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mmunication\"/>
    </mc:Choice>
  </mc:AlternateContent>
  <xr:revisionPtr revIDLastSave="0" documentId="13_ncr:1_{2E6AD596-B8D2-4F50-95CD-C6013B5AFE0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RD" sheetId="1" r:id="rId1"/>
    <sheet name="Sheet1" sheetId="3" r:id="rId2"/>
    <sheet name="Bot" sheetId="2" r:id="rId3"/>
  </sheets>
  <externalReferences>
    <externalReference r:id="rId4"/>
    <externalReference r:id="rId5"/>
  </externalReferences>
  <definedNames>
    <definedName name="_xlnm._FilterDatabase" localSheetId="0" hidden="1">RD!$A$1:$DI$1722</definedName>
    <definedName name="_xlnm.Print_Titles" localSheetId="0">RD!$1:$1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1" l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DH39" i="1"/>
  <c r="DI39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DH40" i="1"/>
  <c r="DI40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DH41" i="1"/>
  <c r="DI41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DH42" i="1"/>
  <c r="DI42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DH44" i="1"/>
  <c r="DI44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DA49" i="1"/>
  <c r="DB49" i="1"/>
  <c r="DC49" i="1"/>
  <c r="DD49" i="1"/>
  <c r="DE49" i="1"/>
  <c r="DF49" i="1"/>
  <c r="DG49" i="1"/>
  <c r="DH49" i="1"/>
  <c r="DI49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CT51" i="1"/>
  <c r="CU51" i="1"/>
  <c r="CV51" i="1"/>
  <c r="CW51" i="1"/>
  <c r="CX51" i="1"/>
  <c r="CY51" i="1"/>
  <c r="CZ51" i="1"/>
  <c r="DA51" i="1"/>
  <c r="DB51" i="1"/>
  <c r="DC51" i="1"/>
  <c r="DD51" i="1"/>
  <c r="DE51" i="1"/>
  <c r="DF51" i="1"/>
  <c r="DG51" i="1"/>
  <c r="DH51" i="1"/>
  <c r="DI51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CX52" i="1"/>
  <c r="CY52" i="1"/>
  <c r="CZ52" i="1"/>
  <c r="DA52" i="1"/>
  <c r="DB52" i="1"/>
  <c r="DC52" i="1"/>
  <c r="DD52" i="1"/>
  <c r="DE52" i="1"/>
  <c r="DF52" i="1"/>
  <c r="DG52" i="1"/>
  <c r="DH52" i="1"/>
  <c r="DI52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CX53" i="1"/>
  <c r="CY53" i="1"/>
  <c r="CZ53" i="1"/>
  <c r="DA53" i="1"/>
  <c r="DB53" i="1"/>
  <c r="DC53" i="1"/>
  <c r="DD53" i="1"/>
  <c r="DE53" i="1"/>
  <c r="DF53" i="1"/>
  <c r="DG53" i="1"/>
  <c r="DH53" i="1"/>
  <c r="DI53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CZ54" i="1"/>
  <c r="DA54" i="1"/>
  <c r="DB54" i="1"/>
  <c r="DC54" i="1"/>
  <c r="DD54" i="1"/>
  <c r="DE54" i="1"/>
  <c r="DF54" i="1"/>
  <c r="DG54" i="1"/>
  <c r="DH54" i="1"/>
  <c r="DI54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DA55" i="1"/>
  <c r="DB55" i="1"/>
  <c r="DC55" i="1"/>
  <c r="DD55" i="1"/>
  <c r="DE55" i="1"/>
  <c r="DF55" i="1"/>
  <c r="DG55" i="1"/>
  <c r="DH55" i="1"/>
  <c r="DI55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Z56" i="1"/>
  <c r="DA56" i="1"/>
  <c r="DB56" i="1"/>
  <c r="DC56" i="1"/>
  <c r="DD56" i="1"/>
  <c r="DE56" i="1"/>
  <c r="DF56" i="1"/>
  <c r="DG56" i="1"/>
  <c r="DH56" i="1"/>
  <c r="DI56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DH103" i="1"/>
  <c r="DI103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DH104" i="1"/>
  <c r="DI104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CF105" i="1"/>
  <c r="CG105" i="1"/>
  <c r="CH105" i="1"/>
  <c r="CI105" i="1"/>
  <c r="CJ105" i="1"/>
  <c r="CK105" i="1"/>
  <c r="CL105" i="1"/>
  <c r="CM105" i="1"/>
  <c r="CN105" i="1"/>
  <c r="CO105" i="1"/>
  <c r="CP105" i="1"/>
  <c r="CQ105" i="1"/>
  <c r="CR105" i="1"/>
  <c r="CS105" i="1"/>
  <c r="CT105" i="1"/>
  <c r="CU105" i="1"/>
  <c r="CV105" i="1"/>
  <c r="CW105" i="1"/>
  <c r="CX105" i="1"/>
  <c r="CY105" i="1"/>
  <c r="CZ105" i="1"/>
  <c r="DA105" i="1"/>
  <c r="DB105" i="1"/>
  <c r="DC105" i="1"/>
  <c r="DD105" i="1"/>
  <c r="DE105" i="1"/>
  <c r="DF105" i="1"/>
  <c r="DG105" i="1"/>
  <c r="DH105" i="1"/>
  <c r="DI105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CF106" i="1"/>
  <c r="CG106" i="1"/>
  <c r="CH106" i="1"/>
  <c r="CI106" i="1"/>
  <c r="CJ106" i="1"/>
  <c r="CK106" i="1"/>
  <c r="CL106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DE106" i="1"/>
  <c r="DF106" i="1"/>
  <c r="DG106" i="1"/>
  <c r="DH106" i="1"/>
  <c r="DI106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CF107" i="1"/>
  <c r="CG107" i="1"/>
  <c r="CH107" i="1"/>
  <c r="CI107" i="1"/>
  <c r="CJ107" i="1"/>
  <c r="CK107" i="1"/>
  <c r="CL107" i="1"/>
  <c r="CM107" i="1"/>
  <c r="CN107" i="1"/>
  <c r="CO107" i="1"/>
  <c r="CP107" i="1"/>
  <c r="CQ107" i="1"/>
  <c r="CR107" i="1"/>
  <c r="CS107" i="1"/>
  <c r="CT107" i="1"/>
  <c r="CU107" i="1"/>
  <c r="CV107" i="1"/>
  <c r="CW107" i="1"/>
  <c r="CX107" i="1"/>
  <c r="CY107" i="1"/>
  <c r="CZ107" i="1"/>
  <c r="DA107" i="1"/>
  <c r="DB107" i="1"/>
  <c r="DC107" i="1"/>
  <c r="DD107" i="1"/>
  <c r="DE107" i="1"/>
  <c r="DF107" i="1"/>
  <c r="DG107" i="1"/>
  <c r="DH107" i="1"/>
  <c r="DI107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CF108" i="1"/>
  <c r="CG108" i="1"/>
  <c r="CH108" i="1"/>
  <c r="CI108" i="1"/>
  <c r="CJ108" i="1"/>
  <c r="CK108" i="1"/>
  <c r="CL108" i="1"/>
  <c r="CM108" i="1"/>
  <c r="CN108" i="1"/>
  <c r="CO108" i="1"/>
  <c r="CP108" i="1"/>
  <c r="CQ108" i="1"/>
  <c r="CR108" i="1"/>
  <c r="CS108" i="1"/>
  <c r="CT108" i="1"/>
  <c r="CU108" i="1"/>
  <c r="CV108" i="1"/>
  <c r="CW108" i="1"/>
  <c r="CX108" i="1"/>
  <c r="CY108" i="1"/>
  <c r="CZ108" i="1"/>
  <c r="DA108" i="1"/>
  <c r="DB108" i="1"/>
  <c r="DC108" i="1"/>
  <c r="DD108" i="1"/>
  <c r="DE108" i="1"/>
  <c r="DF108" i="1"/>
  <c r="DG108" i="1"/>
  <c r="DH108" i="1"/>
  <c r="DI108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CF109" i="1"/>
  <c r="CG109" i="1"/>
  <c r="CH109" i="1"/>
  <c r="CI109" i="1"/>
  <c r="CJ109" i="1"/>
  <c r="CK109" i="1"/>
  <c r="CL109" i="1"/>
  <c r="CM109" i="1"/>
  <c r="CN109" i="1"/>
  <c r="CO109" i="1"/>
  <c r="CP109" i="1"/>
  <c r="CQ109" i="1"/>
  <c r="CR109" i="1"/>
  <c r="CS109" i="1"/>
  <c r="CT109" i="1"/>
  <c r="CU109" i="1"/>
  <c r="CV109" i="1"/>
  <c r="CW109" i="1"/>
  <c r="CX109" i="1"/>
  <c r="CY109" i="1"/>
  <c r="CZ109" i="1"/>
  <c r="DA109" i="1"/>
  <c r="DB109" i="1"/>
  <c r="DC109" i="1"/>
  <c r="DD109" i="1"/>
  <c r="DE109" i="1"/>
  <c r="DF109" i="1"/>
  <c r="DG109" i="1"/>
  <c r="DH109" i="1"/>
  <c r="DI109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CF110" i="1"/>
  <c r="CG110" i="1"/>
  <c r="CH110" i="1"/>
  <c r="CI110" i="1"/>
  <c r="CJ110" i="1"/>
  <c r="CK110" i="1"/>
  <c r="CL110" i="1"/>
  <c r="CM110" i="1"/>
  <c r="CN110" i="1"/>
  <c r="CO110" i="1"/>
  <c r="CP110" i="1"/>
  <c r="CQ110" i="1"/>
  <c r="CR110" i="1"/>
  <c r="CS110" i="1"/>
  <c r="CT110" i="1"/>
  <c r="CU110" i="1"/>
  <c r="CV110" i="1"/>
  <c r="CW110" i="1"/>
  <c r="CX110" i="1"/>
  <c r="CY110" i="1"/>
  <c r="CZ110" i="1"/>
  <c r="DA110" i="1"/>
  <c r="DB110" i="1"/>
  <c r="DC110" i="1"/>
  <c r="DD110" i="1"/>
  <c r="DE110" i="1"/>
  <c r="DF110" i="1"/>
  <c r="DG110" i="1"/>
  <c r="DH110" i="1"/>
  <c r="DI110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CF111" i="1"/>
  <c r="CG111" i="1"/>
  <c r="CH111" i="1"/>
  <c r="CI111" i="1"/>
  <c r="CJ111" i="1"/>
  <c r="CK111" i="1"/>
  <c r="CL111" i="1"/>
  <c r="CM111" i="1"/>
  <c r="CN111" i="1"/>
  <c r="CO111" i="1"/>
  <c r="CP111" i="1"/>
  <c r="CQ111" i="1"/>
  <c r="CR111" i="1"/>
  <c r="CS111" i="1"/>
  <c r="CT111" i="1"/>
  <c r="CU111" i="1"/>
  <c r="CV111" i="1"/>
  <c r="CW111" i="1"/>
  <c r="CX111" i="1"/>
  <c r="CY111" i="1"/>
  <c r="CZ111" i="1"/>
  <c r="DA111" i="1"/>
  <c r="DB111" i="1"/>
  <c r="DC111" i="1"/>
  <c r="DD111" i="1"/>
  <c r="DE111" i="1"/>
  <c r="DF111" i="1"/>
  <c r="DG111" i="1"/>
  <c r="DH111" i="1"/>
  <c r="DI111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CF112" i="1"/>
  <c r="CG112" i="1"/>
  <c r="CH112" i="1"/>
  <c r="CI112" i="1"/>
  <c r="CJ112" i="1"/>
  <c r="CK112" i="1"/>
  <c r="CL112" i="1"/>
  <c r="CM112" i="1"/>
  <c r="CN112" i="1"/>
  <c r="CO112" i="1"/>
  <c r="CP112" i="1"/>
  <c r="CQ112" i="1"/>
  <c r="CR112" i="1"/>
  <c r="CS112" i="1"/>
  <c r="CT112" i="1"/>
  <c r="CU112" i="1"/>
  <c r="CV112" i="1"/>
  <c r="CW112" i="1"/>
  <c r="CX112" i="1"/>
  <c r="CY112" i="1"/>
  <c r="CZ112" i="1"/>
  <c r="DA112" i="1"/>
  <c r="DB112" i="1"/>
  <c r="DC112" i="1"/>
  <c r="DD112" i="1"/>
  <c r="DE112" i="1"/>
  <c r="DF112" i="1"/>
  <c r="DG112" i="1"/>
  <c r="DH112" i="1"/>
  <c r="DI112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CF113" i="1"/>
  <c r="CG113" i="1"/>
  <c r="CH113" i="1"/>
  <c r="CI113" i="1"/>
  <c r="CJ113" i="1"/>
  <c r="CK113" i="1"/>
  <c r="CL113" i="1"/>
  <c r="CM113" i="1"/>
  <c r="CN113" i="1"/>
  <c r="CO113" i="1"/>
  <c r="CP113" i="1"/>
  <c r="CQ113" i="1"/>
  <c r="CR113" i="1"/>
  <c r="CS113" i="1"/>
  <c r="CT113" i="1"/>
  <c r="CU113" i="1"/>
  <c r="CV113" i="1"/>
  <c r="CW113" i="1"/>
  <c r="CX113" i="1"/>
  <c r="CY113" i="1"/>
  <c r="CZ113" i="1"/>
  <c r="DA113" i="1"/>
  <c r="DB113" i="1"/>
  <c r="DC113" i="1"/>
  <c r="DD113" i="1"/>
  <c r="DE113" i="1"/>
  <c r="DF113" i="1"/>
  <c r="DG113" i="1"/>
  <c r="DH113" i="1"/>
  <c r="DI113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CF114" i="1"/>
  <c r="CG114" i="1"/>
  <c r="CH114" i="1"/>
  <c r="CI114" i="1"/>
  <c r="CJ114" i="1"/>
  <c r="CK114" i="1"/>
  <c r="CL114" i="1"/>
  <c r="CM114" i="1"/>
  <c r="CN114" i="1"/>
  <c r="CO114" i="1"/>
  <c r="CP114" i="1"/>
  <c r="CQ114" i="1"/>
  <c r="CR114" i="1"/>
  <c r="CS114" i="1"/>
  <c r="CT114" i="1"/>
  <c r="CU114" i="1"/>
  <c r="CV114" i="1"/>
  <c r="CW114" i="1"/>
  <c r="CX114" i="1"/>
  <c r="CY114" i="1"/>
  <c r="CZ114" i="1"/>
  <c r="DA114" i="1"/>
  <c r="DB114" i="1"/>
  <c r="DC114" i="1"/>
  <c r="DD114" i="1"/>
  <c r="DE114" i="1"/>
  <c r="DF114" i="1"/>
  <c r="DG114" i="1"/>
  <c r="DH114" i="1"/>
  <c r="DI114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CF115" i="1"/>
  <c r="CG115" i="1"/>
  <c r="CH115" i="1"/>
  <c r="CI115" i="1"/>
  <c r="CJ115" i="1"/>
  <c r="CK115" i="1"/>
  <c r="CL115" i="1"/>
  <c r="CM115" i="1"/>
  <c r="CN115" i="1"/>
  <c r="CO115" i="1"/>
  <c r="CP115" i="1"/>
  <c r="CQ115" i="1"/>
  <c r="CR115" i="1"/>
  <c r="CS115" i="1"/>
  <c r="CT115" i="1"/>
  <c r="CU115" i="1"/>
  <c r="CV115" i="1"/>
  <c r="CW115" i="1"/>
  <c r="CX115" i="1"/>
  <c r="CY115" i="1"/>
  <c r="CZ115" i="1"/>
  <c r="DA115" i="1"/>
  <c r="DB115" i="1"/>
  <c r="DC115" i="1"/>
  <c r="DD115" i="1"/>
  <c r="DE115" i="1"/>
  <c r="DF115" i="1"/>
  <c r="DG115" i="1"/>
  <c r="DH115" i="1"/>
  <c r="DI115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CF116" i="1"/>
  <c r="CG116" i="1"/>
  <c r="CH116" i="1"/>
  <c r="CI116" i="1"/>
  <c r="CJ116" i="1"/>
  <c r="CK116" i="1"/>
  <c r="CL116" i="1"/>
  <c r="CM116" i="1"/>
  <c r="CN116" i="1"/>
  <c r="CO116" i="1"/>
  <c r="CP116" i="1"/>
  <c r="CQ116" i="1"/>
  <c r="CR116" i="1"/>
  <c r="CS116" i="1"/>
  <c r="CT116" i="1"/>
  <c r="CU116" i="1"/>
  <c r="CV116" i="1"/>
  <c r="CW116" i="1"/>
  <c r="CX116" i="1"/>
  <c r="CY116" i="1"/>
  <c r="CZ116" i="1"/>
  <c r="DA116" i="1"/>
  <c r="DB116" i="1"/>
  <c r="DC116" i="1"/>
  <c r="DD116" i="1"/>
  <c r="DE116" i="1"/>
  <c r="DF116" i="1"/>
  <c r="DG116" i="1"/>
  <c r="DH116" i="1"/>
  <c r="DI116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CF117" i="1"/>
  <c r="CG117" i="1"/>
  <c r="CH117" i="1"/>
  <c r="CI117" i="1"/>
  <c r="CJ117" i="1"/>
  <c r="CK117" i="1"/>
  <c r="CL117" i="1"/>
  <c r="CM117" i="1"/>
  <c r="CN117" i="1"/>
  <c r="CO117" i="1"/>
  <c r="CP117" i="1"/>
  <c r="CQ117" i="1"/>
  <c r="CR117" i="1"/>
  <c r="CS117" i="1"/>
  <c r="CT117" i="1"/>
  <c r="CU117" i="1"/>
  <c r="CV117" i="1"/>
  <c r="CW117" i="1"/>
  <c r="CX117" i="1"/>
  <c r="CY117" i="1"/>
  <c r="CZ117" i="1"/>
  <c r="DA117" i="1"/>
  <c r="DB117" i="1"/>
  <c r="DC117" i="1"/>
  <c r="DD117" i="1"/>
  <c r="DE117" i="1"/>
  <c r="DF117" i="1"/>
  <c r="DG117" i="1"/>
  <c r="DH117" i="1"/>
  <c r="DI117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CF118" i="1"/>
  <c r="CG118" i="1"/>
  <c r="CH118" i="1"/>
  <c r="CI118" i="1"/>
  <c r="CJ118" i="1"/>
  <c r="CK118" i="1"/>
  <c r="CL118" i="1"/>
  <c r="CM118" i="1"/>
  <c r="CN118" i="1"/>
  <c r="CO118" i="1"/>
  <c r="CP118" i="1"/>
  <c r="CQ118" i="1"/>
  <c r="CR118" i="1"/>
  <c r="CS118" i="1"/>
  <c r="CT118" i="1"/>
  <c r="CU118" i="1"/>
  <c r="CV118" i="1"/>
  <c r="CW118" i="1"/>
  <c r="CX118" i="1"/>
  <c r="CY118" i="1"/>
  <c r="CZ118" i="1"/>
  <c r="DA118" i="1"/>
  <c r="DB118" i="1"/>
  <c r="DC118" i="1"/>
  <c r="DD118" i="1"/>
  <c r="DE118" i="1"/>
  <c r="DF118" i="1"/>
  <c r="DG118" i="1"/>
  <c r="DH118" i="1"/>
  <c r="DI118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CF119" i="1"/>
  <c r="CG119" i="1"/>
  <c r="CH119" i="1"/>
  <c r="CI119" i="1"/>
  <c r="CJ119" i="1"/>
  <c r="CK119" i="1"/>
  <c r="CL119" i="1"/>
  <c r="CM119" i="1"/>
  <c r="CN119" i="1"/>
  <c r="CO119" i="1"/>
  <c r="CP119" i="1"/>
  <c r="CQ119" i="1"/>
  <c r="CR119" i="1"/>
  <c r="CS119" i="1"/>
  <c r="CT119" i="1"/>
  <c r="CU119" i="1"/>
  <c r="CV119" i="1"/>
  <c r="CW119" i="1"/>
  <c r="CX119" i="1"/>
  <c r="CY119" i="1"/>
  <c r="CZ119" i="1"/>
  <c r="DA119" i="1"/>
  <c r="DB119" i="1"/>
  <c r="DC119" i="1"/>
  <c r="DD119" i="1"/>
  <c r="DE119" i="1"/>
  <c r="DF119" i="1"/>
  <c r="DG119" i="1"/>
  <c r="DH119" i="1"/>
  <c r="DI119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CF120" i="1"/>
  <c r="CG120" i="1"/>
  <c r="CH120" i="1"/>
  <c r="CI120" i="1"/>
  <c r="CJ120" i="1"/>
  <c r="CK120" i="1"/>
  <c r="CL120" i="1"/>
  <c r="CM120" i="1"/>
  <c r="CN120" i="1"/>
  <c r="CO120" i="1"/>
  <c r="CP120" i="1"/>
  <c r="CQ120" i="1"/>
  <c r="CR120" i="1"/>
  <c r="CS120" i="1"/>
  <c r="CT120" i="1"/>
  <c r="CU120" i="1"/>
  <c r="CV120" i="1"/>
  <c r="CW120" i="1"/>
  <c r="CX120" i="1"/>
  <c r="CY120" i="1"/>
  <c r="CZ120" i="1"/>
  <c r="DA120" i="1"/>
  <c r="DB120" i="1"/>
  <c r="DC120" i="1"/>
  <c r="DD120" i="1"/>
  <c r="DE120" i="1"/>
  <c r="DF120" i="1"/>
  <c r="DG120" i="1"/>
  <c r="DH120" i="1"/>
  <c r="DI120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CF121" i="1"/>
  <c r="CG121" i="1"/>
  <c r="CH121" i="1"/>
  <c r="CI121" i="1"/>
  <c r="CJ121" i="1"/>
  <c r="CK121" i="1"/>
  <c r="CL121" i="1"/>
  <c r="CM121" i="1"/>
  <c r="CN121" i="1"/>
  <c r="CO121" i="1"/>
  <c r="CP121" i="1"/>
  <c r="CQ121" i="1"/>
  <c r="CR121" i="1"/>
  <c r="CS121" i="1"/>
  <c r="CT121" i="1"/>
  <c r="CU121" i="1"/>
  <c r="CV121" i="1"/>
  <c r="CW121" i="1"/>
  <c r="CX121" i="1"/>
  <c r="CY121" i="1"/>
  <c r="CZ121" i="1"/>
  <c r="DA121" i="1"/>
  <c r="DB121" i="1"/>
  <c r="DC121" i="1"/>
  <c r="DD121" i="1"/>
  <c r="DE121" i="1"/>
  <c r="DF121" i="1"/>
  <c r="DG121" i="1"/>
  <c r="DH121" i="1"/>
  <c r="DI121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CF122" i="1"/>
  <c r="CG122" i="1"/>
  <c r="CH122" i="1"/>
  <c r="CI122" i="1"/>
  <c r="CJ122" i="1"/>
  <c r="CK122" i="1"/>
  <c r="CL122" i="1"/>
  <c r="CM122" i="1"/>
  <c r="CN122" i="1"/>
  <c r="CO122" i="1"/>
  <c r="CP122" i="1"/>
  <c r="CQ122" i="1"/>
  <c r="CR122" i="1"/>
  <c r="CS122" i="1"/>
  <c r="CT122" i="1"/>
  <c r="CU122" i="1"/>
  <c r="CV122" i="1"/>
  <c r="CW122" i="1"/>
  <c r="CX122" i="1"/>
  <c r="CY122" i="1"/>
  <c r="CZ122" i="1"/>
  <c r="DA122" i="1"/>
  <c r="DB122" i="1"/>
  <c r="DC122" i="1"/>
  <c r="DD122" i="1"/>
  <c r="DE122" i="1"/>
  <c r="DF122" i="1"/>
  <c r="DG122" i="1"/>
  <c r="DH122" i="1"/>
  <c r="DI122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CF123" i="1"/>
  <c r="CG123" i="1"/>
  <c r="CH123" i="1"/>
  <c r="CI123" i="1"/>
  <c r="CJ123" i="1"/>
  <c r="CK123" i="1"/>
  <c r="CL123" i="1"/>
  <c r="CM123" i="1"/>
  <c r="CN123" i="1"/>
  <c r="CO123" i="1"/>
  <c r="CP123" i="1"/>
  <c r="CQ123" i="1"/>
  <c r="CR123" i="1"/>
  <c r="CS123" i="1"/>
  <c r="CT123" i="1"/>
  <c r="CU123" i="1"/>
  <c r="CV123" i="1"/>
  <c r="CW123" i="1"/>
  <c r="CX123" i="1"/>
  <c r="CY123" i="1"/>
  <c r="CZ123" i="1"/>
  <c r="DA123" i="1"/>
  <c r="DB123" i="1"/>
  <c r="DC123" i="1"/>
  <c r="DD123" i="1"/>
  <c r="DE123" i="1"/>
  <c r="DF123" i="1"/>
  <c r="DG123" i="1"/>
  <c r="DH123" i="1"/>
  <c r="DI123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CF124" i="1"/>
  <c r="CG124" i="1"/>
  <c r="CH124" i="1"/>
  <c r="CI124" i="1"/>
  <c r="CJ124" i="1"/>
  <c r="CK124" i="1"/>
  <c r="CL124" i="1"/>
  <c r="CM124" i="1"/>
  <c r="CN124" i="1"/>
  <c r="CO124" i="1"/>
  <c r="CP124" i="1"/>
  <c r="CQ124" i="1"/>
  <c r="CR124" i="1"/>
  <c r="CS124" i="1"/>
  <c r="CT124" i="1"/>
  <c r="CU124" i="1"/>
  <c r="CV124" i="1"/>
  <c r="CW124" i="1"/>
  <c r="CX124" i="1"/>
  <c r="CY124" i="1"/>
  <c r="CZ124" i="1"/>
  <c r="DA124" i="1"/>
  <c r="DB124" i="1"/>
  <c r="DC124" i="1"/>
  <c r="DD124" i="1"/>
  <c r="DE124" i="1"/>
  <c r="DF124" i="1"/>
  <c r="DG124" i="1"/>
  <c r="DH124" i="1"/>
  <c r="DI124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BV125" i="1"/>
  <c r="BW125" i="1"/>
  <c r="BX125" i="1"/>
  <c r="BY125" i="1"/>
  <c r="BZ125" i="1"/>
  <c r="CA125" i="1"/>
  <c r="CB125" i="1"/>
  <c r="CC125" i="1"/>
  <c r="CD125" i="1"/>
  <c r="CE125" i="1"/>
  <c r="CF125" i="1"/>
  <c r="CG125" i="1"/>
  <c r="CH125" i="1"/>
  <c r="CI125" i="1"/>
  <c r="CJ125" i="1"/>
  <c r="CK125" i="1"/>
  <c r="CL125" i="1"/>
  <c r="CM125" i="1"/>
  <c r="CN125" i="1"/>
  <c r="CO125" i="1"/>
  <c r="CP125" i="1"/>
  <c r="CQ125" i="1"/>
  <c r="CR125" i="1"/>
  <c r="CS125" i="1"/>
  <c r="CT125" i="1"/>
  <c r="CU125" i="1"/>
  <c r="CV125" i="1"/>
  <c r="CW125" i="1"/>
  <c r="CX125" i="1"/>
  <c r="CY125" i="1"/>
  <c r="CZ125" i="1"/>
  <c r="DA125" i="1"/>
  <c r="DB125" i="1"/>
  <c r="DC125" i="1"/>
  <c r="DD125" i="1"/>
  <c r="DE125" i="1"/>
  <c r="DF125" i="1"/>
  <c r="DG125" i="1"/>
  <c r="DH125" i="1"/>
  <c r="DI125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BV126" i="1"/>
  <c r="BW126" i="1"/>
  <c r="BX126" i="1"/>
  <c r="BY126" i="1"/>
  <c r="BZ126" i="1"/>
  <c r="CA126" i="1"/>
  <c r="CB126" i="1"/>
  <c r="CC126" i="1"/>
  <c r="CD126" i="1"/>
  <c r="CE126" i="1"/>
  <c r="CF126" i="1"/>
  <c r="CG126" i="1"/>
  <c r="CH126" i="1"/>
  <c r="CI126" i="1"/>
  <c r="CJ126" i="1"/>
  <c r="CK126" i="1"/>
  <c r="CL126" i="1"/>
  <c r="CM126" i="1"/>
  <c r="CN126" i="1"/>
  <c r="CO126" i="1"/>
  <c r="CP126" i="1"/>
  <c r="CQ126" i="1"/>
  <c r="CR126" i="1"/>
  <c r="CS126" i="1"/>
  <c r="CT126" i="1"/>
  <c r="CU126" i="1"/>
  <c r="CV126" i="1"/>
  <c r="CW126" i="1"/>
  <c r="CX126" i="1"/>
  <c r="CY126" i="1"/>
  <c r="CZ126" i="1"/>
  <c r="DA126" i="1"/>
  <c r="DB126" i="1"/>
  <c r="DC126" i="1"/>
  <c r="DD126" i="1"/>
  <c r="DE126" i="1"/>
  <c r="DF126" i="1"/>
  <c r="DG126" i="1"/>
  <c r="DH126" i="1"/>
  <c r="DI126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BV127" i="1"/>
  <c r="BW127" i="1"/>
  <c r="BX127" i="1"/>
  <c r="BY127" i="1"/>
  <c r="BZ127" i="1"/>
  <c r="CA127" i="1"/>
  <c r="CB127" i="1"/>
  <c r="CC127" i="1"/>
  <c r="CD127" i="1"/>
  <c r="CE127" i="1"/>
  <c r="CF127" i="1"/>
  <c r="CG127" i="1"/>
  <c r="CH127" i="1"/>
  <c r="CI127" i="1"/>
  <c r="CJ127" i="1"/>
  <c r="CK127" i="1"/>
  <c r="CL127" i="1"/>
  <c r="CM127" i="1"/>
  <c r="CN127" i="1"/>
  <c r="CO127" i="1"/>
  <c r="CP127" i="1"/>
  <c r="CQ127" i="1"/>
  <c r="CR127" i="1"/>
  <c r="CS127" i="1"/>
  <c r="CT127" i="1"/>
  <c r="CU127" i="1"/>
  <c r="CV127" i="1"/>
  <c r="CW127" i="1"/>
  <c r="CX127" i="1"/>
  <c r="CY127" i="1"/>
  <c r="CZ127" i="1"/>
  <c r="DA127" i="1"/>
  <c r="DB127" i="1"/>
  <c r="DC127" i="1"/>
  <c r="DD127" i="1"/>
  <c r="DE127" i="1"/>
  <c r="DF127" i="1"/>
  <c r="DG127" i="1"/>
  <c r="DH127" i="1"/>
  <c r="DI127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CF128" i="1"/>
  <c r="CG128" i="1"/>
  <c r="CH128" i="1"/>
  <c r="CI128" i="1"/>
  <c r="CJ128" i="1"/>
  <c r="CK128" i="1"/>
  <c r="CL128" i="1"/>
  <c r="CM128" i="1"/>
  <c r="CN128" i="1"/>
  <c r="CO128" i="1"/>
  <c r="CP128" i="1"/>
  <c r="CQ128" i="1"/>
  <c r="CR128" i="1"/>
  <c r="CS128" i="1"/>
  <c r="CT128" i="1"/>
  <c r="CU128" i="1"/>
  <c r="CV128" i="1"/>
  <c r="CW128" i="1"/>
  <c r="CX128" i="1"/>
  <c r="CY128" i="1"/>
  <c r="CZ128" i="1"/>
  <c r="DA128" i="1"/>
  <c r="DB128" i="1"/>
  <c r="DC128" i="1"/>
  <c r="DD128" i="1"/>
  <c r="DE128" i="1"/>
  <c r="DF128" i="1"/>
  <c r="DG128" i="1"/>
  <c r="DH128" i="1"/>
  <c r="DI128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BV129" i="1"/>
  <c r="BW129" i="1"/>
  <c r="BX129" i="1"/>
  <c r="BY129" i="1"/>
  <c r="BZ129" i="1"/>
  <c r="CA129" i="1"/>
  <c r="CB129" i="1"/>
  <c r="CC129" i="1"/>
  <c r="CD129" i="1"/>
  <c r="CE129" i="1"/>
  <c r="CF129" i="1"/>
  <c r="CG129" i="1"/>
  <c r="CH129" i="1"/>
  <c r="CI129" i="1"/>
  <c r="CJ129" i="1"/>
  <c r="CK129" i="1"/>
  <c r="CL129" i="1"/>
  <c r="CM129" i="1"/>
  <c r="CN129" i="1"/>
  <c r="CO129" i="1"/>
  <c r="CP129" i="1"/>
  <c r="CQ129" i="1"/>
  <c r="CR129" i="1"/>
  <c r="CS129" i="1"/>
  <c r="CT129" i="1"/>
  <c r="CU129" i="1"/>
  <c r="CV129" i="1"/>
  <c r="CW129" i="1"/>
  <c r="CX129" i="1"/>
  <c r="CY129" i="1"/>
  <c r="CZ129" i="1"/>
  <c r="DA129" i="1"/>
  <c r="DB129" i="1"/>
  <c r="DC129" i="1"/>
  <c r="DD129" i="1"/>
  <c r="DE129" i="1"/>
  <c r="DF129" i="1"/>
  <c r="DG129" i="1"/>
  <c r="DH129" i="1"/>
  <c r="DI129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CF130" i="1"/>
  <c r="CG130" i="1"/>
  <c r="CH130" i="1"/>
  <c r="CI130" i="1"/>
  <c r="CJ130" i="1"/>
  <c r="CK130" i="1"/>
  <c r="CL130" i="1"/>
  <c r="CM130" i="1"/>
  <c r="CN130" i="1"/>
  <c r="CO130" i="1"/>
  <c r="CP130" i="1"/>
  <c r="CQ130" i="1"/>
  <c r="CR130" i="1"/>
  <c r="CS130" i="1"/>
  <c r="CT130" i="1"/>
  <c r="CU130" i="1"/>
  <c r="CV130" i="1"/>
  <c r="CW130" i="1"/>
  <c r="CX130" i="1"/>
  <c r="CY130" i="1"/>
  <c r="CZ130" i="1"/>
  <c r="DA130" i="1"/>
  <c r="DB130" i="1"/>
  <c r="DC130" i="1"/>
  <c r="DD130" i="1"/>
  <c r="DE130" i="1"/>
  <c r="DF130" i="1"/>
  <c r="DG130" i="1"/>
  <c r="DH130" i="1"/>
  <c r="DI130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CF131" i="1"/>
  <c r="CG131" i="1"/>
  <c r="CH131" i="1"/>
  <c r="CI131" i="1"/>
  <c r="CJ131" i="1"/>
  <c r="CK131" i="1"/>
  <c r="CL131" i="1"/>
  <c r="CM131" i="1"/>
  <c r="CN131" i="1"/>
  <c r="CO131" i="1"/>
  <c r="CP131" i="1"/>
  <c r="CQ131" i="1"/>
  <c r="CR131" i="1"/>
  <c r="CS131" i="1"/>
  <c r="CT131" i="1"/>
  <c r="CU131" i="1"/>
  <c r="CV131" i="1"/>
  <c r="CW131" i="1"/>
  <c r="CX131" i="1"/>
  <c r="CY131" i="1"/>
  <c r="CZ131" i="1"/>
  <c r="DA131" i="1"/>
  <c r="DB131" i="1"/>
  <c r="DC131" i="1"/>
  <c r="DD131" i="1"/>
  <c r="DE131" i="1"/>
  <c r="DF131" i="1"/>
  <c r="DG131" i="1"/>
  <c r="DH131" i="1"/>
  <c r="DI131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BV132" i="1"/>
  <c r="BW132" i="1"/>
  <c r="BX132" i="1"/>
  <c r="BY132" i="1"/>
  <c r="BZ132" i="1"/>
  <c r="CA132" i="1"/>
  <c r="CB132" i="1"/>
  <c r="CC132" i="1"/>
  <c r="CD132" i="1"/>
  <c r="CE132" i="1"/>
  <c r="CF132" i="1"/>
  <c r="CG132" i="1"/>
  <c r="CH132" i="1"/>
  <c r="CI132" i="1"/>
  <c r="CJ132" i="1"/>
  <c r="CK132" i="1"/>
  <c r="CL132" i="1"/>
  <c r="CM132" i="1"/>
  <c r="CN132" i="1"/>
  <c r="CO132" i="1"/>
  <c r="CP132" i="1"/>
  <c r="CQ132" i="1"/>
  <c r="CR132" i="1"/>
  <c r="CS132" i="1"/>
  <c r="CT132" i="1"/>
  <c r="CU132" i="1"/>
  <c r="CV132" i="1"/>
  <c r="CW132" i="1"/>
  <c r="CX132" i="1"/>
  <c r="CY132" i="1"/>
  <c r="CZ132" i="1"/>
  <c r="DA132" i="1"/>
  <c r="DB132" i="1"/>
  <c r="DC132" i="1"/>
  <c r="DD132" i="1"/>
  <c r="DE132" i="1"/>
  <c r="DF132" i="1"/>
  <c r="DG132" i="1"/>
  <c r="DH132" i="1"/>
  <c r="DI132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CF133" i="1"/>
  <c r="CG133" i="1"/>
  <c r="CH133" i="1"/>
  <c r="CI133" i="1"/>
  <c r="CJ133" i="1"/>
  <c r="CK133" i="1"/>
  <c r="CL133" i="1"/>
  <c r="CM133" i="1"/>
  <c r="CN133" i="1"/>
  <c r="CO133" i="1"/>
  <c r="CP133" i="1"/>
  <c r="CQ133" i="1"/>
  <c r="CR133" i="1"/>
  <c r="CS133" i="1"/>
  <c r="CT133" i="1"/>
  <c r="CU133" i="1"/>
  <c r="CV133" i="1"/>
  <c r="CW133" i="1"/>
  <c r="CX133" i="1"/>
  <c r="CY133" i="1"/>
  <c r="CZ133" i="1"/>
  <c r="DA133" i="1"/>
  <c r="DB133" i="1"/>
  <c r="DC133" i="1"/>
  <c r="DD133" i="1"/>
  <c r="DE133" i="1"/>
  <c r="DF133" i="1"/>
  <c r="DG133" i="1"/>
  <c r="DH133" i="1"/>
  <c r="DI133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CF134" i="1"/>
  <c r="CG134" i="1"/>
  <c r="CH134" i="1"/>
  <c r="CI134" i="1"/>
  <c r="CJ134" i="1"/>
  <c r="CK134" i="1"/>
  <c r="CL134" i="1"/>
  <c r="CM134" i="1"/>
  <c r="CN134" i="1"/>
  <c r="CO134" i="1"/>
  <c r="CP134" i="1"/>
  <c r="CQ134" i="1"/>
  <c r="CR134" i="1"/>
  <c r="CS134" i="1"/>
  <c r="CT134" i="1"/>
  <c r="CU134" i="1"/>
  <c r="CV134" i="1"/>
  <c r="CW134" i="1"/>
  <c r="CX134" i="1"/>
  <c r="CY134" i="1"/>
  <c r="CZ134" i="1"/>
  <c r="DA134" i="1"/>
  <c r="DB134" i="1"/>
  <c r="DC134" i="1"/>
  <c r="DD134" i="1"/>
  <c r="DE134" i="1"/>
  <c r="DF134" i="1"/>
  <c r="DG134" i="1"/>
  <c r="DH134" i="1"/>
  <c r="DI134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CF135" i="1"/>
  <c r="CG135" i="1"/>
  <c r="CH135" i="1"/>
  <c r="CI135" i="1"/>
  <c r="CJ135" i="1"/>
  <c r="CK135" i="1"/>
  <c r="CL135" i="1"/>
  <c r="CM135" i="1"/>
  <c r="CN135" i="1"/>
  <c r="CO135" i="1"/>
  <c r="CP135" i="1"/>
  <c r="CQ135" i="1"/>
  <c r="CR135" i="1"/>
  <c r="CS135" i="1"/>
  <c r="CT135" i="1"/>
  <c r="CU135" i="1"/>
  <c r="CV135" i="1"/>
  <c r="CW135" i="1"/>
  <c r="CX135" i="1"/>
  <c r="CY135" i="1"/>
  <c r="CZ135" i="1"/>
  <c r="DA135" i="1"/>
  <c r="DB135" i="1"/>
  <c r="DC135" i="1"/>
  <c r="DD135" i="1"/>
  <c r="DE135" i="1"/>
  <c r="DF135" i="1"/>
  <c r="DG135" i="1"/>
  <c r="DH135" i="1"/>
  <c r="DI135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CF136" i="1"/>
  <c r="CG136" i="1"/>
  <c r="CH136" i="1"/>
  <c r="CI136" i="1"/>
  <c r="CJ136" i="1"/>
  <c r="CK136" i="1"/>
  <c r="CL136" i="1"/>
  <c r="CM136" i="1"/>
  <c r="CN136" i="1"/>
  <c r="CO136" i="1"/>
  <c r="CP136" i="1"/>
  <c r="CQ136" i="1"/>
  <c r="CR136" i="1"/>
  <c r="CS136" i="1"/>
  <c r="CT136" i="1"/>
  <c r="CU136" i="1"/>
  <c r="CV136" i="1"/>
  <c r="CW136" i="1"/>
  <c r="CX136" i="1"/>
  <c r="CY136" i="1"/>
  <c r="CZ136" i="1"/>
  <c r="DA136" i="1"/>
  <c r="DB136" i="1"/>
  <c r="DC136" i="1"/>
  <c r="DD136" i="1"/>
  <c r="DE136" i="1"/>
  <c r="DF136" i="1"/>
  <c r="DG136" i="1"/>
  <c r="DH136" i="1"/>
  <c r="DI136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BV137" i="1"/>
  <c r="BW137" i="1"/>
  <c r="BX137" i="1"/>
  <c r="BY137" i="1"/>
  <c r="BZ137" i="1"/>
  <c r="CA137" i="1"/>
  <c r="CB137" i="1"/>
  <c r="CC137" i="1"/>
  <c r="CD137" i="1"/>
  <c r="CE137" i="1"/>
  <c r="CF137" i="1"/>
  <c r="CG137" i="1"/>
  <c r="CH137" i="1"/>
  <c r="CI137" i="1"/>
  <c r="CJ137" i="1"/>
  <c r="CK137" i="1"/>
  <c r="CL137" i="1"/>
  <c r="CM137" i="1"/>
  <c r="CN137" i="1"/>
  <c r="CO137" i="1"/>
  <c r="CP137" i="1"/>
  <c r="CQ137" i="1"/>
  <c r="CR137" i="1"/>
  <c r="CS137" i="1"/>
  <c r="CT137" i="1"/>
  <c r="CU137" i="1"/>
  <c r="CV137" i="1"/>
  <c r="CW137" i="1"/>
  <c r="CX137" i="1"/>
  <c r="CY137" i="1"/>
  <c r="CZ137" i="1"/>
  <c r="DA137" i="1"/>
  <c r="DB137" i="1"/>
  <c r="DC137" i="1"/>
  <c r="DD137" i="1"/>
  <c r="DE137" i="1"/>
  <c r="DF137" i="1"/>
  <c r="DG137" i="1"/>
  <c r="DH137" i="1"/>
  <c r="DI137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BV138" i="1"/>
  <c r="BW138" i="1"/>
  <c r="BX138" i="1"/>
  <c r="BY138" i="1"/>
  <c r="BZ138" i="1"/>
  <c r="CA138" i="1"/>
  <c r="CB138" i="1"/>
  <c r="CC138" i="1"/>
  <c r="CD138" i="1"/>
  <c r="CE138" i="1"/>
  <c r="CF138" i="1"/>
  <c r="CG138" i="1"/>
  <c r="CH138" i="1"/>
  <c r="CI138" i="1"/>
  <c r="CJ138" i="1"/>
  <c r="CK138" i="1"/>
  <c r="CL138" i="1"/>
  <c r="CM138" i="1"/>
  <c r="CN138" i="1"/>
  <c r="CO138" i="1"/>
  <c r="CP138" i="1"/>
  <c r="CQ138" i="1"/>
  <c r="CR138" i="1"/>
  <c r="CS138" i="1"/>
  <c r="CT138" i="1"/>
  <c r="CU138" i="1"/>
  <c r="CV138" i="1"/>
  <c r="CW138" i="1"/>
  <c r="CX138" i="1"/>
  <c r="CY138" i="1"/>
  <c r="CZ138" i="1"/>
  <c r="DA138" i="1"/>
  <c r="DB138" i="1"/>
  <c r="DC138" i="1"/>
  <c r="DD138" i="1"/>
  <c r="DE138" i="1"/>
  <c r="DF138" i="1"/>
  <c r="DG138" i="1"/>
  <c r="DH138" i="1"/>
  <c r="DI138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BV139" i="1"/>
  <c r="BW139" i="1"/>
  <c r="BX139" i="1"/>
  <c r="BY139" i="1"/>
  <c r="BZ139" i="1"/>
  <c r="CA139" i="1"/>
  <c r="CB139" i="1"/>
  <c r="CC139" i="1"/>
  <c r="CD139" i="1"/>
  <c r="CE139" i="1"/>
  <c r="CF139" i="1"/>
  <c r="CG139" i="1"/>
  <c r="CH139" i="1"/>
  <c r="CI139" i="1"/>
  <c r="CJ139" i="1"/>
  <c r="CK139" i="1"/>
  <c r="CL139" i="1"/>
  <c r="CM139" i="1"/>
  <c r="CN139" i="1"/>
  <c r="CO139" i="1"/>
  <c r="CP139" i="1"/>
  <c r="CQ139" i="1"/>
  <c r="CR139" i="1"/>
  <c r="CS139" i="1"/>
  <c r="CT139" i="1"/>
  <c r="CU139" i="1"/>
  <c r="CV139" i="1"/>
  <c r="CW139" i="1"/>
  <c r="CX139" i="1"/>
  <c r="CY139" i="1"/>
  <c r="CZ139" i="1"/>
  <c r="DA139" i="1"/>
  <c r="DB139" i="1"/>
  <c r="DC139" i="1"/>
  <c r="DD139" i="1"/>
  <c r="DE139" i="1"/>
  <c r="DF139" i="1"/>
  <c r="DG139" i="1"/>
  <c r="DH139" i="1"/>
  <c r="DI139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BV140" i="1"/>
  <c r="BW140" i="1"/>
  <c r="BX140" i="1"/>
  <c r="BY140" i="1"/>
  <c r="BZ140" i="1"/>
  <c r="CA140" i="1"/>
  <c r="CB140" i="1"/>
  <c r="CC140" i="1"/>
  <c r="CD140" i="1"/>
  <c r="CE140" i="1"/>
  <c r="CF140" i="1"/>
  <c r="CG140" i="1"/>
  <c r="CH140" i="1"/>
  <c r="CI140" i="1"/>
  <c r="CJ140" i="1"/>
  <c r="CK140" i="1"/>
  <c r="CL140" i="1"/>
  <c r="CM140" i="1"/>
  <c r="CN140" i="1"/>
  <c r="CO140" i="1"/>
  <c r="CP140" i="1"/>
  <c r="CQ140" i="1"/>
  <c r="CR140" i="1"/>
  <c r="CS140" i="1"/>
  <c r="CT140" i="1"/>
  <c r="CU140" i="1"/>
  <c r="CV140" i="1"/>
  <c r="CW140" i="1"/>
  <c r="CX140" i="1"/>
  <c r="CY140" i="1"/>
  <c r="CZ140" i="1"/>
  <c r="DA140" i="1"/>
  <c r="DB140" i="1"/>
  <c r="DC140" i="1"/>
  <c r="DD140" i="1"/>
  <c r="DE140" i="1"/>
  <c r="DF140" i="1"/>
  <c r="DG140" i="1"/>
  <c r="DH140" i="1"/>
  <c r="DI140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BV141" i="1"/>
  <c r="BW141" i="1"/>
  <c r="BX141" i="1"/>
  <c r="BY141" i="1"/>
  <c r="BZ141" i="1"/>
  <c r="CA141" i="1"/>
  <c r="CB141" i="1"/>
  <c r="CC141" i="1"/>
  <c r="CD141" i="1"/>
  <c r="CE141" i="1"/>
  <c r="CF141" i="1"/>
  <c r="CG141" i="1"/>
  <c r="CH141" i="1"/>
  <c r="CI141" i="1"/>
  <c r="CJ141" i="1"/>
  <c r="CK141" i="1"/>
  <c r="CL141" i="1"/>
  <c r="CM141" i="1"/>
  <c r="CN141" i="1"/>
  <c r="CO141" i="1"/>
  <c r="CP141" i="1"/>
  <c r="CQ141" i="1"/>
  <c r="CR141" i="1"/>
  <c r="CS141" i="1"/>
  <c r="CT141" i="1"/>
  <c r="CU141" i="1"/>
  <c r="CV141" i="1"/>
  <c r="CW141" i="1"/>
  <c r="CX141" i="1"/>
  <c r="CY141" i="1"/>
  <c r="CZ141" i="1"/>
  <c r="DA141" i="1"/>
  <c r="DB141" i="1"/>
  <c r="DC141" i="1"/>
  <c r="DD141" i="1"/>
  <c r="DE141" i="1"/>
  <c r="DF141" i="1"/>
  <c r="DG141" i="1"/>
  <c r="DH141" i="1"/>
  <c r="DI141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BV142" i="1"/>
  <c r="BW142" i="1"/>
  <c r="BX142" i="1"/>
  <c r="BY142" i="1"/>
  <c r="BZ142" i="1"/>
  <c r="CA142" i="1"/>
  <c r="CB142" i="1"/>
  <c r="CC142" i="1"/>
  <c r="CD142" i="1"/>
  <c r="CE142" i="1"/>
  <c r="CF142" i="1"/>
  <c r="CG142" i="1"/>
  <c r="CH142" i="1"/>
  <c r="CI142" i="1"/>
  <c r="CJ142" i="1"/>
  <c r="CK142" i="1"/>
  <c r="CL142" i="1"/>
  <c r="CM142" i="1"/>
  <c r="CN142" i="1"/>
  <c r="CO142" i="1"/>
  <c r="CP142" i="1"/>
  <c r="CQ142" i="1"/>
  <c r="CR142" i="1"/>
  <c r="CS142" i="1"/>
  <c r="CT142" i="1"/>
  <c r="CU142" i="1"/>
  <c r="CV142" i="1"/>
  <c r="CW142" i="1"/>
  <c r="CX142" i="1"/>
  <c r="CY142" i="1"/>
  <c r="CZ142" i="1"/>
  <c r="DA142" i="1"/>
  <c r="DB142" i="1"/>
  <c r="DC142" i="1"/>
  <c r="DD142" i="1"/>
  <c r="DE142" i="1"/>
  <c r="DF142" i="1"/>
  <c r="DG142" i="1"/>
  <c r="DH142" i="1"/>
  <c r="DI142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BV143" i="1"/>
  <c r="BW143" i="1"/>
  <c r="BX143" i="1"/>
  <c r="BY143" i="1"/>
  <c r="BZ143" i="1"/>
  <c r="CA143" i="1"/>
  <c r="CB143" i="1"/>
  <c r="CC143" i="1"/>
  <c r="CD143" i="1"/>
  <c r="CE143" i="1"/>
  <c r="CF143" i="1"/>
  <c r="CG143" i="1"/>
  <c r="CH143" i="1"/>
  <c r="CI143" i="1"/>
  <c r="CJ143" i="1"/>
  <c r="CK143" i="1"/>
  <c r="CL143" i="1"/>
  <c r="CM143" i="1"/>
  <c r="CN143" i="1"/>
  <c r="CO143" i="1"/>
  <c r="CP143" i="1"/>
  <c r="CQ143" i="1"/>
  <c r="CR143" i="1"/>
  <c r="CS143" i="1"/>
  <c r="CT143" i="1"/>
  <c r="CU143" i="1"/>
  <c r="CV143" i="1"/>
  <c r="CW143" i="1"/>
  <c r="CX143" i="1"/>
  <c r="CY143" i="1"/>
  <c r="CZ143" i="1"/>
  <c r="DA143" i="1"/>
  <c r="DB143" i="1"/>
  <c r="DC143" i="1"/>
  <c r="DD143" i="1"/>
  <c r="DE143" i="1"/>
  <c r="DF143" i="1"/>
  <c r="DG143" i="1"/>
  <c r="DH143" i="1"/>
  <c r="DI143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BV144" i="1"/>
  <c r="BW144" i="1"/>
  <c r="BX144" i="1"/>
  <c r="BY144" i="1"/>
  <c r="BZ144" i="1"/>
  <c r="CA144" i="1"/>
  <c r="CB144" i="1"/>
  <c r="CC144" i="1"/>
  <c r="CD144" i="1"/>
  <c r="CE144" i="1"/>
  <c r="CF144" i="1"/>
  <c r="CG144" i="1"/>
  <c r="CH144" i="1"/>
  <c r="CI144" i="1"/>
  <c r="CJ144" i="1"/>
  <c r="CK144" i="1"/>
  <c r="CL144" i="1"/>
  <c r="CM144" i="1"/>
  <c r="CN144" i="1"/>
  <c r="CO144" i="1"/>
  <c r="CP144" i="1"/>
  <c r="CQ144" i="1"/>
  <c r="CR144" i="1"/>
  <c r="CS144" i="1"/>
  <c r="CT144" i="1"/>
  <c r="CU144" i="1"/>
  <c r="CV144" i="1"/>
  <c r="CW144" i="1"/>
  <c r="CX144" i="1"/>
  <c r="CY144" i="1"/>
  <c r="CZ144" i="1"/>
  <c r="DA144" i="1"/>
  <c r="DB144" i="1"/>
  <c r="DC144" i="1"/>
  <c r="DD144" i="1"/>
  <c r="DE144" i="1"/>
  <c r="DF144" i="1"/>
  <c r="DG144" i="1"/>
  <c r="DH144" i="1"/>
  <c r="DI144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BV145" i="1"/>
  <c r="BW145" i="1"/>
  <c r="BX145" i="1"/>
  <c r="BY145" i="1"/>
  <c r="BZ145" i="1"/>
  <c r="CA145" i="1"/>
  <c r="CB145" i="1"/>
  <c r="CC145" i="1"/>
  <c r="CD145" i="1"/>
  <c r="CE145" i="1"/>
  <c r="CF145" i="1"/>
  <c r="CG145" i="1"/>
  <c r="CH145" i="1"/>
  <c r="CI145" i="1"/>
  <c r="CJ145" i="1"/>
  <c r="CK145" i="1"/>
  <c r="CL145" i="1"/>
  <c r="CM145" i="1"/>
  <c r="CN145" i="1"/>
  <c r="CO145" i="1"/>
  <c r="CP145" i="1"/>
  <c r="CQ145" i="1"/>
  <c r="CR145" i="1"/>
  <c r="CS145" i="1"/>
  <c r="CT145" i="1"/>
  <c r="CU145" i="1"/>
  <c r="CV145" i="1"/>
  <c r="CW145" i="1"/>
  <c r="CX145" i="1"/>
  <c r="CY145" i="1"/>
  <c r="CZ145" i="1"/>
  <c r="DA145" i="1"/>
  <c r="DB145" i="1"/>
  <c r="DC145" i="1"/>
  <c r="DD145" i="1"/>
  <c r="DE145" i="1"/>
  <c r="DF145" i="1"/>
  <c r="DG145" i="1"/>
  <c r="DH145" i="1"/>
  <c r="DI145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BV146" i="1"/>
  <c r="BW146" i="1"/>
  <c r="BX146" i="1"/>
  <c r="BY146" i="1"/>
  <c r="BZ146" i="1"/>
  <c r="CA146" i="1"/>
  <c r="CB146" i="1"/>
  <c r="CC146" i="1"/>
  <c r="CD146" i="1"/>
  <c r="CE146" i="1"/>
  <c r="CF146" i="1"/>
  <c r="CG146" i="1"/>
  <c r="CH146" i="1"/>
  <c r="CI146" i="1"/>
  <c r="CJ146" i="1"/>
  <c r="CK146" i="1"/>
  <c r="CL146" i="1"/>
  <c r="CM146" i="1"/>
  <c r="CN146" i="1"/>
  <c r="CO146" i="1"/>
  <c r="CP146" i="1"/>
  <c r="CQ146" i="1"/>
  <c r="CR146" i="1"/>
  <c r="CS146" i="1"/>
  <c r="CT146" i="1"/>
  <c r="CU146" i="1"/>
  <c r="CV146" i="1"/>
  <c r="CW146" i="1"/>
  <c r="CX146" i="1"/>
  <c r="CY146" i="1"/>
  <c r="CZ146" i="1"/>
  <c r="DA146" i="1"/>
  <c r="DB146" i="1"/>
  <c r="DC146" i="1"/>
  <c r="DD146" i="1"/>
  <c r="DE146" i="1"/>
  <c r="DF146" i="1"/>
  <c r="DG146" i="1"/>
  <c r="DH146" i="1"/>
  <c r="DI146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BV147" i="1"/>
  <c r="BW147" i="1"/>
  <c r="BX147" i="1"/>
  <c r="BY147" i="1"/>
  <c r="BZ147" i="1"/>
  <c r="CA147" i="1"/>
  <c r="CB147" i="1"/>
  <c r="CC147" i="1"/>
  <c r="CD147" i="1"/>
  <c r="CE147" i="1"/>
  <c r="CF147" i="1"/>
  <c r="CG147" i="1"/>
  <c r="CH147" i="1"/>
  <c r="CI147" i="1"/>
  <c r="CJ147" i="1"/>
  <c r="CK147" i="1"/>
  <c r="CL147" i="1"/>
  <c r="CM147" i="1"/>
  <c r="CN147" i="1"/>
  <c r="CO147" i="1"/>
  <c r="CP147" i="1"/>
  <c r="CQ147" i="1"/>
  <c r="CR147" i="1"/>
  <c r="CS147" i="1"/>
  <c r="CT147" i="1"/>
  <c r="CU147" i="1"/>
  <c r="CV147" i="1"/>
  <c r="CW147" i="1"/>
  <c r="CX147" i="1"/>
  <c r="CY147" i="1"/>
  <c r="CZ147" i="1"/>
  <c r="DA147" i="1"/>
  <c r="DB147" i="1"/>
  <c r="DC147" i="1"/>
  <c r="DD147" i="1"/>
  <c r="DE147" i="1"/>
  <c r="DF147" i="1"/>
  <c r="DG147" i="1"/>
  <c r="DH147" i="1"/>
  <c r="DI147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W148" i="1"/>
  <c r="AX148" i="1"/>
  <c r="AY148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BV148" i="1"/>
  <c r="BW148" i="1"/>
  <c r="BX148" i="1"/>
  <c r="BY148" i="1"/>
  <c r="BZ148" i="1"/>
  <c r="CA148" i="1"/>
  <c r="CB148" i="1"/>
  <c r="CC148" i="1"/>
  <c r="CD148" i="1"/>
  <c r="CE148" i="1"/>
  <c r="CF148" i="1"/>
  <c r="CG148" i="1"/>
  <c r="CH148" i="1"/>
  <c r="CI148" i="1"/>
  <c r="CJ148" i="1"/>
  <c r="CK148" i="1"/>
  <c r="CL148" i="1"/>
  <c r="CM148" i="1"/>
  <c r="CN148" i="1"/>
  <c r="CO148" i="1"/>
  <c r="CP148" i="1"/>
  <c r="CQ148" i="1"/>
  <c r="CR148" i="1"/>
  <c r="CS148" i="1"/>
  <c r="CT148" i="1"/>
  <c r="CU148" i="1"/>
  <c r="CV148" i="1"/>
  <c r="CW148" i="1"/>
  <c r="CX148" i="1"/>
  <c r="CY148" i="1"/>
  <c r="CZ148" i="1"/>
  <c r="DA148" i="1"/>
  <c r="DB148" i="1"/>
  <c r="DC148" i="1"/>
  <c r="DD148" i="1"/>
  <c r="DE148" i="1"/>
  <c r="DF148" i="1"/>
  <c r="DG148" i="1"/>
  <c r="DH148" i="1"/>
  <c r="DI148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BV149" i="1"/>
  <c r="BW149" i="1"/>
  <c r="BX149" i="1"/>
  <c r="BY149" i="1"/>
  <c r="BZ149" i="1"/>
  <c r="CA149" i="1"/>
  <c r="CB149" i="1"/>
  <c r="CC149" i="1"/>
  <c r="CD149" i="1"/>
  <c r="CE149" i="1"/>
  <c r="CF149" i="1"/>
  <c r="CG149" i="1"/>
  <c r="CH149" i="1"/>
  <c r="CI149" i="1"/>
  <c r="CJ149" i="1"/>
  <c r="CK149" i="1"/>
  <c r="CL149" i="1"/>
  <c r="CM149" i="1"/>
  <c r="CN149" i="1"/>
  <c r="CO149" i="1"/>
  <c r="CP149" i="1"/>
  <c r="CQ149" i="1"/>
  <c r="CR149" i="1"/>
  <c r="CS149" i="1"/>
  <c r="CT149" i="1"/>
  <c r="CU149" i="1"/>
  <c r="CV149" i="1"/>
  <c r="CW149" i="1"/>
  <c r="CX149" i="1"/>
  <c r="CY149" i="1"/>
  <c r="CZ149" i="1"/>
  <c r="DA149" i="1"/>
  <c r="DB149" i="1"/>
  <c r="DC149" i="1"/>
  <c r="DD149" i="1"/>
  <c r="DE149" i="1"/>
  <c r="DF149" i="1"/>
  <c r="DG149" i="1"/>
  <c r="DH149" i="1"/>
  <c r="DI149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BV150" i="1"/>
  <c r="BW150" i="1"/>
  <c r="BX150" i="1"/>
  <c r="BY150" i="1"/>
  <c r="BZ150" i="1"/>
  <c r="CA150" i="1"/>
  <c r="CB150" i="1"/>
  <c r="CC150" i="1"/>
  <c r="CD150" i="1"/>
  <c r="CE150" i="1"/>
  <c r="CF150" i="1"/>
  <c r="CG150" i="1"/>
  <c r="CH150" i="1"/>
  <c r="CI150" i="1"/>
  <c r="CJ150" i="1"/>
  <c r="CK150" i="1"/>
  <c r="CL150" i="1"/>
  <c r="CM150" i="1"/>
  <c r="CN150" i="1"/>
  <c r="CO150" i="1"/>
  <c r="CP150" i="1"/>
  <c r="CQ150" i="1"/>
  <c r="CR150" i="1"/>
  <c r="CS150" i="1"/>
  <c r="CT150" i="1"/>
  <c r="CU150" i="1"/>
  <c r="CV150" i="1"/>
  <c r="CW150" i="1"/>
  <c r="CX150" i="1"/>
  <c r="CY150" i="1"/>
  <c r="CZ150" i="1"/>
  <c r="DA150" i="1"/>
  <c r="DB150" i="1"/>
  <c r="DC150" i="1"/>
  <c r="DD150" i="1"/>
  <c r="DE150" i="1"/>
  <c r="DF150" i="1"/>
  <c r="DG150" i="1"/>
  <c r="DH150" i="1"/>
  <c r="DI150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W151" i="1"/>
  <c r="AX151" i="1"/>
  <c r="AY151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BV151" i="1"/>
  <c r="BW151" i="1"/>
  <c r="BX151" i="1"/>
  <c r="BY151" i="1"/>
  <c r="BZ151" i="1"/>
  <c r="CA151" i="1"/>
  <c r="CB151" i="1"/>
  <c r="CC151" i="1"/>
  <c r="CD151" i="1"/>
  <c r="CE151" i="1"/>
  <c r="CF151" i="1"/>
  <c r="CG151" i="1"/>
  <c r="CH151" i="1"/>
  <c r="CI151" i="1"/>
  <c r="CJ151" i="1"/>
  <c r="CK151" i="1"/>
  <c r="CL151" i="1"/>
  <c r="CM151" i="1"/>
  <c r="CN151" i="1"/>
  <c r="CO151" i="1"/>
  <c r="CP151" i="1"/>
  <c r="CQ151" i="1"/>
  <c r="CR151" i="1"/>
  <c r="CS151" i="1"/>
  <c r="CT151" i="1"/>
  <c r="CU151" i="1"/>
  <c r="CV151" i="1"/>
  <c r="CW151" i="1"/>
  <c r="CX151" i="1"/>
  <c r="CY151" i="1"/>
  <c r="CZ151" i="1"/>
  <c r="DA151" i="1"/>
  <c r="DB151" i="1"/>
  <c r="DC151" i="1"/>
  <c r="DD151" i="1"/>
  <c r="DE151" i="1"/>
  <c r="DF151" i="1"/>
  <c r="DG151" i="1"/>
  <c r="DH151" i="1"/>
  <c r="DI151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AW152" i="1"/>
  <c r="AX152" i="1"/>
  <c r="AY152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BV152" i="1"/>
  <c r="BW152" i="1"/>
  <c r="BX152" i="1"/>
  <c r="BY152" i="1"/>
  <c r="BZ152" i="1"/>
  <c r="CA152" i="1"/>
  <c r="CB152" i="1"/>
  <c r="CC152" i="1"/>
  <c r="CD152" i="1"/>
  <c r="CE152" i="1"/>
  <c r="CF152" i="1"/>
  <c r="CG152" i="1"/>
  <c r="CH152" i="1"/>
  <c r="CI152" i="1"/>
  <c r="CJ152" i="1"/>
  <c r="CK152" i="1"/>
  <c r="CL152" i="1"/>
  <c r="CM152" i="1"/>
  <c r="CN152" i="1"/>
  <c r="CO152" i="1"/>
  <c r="CP152" i="1"/>
  <c r="CQ152" i="1"/>
  <c r="CR152" i="1"/>
  <c r="CS152" i="1"/>
  <c r="CT152" i="1"/>
  <c r="CU152" i="1"/>
  <c r="CV152" i="1"/>
  <c r="CW152" i="1"/>
  <c r="CX152" i="1"/>
  <c r="CY152" i="1"/>
  <c r="CZ152" i="1"/>
  <c r="DA152" i="1"/>
  <c r="DB152" i="1"/>
  <c r="DC152" i="1"/>
  <c r="DD152" i="1"/>
  <c r="DE152" i="1"/>
  <c r="DF152" i="1"/>
  <c r="DG152" i="1"/>
  <c r="DH152" i="1"/>
  <c r="DI152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W153" i="1"/>
  <c r="AX153" i="1"/>
  <c r="AY153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BV153" i="1"/>
  <c r="BW153" i="1"/>
  <c r="BX153" i="1"/>
  <c r="BY153" i="1"/>
  <c r="BZ153" i="1"/>
  <c r="CA153" i="1"/>
  <c r="CB153" i="1"/>
  <c r="CC153" i="1"/>
  <c r="CD153" i="1"/>
  <c r="CE153" i="1"/>
  <c r="CF153" i="1"/>
  <c r="CG153" i="1"/>
  <c r="CH153" i="1"/>
  <c r="CI153" i="1"/>
  <c r="CJ153" i="1"/>
  <c r="CK153" i="1"/>
  <c r="CL153" i="1"/>
  <c r="CM153" i="1"/>
  <c r="CN153" i="1"/>
  <c r="CO153" i="1"/>
  <c r="CP153" i="1"/>
  <c r="CQ153" i="1"/>
  <c r="CR153" i="1"/>
  <c r="CS153" i="1"/>
  <c r="CT153" i="1"/>
  <c r="CU153" i="1"/>
  <c r="CV153" i="1"/>
  <c r="CW153" i="1"/>
  <c r="CX153" i="1"/>
  <c r="CY153" i="1"/>
  <c r="CZ153" i="1"/>
  <c r="DA153" i="1"/>
  <c r="DB153" i="1"/>
  <c r="DC153" i="1"/>
  <c r="DD153" i="1"/>
  <c r="DE153" i="1"/>
  <c r="DF153" i="1"/>
  <c r="DG153" i="1"/>
  <c r="DH153" i="1"/>
  <c r="DI153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W154" i="1"/>
  <c r="AX154" i="1"/>
  <c r="AY154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BV154" i="1"/>
  <c r="BW154" i="1"/>
  <c r="BX154" i="1"/>
  <c r="BY154" i="1"/>
  <c r="BZ154" i="1"/>
  <c r="CA154" i="1"/>
  <c r="CB154" i="1"/>
  <c r="CC154" i="1"/>
  <c r="CD154" i="1"/>
  <c r="CE154" i="1"/>
  <c r="CF154" i="1"/>
  <c r="CG154" i="1"/>
  <c r="CH154" i="1"/>
  <c r="CI154" i="1"/>
  <c r="CJ154" i="1"/>
  <c r="CK154" i="1"/>
  <c r="CL154" i="1"/>
  <c r="CM154" i="1"/>
  <c r="CN154" i="1"/>
  <c r="CO154" i="1"/>
  <c r="CP154" i="1"/>
  <c r="CQ154" i="1"/>
  <c r="CR154" i="1"/>
  <c r="CS154" i="1"/>
  <c r="CT154" i="1"/>
  <c r="CU154" i="1"/>
  <c r="CV154" i="1"/>
  <c r="CW154" i="1"/>
  <c r="CX154" i="1"/>
  <c r="CY154" i="1"/>
  <c r="CZ154" i="1"/>
  <c r="DA154" i="1"/>
  <c r="DB154" i="1"/>
  <c r="DC154" i="1"/>
  <c r="DD154" i="1"/>
  <c r="DE154" i="1"/>
  <c r="DF154" i="1"/>
  <c r="DG154" i="1"/>
  <c r="DH154" i="1"/>
  <c r="DI154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BV155" i="1"/>
  <c r="BW155" i="1"/>
  <c r="BX155" i="1"/>
  <c r="BY155" i="1"/>
  <c r="BZ155" i="1"/>
  <c r="CA155" i="1"/>
  <c r="CB155" i="1"/>
  <c r="CC155" i="1"/>
  <c r="CD155" i="1"/>
  <c r="CE155" i="1"/>
  <c r="CF155" i="1"/>
  <c r="CG155" i="1"/>
  <c r="CH155" i="1"/>
  <c r="CI155" i="1"/>
  <c r="CJ155" i="1"/>
  <c r="CK155" i="1"/>
  <c r="CL155" i="1"/>
  <c r="CM155" i="1"/>
  <c r="CN155" i="1"/>
  <c r="CO155" i="1"/>
  <c r="CP155" i="1"/>
  <c r="CQ155" i="1"/>
  <c r="CR155" i="1"/>
  <c r="CS155" i="1"/>
  <c r="CT155" i="1"/>
  <c r="CU155" i="1"/>
  <c r="CV155" i="1"/>
  <c r="CW155" i="1"/>
  <c r="CX155" i="1"/>
  <c r="CY155" i="1"/>
  <c r="CZ155" i="1"/>
  <c r="DA155" i="1"/>
  <c r="DB155" i="1"/>
  <c r="DC155" i="1"/>
  <c r="DD155" i="1"/>
  <c r="DE155" i="1"/>
  <c r="DF155" i="1"/>
  <c r="DG155" i="1"/>
  <c r="DH155" i="1"/>
  <c r="DI155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AQ156" i="1"/>
  <c r="AR156" i="1"/>
  <c r="AS156" i="1"/>
  <c r="AT156" i="1"/>
  <c r="AU156" i="1"/>
  <c r="AV156" i="1"/>
  <c r="AW156" i="1"/>
  <c r="AX156" i="1"/>
  <c r="AY156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BV156" i="1"/>
  <c r="BW156" i="1"/>
  <c r="BX156" i="1"/>
  <c r="BY156" i="1"/>
  <c r="BZ156" i="1"/>
  <c r="CA156" i="1"/>
  <c r="CB156" i="1"/>
  <c r="CC156" i="1"/>
  <c r="CD156" i="1"/>
  <c r="CE156" i="1"/>
  <c r="CF156" i="1"/>
  <c r="CG156" i="1"/>
  <c r="CH156" i="1"/>
  <c r="CI156" i="1"/>
  <c r="CJ156" i="1"/>
  <c r="CK156" i="1"/>
  <c r="CL156" i="1"/>
  <c r="CM156" i="1"/>
  <c r="CN156" i="1"/>
  <c r="CO156" i="1"/>
  <c r="CP156" i="1"/>
  <c r="CQ156" i="1"/>
  <c r="CR156" i="1"/>
  <c r="CS156" i="1"/>
  <c r="CT156" i="1"/>
  <c r="CU156" i="1"/>
  <c r="CV156" i="1"/>
  <c r="CW156" i="1"/>
  <c r="CX156" i="1"/>
  <c r="CY156" i="1"/>
  <c r="CZ156" i="1"/>
  <c r="DA156" i="1"/>
  <c r="DB156" i="1"/>
  <c r="DC156" i="1"/>
  <c r="DD156" i="1"/>
  <c r="DE156" i="1"/>
  <c r="DF156" i="1"/>
  <c r="DG156" i="1"/>
  <c r="DH156" i="1"/>
  <c r="DI156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AQ157" i="1"/>
  <c r="AR157" i="1"/>
  <c r="AS157" i="1"/>
  <c r="AT157" i="1"/>
  <c r="AU157" i="1"/>
  <c r="AV157" i="1"/>
  <c r="AW157" i="1"/>
  <c r="AX157" i="1"/>
  <c r="AY157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BV157" i="1"/>
  <c r="BW157" i="1"/>
  <c r="BX157" i="1"/>
  <c r="BY157" i="1"/>
  <c r="BZ157" i="1"/>
  <c r="CA157" i="1"/>
  <c r="CB157" i="1"/>
  <c r="CC157" i="1"/>
  <c r="CD157" i="1"/>
  <c r="CE157" i="1"/>
  <c r="CF157" i="1"/>
  <c r="CG157" i="1"/>
  <c r="CH157" i="1"/>
  <c r="CI157" i="1"/>
  <c r="CJ157" i="1"/>
  <c r="CK157" i="1"/>
  <c r="CL157" i="1"/>
  <c r="CM157" i="1"/>
  <c r="CN157" i="1"/>
  <c r="CO157" i="1"/>
  <c r="CP157" i="1"/>
  <c r="CQ157" i="1"/>
  <c r="CR157" i="1"/>
  <c r="CS157" i="1"/>
  <c r="CT157" i="1"/>
  <c r="CU157" i="1"/>
  <c r="CV157" i="1"/>
  <c r="CW157" i="1"/>
  <c r="CX157" i="1"/>
  <c r="CY157" i="1"/>
  <c r="CZ157" i="1"/>
  <c r="DA157" i="1"/>
  <c r="DB157" i="1"/>
  <c r="DC157" i="1"/>
  <c r="DD157" i="1"/>
  <c r="DE157" i="1"/>
  <c r="DF157" i="1"/>
  <c r="DG157" i="1"/>
  <c r="DH157" i="1"/>
  <c r="DI157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AQ158" i="1"/>
  <c r="AR158" i="1"/>
  <c r="AS158" i="1"/>
  <c r="AT158" i="1"/>
  <c r="AU158" i="1"/>
  <c r="AV158" i="1"/>
  <c r="AW158" i="1"/>
  <c r="AX158" i="1"/>
  <c r="AY158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BV158" i="1"/>
  <c r="BW158" i="1"/>
  <c r="BX158" i="1"/>
  <c r="BY158" i="1"/>
  <c r="BZ158" i="1"/>
  <c r="CA158" i="1"/>
  <c r="CB158" i="1"/>
  <c r="CC158" i="1"/>
  <c r="CD158" i="1"/>
  <c r="CE158" i="1"/>
  <c r="CF158" i="1"/>
  <c r="CG158" i="1"/>
  <c r="CH158" i="1"/>
  <c r="CI158" i="1"/>
  <c r="CJ158" i="1"/>
  <c r="CK158" i="1"/>
  <c r="CL158" i="1"/>
  <c r="CM158" i="1"/>
  <c r="CN158" i="1"/>
  <c r="CO158" i="1"/>
  <c r="CP158" i="1"/>
  <c r="CQ158" i="1"/>
  <c r="CR158" i="1"/>
  <c r="CS158" i="1"/>
  <c r="CT158" i="1"/>
  <c r="CU158" i="1"/>
  <c r="CV158" i="1"/>
  <c r="CW158" i="1"/>
  <c r="CX158" i="1"/>
  <c r="CY158" i="1"/>
  <c r="CZ158" i="1"/>
  <c r="DA158" i="1"/>
  <c r="DB158" i="1"/>
  <c r="DC158" i="1"/>
  <c r="DD158" i="1"/>
  <c r="DE158" i="1"/>
  <c r="DF158" i="1"/>
  <c r="DG158" i="1"/>
  <c r="DH158" i="1"/>
  <c r="DI158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AQ159" i="1"/>
  <c r="AR159" i="1"/>
  <c r="AS159" i="1"/>
  <c r="AT159" i="1"/>
  <c r="AU159" i="1"/>
  <c r="AV159" i="1"/>
  <c r="AW159" i="1"/>
  <c r="AX159" i="1"/>
  <c r="AY159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BV159" i="1"/>
  <c r="BW159" i="1"/>
  <c r="BX159" i="1"/>
  <c r="BY159" i="1"/>
  <c r="BZ159" i="1"/>
  <c r="CA159" i="1"/>
  <c r="CB159" i="1"/>
  <c r="CC159" i="1"/>
  <c r="CD159" i="1"/>
  <c r="CE159" i="1"/>
  <c r="CF159" i="1"/>
  <c r="CG159" i="1"/>
  <c r="CH159" i="1"/>
  <c r="CI159" i="1"/>
  <c r="CJ159" i="1"/>
  <c r="CK159" i="1"/>
  <c r="CL159" i="1"/>
  <c r="CM159" i="1"/>
  <c r="CN159" i="1"/>
  <c r="CO159" i="1"/>
  <c r="CP159" i="1"/>
  <c r="CQ159" i="1"/>
  <c r="CR159" i="1"/>
  <c r="CS159" i="1"/>
  <c r="CT159" i="1"/>
  <c r="CU159" i="1"/>
  <c r="CV159" i="1"/>
  <c r="CW159" i="1"/>
  <c r="CX159" i="1"/>
  <c r="CY159" i="1"/>
  <c r="CZ159" i="1"/>
  <c r="DA159" i="1"/>
  <c r="DB159" i="1"/>
  <c r="DC159" i="1"/>
  <c r="DD159" i="1"/>
  <c r="DE159" i="1"/>
  <c r="DF159" i="1"/>
  <c r="DG159" i="1"/>
  <c r="DH159" i="1"/>
  <c r="DI159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AQ160" i="1"/>
  <c r="AR160" i="1"/>
  <c r="AS160" i="1"/>
  <c r="AT160" i="1"/>
  <c r="AU160" i="1"/>
  <c r="AV160" i="1"/>
  <c r="AW160" i="1"/>
  <c r="AX160" i="1"/>
  <c r="AY160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BV160" i="1"/>
  <c r="BW160" i="1"/>
  <c r="BX160" i="1"/>
  <c r="BY160" i="1"/>
  <c r="BZ160" i="1"/>
  <c r="CA160" i="1"/>
  <c r="CB160" i="1"/>
  <c r="CC160" i="1"/>
  <c r="CD160" i="1"/>
  <c r="CE160" i="1"/>
  <c r="CF160" i="1"/>
  <c r="CG160" i="1"/>
  <c r="CH160" i="1"/>
  <c r="CI160" i="1"/>
  <c r="CJ160" i="1"/>
  <c r="CK160" i="1"/>
  <c r="CL160" i="1"/>
  <c r="CM160" i="1"/>
  <c r="CN160" i="1"/>
  <c r="CO160" i="1"/>
  <c r="CP160" i="1"/>
  <c r="CQ160" i="1"/>
  <c r="CR160" i="1"/>
  <c r="CS160" i="1"/>
  <c r="CT160" i="1"/>
  <c r="CU160" i="1"/>
  <c r="CV160" i="1"/>
  <c r="CW160" i="1"/>
  <c r="CX160" i="1"/>
  <c r="CY160" i="1"/>
  <c r="CZ160" i="1"/>
  <c r="DA160" i="1"/>
  <c r="DB160" i="1"/>
  <c r="DC160" i="1"/>
  <c r="DD160" i="1"/>
  <c r="DE160" i="1"/>
  <c r="DF160" i="1"/>
  <c r="DG160" i="1"/>
  <c r="DH160" i="1"/>
  <c r="DI160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AQ161" i="1"/>
  <c r="AR161" i="1"/>
  <c r="AS161" i="1"/>
  <c r="AT161" i="1"/>
  <c r="AU161" i="1"/>
  <c r="AV161" i="1"/>
  <c r="AW161" i="1"/>
  <c r="AX161" i="1"/>
  <c r="AY161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BV161" i="1"/>
  <c r="BW161" i="1"/>
  <c r="BX161" i="1"/>
  <c r="BY161" i="1"/>
  <c r="BZ161" i="1"/>
  <c r="CA161" i="1"/>
  <c r="CB161" i="1"/>
  <c r="CC161" i="1"/>
  <c r="CD161" i="1"/>
  <c r="CE161" i="1"/>
  <c r="CF161" i="1"/>
  <c r="CG161" i="1"/>
  <c r="CH161" i="1"/>
  <c r="CI161" i="1"/>
  <c r="CJ161" i="1"/>
  <c r="CK161" i="1"/>
  <c r="CL161" i="1"/>
  <c r="CM161" i="1"/>
  <c r="CN161" i="1"/>
  <c r="CO161" i="1"/>
  <c r="CP161" i="1"/>
  <c r="CQ161" i="1"/>
  <c r="CR161" i="1"/>
  <c r="CS161" i="1"/>
  <c r="CT161" i="1"/>
  <c r="CU161" i="1"/>
  <c r="CV161" i="1"/>
  <c r="CW161" i="1"/>
  <c r="CX161" i="1"/>
  <c r="CY161" i="1"/>
  <c r="CZ161" i="1"/>
  <c r="DA161" i="1"/>
  <c r="DB161" i="1"/>
  <c r="DC161" i="1"/>
  <c r="DD161" i="1"/>
  <c r="DE161" i="1"/>
  <c r="DF161" i="1"/>
  <c r="DG161" i="1"/>
  <c r="DH161" i="1"/>
  <c r="DI161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AQ162" i="1"/>
  <c r="AR162" i="1"/>
  <c r="AS162" i="1"/>
  <c r="AT162" i="1"/>
  <c r="AU162" i="1"/>
  <c r="AV162" i="1"/>
  <c r="AW162" i="1"/>
  <c r="AX162" i="1"/>
  <c r="AY162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BV162" i="1"/>
  <c r="BW162" i="1"/>
  <c r="BX162" i="1"/>
  <c r="BY162" i="1"/>
  <c r="BZ162" i="1"/>
  <c r="CA162" i="1"/>
  <c r="CB162" i="1"/>
  <c r="CC162" i="1"/>
  <c r="CD162" i="1"/>
  <c r="CE162" i="1"/>
  <c r="CF162" i="1"/>
  <c r="CG162" i="1"/>
  <c r="CH162" i="1"/>
  <c r="CI162" i="1"/>
  <c r="CJ162" i="1"/>
  <c r="CK162" i="1"/>
  <c r="CL162" i="1"/>
  <c r="CM162" i="1"/>
  <c r="CN162" i="1"/>
  <c r="CO162" i="1"/>
  <c r="CP162" i="1"/>
  <c r="CQ162" i="1"/>
  <c r="CR162" i="1"/>
  <c r="CS162" i="1"/>
  <c r="CT162" i="1"/>
  <c r="CU162" i="1"/>
  <c r="CV162" i="1"/>
  <c r="CW162" i="1"/>
  <c r="CX162" i="1"/>
  <c r="CY162" i="1"/>
  <c r="CZ162" i="1"/>
  <c r="DA162" i="1"/>
  <c r="DB162" i="1"/>
  <c r="DC162" i="1"/>
  <c r="DD162" i="1"/>
  <c r="DE162" i="1"/>
  <c r="DF162" i="1"/>
  <c r="DG162" i="1"/>
  <c r="DH162" i="1"/>
  <c r="DI162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AQ163" i="1"/>
  <c r="AR163" i="1"/>
  <c r="AS163" i="1"/>
  <c r="AT163" i="1"/>
  <c r="AU163" i="1"/>
  <c r="AV163" i="1"/>
  <c r="AW163" i="1"/>
  <c r="AX163" i="1"/>
  <c r="AY163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BV163" i="1"/>
  <c r="BW163" i="1"/>
  <c r="BX163" i="1"/>
  <c r="BY163" i="1"/>
  <c r="BZ163" i="1"/>
  <c r="CA163" i="1"/>
  <c r="CB163" i="1"/>
  <c r="CC163" i="1"/>
  <c r="CD163" i="1"/>
  <c r="CE163" i="1"/>
  <c r="CF163" i="1"/>
  <c r="CG163" i="1"/>
  <c r="CH163" i="1"/>
  <c r="CI163" i="1"/>
  <c r="CJ163" i="1"/>
  <c r="CK163" i="1"/>
  <c r="CL163" i="1"/>
  <c r="CM163" i="1"/>
  <c r="CN163" i="1"/>
  <c r="CO163" i="1"/>
  <c r="CP163" i="1"/>
  <c r="CQ163" i="1"/>
  <c r="CR163" i="1"/>
  <c r="CS163" i="1"/>
  <c r="CT163" i="1"/>
  <c r="CU163" i="1"/>
  <c r="CV163" i="1"/>
  <c r="CW163" i="1"/>
  <c r="CX163" i="1"/>
  <c r="CY163" i="1"/>
  <c r="CZ163" i="1"/>
  <c r="DA163" i="1"/>
  <c r="DB163" i="1"/>
  <c r="DC163" i="1"/>
  <c r="DD163" i="1"/>
  <c r="DE163" i="1"/>
  <c r="DF163" i="1"/>
  <c r="DG163" i="1"/>
  <c r="DH163" i="1"/>
  <c r="DI163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AQ164" i="1"/>
  <c r="AR164" i="1"/>
  <c r="AS164" i="1"/>
  <c r="AT164" i="1"/>
  <c r="AU164" i="1"/>
  <c r="AV164" i="1"/>
  <c r="AW164" i="1"/>
  <c r="AX164" i="1"/>
  <c r="AY164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BV164" i="1"/>
  <c r="BW164" i="1"/>
  <c r="BX164" i="1"/>
  <c r="BY164" i="1"/>
  <c r="BZ164" i="1"/>
  <c r="CA164" i="1"/>
  <c r="CB164" i="1"/>
  <c r="CC164" i="1"/>
  <c r="CD164" i="1"/>
  <c r="CE164" i="1"/>
  <c r="CF164" i="1"/>
  <c r="CG164" i="1"/>
  <c r="CH164" i="1"/>
  <c r="CI164" i="1"/>
  <c r="CJ164" i="1"/>
  <c r="CK164" i="1"/>
  <c r="CL164" i="1"/>
  <c r="CM164" i="1"/>
  <c r="CN164" i="1"/>
  <c r="CO164" i="1"/>
  <c r="CP164" i="1"/>
  <c r="CQ164" i="1"/>
  <c r="CR164" i="1"/>
  <c r="CS164" i="1"/>
  <c r="CT164" i="1"/>
  <c r="CU164" i="1"/>
  <c r="CV164" i="1"/>
  <c r="CW164" i="1"/>
  <c r="CX164" i="1"/>
  <c r="CY164" i="1"/>
  <c r="CZ164" i="1"/>
  <c r="DA164" i="1"/>
  <c r="DB164" i="1"/>
  <c r="DC164" i="1"/>
  <c r="DD164" i="1"/>
  <c r="DE164" i="1"/>
  <c r="DF164" i="1"/>
  <c r="DG164" i="1"/>
  <c r="DH164" i="1"/>
  <c r="DI164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AQ165" i="1"/>
  <c r="AR165" i="1"/>
  <c r="AS165" i="1"/>
  <c r="AT165" i="1"/>
  <c r="AU165" i="1"/>
  <c r="AV165" i="1"/>
  <c r="AW165" i="1"/>
  <c r="AX165" i="1"/>
  <c r="AY165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BV165" i="1"/>
  <c r="BW165" i="1"/>
  <c r="BX165" i="1"/>
  <c r="BY165" i="1"/>
  <c r="BZ165" i="1"/>
  <c r="CA165" i="1"/>
  <c r="CB165" i="1"/>
  <c r="CC165" i="1"/>
  <c r="CD165" i="1"/>
  <c r="CE165" i="1"/>
  <c r="CF165" i="1"/>
  <c r="CG165" i="1"/>
  <c r="CH165" i="1"/>
  <c r="CI165" i="1"/>
  <c r="CJ165" i="1"/>
  <c r="CK165" i="1"/>
  <c r="CL165" i="1"/>
  <c r="CM165" i="1"/>
  <c r="CN165" i="1"/>
  <c r="CO165" i="1"/>
  <c r="CP165" i="1"/>
  <c r="CQ165" i="1"/>
  <c r="CR165" i="1"/>
  <c r="CS165" i="1"/>
  <c r="CT165" i="1"/>
  <c r="CU165" i="1"/>
  <c r="CV165" i="1"/>
  <c r="CW165" i="1"/>
  <c r="CX165" i="1"/>
  <c r="CY165" i="1"/>
  <c r="CZ165" i="1"/>
  <c r="DA165" i="1"/>
  <c r="DB165" i="1"/>
  <c r="DC165" i="1"/>
  <c r="DD165" i="1"/>
  <c r="DE165" i="1"/>
  <c r="DF165" i="1"/>
  <c r="DG165" i="1"/>
  <c r="DH165" i="1"/>
  <c r="DI165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AQ166" i="1"/>
  <c r="AR166" i="1"/>
  <c r="AS166" i="1"/>
  <c r="AT166" i="1"/>
  <c r="AU166" i="1"/>
  <c r="AV166" i="1"/>
  <c r="AW166" i="1"/>
  <c r="AX166" i="1"/>
  <c r="AY166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BV166" i="1"/>
  <c r="BW166" i="1"/>
  <c r="BX166" i="1"/>
  <c r="BY166" i="1"/>
  <c r="BZ166" i="1"/>
  <c r="CA166" i="1"/>
  <c r="CB166" i="1"/>
  <c r="CC166" i="1"/>
  <c r="CD166" i="1"/>
  <c r="CE166" i="1"/>
  <c r="CF166" i="1"/>
  <c r="CG166" i="1"/>
  <c r="CH166" i="1"/>
  <c r="CI166" i="1"/>
  <c r="CJ166" i="1"/>
  <c r="CK166" i="1"/>
  <c r="CL166" i="1"/>
  <c r="CM166" i="1"/>
  <c r="CN166" i="1"/>
  <c r="CO166" i="1"/>
  <c r="CP166" i="1"/>
  <c r="CQ166" i="1"/>
  <c r="CR166" i="1"/>
  <c r="CS166" i="1"/>
  <c r="CT166" i="1"/>
  <c r="CU166" i="1"/>
  <c r="CV166" i="1"/>
  <c r="CW166" i="1"/>
  <c r="CX166" i="1"/>
  <c r="CY166" i="1"/>
  <c r="CZ166" i="1"/>
  <c r="DA166" i="1"/>
  <c r="DB166" i="1"/>
  <c r="DC166" i="1"/>
  <c r="DD166" i="1"/>
  <c r="DE166" i="1"/>
  <c r="DF166" i="1"/>
  <c r="DG166" i="1"/>
  <c r="DH166" i="1"/>
  <c r="DI166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AQ167" i="1"/>
  <c r="AR167" i="1"/>
  <c r="AS167" i="1"/>
  <c r="AT167" i="1"/>
  <c r="AU167" i="1"/>
  <c r="AV167" i="1"/>
  <c r="AW167" i="1"/>
  <c r="AX167" i="1"/>
  <c r="AY167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BV167" i="1"/>
  <c r="BW167" i="1"/>
  <c r="BX167" i="1"/>
  <c r="BY167" i="1"/>
  <c r="BZ167" i="1"/>
  <c r="CA167" i="1"/>
  <c r="CB167" i="1"/>
  <c r="CC167" i="1"/>
  <c r="CD167" i="1"/>
  <c r="CE167" i="1"/>
  <c r="CF167" i="1"/>
  <c r="CG167" i="1"/>
  <c r="CH167" i="1"/>
  <c r="CI167" i="1"/>
  <c r="CJ167" i="1"/>
  <c r="CK167" i="1"/>
  <c r="CL167" i="1"/>
  <c r="CM167" i="1"/>
  <c r="CN167" i="1"/>
  <c r="CO167" i="1"/>
  <c r="CP167" i="1"/>
  <c r="CQ167" i="1"/>
  <c r="CR167" i="1"/>
  <c r="CS167" i="1"/>
  <c r="CT167" i="1"/>
  <c r="CU167" i="1"/>
  <c r="CV167" i="1"/>
  <c r="CW167" i="1"/>
  <c r="CX167" i="1"/>
  <c r="CY167" i="1"/>
  <c r="CZ167" i="1"/>
  <c r="DA167" i="1"/>
  <c r="DB167" i="1"/>
  <c r="DC167" i="1"/>
  <c r="DD167" i="1"/>
  <c r="DE167" i="1"/>
  <c r="DF167" i="1"/>
  <c r="DG167" i="1"/>
  <c r="DH167" i="1"/>
  <c r="DI167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AQ168" i="1"/>
  <c r="AR168" i="1"/>
  <c r="AS168" i="1"/>
  <c r="AT168" i="1"/>
  <c r="AU168" i="1"/>
  <c r="AV168" i="1"/>
  <c r="AW168" i="1"/>
  <c r="AX168" i="1"/>
  <c r="AY168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BV168" i="1"/>
  <c r="BW168" i="1"/>
  <c r="BX168" i="1"/>
  <c r="BY168" i="1"/>
  <c r="BZ168" i="1"/>
  <c r="CA168" i="1"/>
  <c r="CB168" i="1"/>
  <c r="CC168" i="1"/>
  <c r="CD168" i="1"/>
  <c r="CE168" i="1"/>
  <c r="CF168" i="1"/>
  <c r="CG168" i="1"/>
  <c r="CH168" i="1"/>
  <c r="CI168" i="1"/>
  <c r="CJ168" i="1"/>
  <c r="CK168" i="1"/>
  <c r="CL168" i="1"/>
  <c r="CM168" i="1"/>
  <c r="CN168" i="1"/>
  <c r="CO168" i="1"/>
  <c r="CP168" i="1"/>
  <c r="CQ168" i="1"/>
  <c r="CR168" i="1"/>
  <c r="CS168" i="1"/>
  <c r="CT168" i="1"/>
  <c r="CU168" i="1"/>
  <c r="CV168" i="1"/>
  <c r="CW168" i="1"/>
  <c r="CX168" i="1"/>
  <c r="CY168" i="1"/>
  <c r="CZ168" i="1"/>
  <c r="DA168" i="1"/>
  <c r="DB168" i="1"/>
  <c r="DC168" i="1"/>
  <c r="DD168" i="1"/>
  <c r="DE168" i="1"/>
  <c r="DF168" i="1"/>
  <c r="DG168" i="1"/>
  <c r="DH168" i="1"/>
  <c r="DI168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AQ169" i="1"/>
  <c r="AR169" i="1"/>
  <c r="AS169" i="1"/>
  <c r="AT169" i="1"/>
  <c r="AU169" i="1"/>
  <c r="AV169" i="1"/>
  <c r="AW169" i="1"/>
  <c r="AX169" i="1"/>
  <c r="AY169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BV169" i="1"/>
  <c r="BW169" i="1"/>
  <c r="BX169" i="1"/>
  <c r="BY169" i="1"/>
  <c r="BZ169" i="1"/>
  <c r="CA169" i="1"/>
  <c r="CB169" i="1"/>
  <c r="CC169" i="1"/>
  <c r="CD169" i="1"/>
  <c r="CE169" i="1"/>
  <c r="CF169" i="1"/>
  <c r="CG169" i="1"/>
  <c r="CH169" i="1"/>
  <c r="CI169" i="1"/>
  <c r="CJ169" i="1"/>
  <c r="CK169" i="1"/>
  <c r="CL169" i="1"/>
  <c r="CM169" i="1"/>
  <c r="CN169" i="1"/>
  <c r="CO169" i="1"/>
  <c r="CP169" i="1"/>
  <c r="CQ169" i="1"/>
  <c r="CR169" i="1"/>
  <c r="CS169" i="1"/>
  <c r="CT169" i="1"/>
  <c r="CU169" i="1"/>
  <c r="CV169" i="1"/>
  <c r="CW169" i="1"/>
  <c r="CX169" i="1"/>
  <c r="CY169" i="1"/>
  <c r="CZ169" i="1"/>
  <c r="DA169" i="1"/>
  <c r="DB169" i="1"/>
  <c r="DC169" i="1"/>
  <c r="DD169" i="1"/>
  <c r="DE169" i="1"/>
  <c r="DF169" i="1"/>
  <c r="DG169" i="1"/>
  <c r="DH169" i="1"/>
  <c r="DI169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AQ170" i="1"/>
  <c r="AR170" i="1"/>
  <c r="AS170" i="1"/>
  <c r="AT170" i="1"/>
  <c r="AU170" i="1"/>
  <c r="AV170" i="1"/>
  <c r="AW170" i="1"/>
  <c r="AX170" i="1"/>
  <c r="AY170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BV170" i="1"/>
  <c r="BW170" i="1"/>
  <c r="BX170" i="1"/>
  <c r="BY170" i="1"/>
  <c r="BZ170" i="1"/>
  <c r="CA170" i="1"/>
  <c r="CB170" i="1"/>
  <c r="CC170" i="1"/>
  <c r="CD170" i="1"/>
  <c r="CE170" i="1"/>
  <c r="CF170" i="1"/>
  <c r="CG170" i="1"/>
  <c r="CH170" i="1"/>
  <c r="CI170" i="1"/>
  <c r="CJ170" i="1"/>
  <c r="CK170" i="1"/>
  <c r="CL170" i="1"/>
  <c r="CM170" i="1"/>
  <c r="CN170" i="1"/>
  <c r="CO170" i="1"/>
  <c r="CP170" i="1"/>
  <c r="CQ170" i="1"/>
  <c r="CR170" i="1"/>
  <c r="CS170" i="1"/>
  <c r="CT170" i="1"/>
  <c r="CU170" i="1"/>
  <c r="CV170" i="1"/>
  <c r="CW170" i="1"/>
  <c r="CX170" i="1"/>
  <c r="CY170" i="1"/>
  <c r="CZ170" i="1"/>
  <c r="DA170" i="1"/>
  <c r="DB170" i="1"/>
  <c r="DC170" i="1"/>
  <c r="DD170" i="1"/>
  <c r="DE170" i="1"/>
  <c r="DF170" i="1"/>
  <c r="DG170" i="1"/>
  <c r="DH170" i="1"/>
  <c r="DI170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AQ171" i="1"/>
  <c r="AR171" i="1"/>
  <c r="AS171" i="1"/>
  <c r="AT171" i="1"/>
  <c r="AU171" i="1"/>
  <c r="AV171" i="1"/>
  <c r="AW171" i="1"/>
  <c r="AX171" i="1"/>
  <c r="AY171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BV171" i="1"/>
  <c r="BW171" i="1"/>
  <c r="BX171" i="1"/>
  <c r="BY171" i="1"/>
  <c r="BZ171" i="1"/>
  <c r="CA171" i="1"/>
  <c r="CB171" i="1"/>
  <c r="CC171" i="1"/>
  <c r="CD171" i="1"/>
  <c r="CE171" i="1"/>
  <c r="CF171" i="1"/>
  <c r="CG171" i="1"/>
  <c r="CH171" i="1"/>
  <c r="CI171" i="1"/>
  <c r="CJ171" i="1"/>
  <c r="CK171" i="1"/>
  <c r="CL171" i="1"/>
  <c r="CM171" i="1"/>
  <c r="CN171" i="1"/>
  <c r="CO171" i="1"/>
  <c r="CP171" i="1"/>
  <c r="CQ171" i="1"/>
  <c r="CR171" i="1"/>
  <c r="CS171" i="1"/>
  <c r="CT171" i="1"/>
  <c r="CU171" i="1"/>
  <c r="CV171" i="1"/>
  <c r="CW171" i="1"/>
  <c r="CX171" i="1"/>
  <c r="CY171" i="1"/>
  <c r="CZ171" i="1"/>
  <c r="DA171" i="1"/>
  <c r="DB171" i="1"/>
  <c r="DC171" i="1"/>
  <c r="DD171" i="1"/>
  <c r="DE171" i="1"/>
  <c r="DF171" i="1"/>
  <c r="DG171" i="1"/>
  <c r="DH171" i="1"/>
  <c r="DI171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AP172" i="1"/>
  <c r="AQ172" i="1"/>
  <c r="AR172" i="1"/>
  <c r="AS172" i="1"/>
  <c r="AT172" i="1"/>
  <c r="AU172" i="1"/>
  <c r="AV172" i="1"/>
  <c r="AW172" i="1"/>
  <c r="AX172" i="1"/>
  <c r="AY172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BV172" i="1"/>
  <c r="BW172" i="1"/>
  <c r="BX172" i="1"/>
  <c r="BY172" i="1"/>
  <c r="BZ172" i="1"/>
  <c r="CA172" i="1"/>
  <c r="CB172" i="1"/>
  <c r="CC172" i="1"/>
  <c r="CD172" i="1"/>
  <c r="CE172" i="1"/>
  <c r="CF172" i="1"/>
  <c r="CG172" i="1"/>
  <c r="CH172" i="1"/>
  <c r="CI172" i="1"/>
  <c r="CJ172" i="1"/>
  <c r="CK172" i="1"/>
  <c r="CL172" i="1"/>
  <c r="CM172" i="1"/>
  <c r="CN172" i="1"/>
  <c r="CO172" i="1"/>
  <c r="CP172" i="1"/>
  <c r="CQ172" i="1"/>
  <c r="CR172" i="1"/>
  <c r="CS172" i="1"/>
  <c r="CT172" i="1"/>
  <c r="CU172" i="1"/>
  <c r="CV172" i="1"/>
  <c r="CW172" i="1"/>
  <c r="CX172" i="1"/>
  <c r="CY172" i="1"/>
  <c r="CZ172" i="1"/>
  <c r="DA172" i="1"/>
  <c r="DB172" i="1"/>
  <c r="DC172" i="1"/>
  <c r="DD172" i="1"/>
  <c r="DE172" i="1"/>
  <c r="DF172" i="1"/>
  <c r="DG172" i="1"/>
  <c r="DH172" i="1"/>
  <c r="DI172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W173" i="1"/>
  <c r="AX173" i="1"/>
  <c r="AY173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BV173" i="1"/>
  <c r="BW173" i="1"/>
  <c r="BX173" i="1"/>
  <c r="BY173" i="1"/>
  <c r="BZ173" i="1"/>
  <c r="CA173" i="1"/>
  <c r="CB173" i="1"/>
  <c r="CC173" i="1"/>
  <c r="CD173" i="1"/>
  <c r="CE173" i="1"/>
  <c r="CF173" i="1"/>
  <c r="CG173" i="1"/>
  <c r="CH173" i="1"/>
  <c r="CI173" i="1"/>
  <c r="CJ173" i="1"/>
  <c r="CK173" i="1"/>
  <c r="CL173" i="1"/>
  <c r="CM173" i="1"/>
  <c r="CN173" i="1"/>
  <c r="CO173" i="1"/>
  <c r="CP173" i="1"/>
  <c r="CQ173" i="1"/>
  <c r="CR173" i="1"/>
  <c r="CS173" i="1"/>
  <c r="CT173" i="1"/>
  <c r="CU173" i="1"/>
  <c r="CV173" i="1"/>
  <c r="CW173" i="1"/>
  <c r="CX173" i="1"/>
  <c r="CY173" i="1"/>
  <c r="CZ173" i="1"/>
  <c r="DA173" i="1"/>
  <c r="DB173" i="1"/>
  <c r="DC173" i="1"/>
  <c r="DD173" i="1"/>
  <c r="DE173" i="1"/>
  <c r="DF173" i="1"/>
  <c r="DG173" i="1"/>
  <c r="DH173" i="1"/>
  <c r="DI173" i="1"/>
  <c r="Q174" i="1"/>
  <c r="R174" i="1"/>
  <c r="S174" i="1"/>
  <c r="T174" i="1"/>
  <c r="U174" i="1"/>
  <c r="V174" i="1"/>
  <c r="W174" i="1"/>
  <c r="X174" i="1"/>
  <c r="Y174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AP174" i="1"/>
  <c r="AQ174" i="1"/>
  <c r="AR174" i="1"/>
  <c r="AS174" i="1"/>
  <c r="AT174" i="1"/>
  <c r="AU174" i="1"/>
  <c r="AV174" i="1"/>
  <c r="AW174" i="1"/>
  <c r="AX174" i="1"/>
  <c r="AY174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BV174" i="1"/>
  <c r="BW174" i="1"/>
  <c r="BX174" i="1"/>
  <c r="BY174" i="1"/>
  <c r="BZ174" i="1"/>
  <c r="CA174" i="1"/>
  <c r="CB174" i="1"/>
  <c r="CC174" i="1"/>
  <c r="CD174" i="1"/>
  <c r="CE174" i="1"/>
  <c r="CF174" i="1"/>
  <c r="CG174" i="1"/>
  <c r="CH174" i="1"/>
  <c r="CI174" i="1"/>
  <c r="CJ174" i="1"/>
  <c r="CK174" i="1"/>
  <c r="CL174" i="1"/>
  <c r="CM174" i="1"/>
  <c r="CN174" i="1"/>
  <c r="CO174" i="1"/>
  <c r="CP174" i="1"/>
  <c r="CQ174" i="1"/>
  <c r="CR174" i="1"/>
  <c r="CS174" i="1"/>
  <c r="CT174" i="1"/>
  <c r="CU174" i="1"/>
  <c r="CV174" i="1"/>
  <c r="CW174" i="1"/>
  <c r="CX174" i="1"/>
  <c r="CY174" i="1"/>
  <c r="CZ174" i="1"/>
  <c r="DA174" i="1"/>
  <c r="DB174" i="1"/>
  <c r="DC174" i="1"/>
  <c r="DD174" i="1"/>
  <c r="DE174" i="1"/>
  <c r="DF174" i="1"/>
  <c r="DG174" i="1"/>
  <c r="DH174" i="1"/>
  <c r="DI174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AQ175" i="1"/>
  <c r="AR175" i="1"/>
  <c r="AS175" i="1"/>
  <c r="AT175" i="1"/>
  <c r="AU175" i="1"/>
  <c r="AV175" i="1"/>
  <c r="AW175" i="1"/>
  <c r="AX175" i="1"/>
  <c r="AY175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BV175" i="1"/>
  <c r="BW175" i="1"/>
  <c r="BX175" i="1"/>
  <c r="BY175" i="1"/>
  <c r="BZ175" i="1"/>
  <c r="CA175" i="1"/>
  <c r="CB175" i="1"/>
  <c r="CC175" i="1"/>
  <c r="CD175" i="1"/>
  <c r="CE175" i="1"/>
  <c r="CF175" i="1"/>
  <c r="CG175" i="1"/>
  <c r="CH175" i="1"/>
  <c r="CI175" i="1"/>
  <c r="CJ175" i="1"/>
  <c r="CK175" i="1"/>
  <c r="CL175" i="1"/>
  <c r="CM175" i="1"/>
  <c r="CN175" i="1"/>
  <c r="CO175" i="1"/>
  <c r="CP175" i="1"/>
  <c r="CQ175" i="1"/>
  <c r="CR175" i="1"/>
  <c r="CS175" i="1"/>
  <c r="CT175" i="1"/>
  <c r="CU175" i="1"/>
  <c r="CV175" i="1"/>
  <c r="CW175" i="1"/>
  <c r="CX175" i="1"/>
  <c r="CY175" i="1"/>
  <c r="CZ175" i="1"/>
  <c r="DA175" i="1"/>
  <c r="DB175" i="1"/>
  <c r="DC175" i="1"/>
  <c r="DD175" i="1"/>
  <c r="DE175" i="1"/>
  <c r="DF175" i="1"/>
  <c r="DG175" i="1"/>
  <c r="DH175" i="1"/>
  <c r="DI175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AQ176" i="1"/>
  <c r="AR176" i="1"/>
  <c r="AS176" i="1"/>
  <c r="AT176" i="1"/>
  <c r="AU176" i="1"/>
  <c r="AV176" i="1"/>
  <c r="AW176" i="1"/>
  <c r="AX176" i="1"/>
  <c r="AY176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BV176" i="1"/>
  <c r="BW176" i="1"/>
  <c r="BX176" i="1"/>
  <c r="BY176" i="1"/>
  <c r="BZ176" i="1"/>
  <c r="CA176" i="1"/>
  <c r="CB176" i="1"/>
  <c r="CC176" i="1"/>
  <c r="CD176" i="1"/>
  <c r="CE176" i="1"/>
  <c r="CF176" i="1"/>
  <c r="CG176" i="1"/>
  <c r="CH176" i="1"/>
  <c r="CI176" i="1"/>
  <c r="CJ176" i="1"/>
  <c r="CK176" i="1"/>
  <c r="CL176" i="1"/>
  <c r="CM176" i="1"/>
  <c r="CN176" i="1"/>
  <c r="CO176" i="1"/>
  <c r="CP176" i="1"/>
  <c r="CQ176" i="1"/>
  <c r="CR176" i="1"/>
  <c r="CS176" i="1"/>
  <c r="CT176" i="1"/>
  <c r="CU176" i="1"/>
  <c r="CV176" i="1"/>
  <c r="CW176" i="1"/>
  <c r="CX176" i="1"/>
  <c r="CY176" i="1"/>
  <c r="CZ176" i="1"/>
  <c r="DA176" i="1"/>
  <c r="DB176" i="1"/>
  <c r="DC176" i="1"/>
  <c r="DD176" i="1"/>
  <c r="DE176" i="1"/>
  <c r="DF176" i="1"/>
  <c r="DG176" i="1"/>
  <c r="DH176" i="1"/>
  <c r="DI176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AQ177" i="1"/>
  <c r="AR177" i="1"/>
  <c r="AS177" i="1"/>
  <c r="AT177" i="1"/>
  <c r="AU177" i="1"/>
  <c r="AV177" i="1"/>
  <c r="AW177" i="1"/>
  <c r="AX177" i="1"/>
  <c r="AY177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BV177" i="1"/>
  <c r="BW177" i="1"/>
  <c r="BX177" i="1"/>
  <c r="BY177" i="1"/>
  <c r="BZ177" i="1"/>
  <c r="CA177" i="1"/>
  <c r="CB177" i="1"/>
  <c r="CC177" i="1"/>
  <c r="CD177" i="1"/>
  <c r="CE177" i="1"/>
  <c r="CF177" i="1"/>
  <c r="CG177" i="1"/>
  <c r="CH177" i="1"/>
  <c r="CI177" i="1"/>
  <c r="CJ177" i="1"/>
  <c r="CK177" i="1"/>
  <c r="CL177" i="1"/>
  <c r="CM177" i="1"/>
  <c r="CN177" i="1"/>
  <c r="CO177" i="1"/>
  <c r="CP177" i="1"/>
  <c r="CQ177" i="1"/>
  <c r="CR177" i="1"/>
  <c r="CS177" i="1"/>
  <c r="CT177" i="1"/>
  <c r="CU177" i="1"/>
  <c r="CV177" i="1"/>
  <c r="CW177" i="1"/>
  <c r="CX177" i="1"/>
  <c r="CY177" i="1"/>
  <c r="CZ177" i="1"/>
  <c r="DA177" i="1"/>
  <c r="DB177" i="1"/>
  <c r="DC177" i="1"/>
  <c r="DD177" i="1"/>
  <c r="DE177" i="1"/>
  <c r="DF177" i="1"/>
  <c r="DG177" i="1"/>
  <c r="DH177" i="1"/>
  <c r="DI177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AP178" i="1"/>
  <c r="AQ178" i="1"/>
  <c r="AR178" i="1"/>
  <c r="AS178" i="1"/>
  <c r="AT178" i="1"/>
  <c r="AU178" i="1"/>
  <c r="AV178" i="1"/>
  <c r="AW178" i="1"/>
  <c r="AX178" i="1"/>
  <c r="AY178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BV178" i="1"/>
  <c r="BW178" i="1"/>
  <c r="BX178" i="1"/>
  <c r="BY178" i="1"/>
  <c r="BZ178" i="1"/>
  <c r="CA178" i="1"/>
  <c r="CB178" i="1"/>
  <c r="CC178" i="1"/>
  <c r="CD178" i="1"/>
  <c r="CE178" i="1"/>
  <c r="CF178" i="1"/>
  <c r="CG178" i="1"/>
  <c r="CH178" i="1"/>
  <c r="CI178" i="1"/>
  <c r="CJ178" i="1"/>
  <c r="CK178" i="1"/>
  <c r="CL178" i="1"/>
  <c r="CM178" i="1"/>
  <c r="CN178" i="1"/>
  <c r="CO178" i="1"/>
  <c r="CP178" i="1"/>
  <c r="CQ178" i="1"/>
  <c r="CR178" i="1"/>
  <c r="CS178" i="1"/>
  <c r="CT178" i="1"/>
  <c r="CU178" i="1"/>
  <c r="CV178" i="1"/>
  <c r="CW178" i="1"/>
  <c r="CX178" i="1"/>
  <c r="CY178" i="1"/>
  <c r="CZ178" i="1"/>
  <c r="DA178" i="1"/>
  <c r="DB178" i="1"/>
  <c r="DC178" i="1"/>
  <c r="DD178" i="1"/>
  <c r="DE178" i="1"/>
  <c r="DF178" i="1"/>
  <c r="DG178" i="1"/>
  <c r="DH178" i="1"/>
  <c r="DI178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AP179" i="1"/>
  <c r="AQ179" i="1"/>
  <c r="AR179" i="1"/>
  <c r="AS179" i="1"/>
  <c r="AT179" i="1"/>
  <c r="AU179" i="1"/>
  <c r="AV179" i="1"/>
  <c r="AW179" i="1"/>
  <c r="AX179" i="1"/>
  <c r="AY179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BV179" i="1"/>
  <c r="BW179" i="1"/>
  <c r="BX179" i="1"/>
  <c r="BY179" i="1"/>
  <c r="BZ179" i="1"/>
  <c r="CA179" i="1"/>
  <c r="CB179" i="1"/>
  <c r="CC179" i="1"/>
  <c r="CD179" i="1"/>
  <c r="CE179" i="1"/>
  <c r="CF179" i="1"/>
  <c r="CG179" i="1"/>
  <c r="CH179" i="1"/>
  <c r="CI179" i="1"/>
  <c r="CJ179" i="1"/>
  <c r="CK179" i="1"/>
  <c r="CL179" i="1"/>
  <c r="CM179" i="1"/>
  <c r="CN179" i="1"/>
  <c r="CO179" i="1"/>
  <c r="CP179" i="1"/>
  <c r="CQ179" i="1"/>
  <c r="CR179" i="1"/>
  <c r="CS179" i="1"/>
  <c r="CT179" i="1"/>
  <c r="CU179" i="1"/>
  <c r="CV179" i="1"/>
  <c r="CW179" i="1"/>
  <c r="CX179" i="1"/>
  <c r="CY179" i="1"/>
  <c r="CZ179" i="1"/>
  <c r="DA179" i="1"/>
  <c r="DB179" i="1"/>
  <c r="DC179" i="1"/>
  <c r="DD179" i="1"/>
  <c r="DE179" i="1"/>
  <c r="DF179" i="1"/>
  <c r="DG179" i="1"/>
  <c r="DH179" i="1"/>
  <c r="DI179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AP180" i="1"/>
  <c r="AQ180" i="1"/>
  <c r="AR180" i="1"/>
  <c r="AS180" i="1"/>
  <c r="AT180" i="1"/>
  <c r="AU180" i="1"/>
  <c r="AV180" i="1"/>
  <c r="AW180" i="1"/>
  <c r="AX180" i="1"/>
  <c r="AY180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BV180" i="1"/>
  <c r="BW180" i="1"/>
  <c r="BX180" i="1"/>
  <c r="BY180" i="1"/>
  <c r="BZ180" i="1"/>
  <c r="CA180" i="1"/>
  <c r="CB180" i="1"/>
  <c r="CC180" i="1"/>
  <c r="CD180" i="1"/>
  <c r="CE180" i="1"/>
  <c r="CF180" i="1"/>
  <c r="CG180" i="1"/>
  <c r="CH180" i="1"/>
  <c r="CI180" i="1"/>
  <c r="CJ180" i="1"/>
  <c r="CK180" i="1"/>
  <c r="CL180" i="1"/>
  <c r="CM180" i="1"/>
  <c r="CN180" i="1"/>
  <c r="CO180" i="1"/>
  <c r="CP180" i="1"/>
  <c r="CQ180" i="1"/>
  <c r="CR180" i="1"/>
  <c r="CS180" i="1"/>
  <c r="CT180" i="1"/>
  <c r="CU180" i="1"/>
  <c r="CV180" i="1"/>
  <c r="CW180" i="1"/>
  <c r="CX180" i="1"/>
  <c r="CY180" i="1"/>
  <c r="CZ180" i="1"/>
  <c r="DA180" i="1"/>
  <c r="DB180" i="1"/>
  <c r="DC180" i="1"/>
  <c r="DD180" i="1"/>
  <c r="DE180" i="1"/>
  <c r="DF180" i="1"/>
  <c r="DG180" i="1"/>
  <c r="DH180" i="1"/>
  <c r="DI180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AN181" i="1"/>
  <c r="AO181" i="1"/>
  <c r="AP181" i="1"/>
  <c r="AQ181" i="1"/>
  <c r="AR181" i="1"/>
  <c r="AS181" i="1"/>
  <c r="AT181" i="1"/>
  <c r="AU181" i="1"/>
  <c r="AV181" i="1"/>
  <c r="AW181" i="1"/>
  <c r="AX181" i="1"/>
  <c r="AY181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BV181" i="1"/>
  <c r="BW181" i="1"/>
  <c r="BX181" i="1"/>
  <c r="BY181" i="1"/>
  <c r="BZ181" i="1"/>
  <c r="CA181" i="1"/>
  <c r="CB181" i="1"/>
  <c r="CC181" i="1"/>
  <c r="CD181" i="1"/>
  <c r="CE181" i="1"/>
  <c r="CF181" i="1"/>
  <c r="CG181" i="1"/>
  <c r="CH181" i="1"/>
  <c r="CI181" i="1"/>
  <c r="CJ181" i="1"/>
  <c r="CK181" i="1"/>
  <c r="CL181" i="1"/>
  <c r="CM181" i="1"/>
  <c r="CN181" i="1"/>
  <c r="CO181" i="1"/>
  <c r="CP181" i="1"/>
  <c r="CQ181" i="1"/>
  <c r="CR181" i="1"/>
  <c r="CS181" i="1"/>
  <c r="CT181" i="1"/>
  <c r="CU181" i="1"/>
  <c r="CV181" i="1"/>
  <c r="CW181" i="1"/>
  <c r="CX181" i="1"/>
  <c r="CY181" i="1"/>
  <c r="CZ181" i="1"/>
  <c r="DA181" i="1"/>
  <c r="DB181" i="1"/>
  <c r="DC181" i="1"/>
  <c r="DD181" i="1"/>
  <c r="DE181" i="1"/>
  <c r="DF181" i="1"/>
  <c r="DG181" i="1"/>
  <c r="DH181" i="1"/>
  <c r="DI181" i="1"/>
  <c r="Q182" i="1"/>
  <c r="R182" i="1"/>
  <c r="S182" i="1"/>
  <c r="T182" i="1"/>
  <c r="U182" i="1"/>
  <c r="V182" i="1"/>
  <c r="W182" i="1"/>
  <c r="X182" i="1"/>
  <c r="Y182" i="1"/>
  <c r="Z182" i="1"/>
  <c r="AA182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AN182" i="1"/>
  <c r="AO182" i="1"/>
  <c r="AP182" i="1"/>
  <c r="AQ182" i="1"/>
  <c r="AR182" i="1"/>
  <c r="AS182" i="1"/>
  <c r="AT182" i="1"/>
  <c r="AU182" i="1"/>
  <c r="AV182" i="1"/>
  <c r="AW182" i="1"/>
  <c r="AX182" i="1"/>
  <c r="AY182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BV182" i="1"/>
  <c r="BW182" i="1"/>
  <c r="BX182" i="1"/>
  <c r="BY182" i="1"/>
  <c r="BZ182" i="1"/>
  <c r="CA182" i="1"/>
  <c r="CB182" i="1"/>
  <c r="CC182" i="1"/>
  <c r="CD182" i="1"/>
  <c r="CE182" i="1"/>
  <c r="CF182" i="1"/>
  <c r="CG182" i="1"/>
  <c r="CH182" i="1"/>
  <c r="CI182" i="1"/>
  <c r="CJ182" i="1"/>
  <c r="CK182" i="1"/>
  <c r="CL182" i="1"/>
  <c r="CM182" i="1"/>
  <c r="CN182" i="1"/>
  <c r="CO182" i="1"/>
  <c r="CP182" i="1"/>
  <c r="CQ182" i="1"/>
  <c r="CR182" i="1"/>
  <c r="CS182" i="1"/>
  <c r="CT182" i="1"/>
  <c r="CU182" i="1"/>
  <c r="CV182" i="1"/>
  <c r="CW182" i="1"/>
  <c r="CX182" i="1"/>
  <c r="CY182" i="1"/>
  <c r="CZ182" i="1"/>
  <c r="DA182" i="1"/>
  <c r="DB182" i="1"/>
  <c r="DC182" i="1"/>
  <c r="DD182" i="1"/>
  <c r="DE182" i="1"/>
  <c r="DF182" i="1"/>
  <c r="DG182" i="1"/>
  <c r="DH182" i="1"/>
  <c r="DI182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AQ183" i="1"/>
  <c r="AR183" i="1"/>
  <c r="AS183" i="1"/>
  <c r="AT183" i="1"/>
  <c r="AU183" i="1"/>
  <c r="AV183" i="1"/>
  <c r="AW183" i="1"/>
  <c r="AX183" i="1"/>
  <c r="AY183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BV183" i="1"/>
  <c r="BW183" i="1"/>
  <c r="BX183" i="1"/>
  <c r="BY183" i="1"/>
  <c r="BZ183" i="1"/>
  <c r="CA183" i="1"/>
  <c r="CB183" i="1"/>
  <c r="CC183" i="1"/>
  <c r="CD183" i="1"/>
  <c r="CE183" i="1"/>
  <c r="CF183" i="1"/>
  <c r="CG183" i="1"/>
  <c r="CH183" i="1"/>
  <c r="CI183" i="1"/>
  <c r="CJ183" i="1"/>
  <c r="CK183" i="1"/>
  <c r="CL183" i="1"/>
  <c r="CM183" i="1"/>
  <c r="CN183" i="1"/>
  <c r="CO183" i="1"/>
  <c r="CP183" i="1"/>
  <c r="CQ183" i="1"/>
  <c r="CR183" i="1"/>
  <c r="CS183" i="1"/>
  <c r="CT183" i="1"/>
  <c r="CU183" i="1"/>
  <c r="CV183" i="1"/>
  <c r="CW183" i="1"/>
  <c r="CX183" i="1"/>
  <c r="CY183" i="1"/>
  <c r="CZ183" i="1"/>
  <c r="DA183" i="1"/>
  <c r="DB183" i="1"/>
  <c r="DC183" i="1"/>
  <c r="DD183" i="1"/>
  <c r="DE183" i="1"/>
  <c r="DF183" i="1"/>
  <c r="DG183" i="1"/>
  <c r="DH183" i="1"/>
  <c r="DI183" i="1"/>
  <c r="Q184" i="1"/>
  <c r="R184" i="1"/>
  <c r="S184" i="1"/>
  <c r="T184" i="1"/>
  <c r="U184" i="1"/>
  <c r="V184" i="1"/>
  <c r="W184" i="1"/>
  <c r="X184" i="1"/>
  <c r="Y184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AP184" i="1"/>
  <c r="AQ184" i="1"/>
  <c r="AR184" i="1"/>
  <c r="AS184" i="1"/>
  <c r="AT184" i="1"/>
  <c r="AU184" i="1"/>
  <c r="AV184" i="1"/>
  <c r="AW184" i="1"/>
  <c r="AX184" i="1"/>
  <c r="AY184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BV184" i="1"/>
  <c r="BW184" i="1"/>
  <c r="BX184" i="1"/>
  <c r="BY184" i="1"/>
  <c r="BZ184" i="1"/>
  <c r="CA184" i="1"/>
  <c r="CB184" i="1"/>
  <c r="CC184" i="1"/>
  <c r="CD184" i="1"/>
  <c r="CE184" i="1"/>
  <c r="CF184" i="1"/>
  <c r="CG184" i="1"/>
  <c r="CH184" i="1"/>
  <c r="CI184" i="1"/>
  <c r="CJ184" i="1"/>
  <c r="CK184" i="1"/>
  <c r="CL184" i="1"/>
  <c r="CM184" i="1"/>
  <c r="CN184" i="1"/>
  <c r="CO184" i="1"/>
  <c r="CP184" i="1"/>
  <c r="CQ184" i="1"/>
  <c r="CR184" i="1"/>
  <c r="CS184" i="1"/>
  <c r="CT184" i="1"/>
  <c r="CU184" i="1"/>
  <c r="CV184" i="1"/>
  <c r="CW184" i="1"/>
  <c r="CX184" i="1"/>
  <c r="CY184" i="1"/>
  <c r="CZ184" i="1"/>
  <c r="DA184" i="1"/>
  <c r="DB184" i="1"/>
  <c r="DC184" i="1"/>
  <c r="DD184" i="1"/>
  <c r="DE184" i="1"/>
  <c r="DF184" i="1"/>
  <c r="DG184" i="1"/>
  <c r="DH184" i="1"/>
  <c r="DI184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AP185" i="1"/>
  <c r="AQ185" i="1"/>
  <c r="AR185" i="1"/>
  <c r="AS185" i="1"/>
  <c r="AT185" i="1"/>
  <c r="AU185" i="1"/>
  <c r="AV185" i="1"/>
  <c r="AW185" i="1"/>
  <c r="AX185" i="1"/>
  <c r="AY185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BV185" i="1"/>
  <c r="BW185" i="1"/>
  <c r="BX185" i="1"/>
  <c r="BY185" i="1"/>
  <c r="BZ185" i="1"/>
  <c r="CA185" i="1"/>
  <c r="CB185" i="1"/>
  <c r="CC185" i="1"/>
  <c r="CD185" i="1"/>
  <c r="CE185" i="1"/>
  <c r="CF185" i="1"/>
  <c r="CG185" i="1"/>
  <c r="CH185" i="1"/>
  <c r="CI185" i="1"/>
  <c r="CJ185" i="1"/>
  <c r="CK185" i="1"/>
  <c r="CL185" i="1"/>
  <c r="CM185" i="1"/>
  <c r="CN185" i="1"/>
  <c r="CO185" i="1"/>
  <c r="CP185" i="1"/>
  <c r="CQ185" i="1"/>
  <c r="CR185" i="1"/>
  <c r="CS185" i="1"/>
  <c r="CT185" i="1"/>
  <c r="CU185" i="1"/>
  <c r="CV185" i="1"/>
  <c r="CW185" i="1"/>
  <c r="CX185" i="1"/>
  <c r="CY185" i="1"/>
  <c r="CZ185" i="1"/>
  <c r="DA185" i="1"/>
  <c r="DB185" i="1"/>
  <c r="DC185" i="1"/>
  <c r="DD185" i="1"/>
  <c r="DE185" i="1"/>
  <c r="DF185" i="1"/>
  <c r="DG185" i="1"/>
  <c r="DH185" i="1"/>
  <c r="DI185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AP186" i="1"/>
  <c r="AQ186" i="1"/>
  <c r="AR186" i="1"/>
  <c r="AS186" i="1"/>
  <c r="AT186" i="1"/>
  <c r="AU186" i="1"/>
  <c r="AV186" i="1"/>
  <c r="AW186" i="1"/>
  <c r="AX186" i="1"/>
  <c r="AY186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BV186" i="1"/>
  <c r="BW186" i="1"/>
  <c r="BX186" i="1"/>
  <c r="BY186" i="1"/>
  <c r="BZ186" i="1"/>
  <c r="CA186" i="1"/>
  <c r="CB186" i="1"/>
  <c r="CC186" i="1"/>
  <c r="CD186" i="1"/>
  <c r="CE186" i="1"/>
  <c r="CF186" i="1"/>
  <c r="CG186" i="1"/>
  <c r="CH186" i="1"/>
  <c r="CI186" i="1"/>
  <c r="CJ186" i="1"/>
  <c r="CK186" i="1"/>
  <c r="CL186" i="1"/>
  <c r="CM186" i="1"/>
  <c r="CN186" i="1"/>
  <c r="CO186" i="1"/>
  <c r="CP186" i="1"/>
  <c r="CQ186" i="1"/>
  <c r="CR186" i="1"/>
  <c r="CS186" i="1"/>
  <c r="CT186" i="1"/>
  <c r="CU186" i="1"/>
  <c r="CV186" i="1"/>
  <c r="CW186" i="1"/>
  <c r="CX186" i="1"/>
  <c r="CY186" i="1"/>
  <c r="CZ186" i="1"/>
  <c r="DA186" i="1"/>
  <c r="DB186" i="1"/>
  <c r="DC186" i="1"/>
  <c r="DD186" i="1"/>
  <c r="DE186" i="1"/>
  <c r="DF186" i="1"/>
  <c r="DG186" i="1"/>
  <c r="DH186" i="1"/>
  <c r="DI186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AP187" i="1"/>
  <c r="AQ187" i="1"/>
  <c r="AR187" i="1"/>
  <c r="AS187" i="1"/>
  <c r="AT187" i="1"/>
  <c r="AU187" i="1"/>
  <c r="AV187" i="1"/>
  <c r="AW187" i="1"/>
  <c r="AX187" i="1"/>
  <c r="AY187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BV187" i="1"/>
  <c r="BW187" i="1"/>
  <c r="BX187" i="1"/>
  <c r="BY187" i="1"/>
  <c r="BZ187" i="1"/>
  <c r="CA187" i="1"/>
  <c r="CB187" i="1"/>
  <c r="CC187" i="1"/>
  <c r="CD187" i="1"/>
  <c r="CE187" i="1"/>
  <c r="CF187" i="1"/>
  <c r="CG187" i="1"/>
  <c r="CH187" i="1"/>
  <c r="CI187" i="1"/>
  <c r="CJ187" i="1"/>
  <c r="CK187" i="1"/>
  <c r="CL187" i="1"/>
  <c r="CM187" i="1"/>
  <c r="CN187" i="1"/>
  <c r="CO187" i="1"/>
  <c r="CP187" i="1"/>
  <c r="CQ187" i="1"/>
  <c r="CR187" i="1"/>
  <c r="CS187" i="1"/>
  <c r="CT187" i="1"/>
  <c r="CU187" i="1"/>
  <c r="CV187" i="1"/>
  <c r="CW187" i="1"/>
  <c r="CX187" i="1"/>
  <c r="CY187" i="1"/>
  <c r="CZ187" i="1"/>
  <c r="DA187" i="1"/>
  <c r="DB187" i="1"/>
  <c r="DC187" i="1"/>
  <c r="DD187" i="1"/>
  <c r="DE187" i="1"/>
  <c r="DF187" i="1"/>
  <c r="DG187" i="1"/>
  <c r="DH187" i="1"/>
  <c r="DI187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AN188" i="1"/>
  <c r="AO188" i="1"/>
  <c r="AP188" i="1"/>
  <c r="AQ188" i="1"/>
  <c r="AR188" i="1"/>
  <c r="AS188" i="1"/>
  <c r="AT188" i="1"/>
  <c r="AU188" i="1"/>
  <c r="AV188" i="1"/>
  <c r="AW188" i="1"/>
  <c r="AX188" i="1"/>
  <c r="AY188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BV188" i="1"/>
  <c r="BW188" i="1"/>
  <c r="BX188" i="1"/>
  <c r="BY188" i="1"/>
  <c r="BZ188" i="1"/>
  <c r="CA188" i="1"/>
  <c r="CB188" i="1"/>
  <c r="CC188" i="1"/>
  <c r="CD188" i="1"/>
  <c r="CE188" i="1"/>
  <c r="CF188" i="1"/>
  <c r="CG188" i="1"/>
  <c r="CH188" i="1"/>
  <c r="CI188" i="1"/>
  <c r="CJ188" i="1"/>
  <c r="CK188" i="1"/>
  <c r="CL188" i="1"/>
  <c r="CM188" i="1"/>
  <c r="CN188" i="1"/>
  <c r="CO188" i="1"/>
  <c r="CP188" i="1"/>
  <c r="CQ188" i="1"/>
  <c r="CR188" i="1"/>
  <c r="CS188" i="1"/>
  <c r="CT188" i="1"/>
  <c r="CU188" i="1"/>
  <c r="CV188" i="1"/>
  <c r="CW188" i="1"/>
  <c r="CX188" i="1"/>
  <c r="CY188" i="1"/>
  <c r="CZ188" i="1"/>
  <c r="DA188" i="1"/>
  <c r="DB188" i="1"/>
  <c r="DC188" i="1"/>
  <c r="DD188" i="1"/>
  <c r="DE188" i="1"/>
  <c r="DF188" i="1"/>
  <c r="DG188" i="1"/>
  <c r="DH188" i="1"/>
  <c r="DI188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AQ189" i="1"/>
  <c r="AR189" i="1"/>
  <c r="AS189" i="1"/>
  <c r="AT189" i="1"/>
  <c r="AU189" i="1"/>
  <c r="AV189" i="1"/>
  <c r="AW189" i="1"/>
  <c r="AX189" i="1"/>
  <c r="AY189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BV189" i="1"/>
  <c r="BW189" i="1"/>
  <c r="BX189" i="1"/>
  <c r="BY189" i="1"/>
  <c r="BZ189" i="1"/>
  <c r="CA189" i="1"/>
  <c r="CB189" i="1"/>
  <c r="CC189" i="1"/>
  <c r="CD189" i="1"/>
  <c r="CE189" i="1"/>
  <c r="CF189" i="1"/>
  <c r="CG189" i="1"/>
  <c r="CH189" i="1"/>
  <c r="CI189" i="1"/>
  <c r="CJ189" i="1"/>
  <c r="CK189" i="1"/>
  <c r="CL189" i="1"/>
  <c r="CM189" i="1"/>
  <c r="CN189" i="1"/>
  <c r="CO189" i="1"/>
  <c r="CP189" i="1"/>
  <c r="CQ189" i="1"/>
  <c r="CR189" i="1"/>
  <c r="CS189" i="1"/>
  <c r="CT189" i="1"/>
  <c r="CU189" i="1"/>
  <c r="CV189" i="1"/>
  <c r="CW189" i="1"/>
  <c r="CX189" i="1"/>
  <c r="CY189" i="1"/>
  <c r="CZ189" i="1"/>
  <c r="DA189" i="1"/>
  <c r="DB189" i="1"/>
  <c r="DC189" i="1"/>
  <c r="DD189" i="1"/>
  <c r="DE189" i="1"/>
  <c r="DF189" i="1"/>
  <c r="DG189" i="1"/>
  <c r="DH189" i="1"/>
  <c r="DI189" i="1"/>
  <c r="Q190" i="1"/>
  <c r="R190" i="1"/>
  <c r="S190" i="1"/>
  <c r="T190" i="1"/>
  <c r="U190" i="1"/>
  <c r="V190" i="1"/>
  <c r="W190" i="1"/>
  <c r="X190" i="1"/>
  <c r="Y190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AP190" i="1"/>
  <c r="AQ190" i="1"/>
  <c r="AR190" i="1"/>
  <c r="AS190" i="1"/>
  <c r="AT190" i="1"/>
  <c r="AU190" i="1"/>
  <c r="AV190" i="1"/>
  <c r="AW190" i="1"/>
  <c r="AX190" i="1"/>
  <c r="AY190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BV190" i="1"/>
  <c r="BW190" i="1"/>
  <c r="BX190" i="1"/>
  <c r="BY190" i="1"/>
  <c r="BZ190" i="1"/>
  <c r="CA190" i="1"/>
  <c r="CB190" i="1"/>
  <c r="CC190" i="1"/>
  <c r="CD190" i="1"/>
  <c r="CE190" i="1"/>
  <c r="CF190" i="1"/>
  <c r="CG190" i="1"/>
  <c r="CH190" i="1"/>
  <c r="CI190" i="1"/>
  <c r="CJ190" i="1"/>
  <c r="CK190" i="1"/>
  <c r="CL190" i="1"/>
  <c r="CM190" i="1"/>
  <c r="CN190" i="1"/>
  <c r="CO190" i="1"/>
  <c r="CP190" i="1"/>
  <c r="CQ190" i="1"/>
  <c r="CR190" i="1"/>
  <c r="CS190" i="1"/>
  <c r="CT190" i="1"/>
  <c r="CU190" i="1"/>
  <c r="CV190" i="1"/>
  <c r="CW190" i="1"/>
  <c r="CX190" i="1"/>
  <c r="CY190" i="1"/>
  <c r="CZ190" i="1"/>
  <c r="DA190" i="1"/>
  <c r="DB190" i="1"/>
  <c r="DC190" i="1"/>
  <c r="DD190" i="1"/>
  <c r="DE190" i="1"/>
  <c r="DF190" i="1"/>
  <c r="DG190" i="1"/>
  <c r="DH190" i="1"/>
  <c r="DI190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AN191" i="1"/>
  <c r="AO191" i="1"/>
  <c r="AP191" i="1"/>
  <c r="AQ191" i="1"/>
  <c r="AR191" i="1"/>
  <c r="AS191" i="1"/>
  <c r="AT191" i="1"/>
  <c r="AU191" i="1"/>
  <c r="AV191" i="1"/>
  <c r="AW191" i="1"/>
  <c r="AX191" i="1"/>
  <c r="AY191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BV191" i="1"/>
  <c r="BW191" i="1"/>
  <c r="BX191" i="1"/>
  <c r="BY191" i="1"/>
  <c r="BZ191" i="1"/>
  <c r="CA191" i="1"/>
  <c r="CB191" i="1"/>
  <c r="CC191" i="1"/>
  <c r="CD191" i="1"/>
  <c r="CE191" i="1"/>
  <c r="CF191" i="1"/>
  <c r="CG191" i="1"/>
  <c r="CH191" i="1"/>
  <c r="CI191" i="1"/>
  <c r="CJ191" i="1"/>
  <c r="CK191" i="1"/>
  <c r="CL191" i="1"/>
  <c r="CM191" i="1"/>
  <c r="CN191" i="1"/>
  <c r="CO191" i="1"/>
  <c r="CP191" i="1"/>
  <c r="CQ191" i="1"/>
  <c r="CR191" i="1"/>
  <c r="CS191" i="1"/>
  <c r="CT191" i="1"/>
  <c r="CU191" i="1"/>
  <c r="CV191" i="1"/>
  <c r="CW191" i="1"/>
  <c r="CX191" i="1"/>
  <c r="CY191" i="1"/>
  <c r="CZ191" i="1"/>
  <c r="DA191" i="1"/>
  <c r="DB191" i="1"/>
  <c r="DC191" i="1"/>
  <c r="DD191" i="1"/>
  <c r="DE191" i="1"/>
  <c r="DF191" i="1"/>
  <c r="DG191" i="1"/>
  <c r="DH191" i="1"/>
  <c r="DI191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AQ192" i="1"/>
  <c r="AR192" i="1"/>
  <c r="AS192" i="1"/>
  <c r="AT192" i="1"/>
  <c r="AU192" i="1"/>
  <c r="AV192" i="1"/>
  <c r="AW192" i="1"/>
  <c r="AX192" i="1"/>
  <c r="AY192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BV192" i="1"/>
  <c r="BW192" i="1"/>
  <c r="BX192" i="1"/>
  <c r="BY192" i="1"/>
  <c r="BZ192" i="1"/>
  <c r="CA192" i="1"/>
  <c r="CB192" i="1"/>
  <c r="CC192" i="1"/>
  <c r="CD192" i="1"/>
  <c r="CE192" i="1"/>
  <c r="CF192" i="1"/>
  <c r="CG192" i="1"/>
  <c r="CH192" i="1"/>
  <c r="CI192" i="1"/>
  <c r="CJ192" i="1"/>
  <c r="CK192" i="1"/>
  <c r="CL192" i="1"/>
  <c r="CM192" i="1"/>
  <c r="CN192" i="1"/>
  <c r="CO192" i="1"/>
  <c r="CP192" i="1"/>
  <c r="CQ192" i="1"/>
  <c r="CR192" i="1"/>
  <c r="CS192" i="1"/>
  <c r="CT192" i="1"/>
  <c r="CU192" i="1"/>
  <c r="CV192" i="1"/>
  <c r="CW192" i="1"/>
  <c r="CX192" i="1"/>
  <c r="CY192" i="1"/>
  <c r="CZ192" i="1"/>
  <c r="DA192" i="1"/>
  <c r="DB192" i="1"/>
  <c r="DC192" i="1"/>
  <c r="DD192" i="1"/>
  <c r="DE192" i="1"/>
  <c r="DF192" i="1"/>
  <c r="DG192" i="1"/>
  <c r="DH192" i="1"/>
  <c r="DI192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AN193" i="1"/>
  <c r="AO193" i="1"/>
  <c r="AP193" i="1"/>
  <c r="AQ193" i="1"/>
  <c r="AR193" i="1"/>
  <c r="AS193" i="1"/>
  <c r="AT193" i="1"/>
  <c r="AU193" i="1"/>
  <c r="AV193" i="1"/>
  <c r="AW193" i="1"/>
  <c r="AX193" i="1"/>
  <c r="AY193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BV193" i="1"/>
  <c r="BW193" i="1"/>
  <c r="BX193" i="1"/>
  <c r="BY193" i="1"/>
  <c r="BZ193" i="1"/>
  <c r="CA193" i="1"/>
  <c r="CB193" i="1"/>
  <c r="CC193" i="1"/>
  <c r="CD193" i="1"/>
  <c r="CE193" i="1"/>
  <c r="CF193" i="1"/>
  <c r="CG193" i="1"/>
  <c r="CH193" i="1"/>
  <c r="CI193" i="1"/>
  <c r="CJ193" i="1"/>
  <c r="CK193" i="1"/>
  <c r="CL193" i="1"/>
  <c r="CM193" i="1"/>
  <c r="CN193" i="1"/>
  <c r="CO193" i="1"/>
  <c r="CP193" i="1"/>
  <c r="CQ193" i="1"/>
  <c r="CR193" i="1"/>
  <c r="CS193" i="1"/>
  <c r="CT193" i="1"/>
  <c r="CU193" i="1"/>
  <c r="CV193" i="1"/>
  <c r="CW193" i="1"/>
  <c r="CX193" i="1"/>
  <c r="CY193" i="1"/>
  <c r="CZ193" i="1"/>
  <c r="DA193" i="1"/>
  <c r="DB193" i="1"/>
  <c r="DC193" i="1"/>
  <c r="DD193" i="1"/>
  <c r="DE193" i="1"/>
  <c r="DF193" i="1"/>
  <c r="DG193" i="1"/>
  <c r="DH193" i="1"/>
  <c r="DI193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AN194" i="1"/>
  <c r="AO194" i="1"/>
  <c r="AP194" i="1"/>
  <c r="AQ194" i="1"/>
  <c r="AR194" i="1"/>
  <c r="AS194" i="1"/>
  <c r="AT194" i="1"/>
  <c r="AU194" i="1"/>
  <c r="AV194" i="1"/>
  <c r="AW194" i="1"/>
  <c r="AX194" i="1"/>
  <c r="AY194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BV194" i="1"/>
  <c r="BW194" i="1"/>
  <c r="BX194" i="1"/>
  <c r="BY194" i="1"/>
  <c r="BZ194" i="1"/>
  <c r="CA194" i="1"/>
  <c r="CB194" i="1"/>
  <c r="CC194" i="1"/>
  <c r="CD194" i="1"/>
  <c r="CE194" i="1"/>
  <c r="CF194" i="1"/>
  <c r="CG194" i="1"/>
  <c r="CH194" i="1"/>
  <c r="CI194" i="1"/>
  <c r="CJ194" i="1"/>
  <c r="CK194" i="1"/>
  <c r="CL194" i="1"/>
  <c r="CM194" i="1"/>
  <c r="CN194" i="1"/>
  <c r="CO194" i="1"/>
  <c r="CP194" i="1"/>
  <c r="CQ194" i="1"/>
  <c r="CR194" i="1"/>
  <c r="CS194" i="1"/>
  <c r="CT194" i="1"/>
  <c r="CU194" i="1"/>
  <c r="CV194" i="1"/>
  <c r="CW194" i="1"/>
  <c r="CX194" i="1"/>
  <c r="CY194" i="1"/>
  <c r="CZ194" i="1"/>
  <c r="DA194" i="1"/>
  <c r="DB194" i="1"/>
  <c r="DC194" i="1"/>
  <c r="DD194" i="1"/>
  <c r="DE194" i="1"/>
  <c r="DF194" i="1"/>
  <c r="DG194" i="1"/>
  <c r="DH194" i="1"/>
  <c r="DI194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AQ195" i="1"/>
  <c r="AR195" i="1"/>
  <c r="AS195" i="1"/>
  <c r="AT195" i="1"/>
  <c r="AU195" i="1"/>
  <c r="AV195" i="1"/>
  <c r="AW195" i="1"/>
  <c r="AX195" i="1"/>
  <c r="AY195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BV195" i="1"/>
  <c r="BW195" i="1"/>
  <c r="BX195" i="1"/>
  <c r="BY195" i="1"/>
  <c r="BZ195" i="1"/>
  <c r="CA195" i="1"/>
  <c r="CB195" i="1"/>
  <c r="CC195" i="1"/>
  <c r="CD195" i="1"/>
  <c r="CE195" i="1"/>
  <c r="CF195" i="1"/>
  <c r="CG195" i="1"/>
  <c r="CH195" i="1"/>
  <c r="CI195" i="1"/>
  <c r="CJ195" i="1"/>
  <c r="CK195" i="1"/>
  <c r="CL195" i="1"/>
  <c r="CM195" i="1"/>
  <c r="CN195" i="1"/>
  <c r="CO195" i="1"/>
  <c r="CP195" i="1"/>
  <c r="CQ195" i="1"/>
  <c r="CR195" i="1"/>
  <c r="CS195" i="1"/>
  <c r="CT195" i="1"/>
  <c r="CU195" i="1"/>
  <c r="CV195" i="1"/>
  <c r="CW195" i="1"/>
  <c r="CX195" i="1"/>
  <c r="CY195" i="1"/>
  <c r="CZ195" i="1"/>
  <c r="DA195" i="1"/>
  <c r="DB195" i="1"/>
  <c r="DC195" i="1"/>
  <c r="DD195" i="1"/>
  <c r="DE195" i="1"/>
  <c r="DF195" i="1"/>
  <c r="DG195" i="1"/>
  <c r="DH195" i="1"/>
  <c r="DI195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AN196" i="1"/>
  <c r="AO196" i="1"/>
  <c r="AP196" i="1"/>
  <c r="AQ196" i="1"/>
  <c r="AR196" i="1"/>
  <c r="AS196" i="1"/>
  <c r="AT196" i="1"/>
  <c r="AU196" i="1"/>
  <c r="AV196" i="1"/>
  <c r="AW196" i="1"/>
  <c r="AX196" i="1"/>
  <c r="AY196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BV196" i="1"/>
  <c r="BW196" i="1"/>
  <c r="BX196" i="1"/>
  <c r="BY196" i="1"/>
  <c r="BZ196" i="1"/>
  <c r="CA196" i="1"/>
  <c r="CB196" i="1"/>
  <c r="CC196" i="1"/>
  <c r="CD196" i="1"/>
  <c r="CE196" i="1"/>
  <c r="CF196" i="1"/>
  <c r="CG196" i="1"/>
  <c r="CH196" i="1"/>
  <c r="CI196" i="1"/>
  <c r="CJ196" i="1"/>
  <c r="CK196" i="1"/>
  <c r="CL196" i="1"/>
  <c r="CM196" i="1"/>
  <c r="CN196" i="1"/>
  <c r="CO196" i="1"/>
  <c r="CP196" i="1"/>
  <c r="CQ196" i="1"/>
  <c r="CR196" i="1"/>
  <c r="CS196" i="1"/>
  <c r="CT196" i="1"/>
  <c r="CU196" i="1"/>
  <c r="CV196" i="1"/>
  <c r="CW196" i="1"/>
  <c r="CX196" i="1"/>
  <c r="CY196" i="1"/>
  <c r="CZ196" i="1"/>
  <c r="DA196" i="1"/>
  <c r="DB196" i="1"/>
  <c r="DC196" i="1"/>
  <c r="DD196" i="1"/>
  <c r="DE196" i="1"/>
  <c r="DF196" i="1"/>
  <c r="DG196" i="1"/>
  <c r="DH196" i="1"/>
  <c r="DI196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AN197" i="1"/>
  <c r="AO197" i="1"/>
  <c r="AP197" i="1"/>
  <c r="AQ197" i="1"/>
  <c r="AR197" i="1"/>
  <c r="AS197" i="1"/>
  <c r="AT197" i="1"/>
  <c r="AU197" i="1"/>
  <c r="AV197" i="1"/>
  <c r="AW197" i="1"/>
  <c r="AX197" i="1"/>
  <c r="AY197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BV197" i="1"/>
  <c r="BW197" i="1"/>
  <c r="BX197" i="1"/>
  <c r="BY197" i="1"/>
  <c r="BZ197" i="1"/>
  <c r="CA197" i="1"/>
  <c r="CB197" i="1"/>
  <c r="CC197" i="1"/>
  <c r="CD197" i="1"/>
  <c r="CE197" i="1"/>
  <c r="CF197" i="1"/>
  <c r="CG197" i="1"/>
  <c r="CH197" i="1"/>
  <c r="CI197" i="1"/>
  <c r="CJ197" i="1"/>
  <c r="CK197" i="1"/>
  <c r="CL197" i="1"/>
  <c r="CM197" i="1"/>
  <c r="CN197" i="1"/>
  <c r="CO197" i="1"/>
  <c r="CP197" i="1"/>
  <c r="CQ197" i="1"/>
  <c r="CR197" i="1"/>
  <c r="CS197" i="1"/>
  <c r="CT197" i="1"/>
  <c r="CU197" i="1"/>
  <c r="CV197" i="1"/>
  <c r="CW197" i="1"/>
  <c r="CX197" i="1"/>
  <c r="CY197" i="1"/>
  <c r="CZ197" i="1"/>
  <c r="DA197" i="1"/>
  <c r="DB197" i="1"/>
  <c r="DC197" i="1"/>
  <c r="DD197" i="1"/>
  <c r="DE197" i="1"/>
  <c r="DF197" i="1"/>
  <c r="DG197" i="1"/>
  <c r="DH197" i="1"/>
  <c r="DI197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AP198" i="1"/>
  <c r="AQ198" i="1"/>
  <c r="AR198" i="1"/>
  <c r="AS198" i="1"/>
  <c r="AT198" i="1"/>
  <c r="AU198" i="1"/>
  <c r="AV198" i="1"/>
  <c r="AW198" i="1"/>
  <c r="AX198" i="1"/>
  <c r="AY198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BV198" i="1"/>
  <c r="BW198" i="1"/>
  <c r="BX198" i="1"/>
  <c r="BY198" i="1"/>
  <c r="BZ198" i="1"/>
  <c r="CA198" i="1"/>
  <c r="CB198" i="1"/>
  <c r="CC198" i="1"/>
  <c r="CD198" i="1"/>
  <c r="CE198" i="1"/>
  <c r="CF198" i="1"/>
  <c r="CG198" i="1"/>
  <c r="CH198" i="1"/>
  <c r="CI198" i="1"/>
  <c r="CJ198" i="1"/>
  <c r="CK198" i="1"/>
  <c r="CL198" i="1"/>
  <c r="CM198" i="1"/>
  <c r="CN198" i="1"/>
  <c r="CO198" i="1"/>
  <c r="CP198" i="1"/>
  <c r="CQ198" i="1"/>
  <c r="CR198" i="1"/>
  <c r="CS198" i="1"/>
  <c r="CT198" i="1"/>
  <c r="CU198" i="1"/>
  <c r="CV198" i="1"/>
  <c r="CW198" i="1"/>
  <c r="CX198" i="1"/>
  <c r="CY198" i="1"/>
  <c r="CZ198" i="1"/>
  <c r="DA198" i="1"/>
  <c r="DB198" i="1"/>
  <c r="DC198" i="1"/>
  <c r="DD198" i="1"/>
  <c r="DE198" i="1"/>
  <c r="DF198" i="1"/>
  <c r="DG198" i="1"/>
  <c r="DH198" i="1"/>
  <c r="DI198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AN199" i="1"/>
  <c r="AO199" i="1"/>
  <c r="AP199" i="1"/>
  <c r="AQ199" i="1"/>
  <c r="AR199" i="1"/>
  <c r="AS199" i="1"/>
  <c r="AT199" i="1"/>
  <c r="AU199" i="1"/>
  <c r="AV199" i="1"/>
  <c r="AW199" i="1"/>
  <c r="AX199" i="1"/>
  <c r="AY199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BV199" i="1"/>
  <c r="BW199" i="1"/>
  <c r="BX199" i="1"/>
  <c r="BY199" i="1"/>
  <c r="BZ199" i="1"/>
  <c r="CA199" i="1"/>
  <c r="CB199" i="1"/>
  <c r="CC199" i="1"/>
  <c r="CD199" i="1"/>
  <c r="CE199" i="1"/>
  <c r="CF199" i="1"/>
  <c r="CG199" i="1"/>
  <c r="CH199" i="1"/>
  <c r="CI199" i="1"/>
  <c r="CJ199" i="1"/>
  <c r="CK199" i="1"/>
  <c r="CL199" i="1"/>
  <c r="CM199" i="1"/>
  <c r="CN199" i="1"/>
  <c r="CO199" i="1"/>
  <c r="CP199" i="1"/>
  <c r="CQ199" i="1"/>
  <c r="CR199" i="1"/>
  <c r="CS199" i="1"/>
  <c r="CT199" i="1"/>
  <c r="CU199" i="1"/>
  <c r="CV199" i="1"/>
  <c r="CW199" i="1"/>
  <c r="CX199" i="1"/>
  <c r="CY199" i="1"/>
  <c r="CZ199" i="1"/>
  <c r="DA199" i="1"/>
  <c r="DB199" i="1"/>
  <c r="DC199" i="1"/>
  <c r="DD199" i="1"/>
  <c r="DE199" i="1"/>
  <c r="DF199" i="1"/>
  <c r="DG199" i="1"/>
  <c r="DH199" i="1"/>
  <c r="DI199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AN200" i="1"/>
  <c r="AO200" i="1"/>
  <c r="AP200" i="1"/>
  <c r="AQ200" i="1"/>
  <c r="AR200" i="1"/>
  <c r="AS200" i="1"/>
  <c r="AT200" i="1"/>
  <c r="AU200" i="1"/>
  <c r="AV200" i="1"/>
  <c r="AW200" i="1"/>
  <c r="AX200" i="1"/>
  <c r="AY200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BV200" i="1"/>
  <c r="BW200" i="1"/>
  <c r="BX200" i="1"/>
  <c r="BY200" i="1"/>
  <c r="BZ200" i="1"/>
  <c r="CA200" i="1"/>
  <c r="CB200" i="1"/>
  <c r="CC200" i="1"/>
  <c r="CD200" i="1"/>
  <c r="CE200" i="1"/>
  <c r="CF200" i="1"/>
  <c r="CG200" i="1"/>
  <c r="CH200" i="1"/>
  <c r="CI200" i="1"/>
  <c r="CJ200" i="1"/>
  <c r="CK200" i="1"/>
  <c r="CL200" i="1"/>
  <c r="CM200" i="1"/>
  <c r="CN200" i="1"/>
  <c r="CO200" i="1"/>
  <c r="CP200" i="1"/>
  <c r="CQ200" i="1"/>
  <c r="CR200" i="1"/>
  <c r="CS200" i="1"/>
  <c r="CT200" i="1"/>
  <c r="CU200" i="1"/>
  <c r="CV200" i="1"/>
  <c r="CW200" i="1"/>
  <c r="CX200" i="1"/>
  <c r="CY200" i="1"/>
  <c r="CZ200" i="1"/>
  <c r="DA200" i="1"/>
  <c r="DB200" i="1"/>
  <c r="DC200" i="1"/>
  <c r="DD200" i="1"/>
  <c r="DE200" i="1"/>
  <c r="DF200" i="1"/>
  <c r="DG200" i="1"/>
  <c r="DH200" i="1"/>
  <c r="DI200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AQ201" i="1"/>
  <c r="AR201" i="1"/>
  <c r="AS201" i="1"/>
  <c r="AT201" i="1"/>
  <c r="AU201" i="1"/>
  <c r="AV201" i="1"/>
  <c r="AW201" i="1"/>
  <c r="AX201" i="1"/>
  <c r="AY201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BV201" i="1"/>
  <c r="BW201" i="1"/>
  <c r="BX201" i="1"/>
  <c r="BY201" i="1"/>
  <c r="BZ201" i="1"/>
  <c r="CA201" i="1"/>
  <c r="CB201" i="1"/>
  <c r="CC201" i="1"/>
  <c r="CD201" i="1"/>
  <c r="CE201" i="1"/>
  <c r="CF201" i="1"/>
  <c r="CG201" i="1"/>
  <c r="CH201" i="1"/>
  <c r="CI201" i="1"/>
  <c r="CJ201" i="1"/>
  <c r="CK201" i="1"/>
  <c r="CL201" i="1"/>
  <c r="CM201" i="1"/>
  <c r="CN201" i="1"/>
  <c r="CO201" i="1"/>
  <c r="CP201" i="1"/>
  <c r="CQ201" i="1"/>
  <c r="CR201" i="1"/>
  <c r="CS201" i="1"/>
  <c r="CT201" i="1"/>
  <c r="CU201" i="1"/>
  <c r="CV201" i="1"/>
  <c r="CW201" i="1"/>
  <c r="CX201" i="1"/>
  <c r="CY201" i="1"/>
  <c r="CZ201" i="1"/>
  <c r="DA201" i="1"/>
  <c r="DB201" i="1"/>
  <c r="DC201" i="1"/>
  <c r="DD201" i="1"/>
  <c r="DE201" i="1"/>
  <c r="DF201" i="1"/>
  <c r="DG201" i="1"/>
  <c r="DH201" i="1"/>
  <c r="DI201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AP202" i="1"/>
  <c r="AQ202" i="1"/>
  <c r="AR202" i="1"/>
  <c r="AS202" i="1"/>
  <c r="AT202" i="1"/>
  <c r="AU202" i="1"/>
  <c r="AV202" i="1"/>
  <c r="AW202" i="1"/>
  <c r="AX202" i="1"/>
  <c r="AY202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BV202" i="1"/>
  <c r="BW202" i="1"/>
  <c r="BX202" i="1"/>
  <c r="BY202" i="1"/>
  <c r="BZ202" i="1"/>
  <c r="CA202" i="1"/>
  <c r="CB202" i="1"/>
  <c r="CC202" i="1"/>
  <c r="CD202" i="1"/>
  <c r="CE202" i="1"/>
  <c r="CF202" i="1"/>
  <c r="CG202" i="1"/>
  <c r="CH202" i="1"/>
  <c r="CI202" i="1"/>
  <c r="CJ202" i="1"/>
  <c r="CK202" i="1"/>
  <c r="CL202" i="1"/>
  <c r="CM202" i="1"/>
  <c r="CN202" i="1"/>
  <c r="CO202" i="1"/>
  <c r="CP202" i="1"/>
  <c r="CQ202" i="1"/>
  <c r="CR202" i="1"/>
  <c r="CS202" i="1"/>
  <c r="CT202" i="1"/>
  <c r="CU202" i="1"/>
  <c r="CV202" i="1"/>
  <c r="CW202" i="1"/>
  <c r="CX202" i="1"/>
  <c r="CY202" i="1"/>
  <c r="CZ202" i="1"/>
  <c r="DA202" i="1"/>
  <c r="DB202" i="1"/>
  <c r="DC202" i="1"/>
  <c r="DD202" i="1"/>
  <c r="DE202" i="1"/>
  <c r="DF202" i="1"/>
  <c r="DG202" i="1"/>
  <c r="DH202" i="1"/>
  <c r="DI202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AP203" i="1"/>
  <c r="AQ203" i="1"/>
  <c r="AR203" i="1"/>
  <c r="AS203" i="1"/>
  <c r="AT203" i="1"/>
  <c r="AU203" i="1"/>
  <c r="AV203" i="1"/>
  <c r="AW203" i="1"/>
  <c r="AX203" i="1"/>
  <c r="AY203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BV203" i="1"/>
  <c r="BW203" i="1"/>
  <c r="BX203" i="1"/>
  <c r="BY203" i="1"/>
  <c r="BZ203" i="1"/>
  <c r="CA203" i="1"/>
  <c r="CB203" i="1"/>
  <c r="CC203" i="1"/>
  <c r="CD203" i="1"/>
  <c r="CE203" i="1"/>
  <c r="CF203" i="1"/>
  <c r="CG203" i="1"/>
  <c r="CH203" i="1"/>
  <c r="CI203" i="1"/>
  <c r="CJ203" i="1"/>
  <c r="CK203" i="1"/>
  <c r="CL203" i="1"/>
  <c r="CM203" i="1"/>
  <c r="CN203" i="1"/>
  <c r="CO203" i="1"/>
  <c r="CP203" i="1"/>
  <c r="CQ203" i="1"/>
  <c r="CR203" i="1"/>
  <c r="CS203" i="1"/>
  <c r="CT203" i="1"/>
  <c r="CU203" i="1"/>
  <c r="CV203" i="1"/>
  <c r="CW203" i="1"/>
  <c r="CX203" i="1"/>
  <c r="CY203" i="1"/>
  <c r="CZ203" i="1"/>
  <c r="DA203" i="1"/>
  <c r="DB203" i="1"/>
  <c r="DC203" i="1"/>
  <c r="DD203" i="1"/>
  <c r="DE203" i="1"/>
  <c r="DF203" i="1"/>
  <c r="DG203" i="1"/>
  <c r="DH203" i="1"/>
  <c r="DI203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AQ204" i="1"/>
  <c r="AR204" i="1"/>
  <c r="AS204" i="1"/>
  <c r="AT204" i="1"/>
  <c r="AU204" i="1"/>
  <c r="AV204" i="1"/>
  <c r="AW204" i="1"/>
  <c r="AX204" i="1"/>
  <c r="AY204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BV204" i="1"/>
  <c r="BW204" i="1"/>
  <c r="BX204" i="1"/>
  <c r="BY204" i="1"/>
  <c r="BZ204" i="1"/>
  <c r="CA204" i="1"/>
  <c r="CB204" i="1"/>
  <c r="CC204" i="1"/>
  <c r="CD204" i="1"/>
  <c r="CE204" i="1"/>
  <c r="CF204" i="1"/>
  <c r="CG204" i="1"/>
  <c r="CH204" i="1"/>
  <c r="CI204" i="1"/>
  <c r="CJ204" i="1"/>
  <c r="CK204" i="1"/>
  <c r="CL204" i="1"/>
  <c r="CM204" i="1"/>
  <c r="CN204" i="1"/>
  <c r="CO204" i="1"/>
  <c r="CP204" i="1"/>
  <c r="CQ204" i="1"/>
  <c r="CR204" i="1"/>
  <c r="CS204" i="1"/>
  <c r="CT204" i="1"/>
  <c r="CU204" i="1"/>
  <c r="CV204" i="1"/>
  <c r="CW204" i="1"/>
  <c r="CX204" i="1"/>
  <c r="CY204" i="1"/>
  <c r="CZ204" i="1"/>
  <c r="DA204" i="1"/>
  <c r="DB204" i="1"/>
  <c r="DC204" i="1"/>
  <c r="DD204" i="1"/>
  <c r="DE204" i="1"/>
  <c r="DF204" i="1"/>
  <c r="DG204" i="1"/>
  <c r="DH204" i="1"/>
  <c r="DI204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AP205" i="1"/>
  <c r="AQ205" i="1"/>
  <c r="AR205" i="1"/>
  <c r="AS205" i="1"/>
  <c r="AT205" i="1"/>
  <c r="AU205" i="1"/>
  <c r="AV205" i="1"/>
  <c r="AW205" i="1"/>
  <c r="AX205" i="1"/>
  <c r="AY205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BV205" i="1"/>
  <c r="BW205" i="1"/>
  <c r="BX205" i="1"/>
  <c r="BY205" i="1"/>
  <c r="BZ205" i="1"/>
  <c r="CA205" i="1"/>
  <c r="CB205" i="1"/>
  <c r="CC205" i="1"/>
  <c r="CD205" i="1"/>
  <c r="CE205" i="1"/>
  <c r="CF205" i="1"/>
  <c r="CG205" i="1"/>
  <c r="CH205" i="1"/>
  <c r="CI205" i="1"/>
  <c r="CJ205" i="1"/>
  <c r="CK205" i="1"/>
  <c r="CL205" i="1"/>
  <c r="CM205" i="1"/>
  <c r="CN205" i="1"/>
  <c r="CO205" i="1"/>
  <c r="CP205" i="1"/>
  <c r="CQ205" i="1"/>
  <c r="CR205" i="1"/>
  <c r="CS205" i="1"/>
  <c r="CT205" i="1"/>
  <c r="CU205" i="1"/>
  <c r="CV205" i="1"/>
  <c r="CW205" i="1"/>
  <c r="CX205" i="1"/>
  <c r="CY205" i="1"/>
  <c r="CZ205" i="1"/>
  <c r="DA205" i="1"/>
  <c r="DB205" i="1"/>
  <c r="DC205" i="1"/>
  <c r="DD205" i="1"/>
  <c r="DE205" i="1"/>
  <c r="DF205" i="1"/>
  <c r="DG205" i="1"/>
  <c r="DH205" i="1"/>
  <c r="DI205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AN206" i="1"/>
  <c r="AO206" i="1"/>
  <c r="AP206" i="1"/>
  <c r="AQ206" i="1"/>
  <c r="AR206" i="1"/>
  <c r="AS206" i="1"/>
  <c r="AT206" i="1"/>
  <c r="AU206" i="1"/>
  <c r="AV206" i="1"/>
  <c r="AW206" i="1"/>
  <c r="AX206" i="1"/>
  <c r="AY206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BV206" i="1"/>
  <c r="BW206" i="1"/>
  <c r="BX206" i="1"/>
  <c r="BY206" i="1"/>
  <c r="BZ206" i="1"/>
  <c r="CA206" i="1"/>
  <c r="CB206" i="1"/>
  <c r="CC206" i="1"/>
  <c r="CD206" i="1"/>
  <c r="CE206" i="1"/>
  <c r="CF206" i="1"/>
  <c r="CG206" i="1"/>
  <c r="CH206" i="1"/>
  <c r="CI206" i="1"/>
  <c r="CJ206" i="1"/>
  <c r="CK206" i="1"/>
  <c r="CL206" i="1"/>
  <c r="CM206" i="1"/>
  <c r="CN206" i="1"/>
  <c r="CO206" i="1"/>
  <c r="CP206" i="1"/>
  <c r="CQ206" i="1"/>
  <c r="CR206" i="1"/>
  <c r="CS206" i="1"/>
  <c r="CT206" i="1"/>
  <c r="CU206" i="1"/>
  <c r="CV206" i="1"/>
  <c r="CW206" i="1"/>
  <c r="CX206" i="1"/>
  <c r="CY206" i="1"/>
  <c r="CZ206" i="1"/>
  <c r="DA206" i="1"/>
  <c r="DB206" i="1"/>
  <c r="DC206" i="1"/>
  <c r="DD206" i="1"/>
  <c r="DE206" i="1"/>
  <c r="DF206" i="1"/>
  <c r="DG206" i="1"/>
  <c r="DH206" i="1"/>
  <c r="DI206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AQ207" i="1"/>
  <c r="AR207" i="1"/>
  <c r="AS207" i="1"/>
  <c r="AT207" i="1"/>
  <c r="AU207" i="1"/>
  <c r="AV207" i="1"/>
  <c r="AW207" i="1"/>
  <c r="AX207" i="1"/>
  <c r="AY207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BV207" i="1"/>
  <c r="BW207" i="1"/>
  <c r="BX207" i="1"/>
  <c r="BY207" i="1"/>
  <c r="BZ207" i="1"/>
  <c r="CA207" i="1"/>
  <c r="CB207" i="1"/>
  <c r="CC207" i="1"/>
  <c r="CD207" i="1"/>
  <c r="CE207" i="1"/>
  <c r="CF207" i="1"/>
  <c r="CG207" i="1"/>
  <c r="CH207" i="1"/>
  <c r="CI207" i="1"/>
  <c r="CJ207" i="1"/>
  <c r="CK207" i="1"/>
  <c r="CL207" i="1"/>
  <c r="CM207" i="1"/>
  <c r="CN207" i="1"/>
  <c r="CO207" i="1"/>
  <c r="CP207" i="1"/>
  <c r="CQ207" i="1"/>
  <c r="CR207" i="1"/>
  <c r="CS207" i="1"/>
  <c r="CT207" i="1"/>
  <c r="CU207" i="1"/>
  <c r="CV207" i="1"/>
  <c r="CW207" i="1"/>
  <c r="CX207" i="1"/>
  <c r="CY207" i="1"/>
  <c r="CZ207" i="1"/>
  <c r="DA207" i="1"/>
  <c r="DB207" i="1"/>
  <c r="DC207" i="1"/>
  <c r="DD207" i="1"/>
  <c r="DE207" i="1"/>
  <c r="DF207" i="1"/>
  <c r="DG207" i="1"/>
  <c r="DH207" i="1"/>
  <c r="DI207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08" i="1"/>
  <c r="AP208" i="1"/>
  <c r="AQ208" i="1"/>
  <c r="AR208" i="1"/>
  <c r="AS208" i="1"/>
  <c r="AT208" i="1"/>
  <c r="AU208" i="1"/>
  <c r="AV208" i="1"/>
  <c r="AW208" i="1"/>
  <c r="AX208" i="1"/>
  <c r="AY208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BV208" i="1"/>
  <c r="BW208" i="1"/>
  <c r="BX208" i="1"/>
  <c r="BY208" i="1"/>
  <c r="BZ208" i="1"/>
  <c r="CA208" i="1"/>
  <c r="CB208" i="1"/>
  <c r="CC208" i="1"/>
  <c r="CD208" i="1"/>
  <c r="CE208" i="1"/>
  <c r="CF208" i="1"/>
  <c r="CG208" i="1"/>
  <c r="CH208" i="1"/>
  <c r="CI208" i="1"/>
  <c r="CJ208" i="1"/>
  <c r="CK208" i="1"/>
  <c r="CL208" i="1"/>
  <c r="CM208" i="1"/>
  <c r="CN208" i="1"/>
  <c r="CO208" i="1"/>
  <c r="CP208" i="1"/>
  <c r="CQ208" i="1"/>
  <c r="CR208" i="1"/>
  <c r="CS208" i="1"/>
  <c r="CT208" i="1"/>
  <c r="CU208" i="1"/>
  <c r="CV208" i="1"/>
  <c r="CW208" i="1"/>
  <c r="CX208" i="1"/>
  <c r="CY208" i="1"/>
  <c r="CZ208" i="1"/>
  <c r="DA208" i="1"/>
  <c r="DB208" i="1"/>
  <c r="DC208" i="1"/>
  <c r="DD208" i="1"/>
  <c r="DE208" i="1"/>
  <c r="DF208" i="1"/>
  <c r="DG208" i="1"/>
  <c r="DH208" i="1"/>
  <c r="DI208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AN209" i="1"/>
  <c r="AO209" i="1"/>
  <c r="AP209" i="1"/>
  <c r="AQ209" i="1"/>
  <c r="AR209" i="1"/>
  <c r="AS209" i="1"/>
  <c r="AT209" i="1"/>
  <c r="AU209" i="1"/>
  <c r="AV209" i="1"/>
  <c r="AW209" i="1"/>
  <c r="AX209" i="1"/>
  <c r="AY209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BV209" i="1"/>
  <c r="BW209" i="1"/>
  <c r="BX209" i="1"/>
  <c r="BY209" i="1"/>
  <c r="BZ209" i="1"/>
  <c r="CA209" i="1"/>
  <c r="CB209" i="1"/>
  <c r="CC209" i="1"/>
  <c r="CD209" i="1"/>
  <c r="CE209" i="1"/>
  <c r="CF209" i="1"/>
  <c r="CG209" i="1"/>
  <c r="CH209" i="1"/>
  <c r="CI209" i="1"/>
  <c r="CJ209" i="1"/>
  <c r="CK209" i="1"/>
  <c r="CL209" i="1"/>
  <c r="CM209" i="1"/>
  <c r="CN209" i="1"/>
  <c r="CO209" i="1"/>
  <c r="CP209" i="1"/>
  <c r="CQ209" i="1"/>
  <c r="CR209" i="1"/>
  <c r="CS209" i="1"/>
  <c r="CT209" i="1"/>
  <c r="CU209" i="1"/>
  <c r="CV209" i="1"/>
  <c r="CW209" i="1"/>
  <c r="CX209" i="1"/>
  <c r="CY209" i="1"/>
  <c r="CZ209" i="1"/>
  <c r="DA209" i="1"/>
  <c r="DB209" i="1"/>
  <c r="DC209" i="1"/>
  <c r="DD209" i="1"/>
  <c r="DE209" i="1"/>
  <c r="DF209" i="1"/>
  <c r="DG209" i="1"/>
  <c r="DH209" i="1"/>
  <c r="DI209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P210" i="1"/>
  <c r="AQ210" i="1"/>
  <c r="AR210" i="1"/>
  <c r="AS210" i="1"/>
  <c r="AT210" i="1"/>
  <c r="AU210" i="1"/>
  <c r="AV210" i="1"/>
  <c r="AW210" i="1"/>
  <c r="AX210" i="1"/>
  <c r="AY210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BV210" i="1"/>
  <c r="BW210" i="1"/>
  <c r="BX210" i="1"/>
  <c r="BY210" i="1"/>
  <c r="BZ210" i="1"/>
  <c r="CA210" i="1"/>
  <c r="CB210" i="1"/>
  <c r="CC210" i="1"/>
  <c r="CD210" i="1"/>
  <c r="CE210" i="1"/>
  <c r="CF210" i="1"/>
  <c r="CG210" i="1"/>
  <c r="CH210" i="1"/>
  <c r="CI210" i="1"/>
  <c r="CJ210" i="1"/>
  <c r="CK210" i="1"/>
  <c r="CL210" i="1"/>
  <c r="CM210" i="1"/>
  <c r="CN210" i="1"/>
  <c r="CO210" i="1"/>
  <c r="CP210" i="1"/>
  <c r="CQ210" i="1"/>
  <c r="CR210" i="1"/>
  <c r="CS210" i="1"/>
  <c r="CT210" i="1"/>
  <c r="CU210" i="1"/>
  <c r="CV210" i="1"/>
  <c r="CW210" i="1"/>
  <c r="CX210" i="1"/>
  <c r="CY210" i="1"/>
  <c r="CZ210" i="1"/>
  <c r="DA210" i="1"/>
  <c r="DB210" i="1"/>
  <c r="DC210" i="1"/>
  <c r="DD210" i="1"/>
  <c r="DE210" i="1"/>
  <c r="DF210" i="1"/>
  <c r="DG210" i="1"/>
  <c r="DH210" i="1"/>
  <c r="DI210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AN211" i="1"/>
  <c r="AO211" i="1"/>
  <c r="AP211" i="1"/>
  <c r="AQ211" i="1"/>
  <c r="AR211" i="1"/>
  <c r="AS211" i="1"/>
  <c r="AT211" i="1"/>
  <c r="AU211" i="1"/>
  <c r="AV211" i="1"/>
  <c r="AW211" i="1"/>
  <c r="AX211" i="1"/>
  <c r="AY211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BV211" i="1"/>
  <c r="BW211" i="1"/>
  <c r="BX211" i="1"/>
  <c r="BY211" i="1"/>
  <c r="BZ211" i="1"/>
  <c r="CA211" i="1"/>
  <c r="CB211" i="1"/>
  <c r="CC211" i="1"/>
  <c r="CD211" i="1"/>
  <c r="CE211" i="1"/>
  <c r="CF211" i="1"/>
  <c r="CG211" i="1"/>
  <c r="CH211" i="1"/>
  <c r="CI211" i="1"/>
  <c r="CJ211" i="1"/>
  <c r="CK211" i="1"/>
  <c r="CL211" i="1"/>
  <c r="CM211" i="1"/>
  <c r="CN211" i="1"/>
  <c r="CO211" i="1"/>
  <c r="CP211" i="1"/>
  <c r="CQ211" i="1"/>
  <c r="CR211" i="1"/>
  <c r="CS211" i="1"/>
  <c r="CT211" i="1"/>
  <c r="CU211" i="1"/>
  <c r="CV211" i="1"/>
  <c r="CW211" i="1"/>
  <c r="CX211" i="1"/>
  <c r="CY211" i="1"/>
  <c r="CZ211" i="1"/>
  <c r="DA211" i="1"/>
  <c r="DB211" i="1"/>
  <c r="DC211" i="1"/>
  <c r="DD211" i="1"/>
  <c r="DE211" i="1"/>
  <c r="DF211" i="1"/>
  <c r="DG211" i="1"/>
  <c r="DH211" i="1"/>
  <c r="DI211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AN212" i="1"/>
  <c r="AO212" i="1"/>
  <c r="AP212" i="1"/>
  <c r="AQ212" i="1"/>
  <c r="AR212" i="1"/>
  <c r="AS212" i="1"/>
  <c r="AT212" i="1"/>
  <c r="AU212" i="1"/>
  <c r="AV212" i="1"/>
  <c r="AW212" i="1"/>
  <c r="AX212" i="1"/>
  <c r="AY212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BV212" i="1"/>
  <c r="BW212" i="1"/>
  <c r="BX212" i="1"/>
  <c r="BY212" i="1"/>
  <c r="BZ212" i="1"/>
  <c r="CA212" i="1"/>
  <c r="CB212" i="1"/>
  <c r="CC212" i="1"/>
  <c r="CD212" i="1"/>
  <c r="CE212" i="1"/>
  <c r="CF212" i="1"/>
  <c r="CG212" i="1"/>
  <c r="CH212" i="1"/>
  <c r="CI212" i="1"/>
  <c r="CJ212" i="1"/>
  <c r="CK212" i="1"/>
  <c r="CL212" i="1"/>
  <c r="CM212" i="1"/>
  <c r="CN212" i="1"/>
  <c r="CO212" i="1"/>
  <c r="CP212" i="1"/>
  <c r="CQ212" i="1"/>
  <c r="CR212" i="1"/>
  <c r="CS212" i="1"/>
  <c r="CT212" i="1"/>
  <c r="CU212" i="1"/>
  <c r="CV212" i="1"/>
  <c r="CW212" i="1"/>
  <c r="CX212" i="1"/>
  <c r="CY212" i="1"/>
  <c r="CZ212" i="1"/>
  <c r="DA212" i="1"/>
  <c r="DB212" i="1"/>
  <c r="DC212" i="1"/>
  <c r="DD212" i="1"/>
  <c r="DE212" i="1"/>
  <c r="DF212" i="1"/>
  <c r="DG212" i="1"/>
  <c r="DH212" i="1"/>
  <c r="DI212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AQ213" i="1"/>
  <c r="AR213" i="1"/>
  <c r="AS213" i="1"/>
  <c r="AT213" i="1"/>
  <c r="AU213" i="1"/>
  <c r="AV213" i="1"/>
  <c r="AW213" i="1"/>
  <c r="AX213" i="1"/>
  <c r="AY213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BV213" i="1"/>
  <c r="BW213" i="1"/>
  <c r="BX213" i="1"/>
  <c r="BY213" i="1"/>
  <c r="BZ213" i="1"/>
  <c r="CA213" i="1"/>
  <c r="CB213" i="1"/>
  <c r="CC213" i="1"/>
  <c r="CD213" i="1"/>
  <c r="CE213" i="1"/>
  <c r="CF213" i="1"/>
  <c r="CG213" i="1"/>
  <c r="CH213" i="1"/>
  <c r="CI213" i="1"/>
  <c r="CJ213" i="1"/>
  <c r="CK213" i="1"/>
  <c r="CL213" i="1"/>
  <c r="CM213" i="1"/>
  <c r="CN213" i="1"/>
  <c r="CO213" i="1"/>
  <c r="CP213" i="1"/>
  <c r="CQ213" i="1"/>
  <c r="CR213" i="1"/>
  <c r="CS213" i="1"/>
  <c r="CT213" i="1"/>
  <c r="CU213" i="1"/>
  <c r="CV213" i="1"/>
  <c r="CW213" i="1"/>
  <c r="CX213" i="1"/>
  <c r="CY213" i="1"/>
  <c r="CZ213" i="1"/>
  <c r="DA213" i="1"/>
  <c r="DB213" i="1"/>
  <c r="DC213" i="1"/>
  <c r="DD213" i="1"/>
  <c r="DE213" i="1"/>
  <c r="DF213" i="1"/>
  <c r="DG213" i="1"/>
  <c r="DH213" i="1"/>
  <c r="DI213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AN214" i="1"/>
  <c r="AO214" i="1"/>
  <c r="AP214" i="1"/>
  <c r="AQ214" i="1"/>
  <c r="AR214" i="1"/>
  <c r="AS214" i="1"/>
  <c r="AT214" i="1"/>
  <c r="AU214" i="1"/>
  <c r="AV214" i="1"/>
  <c r="AW214" i="1"/>
  <c r="AX214" i="1"/>
  <c r="AY214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BV214" i="1"/>
  <c r="BW214" i="1"/>
  <c r="BX214" i="1"/>
  <c r="BY214" i="1"/>
  <c r="BZ214" i="1"/>
  <c r="CA214" i="1"/>
  <c r="CB214" i="1"/>
  <c r="CC214" i="1"/>
  <c r="CD214" i="1"/>
  <c r="CE214" i="1"/>
  <c r="CF214" i="1"/>
  <c r="CG214" i="1"/>
  <c r="CH214" i="1"/>
  <c r="CI214" i="1"/>
  <c r="CJ214" i="1"/>
  <c r="CK214" i="1"/>
  <c r="CL214" i="1"/>
  <c r="CM214" i="1"/>
  <c r="CN214" i="1"/>
  <c r="CO214" i="1"/>
  <c r="CP214" i="1"/>
  <c r="CQ214" i="1"/>
  <c r="CR214" i="1"/>
  <c r="CS214" i="1"/>
  <c r="CT214" i="1"/>
  <c r="CU214" i="1"/>
  <c r="CV214" i="1"/>
  <c r="CW214" i="1"/>
  <c r="CX214" i="1"/>
  <c r="CY214" i="1"/>
  <c r="CZ214" i="1"/>
  <c r="DA214" i="1"/>
  <c r="DB214" i="1"/>
  <c r="DC214" i="1"/>
  <c r="DD214" i="1"/>
  <c r="DE214" i="1"/>
  <c r="DF214" i="1"/>
  <c r="DG214" i="1"/>
  <c r="DH214" i="1"/>
  <c r="DI214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AP215" i="1"/>
  <c r="AQ215" i="1"/>
  <c r="AR215" i="1"/>
  <c r="AS215" i="1"/>
  <c r="AT215" i="1"/>
  <c r="AU215" i="1"/>
  <c r="AV215" i="1"/>
  <c r="AW215" i="1"/>
  <c r="AX215" i="1"/>
  <c r="AY215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BV215" i="1"/>
  <c r="BW215" i="1"/>
  <c r="BX215" i="1"/>
  <c r="BY215" i="1"/>
  <c r="BZ215" i="1"/>
  <c r="CA215" i="1"/>
  <c r="CB215" i="1"/>
  <c r="CC215" i="1"/>
  <c r="CD215" i="1"/>
  <c r="CE215" i="1"/>
  <c r="CF215" i="1"/>
  <c r="CG215" i="1"/>
  <c r="CH215" i="1"/>
  <c r="CI215" i="1"/>
  <c r="CJ215" i="1"/>
  <c r="CK215" i="1"/>
  <c r="CL215" i="1"/>
  <c r="CM215" i="1"/>
  <c r="CN215" i="1"/>
  <c r="CO215" i="1"/>
  <c r="CP215" i="1"/>
  <c r="CQ215" i="1"/>
  <c r="CR215" i="1"/>
  <c r="CS215" i="1"/>
  <c r="CT215" i="1"/>
  <c r="CU215" i="1"/>
  <c r="CV215" i="1"/>
  <c r="CW215" i="1"/>
  <c r="CX215" i="1"/>
  <c r="CY215" i="1"/>
  <c r="CZ215" i="1"/>
  <c r="DA215" i="1"/>
  <c r="DB215" i="1"/>
  <c r="DC215" i="1"/>
  <c r="DD215" i="1"/>
  <c r="DE215" i="1"/>
  <c r="DF215" i="1"/>
  <c r="DG215" i="1"/>
  <c r="DH215" i="1"/>
  <c r="DI215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AQ216" i="1"/>
  <c r="AR216" i="1"/>
  <c r="AS216" i="1"/>
  <c r="AT216" i="1"/>
  <c r="AU216" i="1"/>
  <c r="AV216" i="1"/>
  <c r="AW216" i="1"/>
  <c r="AX216" i="1"/>
  <c r="AY216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BV216" i="1"/>
  <c r="BW216" i="1"/>
  <c r="BX216" i="1"/>
  <c r="BY216" i="1"/>
  <c r="BZ216" i="1"/>
  <c r="CA216" i="1"/>
  <c r="CB216" i="1"/>
  <c r="CC216" i="1"/>
  <c r="CD216" i="1"/>
  <c r="CE216" i="1"/>
  <c r="CF216" i="1"/>
  <c r="CG216" i="1"/>
  <c r="CH216" i="1"/>
  <c r="CI216" i="1"/>
  <c r="CJ216" i="1"/>
  <c r="CK216" i="1"/>
  <c r="CL216" i="1"/>
  <c r="CM216" i="1"/>
  <c r="CN216" i="1"/>
  <c r="CO216" i="1"/>
  <c r="CP216" i="1"/>
  <c r="CQ216" i="1"/>
  <c r="CR216" i="1"/>
  <c r="CS216" i="1"/>
  <c r="CT216" i="1"/>
  <c r="CU216" i="1"/>
  <c r="CV216" i="1"/>
  <c r="CW216" i="1"/>
  <c r="CX216" i="1"/>
  <c r="CY216" i="1"/>
  <c r="CZ216" i="1"/>
  <c r="DA216" i="1"/>
  <c r="DB216" i="1"/>
  <c r="DC216" i="1"/>
  <c r="DD216" i="1"/>
  <c r="DE216" i="1"/>
  <c r="DF216" i="1"/>
  <c r="DG216" i="1"/>
  <c r="DH216" i="1"/>
  <c r="DI216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AP217" i="1"/>
  <c r="AQ217" i="1"/>
  <c r="AR217" i="1"/>
  <c r="AS217" i="1"/>
  <c r="AT217" i="1"/>
  <c r="AU217" i="1"/>
  <c r="AV217" i="1"/>
  <c r="AW217" i="1"/>
  <c r="AX217" i="1"/>
  <c r="AY217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BV217" i="1"/>
  <c r="BW217" i="1"/>
  <c r="BX217" i="1"/>
  <c r="BY217" i="1"/>
  <c r="BZ217" i="1"/>
  <c r="CA217" i="1"/>
  <c r="CB217" i="1"/>
  <c r="CC217" i="1"/>
  <c r="CD217" i="1"/>
  <c r="CE217" i="1"/>
  <c r="CF217" i="1"/>
  <c r="CG217" i="1"/>
  <c r="CH217" i="1"/>
  <c r="CI217" i="1"/>
  <c r="CJ217" i="1"/>
  <c r="CK217" i="1"/>
  <c r="CL217" i="1"/>
  <c r="CM217" i="1"/>
  <c r="CN217" i="1"/>
  <c r="CO217" i="1"/>
  <c r="CP217" i="1"/>
  <c r="CQ217" i="1"/>
  <c r="CR217" i="1"/>
  <c r="CS217" i="1"/>
  <c r="CT217" i="1"/>
  <c r="CU217" i="1"/>
  <c r="CV217" i="1"/>
  <c r="CW217" i="1"/>
  <c r="CX217" i="1"/>
  <c r="CY217" i="1"/>
  <c r="CZ217" i="1"/>
  <c r="DA217" i="1"/>
  <c r="DB217" i="1"/>
  <c r="DC217" i="1"/>
  <c r="DD217" i="1"/>
  <c r="DE217" i="1"/>
  <c r="DF217" i="1"/>
  <c r="DG217" i="1"/>
  <c r="DH217" i="1"/>
  <c r="DI217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AP218" i="1"/>
  <c r="AQ218" i="1"/>
  <c r="AR218" i="1"/>
  <c r="AS218" i="1"/>
  <c r="AT218" i="1"/>
  <c r="AU218" i="1"/>
  <c r="AV218" i="1"/>
  <c r="AW218" i="1"/>
  <c r="AX218" i="1"/>
  <c r="AY218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BV218" i="1"/>
  <c r="BW218" i="1"/>
  <c r="BX218" i="1"/>
  <c r="BY218" i="1"/>
  <c r="BZ218" i="1"/>
  <c r="CA218" i="1"/>
  <c r="CB218" i="1"/>
  <c r="CC218" i="1"/>
  <c r="CD218" i="1"/>
  <c r="CE218" i="1"/>
  <c r="CF218" i="1"/>
  <c r="CG218" i="1"/>
  <c r="CH218" i="1"/>
  <c r="CI218" i="1"/>
  <c r="CJ218" i="1"/>
  <c r="CK218" i="1"/>
  <c r="CL218" i="1"/>
  <c r="CM218" i="1"/>
  <c r="CN218" i="1"/>
  <c r="CO218" i="1"/>
  <c r="CP218" i="1"/>
  <c r="CQ218" i="1"/>
  <c r="CR218" i="1"/>
  <c r="CS218" i="1"/>
  <c r="CT218" i="1"/>
  <c r="CU218" i="1"/>
  <c r="CV218" i="1"/>
  <c r="CW218" i="1"/>
  <c r="CX218" i="1"/>
  <c r="CY218" i="1"/>
  <c r="CZ218" i="1"/>
  <c r="DA218" i="1"/>
  <c r="DB218" i="1"/>
  <c r="DC218" i="1"/>
  <c r="DD218" i="1"/>
  <c r="DE218" i="1"/>
  <c r="DF218" i="1"/>
  <c r="DG218" i="1"/>
  <c r="DH218" i="1"/>
  <c r="DI218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AQ219" i="1"/>
  <c r="AR219" i="1"/>
  <c r="AS219" i="1"/>
  <c r="AT219" i="1"/>
  <c r="AU219" i="1"/>
  <c r="AV219" i="1"/>
  <c r="AW219" i="1"/>
  <c r="AX219" i="1"/>
  <c r="AY219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BV219" i="1"/>
  <c r="BW219" i="1"/>
  <c r="BX219" i="1"/>
  <c r="BY219" i="1"/>
  <c r="BZ219" i="1"/>
  <c r="CA219" i="1"/>
  <c r="CB219" i="1"/>
  <c r="CC219" i="1"/>
  <c r="CD219" i="1"/>
  <c r="CE219" i="1"/>
  <c r="CF219" i="1"/>
  <c r="CG219" i="1"/>
  <c r="CH219" i="1"/>
  <c r="CI219" i="1"/>
  <c r="CJ219" i="1"/>
  <c r="CK219" i="1"/>
  <c r="CL219" i="1"/>
  <c r="CM219" i="1"/>
  <c r="CN219" i="1"/>
  <c r="CO219" i="1"/>
  <c r="CP219" i="1"/>
  <c r="CQ219" i="1"/>
  <c r="CR219" i="1"/>
  <c r="CS219" i="1"/>
  <c r="CT219" i="1"/>
  <c r="CU219" i="1"/>
  <c r="CV219" i="1"/>
  <c r="CW219" i="1"/>
  <c r="CX219" i="1"/>
  <c r="CY219" i="1"/>
  <c r="CZ219" i="1"/>
  <c r="DA219" i="1"/>
  <c r="DB219" i="1"/>
  <c r="DC219" i="1"/>
  <c r="DD219" i="1"/>
  <c r="DE219" i="1"/>
  <c r="DF219" i="1"/>
  <c r="DG219" i="1"/>
  <c r="DH219" i="1"/>
  <c r="DI219" i="1"/>
  <c r="Q220" i="1"/>
  <c r="R220" i="1"/>
  <c r="S220" i="1"/>
  <c r="T220" i="1"/>
  <c r="U220" i="1"/>
  <c r="V220" i="1"/>
  <c r="W220" i="1"/>
  <c r="X220" i="1"/>
  <c r="Y220" i="1"/>
  <c r="Z220" i="1"/>
  <c r="AA220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AP220" i="1"/>
  <c r="AQ220" i="1"/>
  <c r="AR220" i="1"/>
  <c r="AS220" i="1"/>
  <c r="AT220" i="1"/>
  <c r="AU220" i="1"/>
  <c r="AV220" i="1"/>
  <c r="AW220" i="1"/>
  <c r="AX220" i="1"/>
  <c r="AY220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BV220" i="1"/>
  <c r="BW220" i="1"/>
  <c r="BX220" i="1"/>
  <c r="BY220" i="1"/>
  <c r="BZ220" i="1"/>
  <c r="CA220" i="1"/>
  <c r="CB220" i="1"/>
  <c r="CC220" i="1"/>
  <c r="CD220" i="1"/>
  <c r="CE220" i="1"/>
  <c r="CF220" i="1"/>
  <c r="CG220" i="1"/>
  <c r="CH220" i="1"/>
  <c r="CI220" i="1"/>
  <c r="CJ220" i="1"/>
  <c r="CK220" i="1"/>
  <c r="CL220" i="1"/>
  <c r="CM220" i="1"/>
  <c r="CN220" i="1"/>
  <c r="CO220" i="1"/>
  <c r="CP220" i="1"/>
  <c r="CQ220" i="1"/>
  <c r="CR220" i="1"/>
  <c r="CS220" i="1"/>
  <c r="CT220" i="1"/>
  <c r="CU220" i="1"/>
  <c r="CV220" i="1"/>
  <c r="CW220" i="1"/>
  <c r="CX220" i="1"/>
  <c r="CY220" i="1"/>
  <c r="CZ220" i="1"/>
  <c r="DA220" i="1"/>
  <c r="DB220" i="1"/>
  <c r="DC220" i="1"/>
  <c r="DD220" i="1"/>
  <c r="DE220" i="1"/>
  <c r="DF220" i="1"/>
  <c r="DG220" i="1"/>
  <c r="DH220" i="1"/>
  <c r="DI220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AP221" i="1"/>
  <c r="AQ221" i="1"/>
  <c r="AR221" i="1"/>
  <c r="AS221" i="1"/>
  <c r="AT221" i="1"/>
  <c r="AU221" i="1"/>
  <c r="AV221" i="1"/>
  <c r="AW221" i="1"/>
  <c r="AX221" i="1"/>
  <c r="AY221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BV221" i="1"/>
  <c r="BW221" i="1"/>
  <c r="BX221" i="1"/>
  <c r="BY221" i="1"/>
  <c r="BZ221" i="1"/>
  <c r="CA221" i="1"/>
  <c r="CB221" i="1"/>
  <c r="CC221" i="1"/>
  <c r="CD221" i="1"/>
  <c r="CE221" i="1"/>
  <c r="CF221" i="1"/>
  <c r="CG221" i="1"/>
  <c r="CH221" i="1"/>
  <c r="CI221" i="1"/>
  <c r="CJ221" i="1"/>
  <c r="CK221" i="1"/>
  <c r="CL221" i="1"/>
  <c r="CM221" i="1"/>
  <c r="CN221" i="1"/>
  <c r="CO221" i="1"/>
  <c r="CP221" i="1"/>
  <c r="CQ221" i="1"/>
  <c r="CR221" i="1"/>
  <c r="CS221" i="1"/>
  <c r="CT221" i="1"/>
  <c r="CU221" i="1"/>
  <c r="CV221" i="1"/>
  <c r="CW221" i="1"/>
  <c r="CX221" i="1"/>
  <c r="CY221" i="1"/>
  <c r="CZ221" i="1"/>
  <c r="DA221" i="1"/>
  <c r="DB221" i="1"/>
  <c r="DC221" i="1"/>
  <c r="DD221" i="1"/>
  <c r="DE221" i="1"/>
  <c r="DF221" i="1"/>
  <c r="DG221" i="1"/>
  <c r="DH221" i="1"/>
  <c r="DI221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AQ222" i="1"/>
  <c r="AR222" i="1"/>
  <c r="AS222" i="1"/>
  <c r="AT222" i="1"/>
  <c r="AU222" i="1"/>
  <c r="AV222" i="1"/>
  <c r="AW222" i="1"/>
  <c r="AX222" i="1"/>
  <c r="AY222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BV222" i="1"/>
  <c r="BW222" i="1"/>
  <c r="BX222" i="1"/>
  <c r="BY222" i="1"/>
  <c r="BZ222" i="1"/>
  <c r="CA222" i="1"/>
  <c r="CB222" i="1"/>
  <c r="CC222" i="1"/>
  <c r="CD222" i="1"/>
  <c r="CE222" i="1"/>
  <c r="CF222" i="1"/>
  <c r="CG222" i="1"/>
  <c r="CH222" i="1"/>
  <c r="CI222" i="1"/>
  <c r="CJ222" i="1"/>
  <c r="CK222" i="1"/>
  <c r="CL222" i="1"/>
  <c r="CM222" i="1"/>
  <c r="CN222" i="1"/>
  <c r="CO222" i="1"/>
  <c r="CP222" i="1"/>
  <c r="CQ222" i="1"/>
  <c r="CR222" i="1"/>
  <c r="CS222" i="1"/>
  <c r="CT222" i="1"/>
  <c r="CU222" i="1"/>
  <c r="CV222" i="1"/>
  <c r="CW222" i="1"/>
  <c r="CX222" i="1"/>
  <c r="CY222" i="1"/>
  <c r="CZ222" i="1"/>
  <c r="DA222" i="1"/>
  <c r="DB222" i="1"/>
  <c r="DC222" i="1"/>
  <c r="DD222" i="1"/>
  <c r="DE222" i="1"/>
  <c r="DF222" i="1"/>
  <c r="DG222" i="1"/>
  <c r="DH222" i="1"/>
  <c r="DI222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AP223" i="1"/>
  <c r="AQ223" i="1"/>
  <c r="AR223" i="1"/>
  <c r="AS223" i="1"/>
  <c r="AT223" i="1"/>
  <c r="AU223" i="1"/>
  <c r="AV223" i="1"/>
  <c r="AW223" i="1"/>
  <c r="AX223" i="1"/>
  <c r="AY223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BV223" i="1"/>
  <c r="BW223" i="1"/>
  <c r="BX223" i="1"/>
  <c r="BY223" i="1"/>
  <c r="BZ223" i="1"/>
  <c r="CA223" i="1"/>
  <c r="CB223" i="1"/>
  <c r="CC223" i="1"/>
  <c r="CD223" i="1"/>
  <c r="CE223" i="1"/>
  <c r="CF223" i="1"/>
  <c r="CG223" i="1"/>
  <c r="CH223" i="1"/>
  <c r="CI223" i="1"/>
  <c r="CJ223" i="1"/>
  <c r="CK223" i="1"/>
  <c r="CL223" i="1"/>
  <c r="CM223" i="1"/>
  <c r="CN223" i="1"/>
  <c r="CO223" i="1"/>
  <c r="CP223" i="1"/>
  <c r="CQ223" i="1"/>
  <c r="CR223" i="1"/>
  <c r="CS223" i="1"/>
  <c r="CT223" i="1"/>
  <c r="CU223" i="1"/>
  <c r="CV223" i="1"/>
  <c r="CW223" i="1"/>
  <c r="CX223" i="1"/>
  <c r="CY223" i="1"/>
  <c r="CZ223" i="1"/>
  <c r="DA223" i="1"/>
  <c r="DB223" i="1"/>
  <c r="DC223" i="1"/>
  <c r="DD223" i="1"/>
  <c r="DE223" i="1"/>
  <c r="DF223" i="1"/>
  <c r="DG223" i="1"/>
  <c r="DH223" i="1"/>
  <c r="DI223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AN224" i="1"/>
  <c r="AO224" i="1"/>
  <c r="AP224" i="1"/>
  <c r="AQ224" i="1"/>
  <c r="AR224" i="1"/>
  <c r="AS224" i="1"/>
  <c r="AT224" i="1"/>
  <c r="AU224" i="1"/>
  <c r="AV224" i="1"/>
  <c r="AW224" i="1"/>
  <c r="AX224" i="1"/>
  <c r="AY224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BV224" i="1"/>
  <c r="BW224" i="1"/>
  <c r="BX224" i="1"/>
  <c r="BY224" i="1"/>
  <c r="BZ224" i="1"/>
  <c r="CA224" i="1"/>
  <c r="CB224" i="1"/>
  <c r="CC224" i="1"/>
  <c r="CD224" i="1"/>
  <c r="CE224" i="1"/>
  <c r="CF224" i="1"/>
  <c r="CG224" i="1"/>
  <c r="CH224" i="1"/>
  <c r="CI224" i="1"/>
  <c r="CJ224" i="1"/>
  <c r="CK224" i="1"/>
  <c r="CL224" i="1"/>
  <c r="CM224" i="1"/>
  <c r="CN224" i="1"/>
  <c r="CO224" i="1"/>
  <c r="CP224" i="1"/>
  <c r="CQ224" i="1"/>
  <c r="CR224" i="1"/>
  <c r="CS224" i="1"/>
  <c r="CT224" i="1"/>
  <c r="CU224" i="1"/>
  <c r="CV224" i="1"/>
  <c r="CW224" i="1"/>
  <c r="CX224" i="1"/>
  <c r="CY224" i="1"/>
  <c r="CZ224" i="1"/>
  <c r="DA224" i="1"/>
  <c r="DB224" i="1"/>
  <c r="DC224" i="1"/>
  <c r="DD224" i="1"/>
  <c r="DE224" i="1"/>
  <c r="DF224" i="1"/>
  <c r="DG224" i="1"/>
  <c r="DH224" i="1"/>
  <c r="DI224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AQ225" i="1"/>
  <c r="AR225" i="1"/>
  <c r="AS225" i="1"/>
  <c r="AT225" i="1"/>
  <c r="AU225" i="1"/>
  <c r="AV225" i="1"/>
  <c r="AW225" i="1"/>
  <c r="AX225" i="1"/>
  <c r="AY225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BV225" i="1"/>
  <c r="BW225" i="1"/>
  <c r="BX225" i="1"/>
  <c r="BY225" i="1"/>
  <c r="BZ225" i="1"/>
  <c r="CA225" i="1"/>
  <c r="CB225" i="1"/>
  <c r="CC225" i="1"/>
  <c r="CD225" i="1"/>
  <c r="CE225" i="1"/>
  <c r="CF225" i="1"/>
  <c r="CG225" i="1"/>
  <c r="CH225" i="1"/>
  <c r="CI225" i="1"/>
  <c r="CJ225" i="1"/>
  <c r="CK225" i="1"/>
  <c r="CL225" i="1"/>
  <c r="CM225" i="1"/>
  <c r="CN225" i="1"/>
  <c r="CO225" i="1"/>
  <c r="CP225" i="1"/>
  <c r="CQ225" i="1"/>
  <c r="CR225" i="1"/>
  <c r="CS225" i="1"/>
  <c r="CT225" i="1"/>
  <c r="CU225" i="1"/>
  <c r="CV225" i="1"/>
  <c r="CW225" i="1"/>
  <c r="CX225" i="1"/>
  <c r="CY225" i="1"/>
  <c r="CZ225" i="1"/>
  <c r="DA225" i="1"/>
  <c r="DB225" i="1"/>
  <c r="DC225" i="1"/>
  <c r="DD225" i="1"/>
  <c r="DE225" i="1"/>
  <c r="DF225" i="1"/>
  <c r="DG225" i="1"/>
  <c r="DH225" i="1"/>
  <c r="DI225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AN226" i="1"/>
  <c r="AO226" i="1"/>
  <c r="AP226" i="1"/>
  <c r="AQ226" i="1"/>
  <c r="AR226" i="1"/>
  <c r="AS226" i="1"/>
  <c r="AT226" i="1"/>
  <c r="AU226" i="1"/>
  <c r="AV226" i="1"/>
  <c r="AW226" i="1"/>
  <c r="AX226" i="1"/>
  <c r="AY226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BV226" i="1"/>
  <c r="BW226" i="1"/>
  <c r="BX226" i="1"/>
  <c r="BY226" i="1"/>
  <c r="BZ226" i="1"/>
  <c r="CA226" i="1"/>
  <c r="CB226" i="1"/>
  <c r="CC226" i="1"/>
  <c r="CD226" i="1"/>
  <c r="CE226" i="1"/>
  <c r="CF226" i="1"/>
  <c r="CG226" i="1"/>
  <c r="CH226" i="1"/>
  <c r="CI226" i="1"/>
  <c r="CJ226" i="1"/>
  <c r="CK226" i="1"/>
  <c r="CL226" i="1"/>
  <c r="CM226" i="1"/>
  <c r="CN226" i="1"/>
  <c r="CO226" i="1"/>
  <c r="CP226" i="1"/>
  <c r="CQ226" i="1"/>
  <c r="CR226" i="1"/>
  <c r="CS226" i="1"/>
  <c r="CT226" i="1"/>
  <c r="CU226" i="1"/>
  <c r="CV226" i="1"/>
  <c r="CW226" i="1"/>
  <c r="CX226" i="1"/>
  <c r="CY226" i="1"/>
  <c r="CZ226" i="1"/>
  <c r="DA226" i="1"/>
  <c r="DB226" i="1"/>
  <c r="DC226" i="1"/>
  <c r="DD226" i="1"/>
  <c r="DE226" i="1"/>
  <c r="DF226" i="1"/>
  <c r="DG226" i="1"/>
  <c r="DH226" i="1"/>
  <c r="DI226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AN227" i="1"/>
  <c r="AO227" i="1"/>
  <c r="AP227" i="1"/>
  <c r="AQ227" i="1"/>
  <c r="AR227" i="1"/>
  <c r="AS227" i="1"/>
  <c r="AT227" i="1"/>
  <c r="AU227" i="1"/>
  <c r="AV227" i="1"/>
  <c r="AW227" i="1"/>
  <c r="AX227" i="1"/>
  <c r="AY227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BV227" i="1"/>
  <c r="BW227" i="1"/>
  <c r="BX227" i="1"/>
  <c r="BY227" i="1"/>
  <c r="BZ227" i="1"/>
  <c r="CA227" i="1"/>
  <c r="CB227" i="1"/>
  <c r="CC227" i="1"/>
  <c r="CD227" i="1"/>
  <c r="CE227" i="1"/>
  <c r="CF227" i="1"/>
  <c r="CG227" i="1"/>
  <c r="CH227" i="1"/>
  <c r="CI227" i="1"/>
  <c r="CJ227" i="1"/>
  <c r="CK227" i="1"/>
  <c r="CL227" i="1"/>
  <c r="CM227" i="1"/>
  <c r="CN227" i="1"/>
  <c r="CO227" i="1"/>
  <c r="CP227" i="1"/>
  <c r="CQ227" i="1"/>
  <c r="CR227" i="1"/>
  <c r="CS227" i="1"/>
  <c r="CT227" i="1"/>
  <c r="CU227" i="1"/>
  <c r="CV227" i="1"/>
  <c r="CW227" i="1"/>
  <c r="CX227" i="1"/>
  <c r="CY227" i="1"/>
  <c r="CZ227" i="1"/>
  <c r="DA227" i="1"/>
  <c r="DB227" i="1"/>
  <c r="DC227" i="1"/>
  <c r="DD227" i="1"/>
  <c r="DE227" i="1"/>
  <c r="DF227" i="1"/>
  <c r="DG227" i="1"/>
  <c r="DH227" i="1"/>
  <c r="DI227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AQ228" i="1"/>
  <c r="AR228" i="1"/>
  <c r="AS228" i="1"/>
  <c r="AT228" i="1"/>
  <c r="AU228" i="1"/>
  <c r="AV228" i="1"/>
  <c r="AW228" i="1"/>
  <c r="AX228" i="1"/>
  <c r="AY228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BV228" i="1"/>
  <c r="BW228" i="1"/>
  <c r="BX228" i="1"/>
  <c r="BY228" i="1"/>
  <c r="BZ228" i="1"/>
  <c r="CA228" i="1"/>
  <c r="CB228" i="1"/>
  <c r="CC228" i="1"/>
  <c r="CD228" i="1"/>
  <c r="CE228" i="1"/>
  <c r="CF228" i="1"/>
  <c r="CG228" i="1"/>
  <c r="CH228" i="1"/>
  <c r="CI228" i="1"/>
  <c r="CJ228" i="1"/>
  <c r="CK228" i="1"/>
  <c r="CL228" i="1"/>
  <c r="CM228" i="1"/>
  <c r="CN228" i="1"/>
  <c r="CO228" i="1"/>
  <c r="CP228" i="1"/>
  <c r="CQ228" i="1"/>
  <c r="CR228" i="1"/>
  <c r="CS228" i="1"/>
  <c r="CT228" i="1"/>
  <c r="CU228" i="1"/>
  <c r="CV228" i="1"/>
  <c r="CW228" i="1"/>
  <c r="CX228" i="1"/>
  <c r="CY228" i="1"/>
  <c r="CZ228" i="1"/>
  <c r="DA228" i="1"/>
  <c r="DB228" i="1"/>
  <c r="DC228" i="1"/>
  <c r="DD228" i="1"/>
  <c r="DE228" i="1"/>
  <c r="DF228" i="1"/>
  <c r="DG228" i="1"/>
  <c r="DH228" i="1"/>
  <c r="DI228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AQ229" i="1"/>
  <c r="AR229" i="1"/>
  <c r="AS229" i="1"/>
  <c r="AT229" i="1"/>
  <c r="AU229" i="1"/>
  <c r="AV229" i="1"/>
  <c r="AW229" i="1"/>
  <c r="AX229" i="1"/>
  <c r="AY229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BV229" i="1"/>
  <c r="BW229" i="1"/>
  <c r="BX229" i="1"/>
  <c r="BY229" i="1"/>
  <c r="BZ229" i="1"/>
  <c r="CA229" i="1"/>
  <c r="CB229" i="1"/>
  <c r="CC229" i="1"/>
  <c r="CD229" i="1"/>
  <c r="CE229" i="1"/>
  <c r="CF229" i="1"/>
  <c r="CG229" i="1"/>
  <c r="CH229" i="1"/>
  <c r="CI229" i="1"/>
  <c r="CJ229" i="1"/>
  <c r="CK229" i="1"/>
  <c r="CL229" i="1"/>
  <c r="CM229" i="1"/>
  <c r="CN229" i="1"/>
  <c r="CO229" i="1"/>
  <c r="CP229" i="1"/>
  <c r="CQ229" i="1"/>
  <c r="CR229" i="1"/>
  <c r="CS229" i="1"/>
  <c r="CT229" i="1"/>
  <c r="CU229" i="1"/>
  <c r="CV229" i="1"/>
  <c r="CW229" i="1"/>
  <c r="CX229" i="1"/>
  <c r="CY229" i="1"/>
  <c r="CZ229" i="1"/>
  <c r="DA229" i="1"/>
  <c r="DB229" i="1"/>
  <c r="DC229" i="1"/>
  <c r="DD229" i="1"/>
  <c r="DE229" i="1"/>
  <c r="DF229" i="1"/>
  <c r="DG229" i="1"/>
  <c r="DH229" i="1"/>
  <c r="DI229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AP230" i="1"/>
  <c r="AQ230" i="1"/>
  <c r="AR230" i="1"/>
  <c r="AS230" i="1"/>
  <c r="AT230" i="1"/>
  <c r="AU230" i="1"/>
  <c r="AV230" i="1"/>
  <c r="AW230" i="1"/>
  <c r="AX230" i="1"/>
  <c r="AY230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BV230" i="1"/>
  <c r="BW230" i="1"/>
  <c r="BX230" i="1"/>
  <c r="BY230" i="1"/>
  <c r="BZ230" i="1"/>
  <c r="CA230" i="1"/>
  <c r="CB230" i="1"/>
  <c r="CC230" i="1"/>
  <c r="CD230" i="1"/>
  <c r="CE230" i="1"/>
  <c r="CF230" i="1"/>
  <c r="CG230" i="1"/>
  <c r="CH230" i="1"/>
  <c r="CI230" i="1"/>
  <c r="CJ230" i="1"/>
  <c r="CK230" i="1"/>
  <c r="CL230" i="1"/>
  <c r="CM230" i="1"/>
  <c r="CN230" i="1"/>
  <c r="CO230" i="1"/>
  <c r="CP230" i="1"/>
  <c r="CQ230" i="1"/>
  <c r="CR230" i="1"/>
  <c r="CS230" i="1"/>
  <c r="CT230" i="1"/>
  <c r="CU230" i="1"/>
  <c r="CV230" i="1"/>
  <c r="CW230" i="1"/>
  <c r="CX230" i="1"/>
  <c r="CY230" i="1"/>
  <c r="CZ230" i="1"/>
  <c r="DA230" i="1"/>
  <c r="DB230" i="1"/>
  <c r="DC230" i="1"/>
  <c r="DD230" i="1"/>
  <c r="DE230" i="1"/>
  <c r="DF230" i="1"/>
  <c r="DG230" i="1"/>
  <c r="DH230" i="1"/>
  <c r="DI230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AQ231" i="1"/>
  <c r="AR231" i="1"/>
  <c r="AS231" i="1"/>
  <c r="AT231" i="1"/>
  <c r="AU231" i="1"/>
  <c r="AV231" i="1"/>
  <c r="AW231" i="1"/>
  <c r="AX231" i="1"/>
  <c r="AY231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BV231" i="1"/>
  <c r="BW231" i="1"/>
  <c r="BX231" i="1"/>
  <c r="BY231" i="1"/>
  <c r="BZ231" i="1"/>
  <c r="CA231" i="1"/>
  <c r="CB231" i="1"/>
  <c r="CC231" i="1"/>
  <c r="CD231" i="1"/>
  <c r="CE231" i="1"/>
  <c r="CF231" i="1"/>
  <c r="CG231" i="1"/>
  <c r="CH231" i="1"/>
  <c r="CI231" i="1"/>
  <c r="CJ231" i="1"/>
  <c r="CK231" i="1"/>
  <c r="CL231" i="1"/>
  <c r="CM231" i="1"/>
  <c r="CN231" i="1"/>
  <c r="CO231" i="1"/>
  <c r="CP231" i="1"/>
  <c r="CQ231" i="1"/>
  <c r="CR231" i="1"/>
  <c r="CS231" i="1"/>
  <c r="CT231" i="1"/>
  <c r="CU231" i="1"/>
  <c r="CV231" i="1"/>
  <c r="CW231" i="1"/>
  <c r="CX231" i="1"/>
  <c r="CY231" i="1"/>
  <c r="CZ231" i="1"/>
  <c r="DA231" i="1"/>
  <c r="DB231" i="1"/>
  <c r="DC231" i="1"/>
  <c r="DD231" i="1"/>
  <c r="DE231" i="1"/>
  <c r="DF231" i="1"/>
  <c r="DG231" i="1"/>
  <c r="DH231" i="1"/>
  <c r="DI231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AP232" i="1"/>
  <c r="AQ232" i="1"/>
  <c r="AR232" i="1"/>
  <c r="AS232" i="1"/>
  <c r="AT232" i="1"/>
  <c r="AU232" i="1"/>
  <c r="AV232" i="1"/>
  <c r="AW232" i="1"/>
  <c r="AX232" i="1"/>
  <c r="AY232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BV232" i="1"/>
  <c r="BW232" i="1"/>
  <c r="BX232" i="1"/>
  <c r="BY232" i="1"/>
  <c r="BZ232" i="1"/>
  <c r="CA232" i="1"/>
  <c r="CB232" i="1"/>
  <c r="CC232" i="1"/>
  <c r="CD232" i="1"/>
  <c r="CE232" i="1"/>
  <c r="CF232" i="1"/>
  <c r="CG232" i="1"/>
  <c r="CH232" i="1"/>
  <c r="CI232" i="1"/>
  <c r="CJ232" i="1"/>
  <c r="CK232" i="1"/>
  <c r="CL232" i="1"/>
  <c r="CM232" i="1"/>
  <c r="CN232" i="1"/>
  <c r="CO232" i="1"/>
  <c r="CP232" i="1"/>
  <c r="CQ232" i="1"/>
  <c r="CR232" i="1"/>
  <c r="CS232" i="1"/>
  <c r="CT232" i="1"/>
  <c r="CU232" i="1"/>
  <c r="CV232" i="1"/>
  <c r="CW232" i="1"/>
  <c r="CX232" i="1"/>
  <c r="CY232" i="1"/>
  <c r="CZ232" i="1"/>
  <c r="DA232" i="1"/>
  <c r="DB232" i="1"/>
  <c r="DC232" i="1"/>
  <c r="DD232" i="1"/>
  <c r="DE232" i="1"/>
  <c r="DF232" i="1"/>
  <c r="DG232" i="1"/>
  <c r="DH232" i="1"/>
  <c r="DI232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AQ233" i="1"/>
  <c r="AR233" i="1"/>
  <c r="AS233" i="1"/>
  <c r="AT233" i="1"/>
  <c r="AU233" i="1"/>
  <c r="AV233" i="1"/>
  <c r="AW233" i="1"/>
  <c r="AX233" i="1"/>
  <c r="AY233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BV233" i="1"/>
  <c r="BW233" i="1"/>
  <c r="BX233" i="1"/>
  <c r="BY233" i="1"/>
  <c r="BZ233" i="1"/>
  <c r="CA233" i="1"/>
  <c r="CB233" i="1"/>
  <c r="CC233" i="1"/>
  <c r="CD233" i="1"/>
  <c r="CE233" i="1"/>
  <c r="CF233" i="1"/>
  <c r="CG233" i="1"/>
  <c r="CH233" i="1"/>
  <c r="CI233" i="1"/>
  <c r="CJ233" i="1"/>
  <c r="CK233" i="1"/>
  <c r="CL233" i="1"/>
  <c r="CM233" i="1"/>
  <c r="CN233" i="1"/>
  <c r="CO233" i="1"/>
  <c r="CP233" i="1"/>
  <c r="CQ233" i="1"/>
  <c r="CR233" i="1"/>
  <c r="CS233" i="1"/>
  <c r="CT233" i="1"/>
  <c r="CU233" i="1"/>
  <c r="CV233" i="1"/>
  <c r="CW233" i="1"/>
  <c r="CX233" i="1"/>
  <c r="CY233" i="1"/>
  <c r="CZ233" i="1"/>
  <c r="DA233" i="1"/>
  <c r="DB233" i="1"/>
  <c r="DC233" i="1"/>
  <c r="DD233" i="1"/>
  <c r="DE233" i="1"/>
  <c r="DF233" i="1"/>
  <c r="DG233" i="1"/>
  <c r="DH233" i="1"/>
  <c r="DI233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AQ234" i="1"/>
  <c r="AR234" i="1"/>
  <c r="AS234" i="1"/>
  <c r="AT234" i="1"/>
  <c r="AU234" i="1"/>
  <c r="AV234" i="1"/>
  <c r="AW234" i="1"/>
  <c r="AX234" i="1"/>
  <c r="AY234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BV234" i="1"/>
  <c r="BW234" i="1"/>
  <c r="BX234" i="1"/>
  <c r="BY234" i="1"/>
  <c r="BZ234" i="1"/>
  <c r="CA234" i="1"/>
  <c r="CB234" i="1"/>
  <c r="CC234" i="1"/>
  <c r="CD234" i="1"/>
  <c r="CE234" i="1"/>
  <c r="CF234" i="1"/>
  <c r="CG234" i="1"/>
  <c r="CH234" i="1"/>
  <c r="CI234" i="1"/>
  <c r="CJ234" i="1"/>
  <c r="CK234" i="1"/>
  <c r="CL234" i="1"/>
  <c r="CM234" i="1"/>
  <c r="CN234" i="1"/>
  <c r="CO234" i="1"/>
  <c r="CP234" i="1"/>
  <c r="CQ234" i="1"/>
  <c r="CR234" i="1"/>
  <c r="CS234" i="1"/>
  <c r="CT234" i="1"/>
  <c r="CU234" i="1"/>
  <c r="CV234" i="1"/>
  <c r="CW234" i="1"/>
  <c r="CX234" i="1"/>
  <c r="CY234" i="1"/>
  <c r="CZ234" i="1"/>
  <c r="DA234" i="1"/>
  <c r="DB234" i="1"/>
  <c r="DC234" i="1"/>
  <c r="DD234" i="1"/>
  <c r="DE234" i="1"/>
  <c r="DF234" i="1"/>
  <c r="DG234" i="1"/>
  <c r="DH234" i="1"/>
  <c r="DI234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AQ235" i="1"/>
  <c r="AR235" i="1"/>
  <c r="AS235" i="1"/>
  <c r="AT235" i="1"/>
  <c r="AU235" i="1"/>
  <c r="AV235" i="1"/>
  <c r="AW235" i="1"/>
  <c r="AX235" i="1"/>
  <c r="AY235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BV235" i="1"/>
  <c r="BW235" i="1"/>
  <c r="BX235" i="1"/>
  <c r="BY235" i="1"/>
  <c r="BZ235" i="1"/>
  <c r="CA235" i="1"/>
  <c r="CB235" i="1"/>
  <c r="CC235" i="1"/>
  <c r="CD235" i="1"/>
  <c r="CE235" i="1"/>
  <c r="CF235" i="1"/>
  <c r="CG235" i="1"/>
  <c r="CH235" i="1"/>
  <c r="CI235" i="1"/>
  <c r="CJ235" i="1"/>
  <c r="CK235" i="1"/>
  <c r="CL235" i="1"/>
  <c r="CM235" i="1"/>
  <c r="CN235" i="1"/>
  <c r="CO235" i="1"/>
  <c r="CP235" i="1"/>
  <c r="CQ235" i="1"/>
  <c r="CR235" i="1"/>
  <c r="CS235" i="1"/>
  <c r="CT235" i="1"/>
  <c r="CU235" i="1"/>
  <c r="CV235" i="1"/>
  <c r="CW235" i="1"/>
  <c r="CX235" i="1"/>
  <c r="CY235" i="1"/>
  <c r="CZ235" i="1"/>
  <c r="DA235" i="1"/>
  <c r="DB235" i="1"/>
  <c r="DC235" i="1"/>
  <c r="DD235" i="1"/>
  <c r="DE235" i="1"/>
  <c r="DF235" i="1"/>
  <c r="DG235" i="1"/>
  <c r="DH235" i="1"/>
  <c r="DI235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AP236" i="1"/>
  <c r="AQ236" i="1"/>
  <c r="AR236" i="1"/>
  <c r="AS236" i="1"/>
  <c r="AT236" i="1"/>
  <c r="AU236" i="1"/>
  <c r="AV236" i="1"/>
  <c r="AW236" i="1"/>
  <c r="AX236" i="1"/>
  <c r="AY236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BV236" i="1"/>
  <c r="BW236" i="1"/>
  <c r="BX236" i="1"/>
  <c r="BY236" i="1"/>
  <c r="BZ236" i="1"/>
  <c r="CA236" i="1"/>
  <c r="CB236" i="1"/>
  <c r="CC236" i="1"/>
  <c r="CD236" i="1"/>
  <c r="CE236" i="1"/>
  <c r="CF236" i="1"/>
  <c r="CG236" i="1"/>
  <c r="CH236" i="1"/>
  <c r="CI236" i="1"/>
  <c r="CJ236" i="1"/>
  <c r="CK236" i="1"/>
  <c r="CL236" i="1"/>
  <c r="CM236" i="1"/>
  <c r="CN236" i="1"/>
  <c r="CO236" i="1"/>
  <c r="CP236" i="1"/>
  <c r="CQ236" i="1"/>
  <c r="CR236" i="1"/>
  <c r="CS236" i="1"/>
  <c r="CT236" i="1"/>
  <c r="CU236" i="1"/>
  <c r="CV236" i="1"/>
  <c r="CW236" i="1"/>
  <c r="CX236" i="1"/>
  <c r="CY236" i="1"/>
  <c r="CZ236" i="1"/>
  <c r="DA236" i="1"/>
  <c r="DB236" i="1"/>
  <c r="DC236" i="1"/>
  <c r="DD236" i="1"/>
  <c r="DE236" i="1"/>
  <c r="DF236" i="1"/>
  <c r="DG236" i="1"/>
  <c r="DH236" i="1"/>
  <c r="DI236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AQ237" i="1"/>
  <c r="AR237" i="1"/>
  <c r="AS237" i="1"/>
  <c r="AT237" i="1"/>
  <c r="AU237" i="1"/>
  <c r="AV237" i="1"/>
  <c r="AW237" i="1"/>
  <c r="AX237" i="1"/>
  <c r="AY237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BV237" i="1"/>
  <c r="BW237" i="1"/>
  <c r="BX237" i="1"/>
  <c r="BY237" i="1"/>
  <c r="BZ237" i="1"/>
  <c r="CA237" i="1"/>
  <c r="CB237" i="1"/>
  <c r="CC237" i="1"/>
  <c r="CD237" i="1"/>
  <c r="CE237" i="1"/>
  <c r="CF237" i="1"/>
  <c r="CG237" i="1"/>
  <c r="CH237" i="1"/>
  <c r="CI237" i="1"/>
  <c r="CJ237" i="1"/>
  <c r="CK237" i="1"/>
  <c r="CL237" i="1"/>
  <c r="CM237" i="1"/>
  <c r="CN237" i="1"/>
  <c r="CO237" i="1"/>
  <c r="CP237" i="1"/>
  <c r="CQ237" i="1"/>
  <c r="CR237" i="1"/>
  <c r="CS237" i="1"/>
  <c r="CT237" i="1"/>
  <c r="CU237" i="1"/>
  <c r="CV237" i="1"/>
  <c r="CW237" i="1"/>
  <c r="CX237" i="1"/>
  <c r="CY237" i="1"/>
  <c r="CZ237" i="1"/>
  <c r="DA237" i="1"/>
  <c r="DB237" i="1"/>
  <c r="DC237" i="1"/>
  <c r="DD237" i="1"/>
  <c r="DE237" i="1"/>
  <c r="DF237" i="1"/>
  <c r="DG237" i="1"/>
  <c r="DH237" i="1"/>
  <c r="DI237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AN238" i="1"/>
  <c r="AO238" i="1"/>
  <c r="AP238" i="1"/>
  <c r="AQ238" i="1"/>
  <c r="AR238" i="1"/>
  <c r="AS238" i="1"/>
  <c r="AT238" i="1"/>
  <c r="AU238" i="1"/>
  <c r="AV238" i="1"/>
  <c r="AW238" i="1"/>
  <c r="AX238" i="1"/>
  <c r="AY238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BV238" i="1"/>
  <c r="BW238" i="1"/>
  <c r="BX238" i="1"/>
  <c r="BY238" i="1"/>
  <c r="BZ238" i="1"/>
  <c r="CA238" i="1"/>
  <c r="CB238" i="1"/>
  <c r="CC238" i="1"/>
  <c r="CD238" i="1"/>
  <c r="CE238" i="1"/>
  <c r="CF238" i="1"/>
  <c r="CG238" i="1"/>
  <c r="CH238" i="1"/>
  <c r="CI238" i="1"/>
  <c r="CJ238" i="1"/>
  <c r="CK238" i="1"/>
  <c r="CL238" i="1"/>
  <c r="CM238" i="1"/>
  <c r="CN238" i="1"/>
  <c r="CO238" i="1"/>
  <c r="CP238" i="1"/>
  <c r="CQ238" i="1"/>
  <c r="CR238" i="1"/>
  <c r="CS238" i="1"/>
  <c r="CT238" i="1"/>
  <c r="CU238" i="1"/>
  <c r="CV238" i="1"/>
  <c r="CW238" i="1"/>
  <c r="CX238" i="1"/>
  <c r="CY238" i="1"/>
  <c r="CZ238" i="1"/>
  <c r="DA238" i="1"/>
  <c r="DB238" i="1"/>
  <c r="DC238" i="1"/>
  <c r="DD238" i="1"/>
  <c r="DE238" i="1"/>
  <c r="DF238" i="1"/>
  <c r="DG238" i="1"/>
  <c r="DH238" i="1"/>
  <c r="DI238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AP239" i="1"/>
  <c r="AQ239" i="1"/>
  <c r="AR239" i="1"/>
  <c r="AS239" i="1"/>
  <c r="AT239" i="1"/>
  <c r="AU239" i="1"/>
  <c r="AV239" i="1"/>
  <c r="AW239" i="1"/>
  <c r="AX239" i="1"/>
  <c r="AY239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BV239" i="1"/>
  <c r="BW239" i="1"/>
  <c r="BX239" i="1"/>
  <c r="BY239" i="1"/>
  <c r="BZ239" i="1"/>
  <c r="CA239" i="1"/>
  <c r="CB239" i="1"/>
  <c r="CC239" i="1"/>
  <c r="CD239" i="1"/>
  <c r="CE239" i="1"/>
  <c r="CF239" i="1"/>
  <c r="CG239" i="1"/>
  <c r="CH239" i="1"/>
  <c r="CI239" i="1"/>
  <c r="CJ239" i="1"/>
  <c r="CK239" i="1"/>
  <c r="CL239" i="1"/>
  <c r="CM239" i="1"/>
  <c r="CN239" i="1"/>
  <c r="CO239" i="1"/>
  <c r="CP239" i="1"/>
  <c r="CQ239" i="1"/>
  <c r="CR239" i="1"/>
  <c r="CS239" i="1"/>
  <c r="CT239" i="1"/>
  <c r="CU239" i="1"/>
  <c r="CV239" i="1"/>
  <c r="CW239" i="1"/>
  <c r="CX239" i="1"/>
  <c r="CY239" i="1"/>
  <c r="CZ239" i="1"/>
  <c r="DA239" i="1"/>
  <c r="DB239" i="1"/>
  <c r="DC239" i="1"/>
  <c r="DD239" i="1"/>
  <c r="DE239" i="1"/>
  <c r="DF239" i="1"/>
  <c r="DG239" i="1"/>
  <c r="DH239" i="1"/>
  <c r="DI239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AQ240" i="1"/>
  <c r="AR240" i="1"/>
  <c r="AS240" i="1"/>
  <c r="AT240" i="1"/>
  <c r="AU240" i="1"/>
  <c r="AV240" i="1"/>
  <c r="AW240" i="1"/>
  <c r="AX240" i="1"/>
  <c r="AY240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BV240" i="1"/>
  <c r="BW240" i="1"/>
  <c r="BX240" i="1"/>
  <c r="BY240" i="1"/>
  <c r="BZ240" i="1"/>
  <c r="CA240" i="1"/>
  <c r="CB240" i="1"/>
  <c r="CC240" i="1"/>
  <c r="CD240" i="1"/>
  <c r="CE240" i="1"/>
  <c r="CF240" i="1"/>
  <c r="CG240" i="1"/>
  <c r="CH240" i="1"/>
  <c r="CI240" i="1"/>
  <c r="CJ240" i="1"/>
  <c r="CK240" i="1"/>
  <c r="CL240" i="1"/>
  <c r="CM240" i="1"/>
  <c r="CN240" i="1"/>
  <c r="CO240" i="1"/>
  <c r="CP240" i="1"/>
  <c r="CQ240" i="1"/>
  <c r="CR240" i="1"/>
  <c r="CS240" i="1"/>
  <c r="CT240" i="1"/>
  <c r="CU240" i="1"/>
  <c r="CV240" i="1"/>
  <c r="CW240" i="1"/>
  <c r="CX240" i="1"/>
  <c r="CY240" i="1"/>
  <c r="CZ240" i="1"/>
  <c r="DA240" i="1"/>
  <c r="DB240" i="1"/>
  <c r="DC240" i="1"/>
  <c r="DD240" i="1"/>
  <c r="DE240" i="1"/>
  <c r="DF240" i="1"/>
  <c r="DG240" i="1"/>
  <c r="DH240" i="1"/>
  <c r="DI240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AP241" i="1"/>
  <c r="AQ241" i="1"/>
  <c r="AR241" i="1"/>
  <c r="AS241" i="1"/>
  <c r="AT241" i="1"/>
  <c r="AU241" i="1"/>
  <c r="AV241" i="1"/>
  <c r="AW241" i="1"/>
  <c r="AX241" i="1"/>
  <c r="AY241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BV241" i="1"/>
  <c r="BW241" i="1"/>
  <c r="BX241" i="1"/>
  <c r="BY241" i="1"/>
  <c r="BZ241" i="1"/>
  <c r="CA241" i="1"/>
  <c r="CB241" i="1"/>
  <c r="CC241" i="1"/>
  <c r="CD241" i="1"/>
  <c r="CE241" i="1"/>
  <c r="CF241" i="1"/>
  <c r="CG241" i="1"/>
  <c r="CH241" i="1"/>
  <c r="CI241" i="1"/>
  <c r="CJ241" i="1"/>
  <c r="CK241" i="1"/>
  <c r="CL241" i="1"/>
  <c r="CM241" i="1"/>
  <c r="CN241" i="1"/>
  <c r="CO241" i="1"/>
  <c r="CP241" i="1"/>
  <c r="CQ241" i="1"/>
  <c r="CR241" i="1"/>
  <c r="CS241" i="1"/>
  <c r="CT241" i="1"/>
  <c r="CU241" i="1"/>
  <c r="CV241" i="1"/>
  <c r="CW241" i="1"/>
  <c r="CX241" i="1"/>
  <c r="CY241" i="1"/>
  <c r="CZ241" i="1"/>
  <c r="DA241" i="1"/>
  <c r="DB241" i="1"/>
  <c r="DC241" i="1"/>
  <c r="DD241" i="1"/>
  <c r="DE241" i="1"/>
  <c r="DF241" i="1"/>
  <c r="DG241" i="1"/>
  <c r="DH241" i="1"/>
  <c r="DI241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AN242" i="1"/>
  <c r="AO242" i="1"/>
  <c r="AP242" i="1"/>
  <c r="AQ242" i="1"/>
  <c r="AR242" i="1"/>
  <c r="AS242" i="1"/>
  <c r="AT242" i="1"/>
  <c r="AU242" i="1"/>
  <c r="AV242" i="1"/>
  <c r="AW242" i="1"/>
  <c r="AX242" i="1"/>
  <c r="AY242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BV242" i="1"/>
  <c r="BW242" i="1"/>
  <c r="BX242" i="1"/>
  <c r="BY242" i="1"/>
  <c r="BZ242" i="1"/>
  <c r="CA242" i="1"/>
  <c r="CB242" i="1"/>
  <c r="CC242" i="1"/>
  <c r="CD242" i="1"/>
  <c r="CE242" i="1"/>
  <c r="CF242" i="1"/>
  <c r="CG242" i="1"/>
  <c r="CH242" i="1"/>
  <c r="CI242" i="1"/>
  <c r="CJ242" i="1"/>
  <c r="CK242" i="1"/>
  <c r="CL242" i="1"/>
  <c r="CM242" i="1"/>
  <c r="CN242" i="1"/>
  <c r="CO242" i="1"/>
  <c r="CP242" i="1"/>
  <c r="CQ242" i="1"/>
  <c r="CR242" i="1"/>
  <c r="CS242" i="1"/>
  <c r="CT242" i="1"/>
  <c r="CU242" i="1"/>
  <c r="CV242" i="1"/>
  <c r="CW242" i="1"/>
  <c r="CX242" i="1"/>
  <c r="CY242" i="1"/>
  <c r="CZ242" i="1"/>
  <c r="DA242" i="1"/>
  <c r="DB242" i="1"/>
  <c r="DC242" i="1"/>
  <c r="DD242" i="1"/>
  <c r="DE242" i="1"/>
  <c r="DF242" i="1"/>
  <c r="DG242" i="1"/>
  <c r="DH242" i="1"/>
  <c r="DI242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AQ243" i="1"/>
  <c r="AR243" i="1"/>
  <c r="AS243" i="1"/>
  <c r="AT243" i="1"/>
  <c r="AU243" i="1"/>
  <c r="AV243" i="1"/>
  <c r="AW243" i="1"/>
  <c r="AX243" i="1"/>
  <c r="AY243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BV243" i="1"/>
  <c r="BW243" i="1"/>
  <c r="BX243" i="1"/>
  <c r="BY243" i="1"/>
  <c r="BZ243" i="1"/>
  <c r="CA243" i="1"/>
  <c r="CB243" i="1"/>
  <c r="CC243" i="1"/>
  <c r="CD243" i="1"/>
  <c r="CE243" i="1"/>
  <c r="CF243" i="1"/>
  <c r="CG243" i="1"/>
  <c r="CH243" i="1"/>
  <c r="CI243" i="1"/>
  <c r="CJ243" i="1"/>
  <c r="CK243" i="1"/>
  <c r="CL243" i="1"/>
  <c r="CM243" i="1"/>
  <c r="CN243" i="1"/>
  <c r="CO243" i="1"/>
  <c r="CP243" i="1"/>
  <c r="CQ243" i="1"/>
  <c r="CR243" i="1"/>
  <c r="CS243" i="1"/>
  <c r="CT243" i="1"/>
  <c r="CU243" i="1"/>
  <c r="CV243" i="1"/>
  <c r="CW243" i="1"/>
  <c r="CX243" i="1"/>
  <c r="CY243" i="1"/>
  <c r="CZ243" i="1"/>
  <c r="DA243" i="1"/>
  <c r="DB243" i="1"/>
  <c r="DC243" i="1"/>
  <c r="DD243" i="1"/>
  <c r="DE243" i="1"/>
  <c r="DF243" i="1"/>
  <c r="DG243" i="1"/>
  <c r="DH243" i="1"/>
  <c r="DI243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AP244" i="1"/>
  <c r="AQ244" i="1"/>
  <c r="AR244" i="1"/>
  <c r="AS244" i="1"/>
  <c r="AT244" i="1"/>
  <c r="AU244" i="1"/>
  <c r="AV244" i="1"/>
  <c r="AW244" i="1"/>
  <c r="AX244" i="1"/>
  <c r="AY244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BV244" i="1"/>
  <c r="BW244" i="1"/>
  <c r="BX244" i="1"/>
  <c r="BY244" i="1"/>
  <c r="BZ244" i="1"/>
  <c r="CA244" i="1"/>
  <c r="CB244" i="1"/>
  <c r="CC244" i="1"/>
  <c r="CD244" i="1"/>
  <c r="CE244" i="1"/>
  <c r="CF244" i="1"/>
  <c r="CG244" i="1"/>
  <c r="CH244" i="1"/>
  <c r="CI244" i="1"/>
  <c r="CJ244" i="1"/>
  <c r="CK244" i="1"/>
  <c r="CL244" i="1"/>
  <c r="CM244" i="1"/>
  <c r="CN244" i="1"/>
  <c r="CO244" i="1"/>
  <c r="CP244" i="1"/>
  <c r="CQ244" i="1"/>
  <c r="CR244" i="1"/>
  <c r="CS244" i="1"/>
  <c r="CT244" i="1"/>
  <c r="CU244" i="1"/>
  <c r="CV244" i="1"/>
  <c r="CW244" i="1"/>
  <c r="CX244" i="1"/>
  <c r="CY244" i="1"/>
  <c r="CZ244" i="1"/>
  <c r="DA244" i="1"/>
  <c r="DB244" i="1"/>
  <c r="DC244" i="1"/>
  <c r="DD244" i="1"/>
  <c r="DE244" i="1"/>
  <c r="DF244" i="1"/>
  <c r="DG244" i="1"/>
  <c r="DH244" i="1"/>
  <c r="DI244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AQ245" i="1"/>
  <c r="AR245" i="1"/>
  <c r="AS245" i="1"/>
  <c r="AT245" i="1"/>
  <c r="AU245" i="1"/>
  <c r="AV245" i="1"/>
  <c r="AW245" i="1"/>
  <c r="AX245" i="1"/>
  <c r="AY245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BV245" i="1"/>
  <c r="BW245" i="1"/>
  <c r="BX245" i="1"/>
  <c r="BY245" i="1"/>
  <c r="BZ245" i="1"/>
  <c r="CA245" i="1"/>
  <c r="CB245" i="1"/>
  <c r="CC245" i="1"/>
  <c r="CD245" i="1"/>
  <c r="CE245" i="1"/>
  <c r="CF245" i="1"/>
  <c r="CG245" i="1"/>
  <c r="CH245" i="1"/>
  <c r="CI245" i="1"/>
  <c r="CJ245" i="1"/>
  <c r="CK245" i="1"/>
  <c r="CL245" i="1"/>
  <c r="CM245" i="1"/>
  <c r="CN245" i="1"/>
  <c r="CO245" i="1"/>
  <c r="CP245" i="1"/>
  <c r="CQ245" i="1"/>
  <c r="CR245" i="1"/>
  <c r="CS245" i="1"/>
  <c r="CT245" i="1"/>
  <c r="CU245" i="1"/>
  <c r="CV245" i="1"/>
  <c r="CW245" i="1"/>
  <c r="CX245" i="1"/>
  <c r="CY245" i="1"/>
  <c r="CZ245" i="1"/>
  <c r="DA245" i="1"/>
  <c r="DB245" i="1"/>
  <c r="DC245" i="1"/>
  <c r="DD245" i="1"/>
  <c r="DE245" i="1"/>
  <c r="DF245" i="1"/>
  <c r="DG245" i="1"/>
  <c r="DH245" i="1"/>
  <c r="DI245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AQ246" i="1"/>
  <c r="AR246" i="1"/>
  <c r="AS246" i="1"/>
  <c r="AT246" i="1"/>
  <c r="AU246" i="1"/>
  <c r="AV246" i="1"/>
  <c r="AW246" i="1"/>
  <c r="AX246" i="1"/>
  <c r="AY246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BV246" i="1"/>
  <c r="BW246" i="1"/>
  <c r="BX246" i="1"/>
  <c r="BY246" i="1"/>
  <c r="BZ246" i="1"/>
  <c r="CA246" i="1"/>
  <c r="CB246" i="1"/>
  <c r="CC246" i="1"/>
  <c r="CD246" i="1"/>
  <c r="CE246" i="1"/>
  <c r="CF246" i="1"/>
  <c r="CG246" i="1"/>
  <c r="CH246" i="1"/>
  <c r="CI246" i="1"/>
  <c r="CJ246" i="1"/>
  <c r="CK246" i="1"/>
  <c r="CL246" i="1"/>
  <c r="CM246" i="1"/>
  <c r="CN246" i="1"/>
  <c r="CO246" i="1"/>
  <c r="CP246" i="1"/>
  <c r="CQ246" i="1"/>
  <c r="CR246" i="1"/>
  <c r="CS246" i="1"/>
  <c r="CT246" i="1"/>
  <c r="CU246" i="1"/>
  <c r="CV246" i="1"/>
  <c r="CW246" i="1"/>
  <c r="CX246" i="1"/>
  <c r="CY246" i="1"/>
  <c r="CZ246" i="1"/>
  <c r="DA246" i="1"/>
  <c r="DB246" i="1"/>
  <c r="DC246" i="1"/>
  <c r="DD246" i="1"/>
  <c r="DE246" i="1"/>
  <c r="DF246" i="1"/>
  <c r="DG246" i="1"/>
  <c r="DH246" i="1"/>
  <c r="DI246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AQ247" i="1"/>
  <c r="AR247" i="1"/>
  <c r="AS247" i="1"/>
  <c r="AT247" i="1"/>
  <c r="AU247" i="1"/>
  <c r="AV247" i="1"/>
  <c r="AW247" i="1"/>
  <c r="AX247" i="1"/>
  <c r="AY247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BV247" i="1"/>
  <c r="BW247" i="1"/>
  <c r="BX247" i="1"/>
  <c r="BY247" i="1"/>
  <c r="BZ247" i="1"/>
  <c r="CA247" i="1"/>
  <c r="CB247" i="1"/>
  <c r="CC247" i="1"/>
  <c r="CD247" i="1"/>
  <c r="CE247" i="1"/>
  <c r="CF247" i="1"/>
  <c r="CG247" i="1"/>
  <c r="CH247" i="1"/>
  <c r="CI247" i="1"/>
  <c r="CJ247" i="1"/>
  <c r="CK247" i="1"/>
  <c r="CL247" i="1"/>
  <c r="CM247" i="1"/>
  <c r="CN247" i="1"/>
  <c r="CO247" i="1"/>
  <c r="CP247" i="1"/>
  <c r="CQ247" i="1"/>
  <c r="CR247" i="1"/>
  <c r="CS247" i="1"/>
  <c r="CT247" i="1"/>
  <c r="CU247" i="1"/>
  <c r="CV247" i="1"/>
  <c r="CW247" i="1"/>
  <c r="CX247" i="1"/>
  <c r="CY247" i="1"/>
  <c r="CZ247" i="1"/>
  <c r="DA247" i="1"/>
  <c r="DB247" i="1"/>
  <c r="DC247" i="1"/>
  <c r="DD247" i="1"/>
  <c r="DE247" i="1"/>
  <c r="DF247" i="1"/>
  <c r="DG247" i="1"/>
  <c r="DH247" i="1"/>
  <c r="DI247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AP248" i="1"/>
  <c r="AQ248" i="1"/>
  <c r="AR248" i="1"/>
  <c r="AS248" i="1"/>
  <c r="AT248" i="1"/>
  <c r="AU248" i="1"/>
  <c r="AV248" i="1"/>
  <c r="AW248" i="1"/>
  <c r="AX248" i="1"/>
  <c r="AY248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BV248" i="1"/>
  <c r="BW248" i="1"/>
  <c r="BX248" i="1"/>
  <c r="BY248" i="1"/>
  <c r="BZ248" i="1"/>
  <c r="CA248" i="1"/>
  <c r="CB248" i="1"/>
  <c r="CC248" i="1"/>
  <c r="CD248" i="1"/>
  <c r="CE248" i="1"/>
  <c r="CF248" i="1"/>
  <c r="CG248" i="1"/>
  <c r="CH248" i="1"/>
  <c r="CI248" i="1"/>
  <c r="CJ248" i="1"/>
  <c r="CK248" i="1"/>
  <c r="CL248" i="1"/>
  <c r="CM248" i="1"/>
  <c r="CN248" i="1"/>
  <c r="CO248" i="1"/>
  <c r="CP248" i="1"/>
  <c r="CQ248" i="1"/>
  <c r="CR248" i="1"/>
  <c r="CS248" i="1"/>
  <c r="CT248" i="1"/>
  <c r="CU248" i="1"/>
  <c r="CV248" i="1"/>
  <c r="CW248" i="1"/>
  <c r="CX248" i="1"/>
  <c r="CY248" i="1"/>
  <c r="CZ248" i="1"/>
  <c r="DA248" i="1"/>
  <c r="DB248" i="1"/>
  <c r="DC248" i="1"/>
  <c r="DD248" i="1"/>
  <c r="DE248" i="1"/>
  <c r="DF248" i="1"/>
  <c r="DG248" i="1"/>
  <c r="DH248" i="1"/>
  <c r="DI248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AQ249" i="1"/>
  <c r="AR249" i="1"/>
  <c r="AS249" i="1"/>
  <c r="AT249" i="1"/>
  <c r="AU249" i="1"/>
  <c r="AV249" i="1"/>
  <c r="AW249" i="1"/>
  <c r="AX249" i="1"/>
  <c r="AY249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BV249" i="1"/>
  <c r="BW249" i="1"/>
  <c r="BX249" i="1"/>
  <c r="BY249" i="1"/>
  <c r="BZ249" i="1"/>
  <c r="CA249" i="1"/>
  <c r="CB249" i="1"/>
  <c r="CC249" i="1"/>
  <c r="CD249" i="1"/>
  <c r="CE249" i="1"/>
  <c r="CF249" i="1"/>
  <c r="CG249" i="1"/>
  <c r="CH249" i="1"/>
  <c r="CI249" i="1"/>
  <c r="CJ249" i="1"/>
  <c r="CK249" i="1"/>
  <c r="CL249" i="1"/>
  <c r="CM249" i="1"/>
  <c r="CN249" i="1"/>
  <c r="CO249" i="1"/>
  <c r="CP249" i="1"/>
  <c r="CQ249" i="1"/>
  <c r="CR249" i="1"/>
  <c r="CS249" i="1"/>
  <c r="CT249" i="1"/>
  <c r="CU249" i="1"/>
  <c r="CV249" i="1"/>
  <c r="CW249" i="1"/>
  <c r="CX249" i="1"/>
  <c r="CY249" i="1"/>
  <c r="CZ249" i="1"/>
  <c r="DA249" i="1"/>
  <c r="DB249" i="1"/>
  <c r="DC249" i="1"/>
  <c r="DD249" i="1"/>
  <c r="DE249" i="1"/>
  <c r="DF249" i="1"/>
  <c r="DG249" i="1"/>
  <c r="DH249" i="1"/>
  <c r="DI249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AP250" i="1"/>
  <c r="AQ250" i="1"/>
  <c r="AR250" i="1"/>
  <c r="AS250" i="1"/>
  <c r="AT250" i="1"/>
  <c r="AU250" i="1"/>
  <c r="AV250" i="1"/>
  <c r="AW250" i="1"/>
  <c r="AX250" i="1"/>
  <c r="AY250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BV250" i="1"/>
  <c r="BW250" i="1"/>
  <c r="BX250" i="1"/>
  <c r="BY250" i="1"/>
  <c r="BZ250" i="1"/>
  <c r="CA250" i="1"/>
  <c r="CB250" i="1"/>
  <c r="CC250" i="1"/>
  <c r="CD250" i="1"/>
  <c r="CE250" i="1"/>
  <c r="CF250" i="1"/>
  <c r="CG250" i="1"/>
  <c r="CH250" i="1"/>
  <c r="CI250" i="1"/>
  <c r="CJ250" i="1"/>
  <c r="CK250" i="1"/>
  <c r="CL250" i="1"/>
  <c r="CM250" i="1"/>
  <c r="CN250" i="1"/>
  <c r="CO250" i="1"/>
  <c r="CP250" i="1"/>
  <c r="CQ250" i="1"/>
  <c r="CR250" i="1"/>
  <c r="CS250" i="1"/>
  <c r="CT250" i="1"/>
  <c r="CU250" i="1"/>
  <c r="CV250" i="1"/>
  <c r="CW250" i="1"/>
  <c r="CX250" i="1"/>
  <c r="CY250" i="1"/>
  <c r="CZ250" i="1"/>
  <c r="DA250" i="1"/>
  <c r="DB250" i="1"/>
  <c r="DC250" i="1"/>
  <c r="DD250" i="1"/>
  <c r="DE250" i="1"/>
  <c r="DF250" i="1"/>
  <c r="DG250" i="1"/>
  <c r="DH250" i="1"/>
  <c r="DI250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AP251" i="1"/>
  <c r="AQ251" i="1"/>
  <c r="AR251" i="1"/>
  <c r="AS251" i="1"/>
  <c r="AT251" i="1"/>
  <c r="AU251" i="1"/>
  <c r="AV251" i="1"/>
  <c r="AW251" i="1"/>
  <c r="AX251" i="1"/>
  <c r="AY251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BV251" i="1"/>
  <c r="BW251" i="1"/>
  <c r="BX251" i="1"/>
  <c r="BY251" i="1"/>
  <c r="BZ251" i="1"/>
  <c r="CA251" i="1"/>
  <c r="CB251" i="1"/>
  <c r="CC251" i="1"/>
  <c r="CD251" i="1"/>
  <c r="CE251" i="1"/>
  <c r="CF251" i="1"/>
  <c r="CG251" i="1"/>
  <c r="CH251" i="1"/>
  <c r="CI251" i="1"/>
  <c r="CJ251" i="1"/>
  <c r="CK251" i="1"/>
  <c r="CL251" i="1"/>
  <c r="CM251" i="1"/>
  <c r="CN251" i="1"/>
  <c r="CO251" i="1"/>
  <c r="CP251" i="1"/>
  <c r="CQ251" i="1"/>
  <c r="CR251" i="1"/>
  <c r="CS251" i="1"/>
  <c r="CT251" i="1"/>
  <c r="CU251" i="1"/>
  <c r="CV251" i="1"/>
  <c r="CW251" i="1"/>
  <c r="CX251" i="1"/>
  <c r="CY251" i="1"/>
  <c r="CZ251" i="1"/>
  <c r="DA251" i="1"/>
  <c r="DB251" i="1"/>
  <c r="DC251" i="1"/>
  <c r="DD251" i="1"/>
  <c r="DE251" i="1"/>
  <c r="DF251" i="1"/>
  <c r="DG251" i="1"/>
  <c r="DH251" i="1"/>
  <c r="DI251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AQ252" i="1"/>
  <c r="AR252" i="1"/>
  <c r="AS252" i="1"/>
  <c r="AT252" i="1"/>
  <c r="AU252" i="1"/>
  <c r="AV252" i="1"/>
  <c r="AW252" i="1"/>
  <c r="AX252" i="1"/>
  <c r="AY252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BV252" i="1"/>
  <c r="BW252" i="1"/>
  <c r="BX252" i="1"/>
  <c r="BY252" i="1"/>
  <c r="BZ252" i="1"/>
  <c r="CA252" i="1"/>
  <c r="CB252" i="1"/>
  <c r="CC252" i="1"/>
  <c r="CD252" i="1"/>
  <c r="CE252" i="1"/>
  <c r="CF252" i="1"/>
  <c r="CG252" i="1"/>
  <c r="CH252" i="1"/>
  <c r="CI252" i="1"/>
  <c r="CJ252" i="1"/>
  <c r="CK252" i="1"/>
  <c r="CL252" i="1"/>
  <c r="CM252" i="1"/>
  <c r="CN252" i="1"/>
  <c r="CO252" i="1"/>
  <c r="CP252" i="1"/>
  <c r="CQ252" i="1"/>
  <c r="CR252" i="1"/>
  <c r="CS252" i="1"/>
  <c r="CT252" i="1"/>
  <c r="CU252" i="1"/>
  <c r="CV252" i="1"/>
  <c r="CW252" i="1"/>
  <c r="CX252" i="1"/>
  <c r="CY252" i="1"/>
  <c r="CZ252" i="1"/>
  <c r="DA252" i="1"/>
  <c r="DB252" i="1"/>
  <c r="DC252" i="1"/>
  <c r="DD252" i="1"/>
  <c r="DE252" i="1"/>
  <c r="DF252" i="1"/>
  <c r="DG252" i="1"/>
  <c r="DH252" i="1"/>
  <c r="DI252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AP253" i="1"/>
  <c r="AQ253" i="1"/>
  <c r="AR253" i="1"/>
  <c r="AS253" i="1"/>
  <c r="AT253" i="1"/>
  <c r="AU253" i="1"/>
  <c r="AV253" i="1"/>
  <c r="AW253" i="1"/>
  <c r="AX253" i="1"/>
  <c r="AY253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BV253" i="1"/>
  <c r="BW253" i="1"/>
  <c r="BX253" i="1"/>
  <c r="BY253" i="1"/>
  <c r="BZ253" i="1"/>
  <c r="CA253" i="1"/>
  <c r="CB253" i="1"/>
  <c r="CC253" i="1"/>
  <c r="CD253" i="1"/>
  <c r="CE253" i="1"/>
  <c r="CF253" i="1"/>
  <c r="CG253" i="1"/>
  <c r="CH253" i="1"/>
  <c r="CI253" i="1"/>
  <c r="CJ253" i="1"/>
  <c r="CK253" i="1"/>
  <c r="CL253" i="1"/>
  <c r="CM253" i="1"/>
  <c r="CN253" i="1"/>
  <c r="CO253" i="1"/>
  <c r="CP253" i="1"/>
  <c r="CQ253" i="1"/>
  <c r="CR253" i="1"/>
  <c r="CS253" i="1"/>
  <c r="CT253" i="1"/>
  <c r="CU253" i="1"/>
  <c r="CV253" i="1"/>
  <c r="CW253" i="1"/>
  <c r="CX253" i="1"/>
  <c r="CY253" i="1"/>
  <c r="CZ253" i="1"/>
  <c r="DA253" i="1"/>
  <c r="DB253" i="1"/>
  <c r="DC253" i="1"/>
  <c r="DD253" i="1"/>
  <c r="DE253" i="1"/>
  <c r="DF253" i="1"/>
  <c r="DG253" i="1"/>
  <c r="DH253" i="1"/>
  <c r="DI253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AI254" i="1"/>
  <c r="AJ254" i="1"/>
  <c r="AK254" i="1"/>
  <c r="AL254" i="1"/>
  <c r="AM254" i="1"/>
  <c r="AN254" i="1"/>
  <c r="AO254" i="1"/>
  <c r="AP254" i="1"/>
  <c r="AQ254" i="1"/>
  <c r="AR254" i="1"/>
  <c r="AS254" i="1"/>
  <c r="AT254" i="1"/>
  <c r="AU254" i="1"/>
  <c r="AV254" i="1"/>
  <c r="AW254" i="1"/>
  <c r="AX254" i="1"/>
  <c r="AY254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BV254" i="1"/>
  <c r="BW254" i="1"/>
  <c r="BX254" i="1"/>
  <c r="BY254" i="1"/>
  <c r="BZ254" i="1"/>
  <c r="CA254" i="1"/>
  <c r="CB254" i="1"/>
  <c r="CC254" i="1"/>
  <c r="CD254" i="1"/>
  <c r="CE254" i="1"/>
  <c r="CF254" i="1"/>
  <c r="CG254" i="1"/>
  <c r="CH254" i="1"/>
  <c r="CI254" i="1"/>
  <c r="CJ254" i="1"/>
  <c r="CK254" i="1"/>
  <c r="CL254" i="1"/>
  <c r="CM254" i="1"/>
  <c r="CN254" i="1"/>
  <c r="CO254" i="1"/>
  <c r="CP254" i="1"/>
  <c r="CQ254" i="1"/>
  <c r="CR254" i="1"/>
  <c r="CS254" i="1"/>
  <c r="CT254" i="1"/>
  <c r="CU254" i="1"/>
  <c r="CV254" i="1"/>
  <c r="CW254" i="1"/>
  <c r="CX254" i="1"/>
  <c r="CY254" i="1"/>
  <c r="CZ254" i="1"/>
  <c r="DA254" i="1"/>
  <c r="DB254" i="1"/>
  <c r="DC254" i="1"/>
  <c r="DD254" i="1"/>
  <c r="DE254" i="1"/>
  <c r="DF254" i="1"/>
  <c r="DG254" i="1"/>
  <c r="DH254" i="1"/>
  <c r="DI254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AQ255" i="1"/>
  <c r="AR255" i="1"/>
  <c r="AS255" i="1"/>
  <c r="AT255" i="1"/>
  <c r="AU255" i="1"/>
  <c r="AV255" i="1"/>
  <c r="AW255" i="1"/>
  <c r="AX255" i="1"/>
  <c r="AY255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BV255" i="1"/>
  <c r="BW255" i="1"/>
  <c r="BX255" i="1"/>
  <c r="BY255" i="1"/>
  <c r="BZ255" i="1"/>
  <c r="CA255" i="1"/>
  <c r="CB255" i="1"/>
  <c r="CC255" i="1"/>
  <c r="CD255" i="1"/>
  <c r="CE255" i="1"/>
  <c r="CF255" i="1"/>
  <c r="CG255" i="1"/>
  <c r="CH255" i="1"/>
  <c r="CI255" i="1"/>
  <c r="CJ255" i="1"/>
  <c r="CK255" i="1"/>
  <c r="CL255" i="1"/>
  <c r="CM255" i="1"/>
  <c r="CN255" i="1"/>
  <c r="CO255" i="1"/>
  <c r="CP255" i="1"/>
  <c r="CQ255" i="1"/>
  <c r="CR255" i="1"/>
  <c r="CS255" i="1"/>
  <c r="CT255" i="1"/>
  <c r="CU255" i="1"/>
  <c r="CV255" i="1"/>
  <c r="CW255" i="1"/>
  <c r="CX255" i="1"/>
  <c r="CY255" i="1"/>
  <c r="CZ255" i="1"/>
  <c r="DA255" i="1"/>
  <c r="DB255" i="1"/>
  <c r="DC255" i="1"/>
  <c r="DD255" i="1"/>
  <c r="DE255" i="1"/>
  <c r="DF255" i="1"/>
  <c r="DG255" i="1"/>
  <c r="DH255" i="1"/>
  <c r="DI255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/>
  <c r="AN256" i="1"/>
  <c r="AO256" i="1"/>
  <c r="AP256" i="1"/>
  <c r="AQ256" i="1"/>
  <c r="AR256" i="1"/>
  <c r="AS256" i="1"/>
  <c r="AT256" i="1"/>
  <c r="AU256" i="1"/>
  <c r="AV256" i="1"/>
  <c r="AW256" i="1"/>
  <c r="AX256" i="1"/>
  <c r="AY256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BV256" i="1"/>
  <c r="BW256" i="1"/>
  <c r="BX256" i="1"/>
  <c r="BY256" i="1"/>
  <c r="BZ256" i="1"/>
  <c r="CA256" i="1"/>
  <c r="CB256" i="1"/>
  <c r="CC256" i="1"/>
  <c r="CD256" i="1"/>
  <c r="CE256" i="1"/>
  <c r="CF256" i="1"/>
  <c r="CG256" i="1"/>
  <c r="CH256" i="1"/>
  <c r="CI256" i="1"/>
  <c r="CJ256" i="1"/>
  <c r="CK256" i="1"/>
  <c r="CL256" i="1"/>
  <c r="CM256" i="1"/>
  <c r="CN256" i="1"/>
  <c r="CO256" i="1"/>
  <c r="CP256" i="1"/>
  <c r="CQ256" i="1"/>
  <c r="CR256" i="1"/>
  <c r="CS256" i="1"/>
  <c r="CT256" i="1"/>
  <c r="CU256" i="1"/>
  <c r="CV256" i="1"/>
  <c r="CW256" i="1"/>
  <c r="CX256" i="1"/>
  <c r="CY256" i="1"/>
  <c r="CZ256" i="1"/>
  <c r="DA256" i="1"/>
  <c r="DB256" i="1"/>
  <c r="DC256" i="1"/>
  <c r="DD256" i="1"/>
  <c r="DE256" i="1"/>
  <c r="DF256" i="1"/>
  <c r="DG256" i="1"/>
  <c r="DH256" i="1"/>
  <c r="DI256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AQ257" i="1"/>
  <c r="AR257" i="1"/>
  <c r="AS257" i="1"/>
  <c r="AT257" i="1"/>
  <c r="AU257" i="1"/>
  <c r="AV257" i="1"/>
  <c r="AW257" i="1"/>
  <c r="AX257" i="1"/>
  <c r="AY257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BV257" i="1"/>
  <c r="BW257" i="1"/>
  <c r="BX257" i="1"/>
  <c r="BY257" i="1"/>
  <c r="BZ257" i="1"/>
  <c r="CA257" i="1"/>
  <c r="CB257" i="1"/>
  <c r="CC257" i="1"/>
  <c r="CD257" i="1"/>
  <c r="CE257" i="1"/>
  <c r="CF257" i="1"/>
  <c r="CG257" i="1"/>
  <c r="CH257" i="1"/>
  <c r="CI257" i="1"/>
  <c r="CJ257" i="1"/>
  <c r="CK257" i="1"/>
  <c r="CL257" i="1"/>
  <c r="CM257" i="1"/>
  <c r="CN257" i="1"/>
  <c r="CO257" i="1"/>
  <c r="CP257" i="1"/>
  <c r="CQ257" i="1"/>
  <c r="CR257" i="1"/>
  <c r="CS257" i="1"/>
  <c r="CT257" i="1"/>
  <c r="CU257" i="1"/>
  <c r="CV257" i="1"/>
  <c r="CW257" i="1"/>
  <c r="CX257" i="1"/>
  <c r="CY257" i="1"/>
  <c r="CZ257" i="1"/>
  <c r="DA257" i="1"/>
  <c r="DB257" i="1"/>
  <c r="DC257" i="1"/>
  <c r="DD257" i="1"/>
  <c r="DE257" i="1"/>
  <c r="DF257" i="1"/>
  <c r="DG257" i="1"/>
  <c r="DH257" i="1"/>
  <c r="DI257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AQ258" i="1"/>
  <c r="AR258" i="1"/>
  <c r="AS258" i="1"/>
  <c r="AT258" i="1"/>
  <c r="AU258" i="1"/>
  <c r="AV258" i="1"/>
  <c r="AW258" i="1"/>
  <c r="AX258" i="1"/>
  <c r="AY258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BV258" i="1"/>
  <c r="BW258" i="1"/>
  <c r="BX258" i="1"/>
  <c r="BY258" i="1"/>
  <c r="BZ258" i="1"/>
  <c r="CA258" i="1"/>
  <c r="CB258" i="1"/>
  <c r="CC258" i="1"/>
  <c r="CD258" i="1"/>
  <c r="CE258" i="1"/>
  <c r="CF258" i="1"/>
  <c r="CG258" i="1"/>
  <c r="CH258" i="1"/>
  <c r="CI258" i="1"/>
  <c r="CJ258" i="1"/>
  <c r="CK258" i="1"/>
  <c r="CL258" i="1"/>
  <c r="CM258" i="1"/>
  <c r="CN258" i="1"/>
  <c r="CO258" i="1"/>
  <c r="CP258" i="1"/>
  <c r="CQ258" i="1"/>
  <c r="CR258" i="1"/>
  <c r="CS258" i="1"/>
  <c r="CT258" i="1"/>
  <c r="CU258" i="1"/>
  <c r="CV258" i="1"/>
  <c r="CW258" i="1"/>
  <c r="CX258" i="1"/>
  <c r="CY258" i="1"/>
  <c r="CZ258" i="1"/>
  <c r="DA258" i="1"/>
  <c r="DB258" i="1"/>
  <c r="DC258" i="1"/>
  <c r="DD258" i="1"/>
  <c r="DE258" i="1"/>
  <c r="DF258" i="1"/>
  <c r="DG258" i="1"/>
  <c r="DH258" i="1"/>
  <c r="DI258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AQ259" i="1"/>
  <c r="AR259" i="1"/>
  <c r="AS259" i="1"/>
  <c r="AT259" i="1"/>
  <c r="AU259" i="1"/>
  <c r="AV259" i="1"/>
  <c r="AW259" i="1"/>
  <c r="AX259" i="1"/>
  <c r="AY259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BV259" i="1"/>
  <c r="BW259" i="1"/>
  <c r="BX259" i="1"/>
  <c r="BY259" i="1"/>
  <c r="BZ259" i="1"/>
  <c r="CA259" i="1"/>
  <c r="CB259" i="1"/>
  <c r="CC259" i="1"/>
  <c r="CD259" i="1"/>
  <c r="CE259" i="1"/>
  <c r="CF259" i="1"/>
  <c r="CG259" i="1"/>
  <c r="CH259" i="1"/>
  <c r="CI259" i="1"/>
  <c r="CJ259" i="1"/>
  <c r="CK259" i="1"/>
  <c r="CL259" i="1"/>
  <c r="CM259" i="1"/>
  <c r="CN259" i="1"/>
  <c r="CO259" i="1"/>
  <c r="CP259" i="1"/>
  <c r="CQ259" i="1"/>
  <c r="CR259" i="1"/>
  <c r="CS259" i="1"/>
  <c r="CT259" i="1"/>
  <c r="CU259" i="1"/>
  <c r="CV259" i="1"/>
  <c r="CW259" i="1"/>
  <c r="CX259" i="1"/>
  <c r="CY259" i="1"/>
  <c r="CZ259" i="1"/>
  <c r="DA259" i="1"/>
  <c r="DB259" i="1"/>
  <c r="DC259" i="1"/>
  <c r="DD259" i="1"/>
  <c r="DE259" i="1"/>
  <c r="DF259" i="1"/>
  <c r="DG259" i="1"/>
  <c r="DH259" i="1"/>
  <c r="DI259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AP260" i="1"/>
  <c r="AQ260" i="1"/>
  <c r="AR260" i="1"/>
  <c r="AS260" i="1"/>
  <c r="AT260" i="1"/>
  <c r="AU260" i="1"/>
  <c r="AV260" i="1"/>
  <c r="AW260" i="1"/>
  <c r="AX260" i="1"/>
  <c r="AY260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BV260" i="1"/>
  <c r="BW260" i="1"/>
  <c r="BX260" i="1"/>
  <c r="BY260" i="1"/>
  <c r="BZ260" i="1"/>
  <c r="CA260" i="1"/>
  <c r="CB260" i="1"/>
  <c r="CC260" i="1"/>
  <c r="CD260" i="1"/>
  <c r="CE260" i="1"/>
  <c r="CF260" i="1"/>
  <c r="CG260" i="1"/>
  <c r="CH260" i="1"/>
  <c r="CI260" i="1"/>
  <c r="CJ260" i="1"/>
  <c r="CK260" i="1"/>
  <c r="CL260" i="1"/>
  <c r="CM260" i="1"/>
  <c r="CN260" i="1"/>
  <c r="CO260" i="1"/>
  <c r="CP260" i="1"/>
  <c r="CQ260" i="1"/>
  <c r="CR260" i="1"/>
  <c r="CS260" i="1"/>
  <c r="CT260" i="1"/>
  <c r="CU260" i="1"/>
  <c r="CV260" i="1"/>
  <c r="CW260" i="1"/>
  <c r="CX260" i="1"/>
  <c r="CY260" i="1"/>
  <c r="CZ260" i="1"/>
  <c r="DA260" i="1"/>
  <c r="DB260" i="1"/>
  <c r="DC260" i="1"/>
  <c r="DD260" i="1"/>
  <c r="DE260" i="1"/>
  <c r="DF260" i="1"/>
  <c r="DG260" i="1"/>
  <c r="DH260" i="1"/>
  <c r="DI260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W261" i="1"/>
  <c r="AX261" i="1"/>
  <c r="AY261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BV261" i="1"/>
  <c r="BW261" i="1"/>
  <c r="BX261" i="1"/>
  <c r="BY261" i="1"/>
  <c r="BZ261" i="1"/>
  <c r="CA261" i="1"/>
  <c r="CB261" i="1"/>
  <c r="CC261" i="1"/>
  <c r="CD261" i="1"/>
  <c r="CE261" i="1"/>
  <c r="CF261" i="1"/>
  <c r="CG261" i="1"/>
  <c r="CH261" i="1"/>
  <c r="CI261" i="1"/>
  <c r="CJ261" i="1"/>
  <c r="CK261" i="1"/>
  <c r="CL261" i="1"/>
  <c r="CM261" i="1"/>
  <c r="CN261" i="1"/>
  <c r="CO261" i="1"/>
  <c r="CP261" i="1"/>
  <c r="CQ261" i="1"/>
  <c r="CR261" i="1"/>
  <c r="CS261" i="1"/>
  <c r="CT261" i="1"/>
  <c r="CU261" i="1"/>
  <c r="CV261" i="1"/>
  <c r="CW261" i="1"/>
  <c r="CX261" i="1"/>
  <c r="CY261" i="1"/>
  <c r="CZ261" i="1"/>
  <c r="DA261" i="1"/>
  <c r="DB261" i="1"/>
  <c r="DC261" i="1"/>
  <c r="DD261" i="1"/>
  <c r="DE261" i="1"/>
  <c r="DF261" i="1"/>
  <c r="DG261" i="1"/>
  <c r="DH261" i="1"/>
  <c r="DI261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AQ262" i="1"/>
  <c r="AR262" i="1"/>
  <c r="AS262" i="1"/>
  <c r="AT262" i="1"/>
  <c r="AU262" i="1"/>
  <c r="AV262" i="1"/>
  <c r="AW262" i="1"/>
  <c r="AX262" i="1"/>
  <c r="AY262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BV262" i="1"/>
  <c r="BW262" i="1"/>
  <c r="BX262" i="1"/>
  <c r="BY262" i="1"/>
  <c r="BZ262" i="1"/>
  <c r="CA262" i="1"/>
  <c r="CB262" i="1"/>
  <c r="CC262" i="1"/>
  <c r="CD262" i="1"/>
  <c r="CE262" i="1"/>
  <c r="CF262" i="1"/>
  <c r="CG262" i="1"/>
  <c r="CH262" i="1"/>
  <c r="CI262" i="1"/>
  <c r="CJ262" i="1"/>
  <c r="CK262" i="1"/>
  <c r="CL262" i="1"/>
  <c r="CM262" i="1"/>
  <c r="CN262" i="1"/>
  <c r="CO262" i="1"/>
  <c r="CP262" i="1"/>
  <c r="CQ262" i="1"/>
  <c r="CR262" i="1"/>
  <c r="CS262" i="1"/>
  <c r="CT262" i="1"/>
  <c r="CU262" i="1"/>
  <c r="CV262" i="1"/>
  <c r="CW262" i="1"/>
  <c r="CX262" i="1"/>
  <c r="CY262" i="1"/>
  <c r="CZ262" i="1"/>
  <c r="DA262" i="1"/>
  <c r="DB262" i="1"/>
  <c r="DC262" i="1"/>
  <c r="DD262" i="1"/>
  <c r="DE262" i="1"/>
  <c r="DF262" i="1"/>
  <c r="DG262" i="1"/>
  <c r="DH262" i="1"/>
  <c r="DI262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AP263" i="1"/>
  <c r="AQ263" i="1"/>
  <c r="AR263" i="1"/>
  <c r="AS263" i="1"/>
  <c r="AT263" i="1"/>
  <c r="AU263" i="1"/>
  <c r="AV263" i="1"/>
  <c r="AW263" i="1"/>
  <c r="AX263" i="1"/>
  <c r="AY263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BV263" i="1"/>
  <c r="BW263" i="1"/>
  <c r="BX263" i="1"/>
  <c r="BY263" i="1"/>
  <c r="BZ263" i="1"/>
  <c r="CA263" i="1"/>
  <c r="CB263" i="1"/>
  <c r="CC263" i="1"/>
  <c r="CD263" i="1"/>
  <c r="CE263" i="1"/>
  <c r="CF263" i="1"/>
  <c r="CG263" i="1"/>
  <c r="CH263" i="1"/>
  <c r="CI263" i="1"/>
  <c r="CJ263" i="1"/>
  <c r="CK263" i="1"/>
  <c r="CL263" i="1"/>
  <c r="CM263" i="1"/>
  <c r="CN263" i="1"/>
  <c r="CO263" i="1"/>
  <c r="CP263" i="1"/>
  <c r="CQ263" i="1"/>
  <c r="CR263" i="1"/>
  <c r="CS263" i="1"/>
  <c r="CT263" i="1"/>
  <c r="CU263" i="1"/>
  <c r="CV263" i="1"/>
  <c r="CW263" i="1"/>
  <c r="CX263" i="1"/>
  <c r="CY263" i="1"/>
  <c r="CZ263" i="1"/>
  <c r="DA263" i="1"/>
  <c r="DB263" i="1"/>
  <c r="DC263" i="1"/>
  <c r="DD263" i="1"/>
  <c r="DE263" i="1"/>
  <c r="DF263" i="1"/>
  <c r="DG263" i="1"/>
  <c r="DH263" i="1"/>
  <c r="DI263" i="1"/>
  <c r="Q264" i="1"/>
  <c r="R264" i="1"/>
  <c r="S264" i="1"/>
  <c r="T264" i="1"/>
  <c r="U264" i="1"/>
  <c r="V264" i="1"/>
  <c r="W264" i="1"/>
  <c r="X264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AQ264" i="1"/>
  <c r="AR264" i="1"/>
  <c r="AS264" i="1"/>
  <c r="AT264" i="1"/>
  <c r="AU264" i="1"/>
  <c r="AV264" i="1"/>
  <c r="AW264" i="1"/>
  <c r="AX264" i="1"/>
  <c r="AY264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BV264" i="1"/>
  <c r="BW264" i="1"/>
  <c r="BX264" i="1"/>
  <c r="BY264" i="1"/>
  <c r="BZ264" i="1"/>
  <c r="CA264" i="1"/>
  <c r="CB264" i="1"/>
  <c r="CC264" i="1"/>
  <c r="CD264" i="1"/>
  <c r="CE264" i="1"/>
  <c r="CF264" i="1"/>
  <c r="CG264" i="1"/>
  <c r="CH264" i="1"/>
  <c r="CI264" i="1"/>
  <c r="CJ264" i="1"/>
  <c r="CK264" i="1"/>
  <c r="CL264" i="1"/>
  <c r="CM264" i="1"/>
  <c r="CN264" i="1"/>
  <c r="CO264" i="1"/>
  <c r="CP264" i="1"/>
  <c r="CQ264" i="1"/>
  <c r="CR264" i="1"/>
  <c r="CS264" i="1"/>
  <c r="CT264" i="1"/>
  <c r="CU264" i="1"/>
  <c r="CV264" i="1"/>
  <c r="CW264" i="1"/>
  <c r="CX264" i="1"/>
  <c r="CY264" i="1"/>
  <c r="CZ264" i="1"/>
  <c r="DA264" i="1"/>
  <c r="DB264" i="1"/>
  <c r="DC264" i="1"/>
  <c r="DD264" i="1"/>
  <c r="DE264" i="1"/>
  <c r="DF264" i="1"/>
  <c r="DG264" i="1"/>
  <c r="DH264" i="1"/>
  <c r="DI264" i="1"/>
  <c r="Q265" i="1"/>
  <c r="R265" i="1"/>
  <c r="S265" i="1"/>
  <c r="T265" i="1"/>
  <c r="U265" i="1"/>
  <c r="V265" i="1"/>
  <c r="W265" i="1"/>
  <c r="X265" i="1"/>
  <c r="Y265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AQ265" i="1"/>
  <c r="AR265" i="1"/>
  <c r="AS265" i="1"/>
  <c r="AT265" i="1"/>
  <c r="AU265" i="1"/>
  <c r="AV265" i="1"/>
  <c r="AW265" i="1"/>
  <c r="AX265" i="1"/>
  <c r="AY265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BV265" i="1"/>
  <c r="BW265" i="1"/>
  <c r="BX265" i="1"/>
  <c r="BY265" i="1"/>
  <c r="BZ265" i="1"/>
  <c r="CA265" i="1"/>
  <c r="CB265" i="1"/>
  <c r="CC265" i="1"/>
  <c r="CD265" i="1"/>
  <c r="CE265" i="1"/>
  <c r="CF265" i="1"/>
  <c r="CG265" i="1"/>
  <c r="CH265" i="1"/>
  <c r="CI265" i="1"/>
  <c r="CJ265" i="1"/>
  <c r="CK265" i="1"/>
  <c r="CL265" i="1"/>
  <c r="CM265" i="1"/>
  <c r="CN265" i="1"/>
  <c r="CO265" i="1"/>
  <c r="CP265" i="1"/>
  <c r="CQ265" i="1"/>
  <c r="CR265" i="1"/>
  <c r="CS265" i="1"/>
  <c r="CT265" i="1"/>
  <c r="CU265" i="1"/>
  <c r="CV265" i="1"/>
  <c r="CW265" i="1"/>
  <c r="CX265" i="1"/>
  <c r="CY265" i="1"/>
  <c r="CZ265" i="1"/>
  <c r="DA265" i="1"/>
  <c r="DB265" i="1"/>
  <c r="DC265" i="1"/>
  <c r="DD265" i="1"/>
  <c r="DE265" i="1"/>
  <c r="DF265" i="1"/>
  <c r="DG265" i="1"/>
  <c r="DH265" i="1"/>
  <c r="DI265" i="1"/>
  <c r="Q266" i="1"/>
  <c r="R266" i="1"/>
  <c r="S266" i="1"/>
  <c r="T266" i="1"/>
  <c r="U266" i="1"/>
  <c r="V266" i="1"/>
  <c r="W266" i="1"/>
  <c r="X266" i="1"/>
  <c r="Y266" i="1"/>
  <c r="Z266" i="1"/>
  <c r="AA266" i="1"/>
  <c r="AB266" i="1"/>
  <c r="AC266" i="1"/>
  <c r="AD266" i="1"/>
  <c r="AE266" i="1"/>
  <c r="AF266" i="1"/>
  <c r="AG266" i="1"/>
  <c r="AH266" i="1"/>
  <c r="AI266" i="1"/>
  <c r="AJ266" i="1"/>
  <c r="AK266" i="1"/>
  <c r="AL266" i="1"/>
  <c r="AM266" i="1"/>
  <c r="AN266" i="1"/>
  <c r="AO266" i="1"/>
  <c r="AP266" i="1"/>
  <c r="AQ266" i="1"/>
  <c r="AR266" i="1"/>
  <c r="AS266" i="1"/>
  <c r="AT266" i="1"/>
  <c r="AU266" i="1"/>
  <c r="AV266" i="1"/>
  <c r="AW266" i="1"/>
  <c r="AX266" i="1"/>
  <c r="AY266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BV266" i="1"/>
  <c r="BW266" i="1"/>
  <c r="BX266" i="1"/>
  <c r="BY266" i="1"/>
  <c r="BZ266" i="1"/>
  <c r="CA266" i="1"/>
  <c r="CB266" i="1"/>
  <c r="CC266" i="1"/>
  <c r="CD266" i="1"/>
  <c r="CE266" i="1"/>
  <c r="CF266" i="1"/>
  <c r="CG266" i="1"/>
  <c r="CH266" i="1"/>
  <c r="CI266" i="1"/>
  <c r="CJ266" i="1"/>
  <c r="CK266" i="1"/>
  <c r="CL266" i="1"/>
  <c r="CM266" i="1"/>
  <c r="CN266" i="1"/>
  <c r="CO266" i="1"/>
  <c r="CP266" i="1"/>
  <c r="CQ266" i="1"/>
  <c r="CR266" i="1"/>
  <c r="CS266" i="1"/>
  <c r="CT266" i="1"/>
  <c r="CU266" i="1"/>
  <c r="CV266" i="1"/>
  <c r="CW266" i="1"/>
  <c r="CX266" i="1"/>
  <c r="CY266" i="1"/>
  <c r="CZ266" i="1"/>
  <c r="DA266" i="1"/>
  <c r="DB266" i="1"/>
  <c r="DC266" i="1"/>
  <c r="DD266" i="1"/>
  <c r="DE266" i="1"/>
  <c r="DF266" i="1"/>
  <c r="DG266" i="1"/>
  <c r="DH266" i="1"/>
  <c r="DI266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AQ267" i="1"/>
  <c r="AR267" i="1"/>
  <c r="AS267" i="1"/>
  <c r="AT267" i="1"/>
  <c r="AU267" i="1"/>
  <c r="AV267" i="1"/>
  <c r="AW267" i="1"/>
  <c r="AX267" i="1"/>
  <c r="AY267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BV267" i="1"/>
  <c r="BW267" i="1"/>
  <c r="BX267" i="1"/>
  <c r="BY267" i="1"/>
  <c r="BZ267" i="1"/>
  <c r="CA267" i="1"/>
  <c r="CB267" i="1"/>
  <c r="CC267" i="1"/>
  <c r="CD267" i="1"/>
  <c r="CE267" i="1"/>
  <c r="CF267" i="1"/>
  <c r="CG267" i="1"/>
  <c r="CH267" i="1"/>
  <c r="CI267" i="1"/>
  <c r="CJ267" i="1"/>
  <c r="CK267" i="1"/>
  <c r="CL267" i="1"/>
  <c r="CM267" i="1"/>
  <c r="CN267" i="1"/>
  <c r="CO267" i="1"/>
  <c r="CP267" i="1"/>
  <c r="CQ267" i="1"/>
  <c r="CR267" i="1"/>
  <c r="CS267" i="1"/>
  <c r="CT267" i="1"/>
  <c r="CU267" i="1"/>
  <c r="CV267" i="1"/>
  <c r="CW267" i="1"/>
  <c r="CX267" i="1"/>
  <c r="CY267" i="1"/>
  <c r="CZ267" i="1"/>
  <c r="DA267" i="1"/>
  <c r="DB267" i="1"/>
  <c r="DC267" i="1"/>
  <c r="DD267" i="1"/>
  <c r="DE267" i="1"/>
  <c r="DF267" i="1"/>
  <c r="DG267" i="1"/>
  <c r="DH267" i="1"/>
  <c r="DI267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/>
  <c r="AN268" i="1"/>
  <c r="AO268" i="1"/>
  <c r="AP268" i="1"/>
  <c r="AQ268" i="1"/>
  <c r="AR268" i="1"/>
  <c r="AS268" i="1"/>
  <c r="AT268" i="1"/>
  <c r="AU268" i="1"/>
  <c r="AV268" i="1"/>
  <c r="AW268" i="1"/>
  <c r="AX268" i="1"/>
  <c r="AY268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BV268" i="1"/>
  <c r="BW268" i="1"/>
  <c r="BX268" i="1"/>
  <c r="BY268" i="1"/>
  <c r="BZ268" i="1"/>
  <c r="CA268" i="1"/>
  <c r="CB268" i="1"/>
  <c r="CC268" i="1"/>
  <c r="CD268" i="1"/>
  <c r="CE268" i="1"/>
  <c r="CF268" i="1"/>
  <c r="CG268" i="1"/>
  <c r="CH268" i="1"/>
  <c r="CI268" i="1"/>
  <c r="CJ268" i="1"/>
  <c r="CK268" i="1"/>
  <c r="CL268" i="1"/>
  <c r="CM268" i="1"/>
  <c r="CN268" i="1"/>
  <c r="CO268" i="1"/>
  <c r="CP268" i="1"/>
  <c r="CQ268" i="1"/>
  <c r="CR268" i="1"/>
  <c r="CS268" i="1"/>
  <c r="CT268" i="1"/>
  <c r="CU268" i="1"/>
  <c r="CV268" i="1"/>
  <c r="CW268" i="1"/>
  <c r="CX268" i="1"/>
  <c r="CY268" i="1"/>
  <c r="CZ268" i="1"/>
  <c r="DA268" i="1"/>
  <c r="DB268" i="1"/>
  <c r="DC268" i="1"/>
  <c r="DD268" i="1"/>
  <c r="DE268" i="1"/>
  <c r="DF268" i="1"/>
  <c r="DG268" i="1"/>
  <c r="DH268" i="1"/>
  <c r="DI268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/>
  <c r="AN269" i="1"/>
  <c r="AO269" i="1"/>
  <c r="AP269" i="1"/>
  <c r="AQ269" i="1"/>
  <c r="AR269" i="1"/>
  <c r="AS269" i="1"/>
  <c r="AT269" i="1"/>
  <c r="AU269" i="1"/>
  <c r="AV269" i="1"/>
  <c r="AW269" i="1"/>
  <c r="AX269" i="1"/>
  <c r="AY269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BV269" i="1"/>
  <c r="BW269" i="1"/>
  <c r="BX269" i="1"/>
  <c r="BY269" i="1"/>
  <c r="BZ269" i="1"/>
  <c r="CA269" i="1"/>
  <c r="CB269" i="1"/>
  <c r="CC269" i="1"/>
  <c r="CD269" i="1"/>
  <c r="CE269" i="1"/>
  <c r="CF269" i="1"/>
  <c r="CG269" i="1"/>
  <c r="CH269" i="1"/>
  <c r="CI269" i="1"/>
  <c r="CJ269" i="1"/>
  <c r="CK269" i="1"/>
  <c r="CL269" i="1"/>
  <c r="CM269" i="1"/>
  <c r="CN269" i="1"/>
  <c r="CO269" i="1"/>
  <c r="CP269" i="1"/>
  <c r="CQ269" i="1"/>
  <c r="CR269" i="1"/>
  <c r="CS269" i="1"/>
  <c r="CT269" i="1"/>
  <c r="CU269" i="1"/>
  <c r="CV269" i="1"/>
  <c r="CW269" i="1"/>
  <c r="CX269" i="1"/>
  <c r="CY269" i="1"/>
  <c r="CZ269" i="1"/>
  <c r="DA269" i="1"/>
  <c r="DB269" i="1"/>
  <c r="DC269" i="1"/>
  <c r="DD269" i="1"/>
  <c r="DE269" i="1"/>
  <c r="DF269" i="1"/>
  <c r="DG269" i="1"/>
  <c r="DH269" i="1"/>
  <c r="DI269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AQ270" i="1"/>
  <c r="AR270" i="1"/>
  <c r="AS270" i="1"/>
  <c r="AT270" i="1"/>
  <c r="AU270" i="1"/>
  <c r="AV270" i="1"/>
  <c r="AW270" i="1"/>
  <c r="AX270" i="1"/>
  <c r="AY270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BV270" i="1"/>
  <c r="BW270" i="1"/>
  <c r="BX270" i="1"/>
  <c r="BY270" i="1"/>
  <c r="BZ270" i="1"/>
  <c r="CA270" i="1"/>
  <c r="CB270" i="1"/>
  <c r="CC270" i="1"/>
  <c r="CD270" i="1"/>
  <c r="CE270" i="1"/>
  <c r="CF270" i="1"/>
  <c r="CG270" i="1"/>
  <c r="CH270" i="1"/>
  <c r="CI270" i="1"/>
  <c r="CJ270" i="1"/>
  <c r="CK270" i="1"/>
  <c r="CL270" i="1"/>
  <c r="CM270" i="1"/>
  <c r="CN270" i="1"/>
  <c r="CO270" i="1"/>
  <c r="CP270" i="1"/>
  <c r="CQ270" i="1"/>
  <c r="CR270" i="1"/>
  <c r="CS270" i="1"/>
  <c r="CT270" i="1"/>
  <c r="CU270" i="1"/>
  <c r="CV270" i="1"/>
  <c r="CW270" i="1"/>
  <c r="CX270" i="1"/>
  <c r="CY270" i="1"/>
  <c r="CZ270" i="1"/>
  <c r="DA270" i="1"/>
  <c r="DB270" i="1"/>
  <c r="DC270" i="1"/>
  <c r="DD270" i="1"/>
  <c r="DE270" i="1"/>
  <c r="DF270" i="1"/>
  <c r="DG270" i="1"/>
  <c r="DH270" i="1"/>
  <c r="DI270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AI271" i="1"/>
  <c r="AJ271" i="1"/>
  <c r="AK271" i="1"/>
  <c r="AL271" i="1"/>
  <c r="AM271" i="1"/>
  <c r="AN271" i="1"/>
  <c r="AO271" i="1"/>
  <c r="AP271" i="1"/>
  <c r="AQ271" i="1"/>
  <c r="AR271" i="1"/>
  <c r="AS271" i="1"/>
  <c r="AT271" i="1"/>
  <c r="AU271" i="1"/>
  <c r="AV271" i="1"/>
  <c r="AW271" i="1"/>
  <c r="AX271" i="1"/>
  <c r="AY271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BV271" i="1"/>
  <c r="BW271" i="1"/>
  <c r="BX271" i="1"/>
  <c r="BY271" i="1"/>
  <c r="BZ271" i="1"/>
  <c r="CA271" i="1"/>
  <c r="CB271" i="1"/>
  <c r="CC271" i="1"/>
  <c r="CD271" i="1"/>
  <c r="CE271" i="1"/>
  <c r="CF271" i="1"/>
  <c r="CG271" i="1"/>
  <c r="CH271" i="1"/>
  <c r="CI271" i="1"/>
  <c r="CJ271" i="1"/>
  <c r="CK271" i="1"/>
  <c r="CL271" i="1"/>
  <c r="CM271" i="1"/>
  <c r="CN271" i="1"/>
  <c r="CO271" i="1"/>
  <c r="CP271" i="1"/>
  <c r="CQ271" i="1"/>
  <c r="CR271" i="1"/>
  <c r="CS271" i="1"/>
  <c r="CT271" i="1"/>
  <c r="CU271" i="1"/>
  <c r="CV271" i="1"/>
  <c r="CW271" i="1"/>
  <c r="CX271" i="1"/>
  <c r="CY271" i="1"/>
  <c r="CZ271" i="1"/>
  <c r="DA271" i="1"/>
  <c r="DB271" i="1"/>
  <c r="DC271" i="1"/>
  <c r="DD271" i="1"/>
  <c r="DE271" i="1"/>
  <c r="DF271" i="1"/>
  <c r="DG271" i="1"/>
  <c r="DH271" i="1"/>
  <c r="DI271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AP272" i="1"/>
  <c r="AQ272" i="1"/>
  <c r="AR272" i="1"/>
  <c r="AS272" i="1"/>
  <c r="AT272" i="1"/>
  <c r="AU272" i="1"/>
  <c r="AV272" i="1"/>
  <c r="AW272" i="1"/>
  <c r="AX272" i="1"/>
  <c r="AY272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BV272" i="1"/>
  <c r="BW272" i="1"/>
  <c r="BX272" i="1"/>
  <c r="BY272" i="1"/>
  <c r="BZ272" i="1"/>
  <c r="CA272" i="1"/>
  <c r="CB272" i="1"/>
  <c r="CC272" i="1"/>
  <c r="CD272" i="1"/>
  <c r="CE272" i="1"/>
  <c r="CF272" i="1"/>
  <c r="CG272" i="1"/>
  <c r="CH272" i="1"/>
  <c r="CI272" i="1"/>
  <c r="CJ272" i="1"/>
  <c r="CK272" i="1"/>
  <c r="CL272" i="1"/>
  <c r="CM272" i="1"/>
  <c r="CN272" i="1"/>
  <c r="CO272" i="1"/>
  <c r="CP272" i="1"/>
  <c r="CQ272" i="1"/>
  <c r="CR272" i="1"/>
  <c r="CS272" i="1"/>
  <c r="CT272" i="1"/>
  <c r="CU272" i="1"/>
  <c r="CV272" i="1"/>
  <c r="CW272" i="1"/>
  <c r="CX272" i="1"/>
  <c r="CY272" i="1"/>
  <c r="CZ272" i="1"/>
  <c r="DA272" i="1"/>
  <c r="DB272" i="1"/>
  <c r="DC272" i="1"/>
  <c r="DD272" i="1"/>
  <c r="DE272" i="1"/>
  <c r="DF272" i="1"/>
  <c r="DG272" i="1"/>
  <c r="DH272" i="1"/>
  <c r="DI272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AQ273" i="1"/>
  <c r="AR273" i="1"/>
  <c r="AS273" i="1"/>
  <c r="AT273" i="1"/>
  <c r="AU273" i="1"/>
  <c r="AV273" i="1"/>
  <c r="AW273" i="1"/>
  <c r="AX273" i="1"/>
  <c r="AY273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BV273" i="1"/>
  <c r="BW273" i="1"/>
  <c r="BX273" i="1"/>
  <c r="BY273" i="1"/>
  <c r="BZ273" i="1"/>
  <c r="CA273" i="1"/>
  <c r="CB273" i="1"/>
  <c r="CC273" i="1"/>
  <c r="CD273" i="1"/>
  <c r="CE273" i="1"/>
  <c r="CF273" i="1"/>
  <c r="CG273" i="1"/>
  <c r="CH273" i="1"/>
  <c r="CI273" i="1"/>
  <c r="CJ273" i="1"/>
  <c r="CK273" i="1"/>
  <c r="CL273" i="1"/>
  <c r="CM273" i="1"/>
  <c r="CN273" i="1"/>
  <c r="CO273" i="1"/>
  <c r="CP273" i="1"/>
  <c r="CQ273" i="1"/>
  <c r="CR273" i="1"/>
  <c r="CS273" i="1"/>
  <c r="CT273" i="1"/>
  <c r="CU273" i="1"/>
  <c r="CV273" i="1"/>
  <c r="CW273" i="1"/>
  <c r="CX273" i="1"/>
  <c r="CY273" i="1"/>
  <c r="CZ273" i="1"/>
  <c r="DA273" i="1"/>
  <c r="DB273" i="1"/>
  <c r="DC273" i="1"/>
  <c r="DD273" i="1"/>
  <c r="DE273" i="1"/>
  <c r="DF273" i="1"/>
  <c r="DG273" i="1"/>
  <c r="DH273" i="1"/>
  <c r="DI273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AP274" i="1"/>
  <c r="AQ274" i="1"/>
  <c r="AR274" i="1"/>
  <c r="AS274" i="1"/>
  <c r="AT274" i="1"/>
  <c r="AU274" i="1"/>
  <c r="AV274" i="1"/>
  <c r="AW274" i="1"/>
  <c r="AX274" i="1"/>
  <c r="AY274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BV274" i="1"/>
  <c r="BW274" i="1"/>
  <c r="BX274" i="1"/>
  <c r="BY274" i="1"/>
  <c r="BZ274" i="1"/>
  <c r="CA274" i="1"/>
  <c r="CB274" i="1"/>
  <c r="CC274" i="1"/>
  <c r="CD274" i="1"/>
  <c r="CE274" i="1"/>
  <c r="CF274" i="1"/>
  <c r="CG274" i="1"/>
  <c r="CH274" i="1"/>
  <c r="CI274" i="1"/>
  <c r="CJ274" i="1"/>
  <c r="CK274" i="1"/>
  <c r="CL274" i="1"/>
  <c r="CM274" i="1"/>
  <c r="CN274" i="1"/>
  <c r="CO274" i="1"/>
  <c r="CP274" i="1"/>
  <c r="CQ274" i="1"/>
  <c r="CR274" i="1"/>
  <c r="CS274" i="1"/>
  <c r="CT274" i="1"/>
  <c r="CU274" i="1"/>
  <c r="CV274" i="1"/>
  <c r="CW274" i="1"/>
  <c r="CX274" i="1"/>
  <c r="CY274" i="1"/>
  <c r="CZ274" i="1"/>
  <c r="DA274" i="1"/>
  <c r="DB274" i="1"/>
  <c r="DC274" i="1"/>
  <c r="DD274" i="1"/>
  <c r="DE274" i="1"/>
  <c r="DF274" i="1"/>
  <c r="DG274" i="1"/>
  <c r="DH274" i="1"/>
  <c r="DI274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AQ275" i="1"/>
  <c r="AR275" i="1"/>
  <c r="AS275" i="1"/>
  <c r="AT275" i="1"/>
  <c r="AU275" i="1"/>
  <c r="AV275" i="1"/>
  <c r="AW275" i="1"/>
  <c r="AX275" i="1"/>
  <c r="AY275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BV275" i="1"/>
  <c r="BW275" i="1"/>
  <c r="BX275" i="1"/>
  <c r="BY275" i="1"/>
  <c r="BZ275" i="1"/>
  <c r="CA275" i="1"/>
  <c r="CB275" i="1"/>
  <c r="CC275" i="1"/>
  <c r="CD275" i="1"/>
  <c r="CE275" i="1"/>
  <c r="CF275" i="1"/>
  <c r="CG275" i="1"/>
  <c r="CH275" i="1"/>
  <c r="CI275" i="1"/>
  <c r="CJ275" i="1"/>
  <c r="CK275" i="1"/>
  <c r="CL275" i="1"/>
  <c r="CM275" i="1"/>
  <c r="CN275" i="1"/>
  <c r="CO275" i="1"/>
  <c r="CP275" i="1"/>
  <c r="CQ275" i="1"/>
  <c r="CR275" i="1"/>
  <c r="CS275" i="1"/>
  <c r="CT275" i="1"/>
  <c r="CU275" i="1"/>
  <c r="CV275" i="1"/>
  <c r="CW275" i="1"/>
  <c r="CX275" i="1"/>
  <c r="CY275" i="1"/>
  <c r="CZ275" i="1"/>
  <c r="DA275" i="1"/>
  <c r="DB275" i="1"/>
  <c r="DC275" i="1"/>
  <c r="DD275" i="1"/>
  <c r="DE275" i="1"/>
  <c r="DF275" i="1"/>
  <c r="DG275" i="1"/>
  <c r="DH275" i="1"/>
  <c r="DI275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AQ276" i="1"/>
  <c r="AR276" i="1"/>
  <c r="AS276" i="1"/>
  <c r="AT276" i="1"/>
  <c r="AU276" i="1"/>
  <c r="AV276" i="1"/>
  <c r="AW276" i="1"/>
  <c r="AX276" i="1"/>
  <c r="AY276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BV276" i="1"/>
  <c r="BW276" i="1"/>
  <c r="BX276" i="1"/>
  <c r="BY276" i="1"/>
  <c r="BZ276" i="1"/>
  <c r="CA276" i="1"/>
  <c r="CB276" i="1"/>
  <c r="CC276" i="1"/>
  <c r="CD276" i="1"/>
  <c r="CE276" i="1"/>
  <c r="CF276" i="1"/>
  <c r="CG276" i="1"/>
  <c r="CH276" i="1"/>
  <c r="CI276" i="1"/>
  <c r="CJ276" i="1"/>
  <c r="CK276" i="1"/>
  <c r="CL276" i="1"/>
  <c r="CM276" i="1"/>
  <c r="CN276" i="1"/>
  <c r="CO276" i="1"/>
  <c r="CP276" i="1"/>
  <c r="CQ276" i="1"/>
  <c r="CR276" i="1"/>
  <c r="CS276" i="1"/>
  <c r="CT276" i="1"/>
  <c r="CU276" i="1"/>
  <c r="CV276" i="1"/>
  <c r="CW276" i="1"/>
  <c r="CX276" i="1"/>
  <c r="CY276" i="1"/>
  <c r="CZ276" i="1"/>
  <c r="DA276" i="1"/>
  <c r="DB276" i="1"/>
  <c r="DC276" i="1"/>
  <c r="DD276" i="1"/>
  <c r="DE276" i="1"/>
  <c r="DF276" i="1"/>
  <c r="DG276" i="1"/>
  <c r="DH276" i="1"/>
  <c r="DI276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AQ277" i="1"/>
  <c r="AR277" i="1"/>
  <c r="AS277" i="1"/>
  <c r="AT277" i="1"/>
  <c r="AU277" i="1"/>
  <c r="AV277" i="1"/>
  <c r="AW277" i="1"/>
  <c r="AX277" i="1"/>
  <c r="AY277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BV277" i="1"/>
  <c r="BW277" i="1"/>
  <c r="BX277" i="1"/>
  <c r="BY277" i="1"/>
  <c r="BZ277" i="1"/>
  <c r="CA277" i="1"/>
  <c r="CB277" i="1"/>
  <c r="CC277" i="1"/>
  <c r="CD277" i="1"/>
  <c r="CE277" i="1"/>
  <c r="CF277" i="1"/>
  <c r="CG277" i="1"/>
  <c r="CH277" i="1"/>
  <c r="CI277" i="1"/>
  <c r="CJ277" i="1"/>
  <c r="CK277" i="1"/>
  <c r="CL277" i="1"/>
  <c r="CM277" i="1"/>
  <c r="CN277" i="1"/>
  <c r="CO277" i="1"/>
  <c r="CP277" i="1"/>
  <c r="CQ277" i="1"/>
  <c r="CR277" i="1"/>
  <c r="CS277" i="1"/>
  <c r="CT277" i="1"/>
  <c r="CU277" i="1"/>
  <c r="CV277" i="1"/>
  <c r="CW277" i="1"/>
  <c r="CX277" i="1"/>
  <c r="CY277" i="1"/>
  <c r="CZ277" i="1"/>
  <c r="DA277" i="1"/>
  <c r="DB277" i="1"/>
  <c r="DC277" i="1"/>
  <c r="DD277" i="1"/>
  <c r="DE277" i="1"/>
  <c r="DF277" i="1"/>
  <c r="DG277" i="1"/>
  <c r="DH277" i="1"/>
  <c r="DI277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AI278" i="1"/>
  <c r="AJ278" i="1"/>
  <c r="AK278" i="1"/>
  <c r="AL278" i="1"/>
  <c r="AM278" i="1"/>
  <c r="AN278" i="1"/>
  <c r="AO278" i="1"/>
  <c r="AP278" i="1"/>
  <c r="AQ278" i="1"/>
  <c r="AR278" i="1"/>
  <c r="AS278" i="1"/>
  <c r="AT278" i="1"/>
  <c r="AU278" i="1"/>
  <c r="AV278" i="1"/>
  <c r="AW278" i="1"/>
  <c r="AX278" i="1"/>
  <c r="AY278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BV278" i="1"/>
  <c r="BW278" i="1"/>
  <c r="BX278" i="1"/>
  <c r="BY278" i="1"/>
  <c r="BZ278" i="1"/>
  <c r="CA278" i="1"/>
  <c r="CB278" i="1"/>
  <c r="CC278" i="1"/>
  <c r="CD278" i="1"/>
  <c r="CE278" i="1"/>
  <c r="CF278" i="1"/>
  <c r="CG278" i="1"/>
  <c r="CH278" i="1"/>
  <c r="CI278" i="1"/>
  <c r="CJ278" i="1"/>
  <c r="CK278" i="1"/>
  <c r="CL278" i="1"/>
  <c r="CM278" i="1"/>
  <c r="CN278" i="1"/>
  <c r="CO278" i="1"/>
  <c r="CP278" i="1"/>
  <c r="CQ278" i="1"/>
  <c r="CR278" i="1"/>
  <c r="CS278" i="1"/>
  <c r="CT278" i="1"/>
  <c r="CU278" i="1"/>
  <c r="CV278" i="1"/>
  <c r="CW278" i="1"/>
  <c r="CX278" i="1"/>
  <c r="CY278" i="1"/>
  <c r="CZ278" i="1"/>
  <c r="DA278" i="1"/>
  <c r="DB278" i="1"/>
  <c r="DC278" i="1"/>
  <c r="DD278" i="1"/>
  <c r="DE278" i="1"/>
  <c r="DF278" i="1"/>
  <c r="DG278" i="1"/>
  <c r="DH278" i="1"/>
  <c r="DI278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AQ279" i="1"/>
  <c r="AR279" i="1"/>
  <c r="AS279" i="1"/>
  <c r="AT279" i="1"/>
  <c r="AU279" i="1"/>
  <c r="AV279" i="1"/>
  <c r="AW279" i="1"/>
  <c r="AX279" i="1"/>
  <c r="AY279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BV279" i="1"/>
  <c r="BW279" i="1"/>
  <c r="BX279" i="1"/>
  <c r="BY279" i="1"/>
  <c r="BZ279" i="1"/>
  <c r="CA279" i="1"/>
  <c r="CB279" i="1"/>
  <c r="CC279" i="1"/>
  <c r="CD279" i="1"/>
  <c r="CE279" i="1"/>
  <c r="CF279" i="1"/>
  <c r="CG279" i="1"/>
  <c r="CH279" i="1"/>
  <c r="CI279" i="1"/>
  <c r="CJ279" i="1"/>
  <c r="CK279" i="1"/>
  <c r="CL279" i="1"/>
  <c r="CM279" i="1"/>
  <c r="CN279" i="1"/>
  <c r="CO279" i="1"/>
  <c r="CP279" i="1"/>
  <c r="CQ279" i="1"/>
  <c r="CR279" i="1"/>
  <c r="CS279" i="1"/>
  <c r="CT279" i="1"/>
  <c r="CU279" i="1"/>
  <c r="CV279" i="1"/>
  <c r="CW279" i="1"/>
  <c r="CX279" i="1"/>
  <c r="CY279" i="1"/>
  <c r="CZ279" i="1"/>
  <c r="DA279" i="1"/>
  <c r="DB279" i="1"/>
  <c r="DC279" i="1"/>
  <c r="DD279" i="1"/>
  <c r="DE279" i="1"/>
  <c r="DF279" i="1"/>
  <c r="DG279" i="1"/>
  <c r="DH279" i="1"/>
  <c r="DI279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AP280" i="1"/>
  <c r="AQ280" i="1"/>
  <c r="AR280" i="1"/>
  <c r="AS280" i="1"/>
  <c r="AT280" i="1"/>
  <c r="AU280" i="1"/>
  <c r="AV280" i="1"/>
  <c r="AW280" i="1"/>
  <c r="AX280" i="1"/>
  <c r="AY280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BV280" i="1"/>
  <c r="BW280" i="1"/>
  <c r="BX280" i="1"/>
  <c r="BY280" i="1"/>
  <c r="BZ280" i="1"/>
  <c r="CA280" i="1"/>
  <c r="CB280" i="1"/>
  <c r="CC280" i="1"/>
  <c r="CD280" i="1"/>
  <c r="CE280" i="1"/>
  <c r="CF280" i="1"/>
  <c r="CG280" i="1"/>
  <c r="CH280" i="1"/>
  <c r="CI280" i="1"/>
  <c r="CJ280" i="1"/>
  <c r="CK280" i="1"/>
  <c r="CL280" i="1"/>
  <c r="CM280" i="1"/>
  <c r="CN280" i="1"/>
  <c r="CO280" i="1"/>
  <c r="CP280" i="1"/>
  <c r="CQ280" i="1"/>
  <c r="CR280" i="1"/>
  <c r="CS280" i="1"/>
  <c r="CT280" i="1"/>
  <c r="CU280" i="1"/>
  <c r="CV280" i="1"/>
  <c r="CW280" i="1"/>
  <c r="CX280" i="1"/>
  <c r="CY280" i="1"/>
  <c r="CZ280" i="1"/>
  <c r="DA280" i="1"/>
  <c r="DB280" i="1"/>
  <c r="DC280" i="1"/>
  <c r="DD280" i="1"/>
  <c r="DE280" i="1"/>
  <c r="DF280" i="1"/>
  <c r="DG280" i="1"/>
  <c r="DH280" i="1"/>
  <c r="DI280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AP281" i="1"/>
  <c r="AQ281" i="1"/>
  <c r="AR281" i="1"/>
  <c r="AS281" i="1"/>
  <c r="AT281" i="1"/>
  <c r="AU281" i="1"/>
  <c r="AV281" i="1"/>
  <c r="AW281" i="1"/>
  <c r="AX281" i="1"/>
  <c r="AY281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BV281" i="1"/>
  <c r="BW281" i="1"/>
  <c r="BX281" i="1"/>
  <c r="BY281" i="1"/>
  <c r="BZ281" i="1"/>
  <c r="CA281" i="1"/>
  <c r="CB281" i="1"/>
  <c r="CC281" i="1"/>
  <c r="CD281" i="1"/>
  <c r="CE281" i="1"/>
  <c r="CF281" i="1"/>
  <c r="CG281" i="1"/>
  <c r="CH281" i="1"/>
  <c r="CI281" i="1"/>
  <c r="CJ281" i="1"/>
  <c r="CK281" i="1"/>
  <c r="CL281" i="1"/>
  <c r="CM281" i="1"/>
  <c r="CN281" i="1"/>
  <c r="CO281" i="1"/>
  <c r="CP281" i="1"/>
  <c r="CQ281" i="1"/>
  <c r="CR281" i="1"/>
  <c r="CS281" i="1"/>
  <c r="CT281" i="1"/>
  <c r="CU281" i="1"/>
  <c r="CV281" i="1"/>
  <c r="CW281" i="1"/>
  <c r="CX281" i="1"/>
  <c r="CY281" i="1"/>
  <c r="CZ281" i="1"/>
  <c r="DA281" i="1"/>
  <c r="DB281" i="1"/>
  <c r="DC281" i="1"/>
  <c r="DD281" i="1"/>
  <c r="DE281" i="1"/>
  <c r="DF281" i="1"/>
  <c r="DG281" i="1"/>
  <c r="DH281" i="1"/>
  <c r="DI281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AQ282" i="1"/>
  <c r="AR282" i="1"/>
  <c r="AS282" i="1"/>
  <c r="AT282" i="1"/>
  <c r="AU282" i="1"/>
  <c r="AV282" i="1"/>
  <c r="AW282" i="1"/>
  <c r="AX282" i="1"/>
  <c r="AY282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BV282" i="1"/>
  <c r="BW282" i="1"/>
  <c r="BX282" i="1"/>
  <c r="BY282" i="1"/>
  <c r="BZ282" i="1"/>
  <c r="CA282" i="1"/>
  <c r="CB282" i="1"/>
  <c r="CC282" i="1"/>
  <c r="CD282" i="1"/>
  <c r="CE282" i="1"/>
  <c r="CF282" i="1"/>
  <c r="CG282" i="1"/>
  <c r="CH282" i="1"/>
  <c r="CI282" i="1"/>
  <c r="CJ282" i="1"/>
  <c r="CK282" i="1"/>
  <c r="CL282" i="1"/>
  <c r="CM282" i="1"/>
  <c r="CN282" i="1"/>
  <c r="CO282" i="1"/>
  <c r="CP282" i="1"/>
  <c r="CQ282" i="1"/>
  <c r="CR282" i="1"/>
  <c r="CS282" i="1"/>
  <c r="CT282" i="1"/>
  <c r="CU282" i="1"/>
  <c r="CV282" i="1"/>
  <c r="CW282" i="1"/>
  <c r="CX282" i="1"/>
  <c r="CY282" i="1"/>
  <c r="CZ282" i="1"/>
  <c r="DA282" i="1"/>
  <c r="DB282" i="1"/>
  <c r="DC282" i="1"/>
  <c r="DD282" i="1"/>
  <c r="DE282" i="1"/>
  <c r="DF282" i="1"/>
  <c r="DG282" i="1"/>
  <c r="DH282" i="1"/>
  <c r="DI282" i="1"/>
  <c r="Q283" i="1"/>
  <c r="R283" i="1"/>
  <c r="S283" i="1"/>
  <c r="T283" i="1"/>
  <c r="U283" i="1"/>
  <c r="V283" i="1"/>
  <c r="W283" i="1"/>
  <c r="X283" i="1"/>
  <c r="Y283" i="1"/>
  <c r="Z283" i="1"/>
  <c r="AA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/>
  <c r="AN283" i="1"/>
  <c r="AO283" i="1"/>
  <c r="AP283" i="1"/>
  <c r="AQ283" i="1"/>
  <c r="AR283" i="1"/>
  <c r="AS283" i="1"/>
  <c r="AT283" i="1"/>
  <c r="AU283" i="1"/>
  <c r="AV283" i="1"/>
  <c r="AW283" i="1"/>
  <c r="AX283" i="1"/>
  <c r="AY283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BV283" i="1"/>
  <c r="BW283" i="1"/>
  <c r="BX283" i="1"/>
  <c r="BY283" i="1"/>
  <c r="BZ283" i="1"/>
  <c r="CA283" i="1"/>
  <c r="CB283" i="1"/>
  <c r="CC283" i="1"/>
  <c r="CD283" i="1"/>
  <c r="CE283" i="1"/>
  <c r="CF283" i="1"/>
  <c r="CG283" i="1"/>
  <c r="CH283" i="1"/>
  <c r="CI283" i="1"/>
  <c r="CJ283" i="1"/>
  <c r="CK283" i="1"/>
  <c r="CL283" i="1"/>
  <c r="CM283" i="1"/>
  <c r="CN283" i="1"/>
  <c r="CO283" i="1"/>
  <c r="CP283" i="1"/>
  <c r="CQ283" i="1"/>
  <c r="CR283" i="1"/>
  <c r="CS283" i="1"/>
  <c r="CT283" i="1"/>
  <c r="CU283" i="1"/>
  <c r="CV283" i="1"/>
  <c r="CW283" i="1"/>
  <c r="CX283" i="1"/>
  <c r="CY283" i="1"/>
  <c r="CZ283" i="1"/>
  <c r="DA283" i="1"/>
  <c r="DB283" i="1"/>
  <c r="DC283" i="1"/>
  <c r="DD283" i="1"/>
  <c r="DE283" i="1"/>
  <c r="DF283" i="1"/>
  <c r="DG283" i="1"/>
  <c r="DH283" i="1"/>
  <c r="DI283" i="1"/>
  <c r="Q284" i="1"/>
  <c r="R284" i="1"/>
  <c r="S284" i="1"/>
  <c r="T284" i="1"/>
  <c r="U284" i="1"/>
  <c r="V284" i="1"/>
  <c r="W284" i="1"/>
  <c r="X284" i="1"/>
  <c r="Y284" i="1"/>
  <c r="Z284" i="1"/>
  <c r="AA284" i="1"/>
  <c r="AB284" i="1"/>
  <c r="AC284" i="1"/>
  <c r="AD284" i="1"/>
  <c r="AE284" i="1"/>
  <c r="AF284" i="1"/>
  <c r="AG284" i="1"/>
  <c r="AH284" i="1"/>
  <c r="AI284" i="1"/>
  <c r="AJ284" i="1"/>
  <c r="AK284" i="1"/>
  <c r="AL284" i="1"/>
  <c r="AM284" i="1"/>
  <c r="AN284" i="1"/>
  <c r="AO284" i="1"/>
  <c r="AP284" i="1"/>
  <c r="AQ284" i="1"/>
  <c r="AR284" i="1"/>
  <c r="AS284" i="1"/>
  <c r="AT284" i="1"/>
  <c r="AU284" i="1"/>
  <c r="AV284" i="1"/>
  <c r="AW284" i="1"/>
  <c r="AX284" i="1"/>
  <c r="AY284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BV284" i="1"/>
  <c r="BW284" i="1"/>
  <c r="BX284" i="1"/>
  <c r="BY284" i="1"/>
  <c r="BZ284" i="1"/>
  <c r="CA284" i="1"/>
  <c r="CB284" i="1"/>
  <c r="CC284" i="1"/>
  <c r="CD284" i="1"/>
  <c r="CE284" i="1"/>
  <c r="CF284" i="1"/>
  <c r="CG284" i="1"/>
  <c r="CH284" i="1"/>
  <c r="CI284" i="1"/>
  <c r="CJ284" i="1"/>
  <c r="CK284" i="1"/>
  <c r="CL284" i="1"/>
  <c r="CM284" i="1"/>
  <c r="CN284" i="1"/>
  <c r="CO284" i="1"/>
  <c r="CP284" i="1"/>
  <c r="CQ284" i="1"/>
  <c r="CR284" i="1"/>
  <c r="CS284" i="1"/>
  <c r="CT284" i="1"/>
  <c r="CU284" i="1"/>
  <c r="CV284" i="1"/>
  <c r="CW284" i="1"/>
  <c r="CX284" i="1"/>
  <c r="CY284" i="1"/>
  <c r="CZ284" i="1"/>
  <c r="DA284" i="1"/>
  <c r="DB284" i="1"/>
  <c r="DC284" i="1"/>
  <c r="DD284" i="1"/>
  <c r="DE284" i="1"/>
  <c r="DF284" i="1"/>
  <c r="DG284" i="1"/>
  <c r="DH284" i="1"/>
  <c r="DI284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AQ285" i="1"/>
  <c r="AR285" i="1"/>
  <c r="AS285" i="1"/>
  <c r="AT285" i="1"/>
  <c r="AU285" i="1"/>
  <c r="AV285" i="1"/>
  <c r="AW285" i="1"/>
  <c r="AX285" i="1"/>
  <c r="AY285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BV285" i="1"/>
  <c r="BW285" i="1"/>
  <c r="BX285" i="1"/>
  <c r="BY285" i="1"/>
  <c r="BZ285" i="1"/>
  <c r="CA285" i="1"/>
  <c r="CB285" i="1"/>
  <c r="CC285" i="1"/>
  <c r="CD285" i="1"/>
  <c r="CE285" i="1"/>
  <c r="CF285" i="1"/>
  <c r="CG285" i="1"/>
  <c r="CH285" i="1"/>
  <c r="CI285" i="1"/>
  <c r="CJ285" i="1"/>
  <c r="CK285" i="1"/>
  <c r="CL285" i="1"/>
  <c r="CM285" i="1"/>
  <c r="CN285" i="1"/>
  <c r="CO285" i="1"/>
  <c r="CP285" i="1"/>
  <c r="CQ285" i="1"/>
  <c r="CR285" i="1"/>
  <c r="CS285" i="1"/>
  <c r="CT285" i="1"/>
  <c r="CU285" i="1"/>
  <c r="CV285" i="1"/>
  <c r="CW285" i="1"/>
  <c r="CX285" i="1"/>
  <c r="CY285" i="1"/>
  <c r="CZ285" i="1"/>
  <c r="DA285" i="1"/>
  <c r="DB285" i="1"/>
  <c r="DC285" i="1"/>
  <c r="DD285" i="1"/>
  <c r="DE285" i="1"/>
  <c r="DF285" i="1"/>
  <c r="DG285" i="1"/>
  <c r="DH285" i="1"/>
  <c r="DI285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AI286" i="1"/>
  <c r="AJ286" i="1"/>
  <c r="AK286" i="1"/>
  <c r="AL286" i="1"/>
  <c r="AM286" i="1"/>
  <c r="AN286" i="1"/>
  <c r="AO286" i="1"/>
  <c r="AP286" i="1"/>
  <c r="AQ286" i="1"/>
  <c r="AR286" i="1"/>
  <c r="AS286" i="1"/>
  <c r="AT286" i="1"/>
  <c r="AU286" i="1"/>
  <c r="AV286" i="1"/>
  <c r="AW286" i="1"/>
  <c r="AX286" i="1"/>
  <c r="AY286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BV286" i="1"/>
  <c r="BW286" i="1"/>
  <c r="BX286" i="1"/>
  <c r="BY286" i="1"/>
  <c r="BZ286" i="1"/>
  <c r="CA286" i="1"/>
  <c r="CB286" i="1"/>
  <c r="CC286" i="1"/>
  <c r="CD286" i="1"/>
  <c r="CE286" i="1"/>
  <c r="CF286" i="1"/>
  <c r="CG286" i="1"/>
  <c r="CH286" i="1"/>
  <c r="CI286" i="1"/>
  <c r="CJ286" i="1"/>
  <c r="CK286" i="1"/>
  <c r="CL286" i="1"/>
  <c r="CM286" i="1"/>
  <c r="CN286" i="1"/>
  <c r="CO286" i="1"/>
  <c r="CP286" i="1"/>
  <c r="CQ286" i="1"/>
  <c r="CR286" i="1"/>
  <c r="CS286" i="1"/>
  <c r="CT286" i="1"/>
  <c r="CU286" i="1"/>
  <c r="CV286" i="1"/>
  <c r="CW286" i="1"/>
  <c r="CX286" i="1"/>
  <c r="CY286" i="1"/>
  <c r="CZ286" i="1"/>
  <c r="DA286" i="1"/>
  <c r="DB286" i="1"/>
  <c r="DC286" i="1"/>
  <c r="DD286" i="1"/>
  <c r="DE286" i="1"/>
  <c r="DF286" i="1"/>
  <c r="DG286" i="1"/>
  <c r="DH286" i="1"/>
  <c r="DI286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AI287" i="1"/>
  <c r="AJ287" i="1"/>
  <c r="AK287" i="1"/>
  <c r="AL287" i="1"/>
  <c r="AM287" i="1"/>
  <c r="AN287" i="1"/>
  <c r="AO287" i="1"/>
  <c r="AP287" i="1"/>
  <c r="AQ287" i="1"/>
  <c r="AR287" i="1"/>
  <c r="AS287" i="1"/>
  <c r="AT287" i="1"/>
  <c r="AU287" i="1"/>
  <c r="AV287" i="1"/>
  <c r="AW287" i="1"/>
  <c r="AX287" i="1"/>
  <c r="AY287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BV287" i="1"/>
  <c r="BW287" i="1"/>
  <c r="BX287" i="1"/>
  <c r="BY287" i="1"/>
  <c r="BZ287" i="1"/>
  <c r="CA287" i="1"/>
  <c r="CB287" i="1"/>
  <c r="CC287" i="1"/>
  <c r="CD287" i="1"/>
  <c r="CE287" i="1"/>
  <c r="CF287" i="1"/>
  <c r="CG287" i="1"/>
  <c r="CH287" i="1"/>
  <c r="CI287" i="1"/>
  <c r="CJ287" i="1"/>
  <c r="CK287" i="1"/>
  <c r="CL287" i="1"/>
  <c r="CM287" i="1"/>
  <c r="CN287" i="1"/>
  <c r="CO287" i="1"/>
  <c r="CP287" i="1"/>
  <c r="CQ287" i="1"/>
  <c r="CR287" i="1"/>
  <c r="CS287" i="1"/>
  <c r="CT287" i="1"/>
  <c r="CU287" i="1"/>
  <c r="CV287" i="1"/>
  <c r="CW287" i="1"/>
  <c r="CX287" i="1"/>
  <c r="CY287" i="1"/>
  <c r="CZ287" i="1"/>
  <c r="DA287" i="1"/>
  <c r="DB287" i="1"/>
  <c r="DC287" i="1"/>
  <c r="DD287" i="1"/>
  <c r="DE287" i="1"/>
  <c r="DF287" i="1"/>
  <c r="DG287" i="1"/>
  <c r="DH287" i="1"/>
  <c r="DI287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AQ288" i="1"/>
  <c r="AR288" i="1"/>
  <c r="AS288" i="1"/>
  <c r="AT288" i="1"/>
  <c r="AU288" i="1"/>
  <c r="AV288" i="1"/>
  <c r="AW288" i="1"/>
  <c r="AX288" i="1"/>
  <c r="AY288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BV288" i="1"/>
  <c r="BW288" i="1"/>
  <c r="BX288" i="1"/>
  <c r="BY288" i="1"/>
  <c r="BZ288" i="1"/>
  <c r="CA288" i="1"/>
  <c r="CB288" i="1"/>
  <c r="CC288" i="1"/>
  <c r="CD288" i="1"/>
  <c r="CE288" i="1"/>
  <c r="CF288" i="1"/>
  <c r="CG288" i="1"/>
  <c r="CH288" i="1"/>
  <c r="CI288" i="1"/>
  <c r="CJ288" i="1"/>
  <c r="CK288" i="1"/>
  <c r="CL288" i="1"/>
  <c r="CM288" i="1"/>
  <c r="CN288" i="1"/>
  <c r="CO288" i="1"/>
  <c r="CP288" i="1"/>
  <c r="CQ288" i="1"/>
  <c r="CR288" i="1"/>
  <c r="CS288" i="1"/>
  <c r="CT288" i="1"/>
  <c r="CU288" i="1"/>
  <c r="CV288" i="1"/>
  <c r="CW288" i="1"/>
  <c r="CX288" i="1"/>
  <c r="CY288" i="1"/>
  <c r="CZ288" i="1"/>
  <c r="DA288" i="1"/>
  <c r="DB288" i="1"/>
  <c r="DC288" i="1"/>
  <c r="DD288" i="1"/>
  <c r="DE288" i="1"/>
  <c r="DF288" i="1"/>
  <c r="DG288" i="1"/>
  <c r="DH288" i="1"/>
  <c r="DI288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AI289" i="1"/>
  <c r="AJ289" i="1"/>
  <c r="AK289" i="1"/>
  <c r="AL289" i="1"/>
  <c r="AM289" i="1"/>
  <c r="AN289" i="1"/>
  <c r="AO289" i="1"/>
  <c r="AP289" i="1"/>
  <c r="AQ289" i="1"/>
  <c r="AR289" i="1"/>
  <c r="AS289" i="1"/>
  <c r="AT289" i="1"/>
  <c r="AU289" i="1"/>
  <c r="AV289" i="1"/>
  <c r="AW289" i="1"/>
  <c r="AX289" i="1"/>
  <c r="AY289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BV289" i="1"/>
  <c r="BW289" i="1"/>
  <c r="BX289" i="1"/>
  <c r="BY289" i="1"/>
  <c r="BZ289" i="1"/>
  <c r="CA289" i="1"/>
  <c r="CB289" i="1"/>
  <c r="CC289" i="1"/>
  <c r="CD289" i="1"/>
  <c r="CE289" i="1"/>
  <c r="CF289" i="1"/>
  <c r="CG289" i="1"/>
  <c r="CH289" i="1"/>
  <c r="CI289" i="1"/>
  <c r="CJ289" i="1"/>
  <c r="CK289" i="1"/>
  <c r="CL289" i="1"/>
  <c r="CM289" i="1"/>
  <c r="CN289" i="1"/>
  <c r="CO289" i="1"/>
  <c r="CP289" i="1"/>
  <c r="CQ289" i="1"/>
  <c r="CR289" i="1"/>
  <c r="CS289" i="1"/>
  <c r="CT289" i="1"/>
  <c r="CU289" i="1"/>
  <c r="CV289" i="1"/>
  <c r="CW289" i="1"/>
  <c r="CX289" i="1"/>
  <c r="CY289" i="1"/>
  <c r="CZ289" i="1"/>
  <c r="DA289" i="1"/>
  <c r="DB289" i="1"/>
  <c r="DC289" i="1"/>
  <c r="DD289" i="1"/>
  <c r="DE289" i="1"/>
  <c r="DF289" i="1"/>
  <c r="DG289" i="1"/>
  <c r="DH289" i="1"/>
  <c r="DI289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AI290" i="1"/>
  <c r="AJ290" i="1"/>
  <c r="AK290" i="1"/>
  <c r="AL290" i="1"/>
  <c r="AM290" i="1"/>
  <c r="AN290" i="1"/>
  <c r="AO290" i="1"/>
  <c r="AP290" i="1"/>
  <c r="AQ290" i="1"/>
  <c r="AR290" i="1"/>
  <c r="AS290" i="1"/>
  <c r="AT290" i="1"/>
  <c r="AU290" i="1"/>
  <c r="AV290" i="1"/>
  <c r="AW290" i="1"/>
  <c r="AX290" i="1"/>
  <c r="AY290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BV290" i="1"/>
  <c r="BW290" i="1"/>
  <c r="BX290" i="1"/>
  <c r="BY290" i="1"/>
  <c r="BZ290" i="1"/>
  <c r="CA290" i="1"/>
  <c r="CB290" i="1"/>
  <c r="CC290" i="1"/>
  <c r="CD290" i="1"/>
  <c r="CE290" i="1"/>
  <c r="CF290" i="1"/>
  <c r="CG290" i="1"/>
  <c r="CH290" i="1"/>
  <c r="CI290" i="1"/>
  <c r="CJ290" i="1"/>
  <c r="CK290" i="1"/>
  <c r="CL290" i="1"/>
  <c r="CM290" i="1"/>
  <c r="CN290" i="1"/>
  <c r="CO290" i="1"/>
  <c r="CP290" i="1"/>
  <c r="CQ290" i="1"/>
  <c r="CR290" i="1"/>
  <c r="CS290" i="1"/>
  <c r="CT290" i="1"/>
  <c r="CU290" i="1"/>
  <c r="CV290" i="1"/>
  <c r="CW290" i="1"/>
  <c r="CX290" i="1"/>
  <c r="CY290" i="1"/>
  <c r="CZ290" i="1"/>
  <c r="DA290" i="1"/>
  <c r="DB290" i="1"/>
  <c r="DC290" i="1"/>
  <c r="DD290" i="1"/>
  <c r="DE290" i="1"/>
  <c r="DF290" i="1"/>
  <c r="DG290" i="1"/>
  <c r="DH290" i="1"/>
  <c r="DI290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AQ291" i="1"/>
  <c r="AR291" i="1"/>
  <c r="AS291" i="1"/>
  <c r="AT291" i="1"/>
  <c r="AU291" i="1"/>
  <c r="AV291" i="1"/>
  <c r="AW291" i="1"/>
  <c r="AX291" i="1"/>
  <c r="AY291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BV291" i="1"/>
  <c r="BW291" i="1"/>
  <c r="BX291" i="1"/>
  <c r="BY291" i="1"/>
  <c r="BZ291" i="1"/>
  <c r="CA291" i="1"/>
  <c r="CB291" i="1"/>
  <c r="CC291" i="1"/>
  <c r="CD291" i="1"/>
  <c r="CE291" i="1"/>
  <c r="CF291" i="1"/>
  <c r="CG291" i="1"/>
  <c r="CH291" i="1"/>
  <c r="CI291" i="1"/>
  <c r="CJ291" i="1"/>
  <c r="CK291" i="1"/>
  <c r="CL291" i="1"/>
  <c r="CM291" i="1"/>
  <c r="CN291" i="1"/>
  <c r="CO291" i="1"/>
  <c r="CP291" i="1"/>
  <c r="CQ291" i="1"/>
  <c r="CR291" i="1"/>
  <c r="CS291" i="1"/>
  <c r="CT291" i="1"/>
  <c r="CU291" i="1"/>
  <c r="CV291" i="1"/>
  <c r="CW291" i="1"/>
  <c r="CX291" i="1"/>
  <c r="CY291" i="1"/>
  <c r="CZ291" i="1"/>
  <c r="DA291" i="1"/>
  <c r="DB291" i="1"/>
  <c r="DC291" i="1"/>
  <c r="DD291" i="1"/>
  <c r="DE291" i="1"/>
  <c r="DF291" i="1"/>
  <c r="DG291" i="1"/>
  <c r="DH291" i="1"/>
  <c r="DI291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AI292" i="1"/>
  <c r="AJ292" i="1"/>
  <c r="AK292" i="1"/>
  <c r="AL292" i="1"/>
  <c r="AM292" i="1"/>
  <c r="AN292" i="1"/>
  <c r="AO292" i="1"/>
  <c r="AP292" i="1"/>
  <c r="AQ292" i="1"/>
  <c r="AR292" i="1"/>
  <c r="AS292" i="1"/>
  <c r="AT292" i="1"/>
  <c r="AU292" i="1"/>
  <c r="AV292" i="1"/>
  <c r="AW292" i="1"/>
  <c r="AX292" i="1"/>
  <c r="AY292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BV292" i="1"/>
  <c r="BW292" i="1"/>
  <c r="BX292" i="1"/>
  <c r="BY292" i="1"/>
  <c r="BZ292" i="1"/>
  <c r="CA292" i="1"/>
  <c r="CB292" i="1"/>
  <c r="CC292" i="1"/>
  <c r="CD292" i="1"/>
  <c r="CE292" i="1"/>
  <c r="CF292" i="1"/>
  <c r="CG292" i="1"/>
  <c r="CH292" i="1"/>
  <c r="CI292" i="1"/>
  <c r="CJ292" i="1"/>
  <c r="CK292" i="1"/>
  <c r="CL292" i="1"/>
  <c r="CM292" i="1"/>
  <c r="CN292" i="1"/>
  <c r="CO292" i="1"/>
  <c r="CP292" i="1"/>
  <c r="CQ292" i="1"/>
  <c r="CR292" i="1"/>
  <c r="CS292" i="1"/>
  <c r="CT292" i="1"/>
  <c r="CU292" i="1"/>
  <c r="CV292" i="1"/>
  <c r="CW292" i="1"/>
  <c r="CX292" i="1"/>
  <c r="CY292" i="1"/>
  <c r="CZ292" i="1"/>
  <c r="DA292" i="1"/>
  <c r="DB292" i="1"/>
  <c r="DC292" i="1"/>
  <c r="DD292" i="1"/>
  <c r="DE292" i="1"/>
  <c r="DF292" i="1"/>
  <c r="DG292" i="1"/>
  <c r="DH292" i="1"/>
  <c r="DI292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/>
  <c r="AN293" i="1"/>
  <c r="AO293" i="1"/>
  <c r="AP293" i="1"/>
  <c r="AQ293" i="1"/>
  <c r="AR293" i="1"/>
  <c r="AS293" i="1"/>
  <c r="AT293" i="1"/>
  <c r="AU293" i="1"/>
  <c r="AV293" i="1"/>
  <c r="AW293" i="1"/>
  <c r="AX293" i="1"/>
  <c r="AY293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BV293" i="1"/>
  <c r="BW293" i="1"/>
  <c r="BX293" i="1"/>
  <c r="BY293" i="1"/>
  <c r="BZ293" i="1"/>
  <c r="CA293" i="1"/>
  <c r="CB293" i="1"/>
  <c r="CC293" i="1"/>
  <c r="CD293" i="1"/>
  <c r="CE293" i="1"/>
  <c r="CF293" i="1"/>
  <c r="CG293" i="1"/>
  <c r="CH293" i="1"/>
  <c r="CI293" i="1"/>
  <c r="CJ293" i="1"/>
  <c r="CK293" i="1"/>
  <c r="CL293" i="1"/>
  <c r="CM293" i="1"/>
  <c r="CN293" i="1"/>
  <c r="CO293" i="1"/>
  <c r="CP293" i="1"/>
  <c r="CQ293" i="1"/>
  <c r="CR293" i="1"/>
  <c r="CS293" i="1"/>
  <c r="CT293" i="1"/>
  <c r="CU293" i="1"/>
  <c r="CV293" i="1"/>
  <c r="CW293" i="1"/>
  <c r="CX293" i="1"/>
  <c r="CY293" i="1"/>
  <c r="CZ293" i="1"/>
  <c r="DA293" i="1"/>
  <c r="DB293" i="1"/>
  <c r="DC293" i="1"/>
  <c r="DD293" i="1"/>
  <c r="DE293" i="1"/>
  <c r="DF293" i="1"/>
  <c r="DG293" i="1"/>
  <c r="DH293" i="1"/>
  <c r="DI293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AQ294" i="1"/>
  <c r="AR294" i="1"/>
  <c r="AS294" i="1"/>
  <c r="AT294" i="1"/>
  <c r="AU294" i="1"/>
  <c r="AV294" i="1"/>
  <c r="AW294" i="1"/>
  <c r="AX294" i="1"/>
  <c r="AY294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BV294" i="1"/>
  <c r="BW294" i="1"/>
  <c r="BX294" i="1"/>
  <c r="BY294" i="1"/>
  <c r="BZ294" i="1"/>
  <c r="CA294" i="1"/>
  <c r="CB294" i="1"/>
  <c r="CC294" i="1"/>
  <c r="CD294" i="1"/>
  <c r="CE294" i="1"/>
  <c r="CF294" i="1"/>
  <c r="CG294" i="1"/>
  <c r="CH294" i="1"/>
  <c r="CI294" i="1"/>
  <c r="CJ294" i="1"/>
  <c r="CK294" i="1"/>
  <c r="CL294" i="1"/>
  <c r="CM294" i="1"/>
  <c r="CN294" i="1"/>
  <c r="CO294" i="1"/>
  <c r="CP294" i="1"/>
  <c r="CQ294" i="1"/>
  <c r="CR294" i="1"/>
  <c r="CS294" i="1"/>
  <c r="CT294" i="1"/>
  <c r="CU294" i="1"/>
  <c r="CV294" i="1"/>
  <c r="CW294" i="1"/>
  <c r="CX294" i="1"/>
  <c r="CY294" i="1"/>
  <c r="CZ294" i="1"/>
  <c r="DA294" i="1"/>
  <c r="DB294" i="1"/>
  <c r="DC294" i="1"/>
  <c r="DD294" i="1"/>
  <c r="DE294" i="1"/>
  <c r="DF294" i="1"/>
  <c r="DG294" i="1"/>
  <c r="DH294" i="1"/>
  <c r="DI294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AQ295" i="1"/>
  <c r="AR295" i="1"/>
  <c r="AS295" i="1"/>
  <c r="AT295" i="1"/>
  <c r="AU295" i="1"/>
  <c r="AV295" i="1"/>
  <c r="AW295" i="1"/>
  <c r="AX295" i="1"/>
  <c r="AY295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BV295" i="1"/>
  <c r="BW295" i="1"/>
  <c r="BX295" i="1"/>
  <c r="BY295" i="1"/>
  <c r="BZ295" i="1"/>
  <c r="CA295" i="1"/>
  <c r="CB295" i="1"/>
  <c r="CC295" i="1"/>
  <c r="CD295" i="1"/>
  <c r="CE295" i="1"/>
  <c r="CF295" i="1"/>
  <c r="CG295" i="1"/>
  <c r="CH295" i="1"/>
  <c r="CI295" i="1"/>
  <c r="CJ295" i="1"/>
  <c r="CK295" i="1"/>
  <c r="CL295" i="1"/>
  <c r="CM295" i="1"/>
  <c r="CN295" i="1"/>
  <c r="CO295" i="1"/>
  <c r="CP295" i="1"/>
  <c r="CQ295" i="1"/>
  <c r="CR295" i="1"/>
  <c r="CS295" i="1"/>
  <c r="CT295" i="1"/>
  <c r="CU295" i="1"/>
  <c r="CV295" i="1"/>
  <c r="CW295" i="1"/>
  <c r="CX295" i="1"/>
  <c r="CY295" i="1"/>
  <c r="CZ295" i="1"/>
  <c r="DA295" i="1"/>
  <c r="DB295" i="1"/>
  <c r="DC295" i="1"/>
  <c r="DD295" i="1"/>
  <c r="DE295" i="1"/>
  <c r="DF295" i="1"/>
  <c r="DG295" i="1"/>
  <c r="DH295" i="1"/>
  <c r="DI295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AI296" i="1"/>
  <c r="AJ296" i="1"/>
  <c r="AK296" i="1"/>
  <c r="AL296" i="1"/>
  <c r="AM296" i="1"/>
  <c r="AN296" i="1"/>
  <c r="AO296" i="1"/>
  <c r="AP296" i="1"/>
  <c r="AQ296" i="1"/>
  <c r="AR296" i="1"/>
  <c r="AS296" i="1"/>
  <c r="AT296" i="1"/>
  <c r="AU296" i="1"/>
  <c r="AV296" i="1"/>
  <c r="AW296" i="1"/>
  <c r="AX296" i="1"/>
  <c r="AY296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BV296" i="1"/>
  <c r="BW296" i="1"/>
  <c r="BX296" i="1"/>
  <c r="BY296" i="1"/>
  <c r="BZ296" i="1"/>
  <c r="CA296" i="1"/>
  <c r="CB296" i="1"/>
  <c r="CC296" i="1"/>
  <c r="CD296" i="1"/>
  <c r="CE296" i="1"/>
  <c r="CF296" i="1"/>
  <c r="CG296" i="1"/>
  <c r="CH296" i="1"/>
  <c r="CI296" i="1"/>
  <c r="CJ296" i="1"/>
  <c r="CK296" i="1"/>
  <c r="CL296" i="1"/>
  <c r="CM296" i="1"/>
  <c r="CN296" i="1"/>
  <c r="CO296" i="1"/>
  <c r="CP296" i="1"/>
  <c r="CQ296" i="1"/>
  <c r="CR296" i="1"/>
  <c r="CS296" i="1"/>
  <c r="CT296" i="1"/>
  <c r="CU296" i="1"/>
  <c r="CV296" i="1"/>
  <c r="CW296" i="1"/>
  <c r="CX296" i="1"/>
  <c r="CY296" i="1"/>
  <c r="CZ296" i="1"/>
  <c r="DA296" i="1"/>
  <c r="DB296" i="1"/>
  <c r="DC296" i="1"/>
  <c r="DD296" i="1"/>
  <c r="DE296" i="1"/>
  <c r="DF296" i="1"/>
  <c r="DG296" i="1"/>
  <c r="DH296" i="1"/>
  <c r="DI296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AP297" i="1"/>
  <c r="AQ297" i="1"/>
  <c r="AR297" i="1"/>
  <c r="AS297" i="1"/>
  <c r="AT297" i="1"/>
  <c r="AU297" i="1"/>
  <c r="AV297" i="1"/>
  <c r="AW297" i="1"/>
  <c r="AX297" i="1"/>
  <c r="AY297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BV297" i="1"/>
  <c r="BW297" i="1"/>
  <c r="BX297" i="1"/>
  <c r="BY297" i="1"/>
  <c r="BZ297" i="1"/>
  <c r="CA297" i="1"/>
  <c r="CB297" i="1"/>
  <c r="CC297" i="1"/>
  <c r="CD297" i="1"/>
  <c r="CE297" i="1"/>
  <c r="CF297" i="1"/>
  <c r="CG297" i="1"/>
  <c r="CH297" i="1"/>
  <c r="CI297" i="1"/>
  <c r="CJ297" i="1"/>
  <c r="CK297" i="1"/>
  <c r="CL297" i="1"/>
  <c r="CM297" i="1"/>
  <c r="CN297" i="1"/>
  <c r="CO297" i="1"/>
  <c r="CP297" i="1"/>
  <c r="CQ297" i="1"/>
  <c r="CR297" i="1"/>
  <c r="CS297" i="1"/>
  <c r="CT297" i="1"/>
  <c r="CU297" i="1"/>
  <c r="CV297" i="1"/>
  <c r="CW297" i="1"/>
  <c r="CX297" i="1"/>
  <c r="CY297" i="1"/>
  <c r="CZ297" i="1"/>
  <c r="DA297" i="1"/>
  <c r="DB297" i="1"/>
  <c r="DC297" i="1"/>
  <c r="DD297" i="1"/>
  <c r="DE297" i="1"/>
  <c r="DF297" i="1"/>
  <c r="DG297" i="1"/>
  <c r="DH297" i="1"/>
  <c r="DI297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AI298" i="1"/>
  <c r="AJ298" i="1"/>
  <c r="AK298" i="1"/>
  <c r="AL298" i="1"/>
  <c r="AM298" i="1"/>
  <c r="AN298" i="1"/>
  <c r="AO298" i="1"/>
  <c r="AP298" i="1"/>
  <c r="AQ298" i="1"/>
  <c r="AR298" i="1"/>
  <c r="AS298" i="1"/>
  <c r="AT298" i="1"/>
  <c r="AU298" i="1"/>
  <c r="AV298" i="1"/>
  <c r="AW298" i="1"/>
  <c r="AX298" i="1"/>
  <c r="AY298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BV298" i="1"/>
  <c r="BW298" i="1"/>
  <c r="BX298" i="1"/>
  <c r="BY298" i="1"/>
  <c r="BZ298" i="1"/>
  <c r="CA298" i="1"/>
  <c r="CB298" i="1"/>
  <c r="CC298" i="1"/>
  <c r="CD298" i="1"/>
  <c r="CE298" i="1"/>
  <c r="CF298" i="1"/>
  <c r="CG298" i="1"/>
  <c r="CH298" i="1"/>
  <c r="CI298" i="1"/>
  <c r="CJ298" i="1"/>
  <c r="CK298" i="1"/>
  <c r="CL298" i="1"/>
  <c r="CM298" i="1"/>
  <c r="CN298" i="1"/>
  <c r="CO298" i="1"/>
  <c r="CP298" i="1"/>
  <c r="CQ298" i="1"/>
  <c r="CR298" i="1"/>
  <c r="CS298" i="1"/>
  <c r="CT298" i="1"/>
  <c r="CU298" i="1"/>
  <c r="CV298" i="1"/>
  <c r="CW298" i="1"/>
  <c r="CX298" i="1"/>
  <c r="CY298" i="1"/>
  <c r="CZ298" i="1"/>
  <c r="DA298" i="1"/>
  <c r="DB298" i="1"/>
  <c r="DC298" i="1"/>
  <c r="DD298" i="1"/>
  <c r="DE298" i="1"/>
  <c r="DF298" i="1"/>
  <c r="DG298" i="1"/>
  <c r="DH298" i="1"/>
  <c r="DI298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AI299" i="1"/>
  <c r="AJ299" i="1"/>
  <c r="AK299" i="1"/>
  <c r="AL299" i="1"/>
  <c r="AM299" i="1"/>
  <c r="AN299" i="1"/>
  <c r="AO299" i="1"/>
  <c r="AP299" i="1"/>
  <c r="AQ299" i="1"/>
  <c r="AR299" i="1"/>
  <c r="AS299" i="1"/>
  <c r="AT299" i="1"/>
  <c r="AU299" i="1"/>
  <c r="AV299" i="1"/>
  <c r="AW299" i="1"/>
  <c r="AX299" i="1"/>
  <c r="AY299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BV299" i="1"/>
  <c r="BW299" i="1"/>
  <c r="BX299" i="1"/>
  <c r="BY299" i="1"/>
  <c r="BZ299" i="1"/>
  <c r="CA299" i="1"/>
  <c r="CB299" i="1"/>
  <c r="CC299" i="1"/>
  <c r="CD299" i="1"/>
  <c r="CE299" i="1"/>
  <c r="CF299" i="1"/>
  <c r="CG299" i="1"/>
  <c r="CH299" i="1"/>
  <c r="CI299" i="1"/>
  <c r="CJ299" i="1"/>
  <c r="CK299" i="1"/>
  <c r="CL299" i="1"/>
  <c r="CM299" i="1"/>
  <c r="CN299" i="1"/>
  <c r="CO299" i="1"/>
  <c r="CP299" i="1"/>
  <c r="CQ299" i="1"/>
  <c r="CR299" i="1"/>
  <c r="CS299" i="1"/>
  <c r="CT299" i="1"/>
  <c r="CU299" i="1"/>
  <c r="CV299" i="1"/>
  <c r="CW299" i="1"/>
  <c r="CX299" i="1"/>
  <c r="CY299" i="1"/>
  <c r="CZ299" i="1"/>
  <c r="DA299" i="1"/>
  <c r="DB299" i="1"/>
  <c r="DC299" i="1"/>
  <c r="DD299" i="1"/>
  <c r="DE299" i="1"/>
  <c r="DF299" i="1"/>
  <c r="DG299" i="1"/>
  <c r="DH299" i="1"/>
  <c r="DI299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AQ300" i="1"/>
  <c r="AR300" i="1"/>
  <c r="AS300" i="1"/>
  <c r="AT300" i="1"/>
  <c r="AU300" i="1"/>
  <c r="AV300" i="1"/>
  <c r="AW300" i="1"/>
  <c r="AX300" i="1"/>
  <c r="AY300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BV300" i="1"/>
  <c r="BW300" i="1"/>
  <c r="BX300" i="1"/>
  <c r="BY300" i="1"/>
  <c r="BZ300" i="1"/>
  <c r="CA300" i="1"/>
  <c r="CB300" i="1"/>
  <c r="CC300" i="1"/>
  <c r="CD300" i="1"/>
  <c r="CE300" i="1"/>
  <c r="CF300" i="1"/>
  <c r="CG300" i="1"/>
  <c r="CH300" i="1"/>
  <c r="CI300" i="1"/>
  <c r="CJ300" i="1"/>
  <c r="CK300" i="1"/>
  <c r="CL300" i="1"/>
  <c r="CM300" i="1"/>
  <c r="CN300" i="1"/>
  <c r="CO300" i="1"/>
  <c r="CP300" i="1"/>
  <c r="CQ300" i="1"/>
  <c r="CR300" i="1"/>
  <c r="CS300" i="1"/>
  <c r="CT300" i="1"/>
  <c r="CU300" i="1"/>
  <c r="CV300" i="1"/>
  <c r="CW300" i="1"/>
  <c r="CX300" i="1"/>
  <c r="CY300" i="1"/>
  <c r="CZ300" i="1"/>
  <c r="DA300" i="1"/>
  <c r="DB300" i="1"/>
  <c r="DC300" i="1"/>
  <c r="DD300" i="1"/>
  <c r="DE300" i="1"/>
  <c r="DF300" i="1"/>
  <c r="DG300" i="1"/>
  <c r="DH300" i="1"/>
  <c r="DI300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AI301" i="1"/>
  <c r="AJ301" i="1"/>
  <c r="AK301" i="1"/>
  <c r="AL301" i="1"/>
  <c r="AM301" i="1"/>
  <c r="AN301" i="1"/>
  <c r="AO301" i="1"/>
  <c r="AP301" i="1"/>
  <c r="AQ301" i="1"/>
  <c r="AR301" i="1"/>
  <c r="AS301" i="1"/>
  <c r="AT301" i="1"/>
  <c r="AU301" i="1"/>
  <c r="AV301" i="1"/>
  <c r="AW301" i="1"/>
  <c r="AX301" i="1"/>
  <c r="AY301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BV301" i="1"/>
  <c r="BW301" i="1"/>
  <c r="BX301" i="1"/>
  <c r="BY301" i="1"/>
  <c r="BZ301" i="1"/>
  <c r="CA301" i="1"/>
  <c r="CB301" i="1"/>
  <c r="CC301" i="1"/>
  <c r="CD301" i="1"/>
  <c r="CE301" i="1"/>
  <c r="CF301" i="1"/>
  <c r="CG301" i="1"/>
  <c r="CH301" i="1"/>
  <c r="CI301" i="1"/>
  <c r="CJ301" i="1"/>
  <c r="CK301" i="1"/>
  <c r="CL301" i="1"/>
  <c r="CM301" i="1"/>
  <c r="CN301" i="1"/>
  <c r="CO301" i="1"/>
  <c r="CP301" i="1"/>
  <c r="CQ301" i="1"/>
  <c r="CR301" i="1"/>
  <c r="CS301" i="1"/>
  <c r="CT301" i="1"/>
  <c r="CU301" i="1"/>
  <c r="CV301" i="1"/>
  <c r="CW301" i="1"/>
  <c r="CX301" i="1"/>
  <c r="CY301" i="1"/>
  <c r="CZ301" i="1"/>
  <c r="DA301" i="1"/>
  <c r="DB301" i="1"/>
  <c r="DC301" i="1"/>
  <c r="DD301" i="1"/>
  <c r="DE301" i="1"/>
  <c r="DF301" i="1"/>
  <c r="DG301" i="1"/>
  <c r="DH301" i="1"/>
  <c r="DI301" i="1"/>
  <c r="Q302" i="1"/>
  <c r="R302" i="1"/>
  <c r="S302" i="1"/>
  <c r="T302" i="1"/>
  <c r="U302" i="1"/>
  <c r="V302" i="1"/>
  <c r="W302" i="1"/>
  <c r="X302" i="1"/>
  <c r="Y302" i="1"/>
  <c r="Z302" i="1"/>
  <c r="AA302" i="1"/>
  <c r="AB302" i="1"/>
  <c r="AC302" i="1"/>
  <c r="AD302" i="1"/>
  <c r="AE302" i="1"/>
  <c r="AF302" i="1"/>
  <c r="AG302" i="1"/>
  <c r="AH302" i="1"/>
  <c r="AI302" i="1"/>
  <c r="AJ302" i="1"/>
  <c r="AK302" i="1"/>
  <c r="AL302" i="1"/>
  <c r="AM302" i="1"/>
  <c r="AN302" i="1"/>
  <c r="AO302" i="1"/>
  <c r="AP302" i="1"/>
  <c r="AQ302" i="1"/>
  <c r="AR302" i="1"/>
  <c r="AS302" i="1"/>
  <c r="AT302" i="1"/>
  <c r="AU302" i="1"/>
  <c r="AV302" i="1"/>
  <c r="AW302" i="1"/>
  <c r="AX302" i="1"/>
  <c r="AY302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BV302" i="1"/>
  <c r="BW302" i="1"/>
  <c r="BX302" i="1"/>
  <c r="BY302" i="1"/>
  <c r="BZ302" i="1"/>
  <c r="CA302" i="1"/>
  <c r="CB302" i="1"/>
  <c r="CC302" i="1"/>
  <c r="CD302" i="1"/>
  <c r="CE302" i="1"/>
  <c r="CF302" i="1"/>
  <c r="CG302" i="1"/>
  <c r="CH302" i="1"/>
  <c r="CI302" i="1"/>
  <c r="CJ302" i="1"/>
  <c r="CK302" i="1"/>
  <c r="CL302" i="1"/>
  <c r="CM302" i="1"/>
  <c r="CN302" i="1"/>
  <c r="CO302" i="1"/>
  <c r="CP302" i="1"/>
  <c r="CQ302" i="1"/>
  <c r="CR302" i="1"/>
  <c r="CS302" i="1"/>
  <c r="CT302" i="1"/>
  <c r="CU302" i="1"/>
  <c r="CV302" i="1"/>
  <c r="CW302" i="1"/>
  <c r="CX302" i="1"/>
  <c r="CY302" i="1"/>
  <c r="CZ302" i="1"/>
  <c r="DA302" i="1"/>
  <c r="DB302" i="1"/>
  <c r="DC302" i="1"/>
  <c r="DD302" i="1"/>
  <c r="DE302" i="1"/>
  <c r="DF302" i="1"/>
  <c r="DG302" i="1"/>
  <c r="DH302" i="1"/>
  <c r="DI302" i="1"/>
  <c r="Q303" i="1"/>
  <c r="R303" i="1"/>
  <c r="S303" i="1"/>
  <c r="T303" i="1"/>
  <c r="U303" i="1"/>
  <c r="V303" i="1"/>
  <c r="W303" i="1"/>
  <c r="X303" i="1"/>
  <c r="Y303" i="1"/>
  <c r="Z303" i="1"/>
  <c r="AA303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AP303" i="1"/>
  <c r="AQ303" i="1"/>
  <c r="AR303" i="1"/>
  <c r="AS303" i="1"/>
  <c r="AT303" i="1"/>
  <c r="AU303" i="1"/>
  <c r="AV303" i="1"/>
  <c r="AW303" i="1"/>
  <c r="AX303" i="1"/>
  <c r="AY303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BV303" i="1"/>
  <c r="BW303" i="1"/>
  <c r="BX303" i="1"/>
  <c r="BY303" i="1"/>
  <c r="BZ303" i="1"/>
  <c r="CA303" i="1"/>
  <c r="CB303" i="1"/>
  <c r="CC303" i="1"/>
  <c r="CD303" i="1"/>
  <c r="CE303" i="1"/>
  <c r="CF303" i="1"/>
  <c r="CG303" i="1"/>
  <c r="CH303" i="1"/>
  <c r="CI303" i="1"/>
  <c r="CJ303" i="1"/>
  <c r="CK303" i="1"/>
  <c r="CL303" i="1"/>
  <c r="CM303" i="1"/>
  <c r="CN303" i="1"/>
  <c r="CO303" i="1"/>
  <c r="CP303" i="1"/>
  <c r="CQ303" i="1"/>
  <c r="CR303" i="1"/>
  <c r="CS303" i="1"/>
  <c r="CT303" i="1"/>
  <c r="CU303" i="1"/>
  <c r="CV303" i="1"/>
  <c r="CW303" i="1"/>
  <c r="CX303" i="1"/>
  <c r="CY303" i="1"/>
  <c r="CZ303" i="1"/>
  <c r="DA303" i="1"/>
  <c r="DB303" i="1"/>
  <c r="DC303" i="1"/>
  <c r="DD303" i="1"/>
  <c r="DE303" i="1"/>
  <c r="DF303" i="1"/>
  <c r="DG303" i="1"/>
  <c r="DH303" i="1"/>
  <c r="DI303" i="1"/>
  <c r="Q304" i="1"/>
  <c r="R304" i="1"/>
  <c r="S304" i="1"/>
  <c r="T304" i="1"/>
  <c r="U304" i="1"/>
  <c r="V304" i="1"/>
  <c r="W304" i="1"/>
  <c r="X304" i="1"/>
  <c r="Y304" i="1"/>
  <c r="Z304" i="1"/>
  <c r="AA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/>
  <c r="AN304" i="1"/>
  <c r="AO304" i="1"/>
  <c r="AP304" i="1"/>
  <c r="AQ304" i="1"/>
  <c r="AR304" i="1"/>
  <c r="AS304" i="1"/>
  <c r="AT304" i="1"/>
  <c r="AU304" i="1"/>
  <c r="AV304" i="1"/>
  <c r="AW304" i="1"/>
  <c r="AX304" i="1"/>
  <c r="AY304" i="1"/>
  <c r="AZ304" i="1"/>
  <c r="BA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BU304" i="1"/>
  <c r="BV304" i="1"/>
  <c r="BW304" i="1"/>
  <c r="BX304" i="1"/>
  <c r="BY304" i="1"/>
  <c r="BZ304" i="1"/>
  <c r="CA304" i="1"/>
  <c r="CB304" i="1"/>
  <c r="CC304" i="1"/>
  <c r="CD304" i="1"/>
  <c r="CE304" i="1"/>
  <c r="CF304" i="1"/>
  <c r="CG304" i="1"/>
  <c r="CH304" i="1"/>
  <c r="CI304" i="1"/>
  <c r="CJ304" i="1"/>
  <c r="CK304" i="1"/>
  <c r="CL304" i="1"/>
  <c r="CM304" i="1"/>
  <c r="CN304" i="1"/>
  <c r="CO304" i="1"/>
  <c r="CP304" i="1"/>
  <c r="CQ304" i="1"/>
  <c r="CR304" i="1"/>
  <c r="CS304" i="1"/>
  <c r="CT304" i="1"/>
  <c r="CU304" i="1"/>
  <c r="CV304" i="1"/>
  <c r="CW304" i="1"/>
  <c r="CX304" i="1"/>
  <c r="CY304" i="1"/>
  <c r="CZ304" i="1"/>
  <c r="DA304" i="1"/>
  <c r="DB304" i="1"/>
  <c r="DC304" i="1"/>
  <c r="DD304" i="1"/>
  <c r="DE304" i="1"/>
  <c r="DF304" i="1"/>
  <c r="DG304" i="1"/>
  <c r="DH304" i="1"/>
  <c r="DI304" i="1"/>
  <c r="Q305" i="1"/>
  <c r="R305" i="1"/>
  <c r="S305" i="1"/>
  <c r="T305" i="1"/>
  <c r="U305" i="1"/>
  <c r="V305" i="1"/>
  <c r="W305" i="1"/>
  <c r="X305" i="1"/>
  <c r="Y305" i="1"/>
  <c r="Z305" i="1"/>
  <c r="AA305" i="1"/>
  <c r="AB305" i="1"/>
  <c r="AC305" i="1"/>
  <c r="AD305" i="1"/>
  <c r="AE305" i="1"/>
  <c r="AF305" i="1"/>
  <c r="AG305" i="1"/>
  <c r="AH305" i="1"/>
  <c r="AI305" i="1"/>
  <c r="AJ305" i="1"/>
  <c r="AK305" i="1"/>
  <c r="AL305" i="1"/>
  <c r="AM305" i="1"/>
  <c r="AN305" i="1"/>
  <c r="AO305" i="1"/>
  <c r="AP305" i="1"/>
  <c r="AQ305" i="1"/>
  <c r="AR305" i="1"/>
  <c r="AS305" i="1"/>
  <c r="AT305" i="1"/>
  <c r="AU305" i="1"/>
  <c r="AV305" i="1"/>
  <c r="AW305" i="1"/>
  <c r="AX305" i="1"/>
  <c r="AY305" i="1"/>
  <c r="AZ305" i="1"/>
  <c r="BA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BU305" i="1"/>
  <c r="BV305" i="1"/>
  <c r="BW305" i="1"/>
  <c r="BX305" i="1"/>
  <c r="BY305" i="1"/>
  <c r="BZ305" i="1"/>
  <c r="CA305" i="1"/>
  <c r="CB305" i="1"/>
  <c r="CC305" i="1"/>
  <c r="CD305" i="1"/>
  <c r="CE305" i="1"/>
  <c r="CF305" i="1"/>
  <c r="CG305" i="1"/>
  <c r="CH305" i="1"/>
  <c r="CI305" i="1"/>
  <c r="CJ305" i="1"/>
  <c r="CK305" i="1"/>
  <c r="CL305" i="1"/>
  <c r="CM305" i="1"/>
  <c r="CN305" i="1"/>
  <c r="CO305" i="1"/>
  <c r="CP305" i="1"/>
  <c r="CQ305" i="1"/>
  <c r="CR305" i="1"/>
  <c r="CS305" i="1"/>
  <c r="CT305" i="1"/>
  <c r="CU305" i="1"/>
  <c r="CV305" i="1"/>
  <c r="CW305" i="1"/>
  <c r="CX305" i="1"/>
  <c r="CY305" i="1"/>
  <c r="CZ305" i="1"/>
  <c r="DA305" i="1"/>
  <c r="DB305" i="1"/>
  <c r="DC305" i="1"/>
  <c r="DD305" i="1"/>
  <c r="DE305" i="1"/>
  <c r="DF305" i="1"/>
  <c r="DG305" i="1"/>
  <c r="DH305" i="1"/>
  <c r="DI305" i="1"/>
  <c r="Q306" i="1"/>
  <c r="R306" i="1"/>
  <c r="S306" i="1"/>
  <c r="T306" i="1"/>
  <c r="U306" i="1"/>
  <c r="V306" i="1"/>
  <c r="W306" i="1"/>
  <c r="X306" i="1"/>
  <c r="Y306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AP306" i="1"/>
  <c r="AQ306" i="1"/>
  <c r="AR306" i="1"/>
  <c r="AS306" i="1"/>
  <c r="AT306" i="1"/>
  <c r="AU306" i="1"/>
  <c r="AV306" i="1"/>
  <c r="AW306" i="1"/>
  <c r="AX306" i="1"/>
  <c r="AY306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BV306" i="1"/>
  <c r="BW306" i="1"/>
  <c r="BX306" i="1"/>
  <c r="BY306" i="1"/>
  <c r="BZ306" i="1"/>
  <c r="CA306" i="1"/>
  <c r="CB306" i="1"/>
  <c r="CC306" i="1"/>
  <c r="CD306" i="1"/>
  <c r="CE306" i="1"/>
  <c r="CF306" i="1"/>
  <c r="CG306" i="1"/>
  <c r="CH306" i="1"/>
  <c r="CI306" i="1"/>
  <c r="CJ306" i="1"/>
  <c r="CK306" i="1"/>
  <c r="CL306" i="1"/>
  <c r="CM306" i="1"/>
  <c r="CN306" i="1"/>
  <c r="CO306" i="1"/>
  <c r="CP306" i="1"/>
  <c r="CQ306" i="1"/>
  <c r="CR306" i="1"/>
  <c r="CS306" i="1"/>
  <c r="CT306" i="1"/>
  <c r="CU306" i="1"/>
  <c r="CV306" i="1"/>
  <c r="CW306" i="1"/>
  <c r="CX306" i="1"/>
  <c r="CY306" i="1"/>
  <c r="CZ306" i="1"/>
  <c r="DA306" i="1"/>
  <c r="DB306" i="1"/>
  <c r="DC306" i="1"/>
  <c r="DD306" i="1"/>
  <c r="DE306" i="1"/>
  <c r="DF306" i="1"/>
  <c r="DG306" i="1"/>
  <c r="DH306" i="1"/>
  <c r="DI306" i="1"/>
  <c r="Q307" i="1"/>
  <c r="R307" i="1"/>
  <c r="S307" i="1"/>
  <c r="T307" i="1"/>
  <c r="U307" i="1"/>
  <c r="V307" i="1"/>
  <c r="W307" i="1"/>
  <c r="X307" i="1"/>
  <c r="Y307" i="1"/>
  <c r="Z307" i="1"/>
  <c r="AA307" i="1"/>
  <c r="AB307" i="1"/>
  <c r="AC307" i="1"/>
  <c r="AD307" i="1"/>
  <c r="AE307" i="1"/>
  <c r="AF307" i="1"/>
  <c r="AG307" i="1"/>
  <c r="AH307" i="1"/>
  <c r="AI307" i="1"/>
  <c r="AJ307" i="1"/>
  <c r="AK307" i="1"/>
  <c r="AL307" i="1"/>
  <c r="AM307" i="1"/>
  <c r="AN307" i="1"/>
  <c r="AO307" i="1"/>
  <c r="AP307" i="1"/>
  <c r="AQ307" i="1"/>
  <c r="AR307" i="1"/>
  <c r="AS307" i="1"/>
  <c r="AT307" i="1"/>
  <c r="AU307" i="1"/>
  <c r="AV307" i="1"/>
  <c r="AW307" i="1"/>
  <c r="AX307" i="1"/>
  <c r="AY307" i="1"/>
  <c r="AZ307" i="1"/>
  <c r="BA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BU307" i="1"/>
  <c r="BV307" i="1"/>
  <c r="BW307" i="1"/>
  <c r="BX307" i="1"/>
  <c r="BY307" i="1"/>
  <c r="BZ307" i="1"/>
  <c r="CA307" i="1"/>
  <c r="CB307" i="1"/>
  <c r="CC307" i="1"/>
  <c r="CD307" i="1"/>
  <c r="CE307" i="1"/>
  <c r="CF307" i="1"/>
  <c r="CG307" i="1"/>
  <c r="CH307" i="1"/>
  <c r="CI307" i="1"/>
  <c r="CJ307" i="1"/>
  <c r="CK307" i="1"/>
  <c r="CL307" i="1"/>
  <c r="CM307" i="1"/>
  <c r="CN307" i="1"/>
  <c r="CO307" i="1"/>
  <c r="CP307" i="1"/>
  <c r="CQ307" i="1"/>
  <c r="CR307" i="1"/>
  <c r="CS307" i="1"/>
  <c r="CT307" i="1"/>
  <c r="CU307" i="1"/>
  <c r="CV307" i="1"/>
  <c r="CW307" i="1"/>
  <c r="CX307" i="1"/>
  <c r="CY307" i="1"/>
  <c r="CZ307" i="1"/>
  <c r="DA307" i="1"/>
  <c r="DB307" i="1"/>
  <c r="DC307" i="1"/>
  <c r="DD307" i="1"/>
  <c r="DE307" i="1"/>
  <c r="DF307" i="1"/>
  <c r="DG307" i="1"/>
  <c r="DH307" i="1"/>
  <c r="DI307" i="1"/>
  <c r="Q308" i="1"/>
  <c r="R308" i="1"/>
  <c r="S308" i="1"/>
  <c r="T308" i="1"/>
  <c r="U308" i="1"/>
  <c r="V308" i="1"/>
  <c r="W308" i="1"/>
  <c r="X308" i="1"/>
  <c r="Y308" i="1"/>
  <c r="Z308" i="1"/>
  <c r="AA308" i="1"/>
  <c r="AB308" i="1"/>
  <c r="AC308" i="1"/>
  <c r="AD308" i="1"/>
  <c r="AE308" i="1"/>
  <c r="AF308" i="1"/>
  <c r="AG308" i="1"/>
  <c r="AH308" i="1"/>
  <c r="AI308" i="1"/>
  <c r="AJ308" i="1"/>
  <c r="AK308" i="1"/>
  <c r="AL308" i="1"/>
  <c r="AM308" i="1"/>
  <c r="AN308" i="1"/>
  <c r="AO308" i="1"/>
  <c r="AP308" i="1"/>
  <c r="AQ308" i="1"/>
  <c r="AR308" i="1"/>
  <c r="AS308" i="1"/>
  <c r="AT308" i="1"/>
  <c r="AU308" i="1"/>
  <c r="AV308" i="1"/>
  <c r="AW308" i="1"/>
  <c r="AX308" i="1"/>
  <c r="AY308" i="1"/>
  <c r="AZ308" i="1"/>
  <c r="BA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BU308" i="1"/>
  <c r="BV308" i="1"/>
  <c r="BW308" i="1"/>
  <c r="BX308" i="1"/>
  <c r="BY308" i="1"/>
  <c r="BZ308" i="1"/>
  <c r="CA308" i="1"/>
  <c r="CB308" i="1"/>
  <c r="CC308" i="1"/>
  <c r="CD308" i="1"/>
  <c r="CE308" i="1"/>
  <c r="CF308" i="1"/>
  <c r="CG308" i="1"/>
  <c r="CH308" i="1"/>
  <c r="CI308" i="1"/>
  <c r="CJ308" i="1"/>
  <c r="CK308" i="1"/>
  <c r="CL308" i="1"/>
  <c r="CM308" i="1"/>
  <c r="CN308" i="1"/>
  <c r="CO308" i="1"/>
  <c r="CP308" i="1"/>
  <c r="CQ308" i="1"/>
  <c r="CR308" i="1"/>
  <c r="CS308" i="1"/>
  <c r="CT308" i="1"/>
  <c r="CU308" i="1"/>
  <c r="CV308" i="1"/>
  <c r="CW308" i="1"/>
  <c r="CX308" i="1"/>
  <c r="CY308" i="1"/>
  <c r="CZ308" i="1"/>
  <c r="DA308" i="1"/>
  <c r="DB308" i="1"/>
  <c r="DC308" i="1"/>
  <c r="DD308" i="1"/>
  <c r="DE308" i="1"/>
  <c r="DF308" i="1"/>
  <c r="DG308" i="1"/>
  <c r="DH308" i="1"/>
  <c r="DI308" i="1"/>
  <c r="Q309" i="1"/>
  <c r="R309" i="1"/>
  <c r="S309" i="1"/>
  <c r="T309" i="1"/>
  <c r="U309" i="1"/>
  <c r="V309" i="1"/>
  <c r="W309" i="1"/>
  <c r="X309" i="1"/>
  <c r="Y309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AP309" i="1"/>
  <c r="AQ309" i="1"/>
  <c r="AR309" i="1"/>
  <c r="AS309" i="1"/>
  <c r="AT309" i="1"/>
  <c r="AU309" i="1"/>
  <c r="AV309" i="1"/>
  <c r="AW309" i="1"/>
  <c r="AX309" i="1"/>
  <c r="AY309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BV309" i="1"/>
  <c r="BW309" i="1"/>
  <c r="BX309" i="1"/>
  <c r="BY309" i="1"/>
  <c r="BZ309" i="1"/>
  <c r="CA309" i="1"/>
  <c r="CB309" i="1"/>
  <c r="CC309" i="1"/>
  <c r="CD309" i="1"/>
  <c r="CE309" i="1"/>
  <c r="CF309" i="1"/>
  <c r="CG309" i="1"/>
  <c r="CH309" i="1"/>
  <c r="CI309" i="1"/>
  <c r="CJ309" i="1"/>
  <c r="CK309" i="1"/>
  <c r="CL309" i="1"/>
  <c r="CM309" i="1"/>
  <c r="CN309" i="1"/>
  <c r="CO309" i="1"/>
  <c r="CP309" i="1"/>
  <c r="CQ309" i="1"/>
  <c r="CR309" i="1"/>
  <c r="CS309" i="1"/>
  <c r="CT309" i="1"/>
  <c r="CU309" i="1"/>
  <c r="CV309" i="1"/>
  <c r="CW309" i="1"/>
  <c r="CX309" i="1"/>
  <c r="CY309" i="1"/>
  <c r="CZ309" i="1"/>
  <c r="DA309" i="1"/>
  <c r="DB309" i="1"/>
  <c r="DC309" i="1"/>
  <c r="DD309" i="1"/>
  <c r="DE309" i="1"/>
  <c r="DF309" i="1"/>
  <c r="DG309" i="1"/>
  <c r="DH309" i="1"/>
  <c r="DI309" i="1"/>
  <c r="Q310" i="1"/>
  <c r="R310" i="1"/>
  <c r="S310" i="1"/>
  <c r="T310" i="1"/>
  <c r="U310" i="1"/>
  <c r="V310" i="1"/>
  <c r="W310" i="1"/>
  <c r="X310" i="1"/>
  <c r="Y310" i="1"/>
  <c r="Z310" i="1"/>
  <c r="AA310" i="1"/>
  <c r="AB310" i="1"/>
  <c r="AC310" i="1"/>
  <c r="AD310" i="1"/>
  <c r="AE310" i="1"/>
  <c r="AF310" i="1"/>
  <c r="AG310" i="1"/>
  <c r="AH310" i="1"/>
  <c r="AI310" i="1"/>
  <c r="AJ310" i="1"/>
  <c r="AK310" i="1"/>
  <c r="AL310" i="1"/>
  <c r="AM310" i="1"/>
  <c r="AN310" i="1"/>
  <c r="AO310" i="1"/>
  <c r="AP310" i="1"/>
  <c r="AQ310" i="1"/>
  <c r="AR310" i="1"/>
  <c r="AS310" i="1"/>
  <c r="AT310" i="1"/>
  <c r="AU310" i="1"/>
  <c r="AV310" i="1"/>
  <c r="AW310" i="1"/>
  <c r="AX310" i="1"/>
  <c r="AY310" i="1"/>
  <c r="AZ310" i="1"/>
  <c r="BA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BU310" i="1"/>
  <c r="BV310" i="1"/>
  <c r="BW310" i="1"/>
  <c r="BX310" i="1"/>
  <c r="BY310" i="1"/>
  <c r="BZ310" i="1"/>
  <c r="CA310" i="1"/>
  <c r="CB310" i="1"/>
  <c r="CC310" i="1"/>
  <c r="CD310" i="1"/>
  <c r="CE310" i="1"/>
  <c r="CF310" i="1"/>
  <c r="CG310" i="1"/>
  <c r="CH310" i="1"/>
  <c r="CI310" i="1"/>
  <c r="CJ310" i="1"/>
  <c r="CK310" i="1"/>
  <c r="CL310" i="1"/>
  <c r="CM310" i="1"/>
  <c r="CN310" i="1"/>
  <c r="CO310" i="1"/>
  <c r="CP310" i="1"/>
  <c r="CQ310" i="1"/>
  <c r="CR310" i="1"/>
  <c r="CS310" i="1"/>
  <c r="CT310" i="1"/>
  <c r="CU310" i="1"/>
  <c r="CV310" i="1"/>
  <c r="CW310" i="1"/>
  <c r="CX310" i="1"/>
  <c r="CY310" i="1"/>
  <c r="CZ310" i="1"/>
  <c r="DA310" i="1"/>
  <c r="DB310" i="1"/>
  <c r="DC310" i="1"/>
  <c r="DD310" i="1"/>
  <c r="DE310" i="1"/>
  <c r="DF310" i="1"/>
  <c r="DG310" i="1"/>
  <c r="DH310" i="1"/>
  <c r="DI310" i="1"/>
  <c r="Q311" i="1"/>
  <c r="R311" i="1"/>
  <c r="S311" i="1"/>
  <c r="T311" i="1"/>
  <c r="U311" i="1"/>
  <c r="V311" i="1"/>
  <c r="W311" i="1"/>
  <c r="X311" i="1"/>
  <c r="Y311" i="1"/>
  <c r="Z311" i="1"/>
  <c r="AA311" i="1"/>
  <c r="AB311" i="1"/>
  <c r="AC311" i="1"/>
  <c r="AD311" i="1"/>
  <c r="AE311" i="1"/>
  <c r="AF311" i="1"/>
  <c r="AG311" i="1"/>
  <c r="AH311" i="1"/>
  <c r="AI311" i="1"/>
  <c r="AJ311" i="1"/>
  <c r="AK311" i="1"/>
  <c r="AL311" i="1"/>
  <c r="AM311" i="1"/>
  <c r="AN311" i="1"/>
  <c r="AO311" i="1"/>
  <c r="AP311" i="1"/>
  <c r="AQ311" i="1"/>
  <c r="AR311" i="1"/>
  <c r="AS311" i="1"/>
  <c r="AT311" i="1"/>
  <c r="AU311" i="1"/>
  <c r="AV311" i="1"/>
  <c r="AW311" i="1"/>
  <c r="AX311" i="1"/>
  <c r="AY311" i="1"/>
  <c r="AZ311" i="1"/>
  <c r="BA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BU311" i="1"/>
  <c r="BV311" i="1"/>
  <c r="BW311" i="1"/>
  <c r="BX311" i="1"/>
  <c r="BY311" i="1"/>
  <c r="BZ311" i="1"/>
  <c r="CA311" i="1"/>
  <c r="CB311" i="1"/>
  <c r="CC311" i="1"/>
  <c r="CD311" i="1"/>
  <c r="CE311" i="1"/>
  <c r="CF311" i="1"/>
  <c r="CG311" i="1"/>
  <c r="CH311" i="1"/>
  <c r="CI311" i="1"/>
  <c r="CJ311" i="1"/>
  <c r="CK311" i="1"/>
  <c r="CL311" i="1"/>
  <c r="CM311" i="1"/>
  <c r="CN311" i="1"/>
  <c r="CO311" i="1"/>
  <c r="CP311" i="1"/>
  <c r="CQ311" i="1"/>
  <c r="CR311" i="1"/>
  <c r="CS311" i="1"/>
  <c r="CT311" i="1"/>
  <c r="CU311" i="1"/>
  <c r="CV311" i="1"/>
  <c r="CW311" i="1"/>
  <c r="CX311" i="1"/>
  <c r="CY311" i="1"/>
  <c r="CZ311" i="1"/>
  <c r="DA311" i="1"/>
  <c r="DB311" i="1"/>
  <c r="DC311" i="1"/>
  <c r="DD311" i="1"/>
  <c r="DE311" i="1"/>
  <c r="DF311" i="1"/>
  <c r="DG311" i="1"/>
  <c r="DH311" i="1"/>
  <c r="DI311" i="1"/>
  <c r="Q312" i="1"/>
  <c r="R312" i="1"/>
  <c r="S312" i="1"/>
  <c r="T312" i="1"/>
  <c r="U312" i="1"/>
  <c r="V312" i="1"/>
  <c r="W312" i="1"/>
  <c r="X312" i="1"/>
  <c r="Y312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AP312" i="1"/>
  <c r="AQ312" i="1"/>
  <c r="AR312" i="1"/>
  <c r="AS312" i="1"/>
  <c r="AT312" i="1"/>
  <c r="AU312" i="1"/>
  <c r="AV312" i="1"/>
  <c r="AW312" i="1"/>
  <c r="AX312" i="1"/>
  <c r="AY312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BV312" i="1"/>
  <c r="BW312" i="1"/>
  <c r="BX312" i="1"/>
  <c r="BY312" i="1"/>
  <c r="BZ312" i="1"/>
  <c r="CA312" i="1"/>
  <c r="CB312" i="1"/>
  <c r="CC312" i="1"/>
  <c r="CD312" i="1"/>
  <c r="CE312" i="1"/>
  <c r="CF312" i="1"/>
  <c r="CG312" i="1"/>
  <c r="CH312" i="1"/>
  <c r="CI312" i="1"/>
  <c r="CJ312" i="1"/>
  <c r="CK312" i="1"/>
  <c r="CL312" i="1"/>
  <c r="CM312" i="1"/>
  <c r="CN312" i="1"/>
  <c r="CO312" i="1"/>
  <c r="CP312" i="1"/>
  <c r="CQ312" i="1"/>
  <c r="CR312" i="1"/>
  <c r="CS312" i="1"/>
  <c r="CT312" i="1"/>
  <c r="CU312" i="1"/>
  <c r="CV312" i="1"/>
  <c r="CW312" i="1"/>
  <c r="CX312" i="1"/>
  <c r="CY312" i="1"/>
  <c r="CZ312" i="1"/>
  <c r="DA312" i="1"/>
  <c r="DB312" i="1"/>
  <c r="DC312" i="1"/>
  <c r="DD312" i="1"/>
  <c r="DE312" i="1"/>
  <c r="DF312" i="1"/>
  <c r="DG312" i="1"/>
  <c r="DH312" i="1"/>
  <c r="DI312" i="1"/>
  <c r="Q313" i="1"/>
  <c r="R313" i="1"/>
  <c r="S313" i="1"/>
  <c r="T313" i="1"/>
  <c r="U313" i="1"/>
  <c r="V313" i="1"/>
  <c r="W313" i="1"/>
  <c r="X313" i="1"/>
  <c r="Y313" i="1"/>
  <c r="Z313" i="1"/>
  <c r="AA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/>
  <c r="AN313" i="1"/>
  <c r="AO313" i="1"/>
  <c r="AP313" i="1"/>
  <c r="AQ313" i="1"/>
  <c r="AR313" i="1"/>
  <c r="AS313" i="1"/>
  <c r="AT313" i="1"/>
  <c r="AU313" i="1"/>
  <c r="AV313" i="1"/>
  <c r="AW313" i="1"/>
  <c r="AX313" i="1"/>
  <c r="AY313" i="1"/>
  <c r="AZ313" i="1"/>
  <c r="BA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BU313" i="1"/>
  <c r="BV313" i="1"/>
  <c r="BW313" i="1"/>
  <c r="BX313" i="1"/>
  <c r="BY313" i="1"/>
  <c r="BZ313" i="1"/>
  <c r="CA313" i="1"/>
  <c r="CB313" i="1"/>
  <c r="CC313" i="1"/>
  <c r="CD313" i="1"/>
  <c r="CE313" i="1"/>
  <c r="CF313" i="1"/>
  <c r="CG313" i="1"/>
  <c r="CH313" i="1"/>
  <c r="CI313" i="1"/>
  <c r="CJ313" i="1"/>
  <c r="CK313" i="1"/>
  <c r="CL313" i="1"/>
  <c r="CM313" i="1"/>
  <c r="CN313" i="1"/>
  <c r="CO313" i="1"/>
  <c r="CP313" i="1"/>
  <c r="CQ313" i="1"/>
  <c r="CR313" i="1"/>
  <c r="CS313" i="1"/>
  <c r="CT313" i="1"/>
  <c r="CU313" i="1"/>
  <c r="CV313" i="1"/>
  <c r="CW313" i="1"/>
  <c r="CX313" i="1"/>
  <c r="CY313" i="1"/>
  <c r="CZ313" i="1"/>
  <c r="DA313" i="1"/>
  <c r="DB313" i="1"/>
  <c r="DC313" i="1"/>
  <c r="DD313" i="1"/>
  <c r="DE313" i="1"/>
  <c r="DF313" i="1"/>
  <c r="DG313" i="1"/>
  <c r="DH313" i="1"/>
  <c r="DI313" i="1"/>
  <c r="Q314" i="1"/>
  <c r="R314" i="1"/>
  <c r="S314" i="1"/>
  <c r="T314" i="1"/>
  <c r="U314" i="1"/>
  <c r="V314" i="1"/>
  <c r="W314" i="1"/>
  <c r="X314" i="1"/>
  <c r="Y314" i="1"/>
  <c r="Z314" i="1"/>
  <c r="AA314" i="1"/>
  <c r="AB314" i="1"/>
  <c r="AC314" i="1"/>
  <c r="AD314" i="1"/>
  <c r="AE314" i="1"/>
  <c r="AF314" i="1"/>
  <c r="AG314" i="1"/>
  <c r="AH314" i="1"/>
  <c r="AI314" i="1"/>
  <c r="AJ314" i="1"/>
  <c r="AK314" i="1"/>
  <c r="AL314" i="1"/>
  <c r="AM314" i="1"/>
  <c r="AN314" i="1"/>
  <c r="AO314" i="1"/>
  <c r="AP314" i="1"/>
  <c r="AQ314" i="1"/>
  <c r="AR314" i="1"/>
  <c r="AS314" i="1"/>
  <c r="AT314" i="1"/>
  <c r="AU314" i="1"/>
  <c r="AV314" i="1"/>
  <c r="AW314" i="1"/>
  <c r="AX314" i="1"/>
  <c r="AY314" i="1"/>
  <c r="AZ314" i="1"/>
  <c r="BA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BU314" i="1"/>
  <c r="BV314" i="1"/>
  <c r="BW314" i="1"/>
  <c r="BX314" i="1"/>
  <c r="BY314" i="1"/>
  <c r="BZ314" i="1"/>
  <c r="CA314" i="1"/>
  <c r="CB314" i="1"/>
  <c r="CC314" i="1"/>
  <c r="CD314" i="1"/>
  <c r="CE314" i="1"/>
  <c r="CF314" i="1"/>
  <c r="CG314" i="1"/>
  <c r="CH314" i="1"/>
  <c r="CI314" i="1"/>
  <c r="CJ314" i="1"/>
  <c r="CK314" i="1"/>
  <c r="CL314" i="1"/>
  <c r="CM314" i="1"/>
  <c r="CN314" i="1"/>
  <c r="CO314" i="1"/>
  <c r="CP314" i="1"/>
  <c r="CQ314" i="1"/>
  <c r="CR314" i="1"/>
  <c r="CS314" i="1"/>
  <c r="CT314" i="1"/>
  <c r="CU314" i="1"/>
  <c r="CV314" i="1"/>
  <c r="CW314" i="1"/>
  <c r="CX314" i="1"/>
  <c r="CY314" i="1"/>
  <c r="CZ314" i="1"/>
  <c r="DA314" i="1"/>
  <c r="DB314" i="1"/>
  <c r="DC314" i="1"/>
  <c r="DD314" i="1"/>
  <c r="DE314" i="1"/>
  <c r="DF314" i="1"/>
  <c r="DG314" i="1"/>
  <c r="DH314" i="1"/>
  <c r="DI314" i="1"/>
  <c r="Q315" i="1"/>
  <c r="R315" i="1"/>
  <c r="S315" i="1"/>
  <c r="T315" i="1"/>
  <c r="U315" i="1"/>
  <c r="V315" i="1"/>
  <c r="W315" i="1"/>
  <c r="X315" i="1"/>
  <c r="Y315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AP315" i="1"/>
  <c r="AQ315" i="1"/>
  <c r="AR315" i="1"/>
  <c r="AS315" i="1"/>
  <c r="AT315" i="1"/>
  <c r="AU315" i="1"/>
  <c r="AV315" i="1"/>
  <c r="AW315" i="1"/>
  <c r="AX315" i="1"/>
  <c r="AY315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BV315" i="1"/>
  <c r="BW315" i="1"/>
  <c r="BX315" i="1"/>
  <c r="BY315" i="1"/>
  <c r="BZ315" i="1"/>
  <c r="CA315" i="1"/>
  <c r="CB315" i="1"/>
  <c r="CC315" i="1"/>
  <c r="CD315" i="1"/>
  <c r="CE315" i="1"/>
  <c r="CF315" i="1"/>
  <c r="CG315" i="1"/>
  <c r="CH315" i="1"/>
  <c r="CI315" i="1"/>
  <c r="CJ315" i="1"/>
  <c r="CK315" i="1"/>
  <c r="CL315" i="1"/>
  <c r="CM315" i="1"/>
  <c r="CN315" i="1"/>
  <c r="CO315" i="1"/>
  <c r="CP315" i="1"/>
  <c r="CQ315" i="1"/>
  <c r="CR315" i="1"/>
  <c r="CS315" i="1"/>
  <c r="CT315" i="1"/>
  <c r="CU315" i="1"/>
  <c r="CV315" i="1"/>
  <c r="CW315" i="1"/>
  <c r="CX315" i="1"/>
  <c r="CY315" i="1"/>
  <c r="CZ315" i="1"/>
  <c r="DA315" i="1"/>
  <c r="DB315" i="1"/>
  <c r="DC315" i="1"/>
  <c r="DD315" i="1"/>
  <c r="DE315" i="1"/>
  <c r="DF315" i="1"/>
  <c r="DG315" i="1"/>
  <c r="DH315" i="1"/>
  <c r="DI315" i="1"/>
  <c r="Q316" i="1"/>
  <c r="R316" i="1"/>
  <c r="S316" i="1"/>
  <c r="T316" i="1"/>
  <c r="U316" i="1"/>
  <c r="V316" i="1"/>
  <c r="W316" i="1"/>
  <c r="X316" i="1"/>
  <c r="Y316" i="1"/>
  <c r="Z316" i="1"/>
  <c r="AA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/>
  <c r="AN316" i="1"/>
  <c r="AO316" i="1"/>
  <c r="AP316" i="1"/>
  <c r="AQ316" i="1"/>
  <c r="AR316" i="1"/>
  <c r="AS316" i="1"/>
  <c r="AT316" i="1"/>
  <c r="AU316" i="1"/>
  <c r="AV316" i="1"/>
  <c r="AW316" i="1"/>
  <c r="AX316" i="1"/>
  <c r="AY316" i="1"/>
  <c r="AZ316" i="1"/>
  <c r="BA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BU316" i="1"/>
  <c r="BV316" i="1"/>
  <c r="BW316" i="1"/>
  <c r="BX316" i="1"/>
  <c r="BY316" i="1"/>
  <c r="BZ316" i="1"/>
  <c r="CA316" i="1"/>
  <c r="CB316" i="1"/>
  <c r="CC316" i="1"/>
  <c r="CD316" i="1"/>
  <c r="CE316" i="1"/>
  <c r="CF316" i="1"/>
  <c r="CG316" i="1"/>
  <c r="CH316" i="1"/>
  <c r="CI316" i="1"/>
  <c r="CJ316" i="1"/>
  <c r="CK316" i="1"/>
  <c r="CL316" i="1"/>
  <c r="CM316" i="1"/>
  <c r="CN316" i="1"/>
  <c r="CO316" i="1"/>
  <c r="CP316" i="1"/>
  <c r="CQ316" i="1"/>
  <c r="CR316" i="1"/>
  <c r="CS316" i="1"/>
  <c r="CT316" i="1"/>
  <c r="CU316" i="1"/>
  <c r="CV316" i="1"/>
  <c r="CW316" i="1"/>
  <c r="CX316" i="1"/>
  <c r="CY316" i="1"/>
  <c r="CZ316" i="1"/>
  <c r="DA316" i="1"/>
  <c r="DB316" i="1"/>
  <c r="DC316" i="1"/>
  <c r="DD316" i="1"/>
  <c r="DE316" i="1"/>
  <c r="DF316" i="1"/>
  <c r="DG316" i="1"/>
  <c r="DH316" i="1"/>
  <c r="DI316" i="1"/>
  <c r="Q317" i="1"/>
  <c r="R317" i="1"/>
  <c r="S317" i="1"/>
  <c r="T317" i="1"/>
  <c r="U317" i="1"/>
  <c r="V317" i="1"/>
  <c r="W317" i="1"/>
  <c r="X317" i="1"/>
  <c r="Y317" i="1"/>
  <c r="Z317" i="1"/>
  <c r="AA317" i="1"/>
  <c r="AB317" i="1"/>
  <c r="AC317" i="1"/>
  <c r="AD317" i="1"/>
  <c r="AE317" i="1"/>
  <c r="AF317" i="1"/>
  <c r="AG317" i="1"/>
  <c r="AH317" i="1"/>
  <c r="AI317" i="1"/>
  <c r="AJ317" i="1"/>
  <c r="AK317" i="1"/>
  <c r="AL317" i="1"/>
  <c r="AM317" i="1"/>
  <c r="AN317" i="1"/>
  <c r="AO317" i="1"/>
  <c r="AP317" i="1"/>
  <c r="AQ317" i="1"/>
  <c r="AR317" i="1"/>
  <c r="AS317" i="1"/>
  <c r="AT317" i="1"/>
  <c r="AU317" i="1"/>
  <c r="AV317" i="1"/>
  <c r="AW317" i="1"/>
  <c r="AX317" i="1"/>
  <c r="AY317" i="1"/>
  <c r="AZ317" i="1"/>
  <c r="BA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BU317" i="1"/>
  <c r="BV317" i="1"/>
  <c r="BW317" i="1"/>
  <c r="BX317" i="1"/>
  <c r="BY317" i="1"/>
  <c r="BZ317" i="1"/>
  <c r="CA317" i="1"/>
  <c r="CB317" i="1"/>
  <c r="CC317" i="1"/>
  <c r="CD317" i="1"/>
  <c r="CE317" i="1"/>
  <c r="CF317" i="1"/>
  <c r="CG317" i="1"/>
  <c r="CH317" i="1"/>
  <c r="CI317" i="1"/>
  <c r="CJ317" i="1"/>
  <c r="CK317" i="1"/>
  <c r="CL317" i="1"/>
  <c r="CM317" i="1"/>
  <c r="CN317" i="1"/>
  <c r="CO317" i="1"/>
  <c r="CP317" i="1"/>
  <c r="CQ317" i="1"/>
  <c r="CR317" i="1"/>
  <c r="CS317" i="1"/>
  <c r="CT317" i="1"/>
  <c r="CU317" i="1"/>
  <c r="CV317" i="1"/>
  <c r="CW317" i="1"/>
  <c r="CX317" i="1"/>
  <c r="CY317" i="1"/>
  <c r="CZ317" i="1"/>
  <c r="DA317" i="1"/>
  <c r="DB317" i="1"/>
  <c r="DC317" i="1"/>
  <c r="DD317" i="1"/>
  <c r="DE317" i="1"/>
  <c r="DF317" i="1"/>
  <c r="DG317" i="1"/>
  <c r="DH317" i="1"/>
  <c r="DI317" i="1"/>
  <c r="Q318" i="1"/>
  <c r="R318" i="1"/>
  <c r="S318" i="1"/>
  <c r="T318" i="1"/>
  <c r="U318" i="1"/>
  <c r="V318" i="1"/>
  <c r="W318" i="1"/>
  <c r="X318" i="1"/>
  <c r="Y318" i="1"/>
  <c r="Z318" i="1"/>
  <c r="AA318" i="1"/>
  <c r="AB318" i="1"/>
  <c r="AC318" i="1"/>
  <c r="AD318" i="1"/>
  <c r="AE318" i="1"/>
  <c r="AF318" i="1"/>
  <c r="AG318" i="1"/>
  <c r="AH318" i="1"/>
  <c r="AI318" i="1"/>
  <c r="AJ318" i="1"/>
  <c r="AK318" i="1"/>
  <c r="AL318" i="1"/>
  <c r="AM318" i="1"/>
  <c r="AN318" i="1"/>
  <c r="AO318" i="1"/>
  <c r="AP318" i="1"/>
  <c r="AQ318" i="1"/>
  <c r="AR318" i="1"/>
  <c r="AS318" i="1"/>
  <c r="AT318" i="1"/>
  <c r="AU318" i="1"/>
  <c r="AV318" i="1"/>
  <c r="AW318" i="1"/>
  <c r="AX318" i="1"/>
  <c r="AY318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BV318" i="1"/>
  <c r="BW318" i="1"/>
  <c r="BX318" i="1"/>
  <c r="BY318" i="1"/>
  <c r="BZ318" i="1"/>
  <c r="CA318" i="1"/>
  <c r="CB318" i="1"/>
  <c r="CC318" i="1"/>
  <c r="CD318" i="1"/>
  <c r="CE318" i="1"/>
  <c r="CF318" i="1"/>
  <c r="CG318" i="1"/>
  <c r="CH318" i="1"/>
  <c r="CI318" i="1"/>
  <c r="CJ318" i="1"/>
  <c r="CK318" i="1"/>
  <c r="CL318" i="1"/>
  <c r="CM318" i="1"/>
  <c r="CN318" i="1"/>
  <c r="CO318" i="1"/>
  <c r="CP318" i="1"/>
  <c r="CQ318" i="1"/>
  <c r="CR318" i="1"/>
  <c r="CS318" i="1"/>
  <c r="CT318" i="1"/>
  <c r="CU318" i="1"/>
  <c r="CV318" i="1"/>
  <c r="CW318" i="1"/>
  <c r="CX318" i="1"/>
  <c r="CY318" i="1"/>
  <c r="CZ318" i="1"/>
  <c r="DA318" i="1"/>
  <c r="DB318" i="1"/>
  <c r="DC318" i="1"/>
  <c r="DD318" i="1"/>
  <c r="DE318" i="1"/>
  <c r="DF318" i="1"/>
  <c r="DG318" i="1"/>
  <c r="DH318" i="1"/>
  <c r="DI318" i="1"/>
  <c r="Q319" i="1"/>
  <c r="R319" i="1"/>
  <c r="S319" i="1"/>
  <c r="T319" i="1"/>
  <c r="U319" i="1"/>
  <c r="V319" i="1"/>
  <c r="W319" i="1"/>
  <c r="X319" i="1"/>
  <c r="Y319" i="1"/>
  <c r="Z319" i="1"/>
  <c r="AA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/>
  <c r="AN319" i="1"/>
  <c r="AO319" i="1"/>
  <c r="AP319" i="1"/>
  <c r="AQ319" i="1"/>
  <c r="AR319" i="1"/>
  <c r="AS319" i="1"/>
  <c r="AT319" i="1"/>
  <c r="AU319" i="1"/>
  <c r="AV319" i="1"/>
  <c r="AW319" i="1"/>
  <c r="AX319" i="1"/>
  <c r="AY319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BV319" i="1"/>
  <c r="BW319" i="1"/>
  <c r="BX319" i="1"/>
  <c r="BY319" i="1"/>
  <c r="BZ319" i="1"/>
  <c r="CA319" i="1"/>
  <c r="CB319" i="1"/>
  <c r="CC319" i="1"/>
  <c r="CD319" i="1"/>
  <c r="CE319" i="1"/>
  <c r="CF319" i="1"/>
  <c r="CG319" i="1"/>
  <c r="CH319" i="1"/>
  <c r="CI319" i="1"/>
  <c r="CJ319" i="1"/>
  <c r="CK319" i="1"/>
  <c r="CL319" i="1"/>
  <c r="CM319" i="1"/>
  <c r="CN319" i="1"/>
  <c r="CO319" i="1"/>
  <c r="CP319" i="1"/>
  <c r="CQ319" i="1"/>
  <c r="CR319" i="1"/>
  <c r="CS319" i="1"/>
  <c r="CT319" i="1"/>
  <c r="CU319" i="1"/>
  <c r="CV319" i="1"/>
  <c r="CW319" i="1"/>
  <c r="CX319" i="1"/>
  <c r="CY319" i="1"/>
  <c r="CZ319" i="1"/>
  <c r="DA319" i="1"/>
  <c r="DB319" i="1"/>
  <c r="DC319" i="1"/>
  <c r="DD319" i="1"/>
  <c r="DE319" i="1"/>
  <c r="DF319" i="1"/>
  <c r="DG319" i="1"/>
  <c r="DH319" i="1"/>
  <c r="DI319" i="1"/>
  <c r="Q320" i="1"/>
  <c r="R320" i="1"/>
  <c r="S320" i="1"/>
  <c r="T320" i="1"/>
  <c r="U320" i="1"/>
  <c r="V320" i="1"/>
  <c r="W320" i="1"/>
  <c r="X320" i="1"/>
  <c r="Y320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AP320" i="1"/>
  <c r="AQ320" i="1"/>
  <c r="AR320" i="1"/>
  <c r="AS320" i="1"/>
  <c r="AT320" i="1"/>
  <c r="AU320" i="1"/>
  <c r="AV320" i="1"/>
  <c r="AW320" i="1"/>
  <c r="AX320" i="1"/>
  <c r="AY320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BV320" i="1"/>
  <c r="BW320" i="1"/>
  <c r="BX320" i="1"/>
  <c r="BY320" i="1"/>
  <c r="BZ320" i="1"/>
  <c r="CA320" i="1"/>
  <c r="CB320" i="1"/>
  <c r="CC320" i="1"/>
  <c r="CD320" i="1"/>
  <c r="CE320" i="1"/>
  <c r="CF320" i="1"/>
  <c r="CG320" i="1"/>
  <c r="CH320" i="1"/>
  <c r="CI320" i="1"/>
  <c r="CJ320" i="1"/>
  <c r="CK320" i="1"/>
  <c r="CL320" i="1"/>
  <c r="CM320" i="1"/>
  <c r="CN320" i="1"/>
  <c r="CO320" i="1"/>
  <c r="CP320" i="1"/>
  <c r="CQ320" i="1"/>
  <c r="CR320" i="1"/>
  <c r="CS320" i="1"/>
  <c r="CT320" i="1"/>
  <c r="CU320" i="1"/>
  <c r="CV320" i="1"/>
  <c r="CW320" i="1"/>
  <c r="CX320" i="1"/>
  <c r="CY320" i="1"/>
  <c r="CZ320" i="1"/>
  <c r="DA320" i="1"/>
  <c r="DB320" i="1"/>
  <c r="DC320" i="1"/>
  <c r="DD320" i="1"/>
  <c r="DE320" i="1"/>
  <c r="DF320" i="1"/>
  <c r="DG320" i="1"/>
  <c r="DH320" i="1"/>
  <c r="DI320" i="1"/>
  <c r="Q321" i="1"/>
  <c r="R321" i="1"/>
  <c r="S321" i="1"/>
  <c r="T321" i="1"/>
  <c r="U321" i="1"/>
  <c r="V321" i="1"/>
  <c r="W321" i="1"/>
  <c r="X321" i="1"/>
  <c r="Y321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AP321" i="1"/>
  <c r="AQ321" i="1"/>
  <c r="AR321" i="1"/>
  <c r="AS321" i="1"/>
  <c r="AT321" i="1"/>
  <c r="AU321" i="1"/>
  <c r="AV321" i="1"/>
  <c r="AW321" i="1"/>
  <c r="AX321" i="1"/>
  <c r="AY321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BV321" i="1"/>
  <c r="BW321" i="1"/>
  <c r="BX321" i="1"/>
  <c r="BY321" i="1"/>
  <c r="BZ321" i="1"/>
  <c r="CA321" i="1"/>
  <c r="CB321" i="1"/>
  <c r="CC321" i="1"/>
  <c r="CD321" i="1"/>
  <c r="CE321" i="1"/>
  <c r="CF321" i="1"/>
  <c r="CG321" i="1"/>
  <c r="CH321" i="1"/>
  <c r="CI321" i="1"/>
  <c r="CJ321" i="1"/>
  <c r="CK321" i="1"/>
  <c r="CL321" i="1"/>
  <c r="CM321" i="1"/>
  <c r="CN321" i="1"/>
  <c r="CO321" i="1"/>
  <c r="CP321" i="1"/>
  <c r="CQ321" i="1"/>
  <c r="CR321" i="1"/>
  <c r="CS321" i="1"/>
  <c r="CT321" i="1"/>
  <c r="CU321" i="1"/>
  <c r="CV321" i="1"/>
  <c r="CW321" i="1"/>
  <c r="CX321" i="1"/>
  <c r="CY321" i="1"/>
  <c r="CZ321" i="1"/>
  <c r="DA321" i="1"/>
  <c r="DB321" i="1"/>
  <c r="DC321" i="1"/>
  <c r="DD321" i="1"/>
  <c r="DE321" i="1"/>
  <c r="DF321" i="1"/>
  <c r="DG321" i="1"/>
  <c r="DH321" i="1"/>
  <c r="DI321" i="1"/>
  <c r="Q322" i="1"/>
  <c r="R322" i="1"/>
  <c r="S322" i="1"/>
  <c r="T322" i="1"/>
  <c r="U322" i="1"/>
  <c r="V322" i="1"/>
  <c r="W322" i="1"/>
  <c r="X322" i="1"/>
  <c r="Y322" i="1"/>
  <c r="Z322" i="1"/>
  <c r="AA322" i="1"/>
  <c r="AB322" i="1"/>
  <c r="AC322" i="1"/>
  <c r="AD322" i="1"/>
  <c r="AE322" i="1"/>
  <c r="AF322" i="1"/>
  <c r="AG322" i="1"/>
  <c r="AH322" i="1"/>
  <c r="AI322" i="1"/>
  <c r="AJ322" i="1"/>
  <c r="AK322" i="1"/>
  <c r="AL322" i="1"/>
  <c r="AM322" i="1"/>
  <c r="AN322" i="1"/>
  <c r="AO322" i="1"/>
  <c r="AP322" i="1"/>
  <c r="AQ322" i="1"/>
  <c r="AR322" i="1"/>
  <c r="AS322" i="1"/>
  <c r="AT322" i="1"/>
  <c r="AU322" i="1"/>
  <c r="AV322" i="1"/>
  <c r="AW322" i="1"/>
  <c r="AX322" i="1"/>
  <c r="AY322" i="1"/>
  <c r="AZ322" i="1"/>
  <c r="BA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BU322" i="1"/>
  <c r="BV322" i="1"/>
  <c r="BW322" i="1"/>
  <c r="BX322" i="1"/>
  <c r="BY322" i="1"/>
  <c r="BZ322" i="1"/>
  <c r="CA322" i="1"/>
  <c r="CB322" i="1"/>
  <c r="CC322" i="1"/>
  <c r="CD322" i="1"/>
  <c r="CE322" i="1"/>
  <c r="CF322" i="1"/>
  <c r="CG322" i="1"/>
  <c r="CH322" i="1"/>
  <c r="CI322" i="1"/>
  <c r="CJ322" i="1"/>
  <c r="CK322" i="1"/>
  <c r="CL322" i="1"/>
  <c r="CM322" i="1"/>
  <c r="CN322" i="1"/>
  <c r="CO322" i="1"/>
  <c r="CP322" i="1"/>
  <c r="CQ322" i="1"/>
  <c r="CR322" i="1"/>
  <c r="CS322" i="1"/>
  <c r="CT322" i="1"/>
  <c r="CU322" i="1"/>
  <c r="CV322" i="1"/>
  <c r="CW322" i="1"/>
  <c r="CX322" i="1"/>
  <c r="CY322" i="1"/>
  <c r="CZ322" i="1"/>
  <c r="DA322" i="1"/>
  <c r="DB322" i="1"/>
  <c r="DC322" i="1"/>
  <c r="DD322" i="1"/>
  <c r="DE322" i="1"/>
  <c r="DF322" i="1"/>
  <c r="DG322" i="1"/>
  <c r="DH322" i="1"/>
  <c r="DI322" i="1"/>
  <c r="Q323" i="1"/>
  <c r="R323" i="1"/>
  <c r="S323" i="1"/>
  <c r="T323" i="1"/>
  <c r="U323" i="1"/>
  <c r="V323" i="1"/>
  <c r="W323" i="1"/>
  <c r="X323" i="1"/>
  <c r="Y323" i="1"/>
  <c r="Z323" i="1"/>
  <c r="AA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/>
  <c r="AN323" i="1"/>
  <c r="AO323" i="1"/>
  <c r="AP323" i="1"/>
  <c r="AQ323" i="1"/>
  <c r="AR323" i="1"/>
  <c r="AS323" i="1"/>
  <c r="AT323" i="1"/>
  <c r="AU323" i="1"/>
  <c r="AV323" i="1"/>
  <c r="AW323" i="1"/>
  <c r="AX323" i="1"/>
  <c r="AY323" i="1"/>
  <c r="AZ323" i="1"/>
  <c r="BA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BU323" i="1"/>
  <c r="BV323" i="1"/>
  <c r="BW323" i="1"/>
  <c r="BX323" i="1"/>
  <c r="BY323" i="1"/>
  <c r="BZ323" i="1"/>
  <c r="CA323" i="1"/>
  <c r="CB323" i="1"/>
  <c r="CC323" i="1"/>
  <c r="CD323" i="1"/>
  <c r="CE323" i="1"/>
  <c r="CF323" i="1"/>
  <c r="CG323" i="1"/>
  <c r="CH323" i="1"/>
  <c r="CI323" i="1"/>
  <c r="CJ323" i="1"/>
  <c r="CK323" i="1"/>
  <c r="CL323" i="1"/>
  <c r="CM323" i="1"/>
  <c r="CN323" i="1"/>
  <c r="CO323" i="1"/>
  <c r="CP323" i="1"/>
  <c r="CQ323" i="1"/>
  <c r="CR323" i="1"/>
  <c r="CS323" i="1"/>
  <c r="CT323" i="1"/>
  <c r="CU323" i="1"/>
  <c r="CV323" i="1"/>
  <c r="CW323" i="1"/>
  <c r="CX323" i="1"/>
  <c r="CY323" i="1"/>
  <c r="CZ323" i="1"/>
  <c r="DA323" i="1"/>
  <c r="DB323" i="1"/>
  <c r="DC323" i="1"/>
  <c r="DD323" i="1"/>
  <c r="DE323" i="1"/>
  <c r="DF323" i="1"/>
  <c r="DG323" i="1"/>
  <c r="DH323" i="1"/>
  <c r="DI323" i="1"/>
  <c r="Q324" i="1"/>
  <c r="R324" i="1"/>
  <c r="S324" i="1"/>
  <c r="T324" i="1"/>
  <c r="U324" i="1"/>
  <c r="V324" i="1"/>
  <c r="W324" i="1"/>
  <c r="X324" i="1"/>
  <c r="Y324" i="1"/>
  <c r="Z324" i="1"/>
  <c r="AA324" i="1"/>
  <c r="AB324" i="1"/>
  <c r="AC324" i="1"/>
  <c r="AD324" i="1"/>
  <c r="AE324" i="1"/>
  <c r="AF324" i="1"/>
  <c r="AG324" i="1"/>
  <c r="AH324" i="1"/>
  <c r="AI324" i="1"/>
  <c r="AJ324" i="1"/>
  <c r="AK324" i="1"/>
  <c r="AL324" i="1"/>
  <c r="AM324" i="1"/>
  <c r="AN324" i="1"/>
  <c r="AO324" i="1"/>
  <c r="AP324" i="1"/>
  <c r="AQ324" i="1"/>
  <c r="AR324" i="1"/>
  <c r="AS324" i="1"/>
  <c r="AT324" i="1"/>
  <c r="AU324" i="1"/>
  <c r="AV324" i="1"/>
  <c r="AW324" i="1"/>
  <c r="AX324" i="1"/>
  <c r="AY324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BV324" i="1"/>
  <c r="BW324" i="1"/>
  <c r="BX324" i="1"/>
  <c r="BY324" i="1"/>
  <c r="BZ324" i="1"/>
  <c r="CA324" i="1"/>
  <c r="CB324" i="1"/>
  <c r="CC324" i="1"/>
  <c r="CD324" i="1"/>
  <c r="CE324" i="1"/>
  <c r="CF324" i="1"/>
  <c r="CG324" i="1"/>
  <c r="CH324" i="1"/>
  <c r="CI324" i="1"/>
  <c r="CJ324" i="1"/>
  <c r="CK324" i="1"/>
  <c r="CL324" i="1"/>
  <c r="CM324" i="1"/>
  <c r="CN324" i="1"/>
  <c r="CO324" i="1"/>
  <c r="CP324" i="1"/>
  <c r="CQ324" i="1"/>
  <c r="CR324" i="1"/>
  <c r="CS324" i="1"/>
  <c r="CT324" i="1"/>
  <c r="CU324" i="1"/>
  <c r="CV324" i="1"/>
  <c r="CW324" i="1"/>
  <c r="CX324" i="1"/>
  <c r="CY324" i="1"/>
  <c r="CZ324" i="1"/>
  <c r="DA324" i="1"/>
  <c r="DB324" i="1"/>
  <c r="DC324" i="1"/>
  <c r="DD324" i="1"/>
  <c r="DE324" i="1"/>
  <c r="DF324" i="1"/>
  <c r="DG324" i="1"/>
  <c r="DH324" i="1"/>
  <c r="DI324" i="1"/>
  <c r="Q325" i="1"/>
  <c r="R325" i="1"/>
  <c r="S325" i="1"/>
  <c r="T325" i="1"/>
  <c r="U325" i="1"/>
  <c r="V325" i="1"/>
  <c r="W325" i="1"/>
  <c r="X325" i="1"/>
  <c r="Y325" i="1"/>
  <c r="Z325" i="1"/>
  <c r="AA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/>
  <c r="AN325" i="1"/>
  <c r="AO325" i="1"/>
  <c r="AP325" i="1"/>
  <c r="AQ325" i="1"/>
  <c r="AR325" i="1"/>
  <c r="AS325" i="1"/>
  <c r="AT325" i="1"/>
  <c r="AU325" i="1"/>
  <c r="AV325" i="1"/>
  <c r="AW325" i="1"/>
  <c r="AX325" i="1"/>
  <c r="AY325" i="1"/>
  <c r="AZ325" i="1"/>
  <c r="BA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BU325" i="1"/>
  <c r="BV325" i="1"/>
  <c r="BW325" i="1"/>
  <c r="BX325" i="1"/>
  <c r="BY325" i="1"/>
  <c r="BZ325" i="1"/>
  <c r="CA325" i="1"/>
  <c r="CB325" i="1"/>
  <c r="CC325" i="1"/>
  <c r="CD325" i="1"/>
  <c r="CE325" i="1"/>
  <c r="CF325" i="1"/>
  <c r="CG325" i="1"/>
  <c r="CH325" i="1"/>
  <c r="CI325" i="1"/>
  <c r="CJ325" i="1"/>
  <c r="CK325" i="1"/>
  <c r="CL325" i="1"/>
  <c r="CM325" i="1"/>
  <c r="CN325" i="1"/>
  <c r="CO325" i="1"/>
  <c r="CP325" i="1"/>
  <c r="CQ325" i="1"/>
  <c r="CR325" i="1"/>
  <c r="CS325" i="1"/>
  <c r="CT325" i="1"/>
  <c r="CU325" i="1"/>
  <c r="CV325" i="1"/>
  <c r="CW325" i="1"/>
  <c r="CX325" i="1"/>
  <c r="CY325" i="1"/>
  <c r="CZ325" i="1"/>
  <c r="DA325" i="1"/>
  <c r="DB325" i="1"/>
  <c r="DC325" i="1"/>
  <c r="DD325" i="1"/>
  <c r="DE325" i="1"/>
  <c r="DF325" i="1"/>
  <c r="DG325" i="1"/>
  <c r="DH325" i="1"/>
  <c r="DI325" i="1"/>
  <c r="Q326" i="1"/>
  <c r="R326" i="1"/>
  <c r="S326" i="1"/>
  <c r="T326" i="1"/>
  <c r="U326" i="1"/>
  <c r="V326" i="1"/>
  <c r="W326" i="1"/>
  <c r="X326" i="1"/>
  <c r="Y326" i="1"/>
  <c r="Z326" i="1"/>
  <c r="AA326" i="1"/>
  <c r="AB326" i="1"/>
  <c r="AC326" i="1"/>
  <c r="AD326" i="1"/>
  <c r="AE326" i="1"/>
  <c r="AF326" i="1"/>
  <c r="AG326" i="1"/>
  <c r="AH326" i="1"/>
  <c r="AI326" i="1"/>
  <c r="AJ326" i="1"/>
  <c r="AK326" i="1"/>
  <c r="AL326" i="1"/>
  <c r="AM326" i="1"/>
  <c r="AN326" i="1"/>
  <c r="AO326" i="1"/>
  <c r="AP326" i="1"/>
  <c r="AQ326" i="1"/>
  <c r="AR326" i="1"/>
  <c r="AS326" i="1"/>
  <c r="AT326" i="1"/>
  <c r="AU326" i="1"/>
  <c r="AV326" i="1"/>
  <c r="AW326" i="1"/>
  <c r="AX326" i="1"/>
  <c r="AY326" i="1"/>
  <c r="AZ326" i="1"/>
  <c r="BA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BU326" i="1"/>
  <c r="BV326" i="1"/>
  <c r="BW326" i="1"/>
  <c r="BX326" i="1"/>
  <c r="BY326" i="1"/>
  <c r="BZ326" i="1"/>
  <c r="CA326" i="1"/>
  <c r="CB326" i="1"/>
  <c r="CC326" i="1"/>
  <c r="CD326" i="1"/>
  <c r="CE326" i="1"/>
  <c r="CF326" i="1"/>
  <c r="CG326" i="1"/>
  <c r="CH326" i="1"/>
  <c r="CI326" i="1"/>
  <c r="CJ326" i="1"/>
  <c r="CK326" i="1"/>
  <c r="CL326" i="1"/>
  <c r="CM326" i="1"/>
  <c r="CN326" i="1"/>
  <c r="CO326" i="1"/>
  <c r="CP326" i="1"/>
  <c r="CQ326" i="1"/>
  <c r="CR326" i="1"/>
  <c r="CS326" i="1"/>
  <c r="CT326" i="1"/>
  <c r="CU326" i="1"/>
  <c r="CV326" i="1"/>
  <c r="CW326" i="1"/>
  <c r="CX326" i="1"/>
  <c r="CY326" i="1"/>
  <c r="CZ326" i="1"/>
  <c r="DA326" i="1"/>
  <c r="DB326" i="1"/>
  <c r="DC326" i="1"/>
  <c r="DD326" i="1"/>
  <c r="DE326" i="1"/>
  <c r="DF326" i="1"/>
  <c r="DG326" i="1"/>
  <c r="DH326" i="1"/>
  <c r="DI326" i="1"/>
  <c r="Q327" i="1"/>
  <c r="R327" i="1"/>
  <c r="S327" i="1"/>
  <c r="T327" i="1"/>
  <c r="U327" i="1"/>
  <c r="V327" i="1"/>
  <c r="W327" i="1"/>
  <c r="X327" i="1"/>
  <c r="Y327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AP327" i="1"/>
  <c r="AQ327" i="1"/>
  <c r="AR327" i="1"/>
  <c r="AS327" i="1"/>
  <c r="AT327" i="1"/>
  <c r="AU327" i="1"/>
  <c r="AV327" i="1"/>
  <c r="AW327" i="1"/>
  <c r="AX327" i="1"/>
  <c r="AY327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BV327" i="1"/>
  <c r="BW327" i="1"/>
  <c r="BX327" i="1"/>
  <c r="BY327" i="1"/>
  <c r="BZ327" i="1"/>
  <c r="CA327" i="1"/>
  <c r="CB327" i="1"/>
  <c r="CC327" i="1"/>
  <c r="CD327" i="1"/>
  <c r="CE327" i="1"/>
  <c r="CF327" i="1"/>
  <c r="CG327" i="1"/>
  <c r="CH327" i="1"/>
  <c r="CI327" i="1"/>
  <c r="CJ327" i="1"/>
  <c r="CK327" i="1"/>
  <c r="CL327" i="1"/>
  <c r="CM327" i="1"/>
  <c r="CN327" i="1"/>
  <c r="CO327" i="1"/>
  <c r="CP327" i="1"/>
  <c r="CQ327" i="1"/>
  <c r="CR327" i="1"/>
  <c r="CS327" i="1"/>
  <c r="CT327" i="1"/>
  <c r="CU327" i="1"/>
  <c r="CV327" i="1"/>
  <c r="CW327" i="1"/>
  <c r="CX327" i="1"/>
  <c r="CY327" i="1"/>
  <c r="CZ327" i="1"/>
  <c r="DA327" i="1"/>
  <c r="DB327" i="1"/>
  <c r="DC327" i="1"/>
  <c r="DD327" i="1"/>
  <c r="DE327" i="1"/>
  <c r="DF327" i="1"/>
  <c r="DG327" i="1"/>
  <c r="DH327" i="1"/>
  <c r="DI327" i="1"/>
  <c r="Q328" i="1"/>
  <c r="R328" i="1"/>
  <c r="S328" i="1"/>
  <c r="T328" i="1"/>
  <c r="U328" i="1"/>
  <c r="V328" i="1"/>
  <c r="W328" i="1"/>
  <c r="X328" i="1"/>
  <c r="Y328" i="1"/>
  <c r="Z328" i="1"/>
  <c r="AA328" i="1"/>
  <c r="AB328" i="1"/>
  <c r="AC328" i="1"/>
  <c r="AD328" i="1"/>
  <c r="AE328" i="1"/>
  <c r="AF328" i="1"/>
  <c r="AG328" i="1"/>
  <c r="AH328" i="1"/>
  <c r="AI328" i="1"/>
  <c r="AJ328" i="1"/>
  <c r="AK328" i="1"/>
  <c r="AL328" i="1"/>
  <c r="AM328" i="1"/>
  <c r="AN328" i="1"/>
  <c r="AO328" i="1"/>
  <c r="AP328" i="1"/>
  <c r="AQ328" i="1"/>
  <c r="AR328" i="1"/>
  <c r="AS328" i="1"/>
  <c r="AT328" i="1"/>
  <c r="AU328" i="1"/>
  <c r="AV328" i="1"/>
  <c r="AW328" i="1"/>
  <c r="AX328" i="1"/>
  <c r="AY328" i="1"/>
  <c r="AZ328" i="1"/>
  <c r="BA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BU328" i="1"/>
  <c r="BV328" i="1"/>
  <c r="BW328" i="1"/>
  <c r="BX328" i="1"/>
  <c r="BY328" i="1"/>
  <c r="BZ328" i="1"/>
  <c r="CA328" i="1"/>
  <c r="CB328" i="1"/>
  <c r="CC328" i="1"/>
  <c r="CD328" i="1"/>
  <c r="CE328" i="1"/>
  <c r="CF328" i="1"/>
  <c r="CG328" i="1"/>
  <c r="CH328" i="1"/>
  <c r="CI328" i="1"/>
  <c r="CJ328" i="1"/>
  <c r="CK328" i="1"/>
  <c r="CL328" i="1"/>
  <c r="CM328" i="1"/>
  <c r="CN328" i="1"/>
  <c r="CO328" i="1"/>
  <c r="CP328" i="1"/>
  <c r="CQ328" i="1"/>
  <c r="CR328" i="1"/>
  <c r="CS328" i="1"/>
  <c r="CT328" i="1"/>
  <c r="CU328" i="1"/>
  <c r="CV328" i="1"/>
  <c r="CW328" i="1"/>
  <c r="CX328" i="1"/>
  <c r="CY328" i="1"/>
  <c r="CZ328" i="1"/>
  <c r="DA328" i="1"/>
  <c r="DB328" i="1"/>
  <c r="DC328" i="1"/>
  <c r="DD328" i="1"/>
  <c r="DE328" i="1"/>
  <c r="DF328" i="1"/>
  <c r="DG328" i="1"/>
  <c r="DH328" i="1"/>
  <c r="DI328" i="1"/>
  <c r="Q329" i="1"/>
  <c r="R329" i="1"/>
  <c r="S329" i="1"/>
  <c r="T329" i="1"/>
  <c r="U329" i="1"/>
  <c r="V329" i="1"/>
  <c r="W329" i="1"/>
  <c r="X329" i="1"/>
  <c r="Y329" i="1"/>
  <c r="Z329" i="1"/>
  <c r="AA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/>
  <c r="AN329" i="1"/>
  <c r="AO329" i="1"/>
  <c r="AP329" i="1"/>
  <c r="AQ329" i="1"/>
  <c r="AR329" i="1"/>
  <c r="AS329" i="1"/>
  <c r="AT329" i="1"/>
  <c r="AU329" i="1"/>
  <c r="AV329" i="1"/>
  <c r="AW329" i="1"/>
  <c r="AX329" i="1"/>
  <c r="AY329" i="1"/>
  <c r="AZ329" i="1"/>
  <c r="BA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BU329" i="1"/>
  <c r="BV329" i="1"/>
  <c r="BW329" i="1"/>
  <c r="BX329" i="1"/>
  <c r="BY329" i="1"/>
  <c r="BZ329" i="1"/>
  <c r="CA329" i="1"/>
  <c r="CB329" i="1"/>
  <c r="CC329" i="1"/>
  <c r="CD329" i="1"/>
  <c r="CE329" i="1"/>
  <c r="CF329" i="1"/>
  <c r="CG329" i="1"/>
  <c r="CH329" i="1"/>
  <c r="CI329" i="1"/>
  <c r="CJ329" i="1"/>
  <c r="CK329" i="1"/>
  <c r="CL329" i="1"/>
  <c r="CM329" i="1"/>
  <c r="CN329" i="1"/>
  <c r="CO329" i="1"/>
  <c r="CP329" i="1"/>
  <c r="CQ329" i="1"/>
  <c r="CR329" i="1"/>
  <c r="CS329" i="1"/>
  <c r="CT329" i="1"/>
  <c r="CU329" i="1"/>
  <c r="CV329" i="1"/>
  <c r="CW329" i="1"/>
  <c r="CX329" i="1"/>
  <c r="CY329" i="1"/>
  <c r="CZ329" i="1"/>
  <c r="DA329" i="1"/>
  <c r="DB329" i="1"/>
  <c r="DC329" i="1"/>
  <c r="DD329" i="1"/>
  <c r="DE329" i="1"/>
  <c r="DF329" i="1"/>
  <c r="DG329" i="1"/>
  <c r="DH329" i="1"/>
  <c r="DI329" i="1"/>
  <c r="Q330" i="1"/>
  <c r="R330" i="1"/>
  <c r="S330" i="1"/>
  <c r="T330" i="1"/>
  <c r="U330" i="1"/>
  <c r="V330" i="1"/>
  <c r="W330" i="1"/>
  <c r="X330" i="1"/>
  <c r="Y330" i="1"/>
  <c r="Z330" i="1"/>
  <c r="AA330" i="1"/>
  <c r="AB330" i="1"/>
  <c r="AC330" i="1"/>
  <c r="AD330" i="1"/>
  <c r="AE330" i="1"/>
  <c r="AF330" i="1"/>
  <c r="AG330" i="1"/>
  <c r="AH330" i="1"/>
  <c r="AI330" i="1"/>
  <c r="AJ330" i="1"/>
  <c r="AK330" i="1"/>
  <c r="AL330" i="1"/>
  <c r="AM330" i="1"/>
  <c r="AN330" i="1"/>
  <c r="AO330" i="1"/>
  <c r="AP330" i="1"/>
  <c r="AQ330" i="1"/>
  <c r="AR330" i="1"/>
  <c r="AS330" i="1"/>
  <c r="AT330" i="1"/>
  <c r="AU330" i="1"/>
  <c r="AV330" i="1"/>
  <c r="AW330" i="1"/>
  <c r="AX330" i="1"/>
  <c r="AY330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BV330" i="1"/>
  <c r="BW330" i="1"/>
  <c r="BX330" i="1"/>
  <c r="BY330" i="1"/>
  <c r="BZ330" i="1"/>
  <c r="CA330" i="1"/>
  <c r="CB330" i="1"/>
  <c r="CC330" i="1"/>
  <c r="CD330" i="1"/>
  <c r="CE330" i="1"/>
  <c r="CF330" i="1"/>
  <c r="CG330" i="1"/>
  <c r="CH330" i="1"/>
  <c r="CI330" i="1"/>
  <c r="CJ330" i="1"/>
  <c r="CK330" i="1"/>
  <c r="CL330" i="1"/>
  <c r="CM330" i="1"/>
  <c r="CN330" i="1"/>
  <c r="CO330" i="1"/>
  <c r="CP330" i="1"/>
  <c r="CQ330" i="1"/>
  <c r="CR330" i="1"/>
  <c r="CS330" i="1"/>
  <c r="CT330" i="1"/>
  <c r="CU330" i="1"/>
  <c r="CV330" i="1"/>
  <c r="CW330" i="1"/>
  <c r="CX330" i="1"/>
  <c r="CY330" i="1"/>
  <c r="CZ330" i="1"/>
  <c r="DA330" i="1"/>
  <c r="DB330" i="1"/>
  <c r="DC330" i="1"/>
  <c r="DD330" i="1"/>
  <c r="DE330" i="1"/>
  <c r="DF330" i="1"/>
  <c r="DG330" i="1"/>
  <c r="DH330" i="1"/>
  <c r="DI330" i="1"/>
  <c r="Q331" i="1"/>
  <c r="R331" i="1"/>
  <c r="S331" i="1"/>
  <c r="T331" i="1"/>
  <c r="U331" i="1"/>
  <c r="V331" i="1"/>
  <c r="W331" i="1"/>
  <c r="X331" i="1"/>
  <c r="Y331" i="1"/>
  <c r="Z331" i="1"/>
  <c r="AA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/>
  <c r="AN331" i="1"/>
  <c r="AO331" i="1"/>
  <c r="AP331" i="1"/>
  <c r="AQ331" i="1"/>
  <c r="AR331" i="1"/>
  <c r="AS331" i="1"/>
  <c r="AT331" i="1"/>
  <c r="AU331" i="1"/>
  <c r="AV331" i="1"/>
  <c r="AW331" i="1"/>
  <c r="AX331" i="1"/>
  <c r="AY331" i="1"/>
  <c r="AZ331" i="1"/>
  <c r="BA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BU331" i="1"/>
  <c r="BV331" i="1"/>
  <c r="BW331" i="1"/>
  <c r="BX331" i="1"/>
  <c r="BY331" i="1"/>
  <c r="BZ331" i="1"/>
  <c r="CA331" i="1"/>
  <c r="CB331" i="1"/>
  <c r="CC331" i="1"/>
  <c r="CD331" i="1"/>
  <c r="CE331" i="1"/>
  <c r="CF331" i="1"/>
  <c r="CG331" i="1"/>
  <c r="CH331" i="1"/>
  <c r="CI331" i="1"/>
  <c r="CJ331" i="1"/>
  <c r="CK331" i="1"/>
  <c r="CL331" i="1"/>
  <c r="CM331" i="1"/>
  <c r="CN331" i="1"/>
  <c r="CO331" i="1"/>
  <c r="CP331" i="1"/>
  <c r="CQ331" i="1"/>
  <c r="CR331" i="1"/>
  <c r="CS331" i="1"/>
  <c r="CT331" i="1"/>
  <c r="CU331" i="1"/>
  <c r="CV331" i="1"/>
  <c r="CW331" i="1"/>
  <c r="CX331" i="1"/>
  <c r="CY331" i="1"/>
  <c r="CZ331" i="1"/>
  <c r="DA331" i="1"/>
  <c r="DB331" i="1"/>
  <c r="DC331" i="1"/>
  <c r="DD331" i="1"/>
  <c r="DE331" i="1"/>
  <c r="DF331" i="1"/>
  <c r="DG331" i="1"/>
  <c r="DH331" i="1"/>
  <c r="DI331" i="1"/>
  <c r="Q332" i="1"/>
  <c r="R332" i="1"/>
  <c r="S332" i="1"/>
  <c r="T332" i="1"/>
  <c r="U332" i="1"/>
  <c r="V332" i="1"/>
  <c r="W332" i="1"/>
  <c r="X332" i="1"/>
  <c r="Y332" i="1"/>
  <c r="Z332" i="1"/>
  <c r="AA332" i="1"/>
  <c r="AB332" i="1"/>
  <c r="AC332" i="1"/>
  <c r="AD332" i="1"/>
  <c r="AE332" i="1"/>
  <c r="AF332" i="1"/>
  <c r="AG332" i="1"/>
  <c r="AH332" i="1"/>
  <c r="AI332" i="1"/>
  <c r="AJ332" i="1"/>
  <c r="AK332" i="1"/>
  <c r="AL332" i="1"/>
  <c r="AM332" i="1"/>
  <c r="AN332" i="1"/>
  <c r="AO332" i="1"/>
  <c r="AP332" i="1"/>
  <c r="AQ332" i="1"/>
  <c r="AR332" i="1"/>
  <c r="AS332" i="1"/>
  <c r="AT332" i="1"/>
  <c r="AU332" i="1"/>
  <c r="AV332" i="1"/>
  <c r="AW332" i="1"/>
  <c r="AX332" i="1"/>
  <c r="AY332" i="1"/>
  <c r="AZ332" i="1"/>
  <c r="BA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BU332" i="1"/>
  <c r="BV332" i="1"/>
  <c r="BW332" i="1"/>
  <c r="BX332" i="1"/>
  <c r="BY332" i="1"/>
  <c r="BZ332" i="1"/>
  <c r="CA332" i="1"/>
  <c r="CB332" i="1"/>
  <c r="CC332" i="1"/>
  <c r="CD332" i="1"/>
  <c r="CE332" i="1"/>
  <c r="CF332" i="1"/>
  <c r="CG332" i="1"/>
  <c r="CH332" i="1"/>
  <c r="CI332" i="1"/>
  <c r="CJ332" i="1"/>
  <c r="CK332" i="1"/>
  <c r="CL332" i="1"/>
  <c r="CM332" i="1"/>
  <c r="CN332" i="1"/>
  <c r="CO332" i="1"/>
  <c r="CP332" i="1"/>
  <c r="CQ332" i="1"/>
  <c r="CR332" i="1"/>
  <c r="CS332" i="1"/>
  <c r="CT332" i="1"/>
  <c r="CU332" i="1"/>
  <c r="CV332" i="1"/>
  <c r="CW332" i="1"/>
  <c r="CX332" i="1"/>
  <c r="CY332" i="1"/>
  <c r="CZ332" i="1"/>
  <c r="DA332" i="1"/>
  <c r="DB332" i="1"/>
  <c r="DC332" i="1"/>
  <c r="DD332" i="1"/>
  <c r="DE332" i="1"/>
  <c r="DF332" i="1"/>
  <c r="DG332" i="1"/>
  <c r="DH332" i="1"/>
  <c r="DI332" i="1"/>
  <c r="Q333" i="1"/>
  <c r="R333" i="1"/>
  <c r="S333" i="1"/>
  <c r="T333" i="1"/>
  <c r="U333" i="1"/>
  <c r="V333" i="1"/>
  <c r="W333" i="1"/>
  <c r="X333" i="1"/>
  <c r="Y333" i="1"/>
  <c r="Z333" i="1"/>
  <c r="AA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/>
  <c r="AN333" i="1"/>
  <c r="AO333" i="1"/>
  <c r="AP333" i="1"/>
  <c r="AQ333" i="1"/>
  <c r="AR333" i="1"/>
  <c r="AS333" i="1"/>
  <c r="AT333" i="1"/>
  <c r="AU333" i="1"/>
  <c r="AV333" i="1"/>
  <c r="AW333" i="1"/>
  <c r="AX333" i="1"/>
  <c r="AY333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BV333" i="1"/>
  <c r="BW333" i="1"/>
  <c r="BX333" i="1"/>
  <c r="BY333" i="1"/>
  <c r="BZ333" i="1"/>
  <c r="CA333" i="1"/>
  <c r="CB333" i="1"/>
  <c r="CC333" i="1"/>
  <c r="CD333" i="1"/>
  <c r="CE333" i="1"/>
  <c r="CF333" i="1"/>
  <c r="CG333" i="1"/>
  <c r="CH333" i="1"/>
  <c r="CI333" i="1"/>
  <c r="CJ333" i="1"/>
  <c r="CK333" i="1"/>
  <c r="CL333" i="1"/>
  <c r="CM333" i="1"/>
  <c r="CN333" i="1"/>
  <c r="CO333" i="1"/>
  <c r="CP333" i="1"/>
  <c r="CQ333" i="1"/>
  <c r="CR333" i="1"/>
  <c r="CS333" i="1"/>
  <c r="CT333" i="1"/>
  <c r="CU333" i="1"/>
  <c r="CV333" i="1"/>
  <c r="CW333" i="1"/>
  <c r="CX333" i="1"/>
  <c r="CY333" i="1"/>
  <c r="CZ333" i="1"/>
  <c r="DA333" i="1"/>
  <c r="DB333" i="1"/>
  <c r="DC333" i="1"/>
  <c r="DD333" i="1"/>
  <c r="DE333" i="1"/>
  <c r="DF333" i="1"/>
  <c r="DG333" i="1"/>
  <c r="DH333" i="1"/>
  <c r="DI333" i="1"/>
  <c r="Q334" i="1"/>
  <c r="R334" i="1"/>
  <c r="S334" i="1"/>
  <c r="T334" i="1"/>
  <c r="U334" i="1"/>
  <c r="V334" i="1"/>
  <c r="W334" i="1"/>
  <c r="X334" i="1"/>
  <c r="Y334" i="1"/>
  <c r="Z334" i="1"/>
  <c r="AA334" i="1"/>
  <c r="AB334" i="1"/>
  <c r="AC334" i="1"/>
  <c r="AD334" i="1"/>
  <c r="AE334" i="1"/>
  <c r="AF334" i="1"/>
  <c r="AG334" i="1"/>
  <c r="AH334" i="1"/>
  <c r="AI334" i="1"/>
  <c r="AJ334" i="1"/>
  <c r="AK334" i="1"/>
  <c r="AL334" i="1"/>
  <c r="AM334" i="1"/>
  <c r="AN334" i="1"/>
  <c r="AO334" i="1"/>
  <c r="AP334" i="1"/>
  <c r="AQ334" i="1"/>
  <c r="AR334" i="1"/>
  <c r="AS334" i="1"/>
  <c r="AT334" i="1"/>
  <c r="AU334" i="1"/>
  <c r="AV334" i="1"/>
  <c r="AW334" i="1"/>
  <c r="AX334" i="1"/>
  <c r="AY334" i="1"/>
  <c r="AZ334" i="1"/>
  <c r="BA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BU334" i="1"/>
  <c r="BV334" i="1"/>
  <c r="BW334" i="1"/>
  <c r="BX334" i="1"/>
  <c r="BY334" i="1"/>
  <c r="BZ334" i="1"/>
  <c r="CA334" i="1"/>
  <c r="CB334" i="1"/>
  <c r="CC334" i="1"/>
  <c r="CD334" i="1"/>
  <c r="CE334" i="1"/>
  <c r="CF334" i="1"/>
  <c r="CG334" i="1"/>
  <c r="CH334" i="1"/>
  <c r="CI334" i="1"/>
  <c r="CJ334" i="1"/>
  <c r="CK334" i="1"/>
  <c r="CL334" i="1"/>
  <c r="CM334" i="1"/>
  <c r="CN334" i="1"/>
  <c r="CO334" i="1"/>
  <c r="CP334" i="1"/>
  <c r="CQ334" i="1"/>
  <c r="CR334" i="1"/>
  <c r="CS334" i="1"/>
  <c r="CT334" i="1"/>
  <c r="CU334" i="1"/>
  <c r="CV334" i="1"/>
  <c r="CW334" i="1"/>
  <c r="CX334" i="1"/>
  <c r="CY334" i="1"/>
  <c r="CZ334" i="1"/>
  <c r="DA334" i="1"/>
  <c r="DB334" i="1"/>
  <c r="DC334" i="1"/>
  <c r="DD334" i="1"/>
  <c r="DE334" i="1"/>
  <c r="DF334" i="1"/>
  <c r="DG334" i="1"/>
  <c r="DH334" i="1"/>
  <c r="DI334" i="1"/>
  <c r="Q335" i="1"/>
  <c r="R335" i="1"/>
  <c r="S335" i="1"/>
  <c r="T335" i="1"/>
  <c r="U335" i="1"/>
  <c r="V335" i="1"/>
  <c r="W335" i="1"/>
  <c r="X335" i="1"/>
  <c r="Y335" i="1"/>
  <c r="Z335" i="1"/>
  <c r="AA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/>
  <c r="AN335" i="1"/>
  <c r="AO335" i="1"/>
  <c r="AP335" i="1"/>
  <c r="AQ335" i="1"/>
  <c r="AR335" i="1"/>
  <c r="AS335" i="1"/>
  <c r="AT335" i="1"/>
  <c r="AU335" i="1"/>
  <c r="AV335" i="1"/>
  <c r="AW335" i="1"/>
  <c r="AX335" i="1"/>
  <c r="AY335" i="1"/>
  <c r="AZ335" i="1"/>
  <c r="BA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BU335" i="1"/>
  <c r="BV335" i="1"/>
  <c r="BW335" i="1"/>
  <c r="BX335" i="1"/>
  <c r="BY335" i="1"/>
  <c r="BZ335" i="1"/>
  <c r="CA335" i="1"/>
  <c r="CB335" i="1"/>
  <c r="CC335" i="1"/>
  <c r="CD335" i="1"/>
  <c r="CE335" i="1"/>
  <c r="CF335" i="1"/>
  <c r="CG335" i="1"/>
  <c r="CH335" i="1"/>
  <c r="CI335" i="1"/>
  <c r="CJ335" i="1"/>
  <c r="CK335" i="1"/>
  <c r="CL335" i="1"/>
  <c r="CM335" i="1"/>
  <c r="CN335" i="1"/>
  <c r="CO335" i="1"/>
  <c r="CP335" i="1"/>
  <c r="CQ335" i="1"/>
  <c r="CR335" i="1"/>
  <c r="CS335" i="1"/>
  <c r="CT335" i="1"/>
  <c r="CU335" i="1"/>
  <c r="CV335" i="1"/>
  <c r="CW335" i="1"/>
  <c r="CX335" i="1"/>
  <c r="CY335" i="1"/>
  <c r="CZ335" i="1"/>
  <c r="DA335" i="1"/>
  <c r="DB335" i="1"/>
  <c r="DC335" i="1"/>
  <c r="DD335" i="1"/>
  <c r="DE335" i="1"/>
  <c r="DF335" i="1"/>
  <c r="DG335" i="1"/>
  <c r="DH335" i="1"/>
  <c r="DI335" i="1"/>
  <c r="Q336" i="1"/>
  <c r="R336" i="1"/>
  <c r="S336" i="1"/>
  <c r="T336" i="1"/>
  <c r="U336" i="1"/>
  <c r="V336" i="1"/>
  <c r="W336" i="1"/>
  <c r="X336" i="1"/>
  <c r="Y336" i="1"/>
  <c r="Z336" i="1"/>
  <c r="AA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/>
  <c r="AN336" i="1"/>
  <c r="AO336" i="1"/>
  <c r="AP336" i="1"/>
  <c r="AQ336" i="1"/>
  <c r="AR336" i="1"/>
  <c r="AS336" i="1"/>
  <c r="AT336" i="1"/>
  <c r="AU336" i="1"/>
  <c r="AV336" i="1"/>
  <c r="AW336" i="1"/>
  <c r="AX336" i="1"/>
  <c r="AY336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BV336" i="1"/>
  <c r="BW336" i="1"/>
  <c r="BX336" i="1"/>
  <c r="BY336" i="1"/>
  <c r="BZ336" i="1"/>
  <c r="CA336" i="1"/>
  <c r="CB336" i="1"/>
  <c r="CC336" i="1"/>
  <c r="CD336" i="1"/>
  <c r="CE336" i="1"/>
  <c r="CF336" i="1"/>
  <c r="CG336" i="1"/>
  <c r="CH336" i="1"/>
  <c r="CI336" i="1"/>
  <c r="CJ336" i="1"/>
  <c r="CK336" i="1"/>
  <c r="CL336" i="1"/>
  <c r="CM336" i="1"/>
  <c r="CN336" i="1"/>
  <c r="CO336" i="1"/>
  <c r="CP336" i="1"/>
  <c r="CQ336" i="1"/>
  <c r="CR336" i="1"/>
  <c r="CS336" i="1"/>
  <c r="CT336" i="1"/>
  <c r="CU336" i="1"/>
  <c r="CV336" i="1"/>
  <c r="CW336" i="1"/>
  <c r="CX336" i="1"/>
  <c r="CY336" i="1"/>
  <c r="CZ336" i="1"/>
  <c r="DA336" i="1"/>
  <c r="DB336" i="1"/>
  <c r="DC336" i="1"/>
  <c r="DD336" i="1"/>
  <c r="DE336" i="1"/>
  <c r="DF336" i="1"/>
  <c r="DG336" i="1"/>
  <c r="DH336" i="1"/>
  <c r="DI336" i="1"/>
  <c r="Q337" i="1"/>
  <c r="R337" i="1"/>
  <c r="S337" i="1"/>
  <c r="T337" i="1"/>
  <c r="U337" i="1"/>
  <c r="V337" i="1"/>
  <c r="W337" i="1"/>
  <c r="X337" i="1"/>
  <c r="Y337" i="1"/>
  <c r="Z337" i="1"/>
  <c r="AA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/>
  <c r="AN337" i="1"/>
  <c r="AO337" i="1"/>
  <c r="AP337" i="1"/>
  <c r="AQ337" i="1"/>
  <c r="AR337" i="1"/>
  <c r="AS337" i="1"/>
  <c r="AT337" i="1"/>
  <c r="AU337" i="1"/>
  <c r="AV337" i="1"/>
  <c r="AW337" i="1"/>
  <c r="AX337" i="1"/>
  <c r="AY337" i="1"/>
  <c r="AZ337" i="1"/>
  <c r="BA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BU337" i="1"/>
  <c r="BV337" i="1"/>
  <c r="BW337" i="1"/>
  <c r="BX337" i="1"/>
  <c r="BY337" i="1"/>
  <c r="BZ337" i="1"/>
  <c r="CA337" i="1"/>
  <c r="CB337" i="1"/>
  <c r="CC337" i="1"/>
  <c r="CD337" i="1"/>
  <c r="CE337" i="1"/>
  <c r="CF337" i="1"/>
  <c r="CG337" i="1"/>
  <c r="CH337" i="1"/>
  <c r="CI337" i="1"/>
  <c r="CJ337" i="1"/>
  <c r="CK337" i="1"/>
  <c r="CL337" i="1"/>
  <c r="CM337" i="1"/>
  <c r="CN337" i="1"/>
  <c r="CO337" i="1"/>
  <c r="CP337" i="1"/>
  <c r="CQ337" i="1"/>
  <c r="CR337" i="1"/>
  <c r="CS337" i="1"/>
  <c r="CT337" i="1"/>
  <c r="CU337" i="1"/>
  <c r="CV337" i="1"/>
  <c r="CW337" i="1"/>
  <c r="CX337" i="1"/>
  <c r="CY337" i="1"/>
  <c r="CZ337" i="1"/>
  <c r="DA337" i="1"/>
  <c r="DB337" i="1"/>
  <c r="DC337" i="1"/>
  <c r="DD337" i="1"/>
  <c r="DE337" i="1"/>
  <c r="DF337" i="1"/>
  <c r="DG337" i="1"/>
  <c r="DH337" i="1"/>
  <c r="DI337" i="1"/>
  <c r="Q338" i="1"/>
  <c r="R338" i="1"/>
  <c r="S338" i="1"/>
  <c r="T338" i="1"/>
  <c r="U338" i="1"/>
  <c r="V338" i="1"/>
  <c r="W338" i="1"/>
  <c r="X338" i="1"/>
  <c r="Y338" i="1"/>
  <c r="Z338" i="1"/>
  <c r="AA338" i="1"/>
  <c r="AB338" i="1"/>
  <c r="AC338" i="1"/>
  <c r="AD338" i="1"/>
  <c r="AE338" i="1"/>
  <c r="AF338" i="1"/>
  <c r="AG338" i="1"/>
  <c r="AH338" i="1"/>
  <c r="AI338" i="1"/>
  <c r="AJ338" i="1"/>
  <c r="AK338" i="1"/>
  <c r="AL338" i="1"/>
  <c r="AM338" i="1"/>
  <c r="AN338" i="1"/>
  <c r="AO338" i="1"/>
  <c r="AP338" i="1"/>
  <c r="AQ338" i="1"/>
  <c r="AR338" i="1"/>
  <c r="AS338" i="1"/>
  <c r="AT338" i="1"/>
  <c r="AU338" i="1"/>
  <c r="AV338" i="1"/>
  <c r="AW338" i="1"/>
  <c r="AX338" i="1"/>
  <c r="AY338" i="1"/>
  <c r="AZ338" i="1"/>
  <c r="BA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BU338" i="1"/>
  <c r="BV338" i="1"/>
  <c r="BW338" i="1"/>
  <c r="BX338" i="1"/>
  <c r="BY338" i="1"/>
  <c r="BZ338" i="1"/>
  <c r="CA338" i="1"/>
  <c r="CB338" i="1"/>
  <c r="CC338" i="1"/>
  <c r="CD338" i="1"/>
  <c r="CE338" i="1"/>
  <c r="CF338" i="1"/>
  <c r="CG338" i="1"/>
  <c r="CH338" i="1"/>
  <c r="CI338" i="1"/>
  <c r="CJ338" i="1"/>
  <c r="CK338" i="1"/>
  <c r="CL338" i="1"/>
  <c r="CM338" i="1"/>
  <c r="CN338" i="1"/>
  <c r="CO338" i="1"/>
  <c r="CP338" i="1"/>
  <c r="CQ338" i="1"/>
  <c r="CR338" i="1"/>
  <c r="CS338" i="1"/>
  <c r="CT338" i="1"/>
  <c r="CU338" i="1"/>
  <c r="CV338" i="1"/>
  <c r="CW338" i="1"/>
  <c r="CX338" i="1"/>
  <c r="CY338" i="1"/>
  <c r="CZ338" i="1"/>
  <c r="DA338" i="1"/>
  <c r="DB338" i="1"/>
  <c r="DC338" i="1"/>
  <c r="DD338" i="1"/>
  <c r="DE338" i="1"/>
  <c r="DF338" i="1"/>
  <c r="DG338" i="1"/>
  <c r="DH338" i="1"/>
  <c r="DI338" i="1"/>
  <c r="Q339" i="1"/>
  <c r="R339" i="1"/>
  <c r="S339" i="1"/>
  <c r="T339" i="1"/>
  <c r="U339" i="1"/>
  <c r="V339" i="1"/>
  <c r="W339" i="1"/>
  <c r="X339" i="1"/>
  <c r="Y339" i="1"/>
  <c r="Z339" i="1"/>
  <c r="AA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/>
  <c r="AN339" i="1"/>
  <c r="AO339" i="1"/>
  <c r="AP339" i="1"/>
  <c r="AQ339" i="1"/>
  <c r="AR339" i="1"/>
  <c r="AS339" i="1"/>
  <c r="AT339" i="1"/>
  <c r="AU339" i="1"/>
  <c r="AV339" i="1"/>
  <c r="AW339" i="1"/>
  <c r="AX339" i="1"/>
  <c r="AY339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BV339" i="1"/>
  <c r="BW339" i="1"/>
  <c r="BX339" i="1"/>
  <c r="BY339" i="1"/>
  <c r="BZ339" i="1"/>
  <c r="CA339" i="1"/>
  <c r="CB339" i="1"/>
  <c r="CC339" i="1"/>
  <c r="CD339" i="1"/>
  <c r="CE339" i="1"/>
  <c r="CF339" i="1"/>
  <c r="CG339" i="1"/>
  <c r="CH339" i="1"/>
  <c r="CI339" i="1"/>
  <c r="CJ339" i="1"/>
  <c r="CK339" i="1"/>
  <c r="CL339" i="1"/>
  <c r="CM339" i="1"/>
  <c r="CN339" i="1"/>
  <c r="CO339" i="1"/>
  <c r="CP339" i="1"/>
  <c r="CQ339" i="1"/>
  <c r="CR339" i="1"/>
  <c r="CS339" i="1"/>
  <c r="CT339" i="1"/>
  <c r="CU339" i="1"/>
  <c r="CV339" i="1"/>
  <c r="CW339" i="1"/>
  <c r="CX339" i="1"/>
  <c r="CY339" i="1"/>
  <c r="CZ339" i="1"/>
  <c r="DA339" i="1"/>
  <c r="DB339" i="1"/>
  <c r="DC339" i="1"/>
  <c r="DD339" i="1"/>
  <c r="DE339" i="1"/>
  <c r="DF339" i="1"/>
  <c r="DG339" i="1"/>
  <c r="DH339" i="1"/>
  <c r="DI339" i="1"/>
  <c r="Q340" i="1"/>
  <c r="R340" i="1"/>
  <c r="S340" i="1"/>
  <c r="T340" i="1"/>
  <c r="U340" i="1"/>
  <c r="V340" i="1"/>
  <c r="W340" i="1"/>
  <c r="X340" i="1"/>
  <c r="Y340" i="1"/>
  <c r="Z340" i="1"/>
  <c r="AA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/>
  <c r="AN340" i="1"/>
  <c r="AO340" i="1"/>
  <c r="AP340" i="1"/>
  <c r="AQ340" i="1"/>
  <c r="AR340" i="1"/>
  <c r="AS340" i="1"/>
  <c r="AT340" i="1"/>
  <c r="AU340" i="1"/>
  <c r="AV340" i="1"/>
  <c r="AW340" i="1"/>
  <c r="AX340" i="1"/>
  <c r="AY340" i="1"/>
  <c r="AZ340" i="1"/>
  <c r="BA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BU340" i="1"/>
  <c r="BV340" i="1"/>
  <c r="BW340" i="1"/>
  <c r="BX340" i="1"/>
  <c r="BY340" i="1"/>
  <c r="BZ340" i="1"/>
  <c r="CA340" i="1"/>
  <c r="CB340" i="1"/>
  <c r="CC340" i="1"/>
  <c r="CD340" i="1"/>
  <c r="CE340" i="1"/>
  <c r="CF340" i="1"/>
  <c r="CG340" i="1"/>
  <c r="CH340" i="1"/>
  <c r="CI340" i="1"/>
  <c r="CJ340" i="1"/>
  <c r="CK340" i="1"/>
  <c r="CL340" i="1"/>
  <c r="CM340" i="1"/>
  <c r="CN340" i="1"/>
  <c r="CO340" i="1"/>
  <c r="CP340" i="1"/>
  <c r="CQ340" i="1"/>
  <c r="CR340" i="1"/>
  <c r="CS340" i="1"/>
  <c r="CT340" i="1"/>
  <c r="CU340" i="1"/>
  <c r="CV340" i="1"/>
  <c r="CW340" i="1"/>
  <c r="CX340" i="1"/>
  <c r="CY340" i="1"/>
  <c r="CZ340" i="1"/>
  <c r="DA340" i="1"/>
  <c r="DB340" i="1"/>
  <c r="DC340" i="1"/>
  <c r="DD340" i="1"/>
  <c r="DE340" i="1"/>
  <c r="DF340" i="1"/>
  <c r="DG340" i="1"/>
  <c r="DH340" i="1"/>
  <c r="DI340" i="1"/>
  <c r="Q341" i="1"/>
  <c r="R341" i="1"/>
  <c r="S341" i="1"/>
  <c r="T341" i="1"/>
  <c r="U341" i="1"/>
  <c r="V341" i="1"/>
  <c r="W341" i="1"/>
  <c r="X341" i="1"/>
  <c r="Y341" i="1"/>
  <c r="Z341" i="1"/>
  <c r="AA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/>
  <c r="AN341" i="1"/>
  <c r="AO341" i="1"/>
  <c r="AP341" i="1"/>
  <c r="AQ341" i="1"/>
  <c r="AR341" i="1"/>
  <c r="AS341" i="1"/>
  <c r="AT341" i="1"/>
  <c r="AU341" i="1"/>
  <c r="AV341" i="1"/>
  <c r="AW341" i="1"/>
  <c r="AX341" i="1"/>
  <c r="AY341" i="1"/>
  <c r="AZ341" i="1"/>
  <c r="BA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BU341" i="1"/>
  <c r="BV341" i="1"/>
  <c r="BW341" i="1"/>
  <c r="BX341" i="1"/>
  <c r="BY341" i="1"/>
  <c r="BZ341" i="1"/>
  <c r="CA341" i="1"/>
  <c r="CB341" i="1"/>
  <c r="CC341" i="1"/>
  <c r="CD341" i="1"/>
  <c r="CE341" i="1"/>
  <c r="CF341" i="1"/>
  <c r="CG341" i="1"/>
  <c r="CH341" i="1"/>
  <c r="CI341" i="1"/>
  <c r="CJ341" i="1"/>
  <c r="CK341" i="1"/>
  <c r="CL341" i="1"/>
  <c r="CM341" i="1"/>
  <c r="CN341" i="1"/>
  <c r="CO341" i="1"/>
  <c r="CP341" i="1"/>
  <c r="CQ341" i="1"/>
  <c r="CR341" i="1"/>
  <c r="CS341" i="1"/>
  <c r="CT341" i="1"/>
  <c r="CU341" i="1"/>
  <c r="CV341" i="1"/>
  <c r="CW341" i="1"/>
  <c r="CX341" i="1"/>
  <c r="CY341" i="1"/>
  <c r="CZ341" i="1"/>
  <c r="DA341" i="1"/>
  <c r="DB341" i="1"/>
  <c r="DC341" i="1"/>
  <c r="DD341" i="1"/>
  <c r="DE341" i="1"/>
  <c r="DF341" i="1"/>
  <c r="DG341" i="1"/>
  <c r="DH341" i="1"/>
  <c r="DI341" i="1"/>
  <c r="Q342" i="1"/>
  <c r="R342" i="1"/>
  <c r="S342" i="1"/>
  <c r="T342" i="1"/>
  <c r="U342" i="1"/>
  <c r="V342" i="1"/>
  <c r="W342" i="1"/>
  <c r="X342" i="1"/>
  <c r="Y342" i="1"/>
  <c r="Z342" i="1"/>
  <c r="AA342" i="1"/>
  <c r="AB342" i="1"/>
  <c r="AC342" i="1"/>
  <c r="AD342" i="1"/>
  <c r="AE342" i="1"/>
  <c r="AF342" i="1"/>
  <c r="AG342" i="1"/>
  <c r="AH342" i="1"/>
  <c r="AI342" i="1"/>
  <c r="AJ342" i="1"/>
  <c r="AK342" i="1"/>
  <c r="AL342" i="1"/>
  <c r="AM342" i="1"/>
  <c r="AN342" i="1"/>
  <c r="AO342" i="1"/>
  <c r="AP342" i="1"/>
  <c r="AQ342" i="1"/>
  <c r="AR342" i="1"/>
  <c r="AS342" i="1"/>
  <c r="AT342" i="1"/>
  <c r="AU342" i="1"/>
  <c r="AV342" i="1"/>
  <c r="AW342" i="1"/>
  <c r="AX342" i="1"/>
  <c r="AY342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BV342" i="1"/>
  <c r="BW342" i="1"/>
  <c r="BX342" i="1"/>
  <c r="BY342" i="1"/>
  <c r="BZ342" i="1"/>
  <c r="CA342" i="1"/>
  <c r="CB342" i="1"/>
  <c r="CC342" i="1"/>
  <c r="CD342" i="1"/>
  <c r="CE342" i="1"/>
  <c r="CF342" i="1"/>
  <c r="CG342" i="1"/>
  <c r="CH342" i="1"/>
  <c r="CI342" i="1"/>
  <c r="CJ342" i="1"/>
  <c r="CK342" i="1"/>
  <c r="CL342" i="1"/>
  <c r="CM342" i="1"/>
  <c r="CN342" i="1"/>
  <c r="CO342" i="1"/>
  <c r="CP342" i="1"/>
  <c r="CQ342" i="1"/>
  <c r="CR342" i="1"/>
  <c r="CS342" i="1"/>
  <c r="CT342" i="1"/>
  <c r="CU342" i="1"/>
  <c r="CV342" i="1"/>
  <c r="CW342" i="1"/>
  <c r="CX342" i="1"/>
  <c r="CY342" i="1"/>
  <c r="CZ342" i="1"/>
  <c r="DA342" i="1"/>
  <c r="DB342" i="1"/>
  <c r="DC342" i="1"/>
  <c r="DD342" i="1"/>
  <c r="DE342" i="1"/>
  <c r="DF342" i="1"/>
  <c r="DG342" i="1"/>
  <c r="DH342" i="1"/>
  <c r="DI342" i="1"/>
  <c r="Q343" i="1"/>
  <c r="R343" i="1"/>
  <c r="S343" i="1"/>
  <c r="T343" i="1"/>
  <c r="U343" i="1"/>
  <c r="V343" i="1"/>
  <c r="W343" i="1"/>
  <c r="X343" i="1"/>
  <c r="Y343" i="1"/>
  <c r="Z343" i="1"/>
  <c r="AA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/>
  <c r="AN343" i="1"/>
  <c r="AO343" i="1"/>
  <c r="AP343" i="1"/>
  <c r="AQ343" i="1"/>
  <c r="AR343" i="1"/>
  <c r="AS343" i="1"/>
  <c r="AT343" i="1"/>
  <c r="AU343" i="1"/>
  <c r="AV343" i="1"/>
  <c r="AW343" i="1"/>
  <c r="AX343" i="1"/>
  <c r="AY343" i="1"/>
  <c r="AZ343" i="1"/>
  <c r="BA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BU343" i="1"/>
  <c r="BV343" i="1"/>
  <c r="BW343" i="1"/>
  <c r="BX343" i="1"/>
  <c r="BY343" i="1"/>
  <c r="BZ343" i="1"/>
  <c r="CA343" i="1"/>
  <c r="CB343" i="1"/>
  <c r="CC343" i="1"/>
  <c r="CD343" i="1"/>
  <c r="CE343" i="1"/>
  <c r="CF343" i="1"/>
  <c r="CG343" i="1"/>
  <c r="CH343" i="1"/>
  <c r="CI343" i="1"/>
  <c r="CJ343" i="1"/>
  <c r="CK343" i="1"/>
  <c r="CL343" i="1"/>
  <c r="CM343" i="1"/>
  <c r="CN343" i="1"/>
  <c r="CO343" i="1"/>
  <c r="CP343" i="1"/>
  <c r="CQ343" i="1"/>
  <c r="CR343" i="1"/>
  <c r="CS343" i="1"/>
  <c r="CT343" i="1"/>
  <c r="CU343" i="1"/>
  <c r="CV343" i="1"/>
  <c r="CW343" i="1"/>
  <c r="CX343" i="1"/>
  <c r="CY343" i="1"/>
  <c r="CZ343" i="1"/>
  <c r="DA343" i="1"/>
  <c r="DB343" i="1"/>
  <c r="DC343" i="1"/>
  <c r="DD343" i="1"/>
  <c r="DE343" i="1"/>
  <c r="DF343" i="1"/>
  <c r="DG343" i="1"/>
  <c r="DH343" i="1"/>
  <c r="DI343" i="1"/>
  <c r="Q344" i="1"/>
  <c r="R344" i="1"/>
  <c r="S344" i="1"/>
  <c r="T344" i="1"/>
  <c r="U344" i="1"/>
  <c r="V344" i="1"/>
  <c r="W344" i="1"/>
  <c r="X344" i="1"/>
  <c r="Y344" i="1"/>
  <c r="Z344" i="1"/>
  <c r="AA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/>
  <c r="AN344" i="1"/>
  <c r="AO344" i="1"/>
  <c r="AP344" i="1"/>
  <c r="AQ344" i="1"/>
  <c r="AR344" i="1"/>
  <c r="AS344" i="1"/>
  <c r="AT344" i="1"/>
  <c r="AU344" i="1"/>
  <c r="AV344" i="1"/>
  <c r="AW344" i="1"/>
  <c r="AX344" i="1"/>
  <c r="AY344" i="1"/>
  <c r="AZ344" i="1"/>
  <c r="BA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BU344" i="1"/>
  <c r="BV344" i="1"/>
  <c r="BW344" i="1"/>
  <c r="BX344" i="1"/>
  <c r="BY344" i="1"/>
  <c r="BZ344" i="1"/>
  <c r="CA344" i="1"/>
  <c r="CB344" i="1"/>
  <c r="CC344" i="1"/>
  <c r="CD344" i="1"/>
  <c r="CE344" i="1"/>
  <c r="CF344" i="1"/>
  <c r="CG344" i="1"/>
  <c r="CH344" i="1"/>
  <c r="CI344" i="1"/>
  <c r="CJ344" i="1"/>
  <c r="CK344" i="1"/>
  <c r="CL344" i="1"/>
  <c r="CM344" i="1"/>
  <c r="CN344" i="1"/>
  <c r="CO344" i="1"/>
  <c r="CP344" i="1"/>
  <c r="CQ344" i="1"/>
  <c r="CR344" i="1"/>
  <c r="CS344" i="1"/>
  <c r="CT344" i="1"/>
  <c r="CU344" i="1"/>
  <c r="CV344" i="1"/>
  <c r="CW344" i="1"/>
  <c r="CX344" i="1"/>
  <c r="CY344" i="1"/>
  <c r="CZ344" i="1"/>
  <c r="DA344" i="1"/>
  <c r="DB344" i="1"/>
  <c r="DC344" i="1"/>
  <c r="DD344" i="1"/>
  <c r="DE344" i="1"/>
  <c r="DF344" i="1"/>
  <c r="DG344" i="1"/>
  <c r="DH344" i="1"/>
  <c r="DI344" i="1"/>
  <c r="Q345" i="1"/>
  <c r="R345" i="1"/>
  <c r="S345" i="1"/>
  <c r="T345" i="1"/>
  <c r="U345" i="1"/>
  <c r="V345" i="1"/>
  <c r="W345" i="1"/>
  <c r="X345" i="1"/>
  <c r="Y345" i="1"/>
  <c r="Z345" i="1"/>
  <c r="AA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/>
  <c r="AN345" i="1"/>
  <c r="AO345" i="1"/>
  <c r="AP345" i="1"/>
  <c r="AQ345" i="1"/>
  <c r="AR345" i="1"/>
  <c r="AS345" i="1"/>
  <c r="AT345" i="1"/>
  <c r="AU345" i="1"/>
  <c r="AV345" i="1"/>
  <c r="AW345" i="1"/>
  <c r="AX345" i="1"/>
  <c r="AY345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BV345" i="1"/>
  <c r="BW345" i="1"/>
  <c r="BX345" i="1"/>
  <c r="BY345" i="1"/>
  <c r="BZ345" i="1"/>
  <c r="CA345" i="1"/>
  <c r="CB345" i="1"/>
  <c r="CC345" i="1"/>
  <c r="CD345" i="1"/>
  <c r="CE345" i="1"/>
  <c r="CF345" i="1"/>
  <c r="CG345" i="1"/>
  <c r="CH345" i="1"/>
  <c r="CI345" i="1"/>
  <c r="CJ345" i="1"/>
  <c r="CK345" i="1"/>
  <c r="CL345" i="1"/>
  <c r="CM345" i="1"/>
  <c r="CN345" i="1"/>
  <c r="CO345" i="1"/>
  <c r="CP345" i="1"/>
  <c r="CQ345" i="1"/>
  <c r="CR345" i="1"/>
  <c r="CS345" i="1"/>
  <c r="CT345" i="1"/>
  <c r="CU345" i="1"/>
  <c r="CV345" i="1"/>
  <c r="CW345" i="1"/>
  <c r="CX345" i="1"/>
  <c r="CY345" i="1"/>
  <c r="CZ345" i="1"/>
  <c r="DA345" i="1"/>
  <c r="DB345" i="1"/>
  <c r="DC345" i="1"/>
  <c r="DD345" i="1"/>
  <c r="DE345" i="1"/>
  <c r="DF345" i="1"/>
  <c r="DG345" i="1"/>
  <c r="DH345" i="1"/>
  <c r="DI345" i="1"/>
  <c r="Q346" i="1"/>
  <c r="R346" i="1"/>
  <c r="S346" i="1"/>
  <c r="T346" i="1"/>
  <c r="U346" i="1"/>
  <c r="V346" i="1"/>
  <c r="W346" i="1"/>
  <c r="X346" i="1"/>
  <c r="Y346" i="1"/>
  <c r="Z346" i="1"/>
  <c r="AA346" i="1"/>
  <c r="AB346" i="1"/>
  <c r="AC346" i="1"/>
  <c r="AD346" i="1"/>
  <c r="AE346" i="1"/>
  <c r="AF346" i="1"/>
  <c r="AG346" i="1"/>
  <c r="AH346" i="1"/>
  <c r="AI346" i="1"/>
  <c r="AJ346" i="1"/>
  <c r="AK346" i="1"/>
  <c r="AL346" i="1"/>
  <c r="AM346" i="1"/>
  <c r="AN346" i="1"/>
  <c r="AO346" i="1"/>
  <c r="AP346" i="1"/>
  <c r="AQ346" i="1"/>
  <c r="AR346" i="1"/>
  <c r="AS346" i="1"/>
  <c r="AT346" i="1"/>
  <c r="AU346" i="1"/>
  <c r="AV346" i="1"/>
  <c r="AW346" i="1"/>
  <c r="AX346" i="1"/>
  <c r="AY346" i="1"/>
  <c r="AZ346" i="1"/>
  <c r="BA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BU346" i="1"/>
  <c r="BV346" i="1"/>
  <c r="BW346" i="1"/>
  <c r="BX346" i="1"/>
  <c r="BY346" i="1"/>
  <c r="BZ346" i="1"/>
  <c r="CA346" i="1"/>
  <c r="CB346" i="1"/>
  <c r="CC346" i="1"/>
  <c r="CD346" i="1"/>
  <c r="CE346" i="1"/>
  <c r="CF346" i="1"/>
  <c r="CG346" i="1"/>
  <c r="CH346" i="1"/>
  <c r="CI346" i="1"/>
  <c r="CJ346" i="1"/>
  <c r="CK346" i="1"/>
  <c r="CL346" i="1"/>
  <c r="CM346" i="1"/>
  <c r="CN346" i="1"/>
  <c r="CO346" i="1"/>
  <c r="CP346" i="1"/>
  <c r="CQ346" i="1"/>
  <c r="CR346" i="1"/>
  <c r="CS346" i="1"/>
  <c r="CT346" i="1"/>
  <c r="CU346" i="1"/>
  <c r="CV346" i="1"/>
  <c r="CW346" i="1"/>
  <c r="CX346" i="1"/>
  <c r="CY346" i="1"/>
  <c r="CZ346" i="1"/>
  <c r="DA346" i="1"/>
  <c r="DB346" i="1"/>
  <c r="DC346" i="1"/>
  <c r="DD346" i="1"/>
  <c r="DE346" i="1"/>
  <c r="DF346" i="1"/>
  <c r="DG346" i="1"/>
  <c r="DH346" i="1"/>
  <c r="DI346" i="1"/>
  <c r="Q347" i="1"/>
  <c r="R347" i="1"/>
  <c r="S347" i="1"/>
  <c r="T347" i="1"/>
  <c r="U347" i="1"/>
  <c r="V347" i="1"/>
  <c r="W347" i="1"/>
  <c r="X347" i="1"/>
  <c r="Y347" i="1"/>
  <c r="Z347" i="1"/>
  <c r="AA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/>
  <c r="AN347" i="1"/>
  <c r="AO347" i="1"/>
  <c r="AP347" i="1"/>
  <c r="AQ347" i="1"/>
  <c r="AR347" i="1"/>
  <c r="AS347" i="1"/>
  <c r="AT347" i="1"/>
  <c r="AU347" i="1"/>
  <c r="AV347" i="1"/>
  <c r="AW347" i="1"/>
  <c r="AX347" i="1"/>
  <c r="AY347" i="1"/>
  <c r="AZ347" i="1"/>
  <c r="BA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BU347" i="1"/>
  <c r="BV347" i="1"/>
  <c r="BW347" i="1"/>
  <c r="BX347" i="1"/>
  <c r="BY347" i="1"/>
  <c r="BZ347" i="1"/>
  <c r="CA347" i="1"/>
  <c r="CB347" i="1"/>
  <c r="CC347" i="1"/>
  <c r="CD347" i="1"/>
  <c r="CE347" i="1"/>
  <c r="CF347" i="1"/>
  <c r="CG347" i="1"/>
  <c r="CH347" i="1"/>
  <c r="CI347" i="1"/>
  <c r="CJ347" i="1"/>
  <c r="CK347" i="1"/>
  <c r="CL347" i="1"/>
  <c r="CM347" i="1"/>
  <c r="CN347" i="1"/>
  <c r="CO347" i="1"/>
  <c r="CP347" i="1"/>
  <c r="CQ347" i="1"/>
  <c r="CR347" i="1"/>
  <c r="CS347" i="1"/>
  <c r="CT347" i="1"/>
  <c r="CU347" i="1"/>
  <c r="CV347" i="1"/>
  <c r="CW347" i="1"/>
  <c r="CX347" i="1"/>
  <c r="CY347" i="1"/>
  <c r="CZ347" i="1"/>
  <c r="DA347" i="1"/>
  <c r="DB347" i="1"/>
  <c r="DC347" i="1"/>
  <c r="DD347" i="1"/>
  <c r="DE347" i="1"/>
  <c r="DF347" i="1"/>
  <c r="DG347" i="1"/>
  <c r="DH347" i="1"/>
  <c r="DI347" i="1"/>
  <c r="Q348" i="1"/>
  <c r="R348" i="1"/>
  <c r="S348" i="1"/>
  <c r="T348" i="1"/>
  <c r="U348" i="1"/>
  <c r="V348" i="1"/>
  <c r="W348" i="1"/>
  <c r="X348" i="1"/>
  <c r="Y348" i="1"/>
  <c r="Z348" i="1"/>
  <c r="AA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/>
  <c r="AN348" i="1"/>
  <c r="AO348" i="1"/>
  <c r="AP348" i="1"/>
  <c r="AQ348" i="1"/>
  <c r="AR348" i="1"/>
  <c r="AS348" i="1"/>
  <c r="AT348" i="1"/>
  <c r="AU348" i="1"/>
  <c r="AV348" i="1"/>
  <c r="AW348" i="1"/>
  <c r="AX348" i="1"/>
  <c r="AY348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BV348" i="1"/>
  <c r="BW348" i="1"/>
  <c r="BX348" i="1"/>
  <c r="BY348" i="1"/>
  <c r="BZ348" i="1"/>
  <c r="CA348" i="1"/>
  <c r="CB348" i="1"/>
  <c r="CC348" i="1"/>
  <c r="CD348" i="1"/>
  <c r="CE348" i="1"/>
  <c r="CF348" i="1"/>
  <c r="CG348" i="1"/>
  <c r="CH348" i="1"/>
  <c r="CI348" i="1"/>
  <c r="CJ348" i="1"/>
  <c r="CK348" i="1"/>
  <c r="CL348" i="1"/>
  <c r="CM348" i="1"/>
  <c r="CN348" i="1"/>
  <c r="CO348" i="1"/>
  <c r="CP348" i="1"/>
  <c r="CQ348" i="1"/>
  <c r="CR348" i="1"/>
  <c r="CS348" i="1"/>
  <c r="CT348" i="1"/>
  <c r="CU348" i="1"/>
  <c r="CV348" i="1"/>
  <c r="CW348" i="1"/>
  <c r="CX348" i="1"/>
  <c r="CY348" i="1"/>
  <c r="CZ348" i="1"/>
  <c r="DA348" i="1"/>
  <c r="DB348" i="1"/>
  <c r="DC348" i="1"/>
  <c r="DD348" i="1"/>
  <c r="DE348" i="1"/>
  <c r="DF348" i="1"/>
  <c r="DG348" i="1"/>
  <c r="DH348" i="1"/>
  <c r="DI348" i="1"/>
  <c r="Q349" i="1"/>
  <c r="R349" i="1"/>
  <c r="S349" i="1"/>
  <c r="T349" i="1"/>
  <c r="U349" i="1"/>
  <c r="V349" i="1"/>
  <c r="W349" i="1"/>
  <c r="X349" i="1"/>
  <c r="Y349" i="1"/>
  <c r="Z349" i="1"/>
  <c r="AA349" i="1"/>
  <c r="AB349" i="1"/>
  <c r="AC349" i="1"/>
  <c r="AD349" i="1"/>
  <c r="AE349" i="1"/>
  <c r="AF349" i="1"/>
  <c r="AG349" i="1"/>
  <c r="AH349" i="1"/>
  <c r="AI349" i="1"/>
  <c r="AJ349" i="1"/>
  <c r="AK349" i="1"/>
  <c r="AL349" i="1"/>
  <c r="AM349" i="1"/>
  <c r="AN349" i="1"/>
  <c r="AO349" i="1"/>
  <c r="AP349" i="1"/>
  <c r="AQ349" i="1"/>
  <c r="AR349" i="1"/>
  <c r="AS349" i="1"/>
  <c r="AT349" i="1"/>
  <c r="AU349" i="1"/>
  <c r="AV349" i="1"/>
  <c r="AW349" i="1"/>
  <c r="AX349" i="1"/>
  <c r="AY349" i="1"/>
  <c r="AZ349" i="1"/>
  <c r="BA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BU349" i="1"/>
  <c r="BV349" i="1"/>
  <c r="BW349" i="1"/>
  <c r="BX349" i="1"/>
  <c r="BY349" i="1"/>
  <c r="BZ349" i="1"/>
  <c r="CA349" i="1"/>
  <c r="CB349" i="1"/>
  <c r="CC349" i="1"/>
  <c r="CD349" i="1"/>
  <c r="CE349" i="1"/>
  <c r="CF349" i="1"/>
  <c r="CG349" i="1"/>
  <c r="CH349" i="1"/>
  <c r="CI349" i="1"/>
  <c r="CJ349" i="1"/>
  <c r="CK349" i="1"/>
  <c r="CL349" i="1"/>
  <c r="CM349" i="1"/>
  <c r="CN349" i="1"/>
  <c r="CO349" i="1"/>
  <c r="CP349" i="1"/>
  <c r="CQ349" i="1"/>
  <c r="CR349" i="1"/>
  <c r="CS349" i="1"/>
  <c r="CT349" i="1"/>
  <c r="CU349" i="1"/>
  <c r="CV349" i="1"/>
  <c r="CW349" i="1"/>
  <c r="CX349" i="1"/>
  <c r="CY349" i="1"/>
  <c r="CZ349" i="1"/>
  <c r="DA349" i="1"/>
  <c r="DB349" i="1"/>
  <c r="DC349" i="1"/>
  <c r="DD349" i="1"/>
  <c r="DE349" i="1"/>
  <c r="DF349" i="1"/>
  <c r="DG349" i="1"/>
  <c r="DH349" i="1"/>
  <c r="DI349" i="1"/>
  <c r="Q350" i="1"/>
  <c r="R350" i="1"/>
  <c r="S350" i="1"/>
  <c r="T350" i="1"/>
  <c r="U350" i="1"/>
  <c r="V350" i="1"/>
  <c r="W350" i="1"/>
  <c r="X350" i="1"/>
  <c r="Y350" i="1"/>
  <c r="Z350" i="1"/>
  <c r="AA350" i="1"/>
  <c r="AB350" i="1"/>
  <c r="AC350" i="1"/>
  <c r="AD350" i="1"/>
  <c r="AE350" i="1"/>
  <c r="AF350" i="1"/>
  <c r="AG350" i="1"/>
  <c r="AH350" i="1"/>
  <c r="AI350" i="1"/>
  <c r="AJ350" i="1"/>
  <c r="AK350" i="1"/>
  <c r="AL350" i="1"/>
  <c r="AM350" i="1"/>
  <c r="AN350" i="1"/>
  <c r="AO350" i="1"/>
  <c r="AP350" i="1"/>
  <c r="AQ350" i="1"/>
  <c r="AR350" i="1"/>
  <c r="AS350" i="1"/>
  <c r="AT350" i="1"/>
  <c r="AU350" i="1"/>
  <c r="AV350" i="1"/>
  <c r="AW350" i="1"/>
  <c r="AX350" i="1"/>
  <c r="AY350" i="1"/>
  <c r="AZ350" i="1"/>
  <c r="BA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BU350" i="1"/>
  <c r="BV350" i="1"/>
  <c r="BW350" i="1"/>
  <c r="BX350" i="1"/>
  <c r="BY350" i="1"/>
  <c r="BZ350" i="1"/>
  <c r="CA350" i="1"/>
  <c r="CB350" i="1"/>
  <c r="CC350" i="1"/>
  <c r="CD350" i="1"/>
  <c r="CE350" i="1"/>
  <c r="CF350" i="1"/>
  <c r="CG350" i="1"/>
  <c r="CH350" i="1"/>
  <c r="CI350" i="1"/>
  <c r="CJ350" i="1"/>
  <c r="CK350" i="1"/>
  <c r="CL350" i="1"/>
  <c r="CM350" i="1"/>
  <c r="CN350" i="1"/>
  <c r="CO350" i="1"/>
  <c r="CP350" i="1"/>
  <c r="CQ350" i="1"/>
  <c r="CR350" i="1"/>
  <c r="CS350" i="1"/>
  <c r="CT350" i="1"/>
  <c r="CU350" i="1"/>
  <c r="CV350" i="1"/>
  <c r="CW350" i="1"/>
  <c r="CX350" i="1"/>
  <c r="CY350" i="1"/>
  <c r="CZ350" i="1"/>
  <c r="DA350" i="1"/>
  <c r="DB350" i="1"/>
  <c r="DC350" i="1"/>
  <c r="DD350" i="1"/>
  <c r="DE350" i="1"/>
  <c r="DF350" i="1"/>
  <c r="DG350" i="1"/>
  <c r="DH350" i="1"/>
  <c r="DI350" i="1"/>
  <c r="Q351" i="1"/>
  <c r="R351" i="1"/>
  <c r="S351" i="1"/>
  <c r="T351" i="1"/>
  <c r="U351" i="1"/>
  <c r="V351" i="1"/>
  <c r="W351" i="1"/>
  <c r="X351" i="1"/>
  <c r="Y351" i="1"/>
  <c r="Z351" i="1"/>
  <c r="AA351" i="1"/>
  <c r="AB351" i="1"/>
  <c r="AC351" i="1"/>
  <c r="AD351" i="1"/>
  <c r="AE351" i="1"/>
  <c r="AF351" i="1"/>
  <c r="AG351" i="1"/>
  <c r="AH351" i="1"/>
  <c r="AI351" i="1"/>
  <c r="AJ351" i="1"/>
  <c r="AK351" i="1"/>
  <c r="AL351" i="1"/>
  <c r="AM351" i="1"/>
  <c r="AN351" i="1"/>
  <c r="AO351" i="1"/>
  <c r="AP351" i="1"/>
  <c r="AQ351" i="1"/>
  <c r="AR351" i="1"/>
  <c r="AS351" i="1"/>
  <c r="AT351" i="1"/>
  <c r="AU351" i="1"/>
  <c r="AV351" i="1"/>
  <c r="AW351" i="1"/>
  <c r="AX351" i="1"/>
  <c r="AY351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BV351" i="1"/>
  <c r="BW351" i="1"/>
  <c r="BX351" i="1"/>
  <c r="BY351" i="1"/>
  <c r="BZ351" i="1"/>
  <c r="CA351" i="1"/>
  <c r="CB351" i="1"/>
  <c r="CC351" i="1"/>
  <c r="CD351" i="1"/>
  <c r="CE351" i="1"/>
  <c r="CF351" i="1"/>
  <c r="CG351" i="1"/>
  <c r="CH351" i="1"/>
  <c r="CI351" i="1"/>
  <c r="CJ351" i="1"/>
  <c r="CK351" i="1"/>
  <c r="CL351" i="1"/>
  <c r="CM351" i="1"/>
  <c r="CN351" i="1"/>
  <c r="CO351" i="1"/>
  <c r="CP351" i="1"/>
  <c r="CQ351" i="1"/>
  <c r="CR351" i="1"/>
  <c r="CS351" i="1"/>
  <c r="CT351" i="1"/>
  <c r="CU351" i="1"/>
  <c r="CV351" i="1"/>
  <c r="CW351" i="1"/>
  <c r="CX351" i="1"/>
  <c r="CY351" i="1"/>
  <c r="CZ351" i="1"/>
  <c r="DA351" i="1"/>
  <c r="DB351" i="1"/>
  <c r="DC351" i="1"/>
  <c r="DD351" i="1"/>
  <c r="DE351" i="1"/>
  <c r="DF351" i="1"/>
  <c r="DG351" i="1"/>
  <c r="DH351" i="1"/>
  <c r="DI351" i="1"/>
  <c r="Q352" i="1"/>
  <c r="R352" i="1"/>
  <c r="S352" i="1"/>
  <c r="T352" i="1"/>
  <c r="U352" i="1"/>
  <c r="V352" i="1"/>
  <c r="W352" i="1"/>
  <c r="X352" i="1"/>
  <c r="Y352" i="1"/>
  <c r="Z352" i="1"/>
  <c r="AA352" i="1"/>
  <c r="AB352" i="1"/>
  <c r="AC352" i="1"/>
  <c r="AD352" i="1"/>
  <c r="AE352" i="1"/>
  <c r="AF352" i="1"/>
  <c r="AG352" i="1"/>
  <c r="AH352" i="1"/>
  <c r="AI352" i="1"/>
  <c r="AJ352" i="1"/>
  <c r="AK352" i="1"/>
  <c r="AL352" i="1"/>
  <c r="AM352" i="1"/>
  <c r="AN352" i="1"/>
  <c r="AO352" i="1"/>
  <c r="AP352" i="1"/>
  <c r="AQ352" i="1"/>
  <c r="AR352" i="1"/>
  <c r="AS352" i="1"/>
  <c r="AT352" i="1"/>
  <c r="AU352" i="1"/>
  <c r="AV352" i="1"/>
  <c r="AW352" i="1"/>
  <c r="AX352" i="1"/>
  <c r="AY352" i="1"/>
  <c r="AZ352" i="1"/>
  <c r="BA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BU352" i="1"/>
  <c r="BV352" i="1"/>
  <c r="BW352" i="1"/>
  <c r="BX352" i="1"/>
  <c r="BY352" i="1"/>
  <c r="BZ352" i="1"/>
  <c r="CA352" i="1"/>
  <c r="CB352" i="1"/>
  <c r="CC352" i="1"/>
  <c r="CD352" i="1"/>
  <c r="CE352" i="1"/>
  <c r="CF352" i="1"/>
  <c r="CG352" i="1"/>
  <c r="CH352" i="1"/>
  <c r="CI352" i="1"/>
  <c r="CJ352" i="1"/>
  <c r="CK352" i="1"/>
  <c r="CL352" i="1"/>
  <c r="CM352" i="1"/>
  <c r="CN352" i="1"/>
  <c r="CO352" i="1"/>
  <c r="CP352" i="1"/>
  <c r="CQ352" i="1"/>
  <c r="CR352" i="1"/>
  <c r="CS352" i="1"/>
  <c r="CT352" i="1"/>
  <c r="CU352" i="1"/>
  <c r="CV352" i="1"/>
  <c r="CW352" i="1"/>
  <c r="CX352" i="1"/>
  <c r="CY352" i="1"/>
  <c r="CZ352" i="1"/>
  <c r="DA352" i="1"/>
  <c r="DB352" i="1"/>
  <c r="DC352" i="1"/>
  <c r="DD352" i="1"/>
  <c r="DE352" i="1"/>
  <c r="DF352" i="1"/>
  <c r="DG352" i="1"/>
  <c r="DH352" i="1"/>
  <c r="DI352" i="1"/>
  <c r="Q353" i="1"/>
  <c r="R353" i="1"/>
  <c r="S353" i="1"/>
  <c r="T353" i="1"/>
  <c r="U353" i="1"/>
  <c r="V353" i="1"/>
  <c r="W353" i="1"/>
  <c r="X353" i="1"/>
  <c r="Y353" i="1"/>
  <c r="Z353" i="1"/>
  <c r="AA353" i="1"/>
  <c r="AB353" i="1"/>
  <c r="AC353" i="1"/>
  <c r="AD353" i="1"/>
  <c r="AE353" i="1"/>
  <c r="AF353" i="1"/>
  <c r="AG353" i="1"/>
  <c r="AH353" i="1"/>
  <c r="AI353" i="1"/>
  <c r="AJ353" i="1"/>
  <c r="AK353" i="1"/>
  <c r="AL353" i="1"/>
  <c r="AM353" i="1"/>
  <c r="AN353" i="1"/>
  <c r="AO353" i="1"/>
  <c r="AP353" i="1"/>
  <c r="AQ353" i="1"/>
  <c r="AR353" i="1"/>
  <c r="AS353" i="1"/>
  <c r="AT353" i="1"/>
  <c r="AU353" i="1"/>
  <c r="AV353" i="1"/>
  <c r="AW353" i="1"/>
  <c r="AX353" i="1"/>
  <c r="AY353" i="1"/>
  <c r="AZ353" i="1"/>
  <c r="BA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BU353" i="1"/>
  <c r="BV353" i="1"/>
  <c r="BW353" i="1"/>
  <c r="BX353" i="1"/>
  <c r="BY353" i="1"/>
  <c r="BZ353" i="1"/>
  <c r="CA353" i="1"/>
  <c r="CB353" i="1"/>
  <c r="CC353" i="1"/>
  <c r="CD353" i="1"/>
  <c r="CE353" i="1"/>
  <c r="CF353" i="1"/>
  <c r="CG353" i="1"/>
  <c r="CH353" i="1"/>
  <c r="CI353" i="1"/>
  <c r="CJ353" i="1"/>
  <c r="CK353" i="1"/>
  <c r="CL353" i="1"/>
  <c r="CM353" i="1"/>
  <c r="CN353" i="1"/>
  <c r="CO353" i="1"/>
  <c r="CP353" i="1"/>
  <c r="CQ353" i="1"/>
  <c r="CR353" i="1"/>
  <c r="CS353" i="1"/>
  <c r="CT353" i="1"/>
  <c r="CU353" i="1"/>
  <c r="CV353" i="1"/>
  <c r="CW353" i="1"/>
  <c r="CX353" i="1"/>
  <c r="CY353" i="1"/>
  <c r="CZ353" i="1"/>
  <c r="DA353" i="1"/>
  <c r="DB353" i="1"/>
  <c r="DC353" i="1"/>
  <c r="DD353" i="1"/>
  <c r="DE353" i="1"/>
  <c r="DF353" i="1"/>
  <c r="DG353" i="1"/>
  <c r="DH353" i="1"/>
  <c r="DI353" i="1"/>
  <c r="Q354" i="1"/>
  <c r="R354" i="1"/>
  <c r="S354" i="1"/>
  <c r="T354" i="1"/>
  <c r="U354" i="1"/>
  <c r="V354" i="1"/>
  <c r="W354" i="1"/>
  <c r="X354" i="1"/>
  <c r="Y354" i="1"/>
  <c r="Z354" i="1"/>
  <c r="AA354" i="1"/>
  <c r="AB354" i="1"/>
  <c r="AC354" i="1"/>
  <c r="AD354" i="1"/>
  <c r="AE354" i="1"/>
  <c r="AF354" i="1"/>
  <c r="AG354" i="1"/>
  <c r="AH354" i="1"/>
  <c r="AI354" i="1"/>
  <c r="AJ354" i="1"/>
  <c r="AK354" i="1"/>
  <c r="AL354" i="1"/>
  <c r="AM354" i="1"/>
  <c r="AN354" i="1"/>
  <c r="AO354" i="1"/>
  <c r="AP354" i="1"/>
  <c r="AQ354" i="1"/>
  <c r="AR354" i="1"/>
  <c r="AS354" i="1"/>
  <c r="AT354" i="1"/>
  <c r="AU354" i="1"/>
  <c r="AV354" i="1"/>
  <c r="AW354" i="1"/>
  <c r="AX354" i="1"/>
  <c r="AY354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BV354" i="1"/>
  <c r="BW354" i="1"/>
  <c r="BX354" i="1"/>
  <c r="BY354" i="1"/>
  <c r="BZ354" i="1"/>
  <c r="CA354" i="1"/>
  <c r="CB354" i="1"/>
  <c r="CC354" i="1"/>
  <c r="CD354" i="1"/>
  <c r="CE354" i="1"/>
  <c r="CF354" i="1"/>
  <c r="CG354" i="1"/>
  <c r="CH354" i="1"/>
  <c r="CI354" i="1"/>
  <c r="CJ354" i="1"/>
  <c r="CK354" i="1"/>
  <c r="CL354" i="1"/>
  <c r="CM354" i="1"/>
  <c r="CN354" i="1"/>
  <c r="CO354" i="1"/>
  <c r="CP354" i="1"/>
  <c r="CQ354" i="1"/>
  <c r="CR354" i="1"/>
  <c r="CS354" i="1"/>
  <c r="CT354" i="1"/>
  <c r="CU354" i="1"/>
  <c r="CV354" i="1"/>
  <c r="CW354" i="1"/>
  <c r="CX354" i="1"/>
  <c r="CY354" i="1"/>
  <c r="CZ354" i="1"/>
  <c r="DA354" i="1"/>
  <c r="DB354" i="1"/>
  <c r="DC354" i="1"/>
  <c r="DD354" i="1"/>
  <c r="DE354" i="1"/>
  <c r="DF354" i="1"/>
  <c r="DG354" i="1"/>
  <c r="DH354" i="1"/>
  <c r="DI354" i="1"/>
  <c r="Q355" i="1"/>
  <c r="R355" i="1"/>
  <c r="S355" i="1"/>
  <c r="T355" i="1"/>
  <c r="U355" i="1"/>
  <c r="V355" i="1"/>
  <c r="W355" i="1"/>
  <c r="X355" i="1"/>
  <c r="Y355" i="1"/>
  <c r="Z355" i="1"/>
  <c r="AA355" i="1"/>
  <c r="AB355" i="1"/>
  <c r="AC355" i="1"/>
  <c r="AD355" i="1"/>
  <c r="AE355" i="1"/>
  <c r="AF355" i="1"/>
  <c r="AG355" i="1"/>
  <c r="AH355" i="1"/>
  <c r="AI355" i="1"/>
  <c r="AJ355" i="1"/>
  <c r="AK355" i="1"/>
  <c r="AL355" i="1"/>
  <c r="AM355" i="1"/>
  <c r="AN355" i="1"/>
  <c r="AO355" i="1"/>
  <c r="AP355" i="1"/>
  <c r="AQ355" i="1"/>
  <c r="AR355" i="1"/>
  <c r="AS355" i="1"/>
  <c r="AT355" i="1"/>
  <c r="AU355" i="1"/>
  <c r="AV355" i="1"/>
  <c r="AW355" i="1"/>
  <c r="AX355" i="1"/>
  <c r="AY355" i="1"/>
  <c r="AZ355" i="1"/>
  <c r="BA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BU355" i="1"/>
  <c r="BV355" i="1"/>
  <c r="BW355" i="1"/>
  <c r="BX355" i="1"/>
  <c r="BY355" i="1"/>
  <c r="BZ355" i="1"/>
  <c r="CA355" i="1"/>
  <c r="CB355" i="1"/>
  <c r="CC355" i="1"/>
  <c r="CD355" i="1"/>
  <c r="CE355" i="1"/>
  <c r="CF355" i="1"/>
  <c r="CG355" i="1"/>
  <c r="CH355" i="1"/>
  <c r="CI355" i="1"/>
  <c r="CJ355" i="1"/>
  <c r="CK355" i="1"/>
  <c r="CL355" i="1"/>
  <c r="CM355" i="1"/>
  <c r="CN355" i="1"/>
  <c r="CO355" i="1"/>
  <c r="CP355" i="1"/>
  <c r="CQ355" i="1"/>
  <c r="CR355" i="1"/>
  <c r="CS355" i="1"/>
  <c r="CT355" i="1"/>
  <c r="CU355" i="1"/>
  <c r="CV355" i="1"/>
  <c r="CW355" i="1"/>
  <c r="CX355" i="1"/>
  <c r="CY355" i="1"/>
  <c r="CZ355" i="1"/>
  <c r="DA355" i="1"/>
  <c r="DB355" i="1"/>
  <c r="DC355" i="1"/>
  <c r="DD355" i="1"/>
  <c r="DE355" i="1"/>
  <c r="DF355" i="1"/>
  <c r="DG355" i="1"/>
  <c r="DH355" i="1"/>
  <c r="DI355" i="1"/>
  <c r="Q356" i="1"/>
  <c r="R356" i="1"/>
  <c r="S356" i="1"/>
  <c r="T356" i="1"/>
  <c r="U356" i="1"/>
  <c r="V356" i="1"/>
  <c r="W356" i="1"/>
  <c r="X356" i="1"/>
  <c r="Y356" i="1"/>
  <c r="Z356" i="1"/>
  <c r="AA356" i="1"/>
  <c r="AB356" i="1"/>
  <c r="AC356" i="1"/>
  <c r="AD356" i="1"/>
  <c r="AE356" i="1"/>
  <c r="AF356" i="1"/>
  <c r="AG356" i="1"/>
  <c r="AH356" i="1"/>
  <c r="AI356" i="1"/>
  <c r="AJ356" i="1"/>
  <c r="AK356" i="1"/>
  <c r="AL356" i="1"/>
  <c r="AM356" i="1"/>
  <c r="AN356" i="1"/>
  <c r="AO356" i="1"/>
  <c r="AP356" i="1"/>
  <c r="AQ356" i="1"/>
  <c r="AR356" i="1"/>
  <c r="AS356" i="1"/>
  <c r="AT356" i="1"/>
  <c r="AU356" i="1"/>
  <c r="AV356" i="1"/>
  <c r="AW356" i="1"/>
  <c r="AX356" i="1"/>
  <c r="AY356" i="1"/>
  <c r="AZ356" i="1"/>
  <c r="BA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BU356" i="1"/>
  <c r="BV356" i="1"/>
  <c r="BW356" i="1"/>
  <c r="BX356" i="1"/>
  <c r="BY356" i="1"/>
  <c r="BZ356" i="1"/>
  <c r="CA356" i="1"/>
  <c r="CB356" i="1"/>
  <c r="CC356" i="1"/>
  <c r="CD356" i="1"/>
  <c r="CE356" i="1"/>
  <c r="CF356" i="1"/>
  <c r="CG356" i="1"/>
  <c r="CH356" i="1"/>
  <c r="CI356" i="1"/>
  <c r="CJ356" i="1"/>
  <c r="CK356" i="1"/>
  <c r="CL356" i="1"/>
  <c r="CM356" i="1"/>
  <c r="CN356" i="1"/>
  <c r="CO356" i="1"/>
  <c r="CP356" i="1"/>
  <c r="CQ356" i="1"/>
  <c r="CR356" i="1"/>
  <c r="CS356" i="1"/>
  <c r="CT356" i="1"/>
  <c r="CU356" i="1"/>
  <c r="CV356" i="1"/>
  <c r="CW356" i="1"/>
  <c r="CX356" i="1"/>
  <c r="CY356" i="1"/>
  <c r="CZ356" i="1"/>
  <c r="DA356" i="1"/>
  <c r="DB356" i="1"/>
  <c r="DC356" i="1"/>
  <c r="DD356" i="1"/>
  <c r="DE356" i="1"/>
  <c r="DF356" i="1"/>
  <c r="DG356" i="1"/>
  <c r="DH356" i="1"/>
  <c r="DI356" i="1"/>
  <c r="Q357" i="1"/>
  <c r="R357" i="1"/>
  <c r="S357" i="1"/>
  <c r="T357" i="1"/>
  <c r="U357" i="1"/>
  <c r="V357" i="1"/>
  <c r="W357" i="1"/>
  <c r="X357" i="1"/>
  <c r="Y357" i="1"/>
  <c r="Z357" i="1"/>
  <c r="AA357" i="1"/>
  <c r="AB357" i="1"/>
  <c r="AC357" i="1"/>
  <c r="AD357" i="1"/>
  <c r="AE357" i="1"/>
  <c r="AF357" i="1"/>
  <c r="AG357" i="1"/>
  <c r="AH357" i="1"/>
  <c r="AI357" i="1"/>
  <c r="AJ357" i="1"/>
  <c r="AK357" i="1"/>
  <c r="AL357" i="1"/>
  <c r="AM357" i="1"/>
  <c r="AN357" i="1"/>
  <c r="AO357" i="1"/>
  <c r="AP357" i="1"/>
  <c r="AQ357" i="1"/>
  <c r="AR357" i="1"/>
  <c r="AS357" i="1"/>
  <c r="AT357" i="1"/>
  <c r="AU357" i="1"/>
  <c r="AV357" i="1"/>
  <c r="AW357" i="1"/>
  <c r="AX357" i="1"/>
  <c r="AY357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BV357" i="1"/>
  <c r="BW357" i="1"/>
  <c r="BX357" i="1"/>
  <c r="BY357" i="1"/>
  <c r="BZ357" i="1"/>
  <c r="CA357" i="1"/>
  <c r="CB357" i="1"/>
  <c r="CC357" i="1"/>
  <c r="CD357" i="1"/>
  <c r="CE357" i="1"/>
  <c r="CF357" i="1"/>
  <c r="CG357" i="1"/>
  <c r="CH357" i="1"/>
  <c r="CI357" i="1"/>
  <c r="CJ357" i="1"/>
  <c r="CK357" i="1"/>
  <c r="CL357" i="1"/>
  <c r="CM357" i="1"/>
  <c r="CN357" i="1"/>
  <c r="CO357" i="1"/>
  <c r="CP357" i="1"/>
  <c r="CQ357" i="1"/>
  <c r="CR357" i="1"/>
  <c r="CS357" i="1"/>
  <c r="CT357" i="1"/>
  <c r="CU357" i="1"/>
  <c r="CV357" i="1"/>
  <c r="CW357" i="1"/>
  <c r="CX357" i="1"/>
  <c r="CY357" i="1"/>
  <c r="CZ357" i="1"/>
  <c r="DA357" i="1"/>
  <c r="DB357" i="1"/>
  <c r="DC357" i="1"/>
  <c r="DD357" i="1"/>
  <c r="DE357" i="1"/>
  <c r="DF357" i="1"/>
  <c r="DG357" i="1"/>
  <c r="DH357" i="1"/>
  <c r="DI357" i="1"/>
  <c r="Q358" i="1"/>
  <c r="R358" i="1"/>
  <c r="S358" i="1"/>
  <c r="T358" i="1"/>
  <c r="U358" i="1"/>
  <c r="V358" i="1"/>
  <c r="W358" i="1"/>
  <c r="X358" i="1"/>
  <c r="Y358" i="1"/>
  <c r="Z358" i="1"/>
  <c r="AA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/>
  <c r="AN358" i="1"/>
  <c r="AO358" i="1"/>
  <c r="AP358" i="1"/>
  <c r="AQ358" i="1"/>
  <c r="AR358" i="1"/>
  <c r="AS358" i="1"/>
  <c r="AT358" i="1"/>
  <c r="AU358" i="1"/>
  <c r="AV358" i="1"/>
  <c r="AW358" i="1"/>
  <c r="AX358" i="1"/>
  <c r="AY358" i="1"/>
  <c r="AZ358" i="1"/>
  <c r="BA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BU358" i="1"/>
  <c r="BV358" i="1"/>
  <c r="BW358" i="1"/>
  <c r="BX358" i="1"/>
  <c r="BY358" i="1"/>
  <c r="BZ358" i="1"/>
  <c r="CA358" i="1"/>
  <c r="CB358" i="1"/>
  <c r="CC358" i="1"/>
  <c r="CD358" i="1"/>
  <c r="CE358" i="1"/>
  <c r="CF358" i="1"/>
  <c r="CG358" i="1"/>
  <c r="CH358" i="1"/>
  <c r="CI358" i="1"/>
  <c r="CJ358" i="1"/>
  <c r="CK358" i="1"/>
  <c r="CL358" i="1"/>
  <c r="CM358" i="1"/>
  <c r="CN358" i="1"/>
  <c r="CO358" i="1"/>
  <c r="CP358" i="1"/>
  <c r="CQ358" i="1"/>
  <c r="CR358" i="1"/>
  <c r="CS358" i="1"/>
  <c r="CT358" i="1"/>
  <c r="CU358" i="1"/>
  <c r="CV358" i="1"/>
  <c r="CW358" i="1"/>
  <c r="CX358" i="1"/>
  <c r="CY358" i="1"/>
  <c r="CZ358" i="1"/>
  <c r="DA358" i="1"/>
  <c r="DB358" i="1"/>
  <c r="DC358" i="1"/>
  <c r="DD358" i="1"/>
  <c r="DE358" i="1"/>
  <c r="DF358" i="1"/>
  <c r="DG358" i="1"/>
  <c r="DH358" i="1"/>
  <c r="DI358" i="1"/>
  <c r="Q359" i="1"/>
  <c r="R359" i="1"/>
  <c r="S359" i="1"/>
  <c r="T359" i="1"/>
  <c r="U359" i="1"/>
  <c r="V359" i="1"/>
  <c r="W359" i="1"/>
  <c r="X359" i="1"/>
  <c r="Y359" i="1"/>
  <c r="Z359" i="1"/>
  <c r="AA359" i="1"/>
  <c r="AB359" i="1"/>
  <c r="AC359" i="1"/>
  <c r="AD359" i="1"/>
  <c r="AE359" i="1"/>
  <c r="AF359" i="1"/>
  <c r="AG359" i="1"/>
  <c r="AH359" i="1"/>
  <c r="AI359" i="1"/>
  <c r="AJ359" i="1"/>
  <c r="AK359" i="1"/>
  <c r="AL359" i="1"/>
  <c r="AM359" i="1"/>
  <c r="AN359" i="1"/>
  <c r="AO359" i="1"/>
  <c r="AP359" i="1"/>
  <c r="AQ359" i="1"/>
  <c r="AR359" i="1"/>
  <c r="AS359" i="1"/>
  <c r="AT359" i="1"/>
  <c r="AU359" i="1"/>
  <c r="AV359" i="1"/>
  <c r="AW359" i="1"/>
  <c r="AX359" i="1"/>
  <c r="AY359" i="1"/>
  <c r="AZ359" i="1"/>
  <c r="BA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BU359" i="1"/>
  <c r="BV359" i="1"/>
  <c r="BW359" i="1"/>
  <c r="BX359" i="1"/>
  <c r="BY359" i="1"/>
  <c r="BZ359" i="1"/>
  <c r="CA359" i="1"/>
  <c r="CB359" i="1"/>
  <c r="CC359" i="1"/>
  <c r="CD359" i="1"/>
  <c r="CE359" i="1"/>
  <c r="CF359" i="1"/>
  <c r="CG359" i="1"/>
  <c r="CH359" i="1"/>
  <c r="CI359" i="1"/>
  <c r="CJ359" i="1"/>
  <c r="CK359" i="1"/>
  <c r="CL359" i="1"/>
  <c r="CM359" i="1"/>
  <c r="CN359" i="1"/>
  <c r="CO359" i="1"/>
  <c r="CP359" i="1"/>
  <c r="CQ359" i="1"/>
  <c r="CR359" i="1"/>
  <c r="CS359" i="1"/>
  <c r="CT359" i="1"/>
  <c r="CU359" i="1"/>
  <c r="CV359" i="1"/>
  <c r="CW359" i="1"/>
  <c r="CX359" i="1"/>
  <c r="CY359" i="1"/>
  <c r="CZ359" i="1"/>
  <c r="DA359" i="1"/>
  <c r="DB359" i="1"/>
  <c r="DC359" i="1"/>
  <c r="DD359" i="1"/>
  <c r="DE359" i="1"/>
  <c r="DF359" i="1"/>
  <c r="DG359" i="1"/>
  <c r="DH359" i="1"/>
  <c r="DI359" i="1"/>
  <c r="Q360" i="1"/>
  <c r="R360" i="1"/>
  <c r="S360" i="1"/>
  <c r="T360" i="1"/>
  <c r="U360" i="1"/>
  <c r="V360" i="1"/>
  <c r="W360" i="1"/>
  <c r="X360" i="1"/>
  <c r="Y360" i="1"/>
  <c r="Z360" i="1"/>
  <c r="AA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/>
  <c r="AN360" i="1"/>
  <c r="AO360" i="1"/>
  <c r="AP360" i="1"/>
  <c r="AQ360" i="1"/>
  <c r="AR360" i="1"/>
  <c r="AS360" i="1"/>
  <c r="AT360" i="1"/>
  <c r="AU360" i="1"/>
  <c r="AV360" i="1"/>
  <c r="AW360" i="1"/>
  <c r="AX360" i="1"/>
  <c r="AY360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BV360" i="1"/>
  <c r="BW360" i="1"/>
  <c r="BX360" i="1"/>
  <c r="BY360" i="1"/>
  <c r="BZ360" i="1"/>
  <c r="CA360" i="1"/>
  <c r="CB360" i="1"/>
  <c r="CC360" i="1"/>
  <c r="CD360" i="1"/>
  <c r="CE360" i="1"/>
  <c r="CF360" i="1"/>
  <c r="CG360" i="1"/>
  <c r="CH360" i="1"/>
  <c r="CI360" i="1"/>
  <c r="CJ360" i="1"/>
  <c r="CK360" i="1"/>
  <c r="CL360" i="1"/>
  <c r="CM360" i="1"/>
  <c r="CN360" i="1"/>
  <c r="CO360" i="1"/>
  <c r="CP360" i="1"/>
  <c r="CQ360" i="1"/>
  <c r="CR360" i="1"/>
  <c r="CS360" i="1"/>
  <c r="CT360" i="1"/>
  <c r="CU360" i="1"/>
  <c r="CV360" i="1"/>
  <c r="CW360" i="1"/>
  <c r="CX360" i="1"/>
  <c r="CY360" i="1"/>
  <c r="CZ360" i="1"/>
  <c r="DA360" i="1"/>
  <c r="DB360" i="1"/>
  <c r="DC360" i="1"/>
  <c r="DD360" i="1"/>
  <c r="DE360" i="1"/>
  <c r="DF360" i="1"/>
  <c r="DG360" i="1"/>
  <c r="DH360" i="1"/>
  <c r="DI360" i="1"/>
  <c r="Q361" i="1"/>
  <c r="R361" i="1"/>
  <c r="S361" i="1"/>
  <c r="T361" i="1"/>
  <c r="U361" i="1"/>
  <c r="V361" i="1"/>
  <c r="W361" i="1"/>
  <c r="X361" i="1"/>
  <c r="Y361" i="1"/>
  <c r="Z361" i="1"/>
  <c r="AA361" i="1"/>
  <c r="AB361" i="1"/>
  <c r="AC361" i="1"/>
  <c r="AD361" i="1"/>
  <c r="AE361" i="1"/>
  <c r="AF361" i="1"/>
  <c r="AG361" i="1"/>
  <c r="AH361" i="1"/>
  <c r="AI361" i="1"/>
  <c r="AJ361" i="1"/>
  <c r="AK361" i="1"/>
  <c r="AL361" i="1"/>
  <c r="AM361" i="1"/>
  <c r="AN361" i="1"/>
  <c r="AO361" i="1"/>
  <c r="AP361" i="1"/>
  <c r="AQ361" i="1"/>
  <c r="AR361" i="1"/>
  <c r="AS361" i="1"/>
  <c r="AT361" i="1"/>
  <c r="AU361" i="1"/>
  <c r="AV361" i="1"/>
  <c r="AW361" i="1"/>
  <c r="AX361" i="1"/>
  <c r="AY361" i="1"/>
  <c r="AZ361" i="1"/>
  <c r="BA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BU361" i="1"/>
  <c r="BV361" i="1"/>
  <c r="BW361" i="1"/>
  <c r="BX361" i="1"/>
  <c r="BY361" i="1"/>
  <c r="BZ361" i="1"/>
  <c r="CA361" i="1"/>
  <c r="CB361" i="1"/>
  <c r="CC361" i="1"/>
  <c r="CD361" i="1"/>
  <c r="CE361" i="1"/>
  <c r="CF361" i="1"/>
  <c r="CG361" i="1"/>
  <c r="CH361" i="1"/>
  <c r="CI361" i="1"/>
  <c r="CJ361" i="1"/>
  <c r="CK361" i="1"/>
  <c r="CL361" i="1"/>
  <c r="CM361" i="1"/>
  <c r="CN361" i="1"/>
  <c r="CO361" i="1"/>
  <c r="CP361" i="1"/>
  <c r="CQ361" i="1"/>
  <c r="CR361" i="1"/>
  <c r="CS361" i="1"/>
  <c r="CT361" i="1"/>
  <c r="CU361" i="1"/>
  <c r="CV361" i="1"/>
  <c r="CW361" i="1"/>
  <c r="CX361" i="1"/>
  <c r="CY361" i="1"/>
  <c r="CZ361" i="1"/>
  <c r="DA361" i="1"/>
  <c r="DB361" i="1"/>
  <c r="DC361" i="1"/>
  <c r="DD361" i="1"/>
  <c r="DE361" i="1"/>
  <c r="DF361" i="1"/>
  <c r="DG361" i="1"/>
  <c r="DH361" i="1"/>
  <c r="DI361" i="1"/>
  <c r="Q362" i="1"/>
  <c r="R362" i="1"/>
  <c r="S362" i="1"/>
  <c r="T362" i="1"/>
  <c r="U362" i="1"/>
  <c r="V362" i="1"/>
  <c r="W362" i="1"/>
  <c r="X362" i="1"/>
  <c r="Y362" i="1"/>
  <c r="Z362" i="1"/>
  <c r="AA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/>
  <c r="AN362" i="1"/>
  <c r="AO362" i="1"/>
  <c r="AP362" i="1"/>
  <c r="AQ362" i="1"/>
  <c r="AR362" i="1"/>
  <c r="AS362" i="1"/>
  <c r="AT362" i="1"/>
  <c r="AU362" i="1"/>
  <c r="AV362" i="1"/>
  <c r="AW362" i="1"/>
  <c r="AX362" i="1"/>
  <c r="AY362" i="1"/>
  <c r="AZ362" i="1"/>
  <c r="BA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BU362" i="1"/>
  <c r="BV362" i="1"/>
  <c r="BW362" i="1"/>
  <c r="BX362" i="1"/>
  <c r="BY362" i="1"/>
  <c r="BZ362" i="1"/>
  <c r="CA362" i="1"/>
  <c r="CB362" i="1"/>
  <c r="CC362" i="1"/>
  <c r="CD362" i="1"/>
  <c r="CE362" i="1"/>
  <c r="CF362" i="1"/>
  <c r="CG362" i="1"/>
  <c r="CH362" i="1"/>
  <c r="CI362" i="1"/>
  <c r="CJ362" i="1"/>
  <c r="CK362" i="1"/>
  <c r="CL362" i="1"/>
  <c r="CM362" i="1"/>
  <c r="CN362" i="1"/>
  <c r="CO362" i="1"/>
  <c r="CP362" i="1"/>
  <c r="CQ362" i="1"/>
  <c r="CR362" i="1"/>
  <c r="CS362" i="1"/>
  <c r="CT362" i="1"/>
  <c r="CU362" i="1"/>
  <c r="CV362" i="1"/>
  <c r="CW362" i="1"/>
  <c r="CX362" i="1"/>
  <c r="CY362" i="1"/>
  <c r="CZ362" i="1"/>
  <c r="DA362" i="1"/>
  <c r="DB362" i="1"/>
  <c r="DC362" i="1"/>
  <c r="DD362" i="1"/>
  <c r="DE362" i="1"/>
  <c r="DF362" i="1"/>
  <c r="DG362" i="1"/>
  <c r="DH362" i="1"/>
  <c r="DI362" i="1"/>
  <c r="Q363" i="1"/>
  <c r="R363" i="1"/>
  <c r="S363" i="1"/>
  <c r="T363" i="1"/>
  <c r="U363" i="1"/>
  <c r="V363" i="1"/>
  <c r="W363" i="1"/>
  <c r="X363" i="1"/>
  <c r="Y363" i="1"/>
  <c r="Z363" i="1"/>
  <c r="AA363" i="1"/>
  <c r="AB363" i="1"/>
  <c r="AC363" i="1"/>
  <c r="AD363" i="1"/>
  <c r="AE363" i="1"/>
  <c r="AF363" i="1"/>
  <c r="AG363" i="1"/>
  <c r="AH363" i="1"/>
  <c r="AI363" i="1"/>
  <c r="AJ363" i="1"/>
  <c r="AK363" i="1"/>
  <c r="AL363" i="1"/>
  <c r="AM363" i="1"/>
  <c r="AN363" i="1"/>
  <c r="AO363" i="1"/>
  <c r="AP363" i="1"/>
  <c r="AQ363" i="1"/>
  <c r="AR363" i="1"/>
  <c r="AS363" i="1"/>
  <c r="AT363" i="1"/>
  <c r="AU363" i="1"/>
  <c r="AV363" i="1"/>
  <c r="AW363" i="1"/>
  <c r="AX363" i="1"/>
  <c r="AY363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BV363" i="1"/>
  <c r="BW363" i="1"/>
  <c r="BX363" i="1"/>
  <c r="BY363" i="1"/>
  <c r="BZ363" i="1"/>
  <c r="CA363" i="1"/>
  <c r="CB363" i="1"/>
  <c r="CC363" i="1"/>
  <c r="CD363" i="1"/>
  <c r="CE363" i="1"/>
  <c r="CF363" i="1"/>
  <c r="CG363" i="1"/>
  <c r="CH363" i="1"/>
  <c r="CI363" i="1"/>
  <c r="CJ363" i="1"/>
  <c r="CK363" i="1"/>
  <c r="CL363" i="1"/>
  <c r="CM363" i="1"/>
  <c r="CN363" i="1"/>
  <c r="CO363" i="1"/>
  <c r="CP363" i="1"/>
  <c r="CQ363" i="1"/>
  <c r="CR363" i="1"/>
  <c r="CS363" i="1"/>
  <c r="CT363" i="1"/>
  <c r="CU363" i="1"/>
  <c r="CV363" i="1"/>
  <c r="CW363" i="1"/>
  <c r="CX363" i="1"/>
  <c r="CY363" i="1"/>
  <c r="CZ363" i="1"/>
  <c r="DA363" i="1"/>
  <c r="DB363" i="1"/>
  <c r="DC363" i="1"/>
  <c r="DD363" i="1"/>
  <c r="DE363" i="1"/>
  <c r="DF363" i="1"/>
  <c r="DG363" i="1"/>
  <c r="DH363" i="1"/>
  <c r="DI363" i="1"/>
  <c r="Q364" i="1"/>
  <c r="R364" i="1"/>
  <c r="S364" i="1"/>
  <c r="T364" i="1"/>
  <c r="U364" i="1"/>
  <c r="V364" i="1"/>
  <c r="W364" i="1"/>
  <c r="X364" i="1"/>
  <c r="Y364" i="1"/>
  <c r="Z364" i="1"/>
  <c r="AA364" i="1"/>
  <c r="AB364" i="1"/>
  <c r="AC364" i="1"/>
  <c r="AD364" i="1"/>
  <c r="AE364" i="1"/>
  <c r="AF364" i="1"/>
  <c r="AG364" i="1"/>
  <c r="AH364" i="1"/>
  <c r="AI364" i="1"/>
  <c r="AJ364" i="1"/>
  <c r="AK364" i="1"/>
  <c r="AL364" i="1"/>
  <c r="AM364" i="1"/>
  <c r="AN364" i="1"/>
  <c r="AO364" i="1"/>
  <c r="AP364" i="1"/>
  <c r="AQ364" i="1"/>
  <c r="AR364" i="1"/>
  <c r="AS364" i="1"/>
  <c r="AT364" i="1"/>
  <c r="AU364" i="1"/>
  <c r="AV364" i="1"/>
  <c r="AW364" i="1"/>
  <c r="AX364" i="1"/>
  <c r="AY364" i="1"/>
  <c r="AZ364" i="1"/>
  <c r="BA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BU364" i="1"/>
  <c r="BV364" i="1"/>
  <c r="BW364" i="1"/>
  <c r="BX364" i="1"/>
  <c r="BY364" i="1"/>
  <c r="BZ364" i="1"/>
  <c r="CA364" i="1"/>
  <c r="CB364" i="1"/>
  <c r="CC364" i="1"/>
  <c r="CD364" i="1"/>
  <c r="CE364" i="1"/>
  <c r="CF364" i="1"/>
  <c r="CG364" i="1"/>
  <c r="CH364" i="1"/>
  <c r="CI364" i="1"/>
  <c r="CJ364" i="1"/>
  <c r="CK364" i="1"/>
  <c r="CL364" i="1"/>
  <c r="CM364" i="1"/>
  <c r="CN364" i="1"/>
  <c r="CO364" i="1"/>
  <c r="CP364" i="1"/>
  <c r="CQ364" i="1"/>
  <c r="CR364" i="1"/>
  <c r="CS364" i="1"/>
  <c r="CT364" i="1"/>
  <c r="CU364" i="1"/>
  <c r="CV364" i="1"/>
  <c r="CW364" i="1"/>
  <c r="CX364" i="1"/>
  <c r="CY364" i="1"/>
  <c r="CZ364" i="1"/>
  <c r="DA364" i="1"/>
  <c r="DB364" i="1"/>
  <c r="DC364" i="1"/>
  <c r="DD364" i="1"/>
  <c r="DE364" i="1"/>
  <c r="DF364" i="1"/>
  <c r="DG364" i="1"/>
  <c r="DH364" i="1"/>
  <c r="DI364" i="1"/>
  <c r="Q365" i="1"/>
  <c r="R365" i="1"/>
  <c r="S365" i="1"/>
  <c r="T365" i="1"/>
  <c r="U365" i="1"/>
  <c r="V365" i="1"/>
  <c r="W365" i="1"/>
  <c r="X365" i="1"/>
  <c r="Y365" i="1"/>
  <c r="Z365" i="1"/>
  <c r="AA365" i="1"/>
  <c r="AB365" i="1"/>
  <c r="AC365" i="1"/>
  <c r="AD365" i="1"/>
  <c r="AE365" i="1"/>
  <c r="AF365" i="1"/>
  <c r="AG365" i="1"/>
  <c r="AH365" i="1"/>
  <c r="AI365" i="1"/>
  <c r="AJ365" i="1"/>
  <c r="AK365" i="1"/>
  <c r="AL365" i="1"/>
  <c r="AM365" i="1"/>
  <c r="AN365" i="1"/>
  <c r="AO365" i="1"/>
  <c r="AP365" i="1"/>
  <c r="AQ365" i="1"/>
  <c r="AR365" i="1"/>
  <c r="AS365" i="1"/>
  <c r="AT365" i="1"/>
  <c r="AU365" i="1"/>
  <c r="AV365" i="1"/>
  <c r="AW365" i="1"/>
  <c r="AX365" i="1"/>
  <c r="AY365" i="1"/>
  <c r="AZ365" i="1"/>
  <c r="BA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BU365" i="1"/>
  <c r="BV365" i="1"/>
  <c r="BW365" i="1"/>
  <c r="BX365" i="1"/>
  <c r="BY365" i="1"/>
  <c r="BZ365" i="1"/>
  <c r="CA365" i="1"/>
  <c r="CB365" i="1"/>
  <c r="CC365" i="1"/>
  <c r="CD365" i="1"/>
  <c r="CE365" i="1"/>
  <c r="CF365" i="1"/>
  <c r="CG365" i="1"/>
  <c r="CH365" i="1"/>
  <c r="CI365" i="1"/>
  <c r="CJ365" i="1"/>
  <c r="CK365" i="1"/>
  <c r="CL365" i="1"/>
  <c r="CM365" i="1"/>
  <c r="CN365" i="1"/>
  <c r="CO365" i="1"/>
  <c r="CP365" i="1"/>
  <c r="CQ365" i="1"/>
  <c r="CR365" i="1"/>
  <c r="CS365" i="1"/>
  <c r="CT365" i="1"/>
  <c r="CU365" i="1"/>
  <c r="CV365" i="1"/>
  <c r="CW365" i="1"/>
  <c r="CX365" i="1"/>
  <c r="CY365" i="1"/>
  <c r="CZ365" i="1"/>
  <c r="DA365" i="1"/>
  <c r="DB365" i="1"/>
  <c r="DC365" i="1"/>
  <c r="DD365" i="1"/>
  <c r="DE365" i="1"/>
  <c r="DF365" i="1"/>
  <c r="DG365" i="1"/>
  <c r="DH365" i="1"/>
  <c r="DI365" i="1"/>
  <c r="Q366" i="1"/>
  <c r="R366" i="1"/>
  <c r="S366" i="1"/>
  <c r="T366" i="1"/>
  <c r="U366" i="1"/>
  <c r="V366" i="1"/>
  <c r="W366" i="1"/>
  <c r="X366" i="1"/>
  <c r="Y366" i="1"/>
  <c r="Z366" i="1"/>
  <c r="AA366" i="1"/>
  <c r="AB366" i="1"/>
  <c r="AC366" i="1"/>
  <c r="AD366" i="1"/>
  <c r="AE366" i="1"/>
  <c r="AF366" i="1"/>
  <c r="AG366" i="1"/>
  <c r="AH366" i="1"/>
  <c r="AI366" i="1"/>
  <c r="AJ366" i="1"/>
  <c r="AK366" i="1"/>
  <c r="AL366" i="1"/>
  <c r="AM366" i="1"/>
  <c r="AN366" i="1"/>
  <c r="AO366" i="1"/>
  <c r="AP366" i="1"/>
  <c r="AQ366" i="1"/>
  <c r="AR366" i="1"/>
  <c r="AS366" i="1"/>
  <c r="AT366" i="1"/>
  <c r="AU366" i="1"/>
  <c r="AV366" i="1"/>
  <c r="AW366" i="1"/>
  <c r="AX366" i="1"/>
  <c r="AY366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BV366" i="1"/>
  <c r="BW366" i="1"/>
  <c r="BX366" i="1"/>
  <c r="BY366" i="1"/>
  <c r="BZ366" i="1"/>
  <c r="CA366" i="1"/>
  <c r="CB366" i="1"/>
  <c r="CC366" i="1"/>
  <c r="CD366" i="1"/>
  <c r="CE366" i="1"/>
  <c r="CF366" i="1"/>
  <c r="CG366" i="1"/>
  <c r="CH366" i="1"/>
  <c r="CI366" i="1"/>
  <c r="CJ366" i="1"/>
  <c r="CK366" i="1"/>
  <c r="CL366" i="1"/>
  <c r="CM366" i="1"/>
  <c r="CN366" i="1"/>
  <c r="CO366" i="1"/>
  <c r="CP366" i="1"/>
  <c r="CQ366" i="1"/>
  <c r="CR366" i="1"/>
  <c r="CS366" i="1"/>
  <c r="CT366" i="1"/>
  <c r="CU366" i="1"/>
  <c r="CV366" i="1"/>
  <c r="CW366" i="1"/>
  <c r="CX366" i="1"/>
  <c r="CY366" i="1"/>
  <c r="CZ366" i="1"/>
  <c r="DA366" i="1"/>
  <c r="DB366" i="1"/>
  <c r="DC366" i="1"/>
  <c r="DD366" i="1"/>
  <c r="DE366" i="1"/>
  <c r="DF366" i="1"/>
  <c r="DG366" i="1"/>
  <c r="DH366" i="1"/>
  <c r="DI366" i="1"/>
  <c r="Q367" i="1"/>
  <c r="R367" i="1"/>
  <c r="S367" i="1"/>
  <c r="T367" i="1"/>
  <c r="U367" i="1"/>
  <c r="V367" i="1"/>
  <c r="W367" i="1"/>
  <c r="X367" i="1"/>
  <c r="Y367" i="1"/>
  <c r="Z367" i="1"/>
  <c r="AA367" i="1"/>
  <c r="AB367" i="1"/>
  <c r="AC367" i="1"/>
  <c r="AD367" i="1"/>
  <c r="AE367" i="1"/>
  <c r="AF367" i="1"/>
  <c r="AG367" i="1"/>
  <c r="AH367" i="1"/>
  <c r="AI367" i="1"/>
  <c r="AJ367" i="1"/>
  <c r="AK367" i="1"/>
  <c r="AL367" i="1"/>
  <c r="AM367" i="1"/>
  <c r="AN367" i="1"/>
  <c r="AO367" i="1"/>
  <c r="AP367" i="1"/>
  <c r="AQ367" i="1"/>
  <c r="AR367" i="1"/>
  <c r="AS367" i="1"/>
  <c r="AT367" i="1"/>
  <c r="AU367" i="1"/>
  <c r="AV367" i="1"/>
  <c r="AW367" i="1"/>
  <c r="AX367" i="1"/>
  <c r="AY367" i="1"/>
  <c r="AZ367" i="1"/>
  <c r="BA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BU367" i="1"/>
  <c r="BV367" i="1"/>
  <c r="BW367" i="1"/>
  <c r="BX367" i="1"/>
  <c r="BY367" i="1"/>
  <c r="BZ367" i="1"/>
  <c r="CA367" i="1"/>
  <c r="CB367" i="1"/>
  <c r="CC367" i="1"/>
  <c r="CD367" i="1"/>
  <c r="CE367" i="1"/>
  <c r="CF367" i="1"/>
  <c r="CG367" i="1"/>
  <c r="CH367" i="1"/>
  <c r="CI367" i="1"/>
  <c r="CJ367" i="1"/>
  <c r="CK367" i="1"/>
  <c r="CL367" i="1"/>
  <c r="CM367" i="1"/>
  <c r="CN367" i="1"/>
  <c r="CO367" i="1"/>
  <c r="CP367" i="1"/>
  <c r="CQ367" i="1"/>
  <c r="CR367" i="1"/>
  <c r="CS367" i="1"/>
  <c r="CT367" i="1"/>
  <c r="CU367" i="1"/>
  <c r="CV367" i="1"/>
  <c r="CW367" i="1"/>
  <c r="CX367" i="1"/>
  <c r="CY367" i="1"/>
  <c r="CZ367" i="1"/>
  <c r="DA367" i="1"/>
  <c r="DB367" i="1"/>
  <c r="DC367" i="1"/>
  <c r="DD367" i="1"/>
  <c r="DE367" i="1"/>
  <c r="DF367" i="1"/>
  <c r="DG367" i="1"/>
  <c r="DH367" i="1"/>
  <c r="DI367" i="1"/>
  <c r="Q368" i="1"/>
  <c r="R368" i="1"/>
  <c r="S368" i="1"/>
  <c r="T368" i="1"/>
  <c r="U368" i="1"/>
  <c r="V368" i="1"/>
  <c r="W368" i="1"/>
  <c r="X368" i="1"/>
  <c r="Y368" i="1"/>
  <c r="Z368" i="1"/>
  <c r="AA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/>
  <c r="AN368" i="1"/>
  <c r="AO368" i="1"/>
  <c r="AP368" i="1"/>
  <c r="AQ368" i="1"/>
  <c r="AR368" i="1"/>
  <c r="AS368" i="1"/>
  <c r="AT368" i="1"/>
  <c r="AU368" i="1"/>
  <c r="AV368" i="1"/>
  <c r="AW368" i="1"/>
  <c r="AX368" i="1"/>
  <c r="AY368" i="1"/>
  <c r="AZ368" i="1"/>
  <c r="BA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BU368" i="1"/>
  <c r="BV368" i="1"/>
  <c r="BW368" i="1"/>
  <c r="BX368" i="1"/>
  <c r="BY368" i="1"/>
  <c r="BZ368" i="1"/>
  <c r="CA368" i="1"/>
  <c r="CB368" i="1"/>
  <c r="CC368" i="1"/>
  <c r="CD368" i="1"/>
  <c r="CE368" i="1"/>
  <c r="CF368" i="1"/>
  <c r="CG368" i="1"/>
  <c r="CH368" i="1"/>
  <c r="CI368" i="1"/>
  <c r="CJ368" i="1"/>
  <c r="CK368" i="1"/>
  <c r="CL368" i="1"/>
  <c r="CM368" i="1"/>
  <c r="CN368" i="1"/>
  <c r="CO368" i="1"/>
  <c r="CP368" i="1"/>
  <c r="CQ368" i="1"/>
  <c r="CR368" i="1"/>
  <c r="CS368" i="1"/>
  <c r="CT368" i="1"/>
  <c r="CU368" i="1"/>
  <c r="CV368" i="1"/>
  <c r="CW368" i="1"/>
  <c r="CX368" i="1"/>
  <c r="CY368" i="1"/>
  <c r="CZ368" i="1"/>
  <c r="DA368" i="1"/>
  <c r="DB368" i="1"/>
  <c r="DC368" i="1"/>
  <c r="DD368" i="1"/>
  <c r="DE368" i="1"/>
  <c r="DF368" i="1"/>
  <c r="DG368" i="1"/>
  <c r="DH368" i="1"/>
  <c r="DI368" i="1"/>
  <c r="Q369" i="1"/>
  <c r="R369" i="1"/>
  <c r="S369" i="1"/>
  <c r="T369" i="1"/>
  <c r="U369" i="1"/>
  <c r="V369" i="1"/>
  <c r="W369" i="1"/>
  <c r="X369" i="1"/>
  <c r="Y369" i="1"/>
  <c r="Z369" i="1"/>
  <c r="AA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AP369" i="1"/>
  <c r="AQ369" i="1"/>
  <c r="AR369" i="1"/>
  <c r="AS369" i="1"/>
  <c r="AT369" i="1"/>
  <c r="AU369" i="1"/>
  <c r="AV369" i="1"/>
  <c r="AW369" i="1"/>
  <c r="AX369" i="1"/>
  <c r="AY369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BV369" i="1"/>
  <c r="BW369" i="1"/>
  <c r="BX369" i="1"/>
  <c r="BY369" i="1"/>
  <c r="BZ369" i="1"/>
  <c r="CA369" i="1"/>
  <c r="CB369" i="1"/>
  <c r="CC369" i="1"/>
  <c r="CD369" i="1"/>
  <c r="CE369" i="1"/>
  <c r="CF369" i="1"/>
  <c r="CG369" i="1"/>
  <c r="CH369" i="1"/>
  <c r="CI369" i="1"/>
  <c r="CJ369" i="1"/>
  <c r="CK369" i="1"/>
  <c r="CL369" i="1"/>
  <c r="CM369" i="1"/>
  <c r="CN369" i="1"/>
  <c r="CO369" i="1"/>
  <c r="CP369" i="1"/>
  <c r="CQ369" i="1"/>
  <c r="CR369" i="1"/>
  <c r="CS369" i="1"/>
  <c r="CT369" i="1"/>
  <c r="CU369" i="1"/>
  <c r="CV369" i="1"/>
  <c r="CW369" i="1"/>
  <c r="CX369" i="1"/>
  <c r="CY369" i="1"/>
  <c r="CZ369" i="1"/>
  <c r="DA369" i="1"/>
  <c r="DB369" i="1"/>
  <c r="DC369" i="1"/>
  <c r="DD369" i="1"/>
  <c r="DE369" i="1"/>
  <c r="DF369" i="1"/>
  <c r="DG369" i="1"/>
  <c r="DH369" i="1"/>
  <c r="DI369" i="1"/>
  <c r="Q370" i="1"/>
  <c r="R370" i="1"/>
  <c r="S370" i="1"/>
  <c r="T370" i="1"/>
  <c r="U370" i="1"/>
  <c r="V370" i="1"/>
  <c r="W370" i="1"/>
  <c r="X370" i="1"/>
  <c r="Y370" i="1"/>
  <c r="Z370" i="1"/>
  <c r="AA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/>
  <c r="AN370" i="1"/>
  <c r="AO370" i="1"/>
  <c r="AP370" i="1"/>
  <c r="AQ370" i="1"/>
  <c r="AR370" i="1"/>
  <c r="AS370" i="1"/>
  <c r="AT370" i="1"/>
  <c r="AU370" i="1"/>
  <c r="AV370" i="1"/>
  <c r="AW370" i="1"/>
  <c r="AX370" i="1"/>
  <c r="AY370" i="1"/>
  <c r="AZ370" i="1"/>
  <c r="BA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BU370" i="1"/>
  <c r="BV370" i="1"/>
  <c r="BW370" i="1"/>
  <c r="BX370" i="1"/>
  <c r="BY370" i="1"/>
  <c r="BZ370" i="1"/>
  <c r="CA370" i="1"/>
  <c r="CB370" i="1"/>
  <c r="CC370" i="1"/>
  <c r="CD370" i="1"/>
  <c r="CE370" i="1"/>
  <c r="CF370" i="1"/>
  <c r="CG370" i="1"/>
  <c r="CH370" i="1"/>
  <c r="CI370" i="1"/>
  <c r="CJ370" i="1"/>
  <c r="CK370" i="1"/>
  <c r="CL370" i="1"/>
  <c r="CM370" i="1"/>
  <c r="CN370" i="1"/>
  <c r="CO370" i="1"/>
  <c r="CP370" i="1"/>
  <c r="CQ370" i="1"/>
  <c r="CR370" i="1"/>
  <c r="CS370" i="1"/>
  <c r="CT370" i="1"/>
  <c r="CU370" i="1"/>
  <c r="CV370" i="1"/>
  <c r="CW370" i="1"/>
  <c r="CX370" i="1"/>
  <c r="CY370" i="1"/>
  <c r="CZ370" i="1"/>
  <c r="DA370" i="1"/>
  <c r="DB370" i="1"/>
  <c r="DC370" i="1"/>
  <c r="DD370" i="1"/>
  <c r="DE370" i="1"/>
  <c r="DF370" i="1"/>
  <c r="DG370" i="1"/>
  <c r="DH370" i="1"/>
  <c r="DI370" i="1"/>
  <c r="Q371" i="1"/>
  <c r="R371" i="1"/>
  <c r="S371" i="1"/>
  <c r="T371" i="1"/>
  <c r="U371" i="1"/>
  <c r="V371" i="1"/>
  <c r="W371" i="1"/>
  <c r="X371" i="1"/>
  <c r="Y371" i="1"/>
  <c r="Z371" i="1"/>
  <c r="AA371" i="1"/>
  <c r="AB371" i="1"/>
  <c r="AC371" i="1"/>
  <c r="AD371" i="1"/>
  <c r="AE371" i="1"/>
  <c r="AF371" i="1"/>
  <c r="AG371" i="1"/>
  <c r="AH371" i="1"/>
  <c r="AI371" i="1"/>
  <c r="AJ371" i="1"/>
  <c r="AK371" i="1"/>
  <c r="AL371" i="1"/>
  <c r="AM371" i="1"/>
  <c r="AN371" i="1"/>
  <c r="AO371" i="1"/>
  <c r="AP371" i="1"/>
  <c r="AQ371" i="1"/>
  <c r="AR371" i="1"/>
  <c r="AS371" i="1"/>
  <c r="AT371" i="1"/>
  <c r="AU371" i="1"/>
  <c r="AV371" i="1"/>
  <c r="AW371" i="1"/>
  <c r="AX371" i="1"/>
  <c r="AY371" i="1"/>
  <c r="AZ371" i="1"/>
  <c r="BA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BU371" i="1"/>
  <c r="BV371" i="1"/>
  <c r="BW371" i="1"/>
  <c r="BX371" i="1"/>
  <c r="BY371" i="1"/>
  <c r="BZ371" i="1"/>
  <c r="CA371" i="1"/>
  <c r="CB371" i="1"/>
  <c r="CC371" i="1"/>
  <c r="CD371" i="1"/>
  <c r="CE371" i="1"/>
  <c r="CF371" i="1"/>
  <c r="CG371" i="1"/>
  <c r="CH371" i="1"/>
  <c r="CI371" i="1"/>
  <c r="CJ371" i="1"/>
  <c r="CK371" i="1"/>
  <c r="CL371" i="1"/>
  <c r="CM371" i="1"/>
  <c r="CN371" i="1"/>
  <c r="CO371" i="1"/>
  <c r="CP371" i="1"/>
  <c r="CQ371" i="1"/>
  <c r="CR371" i="1"/>
  <c r="CS371" i="1"/>
  <c r="CT371" i="1"/>
  <c r="CU371" i="1"/>
  <c r="CV371" i="1"/>
  <c r="CW371" i="1"/>
  <c r="CX371" i="1"/>
  <c r="CY371" i="1"/>
  <c r="CZ371" i="1"/>
  <c r="DA371" i="1"/>
  <c r="DB371" i="1"/>
  <c r="DC371" i="1"/>
  <c r="DD371" i="1"/>
  <c r="DE371" i="1"/>
  <c r="DF371" i="1"/>
  <c r="DG371" i="1"/>
  <c r="DH371" i="1"/>
  <c r="DI371" i="1"/>
  <c r="Q372" i="1"/>
  <c r="R372" i="1"/>
  <c r="S372" i="1"/>
  <c r="T372" i="1"/>
  <c r="U372" i="1"/>
  <c r="V372" i="1"/>
  <c r="W372" i="1"/>
  <c r="X372" i="1"/>
  <c r="Y372" i="1"/>
  <c r="Z372" i="1"/>
  <c r="AA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/>
  <c r="AN372" i="1"/>
  <c r="AO372" i="1"/>
  <c r="AP372" i="1"/>
  <c r="AQ372" i="1"/>
  <c r="AR372" i="1"/>
  <c r="AS372" i="1"/>
  <c r="AT372" i="1"/>
  <c r="AU372" i="1"/>
  <c r="AV372" i="1"/>
  <c r="AW372" i="1"/>
  <c r="AX372" i="1"/>
  <c r="AY372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BV372" i="1"/>
  <c r="BW372" i="1"/>
  <c r="BX372" i="1"/>
  <c r="BY372" i="1"/>
  <c r="BZ372" i="1"/>
  <c r="CA372" i="1"/>
  <c r="CB372" i="1"/>
  <c r="CC372" i="1"/>
  <c r="CD372" i="1"/>
  <c r="CE372" i="1"/>
  <c r="CF372" i="1"/>
  <c r="CG372" i="1"/>
  <c r="CH372" i="1"/>
  <c r="CI372" i="1"/>
  <c r="CJ372" i="1"/>
  <c r="CK372" i="1"/>
  <c r="CL372" i="1"/>
  <c r="CM372" i="1"/>
  <c r="CN372" i="1"/>
  <c r="CO372" i="1"/>
  <c r="CP372" i="1"/>
  <c r="CQ372" i="1"/>
  <c r="CR372" i="1"/>
  <c r="CS372" i="1"/>
  <c r="CT372" i="1"/>
  <c r="CU372" i="1"/>
  <c r="CV372" i="1"/>
  <c r="CW372" i="1"/>
  <c r="CX372" i="1"/>
  <c r="CY372" i="1"/>
  <c r="CZ372" i="1"/>
  <c r="DA372" i="1"/>
  <c r="DB372" i="1"/>
  <c r="DC372" i="1"/>
  <c r="DD372" i="1"/>
  <c r="DE372" i="1"/>
  <c r="DF372" i="1"/>
  <c r="DG372" i="1"/>
  <c r="DH372" i="1"/>
  <c r="DI372" i="1"/>
  <c r="Q373" i="1"/>
  <c r="R373" i="1"/>
  <c r="S373" i="1"/>
  <c r="T373" i="1"/>
  <c r="U373" i="1"/>
  <c r="V373" i="1"/>
  <c r="W373" i="1"/>
  <c r="X373" i="1"/>
  <c r="Y373" i="1"/>
  <c r="Z373" i="1"/>
  <c r="AA373" i="1"/>
  <c r="AB373" i="1"/>
  <c r="AC373" i="1"/>
  <c r="AD373" i="1"/>
  <c r="AE373" i="1"/>
  <c r="AF373" i="1"/>
  <c r="AG373" i="1"/>
  <c r="AH373" i="1"/>
  <c r="AI373" i="1"/>
  <c r="AJ373" i="1"/>
  <c r="AK373" i="1"/>
  <c r="AL373" i="1"/>
  <c r="AM373" i="1"/>
  <c r="AN373" i="1"/>
  <c r="AO373" i="1"/>
  <c r="AP373" i="1"/>
  <c r="AQ373" i="1"/>
  <c r="AR373" i="1"/>
  <c r="AS373" i="1"/>
  <c r="AT373" i="1"/>
  <c r="AU373" i="1"/>
  <c r="AV373" i="1"/>
  <c r="AW373" i="1"/>
  <c r="AX373" i="1"/>
  <c r="AY373" i="1"/>
  <c r="AZ373" i="1"/>
  <c r="BA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BU373" i="1"/>
  <c r="BV373" i="1"/>
  <c r="BW373" i="1"/>
  <c r="BX373" i="1"/>
  <c r="BY373" i="1"/>
  <c r="BZ373" i="1"/>
  <c r="CA373" i="1"/>
  <c r="CB373" i="1"/>
  <c r="CC373" i="1"/>
  <c r="CD373" i="1"/>
  <c r="CE373" i="1"/>
  <c r="CF373" i="1"/>
  <c r="CG373" i="1"/>
  <c r="CH373" i="1"/>
  <c r="CI373" i="1"/>
  <c r="CJ373" i="1"/>
  <c r="CK373" i="1"/>
  <c r="CL373" i="1"/>
  <c r="CM373" i="1"/>
  <c r="CN373" i="1"/>
  <c r="CO373" i="1"/>
  <c r="CP373" i="1"/>
  <c r="CQ373" i="1"/>
  <c r="CR373" i="1"/>
  <c r="CS373" i="1"/>
  <c r="CT373" i="1"/>
  <c r="CU373" i="1"/>
  <c r="CV373" i="1"/>
  <c r="CW373" i="1"/>
  <c r="CX373" i="1"/>
  <c r="CY373" i="1"/>
  <c r="CZ373" i="1"/>
  <c r="DA373" i="1"/>
  <c r="DB373" i="1"/>
  <c r="DC373" i="1"/>
  <c r="DD373" i="1"/>
  <c r="DE373" i="1"/>
  <c r="DF373" i="1"/>
  <c r="DG373" i="1"/>
  <c r="DH373" i="1"/>
  <c r="DI373" i="1"/>
  <c r="Q374" i="1"/>
  <c r="R374" i="1"/>
  <c r="S374" i="1"/>
  <c r="T374" i="1"/>
  <c r="U374" i="1"/>
  <c r="V374" i="1"/>
  <c r="W374" i="1"/>
  <c r="X374" i="1"/>
  <c r="Y374" i="1"/>
  <c r="Z374" i="1"/>
  <c r="AA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/>
  <c r="AN374" i="1"/>
  <c r="AO374" i="1"/>
  <c r="AP374" i="1"/>
  <c r="AQ374" i="1"/>
  <c r="AR374" i="1"/>
  <c r="AS374" i="1"/>
  <c r="AT374" i="1"/>
  <c r="AU374" i="1"/>
  <c r="AV374" i="1"/>
  <c r="AW374" i="1"/>
  <c r="AX374" i="1"/>
  <c r="AY374" i="1"/>
  <c r="AZ374" i="1"/>
  <c r="BA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BU374" i="1"/>
  <c r="BV374" i="1"/>
  <c r="BW374" i="1"/>
  <c r="BX374" i="1"/>
  <c r="BY374" i="1"/>
  <c r="BZ374" i="1"/>
  <c r="CA374" i="1"/>
  <c r="CB374" i="1"/>
  <c r="CC374" i="1"/>
  <c r="CD374" i="1"/>
  <c r="CE374" i="1"/>
  <c r="CF374" i="1"/>
  <c r="CG374" i="1"/>
  <c r="CH374" i="1"/>
  <c r="CI374" i="1"/>
  <c r="CJ374" i="1"/>
  <c r="CK374" i="1"/>
  <c r="CL374" i="1"/>
  <c r="CM374" i="1"/>
  <c r="CN374" i="1"/>
  <c r="CO374" i="1"/>
  <c r="CP374" i="1"/>
  <c r="CQ374" i="1"/>
  <c r="CR374" i="1"/>
  <c r="CS374" i="1"/>
  <c r="CT374" i="1"/>
  <c r="CU374" i="1"/>
  <c r="CV374" i="1"/>
  <c r="CW374" i="1"/>
  <c r="CX374" i="1"/>
  <c r="CY374" i="1"/>
  <c r="CZ374" i="1"/>
  <c r="DA374" i="1"/>
  <c r="DB374" i="1"/>
  <c r="DC374" i="1"/>
  <c r="DD374" i="1"/>
  <c r="DE374" i="1"/>
  <c r="DF374" i="1"/>
  <c r="DG374" i="1"/>
  <c r="DH374" i="1"/>
  <c r="DI374" i="1"/>
  <c r="Q375" i="1"/>
  <c r="R375" i="1"/>
  <c r="S375" i="1"/>
  <c r="T375" i="1"/>
  <c r="U375" i="1"/>
  <c r="V375" i="1"/>
  <c r="W375" i="1"/>
  <c r="X375" i="1"/>
  <c r="Y375" i="1"/>
  <c r="Z375" i="1"/>
  <c r="AA375" i="1"/>
  <c r="AB375" i="1"/>
  <c r="AC375" i="1"/>
  <c r="AD375" i="1"/>
  <c r="AE375" i="1"/>
  <c r="AF375" i="1"/>
  <c r="AG375" i="1"/>
  <c r="AH375" i="1"/>
  <c r="AI375" i="1"/>
  <c r="AJ375" i="1"/>
  <c r="AK375" i="1"/>
  <c r="AL375" i="1"/>
  <c r="AM375" i="1"/>
  <c r="AN375" i="1"/>
  <c r="AO375" i="1"/>
  <c r="AP375" i="1"/>
  <c r="AQ375" i="1"/>
  <c r="AR375" i="1"/>
  <c r="AS375" i="1"/>
  <c r="AT375" i="1"/>
  <c r="AU375" i="1"/>
  <c r="AV375" i="1"/>
  <c r="AW375" i="1"/>
  <c r="AX375" i="1"/>
  <c r="AY375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BV375" i="1"/>
  <c r="BW375" i="1"/>
  <c r="BX375" i="1"/>
  <c r="BY375" i="1"/>
  <c r="BZ375" i="1"/>
  <c r="CA375" i="1"/>
  <c r="CB375" i="1"/>
  <c r="CC375" i="1"/>
  <c r="CD375" i="1"/>
  <c r="CE375" i="1"/>
  <c r="CF375" i="1"/>
  <c r="CG375" i="1"/>
  <c r="CH375" i="1"/>
  <c r="CI375" i="1"/>
  <c r="CJ375" i="1"/>
  <c r="CK375" i="1"/>
  <c r="CL375" i="1"/>
  <c r="CM375" i="1"/>
  <c r="CN375" i="1"/>
  <c r="CO375" i="1"/>
  <c r="CP375" i="1"/>
  <c r="CQ375" i="1"/>
  <c r="CR375" i="1"/>
  <c r="CS375" i="1"/>
  <c r="CT375" i="1"/>
  <c r="CU375" i="1"/>
  <c r="CV375" i="1"/>
  <c r="CW375" i="1"/>
  <c r="CX375" i="1"/>
  <c r="CY375" i="1"/>
  <c r="CZ375" i="1"/>
  <c r="DA375" i="1"/>
  <c r="DB375" i="1"/>
  <c r="DC375" i="1"/>
  <c r="DD375" i="1"/>
  <c r="DE375" i="1"/>
  <c r="DF375" i="1"/>
  <c r="DG375" i="1"/>
  <c r="DH375" i="1"/>
  <c r="DI375" i="1"/>
  <c r="Q376" i="1"/>
  <c r="R376" i="1"/>
  <c r="S376" i="1"/>
  <c r="T376" i="1"/>
  <c r="U376" i="1"/>
  <c r="V376" i="1"/>
  <c r="W376" i="1"/>
  <c r="X376" i="1"/>
  <c r="Y376" i="1"/>
  <c r="Z376" i="1"/>
  <c r="AA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/>
  <c r="AN376" i="1"/>
  <c r="AO376" i="1"/>
  <c r="AP376" i="1"/>
  <c r="AQ376" i="1"/>
  <c r="AR376" i="1"/>
  <c r="AS376" i="1"/>
  <c r="AT376" i="1"/>
  <c r="AU376" i="1"/>
  <c r="AV376" i="1"/>
  <c r="AW376" i="1"/>
  <c r="AX376" i="1"/>
  <c r="AY376" i="1"/>
  <c r="AZ376" i="1"/>
  <c r="BA376" i="1"/>
  <c r="BB376" i="1"/>
  <c r="BC376" i="1"/>
  <c r="BD376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BQ376" i="1"/>
  <c r="BR376" i="1"/>
  <c r="BS376" i="1"/>
  <c r="BT376" i="1"/>
  <c r="BU376" i="1"/>
  <c r="BV376" i="1"/>
  <c r="BW376" i="1"/>
  <c r="BX376" i="1"/>
  <c r="BY376" i="1"/>
  <c r="BZ376" i="1"/>
  <c r="CA376" i="1"/>
  <c r="CB376" i="1"/>
  <c r="CC376" i="1"/>
  <c r="CD376" i="1"/>
  <c r="CE376" i="1"/>
  <c r="CF376" i="1"/>
  <c r="CG376" i="1"/>
  <c r="CH376" i="1"/>
  <c r="CI376" i="1"/>
  <c r="CJ376" i="1"/>
  <c r="CK376" i="1"/>
  <c r="CL376" i="1"/>
  <c r="CM376" i="1"/>
  <c r="CN376" i="1"/>
  <c r="CO376" i="1"/>
  <c r="CP376" i="1"/>
  <c r="CQ376" i="1"/>
  <c r="CR376" i="1"/>
  <c r="CS376" i="1"/>
  <c r="CT376" i="1"/>
  <c r="CU376" i="1"/>
  <c r="CV376" i="1"/>
  <c r="CW376" i="1"/>
  <c r="CX376" i="1"/>
  <c r="CY376" i="1"/>
  <c r="CZ376" i="1"/>
  <c r="DA376" i="1"/>
  <c r="DB376" i="1"/>
  <c r="DC376" i="1"/>
  <c r="DD376" i="1"/>
  <c r="DE376" i="1"/>
  <c r="DF376" i="1"/>
  <c r="DG376" i="1"/>
  <c r="DH376" i="1"/>
  <c r="DI376" i="1"/>
  <c r="Q377" i="1"/>
  <c r="R377" i="1"/>
  <c r="S377" i="1"/>
  <c r="T377" i="1"/>
  <c r="U377" i="1"/>
  <c r="V377" i="1"/>
  <c r="W377" i="1"/>
  <c r="X377" i="1"/>
  <c r="Y377" i="1"/>
  <c r="Z377" i="1"/>
  <c r="AA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/>
  <c r="AN377" i="1"/>
  <c r="AO377" i="1"/>
  <c r="AP377" i="1"/>
  <c r="AQ377" i="1"/>
  <c r="AR377" i="1"/>
  <c r="AS377" i="1"/>
  <c r="AT377" i="1"/>
  <c r="AU377" i="1"/>
  <c r="AV377" i="1"/>
  <c r="AW377" i="1"/>
  <c r="AX377" i="1"/>
  <c r="AY377" i="1"/>
  <c r="AZ377" i="1"/>
  <c r="BA377" i="1"/>
  <c r="BB377" i="1"/>
  <c r="BC377" i="1"/>
  <c r="BD377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BQ377" i="1"/>
  <c r="BR377" i="1"/>
  <c r="BS377" i="1"/>
  <c r="BT377" i="1"/>
  <c r="BU377" i="1"/>
  <c r="BV377" i="1"/>
  <c r="BW377" i="1"/>
  <c r="BX377" i="1"/>
  <c r="BY377" i="1"/>
  <c r="BZ377" i="1"/>
  <c r="CA377" i="1"/>
  <c r="CB377" i="1"/>
  <c r="CC377" i="1"/>
  <c r="CD377" i="1"/>
  <c r="CE377" i="1"/>
  <c r="CF377" i="1"/>
  <c r="CG377" i="1"/>
  <c r="CH377" i="1"/>
  <c r="CI377" i="1"/>
  <c r="CJ377" i="1"/>
  <c r="CK377" i="1"/>
  <c r="CL377" i="1"/>
  <c r="CM377" i="1"/>
  <c r="CN377" i="1"/>
  <c r="CO377" i="1"/>
  <c r="CP377" i="1"/>
  <c r="CQ377" i="1"/>
  <c r="CR377" i="1"/>
  <c r="CS377" i="1"/>
  <c r="CT377" i="1"/>
  <c r="CU377" i="1"/>
  <c r="CV377" i="1"/>
  <c r="CW377" i="1"/>
  <c r="CX377" i="1"/>
  <c r="CY377" i="1"/>
  <c r="CZ377" i="1"/>
  <c r="DA377" i="1"/>
  <c r="DB377" i="1"/>
  <c r="DC377" i="1"/>
  <c r="DD377" i="1"/>
  <c r="DE377" i="1"/>
  <c r="DF377" i="1"/>
  <c r="DG377" i="1"/>
  <c r="DH377" i="1"/>
  <c r="DI377" i="1"/>
  <c r="Q378" i="1"/>
  <c r="R378" i="1"/>
  <c r="S378" i="1"/>
  <c r="T378" i="1"/>
  <c r="U378" i="1"/>
  <c r="V378" i="1"/>
  <c r="W378" i="1"/>
  <c r="X378" i="1"/>
  <c r="Y378" i="1"/>
  <c r="Z378" i="1"/>
  <c r="AA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/>
  <c r="AN378" i="1"/>
  <c r="AO378" i="1"/>
  <c r="AP378" i="1"/>
  <c r="AQ378" i="1"/>
  <c r="AR378" i="1"/>
  <c r="AS378" i="1"/>
  <c r="AT378" i="1"/>
  <c r="AU378" i="1"/>
  <c r="AV378" i="1"/>
  <c r="AW378" i="1"/>
  <c r="AX378" i="1"/>
  <c r="AY378" i="1"/>
  <c r="AZ378" i="1"/>
  <c r="BA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BU378" i="1"/>
  <c r="BV378" i="1"/>
  <c r="BW378" i="1"/>
  <c r="BX378" i="1"/>
  <c r="BY378" i="1"/>
  <c r="BZ378" i="1"/>
  <c r="CA378" i="1"/>
  <c r="CB378" i="1"/>
  <c r="CC378" i="1"/>
  <c r="CD378" i="1"/>
  <c r="CE378" i="1"/>
  <c r="CF378" i="1"/>
  <c r="CG378" i="1"/>
  <c r="CH378" i="1"/>
  <c r="CI378" i="1"/>
  <c r="CJ378" i="1"/>
  <c r="CK378" i="1"/>
  <c r="CL378" i="1"/>
  <c r="CM378" i="1"/>
  <c r="CN378" i="1"/>
  <c r="CO378" i="1"/>
  <c r="CP378" i="1"/>
  <c r="CQ378" i="1"/>
  <c r="CR378" i="1"/>
  <c r="CS378" i="1"/>
  <c r="CT378" i="1"/>
  <c r="CU378" i="1"/>
  <c r="CV378" i="1"/>
  <c r="CW378" i="1"/>
  <c r="CX378" i="1"/>
  <c r="CY378" i="1"/>
  <c r="CZ378" i="1"/>
  <c r="DA378" i="1"/>
  <c r="DB378" i="1"/>
  <c r="DC378" i="1"/>
  <c r="DD378" i="1"/>
  <c r="DE378" i="1"/>
  <c r="DF378" i="1"/>
  <c r="DG378" i="1"/>
  <c r="DH378" i="1"/>
  <c r="DI378" i="1"/>
  <c r="Q379" i="1"/>
  <c r="R379" i="1"/>
  <c r="S379" i="1"/>
  <c r="T379" i="1"/>
  <c r="U379" i="1"/>
  <c r="V379" i="1"/>
  <c r="W379" i="1"/>
  <c r="X379" i="1"/>
  <c r="Y379" i="1"/>
  <c r="Z379" i="1"/>
  <c r="AA379" i="1"/>
  <c r="AB379" i="1"/>
  <c r="AC379" i="1"/>
  <c r="AD379" i="1"/>
  <c r="AE379" i="1"/>
  <c r="AF379" i="1"/>
  <c r="AG379" i="1"/>
  <c r="AH379" i="1"/>
  <c r="AI379" i="1"/>
  <c r="AJ379" i="1"/>
  <c r="AK379" i="1"/>
  <c r="AL379" i="1"/>
  <c r="AM379" i="1"/>
  <c r="AN379" i="1"/>
  <c r="AO379" i="1"/>
  <c r="AP379" i="1"/>
  <c r="AQ379" i="1"/>
  <c r="AR379" i="1"/>
  <c r="AS379" i="1"/>
  <c r="AT379" i="1"/>
  <c r="AU379" i="1"/>
  <c r="AV379" i="1"/>
  <c r="AW379" i="1"/>
  <c r="AX379" i="1"/>
  <c r="AY379" i="1"/>
  <c r="AZ379" i="1"/>
  <c r="BA379" i="1"/>
  <c r="BB379" i="1"/>
  <c r="BC379" i="1"/>
  <c r="BD379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BQ379" i="1"/>
  <c r="BR379" i="1"/>
  <c r="BS379" i="1"/>
  <c r="BT379" i="1"/>
  <c r="BU379" i="1"/>
  <c r="BV379" i="1"/>
  <c r="BW379" i="1"/>
  <c r="BX379" i="1"/>
  <c r="BY379" i="1"/>
  <c r="BZ379" i="1"/>
  <c r="CA379" i="1"/>
  <c r="CB379" i="1"/>
  <c r="CC379" i="1"/>
  <c r="CD379" i="1"/>
  <c r="CE379" i="1"/>
  <c r="CF379" i="1"/>
  <c r="CG379" i="1"/>
  <c r="CH379" i="1"/>
  <c r="CI379" i="1"/>
  <c r="CJ379" i="1"/>
  <c r="CK379" i="1"/>
  <c r="CL379" i="1"/>
  <c r="CM379" i="1"/>
  <c r="CN379" i="1"/>
  <c r="CO379" i="1"/>
  <c r="CP379" i="1"/>
  <c r="CQ379" i="1"/>
  <c r="CR379" i="1"/>
  <c r="CS379" i="1"/>
  <c r="CT379" i="1"/>
  <c r="CU379" i="1"/>
  <c r="CV379" i="1"/>
  <c r="CW379" i="1"/>
  <c r="CX379" i="1"/>
  <c r="CY379" i="1"/>
  <c r="CZ379" i="1"/>
  <c r="DA379" i="1"/>
  <c r="DB379" i="1"/>
  <c r="DC379" i="1"/>
  <c r="DD379" i="1"/>
  <c r="DE379" i="1"/>
  <c r="DF379" i="1"/>
  <c r="DG379" i="1"/>
  <c r="DH379" i="1"/>
  <c r="DI379" i="1"/>
  <c r="Q380" i="1"/>
  <c r="R380" i="1"/>
  <c r="S380" i="1"/>
  <c r="T380" i="1"/>
  <c r="U380" i="1"/>
  <c r="V380" i="1"/>
  <c r="W380" i="1"/>
  <c r="X380" i="1"/>
  <c r="Y380" i="1"/>
  <c r="Z380" i="1"/>
  <c r="AA380" i="1"/>
  <c r="AB380" i="1"/>
  <c r="AC380" i="1"/>
  <c r="AD380" i="1"/>
  <c r="AE380" i="1"/>
  <c r="AF380" i="1"/>
  <c r="AG380" i="1"/>
  <c r="AH380" i="1"/>
  <c r="AI380" i="1"/>
  <c r="AJ380" i="1"/>
  <c r="AK380" i="1"/>
  <c r="AL380" i="1"/>
  <c r="AM380" i="1"/>
  <c r="AN380" i="1"/>
  <c r="AO380" i="1"/>
  <c r="AP380" i="1"/>
  <c r="AQ380" i="1"/>
  <c r="AR380" i="1"/>
  <c r="AS380" i="1"/>
  <c r="AT380" i="1"/>
  <c r="AU380" i="1"/>
  <c r="AV380" i="1"/>
  <c r="AW380" i="1"/>
  <c r="AX380" i="1"/>
  <c r="AY380" i="1"/>
  <c r="AZ380" i="1"/>
  <c r="BA380" i="1"/>
  <c r="BB380" i="1"/>
  <c r="BC380" i="1"/>
  <c r="BD380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BQ380" i="1"/>
  <c r="BR380" i="1"/>
  <c r="BS380" i="1"/>
  <c r="BT380" i="1"/>
  <c r="BU380" i="1"/>
  <c r="BV380" i="1"/>
  <c r="BW380" i="1"/>
  <c r="BX380" i="1"/>
  <c r="BY380" i="1"/>
  <c r="BZ380" i="1"/>
  <c r="CA380" i="1"/>
  <c r="CB380" i="1"/>
  <c r="CC380" i="1"/>
  <c r="CD380" i="1"/>
  <c r="CE380" i="1"/>
  <c r="CF380" i="1"/>
  <c r="CG380" i="1"/>
  <c r="CH380" i="1"/>
  <c r="CI380" i="1"/>
  <c r="CJ380" i="1"/>
  <c r="CK380" i="1"/>
  <c r="CL380" i="1"/>
  <c r="CM380" i="1"/>
  <c r="CN380" i="1"/>
  <c r="CO380" i="1"/>
  <c r="CP380" i="1"/>
  <c r="CQ380" i="1"/>
  <c r="CR380" i="1"/>
  <c r="CS380" i="1"/>
  <c r="CT380" i="1"/>
  <c r="CU380" i="1"/>
  <c r="CV380" i="1"/>
  <c r="CW380" i="1"/>
  <c r="CX380" i="1"/>
  <c r="CY380" i="1"/>
  <c r="CZ380" i="1"/>
  <c r="DA380" i="1"/>
  <c r="DB380" i="1"/>
  <c r="DC380" i="1"/>
  <c r="DD380" i="1"/>
  <c r="DE380" i="1"/>
  <c r="DF380" i="1"/>
  <c r="DG380" i="1"/>
  <c r="DH380" i="1"/>
  <c r="DI380" i="1"/>
  <c r="Q381" i="1"/>
  <c r="R381" i="1"/>
  <c r="S381" i="1"/>
  <c r="T381" i="1"/>
  <c r="U381" i="1"/>
  <c r="V381" i="1"/>
  <c r="W381" i="1"/>
  <c r="X381" i="1"/>
  <c r="Y381" i="1"/>
  <c r="Z381" i="1"/>
  <c r="AA381" i="1"/>
  <c r="AB381" i="1"/>
  <c r="AC381" i="1"/>
  <c r="AD381" i="1"/>
  <c r="AE381" i="1"/>
  <c r="AF381" i="1"/>
  <c r="AG381" i="1"/>
  <c r="AH381" i="1"/>
  <c r="AI381" i="1"/>
  <c r="AJ381" i="1"/>
  <c r="AK381" i="1"/>
  <c r="AL381" i="1"/>
  <c r="AM381" i="1"/>
  <c r="AN381" i="1"/>
  <c r="AO381" i="1"/>
  <c r="AP381" i="1"/>
  <c r="AQ381" i="1"/>
  <c r="AR381" i="1"/>
  <c r="AS381" i="1"/>
  <c r="AT381" i="1"/>
  <c r="AU381" i="1"/>
  <c r="AV381" i="1"/>
  <c r="AW381" i="1"/>
  <c r="AX381" i="1"/>
  <c r="AY381" i="1"/>
  <c r="AZ381" i="1"/>
  <c r="BA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BU381" i="1"/>
  <c r="BV381" i="1"/>
  <c r="BW381" i="1"/>
  <c r="BX381" i="1"/>
  <c r="BY381" i="1"/>
  <c r="BZ381" i="1"/>
  <c r="CA381" i="1"/>
  <c r="CB381" i="1"/>
  <c r="CC381" i="1"/>
  <c r="CD381" i="1"/>
  <c r="CE381" i="1"/>
  <c r="CF381" i="1"/>
  <c r="CG381" i="1"/>
  <c r="CH381" i="1"/>
  <c r="CI381" i="1"/>
  <c r="CJ381" i="1"/>
  <c r="CK381" i="1"/>
  <c r="CL381" i="1"/>
  <c r="CM381" i="1"/>
  <c r="CN381" i="1"/>
  <c r="CO381" i="1"/>
  <c r="CP381" i="1"/>
  <c r="CQ381" i="1"/>
  <c r="CR381" i="1"/>
  <c r="CS381" i="1"/>
  <c r="CT381" i="1"/>
  <c r="CU381" i="1"/>
  <c r="CV381" i="1"/>
  <c r="CW381" i="1"/>
  <c r="CX381" i="1"/>
  <c r="CY381" i="1"/>
  <c r="CZ381" i="1"/>
  <c r="DA381" i="1"/>
  <c r="DB381" i="1"/>
  <c r="DC381" i="1"/>
  <c r="DD381" i="1"/>
  <c r="DE381" i="1"/>
  <c r="DF381" i="1"/>
  <c r="DG381" i="1"/>
  <c r="DH381" i="1"/>
  <c r="DI381" i="1"/>
  <c r="Q382" i="1"/>
  <c r="R382" i="1"/>
  <c r="S382" i="1"/>
  <c r="T382" i="1"/>
  <c r="U382" i="1"/>
  <c r="V382" i="1"/>
  <c r="W382" i="1"/>
  <c r="X382" i="1"/>
  <c r="Y382" i="1"/>
  <c r="Z382" i="1"/>
  <c r="AA382" i="1"/>
  <c r="AB382" i="1"/>
  <c r="AC382" i="1"/>
  <c r="AD382" i="1"/>
  <c r="AE382" i="1"/>
  <c r="AF382" i="1"/>
  <c r="AG382" i="1"/>
  <c r="AH382" i="1"/>
  <c r="AI382" i="1"/>
  <c r="AJ382" i="1"/>
  <c r="AK382" i="1"/>
  <c r="AL382" i="1"/>
  <c r="AM382" i="1"/>
  <c r="AN382" i="1"/>
  <c r="AO382" i="1"/>
  <c r="AP382" i="1"/>
  <c r="AQ382" i="1"/>
  <c r="AR382" i="1"/>
  <c r="AS382" i="1"/>
  <c r="AT382" i="1"/>
  <c r="AU382" i="1"/>
  <c r="AV382" i="1"/>
  <c r="AW382" i="1"/>
  <c r="AX382" i="1"/>
  <c r="AY382" i="1"/>
  <c r="AZ382" i="1"/>
  <c r="BA382" i="1"/>
  <c r="BB382" i="1"/>
  <c r="BC382" i="1"/>
  <c r="BD382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BQ382" i="1"/>
  <c r="BR382" i="1"/>
  <c r="BS382" i="1"/>
  <c r="BT382" i="1"/>
  <c r="BU382" i="1"/>
  <c r="BV382" i="1"/>
  <c r="BW382" i="1"/>
  <c r="BX382" i="1"/>
  <c r="BY382" i="1"/>
  <c r="BZ382" i="1"/>
  <c r="CA382" i="1"/>
  <c r="CB382" i="1"/>
  <c r="CC382" i="1"/>
  <c r="CD382" i="1"/>
  <c r="CE382" i="1"/>
  <c r="CF382" i="1"/>
  <c r="CG382" i="1"/>
  <c r="CH382" i="1"/>
  <c r="CI382" i="1"/>
  <c r="CJ382" i="1"/>
  <c r="CK382" i="1"/>
  <c r="CL382" i="1"/>
  <c r="CM382" i="1"/>
  <c r="CN382" i="1"/>
  <c r="CO382" i="1"/>
  <c r="CP382" i="1"/>
  <c r="CQ382" i="1"/>
  <c r="CR382" i="1"/>
  <c r="CS382" i="1"/>
  <c r="CT382" i="1"/>
  <c r="CU382" i="1"/>
  <c r="CV382" i="1"/>
  <c r="CW382" i="1"/>
  <c r="CX382" i="1"/>
  <c r="CY382" i="1"/>
  <c r="CZ382" i="1"/>
  <c r="DA382" i="1"/>
  <c r="DB382" i="1"/>
  <c r="DC382" i="1"/>
  <c r="DD382" i="1"/>
  <c r="DE382" i="1"/>
  <c r="DF382" i="1"/>
  <c r="DG382" i="1"/>
  <c r="DH382" i="1"/>
  <c r="DI382" i="1"/>
  <c r="Q383" i="1"/>
  <c r="R383" i="1"/>
  <c r="S383" i="1"/>
  <c r="T383" i="1"/>
  <c r="U383" i="1"/>
  <c r="V383" i="1"/>
  <c r="W383" i="1"/>
  <c r="X383" i="1"/>
  <c r="Y383" i="1"/>
  <c r="Z383" i="1"/>
  <c r="AA383" i="1"/>
  <c r="AB383" i="1"/>
  <c r="AC383" i="1"/>
  <c r="AD383" i="1"/>
  <c r="AE383" i="1"/>
  <c r="AF383" i="1"/>
  <c r="AG383" i="1"/>
  <c r="AH383" i="1"/>
  <c r="AI383" i="1"/>
  <c r="AJ383" i="1"/>
  <c r="AK383" i="1"/>
  <c r="AL383" i="1"/>
  <c r="AM383" i="1"/>
  <c r="AN383" i="1"/>
  <c r="AO383" i="1"/>
  <c r="AP383" i="1"/>
  <c r="AQ383" i="1"/>
  <c r="AR383" i="1"/>
  <c r="AS383" i="1"/>
  <c r="AT383" i="1"/>
  <c r="AU383" i="1"/>
  <c r="AV383" i="1"/>
  <c r="AW383" i="1"/>
  <c r="AX383" i="1"/>
  <c r="AY383" i="1"/>
  <c r="AZ383" i="1"/>
  <c r="BA383" i="1"/>
  <c r="BB383" i="1"/>
  <c r="BC383" i="1"/>
  <c r="BD383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BQ383" i="1"/>
  <c r="BR383" i="1"/>
  <c r="BS383" i="1"/>
  <c r="BT383" i="1"/>
  <c r="BU383" i="1"/>
  <c r="BV383" i="1"/>
  <c r="BW383" i="1"/>
  <c r="BX383" i="1"/>
  <c r="BY383" i="1"/>
  <c r="BZ383" i="1"/>
  <c r="CA383" i="1"/>
  <c r="CB383" i="1"/>
  <c r="CC383" i="1"/>
  <c r="CD383" i="1"/>
  <c r="CE383" i="1"/>
  <c r="CF383" i="1"/>
  <c r="CG383" i="1"/>
  <c r="CH383" i="1"/>
  <c r="CI383" i="1"/>
  <c r="CJ383" i="1"/>
  <c r="CK383" i="1"/>
  <c r="CL383" i="1"/>
  <c r="CM383" i="1"/>
  <c r="CN383" i="1"/>
  <c r="CO383" i="1"/>
  <c r="CP383" i="1"/>
  <c r="CQ383" i="1"/>
  <c r="CR383" i="1"/>
  <c r="CS383" i="1"/>
  <c r="CT383" i="1"/>
  <c r="CU383" i="1"/>
  <c r="CV383" i="1"/>
  <c r="CW383" i="1"/>
  <c r="CX383" i="1"/>
  <c r="CY383" i="1"/>
  <c r="CZ383" i="1"/>
  <c r="DA383" i="1"/>
  <c r="DB383" i="1"/>
  <c r="DC383" i="1"/>
  <c r="DD383" i="1"/>
  <c r="DE383" i="1"/>
  <c r="DF383" i="1"/>
  <c r="DG383" i="1"/>
  <c r="DH383" i="1"/>
  <c r="DI383" i="1"/>
  <c r="Q384" i="1"/>
  <c r="R384" i="1"/>
  <c r="S384" i="1"/>
  <c r="T384" i="1"/>
  <c r="U384" i="1"/>
  <c r="V384" i="1"/>
  <c r="W384" i="1"/>
  <c r="X384" i="1"/>
  <c r="Y384" i="1"/>
  <c r="Z384" i="1"/>
  <c r="AA384" i="1"/>
  <c r="AB384" i="1"/>
  <c r="AC384" i="1"/>
  <c r="AD384" i="1"/>
  <c r="AE384" i="1"/>
  <c r="AF384" i="1"/>
  <c r="AG384" i="1"/>
  <c r="AH384" i="1"/>
  <c r="AI384" i="1"/>
  <c r="AJ384" i="1"/>
  <c r="AK384" i="1"/>
  <c r="AL384" i="1"/>
  <c r="AM384" i="1"/>
  <c r="AN384" i="1"/>
  <c r="AO384" i="1"/>
  <c r="AP384" i="1"/>
  <c r="AQ384" i="1"/>
  <c r="AR384" i="1"/>
  <c r="AS384" i="1"/>
  <c r="AT384" i="1"/>
  <c r="AU384" i="1"/>
  <c r="AV384" i="1"/>
  <c r="AW384" i="1"/>
  <c r="AX384" i="1"/>
  <c r="AY384" i="1"/>
  <c r="AZ384" i="1"/>
  <c r="BA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BU384" i="1"/>
  <c r="BV384" i="1"/>
  <c r="BW384" i="1"/>
  <c r="BX384" i="1"/>
  <c r="BY384" i="1"/>
  <c r="BZ384" i="1"/>
  <c r="CA384" i="1"/>
  <c r="CB384" i="1"/>
  <c r="CC384" i="1"/>
  <c r="CD384" i="1"/>
  <c r="CE384" i="1"/>
  <c r="CF384" i="1"/>
  <c r="CG384" i="1"/>
  <c r="CH384" i="1"/>
  <c r="CI384" i="1"/>
  <c r="CJ384" i="1"/>
  <c r="CK384" i="1"/>
  <c r="CL384" i="1"/>
  <c r="CM384" i="1"/>
  <c r="CN384" i="1"/>
  <c r="CO384" i="1"/>
  <c r="CP384" i="1"/>
  <c r="CQ384" i="1"/>
  <c r="CR384" i="1"/>
  <c r="CS384" i="1"/>
  <c r="CT384" i="1"/>
  <c r="CU384" i="1"/>
  <c r="CV384" i="1"/>
  <c r="CW384" i="1"/>
  <c r="CX384" i="1"/>
  <c r="CY384" i="1"/>
  <c r="CZ384" i="1"/>
  <c r="DA384" i="1"/>
  <c r="DB384" i="1"/>
  <c r="DC384" i="1"/>
  <c r="DD384" i="1"/>
  <c r="DE384" i="1"/>
  <c r="DF384" i="1"/>
  <c r="DG384" i="1"/>
  <c r="DH384" i="1"/>
  <c r="DI384" i="1"/>
  <c r="Q385" i="1"/>
  <c r="R385" i="1"/>
  <c r="S385" i="1"/>
  <c r="T385" i="1"/>
  <c r="U385" i="1"/>
  <c r="V385" i="1"/>
  <c r="W385" i="1"/>
  <c r="X385" i="1"/>
  <c r="Y385" i="1"/>
  <c r="Z385" i="1"/>
  <c r="AA385" i="1"/>
  <c r="AB385" i="1"/>
  <c r="AC385" i="1"/>
  <c r="AD385" i="1"/>
  <c r="AE385" i="1"/>
  <c r="AF385" i="1"/>
  <c r="AG385" i="1"/>
  <c r="AH385" i="1"/>
  <c r="AI385" i="1"/>
  <c r="AJ385" i="1"/>
  <c r="AK385" i="1"/>
  <c r="AL385" i="1"/>
  <c r="AM385" i="1"/>
  <c r="AN385" i="1"/>
  <c r="AO385" i="1"/>
  <c r="AP385" i="1"/>
  <c r="AQ385" i="1"/>
  <c r="AR385" i="1"/>
  <c r="AS385" i="1"/>
  <c r="AT385" i="1"/>
  <c r="AU385" i="1"/>
  <c r="AV385" i="1"/>
  <c r="AW385" i="1"/>
  <c r="AX385" i="1"/>
  <c r="AY385" i="1"/>
  <c r="AZ385" i="1"/>
  <c r="BA385" i="1"/>
  <c r="BB385" i="1"/>
  <c r="BC385" i="1"/>
  <c r="BD385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BQ385" i="1"/>
  <c r="BR385" i="1"/>
  <c r="BS385" i="1"/>
  <c r="BT385" i="1"/>
  <c r="BU385" i="1"/>
  <c r="BV385" i="1"/>
  <c r="BW385" i="1"/>
  <c r="BX385" i="1"/>
  <c r="BY385" i="1"/>
  <c r="BZ385" i="1"/>
  <c r="CA385" i="1"/>
  <c r="CB385" i="1"/>
  <c r="CC385" i="1"/>
  <c r="CD385" i="1"/>
  <c r="CE385" i="1"/>
  <c r="CF385" i="1"/>
  <c r="CG385" i="1"/>
  <c r="CH385" i="1"/>
  <c r="CI385" i="1"/>
  <c r="CJ385" i="1"/>
  <c r="CK385" i="1"/>
  <c r="CL385" i="1"/>
  <c r="CM385" i="1"/>
  <c r="CN385" i="1"/>
  <c r="CO385" i="1"/>
  <c r="CP385" i="1"/>
  <c r="CQ385" i="1"/>
  <c r="CR385" i="1"/>
  <c r="CS385" i="1"/>
  <c r="CT385" i="1"/>
  <c r="CU385" i="1"/>
  <c r="CV385" i="1"/>
  <c r="CW385" i="1"/>
  <c r="CX385" i="1"/>
  <c r="CY385" i="1"/>
  <c r="CZ385" i="1"/>
  <c r="DA385" i="1"/>
  <c r="DB385" i="1"/>
  <c r="DC385" i="1"/>
  <c r="DD385" i="1"/>
  <c r="DE385" i="1"/>
  <c r="DF385" i="1"/>
  <c r="DG385" i="1"/>
  <c r="DH385" i="1"/>
  <c r="DI385" i="1"/>
  <c r="Q386" i="1"/>
  <c r="R386" i="1"/>
  <c r="S386" i="1"/>
  <c r="T386" i="1"/>
  <c r="U386" i="1"/>
  <c r="V386" i="1"/>
  <c r="W386" i="1"/>
  <c r="X386" i="1"/>
  <c r="Y386" i="1"/>
  <c r="Z386" i="1"/>
  <c r="AA386" i="1"/>
  <c r="AB386" i="1"/>
  <c r="AC386" i="1"/>
  <c r="AD386" i="1"/>
  <c r="AE386" i="1"/>
  <c r="AF386" i="1"/>
  <c r="AG386" i="1"/>
  <c r="AH386" i="1"/>
  <c r="AI386" i="1"/>
  <c r="AJ386" i="1"/>
  <c r="AK386" i="1"/>
  <c r="AL386" i="1"/>
  <c r="AM386" i="1"/>
  <c r="AN386" i="1"/>
  <c r="AO386" i="1"/>
  <c r="AP386" i="1"/>
  <c r="AQ386" i="1"/>
  <c r="AR386" i="1"/>
  <c r="AS386" i="1"/>
  <c r="AT386" i="1"/>
  <c r="AU386" i="1"/>
  <c r="AV386" i="1"/>
  <c r="AW386" i="1"/>
  <c r="AX386" i="1"/>
  <c r="AY386" i="1"/>
  <c r="AZ386" i="1"/>
  <c r="BA386" i="1"/>
  <c r="BB386" i="1"/>
  <c r="BC386" i="1"/>
  <c r="BD386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BQ386" i="1"/>
  <c r="BR386" i="1"/>
  <c r="BS386" i="1"/>
  <c r="BT386" i="1"/>
  <c r="BU386" i="1"/>
  <c r="BV386" i="1"/>
  <c r="BW386" i="1"/>
  <c r="BX386" i="1"/>
  <c r="BY386" i="1"/>
  <c r="BZ386" i="1"/>
  <c r="CA386" i="1"/>
  <c r="CB386" i="1"/>
  <c r="CC386" i="1"/>
  <c r="CD386" i="1"/>
  <c r="CE386" i="1"/>
  <c r="CF386" i="1"/>
  <c r="CG386" i="1"/>
  <c r="CH386" i="1"/>
  <c r="CI386" i="1"/>
  <c r="CJ386" i="1"/>
  <c r="CK386" i="1"/>
  <c r="CL386" i="1"/>
  <c r="CM386" i="1"/>
  <c r="CN386" i="1"/>
  <c r="CO386" i="1"/>
  <c r="CP386" i="1"/>
  <c r="CQ386" i="1"/>
  <c r="CR386" i="1"/>
  <c r="CS386" i="1"/>
  <c r="CT386" i="1"/>
  <c r="CU386" i="1"/>
  <c r="CV386" i="1"/>
  <c r="CW386" i="1"/>
  <c r="CX386" i="1"/>
  <c r="CY386" i="1"/>
  <c r="CZ386" i="1"/>
  <c r="DA386" i="1"/>
  <c r="DB386" i="1"/>
  <c r="DC386" i="1"/>
  <c r="DD386" i="1"/>
  <c r="DE386" i="1"/>
  <c r="DF386" i="1"/>
  <c r="DG386" i="1"/>
  <c r="DH386" i="1"/>
  <c r="DI386" i="1"/>
  <c r="Q387" i="1"/>
  <c r="R387" i="1"/>
  <c r="S387" i="1"/>
  <c r="T387" i="1"/>
  <c r="U387" i="1"/>
  <c r="V387" i="1"/>
  <c r="W387" i="1"/>
  <c r="X387" i="1"/>
  <c r="Y387" i="1"/>
  <c r="Z387" i="1"/>
  <c r="AA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/>
  <c r="AN387" i="1"/>
  <c r="AO387" i="1"/>
  <c r="AP387" i="1"/>
  <c r="AQ387" i="1"/>
  <c r="AR387" i="1"/>
  <c r="AS387" i="1"/>
  <c r="AT387" i="1"/>
  <c r="AU387" i="1"/>
  <c r="AV387" i="1"/>
  <c r="AW387" i="1"/>
  <c r="AX387" i="1"/>
  <c r="AY387" i="1"/>
  <c r="AZ387" i="1"/>
  <c r="BA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BU387" i="1"/>
  <c r="BV387" i="1"/>
  <c r="BW387" i="1"/>
  <c r="BX387" i="1"/>
  <c r="BY387" i="1"/>
  <c r="BZ387" i="1"/>
  <c r="CA387" i="1"/>
  <c r="CB387" i="1"/>
  <c r="CC387" i="1"/>
  <c r="CD387" i="1"/>
  <c r="CE387" i="1"/>
  <c r="CF387" i="1"/>
  <c r="CG387" i="1"/>
  <c r="CH387" i="1"/>
  <c r="CI387" i="1"/>
  <c r="CJ387" i="1"/>
  <c r="CK387" i="1"/>
  <c r="CL387" i="1"/>
  <c r="CM387" i="1"/>
  <c r="CN387" i="1"/>
  <c r="CO387" i="1"/>
  <c r="CP387" i="1"/>
  <c r="CQ387" i="1"/>
  <c r="CR387" i="1"/>
  <c r="CS387" i="1"/>
  <c r="CT387" i="1"/>
  <c r="CU387" i="1"/>
  <c r="CV387" i="1"/>
  <c r="CW387" i="1"/>
  <c r="CX387" i="1"/>
  <c r="CY387" i="1"/>
  <c r="CZ387" i="1"/>
  <c r="DA387" i="1"/>
  <c r="DB387" i="1"/>
  <c r="DC387" i="1"/>
  <c r="DD387" i="1"/>
  <c r="DE387" i="1"/>
  <c r="DF387" i="1"/>
  <c r="DG387" i="1"/>
  <c r="DH387" i="1"/>
  <c r="DI387" i="1"/>
  <c r="Q388" i="1"/>
  <c r="R388" i="1"/>
  <c r="S388" i="1"/>
  <c r="T388" i="1"/>
  <c r="U388" i="1"/>
  <c r="V388" i="1"/>
  <c r="W388" i="1"/>
  <c r="X388" i="1"/>
  <c r="Y388" i="1"/>
  <c r="Z388" i="1"/>
  <c r="AA388" i="1"/>
  <c r="AB388" i="1"/>
  <c r="AC388" i="1"/>
  <c r="AD388" i="1"/>
  <c r="AE388" i="1"/>
  <c r="AF388" i="1"/>
  <c r="AG388" i="1"/>
  <c r="AH388" i="1"/>
  <c r="AI388" i="1"/>
  <c r="AJ388" i="1"/>
  <c r="AK388" i="1"/>
  <c r="AL388" i="1"/>
  <c r="AM388" i="1"/>
  <c r="AN388" i="1"/>
  <c r="AO388" i="1"/>
  <c r="AP388" i="1"/>
  <c r="AQ388" i="1"/>
  <c r="AR388" i="1"/>
  <c r="AS388" i="1"/>
  <c r="AT388" i="1"/>
  <c r="AU388" i="1"/>
  <c r="AV388" i="1"/>
  <c r="AW388" i="1"/>
  <c r="AX388" i="1"/>
  <c r="AY388" i="1"/>
  <c r="AZ388" i="1"/>
  <c r="BA388" i="1"/>
  <c r="BB388" i="1"/>
  <c r="BC388" i="1"/>
  <c r="BD388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BQ388" i="1"/>
  <c r="BR388" i="1"/>
  <c r="BS388" i="1"/>
  <c r="BT388" i="1"/>
  <c r="BU388" i="1"/>
  <c r="BV388" i="1"/>
  <c r="BW388" i="1"/>
  <c r="BX388" i="1"/>
  <c r="BY388" i="1"/>
  <c r="BZ388" i="1"/>
  <c r="CA388" i="1"/>
  <c r="CB388" i="1"/>
  <c r="CC388" i="1"/>
  <c r="CD388" i="1"/>
  <c r="CE388" i="1"/>
  <c r="CF388" i="1"/>
  <c r="CG388" i="1"/>
  <c r="CH388" i="1"/>
  <c r="CI388" i="1"/>
  <c r="CJ388" i="1"/>
  <c r="CK388" i="1"/>
  <c r="CL388" i="1"/>
  <c r="CM388" i="1"/>
  <c r="CN388" i="1"/>
  <c r="CO388" i="1"/>
  <c r="CP388" i="1"/>
  <c r="CQ388" i="1"/>
  <c r="CR388" i="1"/>
  <c r="CS388" i="1"/>
  <c r="CT388" i="1"/>
  <c r="CU388" i="1"/>
  <c r="CV388" i="1"/>
  <c r="CW388" i="1"/>
  <c r="CX388" i="1"/>
  <c r="CY388" i="1"/>
  <c r="CZ388" i="1"/>
  <c r="DA388" i="1"/>
  <c r="DB388" i="1"/>
  <c r="DC388" i="1"/>
  <c r="DD388" i="1"/>
  <c r="DE388" i="1"/>
  <c r="DF388" i="1"/>
  <c r="DG388" i="1"/>
  <c r="DH388" i="1"/>
  <c r="DI388" i="1"/>
  <c r="Q389" i="1"/>
  <c r="R389" i="1"/>
  <c r="S389" i="1"/>
  <c r="T389" i="1"/>
  <c r="U389" i="1"/>
  <c r="V389" i="1"/>
  <c r="W389" i="1"/>
  <c r="X389" i="1"/>
  <c r="Y389" i="1"/>
  <c r="Z389" i="1"/>
  <c r="AA389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/>
  <c r="AN389" i="1"/>
  <c r="AO389" i="1"/>
  <c r="AP389" i="1"/>
  <c r="AQ389" i="1"/>
  <c r="AR389" i="1"/>
  <c r="AS389" i="1"/>
  <c r="AT389" i="1"/>
  <c r="AU389" i="1"/>
  <c r="AV389" i="1"/>
  <c r="AW389" i="1"/>
  <c r="AX389" i="1"/>
  <c r="AY389" i="1"/>
  <c r="AZ389" i="1"/>
  <c r="BA389" i="1"/>
  <c r="BB389" i="1"/>
  <c r="BC389" i="1"/>
  <c r="BD389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BQ389" i="1"/>
  <c r="BR389" i="1"/>
  <c r="BS389" i="1"/>
  <c r="BT389" i="1"/>
  <c r="BU389" i="1"/>
  <c r="BV389" i="1"/>
  <c r="BW389" i="1"/>
  <c r="BX389" i="1"/>
  <c r="BY389" i="1"/>
  <c r="BZ389" i="1"/>
  <c r="CA389" i="1"/>
  <c r="CB389" i="1"/>
  <c r="CC389" i="1"/>
  <c r="CD389" i="1"/>
  <c r="CE389" i="1"/>
  <c r="CF389" i="1"/>
  <c r="CG389" i="1"/>
  <c r="CH389" i="1"/>
  <c r="CI389" i="1"/>
  <c r="CJ389" i="1"/>
  <c r="CK389" i="1"/>
  <c r="CL389" i="1"/>
  <c r="CM389" i="1"/>
  <c r="CN389" i="1"/>
  <c r="CO389" i="1"/>
  <c r="CP389" i="1"/>
  <c r="CQ389" i="1"/>
  <c r="CR389" i="1"/>
  <c r="CS389" i="1"/>
  <c r="CT389" i="1"/>
  <c r="CU389" i="1"/>
  <c r="CV389" i="1"/>
  <c r="CW389" i="1"/>
  <c r="CX389" i="1"/>
  <c r="CY389" i="1"/>
  <c r="CZ389" i="1"/>
  <c r="DA389" i="1"/>
  <c r="DB389" i="1"/>
  <c r="DC389" i="1"/>
  <c r="DD389" i="1"/>
  <c r="DE389" i="1"/>
  <c r="DF389" i="1"/>
  <c r="DG389" i="1"/>
  <c r="DH389" i="1"/>
  <c r="DI389" i="1"/>
  <c r="Q390" i="1"/>
  <c r="R390" i="1"/>
  <c r="S390" i="1"/>
  <c r="T390" i="1"/>
  <c r="U390" i="1"/>
  <c r="V390" i="1"/>
  <c r="W390" i="1"/>
  <c r="X390" i="1"/>
  <c r="Y390" i="1"/>
  <c r="Z390" i="1"/>
  <c r="AA390" i="1"/>
  <c r="AB390" i="1"/>
  <c r="AC390" i="1"/>
  <c r="AD390" i="1"/>
  <c r="AE390" i="1"/>
  <c r="AF390" i="1"/>
  <c r="AG390" i="1"/>
  <c r="AH390" i="1"/>
  <c r="AI390" i="1"/>
  <c r="AJ390" i="1"/>
  <c r="AK390" i="1"/>
  <c r="AL390" i="1"/>
  <c r="AM390" i="1"/>
  <c r="AN390" i="1"/>
  <c r="AO390" i="1"/>
  <c r="AP390" i="1"/>
  <c r="AQ390" i="1"/>
  <c r="AR390" i="1"/>
  <c r="AS390" i="1"/>
  <c r="AT390" i="1"/>
  <c r="AU390" i="1"/>
  <c r="AV390" i="1"/>
  <c r="AW390" i="1"/>
  <c r="AX390" i="1"/>
  <c r="AY390" i="1"/>
  <c r="AZ390" i="1"/>
  <c r="BA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BU390" i="1"/>
  <c r="BV390" i="1"/>
  <c r="BW390" i="1"/>
  <c r="BX390" i="1"/>
  <c r="BY390" i="1"/>
  <c r="BZ390" i="1"/>
  <c r="CA390" i="1"/>
  <c r="CB390" i="1"/>
  <c r="CC390" i="1"/>
  <c r="CD390" i="1"/>
  <c r="CE390" i="1"/>
  <c r="CF390" i="1"/>
  <c r="CG390" i="1"/>
  <c r="CH390" i="1"/>
  <c r="CI390" i="1"/>
  <c r="CJ390" i="1"/>
  <c r="CK390" i="1"/>
  <c r="CL390" i="1"/>
  <c r="CM390" i="1"/>
  <c r="CN390" i="1"/>
  <c r="CO390" i="1"/>
  <c r="CP390" i="1"/>
  <c r="CQ390" i="1"/>
  <c r="CR390" i="1"/>
  <c r="CS390" i="1"/>
  <c r="CT390" i="1"/>
  <c r="CU390" i="1"/>
  <c r="CV390" i="1"/>
  <c r="CW390" i="1"/>
  <c r="CX390" i="1"/>
  <c r="CY390" i="1"/>
  <c r="CZ390" i="1"/>
  <c r="DA390" i="1"/>
  <c r="DB390" i="1"/>
  <c r="DC390" i="1"/>
  <c r="DD390" i="1"/>
  <c r="DE390" i="1"/>
  <c r="DF390" i="1"/>
  <c r="DG390" i="1"/>
  <c r="DH390" i="1"/>
  <c r="DI390" i="1"/>
  <c r="Q391" i="1"/>
  <c r="R391" i="1"/>
  <c r="S391" i="1"/>
  <c r="T391" i="1"/>
  <c r="U391" i="1"/>
  <c r="V391" i="1"/>
  <c r="W391" i="1"/>
  <c r="X391" i="1"/>
  <c r="Y391" i="1"/>
  <c r="Z391" i="1"/>
  <c r="AA391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/>
  <c r="AN391" i="1"/>
  <c r="AO391" i="1"/>
  <c r="AP391" i="1"/>
  <c r="AQ391" i="1"/>
  <c r="AR391" i="1"/>
  <c r="AS391" i="1"/>
  <c r="AT391" i="1"/>
  <c r="AU391" i="1"/>
  <c r="AV391" i="1"/>
  <c r="AW391" i="1"/>
  <c r="AX391" i="1"/>
  <c r="AY391" i="1"/>
  <c r="AZ391" i="1"/>
  <c r="BA391" i="1"/>
  <c r="BB391" i="1"/>
  <c r="BC391" i="1"/>
  <c r="BD391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BQ391" i="1"/>
  <c r="BR391" i="1"/>
  <c r="BS391" i="1"/>
  <c r="BT391" i="1"/>
  <c r="BU391" i="1"/>
  <c r="BV391" i="1"/>
  <c r="BW391" i="1"/>
  <c r="BX391" i="1"/>
  <c r="BY391" i="1"/>
  <c r="BZ391" i="1"/>
  <c r="CA391" i="1"/>
  <c r="CB391" i="1"/>
  <c r="CC391" i="1"/>
  <c r="CD391" i="1"/>
  <c r="CE391" i="1"/>
  <c r="CF391" i="1"/>
  <c r="CG391" i="1"/>
  <c r="CH391" i="1"/>
  <c r="CI391" i="1"/>
  <c r="CJ391" i="1"/>
  <c r="CK391" i="1"/>
  <c r="CL391" i="1"/>
  <c r="CM391" i="1"/>
  <c r="CN391" i="1"/>
  <c r="CO391" i="1"/>
  <c r="CP391" i="1"/>
  <c r="CQ391" i="1"/>
  <c r="CR391" i="1"/>
  <c r="CS391" i="1"/>
  <c r="CT391" i="1"/>
  <c r="CU391" i="1"/>
  <c r="CV391" i="1"/>
  <c r="CW391" i="1"/>
  <c r="CX391" i="1"/>
  <c r="CY391" i="1"/>
  <c r="CZ391" i="1"/>
  <c r="DA391" i="1"/>
  <c r="DB391" i="1"/>
  <c r="DC391" i="1"/>
  <c r="DD391" i="1"/>
  <c r="DE391" i="1"/>
  <c r="DF391" i="1"/>
  <c r="DG391" i="1"/>
  <c r="DH391" i="1"/>
  <c r="DI391" i="1"/>
  <c r="Q392" i="1"/>
  <c r="R392" i="1"/>
  <c r="S392" i="1"/>
  <c r="T392" i="1"/>
  <c r="U392" i="1"/>
  <c r="V392" i="1"/>
  <c r="W392" i="1"/>
  <c r="X392" i="1"/>
  <c r="Y392" i="1"/>
  <c r="Z392" i="1"/>
  <c r="AA392" i="1"/>
  <c r="AB392" i="1"/>
  <c r="AC392" i="1"/>
  <c r="AD392" i="1"/>
  <c r="AE392" i="1"/>
  <c r="AF392" i="1"/>
  <c r="AG392" i="1"/>
  <c r="AH392" i="1"/>
  <c r="AI392" i="1"/>
  <c r="AJ392" i="1"/>
  <c r="AK392" i="1"/>
  <c r="AL392" i="1"/>
  <c r="AM392" i="1"/>
  <c r="AN392" i="1"/>
  <c r="AO392" i="1"/>
  <c r="AP392" i="1"/>
  <c r="AQ392" i="1"/>
  <c r="AR392" i="1"/>
  <c r="AS392" i="1"/>
  <c r="AT392" i="1"/>
  <c r="AU392" i="1"/>
  <c r="AV392" i="1"/>
  <c r="AW392" i="1"/>
  <c r="AX392" i="1"/>
  <c r="AY392" i="1"/>
  <c r="AZ392" i="1"/>
  <c r="BA392" i="1"/>
  <c r="BB392" i="1"/>
  <c r="BC392" i="1"/>
  <c r="BD392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BQ392" i="1"/>
  <c r="BR392" i="1"/>
  <c r="BS392" i="1"/>
  <c r="BT392" i="1"/>
  <c r="BU392" i="1"/>
  <c r="BV392" i="1"/>
  <c r="BW392" i="1"/>
  <c r="BX392" i="1"/>
  <c r="BY392" i="1"/>
  <c r="BZ392" i="1"/>
  <c r="CA392" i="1"/>
  <c r="CB392" i="1"/>
  <c r="CC392" i="1"/>
  <c r="CD392" i="1"/>
  <c r="CE392" i="1"/>
  <c r="CF392" i="1"/>
  <c r="CG392" i="1"/>
  <c r="CH392" i="1"/>
  <c r="CI392" i="1"/>
  <c r="CJ392" i="1"/>
  <c r="CK392" i="1"/>
  <c r="CL392" i="1"/>
  <c r="CM392" i="1"/>
  <c r="CN392" i="1"/>
  <c r="CO392" i="1"/>
  <c r="CP392" i="1"/>
  <c r="CQ392" i="1"/>
  <c r="CR392" i="1"/>
  <c r="CS392" i="1"/>
  <c r="CT392" i="1"/>
  <c r="CU392" i="1"/>
  <c r="CV392" i="1"/>
  <c r="CW392" i="1"/>
  <c r="CX392" i="1"/>
  <c r="CY392" i="1"/>
  <c r="CZ392" i="1"/>
  <c r="DA392" i="1"/>
  <c r="DB392" i="1"/>
  <c r="DC392" i="1"/>
  <c r="DD392" i="1"/>
  <c r="DE392" i="1"/>
  <c r="DF392" i="1"/>
  <c r="DG392" i="1"/>
  <c r="DH392" i="1"/>
  <c r="DI392" i="1"/>
  <c r="Q393" i="1"/>
  <c r="R393" i="1"/>
  <c r="S393" i="1"/>
  <c r="T393" i="1"/>
  <c r="U393" i="1"/>
  <c r="V393" i="1"/>
  <c r="W393" i="1"/>
  <c r="X393" i="1"/>
  <c r="Y393" i="1"/>
  <c r="Z393" i="1"/>
  <c r="AA393" i="1"/>
  <c r="AB393" i="1"/>
  <c r="AC393" i="1"/>
  <c r="AD393" i="1"/>
  <c r="AE393" i="1"/>
  <c r="AF393" i="1"/>
  <c r="AG393" i="1"/>
  <c r="AH393" i="1"/>
  <c r="AI393" i="1"/>
  <c r="AJ393" i="1"/>
  <c r="AK393" i="1"/>
  <c r="AL393" i="1"/>
  <c r="AM393" i="1"/>
  <c r="AN393" i="1"/>
  <c r="AO393" i="1"/>
  <c r="AP393" i="1"/>
  <c r="AQ393" i="1"/>
  <c r="AR393" i="1"/>
  <c r="AS393" i="1"/>
  <c r="AT393" i="1"/>
  <c r="AU393" i="1"/>
  <c r="AV393" i="1"/>
  <c r="AW393" i="1"/>
  <c r="AX393" i="1"/>
  <c r="AY393" i="1"/>
  <c r="AZ393" i="1"/>
  <c r="BA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BU393" i="1"/>
  <c r="BV393" i="1"/>
  <c r="BW393" i="1"/>
  <c r="BX393" i="1"/>
  <c r="BY393" i="1"/>
  <c r="BZ393" i="1"/>
  <c r="CA393" i="1"/>
  <c r="CB393" i="1"/>
  <c r="CC393" i="1"/>
  <c r="CD393" i="1"/>
  <c r="CE393" i="1"/>
  <c r="CF393" i="1"/>
  <c r="CG393" i="1"/>
  <c r="CH393" i="1"/>
  <c r="CI393" i="1"/>
  <c r="CJ393" i="1"/>
  <c r="CK393" i="1"/>
  <c r="CL393" i="1"/>
  <c r="CM393" i="1"/>
  <c r="CN393" i="1"/>
  <c r="CO393" i="1"/>
  <c r="CP393" i="1"/>
  <c r="CQ393" i="1"/>
  <c r="CR393" i="1"/>
  <c r="CS393" i="1"/>
  <c r="CT393" i="1"/>
  <c r="CU393" i="1"/>
  <c r="CV393" i="1"/>
  <c r="CW393" i="1"/>
  <c r="CX393" i="1"/>
  <c r="CY393" i="1"/>
  <c r="CZ393" i="1"/>
  <c r="DA393" i="1"/>
  <c r="DB393" i="1"/>
  <c r="DC393" i="1"/>
  <c r="DD393" i="1"/>
  <c r="DE393" i="1"/>
  <c r="DF393" i="1"/>
  <c r="DG393" i="1"/>
  <c r="DH393" i="1"/>
  <c r="DI393" i="1"/>
  <c r="Q394" i="1"/>
  <c r="R394" i="1"/>
  <c r="S394" i="1"/>
  <c r="T394" i="1"/>
  <c r="U394" i="1"/>
  <c r="V394" i="1"/>
  <c r="W394" i="1"/>
  <c r="X394" i="1"/>
  <c r="Y394" i="1"/>
  <c r="Z394" i="1"/>
  <c r="AA394" i="1"/>
  <c r="AB394" i="1"/>
  <c r="AC394" i="1"/>
  <c r="AD394" i="1"/>
  <c r="AE394" i="1"/>
  <c r="AF394" i="1"/>
  <c r="AG394" i="1"/>
  <c r="AH394" i="1"/>
  <c r="AI394" i="1"/>
  <c r="AJ394" i="1"/>
  <c r="AK394" i="1"/>
  <c r="AL394" i="1"/>
  <c r="AM394" i="1"/>
  <c r="AN394" i="1"/>
  <c r="AO394" i="1"/>
  <c r="AP394" i="1"/>
  <c r="AQ394" i="1"/>
  <c r="AR394" i="1"/>
  <c r="AS394" i="1"/>
  <c r="AT394" i="1"/>
  <c r="AU394" i="1"/>
  <c r="AV394" i="1"/>
  <c r="AW394" i="1"/>
  <c r="AX394" i="1"/>
  <c r="AY394" i="1"/>
  <c r="AZ394" i="1"/>
  <c r="BA394" i="1"/>
  <c r="BB394" i="1"/>
  <c r="BC394" i="1"/>
  <c r="BD394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BQ394" i="1"/>
  <c r="BR394" i="1"/>
  <c r="BS394" i="1"/>
  <c r="BT394" i="1"/>
  <c r="BU394" i="1"/>
  <c r="BV394" i="1"/>
  <c r="BW394" i="1"/>
  <c r="BX394" i="1"/>
  <c r="BY394" i="1"/>
  <c r="BZ394" i="1"/>
  <c r="CA394" i="1"/>
  <c r="CB394" i="1"/>
  <c r="CC394" i="1"/>
  <c r="CD394" i="1"/>
  <c r="CE394" i="1"/>
  <c r="CF394" i="1"/>
  <c r="CG394" i="1"/>
  <c r="CH394" i="1"/>
  <c r="CI394" i="1"/>
  <c r="CJ394" i="1"/>
  <c r="CK394" i="1"/>
  <c r="CL394" i="1"/>
  <c r="CM394" i="1"/>
  <c r="CN394" i="1"/>
  <c r="CO394" i="1"/>
  <c r="CP394" i="1"/>
  <c r="CQ394" i="1"/>
  <c r="CR394" i="1"/>
  <c r="CS394" i="1"/>
  <c r="CT394" i="1"/>
  <c r="CU394" i="1"/>
  <c r="CV394" i="1"/>
  <c r="CW394" i="1"/>
  <c r="CX394" i="1"/>
  <c r="CY394" i="1"/>
  <c r="CZ394" i="1"/>
  <c r="DA394" i="1"/>
  <c r="DB394" i="1"/>
  <c r="DC394" i="1"/>
  <c r="DD394" i="1"/>
  <c r="DE394" i="1"/>
  <c r="DF394" i="1"/>
  <c r="DG394" i="1"/>
  <c r="DH394" i="1"/>
  <c r="DI394" i="1"/>
  <c r="Q395" i="1"/>
  <c r="R395" i="1"/>
  <c r="S395" i="1"/>
  <c r="T395" i="1"/>
  <c r="U395" i="1"/>
  <c r="V395" i="1"/>
  <c r="W395" i="1"/>
  <c r="X395" i="1"/>
  <c r="Y395" i="1"/>
  <c r="Z395" i="1"/>
  <c r="AA395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/>
  <c r="AN395" i="1"/>
  <c r="AO395" i="1"/>
  <c r="AP395" i="1"/>
  <c r="AQ395" i="1"/>
  <c r="AR395" i="1"/>
  <c r="AS395" i="1"/>
  <c r="AT395" i="1"/>
  <c r="AU395" i="1"/>
  <c r="AV395" i="1"/>
  <c r="AW395" i="1"/>
  <c r="AX395" i="1"/>
  <c r="AY395" i="1"/>
  <c r="AZ395" i="1"/>
  <c r="BA395" i="1"/>
  <c r="BB395" i="1"/>
  <c r="BC395" i="1"/>
  <c r="BD395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BQ395" i="1"/>
  <c r="BR395" i="1"/>
  <c r="BS395" i="1"/>
  <c r="BT395" i="1"/>
  <c r="BU395" i="1"/>
  <c r="BV395" i="1"/>
  <c r="BW395" i="1"/>
  <c r="BX395" i="1"/>
  <c r="BY395" i="1"/>
  <c r="BZ395" i="1"/>
  <c r="CA395" i="1"/>
  <c r="CB395" i="1"/>
  <c r="CC395" i="1"/>
  <c r="CD395" i="1"/>
  <c r="CE395" i="1"/>
  <c r="CF395" i="1"/>
  <c r="CG395" i="1"/>
  <c r="CH395" i="1"/>
  <c r="CI395" i="1"/>
  <c r="CJ395" i="1"/>
  <c r="CK395" i="1"/>
  <c r="CL395" i="1"/>
  <c r="CM395" i="1"/>
  <c r="CN395" i="1"/>
  <c r="CO395" i="1"/>
  <c r="CP395" i="1"/>
  <c r="CQ395" i="1"/>
  <c r="CR395" i="1"/>
  <c r="CS395" i="1"/>
  <c r="CT395" i="1"/>
  <c r="CU395" i="1"/>
  <c r="CV395" i="1"/>
  <c r="CW395" i="1"/>
  <c r="CX395" i="1"/>
  <c r="CY395" i="1"/>
  <c r="CZ395" i="1"/>
  <c r="DA395" i="1"/>
  <c r="DB395" i="1"/>
  <c r="DC395" i="1"/>
  <c r="DD395" i="1"/>
  <c r="DE395" i="1"/>
  <c r="DF395" i="1"/>
  <c r="DG395" i="1"/>
  <c r="DH395" i="1"/>
  <c r="DI395" i="1"/>
  <c r="Q396" i="1"/>
  <c r="R396" i="1"/>
  <c r="S396" i="1"/>
  <c r="T396" i="1"/>
  <c r="U396" i="1"/>
  <c r="V396" i="1"/>
  <c r="W396" i="1"/>
  <c r="X396" i="1"/>
  <c r="Y396" i="1"/>
  <c r="Z396" i="1"/>
  <c r="AA396" i="1"/>
  <c r="AB396" i="1"/>
  <c r="AC396" i="1"/>
  <c r="AD396" i="1"/>
  <c r="AE396" i="1"/>
  <c r="AF396" i="1"/>
  <c r="AG396" i="1"/>
  <c r="AH396" i="1"/>
  <c r="AI396" i="1"/>
  <c r="AJ396" i="1"/>
  <c r="AK396" i="1"/>
  <c r="AL396" i="1"/>
  <c r="AM396" i="1"/>
  <c r="AN396" i="1"/>
  <c r="AO396" i="1"/>
  <c r="AP396" i="1"/>
  <c r="AQ396" i="1"/>
  <c r="AR396" i="1"/>
  <c r="AS396" i="1"/>
  <c r="AT396" i="1"/>
  <c r="AU396" i="1"/>
  <c r="AV396" i="1"/>
  <c r="AW396" i="1"/>
  <c r="AX396" i="1"/>
  <c r="AY396" i="1"/>
  <c r="AZ396" i="1"/>
  <c r="BA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BU396" i="1"/>
  <c r="BV396" i="1"/>
  <c r="BW396" i="1"/>
  <c r="BX396" i="1"/>
  <c r="BY396" i="1"/>
  <c r="BZ396" i="1"/>
  <c r="CA396" i="1"/>
  <c r="CB396" i="1"/>
  <c r="CC396" i="1"/>
  <c r="CD396" i="1"/>
  <c r="CE396" i="1"/>
  <c r="CF396" i="1"/>
  <c r="CG396" i="1"/>
  <c r="CH396" i="1"/>
  <c r="CI396" i="1"/>
  <c r="CJ396" i="1"/>
  <c r="CK396" i="1"/>
  <c r="CL396" i="1"/>
  <c r="CM396" i="1"/>
  <c r="CN396" i="1"/>
  <c r="CO396" i="1"/>
  <c r="CP396" i="1"/>
  <c r="CQ396" i="1"/>
  <c r="CR396" i="1"/>
  <c r="CS396" i="1"/>
  <c r="CT396" i="1"/>
  <c r="CU396" i="1"/>
  <c r="CV396" i="1"/>
  <c r="CW396" i="1"/>
  <c r="CX396" i="1"/>
  <c r="CY396" i="1"/>
  <c r="CZ396" i="1"/>
  <c r="DA396" i="1"/>
  <c r="DB396" i="1"/>
  <c r="DC396" i="1"/>
  <c r="DD396" i="1"/>
  <c r="DE396" i="1"/>
  <c r="DF396" i="1"/>
  <c r="DG396" i="1"/>
  <c r="DH396" i="1"/>
  <c r="DI396" i="1"/>
  <c r="Q397" i="1"/>
  <c r="R397" i="1"/>
  <c r="S397" i="1"/>
  <c r="T397" i="1"/>
  <c r="U397" i="1"/>
  <c r="V397" i="1"/>
  <c r="W397" i="1"/>
  <c r="X397" i="1"/>
  <c r="Y397" i="1"/>
  <c r="Z397" i="1"/>
  <c r="AA397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/>
  <c r="AN397" i="1"/>
  <c r="AO397" i="1"/>
  <c r="AP397" i="1"/>
  <c r="AQ397" i="1"/>
  <c r="AR397" i="1"/>
  <c r="AS397" i="1"/>
  <c r="AT397" i="1"/>
  <c r="AU397" i="1"/>
  <c r="AV397" i="1"/>
  <c r="AW397" i="1"/>
  <c r="AX397" i="1"/>
  <c r="AY397" i="1"/>
  <c r="AZ397" i="1"/>
  <c r="BA397" i="1"/>
  <c r="BB397" i="1"/>
  <c r="BC397" i="1"/>
  <c r="BD397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BQ397" i="1"/>
  <c r="BR397" i="1"/>
  <c r="BS397" i="1"/>
  <c r="BT397" i="1"/>
  <c r="BU397" i="1"/>
  <c r="BV397" i="1"/>
  <c r="BW397" i="1"/>
  <c r="BX397" i="1"/>
  <c r="BY397" i="1"/>
  <c r="BZ397" i="1"/>
  <c r="CA397" i="1"/>
  <c r="CB397" i="1"/>
  <c r="CC397" i="1"/>
  <c r="CD397" i="1"/>
  <c r="CE397" i="1"/>
  <c r="CF397" i="1"/>
  <c r="CG397" i="1"/>
  <c r="CH397" i="1"/>
  <c r="CI397" i="1"/>
  <c r="CJ397" i="1"/>
  <c r="CK397" i="1"/>
  <c r="CL397" i="1"/>
  <c r="CM397" i="1"/>
  <c r="CN397" i="1"/>
  <c r="CO397" i="1"/>
  <c r="CP397" i="1"/>
  <c r="CQ397" i="1"/>
  <c r="CR397" i="1"/>
  <c r="CS397" i="1"/>
  <c r="CT397" i="1"/>
  <c r="CU397" i="1"/>
  <c r="CV397" i="1"/>
  <c r="CW397" i="1"/>
  <c r="CX397" i="1"/>
  <c r="CY397" i="1"/>
  <c r="CZ397" i="1"/>
  <c r="DA397" i="1"/>
  <c r="DB397" i="1"/>
  <c r="DC397" i="1"/>
  <c r="DD397" i="1"/>
  <c r="DE397" i="1"/>
  <c r="DF397" i="1"/>
  <c r="DG397" i="1"/>
  <c r="DH397" i="1"/>
  <c r="DI397" i="1"/>
  <c r="Q398" i="1"/>
  <c r="R398" i="1"/>
  <c r="S398" i="1"/>
  <c r="T398" i="1"/>
  <c r="U398" i="1"/>
  <c r="V398" i="1"/>
  <c r="W398" i="1"/>
  <c r="X398" i="1"/>
  <c r="Y398" i="1"/>
  <c r="Z398" i="1"/>
  <c r="AA398" i="1"/>
  <c r="AB398" i="1"/>
  <c r="AC398" i="1"/>
  <c r="AD398" i="1"/>
  <c r="AE398" i="1"/>
  <c r="AF398" i="1"/>
  <c r="AG398" i="1"/>
  <c r="AH398" i="1"/>
  <c r="AI398" i="1"/>
  <c r="AJ398" i="1"/>
  <c r="AK398" i="1"/>
  <c r="AL398" i="1"/>
  <c r="AM398" i="1"/>
  <c r="AN398" i="1"/>
  <c r="AO398" i="1"/>
  <c r="AP398" i="1"/>
  <c r="AQ398" i="1"/>
  <c r="AR398" i="1"/>
  <c r="AS398" i="1"/>
  <c r="AT398" i="1"/>
  <c r="AU398" i="1"/>
  <c r="AV398" i="1"/>
  <c r="AW398" i="1"/>
  <c r="AX398" i="1"/>
  <c r="AY398" i="1"/>
  <c r="AZ398" i="1"/>
  <c r="BA398" i="1"/>
  <c r="BB398" i="1"/>
  <c r="BC398" i="1"/>
  <c r="BD398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BQ398" i="1"/>
  <c r="BR398" i="1"/>
  <c r="BS398" i="1"/>
  <c r="BT398" i="1"/>
  <c r="BU398" i="1"/>
  <c r="BV398" i="1"/>
  <c r="BW398" i="1"/>
  <c r="BX398" i="1"/>
  <c r="BY398" i="1"/>
  <c r="BZ398" i="1"/>
  <c r="CA398" i="1"/>
  <c r="CB398" i="1"/>
  <c r="CC398" i="1"/>
  <c r="CD398" i="1"/>
  <c r="CE398" i="1"/>
  <c r="CF398" i="1"/>
  <c r="CG398" i="1"/>
  <c r="CH398" i="1"/>
  <c r="CI398" i="1"/>
  <c r="CJ398" i="1"/>
  <c r="CK398" i="1"/>
  <c r="CL398" i="1"/>
  <c r="CM398" i="1"/>
  <c r="CN398" i="1"/>
  <c r="CO398" i="1"/>
  <c r="CP398" i="1"/>
  <c r="CQ398" i="1"/>
  <c r="CR398" i="1"/>
  <c r="CS398" i="1"/>
  <c r="CT398" i="1"/>
  <c r="CU398" i="1"/>
  <c r="CV398" i="1"/>
  <c r="CW398" i="1"/>
  <c r="CX398" i="1"/>
  <c r="CY398" i="1"/>
  <c r="CZ398" i="1"/>
  <c r="DA398" i="1"/>
  <c r="DB398" i="1"/>
  <c r="DC398" i="1"/>
  <c r="DD398" i="1"/>
  <c r="DE398" i="1"/>
  <c r="DF398" i="1"/>
  <c r="DG398" i="1"/>
  <c r="DH398" i="1"/>
  <c r="DI398" i="1"/>
  <c r="Q399" i="1"/>
  <c r="R399" i="1"/>
  <c r="S399" i="1"/>
  <c r="T399" i="1"/>
  <c r="U399" i="1"/>
  <c r="V399" i="1"/>
  <c r="W399" i="1"/>
  <c r="X399" i="1"/>
  <c r="Y399" i="1"/>
  <c r="Z399" i="1"/>
  <c r="AA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/>
  <c r="AN399" i="1"/>
  <c r="AO399" i="1"/>
  <c r="AP399" i="1"/>
  <c r="AQ399" i="1"/>
  <c r="AR399" i="1"/>
  <c r="AS399" i="1"/>
  <c r="AT399" i="1"/>
  <c r="AU399" i="1"/>
  <c r="AV399" i="1"/>
  <c r="AW399" i="1"/>
  <c r="AX399" i="1"/>
  <c r="AY399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BU399" i="1"/>
  <c r="BV399" i="1"/>
  <c r="BW399" i="1"/>
  <c r="BX399" i="1"/>
  <c r="BY399" i="1"/>
  <c r="BZ399" i="1"/>
  <c r="CA399" i="1"/>
  <c r="CB399" i="1"/>
  <c r="CC399" i="1"/>
  <c r="CD399" i="1"/>
  <c r="CE399" i="1"/>
  <c r="CF399" i="1"/>
  <c r="CG399" i="1"/>
  <c r="CH399" i="1"/>
  <c r="CI399" i="1"/>
  <c r="CJ399" i="1"/>
  <c r="CK399" i="1"/>
  <c r="CL399" i="1"/>
  <c r="CM399" i="1"/>
  <c r="CN399" i="1"/>
  <c r="CO399" i="1"/>
  <c r="CP399" i="1"/>
  <c r="CQ399" i="1"/>
  <c r="CR399" i="1"/>
  <c r="CS399" i="1"/>
  <c r="CT399" i="1"/>
  <c r="CU399" i="1"/>
  <c r="CV399" i="1"/>
  <c r="CW399" i="1"/>
  <c r="CX399" i="1"/>
  <c r="CY399" i="1"/>
  <c r="CZ399" i="1"/>
  <c r="DA399" i="1"/>
  <c r="DB399" i="1"/>
  <c r="DC399" i="1"/>
  <c r="DD399" i="1"/>
  <c r="DE399" i="1"/>
  <c r="DF399" i="1"/>
  <c r="DG399" i="1"/>
  <c r="DH399" i="1"/>
  <c r="DI399" i="1"/>
  <c r="Q400" i="1"/>
  <c r="R400" i="1"/>
  <c r="S400" i="1"/>
  <c r="T400" i="1"/>
  <c r="U400" i="1"/>
  <c r="V400" i="1"/>
  <c r="W400" i="1"/>
  <c r="X400" i="1"/>
  <c r="Y400" i="1"/>
  <c r="Z400" i="1"/>
  <c r="AA400" i="1"/>
  <c r="AB400" i="1"/>
  <c r="AC400" i="1"/>
  <c r="AD400" i="1"/>
  <c r="AE400" i="1"/>
  <c r="AF400" i="1"/>
  <c r="AG400" i="1"/>
  <c r="AH400" i="1"/>
  <c r="AI400" i="1"/>
  <c r="AJ400" i="1"/>
  <c r="AK400" i="1"/>
  <c r="AL400" i="1"/>
  <c r="AM400" i="1"/>
  <c r="AN400" i="1"/>
  <c r="AO400" i="1"/>
  <c r="AP400" i="1"/>
  <c r="AQ400" i="1"/>
  <c r="AR400" i="1"/>
  <c r="AS400" i="1"/>
  <c r="AT400" i="1"/>
  <c r="AU400" i="1"/>
  <c r="AV400" i="1"/>
  <c r="AW400" i="1"/>
  <c r="AX400" i="1"/>
  <c r="AY400" i="1"/>
  <c r="AZ400" i="1"/>
  <c r="BA400" i="1"/>
  <c r="BB400" i="1"/>
  <c r="BC400" i="1"/>
  <c r="BD400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BQ400" i="1"/>
  <c r="BR400" i="1"/>
  <c r="BS400" i="1"/>
  <c r="BT400" i="1"/>
  <c r="BU400" i="1"/>
  <c r="BV400" i="1"/>
  <c r="BW400" i="1"/>
  <c r="BX400" i="1"/>
  <c r="BY400" i="1"/>
  <c r="BZ400" i="1"/>
  <c r="CA400" i="1"/>
  <c r="CB400" i="1"/>
  <c r="CC400" i="1"/>
  <c r="CD400" i="1"/>
  <c r="CE400" i="1"/>
  <c r="CF400" i="1"/>
  <c r="CG400" i="1"/>
  <c r="CH400" i="1"/>
  <c r="CI400" i="1"/>
  <c r="CJ400" i="1"/>
  <c r="CK400" i="1"/>
  <c r="CL400" i="1"/>
  <c r="CM400" i="1"/>
  <c r="CN400" i="1"/>
  <c r="CO400" i="1"/>
  <c r="CP400" i="1"/>
  <c r="CQ400" i="1"/>
  <c r="CR400" i="1"/>
  <c r="CS400" i="1"/>
  <c r="CT400" i="1"/>
  <c r="CU400" i="1"/>
  <c r="CV400" i="1"/>
  <c r="CW400" i="1"/>
  <c r="CX400" i="1"/>
  <c r="CY400" i="1"/>
  <c r="CZ400" i="1"/>
  <c r="DA400" i="1"/>
  <c r="DB400" i="1"/>
  <c r="DC400" i="1"/>
  <c r="DD400" i="1"/>
  <c r="DE400" i="1"/>
  <c r="DF400" i="1"/>
  <c r="DG400" i="1"/>
  <c r="DH400" i="1"/>
  <c r="DI400" i="1"/>
  <c r="Q401" i="1"/>
  <c r="R401" i="1"/>
  <c r="S401" i="1"/>
  <c r="T401" i="1"/>
  <c r="U401" i="1"/>
  <c r="V401" i="1"/>
  <c r="W401" i="1"/>
  <c r="X401" i="1"/>
  <c r="Y401" i="1"/>
  <c r="Z401" i="1"/>
  <c r="AA401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/>
  <c r="AN401" i="1"/>
  <c r="AO401" i="1"/>
  <c r="AP401" i="1"/>
  <c r="AQ401" i="1"/>
  <c r="AR401" i="1"/>
  <c r="AS401" i="1"/>
  <c r="AT401" i="1"/>
  <c r="AU401" i="1"/>
  <c r="AV401" i="1"/>
  <c r="AW401" i="1"/>
  <c r="AX401" i="1"/>
  <c r="AY401" i="1"/>
  <c r="AZ401" i="1"/>
  <c r="BA401" i="1"/>
  <c r="BB401" i="1"/>
  <c r="BC401" i="1"/>
  <c r="BD401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BQ401" i="1"/>
  <c r="BR401" i="1"/>
  <c r="BS401" i="1"/>
  <c r="BT401" i="1"/>
  <c r="BU401" i="1"/>
  <c r="BV401" i="1"/>
  <c r="BW401" i="1"/>
  <c r="BX401" i="1"/>
  <c r="BY401" i="1"/>
  <c r="BZ401" i="1"/>
  <c r="CA401" i="1"/>
  <c r="CB401" i="1"/>
  <c r="CC401" i="1"/>
  <c r="CD401" i="1"/>
  <c r="CE401" i="1"/>
  <c r="CF401" i="1"/>
  <c r="CG401" i="1"/>
  <c r="CH401" i="1"/>
  <c r="CI401" i="1"/>
  <c r="CJ401" i="1"/>
  <c r="CK401" i="1"/>
  <c r="CL401" i="1"/>
  <c r="CM401" i="1"/>
  <c r="CN401" i="1"/>
  <c r="CO401" i="1"/>
  <c r="CP401" i="1"/>
  <c r="CQ401" i="1"/>
  <c r="CR401" i="1"/>
  <c r="CS401" i="1"/>
  <c r="CT401" i="1"/>
  <c r="CU401" i="1"/>
  <c r="CV401" i="1"/>
  <c r="CW401" i="1"/>
  <c r="CX401" i="1"/>
  <c r="CY401" i="1"/>
  <c r="CZ401" i="1"/>
  <c r="DA401" i="1"/>
  <c r="DB401" i="1"/>
  <c r="DC401" i="1"/>
  <c r="DD401" i="1"/>
  <c r="DE401" i="1"/>
  <c r="DF401" i="1"/>
  <c r="DG401" i="1"/>
  <c r="DH401" i="1"/>
  <c r="DI401" i="1"/>
  <c r="Q402" i="1"/>
  <c r="R402" i="1"/>
  <c r="S402" i="1"/>
  <c r="T402" i="1"/>
  <c r="U402" i="1"/>
  <c r="V402" i="1"/>
  <c r="W402" i="1"/>
  <c r="X402" i="1"/>
  <c r="Y402" i="1"/>
  <c r="Z402" i="1"/>
  <c r="AA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/>
  <c r="AN402" i="1"/>
  <c r="AO402" i="1"/>
  <c r="AP402" i="1"/>
  <c r="AQ402" i="1"/>
  <c r="AR402" i="1"/>
  <c r="AS402" i="1"/>
  <c r="AT402" i="1"/>
  <c r="AU402" i="1"/>
  <c r="AV402" i="1"/>
  <c r="AW402" i="1"/>
  <c r="AX402" i="1"/>
  <c r="AY402" i="1"/>
  <c r="AZ402" i="1"/>
  <c r="BA402" i="1"/>
  <c r="BB402" i="1"/>
  <c r="BC402" i="1"/>
  <c r="BD402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BU402" i="1"/>
  <c r="BV402" i="1"/>
  <c r="BW402" i="1"/>
  <c r="BX402" i="1"/>
  <c r="BY402" i="1"/>
  <c r="BZ402" i="1"/>
  <c r="CA402" i="1"/>
  <c r="CB402" i="1"/>
  <c r="CC402" i="1"/>
  <c r="CD402" i="1"/>
  <c r="CE402" i="1"/>
  <c r="CF402" i="1"/>
  <c r="CG402" i="1"/>
  <c r="CH402" i="1"/>
  <c r="CI402" i="1"/>
  <c r="CJ402" i="1"/>
  <c r="CK402" i="1"/>
  <c r="CL402" i="1"/>
  <c r="CM402" i="1"/>
  <c r="CN402" i="1"/>
  <c r="CO402" i="1"/>
  <c r="CP402" i="1"/>
  <c r="CQ402" i="1"/>
  <c r="CR402" i="1"/>
  <c r="CS402" i="1"/>
  <c r="CT402" i="1"/>
  <c r="CU402" i="1"/>
  <c r="CV402" i="1"/>
  <c r="CW402" i="1"/>
  <c r="CX402" i="1"/>
  <c r="CY402" i="1"/>
  <c r="CZ402" i="1"/>
  <c r="DA402" i="1"/>
  <c r="DB402" i="1"/>
  <c r="DC402" i="1"/>
  <c r="DD402" i="1"/>
  <c r="DE402" i="1"/>
  <c r="DF402" i="1"/>
  <c r="DG402" i="1"/>
  <c r="DH402" i="1"/>
  <c r="DI402" i="1"/>
  <c r="Q403" i="1"/>
  <c r="R403" i="1"/>
  <c r="S403" i="1"/>
  <c r="T403" i="1"/>
  <c r="U403" i="1"/>
  <c r="V403" i="1"/>
  <c r="W403" i="1"/>
  <c r="X403" i="1"/>
  <c r="Y403" i="1"/>
  <c r="Z403" i="1"/>
  <c r="AA403" i="1"/>
  <c r="AB403" i="1"/>
  <c r="AC403" i="1"/>
  <c r="AD403" i="1"/>
  <c r="AE403" i="1"/>
  <c r="AF403" i="1"/>
  <c r="AG403" i="1"/>
  <c r="AH403" i="1"/>
  <c r="AI403" i="1"/>
  <c r="AJ403" i="1"/>
  <c r="AK403" i="1"/>
  <c r="AL403" i="1"/>
  <c r="AM403" i="1"/>
  <c r="AN403" i="1"/>
  <c r="AO403" i="1"/>
  <c r="AP403" i="1"/>
  <c r="AQ403" i="1"/>
  <c r="AR403" i="1"/>
  <c r="AS403" i="1"/>
  <c r="AT403" i="1"/>
  <c r="AU403" i="1"/>
  <c r="AV403" i="1"/>
  <c r="AW403" i="1"/>
  <c r="AX403" i="1"/>
  <c r="AY403" i="1"/>
  <c r="AZ403" i="1"/>
  <c r="BA403" i="1"/>
  <c r="BB403" i="1"/>
  <c r="BC403" i="1"/>
  <c r="BD403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BQ403" i="1"/>
  <c r="BR403" i="1"/>
  <c r="BS403" i="1"/>
  <c r="BT403" i="1"/>
  <c r="BU403" i="1"/>
  <c r="BV403" i="1"/>
  <c r="BW403" i="1"/>
  <c r="BX403" i="1"/>
  <c r="BY403" i="1"/>
  <c r="BZ403" i="1"/>
  <c r="CA403" i="1"/>
  <c r="CB403" i="1"/>
  <c r="CC403" i="1"/>
  <c r="CD403" i="1"/>
  <c r="CE403" i="1"/>
  <c r="CF403" i="1"/>
  <c r="CG403" i="1"/>
  <c r="CH403" i="1"/>
  <c r="CI403" i="1"/>
  <c r="CJ403" i="1"/>
  <c r="CK403" i="1"/>
  <c r="CL403" i="1"/>
  <c r="CM403" i="1"/>
  <c r="CN403" i="1"/>
  <c r="CO403" i="1"/>
  <c r="CP403" i="1"/>
  <c r="CQ403" i="1"/>
  <c r="CR403" i="1"/>
  <c r="CS403" i="1"/>
  <c r="CT403" i="1"/>
  <c r="CU403" i="1"/>
  <c r="CV403" i="1"/>
  <c r="CW403" i="1"/>
  <c r="CX403" i="1"/>
  <c r="CY403" i="1"/>
  <c r="CZ403" i="1"/>
  <c r="DA403" i="1"/>
  <c r="DB403" i="1"/>
  <c r="DC403" i="1"/>
  <c r="DD403" i="1"/>
  <c r="DE403" i="1"/>
  <c r="DF403" i="1"/>
  <c r="DG403" i="1"/>
  <c r="DH403" i="1"/>
  <c r="DI403" i="1"/>
  <c r="Q404" i="1"/>
  <c r="R404" i="1"/>
  <c r="S404" i="1"/>
  <c r="T404" i="1"/>
  <c r="U404" i="1"/>
  <c r="V404" i="1"/>
  <c r="W404" i="1"/>
  <c r="X404" i="1"/>
  <c r="Y404" i="1"/>
  <c r="Z404" i="1"/>
  <c r="AA404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/>
  <c r="AN404" i="1"/>
  <c r="AO404" i="1"/>
  <c r="AP404" i="1"/>
  <c r="AQ404" i="1"/>
  <c r="AR404" i="1"/>
  <c r="AS404" i="1"/>
  <c r="AT404" i="1"/>
  <c r="AU404" i="1"/>
  <c r="AV404" i="1"/>
  <c r="AW404" i="1"/>
  <c r="AX404" i="1"/>
  <c r="AY404" i="1"/>
  <c r="AZ404" i="1"/>
  <c r="BA404" i="1"/>
  <c r="BB404" i="1"/>
  <c r="BC404" i="1"/>
  <c r="BD404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BQ404" i="1"/>
  <c r="BR404" i="1"/>
  <c r="BS404" i="1"/>
  <c r="BT404" i="1"/>
  <c r="BU404" i="1"/>
  <c r="BV404" i="1"/>
  <c r="BW404" i="1"/>
  <c r="BX404" i="1"/>
  <c r="BY404" i="1"/>
  <c r="BZ404" i="1"/>
  <c r="CA404" i="1"/>
  <c r="CB404" i="1"/>
  <c r="CC404" i="1"/>
  <c r="CD404" i="1"/>
  <c r="CE404" i="1"/>
  <c r="CF404" i="1"/>
  <c r="CG404" i="1"/>
  <c r="CH404" i="1"/>
  <c r="CI404" i="1"/>
  <c r="CJ404" i="1"/>
  <c r="CK404" i="1"/>
  <c r="CL404" i="1"/>
  <c r="CM404" i="1"/>
  <c r="CN404" i="1"/>
  <c r="CO404" i="1"/>
  <c r="CP404" i="1"/>
  <c r="CQ404" i="1"/>
  <c r="CR404" i="1"/>
  <c r="CS404" i="1"/>
  <c r="CT404" i="1"/>
  <c r="CU404" i="1"/>
  <c r="CV404" i="1"/>
  <c r="CW404" i="1"/>
  <c r="CX404" i="1"/>
  <c r="CY404" i="1"/>
  <c r="CZ404" i="1"/>
  <c r="DA404" i="1"/>
  <c r="DB404" i="1"/>
  <c r="DC404" i="1"/>
  <c r="DD404" i="1"/>
  <c r="DE404" i="1"/>
  <c r="DF404" i="1"/>
  <c r="DG404" i="1"/>
  <c r="DH404" i="1"/>
  <c r="DI404" i="1"/>
  <c r="Q405" i="1"/>
  <c r="R405" i="1"/>
  <c r="S405" i="1"/>
  <c r="T405" i="1"/>
  <c r="U405" i="1"/>
  <c r="V405" i="1"/>
  <c r="W405" i="1"/>
  <c r="X405" i="1"/>
  <c r="Y405" i="1"/>
  <c r="Z405" i="1"/>
  <c r="AA405" i="1"/>
  <c r="AB405" i="1"/>
  <c r="AC405" i="1"/>
  <c r="AD405" i="1"/>
  <c r="AE405" i="1"/>
  <c r="AF405" i="1"/>
  <c r="AG405" i="1"/>
  <c r="AH405" i="1"/>
  <c r="AI405" i="1"/>
  <c r="AJ405" i="1"/>
  <c r="AK405" i="1"/>
  <c r="AL405" i="1"/>
  <c r="AM405" i="1"/>
  <c r="AN405" i="1"/>
  <c r="AO405" i="1"/>
  <c r="AP405" i="1"/>
  <c r="AQ405" i="1"/>
  <c r="AR405" i="1"/>
  <c r="AS405" i="1"/>
  <c r="AT405" i="1"/>
  <c r="AU405" i="1"/>
  <c r="AV405" i="1"/>
  <c r="AW405" i="1"/>
  <c r="AX405" i="1"/>
  <c r="AY405" i="1"/>
  <c r="AZ405" i="1"/>
  <c r="BA405" i="1"/>
  <c r="BB405" i="1"/>
  <c r="BC405" i="1"/>
  <c r="BD405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BU405" i="1"/>
  <c r="BV405" i="1"/>
  <c r="BW405" i="1"/>
  <c r="BX405" i="1"/>
  <c r="BY405" i="1"/>
  <c r="BZ405" i="1"/>
  <c r="CA405" i="1"/>
  <c r="CB405" i="1"/>
  <c r="CC405" i="1"/>
  <c r="CD405" i="1"/>
  <c r="CE405" i="1"/>
  <c r="CF405" i="1"/>
  <c r="CG405" i="1"/>
  <c r="CH405" i="1"/>
  <c r="CI405" i="1"/>
  <c r="CJ405" i="1"/>
  <c r="CK405" i="1"/>
  <c r="CL405" i="1"/>
  <c r="CM405" i="1"/>
  <c r="CN405" i="1"/>
  <c r="CO405" i="1"/>
  <c r="CP405" i="1"/>
  <c r="CQ405" i="1"/>
  <c r="CR405" i="1"/>
  <c r="CS405" i="1"/>
  <c r="CT405" i="1"/>
  <c r="CU405" i="1"/>
  <c r="CV405" i="1"/>
  <c r="CW405" i="1"/>
  <c r="CX405" i="1"/>
  <c r="CY405" i="1"/>
  <c r="CZ405" i="1"/>
  <c r="DA405" i="1"/>
  <c r="DB405" i="1"/>
  <c r="DC405" i="1"/>
  <c r="DD405" i="1"/>
  <c r="DE405" i="1"/>
  <c r="DF405" i="1"/>
  <c r="DG405" i="1"/>
  <c r="DH405" i="1"/>
  <c r="DI405" i="1"/>
  <c r="Q406" i="1"/>
  <c r="R406" i="1"/>
  <c r="S406" i="1"/>
  <c r="T406" i="1"/>
  <c r="U406" i="1"/>
  <c r="V406" i="1"/>
  <c r="W406" i="1"/>
  <c r="X406" i="1"/>
  <c r="Y406" i="1"/>
  <c r="Z406" i="1"/>
  <c r="AA406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/>
  <c r="AN406" i="1"/>
  <c r="AO406" i="1"/>
  <c r="AP406" i="1"/>
  <c r="AQ406" i="1"/>
  <c r="AR406" i="1"/>
  <c r="AS406" i="1"/>
  <c r="AT406" i="1"/>
  <c r="AU406" i="1"/>
  <c r="AV406" i="1"/>
  <c r="AW406" i="1"/>
  <c r="AX406" i="1"/>
  <c r="AY406" i="1"/>
  <c r="AZ406" i="1"/>
  <c r="BA406" i="1"/>
  <c r="BB406" i="1"/>
  <c r="BC406" i="1"/>
  <c r="BD406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BQ406" i="1"/>
  <c r="BR406" i="1"/>
  <c r="BS406" i="1"/>
  <c r="BT406" i="1"/>
  <c r="BU406" i="1"/>
  <c r="BV406" i="1"/>
  <c r="BW406" i="1"/>
  <c r="BX406" i="1"/>
  <c r="BY406" i="1"/>
  <c r="BZ406" i="1"/>
  <c r="CA406" i="1"/>
  <c r="CB406" i="1"/>
  <c r="CC406" i="1"/>
  <c r="CD406" i="1"/>
  <c r="CE406" i="1"/>
  <c r="CF406" i="1"/>
  <c r="CG406" i="1"/>
  <c r="CH406" i="1"/>
  <c r="CI406" i="1"/>
  <c r="CJ406" i="1"/>
  <c r="CK406" i="1"/>
  <c r="CL406" i="1"/>
  <c r="CM406" i="1"/>
  <c r="CN406" i="1"/>
  <c r="CO406" i="1"/>
  <c r="CP406" i="1"/>
  <c r="CQ406" i="1"/>
  <c r="CR406" i="1"/>
  <c r="CS406" i="1"/>
  <c r="CT406" i="1"/>
  <c r="CU406" i="1"/>
  <c r="CV406" i="1"/>
  <c r="CW406" i="1"/>
  <c r="CX406" i="1"/>
  <c r="CY406" i="1"/>
  <c r="CZ406" i="1"/>
  <c r="DA406" i="1"/>
  <c r="DB406" i="1"/>
  <c r="DC406" i="1"/>
  <c r="DD406" i="1"/>
  <c r="DE406" i="1"/>
  <c r="DF406" i="1"/>
  <c r="DG406" i="1"/>
  <c r="DH406" i="1"/>
  <c r="DI406" i="1"/>
  <c r="Q407" i="1"/>
  <c r="R407" i="1"/>
  <c r="S407" i="1"/>
  <c r="T407" i="1"/>
  <c r="U407" i="1"/>
  <c r="V407" i="1"/>
  <c r="W407" i="1"/>
  <c r="X407" i="1"/>
  <c r="Y407" i="1"/>
  <c r="Z407" i="1"/>
  <c r="AA407" i="1"/>
  <c r="AB407" i="1"/>
  <c r="AC407" i="1"/>
  <c r="AD407" i="1"/>
  <c r="AE407" i="1"/>
  <c r="AF407" i="1"/>
  <c r="AG407" i="1"/>
  <c r="AH407" i="1"/>
  <c r="AI407" i="1"/>
  <c r="AJ407" i="1"/>
  <c r="AK407" i="1"/>
  <c r="AL407" i="1"/>
  <c r="AM407" i="1"/>
  <c r="AN407" i="1"/>
  <c r="AO407" i="1"/>
  <c r="AP407" i="1"/>
  <c r="AQ407" i="1"/>
  <c r="AR407" i="1"/>
  <c r="AS407" i="1"/>
  <c r="AT407" i="1"/>
  <c r="AU407" i="1"/>
  <c r="AV407" i="1"/>
  <c r="AW407" i="1"/>
  <c r="AX407" i="1"/>
  <c r="AY407" i="1"/>
  <c r="AZ407" i="1"/>
  <c r="BA407" i="1"/>
  <c r="BB407" i="1"/>
  <c r="BC407" i="1"/>
  <c r="BD407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BQ407" i="1"/>
  <c r="BR407" i="1"/>
  <c r="BS407" i="1"/>
  <c r="BT407" i="1"/>
  <c r="BU407" i="1"/>
  <c r="BV407" i="1"/>
  <c r="BW407" i="1"/>
  <c r="BX407" i="1"/>
  <c r="BY407" i="1"/>
  <c r="BZ407" i="1"/>
  <c r="CA407" i="1"/>
  <c r="CB407" i="1"/>
  <c r="CC407" i="1"/>
  <c r="CD407" i="1"/>
  <c r="CE407" i="1"/>
  <c r="CF407" i="1"/>
  <c r="CG407" i="1"/>
  <c r="CH407" i="1"/>
  <c r="CI407" i="1"/>
  <c r="CJ407" i="1"/>
  <c r="CK407" i="1"/>
  <c r="CL407" i="1"/>
  <c r="CM407" i="1"/>
  <c r="CN407" i="1"/>
  <c r="CO407" i="1"/>
  <c r="CP407" i="1"/>
  <c r="CQ407" i="1"/>
  <c r="CR407" i="1"/>
  <c r="CS407" i="1"/>
  <c r="CT407" i="1"/>
  <c r="CU407" i="1"/>
  <c r="CV407" i="1"/>
  <c r="CW407" i="1"/>
  <c r="CX407" i="1"/>
  <c r="CY407" i="1"/>
  <c r="CZ407" i="1"/>
  <c r="DA407" i="1"/>
  <c r="DB407" i="1"/>
  <c r="DC407" i="1"/>
  <c r="DD407" i="1"/>
  <c r="DE407" i="1"/>
  <c r="DF407" i="1"/>
  <c r="DG407" i="1"/>
  <c r="DH407" i="1"/>
  <c r="DI407" i="1"/>
  <c r="Q408" i="1"/>
  <c r="R408" i="1"/>
  <c r="S408" i="1"/>
  <c r="T408" i="1"/>
  <c r="U408" i="1"/>
  <c r="V408" i="1"/>
  <c r="W408" i="1"/>
  <c r="X408" i="1"/>
  <c r="Y408" i="1"/>
  <c r="Z408" i="1"/>
  <c r="AA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/>
  <c r="AN408" i="1"/>
  <c r="AO408" i="1"/>
  <c r="AP408" i="1"/>
  <c r="AQ408" i="1"/>
  <c r="AR408" i="1"/>
  <c r="AS408" i="1"/>
  <c r="AT408" i="1"/>
  <c r="AU408" i="1"/>
  <c r="AV408" i="1"/>
  <c r="AW408" i="1"/>
  <c r="AX408" i="1"/>
  <c r="AY408" i="1"/>
  <c r="AZ408" i="1"/>
  <c r="BA408" i="1"/>
  <c r="BB408" i="1"/>
  <c r="BC408" i="1"/>
  <c r="BD408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BU408" i="1"/>
  <c r="BV408" i="1"/>
  <c r="BW408" i="1"/>
  <c r="BX408" i="1"/>
  <c r="BY408" i="1"/>
  <c r="BZ408" i="1"/>
  <c r="CA408" i="1"/>
  <c r="CB408" i="1"/>
  <c r="CC408" i="1"/>
  <c r="CD408" i="1"/>
  <c r="CE408" i="1"/>
  <c r="CF408" i="1"/>
  <c r="CG408" i="1"/>
  <c r="CH408" i="1"/>
  <c r="CI408" i="1"/>
  <c r="CJ408" i="1"/>
  <c r="CK408" i="1"/>
  <c r="CL408" i="1"/>
  <c r="CM408" i="1"/>
  <c r="CN408" i="1"/>
  <c r="CO408" i="1"/>
  <c r="CP408" i="1"/>
  <c r="CQ408" i="1"/>
  <c r="CR408" i="1"/>
  <c r="CS408" i="1"/>
  <c r="CT408" i="1"/>
  <c r="CU408" i="1"/>
  <c r="CV408" i="1"/>
  <c r="CW408" i="1"/>
  <c r="CX408" i="1"/>
  <c r="CY408" i="1"/>
  <c r="CZ408" i="1"/>
  <c r="DA408" i="1"/>
  <c r="DB408" i="1"/>
  <c r="DC408" i="1"/>
  <c r="DD408" i="1"/>
  <c r="DE408" i="1"/>
  <c r="DF408" i="1"/>
  <c r="DG408" i="1"/>
  <c r="DH408" i="1"/>
  <c r="DI408" i="1"/>
  <c r="Q409" i="1"/>
  <c r="R409" i="1"/>
  <c r="S409" i="1"/>
  <c r="T409" i="1"/>
  <c r="U409" i="1"/>
  <c r="V409" i="1"/>
  <c r="W409" i="1"/>
  <c r="X409" i="1"/>
  <c r="Y409" i="1"/>
  <c r="Z409" i="1"/>
  <c r="AA409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/>
  <c r="AN409" i="1"/>
  <c r="AO409" i="1"/>
  <c r="AP409" i="1"/>
  <c r="AQ409" i="1"/>
  <c r="AR409" i="1"/>
  <c r="AS409" i="1"/>
  <c r="AT409" i="1"/>
  <c r="AU409" i="1"/>
  <c r="AV409" i="1"/>
  <c r="AW409" i="1"/>
  <c r="AX409" i="1"/>
  <c r="AY409" i="1"/>
  <c r="AZ409" i="1"/>
  <c r="BA409" i="1"/>
  <c r="BB409" i="1"/>
  <c r="BC409" i="1"/>
  <c r="BD409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BQ409" i="1"/>
  <c r="BR409" i="1"/>
  <c r="BS409" i="1"/>
  <c r="BT409" i="1"/>
  <c r="BU409" i="1"/>
  <c r="BV409" i="1"/>
  <c r="BW409" i="1"/>
  <c r="BX409" i="1"/>
  <c r="BY409" i="1"/>
  <c r="BZ409" i="1"/>
  <c r="CA409" i="1"/>
  <c r="CB409" i="1"/>
  <c r="CC409" i="1"/>
  <c r="CD409" i="1"/>
  <c r="CE409" i="1"/>
  <c r="CF409" i="1"/>
  <c r="CG409" i="1"/>
  <c r="CH409" i="1"/>
  <c r="CI409" i="1"/>
  <c r="CJ409" i="1"/>
  <c r="CK409" i="1"/>
  <c r="CL409" i="1"/>
  <c r="CM409" i="1"/>
  <c r="CN409" i="1"/>
  <c r="CO409" i="1"/>
  <c r="CP409" i="1"/>
  <c r="CQ409" i="1"/>
  <c r="CR409" i="1"/>
  <c r="CS409" i="1"/>
  <c r="CT409" i="1"/>
  <c r="CU409" i="1"/>
  <c r="CV409" i="1"/>
  <c r="CW409" i="1"/>
  <c r="CX409" i="1"/>
  <c r="CY409" i="1"/>
  <c r="CZ409" i="1"/>
  <c r="DA409" i="1"/>
  <c r="DB409" i="1"/>
  <c r="DC409" i="1"/>
  <c r="DD409" i="1"/>
  <c r="DE409" i="1"/>
  <c r="DF409" i="1"/>
  <c r="DG409" i="1"/>
  <c r="DH409" i="1"/>
  <c r="DI409" i="1"/>
  <c r="Q410" i="1"/>
  <c r="R410" i="1"/>
  <c r="S410" i="1"/>
  <c r="T410" i="1"/>
  <c r="U410" i="1"/>
  <c r="V410" i="1"/>
  <c r="W410" i="1"/>
  <c r="X410" i="1"/>
  <c r="Y410" i="1"/>
  <c r="Z410" i="1"/>
  <c r="AA410" i="1"/>
  <c r="AB410" i="1"/>
  <c r="AC410" i="1"/>
  <c r="AD410" i="1"/>
  <c r="AE410" i="1"/>
  <c r="AF410" i="1"/>
  <c r="AG410" i="1"/>
  <c r="AH410" i="1"/>
  <c r="AI410" i="1"/>
  <c r="AJ410" i="1"/>
  <c r="AK410" i="1"/>
  <c r="AL410" i="1"/>
  <c r="AM410" i="1"/>
  <c r="AN410" i="1"/>
  <c r="AO410" i="1"/>
  <c r="AP410" i="1"/>
  <c r="AQ410" i="1"/>
  <c r="AR410" i="1"/>
  <c r="AS410" i="1"/>
  <c r="AT410" i="1"/>
  <c r="AU410" i="1"/>
  <c r="AV410" i="1"/>
  <c r="AW410" i="1"/>
  <c r="AX410" i="1"/>
  <c r="AY410" i="1"/>
  <c r="AZ410" i="1"/>
  <c r="BA410" i="1"/>
  <c r="BB410" i="1"/>
  <c r="BC410" i="1"/>
  <c r="BD410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BQ410" i="1"/>
  <c r="BR410" i="1"/>
  <c r="BS410" i="1"/>
  <c r="BT410" i="1"/>
  <c r="BU410" i="1"/>
  <c r="BV410" i="1"/>
  <c r="BW410" i="1"/>
  <c r="BX410" i="1"/>
  <c r="BY410" i="1"/>
  <c r="BZ410" i="1"/>
  <c r="CA410" i="1"/>
  <c r="CB410" i="1"/>
  <c r="CC410" i="1"/>
  <c r="CD410" i="1"/>
  <c r="CE410" i="1"/>
  <c r="CF410" i="1"/>
  <c r="CG410" i="1"/>
  <c r="CH410" i="1"/>
  <c r="CI410" i="1"/>
  <c r="CJ410" i="1"/>
  <c r="CK410" i="1"/>
  <c r="CL410" i="1"/>
  <c r="CM410" i="1"/>
  <c r="CN410" i="1"/>
  <c r="CO410" i="1"/>
  <c r="CP410" i="1"/>
  <c r="CQ410" i="1"/>
  <c r="CR410" i="1"/>
  <c r="CS410" i="1"/>
  <c r="CT410" i="1"/>
  <c r="CU410" i="1"/>
  <c r="CV410" i="1"/>
  <c r="CW410" i="1"/>
  <c r="CX410" i="1"/>
  <c r="CY410" i="1"/>
  <c r="CZ410" i="1"/>
  <c r="DA410" i="1"/>
  <c r="DB410" i="1"/>
  <c r="DC410" i="1"/>
  <c r="DD410" i="1"/>
  <c r="DE410" i="1"/>
  <c r="DF410" i="1"/>
  <c r="DG410" i="1"/>
  <c r="DH410" i="1"/>
  <c r="DI410" i="1"/>
  <c r="Q411" i="1"/>
  <c r="R411" i="1"/>
  <c r="S411" i="1"/>
  <c r="T411" i="1"/>
  <c r="U411" i="1"/>
  <c r="V411" i="1"/>
  <c r="W411" i="1"/>
  <c r="X411" i="1"/>
  <c r="Y411" i="1"/>
  <c r="Z411" i="1"/>
  <c r="AA411" i="1"/>
  <c r="AB411" i="1"/>
  <c r="AC411" i="1"/>
  <c r="AD411" i="1"/>
  <c r="AE411" i="1"/>
  <c r="AF411" i="1"/>
  <c r="AG411" i="1"/>
  <c r="AH411" i="1"/>
  <c r="AI411" i="1"/>
  <c r="AJ411" i="1"/>
  <c r="AK411" i="1"/>
  <c r="AL411" i="1"/>
  <c r="AM411" i="1"/>
  <c r="AN411" i="1"/>
  <c r="AO411" i="1"/>
  <c r="AP411" i="1"/>
  <c r="AQ411" i="1"/>
  <c r="AR411" i="1"/>
  <c r="AS411" i="1"/>
  <c r="AT411" i="1"/>
  <c r="AU411" i="1"/>
  <c r="AV411" i="1"/>
  <c r="AW411" i="1"/>
  <c r="AX411" i="1"/>
  <c r="AY411" i="1"/>
  <c r="AZ411" i="1"/>
  <c r="BA411" i="1"/>
  <c r="BB411" i="1"/>
  <c r="BC411" i="1"/>
  <c r="BD411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BU411" i="1"/>
  <c r="BV411" i="1"/>
  <c r="BW411" i="1"/>
  <c r="BX411" i="1"/>
  <c r="BY411" i="1"/>
  <c r="BZ411" i="1"/>
  <c r="CA411" i="1"/>
  <c r="CB411" i="1"/>
  <c r="CC411" i="1"/>
  <c r="CD411" i="1"/>
  <c r="CE411" i="1"/>
  <c r="CF411" i="1"/>
  <c r="CG411" i="1"/>
  <c r="CH411" i="1"/>
  <c r="CI411" i="1"/>
  <c r="CJ411" i="1"/>
  <c r="CK411" i="1"/>
  <c r="CL411" i="1"/>
  <c r="CM411" i="1"/>
  <c r="CN411" i="1"/>
  <c r="CO411" i="1"/>
  <c r="CP411" i="1"/>
  <c r="CQ411" i="1"/>
  <c r="CR411" i="1"/>
  <c r="CS411" i="1"/>
  <c r="CT411" i="1"/>
  <c r="CU411" i="1"/>
  <c r="CV411" i="1"/>
  <c r="CW411" i="1"/>
  <c r="CX411" i="1"/>
  <c r="CY411" i="1"/>
  <c r="CZ411" i="1"/>
  <c r="DA411" i="1"/>
  <c r="DB411" i="1"/>
  <c r="DC411" i="1"/>
  <c r="DD411" i="1"/>
  <c r="DE411" i="1"/>
  <c r="DF411" i="1"/>
  <c r="DG411" i="1"/>
  <c r="DH411" i="1"/>
  <c r="DI411" i="1"/>
  <c r="Q412" i="1"/>
  <c r="R412" i="1"/>
  <c r="S412" i="1"/>
  <c r="T412" i="1"/>
  <c r="U412" i="1"/>
  <c r="V412" i="1"/>
  <c r="W412" i="1"/>
  <c r="X412" i="1"/>
  <c r="Y412" i="1"/>
  <c r="Z412" i="1"/>
  <c r="AA412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/>
  <c r="AN412" i="1"/>
  <c r="AO412" i="1"/>
  <c r="AP412" i="1"/>
  <c r="AQ412" i="1"/>
  <c r="AR412" i="1"/>
  <c r="AS412" i="1"/>
  <c r="AT412" i="1"/>
  <c r="AU412" i="1"/>
  <c r="AV412" i="1"/>
  <c r="AW412" i="1"/>
  <c r="AX412" i="1"/>
  <c r="AY412" i="1"/>
  <c r="AZ412" i="1"/>
  <c r="BA412" i="1"/>
  <c r="BB412" i="1"/>
  <c r="BC412" i="1"/>
  <c r="BD412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BQ412" i="1"/>
  <c r="BR412" i="1"/>
  <c r="BS412" i="1"/>
  <c r="BT412" i="1"/>
  <c r="BU412" i="1"/>
  <c r="BV412" i="1"/>
  <c r="BW412" i="1"/>
  <c r="BX412" i="1"/>
  <c r="BY412" i="1"/>
  <c r="BZ412" i="1"/>
  <c r="CA412" i="1"/>
  <c r="CB412" i="1"/>
  <c r="CC412" i="1"/>
  <c r="CD412" i="1"/>
  <c r="CE412" i="1"/>
  <c r="CF412" i="1"/>
  <c r="CG412" i="1"/>
  <c r="CH412" i="1"/>
  <c r="CI412" i="1"/>
  <c r="CJ412" i="1"/>
  <c r="CK412" i="1"/>
  <c r="CL412" i="1"/>
  <c r="CM412" i="1"/>
  <c r="CN412" i="1"/>
  <c r="CO412" i="1"/>
  <c r="CP412" i="1"/>
  <c r="CQ412" i="1"/>
  <c r="CR412" i="1"/>
  <c r="CS412" i="1"/>
  <c r="CT412" i="1"/>
  <c r="CU412" i="1"/>
  <c r="CV412" i="1"/>
  <c r="CW412" i="1"/>
  <c r="CX412" i="1"/>
  <c r="CY412" i="1"/>
  <c r="CZ412" i="1"/>
  <c r="DA412" i="1"/>
  <c r="DB412" i="1"/>
  <c r="DC412" i="1"/>
  <c r="DD412" i="1"/>
  <c r="DE412" i="1"/>
  <c r="DF412" i="1"/>
  <c r="DG412" i="1"/>
  <c r="DH412" i="1"/>
  <c r="DI412" i="1"/>
  <c r="Q413" i="1"/>
  <c r="R413" i="1"/>
  <c r="S413" i="1"/>
  <c r="T413" i="1"/>
  <c r="U413" i="1"/>
  <c r="V413" i="1"/>
  <c r="W413" i="1"/>
  <c r="X413" i="1"/>
  <c r="Y413" i="1"/>
  <c r="Z413" i="1"/>
  <c r="AA413" i="1"/>
  <c r="AB413" i="1"/>
  <c r="AC413" i="1"/>
  <c r="AD413" i="1"/>
  <c r="AE413" i="1"/>
  <c r="AF413" i="1"/>
  <c r="AG413" i="1"/>
  <c r="AH413" i="1"/>
  <c r="AI413" i="1"/>
  <c r="AJ413" i="1"/>
  <c r="AK413" i="1"/>
  <c r="AL413" i="1"/>
  <c r="AM413" i="1"/>
  <c r="AN413" i="1"/>
  <c r="AO413" i="1"/>
  <c r="AP413" i="1"/>
  <c r="AQ413" i="1"/>
  <c r="AR413" i="1"/>
  <c r="AS413" i="1"/>
  <c r="AT413" i="1"/>
  <c r="AU413" i="1"/>
  <c r="AV413" i="1"/>
  <c r="AW413" i="1"/>
  <c r="AX413" i="1"/>
  <c r="AY413" i="1"/>
  <c r="AZ413" i="1"/>
  <c r="BA413" i="1"/>
  <c r="BB413" i="1"/>
  <c r="BC413" i="1"/>
  <c r="BD413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BQ413" i="1"/>
  <c r="BR413" i="1"/>
  <c r="BS413" i="1"/>
  <c r="BT413" i="1"/>
  <c r="BU413" i="1"/>
  <c r="BV413" i="1"/>
  <c r="BW413" i="1"/>
  <c r="BX413" i="1"/>
  <c r="BY413" i="1"/>
  <c r="BZ413" i="1"/>
  <c r="CA413" i="1"/>
  <c r="CB413" i="1"/>
  <c r="CC413" i="1"/>
  <c r="CD413" i="1"/>
  <c r="CE413" i="1"/>
  <c r="CF413" i="1"/>
  <c r="CG413" i="1"/>
  <c r="CH413" i="1"/>
  <c r="CI413" i="1"/>
  <c r="CJ413" i="1"/>
  <c r="CK413" i="1"/>
  <c r="CL413" i="1"/>
  <c r="CM413" i="1"/>
  <c r="CN413" i="1"/>
  <c r="CO413" i="1"/>
  <c r="CP413" i="1"/>
  <c r="CQ413" i="1"/>
  <c r="CR413" i="1"/>
  <c r="CS413" i="1"/>
  <c r="CT413" i="1"/>
  <c r="CU413" i="1"/>
  <c r="CV413" i="1"/>
  <c r="CW413" i="1"/>
  <c r="CX413" i="1"/>
  <c r="CY413" i="1"/>
  <c r="CZ413" i="1"/>
  <c r="DA413" i="1"/>
  <c r="DB413" i="1"/>
  <c r="DC413" i="1"/>
  <c r="DD413" i="1"/>
  <c r="DE413" i="1"/>
  <c r="DF413" i="1"/>
  <c r="DG413" i="1"/>
  <c r="DH413" i="1"/>
  <c r="DI413" i="1"/>
  <c r="Q414" i="1"/>
  <c r="R414" i="1"/>
  <c r="S414" i="1"/>
  <c r="T414" i="1"/>
  <c r="U414" i="1"/>
  <c r="V414" i="1"/>
  <c r="W414" i="1"/>
  <c r="X414" i="1"/>
  <c r="Y414" i="1"/>
  <c r="Z414" i="1"/>
  <c r="AA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/>
  <c r="AN414" i="1"/>
  <c r="AO414" i="1"/>
  <c r="AP414" i="1"/>
  <c r="AQ414" i="1"/>
  <c r="AR414" i="1"/>
  <c r="AS414" i="1"/>
  <c r="AT414" i="1"/>
  <c r="AU414" i="1"/>
  <c r="AV414" i="1"/>
  <c r="AW414" i="1"/>
  <c r="AX414" i="1"/>
  <c r="AY414" i="1"/>
  <c r="AZ414" i="1"/>
  <c r="BA414" i="1"/>
  <c r="BB414" i="1"/>
  <c r="BC414" i="1"/>
  <c r="BD414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BU414" i="1"/>
  <c r="BV414" i="1"/>
  <c r="BW414" i="1"/>
  <c r="BX414" i="1"/>
  <c r="BY414" i="1"/>
  <c r="BZ414" i="1"/>
  <c r="CA414" i="1"/>
  <c r="CB414" i="1"/>
  <c r="CC414" i="1"/>
  <c r="CD414" i="1"/>
  <c r="CE414" i="1"/>
  <c r="CF414" i="1"/>
  <c r="CG414" i="1"/>
  <c r="CH414" i="1"/>
  <c r="CI414" i="1"/>
  <c r="CJ414" i="1"/>
  <c r="CK414" i="1"/>
  <c r="CL414" i="1"/>
  <c r="CM414" i="1"/>
  <c r="CN414" i="1"/>
  <c r="CO414" i="1"/>
  <c r="CP414" i="1"/>
  <c r="CQ414" i="1"/>
  <c r="CR414" i="1"/>
  <c r="CS414" i="1"/>
  <c r="CT414" i="1"/>
  <c r="CU414" i="1"/>
  <c r="CV414" i="1"/>
  <c r="CW414" i="1"/>
  <c r="CX414" i="1"/>
  <c r="CY414" i="1"/>
  <c r="CZ414" i="1"/>
  <c r="DA414" i="1"/>
  <c r="DB414" i="1"/>
  <c r="DC414" i="1"/>
  <c r="DD414" i="1"/>
  <c r="DE414" i="1"/>
  <c r="DF414" i="1"/>
  <c r="DG414" i="1"/>
  <c r="DH414" i="1"/>
  <c r="DI414" i="1"/>
  <c r="Q415" i="1"/>
  <c r="R415" i="1"/>
  <c r="S415" i="1"/>
  <c r="T415" i="1"/>
  <c r="U415" i="1"/>
  <c r="V415" i="1"/>
  <c r="W415" i="1"/>
  <c r="X415" i="1"/>
  <c r="Y415" i="1"/>
  <c r="Z415" i="1"/>
  <c r="AA415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/>
  <c r="AN415" i="1"/>
  <c r="AO415" i="1"/>
  <c r="AP415" i="1"/>
  <c r="AQ415" i="1"/>
  <c r="AR415" i="1"/>
  <c r="AS415" i="1"/>
  <c r="AT415" i="1"/>
  <c r="AU415" i="1"/>
  <c r="AV415" i="1"/>
  <c r="AW415" i="1"/>
  <c r="AX415" i="1"/>
  <c r="AY415" i="1"/>
  <c r="AZ415" i="1"/>
  <c r="BA415" i="1"/>
  <c r="BB415" i="1"/>
  <c r="BC415" i="1"/>
  <c r="BD415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BQ415" i="1"/>
  <c r="BR415" i="1"/>
  <c r="BS415" i="1"/>
  <c r="BT415" i="1"/>
  <c r="BU415" i="1"/>
  <c r="BV415" i="1"/>
  <c r="BW415" i="1"/>
  <c r="BX415" i="1"/>
  <c r="BY415" i="1"/>
  <c r="BZ415" i="1"/>
  <c r="CA415" i="1"/>
  <c r="CB415" i="1"/>
  <c r="CC415" i="1"/>
  <c r="CD415" i="1"/>
  <c r="CE415" i="1"/>
  <c r="CF415" i="1"/>
  <c r="CG415" i="1"/>
  <c r="CH415" i="1"/>
  <c r="CI415" i="1"/>
  <c r="CJ415" i="1"/>
  <c r="CK415" i="1"/>
  <c r="CL415" i="1"/>
  <c r="CM415" i="1"/>
  <c r="CN415" i="1"/>
  <c r="CO415" i="1"/>
  <c r="CP415" i="1"/>
  <c r="CQ415" i="1"/>
  <c r="CR415" i="1"/>
  <c r="CS415" i="1"/>
  <c r="CT415" i="1"/>
  <c r="CU415" i="1"/>
  <c r="CV415" i="1"/>
  <c r="CW415" i="1"/>
  <c r="CX415" i="1"/>
  <c r="CY415" i="1"/>
  <c r="CZ415" i="1"/>
  <c r="DA415" i="1"/>
  <c r="DB415" i="1"/>
  <c r="DC415" i="1"/>
  <c r="DD415" i="1"/>
  <c r="DE415" i="1"/>
  <c r="DF415" i="1"/>
  <c r="DG415" i="1"/>
  <c r="DH415" i="1"/>
  <c r="DI415" i="1"/>
  <c r="Q416" i="1"/>
  <c r="R416" i="1"/>
  <c r="S416" i="1"/>
  <c r="T416" i="1"/>
  <c r="U416" i="1"/>
  <c r="V416" i="1"/>
  <c r="W416" i="1"/>
  <c r="X416" i="1"/>
  <c r="Y416" i="1"/>
  <c r="Z416" i="1"/>
  <c r="AA416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/>
  <c r="AN416" i="1"/>
  <c r="AO416" i="1"/>
  <c r="AP416" i="1"/>
  <c r="AQ416" i="1"/>
  <c r="AR416" i="1"/>
  <c r="AS416" i="1"/>
  <c r="AT416" i="1"/>
  <c r="AU416" i="1"/>
  <c r="AV416" i="1"/>
  <c r="AW416" i="1"/>
  <c r="AX416" i="1"/>
  <c r="AY416" i="1"/>
  <c r="AZ416" i="1"/>
  <c r="BA416" i="1"/>
  <c r="BB416" i="1"/>
  <c r="BC416" i="1"/>
  <c r="BD416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BQ416" i="1"/>
  <c r="BR416" i="1"/>
  <c r="BS416" i="1"/>
  <c r="BT416" i="1"/>
  <c r="BU416" i="1"/>
  <c r="BV416" i="1"/>
  <c r="BW416" i="1"/>
  <c r="BX416" i="1"/>
  <c r="BY416" i="1"/>
  <c r="BZ416" i="1"/>
  <c r="CA416" i="1"/>
  <c r="CB416" i="1"/>
  <c r="CC416" i="1"/>
  <c r="CD416" i="1"/>
  <c r="CE416" i="1"/>
  <c r="CF416" i="1"/>
  <c r="CG416" i="1"/>
  <c r="CH416" i="1"/>
  <c r="CI416" i="1"/>
  <c r="CJ416" i="1"/>
  <c r="CK416" i="1"/>
  <c r="CL416" i="1"/>
  <c r="CM416" i="1"/>
  <c r="CN416" i="1"/>
  <c r="CO416" i="1"/>
  <c r="CP416" i="1"/>
  <c r="CQ416" i="1"/>
  <c r="CR416" i="1"/>
  <c r="CS416" i="1"/>
  <c r="CT416" i="1"/>
  <c r="CU416" i="1"/>
  <c r="CV416" i="1"/>
  <c r="CW416" i="1"/>
  <c r="CX416" i="1"/>
  <c r="CY416" i="1"/>
  <c r="CZ416" i="1"/>
  <c r="DA416" i="1"/>
  <c r="DB416" i="1"/>
  <c r="DC416" i="1"/>
  <c r="DD416" i="1"/>
  <c r="DE416" i="1"/>
  <c r="DF416" i="1"/>
  <c r="DG416" i="1"/>
  <c r="DH416" i="1"/>
  <c r="DI416" i="1"/>
  <c r="Q417" i="1"/>
  <c r="R417" i="1"/>
  <c r="S417" i="1"/>
  <c r="T417" i="1"/>
  <c r="U417" i="1"/>
  <c r="V417" i="1"/>
  <c r="W417" i="1"/>
  <c r="X417" i="1"/>
  <c r="Y417" i="1"/>
  <c r="Z417" i="1"/>
  <c r="AA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/>
  <c r="AN417" i="1"/>
  <c r="AO417" i="1"/>
  <c r="AP417" i="1"/>
  <c r="AQ417" i="1"/>
  <c r="AR417" i="1"/>
  <c r="AS417" i="1"/>
  <c r="AT417" i="1"/>
  <c r="AU417" i="1"/>
  <c r="AV417" i="1"/>
  <c r="AW417" i="1"/>
  <c r="AX417" i="1"/>
  <c r="AY417" i="1"/>
  <c r="AZ417" i="1"/>
  <c r="BA417" i="1"/>
  <c r="BB417" i="1"/>
  <c r="BC417" i="1"/>
  <c r="BD417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BU417" i="1"/>
  <c r="BV417" i="1"/>
  <c r="BW417" i="1"/>
  <c r="BX417" i="1"/>
  <c r="BY417" i="1"/>
  <c r="BZ417" i="1"/>
  <c r="CA417" i="1"/>
  <c r="CB417" i="1"/>
  <c r="CC417" i="1"/>
  <c r="CD417" i="1"/>
  <c r="CE417" i="1"/>
  <c r="CF417" i="1"/>
  <c r="CG417" i="1"/>
  <c r="CH417" i="1"/>
  <c r="CI417" i="1"/>
  <c r="CJ417" i="1"/>
  <c r="CK417" i="1"/>
  <c r="CL417" i="1"/>
  <c r="CM417" i="1"/>
  <c r="CN417" i="1"/>
  <c r="CO417" i="1"/>
  <c r="CP417" i="1"/>
  <c r="CQ417" i="1"/>
  <c r="CR417" i="1"/>
  <c r="CS417" i="1"/>
  <c r="CT417" i="1"/>
  <c r="CU417" i="1"/>
  <c r="CV417" i="1"/>
  <c r="CW417" i="1"/>
  <c r="CX417" i="1"/>
  <c r="CY417" i="1"/>
  <c r="CZ417" i="1"/>
  <c r="DA417" i="1"/>
  <c r="DB417" i="1"/>
  <c r="DC417" i="1"/>
  <c r="DD417" i="1"/>
  <c r="DE417" i="1"/>
  <c r="DF417" i="1"/>
  <c r="DG417" i="1"/>
  <c r="DH417" i="1"/>
  <c r="DI417" i="1"/>
  <c r="Q418" i="1"/>
  <c r="R418" i="1"/>
  <c r="S418" i="1"/>
  <c r="T418" i="1"/>
  <c r="U418" i="1"/>
  <c r="V418" i="1"/>
  <c r="W418" i="1"/>
  <c r="X418" i="1"/>
  <c r="Y418" i="1"/>
  <c r="Z418" i="1"/>
  <c r="AA418" i="1"/>
  <c r="AB418" i="1"/>
  <c r="AC418" i="1"/>
  <c r="AD418" i="1"/>
  <c r="AE418" i="1"/>
  <c r="AF418" i="1"/>
  <c r="AG418" i="1"/>
  <c r="AH418" i="1"/>
  <c r="AI418" i="1"/>
  <c r="AJ418" i="1"/>
  <c r="AK418" i="1"/>
  <c r="AL418" i="1"/>
  <c r="AM418" i="1"/>
  <c r="AN418" i="1"/>
  <c r="AO418" i="1"/>
  <c r="AP418" i="1"/>
  <c r="AQ418" i="1"/>
  <c r="AR418" i="1"/>
  <c r="AS418" i="1"/>
  <c r="AT418" i="1"/>
  <c r="AU418" i="1"/>
  <c r="AV418" i="1"/>
  <c r="AW418" i="1"/>
  <c r="AX418" i="1"/>
  <c r="AY418" i="1"/>
  <c r="AZ418" i="1"/>
  <c r="BA418" i="1"/>
  <c r="BB418" i="1"/>
  <c r="BC418" i="1"/>
  <c r="BD418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BQ418" i="1"/>
  <c r="BR418" i="1"/>
  <c r="BS418" i="1"/>
  <c r="BT418" i="1"/>
  <c r="BU418" i="1"/>
  <c r="BV418" i="1"/>
  <c r="BW418" i="1"/>
  <c r="BX418" i="1"/>
  <c r="BY418" i="1"/>
  <c r="BZ418" i="1"/>
  <c r="CA418" i="1"/>
  <c r="CB418" i="1"/>
  <c r="CC418" i="1"/>
  <c r="CD418" i="1"/>
  <c r="CE418" i="1"/>
  <c r="CF418" i="1"/>
  <c r="CG418" i="1"/>
  <c r="CH418" i="1"/>
  <c r="CI418" i="1"/>
  <c r="CJ418" i="1"/>
  <c r="CK418" i="1"/>
  <c r="CL418" i="1"/>
  <c r="CM418" i="1"/>
  <c r="CN418" i="1"/>
  <c r="CO418" i="1"/>
  <c r="CP418" i="1"/>
  <c r="CQ418" i="1"/>
  <c r="CR418" i="1"/>
  <c r="CS418" i="1"/>
  <c r="CT418" i="1"/>
  <c r="CU418" i="1"/>
  <c r="CV418" i="1"/>
  <c r="CW418" i="1"/>
  <c r="CX418" i="1"/>
  <c r="CY418" i="1"/>
  <c r="CZ418" i="1"/>
  <c r="DA418" i="1"/>
  <c r="DB418" i="1"/>
  <c r="DC418" i="1"/>
  <c r="DD418" i="1"/>
  <c r="DE418" i="1"/>
  <c r="DF418" i="1"/>
  <c r="DG418" i="1"/>
  <c r="DH418" i="1"/>
  <c r="DI418" i="1"/>
  <c r="Q419" i="1"/>
  <c r="R419" i="1"/>
  <c r="S419" i="1"/>
  <c r="T419" i="1"/>
  <c r="U419" i="1"/>
  <c r="V419" i="1"/>
  <c r="W419" i="1"/>
  <c r="X419" i="1"/>
  <c r="Y419" i="1"/>
  <c r="Z419" i="1"/>
  <c r="AA419" i="1"/>
  <c r="AB419" i="1"/>
  <c r="AC419" i="1"/>
  <c r="AD419" i="1"/>
  <c r="AE419" i="1"/>
  <c r="AF419" i="1"/>
  <c r="AG419" i="1"/>
  <c r="AH419" i="1"/>
  <c r="AI419" i="1"/>
  <c r="AJ419" i="1"/>
  <c r="AK419" i="1"/>
  <c r="AL419" i="1"/>
  <c r="AM419" i="1"/>
  <c r="AN419" i="1"/>
  <c r="AO419" i="1"/>
  <c r="AP419" i="1"/>
  <c r="AQ419" i="1"/>
  <c r="AR419" i="1"/>
  <c r="AS419" i="1"/>
  <c r="AT419" i="1"/>
  <c r="AU419" i="1"/>
  <c r="AV419" i="1"/>
  <c r="AW419" i="1"/>
  <c r="AX419" i="1"/>
  <c r="AY419" i="1"/>
  <c r="AZ419" i="1"/>
  <c r="BA419" i="1"/>
  <c r="BB419" i="1"/>
  <c r="BC419" i="1"/>
  <c r="BD419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BQ419" i="1"/>
  <c r="BR419" i="1"/>
  <c r="BS419" i="1"/>
  <c r="BT419" i="1"/>
  <c r="BU419" i="1"/>
  <c r="BV419" i="1"/>
  <c r="BW419" i="1"/>
  <c r="BX419" i="1"/>
  <c r="BY419" i="1"/>
  <c r="BZ419" i="1"/>
  <c r="CA419" i="1"/>
  <c r="CB419" i="1"/>
  <c r="CC419" i="1"/>
  <c r="CD419" i="1"/>
  <c r="CE419" i="1"/>
  <c r="CF419" i="1"/>
  <c r="CG419" i="1"/>
  <c r="CH419" i="1"/>
  <c r="CI419" i="1"/>
  <c r="CJ419" i="1"/>
  <c r="CK419" i="1"/>
  <c r="CL419" i="1"/>
  <c r="CM419" i="1"/>
  <c r="CN419" i="1"/>
  <c r="CO419" i="1"/>
  <c r="CP419" i="1"/>
  <c r="CQ419" i="1"/>
  <c r="CR419" i="1"/>
  <c r="CS419" i="1"/>
  <c r="CT419" i="1"/>
  <c r="CU419" i="1"/>
  <c r="CV419" i="1"/>
  <c r="CW419" i="1"/>
  <c r="CX419" i="1"/>
  <c r="CY419" i="1"/>
  <c r="CZ419" i="1"/>
  <c r="DA419" i="1"/>
  <c r="DB419" i="1"/>
  <c r="DC419" i="1"/>
  <c r="DD419" i="1"/>
  <c r="DE419" i="1"/>
  <c r="DF419" i="1"/>
  <c r="DG419" i="1"/>
  <c r="DH419" i="1"/>
  <c r="DI419" i="1"/>
  <c r="Q420" i="1"/>
  <c r="R420" i="1"/>
  <c r="S420" i="1"/>
  <c r="T420" i="1"/>
  <c r="U420" i="1"/>
  <c r="V420" i="1"/>
  <c r="W420" i="1"/>
  <c r="X420" i="1"/>
  <c r="Y420" i="1"/>
  <c r="Z420" i="1"/>
  <c r="AA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/>
  <c r="AN420" i="1"/>
  <c r="AO420" i="1"/>
  <c r="AP420" i="1"/>
  <c r="AQ420" i="1"/>
  <c r="AR420" i="1"/>
  <c r="AS420" i="1"/>
  <c r="AT420" i="1"/>
  <c r="AU420" i="1"/>
  <c r="AV420" i="1"/>
  <c r="AW420" i="1"/>
  <c r="AX420" i="1"/>
  <c r="AY420" i="1"/>
  <c r="AZ420" i="1"/>
  <c r="BA420" i="1"/>
  <c r="BB420" i="1"/>
  <c r="BC420" i="1"/>
  <c r="BD420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BU420" i="1"/>
  <c r="BV420" i="1"/>
  <c r="BW420" i="1"/>
  <c r="BX420" i="1"/>
  <c r="BY420" i="1"/>
  <c r="BZ420" i="1"/>
  <c r="CA420" i="1"/>
  <c r="CB420" i="1"/>
  <c r="CC420" i="1"/>
  <c r="CD420" i="1"/>
  <c r="CE420" i="1"/>
  <c r="CF420" i="1"/>
  <c r="CG420" i="1"/>
  <c r="CH420" i="1"/>
  <c r="CI420" i="1"/>
  <c r="CJ420" i="1"/>
  <c r="CK420" i="1"/>
  <c r="CL420" i="1"/>
  <c r="CM420" i="1"/>
  <c r="CN420" i="1"/>
  <c r="CO420" i="1"/>
  <c r="CP420" i="1"/>
  <c r="CQ420" i="1"/>
  <c r="CR420" i="1"/>
  <c r="CS420" i="1"/>
  <c r="CT420" i="1"/>
  <c r="CU420" i="1"/>
  <c r="CV420" i="1"/>
  <c r="CW420" i="1"/>
  <c r="CX420" i="1"/>
  <c r="CY420" i="1"/>
  <c r="CZ420" i="1"/>
  <c r="DA420" i="1"/>
  <c r="DB420" i="1"/>
  <c r="DC420" i="1"/>
  <c r="DD420" i="1"/>
  <c r="DE420" i="1"/>
  <c r="DF420" i="1"/>
  <c r="DG420" i="1"/>
  <c r="DH420" i="1"/>
  <c r="DI420" i="1"/>
  <c r="Q421" i="1"/>
  <c r="R421" i="1"/>
  <c r="S421" i="1"/>
  <c r="T421" i="1"/>
  <c r="U421" i="1"/>
  <c r="V421" i="1"/>
  <c r="W421" i="1"/>
  <c r="X421" i="1"/>
  <c r="Y421" i="1"/>
  <c r="Z421" i="1"/>
  <c r="AA421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/>
  <c r="AN421" i="1"/>
  <c r="AO421" i="1"/>
  <c r="AP421" i="1"/>
  <c r="AQ421" i="1"/>
  <c r="AR421" i="1"/>
  <c r="AS421" i="1"/>
  <c r="AT421" i="1"/>
  <c r="AU421" i="1"/>
  <c r="AV421" i="1"/>
  <c r="AW421" i="1"/>
  <c r="AX421" i="1"/>
  <c r="AY421" i="1"/>
  <c r="AZ421" i="1"/>
  <c r="BA421" i="1"/>
  <c r="BB421" i="1"/>
  <c r="BC421" i="1"/>
  <c r="BD421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BQ421" i="1"/>
  <c r="BR421" i="1"/>
  <c r="BS421" i="1"/>
  <c r="BT421" i="1"/>
  <c r="BU421" i="1"/>
  <c r="BV421" i="1"/>
  <c r="BW421" i="1"/>
  <c r="BX421" i="1"/>
  <c r="BY421" i="1"/>
  <c r="BZ421" i="1"/>
  <c r="CA421" i="1"/>
  <c r="CB421" i="1"/>
  <c r="CC421" i="1"/>
  <c r="CD421" i="1"/>
  <c r="CE421" i="1"/>
  <c r="CF421" i="1"/>
  <c r="CG421" i="1"/>
  <c r="CH421" i="1"/>
  <c r="CI421" i="1"/>
  <c r="CJ421" i="1"/>
  <c r="CK421" i="1"/>
  <c r="CL421" i="1"/>
  <c r="CM421" i="1"/>
  <c r="CN421" i="1"/>
  <c r="CO421" i="1"/>
  <c r="CP421" i="1"/>
  <c r="CQ421" i="1"/>
  <c r="CR421" i="1"/>
  <c r="CS421" i="1"/>
  <c r="CT421" i="1"/>
  <c r="CU421" i="1"/>
  <c r="CV421" i="1"/>
  <c r="CW421" i="1"/>
  <c r="CX421" i="1"/>
  <c r="CY421" i="1"/>
  <c r="CZ421" i="1"/>
  <c r="DA421" i="1"/>
  <c r="DB421" i="1"/>
  <c r="DC421" i="1"/>
  <c r="DD421" i="1"/>
  <c r="DE421" i="1"/>
  <c r="DF421" i="1"/>
  <c r="DG421" i="1"/>
  <c r="DH421" i="1"/>
  <c r="DI421" i="1"/>
  <c r="Q422" i="1"/>
  <c r="R422" i="1"/>
  <c r="S422" i="1"/>
  <c r="T422" i="1"/>
  <c r="U422" i="1"/>
  <c r="V422" i="1"/>
  <c r="W422" i="1"/>
  <c r="X422" i="1"/>
  <c r="Y422" i="1"/>
  <c r="Z422" i="1"/>
  <c r="AA422" i="1"/>
  <c r="AB422" i="1"/>
  <c r="AC422" i="1"/>
  <c r="AD422" i="1"/>
  <c r="AE422" i="1"/>
  <c r="AF422" i="1"/>
  <c r="AG422" i="1"/>
  <c r="AH422" i="1"/>
  <c r="AI422" i="1"/>
  <c r="AJ422" i="1"/>
  <c r="AK422" i="1"/>
  <c r="AL422" i="1"/>
  <c r="AM422" i="1"/>
  <c r="AN422" i="1"/>
  <c r="AO422" i="1"/>
  <c r="AP422" i="1"/>
  <c r="AQ422" i="1"/>
  <c r="AR422" i="1"/>
  <c r="AS422" i="1"/>
  <c r="AT422" i="1"/>
  <c r="AU422" i="1"/>
  <c r="AV422" i="1"/>
  <c r="AW422" i="1"/>
  <c r="AX422" i="1"/>
  <c r="AY422" i="1"/>
  <c r="AZ422" i="1"/>
  <c r="BA422" i="1"/>
  <c r="BB422" i="1"/>
  <c r="BC422" i="1"/>
  <c r="BD422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BQ422" i="1"/>
  <c r="BR422" i="1"/>
  <c r="BS422" i="1"/>
  <c r="BT422" i="1"/>
  <c r="BU422" i="1"/>
  <c r="BV422" i="1"/>
  <c r="BW422" i="1"/>
  <c r="BX422" i="1"/>
  <c r="BY422" i="1"/>
  <c r="BZ422" i="1"/>
  <c r="CA422" i="1"/>
  <c r="CB422" i="1"/>
  <c r="CC422" i="1"/>
  <c r="CD422" i="1"/>
  <c r="CE422" i="1"/>
  <c r="CF422" i="1"/>
  <c r="CG422" i="1"/>
  <c r="CH422" i="1"/>
  <c r="CI422" i="1"/>
  <c r="CJ422" i="1"/>
  <c r="CK422" i="1"/>
  <c r="CL422" i="1"/>
  <c r="CM422" i="1"/>
  <c r="CN422" i="1"/>
  <c r="CO422" i="1"/>
  <c r="CP422" i="1"/>
  <c r="CQ422" i="1"/>
  <c r="CR422" i="1"/>
  <c r="CS422" i="1"/>
  <c r="CT422" i="1"/>
  <c r="CU422" i="1"/>
  <c r="CV422" i="1"/>
  <c r="CW422" i="1"/>
  <c r="CX422" i="1"/>
  <c r="CY422" i="1"/>
  <c r="CZ422" i="1"/>
  <c r="DA422" i="1"/>
  <c r="DB422" i="1"/>
  <c r="DC422" i="1"/>
  <c r="DD422" i="1"/>
  <c r="DE422" i="1"/>
  <c r="DF422" i="1"/>
  <c r="DG422" i="1"/>
  <c r="DH422" i="1"/>
  <c r="DI422" i="1"/>
  <c r="Q423" i="1"/>
  <c r="R423" i="1"/>
  <c r="S423" i="1"/>
  <c r="T423" i="1"/>
  <c r="U423" i="1"/>
  <c r="V423" i="1"/>
  <c r="W423" i="1"/>
  <c r="X423" i="1"/>
  <c r="Y423" i="1"/>
  <c r="Z423" i="1"/>
  <c r="AA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/>
  <c r="AN423" i="1"/>
  <c r="AO423" i="1"/>
  <c r="AP423" i="1"/>
  <c r="AQ423" i="1"/>
  <c r="AR423" i="1"/>
  <c r="AS423" i="1"/>
  <c r="AT423" i="1"/>
  <c r="AU423" i="1"/>
  <c r="AV423" i="1"/>
  <c r="AW423" i="1"/>
  <c r="AX423" i="1"/>
  <c r="AY423" i="1"/>
  <c r="AZ423" i="1"/>
  <c r="BA423" i="1"/>
  <c r="BB423" i="1"/>
  <c r="BC423" i="1"/>
  <c r="BD423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BU423" i="1"/>
  <c r="BV423" i="1"/>
  <c r="BW423" i="1"/>
  <c r="BX423" i="1"/>
  <c r="BY423" i="1"/>
  <c r="BZ423" i="1"/>
  <c r="CA423" i="1"/>
  <c r="CB423" i="1"/>
  <c r="CC423" i="1"/>
  <c r="CD423" i="1"/>
  <c r="CE423" i="1"/>
  <c r="CF423" i="1"/>
  <c r="CG423" i="1"/>
  <c r="CH423" i="1"/>
  <c r="CI423" i="1"/>
  <c r="CJ423" i="1"/>
  <c r="CK423" i="1"/>
  <c r="CL423" i="1"/>
  <c r="CM423" i="1"/>
  <c r="CN423" i="1"/>
  <c r="CO423" i="1"/>
  <c r="CP423" i="1"/>
  <c r="CQ423" i="1"/>
  <c r="CR423" i="1"/>
  <c r="CS423" i="1"/>
  <c r="CT423" i="1"/>
  <c r="CU423" i="1"/>
  <c r="CV423" i="1"/>
  <c r="CW423" i="1"/>
  <c r="CX423" i="1"/>
  <c r="CY423" i="1"/>
  <c r="CZ423" i="1"/>
  <c r="DA423" i="1"/>
  <c r="DB423" i="1"/>
  <c r="DC423" i="1"/>
  <c r="DD423" i="1"/>
  <c r="DE423" i="1"/>
  <c r="DF423" i="1"/>
  <c r="DG423" i="1"/>
  <c r="DH423" i="1"/>
  <c r="DI423" i="1"/>
  <c r="Q424" i="1"/>
  <c r="R424" i="1"/>
  <c r="S424" i="1"/>
  <c r="T424" i="1"/>
  <c r="U424" i="1"/>
  <c r="V424" i="1"/>
  <c r="W424" i="1"/>
  <c r="X424" i="1"/>
  <c r="Y424" i="1"/>
  <c r="Z424" i="1"/>
  <c r="AA424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/>
  <c r="AN424" i="1"/>
  <c r="AO424" i="1"/>
  <c r="AP424" i="1"/>
  <c r="AQ424" i="1"/>
  <c r="AR424" i="1"/>
  <c r="AS424" i="1"/>
  <c r="AT424" i="1"/>
  <c r="AU424" i="1"/>
  <c r="AV424" i="1"/>
  <c r="AW424" i="1"/>
  <c r="AX424" i="1"/>
  <c r="AY424" i="1"/>
  <c r="AZ424" i="1"/>
  <c r="BA424" i="1"/>
  <c r="BB424" i="1"/>
  <c r="BC424" i="1"/>
  <c r="BD424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BQ424" i="1"/>
  <c r="BR424" i="1"/>
  <c r="BS424" i="1"/>
  <c r="BT424" i="1"/>
  <c r="BU424" i="1"/>
  <c r="BV424" i="1"/>
  <c r="BW424" i="1"/>
  <c r="BX424" i="1"/>
  <c r="BY424" i="1"/>
  <c r="BZ424" i="1"/>
  <c r="CA424" i="1"/>
  <c r="CB424" i="1"/>
  <c r="CC424" i="1"/>
  <c r="CD424" i="1"/>
  <c r="CE424" i="1"/>
  <c r="CF424" i="1"/>
  <c r="CG424" i="1"/>
  <c r="CH424" i="1"/>
  <c r="CI424" i="1"/>
  <c r="CJ424" i="1"/>
  <c r="CK424" i="1"/>
  <c r="CL424" i="1"/>
  <c r="CM424" i="1"/>
  <c r="CN424" i="1"/>
  <c r="CO424" i="1"/>
  <c r="CP424" i="1"/>
  <c r="CQ424" i="1"/>
  <c r="CR424" i="1"/>
  <c r="CS424" i="1"/>
  <c r="CT424" i="1"/>
  <c r="CU424" i="1"/>
  <c r="CV424" i="1"/>
  <c r="CW424" i="1"/>
  <c r="CX424" i="1"/>
  <c r="CY424" i="1"/>
  <c r="CZ424" i="1"/>
  <c r="DA424" i="1"/>
  <c r="DB424" i="1"/>
  <c r="DC424" i="1"/>
  <c r="DD424" i="1"/>
  <c r="DE424" i="1"/>
  <c r="DF424" i="1"/>
  <c r="DG424" i="1"/>
  <c r="DH424" i="1"/>
  <c r="DI424" i="1"/>
  <c r="Q425" i="1"/>
  <c r="R425" i="1"/>
  <c r="S425" i="1"/>
  <c r="T425" i="1"/>
  <c r="U425" i="1"/>
  <c r="V425" i="1"/>
  <c r="W425" i="1"/>
  <c r="X425" i="1"/>
  <c r="Y425" i="1"/>
  <c r="Z425" i="1"/>
  <c r="AA425" i="1"/>
  <c r="AB425" i="1"/>
  <c r="AC425" i="1"/>
  <c r="AD425" i="1"/>
  <c r="AE425" i="1"/>
  <c r="AF425" i="1"/>
  <c r="AG425" i="1"/>
  <c r="AH425" i="1"/>
  <c r="AI425" i="1"/>
  <c r="AJ425" i="1"/>
  <c r="AK425" i="1"/>
  <c r="AL425" i="1"/>
  <c r="AM425" i="1"/>
  <c r="AN425" i="1"/>
  <c r="AO425" i="1"/>
  <c r="AP425" i="1"/>
  <c r="AQ425" i="1"/>
  <c r="AR425" i="1"/>
  <c r="AS425" i="1"/>
  <c r="AT425" i="1"/>
  <c r="AU425" i="1"/>
  <c r="AV425" i="1"/>
  <c r="AW425" i="1"/>
  <c r="AX425" i="1"/>
  <c r="AY425" i="1"/>
  <c r="AZ425" i="1"/>
  <c r="BA425" i="1"/>
  <c r="BB425" i="1"/>
  <c r="BC425" i="1"/>
  <c r="BD425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BQ425" i="1"/>
  <c r="BR425" i="1"/>
  <c r="BS425" i="1"/>
  <c r="BT425" i="1"/>
  <c r="BU425" i="1"/>
  <c r="BV425" i="1"/>
  <c r="BW425" i="1"/>
  <c r="BX425" i="1"/>
  <c r="BY425" i="1"/>
  <c r="BZ425" i="1"/>
  <c r="CA425" i="1"/>
  <c r="CB425" i="1"/>
  <c r="CC425" i="1"/>
  <c r="CD425" i="1"/>
  <c r="CE425" i="1"/>
  <c r="CF425" i="1"/>
  <c r="CG425" i="1"/>
  <c r="CH425" i="1"/>
  <c r="CI425" i="1"/>
  <c r="CJ425" i="1"/>
  <c r="CK425" i="1"/>
  <c r="CL425" i="1"/>
  <c r="CM425" i="1"/>
  <c r="CN425" i="1"/>
  <c r="CO425" i="1"/>
  <c r="CP425" i="1"/>
  <c r="CQ425" i="1"/>
  <c r="CR425" i="1"/>
  <c r="CS425" i="1"/>
  <c r="CT425" i="1"/>
  <c r="CU425" i="1"/>
  <c r="CV425" i="1"/>
  <c r="CW425" i="1"/>
  <c r="CX425" i="1"/>
  <c r="CY425" i="1"/>
  <c r="CZ425" i="1"/>
  <c r="DA425" i="1"/>
  <c r="DB425" i="1"/>
  <c r="DC425" i="1"/>
  <c r="DD425" i="1"/>
  <c r="DE425" i="1"/>
  <c r="DF425" i="1"/>
  <c r="DG425" i="1"/>
  <c r="DH425" i="1"/>
  <c r="DI425" i="1"/>
  <c r="Q426" i="1"/>
  <c r="R426" i="1"/>
  <c r="S426" i="1"/>
  <c r="T426" i="1"/>
  <c r="U426" i="1"/>
  <c r="V426" i="1"/>
  <c r="W426" i="1"/>
  <c r="X426" i="1"/>
  <c r="Y426" i="1"/>
  <c r="Z426" i="1"/>
  <c r="AA426" i="1"/>
  <c r="AB426" i="1"/>
  <c r="AC426" i="1"/>
  <c r="AD426" i="1"/>
  <c r="AE426" i="1"/>
  <c r="AF426" i="1"/>
  <c r="AG426" i="1"/>
  <c r="AH426" i="1"/>
  <c r="AI426" i="1"/>
  <c r="AJ426" i="1"/>
  <c r="AK426" i="1"/>
  <c r="AL426" i="1"/>
  <c r="AM426" i="1"/>
  <c r="AN426" i="1"/>
  <c r="AO426" i="1"/>
  <c r="AP426" i="1"/>
  <c r="AQ426" i="1"/>
  <c r="AR426" i="1"/>
  <c r="AS426" i="1"/>
  <c r="AT426" i="1"/>
  <c r="AU426" i="1"/>
  <c r="AV426" i="1"/>
  <c r="AW426" i="1"/>
  <c r="AX426" i="1"/>
  <c r="AY426" i="1"/>
  <c r="AZ426" i="1"/>
  <c r="BA426" i="1"/>
  <c r="BB426" i="1"/>
  <c r="BC426" i="1"/>
  <c r="BD426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BU426" i="1"/>
  <c r="BV426" i="1"/>
  <c r="BW426" i="1"/>
  <c r="BX426" i="1"/>
  <c r="BY426" i="1"/>
  <c r="BZ426" i="1"/>
  <c r="CA426" i="1"/>
  <c r="CB426" i="1"/>
  <c r="CC426" i="1"/>
  <c r="CD426" i="1"/>
  <c r="CE426" i="1"/>
  <c r="CF426" i="1"/>
  <c r="CG426" i="1"/>
  <c r="CH426" i="1"/>
  <c r="CI426" i="1"/>
  <c r="CJ426" i="1"/>
  <c r="CK426" i="1"/>
  <c r="CL426" i="1"/>
  <c r="CM426" i="1"/>
  <c r="CN426" i="1"/>
  <c r="CO426" i="1"/>
  <c r="CP426" i="1"/>
  <c r="CQ426" i="1"/>
  <c r="CR426" i="1"/>
  <c r="CS426" i="1"/>
  <c r="CT426" i="1"/>
  <c r="CU426" i="1"/>
  <c r="CV426" i="1"/>
  <c r="CW426" i="1"/>
  <c r="CX426" i="1"/>
  <c r="CY426" i="1"/>
  <c r="CZ426" i="1"/>
  <c r="DA426" i="1"/>
  <c r="DB426" i="1"/>
  <c r="DC426" i="1"/>
  <c r="DD426" i="1"/>
  <c r="DE426" i="1"/>
  <c r="DF426" i="1"/>
  <c r="DG426" i="1"/>
  <c r="DH426" i="1"/>
  <c r="DI426" i="1"/>
  <c r="Q427" i="1"/>
  <c r="R427" i="1"/>
  <c r="S427" i="1"/>
  <c r="T427" i="1"/>
  <c r="U427" i="1"/>
  <c r="V427" i="1"/>
  <c r="W427" i="1"/>
  <c r="X427" i="1"/>
  <c r="Y427" i="1"/>
  <c r="Z427" i="1"/>
  <c r="AA427" i="1"/>
  <c r="AB427" i="1"/>
  <c r="AC427" i="1"/>
  <c r="AD427" i="1"/>
  <c r="AE427" i="1"/>
  <c r="AF427" i="1"/>
  <c r="AG427" i="1"/>
  <c r="AH427" i="1"/>
  <c r="AI427" i="1"/>
  <c r="AJ427" i="1"/>
  <c r="AK427" i="1"/>
  <c r="AL427" i="1"/>
  <c r="AM427" i="1"/>
  <c r="AN427" i="1"/>
  <c r="AO427" i="1"/>
  <c r="AP427" i="1"/>
  <c r="AQ427" i="1"/>
  <c r="AR427" i="1"/>
  <c r="AS427" i="1"/>
  <c r="AT427" i="1"/>
  <c r="AU427" i="1"/>
  <c r="AV427" i="1"/>
  <c r="AW427" i="1"/>
  <c r="AX427" i="1"/>
  <c r="AY427" i="1"/>
  <c r="AZ427" i="1"/>
  <c r="BA427" i="1"/>
  <c r="BB427" i="1"/>
  <c r="BC427" i="1"/>
  <c r="BD427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BQ427" i="1"/>
  <c r="BR427" i="1"/>
  <c r="BS427" i="1"/>
  <c r="BT427" i="1"/>
  <c r="BU427" i="1"/>
  <c r="BV427" i="1"/>
  <c r="BW427" i="1"/>
  <c r="BX427" i="1"/>
  <c r="BY427" i="1"/>
  <c r="BZ427" i="1"/>
  <c r="CA427" i="1"/>
  <c r="CB427" i="1"/>
  <c r="CC427" i="1"/>
  <c r="CD427" i="1"/>
  <c r="CE427" i="1"/>
  <c r="CF427" i="1"/>
  <c r="CG427" i="1"/>
  <c r="CH427" i="1"/>
  <c r="CI427" i="1"/>
  <c r="CJ427" i="1"/>
  <c r="CK427" i="1"/>
  <c r="CL427" i="1"/>
  <c r="CM427" i="1"/>
  <c r="CN427" i="1"/>
  <c r="CO427" i="1"/>
  <c r="CP427" i="1"/>
  <c r="CQ427" i="1"/>
  <c r="CR427" i="1"/>
  <c r="CS427" i="1"/>
  <c r="CT427" i="1"/>
  <c r="CU427" i="1"/>
  <c r="CV427" i="1"/>
  <c r="CW427" i="1"/>
  <c r="CX427" i="1"/>
  <c r="CY427" i="1"/>
  <c r="CZ427" i="1"/>
  <c r="DA427" i="1"/>
  <c r="DB427" i="1"/>
  <c r="DC427" i="1"/>
  <c r="DD427" i="1"/>
  <c r="DE427" i="1"/>
  <c r="DF427" i="1"/>
  <c r="DG427" i="1"/>
  <c r="DH427" i="1"/>
  <c r="DI427" i="1"/>
  <c r="Q428" i="1"/>
  <c r="R428" i="1"/>
  <c r="S428" i="1"/>
  <c r="T428" i="1"/>
  <c r="U428" i="1"/>
  <c r="V428" i="1"/>
  <c r="W428" i="1"/>
  <c r="X428" i="1"/>
  <c r="Y428" i="1"/>
  <c r="Z428" i="1"/>
  <c r="AA428" i="1"/>
  <c r="AB428" i="1"/>
  <c r="AC428" i="1"/>
  <c r="AD428" i="1"/>
  <c r="AE428" i="1"/>
  <c r="AF428" i="1"/>
  <c r="AG428" i="1"/>
  <c r="AH428" i="1"/>
  <c r="AI428" i="1"/>
  <c r="AJ428" i="1"/>
  <c r="AK428" i="1"/>
  <c r="AL428" i="1"/>
  <c r="AM428" i="1"/>
  <c r="AN428" i="1"/>
  <c r="AO428" i="1"/>
  <c r="AP428" i="1"/>
  <c r="AQ428" i="1"/>
  <c r="AR428" i="1"/>
  <c r="AS428" i="1"/>
  <c r="AT428" i="1"/>
  <c r="AU428" i="1"/>
  <c r="AV428" i="1"/>
  <c r="AW428" i="1"/>
  <c r="AX428" i="1"/>
  <c r="AY428" i="1"/>
  <c r="AZ428" i="1"/>
  <c r="BA428" i="1"/>
  <c r="BB428" i="1"/>
  <c r="BC428" i="1"/>
  <c r="BD428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BQ428" i="1"/>
  <c r="BR428" i="1"/>
  <c r="BS428" i="1"/>
  <c r="BT428" i="1"/>
  <c r="BU428" i="1"/>
  <c r="BV428" i="1"/>
  <c r="BW428" i="1"/>
  <c r="BX428" i="1"/>
  <c r="BY428" i="1"/>
  <c r="BZ428" i="1"/>
  <c r="CA428" i="1"/>
  <c r="CB428" i="1"/>
  <c r="CC428" i="1"/>
  <c r="CD428" i="1"/>
  <c r="CE428" i="1"/>
  <c r="CF428" i="1"/>
  <c r="CG428" i="1"/>
  <c r="CH428" i="1"/>
  <c r="CI428" i="1"/>
  <c r="CJ428" i="1"/>
  <c r="CK428" i="1"/>
  <c r="CL428" i="1"/>
  <c r="CM428" i="1"/>
  <c r="CN428" i="1"/>
  <c r="CO428" i="1"/>
  <c r="CP428" i="1"/>
  <c r="CQ428" i="1"/>
  <c r="CR428" i="1"/>
  <c r="CS428" i="1"/>
  <c r="CT428" i="1"/>
  <c r="CU428" i="1"/>
  <c r="CV428" i="1"/>
  <c r="CW428" i="1"/>
  <c r="CX428" i="1"/>
  <c r="CY428" i="1"/>
  <c r="CZ428" i="1"/>
  <c r="DA428" i="1"/>
  <c r="DB428" i="1"/>
  <c r="DC428" i="1"/>
  <c r="DD428" i="1"/>
  <c r="DE428" i="1"/>
  <c r="DF428" i="1"/>
  <c r="DG428" i="1"/>
  <c r="DH428" i="1"/>
  <c r="DI428" i="1"/>
  <c r="Q429" i="1"/>
  <c r="R429" i="1"/>
  <c r="S429" i="1"/>
  <c r="T429" i="1"/>
  <c r="U429" i="1"/>
  <c r="V429" i="1"/>
  <c r="W429" i="1"/>
  <c r="X429" i="1"/>
  <c r="Y429" i="1"/>
  <c r="Z429" i="1"/>
  <c r="AA429" i="1"/>
  <c r="AB429" i="1"/>
  <c r="AC429" i="1"/>
  <c r="AD429" i="1"/>
  <c r="AE429" i="1"/>
  <c r="AF429" i="1"/>
  <c r="AG429" i="1"/>
  <c r="AH429" i="1"/>
  <c r="AI429" i="1"/>
  <c r="AJ429" i="1"/>
  <c r="AK429" i="1"/>
  <c r="AL429" i="1"/>
  <c r="AM429" i="1"/>
  <c r="AN429" i="1"/>
  <c r="AO429" i="1"/>
  <c r="AP429" i="1"/>
  <c r="AQ429" i="1"/>
  <c r="AR429" i="1"/>
  <c r="AS429" i="1"/>
  <c r="AT429" i="1"/>
  <c r="AU429" i="1"/>
  <c r="AV429" i="1"/>
  <c r="AW429" i="1"/>
  <c r="AX429" i="1"/>
  <c r="AY429" i="1"/>
  <c r="AZ429" i="1"/>
  <c r="BA429" i="1"/>
  <c r="BB429" i="1"/>
  <c r="BC429" i="1"/>
  <c r="BD429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BU429" i="1"/>
  <c r="BV429" i="1"/>
  <c r="BW429" i="1"/>
  <c r="BX429" i="1"/>
  <c r="BY429" i="1"/>
  <c r="BZ429" i="1"/>
  <c r="CA429" i="1"/>
  <c r="CB429" i="1"/>
  <c r="CC429" i="1"/>
  <c r="CD429" i="1"/>
  <c r="CE429" i="1"/>
  <c r="CF429" i="1"/>
  <c r="CG429" i="1"/>
  <c r="CH429" i="1"/>
  <c r="CI429" i="1"/>
  <c r="CJ429" i="1"/>
  <c r="CK429" i="1"/>
  <c r="CL429" i="1"/>
  <c r="CM429" i="1"/>
  <c r="CN429" i="1"/>
  <c r="CO429" i="1"/>
  <c r="CP429" i="1"/>
  <c r="CQ429" i="1"/>
  <c r="CR429" i="1"/>
  <c r="CS429" i="1"/>
  <c r="CT429" i="1"/>
  <c r="CU429" i="1"/>
  <c r="CV429" i="1"/>
  <c r="CW429" i="1"/>
  <c r="CX429" i="1"/>
  <c r="CY429" i="1"/>
  <c r="CZ429" i="1"/>
  <c r="DA429" i="1"/>
  <c r="DB429" i="1"/>
  <c r="DC429" i="1"/>
  <c r="DD429" i="1"/>
  <c r="DE429" i="1"/>
  <c r="DF429" i="1"/>
  <c r="DG429" i="1"/>
  <c r="DH429" i="1"/>
  <c r="DI429" i="1"/>
  <c r="Q430" i="1"/>
  <c r="R430" i="1"/>
  <c r="S430" i="1"/>
  <c r="T430" i="1"/>
  <c r="U430" i="1"/>
  <c r="V430" i="1"/>
  <c r="W430" i="1"/>
  <c r="X430" i="1"/>
  <c r="Y430" i="1"/>
  <c r="Z430" i="1"/>
  <c r="AA430" i="1"/>
  <c r="AB430" i="1"/>
  <c r="AC430" i="1"/>
  <c r="AD430" i="1"/>
  <c r="AE430" i="1"/>
  <c r="AF430" i="1"/>
  <c r="AG430" i="1"/>
  <c r="AH430" i="1"/>
  <c r="AI430" i="1"/>
  <c r="AJ430" i="1"/>
  <c r="AK430" i="1"/>
  <c r="AL430" i="1"/>
  <c r="AM430" i="1"/>
  <c r="AN430" i="1"/>
  <c r="AO430" i="1"/>
  <c r="AP430" i="1"/>
  <c r="AQ430" i="1"/>
  <c r="AR430" i="1"/>
  <c r="AS430" i="1"/>
  <c r="AT430" i="1"/>
  <c r="AU430" i="1"/>
  <c r="AV430" i="1"/>
  <c r="AW430" i="1"/>
  <c r="AX430" i="1"/>
  <c r="AY430" i="1"/>
  <c r="AZ430" i="1"/>
  <c r="BA430" i="1"/>
  <c r="BB430" i="1"/>
  <c r="BC430" i="1"/>
  <c r="BD430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BQ430" i="1"/>
  <c r="BR430" i="1"/>
  <c r="BS430" i="1"/>
  <c r="BT430" i="1"/>
  <c r="BU430" i="1"/>
  <c r="BV430" i="1"/>
  <c r="BW430" i="1"/>
  <c r="BX430" i="1"/>
  <c r="BY430" i="1"/>
  <c r="BZ430" i="1"/>
  <c r="CA430" i="1"/>
  <c r="CB430" i="1"/>
  <c r="CC430" i="1"/>
  <c r="CD430" i="1"/>
  <c r="CE430" i="1"/>
  <c r="CF430" i="1"/>
  <c r="CG430" i="1"/>
  <c r="CH430" i="1"/>
  <c r="CI430" i="1"/>
  <c r="CJ430" i="1"/>
  <c r="CK430" i="1"/>
  <c r="CL430" i="1"/>
  <c r="CM430" i="1"/>
  <c r="CN430" i="1"/>
  <c r="CO430" i="1"/>
  <c r="CP430" i="1"/>
  <c r="CQ430" i="1"/>
  <c r="CR430" i="1"/>
  <c r="CS430" i="1"/>
  <c r="CT430" i="1"/>
  <c r="CU430" i="1"/>
  <c r="CV430" i="1"/>
  <c r="CW430" i="1"/>
  <c r="CX430" i="1"/>
  <c r="CY430" i="1"/>
  <c r="CZ430" i="1"/>
  <c r="DA430" i="1"/>
  <c r="DB430" i="1"/>
  <c r="DC430" i="1"/>
  <c r="DD430" i="1"/>
  <c r="DE430" i="1"/>
  <c r="DF430" i="1"/>
  <c r="DG430" i="1"/>
  <c r="DH430" i="1"/>
  <c r="DI430" i="1"/>
  <c r="Q431" i="1"/>
  <c r="R431" i="1"/>
  <c r="S431" i="1"/>
  <c r="T431" i="1"/>
  <c r="U431" i="1"/>
  <c r="V431" i="1"/>
  <c r="W431" i="1"/>
  <c r="X431" i="1"/>
  <c r="Y431" i="1"/>
  <c r="Z431" i="1"/>
  <c r="AA431" i="1"/>
  <c r="AB431" i="1"/>
  <c r="AC431" i="1"/>
  <c r="AD431" i="1"/>
  <c r="AE431" i="1"/>
  <c r="AF431" i="1"/>
  <c r="AG431" i="1"/>
  <c r="AH431" i="1"/>
  <c r="AI431" i="1"/>
  <c r="AJ431" i="1"/>
  <c r="AK431" i="1"/>
  <c r="AL431" i="1"/>
  <c r="AM431" i="1"/>
  <c r="AN431" i="1"/>
  <c r="AO431" i="1"/>
  <c r="AP431" i="1"/>
  <c r="AQ431" i="1"/>
  <c r="AR431" i="1"/>
  <c r="AS431" i="1"/>
  <c r="AT431" i="1"/>
  <c r="AU431" i="1"/>
  <c r="AV431" i="1"/>
  <c r="AW431" i="1"/>
  <c r="AX431" i="1"/>
  <c r="AY431" i="1"/>
  <c r="AZ431" i="1"/>
  <c r="BA431" i="1"/>
  <c r="BB431" i="1"/>
  <c r="BC431" i="1"/>
  <c r="BD431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BQ431" i="1"/>
  <c r="BR431" i="1"/>
  <c r="BS431" i="1"/>
  <c r="BT431" i="1"/>
  <c r="BU431" i="1"/>
  <c r="BV431" i="1"/>
  <c r="BW431" i="1"/>
  <c r="BX431" i="1"/>
  <c r="BY431" i="1"/>
  <c r="BZ431" i="1"/>
  <c r="CA431" i="1"/>
  <c r="CB431" i="1"/>
  <c r="CC431" i="1"/>
  <c r="CD431" i="1"/>
  <c r="CE431" i="1"/>
  <c r="CF431" i="1"/>
  <c r="CG431" i="1"/>
  <c r="CH431" i="1"/>
  <c r="CI431" i="1"/>
  <c r="CJ431" i="1"/>
  <c r="CK431" i="1"/>
  <c r="CL431" i="1"/>
  <c r="CM431" i="1"/>
  <c r="CN431" i="1"/>
  <c r="CO431" i="1"/>
  <c r="CP431" i="1"/>
  <c r="CQ431" i="1"/>
  <c r="CR431" i="1"/>
  <c r="CS431" i="1"/>
  <c r="CT431" i="1"/>
  <c r="CU431" i="1"/>
  <c r="CV431" i="1"/>
  <c r="CW431" i="1"/>
  <c r="CX431" i="1"/>
  <c r="CY431" i="1"/>
  <c r="CZ431" i="1"/>
  <c r="DA431" i="1"/>
  <c r="DB431" i="1"/>
  <c r="DC431" i="1"/>
  <c r="DD431" i="1"/>
  <c r="DE431" i="1"/>
  <c r="DF431" i="1"/>
  <c r="DG431" i="1"/>
  <c r="DH431" i="1"/>
  <c r="DI431" i="1"/>
  <c r="Q432" i="1"/>
  <c r="R432" i="1"/>
  <c r="S432" i="1"/>
  <c r="T432" i="1"/>
  <c r="U432" i="1"/>
  <c r="V432" i="1"/>
  <c r="W432" i="1"/>
  <c r="X432" i="1"/>
  <c r="Y432" i="1"/>
  <c r="Z432" i="1"/>
  <c r="AA432" i="1"/>
  <c r="AB432" i="1"/>
  <c r="AC432" i="1"/>
  <c r="AD432" i="1"/>
  <c r="AE432" i="1"/>
  <c r="AF432" i="1"/>
  <c r="AG432" i="1"/>
  <c r="AH432" i="1"/>
  <c r="AI432" i="1"/>
  <c r="AJ432" i="1"/>
  <c r="AK432" i="1"/>
  <c r="AL432" i="1"/>
  <c r="AM432" i="1"/>
  <c r="AN432" i="1"/>
  <c r="AO432" i="1"/>
  <c r="AP432" i="1"/>
  <c r="AQ432" i="1"/>
  <c r="AR432" i="1"/>
  <c r="AS432" i="1"/>
  <c r="AT432" i="1"/>
  <c r="AU432" i="1"/>
  <c r="AV432" i="1"/>
  <c r="AW432" i="1"/>
  <c r="AX432" i="1"/>
  <c r="AY432" i="1"/>
  <c r="AZ432" i="1"/>
  <c r="BA432" i="1"/>
  <c r="BB432" i="1"/>
  <c r="BC432" i="1"/>
  <c r="BD432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BU432" i="1"/>
  <c r="BV432" i="1"/>
  <c r="BW432" i="1"/>
  <c r="BX432" i="1"/>
  <c r="BY432" i="1"/>
  <c r="BZ432" i="1"/>
  <c r="CA432" i="1"/>
  <c r="CB432" i="1"/>
  <c r="CC432" i="1"/>
  <c r="CD432" i="1"/>
  <c r="CE432" i="1"/>
  <c r="CF432" i="1"/>
  <c r="CG432" i="1"/>
  <c r="CH432" i="1"/>
  <c r="CI432" i="1"/>
  <c r="CJ432" i="1"/>
  <c r="CK432" i="1"/>
  <c r="CL432" i="1"/>
  <c r="CM432" i="1"/>
  <c r="CN432" i="1"/>
  <c r="CO432" i="1"/>
  <c r="CP432" i="1"/>
  <c r="CQ432" i="1"/>
  <c r="CR432" i="1"/>
  <c r="CS432" i="1"/>
  <c r="CT432" i="1"/>
  <c r="CU432" i="1"/>
  <c r="CV432" i="1"/>
  <c r="CW432" i="1"/>
  <c r="CX432" i="1"/>
  <c r="CY432" i="1"/>
  <c r="CZ432" i="1"/>
  <c r="DA432" i="1"/>
  <c r="DB432" i="1"/>
  <c r="DC432" i="1"/>
  <c r="DD432" i="1"/>
  <c r="DE432" i="1"/>
  <c r="DF432" i="1"/>
  <c r="DG432" i="1"/>
  <c r="DH432" i="1"/>
  <c r="DI432" i="1"/>
  <c r="Q433" i="1"/>
  <c r="R433" i="1"/>
  <c r="S433" i="1"/>
  <c r="T433" i="1"/>
  <c r="U433" i="1"/>
  <c r="V433" i="1"/>
  <c r="W433" i="1"/>
  <c r="X433" i="1"/>
  <c r="Y433" i="1"/>
  <c r="Z433" i="1"/>
  <c r="AA433" i="1"/>
  <c r="AB433" i="1"/>
  <c r="AC433" i="1"/>
  <c r="AD433" i="1"/>
  <c r="AE433" i="1"/>
  <c r="AF433" i="1"/>
  <c r="AG433" i="1"/>
  <c r="AH433" i="1"/>
  <c r="AI433" i="1"/>
  <c r="AJ433" i="1"/>
  <c r="AK433" i="1"/>
  <c r="AL433" i="1"/>
  <c r="AM433" i="1"/>
  <c r="AN433" i="1"/>
  <c r="AO433" i="1"/>
  <c r="AP433" i="1"/>
  <c r="AQ433" i="1"/>
  <c r="AR433" i="1"/>
  <c r="AS433" i="1"/>
  <c r="AT433" i="1"/>
  <c r="AU433" i="1"/>
  <c r="AV433" i="1"/>
  <c r="AW433" i="1"/>
  <c r="AX433" i="1"/>
  <c r="AY433" i="1"/>
  <c r="AZ433" i="1"/>
  <c r="BA433" i="1"/>
  <c r="BB433" i="1"/>
  <c r="BC433" i="1"/>
  <c r="BD433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BQ433" i="1"/>
  <c r="BR433" i="1"/>
  <c r="BS433" i="1"/>
  <c r="BT433" i="1"/>
  <c r="BU433" i="1"/>
  <c r="BV433" i="1"/>
  <c r="BW433" i="1"/>
  <c r="BX433" i="1"/>
  <c r="BY433" i="1"/>
  <c r="BZ433" i="1"/>
  <c r="CA433" i="1"/>
  <c r="CB433" i="1"/>
  <c r="CC433" i="1"/>
  <c r="CD433" i="1"/>
  <c r="CE433" i="1"/>
  <c r="CF433" i="1"/>
  <c r="CG433" i="1"/>
  <c r="CH433" i="1"/>
  <c r="CI433" i="1"/>
  <c r="CJ433" i="1"/>
  <c r="CK433" i="1"/>
  <c r="CL433" i="1"/>
  <c r="CM433" i="1"/>
  <c r="CN433" i="1"/>
  <c r="CO433" i="1"/>
  <c r="CP433" i="1"/>
  <c r="CQ433" i="1"/>
  <c r="CR433" i="1"/>
  <c r="CS433" i="1"/>
  <c r="CT433" i="1"/>
  <c r="CU433" i="1"/>
  <c r="CV433" i="1"/>
  <c r="CW433" i="1"/>
  <c r="CX433" i="1"/>
  <c r="CY433" i="1"/>
  <c r="CZ433" i="1"/>
  <c r="DA433" i="1"/>
  <c r="DB433" i="1"/>
  <c r="DC433" i="1"/>
  <c r="DD433" i="1"/>
  <c r="DE433" i="1"/>
  <c r="DF433" i="1"/>
  <c r="DG433" i="1"/>
  <c r="DH433" i="1"/>
  <c r="DI433" i="1"/>
  <c r="Q434" i="1"/>
  <c r="R434" i="1"/>
  <c r="S434" i="1"/>
  <c r="T434" i="1"/>
  <c r="U434" i="1"/>
  <c r="V434" i="1"/>
  <c r="W434" i="1"/>
  <c r="X434" i="1"/>
  <c r="Y434" i="1"/>
  <c r="Z434" i="1"/>
  <c r="AA434" i="1"/>
  <c r="AB434" i="1"/>
  <c r="AC434" i="1"/>
  <c r="AD434" i="1"/>
  <c r="AE434" i="1"/>
  <c r="AF434" i="1"/>
  <c r="AG434" i="1"/>
  <c r="AH434" i="1"/>
  <c r="AI434" i="1"/>
  <c r="AJ434" i="1"/>
  <c r="AK434" i="1"/>
  <c r="AL434" i="1"/>
  <c r="AM434" i="1"/>
  <c r="AN434" i="1"/>
  <c r="AO434" i="1"/>
  <c r="AP434" i="1"/>
  <c r="AQ434" i="1"/>
  <c r="AR434" i="1"/>
  <c r="AS434" i="1"/>
  <c r="AT434" i="1"/>
  <c r="AU434" i="1"/>
  <c r="AV434" i="1"/>
  <c r="AW434" i="1"/>
  <c r="AX434" i="1"/>
  <c r="AY434" i="1"/>
  <c r="AZ434" i="1"/>
  <c r="BA434" i="1"/>
  <c r="BB434" i="1"/>
  <c r="BC434" i="1"/>
  <c r="BD434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BQ434" i="1"/>
  <c r="BR434" i="1"/>
  <c r="BS434" i="1"/>
  <c r="BT434" i="1"/>
  <c r="BU434" i="1"/>
  <c r="BV434" i="1"/>
  <c r="BW434" i="1"/>
  <c r="BX434" i="1"/>
  <c r="BY434" i="1"/>
  <c r="BZ434" i="1"/>
  <c r="CA434" i="1"/>
  <c r="CB434" i="1"/>
  <c r="CC434" i="1"/>
  <c r="CD434" i="1"/>
  <c r="CE434" i="1"/>
  <c r="CF434" i="1"/>
  <c r="CG434" i="1"/>
  <c r="CH434" i="1"/>
  <c r="CI434" i="1"/>
  <c r="CJ434" i="1"/>
  <c r="CK434" i="1"/>
  <c r="CL434" i="1"/>
  <c r="CM434" i="1"/>
  <c r="CN434" i="1"/>
  <c r="CO434" i="1"/>
  <c r="CP434" i="1"/>
  <c r="CQ434" i="1"/>
  <c r="CR434" i="1"/>
  <c r="CS434" i="1"/>
  <c r="CT434" i="1"/>
  <c r="CU434" i="1"/>
  <c r="CV434" i="1"/>
  <c r="CW434" i="1"/>
  <c r="CX434" i="1"/>
  <c r="CY434" i="1"/>
  <c r="CZ434" i="1"/>
  <c r="DA434" i="1"/>
  <c r="DB434" i="1"/>
  <c r="DC434" i="1"/>
  <c r="DD434" i="1"/>
  <c r="DE434" i="1"/>
  <c r="DF434" i="1"/>
  <c r="DG434" i="1"/>
  <c r="DH434" i="1"/>
  <c r="DI434" i="1"/>
  <c r="Q435" i="1"/>
  <c r="R435" i="1"/>
  <c r="S435" i="1"/>
  <c r="T435" i="1"/>
  <c r="U435" i="1"/>
  <c r="V435" i="1"/>
  <c r="W435" i="1"/>
  <c r="X435" i="1"/>
  <c r="Y435" i="1"/>
  <c r="Z435" i="1"/>
  <c r="AA435" i="1"/>
  <c r="AB435" i="1"/>
  <c r="AC435" i="1"/>
  <c r="AD435" i="1"/>
  <c r="AE435" i="1"/>
  <c r="AF435" i="1"/>
  <c r="AG435" i="1"/>
  <c r="AH435" i="1"/>
  <c r="AI435" i="1"/>
  <c r="AJ435" i="1"/>
  <c r="AK435" i="1"/>
  <c r="AL435" i="1"/>
  <c r="AM435" i="1"/>
  <c r="AN435" i="1"/>
  <c r="AO435" i="1"/>
  <c r="AP435" i="1"/>
  <c r="AQ435" i="1"/>
  <c r="AR435" i="1"/>
  <c r="AS435" i="1"/>
  <c r="AT435" i="1"/>
  <c r="AU435" i="1"/>
  <c r="AV435" i="1"/>
  <c r="AW435" i="1"/>
  <c r="AX435" i="1"/>
  <c r="AY435" i="1"/>
  <c r="AZ435" i="1"/>
  <c r="BA435" i="1"/>
  <c r="BB435" i="1"/>
  <c r="BC435" i="1"/>
  <c r="BD435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BU435" i="1"/>
  <c r="BV435" i="1"/>
  <c r="BW435" i="1"/>
  <c r="BX435" i="1"/>
  <c r="BY435" i="1"/>
  <c r="BZ435" i="1"/>
  <c r="CA435" i="1"/>
  <c r="CB435" i="1"/>
  <c r="CC435" i="1"/>
  <c r="CD435" i="1"/>
  <c r="CE435" i="1"/>
  <c r="CF435" i="1"/>
  <c r="CG435" i="1"/>
  <c r="CH435" i="1"/>
  <c r="CI435" i="1"/>
  <c r="CJ435" i="1"/>
  <c r="CK435" i="1"/>
  <c r="CL435" i="1"/>
  <c r="CM435" i="1"/>
  <c r="CN435" i="1"/>
  <c r="CO435" i="1"/>
  <c r="CP435" i="1"/>
  <c r="CQ435" i="1"/>
  <c r="CR435" i="1"/>
  <c r="CS435" i="1"/>
  <c r="CT435" i="1"/>
  <c r="CU435" i="1"/>
  <c r="CV435" i="1"/>
  <c r="CW435" i="1"/>
  <c r="CX435" i="1"/>
  <c r="CY435" i="1"/>
  <c r="CZ435" i="1"/>
  <c r="DA435" i="1"/>
  <c r="DB435" i="1"/>
  <c r="DC435" i="1"/>
  <c r="DD435" i="1"/>
  <c r="DE435" i="1"/>
  <c r="DF435" i="1"/>
  <c r="DG435" i="1"/>
  <c r="DH435" i="1"/>
  <c r="DI435" i="1"/>
  <c r="Q436" i="1"/>
  <c r="R436" i="1"/>
  <c r="S436" i="1"/>
  <c r="T436" i="1"/>
  <c r="U436" i="1"/>
  <c r="V436" i="1"/>
  <c r="W436" i="1"/>
  <c r="X436" i="1"/>
  <c r="Y436" i="1"/>
  <c r="Z436" i="1"/>
  <c r="AA436" i="1"/>
  <c r="AB436" i="1"/>
  <c r="AC436" i="1"/>
  <c r="AD436" i="1"/>
  <c r="AE436" i="1"/>
  <c r="AF436" i="1"/>
  <c r="AG436" i="1"/>
  <c r="AH436" i="1"/>
  <c r="AI436" i="1"/>
  <c r="AJ436" i="1"/>
  <c r="AK436" i="1"/>
  <c r="AL436" i="1"/>
  <c r="AM436" i="1"/>
  <c r="AN436" i="1"/>
  <c r="AO436" i="1"/>
  <c r="AP436" i="1"/>
  <c r="AQ436" i="1"/>
  <c r="AR436" i="1"/>
  <c r="AS436" i="1"/>
  <c r="AT436" i="1"/>
  <c r="AU436" i="1"/>
  <c r="AV436" i="1"/>
  <c r="AW436" i="1"/>
  <c r="AX436" i="1"/>
  <c r="AY436" i="1"/>
  <c r="AZ436" i="1"/>
  <c r="BA436" i="1"/>
  <c r="BB436" i="1"/>
  <c r="BC436" i="1"/>
  <c r="BD436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BQ436" i="1"/>
  <c r="BR436" i="1"/>
  <c r="BS436" i="1"/>
  <c r="BT436" i="1"/>
  <c r="BU436" i="1"/>
  <c r="BV436" i="1"/>
  <c r="BW436" i="1"/>
  <c r="BX436" i="1"/>
  <c r="BY436" i="1"/>
  <c r="BZ436" i="1"/>
  <c r="CA436" i="1"/>
  <c r="CB436" i="1"/>
  <c r="CC436" i="1"/>
  <c r="CD436" i="1"/>
  <c r="CE436" i="1"/>
  <c r="CF436" i="1"/>
  <c r="CG436" i="1"/>
  <c r="CH436" i="1"/>
  <c r="CI436" i="1"/>
  <c r="CJ436" i="1"/>
  <c r="CK436" i="1"/>
  <c r="CL436" i="1"/>
  <c r="CM436" i="1"/>
  <c r="CN436" i="1"/>
  <c r="CO436" i="1"/>
  <c r="CP436" i="1"/>
  <c r="CQ436" i="1"/>
  <c r="CR436" i="1"/>
  <c r="CS436" i="1"/>
  <c r="CT436" i="1"/>
  <c r="CU436" i="1"/>
  <c r="CV436" i="1"/>
  <c r="CW436" i="1"/>
  <c r="CX436" i="1"/>
  <c r="CY436" i="1"/>
  <c r="CZ436" i="1"/>
  <c r="DA436" i="1"/>
  <c r="DB436" i="1"/>
  <c r="DC436" i="1"/>
  <c r="DD436" i="1"/>
  <c r="DE436" i="1"/>
  <c r="DF436" i="1"/>
  <c r="DG436" i="1"/>
  <c r="DH436" i="1"/>
  <c r="DI436" i="1"/>
  <c r="Q437" i="1"/>
  <c r="R437" i="1"/>
  <c r="S437" i="1"/>
  <c r="T437" i="1"/>
  <c r="U437" i="1"/>
  <c r="V437" i="1"/>
  <c r="W437" i="1"/>
  <c r="X437" i="1"/>
  <c r="Y437" i="1"/>
  <c r="Z437" i="1"/>
  <c r="AA437" i="1"/>
  <c r="AB437" i="1"/>
  <c r="AC437" i="1"/>
  <c r="AD437" i="1"/>
  <c r="AE437" i="1"/>
  <c r="AF437" i="1"/>
  <c r="AG437" i="1"/>
  <c r="AH437" i="1"/>
  <c r="AI437" i="1"/>
  <c r="AJ437" i="1"/>
  <c r="AK437" i="1"/>
  <c r="AL437" i="1"/>
  <c r="AM437" i="1"/>
  <c r="AN437" i="1"/>
  <c r="AO437" i="1"/>
  <c r="AP437" i="1"/>
  <c r="AQ437" i="1"/>
  <c r="AR437" i="1"/>
  <c r="AS437" i="1"/>
  <c r="AT437" i="1"/>
  <c r="AU437" i="1"/>
  <c r="AV437" i="1"/>
  <c r="AW437" i="1"/>
  <c r="AX437" i="1"/>
  <c r="AY437" i="1"/>
  <c r="AZ437" i="1"/>
  <c r="BA437" i="1"/>
  <c r="BB437" i="1"/>
  <c r="BC437" i="1"/>
  <c r="BD437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BQ437" i="1"/>
  <c r="BR437" i="1"/>
  <c r="BS437" i="1"/>
  <c r="BT437" i="1"/>
  <c r="BU437" i="1"/>
  <c r="BV437" i="1"/>
  <c r="BW437" i="1"/>
  <c r="BX437" i="1"/>
  <c r="BY437" i="1"/>
  <c r="BZ437" i="1"/>
  <c r="CA437" i="1"/>
  <c r="CB437" i="1"/>
  <c r="CC437" i="1"/>
  <c r="CD437" i="1"/>
  <c r="CE437" i="1"/>
  <c r="CF437" i="1"/>
  <c r="CG437" i="1"/>
  <c r="CH437" i="1"/>
  <c r="CI437" i="1"/>
  <c r="CJ437" i="1"/>
  <c r="CK437" i="1"/>
  <c r="CL437" i="1"/>
  <c r="CM437" i="1"/>
  <c r="CN437" i="1"/>
  <c r="CO437" i="1"/>
  <c r="CP437" i="1"/>
  <c r="CQ437" i="1"/>
  <c r="CR437" i="1"/>
  <c r="CS437" i="1"/>
  <c r="CT437" i="1"/>
  <c r="CU437" i="1"/>
  <c r="CV437" i="1"/>
  <c r="CW437" i="1"/>
  <c r="CX437" i="1"/>
  <c r="CY437" i="1"/>
  <c r="CZ437" i="1"/>
  <c r="DA437" i="1"/>
  <c r="DB437" i="1"/>
  <c r="DC437" i="1"/>
  <c r="DD437" i="1"/>
  <c r="DE437" i="1"/>
  <c r="DF437" i="1"/>
  <c r="DG437" i="1"/>
  <c r="DH437" i="1"/>
  <c r="DI437" i="1"/>
  <c r="Q438" i="1"/>
  <c r="R438" i="1"/>
  <c r="S438" i="1"/>
  <c r="T438" i="1"/>
  <c r="U438" i="1"/>
  <c r="V438" i="1"/>
  <c r="W438" i="1"/>
  <c r="X438" i="1"/>
  <c r="Y438" i="1"/>
  <c r="Z438" i="1"/>
  <c r="AA438" i="1"/>
  <c r="AB438" i="1"/>
  <c r="AC438" i="1"/>
  <c r="AD438" i="1"/>
  <c r="AE438" i="1"/>
  <c r="AF438" i="1"/>
  <c r="AG438" i="1"/>
  <c r="AH438" i="1"/>
  <c r="AI438" i="1"/>
  <c r="AJ438" i="1"/>
  <c r="AK438" i="1"/>
  <c r="AL438" i="1"/>
  <c r="AM438" i="1"/>
  <c r="AN438" i="1"/>
  <c r="AO438" i="1"/>
  <c r="AP438" i="1"/>
  <c r="AQ438" i="1"/>
  <c r="AR438" i="1"/>
  <c r="AS438" i="1"/>
  <c r="AT438" i="1"/>
  <c r="AU438" i="1"/>
  <c r="AV438" i="1"/>
  <c r="AW438" i="1"/>
  <c r="AX438" i="1"/>
  <c r="AY438" i="1"/>
  <c r="AZ438" i="1"/>
  <c r="BA438" i="1"/>
  <c r="BB438" i="1"/>
  <c r="BC438" i="1"/>
  <c r="BD438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BU438" i="1"/>
  <c r="BV438" i="1"/>
  <c r="BW438" i="1"/>
  <c r="BX438" i="1"/>
  <c r="BY438" i="1"/>
  <c r="BZ438" i="1"/>
  <c r="CA438" i="1"/>
  <c r="CB438" i="1"/>
  <c r="CC438" i="1"/>
  <c r="CD438" i="1"/>
  <c r="CE438" i="1"/>
  <c r="CF438" i="1"/>
  <c r="CG438" i="1"/>
  <c r="CH438" i="1"/>
  <c r="CI438" i="1"/>
  <c r="CJ438" i="1"/>
  <c r="CK438" i="1"/>
  <c r="CL438" i="1"/>
  <c r="CM438" i="1"/>
  <c r="CN438" i="1"/>
  <c r="CO438" i="1"/>
  <c r="CP438" i="1"/>
  <c r="CQ438" i="1"/>
  <c r="CR438" i="1"/>
  <c r="CS438" i="1"/>
  <c r="CT438" i="1"/>
  <c r="CU438" i="1"/>
  <c r="CV438" i="1"/>
  <c r="CW438" i="1"/>
  <c r="CX438" i="1"/>
  <c r="CY438" i="1"/>
  <c r="CZ438" i="1"/>
  <c r="DA438" i="1"/>
  <c r="DB438" i="1"/>
  <c r="DC438" i="1"/>
  <c r="DD438" i="1"/>
  <c r="DE438" i="1"/>
  <c r="DF438" i="1"/>
  <c r="DG438" i="1"/>
  <c r="DH438" i="1"/>
  <c r="DI438" i="1"/>
  <c r="Q439" i="1"/>
  <c r="R439" i="1"/>
  <c r="S439" i="1"/>
  <c r="T439" i="1"/>
  <c r="U439" i="1"/>
  <c r="V439" i="1"/>
  <c r="W439" i="1"/>
  <c r="X439" i="1"/>
  <c r="Y439" i="1"/>
  <c r="Z439" i="1"/>
  <c r="AA439" i="1"/>
  <c r="AB439" i="1"/>
  <c r="AC439" i="1"/>
  <c r="AD439" i="1"/>
  <c r="AE439" i="1"/>
  <c r="AF439" i="1"/>
  <c r="AG439" i="1"/>
  <c r="AH439" i="1"/>
  <c r="AI439" i="1"/>
  <c r="AJ439" i="1"/>
  <c r="AK439" i="1"/>
  <c r="AL439" i="1"/>
  <c r="AM439" i="1"/>
  <c r="AN439" i="1"/>
  <c r="AO439" i="1"/>
  <c r="AP439" i="1"/>
  <c r="AQ439" i="1"/>
  <c r="AR439" i="1"/>
  <c r="AS439" i="1"/>
  <c r="AT439" i="1"/>
  <c r="AU439" i="1"/>
  <c r="AV439" i="1"/>
  <c r="AW439" i="1"/>
  <c r="AX439" i="1"/>
  <c r="AY439" i="1"/>
  <c r="AZ439" i="1"/>
  <c r="BA439" i="1"/>
  <c r="BB439" i="1"/>
  <c r="BC439" i="1"/>
  <c r="BD439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BQ439" i="1"/>
  <c r="BR439" i="1"/>
  <c r="BS439" i="1"/>
  <c r="BT439" i="1"/>
  <c r="BU439" i="1"/>
  <c r="BV439" i="1"/>
  <c r="BW439" i="1"/>
  <c r="BX439" i="1"/>
  <c r="BY439" i="1"/>
  <c r="BZ439" i="1"/>
  <c r="CA439" i="1"/>
  <c r="CB439" i="1"/>
  <c r="CC439" i="1"/>
  <c r="CD439" i="1"/>
  <c r="CE439" i="1"/>
  <c r="CF439" i="1"/>
  <c r="CG439" i="1"/>
  <c r="CH439" i="1"/>
  <c r="CI439" i="1"/>
  <c r="CJ439" i="1"/>
  <c r="CK439" i="1"/>
  <c r="CL439" i="1"/>
  <c r="CM439" i="1"/>
  <c r="CN439" i="1"/>
  <c r="CO439" i="1"/>
  <c r="CP439" i="1"/>
  <c r="CQ439" i="1"/>
  <c r="CR439" i="1"/>
  <c r="CS439" i="1"/>
  <c r="CT439" i="1"/>
  <c r="CU439" i="1"/>
  <c r="CV439" i="1"/>
  <c r="CW439" i="1"/>
  <c r="CX439" i="1"/>
  <c r="CY439" i="1"/>
  <c r="CZ439" i="1"/>
  <c r="DA439" i="1"/>
  <c r="DB439" i="1"/>
  <c r="DC439" i="1"/>
  <c r="DD439" i="1"/>
  <c r="DE439" i="1"/>
  <c r="DF439" i="1"/>
  <c r="DG439" i="1"/>
  <c r="DH439" i="1"/>
  <c r="DI439" i="1"/>
  <c r="Q440" i="1"/>
  <c r="R440" i="1"/>
  <c r="S440" i="1"/>
  <c r="T440" i="1"/>
  <c r="U440" i="1"/>
  <c r="V440" i="1"/>
  <c r="W440" i="1"/>
  <c r="X440" i="1"/>
  <c r="Y440" i="1"/>
  <c r="Z440" i="1"/>
  <c r="AA440" i="1"/>
  <c r="AB440" i="1"/>
  <c r="AC440" i="1"/>
  <c r="AD440" i="1"/>
  <c r="AE440" i="1"/>
  <c r="AF440" i="1"/>
  <c r="AG440" i="1"/>
  <c r="AH440" i="1"/>
  <c r="AI440" i="1"/>
  <c r="AJ440" i="1"/>
  <c r="AK440" i="1"/>
  <c r="AL440" i="1"/>
  <c r="AM440" i="1"/>
  <c r="AN440" i="1"/>
  <c r="AO440" i="1"/>
  <c r="AP440" i="1"/>
  <c r="AQ440" i="1"/>
  <c r="AR440" i="1"/>
  <c r="AS440" i="1"/>
  <c r="AT440" i="1"/>
  <c r="AU440" i="1"/>
  <c r="AV440" i="1"/>
  <c r="AW440" i="1"/>
  <c r="AX440" i="1"/>
  <c r="AY440" i="1"/>
  <c r="AZ440" i="1"/>
  <c r="BA440" i="1"/>
  <c r="BB440" i="1"/>
  <c r="BC440" i="1"/>
  <c r="BD440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BQ440" i="1"/>
  <c r="BR440" i="1"/>
  <c r="BS440" i="1"/>
  <c r="BT440" i="1"/>
  <c r="BU440" i="1"/>
  <c r="BV440" i="1"/>
  <c r="BW440" i="1"/>
  <c r="BX440" i="1"/>
  <c r="BY440" i="1"/>
  <c r="BZ440" i="1"/>
  <c r="CA440" i="1"/>
  <c r="CB440" i="1"/>
  <c r="CC440" i="1"/>
  <c r="CD440" i="1"/>
  <c r="CE440" i="1"/>
  <c r="CF440" i="1"/>
  <c r="CG440" i="1"/>
  <c r="CH440" i="1"/>
  <c r="CI440" i="1"/>
  <c r="CJ440" i="1"/>
  <c r="CK440" i="1"/>
  <c r="CL440" i="1"/>
  <c r="CM440" i="1"/>
  <c r="CN440" i="1"/>
  <c r="CO440" i="1"/>
  <c r="CP440" i="1"/>
  <c r="CQ440" i="1"/>
  <c r="CR440" i="1"/>
  <c r="CS440" i="1"/>
  <c r="CT440" i="1"/>
  <c r="CU440" i="1"/>
  <c r="CV440" i="1"/>
  <c r="CW440" i="1"/>
  <c r="CX440" i="1"/>
  <c r="CY440" i="1"/>
  <c r="CZ440" i="1"/>
  <c r="DA440" i="1"/>
  <c r="DB440" i="1"/>
  <c r="DC440" i="1"/>
  <c r="DD440" i="1"/>
  <c r="DE440" i="1"/>
  <c r="DF440" i="1"/>
  <c r="DG440" i="1"/>
  <c r="DH440" i="1"/>
  <c r="DI440" i="1"/>
  <c r="Q441" i="1"/>
  <c r="R441" i="1"/>
  <c r="S441" i="1"/>
  <c r="T441" i="1"/>
  <c r="U441" i="1"/>
  <c r="V441" i="1"/>
  <c r="W441" i="1"/>
  <c r="X441" i="1"/>
  <c r="Y441" i="1"/>
  <c r="Z441" i="1"/>
  <c r="AA441" i="1"/>
  <c r="AB441" i="1"/>
  <c r="AC441" i="1"/>
  <c r="AD441" i="1"/>
  <c r="AE441" i="1"/>
  <c r="AF441" i="1"/>
  <c r="AG441" i="1"/>
  <c r="AH441" i="1"/>
  <c r="AI441" i="1"/>
  <c r="AJ441" i="1"/>
  <c r="AK441" i="1"/>
  <c r="AL441" i="1"/>
  <c r="AM441" i="1"/>
  <c r="AN441" i="1"/>
  <c r="AO441" i="1"/>
  <c r="AP441" i="1"/>
  <c r="AQ441" i="1"/>
  <c r="AR441" i="1"/>
  <c r="AS441" i="1"/>
  <c r="AT441" i="1"/>
  <c r="AU441" i="1"/>
  <c r="AV441" i="1"/>
  <c r="AW441" i="1"/>
  <c r="AX441" i="1"/>
  <c r="AY441" i="1"/>
  <c r="AZ441" i="1"/>
  <c r="BA441" i="1"/>
  <c r="BB441" i="1"/>
  <c r="BC441" i="1"/>
  <c r="BD441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BU441" i="1"/>
  <c r="BV441" i="1"/>
  <c r="BW441" i="1"/>
  <c r="BX441" i="1"/>
  <c r="BY441" i="1"/>
  <c r="BZ441" i="1"/>
  <c r="CA441" i="1"/>
  <c r="CB441" i="1"/>
  <c r="CC441" i="1"/>
  <c r="CD441" i="1"/>
  <c r="CE441" i="1"/>
  <c r="CF441" i="1"/>
  <c r="CG441" i="1"/>
  <c r="CH441" i="1"/>
  <c r="CI441" i="1"/>
  <c r="CJ441" i="1"/>
  <c r="CK441" i="1"/>
  <c r="CL441" i="1"/>
  <c r="CM441" i="1"/>
  <c r="CN441" i="1"/>
  <c r="CO441" i="1"/>
  <c r="CP441" i="1"/>
  <c r="CQ441" i="1"/>
  <c r="CR441" i="1"/>
  <c r="CS441" i="1"/>
  <c r="CT441" i="1"/>
  <c r="CU441" i="1"/>
  <c r="CV441" i="1"/>
  <c r="CW441" i="1"/>
  <c r="CX441" i="1"/>
  <c r="CY441" i="1"/>
  <c r="CZ441" i="1"/>
  <c r="DA441" i="1"/>
  <c r="DB441" i="1"/>
  <c r="DC441" i="1"/>
  <c r="DD441" i="1"/>
  <c r="DE441" i="1"/>
  <c r="DF441" i="1"/>
  <c r="DG441" i="1"/>
  <c r="DH441" i="1"/>
  <c r="DI441" i="1"/>
  <c r="Q442" i="1"/>
  <c r="R442" i="1"/>
  <c r="S442" i="1"/>
  <c r="T442" i="1"/>
  <c r="U442" i="1"/>
  <c r="V442" i="1"/>
  <c r="W442" i="1"/>
  <c r="X442" i="1"/>
  <c r="Y442" i="1"/>
  <c r="Z442" i="1"/>
  <c r="AA442" i="1"/>
  <c r="AB442" i="1"/>
  <c r="AC442" i="1"/>
  <c r="AD442" i="1"/>
  <c r="AE442" i="1"/>
  <c r="AF442" i="1"/>
  <c r="AG442" i="1"/>
  <c r="AH442" i="1"/>
  <c r="AI442" i="1"/>
  <c r="AJ442" i="1"/>
  <c r="AK442" i="1"/>
  <c r="AL442" i="1"/>
  <c r="AM442" i="1"/>
  <c r="AN442" i="1"/>
  <c r="AO442" i="1"/>
  <c r="AP442" i="1"/>
  <c r="AQ442" i="1"/>
  <c r="AR442" i="1"/>
  <c r="AS442" i="1"/>
  <c r="AT442" i="1"/>
  <c r="AU442" i="1"/>
  <c r="AV442" i="1"/>
  <c r="AW442" i="1"/>
  <c r="AX442" i="1"/>
  <c r="AY442" i="1"/>
  <c r="AZ442" i="1"/>
  <c r="BA442" i="1"/>
  <c r="BB442" i="1"/>
  <c r="BC442" i="1"/>
  <c r="BD442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BQ442" i="1"/>
  <c r="BR442" i="1"/>
  <c r="BS442" i="1"/>
  <c r="BT442" i="1"/>
  <c r="BU442" i="1"/>
  <c r="BV442" i="1"/>
  <c r="BW442" i="1"/>
  <c r="BX442" i="1"/>
  <c r="BY442" i="1"/>
  <c r="BZ442" i="1"/>
  <c r="CA442" i="1"/>
  <c r="CB442" i="1"/>
  <c r="CC442" i="1"/>
  <c r="CD442" i="1"/>
  <c r="CE442" i="1"/>
  <c r="CF442" i="1"/>
  <c r="CG442" i="1"/>
  <c r="CH442" i="1"/>
  <c r="CI442" i="1"/>
  <c r="CJ442" i="1"/>
  <c r="CK442" i="1"/>
  <c r="CL442" i="1"/>
  <c r="CM442" i="1"/>
  <c r="CN442" i="1"/>
  <c r="CO442" i="1"/>
  <c r="CP442" i="1"/>
  <c r="CQ442" i="1"/>
  <c r="CR442" i="1"/>
  <c r="CS442" i="1"/>
  <c r="CT442" i="1"/>
  <c r="CU442" i="1"/>
  <c r="CV442" i="1"/>
  <c r="CW442" i="1"/>
  <c r="CX442" i="1"/>
  <c r="CY442" i="1"/>
  <c r="CZ442" i="1"/>
  <c r="DA442" i="1"/>
  <c r="DB442" i="1"/>
  <c r="DC442" i="1"/>
  <c r="DD442" i="1"/>
  <c r="DE442" i="1"/>
  <c r="DF442" i="1"/>
  <c r="DG442" i="1"/>
  <c r="DH442" i="1"/>
  <c r="DI442" i="1"/>
  <c r="Q443" i="1"/>
  <c r="R443" i="1"/>
  <c r="S443" i="1"/>
  <c r="T443" i="1"/>
  <c r="U443" i="1"/>
  <c r="V443" i="1"/>
  <c r="W443" i="1"/>
  <c r="X443" i="1"/>
  <c r="Y443" i="1"/>
  <c r="Z443" i="1"/>
  <c r="AA443" i="1"/>
  <c r="AB443" i="1"/>
  <c r="AC443" i="1"/>
  <c r="AD443" i="1"/>
  <c r="AE443" i="1"/>
  <c r="AF443" i="1"/>
  <c r="AG443" i="1"/>
  <c r="AH443" i="1"/>
  <c r="AI443" i="1"/>
  <c r="AJ443" i="1"/>
  <c r="AK443" i="1"/>
  <c r="AL443" i="1"/>
  <c r="AM443" i="1"/>
  <c r="AN443" i="1"/>
  <c r="AO443" i="1"/>
  <c r="AP443" i="1"/>
  <c r="AQ443" i="1"/>
  <c r="AR443" i="1"/>
  <c r="AS443" i="1"/>
  <c r="AT443" i="1"/>
  <c r="AU443" i="1"/>
  <c r="AV443" i="1"/>
  <c r="AW443" i="1"/>
  <c r="AX443" i="1"/>
  <c r="AY443" i="1"/>
  <c r="AZ443" i="1"/>
  <c r="BA443" i="1"/>
  <c r="BB443" i="1"/>
  <c r="BC443" i="1"/>
  <c r="BD443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BQ443" i="1"/>
  <c r="BR443" i="1"/>
  <c r="BS443" i="1"/>
  <c r="BT443" i="1"/>
  <c r="BU443" i="1"/>
  <c r="BV443" i="1"/>
  <c r="BW443" i="1"/>
  <c r="BX443" i="1"/>
  <c r="BY443" i="1"/>
  <c r="BZ443" i="1"/>
  <c r="CA443" i="1"/>
  <c r="CB443" i="1"/>
  <c r="CC443" i="1"/>
  <c r="CD443" i="1"/>
  <c r="CE443" i="1"/>
  <c r="CF443" i="1"/>
  <c r="CG443" i="1"/>
  <c r="CH443" i="1"/>
  <c r="CI443" i="1"/>
  <c r="CJ443" i="1"/>
  <c r="CK443" i="1"/>
  <c r="CL443" i="1"/>
  <c r="CM443" i="1"/>
  <c r="CN443" i="1"/>
  <c r="CO443" i="1"/>
  <c r="CP443" i="1"/>
  <c r="CQ443" i="1"/>
  <c r="CR443" i="1"/>
  <c r="CS443" i="1"/>
  <c r="CT443" i="1"/>
  <c r="CU443" i="1"/>
  <c r="CV443" i="1"/>
  <c r="CW443" i="1"/>
  <c r="CX443" i="1"/>
  <c r="CY443" i="1"/>
  <c r="CZ443" i="1"/>
  <c r="DA443" i="1"/>
  <c r="DB443" i="1"/>
  <c r="DC443" i="1"/>
  <c r="DD443" i="1"/>
  <c r="DE443" i="1"/>
  <c r="DF443" i="1"/>
  <c r="DG443" i="1"/>
  <c r="DH443" i="1"/>
  <c r="DI443" i="1"/>
  <c r="Q444" i="1"/>
  <c r="R444" i="1"/>
  <c r="S444" i="1"/>
  <c r="T444" i="1"/>
  <c r="U444" i="1"/>
  <c r="V444" i="1"/>
  <c r="W444" i="1"/>
  <c r="X444" i="1"/>
  <c r="Y444" i="1"/>
  <c r="Z444" i="1"/>
  <c r="AA444" i="1"/>
  <c r="AB444" i="1"/>
  <c r="AC444" i="1"/>
  <c r="AD444" i="1"/>
  <c r="AE444" i="1"/>
  <c r="AF444" i="1"/>
  <c r="AG444" i="1"/>
  <c r="AH444" i="1"/>
  <c r="AI444" i="1"/>
  <c r="AJ444" i="1"/>
  <c r="AK444" i="1"/>
  <c r="AL444" i="1"/>
  <c r="AM444" i="1"/>
  <c r="AN444" i="1"/>
  <c r="AO444" i="1"/>
  <c r="AP444" i="1"/>
  <c r="AQ444" i="1"/>
  <c r="AR444" i="1"/>
  <c r="AS444" i="1"/>
  <c r="AT444" i="1"/>
  <c r="AU444" i="1"/>
  <c r="AV444" i="1"/>
  <c r="AW444" i="1"/>
  <c r="AX444" i="1"/>
  <c r="AY444" i="1"/>
  <c r="AZ444" i="1"/>
  <c r="BA444" i="1"/>
  <c r="BB444" i="1"/>
  <c r="BC444" i="1"/>
  <c r="BD444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BU444" i="1"/>
  <c r="BV444" i="1"/>
  <c r="BW444" i="1"/>
  <c r="BX444" i="1"/>
  <c r="BY444" i="1"/>
  <c r="BZ444" i="1"/>
  <c r="CA444" i="1"/>
  <c r="CB444" i="1"/>
  <c r="CC444" i="1"/>
  <c r="CD444" i="1"/>
  <c r="CE444" i="1"/>
  <c r="CF444" i="1"/>
  <c r="CG444" i="1"/>
  <c r="CH444" i="1"/>
  <c r="CI444" i="1"/>
  <c r="CJ444" i="1"/>
  <c r="CK444" i="1"/>
  <c r="CL444" i="1"/>
  <c r="CM444" i="1"/>
  <c r="CN444" i="1"/>
  <c r="CO444" i="1"/>
  <c r="CP444" i="1"/>
  <c r="CQ444" i="1"/>
  <c r="CR444" i="1"/>
  <c r="CS444" i="1"/>
  <c r="CT444" i="1"/>
  <c r="CU444" i="1"/>
  <c r="CV444" i="1"/>
  <c r="CW444" i="1"/>
  <c r="CX444" i="1"/>
  <c r="CY444" i="1"/>
  <c r="CZ444" i="1"/>
  <c r="DA444" i="1"/>
  <c r="DB444" i="1"/>
  <c r="DC444" i="1"/>
  <c r="DD444" i="1"/>
  <c r="DE444" i="1"/>
  <c r="DF444" i="1"/>
  <c r="DG444" i="1"/>
  <c r="DH444" i="1"/>
  <c r="DI444" i="1"/>
  <c r="Q445" i="1"/>
  <c r="R445" i="1"/>
  <c r="S445" i="1"/>
  <c r="T445" i="1"/>
  <c r="U445" i="1"/>
  <c r="V445" i="1"/>
  <c r="W445" i="1"/>
  <c r="X445" i="1"/>
  <c r="Y445" i="1"/>
  <c r="Z445" i="1"/>
  <c r="AA445" i="1"/>
  <c r="AB445" i="1"/>
  <c r="AC445" i="1"/>
  <c r="AD445" i="1"/>
  <c r="AE445" i="1"/>
  <c r="AF445" i="1"/>
  <c r="AG445" i="1"/>
  <c r="AH445" i="1"/>
  <c r="AI445" i="1"/>
  <c r="AJ445" i="1"/>
  <c r="AK445" i="1"/>
  <c r="AL445" i="1"/>
  <c r="AM445" i="1"/>
  <c r="AN445" i="1"/>
  <c r="AO445" i="1"/>
  <c r="AP445" i="1"/>
  <c r="AQ445" i="1"/>
  <c r="AR445" i="1"/>
  <c r="AS445" i="1"/>
  <c r="AT445" i="1"/>
  <c r="AU445" i="1"/>
  <c r="AV445" i="1"/>
  <c r="AW445" i="1"/>
  <c r="AX445" i="1"/>
  <c r="AY445" i="1"/>
  <c r="AZ445" i="1"/>
  <c r="BA445" i="1"/>
  <c r="BB445" i="1"/>
  <c r="BC445" i="1"/>
  <c r="BD445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BQ445" i="1"/>
  <c r="BR445" i="1"/>
  <c r="BS445" i="1"/>
  <c r="BT445" i="1"/>
  <c r="BU445" i="1"/>
  <c r="BV445" i="1"/>
  <c r="BW445" i="1"/>
  <c r="BX445" i="1"/>
  <c r="BY445" i="1"/>
  <c r="BZ445" i="1"/>
  <c r="CA445" i="1"/>
  <c r="CB445" i="1"/>
  <c r="CC445" i="1"/>
  <c r="CD445" i="1"/>
  <c r="CE445" i="1"/>
  <c r="CF445" i="1"/>
  <c r="CG445" i="1"/>
  <c r="CH445" i="1"/>
  <c r="CI445" i="1"/>
  <c r="CJ445" i="1"/>
  <c r="CK445" i="1"/>
  <c r="CL445" i="1"/>
  <c r="CM445" i="1"/>
  <c r="CN445" i="1"/>
  <c r="CO445" i="1"/>
  <c r="CP445" i="1"/>
  <c r="CQ445" i="1"/>
  <c r="CR445" i="1"/>
  <c r="CS445" i="1"/>
  <c r="CT445" i="1"/>
  <c r="CU445" i="1"/>
  <c r="CV445" i="1"/>
  <c r="CW445" i="1"/>
  <c r="CX445" i="1"/>
  <c r="CY445" i="1"/>
  <c r="CZ445" i="1"/>
  <c r="DA445" i="1"/>
  <c r="DB445" i="1"/>
  <c r="DC445" i="1"/>
  <c r="DD445" i="1"/>
  <c r="DE445" i="1"/>
  <c r="DF445" i="1"/>
  <c r="DG445" i="1"/>
  <c r="DH445" i="1"/>
  <c r="DI445" i="1"/>
  <c r="Q446" i="1"/>
  <c r="R446" i="1"/>
  <c r="S446" i="1"/>
  <c r="T446" i="1"/>
  <c r="U446" i="1"/>
  <c r="V446" i="1"/>
  <c r="W446" i="1"/>
  <c r="X446" i="1"/>
  <c r="Y446" i="1"/>
  <c r="Z446" i="1"/>
  <c r="AA446" i="1"/>
  <c r="AB446" i="1"/>
  <c r="AC446" i="1"/>
  <c r="AD446" i="1"/>
  <c r="AE446" i="1"/>
  <c r="AF446" i="1"/>
  <c r="AG446" i="1"/>
  <c r="AH446" i="1"/>
  <c r="AI446" i="1"/>
  <c r="AJ446" i="1"/>
  <c r="AK446" i="1"/>
  <c r="AL446" i="1"/>
  <c r="AM446" i="1"/>
  <c r="AN446" i="1"/>
  <c r="AO446" i="1"/>
  <c r="AP446" i="1"/>
  <c r="AQ446" i="1"/>
  <c r="AR446" i="1"/>
  <c r="AS446" i="1"/>
  <c r="AT446" i="1"/>
  <c r="AU446" i="1"/>
  <c r="AV446" i="1"/>
  <c r="AW446" i="1"/>
  <c r="AX446" i="1"/>
  <c r="AY446" i="1"/>
  <c r="AZ446" i="1"/>
  <c r="BA446" i="1"/>
  <c r="BB446" i="1"/>
  <c r="BC446" i="1"/>
  <c r="BD446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BQ446" i="1"/>
  <c r="BR446" i="1"/>
  <c r="BS446" i="1"/>
  <c r="BT446" i="1"/>
  <c r="BU446" i="1"/>
  <c r="BV446" i="1"/>
  <c r="BW446" i="1"/>
  <c r="BX446" i="1"/>
  <c r="BY446" i="1"/>
  <c r="BZ446" i="1"/>
  <c r="CA446" i="1"/>
  <c r="CB446" i="1"/>
  <c r="CC446" i="1"/>
  <c r="CD446" i="1"/>
  <c r="CE446" i="1"/>
  <c r="CF446" i="1"/>
  <c r="CG446" i="1"/>
  <c r="CH446" i="1"/>
  <c r="CI446" i="1"/>
  <c r="CJ446" i="1"/>
  <c r="CK446" i="1"/>
  <c r="CL446" i="1"/>
  <c r="CM446" i="1"/>
  <c r="CN446" i="1"/>
  <c r="CO446" i="1"/>
  <c r="CP446" i="1"/>
  <c r="CQ446" i="1"/>
  <c r="CR446" i="1"/>
  <c r="CS446" i="1"/>
  <c r="CT446" i="1"/>
  <c r="CU446" i="1"/>
  <c r="CV446" i="1"/>
  <c r="CW446" i="1"/>
  <c r="CX446" i="1"/>
  <c r="CY446" i="1"/>
  <c r="CZ446" i="1"/>
  <c r="DA446" i="1"/>
  <c r="DB446" i="1"/>
  <c r="DC446" i="1"/>
  <c r="DD446" i="1"/>
  <c r="DE446" i="1"/>
  <c r="DF446" i="1"/>
  <c r="DG446" i="1"/>
  <c r="DH446" i="1"/>
  <c r="DI446" i="1"/>
  <c r="Q447" i="1"/>
  <c r="R447" i="1"/>
  <c r="S447" i="1"/>
  <c r="T447" i="1"/>
  <c r="U447" i="1"/>
  <c r="V447" i="1"/>
  <c r="W447" i="1"/>
  <c r="X447" i="1"/>
  <c r="Y447" i="1"/>
  <c r="Z447" i="1"/>
  <c r="AA447" i="1"/>
  <c r="AB447" i="1"/>
  <c r="AC447" i="1"/>
  <c r="AD447" i="1"/>
  <c r="AE447" i="1"/>
  <c r="AF447" i="1"/>
  <c r="AG447" i="1"/>
  <c r="AH447" i="1"/>
  <c r="AI447" i="1"/>
  <c r="AJ447" i="1"/>
  <c r="AK447" i="1"/>
  <c r="AL447" i="1"/>
  <c r="AM447" i="1"/>
  <c r="AN447" i="1"/>
  <c r="AO447" i="1"/>
  <c r="AP447" i="1"/>
  <c r="AQ447" i="1"/>
  <c r="AR447" i="1"/>
  <c r="AS447" i="1"/>
  <c r="AT447" i="1"/>
  <c r="AU447" i="1"/>
  <c r="AV447" i="1"/>
  <c r="AW447" i="1"/>
  <c r="AX447" i="1"/>
  <c r="AY447" i="1"/>
  <c r="AZ447" i="1"/>
  <c r="BA447" i="1"/>
  <c r="BB447" i="1"/>
  <c r="BC447" i="1"/>
  <c r="BD447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BU447" i="1"/>
  <c r="BV447" i="1"/>
  <c r="BW447" i="1"/>
  <c r="BX447" i="1"/>
  <c r="BY447" i="1"/>
  <c r="BZ447" i="1"/>
  <c r="CA447" i="1"/>
  <c r="CB447" i="1"/>
  <c r="CC447" i="1"/>
  <c r="CD447" i="1"/>
  <c r="CE447" i="1"/>
  <c r="CF447" i="1"/>
  <c r="CG447" i="1"/>
  <c r="CH447" i="1"/>
  <c r="CI447" i="1"/>
  <c r="CJ447" i="1"/>
  <c r="CK447" i="1"/>
  <c r="CL447" i="1"/>
  <c r="CM447" i="1"/>
  <c r="CN447" i="1"/>
  <c r="CO447" i="1"/>
  <c r="CP447" i="1"/>
  <c r="CQ447" i="1"/>
  <c r="CR447" i="1"/>
  <c r="CS447" i="1"/>
  <c r="CT447" i="1"/>
  <c r="CU447" i="1"/>
  <c r="CV447" i="1"/>
  <c r="CW447" i="1"/>
  <c r="CX447" i="1"/>
  <c r="CY447" i="1"/>
  <c r="CZ447" i="1"/>
  <c r="DA447" i="1"/>
  <c r="DB447" i="1"/>
  <c r="DC447" i="1"/>
  <c r="DD447" i="1"/>
  <c r="DE447" i="1"/>
  <c r="DF447" i="1"/>
  <c r="DG447" i="1"/>
  <c r="DH447" i="1"/>
  <c r="DI447" i="1"/>
  <c r="Q448" i="1"/>
  <c r="R448" i="1"/>
  <c r="S448" i="1"/>
  <c r="T448" i="1"/>
  <c r="U448" i="1"/>
  <c r="V448" i="1"/>
  <c r="W448" i="1"/>
  <c r="X448" i="1"/>
  <c r="Y448" i="1"/>
  <c r="Z448" i="1"/>
  <c r="AA448" i="1"/>
  <c r="AB448" i="1"/>
  <c r="AC448" i="1"/>
  <c r="AD448" i="1"/>
  <c r="AE448" i="1"/>
  <c r="AF448" i="1"/>
  <c r="AG448" i="1"/>
  <c r="AH448" i="1"/>
  <c r="AI448" i="1"/>
  <c r="AJ448" i="1"/>
  <c r="AK448" i="1"/>
  <c r="AL448" i="1"/>
  <c r="AM448" i="1"/>
  <c r="AN448" i="1"/>
  <c r="AO448" i="1"/>
  <c r="AP448" i="1"/>
  <c r="AQ448" i="1"/>
  <c r="AR448" i="1"/>
  <c r="AS448" i="1"/>
  <c r="AT448" i="1"/>
  <c r="AU448" i="1"/>
  <c r="AV448" i="1"/>
  <c r="AW448" i="1"/>
  <c r="AX448" i="1"/>
  <c r="AY448" i="1"/>
  <c r="AZ448" i="1"/>
  <c r="BA448" i="1"/>
  <c r="BB448" i="1"/>
  <c r="BC448" i="1"/>
  <c r="BD448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BQ448" i="1"/>
  <c r="BR448" i="1"/>
  <c r="BS448" i="1"/>
  <c r="BT448" i="1"/>
  <c r="BU448" i="1"/>
  <c r="BV448" i="1"/>
  <c r="BW448" i="1"/>
  <c r="BX448" i="1"/>
  <c r="BY448" i="1"/>
  <c r="BZ448" i="1"/>
  <c r="CA448" i="1"/>
  <c r="CB448" i="1"/>
  <c r="CC448" i="1"/>
  <c r="CD448" i="1"/>
  <c r="CE448" i="1"/>
  <c r="CF448" i="1"/>
  <c r="CG448" i="1"/>
  <c r="CH448" i="1"/>
  <c r="CI448" i="1"/>
  <c r="CJ448" i="1"/>
  <c r="CK448" i="1"/>
  <c r="CL448" i="1"/>
  <c r="CM448" i="1"/>
  <c r="CN448" i="1"/>
  <c r="CO448" i="1"/>
  <c r="CP448" i="1"/>
  <c r="CQ448" i="1"/>
  <c r="CR448" i="1"/>
  <c r="CS448" i="1"/>
  <c r="CT448" i="1"/>
  <c r="CU448" i="1"/>
  <c r="CV448" i="1"/>
  <c r="CW448" i="1"/>
  <c r="CX448" i="1"/>
  <c r="CY448" i="1"/>
  <c r="CZ448" i="1"/>
  <c r="DA448" i="1"/>
  <c r="DB448" i="1"/>
  <c r="DC448" i="1"/>
  <c r="DD448" i="1"/>
  <c r="DE448" i="1"/>
  <c r="DF448" i="1"/>
  <c r="DG448" i="1"/>
  <c r="DH448" i="1"/>
  <c r="DI448" i="1"/>
  <c r="Q449" i="1"/>
  <c r="R449" i="1"/>
  <c r="S449" i="1"/>
  <c r="T449" i="1"/>
  <c r="U449" i="1"/>
  <c r="V449" i="1"/>
  <c r="W449" i="1"/>
  <c r="X449" i="1"/>
  <c r="Y449" i="1"/>
  <c r="Z449" i="1"/>
  <c r="AA449" i="1"/>
  <c r="AB449" i="1"/>
  <c r="AC449" i="1"/>
  <c r="AD449" i="1"/>
  <c r="AE449" i="1"/>
  <c r="AF449" i="1"/>
  <c r="AG449" i="1"/>
  <c r="AH449" i="1"/>
  <c r="AI449" i="1"/>
  <c r="AJ449" i="1"/>
  <c r="AK449" i="1"/>
  <c r="AL449" i="1"/>
  <c r="AM449" i="1"/>
  <c r="AN449" i="1"/>
  <c r="AO449" i="1"/>
  <c r="AP449" i="1"/>
  <c r="AQ449" i="1"/>
  <c r="AR449" i="1"/>
  <c r="AS449" i="1"/>
  <c r="AT449" i="1"/>
  <c r="AU449" i="1"/>
  <c r="AV449" i="1"/>
  <c r="AW449" i="1"/>
  <c r="AX449" i="1"/>
  <c r="AY449" i="1"/>
  <c r="AZ449" i="1"/>
  <c r="BA449" i="1"/>
  <c r="BB449" i="1"/>
  <c r="BC449" i="1"/>
  <c r="BD449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BQ449" i="1"/>
  <c r="BR449" i="1"/>
  <c r="BS449" i="1"/>
  <c r="BT449" i="1"/>
  <c r="BU449" i="1"/>
  <c r="BV449" i="1"/>
  <c r="BW449" i="1"/>
  <c r="BX449" i="1"/>
  <c r="BY449" i="1"/>
  <c r="BZ449" i="1"/>
  <c r="CA449" i="1"/>
  <c r="CB449" i="1"/>
  <c r="CC449" i="1"/>
  <c r="CD449" i="1"/>
  <c r="CE449" i="1"/>
  <c r="CF449" i="1"/>
  <c r="CG449" i="1"/>
  <c r="CH449" i="1"/>
  <c r="CI449" i="1"/>
  <c r="CJ449" i="1"/>
  <c r="CK449" i="1"/>
  <c r="CL449" i="1"/>
  <c r="CM449" i="1"/>
  <c r="CN449" i="1"/>
  <c r="CO449" i="1"/>
  <c r="CP449" i="1"/>
  <c r="CQ449" i="1"/>
  <c r="CR449" i="1"/>
  <c r="CS449" i="1"/>
  <c r="CT449" i="1"/>
  <c r="CU449" i="1"/>
  <c r="CV449" i="1"/>
  <c r="CW449" i="1"/>
  <c r="CX449" i="1"/>
  <c r="CY449" i="1"/>
  <c r="CZ449" i="1"/>
  <c r="DA449" i="1"/>
  <c r="DB449" i="1"/>
  <c r="DC449" i="1"/>
  <c r="DD449" i="1"/>
  <c r="DE449" i="1"/>
  <c r="DF449" i="1"/>
  <c r="DG449" i="1"/>
  <c r="DH449" i="1"/>
  <c r="DI449" i="1"/>
  <c r="Q450" i="1"/>
  <c r="R450" i="1"/>
  <c r="S450" i="1"/>
  <c r="T450" i="1"/>
  <c r="U450" i="1"/>
  <c r="V450" i="1"/>
  <c r="W450" i="1"/>
  <c r="X450" i="1"/>
  <c r="Y450" i="1"/>
  <c r="Z450" i="1"/>
  <c r="AA450" i="1"/>
  <c r="AB450" i="1"/>
  <c r="AC450" i="1"/>
  <c r="AD450" i="1"/>
  <c r="AE450" i="1"/>
  <c r="AF450" i="1"/>
  <c r="AG450" i="1"/>
  <c r="AH450" i="1"/>
  <c r="AI450" i="1"/>
  <c r="AJ450" i="1"/>
  <c r="AK450" i="1"/>
  <c r="AL450" i="1"/>
  <c r="AM450" i="1"/>
  <c r="AN450" i="1"/>
  <c r="AO450" i="1"/>
  <c r="AP450" i="1"/>
  <c r="AQ450" i="1"/>
  <c r="AR450" i="1"/>
  <c r="AS450" i="1"/>
  <c r="AT450" i="1"/>
  <c r="AU450" i="1"/>
  <c r="AV450" i="1"/>
  <c r="AW450" i="1"/>
  <c r="AX450" i="1"/>
  <c r="AY450" i="1"/>
  <c r="AZ450" i="1"/>
  <c r="BA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BU450" i="1"/>
  <c r="BV450" i="1"/>
  <c r="BW450" i="1"/>
  <c r="BX450" i="1"/>
  <c r="BY450" i="1"/>
  <c r="BZ450" i="1"/>
  <c r="CA450" i="1"/>
  <c r="CB450" i="1"/>
  <c r="CC450" i="1"/>
  <c r="CD450" i="1"/>
  <c r="CE450" i="1"/>
  <c r="CF450" i="1"/>
  <c r="CG450" i="1"/>
  <c r="CH450" i="1"/>
  <c r="CI450" i="1"/>
  <c r="CJ450" i="1"/>
  <c r="CK450" i="1"/>
  <c r="CL450" i="1"/>
  <c r="CM450" i="1"/>
  <c r="CN450" i="1"/>
  <c r="CO450" i="1"/>
  <c r="CP450" i="1"/>
  <c r="CQ450" i="1"/>
  <c r="CR450" i="1"/>
  <c r="CS450" i="1"/>
  <c r="CT450" i="1"/>
  <c r="CU450" i="1"/>
  <c r="CV450" i="1"/>
  <c r="CW450" i="1"/>
  <c r="CX450" i="1"/>
  <c r="CY450" i="1"/>
  <c r="CZ450" i="1"/>
  <c r="DA450" i="1"/>
  <c r="DB450" i="1"/>
  <c r="DC450" i="1"/>
  <c r="DD450" i="1"/>
  <c r="DE450" i="1"/>
  <c r="DF450" i="1"/>
  <c r="DG450" i="1"/>
  <c r="DH450" i="1"/>
  <c r="DI450" i="1"/>
  <c r="Q451" i="1"/>
  <c r="R451" i="1"/>
  <c r="S451" i="1"/>
  <c r="T451" i="1"/>
  <c r="U451" i="1"/>
  <c r="V451" i="1"/>
  <c r="W451" i="1"/>
  <c r="X451" i="1"/>
  <c r="Y451" i="1"/>
  <c r="Z451" i="1"/>
  <c r="AA451" i="1"/>
  <c r="AB451" i="1"/>
  <c r="AC451" i="1"/>
  <c r="AD451" i="1"/>
  <c r="AE451" i="1"/>
  <c r="AF451" i="1"/>
  <c r="AG451" i="1"/>
  <c r="AH451" i="1"/>
  <c r="AI451" i="1"/>
  <c r="AJ451" i="1"/>
  <c r="AK451" i="1"/>
  <c r="AL451" i="1"/>
  <c r="AM451" i="1"/>
  <c r="AN451" i="1"/>
  <c r="AO451" i="1"/>
  <c r="AP451" i="1"/>
  <c r="AQ451" i="1"/>
  <c r="AR451" i="1"/>
  <c r="AS451" i="1"/>
  <c r="AT451" i="1"/>
  <c r="AU451" i="1"/>
  <c r="AV451" i="1"/>
  <c r="AW451" i="1"/>
  <c r="AX451" i="1"/>
  <c r="AY451" i="1"/>
  <c r="AZ451" i="1"/>
  <c r="BA451" i="1"/>
  <c r="BB451" i="1"/>
  <c r="BC451" i="1"/>
  <c r="BD451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BQ451" i="1"/>
  <c r="BR451" i="1"/>
  <c r="BS451" i="1"/>
  <c r="BT451" i="1"/>
  <c r="BU451" i="1"/>
  <c r="BV451" i="1"/>
  <c r="BW451" i="1"/>
  <c r="BX451" i="1"/>
  <c r="BY451" i="1"/>
  <c r="BZ451" i="1"/>
  <c r="CA451" i="1"/>
  <c r="CB451" i="1"/>
  <c r="CC451" i="1"/>
  <c r="CD451" i="1"/>
  <c r="CE451" i="1"/>
  <c r="CF451" i="1"/>
  <c r="CG451" i="1"/>
  <c r="CH451" i="1"/>
  <c r="CI451" i="1"/>
  <c r="CJ451" i="1"/>
  <c r="CK451" i="1"/>
  <c r="CL451" i="1"/>
  <c r="CM451" i="1"/>
  <c r="CN451" i="1"/>
  <c r="CO451" i="1"/>
  <c r="CP451" i="1"/>
  <c r="CQ451" i="1"/>
  <c r="CR451" i="1"/>
  <c r="CS451" i="1"/>
  <c r="CT451" i="1"/>
  <c r="CU451" i="1"/>
  <c r="CV451" i="1"/>
  <c r="CW451" i="1"/>
  <c r="CX451" i="1"/>
  <c r="CY451" i="1"/>
  <c r="CZ451" i="1"/>
  <c r="DA451" i="1"/>
  <c r="DB451" i="1"/>
  <c r="DC451" i="1"/>
  <c r="DD451" i="1"/>
  <c r="DE451" i="1"/>
  <c r="DF451" i="1"/>
  <c r="DG451" i="1"/>
  <c r="DH451" i="1"/>
  <c r="DI451" i="1"/>
  <c r="Q452" i="1"/>
  <c r="R452" i="1"/>
  <c r="S452" i="1"/>
  <c r="T452" i="1"/>
  <c r="U452" i="1"/>
  <c r="V452" i="1"/>
  <c r="W452" i="1"/>
  <c r="X452" i="1"/>
  <c r="Y452" i="1"/>
  <c r="Z452" i="1"/>
  <c r="AA452" i="1"/>
  <c r="AB452" i="1"/>
  <c r="AC452" i="1"/>
  <c r="AD452" i="1"/>
  <c r="AE452" i="1"/>
  <c r="AF452" i="1"/>
  <c r="AG452" i="1"/>
  <c r="AH452" i="1"/>
  <c r="AI452" i="1"/>
  <c r="AJ452" i="1"/>
  <c r="AK452" i="1"/>
  <c r="AL452" i="1"/>
  <c r="AM452" i="1"/>
  <c r="AN452" i="1"/>
  <c r="AO452" i="1"/>
  <c r="AP452" i="1"/>
  <c r="AQ452" i="1"/>
  <c r="AR452" i="1"/>
  <c r="AS452" i="1"/>
  <c r="AT452" i="1"/>
  <c r="AU452" i="1"/>
  <c r="AV452" i="1"/>
  <c r="AW452" i="1"/>
  <c r="AX452" i="1"/>
  <c r="AY452" i="1"/>
  <c r="AZ452" i="1"/>
  <c r="BA452" i="1"/>
  <c r="BB452" i="1"/>
  <c r="BC452" i="1"/>
  <c r="BD452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BQ452" i="1"/>
  <c r="BR452" i="1"/>
  <c r="BS452" i="1"/>
  <c r="BT452" i="1"/>
  <c r="BU452" i="1"/>
  <c r="BV452" i="1"/>
  <c r="BW452" i="1"/>
  <c r="BX452" i="1"/>
  <c r="BY452" i="1"/>
  <c r="BZ452" i="1"/>
  <c r="CA452" i="1"/>
  <c r="CB452" i="1"/>
  <c r="CC452" i="1"/>
  <c r="CD452" i="1"/>
  <c r="CE452" i="1"/>
  <c r="CF452" i="1"/>
  <c r="CG452" i="1"/>
  <c r="CH452" i="1"/>
  <c r="CI452" i="1"/>
  <c r="CJ452" i="1"/>
  <c r="CK452" i="1"/>
  <c r="CL452" i="1"/>
  <c r="CM452" i="1"/>
  <c r="CN452" i="1"/>
  <c r="CO452" i="1"/>
  <c r="CP452" i="1"/>
  <c r="CQ452" i="1"/>
  <c r="CR452" i="1"/>
  <c r="CS452" i="1"/>
  <c r="CT452" i="1"/>
  <c r="CU452" i="1"/>
  <c r="CV452" i="1"/>
  <c r="CW452" i="1"/>
  <c r="CX452" i="1"/>
  <c r="CY452" i="1"/>
  <c r="CZ452" i="1"/>
  <c r="DA452" i="1"/>
  <c r="DB452" i="1"/>
  <c r="DC452" i="1"/>
  <c r="DD452" i="1"/>
  <c r="DE452" i="1"/>
  <c r="DF452" i="1"/>
  <c r="DG452" i="1"/>
  <c r="DH452" i="1"/>
  <c r="DI452" i="1"/>
  <c r="Q453" i="1"/>
  <c r="R453" i="1"/>
  <c r="S453" i="1"/>
  <c r="T453" i="1"/>
  <c r="U453" i="1"/>
  <c r="V453" i="1"/>
  <c r="W453" i="1"/>
  <c r="X453" i="1"/>
  <c r="Y453" i="1"/>
  <c r="Z453" i="1"/>
  <c r="AA453" i="1"/>
  <c r="AB453" i="1"/>
  <c r="AC453" i="1"/>
  <c r="AD453" i="1"/>
  <c r="AE453" i="1"/>
  <c r="AF453" i="1"/>
  <c r="AG453" i="1"/>
  <c r="AH453" i="1"/>
  <c r="AI453" i="1"/>
  <c r="AJ453" i="1"/>
  <c r="AK453" i="1"/>
  <c r="AL453" i="1"/>
  <c r="AM453" i="1"/>
  <c r="AN453" i="1"/>
  <c r="AO453" i="1"/>
  <c r="AP453" i="1"/>
  <c r="AQ453" i="1"/>
  <c r="AR453" i="1"/>
  <c r="AS453" i="1"/>
  <c r="AT453" i="1"/>
  <c r="AU453" i="1"/>
  <c r="AV453" i="1"/>
  <c r="AW453" i="1"/>
  <c r="AX453" i="1"/>
  <c r="AY453" i="1"/>
  <c r="AZ453" i="1"/>
  <c r="BA453" i="1"/>
  <c r="BB453" i="1"/>
  <c r="BC453" i="1"/>
  <c r="BD453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BU453" i="1"/>
  <c r="BV453" i="1"/>
  <c r="BW453" i="1"/>
  <c r="BX453" i="1"/>
  <c r="BY453" i="1"/>
  <c r="BZ453" i="1"/>
  <c r="CA453" i="1"/>
  <c r="CB453" i="1"/>
  <c r="CC453" i="1"/>
  <c r="CD453" i="1"/>
  <c r="CE453" i="1"/>
  <c r="CF453" i="1"/>
  <c r="CG453" i="1"/>
  <c r="CH453" i="1"/>
  <c r="CI453" i="1"/>
  <c r="CJ453" i="1"/>
  <c r="CK453" i="1"/>
  <c r="CL453" i="1"/>
  <c r="CM453" i="1"/>
  <c r="CN453" i="1"/>
  <c r="CO453" i="1"/>
  <c r="CP453" i="1"/>
  <c r="CQ453" i="1"/>
  <c r="CR453" i="1"/>
  <c r="CS453" i="1"/>
  <c r="CT453" i="1"/>
  <c r="CU453" i="1"/>
  <c r="CV453" i="1"/>
  <c r="CW453" i="1"/>
  <c r="CX453" i="1"/>
  <c r="CY453" i="1"/>
  <c r="CZ453" i="1"/>
  <c r="DA453" i="1"/>
  <c r="DB453" i="1"/>
  <c r="DC453" i="1"/>
  <c r="DD453" i="1"/>
  <c r="DE453" i="1"/>
  <c r="DF453" i="1"/>
  <c r="DG453" i="1"/>
  <c r="DH453" i="1"/>
  <c r="DI453" i="1"/>
  <c r="Q454" i="1"/>
  <c r="R454" i="1"/>
  <c r="S454" i="1"/>
  <c r="T454" i="1"/>
  <c r="U454" i="1"/>
  <c r="V454" i="1"/>
  <c r="W454" i="1"/>
  <c r="X454" i="1"/>
  <c r="Y454" i="1"/>
  <c r="Z454" i="1"/>
  <c r="AA454" i="1"/>
  <c r="AB454" i="1"/>
  <c r="AC454" i="1"/>
  <c r="AD454" i="1"/>
  <c r="AE454" i="1"/>
  <c r="AF454" i="1"/>
  <c r="AG454" i="1"/>
  <c r="AH454" i="1"/>
  <c r="AI454" i="1"/>
  <c r="AJ454" i="1"/>
  <c r="AK454" i="1"/>
  <c r="AL454" i="1"/>
  <c r="AM454" i="1"/>
  <c r="AN454" i="1"/>
  <c r="AO454" i="1"/>
  <c r="AP454" i="1"/>
  <c r="AQ454" i="1"/>
  <c r="AR454" i="1"/>
  <c r="AS454" i="1"/>
  <c r="AT454" i="1"/>
  <c r="AU454" i="1"/>
  <c r="AV454" i="1"/>
  <c r="AW454" i="1"/>
  <c r="AX454" i="1"/>
  <c r="AY454" i="1"/>
  <c r="AZ454" i="1"/>
  <c r="BA454" i="1"/>
  <c r="BB454" i="1"/>
  <c r="BC454" i="1"/>
  <c r="BD454" i="1"/>
  <c r="BE454" i="1"/>
  <c r="BF454" i="1"/>
  <c r="BG454" i="1"/>
  <c r="BH454" i="1"/>
  <c r="BI454" i="1"/>
  <c r="BJ454" i="1"/>
  <c r="BK454" i="1"/>
  <c r="BL454" i="1"/>
  <c r="BM454" i="1"/>
  <c r="BN454" i="1"/>
  <c r="BO454" i="1"/>
  <c r="BP454" i="1"/>
  <c r="BQ454" i="1"/>
  <c r="BR454" i="1"/>
  <c r="BS454" i="1"/>
  <c r="BT454" i="1"/>
  <c r="BU454" i="1"/>
  <c r="BV454" i="1"/>
  <c r="BW454" i="1"/>
  <c r="BX454" i="1"/>
  <c r="BY454" i="1"/>
  <c r="BZ454" i="1"/>
  <c r="CA454" i="1"/>
  <c r="CB454" i="1"/>
  <c r="CC454" i="1"/>
  <c r="CD454" i="1"/>
  <c r="CE454" i="1"/>
  <c r="CF454" i="1"/>
  <c r="CG454" i="1"/>
  <c r="CH454" i="1"/>
  <c r="CI454" i="1"/>
  <c r="CJ454" i="1"/>
  <c r="CK454" i="1"/>
  <c r="CL454" i="1"/>
  <c r="CM454" i="1"/>
  <c r="CN454" i="1"/>
  <c r="CO454" i="1"/>
  <c r="CP454" i="1"/>
  <c r="CQ454" i="1"/>
  <c r="CR454" i="1"/>
  <c r="CS454" i="1"/>
  <c r="CT454" i="1"/>
  <c r="CU454" i="1"/>
  <c r="CV454" i="1"/>
  <c r="CW454" i="1"/>
  <c r="CX454" i="1"/>
  <c r="CY454" i="1"/>
  <c r="CZ454" i="1"/>
  <c r="DA454" i="1"/>
  <c r="DB454" i="1"/>
  <c r="DC454" i="1"/>
  <c r="DD454" i="1"/>
  <c r="DE454" i="1"/>
  <c r="DF454" i="1"/>
  <c r="DG454" i="1"/>
  <c r="DH454" i="1"/>
  <c r="DI454" i="1"/>
  <c r="Q455" i="1"/>
  <c r="R455" i="1"/>
  <c r="S455" i="1"/>
  <c r="T455" i="1"/>
  <c r="U455" i="1"/>
  <c r="V455" i="1"/>
  <c r="W455" i="1"/>
  <c r="X455" i="1"/>
  <c r="Y455" i="1"/>
  <c r="Z455" i="1"/>
  <c r="AA455" i="1"/>
  <c r="AB455" i="1"/>
  <c r="AC455" i="1"/>
  <c r="AD455" i="1"/>
  <c r="AE455" i="1"/>
  <c r="AF455" i="1"/>
  <c r="AG455" i="1"/>
  <c r="AH455" i="1"/>
  <c r="AI455" i="1"/>
  <c r="AJ455" i="1"/>
  <c r="AK455" i="1"/>
  <c r="AL455" i="1"/>
  <c r="AM455" i="1"/>
  <c r="AN455" i="1"/>
  <c r="AO455" i="1"/>
  <c r="AP455" i="1"/>
  <c r="AQ455" i="1"/>
  <c r="AR455" i="1"/>
  <c r="AS455" i="1"/>
  <c r="AT455" i="1"/>
  <c r="AU455" i="1"/>
  <c r="AV455" i="1"/>
  <c r="AW455" i="1"/>
  <c r="AX455" i="1"/>
  <c r="AY455" i="1"/>
  <c r="AZ455" i="1"/>
  <c r="BA455" i="1"/>
  <c r="BB455" i="1"/>
  <c r="BC455" i="1"/>
  <c r="BD455" i="1"/>
  <c r="BE455" i="1"/>
  <c r="BF455" i="1"/>
  <c r="BG455" i="1"/>
  <c r="BH455" i="1"/>
  <c r="BI455" i="1"/>
  <c r="BJ455" i="1"/>
  <c r="BK455" i="1"/>
  <c r="BL455" i="1"/>
  <c r="BM455" i="1"/>
  <c r="BN455" i="1"/>
  <c r="BO455" i="1"/>
  <c r="BP455" i="1"/>
  <c r="BQ455" i="1"/>
  <c r="BR455" i="1"/>
  <c r="BS455" i="1"/>
  <c r="BT455" i="1"/>
  <c r="BU455" i="1"/>
  <c r="BV455" i="1"/>
  <c r="BW455" i="1"/>
  <c r="BX455" i="1"/>
  <c r="BY455" i="1"/>
  <c r="BZ455" i="1"/>
  <c r="CA455" i="1"/>
  <c r="CB455" i="1"/>
  <c r="CC455" i="1"/>
  <c r="CD455" i="1"/>
  <c r="CE455" i="1"/>
  <c r="CF455" i="1"/>
  <c r="CG455" i="1"/>
  <c r="CH455" i="1"/>
  <c r="CI455" i="1"/>
  <c r="CJ455" i="1"/>
  <c r="CK455" i="1"/>
  <c r="CL455" i="1"/>
  <c r="CM455" i="1"/>
  <c r="CN455" i="1"/>
  <c r="CO455" i="1"/>
  <c r="CP455" i="1"/>
  <c r="CQ455" i="1"/>
  <c r="CR455" i="1"/>
  <c r="CS455" i="1"/>
  <c r="CT455" i="1"/>
  <c r="CU455" i="1"/>
  <c r="CV455" i="1"/>
  <c r="CW455" i="1"/>
  <c r="CX455" i="1"/>
  <c r="CY455" i="1"/>
  <c r="CZ455" i="1"/>
  <c r="DA455" i="1"/>
  <c r="DB455" i="1"/>
  <c r="DC455" i="1"/>
  <c r="DD455" i="1"/>
  <c r="DE455" i="1"/>
  <c r="DF455" i="1"/>
  <c r="DG455" i="1"/>
  <c r="DH455" i="1"/>
  <c r="DI455" i="1"/>
  <c r="Q456" i="1"/>
  <c r="R456" i="1"/>
  <c r="S456" i="1"/>
  <c r="T456" i="1"/>
  <c r="U456" i="1"/>
  <c r="V456" i="1"/>
  <c r="W456" i="1"/>
  <c r="X456" i="1"/>
  <c r="Y456" i="1"/>
  <c r="Z456" i="1"/>
  <c r="AA456" i="1"/>
  <c r="AB456" i="1"/>
  <c r="AC456" i="1"/>
  <c r="AD456" i="1"/>
  <c r="AE456" i="1"/>
  <c r="AF456" i="1"/>
  <c r="AG456" i="1"/>
  <c r="AH456" i="1"/>
  <c r="AI456" i="1"/>
  <c r="AJ456" i="1"/>
  <c r="AK456" i="1"/>
  <c r="AL456" i="1"/>
  <c r="AM456" i="1"/>
  <c r="AN456" i="1"/>
  <c r="AO456" i="1"/>
  <c r="AP456" i="1"/>
  <c r="AQ456" i="1"/>
  <c r="AR456" i="1"/>
  <c r="AS456" i="1"/>
  <c r="AT456" i="1"/>
  <c r="AU456" i="1"/>
  <c r="AV456" i="1"/>
  <c r="AW456" i="1"/>
  <c r="AX456" i="1"/>
  <c r="AY456" i="1"/>
  <c r="AZ456" i="1"/>
  <c r="BA456" i="1"/>
  <c r="BB456" i="1"/>
  <c r="BC456" i="1"/>
  <c r="BD456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BQ456" i="1"/>
  <c r="BR456" i="1"/>
  <c r="BS456" i="1"/>
  <c r="BT456" i="1"/>
  <c r="BU456" i="1"/>
  <c r="BV456" i="1"/>
  <c r="BW456" i="1"/>
  <c r="BX456" i="1"/>
  <c r="BY456" i="1"/>
  <c r="BZ456" i="1"/>
  <c r="CA456" i="1"/>
  <c r="CB456" i="1"/>
  <c r="CC456" i="1"/>
  <c r="CD456" i="1"/>
  <c r="CE456" i="1"/>
  <c r="CF456" i="1"/>
  <c r="CG456" i="1"/>
  <c r="CH456" i="1"/>
  <c r="CI456" i="1"/>
  <c r="CJ456" i="1"/>
  <c r="CK456" i="1"/>
  <c r="CL456" i="1"/>
  <c r="CM456" i="1"/>
  <c r="CN456" i="1"/>
  <c r="CO456" i="1"/>
  <c r="CP456" i="1"/>
  <c r="CQ456" i="1"/>
  <c r="CR456" i="1"/>
  <c r="CS456" i="1"/>
  <c r="CT456" i="1"/>
  <c r="CU456" i="1"/>
  <c r="CV456" i="1"/>
  <c r="CW456" i="1"/>
  <c r="CX456" i="1"/>
  <c r="CY456" i="1"/>
  <c r="CZ456" i="1"/>
  <c r="DA456" i="1"/>
  <c r="DB456" i="1"/>
  <c r="DC456" i="1"/>
  <c r="DD456" i="1"/>
  <c r="DE456" i="1"/>
  <c r="DF456" i="1"/>
  <c r="DG456" i="1"/>
  <c r="DH456" i="1"/>
  <c r="DI456" i="1"/>
  <c r="Q457" i="1"/>
  <c r="R457" i="1"/>
  <c r="S457" i="1"/>
  <c r="T457" i="1"/>
  <c r="U457" i="1"/>
  <c r="V457" i="1"/>
  <c r="W457" i="1"/>
  <c r="X457" i="1"/>
  <c r="Y457" i="1"/>
  <c r="Z457" i="1"/>
  <c r="AA457" i="1"/>
  <c r="AB457" i="1"/>
  <c r="AC457" i="1"/>
  <c r="AD457" i="1"/>
  <c r="AE457" i="1"/>
  <c r="AF457" i="1"/>
  <c r="AG457" i="1"/>
  <c r="AH457" i="1"/>
  <c r="AI457" i="1"/>
  <c r="AJ457" i="1"/>
  <c r="AK457" i="1"/>
  <c r="AL457" i="1"/>
  <c r="AM457" i="1"/>
  <c r="AN457" i="1"/>
  <c r="AO457" i="1"/>
  <c r="AP457" i="1"/>
  <c r="AQ457" i="1"/>
  <c r="AR457" i="1"/>
  <c r="AS457" i="1"/>
  <c r="AT457" i="1"/>
  <c r="AU457" i="1"/>
  <c r="AV457" i="1"/>
  <c r="AW457" i="1"/>
  <c r="AX457" i="1"/>
  <c r="AY457" i="1"/>
  <c r="AZ457" i="1"/>
  <c r="BA457" i="1"/>
  <c r="BB457" i="1"/>
  <c r="BC457" i="1"/>
  <c r="BD457" i="1"/>
  <c r="BE457" i="1"/>
  <c r="BF457" i="1"/>
  <c r="BG457" i="1"/>
  <c r="BH457" i="1"/>
  <c r="BI457" i="1"/>
  <c r="BJ457" i="1"/>
  <c r="BK457" i="1"/>
  <c r="BL457" i="1"/>
  <c r="BM457" i="1"/>
  <c r="BN457" i="1"/>
  <c r="BO457" i="1"/>
  <c r="BP457" i="1"/>
  <c r="BQ457" i="1"/>
  <c r="BR457" i="1"/>
  <c r="BS457" i="1"/>
  <c r="BT457" i="1"/>
  <c r="BU457" i="1"/>
  <c r="BV457" i="1"/>
  <c r="BW457" i="1"/>
  <c r="BX457" i="1"/>
  <c r="BY457" i="1"/>
  <c r="BZ457" i="1"/>
  <c r="CA457" i="1"/>
  <c r="CB457" i="1"/>
  <c r="CC457" i="1"/>
  <c r="CD457" i="1"/>
  <c r="CE457" i="1"/>
  <c r="CF457" i="1"/>
  <c r="CG457" i="1"/>
  <c r="CH457" i="1"/>
  <c r="CI457" i="1"/>
  <c r="CJ457" i="1"/>
  <c r="CK457" i="1"/>
  <c r="CL457" i="1"/>
  <c r="CM457" i="1"/>
  <c r="CN457" i="1"/>
  <c r="CO457" i="1"/>
  <c r="CP457" i="1"/>
  <c r="CQ457" i="1"/>
  <c r="CR457" i="1"/>
  <c r="CS457" i="1"/>
  <c r="CT457" i="1"/>
  <c r="CU457" i="1"/>
  <c r="CV457" i="1"/>
  <c r="CW457" i="1"/>
  <c r="CX457" i="1"/>
  <c r="CY457" i="1"/>
  <c r="CZ457" i="1"/>
  <c r="DA457" i="1"/>
  <c r="DB457" i="1"/>
  <c r="DC457" i="1"/>
  <c r="DD457" i="1"/>
  <c r="DE457" i="1"/>
  <c r="DF457" i="1"/>
  <c r="DG457" i="1"/>
  <c r="DH457" i="1"/>
  <c r="DI457" i="1"/>
  <c r="Q458" i="1"/>
  <c r="R458" i="1"/>
  <c r="S458" i="1"/>
  <c r="T458" i="1"/>
  <c r="U458" i="1"/>
  <c r="V458" i="1"/>
  <c r="W458" i="1"/>
  <c r="X458" i="1"/>
  <c r="Y458" i="1"/>
  <c r="Z458" i="1"/>
  <c r="AA458" i="1"/>
  <c r="AB458" i="1"/>
  <c r="AC458" i="1"/>
  <c r="AD458" i="1"/>
  <c r="AE458" i="1"/>
  <c r="AF458" i="1"/>
  <c r="AG458" i="1"/>
  <c r="AH458" i="1"/>
  <c r="AI458" i="1"/>
  <c r="AJ458" i="1"/>
  <c r="AK458" i="1"/>
  <c r="AL458" i="1"/>
  <c r="AM458" i="1"/>
  <c r="AN458" i="1"/>
  <c r="AO458" i="1"/>
  <c r="AP458" i="1"/>
  <c r="AQ458" i="1"/>
  <c r="AR458" i="1"/>
  <c r="AS458" i="1"/>
  <c r="AT458" i="1"/>
  <c r="AU458" i="1"/>
  <c r="AV458" i="1"/>
  <c r="AW458" i="1"/>
  <c r="AX458" i="1"/>
  <c r="AY458" i="1"/>
  <c r="AZ458" i="1"/>
  <c r="BA458" i="1"/>
  <c r="BB458" i="1"/>
  <c r="BC458" i="1"/>
  <c r="BD458" i="1"/>
  <c r="BE458" i="1"/>
  <c r="BF458" i="1"/>
  <c r="BG458" i="1"/>
  <c r="BH458" i="1"/>
  <c r="BI458" i="1"/>
  <c r="BJ458" i="1"/>
  <c r="BK458" i="1"/>
  <c r="BL458" i="1"/>
  <c r="BM458" i="1"/>
  <c r="BN458" i="1"/>
  <c r="BO458" i="1"/>
  <c r="BP458" i="1"/>
  <c r="BQ458" i="1"/>
  <c r="BR458" i="1"/>
  <c r="BS458" i="1"/>
  <c r="BT458" i="1"/>
  <c r="BU458" i="1"/>
  <c r="BV458" i="1"/>
  <c r="BW458" i="1"/>
  <c r="BX458" i="1"/>
  <c r="BY458" i="1"/>
  <c r="BZ458" i="1"/>
  <c r="CA458" i="1"/>
  <c r="CB458" i="1"/>
  <c r="CC458" i="1"/>
  <c r="CD458" i="1"/>
  <c r="CE458" i="1"/>
  <c r="CF458" i="1"/>
  <c r="CG458" i="1"/>
  <c r="CH458" i="1"/>
  <c r="CI458" i="1"/>
  <c r="CJ458" i="1"/>
  <c r="CK458" i="1"/>
  <c r="CL458" i="1"/>
  <c r="CM458" i="1"/>
  <c r="CN458" i="1"/>
  <c r="CO458" i="1"/>
  <c r="CP458" i="1"/>
  <c r="CQ458" i="1"/>
  <c r="CR458" i="1"/>
  <c r="CS458" i="1"/>
  <c r="CT458" i="1"/>
  <c r="CU458" i="1"/>
  <c r="CV458" i="1"/>
  <c r="CW458" i="1"/>
  <c r="CX458" i="1"/>
  <c r="CY458" i="1"/>
  <c r="CZ458" i="1"/>
  <c r="DA458" i="1"/>
  <c r="DB458" i="1"/>
  <c r="DC458" i="1"/>
  <c r="DD458" i="1"/>
  <c r="DE458" i="1"/>
  <c r="DF458" i="1"/>
  <c r="DG458" i="1"/>
  <c r="DH458" i="1"/>
  <c r="DI458" i="1"/>
  <c r="Q459" i="1"/>
  <c r="R459" i="1"/>
  <c r="S459" i="1"/>
  <c r="T459" i="1"/>
  <c r="U459" i="1"/>
  <c r="V459" i="1"/>
  <c r="W459" i="1"/>
  <c r="X459" i="1"/>
  <c r="Y459" i="1"/>
  <c r="Z459" i="1"/>
  <c r="AA459" i="1"/>
  <c r="AB459" i="1"/>
  <c r="AC459" i="1"/>
  <c r="AD459" i="1"/>
  <c r="AE459" i="1"/>
  <c r="AF459" i="1"/>
  <c r="AG459" i="1"/>
  <c r="AH459" i="1"/>
  <c r="AI459" i="1"/>
  <c r="AJ459" i="1"/>
  <c r="AK459" i="1"/>
  <c r="AL459" i="1"/>
  <c r="AM459" i="1"/>
  <c r="AN459" i="1"/>
  <c r="AO459" i="1"/>
  <c r="AP459" i="1"/>
  <c r="AQ459" i="1"/>
  <c r="AR459" i="1"/>
  <c r="AS459" i="1"/>
  <c r="AT459" i="1"/>
  <c r="AU459" i="1"/>
  <c r="AV459" i="1"/>
  <c r="AW459" i="1"/>
  <c r="AX459" i="1"/>
  <c r="AY459" i="1"/>
  <c r="AZ459" i="1"/>
  <c r="BA459" i="1"/>
  <c r="BB459" i="1"/>
  <c r="BC459" i="1"/>
  <c r="BD459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BQ459" i="1"/>
  <c r="BR459" i="1"/>
  <c r="BS459" i="1"/>
  <c r="BT459" i="1"/>
  <c r="BU459" i="1"/>
  <c r="BV459" i="1"/>
  <c r="BW459" i="1"/>
  <c r="BX459" i="1"/>
  <c r="BY459" i="1"/>
  <c r="BZ459" i="1"/>
  <c r="CA459" i="1"/>
  <c r="CB459" i="1"/>
  <c r="CC459" i="1"/>
  <c r="CD459" i="1"/>
  <c r="CE459" i="1"/>
  <c r="CF459" i="1"/>
  <c r="CG459" i="1"/>
  <c r="CH459" i="1"/>
  <c r="CI459" i="1"/>
  <c r="CJ459" i="1"/>
  <c r="CK459" i="1"/>
  <c r="CL459" i="1"/>
  <c r="CM459" i="1"/>
  <c r="CN459" i="1"/>
  <c r="CO459" i="1"/>
  <c r="CP459" i="1"/>
  <c r="CQ459" i="1"/>
  <c r="CR459" i="1"/>
  <c r="CS459" i="1"/>
  <c r="CT459" i="1"/>
  <c r="CU459" i="1"/>
  <c r="CV459" i="1"/>
  <c r="CW459" i="1"/>
  <c r="CX459" i="1"/>
  <c r="CY459" i="1"/>
  <c r="CZ459" i="1"/>
  <c r="DA459" i="1"/>
  <c r="DB459" i="1"/>
  <c r="DC459" i="1"/>
  <c r="DD459" i="1"/>
  <c r="DE459" i="1"/>
  <c r="DF459" i="1"/>
  <c r="DG459" i="1"/>
  <c r="DH459" i="1"/>
  <c r="DI459" i="1"/>
  <c r="Q460" i="1"/>
  <c r="R460" i="1"/>
  <c r="S460" i="1"/>
  <c r="T460" i="1"/>
  <c r="U460" i="1"/>
  <c r="V460" i="1"/>
  <c r="W460" i="1"/>
  <c r="X460" i="1"/>
  <c r="Y460" i="1"/>
  <c r="Z460" i="1"/>
  <c r="AA460" i="1"/>
  <c r="AB460" i="1"/>
  <c r="AC460" i="1"/>
  <c r="AD460" i="1"/>
  <c r="AE460" i="1"/>
  <c r="AF460" i="1"/>
  <c r="AG460" i="1"/>
  <c r="AH460" i="1"/>
  <c r="AI460" i="1"/>
  <c r="AJ460" i="1"/>
  <c r="AK460" i="1"/>
  <c r="AL460" i="1"/>
  <c r="AM460" i="1"/>
  <c r="AN460" i="1"/>
  <c r="AO460" i="1"/>
  <c r="AP460" i="1"/>
  <c r="AQ460" i="1"/>
  <c r="AR460" i="1"/>
  <c r="AS460" i="1"/>
  <c r="AT460" i="1"/>
  <c r="AU460" i="1"/>
  <c r="AV460" i="1"/>
  <c r="AW460" i="1"/>
  <c r="AX460" i="1"/>
  <c r="AY460" i="1"/>
  <c r="AZ460" i="1"/>
  <c r="BA460" i="1"/>
  <c r="BB460" i="1"/>
  <c r="BC460" i="1"/>
  <c r="BD460" i="1"/>
  <c r="BE460" i="1"/>
  <c r="BF460" i="1"/>
  <c r="BG460" i="1"/>
  <c r="BH460" i="1"/>
  <c r="BI460" i="1"/>
  <c r="BJ460" i="1"/>
  <c r="BK460" i="1"/>
  <c r="BL460" i="1"/>
  <c r="BM460" i="1"/>
  <c r="BN460" i="1"/>
  <c r="BO460" i="1"/>
  <c r="BP460" i="1"/>
  <c r="BQ460" i="1"/>
  <c r="BR460" i="1"/>
  <c r="BS460" i="1"/>
  <c r="BT460" i="1"/>
  <c r="BU460" i="1"/>
  <c r="BV460" i="1"/>
  <c r="BW460" i="1"/>
  <c r="BX460" i="1"/>
  <c r="BY460" i="1"/>
  <c r="BZ460" i="1"/>
  <c r="CA460" i="1"/>
  <c r="CB460" i="1"/>
  <c r="CC460" i="1"/>
  <c r="CD460" i="1"/>
  <c r="CE460" i="1"/>
  <c r="CF460" i="1"/>
  <c r="CG460" i="1"/>
  <c r="CH460" i="1"/>
  <c r="CI460" i="1"/>
  <c r="CJ460" i="1"/>
  <c r="CK460" i="1"/>
  <c r="CL460" i="1"/>
  <c r="CM460" i="1"/>
  <c r="CN460" i="1"/>
  <c r="CO460" i="1"/>
  <c r="CP460" i="1"/>
  <c r="CQ460" i="1"/>
  <c r="CR460" i="1"/>
  <c r="CS460" i="1"/>
  <c r="CT460" i="1"/>
  <c r="CU460" i="1"/>
  <c r="CV460" i="1"/>
  <c r="CW460" i="1"/>
  <c r="CX460" i="1"/>
  <c r="CY460" i="1"/>
  <c r="CZ460" i="1"/>
  <c r="DA460" i="1"/>
  <c r="DB460" i="1"/>
  <c r="DC460" i="1"/>
  <c r="DD460" i="1"/>
  <c r="DE460" i="1"/>
  <c r="DF460" i="1"/>
  <c r="DG460" i="1"/>
  <c r="DH460" i="1"/>
  <c r="DI460" i="1"/>
  <c r="Q461" i="1"/>
  <c r="R461" i="1"/>
  <c r="S461" i="1"/>
  <c r="T461" i="1"/>
  <c r="U461" i="1"/>
  <c r="V461" i="1"/>
  <c r="W461" i="1"/>
  <c r="X461" i="1"/>
  <c r="Y461" i="1"/>
  <c r="Z461" i="1"/>
  <c r="AA461" i="1"/>
  <c r="AB461" i="1"/>
  <c r="AC461" i="1"/>
  <c r="AD461" i="1"/>
  <c r="AE461" i="1"/>
  <c r="AF461" i="1"/>
  <c r="AG461" i="1"/>
  <c r="AH461" i="1"/>
  <c r="AI461" i="1"/>
  <c r="AJ461" i="1"/>
  <c r="AK461" i="1"/>
  <c r="AL461" i="1"/>
  <c r="AM461" i="1"/>
  <c r="AN461" i="1"/>
  <c r="AO461" i="1"/>
  <c r="AP461" i="1"/>
  <c r="AQ461" i="1"/>
  <c r="AR461" i="1"/>
  <c r="AS461" i="1"/>
  <c r="AT461" i="1"/>
  <c r="AU461" i="1"/>
  <c r="AV461" i="1"/>
  <c r="AW461" i="1"/>
  <c r="AX461" i="1"/>
  <c r="AY461" i="1"/>
  <c r="AZ461" i="1"/>
  <c r="BA461" i="1"/>
  <c r="BB461" i="1"/>
  <c r="BC461" i="1"/>
  <c r="BD461" i="1"/>
  <c r="BE461" i="1"/>
  <c r="BF461" i="1"/>
  <c r="BG461" i="1"/>
  <c r="BH461" i="1"/>
  <c r="BI461" i="1"/>
  <c r="BJ461" i="1"/>
  <c r="BK461" i="1"/>
  <c r="BL461" i="1"/>
  <c r="BM461" i="1"/>
  <c r="BN461" i="1"/>
  <c r="BO461" i="1"/>
  <c r="BP461" i="1"/>
  <c r="BQ461" i="1"/>
  <c r="BR461" i="1"/>
  <c r="BS461" i="1"/>
  <c r="BT461" i="1"/>
  <c r="BU461" i="1"/>
  <c r="BV461" i="1"/>
  <c r="BW461" i="1"/>
  <c r="BX461" i="1"/>
  <c r="BY461" i="1"/>
  <c r="BZ461" i="1"/>
  <c r="CA461" i="1"/>
  <c r="CB461" i="1"/>
  <c r="CC461" i="1"/>
  <c r="CD461" i="1"/>
  <c r="CE461" i="1"/>
  <c r="CF461" i="1"/>
  <c r="CG461" i="1"/>
  <c r="CH461" i="1"/>
  <c r="CI461" i="1"/>
  <c r="CJ461" i="1"/>
  <c r="CK461" i="1"/>
  <c r="CL461" i="1"/>
  <c r="CM461" i="1"/>
  <c r="CN461" i="1"/>
  <c r="CO461" i="1"/>
  <c r="CP461" i="1"/>
  <c r="CQ461" i="1"/>
  <c r="CR461" i="1"/>
  <c r="CS461" i="1"/>
  <c r="CT461" i="1"/>
  <c r="CU461" i="1"/>
  <c r="CV461" i="1"/>
  <c r="CW461" i="1"/>
  <c r="CX461" i="1"/>
  <c r="CY461" i="1"/>
  <c r="CZ461" i="1"/>
  <c r="DA461" i="1"/>
  <c r="DB461" i="1"/>
  <c r="DC461" i="1"/>
  <c r="DD461" i="1"/>
  <c r="DE461" i="1"/>
  <c r="DF461" i="1"/>
  <c r="DG461" i="1"/>
  <c r="DH461" i="1"/>
  <c r="DI461" i="1"/>
  <c r="Q462" i="1"/>
  <c r="R462" i="1"/>
  <c r="S462" i="1"/>
  <c r="T462" i="1"/>
  <c r="U462" i="1"/>
  <c r="V462" i="1"/>
  <c r="W462" i="1"/>
  <c r="X462" i="1"/>
  <c r="Y462" i="1"/>
  <c r="Z462" i="1"/>
  <c r="AA462" i="1"/>
  <c r="AB462" i="1"/>
  <c r="AC462" i="1"/>
  <c r="AD462" i="1"/>
  <c r="AE462" i="1"/>
  <c r="AF462" i="1"/>
  <c r="AG462" i="1"/>
  <c r="AH462" i="1"/>
  <c r="AI462" i="1"/>
  <c r="AJ462" i="1"/>
  <c r="AK462" i="1"/>
  <c r="AL462" i="1"/>
  <c r="AM462" i="1"/>
  <c r="AN462" i="1"/>
  <c r="AO462" i="1"/>
  <c r="AP462" i="1"/>
  <c r="AQ462" i="1"/>
  <c r="AR462" i="1"/>
  <c r="AS462" i="1"/>
  <c r="AT462" i="1"/>
  <c r="AU462" i="1"/>
  <c r="AV462" i="1"/>
  <c r="AW462" i="1"/>
  <c r="AX462" i="1"/>
  <c r="AY462" i="1"/>
  <c r="AZ462" i="1"/>
  <c r="BA462" i="1"/>
  <c r="BB462" i="1"/>
  <c r="BC462" i="1"/>
  <c r="BD462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BQ462" i="1"/>
  <c r="BR462" i="1"/>
  <c r="BS462" i="1"/>
  <c r="BT462" i="1"/>
  <c r="BU462" i="1"/>
  <c r="BV462" i="1"/>
  <c r="BW462" i="1"/>
  <c r="BX462" i="1"/>
  <c r="BY462" i="1"/>
  <c r="BZ462" i="1"/>
  <c r="CA462" i="1"/>
  <c r="CB462" i="1"/>
  <c r="CC462" i="1"/>
  <c r="CD462" i="1"/>
  <c r="CE462" i="1"/>
  <c r="CF462" i="1"/>
  <c r="CG462" i="1"/>
  <c r="CH462" i="1"/>
  <c r="CI462" i="1"/>
  <c r="CJ462" i="1"/>
  <c r="CK462" i="1"/>
  <c r="CL462" i="1"/>
  <c r="CM462" i="1"/>
  <c r="CN462" i="1"/>
  <c r="CO462" i="1"/>
  <c r="CP462" i="1"/>
  <c r="CQ462" i="1"/>
  <c r="CR462" i="1"/>
  <c r="CS462" i="1"/>
  <c r="CT462" i="1"/>
  <c r="CU462" i="1"/>
  <c r="CV462" i="1"/>
  <c r="CW462" i="1"/>
  <c r="CX462" i="1"/>
  <c r="CY462" i="1"/>
  <c r="CZ462" i="1"/>
  <c r="DA462" i="1"/>
  <c r="DB462" i="1"/>
  <c r="DC462" i="1"/>
  <c r="DD462" i="1"/>
  <c r="DE462" i="1"/>
  <c r="DF462" i="1"/>
  <c r="DG462" i="1"/>
  <c r="DH462" i="1"/>
  <c r="DI462" i="1"/>
  <c r="Q463" i="1"/>
  <c r="R463" i="1"/>
  <c r="S463" i="1"/>
  <c r="T463" i="1"/>
  <c r="U463" i="1"/>
  <c r="V463" i="1"/>
  <c r="W463" i="1"/>
  <c r="X463" i="1"/>
  <c r="Y463" i="1"/>
  <c r="Z463" i="1"/>
  <c r="AA463" i="1"/>
  <c r="AB463" i="1"/>
  <c r="AC463" i="1"/>
  <c r="AD463" i="1"/>
  <c r="AE463" i="1"/>
  <c r="AF463" i="1"/>
  <c r="AG463" i="1"/>
  <c r="AH463" i="1"/>
  <c r="AI463" i="1"/>
  <c r="AJ463" i="1"/>
  <c r="AK463" i="1"/>
  <c r="AL463" i="1"/>
  <c r="AM463" i="1"/>
  <c r="AN463" i="1"/>
  <c r="AO463" i="1"/>
  <c r="AP463" i="1"/>
  <c r="AQ463" i="1"/>
  <c r="AR463" i="1"/>
  <c r="AS463" i="1"/>
  <c r="AT463" i="1"/>
  <c r="AU463" i="1"/>
  <c r="AV463" i="1"/>
  <c r="AW463" i="1"/>
  <c r="AX463" i="1"/>
  <c r="AY463" i="1"/>
  <c r="AZ463" i="1"/>
  <c r="BA463" i="1"/>
  <c r="BB463" i="1"/>
  <c r="BC463" i="1"/>
  <c r="BD463" i="1"/>
  <c r="BE463" i="1"/>
  <c r="BF463" i="1"/>
  <c r="BG463" i="1"/>
  <c r="BH463" i="1"/>
  <c r="BI463" i="1"/>
  <c r="BJ463" i="1"/>
  <c r="BK463" i="1"/>
  <c r="BL463" i="1"/>
  <c r="BM463" i="1"/>
  <c r="BN463" i="1"/>
  <c r="BO463" i="1"/>
  <c r="BP463" i="1"/>
  <c r="BQ463" i="1"/>
  <c r="BR463" i="1"/>
  <c r="BS463" i="1"/>
  <c r="BT463" i="1"/>
  <c r="BU463" i="1"/>
  <c r="BV463" i="1"/>
  <c r="BW463" i="1"/>
  <c r="BX463" i="1"/>
  <c r="BY463" i="1"/>
  <c r="BZ463" i="1"/>
  <c r="CA463" i="1"/>
  <c r="CB463" i="1"/>
  <c r="CC463" i="1"/>
  <c r="CD463" i="1"/>
  <c r="CE463" i="1"/>
  <c r="CF463" i="1"/>
  <c r="CG463" i="1"/>
  <c r="CH463" i="1"/>
  <c r="CI463" i="1"/>
  <c r="CJ463" i="1"/>
  <c r="CK463" i="1"/>
  <c r="CL463" i="1"/>
  <c r="CM463" i="1"/>
  <c r="CN463" i="1"/>
  <c r="CO463" i="1"/>
  <c r="CP463" i="1"/>
  <c r="CQ463" i="1"/>
  <c r="CR463" i="1"/>
  <c r="CS463" i="1"/>
  <c r="CT463" i="1"/>
  <c r="CU463" i="1"/>
  <c r="CV463" i="1"/>
  <c r="CW463" i="1"/>
  <c r="CX463" i="1"/>
  <c r="CY463" i="1"/>
  <c r="CZ463" i="1"/>
  <c r="DA463" i="1"/>
  <c r="DB463" i="1"/>
  <c r="DC463" i="1"/>
  <c r="DD463" i="1"/>
  <c r="DE463" i="1"/>
  <c r="DF463" i="1"/>
  <c r="DG463" i="1"/>
  <c r="DH463" i="1"/>
  <c r="DI463" i="1"/>
  <c r="Q464" i="1"/>
  <c r="R464" i="1"/>
  <c r="S464" i="1"/>
  <c r="T464" i="1"/>
  <c r="U464" i="1"/>
  <c r="V464" i="1"/>
  <c r="W464" i="1"/>
  <c r="X464" i="1"/>
  <c r="Y464" i="1"/>
  <c r="Z464" i="1"/>
  <c r="AA464" i="1"/>
  <c r="AB464" i="1"/>
  <c r="AC464" i="1"/>
  <c r="AD464" i="1"/>
  <c r="AE464" i="1"/>
  <c r="AF464" i="1"/>
  <c r="AG464" i="1"/>
  <c r="AH464" i="1"/>
  <c r="AI464" i="1"/>
  <c r="AJ464" i="1"/>
  <c r="AK464" i="1"/>
  <c r="AL464" i="1"/>
  <c r="AM464" i="1"/>
  <c r="AN464" i="1"/>
  <c r="AO464" i="1"/>
  <c r="AP464" i="1"/>
  <c r="AQ464" i="1"/>
  <c r="AR464" i="1"/>
  <c r="AS464" i="1"/>
  <c r="AT464" i="1"/>
  <c r="AU464" i="1"/>
  <c r="AV464" i="1"/>
  <c r="AW464" i="1"/>
  <c r="AX464" i="1"/>
  <c r="AY464" i="1"/>
  <c r="AZ464" i="1"/>
  <c r="BA464" i="1"/>
  <c r="BB464" i="1"/>
  <c r="BC464" i="1"/>
  <c r="BD464" i="1"/>
  <c r="BE464" i="1"/>
  <c r="BF464" i="1"/>
  <c r="BG464" i="1"/>
  <c r="BH464" i="1"/>
  <c r="BI464" i="1"/>
  <c r="BJ464" i="1"/>
  <c r="BK464" i="1"/>
  <c r="BL464" i="1"/>
  <c r="BM464" i="1"/>
  <c r="BN464" i="1"/>
  <c r="BO464" i="1"/>
  <c r="BP464" i="1"/>
  <c r="BQ464" i="1"/>
  <c r="BR464" i="1"/>
  <c r="BS464" i="1"/>
  <c r="BT464" i="1"/>
  <c r="BU464" i="1"/>
  <c r="BV464" i="1"/>
  <c r="BW464" i="1"/>
  <c r="BX464" i="1"/>
  <c r="BY464" i="1"/>
  <c r="BZ464" i="1"/>
  <c r="CA464" i="1"/>
  <c r="CB464" i="1"/>
  <c r="CC464" i="1"/>
  <c r="CD464" i="1"/>
  <c r="CE464" i="1"/>
  <c r="CF464" i="1"/>
  <c r="CG464" i="1"/>
  <c r="CH464" i="1"/>
  <c r="CI464" i="1"/>
  <c r="CJ464" i="1"/>
  <c r="CK464" i="1"/>
  <c r="CL464" i="1"/>
  <c r="CM464" i="1"/>
  <c r="CN464" i="1"/>
  <c r="CO464" i="1"/>
  <c r="CP464" i="1"/>
  <c r="CQ464" i="1"/>
  <c r="CR464" i="1"/>
  <c r="CS464" i="1"/>
  <c r="CT464" i="1"/>
  <c r="CU464" i="1"/>
  <c r="CV464" i="1"/>
  <c r="CW464" i="1"/>
  <c r="CX464" i="1"/>
  <c r="CY464" i="1"/>
  <c r="CZ464" i="1"/>
  <c r="DA464" i="1"/>
  <c r="DB464" i="1"/>
  <c r="DC464" i="1"/>
  <c r="DD464" i="1"/>
  <c r="DE464" i="1"/>
  <c r="DF464" i="1"/>
  <c r="DG464" i="1"/>
  <c r="DH464" i="1"/>
  <c r="DI464" i="1"/>
  <c r="Q465" i="1"/>
  <c r="R465" i="1"/>
  <c r="S465" i="1"/>
  <c r="T465" i="1"/>
  <c r="U465" i="1"/>
  <c r="V465" i="1"/>
  <c r="W465" i="1"/>
  <c r="X465" i="1"/>
  <c r="Y465" i="1"/>
  <c r="Z465" i="1"/>
  <c r="AA465" i="1"/>
  <c r="AB465" i="1"/>
  <c r="AC465" i="1"/>
  <c r="AD465" i="1"/>
  <c r="AE465" i="1"/>
  <c r="AF465" i="1"/>
  <c r="AG465" i="1"/>
  <c r="AH465" i="1"/>
  <c r="AI465" i="1"/>
  <c r="AJ465" i="1"/>
  <c r="AK465" i="1"/>
  <c r="AL465" i="1"/>
  <c r="AM465" i="1"/>
  <c r="AN465" i="1"/>
  <c r="AO465" i="1"/>
  <c r="AP465" i="1"/>
  <c r="AQ465" i="1"/>
  <c r="AR465" i="1"/>
  <c r="AS465" i="1"/>
  <c r="AT465" i="1"/>
  <c r="AU465" i="1"/>
  <c r="AV465" i="1"/>
  <c r="AW465" i="1"/>
  <c r="AX465" i="1"/>
  <c r="AY465" i="1"/>
  <c r="AZ465" i="1"/>
  <c r="BA465" i="1"/>
  <c r="BB465" i="1"/>
  <c r="BC465" i="1"/>
  <c r="BD465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BQ465" i="1"/>
  <c r="BR465" i="1"/>
  <c r="BS465" i="1"/>
  <c r="BT465" i="1"/>
  <c r="BU465" i="1"/>
  <c r="BV465" i="1"/>
  <c r="BW465" i="1"/>
  <c r="BX465" i="1"/>
  <c r="BY465" i="1"/>
  <c r="BZ465" i="1"/>
  <c r="CA465" i="1"/>
  <c r="CB465" i="1"/>
  <c r="CC465" i="1"/>
  <c r="CD465" i="1"/>
  <c r="CE465" i="1"/>
  <c r="CF465" i="1"/>
  <c r="CG465" i="1"/>
  <c r="CH465" i="1"/>
  <c r="CI465" i="1"/>
  <c r="CJ465" i="1"/>
  <c r="CK465" i="1"/>
  <c r="CL465" i="1"/>
  <c r="CM465" i="1"/>
  <c r="CN465" i="1"/>
  <c r="CO465" i="1"/>
  <c r="CP465" i="1"/>
  <c r="CQ465" i="1"/>
  <c r="CR465" i="1"/>
  <c r="CS465" i="1"/>
  <c r="CT465" i="1"/>
  <c r="CU465" i="1"/>
  <c r="CV465" i="1"/>
  <c r="CW465" i="1"/>
  <c r="CX465" i="1"/>
  <c r="CY465" i="1"/>
  <c r="CZ465" i="1"/>
  <c r="DA465" i="1"/>
  <c r="DB465" i="1"/>
  <c r="DC465" i="1"/>
  <c r="DD465" i="1"/>
  <c r="DE465" i="1"/>
  <c r="DF465" i="1"/>
  <c r="DG465" i="1"/>
  <c r="DH465" i="1"/>
  <c r="DI465" i="1"/>
  <c r="Q466" i="1"/>
  <c r="R466" i="1"/>
  <c r="S466" i="1"/>
  <c r="T466" i="1"/>
  <c r="U466" i="1"/>
  <c r="V466" i="1"/>
  <c r="W466" i="1"/>
  <c r="X466" i="1"/>
  <c r="Y466" i="1"/>
  <c r="Z466" i="1"/>
  <c r="AA466" i="1"/>
  <c r="AB466" i="1"/>
  <c r="AC466" i="1"/>
  <c r="AD466" i="1"/>
  <c r="AE466" i="1"/>
  <c r="AF466" i="1"/>
  <c r="AG466" i="1"/>
  <c r="AH466" i="1"/>
  <c r="AI466" i="1"/>
  <c r="AJ466" i="1"/>
  <c r="AK466" i="1"/>
  <c r="AL466" i="1"/>
  <c r="AM466" i="1"/>
  <c r="AN466" i="1"/>
  <c r="AO466" i="1"/>
  <c r="AP466" i="1"/>
  <c r="AQ466" i="1"/>
  <c r="AR466" i="1"/>
  <c r="AS466" i="1"/>
  <c r="AT466" i="1"/>
  <c r="AU466" i="1"/>
  <c r="AV466" i="1"/>
  <c r="AW466" i="1"/>
  <c r="AX466" i="1"/>
  <c r="AY466" i="1"/>
  <c r="AZ466" i="1"/>
  <c r="BA466" i="1"/>
  <c r="BB466" i="1"/>
  <c r="BC466" i="1"/>
  <c r="BD466" i="1"/>
  <c r="BE466" i="1"/>
  <c r="BF466" i="1"/>
  <c r="BG466" i="1"/>
  <c r="BH466" i="1"/>
  <c r="BI466" i="1"/>
  <c r="BJ466" i="1"/>
  <c r="BK466" i="1"/>
  <c r="BL466" i="1"/>
  <c r="BM466" i="1"/>
  <c r="BN466" i="1"/>
  <c r="BO466" i="1"/>
  <c r="BP466" i="1"/>
  <c r="BQ466" i="1"/>
  <c r="BR466" i="1"/>
  <c r="BS466" i="1"/>
  <c r="BT466" i="1"/>
  <c r="BU466" i="1"/>
  <c r="BV466" i="1"/>
  <c r="BW466" i="1"/>
  <c r="BX466" i="1"/>
  <c r="BY466" i="1"/>
  <c r="BZ466" i="1"/>
  <c r="CA466" i="1"/>
  <c r="CB466" i="1"/>
  <c r="CC466" i="1"/>
  <c r="CD466" i="1"/>
  <c r="CE466" i="1"/>
  <c r="CF466" i="1"/>
  <c r="CG466" i="1"/>
  <c r="CH466" i="1"/>
  <c r="CI466" i="1"/>
  <c r="CJ466" i="1"/>
  <c r="CK466" i="1"/>
  <c r="CL466" i="1"/>
  <c r="CM466" i="1"/>
  <c r="CN466" i="1"/>
  <c r="CO466" i="1"/>
  <c r="CP466" i="1"/>
  <c r="CQ466" i="1"/>
  <c r="CR466" i="1"/>
  <c r="CS466" i="1"/>
  <c r="CT466" i="1"/>
  <c r="CU466" i="1"/>
  <c r="CV466" i="1"/>
  <c r="CW466" i="1"/>
  <c r="CX466" i="1"/>
  <c r="CY466" i="1"/>
  <c r="CZ466" i="1"/>
  <c r="DA466" i="1"/>
  <c r="DB466" i="1"/>
  <c r="DC466" i="1"/>
  <c r="DD466" i="1"/>
  <c r="DE466" i="1"/>
  <c r="DF466" i="1"/>
  <c r="DG466" i="1"/>
  <c r="DH466" i="1"/>
  <c r="DI466" i="1"/>
  <c r="Q467" i="1"/>
  <c r="R467" i="1"/>
  <c r="S467" i="1"/>
  <c r="T467" i="1"/>
  <c r="U467" i="1"/>
  <c r="V467" i="1"/>
  <c r="W467" i="1"/>
  <c r="X467" i="1"/>
  <c r="Y467" i="1"/>
  <c r="Z467" i="1"/>
  <c r="AA467" i="1"/>
  <c r="AB467" i="1"/>
  <c r="AC467" i="1"/>
  <c r="AD467" i="1"/>
  <c r="AE467" i="1"/>
  <c r="AF467" i="1"/>
  <c r="AG467" i="1"/>
  <c r="AH467" i="1"/>
  <c r="AI467" i="1"/>
  <c r="AJ467" i="1"/>
  <c r="AK467" i="1"/>
  <c r="AL467" i="1"/>
  <c r="AM467" i="1"/>
  <c r="AN467" i="1"/>
  <c r="AO467" i="1"/>
  <c r="AP467" i="1"/>
  <c r="AQ467" i="1"/>
  <c r="AR467" i="1"/>
  <c r="AS467" i="1"/>
  <c r="AT467" i="1"/>
  <c r="AU467" i="1"/>
  <c r="AV467" i="1"/>
  <c r="AW467" i="1"/>
  <c r="AX467" i="1"/>
  <c r="AY467" i="1"/>
  <c r="AZ467" i="1"/>
  <c r="BA467" i="1"/>
  <c r="BB467" i="1"/>
  <c r="BC467" i="1"/>
  <c r="BD467" i="1"/>
  <c r="BE467" i="1"/>
  <c r="BF467" i="1"/>
  <c r="BG467" i="1"/>
  <c r="BH467" i="1"/>
  <c r="BI467" i="1"/>
  <c r="BJ467" i="1"/>
  <c r="BK467" i="1"/>
  <c r="BL467" i="1"/>
  <c r="BM467" i="1"/>
  <c r="BN467" i="1"/>
  <c r="BO467" i="1"/>
  <c r="BP467" i="1"/>
  <c r="BQ467" i="1"/>
  <c r="BR467" i="1"/>
  <c r="BS467" i="1"/>
  <c r="BT467" i="1"/>
  <c r="BU467" i="1"/>
  <c r="BV467" i="1"/>
  <c r="BW467" i="1"/>
  <c r="BX467" i="1"/>
  <c r="BY467" i="1"/>
  <c r="BZ467" i="1"/>
  <c r="CA467" i="1"/>
  <c r="CB467" i="1"/>
  <c r="CC467" i="1"/>
  <c r="CD467" i="1"/>
  <c r="CE467" i="1"/>
  <c r="CF467" i="1"/>
  <c r="CG467" i="1"/>
  <c r="CH467" i="1"/>
  <c r="CI467" i="1"/>
  <c r="CJ467" i="1"/>
  <c r="CK467" i="1"/>
  <c r="CL467" i="1"/>
  <c r="CM467" i="1"/>
  <c r="CN467" i="1"/>
  <c r="CO467" i="1"/>
  <c r="CP467" i="1"/>
  <c r="CQ467" i="1"/>
  <c r="CR467" i="1"/>
  <c r="CS467" i="1"/>
  <c r="CT467" i="1"/>
  <c r="CU467" i="1"/>
  <c r="CV467" i="1"/>
  <c r="CW467" i="1"/>
  <c r="CX467" i="1"/>
  <c r="CY467" i="1"/>
  <c r="CZ467" i="1"/>
  <c r="DA467" i="1"/>
  <c r="DB467" i="1"/>
  <c r="DC467" i="1"/>
  <c r="DD467" i="1"/>
  <c r="DE467" i="1"/>
  <c r="DF467" i="1"/>
  <c r="DG467" i="1"/>
  <c r="DH467" i="1"/>
  <c r="DI467" i="1"/>
  <c r="Q468" i="1"/>
  <c r="R468" i="1"/>
  <c r="S468" i="1"/>
  <c r="T468" i="1"/>
  <c r="U468" i="1"/>
  <c r="V468" i="1"/>
  <c r="W468" i="1"/>
  <c r="X468" i="1"/>
  <c r="Y468" i="1"/>
  <c r="Z468" i="1"/>
  <c r="AA468" i="1"/>
  <c r="AB468" i="1"/>
  <c r="AC468" i="1"/>
  <c r="AD468" i="1"/>
  <c r="AE468" i="1"/>
  <c r="AF468" i="1"/>
  <c r="AG468" i="1"/>
  <c r="AH468" i="1"/>
  <c r="AI468" i="1"/>
  <c r="AJ468" i="1"/>
  <c r="AK468" i="1"/>
  <c r="AL468" i="1"/>
  <c r="AM468" i="1"/>
  <c r="AN468" i="1"/>
  <c r="AO468" i="1"/>
  <c r="AP468" i="1"/>
  <c r="AQ468" i="1"/>
  <c r="AR468" i="1"/>
  <c r="AS468" i="1"/>
  <c r="AT468" i="1"/>
  <c r="AU468" i="1"/>
  <c r="AV468" i="1"/>
  <c r="AW468" i="1"/>
  <c r="AX468" i="1"/>
  <c r="AY468" i="1"/>
  <c r="AZ468" i="1"/>
  <c r="BA468" i="1"/>
  <c r="BB468" i="1"/>
  <c r="BC468" i="1"/>
  <c r="BD468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BQ468" i="1"/>
  <c r="BR468" i="1"/>
  <c r="BS468" i="1"/>
  <c r="BT468" i="1"/>
  <c r="BU468" i="1"/>
  <c r="BV468" i="1"/>
  <c r="BW468" i="1"/>
  <c r="BX468" i="1"/>
  <c r="BY468" i="1"/>
  <c r="BZ468" i="1"/>
  <c r="CA468" i="1"/>
  <c r="CB468" i="1"/>
  <c r="CC468" i="1"/>
  <c r="CD468" i="1"/>
  <c r="CE468" i="1"/>
  <c r="CF468" i="1"/>
  <c r="CG468" i="1"/>
  <c r="CH468" i="1"/>
  <c r="CI468" i="1"/>
  <c r="CJ468" i="1"/>
  <c r="CK468" i="1"/>
  <c r="CL468" i="1"/>
  <c r="CM468" i="1"/>
  <c r="CN468" i="1"/>
  <c r="CO468" i="1"/>
  <c r="CP468" i="1"/>
  <c r="CQ468" i="1"/>
  <c r="CR468" i="1"/>
  <c r="CS468" i="1"/>
  <c r="CT468" i="1"/>
  <c r="CU468" i="1"/>
  <c r="CV468" i="1"/>
  <c r="CW468" i="1"/>
  <c r="CX468" i="1"/>
  <c r="CY468" i="1"/>
  <c r="CZ468" i="1"/>
  <c r="DA468" i="1"/>
  <c r="DB468" i="1"/>
  <c r="DC468" i="1"/>
  <c r="DD468" i="1"/>
  <c r="DE468" i="1"/>
  <c r="DF468" i="1"/>
  <c r="DG468" i="1"/>
  <c r="DH468" i="1"/>
  <c r="DI468" i="1"/>
  <c r="Q469" i="1"/>
  <c r="R469" i="1"/>
  <c r="S469" i="1"/>
  <c r="T469" i="1"/>
  <c r="U469" i="1"/>
  <c r="V469" i="1"/>
  <c r="W469" i="1"/>
  <c r="X469" i="1"/>
  <c r="Y469" i="1"/>
  <c r="Z469" i="1"/>
  <c r="AA469" i="1"/>
  <c r="AB469" i="1"/>
  <c r="AC469" i="1"/>
  <c r="AD469" i="1"/>
  <c r="AE469" i="1"/>
  <c r="AF469" i="1"/>
  <c r="AG469" i="1"/>
  <c r="AH469" i="1"/>
  <c r="AI469" i="1"/>
  <c r="AJ469" i="1"/>
  <c r="AK469" i="1"/>
  <c r="AL469" i="1"/>
  <c r="AM469" i="1"/>
  <c r="AN469" i="1"/>
  <c r="AO469" i="1"/>
  <c r="AP469" i="1"/>
  <c r="AQ469" i="1"/>
  <c r="AR469" i="1"/>
  <c r="AS469" i="1"/>
  <c r="AT469" i="1"/>
  <c r="AU469" i="1"/>
  <c r="AV469" i="1"/>
  <c r="AW469" i="1"/>
  <c r="AX469" i="1"/>
  <c r="AY469" i="1"/>
  <c r="AZ469" i="1"/>
  <c r="BA469" i="1"/>
  <c r="BB469" i="1"/>
  <c r="BC469" i="1"/>
  <c r="BD469" i="1"/>
  <c r="BE469" i="1"/>
  <c r="BF469" i="1"/>
  <c r="BG469" i="1"/>
  <c r="BH469" i="1"/>
  <c r="BI469" i="1"/>
  <c r="BJ469" i="1"/>
  <c r="BK469" i="1"/>
  <c r="BL469" i="1"/>
  <c r="BM469" i="1"/>
  <c r="BN469" i="1"/>
  <c r="BO469" i="1"/>
  <c r="BP469" i="1"/>
  <c r="BQ469" i="1"/>
  <c r="BR469" i="1"/>
  <c r="BS469" i="1"/>
  <c r="BT469" i="1"/>
  <c r="BU469" i="1"/>
  <c r="BV469" i="1"/>
  <c r="BW469" i="1"/>
  <c r="BX469" i="1"/>
  <c r="BY469" i="1"/>
  <c r="BZ469" i="1"/>
  <c r="CA469" i="1"/>
  <c r="CB469" i="1"/>
  <c r="CC469" i="1"/>
  <c r="CD469" i="1"/>
  <c r="CE469" i="1"/>
  <c r="CF469" i="1"/>
  <c r="CG469" i="1"/>
  <c r="CH469" i="1"/>
  <c r="CI469" i="1"/>
  <c r="CJ469" i="1"/>
  <c r="CK469" i="1"/>
  <c r="CL469" i="1"/>
  <c r="CM469" i="1"/>
  <c r="CN469" i="1"/>
  <c r="CO469" i="1"/>
  <c r="CP469" i="1"/>
  <c r="CQ469" i="1"/>
  <c r="CR469" i="1"/>
  <c r="CS469" i="1"/>
  <c r="CT469" i="1"/>
  <c r="CU469" i="1"/>
  <c r="CV469" i="1"/>
  <c r="CW469" i="1"/>
  <c r="CX469" i="1"/>
  <c r="CY469" i="1"/>
  <c r="CZ469" i="1"/>
  <c r="DA469" i="1"/>
  <c r="DB469" i="1"/>
  <c r="DC469" i="1"/>
  <c r="DD469" i="1"/>
  <c r="DE469" i="1"/>
  <c r="DF469" i="1"/>
  <c r="DG469" i="1"/>
  <c r="DH469" i="1"/>
  <c r="DI469" i="1"/>
  <c r="Q470" i="1"/>
  <c r="R470" i="1"/>
  <c r="S470" i="1"/>
  <c r="T470" i="1"/>
  <c r="U470" i="1"/>
  <c r="V470" i="1"/>
  <c r="W470" i="1"/>
  <c r="X470" i="1"/>
  <c r="Y470" i="1"/>
  <c r="Z470" i="1"/>
  <c r="AA470" i="1"/>
  <c r="AB470" i="1"/>
  <c r="AC470" i="1"/>
  <c r="AD470" i="1"/>
  <c r="AE470" i="1"/>
  <c r="AF470" i="1"/>
  <c r="AG470" i="1"/>
  <c r="AH470" i="1"/>
  <c r="AI470" i="1"/>
  <c r="AJ470" i="1"/>
  <c r="AK470" i="1"/>
  <c r="AL470" i="1"/>
  <c r="AM470" i="1"/>
  <c r="AN470" i="1"/>
  <c r="AO470" i="1"/>
  <c r="AP470" i="1"/>
  <c r="AQ470" i="1"/>
  <c r="AR470" i="1"/>
  <c r="AS470" i="1"/>
  <c r="AT470" i="1"/>
  <c r="AU470" i="1"/>
  <c r="AV470" i="1"/>
  <c r="AW470" i="1"/>
  <c r="AX470" i="1"/>
  <c r="AY470" i="1"/>
  <c r="AZ470" i="1"/>
  <c r="BA470" i="1"/>
  <c r="BB470" i="1"/>
  <c r="BC470" i="1"/>
  <c r="BD470" i="1"/>
  <c r="BE470" i="1"/>
  <c r="BF470" i="1"/>
  <c r="BG470" i="1"/>
  <c r="BH470" i="1"/>
  <c r="BI470" i="1"/>
  <c r="BJ470" i="1"/>
  <c r="BK470" i="1"/>
  <c r="BL470" i="1"/>
  <c r="BM470" i="1"/>
  <c r="BN470" i="1"/>
  <c r="BO470" i="1"/>
  <c r="BP470" i="1"/>
  <c r="BQ470" i="1"/>
  <c r="BR470" i="1"/>
  <c r="BS470" i="1"/>
  <c r="BT470" i="1"/>
  <c r="BU470" i="1"/>
  <c r="BV470" i="1"/>
  <c r="BW470" i="1"/>
  <c r="BX470" i="1"/>
  <c r="BY470" i="1"/>
  <c r="BZ470" i="1"/>
  <c r="CA470" i="1"/>
  <c r="CB470" i="1"/>
  <c r="CC470" i="1"/>
  <c r="CD470" i="1"/>
  <c r="CE470" i="1"/>
  <c r="CF470" i="1"/>
  <c r="CG470" i="1"/>
  <c r="CH470" i="1"/>
  <c r="CI470" i="1"/>
  <c r="CJ470" i="1"/>
  <c r="CK470" i="1"/>
  <c r="CL470" i="1"/>
  <c r="CM470" i="1"/>
  <c r="CN470" i="1"/>
  <c r="CO470" i="1"/>
  <c r="CP470" i="1"/>
  <c r="CQ470" i="1"/>
  <c r="CR470" i="1"/>
  <c r="CS470" i="1"/>
  <c r="CT470" i="1"/>
  <c r="CU470" i="1"/>
  <c r="CV470" i="1"/>
  <c r="CW470" i="1"/>
  <c r="CX470" i="1"/>
  <c r="CY470" i="1"/>
  <c r="CZ470" i="1"/>
  <c r="DA470" i="1"/>
  <c r="DB470" i="1"/>
  <c r="DC470" i="1"/>
  <c r="DD470" i="1"/>
  <c r="DE470" i="1"/>
  <c r="DF470" i="1"/>
  <c r="DG470" i="1"/>
  <c r="DH470" i="1"/>
  <c r="DI470" i="1"/>
  <c r="Q471" i="1"/>
  <c r="R471" i="1"/>
  <c r="S471" i="1"/>
  <c r="T471" i="1"/>
  <c r="U471" i="1"/>
  <c r="V471" i="1"/>
  <c r="W471" i="1"/>
  <c r="X471" i="1"/>
  <c r="Y471" i="1"/>
  <c r="Z471" i="1"/>
  <c r="AA471" i="1"/>
  <c r="AB471" i="1"/>
  <c r="AC471" i="1"/>
  <c r="AD471" i="1"/>
  <c r="AE471" i="1"/>
  <c r="AF471" i="1"/>
  <c r="AG471" i="1"/>
  <c r="AH471" i="1"/>
  <c r="AI471" i="1"/>
  <c r="AJ471" i="1"/>
  <c r="AK471" i="1"/>
  <c r="AL471" i="1"/>
  <c r="AM471" i="1"/>
  <c r="AN471" i="1"/>
  <c r="AO471" i="1"/>
  <c r="AP471" i="1"/>
  <c r="AQ471" i="1"/>
  <c r="AR471" i="1"/>
  <c r="AS471" i="1"/>
  <c r="AT471" i="1"/>
  <c r="AU471" i="1"/>
  <c r="AV471" i="1"/>
  <c r="AW471" i="1"/>
  <c r="AX471" i="1"/>
  <c r="AY471" i="1"/>
  <c r="AZ471" i="1"/>
  <c r="BA471" i="1"/>
  <c r="BB471" i="1"/>
  <c r="BC471" i="1"/>
  <c r="BD471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BQ471" i="1"/>
  <c r="BR471" i="1"/>
  <c r="BS471" i="1"/>
  <c r="BT471" i="1"/>
  <c r="BU471" i="1"/>
  <c r="BV471" i="1"/>
  <c r="BW471" i="1"/>
  <c r="BX471" i="1"/>
  <c r="BY471" i="1"/>
  <c r="BZ471" i="1"/>
  <c r="CA471" i="1"/>
  <c r="CB471" i="1"/>
  <c r="CC471" i="1"/>
  <c r="CD471" i="1"/>
  <c r="CE471" i="1"/>
  <c r="CF471" i="1"/>
  <c r="CG471" i="1"/>
  <c r="CH471" i="1"/>
  <c r="CI471" i="1"/>
  <c r="CJ471" i="1"/>
  <c r="CK471" i="1"/>
  <c r="CL471" i="1"/>
  <c r="CM471" i="1"/>
  <c r="CN471" i="1"/>
  <c r="CO471" i="1"/>
  <c r="CP471" i="1"/>
  <c r="CQ471" i="1"/>
  <c r="CR471" i="1"/>
  <c r="CS471" i="1"/>
  <c r="CT471" i="1"/>
  <c r="CU471" i="1"/>
  <c r="CV471" i="1"/>
  <c r="CW471" i="1"/>
  <c r="CX471" i="1"/>
  <c r="CY471" i="1"/>
  <c r="CZ471" i="1"/>
  <c r="DA471" i="1"/>
  <c r="DB471" i="1"/>
  <c r="DC471" i="1"/>
  <c r="DD471" i="1"/>
  <c r="DE471" i="1"/>
  <c r="DF471" i="1"/>
  <c r="DG471" i="1"/>
  <c r="DH471" i="1"/>
  <c r="DI471" i="1"/>
  <c r="Q472" i="1"/>
  <c r="R472" i="1"/>
  <c r="S472" i="1"/>
  <c r="T472" i="1"/>
  <c r="U472" i="1"/>
  <c r="V472" i="1"/>
  <c r="W472" i="1"/>
  <c r="X472" i="1"/>
  <c r="Y472" i="1"/>
  <c r="Z472" i="1"/>
  <c r="AA472" i="1"/>
  <c r="AB472" i="1"/>
  <c r="AC472" i="1"/>
  <c r="AD472" i="1"/>
  <c r="AE472" i="1"/>
  <c r="AF472" i="1"/>
  <c r="AG472" i="1"/>
  <c r="AH472" i="1"/>
  <c r="AI472" i="1"/>
  <c r="AJ472" i="1"/>
  <c r="AK472" i="1"/>
  <c r="AL472" i="1"/>
  <c r="AM472" i="1"/>
  <c r="AN472" i="1"/>
  <c r="AO472" i="1"/>
  <c r="AP472" i="1"/>
  <c r="AQ472" i="1"/>
  <c r="AR472" i="1"/>
  <c r="AS472" i="1"/>
  <c r="AT472" i="1"/>
  <c r="AU472" i="1"/>
  <c r="AV472" i="1"/>
  <c r="AW472" i="1"/>
  <c r="AX472" i="1"/>
  <c r="AY472" i="1"/>
  <c r="AZ472" i="1"/>
  <c r="BA472" i="1"/>
  <c r="BB472" i="1"/>
  <c r="BC472" i="1"/>
  <c r="BD472" i="1"/>
  <c r="BE472" i="1"/>
  <c r="BF472" i="1"/>
  <c r="BG472" i="1"/>
  <c r="BH472" i="1"/>
  <c r="BI472" i="1"/>
  <c r="BJ472" i="1"/>
  <c r="BK472" i="1"/>
  <c r="BL472" i="1"/>
  <c r="BM472" i="1"/>
  <c r="BN472" i="1"/>
  <c r="BO472" i="1"/>
  <c r="BP472" i="1"/>
  <c r="BQ472" i="1"/>
  <c r="BR472" i="1"/>
  <c r="BS472" i="1"/>
  <c r="BT472" i="1"/>
  <c r="BU472" i="1"/>
  <c r="BV472" i="1"/>
  <c r="BW472" i="1"/>
  <c r="BX472" i="1"/>
  <c r="BY472" i="1"/>
  <c r="BZ472" i="1"/>
  <c r="CA472" i="1"/>
  <c r="CB472" i="1"/>
  <c r="CC472" i="1"/>
  <c r="CD472" i="1"/>
  <c r="CE472" i="1"/>
  <c r="CF472" i="1"/>
  <c r="CG472" i="1"/>
  <c r="CH472" i="1"/>
  <c r="CI472" i="1"/>
  <c r="CJ472" i="1"/>
  <c r="CK472" i="1"/>
  <c r="CL472" i="1"/>
  <c r="CM472" i="1"/>
  <c r="CN472" i="1"/>
  <c r="CO472" i="1"/>
  <c r="CP472" i="1"/>
  <c r="CQ472" i="1"/>
  <c r="CR472" i="1"/>
  <c r="CS472" i="1"/>
  <c r="CT472" i="1"/>
  <c r="CU472" i="1"/>
  <c r="CV472" i="1"/>
  <c r="CW472" i="1"/>
  <c r="CX472" i="1"/>
  <c r="CY472" i="1"/>
  <c r="CZ472" i="1"/>
  <c r="DA472" i="1"/>
  <c r="DB472" i="1"/>
  <c r="DC472" i="1"/>
  <c r="DD472" i="1"/>
  <c r="DE472" i="1"/>
  <c r="DF472" i="1"/>
  <c r="DG472" i="1"/>
  <c r="DH472" i="1"/>
  <c r="DI472" i="1"/>
  <c r="Q473" i="1"/>
  <c r="R473" i="1"/>
  <c r="S473" i="1"/>
  <c r="T473" i="1"/>
  <c r="U473" i="1"/>
  <c r="V473" i="1"/>
  <c r="W473" i="1"/>
  <c r="X473" i="1"/>
  <c r="Y473" i="1"/>
  <c r="Z473" i="1"/>
  <c r="AA473" i="1"/>
  <c r="AB473" i="1"/>
  <c r="AC473" i="1"/>
  <c r="AD473" i="1"/>
  <c r="AE473" i="1"/>
  <c r="AF473" i="1"/>
  <c r="AG473" i="1"/>
  <c r="AH473" i="1"/>
  <c r="AI473" i="1"/>
  <c r="AJ473" i="1"/>
  <c r="AK473" i="1"/>
  <c r="AL473" i="1"/>
  <c r="AM473" i="1"/>
  <c r="AN473" i="1"/>
  <c r="AO473" i="1"/>
  <c r="AP473" i="1"/>
  <c r="AQ473" i="1"/>
  <c r="AR473" i="1"/>
  <c r="AS473" i="1"/>
  <c r="AT473" i="1"/>
  <c r="AU473" i="1"/>
  <c r="AV473" i="1"/>
  <c r="AW473" i="1"/>
  <c r="AX473" i="1"/>
  <c r="AY473" i="1"/>
  <c r="AZ473" i="1"/>
  <c r="BA473" i="1"/>
  <c r="BB473" i="1"/>
  <c r="BC473" i="1"/>
  <c r="BD473" i="1"/>
  <c r="BE473" i="1"/>
  <c r="BF473" i="1"/>
  <c r="BG473" i="1"/>
  <c r="BH473" i="1"/>
  <c r="BI473" i="1"/>
  <c r="BJ473" i="1"/>
  <c r="BK473" i="1"/>
  <c r="BL473" i="1"/>
  <c r="BM473" i="1"/>
  <c r="BN473" i="1"/>
  <c r="BO473" i="1"/>
  <c r="BP473" i="1"/>
  <c r="BQ473" i="1"/>
  <c r="BR473" i="1"/>
  <c r="BS473" i="1"/>
  <c r="BT473" i="1"/>
  <c r="BU473" i="1"/>
  <c r="BV473" i="1"/>
  <c r="BW473" i="1"/>
  <c r="BX473" i="1"/>
  <c r="BY473" i="1"/>
  <c r="BZ473" i="1"/>
  <c r="CA473" i="1"/>
  <c r="CB473" i="1"/>
  <c r="CC473" i="1"/>
  <c r="CD473" i="1"/>
  <c r="CE473" i="1"/>
  <c r="CF473" i="1"/>
  <c r="CG473" i="1"/>
  <c r="CH473" i="1"/>
  <c r="CI473" i="1"/>
  <c r="CJ473" i="1"/>
  <c r="CK473" i="1"/>
  <c r="CL473" i="1"/>
  <c r="CM473" i="1"/>
  <c r="CN473" i="1"/>
  <c r="CO473" i="1"/>
  <c r="CP473" i="1"/>
  <c r="CQ473" i="1"/>
  <c r="CR473" i="1"/>
  <c r="CS473" i="1"/>
  <c r="CT473" i="1"/>
  <c r="CU473" i="1"/>
  <c r="CV473" i="1"/>
  <c r="CW473" i="1"/>
  <c r="CX473" i="1"/>
  <c r="CY473" i="1"/>
  <c r="CZ473" i="1"/>
  <c r="DA473" i="1"/>
  <c r="DB473" i="1"/>
  <c r="DC473" i="1"/>
  <c r="DD473" i="1"/>
  <c r="DE473" i="1"/>
  <c r="DF473" i="1"/>
  <c r="DG473" i="1"/>
  <c r="DH473" i="1"/>
  <c r="DI473" i="1"/>
  <c r="Q474" i="1"/>
  <c r="R474" i="1"/>
  <c r="S474" i="1"/>
  <c r="T474" i="1"/>
  <c r="U474" i="1"/>
  <c r="V474" i="1"/>
  <c r="W474" i="1"/>
  <c r="X474" i="1"/>
  <c r="Y474" i="1"/>
  <c r="Z474" i="1"/>
  <c r="AA474" i="1"/>
  <c r="AB474" i="1"/>
  <c r="AC474" i="1"/>
  <c r="AD474" i="1"/>
  <c r="AE474" i="1"/>
  <c r="AF474" i="1"/>
  <c r="AG474" i="1"/>
  <c r="AH474" i="1"/>
  <c r="AI474" i="1"/>
  <c r="AJ474" i="1"/>
  <c r="AK474" i="1"/>
  <c r="AL474" i="1"/>
  <c r="AM474" i="1"/>
  <c r="AN474" i="1"/>
  <c r="AO474" i="1"/>
  <c r="AP474" i="1"/>
  <c r="AQ474" i="1"/>
  <c r="AR474" i="1"/>
  <c r="AS474" i="1"/>
  <c r="AT474" i="1"/>
  <c r="AU474" i="1"/>
  <c r="AV474" i="1"/>
  <c r="AW474" i="1"/>
  <c r="AX474" i="1"/>
  <c r="AY474" i="1"/>
  <c r="AZ474" i="1"/>
  <c r="BA474" i="1"/>
  <c r="BB474" i="1"/>
  <c r="BC474" i="1"/>
  <c r="BD474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BQ474" i="1"/>
  <c r="BR474" i="1"/>
  <c r="BS474" i="1"/>
  <c r="BT474" i="1"/>
  <c r="BU474" i="1"/>
  <c r="BV474" i="1"/>
  <c r="BW474" i="1"/>
  <c r="BX474" i="1"/>
  <c r="BY474" i="1"/>
  <c r="BZ474" i="1"/>
  <c r="CA474" i="1"/>
  <c r="CB474" i="1"/>
  <c r="CC474" i="1"/>
  <c r="CD474" i="1"/>
  <c r="CE474" i="1"/>
  <c r="CF474" i="1"/>
  <c r="CG474" i="1"/>
  <c r="CH474" i="1"/>
  <c r="CI474" i="1"/>
  <c r="CJ474" i="1"/>
  <c r="CK474" i="1"/>
  <c r="CL474" i="1"/>
  <c r="CM474" i="1"/>
  <c r="CN474" i="1"/>
  <c r="CO474" i="1"/>
  <c r="CP474" i="1"/>
  <c r="CQ474" i="1"/>
  <c r="CR474" i="1"/>
  <c r="CS474" i="1"/>
  <c r="CT474" i="1"/>
  <c r="CU474" i="1"/>
  <c r="CV474" i="1"/>
  <c r="CW474" i="1"/>
  <c r="CX474" i="1"/>
  <c r="CY474" i="1"/>
  <c r="CZ474" i="1"/>
  <c r="DA474" i="1"/>
  <c r="DB474" i="1"/>
  <c r="DC474" i="1"/>
  <c r="DD474" i="1"/>
  <c r="DE474" i="1"/>
  <c r="DF474" i="1"/>
  <c r="DG474" i="1"/>
  <c r="DH474" i="1"/>
  <c r="DI474" i="1"/>
  <c r="Q475" i="1"/>
  <c r="R475" i="1"/>
  <c r="S475" i="1"/>
  <c r="T475" i="1"/>
  <c r="U475" i="1"/>
  <c r="V475" i="1"/>
  <c r="W475" i="1"/>
  <c r="X475" i="1"/>
  <c r="Y475" i="1"/>
  <c r="Z475" i="1"/>
  <c r="AA475" i="1"/>
  <c r="AB475" i="1"/>
  <c r="AC475" i="1"/>
  <c r="AD475" i="1"/>
  <c r="AE475" i="1"/>
  <c r="AF475" i="1"/>
  <c r="AG475" i="1"/>
  <c r="AH475" i="1"/>
  <c r="AI475" i="1"/>
  <c r="AJ475" i="1"/>
  <c r="AK475" i="1"/>
  <c r="AL475" i="1"/>
  <c r="AM475" i="1"/>
  <c r="AN475" i="1"/>
  <c r="AO475" i="1"/>
  <c r="AP475" i="1"/>
  <c r="AQ475" i="1"/>
  <c r="AR475" i="1"/>
  <c r="AS475" i="1"/>
  <c r="AT475" i="1"/>
  <c r="AU475" i="1"/>
  <c r="AV475" i="1"/>
  <c r="AW475" i="1"/>
  <c r="AX475" i="1"/>
  <c r="AY475" i="1"/>
  <c r="AZ475" i="1"/>
  <c r="BA475" i="1"/>
  <c r="BB475" i="1"/>
  <c r="BC475" i="1"/>
  <c r="BD475" i="1"/>
  <c r="BE475" i="1"/>
  <c r="BF475" i="1"/>
  <c r="BG475" i="1"/>
  <c r="BH475" i="1"/>
  <c r="BI475" i="1"/>
  <c r="BJ475" i="1"/>
  <c r="BK475" i="1"/>
  <c r="BL475" i="1"/>
  <c r="BM475" i="1"/>
  <c r="BN475" i="1"/>
  <c r="BO475" i="1"/>
  <c r="BP475" i="1"/>
  <c r="BQ475" i="1"/>
  <c r="BR475" i="1"/>
  <c r="BS475" i="1"/>
  <c r="BT475" i="1"/>
  <c r="BU475" i="1"/>
  <c r="BV475" i="1"/>
  <c r="BW475" i="1"/>
  <c r="BX475" i="1"/>
  <c r="BY475" i="1"/>
  <c r="BZ475" i="1"/>
  <c r="CA475" i="1"/>
  <c r="CB475" i="1"/>
  <c r="CC475" i="1"/>
  <c r="CD475" i="1"/>
  <c r="CE475" i="1"/>
  <c r="CF475" i="1"/>
  <c r="CG475" i="1"/>
  <c r="CH475" i="1"/>
  <c r="CI475" i="1"/>
  <c r="CJ475" i="1"/>
  <c r="CK475" i="1"/>
  <c r="CL475" i="1"/>
  <c r="CM475" i="1"/>
  <c r="CN475" i="1"/>
  <c r="CO475" i="1"/>
  <c r="CP475" i="1"/>
  <c r="CQ475" i="1"/>
  <c r="CR475" i="1"/>
  <c r="CS475" i="1"/>
  <c r="CT475" i="1"/>
  <c r="CU475" i="1"/>
  <c r="CV475" i="1"/>
  <c r="CW475" i="1"/>
  <c r="CX475" i="1"/>
  <c r="CY475" i="1"/>
  <c r="CZ475" i="1"/>
  <c r="DA475" i="1"/>
  <c r="DB475" i="1"/>
  <c r="DC475" i="1"/>
  <c r="DD475" i="1"/>
  <c r="DE475" i="1"/>
  <c r="DF475" i="1"/>
  <c r="DG475" i="1"/>
  <c r="DH475" i="1"/>
  <c r="DI475" i="1"/>
  <c r="Q476" i="1"/>
  <c r="R476" i="1"/>
  <c r="S476" i="1"/>
  <c r="T476" i="1"/>
  <c r="U476" i="1"/>
  <c r="V476" i="1"/>
  <c r="W476" i="1"/>
  <c r="X476" i="1"/>
  <c r="Y476" i="1"/>
  <c r="Z476" i="1"/>
  <c r="AA476" i="1"/>
  <c r="AB476" i="1"/>
  <c r="AC476" i="1"/>
  <c r="AD476" i="1"/>
  <c r="AE476" i="1"/>
  <c r="AF476" i="1"/>
  <c r="AG476" i="1"/>
  <c r="AH476" i="1"/>
  <c r="AI476" i="1"/>
  <c r="AJ476" i="1"/>
  <c r="AK476" i="1"/>
  <c r="AL476" i="1"/>
  <c r="AM476" i="1"/>
  <c r="AN476" i="1"/>
  <c r="AO476" i="1"/>
  <c r="AP476" i="1"/>
  <c r="AQ476" i="1"/>
  <c r="AR476" i="1"/>
  <c r="AS476" i="1"/>
  <c r="AT476" i="1"/>
  <c r="AU476" i="1"/>
  <c r="AV476" i="1"/>
  <c r="AW476" i="1"/>
  <c r="AX476" i="1"/>
  <c r="AY476" i="1"/>
  <c r="AZ476" i="1"/>
  <c r="BA476" i="1"/>
  <c r="BB476" i="1"/>
  <c r="BC476" i="1"/>
  <c r="BD476" i="1"/>
  <c r="BE476" i="1"/>
  <c r="BF476" i="1"/>
  <c r="BG476" i="1"/>
  <c r="BH476" i="1"/>
  <c r="BI476" i="1"/>
  <c r="BJ476" i="1"/>
  <c r="BK476" i="1"/>
  <c r="BL476" i="1"/>
  <c r="BM476" i="1"/>
  <c r="BN476" i="1"/>
  <c r="BO476" i="1"/>
  <c r="BP476" i="1"/>
  <c r="BQ476" i="1"/>
  <c r="BR476" i="1"/>
  <c r="BS476" i="1"/>
  <c r="BT476" i="1"/>
  <c r="BU476" i="1"/>
  <c r="BV476" i="1"/>
  <c r="BW476" i="1"/>
  <c r="BX476" i="1"/>
  <c r="BY476" i="1"/>
  <c r="BZ476" i="1"/>
  <c r="CA476" i="1"/>
  <c r="CB476" i="1"/>
  <c r="CC476" i="1"/>
  <c r="CD476" i="1"/>
  <c r="CE476" i="1"/>
  <c r="CF476" i="1"/>
  <c r="CG476" i="1"/>
  <c r="CH476" i="1"/>
  <c r="CI476" i="1"/>
  <c r="CJ476" i="1"/>
  <c r="CK476" i="1"/>
  <c r="CL476" i="1"/>
  <c r="CM476" i="1"/>
  <c r="CN476" i="1"/>
  <c r="CO476" i="1"/>
  <c r="CP476" i="1"/>
  <c r="CQ476" i="1"/>
  <c r="CR476" i="1"/>
  <c r="CS476" i="1"/>
  <c r="CT476" i="1"/>
  <c r="CU476" i="1"/>
  <c r="CV476" i="1"/>
  <c r="CW476" i="1"/>
  <c r="CX476" i="1"/>
  <c r="CY476" i="1"/>
  <c r="CZ476" i="1"/>
  <c r="DA476" i="1"/>
  <c r="DB476" i="1"/>
  <c r="DC476" i="1"/>
  <c r="DD476" i="1"/>
  <c r="DE476" i="1"/>
  <c r="DF476" i="1"/>
  <c r="DG476" i="1"/>
  <c r="DH476" i="1"/>
  <c r="DI476" i="1"/>
  <c r="Q477" i="1"/>
  <c r="R477" i="1"/>
  <c r="S477" i="1"/>
  <c r="T477" i="1"/>
  <c r="U477" i="1"/>
  <c r="V477" i="1"/>
  <c r="W477" i="1"/>
  <c r="X477" i="1"/>
  <c r="Y477" i="1"/>
  <c r="Z477" i="1"/>
  <c r="AA477" i="1"/>
  <c r="AB477" i="1"/>
  <c r="AC477" i="1"/>
  <c r="AD477" i="1"/>
  <c r="AE477" i="1"/>
  <c r="AF477" i="1"/>
  <c r="AG477" i="1"/>
  <c r="AH477" i="1"/>
  <c r="AI477" i="1"/>
  <c r="AJ477" i="1"/>
  <c r="AK477" i="1"/>
  <c r="AL477" i="1"/>
  <c r="AM477" i="1"/>
  <c r="AN477" i="1"/>
  <c r="AO477" i="1"/>
  <c r="AP477" i="1"/>
  <c r="AQ477" i="1"/>
  <c r="AR477" i="1"/>
  <c r="AS477" i="1"/>
  <c r="AT477" i="1"/>
  <c r="AU477" i="1"/>
  <c r="AV477" i="1"/>
  <c r="AW477" i="1"/>
  <c r="AX477" i="1"/>
  <c r="AY477" i="1"/>
  <c r="AZ477" i="1"/>
  <c r="BA477" i="1"/>
  <c r="BB477" i="1"/>
  <c r="BC477" i="1"/>
  <c r="BD477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BQ477" i="1"/>
  <c r="BR477" i="1"/>
  <c r="BS477" i="1"/>
  <c r="BT477" i="1"/>
  <c r="BU477" i="1"/>
  <c r="BV477" i="1"/>
  <c r="BW477" i="1"/>
  <c r="BX477" i="1"/>
  <c r="BY477" i="1"/>
  <c r="BZ477" i="1"/>
  <c r="CA477" i="1"/>
  <c r="CB477" i="1"/>
  <c r="CC477" i="1"/>
  <c r="CD477" i="1"/>
  <c r="CE477" i="1"/>
  <c r="CF477" i="1"/>
  <c r="CG477" i="1"/>
  <c r="CH477" i="1"/>
  <c r="CI477" i="1"/>
  <c r="CJ477" i="1"/>
  <c r="CK477" i="1"/>
  <c r="CL477" i="1"/>
  <c r="CM477" i="1"/>
  <c r="CN477" i="1"/>
  <c r="CO477" i="1"/>
  <c r="CP477" i="1"/>
  <c r="CQ477" i="1"/>
  <c r="CR477" i="1"/>
  <c r="CS477" i="1"/>
  <c r="CT477" i="1"/>
  <c r="CU477" i="1"/>
  <c r="CV477" i="1"/>
  <c r="CW477" i="1"/>
  <c r="CX477" i="1"/>
  <c r="CY477" i="1"/>
  <c r="CZ477" i="1"/>
  <c r="DA477" i="1"/>
  <c r="DB477" i="1"/>
  <c r="DC477" i="1"/>
  <c r="DD477" i="1"/>
  <c r="DE477" i="1"/>
  <c r="DF477" i="1"/>
  <c r="DG477" i="1"/>
  <c r="DH477" i="1"/>
  <c r="DI477" i="1"/>
  <c r="Q478" i="1"/>
  <c r="R478" i="1"/>
  <c r="S478" i="1"/>
  <c r="T478" i="1"/>
  <c r="U478" i="1"/>
  <c r="V478" i="1"/>
  <c r="W478" i="1"/>
  <c r="X478" i="1"/>
  <c r="Y478" i="1"/>
  <c r="Z478" i="1"/>
  <c r="AA478" i="1"/>
  <c r="AB478" i="1"/>
  <c r="AC478" i="1"/>
  <c r="AD478" i="1"/>
  <c r="AE478" i="1"/>
  <c r="AF478" i="1"/>
  <c r="AG478" i="1"/>
  <c r="AH478" i="1"/>
  <c r="AI478" i="1"/>
  <c r="AJ478" i="1"/>
  <c r="AK478" i="1"/>
  <c r="AL478" i="1"/>
  <c r="AM478" i="1"/>
  <c r="AN478" i="1"/>
  <c r="AO478" i="1"/>
  <c r="AP478" i="1"/>
  <c r="AQ478" i="1"/>
  <c r="AR478" i="1"/>
  <c r="AS478" i="1"/>
  <c r="AT478" i="1"/>
  <c r="AU478" i="1"/>
  <c r="AV478" i="1"/>
  <c r="AW478" i="1"/>
  <c r="AX478" i="1"/>
  <c r="AY478" i="1"/>
  <c r="AZ478" i="1"/>
  <c r="BA478" i="1"/>
  <c r="BB478" i="1"/>
  <c r="BC478" i="1"/>
  <c r="BD478" i="1"/>
  <c r="BE478" i="1"/>
  <c r="BF478" i="1"/>
  <c r="BG478" i="1"/>
  <c r="BH478" i="1"/>
  <c r="BI478" i="1"/>
  <c r="BJ478" i="1"/>
  <c r="BK478" i="1"/>
  <c r="BL478" i="1"/>
  <c r="BM478" i="1"/>
  <c r="BN478" i="1"/>
  <c r="BO478" i="1"/>
  <c r="BP478" i="1"/>
  <c r="BQ478" i="1"/>
  <c r="BR478" i="1"/>
  <c r="BS478" i="1"/>
  <c r="BT478" i="1"/>
  <c r="BU478" i="1"/>
  <c r="BV478" i="1"/>
  <c r="BW478" i="1"/>
  <c r="BX478" i="1"/>
  <c r="BY478" i="1"/>
  <c r="BZ478" i="1"/>
  <c r="CA478" i="1"/>
  <c r="CB478" i="1"/>
  <c r="CC478" i="1"/>
  <c r="CD478" i="1"/>
  <c r="CE478" i="1"/>
  <c r="CF478" i="1"/>
  <c r="CG478" i="1"/>
  <c r="CH478" i="1"/>
  <c r="CI478" i="1"/>
  <c r="CJ478" i="1"/>
  <c r="CK478" i="1"/>
  <c r="CL478" i="1"/>
  <c r="CM478" i="1"/>
  <c r="CN478" i="1"/>
  <c r="CO478" i="1"/>
  <c r="CP478" i="1"/>
  <c r="CQ478" i="1"/>
  <c r="CR478" i="1"/>
  <c r="CS478" i="1"/>
  <c r="CT478" i="1"/>
  <c r="CU478" i="1"/>
  <c r="CV478" i="1"/>
  <c r="CW478" i="1"/>
  <c r="CX478" i="1"/>
  <c r="CY478" i="1"/>
  <c r="CZ478" i="1"/>
  <c r="DA478" i="1"/>
  <c r="DB478" i="1"/>
  <c r="DC478" i="1"/>
  <c r="DD478" i="1"/>
  <c r="DE478" i="1"/>
  <c r="DF478" i="1"/>
  <c r="DG478" i="1"/>
  <c r="DH478" i="1"/>
  <c r="DI478" i="1"/>
  <c r="Q479" i="1"/>
  <c r="R479" i="1"/>
  <c r="S479" i="1"/>
  <c r="T479" i="1"/>
  <c r="U479" i="1"/>
  <c r="V479" i="1"/>
  <c r="W479" i="1"/>
  <c r="X479" i="1"/>
  <c r="Y479" i="1"/>
  <c r="Z479" i="1"/>
  <c r="AA479" i="1"/>
  <c r="AB479" i="1"/>
  <c r="AC479" i="1"/>
  <c r="AD479" i="1"/>
  <c r="AE479" i="1"/>
  <c r="AF479" i="1"/>
  <c r="AG479" i="1"/>
  <c r="AH479" i="1"/>
  <c r="AI479" i="1"/>
  <c r="AJ479" i="1"/>
  <c r="AK479" i="1"/>
  <c r="AL479" i="1"/>
  <c r="AM479" i="1"/>
  <c r="AN479" i="1"/>
  <c r="AO479" i="1"/>
  <c r="AP479" i="1"/>
  <c r="AQ479" i="1"/>
  <c r="AR479" i="1"/>
  <c r="AS479" i="1"/>
  <c r="AT479" i="1"/>
  <c r="AU479" i="1"/>
  <c r="AV479" i="1"/>
  <c r="AW479" i="1"/>
  <c r="AX479" i="1"/>
  <c r="AY479" i="1"/>
  <c r="AZ479" i="1"/>
  <c r="BA479" i="1"/>
  <c r="BB479" i="1"/>
  <c r="BC479" i="1"/>
  <c r="BD479" i="1"/>
  <c r="BE479" i="1"/>
  <c r="BF479" i="1"/>
  <c r="BG479" i="1"/>
  <c r="BH479" i="1"/>
  <c r="BI479" i="1"/>
  <c r="BJ479" i="1"/>
  <c r="BK479" i="1"/>
  <c r="BL479" i="1"/>
  <c r="BM479" i="1"/>
  <c r="BN479" i="1"/>
  <c r="BO479" i="1"/>
  <c r="BP479" i="1"/>
  <c r="BQ479" i="1"/>
  <c r="BR479" i="1"/>
  <c r="BS479" i="1"/>
  <c r="BT479" i="1"/>
  <c r="BU479" i="1"/>
  <c r="BV479" i="1"/>
  <c r="BW479" i="1"/>
  <c r="BX479" i="1"/>
  <c r="BY479" i="1"/>
  <c r="BZ479" i="1"/>
  <c r="CA479" i="1"/>
  <c r="CB479" i="1"/>
  <c r="CC479" i="1"/>
  <c r="CD479" i="1"/>
  <c r="CE479" i="1"/>
  <c r="CF479" i="1"/>
  <c r="CG479" i="1"/>
  <c r="CH479" i="1"/>
  <c r="CI479" i="1"/>
  <c r="CJ479" i="1"/>
  <c r="CK479" i="1"/>
  <c r="CL479" i="1"/>
  <c r="CM479" i="1"/>
  <c r="CN479" i="1"/>
  <c r="CO479" i="1"/>
  <c r="CP479" i="1"/>
  <c r="CQ479" i="1"/>
  <c r="CR479" i="1"/>
  <c r="CS479" i="1"/>
  <c r="CT479" i="1"/>
  <c r="CU479" i="1"/>
  <c r="CV479" i="1"/>
  <c r="CW479" i="1"/>
  <c r="CX479" i="1"/>
  <c r="CY479" i="1"/>
  <c r="CZ479" i="1"/>
  <c r="DA479" i="1"/>
  <c r="DB479" i="1"/>
  <c r="DC479" i="1"/>
  <c r="DD479" i="1"/>
  <c r="DE479" i="1"/>
  <c r="DF479" i="1"/>
  <c r="DG479" i="1"/>
  <c r="DH479" i="1"/>
  <c r="DI479" i="1"/>
  <c r="Q480" i="1"/>
  <c r="R480" i="1"/>
  <c r="S480" i="1"/>
  <c r="T480" i="1"/>
  <c r="U480" i="1"/>
  <c r="V480" i="1"/>
  <c r="W480" i="1"/>
  <c r="X480" i="1"/>
  <c r="Y480" i="1"/>
  <c r="Z480" i="1"/>
  <c r="AA480" i="1"/>
  <c r="AB480" i="1"/>
  <c r="AC480" i="1"/>
  <c r="AD480" i="1"/>
  <c r="AE480" i="1"/>
  <c r="AF480" i="1"/>
  <c r="AG480" i="1"/>
  <c r="AH480" i="1"/>
  <c r="AI480" i="1"/>
  <c r="AJ480" i="1"/>
  <c r="AK480" i="1"/>
  <c r="AL480" i="1"/>
  <c r="AM480" i="1"/>
  <c r="AN480" i="1"/>
  <c r="AO480" i="1"/>
  <c r="AP480" i="1"/>
  <c r="AQ480" i="1"/>
  <c r="AR480" i="1"/>
  <c r="AS480" i="1"/>
  <c r="AT480" i="1"/>
  <c r="AU480" i="1"/>
  <c r="AV480" i="1"/>
  <c r="AW480" i="1"/>
  <c r="AX480" i="1"/>
  <c r="AY480" i="1"/>
  <c r="AZ480" i="1"/>
  <c r="BA480" i="1"/>
  <c r="BB480" i="1"/>
  <c r="BC480" i="1"/>
  <c r="BD480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BQ480" i="1"/>
  <c r="BR480" i="1"/>
  <c r="BS480" i="1"/>
  <c r="BT480" i="1"/>
  <c r="BU480" i="1"/>
  <c r="BV480" i="1"/>
  <c r="BW480" i="1"/>
  <c r="BX480" i="1"/>
  <c r="BY480" i="1"/>
  <c r="BZ480" i="1"/>
  <c r="CA480" i="1"/>
  <c r="CB480" i="1"/>
  <c r="CC480" i="1"/>
  <c r="CD480" i="1"/>
  <c r="CE480" i="1"/>
  <c r="CF480" i="1"/>
  <c r="CG480" i="1"/>
  <c r="CH480" i="1"/>
  <c r="CI480" i="1"/>
  <c r="CJ480" i="1"/>
  <c r="CK480" i="1"/>
  <c r="CL480" i="1"/>
  <c r="CM480" i="1"/>
  <c r="CN480" i="1"/>
  <c r="CO480" i="1"/>
  <c r="CP480" i="1"/>
  <c r="CQ480" i="1"/>
  <c r="CR480" i="1"/>
  <c r="CS480" i="1"/>
  <c r="CT480" i="1"/>
  <c r="CU480" i="1"/>
  <c r="CV480" i="1"/>
  <c r="CW480" i="1"/>
  <c r="CX480" i="1"/>
  <c r="CY480" i="1"/>
  <c r="CZ480" i="1"/>
  <c r="DA480" i="1"/>
  <c r="DB480" i="1"/>
  <c r="DC480" i="1"/>
  <c r="DD480" i="1"/>
  <c r="DE480" i="1"/>
  <c r="DF480" i="1"/>
  <c r="DG480" i="1"/>
  <c r="DH480" i="1"/>
  <c r="DI480" i="1"/>
  <c r="Q481" i="1"/>
  <c r="R481" i="1"/>
  <c r="S481" i="1"/>
  <c r="T481" i="1"/>
  <c r="U481" i="1"/>
  <c r="V481" i="1"/>
  <c r="W481" i="1"/>
  <c r="X481" i="1"/>
  <c r="Y481" i="1"/>
  <c r="Z481" i="1"/>
  <c r="AA481" i="1"/>
  <c r="AB481" i="1"/>
  <c r="AC481" i="1"/>
  <c r="AD481" i="1"/>
  <c r="AE481" i="1"/>
  <c r="AF481" i="1"/>
  <c r="AG481" i="1"/>
  <c r="AH481" i="1"/>
  <c r="AI481" i="1"/>
  <c r="AJ481" i="1"/>
  <c r="AK481" i="1"/>
  <c r="AL481" i="1"/>
  <c r="AM481" i="1"/>
  <c r="AN481" i="1"/>
  <c r="AO481" i="1"/>
  <c r="AP481" i="1"/>
  <c r="AQ481" i="1"/>
  <c r="AR481" i="1"/>
  <c r="AS481" i="1"/>
  <c r="AT481" i="1"/>
  <c r="AU481" i="1"/>
  <c r="AV481" i="1"/>
  <c r="AW481" i="1"/>
  <c r="AX481" i="1"/>
  <c r="AY481" i="1"/>
  <c r="AZ481" i="1"/>
  <c r="BA481" i="1"/>
  <c r="BB481" i="1"/>
  <c r="BC481" i="1"/>
  <c r="BD481" i="1"/>
  <c r="BE481" i="1"/>
  <c r="BF481" i="1"/>
  <c r="BG481" i="1"/>
  <c r="BH481" i="1"/>
  <c r="BI481" i="1"/>
  <c r="BJ481" i="1"/>
  <c r="BK481" i="1"/>
  <c r="BL481" i="1"/>
  <c r="BM481" i="1"/>
  <c r="BN481" i="1"/>
  <c r="BO481" i="1"/>
  <c r="BP481" i="1"/>
  <c r="BQ481" i="1"/>
  <c r="BR481" i="1"/>
  <c r="BS481" i="1"/>
  <c r="BT481" i="1"/>
  <c r="BU481" i="1"/>
  <c r="BV481" i="1"/>
  <c r="BW481" i="1"/>
  <c r="BX481" i="1"/>
  <c r="BY481" i="1"/>
  <c r="BZ481" i="1"/>
  <c r="CA481" i="1"/>
  <c r="CB481" i="1"/>
  <c r="CC481" i="1"/>
  <c r="CD481" i="1"/>
  <c r="CE481" i="1"/>
  <c r="CF481" i="1"/>
  <c r="CG481" i="1"/>
  <c r="CH481" i="1"/>
  <c r="CI481" i="1"/>
  <c r="CJ481" i="1"/>
  <c r="CK481" i="1"/>
  <c r="CL481" i="1"/>
  <c r="CM481" i="1"/>
  <c r="CN481" i="1"/>
  <c r="CO481" i="1"/>
  <c r="CP481" i="1"/>
  <c r="CQ481" i="1"/>
  <c r="CR481" i="1"/>
  <c r="CS481" i="1"/>
  <c r="CT481" i="1"/>
  <c r="CU481" i="1"/>
  <c r="CV481" i="1"/>
  <c r="CW481" i="1"/>
  <c r="CX481" i="1"/>
  <c r="CY481" i="1"/>
  <c r="CZ481" i="1"/>
  <c r="DA481" i="1"/>
  <c r="DB481" i="1"/>
  <c r="DC481" i="1"/>
  <c r="DD481" i="1"/>
  <c r="DE481" i="1"/>
  <c r="DF481" i="1"/>
  <c r="DG481" i="1"/>
  <c r="DH481" i="1"/>
  <c r="DI481" i="1"/>
  <c r="Q482" i="1"/>
  <c r="R482" i="1"/>
  <c r="S482" i="1"/>
  <c r="T482" i="1"/>
  <c r="U482" i="1"/>
  <c r="V482" i="1"/>
  <c r="W482" i="1"/>
  <c r="X482" i="1"/>
  <c r="Y482" i="1"/>
  <c r="Z482" i="1"/>
  <c r="AA482" i="1"/>
  <c r="AB482" i="1"/>
  <c r="AC482" i="1"/>
  <c r="AD482" i="1"/>
  <c r="AE482" i="1"/>
  <c r="AF482" i="1"/>
  <c r="AG482" i="1"/>
  <c r="AH482" i="1"/>
  <c r="AI482" i="1"/>
  <c r="AJ482" i="1"/>
  <c r="AK482" i="1"/>
  <c r="AL482" i="1"/>
  <c r="AM482" i="1"/>
  <c r="AN482" i="1"/>
  <c r="AO482" i="1"/>
  <c r="AP482" i="1"/>
  <c r="AQ482" i="1"/>
  <c r="AR482" i="1"/>
  <c r="AS482" i="1"/>
  <c r="AT482" i="1"/>
  <c r="AU482" i="1"/>
  <c r="AV482" i="1"/>
  <c r="AW482" i="1"/>
  <c r="AX482" i="1"/>
  <c r="AY482" i="1"/>
  <c r="AZ482" i="1"/>
  <c r="BA482" i="1"/>
  <c r="BB482" i="1"/>
  <c r="BC482" i="1"/>
  <c r="BD482" i="1"/>
  <c r="BE482" i="1"/>
  <c r="BF482" i="1"/>
  <c r="BG482" i="1"/>
  <c r="BH482" i="1"/>
  <c r="BI482" i="1"/>
  <c r="BJ482" i="1"/>
  <c r="BK482" i="1"/>
  <c r="BL482" i="1"/>
  <c r="BM482" i="1"/>
  <c r="BN482" i="1"/>
  <c r="BO482" i="1"/>
  <c r="BP482" i="1"/>
  <c r="BQ482" i="1"/>
  <c r="BR482" i="1"/>
  <c r="BS482" i="1"/>
  <c r="BT482" i="1"/>
  <c r="BU482" i="1"/>
  <c r="BV482" i="1"/>
  <c r="BW482" i="1"/>
  <c r="BX482" i="1"/>
  <c r="BY482" i="1"/>
  <c r="BZ482" i="1"/>
  <c r="CA482" i="1"/>
  <c r="CB482" i="1"/>
  <c r="CC482" i="1"/>
  <c r="CD482" i="1"/>
  <c r="CE482" i="1"/>
  <c r="CF482" i="1"/>
  <c r="CG482" i="1"/>
  <c r="CH482" i="1"/>
  <c r="CI482" i="1"/>
  <c r="CJ482" i="1"/>
  <c r="CK482" i="1"/>
  <c r="CL482" i="1"/>
  <c r="CM482" i="1"/>
  <c r="CN482" i="1"/>
  <c r="CO482" i="1"/>
  <c r="CP482" i="1"/>
  <c r="CQ482" i="1"/>
  <c r="CR482" i="1"/>
  <c r="CS482" i="1"/>
  <c r="CT482" i="1"/>
  <c r="CU482" i="1"/>
  <c r="CV482" i="1"/>
  <c r="CW482" i="1"/>
  <c r="CX482" i="1"/>
  <c r="CY482" i="1"/>
  <c r="CZ482" i="1"/>
  <c r="DA482" i="1"/>
  <c r="DB482" i="1"/>
  <c r="DC482" i="1"/>
  <c r="DD482" i="1"/>
  <c r="DE482" i="1"/>
  <c r="DF482" i="1"/>
  <c r="DG482" i="1"/>
  <c r="DH482" i="1"/>
  <c r="DI482" i="1"/>
  <c r="Q483" i="1"/>
  <c r="R483" i="1"/>
  <c r="S483" i="1"/>
  <c r="T483" i="1"/>
  <c r="U483" i="1"/>
  <c r="V483" i="1"/>
  <c r="W483" i="1"/>
  <c r="X483" i="1"/>
  <c r="Y483" i="1"/>
  <c r="Z483" i="1"/>
  <c r="AA483" i="1"/>
  <c r="AB483" i="1"/>
  <c r="AC483" i="1"/>
  <c r="AD483" i="1"/>
  <c r="AE483" i="1"/>
  <c r="AF483" i="1"/>
  <c r="AG483" i="1"/>
  <c r="AH483" i="1"/>
  <c r="AI483" i="1"/>
  <c r="AJ483" i="1"/>
  <c r="AK483" i="1"/>
  <c r="AL483" i="1"/>
  <c r="AM483" i="1"/>
  <c r="AN483" i="1"/>
  <c r="AO483" i="1"/>
  <c r="AP483" i="1"/>
  <c r="AQ483" i="1"/>
  <c r="AR483" i="1"/>
  <c r="AS483" i="1"/>
  <c r="AT483" i="1"/>
  <c r="AU483" i="1"/>
  <c r="AV483" i="1"/>
  <c r="AW483" i="1"/>
  <c r="AX483" i="1"/>
  <c r="AY483" i="1"/>
  <c r="AZ483" i="1"/>
  <c r="BA483" i="1"/>
  <c r="BB483" i="1"/>
  <c r="BC483" i="1"/>
  <c r="BD483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BQ483" i="1"/>
  <c r="BR483" i="1"/>
  <c r="BS483" i="1"/>
  <c r="BT483" i="1"/>
  <c r="BU483" i="1"/>
  <c r="BV483" i="1"/>
  <c r="BW483" i="1"/>
  <c r="BX483" i="1"/>
  <c r="BY483" i="1"/>
  <c r="BZ483" i="1"/>
  <c r="CA483" i="1"/>
  <c r="CB483" i="1"/>
  <c r="CC483" i="1"/>
  <c r="CD483" i="1"/>
  <c r="CE483" i="1"/>
  <c r="CF483" i="1"/>
  <c r="CG483" i="1"/>
  <c r="CH483" i="1"/>
  <c r="CI483" i="1"/>
  <c r="CJ483" i="1"/>
  <c r="CK483" i="1"/>
  <c r="CL483" i="1"/>
  <c r="CM483" i="1"/>
  <c r="CN483" i="1"/>
  <c r="CO483" i="1"/>
  <c r="CP483" i="1"/>
  <c r="CQ483" i="1"/>
  <c r="CR483" i="1"/>
  <c r="CS483" i="1"/>
  <c r="CT483" i="1"/>
  <c r="CU483" i="1"/>
  <c r="CV483" i="1"/>
  <c r="CW483" i="1"/>
  <c r="CX483" i="1"/>
  <c r="CY483" i="1"/>
  <c r="CZ483" i="1"/>
  <c r="DA483" i="1"/>
  <c r="DB483" i="1"/>
  <c r="DC483" i="1"/>
  <c r="DD483" i="1"/>
  <c r="DE483" i="1"/>
  <c r="DF483" i="1"/>
  <c r="DG483" i="1"/>
  <c r="DH483" i="1"/>
  <c r="DI483" i="1"/>
  <c r="Q484" i="1"/>
  <c r="R484" i="1"/>
  <c r="S484" i="1"/>
  <c r="T484" i="1"/>
  <c r="U484" i="1"/>
  <c r="V484" i="1"/>
  <c r="W484" i="1"/>
  <c r="X484" i="1"/>
  <c r="Y484" i="1"/>
  <c r="Z484" i="1"/>
  <c r="AA484" i="1"/>
  <c r="AB484" i="1"/>
  <c r="AC484" i="1"/>
  <c r="AD484" i="1"/>
  <c r="AE484" i="1"/>
  <c r="AF484" i="1"/>
  <c r="AG484" i="1"/>
  <c r="AH484" i="1"/>
  <c r="AI484" i="1"/>
  <c r="AJ484" i="1"/>
  <c r="AK484" i="1"/>
  <c r="AL484" i="1"/>
  <c r="AM484" i="1"/>
  <c r="AN484" i="1"/>
  <c r="AO484" i="1"/>
  <c r="AP484" i="1"/>
  <c r="AQ484" i="1"/>
  <c r="AR484" i="1"/>
  <c r="AS484" i="1"/>
  <c r="AT484" i="1"/>
  <c r="AU484" i="1"/>
  <c r="AV484" i="1"/>
  <c r="AW484" i="1"/>
  <c r="AX484" i="1"/>
  <c r="AY484" i="1"/>
  <c r="AZ484" i="1"/>
  <c r="BA484" i="1"/>
  <c r="BB484" i="1"/>
  <c r="BC484" i="1"/>
  <c r="BD484" i="1"/>
  <c r="BE484" i="1"/>
  <c r="BF484" i="1"/>
  <c r="BG484" i="1"/>
  <c r="BH484" i="1"/>
  <c r="BI484" i="1"/>
  <c r="BJ484" i="1"/>
  <c r="BK484" i="1"/>
  <c r="BL484" i="1"/>
  <c r="BM484" i="1"/>
  <c r="BN484" i="1"/>
  <c r="BO484" i="1"/>
  <c r="BP484" i="1"/>
  <c r="BQ484" i="1"/>
  <c r="BR484" i="1"/>
  <c r="BS484" i="1"/>
  <c r="BT484" i="1"/>
  <c r="BU484" i="1"/>
  <c r="BV484" i="1"/>
  <c r="BW484" i="1"/>
  <c r="BX484" i="1"/>
  <c r="BY484" i="1"/>
  <c r="BZ484" i="1"/>
  <c r="CA484" i="1"/>
  <c r="CB484" i="1"/>
  <c r="CC484" i="1"/>
  <c r="CD484" i="1"/>
  <c r="CE484" i="1"/>
  <c r="CF484" i="1"/>
  <c r="CG484" i="1"/>
  <c r="CH484" i="1"/>
  <c r="CI484" i="1"/>
  <c r="CJ484" i="1"/>
  <c r="CK484" i="1"/>
  <c r="CL484" i="1"/>
  <c r="CM484" i="1"/>
  <c r="CN484" i="1"/>
  <c r="CO484" i="1"/>
  <c r="CP484" i="1"/>
  <c r="CQ484" i="1"/>
  <c r="CR484" i="1"/>
  <c r="CS484" i="1"/>
  <c r="CT484" i="1"/>
  <c r="CU484" i="1"/>
  <c r="CV484" i="1"/>
  <c r="CW484" i="1"/>
  <c r="CX484" i="1"/>
  <c r="CY484" i="1"/>
  <c r="CZ484" i="1"/>
  <c r="DA484" i="1"/>
  <c r="DB484" i="1"/>
  <c r="DC484" i="1"/>
  <c r="DD484" i="1"/>
  <c r="DE484" i="1"/>
  <c r="DF484" i="1"/>
  <c r="DG484" i="1"/>
  <c r="DH484" i="1"/>
  <c r="DI484" i="1"/>
  <c r="Q485" i="1"/>
  <c r="R485" i="1"/>
  <c r="S485" i="1"/>
  <c r="T485" i="1"/>
  <c r="U485" i="1"/>
  <c r="V485" i="1"/>
  <c r="W485" i="1"/>
  <c r="X485" i="1"/>
  <c r="Y485" i="1"/>
  <c r="Z485" i="1"/>
  <c r="AA485" i="1"/>
  <c r="AB485" i="1"/>
  <c r="AC485" i="1"/>
  <c r="AD485" i="1"/>
  <c r="AE485" i="1"/>
  <c r="AF485" i="1"/>
  <c r="AG485" i="1"/>
  <c r="AH485" i="1"/>
  <c r="AI485" i="1"/>
  <c r="AJ485" i="1"/>
  <c r="AK485" i="1"/>
  <c r="AL485" i="1"/>
  <c r="AM485" i="1"/>
  <c r="AN485" i="1"/>
  <c r="AO485" i="1"/>
  <c r="AP485" i="1"/>
  <c r="AQ485" i="1"/>
  <c r="AR485" i="1"/>
  <c r="AS485" i="1"/>
  <c r="AT485" i="1"/>
  <c r="AU485" i="1"/>
  <c r="AV485" i="1"/>
  <c r="AW485" i="1"/>
  <c r="AX485" i="1"/>
  <c r="AY485" i="1"/>
  <c r="AZ485" i="1"/>
  <c r="BA485" i="1"/>
  <c r="BB485" i="1"/>
  <c r="BC485" i="1"/>
  <c r="BD485" i="1"/>
  <c r="BE485" i="1"/>
  <c r="BF485" i="1"/>
  <c r="BG485" i="1"/>
  <c r="BH485" i="1"/>
  <c r="BI485" i="1"/>
  <c r="BJ485" i="1"/>
  <c r="BK485" i="1"/>
  <c r="BL485" i="1"/>
  <c r="BM485" i="1"/>
  <c r="BN485" i="1"/>
  <c r="BO485" i="1"/>
  <c r="BP485" i="1"/>
  <c r="BQ485" i="1"/>
  <c r="BR485" i="1"/>
  <c r="BS485" i="1"/>
  <c r="BT485" i="1"/>
  <c r="BU485" i="1"/>
  <c r="BV485" i="1"/>
  <c r="BW485" i="1"/>
  <c r="BX485" i="1"/>
  <c r="BY485" i="1"/>
  <c r="BZ485" i="1"/>
  <c r="CA485" i="1"/>
  <c r="CB485" i="1"/>
  <c r="CC485" i="1"/>
  <c r="CD485" i="1"/>
  <c r="CE485" i="1"/>
  <c r="CF485" i="1"/>
  <c r="CG485" i="1"/>
  <c r="CH485" i="1"/>
  <c r="CI485" i="1"/>
  <c r="CJ485" i="1"/>
  <c r="CK485" i="1"/>
  <c r="CL485" i="1"/>
  <c r="CM485" i="1"/>
  <c r="CN485" i="1"/>
  <c r="CO485" i="1"/>
  <c r="CP485" i="1"/>
  <c r="CQ485" i="1"/>
  <c r="CR485" i="1"/>
  <c r="CS485" i="1"/>
  <c r="CT485" i="1"/>
  <c r="CU485" i="1"/>
  <c r="CV485" i="1"/>
  <c r="CW485" i="1"/>
  <c r="CX485" i="1"/>
  <c r="CY485" i="1"/>
  <c r="CZ485" i="1"/>
  <c r="DA485" i="1"/>
  <c r="DB485" i="1"/>
  <c r="DC485" i="1"/>
  <c r="DD485" i="1"/>
  <c r="DE485" i="1"/>
  <c r="DF485" i="1"/>
  <c r="DG485" i="1"/>
  <c r="DH485" i="1"/>
  <c r="DI485" i="1"/>
  <c r="Q486" i="1"/>
  <c r="R486" i="1"/>
  <c r="S486" i="1"/>
  <c r="T486" i="1"/>
  <c r="U486" i="1"/>
  <c r="V486" i="1"/>
  <c r="W486" i="1"/>
  <c r="X486" i="1"/>
  <c r="Y486" i="1"/>
  <c r="Z486" i="1"/>
  <c r="AA486" i="1"/>
  <c r="AB486" i="1"/>
  <c r="AC486" i="1"/>
  <c r="AD486" i="1"/>
  <c r="AE486" i="1"/>
  <c r="AF486" i="1"/>
  <c r="AG486" i="1"/>
  <c r="AH486" i="1"/>
  <c r="AI486" i="1"/>
  <c r="AJ486" i="1"/>
  <c r="AK486" i="1"/>
  <c r="AL486" i="1"/>
  <c r="AM486" i="1"/>
  <c r="AN486" i="1"/>
  <c r="AO486" i="1"/>
  <c r="AP486" i="1"/>
  <c r="AQ486" i="1"/>
  <c r="AR486" i="1"/>
  <c r="AS486" i="1"/>
  <c r="AT486" i="1"/>
  <c r="AU486" i="1"/>
  <c r="AV486" i="1"/>
  <c r="AW486" i="1"/>
  <c r="AX486" i="1"/>
  <c r="AY486" i="1"/>
  <c r="AZ486" i="1"/>
  <c r="BA486" i="1"/>
  <c r="BB486" i="1"/>
  <c r="BC486" i="1"/>
  <c r="BD486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BQ486" i="1"/>
  <c r="BR486" i="1"/>
  <c r="BS486" i="1"/>
  <c r="BT486" i="1"/>
  <c r="BU486" i="1"/>
  <c r="BV486" i="1"/>
  <c r="BW486" i="1"/>
  <c r="BX486" i="1"/>
  <c r="BY486" i="1"/>
  <c r="BZ486" i="1"/>
  <c r="CA486" i="1"/>
  <c r="CB486" i="1"/>
  <c r="CC486" i="1"/>
  <c r="CD486" i="1"/>
  <c r="CE486" i="1"/>
  <c r="CF486" i="1"/>
  <c r="CG486" i="1"/>
  <c r="CH486" i="1"/>
  <c r="CI486" i="1"/>
  <c r="CJ486" i="1"/>
  <c r="CK486" i="1"/>
  <c r="CL486" i="1"/>
  <c r="CM486" i="1"/>
  <c r="CN486" i="1"/>
  <c r="CO486" i="1"/>
  <c r="CP486" i="1"/>
  <c r="CQ486" i="1"/>
  <c r="CR486" i="1"/>
  <c r="CS486" i="1"/>
  <c r="CT486" i="1"/>
  <c r="CU486" i="1"/>
  <c r="CV486" i="1"/>
  <c r="CW486" i="1"/>
  <c r="CX486" i="1"/>
  <c r="CY486" i="1"/>
  <c r="CZ486" i="1"/>
  <c r="DA486" i="1"/>
  <c r="DB486" i="1"/>
  <c r="DC486" i="1"/>
  <c r="DD486" i="1"/>
  <c r="DE486" i="1"/>
  <c r="DF486" i="1"/>
  <c r="DG486" i="1"/>
  <c r="DH486" i="1"/>
  <c r="DI486" i="1"/>
  <c r="Q487" i="1"/>
  <c r="R487" i="1"/>
  <c r="S487" i="1"/>
  <c r="T487" i="1"/>
  <c r="U487" i="1"/>
  <c r="V487" i="1"/>
  <c r="W487" i="1"/>
  <c r="X487" i="1"/>
  <c r="Y487" i="1"/>
  <c r="Z487" i="1"/>
  <c r="AA487" i="1"/>
  <c r="AB487" i="1"/>
  <c r="AC487" i="1"/>
  <c r="AD487" i="1"/>
  <c r="AE487" i="1"/>
  <c r="AF487" i="1"/>
  <c r="AG487" i="1"/>
  <c r="AH487" i="1"/>
  <c r="AI487" i="1"/>
  <c r="AJ487" i="1"/>
  <c r="AK487" i="1"/>
  <c r="AL487" i="1"/>
  <c r="AM487" i="1"/>
  <c r="AN487" i="1"/>
  <c r="AO487" i="1"/>
  <c r="AP487" i="1"/>
  <c r="AQ487" i="1"/>
  <c r="AR487" i="1"/>
  <c r="AS487" i="1"/>
  <c r="AT487" i="1"/>
  <c r="AU487" i="1"/>
  <c r="AV487" i="1"/>
  <c r="AW487" i="1"/>
  <c r="AX487" i="1"/>
  <c r="AY487" i="1"/>
  <c r="AZ487" i="1"/>
  <c r="BA487" i="1"/>
  <c r="BB487" i="1"/>
  <c r="BC487" i="1"/>
  <c r="BD487" i="1"/>
  <c r="BE487" i="1"/>
  <c r="BF487" i="1"/>
  <c r="BG487" i="1"/>
  <c r="BH487" i="1"/>
  <c r="BI487" i="1"/>
  <c r="BJ487" i="1"/>
  <c r="BK487" i="1"/>
  <c r="BL487" i="1"/>
  <c r="BM487" i="1"/>
  <c r="BN487" i="1"/>
  <c r="BO487" i="1"/>
  <c r="BP487" i="1"/>
  <c r="BQ487" i="1"/>
  <c r="BR487" i="1"/>
  <c r="BS487" i="1"/>
  <c r="BT487" i="1"/>
  <c r="BU487" i="1"/>
  <c r="BV487" i="1"/>
  <c r="BW487" i="1"/>
  <c r="BX487" i="1"/>
  <c r="BY487" i="1"/>
  <c r="BZ487" i="1"/>
  <c r="CA487" i="1"/>
  <c r="CB487" i="1"/>
  <c r="CC487" i="1"/>
  <c r="CD487" i="1"/>
  <c r="CE487" i="1"/>
  <c r="CF487" i="1"/>
  <c r="CG487" i="1"/>
  <c r="CH487" i="1"/>
  <c r="CI487" i="1"/>
  <c r="CJ487" i="1"/>
  <c r="CK487" i="1"/>
  <c r="CL487" i="1"/>
  <c r="CM487" i="1"/>
  <c r="CN487" i="1"/>
  <c r="CO487" i="1"/>
  <c r="CP487" i="1"/>
  <c r="CQ487" i="1"/>
  <c r="CR487" i="1"/>
  <c r="CS487" i="1"/>
  <c r="CT487" i="1"/>
  <c r="CU487" i="1"/>
  <c r="CV487" i="1"/>
  <c r="CW487" i="1"/>
  <c r="CX487" i="1"/>
  <c r="CY487" i="1"/>
  <c r="CZ487" i="1"/>
  <c r="DA487" i="1"/>
  <c r="DB487" i="1"/>
  <c r="DC487" i="1"/>
  <c r="DD487" i="1"/>
  <c r="DE487" i="1"/>
  <c r="DF487" i="1"/>
  <c r="DG487" i="1"/>
  <c r="DH487" i="1"/>
  <c r="DI487" i="1"/>
  <c r="Q488" i="1"/>
  <c r="R488" i="1"/>
  <c r="S488" i="1"/>
  <c r="T488" i="1"/>
  <c r="U488" i="1"/>
  <c r="V488" i="1"/>
  <c r="W488" i="1"/>
  <c r="X488" i="1"/>
  <c r="Y488" i="1"/>
  <c r="Z488" i="1"/>
  <c r="AA488" i="1"/>
  <c r="AB488" i="1"/>
  <c r="AC488" i="1"/>
  <c r="AD488" i="1"/>
  <c r="AE488" i="1"/>
  <c r="AF488" i="1"/>
  <c r="AG488" i="1"/>
  <c r="AH488" i="1"/>
  <c r="AI488" i="1"/>
  <c r="AJ488" i="1"/>
  <c r="AK488" i="1"/>
  <c r="AL488" i="1"/>
  <c r="AM488" i="1"/>
  <c r="AN488" i="1"/>
  <c r="AO488" i="1"/>
  <c r="AP488" i="1"/>
  <c r="AQ488" i="1"/>
  <c r="AR488" i="1"/>
  <c r="AS488" i="1"/>
  <c r="AT488" i="1"/>
  <c r="AU488" i="1"/>
  <c r="AV488" i="1"/>
  <c r="AW488" i="1"/>
  <c r="AX488" i="1"/>
  <c r="AY488" i="1"/>
  <c r="AZ488" i="1"/>
  <c r="BA488" i="1"/>
  <c r="BB488" i="1"/>
  <c r="BC488" i="1"/>
  <c r="BD488" i="1"/>
  <c r="BE488" i="1"/>
  <c r="BF488" i="1"/>
  <c r="BG488" i="1"/>
  <c r="BH488" i="1"/>
  <c r="BI488" i="1"/>
  <c r="BJ488" i="1"/>
  <c r="BK488" i="1"/>
  <c r="BL488" i="1"/>
  <c r="BM488" i="1"/>
  <c r="BN488" i="1"/>
  <c r="BO488" i="1"/>
  <c r="BP488" i="1"/>
  <c r="BQ488" i="1"/>
  <c r="BR488" i="1"/>
  <c r="BS488" i="1"/>
  <c r="BT488" i="1"/>
  <c r="BU488" i="1"/>
  <c r="BV488" i="1"/>
  <c r="BW488" i="1"/>
  <c r="BX488" i="1"/>
  <c r="BY488" i="1"/>
  <c r="BZ488" i="1"/>
  <c r="CA488" i="1"/>
  <c r="CB488" i="1"/>
  <c r="CC488" i="1"/>
  <c r="CD488" i="1"/>
  <c r="CE488" i="1"/>
  <c r="CF488" i="1"/>
  <c r="CG488" i="1"/>
  <c r="CH488" i="1"/>
  <c r="CI488" i="1"/>
  <c r="CJ488" i="1"/>
  <c r="CK488" i="1"/>
  <c r="CL488" i="1"/>
  <c r="CM488" i="1"/>
  <c r="CN488" i="1"/>
  <c r="CO488" i="1"/>
  <c r="CP488" i="1"/>
  <c r="CQ488" i="1"/>
  <c r="CR488" i="1"/>
  <c r="CS488" i="1"/>
  <c r="CT488" i="1"/>
  <c r="CU488" i="1"/>
  <c r="CV488" i="1"/>
  <c r="CW488" i="1"/>
  <c r="CX488" i="1"/>
  <c r="CY488" i="1"/>
  <c r="CZ488" i="1"/>
  <c r="DA488" i="1"/>
  <c r="DB488" i="1"/>
  <c r="DC488" i="1"/>
  <c r="DD488" i="1"/>
  <c r="DE488" i="1"/>
  <c r="DF488" i="1"/>
  <c r="DG488" i="1"/>
  <c r="DH488" i="1"/>
  <c r="DI488" i="1"/>
  <c r="Q489" i="1"/>
  <c r="R489" i="1"/>
  <c r="S489" i="1"/>
  <c r="T489" i="1"/>
  <c r="U489" i="1"/>
  <c r="V489" i="1"/>
  <c r="W489" i="1"/>
  <c r="X489" i="1"/>
  <c r="Y489" i="1"/>
  <c r="Z489" i="1"/>
  <c r="AA489" i="1"/>
  <c r="AB489" i="1"/>
  <c r="AC489" i="1"/>
  <c r="AD489" i="1"/>
  <c r="AE489" i="1"/>
  <c r="AF489" i="1"/>
  <c r="AG489" i="1"/>
  <c r="AH489" i="1"/>
  <c r="AI489" i="1"/>
  <c r="AJ489" i="1"/>
  <c r="AK489" i="1"/>
  <c r="AL489" i="1"/>
  <c r="AM489" i="1"/>
  <c r="AN489" i="1"/>
  <c r="AO489" i="1"/>
  <c r="AP489" i="1"/>
  <c r="AQ489" i="1"/>
  <c r="AR489" i="1"/>
  <c r="AS489" i="1"/>
  <c r="AT489" i="1"/>
  <c r="AU489" i="1"/>
  <c r="AV489" i="1"/>
  <c r="AW489" i="1"/>
  <c r="AX489" i="1"/>
  <c r="AY489" i="1"/>
  <c r="AZ489" i="1"/>
  <c r="BA489" i="1"/>
  <c r="BB489" i="1"/>
  <c r="BC489" i="1"/>
  <c r="BD489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BQ489" i="1"/>
  <c r="BR489" i="1"/>
  <c r="BS489" i="1"/>
  <c r="BT489" i="1"/>
  <c r="BU489" i="1"/>
  <c r="BV489" i="1"/>
  <c r="BW489" i="1"/>
  <c r="BX489" i="1"/>
  <c r="BY489" i="1"/>
  <c r="BZ489" i="1"/>
  <c r="CA489" i="1"/>
  <c r="CB489" i="1"/>
  <c r="CC489" i="1"/>
  <c r="CD489" i="1"/>
  <c r="CE489" i="1"/>
  <c r="CF489" i="1"/>
  <c r="CG489" i="1"/>
  <c r="CH489" i="1"/>
  <c r="CI489" i="1"/>
  <c r="CJ489" i="1"/>
  <c r="CK489" i="1"/>
  <c r="CL489" i="1"/>
  <c r="CM489" i="1"/>
  <c r="CN489" i="1"/>
  <c r="CO489" i="1"/>
  <c r="CP489" i="1"/>
  <c r="CQ489" i="1"/>
  <c r="CR489" i="1"/>
  <c r="CS489" i="1"/>
  <c r="CT489" i="1"/>
  <c r="CU489" i="1"/>
  <c r="CV489" i="1"/>
  <c r="CW489" i="1"/>
  <c r="CX489" i="1"/>
  <c r="CY489" i="1"/>
  <c r="CZ489" i="1"/>
  <c r="DA489" i="1"/>
  <c r="DB489" i="1"/>
  <c r="DC489" i="1"/>
  <c r="DD489" i="1"/>
  <c r="DE489" i="1"/>
  <c r="DF489" i="1"/>
  <c r="DG489" i="1"/>
  <c r="DH489" i="1"/>
  <c r="DI489" i="1"/>
  <c r="Q490" i="1"/>
  <c r="R490" i="1"/>
  <c r="S490" i="1"/>
  <c r="T490" i="1"/>
  <c r="U490" i="1"/>
  <c r="V490" i="1"/>
  <c r="W490" i="1"/>
  <c r="X490" i="1"/>
  <c r="Y490" i="1"/>
  <c r="Z490" i="1"/>
  <c r="AA490" i="1"/>
  <c r="AB490" i="1"/>
  <c r="AC490" i="1"/>
  <c r="AD490" i="1"/>
  <c r="AE490" i="1"/>
  <c r="AF490" i="1"/>
  <c r="AG490" i="1"/>
  <c r="AH490" i="1"/>
  <c r="AI490" i="1"/>
  <c r="AJ490" i="1"/>
  <c r="AK490" i="1"/>
  <c r="AL490" i="1"/>
  <c r="AM490" i="1"/>
  <c r="AN490" i="1"/>
  <c r="AO490" i="1"/>
  <c r="AP490" i="1"/>
  <c r="AQ490" i="1"/>
  <c r="AR490" i="1"/>
  <c r="AS490" i="1"/>
  <c r="AT490" i="1"/>
  <c r="AU490" i="1"/>
  <c r="AV490" i="1"/>
  <c r="AW490" i="1"/>
  <c r="AX490" i="1"/>
  <c r="AY490" i="1"/>
  <c r="AZ490" i="1"/>
  <c r="BA490" i="1"/>
  <c r="BB490" i="1"/>
  <c r="BC490" i="1"/>
  <c r="BD490" i="1"/>
  <c r="BE490" i="1"/>
  <c r="BF490" i="1"/>
  <c r="BG490" i="1"/>
  <c r="BH490" i="1"/>
  <c r="BI490" i="1"/>
  <c r="BJ490" i="1"/>
  <c r="BK490" i="1"/>
  <c r="BL490" i="1"/>
  <c r="BM490" i="1"/>
  <c r="BN490" i="1"/>
  <c r="BO490" i="1"/>
  <c r="BP490" i="1"/>
  <c r="BQ490" i="1"/>
  <c r="BR490" i="1"/>
  <c r="BS490" i="1"/>
  <c r="BT490" i="1"/>
  <c r="BU490" i="1"/>
  <c r="BV490" i="1"/>
  <c r="BW490" i="1"/>
  <c r="BX490" i="1"/>
  <c r="BY490" i="1"/>
  <c r="BZ490" i="1"/>
  <c r="CA490" i="1"/>
  <c r="CB490" i="1"/>
  <c r="CC490" i="1"/>
  <c r="CD490" i="1"/>
  <c r="CE490" i="1"/>
  <c r="CF490" i="1"/>
  <c r="CG490" i="1"/>
  <c r="CH490" i="1"/>
  <c r="CI490" i="1"/>
  <c r="CJ490" i="1"/>
  <c r="CK490" i="1"/>
  <c r="CL490" i="1"/>
  <c r="CM490" i="1"/>
  <c r="CN490" i="1"/>
  <c r="CO490" i="1"/>
  <c r="CP490" i="1"/>
  <c r="CQ490" i="1"/>
  <c r="CR490" i="1"/>
  <c r="CS490" i="1"/>
  <c r="CT490" i="1"/>
  <c r="CU490" i="1"/>
  <c r="CV490" i="1"/>
  <c r="CW490" i="1"/>
  <c r="CX490" i="1"/>
  <c r="CY490" i="1"/>
  <c r="CZ490" i="1"/>
  <c r="DA490" i="1"/>
  <c r="DB490" i="1"/>
  <c r="DC490" i="1"/>
  <c r="DD490" i="1"/>
  <c r="DE490" i="1"/>
  <c r="DF490" i="1"/>
  <c r="DG490" i="1"/>
  <c r="DH490" i="1"/>
  <c r="DI490" i="1"/>
  <c r="Q491" i="1"/>
  <c r="R491" i="1"/>
  <c r="S491" i="1"/>
  <c r="T491" i="1"/>
  <c r="U491" i="1"/>
  <c r="V491" i="1"/>
  <c r="W491" i="1"/>
  <c r="X491" i="1"/>
  <c r="Y491" i="1"/>
  <c r="Z491" i="1"/>
  <c r="AA491" i="1"/>
  <c r="AB491" i="1"/>
  <c r="AC491" i="1"/>
  <c r="AD491" i="1"/>
  <c r="AE491" i="1"/>
  <c r="AF491" i="1"/>
  <c r="AG491" i="1"/>
  <c r="AH491" i="1"/>
  <c r="AI491" i="1"/>
  <c r="AJ491" i="1"/>
  <c r="AK491" i="1"/>
  <c r="AL491" i="1"/>
  <c r="AM491" i="1"/>
  <c r="AN491" i="1"/>
  <c r="AO491" i="1"/>
  <c r="AP491" i="1"/>
  <c r="AQ491" i="1"/>
  <c r="AR491" i="1"/>
  <c r="AS491" i="1"/>
  <c r="AT491" i="1"/>
  <c r="AU491" i="1"/>
  <c r="AV491" i="1"/>
  <c r="AW491" i="1"/>
  <c r="AX491" i="1"/>
  <c r="AY491" i="1"/>
  <c r="AZ491" i="1"/>
  <c r="BA491" i="1"/>
  <c r="BB491" i="1"/>
  <c r="BC491" i="1"/>
  <c r="BD491" i="1"/>
  <c r="BE491" i="1"/>
  <c r="BF491" i="1"/>
  <c r="BG491" i="1"/>
  <c r="BH491" i="1"/>
  <c r="BI491" i="1"/>
  <c r="BJ491" i="1"/>
  <c r="BK491" i="1"/>
  <c r="BL491" i="1"/>
  <c r="BM491" i="1"/>
  <c r="BN491" i="1"/>
  <c r="BO491" i="1"/>
  <c r="BP491" i="1"/>
  <c r="BQ491" i="1"/>
  <c r="BR491" i="1"/>
  <c r="BS491" i="1"/>
  <c r="BT491" i="1"/>
  <c r="BU491" i="1"/>
  <c r="BV491" i="1"/>
  <c r="BW491" i="1"/>
  <c r="BX491" i="1"/>
  <c r="BY491" i="1"/>
  <c r="BZ491" i="1"/>
  <c r="CA491" i="1"/>
  <c r="CB491" i="1"/>
  <c r="CC491" i="1"/>
  <c r="CD491" i="1"/>
  <c r="CE491" i="1"/>
  <c r="CF491" i="1"/>
  <c r="CG491" i="1"/>
  <c r="CH491" i="1"/>
  <c r="CI491" i="1"/>
  <c r="CJ491" i="1"/>
  <c r="CK491" i="1"/>
  <c r="CL491" i="1"/>
  <c r="CM491" i="1"/>
  <c r="CN491" i="1"/>
  <c r="CO491" i="1"/>
  <c r="CP491" i="1"/>
  <c r="CQ491" i="1"/>
  <c r="CR491" i="1"/>
  <c r="CS491" i="1"/>
  <c r="CT491" i="1"/>
  <c r="CU491" i="1"/>
  <c r="CV491" i="1"/>
  <c r="CW491" i="1"/>
  <c r="CX491" i="1"/>
  <c r="CY491" i="1"/>
  <c r="CZ491" i="1"/>
  <c r="DA491" i="1"/>
  <c r="DB491" i="1"/>
  <c r="DC491" i="1"/>
  <c r="DD491" i="1"/>
  <c r="DE491" i="1"/>
  <c r="DF491" i="1"/>
  <c r="DG491" i="1"/>
  <c r="DH491" i="1"/>
  <c r="DI491" i="1"/>
  <c r="Q492" i="1"/>
  <c r="R492" i="1"/>
  <c r="S492" i="1"/>
  <c r="T492" i="1"/>
  <c r="U492" i="1"/>
  <c r="V492" i="1"/>
  <c r="W492" i="1"/>
  <c r="X492" i="1"/>
  <c r="Y492" i="1"/>
  <c r="Z492" i="1"/>
  <c r="AA492" i="1"/>
  <c r="AB492" i="1"/>
  <c r="AC492" i="1"/>
  <c r="AD492" i="1"/>
  <c r="AE492" i="1"/>
  <c r="AF492" i="1"/>
  <c r="AG492" i="1"/>
  <c r="AH492" i="1"/>
  <c r="AI492" i="1"/>
  <c r="AJ492" i="1"/>
  <c r="AK492" i="1"/>
  <c r="AL492" i="1"/>
  <c r="AM492" i="1"/>
  <c r="AN492" i="1"/>
  <c r="AO492" i="1"/>
  <c r="AP492" i="1"/>
  <c r="AQ492" i="1"/>
  <c r="AR492" i="1"/>
  <c r="AS492" i="1"/>
  <c r="AT492" i="1"/>
  <c r="AU492" i="1"/>
  <c r="AV492" i="1"/>
  <c r="AW492" i="1"/>
  <c r="AX492" i="1"/>
  <c r="AY492" i="1"/>
  <c r="AZ492" i="1"/>
  <c r="BA492" i="1"/>
  <c r="BB492" i="1"/>
  <c r="BC492" i="1"/>
  <c r="BD492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BQ492" i="1"/>
  <c r="BR492" i="1"/>
  <c r="BS492" i="1"/>
  <c r="BT492" i="1"/>
  <c r="BU492" i="1"/>
  <c r="BV492" i="1"/>
  <c r="BW492" i="1"/>
  <c r="BX492" i="1"/>
  <c r="BY492" i="1"/>
  <c r="BZ492" i="1"/>
  <c r="CA492" i="1"/>
  <c r="CB492" i="1"/>
  <c r="CC492" i="1"/>
  <c r="CD492" i="1"/>
  <c r="CE492" i="1"/>
  <c r="CF492" i="1"/>
  <c r="CG492" i="1"/>
  <c r="CH492" i="1"/>
  <c r="CI492" i="1"/>
  <c r="CJ492" i="1"/>
  <c r="CK492" i="1"/>
  <c r="CL492" i="1"/>
  <c r="CM492" i="1"/>
  <c r="CN492" i="1"/>
  <c r="CO492" i="1"/>
  <c r="CP492" i="1"/>
  <c r="CQ492" i="1"/>
  <c r="CR492" i="1"/>
  <c r="CS492" i="1"/>
  <c r="CT492" i="1"/>
  <c r="CU492" i="1"/>
  <c r="CV492" i="1"/>
  <c r="CW492" i="1"/>
  <c r="CX492" i="1"/>
  <c r="CY492" i="1"/>
  <c r="CZ492" i="1"/>
  <c r="DA492" i="1"/>
  <c r="DB492" i="1"/>
  <c r="DC492" i="1"/>
  <c r="DD492" i="1"/>
  <c r="DE492" i="1"/>
  <c r="DF492" i="1"/>
  <c r="DG492" i="1"/>
  <c r="DH492" i="1"/>
  <c r="DI492" i="1"/>
  <c r="Q493" i="1"/>
  <c r="R493" i="1"/>
  <c r="S493" i="1"/>
  <c r="T493" i="1"/>
  <c r="U493" i="1"/>
  <c r="V493" i="1"/>
  <c r="W493" i="1"/>
  <c r="X493" i="1"/>
  <c r="Y493" i="1"/>
  <c r="Z493" i="1"/>
  <c r="AA493" i="1"/>
  <c r="AB493" i="1"/>
  <c r="AC493" i="1"/>
  <c r="AD493" i="1"/>
  <c r="AE493" i="1"/>
  <c r="AF493" i="1"/>
  <c r="AG493" i="1"/>
  <c r="AH493" i="1"/>
  <c r="AI493" i="1"/>
  <c r="AJ493" i="1"/>
  <c r="AK493" i="1"/>
  <c r="AL493" i="1"/>
  <c r="AM493" i="1"/>
  <c r="AN493" i="1"/>
  <c r="AO493" i="1"/>
  <c r="AP493" i="1"/>
  <c r="AQ493" i="1"/>
  <c r="AR493" i="1"/>
  <c r="AS493" i="1"/>
  <c r="AT493" i="1"/>
  <c r="AU493" i="1"/>
  <c r="AV493" i="1"/>
  <c r="AW493" i="1"/>
  <c r="AX493" i="1"/>
  <c r="AY493" i="1"/>
  <c r="AZ493" i="1"/>
  <c r="BA493" i="1"/>
  <c r="BB493" i="1"/>
  <c r="BC493" i="1"/>
  <c r="BD493" i="1"/>
  <c r="BE493" i="1"/>
  <c r="BF493" i="1"/>
  <c r="BG493" i="1"/>
  <c r="BH493" i="1"/>
  <c r="BI493" i="1"/>
  <c r="BJ493" i="1"/>
  <c r="BK493" i="1"/>
  <c r="BL493" i="1"/>
  <c r="BM493" i="1"/>
  <c r="BN493" i="1"/>
  <c r="BO493" i="1"/>
  <c r="BP493" i="1"/>
  <c r="BQ493" i="1"/>
  <c r="BR493" i="1"/>
  <c r="BS493" i="1"/>
  <c r="BT493" i="1"/>
  <c r="BU493" i="1"/>
  <c r="BV493" i="1"/>
  <c r="BW493" i="1"/>
  <c r="BX493" i="1"/>
  <c r="BY493" i="1"/>
  <c r="BZ493" i="1"/>
  <c r="CA493" i="1"/>
  <c r="CB493" i="1"/>
  <c r="CC493" i="1"/>
  <c r="CD493" i="1"/>
  <c r="CE493" i="1"/>
  <c r="CF493" i="1"/>
  <c r="CG493" i="1"/>
  <c r="CH493" i="1"/>
  <c r="CI493" i="1"/>
  <c r="CJ493" i="1"/>
  <c r="CK493" i="1"/>
  <c r="CL493" i="1"/>
  <c r="CM493" i="1"/>
  <c r="CN493" i="1"/>
  <c r="CO493" i="1"/>
  <c r="CP493" i="1"/>
  <c r="CQ493" i="1"/>
  <c r="CR493" i="1"/>
  <c r="CS493" i="1"/>
  <c r="CT493" i="1"/>
  <c r="CU493" i="1"/>
  <c r="CV493" i="1"/>
  <c r="CW493" i="1"/>
  <c r="CX493" i="1"/>
  <c r="CY493" i="1"/>
  <c r="CZ493" i="1"/>
  <c r="DA493" i="1"/>
  <c r="DB493" i="1"/>
  <c r="DC493" i="1"/>
  <c r="DD493" i="1"/>
  <c r="DE493" i="1"/>
  <c r="DF493" i="1"/>
  <c r="DG493" i="1"/>
  <c r="DH493" i="1"/>
  <c r="DI493" i="1"/>
  <c r="Q494" i="1"/>
  <c r="R494" i="1"/>
  <c r="S494" i="1"/>
  <c r="T494" i="1"/>
  <c r="U494" i="1"/>
  <c r="V494" i="1"/>
  <c r="W494" i="1"/>
  <c r="X494" i="1"/>
  <c r="Y494" i="1"/>
  <c r="Z494" i="1"/>
  <c r="AA494" i="1"/>
  <c r="AB494" i="1"/>
  <c r="AC494" i="1"/>
  <c r="AD494" i="1"/>
  <c r="AE494" i="1"/>
  <c r="AF494" i="1"/>
  <c r="AG494" i="1"/>
  <c r="AH494" i="1"/>
  <c r="AI494" i="1"/>
  <c r="AJ494" i="1"/>
  <c r="AK494" i="1"/>
  <c r="AL494" i="1"/>
  <c r="AM494" i="1"/>
  <c r="AN494" i="1"/>
  <c r="AO494" i="1"/>
  <c r="AP494" i="1"/>
  <c r="AQ494" i="1"/>
  <c r="AR494" i="1"/>
  <c r="AS494" i="1"/>
  <c r="AT494" i="1"/>
  <c r="AU494" i="1"/>
  <c r="AV494" i="1"/>
  <c r="AW494" i="1"/>
  <c r="AX494" i="1"/>
  <c r="AY494" i="1"/>
  <c r="AZ494" i="1"/>
  <c r="BA494" i="1"/>
  <c r="BB494" i="1"/>
  <c r="BC494" i="1"/>
  <c r="BD494" i="1"/>
  <c r="BE494" i="1"/>
  <c r="BF494" i="1"/>
  <c r="BG494" i="1"/>
  <c r="BH494" i="1"/>
  <c r="BI494" i="1"/>
  <c r="BJ494" i="1"/>
  <c r="BK494" i="1"/>
  <c r="BL494" i="1"/>
  <c r="BM494" i="1"/>
  <c r="BN494" i="1"/>
  <c r="BO494" i="1"/>
  <c r="BP494" i="1"/>
  <c r="BQ494" i="1"/>
  <c r="BR494" i="1"/>
  <c r="BS494" i="1"/>
  <c r="BT494" i="1"/>
  <c r="BU494" i="1"/>
  <c r="BV494" i="1"/>
  <c r="BW494" i="1"/>
  <c r="BX494" i="1"/>
  <c r="BY494" i="1"/>
  <c r="BZ494" i="1"/>
  <c r="CA494" i="1"/>
  <c r="CB494" i="1"/>
  <c r="CC494" i="1"/>
  <c r="CD494" i="1"/>
  <c r="CE494" i="1"/>
  <c r="CF494" i="1"/>
  <c r="CG494" i="1"/>
  <c r="CH494" i="1"/>
  <c r="CI494" i="1"/>
  <c r="CJ494" i="1"/>
  <c r="CK494" i="1"/>
  <c r="CL494" i="1"/>
  <c r="CM494" i="1"/>
  <c r="CN494" i="1"/>
  <c r="CO494" i="1"/>
  <c r="CP494" i="1"/>
  <c r="CQ494" i="1"/>
  <c r="CR494" i="1"/>
  <c r="CS494" i="1"/>
  <c r="CT494" i="1"/>
  <c r="CU494" i="1"/>
  <c r="CV494" i="1"/>
  <c r="CW494" i="1"/>
  <c r="CX494" i="1"/>
  <c r="CY494" i="1"/>
  <c r="CZ494" i="1"/>
  <c r="DA494" i="1"/>
  <c r="DB494" i="1"/>
  <c r="DC494" i="1"/>
  <c r="DD494" i="1"/>
  <c r="DE494" i="1"/>
  <c r="DF494" i="1"/>
  <c r="DG494" i="1"/>
  <c r="DH494" i="1"/>
  <c r="DI494" i="1"/>
  <c r="Q495" i="1"/>
  <c r="R495" i="1"/>
  <c r="S495" i="1"/>
  <c r="T495" i="1"/>
  <c r="U495" i="1"/>
  <c r="V495" i="1"/>
  <c r="W495" i="1"/>
  <c r="X495" i="1"/>
  <c r="Y495" i="1"/>
  <c r="Z495" i="1"/>
  <c r="AA495" i="1"/>
  <c r="AB495" i="1"/>
  <c r="AC495" i="1"/>
  <c r="AD495" i="1"/>
  <c r="AE495" i="1"/>
  <c r="AF495" i="1"/>
  <c r="AG495" i="1"/>
  <c r="AH495" i="1"/>
  <c r="AI495" i="1"/>
  <c r="AJ495" i="1"/>
  <c r="AK495" i="1"/>
  <c r="AL495" i="1"/>
  <c r="AM495" i="1"/>
  <c r="AN495" i="1"/>
  <c r="AO495" i="1"/>
  <c r="AP495" i="1"/>
  <c r="AQ495" i="1"/>
  <c r="AR495" i="1"/>
  <c r="AS495" i="1"/>
  <c r="AT495" i="1"/>
  <c r="AU495" i="1"/>
  <c r="AV495" i="1"/>
  <c r="AW495" i="1"/>
  <c r="AX495" i="1"/>
  <c r="AY495" i="1"/>
  <c r="AZ495" i="1"/>
  <c r="BA495" i="1"/>
  <c r="BB495" i="1"/>
  <c r="BC495" i="1"/>
  <c r="BD495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BQ495" i="1"/>
  <c r="BR495" i="1"/>
  <c r="BS495" i="1"/>
  <c r="BT495" i="1"/>
  <c r="BU495" i="1"/>
  <c r="BV495" i="1"/>
  <c r="BW495" i="1"/>
  <c r="BX495" i="1"/>
  <c r="BY495" i="1"/>
  <c r="BZ495" i="1"/>
  <c r="CA495" i="1"/>
  <c r="CB495" i="1"/>
  <c r="CC495" i="1"/>
  <c r="CD495" i="1"/>
  <c r="CE495" i="1"/>
  <c r="CF495" i="1"/>
  <c r="CG495" i="1"/>
  <c r="CH495" i="1"/>
  <c r="CI495" i="1"/>
  <c r="CJ495" i="1"/>
  <c r="CK495" i="1"/>
  <c r="CL495" i="1"/>
  <c r="CM495" i="1"/>
  <c r="CN495" i="1"/>
  <c r="CO495" i="1"/>
  <c r="CP495" i="1"/>
  <c r="CQ495" i="1"/>
  <c r="CR495" i="1"/>
  <c r="CS495" i="1"/>
  <c r="CT495" i="1"/>
  <c r="CU495" i="1"/>
  <c r="CV495" i="1"/>
  <c r="CW495" i="1"/>
  <c r="CX495" i="1"/>
  <c r="CY495" i="1"/>
  <c r="CZ495" i="1"/>
  <c r="DA495" i="1"/>
  <c r="DB495" i="1"/>
  <c r="DC495" i="1"/>
  <c r="DD495" i="1"/>
  <c r="DE495" i="1"/>
  <c r="DF495" i="1"/>
  <c r="DG495" i="1"/>
  <c r="DH495" i="1"/>
  <c r="DI495" i="1"/>
  <c r="Q496" i="1"/>
  <c r="R496" i="1"/>
  <c r="S496" i="1"/>
  <c r="T496" i="1"/>
  <c r="U496" i="1"/>
  <c r="V496" i="1"/>
  <c r="W496" i="1"/>
  <c r="X496" i="1"/>
  <c r="Y496" i="1"/>
  <c r="Z496" i="1"/>
  <c r="AA496" i="1"/>
  <c r="AB496" i="1"/>
  <c r="AC496" i="1"/>
  <c r="AD496" i="1"/>
  <c r="AE496" i="1"/>
  <c r="AF496" i="1"/>
  <c r="AG496" i="1"/>
  <c r="AH496" i="1"/>
  <c r="AI496" i="1"/>
  <c r="AJ496" i="1"/>
  <c r="AK496" i="1"/>
  <c r="AL496" i="1"/>
  <c r="AM496" i="1"/>
  <c r="AN496" i="1"/>
  <c r="AO496" i="1"/>
  <c r="AP496" i="1"/>
  <c r="AQ496" i="1"/>
  <c r="AR496" i="1"/>
  <c r="AS496" i="1"/>
  <c r="AT496" i="1"/>
  <c r="AU496" i="1"/>
  <c r="AV496" i="1"/>
  <c r="AW496" i="1"/>
  <c r="AX496" i="1"/>
  <c r="AY496" i="1"/>
  <c r="AZ496" i="1"/>
  <c r="BA496" i="1"/>
  <c r="BB496" i="1"/>
  <c r="BC496" i="1"/>
  <c r="BD496" i="1"/>
  <c r="BE496" i="1"/>
  <c r="BF496" i="1"/>
  <c r="BG496" i="1"/>
  <c r="BH496" i="1"/>
  <c r="BI496" i="1"/>
  <c r="BJ496" i="1"/>
  <c r="BK496" i="1"/>
  <c r="BL496" i="1"/>
  <c r="BM496" i="1"/>
  <c r="BN496" i="1"/>
  <c r="BO496" i="1"/>
  <c r="BP496" i="1"/>
  <c r="BQ496" i="1"/>
  <c r="BR496" i="1"/>
  <c r="BS496" i="1"/>
  <c r="BT496" i="1"/>
  <c r="BU496" i="1"/>
  <c r="BV496" i="1"/>
  <c r="BW496" i="1"/>
  <c r="BX496" i="1"/>
  <c r="BY496" i="1"/>
  <c r="BZ496" i="1"/>
  <c r="CA496" i="1"/>
  <c r="CB496" i="1"/>
  <c r="CC496" i="1"/>
  <c r="CD496" i="1"/>
  <c r="CE496" i="1"/>
  <c r="CF496" i="1"/>
  <c r="CG496" i="1"/>
  <c r="CH496" i="1"/>
  <c r="CI496" i="1"/>
  <c r="CJ496" i="1"/>
  <c r="CK496" i="1"/>
  <c r="CL496" i="1"/>
  <c r="CM496" i="1"/>
  <c r="CN496" i="1"/>
  <c r="CO496" i="1"/>
  <c r="CP496" i="1"/>
  <c r="CQ496" i="1"/>
  <c r="CR496" i="1"/>
  <c r="CS496" i="1"/>
  <c r="CT496" i="1"/>
  <c r="CU496" i="1"/>
  <c r="CV496" i="1"/>
  <c r="CW496" i="1"/>
  <c r="CX496" i="1"/>
  <c r="CY496" i="1"/>
  <c r="CZ496" i="1"/>
  <c r="DA496" i="1"/>
  <c r="DB496" i="1"/>
  <c r="DC496" i="1"/>
  <c r="DD496" i="1"/>
  <c r="DE496" i="1"/>
  <c r="DF496" i="1"/>
  <c r="DG496" i="1"/>
  <c r="DH496" i="1"/>
  <c r="DI496" i="1"/>
  <c r="Q497" i="1"/>
  <c r="R497" i="1"/>
  <c r="S497" i="1"/>
  <c r="T497" i="1"/>
  <c r="U497" i="1"/>
  <c r="V497" i="1"/>
  <c r="W497" i="1"/>
  <c r="X497" i="1"/>
  <c r="Y497" i="1"/>
  <c r="Z497" i="1"/>
  <c r="AA497" i="1"/>
  <c r="AB497" i="1"/>
  <c r="AC497" i="1"/>
  <c r="AD497" i="1"/>
  <c r="AE497" i="1"/>
  <c r="AF497" i="1"/>
  <c r="AG497" i="1"/>
  <c r="AH497" i="1"/>
  <c r="AI497" i="1"/>
  <c r="AJ497" i="1"/>
  <c r="AK497" i="1"/>
  <c r="AL497" i="1"/>
  <c r="AM497" i="1"/>
  <c r="AN497" i="1"/>
  <c r="AO497" i="1"/>
  <c r="AP497" i="1"/>
  <c r="AQ497" i="1"/>
  <c r="AR497" i="1"/>
  <c r="AS497" i="1"/>
  <c r="AT497" i="1"/>
  <c r="AU497" i="1"/>
  <c r="AV497" i="1"/>
  <c r="AW497" i="1"/>
  <c r="AX497" i="1"/>
  <c r="AY497" i="1"/>
  <c r="AZ497" i="1"/>
  <c r="BA497" i="1"/>
  <c r="BB497" i="1"/>
  <c r="BC497" i="1"/>
  <c r="BD497" i="1"/>
  <c r="BE497" i="1"/>
  <c r="BF497" i="1"/>
  <c r="BG497" i="1"/>
  <c r="BH497" i="1"/>
  <c r="BI497" i="1"/>
  <c r="BJ497" i="1"/>
  <c r="BK497" i="1"/>
  <c r="BL497" i="1"/>
  <c r="BM497" i="1"/>
  <c r="BN497" i="1"/>
  <c r="BO497" i="1"/>
  <c r="BP497" i="1"/>
  <c r="BQ497" i="1"/>
  <c r="BR497" i="1"/>
  <c r="BS497" i="1"/>
  <c r="BT497" i="1"/>
  <c r="BU497" i="1"/>
  <c r="BV497" i="1"/>
  <c r="BW497" i="1"/>
  <c r="BX497" i="1"/>
  <c r="BY497" i="1"/>
  <c r="BZ497" i="1"/>
  <c r="CA497" i="1"/>
  <c r="CB497" i="1"/>
  <c r="CC497" i="1"/>
  <c r="CD497" i="1"/>
  <c r="CE497" i="1"/>
  <c r="CF497" i="1"/>
  <c r="CG497" i="1"/>
  <c r="CH497" i="1"/>
  <c r="CI497" i="1"/>
  <c r="CJ497" i="1"/>
  <c r="CK497" i="1"/>
  <c r="CL497" i="1"/>
  <c r="CM497" i="1"/>
  <c r="CN497" i="1"/>
  <c r="CO497" i="1"/>
  <c r="CP497" i="1"/>
  <c r="CQ497" i="1"/>
  <c r="CR497" i="1"/>
  <c r="CS497" i="1"/>
  <c r="CT497" i="1"/>
  <c r="CU497" i="1"/>
  <c r="CV497" i="1"/>
  <c r="CW497" i="1"/>
  <c r="CX497" i="1"/>
  <c r="CY497" i="1"/>
  <c r="CZ497" i="1"/>
  <c r="DA497" i="1"/>
  <c r="DB497" i="1"/>
  <c r="DC497" i="1"/>
  <c r="DD497" i="1"/>
  <c r="DE497" i="1"/>
  <c r="DF497" i="1"/>
  <c r="DG497" i="1"/>
  <c r="DH497" i="1"/>
  <c r="DI497" i="1"/>
  <c r="Q498" i="1"/>
  <c r="R498" i="1"/>
  <c r="S498" i="1"/>
  <c r="T498" i="1"/>
  <c r="U498" i="1"/>
  <c r="V498" i="1"/>
  <c r="W498" i="1"/>
  <c r="X498" i="1"/>
  <c r="Y498" i="1"/>
  <c r="Z498" i="1"/>
  <c r="AA498" i="1"/>
  <c r="AB498" i="1"/>
  <c r="AC498" i="1"/>
  <c r="AD498" i="1"/>
  <c r="AE498" i="1"/>
  <c r="AF498" i="1"/>
  <c r="AG498" i="1"/>
  <c r="AH498" i="1"/>
  <c r="AI498" i="1"/>
  <c r="AJ498" i="1"/>
  <c r="AK498" i="1"/>
  <c r="AL498" i="1"/>
  <c r="AM498" i="1"/>
  <c r="AN498" i="1"/>
  <c r="AO498" i="1"/>
  <c r="AP498" i="1"/>
  <c r="AQ498" i="1"/>
  <c r="AR498" i="1"/>
  <c r="AS498" i="1"/>
  <c r="AT498" i="1"/>
  <c r="AU498" i="1"/>
  <c r="AV498" i="1"/>
  <c r="AW498" i="1"/>
  <c r="AX498" i="1"/>
  <c r="AY498" i="1"/>
  <c r="AZ498" i="1"/>
  <c r="BA498" i="1"/>
  <c r="BB498" i="1"/>
  <c r="BC498" i="1"/>
  <c r="BD498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BQ498" i="1"/>
  <c r="BR498" i="1"/>
  <c r="BS498" i="1"/>
  <c r="BT498" i="1"/>
  <c r="BU498" i="1"/>
  <c r="BV498" i="1"/>
  <c r="BW498" i="1"/>
  <c r="BX498" i="1"/>
  <c r="BY498" i="1"/>
  <c r="BZ498" i="1"/>
  <c r="CA498" i="1"/>
  <c r="CB498" i="1"/>
  <c r="CC498" i="1"/>
  <c r="CD498" i="1"/>
  <c r="CE498" i="1"/>
  <c r="CF498" i="1"/>
  <c r="CG498" i="1"/>
  <c r="CH498" i="1"/>
  <c r="CI498" i="1"/>
  <c r="CJ498" i="1"/>
  <c r="CK498" i="1"/>
  <c r="CL498" i="1"/>
  <c r="CM498" i="1"/>
  <c r="CN498" i="1"/>
  <c r="CO498" i="1"/>
  <c r="CP498" i="1"/>
  <c r="CQ498" i="1"/>
  <c r="CR498" i="1"/>
  <c r="CS498" i="1"/>
  <c r="CT498" i="1"/>
  <c r="CU498" i="1"/>
  <c r="CV498" i="1"/>
  <c r="CW498" i="1"/>
  <c r="CX498" i="1"/>
  <c r="CY498" i="1"/>
  <c r="CZ498" i="1"/>
  <c r="DA498" i="1"/>
  <c r="DB498" i="1"/>
  <c r="DC498" i="1"/>
  <c r="DD498" i="1"/>
  <c r="DE498" i="1"/>
  <c r="DF498" i="1"/>
  <c r="DG498" i="1"/>
  <c r="DH498" i="1"/>
  <c r="DI498" i="1"/>
  <c r="Q499" i="1"/>
  <c r="R499" i="1"/>
  <c r="S499" i="1"/>
  <c r="T499" i="1"/>
  <c r="U499" i="1"/>
  <c r="V499" i="1"/>
  <c r="W499" i="1"/>
  <c r="X499" i="1"/>
  <c r="Y499" i="1"/>
  <c r="Z499" i="1"/>
  <c r="AA499" i="1"/>
  <c r="AB499" i="1"/>
  <c r="AC499" i="1"/>
  <c r="AD499" i="1"/>
  <c r="AE499" i="1"/>
  <c r="AF499" i="1"/>
  <c r="AG499" i="1"/>
  <c r="AH499" i="1"/>
  <c r="AI499" i="1"/>
  <c r="AJ499" i="1"/>
  <c r="AK499" i="1"/>
  <c r="AL499" i="1"/>
  <c r="AM499" i="1"/>
  <c r="AN499" i="1"/>
  <c r="AO499" i="1"/>
  <c r="AP499" i="1"/>
  <c r="AQ499" i="1"/>
  <c r="AR499" i="1"/>
  <c r="AS499" i="1"/>
  <c r="AT499" i="1"/>
  <c r="AU499" i="1"/>
  <c r="AV499" i="1"/>
  <c r="AW499" i="1"/>
  <c r="AX499" i="1"/>
  <c r="AY499" i="1"/>
  <c r="AZ499" i="1"/>
  <c r="BA499" i="1"/>
  <c r="BB499" i="1"/>
  <c r="BC499" i="1"/>
  <c r="BD499" i="1"/>
  <c r="BE499" i="1"/>
  <c r="BF499" i="1"/>
  <c r="BG499" i="1"/>
  <c r="BH499" i="1"/>
  <c r="BI499" i="1"/>
  <c r="BJ499" i="1"/>
  <c r="BK499" i="1"/>
  <c r="BL499" i="1"/>
  <c r="BM499" i="1"/>
  <c r="BN499" i="1"/>
  <c r="BO499" i="1"/>
  <c r="BP499" i="1"/>
  <c r="BQ499" i="1"/>
  <c r="BR499" i="1"/>
  <c r="BS499" i="1"/>
  <c r="BT499" i="1"/>
  <c r="BU499" i="1"/>
  <c r="BV499" i="1"/>
  <c r="BW499" i="1"/>
  <c r="BX499" i="1"/>
  <c r="BY499" i="1"/>
  <c r="BZ499" i="1"/>
  <c r="CA499" i="1"/>
  <c r="CB499" i="1"/>
  <c r="CC499" i="1"/>
  <c r="CD499" i="1"/>
  <c r="CE499" i="1"/>
  <c r="CF499" i="1"/>
  <c r="CG499" i="1"/>
  <c r="CH499" i="1"/>
  <c r="CI499" i="1"/>
  <c r="CJ499" i="1"/>
  <c r="CK499" i="1"/>
  <c r="CL499" i="1"/>
  <c r="CM499" i="1"/>
  <c r="CN499" i="1"/>
  <c r="CO499" i="1"/>
  <c r="CP499" i="1"/>
  <c r="CQ499" i="1"/>
  <c r="CR499" i="1"/>
  <c r="CS499" i="1"/>
  <c r="CT499" i="1"/>
  <c r="CU499" i="1"/>
  <c r="CV499" i="1"/>
  <c r="CW499" i="1"/>
  <c r="CX499" i="1"/>
  <c r="CY499" i="1"/>
  <c r="CZ499" i="1"/>
  <c r="DA499" i="1"/>
  <c r="DB499" i="1"/>
  <c r="DC499" i="1"/>
  <c r="DD499" i="1"/>
  <c r="DE499" i="1"/>
  <c r="DF499" i="1"/>
  <c r="DG499" i="1"/>
  <c r="DH499" i="1"/>
  <c r="DI499" i="1"/>
  <c r="Q500" i="1"/>
  <c r="R500" i="1"/>
  <c r="S500" i="1"/>
  <c r="T500" i="1"/>
  <c r="U500" i="1"/>
  <c r="V500" i="1"/>
  <c r="W500" i="1"/>
  <c r="X500" i="1"/>
  <c r="Y500" i="1"/>
  <c r="Z500" i="1"/>
  <c r="AA500" i="1"/>
  <c r="AB500" i="1"/>
  <c r="AC500" i="1"/>
  <c r="AD500" i="1"/>
  <c r="AE500" i="1"/>
  <c r="AF500" i="1"/>
  <c r="AG500" i="1"/>
  <c r="AH500" i="1"/>
  <c r="AI500" i="1"/>
  <c r="AJ500" i="1"/>
  <c r="AK500" i="1"/>
  <c r="AL500" i="1"/>
  <c r="AM500" i="1"/>
  <c r="AN500" i="1"/>
  <c r="AO500" i="1"/>
  <c r="AP500" i="1"/>
  <c r="AQ500" i="1"/>
  <c r="AR500" i="1"/>
  <c r="AS500" i="1"/>
  <c r="AT500" i="1"/>
  <c r="AU500" i="1"/>
  <c r="AV500" i="1"/>
  <c r="AW500" i="1"/>
  <c r="AX500" i="1"/>
  <c r="AY500" i="1"/>
  <c r="AZ500" i="1"/>
  <c r="BA500" i="1"/>
  <c r="BB500" i="1"/>
  <c r="BC500" i="1"/>
  <c r="BD500" i="1"/>
  <c r="BE500" i="1"/>
  <c r="BF500" i="1"/>
  <c r="BG500" i="1"/>
  <c r="BH500" i="1"/>
  <c r="BI500" i="1"/>
  <c r="BJ500" i="1"/>
  <c r="BK500" i="1"/>
  <c r="BL500" i="1"/>
  <c r="BM500" i="1"/>
  <c r="BN500" i="1"/>
  <c r="BO500" i="1"/>
  <c r="BP500" i="1"/>
  <c r="BQ500" i="1"/>
  <c r="BR500" i="1"/>
  <c r="BS500" i="1"/>
  <c r="BT500" i="1"/>
  <c r="BU500" i="1"/>
  <c r="BV500" i="1"/>
  <c r="BW500" i="1"/>
  <c r="BX500" i="1"/>
  <c r="BY500" i="1"/>
  <c r="BZ500" i="1"/>
  <c r="CA500" i="1"/>
  <c r="CB500" i="1"/>
  <c r="CC500" i="1"/>
  <c r="CD500" i="1"/>
  <c r="CE500" i="1"/>
  <c r="CF500" i="1"/>
  <c r="CG500" i="1"/>
  <c r="CH500" i="1"/>
  <c r="CI500" i="1"/>
  <c r="CJ500" i="1"/>
  <c r="CK500" i="1"/>
  <c r="CL500" i="1"/>
  <c r="CM500" i="1"/>
  <c r="CN500" i="1"/>
  <c r="CO500" i="1"/>
  <c r="CP500" i="1"/>
  <c r="CQ500" i="1"/>
  <c r="CR500" i="1"/>
  <c r="CS500" i="1"/>
  <c r="CT500" i="1"/>
  <c r="CU500" i="1"/>
  <c r="CV500" i="1"/>
  <c r="CW500" i="1"/>
  <c r="CX500" i="1"/>
  <c r="CY500" i="1"/>
  <c r="CZ500" i="1"/>
  <c r="DA500" i="1"/>
  <c r="DB500" i="1"/>
  <c r="DC500" i="1"/>
  <c r="DD500" i="1"/>
  <c r="DE500" i="1"/>
  <c r="DF500" i="1"/>
  <c r="DG500" i="1"/>
  <c r="DH500" i="1"/>
  <c r="DI500" i="1"/>
  <c r="Q501" i="1"/>
  <c r="R501" i="1"/>
  <c r="S501" i="1"/>
  <c r="T501" i="1"/>
  <c r="U501" i="1"/>
  <c r="V501" i="1"/>
  <c r="W501" i="1"/>
  <c r="X501" i="1"/>
  <c r="Y501" i="1"/>
  <c r="Z501" i="1"/>
  <c r="AA501" i="1"/>
  <c r="AB501" i="1"/>
  <c r="AC501" i="1"/>
  <c r="AD501" i="1"/>
  <c r="AE501" i="1"/>
  <c r="AF501" i="1"/>
  <c r="AG501" i="1"/>
  <c r="AH501" i="1"/>
  <c r="AI501" i="1"/>
  <c r="AJ501" i="1"/>
  <c r="AK501" i="1"/>
  <c r="AL501" i="1"/>
  <c r="AM501" i="1"/>
  <c r="AN501" i="1"/>
  <c r="AO501" i="1"/>
  <c r="AP501" i="1"/>
  <c r="AQ501" i="1"/>
  <c r="AR501" i="1"/>
  <c r="AS501" i="1"/>
  <c r="AT501" i="1"/>
  <c r="AU501" i="1"/>
  <c r="AV501" i="1"/>
  <c r="AW501" i="1"/>
  <c r="AX501" i="1"/>
  <c r="AY501" i="1"/>
  <c r="AZ501" i="1"/>
  <c r="BA501" i="1"/>
  <c r="BB501" i="1"/>
  <c r="BC501" i="1"/>
  <c r="BD501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Q501" i="1"/>
  <c r="BR501" i="1"/>
  <c r="BS501" i="1"/>
  <c r="BT501" i="1"/>
  <c r="BU501" i="1"/>
  <c r="BV501" i="1"/>
  <c r="BW501" i="1"/>
  <c r="BX501" i="1"/>
  <c r="BY501" i="1"/>
  <c r="BZ501" i="1"/>
  <c r="CA501" i="1"/>
  <c r="CB501" i="1"/>
  <c r="CC501" i="1"/>
  <c r="CD501" i="1"/>
  <c r="CE501" i="1"/>
  <c r="CF501" i="1"/>
  <c r="CG501" i="1"/>
  <c r="CH501" i="1"/>
  <c r="CI501" i="1"/>
  <c r="CJ501" i="1"/>
  <c r="CK501" i="1"/>
  <c r="CL501" i="1"/>
  <c r="CM501" i="1"/>
  <c r="CN501" i="1"/>
  <c r="CO501" i="1"/>
  <c r="CP501" i="1"/>
  <c r="CQ501" i="1"/>
  <c r="CR501" i="1"/>
  <c r="CS501" i="1"/>
  <c r="CT501" i="1"/>
  <c r="CU501" i="1"/>
  <c r="CV501" i="1"/>
  <c r="CW501" i="1"/>
  <c r="CX501" i="1"/>
  <c r="CY501" i="1"/>
  <c r="CZ501" i="1"/>
  <c r="DA501" i="1"/>
  <c r="DB501" i="1"/>
  <c r="DC501" i="1"/>
  <c r="DD501" i="1"/>
  <c r="DE501" i="1"/>
  <c r="DF501" i="1"/>
  <c r="DG501" i="1"/>
  <c r="DH501" i="1"/>
  <c r="DI501" i="1"/>
  <c r="Q502" i="1"/>
  <c r="R502" i="1"/>
  <c r="S502" i="1"/>
  <c r="T502" i="1"/>
  <c r="U502" i="1"/>
  <c r="V502" i="1"/>
  <c r="W502" i="1"/>
  <c r="X502" i="1"/>
  <c r="Y502" i="1"/>
  <c r="Z502" i="1"/>
  <c r="AA502" i="1"/>
  <c r="AB502" i="1"/>
  <c r="AC502" i="1"/>
  <c r="AD502" i="1"/>
  <c r="AE502" i="1"/>
  <c r="AF502" i="1"/>
  <c r="AG502" i="1"/>
  <c r="AH502" i="1"/>
  <c r="AI502" i="1"/>
  <c r="AJ502" i="1"/>
  <c r="AK502" i="1"/>
  <c r="AL502" i="1"/>
  <c r="AM502" i="1"/>
  <c r="AN502" i="1"/>
  <c r="AO502" i="1"/>
  <c r="AP502" i="1"/>
  <c r="AQ502" i="1"/>
  <c r="AR502" i="1"/>
  <c r="AS502" i="1"/>
  <c r="AT502" i="1"/>
  <c r="AU502" i="1"/>
  <c r="AV502" i="1"/>
  <c r="AW502" i="1"/>
  <c r="AX502" i="1"/>
  <c r="AY502" i="1"/>
  <c r="AZ502" i="1"/>
  <c r="BA502" i="1"/>
  <c r="BB502" i="1"/>
  <c r="BC502" i="1"/>
  <c r="BD502" i="1"/>
  <c r="BE502" i="1"/>
  <c r="BF502" i="1"/>
  <c r="BG502" i="1"/>
  <c r="BH502" i="1"/>
  <c r="BI502" i="1"/>
  <c r="BJ502" i="1"/>
  <c r="BK502" i="1"/>
  <c r="BL502" i="1"/>
  <c r="BM502" i="1"/>
  <c r="BN502" i="1"/>
  <c r="BO502" i="1"/>
  <c r="BP502" i="1"/>
  <c r="BQ502" i="1"/>
  <c r="BR502" i="1"/>
  <c r="BS502" i="1"/>
  <c r="BT502" i="1"/>
  <c r="BU502" i="1"/>
  <c r="BV502" i="1"/>
  <c r="BW502" i="1"/>
  <c r="BX502" i="1"/>
  <c r="BY502" i="1"/>
  <c r="BZ502" i="1"/>
  <c r="CA502" i="1"/>
  <c r="CB502" i="1"/>
  <c r="CC502" i="1"/>
  <c r="CD502" i="1"/>
  <c r="CE502" i="1"/>
  <c r="CF502" i="1"/>
  <c r="CG502" i="1"/>
  <c r="CH502" i="1"/>
  <c r="CI502" i="1"/>
  <c r="CJ502" i="1"/>
  <c r="CK502" i="1"/>
  <c r="CL502" i="1"/>
  <c r="CM502" i="1"/>
  <c r="CN502" i="1"/>
  <c r="CO502" i="1"/>
  <c r="CP502" i="1"/>
  <c r="CQ502" i="1"/>
  <c r="CR502" i="1"/>
  <c r="CS502" i="1"/>
  <c r="CT502" i="1"/>
  <c r="CU502" i="1"/>
  <c r="CV502" i="1"/>
  <c r="CW502" i="1"/>
  <c r="CX502" i="1"/>
  <c r="CY502" i="1"/>
  <c r="CZ502" i="1"/>
  <c r="DA502" i="1"/>
  <c r="DB502" i="1"/>
  <c r="DC502" i="1"/>
  <c r="DD502" i="1"/>
  <c r="DE502" i="1"/>
  <c r="DF502" i="1"/>
  <c r="DG502" i="1"/>
  <c r="DH502" i="1"/>
  <c r="DI502" i="1"/>
  <c r="Q503" i="1"/>
  <c r="R503" i="1"/>
  <c r="S503" i="1"/>
  <c r="T503" i="1"/>
  <c r="U503" i="1"/>
  <c r="V503" i="1"/>
  <c r="W503" i="1"/>
  <c r="X503" i="1"/>
  <c r="Y503" i="1"/>
  <c r="Z503" i="1"/>
  <c r="AA503" i="1"/>
  <c r="AB503" i="1"/>
  <c r="AC503" i="1"/>
  <c r="AD503" i="1"/>
  <c r="AE503" i="1"/>
  <c r="AF503" i="1"/>
  <c r="AG503" i="1"/>
  <c r="AH503" i="1"/>
  <c r="AI503" i="1"/>
  <c r="AJ503" i="1"/>
  <c r="AK503" i="1"/>
  <c r="AL503" i="1"/>
  <c r="AM503" i="1"/>
  <c r="AN503" i="1"/>
  <c r="AO503" i="1"/>
  <c r="AP503" i="1"/>
  <c r="AQ503" i="1"/>
  <c r="AR503" i="1"/>
  <c r="AS503" i="1"/>
  <c r="AT503" i="1"/>
  <c r="AU503" i="1"/>
  <c r="AV503" i="1"/>
  <c r="AW503" i="1"/>
  <c r="AX503" i="1"/>
  <c r="AY503" i="1"/>
  <c r="AZ503" i="1"/>
  <c r="BA503" i="1"/>
  <c r="BB503" i="1"/>
  <c r="BC503" i="1"/>
  <c r="BD503" i="1"/>
  <c r="BE503" i="1"/>
  <c r="BF503" i="1"/>
  <c r="BG503" i="1"/>
  <c r="BH503" i="1"/>
  <c r="BI503" i="1"/>
  <c r="BJ503" i="1"/>
  <c r="BK503" i="1"/>
  <c r="BL503" i="1"/>
  <c r="BM503" i="1"/>
  <c r="BN503" i="1"/>
  <c r="BO503" i="1"/>
  <c r="BP503" i="1"/>
  <c r="BQ503" i="1"/>
  <c r="BR503" i="1"/>
  <c r="BS503" i="1"/>
  <c r="BT503" i="1"/>
  <c r="BU503" i="1"/>
  <c r="BV503" i="1"/>
  <c r="BW503" i="1"/>
  <c r="BX503" i="1"/>
  <c r="BY503" i="1"/>
  <c r="BZ503" i="1"/>
  <c r="CA503" i="1"/>
  <c r="CB503" i="1"/>
  <c r="CC503" i="1"/>
  <c r="CD503" i="1"/>
  <c r="CE503" i="1"/>
  <c r="CF503" i="1"/>
  <c r="CG503" i="1"/>
  <c r="CH503" i="1"/>
  <c r="CI503" i="1"/>
  <c r="CJ503" i="1"/>
  <c r="CK503" i="1"/>
  <c r="CL503" i="1"/>
  <c r="CM503" i="1"/>
  <c r="CN503" i="1"/>
  <c r="CO503" i="1"/>
  <c r="CP503" i="1"/>
  <c r="CQ503" i="1"/>
  <c r="CR503" i="1"/>
  <c r="CS503" i="1"/>
  <c r="CT503" i="1"/>
  <c r="CU503" i="1"/>
  <c r="CV503" i="1"/>
  <c r="CW503" i="1"/>
  <c r="CX503" i="1"/>
  <c r="CY503" i="1"/>
  <c r="CZ503" i="1"/>
  <c r="DA503" i="1"/>
  <c r="DB503" i="1"/>
  <c r="DC503" i="1"/>
  <c r="DD503" i="1"/>
  <c r="DE503" i="1"/>
  <c r="DF503" i="1"/>
  <c r="DG503" i="1"/>
  <c r="DH503" i="1"/>
  <c r="DI503" i="1"/>
  <c r="Q504" i="1"/>
  <c r="R504" i="1"/>
  <c r="S504" i="1"/>
  <c r="T504" i="1"/>
  <c r="U504" i="1"/>
  <c r="V504" i="1"/>
  <c r="W504" i="1"/>
  <c r="X504" i="1"/>
  <c r="Y504" i="1"/>
  <c r="Z504" i="1"/>
  <c r="AA504" i="1"/>
  <c r="AB504" i="1"/>
  <c r="AC504" i="1"/>
  <c r="AD504" i="1"/>
  <c r="AE504" i="1"/>
  <c r="AF504" i="1"/>
  <c r="AG504" i="1"/>
  <c r="AH504" i="1"/>
  <c r="AI504" i="1"/>
  <c r="AJ504" i="1"/>
  <c r="AK504" i="1"/>
  <c r="AL504" i="1"/>
  <c r="AM504" i="1"/>
  <c r="AN504" i="1"/>
  <c r="AO504" i="1"/>
  <c r="AP504" i="1"/>
  <c r="AQ504" i="1"/>
  <c r="AR504" i="1"/>
  <c r="AS504" i="1"/>
  <c r="AT504" i="1"/>
  <c r="AU504" i="1"/>
  <c r="AV504" i="1"/>
  <c r="AW504" i="1"/>
  <c r="AX504" i="1"/>
  <c r="AY504" i="1"/>
  <c r="AZ504" i="1"/>
  <c r="BA504" i="1"/>
  <c r="BB504" i="1"/>
  <c r="BC504" i="1"/>
  <c r="BD504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Q504" i="1"/>
  <c r="BR504" i="1"/>
  <c r="BS504" i="1"/>
  <c r="BT504" i="1"/>
  <c r="BU504" i="1"/>
  <c r="BV504" i="1"/>
  <c r="BW504" i="1"/>
  <c r="BX504" i="1"/>
  <c r="BY504" i="1"/>
  <c r="BZ504" i="1"/>
  <c r="CA504" i="1"/>
  <c r="CB504" i="1"/>
  <c r="CC504" i="1"/>
  <c r="CD504" i="1"/>
  <c r="CE504" i="1"/>
  <c r="CF504" i="1"/>
  <c r="CG504" i="1"/>
  <c r="CH504" i="1"/>
  <c r="CI504" i="1"/>
  <c r="CJ504" i="1"/>
  <c r="CK504" i="1"/>
  <c r="CL504" i="1"/>
  <c r="CM504" i="1"/>
  <c r="CN504" i="1"/>
  <c r="CO504" i="1"/>
  <c r="CP504" i="1"/>
  <c r="CQ504" i="1"/>
  <c r="CR504" i="1"/>
  <c r="CS504" i="1"/>
  <c r="CT504" i="1"/>
  <c r="CU504" i="1"/>
  <c r="CV504" i="1"/>
  <c r="CW504" i="1"/>
  <c r="CX504" i="1"/>
  <c r="CY504" i="1"/>
  <c r="CZ504" i="1"/>
  <c r="DA504" i="1"/>
  <c r="DB504" i="1"/>
  <c r="DC504" i="1"/>
  <c r="DD504" i="1"/>
  <c r="DE504" i="1"/>
  <c r="DF504" i="1"/>
  <c r="DG504" i="1"/>
  <c r="DH504" i="1"/>
  <c r="DI504" i="1"/>
  <c r="Q505" i="1"/>
  <c r="R505" i="1"/>
  <c r="S505" i="1"/>
  <c r="T505" i="1"/>
  <c r="U505" i="1"/>
  <c r="V505" i="1"/>
  <c r="W505" i="1"/>
  <c r="X505" i="1"/>
  <c r="Y505" i="1"/>
  <c r="Z505" i="1"/>
  <c r="AA505" i="1"/>
  <c r="AB505" i="1"/>
  <c r="AC505" i="1"/>
  <c r="AD505" i="1"/>
  <c r="AE505" i="1"/>
  <c r="AF505" i="1"/>
  <c r="AG505" i="1"/>
  <c r="AH505" i="1"/>
  <c r="AI505" i="1"/>
  <c r="AJ505" i="1"/>
  <c r="AK505" i="1"/>
  <c r="AL505" i="1"/>
  <c r="AM505" i="1"/>
  <c r="AN505" i="1"/>
  <c r="AO505" i="1"/>
  <c r="AP505" i="1"/>
  <c r="AQ505" i="1"/>
  <c r="AR505" i="1"/>
  <c r="AS505" i="1"/>
  <c r="AT505" i="1"/>
  <c r="AU505" i="1"/>
  <c r="AV505" i="1"/>
  <c r="AW505" i="1"/>
  <c r="AX505" i="1"/>
  <c r="AY505" i="1"/>
  <c r="AZ505" i="1"/>
  <c r="BA505" i="1"/>
  <c r="BB505" i="1"/>
  <c r="BC505" i="1"/>
  <c r="BD505" i="1"/>
  <c r="BE505" i="1"/>
  <c r="BF505" i="1"/>
  <c r="BG505" i="1"/>
  <c r="BH505" i="1"/>
  <c r="BI505" i="1"/>
  <c r="BJ505" i="1"/>
  <c r="BK505" i="1"/>
  <c r="BL505" i="1"/>
  <c r="BM505" i="1"/>
  <c r="BN505" i="1"/>
  <c r="BO505" i="1"/>
  <c r="BP505" i="1"/>
  <c r="BQ505" i="1"/>
  <c r="BR505" i="1"/>
  <c r="BS505" i="1"/>
  <c r="BT505" i="1"/>
  <c r="BU505" i="1"/>
  <c r="BV505" i="1"/>
  <c r="BW505" i="1"/>
  <c r="BX505" i="1"/>
  <c r="BY505" i="1"/>
  <c r="BZ505" i="1"/>
  <c r="CA505" i="1"/>
  <c r="CB505" i="1"/>
  <c r="CC505" i="1"/>
  <c r="CD505" i="1"/>
  <c r="CE505" i="1"/>
  <c r="CF505" i="1"/>
  <c r="CG505" i="1"/>
  <c r="CH505" i="1"/>
  <c r="CI505" i="1"/>
  <c r="CJ505" i="1"/>
  <c r="CK505" i="1"/>
  <c r="CL505" i="1"/>
  <c r="CM505" i="1"/>
  <c r="CN505" i="1"/>
  <c r="CO505" i="1"/>
  <c r="CP505" i="1"/>
  <c r="CQ505" i="1"/>
  <c r="CR505" i="1"/>
  <c r="CS505" i="1"/>
  <c r="CT505" i="1"/>
  <c r="CU505" i="1"/>
  <c r="CV505" i="1"/>
  <c r="CW505" i="1"/>
  <c r="CX505" i="1"/>
  <c r="CY505" i="1"/>
  <c r="CZ505" i="1"/>
  <c r="DA505" i="1"/>
  <c r="DB505" i="1"/>
  <c r="DC505" i="1"/>
  <c r="DD505" i="1"/>
  <c r="DE505" i="1"/>
  <c r="DF505" i="1"/>
  <c r="DG505" i="1"/>
  <c r="DH505" i="1"/>
  <c r="DI505" i="1"/>
  <c r="Q506" i="1"/>
  <c r="R506" i="1"/>
  <c r="S506" i="1"/>
  <c r="T506" i="1"/>
  <c r="U506" i="1"/>
  <c r="V506" i="1"/>
  <c r="W506" i="1"/>
  <c r="X506" i="1"/>
  <c r="Y506" i="1"/>
  <c r="Z506" i="1"/>
  <c r="AA506" i="1"/>
  <c r="AB506" i="1"/>
  <c r="AC506" i="1"/>
  <c r="AD506" i="1"/>
  <c r="AE506" i="1"/>
  <c r="AF506" i="1"/>
  <c r="AG506" i="1"/>
  <c r="AH506" i="1"/>
  <c r="AI506" i="1"/>
  <c r="AJ506" i="1"/>
  <c r="AK506" i="1"/>
  <c r="AL506" i="1"/>
  <c r="AM506" i="1"/>
  <c r="AN506" i="1"/>
  <c r="AO506" i="1"/>
  <c r="AP506" i="1"/>
  <c r="AQ506" i="1"/>
  <c r="AR506" i="1"/>
  <c r="AS506" i="1"/>
  <c r="AT506" i="1"/>
  <c r="AU506" i="1"/>
  <c r="AV506" i="1"/>
  <c r="AW506" i="1"/>
  <c r="AX506" i="1"/>
  <c r="AY506" i="1"/>
  <c r="AZ506" i="1"/>
  <c r="BA506" i="1"/>
  <c r="BB506" i="1"/>
  <c r="BC506" i="1"/>
  <c r="BD506" i="1"/>
  <c r="BE506" i="1"/>
  <c r="BF506" i="1"/>
  <c r="BG506" i="1"/>
  <c r="BH506" i="1"/>
  <c r="BI506" i="1"/>
  <c r="BJ506" i="1"/>
  <c r="BK506" i="1"/>
  <c r="BL506" i="1"/>
  <c r="BM506" i="1"/>
  <c r="BN506" i="1"/>
  <c r="BO506" i="1"/>
  <c r="BP506" i="1"/>
  <c r="BQ506" i="1"/>
  <c r="BR506" i="1"/>
  <c r="BS506" i="1"/>
  <c r="BT506" i="1"/>
  <c r="BU506" i="1"/>
  <c r="BV506" i="1"/>
  <c r="BW506" i="1"/>
  <c r="BX506" i="1"/>
  <c r="BY506" i="1"/>
  <c r="BZ506" i="1"/>
  <c r="CA506" i="1"/>
  <c r="CB506" i="1"/>
  <c r="CC506" i="1"/>
  <c r="CD506" i="1"/>
  <c r="CE506" i="1"/>
  <c r="CF506" i="1"/>
  <c r="CG506" i="1"/>
  <c r="CH506" i="1"/>
  <c r="CI506" i="1"/>
  <c r="CJ506" i="1"/>
  <c r="CK506" i="1"/>
  <c r="CL506" i="1"/>
  <c r="CM506" i="1"/>
  <c r="CN506" i="1"/>
  <c r="CO506" i="1"/>
  <c r="CP506" i="1"/>
  <c r="CQ506" i="1"/>
  <c r="CR506" i="1"/>
  <c r="CS506" i="1"/>
  <c r="CT506" i="1"/>
  <c r="CU506" i="1"/>
  <c r="CV506" i="1"/>
  <c r="CW506" i="1"/>
  <c r="CX506" i="1"/>
  <c r="CY506" i="1"/>
  <c r="CZ506" i="1"/>
  <c r="DA506" i="1"/>
  <c r="DB506" i="1"/>
  <c r="DC506" i="1"/>
  <c r="DD506" i="1"/>
  <c r="DE506" i="1"/>
  <c r="DF506" i="1"/>
  <c r="DG506" i="1"/>
  <c r="DH506" i="1"/>
  <c r="DI506" i="1"/>
  <c r="Q507" i="1"/>
  <c r="R507" i="1"/>
  <c r="S507" i="1"/>
  <c r="T507" i="1"/>
  <c r="U507" i="1"/>
  <c r="V507" i="1"/>
  <c r="W507" i="1"/>
  <c r="X507" i="1"/>
  <c r="Y507" i="1"/>
  <c r="Z507" i="1"/>
  <c r="AA507" i="1"/>
  <c r="AB507" i="1"/>
  <c r="AC507" i="1"/>
  <c r="AD507" i="1"/>
  <c r="AE507" i="1"/>
  <c r="AF507" i="1"/>
  <c r="AG507" i="1"/>
  <c r="AH507" i="1"/>
  <c r="AI507" i="1"/>
  <c r="AJ507" i="1"/>
  <c r="AK507" i="1"/>
  <c r="AL507" i="1"/>
  <c r="AM507" i="1"/>
  <c r="AN507" i="1"/>
  <c r="AO507" i="1"/>
  <c r="AP507" i="1"/>
  <c r="AQ507" i="1"/>
  <c r="AR507" i="1"/>
  <c r="AS507" i="1"/>
  <c r="AT507" i="1"/>
  <c r="AU507" i="1"/>
  <c r="AV507" i="1"/>
  <c r="AW507" i="1"/>
  <c r="AX507" i="1"/>
  <c r="AY507" i="1"/>
  <c r="AZ507" i="1"/>
  <c r="BA507" i="1"/>
  <c r="BB507" i="1"/>
  <c r="BC507" i="1"/>
  <c r="BD507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Q507" i="1"/>
  <c r="BR507" i="1"/>
  <c r="BS507" i="1"/>
  <c r="BT507" i="1"/>
  <c r="BU507" i="1"/>
  <c r="BV507" i="1"/>
  <c r="BW507" i="1"/>
  <c r="BX507" i="1"/>
  <c r="BY507" i="1"/>
  <c r="BZ507" i="1"/>
  <c r="CA507" i="1"/>
  <c r="CB507" i="1"/>
  <c r="CC507" i="1"/>
  <c r="CD507" i="1"/>
  <c r="CE507" i="1"/>
  <c r="CF507" i="1"/>
  <c r="CG507" i="1"/>
  <c r="CH507" i="1"/>
  <c r="CI507" i="1"/>
  <c r="CJ507" i="1"/>
  <c r="CK507" i="1"/>
  <c r="CL507" i="1"/>
  <c r="CM507" i="1"/>
  <c r="CN507" i="1"/>
  <c r="CO507" i="1"/>
  <c r="CP507" i="1"/>
  <c r="CQ507" i="1"/>
  <c r="CR507" i="1"/>
  <c r="CS507" i="1"/>
  <c r="CT507" i="1"/>
  <c r="CU507" i="1"/>
  <c r="CV507" i="1"/>
  <c r="CW507" i="1"/>
  <c r="CX507" i="1"/>
  <c r="CY507" i="1"/>
  <c r="CZ507" i="1"/>
  <c r="DA507" i="1"/>
  <c r="DB507" i="1"/>
  <c r="DC507" i="1"/>
  <c r="DD507" i="1"/>
  <c r="DE507" i="1"/>
  <c r="DF507" i="1"/>
  <c r="DG507" i="1"/>
  <c r="DH507" i="1"/>
  <c r="DI507" i="1"/>
  <c r="Q508" i="1"/>
  <c r="R508" i="1"/>
  <c r="S508" i="1"/>
  <c r="T508" i="1"/>
  <c r="U508" i="1"/>
  <c r="V508" i="1"/>
  <c r="W508" i="1"/>
  <c r="X508" i="1"/>
  <c r="Y508" i="1"/>
  <c r="Z508" i="1"/>
  <c r="AA508" i="1"/>
  <c r="AB508" i="1"/>
  <c r="AC508" i="1"/>
  <c r="AD508" i="1"/>
  <c r="AE508" i="1"/>
  <c r="AF508" i="1"/>
  <c r="AG508" i="1"/>
  <c r="AH508" i="1"/>
  <c r="AI508" i="1"/>
  <c r="AJ508" i="1"/>
  <c r="AK508" i="1"/>
  <c r="AL508" i="1"/>
  <c r="AM508" i="1"/>
  <c r="AN508" i="1"/>
  <c r="AO508" i="1"/>
  <c r="AP508" i="1"/>
  <c r="AQ508" i="1"/>
  <c r="AR508" i="1"/>
  <c r="AS508" i="1"/>
  <c r="AT508" i="1"/>
  <c r="AU508" i="1"/>
  <c r="AV508" i="1"/>
  <c r="AW508" i="1"/>
  <c r="AX508" i="1"/>
  <c r="AY508" i="1"/>
  <c r="AZ508" i="1"/>
  <c r="BA508" i="1"/>
  <c r="BB508" i="1"/>
  <c r="BC508" i="1"/>
  <c r="BD508" i="1"/>
  <c r="BE508" i="1"/>
  <c r="BF508" i="1"/>
  <c r="BG508" i="1"/>
  <c r="BH508" i="1"/>
  <c r="BI508" i="1"/>
  <c r="BJ508" i="1"/>
  <c r="BK508" i="1"/>
  <c r="BL508" i="1"/>
  <c r="BM508" i="1"/>
  <c r="BN508" i="1"/>
  <c r="BO508" i="1"/>
  <c r="BP508" i="1"/>
  <c r="BQ508" i="1"/>
  <c r="BR508" i="1"/>
  <c r="BS508" i="1"/>
  <c r="BT508" i="1"/>
  <c r="BU508" i="1"/>
  <c r="BV508" i="1"/>
  <c r="BW508" i="1"/>
  <c r="BX508" i="1"/>
  <c r="BY508" i="1"/>
  <c r="BZ508" i="1"/>
  <c r="CA508" i="1"/>
  <c r="CB508" i="1"/>
  <c r="CC508" i="1"/>
  <c r="CD508" i="1"/>
  <c r="CE508" i="1"/>
  <c r="CF508" i="1"/>
  <c r="CG508" i="1"/>
  <c r="CH508" i="1"/>
  <c r="CI508" i="1"/>
  <c r="CJ508" i="1"/>
  <c r="CK508" i="1"/>
  <c r="CL508" i="1"/>
  <c r="CM508" i="1"/>
  <c r="CN508" i="1"/>
  <c r="CO508" i="1"/>
  <c r="CP508" i="1"/>
  <c r="CQ508" i="1"/>
  <c r="CR508" i="1"/>
  <c r="CS508" i="1"/>
  <c r="CT508" i="1"/>
  <c r="CU508" i="1"/>
  <c r="CV508" i="1"/>
  <c r="CW508" i="1"/>
  <c r="CX508" i="1"/>
  <c r="CY508" i="1"/>
  <c r="CZ508" i="1"/>
  <c r="DA508" i="1"/>
  <c r="DB508" i="1"/>
  <c r="DC508" i="1"/>
  <c r="DD508" i="1"/>
  <c r="DE508" i="1"/>
  <c r="DF508" i="1"/>
  <c r="DG508" i="1"/>
  <c r="DH508" i="1"/>
  <c r="DI508" i="1"/>
  <c r="Q509" i="1"/>
  <c r="R509" i="1"/>
  <c r="S509" i="1"/>
  <c r="T509" i="1"/>
  <c r="U509" i="1"/>
  <c r="V509" i="1"/>
  <c r="W509" i="1"/>
  <c r="X509" i="1"/>
  <c r="Y509" i="1"/>
  <c r="Z509" i="1"/>
  <c r="AA509" i="1"/>
  <c r="AB509" i="1"/>
  <c r="AC509" i="1"/>
  <c r="AD509" i="1"/>
  <c r="AE509" i="1"/>
  <c r="AF509" i="1"/>
  <c r="AG509" i="1"/>
  <c r="AH509" i="1"/>
  <c r="AI509" i="1"/>
  <c r="AJ509" i="1"/>
  <c r="AK509" i="1"/>
  <c r="AL509" i="1"/>
  <c r="AM509" i="1"/>
  <c r="AN509" i="1"/>
  <c r="AO509" i="1"/>
  <c r="AP509" i="1"/>
  <c r="AQ509" i="1"/>
  <c r="AR509" i="1"/>
  <c r="AS509" i="1"/>
  <c r="AT509" i="1"/>
  <c r="AU509" i="1"/>
  <c r="AV509" i="1"/>
  <c r="AW509" i="1"/>
  <c r="AX509" i="1"/>
  <c r="AY509" i="1"/>
  <c r="AZ509" i="1"/>
  <c r="BA509" i="1"/>
  <c r="BB509" i="1"/>
  <c r="BC509" i="1"/>
  <c r="BD509" i="1"/>
  <c r="BE509" i="1"/>
  <c r="BF509" i="1"/>
  <c r="BG509" i="1"/>
  <c r="BH509" i="1"/>
  <c r="BI509" i="1"/>
  <c r="BJ509" i="1"/>
  <c r="BK509" i="1"/>
  <c r="BL509" i="1"/>
  <c r="BM509" i="1"/>
  <c r="BN509" i="1"/>
  <c r="BO509" i="1"/>
  <c r="BP509" i="1"/>
  <c r="BQ509" i="1"/>
  <c r="BR509" i="1"/>
  <c r="BS509" i="1"/>
  <c r="BT509" i="1"/>
  <c r="BU509" i="1"/>
  <c r="BV509" i="1"/>
  <c r="BW509" i="1"/>
  <c r="BX509" i="1"/>
  <c r="BY509" i="1"/>
  <c r="BZ509" i="1"/>
  <c r="CA509" i="1"/>
  <c r="CB509" i="1"/>
  <c r="CC509" i="1"/>
  <c r="CD509" i="1"/>
  <c r="CE509" i="1"/>
  <c r="CF509" i="1"/>
  <c r="CG509" i="1"/>
  <c r="CH509" i="1"/>
  <c r="CI509" i="1"/>
  <c r="CJ509" i="1"/>
  <c r="CK509" i="1"/>
  <c r="CL509" i="1"/>
  <c r="CM509" i="1"/>
  <c r="CN509" i="1"/>
  <c r="CO509" i="1"/>
  <c r="CP509" i="1"/>
  <c r="CQ509" i="1"/>
  <c r="CR509" i="1"/>
  <c r="CS509" i="1"/>
  <c r="CT509" i="1"/>
  <c r="CU509" i="1"/>
  <c r="CV509" i="1"/>
  <c r="CW509" i="1"/>
  <c r="CX509" i="1"/>
  <c r="CY509" i="1"/>
  <c r="CZ509" i="1"/>
  <c r="DA509" i="1"/>
  <c r="DB509" i="1"/>
  <c r="DC509" i="1"/>
  <c r="DD509" i="1"/>
  <c r="DE509" i="1"/>
  <c r="DF509" i="1"/>
  <c r="DG509" i="1"/>
  <c r="DH509" i="1"/>
  <c r="DI509" i="1"/>
  <c r="Q510" i="1"/>
  <c r="R510" i="1"/>
  <c r="S510" i="1"/>
  <c r="T510" i="1"/>
  <c r="U510" i="1"/>
  <c r="V510" i="1"/>
  <c r="W510" i="1"/>
  <c r="X510" i="1"/>
  <c r="Y510" i="1"/>
  <c r="Z510" i="1"/>
  <c r="AA510" i="1"/>
  <c r="AB510" i="1"/>
  <c r="AC510" i="1"/>
  <c r="AD510" i="1"/>
  <c r="AE510" i="1"/>
  <c r="AF510" i="1"/>
  <c r="AG510" i="1"/>
  <c r="AH510" i="1"/>
  <c r="AI510" i="1"/>
  <c r="AJ510" i="1"/>
  <c r="AK510" i="1"/>
  <c r="AL510" i="1"/>
  <c r="AM510" i="1"/>
  <c r="AN510" i="1"/>
  <c r="AO510" i="1"/>
  <c r="AP510" i="1"/>
  <c r="AQ510" i="1"/>
  <c r="AR510" i="1"/>
  <c r="AS510" i="1"/>
  <c r="AT510" i="1"/>
  <c r="AU510" i="1"/>
  <c r="AV510" i="1"/>
  <c r="AW510" i="1"/>
  <c r="AX510" i="1"/>
  <c r="AY510" i="1"/>
  <c r="AZ510" i="1"/>
  <c r="BA510" i="1"/>
  <c r="BB510" i="1"/>
  <c r="BC510" i="1"/>
  <c r="BD510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Q510" i="1"/>
  <c r="BR510" i="1"/>
  <c r="BS510" i="1"/>
  <c r="BT510" i="1"/>
  <c r="BU510" i="1"/>
  <c r="BV510" i="1"/>
  <c r="BW510" i="1"/>
  <c r="BX510" i="1"/>
  <c r="BY510" i="1"/>
  <c r="BZ510" i="1"/>
  <c r="CA510" i="1"/>
  <c r="CB510" i="1"/>
  <c r="CC510" i="1"/>
  <c r="CD510" i="1"/>
  <c r="CE510" i="1"/>
  <c r="CF510" i="1"/>
  <c r="CG510" i="1"/>
  <c r="CH510" i="1"/>
  <c r="CI510" i="1"/>
  <c r="CJ510" i="1"/>
  <c r="CK510" i="1"/>
  <c r="CL510" i="1"/>
  <c r="CM510" i="1"/>
  <c r="CN510" i="1"/>
  <c r="CO510" i="1"/>
  <c r="CP510" i="1"/>
  <c r="CQ510" i="1"/>
  <c r="CR510" i="1"/>
  <c r="CS510" i="1"/>
  <c r="CT510" i="1"/>
  <c r="CU510" i="1"/>
  <c r="CV510" i="1"/>
  <c r="CW510" i="1"/>
  <c r="CX510" i="1"/>
  <c r="CY510" i="1"/>
  <c r="CZ510" i="1"/>
  <c r="DA510" i="1"/>
  <c r="DB510" i="1"/>
  <c r="DC510" i="1"/>
  <c r="DD510" i="1"/>
  <c r="DE510" i="1"/>
  <c r="DF510" i="1"/>
  <c r="DG510" i="1"/>
  <c r="DH510" i="1"/>
  <c r="DI510" i="1"/>
  <c r="Q511" i="1"/>
  <c r="R511" i="1"/>
  <c r="S511" i="1"/>
  <c r="T511" i="1"/>
  <c r="U511" i="1"/>
  <c r="V511" i="1"/>
  <c r="W511" i="1"/>
  <c r="X511" i="1"/>
  <c r="Y511" i="1"/>
  <c r="Z511" i="1"/>
  <c r="AA511" i="1"/>
  <c r="AB511" i="1"/>
  <c r="AC511" i="1"/>
  <c r="AD511" i="1"/>
  <c r="AE511" i="1"/>
  <c r="AF511" i="1"/>
  <c r="AG511" i="1"/>
  <c r="AH511" i="1"/>
  <c r="AI511" i="1"/>
  <c r="AJ511" i="1"/>
  <c r="AK511" i="1"/>
  <c r="AL511" i="1"/>
  <c r="AM511" i="1"/>
  <c r="AN511" i="1"/>
  <c r="AO511" i="1"/>
  <c r="AP511" i="1"/>
  <c r="AQ511" i="1"/>
  <c r="AR511" i="1"/>
  <c r="AS511" i="1"/>
  <c r="AT511" i="1"/>
  <c r="AU511" i="1"/>
  <c r="AV511" i="1"/>
  <c r="AW511" i="1"/>
  <c r="AX511" i="1"/>
  <c r="AY511" i="1"/>
  <c r="AZ511" i="1"/>
  <c r="BA511" i="1"/>
  <c r="BB511" i="1"/>
  <c r="BC511" i="1"/>
  <c r="BD511" i="1"/>
  <c r="BE511" i="1"/>
  <c r="BF511" i="1"/>
  <c r="BG511" i="1"/>
  <c r="BH511" i="1"/>
  <c r="BI511" i="1"/>
  <c r="BJ511" i="1"/>
  <c r="BK511" i="1"/>
  <c r="BL511" i="1"/>
  <c r="BM511" i="1"/>
  <c r="BN511" i="1"/>
  <c r="BO511" i="1"/>
  <c r="BP511" i="1"/>
  <c r="BQ511" i="1"/>
  <c r="BR511" i="1"/>
  <c r="BS511" i="1"/>
  <c r="BT511" i="1"/>
  <c r="BU511" i="1"/>
  <c r="BV511" i="1"/>
  <c r="BW511" i="1"/>
  <c r="BX511" i="1"/>
  <c r="BY511" i="1"/>
  <c r="BZ511" i="1"/>
  <c r="CA511" i="1"/>
  <c r="CB511" i="1"/>
  <c r="CC511" i="1"/>
  <c r="CD511" i="1"/>
  <c r="CE511" i="1"/>
  <c r="CF511" i="1"/>
  <c r="CG511" i="1"/>
  <c r="CH511" i="1"/>
  <c r="CI511" i="1"/>
  <c r="CJ511" i="1"/>
  <c r="CK511" i="1"/>
  <c r="CL511" i="1"/>
  <c r="CM511" i="1"/>
  <c r="CN511" i="1"/>
  <c r="CO511" i="1"/>
  <c r="CP511" i="1"/>
  <c r="CQ511" i="1"/>
  <c r="CR511" i="1"/>
  <c r="CS511" i="1"/>
  <c r="CT511" i="1"/>
  <c r="CU511" i="1"/>
  <c r="CV511" i="1"/>
  <c r="CW511" i="1"/>
  <c r="CX511" i="1"/>
  <c r="CY511" i="1"/>
  <c r="CZ511" i="1"/>
  <c r="DA511" i="1"/>
  <c r="DB511" i="1"/>
  <c r="DC511" i="1"/>
  <c r="DD511" i="1"/>
  <c r="DE511" i="1"/>
  <c r="DF511" i="1"/>
  <c r="DG511" i="1"/>
  <c r="DH511" i="1"/>
  <c r="DI511" i="1"/>
  <c r="Q512" i="1"/>
  <c r="R512" i="1"/>
  <c r="S512" i="1"/>
  <c r="T512" i="1"/>
  <c r="U512" i="1"/>
  <c r="V512" i="1"/>
  <c r="W512" i="1"/>
  <c r="X512" i="1"/>
  <c r="Y512" i="1"/>
  <c r="Z512" i="1"/>
  <c r="AA512" i="1"/>
  <c r="AB512" i="1"/>
  <c r="AC512" i="1"/>
  <c r="AD512" i="1"/>
  <c r="AE512" i="1"/>
  <c r="AF512" i="1"/>
  <c r="AG512" i="1"/>
  <c r="AH512" i="1"/>
  <c r="AI512" i="1"/>
  <c r="AJ512" i="1"/>
  <c r="AK512" i="1"/>
  <c r="AL512" i="1"/>
  <c r="AM512" i="1"/>
  <c r="AN512" i="1"/>
  <c r="AO512" i="1"/>
  <c r="AP512" i="1"/>
  <c r="AQ512" i="1"/>
  <c r="AR512" i="1"/>
  <c r="AS512" i="1"/>
  <c r="AT512" i="1"/>
  <c r="AU512" i="1"/>
  <c r="AV512" i="1"/>
  <c r="AW512" i="1"/>
  <c r="AX512" i="1"/>
  <c r="AY512" i="1"/>
  <c r="AZ512" i="1"/>
  <c r="BA512" i="1"/>
  <c r="BB512" i="1"/>
  <c r="BC512" i="1"/>
  <c r="BD512" i="1"/>
  <c r="BE512" i="1"/>
  <c r="BF512" i="1"/>
  <c r="BG512" i="1"/>
  <c r="BH512" i="1"/>
  <c r="BI512" i="1"/>
  <c r="BJ512" i="1"/>
  <c r="BK512" i="1"/>
  <c r="BL512" i="1"/>
  <c r="BM512" i="1"/>
  <c r="BN512" i="1"/>
  <c r="BO512" i="1"/>
  <c r="BP512" i="1"/>
  <c r="BQ512" i="1"/>
  <c r="BR512" i="1"/>
  <c r="BS512" i="1"/>
  <c r="BT512" i="1"/>
  <c r="BU512" i="1"/>
  <c r="BV512" i="1"/>
  <c r="BW512" i="1"/>
  <c r="BX512" i="1"/>
  <c r="BY512" i="1"/>
  <c r="BZ512" i="1"/>
  <c r="CA512" i="1"/>
  <c r="CB512" i="1"/>
  <c r="CC512" i="1"/>
  <c r="CD512" i="1"/>
  <c r="CE512" i="1"/>
  <c r="CF512" i="1"/>
  <c r="CG512" i="1"/>
  <c r="CH512" i="1"/>
  <c r="CI512" i="1"/>
  <c r="CJ512" i="1"/>
  <c r="CK512" i="1"/>
  <c r="CL512" i="1"/>
  <c r="CM512" i="1"/>
  <c r="CN512" i="1"/>
  <c r="CO512" i="1"/>
  <c r="CP512" i="1"/>
  <c r="CQ512" i="1"/>
  <c r="CR512" i="1"/>
  <c r="CS512" i="1"/>
  <c r="CT512" i="1"/>
  <c r="CU512" i="1"/>
  <c r="CV512" i="1"/>
  <c r="CW512" i="1"/>
  <c r="CX512" i="1"/>
  <c r="CY512" i="1"/>
  <c r="CZ512" i="1"/>
  <c r="DA512" i="1"/>
  <c r="DB512" i="1"/>
  <c r="DC512" i="1"/>
  <c r="DD512" i="1"/>
  <c r="DE512" i="1"/>
  <c r="DF512" i="1"/>
  <c r="DG512" i="1"/>
  <c r="DH512" i="1"/>
  <c r="DI512" i="1"/>
  <c r="Q513" i="1"/>
  <c r="R513" i="1"/>
  <c r="S513" i="1"/>
  <c r="T513" i="1"/>
  <c r="U513" i="1"/>
  <c r="V513" i="1"/>
  <c r="W513" i="1"/>
  <c r="X513" i="1"/>
  <c r="Y513" i="1"/>
  <c r="Z513" i="1"/>
  <c r="AA513" i="1"/>
  <c r="AB513" i="1"/>
  <c r="AC513" i="1"/>
  <c r="AD513" i="1"/>
  <c r="AE513" i="1"/>
  <c r="AF513" i="1"/>
  <c r="AG513" i="1"/>
  <c r="AH513" i="1"/>
  <c r="AI513" i="1"/>
  <c r="AJ513" i="1"/>
  <c r="AK513" i="1"/>
  <c r="AL513" i="1"/>
  <c r="AM513" i="1"/>
  <c r="AN513" i="1"/>
  <c r="AO513" i="1"/>
  <c r="AP513" i="1"/>
  <c r="AQ513" i="1"/>
  <c r="AR513" i="1"/>
  <c r="AS513" i="1"/>
  <c r="AT513" i="1"/>
  <c r="AU513" i="1"/>
  <c r="AV513" i="1"/>
  <c r="AW513" i="1"/>
  <c r="AX513" i="1"/>
  <c r="AY513" i="1"/>
  <c r="AZ513" i="1"/>
  <c r="BA513" i="1"/>
  <c r="BB513" i="1"/>
  <c r="BC513" i="1"/>
  <c r="BD513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Q513" i="1"/>
  <c r="BR513" i="1"/>
  <c r="BS513" i="1"/>
  <c r="BT513" i="1"/>
  <c r="BU513" i="1"/>
  <c r="BV513" i="1"/>
  <c r="BW513" i="1"/>
  <c r="BX513" i="1"/>
  <c r="BY513" i="1"/>
  <c r="BZ513" i="1"/>
  <c r="CA513" i="1"/>
  <c r="CB513" i="1"/>
  <c r="CC513" i="1"/>
  <c r="CD513" i="1"/>
  <c r="CE513" i="1"/>
  <c r="CF513" i="1"/>
  <c r="CG513" i="1"/>
  <c r="CH513" i="1"/>
  <c r="CI513" i="1"/>
  <c r="CJ513" i="1"/>
  <c r="CK513" i="1"/>
  <c r="CL513" i="1"/>
  <c r="CM513" i="1"/>
  <c r="CN513" i="1"/>
  <c r="CO513" i="1"/>
  <c r="CP513" i="1"/>
  <c r="CQ513" i="1"/>
  <c r="CR513" i="1"/>
  <c r="CS513" i="1"/>
  <c r="CT513" i="1"/>
  <c r="CU513" i="1"/>
  <c r="CV513" i="1"/>
  <c r="CW513" i="1"/>
  <c r="CX513" i="1"/>
  <c r="CY513" i="1"/>
  <c r="CZ513" i="1"/>
  <c r="DA513" i="1"/>
  <c r="DB513" i="1"/>
  <c r="DC513" i="1"/>
  <c r="DD513" i="1"/>
  <c r="DE513" i="1"/>
  <c r="DF513" i="1"/>
  <c r="DG513" i="1"/>
  <c r="DH513" i="1"/>
  <c r="DI513" i="1"/>
  <c r="Q514" i="1"/>
  <c r="R514" i="1"/>
  <c r="S514" i="1"/>
  <c r="T514" i="1"/>
  <c r="U514" i="1"/>
  <c r="V514" i="1"/>
  <c r="W514" i="1"/>
  <c r="X514" i="1"/>
  <c r="Y514" i="1"/>
  <c r="Z514" i="1"/>
  <c r="AA514" i="1"/>
  <c r="AB514" i="1"/>
  <c r="AC514" i="1"/>
  <c r="AD514" i="1"/>
  <c r="AE514" i="1"/>
  <c r="AF514" i="1"/>
  <c r="AG514" i="1"/>
  <c r="AH514" i="1"/>
  <c r="AI514" i="1"/>
  <c r="AJ514" i="1"/>
  <c r="AK514" i="1"/>
  <c r="AL514" i="1"/>
  <c r="AM514" i="1"/>
  <c r="AN514" i="1"/>
  <c r="AO514" i="1"/>
  <c r="AP514" i="1"/>
  <c r="AQ514" i="1"/>
  <c r="AR514" i="1"/>
  <c r="AS514" i="1"/>
  <c r="AT514" i="1"/>
  <c r="AU514" i="1"/>
  <c r="AV514" i="1"/>
  <c r="AW514" i="1"/>
  <c r="AX514" i="1"/>
  <c r="AY514" i="1"/>
  <c r="AZ514" i="1"/>
  <c r="BA514" i="1"/>
  <c r="BB514" i="1"/>
  <c r="BC514" i="1"/>
  <c r="BD514" i="1"/>
  <c r="BE514" i="1"/>
  <c r="BF514" i="1"/>
  <c r="BG514" i="1"/>
  <c r="BH514" i="1"/>
  <c r="BI514" i="1"/>
  <c r="BJ514" i="1"/>
  <c r="BK514" i="1"/>
  <c r="BL514" i="1"/>
  <c r="BM514" i="1"/>
  <c r="BN514" i="1"/>
  <c r="BO514" i="1"/>
  <c r="BP514" i="1"/>
  <c r="BQ514" i="1"/>
  <c r="BR514" i="1"/>
  <c r="BS514" i="1"/>
  <c r="BT514" i="1"/>
  <c r="BU514" i="1"/>
  <c r="BV514" i="1"/>
  <c r="BW514" i="1"/>
  <c r="BX514" i="1"/>
  <c r="BY514" i="1"/>
  <c r="BZ514" i="1"/>
  <c r="CA514" i="1"/>
  <c r="CB514" i="1"/>
  <c r="CC514" i="1"/>
  <c r="CD514" i="1"/>
  <c r="CE514" i="1"/>
  <c r="CF514" i="1"/>
  <c r="CG514" i="1"/>
  <c r="CH514" i="1"/>
  <c r="CI514" i="1"/>
  <c r="CJ514" i="1"/>
  <c r="CK514" i="1"/>
  <c r="CL514" i="1"/>
  <c r="CM514" i="1"/>
  <c r="CN514" i="1"/>
  <c r="CO514" i="1"/>
  <c r="CP514" i="1"/>
  <c r="CQ514" i="1"/>
  <c r="CR514" i="1"/>
  <c r="CS514" i="1"/>
  <c r="CT514" i="1"/>
  <c r="CU514" i="1"/>
  <c r="CV514" i="1"/>
  <c r="CW514" i="1"/>
  <c r="CX514" i="1"/>
  <c r="CY514" i="1"/>
  <c r="CZ514" i="1"/>
  <c r="DA514" i="1"/>
  <c r="DB514" i="1"/>
  <c r="DC514" i="1"/>
  <c r="DD514" i="1"/>
  <c r="DE514" i="1"/>
  <c r="DF514" i="1"/>
  <c r="DG514" i="1"/>
  <c r="DH514" i="1"/>
  <c r="DI514" i="1"/>
  <c r="Q515" i="1"/>
  <c r="R515" i="1"/>
  <c r="S515" i="1"/>
  <c r="T515" i="1"/>
  <c r="U515" i="1"/>
  <c r="V515" i="1"/>
  <c r="W515" i="1"/>
  <c r="X515" i="1"/>
  <c r="Y515" i="1"/>
  <c r="Z515" i="1"/>
  <c r="AA515" i="1"/>
  <c r="AB515" i="1"/>
  <c r="AC515" i="1"/>
  <c r="AD515" i="1"/>
  <c r="AE515" i="1"/>
  <c r="AF515" i="1"/>
  <c r="AG515" i="1"/>
  <c r="AH515" i="1"/>
  <c r="AI515" i="1"/>
  <c r="AJ515" i="1"/>
  <c r="AK515" i="1"/>
  <c r="AL515" i="1"/>
  <c r="AM515" i="1"/>
  <c r="AN515" i="1"/>
  <c r="AO515" i="1"/>
  <c r="AP515" i="1"/>
  <c r="AQ515" i="1"/>
  <c r="AR515" i="1"/>
  <c r="AS515" i="1"/>
  <c r="AT515" i="1"/>
  <c r="AU515" i="1"/>
  <c r="AV515" i="1"/>
  <c r="AW515" i="1"/>
  <c r="AX515" i="1"/>
  <c r="AY515" i="1"/>
  <c r="AZ515" i="1"/>
  <c r="BA515" i="1"/>
  <c r="BB515" i="1"/>
  <c r="BC515" i="1"/>
  <c r="BD515" i="1"/>
  <c r="BE515" i="1"/>
  <c r="BF515" i="1"/>
  <c r="BG515" i="1"/>
  <c r="BH515" i="1"/>
  <c r="BI515" i="1"/>
  <c r="BJ515" i="1"/>
  <c r="BK515" i="1"/>
  <c r="BL515" i="1"/>
  <c r="BM515" i="1"/>
  <c r="BN515" i="1"/>
  <c r="BO515" i="1"/>
  <c r="BP515" i="1"/>
  <c r="BQ515" i="1"/>
  <c r="BR515" i="1"/>
  <c r="BS515" i="1"/>
  <c r="BT515" i="1"/>
  <c r="BU515" i="1"/>
  <c r="BV515" i="1"/>
  <c r="BW515" i="1"/>
  <c r="BX515" i="1"/>
  <c r="BY515" i="1"/>
  <c r="BZ515" i="1"/>
  <c r="CA515" i="1"/>
  <c r="CB515" i="1"/>
  <c r="CC515" i="1"/>
  <c r="CD515" i="1"/>
  <c r="CE515" i="1"/>
  <c r="CF515" i="1"/>
  <c r="CG515" i="1"/>
  <c r="CH515" i="1"/>
  <c r="CI515" i="1"/>
  <c r="CJ515" i="1"/>
  <c r="CK515" i="1"/>
  <c r="CL515" i="1"/>
  <c r="CM515" i="1"/>
  <c r="CN515" i="1"/>
  <c r="CO515" i="1"/>
  <c r="CP515" i="1"/>
  <c r="CQ515" i="1"/>
  <c r="CR515" i="1"/>
  <c r="CS515" i="1"/>
  <c r="CT515" i="1"/>
  <c r="CU515" i="1"/>
  <c r="CV515" i="1"/>
  <c r="CW515" i="1"/>
  <c r="CX515" i="1"/>
  <c r="CY515" i="1"/>
  <c r="CZ515" i="1"/>
  <c r="DA515" i="1"/>
  <c r="DB515" i="1"/>
  <c r="DC515" i="1"/>
  <c r="DD515" i="1"/>
  <c r="DE515" i="1"/>
  <c r="DF515" i="1"/>
  <c r="DG515" i="1"/>
  <c r="DH515" i="1"/>
  <c r="DI515" i="1"/>
  <c r="Q516" i="1"/>
  <c r="R516" i="1"/>
  <c r="S516" i="1"/>
  <c r="T516" i="1"/>
  <c r="U516" i="1"/>
  <c r="V516" i="1"/>
  <c r="W516" i="1"/>
  <c r="X516" i="1"/>
  <c r="Y516" i="1"/>
  <c r="Z516" i="1"/>
  <c r="AA516" i="1"/>
  <c r="AB516" i="1"/>
  <c r="AC516" i="1"/>
  <c r="AD516" i="1"/>
  <c r="AE516" i="1"/>
  <c r="AF516" i="1"/>
  <c r="AG516" i="1"/>
  <c r="AH516" i="1"/>
  <c r="AI516" i="1"/>
  <c r="AJ516" i="1"/>
  <c r="AK516" i="1"/>
  <c r="AL516" i="1"/>
  <c r="AM516" i="1"/>
  <c r="AN516" i="1"/>
  <c r="AO516" i="1"/>
  <c r="AP516" i="1"/>
  <c r="AQ516" i="1"/>
  <c r="AR516" i="1"/>
  <c r="AS516" i="1"/>
  <c r="AT516" i="1"/>
  <c r="AU516" i="1"/>
  <c r="AV516" i="1"/>
  <c r="AW516" i="1"/>
  <c r="AX516" i="1"/>
  <c r="AY516" i="1"/>
  <c r="AZ516" i="1"/>
  <c r="BA516" i="1"/>
  <c r="BB516" i="1"/>
  <c r="BC516" i="1"/>
  <c r="BD516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Q516" i="1"/>
  <c r="BR516" i="1"/>
  <c r="BS516" i="1"/>
  <c r="BT516" i="1"/>
  <c r="BU516" i="1"/>
  <c r="BV516" i="1"/>
  <c r="BW516" i="1"/>
  <c r="BX516" i="1"/>
  <c r="BY516" i="1"/>
  <c r="BZ516" i="1"/>
  <c r="CA516" i="1"/>
  <c r="CB516" i="1"/>
  <c r="CC516" i="1"/>
  <c r="CD516" i="1"/>
  <c r="CE516" i="1"/>
  <c r="CF516" i="1"/>
  <c r="CG516" i="1"/>
  <c r="CH516" i="1"/>
  <c r="CI516" i="1"/>
  <c r="CJ516" i="1"/>
  <c r="CK516" i="1"/>
  <c r="CL516" i="1"/>
  <c r="CM516" i="1"/>
  <c r="CN516" i="1"/>
  <c r="CO516" i="1"/>
  <c r="CP516" i="1"/>
  <c r="CQ516" i="1"/>
  <c r="CR516" i="1"/>
  <c r="CS516" i="1"/>
  <c r="CT516" i="1"/>
  <c r="CU516" i="1"/>
  <c r="CV516" i="1"/>
  <c r="CW516" i="1"/>
  <c r="CX516" i="1"/>
  <c r="CY516" i="1"/>
  <c r="CZ516" i="1"/>
  <c r="DA516" i="1"/>
  <c r="DB516" i="1"/>
  <c r="DC516" i="1"/>
  <c r="DD516" i="1"/>
  <c r="DE516" i="1"/>
  <c r="DF516" i="1"/>
  <c r="DG516" i="1"/>
  <c r="DH516" i="1"/>
  <c r="DI516" i="1"/>
  <c r="Q517" i="1"/>
  <c r="R517" i="1"/>
  <c r="S517" i="1"/>
  <c r="T517" i="1"/>
  <c r="U517" i="1"/>
  <c r="V517" i="1"/>
  <c r="W517" i="1"/>
  <c r="X517" i="1"/>
  <c r="Y517" i="1"/>
  <c r="Z517" i="1"/>
  <c r="AA517" i="1"/>
  <c r="AB517" i="1"/>
  <c r="AC517" i="1"/>
  <c r="AD517" i="1"/>
  <c r="AE517" i="1"/>
  <c r="AF517" i="1"/>
  <c r="AG517" i="1"/>
  <c r="AH517" i="1"/>
  <c r="AI517" i="1"/>
  <c r="AJ517" i="1"/>
  <c r="AK517" i="1"/>
  <c r="AL517" i="1"/>
  <c r="AM517" i="1"/>
  <c r="AN517" i="1"/>
  <c r="AO517" i="1"/>
  <c r="AP517" i="1"/>
  <c r="AQ517" i="1"/>
  <c r="AR517" i="1"/>
  <c r="AS517" i="1"/>
  <c r="AT517" i="1"/>
  <c r="AU517" i="1"/>
  <c r="AV517" i="1"/>
  <c r="AW517" i="1"/>
  <c r="AX517" i="1"/>
  <c r="AY517" i="1"/>
  <c r="AZ517" i="1"/>
  <c r="BA517" i="1"/>
  <c r="BB517" i="1"/>
  <c r="BC517" i="1"/>
  <c r="BD517" i="1"/>
  <c r="BE517" i="1"/>
  <c r="BF517" i="1"/>
  <c r="BG517" i="1"/>
  <c r="BH517" i="1"/>
  <c r="BI517" i="1"/>
  <c r="BJ517" i="1"/>
  <c r="BK517" i="1"/>
  <c r="BL517" i="1"/>
  <c r="BM517" i="1"/>
  <c r="BN517" i="1"/>
  <c r="BO517" i="1"/>
  <c r="BP517" i="1"/>
  <c r="BQ517" i="1"/>
  <c r="BR517" i="1"/>
  <c r="BS517" i="1"/>
  <c r="BT517" i="1"/>
  <c r="BU517" i="1"/>
  <c r="BV517" i="1"/>
  <c r="BW517" i="1"/>
  <c r="BX517" i="1"/>
  <c r="BY517" i="1"/>
  <c r="BZ517" i="1"/>
  <c r="CA517" i="1"/>
  <c r="CB517" i="1"/>
  <c r="CC517" i="1"/>
  <c r="CD517" i="1"/>
  <c r="CE517" i="1"/>
  <c r="CF517" i="1"/>
  <c r="CG517" i="1"/>
  <c r="CH517" i="1"/>
  <c r="CI517" i="1"/>
  <c r="CJ517" i="1"/>
  <c r="CK517" i="1"/>
  <c r="CL517" i="1"/>
  <c r="CM517" i="1"/>
  <c r="CN517" i="1"/>
  <c r="CO517" i="1"/>
  <c r="CP517" i="1"/>
  <c r="CQ517" i="1"/>
  <c r="CR517" i="1"/>
  <c r="CS517" i="1"/>
  <c r="CT517" i="1"/>
  <c r="CU517" i="1"/>
  <c r="CV517" i="1"/>
  <c r="CW517" i="1"/>
  <c r="CX517" i="1"/>
  <c r="CY517" i="1"/>
  <c r="CZ517" i="1"/>
  <c r="DA517" i="1"/>
  <c r="DB517" i="1"/>
  <c r="DC517" i="1"/>
  <c r="DD517" i="1"/>
  <c r="DE517" i="1"/>
  <c r="DF517" i="1"/>
  <c r="DG517" i="1"/>
  <c r="DH517" i="1"/>
  <c r="DI517" i="1"/>
  <c r="Q518" i="1"/>
  <c r="R518" i="1"/>
  <c r="S518" i="1"/>
  <c r="T518" i="1"/>
  <c r="U518" i="1"/>
  <c r="V518" i="1"/>
  <c r="W518" i="1"/>
  <c r="X518" i="1"/>
  <c r="Y518" i="1"/>
  <c r="Z518" i="1"/>
  <c r="AA518" i="1"/>
  <c r="AB518" i="1"/>
  <c r="AC518" i="1"/>
  <c r="AD518" i="1"/>
  <c r="AE518" i="1"/>
  <c r="AF518" i="1"/>
  <c r="AG518" i="1"/>
  <c r="AH518" i="1"/>
  <c r="AI518" i="1"/>
  <c r="AJ518" i="1"/>
  <c r="AK518" i="1"/>
  <c r="AL518" i="1"/>
  <c r="AM518" i="1"/>
  <c r="AN518" i="1"/>
  <c r="AO518" i="1"/>
  <c r="AP518" i="1"/>
  <c r="AQ518" i="1"/>
  <c r="AR518" i="1"/>
  <c r="AS518" i="1"/>
  <c r="AT518" i="1"/>
  <c r="AU518" i="1"/>
  <c r="AV518" i="1"/>
  <c r="AW518" i="1"/>
  <c r="AX518" i="1"/>
  <c r="AY518" i="1"/>
  <c r="AZ518" i="1"/>
  <c r="BA518" i="1"/>
  <c r="BB518" i="1"/>
  <c r="BC518" i="1"/>
  <c r="BD518" i="1"/>
  <c r="BE518" i="1"/>
  <c r="BF518" i="1"/>
  <c r="BG518" i="1"/>
  <c r="BH518" i="1"/>
  <c r="BI518" i="1"/>
  <c r="BJ518" i="1"/>
  <c r="BK518" i="1"/>
  <c r="BL518" i="1"/>
  <c r="BM518" i="1"/>
  <c r="BN518" i="1"/>
  <c r="BO518" i="1"/>
  <c r="BP518" i="1"/>
  <c r="BQ518" i="1"/>
  <c r="BR518" i="1"/>
  <c r="BS518" i="1"/>
  <c r="BT518" i="1"/>
  <c r="BU518" i="1"/>
  <c r="BV518" i="1"/>
  <c r="BW518" i="1"/>
  <c r="BX518" i="1"/>
  <c r="BY518" i="1"/>
  <c r="BZ518" i="1"/>
  <c r="CA518" i="1"/>
  <c r="CB518" i="1"/>
  <c r="CC518" i="1"/>
  <c r="CD518" i="1"/>
  <c r="CE518" i="1"/>
  <c r="CF518" i="1"/>
  <c r="CG518" i="1"/>
  <c r="CH518" i="1"/>
  <c r="CI518" i="1"/>
  <c r="CJ518" i="1"/>
  <c r="CK518" i="1"/>
  <c r="CL518" i="1"/>
  <c r="CM518" i="1"/>
  <c r="CN518" i="1"/>
  <c r="CO518" i="1"/>
  <c r="CP518" i="1"/>
  <c r="CQ518" i="1"/>
  <c r="CR518" i="1"/>
  <c r="CS518" i="1"/>
  <c r="CT518" i="1"/>
  <c r="CU518" i="1"/>
  <c r="CV518" i="1"/>
  <c r="CW518" i="1"/>
  <c r="CX518" i="1"/>
  <c r="CY518" i="1"/>
  <c r="CZ518" i="1"/>
  <c r="DA518" i="1"/>
  <c r="DB518" i="1"/>
  <c r="DC518" i="1"/>
  <c r="DD518" i="1"/>
  <c r="DE518" i="1"/>
  <c r="DF518" i="1"/>
  <c r="DG518" i="1"/>
  <c r="DH518" i="1"/>
  <c r="DI518" i="1"/>
  <c r="Q519" i="1"/>
  <c r="R519" i="1"/>
  <c r="S519" i="1"/>
  <c r="T519" i="1"/>
  <c r="U519" i="1"/>
  <c r="V519" i="1"/>
  <c r="W519" i="1"/>
  <c r="X519" i="1"/>
  <c r="Y519" i="1"/>
  <c r="Z519" i="1"/>
  <c r="AA519" i="1"/>
  <c r="AB519" i="1"/>
  <c r="AC519" i="1"/>
  <c r="AD519" i="1"/>
  <c r="AE519" i="1"/>
  <c r="AF519" i="1"/>
  <c r="AG519" i="1"/>
  <c r="AH519" i="1"/>
  <c r="AI519" i="1"/>
  <c r="AJ519" i="1"/>
  <c r="AK519" i="1"/>
  <c r="AL519" i="1"/>
  <c r="AM519" i="1"/>
  <c r="AN519" i="1"/>
  <c r="AO519" i="1"/>
  <c r="AP519" i="1"/>
  <c r="AQ519" i="1"/>
  <c r="AR519" i="1"/>
  <c r="AS519" i="1"/>
  <c r="AT519" i="1"/>
  <c r="AU519" i="1"/>
  <c r="AV519" i="1"/>
  <c r="AW519" i="1"/>
  <c r="AX519" i="1"/>
  <c r="AY519" i="1"/>
  <c r="AZ519" i="1"/>
  <c r="BA519" i="1"/>
  <c r="BB519" i="1"/>
  <c r="BC519" i="1"/>
  <c r="BD519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Q519" i="1"/>
  <c r="BR519" i="1"/>
  <c r="BS519" i="1"/>
  <c r="BT519" i="1"/>
  <c r="BU519" i="1"/>
  <c r="BV519" i="1"/>
  <c r="BW519" i="1"/>
  <c r="BX519" i="1"/>
  <c r="BY519" i="1"/>
  <c r="BZ519" i="1"/>
  <c r="CA519" i="1"/>
  <c r="CB519" i="1"/>
  <c r="CC519" i="1"/>
  <c r="CD519" i="1"/>
  <c r="CE519" i="1"/>
  <c r="CF519" i="1"/>
  <c r="CG519" i="1"/>
  <c r="CH519" i="1"/>
  <c r="CI519" i="1"/>
  <c r="CJ519" i="1"/>
  <c r="CK519" i="1"/>
  <c r="CL519" i="1"/>
  <c r="CM519" i="1"/>
  <c r="CN519" i="1"/>
  <c r="CO519" i="1"/>
  <c r="CP519" i="1"/>
  <c r="CQ519" i="1"/>
  <c r="CR519" i="1"/>
  <c r="CS519" i="1"/>
  <c r="CT519" i="1"/>
  <c r="CU519" i="1"/>
  <c r="CV519" i="1"/>
  <c r="CW519" i="1"/>
  <c r="CX519" i="1"/>
  <c r="CY519" i="1"/>
  <c r="CZ519" i="1"/>
  <c r="DA519" i="1"/>
  <c r="DB519" i="1"/>
  <c r="DC519" i="1"/>
  <c r="DD519" i="1"/>
  <c r="DE519" i="1"/>
  <c r="DF519" i="1"/>
  <c r="DG519" i="1"/>
  <c r="DH519" i="1"/>
  <c r="DI519" i="1"/>
  <c r="Q520" i="1"/>
  <c r="R520" i="1"/>
  <c r="S520" i="1"/>
  <c r="T520" i="1"/>
  <c r="U520" i="1"/>
  <c r="V520" i="1"/>
  <c r="W520" i="1"/>
  <c r="X520" i="1"/>
  <c r="Y520" i="1"/>
  <c r="Z520" i="1"/>
  <c r="AA520" i="1"/>
  <c r="AB520" i="1"/>
  <c r="AC520" i="1"/>
  <c r="AD520" i="1"/>
  <c r="AE520" i="1"/>
  <c r="AF520" i="1"/>
  <c r="AG520" i="1"/>
  <c r="AH520" i="1"/>
  <c r="AI520" i="1"/>
  <c r="AJ520" i="1"/>
  <c r="AK520" i="1"/>
  <c r="AL520" i="1"/>
  <c r="AM520" i="1"/>
  <c r="AN520" i="1"/>
  <c r="AO520" i="1"/>
  <c r="AP520" i="1"/>
  <c r="AQ520" i="1"/>
  <c r="AR520" i="1"/>
  <c r="AS520" i="1"/>
  <c r="AT520" i="1"/>
  <c r="AU520" i="1"/>
  <c r="AV520" i="1"/>
  <c r="AW520" i="1"/>
  <c r="AX520" i="1"/>
  <c r="AY520" i="1"/>
  <c r="AZ520" i="1"/>
  <c r="BA520" i="1"/>
  <c r="BB520" i="1"/>
  <c r="BC520" i="1"/>
  <c r="BD520" i="1"/>
  <c r="BE520" i="1"/>
  <c r="BF520" i="1"/>
  <c r="BG520" i="1"/>
  <c r="BH520" i="1"/>
  <c r="BI520" i="1"/>
  <c r="BJ520" i="1"/>
  <c r="BK520" i="1"/>
  <c r="BL520" i="1"/>
  <c r="BM520" i="1"/>
  <c r="BN520" i="1"/>
  <c r="BO520" i="1"/>
  <c r="BP520" i="1"/>
  <c r="BQ520" i="1"/>
  <c r="BR520" i="1"/>
  <c r="BS520" i="1"/>
  <c r="BT520" i="1"/>
  <c r="BU520" i="1"/>
  <c r="BV520" i="1"/>
  <c r="BW520" i="1"/>
  <c r="BX520" i="1"/>
  <c r="BY520" i="1"/>
  <c r="BZ520" i="1"/>
  <c r="CA520" i="1"/>
  <c r="CB520" i="1"/>
  <c r="CC520" i="1"/>
  <c r="CD520" i="1"/>
  <c r="CE520" i="1"/>
  <c r="CF520" i="1"/>
  <c r="CG520" i="1"/>
  <c r="CH520" i="1"/>
  <c r="CI520" i="1"/>
  <c r="CJ520" i="1"/>
  <c r="CK520" i="1"/>
  <c r="CL520" i="1"/>
  <c r="CM520" i="1"/>
  <c r="CN520" i="1"/>
  <c r="CO520" i="1"/>
  <c r="CP520" i="1"/>
  <c r="CQ520" i="1"/>
  <c r="CR520" i="1"/>
  <c r="CS520" i="1"/>
  <c r="CT520" i="1"/>
  <c r="CU520" i="1"/>
  <c r="CV520" i="1"/>
  <c r="CW520" i="1"/>
  <c r="CX520" i="1"/>
  <c r="CY520" i="1"/>
  <c r="CZ520" i="1"/>
  <c r="DA520" i="1"/>
  <c r="DB520" i="1"/>
  <c r="DC520" i="1"/>
  <c r="DD520" i="1"/>
  <c r="DE520" i="1"/>
  <c r="DF520" i="1"/>
  <c r="DG520" i="1"/>
  <c r="DH520" i="1"/>
  <c r="DI520" i="1"/>
  <c r="Q521" i="1"/>
  <c r="R521" i="1"/>
  <c r="S521" i="1"/>
  <c r="T521" i="1"/>
  <c r="U521" i="1"/>
  <c r="V521" i="1"/>
  <c r="W521" i="1"/>
  <c r="X521" i="1"/>
  <c r="Y521" i="1"/>
  <c r="Z521" i="1"/>
  <c r="AA521" i="1"/>
  <c r="AB521" i="1"/>
  <c r="AC521" i="1"/>
  <c r="AD521" i="1"/>
  <c r="AE521" i="1"/>
  <c r="AF521" i="1"/>
  <c r="AG521" i="1"/>
  <c r="AH521" i="1"/>
  <c r="AI521" i="1"/>
  <c r="AJ521" i="1"/>
  <c r="AK521" i="1"/>
  <c r="AL521" i="1"/>
  <c r="AM521" i="1"/>
  <c r="AN521" i="1"/>
  <c r="AO521" i="1"/>
  <c r="AP521" i="1"/>
  <c r="AQ521" i="1"/>
  <c r="AR521" i="1"/>
  <c r="AS521" i="1"/>
  <c r="AT521" i="1"/>
  <c r="AU521" i="1"/>
  <c r="AV521" i="1"/>
  <c r="AW521" i="1"/>
  <c r="AX521" i="1"/>
  <c r="AY521" i="1"/>
  <c r="AZ521" i="1"/>
  <c r="BA521" i="1"/>
  <c r="BB521" i="1"/>
  <c r="BC521" i="1"/>
  <c r="BD521" i="1"/>
  <c r="BE521" i="1"/>
  <c r="BF521" i="1"/>
  <c r="BG521" i="1"/>
  <c r="BH521" i="1"/>
  <c r="BI521" i="1"/>
  <c r="BJ521" i="1"/>
  <c r="BK521" i="1"/>
  <c r="BL521" i="1"/>
  <c r="BM521" i="1"/>
  <c r="BN521" i="1"/>
  <c r="BO521" i="1"/>
  <c r="BP521" i="1"/>
  <c r="BQ521" i="1"/>
  <c r="BR521" i="1"/>
  <c r="BS521" i="1"/>
  <c r="BT521" i="1"/>
  <c r="BU521" i="1"/>
  <c r="BV521" i="1"/>
  <c r="BW521" i="1"/>
  <c r="BX521" i="1"/>
  <c r="BY521" i="1"/>
  <c r="BZ521" i="1"/>
  <c r="CA521" i="1"/>
  <c r="CB521" i="1"/>
  <c r="CC521" i="1"/>
  <c r="CD521" i="1"/>
  <c r="CE521" i="1"/>
  <c r="CF521" i="1"/>
  <c r="CG521" i="1"/>
  <c r="CH521" i="1"/>
  <c r="CI521" i="1"/>
  <c r="CJ521" i="1"/>
  <c r="CK521" i="1"/>
  <c r="CL521" i="1"/>
  <c r="CM521" i="1"/>
  <c r="CN521" i="1"/>
  <c r="CO521" i="1"/>
  <c r="CP521" i="1"/>
  <c r="CQ521" i="1"/>
  <c r="CR521" i="1"/>
  <c r="CS521" i="1"/>
  <c r="CT521" i="1"/>
  <c r="CU521" i="1"/>
  <c r="CV521" i="1"/>
  <c r="CW521" i="1"/>
  <c r="CX521" i="1"/>
  <c r="CY521" i="1"/>
  <c r="CZ521" i="1"/>
  <c r="DA521" i="1"/>
  <c r="DB521" i="1"/>
  <c r="DC521" i="1"/>
  <c r="DD521" i="1"/>
  <c r="DE521" i="1"/>
  <c r="DF521" i="1"/>
  <c r="DG521" i="1"/>
  <c r="DH521" i="1"/>
  <c r="DI521" i="1"/>
  <c r="Q522" i="1"/>
  <c r="R522" i="1"/>
  <c r="S522" i="1"/>
  <c r="T522" i="1"/>
  <c r="U522" i="1"/>
  <c r="V522" i="1"/>
  <c r="W522" i="1"/>
  <c r="X522" i="1"/>
  <c r="Y522" i="1"/>
  <c r="Z522" i="1"/>
  <c r="AA522" i="1"/>
  <c r="AB522" i="1"/>
  <c r="AC522" i="1"/>
  <c r="AD522" i="1"/>
  <c r="AE522" i="1"/>
  <c r="AF522" i="1"/>
  <c r="AG522" i="1"/>
  <c r="AH522" i="1"/>
  <c r="AI522" i="1"/>
  <c r="AJ522" i="1"/>
  <c r="AK522" i="1"/>
  <c r="AL522" i="1"/>
  <c r="AM522" i="1"/>
  <c r="AN522" i="1"/>
  <c r="AO522" i="1"/>
  <c r="AP522" i="1"/>
  <c r="AQ522" i="1"/>
  <c r="AR522" i="1"/>
  <c r="AS522" i="1"/>
  <c r="AT522" i="1"/>
  <c r="AU522" i="1"/>
  <c r="AV522" i="1"/>
  <c r="AW522" i="1"/>
  <c r="AX522" i="1"/>
  <c r="AY522" i="1"/>
  <c r="AZ522" i="1"/>
  <c r="BA522" i="1"/>
  <c r="BB522" i="1"/>
  <c r="BC522" i="1"/>
  <c r="BD522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Q522" i="1"/>
  <c r="BR522" i="1"/>
  <c r="BS522" i="1"/>
  <c r="BT522" i="1"/>
  <c r="BU522" i="1"/>
  <c r="BV522" i="1"/>
  <c r="BW522" i="1"/>
  <c r="BX522" i="1"/>
  <c r="BY522" i="1"/>
  <c r="BZ522" i="1"/>
  <c r="CA522" i="1"/>
  <c r="CB522" i="1"/>
  <c r="CC522" i="1"/>
  <c r="CD522" i="1"/>
  <c r="CE522" i="1"/>
  <c r="CF522" i="1"/>
  <c r="CG522" i="1"/>
  <c r="CH522" i="1"/>
  <c r="CI522" i="1"/>
  <c r="CJ522" i="1"/>
  <c r="CK522" i="1"/>
  <c r="CL522" i="1"/>
  <c r="CM522" i="1"/>
  <c r="CN522" i="1"/>
  <c r="CO522" i="1"/>
  <c r="CP522" i="1"/>
  <c r="CQ522" i="1"/>
  <c r="CR522" i="1"/>
  <c r="CS522" i="1"/>
  <c r="CT522" i="1"/>
  <c r="CU522" i="1"/>
  <c r="CV522" i="1"/>
  <c r="CW522" i="1"/>
  <c r="CX522" i="1"/>
  <c r="CY522" i="1"/>
  <c r="CZ522" i="1"/>
  <c r="DA522" i="1"/>
  <c r="DB522" i="1"/>
  <c r="DC522" i="1"/>
  <c r="DD522" i="1"/>
  <c r="DE522" i="1"/>
  <c r="DF522" i="1"/>
  <c r="DG522" i="1"/>
  <c r="DH522" i="1"/>
  <c r="DI522" i="1"/>
  <c r="Q523" i="1"/>
  <c r="R523" i="1"/>
  <c r="S523" i="1"/>
  <c r="T523" i="1"/>
  <c r="U523" i="1"/>
  <c r="V523" i="1"/>
  <c r="W523" i="1"/>
  <c r="X523" i="1"/>
  <c r="Y523" i="1"/>
  <c r="Z523" i="1"/>
  <c r="AA523" i="1"/>
  <c r="AB523" i="1"/>
  <c r="AC523" i="1"/>
  <c r="AD523" i="1"/>
  <c r="AE523" i="1"/>
  <c r="AF523" i="1"/>
  <c r="AG523" i="1"/>
  <c r="AH523" i="1"/>
  <c r="AI523" i="1"/>
  <c r="AJ523" i="1"/>
  <c r="AK523" i="1"/>
  <c r="AL523" i="1"/>
  <c r="AM523" i="1"/>
  <c r="AN523" i="1"/>
  <c r="AO523" i="1"/>
  <c r="AP523" i="1"/>
  <c r="AQ523" i="1"/>
  <c r="AR523" i="1"/>
  <c r="AS523" i="1"/>
  <c r="AT523" i="1"/>
  <c r="AU523" i="1"/>
  <c r="AV523" i="1"/>
  <c r="AW523" i="1"/>
  <c r="AX523" i="1"/>
  <c r="AY523" i="1"/>
  <c r="AZ523" i="1"/>
  <c r="BA523" i="1"/>
  <c r="BB523" i="1"/>
  <c r="BC523" i="1"/>
  <c r="BD523" i="1"/>
  <c r="BE523" i="1"/>
  <c r="BF523" i="1"/>
  <c r="BG523" i="1"/>
  <c r="BH523" i="1"/>
  <c r="BI523" i="1"/>
  <c r="BJ523" i="1"/>
  <c r="BK523" i="1"/>
  <c r="BL523" i="1"/>
  <c r="BM523" i="1"/>
  <c r="BN523" i="1"/>
  <c r="BO523" i="1"/>
  <c r="BP523" i="1"/>
  <c r="BQ523" i="1"/>
  <c r="BR523" i="1"/>
  <c r="BS523" i="1"/>
  <c r="BT523" i="1"/>
  <c r="BU523" i="1"/>
  <c r="BV523" i="1"/>
  <c r="BW523" i="1"/>
  <c r="BX523" i="1"/>
  <c r="BY523" i="1"/>
  <c r="BZ523" i="1"/>
  <c r="CA523" i="1"/>
  <c r="CB523" i="1"/>
  <c r="CC523" i="1"/>
  <c r="CD523" i="1"/>
  <c r="CE523" i="1"/>
  <c r="CF523" i="1"/>
  <c r="CG523" i="1"/>
  <c r="CH523" i="1"/>
  <c r="CI523" i="1"/>
  <c r="CJ523" i="1"/>
  <c r="CK523" i="1"/>
  <c r="CL523" i="1"/>
  <c r="CM523" i="1"/>
  <c r="CN523" i="1"/>
  <c r="CO523" i="1"/>
  <c r="CP523" i="1"/>
  <c r="CQ523" i="1"/>
  <c r="CR523" i="1"/>
  <c r="CS523" i="1"/>
  <c r="CT523" i="1"/>
  <c r="CU523" i="1"/>
  <c r="CV523" i="1"/>
  <c r="CW523" i="1"/>
  <c r="CX523" i="1"/>
  <c r="CY523" i="1"/>
  <c r="CZ523" i="1"/>
  <c r="DA523" i="1"/>
  <c r="DB523" i="1"/>
  <c r="DC523" i="1"/>
  <c r="DD523" i="1"/>
  <c r="DE523" i="1"/>
  <c r="DF523" i="1"/>
  <c r="DG523" i="1"/>
  <c r="DH523" i="1"/>
  <c r="DI523" i="1"/>
  <c r="Q524" i="1"/>
  <c r="R524" i="1"/>
  <c r="S524" i="1"/>
  <c r="T524" i="1"/>
  <c r="U524" i="1"/>
  <c r="V524" i="1"/>
  <c r="W524" i="1"/>
  <c r="X524" i="1"/>
  <c r="Y524" i="1"/>
  <c r="Z524" i="1"/>
  <c r="AA524" i="1"/>
  <c r="AB524" i="1"/>
  <c r="AC524" i="1"/>
  <c r="AD524" i="1"/>
  <c r="AE524" i="1"/>
  <c r="AF524" i="1"/>
  <c r="AG524" i="1"/>
  <c r="AH524" i="1"/>
  <c r="AI524" i="1"/>
  <c r="AJ524" i="1"/>
  <c r="AK524" i="1"/>
  <c r="AL524" i="1"/>
  <c r="AM524" i="1"/>
  <c r="AN524" i="1"/>
  <c r="AO524" i="1"/>
  <c r="AP524" i="1"/>
  <c r="AQ524" i="1"/>
  <c r="AR524" i="1"/>
  <c r="AS524" i="1"/>
  <c r="AT524" i="1"/>
  <c r="AU524" i="1"/>
  <c r="AV524" i="1"/>
  <c r="AW524" i="1"/>
  <c r="AX524" i="1"/>
  <c r="AY524" i="1"/>
  <c r="AZ524" i="1"/>
  <c r="BA524" i="1"/>
  <c r="BB524" i="1"/>
  <c r="BC524" i="1"/>
  <c r="BD524" i="1"/>
  <c r="BE524" i="1"/>
  <c r="BF524" i="1"/>
  <c r="BG524" i="1"/>
  <c r="BH524" i="1"/>
  <c r="BI524" i="1"/>
  <c r="BJ524" i="1"/>
  <c r="BK524" i="1"/>
  <c r="BL524" i="1"/>
  <c r="BM524" i="1"/>
  <c r="BN524" i="1"/>
  <c r="BO524" i="1"/>
  <c r="BP524" i="1"/>
  <c r="BQ524" i="1"/>
  <c r="BR524" i="1"/>
  <c r="BS524" i="1"/>
  <c r="BT524" i="1"/>
  <c r="BU524" i="1"/>
  <c r="BV524" i="1"/>
  <c r="BW524" i="1"/>
  <c r="BX524" i="1"/>
  <c r="BY524" i="1"/>
  <c r="BZ524" i="1"/>
  <c r="CA524" i="1"/>
  <c r="CB524" i="1"/>
  <c r="CC524" i="1"/>
  <c r="CD524" i="1"/>
  <c r="CE524" i="1"/>
  <c r="CF524" i="1"/>
  <c r="CG524" i="1"/>
  <c r="CH524" i="1"/>
  <c r="CI524" i="1"/>
  <c r="CJ524" i="1"/>
  <c r="CK524" i="1"/>
  <c r="CL524" i="1"/>
  <c r="CM524" i="1"/>
  <c r="CN524" i="1"/>
  <c r="CO524" i="1"/>
  <c r="CP524" i="1"/>
  <c r="CQ524" i="1"/>
  <c r="CR524" i="1"/>
  <c r="CS524" i="1"/>
  <c r="CT524" i="1"/>
  <c r="CU524" i="1"/>
  <c r="CV524" i="1"/>
  <c r="CW524" i="1"/>
  <c r="CX524" i="1"/>
  <c r="CY524" i="1"/>
  <c r="CZ524" i="1"/>
  <c r="DA524" i="1"/>
  <c r="DB524" i="1"/>
  <c r="DC524" i="1"/>
  <c r="DD524" i="1"/>
  <c r="DE524" i="1"/>
  <c r="DF524" i="1"/>
  <c r="DG524" i="1"/>
  <c r="DH524" i="1"/>
  <c r="DI524" i="1"/>
  <c r="Q525" i="1"/>
  <c r="R525" i="1"/>
  <c r="S525" i="1"/>
  <c r="T525" i="1"/>
  <c r="U525" i="1"/>
  <c r="V525" i="1"/>
  <c r="W525" i="1"/>
  <c r="X525" i="1"/>
  <c r="Y525" i="1"/>
  <c r="Z525" i="1"/>
  <c r="AA525" i="1"/>
  <c r="AB525" i="1"/>
  <c r="AC525" i="1"/>
  <c r="AD525" i="1"/>
  <c r="AE525" i="1"/>
  <c r="AF525" i="1"/>
  <c r="AG525" i="1"/>
  <c r="AH525" i="1"/>
  <c r="AI525" i="1"/>
  <c r="AJ525" i="1"/>
  <c r="AK525" i="1"/>
  <c r="AL525" i="1"/>
  <c r="AM525" i="1"/>
  <c r="AN525" i="1"/>
  <c r="AO525" i="1"/>
  <c r="AP525" i="1"/>
  <c r="AQ525" i="1"/>
  <c r="AR525" i="1"/>
  <c r="AS525" i="1"/>
  <c r="AT525" i="1"/>
  <c r="AU525" i="1"/>
  <c r="AV525" i="1"/>
  <c r="AW525" i="1"/>
  <c r="AX525" i="1"/>
  <c r="AY525" i="1"/>
  <c r="AZ525" i="1"/>
  <c r="BA525" i="1"/>
  <c r="BB525" i="1"/>
  <c r="BC525" i="1"/>
  <c r="BD525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Q525" i="1"/>
  <c r="BR525" i="1"/>
  <c r="BS525" i="1"/>
  <c r="BT525" i="1"/>
  <c r="BU525" i="1"/>
  <c r="BV525" i="1"/>
  <c r="BW525" i="1"/>
  <c r="BX525" i="1"/>
  <c r="BY525" i="1"/>
  <c r="BZ525" i="1"/>
  <c r="CA525" i="1"/>
  <c r="CB525" i="1"/>
  <c r="CC525" i="1"/>
  <c r="CD525" i="1"/>
  <c r="CE525" i="1"/>
  <c r="CF525" i="1"/>
  <c r="CG525" i="1"/>
  <c r="CH525" i="1"/>
  <c r="CI525" i="1"/>
  <c r="CJ525" i="1"/>
  <c r="CK525" i="1"/>
  <c r="CL525" i="1"/>
  <c r="CM525" i="1"/>
  <c r="CN525" i="1"/>
  <c r="CO525" i="1"/>
  <c r="CP525" i="1"/>
  <c r="CQ525" i="1"/>
  <c r="CR525" i="1"/>
  <c r="CS525" i="1"/>
  <c r="CT525" i="1"/>
  <c r="CU525" i="1"/>
  <c r="CV525" i="1"/>
  <c r="CW525" i="1"/>
  <c r="CX525" i="1"/>
  <c r="CY525" i="1"/>
  <c r="CZ525" i="1"/>
  <c r="DA525" i="1"/>
  <c r="DB525" i="1"/>
  <c r="DC525" i="1"/>
  <c r="DD525" i="1"/>
  <c r="DE525" i="1"/>
  <c r="DF525" i="1"/>
  <c r="DG525" i="1"/>
  <c r="DH525" i="1"/>
  <c r="DI525" i="1"/>
  <c r="Q526" i="1"/>
  <c r="R526" i="1"/>
  <c r="S526" i="1"/>
  <c r="T526" i="1"/>
  <c r="U526" i="1"/>
  <c r="V526" i="1"/>
  <c r="W526" i="1"/>
  <c r="X526" i="1"/>
  <c r="Y526" i="1"/>
  <c r="Z526" i="1"/>
  <c r="AA526" i="1"/>
  <c r="AB526" i="1"/>
  <c r="AC526" i="1"/>
  <c r="AD526" i="1"/>
  <c r="AE526" i="1"/>
  <c r="AF526" i="1"/>
  <c r="AG526" i="1"/>
  <c r="AH526" i="1"/>
  <c r="AI526" i="1"/>
  <c r="AJ526" i="1"/>
  <c r="AK526" i="1"/>
  <c r="AL526" i="1"/>
  <c r="AM526" i="1"/>
  <c r="AN526" i="1"/>
  <c r="AO526" i="1"/>
  <c r="AP526" i="1"/>
  <c r="AQ526" i="1"/>
  <c r="AR526" i="1"/>
  <c r="AS526" i="1"/>
  <c r="AT526" i="1"/>
  <c r="AU526" i="1"/>
  <c r="AV526" i="1"/>
  <c r="AW526" i="1"/>
  <c r="AX526" i="1"/>
  <c r="AY526" i="1"/>
  <c r="AZ526" i="1"/>
  <c r="BA526" i="1"/>
  <c r="BB526" i="1"/>
  <c r="BC526" i="1"/>
  <c r="BD526" i="1"/>
  <c r="BE526" i="1"/>
  <c r="BF526" i="1"/>
  <c r="BG526" i="1"/>
  <c r="BH526" i="1"/>
  <c r="BI526" i="1"/>
  <c r="BJ526" i="1"/>
  <c r="BK526" i="1"/>
  <c r="BL526" i="1"/>
  <c r="BM526" i="1"/>
  <c r="BN526" i="1"/>
  <c r="BO526" i="1"/>
  <c r="BP526" i="1"/>
  <c r="BQ526" i="1"/>
  <c r="BR526" i="1"/>
  <c r="BS526" i="1"/>
  <c r="BT526" i="1"/>
  <c r="BU526" i="1"/>
  <c r="BV526" i="1"/>
  <c r="BW526" i="1"/>
  <c r="BX526" i="1"/>
  <c r="BY526" i="1"/>
  <c r="BZ526" i="1"/>
  <c r="CA526" i="1"/>
  <c r="CB526" i="1"/>
  <c r="CC526" i="1"/>
  <c r="CD526" i="1"/>
  <c r="CE526" i="1"/>
  <c r="CF526" i="1"/>
  <c r="CG526" i="1"/>
  <c r="CH526" i="1"/>
  <c r="CI526" i="1"/>
  <c r="CJ526" i="1"/>
  <c r="CK526" i="1"/>
  <c r="CL526" i="1"/>
  <c r="CM526" i="1"/>
  <c r="CN526" i="1"/>
  <c r="CO526" i="1"/>
  <c r="CP526" i="1"/>
  <c r="CQ526" i="1"/>
  <c r="CR526" i="1"/>
  <c r="CS526" i="1"/>
  <c r="CT526" i="1"/>
  <c r="CU526" i="1"/>
  <c r="CV526" i="1"/>
  <c r="CW526" i="1"/>
  <c r="CX526" i="1"/>
  <c r="CY526" i="1"/>
  <c r="CZ526" i="1"/>
  <c r="DA526" i="1"/>
  <c r="DB526" i="1"/>
  <c r="DC526" i="1"/>
  <c r="DD526" i="1"/>
  <c r="DE526" i="1"/>
  <c r="DF526" i="1"/>
  <c r="DG526" i="1"/>
  <c r="DH526" i="1"/>
  <c r="DI526" i="1"/>
  <c r="Q527" i="1"/>
  <c r="R527" i="1"/>
  <c r="S527" i="1"/>
  <c r="T527" i="1"/>
  <c r="U527" i="1"/>
  <c r="V527" i="1"/>
  <c r="W527" i="1"/>
  <c r="X527" i="1"/>
  <c r="Y527" i="1"/>
  <c r="Z527" i="1"/>
  <c r="AA527" i="1"/>
  <c r="AB527" i="1"/>
  <c r="AC527" i="1"/>
  <c r="AD527" i="1"/>
  <c r="AE527" i="1"/>
  <c r="AF527" i="1"/>
  <c r="AG527" i="1"/>
  <c r="AH527" i="1"/>
  <c r="AI527" i="1"/>
  <c r="AJ527" i="1"/>
  <c r="AK527" i="1"/>
  <c r="AL527" i="1"/>
  <c r="AM527" i="1"/>
  <c r="AN527" i="1"/>
  <c r="AO527" i="1"/>
  <c r="AP527" i="1"/>
  <c r="AQ527" i="1"/>
  <c r="AR527" i="1"/>
  <c r="AS527" i="1"/>
  <c r="AT527" i="1"/>
  <c r="AU527" i="1"/>
  <c r="AV527" i="1"/>
  <c r="AW527" i="1"/>
  <c r="AX527" i="1"/>
  <c r="AY527" i="1"/>
  <c r="AZ527" i="1"/>
  <c r="BA527" i="1"/>
  <c r="BB527" i="1"/>
  <c r="BC527" i="1"/>
  <c r="BD527" i="1"/>
  <c r="BE527" i="1"/>
  <c r="BF527" i="1"/>
  <c r="BG527" i="1"/>
  <c r="BH527" i="1"/>
  <c r="BI527" i="1"/>
  <c r="BJ527" i="1"/>
  <c r="BK527" i="1"/>
  <c r="BL527" i="1"/>
  <c r="BM527" i="1"/>
  <c r="BN527" i="1"/>
  <c r="BO527" i="1"/>
  <c r="BP527" i="1"/>
  <c r="BQ527" i="1"/>
  <c r="BR527" i="1"/>
  <c r="BS527" i="1"/>
  <c r="BT527" i="1"/>
  <c r="BU527" i="1"/>
  <c r="BV527" i="1"/>
  <c r="BW527" i="1"/>
  <c r="BX527" i="1"/>
  <c r="BY527" i="1"/>
  <c r="BZ527" i="1"/>
  <c r="CA527" i="1"/>
  <c r="CB527" i="1"/>
  <c r="CC527" i="1"/>
  <c r="CD527" i="1"/>
  <c r="CE527" i="1"/>
  <c r="CF527" i="1"/>
  <c r="CG527" i="1"/>
  <c r="CH527" i="1"/>
  <c r="CI527" i="1"/>
  <c r="CJ527" i="1"/>
  <c r="CK527" i="1"/>
  <c r="CL527" i="1"/>
  <c r="CM527" i="1"/>
  <c r="CN527" i="1"/>
  <c r="CO527" i="1"/>
  <c r="CP527" i="1"/>
  <c r="CQ527" i="1"/>
  <c r="CR527" i="1"/>
  <c r="CS527" i="1"/>
  <c r="CT527" i="1"/>
  <c r="CU527" i="1"/>
  <c r="CV527" i="1"/>
  <c r="CW527" i="1"/>
  <c r="CX527" i="1"/>
  <c r="CY527" i="1"/>
  <c r="CZ527" i="1"/>
  <c r="DA527" i="1"/>
  <c r="DB527" i="1"/>
  <c r="DC527" i="1"/>
  <c r="DD527" i="1"/>
  <c r="DE527" i="1"/>
  <c r="DF527" i="1"/>
  <c r="DG527" i="1"/>
  <c r="DH527" i="1"/>
  <c r="DI527" i="1"/>
  <c r="Q528" i="1"/>
  <c r="R528" i="1"/>
  <c r="S528" i="1"/>
  <c r="T528" i="1"/>
  <c r="U528" i="1"/>
  <c r="V528" i="1"/>
  <c r="W528" i="1"/>
  <c r="X528" i="1"/>
  <c r="Y528" i="1"/>
  <c r="Z528" i="1"/>
  <c r="AA528" i="1"/>
  <c r="AB528" i="1"/>
  <c r="AC528" i="1"/>
  <c r="AD528" i="1"/>
  <c r="AE528" i="1"/>
  <c r="AF528" i="1"/>
  <c r="AG528" i="1"/>
  <c r="AH528" i="1"/>
  <c r="AI528" i="1"/>
  <c r="AJ528" i="1"/>
  <c r="AK528" i="1"/>
  <c r="AL528" i="1"/>
  <c r="AM528" i="1"/>
  <c r="AN528" i="1"/>
  <c r="AO528" i="1"/>
  <c r="AP528" i="1"/>
  <c r="AQ528" i="1"/>
  <c r="AR528" i="1"/>
  <c r="AS528" i="1"/>
  <c r="AT528" i="1"/>
  <c r="AU528" i="1"/>
  <c r="AV528" i="1"/>
  <c r="AW528" i="1"/>
  <c r="AX528" i="1"/>
  <c r="AY528" i="1"/>
  <c r="AZ528" i="1"/>
  <c r="BA528" i="1"/>
  <c r="BB528" i="1"/>
  <c r="BC528" i="1"/>
  <c r="BD528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Q528" i="1"/>
  <c r="BR528" i="1"/>
  <c r="BS528" i="1"/>
  <c r="BT528" i="1"/>
  <c r="BU528" i="1"/>
  <c r="BV528" i="1"/>
  <c r="BW528" i="1"/>
  <c r="BX528" i="1"/>
  <c r="BY528" i="1"/>
  <c r="BZ528" i="1"/>
  <c r="CA528" i="1"/>
  <c r="CB528" i="1"/>
  <c r="CC528" i="1"/>
  <c r="CD528" i="1"/>
  <c r="CE528" i="1"/>
  <c r="CF528" i="1"/>
  <c r="CG528" i="1"/>
  <c r="CH528" i="1"/>
  <c r="CI528" i="1"/>
  <c r="CJ528" i="1"/>
  <c r="CK528" i="1"/>
  <c r="CL528" i="1"/>
  <c r="CM528" i="1"/>
  <c r="CN528" i="1"/>
  <c r="CO528" i="1"/>
  <c r="CP528" i="1"/>
  <c r="CQ528" i="1"/>
  <c r="CR528" i="1"/>
  <c r="CS528" i="1"/>
  <c r="CT528" i="1"/>
  <c r="CU528" i="1"/>
  <c r="CV528" i="1"/>
  <c r="CW528" i="1"/>
  <c r="CX528" i="1"/>
  <c r="CY528" i="1"/>
  <c r="CZ528" i="1"/>
  <c r="DA528" i="1"/>
  <c r="DB528" i="1"/>
  <c r="DC528" i="1"/>
  <c r="DD528" i="1"/>
  <c r="DE528" i="1"/>
  <c r="DF528" i="1"/>
  <c r="DG528" i="1"/>
  <c r="DH528" i="1"/>
  <c r="DI528" i="1"/>
  <c r="Q529" i="1"/>
  <c r="R529" i="1"/>
  <c r="S529" i="1"/>
  <c r="T529" i="1"/>
  <c r="U529" i="1"/>
  <c r="V529" i="1"/>
  <c r="W529" i="1"/>
  <c r="X529" i="1"/>
  <c r="Y529" i="1"/>
  <c r="Z529" i="1"/>
  <c r="AA529" i="1"/>
  <c r="AB529" i="1"/>
  <c r="AC529" i="1"/>
  <c r="AD529" i="1"/>
  <c r="AE529" i="1"/>
  <c r="AF529" i="1"/>
  <c r="AG529" i="1"/>
  <c r="AH529" i="1"/>
  <c r="AI529" i="1"/>
  <c r="AJ529" i="1"/>
  <c r="AK529" i="1"/>
  <c r="AL529" i="1"/>
  <c r="AM529" i="1"/>
  <c r="AN529" i="1"/>
  <c r="AO529" i="1"/>
  <c r="AP529" i="1"/>
  <c r="AQ529" i="1"/>
  <c r="AR529" i="1"/>
  <c r="AS529" i="1"/>
  <c r="AT529" i="1"/>
  <c r="AU529" i="1"/>
  <c r="AV529" i="1"/>
  <c r="AW529" i="1"/>
  <c r="AX529" i="1"/>
  <c r="AY529" i="1"/>
  <c r="AZ529" i="1"/>
  <c r="BA529" i="1"/>
  <c r="BB529" i="1"/>
  <c r="BC529" i="1"/>
  <c r="BD529" i="1"/>
  <c r="BE529" i="1"/>
  <c r="BF529" i="1"/>
  <c r="BG529" i="1"/>
  <c r="BH529" i="1"/>
  <c r="BI529" i="1"/>
  <c r="BJ529" i="1"/>
  <c r="BK529" i="1"/>
  <c r="BL529" i="1"/>
  <c r="BM529" i="1"/>
  <c r="BN529" i="1"/>
  <c r="BO529" i="1"/>
  <c r="BP529" i="1"/>
  <c r="BQ529" i="1"/>
  <c r="BR529" i="1"/>
  <c r="BS529" i="1"/>
  <c r="BT529" i="1"/>
  <c r="BU529" i="1"/>
  <c r="BV529" i="1"/>
  <c r="BW529" i="1"/>
  <c r="BX529" i="1"/>
  <c r="BY529" i="1"/>
  <c r="BZ529" i="1"/>
  <c r="CA529" i="1"/>
  <c r="CB529" i="1"/>
  <c r="CC529" i="1"/>
  <c r="CD529" i="1"/>
  <c r="CE529" i="1"/>
  <c r="CF529" i="1"/>
  <c r="CG529" i="1"/>
  <c r="CH529" i="1"/>
  <c r="CI529" i="1"/>
  <c r="CJ529" i="1"/>
  <c r="CK529" i="1"/>
  <c r="CL529" i="1"/>
  <c r="CM529" i="1"/>
  <c r="CN529" i="1"/>
  <c r="CO529" i="1"/>
  <c r="CP529" i="1"/>
  <c r="CQ529" i="1"/>
  <c r="CR529" i="1"/>
  <c r="CS529" i="1"/>
  <c r="CT529" i="1"/>
  <c r="CU529" i="1"/>
  <c r="CV529" i="1"/>
  <c r="CW529" i="1"/>
  <c r="CX529" i="1"/>
  <c r="CY529" i="1"/>
  <c r="CZ529" i="1"/>
  <c r="DA529" i="1"/>
  <c r="DB529" i="1"/>
  <c r="DC529" i="1"/>
  <c r="DD529" i="1"/>
  <c r="DE529" i="1"/>
  <c r="DF529" i="1"/>
  <c r="DG529" i="1"/>
  <c r="DH529" i="1"/>
  <c r="DI529" i="1"/>
  <c r="Q530" i="1"/>
  <c r="R530" i="1"/>
  <c r="S530" i="1"/>
  <c r="T530" i="1"/>
  <c r="U530" i="1"/>
  <c r="V530" i="1"/>
  <c r="W530" i="1"/>
  <c r="X530" i="1"/>
  <c r="Y530" i="1"/>
  <c r="Z530" i="1"/>
  <c r="AA530" i="1"/>
  <c r="AB530" i="1"/>
  <c r="AC530" i="1"/>
  <c r="AD530" i="1"/>
  <c r="AE530" i="1"/>
  <c r="AF530" i="1"/>
  <c r="AG530" i="1"/>
  <c r="AH530" i="1"/>
  <c r="AI530" i="1"/>
  <c r="AJ530" i="1"/>
  <c r="AK530" i="1"/>
  <c r="AL530" i="1"/>
  <c r="AM530" i="1"/>
  <c r="AN530" i="1"/>
  <c r="AO530" i="1"/>
  <c r="AP530" i="1"/>
  <c r="AQ530" i="1"/>
  <c r="AR530" i="1"/>
  <c r="AS530" i="1"/>
  <c r="AT530" i="1"/>
  <c r="AU530" i="1"/>
  <c r="AV530" i="1"/>
  <c r="AW530" i="1"/>
  <c r="AX530" i="1"/>
  <c r="AY530" i="1"/>
  <c r="AZ530" i="1"/>
  <c r="BA530" i="1"/>
  <c r="BB530" i="1"/>
  <c r="BC530" i="1"/>
  <c r="BD530" i="1"/>
  <c r="BE530" i="1"/>
  <c r="BF530" i="1"/>
  <c r="BG530" i="1"/>
  <c r="BH530" i="1"/>
  <c r="BI530" i="1"/>
  <c r="BJ530" i="1"/>
  <c r="BK530" i="1"/>
  <c r="BL530" i="1"/>
  <c r="BM530" i="1"/>
  <c r="BN530" i="1"/>
  <c r="BO530" i="1"/>
  <c r="BP530" i="1"/>
  <c r="BQ530" i="1"/>
  <c r="BR530" i="1"/>
  <c r="BS530" i="1"/>
  <c r="BT530" i="1"/>
  <c r="BU530" i="1"/>
  <c r="BV530" i="1"/>
  <c r="BW530" i="1"/>
  <c r="BX530" i="1"/>
  <c r="BY530" i="1"/>
  <c r="BZ530" i="1"/>
  <c r="CA530" i="1"/>
  <c r="CB530" i="1"/>
  <c r="CC530" i="1"/>
  <c r="CD530" i="1"/>
  <c r="CE530" i="1"/>
  <c r="CF530" i="1"/>
  <c r="CG530" i="1"/>
  <c r="CH530" i="1"/>
  <c r="CI530" i="1"/>
  <c r="CJ530" i="1"/>
  <c r="CK530" i="1"/>
  <c r="CL530" i="1"/>
  <c r="CM530" i="1"/>
  <c r="CN530" i="1"/>
  <c r="CO530" i="1"/>
  <c r="CP530" i="1"/>
  <c r="CQ530" i="1"/>
  <c r="CR530" i="1"/>
  <c r="CS530" i="1"/>
  <c r="CT530" i="1"/>
  <c r="CU530" i="1"/>
  <c r="CV530" i="1"/>
  <c r="CW530" i="1"/>
  <c r="CX530" i="1"/>
  <c r="CY530" i="1"/>
  <c r="CZ530" i="1"/>
  <c r="DA530" i="1"/>
  <c r="DB530" i="1"/>
  <c r="DC530" i="1"/>
  <c r="DD530" i="1"/>
  <c r="DE530" i="1"/>
  <c r="DF530" i="1"/>
  <c r="DG530" i="1"/>
  <c r="DH530" i="1"/>
  <c r="DI530" i="1"/>
  <c r="Q531" i="1"/>
  <c r="R531" i="1"/>
  <c r="S531" i="1"/>
  <c r="T531" i="1"/>
  <c r="U531" i="1"/>
  <c r="V531" i="1"/>
  <c r="W531" i="1"/>
  <c r="X531" i="1"/>
  <c r="Y531" i="1"/>
  <c r="Z531" i="1"/>
  <c r="AA531" i="1"/>
  <c r="AB531" i="1"/>
  <c r="AC531" i="1"/>
  <c r="AD531" i="1"/>
  <c r="AE531" i="1"/>
  <c r="AF531" i="1"/>
  <c r="AG531" i="1"/>
  <c r="AH531" i="1"/>
  <c r="AI531" i="1"/>
  <c r="AJ531" i="1"/>
  <c r="AK531" i="1"/>
  <c r="AL531" i="1"/>
  <c r="AM531" i="1"/>
  <c r="AN531" i="1"/>
  <c r="AO531" i="1"/>
  <c r="AP531" i="1"/>
  <c r="AQ531" i="1"/>
  <c r="AR531" i="1"/>
  <c r="AS531" i="1"/>
  <c r="AT531" i="1"/>
  <c r="AU531" i="1"/>
  <c r="AV531" i="1"/>
  <c r="AW531" i="1"/>
  <c r="AX531" i="1"/>
  <c r="AY531" i="1"/>
  <c r="AZ531" i="1"/>
  <c r="BA531" i="1"/>
  <c r="BB531" i="1"/>
  <c r="BC531" i="1"/>
  <c r="BD531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Q531" i="1"/>
  <c r="BR531" i="1"/>
  <c r="BS531" i="1"/>
  <c r="BT531" i="1"/>
  <c r="BU531" i="1"/>
  <c r="BV531" i="1"/>
  <c r="BW531" i="1"/>
  <c r="BX531" i="1"/>
  <c r="BY531" i="1"/>
  <c r="BZ531" i="1"/>
  <c r="CA531" i="1"/>
  <c r="CB531" i="1"/>
  <c r="CC531" i="1"/>
  <c r="CD531" i="1"/>
  <c r="CE531" i="1"/>
  <c r="CF531" i="1"/>
  <c r="CG531" i="1"/>
  <c r="CH531" i="1"/>
  <c r="CI531" i="1"/>
  <c r="CJ531" i="1"/>
  <c r="CK531" i="1"/>
  <c r="CL531" i="1"/>
  <c r="CM531" i="1"/>
  <c r="CN531" i="1"/>
  <c r="CO531" i="1"/>
  <c r="CP531" i="1"/>
  <c r="CQ531" i="1"/>
  <c r="CR531" i="1"/>
  <c r="CS531" i="1"/>
  <c r="CT531" i="1"/>
  <c r="CU531" i="1"/>
  <c r="CV531" i="1"/>
  <c r="CW531" i="1"/>
  <c r="CX531" i="1"/>
  <c r="CY531" i="1"/>
  <c r="CZ531" i="1"/>
  <c r="DA531" i="1"/>
  <c r="DB531" i="1"/>
  <c r="DC531" i="1"/>
  <c r="DD531" i="1"/>
  <c r="DE531" i="1"/>
  <c r="DF531" i="1"/>
  <c r="DG531" i="1"/>
  <c r="DH531" i="1"/>
  <c r="DI531" i="1"/>
  <c r="Q532" i="1"/>
  <c r="R532" i="1"/>
  <c r="S532" i="1"/>
  <c r="T532" i="1"/>
  <c r="U532" i="1"/>
  <c r="V532" i="1"/>
  <c r="W532" i="1"/>
  <c r="X532" i="1"/>
  <c r="Y532" i="1"/>
  <c r="Z532" i="1"/>
  <c r="AA532" i="1"/>
  <c r="AB532" i="1"/>
  <c r="AC532" i="1"/>
  <c r="AD532" i="1"/>
  <c r="AE532" i="1"/>
  <c r="AF532" i="1"/>
  <c r="AG532" i="1"/>
  <c r="AH532" i="1"/>
  <c r="AI532" i="1"/>
  <c r="AJ532" i="1"/>
  <c r="AK532" i="1"/>
  <c r="AL532" i="1"/>
  <c r="AM532" i="1"/>
  <c r="AN532" i="1"/>
  <c r="AO532" i="1"/>
  <c r="AP532" i="1"/>
  <c r="AQ532" i="1"/>
  <c r="AR532" i="1"/>
  <c r="AS532" i="1"/>
  <c r="AT532" i="1"/>
  <c r="AU532" i="1"/>
  <c r="AV532" i="1"/>
  <c r="AW532" i="1"/>
  <c r="AX532" i="1"/>
  <c r="AY532" i="1"/>
  <c r="AZ532" i="1"/>
  <c r="BA532" i="1"/>
  <c r="BB532" i="1"/>
  <c r="BC532" i="1"/>
  <c r="BD532" i="1"/>
  <c r="BE532" i="1"/>
  <c r="BF532" i="1"/>
  <c r="BG532" i="1"/>
  <c r="BH532" i="1"/>
  <c r="BI532" i="1"/>
  <c r="BJ532" i="1"/>
  <c r="BK532" i="1"/>
  <c r="BL532" i="1"/>
  <c r="BM532" i="1"/>
  <c r="BN532" i="1"/>
  <c r="BO532" i="1"/>
  <c r="BP532" i="1"/>
  <c r="BQ532" i="1"/>
  <c r="BR532" i="1"/>
  <c r="BS532" i="1"/>
  <c r="BT532" i="1"/>
  <c r="BU532" i="1"/>
  <c r="BV532" i="1"/>
  <c r="BW532" i="1"/>
  <c r="BX532" i="1"/>
  <c r="BY532" i="1"/>
  <c r="BZ532" i="1"/>
  <c r="CA532" i="1"/>
  <c r="CB532" i="1"/>
  <c r="CC532" i="1"/>
  <c r="CD532" i="1"/>
  <c r="CE532" i="1"/>
  <c r="CF532" i="1"/>
  <c r="CG532" i="1"/>
  <c r="CH532" i="1"/>
  <c r="CI532" i="1"/>
  <c r="CJ532" i="1"/>
  <c r="CK532" i="1"/>
  <c r="CL532" i="1"/>
  <c r="CM532" i="1"/>
  <c r="CN532" i="1"/>
  <c r="CO532" i="1"/>
  <c r="CP532" i="1"/>
  <c r="CQ532" i="1"/>
  <c r="CR532" i="1"/>
  <c r="CS532" i="1"/>
  <c r="CT532" i="1"/>
  <c r="CU532" i="1"/>
  <c r="CV532" i="1"/>
  <c r="CW532" i="1"/>
  <c r="CX532" i="1"/>
  <c r="CY532" i="1"/>
  <c r="CZ532" i="1"/>
  <c r="DA532" i="1"/>
  <c r="DB532" i="1"/>
  <c r="DC532" i="1"/>
  <c r="DD532" i="1"/>
  <c r="DE532" i="1"/>
  <c r="DF532" i="1"/>
  <c r="DG532" i="1"/>
  <c r="DH532" i="1"/>
  <c r="DI532" i="1"/>
  <c r="Q533" i="1"/>
  <c r="R533" i="1"/>
  <c r="S533" i="1"/>
  <c r="T533" i="1"/>
  <c r="U533" i="1"/>
  <c r="V533" i="1"/>
  <c r="W533" i="1"/>
  <c r="X533" i="1"/>
  <c r="Y533" i="1"/>
  <c r="Z533" i="1"/>
  <c r="AA533" i="1"/>
  <c r="AB533" i="1"/>
  <c r="AC533" i="1"/>
  <c r="AD533" i="1"/>
  <c r="AE533" i="1"/>
  <c r="AF533" i="1"/>
  <c r="AG533" i="1"/>
  <c r="AH533" i="1"/>
  <c r="AI533" i="1"/>
  <c r="AJ533" i="1"/>
  <c r="AK533" i="1"/>
  <c r="AL533" i="1"/>
  <c r="AM533" i="1"/>
  <c r="AN533" i="1"/>
  <c r="AO533" i="1"/>
  <c r="AP533" i="1"/>
  <c r="AQ533" i="1"/>
  <c r="AR533" i="1"/>
  <c r="AS533" i="1"/>
  <c r="AT533" i="1"/>
  <c r="AU533" i="1"/>
  <c r="AV533" i="1"/>
  <c r="AW533" i="1"/>
  <c r="AX533" i="1"/>
  <c r="AY533" i="1"/>
  <c r="AZ533" i="1"/>
  <c r="BA533" i="1"/>
  <c r="BB533" i="1"/>
  <c r="BC533" i="1"/>
  <c r="BD533" i="1"/>
  <c r="BE533" i="1"/>
  <c r="BF533" i="1"/>
  <c r="BG533" i="1"/>
  <c r="BH533" i="1"/>
  <c r="BI533" i="1"/>
  <c r="BJ533" i="1"/>
  <c r="BK533" i="1"/>
  <c r="BL533" i="1"/>
  <c r="BM533" i="1"/>
  <c r="BN533" i="1"/>
  <c r="BO533" i="1"/>
  <c r="BP533" i="1"/>
  <c r="BQ533" i="1"/>
  <c r="BR533" i="1"/>
  <c r="BS533" i="1"/>
  <c r="BT533" i="1"/>
  <c r="BU533" i="1"/>
  <c r="BV533" i="1"/>
  <c r="BW533" i="1"/>
  <c r="BX533" i="1"/>
  <c r="BY533" i="1"/>
  <c r="BZ533" i="1"/>
  <c r="CA533" i="1"/>
  <c r="CB533" i="1"/>
  <c r="CC533" i="1"/>
  <c r="CD533" i="1"/>
  <c r="CE533" i="1"/>
  <c r="CF533" i="1"/>
  <c r="CG533" i="1"/>
  <c r="CH533" i="1"/>
  <c r="CI533" i="1"/>
  <c r="CJ533" i="1"/>
  <c r="CK533" i="1"/>
  <c r="CL533" i="1"/>
  <c r="CM533" i="1"/>
  <c r="CN533" i="1"/>
  <c r="CO533" i="1"/>
  <c r="CP533" i="1"/>
  <c r="CQ533" i="1"/>
  <c r="CR533" i="1"/>
  <c r="CS533" i="1"/>
  <c r="CT533" i="1"/>
  <c r="CU533" i="1"/>
  <c r="CV533" i="1"/>
  <c r="CW533" i="1"/>
  <c r="CX533" i="1"/>
  <c r="CY533" i="1"/>
  <c r="CZ533" i="1"/>
  <c r="DA533" i="1"/>
  <c r="DB533" i="1"/>
  <c r="DC533" i="1"/>
  <c r="DD533" i="1"/>
  <c r="DE533" i="1"/>
  <c r="DF533" i="1"/>
  <c r="DG533" i="1"/>
  <c r="DH533" i="1"/>
  <c r="DI533" i="1"/>
  <c r="Q534" i="1"/>
  <c r="R534" i="1"/>
  <c r="S534" i="1"/>
  <c r="T534" i="1"/>
  <c r="U534" i="1"/>
  <c r="V534" i="1"/>
  <c r="W534" i="1"/>
  <c r="X534" i="1"/>
  <c r="Y534" i="1"/>
  <c r="Z534" i="1"/>
  <c r="AA534" i="1"/>
  <c r="AB534" i="1"/>
  <c r="AC534" i="1"/>
  <c r="AD534" i="1"/>
  <c r="AE534" i="1"/>
  <c r="AF534" i="1"/>
  <c r="AG534" i="1"/>
  <c r="AH534" i="1"/>
  <c r="AI534" i="1"/>
  <c r="AJ534" i="1"/>
  <c r="AK534" i="1"/>
  <c r="AL534" i="1"/>
  <c r="AM534" i="1"/>
  <c r="AN534" i="1"/>
  <c r="AO534" i="1"/>
  <c r="AP534" i="1"/>
  <c r="AQ534" i="1"/>
  <c r="AR534" i="1"/>
  <c r="AS534" i="1"/>
  <c r="AT534" i="1"/>
  <c r="AU534" i="1"/>
  <c r="AV534" i="1"/>
  <c r="AW534" i="1"/>
  <c r="AX534" i="1"/>
  <c r="AY534" i="1"/>
  <c r="AZ534" i="1"/>
  <c r="BA534" i="1"/>
  <c r="BB534" i="1"/>
  <c r="BC534" i="1"/>
  <c r="BD534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Q534" i="1"/>
  <c r="BR534" i="1"/>
  <c r="BS534" i="1"/>
  <c r="BT534" i="1"/>
  <c r="BU534" i="1"/>
  <c r="BV534" i="1"/>
  <c r="BW534" i="1"/>
  <c r="BX534" i="1"/>
  <c r="BY534" i="1"/>
  <c r="BZ534" i="1"/>
  <c r="CA534" i="1"/>
  <c r="CB534" i="1"/>
  <c r="CC534" i="1"/>
  <c r="CD534" i="1"/>
  <c r="CE534" i="1"/>
  <c r="CF534" i="1"/>
  <c r="CG534" i="1"/>
  <c r="CH534" i="1"/>
  <c r="CI534" i="1"/>
  <c r="CJ534" i="1"/>
  <c r="CK534" i="1"/>
  <c r="CL534" i="1"/>
  <c r="CM534" i="1"/>
  <c r="CN534" i="1"/>
  <c r="CO534" i="1"/>
  <c r="CP534" i="1"/>
  <c r="CQ534" i="1"/>
  <c r="CR534" i="1"/>
  <c r="CS534" i="1"/>
  <c r="CT534" i="1"/>
  <c r="CU534" i="1"/>
  <c r="CV534" i="1"/>
  <c r="CW534" i="1"/>
  <c r="CX534" i="1"/>
  <c r="CY534" i="1"/>
  <c r="CZ534" i="1"/>
  <c r="DA534" i="1"/>
  <c r="DB534" i="1"/>
  <c r="DC534" i="1"/>
  <c r="DD534" i="1"/>
  <c r="DE534" i="1"/>
  <c r="DF534" i="1"/>
  <c r="DG534" i="1"/>
  <c r="DH534" i="1"/>
  <c r="DI534" i="1"/>
  <c r="Q535" i="1"/>
  <c r="R535" i="1"/>
  <c r="S535" i="1"/>
  <c r="T535" i="1"/>
  <c r="U535" i="1"/>
  <c r="V535" i="1"/>
  <c r="W535" i="1"/>
  <c r="X535" i="1"/>
  <c r="Y535" i="1"/>
  <c r="Z535" i="1"/>
  <c r="AA535" i="1"/>
  <c r="AB535" i="1"/>
  <c r="AC535" i="1"/>
  <c r="AD535" i="1"/>
  <c r="AE535" i="1"/>
  <c r="AF535" i="1"/>
  <c r="AG535" i="1"/>
  <c r="AH535" i="1"/>
  <c r="AI535" i="1"/>
  <c r="AJ535" i="1"/>
  <c r="AK535" i="1"/>
  <c r="AL535" i="1"/>
  <c r="AM535" i="1"/>
  <c r="AN535" i="1"/>
  <c r="AO535" i="1"/>
  <c r="AP535" i="1"/>
  <c r="AQ535" i="1"/>
  <c r="AR535" i="1"/>
  <c r="AS535" i="1"/>
  <c r="AT535" i="1"/>
  <c r="AU535" i="1"/>
  <c r="AV535" i="1"/>
  <c r="AW535" i="1"/>
  <c r="AX535" i="1"/>
  <c r="AY535" i="1"/>
  <c r="AZ535" i="1"/>
  <c r="BA535" i="1"/>
  <c r="BB535" i="1"/>
  <c r="BC535" i="1"/>
  <c r="BD535" i="1"/>
  <c r="BE535" i="1"/>
  <c r="BF535" i="1"/>
  <c r="BG535" i="1"/>
  <c r="BH535" i="1"/>
  <c r="BI535" i="1"/>
  <c r="BJ535" i="1"/>
  <c r="BK535" i="1"/>
  <c r="BL535" i="1"/>
  <c r="BM535" i="1"/>
  <c r="BN535" i="1"/>
  <c r="BO535" i="1"/>
  <c r="BP535" i="1"/>
  <c r="BQ535" i="1"/>
  <c r="BR535" i="1"/>
  <c r="BS535" i="1"/>
  <c r="BT535" i="1"/>
  <c r="BU535" i="1"/>
  <c r="BV535" i="1"/>
  <c r="BW535" i="1"/>
  <c r="BX535" i="1"/>
  <c r="BY535" i="1"/>
  <c r="BZ535" i="1"/>
  <c r="CA535" i="1"/>
  <c r="CB535" i="1"/>
  <c r="CC535" i="1"/>
  <c r="CD535" i="1"/>
  <c r="CE535" i="1"/>
  <c r="CF535" i="1"/>
  <c r="CG535" i="1"/>
  <c r="CH535" i="1"/>
  <c r="CI535" i="1"/>
  <c r="CJ535" i="1"/>
  <c r="CK535" i="1"/>
  <c r="CL535" i="1"/>
  <c r="CM535" i="1"/>
  <c r="CN535" i="1"/>
  <c r="CO535" i="1"/>
  <c r="CP535" i="1"/>
  <c r="CQ535" i="1"/>
  <c r="CR535" i="1"/>
  <c r="CS535" i="1"/>
  <c r="CT535" i="1"/>
  <c r="CU535" i="1"/>
  <c r="CV535" i="1"/>
  <c r="CW535" i="1"/>
  <c r="CX535" i="1"/>
  <c r="CY535" i="1"/>
  <c r="CZ535" i="1"/>
  <c r="DA535" i="1"/>
  <c r="DB535" i="1"/>
  <c r="DC535" i="1"/>
  <c r="DD535" i="1"/>
  <c r="DE535" i="1"/>
  <c r="DF535" i="1"/>
  <c r="DG535" i="1"/>
  <c r="DH535" i="1"/>
  <c r="DI535" i="1"/>
  <c r="Q536" i="1"/>
  <c r="R536" i="1"/>
  <c r="S536" i="1"/>
  <c r="T536" i="1"/>
  <c r="U536" i="1"/>
  <c r="V536" i="1"/>
  <c r="W536" i="1"/>
  <c r="X536" i="1"/>
  <c r="Y536" i="1"/>
  <c r="Z536" i="1"/>
  <c r="AA536" i="1"/>
  <c r="AB536" i="1"/>
  <c r="AC536" i="1"/>
  <c r="AD536" i="1"/>
  <c r="AE536" i="1"/>
  <c r="AF536" i="1"/>
  <c r="AG536" i="1"/>
  <c r="AH536" i="1"/>
  <c r="AI536" i="1"/>
  <c r="AJ536" i="1"/>
  <c r="AK536" i="1"/>
  <c r="AL536" i="1"/>
  <c r="AM536" i="1"/>
  <c r="AN536" i="1"/>
  <c r="AO536" i="1"/>
  <c r="AP536" i="1"/>
  <c r="AQ536" i="1"/>
  <c r="AR536" i="1"/>
  <c r="AS536" i="1"/>
  <c r="AT536" i="1"/>
  <c r="AU536" i="1"/>
  <c r="AV536" i="1"/>
  <c r="AW536" i="1"/>
  <c r="AX536" i="1"/>
  <c r="AY536" i="1"/>
  <c r="AZ536" i="1"/>
  <c r="BA536" i="1"/>
  <c r="BB536" i="1"/>
  <c r="BC536" i="1"/>
  <c r="BD536" i="1"/>
  <c r="BE536" i="1"/>
  <c r="BF536" i="1"/>
  <c r="BG536" i="1"/>
  <c r="BH536" i="1"/>
  <c r="BI536" i="1"/>
  <c r="BJ536" i="1"/>
  <c r="BK536" i="1"/>
  <c r="BL536" i="1"/>
  <c r="BM536" i="1"/>
  <c r="BN536" i="1"/>
  <c r="BO536" i="1"/>
  <c r="BP536" i="1"/>
  <c r="BQ536" i="1"/>
  <c r="BR536" i="1"/>
  <c r="BS536" i="1"/>
  <c r="BT536" i="1"/>
  <c r="BU536" i="1"/>
  <c r="BV536" i="1"/>
  <c r="BW536" i="1"/>
  <c r="BX536" i="1"/>
  <c r="BY536" i="1"/>
  <c r="BZ536" i="1"/>
  <c r="CA536" i="1"/>
  <c r="CB536" i="1"/>
  <c r="CC536" i="1"/>
  <c r="CD536" i="1"/>
  <c r="CE536" i="1"/>
  <c r="CF536" i="1"/>
  <c r="CG536" i="1"/>
  <c r="CH536" i="1"/>
  <c r="CI536" i="1"/>
  <c r="CJ536" i="1"/>
  <c r="CK536" i="1"/>
  <c r="CL536" i="1"/>
  <c r="CM536" i="1"/>
  <c r="CN536" i="1"/>
  <c r="CO536" i="1"/>
  <c r="CP536" i="1"/>
  <c r="CQ536" i="1"/>
  <c r="CR536" i="1"/>
  <c r="CS536" i="1"/>
  <c r="CT536" i="1"/>
  <c r="CU536" i="1"/>
  <c r="CV536" i="1"/>
  <c r="CW536" i="1"/>
  <c r="CX536" i="1"/>
  <c r="CY536" i="1"/>
  <c r="CZ536" i="1"/>
  <c r="DA536" i="1"/>
  <c r="DB536" i="1"/>
  <c r="DC536" i="1"/>
  <c r="DD536" i="1"/>
  <c r="DE536" i="1"/>
  <c r="DF536" i="1"/>
  <c r="DG536" i="1"/>
  <c r="DH536" i="1"/>
  <c r="DI536" i="1"/>
  <c r="Q537" i="1"/>
  <c r="R537" i="1"/>
  <c r="S537" i="1"/>
  <c r="T537" i="1"/>
  <c r="U537" i="1"/>
  <c r="V537" i="1"/>
  <c r="W537" i="1"/>
  <c r="X537" i="1"/>
  <c r="Y537" i="1"/>
  <c r="Z537" i="1"/>
  <c r="AA537" i="1"/>
  <c r="AB537" i="1"/>
  <c r="AC537" i="1"/>
  <c r="AD537" i="1"/>
  <c r="AE537" i="1"/>
  <c r="AF537" i="1"/>
  <c r="AG537" i="1"/>
  <c r="AH537" i="1"/>
  <c r="AI537" i="1"/>
  <c r="AJ537" i="1"/>
  <c r="AK537" i="1"/>
  <c r="AL537" i="1"/>
  <c r="AM537" i="1"/>
  <c r="AN537" i="1"/>
  <c r="AO537" i="1"/>
  <c r="AP537" i="1"/>
  <c r="AQ537" i="1"/>
  <c r="AR537" i="1"/>
  <c r="AS537" i="1"/>
  <c r="AT537" i="1"/>
  <c r="AU537" i="1"/>
  <c r="AV537" i="1"/>
  <c r="AW537" i="1"/>
  <c r="AX537" i="1"/>
  <c r="AY537" i="1"/>
  <c r="AZ537" i="1"/>
  <c r="BA537" i="1"/>
  <c r="BB537" i="1"/>
  <c r="BC537" i="1"/>
  <c r="BD537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Q537" i="1"/>
  <c r="BR537" i="1"/>
  <c r="BS537" i="1"/>
  <c r="BT537" i="1"/>
  <c r="BU537" i="1"/>
  <c r="BV537" i="1"/>
  <c r="BW537" i="1"/>
  <c r="BX537" i="1"/>
  <c r="BY537" i="1"/>
  <c r="BZ537" i="1"/>
  <c r="CA537" i="1"/>
  <c r="CB537" i="1"/>
  <c r="CC537" i="1"/>
  <c r="CD537" i="1"/>
  <c r="CE537" i="1"/>
  <c r="CF537" i="1"/>
  <c r="CG537" i="1"/>
  <c r="CH537" i="1"/>
  <c r="CI537" i="1"/>
  <c r="CJ537" i="1"/>
  <c r="CK537" i="1"/>
  <c r="CL537" i="1"/>
  <c r="CM537" i="1"/>
  <c r="CN537" i="1"/>
  <c r="CO537" i="1"/>
  <c r="CP537" i="1"/>
  <c r="CQ537" i="1"/>
  <c r="CR537" i="1"/>
  <c r="CS537" i="1"/>
  <c r="CT537" i="1"/>
  <c r="CU537" i="1"/>
  <c r="CV537" i="1"/>
  <c r="CW537" i="1"/>
  <c r="CX537" i="1"/>
  <c r="CY537" i="1"/>
  <c r="CZ537" i="1"/>
  <c r="DA537" i="1"/>
  <c r="DB537" i="1"/>
  <c r="DC537" i="1"/>
  <c r="DD537" i="1"/>
  <c r="DE537" i="1"/>
  <c r="DF537" i="1"/>
  <c r="DG537" i="1"/>
  <c r="DH537" i="1"/>
  <c r="DI537" i="1"/>
  <c r="Q538" i="1"/>
  <c r="R538" i="1"/>
  <c r="S538" i="1"/>
  <c r="T538" i="1"/>
  <c r="U538" i="1"/>
  <c r="V538" i="1"/>
  <c r="W538" i="1"/>
  <c r="X538" i="1"/>
  <c r="Y538" i="1"/>
  <c r="Z538" i="1"/>
  <c r="AA538" i="1"/>
  <c r="AB538" i="1"/>
  <c r="AC538" i="1"/>
  <c r="AD538" i="1"/>
  <c r="AE538" i="1"/>
  <c r="AF538" i="1"/>
  <c r="AG538" i="1"/>
  <c r="AH538" i="1"/>
  <c r="AI538" i="1"/>
  <c r="AJ538" i="1"/>
  <c r="AK538" i="1"/>
  <c r="AL538" i="1"/>
  <c r="AM538" i="1"/>
  <c r="AN538" i="1"/>
  <c r="AO538" i="1"/>
  <c r="AP538" i="1"/>
  <c r="AQ538" i="1"/>
  <c r="AR538" i="1"/>
  <c r="AS538" i="1"/>
  <c r="AT538" i="1"/>
  <c r="AU538" i="1"/>
  <c r="AV538" i="1"/>
  <c r="AW538" i="1"/>
  <c r="AX538" i="1"/>
  <c r="AY538" i="1"/>
  <c r="AZ538" i="1"/>
  <c r="BA538" i="1"/>
  <c r="BB538" i="1"/>
  <c r="BC538" i="1"/>
  <c r="BD538" i="1"/>
  <c r="BE538" i="1"/>
  <c r="BF538" i="1"/>
  <c r="BG538" i="1"/>
  <c r="BH538" i="1"/>
  <c r="BI538" i="1"/>
  <c r="BJ538" i="1"/>
  <c r="BK538" i="1"/>
  <c r="BL538" i="1"/>
  <c r="BM538" i="1"/>
  <c r="BN538" i="1"/>
  <c r="BO538" i="1"/>
  <c r="BP538" i="1"/>
  <c r="BQ538" i="1"/>
  <c r="BR538" i="1"/>
  <c r="BS538" i="1"/>
  <c r="BT538" i="1"/>
  <c r="BU538" i="1"/>
  <c r="BV538" i="1"/>
  <c r="BW538" i="1"/>
  <c r="BX538" i="1"/>
  <c r="BY538" i="1"/>
  <c r="BZ538" i="1"/>
  <c r="CA538" i="1"/>
  <c r="CB538" i="1"/>
  <c r="CC538" i="1"/>
  <c r="CD538" i="1"/>
  <c r="CE538" i="1"/>
  <c r="CF538" i="1"/>
  <c r="CG538" i="1"/>
  <c r="CH538" i="1"/>
  <c r="CI538" i="1"/>
  <c r="CJ538" i="1"/>
  <c r="CK538" i="1"/>
  <c r="CL538" i="1"/>
  <c r="CM538" i="1"/>
  <c r="CN538" i="1"/>
  <c r="CO538" i="1"/>
  <c r="CP538" i="1"/>
  <c r="CQ538" i="1"/>
  <c r="CR538" i="1"/>
  <c r="CS538" i="1"/>
  <c r="CT538" i="1"/>
  <c r="CU538" i="1"/>
  <c r="CV538" i="1"/>
  <c r="CW538" i="1"/>
  <c r="CX538" i="1"/>
  <c r="CY538" i="1"/>
  <c r="CZ538" i="1"/>
  <c r="DA538" i="1"/>
  <c r="DB538" i="1"/>
  <c r="DC538" i="1"/>
  <c r="DD538" i="1"/>
  <c r="DE538" i="1"/>
  <c r="DF538" i="1"/>
  <c r="DG538" i="1"/>
  <c r="DH538" i="1"/>
  <c r="DI538" i="1"/>
  <c r="Q539" i="1"/>
  <c r="R539" i="1"/>
  <c r="S539" i="1"/>
  <c r="T539" i="1"/>
  <c r="U539" i="1"/>
  <c r="V539" i="1"/>
  <c r="W539" i="1"/>
  <c r="X539" i="1"/>
  <c r="Y539" i="1"/>
  <c r="Z539" i="1"/>
  <c r="AA539" i="1"/>
  <c r="AB539" i="1"/>
  <c r="AC539" i="1"/>
  <c r="AD539" i="1"/>
  <c r="AE539" i="1"/>
  <c r="AF539" i="1"/>
  <c r="AG539" i="1"/>
  <c r="AH539" i="1"/>
  <c r="AI539" i="1"/>
  <c r="AJ539" i="1"/>
  <c r="AK539" i="1"/>
  <c r="AL539" i="1"/>
  <c r="AM539" i="1"/>
  <c r="AN539" i="1"/>
  <c r="AO539" i="1"/>
  <c r="AP539" i="1"/>
  <c r="AQ539" i="1"/>
  <c r="AR539" i="1"/>
  <c r="AS539" i="1"/>
  <c r="AT539" i="1"/>
  <c r="AU539" i="1"/>
  <c r="AV539" i="1"/>
  <c r="AW539" i="1"/>
  <c r="AX539" i="1"/>
  <c r="AY539" i="1"/>
  <c r="AZ539" i="1"/>
  <c r="BA539" i="1"/>
  <c r="BB539" i="1"/>
  <c r="BC539" i="1"/>
  <c r="BD539" i="1"/>
  <c r="BE539" i="1"/>
  <c r="BF539" i="1"/>
  <c r="BG539" i="1"/>
  <c r="BH539" i="1"/>
  <c r="BI539" i="1"/>
  <c r="BJ539" i="1"/>
  <c r="BK539" i="1"/>
  <c r="BL539" i="1"/>
  <c r="BM539" i="1"/>
  <c r="BN539" i="1"/>
  <c r="BO539" i="1"/>
  <c r="BP539" i="1"/>
  <c r="BQ539" i="1"/>
  <c r="BR539" i="1"/>
  <c r="BS539" i="1"/>
  <c r="BT539" i="1"/>
  <c r="BU539" i="1"/>
  <c r="BV539" i="1"/>
  <c r="BW539" i="1"/>
  <c r="BX539" i="1"/>
  <c r="BY539" i="1"/>
  <c r="BZ539" i="1"/>
  <c r="CA539" i="1"/>
  <c r="CB539" i="1"/>
  <c r="CC539" i="1"/>
  <c r="CD539" i="1"/>
  <c r="CE539" i="1"/>
  <c r="CF539" i="1"/>
  <c r="CG539" i="1"/>
  <c r="CH539" i="1"/>
  <c r="CI539" i="1"/>
  <c r="CJ539" i="1"/>
  <c r="CK539" i="1"/>
  <c r="CL539" i="1"/>
  <c r="CM539" i="1"/>
  <c r="CN539" i="1"/>
  <c r="CO539" i="1"/>
  <c r="CP539" i="1"/>
  <c r="CQ539" i="1"/>
  <c r="CR539" i="1"/>
  <c r="CS539" i="1"/>
  <c r="CT539" i="1"/>
  <c r="CU539" i="1"/>
  <c r="CV539" i="1"/>
  <c r="CW539" i="1"/>
  <c r="CX539" i="1"/>
  <c r="CY539" i="1"/>
  <c r="CZ539" i="1"/>
  <c r="DA539" i="1"/>
  <c r="DB539" i="1"/>
  <c r="DC539" i="1"/>
  <c r="DD539" i="1"/>
  <c r="DE539" i="1"/>
  <c r="DF539" i="1"/>
  <c r="DG539" i="1"/>
  <c r="DH539" i="1"/>
  <c r="DI539" i="1"/>
  <c r="Q540" i="1"/>
  <c r="R540" i="1"/>
  <c r="S540" i="1"/>
  <c r="T540" i="1"/>
  <c r="U540" i="1"/>
  <c r="V540" i="1"/>
  <c r="W540" i="1"/>
  <c r="X540" i="1"/>
  <c r="Y540" i="1"/>
  <c r="Z540" i="1"/>
  <c r="AA540" i="1"/>
  <c r="AB540" i="1"/>
  <c r="AC540" i="1"/>
  <c r="AD540" i="1"/>
  <c r="AE540" i="1"/>
  <c r="AF540" i="1"/>
  <c r="AG540" i="1"/>
  <c r="AH540" i="1"/>
  <c r="AI540" i="1"/>
  <c r="AJ540" i="1"/>
  <c r="AK540" i="1"/>
  <c r="AL540" i="1"/>
  <c r="AM540" i="1"/>
  <c r="AN540" i="1"/>
  <c r="AO540" i="1"/>
  <c r="AP540" i="1"/>
  <c r="AQ540" i="1"/>
  <c r="AR540" i="1"/>
  <c r="AS540" i="1"/>
  <c r="AT540" i="1"/>
  <c r="AU540" i="1"/>
  <c r="AV540" i="1"/>
  <c r="AW540" i="1"/>
  <c r="AX540" i="1"/>
  <c r="AY540" i="1"/>
  <c r="AZ540" i="1"/>
  <c r="BA540" i="1"/>
  <c r="BB540" i="1"/>
  <c r="BC540" i="1"/>
  <c r="BD540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Q540" i="1"/>
  <c r="BR540" i="1"/>
  <c r="BS540" i="1"/>
  <c r="BT540" i="1"/>
  <c r="BU540" i="1"/>
  <c r="BV540" i="1"/>
  <c r="BW540" i="1"/>
  <c r="BX540" i="1"/>
  <c r="BY540" i="1"/>
  <c r="BZ540" i="1"/>
  <c r="CA540" i="1"/>
  <c r="CB540" i="1"/>
  <c r="CC540" i="1"/>
  <c r="CD540" i="1"/>
  <c r="CE540" i="1"/>
  <c r="CF540" i="1"/>
  <c r="CG540" i="1"/>
  <c r="CH540" i="1"/>
  <c r="CI540" i="1"/>
  <c r="CJ540" i="1"/>
  <c r="CK540" i="1"/>
  <c r="CL540" i="1"/>
  <c r="CM540" i="1"/>
  <c r="CN540" i="1"/>
  <c r="CO540" i="1"/>
  <c r="CP540" i="1"/>
  <c r="CQ540" i="1"/>
  <c r="CR540" i="1"/>
  <c r="CS540" i="1"/>
  <c r="CT540" i="1"/>
  <c r="CU540" i="1"/>
  <c r="CV540" i="1"/>
  <c r="CW540" i="1"/>
  <c r="CX540" i="1"/>
  <c r="CY540" i="1"/>
  <c r="CZ540" i="1"/>
  <c r="DA540" i="1"/>
  <c r="DB540" i="1"/>
  <c r="DC540" i="1"/>
  <c r="DD540" i="1"/>
  <c r="DE540" i="1"/>
  <c r="DF540" i="1"/>
  <c r="DG540" i="1"/>
  <c r="DH540" i="1"/>
  <c r="DI540" i="1"/>
  <c r="Q541" i="1"/>
  <c r="R541" i="1"/>
  <c r="S541" i="1"/>
  <c r="T541" i="1"/>
  <c r="U541" i="1"/>
  <c r="V541" i="1"/>
  <c r="W541" i="1"/>
  <c r="X541" i="1"/>
  <c r="Y541" i="1"/>
  <c r="Z541" i="1"/>
  <c r="AA541" i="1"/>
  <c r="AB541" i="1"/>
  <c r="AC541" i="1"/>
  <c r="AD541" i="1"/>
  <c r="AE541" i="1"/>
  <c r="AF541" i="1"/>
  <c r="AG541" i="1"/>
  <c r="AH541" i="1"/>
  <c r="AI541" i="1"/>
  <c r="AJ541" i="1"/>
  <c r="AK541" i="1"/>
  <c r="AL541" i="1"/>
  <c r="AM541" i="1"/>
  <c r="AN541" i="1"/>
  <c r="AO541" i="1"/>
  <c r="AP541" i="1"/>
  <c r="AQ541" i="1"/>
  <c r="AR541" i="1"/>
  <c r="AS541" i="1"/>
  <c r="AT541" i="1"/>
  <c r="AU541" i="1"/>
  <c r="AV541" i="1"/>
  <c r="AW541" i="1"/>
  <c r="AX541" i="1"/>
  <c r="AY541" i="1"/>
  <c r="AZ541" i="1"/>
  <c r="BA541" i="1"/>
  <c r="BB541" i="1"/>
  <c r="BC541" i="1"/>
  <c r="BD541" i="1"/>
  <c r="BE541" i="1"/>
  <c r="BF541" i="1"/>
  <c r="BG541" i="1"/>
  <c r="BH541" i="1"/>
  <c r="BI541" i="1"/>
  <c r="BJ541" i="1"/>
  <c r="BK541" i="1"/>
  <c r="BL541" i="1"/>
  <c r="BM541" i="1"/>
  <c r="BN541" i="1"/>
  <c r="BO541" i="1"/>
  <c r="BP541" i="1"/>
  <c r="BQ541" i="1"/>
  <c r="BR541" i="1"/>
  <c r="BS541" i="1"/>
  <c r="BT541" i="1"/>
  <c r="BU541" i="1"/>
  <c r="BV541" i="1"/>
  <c r="BW541" i="1"/>
  <c r="BX541" i="1"/>
  <c r="BY541" i="1"/>
  <c r="BZ541" i="1"/>
  <c r="CA541" i="1"/>
  <c r="CB541" i="1"/>
  <c r="CC541" i="1"/>
  <c r="CD541" i="1"/>
  <c r="CE541" i="1"/>
  <c r="CF541" i="1"/>
  <c r="CG541" i="1"/>
  <c r="CH541" i="1"/>
  <c r="CI541" i="1"/>
  <c r="CJ541" i="1"/>
  <c r="CK541" i="1"/>
  <c r="CL541" i="1"/>
  <c r="CM541" i="1"/>
  <c r="CN541" i="1"/>
  <c r="CO541" i="1"/>
  <c r="CP541" i="1"/>
  <c r="CQ541" i="1"/>
  <c r="CR541" i="1"/>
  <c r="CS541" i="1"/>
  <c r="CT541" i="1"/>
  <c r="CU541" i="1"/>
  <c r="CV541" i="1"/>
  <c r="CW541" i="1"/>
  <c r="CX541" i="1"/>
  <c r="CY541" i="1"/>
  <c r="CZ541" i="1"/>
  <c r="DA541" i="1"/>
  <c r="DB541" i="1"/>
  <c r="DC541" i="1"/>
  <c r="DD541" i="1"/>
  <c r="DE541" i="1"/>
  <c r="DF541" i="1"/>
  <c r="DG541" i="1"/>
  <c r="DH541" i="1"/>
  <c r="DI541" i="1"/>
  <c r="Q542" i="1"/>
  <c r="R542" i="1"/>
  <c r="S542" i="1"/>
  <c r="T542" i="1"/>
  <c r="U542" i="1"/>
  <c r="V542" i="1"/>
  <c r="W542" i="1"/>
  <c r="X542" i="1"/>
  <c r="Y542" i="1"/>
  <c r="Z542" i="1"/>
  <c r="AA542" i="1"/>
  <c r="AB542" i="1"/>
  <c r="AC542" i="1"/>
  <c r="AD542" i="1"/>
  <c r="AE542" i="1"/>
  <c r="AF542" i="1"/>
  <c r="AG542" i="1"/>
  <c r="AH542" i="1"/>
  <c r="AI542" i="1"/>
  <c r="AJ542" i="1"/>
  <c r="AK542" i="1"/>
  <c r="AL542" i="1"/>
  <c r="AM542" i="1"/>
  <c r="AN542" i="1"/>
  <c r="AO542" i="1"/>
  <c r="AP542" i="1"/>
  <c r="AQ542" i="1"/>
  <c r="AR542" i="1"/>
  <c r="AS542" i="1"/>
  <c r="AT542" i="1"/>
  <c r="AU542" i="1"/>
  <c r="AV542" i="1"/>
  <c r="AW542" i="1"/>
  <c r="AX542" i="1"/>
  <c r="AY542" i="1"/>
  <c r="AZ542" i="1"/>
  <c r="BA542" i="1"/>
  <c r="BB542" i="1"/>
  <c r="BC542" i="1"/>
  <c r="BD542" i="1"/>
  <c r="BE542" i="1"/>
  <c r="BF542" i="1"/>
  <c r="BG542" i="1"/>
  <c r="BH542" i="1"/>
  <c r="BI542" i="1"/>
  <c r="BJ542" i="1"/>
  <c r="BK542" i="1"/>
  <c r="BL542" i="1"/>
  <c r="BM542" i="1"/>
  <c r="BN542" i="1"/>
  <c r="BO542" i="1"/>
  <c r="BP542" i="1"/>
  <c r="BQ542" i="1"/>
  <c r="BR542" i="1"/>
  <c r="BS542" i="1"/>
  <c r="BT542" i="1"/>
  <c r="BU542" i="1"/>
  <c r="BV542" i="1"/>
  <c r="BW542" i="1"/>
  <c r="BX542" i="1"/>
  <c r="BY542" i="1"/>
  <c r="BZ542" i="1"/>
  <c r="CA542" i="1"/>
  <c r="CB542" i="1"/>
  <c r="CC542" i="1"/>
  <c r="CD542" i="1"/>
  <c r="CE542" i="1"/>
  <c r="CF542" i="1"/>
  <c r="CG542" i="1"/>
  <c r="CH542" i="1"/>
  <c r="CI542" i="1"/>
  <c r="CJ542" i="1"/>
  <c r="CK542" i="1"/>
  <c r="CL542" i="1"/>
  <c r="CM542" i="1"/>
  <c r="CN542" i="1"/>
  <c r="CO542" i="1"/>
  <c r="CP542" i="1"/>
  <c r="CQ542" i="1"/>
  <c r="CR542" i="1"/>
  <c r="CS542" i="1"/>
  <c r="CT542" i="1"/>
  <c r="CU542" i="1"/>
  <c r="CV542" i="1"/>
  <c r="CW542" i="1"/>
  <c r="CX542" i="1"/>
  <c r="CY542" i="1"/>
  <c r="CZ542" i="1"/>
  <c r="DA542" i="1"/>
  <c r="DB542" i="1"/>
  <c r="DC542" i="1"/>
  <c r="DD542" i="1"/>
  <c r="DE542" i="1"/>
  <c r="DF542" i="1"/>
  <c r="DG542" i="1"/>
  <c r="DH542" i="1"/>
  <c r="DI542" i="1"/>
  <c r="Q543" i="1"/>
  <c r="R543" i="1"/>
  <c r="S543" i="1"/>
  <c r="T543" i="1"/>
  <c r="U543" i="1"/>
  <c r="V543" i="1"/>
  <c r="W543" i="1"/>
  <c r="X543" i="1"/>
  <c r="Y543" i="1"/>
  <c r="Z543" i="1"/>
  <c r="AA543" i="1"/>
  <c r="AB543" i="1"/>
  <c r="AC543" i="1"/>
  <c r="AD543" i="1"/>
  <c r="AE543" i="1"/>
  <c r="AF543" i="1"/>
  <c r="AG543" i="1"/>
  <c r="AH543" i="1"/>
  <c r="AI543" i="1"/>
  <c r="AJ543" i="1"/>
  <c r="AK543" i="1"/>
  <c r="AL543" i="1"/>
  <c r="AM543" i="1"/>
  <c r="AN543" i="1"/>
  <c r="AO543" i="1"/>
  <c r="AP543" i="1"/>
  <c r="AQ543" i="1"/>
  <c r="AR543" i="1"/>
  <c r="AS543" i="1"/>
  <c r="AT543" i="1"/>
  <c r="AU543" i="1"/>
  <c r="AV543" i="1"/>
  <c r="AW543" i="1"/>
  <c r="AX543" i="1"/>
  <c r="AY543" i="1"/>
  <c r="AZ543" i="1"/>
  <c r="BA543" i="1"/>
  <c r="BB543" i="1"/>
  <c r="BC543" i="1"/>
  <c r="BD543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Q543" i="1"/>
  <c r="BR543" i="1"/>
  <c r="BS543" i="1"/>
  <c r="BT543" i="1"/>
  <c r="BU543" i="1"/>
  <c r="BV543" i="1"/>
  <c r="BW543" i="1"/>
  <c r="BX543" i="1"/>
  <c r="BY543" i="1"/>
  <c r="BZ543" i="1"/>
  <c r="CA543" i="1"/>
  <c r="CB543" i="1"/>
  <c r="CC543" i="1"/>
  <c r="CD543" i="1"/>
  <c r="CE543" i="1"/>
  <c r="CF543" i="1"/>
  <c r="CG543" i="1"/>
  <c r="CH543" i="1"/>
  <c r="CI543" i="1"/>
  <c r="CJ543" i="1"/>
  <c r="CK543" i="1"/>
  <c r="CL543" i="1"/>
  <c r="CM543" i="1"/>
  <c r="CN543" i="1"/>
  <c r="CO543" i="1"/>
  <c r="CP543" i="1"/>
  <c r="CQ543" i="1"/>
  <c r="CR543" i="1"/>
  <c r="CS543" i="1"/>
  <c r="CT543" i="1"/>
  <c r="CU543" i="1"/>
  <c r="CV543" i="1"/>
  <c r="CW543" i="1"/>
  <c r="CX543" i="1"/>
  <c r="CY543" i="1"/>
  <c r="CZ543" i="1"/>
  <c r="DA543" i="1"/>
  <c r="DB543" i="1"/>
  <c r="DC543" i="1"/>
  <c r="DD543" i="1"/>
  <c r="DE543" i="1"/>
  <c r="DF543" i="1"/>
  <c r="DG543" i="1"/>
  <c r="DH543" i="1"/>
  <c r="DI543" i="1"/>
  <c r="Q544" i="1"/>
  <c r="R544" i="1"/>
  <c r="S544" i="1"/>
  <c r="T544" i="1"/>
  <c r="U544" i="1"/>
  <c r="V544" i="1"/>
  <c r="W544" i="1"/>
  <c r="X544" i="1"/>
  <c r="Y544" i="1"/>
  <c r="Z544" i="1"/>
  <c r="AA544" i="1"/>
  <c r="AB544" i="1"/>
  <c r="AC544" i="1"/>
  <c r="AD544" i="1"/>
  <c r="AE544" i="1"/>
  <c r="AF544" i="1"/>
  <c r="AG544" i="1"/>
  <c r="AH544" i="1"/>
  <c r="AI544" i="1"/>
  <c r="AJ544" i="1"/>
  <c r="AK544" i="1"/>
  <c r="AL544" i="1"/>
  <c r="AM544" i="1"/>
  <c r="AN544" i="1"/>
  <c r="AO544" i="1"/>
  <c r="AP544" i="1"/>
  <c r="AQ544" i="1"/>
  <c r="AR544" i="1"/>
  <c r="AS544" i="1"/>
  <c r="AT544" i="1"/>
  <c r="AU544" i="1"/>
  <c r="AV544" i="1"/>
  <c r="AW544" i="1"/>
  <c r="AX544" i="1"/>
  <c r="AY544" i="1"/>
  <c r="AZ544" i="1"/>
  <c r="BA544" i="1"/>
  <c r="BB544" i="1"/>
  <c r="BC544" i="1"/>
  <c r="BD544" i="1"/>
  <c r="BE544" i="1"/>
  <c r="BF544" i="1"/>
  <c r="BG544" i="1"/>
  <c r="BH544" i="1"/>
  <c r="BI544" i="1"/>
  <c r="BJ544" i="1"/>
  <c r="BK544" i="1"/>
  <c r="BL544" i="1"/>
  <c r="BM544" i="1"/>
  <c r="BN544" i="1"/>
  <c r="BO544" i="1"/>
  <c r="BP544" i="1"/>
  <c r="BQ544" i="1"/>
  <c r="BR544" i="1"/>
  <c r="BS544" i="1"/>
  <c r="BT544" i="1"/>
  <c r="BU544" i="1"/>
  <c r="BV544" i="1"/>
  <c r="BW544" i="1"/>
  <c r="BX544" i="1"/>
  <c r="BY544" i="1"/>
  <c r="BZ544" i="1"/>
  <c r="CA544" i="1"/>
  <c r="CB544" i="1"/>
  <c r="CC544" i="1"/>
  <c r="CD544" i="1"/>
  <c r="CE544" i="1"/>
  <c r="CF544" i="1"/>
  <c r="CG544" i="1"/>
  <c r="CH544" i="1"/>
  <c r="CI544" i="1"/>
  <c r="CJ544" i="1"/>
  <c r="CK544" i="1"/>
  <c r="CL544" i="1"/>
  <c r="CM544" i="1"/>
  <c r="CN544" i="1"/>
  <c r="CO544" i="1"/>
  <c r="CP544" i="1"/>
  <c r="CQ544" i="1"/>
  <c r="CR544" i="1"/>
  <c r="CS544" i="1"/>
  <c r="CT544" i="1"/>
  <c r="CU544" i="1"/>
  <c r="CV544" i="1"/>
  <c r="CW544" i="1"/>
  <c r="CX544" i="1"/>
  <c r="CY544" i="1"/>
  <c r="CZ544" i="1"/>
  <c r="DA544" i="1"/>
  <c r="DB544" i="1"/>
  <c r="DC544" i="1"/>
  <c r="DD544" i="1"/>
  <c r="DE544" i="1"/>
  <c r="DF544" i="1"/>
  <c r="DG544" i="1"/>
  <c r="DH544" i="1"/>
  <c r="DI544" i="1"/>
  <c r="Q545" i="1"/>
  <c r="R545" i="1"/>
  <c r="S545" i="1"/>
  <c r="T545" i="1"/>
  <c r="U545" i="1"/>
  <c r="V545" i="1"/>
  <c r="W545" i="1"/>
  <c r="X545" i="1"/>
  <c r="Y545" i="1"/>
  <c r="Z545" i="1"/>
  <c r="AA545" i="1"/>
  <c r="AB545" i="1"/>
  <c r="AC545" i="1"/>
  <c r="AD545" i="1"/>
  <c r="AE545" i="1"/>
  <c r="AF545" i="1"/>
  <c r="AG545" i="1"/>
  <c r="AH545" i="1"/>
  <c r="AI545" i="1"/>
  <c r="AJ545" i="1"/>
  <c r="AK545" i="1"/>
  <c r="AL545" i="1"/>
  <c r="AM545" i="1"/>
  <c r="AN545" i="1"/>
  <c r="AO545" i="1"/>
  <c r="AP545" i="1"/>
  <c r="AQ545" i="1"/>
  <c r="AR545" i="1"/>
  <c r="AS545" i="1"/>
  <c r="AT545" i="1"/>
  <c r="AU545" i="1"/>
  <c r="AV545" i="1"/>
  <c r="AW545" i="1"/>
  <c r="AX545" i="1"/>
  <c r="AY545" i="1"/>
  <c r="AZ545" i="1"/>
  <c r="BA545" i="1"/>
  <c r="BB545" i="1"/>
  <c r="BC545" i="1"/>
  <c r="BD545" i="1"/>
  <c r="BE545" i="1"/>
  <c r="BF545" i="1"/>
  <c r="BG545" i="1"/>
  <c r="BH545" i="1"/>
  <c r="BI545" i="1"/>
  <c r="BJ545" i="1"/>
  <c r="BK545" i="1"/>
  <c r="BL545" i="1"/>
  <c r="BM545" i="1"/>
  <c r="BN545" i="1"/>
  <c r="BO545" i="1"/>
  <c r="BP545" i="1"/>
  <c r="BQ545" i="1"/>
  <c r="BR545" i="1"/>
  <c r="BS545" i="1"/>
  <c r="BT545" i="1"/>
  <c r="BU545" i="1"/>
  <c r="BV545" i="1"/>
  <c r="BW545" i="1"/>
  <c r="BX545" i="1"/>
  <c r="BY545" i="1"/>
  <c r="BZ545" i="1"/>
  <c r="CA545" i="1"/>
  <c r="CB545" i="1"/>
  <c r="CC545" i="1"/>
  <c r="CD545" i="1"/>
  <c r="CE545" i="1"/>
  <c r="CF545" i="1"/>
  <c r="CG545" i="1"/>
  <c r="CH545" i="1"/>
  <c r="CI545" i="1"/>
  <c r="CJ545" i="1"/>
  <c r="CK545" i="1"/>
  <c r="CL545" i="1"/>
  <c r="CM545" i="1"/>
  <c r="CN545" i="1"/>
  <c r="CO545" i="1"/>
  <c r="CP545" i="1"/>
  <c r="CQ545" i="1"/>
  <c r="CR545" i="1"/>
  <c r="CS545" i="1"/>
  <c r="CT545" i="1"/>
  <c r="CU545" i="1"/>
  <c r="CV545" i="1"/>
  <c r="CW545" i="1"/>
  <c r="CX545" i="1"/>
  <c r="CY545" i="1"/>
  <c r="CZ545" i="1"/>
  <c r="DA545" i="1"/>
  <c r="DB545" i="1"/>
  <c r="DC545" i="1"/>
  <c r="DD545" i="1"/>
  <c r="DE545" i="1"/>
  <c r="DF545" i="1"/>
  <c r="DG545" i="1"/>
  <c r="DH545" i="1"/>
  <c r="DI545" i="1"/>
  <c r="Q546" i="1"/>
  <c r="R546" i="1"/>
  <c r="S546" i="1"/>
  <c r="T546" i="1"/>
  <c r="U546" i="1"/>
  <c r="V546" i="1"/>
  <c r="W546" i="1"/>
  <c r="X546" i="1"/>
  <c r="Y546" i="1"/>
  <c r="Z546" i="1"/>
  <c r="AA546" i="1"/>
  <c r="AB546" i="1"/>
  <c r="AC546" i="1"/>
  <c r="AD546" i="1"/>
  <c r="AE546" i="1"/>
  <c r="AF546" i="1"/>
  <c r="AG546" i="1"/>
  <c r="AH546" i="1"/>
  <c r="AI546" i="1"/>
  <c r="AJ546" i="1"/>
  <c r="AK546" i="1"/>
  <c r="AL546" i="1"/>
  <c r="AM546" i="1"/>
  <c r="AN546" i="1"/>
  <c r="AO546" i="1"/>
  <c r="AP546" i="1"/>
  <c r="AQ546" i="1"/>
  <c r="AR546" i="1"/>
  <c r="AS546" i="1"/>
  <c r="AT546" i="1"/>
  <c r="AU546" i="1"/>
  <c r="AV546" i="1"/>
  <c r="AW546" i="1"/>
  <c r="AX546" i="1"/>
  <c r="AY546" i="1"/>
  <c r="AZ546" i="1"/>
  <c r="BA546" i="1"/>
  <c r="BB546" i="1"/>
  <c r="BC546" i="1"/>
  <c r="BD546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Q546" i="1"/>
  <c r="BR546" i="1"/>
  <c r="BS546" i="1"/>
  <c r="BT546" i="1"/>
  <c r="BU546" i="1"/>
  <c r="BV546" i="1"/>
  <c r="BW546" i="1"/>
  <c r="BX546" i="1"/>
  <c r="BY546" i="1"/>
  <c r="BZ546" i="1"/>
  <c r="CA546" i="1"/>
  <c r="CB546" i="1"/>
  <c r="CC546" i="1"/>
  <c r="CD546" i="1"/>
  <c r="CE546" i="1"/>
  <c r="CF546" i="1"/>
  <c r="CG546" i="1"/>
  <c r="CH546" i="1"/>
  <c r="CI546" i="1"/>
  <c r="CJ546" i="1"/>
  <c r="CK546" i="1"/>
  <c r="CL546" i="1"/>
  <c r="CM546" i="1"/>
  <c r="CN546" i="1"/>
  <c r="CO546" i="1"/>
  <c r="CP546" i="1"/>
  <c r="CQ546" i="1"/>
  <c r="CR546" i="1"/>
  <c r="CS546" i="1"/>
  <c r="CT546" i="1"/>
  <c r="CU546" i="1"/>
  <c r="CV546" i="1"/>
  <c r="CW546" i="1"/>
  <c r="CX546" i="1"/>
  <c r="CY546" i="1"/>
  <c r="CZ546" i="1"/>
  <c r="DA546" i="1"/>
  <c r="DB546" i="1"/>
  <c r="DC546" i="1"/>
  <c r="DD546" i="1"/>
  <c r="DE546" i="1"/>
  <c r="DF546" i="1"/>
  <c r="DG546" i="1"/>
  <c r="DH546" i="1"/>
  <c r="DI546" i="1"/>
  <c r="Q547" i="1"/>
  <c r="R547" i="1"/>
  <c r="S547" i="1"/>
  <c r="T547" i="1"/>
  <c r="U547" i="1"/>
  <c r="V547" i="1"/>
  <c r="W547" i="1"/>
  <c r="X547" i="1"/>
  <c r="Y547" i="1"/>
  <c r="Z547" i="1"/>
  <c r="AA547" i="1"/>
  <c r="AB547" i="1"/>
  <c r="AC547" i="1"/>
  <c r="AD547" i="1"/>
  <c r="AE547" i="1"/>
  <c r="AF547" i="1"/>
  <c r="AG547" i="1"/>
  <c r="AH547" i="1"/>
  <c r="AI547" i="1"/>
  <c r="AJ547" i="1"/>
  <c r="AK547" i="1"/>
  <c r="AL547" i="1"/>
  <c r="AM547" i="1"/>
  <c r="AN547" i="1"/>
  <c r="AO547" i="1"/>
  <c r="AP547" i="1"/>
  <c r="AQ547" i="1"/>
  <c r="AR547" i="1"/>
  <c r="AS547" i="1"/>
  <c r="AT547" i="1"/>
  <c r="AU547" i="1"/>
  <c r="AV547" i="1"/>
  <c r="AW547" i="1"/>
  <c r="AX547" i="1"/>
  <c r="AY547" i="1"/>
  <c r="AZ547" i="1"/>
  <c r="BA547" i="1"/>
  <c r="BB547" i="1"/>
  <c r="BC547" i="1"/>
  <c r="BD547" i="1"/>
  <c r="BE547" i="1"/>
  <c r="BF547" i="1"/>
  <c r="BG547" i="1"/>
  <c r="BH547" i="1"/>
  <c r="BI547" i="1"/>
  <c r="BJ547" i="1"/>
  <c r="BK547" i="1"/>
  <c r="BL547" i="1"/>
  <c r="BM547" i="1"/>
  <c r="BN547" i="1"/>
  <c r="BO547" i="1"/>
  <c r="BP547" i="1"/>
  <c r="BQ547" i="1"/>
  <c r="BR547" i="1"/>
  <c r="BS547" i="1"/>
  <c r="BT547" i="1"/>
  <c r="BU547" i="1"/>
  <c r="BV547" i="1"/>
  <c r="BW547" i="1"/>
  <c r="BX547" i="1"/>
  <c r="BY547" i="1"/>
  <c r="BZ547" i="1"/>
  <c r="CA547" i="1"/>
  <c r="CB547" i="1"/>
  <c r="CC547" i="1"/>
  <c r="CD547" i="1"/>
  <c r="CE547" i="1"/>
  <c r="CF547" i="1"/>
  <c r="CG547" i="1"/>
  <c r="CH547" i="1"/>
  <c r="CI547" i="1"/>
  <c r="CJ547" i="1"/>
  <c r="CK547" i="1"/>
  <c r="CL547" i="1"/>
  <c r="CM547" i="1"/>
  <c r="CN547" i="1"/>
  <c r="CO547" i="1"/>
  <c r="CP547" i="1"/>
  <c r="CQ547" i="1"/>
  <c r="CR547" i="1"/>
  <c r="CS547" i="1"/>
  <c r="CT547" i="1"/>
  <c r="CU547" i="1"/>
  <c r="CV547" i="1"/>
  <c r="CW547" i="1"/>
  <c r="CX547" i="1"/>
  <c r="CY547" i="1"/>
  <c r="CZ547" i="1"/>
  <c r="DA547" i="1"/>
  <c r="DB547" i="1"/>
  <c r="DC547" i="1"/>
  <c r="DD547" i="1"/>
  <c r="DE547" i="1"/>
  <c r="DF547" i="1"/>
  <c r="DG547" i="1"/>
  <c r="DH547" i="1"/>
  <c r="DI547" i="1"/>
  <c r="Q548" i="1"/>
  <c r="R548" i="1"/>
  <c r="S548" i="1"/>
  <c r="T548" i="1"/>
  <c r="U548" i="1"/>
  <c r="V548" i="1"/>
  <c r="W548" i="1"/>
  <c r="X548" i="1"/>
  <c r="Y548" i="1"/>
  <c r="Z548" i="1"/>
  <c r="AA548" i="1"/>
  <c r="AB548" i="1"/>
  <c r="AC548" i="1"/>
  <c r="AD548" i="1"/>
  <c r="AE548" i="1"/>
  <c r="AF548" i="1"/>
  <c r="AG548" i="1"/>
  <c r="AH548" i="1"/>
  <c r="AI548" i="1"/>
  <c r="AJ548" i="1"/>
  <c r="AK548" i="1"/>
  <c r="AL548" i="1"/>
  <c r="AM548" i="1"/>
  <c r="AN548" i="1"/>
  <c r="AO548" i="1"/>
  <c r="AP548" i="1"/>
  <c r="AQ548" i="1"/>
  <c r="AR548" i="1"/>
  <c r="AS548" i="1"/>
  <c r="AT548" i="1"/>
  <c r="AU548" i="1"/>
  <c r="AV548" i="1"/>
  <c r="AW548" i="1"/>
  <c r="AX548" i="1"/>
  <c r="AY548" i="1"/>
  <c r="AZ548" i="1"/>
  <c r="BA548" i="1"/>
  <c r="BB548" i="1"/>
  <c r="BC548" i="1"/>
  <c r="BD548" i="1"/>
  <c r="BE548" i="1"/>
  <c r="BF548" i="1"/>
  <c r="BG548" i="1"/>
  <c r="BH548" i="1"/>
  <c r="BI548" i="1"/>
  <c r="BJ548" i="1"/>
  <c r="BK548" i="1"/>
  <c r="BL548" i="1"/>
  <c r="BM548" i="1"/>
  <c r="BN548" i="1"/>
  <c r="BO548" i="1"/>
  <c r="BP548" i="1"/>
  <c r="BQ548" i="1"/>
  <c r="BR548" i="1"/>
  <c r="BS548" i="1"/>
  <c r="BT548" i="1"/>
  <c r="BU548" i="1"/>
  <c r="BV548" i="1"/>
  <c r="BW548" i="1"/>
  <c r="BX548" i="1"/>
  <c r="BY548" i="1"/>
  <c r="BZ548" i="1"/>
  <c r="CA548" i="1"/>
  <c r="CB548" i="1"/>
  <c r="CC548" i="1"/>
  <c r="CD548" i="1"/>
  <c r="CE548" i="1"/>
  <c r="CF548" i="1"/>
  <c r="CG548" i="1"/>
  <c r="CH548" i="1"/>
  <c r="CI548" i="1"/>
  <c r="CJ548" i="1"/>
  <c r="CK548" i="1"/>
  <c r="CL548" i="1"/>
  <c r="CM548" i="1"/>
  <c r="CN548" i="1"/>
  <c r="CO548" i="1"/>
  <c r="CP548" i="1"/>
  <c r="CQ548" i="1"/>
  <c r="CR548" i="1"/>
  <c r="CS548" i="1"/>
  <c r="CT548" i="1"/>
  <c r="CU548" i="1"/>
  <c r="CV548" i="1"/>
  <c r="CW548" i="1"/>
  <c r="CX548" i="1"/>
  <c r="CY548" i="1"/>
  <c r="CZ548" i="1"/>
  <c r="DA548" i="1"/>
  <c r="DB548" i="1"/>
  <c r="DC548" i="1"/>
  <c r="DD548" i="1"/>
  <c r="DE548" i="1"/>
  <c r="DF548" i="1"/>
  <c r="DG548" i="1"/>
  <c r="DH548" i="1"/>
  <c r="DI548" i="1"/>
  <c r="Q549" i="1"/>
  <c r="R549" i="1"/>
  <c r="S549" i="1"/>
  <c r="T549" i="1"/>
  <c r="U549" i="1"/>
  <c r="V549" i="1"/>
  <c r="W549" i="1"/>
  <c r="X549" i="1"/>
  <c r="Y549" i="1"/>
  <c r="Z549" i="1"/>
  <c r="AA549" i="1"/>
  <c r="AB549" i="1"/>
  <c r="AC549" i="1"/>
  <c r="AD549" i="1"/>
  <c r="AE549" i="1"/>
  <c r="AF549" i="1"/>
  <c r="AG549" i="1"/>
  <c r="AH549" i="1"/>
  <c r="AI549" i="1"/>
  <c r="AJ549" i="1"/>
  <c r="AK549" i="1"/>
  <c r="AL549" i="1"/>
  <c r="AM549" i="1"/>
  <c r="AN549" i="1"/>
  <c r="AO549" i="1"/>
  <c r="AP549" i="1"/>
  <c r="AQ549" i="1"/>
  <c r="AR549" i="1"/>
  <c r="AS549" i="1"/>
  <c r="AT549" i="1"/>
  <c r="AU549" i="1"/>
  <c r="AV549" i="1"/>
  <c r="AW549" i="1"/>
  <c r="AX549" i="1"/>
  <c r="AY549" i="1"/>
  <c r="AZ549" i="1"/>
  <c r="BA549" i="1"/>
  <c r="BB549" i="1"/>
  <c r="BC549" i="1"/>
  <c r="BD549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Q549" i="1"/>
  <c r="BR549" i="1"/>
  <c r="BS549" i="1"/>
  <c r="BT549" i="1"/>
  <c r="BU549" i="1"/>
  <c r="BV549" i="1"/>
  <c r="BW549" i="1"/>
  <c r="BX549" i="1"/>
  <c r="BY549" i="1"/>
  <c r="BZ549" i="1"/>
  <c r="CA549" i="1"/>
  <c r="CB549" i="1"/>
  <c r="CC549" i="1"/>
  <c r="CD549" i="1"/>
  <c r="CE549" i="1"/>
  <c r="CF549" i="1"/>
  <c r="CG549" i="1"/>
  <c r="CH549" i="1"/>
  <c r="CI549" i="1"/>
  <c r="CJ549" i="1"/>
  <c r="CK549" i="1"/>
  <c r="CL549" i="1"/>
  <c r="CM549" i="1"/>
  <c r="CN549" i="1"/>
  <c r="CO549" i="1"/>
  <c r="CP549" i="1"/>
  <c r="CQ549" i="1"/>
  <c r="CR549" i="1"/>
  <c r="CS549" i="1"/>
  <c r="CT549" i="1"/>
  <c r="CU549" i="1"/>
  <c r="CV549" i="1"/>
  <c r="CW549" i="1"/>
  <c r="CX549" i="1"/>
  <c r="CY549" i="1"/>
  <c r="CZ549" i="1"/>
  <c r="DA549" i="1"/>
  <c r="DB549" i="1"/>
  <c r="DC549" i="1"/>
  <c r="DD549" i="1"/>
  <c r="DE549" i="1"/>
  <c r="DF549" i="1"/>
  <c r="DG549" i="1"/>
  <c r="DH549" i="1"/>
  <c r="DI549" i="1"/>
  <c r="Q550" i="1"/>
  <c r="R550" i="1"/>
  <c r="S550" i="1"/>
  <c r="T550" i="1"/>
  <c r="U550" i="1"/>
  <c r="V550" i="1"/>
  <c r="W550" i="1"/>
  <c r="X550" i="1"/>
  <c r="Y550" i="1"/>
  <c r="Z550" i="1"/>
  <c r="AA550" i="1"/>
  <c r="AB550" i="1"/>
  <c r="AC550" i="1"/>
  <c r="AD550" i="1"/>
  <c r="AE550" i="1"/>
  <c r="AF550" i="1"/>
  <c r="AG550" i="1"/>
  <c r="AH550" i="1"/>
  <c r="AI550" i="1"/>
  <c r="AJ550" i="1"/>
  <c r="AK550" i="1"/>
  <c r="AL550" i="1"/>
  <c r="AM550" i="1"/>
  <c r="AN550" i="1"/>
  <c r="AO550" i="1"/>
  <c r="AP550" i="1"/>
  <c r="AQ550" i="1"/>
  <c r="AR550" i="1"/>
  <c r="AS550" i="1"/>
  <c r="AT550" i="1"/>
  <c r="AU550" i="1"/>
  <c r="AV550" i="1"/>
  <c r="AW550" i="1"/>
  <c r="AX550" i="1"/>
  <c r="AY550" i="1"/>
  <c r="AZ550" i="1"/>
  <c r="BA550" i="1"/>
  <c r="BB550" i="1"/>
  <c r="BC550" i="1"/>
  <c r="BD550" i="1"/>
  <c r="BE550" i="1"/>
  <c r="BF550" i="1"/>
  <c r="BG550" i="1"/>
  <c r="BH550" i="1"/>
  <c r="BI550" i="1"/>
  <c r="BJ550" i="1"/>
  <c r="BK550" i="1"/>
  <c r="BL550" i="1"/>
  <c r="BM550" i="1"/>
  <c r="BN550" i="1"/>
  <c r="BO550" i="1"/>
  <c r="BP550" i="1"/>
  <c r="BQ550" i="1"/>
  <c r="BR550" i="1"/>
  <c r="BS550" i="1"/>
  <c r="BT550" i="1"/>
  <c r="BU550" i="1"/>
  <c r="BV550" i="1"/>
  <c r="BW550" i="1"/>
  <c r="BX550" i="1"/>
  <c r="BY550" i="1"/>
  <c r="BZ550" i="1"/>
  <c r="CA550" i="1"/>
  <c r="CB550" i="1"/>
  <c r="CC550" i="1"/>
  <c r="CD550" i="1"/>
  <c r="CE550" i="1"/>
  <c r="CF550" i="1"/>
  <c r="CG550" i="1"/>
  <c r="CH550" i="1"/>
  <c r="CI550" i="1"/>
  <c r="CJ550" i="1"/>
  <c r="CK550" i="1"/>
  <c r="CL550" i="1"/>
  <c r="CM550" i="1"/>
  <c r="CN550" i="1"/>
  <c r="CO550" i="1"/>
  <c r="CP550" i="1"/>
  <c r="CQ550" i="1"/>
  <c r="CR550" i="1"/>
  <c r="CS550" i="1"/>
  <c r="CT550" i="1"/>
  <c r="CU550" i="1"/>
  <c r="CV550" i="1"/>
  <c r="CW550" i="1"/>
  <c r="CX550" i="1"/>
  <c r="CY550" i="1"/>
  <c r="CZ550" i="1"/>
  <c r="DA550" i="1"/>
  <c r="DB550" i="1"/>
  <c r="DC550" i="1"/>
  <c r="DD550" i="1"/>
  <c r="DE550" i="1"/>
  <c r="DF550" i="1"/>
  <c r="DG550" i="1"/>
  <c r="DH550" i="1"/>
  <c r="DI550" i="1"/>
  <c r="Q551" i="1"/>
  <c r="R551" i="1"/>
  <c r="S551" i="1"/>
  <c r="T551" i="1"/>
  <c r="U551" i="1"/>
  <c r="V551" i="1"/>
  <c r="W551" i="1"/>
  <c r="X551" i="1"/>
  <c r="Y551" i="1"/>
  <c r="Z551" i="1"/>
  <c r="AA551" i="1"/>
  <c r="AB551" i="1"/>
  <c r="AC551" i="1"/>
  <c r="AD551" i="1"/>
  <c r="AE551" i="1"/>
  <c r="AF551" i="1"/>
  <c r="AG551" i="1"/>
  <c r="AH551" i="1"/>
  <c r="AI551" i="1"/>
  <c r="AJ551" i="1"/>
  <c r="AK551" i="1"/>
  <c r="AL551" i="1"/>
  <c r="AM551" i="1"/>
  <c r="AN551" i="1"/>
  <c r="AO551" i="1"/>
  <c r="AP551" i="1"/>
  <c r="AQ551" i="1"/>
  <c r="AR551" i="1"/>
  <c r="AS551" i="1"/>
  <c r="AT551" i="1"/>
  <c r="AU551" i="1"/>
  <c r="AV551" i="1"/>
  <c r="AW551" i="1"/>
  <c r="AX551" i="1"/>
  <c r="AY551" i="1"/>
  <c r="AZ551" i="1"/>
  <c r="BA551" i="1"/>
  <c r="BB551" i="1"/>
  <c r="BC551" i="1"/>
  <c r="BD551" i="1"/>
  <c r="BE551" i="1"/>
  <c r="BF551" i="1"/>
  <c r="BG551" i="1"/>
  <c r="BH551" i="1"/>
  <c r="BI551" i="1"/>
  <c r="BJ551" i="1"/>
  <c r="BK551" i="1"/>
  <c r="BL551" i="1"/>
  <c r="BM551" i="1"/>
  <c r="BN551" i="1"/>
  <c r="BO551" i="1"/>
  <c r="BP551" i="1"/>
  <c r="BQ551" i="1"/>
  <c r="BR551" i="1"/>
  <c r="BS551" i="1"/>
  <c r="BT551" i="1"/>
  <c r="BU551" i="1"/>
  <c r="BV551" i="1"/>
  <c r="BW551" i="1"/>
  <c r="BX551" i="1"/>
  <c r="BY551" i="1"/>
  <c r="BZ551" i="1"/>
  <c r="CA551" i="1"/>
  <c r="CB551" i="1"/>
  <c r="CC551" i="1"/>
  <c r="CD551" i="1"/>
  <c r="CE551" i="1"/>
  <c r="CF551" i="1"/>
  <c r="CG551" i="1"/>
  <c r="CH551" i="1"/>
  <c r="CI551" i="1"/>
  <c r="CJ551" i="1"/>
  <c r="CK551" i="1"/>
  <c r="CL551" i="1"/>
  <c r="CM551" i="1"/>
  <c r="CN551" i="1"/>
  <c r="CO551" i="1"/>
  <c r="CP551" i="1"/>
  <c r="CQ551" i="1"/>
  <c r="CR551" i="1"/>
  <c r="CS551" i="1"/>
  <c r="CT551" i="1"/>
  <c r="CU551" i="1"/>
  <c r="CV551" i="1"/>
  <c r="CW551" i="1"/>
  <c r="CX551" i="1"/>
  <c r="CY551" i="1"/>
  <c r="CZ551" i="1"/>
  <c r="DA551" i="1"/>
  <c r="DB551" i="1"/>
  <c r="DC551" i="1"/>
  <c r="DD551" i="1"/>
  <c r="DE551" i="1"/>
  <c r="DF551" i="1"/>
  <c r="DG551" i="1"/>
  <c r="DH551" i="1"/>
  <c r="DI551" i="1"/>
  <c r="Q552" i="1"/>
  <c r="R552" i="1"/>
  <c r="S552" i="1"/>
  <c r="T552" i="1"/>
  <c r="U552" i="1"/>
  <c r="V552" i="1"/>
  <c r="W552" i="1"/>
  <c r="X552" i="1"/>
  <c r="Y552" i="1"/>
  <c r="Z552" i="1"/>
  <c r="AA552" i="1"/>
  <c r="AB552" i="1"/>
  <c r="AC552" i="1"/>
  <c r="AD552" i="1"/>
  <c r="AE552" i="1"/>
  <c r="AF552" i="1"/>
  <c r="AG552" i="1"/>
  <c r="AH552" i="1"/>
  <c r="AI552" i="1"/>
  <c r="AJ552" i="1"/>
  <c r="AK552" i="1"/>
  <c r="AL552" i="1"/>
  <c r="AM552" i="1"/>
  <c r="AN552" i="1"/>
  <c r="AO552" i="1"/>
  <c r="AP552" i="1"/>
  <c r="AQ552" i="1"/>
  <c r="AR552" i="1"/>
  <c r="AS552" i="1"/>
  <c r="AT552" i="1"/>
  <c r="AU552" i="1"/>
  <c r="AV552" i="1"/>
  <c r="AW552" i="1"/>
  <c r="AX552" i="1"/>
  <c r="AY552" i="1"/>
  <c r="AZ552" i="1"/>
  <c r="BA552" i="1"/>
  <c r="BB552" i="1"/>
  <c r="BC552" i="1"/>
  <c r="BD552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Q552" i="1"/>
  <c r="BR552" i="1"/>
  <c r="BS552" i="1"/>
  <c r="BT552" i="1"/>
  <c r="BU552" i="1"/>
  <c r="BV552" i="1"/>
  <c r="BW552" i="1"/>
  <c r="BX552" i="1"/>
  <c r="BY552" i="1"/>
  <c r="BZ552" i="1"/>
  <c r="CA552" i="1"/>
  <c r="CB552" i="1"/>
  <c r="CC552" i="1"/>
  <c r="CD552" i="1"/>
  <c r="CE552" i="1"/>
  <c r="CF552" i="1"/>
  <c r="CG552" i="1"/>
  <c r="CH552" i="1"/>
  <c r="CI552" i="1"/>
  <c r="CJ552" i="1"/>
  <c r="CK552" i="1"/>
  <c r="CL552" i="1"/>
  <c r="CM552" i="1"/>
  <c r="CN552" i="1"/>
  <c r="CO552" i="1"/>
  <c r="CP552" i="1"/>
  <c r="CQ552" i="1"/>
  <c r="CR552" i="1"/>
  <c r="CS552" i="1"/>
  <c r="CT552" i="1"/>
  <c r="CU552" i="1"/>
  <c r="CV552" i="1"/>
  <c r="CW552" i="1"/>
  <c r="CX552" i="1"/>
  <c r="CY552" i="1"/>
  <c r="CZ552" i="1"/>
  <c r="DA552" i="1"/>
  <c r="DB552" i="1"/>
  <c r="DC552" i="1"/>
  <c r="DD552" i="1"/>
  <c r="DE552" i="1"/>
  <c r="DF552" i="1"/>
  <c r="DG552" i="1"/>
  <c r="DH552" i="1"/>
  <c r="DI552" i="1"/>
  <c r="Q553" i="1"/>
  <c r="R553" i="1"/>
  <c r="S553" i="1"/>
  <c r="T553" i="1"/>
  <c r="U553" i="1"/>
  <c r="V553" i="1"/>
  <c r="W553" i="1"/>
  <c r="X553" i="1"/>
  <c r="Y553" i="1"/>
  <c r="Z553" i="1"/>
  <c r="AA553" i="1"/>
  <c r="AB553" i="1"/>
  <c r="AC553" i="1"/>
  <c r="AD553" i="1"/>
  <c r="AE553" i="1"/>
  <c r="AF553" i="1"/>
  <c r="AG553" i="1"/>
  <c r="AH553" i="1"/>
  <c r="AI553" i="1"/>
  <c r="AJ553" i="1"/>
  <c r="AK553" i="1"/>
  <c r="AL553" i="1"/>
  <c r="AM553" i="1"/>
  <c r="AN553" i="1"/>
  <c r="AO553" i="1"/>
  <c r="AP553" i="1"/>
  <c r="AQ553" i="1"/>
  <c r="AR553" i="1"/>
  <c r="AS553" i="1"/>
  <c r="AT553" i="1"/>
  <c r="AU553" i="1"/>
  <c r="AV553" i="1"/>
  <c r="AW553" i="1"/>
  <c r="AX553" i="1"/>
  <c r="AY553" i="1"/>
  <c r="AZ553" i="1"/>
  <c r="BA553" i="1"/>
  <c r="BB553" i="1"/>
  <c r="BC553" i="1"/>
  <c r="BD553" i="1"/>
  <c r="BE553" i="1"/>
  <c r="BF553" i="1"/>
  <c r="BG553" i="1"/>
  <c r="BH553" i="1"/>
  <c r="BI553" i="1"/>
  <c r="BJ553" i="1"/>
  <c r="BK553" i="1"/>
  <c r="BL553" i="1"/>
  <c r="BM553" i="1"/>
  <c r="BN553" i="1"/>
  <c r="BO553" i="1"/>
  <c r="BP553" i="1"/>
  <c r="BQ553" i="1"/>
  <c r="BR553" i="1"/>
  <c r="BS553" i="1"/>
  <c r="BT553" i="1"/>
  <c r="BU553" i="1"/>
  <c r="BV553" i="1"/>
  <c r="BW553" i="1"/>
  <c r="BX553" i="1"/>
  <c r="BY553" i="1"/>
  <c r="BZ553" i="1"/>
  <c r="CA553" i="1"/>
  <c r="CB553" i="1"/>
  <c r="CC553" i="1"/>
  <c r="CD553" i="1"/>
  <c r="CE553" i="1"/>
  <c r="CF553" i="1"/>
  <c r="CG553" i="1"/>
  <c r="CH553" i="1"/>
  <c r="CI553" i="1"/>
  <c r="CJ553" i="1"/>
  <c r="CK553" i="1"/>
  <c r="CL553" i="1"/>
  <c r="CM553" i="1"/>
  <c r="CN553" i="1"/>
  <c r="CO553" i="1"/>
  <c r="CP553" i="1"/>
  <c r="CQ553" i="1"/>
  <c r="CR553" i="1"/>
  <c r="CS553" i="1"/>
  <c r="CT553" i="1"/>
  <c r="CU553" i="1"/>
  <c r="CV553" i="1"/>
  <c r="CW553" i="1"/>
  <c r="CX553" i="1"/>
  <c r="CY553" i="1"/>
  <c r="CZ553" i="1"/>
  <c r="DA553" i="1"/>
  <c r="DB553" i="1"/>
  <c r="DC553" i="1"/>
  <c r="DD553" i="1"/>
  <c r="DE553" i="1"/>
  <c r="DF553" i="1"/>
  <c r="DG553" i="1"/>
  <c r="DH553" i="1"/>
  <c r="DI553" i="1"/>
  <c r="Q554" i="1"/>
  <c r="R554" i="1"/>
  <c r="S554" i="1"/>
  <c r="T554" i="1"/>
  <c r="U554" i="1"/>
  <c r="V554" i="1"/>
  <c r="W554" i="1"/>
  <c r="X554" i="1"/>
  <c r="Y554" i="1"/>
  <c r="Z554" i="1"/>
  <c r="AA554" i="1"/>
  <c r="AB554" i="1"/>
  <c r="AC554" i="1"/>
  <c r="AD554" i="1"/>
  <c r="AE554" i="1"/>
  <c r="AF554" i="1"/>
  <c r="AG554" i="1"/>
  <c r="AH554" i="1"/>
  <c r="AI554" i="1"/>
  <c r="AJ554" i="1"/>
  <c r="AK554" i="1"/>
  <c r="AL554" i="1"/>
  <c r="AM554" i="1"/>
  <c r="AN554" i="1"/>
  <c r="AO554" i="1"/>
  <c r="AP554" i="1"/>
  <c r="AQ554" i="1"/>
  <c r="AR554" i="1"/>
  <c r="AS554" i="1"/>
  <c r="AT554" i="1"/>
  <c r="AU554" i="1"/>
  <c r="AV554" i="1"/>
  <c r="AW554" i="1"/>
  <c r="AX554" i="1"/>
  <c r="AY554" i="1"/>
  <c r="AZ554" i="1"/>
  <c r="BA554" i="1"/>
  <c r="BB554" i="1"/>
  <c r="BC554" i="1"/>
  <c r="BD554" i="1"/>
  <c r="BE554" i="1"/>
  <c r="BF554" i="1"/>
  <c r="BG554" i="1"/>
  <c r="BH554" i="1"/>
  <c r="BI554" i="1"/>
  <c r="BJ554" i="1"/>
  <c r="BK554" i="1"/>
  <c r="BL554" i="1"/>
  <c r="BM554" i="1"/>
  <c r="BN554" i="1"/>
  <c r="BO554" i="1"/>
  <c r="BP554" i="1"/>
  <c r="BQ554" i="1"/>
  <c r="BR554" i="1"/>
  <c r="BS554" i="1"/>
  <c r="BT554" i="1"/>
  <c r="BU554" i="1"/>
  <c r="BV554" i="1"/>
  <c r="BW554" i="1"/>
  <c r="BX554" i="1"/>
  <c r="BY554" i="1"/>
  <c r="BZ554" i="1"/>
  <c r="CA554" i="1"/>
  <c r="CB554" i="1"/>
  <c r="CC554" i="1"/>
  <c r="CD554" i="1"/>
  <c r="CE554" i="1"/>
  <c r="CF554" i="1"/>
  <c r="CG554" i="1"/>
  <c r="CH554" i="1"/>
  <c r="CI554" i="1"/>
  <c r="CJ554" i="1"/>
  <c r="CK554" i="1"/>
  <c r="CL554" i="1"/>
  <c r="CM554" i="1"/>
  <c r="CN554" i="1"/>
  <c r="CO554" i="1"/>
  <c r="CP554" i="1"/>
  <c r="CQ554" i="1"/>
  <c r="CR554" i="1"/>
  <c r="CS554" i="1"/>
  <c r="CT554" i="1"/>
  <c r="CU554" i="1"/>
  <c r="CV554" i="1"/>
  <c r="CW554" i="1"/>
  <c r="CX554" i="1"/>
  <c r="CY554" i="1"/>
  <c r="CZ554" i="1"/>
  <c r="DA554" i="1"/>
  <c r="DB554" i="1"/>
  <c r="DC554" i="1"/>
  <c r="DD554" i="1"/>
  <c r="DE554" i="1"/>
  <c r="DF554" i="1"/>
  <c r="DG554" i="1"/>
  <c r="DH554" i="1"/>
  <c r="DI554" i="1"/>
  <c r="Q555" i="1"/>
  <c r="R555" i="1"/>
  <c r="S555" i="1"/>
  <c r="T555" i="1"/>
  <c r="U555" i="1"/>
  <c r="V555" i="1"/>
  <c r="W555" i="1"/>
  <c r="X555" i="1"/>
  <c r="Y555" i="1"/>
  <c r="Z555" i="1"/>
  <c r="AA555" i="1"/>
  <c r="AB555" i="1"/>
  <c r="AC555" i="1"/>
  <c r="AD555" i="1"/>
  <c r="AE555" i="1"/>
  <c r="AF555" i="1"/>
  <c r="AG555" i="1"/>
  <c r="AH555" i="1"/>
  <c r="AI555" i="1"/>
  <c r="AJ555" i="1"/>
  <c r="AK555" i="1"/>
  <c r="AL555" i="1"/>
  <c r="AM555" i="1"/>
  <c r="AN555" i="1"/>
  <c r="AO555" i="1"/>
  <c r="AP555" i="1"/>
  <c r="AQ555" i="1"/>
  <c r="AR555" i="1"/>
  <c r="AS555" i="1"/>
  <c r="AT555" i="1"/>
  <c r="AU555" i="1"/>
  <c r="AV555" i="1"/>
  <c r="AW555" i="1"/>
  <c r="AX555" i="1"/>
  <c r="AY555" i="1"/>
  <c r="AZ555" i="1"/>
  <c r="BA555" i="1"/>
  <c r="BB555" i="1"/>
  <c r="BC555" i="1"/>
  <c r="BD555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Q555" i="1"/>
  <c r="BR555" i="1"/>
  <c r="BS555" i="1"/>
  <c r="BT555" i="1"/>
  <c r="BU555" i="1"/>
  <c r="BV555" i="1"/>
  <c r="BW555" i="1"/>
  <c r="BX555" i="1"/>
  <c r="BY555" i="1"/>
  <c r="BZ555" i="1"/>
  <c r="CA555" i="1"/>
  <c r="CB555" i="1"/>
  <c r="CC555" i="1"/>
  <c r="CD555" i="1"/>
  <c r="CE555" i="1"/>
  <c r="CF555" i="1"/>
  <c r="CG555" i="1"/>
  <c r="CH555" i="1"/>
  <c r="CI555" i="1"/>
  <c r="CJ555" i="1"/>
  <c r="CK555" i="1"/>
  <c r="CL555" i="1"/>
  <c r="CM555" i="1"/>
  <c r="CN555" i="1"/>
  <c r="CO555" i="1"/>
  <c r="CP555" i="1"/>
  <c r="CQ555" i="1"/>
  <c r="CR555" i="1"/>
  <c r="CS555" i="1"/>
  <c r="CT555" i="1"/>
  <c r="CU555" i="1"/>
  <c r="CV555" i="1"/>
  <c r="CW555" i="1"/>
  <c r="CX555" i="1"/>
  <c r="CY555" i="1"/>
  <c r="CZ555" i="1"/>
  <c r="DA555" i="1"/>
  <c r="DB555" i="1"/>
  <c r="DC555" i="1"/>
  <c r="DD555" i="1"/>
  <c r="DE555" i="1"/>
  <c r="DF555" i="1"/>
  <c r="DG555" i="1"/>
  <c r="DH555" i="1"/>
  <c r="DI555" i="1"/>
  <c r="Q556" i="1"/>
  <c r="R556" i="1"/>
  <c r="S556" i="1"/>
  <c r="T556" i="1"/>
  <c r="U556" i="1"/>
  <c r="V556" i="1"/>
  <c r="W556" i="1"/>
  <c r="X556" i="1"/>
  <c r="Y556" i="1"/>
  <c r="Z556" i="1"/>
  <c r="AA556" i="1"/>
  <c r="AB556" i="1"/>
  <c r="AC556" i="1"/>
  <c r="AD556" i="1"/>
  <c r="AE556" i="1"/>
  <c r="AF556" i="1"/>
  <c r="AG556" i="1"/>
  <c r="AH556" i="1"/>
  <c r="AI556" i="1"/>
  <c r="AJ556" i="1"/>
  <c r="AK556" i="1"/>
  <c r="AL556" i="1"/>
  <c r="AM556" i="1"/>
  <c r="AN556" i="1"/>
  <c r="AO556" i="1"/>
  <c r="AP556" i="1"/>
  <c r="AQ556" i="1"/>
  <c r="AR556" i="1"/>
  <c r="AS556" i="1"/>
  <c r="AT556" i="1"/>
  <c r="AU556" i="1"/>
  <c r="AV556" i="1"/>
  <c r="AW556" i="1"/>
  <c r="AX556" i="1"/>
  <c r="AY556" i="1"/>
  <c r="AZ556" i="1"/>
  <c r="BA556" i="1"/>
  <c r="BB556" i="1"/>
  <c r="BC556" i="1"/>
  <c r="BD556" i="1"/>
  <c r="BE556" i="1"/>
  <c r="BF556" i="1"/>
  <c r="BG556" i="1"/>
  <c r="BH556" i="1"/>
  <c r="BI556" i="1"/>
  <c r="BJ556" i="1"/>
  <c r="BK556" i="1"/>
  <c r="BL556" i="1"/>
  <c r="BM556" i="1"/>
  <c r="BN556" i="1"/>
  <c r="BO556" i="1"/>
  <c r="BP556" i="1"/>
  <c r="BQ556" i="1"/>
  <c r="BR556" i="1"/>
  <c r="BS556" i="1"/>
  <c r="BT556" i="1"/>
  <c r="BU556" i="1"/>
  <c r="BV556" i="1"/>
  <c r="BW556" i="1"/>
  <c r="BX556" i="1"/>
  <c r="BY556" i="1"/>
  <c r="BZ556" i="1"/>
  <c r="CA556" i="1"/>
  <c r="CB556" i="1"/>
  <c r="CC556" i="1"/>
  <c r="CD556" i="1"/>
  <c r="CE556" i="1"/>
  <c r="CF556" i="1"/>
  <c r="CG556" i="1"/>
  <c r="CH556" i="1"/>
  <c r="CI556" i="1"/>
  <c r="CJ556" i="1"/>
  <c r="CK556" i="1"/>
  <c r="CL556" i="1"/>
  <c r="CM556" i="1"/>
  <c r="CN556" i="1"/>
  <c r="CO556" i="1"/>
  <c r="CP556" i="1"/>
  <c r="CQ556" i="1"/>
  <c r="CR556" i="1"/>
  <c r="CS556" i="1"/>
  <c r="CT556" i="1"/>
  <c r="CU556" i="1"/>
  <c r="CV556" i="1"/>
  <c r="CW556" i="1"/>
  <c r="CX556" i="1"/>
  <c r="CY556" i="1"/>
  <c r="CZ556" i="1"/>
  <c r="DA556" i="1"/>
  <c r="DB556" i="1"/>
  <c r="DC556" i="1"/>
  <c r="DD556" i="1"/>
  <c r="DE556" i="1"/>
  <c r="DF556" i="1"/>
  <c r="DG556" i="1"/>
  <c r="DH556" i="1"/>
  <c r="DI556" i="1"/>
  <c r="Q557" i="1"/>
  <c r="R557" i="1"/>
  <c r="S557" i="1"/>
  <c r="T557" i="1"/>
  <c r="U557" i="1"/>
  <c r="V557" i="1"/>
  <c r="W557" i="1"/>
  <c r="X557" i="1"/>
  <c r="Y557" i="1"/>
  <c r="Z557" i="1"/>
  <c r="AA557" i="1"/>
  <c r="AB557" i="1"/>
  <c r="AC557" i="1"/>
  <c r="AD557" i="1"/>
  <c r="AE557" i="1"/>
  <c r="AF557" i="1"/>
  <c r="AG557" i="1"/>
  <c r="AH557" i="1"/>
  <c r="AI557" i="1"/>
  <c r="AJ557" i="1"/>
  <c r="AK557" i="1"/>
  <c r="AL557" i="1"/>
  <c r="AM557" i="1"/>
  <c r="AN557" i="1"/>
  <c r="AO557" i="1"/>
  <c r="AP557" i="1"/>
  <c r="AQ557" i="1"/>
  <c r="AR557" i="1"/>
  <c r="AS557" i="1"/>
  <c r="AT557" i="1"/>
  <c r="AU557" i="1"/>
  <c r="AV557" i="1"/>
  <c r="AW557" i="1"/>
  <c r="AX557" i="1"/>
  <c r="AY557" i="1"/>
  <c r="AZ557" i="1"/>
  <c r="BA557" i="1"/>
  <c r="BB557" i="1"/>
  <c r="BC557" i="1"/>
  <c r="BD557" i="1"/>
  <c r="BE557" i="1"/>
  <c r="BF557" i="1"/>
  <c r="BG557" i="1"/>
  <c r="BH557" i="1"/>
  <c r="BI557" i="1"/>
  <c r="BJ557" i="1"/>
  <c r="BK557" i="1"/>
  <c r="BL557" i="1"/>
  <c r="BM557" i="1"/>
  <c r="BN557" i="1"/>
  <c r="BO557" i="1"/>
  <c r="BP557" i="1"/>
  <c r="BQ557" i="1"/>
  <c r="BR557" i="1"/>
  <c r="BS557" i="1"/>
  <c r="BT557" i="1"/>
  <c r="BU557" i="1"/>
  <c r="BV557" i="1"/>
  <c r="BW557" i="1"/>
  <c r="BX557" i="1"/>
  <c r="BY557" i="1"/>
  <c r="BZ557" i="1"/>
  <c r="CA557" i="1"/>
  <c r="CB557" i="1"/>
  <c r="CC557" i="1"/>
  <c r="CD557" i="1"/>
  <c r="CE557" i="1"/>
  <c r="CF557" i="1"/>
  <c r="CG557" i="1"/>
  <c r="CH557" i="1"/>
  <c r="CI557" i="1"/>
  <c r="CJ557" i="1"/>
  <c r="CK557" i="1"/>
  <c r="CL557" i="1"/>
  <c r="CM557" i="1"/>
  <c r="CN557" i="1"/>
  <c r="CO557" i="1"/>
  <c r="CP557" i="1"/>
  <c r="CQ557" i="1"/>
  <c r="CR557" i="1"/>
  <c r="CS557" i="1"/>
  <c r="CT557" i="1"/>
  <c r="CU557" i="1"/>
  <c r="CV557" i="1"/>
  <c r="CW557" i="1"/>
  <c r="CX557" i="1"/>
  <c r="CY557" i="1"/>
  <c r="CZ557" i="1"/>
  <c r="DA557" i="1"/>
  <c r="DB557" i="1"/>
  <c r="DC557" i="1"/>
  <c r="DD557" i="1"/>
  <c r="DE557" i="1"/>
  <c r="DF557" i="1"/>
  <c r="DG557" i="1"/>
  <c r="DH557" i="1"/>
  <c r="DI557" i="1"/>
  <c r="Q558" i="1"/>
  <c r="R558" i="1"/>
  <c r="S558" i="1"/>
  <c r="T558" i="1"/>
  <c r="U558" i="1"/>
  <c r="V558" i="1"/>
  <c r="W558" i="1"/>
  <c r="X558" i="1"/>
  <c r="Y558" i="1"/>
  <c r="Z558" i="1"/>
  <c r="AA558" i="1"/>
  <c r="AB558" i="1"/>
  <c r="AC558" i="1"/>
  <c r="AD558" i="1"/>
  <c r="AE558" i="1"/>
  <c r="AF558" i="1"/>
  <c r="AG558" i="1"/>
  <c r="AH558" i="1"/>
  <c r="AI558" i="1"/>
  <c r="AJ558" i="1"/>
  <c r="AK558" i="1"/>
  <c r="AL558" i="1"/>
  <c r="AM558" i="1"/>
  <c r="AN558" i="1"/>
  <c r="AO558" i="1"/>
  <c r="AP558" i="1"/>
  <c r="AQ558" i="1"/>
  <c r="AR558" i="1"/>
  <c r="AS558" i="1"/>
  <c r="AT558" i="1"/>
  <c r="AU558" i="1"/>
  <c r="AV558" i="1"/>
  <c r="AW558" i="1"/>
  <c r="AX558" i="1"/>
  <c r="AY558" i="1"/>
  <c r="AZ558" i="1"/>
  <c r="BA558" i="1"/>
  <c r="BB558" i="1"/>
  <c r="BC558" i="1"/>
  <c r="BD558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Q558" i="1"/>
  <c r="BR558" i="1"/>
  <c r="BS558" i="1"/>
  <c r="BT558" i="1"/>
  <c r="BU558" i="1"/>
  <c r="BV558" i="1"/>
  <c r="BW558" i="1"/>
  <c r="BX558" i="1"/>
  <c r="BY558" i="1"/>
  <c r="BZ558" i="1"/>
  <c r="CA558" i="1"/>
  <c r="CB558" i="1"/>
  <c r="CC558" i="1"/>
  <c r="CD558" i="1"/>
  <c r="CE558" i="1"/>
  <c r="CF558" i="1"/>
  <c r="CG558" i="1"/>
  <c r="CH558" i="1"/>
  <c r="CI558" i="1"/>
  <c r="CJ558" i="1"/>
  <c r="CK558" i="1"/>
  <c r="CL558" i="1"/>
  <c r="CM558" i="1"/>
  <c r="CN558" i="1"/>
  <c r="CO558" i="1"/>
  <c r="CP558" i="1"/>
  <c r="CQ558" i="1"/>
  <c r="CR558" i="1"/>
  <c r="CS558" i="1"/>
  <c r="CT558" i="1"/>
  <c r="CU558" i="1"/>
  <c r="CV558" i="1"/>
  <c r="CW558" i="1"/>
  <c r="CX558" i="1"/>
  <c r="CY558" i="1"/>
  <c r="CZ558" i="1"/>
  <c r="DA558" i="1"/>
  <c r="DB558" i="1"/>
  <c r="DC558" i="1"/>
  <c r="DD558" i="1"/>
  <c r="DE558" i="1"/>
  <c r="DF558" i="1"/>
  <c r="DG558" i="1"/>
  <c r="DH558" i="1"/>
  <c r="DI558" i="1"/>
  <c r="Q559" i="1"/>
  <c r="R559" i="1"/>
  <c r="S559" i="1"/>
  <c r="T559" i="1"/>
  <c r="U559" i="1"/>
  <c r="V559" i="1"/>
  <c r="W559" i="1"/>
  <c r="X559" i="1"/>
  <c r="Y559" i="1"/>
  <c r="Z559" i="1"/>
  <c r="AA559" i="1"/>
  <c r="AB559" i="1"/>
  <c r="AC559" i="1"/>
  <c r="AD559" i="1"/>
  <c r="AE559" i="1"/>
  <c r="AF559" i="1"/>
  <c r="AG559" i="1"/>
  <c r="AH559" i="1"/>
  <c r="AI559" i="1"/>
  <c r="AJ559" i="1"/>
  <c r="AK559" i="1"/>
  <c r="AL559" i="1"/>
  <c r="AM559" i="1"/>
  <c r="AN559" i="1"/>
  <c r="AO559" i="1"/>
  <c r="AP559" i="1"/>
  <c r="AQ559" i="1"/>
  <c r="AR559" i="1"/>
  <c r="AS559" i="1"/>
  <c r="AT559" i="1"/>
  <c r="AU559" i="1"/>
  <c r="AV559" i="1"/>
  <c r="AW559" i="1"/>
  <c r="AX559" i="1"/>
  <c r="AY559" i="1"/>
  <c r="AZ559" i="1"/>
  <c r="BA559" i="1"/>
  <c r="BB559" i="1"/>
  <c r="BC559" i="1"/>
  <c r="BD559" i="1"/>
  <c r="BE559" i="1"/>
  <c r="BF559" i="1"/>
  <c r="BG559" i="1"/>
  <c r="BH559" i="1"/>
  <c r="BI559" i="1"/>
  <c r="BJ559" i="1"/>
  <c r="BK559" i="1"/>
  <c r="BL559" i="1"/>
  <c r="BM559" i="1"/>
  <c r="BN559" i="1"/>
  <c r="BO559" i="1"/>
  <c r="BP559" i="1"/>
  <c r="BQ559" i="1"/>
  <c r="BR559" i="1"/>
  <c r="BS559" i="1"/>
  <c r="BT559" i="1"/>
  <c r="BU559" i="1"/>
  <c r="BV559" i="1"/>
  <c r="BW559" i="1"/>
  <c r="BX559" i="1"/>
  <c r="BY559" i="1"/>
  <c r="BZ559" i="1"/>
  <c r="CA559" i="1"/>
  <c r="CB559" i="1"/>
  <c r="CC559" i="1"/>
  <c r="CD559" i="1"/>
  <c r="CE559" i="1"/>
  <c r="CF559" i="1"/>
  <c r="CG559" i="1"/>
  <c r="CH559" i="1"/>
  <c r="CI559" i="1"/>
  <c r="CJ559" i="1"/>
  <c r="CK559" i="1"/>
  <c r="CL559" i="1"/>
  <c r="CM559" i="1"/>
  <c r="CN559" i="1"/>
  <c r="CO559" i="1"/>
  <c r="CP559" i="1"/>
  <c r="CQ559" i="1"/>
  <c r="CR559" i="1"/>
  <c r="CS559" i="1"/>
  <c r="CT559" i="1"/>
  <c r="CU559" i="1"/>
  <c r="CV559" i="1"/>
  <c r="CW559" i="1"/>
  <c r="CX559" i="1"/>
  <c r="CY559" i="1"/>
  <c r="CZ559" i="1"/>
  <c r="DA559" i="1"/>
  <c r="DB559" i="1"/>
  <c r="DC559" i="1"/>
  <c r="DD559" i="1"/>
  <c r="DE559" i="1"/>
  <c r="DF559" i="1"/>
  <c r="DG559" i="1"/>
  <c r="DH559" i="1"/>
  <c r="DI559" i="1"/>
  <c r="Q560" i="1"/>
  <c r="R560" i="1"/>
  <c r="S560" i="1"/>
  <c r="T560" i="1"/>
  <c r="U560" i="1"/>
  <c r="V560" i="1"/>
  <c r="W560" i="1"/>
  <c r="X560" i="1"/>
  <c r="Y560" i="1"/>
  <c r="Z560" i="1"/>
  <c r="AA560" i="1"/>
  <c r="AB560" i="1"/>
  <c r="AC560" i="1"/>
  <c r="AD560" i="1"/>
  <c r="AE560" i="1"/>
  <c r="AF560" i="1"/>
  <c r="AG560" i="1"/>
  <c r="AH560" i="1"/>
  <c r="AI560" i="1"/>
  <c r="AJ560" i="1"/>
  <c r="AK560" i="1"/>
  <c r="AL560" i="1"/>
  <c r="AM560" i="1"/>
  <c r="AN560" i="1"/>
  <c r="AO560" i="1"/>
  <c r="AP560" i="1"/>
  <c r="AQ560" i="1"/>
  <c r="AR560" i="1"/>
  <c r="AS560" i="1"/>
  <c r="AT560" i="1"/>
  <c r="AU560" i="1"/>
  <c r="AV560" i="1"/>
  <c r="AW560" i="1"/>
  <c r="AX560" i="1"/>
  <c r="AY560" i="1"/>
  <c r="AZ560" i="1"/>
  <c r="BA560" i="1"/>
  <c r="BB560" i="1"/>
  <c r="BC560" i="1"/>
  <c r="BD560" i="1"/>
  <c r="BE560" i="1"/>
  <c r="BF560" i="1"/>
  <c r="BG560" i="1"/>
  <c r="BH560" i="1"/>
  <c r="BI560" i="1"/>
  <c r="BJ560" i="1"/>
  <c r="BK560" i="1"/>
  <c r="BL560" i="1"/>
  <c r="BM560" i="1"/>
  <c r="BN560" i="1"/>
  <c r="BO560" i="1"/>
  <c r="BP560" i="1"/>
  <c r="BQ560" i="1"/>
  <c r="BR560" i="1"/>
  <c r="BS560" i="1"/>
  <c r="BT560" i="1"/>
  <c r="BU560" i="1"/>
  <c r="BV560" i="1"/>
  <c r="BW560" i="1"/>
  <c r="BX560" i="1"/>
  <c r="BY560" i="1"/>
  <c r="BZ560" i="1"/>
  <c r="CA560" i="1"/>
  <c r="CB560" i="1"/>
  <c r="CC560" i="1"/>
  <c r="CD560" i="1"/>
  <c r="CE560" i="1"/>
  <c r="CF560" i="1"/>
  <c r="CG560" i="1"/>
  <c r="CH560" i="1"/>
  <c r="CI560" i="1"/>
  <c r="CJ560" i="1"/>
  <c r="CK560" i="1"/>
  <c r="CL560" i="1"/>
  <c r="CM560" i="1"/>
  <c r="CN560" i="1"/>
  <c r="CO560" i="1"/>
  <c r="CP560" i="1"/>
  <c r="CQ560" i="1"/>
  <c r="CR560" i="1"/>
  <c r="CS560" i="1"/>
  <c r="CT560" i="1"/>
  <c r="CU560" i="1"/>
  <c r="CV560" i="1"/>
  <c r="CW560" i="1"/>
  <c r="CX560" i="1"/>
  <c r="CY560" i="1"/>
  <c r="CZ560" i="1"/>
  <c r="DA560" i="1"/>
  <c r="DB560" i="1"/>
  <c r="DC560" i="1"/>
  <c r="DD560" i="1"/>
  <c r="DE560" i="1"/>
  <c r="DF560" i="1"/>
  <c r="DG560" i="1"/>
  <c r="DH560" i="1"/>
  <c r="DI560" i="1"/>
  <c r="Q561" i="1"/>
  <c r="R561" i="1"/>
  <c r="S561" i="1"/>
  <c r="T561" i="1"/>
  <c r="U561" i="1"/>
  <c r="V561" i="1"/>
  <c r="W561" i="1"/>
  <c r="X561" i="1"/>
  <c r="Y561" i="1"/>
  <c r="Z561" i="1"/>
  <c r="AA561" i="1"/>
  <c r="AB561" i="1"/>
  <c r="AC561" i="1"/>
  <c r="AD561" i="1"/>
  <c r="AE561" i="1"/>
  <c r="AF561" i="1"/>
  <c r="AG561" i="1"/>
  <c r="AH561" i="1"/>
  <c r="AI561" i="1"/>
  <c r="AJ561" i="1"/>
  <c r="AK561" i="1"/>
  <c r="AL561" i="1"/>
  <c r="AM561" i="1"/>
  <c r="AN561" i="1"/>
  <c r="AO561" i="1"/>
  <c r="AP561" i="1"/>
  <c r="AQ561" i="1"/>
  <c r="AR561" i="1"/>
  <c r="AS561" i="1"/>
  <c r="AT561" i="1"/>
  <c r="AU561" i="1"/>
  <c r="AV561" i="1"/>
  <c r="AW561" i="1"/>
  <c r="AX561" i="1"/>
  <c r="AY561" i="1"/>
  <c r="AZ561" i="1"/>
  <c r="BA561" i="1"/>
  <c r="BB561" i="1"/>
  <c r="BC561" i="1"/>
  <c r="BD561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Q561" i="1"/>
  <c r="BR561" i="1"/>
  <c r="BS561" i="1"/>
  <c r="BT561" i="1"/>
  <c r="BU561" i="1"/>
  <c r="BV561" i="1"/>
  <c r="BW561" i="1"/>
  <c r="BX561" i="1"/>
  <c r="BY561" i="1"/>
  <c r="BZ561" i="1"/>
  <c r="CA561" i="1"/>
  <c r="CB561" i="1"/>
  <c r="CC561" i="1"/>
  <c r="CD561" i="1"/>
  <c r="CE561" i="1"/>
  <c r="CF561" i="1"/>
  <c r="CG561" i="1"/>
  <c r="CH561" i="1"/>
  <c r="CI561" i="1"/>
  <c r="CJ561" i="1"/>
  <c r="CK561" i="1"/>
  <c r="CL561" i="1"/>
  <c r="CM561" i="1"/>
  <c r="CN561" i="1"/>
  <c r="CO561" i="1"/>
  <c r="CP561" i="1"/>
  <c r="CQ561" i="1"/>
  <c r="CR561" i="1"/>
  <c r="CS561" i="1"/>
  <c r="CT561" i="1"/>
  <c r="CU561" i="1"/>
  <c r="CV561" i="1"/>
  <c r="CW561" i="1"/>
  <c r="CX561" i="1"/>
  <c r="CY561" i="1"/>
  <c r="CZ561" i="1"/>
  <c r="DA561" i="1"/>
  <c r="DB561" i="1"/>
  <c r="DC561" i="1"/>
  <c r="DD561" i="1"/>
  <c r="DE561" i="1"/>
  <c r="DF561" i="1"/>
  <c r="DG561" i="1"/>
  <c r="DH561" i="1"/>
  <c r="DI561" i="1"/>
  <c r="Q562" i="1"/>
  <c r="R562" i="1"/>
  <c r="S562" i="1"/>
  <c r="T562" i="1"/>
  <c r="U562" i="1"/>
  <c r="V562" i="1"/>
  <c r="W562" i="1"/>
  <c r="X562" i="1"/>
  <c r="Y562" i="1"/>
  <c r="Z562" i="1"/>
  <c r="AA562" i="1"/>
  <c r="AB562" i="1"/>
  <c r="AC562" i="1"/>
  <c r="AD562" i="1"/>
  <c r="AE562" i="1"/>
  <c r="AF562" i="1"/>
  <c r="AG562" i="1"/>
  <c r="AH562" i="1"/>
  <c r="AI562" i="1"/>
  <c r="AJ562" i="1"/>
  <c r="AK562" i="1"/>
  <c r="AL562" i="1"/>
  <c r="AM562" i="1"/>
  <c r="AN562" i="1"/>
  <c r="AO562" i="1"/>
  <c r="AP562" i="1"/>
  <c r="AQ562" i="1"/>
  <c r="AR562" i="1"/>
  <c r="AS562" i="1"/>
  <c r="AT562" i="1"/>
  <c r="AU562" i="1"/>
  <c r="AV562" i="1"/>
  <c r="AW562" i="1"/>
  <c r="AX562" i="1"/>
  <c r="AY562" i="1"/>
  <c r="AZ562" i="1"/>
  <c r="BA562" i="1"/>
  <c r="BB562" i="1"/>
  <c r="BC562" i="1"/>
  <c r="BD562" i="1"/>
  <c r="BE562" i="1"/>
  <c r="BF562" i="1"/>
  <c r="BG562" i="1"/>
  <c r="BH562" i="1"/>
  <c r="BI562" i="1"/>
  <c r="BJ562" i="1"/>
  <c r="BK562" i="1"/>
  <c r="BL562" i="1"/>
  <c r="BM562" i="1"/>
  <c r="BN562" i="1"/>
  <c r="BO562" i="1"/>
  <c r="BP562" i="1"/>
  <c r="BQ562" i="1"/>
  <c r="BR562" i="1"/>
  <c r="BS562" i="1"/>
  <c r="BT562" i="1"/>
  <c r="BU562" i="1"/>
  <c r="BV562" i="1"/>
  <c r="BW562" i="1"/>
  <c r="BX562" i="1"/>
  <c r="BY562" i="1"/>
  <c r="BZ562" i="1"/>
  <c r="CA562" i="1"/>
  <c r="CB562" i="1"/>
  <c r="CC562" i="1"/>
  <c r="CD562" i="1"/>
  <c r="CE562" i="1"/>
  <c r="CF562" i="1"/>
  <c r="CG562" i="1"/>
  <c r="CH562" i="1"/>
  <c r="CI562" i="1"/>
  <c r="CJ562" i="1"/>
  <c r="CK562" i="1"/>
  <c r="CL562" i="1"/>
  <c r="CM562" i="1"/>
  <c r="CN562" i="1"/>
  <c r="CO562" i="1"/>
  <c r="CP562" i="1"/>
  <c r="CQ562" i="1"/>
  <c r="CR562" i="1"/>
  <c r="CS562" i="1"/>
  <c r="CT562" i="1"/>
  <c r="CU562" i="1"/>
  <c r="CV562" i="1"/>
  <c r="CW562" i="1"/>
  <c r="CX562" i="1"/>
  <c r="CY562" i="1"/>
  <c r="CZ562" i="1"/>
  <c r="DA562" i="1"/>
  <c r="DB562" i="1"/>
  <c r="DC562" i="1"/>
  <c r="DD562" i="1"/>
  <c r="DE562" i="1"/>
  <c r="DF562" i="1"/>
  <c r="DG562" i="1"/>
  <c r="DH562" i="1"/>
  <c r="DI562" i="1"/>
  <c r="Q563" i="1"/>
  <c r="R563" i="1"/>
  <c r="S563" i="1"/>
  <c r="T563" i="1"/>
  <c r="U563" i="1"/>
  <c r="V563" i="1"/>
  <c r="W563" i="1"/>
  <c r="X563" i="1"/>
  <c r="Y563" i="1"/>
  <c r="Z563" i="1"/>
  <c r="AA563" i="1"/>
  <c r="AB563" i="1"/>
  <c r="AC563" i="1"/>
  <c r="AD563" i="1"/>
  <c r="AE563" i="1"/>
  <c r="AF563" i="1"/>
  <c r="AG563" i="1"/>
  <c r="AH563" i="1"/>
  <c r="AI563" i="1"/>
  <c r="AJ563" i="1"/>
  <c r="AK563" i="1"/>
  <c r="AL563" i="1"/>
  <c r="AM563" i="1"/>
  <c r="AN563" i="1"/>
  <c r="AO563" i="1"/>
  <c r="AP563" i="1"/>
  <c r="AQ563" i="1"/>
  <c r="AR563" i="1"/>
  <c r="AS563" i="1"/>
  <c r="AT563" i="1"/>
  <c r="AU563" i="1"/>
  <c r="AV563" i="1"/>
  <c r="AW563" i="1"/>
  <c r="AX563" i="1"/>
  <c r="AY563" i="1"/>
  <c r="AZ563" i="1"/>
  <c r="BA563" i="1"/>
  <c r="BB563" i="1"/>
  <c r="BC563" i="1"/>
  <c r="BD563" i="1"/>
  <c r="BE563" i="1"/>
  <c r="BF563" i="1"/>
  <c r="BG563" i="1"/>
  <c r="BH563" i="1"/>
  <c r="BI563" i="1"/>
  <c r="BJ563" i="1"/>
  <c r="BK563" i="1"/>
  <c r="BL563" i="1"/>
  <c r="BM563" i="1"/>
  <c r="BN563" i="1"/>
  <c r="BO563" i="1"/>
  <c r="BP563" i="1"/>
  <c r="BQ563" i="1"/>
  <c r="BR563" i="1"/>
  <c r="BS563" i="1"/>
  <c r="BT563" i="1"/>
  <c r="BU563" i="1"/>
  <c r="BV563" i="1"/>
  <c r="BW563" i="1"/>
  <c r="BX563" i="1"/>
  <c r="BY563" i="1"/>
  <c r="BZ563" i="1"/>
  <c r="CA563" i="1"/>
  <c r="CB563" i="1"/>
  <c r="CC563" i="1"/>
  <c r="CD563" i="1"/>
  <c r="CE563" i="1"/>
  <c r="CF563" i="1"/>
  <c r="CG563" i="1"/>
  <c r="CH563" i="1"/>
  <c r="CI563" i="1"/>
  <c r="CJ563" i="1"/>
  <c r="CK563" i="1"/>
  <c r="CL563" i="1"/>
  <c r="CM563" i="1"/>
  <c r="CN563" i="1"/>
  <c r="CO563" i="1"/>
  <c r="CP563" i="1"/>
  <c r="CQ563" i="1"/>
  <c r="CR563" i="1"/>
  <c r="CS563" i="1"/>
  <c r="CT563" i="1"/>
  <c r="CU563" i="1"/>
  <c r="CV563" i="1"/>
  <c r="CW563" i="1"/>
  <c r="CX563" i="1"/>
  <c r="CY563" i="1"/>
  <c r="CZ563" i="1"/>
  <c r="DA563" i="1"/>
  <c r="DB563" i="1"/>
  <c r="DC563" i="1"/>
  <c r="DD563" i="1"/>
  <c r="DE563" i="1"/>
  <c r="DF563" i="1"/>
  <c r="DG563" i="1"/>
  <c r="DH563" i="1"/>
  <c r="DI563" i="1"/>
  <c r="Q564" i="1"/>
  <c r="R564" i="1"/>
  <c r="S564" i="1"/>
  <c r="T564" i="1"/>
  <c r="U564" i="1"/>
  <c r="V564" i="1"/>
  <c r="W564" i="1"/>
  <c r="X564" i="1"/>
  <c r="Y564" i="1"/>
  <c r="Z564" i="1"/>
  <c r="AA564" i="1"/>
  <c r="AB564" i="1"/>
  <c r="AC564" i="1"/>
  <c r="AD564" i="1"/>
  <c r="AE564" i="1"/>
  <c r="AF564" i="1"/>
  <c r="AG564" i="1"/>
  <c r="AH564" i="1"/>
  <c r="AI564" i="1"/>
  <c r="AJ564" i="1"/>
  <c r="AK564" i="1"/>
  <c r="AL564" i="1"/>
  <c r="AM564" i="1"/>
  <c r="AN564" i="1"/>
  <c r="AO564" i="1"/>
  <c r="AP564" i="1"/>
  <c r="AQ564" i="1"/>
  <c r="AR564" i="1"/>
  <c r="AS564" i="1"/>
  <c r="AT564" i="1"/>
  <c r="AU564" i="1"/>
  <c r="AV564" i="1"/>
  <c r="AW564" i="1"/>
  <c r="AX564" i="1"/>
  <c r="AY564" i="1"/>
  <c r="AZ564" i="1"/>
  <c r="BA564" i="1"/>
  <c r="BB564" i="1"/>
  <c r="BC564" i="1"/>
  <c r="BD564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Q564" i="1"/>
  <c r="BR564" i="1"/>
  <c r="BS564" i="1"/>
  <c r="BT564" i="1"/>
  <c r="BU564" i="1"/>
  <c r="BV564" i="1"/>
  <c r="BW564" i="1"/>
  <c r="BX564" i="1"/>
  <c r="BY564" i="1"/>
  <c r="BZ564" i="1"/>
  <c r="CA564" i="1"/>
  <c r="CB564" i="1"/>
  <c r="CC564" i="1"/>
  <c r="CD564" i="1"/>
  <c r="CE564" i="1"/>
  <c r="CF564" i="1"/>
  <c r="CG564" i="1"/>
  <c r="CH564" i="1"/>
  <c r="CI564" i="1"/>
  <c r="CJ564" i="1"/>
  <c r="CK564" i="1"/>
  <c r="CL564" i="1"/>
  <c r="CM564" i="1"/>
  <c r="CN564" i="1"/>
  <c r="CO564" i="1"/>
  <c r="CP564" i="1"/>
  <c r="CQ564" i="1"/>
  <c r="CR564" i="1"/>
  <c r="CS564" i="1"/>
  <c r="CT564" i="1"/>
  <c r="CU564" i="1"/>
  <c r="CV564" i="1"/>
  <c r="CW564" i="1"/>
  <c r="CX564" i="1"/>
  <c r="CY564" i="1"/>
  <c r="CZ564" i="1"/>
  <c r="DA564" i="1"/>
  <c r="DB564" i="1"/>
  <c r="DC564" i="1"/>
  <c r="DD564" i="1"/>
  <c r="DE564" i="1"/>
  <c r="DF564" i="1"/>
  <c r="DG564" i="1"/>
  <c r="DH564" i="1"/>
  <c r="DI564" i="1"/>
  <c r="Q565" i="1"/>
  <c r="R565" i="1"/>
  <c r="S565" i="1"/>
  <c r="T565" i="1"/>
  <c r="U565" i="1"/>
  <c r="V565" i="1"/>
  <c r="W565" i="1"/>
  <c r="X565" i="1"/>
  <c r="Y565" i="1"/>
  <c r="Z565" i="1"/>
  <c r="AA565" i="1"/>
  <c r="AB565" i="1"/>
  <c r="AC565" i="1"/>
  <c r="AD565" i="1"/>
  <c r="AE565" i="1"/>
  <c r="AF565" i="1"/>
  <c r="AG565" i="1"/>
  <c r="AH565" i="1"/>
  <c r="AI565" i="1"/>
  <c r="AJ565" i="1"/>
  <c r="AK565" i="1"/>
  <c r="AL565" i="1"/>
  <c r="AM565" i="1"/>
  <c r="AN565" i="1"/>
  <c r="AO565" i="1"/>
  <c r="AP565" i="1"/>
  <c r="AQ565" i="1"/>
  <c r="AR565" i="1"/>
  <c r="AS565" i="1"/>
  <c r="AT565" i="1"/>
  <c r="AU565" i="1"/>
  <c r="AV565" i="1"/>
  <c r="AW565" i="1"/>
  <c r="AX565" i="1"/>
  <c r="AY565" i="1"/>
  <c r="AZ565" i="1"/>
  <c r="BA565" i="1"/>
  <c r="BB565" i="1"/>
  <c r="BC565" i="1"/>
  <c r="BD565" i="1"/>
  <c r="BE565" i="1"/>
  <c r="BF565" i="1"/>
  <c r="BG565" i="1"/>
  <c r="BH565" i="1"/>
  <c r="BI565" i="1"/>
  <c r="BJ565" i="1"/>
  <c r="BK565" i="1"/>
  <c r="BL565" i="1"/>
  <c r="BM565" i="1"/>
  <c r="BN565" i="1"/>
  <c r="BO565" i="1"/>
  <c r="BP565" i="1"/>
  <c r="BQ565" i="1"/>
  <c r="BR565" i="1"/>
  <c r="BS565" i="1"/>
  <c r="BT565" i="1"/>
  <c r="BU565" i="1"/>
  <c r="BV565" i="1"/>
  <c r="BW565" i="1"/>
  <c r="BX565" i="1"/>
  <c r="BY565" i="1"/>
  <c r="BZ565" i="1"/>
  <c r="CA565" i="1"/>
  <c r="CB565" i="1"/>
  <c r="CC565" i="1"/>
  <c r="CD565" i="1"/>
  <c r="CE565" i="1"/>
  <c r="CF565" i="1"/>
  <c r="CG565" i="1"/>
  <c r="CH565" i="1"/>
  <c r="CI565" i="1"/>
  <c r="CJ565" i="1"/>
  <c r="CK565" i="1"/>
  <c r="CL565" i="1"/>
  <c r="CM565" i="1"/>
  <c r="CN565" i="1"/>
  <c r="CO565" i="1"/>
  <c r="CP565" i="1"/>
  <c r="CQ565" i="1"/>
  <c r="CR565" i="1"/>
  <c r="CS565" i="1"/>
  <c r="CT565" i="1"/>
  <c r="CU565" i="1"/>
  <c r="CV565" i="1"/>
  <c r="CW565" i="1"/>
  <c r="CX565" i="1"/>
  <c r="CY565" i="1"/>
  <c r="CZ565" i="1"/>
  <c r="DA565" i="1"/>
  <c r="DB565" i="1"/>
  <c r="DC565" i="1"/>
  <c r="DD565" i="1"/>
  <c r="DE565" i="1"/>
  <c r="DF565" i="1"/>
  <c r="DG565" i="1"/>
  <c r="DH565" i="1"/>
  <c r="DI565" i="1"/>
  <c r="Q566" i="1"/>
  <c r="R566" i="1"/>
  <c r="S566" i="1"/>
  <c r="T566" i="1"/>
  <c r="U566" i="1"/>
  <c r="V566" i="1"/>
  <c r="W566" i="1"/>
  <c r="X566" i="1"/>
  <c r="Y566" i="1"/>
  <c r="Z566" i="1"/>
  <c r="AA566" i="1"/>
  <c r="AB566" i="1"/>
  <c r="AC566" i="1"/>
  <c r="AD566" i="1"/>
  <c r="AE566" i="1"/>
  <c r="AF566" i="1"/>
  <c r="AG566" i="1"/>
  <c r="AH566" i="1"/>
  <c r="AI566" i="1"/>
  <c r="AJ566" i="1"/>
  <c r="AK566" i="1"/>
  <c r="AL566" i="1"/>
  <c r="AM566" i="1"/>
  <c r="AN566" i="1"/>
  <c r="AO566" i="1"/>
  <c r="AP566" i="1"/>
  <c r="AQ566" i="1"/>
  <c r="AR566" i="1"/>
  <c r="AS566" i="1"/>
  <c r="AT566" i="1"/>
  <c r="AU566" i="1"/>
  <c r="AV566" i="1"/>
  <c r="AW566" i="1"/>
  <c r="AX566" i="1"/>
  <c r="AY566" i="1"/>
  <c r="AZ566" i="1"/>
  <c r="BA566" i="1"/>
  <c r="BB566" i="1"/>
  <c r="BC566" i="1"/>
  <c r="BD566" i="1"/>
  <c r="BE566" i="1"/>
  <c r="BF566" i="1"/>
  <c r="BG566" i="1"/>
  <c r="BH566" i="1"/>
  <c r="BI566" i="1"/>
  <c r="BJ566" i="1"/>
  <c r="BK566" i="1"/>
  <c r="BL566" i="1"/>
  <c r="BM566" i="1"/>
  <c r="BN566" i="1"/>
  <c r="BO566" i="1"/>
  <c r="BP566" i="1"/>
  <c r="BQ566" i="1"/>
  <c r="BR566" i="1"/>
  <c r="BS566" i="1"/>
  <c r="BT566" i="1"/>
  <c r="BU566" i="1"/>
  <c r="BV566" i="1"/>
  <c r="BW566" i="1"/>
  <c r="BX566" i="1"/>
  <c r="BY566" i="1"/>
  <c r="BZ566" i="1"/>
  <c r="CA566" i="1"/>
  <c r="CB566" i="1"/>
  <c r="CC566" i="1"/>
  <c r="CD566" i="1"/>
  <c r="CE566" i="1"/>
  <c r="CF566" i="1"/>
  <c r="CG566" i="1"/>
  <c r="CH566" i="1"/>
  <c r="CI566" i="1"/>
  <c r="CJ566" i="1"/>
  <c r="CK566" i="1"/>
  <c r="CL566" i="1"/>
  <c r="CM566" i="1"/>
  <c r="CN566" i="1"/>
  <c r="CO566" i="1"/>
  <c r="CP566" i="1"/>
  <c r="CQ566" i="1"/>
  <c r="CR566" i="1"/>
  <c r="CS566" i="1"/>
  <c r="CT566" i="1"/>
  <c r="CU566" i="1"/>
  <c r="CV566" i="1"/>
  <c r="CW566" i="1"/>
  <c r="CX566" i="1"/>
  <c r="CY566" i="1"/>
  <c r="CZ566" i="1"/>
  <c r="DA566" i="1"/>
  <c r="DB566" i="1"/>
  <c r="DC566" i="1"/>
  <c r="DD566" i="1"/>
  <c r="DE566" i="1"/>
  <c r="DF566" i="1"/>
  <c r="DG566" i="1"/>
  <c r="DH566" i="1"/>
  <c r="DI566" i="1"/>
  <c r="Q567" i="1"/>
  <c r="R567" i="1"/>
  <c r="S567" i="1"/>
  <c r="T567" i="1"/>
  <c r="U567" i="1"/>
  <c r="V567" i="1"/>
  <c r="W567" i="1"/>
  <c r="X567" i="1"/>
  <c r="Y567" i="1"/>
  <c r="Z567" i="1"/>
  <c r="AA567" i="1"/>
  <c r="AB567" i="1"/>
  <c r="AC567" i="1"/>
  <c r="AD567" i="1"/>
  <c r="AE567" i="1"/>
  <c r="AF567" i="1"/>
  <c r="AG567" i="1"/>
  <c r="AH567" i="1"/>
  <c r="AI567" i="1"/>
  <c r="AJ567" i="1"/>
  <c r="AK567" i="1"/>
  <c r="AL567" i="1"/>
  <c r="AM567" i="1"/>
  <c r="AN567" i="1"/>
  <c r="AO567" i="1"/>
  <c r="AP567" i="1"/>
  <c r="AQ567" i="1"/>
  <c r="AR567" i="1"/>
  <c r="AS567" i="1"/>
  <c r="AT567" i="1"/>
  <c r="AU567" i="1"/>
  <c r="AV567" i="1"/>
  <c r="AW567" i="1"/>
  <c r="AX567" i="1"/>
  <c r="AY567" i="1"/>
  <c r="AZ567" i="1"/>
  <c r="BA567" i="1"/>
  <c r="BB567" i="1"/>
  <c r="BC567" i="1"/>
  <c r="BD567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Q567" i="1"/>
  <c r="BR567" i="1"/>
  <c r="BS567" i="1"/>
  <c r="BT567" i="1"/>
  <c r="BU567" i="1"/>
  <c r="BV567" i="1"/>
  <c r="BW567" i="1"/>
  <c r="BX567" i="1"/>
  <c r="BY567" i="1"/>
  <c r="BZ567" i="1"/>
  <c r="CA567" i="1"/>
  <c r="CB567" i="1"/>
  <c r="CC567" i="1"/>
  <c r="CD567" i="1"/>
  <c r="CE567" i="1"/>
  <c r="CF567" i="1"/>
  <c r="CG567" i="1"/>
  <c r="CH567" i="1"/>
  <c r="CI567" i="1"/>
  <c r="CJ567" i="1"/>
  <c r="CK567" i="1"/>
  <c r="CL567" i="1"/>
  <c r="CM567" i="1"/>
  <c r="CN567" i="1"/>
  <c r="CO567" i="1"/>
  <c r="CP567" i="1"/>
  <c r="CQ567" i="1"/>
  <c r="CR567" i="1"/>
  <c r="CS567" i="1"/>
  <c r="CT567" i="1"/>
  <c r="CU567" i="1"/>
  <c r="CV567" i="1"/>
  <c r="CW567" i="1"/>
  <c r="CX567" i="1"/>
  <c r="CY567" i="1"/>
  <c r="CZ567" i="1"/>
  <c r="DA567" i="1"/>
  <c r="DB567" i="1"/>
  <c r="DC567" i="1"/>
  <c r="DD567" i="1"/>
  <c r="DE567" i="1"/>
  <c r="DF567" i="1"/>
  <c r="DG567" i="1"/>
  <c r="DH567" i="1"/>
  <c r="DI567" i="1"/>
  <c r="Q568" i="1"/>
  <c r="R568" i="1"/>
  <c r="S568" i="1"/>
  <c r="T568" i="1"/>
  <c r="U568" i="1"/>
  <c r="V568" i="1"/>
  <c r="W568" i="1"/>
  <c r="X568" i="1"/>
  <c r="Y568" i="1"/>
  <c r="Z568" i="1"/>
  <c r="AA568" i="1"/>
  <c r="AB568" i="1"/>
  <c r="AC568" i="1"/>
  <c r="AD568" i="1"/>
  <c r="AE568" i="1"/>
  <c r="AF568" i="1"/>
  <c r="AG568" i="1"/>
  <c r="AH568" i="1"/>
  <c r="AI568" i="1"/>
  <c r="AJ568" i="1"/>
  <c r="AK568" i="1"/>
  <c r="AL568" i="1"/>
  <c r="AM568" i="1"/>
  <c r="AN568" i="1"/>
  <c r="AO568" i="1"/>
  <c r="AP568" i="1"/>
  <c r="AQ568" i="1"/>
  <c r="AR568" i="1"/>
  <c r="AS568" i="1"/>
  <c r="AT568" i="1"/>
  <c r="AU568" i="1"/>
  <c r="AV568" i="1"/>
  <c r="AW568" i="1"/>
  <c r="AX568" i="1"/>
  <c r="AY568" i="1"/>
  <c r="AZ568" i="1"/>
  <c r="BA568" i="1"/>
  <c r="BB568" i="1"/>
  <c r="BC568" i="1"/>
  <c r="BD568" i="1"/>
  <c r="BE568" i="1"/>
  <c r="BF568" i="1"/>
  <c r="BG568" i="1"/>
  <c r="BH568" i="1"/>
  <c r="BI568" i="1"/>
  <c r="BJ568" i="1"/>
  <c r="BK568" i="1"/>
  <c r="BL568" i="1"/>
  <c r="BM568" i="1"/>
  <c r="BN568" i="1"/>
  <c r="BO568" i="1"/>
  <c r="BP568" i="1"/>
  <c r="BQ568" i="1"/>
  <c r="BR568" i="1"/>
  <c r="BS568" i="1"/>
  <c r="BT568" i="1"/>
  <c r="BU568" i="1"/>
  <c r="BV568" i="1"/>
  <c r="BW568" i="1"/>
  <c r="BX568" i="1"/>
  <c r="BY568" i="1"/>
  <c r="BZ568" i="1"/>
  <c r="CA568" i="1"/>
  <c r="CB568" i="1"/>
  <c r="CC568" i="1"/>
  <c r="CD568" i="1"/>
  <c r="CE568" i="1"/>
  <c r="CF568" i="1"/>
  <c r="CG568" i="1"/>
  <c r="CH568" i="1"/>
  <c r="CI568" i="1"/>
  <c r="CJ568" i="1"/>
  <c r="CK568" i="1"/>
  <c r="CL568" i="1"/>
  <c r="CM568" i="1"/>
  <c r="CN568" i="1"/>
  <c r="CO568" i="1"/>
  <c r="CP568" i="1"/>
  <c r="CQ568" i="1"/>
  <c r="CR568" i="1"/>
  <c r="CS568" i="1"/>
  <c r="CT568" i="1"/>
  <c r="CU568" i="1"/>
  <c r="CV568" i="1"/>
  <c r="CW568" i="1"/>
  <c r="CX568" i="1"/>
  <c r="CY568" i="1"/>
  <c r="CZ568" i="1"/>
  <c r="DA568" i="1"/>
  <c r="DB568" i="1"/>
  <c r="DC568" i="1"/>
  <c r="DD568" i="1"/>
  <c r="DE568" i="1"/>
  <c r="DF568" i="1"/>
  <c r="DG568" i="1"/>
  <c r="DH568" i="1"/>
  <c r="DI568" i="1"/>
  <c r="Q569" i="1"/>
  <c r="R569" i="1"/>
  <c r="S569" i="1"/>
  <c r="T569" i="1"/>
  <c r="U569" i="1"/>
  <c r="V569" i="1"/>
  <c r="W569" i="1"/>
  <c r="X569" i="1"/>
  <c r="Y569" i="1"/>
  <c r="Z569" i="1"/>
  <c r="AA569" i="1"/>
  <c r="AB569" i="1"/>
  <c r="AC569" i="1"/>
  <c r="AD569" i="1"/>
  <c r="AE569" i="1"/>
  <c r="AF569" i="1"/>
  <c r="AG569" i="1"/>
  <c r="AH569" i="1"/>
  <c r="AI569" i="1"/>
  <c r="AJ569" i="1"/>
  <c r="AK569" i="1"/>
  <c r="AL569" i="1"/>
  <c r="AM569" i="1"/>
  <c r="AN569" i="1"/>
  <c r="AO569" i="1"/>
  <c r="AP569" i="1"/>
  <c r="AQ569" i="1"/>
  <c r="AR569" i="1"/>
  <c r="AS569" i="1"/>
  <c r="AT569" i="1"/>
  <c r="AU569" i="1"/>
  <c r="AV569" i="1"/>
  <c r="AW569" i="1"/>
  <c r="AX569" i="1"/>
  <c r="AY569" i="1"/>
  <c r="AZ569" i="1"/>
  <c r="BA569" i="1"/>
  <c r="BB569" i="1"/>
  <c r="BC569" i="1"/>
  <c r="BD569" i="1"/>
  <c r="BE569" i="1"/>
  <c r="BF569" i="1"/>
  <c r="BG569" i="1"/>
  <c r="BH569" i="1"/>
  <c r="BI569" i="1"/>
  <c r="BJ569" i="1"/>
  <c r="BK569" i="1"/>
  <c r="BL569" i="1"/>
  <c r="BM569" i="1"/>
  <c r="BN569" i="1"/>
  <c r="BO569" i="1"/>
  <c r="BP569" i="1"/>
  <c r="BQ569" i="1"/>
  <c r="BR569" i="1"/>
  <c r="BS569" i="1"/>
  <c r="BT569" i="1"/>
  <c r="BU569" i="1"/>
  <c r="BV569" i="1"/>
  <c r="BW569" i="1"/>
  <c r="BX569" i="1"/>
  <c r="BY569" i="1"/>
  <c r="BZ569" i="1"/>
  <c r="CA569" i="1"/>
  <c r="CB569" i="1"/>
  <c r="CC569" i="1"/>
  <c r="CD569" i="1"/>
  <c r="CE569" i="1"/>
  <c r="CF569" i="1"/>
  <c r="CG569" i="1"/>
  <c r="CH569" i="1"/>
  <c r="CI569" i="1"/>
  <c r="CJ569" i="1"/>
  <c r="CK569" i="1"/>
  <c r="CL569" i="1"/>
  <c r="CM569" i="1"/>
  <c r="CN569" i="1"/>
  <c r="CO569" i="1"/>
  <c r="CP569" i="1"/>
  <c r="CQ569" i="1"/>
  <c r="CR569" i="1"/>
  <c r="CS569" i="1"/>
  <c r="CT569" i="1"/>
  <c r="CU569" i="1"/>
  <c r="CV569" i="1"/>
  <c r="CW569" i="1"/>
  <c r="CX569" i="1"/>
  <c r="CY569" i="1"/>
  <c r="CZ569" i="1"/>
  <c r="DA569" i="1"/>
  <c r="DB569" i="1"/>
  <c r="DC569" i="1"/>
  <c r="DD569" i="1"/>
  <c r="DE569" i="1"/>
  <c r="DF569" i="1"/>
  <c r="DG569" i="1"/>
  <c r="DH569" i="1"/>
  <c r="DI569" i="1"/>
  <c r="Q570" i="1"/>
  <c r="R570" i="1"/>
  <c r="S570" i="1"/>
  <c r="T570" i="1"/>
  <c r="U570" i="1"/>
  <c r="V570" i="1"/>
  <c r="W570" i="1"/>
  <c r="X570" i="1"/>
  <c r="Y570" i="1"/>
  <c r="Z570" i="1"/>
  <c r="AA570" i="1"/>
  <c r="AB570" i="1"/>
  <c r="AC570" i="1"/>
  <c r="AD570" i="1"/>
  <c r="AE570" i="1"/>
  <c r="AF570" i="1"/>
  <c r="AG570" i="1"/>
  <c r="AH570" i="1"/>
  <c r="AI570" i="1"/>
  <c r="AJ570" i="1"/>
  <c r="AK570" i="1"/>
  <c r="AL570" i="1"/>
  <c r="AM570" i="1"/>
  <c r="AN570" i="1"/>
  <c r="AO570" i="1"/>
  <c r="AP570" i="1"/>
  <c r="AQ570" i="1"/>
  <c r="AR570" i="1"/>
  <c r="AS570" i="1"/>
  <c r="AT570" i="1"/>
  <c r="AU570" i="1"/>
  <c r="AV570" i="1"/>
  <c r="AW570" i="1"/>
  <c r="AX570" i="1"/>
  <c r="AY570" i="1"/>
  <c r="AZ570" i="1"/>
  <c r="BA570" i="1"/>
  <c r="BB570" i="1"/>
  <c r="BC570" i="1"/>
  <c r="BD570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Q570" i="1"/>
  <c r="BR570" i="1"/>
  <c r="BS570" i="1"/>
  <c r="BT570" i="1"/>
  <c r="BU570" i="1"/>
  <c r="BV570" i="1"/>
  <c r="BW570" i="1"/>
  <c r="BX570" i="1"/>
  <c r="BY570" i="1"/>
  <c r="BZ570" i="1"/>
  <c r="CA570" i="1"/>
  <c r="CB570" i="1"/>
  <c r="CC570" i="1"/>
  <c r="CD570" i="1"/>
  <c r="CE570" i="1"/>
  <c r="CF570" i="1"/>
  <c r="CG570" i="1"/>
  <c r="CH570" i="1"/>
  <c r="CI570" i="1"/>
  <c r="CJ570" i="1"/>
  <c r="CK570" i="1"/>
  <c r="CL570" i="1"/>
  <c r="CM570" i="1"/>
  <c r="CN570" i="1"/>
  <c r="CO570" i="1"/>
  <c r="CP570" i="1"/>
  <c r="CQ570" i="1"/>
  <c r="CR570" i="1"/>
  <c r="CS570" i="1"/>
  <c r="CT570" i="1"/>
  <c r="CU570" i="1"/>
  <c r="CV570" i="1"/>
  <c r="CW570" i="1"/>
  <c r="CX570" i="1"/>
  <c r="CY570" i="1"/>
  <c r="CZ570" i="1"/>
  <c r="DA570" i="1"/>
  <c r="DB570" i="1"/>
  <c r="DC570" i="1"/>
  <c r="DD570" i="1"/>
  <c r="DE570" i="1"/>
  <c r="DF570" i="1"/>
  <c r="DG570" i="1"/>
  <c r="DH570" i="1"/>
  <c r="DI570" i="1"/>
  <c r="Q571" i="1"/>
  <c r="R571" i="1"/>
  <c r="S571" i="1"/>
  <c r="T571" i="1"/>
  <c r="U571" i="1"/>
  <c r="V571" i="1"/>
  <c r="W571" i="1"/>
  <c r="X571" i="1"/>
  <c r="Y571" i="1"/>
  <c r="Z571" i="1"/>
  <c r="AA571" i="1"/>
  <c r="AB571" i="1"/>
  <c r="AC571" i="1"/>
  <c r="AD571" i="1"/>
  <c r="AE571" i="1"/>
  <c r="AF571" i="1"/>
  <c r="AG571" i="1"/>
  <c r="AH571" i="1"/>
  <c r="AI571" i="1"/>
  <c r="AJ571" i="1"/>
  <c r="AK571" i="1"/>
  <c r="AL571" i="1"/>
  <c r="AM571" i="1"/>
  <c r="AN571" i="1"/>
  <c r="AO571" i="1"/>
  <c r="AP571" i="1"/>
  <c r="AQ571" i="1"/>
  <c r="AR571" i="1"/>
  <c r="AS571" i="1"/>
  <c r="AT571" i="1"/>
  <c r="AU571" i="1"/>
  <c r="AV571" i="1"/>
  <c r="AW571" i="1"/>
  <c r="AX571" i="1"/>
  <c r="AY571" i="1"/>
  <c r="AZ571" i="1"/>
  <c r="BA571" i="1"/>
  <c r="BB571" i="1"/>
  <c r="BC571" i="1"/>
  <c r="BD571" i="1"/>
  <c r="BE571" i="1"/>
  <c r="BF571" i="1"/>
  <c r="BG571" i="1"/>
  <c r="BH571" i="1"/>
  <c r="BI571" i="1"/>
  <c r="BJ571" i="1"/>
  <c r="BK571" i="1"/>
  <c r="BL571" i="1"/>
  <c r="BM571" i="1"/>
  <c r="BN571" i="1"/>
  <c r="BO571" i="1"/>
  <c r="BP571" i="1"/>
  <c r="BQ571" i="1"/>
  <c r="BR571" i="1"/>
  <c r="BS571" i="1"/>
  <c r="BT571" i="1"/>
  <c r="BU571" i="1"/>
  <c r="BV571" i="1"/>
  <c r="BW571" i="1"/>
  <c r="BX571" i="1"/>
  <c r="BY571" i="1"/>
  <c r="BZ571" i="1"/>
  <c r="CA571" i="1"/>
  <c r="CB571" i="1"/>
  <c r="CC571" i="1"/>
  <c r="CD571" i="1"/>
  <c r="CE571" i="1"/>
  <c r="CF571" i="1"/>
  <c r="CG571" i="1"/>
  <c r="CH571" i="1"/>
  <c r="CI571" i="1"/>
  <c r="CJ571" i="1"/>
  <c r="CK571" i="1"/>
  <c r="CL571" i="1"/>
  <c r="CM571" i="1"/>
  <c r="CN571" i="1"/>
  <c r="CO571" i="1"/>
  <c r="CP571" i="1"/>
  <c r="CQ571" i="1"/>
  <c r="CR571" i="1"/>
  <c r="CS571" i="1"/>
  <c r="CT571" i="1"/>
  <c r="CU571" i="1"/>
  <c r="CV571" i="1"/>
  <c r="CW571" i="1"/>
  <c r="CX571" i="1"/>
  <c r="CY571" i="1"/>
  <c r="CZ571" i="1"/>
  <c r="DA571" i="1"/>
  <c r="DB571" i="1"/>
  <c r="DC571" i="1"/>
  <c r="DD571" i="1"/>
  <c r="DE571" i="1"/>
  <c r="DF571" i="1"/>
  <c r="DG571" i="1"/>
  <c r="DH571" i="1"/>
  <c r="DI571" i="1"/>
  <c r="Q572" i="1"/>
  <c r="R572" i="1"/>
  <c r="S572" i="1"/>
  <c r="T572" i="1"/>
  <c r="U572" i="1"/>
  <c r="V572" i="1"/>
  <c r="W572" i="1"/>
  <c r="X572" i="1"/>
  <c r="Y572" i="1"/>
  <c r="Z572" i="1"/>
  <c r="AA572" i="1"/>
  <c r="AB572" i="1"/>
  <c r="AC572" i="1"/>
  <c r="AD572" i="1"/>
  <c r="AE572" i="1"/>
  <c r="AF572" i="1"/>
  <c r="AG572" i="1"/>
  <c r="AH572" i="1"/>
  <c r="AI572" i="1"/>
  <c r="AJ572" i="1"/>
  <c r="AK572" i="1"/>
  <c r="AL572" i="1"/>
  <c r="AM572" i="1"/>
  <c r="AN572" i="1"/>
  <c r="AO572" i="1"/>
  <c r="AP572" i="1"/>
  <c r="AQ572" i="1"/>
  <c r="AR572" i="1"/>
  <c r="AS572" i="1"/>
  <c r="AT572" i="1"/>
  <c r="AU572" i="1"/>
  <c r="AV572" i="1"/>
  <c r="AW572" i="1"/>
  <c r="AX572" i="1"/>
  <c r="AY572" i="1"/>
  <c r="AZ572" i="1"/>
  <c r="BA572" i="1"/>
  <c r="BB572" i="1"/>
  <c r="BC572" i="1"/>
  <c r="BD572" i="1"/>
  <c r="BE572" i="1"/>
  <c r="BF572" i="1"/>
  <c r="BG572" i="1"/>
  <c r="BH572" i="1"/>
  <c r="BI572" i="1"/>
  <c r="BJ572" i="1"/>
  <c r="BK572" i="1"/>
  <c r="BL572" i="1"/>
  <c r="BM572" i="1"/>
  <c r="BN572" i="1"/>
  <c r="BO572" i="1"/>
  <c r="BP572" i="1"/>
  <c r="BQ572" i="1"/>
  <c r="BR572" i="1"/>
  <c r="BS572" i="1"/>
  <c r="BT572" i="1"/>
  <c r="BU572" i="1"/>
  <c r="BV572" i="1"/>
  <c r="BW572" i="1"/>
  <c r="BX572" i="1"/>
  <c r="BY572" i="1"/>
  <c r="BZ572" i="1"/>
  <c r="CA572" i="1"/>
  <c r="CB572" i="1"/>
  <c r="CC572" i="1"/>
  <c r="CD572" i="1"/>
  <c r="CE572" i="1"/>
  <c r="CF572" i="1"/>
  <c r="CG572" i="1"/>
  <c r="CH572" i="1"/>
  <c r="CI572" i="1"/>
  <c r="CJ572" i="1"/>
  <c r="CK572" i="1"/>
  <c r="CL572" i="1"/>
  <c r="CM572" i="1"/>
  <c r="CN572" i="1"/>
  <c r="CO572" i="1"/>
  <c r="CP572" i="1"/>
  <c r="CQ572" i="1"/>
  <c r="CR572" i="1"/>
  <c r="CS572" i="1"/>
  <c r="CT572" i="1"/>
  <c r="CU572" i="1"/>
  <c r="CV572" i="1"/>
  <c r="CW572" i="1"/>
  <c r="CX572" i="1"/>
  <c r="CY572" i="1"/>
  <c r="CZ572" i="1"/>
  <c r="DA572" i="1"/>
  <c r="DB572" i="1"/>
  <c r="DC572" i="1"/>
  <c r="DD572" i="1"/>
  <c r="DE572" i="1"/>
  <c r="DF572" i="1"/>
  <c r="DG572" i="1"/>
  <c r="DH572" i="1"/>
  <c r="DI572" i="1"/>
  <c r="Q573" i="1"/>
  <c r="R573" i="1"/>
  <c r="S573" i="1"/>
  <c r="T573" i="1"/>
  <c r="U573" i="1"/>
  <c r="V573" i="1"/>
  <c r="W573" i="1"/>
  <c r="X573" i="1"/>
  <c r="Y573" i="1"/>
  <c r="Z573" i="1"/>
  <c r="AA573" i="1"/>
  <c r="AB573" i="1"/>
  <c r="AC573" i="1"/>
  <c r="AD573" i="1"/>
  <c r="AE573" i="1"/>
  <c r="AF573" i="1"/>
  <c r="AG573" i="1"/>
  <c r="AH573" i="1"/>
  <c r="AI573" i="1"/>
  <c r="AJ573" i="1"/>
  <c r="AK573" i="1"/>
  <c r="AL573" i="1"/>
  <c r="AM573" i="1"/>
  <c r="AN573" i="1"/>
  <c r="AO573" i="1"/>
  <c r="AP573" i="1"/>
  <c r="AQ573" i="1"/>
  <c r="AR573" i="1"/>
  <c r="AS573" i="1"/>
  <c r="AT573" i="1"/>
  <c r="AU573" i="1"/>
  <c r="AV573" i="1"/>
  <c r="AW573" i="1"/>
  <c r="AX573" i="1"/>
  <c r="AY573" i="1"/>
  <c r="AZ573" i="1"/>
  <c r="BA573" i="1"/>
  <c r="BB573" i="1"/>
  <c r="BC573" i="1"/>
  <c r="BD573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Q573" i="1"/>
  <c r="BR573" i="1"/>
  <c r="BS573" i="1"/>
  <c r="BT573" i="1"/>
  <c r="BU573" i="1"/>
  <c r="BV573" i="1"/>
  <c r="BW573" i="1"/>
  <c r="BX573" i="1"/>
  <c r="BY573" i="1"/>
  <c r="BZ573" i="1"/>
  <c r="CA573" i="1"/>
  <c r="CB573" i="1"/>
  <c r="CC573" i="1"/>
  <c r="CD573" i="1"/>
  <c r="CE573" i="1"/>
  <c r="CF573" i="1"/>
  <c r="CG573" i="1"/>
  <c r="CH573" i="1"/>
  <c r="CI573" i="1"/>
  <c r="CJ573" i="1"/>
  <c r="CK573" i="1"/>
  <c r="CL573" i="1"/>
  <c r="CM573" i="1"/>
  <c r="CN573" i="1"/>
  <c r="CO573" i="1"/>
  <c r="CP573" i="1"/>
  <c r="CQ573" i="1"/>
  <c r="CR573" i="1"/>
  <c r="CS573" i="1"/>
  <c r="CT573" i="1"/>
  <c r="CU573" i="1"/>
  <c r="CV573" i="1"/>
  <c r="CW573" i="1"/>
  <c r="CX573" i="1"/>
  <c r="CY573" i="1"/>
  <c r="CZ573" i="1"/>
  <c r="DA573" i="1"/>
  <c r="DB573" i="1"/>
  <c r="DC573" i="1"/>
  <c r="DD573" i="1"/>
  <c r="DE573" i="1"/>
  <c r="DF573" i="1"/>
  <c r="DG573" i="1"/>
  <c r="DH573" i="1"/>
  <c r="DI573" i="1"/>
  <c r="Q574" i="1"/>
  <c r="R574" i="1"/>
  <c r="S574" i="1"/>
  <c r="T574" i="1"/>
  <c r="U574" i="1"/>
  <c r="V574" i="1"/>
  <c r="W574" i="1"/>
  <c r="X574" i="1"/>
  <c r="Y574" i="1"/>
  <c r="Z574" i="1"/>
  <c r="AA574" i="1"/>
  <c r="AB574" i="1"/>
  <c r="AC574" i="1"/>
  <c r="AD574" i="1"/>
  <c r="AE574" i="1"/>
  <c r="AF574" i="1"/>
  <c r="AG574" i="1"/>
  <c r="AH574" i="1"/>
  <c r="AI574" i="1"/>
  <c r="AJ574" i="1"/>
  <c r="AK574" i="1"/>
  <c r="AL574" i="1"/>
  <c r="AM574" i="1"/>
  <c r="AN574" i="1"/>
  <c r="AO574" i="1"/>
  <c r="AP574" i="1"/>
  <c r="AQ574" i="1"/>
  <c r="AR574" i="1"/>
  <c r="AS574" i="1"/>
  <c r="AT574" i="1"/>
  <c r="AU574" i="1"/>
  <c r="AV574" i="1"/>
  <c r="AW574" i="1"/>
  <c r="AX574" i="1"/>
  <c r="AY574" i="1"/>
  <c r="AZ574" i="1"/>
  <c r="BA574" i="1"/>
  <c r="BB574" i="1"/>
  <c r="BC574" i="1"/>
  <c r="BD574" i="1"/>
  <c r="BE574" i="1"/>
  <c r="BF574" i="1"/>
  <c r="BG574" i="1"/>
  <c r="BH574" i="1"/>
  <c r="BI574" i="1"/>
  <c r="BJ574" i="1"/>
  <c r="BK574" i="1"/>
  <c r="BL574" i="1"/>
  <c r="BM574" i="1"/>
  <c r="BN574" i="1"/>
  <c r="BO574" i="1"/>
  <c r="BP574" i="1"/>
  <c r="BQ574" i="1"/>
  <c r="BR574" i="1"/>
  <c r="BS574" i="1"/>
  <c r="BT574" i="1"/>
  <c r="BU574" i="1"/>
  <c r="BV574" i="1"/>
  <c r="BW574" i="1"/>
  <c r="BX574" i="1"/>
  <c r="BY574" i="1"/>
  <c r="BZ574" i="1"/>
  <c r="CA574" i="1"/>
  <c r="CB574" i="1"/>
  <c r="CC574" i="1"/>
  <c r="CD574" i="1"/>
  <c r="CE574" i="1"/>
  <c r="CF574" i="1"/>
  <c r="CG574" i="1"/>
  <c r="CH574" i="1"/>
  <c r="CI574" i="1"/>
  <c r="CJ574" i="1"/>
  <c r="CK574" i="1"/>
  <c r="CL574" i="1"/>
  <c r="CM574" i="1"/>
  <c r="CN574" i="1"/>
  <c r="CO574" i="1"/>
  <c r="CP574" i="1"/>
  <c r="CQ574" i="1"/>
  <c r="CR574" i="1"/>
  <c r="CS574" i="1"/>
  <c r="CT574" i="1"/>
  <c r="CU574" i="1"/>
  <c r="CV574" i="1"/>
  <c r="CW574" i="1"/>
  <c r="CX574" i="1"/>
  <c r="CY574" i="1"/>
  <c r="CZ574" i="1"/>
  <c r="DA574" i="1"/>
  <c r="DB574" i="1"/>
  <c r="DC574" i="1"/>
  <c r="DD574" i="1"/>
  <c r="DE574" i="1"/>
  <c r="DF574" i="1"/>
  <c r="DG574" i="1"/>
  <c r="DH574" i="1"/>
  <c r="DI574" i="1"/>
  <c r="Q575" i="1"/>
  <c r="R575" i="1"/>
  <c r="S575" i="1"/>
  <c r="T575" i="1"/>
  <c r="U575" i="1"/>
  <c r="V575" i="1"/>
  <c r="W575" i="1"/>
  <c r="X575" i="1"/>
  <c r="Y575" i="1"/>
  <c r="Z575" i="1"/>
  <c r="AA575" i="1"/>
  <c r="AB575" i="1"/>
  <c r="AC575" i="1"/>
  <c r="AD575" i="1"/>
  <c r="AE575" i="1"/>
  <c r="AF575" i="1"/>
  <c r="AG575" i="1"/>
  <c r="AH575" i="1"/>
  <c r="AI575" i="1"/>
  <c r="AJ575" i="1"/>
  <c r="AK575" i="1"/>
  <c r="AL575" i="1"/>
  <c r="AM575" i="1"/>
  <c r="AN575" i="1"/>
  <c r="AO575" i="1"/>
  <c r="AP575" i="1"/>
  <c r="AQ575" i="1"/>
  <c r="AR575" i="1"/>
  <c r="AS575" i="1"/>
  <c r="AT575" i="1"/>
  <c r="AU575" i="1"/>
  <c r="AV575" i="1"/>
  <c r="AW575" i="1"/>
  <c r="AX575" i="1"/>
  <c r="AY575" i="1"/>
  <c r="AZ575" i="1"/>
  <c r="BA575" i="1"/>
  <c r="BB575" i="1"/>
  <c r="BC575" i="1"/>
  <c r="BD575" i="1"/>
  <c r="BE575" i="1"/>
  <c r="BF575" i="1"/>
  <c r="BG575" i="1"/>
  <c r="BH575" i="1"/>
  <c r="BI575" i="1"/>
  <c r="BJ575" i="1"/>
  <c r="BK575" i="1"/>
  <c r="BL575" i="1"/>
  <c r="BM575" i="1"/>
  <c r="BN575" i="1"/>
  <c r="BO575" i="1"/>
  <c r="BP575" i="1"/>
  <c r="BQ575" i="1"/>
  <c r="BR575" i="1"/>
  <c r="BS575" i="1"/>
  <c r="BT575" i="1"/>
  <c r="BU575" i="1"/>
  <c r="BV575" i="1"/>
  <c r="BW575" i="1"/>
  <c r="BX575" i="1"/>
  <c r="BY575" i="1"/>
  <c r="BZ575" i="1"/>
  <c r="CA575" i="1"/>
  <c r="CB575" i="1"/>
  <c r="CC575" i="1"/>
  <c r="CD575" i="1"/>
  <c r="CE575" i="1"/>
  <c r="CF575" i="1"/>
  <c r="CG575" i="1"/>
  <c r="CH575" i="1"/>
  <c r="CI575" i="1"/>
  <c r="CJ575" i="1"/>
  <c r="CK575" i="1"/>
  <c r="CL575" i="1"/>
  <c r="CM575" i="1"/>
  <c r="CN575" i="1"/>
  <c r="CO575" i="1"/>
  <c r="CP575" i="1"/>
  <c r="CQ575" i="1"/>
  <c r="CR575" i="1"/>
  <c r="CS575" i="1"/>
  <c r="CT575" i="1"/>
  <c r="CU575" i="1"/>
  <c r="CV575" i="1"/>
  <c r="CW575" i="1"/>
  <c r="CX575" i="1"/>
  <c r="CY575" i="1"/>
  <c r="CZ575" i="1"/>
  <c r="DA575" i="1"/>
  <c r="DB575" i="1"/>
  <c r="DC575" i="1"/>
  <c r="DD575" i="1"/>
  <c r="DE575" i="1"/>
  <c r="DF575" i="1"/>
  <c r="DG575" i="1"/>
  <c r="DH575" i="1"/>
  <c r="DI575" i="1"/>
  <c r="Q576" i="1"/>
  <c r="R576" i="1"/>
  <c r="S576" i="1"/>
  <c r="T576" i="1"/>
  <c r="U576" i="1"/>
  <c r="V576" i="1"/>
  <c r="W576" i="1"/>
  <c r="X576" i="1"/>
  <c r="Y576" i="1"/>
  <c r="Z576" i="1"/>
  <c r="AA576" i="1"/>
  <c r="AB576" i="1"/>
  <c r="AC576" i="1"/>
  <c r="AD576" i="1"/>
  <c r="AE576" i="1"/>
  <c r="AF576" i="1"/>
  <c r="AG576" i="1"/>
  <c r="AH576" i="1"/>
  <c r="AI576" i="1"/>
  <c r="AJ576" i="1"/>
  <c r="AK576" i="1"/>
  <c r="AL576" i="1"/>
  <c r="AM576" i="1"/>
  <c r="AN576" i="1"/>
  <c r="AO576" i="1"/>
  <c r="AP576" i="1"/>
  <c r="AQ576" i="1"/>
  <c r="AR576" i="1"/>
  <c r="AS576" i="1"/>
  <c r="AT576" i="1"/>
  <c r="AU576" i="1"/>
  <c r="AV576" i="1"/>
  <c r="AW576" i="1"/>
  <c r="AX576" i="1"/>
  <c r="AY576" i="1"/>
  <c r="AZ576" i="1"/>
  <c r="BA576" i="1"/>
  <c r="BB576" i="1"/>
  <c r="BC576" i="1"/>
  <c r="BD576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Q576" i="1"/>
  <c r="BR576" i="1"/>
  <c r="BS576" i="1"/>
  <c r="BT576" i="1"/>
  <c r="BU576" i="1"/>
  <c r="BV576" i="1"/>
  <c r="BW576" i="1"/>
  <c r="BX576" i="1"/>
  <c r="BY576" i="1"/>
  <c r="BZ576" i="1"/>
  <c r="CA576" i="1"/>
  <c r="CB576" i="1"/>
  <c r="CC576" i="1"/>
  <c r="CD576" i="1"/>
  <c r="CE576" i="1"/>
  <c r="CF576" i="1"/>
  <c r="CG576" i="1"/>
  <c r="CH576" i="1"/>
  <c r="CI576" i="1"/>
  <c r="CJ576" i="1"/>
  <c r="CK576" i="1"/>
  <c r="CL576" i="1"/>
  <c r="CM576" i="1"/>
  <c r="CN576" i="1"/>
  <c r="CO576" i="1"/>
  <c r="CP576" i="1"/>
  <c r="CQ576" i="1"/>
  <c r="CR576" i="1"/>
  <c r="CS576" i="1"/>
  <c r="CT576" i="1"/>
  <c r="CU576" i="1"/>
  <c r="CV576" i="1"/>
  <c r="CW576" i="1"/>
  <c r="CX576" i="1"/>
  <c r="CY576" i="1"/>
  <c r="CZ576" i="1"/>
  <c r="DA576" i="1"/>
  <c r="DB576" i="1"/>
  <c r="DC576" i="1"/>
  <c r="DD576" i="1"/>
  <c r="DE576" i="1"/>
  <c r="DF576" i="1"/>
  <c r="DG576" i="1"/>
  <c r="DH576" i="1"/>
  <c r="DI576" i="1"/>
  <c r="Q577" i="1"/>
  <c r="R577" i="1"/>
  <c r="S577" i="1"/>
  <c r="T577" i="1"/>
  <c r="U577" i="1"/>
  <c r="V577" i="1"/>
  <c r="W577" i="1"/>
  <c r="X577" i="1"/>
  <c r="Y577" i="1"/>
  <c r="Z577" i="1"/>
  <c r="AA577" i="1"/>
  <c r="AB577" i="1"/>
  <c r="AC577" i="1"/>
  <c r="AD577" i="1"/>
  <c r="AE577" i="1"/>
  <c r="AF577" i="1"/>
  <c r="AG577" i="1"/>
  <c r="AH577" i="1"/>
  <c r="AI577" i="1"/>
  <c r="AJ577" i="1"/>
  <c r="AK577" i="1"/>
  <c r="AL577" i="1"/>
  <c r="AM577" i="1"/>
  <c r="AN577" i="1"/>
  <c r="AO577" i="1"/>
  <c r="AP577" i="1"/>
  <c r="AQ577" i="1"/>
  <c r="AR577" i="1"/>
  <c r="AS577" i="1"/>
  <c r="AT577" i="1"/>
  <c r="AU577" i="1"/>
  <c r="AV577" i="1"/>
  <c r="AW577" i="1"/>
  <c r="AX577" i="1"/>
  <c r="AY577" i="1"/>
  <c r="AZ577" i="1"/>
  <c r="BA577" i="1"/>
  <c r="BB577" i="1"/>
  <c r="BC577" i="1"/>
  <c r="BD577" i="1"/>
  <c r="BE577" i="1"/>
  <c r="BF577" i="1"/>
  <c r="BG577" i="1"/>
  <c r="BH577" i="1"/>
  <c r="BI577" i="1"/>
  <c r="BJ577" i="1"/>
  <c r="BK577" i="1"/>
  <c r="BL577" i="1"/>
  <c r="BM577" i="1"/>
  <c r="BN577" i="1"/>
  <c r="BO577" i="1"/>
  <c r="BP577" i="1"/>
  <c r="BQ577" i="1"/>
  <c r="BR577" i="1"/>
  <c r="BS577" i="1"/>
  <c r="BT577" i="1"/>
  <c r="BU577" i="1"/>
  <c r="BV577" i="1"/>
  <c r="BW577" i="1"/>
  <c r="BX577" i="1"/>
  <c r="BY577" i="1"/>
  <c r="BZ577" i="1"/>
  <c r="CA577" i="1"/>
  <c r="CB577" i="1"/>
  <c r="CC577" i="1"/>
  <c r="CD577" i="1"/>
  <c r="CE577" i="1"/>
  <c r="CF577" i="1"/>
  <c r="CG577" i="1"/>
  <c r="CH577" i="1"/>
  <c r="CI577" i="1"/>
  <c r="CJ577" i="1"/>
  <c r="CK577" i="1"/>
  <c r="CL577" i="1"/>
  <c r="CM577" i="1"/>
  <c r="CN577" i="1"/>
  <c r="CO577" i="1"/>
  <c r="CP577" i="1"/>
  <c r="CQ577" i="1"/>
  <c r="CR577" i="1"/>
  <c r="CS577" i="1"/>
  <c r="CT577" i="1"/>
  <c r="CU577" i="1"/>
  <c r="CV577" i="1"/>
  <c r="CW577" i="1"/>
  <c r="CX577" i="1"/>
  <c r="CY577" i="1"/>
  <c r="CZ577" i="1"/>
  <c r="DA577" i="1"/>
  <c r="DB577" i="1"/>
  <c r="DC577" i="1"/>
  <c r="DD577" i="1"/>
  <c r="DE577" i="1"/>
  <c r="DF577" i="1"/>
  <c r="DG577" i="1"/>
  <c r="DH577" i="1"/>
  <c r="DI577" i="1"/>
  <c r="Q578" i="1"/>
  <c r="R578" i="1"/>
  <c r="S578" i="1"/>
  <c r="T578" i="1"/>
  <c r="U578" i="1"/>
  <c r="V578" i="1"/>
  <c r="W578" i="1"/>
  <c r="X578" i="1"/>
  <c r="Y578" i="1"/>
  <c r="Z578" i="1"/>
  <c r="AA578" i="1"/>
  <c r="AB578" i="1"/>
  <c r="AC578" i="1"/>
  <c r="AD578" i="1"/>
  <c r="AE578" i="1"/>
  <c r="AF578" i="1"/>
  <c r="AG578" i="1"/>
  <c r="AH578" i="1"/>
  <c r="AI578" i="1"/>
  <c r="AJ578" i="1"/>
  <c r="AK578" i="1"/>
  <c r="AL578" i="1"/>
  <c r="AM578" i="1"/>
  <c r="AN578" i="1"/>
  <c r="AO578" i="1"/>
  <c r="AP578" i="1"/>
  <c r="AQ578" i="1"/>
  <c r="AR578" i="1"/>
  <c r="AS578" i="1"/>
  <c r="AT578" i="1"/>
  <c r="AU578" i="1"/>
  <c r="AV578" i="1"/>
  <c r="AW578" i="1"/>
  <c r="AX578" i="1"/>
  <c r="AY578" i="1"/>
  <c r="AZ578" i="1"/>
  <c r="BA578" i="1"/>
  <c r="BB578" i="1"/>
  <c r="BC578" i="1"/>
  <c r="BD578" i="1"/>
  <c r="BE578" i="1"/>
  <c r="BF578" i="1"/>
  <c r="BG578" i="1"/>
  <c r="BH578" i="1"/>
  <c r="BI578" i="1"/>
  <c r="BJ578" i="1"/>
  <c r="BK578" i="1"/>
  <c r="BL578" i="1"/>
  <c r="BM578" i="1"/>
  <c r="BN578" i="1"/>
  <c r="BO578" i="1"/>
  <c r="BP578" i="1"/>
  <c r="BQ578" i="1"/>
  <c r="BR578" i="1"/>
  <c r="BS578" i="1"/>
  <c r="BT578" i="1"/>
  <c r="BU578" i="1"/>
  <c r="BV578" i="1"/>
  <c r="BW578" i="1"/>
  <c r="BX578" i="1"/>
  <c r="BY578" i="1"/>
  <c r="BZ578" i="1"/>
  <c r="CA578" i="1"/>
  <c r="CB578" i="1"/>
  <c r="CC578" i="1"/>
  <c r="CD578" i="1"/>
  <c r="CE578" i="1"/>
  <c r="CF578" i="1"/>
  <c r="CG578" i="1"/>
  <c r="CH578" i="1"/>
  <c r="CI578" i="1"/>
  <c r="CJ578" i="1"/>
  <c r="CK578" i="1"/>
  <c r="CL578" i="1"/>
  <c r="CM578" i="1"/>
  <c r="CN578" i="1"/>
  <c r="CO578" i="1"/>
  <c r="CP578" i="1"/>
  <c r="CQ578" i="1"/>
  <c r="CR578" i="1"/>
  <c r="CS578" i="1"/>
  <c r="CT578" i="1"/>
  <c r="CU578" i="1"/>
  <c r="CV578" i="1"/>
  <c r="CW578" i="1"/>
  <c r="CX578" i="1"/>
  <c r="CY578" i="1"/>
  <c r="CZ578" i="1"/>
  <c r="DA578" i="1"/>
  <c r="DB578" i="1"/>
  <c r="DC578" i="1"/>
  <c r="DD578" i="1"/>
  <c r="DE578" i="1"/>
  <c r="DF578" i="1"/>
  <c r="DG578" i="1"/>
  <c r="DH578" i="1"/>
  <c r="DI578" i="1"/>
  <c r="Q579" i="1"/>
  <c r="R579" i="1"/>
  <c r="S579" i="1"/>
  <c r="T579" i="1"/>
  <c r="U579" i="1"/>
  <c r="V579" i="1"/>
  <c r="W579" i="1"/>
  <c r="X579" i="1"/>
  <c r="Y579" i="1"/>
  <c r="Z579" i="1"/>
  <c r="AA579" i="1"/>
  <c r="AB579" i="1"/>
  <c r="AC579" i="1"/>
  <c r="AD579" i="1"/>
  <c r="AE579" i="1"/>
  <c r="AF579" i="1"/>
  <c r="AG579" i="1"/>
  <c r="AH579" i="1"/>
  <c r="AI579" i="1"/>
  <c r="AJ579" i="1"/>
  <c r="AK579" i="1"/>
  <c r="AL579" i="1"/>
  <c r="AM579" i="1"/>
  <c r="AN579" i="1"/>
  <c r="AO579" i="1"/>
  <c r="AP579" i="1"/>
  <c r="AQ579" i="1"/>
  <c r="AR579" i="1"/>
  <c r="AS579" i="1"/>
  <c r="AT579" i="1"/>
  <c r="AU579" i="1"/>
  <c r="AV579" i="1"/>
  <c r="AW579" i="1"/>
  <c r="AX579" i="1"/>
  <c r="AY579" i="1"/>
  <c r="AZ579" i="1"/>
  <c r="BA579" i="1"/>
  <c r="BB579" i="1"/>
  <c r="BC579" i="1"/>
  <c r="BD579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Q579" i="1"/>
  <c r="BR579" i="1"/>
  <c r="BS579" i="1"/>
  <c r="BT579" i="1"/>
  <c r="BU579" i="1"/>
  <c r="BV579" i="1"/>
  <c r="BW579" i="1"/>
  <c r="BX579" i="1"/>
  <c r="BY579" i="1"/>
  <c r="BZ579" i="1"/>
  <c r="CA579" i="1"/>
  <c r="CB579" i="1"/>
  <c r="CC579" i="1"/>
  <c r="CD579" i="1"/>
  <c r="CE579" i="1"/>
  <c r="CF579" i="1"/>
  <c r="CG579" i="1"/>
  <c r="CH579" i="1"/>
  <c r="CI579" i="1"/>
  <c r="CJ579" i="1"/>
  <c r="CK579" i="1"/>
  <c r="CL579" i="1"/>
  <c r="CM579" i="1"/>
  <c r="CN579" i="1"/>
  <c r="CO579" i="1"/>
  <c r="CP579" i="1"/>
  <c r="CQ579" i="1"/>
  <c r="CR579" i="1"/>
  <c r="CS579" i="1"/>
  <c r="CT579" i="1"/>
  <c r="CU579" i="1"/>
  <c r="CV579" i="1"/>
  <c r="CW579" i="1"/>
  <c r="CX579" i="1"/>
  <c r="CY579" i="1"/>
  <c r="CZ579" i="1"/>
  <c r="DA579" i="1"/>
  <c r="DB579" i="1"/>
  <c r="DC579" i="1"/>
  <c r="DD579" i="1"/>
  <c r="DE579" i="1"/>
  <c r="DF579" i="1"/>
  <c r="DG579" i="1"/>
  <c r="DH579" i="1"/>
  <c r="DI579" i="1"/>
  <c r="Q580" i="1"/>
  <c r="R580" i="1"/>
  <c r="S580" i="1"/>
  <c r="T580" i="1"/>
  <c r="U580" i="1"/>
  <c r="V580" i="1"/>
  <c r="W580" i="1"/>
  <c r="X580" i="1"/>
  <c r="Y580" i="1"/>
  <c r="Z580" i="1"/>
  <c r="AA580" i="1"/>
  <c r="AB580" i="1"/>
  <c r="AC580" i="1"/>
  <c r="AD580" i="1"/>
  <c r="AE580" i="1"/>
  <c r="AF580" i="1"/>
  <c r="AG580" i="1"/>
  <c r="AH580" i="1"/>
  <c r="AI580" i="1"/>
  <c r="AJ580" i="1"/>
  <c r="AK580" i="1"/>
  <c r="AL580" i="1"/>
  <c r="AM580" i="1"/>
  <c r="AN580" i="1"/>
  <c r="AO580" i="1"/>
  <c r="AP580" i="1"/>
  <c r="AQ580" i="1"/>
  <c r="AR580" i="1"/>
  <c r="AS580" i="1"/>
  <c r="AT580" i="1"/>
  <c r="AU580" i="1"/>
  <c r="AV580" i="1"/>
  <c r="AW580" i="1"/>
  <c r="AX580" i="1"/>
  <c r="AY580" i="1"/>
  <c r="AZ580" i="1"/>
  <c r="BA580" i="1"/>
  <c r="BB580" i="1"/>
  <c r="BC580" i="1"/>
  <c r="BD580" i="1"/>
  <c r="BE580" i="1"/>
  <c r="BF580" i="1"/>
  <c r="BG580" i="1"/>
  <c r="BH580" i="1"/>
  <c r="BI580" i="1"/>
  <c r="BJ580" i="1"/>
  <c r="BK580" i="1"/>
  <c r="BL580" i="1"/>
  <c r="BM580" i="1"/>
  <c r="BN580" i="1"/>
  <c r="BO580" i="1"/>
  <c r="BP580" i="1"/>
  <c r="BQ580" i="1"/>
  <c r="BR580" i="1"/>
  <c r="BS580" i="1"/>
  <c r="BT580" i="1"/>
  <c r="BU580" i="1"/>
  <c r="BV580" i="1"/>
  <c r="BW580" i="1"/>
  <c r="BX580" i="1"/>
  <c r="BY580" i="1"/>
  <c r="BZ580" i="1"/>
  <c r="CA580" i="1"/>
  <c r="CB580" i="1"/>
  <c r="CC580" i="1"/>
  <c r="CD580" i="1"/>
  <c r="CE580" i="1"/>
  <c r="CF580" i="1"/>
  <c r="CG580" i="1"/>
  <c r="CH580" i="1"/>
  <c r="CI580" i="1"/>
  <c r="CJ580" i="1"/>
  <c r="CK580" i="1"/>
  <c r="CL580" i="1"/>
  <c r="CM580" i="1"/>
  <c r="CN580" i="1"/>
  <c r="CO580" i="1"/>
  <c r="CP580" i="1"/>
  <c r="CQ580" i="1"/>
  <c r="CR580" i="1"/>
  <c r="CS580" i="1"/>
  <c r="CT580" i="1"/>
  <c r="CU580" i="1"/>
  <c r="CV580" i="1"/>
  <c r="CW580" i="1"/>
  <c r="CX580" i="1"/>
  <c r="CY580" i="1"/>
  <c r="CZ580" i="1"/>
  <c r="DA580" i="1"/>
  <c r="DB580" i="1"/>
  <c r="DC580" i="1"/>
  <c r="DD580" i="1"/>
  <c r="DE580" i="1"/>
  <c r="DF580" i="1"/>
  <c r="DG580" i="1"/>
  <c r="DH580" i="1"/>
  <c r="DI580" i="1"/>
  <c r="Q581" i="1"/>
  <c r="R581" i="1"/>
  <c r="S581" i="1"/>
  <c r="T581" i="1"/>
  <c r="U581" i="1"/>
  <c r="V581" i="1"/>
  <c r="W581" i="1"/>
  <c r="X581" i="1"/>
  <c r="Y581" i="1"/>
  <c r="Z581" i="1"/>
  <c r="AA581" i="1"/>
  <c r="AB581" i="1"/>
  <c r="AC581" i="1"/>
  <c r="AD581" i="1"/>
  <c r="AE581" i="1"/>
  <c r="AF581" i="1"/>
  <c r="AG581" i="1"/>
  <c r="AH581" i="1"/>
  <c r="AI581" i="1"/>
  <c r="AJ581" i="1"/>
  <c r="AK581" i="1"/>
  <c r="AL581" i="1"/>
  <c r="AM581" i="1"/>
  <c r="AN581" i="1"/>
  <c r="AO581" i="1"/>
  <c r="AP581" i="1"/>
  <c r="AQ581" i="1"/>
  <c r="AR581" i="1"/>
  <c r="AS581" i="1"/>
  <c r="AT581" i="1"/>
  <c r="AU581" i="1"/>
  <c r="AV581" i="1"/>
  <c r="AW581" i="1"/>
  <c r="AX581" i="1"/>
  <c r="AY581" i="1"/>
  <c r="AZ581" i="1"/>
  <c r="BA581" i="1"/>
  <c r="BB581" i="1"/>
  <c r="BC581" i="1"/>
  <c r="BD581" i="1"/>
  <c r="BE581" i="1"/>
  <c r="BF581" i="1"/>
  <c r="BG581" i="1"/>
  <c r="BH581" i="1"/>
  <c r="BI581" i="1"/>
  <c r="BJ581" i="1"/>
  <c r="BK581" i="1"/>
  <c r="BL581" i="1"/>
  <c r="BM581" i="1"/>
  <c r="BN581" i="1"/>
  <c r="BO581" i="1"/>
  <c r="BP581" i="1"/>
  <c r="BQ581" i="1"/>
  <c r="BR581" i="1"/>
  <c r="BS581" i="1"/>
  <c r="BT581" i="1"/>
  <c r="BU581" i="1"/>
  <c r="BV581" i="1"/>
  <c r="BW581" i="1"/>
  <c r="BX581" i="1"/>
  <c r="BY581" i="1"/>
  <c r="BZ581" i="1"/>
  <c r="CA581" i="1"/>
  <c r="CB581" i="1"/>
  <c r="CC581" i="1"/>
  <c r="CD581" i="1"/>
  <c r="CE581" i="1"/>
  <c r="CF581" i="1"/>
  <c r="CG581" i="1"/>
  <c r="CH581" i="1"/>
  <c r="CI581" i="1"/>
  <c r="CJ581" i="1"/>
  <c r="CK581" i="1"/>
  <c r="CL581" i="1"/>
  <c r="CM581" i="1"/>
  <c r="CN581" i="1"/>
  <c r="CO581" i="1"/>
  <c r="CP581" i="1"/>
  <c r="CQ581" i="1"/>
  <c r="CR581" i="1"/>
  <c r="CS581" i="1"/>
  <c r="CT581" i="1"/>
  <c r="CU581" i="1"/>
  <c r="CV581" i="1"/>
  <c r="CW581" i="1"/>
  <c r="CX581" i="1"/>
  <c r="CY581" i="1"/>
  <c r="CZ581" i="1"/>
  <c r="DA581" i="1"/>
  <c r="DB581" i="1"/>
  <c r="DC581" i="1"/>
  <c r="DD581" i="1"/>
  <c r="DE581" i="1"/>
  <c r="DF581" i="1"/>
  <c r="DG581" i="1"/>
  <c r="DH581" i="1"/>
  <c r="DI581" i="1"/>
  <c r="Q582" i="1"/>
  <c r="R582" i="1"/>
  <c r="S582" i="1"/>
  <c r="T582" i="1"/>
  <c r="U582" i="1"/>
  <c r="V582" i="1"/>
  <c r="W582" i="1"/>
  <c r="X582" i="1"/>
  <c r="Y582" i="1"/>
  <c r="Z582" i="1"/>
  <c r="AA582" i="1"/>
  <c r="AB582" i="1"/>
  <c r="AC582" i="1"/>
  <c r="AD582" i="1"/>
  <c r="AE582" i="1"/>
  <c r="AF582" i="1"/>
  <c r="AG582" i="1"/>
  <c r="AH582" i="1"/>
  <c r="AI582" i="1"/>
  <c r="AJ582" i="1"/>
  <c r="AK582" i="1"/>
  <c r="AL582" i="1"/>
  <c r="AM582" i="1"/>
  <c r="AN582" i="1"/>
  <c r="AO582" i="1"/>
  <c r="AP582" i="1"/>
  <c r="AQ582" i="1"/>
  <c r="AR582" i="1"/>
  <c r="AS582" i="1"/>
  <c r="AT582" i="1"/>
  <c r="AU582" i="1"/>
  <c r="AV582" i="1"/>
  <c r="AW582" i="1"/>
  <c r="AX582" i="1"/>
  <c r="AY582" i="1"/>
  <c r="AZ582" i="1"/>
  <c r="BA582" i="1"/>
  <c r="BB582" i="1"/>
  <c r="BC582" i="1"/>
  <c r="BD582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Q582" i="1"/>
  <c r="BR582" i="1"/>
  <c r="BS582" i="1"/>
  <c r="BT582" i="1"/>
  <c r="BU582" i="1"/>
  <c r="BV582" i="1"/>
  <c r="BW582" i="1"/>
  <c r="BX582" i="1"/>
  <c r="BY582" i="1"/>
  <c r="BZ582" i="1"/>
  <c r="CA582" i="1"/>
  <c r="CB582" i="1"/>
  <c r="CC582" i="1"/>
  <c r="CD582" i="1"/>
  <c r="CE582" i="1"/>
  <c r="CF582" i="1"/>
  <c r="CG582" i="1"/>
  <c r="CH582" i="1"/>
  <c r="CI582" i="1"/>
  <c r="CJ582" i="1"/>
  <c r="CK582" i="1"/>
  <c r="CL582" i="1"/>
  <c r="CM582" i="1"/>
  <c r="CN582" i="1"/>
  <c r="CO582" i="1"/>
  <c r="CP582" i="1"/>
  <c r="CQ582" i="1"/>
  <c r="CR582" i="1"/>
  <c r="CS582" i="1"/>
  <c r="CT582" i="1"/>
  <c r="CU582" i="1"/>
  <c r="CV582" i="1"/>
  <c r="CW582" i="1"/>
  <c r="CX582" i="1"/>
  <c r="CY582" i="1"/>
  <c r="CZ582" i="1"/>
  <c r="DA582" i="1"/>
  <c r="DB582" i="1"/>
  <c r="DC582" i="1"/>
  <c r="DD582" i="1"/>
  <c r="DE582" i="1"/>
  <c r="DF582" i="1"/>
  <c r="DG582" i="1"/>
  <c r="DH582" i="1"/>
  <c r="DI582" i="1"/>
  <c r="Q583" i="1"/>
  <c r="R583" i="1"/>
  <c r="S583" i="1"/>
  <c r="T583" i="1"/>
  <c r="U583" i="1"/>
  <c r="V583" i="1"/>
  <c r="W583" i="1"/>
  <c r="X583" i="1"/>
  <c r="Y583" i="1"/>
  <c r="Z583" i="1"/>
  <c r="AA583" i="1"/>
  <c r="AB583" i="1"/>
  <c r="AC583" i="1"/>
  <c r="AD583" i="1"/>
  <c r="AE583" i="1"/>
  <c r="AF583" i="1"/>
  <c r="AG583" i="1"/>
  <c r="AH583" i="1"/>
  <c r="AI583" i="1"/>
  <c r="AJ583" i="1"/>
  <c r="AK583" i="1"/>
  <c r="AL583" i="1"/>
  <c r="AM583" i="1"/>
  <c r="AN583" i="1"/>
  <c r="AO583" i="1"/>
  <c r="AP583" i="1"/>
  <c r="AQ583" i="1"/>
  <c r="AR583" i="1"/>
  <c r="AS583" i="1"/>
  <c r="AT583" i="1"/>
  <c r="AU583" i="1"/>
  <c r="AV583" i="1"/>
  <c r="AW583" i="1"/>
  <c r="AX583" i="1"/>
  <c r="AY583" i="1"/>
  <c r="AZ583" i="1"/>
  <c r="BA583" i="1"/>
  <c r="BB583" i="1"/>
  <c r="BC583" i="1"/>
  <c r="BD583" i="1"/>
  <c r="BE583" i="1"/>
  <c r="BF583" i="1"/>
  <c r="BG583" i="1"/>
  <c r="BH583" i="1"/>
  <c r="BI583" i="1"/>
  <c r="BJ583" i="1"/>
  <c r="BK583" i="1"/>
  <c r="BL583" i="1"/>
  <c r="BM583" i="1"/>
  <c r="BN583" i="1"/>
  <c r="BO583" i="1"/>
  <c r="BP583" i="1"/>
  <c r="BQ583" i="1"/>
  <c r="BR583" i="1"/>
  <c r="BS583" i="1"/>
  <c r="BT583" i="1"/>
  <c r="BU583" i="1"/>
  <c r="BV583" i="1"/>
  <c r="BW583" i="1"/>
  <c r="BX583" i="1"/>
  <c r="BY583" i="1"/>
  <c r="BZ583" i="1"/>
  <c r="CA583" i="1"/>
  <c r="CB583" i="1"/>
  <c r="CC583" i="1"/>
  <c r="CD583" i="1"/>
  <c r="CE583" i="1"/>
  <c r="CF583" i="1"/>
  <c r="CG583" i="1"/>
  <c r="CH583" i="1"/>
  <c r="CI583" i="1"/>
  <c r="CJ583" i="1"/>
  <c r="CK583" i="1"/>
  <c r="CL583" i="1"/>
  <c r="CM583" i="1"/>
  <c r="CN583" i="1"/>
  <c r="CO583" i="1"/>
  <c r="CP583" i="1"/>
  <c r="CQ583" i="1"/>
  <c r="CR583" i="1"/>
  <c r="CS583" i="1"/>
  <c r="CT583" i="1"/>
  <c r="CU583" i="1"/>
  <c r="CV583" i="1"/>
  <c r="CW583" i="1"/>
  <c r="CX583" i="1"/>
  <c r="CY583" i="1"/>
  <c r="CZ583" i="1"/>
  <c r="DA583" i="1"/>
  <c r="DB583" i="1"/>
  <c r="DC583" i="1"/>
  <c r="DD583" i="1"/>
  <c r="DE583" i="1"/>
  <c r="DF583" i="1"/>
  <c r="DG583" i="1"/>
  <c r="DH583" i="1"/>
  <c r="DI583" i="1"/>
  <c r="Q584" i="1"/>
  <c r="R584" i="1"/>
  <c r="S584" i="1"/>
  <c r="T584" i="1"/>
  <c r="U584" i="1"/>
  <c r="V584" i="1"/>
  <c r="W584" i="1"/>
  <c r="X584" i="1"/>
  <c r="Y584" i="1"/>
  <c r="Z584" i="1"/>
  <c r="AA584" i="1"/>
  <c r="AB584" i="1"/>
  <c r="AC584" i="1"/>
  <c r="AD584" i="1"/>
  <c r="AE584" i="1"/>
  <c r="AF584" i="1"/>
  <c r="AG584" i="1"/>
  <c r="AH584" i="1"/>
  <c r="AI584" i="1"/>
  <c r="AJ584" i="1"/>
  <c r="AK584" i="1"/>
  <c r="AL584" i="1"/>
  <c r="AM584" i="1"/>
  <c r="AN584" i="1"/>
  <c r="AO584" i="1"/>
  <c r="AP584" i="1"/>
  <c r="AQ584" i="1"/>
  <c r="AR584" i="1"/>
  <c r="AS584" i="1"/>
  <c r="AT584" i="1"/>
  <c r="AU584" i="1"/>
  <c r="AV584" i="1"/>
  <c r="AW584" i="1"/>
  <c r="AX584" i="1"/>
  <c r="AY584" i="1"/>
  <c r="AZ584" i="1"/>
  <c r="BA584" i="1"/>
  <c r="BB584" i="1"/>
  <c r="BC584" i="1"/>
  <c r="BD584" i="1"/>
  <c r="BE584" i="1"/>
  <c r="BF584" i="1"/>
  <c r="BG584" i="1"/>
  <c r="BH584" i="1"/>
  <c r="BI584" i="1"/>
  <c r="BJ584" i="1"/>
  <c r="BK584" i="1"/>
  <c r="BL584" i="1"/>
  <c r="BM584" i="1"/>
  <c r="BN584" i="1"/>
  <c r="BO584" i="1"/>
  <c r="BP584" i="1"/>
  <c r="BQ584" i="1"/>
  <c r="BR584" i="1"/>
  <c r="BS584" i="1"/>
  <c r="BT584" i="1"/>
  <c r="BU584" i="1"/>
  <c r="BV584" i="1"/>
  <c r="BW584" i="1"/>
  <c r="BX584" i="1"/>
  <c r="BY584" i="1"/>
  <c r="BZ584" i="1"/>
  <c r="CA584" i="1"/>
  <c r="CB584" i="1"/>
  <c r="CC584" i="1"/>
  <c r="CD584" i="1"/>
  <c r="CE584" i="1"/>
  <c r="CF584" i="1"/>
  <c r="CG584" i="1"/>
  <c r="CH584" i="1"/>
  <c r="CI584" i="1"/>
  <c r="CJ584" i="1"/>
  <c r="CK584" i="1"/>
  <c r="CL584" i="1"/>
  <c r="CM584" i="1"/>
  <c r="CN584" i="1"/>
  <c r="CO584" i="1"/>
  <c r="CP584" i="1"/>
  <c r="CQ584" i="1"/>
  <c r="CR584" i="1"/>
  <c r="CS584" i="1"/>
  <c r="CT584" i="1"/>
  <c r="CU584" i="1"/>
  <c r="CV584" i="1"/>
  <c r="CW584" i="1"/>
  <c r="CX584" i="1"/>
  <c r="CY584" i="1"/>
  <c r="CZ584" i="1"/>
  <c r="DA584" i="1"/>
  <c r="DB584" i="1"/>
  <c r="DC584" i="1"/>
  <c r="DD584" i="1"/>
  <c r="DE584" i="1"/>
  <c r="DF584" i="1"/>
  <c r="DG584" i="1"/>
  <c r="DH584" i="1"/>
  <c r="DI584" i="1"/>
  <c r="Q585" i="1"/>
  <c r="R585" i="1"/>
  <c r="S585" i="1"/>
  <c r="T585" i="1"/>
  <c r="U585" i="1"/>
  <c r="V585" i="1"/>
  <c r="W585" i="1"/>
  <c r="X585" i="1"/>
  <c r="Y585" i="1"/>
  <c r="Z585" i="1"/>
  <c r="AA585" i="1"/>
  <c r="AB585" i="1"/>
  <c r="AC585" i="1"/>
  <c r="AD585" i="1"/>
  <c r="AE585" i="1"/>
  <c r="AF585" i="1"/>
  <c r="AG585" i="1"/>
  <c r="AH585" i="1"/>
  <c r="AI585" i="1"/>
  <c r="AJ585" i="1"/>
  <c r="AK585" i="1"/>
  <c r="AL585" i="1"/>
  <c r="AM585" i="1"/>
  <c r="AN585" i="1"/>
  <c r="AO585" i="1"/>
  <c r="AP585" i="1"/>
  <c r="AQ585" i="1"/>
  <c r="AR585" i="1"/>
  <c r="AS585" i="1"/>
  <c r="AT585" i="1"/>
  <c r="AU585" i="1"/>
  <c r="AV585" i="1"/>
  <c r="AW585" i="1"/>
  <c r="AX585" i="1"/>
  <c r="AY585" i="1"/>
  <c r="AZ585" i="1"/>
  <c r="BA585" i="1"/>
  <c r="BB585" i="1"/>
  <c r="BC585" i="1"/>
  <c r="BD585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Q585" i="1"/>
  <c r="BR585" i="1"/>
  <c r="BS585" i="1"/>
  <c r="BT585" i="1"/>
  <c r="BU585" i="1"/>
  <c r="BV585" i="1"/>
  <c r="BW585" i="1"/>
  <c r="BX585" i="1"/>
  <c r="BY585" i="1"/>
  <c r="BZ585" i="1"/>
  <c r="CA585" i="1"/>
  <c r="CB585" i="1"/>
  <c r="CC585" i="1"/>
  <c r="CD585" i="1"/>
  <c r="CE585" i="1"/>
  <c r="CF585" i="1"/>
  <c r="CG585" i="1"/>
  <c r="CH585" i="1"/>
  <c r="CI585" i="1"/>
  <c r="CJ585" i="1"/>
  <c r="CK585" i="1"/>
  <c r="CL585" i="1"/>
  <c r="CM585" i="1"/>
  <c r="CN585" i="1"/>
  <c r="CO585" i="1"/>
  <c r="CP585" i="1"/>
  <c r="CQ585" i="1"/>
  <c r="CR585" i="1"/>
  <c r="CS585" i="1"/>
  <c r="CT585" i="1"/>
  <c r="CU585" i="1"/>
  <c r="CV585" i="1"/>
  <c r="CW585" i="1"/>
  <c r="CX585" i="1"/>
  <c r="CY585" i="1"/>
  <c r="CZ585" i="1"/>
  <c r="DA585" i="1"/>
  <c r="DB585" i="1"/>
  <c r="DC585" i="1"/>
  <c r="DD585" i="1"/>
  <c r="DE585" i="1"/>
  <c r="DF585" i="1"/>
  <c r="DG585" i="1"/>
  <c r="DH585" i="1"/>
  <c r="DI585" i="1"/>
  <c r="Q586" i="1"/>
  <c r="R586" i="1"/>
  <c r="S586" i="1"/>
  <c r="T586" i="1"/>
  <c r="U586" i="1"/>
  <c r="V586" i="1"/>
  <c r="W586" i="1"/>
  <c r="X586" i="1"/>
  <c r="Y586" i="1"/>
  <c r="Z586" i="1"/>
  <c r="AA586" i="1"/>
  <c r="AB586" i="1"/>
  <c r="AC586" i="1"/>
  <c r="AD586" i="1"/>
  <c r="AE586" i="1"/>
  <c r="AF586" i="1"/>
  <c r="AG586" i="1"/>
  <c r="AH586" i="1"/>
  <c r="AI586" i="1"/>
  <c r="AJ586" i="1"/>
  <c r="AK586" i="1"/>
  <c r="AL586" i="1"/>
  <c r="AM586" i="1"/>
  <c r="AN586" i="1"/>
  <c r="AO586" i="1"/>
  <c r="AP586" i="1"/>
  <c r="AQ586" i="1"/>
  <c r="AR586" i="1"/>
  <c r="AS586" i="1"/>
  <c r="AT586" i="1"/>
  <c r="AU586" i="1"/>
  <c r="AV586" i="1"/>
  <c r="AW586" i="1"/>
  <c r="AX586" i="1"/>
  <c r="AY586" i="1"/>
  <c r="AZ586" i="1"/>
  <c r="BA586" i="1"/>
  <c r="BB586" i="1"/>
  <c r="BC586" i="1"/>
  <c r="BD586" i="1"/>
  <c r="BE586" i="1"/>
  <c r="BF586" i="1"/>
  <c r="BG586" i="1"/>
  <c r="BH586" i="1"/>
  <c r="BI586" i="1"/>
  <c r="BJ586" i="1"/>
  <c r="BK586" i="1"/>
  <c r="BL586" i="1"/>
  <c r="BM586" i="1"/>
  <c r="BN586" i="1"/>
  <c r="BO586" i="1"/>
  <c r="BP586" i="1"/>
  <c r="BQ586" i="1"/>
  <c r="BR586" i="1"/>
  <c r="BS586" i="1"/>
  <c r="BT586" i="1"/>
  <c r="BU586" i="1"/>
  <c r="BV586" i="1"/>
  <c r="BW586" i="1"/>
  <c r="BX586" i="1"/>
  <c r="BY586" i="1"/>
  <c r="BZ586" i="1"/>
  <c r="CA586" i="1"/>
  <c r="CB586" i="1"/>
  <c r="CC586" i="1"/>
  <c r="CD586" i="1"/>
  <c r="CE586" i="1"/>
  <c r="CF586" i="1"/>
  <c r="CG586" i="1"/>
  <c r="CH586" i="1"/>
  <c r="CI586" i="1"/>
  <c r="CJ586" i="1"/>
  <c r="CK586" i="1"/>
  <c r="CL586" i="1"/>
  <c r="CM586" i="1"/>
  <c r="CN586" i="1"/>
  <c r="CO586" i="1"/>
  <c r="CP586" i="1"/>
  <c r="CQ586" i="1"/>
  <c r="CR586" i="1"/>
  <c r="CS586" i="1"/>
  <c r="CT586" i="1"/>
  <c r="CU586" i="1"/>
  <c r="CV586" i="1"/>
  <c r="CW586" i="1"/>
  <c r="CX586" i="1"/>
  <c r="CY586" i="1"/>
  <c r="CZ586" i="1"/>
  <c r="DA586" i="1"/>
  <c r="DB586" i="1"/>
  <c r="DC586" i="1"/>
  <c r="DD586" i="1"/>
  <c r="DE586" i="1"/>
  <c r="DF586" i="1"/>
  <c r="DG586" i="1"/>
  <c r="DH586" i="1"/>
  <c r="DI586" i="1"/>
  <c r="Q587" i="1"/>
  <c r="R587" i="1"/>
  <c r="S587" i="1"/>
  <c r="T587" i="1"/>
  <c r="U587" i="1"/>
  <c r="V587" i="1"/>
  <c r="W587" i="1"/>
  <c r="X587" i="1"/>
  <c r="Y587" i="1"/>
  <c r="Z587" i="1"/>
  <c r="AA587" i="1"/>
  <c r="AB587" i="1"/>
  <c r="AC587" i="1"/>
  <c r="AD587" i="1"/>
  <c r="AE587" i="1"/>
  <c r="AF587" i="1"/>
  <c r="AG587" i="1"/>
  <c r="AH587" i="1"/>
  <c r="AI587" i="1"/>
  <c r="AJ587" i="1"/>
  <c r="AK587" i="1"/>
  <c r="AL587" i="1"/>
  <c r="AM587" i="1"/>
  <c r="AN587" i="1"/>
  <c r="AO587" i="1"/>
  <c r="AP587" i="1"/>
  <c r="AQ587" i="1"/>
  <c r="AR587" i="1"/>
  <c r="AS587" i="1"/>
  <c r="AT587" i="1"/>
  <c r="AU587" i="1"/>
  <c r="AV587" i="1"/>
  <c r="AW587" i="1"/>
  <c r="AX587" i="1"/>
  <c r="AY587" i="1"/>
  <c r="AZ587" i="1"/>
  <c r="BA587" i="1"/>
  <c r="BB587" i="1"/>
  <c r="BC587" i="1"/>
  <c r="BD587" i="1"/>
  <c r="BE587" i="1"/>
  <c r="BF587" i="1"/>
  <c r="BG587" i="1"/>
  <c r="BH587" i="1"/>
  <c r="BI587" i="1"/>
  <c r="BJ587" i="1"/>
  <c r="BK587" i="1"/>
  <c r="BL587" i="1"/>
  <c r="BM587" i="1"/>
  <c r="BN587" i="1"/>
  <c r="BO587" i="1"/>
  <c r="BP587" i="1"/>
  <c r="BQ587" i="1"/>
  <c r="BR587" i="1"/>
  <c r="BS587" i="1"/>
  <c r="BT587" i="1"/>
  <c r="BU587" i="1"/>
  <c r="BV587" i="1"/>
  <c r="BW587" i="1"/>
  <c r="BX587" i="1"/>
  <c r="BY587" i="1"/>
  <c r="BZ587" i="1"/>
  <c r="CA587" i="1"/>
  <c r="CB587" i="1"/>
  <c r="CC587" i="1"/>
  <c r="CD587" i="1"/>
  <c r="CE587" i="1"/>
  <c r="CF587" i="1"/>
  <c r="CG587" i="1"/>
  <c r="CH587" i="1"/>
  <c r="CI587" i="1"/>
  <c r="CJ587" i="1"/>
  <c r="CK587" i="1"/>
  <c r="CL587" i="1"/>
  <c r="CM587" i="1"/>
  <c r="CN587" i="1"/>
  <c r="CO587" i="1"/>
  <c r="CP587" i="1"/>
  <c r="CQ587" i="1"/>
  <c r="CR587" i="1"/>
  <c r="CS587" i="1"/>
  <c r="CT587" i="1"/>
  <c r="CU587" i="1"/>
  <c r="CV587" i="1"/>
  <c r="CW587" i="1"/>
  <c r="CX587" i="1"/>
  <c r="CY587" i="1"/>
  <c r="CZ587" i="1"/>
  <c r="DA587" i="1"/>
  <c r="DB587" i="1"/>
  <c r="DC587" i="1"/>
  <c r="DD587" i="1"/>
  <c r="DE587" i="1"/>
  <c r="DF587" i="1"/>
  <c r="DG587" i="1"/>
  <c r="DH587" i="1"/>
  <c r="DI587" i="1"/>
  <c r="Q588" i="1"/>
  <c r="R588" i="1"/>
  <c r="S588" i="1"/>
  <c r="T588" i="1"/>
  <c r="U588" i="1"/>
  <c r="V588" i="1"/>
  <c r="W588" i="1"/>
  <c r="X588" i="1"/>
  <c r="Y588" i="1"/>
  <c r="Z588" i="1"/>
  <c r="AA588" i="1"/>
  <c r="AB588" i="1"/>
  <c r="AC588" i="1"/>
  <c r="AD588" i="1"/>
  <c r="AE588" i="1"/>
  <c r="AF588" i="1"/>
  <c r="AG588" i="1"/>
  <c r="AH588" i="1"/>
  <c r="AI588" i="1"/>
  <c r="AJ588" i="1"/>
  <c r="AK588" i="1"/>
  <c r="AL588" i="1"/>
  <c r="AM588" i="1"/>
  <c r="AN588" i="1"/>
  <c r="AO588" i="1"/>
  <c r="AP588" i="1"/>
  <c r="AQ588" i="1"/>
  <c r="AR588" i="1"/>
  <c r="AS588" i="1"/>
  <c r="AT588" i="1"/>
  <c r="AU588" i="1"/>
  <c r="AV588" i="1"/>
  <c r="AW588" i="1"/>
  <c r="AX588" i="1"/>
  <c r="AY588" i="1"/>
  <c r="AZ588" i="1"/>
  <c r="BA588" i="1"/>
  <c r="BB588" i="1"/>
  <c r="BC588" i="1"/>
  <c r="BD588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Q588" i="1"/>
  <c r="BR588" i="1"/>
  <c r="BS588" i="1"/>
  <c r="BT588" i="1"/>
  <c r="BU588" i="1"/>
  <c r="BV588" i="1"/>
  <c r="BW588" i="1"/>
  <c r="BX588" i="1"/>
  <c r="BY588" i="1"/>
  <c r="BZ588" i="1"/>
  <c r="CA588" i="1"/>
  <c r="CB588" i="1"/>
  <c r="CC588" i="1"/>
  <c r="CD588" i="1"/>
  <c r="CE588" i="1"/>
  <c r="CF588" i="1"/>
  <c r="CG588" i="1"/>
  <c r="CH588" i="1"/>
  <c r="CI588" i="1"/>
  <c r="CJ588" i="1"/>
  <c r="CK588" i="1"/>
  <c r="CL588" i="1"/>
  <c r="CM588" i="1"/>
  <c r="CN588" i="1"/>
  <c r="CO588" i="1"/>
  <c r="CP588" i="1"/>
  <c r="CQ588" i="1"/>
  <c r="CR588" i="1"/>
  <c r="CS588" i="1"/>
  <c r="CT588" i="1"/>
  <c r="CU588" i="1"/>
  <c r="CV588" i="1"/>
  <c r="CW588" i="1"/>
  <c r="CX588" i="1"/>
  <c r="CY588" i="1"/>
  <c r="CZ588" i="1"/>
  <c r="DA588" i="1"/>
  <c r="DB588" i="1"/>
  <c r="DC588" i="1"/>
  <c r="DD588" i="1"/>
  <c r="DE588" i="1"/>
  <c r="DF588" i="1"/>
  <c r="DG588" i="1"/>
  <c r="DH588" i="1"/>
  <c r="DI588" i="1"/>
  <c r="Q589" i="1"/>
  <c r="R589" i="1"/>
  <c r="S589" i="1"/>
  <c r="T589" i="1"/>
  <c r="U589" i="1"/>
  <c r="V589" i="1"/>
  <c r="W589" i="1"/>
  <c r="X589" i="1"/>
  <c r="Y589" i="1"/>
  <c r="Z589" i="1"/>
  <c r="AA589" i="1"/>
  <c r="AB589" i="1"/>
  <c r="AC589" i="1"/>
  <c r="AD589" i="1"/>
  <c r="AE589" i="1"/>
  <c r="AF589" i="1"/>
  <c r="AG589" i="1"/>
  <c r="AH589" i="1"/>
  <c r="AI589" i="1"/>
  <c r="AJ589" i="1"/>
  <c r="AK589" i="1"/>
  <c r="AL589" i="1"/>
  <c r="AM589" i="1"/>
  <c r="AN589" i="1"/>
  <c r="AO589" i="1"/>
  <c r="AP589" i="1"/>
  <c r="AQ589" i="1"/>
  <c r="AR589" i="1"/>
  <c r="AS589" i="1"/>
  <c r="AT589" i="1"/>
  <c r="AU589" i="1"/>
  <c r="AV589" i="1"/>
  <c r="AW589" i="1"/>
  <c r="AX589" i="1"/>
  <c r="AY589" i="1"/>
  <c r="AZ589" i="1"/>
  <c r="BA589" i="1"/>
  <c r="BB589" i="1"/>
  <c r="BC589" i="1"/>
  <c r="BD589" i="1"/>
  <c r="BE589" i="1"/>
  <c r="BF589" i="1"/>
  <c r="BG589" i="1"/>
  <c r="BH589" i="1"/>
  <c r="BI589" i="1"/>
  <c r="BJ589" i="1"/>
  <c r="BK589" i="1"/>
  <c r="BL589" i="1"/>
  <c r="BM589" i="1"/>
  <c r="BN589" i="1"/>
  <c r="BO589" i="1"/>
  <c r="BP589" i="1"/>
  <c r="BQ589" i="1"/>
  <c r="BR589" i="1"/>
  <c r="BS589" i="1"/>
  <c r="BT589" i="1"/>
  <c r="BU589" i="1"/>
  <c r="BV589" i="1"/>
  <c r="BW589" i="1"/>
  <c r="BX589" i="1"/>
  <c r="BY589" i="1"/>
  <c r="BZ589" i="1"/>
  <c r="CA589" i="1"/>
  <c r="CB589" i="1"/>
  <c r="CC589" i="1"/>
  <c r="CD589" i="1"/>
  <c r="CE589" i="1"/>
  <c r="CF589" i="1"/>
  <c r="CG589" i="1"/>
  <c r="CH589" i="1"/>
  <c r="CI589" i="1"/>
  <c r="CJ589" i="1"/>
  <c r="CK589" i="1"/>
  <c r="CL589" i="1"/>
  <c r="CM589" i="1"/>
  <c r="CN589" i="1"/>
  <c r="CO589" i="1"/>
  <c r="CP589" i="1"/>
  <c r="CQ589" i="1"/>
  <c r="CR589" i="1"/>
  <c r="CS589" i="1"/>
  <c r="CT589" i="1"/>
  <c r="CU589" i="1"/>
  <c r="CV589" i="1"/>
  <c r="CW589" i="1"/>
  <c r="CX589" i="1"/>
  <c r="CY589" i="1"/>
  <c r="CZ589" i="1"/>
  <c r="DA589" i="1"/>
  <c r="DB589" i="1"/>
  <c r="DC589" i="1"/>
  <c r="DD589" i="1"/>
  <c r="DE589" i="1"/>
  <c r="DF589" i="1"/>
  <c r="DG589" i="1"/>
  <c r="DH589" i="1"/>
  <c r="DI589" i="1"/>
  <c r="Q590" i="1"/>
  <c r="R590" i="1"/>
  <c r="S590" i="1"/>
  <c r="T590" i="1"/>
  <c r="U590" i="1"/>
  <c r="V590" i="1"/>
  <c r="W590" i="1"/>
  <c r="X590" i="1"/>
  <c r="Y590" i="1"/>
  <c r="Z590" i="1"/>
  <c r="AA590" i="1"/>
  <c r="AB590" i="1"/>
  <c r="AC590" i="1"/>
  <c r="AD590" i="1"/>
  <c r="AE590" i="1"/>
  <c r="AF590" i="1"/>
  <c r="AG590" i="1"/>
  <c r="AH590" i="1"/>
  <c r="AI590" i="1"/>
  <c r="AJ590" i="1"/>
  <c r="AK590" i="1"/>
  <c r="AL590" i="1"/>
  <c r="AM590" i="1"/>
  <c r="AN590" i="1"/>
  <c r="AO590" i="1"/>
  <c r="AP590" i="1"/>
  <c r="AQ590" i="1"/>
  <c r="AR590" i="1"/>
  <c r="AS590" i="1"/>
  <c r="AT590" i="1"/>
  <c r="AU590" i="1"/>
  <c r="AV590" i="1"/>
  <c r="AW590" i="1"/>
  <c r="AX590" i="1"/>
  <c r="AY590" i="1"/>
  <c r="AZ590" i="1"/>
  <c r="BA590" i="1"/>
  <c r="BB590" i="1"/>
  <c r="BC590" i="1"/>
  <c r="BD590" i="1"/>
  <c r="BE590" i="1"/>
  <c r="BF590" i="1"/>
  <c r="BG590" i="1"/>
  <c r="BH590" i="1"/>
  <c r="BI590" i="1"/>
  <c r="BJ590" i="1"/>
  <c r="BK590" i="1"/>
  <c r="BL590" i="1"/>
  <c r="BM590" i="1"/>
  <c r="BN590" i="1"/>
  <c r="BO590" i="1"/>
  <c r="BP590" i="1"/>
  <c r="BQ590" i="1"/>
  <c r="BR590" i="1"/>
  <c r="BS590" i="1"/>
  <c r="BT590" i="1"/>
  <c r="BU590" i="1"/>
  <c r="BV590" i="1"/>
  <c r="BW590" i="1"/>
  <c r="BX590" i="1"/>
  <c r="BY590" i="1"/>
  <c r="BZ590" i="1"/>
  <c r="CA590" i="1"/>
  <c r="CB590" i="1"/>
  <c r="CC590" i="1"/>
  <c r="CD590" i="1"/>
  <c r="CE590" i="1"/>
  <c r="CF590" i="1"/>
  <c r="CG590" i="1"/>
  <c r="CH590" i="1"/>
  <c r="CI590" i="1"/>
  <c r="CJ590" i="1"/>
  <c r="CK590" i="1"/>
  <c r="CL590" i="1"/>
  <c r="CM590" i="1"/>
  <c r="CN590" i="1"/>
  <c r="CO590" i="1"/>
  <c r="CP590" i="1"/>
  <c r="CQ590" i="1"/>
  <c r="CR590" i="1"/>
  <c r="CS590" i="1"/>
  <c r="CT590" i="1"/>
  <c r="CU590" i="1"/>
  <c r="CV590" i="1"/>
  <c r="CW590" i="1"/>
  <c r="CX590" i="1"/>
  <c r="CY590" i="1"/>
  <c r="CZ590" i="1"/>
  <c r="DA590" i="1"/>
  <c r="DB590" i="1"/>
  <c r="DC590" i="1"/>
  <c r="DD590" i="1"/>
  <c r="DE590" i="1"/>
  <c r="DF590" i="1"/>
  <c r="DG590" i="1"/>
  <c r="DH590" i="1"/>
  <c r="DI590" i="1"/>
  <c r="Q591" i="1"/>
  <c r="R591" i="1"/>
  <c r="S591" i="1"/>
  <c r="T591" i="1"/>
  <c r="U591" i="1"/>
  <c r="V591" i="1"/>
  <c r="W591" i="1"/>
  <c r="X591" i="1"/>
  <c r="Y591" i="1"/>
  <c r="Z591" i="1"/>
  <c r="AA591" i="1"/>
  <c r="AB591" i="1"/>
  <c r="AC591" i="1"/>
  <c r="AD591" i="1"/>
  <c r="AE591" i="1"/>
  <c r="AF591" i="1"/>
  <c r="AG591" i="1"/>
  <c r="AH591" i="1"/>
  <c r="AI591" i="1"/>
  <c r="AJ591" i="1"/>
  <c r="AK591" i="1"/>
  <c r="AL591" i="1"/>
  <c r="AM591" i="1"/>
  <c r="AN591" i="1"/>
  <c r="AO591" i="1"/>
  <c r="AP591" i="1"/>
  <c r="AQ591" i="1"/>
  <c r="AR591" i="1"/>
  <c r="AS591" i="1"/>
  <c r="AT591" i="1"/>
  <c r="AU591" i="1"/>
  <c r="AV591" i="1"/>
  <c r="AW591" i="1"/>
  <c r="AX591" i="1"/>
  <c r="AY591" i="1"/>
  <c r="AZ591" i="1"/>
  <c r="BA591" i="1"/>
  <c r="BB591" i="1"/>
  <c r="BC591" i="1"/>
  <c r="BD591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Q591" i="1"/>
  <c r="BR591" i="1"/>
  <c r="BS591" i="1"/>
  <c r="BT591" i="1"/>
  <c r="BU591" i="1"/>
  <c r="BV591" i="1"/>
  <c r="BW591" i="1"/>
  <c r="BX591" i="1"/>
  <c r="BY591" i="1"/>
  <c r="BZ591" i="1"/>
  <c r="CA591" i="1"/>
  <c r="CB591" i="1"/>
  <c r="CC591" i="1"/>
  <c r="CD591" i="1"/>
  <c r="CE591" i="1"/>
  <c r="CF591" i="1"/>
  <c r="CG591" i="1"/>
  <c r="CH591" i="1"/>
  <c r="CI591" i="1"/>
  <c r="CJ591" i="1"/>
  <c r="CK591" i="1"/>
  <c r="CL591" i="1"/>
  <c r="CM591" i="1"/>
  <c r="CN591" i="1"/>
  <c r="CO591" i="1"/>
  <c r="CP591" i="1"/>
  <c r="CQ591" i="1"/>
  <c r="CR591" i="1"/>
  <c r="CS591" i="1"/>
  <c r="CT591" i="1"/>
  <c r="CU591" i="1"/>
  <c r="CV591" i="1"/>
  <c r="CW591" i="1"/>
  <c r="CX591" i="1"/>
  <c r="CY591" i="1"/>
  <c r="CZ591" i="1"/>
  <c r="DA591" i="1"/>
  <c r="DB591" i="1"/>
  <c r="DC591" i="1"/>
  <c r="DD591" i="1"/>
  <c r="DE591" i="1"/>
  <c r="DF591" i="1"/>
  <c r="DG591" i="1"/>
  <c r="DH591" i="1"/>
  <c r="DI591" i="1"/>
  <c r="Q592" i="1"/>
  <c r="R592" i="1"/>
  <c r="S592" i="1"/>
  <c r="T592" i="1"/>
  <c r="U592" i="1"/>
  <c r="V592" i="1"/>
  <c r="W592" i="1"/>
  <c r="X592" i="1"/>
  <c r="Y592" i="1"/>
  <c r="Z592" i="1"/>
  <c r="AA592" i="1"/>
  <c r="AB592" i="1"/>
  <c r="AC592" i="1"/>
  <c r="AD592" i="1"/>
  <c r="AE592" i="1"/>
  <c r="AF592" i="1"/>
  <c r="AG592" i="1"/>
  <c r="AH592" i="1"/>
  <c r="AI592" i="1"/>
  <c r="AJ592" i="1"/>
  <c r="AK592" i="1"/>
  <c r="AL592" i="1"/>
  <c r="AM592" i="1"/>
  <c r="AN592" i="1"/>
  <c r="AO592" i="1"/>
  <c r="AP592" i="1"/>
  <c r="AQ592" i="1"/>
  <c r="AR592" i="1"/>
  <c r="AS592" i="1"/>
  <c r="AT592" i="1"/>
  <c r="AU592" i="1"/>
  <c r="AV592" i="1"/>
  <c r="AW592" i="1"/>
  <c r="AX592" i="1"/>
  <c r="AY592" i="1"/>
  <c r="AZ592" i="1"/>
  <c r="BA592" i="1"/>
  <c r="BB592" i="1"/>
  <c r="BC592" i="1"/>
  <c r="BD592" i="1"/>
  <c r="BE592" i="1"/>
  <c r="BF592" i="1"/>
  <c r="BG592" i="1"/>
  <c r="BH592" i="1"/>
  <c r="BI592" i="1"/>
  <c r="BJ592" i="1"/>
  <c r="BK592" i="1"/>
  <c r="BL592" i="1"/>
  <c r="BM592" i="1"/>
  <c r="BN592" i="1"/>
  <c r="BO592" i="1"/>
  <c r="BP592" i="1"/>
  <c r="BQ592" i="1"/>
  <c r="BR592" i="1"/>
  <c r="BS592" i="1"/>
  <c r="BT592" i="1"/>
  <c r="BU592" i="1"/>
  <c r="BV592" i="1"/>
  <c r="BW592" i="1"/>
  <c r="BX592" i="1"/>
  <c r="BY592" i="1"/>
  <c r="BZ592" i="1"/>
  <c r="CA592" i="1"/>
  <c r="CB592" i="1"/>
  <c r="CC592" i="1"/>
  <c r="CD592" i="1"/>
  <c r="CE592" i="1"/>
  <c r="CF592" i="1"/>
  <c r="CG592" i="1"/>
  <c r="CH592" i="1"/>
  <c r="CI592" i="1"/>
  <c r="CJ592" i="1"/>
  <c r="CK592" i="1"/>
  <c r="CL592" i="1"/>
  <c r="CM592" i="1"/>
  <c r="CN592" i="1"/>
  <c r="CO592" i="1"/>
  <c r="CP592" i="1"/>
  <c r="CQ592" i="1"/>
  <c r="CR592" i="1"/>
  <c r="CS592" i="1"/>
  <c r="CT592" i="1"/>
  <c r="CU592" i="1"/>
  <c r="CV592" i="1"/>
  <c r="CW592" i="1"/>
  <c r="CX592" i="1"/>
  <c r="CY592" i="1"/>
  <c r="CZ592" i="1"/>
  <c r="DA592" i="1"/>
  <c r="DB592" i="1"/>
  <c r="DC592" i="1"/>
  <c r="DD592" i="1"/>
  <c r="DE592" i="1"/>
  <c r="DF592" i="1"/>
  <c r="DG592" i="1"/>
  <c r="DH592" i="1"/>
  <c r="DI592" i="1"/>
  <c r="Q593" i="1"/>
  <c r="R593" i="1"/>
  <c r="S593" i="1"/>
  <c r="T593" i="1"/>
  <c r="U593" i="1"/>
  <c r="V593" i="1"/>
  <c r="W593" i="1"/>
  <c r="X593" i="1"/>
  <c r="Y593" i="1"/>
  <c r="Z593" i="1"/>
  <c r="AA593" i="1"/>
  <c r="AB593" i="1"/>
  <c r="AC593" i="1"/>
  <c r="AD593" i="1"/>
  <c r="AE593" i="1"/>
  <c r="AF593" i="1"/>
  <c r="AG593" i="1"/>
  <c r="AH593" i="1"/>
  <c r="AI593" i="1"/>
  <c r="AJ593" i="1"/>
  <c r="AK593" i="1"/>
  <c r="AL593" i="1"/>
  <c r="AM593" i="1"/>
  <c r="AN593" i="1"/>
  <c r="AO593" i="1"/>
  <c r="AP593" i="1"/>
  <c r="AQ593" i="1"/>
  <c r="AR593" i="1"/>
  <c r="AS593" i="1"/>
  <c r="AT593" i="1"/>
  <c r="AU593" i="1"/>
  <c r="AV593" i="1"/>
  <c r="AW593" i="1"/>
  <c r="AX593" i="1"/>
  <c r="AY593" i="1"/>
  <c r="AZ593" i="1"/>
  <c r="BA593" i="1"/>
  <c r="BB593" i="1"/>
  <c r="BC593" i="1"/>
  <c r="BD593" i="1"/>
  <c r="BE593" i="1"/>
  <c r="BF593" i="1"/>
  <c r="BG593" i="1"/>
  <c r="BH593" i="1"/>
  <c r="BI593" i="1"/>
  <c r="BJ593" i="1"/>
  <c r="BK593" i="1"/>
  <c r="BL593" i="1"/>
  <c r="BM593" i="1"/>
  <c r="BN593" i="1"/>
  <c r="BO593" i="1"/>
  <c r="BP593" i="1"/>
  <c r="BQ593" i="1"/>
  <c r="BR593" i="1"/>
  <c r="BS593" i="1"/>
  <c r="BT593" i="1"/>
  <c r="BU593" i="1"/>
  <c r="BV593" i="1"/>
  <c r="BW593" i="1"/>
  <c r="BX593" i="1"/>
  <c r="BY593" i="1"/>
  <c r="BZ593" i="1"/>
  <c r="CA593" i="1"/>
  <c r="CB593" i="1"/>
  <c r="CC593" i="1"/>
  <c r="CD593" i="1"/>
  <c r="CE593" i="1"/>
  <c r="CF593" i="1"/>
  <c r="CG593" i="1"/>
  <c r="CH593" i="1"/>
  <c r="CI593" i="1"/>
  <c r="CJ593" i="1"/>
  <c r="CK593" i="1"/>
  <c r="CL593" i="1"/>
  <c r="CM593" i="1"/>
  <c r="CN593" i="1"/>
  <c r="CO593" i="1"/>
  <c r="CP593" i="1"/>
  <c r="CQ593" i="1"/>
  <c r="CR593" i="1"/>
  <c r="CS593" i="1"/>
  <c r="CT593" i="1"/>
  <c r="CU593" i="1"/>
  <c r="CV593" i="1"/>
  <c r="CW593" i="1"/>
  <c r="CX593" i="1"/>
  <c r="CY593" i="1"/>
  <c r="CZ593" i="1"/>
  <c r="DA593" i="1"/>
  <c r="DB593" i="1"/>
  <c r="DC593" i="1"/>
  <c r="DD593" i="1"/>
  <c r="DE593" i="1"/>
  <c r="DF593" i="1"/>
  <c r="DG593" i="1"/>
  <c r="DH593" i="1"/>
  <c r="DI593" i="1"/>
  <c r="Q594" i="1"/>
  <c r="R594" i="1"/>
  <c r="S594" i="1"/>
  <c r="T594" i="1"/>
  <c r="U594" i="1"/>
  <c r="V594" i="1"/>
  <c r="W594" i="1"/>
  <c r="X594" i="1"/>
  <c r="Y594" i="1"/>
  <c r="Z594" i="1"/>
  <c r="AA594" i="1"/>
  <c r="AB594" i="1"/>
  <c r="AC594" i="1"/>
  <c r="AD594" i="1"/>
  <c r="AE594" i="1"/>
  <c r="AF594" i="1"/>
  <c r="AG594" i="1"/>
  <c r="AH594" i="1"/>
  <c r="AI594" i="1"/>
  <c r="AJ594" i="1"/>
  <c r="AK594" i="1"/>
  <c r="AL594" i="1"/>
  <c r="AM594" i="1"/>
  <c r="AN594" i="1"/>
  <c r="AO594" i="1"/>
  <c r="AP594" i="1"/>
  <c r="AQ594" i="1"/>
  <c r="AR594" i="1"/>
  <c r="AS594" i="1"/>
  <c r="AT594" i="1"/>
  <c r="AU594" i="1"/>
  <c r="AV594" i="1"/>
  <c r="AW594" i="1"/>
  <c r="AX594" i="1"/>
  <c r="AY594" i="1"/>
  <c r="AZ594" i="1"/>
  <c r="BA594" i="1"/>
  <c r="BB594" i="1"/>
  <c r="BC594" i="1"/>
  <c r="BD594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Q594" i="1"/>
  <c r="BR594" i="1"/>
  <c r="BS594" i="1"/>
  <c r="BT594" i="1"/>
  <c r="BU594" i="1"/>
  <c r="BV594" i="1"/>
  <c r="BW594" i="1"/>
  <c r="BX594" i="1"/>
  <c r="BY594" i="1"/>
  <c r="BZ594" i="1"/>
  <c r="CA594" i="1"/>
  <c r="CB594" i="1"/>
  <c r="CC594" i="1"/>
  <c r="CD594" i="1"/>
  <c r="CE594" i="1"/>
  <c r="CF594" i="1"/>
  <c r="CG594" i="1"/>
  <c r="CH594" i="1"/>
  <c r="CI594" i="1"/>
  <c r="CJ594" i="1"/>
  <c r="CK594" i="1"/>
  <c r="CL594" i="1"/>
  <c r="CM594" i="1"/>
  <c r="CN594" i="1"/>
  <c r="CO594" i="1"/>
  <c r="CP594" i="1"/>
  <c r="CQ594" i="1"/>
  <c r="CR594" i="1"/>
  <c r="CS594" i="1"/>
  <c r="CT594" i="1"/>
  <c r="CU594" i="1"/>
  <c r="CV594" i="1"/>
  <c r="CW594" i="1"/>
  <c r="CX594" i="1"/>
  <c r="CY594" i="1"/>
  <c r="CZ594" i="1"/>
  <c r="DA594" i="1"/>
  <c r="DB594" i="1"/>
  <c r="DC594" i="1"/>
  <c r="DD594" i="1"/>
  <c r="DE594" i="1"/>
  <c r="DF594" i="1"/>
  <c r="DG594" i="1"/>
  <c r="DH594" i="1"/>
  <c r="DI594" i="1"/>
  <c r="Q595" i="1"/>
  <c r="R595" i="1"/>
  <c r="S595" i="1"/>
  <c r="T595" i="1"/>
  <c r="U595" i="1"/>
  <c r="V595" i="1"/>
  <c r="W595" i="1"/>
  <c r="X595" i="1"/>
  <c r="Y595" i="1"/>
  <c r="Z595" i="1"/>
  <c r="AA595" i="1"/>
  <c r="AB595" i="1"/>
  <c r="AC595" i="1"/>
  <c r="AD595" i="1"/>
  <c r="AE595" i="1"/>
  <c r="AF595" i="1"/>
  <c r="AG595" i="1"/>
  <c r="AH595" i="1"/>
  <c r="AI595" i="1"/>
  <c r="AJ595" i="1"/>
  <c r="AK595" i="1"/>
  <c r="AL595" i="1"/>
  <c r="AM595" i="1"/>
  <c r="AN595" i="1"/>
  <c r="AO595" i="1"/>
  <c r="AP595" i="1"/>
  <c r="AQ595" i="1"/>
  <c r="AR595" i="1"/>
  <c r="AS595" i="1"/>
  <c r="AT595" i="1"/>
  <c r="AU595" i="1"/>
  <c r="AV595" i="1"/>
  <c r="AW595" i="1"/>
  <c r="AX595" i="1"/>
  <c r="AY595" i="1"/>
  <c r="AZ595" i="1"/>
  <c r="BA595" i="1"/>
  <c r="BB595" i="1"/>
  <c r="BC595" i="1"/>
  <c r="BD595" i="1"/>
  <c r="BE595" i="1"/>
  <c r="BF595" i="1"/>
  <c r="BG595" i="1"/>
  <c r="BH595" i="1"/>
  <c r="BI595" i="1"/>
  <c r="BJ595" i="1"/>
  <c r="BK595" i="1"/>
  <c r="BL595" i="1"/>
  <c r="BM595" i="1"/>
  <c r="BN595" i="1"/>
  <c r="BO595" i="1"/>
  <c r="BP595" i="1"/>
  <c r="BQ595" i="1"/>
  <c r="BR595" i="1"/>
  <c r="BS595" i="1"/>
  <c r="BT595" i="1"/>
  <c r="BU595" i="1"/>
  <c r="BV595" i="1"/>
  <c r="BW595" i="1"/>
  <c r="BX595" i="1"/>
  <c r="BY595" i="1"/>
  <c r="BZ595" i="1"/>
  <c r="CA595" i="1"/>
  <c r="CB595" i="1"/>
  <c r="CC595" i="1"/>
  <c r="CD595" i="1"/>
  <c r="CE595" i="1"/>
  <c r="CF595" i="1"/>
  <c r="CG595" i="1"/>
  <c r="CH595" i="1"/>
  <c r="CI595" i="1"/>
  <c r="CJ595" i="1"/>
  <c r="CK595" i="1"/>
  <c r="CL595" i="1"/>
  <c r="CM595" i="1"/>
  <c r="CN595" i="1"/>
  <c r="CO595" i="1"/>
  <c r="CP595" i="1"/>
  <c r="CQ595" i="1"/>
  <c r="CR595" i="1"/>
  <c r="CS595" i="1"/>
  <c r="CT595" i="1"/>
  <c r="CU595" i="1"/>
  <c r="CV595" i="1"/>
  <c r="CW595" i="1"/>
  <c r="CX595" i="1"/>
  <c r="CY595" i="1"/>
  <c r="CZ595" i="1"/>
  <c r="DA595" i="1"/>
  <c r="DB595" i="1"/>
  <c r="DC595" i="1"/>
  <c r="DD595" i="1"/>
  <c r="DE595" i="1"/>
  <c r="DF595" i="1"/>
  <c r="DG595" i="1"/>
  <c r="DH595" i="1"/>
  <c r="DI595" i="1"/>
  <c r="Q596" i="1"/>
  <c r="R596" i="1"/>
  <c r="S596" i="1"/>
  <c r="T596" i="1"/>
  <c r="U596" i="1"/>
  <c r="V596" i="1"/>
  <c r="W596" i="1"/>
  <c r="X596" i="1"/>
  <c r="Y596" i="1"/>
  <c r="Z596" i="1"/>
  <c r="AA596" i="1"/>
  <c r="AB596" i="1"/>
  <c r="AC596" i="1"/>
  <c r="AD596" i="1"/>
  <c r="AE596" i="1"/>
  <c r="AF596" i="1"/>
  <c r="AG596" i="1"/>
  <c r="AH596" i="1"/>
  <c r="AI596" i="1"/>
  <c r="AJ596" i="1"/>
  <c r="AK596" i="1"/>
  <c r="AL596" i="1"/>
  <c r="AM596" i="1"/>
  <c r="AN596" i="1"/>
  <c r="AO596" i="1"/>
  <c r="AP596" i="1"/>
  <c r="AQ596" i="1"/>
  <c r="AR596" i="1"/>
  <c r="AS596" i="1"/>
  <c r="AT596" i="1"/>
  <c r="AU596" i="1"/>
  <c r="AV596" i="1"/>
  <c r="AW596" i="1"/>
  <c r="AX596" i="1"/>
  <c r="AY596" i="1"/>
  <c r="AZ596" i="1"/>
  <c r="BA596" i="1"/>
  <c r="BB596" i="1"/>
  <c r="BC596" i="1"/>
  <c r="BD596" i="1"/>
  <c r="BE596" i="1"/>
  <c r="BF596" i="1"/>
  <c r="BG596" i="1"/>
  <c r="BH596" i="1"/>
  <c r="BI596" i="1"/>
  <c r="BJ596" i="1"/>
  <c r="BK596" i="1"/>
  <c r="BL596" i="1"/>
  <c r="BM596" i="1"/>
  <c r="BN596" i="1"/>
  <c r="BO596" i="1"/>
  <c r="BP596" i="1"/>
  <c r="BQ596" i="1"/>
  <c r="BR596" i="1"/>
  <c r="BS596" i="1"/>
  <c r="BT596" i="1"/>
  <c r="BU596" i="1"/>
  <c r="BV596" i="1"/>
  <c r="BW596" i="1"/>
  <c r="BX596" i="1"/>
  <c r="BY596" i="1"/>
  <c r="BZ596" i="1"/>
  <c r="CA596" i="1"/>
  <c r="CB596" i="1"/>
  <c r="CC596" i="1"/>
  <c r="CD596" i="1"/>
  <c r="CE596" i="1"/>
  <c r="CF596" i="1"/>
  <c r="CG596" i="1"/>
  <c r="CH596" i="1"/>
  <c r="CI596" i="1"/>
  <c r="CJ596" i="1"/>
  <c r="CK596" i="1"/>
  <c r="CL596" i="1"/>
  <c r="CM596" i="1"/>
  <c r="CN596" i="1"/>
  <c r="CO596" i="1"/>
  <c r="CP596" i="1"/>
  <c r="CQ596" i="1"/>
  <c r="CR596" i="1"/>
  <c r="CS596" i="1"/>
  <c r="CT596" i="1"/>
  <c r="CU596" i="1"/>
  <c r="CV596" i="1"/>
  <c r="CW596" i="1"/>
  <c r="CX596" i="1"/>
  <c r="CY596" i="1"/>
  <c r="CZ596" i="1"/>
  <c r="DA596" i="1"/>
  <c r="DB596" i="1"/>
  <c r="DC596" i="1"/>
  <c r="DD596" i="1"/>
  <c r="DE596" i="1"/>
  <c r="DF596" i="1"/>
  <c r="DG596" i="1"/>
  <c r="DH596" i="1"/>
  <c r="DI596" i="1"/>
  <c r="Q597" i="1"/>
  <c r="R597" i="1"/>
  <c r="S597" i="1"/>
  <c r="T597" i="1"/>
  <c r="U597" i="1"/>
  <c r="V597" i="1"/>
  <c r="W597" i="1"/>
  <c r="X597" i="1"/>
  <c r="Y597" i="1"/>
  <c r="Z597" i="1"/>
  <c r="AA597" i="1"/>
  <c r="AB597" i="1"/>
  <c r="AC597" i="1"/>
  <c r="AD597" i="1"/>
  <c r="AE597" i="1"/>
  <c r="AF597" i="1"/>
  <c r="AG597" i="1"/>
  <c r="AH597" i="1"/>
  <c r="AI597" i="1"/>
  <c r="AJ597" i="1"/>
  <c r="AK597" i="1"/>
  <c r="AL597" i="1"/>
  <c r="AM597" i="1"/>
  <c r="AN597" i="1"/>
  <c r="AO597" i="1"/>
  <c r="AP597" i="1"/>
  <c r="AQ597" i="1"/>
  <c r="AR597" i="1"/>
  <c r="AS597" i="1"/>
  <c r="AT597" i="1"/>
  <c r="AU597" i="1"/>
  <c r="AV597" i="1"/>
  <c r="AW597" i="1"/>
  <c r="AX597" i="1"/>
  <c r="AY597" i="1"/>
  <c r="AZ597" i="1"/>
  <c r="BA597" i="1"/>
  <c r="BB597" i="1"/>
  <c r="BC597" i="1"/>
  <c r="BD597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Q597" i="1"/>
  <c r="BR597" i="1"/>
  <c r="BS597" i="1"/>
  <c r="BT597" i="1"/>
  <c r="BU597" i="1"/>
  <c r="BV597" i="1"/>
  <c r="BW597" i="1"/>
  <c r="BX597" i="1"/>
  <c r="BY597" i="1"/>
  <c r="BZ597" i="1"/>
  <c r="CA597" i="1"/>
  <c r="CB597" i="1"/>
  <c r="CC597" i="1"/>
  <c r="CD597" i="1"/>
  <c r="CE597" i="1"/>
  <c r="CF597" i="1"/>
  <c r="CG597" i="1"/>
  <c r="CH597" i="1"/>
  <c r="CI597" i="1"/>
  <c r="CJ597" i="1"/>
  <c r="CK597" i="1"/>
  <c r="CL597" i="1"/>
  <c r="CM597" i="1"/>
  <c r="CN597" i="1"/>
  <c r="CO597" i="1"/>
  <c r="CP597" i="1"/>
  <c r="CQ597" i="1"/>
  <c r="CR597" i="1"/>
  <c r="CS597" i="1"/>
  <c r="CT597" i="1"/>
  <c r="CU597" i="1"/>
  <c r="CV597" i="1"/>
  <c r="CW597" i="1"/>
  <c r="CX597" i="1"/>
  <c r="CY597" i="1"/>
  <c r="CZ597" i="1"/>
  <c r="DA597" i="1"/>
  <c r="DB597" i="1"/>
  <c r="DC597" i="1"/>
  <c r="DD597" i="1"/>
  <c r="DE597" i="1"/>
  <c r="DF597" i="1"/>
  <c r="DG597" i="1"/>
  <c r="DH597" i="1"/>
  <c r="DI597" i="1"/>
  <c r="Q598" i="1"/>
  <c r="R598" i="1"/>
  <c r="S598" i="1"/>
  <c r="T598" i="1"/>
  <c r="U598" i="1"/>
  <c r="V598" i="1"/>
  <c r="W598" i="1"/>
  <c r="X598" i="1"/>
  <c r="Y598" i="1"/>
  <c r="Z598" i="1"/>
  <c r="AA598" i="1"/>
  <c r="AB598" i="1"/>
  <c r="AC598" i="1"/>
  <c r="AD598" i="1"/>
  <c r="AE598" i="1"/>
  <c r="AF598" i="1"/>
  <c r="AG598" i="1"/>
  <c r="AH598" i="1"/>
  <c r="AI598" i="1"/>
  <c r="AJ598" i="1"/>
  <c r="AK598" i="1"/>
  <c r="AL598" i="1"/>
  <c r="AM598" i="1"/>
  <c r="AN598" i="1"/>
  <c r="AO598" i="1"/>
  <c r="AP598" i="1"/>
  <c r="AQ598" i="1"/>
  <c r="AR598" i="1"/>
  <c r="AS598" i="1"/>
  <c r="AT598" i="1"/>
  <c r="AU598" i="1"/>
  <c r="AV598" i="1"/>
  <c r="AW598" i="1"/>
  <c r="AX598" i="1"/>
  <c r="AY598" i="1"/>
  <c r="AZ598" i="1"/>
  <c r="BA598" i="1"/>
  <c r="BB598" i="1"/>
  <c r="BC598" i="1"/>
  <c r="BD598" i="1"/>
  <c r="BE598" i="1"/>
  <c r="BF598" i="1"/>
  <c r="BG598" i="1"/>
  <c r="BH598" i="1"/>
  <c r="BI598" i="1"/>
  <c r="BJ598" i="1"/>
  <c r="BK598" i="1"/>
  <c r="BL598" i="1"/>
  <c r="BM598" i="1"/>
  <c r="BN598" i="1"/>
  <c r="BO598" i="1"/>
  <c r="BP598" i="1"/>
  <c r="BQ598" i="1"/>
  <c r="BR598" i="1"/>
  <c r="BS598" i="1"/>
  <c r="BT598" i="1"/>
  <c r="BU598" i="1"/>
  <c r="BV598" i="1"/>
  <c r="BW598" i="1"/>
  <c r="BX598" i="1"/>
  <c r="BY598" i="1"/>
  <c r="BZ598" i="1"/>
  <c r="CA598" i="1"/>
  <c r="CB598" i="1"/>
  <c r="CC598" i="1"/>
  <c r="CD598" i="1"/>
  <c r="CE598" i="1"/>
  <c r="CF598" i="1"/>
  <c r="CG598" i="1"/>
  <c r="CH598" i="1"/>
  <c r="CI598" i="1"/>
  <c r="CJ598" i="1"/>
  <c r="CK598" i="1"/>
  <c r="CL598" i="1"/>
  <c r="CM598" i="1"/>
  <c r="CN598" i="1"/>
  <c r="CO598" i="1"/>
  <c r="CP598" i="1"/>
  <c r="CQ598" i="1"/>
  <c r="CR598" i="1"/>
  <c r="CS598" i="1"/>
  <c r="CT598" i="1"/>
  <c r="CU598" i="1"/>
  <c r="CV598" i="1"/>
  <c r="CW598" i="1"/>
  <c r="CX598" i="1"/>
  <c r="CY598" i="1"/>
  <c r="CZ598" i="1"/>
  <c r="DA598" i="1"/>
  <c r="DB598" i="1"/>
  <c r="DC598" i="1"/>
  <c r="DD598" i="1"/>
  <c r="DE598" i="1"/>
  <c r="DF598" i="1"/>
  <c r="DG598" i="1"/>
  <c r="DH598" i="1"/>
  <c r="DI598" i="1"/>
  <c r="Q599" i="1"/>
  <c r="R599" i="1"/>
  <c r="S599" i="1"/>
  <c r="T599" i="1"/>
  <c r="U599" i="1"/>
  <c r="V599" i="1"/>
  <c r="W599" i="1"/>
  <c r="X599" i="1"/>
  <c r="Y599" i="1"/>
  <c r="Z599" i="1"/>
  <c r="AA599" i="1"/>
  <c r="AB599" i="1"/>
  <c r="AC599" i="1"/>
  <c r="AD599" i="1"/>
  <c r="AE599" i="1"/>
  <c r="AF599" i="1"/>
  <c r="AG599" i="1"/>
  <c r="AH599" i="1"/>
  <c r="AI599" i="1"/>
  <c r="AJ599" i="1"/>
  <c r="AK599" i="1"/>
  <c r="AL599" i="1"/>
  <c r="AM599" i="1"/>
  <c r="AN599" i="1"/>
  <c r="AO599" i="1"/>
  <c r="AP599" i="1"/>
  <c r="AQ599" i="1"/>
  <c r="AR599" i="1"/>
  <c r="AS599" i="1"/>
  <c r="AT599" i="1"/>
  <c r="AU599" i="1"/>
  <c r="AV599" i="1"/>
  <c r="AW599" i="1"/>
  <c r="AX599" i="1"/>
  <c r="AY599" i="1"/>
  <c r="AZ599" i="1"/>
  <c r="BA599" i="1"/>
  <c r="BB599" i="1"/>
  <c r="BC599" i="1"/>
  <c r="BD599" i="1"/>
  <c r="BE599" i="1"/>
  <c r="BF599" i="1"/>
  <c r="BG599" i="1"/>
  <c r="BH599" i="1"/>
  <c r="BI599" i="1"/>
  <c r="BJ599" i="1"/>
  <c r="BK599" i="1"/>
  <c r="BL599" i="1"/>
  <c r="BM599" i="1"/>
  <c r="BN599" i="1"/>
  <c r="BO599" i="1"/>
  <c r="BP599" i="1"/>
  <c r="BQ599" i="1"/>
  <c r="BR599" i="1"/>
  <c r="BS599" i="1"/>
  <c r="BT599" i="1"/>
  <c r="BU599" i="1"/>
  <c r="BV599" i="1"/>
  <c r="BW599" i="1"/>
  <c r="BX599" i="1"/>
  <c r="BY599" i="1"/>
  <c r="BZ599" i="1"/>
  <c r="CA599" i="1"/>
  <c r="CB599" i="1"/>
  <c r="CC599" i="1"/>
  <c r="CD599" i="1"/>
  <c r="CE599" i="1"/>
  <c r="CF599" i="1"/>
  <c r="CG599" i="1"/>
  <c r="CH599" i="1"/>
  <c r="CI599" i="1"/>
  <c r="CJ599" i="1"/>
  <c r="CK599" i="1"/>
  <c r="CL599" i="1"/>
  <c r="CM599" i="1"/>
  <c r="CN599" i="1"/>
  <c r="CO599" i="1"/>
  <c r="CP599" i="1"/>
  <c r="CQ599" i="1"/>
  <c r="CR599" i="1"/>
  <c r="CS599" i="1"/>
  <c r="CT599" i="1"/>
  <c r="CU599" i="1"/>
  <c r="CV599" i="1"/>
  <c r="CW599" i="1"/>
  <c r="CX599" i="1"/>
  <c r="CY599" i="1"/>
  <c r="CZ599" i="1"/>
  <c r="DA599" i="1"/>
  <c r="DB599" i="1"/>
  <c r="DC599" i="1"/>
  <c r="DD599" i="1"/>
  <c r="DE599" i="1"/>
  <c r="DF599" i="1"/>
  <c r="DG599" i="1"/>
  <c r="DH599" i="1"/>
  <c r="DI599" i="1"/>
  <c r="Q600" i="1"/>
  <c r="R600" i="1"/>
  <c r="S600" i="1"/>
  <c r="T600" i="1"/>
  <c r="U600" i="1"/>
  <c r="V600" i="1"/>
  <c r="W600" i="1"/>
  <c r="X600" i="1"/>
  <c r="Y600" i="1"/>
  <c r="Z600" i="1"/>
  <c r="AA600" i="1"/>
  <c r="AB600" i="1"/>
  <c r="AC600" i="1"/>
  <c r="AD600" i="1"/>
  <c r="AE600" i="1"/>
  <c r="AF600" i="1"/>
  <c r="AG600" i="1"/>
  <c r="AH600" i="1"/>
  <c r="AI600" i="1"/>
  <c r="AJ600" i="1"/>
  <c r="AK600" i="1"/>
  <c r="AL600" i="1"/>
  <c r="AM600" i="1"/>
  <c r="AN600" i="1"/>
  <c r="AO600" i="1"/>
  <c r="AP600" i="1"/>
  <c r="AQ600" i="1"/>
  <c r="AR600" i="1"/>
  <c r="AS600" i="1"/>
  <c r="AT600" i="1"/>
  <c r="AU600" i="1"/>
  <c r="AV600" i="1"/>
  <c r="AW600" i="1"/>
  <c r="AX600" i="1"/>
  <c r="AY600" i="1"/>
  <c r="AZ600" i="1"/>
  <c r="BA600" i="1"/>
  <c r="BB600" i="1"/>
  <c r="BC600" i="1"/>
  <c r="BD600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Q600" i="1"/>
  <c r="BR600" i="1"/>
  <c r="BS600" i="1"/>
  <c r="BT600" i="1"/>
  <c r="BU600" i="1"/>
  <c r="BV600" i="1"/>
  <c r="BW600" i="1"/>
  <c r="BX600" i="1"/>
  <c r="BY600" i="1"/>
  <c r="BZ600" i="1"/>
  <c r="CA600" i="1"/>
  <c r="CB600" i="1"/>
  <c r="CC600" i="1"/>
  <c r="CD600" i="1"/>
  <c r="CE600" i="1"/>
  <c r="CF600" i="1"/>
  <c r="CG600" i="1"/>
  <c r="CH600" i="1"/>
  <c r="CI600" i="1"/>
  <c r="CJ600" i="1"/>
  <c r="CK600" i="1"/>
  <c r="CL600" i="1"/>
  <c r="CM600" i="1"/>
  <c r="CN600" i="1"/>
  <c r="CO600" i="1"/>
  <c r="CP600" i="1"/>
  <c r="CQ600" i="1"/>
  <c r="CR600" i="1"/>
  <c r="CS600" i="1"/>
  <c r="CT600" i="1"/>
  <c r="CU600" i="1"/>
  <c r="CV600" i="1"/>
  <c r="CW600" i="1"/>
  <c r="CX600" i="1"/>
  <c r="CY600" i="1"/>
  <c r="CZ600" i="1"/>
  <c r="DA600" i="1"/>
  <c r="DB600" i="1"/>
  <c r="DC600" i="1"/>
  <c r="DD600" i="1"/>
  <c r="DE600" i="1"/>
  <c r="DF600" i="1"/>
  <c r="DG600" i="1"/>
  <c r="DH600" i="1"/>
  <c r="DI600" i="1"/>
  <c r="Q601" i="1"/>
  <c r="R601" i="1"/>
  <c r="S601" i="1"/>
  <c r="T601" i="1"/>
  <c r="U601" i="1"/>
  <c r="V601" i="1"/>
  <c r="W601" i="1"/>
  <c r="X601" i="1"/>
  <c r="Y601" i="1"/>
  <c r="Z601" i="1"/>
  <c r="AA601" i="1"/>
  <c r="AB601" i="1"/>
  <c r="AC601" i="1"/>
  <c r="AD601" i="1"/>
  <c r="AE601" i="1"/>
  <c r="AF601" i="1"/>
  <c r="AG601" i="1"/>
  <c r="AH601" i="1"/>
  <c r="AI601" i="1"/>
  <c r="AJ601" i="1"/>
  <c r="AK601" i="1"/>
  <c r="AL601" i="1"/>
  <c r="AM601" i="1"/>
  <c r="AN601" i="1"/>
  <c r="AO601" i="1"/>
  <c r="AP601" i="1"/>
  <c r="AQ601" i="1"/>
  <c r="AR601" i="1"/>
  <c r="AS601" i="1"/>
  <c r="AT601" i="1"/>
  <c r="AU601" i="1"/>
  <c r="AV601" i="1"/>
  <c r="AW601" i="1"/>
  <c r="AX601" i="1"/>
  <c r="AY601" i="1"/>
  <c r="AZ601" i="1"/>
  <c r="BA601" i="1"/>
  <c r="BB601" i="1"/>
  <c r="BC601" i="1"/>
  <c r="BD601" i="1"/>
  <c r="BE601" i="1"/>
  <c r="BF601" i="1"/>
  <c r="BG601" i="1"/>
  <c r="BH601" i="1"/>
  <c r="BI601" i="1"/>
  <c r="BJ601" i="1"/>
  <c r="BK601" i="1"/>
  <c r="BL601" i="1"/>
  <c r="BM601" i="1"/>
  <c r="BN601" i="1"/>
  <c r="BO601" i="1"/>
  <c r="BP601" i="1"/>
  <c r="BQ601" i="1"/>
  <c r="BR601" i="1"/>
  <c r="BS601" i="1"/>
  <c r="BT601" i="1"/>
  <c r="BU601" i="1"/>
  <c r="BV601" i="1"/>
  <c r="BW601" i="1"/>
  <c r="BX601" i="1"/>
  <c r="BY601" i="1"/>
  <c r="BZ601" i="1"/>
  <c r="CA601" i="1"/>
  <c r="CB601" i="1"/>
  <c r="CC601" i="1"/>
  <c r="CD601" i="1"/>
  <c r="CE601" i="1"/>
  <c r="CF601" i="1"/>
  <c r="CG601" i="1"/>
  <c r="CH601" i="1"/>
  <c r="CI601" i="1"/>
  <c r="CJ601" i="1"/>
  <c r="CK601" i="1"/>
  <c r="CL601" i="1"/>
  <c r="CM601" i="1"/>
  <c r="CN601" i="1"/>
  <c r="CO601" i="1"/>
  <c r="CP601" i="1"/>
  <c r="CQ601" i="1"/>
  <c r="CR601" i="1"/>
  <c r="CS601" i="1"/>
  <c r="CT601" i="1"/>
  <c r="CU601" i="1"/>
  <c r="CV601" i="1"/>
  <c r="CW601" i="1"/>
  <c r="CX601" i="1"/>
  <c r="CY601" i="1"/>
  <c r="CZ601" i="1"/>
  <c r="DA601" i="1"/>
  <c r="DB601" i="1"/>
  <c r="DC601" i="1"/>
  <c r="DD601" i="1"/>
  <c r="DE601" i="1"/>
  <c r="DF601" i="1"/>
  <c r="DG601" i="1"/>
  <c r="DH601" i="1"/>
  <c r="DI601" i="1"/>
  <c r="Q602" i="1"/>
  <c r="R602" i="1"/>
  <c r="S602" i="1"/>
  <c r="T602" i="1"/>
  <c r="U602" i="1"/>
  <c r="V602" i="1"/>
  <c r="W602" i="1"/>
  <c r="X602" i="1"/>
  <c r="Y602" i="1"/>
  <c r="Z602" i="1"/>
  <c r="AA602" i="1"/>
  <c r="AB602" i="1"/>
  <c r="AC602" i="1"/>
  <c r="AD602" i="1"/>
  <c r="AE602" i="1"/>
  <c r="AF602" i="1"/>
  <c r="AG602" i="1"/>
  <c r="AH602" i="1"/>
  <c r="AI602" i="1"/>
  <c r="AJ602" i="1"/>
  <c r="AK602" i="1"/>
  <c r="AL602" i="1"/>
  <c r="AM602" i="1"/>
  <c r="AN602" i="1"/>
  <c r="AO602" i="1"/>
  <c r="AP602" i="1"/>
  <c r="AQ602" i="1"/>
  <c r="AR602" i="1"/>
  <c r="AS602" i="1"/>
  <c r="AT602" i="1"/>
  <c r="AU602" i="1"/>
  <c r="AV602" i="1"/>
  <c r="AW602" i="1"/>
  <c r="AX602" i="1"/>
  <c r="AY602" i="1"/>
  <c r="AZ602" i="1"/>
  <c r="BA602" i="1"/>
  <c r="BB602" i="1"/>
  <c r="BC602" i="1"/>
  <c r="BD602" i="1"/>
  <c r="BE602" i="1"/>
  <c r="BF602" i="1"/>
  <c r="BG602" i="1"/>
  <c r="BH602" i="1"/>
  <c r="BI602" i="1"/>
  <c r="BJ602" i="1"/>
  <c r="BK602" i="1"/>
  <c r="BL602" i="1"/>
  <c r="BM602" i="1"/>
  <c r="BN602" i="1"/>
  <c r="BO602" i="1"/>
  <c r="BP602" i="1"/>
  <c r="BQ602" i="1"/>
  <c r="BR602" i="1"/>
  <c r="BS602" i="1"/>
  <c r="BT602" i="1"/>
  <c r="BU602" i="1"/>
  <c r="BV602" i="1"/>
  <c r="BW602" i="1"/>
  <c r="BX602" i="1"/>
  <c r="BY602" i="1"/>
  <c r="BZ602" i="1"/>
  <c r="CA602" i="1"/>
  <c r="CB602" i="1"/>
  <c r="CC602" i="1"/>
  <c r="CD602" i="1"/>
  <c r="CE602" i="1"/>
  <c r="CF602" i="1"/>
  <c r="CG602" i="1"/>
  <c r="CH602" i="1"/>
  <c r="CI602" i="1"/>
  <c r="CJ602" i="1"/>
  <c r="CK602" i="1"/>
  <c r="CL602" i="1"/>
  <c r="CM602" i="1"/>
  <c r="CN602" i="1"/>
  <c r="CO602" i="1"/>
  <c r="CP602" i="1"/>
  <c r="CQ602" i="1"/>
  <c r="CR602" i="1"/>
  <c r="CS602" i="1"/>
  <c r="CT602" i="1"/>
  <c r="CU602" i="1"/>
  <c r="CV602" i="1"/>
  <c r="CW602" i="1"/>
  <c r="CX602" i="1"/>
  <c r="CY602" i="1"/>
  <c r="CZ602" i="1"/>
  <c r="DA602" i="1"/>
  <c r="DB602" i="1"/>
  <c r="DC602" i="1"/>
  <c r="DD602" i="1"/>
  <c r="DE602" i="1"/>
  <c r="DF602" i="1"/>
  <c r="DG602" i="1"/>
  <c r="DH602" i="1"/>
  <c r="DI602" i="1"/>
  <c r="Q603" i="1"/>
  <c r="R603" i="1"/>
  <c r="S603" i="1"/>
  <c r="T603" i="1"/>
  <c r="U603" i="1"/>
  <c r="V603" i="1"/>
  <c r="W603" i="1"/>
  <c r="X603" i="1"/>
  <c r="Y603" i="1"/>
  <c r="Z603" i="1"/>
  <c r="AA603" i="1"/>
  <c r="AB603" i="1"/>
  <c r="AC603" i="1"/>
  <c r="AD603" i="1"/>
  <c r="AE603" i="1"/>
  <c r="AF603" i="1"/>
  <c r="AG603" i="1"/>
  <c r="AH603" i="1"/>
  <c r="AI603" i="1"/>
  <c r="AJ603" i="1"/>
  <c r="AK603" i="1"/>
  <c r="AL603" i="1"/>
  <c r="AM603" i="1"/>
  <c r="AN603" i="1"/>
  <c r="AO603" i="1"/>
  <c r="AP603" i="1"/>
  <c r="AQ603" i="1"/>
  <c r="AR603" i="1"/>
  <c r="AS603" i="1"/>
  <c r="AT603" i="1"/>
  <c r="AU603" i="1"/>
  <c r="AV603" i="1"/>
  <c r="AW603" i="1"/>
  <c r="AX603" i="1"/>
  <c r="AY603" i="1"/>
  <c r="AZ603" i="1"/>
  <c r="BA603" i="1"/>
  <c r="BB603" i="1"/>
  <c r="BC603" i="1"/>
  <c r="BD603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Q603" i="1"/>
  <c r="BR603" i="1"/>
  <c r="BS603" i="1"/>
  <c r="BT603" i="1"/>
  <c r="BU603" i="1"/>
  <c r="BV603" i="1"/>
  <c r="BW603" i="1"/>
  <c r="BX603" i="1"/>
  <c r="BY603" i="1"/>
  <c r="BZ603" i="1"/>
  <c r="CA603" i="1"/>
  <c r="CB603" i="1"/>
  <c r="CC603" i="1"/>
  <c r="CD603" i="1"/>
  <c r="CE603" i="1"/>
  <c r="CF603" i="1"/>
  <c r="CG603" i="1"/>
  <c r="CH603" i="1"/>
  <c r="CI603" i="1"/>
  <c r="CJ603" i="1"/>
  <c r="CK603" i="1"/>
  <c r="CL603" i="1"/>
  <c r="CM603" i="1"/>
  <c r="CN603" i="1"/>
  <c r="CO603" i="1"/>
  <c r="CP603" i="1"/>
  <c r="CQ603" i="1"/>
  <c r="CR603" i="1"/>
  <c r="CS603" i="1"/>
  <c r="CT603" i="1"/>
  <c r="CU603" i="1"/>
  <c r="CV603" i="1"/>
  <c r="CW603" i="1"/>
  <c r="CX603" i="1"/>
  <c r="CY603" i="1"/>
  <c r="CZ603" i="1"/>
  <c r="DA603" i="1"/>
  <c r="DB603" i="1"/>
  <c r="DC603" i="1"/>
  <c r="DD603" i="1"/>
  <c r="DE603" i="1"/>
  <c r="DF603" i="1"/>
  <c r="DG603" i="1"/>
  <c r="DH603" i="1"/>
  <c r="DI603" i="1"/>
  <c r="Q604" i="1"/>
  <c r="R604" i="1"/>
  <c r="S604" i="1"/>
  <c r="T604" i="1"/>
  <c r="U604" i="1"/>
  <c r="V604" i="1"/>
  <c r="W604" i="1"/>
  <c r="X604" i="1"/>
  <c r="Y604" i="1"/>
  <c r="Z604" i="1"/>
  <c r="AA604" i="1"/>
  <c r="AB604" i="1"/>
  <c r="AC604" i="1"/>
  <c r="AD604" i="1"/>
  <c r="AE604" i="1"/>
  <c r="AF604" i="1"/>
  <c r="AG604" i="1"/>
  <c r="AH604" i="1"/>
  <c r="AI604" i="1"/>
  <c r="AJ604" i="1"/>
  <c r="AK604" i="1"/>
  <c r="AL604" i="1"/>
  <c r="AM604" i="1"/>
  <c r="AN604" i="1"/>
  <c r="AO604" i="1"/>
  <c r="AP604" i="1"/>
  <c r="AQ604" i="1"/>
  <c r="AR604" i="1"/>
  <c r="AS604" i="1"/>
  <c r="AT604" i="1"/>
  <c r="AU604" i="1"/>
  <c r="AV604" i="1"/>
  <c r="AW604" i="1"/>
  <c r="AX604" i="1"/>
  <c r="AY604" i="1"/>
  <c r="AZ604" i="1"/>
  <c r="BA604" i="1"/>
  <c r="BB604" i="1"/>
  <c r="BC604" i="1"/>
  <c r="BD604" i="1"/>
  <c r="BE604" i="1"/>
  <c r="BF604" i="1"/>
  <c r="BG604" i="1"/>
  <c r="BH604" i="1"/>
  <c r="BI604" i="1"/>
  <c r="BJ604" i="1"/>
  <c r="BK604" i="1"/>
  <c r="BL604" i="1"/>
  <c r="BM604" i="1"/>
  <c r="BN604" i="1"/>
  <c r="BO604" i="1"/>
  <c r="BP604" i="1"/>
  <c r="BQ604" i="1"/>
  <c r="BR604" i="1"/>
  <c r="BS604" i="1"/>
  <c r="BT604" i="1"/>
  <c r="BU604" i="1"/>
  <c r="BV604" i="1"/>
  <c r="BW604" i="1"/>
  <c r="BX604" i="1"/>
  <c r="BY604" i="1"/>
  <c r="BZ604" i="1"/>
  <c r="CA604" i="1"/>
  <c r="CB604" i="1"/>
  <c r="CC604" i="1"/>
  <c r="CD604" i="1"/>
  <c r="CE604" i="1"/>
  <c r="CF604" i="1"/>
  <c r="CG604" i="1"/>
  <c r="CH604" i="1"/>
  <c r="CI604" i="1"/>
  <c r="CJ604" i="1"/>
  <c r="CK604" i="1"/>
  <c r="CL604" i="1"/>
  <c r="CM604" i="1"/>
  <c r="CN604" i="1"/>
  <c r="CO604" i="1"/>
  <c r="CP604" i="1"/>
  <c r="CQ604" i="1"/>
  <c r="CR604" i="1"/>
  <c r="CS604" i="1"/>
  <c r="CT604" i="1"/>
  <c r="CU604" i="1"/>
  <c r="CV604" i="1"/>
  <c r="CW604" i="1"/>
  <c r="CX604" i="1"/>
  <c r="CY604" i="1"/>
  <c r="CZ604" i="1"/>
  <c r="DA604" i="1"/>
  <c r="DB604" i="1"/>
  <c r="DC604" i="1"/>
  <c r="DD604" i="1"/>
  <c r="DE604" i="1"/>
  <c r="DF604" i="1"/>
  <c r="DG604" i="1"/>
  <c r="DH604" i="1"/>
  <c r="DI604" i="1"/>
  <c r="Q605" i="1"/>
  <c r="R605" i="1"/>
  <c r="S605" i="1"/>
  <c r="T605" i="1"/>
  <c r="U605" i="1"/>
  <c r="V605" i="1"/>
  <c r="W605" i="1"/>
  <c r="X605" i="1"/>
  <c r="Y605" i="1"/>
  <c r="Z605" i="1"/>
  <c r="AA605" i="1"/>
  <c r="AB605" i="1"/>
  <c r="AC605" i="1"/>
  <c r="AD605" i="1"/>
  <c r="AE605" i="1"/>
  <c r="AF605" i="1"/>
  <c r="AG605" i="1"/>
  <c r="AH605" i="1"/>
  <c r="AI605" i="1"/>
  <c r="AJ605" i="1"/>
  <c r="AK605" i="1"/>
  <c r="AL605" i="1"/>
  <c r="AM605" i="1"/>
  <c r="AN605" i="1"/>
  <c r="AO605" i="1"/>
  <c r="AP605" i="1"/>
  <c r="AQ605" i="1"/>
  <c r="AR605" i="1"/>
  <c r="AS605" i="1"/>
  <c r="AT605" i="1"/>
  <c r="AU605" i="1"/>
  <c r="AV605" i="1"/>
  <c r="AW605" i="1"/>
  <c r="AX605" i="1"/>
  <c r="AY605" i="1"/>
  <c r="AZ605" i="1"/>
  <c r="BA605" i="1"/>
  <c r="BB605" i="1"/>
  <c r="BC605" i="1"/>
  <c r="BD605" i="1"/>
  <c r="BE605" i="1"/>
  <c r="BF605" i="1"/>
  <c r="BG605" i="1"/>
  <c r="BH605" i="1"/>
  <c r="BI605" i="1"/>
  <c r="BJ605" i="1"/>
  <c r="BK605" i="1"/>
  <c r="BL605" i="1"/>
  <c r="BM605" i="1"/>
  <c r="BN605" i="1"/>
  <c r="BO605" i="1"/>
  <c r="BP605" i="1"/>
  <c r="BQ605" i="1"/>
  <c r="BR605" i="1"/>
  <c r="BS605" i="1"/>
  <c r="BT605" i="1"/>
  <c r="BU605" i="1"/>
  <c r="BV605" i="1"/>
  <c r="BW605" i="1"/>
  <c r="BX605" i="1"/>
  <c r="BY605" i="1"/>
  <c r="BZ605" i="1"/>
  <c r="CA605" i="1"/>
  <c r="CB605" i="1"/>
  <c r="CC605" i="1"/>
  <c r="CD605" i="1"/>
  <c r="CE605" i="1"/>
  <c r="CF605" i="1"/>
  <c r="CG605" i="1"/>
  <c r="CH605" i="1"/>
  <c r="CI605" i="1"/>
  <c r="CJ605" i="1"/>
  <c r="CK605" i="1"/>
  <c r="CL605" i="1"/>
  <c r="CM605" i="1"/>
  <c r="CN605" i="1"/>
  <c r="CO605" i="1"/>
  <c r="CP605" i="1"/>
  <c r="CQ605" i="1"/>
  <c r="CR605" i="1"/>
  <c r="CS605" i="1"/>
  <c r="CT605" i="1"/>
  <c r="CU605" i="1"/>
  <c r="CV605" i="1"/>
  <c r="CW605" i="1"/>
  <c r="CX605" i="1"/>
  <c r="CY605" i="1"/>
  <c r="CZ605" i="1"/>
  <c r="DA605" i="1"/>
  <c r="DB605" i="1"/>
  <c r="DC605" i="1"/>
  <c r="DD605" i="1"/>
  <c r="DE605" i="1"/>
  <c r="DF605" i="1"/>
  <c r="DG605" i="1"/>
  <c r="DH605" i="1"/>
  <c r="DI605" i="1"/>
  <c r="Q606" i="1"/>
  <c r="R606" i="1"/>
  <c r="S606" i="1"/>
  <c r="T606" i="1"/>
  <c r="U606" i="1"/>
  <c r="V606" i="1"/>
  <c r="W606" i="1"/>
  <c r="X606" i="1"/>
  <c r="Y606" i="1"/>
  <c r="Z606" i="1"/>
  <c r="AA606" i="1"/>
  <c r="AB606" i="1"/>
  <c r="AC606" i="1"/>
  <c r="AD606" i="1"/>
  <c r="AE606" i="1"/>
  <c r="AF606" i="1"/>
  <c r="AG606" i="1"/>
  <c r="AH606" i="1"/>
  <c r="AI606" i="1"/>
  <c r="AJ606" i="1"/>
  <c r="AK606" i="1"/>
  <c r="AL606" i="1"/>
  <c r="AM606" i="1"/>
  <c r="AN606" i="1"/>
  <c r="AO606" i="1"/>
  <c r="AP606" i="1"/>
  <c r="AQ606" i="1"/>
  <c r="AR606" i="1"/>
  <c r="AS606" i="1"/>
  <c r="AT606" i="1"/>
  <c r="AU606" i="1"/>
  <c r="AV606" i="1"/>
  <c r="AW606" i="1"/>
  <c r="AX606" i="1"/>
  <c r="AY606" i="1"/>
  <c r="AZ606" i="1"/>
  <c r="BA606" i="1"/>
  <c r="BB606" i="1"/>
  <c r="BC606" i="1"/>
  <c r="BD606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Q606" i="1"/>
  <c r="BR606" i="1"/>
  <c r="BS606" i="1"/>
  <c r="BT606" i="1"/>
  <c r="BU606" i="1"/>
  <c r="BV606" i="1"/>
  <c r="BW606" i="1"/>
  <c r="BX606" i="1"/>
  <c r="BY606" i="1"/>
  <c r="BZ606" i="1"/>
  <c r="CA606" i="1"/>
  <c r="CB606" i="1"/>
  <c r="CC606" i="1"/>
  <c r="CD606" i="1"/>
  <c r="CE606" i="1"/>
  <c r="CF606" i="1"/>
  <c r="CG606" i="1"/>
  <c r="CH606" i="1"/>
  <c r="CI606" i="1"/>
  <c r="CJ606" i="1"/>
  <c r="CK606" i="1"/>
  <c r="CL606" i="1"/>
  <c r="CM606" i="1"/>
  <c r="CN606" i="1"/>
  <c r="CO606" i="1"/>
  <c r="CP606" i="1"/>
  <c r="CQ606" i="1"/>
  <c r="CR606" i="1"/>
  <c r="CS606" i="1"/>
  <c r="CT606" i="1"/>
  <c r="CU606" i="1"/>
  <c r="CV606" i="1"/>
  <c r="CW606" i="1"/>
  <c r="CX606" i="1"/>
  <c r="CY606" i="1"/>
  <c r="CZ606" i="1"/>
  <c r="DA606" i="1"/>
  <c r="DB606" i="1"/>
  <c r="DC606" i="1"/>
  <c r="DD606" i="1"/>
  <c r="DE606" i="1"/>
  <c r="DF606" i="1"/>
  <c r="DG606" i="1"/>
  <c r="DH606" i="1"/>
  <c r="DI606" i="1"/>
  <c r="Q607" i="1"/>
  <c r="R607" i="1"/>
  <c r="S607" i="1"/>
  <c r="T607" i="1"/>
  <c r="U607" i="1"/>
  <c r="V607" i="1"/>
  <c r="W607" i="1"/>
  <c r="X607" i="1"/>
  <c r="Y607" i="1"/>
  <c r="Z607" i="1"/>
  <c r="AA607" i="1"/>
  <c r="AB607" i="1"/>
  <c r="AC607" i="1"/>
  <c r="AD607" i="1"/>
  <c r="AE607" i="1"/>
  <c r="AF607" i="1"/>
  <c r="AG607" i="1"/>
  <c r="AH607" i="1"/>
  <c r="AI607" i="1"/>
  <c r="AJ607" i="1"/>
  <c r="AK607" i="1"/>
  <c r="AL607" i="1"/>
  <c r="AM607" i="1"/>
  <c r="AN607" i="1"/>
  <c r="AO607" i="1"/>
  <c r="AP607" i="1"/>
  <c r="AQ607" i="1"/>
  <c r="AR607" i="1"/>
  <c r="AS607" i="1"/>
  <c r="AT607" i="1"/>
  <c r="AU607" i="1"/>
  <c r="AV607" i="1"/>
  <c r="AW607" i="1"/>
  <c r="AX607" i="1"/>
  <c r="AY607" i="1"/>
  <c r="AZ607" i="1"/>
  <c r="BA607" i="1"/>
  <c r="BB607" i="1"/>
  <c r="BC607" i="1"/>
  <c r="BD607" i="1"/>
  <c r="BE607" i="1"/>
  <c r="BF607" i="1"/>
  <c r="BG607" i="1"/>
  <c r="BH607" i="1"/>
  <c r="BI607" i="1"/>
  <c r="BJ607" i="1"/>
  <c r="BK607" i="1"/>
  <c r="BL607" i="1"/>
  <c r="BM607" i="1"/>
  <c r="BN607" i="1"/>
  <c r="BO607" i="1"/>
  <c r="BP607" i="1"/>
  <c r="BQ607" i="1"/>
  <c r="BR607" i="1"/>
  <c r="BS607" i="1"/>
  <c r="BT607" i="1"/>
  <c r="BU607" i="1"/>
  <c r="BV607" i="1"/>
  <c r="BW607" i="1"/>
  <c r="BX607" i="1"/>
  <c r="BY607" i="1"/>
  <c r="BZ607" i="1"/>
  <c r="CA607" i="1"/>
  <c r="CB607" i="1"/>
  <c r="CC607" i="1"/>
  <c r="CD607" i="1"/>
  <c r="CE607" i="1"/>
  <c r="CF607" i="1"/>
  <c r="CG607" i="1"/>
  <c r="CH607" i="1"/>
  <c r="CI607" i="1"/>
  <c r="CJ607" i="1"/>
  <c r="CK607" i="1"/>
  <c r="CL607" i="1"/>
  <c r="CM607" i="1"/>
  <c r="CN607" i="1"/>
  <c r="CO607" i="1"/>
  <c r="CP607" i="1"/>
  <c r="CQ607" i="1"/>
  <c r="CR607" i="1"/>
  <c r="CS607" i="1"/>
  <c r="CT607" i="1"/>
  <c r="CU607" i="1"/>
  <c r="CV607" i="1"/>
  <c r="CW607" i="1"/>
  <c r="CX607" i="1"/>
  <c r="CY607" i="1"/>
  <c r="CZ607" i="1"/>
  <c r="DA607" i="1"/>
  <c r="DB607" i="1"/>
  <c r="DC607" i="1"/>
  <c r="DD607" i="1"/>
  <c r="DE607" i="1"/>
  <c r="DF607" i="1"/>
  <c r="DG607" i="1"/>
  <c r="DH607" i="1"/>
  <c r="DI607" i="1"/>
  <c r="Q608" i="1"/>
  <c r="R608" i="1"/>
  <c r="S608" i="1"/>
  <c r="T608" i="1"/>
  <c r="U608" i="1"/>
  <c r="V608" i="1"/>
  <c r="W608" i="1"/>
  <c r="X608" i="1"/>
  <c r="Y608" i="1"/>
  <c r="Z608" i="1"/>
  <c r="AA608" i="1"/>
  <c r="AB608" i="1"/>
  <c r="AC608" i="1"/>
  <c r="AD608" i="1"/>
  <c r="AE608" i="1"/>
  <c r="AF608" i="1"/>
  <c r="AG608" i="1"/>
  <c r="AH608" i="1"/>
  <c r="AI608" i="1"/>
  <c r="AJ608" i="1"/>
  <c r="AK608" i="1"/>
  <c r="AL608" i="1"/>
  <c r="AM608" i="1"/>
  <c r="AN608" i="1"/>
  <c r="AO608" i="1"/>
  <c r="AP608" i="1"/>
  <c r="AQ608" i="1"/>
  <c r="AR608" i="1"/>
  <c r="AS608" i="1"/>
  <c r="AT608" i="1"/>
  <c r="AU608" i="1"/>
  <c r="AV608" i="1"/>
  <c r="AW608" i="1"/>
  <c r="AX608" i="1"/>
  <c r="AY608" i="1"/>
  <c r="AZ608" i="1"/>
  <c r="BA608" i="1"/>
  <c r="BB608" i="1"/>
  <c r="BC608" i="1"/>
  <c r="BD608" i="1"/>
  <c r="BE608" i="1"/>
  <c r="BF608" i="1"/>
  <c r="BG608" i="1"/>
  <c r="BH608" i="1"/>
  <c r="BI608" i="1"/>
  <c r="BJ608" i="1"/>
  <c r="BK608" i="1"/>
  <c r="BL608" i="1"/>
  <c r="BM608" i="1"/>
  <c r="BN608" i="1"/>
  <c r="BO608" i="1"/>
  <c r="BP608" i="1"/>
  <c r="BQ608" i="1"/>
  <c r="BR608" i="1"/>
  <c r="BS608" i="1"/>
  <c r="BT608" i="1"/>
  <c r="BU608" i="1"/>
  <c r="BV608" i="1"/>
  <c r="BW608" i="1"/>
  <c r="BX608" i="1"/>
  <c r="BY608" i="1"/>
  <c r="BZ608" i="1"/>
  <c r="CA608" i="1"/>
  <c r="CB608" i="1"/>
  <c r="CC608" i="1"/>
  <c r="CD608" i="1"/>
  <c r="CE608" i="1"/>
  <c r="CF608" i="1"/>
  <c r="CG608" i="1"/>
  <c r="CH608" i="1"/>
  <c r="CI608" i="1"/>
  <c r="CJ608" i="1"/>
  <c r="CK608" i="1"/>
  <c r="CL608" i="1"/>
  <c r="CM608" i="1"/>
  <c r="CN608" i="1"/>
  <c r="CO608" i="1"/>
  <c r="CP608" i="1"/>
  <c r="CQ608" i="1"/>
  <c r="CR608" i="1"/>
  <c r="CS608" i="1"/>
  <c r="CT608" i="1"/>
  <c r="CU608" i="1"/>
  <c r="CV608" i="1"/>
  <c r="CW608" i="1"/>
  <c r="CX608" i="1"/>
  <c r="CY608" i="1"/>
  <c r="CZ608" i="1"/>
  <c r="DA608" i="1"/>
  <c r="DB608" i="1"/>
  <c r="DC608" i="1"/>
  <c r="DD608" i="1"/>
  <c r="DE608" i="1"/>
  <c r="DF608" i="1"/>
  <c r="DG608" i="1"/>
  <c r="DH608" i="1"/>
  <c r="DI608" i="1"/>
  <c r="Q609" i="1"/>
  <c r="R609" i="1"/>
  <c r="S609" i="1"/>
  <c r="T609" i="1"/>
  <c r="U609" i="1"/>
  <c r="V609" i="1"/>
  <c r="W609" i="1"/>
  <c r="X609" i="1"/>
  <c r="Y609" i="1"/>
  <c r="Z609" i="1"/>
  <c r="AA609" i="1"/>
  <c r="AB609" i="1"/>
  <c r="AC609" i="1"/>
  <c r="AD609" i="1"/>
  <c r="AE609" i="1"/>
  <c r="AF609" i="1"/>
  <c r="AG609" i="1"/>
  <c r="AH609" i="1"/>
  <c r="AI609" i="1"/>
  <c r="AJ609" i="1"/>
  <c r="AK609" i="1"/>
  <c r="AL609" i="1"/>
  <c r="AM609" i="1"/>
  <c r="AN609" i="1"/>
  <c r="AO609" i="1"/>
  <c r="AP609" i="1"/>
  <c r="AQ609" i="1"/>
  <c r="AR609" i="1"/>
  <c r="AS609" i="1"/>
  <c r="AT609" i="1"/>
  <c r="AU609" i="1"/>
  <c r="AV609" i="1"/>
  <c r="AW609" i="1"/>
  <c r="AX609" i="1"/>
  <c r="AY609" i="1"/>
  <c r="AZ609" i="1"/>
  <c r="BA609" i="1"/>
  <c r="BB609" i="1"/>
  <c r="BC609" i="1"/>
  <c r="BD609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Q609" i="1"/>
  <c r="BR609" i="1"/>
  <c r="BS609" i="1"/>
  <c r="BT609" i="1"/>
  <c r="BU609" i="1"/>
  <c r="BV609" i="1"/>
  <c r="BW609" i="1"/>
  <c r="BX609" i="1"/>
  <c r="BY609" i="1"/>
  <c r="BZ609" i="1"/>
  <c r="CA609" i="1"/>
  <c r="CB609" i="1"/>
  <c r="CC609" i="1"/>
  <c r="CD609" i="1"/>
  <c r="CE609" i="1"/>
  <c r="CF609" i="1"/>
  <c r="CG609" i="1"/>
  <c r="CH609" i="1"/>
  <c r="CI609" i="1"/>
  <c r="CJ609" i="1"/>
  <c r="CK609" i="1"/>
  <c r="CL609" i="1"/>
  <c r="CM609" i="1"/>
  <c r="CN609" i="1"/>
  <c r="CO609" i="1"/>
  <c r="CP609" i="1"/>
  <c r="CQ609" i="1"/>
  <c r="CR609" i="1"/>
  <c r="CS609" i="1"/>
  <c r="CT609" i="1"/>
  <c r="CU609" i="1"/>
  <c r="CV609" i="1"/>
  <c r="CW609" i="1"/>
  <c r="CX609" i="1"/>
  <c r="CY609" i="1"/>
  <c r="CZ609" i="1"/>
  <c r="DA609" i="1"/>
  <c r="DB609" i="1"/>
  <c r="DC609" i="1"/>
  <c r="DD609" i="1"/>
  <c r="DE609" i="1"/>
  <c r="DF609" i="1"/>
  <c r="DG609" i="1"/>
  <c r="DH609" i="1"/>
  <c r="DI609" i="1"/>
  <c r="Q610" i="1"/>
  <c r="R610" i="1"/>
  <c r="S610" i="1"/>
  <c r="T610" i="1"/>
  <c r="U610" i="1"/>
  <c r="V610" i="1"/>
  <c r="W610" i="1"/>
  <c r="X610" i="1"/>
  <c r="Y610" i="1"/>
  <c r="Z610" i="1"/>
  <c r="AA610" i="1"/>
  <c r="AB610" i="1"/>
  <c r="AC610" i="1"/>
  <c r="AD610" i="1"/>
  <c r="AE610" i="1"/>
  <c r="AF610" i="1"/>
  <c r="AG610" i="1"/>
  <c r="AH610" i="1"/>
  <c r="AI610" i="1"/>
  <c r="AJ610" i="1"/>
  <c r="AK610" i="1"/>
  <c r="AL610" i="1"/>
  <c r="AM610" i="1"/>
  <c r="AN610" i="1"/>
  <c r="AO610" i="1"/>
  <c r="AP610" i="1"/>
  <c r="AQ610" i="1"/>
  <c r="AR610" i="1"/>
  <c r="AS610" i="1"/>
  <c r="AT610" i="1"/>
  <c r="AU610" i="1"/>
  <c r="AV610" i="1"/>
  <c r="AW610" i="1"/>
  <c r="AX610" i="1"/>
  <c r="AY610" i="1"/>
  <c r="AZ610" i="1"/>
  <c r="BA610" i="1"/>
  <c r="BB610" i="1"/>
  <c r="BC610" i="1"/>
  <c r="BD610" i="1"/>
  <c r="BE610" i="1"/>
  <c r="BF610" i="1"/>
  <c r="BG610" i="1"/>
  <c r="BH610" i="1"/>
  <c r="BI610" i="1"/>
  <c r="BJ610" i="1"/>
  <c r="BK610" i="1"/>
  <c r="BL610" i="1"/>
  <c r="BM610" i="1"/>
  <c r="BN610" i="1"/>
  <c r="BO610" i="1"/>
  <c r="BP610" i="1"/>
  <c r="BQ610" i="1"/>
  <c r="BR610" i="1"/>
  <c r="BS610" i="1"/>
  <c r="BT610" i="1"/>
  <c r="BU610" i="1"/>
  <c r="BV610" i="1"/>
  <c r="BW610" i="1"/>
  <c r="BX610" i="1"/>
  <c r="BY610" i="1"/>
  <c r="BZ610" i="1"/>
  <c r="CA610" i="1"/>
  <c r="CB610" i="1"/>
  <c r="CC610" i="1"/>
  <c r="CD610" i="1"/>
  <c r="CE610" i="1"/>
  <c r="CF610" i="1"/>
  <c r="CG610" i="1"/>
  <c r="CH610" i="1"/>
  <c r="CI610" i="1"/>
  <c r="CJ610" i="1"/>
  <c r="CK610" i="1"/>
  <c r="CL610" i="1"/>
  <c r="CM610" i="1"/>
  <c r="CN610" i="1"/>
  <c r="CO610" i="1"/>
  <c r="CP610" i="1"/>
  <c r="CQ610" i="1"/>
  <c r="CR610" i="1"/>
  <c r="CS610" i="1"/>
  <c r="CT610" i="1"/>
  <c r="CU610" i="1"/>
  <c r="CV610" i="1"/>
  <c r="CW610" i="1"/>
  <c r="CX610" i="1"/>
  <c r="CY610" i="1"/>
  <c r="CZ610" i="1"/>
  <c r="DA610" i="1"/>
  <c r="DB610" i="1"/>
  <c r="DC610" i="1"/>
  <c r="DD610" i="1"/>
  <c r="DE610" i="1"/>
  <c r="DF610" i="1"/>
  <c r="DG610" i="1"/>
  <c r="DH610" i="1"/>
  <c r="DI610" i="1"/>
  <c r="Q611" i="1"/>
  <c r="R611" i="1"/>
  <c r="S611" i="1"/>
  <c r="T611" i="1"/>
  <c r="U611" i="1"/>
  <c r="V611" i="1"/>
  <c r="W611" i="1"/>
  <c r="X611" i="1"/>
  <c r="Y611" i="1"/>
  <c r="Z611" i="1"/>
  <c r="AA611" i="1"/>
  <c r="AB611" i="1"/>
  <c r="AC611" i="1"/>
  <c r="AD611" i="1"/>
  <c r="AE611" i="1"/>
  <c r="AF611" i="1"/>
  <c r="AG611" i="1"/>
  <c r="AH611" i="1"/>
  <c r="AI611" i="1"/>
  <c r="AJ611" i="1"/>
  <c r="AK611" i="1"/>
  <c r="AL611" i="1"/>
  <c r="AM611" i="1"/>
  <c r="AN611" i="1"/>
  <c r="AO611" i="1"/>
  <c r="AP611" i="1"/>
  <c r="AQ611" i="1"/>
  <c r="AR611" i="1"/>
  <c r="AS611" i="1"/>
  <c r="AT611" i="1"/>
  <c r="AU611" i="1"/>
  <c r="AV611" i="1"/>
  <c r="AW611" i="1"/>
  <c r="AX611" i="1"/>
  <c r="AY611" i="1"/>
  <c r="AZ611" i="1"/>
  <c r="BA611" i="1"/>
  <c r="BB611" i="1"/>
  <c r="BC611" i="1"/>
  <c r="BD611" i="1"/>
  <c r="BE611" i="1"/>
  <c r="BF611" i="1"/>
  <c r="BG611" i="1"/>
  <c r="BH611" i="1"/>
  <c r="BI611" i="1"/>
  <c r="BJ611" i="1"/>
  <c r="BK611" i="1"/>
  <c r="BL611" i="1"/>
  <c r="BM611" i="1"/>
  <c r="BN611" i="1"/>
  <c r="BO611" i="1"/>
  <c r="BP611" i="1"/>
  <c r="BQ611" i="1"/>
  <c r="BR611" i="1"/>
  <c r="BS611" i="1"/>
  <c r="BT611" i="1"/>
  <c r="BU611" i="1"/>
  <c r="BV611" i="1"/>
  <c r="BW611" i="1"/>
  <c r="BX611" i="1"/>
  <c r="BY611" i="1"/>
  <c r="BZ611" i="1"/>
  <c r="CA611" i="1"/>
  <c r="CB611" i="1"/>
  <c r="CC611" i="1"/>
  <c r="CD611" i="1"/>
  <c r="CE611" i="1"/>
  <c r="CF611" i="1"/>
  <c r="CG611" i="1"/>
  <c r="CH611" i="1"/>
  <c r="CI611" i="1"/>
  <c r="CJ611" i="1"/>
  <c r="CK611" i="1"/>
  <c r="CL611" i="1"/>
  <c r="CM611" i="1"/>
  <c r="CN611" i="1"/>
  <c r="CO611" i="1"/>
  <c r="CP611" i="1"/>
  <c r="CQ611" i="1"/>
  <c r="CR611" i="1"/>
  <c r="CS611" i="1"/>
  <c r="CT611" i="1"/>
  <c r="CU611" i="1"/>
  <c r="CV611" i="1"/>
  <c r="CW611" i="1"/>
  <c r="CX611" i="1"/>
  <c r="CY611" i="1"/>
  <c r="CZ611" i="1"/>
  <c r="DA611" i="1"/>
  <c r="DB611" i="1"/>
  <c r="DC611" i="1"/>
  <c r="DD611" i="1"/>
  <c r="DE611" i="1"/>
  <c r="DF611" i="1"/>
  <c r="DG611" i="1"/>
  <c r="DH611" i="1"/>
  <c r="DI611" i="1"/>
  <c r="Q612" i="1"/>
  <c r="R612" i="1"/>
  <c r="S612" i="1"/>
  <c r="T612" i="1"/>
  <c r="U612" i="1"/>
  <c r="V612" i="1"/>
  <c r="W612" i="1"/>
  <c r="X612" i="1"/>
  <c r="Y612" i="1"/>
  <c r="Z612" i="1"/>
  <c r="AA612" i="1"/>
  <c r="AB612" i="1"/>
  <c r="AC612" i="1"/>
  <c r="AD612" i="1"/>
  <c r="AE612" i="1"/>
  <c r="AF612" i="1"/>
  <c r="AG612" i="1"/>
  <c r="AH612" i="1"/>
  <c r="AI612" i="1"/>
  <c r="AJ612" i="1"/>
  <c r="AK612" i="1"/>
  <c r="AL612" i="1"/>
  <c r="AM612" i="1"/>
  <c r="AN612" i="1"/>
  <c r="AO612" i="1"/>
  <c r="AP612" i="1"/>
  <c r="AQ612" i="1"/>
  <c r="AR612" i="1"/>
  <c r="AS612" i="1"/>
  <c r="AT612" i="1"/>
  <c r="AU612" i="1"/>
  <c r="AV612" i="1"/>
  <c r="AW612" i="1"/>
  <c r="AX612" i="1"/>
  <c r="AY612" i="1"/>
  <c r="AZ612" i="1"/>
  <c r="BA612" i="1"/>
  <c r="BB612" i="1"/>
  <c r="BC612" i="1"/>
  <c r="BD612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Q612" i="1"/>
  <c r="BR612" i="1"/>
  <c r="BS612" i="1"/>
  <c r="BT612" i="1"/>
  <c r="BU612" i="1"/>
  <c r="BV612" i="1"/>
  <c r="BW612" i="1"/>
  <c r="BX612" i="1"/>
  <c r="BY612" i="1"/>
  <c r="BZ612" i="1"/>
  <c r="CA612" i="1"/>
  <c r="CB612" i="1"/>
  <c r="CC612" i="1"/>
  <c r="CD612" i="1"/>
  <c r="CE612" i="1"/>
  <c r="CF612" i="1"/>
  <c r="CG612" i="1"/>
  <c r="CH612" i="1"/>
  <c r="CI612" i="1"/>
  <c r="CJ612" i="1"/>
  <c r="CK612" i="1"/>
  <c r="CL612" i="1"/>
  <c r="CM612" i="1"/>
  <c r="CN612" i="1"/>
  <c r="CO612" i="1"/>
  <c r="CP612" i="1"/>
  <c r="CQ612" i="1"/>
  <c r="CR612" i="1"/>
  <c r="CS612" i="1"/>
  <c r="CT612" i="1"/>
  <c r="CU612" i="1"/>
  <c r="CV612" i="1"/>
  <c r="CW612" i="1"/>
  <c r="CX612" i="1"/>
  <c r="CY612" i="1"/>
  <c r="CZ612" i="1"/>
  <c r="DA612" i="1"/>
  <c r="DB612" i="1"/>
  <c r="DC612" i="1"/>
  <c r="DD612" i="1"/>
  <c r="DE612" i="1"/>
  <c r="DF612" i="1"/>
  <c r="DG612" i="1"/>
  <c r="DH612" i="1"/>
  <c r="DI612" i="1"/>
  <c r="Q613" i="1"/>
  <c r="R613" i="1"/>
  <c r="S613" i="1"/>
  <c r="T613" i="1"/>
  <c r="U613" i="1"/>
  <c r="V613" i="1"/>
  <c r="W613" i="1"/>
  <c r="X613" i="1"/>
  <c r="Y613" i="1"/>
  <c r="Z613" i="1"/>
  <c r="AA613" i="1"/>
  <c r="AB613" i="1"/>
  <c r="AC613" i="1"/>
  <c r="AD613" i="1"/>
  <c r="AE613" i="1"/>
  <c r="AF613" i="1"/>
  <c r="AG613" i="1"/>
  <c r="AH613" i="1"/>
  <c r="AI613" i="1"/>
  <c r="AJ613" i="1"/>
  <c r="AK613" i="1"/>
  <c r="AL613" i="1"/>
  <c r="AM613" i="1"/>
  <c r="AN613" i="1"/>
  <c r="AO613" i="1"/>
  <c r="AP613" i="1"/>
  <c r="AQ613" i="1"/>
  <c r="AR613" i="1"/>
  <c r="AS613" i="1"/>
  <c r="AT613" i="1"/>
  <c r="AU613" i="1"/>
  <c r="AV613" i="1"/>
  <c r="AW613" i="1"/>
  <c r="AX613" i="1"/>
  <c r="AY613" i="1"/>
  <c r="AZ613" i="1"/>
  <c r="BA613" i="1"/>
  <c r="BB613" i="1"/>
  <c r="BC613" i="1"/>
  <c r="BD613" i="1"/>
  <c r="BE613" i="1"/>
  <c r="BF613" i="1"/>
  <c r="BG613" i="1"/>
  <c r="BH613" i="1"/>
  <c r="BI613" i="1"/>
  <c r="BJ613" i="1"/>
  <c r="BK613" i="1"/>
  <c r="BL613" i="1"/>
  <c r="BM613" i="1"/>
  <c r="BN613" i="1"/>
  <c r="BO613" i="1"/>
  <c r="BP613" i="1"/>
  <c r="BQ613" i="1"/>
  <c r="BR613" i="1"/>
  <c r="BS613" i="1"/>
  <c r="BT613" i="1"/>
  <c r="BU613" i="1"/>
  <c r="BV613" i="1"/>
  <c r="BW613" i="1"/>
  <c r="BX613" i="1"/>
  <c r="BY613" i="1"/>
  <c r="BZ613" i="1"/>
  <c r="CA613" i="1"/>
  <c r="CB613" i="1"/>
  <c r="CC613" i="1"/>
  <c r="CD613" i="1"/>
  <c r="CE613" i="1"/>
  <c r="CF613" i="1"/>
  <c r="CG613" i="1"/>
  <c r="CH613" i="1"/>
  <c r="CI613" i="1"/>
  <c r="CJ613" i="1"/>
  <c r="CK613" i="1"/>
  <c r="CL613" i="1"/>
  <c r="CM613" i="1"/>
  <c r="CN613" i="1"/>
  <c r="CO613" i="1"/>
  <c r="CP613" i="1"/>
  <c r="CQ613" i="1"/>
  <c r="CR613" i="1"/>
  <c r="CS613" i="1"/>
  <c r="CT613" i="1"/>
  <c r="CU613" i="1"/>
  <c r="CV613" i="1"/>
  <c r="CW613" i="1"/>
  <c r="CX613" i="1"/>
  <c r="CY613" i="1"/>
  <c r="CZ613" i="1"/>
  <c r="DA613" i="1"/>
  <c r="DB613" i="1"/>
  <c r="DC613" i="1"/>
  <c r="DD613" i="1"/>
  <c r="DE613" i="1"/>
  <c r="DF613" i="1"/>
  <c r="DG613" i="1"/>
  <c r="DH613" i="1"/>
  <c r="DI613" i="1"/>
  <c r="Q614" i="1"/>
  <c r="R614" i="1"/>
  <c r="S614" i="1"/>
  <c r="T614" i="1"/>
  <c r="U614" i="1"/>
  <c r="V614" i="1"/>
  <c r="W614" i="1"/>
  <c r="X614" i="1"/>
  <c r="Y614" i="1"/>
  <c r="Z614" i="1"/>
  <c r="AA614" i="1"/>
  <c r="AB614" i="1"/>
  <c r="AC614" i="1"/>
  <c r="AD614" i="1"/>
  <c r="AE614" i="1"/>
  <c r="AF614" i="1"/>
  <c r="AG614" i="1"/>
  <c r="AH614" i="1"/>
  <c r="AI614" i="1"/>
  <c r="AJ614" i="1"/>
  <c r="AK614" i="1"/>
  <c r="AL614" i="1"/>
  <c r="AM614" i="1"/>
  <c r="AN614" i="1"/>
  <c r="AO614" i="1"/>
  <c r="AP614" i="1"/>
  <c r="AQ614" i="1"/>
  <c r="AR614" i="1"/>
  <c r="AS614" i="1"/>
  <c r="AT614" i="1"/>
  <c r="AU614" i="1"/>
  <c r="AV614" i="1"/>
  <c r="AW614" i="1"/>
  <c r="AX614" i="1"/>
  <c r="AY614" i="1"/>
  <c r="AZ614" i="1"/>
  <c r="BA614" i="1"/>
  <c r="BB614" i="1"/>
  <c r="BC614" i="1"/>
  <c r="BD614" i="1"/>
  <c r="BE614" i="1"/>
  <c r="BF614" i="1"/>
  <c r="BG614" i="1"/>
  <c r="BH614" i="1"/>
  <c r="BI614" i="1"/>
  <c r="BJ614" i="1"/>
  <c r="BK614" i="1"/>
  <c r="BL614" i="1"/>
  <c r="BM614" i="1"/>
  <c r="BN614" i="1"/>
  <c r="BO614" i="1"/>
  <c r="BP614" i="1"/>
  <c r="BQ614" i="1"/>
  <c r="BR614" i="1"/>
  <c r="BS614" i="1"/>
  <c r="BT614" i="1"/>
  <c r="BU614" i="1"/>
  <c r="BV614" i="1"/>
  <c r="BW614" i="1"/>
  <c r="BX614" i="1"/>
  <c r="BY614" i="1"/>
  <c r="BZ614" i="1"/>
  <c r="CA614" i="1"/>
  <c r="CB614" i="1"/>
  <c r="CC614" i="1"/>
  <c r="CD614" i="1"/>
  <c r="CE614" i="1"/>
  <c r="CF614" i="1"/>
  <c r="CG614" i="1"/>
  <c r="CH614" i="1"/>
  <c r="CI614" i="1"/>
  <c r="CJ614" i="1"/>
  <c r="CK614" i="1"/>
  <c r="CL614" i="1"/>
  <c r="CM614" i="1"/>
  <c r="CN614" i="1"/>
  <c r="CO614" i="1"/>
  <c r="CP614" i="1"/>
  <c r="CQ614" i="1"/>
  <c r="CR614" i="1"/>
  <c r="CS614" i="1"/>
  <c r="CT614" i="1"/>
  <c r="CU614" i="1"/>
  <c r="CV614" i="1"/>
  <c r="CW614" i="1"/>
  <c r="CX614" i="1"/>
  <c r="CY614" i="1"/>
  <c r="CZ614" i="1"/>
  <c r="DA614" i="1"/>
  <c r="DB614" i="1"/>
  <c r="DC614" i="1"/>
  <c r="DD614" i="1"/>
  <c r="DE614" i="1"/>
  <c r="DF614" i="1"/>
  <c r="DG614" i="1"/>
  <c r="DH614" i="1"/>
  <c r="DI614" i="1"/>
  <c r="Q615" i="1"/>
  <c r="R615" i="1"/>
  <c r="S615" i="1"/>
  <c r="T615" i="1"/>
  <c r="U615" i="1"/>
  <c r="V615" i="1"/>
  <c r="W615" i="1"/>
  <c r="X615" i="1"/>
  <c r="Y615" i="1"/>
  <c r="Z615" i="1"/>
  <c r="AA615" i="1"/>
  <c r="AB615" i="1"/>
  <c r="AC615" i="1"/>
  <c r="AD615" i="1"/>
  <c r="AE615" i="1"/>
  <c r="AF615" i="1"/>
  <c r="AG615" i="1"/>
  <c r="AH615" i="1"/>
  <c r="AI615" i="1"/>
  <c r="AJ615" i="1"/>
  <c r="AK615" i="1"/>
  <c r="AL615" i="1"/>
  <c r="AM615" i="1"/>
  <c r="AN615" i="1"/>
  <c r="AO615" i="1"/>
  <c r="AP615" i="1"/>
  <c r="AQ615" i="1"/>
  <c r="AR615" i="1"/>
  <c r="AS615" i="1"/>
  <c r="AT615" i="1"/>
  <c r="AU615" i="1"/>
  <c r="AV615" i="1"/>
  <c r="AW615" i="1"/>
  <c r="AX615" i="1"/>
  <c r="AY615" i="1"/>
  <c r="AZ615" i="1"/>
  <c r="BA615" i="1"/>
  <c r="BB615" i="1"/>
  <c r="BC615" i="1"/>
  <c r="BD615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Q615" i="1"/>
  <c r="BR615" i="1"/>
  <c r="BS615" i="1"/>
  <c r="BT615" i="1"/>
  <c r="BU615" i="1"/>
  <c r="BV615" i="1"/>
  <c r="BW615" i="1"/>
  <c r="BX615" i="1"/>
  <c r="BY615" i="1"/>
  <c r="BZ615" i="1"/>
  <c r="CA615" i="1"/>
  <c r="CB615" i="1"/>
  <c r="CC615" i="1"/>
  <c r="CD615" i="1"/>
  <c r="CE615" i="1"/>
  <c r="CF615" i="1"/>
  <c r="CG615" i="1"/>
  <c r="CH615" i="1"/>
  <c r="CI615" i="1"/>
  <c r="CJ615" i="1"/>
  <c r="CK615" i="1"/>
  <c r="CL615" i="1"/>
  <c r="CM615" i="1"/>
  <c r="CN615" i="1"/>
  <c r="CO615" i="1"/>
  <c r="CP615" i="1"/>
  <c r="CQ615" i="1"/>
  <c r="CR615" i="1"/>
  <c r="CS615" i="1"/>
  <c r="CT615" i="1"/>
  <c r="CU615" i="1"/>
  <c r="CV615" i="1"/>
  <c r="CW615" i="1"/>
  <c r="CX615" i="1"/>
  <c r="CY615" i="1"/>
  <c r="CZ615" i="1"/>
  <c r="DA615" i="1"/>
  <c r="DB615" i="1"/>
  <c r="DC615" i="1"/>
  <c r="DD615" i="1"/>
  <c r="DE615" i="1"/>
  <c r="DF615" i="1"/>
  <c r="DG615" i="1"/>
  <c r="DH615" i="1"/>
  <c r="DI615" i="1"/>
  <c r="Q616" i="1"/>
  <c r="R616" i="1"/>
  <c r="S616" i="1"/>
  <c r="T616" i="1"/>
  <c r="U616" i="1"/>
  <c r="V616" i="1"/>
  <c r="W616" i="1"/>
  <c r="X616" i="1"/>
  <c r="Y616" i="1"/>
  <c r="Z616" i="1"/>
  <c r="AA616" i="1"/>
  <c r="AB616" i="1"/>
  <c r="AC616" i="1"/>
  <c r="AD616" i="1"/>
  <c r="AE616" i="1"/>
  <c r="AF616" i="1"/>
  <c r="AG616" i="1"/>
  <c r="AH616" i="1"/>
  <c r="AI616" i="1"/>
  <c r="AJ616" i="1"/>
  <c r="AK616" i="1"/>
  <c r="AL616" i="1"/>
  <c r="AM616" i="1"/>
  <c r="AN616" i="1"/>
  <c r="AO616" i="1"/>
  <c r="AP616" i="1"/>
  <c r="AQ616" i="1"/>
  <c r="AR616" i="1"/>
  <c r="AS616" i="1"/>
  <c r="AT616" i="1"/>
  <c r="AU616" i="1"/>
  <c r="AV616" i="1"/>
  <c r="AW616" i="1"/>
  <c r="AX616" i="1"/>
  <c r="AY616" i="1"/>
  <c r="AZ616" i="1"/>
  <c r="BA616" i="1"/>
  <c r="BB616" i="1"/>
  <c r="BC616" i="1"/>
  <c r="BD616" i="1"/>
  <c r="BE616" i="1"/>
  <c r="BF616" i="1"/>
  <c r="BG616" i="1"/>
  <c r="BH616" i="1"/>
  <c r="BI616" i="1"/>
  <c r="BJ616" i="1"/>
  <c r="BK616" i="1"/>
  <c r="BL616" i="1"/>
  <c r="BM616" i="1"/>
  <c r="BN616" i="1"/>
  <c r="BO616" i="1"/>
  <c r="BP616" i="1"/>
  <c r="BQ616" i="1"/>
  <c r="BR616" i="1"/>
  <c r="BS616" i="1"/>
  <c r="BT616" i="1"/>
  <c r="BU616" i="1"/>
  <c r="BV616" i="1"/>
  <c r="BW616" i="1"/>
  <c r="BX616" i="1"/>
  <c r="BY616" i="1"/>
  <c r="BZ616" i="1"/>
  <c r="CA616" i="1"/>
  <c r="CB616" i="1"/>
  <c r="CC616" i="1"/>
  <c r="CD616" i="1"/>
  <c r="CE616" i="1"/>
  <c r="CF616" i="1"/>
  <c r="CG616" i="1"/>
  <c r="CH616" i="1"/>
  <c r="CI616" i="1"/>
  <c r="CJ616" i="1"/>
  <c r="CK616" i="1"/>
  <c r="CL616" i="1"/>
  <c r="CM616" i="1"/>
  <c r="CN616" i="1"/>
  <c r="CO616" i="1"/>
  <c r="CP616" i="1"/>
  <c r="CQ616" i="1"/>
  <c r="CR616" i="1"/>
  <c r="CS616" i="1"/>
  <c r="CT616" i="1"/>
  <c r="CU616" i="1"/>
  <c r="CV616" i="1"/>
  <c r="CW616" i="1"/>
  <c r="CX616" i="1"/>
  <c r="CY616" i="1"/>
  <c r="CZ616" i="1"/>
  <c r="DA616" i="1"/>
  <c r="DB616" i="1"/>
  <c r="DC616" i="1"/>
  <c r="DD616" i="1"/>
  <c r="DE616" i="1"/>
  <c r="DF616" i="1"/>
  <c r="DG616" i="1"/>
  <c r="DH616" i="1"/>
  <c r="DI616" i="1"/>
  <c r="Q617" i="1"/>
  <c r="R617" i="1"/>
  <c r="S617" i="1"/>
  <c r="T617" i="1"/>
  <c r="U617" i="1"/>
  <c r="V617" i="1"/>
  <c r="W617" i="1"/>
  <c r="X617" i="1"/>
  <c r="Y617" i="1"/>
  <c r="Z617" i="1"/>
  <c r="AA617" i="1"/>
  <c r="AB617" i="1"/>
  <c r="AC617" i="1"/>
  <c r="AD617" i="1"/>
  <c r="AE617" i="1"/>
  <c r="AF617" i="1"/>
  <c r="AG617" i="1"/>
  <c r="AH617" i="1"/>
  <c r="AI617" i="1"/>
  <c r="AJ617" i="1"/>
  <c r="AK617" i="1"/>
  <c r="AL617" i="1"/>
  <c r="AM617" i="1"/>
  <c r="AN617" i="1"/>
  <c r="AO617" i="1"/>
  <c r="AP617" i="1"/>
  <c r="AQ617" i="1"/>
  <c r="AR617" i="1"/>
  <c r="AS617" i="1"/>
  <c r="AT617" i="1"/>
  <c r="AU617" i="1"/>
  <c r="AV617" i="1"/>
  <c r="AW617" i="1"/>
  <c r="AX617" i="1"/>
  <c r="AY617" i="1"/>
  <c r="AZ617" i="1"/>
  <c r="BA617" i="1"/>
  <c r="BB617" i="1"/>
  <c r="BC617" i="1"/>
  <c r="BD617" i="1"/>
  <c r="BE617" i="1"/>
  <c r="BF617" i="1"/>
  <c r="BG617" i="1"/>
  <c r="BH617" i="1"/>
  <c r="BI617" i="1"/>
  <c r="BJ617" i="1"/>
  <c r="BK617" i="1"/>
  <c r="BL617" i="1"/>
  <c r="BM617" i="1"/>
  <c r="BN617" i="1"/>
  <c r="BO617" i="1"/>
  <c r="BP617" i="1"/>
  <c r="BQ617" i="1"/>
  <c r="BR617" i="1"/>
  <c r="BS617" i="1"/>
  <c r="BT617" i="1"/>
  <c r="BU617" i="1"/>
  <c r="BV617" i="1"/>
  <c r="BW617" i="1"/>
  <c r="BX617" i="1"/>
  <c r="BY617" i="1"/>
  <c r="BZ617" i="1"/>
  <c r="CA617" i="1"/>
  <c r="CB617" i="1"/>
  <c r="CC617" i="1"/>
  <c r="CD617" i="1"/>
  <c r="CE617" i="1"/>
  <c r="CF617" i="1"/>
  <c r="CG617" i="1"/>
  <c r="CH617" i="1"/>
  <c r="CI617" i="1"/>
  <c r="CJ617" i="1"/>
  <c r="CK617" i="1"/>
  <c r="CL617" i="1"/>
  <c r="CM617" i="1"/>
  <c r="CN617" i="1"/>
  <c r="CO617" i="1"/>
  <c r="CP617" i="1"/>
  <c r="CQ617" i="1"/>
  <c r="CR617" i="1"/>
  <c r="CS617" i="1"/>
  <c r="CT617" i="1"/>
  <c r="CU617" i="1"/>
  <c r="CV617" i="1"/>
  <c r="CW617" i="1"/>
  <c r="CX617" i="1"/>
  <c r="CY617" i="1"/>
  <c r="CZ617" i="1"/>
  <c r="DA617" i="1"/>
  <c r="DB617" i="1"/>
  <c r="DC617" i="1"/>
  <c r="DD617" i="1"/>
  <c r="DE617" i="1"/>
  <c r="DF617" i="1"/>
  <c r="DG617" i="1"/>
  <c r="DH617" i="1"/>
  <c r="DI617" i="1"/>
  <c r="Q618" i="1"/>
  <c r="R618" i="1"/>
  <c r="S618" i="1"/>
  <c r="T618" i="1"/>
  <c r="U618" i="1"/>
  <c r="V618" i="1"/>
  <c r="W618" i="1"/>
  <c r="X618" i="1"/>
  <c r="Y618" i="1"/>
  <c r="Z618" i="1"/>
  <c r="AA618" i="1"/>
  <c r="AB618" i="1"/>
  <c r="AC618" i="1"/>
  <c r="AD618" i="1"/>
  <c r="AE618" i="1"/>
  <c r="AF618" i="1"/>
  <c r="AG618" i="1"/>
  <c r="AH618" i="1"/>
  <c r="AI618" i="1"/>
  <c r="AJ618" i="1"/>
  <c r="AK618" i="1"/>
  <c r="AL618" i="1"/>
  <c r="AM618" i="1"/>
  <c r="AN618" i="1"/>
  <c r="AO618" i="1"/>
  <c r="AP618" i="1"/>
  <c r="AQ618" i="1"/>
  <c r="AR618" i="1"/>
  <c r="AS618" i="1"/>
  <c r="AT618" i="1"/>
  <c r="AU618" i="1"/>
  <c r="AV618" i="1"/>
  <c r="AW618" i="1"/>
  <c r="AX618" i="1"/>
  <c r="AY618" i="1"/>
  <c r="AZ618" i="1"/>
  <c r="BA618" i="1"/>
  <c r="BB618" i="1"/>
  <c r="BC618" i="1"/>
  <c r="BD618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Q618" i="1"/>
  <c r="BR618" i="1"/>
  <c r="BS618" i="1"/>
  <c r="BT618" i="1"/>
  <c r="BU618" i="1"/>
  <c r="BV618" i="1"/>
  <c r="BW618" i="1"/>
  <c r="BX618" i="1"/>
  <c r="BY618" i="1"/>
  <c r="BZ618" i="1"/>
  <c r="CA618" i="1"/>
  <c r="CB618" i="1"/>
  <c r="CC618" i="1"/>
  <c r="CD618" i="1"/>
  <c r="CE618" i="1"/>
  <c r="CF618" i="1"/>
  <c r="CG618" i="1"/>
  <c r="CH618" i="1"/>
  <c r="CI618" i="1"/>
  <c r="CJ618" i="1"/>
  <c r="CK618" i="1"/>
  <c r="CL618" i="1"/>
  <c r="CM618" i="1"/>
  <c r="CN618" i="1"/>
  <c r="CO618" i="1"/>
  <c r="CP618" i="1"/>
  <c r="CQ618" i="1"/>
  <c r="CR618" i="1"/>
  <c r="CS618" i="1"/>
  <c r="CT618" i="1"/>
  <c r="CU618" i="1"/>
  <c r="CV618" i="1"/>
  <c r="CW618" i="1"/>
  <c r="CX618" i="1"/>
  <c r="CY618" i="1"/>
  <c r="CZ618" i="1"/>
  <c r="DA618" i="1"/>
  <c r="DB618" i="1"/>
  <c r="DC618" i="1"/>
  <c r="DD618" i="1"/>
  <c r="DE618" i="1"/>
  <c r="DF618" i="1"/>
  <c r="DG618" i="1"/>
  <c r="DH618" i="1"/>
  <c r="DI618" i="1"/>
  <c r="Q619" i="1"/>
  <c r="R619" i="1"/>
  <c r="S619" i="1"/>
  <c r="T619" i="1"/>
  <c r="U619" i="1"/>
  <c r="V619" i="1"/>
  <c r="W619" i="1"/>
  <c r="X619" i="1"/>
  <c r="Y619" i="1"/>
  <c r="Z619" i="1"/>
  <c r="AA619" i="1"/>
  <c r="AB619" i="1"/>
  <c r="AC619" i="1"/>
  <c r="AD619" i="1"/>
  <c r="AE619" i="1"/>
  <c r="AF619" i="1"/>
  <c r="AG619" i="1"/>
  <c r="AH619" i="1"/>
  <c r="AI619" i="1"/>
  <c r="AJ619" i="1"/>
  <c r="AK619" i="1"/>
  <c r="AL619" i="1"/>
  <c r="AM619" i="1"/>
  <c r="AN619" i="1"/>
  <c r="AO619" i="1"/>
  <c r="AP619" i="1"/>
  <c r="AQ619" i="1"/>
  <c r="AR619" i="1"/>
  <c r="AS619" i="1"/>
  <c r="AT619" i="1"/>
  <c r="AU619" i="1"/>
  <c r="AV619" i="1"/>
  <c r="AW619" i="1"/>
  <c r="AX619" i="1"/>
  <c r="AY619" i="1"/>
  <c r="AZ619" i="1"/>
  <c r="BA619" i="1"/>
  <c r="BB619" i="1"/>
  <c r="BC619" i="1"/>
  <c r="BD619" i="1"/>
  <c r="BE619" i="1"/>
  <c r="BF619" i="1"/>
  <c r="BG619" i="1"/>
  <c r="BH619" i="1"/>
  <c r="BI619" i="1"/>
  <c r="BJ619" i="1"/>
  <c r="BK619" i="1"/>
  <c r="BL619" i="1"/>
  <c r="BM619" i="1"/>
  <c r="BN619" i="1"/>
  <c r="BO619" i="1"/>
  <c r="BP619" i="1"/>
  <c r="BQ619" i="1"/>
  <c r="BR619" i="1"/>
  <c r="BS619" i="1"/>
  <c r="BT619" i="1"/>
  <c r="BU619" i="1"/>
  <c r="BV619" i="1"/>
  <c r="BW619" i="1"/>
  <c r="BX619" i="1"/>
  <c r="BY619" i="1"/>
  <c r="BZ619" i="1"/>
  <c r="CA619" i="1"/>
  <c r="CB619" i="1"/>
  <c r="CC619" i="1"/>
  <c r="CD619" i="1"/>
  <c r="CE619" i="1"/>
  <c r="CF619" i="1"/>
  <c r="CG619" i="1"/>
  <c r="CH619" i="1"/>
  <c r="CI619" i="1"/>
  <c r="CJ619" i="1"/>
  <c r="CK619" i="1"/>
  <c r="CL619" i="1"/>
  <c r="CM619" i="1"/>
  <c r="CN619" i="1"/>
  <c r="CO619" i="1"/>
  <c r="CP619" i="1"/>
  <c r="CQ619" i="1"/>
  <c r="CR619" i="1"/>
  <c r="CS619" i="1"/>
  <c r="CT619" i="1"/>
  <c r="CU619" i="1"/>
  <c r="CV619" i="1"/>
  <c r="CW619" i="1"/>
  <c r="CX619" i="1"/>
  <c r="CY619" i="1"/>
  <c r="CZ619" i="1"/>
  <c r="DA619" i="1"/>
  <c r="DB619" i="1"/>
  <c r="DC619" i="1"/>
  <c r="DD619" i="1"/>
  <c r="DE619" i="1"/>
  <c r="DF619" i="1"/>
  <c r="DG619" i="1"/>
  <c r="DH619" i="1"/>
  <c r="DI619" i="1"/>
  <c r="Q620" i="1"/>
  <c r="R620" i="1"/>
  <c r="S620" i="1"/>
  <c r="T620" i="1"/>
  <c r="U620" i="1"/>
  <c r="V620" i="1"/>
  <c r="W620" i="1"/>
  <c r="X620" i="1"/>
  <c r="Y620" i="1"/>
  <c r="Z620" i="1"/>
  <c r="AA620" i="1"/>
  <c r="AB620" i="1"/>
  <c r="AC620" i="1"/>
  <c r="AD620" i="1"/>
  <c r="AE620" i="1"/>
  <c r="AF620" i="1"/>
  <c r="AG620" i="1"/>
  <c r="AH620" i="1"/>
  <c r="AI620" i="1"/>
  <c r="AJ620" i="1"/>
  <c r="AK620" i="1"/>
  <c r="AL620" i="1"/>
  <c r="AM620" i="1"/>
  <c r="AN620" i="1"/>
  <c r="AO620" i="1"/>
  <c r="AP620" i="1"/>
  <c r="AQ620" i="1"/>
  <c r="AR620" i="1"/>
  <c r="AS620" i="1"/>
  <c r="AT620" i="1"/>
  <c r="AU620" i="1"/>
  <c r="AV620" i="1"/>
  <c r="AW620" i="1"/>
  <c r="AX620" i="1"/>
  <c r="AY620" i="1"/>
  <c r="AZ620" i="1"/>
  <c r="BA620" i="1"/>
  <c r="BB620" i="1"/>
  <c r="BC620" i="1"/>
  <c r="BD620" i="1"/>
  <c r="BE620" i="1"/>
  <c r="BF620" i="1"/>
  <c r="BG620" i="1"/>
  <c r="BH620" i="1"/>
  <c r="BI620" i="1"/>
  <c r="BJ620" i="1"/>
  <c r="BK620" i="1"/>
  <c r="BL620" i="1"/>
  <c r="BM620" i="1"/>
  <c r="BN620" i="1"/>
  <c r="BO620" i="1"/>
  <c r="BP620" i="1"/>
  <c r="BQ620" i="1"/>
  <c r="BR620" i="1"/>
  <c r="BS620" i="1"/>
  <c r="BT620" i="1"/>
  <c r="BU620" i="1"/>
  <c r="BV620" i="1"/>
  <c r="BW620" i="1"/>
  <c r="BX620" i="1"/>
  <c r="BY620" i="1"/>
  <c r="BZ620" i="1"/>
  <c r="CA620" i="1"/>
  <c r="CB620" i="1"/>
  <c r="CC620" i="1"/>
  <c r="CD620" i="1"/>
  <c r="CE620" i="1"/>
  <c r="CF620" i="1"/>
  <c r="CG620" i="1"/>
  <c r="CH620" i="1"/>
  <c r="CI620" i="1"/>
  <c r="CJ620" i="1"/>
  <c r="CK620" i="1"/>
  <c r="CL620" i="1"/>
  <c r="CM620" i="1"/>
  <c r="CN620" i="1"/>
  <c r="CO620" i="1"/>
  <c r="CP620" i="1"/>
  <c r="CQ620" i="1"/>
  <c r="CR620" i="1"/>
  <c r="CS620" i="1"/>
  <c r="CT620" i="1"/>
  <c r="CU620" i="1"/>
  <c r="CV620" i="1"/>
  <c r="CW620" i="1"/>
  <c r="CX620" i="1"/>
  <c r="CY620" i="1"/>
  <c r="CZ620" i="1"/>
  <c r="DA620" i="1"/>
  <c r="DB620" i="1"/>
  <c r="DC620" i="1"/>
  <c r="DD620" i="1"/>
  <c r="DE620" i="1"/>
  <c r="DF620" i="1"/>
  <c r="DG620" i="1"/>
  <c r="DH620" i="1"/>
  <c r="DI620" i="1"/>
  <c r="Q621" i="1"/>
  <c r="R621" i="1"/>
  <c r="S621" i="1"/>
  <c r="T621" i="1"/>
  <c r="U621" i="1"/>
  <c r="V621" i="1"/>
  <c r="W621" i="1"/>
  <c r="X621" i="1"/>
  <c r="Y621" i="1"/>
  <c r="Z621" i="1"/>
  <c r="AA621" i="1"/>
  <c r="AB621" i="1"/>
  <c r="AC621" i="1"/>
  <c r="AD621" i="1"/>
  <c r="AE621" i="1"/>
  <c r="AF621" i="1"/>
  <c r="AG621" i="1"/>
  <c r="AH621" i="1"/>
  <c r="AI621" i="1"/>
  <c r="AJ621" i="1"/>
  <c r="AK621" i="1"/>
  <c r="AL621" i="1"/>
  <c r="AM621" i="1"/>
  <c r="AN621" i="1"/>
  <c r="AO621" i="1"/>
  <c r="AP621" i="1"/>
  <c r="AQ621" i="1"/>
  <c r="AR621" i="1"/>
  <c r="AS621" i="1"/>
  <c r="AT621" i="1"/>
  <c r="AU621" i="1"/>
  <c r="AV621" i="1"/>
  <c r="AW621" i="1"/>
  <c r="AX621" i="1"/>
  <c r="AY621" i="1"/>
  <c r="AZ621" i="1"/>
  <c r="BA621" i="1"/>
  <c r="BB621" i="1"/>
  <c r="BC621" i="1"/>
  <c r="BD621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Q621" i="1"/>
  <c r="BR621" i="1"/>
  <c r="BS621" i="1"/>
  <c r="BT621" i="1"/>
  <c r="BU621" i="1"/>
  <c r="BV621" i="1"/>
  <c r="BW621" i="1"/>
  <c r="BX621" i="1"/>
  <c r="BY621" i="1"/>
  <c r="BZ621" i="1"/>
  <c r="CA621" i="1"/>
  <c r="CB621" i="1"/>
  <c r="CC621" i="1"/>
  <c r="CD621" i="1"/>
  <c r="CE621" i="1"/>
  <c r="CF621" i="1"/>
  <c r="CG621" i="1"/>
  <c r="CH621" i="1"/>
  <c r="CI621" i="1"/>
  <c r="CJ621" i="1"/>
  <c r="CK621" i="1"/>
  <c r="CL621" i="1"/>
  <c r="CM621" i="1"/>
  <c r="CN621" i="1"/>
  <c r="CO621" i="1"/>
  <c r="CP621" i="1"/>
  <c r="CQ621" i="1"/>
  <c r="CR621" i="1"/>
  <c r="CS621" i="1"/>
  <c r="CT621" i="1"/>
  <c r="CU621" i="1"/>
  <c r="CV621" i="1"/>
  <c r="CW621" i="1"/>
  <c r="CX621" i="1"/>
  <c r="CY621" i="1"/>
  <c r="CZ621" i="1"/>
  <c r="DA621" i="1"/>
  <c r="DB621" i="1"/>
  <c r="DC621" i="1"/>
  <c r="DD621" i="1"/>
  <c r="DE621" i="1"/>
  <c r="DF621" i="1"/>
  <c r="DG621" i="1"/>
  <c r="DH621" i="1"/>
  <c r="DI621" i="1"/>
  <c r="Q622" i="1"/>
  <c r="R622" i="1"/>
  <c r="S622" i="1"/>
  <c r="T622" i="1"/>
  <c r="U622" i="1"/>
  <c r="V622" i="1"/>
  <c r="W622" i="1"/>
  <c r="X622" i="1"/>
  <c r="Y622" i="1"/>
  <c r="Z622" i="1"/>
  <c r="AA622" i="1"/>
  <c r="AB622" i="1"/>
  <c r="AC622" i="1"/>
  <c r="AD622" i="1"/>
  <c r="AE622" i="1"/>
  <c r="AF622" i="1"/>
  <c r="AG622" i="1"/>
  <c r="AH622" i="1"/>
  <c r="AI622" i="1"/>
  <c r="AJ622" i="1"/>
  <c r="AK622" i="1"/>
  <c r="AL622" i="1"/>
  <c r="AM622" i="1"/>
  <c r="AN622" i="1"/>
  <c r="AO622" i="1"/>
  <c r="AP622" i="1"/>
  <c r="AQ622" i="1"/>
  <c r="AR622" i="1"/>
  <c r="AS622" i="1"/>
  <c r="AT622" i="1"/>
  <c r="AU622" i="1"/>
  <c r="AV622" i="1"/>
  <c r="AW622" i="1"/>
  <c r="AX622" i="1"/>
  <c r="AY622" i="1"/>
  <c r="AZ622" i="1"/>
  <c r="BA622" i="1"/>
  <c r="BB622" i="1"/>
  <c r="BC622" i="1"/>
  <c r="BD622" i="1"/>
  <c r="BE622" i="1"/>
  <c r="BF622" i="1"/>
  <c r="BG622" i="1"/>
  <c r="BH622" i="1"/>
  <c r="BI622" i="1"/>
  <c r="BJ622" i="1"/>
  <c r="BK622" i="1"/>
  <c r="BL622" i="1"/>
  <c r="BM622" i="1"/>
  <c r="BN622" i="1"/>
  <c r="BO622" i="1"/>
  <c r="BP622" i="1"/>
  <c r="BQ622" i="1"/>
  <c r="BR622" i="1"/>
  <c r="BS622" i="1"/>
  <c r="BT622" i="1"/>
  <c r="BU622" i="1"/>
  <c r="BV622" i="1"/>
  <c r="BW622" i="1"/>
  <c r="BX622" i="1"/>
  <c r="BY622" i="1"/>
  <c r="BZ622" i="1"/>
  <c r="CA622" i="1"/>
  <c r="CB622" i="1"/>
  <c r="CC622" i="1"/>
  <c r="CD622" i="1"/>
  <c r="CE622" i="1"/>
  <c r="CF622" i="1"/>
  <c r="CG622" i="1"/>
  <c r="CH622" i="1"/>
  <c r="CI622" i="1"/>
  <c r="CJ622" i="1"/>
  <c r="CK622" i="1"/>
  <c r="CL622" i="1"/>
  <c r="CM622" i="1"/>
  <c r="CN622" i="1"/>
  <c r="CO622" i="1"/>
  <c r="CP622" i="1"/>
  <c r="CQ622" i="1"/>
  <c r="CR622" i="1"/>
  <c r="CS622" i="1"/>
  <c r="CT622" i="1"/>
  <c r="CU622" i="1"/>
  <c r="CV622" i="1"/>
  <c r="CW622" i="1"/>
  <c r="CX622" i="1"/>
  <c r="CY622" i="1"/>
  <c r="CZ622" i="1"/>
  <c r="DA622" i="1"/>
  <c r="DB622" i="1"/>
  <c r="DC622" i="1"/>
  <c r="DD622" i="1"/>
  <c r="DE622" i="1"/>
  <c r="DF622" i="1"/>
  <c r="DG622" i="1"/>
  <c r="DH622" i="1"/>
  <c r="DI622" i="1"/>
  <c r="Q623" i="1"/>
  <c r="R623" i="1"/>
  <c r="S623" i="1"/>
  <c r="T623" i="1"/>
  <c r="U623" i="1"/>
  <c r="V623" i="1"/>
  <c r="W623" i="1"/>
  <c r="X623" i="1"/>
  <c r="Y623" i="1"/>
  <c r="Z623" i="1"/>
  <c r="AA623" i="1"/>
  <c r="AB623" i="1"/>
  <c r="AC623" i="1"/>
  <c r="AD623" i="1"/>
  <c r="AE623" i="1"/>
  <c r="AF623" i="1"/>
  <c r="AG623" i="1"/>
  <c r="AH623" i="1"/>
  <c r="AI623" i="1"/>
  <c r="AJ623" i="1"/>
  <c r="AK623" i="1"/>
  <c r="AL623" i="1"/>
  <c r="AM623" i="1"/>
  <c r="AN623" i="1"/>
  <c r="AO623" i="1"/>
  <c r="AP623" i="1"/>
  <c r="AQ623" i="1"/>
  <c r="AR623" i="1"/>
  <c r="AS623" i="1"/>
  <c r="AT623" i="1"/>
  <c r="AU623" i="1"/>
  <c r="AV623" i="1"/>
  <c r="AW623" i="1"/>
  <c r="AX623" i="1"/>
  <c r="AY623" i="1"/>
  <c r="AZ623" i="1"/>
  <c r="BA623" i="1"/>
  <c r="BB623" i="1"/>
  <c r="BC623" i="1"/>
  <c r="BD623" i="1"/>
  <c r="BE623" i="1"/>
  <c r="BF623" i="1"/>
  <c r="BG623" i="1"/>
  <c r="BH623" i="1"/>
  <c r="BI623" i="1"/>
  <c r="BJ623" i="1"/>
  <c r="BK623" i="1"/>
  <c r="BL623" i="1"/>
  <c r="BM623" i="1"/>
  <c r="BN623" i="1"/>
  <c r="BO623" i="1"/>
  <c r="BP623" i="1"/>
  <c r="BQ623" i="1"/>
  <c r="BR623" i="1"/>
  <c r="BS623" i="1"/>
  <c r="BT623" i="1"/>
  <c r="BU623" i="1"/>
  <c r="BV623" i="1"/>
  <c r="BW623" i="1"/>
  <c r="BX623" i="1"/>
  <c r="BY623" i="1"/>
  <c r="BZ623" i="1"/>
  <c r="CA623" i="1"/>
  <c r="CB623" i="1"/>
  <c r="CC623" i="1"/>
  <c r="CD623" i="1"/>
  <c r="CE623" i="1"/>
  <c r="CF623" i="1"/>
  <c r="CG623" i="1"/>
  <c r="CH623" i="1"/>
  <c r="CI623" i="1"/>
  <c r="CJ623" i="1"/>
  <c r="CK623" i="1"/>
  <c r="CL623" i="1"/>
  <c r="CM623" i="1"/>
  <c r="CN623" i="1"/>
  <c r="CO623" i="1"/>
  <c r="CP623" i="1"/>
  <c r="CQ623" i="1"/>
  <c r="CR623" i="1"/>
  <c r="CS623" i="1"/>
  <c r="CT623" i="1"/>
  <c r="CU623" i="1"/>
  <c r="CV623" i="1"/>
  <c r="CW623" i="1"/>
  <c r="CX623" i="1"/>
  <c r="CY623" i="1"/>
  <c r="CZ623" i="1"/>
  <c r="DA623" i="1"/>
  <c r="DB623" i="1"/>
  <c r="DC623" i="1"/>
  <c r="DD623" i="1"/>
  <c r="DE623" i="1"/>
  <c r="DF623" i="1"/>
  <c r="DG623" i="1"/>
  <c r="DH623" i="1"/>
  <c r="DI623" i="1"/>
  <c r="Q624" i="1"/>
  <c r="R624" i="1"/>
  <c r="S624" i="1"/>
  <c r="T624" i="1"/>
  <c r="U624" i="1"/>
  <c r="V624" i="1"/>
  <c r="W624" i="1"/>
  <c r="X624" i="1"/>
  <c r="Y624" i="1"/>
  <c r="Z624" i="1"/>
  <c r="AA624" i="1"/>
  <c r="AB624" i="1"/>
  <c r="AC624" i="1"/>
  <c r="AD624" i="1"/>
  <c r="AE624" i="1"/>
  <c r="AF624" i="1"/>
  <c r="AG624" i="1"/>
  <c r="AH624" i="1"/>
  <c r="AI624" i="1"/>
  <c r="AJ624" i="1"/>
  <c r="AK624" i="1"/>
  <c r="AL624" i="1"/>
  <c r="AM624" i="1"/>
  <c r="AN624" i="1"/>
  <c r="AO624" i="1"/>
  <c r="AP624" i="1"/>
  <c r="AQ624" i="1"/>
  <c r="AR624" i="1"/>
  <c r="AS624" i="1"/>
  <c r="AT624" i="1"/>
  <c r="AU624" i="1"/>
  <c r="AV624" i="1"/>
  <c r="AW624" i="1"/>
  <c r="AX624" i="1"/>
  <c r="AY624" i="1"/>
  <c r="AZ624" i="1"/>
  <c r="BA624" i="1"/>
  <c r="BB624" i="1"/>
  <c r="BC624" i="1"/>
  <c r="BD624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Q624" i="1"/>
  <c r="BR624" i="1"/>
  <c r="BS624" i="1"/>
  <c r="BT624" i="1"/>
  <c r="BU624" i="1"/>
  <c r="BV624" i="1"/>
  <c r="BW624" i="1"/>
  <c r="BX624" i="1"/>
  <c r="BY624" i="1"/>
  <c r="BZ624" i="1"/>
  <c r="CA624" i="1"/>
  <c r="CB624" i="1"/>
  <c r="CC624" i="1"/>
  <c r="CD624" i="1"/>
  <c r="CE624" i="1"/>
  <c r="CF624" i="1"/>
  <c r="CG624" i="1"/>
  <c r="CH624" i="1"/>
  <c r="CI624" i="1"/>
  <c r="CJ624" i="1"/>
  <c r="CK624" i="1"/>
  <c r="CL624" i="1"/>
  <c r="CM624" i="1"/>
  <c r="CN624" i="1"/>
  <c r="CO624" i="1"/>
  <c r="CP624" i="1"/>
  <c r="CQ624" i="1"/>
  <c r="CR624" i="1"/>
  <c r="CS624" i="1"/>
  <c r="CT624" i="1"/>
  <c r="CU624" i="1"/>
  <c r="CV624" i="1"/>
  <c r="CW624" i="1"/>
  <c r="CX624" i="1"/>
  <c r="CY624" i="1"/>
  <c r="CZ624" i="1"/>
  <c r="DA624" i="1"/>
  <c r="DB624" i="1"/>
  <c r="DC624" i="1"/>
  <c r="DD624" i="1"/>
  <c r="DE624" i="1"/>
  <c r="DF624" i="1"/>
  <c r="DG624" i="1"/>
  <c r="DH624" i="1"/>
  <c r="DI624" i="1"/>
  <c r="Q625" i="1"/>
  <c r="R625" i="1"/>
  <c r="S625" i="1"/>
  <c r="T625" i="1"/>
  <c r="U625" i="1"/>
  <c r="V625" i="1"/>
  <c r="W625" i="1"/>
  <c r="X625" i="1"/>
  <c r="Y625" i="1"/>
  <c r="Z625" i="1"/>
  <c r="AA625" i="1"/>
  <c r="AB625" i="1"/>
  <c r="AC625" i="1"/>
  <c r="AD625" i="1"/>
  <c r="AE625" i="1"/>
  <c r="AF625" i="1"/>
  <c r="AG625" i="1"/>
  <c r="AH625" i="1"/>
  <c r="AI625" i="1"/>
  <c r="AJ625" i="1"/>
  <c r="AK625" i="1"/>
  <c r="AL625" i="1"/>
  <c r="AM625" i="1"/>
  <c r="AN625" i="1"/>
  <c r="AO625" i="1"/>
  <c r="AP625" i="1"/>
  <c r="AQ625" i="1"/>
  <c r="AR625" i="1"/>
  <c r="AS625" i="1"/>
  <c r="AT625" i="1"/>
  <c r="AU625" i="1"/>
  <c r="AV625" i="1"/>
  <c r="AW625" i="1"/>
  <c r="AX625" i="1"/>
  <c r="AY625" i="1"/>
  <c r="AZ625" i="1"/>
  <c r="BA625" i="1"/>
  <c r="BB625" i="1"/>
  <c r="BC625" i="1"/>
  <c r="BD625" i="1"/>
  <c r="BE625" i="1"/>
  <c r="BF625" i="1"/>
  <c r="BG625" i="1"/>
  <c r="BH625" i="1"/>
  <c r="BI625" i="1"/>
  <c r="BJ625" i="1"/>
  <c r="BK625" i="1"/>
  <c r="BL625" i="1"/>
  <c r="BM625" i="1"/>
  <c r="BN625" i="1"/>
  <c r="BO625" i="1"/>
  <c r="BP625" i="1"/>
  <c r="BQ625" i="1"/>
  <c r="BR625" i="1"/>
  <c r="BS625" i="1"/>
  <c r="BT625" i="1"/>
  <c r="BU625" i="1"/>
  <c r="BV625" i="1"/>
  <c r="BW625" i="1"/>
  <c r="BX625" i="1"/>
  <c r="BY625" i="1"/>
  <c r="BZ625" i="1"/>
  <c r="CA625" i="1"/>
  <c r="CB625" i="1"/>
  <c r="CC625" i="1"/>
  <c r="CD625" i="1"/>
  <c r="CE625" i="1"/>
  <c r="CF625" i="1"/>
  <c r="CG625" i="1"/>
  <c r="CH625" i="1"/>
  <c r="CI625" i="1"/>
  <c r="CJ625" i="1"/>
  <c r="CK625" i="1"/>
  <c r="CL625" i="1"/>
  <c r="CM625" i="1"/>
  <c r="CN625" i="1"/>
  <c r="CO625" i="1"/>
  <c r="CP625" i="1"/>
  <c r="CQ625" i="1"/>
  <c r="CR625" i="1"/>
  <c r="CS625" i="1"/>
  <c r="CT625" i="1"/>
  <c r="CU625" i="1"/>
  <c r="CV625" i="1"/>
  <c r="CW625" i="1"/>
  <c r="CX625" i="1"/>
  <c r="CY625" i="1"/>
  <c r="CZ625" i="1"/>
  <c r="DA625" i="1"/>
  <c r="DB625" i="1"/>
  <c r="DC625" i="1"/>
  <c r="DD625" i="1"/>
  <c r="DE625" i="1"/>
  <c r="DF625" i="1"/>
  <c r="DG625" i="1"/>
  <c r="DH625" i="1"/>
  <c r="DI625" i="1"/>
  <c r="Q626" i="1"/>
  <c r="R626" i="1"/>
  <c r="S626" i="1"/>
  <c r="T626" i="1"/>
  <c r="U626" i="1"/>
  <c r="V626" i="1"/>
  <c r="W626" i="1"/>
  <c r="X626" i="1"/>
  <c r="Y626" i="1"/>
  <c r="Z626" i="1"/>
  <c r="AA626" i="1"/>
  <c r="AB626" i="1"/>
  <c r="AC626" i="1"/>
  <c r="AD626" i="1"/>
  <c r="AE626" i="1"/>
  <c r="AF626" i="1"/>
  <c r="AG626" i="1"/>
  <c r="AH626" i="1"/>
  <c r="AI626" i="1"/>
  <c r="AJ626" i="1"/>
  <c r="AK626" i="1"/>
  <c r="AL626" i="1"/>
  <c r="AM626" i="1"/>
  <c r="AN626" i="1"/>
  <c r="AO626" i="1"/>
  <c r="AP626" i="1"/>
  <c r="AQ626" i="1"/>
  <c r="AR626" i="1"/>
  <c r="AS626" i="1"/>
  <c r="AT626" i="1"/>
  <c r="AU626" i="1"/>
  <c r="AV626" i="1"/>
  <c r="AW626" i="1"/>
  <c r="AX626" i="1"/>
  <c r="AY626" i="1"/>
  <c r="AZ626" i="1"/>
  <c r="BA626" i="1"/>
  <c r="BB626" i="1"/>
  <c r="BC626" i="1"/>
  <c r="BD626" i="1"/>
  <c r="BE626" i="1"/>
  <c r="BF626" i="1"/>
  <c r="BG626" i="1"/>
  <c r="BH626" i="1"/>
  <c r="BI626" i="1"/>
  <c r="BJ626" i="1"/>
  <c r="BK626" i="1"/>
  <c r="BL626" i="1"/>
  <c r="BM626" i="1"/>
  <c r="BN626" i="1"/>
  <c r="BO626" i="1"/>
  <c r="BP626" i="1"/>
  <c r="BQ626" i="1"/>
  <c r="BR626" i="1"/>
  <c r="BS626" i="1"/>
  <c r="BT626" i="1"/>
  <c r="BU626" i="1"/>
  <c r="BV626" i="1"/>
  <c r="BW626" i="1"/>
  <c r="BX626" i="1"/>
  <c r="BY626" i="1"/>
  <c r="BZ626" i="1"/>
  <c r="CA626" i="1"/>
  <c r="CB626" i="1"/>
  <c r="CC626" i="1"/>
  <c r="CD626" i="1"/>
  <c r="CE626" i="1"/>
  <c r="CF626" i="1"/>
  <c r="CG626" i="1"/>
  <c r="CH626" i="1"/>
  <c r="CI626" i="1"/>
  <c r="CJ626" i="1"/>
  <c r="CK626" i="1"/>
  <c r="CL626" i="1"/>
  <c r="CM626" i="1"/>
  <c r="CN626" i="1"/>
  <c r="CO626" i="1"/>
  <c r="CP626" i="1"/>
  <c r="CQ626" i="1"/>
  <c r="CR626" i="1"/>
  <c r="CS626" i="1"/>
  <c r="CT626" i="1"/>
  <c r="CU626" i="1"/>
  <c r="CV626" i="1"/>
  <c r="CW626" i="1"/>
  <c r="CX626" i="1"/>
  <c r="CY626" i="1"/>
  <c r="CZ626" i="1"/>
  <c r="DA626" i="1"/>
  <c r="DB626" i="1"/>
  <c r="DC626" i="1"/>
  <c r="DD626" i="1"/>
  <c r="DE626" i="1"/>
  <c r="DF626" i="1"/>
  <c r="DG626" i="1"/>
  <c r="DH626" i="1"/>
  <c r="DI626" i="1"/>
  <c r="Q627" i="1"/>
  <c r="R627" i="1"/>
  <c r="S627" i="1"/>
  <c r="T627" i="1"/>
  <c r="U627" i="1"/>
  <c r="V627" i="1"/>
  <c r="W627" i="1"/>
  <c r="X627" i="1"/>
  <c r="Y627" i="1"/>
  <c r="Z627" i="1"/>
  <c r="AA627" i="1"/>
  <c r="AB627" i="1"/>
  <c r="AC627" i="1"/>
  <c r="AD627" i="1"/>
  <c r="AE627" i="1"/>
  <c r="AF627" i="1"/>
  <c r="AG627" i="1"/>
  <c r="AH627" i="1"/>
  <c r="AI627" i="1"/>
  <c r="AJ627" i="1"/>
  <c r="AK627" i="1"/>
  <c r="AL627" i="1"/>
  <c r="AM627" i="1"/>
  <c r="AN627" i="1"/>
  <c r="AO627" i="1"/>
  <c r="AP627" i="1"/>
  <c r="AQ627" i="1"/>
  <c r="AR627" i="1"/>
  <c r="AS627" i="1"/>
  <c r="AT627" i="1"/>
  <c r="AU627" i="1"/>
  <c r="AV627" i="1"/>
  <c r="AW627" i="1"/>
  <c r="AX627" i="1"/>
  <c r="AY627" i="1"/>
  <c r="AZ627" i="1"/>
  <c r="BA627" i="1"/>
  <c r="BB627" i="1"/>
  <c r="BC627" i="1"/>
  <c r="BD627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Q627" i="1"/>
  <c r="BR627" i="1"/>
  <c r="BS627" i="1"/>
  <c r="BT627" i="1"/>
  <c r="BU627" i="1"/>
  <c r="BV627" i="1"/>
  <c r="BW627" i="1"/>
  <c r="BX627" i="1"/>
  <c r="BY627" i="1"/>
  <c r="BZ627" i="1"/>
  <c r="CA627" i="1"/>
  <c r="CB627" i="1"/>
  <c r="CC627" i="1"/>
  <c r="CD627" i="1"/>
  <c r="CE627" i="1"/>
  <c r="CF627" i="1"/>
  <c r="CG627" i="1"/>
  <c r="CH627" i="1"/>
  <c r="CI627" i="1"/>
  <c r="CJ627" i="1"/>
  <c r="CK627" i="1"/>
  <c r="CL627" i="1"/>
  <c r="CM627" i="1"/>
  <c r="CN627" i="1"/>
  <c r="CO627" i="1"/>
  <c r="CP627" i="1"/>
  <c r="CQ627" i="1"/>
  <c r="CR627" i="1"/>
  <c r="CS627" i="1"/>
  <c r="CT627" i="1"/>
  <c r="CU627" i="1"/>
  <c r="CV627" i="1"/>
  <c r="CW627" i="1"/>
  <c r="CX627" i="1"/>
  <c r="CY627" i="1"/>
  <c r="CZ627" i="1"/>
  <c r="DA627" i="1"/>
  <c r="DB627" i="1"/>
  <c r="DC627" i="1"/>
  <c r="DD627" i="1"/>
  <c r="DE627" i="1"/>
  <c r="DF627" i="1"/>
  <c r="DG627" i="1"/>
  <c r="DH627" i="1"/>
  <c r="DI627" i="1"/>
  <c r="Q628" i="1"/>
  <c r="R628" i="1"/>
  <c r="S628" i="1"/>
  <c r="T628" i="1"/>
  <c r="U628" i="1"/>
  <c r="V628" i="1"/>
  <c r="W628" i="1"/>
  <c r="X628" i="1"/>
  <c r="Y628" i="1"/>
  <c r="Z628" i="1"/>
  <c r="AA628" i="1"/>
  <c r="AB628" i="1"/>
  <c r="AC628" i="1"/>
  <c r="AD628" i="1"/>
  <c r="AE628" i="1"/>
  <c r="AF628" i="1"/>
  <c r="AG628" i="1"/>
  <c r="AH628" i="1"/>
  <c r="AI628" i="1"/>
  <c r="AJ628" i="1"/>
  <c r="AK628" i="1"/>
  <c r="AL628" i="1"/>
  <c r="AM628" i="1"/>
  <c r="AN628" i="1"/>
  <c r="AO628" i="1"/>
  <c r="AP628" i="1"/>
  <c r="AQ628" i="1"/>
  <c r="AR628" i="1"/>
  <c r="AS628" i="1"/>
  <c r="AT628" i="1"/>
  <c r="AU628" i="1"/>
  <c r="AV628" i="1"/>
  <c r="AW628" i="1"/>
  <c r="AX628" i="1"/>
  <c r="AY628" i="1"/>
  <c r="AZ628" i="1"/>
  <c r="BA628" i="1"/>
  <c r="BB628" i="1"/>
  <c r="BC628" i="1"/>
  <c r="BD628" i="1"/>
  <c r="BE628" i="1"/>
  <c r="BF628" i="1"/>
  <c r="BG628" i="1"/>
  <c r="BH628" i="1"/>
  <c r="BI628" i="1"/>
  <c r="BJ628" i="1"/>
  <c r="BK628" i="1"/>
  <c r="BL628" i="1"/>
  <c r="BM628" i="1"/>
  <c r="BN628" i="1"/>
  <c r="BO628" i="1"/>
  <c r="BP628" i="1"/>
  <c r="BQ628" i="1"/>
  <c r="BR628" i="1"/>
  <c r="BS628" i="1"/>
  <c r="BT628" i="1"/>
  <c r="BU628" i="1"/>
  <c r="BV628" i="1"/>
  <c r="BW628" i="1"/>
  <c r="BX628" i="1"/>
  <c r="BY628" i="1"/>
  <c r="BZ628" i="1"/>
  <c r="CA628" i="1"/>
  <c r="CB628" i="1"/>
  <c r="CC628" i="1"/>
  <c r="CD628" i="1"/>
  <c r="CE628" i="1"/>
  <c r="CF628" i="1"/>
  <c r="CG628" i="1"/>
  <c r="CH628" i="1"/>
  <c r="CI628" i="1"/>
  <c r="CJ628" i="1"/>
  <c r="CK628" i="1"/>
  <c r="CL628" i="1"/>
  <c r="CM628" i="1"/>
  <c r="CN628" i="1"/>
  <c r="CO628" i="1"/>
  <c r="CP628" i="1"/>
  <c r="CQ628" i="1"/>
  <c r="CR628" i="1"/>
  <c r="CS628" i="1"/>
  <c r="CT628" i="1"/>
  <c r="CU628" i="1"/>
  <c r="CV628" i="1"/>
  <c r="CW628" i="1"/>
  <c r="CX628" i="1"/>
  <c r="CY628" i="1"/>
  <c r="CZ628" i="1"/>
  <c r="DA628" i="1"/>
  <c r="DB628" i="1"/>
  <c r="DC628" i="1"/>
  <c r="DD628" i="1"/>
  <c r="DE628" i="1"/>
  <c r="DF628" i="1"/>
  <c r="DG628" i="1"/>
  <c r="DH628" i="1"/>
  <c r="DI628" i="1"/>
  <c r="Q629" i="1"/>
  <c r="R629" i="1"/>
  <c r="S629" i="1"/>
  <c r="T629" i="1"/>
  <c r="U629" i="1"/>
  <c r="V629" i="1"/>
  <c r="W629" i="1"/>
  <c r="X629" i="1"/>
  <c r="Y629" i="1"/>
  <c r="Z629" i="1"/>
  <c r="AA629" i="1"/>
  <c r="AB629" i="1"/>
  <c r="AC629" i="1"/>
  <c r="AD629" i="1"/>
  <c r="AE629" i="1"/>
  <c r="AF629" i="1"/>
  <c r="AG629" i="1"/>
  <c r="AH629" i="1"/>
  <c r="AI629" i="1"/>
  <c r="AJ629" i="1"/>
  <c r="AK629" i="1"/>
  <c r="AL629" i="1"/>
  <c r="AM629" i="1"/>
  <c r="AN629" i="1"/>
  <c r="AO629" i="1"/>
  <c r="AP629" i="1"/>
  <c r="AQ629" i="1"/>
  <c r="AR629" i="1"/>
  <c r="AS629" i="1"/>
  <c r="AT629" i="1"/>
  <c r="AU629" i="1"/>
  <c r="AV629" i="1"/>
  <c r="AW629" i="1"/>
  <c r="AX629" i="1"/>
  <c r="AY629" i="1"/>
  <c r="AZ629" i="1"/>
  <c r="BA629" i="1"/>
  <c r="BB629" i="1"/>
  <c r="BC629" i="1"/>
  <c r="BD629" i="1"/>
  <c r="BE629" i="1"/>
  <c r="BF629" i="1"/>
  <c r="BG629" i="1"/>
  <c r="BH629" i="1"/>
  <c r="BI629" i="1"/>
  <c r="BJ629" i="1"/>
  <c r="BK629" i="1"/>
  <c r="BL629" i="1"/>
  <c r="BM629" i="1"/>
  <c r="BN629" i="1"/>
  <c r="BO629" i="1"/>
  <c r="BP629" i="1"/>
  <c r="BQ629" i="1"/>
  <c r="BR629" i="1"/>
  <c r="BS629" i="1"/>
  <c r="BT629" i="1"/>
  <c r="BU629" i="1"/>
  <c r="BV629" i="1"/>
  <c r="BW629" i="1"/>
  <c r="BX629" i="1"/>
  <c r="BY629" i="1"/>
  <c r="BZ629" i="1"/>
  <c r="CA629" i="1"/>
  <c r="CB629" i="1"/>
  <c r="CC629" i="1"/>
  <c r="CD629" i="1"/>
  <c r="CE629" i="1"/>
  <c r="CF629" i="1"/>
  <c r="CG629" i="1"/>
  <c r="CH629" i="1"/>
  <c r="CI629" i="1"/>
  <c r="CJ629" i="1"/>
  <c r="CK629" i="1"/>
  <c r="CL629" i="1"/>
  <c r="CM629" i="1"/>
  <c r="CN629" i="1"/>
  <c r="CO629" i="1"/>
  <c r="CP629" i="1"/>
  <c r="CQ629" i="1"/>
  <c r="CR629" i="1"/>
  <c r="CS629" i="1"/>
  <c r="CT629" i="1"/>
  <c r="CU629" i="1"/>
  <c r="CV629" i="1"/>
  <c r="CW629" i="1"/>
  <c r="CX629" i="1"/>
  <c r="CY629" i="1"/>
  <c r="CZ629" i="1"/>
  <c r="DA629" i="1"/>
  <c r="DB629" i="1"/>
  <c r="DC629" i="1"/>
  <c r="DD629" i="1"/>
  <c r="DE629" i="1"/>
  <c r="DF629" i="1"/>
  <c r="DG629" i="1"/>
  <c r="DH629" i="1"/>
  <c r="DI629" i="1"/>
  <c r="Q630" i="1"/>
  <c r="R630" i="1"/>
  <c r="S630" i="1"/>
  <c r="T630" i="1"/>
  <c r="U630" i="1"/>
  <c r="V630" i="1"/>
  <c r="W630" i="1"/>
  <c r="X630" i="1"/>
  <c r="Y630" i="1"/>
  <c r="Z630" i="1"/>
  <c r="AA630" i="1"/>
  <c r="AB630" i="1"/>
  <c r="AC630" i="1"/>
  <c r="AD630" i="1"/>
  <c r="AE630" i="1"/>
  <c r="AF630" i="1"/>
  <c r="AG630" i="1"/>
  <c r="AH630" i="1"/>
  <c r="AI630" i="1"/>
  <c r="AJ630" i="1"/>
  <c r="AK630" i="1"/>
  <c r="AL630" i="1"/>
  <c r="AM630" i="1"/>
  <c r="AN630" i="1"/>
  <c r="AO630" i="1"/>
  <c r="AP630" i="1"/>
  <c r="AQ630" i="1"/>
  <c r="AR630" i="1"/>
  <c r="AS630" i="1"/>
  <c r="AT630" i="1"/>
  <c r="AU630" i="1"/>
  <c r="AV630" i="1"/>
  <c r="AW630" i="1"/>
  <c r="AX630" i="1"/>
  <c r="AY630" i="1"/>
  <c r="AZ630" i="1"/>
  <c r="BA630" i="1"/>
  <c r="BB630" i="1"/>
  <c r="BC630" i="1"/>
  <c r="BD630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Q630" i="1"/>
  <c r="BR630" i="1"/>
  <c r="BS630" i="1"/>
  <c r="BT630" i="1"/>
  <c r="BU630" i="1"/>
  <c r="BV630" i="1"/>
  <c r="BW630" i="1"/>
  <c r="BX630" i="1"/>
  <c r="BY630" i="1"/>
  <c r="BZ630" i="1"/>
  <c r="CA630" i="1"/>
  <c r="CB630" i="1"/>
  <c r="CC630" i="1"/>
  <c r="CD630" i="1"/>
  <c r="CE630" i="1"/>
  <c r="CF630" i="1"/>
  <c r="CG630" i="1"/>
  <c r="CH630" i="1"/>
  <c r="CI630" i="1"/>
  <c r="CJ630" i="1"/>
  <c r="CK630" i="1"/>
  <c r="CL630" i="1"/>
  <c r="CM630" i="1"/>
  <c r="CN630" i="1"/>
  <c r="CO630" i="1"/>
  <c r="CP630" i="1"/>
  <c r="CQ630" i="1"/>
  <c r="CR630" i="1"/>
  <c r="CS630" i="1"/>
  <c r="CT630" i="1"/>
  <c r="CU630" i="1"/>
  <c r="CV630" i="1"/>
  <c r="CW630" i="1"/>
  <c r="CX630" i="1"/>
  <c r="CY630" i="1"/>
  <c r="CZ630" i="1"/>
  <c r="DA630" i="1"/>
  <c r="DB630" i="1"/>
  <c r="DC630" i="1"/>
  <c r="DD630" i="1"/>
  <c r="DE630" i="1"/>
  <c r="DF630" i="1"/>
  <c r="DG630" i="1"/>
  <c r="DH630" i="1"/>
  <c r="DI630" i="1"/>
  <c r="Q631" i="1"/>
  <c r="R631" i="1"/>
  <c r="S631" i="1"/>
  <c r="T631" i="1"/>
  <c r="U631" i="1"/>
  <c r="V631" i="1"/>
  <c r="W631" i="1"/>
  <c r="X631" i="1"/>
  <c r="Y631" i="1"/>
  <c r="Z631" i="1"/>
  <c r="AA631" i="1"/>
  <c r="AB631" i="1"/>
  <c r="AC631" i="1"/>
  <c r="AD631" i="1"/>
  <c r="AE631" i="1"/>
  <c r="AF631" i="1"/>
  <c r="AG631" i="1"/>
  <c r="AH631" i="1"/>
  <c r="AI631" i="1"/>
  <c r="AJ631" i="1"/>
  <c r="AK631" i="1"/>
  <c r="AL631" i="1"/>
  <c r="AM631" i="1"/>
  <c r="AN631" i="1"/>
  <c r="AO631" i="1"/>
  <c r="AP631" i="1"/>
  <c r="AQ631" i="1"/>
  <c r="AR631" i="1"/>
  <c r="AS631" i="1"/>
  <c r="AT631" i="1"/>
  <c r="AU631" i="1"/>
  <c r="AV631" i="1"/>
  <c r="AW631" i="1"/>
  <c r="AX631" i="1"/>
  <c r="AY631" i="1"/>
  <c r="AZ631" i="1"/>
  <c r="BA631" i="1"/>
  <c r="BB631" i="1"/>
  <c r="BC631" i="1"/>
  <c r="BD631" i="1"/>
  <c r="BE631" i="1"/>
  <c r="BF631" i="1"/>
  <c r="BG631" i="1"/>
  <c r="BH631" i="1"/>
  <c r="BI631" i="1"/>
  <c r="BJ631" i="1"/>
  <c r="BK631" i="1"/>
  <c r="BL631" i="1"/>
  <c r="BM631" i="1"/>
  <c r="BN631" i="1"/>
  <c r="BO631" i="1"/>
  <c r="BP631" i="1"/>
  <c r="BQ631" i="1"/>
  <c r="BR631" i="1"/>
  <c r="BS631" i="1"/>
  <c r="BT631" i="1"/>
  <c r="BU631" i="1"/>
  <c r="BV631" i="1"/>
  <c r="BW631" i="1"/>
  <c r="BX631" i="1"/>
  <c r="BY631" i="1"/>
  <c r="BZ631" i="1"/>
  <c r="CA631" i="1"/>
  <c r="CB631" i="1"/>
  <c r="CC631" i="1"/>
  <c r="CD631" i="1"/>
  <c r="CE631" i="1"/>
  <c r="CF631" i="1"/>
  <c r="CG631" i="1"/>
  <c r="CH631" i="1"/>
  <c r="CI631" i="1"/>
  <c r="CJ631" i="1"/>
  <c r="CK631" i="1"/>
  <c r="CL631" i="1"/>
  <c r="CM631" i="1"/>
  <c r="CN631" i="1"/>
  <c r="CO631" i="1"/>
  <c r="CP631" i="1"/>
  <c r="CQ631" i="1"/>
  <c r="CR631" i="1"/>
  <c r="CS631" i="1"/>
  <c r="CT631" i="1"/>
  <c r="CU631" i="1"/>
  <c r="CV631" i="1"/>
  <c r="CW631" i="1"/>
  <c r="CX631" i="1"/>
  <c r="CY631" i="1"/>
  <c r="CZ631" i="1"/>
  <c r="DA631" i="1"/>
  <c r="DB631" i="1"/>
  <c r="DC631" i="1"/>
  <c r="DD631" i="1"/>
  <c r="DE631" i="1"/>
  <c r="DF631" i="1"/>
  <c r="DG631" i="1"/>
  <c r="DH631" i="1"/>
  <c r="DI631" i="1"/>
  <c r="Q632" i="1"/>
  <c r="R632" i="1"/>
  <c r="S632" i="1"/>
  <c r="T632" i="1"/>
  <c r="U632" i="1"/>
  <c r="V632" i="1"/>
  <c r="W632" i="1"/>
  <c r="X632" i="1"/>
  <c r="Y632" i="1"/>
  <c r="Z632" i="1"/>
  <c r="AA632" i="1"/>
  <c r="AB632" i="1"/>
  <c r="AC632" i="1"/>
  <c r="AD632" i="1"/>
  <c r="AE632" i="1"/>
  <c r="AF632" i="1"/>
  <c r="AG632" i="1"/>
  <c r="AH632" i="1"/>
  <c r="AI632" i="1"/>
  <c r="AJ632" i="1"/>
  <c r="AK632" i="1"/>
  <c r="AL632" i="1"/>
  <c r="AM632" i="1"/>
  <c r="AN632" i="1"/>
  <c r="AO632" i="1"/>
  <c r="AP632" i="1"/>
  <c r="AQ632" i="1"/>
  <c r="AR632" i="1"/>
  <c r="AS632" i="1"/>
  <c r="AT632" i="1"/>
  <c r="AU632" i="1"/>
  <c r="AV632" i="1"/>
  <c r="AW632" i="1"/>
  <c r="AX632" i="1"/>
  <c r="AY632" i="1"/>
  <c r="AZ632" i="1"/>
  <c r="BA632" i="1"/>
  <c r="BB632" i="1"/>
  <c r="BC632" i="1"/>
  <c r="BD632" i="1"/>
  <c r="BE632" i="1"/>
  <c r="BF632" i="1"/>
  <c r="BG632" i="1"/>
  <c r="BH632" i="1"/>
  <c r="BI632" i="1"/>
  <c r="BJ632" i="1"/>
  <c r="BK632" i="1"/>
  <c r="BL632" i="1"/>
  <c r="BM632" i="1"/>
  <c r="BN632" i="1"/>
  <c r="BO632" i="1"/>
  <c r="BP632" i="1"/>
  <c r="BQ632" i="1"/>
  <c r="BR632" i="1"/>
  <c r="BS632" i="1"/>
  <c r="BT632" i="1"/>
  <c r="BU632" i="1"/>
  <c r="BV632" i="1"/>
  <c r="BW632" i="1"/>
  <c r="BX632" i="1"/>
  <c r="BY632" i="1"/>
  <c r="BZ632" i="1"/>
  <c r="CA632" i="1"/>
  <c r="CB632" i="1"/>
  <c r="CC632" i="1"/>
  <c r="CD632" i="1"/>
  <c r="CE632" i="1"/>
  <c r="CF632" i="1"/>
  <c r="CG632" i="1"/>
  <c r="CH632" i="1"/>
  <c r="CI632" i="1"/>
  <c r="CJ632" i="1"/>
  <c r="CK632" i="1"/>
  <c r="CL632" i="1"/>
  <c r="CM632" i="1"/>
  <c r="CN632" i="1"/>
  <c r="CO632" i="1"/>
  <c r="CP632" i="1"/>
  <c r="CQ632" i="1"/>
  <c r="CR632" i="1"/>
  <c r="CS632" i="1"/>
  <c r="CT632" i="1"/>
  <c r="CU632" i="1"/>
  <c r="CV632" i="1"/>
  <c r="CW632" i="1"/>
  <c r="CX632" i="1"/>
  <c r="CY632" i="1"/>
  <c r="CZ632" i="1"/>
  <c r="DA632" i="1"/>
  <c r="DB632" i="1"/>
  <c r="DC632" i="1"/>
  <c r="DD632" i="1"/>
  <c r="DE632" i="1"/>
  <c r="DF632" i="1"/>
  <c r="DG632" i="1"/>
  <c r="DH632" i="1"/>
  <c r="DI632" i="1"/>
  <c r="Q633" i="1"/>
  <c r="R633" i="1"/>
  <c r="S633" i="1"/>
  <c r="T633" i="1"/>
  <c r="U633" i="1"/>
  <c r="V633" i="1"/>
  <c r="W633" i="1"/>
  <c r="X633" i="1"/>
  <c r="Y633" i="1"/>
  <c r="Z633" i="1"/>
  <c r="AA633" i="1"/>
  <c r="AB633" i="1"/>
  <c r="AC633" i="1"/>
  <c r="AD633" i="1"/>
  <c r="AE633" i="1"/>
  <c r="AF633" i="1"/>
  <c r="AG633" i="1"/>
  <c r="AH633" i="1"/>
  <c r="AI633" i="1"/>
  <c r="AJ633" i="1"/>
  <c r="AK633" i="1"/>
  <c r="AL633" i="1"/>
  <c r="AM633" i="1"/>
  <c r="AN633" i="1"/>
  <c r="AO633" i="1"/>
  <c r="AP633" i="1"/>
  <c r="AQ633" i="1"/>
  <c r="AR633" i="1"/>
  <c r="AS633" i="1"/>
  <c r="AT633" i="1"/>
  <c r="AU633" i="1"/>
  <c r="AV633" i="1"/>
  <c r="AW633" i="1"/>
  <c r="AX633" i="1"/>
  <c r="AY633" i="1"/>
  <c r="AZ633" i="1"/>
  <c r="BA633" i="1"/>
  <c r="BB633" i="1"/>
  <c r="BC633" i="1"/>
  <c r="BD633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Q633" i="1"/>
  <c r="BR633" i="1"/>
  <c r="BS633" i="1"/>
  <c r="BT633" i="1"/>
  <c r="BU633" i="1"/>
  <c r="BV633" i="1"/>
  <c r="BW633" i="1"/>
  <c r="BX633" i="1"/>
  <c r="BY633" i="1"/>
  <c r="BZ633" i="1"/>
  <c r="CA633" i="1"/>
  <c r="CB633" i="1"/>
  <c r="CC633" i="1"/>
  <c r="CD633" i="1"/>
  <c r="CE633" i="1"/>
  <c r="CF633" i="1"/>
  <c r="CG633" i="1"/>
  <c r="CH633" i="1"/>
  <c r="CI633" i="1"/>
  <c r="CJ633" i="1"/>
  <c r="CK633" i="1"/>
  <c r="CL633" i="1"/>
  <c r="CM633" i="1"/>
  <c r="CN633" i="1"/>
  <c r="CO633" i="1"/>
  <c r="CP633" i="1"/>
  <c r="CQ633" i="1"/>
  <c r="CR633" i="1"/>
  <c r="CS633" i="1"/>
  <c r="CT633" i="1"/>
  <c r="CU633" i="1"/>
  <c r="CV633" i="1"/>
  <c r="CW633" i="1"/>
  <c r="CX633" i="1"/>
  <c r="CY633" i="1"/>
  <c r="CZ633" i="1"/>
  <c r="DA633" i="1"/>
  <c r="DB633" i="1"/>
  <c r="DC633" i="1"/>
  <c r="DD633" i="1"/>
  <c r="DE633" i="1"/>
  <c r="DF633" i="1"/>
  <c r="DG633" i="1"/>
  <c r="DH633" i="1"/>
  <c r="DI633" i="1"/>
  <c r="Q634" i="1"/>
  <c r="R634" i="1"/>
  <c r="S634" i="1"/>
  <c r="T634" i="1"/>
  <c r="U634" i="1"/>
  <c r="V634" i="1"/>
  <c r="W634" i="1"/>
  <c r="X634" i="1"/>
  <c r="Y634" i="1"/>
  <c r="Z634" i="1"/>
  <c r="AA634" i="1"/>
  <c r="AB634" i="1"/>
  <c r="AC634" i="1"/>
  <c r="AD634" i="1"/>
  <c r="AE634" i="1"/>
  <c r="AF634" i="1"/>
  <c r="AG634" i="1"/>
  <c r="AH634" i="1"/>
  <c r="AI634" i="1"/>
  <c r="AJ634" i="1"/>
  <c r="AK634" i="1"/>
  <c r="AL634" i="1"/>
  <c r="AM634" i="1"/>
  <c r="AN634" i="1"/>
  <c r="AO634" i="1"/>
  <c r="AP634" i="1"/>
  <c r="AQ634" i="1"/>
  <c r="AR634" i="1"/>
  <c r="AS634" i="1"/>
  <c r="AT634" i="1"/>
  <c r="AU634" i="1"/>
  <c r="AV634" i="1"/>
  <c r="AW634" i="1"/>
  <c r="AX634" i="1"/>
  <c r="AY634" i="1"/>
  <c r="AZ634" i="1"/>
  <c r="BA634" i="1"/>
  <c r="BB634" i="1"/>
  <c r="BC634" i="1"/>
  <c r="BD634" i="1"/>
  <c r="BE634" i="1"/>
  <c r="BF634" i="1"/>
  <c r="BG634" i="1"/>
  <c r="BH634" i="1"/>
  <c r="BI634" i="1"/>
  <c r="BJ634" i="1"/>
  <c r="BK634" i="1"/>
  <c r="BL634" i="1"/>
  <c r="BM634" i="1"/>
  <c r="BN634" i="1"/>
  <c r="BO634" i="1"/>
  <c r="BP634" i="1"/>
  <c r="BQ634" i="1"/>
  <c r="BR634" i="1"/>
  <c r="BS634" i="1"/>
  <c r="BT634" i="1"/>
  <c r="BU634" i="1"/>
  <c r="BV634" i="1"/>
  <c r="BW634" i="1"/>
  <c r="BX634" i="1"/>
  <c r="BY634" i="1"/>
  <c r="BZ634" i="1"/>
  <c r="CA634" i="1"/>
  <c r="CB634" i="1"/>
  <c r="CC634" i="1"/>
  <c r="CD634" i="1"/>
  <c r="CE634" i="1"/>
  <c r="CF634" i="1"/>
  <c r="CG634" i="1"/>
  <c r="CH634" i="1"/>
  <c r="CI634" i="1"/>
  <c r="CJ634" i="1"/>
  <c r="CK634" i="1"/>
  <c r="CL634" i="1"/>
  <c r="CM634" i="1"/>
  <c r="CN634" i="1"/>
  <c r="CO634" i="1"/>
  <c r="CP634" i="1"/>
  <c r="CQ634" i="1"/>
  <c r="CR634" i="1"/>
  <c r="CS634" i="1"/>
  <c r="CT634" i="1"/>
  <c r="CU634" i="1"/>
  <c r="CV634" i="1"/>
  <c r="CW634" i="1"/>
  <c r="CX634" i="1"/>
  <c r="CY634" i="1"/>
  <c r="CZ634" i="1"/>
  <c r="DA634" i="1"/>
  <c r="DB634" i="1"/>
  <c r="DC634" i="1"/>
  <c r="DD634" i="1"/>
  <c r="DE634" i="1"/>
  <c r="DF634" i="1"/>
  <c r="DG634" i="1"/>
  <c r="DH634" i="1"/>
  <c r="DI634" i="1"/>
  <c r="Q635" i="1"/>
  <c r="R635" i="1"/>
  <c r="S635" i="1"/>
  <c r="T635" i="1"/>
  <c r="U635" i="1"/>
  <c r="V635" i="1"/>
  <c r="W635" i="1"/>
  <c r="X635" i="1"/>
  <c r="Y635" i="1"/>
  <c r="Z635" i="1"/>
  <c r="AA635" i="1"/>
  <c r="AB635" i="1"/>
  <c r="AC635" i="1"/>
  <c r="AD635" i="1"/>
  <c r="AE635" i="1"/>
  <c r="AF635" i="1"/>
  <c r="AG635" i="1"/>
  <c r="AH635" i="1"/>
  <c r="AI635" i="1"/>
  <c r="AJ635" i="1"/>
  <c r="AK635" i="1"/>
  <c r="AL635" i="1"/>
  <c r="AM635" i="1"/>
  <c r="AN635" i="1"/>
  <c r="AO635" i="1"/>
  <c r="AP635" i="1"/>
  <c r="AQ635" i="1"/>
  <c r="AR635" i="1"/>
  <c r="AS635" i="1"/>
  <c r="AT635" i="1"/>
  <c r="AU635" i="1"/>
  <c r="AV635" i="1"/>
  <c r="AW635" i="1"/>
  <c r="AX635" i="1"/>
  <c r="AY635" i="1"/>
  <c r="AZ635" i="1"/>
  <c r="BA635" i="1"/>
  <c r="BB635" i="1"/>
  <c r="BC635" i="1"/>
  <c r="BD635" i="1"/>
  <c r="BE635" i="1"/>
  <c r="BF635" i="1"/>
  <c r="BG635" i="1"/>
  <c r="BH635" i="1"/>
  <c r="BI635" i="1"/>
  <c r="BJ635" i="1"/>
  <c r="BK635" i="1"/>
  <c r="BL635" i="1"/>
  <c r="BM635" i="1"/>
  <c r="BN635" i="1"/>
  <c r="BO635" i="1"/>
  <c r="BP635" i="1"/>
  <c r="BQ635" i="1"/>
  <c r="BR635" i="1"/>
  <c r="BS635" i="1"/>
  <c r="BT635" i="1"/>
  <c r="BU635" i="1"/>
  <c r="BV635" i="1"/>
  <c r="BW635" i="1"/>
  <c r="BX635" i="1"/>
  <c r="BY635" i="1"/>
  <c r="BZ635" i="1"/>
  <c r="CA635" i="1"/>
  <c r="CB635" i="1"/>
  <c r="CC635" i="1"/>
  <c r="CD635" i="1"/>
  <c r="CE635" i="1"/>
  <c r="CF635" i="1"/>
  <c r="CG635" i="1"/>
  <c r="CH635" i="1"/>
  <c r="CI635" i="1"/>
  <c r="CJ635" i="1"/>
  <c r="CK635" i="1"/>
  <c r="CL635" i="1"/>
  <c r="CM635" i="1"/>
  <c r="CN635" i="1"/>
  <c r="CO635" i="1"/>
  <c r="CP635" i="1"/>
  <c r="CQ635" i="1"/>
  <c r="CR635" i="1"/>
  <c r="CS635" i="1"/>
  <c r="CT635" i="1"/>
  <c r="CU635" i="1"/>
  <c r="CV635" i="1"/>
  <c r="CW635" i="1"/>
  <c r="CX635" i="1"/>
  <c r="CY635" i="1"/>
  <c r="CZ635" i="1"/>
  <c r="DA635" i="1"/>
  <c r="DB635" i="1"/>
  <c r="DC635" i="1"/>
  <c r="DD635" i="1"/>
  <c r="DE635" i="1"/>
  <c r="DF635" i="1"/>
  <c r="DG635" i="1"/>
  <c r="DH635" i="1"/>
  <c r="DI635" i="1"/>
  <c r="Q636" i="1"/>
  <c r="R636" i="1"/>
  <c r="S636" i="1"/>
  <c r="T636" i="1"/>
  <c r="U636" i="1"/>
  <c r="V636" i="1"/>
  <c r="W636" i="1"/>
  <c r="X636" i="1"/>
  <c r="Y636" i="1"/>
  <c r="Z636" i="1"/>
  <c r="AA636" i="1"/>
  <c r="AB636" i="1"/>
  <c r="AC636" i="1"/>
  <c r="AD636" i="1"/>
  <c r="AE636" i="1"/>
  <c r="AF636" i="1"/>
  <c r="AG636" i="1"/>
  <c r="AH636" i="1"/>
  <c r="AI636" i="1"/>
  <c r="AJ636" i="1"/>
  <c r="AK636" i="1"/>
  <c r="AL636" i="1"/>
  <c r="AM636" i="1"/>
  <c r="AN636" i="1"/>
  <c r="AO636" i="1"/>
  <c r="AP636" i="1"/>
  <c r="AQ636" i="1"/>
  <c r="AR636" i="1"/>
  <c r="AS636" i="1"/>
  <c r="AT636" i="1"/>
  <c r="AU636" i="1"/>
  <c r="AV636" i="1"/>
  <c r="AW636" i="1"/>
  <c r="AX636" i="1"/>
  <c r="AY636" i="1"/>
  <c r="AZ636" i="1"/>
  <c r="BA636" i="1"/>
  <c r="BB636" i="1"/>
  <c r="BC636" i="1"/>
  <c r="BD636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Q636" i="1"/>
  <c r="BR636" i="1"/>
  <c r="BS636" i="1"/>
  <c r="BT636" i="1"/>
  <c r="BU636" i="1"/>
  <c r="BV636" i="1"/>
  <c r="BW636" i="1"/>
  <c r="BX636" i="1"/>
  <c r="BY636" i="1"/>
  <c r="BZ636" i="1"/>
  <c r="CA636" i="1"/>
  <c r="CB636" i="1"/>
  <c r="CC636" i="1"/>
  <c r="CD636" i="1"/>
  <c r="CE636" i="1"/>
  <c r="CF636" i="1"/>
  <c r="CG636" i="1"/>
  <c r="CH636" i="1"/>
  <c r="CI636" i="1"/>
  <c r="CJ636" i="1"/>
  <c r="CK636" i="1"/>
  <c r="CL636" i="1"/>
  <c r="CM636" i="1"/>
  <c r="CN636" i="1"/>
  <c r="CO636" i="1"/>
  <c r="CP636" i="1"/>
  <c r="CQ636" i="1"/>
  <c r="CR636" i="1"/>
  <c r="CS636" i="1"/>
  <c r="CT636" i="1"/>
  <c r="CU636" i="1"/>
  <c r="CV636" i="1"/>
  <c r="CW636" i="1"/>
  <c r="CX636" i="1"/>
  <c r="CY636" i="1"/>
  <c r="CZ636" i="1"/>
  <c r="DA636" i="1"/>
  <c r="DB636" i="1"/>
  <c r="DC636" i="1"/>
  <c r="DD636" i="1"/>
  <c r="DE636" i="1"/>
  <c r="DF636" i="1"/>
  <c r="DG636" i="1"/>
  <c r="DH636" i="1"/>
  <c r="DI636" i="1"/>
  <c r="Q637" i="1"/>
  <c r="R637" i="1"/>
  <c r="S637" i="1"/>
  <c r="T637" i="1"/>
  <c r="U637" i="1"/>
  <c r="V637" i="1"/>
  <c r="W637" i="1"/>
  <c r="X637" i="1"/>
  <c r="Y637" i="1"/>
  <c r="Z637" i="1"/>
  <c r="AA637" i="1"/>
  <c r="AB637" i="1"/>
  <c r="AC637" i="1"/>
  <c r="AD637" i="1"/>
  <c r="AE637" i="1"/>
  <c r="AF637" i="1"/>
  <c r="AG637" i="1"/>
  <c r="AH637" i="1"/>
  <c r="AI637" i="1"/>
  <c r="AJ637" i="1"/>
  <c r="AK637" i="1"/>
  <c r="AL637" i="1"/>
  <c r="AM637" i="1"/>
  <c r="AN637" i="1"/>
  <c r="AO637" i="1"/>
  <c r="AP637" i="1"/>
  <c r="AQ637" i="1"/>
  <c r="AR637" i="1"/>
  <c r="AS637" i="1"/>
  <c r="AT637" i="1"/>
  <c r="AU637" i="1"/>
  <c r="AV637" i="1"/>
  <c r="AW637" i="1"/>
  <c r="AX637" i="1"/>
  <c r="AY637" i="1"/>
  <c r="AZ637" i="1"/>
  <c r="BA637" i="1"/>
  <c r="BB637" i="1"/>
  <c r="BC637" i="1"/>
  <c r="BD637" i="1"/>
  <c r="BE637" i="1"/>
  <c r="BF637" i="1"/>
  <c r="BG637" i="1"/>
  <c r="BH637" i="1"/>
  <c r="BI637" i="1"/>
  <c r="BJ637" i="1"/>
  <c r="BK637" i="1"/>
  <c r="BL637" i="1"/>
  <c r="BM637" i="1"/>
  <c r="BN637" i="1"/>
  <c r="BO637" i="1"/>
  <c r="BP637" i="1"/>
  <c r="BQ637" i="1"/>
  <c r="BR637" i="1"/>
  <c r="BS637" i="1"/>
  <c r="BT637" i="1"/>
  <c r="BU637" i="1"/>
  <c r="BV637" i="1"/>
  <c r="BW637" i="1"/>
  <c r="BX637" i="1"/>
  <c r="BY637" i="1"/>
  <c r="BZ637" i="1"/>
  <c r="CA637" i="1"/>
  <c r="CB637" i="1"/>
  <c r="CC637" i="1"/>
  <c r="CD637" i="1"/>
  <c r="CE637" i="1"/>
  <c r="CF637" i="1"/>
  <c r="CG637" i="1"/>
  <c r="CH637" i="1"/>
  <c r="CI637" i="1"/>
  <c r="CJ637" i="1"/>
  <c r="CK637" i="1"/>
  <c r="CL637" i="1"/>
  <c r="CM637" i="1"/>
  <c r="CN637" i="1"/>
  <c r="CO637" i="1"/>
  <c r="CP637" i="1"/>
  <c r="CQ637" i="1"/>
  <c r="CR637" i="1"/>
  <c r="CS637" i="1"/>
  <c r="CT637" i="1"/>
  <c r="CU637" i="1"/>
  <c r="CV637" i="1"/>
  <c r="CW637" i="1"/>
  <c r="CX637" i="1"/>
  <c r="CY637" i="1"/>
  <c r="CZ637" i="1"/>
  <c r="DA637" i="1"/>
  <c r="DB637" i="1"/>
  <c r="DC637" i="1"/>
  <c r="DD637" i="1"/>
  <c r="DE637" i="1"/>
  <c r="DF637" i="1"/>
  <c r="DG637" i="1"/>
  <c r="DH637" i="1"/>
  <c r="DI637" i="1"/>
  <c r="Q638" i="1"/>
  <c r="R638" i="1"/>
  <c r="S638" i="1"/>
  <c r="T638" i="1"/>
  <c r="U638" i="1"/>
  <c r="V638" i="1"/>
  <c r="W638" i="1"/>
  <c r="X638" i="1"/>
  <c r="Y638" i="1"/>
  <c r="Z638" i="1"/>
  <c r="AA638" i="1"/>
  <c r="AB638" i="1"/>
  <c r="AC638" i="1"/>
  <c r="AD638" i="1"/>
  <c r="AE638" i="1"/>
  <c r="AF638" i="1"/>
  <c r="AG638" i="1"/>
  <c r="AH638" i="1"/>
  <c r="AI638" i="1"/>
  <c r="AJ638" i="1"/>
  <c r="AK638" i="1"/>
  <c r="AL638" i="1"/>
  <c r="AM638" i="1"/>
  <c r="AN638" i="1"/>
  <c r="AO638" i="1"/>
  <c r="AP638" i="1"/>
  <c r="AQ638" i="1"/>
  <c r="AR638" i="1"/>
  <c r="AS638" i="1"/>
  <c r="AT638" i="1"/>
  <c r="AU638" i="1"/>
  <c r="AV638" i="1"/>
  <c r="AW638" i="1"/>
  <c r="AX638" i="1"/>
  <c r="AY638" i="1"/>
  <c r="AZ638" i="1"/>
  <c r="BA638" i="1"/>
  <c r="BB638" i="1"/>
  <c r="BC638" i="1"/>
  <c r="BD638" i="1"/>
  <c r="BE638" i="1"/>
  <c r="BF638" i="1"/>
  <c r="BG638" i="1"/>
  <c r="BH638" i="1"/>
  <c r="BI638" i="1"/>
  <c r="BJ638" i="1"/>
  <c r="BK638" i="1"/>
  <c r="BL638" i="1"/>
  <c r="BM638" i="1"/>
  <c r="BN638" i="1"/>
  <c r="BO638" i="1"/>
  <c r="BP638" i="1"/>
  <c r="BQ638" i="1"/>
  <c r="BR638" i="1"/>
  <c r="BS638" i="1"/>
  <c r="BT638" i="1"/>
  <c r="BU638" i="1"/>
  <c r="BV638" i="1"/>
  <c r="BW638" i="1"/>
  <c r="BX638" i="1"/>
  <c r="BY638" i="1"/>
  <c r="BZ638" i="1"/>
  <c r="CA638" i="1"/>
  <c r="CB638" i="1"/>
  <c r="CC638" i="1"/>
  <c r="CD638" i="1"/>
  <c r="CE638" i="1"/>
  <c r="CF638" i="1"/>
  <c r="CG638" i="1"/>
  <c r="CH638" i="1"/>
  <c r="CI638" i="1"/>
  <c r="CJ638" i="1"/>
  <c r="CK638" i="1"/>
  <c r="CL638" i="1"/>
  <c r="CM638" i="1"/>
  <c r="CN638" i="1"/>
  <c r="CO638" i="1"/>
  <c r="CP638" i="1"/>
  <c r="CQ638" i="1"/>
  <c r="CR638" i="1"/>
  <c r="CS638" i="1"/>
  <c r="CT638" i="1"/>
  <c r="CU638" i="1"/>
  <c r="CV638" i="1"/>
  <c r="CW638" i="1"/>
  <c r="CX638" i="1"/>
  <c r="CY638" i="1"/>
  <c r="CZ638" i="1"/>
  <c r="DA638" i="1"/>
  <c r="DB638" i="1"/>
  <c r="DC638" i="1"/>
  <c r="DD638" i="1"/>
  <c r="DE638" i="1"/>
  <c r="DF638" i="1"/>
  <c r="DG638" i="1"/>
  <c r="DH638" i="1"/>
  <c r="DI638" i="1"/>
  <c r="Q639" i="1"/>
  <c r="R639" i="1"/>
  <c r="S639" i="1"/>
  <c r="T639" i="1"/>
  <c r="U639" i="1"/>
  <c r="V639" i="1"/>
  <c r="W639" i="1"/>
  <c r="X639" i="1"/>
  <c r="Y639" i="1"/>
  <c r="Z639" i="1"/>
  <c r="AA639" i="1"/>
  <c r="AB639" i="1"/>
  <c r="AC639" i="1"/>
  <c r="AD639" i="1"/>
  <c r="AE639" i="1"/>
  <c r="AF639" i="1"/>
  <c r="AG639" i="1"/>
  <c r="AH639" i="1"/>
  <c r="AI639" i="1"/>
  <c r="AJ639" i="1"/>
  <c r="AK639" i="1"/>
  <c r="AL639" i="1"/>
  <c r="AM639" i="1"/>
  <c r="AN639" i="1"/>
  <c r="AO639" i="1"/>
  <c r="AP639" i="1"/>
  <c r="AQ639" i="1"/>
  <c r="AR639" i="1"/>
  <c r="AS639" i="1"/>
  <c r="AT639" i="1"/>
  <c r="AU639" i="1"/>
  <c r="AV639" i="1"/>
  <c r="AW639" i="1"/>
  <c r="AX639" i="1"/>
  <c r="AY639" i="1"/>
  <c r="AZ639" i="1"/>
  <c r="BA639" i="1"/>
  <c r="BB639" i="1"/>
  <c r="BC639" i="1"/>
  <c r="BD639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Q639" i="1"/>
  <c r="BR639" i="1"/>
  <c r="BS639" i="1"/>
  <c r="BT639" i="1"/>
  <c r="BU639" i="1"/>
  <c r="BV639" i="1"/>
  <c r="BW639" i="1"/>
  <c r="BX639" i="1"/>
  <c r="BY639" i="1"/>
  <c r="BZ639" i="1"/>
  <c r="CA639" i="1"/>
  <c r="CB639" i="1"/>
  <c r="CC639" i="1"/>
  <c r="CD639" i="1"/>
  <c r="CE639" i="1"/>
  <c r="CF639" i="1"/>
  <c r="CG639" i="1"/>
  <c r="CH639" i="1"/>
  <c r="CI639" i="1"/>
  <c r="CJ639" i="1"/>
  <c r="CK639" i="1"/>
  <c r="CL639" i="1"/>
  <c r="CM639" i="1"/>
  <c r="CN639" i="1"/>
  <c r="CO639" i="1"/>
  <c r="CP639" i="1"/>
  <c r="CQ639" i="1"/>
  <c r="CR639" i="1"/>
  <c r="CS639" i="1"/>
  <c r="CT639" i="1"/>
  <c r="CU639" i="1"/>
  <c r="CV639" i="1"/>
  <c r="CW639" i="1"/>
  <c r="CX639" i="1"/>
  <c r="CY639" i="1"/>
  <c r="CZ639" i="1"/>
  <c r="DA639" i="1"/>
  <c r="DB639" i="1"/>
  <c r="DC639" i="1"/>
  <c r="DD639" i="1"/>
  <c r="DE639" i="1"/>
  <c r="DF639" i="1"/>
  <c r="DG639" i="1"/>
  <c r="DH639" i="1"/>
  <c r="DI639" i="1"/>
  <c r="Q640" i="1"/>
  <c r="R640" i="1"/>
  <c r="S640" i="1"/>
  <c r="T640" i="1"/>
  <c r="U640" i="1"/>
  <c r="V640" i="1"/>
  <c r="W640" i="1"/>
  <c r="X640" i="1"/>
  <c r="Y640" i="1"/>
  <c r="Z640" i="1"/>
  <c r="AA640" i="1"/>
  <c r="AB640" i="1"/>
  <c r="AC640" i="1"/>
  <c r="AD640" i="1"/>
  <c r="AE640" i="1"/>
  <c r="AF640" i="1"/>
  <c r="AG640" i="1"/>
  <c r="AH640" i="1"/>
  <c r="AI640" i="1"/>
  <c r="AJ640" i="1"/>
  <c r="AK640" i="1"/>
  <c r="AL640" i="1"/>
  <c r="AM640" i="1"/>
  <c r="AN640" i="1"/>
  <c r="AO640" i="1"/>
  <c r="AP640" i="1"/>
  <c r="AQ640" i="1"/>
  <c r="AR640" i="1"/>
  <c r="AS640" i="1"/>
  <c r="AT640" i="1"/>
  <c r="AU640" i="1"/>
  <c r="AV640" i="1"/>
  <c r="AW640" i="1"/>
  <c r="AX640" i="1"/>
  <c r="AY640" i="1"/>
  <c r="AZ640" i="1"/>
  <c r="BA640" i="1"/>
  <c r="BB640" i="1"/>
  <c r="BC640" i="1"/>
  <c r="BD640" i="1"/>
  <c r="BE640" i="1"/>
  <c r="BF640" i="1"/>
  <c r="BG640" i="1"/>
  <c r="BH640" i="1"/>
  <c r="BI640" i="1"/>
  <c r="BJ640" i="1"/>
  <c r="BK640" i="1"/>
  <c r="BL640" i="1"/>
  <c r="BM640" i="1"/>
  <c r="BN640" i="1"/>
  <c r="BO640" i="1"/>
  <c r="BP640" i="1"/>
  <c r="BQ640" i="1"/>
  <c r="BR640" i="1"/>
  <c r="BS640" i="1"/>
  <c r="BT640" i="1"/>
  <c r="BU640" i="1"/>
  <c r="BV640" i="1"/>
  <c r="BW640" i="1"/>
  <c r="BX640" i="1"/>
  <c r="BY640" i="1"/>
  <c r="BZ640" i="1"/>
  <c r="CA640" i="1"/>
  <c r="CB640" i="1"/>
  <c r="CC640" i="1"/>
  <c r="CD640" i="1"/>
  <c r="CE640" i="1"/>
  <c r="CF640" i="1"/>
  <c r="CG640" i="1"/>
  <c r="CH640" i="1"/>
  <c r="CI640" i="1"/>
  <c r="CJ640" i="1"/>
  <c r="CK640" i="1"/>
  <c r="CL640" i="1"/>
  <c r="CM640" i="1"/>
  <c r="CN640" i="1"/>
  <c r="CO640" i="1"/>
  <c r="CP640" i="1"/>
  <c r="CQ640" i="1"/>
  <c r="CR640" i="1"/>
  <c r="CS640" i="1"/>
  <c r="CT640" i="1"/>
  <c r="CU640" i="1"/>
  <c r="CV640" i="1"/>
  <c r="CW640" i="1"/>
  <c r="CX640" i="1"/>
  <c r="CY640" i="1"/>
  <c r="CZ640" i="1"/>
  <c r="DA640" i="1"/>
  <c r="DB640" i="1"/>
  <c r="DC640" i="1"/>
  <c r="DD640" i="1"/>
  <c r="DE640" i="1"/>
  <c r="DF640" i="1"/>
  <c r="DG640" i="1"/>
  <c r="DH640" i="1"/>
  <c r="DI640" i="1"/>
  <c r="Q641" i="1"/>
  <c r="R641" i="1"/>
  <c r="S641" i="1"/>
  <c r="T641" i="1"/>
  <c r="U641" i="1"/>
  <c r="V641" i="1"/>
  <c r="W641" i="1"/>
  <c r="X641" i="1"/>
  <c r="Y641" i="1"/>
  <c r="Z641" i="1"/>
  <c r="AA641" i="1"/>
  <c r="AB641" i="1"/>
  <c r="AC641" i="1"/>
  <c r="AD641" i="1"/>
  <c r="AE641" i="1"/>
  <c r="AF641" i="1"/>
  <c r="AG641" i="1"/>
  <c r="AH641" i="1"/>
  <c r="AI641" i="1"/>
  <c r="AJ641" i="1"/>
  <c r="AK641" i="1"/>
  <c r="AL641" i="1"/>
  <c r="AM641" i="1"/>
  <c r="AN641" i="1"/>
  <c r="AO641" i="1"/>
  <c r="AP641" i="1"/>
  <c r="AQ641" i="1"/>
  <c r="AR641" i="1"/>
  <c r="AS641" i="1"/>
  <c r="AT641" i="1"/>
  <c r="AU641" i="1"/>
  <c r="AV641" i="1"/>
  <c r="AW641" i="1"/>
  <c r="AX641" i="1"/>
  <c r="AY641" i="1"/>
  <c r="AZ641" i="1"/>
  <c r="BA641" i="1"/>
  <c r="BB641" i="1"/>
  <c r="BC641" i="1"/>
  <c r="BD641" i="1"/>
  <c r="BE641" i="1"/>
  <c r="BF641" i="1"/>
  <c r="BG641" i="1"/>
  <c r="BH641" i="1"/>
  <c r="BI641" i="1"/>
  <c r="BJ641" i="1"/>
  <c r="BK641" i="1"/>
  <c r="BL641" i="1"/>
  <c r="BM641" i="1"/>
  <c r="BN641" i="1"/>
  <c r="BO641" i="1"/>
  <c r="BP641" i="1"/>
  <c r="BQ641" i="1"/>
  <c r="BR641" i="1"/>
  <c r="BS641" i="1"/>
  <c r="BT641" i="1"/>
  <c r="BU641" i="1"/>
  <c r="BV641" i="1"/>
  <c r="BW641" i="1"/>
  <c r="BX641" i="1"/>
  <c r="BY641" i="1"/>
  <c r="BZ641" i="1"/>
  <c r="CA641" i="1"/>
  <c r="CB641" i="1"/>
  <c r="CC641" i="1"/>
  <c r="CD641" i="1"/>
  <c r="CE641" i="1"/>
  <c r="CF641" i="1"/>
  <c r="CG641" i="1"/>
  <c r="CH641" i="1"/>
  <c r="CI641" i="1"/>
  <c r="CJ641" i="1"/>
  <c r="CK641" i="1"/>
  <c r="CL641" i="1"/>
  <c r="CM641" i="1"/>
  <c r="CN641" i="1"/>
  <c r="CO641" i="1"/>
  <c r="CP641" i="1"/>
  <c r="CQ641" i="1"/>
  <c r="CR641" i="1"/>
  <c r="CS641" i="1"/>
  <c r="CT641" i="1"/>
  <c r="CU641" i="1"/>
  <c r="CV641" i="1"/>
  <c r="CW641" i="1"/>
  <c r="CX641" i="1"/>
  <c r="CY641" i="1"/>
  <c r="CZ641" i="1"/>
  <c r="DA641" i="1"/>
  <c r="DB641" i="1"/>
  <c r="DC641" i="1"/>
  <c r="DD641" i="1"/>
  <c r="DE641" i="1"/>
  <c r="DF641" i="1"/>
  <c r="DG641" i="1"/>
  <c r="DH641" i="1"/>
  <c r="DI641" i="1"/>
  <c r="Q642" i="1"/>
  <c r="R642" i="1"/>
  <c r="S642" i="1"/>
  <c r="T642" i="1"/>
  <c r="U642" i="1"/>
  <c r="V642" i="1"/>
  <c r="W642" i="1"/>
  <c r="X642" i="1"/>
  <c r="Y642" i="1"/>
  <c r="Z642" i="1"/>
  <c r="AA642" i="1"/>
  <c r="AB642" i="1"/>
  <c r="AC642" i="1"/>
  <c r="AD642" i="1"/>
  <c r="AE642" i="1"/>
  <c r="AF642" i="1"/>
  <c r="AG642" i="1"/>
  <c r="AH642" i="1"/>
  <c r="AI642" i="1"/>
  <c r="AJ642" i="1"/>
  <c r="AK642" i="1"/>
  <c r="AL642" i="1"/>
  <c r="AM642" i="1"/>
  <c r="AN642" i="1"/>
  <c r="AO642" i="1"/>
  <c r="AP642" i="1"/>
  <c r="AQ642" i="1"/>
  <c r="AR642" i="1"/>
  <c r="AS642" i="1"/>
  <c r="AT642" i="1"/>
  <c r="AU642" i="1"/>
  <c r="AV642" i="1"/>
  <c r="AW642" i="1"/>
  <c r="AX642" i="1"/>
  <c r="AY642" i="1"/>
  <c r="AZ642" i="1"/>
  <c r="BA642" i="1"/>
  <c r="BB642" i="1"/>
  <c r="BC642" i="1"/>
  <c r="BD642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Q642" i="1"/>
  <c r="BR642" i="1"/>
  <c r="BS642" i="1"/>
  <c r="BT642" i="1"/>
  <c r="BU642" i="1"/>
  <c r="BV642" i="1"/>
  <c r="BW642" i="1"/>
  <c r="BX642" i="1"/>
  <c r="BY642" i="1"/>
  <c r="BZ642" i="1"/>
  <c r="CA642" i="1"/>
  <c r="CB642" i="1"/>
  <c r="CC642" i="1"/>
  <c r="CD642" i="1"/>
  <c r="CE642" i="1"/>
  <c r="CF642" i="1"/>
  <c r="CG642" i="1"/>
  <c r="CH642" i="1"/>
  <c r="CI642" i="1"/>
  <c r="CJ642" i="1"/>
  <c r="CK642" i="1"/>
  <c r="CL642" i="1"/>
  <c r="CM642" i="1"/>
  <c r="CN642" i="1"/>
  <c r="CO642" i="1"/>
  <c r="CP642" i="1"/>
  <c r="CQ642" i="1"/>
  <c r="CR642" i="1"/>
  <c r="CS642" i="1"/>
  <c r="CT642" i="1"/>
  <c r="CU642" i="1"/>
  <c r="CV642" i="1"/>
  <c r="CW642" i="1"/>
  <c r="CX642" i="1"/>
  <c r="CY642" i="1"/>
  <c r="CZ642" i="1"/>
  <c r="DA642" i="1"/>
  <c r="DB642" i="1"/>
  <c r="DC642" i="1"/>
  <c r="DD642" i="1"/>
  <c r="DE642" i="1"/>
  <c r="DF642" i="1"/>
  <c r="DG642" i="1"/>
  <c r="DH642" i="1"/>
  <c r="DI642" i="1"/>
  <c r="Q643" i="1"/>
  <c r="R643" i="1"/>
  <c r="S643" i="1"/>
  <c r="T643" i="1"/>
  <c r="U643" i="1"/>
  <c r="V643" i="1"/>
  <c r="W643" i="1"/>
  <c r="X643" i="1"/>
  <c r="Y643" i="1"/>
  <c r="Z643" i="1"/>
  <c r="AA643" i="1"/>
  <c r="AB643" i="1"/>
  <c r="AC643" i="1"/>
  <c r="AD643" i="1"/>
  <c r="AE643" i="1"/>
  <c r="AF643" i="1"/>
  <c r="AG643" i="1"/>
  <c r="AH643" i="1"/>
  <c r="AI643" i="1"/>
  <c r="AJ643" i="1"/>
  <c r="AK643" i="1"/>
  <c r="AL643" i="1"/>
  <c r="AM643" i="1"/>
  <c r="AN643" i="1"/>
  <c r="AO643" i="1"/>
  <c r="AP643" i="1"/>
  <c r="AQ643" i="1"/>
  <c r="AR643" i="1"/>
  <c r="AS643" i="1"/>
  <c r="AT643" i="1"/>
  <c r="AU643" i="1"/>
  <c r="AV643" i="1"/>
  <c r="AW643" i="1"/>
  <c r="AX643" i="1"/>
  <c r="AY643" i="1"/>
  <c r="AZ643" i="1"/>
  <c r="BA643" i="1"/>
  <c r="BB643" i="1"/>
  <c r="BC643" i="1"/>
  <c r="BD643" i="1"/>
  <c r="BE643" i="1"/>
  <c r="BF643" i="1"/>
  <c r="BG643" i="1"/>
  <c r="BH643" i="1"/>
  <c r="BI643" i="1"/>
  <c r="BJ643" i="1"/>
  <c r="BK643" i="1"/>
  <c r="BL643" i="1"/>
  <c r="BM643" i="1"/>
  <c r="BN643" i="1"/>
  <c r="BO643" i="1"/>
  <c r="BP643" i="1"/>
  <c r="BQ643" i="1"/>
  <c r="BR643" i="1"/>
  <c r="BS643" i="1"/>
  <c r="BT643" i="1"/>
  <c r="BU643" i="1"/>
  <c r="BV643" i="1"/>
  <c r="BW643" i="1"/>
  <c r="BX643" i="1"/>
  <c r="BY643" i="1"/>
  <c r="BZ643" i="1"/>
  <c r="CA643" i="1"/>
  <c r="CB643" i="1"/>
  <c r="CC643" i="1"/>
  <c r="CD643" i="1"/>
  <c r="CE643" i="1"/>
  <c r="CF643" i="1"/>
  <c r="CG643" i="1"/>
  <c r="CH643" i="1"/>
  <c r="CI643" i="1"/>
  <c r="CJ643" i="1"/>
  <c r="CK643" i="1"/>
  <c r="CL643" i="1"/>
  <c r="CM643" i="1"/>
  <c r="CN643" i="1"/>
  <c r="CO643" i="1"/>
  <c r="CP643" i="1"/>
  <c r="CQ643" i="1"/>
  <c r="CR643" i="1"/>
  <c r="CS643" i="1"/>
  <c r="CT643" i="1"/>
  <c r="CU643" i="1"/>
  <c r="CV643" i="1"/>
  <c r="CW643" i="1"/>
  <c r="CX643" i="1"/>
  <c r="CY643" i="1"/>
  <c r="CZ643" i="1"/>
  <c r="DA643" i="1"/>
  <c r="DB643" i="1"/>
  <c r="DC643" i="1"/>
  <c r="DD643" i="1"/>
  <c r="DE643" i="1"/>
  <c r="DF643" i="1"/>
  <c r="DG643" i="1"/>
  <c r="DH643" i="1"/>
  <c r="DI643" i="1"/>
  <c r="Q644" i="1"/>
  <c r="R644" i="1"/>
  <c r="S644" i="1"/>
  <c r="T644" i="1"/>
  <c r="U644" i="1"/>
  <c r="V644" i="1"/>
  <c r="W644" i="1"/>
  <c r="X644" i="1"/>
  <c r="Y644" i="1"/>
  <c r="Z644" i="1"/>
  <c r="AA644" i="1"/>
  <c r="AB644" i="1"/>
  <c r="AC644" i="1"/>
  <c r="AD644" i="1"/>
  <c r="AE644" i="1"/>
  <c r="AF644" i="1"/>
  <c r="AG644" i="1"/>
  <c r="AH644" i="1"/>
  <c r="AI644" i="1"/>
  <c r="AJ644" i="1"/>
  <c r="AK644" i="1"/>
  <c r="AL644" i="1"/>
  <c r="AM644" i="1"/>
  <c r="AN644" i="1"/>
  <c r="AO644" i="1"/>
  <c r="AP644" i="1"/>
  <c r="AQ644" i="1"/>
  <c r="AR644" i="1"/>
  <c r="AS644" i="1"/>
  <c r="AT644" i="1"/>
  <c r="AU644" i="1"/>
  <c r="AV644" i="1"/>
  <c r="AW644" i="1"/>
  <c r="AX644" i="1"/>
  <c r="AY644" i="1"/>
  <c r="AZ644" i="1"/>
  <c r="BA644" i="1"/>
  <c r="BB644" i="1"/>
  <c r="BC644" i="1"/>
  <c r="BD644" i="1"/>
  <c r="BE644" i="1"/>
  <c r="BF644" i="1"/>
  <c r="BG644" i="1"/>
  <c r="BH644" i="1"/>
  <c r="BI644" i="1"/>
  <c r="BJ644" i="1"/>
  <c r="BK644" i="1"/>
  <c r="BL644" i="1"/>
  <c r="BM644" i="1"/>
  <c r="BN644" i="1"/>
  <c r="BO644" i="1"/>
  <c r="BP644" i="1"/>
  <c r="BQ644" i="1"/>
  <c r="BR644" i="1"/>
  <c r="BS644" i="1"/>
  <c r="BT644" i="1"/>
  <c r="BU644" i="1"/>
  <c r="BV644" i="1"/>
  <c r="BW644" i="1"/>
  <c r="BX644" i="1"/>
  <c r="BY644" i="1"/>
  <c r="BZ644" i="1"/>
  <c r="CA644" i="1"/>
  <c r="CB644" i="1"/>
  <c r="CC644" i="1"/>
  <c r="CD644" i="1"/>
  <c r="CE644" i="1"/>
  <c r="CF644" i="1"/>
  <c r="CG644" i="1"/>
  <c r="CH644" i="1"/>
  <c r="CI644" i="1"/>
  <c r="CJ644" i="1"/>
  <c r="CK644" i="1"/>
  <c r="CL644" i="1"/>
  <c r="CM644" i="1"/>
  <c r="CN644" i="1"/>
  <c r="CO644" i="1"/>
  <c r="CP644" i="1"/>
  <c r="CQ644" i="1"/>
  <c r="CR644" i="1"/>
  <c r="CS644" i="1"/>
  <c r="CT644" i="1"/>
  <c r="CU644" i="1"/>
  <c r="CV644" i="1"/>
  <c r="CW644" i="1"/>
  <c r="CX644" i="1"/>
  <c r="CY644" i="1"/>
  <c r="CZ644" i="1"/>
  <c r="DA644" i="1"/>
  <c r="DB644" i="1"/>
  <c r="DC644" i="1"/>
  <c r="DD644" i="1"/>
  <c r="DE644" i="1"/>
  <c r="DF644" i="1"/>
  <c r="DG644" i="1"/>
  <c r="DH644" i="1"/>
  <c r="DI644" i="1"/>
  <c r="Q645" i="1"/>
  <c r="R645" i="1"/>
  <c r="S645" i="1"/>
  <c r="T645" i="1"/>
  <c r="U645" i="1"/>
  <c r="V645" i="1"/>
  <c r="W645" i="1"/>
  <c r="X645" i="1"/>
  <c r="Y645" i="1"/>
  <c r="Z645" i="1"/>
  <c r="AA645" i="1"/>
  <c r="AB645" i="1"/>
  <c r="AC645" i="1"/>
  <c r="AD645" i="1"/>
  <c r="AE645" i="1"/>
  <c r="AF645" i="1"/>
  <c r="AG645" i="1"/>
  <c r="AH645" i="1"/>
  <c r="AI645" i="1"/>
  <c r="AJ645" i="1"/>
  <c r="AK645" i="1"/>
  <c r="AL645" i="1"/>
  <c r="AM645" i="1"/>
  <c r="AN645" i="1"/>
  <c r="AO645" i="1"/>
  <c r="AP645" i="1"/>
  <c r="AQ645" i="1"/>
  <c r="AR645" i="1"/>
  <c r="AS645" i="1"/>
  <c r="AT645" i="1"/>
  <c r="AU645" i="1"/>
  <c r="AV645" i="1"/>
  <c r="AW645" i="1"/>
  <c r="AX645" i="1"/>
  <c r="AY645" i="1"/>
  <c r="AZ645" i="1"/>
  <c r="BA645" i="1"/>
  <c r="BB645" i="1"/>
  <c r="BC645" i="1"/>
  <c r="BD645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Q645" i="1"/>
  <c r="BR645" i="1"/>
  <c r="BS645" i="1"/>
  <c r="BT645" i="1"/>
  <c r="BU645" i="1"/>
  <c r="BV645" i="1"/>
  <c r="BW645" i="1"/>
  <c r="BX645" i="1"/>
  <c r="BY645" i="1"/>
  <c r="BZ645" i="1"/>
  <c r="CA645" i="1"/>
  <c r="CB645" i="1"/>
  <c r="CC645" i="1"/>
  <c r="CD645" i="1"/>
  <c r="CE645" i="1"/>
  <c r="CF645" i="1"/>
  <c r="CG645" i="1"/>
  <c r="CH645" i="1"/>
  <c r="CI645" i="1"/>
  <c r="CJ645" i="1"/>
  <c r="CK645" i="1"/>
  <c r="CL645" i="1"/>
  <c r="CM645" i="1"/>
  <c r="CN645" i="1"/>
  <c r="CO645" i="1"/>
  <c r="CP645" i="1"/>
  <c r="CQ645" i="1"/>
  <c r="CR645" i="1"/>
  <c r="CS645" i="1"/>
  <c r="CT645" i="1"/>
  <c r="CU645" i="1"/>
  <c r="CV645" i="1"/>
  <c r="CW645" i="1"/>
  <c r="CX645" i="1"/>
  <c r="CY645" i="1"/>
  <c r="CZ645" i="1"/>
  <c r="DA645" i="1"/>
  <c r="DB645" i="1"/>
  <c r="DC645" i="1"/>
  <c r="DD645" i="1"/>
  <c r="DE645" i="1"/>
  <c r="DF645" i="1"/>
  <c r="DG645" i="1"/>
  <c r="DH645" i="1"/>
  <c r="DI645" i="1"/>
  <c r="Q646" i="1"/>
  <c r="R646" i="1"/>
  <c r="S646" i="1"/>
  <c r="T646" i="1"/>
  <c r="U646" i="1"/>
  <c r="V646" i="1"/>
  <c r="W646" i="1"/>
  <c r="X646" i="1"/>
  <c r="Y646" i="1"/>
  <c r="Z646" i="1"/>
  <c r="AA646" i="1"/>
  <c r="AB646" i="1"/>
  <c r="AC646" i="1"/>
  <c r="AD646" i="1"/>
  <c r="AE646" i="1"/>
  <c r="AF646" i="1"/>
  <c r="AG646" i="1"/>
  <c r="AH646" i="1"/>
  <c r="AI646" i="1"/>
  <c r="AJ646" i="1"/>
  <c r="AK646" i="1"/>
  <c r="AL646" i="1"/>
  <c r="AM646" i="1"/>
  <c r="AN646" i="1"/>
  <c r="AO646" i="1"/>
  <c r="AP646" i="1"/>
  <c r="AQ646" i="1"/>
  <c r="AR646" i="1"/>
  <c r="AS646" i="1"/>
  <c r="AT646" i="1"/>
  <c r="AU646" i="1"/>
  <c r="AV646" i="1"/>
  <c r="AW646" i="1"/>
  <c r="AX646" i="1"/>
  <c r="AY646" i="1"/>
  <c r="AZ646" i="1"/>
  <c r="BA646" i="1"/>
  <c r="BB646" i="1"/>
  <c r="BC646" i="1"/>
  <c r="BD646" i="1"/>
  <c r="BE646" i="1"/>
  <c r="BF646" i="1"/>
  <c r="BG646" i="1"/>
  <c r="BH646" i="1"/>
  <c r="BI646" i="1"/>
  <c r="BJ646" i="1"/>
  <c r="BK646" i="1"/>
  <c r="BL646" i="1"/>
  <c r="BM646" i="1"/>
  <c r="BN646" i="1"/>
  <c r="BO646" i="1"/>
  <c r="BP646" i="1"/>
  <c r="BQ646" i="1"/>
  <c r="BR646" i="1"/>
  <c r="BS646" i="1"/>
  <c r="BT646" i="1"/>
  <c r="BU646" i="1"/>
  <c r="BV646" i="1"/>
  <c r="BW646" i="1"/>
  <c r="BX646" i="1"/>
  <c r="BY646" i="1"/>
  <c r="BZ646" i="1"/>
  <c r="CA646" i="1"/>
  <c r="CB646" i="1"/>
  <c r="CC646" i="1"/>
  <c r="CD646" i="1"/>
  <c r="CE646" i="1"/>
  <c r="CF646" i="1"/>
  <c r="CG646" i="1"/>
  <c r="CH646" i="1"/>
  <c r="CI646" i="1"/>
  <c r="CJ646" i="1"/>
  <c r="CK646" i="1"/>
  <c r="CL646" i="1"/>
  <c r="CM646" i="1"/>
  <c r="CN646" i="1"/>
  <c r="CO646" i="1"/>
  <c r="CP646" i="1"/>
  <c r="CQ646" i="1"/>
  <c r="CR646" i="1"/>
  <c r="CS646" i="1"/>
  <c r="CT646" i="1"/>
  <c r="CU646" i="1"/>
  <c r="CV646" i="1"/>
  <c r="CW646" i="1"/>
  <c r="CX646" i="1"/>
  <c r="CY646" i="1"/>
  <c r="CZ646" i="1"/>
  <c r="DA646" i="1"/>
  <c r="DB646" i="1"/>
  <c r="DC646" i="1"/>
  <c r="DD646" i="1"/>
  <c r="DE646" i="1"/>
  <c r="DF646" i="1"/>
  <c r="DG646" i="1"/>
  <c r="DH646" i="1"/>
  <c r="DI646" i="1"/>
  <c r="Q647" i="1"/>
  <c r="R647" i="1"/>
  <c r="S647" i="1"/>
  <c r="T647" i="1"/>
  <c r="U647" i="1"/>
  <c r="V647" i="1"/>
  <c r="W647" i="1"/>
  <c r="X647" i="1"/>
  <c r="Y647" i="1"/>
  <c r="Z647" i="1"/>
  <c r="AA647" i="1"/>
  <c r="AB647" i="1"/>
  <c r="AC647" i="1"/>
  <c r="AD647" i="1"/>
  <c r="AE647" i="1"/>
  <c r="AF647" i="1"/>
  <c r="AG647" i="1"/>
  <c r="AH647" i="1"/>
  <c r="AI647" i="1"/>
  <c r="AJ647" i="1"/>
  <c r="AK647" i="1"/>
  <c r="AL647" i="1"/>
  <c r="AM647" i="1"/>
  <c r="AN647" i="1"/>
  <c r="AO647" i="1"/>
  <c r="AP647" i="1"/>
  <c r="AQ647" i="1"/>
  <c r="AR647" i="1"/>
  <c r="AS647" i="1"/>
  <c r="AT647" i="1"/>
  <c r="AU647" i="1"/>
  <c r="AV647" i="1"/>
  <c r="AW647" i="1"/>
  <c r="AX647" i="1"/>
  <c r="AY647" i="1"/>
  <c r="AZ647" i="1"/>
  <c r="BA647" i="1"/>
  <c r="BB647" i="1"/>
  <c r="BC647" i="1"/>
  <c r="BD647" i="1"/>
  <c r="BE647" i="1"/>
  <c r="BF647" i="1"/>
  <c r="BG647" i="1"/>
  <c r="BH647" i="1"/>
  <c r="BI647" i="1"/>
  <c r="BJ647" i="1"/>
  <c r="BK647" i="1"/>
  <c r="BL647" i="1"/>
  <c r="BM647" i="1"/>
  <c r="BN647" i="1"/>
  <c r="BO647" i="1"/>
  <c r="BP647" i="1"/>
  <c r="BQ647" i="1"/>
  <c r="BR647" i="1"/>
  <c r="BS647" i="1"/>
  <c r="BT647" i="1"/>
  <c r="BU647" i="1"/>
  <c r="BV647" i="1"/>
  <c r="BW647" i="1"/>
  <c r="BX647" i="1"/>
  <c r="BY647" i="1"/>
  <c r="BZ647" i="1"/>
  <c r="CA647" i="1"/>
  <c r="CB647" i="1"/>
  <c r="CC647" i="1"/>
  <c r="CD647" i="1"/>
  <c r="CE647" i="1"/>
  <c r="CF647" i="1"/>
  <c r="CG647" i="1"/>
  <c r="CH647" i="1"/>
  <c r="CI647" i="1"/>
  <c r="CJ647" i="1"/>
  <c r="CK647" i="1"/>
  <c r="CL647" i="1"/>
  <c r="CM647" i="1"/>
  <c r="CN647" i="1"/>
  <c r="CO647" i="1"/>
  <c r="CP647" i="1"/>
  <c r="CQ647" i="1"/>
  <c r="CR647" i="1"/>
  <c r="CS647" i="1"/>
  <c r="CT647" i="1"/>
  <c r="CU647" i="1"/>
  <c r="CV647" i="1"/>
  <c r="CW647" i="1"/>
  <c r="CX647" i="1"/>
  <c r="CY647" i="1"/>
  <c r="CZ647" i="1"/>
  <c r="DA647" i="1"/>
  <c r="DB647" i="1"/>
  <c r="DC647" i="1"/>
  <c r="DD647" i="1"/>
  <c r="DE647" i="1"/>
  <c r="DF647" i="1"/>
  <c r="DG647" i="1"/>
  <c r="DH647" i="1"/>
  <c r="DI647" i="1"/>
  <c r="Q648" i="1"/>
  <c r="R648" i="1"/>
  <c r="S648" i="1"/>
  <c r="T648" i="1"/>
  <c r="U648" i="1"/>
  <c r="V648" i="1"/>
  <c r="W648" i="1"/>
  <c r="X648" i="1"/>
  <c r="Y648" i="1"/>
  <c r="Z648" i="1"/>
  <c r="AA648" i="1"/>
  <c r="AB648" i="1"/>
  <c r="AC648" i="1"/>
  <c r="AD648" i="1"/>
  <c r="AE648" i="1"/>
  <c r="AF648" i="1"/>
  <c r="AG648" i="1"/>
  <c r="AH648" i="1"/>
  <c r="AI648" i="1"/>
  <c r="AJ648" i="1"/>
  <c r="AK648" i="1"/>
  <c r="AL648" i="1"/>
  <c r="AM648" i="1"/>
  <c r="AN648" i="1"/>
  <c r="AO648" i="1"/>
  <c r="AP648" i="1"/>
  <c r="AQ648" i="1"/>
  <c r="AR648" i="1"/>
  <c r="AS648" i="1"/>
  <c r="AT648" i="1"/>
  <c r="AU648" i="1"/>
  <c r="AV648" i="1"/>
  <c r="AW648" i="1"/>
  <c r="AX648" i="1"/>
  <c r="AY648" i="1"/>
  <c r="AZ648" i="1"/>
  <c r="BA648" i="1"/>
  <c r="BB648" i="1"/>
  <c r="BC648" i="1"/>
  <c r="BD648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Q648" i="1"/>
  <c r="BR648" i="1"/>
  <c r="BS648" i="1"/>
  <c r="BT648" i="1"/>
  <c r="BU648" i="1"/>
  <c r="BV648" i="1"/>
  <c r="BW648" i="1"/>
  <c r="BX648" i="1"/>
  <c r="BY648" i="1"/>
  <c r="BZ648" i="1"/>
  <c r="CA648" i="1"/>
  <c r="CB648" i="1"/>
  <c r="CC648" i="1"/>
  <c r="CD648" i="1"/>
  <c r="CE648" i="1"/>
  <c r="CF648" i="1"/>
  <c r="CG648" i="1"/>
  <c r="CH648" i="1"/>
  <c r="CI648" i="1"/>
  <c r="CJ648" i="1"/>
  <c r="CK648" i="1"/>
  <c r="CL648" i="1"/>
  <c r="CM648" i="1"/>
  <c r="CN648" i="1"/>
  <c r="CO648" i="1"/>
  <c r="CP648" i="1"/>
  <c r="CQ648" i="1"/>
  <c r="CR648" i="1"/>
  <c r="CS648" i="1"/>
  <c r="CT648" i="1"/>
  <c r="CU648" i="1"/>
  <c r="CV648" i="1"/>
  <c r="CW648" i="1"/>
  <c r="CX648" i="1"/>
  <c r="CY648" i="1"/>
  <c r="CZ648" i="1"/>
  <c r="DA648" i="1"/>
  <c r="DB648" i="1"/>
  <c r="DC648" i="1"/>
  <c r="DD648" i="1"/>
  <c r="DE648" i="1"/>
  <c r="DF648" i="1"/>
  <c r="DG648" i="1"/>
  <c r="DH648" i="1"/>
  <c r="DI648" i="1"/>
  <c r="Q649" i="1"/>
  <c r="R649" i="1"/>
  <c r="S649" i="1"/>
  <c r="T649" i="1"/>
  <c r="U649" i="1"/>
  <c r="V649" i="1"/>
  <c r="W649" i="1"/>
  <c r="X649" i="1"/>
  <c r="Y649" i="1"/>
  <c r="Z649" i="1"/>
  <c r="AA649" i="1"/>
  <c r="AB649" i="1"/>
  <c r="AC649" i="1"/>
  <c r="AD649" i="1"/>
  <c r="AE649" i="1"/>
  <c r="AF649" i="1"/>
  <c r="AG649" i="1"/>
  <c r="AH649" i="1"/>
  <c r="AI649" i="1"/>
  <c r="AJ649" i="1"/>
  <c r="AK649" i="1"/>
  <c r="AL649" i="1"/>
  <c r="AM649" i="1"/>
  <c r="AN649" i="1"/>
  <c r="AO649" i="1"/>
  <c r="AP649" i="1"/>
  <c r="AQ649" i="1"/>
  <c r="AR649" i="1"/>
  <c r="AS649" i="1"/>
  <c r="AT649" i="1"/>
  <c r="AU649" i="1"/>
  <c r="AV649" i="1"/>
  <c r="AW649" i="1"/>
  <c r="AX649" i="1"/>
  <c r="AY649" i="1"/>
  <c r="AZ649" i="1"/>
  <c r="BA649" i="1"/>
  <c r="BB649" i="1"/>
  <c r="BC649" i="1"/>
  <c r="BD649" i="1"/>
  <c r="BE649" i="1"/>
  <c r="BF649" i="1"/>
  <c r="BG649" i="1"/>
  <c r="BH649" i="1"/>
  <c r="BI649" i="1"/>
  <c r="BJ649" i="1"/>
  <c r="BK649" i="1"/>
  <c r="BL649" i="1"/>
  <c r="BM649" i="1"/>
  <c r="BN649" i="1"/>
  <c r="BO649" i="1"/>
  <c r="BP649" i="1"/>
  <c r="BQ649" i="1"/>
  <c r="BR649" i="1"/>
  <c r="BS649" i="1"/>
  <c r="BT649" i="1"/>
  <c r="BU649" i="1"/>
  <c r="BV649" i="1"/>
  <c r="BW649" i="1"/>
  <c r="BX649" i="1"/>
  <c r="BY649" i="1"/>
  <c r="BZ649" i="1"/>
  <c r="CA649" i="1"/>
  <c r="CB649" i="1"/>
  <c r="CC649" i="1"/>
  <c r="CD649" i="1"/>
  <c r="CE649" i="1"/>
  <c r="CF649" i="1"/>
  <c r="CG649" i="1"/>
  <c r="CH649" i="1"/>
  <c r="CI649" i="1"/>
  <c r="CJ649" i="1"/>
  <c r="CK649" i="1"/>
  <c r="CL649" i="1"/>
  <c r="CM649" i="1"/>
  <c r="CN649" i="1"/>
  <c r="CO649" i="1"/>
  <c r="CP649" i="1"/>
  <c r="CQ649" i="1"/>
  <c r="CR649" i="1"/>
  <c r="CS649" i="1"/>
  <c r="CT649" i="1"/>
  <c r="CU649" i="1"/>
  <c r="CV649" i="1"/>
  <c r="CW649" i="1"/>
  <c r="CX649" i="1"/>
  <c r="CY649" i="1"/>
  <c r="CZ649" i="1"/>
  <c r="DA649" i="1"/>
  <c r="DB649" i="1"/>
  <c r="DC649" i="1"/>
  <c r="DD649" i="1"/>
  <c r="DE649" i="1"/>
  <c r="DF649" i="1"/>
  <c r="DG649" i="1"/>
  <c r="DH649" i="1"/>
  <c r="DI649" i="1"/>
  <c r="Q650" i="1"/>
  <c r="R650" i="1"/>
  <c r="S650" i="1"/>
  <c r="T650" i="1"/>
  <c r="U650" i="1"/>
  <c r="V650" i="1"/>
  <c r="W650" i="1"/>
  <c r="X650" i="1"/>
  <c r="Y650" i="1"/>
  <c r="Z650" i="1"/>
  <c r="AA650" i="1"/>
  <c r="AB650" i="1"/>
  <c r="AC650" i="1"/>
  <c r="AD650" i="1"/>
  <c r="AE650" i="1"/>
  <c r="AF650" i="1"/>
  <c r="AG650" i="1"/>
  <c r="AH650" i="1"/>
  <c r="AI650" i="1"/>
  <c r="AJ650" i="1"/>
  <c r="AK650" i="1"/>
  <c r="AL650" i="1"/>
  <c r="AM650" i="1"/>
  <c r="AN650" i="1"/>
  <c r="AO650" i="1"/>
  <c r="AP650" i="1"/>
  <c r="AQ650" i="1"/>
  <c r="AR650" i="1"/>
  <c r="AS650" i="1"/>
  <c r="AT650" i="1"/>
  <c r="AU650" i="1"/>
  <c r="AV650" i="1"/>
  <c r="AW650" i="1"/>
  <c r="AX650" i="1"/>
  <c r="AY650" i="1"/>
  <c r="AZ650" i="1"/>
  <c r="BA650" i="1"/>
  <c r="BB650" i="1"/>
  <c r="BC650" i="1"/>
  <c r="BD650" i="1"/>
  <c r="BE650" i="1"/>
  <c r="BF650" i="1"/>
  <c r="BG650" i="1"/>
  <c r="BH650" i="1"/>
  <c r="BI650" i="1"/>
  <c r="BJ650" i="1"/>
  <c r="BK650" i="1"/>
  <c r="BL650" i="1"/>
  <c r="BM650" i="1"/>
  <c r="BN650" i="1"/>
  <c r="BO650" i="1"/>
  <c r="BP650" i="1"/>
  <c r="BQ650" i="1"/>
  <c r="BR650" i="1"/>
  <c r="BS650" i="1"/>
  <c r="BT650" i="1"/>
  <c r="BU650" i="1"/>
  <c r="BV650" i="1"/>
  <c r="BW650" i="1"/>
  <c r="BX650" i="1"/>
  <c r="BY650" i="1"/>
  <c r="BZ650" i="1"/>
  <c r="CA650" i="1"/>
  <c r="CB650" i="1"/>
  <c r="CC650" i="1"/>
  <c r="CD650" i="1"/>
  <c r="CE650" i="1"/>
  <c r="CF650" i="1"/>
  <c r="CG650" i="1"/>
  <c r="CH650" i="1"/>
  <c r="CI650" i="1"/>
  <c r="CJ650" i="1"/>
  <c r="CK650" i="1"/>
  <c r="CL650" i="1"/>
  <c r="CM650" i="1"/>
  <c r="CN650" i="1"/>
  <c r="CO650" i="1"/>
  <c r="CP650" i="1"/>
  <c r="CQ650" i="1"/>
  <c r="CR650" i="1"/>
  <c r="CS650" i="1"/>
  <c r="CT650" i="1"/>
  <c r="CU650" i="1"/>
  <c r="CV650" i="1"/>
  <c r="CW650" i="1"/>
  <c r="CX650" i="1"/>
  <c r="CY650" i="1"/>
  <c r="CZ650" i="1"/>
  <c r="DA650" i="1"/>
  <c r="DB650" i="1"/>
  <c r="DC650" i="1"/>
  <c r="DD650" i="1"/>
  <c r="DE650" i="1"/>
  <c r="DF650" i="1"/>
  <c r="DG650" i="1"/>
  <c r="DH650" i="1"/>
  <c r="DI650" i="1"/>
  <c r="Q651" i="1"/>
  <c r="R651" i="1"/>
  <c r="S651" i="1"/>
  <c r="T651" i="1"/>
  <c r="U651" i="1"/>
  <c r="V651" i="1"/>
  <c r="W651" i="1"/>
  <c r="X651" i="1"/>
  <c r="Y651" i="1"/>
  <c r="Z651" i="1"/>
  <c r="AA651" i="1"/>
  <c r="AB651" i="1"/>
  <c r="AC651" i="1"/>
  <c r="AD651" i="1"/>
  <c r="AE651" i="1"/>
  <c r="AF651" i="1"/>
  <c r="AG651" i="1"/>
  <c r="AH651" i="1"/>
  <c r="AI651" i="1"/>
  <c r="AJ651" i="1"/>
  <c r="AK651" i="1"/>
  <c r="AL651" i="1"/>
  <c r="AM651" i="1"/>
  <c r="AN651" i="1"/>
  <c r="AO651" i="1"/>
  <c r="AP651" i="1"/>
  <c r="AQ651" i="1"/>
  <c r="AR651" i="1"/>
  <c r="AS651" i="1"/>
  <c r="AT651" i="1"/>
  <c r="AU651" i="1"/>
  <c r="AV651" i="1"/>
  <c r="AW651" i="1"/>
  <c r="AX651" i="1"/>
  <c r="AY651" i="1"/>
  <c r="AZ651" i="1"/>
  <c r="BA651" i="1"/>
  <c r="BB651" i="1"/>
  <c r="BC651" i="1"/>
  <c r="BD651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Q651" i="1"/>
  <c r="BR651" i="1"/>
  <c r="BS651" i="1"/>
  <c r="BT651" i="1"/>
  <c r="BU651" i="1"/>
  <c r="BV651" i="1"/>
  <c r="BW651" i="1"/>
  <c r="BX651" i="1"/>
  <c r="BY651" i="1"/>
  <c r="BZ651" i="1"/>
  <c r="CA651" i="1"/>
  <c r="CB651" i="1"/>
  <c r="CC651" i="1"/>
  <c r="CD651" i="1"/>
  <c r="CE651" i="1"/>
  <c r="CF651" i="1"/>
  <c r="CG651" i="1"/>
  <c r="CH651" i="1"/>
  <c r="CI651" i="1"/>
  <c r="CJ651" i="1"/>
  <c r="CK651" i="1"/>
  <c r="CL651" i="1"/>
  <c r="CM651" i="1"/>
  <c r="CN651" i="1"/>
  <c r="CO651" i="1"/>
  <c r="CP651" i="1"/>
  <c r="CQ651" i="1"/>
  <c r="CR651" i="1"/>
  <c r="CS651" i="1"/>
  <c r="CT651" i="1"/>
  <c r="CU651" i="1"/>
  <c r="CV651" i="1"/>
  <c r="CW651" i="1"/>
  <c r="CX651" i="1"/>
  <c r="CY651" i="1"/>
  <c r="CZ651" i="1"/>
  <c r="DA651" i="1"/>
  <c r="DB651" i="1"/>
  <c r="DC651" i="1"/>
  <c r="DD651" i="1"/>
  <c r="DE651" i="1"/>
  <c r="DF651" i="1"/>
  <c r="DG651" i="1"/>
  <c r="DH651" i="1"/>
  <c r="DI651" i="1"/>
  <c r="Q652" i="1"/>
  <c r="R652" i="1"/>
  <c r="S652" i="1"/>
  <c r="T652" i="1"/>
  <c r="U652" i="1"/>
  <c r="V652" i="1"/>
  <c r="W652" i="1"/>
  <c r="X652" i="1"/>
  <c r="Y652" i="1"/>
  <c r="Z652" i="1"/>
  <c r="AA652" i="1"/>
  <c r="AB652" i="1"/>
  <c r="AC652" i="1"/>
  <c r="AD652" i="1"/>
  <c r="AE652" i="1"/>
  <c r="AF652" i="1"/>
  <c r="AG652" i="1"/>
  <c r="AH652" i="1"/>
  <c r="AI652" i="1"/>
  <c r="AJ652" i="1"/>
  <c r="AK652" i="1"/>
  <c r="AL652" i="1"/>
  <c r="AM652" i="1"/>
  <c r="AN652" i="1"/>
  <c r="AO652" i="1"/>
  <c r="AP652" i="1"/>
  <c r="AQ652" i="1"/>
  <c r="AR652" i="1"/>
  <c r="AS652" i="1"/>
  <c r="AT652" i="1"/>
  <c r="AU652" i="1"/>
  <c r="AV652" i="1"/>
  <c r="AW652" i="1"/>
  <c r="AX652" i="1"/>
  <c r="AY652" i="1"/>
  <c r="AZ652" i="1"/>
  <c r="BA652" i="1"/>
  <c r="BB652" i="1"/>
  <c r="BC652" i="1"/>
  <c r="BD652" i="1"/>
  <c r="BE652" i="1"/>
  <c r="BF652" i="1"/>
  <c r="BG652" i="1"/>
  <c r="BH652" i="1"/>
  <c r="BI652" i="1"/>
  <c r="BJ652" i="1"/>
  <c r="BK652" i="1"/>
  <c r="BL652" i="1"/>
  <c r="BM652" i="1"/>
  <c r="BN652" i="1"/>
  <c r="BO652" i="1"/>
  <c r="BP652" i="1"/>
  <c r="BQ652" i="1"/>
  <c r="BR652" i="1"/>
  <c r="BS652" i="1"/>
  <c r="BT652" i="1"/>
  <c r="BU652" i="1"/>
  <c r="BV652" i="1"/>
  <c r="BW652" i="1"/>
  <c r="BX652" i="1"/>
  <c r="BY652" i="1"/>
  <c r="BZ652" i="1"/>
  <c r="CA652" i="1"/>
  <c r="CB652" i="1"/>
  <c r="CC652" i="1"/>
  <c r="CD652" i="1"/>
  <c r="CE652" i="1"/>
  <c r="CF652" i="1"/>
  <c r="CG652" i="1"/>
  <c r="CH652" i="1"/>
  <c r="CI652" i="1"/>
  <c r="CJ652" i="1"/>
  <c r="CK652" i="1"/>
  <c r="CL652" i="1"/>
  <c r="CM652" i="1"/>
  <c r="CN652" i="1"/>
  <c r="CO652" i="1"/>
  <c r="CP652" i="1"/>
  <c r="CQ652" i="1"/>
  <c r="CR652" i="1"/>
  <c r="CS652" i="1"/>
  <c r="CT652" i="1"/>
  <c r="CU652" i="1"/>
  <c r="CV652" i="1"/>
  <c r="CW652" i="1"/>
  <c r="CX652" i="1"/>
  <c r="CY652" i="1"/>
  <c r="CZ652" i="1"/>
  <c r="DA652" i="1"/>
  <c r="DB652" i="1"/>
  <c r="DC652" i="1"/>
  <c r="DD652" i="1"/>
  <c r="DE652" i="1"/>
  <c r="DF652" i="1"/>
  <c r="DG652" i="1"/>
  <c r="DH652" i="1"/>
  <c r="DI652" i="1"/>
  <c r="Q653" i="1"/>
  <c r="R653" i="1"/>
  <c r="S653" i="1"/>
  <c r="T653" i="1"/>
  <c r="U653" i="1"/>
  <c r="V653" i="1"/>
  <c r="W653" i="1"/>
  <c r="X653" i="1"/>
  <c r="Y653" i="1"/>
  <c r="Z653" i="1"/>
  <c r="AA653" i="1"/>
  <c r="AB653" i="1"/>
  <c r="AC653" i="1"/>
  <c r="AD653" i="1"/>
  <c r="AE653" i="1"/>
  <c r="AF653" i="1"/>
  <c r="AG653" i="1"/>
  <c r="AH653" i="1"/>
  <c r="AI653" i="1"/>
  <c r="AJ653" i="1"/>
  <c r="AK653" i="1"/>
  <c r="AL653" i="1"/>
  <c r="AM653" i="1"/>
  <c r="AN653" i="1"/>
  <c r="AO653" i="1"/>
  <c r="AP653" i="1"/>
  <c r="AQ653" i="1"/>
  <c r="AR653" i="1"/>
  <c r="AS653" i="1"/>
  <c r="AT653" i="1"/>
  <c r="AU653" i="1"/>
  <c r="AV653" i="1"/>
  <c r="AW653" i="1"/>
  <c r="AX653" i="1"/>
  <c r="AY653" i="1"/>
  <c r="AZ653" i="1"/>
  <c r="BA653" i="1"/>
  <c r="BB653" i="1"/>
  <c r="BC653" i="1"/>
  <c r="BD653" i="1"/>
  <c r="BE653" i="1"/>
  <c r="BF653" i="1"/>
  <c r="BG653" i="1"/>
  <c r="BH653" i="1"/>
  <c r="BI653" i="1"/>
  <c r="BJ653" i="1"/>
  <c r="BK653" i="1"/>
  <c r="BL653" i="1"/>
  <c r="BM653" i="1"/>
  <c r="BN653" i="1"/>
  <c r="BO653" i="1"/>
  <c r="BP653" i="1"/>
  <c r="BQ653" i="1"/>
  <c r="BR653" i="1"/>
  <c r="BS653" i="1"/>
  <c r="BT653" i="1"/>
  <c r="BU653" i="1"/>
  <c r="BV653" i="1"/>
  <c r="BW653" i="1"/>
  <c r="BX653" i="1"/>
  <c r="BY653" i="1"/>
  <c r="BZ653" i="1"/>
  <c r="CA653" i="1"/>
  <c r="CB653" i="1"/>
  <c r="CC653" i="1"/>
  <c r="CD653" i="1"/>
  <c r="CE653" i="1"/>
  <c r="CF653" i="1"/>
  <c r="CG653" i="1"/>
  <c r="CH653" i="1"/>
  <c r="CI653" i="1"/>
  <c r="CJ653" i="1"/>
  <c r="CK653" i="1"/>
  <c r="CL653" i="1"/>
  <c r="CM653" i="1"/>
  <c r="CN653" i="1"/>
  <c r="CO653" i="1"/>
  <c r="CP653" i="1"/>
  <c r="CQ653" i="1"/>
  <c r="CR653" i="1"/>
  <c r="CS653" i="1"/>
  <c r="CT653" i="1"/>
  <c r="CU653" i="1"/>
  <c r="CV653" i="1"/>
  <c r="CW653" i="1"/>
  <c r="CX653" i="1"/>
  <c r="CY653" i="1"/>
  <c r="CZ653" i="1"/>
  <c r="DA653" i="1"/>
  <c r="DB653" i="1"/>
  <c r="DC653" i="1"/>
  <c r="DD653" i="1"/>
  <c r="DE653" i="1"/>
  <c r="DF653" i="1"/>
  <c r="DG653" i="1"/>
  <c r="DH653" i="1"/>
  <c r="DI653" i="1"/>
  <c r="Q654" i="1"/>
  <c r="R654" i="1"/>
  <c r="S654" i="1"/>
  <c r="T654" i="1"/>
  <c r="U654" i="1"/>
  <c r="V654" i="1"/>
  <c r="W654" i="1"/>
  <c r="X654" i="1"/>
  <c r="Y654" i="1"/>
  <c r="Z654" i="1"/>
  <c r="AA654" i="1"/>
  <c r="AB654" i="1"/>
  <c r="AC654" i="1"/>
  <c r="AD654" i="1"/>
  <c r="AE654" i="1"/>
  <c r="AF654" i="1"/>
  <c r="AG654" i="1"/>
  <c r="AH654" i="1"/>
  <c r="AI654" i="1"/>
  <c r="AJ654" i="1"/>
  <c r="AK654" i="1"/>
  <c r="AL654" i="1"/>
  <c r="AM654" i="1"/>
  <c r="AN654" i="1"/>
  <c r="AO654" i="1"/>
  <c r="AP654" i="1"/>
  <c r="AQ654" i="1"/>
  <c r="AR654" i="1"/>
  <c r="AS654" i="1"/>
  <c r="AT654" i="1"/>
  <c r="AU654" i="1"/>
  <c r="AV654" i="1"/>
  <c r="AW654" i="1"/>
  <c r="AX654" i="1"/>
  <c r="AY654" i="1"/>
  <c r="AZ654" i="1"/>
  <c r="BA654" i="1"/>
  <c r="BB654" i="1"/>
  <c r="BC654" i="1"/>
  <c r="BD654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Q654" i="1"/>
  <c r="BR654" i="1"/>
  <c r="BS654" i="1"/>
  <c r="BT654" i="1"/>
  <c r="BU654" i="1"/>
  <c r="BV654" i="1"/>
  <c r="BW654" i="1"/>
  <c r="BX654" i="1"/>
  <c r="BY654" i="1"/>
  <c r="BZ654" i="1"/>
  <c r="CA654" i="1"/>
  <c r="CB654" i="1"/>
  <c r="CC654" i="1"/>
  <c r="CD654" i="1"/>
  <c r="CE654" i="1"/>
  <c r="CF654" i="1"/>
  <c r="CG654" i="1"/>
  <c r="CH654" i="1"/>
  <c r="CI654" i="1"/>
  <c r="CJ654" i="1"/>
  <c r="CK654" i="1"/>
  <c r="CL654" i="1"/>
  <c r="CM654" i="1"/>
  <c r="CN654" i="1"/>
  <c r="CO654" i="1"/>
  <c r="CP654" i="1"/>
  <c r="CQ654" i="1"/>
  <c r="CR654" i="1"/>
  <c r="CS654" i="1"/>
  <c r="CT654" i="1"/>
  <c r="CU654" i="1"/>
  <c r="CV654" i="1"/>
  <c r="CW654" i="1"/>
  <c r="CX654" i="1"/>
  <c r="CY654" i="1"/>
  <c r="CZ654" i="1"/>
  <c r="DA654" i="1"/>
  <c r="DB654" i="1"/>
  <c r="DC654" i="1"/>
  <c r="DD654" i="1"/>
  <c r="DE654" i="1"/>
  <c r="DF654" i="1"/>
  <c r="DG654" i="1"/>
  <c r="DH654" i="1"/>
  <c r="DI654" i="1"/>
  <c r="Q655" i="1"/>
  <c r="R655" i="1"/>
  <c r="S655" i="1"/>
  <c r="T655" i="1"/>
  <c r="U655" i="1"/>
  <c r="V655" i="1"/>
  <c r="W655" i="1"/>
  <c r="X655" i="1"/>
  <c r="Y655" i="1"/>
  <c r="Z655" i="1"/>
  <c r="AA655" i="1"/>
  <c r="AB655" i="1"/>
  <c r="AC655" i="1"/>
  <c r="AD655" i="1"/>
  <c r="AE655" i="1"/>
  <c r="AF655" i="1"/>
  <c r="AG655" i="1"/>
  <c r="AH655" i="1"/>
  <c r="AI655" i="1"/>
  <c r="AJ655" i="1"/>
  <c r="AK655" i="1"/>
  <c r="AL655" i="1"/>
  <c r="AM655" i="1"/>
  <c r="AN655" i="1"/>
  <c r="AO655" i="1"/>
  <c r="AP655" i="1"/>
  <c r="AQ655" i="1"/>
  <c r="AR655" i="1"/>
  <c r="AS655" i="1"/>
  <c r="AT655" i="1"/>
  <c r="AU655" i="1"/>
  <c r="AV655" i="1"/>
  <c r="AW655" i="1"/>
  <c r="AX655" i="1"/>
  <c r="AY655" i="1"/>
  <c r="AZ655" i="1"/>
  <c r="BA655" i="1"/>
  <c r="BB655" i="1"/>
  <c r="BC655" i="1"/>
  <c r="BD655" i="1"/>
  <c r="BE655" i="1"/>
  <c r="BF655" i="1"/>
  <c r="BG655" i="1"/>
  <c r="BH655" i="1"/>
  <c r="BI655" i="1"/>
  <c r="BJ655" i="1"/>
  <c r="BK655" i="1"/>
  <c r="BL655" i="1"/>
  <c r="BM655" i="1"/>
  <c r="BN655" i="1"/>
  <c r="BO655" i="1"/>
  <c r="BP655" i="1"/>
  <c r="BQ655" i="1"/>
  <c r="BR655" i="1"/>
  <c r="BS655" i="1"/>
  <c r="BT655" i="1"/>
  <c r="BU655" i="1"/>
  <c r="BV655" i="1"/>
  <c r="BW655" i="1"/>
  <c r="BX655" i="1"/>
  <c r="BY655" i="1"/>
  <c r="BZ655" i="1"/>
  <c r="CA655" i="1"/>
  <c r="CB655" i="1"/>
  <c r="CC655" i="1"/>
  <c r="CD655" i="1"/>
  <c r="CE655" i="1"/>
  <c r="CF655" i="1"/>
  <c r="CG655" i="1"/>
  <c r="CH655" i="1"/>
  <c r="CI655" i="1"/>
  <c r="CJ655" i="1"/>
  <c r="CK655" i="1"/>
  <c r="CL655" i="1"/>
  <c r="CM655" i="1"/>
  <c r="CN655" i="1"/>
  <c r="CO655" i="1"/>
  <c r="CP655" i="1"/>
  <c r="CQ655" i="1"/>
  <c r="CR655" i="1"/>
  <c r="CS655" i="1"/>
  <c r="CT655" i="1"/>
  <c r="CU655" i="1"/>
  <c r="CV655" i="1"/>
  <c r="CW655" i="1"/>
  <c r="CX655" i="1"/>
  <c r="CY655" i="1"/>
  <c r="CZ655" i="1"/>
  <c r="DA655" i="1"/>
  <c r="DB655" i="1"/>
  <c r="DC655" i="1"/>
  <c r="DD655" i="1"/>
  <c r="DE655" i="1"/>
  <c r="DF655" i="1"/>
  <c r="DG655" i="1"/>
  <c r="DH655" i="1"/>
  <c r="DI655" i="1"/>
  <c r="Q656" i="1"/>
  <c r="R656" i="1"/>
  <c r="S656" i="1"/>
  <c r="T656" i="1"/>
  <c r="U656" i="1"/>
  <c r="V656" i="1"/>
  <c r="W656" i="1"/>
  <c r="X656" i="1"/>
  <c r="Y656" i="1"/>
  <c r="Z656" i="1"/>
  <c r="AA656" i="1"/>
  <c r="AB656" i="1"/>
  <c r="AC656" i="1"/>
  <c r="AD656" i="1"/>
  <c r="AE656" i="1"/>
  <c r="AF656" i="1"/>
  <c r="AG656" i="1"/>
  <c r="AH656" i="1"/>
  <c r="AI656" i="1"/>
  <c r="AJ656" i="1"/>
  <c r="AK656" i="1"/>
  <c r="AL656" i="1"/>
  <c r="AM656" i="1"/>
  <c r="AN656" i="1"/>
  <c r="AO656" i="1"/>
  <c r="AP656" i="1"/>
  <c r="AQ656" i="1"/>
  <c r="AR656" i="1"/>
  <c r="AS656" i="1"/>
  <c r="AT656" i="1"/>
  <c r="AU656" i="1"/>
  <c r="AV656" i="1"/>
  <c r="AW656" i="1"/>
  <c r="AX656" i="1"/>
  <c r="AY656" i="1"/>
  <c r="AZ656" i="1"/>
  <c r="BA656" i="1"/>
  <c r="BB656" i="1"/>
  <c r="BC656" i="1"/>
  <c r="BD656" i="1"/>
  <c r="BE656" i="1"/>
  <c r="BF656" i="1"/>
  <c r="BG656" i="1"/>
  <c r="BH656" i="1"/>
  <c r="BI656" i="1"/>
  <c r="BJ656" i="1"/>
  <c r="BK656" i="1"/>
  <c r="BL656" i="1"/>
  <c r="BM656" i="1"/>
  <c r="BN656" i="1"/>
  <c r="BO656" i="1"/>
  <c r="BP656" i="1"/>
  <c r="BQ656" i="1"/>
  <c r="BR656" i="1"/>
  <c r="BS656" i="1"/>
  <c r="BT656" i="1"/>
  <c r="BU656" i="1"/>
  <c r="BV656" i="1"/>
  <c r="BW656" i="1"/>
  <c r="BX656" i="1"/>
  <c r="BY656" i="1"/>
  <c r="BZ656" i="1"/>
  <c r="CA656" i="1"/>
  <c r="CB656" i="1"/>
  <c r="CC656" i="1"/>
  <c r="CD656" i="1"/>
  <c r="CE656" i="1"/>
  <c r="CF656" i="1"/>
  <c r="CG656" i="1"/>
  <c r="CH656" i="1"/>
  <c r="CI656" i="1"/>
  <c r="CJ656" i="1"/>
  <c r="CK656" i="1"/>
  <c r="CL656" i="1"/>
  <c r="CM656" i="1"/>
  <c r="CN656" i="1"/>
  <c r="CO656" i="1"/>
  <c r="CP656" i="1"/>
  <c r="CQ656" i="1"/>
  <c r="CR656" i="1"/>
  <c r="CS656" i="1"/>
  <c r="CT656" i="1"/>
  <c r="CU656" i="1"/>
  <c r="CV656" i="1"/>
  <c r="CW656" i="1"/>
  <c r="CX656" i="1"/>
  <c r="CY656" i="1"/>
  <c r="CZ656" i="1"/>
  <c r="DA656" i="1"/>
  <c r="DB656" i="1"/>
  <c r="DC656" i="1"/>
  <c r="DD656" i="1"/>
  <c r="DE656" i="1"/>
  <c r="DF656" i="1"/>
  <c r="DG656" i="1"/>
  <c r="DH656" i="1"/>
  <c r="DI656" i="1"/>
  <c r="Q657" i="1"/>
  <c r="R657" i="1"/>
  <c r="S657" i="1"/>
  <c r="T657" i="1"/>
  <c r="U657" i="1"/>
  <c r="V657" i="1"/>
  <c r="W657" i="1"/>
  <c r="X657" i="1"/>
  <c r="Y657" i="1"/>
  <c r="Z657" i="1"/>
  <c r="AA657" i="1"/>
  <c r="AB657" i="1"/>
  <c r="AC657" i="1"/>
  <c r="AD657" i="1"/>
  <c r="AE657" i="1"/>
  <c r="AF657" i="1"/>
  <c r="AG657" i="1"/>
  <c r="AH657" i="1"/>
  <c r="AI657" i="1"/>
  <c r="AJ657" i="1"/>
  <c r="AK657" i="1"/>
  <c r="AL657" i="1"/>
  <c r="AM657" i="1"/>
  <c r="AN657" i="1"/>
  <c r="AO657" i="1"/>
  <c r="AP657" i="1"/>
  <c r="AQ657" i="1"/>
  <c r="AR657" i="1"/>
  <c r="AS657" i="1"/>
  <c r="AT657" i="1"/>
  <c r="AU657" i="1"/>
  <c r="AV657" i="1"/>
  <c r="AW657" i="1"/>
  <c r="AX657" i="1"/>
  <c r="AY657" i="1"/>
  <c r="AZ657" i="1"/>
  <c r="BA657" i="1"/>
  <c r="BB657" i="1"/>
  <c r="BC657" i="1"/>
  <c r="BD657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Q657" i="1"/>
  <c r="BR657" i="1"/>
  <c r="BS657" i="1"/>
  <c r="BT657" i="1"/>
  <c r="BU657" i="1"/>
  <c r="BV657" i="1"/>
  <c r="BW657" i="1"/>
  <c r="BX657" i="1"/>
  <c r="BY657" i="1"/>
  <c r="BZ657" i="1"/>
  <c r="CA657" i="1"/>
  <c r="CB657" i="1"/>
  <c r="CC657" i="1"/>
  <c r="CD657" i="1"/>
  <c r="CE657" i="1"/>
  <c r="CF657" i="1"/>
  <c r="CG657" i="1"/>
  <c r="CH657" i="1"/>
  <c r="CI657" i="1"/>
  <c r="CJ657" i="1"/>
  <c r="CK657" i="1"/>
  <c r="CL657" i="1"/>
  <c r="CM657" i="1"/>
  <c r="CN657" i="1"/>
  <c r="CO657" i="1"/>
  <c r="CP657" i="1"/>
  <c r="CQ657" i="1"/>
  <c r="CR657" i="1"/>
  <c r="CS657" i="1"/>
  <c r="CT657" i="1"/>
  <c r="CU657" i="1"/>
  <c r="CV657" i="1"/>
  <c r="CW657" i="1"/>
  <c r="CX657" i="1"/>
  <c r="CY657" i="1"/>
  <c r="CZ657" i="1"/>
  <c r="DA657" i="1"/>
  <c r="DB657" i="1"/>
  <c r="DC657" i="1"/>
  <c r="DD657" i="1"/>
  <c r="DE657" i="1"/>
  <c r="DF657" i="1"/>
  <c r="DG657" i="1"/>
  <c r="DH657" i="1"/>
  <c r="DI657" i="1"/>
  <c r="Q658" i="1"/>
  <c r="R658" i="1"/>
  <c r="S658" i="1"/>
  <c r="T658" i="1"/>
  <c r="U658" i="1"/>
  <c r="V658" i="1"/>
  <c r="W658" i="1"/>
  <c r="X658" i="1"/>
  <c r="Y658" i="1"/>
  <c r="Z658" i="1"/>
  <c r="AA658" i="1"/>
  <c r="AB658" i="1"/>
  <c r="AC658" i="1"/>
  <c r="AD658" i="1"/>
  <c r="AE658" i="1"/>
  <c r="AF658" i="1"/>
  <c r="AG658" i="1"/>
  <c r="AH658" i="1"/>
  <c r="AI658" i="1"/>
  <c r="AJ658" i="1"/>
  <c r="AK658" i="1"/>
  <c r="AL658" i="1"/>
  <c r="AM658" i="1"/>
  <c r="AN658" i="1"/>
  <c r="AO658" i="1"/>
  <c r="AP658" i="1"/>
  <c r="AQ658" i="1"/>
  <c r="AR658" i="1"/>
  <c r="AS658" i="1"/>
  <c r="AT658" i="1"/>
  <c r="AU658" i="1"/>
  <c r="AV658" i="1"/>
  <c r="AW658" i="1"/>
  <c r="AX658" i="1"/>
  <c r="AY658" i="1"/>
  <c r="AZ658" i="1"/>
  <c r="BA658" i="1"/>
  <c r="BB658" i="1"/>
  <c r="BC658" i="1"/>
  <c r="BD658" i="1"/>
  <c r="BE658" i="1"/>
  <c r="BF658" i="1"/>
  <c r="BG658" i="1"/>
  <c r="BH658" i="1"/>
  <c r="BI658" i="1"/>
  <c r="BJ658" i="1"/>
  <c r="BK658" i="1"/>
  <c r="BL658" i="1"/>
  <c r="BM658" i="1"/>
  <c r="BN658" i="1"/>
  <c r="BO658" i="1"/>
  <c r="BP658" i="1"/>
  <c r="BQ658" i="1"/>
  <c r="BR658" i="1"/>
  <c r="BS658" i="1"/>
  <c r="BT658" i="1"/>
  <c r="BU658" i="1"/>
  <c r="BV658" i="1"/>
  <c r="BW658" i="1"/>
  <c r="BX658" i="1"/>
  <c r="BY658" i="1"/>
  <c r="BZ658" i="1"/>
  <c r="CA658" i="1"/>
  <c r="CB658" i="1"/>
  <c r="CC658" i="1"/>
  <c r="CD658" i="1"/>
  <c r="CE658" i="1"/>
  <c r="CF658" i="1"/>
  <c r="CG658" i="1"/>
  <c r="CH658" i="1"/>
  <c r="CI658" i="1"/>
  <c r="CJ658" i="1"/>
  <c r="CK658" i="1"/>
  <c r="CL658" i="1"/>
  <c r="CM658" i="1"/>
  <c r="CN658" i="1"/>
  <c r="CO658" i="1"/>
  <c r="CP658" i="1"/>
  <c r="CQ658" i="1"/>
  <c r="CR658" i="1"/>
  <c r="CS658" i="1"/>
  <c r="CT658" i="1"/>
  <c r="CU658" i="1"/>
  <c r="CV658" i="1"/>
  <c r="CW658" i="1"/>
  <c r="CX658" i="1"/>
  <c r="CY658" i="1"/>
  <c r="CZ658" i="1"/>
  <c r="DA658" i="1"/>
  <c r="DB658" i="1"/>
  <c r="DC658" i="1"/>
  <c r="DD658" i="1"/>
  <c r="DE658" i="1"/>
  <c r="DF658" i="1"/>
  <c r="DG658" i="1"/>
  <c r="DH658" i="1"/>
  <c r="DI658" i="1"/>
  <c r="Q659" i="1"/>
  <c r="R659" i="1"/>
  <c r="S659" i="1"/>
  <c r="T659" i="1"/>
  <c r="U659" i="1"/>
  <c r="V659" i="1"/>
  <c r="W659" i="1"/>
  <c r="X659" i="1"/>
  <c r="Y659" i="1"/>
  <c r="Z659" i="1"/>
  <c r="AA659" i="1"/>
  <c r="AB659" i="1"/>
  <c r="AC659" i="1"/>
  <c r="AD659" i="1"/>
  <c r="AE659" i="1"/>
  <c r="AF659" i="1"/>
  <c r="AG659" i="1"/>
  <c r="AH659" i="1"/>
  <c r="AI659" i="1"/>
  <c r="AJ659" i="1"/>
  <c r="AK659" i="1"/>
  <c r="AL659" i="1"/>
  <c r="AM659" i="1"/>
  <c r="AN659" i="1"/>
  <c r="AO659" i="1"/>
  <c r="AP659" i="1"/>
  <c r="AQ659" i="1"/>
  <c r="AR659" i="1"/>
  <c r="AS659" i="1"/>
  <c r="AT659" i="1"/>
  <c r="AU659" i="1"/>
  <c r="AV659" i="1"/>
  <c r="AW659" i="1"/>
  <c r="AX659" i="1"/>
  <c r="AY659" i="1"/>
  <c r="AZ659" i="1"/>
  <c r="BA659" i="1"/>
  <c r="BB659" i="1"/>
  <c r="BC659" i="1"/>
  <c r="BD659" i="1"/>
  <c r="BE659" i="1"/>
  <c r="BF659" i="1"/>
  <c r="BG659" i="1"/>
  <c r="BH659" i="1"/>
  <c r="BI659" i="1"/>
  <c r="BJ659" i="1"/>
  <c r="BK659" i="1"/>
  <c r="BL659" i="1"/>
  <c r="BM659" i="1"/>
  <c r="BN659" i="1"/>
  <c r="BO659" i="1"/>
  <c r="BP659" i="1"/>
  <c r="BQ659" i="1"/>
  <c r="BR659" i="1"/>
  <c r="BS659" i="1"/>
  <c r="BT659" i="1"/>
  <c r="BU659" i="1"/>
  <c r="BV659" i="1"/>
  <c r="BW659" i="1"/>
  <c r="BX659" i="1"/>
  <c r="BY659" i="1"/>
  <c r="BZ659" i="1"/>
  <c r="CA659" i="1"/>
  <c r="CB659" i="1"/>
  <c r="CC659" i="1"/>
  <c r="CD659" i="1"/>
  <c r="CE659" i="1"/>
  <c r="CF659" i="1"/>
  <c r="CG659" i="1"/>
  <c r="CH659" i="1"/>
  <c r="CI659" i="1"/>
  <c r="CJ659" i="1"/>
  <c r="CK659" i="1"/>
  <c r="CL659" i="1"/>
  <c r="CM659" i="1"/>
  <c r="CN659" i="1"/>
  <c r="CO659" i="1"/>
  <c r="CP659" i="1"/>
  <c r="CQ659" i="1"/>
  <c r="CR659" i="1"/>
  <c r="CS659" i="1"/>
  <c r="CT659" i="1"/>
  <c r="CU659" i="1"/>
  <c r="CV659" i="1"/>
  <c r="CW659" i="1"/>
  <c r="CX659" i="1"/>
  <c r="CY659" i="1"/>
  <c r="CZ659" i="1"/>
  <c r="DA659" i="1"/>
  <c r="DB659" i="1"/>
  <c r="DC659" i="1"/>
  <c r="DD659" i="1"/>
  <c r="DE659" i="1"/>
  <c r="DF659" i="1"/>
  <c r="DG659" i="1"/>
  <c r="DH659" i="1"/>
  <c r="DI659" i="1"/>
  <c r="Q660" i="1"/>
  <c r="R660" i="1"/>
  <c r="S660" i="1"/>
  <c r="T660" i="1"/>
  <c r="U660" i="1"/>
  <c r="V660" i="1"/>
  <c r="W660" i="1"/>
  <c r="X660" i="1"/>
  <c r="Y660" i="1"/>
  <c r="Z660" i="1"/>
  <c r="AA660" i="1"/>
  <c r="AB660" i="1"/>
  <c r="AC660" i="1"/>
  <c r="AD660" i="1"/>
  <c r="AE660" i="1"/>
  <c r="AF660" i="1"/>
  <c r="AG660" i="1"/>
  <c r="AH660" i="1"/>
  <c r="AI660" i="1"/>
  <c r="AJ660" i="1"/>
  <c r="AK660" i="1"/>
  <c r="AL660" i="1"/>
  <c r="AM660" i="1"/>
  <c r="AN660" i="1"/>
  <c r="AO660" i="1"/>
  <c r="AP660" i="1"/>
  <c r="AQ660" i="1"/>
  <c r="AR660" i="1"/>
  <c r="AS660" i="1"/>
  <c r="AT660" i="1"/>
  <c r="AU660" i="1"/>
  <c r="AV660" i="1"/>
  <c r="AW660" i="1"/>
  <c r="AX660" i="1"/>
  <c r="AY660" i="1"/>
  <c r="AZ660" i="1"/>
  <c r="BA660" i="1"/>
  <c r="BB660" i="1"/>
  <c r="BC660" i="1"/>
  <c r="BD660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Q660" i="1"/>
  <c r="BR660" i="1"/>
  <c r="BS660" i="1"/>
  <c r="BT660" i="1"/>
  <c r="BU660" i="1"/>
  <c r="BV660" i="1"/>
  <c r="BW660" i="1"/>
  <c r="BX660" i="1"/>
  <c r="BY660" i="1"/>
  <c r="BZ660" i="1"/>
  <c r="CA660" i="1"/>
  <c r="CB660" i="1"/>
  <c r="CC660" i="1"/>
  <c r="CD660" i="1"/>
  <c r="CE660" i="1"/>
  <c r="CF660" i="1"/>
  <c r="CG660" i="1"/>
  <c r="CH660" i="1"/>
  <c r="CI660" i="1"/>
  <c r="CJ660" i="1"/>
  <c r="CK660" i="1"/>
  <c r="CL660" i="1"/>
  <c r="CM660" i="1"/>
  <c r="CN660" i="1"/>
  <c r="CO660" i="1"/>
  <c r="CP660" i="1"/>
  <c r="CQ660" i="1"/>
  <c r="CR660" i="1"/>
  <c r="CS660" i="1"/>
  <c r="CT660" i="1"/>
  <c r="CU660" i="1"/>
  <c r="CV660" i="1"/>
  <c r="CW660" i="1"/>
  <c r="CX660" i="1"/>
  <c r="CY660" i="1"/>
  <c r="CZ660" i="1"/>
  <c r="DA660" i="1"/>
  <c r="DB660" i="1"/>
  <c r="DC660" i="1"/>
  <c r="DD660" i="1"/>
  <c r="DE660" i="1"/>
  <c r="DF660" i="1"/>
  <c r="DG660" i="1"/>
  <c r="DH660" i="1"/>
  <c r="DI660" i="1"/>
  <c r="Q661" i="1"/>
  <c r="R661" i="1"/>
  <c r="S661" i="1"/>
  <c r="T661" i="1"/>
  <c r="U661" i="1"/>
  <c r="V661" i="1"/>
  <c r="W661" i="1"/>
  <c r="X661" i="1"/>
  <c r="Y661" i="1"/>
  <c r="Z661" i="1"/>
  <c r="AA661" i="1"/>
  <c r="AB661" i="1"/>
  <c r="AC661" i="1"/>
  <c r="AD661" i="1"/>
  <c r="AE661" i="1"/>
  <c r="AF661" i="1"/>
  <c r="AG661" i="1"/>
  <c r="AH661" i="1"/>
  <c r="AI661" i="1"/>
  <c r="AJ661" i="1"/>
  <c r="AK661" i="1"/>
  <c r="AL661" i="1"/>
  <c r="AM661" i="1"/>
  <c r="AN661" i="1"/>
  <c r="AO661" i="1"/>
  <c r="AP661" i="1"/>
  <c r="AQ661" i="1"/>
  <c r="AR661" i="1"/>
  <c r="AS661" i="1"/>
  <c r="AT661" i="1"/>
  <c r="AU661" i="1"/>
  <c r="AV661" i="1"/>
  <c r="AW661" i="1"/>
  <c r="AX661" i="1"/>
  <c r="AY661" i="1"/>
  <c r="AZ661" i="1"/>
  <c r="BA661" i="1"/>
  <c r="BB661" i="1"/>
  <c r="BC661" i="1"/>
  <c r="BD661" i="1"/>
  <c r="BE661" i="1"/>
  <c r="BF661" i="1"/>
  <c r="BG661" i="1"/>
  <c r="BH661" i="1"/>
  <c r="BI661" i="1"/>
  <c r="BJ661" i="1"/>
  <c r="BK661" i="1"/>
  <c r="BL661" i="1"/>
  <c r="BM661" i="1"/>
  <c r="BN661" i="1"/>
  <c r="BO661" i="1"/>
  <c r="BP661" i="1"/>
  <c r="BQ661" i="1"/>
  <c r="BR661" i="1"/>
  <c r="BS661" i="1"/>
  <c r="BT661" i="1"/>
  <c r="BU661" i="1"/>
  <c r="BV661" i="1"/>
  <c r="BW661" i="1"/>
  <c r="BX661" i="1"/>
  <c r="BY661" i="1"/>
  <c r="BZ661" i="1"/>
  <c r="CA661" i="1"/>
  <c r="CB661" i="1"/>
  <c r="CC661" i="1"/>
  <c r="CD661" i="1"/>
  <c r="CE661" i="1"/>
  <c r="CF661" i="1"/>
  <c r="CG661" i="1"/>
  <c r="CH661" i="1"/>
  <c r="CI661" i="1"/>
  <c r="CJ661" i="1"/>
  <c r="CK661" i="1"/>
  <c r="CL661" i="1"/>
  <c r="CM661" i="1"/>
  <c r="CN661" i="1"/>
  <c r="CO661" i="1"/>
  <c r="CP661" i="1"/>
  <c r="CQ661" i="1"/>
  <c r="CR661" i="1"/>
  <c r="CS661" i="1"/>
  <c r="CT661" i="1"/>
  <c r="CU661" i="1"/>
  <c r="CV661" i="1"/>
  <c r="CW661" i="1"/>
  <c r="CX661" i="1"/>
  <c r="CY661" i="1"/>
  <c r="CZ661" i="1"/>
  <c r="DA661" i="1"/>
  <c r="DB661" i="1"/>
  <c r="DC661" i="1"/>
  <c r="DD661" i="1"/>
  <c r="DE661" i="1"/>
  <c r="DF661" i="1"/>
  <c r="DG661" i="1"/>
  <c r="DH661" i="1"/>
  <c r="DI661" i="1"/>
  <c r="Q662" i="1"/>
  <c r="R662" i="1"/>
  <c r="S662" i="1"/>
  <c r="T662" i="1"/>
  <c r="U662" i="1"/>
  <c r="V662" i="1"/>
  <c r="W662" i="1"/>
  <c r="X662" i="1"/>
  <c r="Y662" i="1"/>
  <c r="Z662" i="1"/>
  <c r="AA662" i="1"/>
  <c r="AB662" i="1"/>
  <c r="AC662" i="1"/>
  <c r="AD662" i="1"/>
  <c r="AE662" i="1"/>
  <c r="AF662" i="1"/>
  <c r="AG662" i="1"/>
  <c r="AH662" i="1"/>
  <c r="AI662" i="1"/>
  <c r="AJ662" i="1"/>
  <c r="AK662" i="1"/>
  <c r="AL662" i="1"/>
  <c r="AM662" i="1"/>
  <c r="AN662" i="1"/>
  <c r="AO662" i="1"/>
  <c r="AP662" i="1"/>
  <c r="AQ662" i="1"/>
  <c r="AR662" i="1"/>
  <c r="AS662" i="1"/>
  <c r="AT662" i="1"/>
  <c r="AU662" i="1"/>
  <c r="AV662" i="1"/>
  <c r="AW662" i="1"/>
  <c r="AX662" i="1"/>
  <c r="AY662" i="1"/>
  <c r="AZ662" i="1"/>
  <c r="BA662" i="1"/>
  <c r="BB662" i="1"/>
  <c r="BC662" i="1"/>
  <c r="BD662" i="1"/>
  <c r="BE662" i="1"/>
  <c r="BF662" i="1"/>
  <c r="BG662" i="1"/>
  <c r="BH662" i="1"/>
  <c r="BI662" i="1"/>
  <c r="BJ662" i="1"/>
  <c r="BK662" i="1"/>
  <c r="BL662" i="1"/>
  <c r="BM662" i="1"/>
  <c r="BN662" i="1"/>
  <c r="BO662" i="1"/>
  <c r="BP662" i="1"/>
  <c r="BQ662" i="1"/>
  <c r="BR662" i="1"/>
  <c r="BS662" i="1"/>
  <c r="BT662" i="1"/>
  <c r="BU662" i="1"/>
  <c r="BV662" i="1"/>
  <c r="BW662" i="1"/>
  <c r="BX662" i="1"/>
  <c r="BY662" i="1"/>
  <c r="BZ662" i="1"/>
  <c r="CA662" i="1"/>
  <c r="CB662" i="1"/>
  <c r="CC662" i="1"/>
  <c r="CD662" i="1"/>
  <c r="CE662" i="1"/>
  <c r="CF662" i="1"/>
  <c r="CG662" i="1"/>
  <c r="CH662" i="1"/>
  <c r="CI662" i="1"/>
  <c r="CJ662" i="1"/>
  <c r="CK662" i="1"/>
  <c r="CL662" i="1"/>
  <c r="CM662" i="1"/>
  <c r="CN662" i="1"/>
  <c r="CO662" i="1"/>
  <c r="CP662" i="1"/>
  <c r="CQ662" i="1"/>
  <c r="CR662" i="1"/>
  <c r="CS662" i="1"/>
  <c r="CT662" i="1"/>
  <c r="CU662" i="1"/>
  <c r="CV662" i="1"/>
  <c r="CW662" i="1"/>
  <c r="CX662" i="1"/>
  <c r="CY662" i="1"/>
  <c r="CZ662" i="1"/>
  <c r="DA662" i="1"/>
  <c r="DB662" i="1"/>
  <c r="DC662" i="1"/>
  <c r="DD662" i="1"/>
  <c r="DE662" i="1"/>
  <c r="DF662" i="1"/>
  <c r="DG662" i="1"/>
  <c r="DH662" i="1"/>
  <c r="DI662" i="1"/>
  <c r="Q663" i="1"/>
  <c r="R663" i="1"/>
  <c r="S663" i="1"/>
  <c r="T663" i="1"/>
  <c r="U663" i="1"/>
  <c r="V663" i="1"/>
  <c r="W663" i="1"/>
  <c r="X663" i="1"/>
  <c r="Y663" i="1"/>
  <c r="Z663" i="1"/>
  <c r="AA663" i="1"/>
  <c r="AB663" i="1"/>
  <c r="AC663" i="1"/>
  <c r="AD663" i="1"/>
  <c r="AE663" i="1"/>
  <c r="AF663" i="1"/>
  <c r="AG663" i="1"/>
  <c r="AH663" i="1"/>
  <c r="AI663" i="1"/>
  <c r="AJ663" i="1"/>
  <c r="AK663" i="1"/>
  <c r="AL663" i="1"/>
  <c r="AM663" i="1"/>
  <c r="AN663" i="1"/>
  <c r="AO663" i="1"/>
  <c r="AP663" i="1"/>
  <c r="AQ663" i="1"/>
  <c r="AR663" i="1"/>
  <c r="AS663" i="1"/>
  <c r="AT663" i="1"/>
  <c r="AU663" i="1"/>
  <c r="AV663" i="1"/>
  <c r="AW663" i="1"/>
  <c r="AX663" i="1"/>
  <c r="AY663" i="1"/>
  <c r="AZ663" i="1"/>
  <c r="BA663" i="1"/>
  <c r="BB663" i="1"/>
  <c r="BC663" i="1"/>
  <c r="BD663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Q663" i="1"/>
  <c r="BR663" i="1"/>
  <c r="BS663" i="1"/>
  <c r="BT663" i="1"/>
  <c r="BU663" i="1"/>
  <c r="BV663" i="1"/>
  <c r="BW663" i="1"/>
  <c r="BX663" i="1"/>
  <c r="BY663" i="1"/>
  <c r="BZ663" i="1"/>
  <c r="CA663" i="1"/>
  <c r="CB663" i="1"/>
  <c r="CC663" i="1"/>
  <c r="CD663" i="1"/>
  <c r="CE663" i="1"/>
  <c r="CF663" i="1"/>
  <c r="CG663" i="1"/>
  <c r="CH663" i="1"/>
  <c r="CI663" i="1"/>
  <c r="CJ663" i="1"/>
  <c r="CK663" i="1"/>
  <c r="CL663" i="1"/>
  <c r="CM663" i="1"/>
  <c r="CN663" i="1"/>
  <c r="CO663" i="1"/>
  <c r="CP663" i="1"/>
  <c r="CQ663" i="1"/>
  <c r="CR663" i="1"/>
  <c r="CS663" i="1"/>
  <c r="CT663" i="1"/>
  <c r="CU663" i="1"/>
  <c r="CV663" i="1"/>
  <c r="CW663" i="1"/>
  <c r="CX663" i="1"/>
  <c r="CY663" i="1"/>
  <c r="CZ663" i="1"/>
  <c r="DA663" i="1"/>
  <c r="DB663" i="1"/>
  <c r="DC663" i="1"/>
  <c r="DD663" i="1"/>
  <c r="DE663" i="1"/>
  <c r="DF663" i="1"/>
  <c r="DG663" i="1"/>
  <c r="DH663" i="1"/>
  <c r="DI663" i="1"/>
  <c r="Q664" i="1"/>
  <c r="R664" i="1"/>
  <c r="S664" i="1"/>
  <c r="T664" i="1"/>
  <c r="U664" i="1"/>
  <c r="V664" i="1"/>
  <c r="W664" i="1"/>
  <c r="X664" i="1"/>
  <c r="Y664" i="1"/>
  <c r="Z664" i="1"/>
  <c r="AA664" i="1"/>
  <c r="AB664" i="1"/>
  <c r="AC664" i="1"/>
  <c r="AD664" i="1"/>
  <c r="AE664" i="1"/>
  <c r="AF664" i="1"/>
  <c r="AG664" i="1"/>
  <c r="AH664" i="1"/>
  <c r="AI664" i="1"/>
  <c r="AJ664" i="1"/>
  <c r="AK664" i="1"/>
  <c r="AL664" i="1"/>
  <c r="AM664" i="1"/>
  <c r="AN664" i="1"/>
  <c r="AO664" i="1"/>
  <c r="AP664" i="1"/>
  <c r="AQ664" i="1"/>
  <c r="AR664" i="1"/>
  <c r="AS664" i="1"/>
  <c r="AT664" i="1"/>
  <c r="AU664" i="1"/>
  <c r="AV664" i="1"/>
  <c r="AW664" i="1"/>
  <c r="AX664" i="1"/>
  <c r="AY664" i="1"/>
  <c r="AZ664" i="1"/>
  <c r="BA664" i="1"/>
  <c r="BB664" i="1"/>
  <c r="BC664" i="1"/>
  <c r="BD664" i="1"/>
  <c r="BE664" i="1"/>
  <c r="BF664" i="1"/>
  <c r="BG664" i="1"/>
  <c r="BH664" i="1"/>
  <c r="BI664" i="1"/>
  <c r="BJ664" i="1"/>
  <c r="BK664" i="1"/>
  <c r="BL664" i="1"/>
  <c r="BM664" i="1"/>
  <c r="BN664" i="1"/>
  <c r="BO664" i="1"/>
  <c r="BP664" i="1"/>
  <c r="BQ664" i="1"/>
  <c r="BR664" i="1"/>
  <c r="BS664" i="1"/>
  <c r="BT664" i="1"/>
  <c r="BU664" i="1"/>
  <c r="BV664" i="1"/>
  <c r="BW664" i="1"/>
  <c r="BX664" i="1"/>
  <c r="BY664" i="1"/>
  <c r="BZ664" i="1"/>
  <c r="CA664" i="1"/>
  <c r="CB664" i="1"/>
  <c r="CC664" i="1"/>
  <c r="CD664" i="1"/>
  <c r="CE664" i="1"/>
  <c r="CF664" i="1"/>
  <c r="CG664" i="1"/>
  <c r="CH664" i="1"/>
  <c r="CI664" i="1"/>
  <c r="CJ664" i="1"/>
  <c r="CK664" i="1"/>
  <c r="CL664" i="1"/>
  <c r="CM664" i="1"/>
  <c r="CN664" i="1"/>
  <c r="CO664" i="1"/>
  <c r="CP664" i="1"/>
  <c r="CQ664" i="1"/>
  <c r="CR664" i="1"/>
  <c r="CS664" i="1"/>
  <c r="CT664" i="1"/>
  <c r="CU664" i="1"/>
  <c r="CV664" i="1"/>
  <c r="CW664" i="1"/>
  <c r="CX664" i="1"/>
  <c r="CY664" i="1"/>
  <c r="CZ664" i="1"/>
  <c r="DA664" i="1"/>
  <c r="DB664" i="1"/>
  <c r="DC664" i="1"/>
  <c r="DD664" i="1"/>
  <c r="DE664" i="1"/>
  <c r="DF664" i="1"/>
  <c r="DG664" i="1"/>
  <c r="DH664" i="1"/>
  <c r="DI664" i="1"/>
  <c r="Q665" i="1"/>
  <c r="R665" i="1"/>
  <c r="S665" i="1"/>
  <c r="T665" i="1"/>
  <c r="U665" i="1"/>
  <c r="V665" i="1"/>
  <c r="W665" i="1"/>
  <c r="X665" i="1"/>
  <c r="Y665" i="1"/>
  <c r="Z665" i="1"/>
  <c r="AA665" i="1"/>
  <c r="AB665" i="1"/>
  <c r="AC665" i="1"/>
  <c r="AD665" i="1"/>
  <c r="AE665" i="1"/>
  <c r="AF665" i="1"/>
  <c r="AG665" i="1"/>
  <c r="AH665" i="1"/>
  <c r="AI665" i="1"/>
  <c r="AJ665" i="1"/>
  <c r="AK665" i="1"/>
  <c r="AL665" i="1"/>
  <c r="AM665" i="1"/>
  <c r="AN665" i="1"/>
  <c r="AO665" i="1"/>
  <c r="AP665" i="1"/>
  <c r="AQ665" i="1"/>
  <c r="AR665" i="1"/>
  <c r="AS665" i="1"/>
  <c r="AT665" i="1"/>
  <c r="AU665" i="1"/>
  <c r="AV665" i="1"/>
  <c r="AW665" i="1"/>
  <c r="AX665" i="1"/>
  <c r="AY665" i="1"/>
  <c r="AZ665" i="1"/>
  <c r="BA665" i="1"/>
  <c r="BB665" i="1"/>
  <c r="BC665" i="1"/>
  <c r="BD665" i="1"/>
  <c r="BE665" i="1"/>
  <c r="BF665" i="1"/>
  <c r="BG665" i="1"/>
  <c r="BH665" i="1"/>
  <c r="BI665" i="1"/>
  <c r="BJ665" i="1"/>
  <c r="BK665" i="1"/>
  <c r="BL665" i="1"/>
  <c r="BM665" i="1"/>
  <c r="BN665" i="1"/>
  <c r="BO665" i="1"/>
  <c r="BP665" i="1"/>
  <c r="BQ665" i="1"/>
  <c r="BR665" i="1"/>
  <c r="BS665" i="1"/>
  <c r="BT665" i="1"/>
  <c r="BU665" i="1"/>
  <c r="BV665" i="1"/>
  <c r="BW665" i="1"/>
  <c r="BX665" i="1"/>
  <c r="BY665" i="1"/>
  <c r="BZ665" i="1"/>
  <c r="CA665" i="1"/>
  <c r="CB665" i="1"/>
  <c r="CC665" i="1"/>
  <c r="CD665" i="1"/>
  <c r="CE665" i="1"/>
  <c r="CF665" i="1"/>
  <c r="CG665" i="1"/>
  <c r="CH665" i="1"/>
  <c r="CI665" i="1"/>
  <c r="CJ665" i="1"/>
  <c r="CK665" i="1"/>
  <c r="CL665" i="1"/>
  <c r="CM665" i="1"/>
  <c r="CN665" i="1"/>
  <c r="CO665" i="1"/>
  <c r="CP665" i="1"/>
  <c r="CQ665" i="1"/>
  <c r="CR665" i="1"/>
  <c r="CS665" i="1"/>
  <c r="CT665" i="1"/>
  <c r="CU665" i="1"/>
  <c r="CV665" i="1"/>
  <c r="CW665" i="1"/>
  <c r="CX665" i="1"/>
  <c r="CY665" i="1"/>
  <c r="CZ665" i="1"/>
  <c r="DA665" i="1"/>
  <c r="DB665" i="1"/>
  <c r="DC665" i="1"/>
  <c r="DD665" i="1"/>
  <c r="DE665" i="1"/>
  <c r="DF665" i="1"/>
  <c r="DG665" i="1"/>
  <c r="DH665" i="1"/>
  <c r="DI665" i="1"/>
  <c r="Q666" i="1"/>
  <c r="R666" i="1"/>
  <c r="S666" i="1"/>
  <c r="T666" i="1"/>
  <c r="U666" i="1"/>
  <c r="V666" i="1"/>
  <c r="W666" i="1"/>
  <c r="X666" i="1"/>
  <c r="Y666" i="1"/>
  <c r="Z666" i="1"/>
  <c r="AA666" i="1"/>
  <c r="AB666" i="1"/>
  <c r="AC666" i="1"/>
  <c r="AD666" i="1"/>
  <c r="AE666" i="1"/>
  <c r="AF666" i="1"/>
  <c r="AG666" i="1"/>
  <c r="AH666" i="1"/>
  <c r="AI666" i="1"/>
  <c r="AJ666" i="1"/>
  <c r="AK666" i="1"/>
  <c r="AL666" i="1"/>
  <c r="AM666" i="1"/>
  <c r="AN666" i="1"/>
  <c r="AO666" i="1"/>
  <c r="AP666" i="1"/>
  <c r="AQ666" i="1"/>
  <c r="AR666" i="1"/>
  <c r="AS666" i="1"/>
  <c r="AT666" i="1"/>
  <c r="AU666" i="1"/>
  <c r="AV666" i="1"/>
  <c r="AW666" i="1"/>
  <c r="AX666" i="1"/>
  <c r="AY666" i="1"/>
  <c r="AZ666" i="1"/>
  <c r="BA666" i="1"/>
  <c r="BB666" i="1"/>
  <c r="BC666" i="1"/>
  <c r="BD666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Q666" i="1"/>
  <c r="BR666" i="1"/>
  <c r="BS666" i="1"/>
  <c r="BT666" i="1"/>
  <c r="BU666" i="1"/>
  <c r="BV666" i="1"/>
  <c r="BW666" i="1"/>
  <c r="BX666" i="1"/>
  <c r="BY666" i="1"/>
  <c r="BZ666" i="1"/>
  <c r="CA666" i="1"/>
  <c r="CB666" i="1"/>
  <c r="CC666" i="1"/>
  <c r="CD666" i="1"/>
  <c r="CE666" i="1"/>
  <c r="CF666" i="1"/>
  <c r="CG666" i="1"/>
  <c r="CH666" i="1"/>
  <c r="CI666" i="1"/>
  <c r="CJ666" i="1"/>
  <c r="CK666" i="1"/>
  <c r="CL666" i="1"/>
  <c r="CM666" i="1"/>
  <c r="CN666" i="1"/>
  <c r="CO666" i="1"/>
  <c r="CP666" i="1"/>
  <c r="CQ666" i="1"/>
  <c r="CR666" i="1"/>
  <c r="CS666" i="1"/>
  <c r="CT666" i="1"/>
  <c r="CU666" i="1"/>
  <c r="CV666" i="1"/>
  <c r="CW666" i="1"/>
  <c r="CX666" i="1"/>
  <c r="CY666" i="1"/>
  <c r="CZ666" i="1"/>
  <c r="DA666" i="1"/>
  <c r="DB666" i="1"/>
  <c r="DC666" i="1"/>
  <c r="DD666" i="1"/>
  <c r="DE666" i="1"/>
  <c r="DF666" i="1"/>
  <c r="DG666" i="1"/>
  <c r="DH666" i="1"/>
  <c r="DI666" i="1"/>
  <c r="Q667" i="1"/>
  <c r="R667" i="1"/>
  <c r="S667" i="1"/>
  <c r="T667" i="1"/>
  <c r="U667" i="1"/>
  <c r="V667" i="1"/>
  <c r="W667" i="1"/>
  <c r="X667" i="1"/>
  <c r="Y667" i="1"/>
  <c r="Z667" i="1"/>
  <c r="AA667" i="1"/>
  <c r="AB667" i="1"/>
  <c r="AC667" i="1"/>
  <c r="AD667" i="1"/>
  <c r="AE667" i="1"/>
  <c r="AF667" i="1"/>
  <c r="AG667" i="1"/>
  <c r="AH667" i="1"/>
  <c r="AI667" i="1"/>
  <c r="AJ667" i="1"/>
  <c r="AK667" i="1"/>
  <c r="AL667" i="1"/>
  <c r="AM667" i="1"/>
  <c r="AN667" i="1"/>
  <c r="AO667" i="1"/>
  <c r="AP667" i="1"/>
  <c r="AQ667" i="1"/>
  <c r="AR667" i="1"/>
  <c r="AS667" i="1"/>
  <c r="AT667" i="1"/>
  <c r="AU667" i="1"/>
  <c r="AV667" i="1"/>
  <c r="AW667" i="1"/>
  <c r="AX667" i="1"/>
  <c r="AY667" i="1"/>
  <c r="AZ667" i="1"/>
  <c r="BA667" i="1"/>
  <c r="BB667" i="1"/>
  <c r="BC667" i="1"/>
  <c r="BD667" i="1"/>
  <c r="BE667" i="1"/>
  <c r="BF667" i="1"/>
  <c r="BG667" i="1"/>
  <c r="BH667" i="1"/>
  <c r="BI667" i="1"/>
  <c r="BJ667" i="1"/>
  <c r="BK667" i="1"/>
  <c r="BL667" i="1"/>
  <c r="BM667" i="1"/>
  <c r="BN667" i="1"/>
  <c r="BO667" i="1"/>
  <c r="BP667" i="1"/>
  <c r="BQ667" i="1"/>
  <c r="BR667" i="1"/>
  <c r="BS667" i="1"/>
  <c r="BT667" i="1"/>
  <c r="BU667" i="1"/>
  <c r="BV667" i="1"/>
  <c r="BW667" i="1"/>
  <c r="BX667" i="1"/>
  <c r="BY667" i="1"/>
  <c r="BZ667" i="1"/>
  <c r="CA667" i="1"/>
  <c r="CB667" i="1"/>
  <c r="CC667" i="1"/>
  <c r="CD667" i="1"/>
  <c r="CE667" i="1"/>
  <c r="CF667" i="1"/>
  <c r="CG667" i="1"/>
  <c r="CH667" i="1"/>
  <c r="CI667" i="1"/>
  <c r="CJ667" i="1"/>
  <c r="CK667" i="1"/>
  <c r="CL667" i="1"/>
  <c r="CM667" i="1"/>
  <c r="CN667" i="1"/>
  <c r="CO667" i="1"/>
  <c r="CP667" i="1"/>
  <c r="CQ667" i="1"/>
  <c r="CR667" i="1"/>
  <c r="CS667" i="1"/>
  <c r="CT667" i="1"/>
  <c r="CU667" i="1"/>
  <c r="CV667" i="1"/>
  <c r="CW667" i="1"/>
  <c r="CX667" i="1"/>
  <c r="CY667" i="1"/>
  <c r="CZ667" i="1"/>
  <c r="DA667" i="1"/>
  <c r="DB667" i="1"/>
  <c r="DC667" i="1"/>
  <c r="DD667" i="1"/>
  <c r="DE667" i="1"/>
  <c r="DF667" i="1"/>
  <c r="DG667" i="1"/>
  <c r="DH667" i="1"/>
  <c r="DI667" i="1"/>
  <c r="Q668" i="1"/>
  <c r="R668" i="1"/>
  <c r="S668" i="1"/>
  <c r="T668" i="1"/>
  <c r="U668" i="1"/>
  <c r="V668" i="1"/>
  <c r="W668" i="1"/>
  <c r="X668" i="1"/>
  <c r="Y668" i="1"/>
  <c r="Z668" i="1"/>
  <c r="AA668" i="1"/>
  <c r="AB668" i="1"/>
  <c r="AC668" i="1"/>
  <c r="AD668" i="1"/>
  <c r="AE668" i="1"/>
  <c r="AF668" i="1"/>
  <c r="AG668" i="1"/>
  <c r="AH668" i="1"/>
  <c r="AI668" i="1"/>
  <c r="AJ668" i="1"/>
  <c r="AK668" i="1"/>
  <c r="AL668" i="1"/>
  <c r="AM668" i="1"/>
  <c r="AN668" i="1"/>
  <c r="AO668" i="1"/>
  <c r="AP668" i="1"/>
  <c r="AQ668" i="1"/>
  <c r="AR668" i="1"/>
  <c r="AS668" i="1"/>
  <c r="AT668" i="1"/>
  <c r="AU668" i="1"/>
  <c r="AV668" i="1"/>
  <c r="AW668" i="1"/>
  <c r="AX668" i="1"/>
  <c r="AY668" i="1"/>
  <c r="AZ668" i="1"/>
  <c r="BA668" i="1"/>
  <c r="BB668" i="1"/>
  <c r="BC668" i="1"/>
  <c r="BD668" i="1"/>
  <c r="BE668" i="1"/>
  <c r="BF668" i="1"/>
  <c r="BG668" i="1"/>
  <c r="BH668" i="1"/>
  <c r="BI668" i="1"/>
  <c r="BJ668" i="1"/>
  <c r="BK668" i="1"/>
  <c r="BL668" i="1"/>
  <c r="BM668" i="1"/>
  <c r="BN668" i="1"/>
  <c r="BO668" i="1"/>
  <c r="BP668" i="1"/>
  <c r="BQ668" i="1"/>
  <c r="BR668" i="1"/>
  <c r="BS668" i="1"/>
  <c r="BT668" i="1"/>
  <c r="BU668" i="1"/>
  <c r="BV668" i="1"/>
  <c r="BW668" i="1"/>
  <c r="BX668" i="1"/>
  <c r="BY668" i="1"/>
  <c r="BZ668" i="1"/>
  <c r="CA668" i="1"/>
  <c r="CB668" i="1"/>
  <c r="CC668" i="1"/>
  <c r="CD668" i="1"/>
  <c r="CE668" i="1"/>
  <c r="CF668" i="1"/>
  <c r="CG668" i="1"/>
  <c r="CH668" i="1"/>
  <c r="CI668" i="1"/>
  <c r="CJ668" i="1"/>
  <c r="CK668" i="1"/>
  <c r="CL668" i="1"/>
  <c r="CM668" i="1"/>
  <c r="CN668" i="1"/>
  <c r="CO668" i="1"/>
  <c r="CP668" i="1"/>
  <c r="CQ668" i="1"/>
  <c r="CR668" i="1"/>
  <c r="CS668" i="1"/>
  <c r="CT668" i="1"/>
  <c r="CU668" i="1"/>
  <c r="CV668" i="1"/>
  <c r="CW668" i="1"/>
  <c r="CX668" i="1"/>
  <c r="CY668" i="1"/>
  <c r="CZ668" i="1"/>
  <c r="DA668" i="1"/>
  <c r="DB668" i="1"/>
  <c r="DC668" i="1"/>
  <c r="DD668" i="1"/>
  <c r="DE668" i="1"/>
  <c r="DF668" i="1"/>
  <c r="DG668" i="1"/>
  <c r="DH668" i="1"/>
  <c r="DI668" i="1"/>
  <c r="Q669" i="1"/>
  <c r="R669" i="1"/>
  <c r="S669" i="1"/>
  <c r="T669" i="1"/>
  <c r="U669" i="1"/>
  <c r="V669" i="1"/>
  <c r="W669" i="1"/>
  <c r="X669" i="1"/>
  <c r="Y669" i="1"/>
  <c r="Z669" i="1"/>
  <c r="AA669" i="1"/>
  <c r="AB669" i="1"/>
  <c r="AC669" i="1"/>
  <c r="AD669" i="1"/>
  <c r="AE669" i="1"/>
  <c r="AF669" i="1"/>
  <c r="AG669" i="1"/>
  <c r="AH669" i="1"/>
  <c r="AI669" i="1"/>
  <c r="AJ669" i="1"/>
  <c r="AK669" i="1"/>
  <c r="AL669" i="1"/>
  <c r="AM669" i="1"/>
  <c r="AN669" i="1"/>
  <c r="AO669" i="1"/>
  <c r="AP669" i="1"/>
  <c r="AQ669" i="1"/>
  <c r="AR669" i="1"/>
  <c r="AS669" i="1"/>
  <c r="AT669" i="1"/>
  <c r="AU669" i="1"/>
  <c r="AV669" i="1"/>
  <c r="AW669" i="1"/>
  <c r="AX669" i="1"/>
  <c r="AY669" i="1"/>
  <c r="AZ669" i="1"/>
  <c r="BA669" i="1"/>
  <c r="BB669" i="1"/>
  <c r="BC669" i="1"/>
  <c r="BD669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Q669" i="1"/>
  <c r="BR669" i="1"/>
  <c r="BS669" i="1"/>
  <c r="BT669" i="1"/>
  <c r="BU669" i="1"/>
  <c r="BV669" i="1"/>
  <c r="BW669" i="1"/>
  <c r="BX669" i="1"/>
  <c r="BY669" i="1"/>
  <c r="BZ669" i="1"/>
  <c r="CA669" i="1"/>
  <c r="CB669" i="1"/>
  <c r="CC669" i="1"/>
  <c r="CD669" i="1"/>
  <c r="CE669" i="1"/>
  <c r="CF669" i="1"/>
  <c r="CG669" i="1"/>
  <c r="CH669" i="1"/>
  <c r="CI669" i="1"/>
  <c r="CJ669" i="1"/>
  <c r="CK669" i="1"/>
  <c r="CL669" i="1"/>
  <c r="CM669" i="1"/>
  <c r="CN669" i="1"/>
  <c r="CO669" i="1"/>
  <c r="CP669" i="1"/>
  <c r="CQ669" i="1"/>
  <c r="CR669" i="1"/>
  <c r="CS669" i="1"/>
  <c r="CT669" i="1"/>
  <c r="CU669" i="1"/>
  <c r="CV669" i="1"/>
  <c r="CW669" i="1"/>
  <c r="CX669" i="1"/>
  <c r="CY669" i="1"/>
  <c r="CZ669" i="1"/>
  <c r="DA669" i="1"/>
  <c r="DB669" i="1"/>
  <c r="DC669" i="1"/>
  <c r="DD669" i="1"/>
  <c r="DE669" i="1"/>
  <c r="DF669" i="1"/>
  <c r="DG669" i="1"/>
  <c r="DH669" i="1"/>
  <c r="DI669" i="1"/>
  <c r="Q670" i="1"/>
  <c r="R670" i="1"/>
  <c r="S670" i="1"/>
  <c r="T670" i="1"/>
  <c r="U670" i="1"/>
  <c r="V670" i="1"/>
  <c r="W670" i="1"/>
  <c r="X670" i="1"/>
  <c r="Y670" i="1"/>
  <c r="Z670" i="1"/>
  <c r="AA670" i="1"/>
  <c r="AB670" i="1"/>
  <c r="AC670" i="1"/>
  <c r="AD670" i="1"/>
  <c r="AE670" i="1"/>
  <c r="AF670" i="1"/>
  <c r="AG670" i="1"/>
  <c r="AH670" i="1"/>
  <c r="AI670" i="1"/>
  <c r="AJ670" i="1"/>
  <c r="AK670" i="1"/>
  <c r="AL670" i="1"/>
  <c r="AM670" i="1"/>
  <c r="AN670" i="1"/>
  <c r="AO670" i="1"/>
  <c r="AP670" i="1"/>
  <c r="AQ670" i="1"/>
  <c r="AR670" i="1"/>
  <c r="AS670" i="1"/>
  <c r="AT670" i="1"/>
  <c r="AU670" i="1"/>
  <c r="AV670" i="1"/>
  <c r="AW670" i="1"/>
  <c r="AX670" i="1"/>
  <c r="AY670" i="1"/>
  <c r="AZ670" i="1"/>
  <c r="BA670" i="1"/>
  <c r="BB670" i="1"/>
  <c r="BC670" i="1"/>
  <c r="BD670" i="1"/>
  <c r="BE670" i="1"/>
  <c r="BF670" i="1"/>
  <c r="BG670" i="1"/>
  <c r="BH670" i="1"/>
  <c r="BI670" i="1"/>
  <c r="BJ670" i="1"/>
  <c r="BK670" i="1"/>
  <c r="BL670" i="1"/>
  <c r="BM670" i="1"/>
  <c r="BN670" i="1"/>
  <c r="BO670" i="1"/>
  <c r="BP670" i="1"/>
  <c r="BQ670" i="1"/>
  <c r="BR670" i="1"/>
  <c r="BS670" i="1"/>
  <c r="BT670" i="1"/>
  <c r="BU670" i="1"/>
  <c r="BV670" i="1"/>
  <c r="BW670" i="1"/>
  <c r="BX670" i="1"/>
  <c r="BY670" i="1"/>
  <c r="BZ670" i="1"/>
  <c r="CA670" i="1"/>
  <c r="CB670" i="1"/>
  <c r="CC670" i="1"/>
  <c r="CD670" i="1"/>
  <c r="CE670" i="1"/>
  <c r="CF670" i="1"/>
  <c r="CG670" i="1"/>
  <c r="CH670" i="1"/>
  <c r="CI670" i="1"/>
  <c r="CJ670" i="1"/>
  <c r="CK670" i="1"/>
  <c r="CL670" i="1"/>
  <c r="CM670" i="1"/>
  <c r="CN670" i="1"/>
  <c r="CO670" i="1"/>
  <c r="CP670" i="1"/>
  <c r="CQ670" i="1"/>
  <c r="CR670" i="1"/>
  <c r="CS670" i="1"/>
  <c r="CT670" i="1"/>
  <c r="CU670" i="1"/>
  <c r="CV670" i="1"/>
  <c r="CW670" i="1"/>
  <c r="CX670" i="1"/>
  <c r="CY670" i="1"/>
  <c r="CZ670" i="1"/>
  <c r="DA670" i="1"/>
  <c r="DB670" i="1"/>
  <c r="DC670" i="1"/>
  <c r="DD670" i="1"/>
  <c r="DE670" i="1"/>
  <c r="DF670" i="1"/>
  <c r="DG670" i="1"/>
  <c r="DH670" i="1"/>
  <c r="DI670" i="1"/>
  <c r="Q671" i="1"/>
  <c r="R671" i="1"/>
  <c r="S671" i="1"/>
  <c r="T671" i="1"/>
  <c r="U671" i="1"/>
  <c r="V671" i="1"/>
  <c r="W671" i="1"/>
  <c r="X671" i="1"/>
  <c r="Y671" i="1"/>
  <c r="Z671" i="1"/>
  <c r="AA671" i="1"/>
  <c r="AB671" i="1"/>
  <c r="AC671" i="1"/>
  <c r="AD671" i="1"/>
  <c r="AE671" i="1"/>
  <c r="AF671" i="1"/>
  <c r="AG671" i="1"/>
  <c r="AH671" i="1"/>
  <c r="AI671" i="1"/>
  <c r="AJ671" i="1"/>
  <c r="AK671" i="1"/>
  <c r="AL671" i="1"/>
  <c r="AM671" i="1"/>
  <c r="AN671" i="1"/>
  <c r="AO671" i="1"/>
  <c r="AP671" i="1"/>
  <c r="AQ671" i="1"/>
  <c r="AR671" i="1"/>
  <c r="AS671" i="1"/>
  <c r="AT671" i="1"/>
  <c r="AU671" i="1"/>
  <c r="AV671" i="1"/>
  <c r="AW671" i="1"/>
  <c r="AX671" i="1"/>
  <c r="AY671" i="1"/>
  <c r="AZ671" i="1"/>
  <c r="BA671" i="1"/>
  <c r="BB671" i="1"/>
  <c r="BC671" i="1"/>
  <c r="BD671" i="1"/>
  <c r="BE671" i="1"/>
  <c r="BF671" i="1"/>
  <c r="BG671" i="1"/>
  <c r="BH671" i="1"/>
  <c r="BI671" i="1"/>
  <c r="BJ671" i="1"/>
  <c r="BK671" i="1"/>
  <c r="BL671" i="1"/>
  <c r="BM671" i="1"/>
  <c r="BN671" i="1"/>
  <c r="BO671" i="1"/>
  <c r="BP671" i="1"/>
  <c r="BQ671" i="1"/>
  <c r="BR671" i="1"/>
  <c r="BS671" i="1"/>
  <c r="BT671" i="1"/>
  <c r="BU671" i="1"/>
  <c r="BV671" i="1"/>
  <c r="BW671" i="1"/>
  <c r="BX671" i="1"/>
  <c r="BY671" i="1"/>
  <c r="BZ671" i="1"/>
  <c r="CA671" i="1"/>
  <c r="CB671" i="1"/>
  <c r="CC671" i="1"/>
  <c r="CD671" i="1"/>
  <c r="CE671" i="1"/>
  <c r="CF671" i="1"/>
  <c r="CG671" i="1"/>
  <c r="CH671" i="1"/>
  <c r="CI671" i="1"/>
  <c r="CJ671" i="1"/>
  <c r="CK671" i="1"/>
  <c r="CL671" i="1"/>
  <c r="CM671" i="1"/>
  <c r="CN671" i="1"/>
  <c r="CO671" i="1"/>
  <c r="CP671" i="1"/>
  <c r="CQ671" i="1"/>
  <c r="CR671" i="1"/>
  <c r="CS671" i="1"/>
  <c r="CT671" i="1"/>
  <c r="CU671" i="1"/>
  <c r="CV671" i="1"/>
  <c r="CW671" i="1"/>
  <c r="CX671" i="1"/>
  <c r="CY671" i="1"/>
  <c r="CZ671" i="1"/>
  <c r="DA671" i="1"/>
  <c r="DB671" i="1"/>
  <c r="DC671" i="1"/>
  <c r="DD671" i="1"/>
  <c r="DE671" i="1"/>
  <c r="DF671" i="1"/>
  <c r="DG671" i="1"/>
  <c r="DH671" i="1"/>
  <c r="DI671" i="1"/>
  <c r="Q672" i="1"/>
  <c r="R672" i="1"/>
  <c r="S672" i="1"/>
  <c r="T672" i="1"/>
  <c r="U672" i="1"/>
  <c r="V672" i="1"/>
  <c r="W672" i="1"/>
  <c r="X672" i="1"/>
  <c r="Y672" i="1"/>
  <c r="Z672" i="1"/>
  <c r="AA672" i="1"/>
  <c r="AB672" i="1"/>
  <c r="AC672" i="1"/>
  <c r="AD672" i="1"/>
  <c r="AE672" i="1"/>
  <c r="AF672" i="1"/>
  <c r="AG672" i="1"/>
  <c r="AH672" i="1"/>
  <c r="AI672" i="1"/>
  <c r="AJ672" i="1"/>
  <c r="AK672" i="1"/>
  <c r="AL672" i="1"/>
  <c r="AM672" i="1"/>
  <c r="AN672" i="1"/>
  <c r="AO672" i="1"/>
  <c r="AP672" i="1"/>
  <c r="AQ672" i="1"/>
  <c r="AR672" i="1"/>
  <c r="AS672" i="1"/>
  <c r="AT672" i="1"/>
  <c r="AU672" i="1"/>
  <c r="AV672" i="1"/>
  <c r="AW672" i="1"/>
  <c r="AX672" i="1"/>
  <c r="AY672" i="1"/>
  <c r="AZ672" i="1"/>
  <c r="BA672" i="1"/>
  <c r="BB672" i="1"/>
  <c r="BC672" i="1"/>
  <c r="BD672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Q672" i="1"/>
  <c r="BR672" i="1"/>
  <c r="BS672" i="1"/>
  <c r="BT672" i="1"/>
  <c r="BU672" i="1"/>
  <c r="BV672" i="1"/>
  <c r="BW672" i="1"/>
  <c r="BX672" i="1"/>
  <c r="BY672" i="1"/>
  <c r="BZ672" i="1"/>
  <c r="CA672" i="1"/>
  <c r="CB672" i="1"/>
  <c r="CC672" i="1"/>
  <c r="CD672" i="1"/>
  <c r="CE672" i="1"/>
  <c r="CF672" i="1"/>
  <c r="CG672" i="1"/>
  <c r="CH672" i="1"/>
  <c r="CI672" i="1"/>
  <c r="CJ672" i="1"/>
  <c r="CK672" i="1"/>
  <c r="CL672" i="1"/>
  <c r="CM672" i="1"/>
  <c r="CN672" i="1"/>
  <c r="CO672" i="1"/>
  <c r="CP672" i="1"/>
  <c r="CQ672" i="1"/>
  <c r="CR672" i="1"/>
  <c r="CS672" i="1"/>
  <c r="CT672" i="1"/>
  <c r="CU672" i="1"/>
  <c r="CV672" i="1"/>
  <c r="CW672" i="1"/>
  <c r="CX672" i="1"/>
  <c r="CY672" i="1"/>
  <c r="CZ672" i="1"/>
  <c r="DA672" i="1"/>
  <c r="DB672" i="1"/>
  <c r="DC672" i="1"/>
  <c r="DD672" i="1"/>
  <c r="DE672" i="1"/>
  <c r="DF672" i="1"/>
  <c r="DG672" i="1"/>
  <c r="DH672" i="1"/>
  <c r="DI672" i="1"/>
  <c r="Q673" i="1"/>
  <c r="R673" i="1"/>
  <c r="S673" i="1"/>
  <c r="T673" i="1"/>
  <c r="U673" i="1"/>
  <c r="V673" i="1"/>
  <c r="W673" i="1"/>
  <c r="X673" i="1"/>
  <c r="Y673" i="1"/>
  <c r="Z673" i="1"/>
  <c r="AA673" i="1"/>
  <c r="AB673" i="1"/>
  <c r="AC673" i="1"/>
  <c r="AD673" i="1"/>
  <c r="AE673" i="1"/>
  <c r="AF673" i="1"/>
  <c r="AG673" i="1"/>
  <c r="AH673" i="1"/>
  <c r="AI673" i="1"/>
  <c r="AJ673" i="1"/>
  <c r="AK673" i="1"/>
  <c r="AL673" i="1"/>
  <c r="AM673" i="1"/>
  <c r="AN673" i="1"/>
  <c r="AO673" i="1"/>
  <c r="AP673" i="1"/>
  <c r="AQ673" i="1"/>
  <c r="AR673" i="1"/>
  <c r="AS673" i="1"/>
  <c r="AT673" i="1"/>
  <c r="AU673" i="1"/>
  <c r="AV673" i="1"/>
  <c r="AW673" i="1"/>
  <c r="AX673" i="1"/>
  <c r="AY673" i="1"/>
  <c r="AZ673" i="1"/>
  <c r="BA673" i="1"/>
  <c r="BB673" i="1"/>
  <c r="BC673" i="1"/>
  <c r="BD673" i="1"/>
  <c r="BE673" i="1"/>
  <c r="BF673" i="1"/>
  <c r="BG673" i="1"/>
  <c r="BH673" i="1"/>
  <c r="BI673" i="1"/>
  <c r="BJ673" i="1"/>
  <c r="BK673" i="1"/>
  <c r="BL673" i="1"/>
  <c r="BM673" i="1"/>
  <c r="BN673" i="1"/>
  <c r="BO673" i="1"/>
  <c r="BP673" i="1"/>
  <c r="BQ673" i="1"/>
  <c r="BR673" i="1"/>
  <c r="BS673" i="1"/>
  <c r="BT673" i="1"/>
  <c r="BU673" i="1"/>
  <c r="BV673" i="1"/>
  <c r="BW673" i="1"/>
  <c r="BX673" i="1"/>
  <c r="BY673" i="1"/>
  <c r="BZ673" i="1"/>
  <c r="CA673" i="1"/>
  <c r="CB673" i="1"/>
  <c r="CC673" i="1"/>
  <c r="CD673" i="1"/>
  <c r="CE673" i="1"/>
  <c r="CF673" i="1"/>
  <c r="CG673" i="1"/>
  <c r="CH673" i="1"/>
  <c r="CI673" i="1"/>
  <c r="CJ673" i="1"/>
  <c r="CK673" i="1"/>
  <c r="CL673" i="1"/>
  <c r="CM673" i="1"/>
  <c r="CN673" i="1"/>
  <c r="CO673" i="1"/>
  <c r="CP673" i="1"/>
  <c r="CQ673" i="1"/>
  <c r="CR673" i="1"/>
  <c r="CS673" i="1"/>
  <c r="CT673" i="1"/>
  <c r="CU673" i="1"/>
  <c r="CV673" i="1"/>
  <c r="CW673" i="1"/>
  <c r="CX673" i="1"/>
  <c r="CY673" i="1"/>
  <c r="CZ673" i="1"/>
  <c r="DA673" i="1"/>
  <c r="DB673" i="1"/>
  <c r="DC673" i="1"/>
  <c r="DD673" i="1"/>
  <c r="DE673" i="1"/>
  <c r="DF673" i="1"/>
  <c r="DG673" i="1"/>
  <c r="DH673" i="1"/>
  <c r="DI673" i="1"/>
  <c r="Q674" i="1"/>
  <c r="R674" i="1"/>
  <c r="S674" i="1"/>
  <c r="T674" i="1"/>
  <c r="U674" i="1"/>
  <c r="V674" i="1"/>
  <c r="W674" i="1"/>
  <c r="X674" i="1"/>
  <c r="Y674" i="1"/>
  <c r="Z674" i="1"/>
  <c r="AA674" i="1"/>
  <c r="AB674" i="1"/>
  <c r="AC674" i="1"/>
  <c r="AD674" i="1"/>
  <c r="AE674" i="1"/>
  <c r="AF674" i="1"/>
  <c r="AG674" i="1"/>
  <c r="AH674" i="1"/>
  <c r="AI674" i="1"/>
  <c r="AJ674" i="1"/>
  <c r="AK674" i="1"/>
  <c r="AL674" i="1"/>
  <c r="AM674" i="1"/>
  <c r="AN674" i="1"/>
  <c r="AO674" i="1"/>
  <c r="AP674" i="1"/>
  <c r="AQ674" i="1"/>
  <c r="AR674" i="1"/>
  <c r="AS674" i="1"/>
  <c r="AT674" i="1"/>
  <c r="AU674" i="1"/>
  <c r="AV674" i="1"/>
  <c r="AW674" i="1"/>
  <c r="AX674" i="1"/>
  <c r="AY674" i="1"/>
  <c r="AZ674" i="1"/>
  <c r="BA674" i="1"/>
  <c r="BB674" i="1"/>
  <c r="BC674" i="1"/>
  <c r="BD674" i="1"/>
  <c r="BE674" i="1"/>
  <c r="BF674" i="1"/>
  <c r="BG674" i="1"/>
  <c r="BH674" i="1"/>
  <c r="BI674" i="1"/>
  <c r="BJ674" i="1"/>
  <c r="BK674" i="1"/>
  <c r="BL674" i="1"/>
  <c r="BM674" i="1"/>
  <c r="BN674" i="1"/>
  <c r="BO674" i="1"/>
  <c r="BP674" i="1"/>
  <c r="BQ674" i="1"/>
  <c r="BR674" i="1"/>
  <c r="BS674" i="1"/>
  <c r="BT674" i="1"/>
  <c r="BU674" i="1"/>
  <c r="BV674" i="1"/>
  <c r="BW674" i="1"/>
  <c r="BX674" i="1"/>
  <c r="BY674" i="1"/>
  <c r="BZ674" i="1"/>
  <c r="CA674" i="1"/>
  <c r="CB674" i="1"/>
  <c r="CC674" i="1"/>
  <c r="CD674" i="1"/>
  <c r="CE674" i="1"/>
  <c r="CF674" i="1"/>
  <c r="CG674" i="1"/>
  <c r="CH674" i="1"/>
  <c r="CI674" i="1"/>
  <c r="CJ674" i="1"/>
  <c r="CK674" i="1"/>
  <c r="CL674" i="1"/>
  <c r="CM674" i="1"/>
  <c r="CN674" i="1"/>
  <c r="CO674" i="1"/>
  <c r="CP674" i="1"/>
  <c r="CQ674" i="1"/>
  <c r="CR674" i="1"/>
  <c r="CS674" i="1"/>
  <c r="CT674" i="1"/>
  <c r="CU674" i="1"/>
  <c r="CV674" i="1"/>
  <c r="CW674" i="1"/>
  <c r="CX674" i="1"/>
  <c r="CY674" i="1"/>
  <c r="CZ674" i="1"/>
  <c r="DA674" i="1"/>
  <c r="DB674" i="1"/>
  <c r="DC674" i="1"/>
  <c r="DD674" i="1"/>
  <c r="DE674" i="1"/>
  <c r="DF674" i="1"/>
  <c r="DG674" i="1"/>
  <c r="DH674" i="1"/>
  <c r="DI674" i="1"/>
  <c r="Q675" i="1"/>
  <c r="R675" i="1"/>
  <c r="S675" i="1"/>
  <c r="T675" i="1"/>
  <c r="U675" i="1"/>
  <c r="V675" i="1"/>
  <c r="W675" i="1"/>
  <c r="X675" i="1"/>
  <c r="Y675" i="1"/>
  <c r="Z675" i="1"/>
  <c r="AA675" i="1"/>
  <c r="AB675" i="1"/>
  <c r="AC675" i="1"/>
  <c r="AD675" i="1"/>
  <c r="AE675" i="1"/>
  <c r="AF675" i="1"/>
  <c r="AG675" i="1"/>
  <c r="AH675" i="1"/>
  <c r="AI675" i="1"/>
  <c r="AJ675" i="1"/>
  <c r="AK675" i="1"/>
  <c r="AL675" i="1"/>
  <c r="AM675" i="1"/>
  <c r="AN675" i="1"/>
  <c r="AO675" i="1"/>
  <c r="AP675" i="1"/>
  <c r="AQ675" i="1"/>
  <c r="AR675" i="1"/>
  <c r="AS675" i="1"/>
  <c r="AT675" i="1"/>
  <c r="AU675" i="1"/>
  <c r="AV675" i="1"/>
  <c r="AW675" i="1"/>
  <c r="AX675" i="1"/>
  <c r="AY675" i="1"/>
  <c r="AZ675" i="1"/>
  <c r="BA675" i="1"/>
  <c r="BB675" i="1"/>
  <c r="BC675" i="1"/>
  <c r="BD675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Q675" i="1"/>
  <c r="BR675" i="1"/>
  <c r="BS675" i="1"/>
  <c r="BT675" i="1"/>
  <c r="BU675" i="1"/>
  <c r="BV675" i="1"/>
  <c r="BW675" i="1"/>
  <c r="BX675" i="1"/>
  <c r="BY675" i="1"/>
  <c r="BZ675" i="1"/>
  <c r="CA675" i="1"/>
  <c r="CB675" i="1"/>
  <c r="CC675" i="1"/>
  <c r="CD675" i="1"/>
  <c r="CE675" i="1"/>
  <c r="CF675" i="1"/>
  <c r="CG675" i="1"/>
  <c r="CH675" i="1"/>
  <c r="CI675" i="1"/>
  <c r="CJ675" i="1"/>
  <c r="CK675" i="1"/>
  <c r="CL675" i="1"/>
  <c r="CM675" i="1"/>
  <c r="CN675" i="1"/>
  <c r="CO675" i="1"/>
  <c r="CP675" i="1"/>
  <c r="CQ675" i="1"/>
  <c r="CR675" i="1"/>
  <c r="CS675" i="1"/>
  <c r="CT675" i="1"/>
  <c r="CU675" i="1"/>
  <c r="CV675" i="1"/>
  <c r="CW675" i="1"/>
  <c r="CX675" i="1"/>
  <c r="CY675" i="1"/>
  <c r="CZ675" i="1"/>
  <c r="DA675" i="1"/>
  <c r="DB675" i="1"/>
  <c r="DC675" i="1"/>
  <c r="DD675" i="1"/>
  <c r="DE675" i="1"/>
  <c r="DF675" i="1"/>
  <c r="DG675" i="1"/>
  <c r="DH675" i="1"/>
  <c r="DI675" i="1"/>
  <c r="Q676" i="1"/>
  <c r="R676" i="1"/>
  <c r="S676" i="1"/>
  <c r="T676" i="1"/>
  <c r="U676" i="1"/>
  <c r="V676" i="1"/>
  <c r="W676" i="1"/>
  <c r="X676" i="1"/>
  <c r="Y676" i="1"/>
  <c r="Z676" i="1"/>
  <c r="AA676" i="1"/>
  <c r="AB676" i="1"/>
  <c r="AC676" i="1"/>
  <c r="AD676" i="1"/>
  <c r="AE676" i="1"/>
  <c r="AF676" i="1"/>
  <c r="AG676" i="1"/>
  <c r="AH676" i="1"/>
  <c r="AI676" i="1"/>
  <c r="AJ676" i="1"/>
  <c r="AK676" i="1"/>
  <c r="AL676" i="1"/>
  <c r="AM676" i="1"/>
  <c r="AN676" i="1"/>
  <c r="AO676" i="1"/>
  <c r="AP676" i="1"/>
  <c r="AQ676" i="1"/>
  <c r="AR676" i="1"/>
  <c r="AS676" i="1"/>
  <c r="AT676" i="1"/>
  <c r="AU676" i="1"/>
  <c r="AV676" i="1"/>
  <c r="AW676" i="1"/>
  <c r="AX676" i="1"/>
  <c r="AY676" i="1"/>
  <c r="AZ676" i="1"/>
  <c r="BA676" i="1"/>
  <c r="BB676" i="1"/>
  <c r="BC676" i="1"/>
  <c r="BD676" i="1"/>
  <c r="BE676" i="1"/>
  <c r="BF676" i="1"/>
  <c r="BG676" i="1"/>
  <c r="BH676" i="1"/>
  <c r="BI676" i="1"/>
  <c r="BJ676" i="1"/>
  <c r="BK676" i="1"/>
  <c r="BL676" i="1"/>
  <c r="BM676" i="1"/>
  <c r="BN676" i="1"/>
  <c r="BO676" i="1"/>
  <c r="BP676" i="1"/>
  <c r="BQ676" i="1"/>
  <c r="BR676" i="1"/>
  <c r="BS676" i="1"/>
  <c r="BT676" i="1"/>
  <c r="BU676" i="1"/>
  <c r="BV676" i="1"/>
  <c r="BW676" i="1"/>
  <c r="BX676" i="1"/>
  <c r="BY676" i="1"/>
  <c r="BZ676" i="1"/>
  <c r="CA676" i="1"/>
  <c r="CB676" i="1"/>
  <c r="CC676" i="1"/>
  <c r="CD676" i="1"/>
  <c r="CE676" i="1"/>
  <c r="CF676" i="1"/>
  <c r="CG676" i="1"/>
  <c r="CH676" i="1"/>
  <c r="CI676" i="1"/>
  <c r="CJ676" i="1"/>
  <c r="CK676" i="1"/>
  <c r="CL676" i="1"/>
  <c r="CM676" i="1"/>
  <c r="CN676" i="1"/>
  <c r="CO676" i="1"/>
  <c r="CP676" i="1"/>
  <c r="CQ676" i="1"/>
  <c r="CR676" i="1"/>
  <c r="CS676" i="1"/>
  <c r="CT676" i="1"/>
  <c r="CU676" i="1"/>
  <c r="CV676" i="1"/>
  <c r="CW676" i="1"/>
  <c r="CX676" i="1"/>
  <c r="CY676" i="1"/>
  <c r="CZ676" i="1"/>
  <c r="DA676" i="1"/>
  <c r="DB676" i="1"/>
  <c r="DC676" i="1"/>
  <c r="DD676" i="1"/>
  <c r="DE676" i="1"/>
  <c r="DF676" i="1"/>
  <c r="DG676" i="1"/>
  <c r="DH676" i="1"/>
  <c r="DI676" i="1"/>
  <c r="Q677" i="1"/>
  <c r="R677" i="1"/>
  <c r="S677" i="1"/>
  <c r="T677" i="1"/>
  <c r="U677" i="1"/>
  <c r="V677" i="1"/>
  <c r="W677" i="1"/>
  <c r="X677" i="1"/>
  <c r="Y677" i="1"/>
  <c r="Z677" i="1"/>
  <c r="AA677" i="1"/>
  <c r="AB677" i="1"/>
  <c r="AC677" i="1"/>
  <c r="AD677" i="1"/>
  <c r="AE677" i="1"/>
  <c r="AF677" i="1"/>
  <c r="AG677" i="1"/>
  <c r="AH677" i="1"/>
  <c r="AI677" i="1"/>
  <c r="AJ677" i="1"/>
  <c r="AK677" i="1"/>
  <c r="AL677" i="1"/>
  <c r="AM677" i="1"/>
  <c r="AN677" i="1"/>
  <c r="AO677" i="1"/>
  <c r="AP677" i="1"/>
  <c r="AQ677" i="1"/>
  <c r="AR677" i="1"/>
  <c r="AS677" i="1"/>
  <c r="AT677" i="1"/>
  <c r="AU677" i="1"/>
  <c r="AV677" i="1"/>
  <c r="AW677" i="1"/>
  <c r="AX677" i="1"/>
  <c r="AY677" i="1"/>
  <c r="AZ677" i="1"/>
  <c r="BA677" i="1"/>
  <c r="BB677" i="1"/>
  <c r="BC677" i="1"/>
  <c r="BD677" i="1"/>
  <c r="BE677" i="1"/>
  <c r="BF677" i="1"/>
  <c r="BG677" i="1"/>
  <c r="BH677" i="1"/>
  <c r="BI677" i="1"/>
  <c r="BJ677" i="1"/>
  <c r="BK677" i="1"/>
  <c r="BL677" i="1"/>
  <c r="BM677" i="1"/>
  <c r="BN677" i="1"/>
  <c r="BO677" i="1"/>
  <c r="BP677" i="1"/>
  <c r="BQ677" i="1"/>
  <c r="BR677" i="1"/>
  <c r="BS677" i="1"/>
  <c r="BT677" i="1"/>
  <c r="BU677" i="1"/>
  <c r="BV677" i="1"/>
  <c r="BW677" i="1"/>
  <c r="BX677" i="1"/>
  <c r="BY677" i="1"/>
  <c r="BZ677" i="1"/>
  <c r="CA677" i="1"/>
  <c r="CB677" i="1"/>
  <c r="CC677" i="1"/>
  <c r="CD677" i="1"/>
  <c r="CE677" i="1"/>
  <c r="CF677" i="1"/>
  <c r="CG677" i="1"/>
  <c r="CH677" i="1"/>
  <c r="CI677" i="1"/>
  <c r="CJ677" i="1"/>
  <c r="CK677" i="1"/>
  <c r="CL677" i="1"/>
  <c r="CM677" i="1"/>
  <c r="CN677" i="1"/>
  <c r="CO677" i="1"/>
  <c r="CP677" i="1"/>
  <c r="CQ677" i="1"/>
  <c r="CR677" i="1"/>
  <c r="CS677" i="1"/>
  <c r="CT677" i="1"/>
  <c r="CU677" i="1"/>
  <c r="CV677" i="1"/>
  <c r="CW677" i="1"/>
  <c r="CX677" i="1"/>
  <c r="CY677" i="1"/>
  <c r="CZ677" i="1"/>
  <c r="DA677" i="1"/>
  <c r="DB677" i="1"/>
  <c r="DC677" i="1"/>
  <c r="DD677" i="1"/>
  <c r="DE677" i="1"/>
  <c r="DF677" i="1"/>
  <c r="DG677" i="1"/>
  <c r="DH677" i="1"/>
  <c r="DI677" i="1"/>
  <c r="Q678" i="1"/>
  <c r="R678" i="1"/>
  <c r="S678" i="1"/>
  <c r="T678" i="1"/>
  <c r="U678" i="1"/>
  <c r="V678" i="1"/>
  <c r="W678" i="1"/>
  <c r="X678" i="1"/>
  <c r="Y678" i="1"/>
  <c r="Z678" i="1"/>
  <c r="AA678" i="1"/>
  <c r="AB678" i="1"/>
  <c r="AC678" i="1"/>
  <c r="AD678" i="1"/>
  <c r="AE678" i="1"/>
  <c r="AF678" i="1"/>
  <c r="AG678" i="1"/>
  <c r="AH678" i="1"/>
  <c r="AI678" i="1"/>
  <c r="AJ678" i="1"/>
  <c r="AK678" i="1"/>
  <c r="AL678" i="1"/>
  <c r="AM678" i="1"/>
  <c r="AN678" i="1"/>
  <c r="AO678" i="1"/>
  <c r="AP678" i="1"/>
  <c r="AQ678" i="1"/>
  <c r="AR678" i="1"/>
  <c r="AS678" i="1"/>
  <c r="AT678" i="1"/>
  <c r="AU678" i="1"/>
  <c r="AV678" i="1"/>
  <c r="AW678" i="1"/>
  <c r="AX678" i="1"/>
  <c r="AY678" i="1"/>
  <c r="AZ678" i="1"/>
  <c r="BA678" i="1"/>
  <c r="BB678" i="1"/>
  <c r="BC678" i="1"/>
  <c r="BD678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Q678" i="1"/>
  <c r="BR678" i="1"/>
  <c r="BS678" i="1"/>
  <c r="BT678" i="1"/>
  <c r="BU678" i="1"/>
  <c r="BV678" i="1"/>
  <c r="BW678" i="1"/>
  <c r="BX678" i="1"/>
  <c r="BY678" i="1"/>
  <c r="BZ678" i="1"/>
  <c r="CA678" i="1"/>
  <c r="CB678" i="1"/>
  <c r="CC678" i="1"/>
  <c r="CD678" i="1"/>
  <c r="CE678" i="1"/>
  <c r="CF678" i="1"/>
  <c r="CG678" i="1"/>
  <c r="CH678" i="1"/>
  <c r="CI678" i="1"/>
  <c r="CJ678" i="1"/>
  <c r="CK678" i="1"/>
  <c r="CL678" i="1"/>
  <c r="CM678" i="1"/>
  <c r="CN678" i="1"/>
  <c r="CO678" i="1"/>
  <c r="CP678" i="1"/>
  <c r="CQ678" i="1"/>
  <c r="CR678" i="1"/>
  <c r="CS678" i="1"/>
  <c r="CT678" i="1"/>
  <c r="CU678" i="1"/>
  <c r="CV678" i="1"/>
  <c r="CW678" i="1"/>
  <c r="CX678" i="1"/>
  <c r="CY678" i="1"/>
  <c r="CZ678" i="1"/>
  <c r="DA678" i="1"/>
  <c r="DB678" i="1"/>
  <c r="DC678" i="1"/>
  <c r="DD678" i="1"/>
  <c r="DE678" i="1"/>
  <c r="DF678" i="1"/>
  <c r="DG678" i="1"/>
  <c r="DH678" i="1"/>
  <c r="DI678" i="1"/>
  <c r="Q679" i="1"/>
  <c r="R679" i="1"/>
  <c r="S679" i="1"/>
  <c r="T679" i="1"/>
  <c r="U679" i="1"/>
  <c r="V679" i="1"/>
  <c r="W679" i="1"/>
  <c r="X679" i="1"/>
  <c r="Y679" i="1"/>
  <c r="Z679" i="1"/>
  <c r="AA679" i="1"/>
  <c r="AB679" i="1"/>
  <c r="AC679" i="1"/>
  <c r="AD679" i="1"/>
  <c r="AE679" i="1"/>
  <c r="AF679" i="1"/>
  <c r="AG679" i="1"/>
  <c r="AH679" i="1"/>
  <c r="AI679" i="1"/>
  <c r="AJ679" i="1"/>
  <c r="AK679" i="1"/>
  <c r="AL679" i="1"/>
  <c r="AM679" i="1"/>
  <c r="AN679" i="1"/>
  <c r="AO679" i="1"/>
  <c r="AP679" i="1"/>
  <c r="AQ679" i="1"/>
  <c r="AR679" i="1"/>
  <c r="AS679" i="1"/>
  <c r="AT679" i="1"/>
  <c r="AU679" i="1"/>
  <c r="AV679" i="1"/>
  <c r="AW679" i="1"/>
  <c r="AX679" i="1"/>
  <c r="AY679" i="1"/>
  <c r="AZ679" i="1"/>
  <c r="BA679" i="1"/>
  <c r="BB679" i="1"/>
  <c r="BC679" i="1"/>
  <c r="BD679" i="1"/>
  <c r="BE679" i="1"/>
  <c r="BF679" i="1"/>
  <c r="BG679" i="1"/>
  <c r="BH679" i="1"/>
  <c r="BI679" i="1"/>
  <c r="BJ679" i="1"/>
  <c r="BK679" i="1"/>
  <c r="BL679" i="1"/>
  <c r="BM679" i="1"/>
  <c r="BN679" i="1"/>
  <c r="BO679" i="1"/>
  <c r="BP679" i="1"/>
  <c r="BQ679" i="1"/>
  <c r="BR679" i="1"/>
  <c r="BS679" i="1"/>
  <c r="BT679" i="1"/>
  <c r="BU679" i="1"/>
  <c r="BV679" i="1"/>
  <c r="BW679" i="1"/>
  <c r="BX679" i="1"/>
  <c r="BY679" i="1"/>
  <c r="BZ679" i="1"/>
  <c r="CA679" i="1"/>
  <c r="CB679" i="1"/>
  <c r="CC679" i="1"/>
  <c r="CD679" i="1"/>
  <c r="CE679" i="1"/>
  <c r="CF679" i="1"/>
  <c r="CG679" i="1"/>
  <c r="CH679" i="1"/>
  <c r="CI679" i="1"/>
  <c r="CJ679" i="1"/>
  <c r="CK679" i="1"/>
  <c r="CL679" i="1"/>
  <c r="CM679" i="1"/>
  <c r="CN679" i="1"/>
  <c r="CO679" i="1"/>
  <c r="CP679" i="1"/>
  <c r="CQ679" i="1"/>
  <c r="CR679" i="1"/>
  <c r="CS679" i="1"/>
  <c r="CT679" i="1"/>
  <c r="CU679" i="1"/>
  <c r="CV679" i="1"/>
  <c r="CW679" i="1"/>
  <c r="CX679" i="1"/>
  <c r="CY679" i="1"/>
  <c r="CZ679" i="1"/>
  <c r="DA679" i="1"/>
  <c r="DB679" i="1"/>
  <c r="DC679" i="1"/>
  <c r="DD679" i="1"/>
  <c r="DE679" i="1"/>
  <c r="DF679" i="1"/>
  <c r="DG679" i="1"/>
  <c r="DH679" i="1"/>
  <c r="DI679" i="1"/>
  <c r="Q680" i="1"/>
  <c r="R680" i="1"/>
  <c r="S680" i="1"/>
  <c r="T680" i="1"/>
  <c r="U680" i="1"/>
  <c r="V680" i="1"/>
  <c r="W680" i="1"/>
  <c r="X680" i="1"/>
  <c r="Y680" i="1"/>
  <c r="Z680" i="1"/>
  <c r="AA680" i="1"/>
  <c r="AB680" i="1"/>
  <c r="AC680" i="1"/>
  <c r="AD680" i="1"/>
  <c r="AE680" i="1"/>
  <c r="AF680" i="1"/>
  <c r="AG680" i="1"/>
  <c r="AH680" i="1"/>
  <c r="AI680" i="1"/>
  <c r="AJ680" i="1"/>
  <c r="AK680" i="1"/>
  <c r="AL680" i="1"/>
  <c r="AM680" i="1"/>
  <c r="AN680" i="1"/>
  <c r="AO680" i="1"/>
  <c r="AP680" i="1"/>
  <c r="AQ680" i="1"/>
  <c r="AR680" i="1"/>
  <c r="AS680" i="1"/>
  <c r="AT680" i="1"/>
  <c r="AU680" i="1"/>
  <c r="AV680" i="1"/>
  <c r="AW680" i="1"/>
  <c r="AX680" i="1"/>
  <c r="AY680" i="1"/>
  <c r="AZ680" i="1"/>
  <c r="BA680" i="1"/>
  <c r="BB680" i="1"/>
  <c r="BC680" i="1"/>
  <c r="BD680" i="1"/>
  <c r="BE680" i="1"/>
  <c r="BF680" i="1"/>
  <c r="BG680" i="1"/>
  <c r="BH680" i="1"/>
  <c r="BI680" i="1"/>
  <c r="BJ680" i="1"/>
  <c r="BK680" i="1"/>
  <c r="BL680" i="1"/>
  <c r="BM680" i="1"/>
  <c r="BN680" i="1"/>
  <c r="BO680" i="1"/>
  <c r="BP680" i="1"/>
  <c r="BQ680" i="1"/>
  <c r="BR680" i="1"/>
  <c r="BS680" i="1"/>
  <c r="BT680" i="1"/>
  <c r="BU680" i="1"/>
  <c r="BV680" i="1"/>
  <c r="BW680" i="1"/>
  <c r="BX680" i="1"/>
  <c r="BY680" i="1"/>
  <c r="BZ680" i="1"/>
  <c r="CA680" i="1"/>
  <c r="CB680" i="1"/>
  <c r="CC680" i="1"/>
  <c r="CD680" i="1"/>
  <c r="CE680" i="1"/>
  <c r="CF680" i="1"/>
  <c r="CG680" i="1"/>
  <c r="CH680" i="1"/>
  <c r="CI680" i="1"/>
  <c r="CJ680" i="1"/>
  <c r="CK680" i="1"/>
  <c r="CL680" i="1"/>
  <c r="CM680" i="1"/>
  <c r="CN680" i="1"/>
  <c r="CO680" i="1"/>
  <c r="CP680" i="1"/>
  <c r="CQ680" i="1"/>
  <c r="CR680" i="1"/>
  <c r="CS680" i="1"/>
  <c r="CT680" i="1"/>
  <c r="CU680" i="1"/>
  <c r="CV680" i="1"/>
  <c r="CW680" i="1"/>
  <c r="CX680" i="1"/>
  <c r="CY680" i="1"/>
  <c r="CZ680" i="1"/>
  <c r="DA680" i="1"/>
  <c r="DB680" i="1"/>
  <c r="DC680" i="1"/>
  <c r="DD680" i="1"/>
  <c r="DE680" i="1"/>
  <c r="DF680" i="1"/>
  <c r="DG680" i="1"/>
  <c r="DH680" i="1"/>
  <c r="DI680" i="1"/>
  <c r="Q681" i="1"/>
  <c r="R681" i="1"/>
  <c r="S681" i="1"/>
  <c r="T681" i="1"/>
  <c r="U681" i="1"/>
  <c r="V681" i="1"/>
  <c r="W681" i="1"/>
  <c r="X681" i="1"/>
  <c r="Y681" i="1"/>
  <c r="Z681" i="1"/>
  <c r="AA681" i="1"/>
  <c r="AB681" i="1"/>
  <c r="AC681" i="1"/>
  <c r="AD681" i="1"/>
  <c r="AE681" i="1"/>
  <c r="AF681" i="1"/>
  <c r="AG681" i="1"/>
  <c r="AH681" i="1"/>
  <c r="AI681" i="1"/>
  <c r="AJ681" i="1"/>
  <c r="AK681" i="1"/>
  <c r="AL681" i="1"/>
  <c r="AM681" i="1"/>
  <c r="AN681" i="1"/>
  <c r="AO681" i="1"/>
  <c r="AP681" i="1"/>
  <c r="AQ681" i="1"/>
  <c r="AR681" i="1"/>
  <c r="AS681" i="1"/>
  <c r="AT681" i="1"/>
  <c r="AU681" i="1"/>
  <c r="AV681" i="1"/>
  <c r="AW681" i="1"/>
  <c r="AX681" i="1"/>
  <c r="AY681" i="1"/>
  <c r="AZ681" i="1"/>
  <c r="BA681" i="1"/>
  <c r="BB681" i="1"/>
  <c r="BC681" i="1"/>
  <c r="BD681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Q681" i="1"/>
  <c r="BR681" i="1"/>
  <c r="BS681" i="1"/>
  <c r="BT681" i="1"/>
  <c r="BU681" i="1"/>
  <c r="BV681" i="1"/>
  <c r="BW681" i="1"/>
  <c r="BX681" i="1"/>
  <c r="BY681" i="1"/>
  <c r="BZ681" i="1"/>
  <c r="CA681" i="1"/>
  <c r="CB681" i="1"/>
  <c r="CC681" i="1"/>
  <c r="CD681" i="1"/>
  <c r="CE681" i="1"/>
  <c r="CF681" i="1"/>
  <c r="CG681" i="1"/>
  <c r="CH681" i="1"/>
  <c r="CI681" i="1"/>
  <c r="CJ681" i="1"/>
  <c r="CK681" i="1"/>
  <c r="CL681" i="1"/>
  <c r="CM681" i="1"/>
  <c r="CN681" i="1"/>
  <c r="CO681" i="1"/>
  <c r="CP681" i="1"/>
  <c r="CQ681" i="1"/>
  <c r="CR681" i="1"/>
  <c r="CS681" i="1"/>
  <c r="CT681" i="1"/>
  <c r="CU681" i="1"/>
  <c r="CV681" i="1"/>
  <c r="CW681" i="1"/>
  <c r="CX681" i="1"/>
  <c r="CY681" i="1"/>
  <c r="CZ681" i="1"/>
  <c r="DA681" i="1"/>
  <c r="DB681" i="1"/>
  <c r="DC681" i="1"/>
  <c r="DD681" i="1"/>
  <c r="DE681" i="1"/>
  <c r="DF681" i="1"/>
  <c r="DG681" i="1"/>
  <c r="DH681" i="1"/>
  <c r="DI681" i="1"/>
  <c r="Q682" i="1"/>
  <c r="R682" i="1"/>
  <c r="S682" i="1"/>
  <c r="T682" i="1"/>
  <c r="U682" i="1"/>
  <c r="V682" i="1"/>
  <c r="W682" i="1"/>
  <c r="X682" i="1"/>
  <c r="Y682" i="1"/>
  <c r="Z682" i="1"/>
  <c r="AA682" i="1"/>
  <c r="AB682" i="1"/>
  <c r="AC682" i="1"/>
  <c r="AD682" i="1"/>
  <c r="AE682" i="1"/>
  <c r="AF682" i="1"/>
  <c r="AG682" i="1"/>
  <c r="AH682" i="1"/>
  <c r="AI682" i="1"/>
  <c r="AJ682" i="1"/>
  <c r="AK682" i="1"/>
  <c r="AL682" i="1"/>
  <c r="AM682" i="1"/>
  <c r="AN682" i="1"/>
  <c r="AO682" i="1"/>
  <c r="AP682" i="1"/>
  <c r="AQ682" i="1"/>
  <c r="AR682" i="1"/>
  <c r="AS682" i="1"/>
  <c r="AT682" i="1"/>
  <c r="AU682" i="1"/>
  <c r="AV682" i="1"/>
  <c r="AW682" i="1"/>
  <c r="AX682" i="1"/>
  <c r="AY682" i="1"/>
  <c r="AZ682" i="1"/>
  <c r="BA682" i="1"/>
  <c r="BB682" i="1"/>
  <c r="BC682" i="1"/>
  <c r="BD682" i="1"/>
  <c r="BE682" i="1"/>
  <c r="BF682" i="1"/>
  <c r="BG682" i="1"/>
  <c r="BH682" i="1"/>
  <c r="BI682" i="1"/>
  <c r="BJ682" i="1"/>
  <c r="BK682" i="1"/>
  <c r="BL682" i="1"/>
  <c r="BM682" i="1"/>
  <c r="BN682" i="1"/>
  <c r="BO682" i="1"/>
  <c r="BP682" i="1"/>
  <c r="BQ682" i="1"/>
  <c r="BR682" i="1"/>
  <c r="BS682" i="1"/>
  <c r="BT682" i="1"/>
  <c r="BU682" i="1"/>
  <c r="BV682" i="1"/>
  <c r="BW682" i="1"/>
  <c r="BX682" i="1"/>
  <c r="BY682" i="1"/>
  <c r="BZ682" i="1"/>
  <c r="CA682" i="1"/>
  <c r="CB682" i="1"/>
  <c r="CC682" i="1"/>
  <c r="CD682" i="1"/>
  <c r="CE682" i="1"/>
  <c r="CF682" i="1"/>
  <c r="CG682" i="1"/>
  <c r="CH682" i="1"/>
  <c r="CI682" i="1"/>
  <c r="CJ682" i="1"/>
  <c r="CK682" i="1"/>
  <c r="CL682" i="1"/>
  <c r="CM682" i="1"/>
  <c r="CN682" i="1"/>
  <c r="CO682" i="1"/>
  <c r="CP682" i="1"/>
  <c r="CQ682" i="1"/>
  <c r="CR682" i="1"/>
  <c r="CS682" i="1"/>
  <c r="CT682" i="1"/>
  <c r="CU682" i="1"/>
  <c r="CV682" i="1"/>
  <c r="CW682" i="1"/>
  <c r="CX682" i="1"/>
  <c r="CY682" i="1"/>
  <c r="CZ682" i="1"/>
  <c r="DA682" i="1"/>
  <c r="DB682" i="1"/>
  <c r="DC682" i="1"/>
  <c r="DD682" i="1"/>
  <c r="DE682" i="1"/>
  <c r="DF682" i="1"/>
  <c r="DG682" i="1"/>
  <c r="DH682" i="1"/>
  <c r="DI682" i="1"/>
  <c r="Q683" i="1"/>
  <c r="R683" i="1"/>
  <c r="S683" i="1"/>
  <c r="T683" i="1"/>
  <c r="U683" i="1"/>
  <c r="V683" i="1"/>
  <c r="W683" i="1"/>
  <c r="X683" i="1"/>
  <c r="Y683" i="1"/>
  <c r="Z683" i="1"/>
  <c r="AA683" i="1"/>
  <c r="AB683" i="1"/>
  <c r="AC683" i="1"/>
  <c r="AD683" i="1"/>
  <c r="AE683" i="1"/>
  <c r="AF683" i="1"/>
  <c r="AG683" i="1"/>
  <c r="AH683" i="1"/>
  <c r="AI683" i="1"/>
  <c r="AJ683" i="1"/>
  <c r="AK683" i="1"/>
  <c r="AL683" i="1"/>
  <c r="AM683" i="1"/>
  <c r="AN683" i="1"/>
  <c r="AO683" i="1"/>
  <c r="AP683" i="1"/>
  <c r="AQ683" i="1"/>
  <c r="AR683" i="1"/>
  <c r="AS683" i="1"/>
  <c r="AT683" i="1"/>
  <c r="AU683" i="1"/>
  <c r="AV683" i="1"/>
  <c r="AW683" i="1"/>
  <c r="AX683" i="1"/>
  <c r="AY683" i="1"/>
  <c r="AZ683" i="1"/>
  <c r="BA683" i="1"/>
  <c r="BB683" i="1"/>
  <c r="BC683" i="1"/>
  <c r="BD683" i="1"/>
  <c r="BE683" i="1"/>
  <c r="BF683" i="1"/>
  <c r="BG683" i="1"/>
  <c r="BH683" i="1"/>
  <c r="BI683" i="1"/>
  <c r="BJ683" i="1"/>
  <c r="BK683" i="1"/>
  <c r="BL683" i="1"/>
  <c r="BM683" i="1"/>
  <c r="BN683" i="1"/>
  <c r="BO683" i="1"/>
  <c r="BP683" i="1"/>
  <c r="BQ683" i="1"/>
  <c r="BR683" i="1"/>
  <c r="BS683" i="1"/>
  <c r="BT683" i="1"/>
  <c r="BU683" i="1"/>
  <c r="BV683" i="1"/>
  <c r="BW683" i="1"/>
  <c r="BX683" i="1"/>
  <c r="BY683" i="1"/>
  <c r="BZ683" i="1"/>
  <c r="CA683" i="1"/>
  <c r="CB683" i="1"/>
  <c r="CC683" i="1"/>
  <c r="CD683" i="1"/>
  <c r="CE683" i="1"/>
  <c r="CF683" i="1"/>
  <c r="CG683" i="1"/>
  <c r="CH683" i="1"/>
  <c r="CI683" i="1"/>
  <c r="CJ683" i="1"/>
  <c r="CK683" i="1"/>
  <c r="CL683" i="1"/>
  <c r="CM683" i="1"/>
  <c r="CN683" i="1"/>
  <c r="CO683" i="1"/>
  <c r="CP683" i="1"/>
  <c r="CQ683" i="1"/>
  <c r="CR683" i="1"/>
  <c r="CS683" i="1"/>
  <c r="CT683" i="1"/>
  <c r="CU683" i="1"/>
  <c r="CV683" i="1"/>
  <c r="CW683" i="1"/>
  <c r="CX683" i="1"/>
  <c r="CY683" i="1"/>
  <c r="CZ683" i="1"/>
  <c r="DA683" i="1"/>
  <c r="DB683" i="1"/>
  <c r="DC683" i="1"/>
  <c r="DD683" i="1"/>
  <c r="DE683" i="1"/>
  <c r="DF683" i="1"/>
  <c r="DG683" i="1"/>
  <c r="DH683" i="1"/>
  <c r="DI683" i="1"/>
  <c r="Q684" i="1"/>
  <c r="R684" i="1"/>
  <c r="S684" i="1"/>
  <c r="T684" i="1"/>
  <c r="U684" i="1"/>
  <c r="V684" i="1"/>
  <c r="W684" i="1"/>
  <c r="X684" i="1"/>
  <c r="Y684" i="1"/>
  <c r="Z684" i="1"/>
  <c r="AA684" i="1"/>
  <c r="AB684" i="1"/>
  <c r="AC684" i="1"/>
  <c r="AD684" i="1"/>
  <c r="AE684" i="1"/>
  <c r="AF684" i="1"/>
  <c r="AG684" i="1"/>
  <c r="AH684" i="1"/>
  <c r="AI684" i="1"/>
  <c r="AJ684" i="1"/>
  <c r="AK684" i="1"/>
  <c r="AL684" i="1"/>
  <c r="AM684" i="1"/>
  <c r="AN684" i="1"/>
  <c r="AO684" i="1"/>
  <c r="AP684" i="1"/>
  <c r="AQ684" i="1"/>
  <c r="AR684" i="1"/>
  <c r="AS684" i="1"/>
  <c r="AT684" i="1"/>
  <c r="AU684" i="1"/>
  <c r="AV684" i="1"/>
  <c r="AW684" i="1"/>
  <c r="AX684" i="1"/>
  <c r="AY684" i="1"/>
  <c r="AZ684" i="1"/>
  <c r="BA684" i="1"/>
  <c r="BB684" i="1"/>
  <c r="BC684" i="1"/>
  <c r="BD684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Q684" i="1"/>
  <c r="BR684" i="1"/>
  <c r="BS684" i="1"/>
  <c r="BT684" i="1"/>
  <c r="BU684" i="1"/>
  <c r="BV684" i="1"/>
  <c r="BW684" i="1"/>
  <c r="BX684" i="1"/>
  <c r="BY684" i="1"/>
  <c r="BZ684" i="1"/>
  <c r="CA684" i="1"/>
  <c r="CB684" i="1"/>
  <c r="CC684" i="1"/>
  <c r="CD684" i="1"/>
  <c r="CE684" i="1"/>
  <c r="CF684" i="1"/>
  <c r="CG684" i="1"/>
  <c r="CH684" i="1"/>
  <c r="CI684" i="1"/>
  <c r="CJ684" i="1"/>
  <c r="CK684" i="1"/>
  <c r="CL684" i="1"/>
  <c r="CM684" i="1"/>
  <c r="CN684" i="1"/>
  <c r="CO684" i="1"/>
  <c r="CP684" i="1"/>
  <c r="CQ684" i="1"/>
  <c r="CR684" i="1"/>
  <c r="CS684" i="1"/>
  <c r="CT684" i="1"/>
  <c r="CU684" i="1"/>
  <c r="CV684" i="1"/>
  <c r="CW684" i="1"/>
  <c r="CX684" i="1"/>
  <c r="CY684" i="1"/>
  <c r="CZ684" i="1"/>
  <c r="DA684" i="1"/>
  <c r="DB684" i="1"/>
  <c r="DC684" i="1"/>
  <c r="DD684" i="1"/>
  <c r="DE684" i="1"/>
  <c r="DF684" i="1"/>
  <c r="DG684" i="1"/>
  <c r="DH684" i="1"/>
  <c r="DI684" i="1"/>
  <c r="Q685" i="1"/>
  <c r="R685" i="1"/>
  <c r="S685" i="1"/>
  <c r="T685" i="1"/>
  <c r="U685" i="1"/>
  <c r="V685" i="1"/>
  <c r="W685" i="1"/>
  <c r="X685" i="1"/>
  <c r="Y685" i="1"/>
  <c r="Z685" i="1"/>
  <c r="AA685" i="1"/>
  <c r="AB685" i="1"/>
  <c r="AC685" i="1"/>
  <c r="AD685" i="1"/>
  <c r="AE685" i="1"/>
  <c r="AF685" i="1"/>
  <c r="AG685" i="1"/>
  <c r="AH685" i="1"/>
  <c r="AI685" i="1"/>
  <c r="AJ685" i="1"/>
  <c r="AK685" i="1"/>
  <c r="AL685" i="1"/>
  <c r="AM685" i="1"/>
  <c r="AN685" i="1"/>
  <c r="AO685" i="1"/>
  <c r="AP685" i="1"/>
  <c r="AQ685" i="1"/>
  <c r="AR685" i="1"/>
  <c r="AS685" i="1"/>
  <c r="AT685" i="1"/>
  <c r="AU685" i="1"/>
  <c r="AV685" i="1"/>
  <c r="AW685" i="1"/>
  <c r="AX685" i="1"/>
  <c r="AY685" i="1"/>
  <c r="AZ685" i="1"/>
  <c r="BA685" i="1"/>
  <c r="BB685" i="1"/>
  <c r="BC685" i="1"/>
  <c r="BD685" i="1"/>
  <c r="BE685" i="1"/>
  <c r="BF685" i="1"/>
  <c r="BG685" i="1"/>
  <c r="BH685" i="1"/>
  <c r="BI685" i="1"/>
  <c r="BJ685" i="1"/>
  <c r="BK685" i="1"/>
  <c r="BL685" i="1"/>
  <c r="BM685" i="1"/>
  <c r="BN685" i="1"/>
  <c r="BO685" i="1"/>
  <c r="BP685" i="1"/>
  <c r="BQ685" i="1"/>
  <c r="BR685" i="1"/>
  <c r="BS685" i="1"/>
  <c r="BT685" i="1"/>
  <c r="BU685" i="1"/>
  <c r="BV685" i="1"/>
  <c r="BW685" i="1"/>
  <c r="BX685" i="1"/>
  <c r="BY685" i="1"/>
  <c r="BZ685" i="1"/>
  <c r="CA685" i="1"/>
  <c r="CB685" i="1"/>
  <c r="CC685" i="1"/>
  <c r="CD685" i="1"/>
  <c r="CE685" i="1"/>
  <c r="CF685" i="1"/>
  <c r="CG685" i="1"/>
  <c r="CH685" i="1"/>
  <c r="CI685" i="1"/>
  <c r="CJ685" i="1"/>
  <c r="CK685" i="1"/>
  <c r="CL685" i="1"/>
  <c r="CM685" i="1"/>
  <c r="CN685" i="1"/>
  <c r="CO685" i="1"/>
  <c r="CP685" i="1"/>
  <c r="CQ685" i="1"/>
  <c r="CR685" i="1"/>
  <c r="CS685" i="1"/>
  <c r="CT685" i="1"/>
  <c r="CU685" i="1"/>
  <c r="CV685" i="1"/>
  <c r="CW685" i="1"/>
  <c r="CX685" i="1"/>
  <c r="CY685" i="1"/>
  <c r="CZ685" i="1"/>
  <c r="DA685" i="1"/>
  <c r="DB685" i="1"/>
  <c r="DC685" i="1"/>
  <c r="DD685" i="1"/>
  <c r="DE685" i="1"/>
  <c r="DF685" i="1"/>
  <c r="DG685" i="1"/>
  <c r="DH685" i="1"/>
  <c r="DI685" i="1"/>
  <c r="Q686" i="1"/>
  <c r="R686" i="1"/>
  <c r="S686" i="1"/>
  <c r="T686" i="1"/>
  <c r="U686" i="1"/>
  <c r="V686" i="1"/>
  <c r="W686" i="1"/>
  <c r="X686" i="1"/>
  <c r="Y686" i="1"/>
  <c r="Z686" i="1"/>
  <c r="AA686" i="1"/>
  <c r="AB686" i="1"/>
  <c r="AC686" i="1"/>
  <c r="AD686" i="1"/>
  <c r="AE686" i="1"/>
  <c r="AF686" i="1"/>
  <c r="AG686" i="1"/>
  <c r="AH686" i="1"/>
  <c r="AI686" i="1"/>
  <c r="AJ686" i="1"/>
  <c r="AK686" i="1"/>
  <c r="AL686" i="1"/>
  <c r="AM686" i="1"/>
  <c r="AN686" i="1"/>
  <c r="AO686" i="1"/>
  <c r="AP686" i="1"/>
  <c r="AQ686" i="1"/>
  <c r="AR686" i="1"/>
  <c r="AS686" i="1"/>
  <c r="AT686" i="1"/>
  <c r="AU686" i="1"/>
  <c r="AV686" i="1"/>
  <c r="AW686" i="1"/>
  <c r="AX686" i="1"/>
  <c r="AY686" i="1"/>
  <c r="AZ686" i="1"/>
  <c r="BA686" i="1"/>
  <c r="BB686" i="1"/>
  <c r="BC686" i="1"/>
  <c r="BD686" i="1"/>
  <c r="BE686" i="1"/>
  <c r="BF686" i="1"/>
  <c r="BG686" i="1"/>
  <c r="BH686" i="1"/>
  <c r="BI686" i="1"/>
  <c r="BJ686" i="1"/>
  <c r="BK686" i="1"/>
  <c r="BL686" i="1"/>
  <c r="BM686" i="1"/>
  <c r="BN686" i="1"/>
  <c r="BO686" i="1"/>
  <c r="BP686" i="1"/>
  <c r="BQ686" i="1"/>
  <c r="BR686" i="1"/>
  <c r="BS686" i="1"/>
  <c r="BT686" i="1"/>
  <c r="BU686" i="1"/>
  <c r="BV686" i="1"/>
  <c r="BW686" i="1"/>
  <c r="BX686" i="1"/>
  <c r="BY686" i="1"/>
  <c r="BZ686" i="1"/>
  <c r="CA686" i="1"/>
  <c r="CB686" i="1"/>
  <c r="CC686" i="1"/>
  <c r="CD686" i="1"/>
  <c r="CE686" i="1"/>
  <c r="CF686" i="1"/>
  <c r="CG686" i="1"/>
  <c r="CH686" i="1"/>
  <c r="CI686" i="1"/>
  <c r="CJ686" i="1"/>
  <c r="CK686" i="1"/>
  <c r="CL686" i="1"/>
  <c r="CM686" i="1"/>
  <c r="CN686" i="1"/>
  <c r="CO686" i="1"/>
  <c r="CP686" i="1"/>
  <c r="CQ686" i="1"/>
  <c r="CR686" i="1"/>
  <c r="CS686" i="1"/>
  <c r="CT686" i="1"/>
  <c r="CU686" i="1"/>
  <c r="CV686" i="1"/>
  <c r="CW686" i="1"/>
  <c r="CX686" i="1"/>
  <c r="CY686" i="1"/>
  <c r="CZ686" i="1"/>
  <c r="DA686" i="1"/>
  <c r="DB686" i="1"/>
  <c r="DC686" i="1"/>
  <c r="DD686" i="1"/>
  <c r="DE686" i="1"/>
  <c r="DF686" i="1"/>
  <c r="DG686" i="1"/>
  <c r="DH686" i="1"/>
  <c r="DI686" i="1"/>
  <c r="Q687" i="1"/>
  <c r="R687" i="1"/>
  <c r="S687" i="1"/>
  <c r="T687" i="1"/>
  <c r="U687" i="1"/>
  <c r="V687" i="1"/>
  <c r="W687" i="1"/>
  <c r="X687" i="1"/>
  <c r="Y687" i="1"/>
  <c r="Z687" i="1"/>
  <c r="AA687" i="1"/>
  <c r="AB687" i="1"/>
  <c r="AC687" i="1"/>
  <c r="AD687" i="1"/>
  <c r="AE687" i="1"/>
  <c r="AF687" i="1"/>
  <c r="AG687" i="1"/>
  <c r="AH687" i="1"/>
  <c r="AI687" i="1"/>
  <c r="AJ687" i="1"/>
  <c r="AK687" i="1"/>
  <c r="AL687" i="1"/>
  <c r="AM687" i="1"/>
  <c r="AN687" i="1"/>
  <c r="AO687" i="1"/>
  <c r="AP687" i="1"/>
  <c r="AQ687" i="1"/>
  <c r="AR687" i="1"/>
  <c r="AS687" i="1"/>
  <c r="AT687" i="1"/>
  <c r="AU687" i="1"/>
  <c r="AV687" i="1"/>
  <c r="AW687" i="1"/>
  <c r="AX687" i="1"/>
  <c r="AY687" i="1"/>
  <c r="AZ687" i="1"/>
  <c r="BA687" i="1"/>
  <c r="BB687" i="1"/>
  <c r="BC687" i="1"/>
  <c r="BD687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Q687" i="1"/>
  <c r="BR687" i="1"/>
  <c r="BS687" i="1"/>
  <c r="BT687" i="1"/>
  <c r="BU687" i="1"/>
  <c r="BV687" i="1"/>
  <c r="BW687" i="1"/>
  <c r="BX687" i="1"/>
  <c r="BY687" i="1"/>
  <c r="BZ687" i="1"/>
  <c r="CA687" i="1"/>
  <c r="CB687" i="1"/>
  <c r="CC687" i="1"/>
  <c r="CD687" i="1"/>
  <c r="CE687" i="1"/>
  <c r="CF687" i="1"/>
  <c r="CG687" i="1"/>
  <c r="CH687" i="1"/>
  <c r="CI687" i="1"/>
  <c r="CJ687" i="1"/>
  <c r="CK687" i="1"/>
  <c r="CL687" i="1"/>
  <c r="CM687" i="1"/>
  <c r="CN687" i="1"/>
  <c r="CO687" i="1"/>
  <c r="CP687" i="1"/>
  <c r="CQ687" i="1"/>
  <c r="CR687" i="1"/>
  <c r="CS687" i="1"/>
  <c r="CT687" i="1"/>
  <c r="CU687" i="1"/>
  <c r="CV687" i="1"/>
  <c r="CW687" i="1"/>
  <c r="CX687" i="1"/>
  <c r="CY687" i="1"/>
  <c r="CZ687" i="1"/>
  <c r="DA687" i="1"/>
  <c r="DB687" i="1"/>
  <c r="DC687" i="1"/>
  <c r="DD687" i="1"/>
  <c r="DE687" i="1"/>
  <c r="DF687" i="1"/>
  <c r="DG687" i="1"/>
  <c r="DH687" i="1"/>
  <c r="DI687" i="1"/>
  <c r="Q688" i="1"/>
  <c r="R688" i="1"/>
  <c r="S688" i="1"/>
  <c r="T688" i="1"/>
  <c r="U688" i="1"/>
  <c r="V688" i="1"/>
  <c r="W688" i="1"/>
  <c r="X688" i="1"/>
  <c r="Y688" i="1"/>
  <c r="Z688" i="1"/>
  <c r="AA688" i="1"/>
  <c r="AB688" i="1"/>
  <c r="AC688" i="1"/>
  <c r="AD688" i="1"/>
  <c r="AE688" i="1"/>
  <c r="AF688" i="1"/>
  <c r="AG688" i="1"/>
  <c r="AH688" i="1"/>
  <c r="AI688" i="1"/>
  <c r="AJ688" i="1"/>
  <c r="AK688" i="1"/>
  <c r="AL688" i="1"/>
  <c r="AM688" i="1"/>
  <c r="AN688" i="1"/>
  <c r="AO688" i="1"/>
  <c r="AP688" i="1"/>
  <c r="AQ688" i="1"/>
  <c r="AR688" i="1"/>
  <c r="AS688" i="1"/>
  <c r="AT688" i="1"/>
  <c r="AU688" i="1"/>
  <c r="AV688" i="1"/>
  <c r="AW688" i="1"/>
  <c r="AX688" i="1"/>
  <c r="AY688" i="1"/>
  <c r="AZ688" i="1"/>
  <c r="BA688" i="1"/>
  <c r="BB688" i="1"/>
  <c r="BC688" i="1"/>
  <c r="BD688" i="1"/>
  <c r="BE688" i="1"/>
  <c r="BF688" i="1"/>
  <c r="BG688" i="1"/>
  <c r="BH688" i="1"/>
  <c r="BI688" i="1"/>
  <c r="BJ688" i="1"/>
  <c r="BK688" i="1"/>
  <c r="BL688" i="1"/>
  <c r="BM688" i="1"/>
  <c r="BN688" i="1"/>
  <c r="BO688" i="1"/>
  <c r="BP688" i="1"/>
  <c r="BQ688" i="1"/>
  <c r="BR688" i="1"/>
  <c r="BS688" i="1"/>
  <c r="BT688" i="1"/>
  <c r="BU688" i="1"/>
  <c r="BV688" i="1"/>
  <c r="BW688" i="1"/>
  <c r="BX688" i="1"/>
  <c r="BY688" i="1"/>
  <c r="BZ688" i="1"/>
  <c r="CA688" i="1"/>
  <c r="CB688" i="1"/>
  <c r="CC688" i="1"/>
  <c r="CD688" i="1"/>
  <c r="CE688" i="1"/>
  <c r="CF688" i="1"/>
  <c r="CG688" i="1"/>
  <c r="CH688" i="1"/>
  <c r="CI688" i="1"/>
  <c r="CJ688" i="1"/>
  <c r="CK688" i="1"/>
  <c r="CL688" i="1"/>
  <c r="CM688" i="1"/>
  <c r="CN688" i="1"/>
  <c r="CO688" i="1"/>
  <c r="CP688" i="1"/>
  <c r="CQ688" i="1"/>
  <c r="CR688" i="1"/>
  <c r="CS688" i="1"/>
  <c r="CT688" i="1"/>
  <c r="CU688" i="1"/>
  <c r="CV688" i="1"/>
  <c r="CW688" i="1"/>
  <c r="CX688" i="1"/>
  <c r="CY688" i="1"/>
  <c r="CZ688" i="1"/>
  <c r="DA688" i="1"/>
  <c r="DB688" i="1"/>
  <c r="DC688" i="1"/>
  <c r="DD688" i="1"/>
  <c r="DE688" i="1"/>
  <c r="DF688" i="1"/>
  <c r="DG688" i="1"/>
  <c r="DH688" i="1"/>
  <c r="DI688" i="1"/>
  <c r="Q689" i="1"/>
  <c r="R689" i="1"/>
  <c r="S689" i="1"/>
  <c r="T689" i="1"/>
  <c r="U689" i="1"/>
  <c r="V689" i="1"/>
  <c r="W689" i="1"/>
  <c r="X689" i="1"/>
  <c r="Y689" i="1"/>
  <c r="Z689" i="1"/>
  <c r="AA689" i="1"/>
  <c r="AB689" i="1"/>
  <c r="AC689" i="1"/>
  <c r="AD689" i="1"/>
  <c r="AE689" i="1"/>
  <c r="AF689" i="1"/>
  <c r="AG689" i="1"/>
  <c r="AH689" i="1"/>
  <c r="AI689" i="1"/>
  <c r="AJ689" i="1"/>
  <c r="AK689" i="1"/>
  <c r="AL689" i="1"/>
  <c r="AM689" i="1"/>
  <c r="AN689" i="1"/>
  <c r="AO689" i="1"/>
  <c r="AP689" i="1"/>
  <c r="AQ689" i="1"/>
  <c r="AR689" i="1"/>
  <c r="AS689" i="1"/>
  <c r="AT689" i="1"/>
  <c r="AU689" i="1"/>
  <c r="AV689" i="1"/>
  <c r="AW689" i="1"/>
  <c r="AX689" i="1"/>
  <c r="AY689" i="1"/>
  <c r="AZ689" i="1"/>
  <c r="BA689" i="1"/>
  <c r="BB689" i="1"/>
  <c r="BC689" i="1"/>
  <c r="BD689" i="1"/>
  <c r="BE689" i="1"/>
  <c r="BF689" i="1"/>
  <c r="BG689" i="1"/>
  <c r="BH689" i="1"/>
  <c r="BI689" i="1"/>
  <c r="BJ689" i="1"/>
  <c r="BK689" i="1"/>
  <c r="BL689" i="1"/>
  <c r="BM689" i="1"/>
  <c r="BN689" i="1"/>
  <c r="BO689" i="1"/>
  <c r="BP689" i="1"/>
  <c r="BQ689" i="1"/>
  <c r="BR689" i="1"/>
  <c r="BS689" i="1"/>
  <c r="BT689" i="1"/>
  <c r="BU689" i="1"/>
  <c r="BV689" i="1"/>
  <c r="BW689" i="1"/>
  <c r="BX689" i="1"/>
  <c r="BY689" i="1"/>
  <c r="BZ689" i="1"/>
  <c r="CA689" i="1"/>
  <c r="CB689" i="1"/>
  <c r="CC689" i="1"/>
  <c r="CD689" i="1"/>
  <c r="CE689" i="1"/>
  <c r="CF689" i="1"/>
  <c r="CG689" i="1"/>
  <c r="CH689" i="1"/>
  <c r="CI689" i="1"/>
  <c r="CJ689" i="1"/>
  <c r="CK689" i="1"/>
  <c r="CL689" i="1"/>
  <c r="CM689" i="1"/>
  <c r="CN689" i="1"/>
  <c r="CO689" i="1"/>
  <c r="CP689" i="1"/>
  <c r="CQ689" i="1"/>
  <c r="CR689" i="1"/>
  <c r="CS689" i="1"/>
  <c r="CT689" i="1"/>
  <c r="CU689" i="1"/>
  <c r="CV689" i="1"/>
  <c r="CW689" i="1"/>
  <c r="CX689" i="1"/>
  <c r="CY689" i="1"/>
  <c r="CZ689" i="1"/>
  <c r="DA689" i="1"/>
  <c r="DB689" i="1"/>
  <c r="DC689" i="1"/>
  <c r="DD689" i="1"/>
  <c r="DE689" i="1"/>
  <c r="DF689" i="1"/>
  <c r="DG689" i="1"/>
  <c r="DH689" i="1"/>
  <c r="DI689" i="1"/>
  <c r="Q690" i="1"/>
  <c r="R690" i="1"/>
  <c r="S690" i="1"/>
  <c r="T690" i="1"/>
  <c r="U690" i="1"/>
  <c r="V690" i="1"/>
  <c r="W690" i="1"/>
  <c r="X690" i="1"/>
  <c r="Y690" i="1"/>
  <c r="Z690" i="1"/>
  <c r="AA690" i="1"/>
  <c r="AB690" i="1"/>
  <c r="AC690" i="1"/>
  <c r="AD690" i="1"/>
  <c r="AE690" i="1"/>
  <c r="AF690" i="1"/>
  <c r="AG690" i="1"/>
  <c r="AH690" i="1"/>
  <c r="AI690" i="1"/>
  <c r="AJ690" i="1"/>
  <c r="AK690" i="1"/>
  <c r="AL690" i="1"/>
  <c r="AM690" i="1"/>
  <c r="AN690" i="1"/>
  <c r="AO690" i="1"/>
  <c r="AP690" i="1"/>
  <c r="AQ690" i="1"/>
  <c r="AR690" i="1"/>
  <c r="AS690" i="1"/>
  <c r="AT690" i="1"/>
  <c r="AU690" i="1"/>
  <c r="AV690" i="1"/>
  <c r="AW690" i="1"/>
  <c r="AX690" i="1"/>
  <c r="AY690" i="1"/>
  <c r="AZ690" i="1"/>
  <c r="BA690" i="1"/>
  <c r="BB690" i="1"/>
  <c r="BC690" i="1"/>
  <c r="BD690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Q690" i="1"/>
  <c r="BR690" i="1"/>
  <c r="BS690" i="1"/>
  <c r="BT690" i="1"/>
  <c r="BU690" i="1"/>
  <c r="BV690" i="1"/>
  <c r="BW690" i="1"/>
  <c r="BX690" i="1"/>
  <c r="BY690" i="1"/>
  <c r="BZ690" i="1"/>
  <c r="CA690" i="1"/>
  <c r="CB690" i="1"/>
  <c r="CC690" i="1"/>
  <c r="CD690" i="1"/>
  <c r="CE690" i="1"/>
  <c r="CF690" i="1"/>
  <c r="CG690" i="1"/>
  <c r="CH690" i="1"/>
  <c r="CI690" i="1"/>
  <c r="CJ690" i="1"/>
  <c r="CK690" i="1"/>
  <c r="CL690" i="1"/>
  <c r="CM690" i="1"/>
  <c r="CN690" i="1"/>
  <c r="CO690" i="1"/>
  <c r="CP690" i="1"/>
  <c r="CQ690" i="1"/>
  <c r="CR690" i="1"/>
  <c r="CS690" i="1"/>
  <c r="CT690" i="1"/>
  <c r="CU690" i="1"/>
  <c r="CV690" i="1"/>
  <c r="CW690" i="1"/>
  <c r="CX690" i="1"/>
  <c r="CY690" i="1"/>
  <c r="CZ690" i="1"/>
  <c r="DA690" i="1"/>
  <c r="DB690" i="1"/>
  <c r="DC690" i="1"/>
  <c r="DD690" i="1"/>
  <c r="DE690" i="1"/>
  <c r="DF690" i="1"/>
  <c r="DG690" i="1"/>
  <c r="DH690" i="1"/>
  <c r="DI690" i="1"/>
  <c r="Q691" i="1"/>
  <c r="R691" i="1"/>
  <c r="S691" i="1"/>
  <c r="T691" i="1"/>
  <c r="U691" i="1"/>
  <c r="V691" i="1"/>
  <c r="W691" i="1"/>
  <c r="X691" i="1"/>
  <c r="Y691" i="1"/>
  <c r="Z691" i="1"/>
  <c r="AA691" i="1"/>
  <c r="AB691" i="1"/>
  <c r="AC691" i="1"/>
  <c r="AD691" i="1"/>
  <c r="AE691" i="1"/>
  <c r="AF691" i="1"/>
  <c r="AG691" i="1"/>
  <c r="AH691" i="1"/>
  <c r="AI691" i="1"/>
  <c r="AJ691" i="1"/>
  <c r="AK691" i="1"/>
  <c r="AL691" i="1"/>
  <c r="AM691" i="1"/>
  <c r="AN691" i="1"/>
  <c r="AO691" i="1"/>
  <c r="AP691" i="1"/>
  <c r="AQ691" i="1"/>
  <c r="AR691" i="1"/>
  <c r="AS691" i="1"/>
  <c r="AT691" i="1"/>
  <c r="AU691" i="1"/>
  <c r="AV691" i="1"/>
  <c r="AW691" i="1"/>
  <c r="AX691" i="1"/>
  <c r="AY691" i="1"/>
  <c r="AZ691" i="1"/>
  <c r="BA691" i="1"/>
  <c r="BB691" i="1"/>
  <c r="BC691" i="1"/>
  <c r="BD691" i="1"/>
  <c r="BE691" i="1"/>
  <c r="BF691" i="1"/>
  <c r="BG691" i="1"/>
  <c r="BH691" i="1"/>
  <c r="BI691" i="1"/>
  <c r="BJ691" i="1"/>
  <c r="BK691" i="1"/>
  <c r="BL691" i="1"/>
  <c r="BM691" i="1"/>
  <c r="BN691" i="1"/>
  <c r="BO691" i="1"/>
  <c r="BP691" i="1"/>
  <c r="BQ691" i="1"/>
  <c r="BR691" i="1"/>
  <c r="BS691" i="1"/>
  <c r="BT691" i="1"/>
  <c r="BU691" i="1"/>
  <c r="BV691" i="1"/>
  <c r="BW691" i="1"/>
  <c r="BX691" i="1"/>
  <c r="BY691" i="1"/>
  <c r="BZ691" i="1"/>
  <c r="CA691" i="1"/>
  <c r="CB691" i="1"/>
  <c r="CC691" i="1"/>
  <c r="CD691" i="1"/>
  <c r="CE691" i="1"/>
  <c r="CF691" i="1"/>
  <c r="CG691" i="1"/>
  <c r="CH691" i="1"/>
  <c r="CI691" i="1"/>
  <c r="CJ691" i="1"/>
  <c r="CK691" i="1"/>
  <c r="CL691" i="1"/>
  <c r="CM691" i="1"/>
  <c r="CN691" i="1"/>
  <c r="CO691" i="1"/>
  <c r="CP691" i="1"/>
  <c r="CQ691" i="1"/>
  <c r="CR691" i="1"/>
  <c r="CS691" i="1"/>
  <c r="CT691" i="1"/>
  <c r="CU691" i="1"/>
  <c r="CV691" i="1"/>
  <c r="CW691" i="1"/>
  <c r="CX691" i="1"/>
  <c r="CY691" i="1"/>
  <c r="CZ691" i="1"/>
  <c r="DA691" i="1"/>
  <c r="DB691" i="1"/>
  <c r="DC691" i="1"/>
  <c r="DD691" i="1"/>
  <c r="DE691" i="1"/>
  <c r="DF691" i="1"/>
  <c r="DG691" i="1"/>
  <c r="DH691" i="1"/>
  <c r="DI691" i="1"/>
  <c r="Q692" i="1"/>
  <c r="R692" i="1"/>
  <c r="S692" i="1"/>
  <c r="T692" i="1"/>
  <c r="U692" i="1"/>
  <c r="V692" i="1"/>
  <c r="W692" i="1"/>
  <c r="X692" i="1"/>
  <c r="Y692" i="1"/>
  <c r="Z692" i="1"/>
  <c r="AA692" i="1"/>
  <c r="AB692" i="1"/>
  <c r="AC692" i="1"/>
  <c r="AD692" i="1"/>
  <c r="AE692" i="1"/>
  <c r="AF692" i="1"/>
  <c r="AG692" i="1"/>
  <c r="AH692" i="1"/>
  <c r="AI692" i="1"/>
  <c r="AJ692" i="1"/>
  <c r="AK692" i="1"/>
  <c r="AL692" i="1"/>
  <c r="AM692" i="1"/>
  <c r="AN692" i="1"/>
  <c r="AO692" i="1"/>
  <c r="AP692" i="1"/>
  <c r="AQ692" i="1"/>
  <c r="AR692" i="1"/>
  <c r="AS692" i="1"/>
  <c r="AT692" i="1"/>
  <c r="AU692" i="1"/>
  <c r="AV692" i="1"/>
  <c r="AW692" i="1"/>
  <c r="AX692" i="1"/>
  <c r="AY692" i="1"/>
  <c r="AZ692" i="1"/>
  <c r="BA692" i="1"/>
  <c r="BB692" i="1"/>
  <c r="BC692" i="1"/>
  <c r="BD692" i="1"/>
  <c r="BE692" i="1"/>
  <c r="BF692" i="1"/>
  <c r="BG692" i="1"/>
  <c r="BH692" i="1"/>
  <c r="BI692" i="1"/>
  <c r="BJ692" i="1"/>
  <c r="BK692" i="1"/>
  <c r="BL692" i="1"/>
  <c r="BM692" i="1"/>
  <c r="BN692" i="1"/>
  <c r="BO692" i="1"/>
  <c r="BP692" i="1"/>
  <c r="BQ692" i="1"/>
  <c r="BR692" i="1"/>
  <c r="BS692" i="1"/>
  <c r="BT692" i="1"/>
  <c r="BU692" i="1"/>
  <c r="BV692" i="1"/>
  <c r="BW692" i="1"/>
  <c r="BX692" i="1"/>
  <c r="BY692" i="1"/>
  <c r="BZ692" i="1"/>
  <c r="CA692" i="1"/>
  <c r="CB692" i="1"/>
  <c r="CC692" i="1"/>
  <c r="CD692" i="1"/>
  <c r="CE692" i="1"/>
  <c r="CF692" i="1"/>
  <c r="CG692" i="1"/>
  <c r="CH692" i="1"/>
  <c r="CI692" i="1"/>
  <c r="CJ692" i="1"/>
  <c r="CK692" i="1"/>
  <c r="CL692" i="1"/>
  <c r="CM692" i="1"/>
  <c r="CN692" i="1"/>
  <c r="CO692" i="1"/>
  <c r="CP692" i="1"/>
  <c r="CQ692" i="1"/>
  <c r="CR692" i="1"/>
  <c r="CS692" i="1"/>
  <c r="CT692" i="1"/>
  <c r="CU692" i="1"/>
  <c r="CV692" i="1"/>
  <c r="CW692" i="1"/>
  <c r="CX692" i="1"/>
  <c r="CY692" i="1"/>
  <c r="CZ692" i="1"/>
  <c r="DA692" i="1"/>
  <c r="DB692" i="1"/>
  <c r="DC692" i="1"/>
  <c r="DD692" i="1"/>
  <c r="DE692" i="1"/>
  <c r="DF692" i="1"/>
  <c r="DG692" i="1"/>
  <c r="DH692" i="1"/>
  <c r="DI692" i="1"/>
  <c r="Q693" i="1"/>
  <c r="R693" i="1"/>
  <c r="S693" i="1"/>
  <c r="T693" i="1"/>
  <c r="U693" i="1"/>
  <c r="V693" i="1"/>
  <c r="W693" i="1"/>
  <c r="X693" i="1"/>
  <c r="Y693" i="1"/>
  <c r="Z693" i="1"/>
  <c r="AA693" i="1"/>
  <c r="AB693" i="1"/>
  <c r="AC693" i="1"/>
  <c r="AD693" i="1"/>
  <c r="AE693" i="1"/>
  <c r="AF693" i="1"/>
  <c r="AG693" i="1"/>
  <c r="AH693" i="1"/>
  <c r="AI693" i="1"/>
  <c r="AJ693" i="1"/>
  <c r="AK693" i="1"/>
  <c r="AL693" i="1"/>
  <c r="AM693" i="1"/>
  <c r="AN693" i="1"/>
  <c r="AO693" i="1"/>
  <c r="AP693" i="1"/>
  <c r="AQ693" i="1"/>
  <c r="AR693" i="1"/>
  <c r="AS693" i="1"/>
  <c r="AT693" i="1"/>
  <c r="AU693" i="1"/>
  <c r="AV693" i="1"/>
  <c r="AW693" i="1"/>
  <c r="AX693" i="1"/>
  <c r="AY693" i="1"/>
  <c r="AZ693" i="1"/>
  <c r="BA693" i="1"/>
  <c r="BB693" i="1"/>
  <c r="BC693" i="1"/>
  <c r="BD693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Q693" i="1"/>
  <c r="BR693" i="1"/>
  <c r="BS693" i="1"/>
  <c r="BT693" i="1"/>
  <c r="BU693" i="1"/>
  <c r="BV693" i="1"/>
  <c r="BW693" i="1"/>
  <c r="BX693" i="1"/>
  <c r="BY693" i="1"/>
  <c r="BZ693" i="1"/>
  <c r="CA693" i="1"/>
  <c r="CB693" i="1"/>
  <c r="CC693" i="1"/>
  <c r="CD693" i="1"/>
  <c r="CE693" i="1"/>
  <c r="CF693" i="1"/>
  <c r="CG693" i="1"/>
  <c r="CH693" i="1"/>
  <c r="CI693" i="1"/>
  <c r="CJ693" i="1"/>
  <c r="CK693" i="1"/>
  <c r="CL693" i="1"/>
  <c r="CM693" i="1"/>
  <c r="CN693" i="1"/>
  <c r="CO693" i="1"/>
  <c r="CP693" i="1"/>
  <c r="CQ693" i="1"/>
  <c r="CR693" i="1"/>
  <c r="CS693" i="1"/>
  <c r="CT693" i="1"/>
  <c r="CU693" i="1"/>
  <c r="CV693" i="1"/>
  <c r="CW693" i="1"/>
  <c r="CX693" i="1"/>
  <c r="CY693" i="1"/>
  <c r="CZ693" i="1"/>
  <c r="DA693" i="1"/>
  <c r="DB693" i="1"/>
  <c r="DC693" i="1"/>
  <c r="DD693" i="1"/>
  <c r="DE693" i="1"/>
  <c r="DF693" i="1"/>
  <c r="DG693" i="1"/>
  <c r="DH693" i="1"/>
  <c r="DI693" i="1"/>
  <c r="Q694" i="1"/>
  <c r="R694" i="1"/>
  <c r="S694" i="1"/>
  <c r="T694" i="1"/>
  <c r="U694" i="1"/>
  <c r="V694" i="1"/>
  <c r="W694" i="1"/>
  <c r="X694" i="1"/>
  <c r="Y694" i="1"/>
  <c r="Z694" i="1"/>
  <c r="AA694" i="1"/>
  <c r="AB694" i="1"/>
  <c r="AC694" i="1"/>
  <c r="AD694" i="1"/>
  <c r="AE694" i="1"/>
  <c r="AF694" i="1"/>
  <c r="AG694" i="1"/>
  <c r="AH694" i="1"/>
  <c r="AI694" i="1"/>
  <c r="AJ694" i="1"/>
  <c r="AK694" i="1"/>
  <c r="AL694" i="1"/>
  <c r="AM694" i="1"/>
  <c r="AN694" i="1"/>
  <c r="AO694" i="1"/>
  <c r="AP694" i="1"/>
  <c r="AQ694" i="1"/>
  <c r="AR694" i="1"/>
  <c r="AS694" i="1"/>
  <c r="AT694" i="1"/>
  <c r="AU694" i="1"/>
  <c r="AV694" i="1"/>
  <c r="AW694" i="1"/>
  <c r="AX694" i="1"/>
  <c r="AY694" i="1"/>
  <c r="AZ694" i="1"/>
  <c r="BA694" i="1"/>
  <c r="BB694" i="1"/>
  <c r="BC694" i="1"/>
  <c r="BD694" i="1"/>
  <c r="BE694" i="1"/>
  <c r="BF694" i="1"/>
  <c r="BG694" i="1"/>
  <c r="BH694" i="1"/>
  <c r="BI694" i="1"/>
  <c r="BJ694" i="1"/>
  <c r="BK694" i="1"/>
  <c r="BL694" i="1"/>
  <c r="BM694" i="1"/>
  <c r="BN694" i="1"/>
  <c r="BO694" i="1"/>
  <c r="BP694" i="1"/>
  <c r="BQ694" i="1"/>
  <c r="BR694" i="1"/>
  <c r="BS694" i="1"/>
  <c r="BT694" i="1"/>
  <c r="BU694" i="1"/>
  <c r="BV694" i="1"/>
  <c r="BW694" i="1"/>
  <c r="BX694" i="1"/>
  <c r="BY694" i="1"/>
  <c r="BZ694" i="1"/>
  <c r="CA694" i="1"/>
  <c r="CB694" i="1"/>
  <c r="CC694" i="1"/>
  <c r="CD694" i="1"/>
  <c r="CE694" i="1"/>
  <c r="CF694" i="1"/>
  <c r="CG694" i="1"/>
  <c r="CH694" i="1"/>
  <c r="CI694" i="1"/>
  <c r="CJ694" i="1"/>
  <c r="CK694" i="1"/>
  <c r="CL694" i="1"/>
  <c r="CM694" i="1"/>
  <c r="CN694" i="1"/>
  <c r="CO694" i="1"/>
  <c r="CP694" i="1"/>
  <c r="CQ694" i="1"/>
  <c r="CR694" i="1"/>
  <c r="CS694" i="1"/>
  <c r="CT694" i="1"/>
  <c r="CU694" i="1"/>
  <c r="CV694" i="1"/>
  <c r="CW694" i="1"/>
  <c r="CX694" i="1"/>
  <c r="CY694" i="1"/>
  <c r="CZ694" i="1"/>
  <c r="DA694" i="1"/>
  <c r="DB694" i="1"/>
  <c r="DC694" i="1"/>
  <c r="DD694" i="1"/>
  <c r="DE694" i="1"/>
  <c r="DF694" i="1"/>
  <c r="DG694" i="1"/>
  <c r="DH694" i="1"/>
  <c r="DI694" i="1"/>
  <c r="Q695" i="1"/>
  <c r="R695" i="1"/>
  <c r="S695" i="1"/>
  <c r="T695" i="1"/>
  <c r="U695" i="1"/>
  <c r="V695" i="1"/>
  <c r="W695" i="1"/>
  <c r="X695" i="1"/>
  <c r="Y695" i="1"/>
  <c r="Z695" i="1"/>
  <c r="AA695" i="1"/>
  <c r="AB695" i="1"/>
  <c r="AC695" i="1"/>
  <c r="AD695" i="1"/>
  <c r="AE695" i="1"/>
  <c r="AF695" i="1"/>
  <c r="AG695" i="1"/>
  <c r="AH695" i="1"/>
  <c r="AI695" i="1"/>
  <c r="AJ695" i="1"/>
  <c r="AK695" i="1"/>
  <c r="AL695" i="1"/>
  <c r="AM695" i="1"/>
  <c r="AN695" i="1"/>
  <c r="AO695" i="1"/>
  <c r="AP695" i="1"/>
  <c r="AQ695" i="1"/>
  <c r="AR695" i="1"/>
  <c r="AS695" i="1"/>
  <c r="AT695" i="1"/>
  <c r="AU695" i="1"/>
  <c r="AV695" i="1"/>
  <c r="AW695" i="1"/>
  <c r="AX695" i="1"/>
  <c r="AY695" i="1"/>
  <c r="AZ695" i="1"/>
  <c r="BA695" i="1"/>
  <c r="BB695" i="1"/>
  <c r="BC695" i="1"/>
  <c r="BD695" i="1"/>
  <c r="BE695" i="1"/>
  <c r="BF695" i="1"/>
  <c r="BG695" i="1"/>
  <c r="BH695" i="1"/>
  <c r="BI695" i="1"/>
  <c r="BJ695" i="1"/>
  <c r="BK695" i="1"/>
  <c r="BL695" i="1"/>
  <c r="BM695" i="1"/>
  <c r="BN695" i="1"/>
  <c r="BO695" i="1"/>
  <c r="BP695" i="1"/>
  <c r="BQ695" i="1"/>
  <c r="BR695" i="1"/>
  <c r="BS695" i="1"/>
  <c r="BT695" i="1"/>
  <c r="BU695" i="1"/>
  <c r="BV695" i="1"/>
  <c r="BW695" i="1"/>
  <c r="BX695" i="1"/>
  <c r="BY695" i="1"/>
  <c r="BZ695" i="1"/>
  <c r="CA695" i="1"/>
  <c r="CB695" i="1"/>
  <c r="CC695" i="1"/>
  <c r="CD695" i="1"/>
  <c r="CE695" i="1"/>
  <c r="CF695" i="1"/>
  <c r="CG695" i="1"/>
  <c r="CH695" i="1"/>
  <c r="CI695" i="1"/>
  <c r="CJ695" i="1"/>
  <c r="CK695" i="1"/>
  <c r="CL695" i="1"/>
  <c r="CM695" i="1"/>
  <c r="CN695" i="1"/>
  <c r="CO695" i="1"/>
  <c r="CP695" i="1"/>
  <c r="CQ695" i="1"/>
  <c r="CR695" i="1"/>
  <c r="CS695" i="1"/>
  <c r="CT695" i="1"/>
  <c r="CU695" i="1"/>
  <c r="CV695" i="1"/>
  <c r="CW695" i="1"/>
  <c r="CX695" i="1"/>
  <c r="CY695" i="1"/>
  <c r="CZ695" i="1"/>
  <c r="DA695" i="1"/>
  <c r="DB695" i="1"/>
  <c r="DC695" i="1"/>
  <c r="DD695" i="1"/>
  <c r="DE695" i="1"/>
  <c r="DF695" i="1"/>
  <c r="DG695" i="1"/>
  <c r="DH695" i="1"/>
  <c r="DI695" i="1"/>
  <c r="Q696" i="1"/>
  <c r="R696" i="1"/>
  <c r="S696" i="1"/>
  <c r="T696" i="1"/>
  <c r="U696" i="1"/>
  <c r="V696" i="1"/>
  <c r="W696" i="1"/>
  <c r="X696" i="1"/>
  <c r="Y696" i="1"/>
  <c r="Z696" i="1"/>
  <c r="AA696" i="1"/>
  <c r="AB696" i="1"/>
  <c r="AC696" i="1"/>
  <c r="AD696" i="1"/>
  <c r="AE696" i="1"/>
  <c r="AF696" i="1"/>
  <c r="AG696" i="1"/>
  <c r="AH696" i="1"/>
  <c r="AI696" i="1"/>
  <c r="AJ696" i="1"/>
  <c r="AK696" i="1"/>
  <c r="AL696" i="1"/>
  <c r="AM696" i="1"/>
  <c r="AN696" i="1"/>
  <c r="AO696" i="1"/>
  <c r="AP696" i="1"/>
  <c r="AQ696" i="1"/>
  <c r="AR696" i="1"/>
  <c r="AS696" i="1"/>
  <c r="AT696" i="1"/>
  <c r="AU696" i="1"/>
  <c r="AV696" i="1"/>
  <c r="AW696" i="1"/>
  <c r="AX696" i="1"/>
  <c r="AY696" i="1"/>
  <c r="AZ696" i="1"/>
  <c r="BA696" i="1"/>
  <c r="BB696" i="1"/>
  <c r="BC696" i="1"/>
  <c r="BD696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Q696" i="1"/>
  <c r="BR696" i="1"/>
  <c r="BS696" i="1"/>
  <c r="BT696" i="1"/>
  <c r="BU696" i="1"/>
  <c r="BV696" i="1"/>
  <c r="BW696" i="1"/>
  <c r="BX696" i="1"/>
  <c r="BY696" i="1"/>
  <c r="BZ696" i="1"/>
  <c r="CA696" i="1"/>
  <c r="CB696" i="1"/>
  <c r="CC696" i="1"/>
  <c r="CD696" i="1"/>
  <c r="CE696" i="1"/>
  <c r="CF696" i="1"/>
  <c r="CG696" i="1"/>
  <c r="CH696" i="1"/>
  <c r="CI696" i="1"/>
  <c r="CJ696" i="1"/>
  <c r="CK696" i="1"/>
  <c r="CL696" i="1"/>
  <c r="CM696" i="1"/>
  <c r="CN696" i="1"/>
  <c r="CO696" i="1"/>
  <c r="CP696" i="1"/>
  <c r="CQ696" i="1"/>
  <c r="CR696" i="1"/>
  <c r="CS696" i="1"/>
  <c r="CT696" i="1"/>
  <c r="CU696" i="1"/>
  <c r="CV696" i="1"/>
  <c r="CW696" i="1"/>
  <c r="CX696" i="1"/>
  <c r="CY696" i="1"/>
  <c r="CZ696" i="1"/>
  <c r="DA696" i="1"/>
  <c r="DB696" i="1"/>
  <c r="DC696" i="1"/>
  <c r="DD696" i="1"/>
  <c r="DE696" i="1"/>
  <c r="DF696" i="1"/>
  <c r="DG696" i="1"/>
  <c r="DH696" i="1"/>
  <c r="DI696" i="1"/>
  <c r="Q697" i="1"/>
  <c r="R697" i="1"/>
  <c r="S697" i="1"/>
  <c r="T697" i="1"/>
  <c r="U697" i="1"/>
  <c r="V697" i="1"/>
  <c r="W697" i="1"/>
  <c r="X697" i="1"/>
  <c r="Y697" i="1"/>
  <c r="Z697" i="1"/>
  <c r="AA697" i="1"/>
  <c r="AB697" i="1"/>
  <c r="AC697" i="1"/>
  <c r="AD697" i="1"/>
  <c r="AE697" i="1"/>
  <c r="AF697" i="1"/>
  <c r="AG697" i="1"/>
  <c r="AH697" i="1"/>
  <c r="AI697" i="1"/>
  <c r="AJ697" i="1"/>
  <c r="AK697" i="1"/>
  <c r="AL697" i="1"/>
  <c r="AM697" i="1"/>
  <c r="AN697" i="1"/>
  <c r="AO697" i="1"/>
  <c r="AP697" i="1"/>
  <c r="AQ697" i="1"/>
  <c r="AR697" i="1"/>
  <c r="AS697" i="1"/>
  <c r="AT697" i="1"/>
  <c r="AU697" i="1"/>
  <c r="AV697" i="1"/>
  <c r="AW697" i="1"/>
  <c r="AX697" i="1"/>
  <c r="AY697" i="1"/>
  <c r="AZ697" i="1"/>
  <c r="BA697" i="1"/>
  <c r="BB697" i="1"/>
  <c r="BC697" i="1"/>
  <c r="BD697" i="1"/>
  <c r="BE697" i="1"/>
  <c r="BF697" i="1"/>
  <c r="BG697" i="1"/>
  <c r="BH697" i="1"/>
  <c r="BI697" i="1"/>
  <c r="BJ697" i="1"/>
  <c r="BK697" i="1"/>
  <c r="BL697" i="1"/>
  <c r="BM697" i="1"/>
  <c r="BN697" i="1"/>
  <c r="BO697" i="1"/>
  <c r="BP697" i="1"/>
  <c r="BQ697" i="1"/>
  <c r="BR697" i="1"/>
  <c r="BS697" i="1"/>
  <c r="BT697" i="1"/>
  <c r="BU697" i="1"/>
  <c r="BV697" i="1"/>
  <c r="BW697" i="1"/>
  <c r="BX697" i="1"/>
  <c r="BY697" i="1"/>
  <c r="BZ697" i="1"/>
  <c r="CA697" i="1"/>
  <c r="CB697" i="1"/>
  <c r="CC697" i="1"/>
  <c r="CD697" i="1"/>
  <c r="CE697" i="1"/>
  <c r="CF697" i="1"/>
  <c r="CG697" i="1"/>
  <c r="CH697" i="1"/>
  <c r="CI697" i="1"/>
  <c r="CJ697" i="1"/>
  <c r="CK697" i="1"/>
  <c r="CL697" i="1"/>
  <c r="CM697" i="1"/>
  <c r="CN697" i="1"/>
  <c r="CO697" i="1"/>
  <c r="CP697" i="1"/>
  <c r="CQ697" i="1"/>
  <c r="CR697" i="1"/>
  <c r="CS697" i="1"/>
  <c r="CT697" i="1"/>
  <c r="CU697" i="1"/>
  <c r="CV697" i="1"/>
  <c r="CW697" i="1"/>
  <c r="CX697" i="1"/>
  <c r="CY697" i="1"/>
  <c r="CZ697" i="1"/>
  <c r="DA697" i="1"/>
  <c r="DB697" i="1"/>
  <c r="DC697" i="1"/>
  <c r="DD697" i="1"/>
  <c r="DE697" i="1"/>
  <c r="DF697" i="1"/>
  <c r="DG697" i="1"/>
  <c r="DH697" i="1"/>
  <c r="DI697" i="1"/>
  <c r="Q698" i="1"/>
  <c r="R698" i="1"/>
  <c r="S698" i="1"/>
  <c r="T698" i="1"/>
  <c r="U698" i="1"/>
  <c r="V698" i="1"/>
  <c r="W698" i="1"/>
  <c r="X698" i="1"/>
  <c r="Y698" i="1"/>
  <c r="Z698" i="1"/>
  <c r="AA698" i="1"/>
  <c r="AB698" i="1"/>
  <c r="AC698" i="1"/>
  <c r="AD698" i="1"/>
  <c r="AE698" i="1"/>
  <c r="AF698" i="1"/>
  <c r="AG698" i="1"/>
  <c r="AH698" i="1"/>
  <c r="AI698" i="1"/>
  <c r="AJ698" i="1"/>
  <c r="AK698" i="1"/>
  <c r="AL698" i="1"/>
  <c r="AM698" i="1"/>
  <c r="AN698" i="1"/>
  <c r="AO698" i="1"/>
  <c r="AP698" i="1"/>
  <c r="AQ698" i="1"/>
  <c r="AR698" i="1"/>
  <c r="AS698" i="1"/>
  <c r="AT698" i="1"/>
  <c r="AU698" i="1"/>
  <c r="AV698" i="1"/>
  <c r="AW698" i="1"/>
  <c r="AX698" i="1"/>
  <c r="AY698" i="1"/>
  <c r="AZ698" i="1"/>
  <c r="BA698" i="1"/>
  <c r="BB698" i="1"/>
  <c r="BC698" i="1"/>
  <c r="BD698" i="1"/>
  <c r="BE698" i="1"/>
  <c r="BF698" i="1"/>
  <c r="BG698" i="1"/>
  <c r="BH698" i="1"/>
  <c r="BI698" i="1"/>
  <c r="BJ698" i="1"/>
  <c r="BK698" i="1"/>
  <c r="BL698" i="1"/>
  <c r="BM698" i="1"/>
  <c r="BN698" i="1"/>
  <c r="BO698" i="1"/>
  <c r="BP698" i="1"/>
  <c r="BQ698" i="1"/>
  <c r="BR698" i="1"/>
  <c r="BS698" i="1"/>
  <c r="BT698" i="1"/>
  <c r="BU698" i="1"/>
  <c r="BV698" i="1"/>
  <c r="BW698" i="1"/>
  <c r="BX698" i="1"/>
  <c r="BY698" i="1"/>
  <c r="BZ698" i="1"/>
  <c r="CA698" i="1"/>
  <c r="CB698" i="1"/>
  <c r="CC698" i="1"/>
  <c r="CD698" i="1"/>
  <c r="CE698" i="1"/>
  <c r="CF698" i="1"/>
  <c r="CG698" i="1"/>
  <c r="CH698" i="1"/>
  <c r="CI698" i="1"/>
  <c r="CJ698" i="1"/>
  <c r="CK698" i="1"/>
  <c r="CL698" i="1"/>
  <c r="CM698" i="1"/>
  <c r="CN698" i="1"/>
  <c r="CO698" i="1"/>
  <c r="CP698" i="1"/>
  <c r="CQ698" i="1"/>
  <c r="CR698" i="1"/>
  <c r="CS698" i="1"/>
  <c r="CT698" i="1"/>
  <c r="CU698" i="1"/>
  <c r="CV698" i="1"/>
  <c r="CW698" i="1"/>
  <c r="CX698" i="1"/>
  <c r="CY698" i="1"/>
  <c r="CZ698" i="1"/>
  <c r="DA698" i="1"/>
  <c r="DB698" i="1"/>
  <c r="DC698" i="1"/>
  <c r="DD698" i="1"/>
  <c r="DE698" i="1"/>
  <c r="DF698" i="1"/>
  <c r="DG698" i="1"/>
  <c r="DH698" i="1"/>
  <c r="DI698" i="1"/>
  <c r="Q699" i="1"/>
  <c r="R699" i="1"/>
  <c r="S699" i="1"/>
  <c r="T699" i="1"/>
  <c r="U699" i="1"/>
  <c r="V699" i="1"/>
  <c r="W699" i="1"/>
  <c r="X699" i="1"/>
  <c r="Y699" i="1"/>
  <c r="Z699" i="1"/>
  <c r="AA699" i="1"/>
  <c r="AB699" i="1"/>
  <c r="AC699" i="1"/>
  <c r="AD699" i="1"/>
  <c r="AE699" i="1"/>
  <c r="AF699" i="1"/>
  <c r="AG699" i="1"/>
  <c r="AH699" i="1"/>
  <c r="AI699" i="1"/>
  <c r="AJ699" i="1"/>
  <c r="AK699" i="1"/>
  <c r="AL699" i="1"/>
  <c r="AM699" i="1"/>
  <c r="AN699" i="1"/>
  <c r="AO699" i="1"/>
  <c r="AP699" i="1"/>
  <c r="AQ699" i="1"/>
  <c r="AR699" i="1"/>
  <c r="AS699" i="1"/>
  <c r="AT699" i="1"/>
  <c r="AU699" i="1"/>
  <c r="AV699" i="1"/>
  <c r="AW699" i="1"/>
  <c r="AX699" i="1"/>
  <c r="AY699" i="1"/>
  <c r="AZ699" i="1"/>
  <c r="BA699" i="1"/>
  <c r="BB699" i="1"/>
  <c r="BC699" i="1"/>
  <c r="BD699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Q699" i="1"/>
  <c r="BR699" i="1"/>
  <c r="BS699" i="1"/>
  <c r="BT699" i="1"/>
  <c r="BU699" i="1"/>
  <c r="BV699" i="1"/>
  <c r="BW699" i="1"/>
  <c r="BX699" i="1"/>
  <c r="BY699" i="1"/>
  <c r="BZ699" i="1"/>
  <c r="CA699" i="1"/>
  <c r="CB699" i="1"/>
  <c r="CC699" i="1"/>
  <c r="CD699" i="1"/>
  <c r="CE699" i="1"/>
  <c r="CF699" i="1"/>
  <c r="CG699" i="1"/>
  <c r="CH699" i="1"/>
  <c r="CI699" i="1"/>
  <c r="CJ699" i="1"/>
  <c r="CK699" i="1"/>
  <c r="CL699" i="1"/>
  <c r="CM699" i="1"/>
  <c r="CN699" i="1"/>
  <c r="CO699" i="1"/>
  <c r="CP699" i="1"/>
  <c r="CQ699" i="1"/>
  <c r="CR699" i="1"/>
  <c r="CS699" i="1"/>
  <c r="CT699" i="1"/>
  <c r="CU699" i="1"/>
  <c r="CV699" i="1"/>
  <c r="CW699" i="1"/>
  <c r="CX699" i="1"/>
  <c r="CY699" i="1"/>
  <c r="CZ699" i="1"/>
  <c r="DA699" i="1"/>
  <c r="DB699" i="1"/>
  <c r="DC699" i="1"/>
  <c r="DD699" i="1"/>
  <c r="DE699" i="1"/>
  <c r="DF699" i="1"/>
  <c r="DG699" i="1"/>
  <c r="DH699" i="1"/>
  <c r="DI699" i="1"/>
  <c r="Q700" i="1"/>
  <c r="R700" i="1"/>
  <c r="S700" i="1"/>
  <c r="T700" i="1"/>
  <c r="U700" i="1"/>
  <c r="V700" i="1"/>
  <c r="W700" i="1"/>
  <c r="X700" i="1"/>
  <c r="Y700" i="1"/>
  <c r="Z700" i="1"/>
  <c r="AA700" i="1"/>
  <c r="AB700" i="1"/>
  <c r="AC700" i="1"/>
  <c r="AD700" i="1"/>
  <c r="AE700" i="1"/>
  <c r="AF700" i="1"/>
  <c r="AG700" i="1"/>
  <c r="AH700" i="1"/>
  <c r="AI700" i="1"/>
  <c r="AJ700" i="1"/>
  <c r="AK700" i="1"/>
  <c r="AL700" i="1"/>
  <c r="AM700" i="1"/>
  <c r="AN700" i="1"/>
  <c r="AO700" i="1"/>
  <c r="AP700" i="1"/>
  <c r="AQ700" i="1"/>
  <c r="AR700" i="1"/>
  <c r="AS700" i="1"/>
  <c r="AT700" i="1"/>
  <c r="AU700" i="1"/>
  <c r="AV700" i="1"/>
  <c r="AW700" i="1"/>
  <c r="AX700" i="1"/>
  <c r="AY700" i="1"/>
  <c r="AZ700" i="1"/>
  <c r="BA700" i="1"/>
  <c r="BB700" i="1"/>
  <c r="BC700" i="1"/>
  <c r="BD700" i="1"/>
  <c r="BE700" i="1"/>
  <c r="BF700" i="1"/>
  <c r="BG700" i="1"/>
  <c r="BH700" i="1"/>
  <c r="BI700" i="1"/>
  <c r="BJ700" i="1"/>
  <c r="BK700" i="1"/>
  <c r="BL700" i="1"/>
  <c r="BM700" i="1"/>
  <c r="BN700" i="1"/>
  <c r="BO700" i="1"/>
  <c r="BP700" i="1"/>
  <c r="BQ700" i="1"/>
  <c r="BR700" i="1"/>
  <c r="BS700" i="1"/>
  <c r="BT700" i="1"/>
  <c r="BU700" i="1"/>
  <c r="BV700" i="1"/>
  <c r="BW700" i="1"/>
  <c r="BX700" i="1"/>
  <c r="BY700" i="1"/>
  <c r="BZ700" i="1"/>
  <c r="CA700" i="1"/>
  <c r="CB700" i="1"/>
  <c r="CC700" i="1"/>
  <c r="CD700" i="1"/>
  <c r="CE700" i="1"/>
  <c r="CF700" i="1"/>
  <c r="CG700" i="1"/>
  <c r="CH700" i="1"/>
  <c r="CI700" i="1"/>
  <c r="CJ700" i="1"/>
  <c r="CK700" i="1"/>
  <c r="CL700" i="1"/>
  <c r="CM700" i="1"/>
  <c r="CN700" i="1"/>
  <c r="CO700" i="1"/>
  <c r="CP700" i="1"/>
  <c r="CQ700" i="1"/>
  <c r="CR700" i="1"/>
  <c r="CS700" i="1"/>
  <c r="CT700" i="1"/>
  <c r="CU700" i="1"/>
  <c r="CV700" i="1"/>
  <c r="CW700" i="1"/>
  <c r="CX700" i="1"/>
  <c r="CY700" i="1"/>
  <c r="CZ700" i="1"/>
  <c r="DA700" i="1"/>
  <c r="DB700" i="1"/>
  <c r="DC700" i="1"/>
  <c r="DD700" i="1"/>
  <c r="DE700" i="1"/>
  <c r="DF700" i="1"/>
  <c r="DG700" i="1"/>
  <c r="DH700" i="1"/>
  <c r="DI700" i="1"/>
  <c r="Q701" i="1"/>
  <c r="R701" i="1"/>
  <c r="S701" i="1"/>
  <c r="T701" i="1"/>
  <c r="U701" i="1"/>
  <c r="V701" i="1"/>
  <c r="W701" i="1"/>
  <c r="X701" i="1"/>
  <c r="Y701" i="1"/>
  <c r="Z701" i="1"/>
  <c r="AA701" i="1"/>
  <c r="AB701" i="1"/>
  <c r="AC701" i="1"/>
  <c r="AD701" i="1"/>
  <c r="AE701" i="1"/>
  <c r="AF701" i="1"/>
  <c r="AG701" i="1"/>
  <c r="AH701" i="1"/>
  <c r="AI701" i="1"/>
  <c r="AJ701" i="1"/>
  <c r="AK701" i="1"/>
  <c r="AL701" i="1"/>
  <c r="AM701" i="1"/>
  <c r="AN701" i="1"/>
  <c r="AO701" i="1"/>
  <c r="AP701" i="1"/>
  <c r="AQ701" i="1"/>
  <c r="AR701" i="1"/>
  <c r="AS701" i="1"/>
  <c r="AT701" i="1"/>
  <c r="AU701" i="1"/>
  <c r="AV701" i="1"/>
  <c r="AW701" i="1"/>
  <c r="AX701" i="1"/>
  <c r="AY701" i="1"/>
  <c r="AZ701" i="1"/>
  <c r="BA701" i="1"/>
  <c r="BB701" i="1"/>
  <c r="BC701" i="1"/>
  <c r="BD701" i="1"/>
  <c r="BE701" i="1"/>
  <c r="BF701" i="1"/>
  <c r="BG701" i="1"/>
  <c r="BH701" i="1"/>
  <c r="BI701" i="1"/>
  <c r="BJ701" i="1"/>
  <c r="BK701" i="1"/>
  <c r="BL701" i="1"/>
  <c r="BM701" i="1"/>
  <c r="BN701" i="1"/>
  <c r="BO701" i="1"/>
  <c r="BP701" i="1"/>
  <c r="BQ701" i="1"/>
  <c r="BR701" i="1"/>
  <c r="BS701" i="1"/>
  <c r="BT701" i="1"/>
  <c r="BU701" i="1"/>
  <c r="BV701" i="1"/>
  <c r="BW701" i="1"/>
  <c r="BX701" i="1"/>
  <c r="BY701" i="1"/>
  <c r="BZ701" i="1"/>
  <c r="CA701" i="1"/>
  <c r="CB701" i="1"/>
  <c r="CC701" i="1"/>
  <c r="CD701" i="1"/>
  <c r="CE701" i="1"/>
  <c r="CF701" i="1"/>
  <c r="CG701" i="1"/>
  <c r="CH701" i="1"/>
  <c r="CI701" i="1"/>
  <c r="CJ701" i="1"/>
  <c r="CK701" i="1"/>
  <c r="CL701" i="1"/>
  <c r="CM701" i="1"/>
  <c r="CN701" i="1"/>
  <c r="CO701" i="1"/>
  <c r="CP701" i="1"/>
  <c r="CQ701" i="1"/>
  <c r="CR701" i="1"/>
  <c r="CS701" i="1"/>
  <c r="CT701" i="1"/>
  <c r="CU701" i="1"/>
  <c r="CV701" i="1"/>
  <c r="CW701" i="1"/>
  <c r="CX701" i="1"/>
  <c r="CY701" i="1"/>
  <c r="CZ701" i="1"/>
  <c r="DA701" i="1"/>
  <c r="DB701" i="1"/>
  <c r="DC701" i="1"/>
  <c r="DD701" i="1"/>
  <c r="DE701" i="1"/>
  <c r="DF701" i="1"/>
  <c r="DG701" i="1"/>
  <c r="DH701" i="1"/>
  <c r="DI701" i="1"/>
  <c r="Q702" i="1"/>
  <c r="R702" i="1"/>
  <c r="S702" i="1"/>
  <c r="T702" i="1"/>
  <c r="U702" i="1"/>
  <c r="V702" i="1"/>
  <c r="W702" i="1"/>
  <c r="X702" i="1"/>
  <c r="Y702" i="1"/>
  <c r="Z702" i="1"/>
  <c r="AA702" i="1"/>
  <c r="AB702" i="1"/>
  <c r="AC702" i="1"/>
  <c r="AD702" i="1"/>
  <c r="AE702" i="1"/>
  <c r="AF702" i="1"/>
  <c r="AG702" i="1"/>
  <c r="AH702" i="1"/>
  <c r="AI702" i="1"/>
  <c r="AJ702" i="1"/>
  <c r="AK702" i="1"/>
  <c r="AL702" i="1"/>
  <c r="AM702" i="1"/>
  <c r="AN702" i="1"/>
  <c r="AO702" i="1"/>
  <c r="AP702" i="1"/>
  <c r="AQ702" i="1"/>
  <c r="AR702" i="1"/>
  <c r="AS702" i="1"/>
  <c r="AT702" i="1"/>
  <c r="AU702" i="1"/>
  <c r="AV702" i="1"/>
  <c r="AW702" i="1"/>
  <c r="AX702" i="1"/>
  <c r="AY702" i="1"/>
  <c r="AZ702" i="1"/>
  <c r="BA702" i="1"/>
  <c r="BB702" i="1"/>
  <c r="BC702" i="1"/>
  <c r="BD702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Q702" i="1"/>
  <c r="BR702" i="1"/>
  <c r="BS702" i="1"/>
  <c r="BT702" i="1"/>
  <c r="BU702" i="1"/>
  <c r="BV702" i="1"/>
  <c r="BW702" i="1"/>
  <c r="BX702" i="1"/>
  <c r="BY702" i="1"/>
  <c r="BZ702" i="1"/>
  <c r="CA702" i="1"/>
  <c r="CB702" i="1"/>
  <c r="CC702" i="1"/>
  <c r="CD702" i="1"/>
  <c r="CE702" i="1"/>
  <c r="CF702" i="1"/>
  <c r="CG702" i="1"/>
  <c r="CH702" i="1"/>
  <c r="CI702" i="1"/>
  <c r="CJ702" i="1"/>
  <c r="CK702" i="1"/>
  <c r="CL702" i="1"/>
  <c r="CM702" i="1"/>
  <c r="CN702" i="1"/>
  <c r="CO702" i="1"/>
  <c r="CP702" i="1"/>
  <c r="CQ702" i="1"/>
  <c r="CR702" i="1"/>
  <c r="CS702" i="1"/>
  <c r="CT702" i="1"/>
  <c r="CU702" i="1"/>
  <c r="CV702" i="1"/>
  <c r="CW702" i="1"/>
  <c r="CX702" i="1"/>
  <c r="CY702" i="1"/>
  <c r="CZ702" i="1"/>
  <c r="DA702" i="1"/>
  <c r="DB702" i="1"/>
  <c r="DC702" i="1"/>
  <c r="DD702" i="1"/>
  <c r="DE702" i="1"/>
  <c r="DF702" i="1"/>
  <c r="DG702" i="1"/>
  <c r="DH702" i="1"/>
  <c r="DI702" i="1"/>
  <c r="Q703" i="1"/>
  <c r="R703" i="1"/>
  <c r="S703" i="1"/>
  <c r="T703" i="1"/>
  <c r="U703" i="1"/>
  <c r="V703" i="1"/>
  <c r="W703" i="1"/>
  <c r="X703" i="1"/>
  <c r="Y703" i="1"/>
  <c r="Z703" i="1"/>
  <c r="AA703" i="1"/>
  <c r="AB703" i="1"/>
  <c r="AC703" i="1"/>
  <c r="AD703" i="1"/>
  <c r="AE703" i="1"/>
  <c r="AF703" i="1"/>
  <c r="AG703" i="1"/>
  <c r="AH703" i="1"/>
  <c r="AI703" i="1"/>
  <c r="AJ703" i="1"/>
  <c r="AK703" i="1"/>
  <c r="AL703" i="1"/>
  <c r="AM703" i="1"/>
  <c r="AN703" i="1"/>
  <c r="AO703" i="1"/>
  <c r="AP703" i="1"/>
  <c r="AQ703" i="1"/>
  <c r="AR703" i="1"/>
  <c r="AS703" i="1"/>
  <c r="AT703" i="1"/>
  <c r="AU703" i="1"/>
  <c r="AV703" i="1"/>
  <c r="AW703" i="1"/>
  <c r="AX703" i="1"/>
  <c r="AY703" i="1"/>
  <c r="AZ703" i="1"/>
  <c r="BA703" i="1"/>
  <c r="BB703" i="1"/>
  <c r="BC703" i="1"/>
  <c r="BD703" i="1"/>
  <c r="BE703" i="1"/>
  <c r="BF703" i="1"/>
  <c r="BG703" i="1"/>
  <c r="BH703" i="1"/>
  <c r="BI703" i="1"/>
  <c r="BJ703" i="1"/>
  <c r="BK703" i="1"/>
  <c r="BL703" i="1"/>
  <c r="BM703" i="1"/>
  <c r="BN703" i="1"/>
  <c r="BO703" i="1"/>
  <c r="BP703" i="1"/>
  <c r="BQ703" i="1"/>
  <c r="BR703" i="1"/>
  <c r="BS703" i="1"/>
  <c r="BT703" i="1"/>
  <c r="BU703" i="1"/>
  <c r="BV703" i="1"/>
  <c r="BW703" i="1"/>
  <c r="BX703" i="1"/>
  <c r="BY703" i="1"/>
  <c r="BZ703" i="1"/>
  <c r="CA703" i="1"/>
  <c r="CB703" i="1"/>
  <c r="CC703" i="1"/>
  <c r="CD703" i="1"/>
  <c r="CE703" i="1"/>
  <c r="CF703" i="1"/>
  <c r="CG703" i="1"/>
  <c r="CH703" i="1"/>
  <c r="CI703" i="1"/>
  <c r="CJ703" i="1"/>
  <c r="CK703" i="1"/>
  <c r="CL703" i="1"/>
  <c r="CM703" i="1"/>
  <c r="CN703" i="1"/>
  <c r="CO703" i="1"/>
  <c r="CP703" i="1"/>
  <c r="CQ703" i="1"/>
  <c r="CR703" i="1"/>
  <c r="CS703" i="1"/>
  <c r="CT703" i="1"/>
  <c r="CU703" i="1"/>
  <c r="CV703" i="1"/>
  <c r="CW703" i="1"/>
  <c r="CX703" i="1"/>
  <c r="CY703" i="1"/>
  <c r="CZ703" i="1"/>
  <c r="DA703" i="1"/>
  <c r="DB703" i="1"/>
  <c r="DC703" i="1"/>
  <c r="DD703" i="1"/>
  <c r="DE703" i="1"/>
  <c r="DF703" i="1"/>
  <c r="DG703" i="1"/>
  <c r="DH703" i="1"/>
  <c r="DI703" i="1"/>
  <c r="Q704" i="1"/>
  <c r="R704" i="1"/>
  <c r="S704" i="1"/>
  <c r="T704" i="1"/>
  <c r="U704" i="1"/>
  <c r="V704" i="1"/>
  <c r="W704" i="1"/>
  <c r="X704" i="1"/>
  <c r="Y704" i="1"/>
  <c r="Z704" i="1"/>
  <c r="AA704" i="1"/>
  <c r="AB704" i="1"/>
  <c r="AC704" i="1"/>
  <c r="AD704" i="1"/>
  <c r="AE704" i="1"/>
  <c r="AF704" i="1"/>
  <c r="AG704" i="1"/>
  <c r="AH704" i="1"/>
  <c r="AI704" i="1"/>
  <c r="AJ704" i="1"/>
  <c r="AK704" i="1"/>
  <c r="AL704" i="1"/>
  <c r="AM704" i="1"/>
  <c r="AN704" i="1"/>
  <c r="AO704" i="1"/>
  <c r="AP704" i="1"/>
  <c r="AQ704" i="1"/>
  <c r="AR704" i="1"/>
  <c r="AS704" i="1"/>
  <c r="AT704" i="1"/>
  <c r="AU704" i="1"/>
  <c r="AV704" i="1"/>
  <c r="AW704" i="1"/>
  <c r="AX704" i="1"/>
  <c r="AY704" i="1"/>
  <c r="AZ704" i="1"/>
  <c r="BA704" i="1"/>
  <c r="BB704" i="1"/>
  <c r="BC704" i="1"/>
  <c r="BD704" i="1"/>
  <c r="BE704" i="1"/>
  <c r="BF704" i="1"/>
  <c r="BG704" i="1"/>
  <c r="BH704" i="1"/>
  <c r="BI704" i="1"/>
  <c r="BJ704" i="1"/>
  <c r="BK704" i="1"/>
  <c r="BL704" i="1"/>
  <c r="BM704" i="1"/>
  <c r="BN704" i="1"/>
  <c r="BO704" i="1"/>
  <c r="BP704" i="1"/>
  <c r="BQ704" i="1"/>
  <c r="BR704" i="1"/>
  <c r="BS704" i="1"/>
  <c r="BT704" i="1"/>
  <c r="BU704" i="1"/>
  <c r="BV704" i="1"/>
  <c r="BW704" i="1"/>
  <c r="BX704" i="1"/>
  <c r="BY704" i="1"/>
  <c r="BZ704" i="1"/>
  <c r="CA704" i="1"/>
  <c r="CB704" i="1"/>
  <c r="CC704" i="1"/>
  <c r="CD704" i="1"/>
  <c r="CE704" i="1"/>
  <c r="CF704" i="1"/>
  <c r="CG704" i="1"/>
  <c r="CH704" i="1"/>
  <c r="CI704" i="1"/>
  <c r="CJ704" i="1"/>
  <c r="CK704" i="1"/>
  <c r="CL704" i="1"/>
  <c r="CM704" i="1"/>
  <c r="CN704" i="1"/>
  <c r="CO704" i="1"/>
  <c r="CP704" i="1"/>
  <c r="CQ704" i="1"/>
  <c r="CR704" i="1"/>
  <c r="CS704" i="1"/>
  <c r="CT704" i="1"/>
  <c r="CU704" i="1"/>
  <c r="CV704" i="1"/>
  <c r="CW704" i="1"/>
  <c r="CX704" i="1"/>
  <c r="CY704" i="1"/>
  <c r="CZ704" i="1"/>
  <c r="DA704" i="1"/>
  <c r="DB704" i="1"/>
  <c r="DC704" i="1"/>
  <c r="DD704" i="1"/>
  <c r="DE704" i="1"/>
  <c r="DF704" i="1"/>
  <c r="DG704" i="1"/>
  <c r="DH704" i="1"/>
  <c r="DI704" i="1"/>
  <c r="Q705" i="1"/>
  <c r="R705" i="1"/>
  <c r="S705" i="1"/>
  <c r="T705" i="1"/>
  <c r="U705" i="1"/>
  <c r="V705" i="1"/>
  <c r="W705" i="1"/>
  <c r="X705" i="1"/>
  <c r="Y705" i="1"/>
  <c r="Z705" i="1"/>
  <c r="AA705" i="1"/>
  <c r="AB705" i="1"/>
  <c r="AC705" i="1"/>
  <c r="AD705" i="1"/>
  <c r="AE705" i="1"/>
  <c r="AF705" i="1"/>
  <c r="AG705" i="1"/>
  <c r="AH705" i="1"/>
  <c r="AI705" i="1"/>
  <c r="AJ705" i="1"/>
  <c r="AK705" i="1"/>
  <c r="AL705" i="1"/>
  <c r="AM705" i="1"/>
  <c r="AN705" i="1"/>
  <c r="AO705" i="1"/>
  <c r="AP705" i="1"/>
  <c r="AQ705" i="1"/>
  <c r="AR705" i="1"/>
  <c r="AS705" i="1"/>
  <c r="AT705" i="1"/>
  <c r="AU705" i="1"/>
  <c r="AV705" i="1"/>
  <c r="AW705" i="1"/>
  <c r="AX705" i="1"/>
  <c r="AY705" i="1"/>
  <c r="AZ705" i="1"/>
  <c r="BA705" i="1"/>
  <c r="BB705" i="1"/>
  <c r="BC705" i="1"/>
  <c r="BD705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Q705" i="1"/>
  <c r="BR705" i="1"/>
  <c r="BS705" i="1"/>
  <c r="BT705" i="1"/>
  <c r="BU705" i="1"/>
  <c r="BV705" i="1"/>
  <c r="BW705" i="1"/>
  <c r="BX705" i="1"/>
  <c r="BY705" i="1"/>
  <c r="BZ705" i="1"/>
  <c r="CA705" i="1"/>
  <c r="CB705" i="1"/>
  <c r="CC705" i="1"/>
  <c r="CD705" i="1"/>
  <c r="CE705" i="1"/>
  <c r="CF705" i="1"/>
  <c r="CG705" i="1"/>
  <c r="CH705" i="1"/>
  <c r="CI705" i="1"/>
  <c r="CJ705" i="1"/>
  <c r="CK705" i="1"/>
  <c r="CL705" i="1"/>
  <c r="CM705" i="1"/>
  <c r="CN705" i="1"/>
  <c r="CO705" i="1"/>
  <c r="CP705" i="1"/>
  <c r="CQ705" i="1"/>
  <c r="CR705" i="1"/>
  <c r="CS705" i="1"/>
  <c r="CT705" i="1"/>
  <c r="CU705" i="1"/>
  <c r="CV705" i="1"/>
  <c r="CW705" i="1"/>
  <c r="CX705" i="1"/>
  <c r="CY705" i="1"/>
  <c r="CZ705" i="1"/>
  <c r="DA705" i="1"/>
  <c r="DB705" i="1"/>
  <c r="DC705" i="1"/>
  <c r="DD705" i="1"/>
  <c r="DE705" i="1"/>
  <c r="DF705" i="1"/>
  <c r="DG705" i="1"/>
  <c r="DH705" i="1"/>
  <c r="DI705" i="1"/>
  <c r="Q706" i="1"/>
  <c r="R706" i="1"/>
  <c r="S706" i="1"/>
  <c r="T706" i="1"/>
  <c r="U706" i="1"/>
  <c r="V706" i="1"/>
  <c r="W706" i="1"/>
  <c r="X706" i="1"/>
  <c r="Y706" i="1"/>
  <c r="Z706" i="1"/>
  <c r="AA706" i="1"/>
  <c r="AB706" i="1"/>
  <c r="AC706" i="1"/>
  <c r="AD706" i="1"/>
  <c r="AE706" i="1"/>
  <c r="AF706" i="1"/>
  <c r="AG706" i="1"/>
  <c r="AH706" i="1"/>
  <c r="AI706" i="1"/>
  <c r="AJ706" i="1"/>
  <c r="AK706" i="1"/>
  <c r="AL706" i="1"/>
  <c r="AM706" i="1"/>
  <c r="AN706" i="1"/>
  <c r="AO706" i="1"/>
  <c r="AP706" i="1"/>
  <c r="AQ706" i="1"/>
  <c r="AR706" i="1"/>
  <c r="AS706" i="1"/>
  <c r="AT706" i="1"/>
  <c r="AU706" i="1"/>
  <c r="AV706" i="1"/>
  <c r="AW706" i="1"/>
  <c r="AX706" i="1"/>
  <c r="AY706" i="1"/>
  <c r="AZ706" i="1"/>
  <c r="BA706" i="1"/>
  <c r="BB706" i="1"/>
  <c r="BC706" i="1"/>
  <c r="BD706" i="1"/>
  <c r="BE706" i="1"/>
  <c r="BF706" i="1"/>
  <c r="BG706" i="1"/>
  <c r="BH706" i="1"/>
  <c r="BI706" i="1"/>
  <c r="BJ706" i="1"/>
  <c r="BK706" i="1"/>
  <c r="BL706" i="1"/>
  <c r="BM706" i="1"/>
  <c r="BN706" i="1"/>
  <c r="BO706" i="1"/>
  <c r="BP706" i="1"/>
  <c r="BQ706" i="1"/>
  <c r="BR706" i="1"/>
  <c r="BS706" i="1"/>
  <c r="BT706" i="1"/>
  <c r="BU706" i="1"/>
  <c r="BV706" i="1"/>
  <c r="BW706" i="1"/>
  <c r="BX706" i="1"/>
  <c r="BY706" i="1"/>
  <c r="BZ706" i="1"/>
  <c r="CA706" i="1"/>
  <c r="CB706" i="1"/>
  <c r="CC706" i="1"/>
  <c r="CD706" i="1"/>
  <c r="CE706" i="1"/>
  <c r="CF706" i="1"/>
  <c r="CG706" i="1"/>
  <c r="CH706" i="1"/>
  <c r="CI706" i="1"/>
  <c r="CJ706" i="1"/>
  <c r="CK706" i="1"/>
  <c r="CL706" i="1"/>
  <c r="CM706" i="1"/>
  <c r="CN706" i="1"/>
  <c r="CO706" i="1"/>
  <c r="CP706" i="1"/>
  <c r="CQ706" i="1"/>
  <c r="CR706" i="1"/>
  <c r="CS706" i="1"/>
  <c r="CT706" i="1"/>
  <c r="CU706" i="1"/>
  <c r="CV706" i="1"/>
  <c r="CW706" i="1"/>
  <c r="CX706" i="1"/>
  <c r="CY706" i="1"/>
  <c r="CZ706" i="1"/>
  <c r="DA706" i="1"/>
  <c r="DB706" i="1"/>
  <c r="DC706" i="1"/>
  <c r="DD706" i="1"/>
  <c r="DE706" i="1"/>
  <c r="DF706" i="1"/>
  <c r="DG706" i="1"/>
  <c r="DH706" i="1"/>
  <c r="DI706" i="1"/>
  <c r="Q707" i="1"/>
  <c r="R707" i="1"/>
  <c r="S707" i="1"/>
  <c r="T707" i="1"/>
  <c r="U707" i="1"/>
  <c r="V707" i="1"/>
  <c r="W707" i="1"/>
  <c r="X707" i="1"/>
  <c r="Y707" i="1"/>
  <c r="Z707" i="1"/>
  <c r="AA707" i="1"/>
  <c r="AB707" i="1"/>
  <c r="AC707" i="1"/>
  <c r="AD707" i="1"/>
  <c r="AE707" i="1"/>
  <c r="AF707" i="1"/>
  <c r="AG707" i="1"/>
  <c r="AH707" i="1"/>
  <c r="AI707" i="1"/>
  <c r="AJ707" i="1"/>
  <c r="AK707" i="1"/>
  <c r="AL707" i="1"/>
  <c r="AM707" i="1"/>
  <c r="AN707" i="1"/>
  <c r="AO707" i="1"/>
  <c r="AP707" i="1"/>
  <c r="AQ707" i="1"/>
  <c r="AR707" i="1"/>
  <c r="AS707" i="1"/>
  <c r="AT707" i="1"/>
  <c r="AU707" i="1"/>
  <c r="AV707" i="1"/>
  <c r="AW707" i="1"/>
  <c r="AX707" i="1"/>
  <c r="AY707" i="1"/>
  <c r="AZ707" i="1"/>
  <c r="BA707" i="1"/>
  <c r="BB707" i="1"/>
  <c r="BC707" i="1"/>
  <c r="BD707" i="1"/>
  <c r="BE707" i="1"/>
  <c r="BF707" i="1"/>
  <c r="BG707" i="1"/>
  <c r="BH707" i="1"/>
  <c r="BI707" i="1"/>
  <c r="BJ707" i="1"/>
  <c r="BK707" i="1"/>
  <c r="BL707" i="1"/>
  <c r="BM707" i="1"/>
  <c r="BN707" i="1"/>
  <c r="BO707" i="1"/>
  <c r="BP707" i="1"/>
  <c r="BQ707" i="1"/>
  <c r="BR707" i="1"/>
  <c r="BS707" i="1"/>
  <c r="BT707" i="1"/>
  <c r="BU707" i="1"/>
  <c r="BV707" i="1"/>
  <c r="BW707" i="1"/>
  <c r="BX707" i="1"/>
  <c r="BY707" i="1"/>
  <c r="BZ707" i="1"/>
  <c r="CA707" i="1"/>
  <c r="CB707" i="1"/>
  <c r="CC707" i="1"/>
  <c r="CD707" i="1"/>
  <c r="CE707" i="1"/>
  <c r="CF707" i="1"/>
  <c r="CG707" i="1"/>
  <c r="CH707" i="1"/>
  <c r="CI707" i="1"/>
  <c r="CJ707" i="1"/>
  <c r="CK707" i="1"/>
  <c r="CL707" i="1"/>
  <c r="CM707" i="1"/>
  <c r="CN707" i="1"/>
  <c r="CO707" i="1"/>
  <c r="CP707" i="1"/>
  <c r="CQ707" i="1"/>
  <c r="CR707" i="1"/>
  <c r="CS707" i="1"/>
  <c r="CT707" i="1"/>
  <c r="CU707" i="1"/>
  <c r="CV707" i="1"/>
  <c r="CW707" i="1"/>
  <c r="CX707" i="1"/>
  <c r="CY707" i="1"/>
  <c r="CZ707" i="1"/>
  <c r="DA707" i="1"/>
  <c r="DB707" i="1"/>
  <c r="DC707" i="1"/>
  <c r="DD707" i="1"/>
  <c r="DE707" i="1"/>
  <c r="DF707" i="1"/>
  <c r="DG707" i="1"/>
  <c r="DH707" i="1"/>
  <c r="DI707" i="1"/>
  <c r="Q708" i="1"/>
  <c r="R708" i="1"/>
  <c r="S708" i="1"/>
  <c r="T708" i="1"/>
  <c r="U708" i="1"/>
  <c r="V708" i="1"/>
  <c r="W708" i="1"/>
  <c r="X708" i="1"/>
  <c r="Y708" i="1"/>
  <c r="Z708" i="1"/>
  <c r="AA708" i="1"/>
  <c r="AB708" i="1"/>
  <c r="AC708" i="1"/>
  <c r="AD708" i="1"/>
  <c r="AE708" i="1"/>
  <c r="AF708" i="1"/>
  <c r="AG708" i="1"/>
  <c r="AH708" i="1"/>
  <c r="AI708" i="1"/>
  <c r="AJ708" i="1"/>
  <c r="AK708" i="1"/>
  <c r="AL708" i="1"/>
  <c r="AM708" i="1"/>
  <c r="AN708" i="1"/>
  <c r="AO708" i="1"/>
  <c r="AP708" i="1"/>
  <c r="AQ708" i="1"/>
  <c r="AR708" i="1"/>
  <c r="AS708" i="1"/>
  <c r="AT708" i="1"/>
  <c r="AU708" i="1"/>
  <c r="AV708" i="1"/>
  <c r="AW708" i="1"/>
  <c r="AX708" i="1"/>
  <c r="AY708" i="1"/>
  <c r="AZ708" i="1"/>
  <c r="BA708" i="1"/>
  <c r="BB708" i="1"/>
  <c r="BC708" i="1"/>
  <c r="BD708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Q708" i="1"/>
  <c r="BR708" i="1"/>
  <c r="BS708" i="1"/>
  <c r="BT708" i="1"/>
  <c r="BU708" i="1"/>
  <c r="BV708" i="1"/>
  <c r="BW708" i="1"/>
  <c r="BX708" i="1"/>
  <c r="BY708" i="1"/>
  <c r="BZ708" i="1"/>
  <c r="CA708" i="1"/>
  <c r="CB708" i="1"/>
  <c r="CC708" i="1"/>
  <c r="CD708" i="1"/>
  <c r="CE708" i="1"/>
  <c r="CF708" i="1"/>
  <c r="CG708" i="1"/>
  <c r="CH708" i="1"/>
  <c r="CI708" i="1"/>
  <c r="CJ708" i="1"/>
  <c r="CK708" i="1"/>
  <c r="CL708" i="1"/>
  <c r="CM708" i="1"/>
  <c r="CN708" i="1"/>
  <c r="CO708" i="1"/>
  <c r="CP708" i="1"/>
  <c r="CQ708" i="1"/>
  <c r="CR708" i="1"/>
  <c r="CS708" i="1"/>
  <c r="CT708" i="1"/>
  <c r="CU708" i="1"/>
  <c r="CV708" i="1"/>
  <c r="CW708" i="1"/>
  <c r="CX708" i="1"/>
  <c r="CY708" i="1"/>
  <c r="CZ708" i="1"/>
  <c r="DA708" i="1"/>
  <c r="DB708" i="1"/>
  <c r="DC708" i="1"/>
  <c r="DD708" i="1"/>
  <c r="DE708" i="1"/>
  <c r="DF708" i="1"/>
  <c r="DG708" i="1"/>
  <c r="DH708" i="1"/>
  <c r="DI708" i="1"/>
  <c r="Q709" i="1"/>
  <c r="R709" i="1"/>
  <c r="S709" i="1"/>
  <c r="T709" i="1"/>
  <c r="U709" i="1"/>
  <c r="V709" i="1"/>
  <c r="W709" i="1"/>
  <c r="X709" i="1"/>
  <c r="Y709" i="1"/>
  <c r="Z709" i="1"/>
  <c r="AA709" i="1"/>
  <c r="AB709" i="1"/>
  <c r="AC709" i="1"/>
  <c r="AD709" i="1"/>
  <c r="AE709" i="1"/>
  <c r="AF709" i="1"/>
  <c r="AG709" i="1"/>
  <c r="AH709" i="1"/>
  <c r="AI709" i="1"/>
  <c r="AJ709" i="1"/>
  <c r="AK709" i="1"/>
  <c r="AL709" i="1"/>
  <c r="AM709" i="1"/>
  <c r="AN709" i="1"/>
  <c r="AO709" i="1"/>
  <c r="AP709" i="1"/>
  <c r="AQ709" i="1"/>
  <c r="AR709" i="1"/>
  <c r="AS709" i="1"/>
  <c r="AT709" i="1"/>
  <c r="AU709" i="1"/>
  <c r="AV709" i="1"/>
  <c r="AW709" i="1"/>
  <c r="AX709" i="1"/>
  <c r="AY709" i="1"/>
  <c r="AZ709" i="1"/>
  <c r="BA709" i="1"/>
  <c r="BB709" i="1"/>
  <c r="BC709" i="1"/>
  <c r="BD709" i="1"/>
  <c r="BE709" i="1"/>
  <c r="BF709" i="1"/>
  <c r="BG709" i="1"/>
  <c r="BH709" i="1"/>
  <c r="BI709" i="1"/>
  <c r="BJ709" i="1"/>
  <c r="BK709" i="1"/>
  <c r="BL709" i="1"/>
  <c r="BM709" i="1"/>
  <c r="BN709" i="1"/>
  <c r="BO709" i="1"/>
  <c r="BP709" i="1"/>
  <c r="BQ709" i="1"/>
  <c r="BR709" i="1"/>
  <c r="BS709" i="1"/>
  <c r="BT709" i="1"/>
  <c r="BU709" i="1"/>
  <c r="BV709" i="1"/>
  <c r="BW709" i="1"/>
  <c r="BX709" i="1"/>
  <c r="BY709" i="1"/>
  <c r="BZ709" i="1"/>
  <c r="CA709" i="1"/>
  <c r="CB709" i="1"/>
  <c r="CC709" i="1"/>
  <c r="CD709" i="1"/>
  <c r="CE709" i="1"/>
  <c r="CF709" i="1"/>
  <c r="CG709" i="1"/>
  <c r="CH709" i="1"/>
  <c r="CI709" i="1"/>
  <c r="CJ709" i="1"/>
  <c r="CK709" i="1"/>
  <c r="CL709" i="1"/>
  <c r="CM709" i="1"/>
  <c r="CN709" i="1"/>
  <c r="CO709" i="1"/>
  <c r="CP709" i="1"/>
  <c r="CQ709" i="1"/>
  <c r="CR709" i="1"/>
  <c r="CS709" i="1"/>
  <c r="CT709" i="1"/>
  <c r="CU709" i="1"/>
  <c r="CV709" i="1"/>
  <c r="CW709" i="1"/>
  <c r="CX709" i="1"/>
  <c r="CY709" i="1"/>
  <c r="CZ709" i="1"/>
  <c r="DA709" i="1"/>
  <c r="DB709" i="1"/>
  <c r="DC709" i="1"/>
  <c r="DD709" i="1"/>
  <c r="DE709" i="1"/>
  <c r="DF709" i="1"/>
  <c r="DG709" i="1"/>
  <c r="DH709" i="1"/>
  <c r="DI709" i="1"/>
  <c r="Q710" i="1"/>
  <c r="R710" i="1"/>
  <c r="S710" i="1"/>
  <c r="T710" i="1"/>
  <c r="U710" i="1"/>
  <c r="V710" i="1"/>
  <c r="W710" i="1"/>
  <c r="X710" i="1"/>
  <c r="Y710" i="1"/>
  <c r="Z710" i="1"/>
  <c r="AA710" i="1"/>
  <c r="AB710" i="1"/>
  <c r="AC710" i="1"/>
  <c r="AD710" i="1"/>
  <c r="AE710" i="1"/>
  <c r="AF710" i="1"/>
  <c r="AG710" i="1"/>
  <c r="AH710" i="1"/>
  <c r="AI710" i="1"/>
  <c r="AJ710" i="1"/>
  <c r="AK710" i="1"/>
  <c r="AL710" i="1"/>
  <c r="AM710" i="1"/>
  <c r="AN710" i="1"/>
  <c r="AO710" i="1"/>
  <c r="AP710" i="1"/>
  <c r="AQ710" i="1"/>
  <c r="AR710" i="1"/>
  <c r="AS710" i="1"/>
  <c r="AT710" i="1"/>
  <c r="AU710" i="1"/>
  <c r="AV710" i="1"/>
  <c r="AW710" i="1"/>
  <c r="AX710" i="1"/>
  <c r="AY710" i="1"/>
  <c r="AZ710" i="1"/>
  <c r="BA710" i="1"/>
  <c r="BB710" i="1"/>
  <c r="BC710" i="1"/>
  <c r="BD710" i="1"/>
  <c r="BE710" i="1"/>
  <c r="BF710" i="1"/>
  <c r="BG710" i="1"/>
  <c r="BH710" i="1"/>
  <c r="BI710" i="1"/>
  <c r="BJ710" i="1"/>
  <c r="BK710" i="1"/>
  <c r="BL710" i="1"/>
  <c r="BM710" i="1"/>
  <c r="BN710" i="1"/>
  <c r="BO710" i="1"/>
  <c r="BP710" i="1"/>
  <c r="BQ710" i="1"/>
  <c r="BR710" i="1"/>
  <c r="BS710" i="1"/>
  <c r="BT710" i="1"/>
  <c r="BU710" i="1"/>
  <c r="BV710" i="1"/>
  <c r="BW710" i="1"/>
  <c r="BX710" i="1"/>
  <c r="BY710" i="1"/>
  <c r="BZ710" i="1"/>
  <c r="CA710" i="1"/>
  <c r="CB710" i="1"/>
  <c r="CC710" i="1"/>
  <c r="CD710" i="1"/>
  <c r="CE710" i="1"/>
  <c r="CF710" i="1"/>
  <c r="CG710" i="1"/>
  <c r="CH710" i="1"/>
  <c r="CI710" i="1"/>
  <c r="CJ710" i="1"/>
  <c r="CK710" i="1"/>
  <c r="CL710" i="1"/>
  <c r="CM710" i="1"/>
  <c r="CN710" i="1"/>
  <c r="CO710" i="1"/>
  <c r="CP710" i="1"/>
  <c r="CQ710" i="1"/>
  <c r="CR710" i="1"/>
  <c r="CS710" i="1"/>
  <c r="CT710" i="1"/>
  <c r="CU710" i="1"/>
  <c r="CV710" i="1"/>
  <c r="CW710" i="1"/>
  <c r="CX710" i="1"/>
  <c r="CY710" i="1"/>
  <c r="CZ710" i="1"/>
  <c r="DA710" i="1"/>
  <c r="DB710" i="1"/>
  <c r="DC710" i="1"/>
  <c r="DD710" i="1"/>
  <c r="DE710" i="1"/>
  <c r="DF710" i="1"/>
  <c r="DG710" i="1"/>
  <c r="DH710" i="1"/>
  <c r="DI710" i="1"/>
  <c r="Q711" i="1"/>
  <c r="R711" i="1"/>
  <c r="S711" i="1"/>
  <c r="T711" i="1"/>
  <c r="U711" i="1"/>
  <c r="V711" i="1"/>
  <c r="W711" i="1"/>
  <c r="X711" i="1"/>
  <c r="Y711" i="1"/>
  <c r="Z711" i="1"/>
  <c r="AA711" i="1"/>
  <c r="AB711" i="1"/>
  <c r="AC711" i="1"/>
  <c r="AD711" i="1"/>
  <c r="AE711" i="1"/>
  <c r="AF711" i="1"/>
  <c r="AG711" i="1"/>
  <c r="AH711" i="1"/>
  <c r="AI711" i="1"/>
  <c r="AJ711" i="1"/>
  <c r="AK711" i="1"/>
  <c r="AL711" i="1"/>
  <c r="AM711" i="1"/>
  <c r="AN711" i="1"/>
  <c r="AO711" i="1"/>
  <c r="AP711" i="1"/>
  <c r="AQ711" i="1"/>
  <c r="AR711" i="1"/>
  <c r="AS711" i="1"/>
  <c r="AT711" i="1"/>
  <c r="AU711" i="1"/>
  <c r="AV711" i="1"/>
  <c r="AW711" i="1"/>
  <c r="AX711" i="1"/>
  <c r="AY711" i="1"/>
  <c r="AZ711" i="1"/>
  <c r="BA711" i="1"/>
  <c r="BB711" i="1"/>
  <c r="BC711" i="1"/>
  <c r="BD711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Q711" i="1"/>
  <c r="BR711" i="1"/>
  <c r="BS711" i="1"/>
  <c r="BT711" i="1"/>
  <c r="BU711" i="1"/>
  <c r="BV711" i="1"/>
  <c r="BW711" i="1"/>
  <c r="BX711" i="1"/>
  <c r="BY711" i="1"/>
  <c r="BZ711" i="1"/>
  <c r="CA711" i="1"/>
  <c r="CB711" i="1"/>
  <c r="CC711" i="1"/>
  <c r="CD711" i="1"/>
  <c r="CE711" i="1"/>
  <c r="CF711" i="1"/>
  <c r="CG711" i="1"/>
  <c r="CH711" i="1"/>
  <c r="CI711" i="1"/>
  <c r="CJ711" i="1"/>
  <c r="CK711" i="1"/>
  <c r="CL711" i="1"/>
  <c r="CM711" i="1"/>
  <c r="CN711" i="1"/>
  <c r="CO711" i="1"/>
  <c r="CP711" i="1"/>
  <c r="CQ711" i="1"/>
  <c r="CR711" i="1"/>
  <c r="CS711" i="1"/>
  <c r="CT711" i="1"/>
  <c r="CU711" i="1"/>
  <c r="CV711" i="1"/>
  <c r="CW711" i="1"/>
  <c r="CX711" i="1"/>
  <c r="CY711" i="1"/>
  <c r="CZ711" i="1"/>
  <c r="DA711" i="1"/>
  <c r="DB711" i="1"/>
  <c r="DC711" i="1"/>
  <c r="DD711" i="1"/>
  <c r="DE711" i="1"/>
  <c r="DF711" i="1"/>
  <c r="DG711" i="1"/>
  <c r="DH711" i="1"/>
  <c r="DI711" i="1"/>
  <c r="Q712" i="1"/>
  <c r="R712" i="1"/>
  <c r="S712" i="1"/>
  <c r="T712" i="1"/>
  <c r="U712" i="1"/>
  <c r="V712" i="1"/>
  <c r="W712" i="1"/>
  <c r="X712" i="1"/>
  <c r="Y712" i="1"/>
  <c r="Z712" i="1"/>
  <c r="AA712" i="1"/>
  <c r="AB712" i="1"/>
  <c r="AC712" i="1"/>
  <c r="AD712" i="1"/>
  <c r="AE712" i="1"/>
  <c r="AF712" i="1"/>
  <c r="AG712" i="1"/>
  <c r="AH712" i="1"/>
  <c r="AI712" i="1"/>
  <c r="AJ712" i="1"/>
  <c r="AK712" i="1"/>
  <c r="AL712" i="1"/>
  <c r="AM712" i="1"/>
  <c r="AN712" i="1"/>
  <c r="AO712" i="1"/>
  <c r="AP712" i="1"/>
  <c r="AQ712" i="1"/>
  <c r="AR712" i="1"/>
  <c r="AS712" i="1"/>
  <c r="AT712" i="1"/>
  <c r="AU712" i="1"/>
  <c r="AV712" i="1"/>
  <c r="AW712" i="1"/>
  <c r="AX712" i="1"/>
  <c r="AY712" i="1"/>
  <c r="AZ712" i="1"/>
  <c r="BA712" i="1"/>
  <c r="BB712" i="1"/>
  <c r="BC712" i="1"/>
  <c r="BD712" i="1"/>
  <c r="BE712" i="1"/>
  <c r="BF712" i="1"/>
  <c r="BG712" i="1"/>
  <c r="BH712" i="1"/>
  <c r="BI712" i="1"/>
  <c r="BJ712" i="1"/>
  <c r="BK712" i="1"/>
  <c r="BL712" i="1"/>
  <c r="BM712" i="1"/>
  <c r="BN712" i="1"/>
  <c r="BO712" i="1"/>
  <c r="BP712" i="1"/>
  <c r="BQ712" i="1"/>
  <c r="BR712" i="1"/>
  <c r="BS712" i="1"/>
  <c r="BT712" i="1"/>
  <c r="BU712" i="1"/>
  <c r="BV712" i="1"/>
  <c r="BW712" i="1"/>
  <c r="BX712" i="1"/>
  <c r="BY712" i="1"/>
  <c r="BZ712" i="1"/>
  <c r="CA712" i="1"/>
  <c r="CB712" i="1"/>
  <c r="CC712" i="1"/>
  <c r="CD712" i="1"/>
  <c r="CE712" i="1"/>
  <c r="CF712" i="1"/>
  <c r="CG712" i="1"/>
  <c r="CH712" i="1"/>
  <c r="CI712" i="1"/>
  <c r="CJ712" i="1"/>
  <c r="CK712" i="1"/>
  <c r="CL712" i="1"/>
  <c r="CM712" i="1"/>
  <c r="CN712" i="1"/>
  <c r="CO712" i="1"/>
  <c r="CP712" i="1"/>
  <c r="CQ712" i="1"/>
  <c r="CR712" i="1"/>
  <c r="CS712" i="1"/>
  <c r="CT712" i="1"/>
  <c r="CU712" i="1"/>
  <c r="CV712" i="1"/>
  <c r="CW712" i="1"/>
  <c r="CX712" i="1"/>
  <c r="CY712" i="1"/>
  <c r="CZ712" i="1"/>
  <c r="DA712" i="1"/>
  <c r="DB712" i="1"/>
  <c r="DC712" i="1"/>
  <c r="DD712" i="1"/>
  <c r="DE712" i="1"/>
  <c r="DF712" i="1"/>
  <c r="DG712" i="1"/>
  <c r="DH712" i="1"/>
  <c r="DI712" i="1"/>
  <c r="Q713" i="1"/>
  <c r="R713" i="1"/>
  <c r="S713" i="1"/>
  <c r="T713" i="1"/>
  <c r="U713" i="1"/>
  <c r="V713" i="1"/>
  <c r="W713" i="1"/>
  <c r="X713" i="1"/>
  <c r="Y713" i="1"/>
  <c r="Z713" i="1"/>
  <c r="AA713" i="1"/>
  <c r="AB713" i="1"/>
  <c r="AC713" i="1"/>
  <c r="AD713" i="1"/>
  <c r="AE713" i="1"/>
  <c r="AF713" i="1"/>
  <c r="AG713" i="1"/>
  <c r="AH713" i="1"/>
  <c r="AI713" i="1"/>
  <c r="AJ713" i="1"/>
  <c r="AK713" i="1"/>
  <c r="AL713" i="1"/>
  <c r="AM713" i="1"/>
  <c r="AN713" i="1"/>
  <c r="AO713" i="1"/>
  <c r="AP713" i="1"/>
  <c r="AQ713" i="1"/>
  <c r="AR713" i="1"/>
  <c r="AS713" i="1"/>
  <c r="AT713" i="1"/>
  <c r="AU713" i="1"/>
  <c r="AV713" i="1"/>
  <c r="AW713" i="1"/>
  <c r="AX713" i="1"/>
  <c r="AY713" i="1"/>
  <c r="AZ713" i="1"/>
  <c r="BA713" i="1"/>
  <c r="BB713" i="1"/>
  <c r="BC713" i="1"/>
  <c r="BD713" i="1"/>
  <c r="BE713" i="1"/>
  <c r="BF713" i="1"/>
  <c r="BG713" i="1"/>
  <c r="BH713" i="1"/>
  <c r="BI713" i="1"/>
  <c r="BJ713" i="1"/>
  <c r="BK713" i="1"/>
  <c r="BL713" i="1"/>
  <c r="BM713" i="1"/>
  <c r="BN713" i="1"/>
  <c r="BO713" i="1"/>
  <c r="BP713" i="1"/>
  <c r="BQ713" i="1"/>
  <c r="BR713" i="1"/>
  <c r="BS713" i="1"/>
  <c r="BT713" i="1"/>
  <c r="BU713" i="1"/>
  <c r="BV713" i="1"/>
  <c r="BW713" i="1"/>
  <c r="BX713" i="1"/>
  <c r="BY713" i="1"/>
  <c r="BZ713" i="1"/>
  <c r="CA713" i="1"/>
  <c r="CB713" i="1"/>
  <c r="CC713" i="1"/>
  <c r="CD713" i="1"/>
  <c r="CE713" i="1"/>
  <c r="CF713" i="1"/>
  <c r="CG713" i="1"/>
  <c r="CH713" i="1"/>
  <c r="CI713" i="1"/>
  <c r="CJ713" i="1"/>
  <c r="CK713" i="1"/>
  <c r="CL713" i="1"/>
  <c r="CM713" i="1"/>
  <c r="CN713" i="1"/>
  <c r="CO713" i="1"/>
  <c r="CP713" i="1"/>
  <c r="CQ713" i="1"/>
  <c r="CR713" i="1"/>
  <c r="CS713" i="1"/>
  <c r="CT713" i="1"/>
  <c r="CU713" i="1"/>
  <c r="CV713" i="1"/>
  <c r="CW713" i="1"/>
  <c r="CX713" i="1"/>
  <c r="CY713" i="1"/>
  <c r="CZ713" i="1"/>
  <c r="DA713" i="1"/>
  <c r="DB713" i="1"/>
  <c r="DC713" i="1"/>
  <c r="DD713" i="1"/>
  <c r="DE713" i="1"/>
  <c r="DF713" i="1"/>
  <c r="DG713" i="1"/>
  <c r="DH713" i="1"/>
  <c r="DI713" i="1"/>
  <c r="Q714" i="1"/>
  <c r="R714" i="1"/>
  <c r="S714" i="1"/>
  <c r="T714" i="1"/>
  <c r="U714" i="1"/>
  <c r="V714" i="1"/>
  <c r="W714" i="1"/>
  <c r="X714" i="1"/>
  <c r="Y714" i="1"/>
  <c r="Z714" i="1"/>
  <c r="AA714" i="1"/>
  <c r="AB714" i="1"/>
  <c r="AC714" i="1"/>
  <c r="AD714" i="1"/>
  <c r="AE714" i="1"/>
  <c r="AF714" i="1"/>
  <c r="AG714" i="1"/>
  <c r="AH714" i="1"/>
  <c r="AI714" i="1"/>
  <c r="AJ714" i="1"/>
  <c r="AK714" i="1"/>
  <c r="AL714" i="1"/>
  <c r="AM714" i="1"/>
  <c r="AN714" i="1"/>
  <c r="AO714" i="1"/>
  <c r="AP714" i="1"/>
  <c r="AQ714" i="1"/>
  <c r="AR714" i="1"/>
  <c r="AS714" i="1"/>
  <c r="AT714" i="1"/>
  <c r="AU714" i="1"/>
  <c r="AV714" i="1"/>
  <c r="AW714" i="1"/>
  <c r="AX714" i="1"/>
  <c r="AY714" i="1"/>
  <c r="AZ714" i="1"/>
  <c r="BA714" i="1"/>
  <c r="BB714" i="1"/>
  <c r="BC714" i="1"/>
  <c r="BD714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Q714" i="1"/>
  <c r="BR714" i="1"/>
  <c r="BS714" i="1"/>
  <c r="BT714" i="1"/>
  <c r="BU714" i="1"/>
  <c r="BV714" i="1"/>
  <c r="BW714" i="1"/>
  <c r="BX714" i="1"/>
  <c r="BY714" i="1"/>
  <c r="BZ714" i="1"/>
  <c r="CA714" i="1"/>
  <c r="CB714" i="1"/>
  <c r="CC714" i="1"/>
  <c r="CD714" i="1"/>
  <c r="CE714" i="1"/>
  <c r="CF714" i="1"/>
  <c r="CG714" i="1"/>
  <c r="CH714" i="1"/>
  <c r="CI714" i="1"/>
  <c r="CJ714" i="1"/>
  <c r="CK714" i="1"/>
  <c r="CL714" i="1"/>
  <c r="CM714" i="1"/>
  <c r="CN714" i="1"/>
  <c r="CO714" i="1"/>
  <c r="CP714" i="1"/>
  <c r="CQ714" i="1"/>
  <c r="CR714" i="1"/>
  <c r="CS714" i="1"/>
  <c r="CT714" i="1"/>
  <c r="CU714" i="1"/>
  <c r="CV714" i="1"/>
  <c r="CW714" i="1"/>
  <c r="CX714" i="1"/>
  <c r="CY714" i="1"/>
  <c r="CZ714" i="1"/>
  <c r="DA714" i="1"/>
  <c r="DB714" i="1"/>
  <c r="DC714" i="1"/>
  <c r="DD714" i="1"/>
  <c r="DE714" i="1"/>
  <c r="DF714" i="1"/>
  <c r="DG714" i="1"/>
  <c r="DH714" i="1"/>
  <c r="DI714" i="1"/>
  <c r="Q715" i="1"/>
  <c r="R715" i="1"/>
  <c r="S715" i="1"/>
  <c r="T715" i="1"/>
  <c r="U715" i="1"/>
  <c r="V715" i="1"/>
  <c r="W715" i="1"/>
  <c r="X715" i="1"/>
  <c r="Y715" i="1"/>
  <c r="Z715" i="1"/>
  <c r="AA715" i="1"/>
  <c r="AB715" i="1"/>
  <c r="AC715" i="1"/>
  <c r="AD715" i="1"/>
  <c r="AE715" i="1"/>
  <c r="AF715" i="1"/>
  <c r="AG715" i="1"/>
  <c r="AH715" i="1"/>
  <c r="AI715" i="1"/>
  <c r="AJ715" i="1"/>
  <c r="AK715" i="1"/>
  <c r="AL715" i="1"/>
  <c r="AM715" i="1"/>
  <c r="AN715" i="1"/>
  <c r="AO715" i="1"/>
  <c r="AP715" i="1"/>
  <c r="AQ715" i="1"/>
  <c r="AR715" i="1"/>
  <c r="AS715" i="1"/>
  <c r="AT715" i="1"/>
  <c r="AU715" i="1"/>
  <c r="AV715" i="1"/>
  <c r="AW715" i="1"/>
  <c r="AX715" i="1"/>
  <c r="AY715" i="1"/>
  <c r="AZ715" i="1"/>
  <c r="BA715" i="1"/>
  <c r="BB715" i="1"/>
  <c r="BC715" i="1"/>
  <c r="BD715" i="1"/>
  <c r="BE715" i="1"/>
  <c r="BF715" i="1"/>
  <c r="BG715" i="1"/>
  <c r="BH715" i="1"/>
  <c r="BI715" i="1"/>
  <c r="BJ715" i="1"/>
  <c r="BK715" i="1"/>
  <c r="BL715" i="1"/>
  <c r="BM715" i="1"/>
  <c r="BN715" i="1"/>
  <c r="BO715" i="1"/>
  <c r="BP715" i="1"/>
  <c r="BQ715" i="1"/>
  <c r="BR715" i="1"/>
  <c r="BS715" i="1"/>
  <c r="BT715" i="1"/>
  <c r="BU715" i="1"/>
  <c r="BV715" i="1"/>
  <c r="BW715" i="1"/>
  <c r="BX715" i="1"/>
  <c r="BY715" i="1"/>
  <c r="BZ715" i="1"/>
  <c r="CA715" i="1"/>
  <c r="CB715" i="1"/>
  <c r="CC715" i="1"/>
  <c r="CD715" i="1"/>
  <c r="CE715" i="1"/>
  <c r="CF715" i="1"/>
  <c r="CG715" i="1"/>
  <c r="CH715" i="1"/>
  <c r="CI715" i="1"/>
  <c r="CJ715" i="1"/>
  <c r="CK715" i="1"/>
  <c r="CL715" i="1"/>
  <c r="CM715" i="1"/>
  <c r="CN715" i="1"/>
  <c r="CO715" i="1"/>
  <c r="CP715" i="1"/>
  <c r="CQ715" i="1"/>
  <c r="CR715" i="1"/>
  <c r="CS715" i="1"/>
  <c r="CT715" i="1"/>
  <c r="CU715" i="1"/>
  <c r="CV715" i="1"/>
  <c r="CW715" i="1"/>
  <c r="CX715" i="1"/>
  <c r="CY715" i="1"/>
  <c r="CZ715" i="1"/>
  <c r="DA715" i="1"/>
  <c r="DB715" i="1"/>
  <c r="DC715" i="1"/>
  <c r="DD715" i="1"/>
  <c r="DE715" i="1"/>
  <c r="DF715" i="1"/>
  <c r="DG715" i="1"/>
  <c r="DH715" i="1"/>
  <c r="DI715" i="1"/>
  <c r="Q716" i="1"/>
  <c r="R716" i="1"/>
  <c r="S716" i="1"/>
  <c r="T716" i="1"/>
  <c r="U716" i="1"/>
  <c r="V716" i="1"/>
  <c r="W716" i="1"/>
  <c r="X716" i="1"/>
  <c r="Y716" i="1"/>
  <c r="Z716" i="1"/>
  <c r="AA716" i="1"/>
  <c r="AB716" i="1"/>
  <c r="AC716" i="1"/>
  <c r="AD716" i="1"/>
  <c r="AE716" i="1"/>
  <c r="AF716" i="1"/>
  <c r="AG716" i="1"/>
  <c r="AH716" i="1"/>
  <c r="AI716" i="1"/>
  <c r="AJ716" i="1"/>
  <c r="AK716" i="1"/>
  <c r="AL716" i="1"/>
  <c r="AM716" i="1"/>
  <c r="AN716" i="1"/>
  <c r="AO716" i="1"/>
  <c r="AP716" i="1"/>
  <c r="AQ716" i="1"/>
  <c r="AR716" i="1"/>
  <c r="AS716" i="1"/>
  <c r="AT716" i="1"/>
  <c r="AU716" i="1"/>
  <c r="AV716" i="1"/>
  <c r="AW716" i="1"/>
  <c r="AX716" i="1"/>
  <c r="AY716" i="1"/>
  <c r="AZ716" i="1"/>
  <c r="BA716" i="1"/>
  <c r="BB716" i="1"/>
  <c r="BC716" i="1"/>
  <c r="BD716" i="1"/>
  <c r="BE716" i="1"/>
  <c r="BF716" i="1"/>
  <c r="BG716" i="1"/>
  <c r="BH716" i="1"/>
  <c r="BI716" i="1"/>
  <c r="BJ716" i="1"/>
  <c r="BK716" i="1"/>
  <c r="BL716" i="1"/>
  <c r="BM716" i="1"/>
  <c r="BN716" i="1"/>
  <c r="BO716" i="1"/>
  <c r="BP716" i="1"/>
  <c r="BQ716" i="1"/>
  <c r="BR716" i="1"/>
  <c r="BS716" i="1"/>
  <c r="BT716" i="1"/>
  <c r="BU716" i="1"/>
  <c r="BV716" i="1"/>
  <c r="BW716" i="1"/>
  <c r="BX716" i="1"/>
  <c r="BY716" i="1"/>
  <c r="BZ716" i="1"/>
  <c r="CA716" i="1"/>
  <c r="CB716" i="1"/>
  <c r="CC716" i="1"/>
  <c r="CD716" i="1"/>
  <c r="CE716" i="1"/>
  <c r="CF716" i="1"/>
  <c r="CG716" i="1"/>
  <c r="CH716" i="1"/>
  <c r="CI716" i="1"/>
  <c r="CJ716" i="1"/>
  <c r="CK716" i="1"/>
  <c r="CL716" i="1"/>
  <c r="CM716" i="1"/>
  <c r="CN716" i="1"/>
  <c r="CO716" i="1"/>
  <c r="CP716" i="1"/>
  <c r="CQ716" i="1"/>
  <c r="CR716" i="1"/>
  <c r="CS716" i="1"/>
  <c r="CT716" i="1"/>
  <c r="CU716" i="1"/>
  <c r="CV716" i="1"/>
  <c r="CW716" i="1"/>
  <c r="CX716" i="1"/>
  <c r="CY716" i="1"/>
  <c r="CZ716" i="1"/>
  <c r="DA716" i="1"/>
  <c r="DB716" i="1"/>
  <c r="DC716" i="1"/>
  <c r="DD716" i="1"/>
  <c r="DE716" i="1"/>
  <c r="DF716" i="1"/>
  <c r="DG716" i="1"/>
  <c r="DH716" i="1"/>
  <c r="DI716" i="1"/>
  <c r="Q717" i="1"/>
  <c r="R717" i="1"/>
  <c r="S717" i="1"/>
  <c r="T717" i="1"/>
  <c r="U717" i="1"/>
  <c r="V717" i="1"/>
  <c r="W717" i="1"/>
  <c r="X717" i="1"/>
  <c r="Y717" i="1"/>
  <c r="Z717" i="1"/>
  <c r="AA717" i="1"/>
  <c r="AB717" i="1"/>
  <c r="AC717" i="1"/>
  <c r="AD717" i="1"/>
  <c r="AE717" i="1"/>
  <c r="AF717" i="1"/>
  <c r="AG717" i="1"/>
  <c r="AH717" i="1"/>
  <c r="AI717" i="1"/>
  <c r="AJ717" i="1"/>
  <c r="AK717" i="1"/>
  <c r="AL717" i="1"/>
  <c r="AM717" i="1"/>
  <c r="AN717" i="1"/>
  <c r="AO717" i="1"/>
  <c r="AP717" i="1"/>
  <c r="AQ717" i="1"/>
  <c r="AR717" i="1"/>
  <c r="AS717" i="1"/>
  <c r="AT717" i="1"/>
  <c r="AU717" i="1"/>
  <c r="AV717" i="1"/>
  <c r="AW717" i="1"/>
  <c r="AX717" i="1"/>
  <c r="AY717" i="1"/>
  <c r="AZ717" i="1"/>
  <c r="BA717" i="1"/>
  <c r="BB717" i="1"/>
  <c r="BC717" i="1"/>
  <c r="BD717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Q717" i="1"/>
  <c r="BR717" i="1"/>
  <c r="BS717" i="1"/>
  <c r="BT717" i="1"/>
  <c r="BU717" i="1"/>
  <c r="BV717" i="1"/>
  <c r="BW717" i="1"/>
  <c r="BX717" i="1"/>
  <c r="BY717" i="1"/>
  <c r="BZ717" i="1"/>
  <c r="CA717" i="1"/>
  <c r="CB717" i="1"/>
  <c r="CC717" i="1"/>
  <c r="CD717" i="1"/>
  <c r="CE717" i="1"/>
  <c r="CF717" i="1"/>
  <c r="CG717" i="1"/>
  <c r="CH717" i="1"/>
  <c r="CI717" i="1"/>
  <c r="CJ717" i="1"/>
  <c r="CK717" i="1"/>
  <c r="CL717" i="1"/>
  <c r="CM717" i="1"/>
  <c r="CN717" i="1"/>
  <c r="CO717" i="1"/>
  <c r="CP717" i="1"/>
  <c r="CQ717" i="1"/>
  <c r="CR717" i="1"/>
  <c r="CS717" i="1"/>
  <c r="CT717" i="1"/>
  <c r="CU717" i="1"/>
  <c r="CV717" i="1"/>
  <c r="CW717" i="1"/>
  <c r="CX717" i="1"/>
  <c r="CY717" i="1"/>
  <c r="CZ717" i="1"/>
  <c r="DA717" i="1"/>
  <c r="DB717" i="1"/>
  <c r="DC717" i="1"/>
  <c r="DD717" i="1"/>
  <c r="DE717" i="1"/>
  <c r="DF717" i="1"/>
  <c r="DG717" i="1"/>
  <c r="DH717" i="1"/>
  <c r="DI717" i="1"/>
  <c r="Q718" i="1"/>
  <c r="R718" i="1"/>
  <c r="S718" i="1"/>
  <c r="T718" i="1"/>
  <c r="U718" i="1"/>
  <c r="V718" i="1"/>
  <c r="W718" i="1"/>
  <c r="X718" i="1"/>
  <c r="Y718" i="1"/>
  <c r="Z718" i="1"/>
  <c r="AA718" i="1"/>
  <c r="AB718" i="1"/>
  <c r="AC718" i="1"/>
  <c r="AD718" i="1"/>
  <c r="AE718" i="1"/>
  <c r="AF718" i="1"/>
  <c r="AG718" i="1"/>
  <c r="AH718" i="1"/>
  <c r="AI718" i="1"/>
  <c r="AJ718" i="1"/>
  <c r="AK718" i="1"/>
  <c r="AL718" i="1"/>
  <c r="AM718" i="1"/>
  <c r="AN718" i="1"/>
  <c r="AO718" i="1"/>
  <c r="AP718" i="1"/>
  <c r="AQ718" i="1"/>
  <c r="AR718" i="1"/>
  <c r="AS718" i="1"/>
  <c r="AT718" i="1"/>
  <c r="AU718" i="1"/>
  <c r="AV718" i="1"/>
  <c r="AW718" i="1"/>
  <c r="AX718" i="1"/>
  <c r="AY718" i="1"/>
  <c r="AZ718" i="1"/>
  <c r="BA718" i="1"/>
  <c r="BB718" i="1"/>
  <c r="BC718" i="1"/>
  <c r="BD718" i="1"/>
  <c r="BE718" i="1"/>
  <c r="BF718" i="1"/>
  <c r="BG718" i="1"/>
  <c r="BH718" i="1"/>
  <c r="BI718" i="1"/>
  <c r="BJ718" i="1"/>
  <c r="BK718" i="1"/>
  <c r="BL718" i="1"/>
  <c r="BM718" i="1"/>
  <c r="BN718" i="1"/>
  <c r="BO718" i="1"/>
  <c r="BP718" i="1"/>
  <c r="BQ718" i="1"/>
  <c r="BR718" i="1"/>
  <c r="BS718" i="1"/>
  <c r="BT718" i="1"/>
  <c r="BU718" i="1"/>
  <c r="BV718" i="1"/>
  <c r="BW718" i="1"/>
  <c r="BX718" i="1"/>
  <c r="BY718" i="1"/>
  <c r="BZ718" i="1"/>
  <c r="CA718" i="1"/>
  <c r="CB718" i="1"/>
  <c r="CC718" i="1"/>
  <c r="CD718" i="1"/>
  <c r="CE718" i="1"/>
  <c r="CF718" i="1"/>
  <c r="CG718" i="1"/>
  <c r="CH718" i="1"/>
  <c r="CI718" i="1"/>
  <c r="CJ718" i="1"/>
  <c r="CK718" i="1"/>
  <c r="CL718" i="1"/>
  <c r="CM718" i="1"/>
  <c r="CN718" i="1"/>
  <c r="CO718" i="1"/>
  <c r="CP718" i="1"/>
  <c r="CQ718" i="1"/>
  <c r="CR718" i="1"/>
  <c r="CS718" i="1"/>
  <c r="CT718" i="1"/>
  <c r="CU718" i="1"/>
  <c r="CV718" i="1"/>
  <c r="CW718" i="1"/>
  <c r="CX718" i="1"/>
  <c r="CY718" i="1"/>
  <c r="CZ718" i="1"/>
  <c r="DA718" i="1"/>
  <c r="DB718" i="1"/>
  <c r="DC718" i="1"/>
  <c r="DD718" i="1"/>
  <c r="DE718" i="1"/>
  <c r="DF718" i="1"/>
  <c r="DG718" i="1"/>
  <c r="DH718" i="1"/>
  <c r="DI718" i="1"/>
  <c r="Q719" i="1"/>
  <c r="R719" i="1"/>
  <c r="S719" i="1"/>
  <c r="T719" i="1"/>
  <c r="U719" i="1"/>
  <c r="V719" i="1"/>
  <c r="W719" i="1"/>
  <c r="X719" i="1"/>
  <c r="Y719" i="1"/>
  <c r="Z719" i="1"/>
  <c r="AA719" i="1"/>
  <c r="AB719" i="1"/>
  <c r="AC719" i="1"/>
  <c r="AD719" i="1"/>
  <c r="AE719" i="1"/>
  <c r="AF719" i="1"/>
  <c r="AG719" i="1"/>
  <c r="AH719" i="1"/>
  <c r="AI719" i="1"/>
  <c r="AJ719" i="1"/>
  <c r="AK719" i="1"/>
  <c r="AL719" i="1"/>
  <c r="AM719" i="1"/>
  <c r="AN719" i="1"/>
  <c r="AO719" i="1"/>
  <c r="AP719" i="1"/>
  <c r="AQ719" i="1"/>
  <c r="AR719" i="1"/>
  <c r="AS719" i="1"/>
  <c r="AT719" i="1"/>
  <c r="AU719" i="1"/>
  <c r="AV719" i="1"/>
  <c r="AW719" i="1"/>
  <c r="AX719" i="1"/>
  <c r="AY719" i="1"/>
  <c r="AZ719" i="1"/>
  <c r="BA719" i="1"/>
  <c r="BB719" i="1"/>
  <c r="BC719" i="1"/>
  <c r="BD719" i="1"/>
  <c r="BE719" i="1"/>
  <c r="BF719" i="1"/>
  <c r="BG719" i="1"/>
  <c r="BH719" i="1"/>
  <c r="BI719" i="1"/>
  <c r="BJ719" i="1"/>
  <c r="BK719" i="1"/>
  <c r="BL719" i="1"/>
  <c r="BM719" i="1"/>
  <c r="BN719" i="1"/>
  <c r="BO719" i="1"/>
  <c r="BP719" i="1"/>
  <c r="BQ719" i="1"/>
  <c r="BR719" i="1"/>
  <c r="BS719" i="1"/>
  <c r="BT719" i="1"/>
  <c r="BU719" i="1"/>
  <c r="BV719" i="1"/>
  <c r="BW719" i="1"/>
  <c r="BX719" i="1"/>
  <c r="BY719" i="1"/>
  <c r="BZ719" i="1"/>
  <c r="CA719" i="1"/>
  <c r="CB719" i="1"/>
  <c r="CC719" i="1"/>
  <c r="CD719" i="1"/>
  <c r="CE719" i="1"/>
  <c r="CF719" i="1"/>
  <c r="CG719" i="1"/>
  <c r="CH719" i="1"/>
  <c r="CI719" i="1"/>
  <c r="CJ719" i="1"/>
  <c r="CK719" i="1"/>
  <c r="CL719" i="1"/>
  <c r="CM719" i="1"/>
  <c r="CN719" i="1"/>
  <c r="CO719" i="1"/>
  <c r="CP719" i="1"/>
  <c r="CQ719" i="1"/>
  <c r="CR719" i="1"/>
  <c r="CS719" i="1"/>
  <c r="CT719" i="1"/>
  <c r="CU719" i="1"/>
  <c r="CV719" i="1"/>
  <c r="CW719" i="1"/>
  <c r="CX719" i="1"/>
  <c r="CY719" i="1"/>
  <c r="CZ719" i="1"/>
  <c r="DA719" i="1"/>
  <c r="DB719" i="1"/>
  <c r="DC719" i="1"/>
  <c r="DD719" i="1"/>
  <c r="DE719" i="1"/>
  <c r="DF719" i="1"/>
  <c r="DG719" i="1"/>
  <c r="DH719" i="1"/>
  <c r="DI719" i="1"/>
  <c r="Q720" i="1"/>
  <c r="R720" i="1"/>
  <c r="S720" i="1"/>
  <c r="T720" i="1"/>
  <c r="U720" i="1"/>
  <c r="V720" i="1"/>
  <c r="W720" i="1"/>
  <c r="X720" i="1"/>
  <c r="Y720" i="1"/>
  <c r="Z720" i="1"/>
  <c r="AA720" i="1"/>
  <c r="AB720" i="1"/>
  <c r="AC720" i="1"/>
  <c r="AD720" i="1"/>
  <c r="AE720" i="1"/>
  <c r="AF720" i="1"/>
  <c r="AG720" i="1"/>
  <c r="AH720" i="1"/>
  <c r="AI720" i="1"/>
  <c r="AJ720" i="1"/>
  <c r="AK720" i="1"/>
  <c r="AL720" i="1"/>
  <c r="AM720" i="1"/>
  <c r="AN720" i="1"/>
  <c r="AO720" i="1"/>
  <c r="AP720" i="1"/>
  <c r="AQ720" i="1"/>
  <c r="AR720" i="1"/>
  <c r="AS720" i="1"/>
  <c r="AT720" i="1"/>
  <c r="AU720" i="1"/>
  <c r="AV720" i="1"/>
  <c r="AW720" i="1"/>
  <c r="AX720" i="1"/>
  <c r="AY720" i="1"/>
  <c r="AZ720" i="1"/>
  <c r="BA720" i="1"/>
  <c r="BB720" i="1"/>
  <c r="BC720" i="1"/>
  <c r="BD720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Q720" i="1"/>
  <c r="BR720" i="1"/>
  <c r="BS720" i="1"/>
  <c r="BT720" i="1"/>
  <c r="BU720" i="1"/>
  <c r="BV720" i="1"/>
  <c r="BW720" i="1"/>
  <c r="BX720" i="1"/>
  <c r="BY720" i="1"/>
  <c r="BZ720" i="1"/>
  <c r="CA720" i="1"/>
  <c r="CB720" i="1"/>
  <c r="CC720" i="1"/>
  <c r="CD720" i="1"/>
  <c r="CE720" i="1"/>
  <c r="CF720" i="1"/>
  <c r="CG720" i="1"/>
  <c r="CH720" i="1"/>
  <c r="CI720" i="1"/>
  <c r="CJ720" i="1"/>
  <c r="CK720" i="1"/>
  <c r="CL720" i="1"/>
  <c r="CM720" i="1"/>
  <c r="CN720" i="1"/>
  <c r="CO720" i="1"/>
  <c r="CP720" i="1"/>
  <c r="CQ720" i="1"/>
  <c r="CR720" i="1"/>
  <c r="CS720" i="1"/>
  <c r="CT720" i="1"/>
  <c r="CU720" i="1"/>
  <c r="CV720" i="1"/>
  <c r="CW720" i="1"/>
  <c r="CX720" i="1"/>
  <c r="CY720" i="1"/>
  <c r="CZ720" i="1"/>
  <c r="DA720" i="1"/>
  <c r="DB720" i="1"/>
  <c r="DC720" i="1"/>
  <c r="DD720" i="1"/>
  <c r="DE720" i="1"/>
  <c r="DF720" i="1"/>
  <c r="DG720" i="1"/>
  <c r="DH720" i="1"/>
  <c r="DI720" i="1"/>
  <c r="Q721" i="1"/>
  <c r="R721" i="1"/>
  <c r="S721" i="1"/>
  <c r="T721" i="1"/>
  <c r="U721" i="1"/>
  <c r="V721" i="1"/>
  <c r="W721" i="1"/>
  <c r="X721" i="1"/>
  <c r="Y721" i="1"/>
  <c r="Z721" i="1"/>
  <c r="AA721" i="1"/>
  <c r="AB721" i="1"/>
  <c r="AC721" i="1"/>
  <c r="AD721" i="1"/>
  <c r="AE721" i="1"/>
  <c r="AF721" i="1"/>
  <c r="AG721" i="1"/>
  <c r="AH721" i="1"/>
  <c r="AI721" i="1"/>
  <c r="AJ721" i="1"/>
  <c r="AK721" i="1"/>
  <c r="AL721" i="1"/>
  <c r="AM721" i="1"/>
  <c r="AN721" i="1"/>
  <c r="AO721" i="1"/>
  <c r="AP721" i="1"/>
  <c r="AQ721" i="1"/>
  <c r="AR721" i="1"/>
  <c r="AS721" i="1"/>
  <c r="AT721" i="1"/>
  <c r="AU721" i="1"/>
  <c r="AV721" i="1"/>
  <c r="AW721" i="1"/>
  <c r="AX721" i="1"/>
  <c r="AY721" i="1"/>
  <c r="AZ721" i="1"/>
  <c r="BA721" i="1"/>
  <c r="BB721" i="1"/>
  <c r="BC721" i="1"/>
  <c r="BD721" i="1"/>
  <c r="BE721" i="1"/>
  <c r="BF721" i="1"/>
  <c r="BG721" i="1"/>
  <c r="BH721" i="1"/>
  <c r="BI721" i="1"/>
  <c r="BJ721" i="1"/>
  <c r="BK721" i="1"/>
  <c r="BL721" i="1"/>
  <c r="BM721" i="1"/>
  <c r="BN721" i="1"/>
  <c r="BO721" i="1"/>
  <c r="BP721" i="1"/>
  <c r="BQ721" i="1"/>
  <c r="BR721" i="1"/>
  <c r="BS721" i="1"/>
  <c r="BT721" i="1"/>
  <c r="BU721" i="1"/>
  <c r="BV721" i="1"/>
  <c r="BW721" i="1"/>
  <c r="BX721" i="1"/>
  <c r="BY721" i="1"/>
  <c r="BZ721" i="1"/>
  <c r="CA721" i="1"/>
  <c r="CB721" i="1"/>
  <c r="CC721" i="1"/>
  <c r="CD721" i="1"/>
  <c r="CE721" i="1"/>
  <c r="CF721" i="1"/>
  <c r="CG721" i="1"/>
  <c r="CH721" i="1"/>
  <c r="CI721" i="1"/>
  <c r="CJ721" i="1"/>
  <c r="CK721" i="1"/>
  <c r="CL721" i="1"/>
  <c r="CM721" i="1"/>
  <c r="CN721" i="1"/>
  <c r="CO721" i="1"/>
  <c r="CP721" i="1"/>
  <c r="CQ721" i="1"/>
  <c r="CR721" i="1"/>
  <c r="CS721" i="1"/>
  <c r="CT721" i="1"/>
  <c r="CU721" i="1"/>
  <c r="CV721" i="1"/>
  <c r="CW721" i="1"/>
  <c r="CX721" i="1"/>
  <c r="CY721" i="1"/>
  <c r="CZ721" i="1"/>
  <c r="DA721" i="1"/>
  <c r="DB721" i="1"/>
  <c r="DC721" i="1"/>
  <c r="DD721" i="1"/>
  <c r="DE721" i="1"/>
  <c r="DF721" i="1"/>
  <c r="DG721" i="1"/>
  <c r="DH721" i="1"/>
  <c r="DI721" i="1"/>
  <c r="Q722" i="1"/>
  <c r="R722" i="1"/>
  <c r="S722" i="1"/>
  <c r="T722" i="1"/>
  <c r="U722" i="1"/>
  <c r="V722" i="1"/>
  <c r="W722" i="1"/>
  <c r="X722" i="1"/>
  <c r="Y722" i="1"/>
  <c r="Z722" i="1"/>
  <c r="AA722" i="1"/>
  <c r="AB722" i="1"/>
  <c r="AC722" i="1"/>
  <c r="AD722" i="1"/>
  <c r="AE722" i="1"/>
  <c r="AF722" i="1"/>
  <c r="AG722" i="1"/>
  <c r="AH722" i="1"/>
  <c r="AI722" i="1"/>
  <c r="AJ722" i="1"/>
  <c r="AK722" i="1"/>
  <c r="AL722" i="1"/>
  <c r="AM722" i="1"/>
  <c r="AN722" i="1"/>
  <c r="AO722" i="1"/>
  <c r="AP722" i="1"/>
  <c r="AQ722" i="1"/>
  <c r="AR722" i="1"/>
  <c r="AS722" i="1"/>
  <c r="AT722" i="1"/>
  <c r="AU722" i="1"/>
  <c r="AV722" i="1"/>
  <c r="AW722" i="1"/>
  <c r="AX722" i="1"/>
  <c r="AY722" i="1"/>
  <c r="AZ722" i="1"/>
  <c r="BA722" i="1"/>
  <c r="BB722" i="1"/>
  <c r="BC722" i="1"/>
  <c r="BD722" i="1"/>
  <c r="BE722" i="1"/>
  <c r="BF722" i="1"/>
  <c r="BG722" i="1"/>
  <c r="BH722" i="1"/>
  <c r="BI722" i="1"/>
  <c r="BJ722" i="1"/>
  <c r="BK722" i="1"/>
  <c r="BL722" i="1"/>
  <c r="BM722" i="1"/>
  <c r="BN722" i="1"/>
  <c r="BO722" i="1"/>
  <c r="BP722" i="1"/>
  <c r="BQ722" i="1"/>
  <c r="BR722" i="1"/>
  <c r="BS722" i="1"/>
  <c r="BT722" i="1"/>
  <c r="BU722" i="1"/>
  <c r="BV722" i="1"/>
  <c r="BW722" i="1"/>
  <c r="BX722" i="1"/>
  <c r="BY722" i="1"/>
  <c r="BZ722" i="1"/>
  <c r="CA722" i="1"/>
  <c r="CB722" i="1"/>
  <c r="CC722" i="1"/>
  <c r="CD722" i="1"/>
  <c r="CE722" i="1"/>
  <c r="CF722" i="1"/>
  <c r="CG722" i="1"/>
  <c r="CH722" i="1"/>
  <c r="CI722" i="1"/>
  <c r="CJ722" i="1"/>
  <c r="CK722" i="1"/>
  <c r="CL722" i="1"/>
  <c r="CM722" i="1"/>
  <c r="CN722" i="1"/>
  <c r="CO722" i="1"/>
  <c r="CP722" i="1"/>
  <c r="CQ722" i="1"/>
  <c r="CR722" i="1"/>
  <c r="CS722" i="1"/>
  <c r="CT722" i="1"/>
  <c r="CU722" i="1"/>
  <c r="CV722" i="1"/>
  <c r="CW722" i="1"/>
  <c r="CX722" i="1"/>
  <c r="CY722" i="1"/>
  <c r="CZ722" i="1"/>
  <c r="DA722" i="1"/>
  <c r="DB722" i="1"/>
  <c r="DC722" i="1"/>
  <c r="DD722" i="1"/>
  <c r="DE722" i="1"/>
  <c r="DF722" i="1"/>
  <c r="DG722" i="1"/>
  <c r="DH722" i="1"/>
  <c r="DI722" i="1"/>
  <c r="Q723" i="1"/>
  <c r="R723" i="1"/>
  <c r="S723" i="1"/>
  <c r="T723" i="1"/>
  <c r="U723" i="1"/>
  <c r="V723" i="1"/>
  <c r="W723" i="1"/>
  <c r="X723" i="1"/>
  <c r="Y723" i="1"/>
  <c r="Z723" i="1"/>
  <c r="AA723" i="1"/>
  <c r="AB723" i="1"/>
  <c r="AC723" i="1"/>
  <c r="AD723" i="1"/>
  <c r="AE723" i="1"/>
  <c r="AF723" i="1"/>
  <c r="AG723" i="1"/>
  <c r="AH723" i="1"/>
  <c r="AI723" i="1"/>
  <c r="AJ723" i="1"/>
  <c r="AK723" i="1"/>
  <c r="AL723" i="1"/>
  <c r="AM723" i="1"/>
  <c r="AN723" i="1"/>
  <c r="AO723" i="1"/>
  <c r="AP723" i="1"/>
  <c r="AQ723" i="1"/>
  <c r="AR723" i="1"/>
  <c r="AS723" i="1"/>
  <c r="AT723" i="1"/>
  <c r="AU723" i="1"/>
  <c r="AV723" i="1"/>
  <c r="AW723" i="1"/>
  <c r="AX723" i="1"/>
  <c r="AY723" i="1"/>
  <c r="AZ723" i="1"/>
  <c r="BA723" i="1"/>
  <c r="BB723" i="1"/>
  <c r="BC723" i="1"/>
  <c r="BD723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Q723" i="1"/>
  <c r="BR723" i="1"/>
  <c r="BS723" i="1"/>
  <c r="BT723" i="1"/>
  <c r="BU723" i="1"/>
  <c r="BV723" i="1"/>
  <c r="BW723" i="1"/>
  <c r="BX723" i="1"/>
  <c r="BY723" i="1"/>
  <c r="BZ723" i="1"/>
  <c r="CA723" i="1"/>
  <c r="CB723" i="1"/>
  <c r="CC723" i="1"/>
  <c r="CD723" i="1"/>
  <c r="CE723" i="1"/>
  <c r="CF723" i="1"/>
  <c r="CG723" i="1"/>
  <c r="CH723" i="1"/>
  <c r="CI723" i="1"/>
  <c r="CJ723" i="1"/>
  <c r="CK723" i="1"/>
  <c r="CL723" i="1"/>
  <c r="CM723" i="1"/>
  <c r="CN723" i="1"/>
  <c r="CO723" i="1"/>
  <c r="CP723" i="1"/>
  <c r="CQ723" i="1"/>
  <c r="CR723" i="1"/>
  <c r="CS723" i="1"/>
  <c r="CT723" i="1"/>
  <c r="CU723" i="1"/>
  <c r="CV723" i="1"/>
  <c r="CW723" i="1"/>
  <c r="CX723" i="1"/>
  <c r="CY723" i="1"/>
  <c r="CZ723" i="1"/>
  <c r="DA723" i="1"/>
  <c r="DB723" i="1"/>
  <c r="DC723" i="1"/>
  <c r="DD723" i="1"/>
  <c r="DE723" i="1"/>
  <c r="DF723" i="1"/>
  <c r="DG723" i="1"/>
  <c r="DH723" i="1"/>
  <c r="DI723" i="1"/>
  <c r="Q724" i="1"/>
  <c r="R724" i="1"/>
  <c r="S724" i="1"/>
  <c r="T724" i="1"/>
  <c r="U724" i="1"/>
  <c r="V724" i="1"/>
  <c r="W724" i="1"/>
  <c r="X724" i="1"/>
  <c r="Y724" i="1"/>
  <c r="Z724" i="1"/>
  <c r="AA724" i="1"/>
  <c r="AB724" i="1"/>
  <c r="AC724" i="1"/>
  <c r="AD724" i="1"/>
  <c r="AE724" i="1"/>
  <c r="AF724" i="1"/>
  <c r="AG724" i="1"/>
  <c r="AH724" i="1"/>
  <c r="AI724" i="1"/>
  <c r="AJ724" i="1"/>
  <c r="AK724" i="1"/>
  <c r="AL724" i="1"/>
  <c r="AM724" i="1"/>
  <c r="AN724" i="1"/>
  <c r="AO724" i="1"/>
  <c r="AP724" i="1"/>
  <c r="AQ724" i="1"/>
  <c r="AR724" i="1"/>
  <c r="AS724" i="1"/>
  <c r="AT724" i="1"/>
  <c r="AU724" i="1"/>
  <c r="AV724" i="1"/>
  <c r="AW724" i="1"/>
  <c r="AX724" i="1"/>
  <c r="AY724" i="1"/>
  <c r="AZ724" i="1"/>
  <c r="BA724" i="1"/>
  <c r="BB724" i="1"/>
  <c r="BC724" i="1"/>
  <c r="BD724" i="1"/>
  <c r="BE724" i="1"/>
  <c r="BF724" i="1"/>
  <c r="BG724" i="1"/>
  <c r="BH724" i="1"/>
  <c r="BI724" i="1"/>
  <c r="BJ724" i="1"/>
  <c r="BK724" i="1"/>
  <c r="BL724" i="1"/>
  <c r="BM724" i="1"/>
  <c r="BN724" i="1"/>
  <c r="BO724" i="1"/>
  <c r="BP724" i="1"/>
  <c r="BQ724" i="1"/>
  <c r="BR724" i="1"/>
  <c r="BS724" i="1"/>
  <c r="BT724" i="1"/>
  <c r="BU724" i="1"/>
  <c r="BV724" i="1"/>
  <c r="BW724" i="1"/>
  <c r="BX724" i="1"/>
  <c r="BY724" i="1"/>
  <c r="BZ724" i="1"/>
  <c r="CA724" i="1"/>
  <c r="CB724" i="1"/>
  <c r="CC724" i="1"/>
  <c r="CD724" i="1"/>
  <c r="CE724" i="1"/>
  <c r="CF724" i="1"/>
  <c r="CG724" i="1"/>
  <c r="CH724" i="1"/>
  <c r="CI724" i="1"/>
  <c r="CJ724" i="1"/>
  <c r="CK724" i="1"/>
  <c r="CL724" i="1"/>
  <c r="CM724" i="1"/>
  <c r="CN724" i="1"/>
  <c r="CO724" i="1"/>
  <c r="CP724" i="1"/>
  <c r="CQ724" i="1"/>
  <c r="CR724" i="1"/>
  <c r="CS724" i="1"/>
  <c r="CT724" i="1"/>
  <c r="CU724" i="1"/>
  <c r="CV724" i="1"/>
  <c r="CW724" i="1"/>
  <c r="CX724" i="1"/>
  <c r="CY724" i="1"/>
  <c r="CZ724" i="1"/>
  <c r="DA724" i="1"/>
  <c r="DB724" i="1"/>
  <c r="DC724" i="1"/>
  <c r="DD724" i="1"/>
  <c r="DE724" i="1"/>
  <c r="DF724" i="1"/>
  <c r="DG724" i="1"/>
  <c r="DH724" i="1"/>
  <c r="DI724" i="1"/>
  <c r="Q725" i="1"/>
  <c r="R725" i="1"/>
  <c r="S725" i="1"/>
  <c r="T725" i="1"/>
  <c r="U725" i="1"/>
  <c r="V725" i="1"/>
  <c r="W725" i="1"/>
  <c r="X725" i="1"/>
  <c r="Y725" i="1"/>
  <c r="Z725" i="1"/>
  <c r="AA725" i="1"/>
  <c r="AB725" i="1"/>
  <c r="AC725" i="1"/>
  <c r="AD725" i="1"/>
  <c r="AE725" i="1"/>
  <c r="AF725" i="1"/>
  <c r="AG725" i="1"/>
  <c r="AH725" i="1"/>
  <c r="AI725" i="1"/>
  <c r="AJ725" i="1"/>
  <c r="AK725" i="1"/>
  <c r="AL725" i="1"/>
  <c r="AM725" i="1"/>
  <c r="AN725" i="1"/>
  <c r="AO725" i="1"/>
  <c r="AP725" i="1"/>
  <c r="AQ725" i="1"/>
  <c r="AR725" i="1"/>
  <c r="AS725" i="1"/>
  <c r="AT725" i="1"/>
  <c r="AU725" i="1"/>
  <c r="AV725" i="1"/>
  <c r="AW725" i="1"/>
  <c r="AX725" i="1"/>
  <c r="AY725" i="1"/>
  <c r="AZ725" i="1"/>
  <c r="BA725" i="1"/>
  <c r="BB725" i="1"/>
  <c r="BC725" i="1"/>
  <c r="BD725" i="1"/>
  <c r="BE725" i="1"/>
  <c r="BF725" i="1"/>
  <c r="BG725" i="1"/>
  <c r="BH725" i="1"/>
  <c r="BI725" i="1"/>
  <c r="BJ725" i="1"/>
  <c r="BK725" i="1"/>
  <c r="BL725" i="1"/>
  <c r="BM725" i="1"/>
  <c r="BN725" i="1"/>
  <c r="BO725" i="1"/>
  <c r="BP725" i="1"/>
  <c r="BQ725" i="1"/>
  <c r="BR725" i="1"/>
  <c r="BS725" i="1"/>
  <c r="BT725" i="1"/>
  <c r="BU725" i="1"/>
  <c r="BV725" i="1"/>
  <c r="BW725" i="1"/>
  <c r="BX725" i="1"/>
  <c r="BY725" i="1"/>
  <c r="BZ725" i="1"/>
  <c r="CA725" i="1"/>
  <c r="CB725" i="1"/>
  <c r="CC725" i="1"/>
  <c r="CD725" i="1"/>
  <c r="CE725" i="1"/>
  <c r="CF725" i="1"/>
  <c r="CG725" i="1"/>
  <c r="CH725" i="1"/>
  <c r="CI725" i="1"/>
  <c r="CJ725" i="1"/>
  <c r="CK725" i="1"/>
  <c r="CL725" i="1"/>
  <c r="CM725" i="1"/>
  <c r="CN725" i="1"/>
  <c r="CO725" i="1"/>
  <c r="CP725" i="1"/>
  <c r="CQ725" i="1"/>
  <c r="CR725" i="1"/>
  <c r="CS725" i="1"/>
  <c r="CT725" i="1"/>
  <c r="CU725" i="1"/>
  <c r="CV725" i="1"/>
  <c r="CW725" i="1"/>
  <c r="CX725" i="1"/>
  <c r="CY725" i="1"/>
  <c r="CZ725" i="1"/>
  <c r="DA725" i="1"/>
  <c r="DB725" i="1"/>
  <c r="DC725" i="1"/>
  <c r="DD725" i="1"/>
  <c r="DE725" i="1"/>
  <c r="DF725" i="1"/>
  <c r="DG725" i="1"/>
  <c r="DH725" i="1"/>
  <c r="DI725" i="1"/>
  <c r="Q726" i="1"/>
  <c r="R726" i="1"/>
  <c r="S726" i="1"/>
  <c r="T726" i="1"/>
  <c r="U726" i="1"/>
  <c r="V726" i="1"/>
  <c r="W726" i="1"/>
  <c r="X726" i="1"/>
  <c r="Y726" i="1"/>
  <c r="Z726" i="1"/>
  <c r="AA726" i="1"/>
  <c r="AB726" i="1"/>
  <c r="AC726" i="1"/>
  <c r="AD726" i="1"/>
  <c r="AE726" i="1"/>
  <c r="AF726" i="1"/>
  <c r="AG726" i="1"/>
  <c r="AH726" i="1"/>
  <c r="AI726" i="1"/>
  <c r="AJ726" i="1"/>
  <c r="AK726" i="1"/>
  <c r="AL726" i="1"/>
  <c r="AM726" i="1"/>
  <c r="AN726" i="1"/>
  <c r="AO726" i="1"/>
  <c r="AP726" i="1"/>
  <c r="AQ726" i="1"/>
  <c r="AR726" i="1"/>
  <c r="AS726" i="1"/>
  <c r="AT726" i="1"/>
  <c r="AU726" i="1"/>
  <c r="AV726" i="1"/>
  <c r="AW726" i="1"/>
  <c r="AX726" i="1"/>
  <c r="AY726" i="1"/>
  <c r="AZ726" i="1"/>
  <c r="BA726" i="1"/>
  <c r="BB726" i="1"/>
  <c r="BC726" i="1"/>
  <c r="BD726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Q726" i="1"/>
  <c r="BR726" i="1"/>
  <c r="BS726" i="1"/>
  <c r="BT726" i="1"/>
  <c r="BU726" i="1"/>
  <c r="BV726" i="1"/>
  <c r="BW726" i="1"/>
  <c r="BX726" i="1"/>
  <c r="BY726" i="1"/>
  <c r="BZ726" i="1"/>
  <c r="CA726" i="1"/>
  <c r="CB726" i="1"/>
  <c r="CC726" i="1"/>
  <c r="CD726" i="1"/>
  <c r="CE726" i="1"/>
  <c r="CF726" i="1"/>
  <c r="CG726" i="1"/>
  <c r="CH726" i="1"/>
  <c r="CI726" i="1"/>
  <c r="CJ726" i="1"/>
  <c r="CK726" i="1"/>
  <c r="CL726" i="1"/>
  <c r="CM726" i="1"/>
  <c r="CN726" i="1"/>
  <c r="CO726" i="1"/>
  <c r="CP726" i="1"/>
  <c r="CQ726" i="1"/>
  <c r="CR726" i="1"/>
  <c r="CS726" i="1"/>
  <c r="CT726" i="1"/>
  <c r="CU726" i="1"/>
  <c r="CV726" i="1"/>
  <c r="CW726" i="1"/>
  <c r="CX726" i="1"/>
  <c r="CY726" i="1"/>
  <c r="CZ726" i="1"/>
  <c r="DA726" i="1"/>
  <c r="DB726" i="1"/>
  <c r="DC726" i="1"/>
  <c r="DD726" i="1"/>
  <c r="DE726" i="1"/>
  <c r="DF726" i="1"/>
  <c r="DG726" i="1"/>
  <c r="DH726" i="1"/>
  <c r="DI726" i="1"/>
  <c r="Q727" i="1"/>
  <c r="R727" i="1"/>
  <c r="S727" i="1"/>
  <c r="T727" i="1"/>
  <c r="U727" i="1"/>
  <c r="V727" i="1"/>
  <c r="W727" i="1"/>
  <c r="X727" i="1"/>
  <c r="Y727" i="1"/>
  <c r="Z727" i="1"/>
  <c r="AA727" i="1"/>
  <c r="AB727" i="1"/>
  <c r="AC727" i="1"/>
  <c r="AD727" i="1"/>
  <c r="AE727" i="1"/>
  <c r="AF727" i="1"/>
  <c r="AG727" i="1"/>
  <c r="AH727" i="1"/>
  <c r="AI727" i="1"/>
  <c r="AJ727" i="1"/>
  <c r="AK727" i="1"/>
  <c r="AL727" i="1"/>
  <c r="AM727" i="1"/>
  <c r="AN727" i="1"/>
  <c r="AO727" i="1"/>
  <c r="AP727" i="1"/>
  <c r="AQ727" i="1"/>
  <c r="AR727" i="1"/>
  <c r="AS727" i="1"/>
  <c r="AT727" i="1"/>
  <c r="AU727" i="1"/>
  <c r="AV727" i="1"/>
  <c r="AW727" i="1"/>
  <c r="AX727" i="1"/>
  <c r="AY727" i="1"/>
  <c r="AZ727" i="1"/>
  <c r="BA727" i="1"/>
  <c r="BB727" i="1"/>
  <c r="BC727" i="1"/>
  <c r="BD727" i="1"/>
  <c r="BE727" i="1"/>
  <c r="BF727" i="1"/>
  <c r="BG727" i="1"/>
  <c r="BH727" i="1"/>
  <c r="BI727" i="1"/>
  <c r="BJ727" i="1"/>
  <c r="BK727" i="1"/>
  <c r="BL727" i="1"/>
  <c r="BM727" i="1"/>
  <c r="BN727" i="1"/>
  <c r="BO727" i="1"/>
  <c r="BP727" i="1"/>
  <c r="BQ727" i="1"/>
  <c r="BR727" i="1"/>
  <c r="BS727" i="1"/>
  <c r="BT727" i="1"/>
  <c r="BU727" i="1"/>
  <c r="BV727" i="1"/>
  <c r="BW727" i="1"/>
  <c r="BX727" i="1"/>
  <c r="BY727" i="1"/>
  <c r="BZ727" i="1"/>
  <c r="CA727" i="1"/>
  <c r="CB727" i="1"/>
  <c r="CC727" i="1"/>
  <c r="CD727" i="1"/>
  <c r="CE727" i="1"/>
  <c r="CF727" i="1"/>
  <c r="CG727" i="1"/>
  <c r="CH727" i="1"/>
  <c r="CI727" i="1"/>
  <c r="CJ727" i="1"/>
  <c r="CK727" i="1"/>
  <c r="CL727" i="1"/>
  <c r="CM727" i="1"/>
  <c r="CN727" i="1"/>
  <c r="CO727" i="1"/>
  <c r="CP727" i="1"/>
  <c r="CQ727" i="1"/>
  <c r="CR727" i="1"/>
  <c r="CS727" i="1"/>
  <c r="CT727" i="1"/>
  <c r="CU727" i="1"/>
  <c r="CV727" i="1"/>
  <c r="CW727" i="1"/>
  <c r="CX727" i="1"/>
  <c r="CY727" i="1"/>
  <c r="CZ727" i="1"/>
  <c r="DA727" i="1"/>
  <c r="DB727" i="1"/>
  <c r="DC727" i="1"/>
  <c r="DD727" i="1"/>
  <c r="DE727" i="1"/>
  <c r="DF727" i="1"/>
  <c r="DG727" i="1"/>
  <c r="DH727" i="1"/>
  <c r="DI727" i="1"/>
  <c r="Q728" i="1"/>
  <c r="R728" i="1"/>
  <c r="S728" i="1"/>
  <c r="T728" i="1"/>
  <c r="U728" i="1"/>
  <c r="V728" i="1"/>
  <c r="W728" i="1"/>
  <c r="X728" i="1"/>
  <c r="Y728" i="1"/>
  <c r="Z728" i="1"/>
  <c r="AA728" i="1"/>
  <c r="AB728" i="1"/>
  <c r="AC728" i="1"/>
  <c r="AD728" i="1"/>
  <c r="AE728" i="1"/>
  <c r="AF728" i="1"/>
  <c r="AG728" i="1"/>
  <c r="AH728" i="1"/>
  <c r="AI728" i="1"/>
  <c r="AJ728" i="1"/>
  <c r="AK728" i="1"/>
  <c r="AL728" i="1"/>
  <c r="AM728" i="1"/>
  <c r="AN728" i="1"/>
  <c r="AO728" i="1"/>
  <c r="AP728" i="1"/>
  <c r="AQ728" i="1"/>
  <c r="AR728" i="1"/>
  <c r="AS728" i="1"/>
  <c r="AT728" i="1"/>
  <c r="AU728" i="1"/>
  <c r="AV728" i="1"/>
  <c r="AW728" i="1"/>
  <c r="AX728" i="1"/>
  <c r="AY728" i="1"/>
  <c r="AZ728" i="1"/>
  <c r="BA728" i="1"/>
  <c r="BB728" i="1"/>
  <c r="BC728" i="1"/>
  <c r="BD728" i="1"/>
  <c r="BE728" i="1"/>
  <c r="BF728" i="1"/>
  <c r="BG728" i="1"/>
  <c r="BH728" i="1"/>
  <c r="BI728" i="1"/>
  <c r="BJ728" i="1"/>
  <c r="BK728" i="1"/>
  <c r="BL728" i="1"/>
  <c r="BM728" i="1"/>
  <c r="BN728" i="1"/>
  <c r="BO728" i="1"/>
  <c r="BP728" i="1"/>
  <c r="BQ728" i="1"/>
  <c r="BR728" i="1"/>
  <c r="BS728" i="1"/>
  <c r="BT728" i="1"/>
  <c r="BU728" i="1"/>
  <c r="BV728" i="1"/>
  <c r="BW728" i="1"/>
  <c r="BX728" i="1"/>
  <c r="BY728" i="1"/>
  <c r="BZ728" i="1"/>
  <c r="CA728" i="1"/>
  <c r="CB728" i="1"/>
  <c r="CC728" i="1"/>
  <c r="CD728" i="1"/>
  <c r="CE728" i="1"/>
  <c r="CF728" i="1"/>
  <c r="CG728" i="1"/>
  <c r="CH728" i="1"/>
  <c r="CI728" i="1"/>
  <c r="CJ728" i="1"/>
  <c r="CK728" i="1"/>
  <c r="CL728" i="1"/>
  <c r="CM728" i="1"/>
  <c r="CN728" i="1"/>
  <c r="CO728" i="1"/>
  <c r="CP728" i="1"/>
  <c r="CQ728" i="1"/>
  <c r="CR728" i="1"/>
  <c r="CS728" i="1"/>
  <c r="CT728" i="1"/>
  <c r="CU728" i="1"/>
  <c r="CV728" i="1"/>
  <c r="CW728" i="1"/>
  <c r="CX728" i="1"/>
  <c r="CY728" i="1"/>
  <c r="CZ728" i="1"/>
  <c r="DA728" i="1"/>
  <c r="DB728" i="1"/>
  <c r="DC728" i="1"/>
  <c r="DD728" i="1"/>
  <c r="DE728" i="1"/>
  <c r="DF728" i="1"/>
  <c r="DG728" i="1"/>
  <c r="DH728" i="1"/>
  <c r="DI728" i="1"/>
  <c r="Q729" i="1"/>
  <c r="R729" i="1"/>
  <c r="S729" i="1"/>
  <c r="T729" i="1"/>
  <c r="U729" i="1"/>
  <c r="V729" i="1"/>
  <c r="W729" i="1"/>
  <c r="X729" i="1"/>
  <c r="Y729" i="1"/>
  <c r="Z729" i="1"/>
  <c r="AA729" i="1"/>
  <c r="AB729" i="1"/>
  <c r="AC729" i="1"/>
  <c r="AD729" i="1"/>
  <c r="AE729" i="1"/>
  <c r="AF729" i="1"/>
  <c r="AG729" i="1"/>
  <c r="AH729" i="1"/>
  <c r="AI729" i="1"/>
  <c r="AJ729" i="1"/>
  <c r="AK729" i="1"/>
  <c r="AL729" i="1"/>
  <c r="AM729" i="1"/>
  <c r="AN729" i="1"/>
  <c r="AO729" i="1"/>
  <c r="AP729" i="1"/>
  <c r="AQ729" i="1"/>
  <c r="AR729" i="1"/>
  <c r="AS729" i="1"/>
  <c r="AT729" i="1"/>
  <c r="AU729" i="1"/>
  <c r="AV729" i="1"/>
  <c r="AW729" i="1"/>
  <c r="AX729" i="1"/>
  <c r="AY729" i="1"/>
  <c r="AZ729" i="1"/>
  <c r="BA729" i="1"/>
  <c r="BB729" i="1"/>
  <c r="BC729" i="1"/>
  <c r="BD729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Q729" i="1"/>
  <c r="BR729" i="1"/>
  <c r="BS729" i="1"/>
  <c r="BT729" i="1"/>
  <c r="BU729" i="1"/>
  <c r="BV729" i="1"/>
  <c r="BW729" i="1"/>
  <c r="BX729" i="1"/>
  <c r="BY729" i="1"/>
  <c r="BZ729" i="1"/>
  <c r="CA729" i="1"/>
  <c r="CB729" i="1"/>
  <c r="CC729" i="1"/>
  <c r="CD729" i="1"/>
  <c r="CE729" i="1"/>
  <c r="CF729" i="1"/>
  <c r="CG729" i="1"/>
  <c r="CH729" i="1"/>
  <c r="CI729" i="1"/>
  <c r="CJ729" i="1"/>
  <c r="CK729" i="1"/>
  <c r="CL729" i="1"/>
  <c r="CM729" i="1"/>
  <c r="CN729" i="1"/>
  <c r="CO729" i="1"/>
  <c r="CP729" i="1"/>
  <c r="CQ729" i="1"/>
  <c r="CR729" i="1"/>
  <c r="CS729" i="1"/>
  <c r="CT729" i="1"/>
  <c r="CU729" i="1"/>
  <c r="CV729" i="1"/>
  <c r="CW729" i="1"/>
  <c r="CX729" i="1"/>
  <c r="CY729" i="1"/>
  <c r="CZ729" i="1"/>
  <c r="DA729" i="1"/>
  <c r="DB729" i="1"/>
  <c r="DC729" i="1"/>
  <c r="DD729" i="1"/>
  <c r="DE729" i="1"/>
  <c r="DF729" i="1"/>
  <c r="DG729" i="1"/>
  <c r="DH729" i="1"/>
  <c r="DI729" i="1"/>
  <c r="Q730" i="1"/>
  <c r="R730" i="1"/>
  <c r="S730" i="1"/>
  <c r="T730" i="1"/>
  <c r="U730" i="1"/>
  <c r="V730" i="1"/>
  <c r="W730" i="1"/>
  <c r="X730" i="1"/>
  <c r="Y730" i="1"/>
  <c r="Z730" i="1"/>
  <c r="AA730" i="1"/>
  <c r="AB730" i="1"/>
  <c r="AC730" i="1"/>
  <c r="AD730" i="1"/>
  <c r="AE730" i="1"/>
  <c r="AF730" i="1"/>
  <c r="AG730" i="1"/>
  <c r="AH730" i="1"/>
  <c r="AI730" i="1"/>
  <c r="AJ730" i="1"/>
  <c r="AK730" i="1"/>
  <c r="AL730" i="1"/>
  <c r="AM730" i="1"/>
  <c r="AN730" i="1"/>
  <c r="AO730" i="1"/>
  <c r="AP730" i="1"/>
  <c r="AQ730" i="1"/>
  <c r="AR730" i="1"/>
  <c r="AS730" i="1"/>
  <c r="AT730" i="1"/>
  <c r="AU730" i="1"/>
  <c r="AV730" i="1"/>
  <c r="AW730" i="1"/>
  <c r="AX730" i="1"/>
  <c r="AY730" i="1"/>
  <c r="AZ730" i="1"/>
  <c r="BA730" i="1"/>
  <c r="BB730" i="1"/>
  <c r="BC730" i="1"/>
  <c r="BD730" i="1"/>
  <c r="BE730" i="1"/>
  <c r="BF730" i="1"/>
  <c r="BG730" i="1"/>
  <c r="BH730" i="1"/>
  <c r="BI730" i="1"/>
  <c r="BJ730" i="1"/>
  <c r="BK730" i="1"/>
  <c r="BL730" i="1"/>
  <c r="BM730" i="1"/>
  <c r="BN730" i="1"/>
  <c r="BO730" i="1"/>
  <c r="BP730" i="1"/>
  <c r="BQ730" i="1"/>
  <c r="BR730" i="1"/>
  <c r="BS730" i="1"/>
  <c r="BT730" i="1"/>
  <c r="BU730" i="1"/>
  <c r="BV730" i="1"/>
  <c r="BW730" i="1"/>
  <c r="BX730" i="1"/>
  <c r="BY730" i="1"/>
  <c r="BZ730" i="1"/>
  <c r="CA730" i="1"/>
  <c r="CB730" i="1"/>
  <c r="CC730" i="1"/>
  <c r="CD730" i="1"/>
  <c r="CE730" i="1"/>
  <c r="CF730" i="1"/>
  <c r="CG730" i="1"/>
  <c r="CH730" i="1"/>
  <c r="CI730" i="1"/>
  <c r="CJ730" i="1"/>
  <c r="CK730" i="1"/>
  <c r="CL730" i="1"/>
  <c r="CM730" i="1"/>
  <c r="CN730" i="1"/>
  <c r="CO730" i="1"/>
  <c r="CP730" i="1"/>
  <c r="CQ730" i="1"/>
  <c r="CR730" i="1"/>
  <c r="CS730" i="1"/>
  <c r="CT730" i="1"/>
  <c r="CU730" i="1"/>
  <c r="CV730" i="1"/>
  <c r="CW730" i="1"/>
  <c r="CX730" i="1"/>
  <c r="CY730" i="1"/>
  <c r="CZ730" i="1"/>
  <c r="DA730" i="1"/>
  <c r="DB730" i="1"/>
  <c r="DC730" i="1"/>
  <c r="DD730" i="1"/>
  <c r="DE730" i="1"/>
  <c r="DF730" i="1"/>
  <c r="DG730" i="1"/>
  <c r="DH730" i="1"/>
  <c r="DI730" i="1"/>
  <c r="Q731" i="1"/>
  <c r="R731" i="1"/>
  <c r="S731" i="1"/>
  <c r="T731" i="1"/>
  <c r="U731" i="1"/>
  <c r="V731" i="1"/>
  <c r="W731" i="1"/>
  <c r="X731" i="1"/>
  <c r="Y731" i="1"/>
  <c r="Z731" i="1"/>
  <c r="AA731" i="1"/>
  <c r="AB731" i="1"/>
  <c r="AC731" i="1"/>
  <c r="AD731" i="1"/>
  <c r="AE731" i="1"/>
  <c r="AF731" i="1"/>
  <c r="AG731" i="1"/>
  <c r="AH731" i="1"/>
  <c r="AI731" i="1"/>
  <c r="AJ731" i="1"/>
  <c r="AK731" i="1"/>
  <c r="AL731" i="1"/>
  <c r="AM731" i="1"/>
  <c r="AN731" i="1"/>
  <c r="AO731" i="1"/>
  <c r="AP731" i="1"/>
  <c r="AQ731" i="1"/>
  <c r="AR731" i="1"/>
  <c r="AS731" i="1"/>
  <c r="AT731" i="1"/>
  <c r="AU731" i="1"/>
  <c r="AV731" i="1"/>
  <c r="AW731" i="1"/>
  <c r="AX731" i="1"/>
  <c r="AY731" i="1"/>
  <c r="AZ731" i="1"/>
  <c r="BA731" i="1"/>
  <c r="BB731" i="1"/>
  <c r="BC731" i="1"/>
  <c r="BD731" i="1"/>
  <c r="BE731" i="1"/>
  <c r="BF731" i="1"/>
  <c r="BG731" i="1"/>
  <c r="BH731" i="1"/>
  <c r="BI731" i="1"/>
  <c r="BJ731" i="1"/>
  <c r="BK731" i="1"/>
  <c r="BL731" i="1"/>
  <c r="BM731" i="1"/>
  <c r="BN731" i="1"/>
  <c r="BO731" i="1"/>
  <c r="BP731" i="1"/>
  <c r="BQ731" i="1"/>
  <c r="BR731" i="1"/>
  <c r="BS731" i="1"/>
  <c r="BT731" i="1"/>
  <c r="BU731" i="1"/>
  <c r="BV731" i="1"/>
  <c r="BW731" i="1"/>
  <c r="BX731" i="1"/>
  <c r="BY731" i="1"/>
  <c r="BZ731" i="1"/>
  <c r="CA731" i="1"/>
  <c r="CB731" i="1"/>
  <c r="CC731" i="1"/>
  <c r="CD731" i="1"/>
  <c r="CE731" i="1"/>
  <c r="CF731" i="1"/>
  <c r="CG731" i="1"/>
  <c r="CH731" i="1"/>
  <c r="CI731" i="1"/>
  <c r="CJ731" i="1"/>
  <c r="CK731" i="1"/>
  <c r="CL731" i="1"/>
  <c r="CM731" i="1"/>
  <c r="CN731" i="1"/>
  <c r="CO731" i="1"/>
  <c r="CP731" i="1"/>
  <c r="CQ731" i="1"/>
  <c r="CR731" i="1"/>
  <c r="CS731" i="1"/>
  <c r="CT731" i="1"/>
  <c r="CU731" i="1"/>
  <c r="CV731" i="1"/>
  <c r="CW731" i="1"/>
  <c r="CX731" i="1"/>
  <c r="CY731" i="1"/>
  <c r="CZ731" i="1"/>
  <c r="DA731" i="1"/>
  <c r="DB731" i="1"/>
  <c r="DC731" i="1"/>
  <c r="DD731" i="1"/>
  <c r="DE731" i="1"/>
  <c r="DF731" i="1"/>
  <c r="DG731" i="1"/>
  <c r="DH731" i="1"/>
  <c r="DI731" i="1"/>
  <c r="Q732" i="1"/>
  <c r="R732" i="1"/>
  <c r="S732" i="1"/>
  <c r="T732" i="1"/>
  <c r="U732" i="1"/>
  <c r="V732" i="1"/>
  <c r="W732" i="1"/>
  <c r="X732" i="1"/>
  <c r="Y732" i="1"/>
  <c r="Z732" i="1"/>
  <c r="AA732" i="1"/>
  <c r="AB732" i="1"/>
  <c r="AC732" i="1"/>
  <c r="AD732" i="1"/>
  <c r="AE732" i="1"/>
  <c r="AF732" i="1"/>
  <c r="AG732" i="1"/>
  <c r="AH732" i="1"/>
  <c r="AI732" i="1"/>
  <c r="AJ732" i="1"/>
  <c r="AK732" i="1"/>
  <c r="AL732" i="1"/>
  <c r="AM732" i="1"/>
  <c r="AN732" i="1"/>
  <c r="AO732" i="1"/>
  <c r="AP732" i="1"/>
  <c r="AQ732" i="1"/>
  <c r="AR732" i="1"/>
  <c r="AS732" i="1"/>
  <c r="AT732" i="1"/>
  <c r="AU732" i="1"/>
  <c r="AV732" i="1"/>
  <c r="AW732" i="1"/>
  <c r="AX732" i="1"/>
  <c r="AY732" i="1"/>
  <c r="AZ732" i="1"/>
  <c r="BA732" i="1"/>
  <c r="BB732" i="1"/>
  <c r="BC732" i="1"/>
  <c r="BD732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Q732" i="1"/>
  <c r="BR732" i="1"/>
  <c r="BS732" i="1"/>
  <c r="BT732" i="1"/>
  <c r="BU732" i="1"/>
  <c r="BV732" i="1"/>
  <c r="BW732" i="1"/>
  <c r="BX732" i="1"/>
  <c r="BY732" i="1"/>
  <c r="BZ732" i="1"/>
  <c r="CA732" i="1"/>
  <c r="CB732" i="1"/>
  <c r="CC732" i="1"/>
  <c r="CD732" i="1"/>
  <c r="CE732" i="1"/>
  <c r="CF732" i="1"/>
  <c r="CG732" i="1"/>
  <c r="CH732" i="1"/>
  <c r="CI732" i="1"/>
  <c r="CJ732" i="1"/>
  <c r="CK732" i="1"/>
  <c r="CL732" i="1"/>
  <c r="CM732" i="1"/>
  <c r="CN732" i="1"/>
  <c r="CO732" i="1"/>
  <c r="CP732" i="1"/>
  <c r="CQ732" i="1"/>
  <c r="CR732" i="1"/>
  <c r="CS732" i="1"/>
  <c r="CT732" i="1"/>
  <c r="CU732" i="1"/>
  <c r="CV732" i="1"/>
  <c r="CW732" i="1"/>
  <c r="CX732" i="1"/>
  <c r="CY732" i="1"/>
  <c r="CZ732" i="1"/>
  <c r="DA732" i="1"/>
  <c r="DB732" i="1"/>
  <c r="DC732" i="1"/>
  <c r="DD732" i="1"/>
  <c r="DE732" i="1"/>
  <c r="DF732" i="1"/>
  <c r="DG732" i="1"/>
  <c r="DH732" i="1"/>
  <c r="DI732" i="1"/>
  <c r="Q733" i="1"/>
  <c r="R733" i="1"/>
  <c r="S733" i="1"/>
  <c r="T733" i="1"/>
  <c r="U733" i="1"/>
  <c r="V733" i="1"/>
  <c r="W733" i="1"/>
  <c r="X733" i="1"/>
  <c r="Y733" i="1"/>
  <c r="Z733" i="1"/>
  <c r="AA733" i="1"/>
  <c r="AB733" i="1"/>
  <c r="AC733" i="1"/>
  <c r="AD733" i="1"/>
  <c r="AE733" i="1"/>
  <c r="AF733" i="1"/>
  <c r="AG733" i="1"/>
  <c r="AH733" i="1"/>
  <c r="AI733" i="1"/>
  <c r="AJ733" i="1"/>
  <c r="AK733" i="1"/>
  <c r="AL733" i="1"/>
  <c r="AM733" i="1"/>
  <c r="AN733" i="1"/>
  <c r="AO733" i="1"/>
  <c r="AP733" i="1"/>
  <c r="AQ733" i="1"/>
  <c r="AR733" i="1"/>
  <c r="AS733" i="1"/>
  <c r="AT733" i="1"/>
  <c r="AU733" i="1"/>
  <c r="AV733" i="1"/>
  <c r="AW733" i="1"/>
  <c r="AX733" i="1"/>
  <c r="AY733" i="1"/>
  <c r="AZ733" i="1"/>
  <c r="BA733" i="1"/>
  <c r="BB733" i="1"/>
  <c r="BC733" i="1"/>
  <c r="BD733" i="1"/>
  <c r="BE733" i="1"/>
  <c r="BF733" i="1"/>
  <c r="BG733" i="1"/>
  <c r="BH733" i="1"/>
  <c r="BI733" i="1"/>
  <c r="BJ733" i="1"/>
  <c r="BK733" i="1"/>
  <c r="BL733" i="1"/>
  <c r="BM733" i="1"/>
  <c r="BN733" i="1"/>
  <c r="BO733" i="1"/>
  <c r="BP733" i="1"/>
  <c r="BQ733" i="1"/>
  <c r="BR733" i="1"/>
  <c r="BS733" i="1"/>
  <c r="BT733" i="1"/>
  <c r="BU733" i="1"/>
  <c r="BV733" i="1"/>
  <c r="BW733" i="1"/>
  <c r="BX733" i="1"/>
  <c r="BY733" i="1"/>
  <c r="BZ733" i="1"/>
  <c r="CA733" i="1"/>
  <c r="CB733" i="1"/>
  <c r="CC733" i="1"/>
  <c r="CD733" i="1"/>
  <c r="CE733" i="1"/>
  <c r="CF733" i="1"/>
  <c r="CG733" i="1"/>
  <c r="CH733" i="1"/>
  <c r="CI733" i="1"/>
  <c r="CJ733" i="1"/>
  <c r="CK733" i="1"/>
  <c r="CL733" i="1"/>
  <c r="CM733" i="1"/>
  <c r="CN733" i="1"/>
  <c r="CO733" i="1"/>
  <c r="CP733" i="1"/>
  <c r="CQ733" i="1"/>
  <c r="CR733" i="1"/>
  <c r="CS733" i="1"/>
  <c r="CT733" i="1"/>
  <c r="CU733" i="1"/>
  <c r="CV733" i="1"/>
  <c r="CW733" i="1"/>
  <c r="CX733" i="1"/>
  <c r="CY733" i="1"/>
  <c r="CZ733" i="1"/>
  <c r="DA733" i="1"/>
  <c r="DB733" i="1"/>
  <c r="DC733" i="1"/>
  <c r="DD733" i="1"/>
  <c r="DE733" i="1"/>
  <c r="DF733" i="1"/>
  <c r="DG733" i="1"/>
  <c r="DH733" i="1"/>
  <c r="DI733" i="1"/>
  <c r="Q734" i="1"/>
  <c r="R734" i="1"/>
  <c r="S734" i="1"/>
  <c r="T734" i="1"/>
  <c r="U734" i="1"/>
  <c r="V734" i="1"/>
  <c r="W734" i="1"/>
  <c r="X734" i="1"/>
  <c r="Y734" i="1"/>
  <c r="Z734" i="1"/>
  <c r="AA734" i="1"/>
  <c r="AB734" i="1"/>
  <c r="AC734" i="1"/>
  <c r="AD734" i="1"/>
  <c r="AE734" i="1"/>
  <c r="AF734" i="1"/>
  <c r="AG734" i="1"/>
  <c r="AH734" i="1"/>
  <c r="AI734" i="1"/>
  <c r="AJ734" i="1"/>
  <c r="AK734" i="1"/>
  <c r="AL734" i="1"/>
  <c r="AM734" i="1"/>
  <c r="AN734" i="1"/>
  <c r="AO734" i="1"/>
  <c r="AP734" i="1"/>
  <c r="AQ734" i="1"/>
  <c r="AR734" i="1"/>
  <c r="AS734" i="1"/>
  <c r="AT734" i="1"/>
  <c r="AU734" i="1"/>
  <c r="AV734" i="1"/>
  <c r="AW734" i="1"/>
  <c r="AX734" i="1"/>
  <c r="AY734" i="1"/>
  <c r="AZ734" i="1"/>
  <c r="BA734" i="1"/>
  <c r="BB734" i="1"/>
  <c r="BC734" i="1"/>
  <c r="BD734" i="1"/>
  <c r="BE734" i="1"/>
  <c r="BF734" i="1"/>
  <c r="BG734" i="1"/>
  <c r="BH734" i="1"/>
  <c r="BI734" i="1"/>
  <c r="BJ734" i="1"/>
  <c r="BK734" i="1"/>
  <c r="BL734" i="1"/>
  <c r="BM734" i="1"/>
  <c r="BN734" i="1"/>
  <c r="BO734" i="1"/>
  <c r="BP734" i="1"/>
  <c r="BQ734" i="1"/>
  <c r="BR734" i="1"/>
  <c r="BS734" i="1"/>
  <c r="BT734" i="1"/>
  <c r="BU734" i="1"/>
  <c r="BV734" i="1"/>
  <c r="BW734" i="1"/>
  <c r="BX734" i="1"/>
  <c r="BY734" i="1"/>
  <c r="BZ734" i="1"/>
  <c r="CA734" i="1"/>
  <c r="CB734" i="1"/>
  <c r="CC734" i="1"/>
  <c r="CD734" i="1"/>
  <c r="CE734" i="1"/>
  <c r="CF734" i="1"/>
  <c r="CG734" i="1"/>
  <c r="CH734" i="1"/>
  <c r="CI734" i="1"/>
  <c r="CJ734" i="1"/>
  <c r="CK734" i="1"/>
  <c r="CL734" i="1"/>
  <c r="CM734" i="1"/>
  <c r="CN734" i="1"/>
  <c r="CO734" i="1"/>
  <c r="CP734" i="1"/>
  <c r="CQ734" i="1"/>
  <c r="CR734" i="1"/>
  <c r="CS734" i="1"/>
  <c r="CT734" i="1"/>
  <c r="CU734" i="1"/>
  <c r="CV734" i="1"/>
  <c r="CW734" i="1"/>
  <c r="CX734" i="1"/>
  <c r="CY734" i="1"/>
  <c r="CZ734" i="1"/>
  <c r="DA734" i="1"/>
  <c r="DB734" i="1"/>
  <c r="DC734" i="1"/>
  <c r="DD734" i="1"/>
  <c r="DE734" i="1"/>
  <c r="DF734" i="1"/>
  <c r="DG734" i="1"/>
  <c r="DH734" i="1"/>
  <c r="DI734" i="1"/>
  <c r="Q735" i="1"/>
  <c r="R735" i="1"/>
  <c r="S735" i="1"/>
  <c r="T735" i="1"/>
  <c r="U735" i="1"/>
  <c r="V735" i="1"/>
  <c r="W735" i="1"/>
  <c r="X735" i="1"/>
  <c r="Y735" i="1"/>
  <c r="Z735" i="1"/>
  <c r="AA735" i="1"/>
  <c r="AB735" i="1"/>
  <c r="AC735" i="1"/>
  <c r="AD735" i="1"/>
  <c r="AE735" i="1"/>
  <c r="AF735" i="1"/>
  <c r="AG735" i="1"/>
  <c r="AH735" i="1"/>
  <c r="AI735" i="1"/>
  <c r="AJ735" i="1"/>
  <c r="AK735" i="1"/>
  <c r="AL735" i="1"/>
  <c r="AM735" i="1"/>
  <c r="AN735" i="1"/>
  <c r="AO735" i="1"/>
  <c r="AP735" i="1"/>
  <c r="AQ735" i="1"/>
  <c r="AR735" i="1"/>
  <c r="AS735" i="1"/>
  <c r="AT735" i="1"/>
  <c r="AU735" i="1"/>
  <c r="AV735" i="1"/>
  <c r="AW735" i="1"/>
  <c r="AX735" i="1"/>
  <c r="AY735" i="1"/>
  <c r="AZ735" i="1"/>
  <c r="BA735" i="1"/>
  <c r="BB735" i="1"/>
  <c r="BC735" i="1"/>
  <c r="BD735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Q735" i="1"/>
  <c r="BR735" i="1"/>
  <c r="BS735" i="1"/>
  <c r="BT735" i="1"/>
  <c r="BU735" i="1"/>
  <c r="BV735" i="1"/>
  <c r="BW735" i="1"/>
  <c r="BX735" i="1"/>
  <c r="BY735" i="1"/>
  <c r="BZ735" i="1"/>
  <c r="CA735" i="1"/>
  <c r="CB735" i="1"/>
  <c r="CC735" i="1"/>
  <c r="CD735" i="1"/>
  <c r="CE735" i="1"/>
  <c r="CF735" i="1"/>
  <c r="CG735" i="1"/>
  <c r="CH735" i="1"/>
  <c r="CI735" i="1"/>
  <c r="CJ735" i="1"/>
  <c r="CK735" i="1"/>
  <c r="CL735" i="1"/>
  <c r="CM735" i="1"/>
  <c r="CN735" i="1"/>
  <c r="CO735" i="1"/>
  <c r="CP735" i="1"/>
  <c r="CQ735" i="1"/>
  <c r="CR735" i="1"/>
  <c r="CS735" i="1"/>
  <c r="CT735" i="1"/>
  <c r="CU735" i="1"/>
  <c r="CV735" i="1"/>
  <c r="CW735" i="1"/>
  <c r="CX735" i="1"/>
  <c r="CY735" i="1"/>
  <c r="CZ735" i="1"/>
  <c r="DA735" i="1"/>
  <c r="DB735" i="1"/>
  <c r="DC735" i="1"/>
  <c r="DD735" i="1"/>
  <c r="DE735" i="1"/>
  <c r="DF735" i="1"/>
  <c r="DG735" i="1"/>
  <c r="DH735" i="1"/>
  <c r="DI735" i="1"/>
  <c r="Q736" i="1"/>
  <c r="R736" i="1"/>
  <c r="S736" i="1"/>
  <c r="T736" i="1"/>
  <c r="U736" i="1"/>
  <c r="V736" i="1"/>
  <c r="W736" i="1"/>
  <c r="X736" i="1"/>
  <c r="Y736" i="1"/>
  <c r="Z736" i="1"/>
  <c r="AA736" i="1"/>
  <c r="AB736" i="1"/>
  <c r="AC736" i="1"/>
  <c r="AD736" i="1"/>
  <c r="AE736" i="1"/>
  <c r="AF736" i="1"/>
  <c r="AG736" i="1"/>
  <c r="AH736" i="1"/>
  <c r="AI736" i="1"/>
  <c r="AJ736" i="1"/>
  <c r="AK736" i="1"/>
  <c r="AL736" i="1"/>
  <c r="AM736" i="1"/>
  <c r="AN736" i="1"/>
  <c r="AO736" i="1"/>
  <c r="AP736" i="1"/>
  <c r="AQ736" i="1"/>
  <c r="AR736" i="1"/>
  <c r="AS736" i="1"/>
  <c r="AT736" i="1"/>
  <c r="AU736" i="1"/>
  <c r="AV736" i="1"/>
  <c r="AW736" i="1"/>
  <c r="AX736" i="1"/>
  <c r="AY736" i="1"/>
  <c r="AZ736" i="1"/>
  <c r="BA736" i="1"/>
  <c r="BB736" i="1"/>
  <c r="BC736" i="1"/>
  <c r="BD736" i="1"/>
  <c r="BE736" i="1"/>
  <c r="BF736" i="1"/>
  <c r="BG736" i="1"/>
  <c r="BH736" i="1"/>
  <c r="BI736" i="1"/>
  <c r="BJ736" i="1"/>
  <c r="BK736" i="1"/>
  <c r="BL736" i="1"/>
  <c r="BM736" i="1"/>
  <c r="BN736" i="1"/>
  <c r="BO736" i="1"/>
  <c r="BP736" i="1"/>
  <c r="BQ736" i="1"/>
  <c r="BR736" i="1"/>
  <c r="BS736" i="1"/>
  <c r="BT736" i="1"/>
  <c r="BU736" i="1"/>
  <c r="BV736" i="1"/>
  <c r="BW736" i="1"/>
  <c r="BX736" i="1"/>
  <c r="BY736" i="1"/>
  <c r="BZ736" i="1"/>
  <c r="CA736" i="1"/>
  <c r="CB736" i="1"/>
  <c r="CC736" i="1"/>
  <c r="CD736" i="1"/>
  <c r="CE736" i="1"/>
  <c r="CF736" i="1"/>
  <c r="CG736" i="1"/>
  <c r="CH736" i="1"/>
  <c r="CI736" i="1"/>
  <c r="CJ736" i="1"/>
  <c r="CK736" i="1"/>
  <c r="CL736" i="1"/>
  <c r="CM736" i="1"/>
  <c r="CN736" i="1"/>
  <c r="CO736" i="1"/>
  <c r="CP736" i="1"/>
  <c r="CQ736" i="1"/>
  <c r="CR736" i="1"/>
  <c r="CS736" i="1"/>
  <c r="CT736" i="1"/>
  <c r="CU736" i="1"/>
  <c r="CV736" i="1"/>
  <c r="CW736" i="1"/>
  <c r="CX736" i="1"/>
  <c r="CY736" i="1"/>
  <c r="CZ736" i="1"/>
  <c r="DA736" i="1"/>
  <c r="DB736" i="1"/>
  <c r="DC736" i="1"/>
  <c r="DD736" i="1"/>
  <c r="DE736" i="1"/>
  <c r="DF736" i="1"/>
  <c r="DG736" i="1"/>
  <c r="DH736" i="1"/>
  <c r="DI736" i="1"/>
  <c r="Q737" i="1"/>
  <c r="R737" i="1"/>
  <c r="S737" i="1"/>
  <c r="T737" i="1"/>
  <c r="U737" i="1"/>
  <c r="V737" i="1"/>
  <c r="W737" i="1"/>
  <c r="X737" i="1"/>
  <c r="Y737" i="1"/>
  <c r="Z737" i="1"/>
  <c r="AA737" i="1"/>
  <c r="AB737" i="1"/>
  <c r="AC737" i="1"/>
  <c r="AD737" i="1"/>
  <c r="AE737" i="1"/>
  <c r="AF737" i="1"/>
  <c r="AG737" i="1"/>
  <c r="AH737" i="1"/>
  <c r="AI737" i="1"/>
  <c r="AJ737" i="1"/>
  <c r="AK737" i="1"/>
  <c r="AL737" i="1"/>
  <c r="AM737" i="1"/>
  <c r="AN737" i="1"/>
  <c r="AO737" i="1"/>
  <c r="AP737" i="1"/>
  <c r="AQ737" i="1"/>
  <c r="AR737" i="1"/>
  <c r="AS737" i="1"/>
  <c r="AT737" i="1"/>
  <c r="AU737" i="1"/>
  <c r="AV737" i="1"/>
  <c r="AW737" i="1"/>
  <c r="AX737" i="1"/>
  <c r="AY737" i="1"/>
  <c r="AZ737" i="1"/>
  <c r="BA737" i="1"/>
  <c r="BB737" i="1"/>
  <c r="BC737" i="1"/>
  <c r="BD737" i="1"/>
  <c r="BE737" i="1"/>
  <c r="BF737" i="1"/>
  <c r="BG737" i="1"/>
  <c r="BH737" i="1"/>
  <c r="BI737" i="1"/>
  <c r="BJ737" i="1"/>
  <c r="BK737" i="1"/>
  <c r="BL737" i="1"/>
  <c r="BM737" i="1"/>
  <c r="BN737" i="1"/>
  <c r="BO737" i="1"/>
  <c r="BP737" i="1"/>
  <c r="BQ737" i="1"/>
  <c r="BR737" i="1"/>
  <c r="BS737" i="1"/>
  <c r="BT737" i="1"/>
  <c r="BU737" i="1"/>
  <c r="BV737" i="1"/>
  <c r="BW737" i="1"/>
  <c r="BX737" i="1"/>
  <c r="BY737" i="1"/>
  <c r="BZ737" i="1"/>
  <c r="CA737" i="1"/>
  <c r="CB737" i="1"/>
  <c r="CC737" i="1"/>
  <c r="CD737" i="1"/>
  <c r="CE737" i="1"/>
  <c r="CF737" i="1"/>
  <c r="CG737" i="1"/>
  <c r="CH737" i="1"/>
  <c r="CI737" i="1"/>
  <c r="CJ737" i="1"/>
  <c r="CK737" i="1"/>
  <c r="CL737" i="1"/>
  <c r="CM737" i="1"/>
  <c r="CN737" i="1"/>
  <c r="CO737" i="1"/>
  <c r="CP737" i="1"/>
  <c r="CQ737" i="1"/>
  <c r="CR737" i="1"/>
  <c r="CS737" i="1"/>
  <c r="CT737" i="1"/>
  <c r="CU737" i="1"/>
  <c r="CV737" i="1"/>
  <c r="CW737" i="1"/>
  <c r="CX737" i="1"/>
  <c r="CY737" i="1"/>
  <c r="CZ737" i="1"/>
  <c r="DA737" i="1"/>
  <c r="DB737" i="1"/>
  <c r="DC737" i="1"/>
  <c r="DD737" i="1"/>
  <c r="DE737" i="1"/>
  <c r="DF737" i="1"/>
  <c r="DG737" i="1"/>
  <c r="DH737" i="1"/>
  <c r="DI737" i="1"/>
  <c r="Q738" i="1"/>
  <c r="R738" i="1"/>
  <c r="S738" i="1"/>
  <c r="T738" i="1"/>
  <c r="U738" i="1"/>
  <c r="V738" i="1"/>
  <c r="W738" i="1"/>
  <c r="X738" i="1"/>
  <c r="Y738" i="1"/>
  <c r="Z738" i="1"/>
  <c r="AA738" i="1"/>
  <c r="AB738" i="1"/>
  <c r="AC738" i="1"/>
  <c r="AD738" i="1"/>
  <c r="AE738" i="1"/>
  <c r="AF738" i="1"/>
  <c r="AG738" i="1"/>
  <c r="AH738" i="1"/>
  <c r="AI738" i="1"/>
  <c r="AJ738" i="1"/>
  <c r="AK738" i="1"/>
  <c r="AL738" i="1"/>
  <c r="AM738" i="1"/>
  <c r="AN738" i="1"/>
  <c r="AO738" i="1"/>
  <c r="AP738" i="1"/>
  <c r="AQ738" i="1"/>
  <c r="AR738" i="1"/>
  <c r="AS738" i="1"/>
  <c r="AT738" i="1"/>
  <c r="AU738" i="1"/>
  <c r="AV738" i="1"/>
  <c r="AW738" i="1"/>
  <c r="AX738" i="1"/>
  <c r="AY738" i="1"/>
  <c r="AZ738" i="1"/>
  <c r="BA738" i="1"/>
  <c r="BB738" i="1"/>
  <c r="BC738" i="1"/>
  <c r="BD738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Q738" i="1"/>
  <c r="BR738" i="1"/>
  <c r="BS738" i="1"/>
  <c r="BT738" i="1"/>
  <c r="BU738" i="1"/>
  <c r="BV738" i="1"/>
  <c r="BW738" i="1"/>
  <c r="BX738" i="1"/>
  <c r="BY738" i="1"/>
  <c r="BZ738" i="1"/>
  <c r="CA738" i="1"/>
  <c r="CB738" i="1"/>
  <c r="CC738" i="1"/>
  <c r="CD738" i="1"/>
  <c r="CE738" i="1"/>
  <c r="CF738" i="1"/>
  <c r="CG738" i="1"/>
  <c r="CH738" i="1"/>
  <c r="CI738" i="1"/>
  <c r="CJ738" i="1"/>
  <c r="CK738" i="1"/>
  <c r="CL738" i="1"/>
  <c r="CM738" i="1"/>
  <c r="CN738" i="1"/>
  <c r="CO738" i="1"/>
  <c r="CP738" i="1"/>
  <c r="CQ738" i="1"/>
  <c r="CR738" i="1"/>
  <c r="CS738" i="1"/>
  <c r="CT738" i="1"/>
  <c r="CU738" i="1"/>
  <c r="CV738" i="1"/>
  <c r="CW738" i="1"/>
  <c r="CX738" i="1"/>
  <c r="CY738" i="1"/>
  <c r="CZ738" i="1"/>
  <c r="DA738" i="1"/>
  <c r="DB738" i="1"/>
  <c r="DC738" i="1"/>
  <c r="DD738" i="1"/>
  <c r="DE738" i="1"/>
  <c r="DF738" i="1"/>
  <c r="DG738" i="1"/>
  <c r="DH738" i="1"/>
  <c r="DI738" i="1"/>
  <c r="Q739" i="1"/>
  <c r="R739" i="1"/>
  <c r="S739" i="1"/>
  <c r="T739" i="1"/>
  <c r="U739" i="1"/>
  <c r="V739" i="1"/>
  <c r="W739" i="1"/>
  <c r="X739" i="1"/>
  <c r="Y739" i="1"/>
  <c r="Z739" i="1"/>
  <c r="AA739" i="1"/>
  <c r="AB739" i="1"/>
  <c r="AC739" i="1"/>
  <c r="AD739" i="1"/>
  <c r="AE739" i="1"/>
  <c r="AF739" i="1"/>
  <c r="AG739" i="1"/>
  <c r="AH739" i="1"/>
  <c r="AI739" i="1"/>
  <c r="AJ739" i="1"/>
  <c r="AK739" i="1"/>
  <c r="AL739" i="1"/>
  <c r="AM739" i="1"/>
  <c r="AN739" i="1"/>
  <c r="AO739" i="1"/>
  <c r="AP739" i="1"/>
  <c r="AQ739" i="1"/>
  <c r="AR739" i="1"/>
  <c r="AS739" i="1"/>
  <c r="AT739" i="1"/>
  <c r="AU739" i="1"/>
  <c r="AV739" i="1"/>
  <c r="AW739" i="1"/>
  <c r="AX739" i="1"/>
  <c r="AY739" i="1"/>
  <c r="AZ739" i="1"/>
  <c r="BA739" i="1"/>
  <c r="BB739" i="1"/>
  <c r="BC739" i="1"/>
  <c r="BD739" i="1"/>
  <c r="BE739" i="1"/>
  <c r="BF739" i="1"/>
  <c r="BG739" i="1"/>
  <c r="BH739" i="1"/>
  <c r="BI739" i="1"/>
  <c r="BJ739" i="1"/>
  <c r="BK739" i="1"/>
  <c r="BL739" i="1"/>
  <c r="BM739" i="1"/>
  <c r="BN739" i="1"/>
  <c r="BO739" i="1"/>
  <c r="BP739" i="1"/>
  <c r="BQ739" i="1"/>
  <c r="BR739" i="1"/>
  <c r="BS739" i="1"/>
  <c r="BT739" i="1"/>
  <c r="BU739" i="1"/>
  <c r="BV739" i="1"/>
  <c r="BW739" i="1"/>
  <c r="BX739" i="1"/>
  <c r="BY739" i="1"/>
  <c r="BZ739" i="1"/>
  <c r="CA739" i="1"/>
  <c r="CB739" i="1"/>
  <c r="CC739" i="1"/>
  <c r="CD739" i="1"/>
  <c r="CE739" i="1"/>
  <c r="CF739" i="1"/>
  <c r="CG739" i="1"/>
  <c r="CH739" i="1"/>
  <c r="CI739" i="1"/>
  <c r="CJ739" i="1"/>
  <c r="CK739" i="1"/>
  <c r="CL739" i="1"/>
  <c r="CM739" i="1"/>
  <c r="CN739" i="1"/>
  <c r="CO739" i="1"/>
  <c r="CP739" i="1"/>
  <c r="CQ739" i="1"/>
  <c r="CR739" i="1"/>
  <c r="CS739" i="1"/>
  <c r="CT739" i="1"/>
  <c r="CU739" i="1"/>
  <c r="CV739" i="1"/>
  <c r="CW739" i="1"/>
  <c r="CX739" i="1"/>
  <c r="CY739" i="1"/>
  <c r="CZ739" i="1"/>
  <c r="DA739" i="1"/>
  <c r="DB739" i="1"/>
  <c r="DC739" i="1"/>
  <c r="DD739" i="1"/>
  <c r="DE739" i="1"/>
  <c r="DF739" i="1"/>
  <c r="DG739" i="1"/>
  <c r="DH739" i="1"/>
  <c r="DI739" i="1"/>
  <c r="Q740" i="1"/>
  <c r="R740" i="1"/>
  <c r="S740" i="1"/>
  <c r="T740" i="1"/>
  <c r="U740" i="1"/>
  <c r="V740" i="1"/>
  <c r="W740" i="1"/>
  <c r="X740" i="1"/>
  <c r="Y740" i="1"/>
  <c r="Z740" i="1"/>
  <c r="AA740" i="1"/>
  <c r="AB740" i="1"/>
  <c r="AC740" i="1"/>
  <c r="AD740" i="1"/>
  <c r="AE740" i="1"/>
  <c r="AF740" i="1"/>
  <c r="AG740" i="1"/>
  <c r="AH740" i="1"/>
  <c r="AI740" i="1"/>
  <c r="AJ740" i="1"/>
  <c r="AK740" i="1"/>
  <c r="AL740" i="1"/>
  <c r="AM740" i="1"/>
  <c r="AN740" i="1"/>
  <c r="AO740" i="1"/>
  <c r="AP740" i="1"/>
  <c r="AQ740" i="1"/>
  <c r="AR740" i="1"/>
  <c r="AS740" i="1"/>
  <c r="AT740" i="1"/>
  <c r="AU740" i="1"/>
  <c r="AV740" i="1"/>
  <c r="AW740" i="1"/>
  <c r="AX740" i="1"/>
  <c r="AY740" i="1"/>
  <c r="AZ740" i="1"/>
  <c r="BA740" i="1"/>
  <c r="BB740" i="1"/>
  <c r="BC740" i="1"/>
  <c r="BD740" i="1"/>
  <c r="BE740" i="1"/>
  <c r="BF740" i="1"/>
  <c r="BG740" i="1"/>
  <c r="BH740" i="1"/>
  <c r="BI740" i="1"/>
  <c r="BJ740" i="1"/>
  <c r="BK740" i="1"/>
  <c r="BL740" i="1"/>
  <c r="BM740" i="1"/>
  <c r="BN740" i="1"/>
  <c r="BO740" i="1"/>
  <c r="BP740" i="1"/>
  <c r="BQ740" i="1"/>
  <c r="BR740" i="1"/>
  <c r="BS740" i="1"/>
  <c r="BT740" i="1"/>
  <c r="BU740" i="1"/>
  <c r="BV740" i="1"/>
  <c r="BW740" i="1"/>
  <c r="BX740" i="1"/>
  <c r="BY740" i="1"/>
  <c r="BZ740" i="1"/>
  <c r="CA740" i="1"/>
  <c r="CB740" i="1"/>
  <c r="CC740" i="1"/>
  <c r="CD740" i="1"/>
  <c r="CE740" i="1"/>
  <c r="CF740" i="1"/>
  <c r="CG740" i="1"/>
  <c r="CH740" i="1"/>
  <c r="CI740" i="1"/>
  <c r="CJ740" i="1"/>
  <c r="CK740" i="1"/>
  <c r="CL740" i="1"/>
  <c r="CM740" i="1"/>
  <c r="CN740" i="1"/>
  <c r="CO740" i="1"/>
  <c r="CP740" i="1"/>
  <c r="CQ740" i="1"/>
  <c r="CR740" i="1"/>
  <c r="CS740" i="1"/>
  <c r="CT740" i="1"/>
  <c r="CU740" i="1"/>
  <c r="CV740" i="1"/>
  <c r="CW740" i="1"/>
  <c r="CX740" i="1"/>
  <c r="CY740" i="1"/>
  <c r="CZ740" i="1"/>
  <c r="DA740" i="1"/>
  <c r="DB740" i="1"/>
  <c r="DC740" i="1"/>
  <c r="DD740" i="1"/>
  <c r="DE740" i="1"/>
  <c r="DF740" i="1"/>
  <c r="DG740" i="1"/>
  <c r="DH740" i="1"/>
  <c r="DI740" i="1"/>
  <c r="Q741" i="1"/>
  <c r="R741" i="1"/>
  <c r="S741" i="1"/>
  <c r="T741" i="1"/>
  <c r="U741" i="1"/>
  <c r="V741" i="1"/>
  <c r="W741" i="1"/>
  <c r="X741" i="1"/>
  <c r="Y741" i="1"/>
  <c r="Z741" i="1"/>
  <c r="AA741" i="1"/>
  <c r="AB741" i="1"/>
  <c r="AC741" i="1"/>
  <c r="AD741" i="1"/>
  <c r="AE741" i="1"/>
  <c r="AF741" i="1"/>
  <c r="AG741" i="1"/>
  <c r="AH741" i="1"/>
  <c r="AI741" i="1"/>
  <c r="AJ741" i="1"/>
  <c r="AK741" i="1"/>
  <c r="AL741" i="1"/>
  <c r="AM741" i="1"/>
  <c r="AN741" i="1"/>
  <c r="AO741" i="1"/>
  <c r="AP741" i="1"/>
  <c r="AQ741" i="1"/>
  <c r="AR741" i="1"/>
  <c r="AS741" i="1"/>
  <c r="AT741" i="1"/>
  <c r="AU741" i="1"/>
  <c r="AV741" i="1"/>
  <c r="AW741" i="1"/>
  <c r="AX741" i="1"/>
  <c r="AY741" i="1"/>
  <c r="AZ741" i="1"/>
  <c r="BA741" i="1"/>
  <c r="BB741" i="1"/>
  <c r="BC741" i="1"/>
  <c r="BD741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Q741" i="1"/>
  <c r="BR741" i="1"/>
  <c r="BS741" i="1"/>
  <c r="BT741" i="1"/>
  <c r="BU741" i="1"/>
  <c r="BV741" i="1"/>
  <c r="BW741" i="1"/>
  <c r="BX741" i="1"/>
  <c r="BY741" i="1"/>
  <c r="BZ741" i="1"/>
  <c r="CA741" i="1"/>
  <c r="CB741" i="1"/>
  <c r="CC741" i="1"/>
  <c r="CD741" i="1"/>
  <c r="CE741" i="1"/>
  <c r="CF741" i="1"/>
  <c r="CG741" i="1"/>
  <c r="CH741" i="1"/>
  <c r="CI741" i="1"/>
  <c r="CJ741" i="1"/>
  <c r="CK741" i="1"/>
  <c r="CL741" i="1"/>
  <c r="CM741" i="1"/>
  <c r="CN741" i="1"/>
  <c r="CO741" i="1"/>
  <c r="CP741" i="1"/>
  <c r="CQ741" i="1"/>
  <c r="CR741" i="1"/>
  <c r="CS741" i="1"/>
  <c r="CT741" i="1"/>
  <c r="CU741" i="1"/>
  <c r="CV741" i="1"/>
  <c r="CW741" i="1"/>
  <c r="CX741" i="1"/>
  <c r="CY741" i="1"/>
  <c r="CZ741" i="1"/>
  <c r="DA741" i="1"/>
  <c r="DB741" i="1"/>
  <c r="DC741" i="1"/>
  <c r="DD741" i="1"/>
  <c r="DE741" i="1"/>
  <c r="DF741" i="1"/>
  <c r="DG741" i="1"/>
  <c r="DH741" i="1"/>
  <c r="DI741" i="1"/>
  <c r="Q742" i="1"/>
  <c r="R742" i="1"/>
  <c r="S742" i="1"/>
  <c r="T742" i="1"/>
  <c r="U742" i="1"/>
  <c r="V742" i="1"/>
  <c r="W742" i="1"/>
  <c r="X742" i="1"/>
  <c r="Y742" i="1"/>
  <c r="Z742" i="1"/>
  <c r="AA742" i="1"/>
  <c r="AB742" i="1"/>
  <c r="AC742" i="1"/>
  <c r="AD742" i="1"/>
  <c r="AE742" i="1"/>
  <c r="AF742" i="1"/>
  <c r="AG742" i="1"/>
  <c r="AH742" i="1"/>
  <c r="AI742" i="1"/>
  <c r="AJ742" i="1"/>
  <c r="AK742" i="1"/>
  <c r="AL742" i="1"/>
  <c r="AM742" i="1"/>
  <c r="AN742" i="1"/>
  <c r="AO742" i="1"/>
  <c r="AP742" i="1"/>
  <c r="AQ742" i="1"/>
  <c r="AR742" i="1"/>
  <c r="AS742" i="1"/>
  <c r="AT742" i="1"/>
  <c r="AU742" i="1"/>
  <c r="AV742" i="1"/>
  <c r="AW742" i="1"/>
  <c r="AX742" i="1"/>
  <c r="AY742" i="1"/>
  <c r="AZ742" i="1"/>
  <c r="BA742" i="1"/>
  <c r="BB742" i="1"/>
  <c r="BC742" i="1"/>
  <c r="BD742" i="1"/>
  <c r="BE742" i="1"/>
  <c r="BF742" i="1"/>
  <c r="BG742" i="1"/>
  <c r="BH742" i="1"/>
  <c r="BI742" i="1"/>
  <c r="BJ742" i="1"/>
  <c r="BK742" i="1"/>
  <c r="BL742" i="1"/>
  <c r="BM742" i="1"/>
  <c r="BN742" i="1"/>
  <c r="BO742" i="1"/>
  <c r="BP742" i="1"/>
  <c r="BQ742" i="1"/>
  <c r="BR742" i="1"/>
  <c r="BS742" i="1"/>
  <c r="BT742" i="1"/>
  <c r="BU742" i="1"/>
  <c r="BV742" i="1"/>
  <c r="BW742" i="1"/>
  <c r="BX742" i="1"/>
  <c r="BY742" i="1"/>
  <c r="BZ742" i="1"/>
  <c r="CA742" i="1"/>
  <c r="CB742" i="1"/>
  <c r="CC742" i="1"/>
  <c r="CD742" i="1"/>
  <c r="CE742" i="1"/>
  <c r="CF742" i="1"/>
  <c r="CG742" i="1"/>
  <c r="CH742" i="1"/>
  <c r="CI742" i="1"/>
  <c r="CJ742" i="1"/>
  <c r="CK742" i="1"/>
  <c r="CL742" i="1"/>
  <c r="CM742" i="1"/>
  <c r="CN742" i="1"/>
  <c r="CO742" i="1"/>
  <c r="CP742" i="1"/>
  <c r="CQ742" i="1"/>
  <c r="CR742" i="1"/>
  <c r="CS742" i="1"/>
  <c r="CT742" i="1"/>
  <c r="CU742" i="1"/>
  <c r="CV742" i="1"/>
  <c r="CW742" i="1"/>
  <c r="CX742" i="1"/>
  <c r="CY742" i="1"/>
  <c r="CZ742" i="1"/>
  <c r="DA742" i="1"/>
  <c r="DB742" i="1"/>
  <c r="DC742" i="1"/>
  <c r="DD742" i="1"/>
  <c r="DE742" i="1"/>
  <c r="DF742" i="1"/>
  <c r="DG742" i="1"/>
  <c r="DH742" i="1"/>
  <c r="DI742" i="1"/>
  <c r="Q743" i="1"/>
  <c r="R743" i="1"/>
  <c r="S743" i="1"/>
  <c r="T743" i="1"/>
  <c r="U743" i="1"/>
  <c r="V743" i="1"/>
  <c r="W743" i="1"/>
  <c r="X743" i="1"/>
  <c r="Y743" i="1"/>
  <c r="Z743" i="1"/>
  <c r="AA743" i="1"/>
  <c r="AB743" i="1"/>
  <c r="AC743" i="1"/>
  <c r="AD743" i="1"/>
  <c r="AE743" i="1"/>
  <c r="AF743" i="1"/>
  <c r="AG743" i="1"/>
  <c r="AH743" i="1"/>
  <c r="AI743" i="1"/>
  <c r="AJ743" i="1"/>
  <c r="AK743" i="1"/>
  <c r="AL743" i="1"/>
  <c r="AM743" i="1"/>
  <c r="AN743" i="1"/>
  <c r="AO743" i="1"/>
  <c r="AP743" i="1"/>
  <c r="AQ743" i="1"/>
  <c r="AR743" i="1"/>
  <c r="AS743" i="1"/>
  <c r="AT743" i="1"/>
  <c r="AU743" i="1"/>
  <c r="AV743" i="1"/>
  <c r="AW743" i="1"/>
  <c r="AX743" i="1"/>
  <c r="AY743" i="1"/>
  <c r="AZ743" i="1"/>
  <c r="BA743" i="1"/>
  <c r="BB743" i="1"/>
  <c r="BC743" i="1"/>
  <c r="BD743" i="1"/>
  <c r="BE743" i="1"/>
  <c r="BF743" i="1"/>
  <c r="BG743" i="1"/>
  <c r="BH743" i="1"/>
  <c r="BI743" i="1"/>
  <c r="BJ743" i="1"/>
  <c r="BK743" i="1"/>
  <c r="BL743" i="1"/>
  <c r="BM743" i="1"/>
  <c r="BN743" i="1"/>
  <c r="BO743" i="1"/>
  <c r="BP743" i="1"/>
  <c r="BQ743" i="1"/>
  <c r="BR743" i="1"/>
  <c r="BS743" i="1"/>
  <c r="BT743" i="1"/>
  <c r="BU743" i="1"/>
  <c r="BV743" i="1"/>
  <c r="BW743" i="1"/>
  <c r="BX743" i="1"/>
  <c r="BY743" i="1"/>
  <c r="BZ743" i="1"/>
  <c r="CA743" i="1"/>
  <c r="CB743" i="1"/>
  <c r="CC743" i="1"/>
  <c r="CD743" i="1"/>
  <c r="CE743" i="1"/>
  <c r="CF743" i="1"/>
  <c r="CG743" i="1"/>
  <c r="CH743" i="1"/>
  <c r="CI743" i="1"/>
  <c r="CJ743" i="1"/>
  <c r="CK743" i="1"/>
  <c r="CL743" i="1"/>
  <c r="CM743" i="1"/>
  <c r="CN743" i="1"/>
  <c r="CO743" i="1"/>
  <c r="CP743" i="1"/>
  <c r="CQ743" i="1"/>
  <c r="CR743" i="1"/>
  <c r="CS743" i="1"/>
  <c r="CT743" i="1"/>
  <c r="CU743" i="1"/>
  <c r="CV743" i="1"/>
  <c r="CW743" i="1"/>
  <c r="CX743" i="1"/>
  <c r="CY743" i="1"/>
  <c r="CZ743" i="1"/>
  <c r="DA743" i="1"/>
  <c r="DB743" i="1"/>
  <c r="DC743" i="1"/>
  <c r="DD743" i="1"/>
  <c r="DE743" i="1"/>
  <c r="DF743" i="1"/>
  <c r="DG743" i="1"/>
  <c r="DH743" i="1"/>
  <c r="DI743" i="1"/>
  <c r="Q744" i="1"/>
  <c r="R744" i="1"/>
  <c r="S744" i="1"/>
  <c r="T744" i="1"/>
  <c r="U744" i="1"/>
  <c r="V744" i="1"/>
  <c r="W744" i="1"/>
  <c r="X744" i="1"/>
  <c r="Y744" i="1"/>
  <c r="Z744" i="1"/>
  <c r="AA744" i="1"/>
  <c r="AB744" i="1"/>
  <c r="AC744" i="1"/>
  <c r="AD744" i="1"/>
  <c r="AE744" i="1"/>
  <c r="AF744" i="1"/>
  <c r="AG744" i="1"/>
  <c r="AH744" i="1"/>
  <c r="AI744" i="1"/>
  <c r="AJ744" i="1"/>
  <c r="AK744" i="1"/>
  <c r="AL744" i="1"/>
  <c r="AM744" i="1"/>
  <c r="AN744" i="1"/>
  <c r="AO744" i="1"/>
  <c r="AP744" i="1"/>
  <c r="AQ744" i="1"/>
  <c r="AR744" i="1"/>
  <c r="AS744" i="1"/>
  <c r="AT744" i="1"/>
  <c r="AU744" i="1"/>
  <c r="AV744" i="1"/>
  <c r="AW744" i="1"/>
  <c r="AX744" i="1"/>
  <c r="AY744" i="1"/>
  <c r="AZ744" i="1"/>
  <c r="BA744" i="1"/>
  <c r="BB744" i="1"/>
  <c r="BC744" i="1"/>
  <c r="BD744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Q744" i="1"/>
  <c r="BR744" i="1"/>
  <c r="BS744" i="1"/>
  <c r="BT744" i="1"/>
  <c r="BU744" i="1"/>
  <c r="BV744" i="1"/>
  <c r="BW744" i="1"/>
  <c r="BX744" i="1"/>
  <c r="BY744" i="1"/>
  <c r="BZ744" i="1"/>
  <c r="CA744" i="1"/>
  <c r="CB744" i="1"/>
  <c r="CC744" i="1"/>
  <c r="CD744" i="1"/>
  <c r="CE744" i="1"/>
  <c r="CF744" i="1"/>
  <c r="CG744" i="1"/>
  <c r="CH744" i="1"/>
  <c r="CI744" i="1"/>
  <c r="CJ744" i="1"/>
  <c r="CK744" i="1"/>
  <c r="CL744" i="1"/>
  <c r="CM744" i="1"/>
  <c r="CN744" i="1"/>
  <c r="CO744" i="1"/>
  <c r="CP744" i="1"/>
  <c r="CQ744" i="1"/>
  <c r="CR744" i="1"/>
  <c r="CS744" i="1"/>
  <c r="CT744" i="1"/>
  <c r="CU744" i="1"/>
  <c r="CV744" i="1"/>
  <c r="CW744" i="1"/>
  <c r="CX744" i="1"/>
  <c r="CY744" i="1"/>
  <c r="CZ744" i="1"/>
  <c r="DA744" i="1"/>
  <c r="DB744" i="1"/>
  <c r="DC744" i="1"/>
  <c r="DD744" i="1"/>
  <c r="DE744" i="1"/>
  <c r="DF744" i="1"/>
  <c r="DG744" i="1"/>
  <c r="DH744" i="1"/>
  <c r="DI744" i="1"/>
  <c r="Q745" i="1"/>
  <c r="R745" i="1"/>
  <c r="S745" i="1"/>
  <c r="T745" i="1"/>
  <c r="U745" i="1"/>
  <c r="V745" i="1"/>
  <c r="W745" i="1"/>
  <c r="X745" i="1"/>
  <c r="Y745" i="1"/>
  <c r="Z745" i="1"/>
  <c r="AA745" i="1"/>
  <c r="AB745" i="1"/>
  <c r="AC745" i="1"/>
  <c r="AD745" i="1"/>
  <c r="AE745" i="1"/>
  <c r="AF745" i="1"/>
  <c r="AG745" i="1"/>
  <c r="AH745" i="1"/>
  <c r="AI745" i="1"/>
  <c r="AJ745" i="1"/>
  <c r="AK745" i="1"/>
  <c r="AL745" i="1"/>
  <c r="AM745" i="1"/>
  <c r="AN745" i="1"/>
  <c r="AO745" i="1"/>
  <c r="AP745" i="1"/>
  <c r="AQ745" i="1"/>
  <c r="AR745" i="1"/>
  <c r="AS745" i="1"/>
  <c r="AT745" i="1"/>
  <c r="AU745" i="1"/>
  <c r="AV745" i="1"/>
  <c r="AW745" i="1"/>
  <c r="AX745" i="1"/>
  <c r="AY745" i="1"/>
  <c r="AZ745" i="1"/>
  <c r="BA745" i="1"/>
  <c r="BB745" i="1"/>
  <c r="BC745" i="1"/>
  <c r="BD745" i="1"/>
  <c r="BE745" i="1"/>
  <c r="BF745" i="1"/>
  <c r="BG745" i="1"/>
  <c r="BH745" i="1"/>
  <c r="BI745" i="1"/>
  <c r="BJ745" i="1"/>
  <c r="BK745" i="1"/>
  <c r="BL745" i="1"/>
  <c r="BM745" i="1"/>
  <c r="BN745" i="1"/>
  <c r="BO745" i="1"/>
  <c r="BP745" i="1"/>
  <c r="BQ745" i="1"/>
  <c r="BR745" i="1"/>
  <c r="BS745" i="1"/>
  <c r="BT745" i="1"/>
  <c r="BU745" i="1"/>
  <c r="BV745" i="1"/>
  <c r="BW745" i="1"/>
  <c r="BX745" i="1"/>
  <c r="BY745" i="1"/>
  <c r="BZ745" i="1"/>
  <c r="CA745" i="1"/>
  <c r="CB745" i="1"/>
  <c r="CC745" i="1"/>
  <c r="CD745" i="1"/>
  <c r="CE745" i="1"/>
  <c r="CF745" i="1"/>
  <c r="CG745" i="1"/>
  <c r="CH745" i="1"/>
  <c r="CI745" i="1"/>
  <c r="CJ745" i="1"/>
  <c r="CK745" i="1"/>
  <c r="CL745" i="1"/>
  <c r="CM745" i="1"/>
  <c r="CN745" i="1"/>
  <c r="CO745" i="1"/>
  <c r="CP745" i="1"/>
  <c r="CQ745" i="1"/>
  <c r="CR745" i="1"/>
  <c r="CS745" i="1"/>
  <c r="CT745" i="1"/>
  <c r="CU745" i="1"/>
  <c r="CV745" i="1"/>
  <c r="CW745" i="1"/>
  <c r="CX745" i="1"/>
  <c r="CY745" i="1"/>
  <c r="CZ745" i="1"/>
  <c r="DA745" i="1"/>
  <c r="DB745" i="1"/>
  <c r="DC745" i="1"/>
  <c r="DD745" i="1"/>
  <c r="DE745" i="1"/>
  <c r="DF745" i="1"/>
  <c r="DG745" i="1"/>
  <c r="DH745" i="1"/>
  <c r="DI745" i="1"/>
  <c r="Q746" i="1"/>
  <c r="R746" i="1"/>
  <c r="S746" i="1"/>
  <c r="T746" i="1"/>
  <c r="U746" i="1"/>
  <c r="V746" i="1"/>
  <c r="W746" i="1"/>
  <c r="X746" i="1"/>
  <c r="Y746" i="1"/>
  <c r="Z746" i="1"/>
  <c r="AA746" i="1"/>
  <c r="AB746" i="1"/>
  <c r="AC746" i="1"/>
  <c r="AD746" i="1"/>
  <c r="AE746" i="1"/>
  <c r="AF746" i="1"/>
  <c r="AG746" i="1"/>
  <c r="AH746" i="1"/>
  <c r="AI746" i="1"/>
  <c r="AJ746" i="1"/>
  <c r="AK746" i="1"/>
  <c r="AL746" i="1"/>
  <c r="AM746" i="1"/>
  <c r="AN746" i="1"/>
  <c r="AO746" i="1"/>
  <c r="AP746" i="1"/>
  <c r="AQ746" i="1"/>
  <c r="AR746" i="1"/>
  <c r="AS746" i="1"/>
  <c r="AT746" i="1"/>
  <c r="AU746" i="1"/>
  <c r="AV746" i="1"/>
  <c r="AW746" i="1"/>
  <c r="AX746" i="1"/>
  <c r="AY746" i="1"/>
  <c r="AZ746" i="1"/>
  <c r="BA746" i="1"/>
  <c r="BB746" i="1"/>
  <c r="BC746" i="1"/>
  <c r="BD746" i="1"/>
  <c r="BE746" i="1"/>
  <c r="BF746" i="1"/>
  <c r="BG746" i="1"/>
  <c r="BH746" i="1"/>
  <c r="BI746" i="1"/>
  <c r="BJ746" i="1"/>
  <c r="BK746" i="1"/>
  <c r="BL746" i="1"/>
  <c r="BM746" i="1"/>
  <c r="BN746" i="1"/>
  <c r="BO746" i="1"/>
  <c r="BP746" i="1"/>
  <c r="BQ746" i="1"/>
  <c r="BR746" i="1"/>
  <c r="BS746" i="1"/>
  <c r="BT746" i="1"/>
  <c r="BU746" i="1"/>
  <c r="BV746" i="1"/>
  <c r="BW746" i="1"/>
  <c r="BX746" i="1"/>
  <c r="BY746" i="1"/>
  <c r="BZ746" i="1"/>
  <c r="CA746" i="1"/>
  <c r="CB746" i="1"/>
  <c r="CC746" i="1"/>
  <c r="CD746" i="1"/>
  <c r="CE746" i="1"/>
  <c r="CF746" i="1"/>
  <c r="CG746" i="1"/>
  <c r="CH746" i="1"/>
  <c r="CI746" i="1"/>
  <c r="CJ746" i="1"/>
  <c r="CK746" i="1"/>
  <c r="CL746" i="1"/>
  <c r="CM746" i="1"/>
  <c r="CN746" i="1"/>
  <c r="CO746" i="1"/>
  <c r="CP746" i="1"/>
  <c r="CQ746" i="1"/>
  <c r="CR746" i="1"/>
  <c r="CS746" i="1"/>
  <c r="CT746" i="1"/>
  <c r="CU746" i="1"/>
  <c r="CV746" i="1"/>
  <c r="CW746" i="1"/>
  <c r="CX746" i="1"/>
  <c r="CY746" i="1"/>
  <c r="CZ746" i="1"/>
  <c r="DA746" i="1"/>
  <c r="DB746" i="1"/>
  <c r="DC746" i="1"/>
  <c r="DD746" i="1"/>
  <c r="DE746" i="1"/>
  <c r="DF746" i="1"/>
  <c r="DG746" i="1"/>
  <c r="DH746" i="1"/>
  <c r="DI746" i="1"/>
  <c r="Q747" i="1"/>
  <c r="R747" i="1"/>
  <c r="S747" i="1"/>
  <c r="T747" i="1"/>
  <c r="U747" i="1"/>
  <c r="V747" i="1"/>
  <c r="W747" i="1"/>
  <c r="X747" i="1"/>
  <c r="Y747" i="1"/>
  <c r="Z747" i="1"/>
  <c r="AA747" i="1"/>
  <c r="AB747" i="1"/>
  <c r="AC747" i="1"/>
  <c r="AD747" i="1"/>
  <c r="AE747" i="1"/>
  <c r="AF747" i="1"/>
  <c r="AG747" i="1"/>
  <c r="AH747" i="1"/>
  <c r="AI747" i="1"/>
  <c r="AJ747" i="1"/>
  <c r="AK747" i="1"/>
  <c r="AL747" i="1"/>
  <c r="AM747" i="1"/>
  <c r="AN747" i="1"/>
  <c r="AO747" i="1"/>
  <c r="AP747" i="1"/>
  <c r="AQ747" i="1"/>
  <c r="AR747" i="1"/>
  <c r="AS747" i="1"/>
  <c r="AT747" i="1"/>
  <c r="AU747" i="1"/>
  <c r="AV747" i="1"/>
  <c r="AW747" i="1"/>
  <c r="AX747" i="1"/>
  <c r="AY747" i="1"/>
  <c r="AZ747" i="1"/>
  <c r="BA747" i="1"/>
  <c r="BB747" i="1"/>
  <c r="BC747" i="1"/>
  <c r="BD747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Q747" i="1"/>
  <c r="BR747" i="1"/>
  <c r="BS747" i="1"/>
  <c r="BT747" i="1"/>
  <c r="BU747" i="1"/>
  <c r="BV747" i="1"/>
  <c r="BW747" i="1"/>
  <c r="BX747" i="1"/>
  <c r="BY747" i="1"/>
  <c r="BZ747" i="1"/>
  <c r="CA747" i="1"/>
  <c r="CB747" i="1"/>
  <c r="CC747" i="1"/>
  <c r="CD747" i="1"/>
  <c r="CE747" i="1"/>
  <c r="CF747" i="1"/>
  <c r="CG747" i="1"/>
  <c r="CH747" i="1"/>
  <c r="CI747" i="1"/>
  <c r="CJ747" i="1"/>
  <c r="CK747" i="1"/>
  <c r="CL747" i="1"/>
  <c r="CM747" i="1"/>
  <c r="CN747" i="1"/>
  <c r="CO747" i="1"/>
  <c r="CP747" i="1"/>
  <c r="CQ747" i="1"/>
  <c r="CR747" i="1"/>
  <c r="CS747" i="1"/>
  <c r="CT747" i="1"/>
  <c r="CU747" i="1"/>
  <c r="CV747" i="1"/>
  <c r="CW747" i="1"/>
  <c r="CX747" i="1"/>
  <c r="CY747" i="1"/>
  <c r="CZ747" i="1"/>
  <c r="DA747" i="1"/>
  <c r="DB747" i="1"/>
  <c r="DC747" i="1"/>
  <c r="DD747" i="1"/>
  <c r="DE747" i="1"/>
  <c r="DF747" i="1"/>
  <c r="DG747" i="1"/>
  <c r="DH747" i="1"/>
  <c r="DI747" i="1"/>
  <c r="Q748" i="1"/>
  <c r="R748" i="1"/>
  <c r="S748" i="1"/>
  <c r="T748" i="1"/>
  <c r="U748" i="1"/>
  <c r="V748" i="1"/>
  <c r="W748" i="1"/>
  <c r="X748" i="1"/>
  <c r="Y748" i="1"/>
  <c r="Z748" i="1"/>
  <c r="AA748" i="1"/>
  <c r="AB748" i="1"/>
  <c r="AC748" i="1"/>
  <c r="AD748" i="1"/>
  <c r="AE748" i="1"/>
  <c r="AF748" i="1"/>
  <c r="AG748" i="1"/>
  <c r="AH748" i="1"/>
  <c r="AI748" i="1"/>
  <c r="AJ748" i="1"/>
  <c r="AK748" i="1"/>
  <c r="AL748" i="1"/>
  <c r="AM748" i="1"/>
  <c r="AN748" i="1"/>
  <c r="AO748" i="1"/>
  <c r="AP748" i="1"/>
  <c r="AQ748" i="1"/>
  <c r="AR748" i="1"/>
  <c r="AS748" i="1"/>
  <c r="AT748" i="1"/>
  <c r="AU748" i="1"/>
  <c r="AV748" i="1"/>
  <c r="AW748" i="1"/>
  <c r="AX748" i="1"/>
  <c r="AY748" i="1"/>
  <c r="AZ748" i="1"/>
  <c r="BA748" i="1"/>
  <c r="BB748" i="1"/>
  <c r="BC748" i="1"/>
  <c r="BD748" i="1"/>
  <c r="BE748" i="1"/>
  <c r="BF748" i="1"/>
  <c r="BG748" i="1"/>
  <c r="BH748" i="1"/>
  <c r="BI748" i="1"/>
  <c r="BJ748" i="1"/>
  <c r="BK748" i="1"/>
  <c r="BL748" i="1"/>
  <c r="BM748" i="1"/>
  <c r="BN748" i="1"/>
  <c r="BO748" i="1"/>
  <c r="BP748" i="1"/>
  <c r="BQ748" i="1"/>
  <c r="BR748" i="1"/>
  <c r="BS748" i="1"/>
  <c r="BT748" i="1"/>
  <c r="BU748" i="1"/>
  <c r="BV748" i="1"/>
  <c r="BW748" i="1"/>
  <c r="BX748" i="1"/>
  <c r="BY748" i="1"/>
  <c r="BZ748" i="1"/>
  <c r="CA748" i="1"/>
  <c r="CB748" i="1"/>
  <c r="CC748" i="1"/>
  <c r="CD748" i="1"/>
  <c r="CE748" i="1"/>
  <c r="CF748" i="1"/>
  <c r="CG748" i="1"/>
  <c r="CH748" i="1"/>
  <c r="CI748" i="1"/>
  <c r="CJ748" i="1"/>
  <c r="CK748" i="1"/>
  <c r="CL748" i="1"/>
  <c r="CM748" i="1"/>
  <c r="CN748" i="1"/>
  <c r="CO748" i="1"/>
  <c r="CP748" i="1"/>
  <c r="CQ748" i="1"/>
  <c r="CR748" i="1"/>
  <c r="CS748" i="1"/>
  <c r="CT748" i="1"/>
  <c r="CU748" i="1"/>
  <c r="CV748" i="1"/>
  <c r="CW748" i="1"/>
  <c r="CX748" i="1"/>
  <c r="CY748" i="1"/>
  <c r="CZ748" i="1"/>
  <c r="DA748" i="1"/>
  <c r="DB748" i="1"/>
  <c r="DC748" i="1"/>
  <c r="DD748" i="1"/>
  <c r="DE748" i="1"/>
  <c r="DF748" i="1"/>
  <c r="DG748" i="1"/>
  <c r="DH748" i="1"/>
  <c r="DI748" i="1"/>
  <c r="Q749" i="1"/>
  <c r="R749" i="1"/>
  <c r="S749" i="1"/>
  <c r="T749" i="1"/>
  <c r="U749" i="1"/>
  <c r="V749" i="1"/>
  <c r="W749" i="1"/>
  <c r="X749" i="1"/>
  <c r="Y749" i="1"/>
  <c r="Z749" i="1"/>
  <c r="AA749" i="1"/>
  <c r="AB749" i="1"/>
  <c r="AC749" i="1"/>
  <c r="AD749" i="1"/>
  <c r="AE749" i="1"/>
  <c r="AF749" i="1"/>
  <c r="AG749" i="1"/>
  <c r="AH749" i="1"/>
  <c r="AI749" i="1"/>
  <c r="AJ749" i="1"/>
  <c r="AK749" i="1"/>
  <c r="AL749" i="1"/>
  <c r="AM749" i="1"/>
  <c r="AN749" i="1"/>
  <c r="AO749" i="1"/>
  <c r="AP749" i="1"/>
  <c r="AQ749" i="1"/>
  <c r="AR749" i="1"/>
  <c r="AS749" i="1"/>
  <c r="AT749" i="1"/>
  <c r="AU749" i="1"/>
  <c r="AV749" i="1"/>
  <c r="AW749" i="1"/>
  <c r="AX749" i="1"/>
  <c r="AY749" i="1"/>
  <c r="AZ749" i="1"/>
  <c r="BA749" i="1"/>
  <c r="BB749" i="1"/>
  <c r="BC749" i="1"/>
  <c r="BD749" i="1"/>
  <c r="BE749" i="1"/>
  <c r="BF749" i="1"/>
  <c r="BG749" i="1"/>
  <c r="BH749" i="1"/>
  <c r="BI749" i="1"/>
  <c r="BJ749" i="1"/>
  <c r="BK749" i="1"/>
  <c r="BL749" i="1"/>
  <c r="BM749" i="1"/>
  <c r="BN749" i="1"/>
  <c r="BO749" i="1"/>
  <c r="BP749" i="1"/>
  <c r="BQ749" i="1"/>
  <c r="BR749" i="1"/>
  <c r="BS749" i="1"/>
  <c r="BT749" i="1"/>
  <c r="BU749" i="1"/>
  <c r="BV749" i="1"/>
  <c r="BW749" i="1"/>
  <c r="BX749" i="1"/>
  <c r="BY749" i="1"/>
  <c r="BZ749" i="1"/>
  <c r="CA749" i="1"/>
  <c r="CB749" i="1"/>
  <c r="CC749" i="1"/>
  <c r="CD749" i="1"/>
  <c r="CE749" i="1"/>
  <c r="CF749" i="1"/>
  <c r="CG749" i="1"/>
  <c r="CH749" i="1"/>
  <c r="CI749" i="1"/>
  <c r="CJ749" i="1"/>
  <c r="CK749" i="1"/>
  <c r="CL749" i="1"/>
  <c r="CM749" i="1"/>
  <c r="CN749" i="1"/>
  <c r="CO749" i="1"/>
  <c r="CP749" i="1"/>
  <c r="CQ749" i="1"/>
  <c r="CR749" i="1"/>
  <c r="CS749" i="1"/>
  <c r="CT749" i="1"/>
  <c r="CU749" i="1"/>
  <c r="CV749" i="1"/>
  <c r="CW749" i="1"/>
  <c r="CX749" i="1"/>
  <c r="CY749" i="1"/>
  <c r="CZ749" i="1"/>
  <c r="DA749" i="1"/>
  <c r="DB749" i="1"/>
  <c r="DC749" i="1"/>
  <c r="DD749" i="1"/>
  <c r="DE749" i="1"/>
  <c r="DF749" i="1"/>
  <c r="DG749" i="1"/>
  <c r="DH749" i="1"/>
  <c r="DI749" i="1"/>
  <c r="Q750" i="1"/>
  <c r="R750" i="1"/>
  <c r="S750" i="1"/>
  <c r="T750" i="1"/>
  <c r="U750" i="1"/>
  <c r="V750" i="1"/>
  <c r="W750" i="1"/>
  <c r="X750" i="1"/>
  <c r="Y750" i="1"/>
  <c r="Z750" i="1"/>
  <c r="AA750" i="1"/>
  <c r="AB750" i="1"/>
  <c r="AC750" i="1"/>
  <c r="AD750" i="1"/>
  <c r="AE750" i="1"/>
  <c r="AF750" i="1"/>
  <c r="AG750" i="1"/>
  <c r="AH750" i="1"/>
  <c r="AI750" i="1"/>
  <c r="AJ750" i="1"/>
  <c r="AK750" i="1"/>
  <c r="AL750" i="1"/>
  <c r="AM750" i="1"/>
  <c r="AN750" i="1"/>
  <c r="AO750" i="1"/>
  <c r="AP750" i="1"/>
  <c r="AQ750" i="1"/>
  <c r="AR750" i="1"/>
  <c r="AS750" i="1"/>
  <c r="AT750" i="1"/>
  <c r="AU750" i="1"/>
  <c r="AV750" i="1"/>
  <c r="AW750" i="1"/>
  <c r="AX750" i="1"/>
  <c r="AY750" i="1"/>
  <c r="AZ750" i="1"/>
  <c r="BA750" i="1"/>
  <c r="BB750" i="1"/>
  <c r="BC750" i="1"/>
  <c r="BD750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Q750" i="1"/>
  <c r="BR750" i="1"/>
  <c r="BS750" i="1"/>
  <c r="BT750" i="1"/>
  <c r="BU750" i="1"/>
  <c r="BV750" i="1"/>
  <c r="BW750" i="1"/>
  <c r="BX750" i="1"/>
  <c r="BY750" i="1"/>
  <c r="BZ750" i="1"/>
  <c r="CA750" i="1"/>
  <c r="CB750" i="1"/>
  <c r="CC750" i="1"/>
  <c r="CD750" i="1"/>
  <c r="CE750" i="1"/>
  <c r="CF750" i="1"/>
  <c r="CG750" i="1"/>
  <c r="CH750" i="1"/>
  <c r="CI750" i="1"/>
  <c r="CJ750" i="1"/>
  <c r="CK750" i="1"/>
  <c r="CL750" i="1"/>
  <c r="CM750" i="1"/>
  <c r="CN750" i="1"/>
  <c r="CO750" i="1"/>
  <c r="CP750" i="1"/>
  <c r="CQ750" i="1"/>
  <c r="CR750" i="1"/>
  <c r="CS750" i="1"/>
  <c r="CT750" i="1"/>
  <c r="CU750" i="1"/>
  <c r="CV750" i="1"/>
  <c r="CW750" i="1"/>
  <c r="CX750" i="1"/>
  <c r="CY750" i="1"/>
  <c r="CZ750" i="1"/>
  <c r="DA750" i="1"/>
  <c r="DB750" i="1"/>
  <c r="DC750" i="1"/>
  <c r="DD750" i="1"/>
  <c r="DE750" i="1"/>
  <c r="DF750" i="1"/>
  <c r="DG750" i="1"/>
  <c r="DH750" i="1"/>
  <c r="DI750" i="1"/>
  <c r="Q751" i="1"/>
  <c r="R751" i="1"/>
  <c r="S751" i="1"/>
  <c r="T751" i="1"/>
  <c r="U751" i="1"/>
  <c r="V751" i="1"/>
  <c r="W751" i="1"/>
  <c r="X751" i="1"/>
  <c r="Y751" i="1"/>
  <c r="Z751" i="1"/>
  <c r="AA751" i="1"/>
  <c r="AB751" i="1"/>
  <c r="AC751" i="1"/>
  <c r="AD751" i="1"/>
  <c r="AE751" i="1"/>
  <c r="AF751" i="1"/>
  <c r="AG751" i="1"/>
  <c r="AH751" i="1"/>
  <c r="AI751" i="1"/>
  <c r="AJ751" i="1"/>
  <c r="AK751" i="1"/>
  <c r="AL751" i="1"/>
  <c r="AM751" i="1"/>
  <c r="AN751" i="1"/>
  <c r="AO751" i="1"/>
  <c r="AP751" i="1"/>
  <c r="AQ751" i="1"/>
  <c r="AR751" i="1"/>
  <c r="AS751" i="1"/>
  <c r="AT751" i="1"/>
  <c r="AU751" i="1"/>
  <c r="AV751" i="1"/>
  <c r="AW751" i="1"/>
  <c r="AX751" i="1"/>
  <c r="AY751" i="1"/>
  <c r="AZ751" i="1"/>
  <c r="BA751" i="1"/>
  <c r="BB751" i="1"/>
  <c r="BC751" i="1"/>
  <c r="BD751" i="1"/>
  <c r="BE751" i="1"/>
  <c r="BF751" i="1"/>
  <c r="BG751" i="1"/>
  <c r="BH751" i="1"/>
  <c r="BI751" i="1"/>
  <c r="BJ751" i="1"/>
  <c r="BK751" i="1"/>
  <c r="BL751" i="1"/>
  <c r="BM751" i="1"/>
  <c r="BN751" i="1"/>
  <c r="BO751" i="1"/>
  <c r="BP751" i="1"/>
  <c r="BQ751" i="1"/>
  <c r="BR751" i="1"/>
  <c r="BS751" i="1"/>
  <c r="BT751" i="1"/>
  <c r="BU751" i="1"/>
  <c r="BV751" i="1"/>
  <c r="BW751" i="1"/>
  <c r="BX751" i="1"/>
  <c r="BY751" i="1"/>
  <c r="BZ751" i="1"/>
  <c r="CA751" i="1"/>
  <c r="CB751" i="1"/>
  <c r="CC751" i="1"/>
  <c r="CD751" i="1"/>
  <c r="CE751" i="1"/>
  <c r="CF751" i="1"/>
  <c r="CG751" i="1"/>
  <c r="CH751" i="1"/>
  <c r="CI751" i="1"/>
  <c r="CJ751" i="1"/>
  <c r="CK751" i="1"/>
  <c r="CL751" i="1"/>
  <c r="CM751" i="1"/>
  <c r="CN751" i="1"/>
  <c r="CO751" i="1"/>
  <c r="CP751" i="1"/>
  <c r="CQ751" i="1"/>
  <c r="CR751" i="1"/>
  <c r="CS751" i="1"/>
  <c r="CT751" i="1"/>
  <c r="CU751" i="1"/>
  <c r="CV751" i="1"/>
  <c r="CW751" i="1"/>
  <c r="CX751" i="1"/>
  <c r="CY751" i="1"/>
  <c r="CZ751" i="1"/>
  <c r="DA751" i="1"/>
  <c r="DB751" i="1"/>
  <c r="DC751" i="1"/>
  <c r="DD751" i="1"/>
  <c r="DE751" i="1"/>
  <c r="DF751" i="1"/>
  <c r="DG751" i="1"/>
  <c r="DH751" i="1"/>
  <c r="DI751" i="1"/>
  <c r="Q752" i="1"/>
  <c r="R752" i="1"/>
  <c r="S752" i="1"/>
  <c r="T752" i="1"/>
  <c r="U752" i="1"/>
  <c r="V752" i="1"/>
  <c r="W752" i="1"/>
  <c r="X752" i="1"/>
  <c r="Y752" i="1"/>
  <c r="Z752" i="1"/>
  <c r="AA752" i="1"/>
  <c r="AB752" i="1"/>
  <c r="AC752" i="1"/>
  <c r="AD752" i="1"/>
  <c r="AE752" i="1"/>
  <c r="AF752" i="1"/>
  <c r="AG752" i="1"/>
  <c r="AH752" i="1"/>
  <c r="AI752" i="1"/>
  <c r="AJ752" i="1"/>
  <c r="AK752" i="1"/>
  <c r="AL752" i="1"/>
  <c r="AM752" i="1"/>
  <c r="AN752" i="1"/>
  <c r="AO752" i="1"/>
  <c r="AP752" i="1"/>
  <c r="AQ752" i="1"/>
  <c r="AR752" i="1"/>
  <c r="AS752" i="1"/>
  <c r="AT752" i="1"/>
  <c r="AU752" i="1"/>
  <c r="AV752" i="1"/>
  <c r="AW752" i="1"/>
  <c r="AX752" i="1"/>
  <c r="AY752" i="1"/>
  <c r="AZ752" i="1"/>
  <c r="BA752" i="1"/>
  <c r="BB752" i="1"/>
  <c r="BC752" i="1"/>
  <c r="BD752" i="1"/>
  <c r="BE752" i="1"/>
  <c r="BF752" i="1"/>
  <c r="BG752" i="1"/>
  <c r="BH752" i="1"/>
  <c r="BI752" i="1"/>
  <c r="BJ752" i="1"/>
  <c r="BK752" i="1"/>
  <c r="BL752" i="1"/>
  <c r="BM752" i="1"/>
  <c r="BN752" i="1"/>
  <c r="BO752" i="1"/>
  <c r="BP752" i="1"/>
  <c r="BQ752" i="1"/>
  <c r="BR752" i="1"/>
  <c r="BS752" i="1"/>
  <c r="BT752" i="1"/>
  <c r="BU752" i="1"/>
  <c r="BV752" i="1"/>
  <c r="BW752" i="1"/>
  <c r="BX752" i="1"/>
  <c r="BY752" i="1"/>
  <c r="BZ752" i="1"/>
  <c r="CA752" i="1"/>
  <c r="CB752" i="1"/>
  <c r="CC752" i="1"/>
  <c r="CD752" i="1"/>
  <c r="CE752" i="1"/>
  <c r="CF752" i="1"/>
  <c r="CG752" i="1"/>
  <c r="CH752" i="1"/>
  <c r="CI752" i="1"/>
  <c r="CJ752" i="1"/>
  <c r="CK752" i="1"/>
  <c r="CL752" i="1"/>
  <c r="CM752" i="1"/>
  <c r="CN752" i="1"/>
  <c r="CO752" i="1"/>
  <c r="CP752" i="1"/>
  <c r="CQ752" i="1"/>
  <c r="CR752" i="1"/>
  <c r="CS752" i="1"/>
  <c r="CT752" i="1"/>
  <c r="CU752" i="1"/>
  <c r="CV752" i="1"/>
  <c r="CW752" i="1"/>
  <c r="CX752" i="1"/>
  <c r="CY752" i="1"/>
  <c r="CZ752" i="1"/>
  <c r="DA752" i="1"/>
  <c r="DB752" i="1"/>
  <c r="DC752" i="1"/>
  <c r="DD752" i="1"/>
  <c r="DE752" i="1"/>
  <c r="DF752" i="1"/>
  <c r="DG752" i="1"/>
  <c r="DH752" i="1"/>
  <c r="DI752" i="1"/>
  <c r="Q753" i="1"/>
  <c r="R753" i="1"/>
  <c r="S753" i="1"/>
  <c r="T753" i="1"/>
  <c r="U753" i="1"/>
  <c r="V753" i="1"/>
  <c r="W753" i="1"/>
  <c r="X753" i="1"/>
  <c r="Y753" i="1"/>
  <c r="Z753" i="1"/>
  <c r="AA753" i="1"/>
  <c r="AB753" i="1"/>
  <c r="AC753" i="1"/>
  <c r="AD753" i="1"/>
  <c r="AE753" i="1"/>
  <c r="AF753" i="1"/>
  <c r="AG753" i="1"/>
  <c r="AH753" i="1"/>
  <c r="AI753" i="1"/>
  <c r="AJ753" i="1"/>
  <c r="AK753" i="1"/>
  <c r="AL753" i="1"/>
  <c r="AM753" i="1"/>
  <c r="AN753" i="1"/>
  <c r="AO753" i="1"/>
  <c r="AP753" i="1"/>
  <c r="AQ753" i="1"/>
  <c r="AR753" i="1"/>
  <c r="AS753" i="1"/>
  <c r="AT753" i="1"/>
  <c r="AU753" i="1"/>
  <c r="AV753" i="1"/>
  <c r="AW753" i="1"/>
  <c r="AX753" i="1"/>
  <c r="AY753" i="1"/>
  <c r="AZ753" i="1"/>
  <c r="BA753" i="1"/>
  <c r="BB753" i="1"/>
  <c r="BC753" i="1"/>
  <c r="BD753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Q753" i="1"/>
  <c r="BR753" i="1"/>
  <c r="BS753" i="1"/>
  <c r="BT753" i="1"/>
  <c r="BU753" i="1"/>
  <c r="BV753" i="1"/>
  <c r="BW753" i="1"/>
  <c r="BX753" i="1"/>
  <c r="BY753" i="1"/>
  <c r="BZ753" i="1"/>
  <c r="CA753" i="1"/>
  <c r="CB753" i="1"/>
  <c r="CC753" i="1"/>
  <c r="CD753" i="1"/>
  <c r="CE753" i="1"/>
  <c r="CF753" i="1"/>
  <c r="CG753" i="1"/>
  <c r="CH753" i="1"/>
  <c r="CI753" i="1"/>
  <c r="CJ753" i="1"/>
  <c r="CK753" i="1"/>
  <c r="CL753" i="1"/>
  <c r="CM753" i="1"/>
  <c r="CN753" i="1"/>
  <c r="CO753" i="1"/>
  <c r="CP753" i="1"/>
  <c r="CQ753" i="1"/>
  <c r="CR753" i="1"/>
  <c r="CS753" i="1"/>
  <c r="CT753" i="1"/>
  <c r="CU753" i="1"/>
  <c r="CV753" i="1"/>
  <c r="CW753" i="1"/>
  <c r="CX753" i="1"/>
  <c r="CY753" i="1"/>
  <c r="CZ753" i="1"/>
  <c r="DA753" i="1"/>
  <c r="DB753" i="1"/>
  <c r="DC753" i="1"/>
  <c r="DD753" i="1"/>
  <c r="DE753" i="1"/>
  <c r="DF753" i="1"/>
  <c r="DG753" i="1"/>
  <c r="DH753" i="1"/>
  <c r="DI753" i="1"/>
  <c r="Q754" i="1"/>
  <c r="R754" i="1"/>
  <c r="S754" i="1"/>
  <c r="T754" i="1"/>
  <c r="U754" i="1"/>
  <c r="V754" i="1"/>
  <c r="W754" i="1"/>
  <c r="X754" i="1"/>
  <c r="Y754" i="1"/>
  <c r="Z754" i="1"/>
  <c r="AA754" i="1"/>
  <c r="AB754" i="1"/>
  <c r="AC754" i="1"/>
  <c r="AD754" i="1"/>
  <c r="AE754" i="1"/>
  <c r="AF754" i="1"/>
  <c r="AG754" i="1"/>
  <c r="AH754" i="1"/>
  <c r="AI754" i="1"/>
  <c r="AJ754" i="1"/>
  <c r="AK754" i="1"/>
  <c r="AL754" i="1"/>
  <c r="AM754" i="1"/>
  <c r="AN754" i="1"/>
  <c r="AO754" i="1"/>
  <c r="AP754" i="1"/>
  <c r="AQ754" i="1"/>
  <c r="AR754" i="1"/>
  <c r="AS754" i="1"/>
  <c r="AT754" i="1"/>
  <c r="AU754" i="1"/>
  <c r="AV754" i="1"/>
  <c r="AW754" i="1"/>
  <c r="AX754" i="1"/>
  <c r="AY754" i="1"/>
  <c r="AZ754" i="1"/>
  <c r="BA754" i="1"/>
  <c r="BB754" i="1"/>
  <c r="BC754" i="1"/>
  <c r="BD754" i="1"/>
  <c r="BE754" i="1"/>
  <c r="BF754" i="1"/>
  <c r="BG754" i="1"/>
  <c r="BH754" i="1"/>
  <c r="BI754" i="1"/>
  <c r="BJ754" i="1"/>
  <c r="BK754" i="1"/>
  <c r="BL754" i="1"/>
  <c r="BM754" i="1"/>
  <c r="BN754" i="1"/>
  <c r="BO754" i="1"/>
  <c r="BP754" i="1"/>
  <c r="BQ754" i="1"/>
  <c r="BR754" i="1"/>
  <c r="BS754" i="1"/>
  <c r="BT754" i="1"/>
  <c r="BU754" i="1"/>
  <c r="BV754" i="1"/>
  <c r="BW754" i="1"/>
  <c r="BX754" i="1"/>
  <c r="BY754" i="1"/>
  <c r="BZ754" i="1"/>
  <c r="CA754" i="1"/>
  <c r="CB754" i="1"/>
  <c r="CC754" i="1"/>
  <c r="CD754" i="1"/>
  <c r="CE754" i="1"/>
  <c r="CF754" i="1"/>
  <c r="CG754" i="1"/>
  <c r="CH754" i="1"/>
  <c r="CI754" i="1"/>
  <c r="CJ754" i="1"/>
  <c r="CK754" i="1"/>
  <c r="CL754" i="1"/>
  <c r="CM754" i="1"/>
  <c r="CN754" i="1"/>
  <c r="CO754" i="1"/>
  <c r="CP754" i="1"/>
  <c r="CQ754" i="1"/>
  <c r="CR754" i="1"/>
  <c r="CS754" i="1"/>
  <c r="CT754" i="1"/>
  <c r="CU754" i="1"/>
  <c r="CV754" i="1"/>
  <c r="CW754" i="1"/>
  <c r="CX754" i="1"/>
  <c r="CY754" i="1"/>
  <c r="CZ754" i="1"/>
  <c r="DA754" i="1"/>
  <c r="DB754" i="1"/>
  <c r="DC754" i="1"/>
  <c r="DD754" i="1"/>
  <c r="DE754" i="1"/>
  <c r="DF754" i="1"/>
  <c r="DG754" i="1"/>
  <c r="DH754" i="1"/>
  <c r="DI754" i="1"/>
  <c r="Q755" i="1"/>
  <c r="R755" i="1"/>
  <c r="S755" i="1"/>
  <c r="T755" i="1"/>
  <c r="U755" i="1"/>
  <c r="V755" i="1"/>
  <c r="W755" i="1"/>
  <c r="X755" i="1"/>
  <c r="Y755" i="1"/>
  <c r="Z755" i="1"/>
  <c r="AA755" i="1"/>
  <c r="AB755" i="1"/>
  <c r="AC755" i="1"/>
  <c r="AD755" i="1"/>
  <c r="AE755" i="1"/>
  <c r="AF755" i="1"/>
  <c r="AG755" i="1"/>
  <c r="AH755" i="1"/>
  <c r="AI755" i="1"/>
  <c r="AJ755" i="1"/>
  <c r="AK755" i="1"/>
  <c r="AL755" i="1"/>
  <c r="AM755" i="1"/>
  <c r="AN755" i="1"/>
  <c r="AO755" i="1"/>
  <c r="AP755" i="1"/>
  <c r="AQ755" i="1"/>
  <c r="AR755" i="1"/>
  <c r="AS755" i="1"/>
  <c r="AT755" i="1"/>
  <c r="AU755" i="1"/>
  <c r="AV755" i="1"/>
  <c r="AW755" i="1"/>
  <c r="AX755" i="1"/>
  <c r="AY755" i="1"/>
  <c r="AZ755" i="1"/>
  <c r="BA755" i="1"/>
  <c r="BB755" i="1"/>
  <c r="BC755" i="1"/>
  <c r="BD755" i="1"/>
  <c r="BE755" i="1"/>
  <c r="BF755" i="1"/>
  <c r="BG755" i="1"/>
  <c r="BH755" i="1"/>
  <c r="BI755" i="1"/>
  <c r="BJ755" i="1"/>
  <c r="BK755" i="1"/>
  <c r="BL755" i="1"/>
  <c r="BM755" i="1"/>
  <c r="BN755" i="1"/>
  <c r="BO755" i="1"/>
  <c r="BP755" i="1"/>
  <c r="BQ755" i="1"/>
  <c r="BR755" i="1"/>
  <c r="BS755" i="1"/>
  <c r="BT755" i="1"/>
  <c r="BU755" i="1"/>
  <c r="BV755" i="1"/>
  <c r="BW755" i="1"/>
  <c r="BX755" i="1"/>
  <c r="BY755" i="1"/>
  <c r="BZ755" i="1"/>
  <c r="CA755" i="1"/>
  <c r="CB755" i="1"/>
  <c r="CC755" i="1"/>
  <c r="CD755" i="1"/>
  <c r="CE755" i="1"/>
  <c r="CF755" i="1"/>
  <c r="CG755" i="1"/>
  <c r="CH755" i="1"/>
  <c r="CI755" i="1"/>
  <c r="CJ755" i="1"/>
  <c r="CK755" i="1"/>
  <c r="CL755" i="1"/>
  <c r="CM755" i="1"/>
  <c r="CN755" i="1"/>
  <c r="CO755" i="1"/>
  <c r="CP755" i="1"/>
  <c r="CQ755" i="1"/>
  <c r="CR755" i="1"/>
  <c r="CS755" i="1"/>
  <c r="CT755" i="1"/>
  <c r="CU755" i="1"/>
  <c r="CV755" i="1"/>
  <c r="CW755" i="1"/>
  <c r="CX755" i="1"/>
  <c r="CY755" i="1"/>
  <c r="CZ755" i="1"/>
  <c r="DA755" i="1"/>
  <c r="DB755" i="1"/>
  <c r="DC755" i="1"/>
  <c r="DD755" i="1"/>
  <c r="DE755" i="1"/>
  <c r="DF755" i="1"/>
  <c r="DG755" i="1"/>
  <c r="DH755" i="1"/>
  <c r="DI755" i="1"/>
  <c r="Q756" i="1"/>
  <c r="R756" i="1"/>
  <c r="S756" i="1"/>
  <c r="T756" i="1"/>
  <c r="U756" i="1"/>
  <c r="V756" i="1"/>
  <c r="W756" i="1"/>
  <c r="X756" i="1"/>
  <c r="Y756" i="1"/>
  <c r="Z756" i="1"/>
  <c r="AA756" i="1"/>
  <c r="AB756" i="1"/>
  <c r="AC756" i="1"/>
  <c r="AD756" i="1"/>
  <c r="AE756" i="1"/>
  <c r="AF756" i="1"/>
  <c r="AG756" i="1"/>
  <c r="AH756" i="1"/>
  <c r="AI756" i="1"/>
  <c r="AJ756" i="1"/>
  <c r="AK756" i="1"/>
  <c r="AL756" i="1"/>
  <c r="AM756" i="1"/>
  <c r="AN756" i="1"/>
  <c r="AO756" i="1"/>
  <c r="AP756" i="1"/>
  <c r="AQ756" i="1"/>
  <c r="AR756" i="1"/>
  <c r="AS756" i="1"/>
  <c r="AT756" i="1"/>
  <c r="AU756" i="1"/>
  <c r="AV756" i="1"/>
  <c r="AW756" i="1"/>
  <c r="AX756" i="1"/>
  <c r="AY756" i="1"/>
  <c r="AZ756" i="1"/>
  <c r="BA756" i="1"/>
  <c r="BB756" i="1"/>
  <c r="BC756" i="1"/>
  <c r="BD756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Q756" i="1"/>
  <c r="BR756" i="1"/>
  <c r="BS756" i="1"/>
  <c r="BT756" i="1"/>
  <c r="BU756" i="1"/>
  <c r="BV756" i="1"/>
  <c r="BW756" i="1"/>
  <c r="BX756" i="1"/>
  <c r="BY756" i="1"/>
  <c r="BZ756" i="1"/>
  <c r="CA756" i="1"/>
  <c r="CB756" i="1"/>
  <c r="CC756" i="1"/>
  <c r="CD756" i="1"/>
  <c r="CE756" i="1"/>
  <c r="CF756" i="1"/>
  <c r="CG756" i="1"/>
  <c r="CH756" i="1"/>
  <c r="CI756" i="1"/>
  <c r="CJ756" i="1"/>
  <c r="CK756" i="1"/>
  <c r="CL756" i="1"/>
  <c r="CM756" i="1"/>
  <c r="CN756" i="1"/>
  <c r="CO756" i="1"/>
  <c r="CP756" i="1"/>
  <c r="CQ756" i="1"/>
  <c r="CR756" i="1"/>
  <c r="CS756" i="1"/>
  <c r="CT756" i="1"/>
  <c r="CU756" i="1"/>
  <c r="CV756" i="1"/>
  <c r="CW756" i="1"/>
  <c r="CX756" i="1"/>
  <c r="CY756" i="1"/>
  <c r="CZ756" i="1"/>
  <c r="DA756" i="1"/>
  <c r="DB756" i="1"/>
  <c r="DC756" i="1"/>
  <c r="DD756" i="1"/>
  <c r="DE756" i="1"/>
  <c r="DF756" i="1"/>
  <c r="DG756" i="1"/>
  <c r="DH756" i="1"/>
  <c r="DI756" i="1"/>
  <c r="Q757" i="1"/>
  <c r="R757" i="1"/>
  <c r="S757" i="1"/>
  <c r="T757" i="1"/>
  <c r="U757" i="1"/>
  <c r="V757" i="1"/>
  <c r="W757" i="1"/>
  <c r="X757" i="1"/>
  <c r="Y757" i="1"/>
  <c r="Z757" i="1"/>
  <c r="AA757" i="1"/>
  <c r="AB757" i="1"/>
  <c r="AC757" i="1"/>
  <c r="AD757" i="1"/>
  <c r="AE757" i="1"/>
  <c r="AF757" i="1"/>
  <c r="AG757" i="1"/>
  <c r="AH757" i="1"/>
  <c r="AI757" i="1"/>
  <c r="AJ757" i="1"/>
  <c r="AK757" i="1"/>
  <c r="AL757" i="1"/>
  <c r="AM757" i="1"/>
  <c r="AN757" i="1"/>
  <c r="AO757" i="1"/>
  <c r="AP757" i="1"/>
  <c r="AQ757" i="1"/>
  <c r="AR757" i="1"/>
  <c r="AS757" i="1"/>
  <c r="AT757" i="1"/>
  <c r="AU757" i="1"/>
  <c r="AV757" i="1"/>
  <c r="AW757" i="1"/>
  <c r="AX757" i="1"/>
  <c r="AY757" i="1"/>
  <c r="AZ757" i="1"/>
  <c r="BA757" i="1"/>
  <c r="BB757" i="1"/>
  <c r="BC757" i="1"/>
  <c r="BD757" i="1"/>
  <c r="BE757" i="1"/>
  <c r="BF757" i="1"/>
  <c r="BG757" i="1"/>
  <c r="BH757" i="1"/>
  <c r="BI757" i="1"/>
  <c r="BJ757" i="1"/>
  <c r="BK757" i="1"/>
  <c r="BL757" i="1"/>
  <c r="BM757" i="1"/>
  <c r="BN757" i="1"/>
  <c r="BO757" i="1"/>
  <c r="BP757" i="1"/>
  <c r="BQ757" i="1"/>
  <c r="BR757" i="1"/>
  <c r="BS757" i="1"/>
  <c r="BT757" i="1"/>
  <c r="BU757" i="1"/>
  <c r="BV757" i="1"/>
  <c r="BW757" i="1"/>
  <c r="BX757" i="1"/>
  <c r="BY757" i="1"/>
  <c r="BZ757" i="1"/>
  <c r="CA757" i="1"/>
  <c r="CB757" i="1"/>
  <c r="CC757" i="1"/>
  <c r="CD757" i="1"/>
  <c r="CE757" i="1"/>
  <c r="CF757" i="1"/>
  <c r="CG757" i="1"/>
  <c r="CH757" i="1"/>
  <c r="CI757" i="1"/>
  <c r="CJ757" i="1"/>
  <c r="CK757" i="1"/>
  <c r="CL757" i="1"/>
  <c r="CM757" i="1"/>
  <c r="CN757" i="1"/>
  <c r="CO757" i="1"/>
  <c r="CP757" i="1"/>
  <c r="CQ757" i="1"/>
  <c r="CR757" i="1"/>
  <c r="CS757" i="1"/>
  <c r="CT757" i="1"/>
  <c r="CU757" i="1"/>
  <c r="CV757" i="1"/>
  <c r="CW757" i="1"/>
  <c r="CX757" i="1"/>
  <c r="CY757" i="1"/>
  <c r="CZ757" i="1"/>
  <c r="DA757" i="1"/>
  <c r="DB757" i="1"/>
  <c r="DC757" i="1"/>
  <c r="DD757" i="1"/>
  <c r="DE757" i="1"/>
  <c r="DF757" i="1"/>
  <c r="DG757" i="1"/>
  <c r="DH757" i="1"/>
  <c r="DI757" i="1"/>
  <c r="Q758" i="1"/>
  <c r="R758" i="1"/>
  <c r="S758" i="1"/>
  <c r="T758" i="1"/>
  <c r="U758" i="1"/>
  <c r="V758" i="1"/>
  <c r="W758" i="1"/>
  <c r="X758" i="1"/>
  <c r="Y758" i="1"/>
  <c r="Z758" i="1"/>
  <c r="AA758" i="1"/>
  <c r="AB758" i="1"/>
  <c r="AC758" i="1"/>
  <c r="AD758" i="1"/>
  <c r="AE758" i="1"/>
  <c r="AF758" i="1"/>
  <c r="AG758" i="1"/>
  <c r="AH758" i="1"/>
  <c r="AI758" i="1"/>
  <c r="AJ758" i="1"/>
  <c r="AK758" i="1"/>
  <c r="AL758" i="1"/>
  <c r="AM758" i="1"/>
  <c r="AN758" i="1"/>
  <c r="AO758" i="1"/>
  <c r="AP758" i="1"/>
  <c r="AQ758" i="1"/>
  <c r="AR758" i="1"/>
  <c r="AS758" i="1"/>
  <c r="AT758" i="1"/>
  <c r="AU758" i="1"/>
  <c r="AV758" i="1"/>
  <c r="AW758" i="1"/>
  <c r="AX758" i="1"/>
  <c r="AY758" i="1"/>
  <c r="AZ758" i="1"/>
  <c r="BA758" i="1"/>
  <c r="BB758" i="1"/>
  <c r="BC758" i="1"/>
  <c r="BD758" i="1"/>
  <c r="BE758" i="1"/>
  <c r="BF758" i="1"/>
  <c r="BG758" i="1"/>
  <c r="BH758" i="1"/>
  <c r="BI758" i="1"/>
  <c r="BJ758" i="1"/>
  <c r="BK758" i="1"/>
  <c r="BL758" i="1"/>
  <c r="BM758" i="1"/>
  <c r="BN758" i="1"/>
  <c r="BO758" i="1"/>
  <c r="BP758" i="1"/>
  <c r="BQ758" i="1"/>
  <c r="BR758" i="1"/>
  <c r="BS758" i="1"/>
  <c r="BT758" i="1"/>
  <c r="BU758" i="1"/>
  <c r="BV758" i="1"/>
  <c r="BW758" i="1"/>
  <c r="BX758" i="1"/>
  <c r="BY758" i="1"/>
  <c r="BZ758" i="1"/>
  <c r="CA758" i="1"/>
  <c r="CB758" i="1"/>
  <c r="CC758" i="1"/>
  <c r="CD758" i="1"/>
  <c r="CE758" i="1"/>
  <c r="CF758" i="1"/>
  <c r="CG758" i="1"/>
  <c r="CH758" i="1"/>
  <c r="CI758" i="1"/>
  <c r="CJ758" i="1"/>
  <c r="CK758" i="1"/>
  <c r="CL758" i="1"/>
  <c r="CM758" i="1"/>
  <c r="CN758" i="1"/>
  <c r="CO758" i="1"/>
  <c r="CP758" i="1"/>
  <c r="CQ758" i="1"/>
  <c r="CR758" i="1"/>
  <c r="CS758" i="1"/>
  <c r="CT758" i="1"/>
  <c r="CU758" i="1"/>
  <c r="CV758" i="1"/>
  <c r="CW758" i="1"/>
  <c r="CX758" i="1"/>
  <c r="CY758" i="1"/>
  <c r="CZ758" i="1"/>
  <c r="DA758" i="1"/>
  <c r="DB758" i="1"/>
  <c r="DC758" i="1"/>
  <c r="DD758" i="1"/>
  <c r="DE758" i="1"/>
  <c r="DF758" i="1"/>
  <c r="DG758" i="1"/>
  <c r="DH758" i="1"/>
  <c r="DI758" i="1"/>
  <c r="Q759" i="1"/>
  <c r="R759" i="1"/>
  <c r="S759" i="1"/>
  <c r="T759" i="1"/>
  <c r="U759" i="1"/>
  <c r="V759" i="1"/>
  <c r="W759" i="1"/>
  <c r="X759" i="1"/>
  <c r="Y759" i="1"/>
  <c r="Z759" i="1"/>
  <c r="AA759" i="1"/>
  <c r="AB759" i="1"/>
  <c r="AC759" i="1"/>
  <c r="AD759" i="1"/>
  <c r="AE759" i="1"/>
  <c r="AF759" i="1"/>
  <c r="AG759" i="1"/>
  <c r="AH759" i="1"/>
  <c r="AI759" i="1"/>
  <c r="AJ759" i="1"/>
  <c r="AK759" i="1"/>
  <c r="AL759" i="1"/>
  <c r="AM759" i="1"/>
  <c r="AN759" i="1"/>
  <c r="AO759" i="1"/>
  <c r="AP759" i="1"/>
  <c r="AQ759" i="1"/>
  <c r="AR759" i="1"/>
  <c r="AS759" i="1"/>
  <c r="AT759" i="1"/>
  <c r="AU759" i="1"/>
  <c r="AV759" i="1"/>
  <c r="AW759" i="1"/>
  <c r="AX759" i="1"/>
  <c r="AY759" i="1"/>
  <c r="AZ759" i="1"/>
  <c r="BA759" i="1"/>
  <c r="BB759" i="1"/>
  <c r="BC759" i="1"/>
  <c r="BD759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Q759" i="1"/>
  <c r="BR759" i="1"/>
  <c r="BS759" i="1"/>
  <c r="BT759" i="1"/>
  <c r="BU759" i="1"/>
  <c r="BV759" i="1"/>
  <c r="BW759" i="1"/>
  <c r="BX759" i="1"/>
  <c r="BY759" i="1"/>
  <c r="BZ759" i="1"/>
  <c r="CA759" i="1"/>
  <c r="CB759" i="1"/>
  <c r="CC759" i="1"/>
  <c r="CD759" i="1"/>
  <c r="CE759" i="1"/>
  <c r="CF759" i="1"/>
  <c r="CG759" i="1"/>
  <c r="CH759" i="1"/>
  <c r="CI759" i="1"/>
  <c r="CJ759" i="1"/>
  <c r="CK759" i="1"/>
  <c r="CL759" i="1"/>
  <c r="CM759" i="1"/>
  <c r="CN759" i="1"/>
  <c r="CO759" i="1"/>
  <c r="CP759" i="1"/>
  <c r="CQ759" i="1"/>
  <c r="CR759" i="1"/>
  <c r="CS759" i="1"/>
  <c r="CT759" i="1"/>
  <c r="CU759" i="1"/>
  <c r="CV759" i="1"/>
  <c r="CW759" i="1"/>
  <c r="CX759" i="1"/>
  <c r="CY759" i="1"/>
  <c r="CZ759" i="1"/>
  <c r="DA759" i="1"/>
  <c r="DB759" i="1"/>
  <c r="DC759" i="1"/>
  <c r="DD759" i="1"/>
  <c r="DE759" i="1"/>
  <c r="DF759" i="1"/>
  <c r="DG759" i="1"/>
  <c r="DH759" i="1"/>
  <c r="DI759" i="1"/>
  <c r="Q760" i="1"/>
  <c r="R760" i="1"/>
  <c r="S760" i="1"/>
  <c r="T760" i="1"/>
  <c r="U760" i="1"/>
  <c r="V760" i="1"/>
  <c r="W760" i="1"/>
  <c r="X760" i="1"/>
  <c r="Y760" i="1"/>
  <c r="Z760" i="1"/>
  <c r="AA760" i="1"/>
  <c r="AB760" i="1"/>
  <c r="AC760" i="1"/>
  <c r="AD760" i="1"/>
  <c r="AE760" i="1"/>
  <c r="AF760" i="1"/>
  <c r="AG760" i="1"/>
  <c r="AH760" i="1"/>
  <c r="AI760" i="1"/>
  <c r="AJ760" i="1"/>
  <c r="AK760" i="1"/>
  <c r="AL760" i="1"/>
  <c r="AM760" i="1"/>
  <c r="AN760" i="1"/>
  <c r="AO760" i="1"/>
  <c r="AP760" i="1"/>
  <c r="AQ760" i="1"/>
  <c r="AR760" i="1"/>
  <c r="AS760" i="1"/>
  <c r="AT760" i="1"/>
  <c r="AU760" i="1"/>
  <c r="AV760" i="1"/>
  <c r="AW760" i="1"/>
  <c r="AX760" i="1"/>
  <c r="AY760" i="1"/>
  <c r="AZ760" i="1"/>
  <c r="BA760" i="1"/>
  <c r="BB760" i="1"/>
  <c r="BC760" i="1"/>
  <c r="BD760" i="1"/>
  <c r="BE760" i="1"/>
  <c r="BF760" i="1"/>
  <c r="BG760" i="1"/>
  <c r="BH760" i="1"/>
  <c r="BI760" i="1"/>
  <c r="BJ760" i="1"/>
  <c r="BK760" i="1"/>
  <c r="BL760" i="1"/>
  <c r="BM760" i="1"/>
  <c r="BN760" i="1"/>
  <c r="BO760" i="1"/>
  <c r="BP760" i="1"/>
  <c r="BQ760" i="1"/>
  <c r="BR760" i="1"/>
  <c r="BS760" i="1"/>
  <c r="BT760" i="1"/>
  <c r="BU760" i="1"/>
  <c r="BV760" i="1"/>
  <c r="BW760" i="1"/>
  <c r="BX760" i="1"/>
  <c r="BY760" i="1"/>
  <c r="BZ760" i="1"/>
  <c r="CA760" i="1"/>
  <c r="CB760" i="1"/>
  <c r="CC760" i="1"/>
  <c r="CD760" i="1"/>
  <c r="CE760" i="1"/>
  <c r="CF760" i="1"/>
  <c r="CG760" i="1"/>
  <c r="CH760" i="1"/>
  <c r="CI760" i="1"/>
  <c r="CJ760" i="1"/>
  <c r="CK760" i="1"/>
  <c r="CL760" i="1"/>
  <c r="CM760" i="1"/>
  <c r="CN760" i="1"/>
  <c r="CO760" i="1"/>
  <c r="CP760" i="1"/>
  <c r="CQ760" i="1"/>
  <c r="CR760" i="1"/>
  <c r="CS760" i="1"/>
  <c r="CT760" i="1"/>
  <c r="CU760" i="1"/>
  <c r="CV760" i="1"/>
  <c r="CW760" i="1"/>
  <c r="CX760" i="1"/>
  <c r="CY760" i="1"/>
  <c r="CZ760" i="1"/>
  <c r="DA760" i="1"/>
  <c r="DB760" i="1"/>
  <c r="DC760" i="1"/>
  <c r="DD760" i="1"/>
  <c r="DE760" i="1"/>
  <c r="DF760" i="1"/>
  <c r="DG760" i="1"/>
  <c r="DH760" i="1"/>
  <c r="DI760" i="1"/>
  <c r="Q761" i="1"/>
  <c r="R761" i="1"/>
  <c r="S761" i="1"/>
  <c r="T761" i="1"/>
  <c r="U761" i="1"/>
  <c r="V761" i="1"/>
  <c r="W761" i="1"/>
  <c r="X761" i="1"/>
  <c r="Y761" i="1"/>
  <c r="Z761" i="1"/>
  <c r="AA761" i="1"/>
  <c r="AB761" i="1"/>
  <c r="AC761" i="1"/>
  <c r="AD761" i="1"/>
  <c r="AE761" i="1"/>
  <c r="AF761" i="1"/>
  <c r="AG761" i="1"/>
  <c r="AH761" i="1"/>
  <c r="AI761" i="1"/>
  <c r="AJ761" i="1"/>
  <c r="AK761" i="1"/>
  <c r="AL761" i="1"/>
  <c r="AM761" i="1"/>
  <c r="AN761" i="1"/>
  <c r="AO761" i="1"/>
  <c r="AP761" i="1"/>
  <c r="AQ761" i="1"/>
  <c r="AR761" i="1"/>
  <c r="AS761" i="1"/>
  <c r="AT761" i="1"/>
  <c r="AU761" i="1"/>
  <c r="AV761" i="1"/>
  <c r="AW761" i="1"/>
  <c r="AX761" i="1"/>
  <c r="AY761" i="1"/>
  <c r="AZ761" i="1"/>
  <c r="BA761" i="1"/>
  <c r="BB761" i="1"/>
  <c r="BC761" i="1"/>
  <c r="BD761" i="1"/>
  <c r="BE761" i="1"/>
  <c r="BF761" i="1"/>
  <c r="BG761" i="1"/>
  <c r="BH761" i="1"/>
  <c r="BI761" i="1"/>
  <c r="BJ761" i="1"/>
  <c r="BK761" i="1"/>
  <c r="BL761" i="1"/>
  <c r="BM761" i="1"/>
  <c r="BN761" i="1"/>
  <c r="BO761" i="1"/>
  <c r="BP761" i="1"/>
  <c r="BQ761" i="1"/>
  <c r="BR761" i="1"/>
  <c r="BS761" i="1"/>
  <c r="BT761" i="1"/>
  <c r="BU761" i="1"/>
  <c r="BV761" i="1"/>
  <c r="BW761" i="1"/>
  <c r="BX761" i="1"/>
  <c r="BY761" i="1"/>
  <c r="BZ761" i="1"/>
  <c r="CA761" i="1"/>
  <c r="CB761" i="1"/>
  <c r="CC761" i="1"/>
  <c r="CD761" i="1"/>
  <c r="CE761" i="1"/>
  <c r="CF761" i="1"/>
  <c r="CG761" i="1"/>
  <c r="CH761" i="1"/>
  <c r="CI761" i="1"/>
  <c r="CJ761" i="1"/>
  <c r="CK761" i="1"/>
  <c r="CL761" i="1"/>
  <c r="CM761" i="1"/>
  <c r="CN761" i="1"/>
  <c r="CO761" i="1"/>
  <c r="CP761" i="1"/>
  <c r="CQ761" i="1"/>
  <c r="CR761" i="1"/>
  <c r="CS761" i="1"/>
  <c r="CT761" i="1"/>
  <c r="CU761" i="1"/>
  <c r="CV761" i="1"/>
  <c r="CW761" i="1"/>
  <c r="CX761" i="1"/>
  <c r="CY761" i="1"/>
  <c r="CZ761" i="1"/>
  <c r="DA761" i="1"/>
  <c r="DB761" i="1"/>
  <c r="DC761" i="1"/>
  <c r="DD761" i="1"/>
  <c r="DE761" i="1"/>
  <c r="DF761" i="1"/>
  <c r="DG761" i="1"/>
  <c r="DH761" i="1"/>
  <c r="DI761" i="1"/>
  <c r="Q762" i="1"/>
  <c r="R762" i="1"/>
  <c r="S762" i="1"/>
  <c r="T762" i="1"/>
  <c r="U762" i="1"/>
  <c r="V762" i="1"/>
  <c r="W762" i="1"/>
  <c r="X762" i="1"/>
  <c r="Y762" i="1"/>
  <c r="Z762" i="1"/>
  <c r="AA762" i="1"/>
  <c r="AB762" i="1"/>
  <c r="AC762" i="1"/>
  <c r="AD762" i="1"/>
  <c r="AE762" i="1"/>
  <c r="AF762" i="1"/>
  <c r="AG762" i="1"/>
  <c r="AH762" i="1"/>
  <c r="AI762" i="1"/>
  <c r="AJ762" i="1"/>
  <c r="AK762" i="1"/>
  <c r="AL762" i="1"/>
  <c r="AM762" i="1"/>
  <c r="AN762" i="1"/>
  <c r="AO762" i="1"/>
  <c r="AP762" i="1"/>
  <c r="AQ762" i="1"/>
  <c r="AR762" i="1"/>
  <c r="AS762" i="1"/>
  <c r="AT762" i="1"/>
  <c r="AU762" i="1"/>
  <c r="AV762" i="1"/>
  <c r="AW762" i="1"/>
  <c r="AX762" i="1"/>
  <c r="AY762" i="1"/>
  <c r="AZ762" i="1"/>
  <c r="BA762" i="1"/>
  <c r="BB762" i="1"/>
  <c r="BC762" i="1"/>
  <c r="BD762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Q762" i="1"/>
  <c r="BR762" i="1"/>
  <c r="BS762" i="1"/>
  <c r="BT762" i="1"/>
  <c r="BU762" i="1"/>
  <c r="BV762" i="1"/>
  <c r="BW762" i="1"/>
  <c r="BX762" i="1"/>
  <c r="BY762" i="1"/>
  <c r="BZ762" i="1"/>
  <c r="CA762" i="1"/>
  <c r="CB762" i="1"/>
  <c r="CC762" i="1"/>
  <c r="CD762" i="1"/>
  <c r="CE762" i="1"/>
  <c r="CF762" i="1"/>
  <c r="CG762" i="1"/>
  <c r="CH762" i="1"/>
  <c r="CI762" i="1"/>
  <c r="CJ762" i="1"/>
  <c r="CK762" i="1"/>
  <c r="CL762" i="1"/>
  <c r="CM762" i="1"/>
  <c r="CN762" i="1"/>
  <c r="CO762" i="1"/>
  <c r="CP762" i="1"/>
  <c r="CQ762" i="1"/>
  <c r="CR762" i="1"/>
  <c r="CS762" i="1"/>
  <c r="CT762" i="1"/>
  <c r="CU762" i="1"/>
  <c r="CV762" i="1"/>
  <c r="CW762" i="1"/>
  <c r="CX762" i="1"/>
  <c r="CY762" i="1"/>
  <c r="CZ762" i="1"/>
  <c r="DA762" i="1"/>
  <c r="DB762" i="1"/>
  <c r="DC762" i="1"/>
  <c r="DD762" i="1"/>
  <c r="DE762" i="1"/>
  <c r="DF762" i="1"/>
  <c r="DG762" i="1"/>
  <c r="DH762" i="1"/>
  <c r="DI762" i="1"/>
  <c r="Q763" i="1"/>
  <c r="R763" i="1"/>
  <c r="S763" i="1"/>
  <c r="T763" i="1"/>
  <c r="U763" i="1"/>
  <c r="V763" i="1"/>
  <c r="W763" i="1"/>
  <c r="X763" i="1"/>
  <c r="Y763" i="1"/>
  <c r="Z763" i="1"/>
  <c r="AA763" i="1"/>
  <c r="AB763" i="1"/>
  <c r="AC763" i="1"/>
  <c r="AD763" i="1"/>
  <c r="AE763" i="1"/>
  <c r="AF763" i="1"/>
  <c r="AG763" i="1"/>
  <c r="AH763" i="1"/>
  <c r="AI763" i="1"/>
  <c r="AJ763" i="1"/>
  <c r="AK763" i="1"/>
  <c r="AL763" i="1"/>
  <c r="AM763" i="1"/>
  <c r="AN763" i="1"/>
  <c r="AO763" i="1"/>
  <c r="AP763" i="1"/>
  <c r="AQ763" i="1"/>
  <c r="AR763" i="1"/>
  <c r="AS763" i="1"/>
  <c r="AT763" i="1"/>
  <c r="AU763" i="1"/>
  <c r="AV763" i="1"/>
  <c r="AW763" i="1"/>
  <c r="AX763" i="1"/>
  <c r="AY763" i="1"/>
  <c r="AZ763" i="1"/>
  <c r="BA763" i="1"/>
  <c r="BB763" i="1"/>
  <c r="BC763" i="1"/>
  <c r="BD763" i="1"/>
  <c r="BE763" i="1"/>
  <c r="BF763" i="1"/>
  <c r="BG763" i="1"/>
  <c r="BH763" i="1"/>
  <c r="BI763" i="1"/>
  <c r="BJ763" i="1"/>
  <c r="BK763" i="1"/>
  <c r="BL763" i="1"/>
  <c r="BM763" i="1"/>
  <c r="BN763" i="1"/>
  <c r="BO763" i="1"/>
  <c r="BP763" i="1"/>
  <c r="BQ763" i="1"/>
  <c r="BR763" i="1"/>
  <c r="BS763" i="1"/>
  <c r="BT763" i="1"/>
  <c r="BU763" i="1"/>
  <c r="BV763" i="1"/>
  <c r="BW763" i="1"/>
  <c r="BX763" i="1"/>
  <c r="BY763" i="1"/>
  <c r="BZ763" i="1"/>
  <c r="CA763" i="1"/>
  <c r="CB763" i="1"/>
  <c r="CC763" i="1"/>
  <c r="CD763" i="1"/>
  <c r="CE763" i="1"/>
  <c r="CF763" i="1"/>
  <c r="CG763" i="1"/>
  <c r="CH763" i="1"/>
  <c r="CI763" i="1"/>
  <c r="CJ763" i="1"/>
  <c r="CK763" i="1"/>
  <c r="CL763" i="1"/>
  <c r="CM763" i="1"/>
  <c r="CN763" i="1"/>
  <c r="CO763" i="1"/>
  <c r="CP763" i="1"/>
  <c r="CQ763" i="1"/>
  <c r="CR763" i="1"/>
  <c r="CS763" i="1"/>
  <c r="CT763" i="1"/>
  <c r="CU763" i="1"/>
  <c r="CV763" i="1"/>
  <c r="CW763" i="1"/>
  <c r="CX763" i="1"/>
  <c r="CY763" i="1"/>
  <c r="CZ763" i="1"/>
  <c r="DA763" i="1"/>
  <c r="DB763" i="1"/>
  <c r="DC763" i="1"/>
  <c r="DD763" i="1"/>
  <c r="DE763" i="1"/>
  <c r="DF763" i="1"/>
  <c r="DG763" i="1"/>
  <c r="DH763" i="1"/>
  <c r="DI763" i="1"/>
  <c r="Q764" i="1"/>
  <c r="R764" i="1"/>
  <c r="S764" i="1"/>
  <c r="T764" i="1"/>
  <c r="U764" i="1"/>
  <c r="V764" i="1"/>
  <c r="W764" i="1"/>
  <c r="X764" i="1"/>
  <c r="Y764" i="1"/>
  <c r="Z764" i="1"/>
  <c r="AA764" i="1"/>
  <c r="AB764" i="1"/>
  <c r="AC764" i="1"/>
  <c r="AD764" i="1"/>
  <c r="AE764" i="1"/>
  <c r="AF764" i="1"/>
  <c r="AG764" i="1"/>
  <c r="AH764" i="1"/>
  <c r="AI764" i="1"/>
  <c r="AJ764" i="1"/>
  <c r="AK764" i="1"/>
  <c r="AL764" i="1"/>
  <c r="AM764" i="1"/>
  <c r="AN764" i="1"/>
  <c r="AO764" i="1"/>
  <c r="AP764" i="1"/>
  <c r="AQ764" i="1"/>
  <c r="AR764" i="1"/>
  <c r="AS764" i="1"/>
  <c r="AT764" i="1"/>
  <c r="AU764" i="1"/>
  <c r="AV764" i="1"/>
  <c r="AW764" i="1"/>
  <c r="AX764" i="1"/>
  <c r="AY764" i="1"/>
  <c r="AZ764" i="1"/>
  <c r="BA764" i="1"/>
  <c r="BB764" i="1"/>
  <c r="BC764" i="1"/>
  <c r="BD764" i="1"/>
  <c r="BE764" i="1"/>
  <c r="BF764" i="1"/>
  <c r="BG764" i="1"/>
  <c r="BH764" i="1"/>
  <c r="BI764" i="1"/>
  <c r="BJ764" i="1"/>
  <c r="BK764" i="1"/>
  <c r="BL764" i="1"/>
  <c r="BM764" i="1"/>
  <c r="BN764" i="1"/>
  <c r="BO764" i="1"/>
  <c r="BP764" i="1"/>
  <c r="BQ764" i="1"/>
  <c r="BR764" i="1"/>
  <c r="BS764" i="1"/>
  <c r="BT764" i="1"/>
  <c r="BU764" i="1"/>
  <c r="BV764" i="1"/>
  <c r="BW764" i="1"/>
  <c r="BX764" i="1"/>
  <c r="BY764" i="1"/>
  <c r="BZ764" i="1"/>
  <c r="CA764" i="1"/>
  <c r="CB764" i="1"/>
  <c r="CC764" i="1"/>
  <c r="CD764" i="1"/>
  <c r="CE764" i="1"/>
  <c r="CF764" i="1"/>
  <c r="CG764" i="1"/>
  <c r="CH764" i="1"/>
  <c r="CI764" i="1"/>
  <c r="CJ764" i="1"/>
  <c r="CK764" i="1"/>
  <c r="CL764" i="1"/>
  <c r="CM764" i="1"/>
  <c r="CN764" i="1"/>
  <c r="CO764" i="1"/>
  <c r="CP764" i="1"/>
  <c r="CQ764" i="1"/>
  <c r="CR764" i="1"/>
  <c r="CS764" i="1"/>
  <c r="CT764" i="1"/>
  <c r="CU764" i="1"/>
  <c r="CV764" i="1"/>
  <c r="CW764" i="1"/>
  <c r="CX764" i="1"/>
  <c r="CY764" i="1"/>
  <c r="CZ764" i="1"/>
  <c r="DA764" i="1"/>
  <c r="DB764" i="1"/>
  <c r="DC764" i="1"/>
  <c r="DD764" i="1"/>
  <c r="DE764" i="1"/>
  <c r="DF764" i="1"/>
  <c r="DG764" i="1"/>
  <c r="DH764" i="1"/>
  <c r="DI764" i="1"/>
  <c r="Q765" i="1"/>
  <c r="R765" i="1"/>
  <c r="S765" i="1"/>
  <c r="T765" i="1"/>
  <c r="U765" i="1"/>
  <c r="V765" i="1"/>
  <c r="W765" i="1"/>
  <c r="X765" i="1"/>
  <c r="Y765" i="1"/>
  <c r="Z765" i="1"/>
  <c r="AA765" i="1"/>
  <c r="AB765" i="1"/>
  <c r="AC765" i="1"/>
  <c r="AD765" i="1"/>
  <c r="AE765" i="1"/>
  <c r="AF765" i="1"/>
  <c r="AG765" i="1"/>
  <c r="AH765" i="1"/>
  <c r="AI765" i="1"/>
  <c r="AJ765" i="1"/>
  <c r="AK765" i="1"/>
  <c r="AL765" i="1"/>
  <c r="AM765" i="1"/>
  <c r="AN765" i="1"/>
  <c r="AO765" i="1"/>
  <c r="AP765" i="1"/>
  <c r="AQ765" i="1"/>
  <c r="AR765" i="1"/>
  <c r="AS765" i="1"/>
  <c r="AT765" i="1"/>
  <c r="AU765" i="1"/>
  <c r="AV765" i="1"/>
  <c r="AW765" i="1"/>
  <c r="AX765" i="1"/>
  <c r="AY765" i="1"/>
  <c r="AZ765" i="1"/>
  <c r="BA765" i="1"/>
  <c r="BB765" i="1"/>
  <c r="BC765" i="1"/>
  <c r="BD765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Q765" i="1"/>
  <c r="BR765" i="1"/>
  <c r="BS765" i="1"/>
  <c r="BT765" i="1"/>
  <c r="BU765" i="1"/>
  <c r="BV765" i="1"/>
  <c r="BW765" i="1"/>
  <c r="BX765" i="1"/>
  <c r="BY765" i="1"/>
  <c r="BZ765" i="1"/>
  <c r="CA765" i="1"/>
  <c r="CB765" i="1"/>
  <c r="CC765" i="1"/>
  <c r="CD765" i="1"/>
  <c r="CE765" i="1"/>
  <c r="CF765" i="1"/>
  <c r="CG765" i="1"/>
  <c r="CH765" i="1"/>
  <c r="CI765" i="1"/>
  <c r="CJ765" i="1"/>
  <c r="CK765" i="1"/>
  <c r="CL765" i="1"/>
  <c r="CM765" i="1"/>
  <c r="CN765" i="1"/>
  <c r="CO765" i="1"/>
  <c r="CP765" i="1"/>
  <c r="CQ765" i="1"/>
  <c r="CR765" i="1"/>
  <c r="CS765" i="1"/>
  <c r="CT765" i="1"/>
  <c r="CU765" i="1"/>
  <c r="CV765" i="1"/>
  <c r="CW765" i="1"/>
  <c r="CX765" i="1"/>
  <c r="CY765" i="1"/>
  <c r="CZ765" i="1"/>
  <c r="DA765" i="1"/>
  <c r="DB765" i="1"/>
  <c r="DC765" i="1"/>
  <c r="DD765" i="1"/>
  <c r="DE765" i="1"/>
  <c r="DF765" i="1"/>
  <c r="DG765" i="1"/>
  <c r="DH765" i="1"/>
  <c r="DI765" i="1"/>
  <c r="Q766" i="1"/>
  <c r="R766" i="1"/>
  <c r="S766" i="1"/>
  <c r="T766" i="1"/>
  <c r="U766" i="1"/>
  <c r="V766" i="1"/>
  <c r="W766" i="1"/>
  <c r="X766" i="1"/>
  <c r="Y766" i="1"/>
  <c r="Z766" i="1"/>
  <c r="AA766" i="1"/>
  <c r="AB766" i="1"/>
  <c r="AC766" i="1"/>
  <c r="AD766" i="1"/>
  <c r="AE766" i="1"/>
  <c r="AF766" i="1"/>
  <c r="AG766" i="1"/>
  <c r="AH766" i="1"/>
  <c r="AI766" i="1"/>
  <c r="AJ766" i="1"/>
  <c r="AK766" i="1"/>
  <c r="AL766" i="1"/>
  <c r="AM766" i="1"/>
  <c r="AN766" i="1"/>
  <c r="AO766" i="1"/>
  <c r="AP766" i="1"/>
  <c r="AQ766" i="1"/>
  <c r="AR766" i="1"/>
  <c r="AS766" i="1"/>
  <c r="AT766" i="1"/>
  <c r="AU766" i="1"/>
  <c r="AV766" i="1"/>
  <c r="AW766" i="1"/>
  <c r="AX766" i="1"/>
  <c r="AY766" i="1"/>
  <c r="AZ766" i="1"/>
  <c r="BA766" i="1"/>
  <c r="BB766" i="1"/>
  <c r="BC766" i="1"/>
  <c r="BD766" i="1"/>
  <c r="BE766" i="1"/>
  <c r="BF766" i="1"/>
  <c r="BG766" i="1"/>
  <c r="BH766" i="1"/>
  <c r="BI766" i="1"/>
  <c r="BJ766" i="1"/>
  <c r="BK766" i="1"/>
  <c r="BL766" i="1"/>
  <c r="BM766" i="1"/>
  <c r="BN766" i="1"/>
  <c r="BO766" i="1"/>
  <c r="BP766" i="1"/>
  <c r="BQ766" i="1"/>
  <c r="BR766" i="1"/>
  <c r="BS766" i="1"/>
  <c r="BT766" i="1"/>
  <c r="BU766" i="1"/>
  <c r="BV766" i="1"/>
  <c r="BW766" i="1"/>
  <c r="BX766" i="1"/>
  <c r="BY766" i="1"/>
  <c r="BZ766" i="1"/>
  <c r="CA766" i="1"/>
  <c r="CB766" i="1"/>
  <c r="CC766" i="1"/>
  <c r="CD766" i="1"/>
  <c r="CE766" i="1"/>
  <c r="CF766" i="1"/>
  <c r="CG766" i="1"/>
  <c r="CH766" i="1"/>
  <c r="CI766" i="1"/>
  <c r="CJ766" i="1"/>
  <c r="CK766" i="1"/>
  <c r="CL766" i="1"/>
  <c r="CM766" i="1"/>
  <c r="CN766" i="1"/>
  <c r="CO766" i="1"/>
  <c r="CP766" i="1"/>
  <c r="CQ766" i="1"/>
  <c r="CR766" i="1"/>
  <c r="CS766" i="1"/>
  <c r="CT766" i="1"/>
  <c r="CU766" i="1"/>
  <c r="CV766" i="1"/>
  <c r="CW766" i="1"/>
  <c r="CX766" i="1"/>
  <c r="CY766" i="1"/>
  <c r="CZ766" i="1"/>
  <c r="DA766" i="1"/>
  <c r="DB766" i="1"/>
  <c r="DC766" i="1"/>
  <c r="DD766" i="1"/>
  <c r="DE766" i="1"/>
  <c r="DF766" i="1"/>
  <c r="DG766" i="1"/>
  <c r="DH766" i="1"/>
  <c r="DI766" i="1"/>
  <c r="Q767" i="1"/>
  <c r="R767" i="1"/>
  <c r="S767" i="1"/>
  <c r="T767" i="1"/>
  <c r="U767" i="1"/>
  <c r="V767" i="1"/>
  <c r="W767" i="1"/>
  <c r="X767" i="1"/>
  <c r="Y767" i="1"/>
  <c r="Z767" i="1"/>
  <c r="AA767" i="1"/>
  <c r="AB767" i="1"/>
  <c r="AC767" i="1"/>
  <c r="AD767" i="1"/>
  <c r="AE767" i="1"/>
  <c r="AF767" i="1"/>
  <c r="AG767" i="1"/>
  <c r="AH767" i="1"/>
  <c r="AI767" i="1"/>
  <c r="AJ767" i="1"/>
  <c r="AK767" i="1"/>
  <c r="AL767" i="1"/>
  <c r="AM767" i="1"/>
  <c r="AN767" i="1"/>
  <c r="AO767" i="1"/>
  <c r="AP767" i="1"/>
  <c r="AQ767" i="1"/>
  <c r="AR767" i="1"/>
  <c r="AS767" i="1"/>
  <c r="AT767" i="1"/>
  <c r="AU767" i="1"/>
  <c r="AV767" i="1"/>
  <c r="AW767" i="1"/>
  <c r="AX767" i="1"/>
  <c r="AY767" i="1"/>
  <c r="AZ767" i="1"/>
  <c r="BA767" i="1"/>
  <c r="BB767" i="1"/>
  <c r="BC767" i="1"/>
  <c r="BD767" i="1"/>
  <c r="BE767" i="1"/>
  <c r="BF767" i="1"/>
  <c r="BG767" i="1"/>
  <c r="BH767" i="1"/>
  <c r="BI767" i="1"/>
  <c r="BJ767" i="1"/>
  <c r="BK767" i="1"/>
  <c r="BL767" i="1"/>
  <c r="BM767" i="1"/>
  <c r="BN767" i="1"/>
  <c r="BO767" i="1"/>
  <c r="BP767" i="1"/>
  <c r="BQ767" i="1"/>
  <c r="BR767" i="1"/>
  <c r="BS767" i="1"/>
  <c r="BT767" i="1"/>
  <c r="BU767" i="1"/>
  <c r="BV767" i="1"/>
  <c r="BW767" i="1"/>
  <c r="BX767" i="1"/>
  <c r="BY767" i="1"/>
  <c r="BZ767" i="1"/>
  <c r="CA767" i="1"/>
  <c r="CB767" i="1"/>
  <c r="CC767" i="1"/>
  <c r="CD767" i="1"/>
  <c r="CE767" i="1"/>
  <c r="CF767" i="1"/>
  <c r="CG767" i="1"/>
  <c r="CH767" i="1"/>
  <c r="CI767" i="1"/>
  <c r="CJ767" i="1"/>
  <c r="CK767" i="1"/>
  <c r="CL767" i="1"/>
  <c r="CM767" i="1"/>
  <c r="CN767" i="1"/>
  <c r="CO767" i="1"/>
  <c r="CP767" i="1"/>
  <c r="CQ767" i="1"/>
  <c r="CR767" i="1"/>
  <c r="CS767" i="1"/>
  <c r="CT767" i="1"/>
  <c r="CU767" i="1"/>
  <c r="CV767" i="1"/>
  <c r="CW767" i="1"/>
  <c r="CX767" i="1"/>
  <c r="CY767" i="1"/>
  <c r="CZ767" i="1"/>
  <c r="DA767" i="1"/>
  <c r="DB767" i="1"/>
  <c r="DC767" i="1"/>
  <c r="DD767" i="1"/>
  <c r="DE767" i="1"/>
  <c r="DF767" i="1"/>
  <c r="DG767" i="1"/>
  <c r="DH767" i="1"/>
  <c r="DI767" i="1"/>
  <c r="Q768" i="1"/>
  <c r="R768" i="1"/>
  <c r="S768" i="1"/>
  <c r="T768" i="1"/>
  <c r="U768" i="1"/>
  <c r="V768" i="1"/>
  <c r="W768" i="1"/>
  <c r="X768" i="1"/>
  <c r="Y768" i="1"/>
  <c r="Z768" i="1"/>
  <c r="AA768" i="1"/>
  <c r="AB768" i="1"/>
  <c r="AC768" i="1"/>
  <c r="AD768" i="1"/>
  <c r="AE768" i="1"/>
  <c r="AF768" i="1"/>
  <c r="AG768" i="1"/>
  <c r="AH768" i="1"/>
  <c r="AI768" i="1"/>
  <c r="AJ768" i="1"/>
  <c r="AK768" i="1"/>
  <c r="AL768" i="1"/>
  <c r="AM768" i="1"/>
  <c r="AN768" i="1"/>
  <c r="AO768" i="1"/>
  <c r="AP768" i="1"/>
  <c r="AQ768" i="1"/>
  <c r="AR768" i="1"/>
  <c r="AS768" i="1"/>
  <c r="AT768" i="1"/>
  <c r="AU768" i="1"/>
  <c r="AV768" i="1"/>
  <c r="AW768" i="1"/>
  <c r="AX768" i="1"/>
  <c r="AY768" i="1"/>
  <c r="AZ768" i="1"/>
  <c r="BA768" i="1"/>
  <c r="BB768" i="1"/>
  <c r="BC768" i="1"/>
  <c r="BD768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Q768" i="1"/>
  <c r="BR768" i="1"/>
  <c r="BS768" i="1"/>
  <c r="BT768" i="1"/>
  <c r="BU768" i="1"/>
  <c r="BV768" i="1"/>
  <c r="BW768" i="1"/>
  <c r="BX768" i="1"/>
  <c r="BY768" i="1"/>
  <c r="BZ768" i="1"/>
  <c r="CA768" i="1"/>
  <c r="CB768" i="1"/>
  <c r="CC768" i="1"/>
  <c r="CD768" i="1"/>
  <c r="CE768" i="1"/>
  <c r="CF768" i="1"/>
  <c r="CG768" i="1"/>
  <c r="CH768" i="1"/>
  <c r="CI768" i="1"/>
  <c r="CJ768" i="1"/>
  <c r="CK768" i="1"/>
  <c r="CL768" i="1"/>
  <c r="CM768" i="1"/>
  <c r="CN768" i="1"/>
  <c r="CO768" i="1"/>
  <c r="CP768" i="1"/>
  <c r="CQ768" i="1"/>
  <c r="CR768" i="1"/>
  <c r="CS768" i="1"/>
  <c r="CT768" i="1"/>
  <c r="CU768" i="1"/>
  <c r="CV768" i="1"/>
  <c r="CW768" i="1"/>
  <c r="CX768" i="1"/>
  <c r="CY768" i="1"/>
  <c r="CZ768" i="1"/>
  <c r="DA768" i="1"/>
  <c r="DB768" i="1"/>
  <c r="DC768" i="1"/>
  <c r="DD768" i="1"/>
  <c r="DE768" i="1"/>
  <c r="DF768" i="1"/>
  <c r="DG768" i="1"/>
  <c r="DH768" i="1"/>
  <c r="DI768" i="1"/>
  <c r="Q769" i="1"/>
  <c r="R769" i="1"/>
  <c r="S769" i="1"/>
  <c r="T769" i="1"/>
  <c r="U769" i="1"/>
  <c r="V769" i="1"/>
  <c r="W769" i="1"/>
  <c r="X769" i="1"/>
  <c r="Y769" i="1"/>
  <c r="Z769" i="1"/>
  <c r="AA769" i="1"/>
  <c r="AB769" i="1"/>
  <c r="AC769" i="1"/>
  <c r="AD769" i="1"/>
  <c r="AE769" i="1"/>
  <c r="AF769" i="1"/>
  <c r="AG769" i="1"/>
  <c r="AH769" i="1"/>
  <c r="AI769" i="1"/>
  <c r="AJ769" i="1"/>
  <c r="AK769" i="1"/>
  <c r="AL769" i="1"/>
  <c r="AM769" i="1"/>
  <c r="AN769" i="1"/>
  <c r="AO769" i="1"/>
  <c r="AP769" i="1"/>
  <c r="AQ769" i="1"/>
  <c r="AR769" i="1"/>
  <c r="AS769" i="1"/>
  <c r="AT769" i="1"/>
  <c r="AU769" i="1"/>
  <c r="AV769" i="1"/>
  <c r="AW769" i="1"/>
  <c r="AX769" i="1"/>
  <c r="AY769" i="1"/>
  <c r="AZ769" i="1"/>
  <c r="BA769" i="1"/>
  <c r="BB769" i="1"/>
  <c r="BC769" i="1"/>
  <c r="BD769" i="1"/>
  <c r="BE769" i="1"/>
  <c r="BF769" i="1"/>
  <c r="BG769" i="1"/>
  <c r="BH769" i="1"/>
  <c r="BI769" i="1"/>
  <c r="BJ769" i="1"/>
  <c r="BK769" i="1"/>
  <c r="BL769" i="1"/>
  <c r="BM769" i="1"/>
  <c r="BN769" i="1"/>
  <c r="BO769" i="1"/>
  <c r="BP769" i="1"/>
  <c r="BQ769" i="1"/>
  <c r="BR769" i="1"/>
  <c r="BS769" i="1"/>
  <c r="BT769" i="1"/>
  <c r="BU769" i="1"/>
  <c r="BV769" i="1"/>
  <c r="BW769" i="1"/>
  <c r="BX769" i="1"/>
  <c r="BY769" i="1"/>
  <c r="BZ769" i="1"/>
  <c r="CA769" i="1"/>
  <c r="CB769" i="1"/>
  <c r="CC769" i="1"/>
  <c r="CD769" i="1"/>
  <c r="CE769" i="1"/>
  <c r="CF769" i="1"/>
  <c r="CG769" i="1"/>
  <c r="CH769" i="1"/>
  <c r="CI769" i="1"/>
  <c r="CJ769" i="1"/>
  <c r="CK769" i="1"/>
  <c r="CL769" i="1"/>
  <c r="CM769" i="1"/>
  <c r="CN769" i="1"/>
  <c r="CO769" i="1"/>
  <c r="CP769" i="1"/>
  <c r="CQ769" i="1"/>
  <c r="CR769" i="1"/>
  <c r="CS769" i="1"/>
  <c r="CT769" i="1"/>
  <c r="CU769" i="1"/>
  <c r="CV769" i="1"/>
  <c r="CW769" i="1"/>
  <c r="CX769" i="1"/>
  <c r="CY769" i="1"/>
  <c r="CZ769" i="1"/>
  <c r="DA769" i="1"/>
  <c r="DB769" i="1"/>
  <c r="DC769" i="1"/>
  <c r="DD769" i="1"/>
  <c r="DE769" i="1"/>
  <c r="DF769" i="1"/>
  <c r="DG769" i="1"/>
  <c r="DH769" i="1"/>
  <c r="DI769" i="1"/>
  <c r="Q770" i="1"/>
  <c r="R770" i="1"/>
  <c r="S770" i="1"/>
  <c r="T770" i="1"/>
  <c r="U770" i="1"/>
  <c r="V770" i="1"/>
  <c r="W770" i="1"/>
  <c r="X770" i="1"/>
  <c r="Y770" i="1"/>
  <c r="Z770" i="1"/>
  <c r="AA770" i="1"/>
  <c r="AB770" i="1"/>
  <c r="AC770" i="1"/>
  <c r="AD770" i="1"/>
  <c r="AE770" i="1"/>
  <c r="AF770" i="1"/>
  <c r="AG770" i="1"/>
  <c r="AH770" i="1"/>
  <c r="AI770" i="1"/>
  <c r="AJ770" i="1"/>
  <c r="AK770" i="1"/>
  <c r="AL770" i="1"/>
  <c r="AM770" i="1"/>
  <c r="AN770" i="1"/>
  <c r="AO770" i="1"/>
  <c r="AP770" i="1"/>
  <c r="AQ770" i="1"/>
  <c r="AR770" i="1"/>
  <c r="AS770" i="1"/>
  <c r="AT770" i="1"/>
  <c r="AU770" i="1"/>
  <c r="AV770" i="1"/>
  <c r="AW770" i="1"/>
  <c r="AX770" i="1"/>
  <c r="AY770" i="1"/>
  <c r="AZ770" i="1"/>
  <c r="BA770" i="1"/>
  <c r="BB770" i="1"/>
  <c r="BC770" i="1"/>
  <c r="BD770" i="1"/>
  <c r="BE770" i="1"/>
  <c r="BF770" i="1"/>
  <c r="BG770" i="1"/>
  <c r="BH770" i="1"/>
  <c r="BI770" i="1"/>
  <c r="BJ770" i="1"/>
  <c r="BK770" i="1"/>
  <c r="BL770" i="1"/>
  <c r="BM770" i="1"/>
  <c r="BN770" i="1"/>
  <c r="BO770" i="1"/>
  <c r="BP770" i="1"/>
  <c r="BQ770" i="1"/>
  <c r="BR770" i="1"/>
  <c r="BS770" i="1"/>
  <c r="BT770" i="1"/>
  <c r="BU770" i="1"/>
  <c r="BV770" i="1"/>
  <c r="BW770" i="1"/>
  <c r="BX770" i="1"/>
  <c r="BY770" i="1"/>
  <c r="BZ770" i="1"/>
  <c r="CA770" i="1"/>
  <c r="CB770" i="1"/>
  <c r="CC770" i="1"/>
  <c r="CD770" i="1"/>
  <c r="CE770" i="1"/>
  <c r="CF770" i="1"/>
  <c r="CG770" i="1"/>
  <c r="CH770" i="1"/>
  <c r="CI770" i="1"/>
  <c r="CJ770" i="1"/>
  <c r="CK770" i="1"/>
  <c r="CL770" i="1"/>
  <c r="CM770" i="1"/>
  <c r="CN770" i="1"/>
  <c r="CO770" i="1"/>
  <c r="CP770" i="1"/>
  <c r="CQ770" i="1"/>
  <c r="CR770" i="1"/>
  <c r="CS770" i="1"/>
  <c r="CT770" i="1"/>
  <c r="CU770" i="1"/>
  <c r="CV770" i="1"/>
  <c r="CW770" i="1"/>
  <c r="CX770" i="1"/>
  <c r="CY770" i="1"/>
  <c r="CZ770" i="1"/>
  <c r="DA770" i="1"/>
  <c r="DB770" i="1"/>
  <c r="DC770" i="1"/>
  <c r="DD770" i="1"/>
  <c r="DE770" i="1"/>
  <c r="DF770" i="1"/>
  <c r="DG770" i="1"/>
  <c r="DH770" i="1"/>
  <c r="DI770" i="1"/>
  <c r="Q771" i="1"/>
  <c r="R771" i="1"/>
  <c r="S771" i="1"/>
  <c r="T771" i="1"/>
  <c r="U771" i="1"/>
  <c r="V771" i="1"/>
  <c r="W771" i="1"/>
  <c r="X771" i="1"/>
  <c r="Y771" i="1"/>
  <c r="Z771" i="1"/>
  <c r="AA771" i="1"/>
  <c r="AB771" i="1"/>
  <c r="AC771" i="1"/>
  <c r="AD771" i="1"/>
  <c r="AE771" i="1"/>
  <c r="AF771" i="1"/>
  <c r="AG771" i="1"/>
  <c r="AH771" i="1"/>
  <c r="AI771" i="1"/>
  <c r="AJ771" i="1"/>
  <c r="AK771" i="1"/>
  <c r="AL771" i="1"/>
  <c r="AM771" i="1"/>
  <c r="AN771" i="1"/>
  <c r="AO771" i="1"/>
  <c r="AP771" i="1"/>
  <c r="AQ771" i="1"/>
  <c r="AR771" i="1"/>
  <c r="AS771" i="1"/>
  <c r="AT771" i="1"/>
  <c r="AU771" i="1"/>
  <c r="AV771" i="1"/>
  <c r="AW771" i="1"/>
  <c r="AX771" i="1"/>
  <c r="AY771" i="1"/>
  <c r="AZ771" i="1"/>
  <c r="BA771" i="1"/>
  <c r="BB771" i="1"/>
  <c r="BC771" i="1"/>
  <c r="BD771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Q771" i="1"/>
  <c r="BR771" i="1"/>
  <c r="BS771" i="1"/>
  <c r="BT771" i="1"/>
  <c r="BU771" i="1"/>
  <c r="BV771" i="1"/>
  <c r="BW771" i="1"/>
  <c r="BX771" i="1"/>
  <c r="BY771" i="1"/>
  <c r="BZ771" i="1"/>
  <c r="CA771" i="1"/>
  <c r="CB771" i="1"/>
  <c r="CC771" i="1"/>
  <c r="CD771" i="1"/>
  <c r="CE771" i="1"/>
  <c r="CF771" i="1"/>
  <c r="CG771" i="1"/>
  <c r="CH771" i="1"/>
  <c r="CI771" i="1"/>
  <c r="CJ771" i="1"/>
  <c r="CK771" i="1"/>
  <c r="CL771" i="1"/>
  <c r="CM771" i="1"/>
  <c r="CN771" i="1"/>
  <c r="CO771" i="1"/>
  <c r="CP771" i="1"/>
  <c r="CQ771" i="1"/>
  <c r="CR771" i="1"/>
  <c r="CS771" i="1"/>
  <c r="CT771" i="1"/>
  <c r="CU771" i="1"/>
  <c r="CV771" i="1"/>
  <c r="CW771" i="1"/>
  <c r="CX771" i="1"/>
  <c r="CY771" i="1"/>
  <c r="CZ771" i="1"/>
  <c r="DA771" i="1"/>
  <c r="DB771" i="1"/>
  <c r="DC771" i="1"/>
  <c r="DD771" i="1"/>
  <c r="DE771" i="1"/>
  <c r="DF771" i="1"/>
  <c r="DG771" i="1"/>
  <c r="DH771" i="1"/>
  <c r="DI771" i="1"/>
  <c r="Q772" i="1"/>
  <c r="R772" i="1"/>
  <c r="S772" i="1"/>
  <c r="T772" i="1"/>
  <c r="U772" i="1"/>
  <c r="V772" i="1"/>
  <c r="W772" i="1"/>
  <c r="X772" i="1"/>
  <c r="Y772" i="1"/>
  <c r="Z772" i="1"/>
  <c r="AA772" i="1"/>
  <c r="AB772" i="1"/>
  <c r="AC772" i="1"/>
  <c r="AD772" i="1"/>
  <c r="AE772" i="1"/>
  <c r="AF772" i="1"/>
  <c r="AG772" i="1"/>
  <c r="AH772" i="1"/>
  <c r="AI772" i="1"/>
  <c r="AJ772" i="1"/>
  <c r="AK772" i="1"/>
  <c r="AL772" i="1"/>
  <c r="AM772" i="1"/>
  <c r="AN772" i="1"/>
  <c r="AO772" i="1"/>
  <c r="AP772" i="1"/>
  <c r="AQ772" i="1"/>
  <c r="AR772" i="1"/>
  <c r="AS772" i="1"/>
  <c r="AT772" i="1"/>
  <c r="AU772" i="1"/>
  <c r="AV772" i="1"/>
  <c r="AW772" i="1"/>
  <c r="AX772" i="1"/>
  <c r="AY772" i="1"/>
  <c r="AZ772" i="1"/>
  <c r="BA772" i="1"/>
  <c r="BB772" i="1"/>
  <c r="BC772" i="1"/>
  <c r="BD772" i="1"/>
  <c r="BE772" i="1"/>
  <c r="BF772" i="1"/>
  <c r="BG772" i="1"/>
  <c r="BH772" i="1"/>
  <c r="BI772" i="1"/>
  <c r="BJ772" i="1"/>
  <c r="BK772" i="1"/>
  <c r="BL772" i="1"/>
  <c r="BM772" i="1"/>
  <c r="BN772" i="1"/>
  <c r="BO772" i="1"/>
  <c r="BP772" i="1"/>
  <c r="BQ772" i="1"/>
  <c r="BR772" i="1"/>
  <c r="BS772" i="1"/>
  <c r="BT772" i="1"/>
  <c r="BU772" i="1"/>
  <c r="BV772" i="1"/>
  <c r="BW772" i="1"/>
  <c r="BX772" i="1"/>
  <c r="BY772" i="1"/>
  <c r="BZ772" i="1"/>
  <c r="CA772" i="1"/>
  <c r="CB772" i="1"/>
  <c r="CC772" i="1"/>
  <c r="CD772" i="1"/>
  <c r="CE772" i="1"/>
  <c r="CF772" i="1"/>
  <c r="CG772" i="1"/>
  <c r="CH772" i="1"/>
  <c r="CI772" i="1"/>
  <c r="CJ772" i="1"/>
  <c r="CK772" i="1"/>
  <c r="CL772" i="1"/>
  <c r="CM772" i="1"/>
  <c r="CN772" i="1"/>
  <c r="CO772" i="1"/>
  <c r="CP772" i="1"/>
  <c r="CQ772" i="1"/>
  <c r="CR772" i="1"/>
  <c r="CS772" i="1"/>
  <c r="CT772" i="1"/>
  <c r="CU772" i="1"/>
  <c r="CV772" i="1"/>
  <c r="CW772" i="1"/>
  <c r="CX772" i="1"/>
  <c r="CY772" i="1"/>
  <c r="CZ772" i="1"/>
  <c r="DA772" i="1"/>
  <c r="DB772" i="1"/>
  <c r="DC772" i="1"/>
  <c r="DD772" i="1"/>
  <c r="DE772" i="1"/>
  <c r="DF772" i="1"/>
  <c r="DG772" i="1"/>
  <c r="DH772" i="1"/>
  <c r="DI772" i="1"/>
  <c r="Q773" i="1"/>
  <c r="R773" i="1"/>
  <c r="S773" i="1"/>
  <c r="T773" i="1"/>
  <c r="U773" i="1"/>
  <c r="V773" i="1"/>
  <c r="W773" i="1"/>
  <c r="X773" i="1"/>
  <c r="Y773" i="1"/>
  <c r="Z773" i="1"/>
  <c r="AA773" i="1"/>
  <c r="AB773" i="1"/>
  <c r="AC773" i="1"/>
  <c r="AD773" i="1"/>
  <c r="AE773" i="1"/>
  <c r="AF773" i="1"/>
  <c r="AG773" i="1"/>
  <c r="AH773" i="1"/>
  <c r="AI773" i="1"/>
  <c r="AJ773" i="1"/>
  <c r="AK773" i="1"/>
  <c r="AL773" i="1"/>
  <c r="AM773" i="1"/>
  <c r="AN773" i="1"/>
  <c r="AO773" i="1"/>
  <c r="AP773" i="1"/>
  <c r="AQ773" i="1"/>
  <c r="AR773" i="1"/>
  <c r="AS773" i="1"/>
  <c r="AT773" i="1"/>
  <c r="AU773" i="1"/>
  <c r="AV773" i="1"/>
  <c r="AW773" i="1"/>
  <c r="AX773" i="1"/>
  <c r="AY773" i="1"/>
  <c r="AZ773" i="1"/>
  <c r="BA773" i="1"/>
  <c r="BB773" i="1"/>
  <c r="BC773" i="1"/>
  <c r="BD773" i="1"/>
  <c r="BE773" i="1"/>
  <c r="BF773" i="1"/>
  <c r="BG773" i="1"/>
  <c r="BH773" i="1"/>
  <c r="BI773" i="1"/>
  <c r="BJ773" i="1"/>
  <c r="BK773" i="1"/>
  <c r="BL773" i="1"/>
  <c r="BM773" i="1"/>
  <c r="BN773" i="1"/>
  <c r="BO773" i="1"/>
  <c r="BP773" i="1"/>
  <c r="BQ773" i="1"/>
  <c r="BR773" i="1"/>
  <c r="BS773" i="1"/>
  <c r="BT773" i="1"/>
  <c r="BU773" i="1"/>
  <c r="BV773" i="1"/>
  <c r="BW773" i="1"/>
  <c r="BX773" i="1"/>
  <c r="BY773" i="1"/>
  <c r="BZ773" i="1"/>
  <c r="CA773" i="1"/>
  <c r="CB773" i="1"/>
  <c r="CC773" i="1"/>
  <c r="CD773" i="1"/>
  <c r="CE773" i="1"/>
  <c r="CF773" i="1"/>
  <c r="CG773" i="1"/>
  <c r="CH773" i="1"/>
  <c r="CI773" i="1"/>
  <c r="CJ773" i="1"/>
  <c r="CK773" i="1"/>
  <c r="CL773" i="1"/>
  <c r="CM773" i="1"/>
  <c r="CN773" i="1"/>
  <c r="CO773" i="1"/>
  <c r="CP773" i="1"/>
  <c r="CQ773" i="1"/>
  <c r="CR773" i="1"/>
  <c r="CS773" i="1"/>
  <c r="CT773" i="1"/>
  <c r="CU773" i="1"/>
  <c r="CV773" i="1"/>
  <c r="CW773" i="1"/>
  <c r="CX773" i="1"/>
  <c r="CY773" i="1"/>
  <c r="CZ773" i="1"/>
  <c r="DA773" i="1"/>
  <c r="DB773" i="1"/>
  <c r="DC773" i="1"/>
  <c r="DD773" i="1"/>
  <c r="DE773" i="1"/>
  <c r="DF773" i="1"/>
  <c r="DG773" i="1"/>
  <c r="DH773" i="1"/>
  <c r="DI773" i="1"/>
  <c r="Q774" i="1"/>
  <c r="R774" i="1"/>
  <c r="S774" i="1"/>
  <c r="T774" i="1"/>
  <c r="U774" i="1"/>
  <c r="V774" i="1"/>
  <c r="W774" i="1"/>
  <c r="X774" i="1"/>
  <c r="Y774" i="1"/>
  <c r="Z774" i="1"/>
  <c r="AA774" i="1"/>
  <c r="AB774" i="1"/>
  <c r="AC774" i="1"/>
  <c r="AD774" i="1"/>
  <c r="AE774" i="1"/>
  <c r="AF774" i="1"/>
  <c r="AG774" i="1"/>
  <c r="AH774" i="1"/>
  <c r="AI774" i="1"/>
  <c r="AJ774" i="1"/>
  <c r="AK774" i="1"/>
  <c r="AL774" i="1"/>
  <c r="AM774" i="1"/>
  <c r="AN774" i="1"/>
  <c r="AO774" i="1"/>
  <c r="AP774" i="1"/>
  <c r="AQ774" i="1"/>
  <c r="AR774" i="1"/>
  <c r="AS774" i="1"/>
  <c r="AT774" i="1"/>
  <c r="AU774" i="1"/>
  <c r="AV774" i="1"/>
  <c r="AW774" i="1"/>
  <c r="AX774" i="1"/>
  <c r="AY774" i="1"/>
  <c r="AZ774" i="1"/>
  <c r="BA774" i="1"/>
  <c r="BB774" i="1"/>
  <c r="BC774" i="1"/>
  <c r="BD774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Q774" i="1"/>
  <c r="BR774" i="1"/>
  <c r="BS774" i="1"/>
  <c r="BT774" i="1"/>
  <c r="BU774" i="1"/>
  <c r="BV774" i="1"/>
  <c r="BW774" i="1"/>
  <c r="BX774" i="1"/>
  <c r="BY774" i="1"/>
  <c r="BZ774" i="1"/>
  <c r="CA774" i="1"/>
  <c r="CB774" i="1"/>
  <c r="CC774" i="1"/>
  <c r="CD774" i="1"/>
  <c r="CE774" i="1"/>
  <c r="CF774" i="1"/>
  <c r="CG774" i="1"/>
  <c r="CH774" i="1"/>
  <c r="CI774" i="1"/>
  <c r="CJ774" i="1"/>
  <c r="CK774" i="1"/>
  <c r="CL774" i="1"/>
  <c r="CM774" i="1"/>
  <c r="CN774" i="1"/>
  <c r="CO774" i="1"/>
  <c r="CP774" i="1"/>
  <c r="CQ774" i="1"/>
  <c r="CR774" i="1"/>
  <c r="CS774" i="1"/>
  <c r="CT774" i="1"/>
  <c r="CU774" i="1"/>
  <c r="CV774" i="1"/>
  <c r="CW774" i="1"/>
  <c r="CX774" i="1"/>
  <c r="CY774" i="1"/>
  <c r="CZ774" i="1"/>
  <c r="DA774" i="1"/>
  <c r="DB774" i="1"/>
  <c r="DC774" i="1"/>
  <c r="DD774" i="1"/>
  <c r="DE774" i="1"/>
  <c r="DF774" i="1"/>
  <c r="DG774" i="1"/>
  <c r="DH774" i="1"/>
  <c r="DI774" i="1"/>
  <c r="Q775" i="1"/>
  <c r="R775" i="1"/>
  <c r="S775" i="1"/>
  <c r="T775" i="1"/>
  <c r="U775" i="1"/>
  <c r="V775" i="1"/>
  <c r="W775" i="1"/>
  <c r="X775" i="1"/>
  <c r="Y775" i="1"/>
  <c r="Z775" i="1"/>
  <c r="AA775" i="1"/>
  <c r="AB775" i="1"/>
  <c r="AC775" i="1"/>
  <c r="AD775" i="1"/>
  <c r="AE775" i="1"/>
  <c r="AF775" i="1"/>
  <c r="AG775" i="1"/>
  <c r="AH775" i="1"/>
  <c r="AI775" i="1"/>
  <c r="AJ775" i="1"/>
  <c r="AK775" i="1"/>
  <c r="AL775" i="1"/>
  <c r="AM775" i="1"/>
  <c r="AN775" i="1"/>
  <c r="AO775" i="1"/>
  <c r="AP775" i="1"/>
  <c r="AQ775" i="1"/>
  <c r="AR775" i="1"/>
  <c r="AS775" i="1"/>
  <c r="AT775" i="1"/>
  <c r="AU775" i="1"/>
  <c r="AV775" i="1"/>
  <c r="AW775" i="1"/>
  <c r="AX775" i="1"/>
  <c r="AY775" i="1"/>
  <c r="AZ775" i="1"/>
  <c r="BA775" i="1"/>
  <c r="BB775" i="1"/>
  <c r="BC775" i="1"/>
  <c r="BD775" i="1"/>
  <c r="BE775" i="1"/>
  <c r="BF775" i="1"/>
  <c r="BG775" i="1"/>
  <c r="BH775" i="1"/>
  <c r="BI775" i="1"/>
  <c r="BJ775" i="1"/>
  <c r="BK775" i="1"/>
  <c r="BL775" i="1"/>
  <c r="BM775" i="1"/>
  <c r="BN775" i="1"/>
  <c r="BO775" i="1"/>
  <c r="BP775" i="1"/>
  <c r="BQ775" i="1"/>
  <c r="BR775" i="1"/>
  <c r="BS775" i="1"/>
  <c r="BT775" i="1"/>
  <c r="BU775" i="1"/>
  <c r="BV775" i="1"/>
  <c r="BW775" i="1"/>
  <c r="BX775" i="1"/>
  <c r="BY775" i="1"/>
  <c r="BZ775" i="1"/>
  <c r="CA775" i="1"/>
  <c r="CB775" i="1"/>
  <c r="CC775" i="1"/>
  <c r="CD775" i="1"/>
  <c r="CE775" i="1"/>
  <c r="CF775" i="1"/>
  <c r="CG775" i="1"/>
  <c r="CH775" i="1"/>
  <c r="CI775" i="1"/>
  <c r="CJ775" i="1"/>
  <c r="CK775" i="1"/>
  <c r="CL775" i="1"/>
  <c r="CM775" i="1"/>
  <c r="CN775" i="1"/>
  <c r="CO775" i="1"/>
  <c r="CP775" i="1"/>
  <c r="CQ775" i="1"/>
  <c r="CR775" i="1"/>
  <c r="CS775" i="1"/>
  <c r="CT775" i="1"/>
  <c r="CU775" i="1"/>
  <c r="CV775" i="1"/>
  <c r="CW775" i="1"/>
  <c r="CX775" i="1"/>
  <c r="CY775" i="1"/>
  <c r="CZ775" i="1"/>
  <c r="DA775" i="1"/>
  <c r="DB775" i="1"/>
  <c r="DC775" i="1"/>
  <c r="DD775" i="1"/>
  <c r="DE775" i="1"/>
  <c r="DF775" i="1"/>
  <c r="DG775" i="1"/>
  <c r="DH775" i="1"/>
  <c r="DI775" i="1"/>
  <c r="Q776" i="1"/>
  <c r="R776" i="1"/>
  <c r="S776" i="1"/>
  <c r="T776" i="1"/>
  <c r="U776" i="1"/>
  <c r="V776" i="1"/>
  <c r="W776" i="1"/>
  <c r="X776" i="1"/>
  <c r="Y776" i="1"/>
  <c r="Z776" i="1"/>
  <c r="AA776" i="1"/>
  <c r="AB776" i="1"/>
  <c r="AC776" i="1"/>
  <c r="AD776" i="1"/>
  <c r="AE776" i="1"/>
  <c r="AF776" i="1"/>
  <c r="AG776" i="1"/>
  <c r="AH776" i="1"/>
  <c r="AI776" i="1"/>
  <c r="AJ776" i="1"/>
  <c r="AK776" i="1"/>
  <c r="AL776" i="1"/>
  <c r="AM776" i="1"/>
  <c r="AN776" i="1"/>
  <c r="AO776" i="1"/>
  <c r="AP776" i="1"/>
  <c r="AQ776" i="1"/>
  <c r="AR776" i="1"/>
  <c r="AS776" i="1"/>
  <c r="AT776" i="1"/>
  <c r="AU776" i="1"/>
  <c r="AV776" i="1"/>
  <c r="AW776" i="1"/>
  <c r="AX776" i="1"/>
  <c r="AY776" i="1"/>
  <c r="AZ776" i="1"/>
  <c r="BA776" i="1"/>
  <c r="BB776" i="1"/>
  <c r="BC776" i="1"/>
  <c r="BD776" i="1"/>
  <c r="BE776" i="1"/>
  <c r="BF776" i="1"/>
  <c r="BG776" i="1"/>
  <c r="BH776" i="1"/>
  <c r="BI776" i="1"/>
  <c r="BJ776" i="1"/>
  <c r="BK776" i="1"/>
  <c r="BL776" i="1"/>
  <c r="BM776" i="1"/>
  <c r="BN776" i="1"/>
  <c r="BO776" i="1"/>
  <c r="BP776" i="1"/>
  <c r="BQ776" i="1"/>
  <c r="BR776" i="1"/>
  <c r="BS776" i="1"/>
  <c r="BT776" i="1"/>
  <c r="BU776" i="1"/>
  <c r="BV776" i="1"/>
  <c r="BW776" i="1"/>
  <c r="BX776" i="1"/>
  <c r="BY776" i="1"/>
  <c r="BZ776" i="1"/>
  <c r="CA776" i="1"/>
  <c r="CB776" i="1"/>
  <c r="CC776" i="1"/>
  <c r="CD776" i="1"/>
  <c r="CE776" i="1"/>
  <c r="CF776" i="1"/>
  <c r="CG776" i="1"/>
  <c r="CH776" i="1"/>
  <c r="CI776" i="1"/>
  <c r="CJ776" i="1"/>
  <c r="CK776" i="1"/>
  <c r="CL776" i="1"/>
  <c r="CM776" i="1"/>
  <c r="CN776" i="1"/>
  <c r="CO776" i="1"/>
  <c r="CP776" i="1"/>
  <c r="CQ776" i="1"/>
  <c r="CR776" i="1"/>
  <c r="CS776" i="1"/>
  <c r="CT776" i="1"/>
  <c r="CU776" i="1"/>
  <c r="CV776" i="1"/>
  <c r="CW776" i="1"/>
  <c r="CX776" i="1"/>
  <c r="CY776" i="1"/>
  <c r="CZ776" i="1"/>
  <c r="DA776" i="1"/>
  <c r="DB776" i="1"/>
  <c r="DC776" i="1"/>
  <c r="DD776" i="1"/>
  <c r="DE776" i="1"/>
  <c r="DF776" i="1"/>
  <c r="DG776" i="1"/>
  <c r="DH776" i="1"/>
  <c r="DI776" i="1"/>
  <c r="Q777" i="1"/>
  <c r="R777" i="1"/>
  <c r="S777" i="1"/>
  <c r="T777" i="1"/>
  <c r="U777" i="1"/>
  <c r="V777" i="1"/>
  <c r="W777" i="1"/>
  <c r="X777" i="1"/>
  <c r="Y777" i="1"/>
  <c r="Z777" i="1"/>
  <c r="AA777" i="1"/>
  <c r="AB777" i="1"/>
  <c r="AC777" i="1"/>
  <c r="AD777" i="1"/>
  <c r="AE777" i="1"/>
  <c r="AF777" i="1"/>
  <c r="AG777" i="1"/>
  <c r="AH777" i="1"/>
  <c r="AI777" i="1"/>
  <c r="AJ777" i="1"/>
  <c r="AK777" i="1"/>
  <c r="AL777" i="1"/>
  <c r="AM777" i="1"/>
  <c r="AN777" i="1"/>
  <c r="AO777" i="1"/>
  <c r="AP777" i="1"/>
  <c r="AQ777" i="1"/>
  <c r="AR777" i="1"/>
  <c r="AS777" i="1"/>
  <c r="AT777" i="1"/>
  <c r="AU777" i="1"/>
  <c r="AV777" i="1"/>
  <c r="AW777" i="1"/>
  <c r="AX777" i="1"/>
  <c r="AY777" i="1"/>
  <c r="AZ777" i="1"/>
  <c r="BA777" i="1"/>
  <c r="BB777" i="1"/>
  <c r="BC777" i="1"/>
  <c r="BD777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Q777" i="1"/>
  <c r="BR777" i="1"/>
  <c r="BS777" i="1"/>
  <c r="BT777" i="1"/>
  <c r="BU777" i="1"/>
  <c r="BV777" i="1"/>
  <c r="BW777" i="1"/>
  <c r="BX777" i="1"/>
  <c r="BY777" i="1"/>
  <c r="BZ777" i="1"/>
  <c r="CA777" i="1"/>
  <c r="CB777" i="1"/>
  <c r="CC777" i="1"/>
  <c r="CD777" i="1"/>
  <c r="CE777" i="1"/>
  <c r="CF777" i="1"/>
  <c r="CG777" i="1"/>
  <c r="CH777" i="1"/>
  <c r="CI777" i="1"/>
  <c r="CJ777" i="1"/>
  <c r="CK777" i="1"/>
  <c r="CL777" i="1"/>
  <c r="CM777" i="1"/>
  <c r="CN777" i="1"/>
  <c r="CO777" i="1"/>
  <c r="CP777" i="1"/>
  <c r="CQ777" i="1"/>
  <c r="CR777" i="1"/>
  <c r="CS777" i="1"/>
  <c r="CT777" i="1"/>
  <c r="CU777" i="1"/>
  <c r="CV777" i="1"/>
  <c r="CW777" i="1"/>
  <c r="CX777" i="1"/>
  <c r="CY777" i="1"/>
  <c r="CZ777" i="1"/>
  <c r="DA777" i="1"/>
  <c r="DB777" i="1"/>
  <c r="DC777" i="1"/>
  <c r="DD777" i="1"/>
  <c r="DE777" i="1"/>
  <c r="DF777" i="1"/>
  <c r="DG777" i="1"/>
  <c r="DH777" i="1"/>
  <c r="DI777" i="1"/>
  <c r="Q778" i="1"/>
  <c r="R778" i="1"/>
  <c r="S778" i="1"/>
  <c r="T778" i="1"/>
  <c r="U778" i="1"/>
  <c r="V778" i="1"/>
  <c r="W778" i="1"/>
  <c r="X778" i="1"/>
  <c r="Y778" i="1"/>
  <c r="Z778" i="1"/>
  <c r="AA778" i="1"/>
  <c r="AB778" i="1"/>
  <c r="AC778" i="1"/>
  <c r="AD778" i="1"/>
  <c r="AE778" i="1"/>
  <c r="AF778" i="1"/>
  <c r="AG778" i="1"/>
  <c r="AH778" i="1"/>
  <c r="AI778" i="1"/>
  <c r="AJ778" i="1"/>
  <c r="AK778" i="1"/>
  <c r="AL778" i="1"/>
  <c r="AM778" i="1"/>
  <c r="AN778" i="1"/>
  <c r="AO778" i="1"/>
  <c r="AP778" i="1"/>
  <c r="AQ778" i="1"/>
  <c r="AR778" i="1"/>
  <c r="AS778" i="1"/>
  <c r="AT778" i="1"/>
  <c r="AU778" i="1"/>
  <c r="AV778" i="1"/>
  <c r="AW778" i="1"/>
  <c r="AX778" i="1"/>
  <c r="AY778" i="1"/>
  <c r="AZ778" i="1"/>
  <c r="BA778" i="1"/>
  <c r="BB778" i="1"/>
  <c r="BC778" i="1"/>
  <c r="BD778" i="1"/>
  <c r="BE778" i="1"/>
  <c r="BF778" i="1"/>
  <c r="BG778" i="1"/>
  <c r="BH778" i="1"/>
  <c r="BI778" i="1"/>
  <c r="BJ778" i="1"/>
  <c r="BK778" i="1"/>
  <c r="BL778" i="1"/>
  <c r="BM778" i="1"/>
  <c r="BN778" i="1"/>
  <c r="BO778" i="1"/>
  <c r="BP778" i="1"/>
  <c r="BQ778" i="1"/>
  <c r="BR778" i="1"/>
  <c r="BS778" i="1"/>
  <c r="BT778" i="1"/>
  <c r="BU778" i="1"/>
  <c r="BV778" i="1"/>
  <c r="BW778" i="1"/>
  <c r="BX778" i="1"/>
  <c r="BY778" i="1"/>
  <c r="BZ778" i="1"/>
  <c r="CA778" i="1"/>
  <c r="CB778" i="1"/>
  <c r="CC778" i="1"/>
  <c r="CD778" i="1"/>
  <c r="CE778" i="1"/>
  <c r="CF778" i="1"/>
  <c r="CG778" i="1"/>
  <c r="CH778" i="1"/>
  <c r="CI778" i="1"/>
  <c r="CJ778" i="1"/>
  <c r="CK778" i="1"/>
  <c r="CL778" i="1"/>
  <c r="CM778" i="1"/>
  <c r="CN778" i="1"/>
  <c r="CO778" i="1"/>
  <c r="CP778" i="1"/>
  <c r="CQ778" i="1"/>
  <c r="CR778" i="1"/>
  <c r="CS778" i="1"/>
  <c r="CT778" i="1"/>
  <c r="CU778" i="1"/>
  <c r="CV778" i="1"/>
  <c r="CW778" i="1"/>
  <c r="CX778" i="1"/>
  <c r="CY778" i="1"/>
  <c r="CZ778" i="1"/>
  <c r="DA778" i="1"/>
  <c r="DB778" i="1"/>
  <c r="DC778" i="1"/>
  <c r="DD778" i="1"/>
  <c r="DE778" i="1"/>
  <c r="DF778" i="1"/>
  <c r="DG778" i="1"/>
  <c r="DH778" i="1"/>
  <c r="DI778" i="1"/>
  <c r="Q779" i="1"/>
  <c r="R779" i="1"/>
  <c r="S779" i="1"/>
  <c r="T779" i="1"/>
  <c r="U779" i="1"/>
  <c r="V779" i="1"/>
  <c r="W779" i="1"/>
  <c r="X779" i="1"/>
  <c r="Y779" i="1"/>
  <c r="Z779" i="1"/>
  <c r="AA779" i="1"/>
  <c r="AB779" i="1"/>
  <c r="AC779" i="1"/>
  <c r="AD779" i="1"/>
  <c r="AE779" i="1"/>
  <c r="AF779" i="1"/>
  <c r="AG779" i="1"/>
  <c r="AH779" i="1"/>
  <c r="AI779" i="1"/>
  <c r="AJ779" i="1"/>
  <c r="AK779" i="1"/>
  <c r="AL779" i="1"/>
  <c r="AM779" i="1"/>
  <c r="AN779" i="1"/>
  <c r="AO779" i="1"/>
  <c r="AP779" i="1"/>
  <c r="AQ779" i="1"/>
  <c r="AR779" i="1"/>
  <c r="AS779" i="1"/>
  <c r="AT779" i="1"/>
  <c r="AU779" i="1"/>
  <c r="AV779" i="1"/>
  <c r="AW779" i="1"/>
  <c r="AX779" i="1"/>
  <c r="AY779" i="1"/>
  <c r="AZ779" i="1"/>
  <c r="BA779" i="1"/>
  <c r="BB779" i="1"/>
  <c r="BC779" i="1"/>
  <c r="BD779" i="1"/>
  <c r="BE779" i="1"/>
  <c r="BF779" i="1"/>
  <c r="BG779" i="1"/>
  <c r="BH779" i="1"/>
  <c r="BI779" i="1"/>
  <c r="BJ779" i="1"/>
  <c r="BK779" i="1"/>
  <c r="BL779" i="1"/>
  <c r="BM779" i="1"/>
  <c r="BN779" i="1"/>
  <c r="BO779" i="1"/>
  <c r="BP779" i="1"/>
  <c r="BQ779" i="1"/>
  <c r="BR779" i="1"/>
  <c r="BS779" i="1"/>
  <c r="BT779" i="1"/>
  <c r="BU779" i="1"/>
  <c r="BV779" i="1"/>
  <c r="BW779" i="1"/>
  <c r="BX779" i="1"/>
  <c r="BY779" i="1"/>
  <c r="BZ779" i="1"/>
  <c r="CA779" i="1"/>
  <c r="CB779" i="1"/>
  <c r="CC779" i="1"/>
  <c r="CD779" i="1"/>
  <c r="CE779" i="1"/>
  <c r="CF779" i="1"/>
  <c r="CG779" i="1"/>
  <c r="CH779" i="1"/>
  <c r="CI779" i="1"/>
  <c r="CJ779" i="1"/>
  <c r="CK779" i="1"/>
  <c r="CL779" i="1"/>
  <c r="CM779" i="1"/>
  <c r="CN779" i="1"/>
  <c r="CO779" i="1"/>
  <c r="CP779" i="1"/>
  <c r="CQ779" i="1"/>
  <c r="CR779" i="1"/>
  <c r="CS779" i="1"/>
  <c r="CT779" i="1"/>
  <c r="CU779" i="1"/>
  <c r="CV779" i="1"/>
  <c r="CW779" i="1"/>
  <c r="CX779" i="1"/>
  <c r="CY779" i="1"/>
  <c r="CZ779" i="1"/>
  <c r="DA779" i="1"/>
  <c r="DB779" i="1"/>
  <c r="DC779" i="1"/>
  <c r="DD779" i="1"/>
  <c r="DE779" i="1"/>
  <c r="DF779" i="1"/>
  <c r="DG779" i="1"/>
  <c r="DH779" i="1"/>
  <c r="DI779" i="1"/>
  <c r="Q780" i="1"/>
  <c r="R780" i="1"/>
  <c r="S780" i="1"/>
  <c r="T780" i="1"/>
  <c r="U780" i="1"/>
  <c r="V780" i="1"/>
  <c r="W780" i="1"/>
  <c r="X780" i="1"/>
  <c r="Y780" i="1"/>
  <c r="Z780" i="1"/>
  <c r="AA780" i="1"/>
  <c r="AB780" i="1"/>
  <c r="AC780" i="1"/>
  <c r="AD780" i="1"/>
  <c r="AE780" i="1"/>
  <c r="AF780" i="1"/>
  <c r="AG780" i="1"/>
  <c r="AH780" i="1"/>
  <c r="AI780" i="1"/>
  <c r="AJ780" i="1"/>
  <c r="AK780" i="1"/>
  <c r="AL780" i="1"/>
  <c r="AM780" i="1"/>
  <c r="AN780" i="1"/>
  <c r="AO780" i="1"/>
  <c r="AP780" i="1"/>
  <c r="AQ780" i="1"/>
  <c r="AR780" i="1"/>
  <c r="AS780" i="1"/>
  <c r="AT780" i="1"/>
  <c r="AU780" i="1"/>
  <c r="AV780" i="1"/>
  <c r="AW780" i="1"/>
  <c r="AX780" i="1"/>
  <c r="AY780" i="1"/>
  <c r="AZ780" i="1"/>
  <c r="BA780" i="1"/>
  <c r="BB780" i="1"/>
  <c r="BC780" i="1"/>
  <c r="BD780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Q780" i="1"/>
  <c r="BR780" i="1"/>
  <c r="BS780" i="1"/>
  <c r="BT780" i="1"/>
  <c r="BU780" i="1"/>
  <c r="BV780" i="1"/>
  <c r="BW780" i="1"/>
  <c r="BX780" i="1"/>
  <c r="BY780" i="1"/>
  <c r="BZ780" i="1"/>
  <c r="CA780" i="1"/>
  <c r="CB780" i="1"/>
  <c r="CC780" i="1"/>
  <c r="CD780" i="1"/>
  <c r="CE780" i="1"/>
  <c r="CF780" i="1"/>
  <c r="CG780" i="1"/>
  <c r="CH780" i="1"/>
  <c r="CI780" i="1"/>
  <c r="CJ780" i="1"/>
  <c r="CK780" i="1"/>
  <c r="CL780" i="1"/>
  <c r="CM780" i="1"/>
  <c r="CN780" i="1"/>
  <c r="CO780" i="1"/>
  <c r="CP780" i="1"/>
  <c r="CQ780" i="1"/>
  <c r="CR780" i="1"/>
  <c r="CS780" i="1"/>
  <c r="CT780" i="1"/>
  <c r="CU780" i="1"/>
  <c r="CV780" i="1"/>
  <c r="CW780" i="1"/>
  <c r="CX780" i="1"/>
  <c r="CY780" i="1"/>
  <c r="CZ780" i="1"/>
  <c r="DA780" i="1"/>
  <c r="DB780" i="1"/>
  <c r="DC780" i="1"/>
  <c r="DD780" i="1"/>
  <c r="DE780" i="1"/>
  <c r="DF780" i="1"/>
  <c r="DG780" i="1"/>
  <c r="DH780" i="1"/>
  <c r="DI780" i="1"/>
  <c r="Q781" i="1"/>
  <c r="R781" i="1"/>
  <c r="S781" i="1"/>
  <c r="T781" i="1"/>
  <c r="U781" i="1"/>
  <c r="V781" i="1"/>
  <c r="W781" i="1"/>
  <c r="X781" i="1"/>
  <c r="Y781" i="1"/>
  <c r="Z781" i="1"/>
  <c r="AA781" i="1"/>
  <c r="AB781" i="1"/>
  <c r="AC781" i="1"/>
  <c r="AD781" i="1"/>
  <c r="AE781" i="1"/>
  <c r="AF781" i="1"/>
  <c r="AG781" i="1"/>
  <c r="AH781" i="1"/>
  <c r="AI781" i="1"/>
  <c r="AJ781" i="1"/>
  <c r="AK781" i="1"/>
  <c r="AL781" i="1"/>
  <c r="AM781" i="1"/>
  <c r="AN781" i="1"/>
  <c r="AO781" i="1"/>
  <c r="AP781" i="1"/>
  <c r="AQ781" i="1"/>
  <c r="AR781" i="1"/>
  <c r="AS781" i="1"/>
  <c r="AT781" i="1"/>
  <c r="AU781" i="1"/>
  <c r="AV781" i="1"/>
  <c r="AW781" i="1"/>
  <c r="AX781" i="1"/>
  <c r="AY781" i="1"/>
  <c r="AZ781" i="1"/>
  <c r="BA781" i="1"/>
  <c r="BB781" i="1"/>
  <c r="BC781" i="1"/>
  <c r="BD781" i="1"/>
  <c r="BE781" i="1"/>
  <c r="BF781" i="1"/>
  <c r="BG781" i="1"/>
  <c r="BH781" i="1"/>
  <c r="BI781" i="1"/>
  <c r="BJ781" i="1"/>
  <c r="BK781" i="1"/>
  <c r="BL781" i="1"/>
  <c r="BM781" i="1"/>
  <c r="BN781" i="1"/>
  <c r="BO781" i="1"/>
  <c r="BP781" i="1"/>
  <c r="BQ781" i="1"/>
  <c r="BR781" i="1"/>
  <c r="BS781" i="1"/>
  <c r="BT781" i="1"/>
  <c r="BU781" i="1"/>
  <c r="BV781" i="1"/>
  <c r="BW781" i="1"/>
  <c r="BX781" i="1"/>
  <c r="BY781" i="1"/>
  <c r="BZ781" i="1"/>
  <c r="CA781" i="1"/>
  <c r="CB781" i="1"/>
  <c r="CC781" i="1"/>
  <c r="CD781" i="1"/>
  <c r="CE781" i="1"/>
  <c r="CF781" i="1"/>
  <c r="CG781" i="1"/>
  <c r="CH781" i="1"/>
  <c r="CI781" i="1"/>
  <c r="CJ781" i="1"/>
  <c r="CK781" i="1"/>
  <c r="CL781" i="1"/>
  <c r="CM781" i="1"/>
  <c r="CN781" i="1"/>
  <c r="CO781" i="1"/>
  <c r="CP781" i="1"/>
  <c r="CQ781" i="1"/>
  <c r="CR781" i="1"/>
  <c r="CS781" i="1"/>
  <c r="CT781" i="1"/>
  <c r="CU781" i="1"/>
  <c r="CV781" i="1"/>
  <c r="CW781" i="1"/>
  <c r="CX781" i="1"/>
  <c r="CY781" i="1"/>
  <c r="CZ781" i="1"/>
  <c r="DA781" i="1"/>
  <c r="DB781" i="1"/>
  <c r="DC781" i="1"/>
  <c r="DD781" i="1"/>
  <c r="DE781" i="1"/>
  <c r="DF781" i="1"/>
  <c r="DG781" i="1"/>
  <c r="DH781" i="1"/>
  <c r="DI781" i="1"/>
  <c r="Q782" i="1"/>
  <c r="R782" i="1"/>
  <c r="S782" i="1"/>
  <c r="T782" i="1"/>
  <c r="U782" i="1"/>
  <c r="V782" i="1"/>
  <c r="W782" i="1"/>
  <c r="X782" i="1"/>
  <c r="Y782" i="1"/>
  <c r="Z782" i="1"/>
  <c r="AA782" i="1"/>
  <c r="AB782" i="1"/>
  <c r="AC782" i="1"/>
  <c r="AD782" i="1"/>
  <c r="AE782" i="1"/>
  <c r="AF782" i="1"/>
  <c r="AG782" i="1"/>
  <c r="AH782" i="1"/>
  <c r="AI782" i="1"/>
  <c r="AJ782" i="1"/>
  <c r="AK782" i="1"/>
  <c r="AL782" i="1"/>
  <c r="AM782" i="1"/>
  <c r="AN782" i="1"/>
  <c r="AO782" i="1"/>
  <c r="AP782" i="1"/>
  <c r="AQ782" i="1"/>
  <c r="AR782" i="1"/>
  <c r="AS782" i="1"/>
  <c r="AT782" i="1"/>
  <c r="AU782" i="1"/>
  <c r="AV782" i="1"/>
  <c r="AW782" i="1"/>
  <c r="AX782" i="1"/>
  <c r="AY782" i="1"/>
  <c r="AZ782" i="1"/>
  <c r="BA782" i="1"/>
  <c r="BB782" i="1"/>
  <c r="BC782" i="1"/>
  <c r="BD782" i="1"/>
  <c r="BE782" i="1"/>
  <c r="BF782" i="1"/>
  <c r="BG782" i="1"/>
  <c r="BH782" i="1"/>
  <c r="BI782" i="1"/>
  <c r="BJ782" i="1"/>
  <c r="BK782" i="1"/>
  <c r="BL782" i="1"/>
  <c r="BM782" i="1"/>
  <c r="BN782" i="1"/>
  <c r="BO782" i="1"/>
  <c r="BP782" i="1"/>
  <c r="BQ782" i="1"/>
  <c r="BR782" i="1"/>
  <c r="BS782" i="1"/>
  <c r="BT782" i="1"/>
  <c r="BU782" i="1"/>
  <c r="BV782" i="1"/>
  <c r="BW782" i="1"/>
  <c r="BX782" i="1"/>
  <c r="BY782" i="1"/>
  <c r="BZ782" i="1"/>
  <c r="CA782" i="1"/>
  <c r="CB782" i="1"/>
  <c r="CC782" i="1"/>
  <c r="CD782" i="1"/>
  <c r="CE782" i="1"/>
  <c r="CF782" i="1"/>
  <c r="CG782" i="1"/>
  <c r="CH782" i="1"/>
  <c r="CI782" i="1"/>
  <c r="CJ782" i="1"/>
  <c r="CK782" i="1"/>
  <c r="CL782" i="1"/>
  <c r="CM782" i="1"/>
  <c r="CN782" i="1"/>
  <c r="CO782" i="1"/>
  <c r="CP782" i="1"/>
  <c r="CQ782" i="1"/>
  <c r="CR782" i="1"/>
  <c r="CS782" i="1"/>
  <c r="CT782" i="1"/>
  <c r="CU782" i="1"/>
  <c r="CV782" i="1"/>
  <c r="CW782" i="1"/>
  <c r="CX782" i="1"/>
  <c r="CY782" i="1"/>
  <c r="CZ782" i="1"/>
  <c r="DA782" i="1"/>
  <c r="DB782" i="1"/>
  <c r="DC782" i="1"/>
  <c r="DD782" i="1"/>
  <c r="DE782" i="1"/>
  <c r="DF782" i="1"/>
  <c r="DG782" i="1"/>
  <c r="DH782" i="1"/>
  <c r="DI782" i="1"/>
  <c r="Q783" i="1"/>
  <c r="R783" i="1"/>
  <c r="S783" i="1"/>
  <c r="T783" i="1"/>
  <c r="U783" i="1"/>
  <c r="V783" i="1"/>
  <c r="W783" i="1"/>
  <c r="X783" i="1"/>
  <c r="Y783" i="1"/>
  <c r="Z783" i="1"/>
  <c r="AA783" i="1"/>
  <c r="AB783" i="1"/>
  <c r="AC783" i="1"/>
  <c r="AD783" i="1"/>
  <c r="AE783" i="1"/>
  <c r="AF783" i="1"/>
  <c r="AG783" i="1"/>
  <c r="AH783" i="1"/>
  <c r="AI783" i="1"/>
  <c r="AJ783" i="1"/>
  <c r="AK783" i="1"/>
  <c r="AL783" i="1"/>
  <c r="AM783" i="1"/>
  <c r="AN783" i="1"/>
  <c r="AO783" i="1"/>
  <c r="AP783" i="1"/>
  <c r="AQ783" i="1"/>
  <c r="AR783" i="1"/>
  <c r="AS783" i="1"/>
  <c r="AT783" i="1"/>
  <c r="AU783" i="1"/>
  <c r="AV783" i="1"/>
  <c r="AW783" i="1"/>
  <c r="AX783" i="1"/>
  <c r="AY783" i="1"/>
  <c r="AZ783" i="1"/>
  <c r="BA783" i="1"/>
  <c r="BB783" i="1"/>
  <c r="BC783" i="1"/>
  <c r="BD783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Q783" i="1"/>
  <c r="BR783" i="1"/>
  <c r="BS783" i="1"/>
  <c r="BT783" i="1"/>
  <c r="BU783" i="1"/>
  <c r="BV783" i="1"/>
  <c r="BW783" i="1"/>
  <c r="BX783" i="1"/>
  <c r="BY783" i="1"/>
  <c r="BZ783" i="1"/>
  <c r="CA783" i="1"/>
  <c r="CB783" i="1"/>
  <c r="CC783" i="1"/>
  <c r="CD783" i="1"/>
  <c r="CE783" i="1"/>
  <c r="CF783" i="1"/>
  <c r="CG783" i="1"/>
  <c r="CH783" i="1"/>
  <c r="CI783" i="1"/>
  <c r="CJ783" i="1"/>
  <c r="CK783" i="1"/>
  <c r="CL783" i="1"/>
  <c r="CM783" i="1"/>
  <c r="CN783" i="1"/>
  <c r="CO783" i="1"/>
  <c r="CP783" i="1"/>
  <c r="CQ783" i="1"/>
  <c r="CR783" i="1"/>
  <c r="CS783" i="1"/>
  <c r="CT783" i="1"/>
  <c r="CU783" i="1"/>
  <c r="CV783" i="1"/>
  <c r="CW783" i="1"/>
  <c r="CX783" i="1"/>
  <c r="CY783" i="1"/>
  <c r="CZ783" i="1"/>
  <c r="DA783" i="1"/>
  <c r="DB783" i="1"/>
  <c r="DC783" i="1"/>
  <c r="DD783" i="1"/>
  <c r="DE783" i="1"/>
  <c r="DF783" i="1"/>
  <c r="DG783" i="1"/>
  <c r="DH783" i="1"/>
  <c r="DI783" i="1"/>
  <c r="Q784" i="1"/>
  <c r="R784" i="1"/>
  <c r="S784" i="1"/>
  <c r="T784" i="1"/>
  <c r="U784" i="1"/>
  <c r="V784" i="1"/>
  <c r="W784" i="1"/>
  <c r="X784" i="1"/>
  <c r="Y784" i="1"/>
  <c r="Z784" i="1"/>
  <c r="AA784" i="1"/>
  <c r="AB784" i="1"/>
  <c r="AC784" i="1"/>
  <c r="AD784" i="1"/>
  <c r="AE784" i="1"/>
  <c r="AF784" i="1"/>
  <c r="AG784" i="1"/>
  <c r="AH784" i="1"/>
  <c r="AI784" i="1"/>
  <c r="AJ784" i="1"/>
  <c r="AK784" i="1"/>
  <c r="AL784" i="1"/>
  <c r="AM784" i="1"/>
  <c r="AN784" i="1"/>
  <c r="AO784" i="1"/>
  <c r="AP784" i="1"/>
  <c r="AQ784" i="1"/>
  <c r="AR784" i="1"/>
  <c r="AS784" i="1"/>
  <c r="AT784" i="1"/>
  <c r="AU784" i="1"/>
  <c r="AV784" i="1"/>
  <c r="AW784" i="1"/>
  <c r="AX784" i="1"/>
  <c r="AY784" i="1"/>
  <c r="AZ784" i="1"/>
  <c r="BA784" i="1"/>
  <c r="BB784" i="1"/>
  <c r="BC784" i="1"/>
  <c r="BD784" i="1"/>
  <c r="BE784" i="1"/>
  <c r="BF784" i="1"/>
  <c r="BG784" i="1"/>
  <c r="BH784" i="1"/>
  <c r="BI784" i="1"/>
  <c r="BJ784" i="1"/>
  <c r="BK784" i="1"/>
  <c r="BL784" i="1"/>
  <c r="BM784" i="1"/>
  <c r="BN784" i="1"/>
  <c r="BO784" i="1"/>
  <c r="BP784" i="1"/>
  <c r="BQ784" i="1"/>
  <c r="BR784" i="1"/>
  <c r="BS784" i="1"/>
  <c r="BT784" i="1"/>
  <c r="BU784" i="1"/>
  <c r="BV784" i="1"/>
  <c r="BW784" i="1"/>
  <c r="BX784" i="1"/>
  <c r="BY784" i="1"/>
  <c r="BZ784" i="1"/>
  <c r="CA784" i="1"/>
  <c r="CB784" i="1"/>
  <c r="CC784" i="1"/>
  <c r="CD784" i="1"/>
  <c r="CE784" i="1"/>
  <c r="CF784" i="1"/>
  <c r="CG784" i="1"/>
  <c r="CH784" i="1"/>
  <c r="CI784" i="1"/>
  <c r="CJ784" i="1"/>
  <c r="CK784" i="1"/>
  <c r="CL784" i="1"/>
  <c r="CM784" i="1"/>
  <c r="CN784" i="1"/>
  <c r="CO784" i="1"/>
  <c r="CP784" i="1"/>
  <c r="CQ784" i="1"/>
  <c r="CR784" i="1"/>
  <c r="CS784" i="1"/>
  <c r="CT784" i="1"/>
  <c r="CU784" i="1"/>
  <c r="CV784" i="1"/>
  <c r="CW784" i="1"/>
  <c r="CX784" i="1"/>
  <c r="CY784" i="1"/>
  <c r="CZ784" i="1"/>
  <c r="DA784" i="1"/>
  <c r="DB784" i="1"/>
  <c r="DC784" i="1"/>
  <c r="DD784" i="1"/>
  <c r="DE784" i="1"/>
  <c r="DF784" i="1"/>
  <c r="DG784" i="1"/>
  <c r="DH784" i="1"/>
  <c r="DI784" i="1"/>
  <c r="Q785" i="1"/>
  <c r="R785" i="1"/>
  <c r="S785" i="1"/>
  <c r="T785" i="1"/>
  <c r="U785" i="1"/>
  <c r="V785" i="1"/>
  <c r="W785" i="1"/>
  <c r="X785" i="1"/>
  <c r="Y785" i="1"/>
  <c r="Z785" i="1"/>
  <c r="AA785" i="1"/>
  <c r="AB785" i="1"/>
  <c r="AC785" i="1"/>
  <c r="AD785" i="1"/>
  <c r="AE785" i="1"/>
  <c r="AF785" i="1"/>
  <c r="AG785" i="1"/>
  <c r="AH785" i="1"/>
  <c r="AI785" i="1"/>
  <c r="AJ785" i="1"/>
  <c r="AK785" i="1"/>
  <c r="AL785" i="1"/>
  <c r="AM785" i="1"/>
  <c r="AN785" i="1"/>
  <c r="AO785" i="1"/>
  <c r="AP785" i="1"/>
  <c r="AQ785" i="1"/>
  <c r="AR785" i="1"/>
  <c r="AS785" i="1"/>
  <c r="AT785" i="1"/>
  <c r="AU785" i="1"/>
  <c r="AV785" i="1"/>
  <c r="AW785" i="1"/>
  <c r="AX785" i="1"/>
  <c r="AY785" i="1"/>
  <c r="AZ785" i="1"/>
  <c r="BA785" i="1"/>
  <c r="BB785" i="1"/>
  <c r="BC785" i="1"/>
  <c r="BD785" i="1"/>
  <c r="BE785" i="1"/>
  <c r="BF785" i="1"/>
  <c r="BG785" i="1"/>
  <c r="BH785" i="1"/>
  <c r="BI785" i="1"/>
  <c r="BJ785" i="1"/>
  <c r="BK785" i="1"/>
  <c r="BL785" i="1"/>
  <c r="BM785" i="1"/>
  <c r="BN785" i="1"/>
  <c r="BO785" i="1"/>
  <c r="BP785" i="1"/>
  <c r="BQ785" i="1"/>
  <c r="BR785" i="1"/>
  <c r="BS785" i="1"/>
  <c r="BT785" i="1"/>
  <c r="BU785" i="1"/>
  <c r="BV785" i="1"/>
  <c r="BW785" i="1"/>
  <c r="BX785" i="1"/>
  <c r="BY785" i="1"/>
  <c r="BZ785" i="1"/>
  <c r="CA785" i="1"/>
  <c r="CB785" i="1"/>
  <c r="CC785" i="1"/>
  <c r="CD785" i="1"/>
  <c r="CE785" i="1"/>
  <c r="CF785" i="1"/>
  <c r="CG785" i="1"/>
  <c r="CH785" i="1"/>
  <c r="CI785" i="1"/>
  <c r="CJ785" i="1"/>
  <c r="CK785" i="1"/>
  <c r="CL785" i="1"/>
  <c r="CM785" i="1"/>
  <c r="CN785" i="1"/>
  <c r="CO785" i="1"/>
  <c r="CP785" i="1"/>
  <c r="CQ785" i="1"/>
  <c r="CR785" i="1"/>
  <c r="CS785" i="1"/>
  <c r="CT785" i="1"/>
  <c r="CU785" i="1"/>
  <c r="CV785" i="1"/>
  <c r="CW785" i="1"/>
  <c r="CX785" i="1"/>
  <c r="CY785" i="1"/>
  <c r="CZ785" i="1"/>
  <c r="DA785" i="1"/>
  <c r="DB785" i="1"/>
  <c r="DC785" i="1"/>
  <c r="DD785" i="1"/>
  <c r="DE785" i="1"/>
  <c r="DF785" i="1"/>
  <c r="DG785" i="1"/>
  <c r="DH785" i="1"/>
  <c r="DI785" i="1"/>
  <c r="Q786" i="1"/>
  <c r="R786" i="1"/>
  <c r="S786" i="1"/>
  <c r="T786" i="1"/>
  <c r="U786" i="1"/>
  <c r="V786" i="1"/>
  <c r="W786" i="1"/>
  <c r="X786" i="1"/>
  <c r="Y786" i="1"/>
  <c r="Z786" i="1"/>
  <c r="AA786" i="1"/>
  <c r="AB786" i="1"/>
  <c r="AC786" i="1"/>
  <c r="AD786" i="1"/>
  <c r="AE786" i="1"/>
  <c r="AF786" i="1"/>
  <c r="AG786" i="1"/>
  <c r="AH786" i="1"/>
  <c r="AI786" i="1"/>
  <c r="AJ786" i="1"/>
  <c r="AK786" i="1"/>
  <c r="AL786" i="1"/>
  <c r="AM786" i="1"/>
  <c r="AN786" i="1"/>
  <c r="AO786" i="1"/>
  <c r="AP786" i="1"/>
  <c r="AQ786" i="1"/>
  <c r="AR786" i="1"/>
  <c r="AS786" i="1"/>
  <c r="AT786" i="1"/>
  <c r="AU786" i="1"/>
  <c r="AV786" i="1"/>
  <c r="AW786" i="1"/>
  <c r="AX786" i="1"/>
  <c r="AY786" i="1"/>
  <c r="AZ786" i="1"/>
  <c r="BA786" i="1"/>
  <c r="BB786" i="1"/>
  <c r="BC786" i="1"/>
  <c r="BD786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Q786" i="1"/>
  <c r="BR786" i="1"/>
  <c r="BS786" i="1"/>
  <c r="BT786" i="1"/>
  <c r="BU786" i="1"/>
  <c r="BV786" i="1"/>
  <c r="BW786" i="1"/>
  <c r="BX786" i="1"/>
  <c r="BY786" i="1"/>
  <c r="BZ786" i="1"/>
  <c r="CA786" i="1"/>
  <c r="CB786" i="1"/>
  <c r="CC786" i="1"/>
  <c r="CD786" i="1"/>
  <c r="CE786" i="1"/>
  <c r="CF786" i="1"/>
  <c r="CG786" i="1"/>
  <c r="CH786" i="1"/>
  <c r="CI786" i="1"/>
  <c r="CJ786" i="1"/>
  <c r="CK786" i="1"/>
  <c r="CL786" i="1"/>
  <c r="CM786" i="1"/>
  <c r="CN786" i="1"/>
  <c r="CO786" i="1"/>
  <c r="CP786" i="1"/>
  <c r="CQ786" i="1"/>
  <c r="CR786" i="1"/>
  <c r="CS786" i="1"/>
  <c r="CT786" i="1"/>
  <c r="CU786" i="1"/>
  <c r="CV786" i="1"/>
  <c r="CW786" i="1"/>
  <c r="CX786" i="1"/>
  <c r="CY786" i="1"/>
  <c r="CZ786" i="1"/>
  <c r="DA786" i="1"/>
  <c r="DB786" i="1"/>
  <c r="DC786" i="1"/>
  <c r="DD786" i="1"/>
  <c r="DE786" i="1"/>
  <c r="DF786" i="1"/>
  <c r="DG786" i="1"/>
  <c r="DH786" i="1"/>
  <c r="DI786" i="1"/>
  <c r="Q787" i="1"/>
  <c r="R787" i="1"/>
  <c r="S787" i="1"/>
  <c r="T787" i="1"/>
  <c r="U787" i="1"/>
  <c r="V787" i="1"/>
  <c r="W787" i="1"/>
  <c r="X787" i="1"/>
  <c r="Y787" i="1"/>
  <c r="Z787" i="1"/>
  <c r="AA787" i="1"/>
  <c r="AB787" i="1"/>
  <c r="AC787" i="1"/>
  <c r="AD787" i="1"/>
  <c r="AE787" i="1"/>
  <c r="AF787" i="1"/>
  <c r="AG787" i="1"/>
  <c r="AH787" i="1"/>
  <c r="AI787" i="1"/>
  <c r="AJ787" i="1"/>
  <c r="AK787" i="1"/>
  <c r="AL787" i="1"/>
  <c r="AM787" i="1"/>
  <c r="AN787" i="1"/>
  <c r="AO787" i="1"/>
  <c r="AP787" i="1"/>
  <c r="AQ787" i="1"/>
  <c r="AR787" i="1"/>
  <c r="AS787" i="1"/>
  <c r="AT787" i="1"/>
  <c r="AU787" i="1"/>
  <c r="AV787" i="1"/>
  <c r="AW787" i="1"/>
  <c r="AX787" i="1"/>
  <c r="AY787" i="1"/>
  <c r="AZ787" i="1"/>
  <c r="BA787" i="1"/>
  <c r="BB787" i="1"/>
  <c r="BC787" i="1"/>
  <c r="BD787" i="1"/>
  <c r="BE787" i="1"/>
  <c r="BF787" i="1"/>
  <c r="BG787" i="1"/>
  <c r="BH787" i="1"/>
  <c r="BI787" i="1"/>
  <c r="BJ787" i="1"/>
  <c r="BK787" i="1"/>
  <c r="BL787" i="1"/>
  <c r="BM787" i="1"/>
  <c r="BN787" i="1"/>
  <c r="BO787" i="1"/>
  <c r="BP787" i="1"/>
  <c r="BQ787" i="1"/>
  <c r="BR787" i="1"/>
  <c r="BS787" i="1"/>
  <c r="BT787" i="1"/>
  <c r="BU787" i="1"/>
  <c r="BV787" i="1"/>
  <c r="BW787" i="1"/>
  <c r="BX787" i="1"/>
  <c r="BY787" i="1"/>
  <c r="BZ787" i="1"/>
  <c r="CA787" i="1"/>
  <c r="CB787" i="1"/>
  <c r="CC787" i="1"/>
  <c r="CD787" i="1"/>
  <c r="CE787" i="1"/>
  <c r="CF787" i="1"/>
  <c r="CG787" i="1"/>
  <c r="CH787" i="1"/>
  <c r="CI787" i="1"/>
  <c r="CJ787" i="1"/>
  <c r="CK787" i="1"/>
  <c r="CL787" i="1"/>
  <c r="CM787" i="1"/>
  <c r="CN787" i="1"/>
  <c r="CO787" i="1"/>
  <c r="CP787" i="1"/>
  <c r="CQ787" i="1"/>
  <c r="CR787" i="1"/>
  <c r="CS787" i="1"/>
  <c r="CT787" i="1"/>
  <c r="CU787" i="1"/>
  <c r="CV787" i="1"/>
  <c r="CW787" i="1"/>
  <c r="CX787" i="1"/>
  <c r="CY787" i="1"/>
  <c r="CZ787" i="1"/>
  <c r="DA787" i="1"/>
  <c r="DB787" i="1"/>
  <c r="DC787" i="1"/>
  <c r="DD787" i="1"/>
  <c r="DE787" i="1"/>
  <c r="DF787" i="1"/>
  <c r="DG787" i="1"/>
  <c r="DH787" i="1"/>
  <c r="DI787" i="1"/>
  <c r="Q788" i="1"/>
  <c r="R788" i="1"/>
  <c r="S788" i="1"/>
  <c r="T788" i="1"/>
  <c r="U788" i="1"/>
  <c r="V788" i="1"/>
  <c r="W788" i="1"/>
  <c r="X788" i="1"/>
  <c r="Y788" i="1"/>
  <c r="Z788" i="1"/>
  <c r="AA788" i="1"/>
  <c r="AB788" i="1"/>
  <c r="AC788" i="1"/>
  <c r="AD788" i="1"/>
  <c r="AE788" i="1"/>
  <c r="AF788" i="1"/>
  <c r="AG788" i="1"/>
  <c r="AH788" i="1"/>
  <c r="AI788" i="1"/>
  <c r="AJ788" i="1"/>
  <c r="AK788" i="1"/>
  <c r="AL788" i="1"/>
  <c r="AM788" i="1"/>
  <c r="AN788" i="1"/>
  <c r="AO788" i="1"/>
  <c r="AP788" i="1"/>
  <c r="AQ788" i="1"/>
  <c r="AR788" i="1"/>
  <c r="AS788" i="1"/>
  <c r="AT788" i="1"/>
  <c r="AU788" i="1"/>
  <c r="AV788" i="1"/>
  <c r="AW788" i="1"/>
  <c r="AX788" i="1"/>
  <c r="AY788" i="1"/>
  <c r="AZ788" i="1"/>
  <c r="BA788" i="1"/>
  <c r="BB788" i="1"/>
  <c r="BC788" i="1"/>
  <c r="BD788" i="1"/>
  <c r="BE788" i="1"/>
  <c r="BF788" i="1"/>
  <c r="BG788" i="1"/>
  <c r="BH788" i="1"/>
  <c r="BI788" i="1"/>
  <c r="BJ788" i="1"/>
  <c r="BK788" i="1"/>
  <c r="BL788" i="1"/>
  <c r="BM788" i="1"/>
  <c r="BN788" i="1"/>
  <c r="BO788" i="1"/>
  <c r="BP788" i="1"/>
  <c r="BQ788" i="1"/>
  <c r="BR788" i="1"/>
  <c r="BS788" i="1"/>
  <c r="BT788" i="1"/>
  <c r="BU788" i="1"/>
  <c r="BV788" i="1"/>
  <c r="BW788" i="1"/>
  <c r="BX788" i="1"/>
  <c r="BY788" i="1"/>
  <c r="BZ788" i="1"/>
  <c r="CA788" i="1"/>
  <c r="CB788" i="1"/>
  <c r="CC788" i="1"/>
  <c r="CD788" i="1"/>
  <c r="CE788" i="1"/>
  <c r="CF788" i="1"/>
  <c r="CG788" i="1"/>
  <c r="CH788" i="1"/>
  <c r="CI788" i="1"/>
  <c r="CJ788" i="1"/>
  <c r="CK788" i="1"/>
  <c r="CL788" i="1"/>
  <c r="CM788" i="1"/>
  <c r="CN788" i="1"/>
  <c r="CO788" i="1"/>
  <c r="CP788" i="1"/>
  <c r="CQ788" i="1"/>
  <c r="CR788" i="1"/>
  <c r="CS788" i="1"/>
  <c r="CT788" i="1"/>
  <c r="CU788" i="1"/>
  <c r="CV788" i="1"/>
  <c r="CW788" i="1"/>
  <c r="CX788" i="1"/>
  <c r="CY788" i="1"/>
  <c r="CZ788" i="1"/>
  <c r="DA788" i="1"/>
  <c r="DB788" i="1"/>
  <c r="DC788" i="1"/>
  <c r="DD788" i="1"/>
  <c r="DE788" i="1"/>
  <c r="DF788" i="1"/>
  <c r="DG788" i="1"/>
  <c r="DH788" i="1"/>
  <c r="DI788" i="1"/>
  <c r="Q789" i="1"/>
  <c r="R789" i="1"/>
  <c r="S789" i="1"/>
  <c r="T789" i="1"/>
  <c r="U789" i="1"/>
  <c r="V789" i="1"/>
  <c r="W789" i="1"/>
  <c r="X789" i="1"/>
  <c r="Y789" i="1"/>
  <c r="Z789" i="1"/>
  <c r="AA789" i="1"/>
  <c r="AB789" i="1"/>
  <c r="AC789" i="1"/>
  <c r="AD789" i="1"/>
  <c r="AE789" i="1"/>
  <c r="AF789" i="1"/>
  <c r="AG789" i="1"/>
  <c r="AH789" i="1"/>
  <c r="AI789" i="1"/>
  <c r="AJ789" i="1"/>
  <c r="AK789" i="1"/>
  <c r="AL789" i="1"/>
  <c r="AM789" i="1"/>
  <c r="AN789" i="1"/>
  <c r="AO789" i="1"/>
  <c r="AP789" i="1"/>
  <c r="AQ789" i="1"/>
  <c r="AR789" i="1"/>
  <c r="AS789" i="1"/>
  <c r="AT789" i="1"/>
  <c r="AU789" i="1"/>
  <c r="AV789" i="1"/>
  <c r="AW789" i="1"/>
  <c r="AX789" i="1"/>
  <c r="AY789" i="1"/>
  <c r="AZ789" i="1"/>
  <c r="BA789" i="1"/>
  <c r="BB789" i="1"/>
  <c r="BC789" i="1"/>
  <c r="BD789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Q789" i="1"/>
  <c r="BR789" i="1"/>
  <c r="BS789" i="1"/>
  <c r="BT789" i="1"/>
  <c r="BU789" i="1"/>
  <c r="BV789" i="1"/>
  <c r="BW789" i="1"/>
  <c r="BX789" i="1"/>
  <c r="BY789" i="1"/>
  <c r="BZ789" i="1"/>
  <c r="CA789" i="1"/>
  <c r="CB789" i="1"/>
  <c r="CC789" i="1"/>
  <c r="CD789" i="1"/>
  <c r="CE789" i="1"/>
  <c r="CF789" i="1"/>
  <c r="CG789" i="1"/>
  <c r="CH789" i="1"/>
  <c r="CI789" i="1"/>
  <c r="CJ789" i="1"/>
  <c r="CK789" i="1"/>
  <c r="CL789" i="1"/>
  <c r="CM789" i="1"/>
  <c r="CN789" i="1"/>
  <c r="CO789" i="1"/>
  <c r="CP789" i="1"/>
  <c r="CQ789" i="1"/>
  <c r="CR789" i="1"/>
  <c r="CS789" i="1"/>
  <c r="CT789" i="1"/>
  <c r="CU789" i="1"/>
  <c r="CV789" i="1"/>
  <c r="CW789" i="1"/>
  <c r="CX789" i="1"/>
  <c r="CY789" i="1"/>
  <c r="CZ789" i="1"/>
  <c r="DA789" i="1"/>
  <c r="DB789" i="1"/>
  <c r="DC789" i="1"/>
  <c r="DD789" i="1"/>
  <c r="DE789" i="1"/>
  <c r="DF789" i="1"/>
  <c r="DG789" i="1"/>
  <c r="DH789" i="1"/>
  <c r="DI789" i="1"/>
  <c r="Q790" i="1"/>
  <c r="R790" i="1"/>
  <c r="S790" i="1"/>
  <c r="T790" i="1"/>
  <c r="U790" i="1"/>
  <c r="V790" i="1"/>
  <c r="W790" i="1"/>
  <c r="X790" i="1"/>
  <c r="Y790" i="1"/>
  <c r="Z790" i="1"/>
  <c r="AA790" i="1"/>
  <c r="AB790" i="1"/>
  <c r="AC790" i="1"/>
  <c r="AD790" i="1"/>
  <c r="AE790" i="1"/>
  <c r="AF790" i="1"/>
  <c r="AG790" i="1"/>
  <c r="AH790" i="1"/>
  <c r="AI790" i="1"/>
  <c r="AJ790" i="1"/>
  <c r="AK790" i="1"/>
  <c r="AL790" i="1"/>
  <c r="AM790" i="1"/>
  <c r="AN790" i="1"/>
  <c r="AO790" i="1"/>
  <c r="AP790" i="1"/>
  <c r="AQ790" i="1"/>
  <c r="AR790" i="1"/>
  <c r="AS790" i="1"/>
  <c r="AT790" i="1"/>
  <c r="AU790" i="1"/>
  <c r="AV790" i="1"/>
  <c r="AW790" i="1"/>
  <c r="AX790" i="1"/>
  <c r="AY790" i="1"/>
  <c r="AZ790" i="1"/>
  <c r="BA790" i="1"/>
  <c r="BB790" i="1"/>
  <c r="BC790" i="1"/>
  <c r="BD790" i="1"/>
  <c r="BE790" i="1"/>
  <c r="BF790" i="1"/>
  <c r="BG790" i="1"/>
  <c r="BH790" i="1"/>
  <c r="BI790" i="1"/>
  <c r="BJ790" i="1"/>
  <c r="BK790" i="1"/>
  <c r="BL790" i="1"/>
  <c r="BM790" i="1"/>
  <c r="BN790" i="1"/>
  <c r="BO790" i="1"/>
  <c r="BP790" i="1"/>
  <c r="BQ790" i="1"/>
  <c r="BR790" i="1"/>
  <c r="BS790" i="1"/>
  <c r="BT790" i="1"/>
  <c r="BU790" i="1"/>
  <c r="BV790" i="1"/>
  <c r="BW790" i="1"/>
  <c r="BX790" i="1"/>
  <c r="BY790" i="1"/>
  <c r="BZ790" i="1"/>
  <c r="CA790" i="1"/>
  <c r="CB790" i="1"/>
  <c r="CC790" i="1"/>
  <c r="CD790" i="1"/>
  <c r="CE790" i="1"/>
  <c r="CF790" i="1"/>
  <c r="CG790" i="1"/>
  <c r="CH790" i="1"/>
  <c r="CI790" i="1"/>
  <c r="CJ790" i="1"/>
  <c r="CK790" i="1"/>
  <c r="CL790" i="1"/>
  <c r="CM790" i="1"/>
  <c r="CN790" i="1"/>
  <c r="CO790" i="1"/>
  <c r="CP790" i="1"/>
  <c r="CQ790" i="1"/>
  <c r="CR790" i="1"/>
  <c r="CS790" i="1"/>
  <c r="CT790" i="1"/>
  <c r="CU790" i="1"/>
  <c r="CV790" i="1"/>
  <c r="CW790" i="1"/>
  <c r="CX790" i="1"/>
  <c r="CY790" i="1"/>
  <c r="CZ790" i="1"/>
  <c r="DA790" i="1"/>
  <c r="DB790" i="1"/>
  <c r="DC790" i="1"/>
  <c r="DD790" i="1"/>
  <c r="DE790" i="1"/>
  <c r="DF790" i="1"/>
  <c r="DG790" i="1"/>
  <c r="DH790" i="1"/>
  <c r="DI790" i="1"/>
  <c r="Q791" i="1"/>
  <c r="R791" i="1"/>
  <c r="S791" i="1"/>
  <c r="T791" i="1"/>
  <c r="U791" i="1"/>
  <c r="V791" i="1"/>
  <c r="W791" i="1"/>
  <c r="X791" i="1"/>
  <c r="Y791" i="1"/>
  <c r="Z791" i="1"/>
  <c r="AA791" i="1"/>
  <c r="AB791" i="1"/>
  <c r="AC791" i="1"/>
  <c r="AD791" i="1"/>
  <c r="AE791" i="1"/>
  <c r="AF791" i="1"/>
  <c r="AG791" i="1"/>
  <c r="AH791" i="1"/>
  <c r="AI791" i="1"/>
  <c r="AJ791" i="1"/>
  <c r="AK791" i="1"/>
  <c r="AL791" i="1"/>
  <c r="AM791" i="1"/>
  <c r="AN791" i="1"/>
  <c r="AO791" i="1"/>
  <c r="AP791" i="1"/>
  <c r="AQ791" i="1"/>
  <c r="AR791" i="1"/>
  <c r="AS791" i="1"/>
  <c r="AT791" i="1"/>
  <c r="AU791" i="1"/>
  <c r="AV791" i="1"/>
  <c r="AW791" i="1"/>
  <c r="AX791" i="1"/>
  <c r="AY791" i="1"/>
  <c r="AZ791" i="1"/>
  <c r="BA791" i="1"/>
  <c r="BB791" i="1"/>
  <c r="BC791" i="1"/>
  <c r="BD791" i="1"/>
  <c r="BE791" i="1"/>
  <c r="BF791" i="1"/>
  <c r="BG791" i="1"/>
  <c r="BH791" i="1"/>
  <c r="BI791" i="1"/>
  <c r="BJ791" i="1"/>
  <c r="BK791" i="1"/>
  <c r="BL791" i="1"/>
  <c r="BM791" i="1"/>
  <c r="BN791" i="1"/>
  <c r="BO791" i="1"/>
  <c r="BP791" i="1"/>
  <c r="BQ791" i="1"/>
  <c r="BR791" i="1"/>
  <c r="BS791" i="1"/>
  <c r="BT791" i="1"/>
  <c r="BU791" i="1"/>
  <c r="BV791" i="1"/>
  <c r="BW791" i="1"/>
  <c r="BX791" i="1"/>
  <c r="BY791" i="1"/>
  <c r="BZ791" i="1"/>
  <c r="CA791" i="1"/>
  <c r="CB791" i="1"/>
  <c r="CC791" i="1"/>
  <c r="CD791" i="1"/>
  <c r="CE791" i="1"/>
  <c r="CF791" i="1"/>
  <c r="CG791" i="1"/>
  <c r="CH791" i="1"/>
  <c r="CI791" i="1"/>
  <c r="CJ791" i="1"/>
  <c r="CK791" i="1"/>
  <c r="CL791" i="1"/>
  <c r="CM791" i="1"/>
  <c r="CN791" i="1"/>
  <c r="CO791" i="1"/>
  <c r="CP791" i="1"/>
  <c r="CQ791" i="1"/>
  <c r="CR791" i="1"/>
  <c r="CS791" i="1"/>
  <c r="CT791" i="1"/>
  <c r="CU791" i="1"/>
  <c r="CV791" i="1"/>
  <c r="CW791" i="1"/>
  <c r="CX791" i="1"/>
  <c r="CY791" i="1"/>
  <c r="CZ791" i="1"/>
  <c r="DA791" i="1"/>
  <c r="DB791" i="1"/>
  <c r="DC791" i="1"/>
  <c r="DD791" i="1"/>
  <c r="DE791" i="1"/>
  <c r="DF791" i="1"/>
  <c r="DG791" i="1"/>
  <c r="DH791" i="1"/>
  <c r="DI791" i="1"/>
  <c r="Q792" i="1"/>
  <c r="R792" i="1"/>
  <c r="S792" i="1"/>
  <c r="T792" i="1"/>
  <c r="U792" i="1"/>
  <c r="V792" i="1"/>
  <c r="W792" i="1"/>
  <c r="X792" i="1"/>
  <c r="Y792" i="1"/>
  <c r="Z792" i="1"/>
  <c r="AA792" i="1"/>
  <c r="AB792" i="1"/>
  <c r="AC792" i="1"/>
  <c r="AD792" i="1"/>
  <c r="AE792" i="1"/>
  <c r="AF792" i="1"/>
  <c r="AG792" i="1"/>
  <c r="AH792" i="1"/>
  <c r="AI792" i="1"/>
  <c r="AJ792" i="1"/>
  <c r="AK792" i="1"/>
  <c r="AL792" i="1"/>
  <c r="AM792" i="1"/>
  <c r="AN792" i="1"/>
  <c r="AO792" i="1"/>
  <c r="AP792" i="1"/>
  <c r="AQ792" i="1"/>
  <c r="AR792" i="1"/>
  <c r="AS792" i="1"/>
  <c r="AT792" i="1"/>
  <c r="AU792" i="1"/>
  <c r="AV792" i="1"/>
  <c r="AW792" i="1"/>
  <c r="AX792" i="1"/>
  <c r="AY792" i="1"/>
  <c r="AZ792" i="1"/>
  <c r="BA792" i="1"/>
  <c r="BB792" i="1"/>
  <c r="BC792" i="1"/>
  <c r="BD792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Q792" i="1"/>
  <c r="BR792" i="1"/>
  <c r="BS792" i="1"/>
  <c r="BT792" i="1"/>
  <c r="BU792" i="1"/>
  <c r="BV792" i="1"/>
  <c r="BW792" i="1"/>
  <c r="BX792" i="1"/>
  <c r="BY792" i="1"/>
  <c r="BZ792" i="1"/>
  <c r="CA792" i="1"/>
  <c r="CB792" i="1"/>
  <c r="CC792" i="1"/>
  <c r="CD792" i="1"/>
  <c r="CE792" i="1"/>
  <c r="CF792" i="1"/>
  <c r="CG792" i="1"/>
  <c r="CH792" i="1"/>
  <c r="CI792" i="1"/>
  <c r="CJ792" i="1"/>
  <c r="CK792" i="1"/>
  <c r="CL792" i="1"/>
  <c r="CM792" i="1"/>
  <c r="CN792" i="1"/>
  <c r="CO792" i="1"/>
  <c r="CP792" i="1"/>
  <c r="CQ792" i="1"/>
  <c r="CR792" i="1"/>
  <c r="CS792" i="1"/>
  <c r="CT792" i="1"/>
  <c r="CU792" i="1"/>
  <c r="CV792" i="1"/>
  <c r="CW792" i="1"/>
  <c r="CX792" i="1"/>
  <c r="CY792" i="1"/>
  <c r="CZ792" i="1"/>
  <c r="DA792" i="1"/>
  <c r="DB792" i="1"/>
  <c r="DC792" i="1"/>
  <c r="DD792" i="1"/>
  <c r="DE792" i="1"/>
  <c r="DF792" i="1"/>
  <c r="DG792" i="1"/>
  <c r="DH792" i="1"/>
  <c r="DI792" i="1"/>
  <c r="Q793" i="1"/>
  <c r="R793" i="1"/>
  <c r="S793" i="1"/>
  <c r="T793" i="1"/>
  <c r="U793" i="1"/>
  <c r="V793" i="1"/>
  <c r="W793" i="1"/>
  <c r="X793" i="1"/>
  <c r="Y793" i="1"/>
  <c r="Z793" i="1"/>
  <c r="AA793" i="1"/>
  <c r="AB793" i="1"/>
  <c r="AC793" i="1"/>
  <c r="AD793" i="1"/>
  <c r="AE793" i="1"/>
  <c r="AF793" i="1"/>
  <c r="AG793" i="1"/>
  <c r="AH793" i="1"/>
  <c r="AI793" i="1"/>
  <c r="AJ793" i="1"/>
  <c r="AK793" i="1"/>
  <c r="AL793" i="1"/>
  <c r="AM793" i="1"/>
  <c r="AN793" i="1"/>
  <c r="AO793" i="1"/>
  <c r="AP793" i="1"/>
  <c r="AQ793" i="1"/>
  <c r="AR793" i="1"/>
  <c r="AS793" i="1"/>
  <c r="AT793" i="1"/>
  <c r="AU793" i="1"/>
  <c r="AV793" i="1"/>
  <c r="AW793" i="1"/>
  <c r="AX793" i="1"/>
  <c r="AY793" i="1"/>
  <c r="AZ793" i="1"/>
  <c r="BA793" i="1"/>
  <c r="BB793" i="1"/>
  <c r="BC793" i="1"/>
  <c r="BD793" i="1"/>
  <c r="BE793" i="1"/>
  <c r="BF793" i="1"/>
  <c r="BG793" i="1"/>
  <c r="BH793" i="1"/>
  <c r="BI793" i="1"/>
  <c r="BJ793" i="1"/>
  <c r="BK793" i="1"/>
  <c r="BL793" i="1"/>
  <c r="BM793" i="1"/>
  <c r="BN793" i="1"/>
  <c r="BO793" i="1"/>
  <c r="BP793" i="1"/>
  <c r="BQ793" i="1"/>
  <c r="BR793" i="1"/>
  <c r="BS793" i="1"/>
  <c r="BT793" i="1"/>
  <c r="BU793" i="1"/>
  <c r="BV793" i="1"/>
  <c r="BW793" i="1"/>
  <c r="BX793" i="1"/>
  <c r="BY793" i="1"/>
  <c r="BZ793" i="1"/>
  <c r="CA793" i="1"/>
  <c r="CB793" i="1"/>
  <c r="CC793" i="1"/>
  <c r="CD793" i="1"/>
  <c r="CE793" i="1"/>
  <c r="CF793" i="1"/>
  <c r="CG793" i="1"/>
  <c r="CH793" i="1"/>
  <c r="CI793" i="1"/>
  <c r="CJ793" i="1"/>
  <c r="CK793" i="1"/>
  <c r="CL793" i="1"/>
  <c r="CM793" i="1"/>
  <c r="CN793" i="1"/>
  <c r="CO793" i="1"/>
  <c r="CP793" i="1"/>
  <c r="CQ793" i="1"/>
  <c r="CR793" i="1"/>
  <c r="CS793" i="1"/>
  <c r="CT793" i="1"/>
  <c r="CU793" i="1"/>
  <c r="CV793" i="1"/>
  <c r="CW793" i="1"/>
  <c r="CX793" i="1"/>
  <c r="CY793" i="1"/>
  <c r="CZ793" i="1"/>
  <c r="DA793" i="1"/>
  <c r="DB793" i="1"/>
  <c r="DC793" i="1"/>
  <c r="DD793" i="1"/>
  <c r="DE793" i="1"/>
  <c r="DF793" i="1"/>
  <c r="DG793" i="1"/>
  <c r="DH793" i="1"/>
  <c r="DI793" i="1"/>
  <c r="Q794" i="1"/>
  <c r="R794" i="1"/>
  <c r="S794" i="1"/>
  <c r="T794" i="1"/>
  <c r="U794" i="1"/>
  <c r="V794" i="1"/>
  <c r="W794" i="1"/>
  <c r="X794" i="1"/>
  <c r="Y794" i="1"/>
  <c r="Z794" i="1"/>
  <c r="AA794" i="1"/>
  <c r="AB794" i="1"/>
  <c r="AC794" i="1"/>
  <c r="AD794" i="1"/>
  <c r="AE794" i="1"/>
  <c r="AF794" i="1"/>
  <c r="AG794" i="1"/>
  <c r="AH794" i="1"/>
  <c r="AI794" i="1"/>
  <c r="AJ794" i="1"/>
  <c r="AK794" i="1"/>
  <c r="AL794" i="1"/>
  <c r="AM794" i="1"/>
  <c r="AN794" i="1"/>
  <c r="AO794" i="1"/>
  <c r="AP794" i="1"/>
  <c r="AQ794" i="1"/>
  <c r="AR794" i="1"/>
  <c r="AS794" i="1"/>
  <c r="AT794" i="1"/>
  <c r="AU794" i="1"/>
  <c r="AV794" i="1"/>
  <c r="AW794" i="1"/>
  <c r="AX794" i="1"/>
  <c r="AY794" i="1"/>
  <c r="AZ794" i="1"/>
  <c r="BA794" i="1"/>
  <c r="BB794" i="1"/>
  <c r="BC794" i="1"/>
  <c r="BD794" i="1"/>
  <c r="BE794" i="1"/>
  <c r="BF794" i="1"/>
  <c r="BG794" i="1"/>
  <c r="BH794" i="1"/>
  <c r="BI794" i="1"/>
  <c r="BJ794" i="1"/>
  <c r="BK794" i="1"/>
  <c r="BL794" i="1"/>
  <c r="BM794" i="1"/>
  <c r="BN794" i="1"/>
  <c r="BO794" i="1"/>
  <c r="BP794" i="1"/>
  <c r="BQ794" i="1"/>
  <c r="BR794" i="1"/>
  <c r="BS794" i="1"/>
  <c r="BT794" i="1"/>
  <c r="BU794" i="1"/>
  <c r="BV794" i="1"/>
  <c r="BW794" i="1"/>
  <c r="BX794" i="1"/>
  <c r="BY794" i="1"/>
  <c r="BZ794" i="1"/>
  <c r="CA794" i="1"/>
  <c r="CB794" i="1"/>
  <c r="CC794" i="1"/>
  <c r="CD794" i="1"/>
  <c r="CE794" i="1"/>
  <c r="CF794" i="1"/>
  <c r="CG794" i="1"/>
  <c r="CH794" i="1"/>
  <c r="CI794" i="1"/>
  <c r="CJ794" i="1"/>
  <c r="CK794" i="1"/>
  <c r="CL794" i="1"/>
  <c r="CM794" i="1"/>
  <c r="CN794" i="1"/>
  <c r="CO794" i="1"/>
  <c r="CP794" i="1"/>
  <c r="CQ794" i="1"/>
  <c r="CR794" i="1"/>
  <c r="CS794" i="1"/>
  <c r="CT794" i="1"/>
  <c r="CU794" i="1"/>
  <c r="CV794" i="1"/>
  <c r="CW794" i="1"/>
  <c r="CX794" i="1"/>
  <c r="CY794" i="1"/>
  <c r="CZ794" i="1"/>
  <c r="DA794" i="1"/>
  <c r="DB794" i="1"/>
  <c r="DC794" i="1"/>
  <c r="DD794" i="1"/>
  <c r="DE794" i="1"/>
  <c r="DF794" i="1"/>
  <c r="DG794" i="1"/>
  <c r="DH794" i="1"/>
  <c r="DI794" i="1"/>
  <c r="Q795" i="1"/>
  <c r="R795" i="1"/>
  <c r="S795" i="1"/>
  <c r="T795" i="1"/>
  <c r="U795" i="1"/>
  <c r="V795" i="1"/>
  <c r="W795" i="1"/>
  <c r="X795" i="1"/>
  <c r="Y795" i="1"/>
  <c r="Z795" i="1"/>
  <c r="AA795" i="1"/>
  <c r="AB795" i="1"/>
  <c r="AC795" i="1"/>
  <c r="AD795" i="1"/>
  <c r="AE795" i="1"/>
  <c r="AF795" i="1"/>
  <c r="AG795" i="1"/>
  <c r="AH795" i="1"/>
  <c r="AI795" i="1"/>
  <c r="AJ795" i="1"/>
  <c r="AK795" i="1"/>
  <c r="AL795" i="1"/>
  <c r="AM795" i="1"/>
  <c r="AN795" i="1"/>
  <c r="AO795" i="1"/>
  <c r="AP795" i="1"/>
  <c r="AQ795" i="1"/>
  <c r="AR795" i="1"/>
  <c r="AS795" i="1"/>
  <c r="AT795" i="1"/>
  <c r="AU795" i="1"/>
  <c r="AV795" i="1"/>
  <c r="AW795" i="1"/>
  <c r="AX795" i="1"/>
  <c r="AY795" i="1"/>
  <c r="AZ795" i="1"/>
  <c r="BA795" i="1"/>
  <c r="BB795" i="1"/>
  <c r="BC795" i="1"/>
  <c r="BD795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Q795" i="1"/>
  <c r="BR795" i="1"/>
  <c r="BS795" i="1"/>
  <c r="BT795" i="1"/>
  <c r="BU795" i="1"/>
  <c r="BV795" i="1"/>
  <c r="BW795" i="1"/>
  <c r="BX795" i="1"/>
  <c r="BY795" i="1"/>
  <c r="BZ795" i="1"/>
  <c r="CA795" i="1"/>
  <c r="CB795" i="1"/>
  <c r="CC795" i="1"/>
  <c r="CD795" i="1"/>
  <c r="CE795" i="1"/>
  <c r="CF795" i="1"/>
  <c r="CG795" i="1"/>
  <c r="CH795" i="1"/>
  <c r="CI795" i="1"/>
  <c r="CJ795" i="1"/>
  <c r="CK795" i="1"/>
  <c r="CL795" i="1"/>
  <c r="CM795" i="1"/>
  <c r="CN795" i="1"/>
  <c r="CO795" i="1"/>
  <c r="CP795" i="1"/>
  <c r="CQ795" i="1"/>
  <c r="CR795" i="1"/>
  <c r="CS795" i="1"/>
  <c r="CT795" i="1"/>
  <c r="CU795" i="1"/>
  <c r="CV795" i="1"/>
  <c r="CW795" i="1"/>
  <c r="CX795" i="1"/>
  <c r="CY795" i="1"/>
  <c r="CZ795" i="1"/>
  <c r="DA795" i="1"/>
  <c r="DB795" i="1"/>
  <c r="DC795" i="1"/>
  <c r="DD795" i="1"/>
  <c r="DE795" i="1"/>
  <c r="DF795" i="1"/>
  <c r="DG795" i="1"/>
  <c r="DH795" i="1"/>
  <c r="DI795" i="1"/>
  <c r="Q796" i="1"/>
  <c r="R796" i="1"/>
  <c r="S796" i="1"/>
  <c r="T796" i="1"/>
  <c r="U796" i="1"/>
  <c r="V796" i="1"/>
  <c r="W796" i="1"/>
  <c r="X796" i="1"/>
  <c r="Y796" i="1"/>
  <c r="Z796" i="1"/>
  <c r="AA796" i="1"/>
  <c r="AB796" i="1"/>
  <c r="AC796" i="1"/>
  <c r="AD796" i="1"/>
  <c r="AE796" i="1"/>
  <c r="AF796" i="1"/>
  <c r="AG796" i="1"/>
  <c r="AH796" i="1"/>
  <c r="AI796" i="1"/>
  <c r="AJ796" i="1"/>
  <c r="AK796" i="1"/>
  <c r="AL796" i="1"/>
  <c r="AM796" i="1"/>
  <c r="AN796" i="1"/>
  <c r="AO796" i="1"/>
  <c r="AP796" i="1"/>
  <c r="AQ796" i="1"/>
  <c r="AR796" i="1"/>
  <c r="AS796" i="1"/>
  <c r="AT796" i="1"/>
  <c r="AU796" i="1"/>
  <c r="AV796" i="1"/>
  <c r="AW796" i="1"/>
  <c r="AX796" i="1"/>
  <c r="AY796" i="1"/>
  <c r="AZ796" i="1"/>
  <c r="BA796" i="1"/>
  <c r="BB796" i="1"/>
  <c r="BC796" i="1"/>
  <c r="BD796" i="1"/>
  <c r="BE796" i="1"/>
  <c r="BF796" i="1"/>
  <c r="BG796" i="1"/>
  <c r="BH796" i="1"/>
  <c r="BI796" i="1"/>
  <c r="BJ796" i="1"/>
  <c r="BK796" i="1"/>
  <c r="BL796" i="1"/>
  <c r="BM796" i="1"/>
  <c r="BN796" i="1"/>
  <c r="BO796" i="1"/>
  <c r="BP796" i="1"/>
  <c r="BQ796" i="1"/>
  <c r="BR796" i="1"/>
  <c r="BS796" i="1"/>
  <c r="BT796" i="1"/>
  <c r="BU796" i="1"/>
  <c r="BV796" i="1"/>
  <c r="BW796" i="1"/>
  <c r="BX796" i="1"/>
  <c r="BY796" i="1"/>
  <c r="BZ796" i="1"/>
  <c r="CA796" i="1"/>
  <c r="CB796" i="1"/>
  <c r="CC796" i="1"/>
  <c r="CD796" i="1"/>
  <c r="CE796" i="1"/>
  <c r="CF796" i="1"/>
  <c r="CG796" i="1"/>
  <c r="CH796" i="1"/>
  <c r="CI796" i="1"/>
  <c r="CJ796" i="1"/>
  <c r="CK796" i="1"/>
  <c r="CL796" i="1"/>
  <c r="CM796" i="1"/>
  <c r="CN796" i="1"/>
  <c r="CO796" i="1"/>
  <c r="CP796" i="1"/>
  <c r="CQ796" i="1"/>
  <c r="CR796" i="1"/>
  <c r="CS796" i="1"/>
  <c r="CT796" i="1"/>
  <c r="CU796" i="1"/>
  <c r="CV796" i="1"/>
  <c r="CW796" i="1"/>
  <c r="CX796" i="1"/>
  <c r="CY796" i="1"/>
  <c r="CZ796" i="1"/>
  <c r="DA796" i="1"/>
  <c r="DB796" i="1"/>
  <c r="DC796" i="1"/>
  <c r="DD796" i="1"/>
  <c r="DE796" i="1"/>
  <c r="DF796" i="1"/>
  <c r="DG796" i="1"/>
  <c r="DH796" i="1"/>
  <c r="DI796" i="1"/>
  <c r="Q797" i="1"/>
  <c r="R797" i="1"/>
  <c r="S797" i="1"/>
  <c r="T797" i="1"/>
  <c r="U797" i="1"/>
  <c r="V797" i="1"/>
  <c r="W797" i="1"/>
  <c r="X797" i="1"/>
  <c r="Y797" i="1"/>
  <c r="Z797" i="1"/>
  <c r="AA797" i="1"/>
  <c r="AB797" i="1"/>
  <c r="AC797" i="1"/>
  <c r="AD797" i="1"/>
  <c r="AE797" i="1"/>
  <c r="AF797" i="1"/>
  <c r="AG797" i="1"/>
  <c r="AH797" i="1"/>
  <c r="AI797" i="1"/>
  <c r="AJ797" i="1"/>
  <c r="AK797" i="1"/>
  <c r="AL797" i="1"/>
  <c r="AM797" i="1"/>
  <c r="AN797" i="1"/>
  <c r="AO797" i="1"/>
  <c r="AP797" i="1"/>
  <c r="AQ797" i="1"/>
  <c r="AR797" i="1"/>
  <c r="AS797" i="1"/>
  <c r="AT797" i="1"/>
  <c r="AU797" i="1"/>
  <c r="AV797" i="1"/>
  <c r="AW797" i="1"/>
  <c r="AX797" i="1"/>
  <c r="AY797" i="1"/>
  <c r="AZ797" i="1"/>
  <c r="BA797" i="1"/>
  <c r="BB797" i="1"/>
  <c r="BC797" i="1"/>
  <c r="BD797" i="1"/>
  <c r="BE797" i="1"/>
  <c r="BF797" i="1"/>
  <c r="BG797" i="1"/>
  <c r="BH797" i="1"/>
  <c r="BI797" i="1"/>
  <c r="BJ797" i="1"/>
  <c r="BK797" i="1"/>
  <c r="BL797" i="1"/>
  <c r="BM797" i="1"/>
  <c r="BN797" i="1"/>
  <c r="BO797" i="1"/>
  <c r="BP797" i="1"/>
  <c r="BQ797" i="1"/>
  <c r="BR797" i="1"/>
  <c r="BS797" i="1"/>
  <c r="BT797" i="1"/>
  <c r="BU797" i="1"/>
  <c r="BV797" i="1"/>
  <c r="BW797" i="1"/>
  <c r="BX797" i="1"/>
  <c r="BY797" i="1"/>
  <c r="BZ797" i="1"/>
  <c r="CA797" i="1"/>
  <c r="CB797" i="1"/>
  <c r="CC797" i="1"/>
  <c r="CD797" i="1"/>
  <c r="CE797" i="1"/>
  <c r="CF797" i="1"/>
  <c r="CG797" i="1"/>
  <c r="CH797" i="1"/>
  <c r="CI797" i="1"/>
  <c r="CJ797" i="1"/>
  <c r="CK797" i="1"/>
  <c r="CL797" i="1"/>
  <c r="CM797" i="1"/>
  <c r="CN797" i="1"/>
  <c r="CO797" i="1"/>
  <c r="CP797" i="1"/>
  <c r="CQ797" i="1"/>
  <c r="CR797" i="1"/>
  <c r="CS797" i="1"/>
  <c r="CT797" i="1"/>
  <c r="CU797" i="1"/>
  <c r="CV797" i="1"/>
  <c r="CW797" i="1"/>
  <c r="CX797" i="1"/>
  <c r="CY797" i="1"/>
  <c r="CZ797" i="1"/>
  <c r="DA797" i="1"/>
  <c r="DB797" i="1"/>
  <c r="DC797" i="1"/>
  <c r="DD797" i="1"/>
  <c r="DE797" i="1"/>
  <c r="DF797" i="1"/>
  <c r="DG797" i="1"/>
  <c r="DH797" i="1"/>
  <c r="DI797" i="1"/>
  <c r="Q798" i="1"/>
  <c r="R798" i="1"/>
  <c r="S798" i="1"/>
  <c r="T798" i="1"/>
  <c r="U798" i="1"/>
  <c r="V798" i="1"/>
  <c r="W798" i="1"/>
  <c r="X798" i="1"/>
  <c r="Y798" i="1"/>
  <c r="Z798" i="1"/>
  <c r="AA798" i="1"/>
  <c r="AB798" i="1"/>
  <c r="AC798" i="1"/>
  <c r="AD798" i="1"/>
  <c r="AE798" i="1"/>
  <c r="AF798" i="1"/>
  <c r="AG798" i="1"/>
  <c r="AH798" i="1"/>
  <c r="AI798" i="1"/>
  <c r="AJ798" i="1"/>
  <c r="AK798" i="1"/>
  <c r="AL798" i="1"/>
  <c r="AM798" i="1"/>
  <c r="AN798" i="1"/>
  <c r="AO798" i="1"/>
  <c r="AP798" i="1"/>
  <c r="AQ798" i="1"/>
  <c r="AR798" i="1"/>
  <c r="AS798" i="1"/>
  <c r="AT798" i="1"/>
  <c r="AU798" i="1"/>
  <c r="AV798" i="1"/>
  <c r="AW798" i="1"/>
  <c r="AX798" i="1"/>
  <c r="AY798" i="1"/>
  <c r="AZ798" i="1"/>
  <c r="BA798" i="1"/>
  <c r="BB798" i="1"/>
  <c r="BC798" i="1"/>
  <c r="BD798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Q798" i="1"/>
  <c r="BR798" i="1"/>
  <c r="BS798" i="1"/>
  <c r="BT798" i="1"/>
  <c r="BU798" i="1"/>
  <c r="BV798" i="1"/>
  <c r="BW798" i="1"/>
  <c r="BX798" i="1"/>
  <c r="BY798" i="1"/>
  <c r="BZ798" i="1"/>
  <c r="CA798" i="1"/>
  <c r="CB798" i="1"/>
  <c r="CC798" i="1"/>
  <c r="CD798" i="1"/>
  <c r="CE798" i="1"/>
  <c r="CF798" i="1"/>
  <c r="CG798" i="1"/>
  <c r="CH798" i="1"/>
  <c r="CI798" i="1"/>
  <c r="CJ798" i="1"/>
  <c r="CK798" i="1"/>
  <c r="CL798" i="1"/>
  <c r="CM798" i="1"/>
  <c r="CN798" i="1"/>
  <c r="CO798" i="1"/>
  <c r="CP798" i="1"/>
  <c r="CQ798" i="1"/>
  <c r="CR798" i="1"/>
  <c r="CS798" i="1"/>
  <c r="CT798" i="1"/>
  <c r="CU798" i="1"/>
  <c r="CV798" i="1"/>
  <c r="CW798" i="1"/>
  <c r="CX798" i="1"/>
  <c r="CY798" i="1"/>
  <c r="CZ798" i="1"/>
  <c r="DA798" i="1"/>
  <c r="DB798" i="1"/>
  <c r="DC798" i="1"/>
  <c r="DD798" i="1"/>
  <c r="DE798" i="1"/>
  <c r="DF798" i="1"/>
  <c r="DG798" i="1"/>
  <c r="DH798" i="1"/>
  <c r="DI798" i="1"/>
  <c r="Q799" i="1"/>
  <c r="R799" i="1"/>
  <c r="S799" i="1"/>
  <c r="T799" i="1"/>
  <c r="U799" i="1"/>
  <c r="V799" i="1"/>
  <c r="W799" i="1"/>
  <c r="X799" i="1"/>
  <c r="Y799" i="1"/>
  <c r="Z799" i="1"/>
  <c r="AA799" i="1"/>
  <c r="AB799" i="1"/>
  <c r="AC799" i="1"/>
  <c r="AD799" i="1"/>
  <c r="AE799" i="1"/>
  <c r="AF799" i="1"/>
  <c r="AG799" i="1"/>
  <c r="AH799" i="1"/>
  <c r="AI799" i="1"/>
  <c r="AJ799" i="1"/>
  <c r="AK799" i="1"/>
  <c r="AL799" i="1"/>
  <c r="AM799" i="1"/>
  <c r="AN799" i="1"/>
  <c r="AO799" i="1"/>
  <c r="AP799" i="1"/>
  <c r="AQ799" i="1"/>
  <c r="AR799" i="1"/>
  <c r="AS799" i="1"/>
  <c r="AT799" i="1"/>
  <c r="AU799" i="1"/>
  <c r="AV799" i="1"/>
  <c r="AW799" i="1"/>
  <c r="AX799" i="1"/>
  <c r="AY799" i="1"/>
  <c r="AZ799" i="1"/>
  <c r="BA799" i="1"/>
  <c r="BB799" i="1"/>
  <c r="BC799" i="1"/>
  <c r="BD799" i="1"/>
  <c r="BE799" i="1"/>
  <c r="BF799" i="1"/>
  <c r="BG799" i="1"/>
  <c r="BH799" i="1"/>
  <c r="BI799" i="1"/>
  <c r="BJ799" i="1"/>
  <c r="BK799" i="1"/>
  <c r="BL799" i="1"/>
  <c r="BM799" i="1"/>
  <c r="BN799" i="1"/>
  <c r="BO799" i="1"/>
  <c r="BP799" i="1"/>
  <c r="BQ799" i="1"/>
  <c r="BR799" i="1"/>
  <c r="BS799" i="1"/>
  <c r="BT799" i="1"/>
  <c r="BU799" i="1"/>
  <c r="BV799" i="1"/>
  <c r="BW799" i="1"/>
  <c r="BX799" i="1"/>
  <c r="BY799" i="1"/>
  <c r="BZ799" i="1"/>
  <c r="CA799" i="1"/>
  <c r="CB799" i="1"/>
  <c r="CC799" i="1"/>
  <c r="CD799" i="1"/>
  <c r="CE799" i="1"/>
  <c r="CF799" i="1"/>
  <c r="CG799" i="1"/>
  <c r="CH799" i="1"/>
  <c r="CI799" i="1"/>
  <c r="CJ799" i="1"/>
  <c r="CK799" i="1"/>
  <c r="CL799" i="1"/>
  <c r="CM799" i="1"/>
  <c r="CN799" i="1"/>
  <c r="CO799" i="1"/>
  <c r="CP799" i="1"/>
  <c r="CQ799" i="1"/>
  <c r="CR799" i="1"/>
  <c r="CS799" i="1"/>
  <c r="CT799" i="1"/>
  <c r="CU799" i="1"/>
  <c r="CV799" i="1"/>
  <c r="CW799" i="1"/>
  <c r="CX799" i="1"/>
  <c r="CY799" i="1"/>
  <c r="CZ799" i="1"/>
  <c r="DA799" i="1"/>
  <c r="DB799" i="1"/>
  <c r="DC799" i="1"/>
  <c r="DD799" i="1"/>
  <c r="DE799" i="1"/>
  <c r="DF799" i="1"/>
  <c r="DG799" i="1"/>
  <c r="DH799" i="1"/>
  <c r="DI799" i="1"/>
  <c r="Q800" i="1"/>
  <c r="R800" i="1"/>
  <c r="S800" i="1"/>
  <c r="T800" i="1"/>
  <c r="U800" i="1"/>
  <c r="V800" i="1"/>
  <c r="W800" i="1"/>
  <c r="X800" i="1"/>
  <c r="Y800" i="1"/>
  <c r="Z800" i="1"/>
  <c r="AA800" i="1"/>
  <c r="AB800" i="1"/>
  <c r="AC800" i="1"/>
  <c r="AD800" i="1"/>
  <c r="AE800" i="1"/>
  <c r="AF800" i="1"/>
  <c r="AG800" i="1"/>
  <c r="AH800" i="1"/>
  <c r="AI800" i="1"/>
  <c r="AJ800" i="1"/>
  <c r="AK800" i="1"/>
  <c r="AL800" i="1"/>
  <c r="AM800" i="1"/>
  <c r="AN800" i="1"/>
  <c r="AO800" i="1"/>
  <c r="AP800" i="1"/>
  <c r="AQ800" i="1"/>
  <c r="AR800" i="1"/>
  <c r="AS800" i="1"/>
  <c r="AT800" i="1"/>
  <c r="AU800" i="1"/>
  <c r="AV800" i="1"/>
  <c r="AW800" i="1"/>
  <c r="AX800" i="1"/>
  <c r="AY800" i="1"/>
  <c r="AZ800" i="1"/>
  <c r="BA800" i="1"/>
  <c r="BB800" i="1"/>
  <c r="BC800" i="1"/>
  <c r="BD800" i="1"/>
  <c r="BE800" i="1"/>
  <c r="BF800" i="1"/>
  <c r="BG800" i="1"/>
  <c r="BH800" i="1"/>
  <c r="BI800" i="1"/>
  <c r="BJ800" i="1"/>
  <c r="BK800" i="1"/>
  <c r="BL800" i="1"/>
  <c r="BM800" i="1"/>
  <c r="BN800" i="1"/>
  <c r="BO800" i="1"/>
  <c r="BP800" i="1"/>
  <c r="BQ800" i="1"/>
  <c r="BR800" i="1"/>
  <c r="BS800" i="1"/>
  <c r="BT800" i="1"/>
  <c r="BU800" i="1"/>
  <c r="BV800" i="1"/>
  <c r="BW800" i="1"/>
  <c r="BX800" i="1"/>
  <c r="BY800" i="1"/>
  <c r="BZ800" i="1"/>
  <c r="CA800" i="1"/>
  <c r="CB800" i="1"/>
  <c r="CC800" i="1"/>
  <c r="CD800" i="1"/>
  <c r="CE800" i="1"/>
  <c r="CF800" i="1"/>
  <c r="CG800" i="1"/>
  <c r="CH800" i="1"/>
  <c r="CI800" i="1"/>
  <c r="CJ800" i="1"/>
  <c r="CK800" i="1"/>
  <c r="CL800" i="1"/>
  <c r="CM800" i="1"/>
  <c r="CN800" i="1"/>
  <c r="CO800" i="1"/>
  <c r="CP800" i="1"/>
  <c r="CQ800" i="1"/>
  <c r="CR800" i="1"/>
  <c r="CS800" i="1"/>
  <c r="CT800" i="1"/>
  <c r="CU800" i="1"/>
  <c r="CV800" i="1"/>
  <c r="CW800" i="1"/>
  <c r="CX800" i="1"/>
  <c r="CY800" i="1"/>
  <c r="CZ800" i="1"/>
  <c r="DA800" i="1"/>
  <c r="DB800" i="1"/>
  <c r="DC800" i="1"/>
  <c r="DD800" i="1"/>
  <c r="DE800" i="1"/>
  <c r="DF800" i="1"/>
  <c r="DG800" i="1"/>
  <c r="DH800" i="1"/>
  <c r="DI800" i="1"/>
  <c r="Q801" i="1"/>
  <c r="R801" i="1"/>
  <c r="S801" i="1"/>
  <c r="T801" i="1"/>
  <c r="U801" i="1"/>
  <c r="V801" i="1"/>
  <c r="W801" i="1"/>
  <c r="X801" i="1"/>
  <c r="Y801" i="1"/>
  <c r="Z801" i="1"/>
  <c r="AA801" i="1"/>
  <c r="AB801" i="1"/>
  <c r="AC801" i="1"/>
  <c r="AD801" i="1"/>
  <c r="AE801" i="1"/>
  <c r="AF801" i="1"/>
  <c r="AG801" i="1"/>
  <c r="AH801" i="1"/>
  <c r="AI801" i="1"/>
  <c r="AJ801" i="1"/>
  <c r="AK801" i="1"/>
  <c r="AL801" i="1"/>
  <c r="AM801" i="1"/>
  <c r="AN801" i="1"/>
  <c r="AO801" i="1"/>
  <c r="AP801" i="1"/>
  <c r="AQ801" i="1"/>
  <c r="AR801" i="1"/>
  <c r="AS801" i="1"/>
  <c r="AT801" i="1"/>
  <c r="AU801" i="1"/>
  <c r="AV801" i="1"/>
  <c r="AW801" i="1"/>
  <c r="AX801" i="1"/>
  <c r="AY801" i="1"/>
  <c r="AZ801" i="1"/>
  <c r="BA801" i="1"/>
  <c r="BB801" i="1"/>
  <c r="BC801" i="1"/>
  <c r="BD801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Q801" i="1"/>
  <c r="BR801" i="1"/>
  <c r="BS801" i="1"/>
  <c r="BT801" i="1"/>
  <c r="BU801" i="1"/>
  <c r="BV801" i="1"/>
  <c r="BW801" i="1"/>
  <c r="BX801" i="1"/>
  <c r="BY801" i="1"/>
  <c r="BZ801" i="1"/>
  <c r="CA801" i="1"/>
  <c r="CB801" i="1"/>
  <c r="CC801" i="1"/>
  <c r="CD801" i="1"/>
  <c r="CE801" i="1"/>
  <c r="CF801" i="1"/>
  <c r="CG801" i="1"/>
  <c r="CH801" i="1"/>
  <c r="CI801" i="1"/>
  <c r="CJ801" i="1"/>
  <c r="CK801" i="1"/>
  <c r="CL801" i="1"/>
  <c r="CM801" i="1"/>
  <c r="CN801" i="1"/>
  <c r="CO801" i="1"/>
  <c r="CP801" i="1"/>
  <c r="CQ801" i="1"/>
  <c r="CR801" i="1"/>
  <c r="CS801" i="1"/>
  <c r="CT801" i="1"/>
  <c r="CU801" i="1"/>
  <c r="CV801" i="1"/>
  <c r="CW801" i="1"/>
  <c r="CX801" i="1"/>
  <c r="CY801" i="1"/>
  <c r="CZ801" i="1"/>
  <c r="DA801" i="1"/>
  <c r="DB801" i="1"/>
  <c r="DC801" i="1"/>
  <c r="DD801" i="1"/>
  <c r="DE801" i="1"/>
  <c r="DF801" i="1"/>
  <c r="DG801" i="1"/>
  <c r="DH801" i="1"/>
  <c r="DI801" i="1"/>
  <c r="Q802" i="1"/>
  <c r="R802" i="1"/>
  <c r="S802" i="1"/>
  <c r="T802" i="1"/>
  <c r="U802" i="1"/>
  <c r="V802" i="1"/>
  <c r="W802" i="1"/>
  <c r="X802" i="1"/>
  <c r="Y802" i="1"/>
  <c r="Z802" i="1"/>
  <c r="AA802" i="1"/>
  <c r="AB802" i="1"/>
  <c r="AC802" i="1"/>
  <c r="AD802" i="1"/>
  <c r="AE802" i="1"/>
  <c r="AF802" i="1"/>
  <c r="AG802" i="1"/>
  <c r="AH802" i="1"/>
  <c r="AI802" i="1"/>
  <c r="AJ802" i="1"/>
  <c r="AK802" i="1"/>
  <c r="AL802" i="1"/>
  <c r="AM802" i="1"/>
  <c r="AN802" i="1"/>
  <c r="AO802" i="1"/>
  <c r="AP802" i="1"/>
  <c r="AQ802" i="1"/>
  <c r="AR802" i="1"/>
  <c r="AS802" i="1"/>
  <c r="AT802" i="1"/>
  <c r="AU802" i="1"/>
  <c r="AV802" i="1"/>
  <c r="AW802" i="1"/>
  <c r="AX802" i="1"/>
  <c r="AY802" i="1"/>
  <c r="AZ802" i="1"/>
  <c r="BA802" i="1"/>
  <c r="BB802" i="1"/>
  <c r="BC802" i="1"/>
  <c r="BD802" i="1"/>
  <c r="BE802" i="1"/>
  <c r="BF802" i="1"/>
  <c r="BG802" i="1"/>
  <c r="BH802" i="1"/>
  <c r="BI802" i="1"/>
  <c r="BJ802" i="1"/>
  <c r="BK802" i="1"/>
  <c r="BL802" i="1"/>
  <c r="BM802" i="1"/>
  <c r="BN802" i="1"/>
  <c r="BO802" i="1"/>
  <c r="BP802" i="1"/>
  <c r="BQ802" i="1"/>
  <c r="BR802" i="1"/>
  <c r="BS802" i="1"/>
  <c r="BT802" i="1"/>
  <c r="BU802" i="1"/>
  <c r="BV802" i="1"/>
  <c r="BW802" i="1"/>
  <c r="BX802" i="1"/>
  <c r="BY802" i="1"/>
  <c r="BZ802" i="1"/>
  <c r="CA802" i="1"/>
  <c r="CB802" i="1"/>
  <c r="CC802" i="1"/>
  <c r="CD802" i="1"/>
  <c r="CE802" i="1"/>
  <c r="CF802" i="1"/>
  <c r="CG802" i="1"/>
  <c r="CH802" i="1"/>
  <c r="CI802" i="1"/>
  <c r="CJ802" i="1"/>
  <c r="CK802" i="1"/>
  <c r="CL802" i="1"/>
  <c r="CM802" i="1"/>
  <c r="CN802" i="1"/>
  <c r="CO802" i="1"/>
  <c r="CP802" i="1"/>
  <c r="CQ802" i="1"/>
  <c r="CR802" i="1"/>
  <c r="CS802" i="1"/>
  <c r="CT802" i="1"/>
  <c r="CU802" i="1"/>
  <c r="CV802" i="1"/>
  <c r="CW802" i="1"/>
  <c r="CX802" i="1"/>
  <c r="CY802" i="1"/>
  <c r="CZ802" i="1"/>
  <c r="DA802" i="1"/>
  <c r="DB802" i="1"/>
  <c r="DC802" i="1"/>
  <c r="DD802" i="1"/>
  <c r="DE802" i="1"/>
  <c r="DF802" i="1"/>
  <c r="DG802" i="1"/>
  <c r="DH802" i="1"/>
  <c r="DI802" i="1"/>
  <c r="Q803" i="1"/>
  <c r="R803" i="1"/>
  <c r="S803" i="1"/>
  <c r="T803" i="1"/>
  <c r="U803" i="1"/>
  <c r="V803" i="1"/>
  <c r="W803" i="1"/>
  <c r="X803" i="1"/>
  <c r="Y803" i="1"/>
  <c r="Z803" i="1"/>
  <c r="AA803" i="1"/>
  <c r="AB803" i="1"/>
  <c r="AC803" i="1"/>
  <c r="AD803" i="1"/>
  <c r="AE803" i="1"/>
  <c r="AF803" i="1"/>
  <c r="AG803" i="1"/>
  <c r="AH803" i="1"/>
  <c r="AI803" i="1"/>
  <c r="AJ803" i="1"/>
  <c r="AK803" i="1"/>
  <c r="AL803" i="1"/>
  <c r="AM803" i="1"/>
  <c r="AN803" i="1"/>
  <c r="AO803" i="1"/>
  <c r="AP803" i="1"/>
  <c r="AQ803" i="1"/>
  <c r="AR803" i="1"/>
  <c r="AS803" i="1"/>
  <c r="AT803" i="1"/>
  <c r="AU803" i="1"/>
  <c r="AV803" i="1"/>
  <c r="AW803" i="1"/>
  <c r="AX803" i="1"/>
  <c r="AY803" i="1"/>
  <c r="AZ803" i="1"/>
  <c r="BA803" i="1"/>
  <c r="BB803" i="1"/>
  <c r="BC803" i="1"/>
  <c r="BD803" i="1"/>
  <c r="BE803" i="1"/>
  <c r="BF803" i="1"/>
  <c r="BG803" i="1"/>
  <c r="BH803" i="1"/>
  <c r="BI803" i="1"/>
  <c r="BJ803" i="1"/>
  <c r="BK803" i="1"/>
  <c r="BL803" i="1"/>
  <c r="BM803" i="1"/>
  <c r="BN803" i="1"/>
  <c r="BO803" i="1"/>
  <c r="BP803" i="1"/>
  <c r="BQ803" i="1"/>
  <c r="BR803" i="1"/>
  <c r="BS803" i="1"/>
  <c r="BT803" i="1"/>
  <c r="BU803" i="1"/>
  <c r="BV803" i="1"/>
  <c r="BW803" i="1"/>
  <c r="BX803" i="1"/>
  <c r="BY803" i="1"/>
  <c r="BZ803" i="1"/>
  <c r="CA803" i="1"/>
  <c r="CB803" i="1"/>
  <c r="CC803" i="1"/>
  <c r="CD803" i="1"/>
  <c r="CE803" i="1"/>
  <c r="CF803" i="1"/>
  <c r="CG803" i="1"/>
  <c r="CH803" i="1"/>
  <c r="CI803" i="1"/>
  <c r="CJ803" i="1"/>
  <c r="CK803" i="1"/>
  <c r="CL803" i="1"/>
  <c r="CM803" i="1"/>
  <c r="CN803" i="1"/>
  <c r="CO803" i="1"/>
  <c r="CP803" i="1"/>
  <c r="CQ803" i="1"/>
  <c r="CR803" i="1"/>
  <c r="CS803" i="1"/>
  <c r="CT803" i="1"/>
  <c r="CU803" i="1"/>
  <c r="CV803" i="1"/>
  <c r="CW803" i="1"/>
  <c r="CX803" i="1"/>
  <c r="CY803" i="1"/>
  <c r="CZ803" i="1"/>
  <c r="DA803" i="1"/>
  <c r="DB803" i="1"/>
  <c r="DC803" i="1"/>
  <c r="DD803" i="1"/>
  <c r="DE803" i="1"/>
  <c r="DF803" i="1"/>
  <c r="DG803" i="1"/>
  <c r="DH803" i="1"/>
  <c r="DI803" i="1"/>
  <c r="Q804" i="1"/>
  <c r="R804" i="1"/>
  <c r="S804" i="1"/>
  <c r="T804" i="1"/>
  <c r="U804" i="1"/>
  <c r="V804" i="1"/>
  <c r="W804" i="1"/>
  <c r="X804" i="1"/>
  <c r="Y804" i="1"/>
  <c r="Z804" i="1"/>
  <c r="AA804" i="1"/>
  <c r="AB804" i="1"/>
  <c r="AC804" i="1"/>
  <c r="AD804" i="1"/>
  <c r="AE804" i="1"/>
  <c r="AF804" i="1"/>
  <c r="AG804" i="1"/>
  <c r="AH804" i="1"/>
  <c r="AI804" i="1"/>
  <c r="AJ804" i="1"/>
  <c r="AK804" i="1"/>
  <c r="AL804" i="1"/>
  <c r="AM804" i="1"/>
  <c r="AN804" i="1"/>
  <c r="AO804" i="1"/>
  <c r="AP804" i="1"/>
  <c r="AQ804" i="1"/>
  <c r="AR804" i="1"/>
  <c r="AS804" i="1"/>
  <c r="AT804" i="1"/>
  <c r="AU804" i="1"/>
  <c r="AV804" i="1"/>
  <c r="AW804" i="1"/>
  <c r="AX804" i="1"/>
  <c r="AY804" i="1"/>
  <c r="AZ804" i="1"/>
  <c r="BA804" i="1"/>
  <c r="BB804" i="1"/>
  <c r="BC804" i="1"/>
  <c r="BD804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Q804" i="1"/>
  <c r="BR804" i="1"/>
  <c r="BS804" i="1"/>
  <c r="BT804" i="1"/>
  <c r="BU804" i="1"/>
  <c r="BV804" i="1"/>
  <c r="BW804" i="1"/>
  <c r="BX804" i="1"/>
  <c r="BY804" i="1"/>
  <c r="BZ804" i="1"/>
  <c r="CA804" i="1"/>
  <c r="CB804" i="1"/>
  <c r="CC804" i="1"/>
  <c r="CD804" i="1"/>
  <c r="CE804" i="1"/>
  <c r="CF804" i="1"/>
  <c r="CG804" i="1"/>
  <c r="CH804" i="1"/>
  <c r="CI804" i="1"/>
  <c r="CJ804" i="1"/>
  <c r="CK804" i="1"/>
  <c r="CL804" i="1"/>
  <c r="CM804" i="1"/>
  <c r="CN804" i="1"/>
  <c r="CO804" i="1"/>
  <c r="CP804" i="1"/>
  <c r="CQ804" i="1"/>
  <c r="CR804" i="1"/>
  <c r="CS804" i="1"/>
  <c r="CT804" i="1"/>
  <c r="CU804" i="1"/>
  <c r="CV804" i="1"/>
  <c r="CW804" i="1"/>
  <c r="CX804" i="1"/>
  <c r="CY804" i="1"/>
  <c r="CZ804" i="1"/>
  <c r="DA804" i="1"/>
  <c r="DB804" i="1"/>
  <c r="DC804" i="1"/>
  <c r="DD804" i="1"/>
  <c r="DE804" i="1"/>
  <c r="DF804" i="1"/>
  <c r="DG804" i="1"/>
  <c r="DH804" i="1"/>
  <c r="DI804" i="1"/>
  <c r="Q805" i="1"/>
  <c r="R805" i="1"/>
  <c r="S805" i="1"/>
  <c r="T805" i="1"/>
  <c r="U805" i="1"/>
  <c r="V805" i="1"/>
  <c r="W805" i="1"/>
  <c r="X805" i="1"/>
  <c r="Y805" i="1"/>
  <c r="Z805" i="1"/>
  <c r="AA805" i="1"/>
  <c r="AB805" i="1"/>
  <c r="AC805" i="1"/>
  <c r="AD805" i="1"/>
  <c r="AE805" i="1"/>
  <c r="AF805" i="1"/>
  <c r="AG805" i="1"/>
  <c r="AH805" i="1"/>
  <c r="AI805" i="1"/>
  <c r="AJ805" i="1"/>
  <c r="AK805" i="1"/>
  <c r="AL805" i="1"/>
  <c r="AM805" i="1"/>
  <c r="AN805" i="1"/>
  <c r="AO805" i="1"/>
  <c r="AP805" i="1"/>
  <c r="AQ805" i="1"/>
  <c r="AR805" i="1"/>
  <c r="AS805" i="1"/>
  <c r="AT805" i="1"/>
  <c r="AU805" i="1"/>
  <c r="AV805" i="1"/>
  <c r="AW805" i="1"/>
  <c r="AX805" i="1"/>
  <c r="AY805" i="1"/>
  <c r="AZ805" i="1"/>
  <c r="BA805" i="1"/>
  <c r="BB805" i="1"/>
  <c r="BC805" i="1"/>
  <c r="BD805" i="1"/>
  <c r="BE805" i="1"/>
  <c r="BF805" i="1"/>
  <c r="BG805" i="1"/>
  <c r="BH805" i="1"/>
  <c r="BI805" i="1"/>
  <c r="BJ805" i="1"/>
  <c r="BK805" i="1"/>
  <c r="BL805" i="1"/>
  <c r="BM805" i="1"/>
  <c r="BN805" i="1"/>
  <c r="BO805" i="1"/>
  <c r="BP805" i="1"/>
  <c r="BQ805" i="1"/>
  <c r="BR805" i="1"/>
  <c r="BS805" i="1"/>
  <c r="BT805" i="1"/>
  <c r="BU805" i="1"/>
  <c r="BV805" i="1"/>
  <c r="BW805" i="1"/>
  <c r="BX805" i="1"/>
  <c r="BY805" i="1"/>
  <c r="BZ805" i="1"/>
  <c r="CA805" i="1"/>
  <c r="CB805" i="1"/>
  <c r="CC805" i="1"/>
  <c r="CD805" i="1"/>
  <c r="CE805" i="1"/>
  <c r="CF805" i="1"/>
  <c r="CG805" i="1"/>
  <c r="CH805" i="1"/>
  <c r="CI805" i="1"/>
  <c r="CJ805" i="1"/>
  <c r="CK805" i="1"/>
  <c r="CL805" i="1"/>
  <c r="CM805" i="1"/>
  <c r="CN805" i="1"/>
  <c r="CO805" i="1"/>
  <c r="CP805" i="1"/>
  <c r="CQ805" i="1"/>
  <c r="CR805" i="1"/>
  <c r="CS805" i="1"/>
  <c r="CT805" i="1"/>
  <c r="CU805" i="1"/>
  <c r="CV805" i="1"/>
  <c r="CW805" i="1"/>
  <c r="CX805" i="1"/>
  <c r="CY805" i="1"/>
  <c r="CZ805" i="1"/>
  <c r="DA805" i="1"/>
  <c r="DB805" i="1"/>
  <c r="DC805" i="1"/>
  <c r="DD805" i="1"/>
  <c r="DE805" i="1"/>
  <c r="DF805" i="1"/>
  <c r="DG805" i="1"/>
  <c r="DH805" i="1"/>
  <c r="DI805" i="1"/>
  <c r="Q806" i="1"/>
  <c r="R806" i="1"/>
  <c r="S806" i="1"/>
  <c r="T806" i="1"/>
  <c r="U806" i="1"/>
  <c r="V806" i="1"/>
  <c r="W806" i="1"/>
  <c r="X806" i="1"/>
  <c r="Y806" i="1"/>
  <c r="Z806" i="1"/>
  <c r="AA806" i="1"/>
  <c r="AB806" i="1"/>
  <c r="AC806" i="1"/>
  <c r="AD806" i="1"/>
  <c r="AE806" i="1"/>
  <c r="AF806" i="1"/>
  <c r="AG806" i="1"/>
  <c r="AH806" i="1"/>
  <c r="AI806" i="1"/>
  <c r="AJ806" i="1"/>
  <c r="AK806" i="1"/>
  <c r="AL806" i="1"/>
  <c r="AM806" i="1"/>
  <c r="AN806" i="1"/>
  <c r="AO806" i="1"/>
  <c r="AP806" i="1"/>
  <c r="AQ806" i="1"/>
  <c r="AR806" i="1"/>
  <c r="AS806" i="1"/>
  <c r="AT806" i="1"/>
  <c r="AU806" i="1"/>
  <c r="AV806" i="1"/>
  <c r="AW806" i="1"/>
  <c r="AX806" i="1"/>
  <c r="AY806" i="1"/>
  <c r="AZ806" i="1"/>
  <c r="BA806" i="1"/>
  <c r="BB806" i="1"/>
  <c r="BC806" i="1"/>
  <c r="BD806" i="1"/>
  <c r="BE806" i="1"/>
  <c r="BF806" i="1"/>
  <c r="BG806" i="1"/>
  <c r="BH806" i="1"/>
  <c r="BI806" i="1"/>
  <c r="BJ806" i="1"/>
  <c r="BK806" i="1"/>
  <c r="BL806" i="1"/>
  <c r="BM806" i="1"/>
  <c r="BN806" i="1"/>
  <c r="BO806" i="1"/>
  <c r="BP806" i="1"/>
  <c r="BQ806" i="1"/>
  <c r="BR806" i="1"/>
  <c r="BS806" i="1"/>
  <c r="BT806" i="1"/>
  <c r="BU806" i="1"/>
  <c r="BV806" i="1"/>
  <c r="BW806" i="1"/>
  <c r="BX806" i="1"/>
  <c r="BY806" i="1"/>
  <c r="BZ806" i="1"/>
  <c r="CA806" i="1"/>
  <c r="CB806" i="1"/>
  <c r="CC806" i="1"/>
  <c r="CD806" i="1"/>
  <c r="CE806" i="1"/>
  <c r="CF806" i="1"/>
  <c r="CG806" i="1"/>
  <c r="CH806" i="1"/>
  <c r="CI806" i="1"/>
  <c r="CJ806" i="1"/>
  <c r="CK806" i="1"/>
  <c r="CL806" i="1"/>
  <c r="CM806" i="1"/>
  <c r="CN806" i="1"/>
  <c r="CO806" i="1"/>
  <c r="CP806" i="1"/>
  <c r="CQ806" i="1"/>
  <c r="CR806" i="1"/>
  <c r="CS806" i="1"/>
  <c r="CT806" i="1"/>
  <c r="CU806" i="1"/>
  <c r="CV806" i="1"/>
  <c r="CW806" i="1"/>
  <c r="CX806" i="1"/>
  <c r="CY806" i="1"/>
  <c r="CZ806" i="1"/>
  <c r="DA806" i="1"/>
  <c r="DB806" i="1"/>
  <c r="DC806" i="1"/>
  <c r="DD806" i="1"/>
  <c r="DE806" i="1"/>
  <c r="DF806" i="1"/>
  <c r="DG806" i="1"/>
  <c r="DH806" i="1"/>
  <c r="DI806" i="1"/>
  <c r="Q807" i="1"/>
  <c r="R807" i="1"/>
  <c r="S807" i="1"/>
  <c r="T807" i="1"/>
  <c r="U807" i="1"/>
  <c r="V807" i="1"/>
  <c r="W807" i="1"/>
  <c r="X807" i="1"/>
  <c r="Y807" i="1"/>
  <c r="Z807" i="1"/>
  <c r="AA807" i="1"/>
  <c r="AB807" i="1"/>
  <c r="AC807" i="1"/>
  <c r="AD807" i="1"/>
  <c r="AE807" i="1"/>
  <c r="AF807" i="1"/>
  <c r="AG807" i="1"/>
  <c r="AH807" i="1"/>
  <c r="AI807" i="1"/>
  <c r="AJ807" i="1"/>
  <c r="AK807" i="1"/>
  <c r="AL807" i="1"/>
  <c r="AM807" i="1"/>
  <c r="AN807" i="1"/>
  <c r="AO807" i="1"/>
  <c r="AP807" i="1"/>
  <c r="AQ807" i="1"/>
  <c r="AR807" i="1"/>
  <c r="AS807" i="1"/>
  <c r="AT807" i="1"/>
  <c r="AU807" i="1"/>
  <c r="AV807" i="1"/>
  <c r="AW807" i="1"/>
  <c r="AX807" i="1"/>
  <c r="AY807" i="1"/>
  <c r="AZ807" i="1"/>
  <c r="BA807" i="1"/>
  <c r="BB807" i="1"/>
  <c r="BC807" i="1"/>
  <c r="BD807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Q807" i="1"/>
  <c r="BR807" i="1"/>
  <c r="BS807" i="1"/>
  <c r="BT807" i="1"/>
  <c r="BU807" i="1"/>
  <c r="BV807" i="1"/>
  <c r="BW807" i="1"/>
  <c r="BX807" i="1"/>
  <c r="BY807" i="1"/>
  <c r="BZ807" i="1"/>
  <c r="CA807" i="1"/>
  <c r="CB807" i="1"/>
  <c r="CC807" i="1"/>
  <c r="CD807" i="1"/>
  <c r="CE807" i="1"/>
  <c r="CF807" i="1"/>
  <c r="CG807" i="1"/>
  <c r="CH807" i="1"/>
  <c r="CI807" i="1"/>
  <c r="CJ807" i="1"/>
  <c r="CK807" i="1"/>
  <c r="CL807" i="1"/>
  <c r="CM807" i="1"/>
  <c r="CN807" i="1"/>
  <c r="CO807" i="1"/>
  <c r="CP807" i="1"/>
  <c r="CQ807" i="1"/>
  <c r="CR807" i="1"/>
  <c r="CS807" i="1"/>
  <c r="CT807" i="1"/>
  <c r="CU807" i="1"/>
  <c r="CV807" i="1"/>
  <c r="CW807" i="1"/>
  <c r="CX807" i="1"/>
  <c r="CY807" i="1"/>
  <c r="CZ807" i="1"/>
  <c r="DA807" i="1"/>
  <c r="DB807" i="1"/>
  <c r="DC807" i="1"/>
  <c r="DD807" i="1"/>
  <c r="DE807" i="1"/>
  <c r="DF807" i="1"/>
  <c r="DG807" i="1"/>
  <c r="DH807" i="1"/>
  <c r="DI807" i="1"/>
  <c r="Q808" i="1"/>
  <c r="R808" i="1"/>
  <c r="S808" i="1"/>
  <c r="T808" i="1"/>
  <c r="U808" i="1"/>
  <c r="V808" i="1"/>
  <c r="W808" i="1"/>
  <c r="X808" i="1"/>
  <c r="Y808" i="1"/>
  <c r="Z808" i="1"/>
  <c r="AA808" i="1"/>
  <c r="AB808" i="1"/>
  <c r="AC808" i="1"/>
  <c r="AD808" i="1"/>
  <c r="AE808" i="1"/>
  <c r="AF808" i="1"/>
  <c r="AG808" i="1"/>
  <c r="AH808" i="1"/>
  <c r="AI808" i="1"/>
  <c r="AJ808" i="1"/>
  <c r="AK808" i="1"/>
  <c r="AL808" i="1"/>
  <c r="AM808" i="1"/>
  <c r="AN808" i="1"/>
  <c r="AO808" i="1"/>
  <c r="AP808" i="1"/>
  <c r="AQ808" i="1"/>
  <c r="AR808" i="1"/>
  <c r="AS808" i="1"/>
  <c r="AT808" i="1"/>
  <c r="AU808" i="1"/>
  <c r="AV808" i="1"/>
  <c r="AW808" i="1"/>
  <c r="AX808" i="1"/>
  <c r="AY808" i="1"/>
  <c r="AZ808" i="1"/>
  <c r="BA808" i="1"/>
  <c r="BB808" i="1"/>
  <c r="BC808" i="1"/>
  <c r="BD808" i="1"/>
  <c r="BE808" i="1"/>
  <c r="BF808" i="1"/>
  <c r="BG808" i="1"/>
  <c r="BH808" i="1"/>
  <c r="BI808" i="1"/>
  <c r="BJ808" i="1"/>
  <c r="BK808" i="1"/>
  <c r="BL808" i="1"/>
  <c r="BM808" i="1"/>
  <c r="BN808" i="1"/>
  <c r="BO808" i="1"/>
  <c r="BP808" i="1"/>
  <c r="BQ808" i="1"/>
  <c r="BR808" i="1"/>
  <c r="BS808" i="1"/>
  <c r="BT808" i="1"/>
  <c r="BU808" i="1"/>
  <c r="BV808" i="1"/>
  <c r="BW808" i="1"/>
  <c r="BX808" i="1"/>
  <c r="BY808" i="1"/>
  <c r="BZ808" i="1"/>
  <c r="CA808" i="1"/>
  <c r="CB808" i="1"/>
  <c r="CC808" i="1"/>
  <c r="CD808" i="1"/>
  <c r="CE808" i="1"/>
  <c r="CF808" i="1"/>
  <c r="CG808" i="1"/>
  <c r="CH808" i="1"/>
  <c r="CI808" i="1"/>
  <c r="CJ808" i="1"/>
  <c r="CK808" i="1"/>
  <c r="CL808" i="1"/>
  <c r="CM808" i="1"/>
  <c r="CN808" i="1"/>
  <c r="CO808" i="1"/>
  <c r="CP808" i="1"/>
  <c r="CQ808" i="1"/>
  <c r="CR808" i="1"/>
  <c r="CS808" i="1"/>
  <c r="CT808" i="1"/>
  <c r="CU808" i="1"/>
  <c r="CV808" i="1"/>
  <c r="CW808" i="1"/>
  <c r="CX808" i="1"/>
  <c r="CY808" i="1"/>
  <c r="CZ808" i="1"/>
  <c r="DA808" i="1"/>
  <c r="DB808" i="1"/>
  <c r="DC808" i="1"/>
  <c r="DD808" i="1"/>
  <c r="DE808" i="1"/>
  <c r="DF808" i="1"/>
  <c r="DG808" i="1"/>
  <c r="DH808" i="1"/>
  <c r="DI808" i="1"/>
  <c r="Q809" i="1"/>
  <c r="R809" i="1"/>
  <c r="S809" i="1"/>
  <c r="T809" i="1"/>
  <c r="U809" i="1"/>
  <c r="V809" i="1"/>
  <c r="W809" i="1"/>
  <c r="X809" i="1"/>
  <c r="Y809" i="1"/>
  <c r="Z809" i="1"/>
  <c r="AA809" i="1"/>
  <c r="AB809" i="1"/>
  <c r="AC809" i="1"/>
  <c r="AD809" i="1"/>
  <c r="AE809" i="1"/>
  <c r="AF809" i="1"/>
  <c r="AG809" i="1"/>
  <c r="AH809" i="1"/>
  <c r="AI809" i="1"/>
  <c r="AJ809" i="1"/>
  <c r="AK809" i="1"/>
  <c r="AL809" i="1"/>
  <c r="AM809" i="1"/>
  <c r="AN809" i="1"/>
  <c r="AO809" i="1"/>
  <c r="AP809" i="1"/>
  <c r="AQ809" i="1"/>
  <c r="AR809" i="1"/>
  <c r="AS809" i="1"/>
  <c r="AT809" i="1"/>
  <c r="AU809" i="1"/>
  <c r="AV809" i="1"/>
  <c r="AW809" i="1"/>
  <c r="AX809" i="1"/>
  <c r="AY809" i="1"/>
  <c r="AZ809" i="1"/>
  <c r="BA809" i="1"/>
  <c r="BB809" i="1"/>
  <c r="BC809" i="1"/>
  <c r="BD809" i="1"/>
  <c r="BE809" i="1"/>
  <c r="BF809" i="1"/>
  <c r="BG809" i="1"/>
  <c r="BH809" i="1"/>
  <c r="BI809" i="1"/>
  <c r="BJ809" i="1"/>
  <c r="BK809" i="1"/>
  <c r="BL809" i="1"/>
  <c r="BM809" i="1"/>
  <c r="BN809" i="1"/>
  <c r="BO809" i="1"/>
  <c r="BP809" i="1"/>
  <c r="BQ809" i="1"/>
  <c r="BR809" i="1"/>
  <c r="BS809" i="1"/>
  <c r="BT809" i="1"/>
  <c r="BU809" i="1"/>
  <c r="BV809" i="1"/>
  <c r="BW809" i="1"/>
  <c r="BX809" i="1"/>
  <c r="BY809" i="1"/>
  <c r="BZ809" i="1"/>
  <c r="CA809" i="1"/>
  <c r="CB809" i="1"/>
  <c r="CC809" i="1"/>
  <c r="CD809" i="1"/>
  <c r="CE809" i="1"/>
  <c r="CF809" i="1"/>
  <c r="CG809" i="1"/>
  <c r="CH809" i="1"/>
  <c r="CI809" i="1"/>
  <c r="CJ809" i="1"/>
  <c r="CK809" i="1"/>
  <c r="CL809" i="1"/>
  <c r="CM809" i="1"/>
  <c r="CN809" i="1"/>
  <c r="CO809" i="1"/>
  <c r="CP809" i="1"/>
  <c r="CQ809" i="1"/>
  <c r="CR809" i="1"/>
  <c r="CS809" i="1"/>
  <c r="CT809" i="1"/>
  <c r="CU809" i="1"/>
  <c r="CV809" i="1"/>
  <c r="CW809" i="1"/>
  <c r="CX809" i="1"/>
  <c r="CY809" i="1"/>
  <c r="CZ809" i="1"/>
  <c r="DA809" i="1"/>
  <c r="DB809" i="1"/>
  <c r="DC809" i="1"/>
  <c r="DD809" i="1"/>
  <c r="DE809" i="1"/>
  <c r="DF809" i="1"/>
  <c r="DG809" i="1"/>
  <c r="DH809" i="1"/>
  <c r="DI809" i="1"/>
  <c r="Q810" i="1"/>
  <c r="R810" i="1"/>
  <c r="S810" i="1"/>
  <c r="T810" i="1"/>
  <c r="U810" i="1"/>
  <c r="V810" i="1"/>
  <c r="W810" i="1"/>
  <c r="X810" i="1"/>
  <c r="Y810" i="1"/>
  <c r="Z810" i="1"/>
  <c r="AA810" i="1"/>
  <c r="AB810" i="1"/>
  <c r="AC810" i="1"/>
  <c r="AD810" i="1"/>
  <c r="AE810" i="1"/>
  <c r="AF810" i="1"/>
  <c r="AG810" i="1"/>
  <c r="AH810" i="1"/>
  <c r="AI810" i="1"/>
  <c r="AJ810" i="1"/>
  <c r="AK810" i="1"/>
  <c r="AL810" i="1"/>
  <c r="AM810" i="1"/>
  <c r="AN810" i="1"/>
  <c r="AO810" i="1"/>
  <c r="AP810" i="1"/>
  <c r="AQ810" i="1"/>
  <c r="AR810" i="1"/>
  <c r="AS810" i="1"/>
  <c r="AT810" i="1"/>
  <c r="AU810" i="1"/>
  <c r="AV810" i="1"/>
  <c r="AW810" i="1"/>
  <c r="AX810" i="1"/>
  <c r="AY810" i="1"/>
  <c r="AZ810" i="1"/>
  <c r="BA810" i="1"/>
  <c r="BB810" i="1"/>
  <c r="BC810" i="1"/>
  <c r="BD810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Q810" i="1"/>
  <c r="BR810" i="1"/>
  <c r="BS810" i="1"/>
  <c r="BT810" i="1"/>
  <c r="BU810" i="1"/>
  <c r="BV810" i="1"/>
  <c r="BW810" i="1"/>
  <c r="BX810" i="1"/>
  <c r="BY810" i="1"/>
  <c r="BZ810" i="1"/>
  <c r="CA810" i="1"/>
  <c r="CB810" i="1"/>
  <c r="CC810" i="1"/>
  <c r="CD810" i="1"/>
  <c r="CE810" i="1"/>
  <c r="CF810" i="1"/>
  <c r="CG810" i="1"/>
  <c r="CH810" i="1"/>
  <c r="CI810" i="1"/>
  <c r="CJ810" i="1"/>
  <c r="CK810" i="1"/>
  <c r="CL810" i="1"/>
  <c r="CM810" i="1"/>
  <c r="CN810" i="1"/>
  <c r="CO810" i="1"/>
  <c r="CP810" i="1"/>
  <c r="CQ810" i="1"/>
  <c r="CR810" i="1"/>
  <c r="CS810" i="1"/>
  <c r="CT810" i="1"/>
  <c r="CU810" i="1"/>
  <c r="CV810" i="1"/>
  <c r="CW810" i="1"/>
  <c r="CX810" i="1"/>
  <c r="CY810" i="1"/>
  <c r="CZ810" i="1"/>
  <c r="DA810" i="1"/>
  <c r="DB810" i="1"/>
  <c r="DC810" i="1"/>
  <c r="DD810" i="1"/>
  <c r="DE810" i="1"/>
  <c r="DF810" i="1"/>
  <c r="DG810" i="1"/>
  <c r="DH810" i="1"/>
  <c r="DI810" i="1"/>
  <c r="Q811" i="1"/>
  <c r="R811" i="1"/>
  <c r="S811" i="1"/>
  <c r="T811" i="1"/>
  <c r="U811" i="1"/>
  <c r="V811" i="1"/>
  <c r="W811" i="1"/>
  <c r="X811" i="1"/>
  <c r="Y811" i="1"/>
  <c r="Z811" i="1"/>
  <c r="AA811" i="1"/>
  <c r="AB811" i="1"/>
  <c r="AC811" i="1"/>
  <c r="AD811" i="1"/>
  <c r="AE811" i="1"/>
  <c r="AF811" i="1"/>
  <c r="AG811" i="1"/>
  <c r="AH811" i="1"/>
  <c r="AI811" i="1"/>
  <c r="AJ811" i="1"/>
  <c r="AK811" i="1"/>
  <c r="AL811" i="1"/>
  <c r="AM811" i="1"/>
  <c r="AN811" i="1"/>
  <c r="AO811" i="1"/>
  <c r="AP811" i="1"/>
  <c r="AQ811" i="1"/>
  <c r="AR811" i="1"/>
  <c r="AS811" i="1"/>
  <c r="AT811" i="1"/>
  <c r="AU811" i="1"/>
  <c r="AV811" i="1"/>
  <c r="AW811" i="1"/>
  <c r="AX811" i="1"/>
  <c r="AY811" i="1"/>
  <c r="AZ811" i="1"/>
  <c r="BA811" i="1"/>
  <c r="BB811" i="1"/>
  <c r="BC811" i="1"/>
  <c r="BD811" i="1"/>
  <c r="BE811" i="1"/>
  <c r="BF811" i="1"/>
  <c r="BG811" i="1"/>
  <c r="BH811" i="1"/>
  <c r="BI811" i="1"/>
  <c r="BJ811" i="1"/>
  <c r="BK811" i="1"/>
  <c r="BL811" i="1"/>
  <c r="BM811" i="1"/>
  <c r="BN811" i="1"/>
  <c r="BO811" i="1"/>
  <c r="BP811" i="1"/>
  <c r="BQ811" i="1"/>
  <c r="BR811" i="1"/>
  <c r="BS811" i="1"/>
  <c r="BT811" i="1"/>
  <c r="BU811" i="1"/>
  <c r="BV811" i="1"/>
  <c r="BW811" i="1"/>
  <c r="BX811" i="1"/>
  <c r="BY811" i="1"/>
  <c r="BZ811" i="1"/>
  <c r="CA811" i="1"/>
  <c r="CB811" i="1"/>
  <c r="CC811" i="1"/>
  <c r="CD811" i="1"/>
  <c r="CE811" i="1"/>
  <c r="CF811" i="1"/>
  <c r="CG811" i="1"/>
  <c r="CH811" i="1"/>
  <c r="CI811" i="1"/>
  <c r="CJ811" i="1"/>
  <c r="CK811" i="1"/>
  <c r="CL811" i="1"/>
  <c r="CM811" i="1"/>
  <c r="CN811" i="1"/>
  <c r="CO811" i="1"/>
  <c r="CP811" i="1"/>
  <c r="CQ811" i="1"/>
  <c r="CR811" i="1"/>
  <c r="CS811" i="1"/>
  <c r="CT811" i="1"/>
  <c r="CU811" i="1"/>
  <c r="CV811" i="1"/>
  <c r="CW811" i="1"/>
  <c r="CX811" i="1"/>
  <c r="CY811" i="1"/>
  <c r="CZ811" i="1"/>
  <c r="DA811" i="1"/>
  <c r="DB811" i="1"/>
  <c r="DC811" i="1"/>
  <c r="DD811" i="1"/>
  <c r="DE811" i="1"/>
  <c r="DF811" i="1"/>
  <c r="DG811" i="1"/>
  <c r="DH811" i="1"/>
  <c r="DI811" i="1"/>
  <c r="Q812" i="1"/>
  <c r="R812" i="1"/>
  <c r="S812" i="1"/>
  <c r="T812" i="1"/>
  <c r="U812" i="1"/>
  <c r="V812" i="1"/>
  <c r="W812" i="1"/>
  <c r="X812" i="1"/>
  <c r="Y812" i="1"/>
  <c r="Z812" i="1"/>
  <c r="AA812" i="1"/>
  <c r="AB812" i="1"/>
  <c r="AC812" i="1"/>
  <c r="AD812" i="1"/>
  <c r="AE812" i="1"/>
  <c r="AF812" i="1"/>
  <c r="AG812" i="1"/>
  <c r="AH812" i="1"/>
  <c r="AI812" i="1"/>
  <c r="AJ812" i="1"/>
  <c r="AK812" i="1"/>
  <c r="AL812" i="1"/>
  <c r="AM812" i="1"/>
  <c r="AN812" i="1"/>
  <c r="AO812" i="1"/>
  <c r="AP812" i="1"/>
  <c r="AQ812" i="1"/>
  <c r="AR812" i="1"/>
  <c r="AS812" i="1"/>
  <c r="AT812" i="1"/>
  <c r="AU812" i="1"/>
  <c r="AV812" i="1"/>
  <c r="AW812" i="1"/>
  <c r="AX812" i="1"/>
  <c r="AY812" i="1"/>
  <c r="AZ812" i="1"/>
  <c r="BA812" i="1"/>
  <c r="BB812" i="1"/>
  <c r="BC812" i="1"/>
  <c r="BD812" i="1"/>
  <c r="BE812" i="1"/>
  <c r="BF812" i="1"/>
  <c r="BG812" i="1"/>
  <c r="BH812" i="1"/>
  <c r="BI812" i="1"/>
  <c r="BJ812" i="1"/>
  <c r="BK812" i="1"/>
  <c r="BL812" i="1"/>
  <c r="BM812" i="1"/>
  <c r="BN812" i="1"/>
  <c r="BO812" i="1"/>
  <c r="BP812" i="1"/>
  <c r="BQ812" i="1"/>
  <c r="BR812" i="1"/>
  <c r="BS812" i="1"/>
  <c r="BT812" i="1"/>
  <c r="BU812" i="1"/>
  <c r="BV812" i="1"/>
  <c r="BW812" i="1"/>
  <c r="BX812" i="1"/>
  <c r="BY812" i="1"/>
  <c r="BZ812" i="1"/>
  <c r="CA812" i="1"/>
  <c r="CB812" i="1"/>
  <c r="CC812" i="1"/>
  <c r="CD812" i="1"/>
  <c r="CE812" i="1"/>
  <c r="CF812" i="1"/>
  <c r="CG812" i="1"/>
  <c r="CH812" i="1"/>
  <c r="CI812" i="1"/>
  <c r="CJ812" i="1"/>
  <c r="CK812" i="1"/>
  <c r="CL812" i="1"/>
  <c r="CM812" i="1"/>
  <c r="CN812" i="1"/>
  <c r="CO812" i="1"/>
  <c r="CP812" i="1"/>
  <c r="CQ812" i="1"/>
  <c r="CR812" i="1"/>
  <c r="CS812" i="1"/>
  <c r="CT812" i="1"/>
  <c r="CU812" i="1"/>
  <c r="CV812" i="1"/>
  <c r="CW812" i="1"/>
  <c r="CX812" i="1"/>
  <c r="CY812" i="1"/>
  <c r="CZ812" i="1"/>
  <c r="DA812" i="1"/>
  <c r="DB812" i="1"/>
  <c r="DC812" i="1"/>
  <c r="DD812" i="1"/>
  <c r="DE812" i="1"/>
  <c r="DF812" i="1"/>
  <c r="DG812" i="1"/>
  <c r="DH812" i="1"/>
  <c r="DI812" i="1"/>
  <c r="Q813" i="1"/>
  <c r="R813" i="1"/>
  <c r="S813" i="1"/>
  <c r="T813" i="1"/>
  <c r="U813" i="1"/>
  <c r="V813" i="1"/>
  <c r="W813" i="1"/>
  <c r="X813" i="1"/>
  <c r="Y813" i="1"/>
  <c r="Z813" i="1"/>
  <c r="AA813" i="1"/>
  <c r="AB813" i="1"/>
  <c r="AC813" i="1"/>
  <c r="AD813" i="1"/>
  <c r="AE813" i="1"/>
  <c r="AF813" i="1"/>
  <c r="AG813" i="1"/>
  <c r="AH813" i="1"/>
  <c r="AI813" i="1"/>
  <c r="AJ813" i="1"/>
  <c r="AK813" i="1"/>
  <c r="AL813" i="1"/>
  <c r="AM813" i="1"/>
  <c r="AN813" i="1"/>
  <c r="AO813" i="1"/>
  <c r="AP813" i="1"/>
  <c r="AQ813" i="1"/>
  <c r="AR813" i="1"/>
  <c r="AS813" i="1"/>
  <c r="AT813" i="1"/>
  <c r="AU813" i="1"/>
  <c r="AV813" i="1"/>
  <c r="AW813" i="1"/>
  <c r="AX813" i="1"/>
  <c r="AY813" i="1"/>
  <c r="AZ813" i="1"/>
  <c r="BA813" i="1"/>
  <c r="BB813" i="1"/>
  <c r="BC813" i="1"/>
  <c r="BD813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Q813" i="1"/>
  <c r="BR813" i="1"/>
  <c r="BS813" i="1"/>
  <c r="BT813" i="1"/>
  <c r="BU813" i="1"/>
  <c r="BV813" i="1"/>
  <c r="BW813" i="1"/>
  <c r="BX813" i="1"/>
  <c r="BY813" i="1"/>
  <c r="BZ813" i="1"/>
  <c r="CA813" i="1"/>
  <c r="CB813" i="1"/>
  <c r="CC813" i="1"/>
  <c r="CD813" i="1"/>
  <c r="CE813" i="1"/>
  <c r="CF813" i="1"/>
  <c r="CG813" i="1"/>
  <c r="CH813" i="1"/>
  <c r="CI813" i="1"/>
  <c r="CJ813" i="1"/>
  <c r="CK813" i="1"/>
  <c r="CL813" i="1"/>
  <c r="CM813" i="1"/>
  <c r="CN813" i="1"/>
  <c r="CO813" i="1"/>
  <c r="CP813" i="1"/>
  <c r="CQ813" i="1"/>
  <c r="CR813" i="1"/>
  <c r="CS813" i="1"/>
  <c r="CT813" i="1"/>
  <c r="CU813" i="1"/>
  <c r="CV813" i="1"/>
  <c r="CW813" i="1"/>
  <c r="CX813" i="1"/>
  <c r="CY813" i="1"/>
  <c r="CZ813" i="1"/>
  <c r="DA813" i="1"/>
  <c r="DB813" i="1"/>
  <c r="DC813" i="1"/>
  <c r="DD813" i="1"/>
  <c r="DE813" i="1"/>
  <c r="DF813" i="1"/>
  <c r="DG813" i="1"/>
  <c r="DH813" i="1"/>
  <c r="DI813" i="1"/>
  <c r="Q814" i="1"/>
  <c r="R814" i="1"/>
  <c r="S814" i="1"/>
  <c r="T814" i="1"/>
  <c r="U814" i="1"/>
  <c r="V814" i="1"/>
  <c r="W814" i="1"/>
  <c r="X814" i="1"/>
  <c r="Y814" i="1"/>
  <c r="Z814" i="1"/>
  <c r="AA814" i="1"/>
  <c r="AB814" i="1"/>
  <c r="AC814" i="1"/>
  <c r="AD814" i="1"/>
  <c r="AE814" i="1"/>
  <c r="AF814" i="1"/>
  <c r="AG814" i="1"/>
  <c r="AH814" i="1"/>
  <c r="AI814" i="1"/>
  <c r="AJ814" i="1"/>
  <c r="AK814" i="1"/>
  <c r="AL814" i="1"/>
  <c r="AM814" i="1"/>
  <c r="AN814" i="1"/>
  <c r="AO814" i="1"/>
  <c r="AP814" i="1"/>
  <c r="AQ814" i="1"/>
  <c r="AR814" i="1"/>
  <c r="AS814" i="1"/>
  <c r="AT814" i="1"/>
  <c r="AU814" i="1"/>
  <c r="AV814" i="1"/>
  <c r="AW814" i="1"/>
  <c r="AX814" i="1"/>
  <c r="AY814" i="1"/>
  <c r="AZ814" i="1"/>
  <c r="BA814" i="1"/>
  <c r="BB814" i="1"/>
  <c r="BC814" i="1"/>
  <c r="BD814" i="1"/>
  <c r="BE814" i="1"/>
  <c r="BF814" i="1"/>
  <c r="BG814" i="1"/>
  <c r="BH814" i="1"/>
  <c r="BI814" i="1"/>
  <c r="BJ814" i="1"/>
  <c r="BK814" i="1"/>
  <c r="BL814" i="1"/>
  <c r="BM814" i="1"/>
  <c r="BN814" i="1"/>
  <c r="BO814" i="1"/>
  <c r="BP814" i="1"/>
  <c r="BQ814" i="1"/>
  <c r="BR814" i="1"/>
  <c r="BS814" i="1"/>
  <c r="BT814" i="1"/>
  <c r="BU814" i="1"/>
  <c r="BV814" i="1"/>
  <c r="BW814" i="1"/>
  <c r="BX814" i="1"/>
  <c r="BY814" i="1"/>
  <c r="BZ814" i="1"/>
  <c r="CA814" i="1"/>
  <c r="CB814" i="1"/>
  <c r="CC814" i="1"/>
  <c r="CD814" i="1"/>
  <c r="CE814" i="1"/>
  <c r="CF814" i="1"/>
  <c r="CG814" i="1"/>
  <c r="CH814" i="1"/>
  <c r="CI814" i="1"/>
  <c r="CJ814" i="1"/>
  <c r="CK814" i="1"/>
  <c r="CL814" i="1"/>
  <c r="CM814" i="1"/>
  <c r="CN814" i="1"/>
  <c r="CO814" i="1"/>
  <c r="CP814" i="1"/>
  <c r="CQ814" i="1"/>
  <c r="CR814" i="1"/>
  <c r="CS814" i="1"/>
  <c r="CT814" i="1"/>
  <c r="CU814" i="1"/>
  <c r="CV814" i="1"/>
  <c r="CW814" i="1"/>
  <c r="CX814" i="1"/>
  <c r="CY814" i="1"/>
  <c r="CZ814" i="1"/>
  <c r="DA814" i="1"/>
  <c r="DB814" i="1"/>
  <c r="DC814" i="1"/>
  <c r="DD814" i="1"/>
  <c r="DE814" i="1"/>
  <c r="DF814" i="1"/>
  <c r="DG814" i="1"/>
  <c r="DH814" i="1"/>
  <c r="DI814" i="1"/>
  <c r="Q815" i="1"/>
  <c r="R815" i="1"/>
  <c r="S815" i="1"/>
  <c r="T815" i="1"/>
  <c r="U815" i="1"/>
  <c r="V815" i="1"/>
  <c r="W815" i="1"/>
  <c r="X815" i="1"/>
  <c r="Y815" i="1"/>
  <c r="Z815" i="1"/>
  <c r="AA815" i="1"/>
  <c r="AB815" i="1"/>
  <c r="AC815" i="1"/>
  <c r="AD815" i="1"/>
  <c r="AE815" i="1"/>
  <c r="AF815" i="1"/>
  <c r="AG815" i="1"/>
  <c r="AH815" i="1"/>
  <c r="AI815" i="1"/>
  <c r="AJ815" i="1"/>
  <c r="AK815" i="1"/>
  <c r="AL815" i="1"/>
  <c r="AM815" i="1"/>
  <c r="AN815" i="1"/>
  <c r="AO815" i="1"/>
  <c r="AP815" i="1"/>
  <c r="AQ815" i="1"/>
  <c r="AR815" i="1"/>
  <c r="AS815" i="1"/>
  <c r="AT815" i="1"/>
  <c r="AU815" i="1"/>
  <c r="AV815" i="1"/>
  <c r="AW815" i="1"/>
  <c r="AX815" i="1"/>
  <c r="AY815" i="1"/>
  <c r="AZ815" i="1"/>
  <c r="BA815" i="1"/>
  <c r="BB815" i="1"/>
  <c r="BC815" i="1"/>
  <c r="BD815" i="1"/>
  <c r="BE815" i="1"/>
  <c r="BF815" i="1"/>
  <c r="BG815" i="1"/>
  <c r="BH815" i="1"/>
  <c r="BI815" i="1"/>
  <c r="BJ815" i="1"/>
  <c r="BK815" i="1"/>
  <c r="BL815" i="1"/>
  <c r="BM815" i="1"/>
  <c r="BN815" i="1"/>
  <c r="BO815" i="1"/>
  <c r="BP815" i="1"/>
  <c r="BQ815" i="1"/>
  <c r="BR815" i="1"/>
  <c r="BS815" i="1"/>
  <c r="BT815" i="1"/>
  <c r="BU815" i="1"/>
  <c r="BV815" i="1"/>
  <c r="BW815" i="1"/>
  <c r="BX815" i="1"/>
  <c r="BY815" i="1"/>
  <c r="BZ815" i="1"/>
  <c r="CA815" i="1"/>
  <c r="CB815" i="1"/>
  <c r="CC815" i="1"/>
  <c r="CD815" i="1"/>
  <c r="CE815" i="1"/>
  <c r="CF815" i="1"/>
  <c r="CG815" i="1"/>
  <c r="CH815" i="1"/>
  <c r="CI815" i="1"/>
  <c r="CJ815" i="1"/>
  <c r="CK815" i="1"/>
  <c r="CL815" i="1"/>
  <c r="CM815" i="1"/>
  <c r="CN815" i="1"/>
  <c r="CO815" i="1"/>
  <c r="CP815" i="1"/>
  <c r="CQ815" i="1"/>
  <c r="CR815" i="1"/>
  <c r="CS815" i="1"/>
  <c r="CT815" i="1"/>
  <c r="CU815" i="1"/>
  <c r="CV815" i="1"/>
  <c r="CW815" i="1"/>
  <c r="CX815" i="1"/>
  <c r="CY815" i="1"/>
  <c r="CZ815" i="1"/>
  <c r="DA815" i="1"/>
  <c r="DB815" i="1"/>
  <c r="DC815" i="1"/>
  <c r="DD815" i="1"/>
  <c r="DE815" i="1"/>
  <c r="DF815" i="1"/>
  <c r="DG815" i="1"/>
  <c r="DH815" i="1"/>
  <c r="DI815" i="1"/>
  <c r="Q816" i="1"/>
  <c r="R816" i="1"/>
  <c r="S816" i="1"/>
  <c r="T816" i="1"/>
  <c r="U816" i="1"/>
  <c r="V816" i="1"/>
  <c r="W816" i="1"/>
  <c r="X816" i="1"/>
  <c r="Y816" i="1"/>
  <c r="Z816" i="1"/>
  <c r="AA816" i="1"/>
  <c r="AB816" i="1"/>
  <c r="AC816" i="1"/>
  <c r="AD816" i="1"/>
  <c r="AE816" i="1"/>
  <c r="AF816" i="1"/>
  <c r="AG816" i="1"/>
  <c r="AH816" i="1"/>
  <c r="AI816" i="1"/>
  <c r="AJ816" i="1"/>
  <c r="AK816" i="1"/>
  <c r="AL816" i="1"/>
  <c r="AM816" i="1"/>
  <c r="AN816" i="1"/>
  <c r="AO816" i="1"/>
  <c r="AP816" i="1"/>
  <c r="AQ816" i="1"/>
  <c r="AR816" i="1"/>
  <c r="AS816" i="1"/>
  <c r="AT816" i="1"/>
  <c r="AU816" i="1"/>
  <c r="AV816" i="1"/>
  <c r="AW816" i="1"/>
  <c r="AX816" i="1"/>
  <c r="AY816" i="1"/>
  <c r="AZ816" i="1"/>
  <c r="BA816" i="1"/>
  <c r="BB816" i="1"/>
  <c r="BC816" i="1"/>
  <c r="BD816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Q816" i="1"/>
  <c r="BR816" i="1"/>
  <c r="BS816" i="1"/>
  <c r="BT816" i="1"/>
  <c r="BU816" i="1"/>
  <c r="BV816" i="1"/>
  <c r="BW816" i="1"/>
  <c r="BX816" i="1"/>
  <c r="BY816" i="1"/>
  <c r="BZ816" i="1"/>
  <c r="CA816" i="1"/>
  <c r="CB816" i="1"/>
  <c r="CC816" i="1"/>
  <c r="CD816" i="1"/>
  <c r="CE816" i="1"/>
  <c r="CF816" i="1"/>
  <c r="CG816" i="1"/>
  <c r="CH816" i="1"/>
  <c r="CI816" i="1"/>
  <c r="CJ816" i="1"/>
  <c r="CK816" i="1"/>
  <c r="CL816" i="1"/>
  <c r="CM816" i="1"/>
  <c r="CN816" i="1"/>
  <c r="CO816" i="1"/>
  <c r="CP816" i="1"/>
  <c r="CQ816" i="1"/>
  <c r="CR816" i="1"/>
  <c r="CS816" i="1"/>
  <c r="CT816" i="1"/>
  <c r="CU816" i="1"/>
  <c r="CV816" i="1"/>
  <c r="CW816" i="1"/>
  <c r="CX816" i="1"/>
  <c r="CY816" i="1"/>
  <c r="CZ816" i="1"/>
  <c r="DA816" i="1"/>
  <c r="DB816" i="1"/>
  <c r="DC816" i="1"/>
  <c r="DD816" i="1"/>
  <c r="DE816" i="1"/>
  <c r="DF816" i="1"/>
  <c r="DG816" i="1"/>
  <c r="DH816" i="1"/>
  <c r="DI816" i="1"/>
  <c r="Q817" i="1"/>
  <c r="R817" i="1"/>
  <c r="S817" i="1"/>
  <c r="T817" i="1"/>
  <c r="U817" i="1"/>
  <c r="V817" i="1"/>
  <c r="W817" i="1"/>
  <c r="X817" i="1"/>
  <c r="Y817" i="1"/>
  <c r="Z817" i="1"/>
  <c r="AA817" i="1"/>
  <c r="AB817" i="1"/>
  <c r="AC817" i="1"/>
  <c r="AD817" i="1"/>
  <c r="AE817" i="1"/>
  <c r="AF817" i="1"/>
  <c r="AG817" i="1"/>
  <c r="AH817" i="1"/>
  <c r="AI817" i="1"/>
  <c r="AJ817" i="1"/>
  <c r="AK817" i="1"/>
  <c r="AL817" i="1"/>
  <c r="AM817" i="1"/>
  <c r="AN817" i="1"/>
  <c r="AO817" i="1"/>
  <c r="AP817" i="1"/>
  <c r="AQ817" i="1"/>
  <c r="AR817" i="1"/>
  <c r="AS817" i="1"/>
  <c r="AT817" i="1"/>
  <c r="AU817" i="1"/>
  <c r="AV817" i="1"/>
  <c r="AW817" i="1"/>
  <c r="AX817" i="1"/>
  <c r="AY817" i="1"/>
  <c r="AZ817" i="1"/>
  <c r="BA817" i="1"/>
  <c r="BB817" i="1"/>
  <c r="BC817" i="1"/>
  <c r="BD817" i="1"/>
  <c r="BE817" i="1"/>
  <c r="BF817" i="1"/>
  <c r="BG817" i="1"/>
  <c r="BH817" i="1"/>
  <c r="BI817" i="1"/>
  <c r="BJ817" i="1"/>
  <c r="BK817" i="1"/>
  <c r="BL817" i="1"/>
  <c r="BM817" i="1"/>
  <c r="BN817" i="1"/>
  <c r="BO817" i="1"/>
  <c r="BP817" i="1"/>
  <c r="BQ817" i="1"/>
  <c r="BR817" i="1"/>
  <c r="BS817" i="1"/>
  <c r="BT817" i="1"/>
  <c r="BU817" i="1"/>
  <c r="BV817" i="1"/>
  <c r="BW817" i="1"/>
  <c r="BX817" i="1"/>
  <c r="BY817" i="1"/>
  <c r="BZ817" i="1"/>
  <c r="CA817" i="1"/>
  <c r="CB817" i="1"/>
  <c r="CC817" i="1"/>
  <c r="CD817" i="1"/>
  <c r="CE817" i="1"/>
  <c r="CF817" i="1"/>
  <c r="CG817" i="1"/>
  <c r="CH817" i="1"/>
  <c r="CI817" i="1"/>
  <c r="CJ817" i="1"/>
  <c r="CK817" i="1"/>
  <c r="CL817" i="1"/>
  <c r="CM817" i="1"/>
  <c r="CN817" i="1"/>
  <c r="CO817" i="1"/>
  <c r="CP817" i="1"/>
  <c r="CQ817" i="1"/>
  <c r="CR817" i="1"/>
  <c r="CS817" i="1"/>
  <c r="CT817" i="1"/>
  <c r="CU817" i="1"/>
  <c r="CV817" i="1"/>
  <c r="CW817" i="1"/>
  <c r="CX817" i="1"/>
  <c r="CY817" i="1"/>
  <c r="CZ817" i="1"/>
  <c r="DA817" i="1"/>
  <c r="DB817" i="1"/>
  <c r="DC817" i="1"/>
  <c r="DD817" i="1"/>
  <c r="DE817" i="1"/>
  <c r="DF817" i="1"/>
  <c r="DG817" i="1"/>
  <c r="DH817" i="1"/>
  <c r="DI817" i="1"/>
  <c r="Q818" i="1"/>
  <c r="R818" i="1"/>
  <c r="S818" i="1"/>
  <c r="T818" i="1"/>
  <c r="U818" i="1"/>
  <c r="V818" i="1"/>
  <c r="W818" i="1"/>
  <c r="X818" i="1"/>
  <c r="Y818" i="1"/>
  <c r="Z818" i="1"/>
  <c r="AA818" i="1"/>
  <c r="AB818" i="1"/>
  <c r="AC818" i="1"/>
  <c r="AD818" i="1"/>
  <c r="AE818" i="1"/>
  <c r="AF818" i="1"/>
  <c r="AG818" i="1"/>
  <c r="AH818" i="1"/>
  <c r="AI818" i="1"/>
  <c r="AJ818" i="1"/>
  <c r="AK818" i="1"/>
  <c r="AL818" i="1"/>
  <c r="AM818" i="1"/>
  <c r="AN818" i="1"/>
  <c r="AO818" i="1"/>
  <c r="AP818" i="1"/>
  <c r="AQ818" i="1"/>
  <c r="AR818" i="1"/>
  <c r="AS818" i="1"/>
  <c r="AT818" i="1"/>
  <c r="AU818" i="1"/>
  <c r="AV818" i="1"/>
  <c r="AW818" i="1"/>
  <c r="AX818" i="1"/>
  <c r="AY818" i="1"/>
  <c r="AZ818" i="1"/>
  <c r="BA818" i="1"/>
  <c r="BB818" i="1"/>
  <c r="BC818" i="1"/>
  <c r="BD818" i="1"/>
  <c r="BE818" i="1"/>
  <c r="BF818" i="1"/>
  <c r="BG818" i="1"/>
  <c r="BH818" i="1"/>
  <c r="BI818" i="1"/>
  <c r="BJ818" i="1"/>
  <c r="BK818" i="1"/>
  <c r="BL818" i="1"/>
  <c r="BM818" i="1"/>
  <c r="BN818" i="1"/>
  <c r="BO818" i="1"/>
  <c r="BP818" i="1"/>
  <c r="BQ818" i="1"/>
  <c r="BR818" i="1"/>
  <c r="BS818" i="1"/>
  <c r="BT818" i="1"/>
  <c r="BU818" i="1"/>
  <c r="BV818" i="1"/>
  <c r="BW818" i="1"/>
  <c r="BX818" i="1"/>
  <c r="BY818" i="1"/>
  <c r="BZ818" i="1"/>
  <c r="CA818" i="1"/>
  <c r="CB818" i="1"/>
  <c r="CC818" i="1"/>
  <c r="CD818" i="1"/>
  <c r="CE818" i="1"/>
  <c r="CF818" i="1"/>
  <c r="CG818" i="1"/>
  <c r="CH818" i="1"/>
  <c r="CI818" i="1"/>
  <c r="CJ818" i="1"/>
  <c r="CK818" i="1"/>
  <c r="CL818" i="1"/>
  <c r="CM818" i="1"/>
  <c r="CN818" i="1"/>
  <c r="CO818" i="1"/>
  <c r="CP818" i="1"/>
  <c r="CQ818" i="1"/>
  <c r="CR818" i="1"/>
  <c r="CS818" i="1"/>
  <c r="CT818" i="1"/>
  <c r="CU818" i="1"/>
  <c r="CV818" i="1"/>
  <c r="CW818" i="1"/>
  <c r="CX818" i="1"/>
  <c r="CY818" i="1"/>
  <c r="CZ818" i="1"/>
  <c r="DA818" i="1"/>
  <c r="DB818" i="1"/>
  <c r="DC818" i="1"/>
  <c r="DD818" i="1"/>
  <c r="DE818" i="1"/>
  <c r="DF818" i="1"/>
  <c r="DG818" i="1"/>
  <c r="DH818" i="1"/>
  <c r="DI818" i="1"/>
  <c r="Q819" i="1"/>
  <c r="R819" i="1"/>
  <c r="S819" i="1"/>
  <c r="T819" i="1"/>
  <c r="U819" i="1"/>
  <c r="V819" i="1"/>
  <c r="W819" i="1"/>
  <c r="X819" i="1"/>
  <c r="Y819" i="1"/>
  <c r="Z819" i="1"/>
  <c r="AA819" i="1"/>
  <c r="AB819" i="1"/>
  <c r="AC819" i="1"/>
  <c r="AD819" i="1"/>
  <c r="AE819" i="1"/>
  <c r="AF819" i="1"/>
  <c r="AG819" i="1"/>
  <c r="AH819" i="1"/>
  <c r="AI819" i="1"/>
  <c r="AJ819" i="1"/>
  <c r="AK819" i="1"/>
  <c r="AL819" i="1"/>
  <c r="AM819" i="1"/>
  <c r="AN819" i="1"/>
  <c r="AO819" i="1"/>
  <c r="AP819" i="1"/>
  <c r="AQ819" i="1"/>
  <c r="AR819" i="1"/>
  <c r="AS819" i="1"/>
  <c r="AT819" i="1"/>
  <c r="AU819" i="1"/>
  <c r="AV819" i="1"/>
  <c r="AW819" i="1"/>
  <c r="AX819" i="1"/>
  <c r="AY819" i="1"/>
  <c r="AZ819" i="1"/>
  <c r="BA819" i="1"/>
  <c r="BB819" i="1"/>
  <c r="BC819" i="1"/>
  <c r="BD819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Q819" i="1"/>
  <c r="BR819" i="1"/>
  <c r="BS819" i="1"/>
  <c r="BT819" i="1"/>
  <c r="BU819" i="1"/>
  <c r="BV819" i="1"/>
  <c r="BW819" i="1"/>
  <c r="BX819" i="1"/>
  <c r="BY819" i="1"/>
  <c r="BZ819" i="1"/>
  <c r="CA819" i="1"/>
  <c r="CB819" i="1"/>
  <c r="CC819" i="1"/>
  <c r="CD819" i="1"/>
  <c r="CE819" i="1"/>
  <c r="CF819" i="1"/>
  <c r="CG819" i="1"/>
  <c r="CH819" i="1"/>
  <c r="CI819" i="1"/>
  <c r="CJ819" i="1"/>
  <c r="CK819" i="1"/>
  <c r="CL819" i="1"/>
  <c r="CM819" i="1"/>
  <c r="CN819" i="1"/>
  <c r="CO819" i="1"/>
  <c r="CP819" i="1"/>
  <c r="CQ819" i="1"/>
  <c r="CR819" i="1"/>
  <c r="CS819" i="1"/>
  <c r="CT819" i="1"/>
  <c r="CU819" i="1"/>
  <c r="CV819" i="1"/>
  <c r="CW819" i="1"/>
  <c r="CX819" i="1"/>
  <c r="CY819" i="1"/>
  <c r="CZ819" i="1"/>
  <c r="DA819" i="1"/>
  <c r="DB819" i="1"/>
  <c r="DC819" i="1"/>
  <c r="DD819" i="1"/>
  <c r="DE819" i="1"/>
  <c r="DF819" i="1"/>
  <c r="DG819" i="1"/>
  <c r="DH819" i="1"/>
  <c r="DI819" i="1"/>
  <c r="Q820" i="1"/>
  <c r="R820" i="1"/>
  <c r="S820" i="1"/>
  <c r="T820" i="1"/>
  <c r="U820" i="1"/>
  <c r="V820" i="1"/>
  <c r="W820" i="1"/>
  <c r="X820" i="1"/>
  <c r="Y820" i="1"/>
  <c r="Z820" i="1"/>
  <c r="AA820" i="1"/>
  <c r="AB820" i="1"/>
  <c r="AC820" i="1"/>
  <c r="AD820" i="1"/>
  <c r="AE820" i="1"/>
  <c r="AF820" i="1"/>
  <c r="AG820" i="1"/>
  <c r="AH820" i="1"/>
  <c r="AI820" i="1"/>
  <c r="AJ820" i="1"/>
  <c r="AK820" i="1"/>
  <c r="AL820" i="1"/>
  <c r="AM820" i="1"/>
  <c r="AN820" i="1"/>
  <c r="AO820" i="1"/>
  <c r="AP820" i="1"/>
  <c r="AQ820" i="1"/>
  <c r="AR820" i="1"/>
  <c r="AS820" i="1"/>
  <c r="AT820" i="1"/>
  <c r="AU820" i="1"/>
  <c r="AV820" i="1"/>
  <c r="AW820" i="1"/>
  <c r="AX820" i="1"/>
  <c r="AY820" i="1"/>
  <c r="AZ820" i="1"/>
  <c r="BA820" i="1"/>
  <c r="BB820" i="1"/>
  <c r="BC820" i="1"/>
  <c r="BD820" i="1"/>
  <c r="BE820" i="1"/>
  <c r="BF820" i="1"/>
  <c r="BG820" i="1"/>
  <c r="BH820" i="1"/>
  <c r="BI820" i="1"/>
  <c r="BJ820" i="1"/>
  <c r="BK820" i="1"/>
  <c r="BL820" i="1"/>
  <c r="BM820" i="1"/>
  <c r="BN820" i="1"/>
  <c r="BO820" i="1"/>
  <c r="BP820" i="1"/>
  <c r="BQ820" i="1"/>
  <c r="BR820" i="1"/>
  <c r="BS820" i="1"/>
  <c r="BT820" i="1"/>
  <c r="BU820" i="1"/>
  <c r="BV820" i="1"/>
  <c r="BW820" i="1"/>
  <c r="BX820" i="1"/>
  <c r="BY820" i="1"/>
  <c r="BZ820" i="1"/>
  <c r="CA820" i="1"/>
  <c r="CB820" i="1"/>
  <c r="CC820" i="1"/>
  <c r="CD820" i="1"/>
  <c r="CE820" i="1"/>
  <c r="CF820" i="1"/>
  <c r="CG820" i="1"/>
  <c r="CH820" i="1"/>
  <c r="CI820" i="1"/>
  <c r="CJ820" i="1"/>
  <c r="CK820" i="1"/>
  <c r="CL820" i="1"/>
  <c r="CM820" i="1"/>
  <c r="CN820" i="1"/>
  <c r="CO820" i="1"/>
  <c r="CP820" i="1"/>
  <c r="CQ820" i="1"/>
  <c r="CR820" i="1"/>
  <c r="CS820" i="1"/>
  <c r="CT820" i="1"/>
  <c r="CU820" i="1"/>
  <c r="CV820" i="1"/>
  <c r="CW820" i="1"/>
  <c r="CX820" i="1"/>
  <c r="CY820" i="1"/>
  <c r="CZ820" i="1"/>
  <c r="DA820" i="1"/>
  <c r="DB820" i="1"/>
  <c r="DC820" i="1"/>
  <c r="DD820" i="1"/>
  <c r="DE820" i="1"/>
  <c r="DF820" i="1"/>
  <c r="DG820" i="1"/>
  <c r="DH820" i="1"/>
  <c r="DI820" i="1"/>
  <c r="Q821" i="1"/>
  <c r="R821" i="1"/>
  <c r="S821" i="1"/>
  <c r="T821" i="1"/>
  <c r="U821" i="1"/>
  <c r="V821" i="1"/>
  <c r="W821" i="1"/>
  <c r="X821" i="1"/>
  <c r="Y821" i="1"/>
  <c r="Z821" i="1"/>
  <c r="AA821" i="1"/>
  <c r="AB821" i="1"/>
  <c r="AC821" i="1"/>
  <c r="AD821" i="1"/>
  <c r="AE821" i="1"/>
  <c r="AF821" i="1"/>
  <c r="AG821" i="1"/>
  <c r="AH821" i="1"/>
  <c r="AI821" i="1"/>
  <c r="AJ821" i="1"/>
  <c r="AK821" i="1"/>
  <c r="AL821" i="1"/>
  <c r="AM821" i="1"/>
  <c r="AN821" i="1"/>
  <c r="AO821" i="1"/>
  <c r="AP821" i="1"/>
  <c r="AQ821" i="1"/>
  <c r="AR821" i="1"/>
  <c r="AS821" i="1"/>
  <c r="AT821" i="1"/>
  <c r="AU821" i="1"/>
  <c r="AV821" i="1"/>
  <c r="AW821" i="1"/>
  <c r="AX821" i="1"/>
  <c r="AY821" i="1"/>
  <c r="AZ821" i="1"/>
  <c r="BA821" i="1"/>
  <c r="BB821" i="1"/>
  <c r="BC821" i="1"/>
  <c r="BD821" i="1"/>
  <c r="BE821" i="1"/>
  <c r="BF821" i="1"/>
  <c r="BG821" i="1"/>
  <c r="BH821" i="1"/>
  <c r="BI821" i="1"/>
  <c r="BJ821" i="1"/>
  <c r="BK821" i="1"/>
  <c r="BL821" i="1"/>
  <c r="BM821" i="1"/>
  <c r="BN821" i="1"/>
  <c r="BO821" i="1"/>
  <c r="BP821" i="1"/>
  <c r="BQ821" i="1"/>
  <c r="BR821" i="1"/>
  <c r="BS821" i="1"/>
  <c r="BT821" i="1"/>
  <c r="BU821" i="1"/>
  <c r="BV821" i="1"/>
  <c r="BW821" i="1"/>
  <c r="BX821" i="1"/>
  <c r="BY821" i="1"/>
  <c r="BZ821" i="1"/>
  <c r="CA821" i="1"/>
  <c r="CB821" i="1"/>
  <c r="CC821" i="1"/>
  <c r="CD821" i="1"/>
  <c r="CE821" i="1"/>
  <c r="CF821" i="1"/>
  <c r="CG821" i="1"/>
  <c r="CH821" i="1"/>
  <c r="CI821" i="1"/>
  <c r="CJ821" i="1"/>
  <c r="CK821" i="1"/>
  <c r="CL821" i="1"/>
  <c r="CM821" i="1"/>
  <c r="CN821" i="1"/>
  <c r="CO821" i="1"/>
  <c r="CP821" i="1"/>
  <c r="CQ821" i="1"/>
  <c r="CR821" i="1"/>
  <c r="CS821" i="1"/>
  <c r="CT821" i="1"/>
  <c r="CU821" i="1"/>
  <c r="CV821" i="1"/>
  <c r="CW821" i="1"/>
  <c r="CX821" i="1"/>
  <c r="CY821" i="1"/>
  <c r="CZ821" i="1"/>
  <c r="DA821" i="1"/>
  <c r="DB821" i="1"/>
  <c r="DC821" i="1"/>
  <c r="DD821" i="1"/>
  <c r="DE821" i="1"/>
  <c r="DF821" i="1"/>
  <c r="DG821" i="1"/>
  <c r="DH821" i="1"/>
  <c r="DI821" i="1"/>
  <c r="Q822" i="1"/>
  <c r="R822" i="1"/>
  <c r="S822" i="1"/>
  <c r="T822" i="1"/>
  <c r="U822" i="1"/>
  <c r="V822" i="1"/>
  <c r="W822" i="1"/>
  <c r="X822" i="1"/>
  <c r="Y822" i="1"/>
  <c r="Z822" i="1"/>
  <c r="AA822" i="1"/>
  <c r="AB822" i="1"/>
  <c r="AC822" i="1"/>
  <c r="AD822" i="1"/>
  <c r="AE822" i="1"/>
  <c r="AF822" i="1"/>
  <c r="AG822" i="1"/>
  <c r="AH822" i="1"/>
  <c r="AI822" i="1"/>
  <c r="AJ822" i="1"/>
  <c r="AK822" i="1"/>
  <c r="AL822" i="1"/>
  <c r="AM822" i="1"/>
  <c r="AN822" i="1"/>
  <c r="AO822" i="1"/>
  <c r="AP822" i="1"/>
  <c r="AQ822" i="1"/>
  <c r="AR822" i="1"/>
  <c r="AS822" i="1"/>
  <c r="AT822" i="1"/>
  <c r="AU822" i="1"/>
  <c r="AV822" i="1"/>
  <c r="AW822" i="1"/>
  <c r="AX822" i="1"/>
  <c r="AY822" i="1"/>
  <c r="AZ822" i="1"/>
  <c r="BA822" i="1"/>
  <c r="BB822" i="1"/>
  <c r="BC822" i="1"/>
  <c r="BD822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Q822" i="1"/>
  <c r="BR822" i="1"/>
  <c r="BS822" i="1"/>
  <c r="BT822" i="1"/>
  <c r="BU822" i="1"/>
  <c r="BV822" i="1"/>
  <c r="BW822" i="1"/>
  <c r="BX822" i="1"/>
  <c r="BY822" i="1"/>
  <c r="BZ822" i="1"/>
  <c r="CA822" i="1"/>
  <c r="CB822" i="1"/>
  <c r="CC822" i="1"/>
  <c r="CD822" i="1"/>
  <c r="CE822" i="1"/>
  <c r="CF822" i="1"/>
  <c r="CG822" i="1"/>
  <c r="CH822" i="1"/>
  <c r="CI822" i="1"/>
  <c r="CJ822" i="1"/>
  <c r="CK822" i="1"/>
  <c r="CL822" i="1"/>
  <c r="CM822" i="1"/>
  <c r="CN822" i="1"/>
  <c r="CO822" i="1"/>
  <c r="CP822" i="1"/>
  <c r="CQ822" i="1"/>
  <c r="CR822" i="1"/>
  <c r="CS822" i="1"/>
  <c r="CT822" i="1"/>
  <c r="CU822" i="1"/>
  <c r="CV822" i="1"/>
  <c r="CW822" i="1"/>
  <c r="CX822" i="1"/>
  <c r="CY822" i="1"/>
  <c r="CZ822" i="1"/>
  <c r="DA822" i="1"/>
  <c r="DB822" i="1"/>
  <c r="DC822" i="1"/>
  <c r="DD822" i="1"/>
  <c r="DE822" i="1"/>
  <c r="DF822" i="1"/>
  <c r="DG822" i="1"/>
  <c r="DH822" i="1"/>
  <c r="DI822" i="1"/>
  <c r="Q823" i="1"/>
  <c r="R823" i="1"/>
  <c r="S823" i="1"/>
  <c r="T823" i="1"/>
  <c r="U823" i="1"/>
  <c r="V823" i="1"/>
  <c r="W823" i="1"/>
  <c r="X823" i="1"/>
  <c r="Y823" i="1"/>
  <c r="Z823" i="1"/>
  <c r="AA823" i="1"/>
  <c r="AB823" i="1"/>
  <c r="AC823" i="1"/>
  <c r="AD823" i="1"/>
  <c r="AE823" i="1"/>
  <c r="AF823" i="1"/>
  <c r="AG823" i="1"/>
  <c r="AH823" i="1"/>
  <c r="AI823" i="1"/>
  <c r="AJ823" i="1"/>
  <c r="AK823" i="1"/>
  <c r="AL823" i="1"/>
  <c r="AM823" i="1"/>
  <c r="AN823" i="1"/>
  <c r="AO823" i="1"/>
  <c r="AP823" i="1"/>
  <c r="AQ823" i="1"/>
  <c r="AR823" i="1"/>
  <c r="AS823" i="1"/>
  <c r="AT823" i="1"/>
  <c r="AU823" i="1"/>
  <c r="AV823" i="1"/>
  <c r="AW823" i="1"/>
  <c r="AX823" i="1"/>
  <c r="AY823" i="1"/>
  <c r="AZ823" i="1"/>
  <c r="BA823" i="1"/>
  <c r="BB823" i="1"/>
  <c r="BC823" i="1"/>
  <c r="BD823" i="1"/>
  <c r="BE823" i="1"/>
  <c r="BF823" i="1"/>
  <c r="BG823" i="1"/>
  <c r="BH823" i="1"/>
  <c r="BI823" i="1"/>
  <c r="BJ823" i="1"/>
  <c r="BK823" i="1"/>
  <c r="BL823" i="1"/>
  <c r="BM823" i="1"/>
  <c r="BN823" i="1"/>
  <c r="BO823" i="1"/>
  <c r="BP823" i="1"/>
  <c r="BQ823" i="1"/>
  <c r="BR823" i="1"/>
  <c r="BS823" i="1"/>
  <c r="BT823" i="1"/>
  <c r="BU823" i="1"/>
  <c r="BV823" i="1"/>
  <c r="BW823" i="1"/>
  <c r="BX823" i="1"/>
  <c r="BY823" i="1"/>
  <c r="BZ823" i="1"/>
  <c r="CA823" i="1"/>
  <c r="CB823" i="1"/>
  <c r="CC823" i="1"/>
  <c r="CD823" i="1"/>
  <c r="CE823" i="1"/>
  <c r="CF823" i="1"/>
  <c r="CG823" i="1"/>
  <c r="CH823" i="1"/>
  <c r="CI823" i="1"/>
  <c r="CJ823" i="1"/>
  <c r="CK823" i="1"/>
  <c r="CL823" i="1"/>
  <c r="CM823" i="1"/>
  <c r="CN823" i="1"/>
  <c r="CO823" i="1"/>
  <c r="CP823" i="1"/>
  <c r="CQ823" i="1"/>
  <c r="CR823" i="1"/>
  <c r="CS823" i="1"/>
  <c r="CT823" i="1"/>
  <c r="CU823" i="1"/>
  <c r="CV823" i="1"/>
  <c r="CW823" i="1"/>
  <c r="CX823" i="1"/>
  <c r="CY823" i="1"/>
  <c r="CZ823" i="1"/>
  <c r="DA823" i="1"/>
  <c r="DB823" i="1"/>
  <c r="DC823" i="1"/>
  <c r="DD823" i="1"/>
  <c r="DE823" i="1"/>
  <c r="DF823" i="1"/>
  <c r="DG823" i="1"/>
  <c r="DH823" i="1"/>
  <c r="DI823" i="1"/>
  <c r="Q824" i="1"/>
  <c r="R824" i="1"/>
  <c r="S824" i="1"/>
  <c r="T824" i="1"/>
  <c r="U824" i="1"/>
  <c r="V824" i="1"/>
  <c r="W824" i="1"/>
  <c r="X824" i="1"/>
  <c r="Y824" i="1"/>
  <c r="Z824" i="1"/>
  <c r="AA824" i="1"/>
  <c r="AB824" i="1"/>
  <c r="AC824" i="1"/>
  <c r="AD824" i="1"/>
  <c r="AE824" i="1"/>
  <c r="AF824" i="1"/>
  <c r="AG824" i="1"/>
  <c r="AH824" i="1"/>
  <c r="AI824" i="1"/>
  <c r="AJ824" i="1"/>
  <c r="AK824" i="1"/>
  <c r="AL824" i="1"/>
  <c r="AM824" i="1"/>
  <c r="AN824" i="1"/>
  <c r="AO824" i="1"/>
  <c r="AP824" i="1"/>
  <c r="AQ824" i="1"/>
  <c r="AR824" i="1"/>
  <c r="AS824" i="1"/>
  <c r="AT824" i="1"/>
  <c r="AU824" i="1"/>
  <c r="AV824" i="1"/>
  <c r="AW824" i="1"/>
  <c r="AX824" i="1"/>
  <c r="AY824" i="1"/>
  <c r="AZ824" i="1"/>
  <c r="BA824" i="1"/>
  <c r="BB824" i="1"/>
  <c r="BC824" i="1"/>
  <c r="BD824" i="1"/>
  <c r="BE824" i="1"/>
  <c r="BF824" i="1"/>
  <c r="BG824" i="1"/>
  <c r="BH824" i="1"/>
  <c r="BI824" i="1"/>
  <c r="BJ824" i="1"/>
  <c r="BK824" i="1"/>
  <c r="BL824" i="1"/>
  <c r="BM824" i="1"/>
  <c r="BN824" i="1"/>
  <c r="BO824" i="1"/>
  <c r="BP824" i="1"/>
  <c r="BQ824" i="1"/>
  <c r="BR824" i="1"/>
  <c r="BS824" i="1"/>
  <c r="BT824" i="1"/>
  <c r="BU824" i="1"/>
  <c r="BV824" i="1"/>
  <c r="BW824" i="1"/>
  <c r="BX824" i="1"/>
  <c r="BY824" i="1"/>
  <c r="BZ824" i="1"/>
  <c r="CA824" i="1"/>
  <c r="CB824" i="1"/>
  <c r="CC824" i="1"/>
  <c r="CD824" i="1"/>
  <c r="CE824" i="1"/>
  <c r="CF824" i="1"/>
  <c r="CG824" i="1"/>
  <c r="CH824" i="1"/>
  <c r="CI824" i="1"/>
  <c r="CJ824" i="1"/>
  <c r="CK824" i="1"/>
  <c r="CL824" i="1"/>
  <c r="CM824" i="1"/>
  <c r="CN824" i="1"/>
  <c r="CO824" i="1"/>
  <c r="CP824" i="1"/>
  <c r="CQ824" i="1"/>
  <c r="CR824" i="1"/>
  <c r="CS824" i="1"/>
  <c r="CT824" i="1"/>
  <c r="CU824" i="1"/>
  <c r="CV824" i="1"/>
  <c r="CW824" i="1"/>
  <c r="CX824" i="1"/>
  <c r="CY824" i="1"/>
  <c r="CZ824" i="1"/>
  <c r="DA824" i="1"/>
  <c r="DB824" i="1"/>
  <c r="DC824" i="1"/>
  <c r="DD824" i="1"/>
  <c r="DE824" i="1"/>
  <c r="DF824" i="1"/>
  <c r="DG824" i="1"/>
  <c r="DH824" i="1"/>
  <c r="DI824" i="1"/>
  <c r="Q825" i="1"/>
  <c r="R825" i="1"/>
  <c r="S825" i="1"/>
  <c r="T825" i="1"/>
  <c r="U825" i="1"/>
  <c r="V825" i="1"/>
  <c r="W825" i="1"/>
  <c r="X825" i="1"/>
  <c r="Y825" i="1"/>
  <c r="Z825" i="1"/>
  <c r="AA825" i="1"/>
  <c r="AB825" i="1"/>
  <c r="AC825" i="1"/>
  <c r="AD825" i="1"/>
  <c r="AE825" i="1"/>
  <c r="AF825" i="1"/>
  <c r="AG825" i="1"/>
  <c r="AH825" i="1"/>
  <c r="AI825" i="1"/>
  <c r="AJ825" i="1"/>
  <c r="AK825" i="1"/>
  <c r="AL825" i="1"/>
  <c r="AM825" i="1"/>
  <c r="AN825" i="1"/>
  <c r="AO825" i="1"/>
  <c r="AP825" i="1"/>
  <c r="AQ825" i="1"/>
  <c r="AR825" i="1"/>
  <c r="AS825" i="1"/>
  <c r="AT825" i="1"/>
  <c r="AU825" i="1"/>
  <c r="AV825" i="1"/>
  <c r="AW825" i="1"/>
  <c r="AX825" i="1"/>
  <c r="AY825" i="1"/>
  <c r="AZ825" i="1"/>
  <c r="BA825" i="1"/>
  <c r="BB825" i="1"/>
  <c r="BC825" i="1"/>
  <c r="BD825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Q825" i="1"/>
  <c r="BR825" i="1"/>
  <c r="BS825" i="1"/>
  <c r="BT825" i="1"/>
  <c r="BU825" i="1"/>
  <c r="BV825" i="1"/>
  <c r="BW825" i="1"/>
  <c r="BX825" i="1"/>
  <c r="BY825" i="1"/>
  <c r="BZ825" i="1"/>
  <c r="CA825" i="1"/>
  <c r="CB825" i="1"/>
  <c r="CC825" i="1"/>
  <c r="CD825" i="1"/>
  <c r="CE825" i="1"/>
  <c r="CF825" i="1"/>
  <c r="CG825" i="1"/>
  <c r="CH825" i="1"/>
  <c r="CI825" i="1"/>
  <c r="CJ825" i="1"/>
  <c r="CK825" i="1"/>
  <c r="CL825" i="1"/>
  <c r="CM825" i="1"/>
  <c r="CN825" i="1"/>
  <c r="CO825" i="1"/>
  <c r="CP825" i="1"/>
  <c r="CQ825" i="1"/>
  <c r="CR825" i="1"/>
  <c r="CS825" i="1"/>
  <c r="CT825" i="1"/>
  <c r="CU825" i="1"/>
  <c r="CV825" i="1"/>
  <c r="CW825" i="1"/>
  <c r="CX825" i="1"/>
  <c r="CY825" i="1"/>
  <c r="CZ825" i="1"/>
  <c r="DA825" i="1"/>
  <c r="DB825" i="1"/>
  <c r="DC825" i="1"/>
  <c r="DD825" i="1"/>
  <c r="DE825" i="1"/>
  <c r="DF825" i="1"/>
  <c r="DG825" i="1"/>
  <c r="DH825" i="1"/>
  <c r="DI825" i="1"/>
  <c r="Q826" i="1"/>
  <c r="R826" i="1"/>
  <c r="S826" i="1"/>
  <c r="T826" i="1"/>
  <c r="U826" i="1"/>
  <c r="V826" i="1"/>
  <c r="W826" i="1"/>
  <c r="X826" i="1"/>
  <c r="Y826" i="1"/>
  <c r="Z826" i="1"/>
  <c r="AA826" i="1"/>
  <c r="AB826" i="1"/>
  <c r="AC826" i="1"/>
  <c r="AD826" i="1"/>
  <c r="AE826" i="1"/>
  <c r="AF826" i="1"/>
  <c r="AG826" i="1"/>
  <c r="AH826" i="1"/>
  <c r="AI826" i="1"/>
  <c r="AJ826" i="1"/>
  <c r="AK826" i="1"/>
  <c r="AL826" i="1"/>
  <c r="AM826" i="1"/>
  <c r="AN826" i="1"/>
  <c r="AO826" i="1"/>
  <c r="AP826" i="1"/>
  <c r="AQ826" i="1"/>
  <c r="AR826" i="1"/>
  <c r="AS826" i="1"/>
  <c r="AT826" i="1"/>
  <c r="AU826" i="1"/>
  <c r="AV826" i="1"/>
  <c r="AW826" i="1"/>
  <c r="AX826" i="1"/>
  <c r="AY826" i="1"/>
  <c r="AZ826" i="1"/>
  <c r="BA826" i="1"/>
  <c r="BB826" i="1"/>
  <c r="BC826" i="1"/>
  <c r="BD826" i="1"/>
  <c r="BE826" i="1"/>
  <c r="BF826" i="1"/>
  <c r="BG826" i="1"/>
  <c r="BH826" i="1"/>
  <c r="BI826" i="1"/>
  <c r="BJ826" i="1"/>
  <c r="BK826" i="1"/>
  <c r="BL826" i="1"/>
  <c r="BM826" i="1"/>
  <c r="BN826" i="1"/>
  <c r="BO826" i="1"/>
  <c r="BP826" i="1"/>
  <c r="BQ826" i="1"/>
  <c r="BR826" i="1"/>
  <c r="BS826" i="1"/>
  <c r="BT826" i="1"/>
  <c r="BU826" i="1"/>
  <c r="BV826" i="1"/>
  <c r="BW826" i="1"/>
  <c r="BX826" i="1"/>
  <c r="BY826" i="1"/>
  <c r="BZ826" i="1"/>
  <c r="CA826" i="1"/>
  <c r="CB826" i="1"/>
  <c r="CC826" i="1"/>
  <c r="CD826" i="1"/>
  <c r="CE826" i="1"/>
  <c r="CF826" i="1"/>
  <c r="CG826" i="1"/>
  <c r="CH826" i="1"/>
  <c r="CI826" i="1"/>
  <c r="CJ826" i="1"/>
  <c r="CK826" i="1"/>
  <c r="CL826" i="1"/>
  <c r="CM826" i="1"/>
  <c r="CN826" i="1"/>
  <c r="CO826" i="1"/>
  <c r="CP826" i="1"/>
  <c r="CQ826" i="1"/>
  <c r="CR826" i="1"/>
  <c r="CS826" i="1"/>
  <c r="CT826" i="1"/>
  <c r="CU826" i="1"/>
  <c r="CV826" i="1"/>
  <c r="CW826" i="1"/>
  <c r="CX826" i="1"/>
  <c r="CY826" i="1"/>
  <c r="CZ826" i="1"/>
  <c r="DA826" i="1"/>
  <c r="DB826" i="1"/>
  <c r="DC826" i="1"/>
  <c r="DD826" i="1"/>
  <c r="DE826" i="1"/>
  <c r="DF826" i="1"/>
  <c r="DG826" i="1"/>
  <c r="DH826" i="1"/>
  <c r="DI826" i="1"/>
  <c r="Q827" i="1"/>
  <c r="R827" i="1"/>
  <c r="S827" i="1"/>
  <c r="T827" i="1"/>
  <c r="U827" i="1"/>
  <c r="V827" i="1"/>
  <c r="W827" i="1"/>
  <c r="X827" i="1"/>
  <c r="Y827" i="1"/>
  <c r="Z827" i="1"/>
  <c r="AA827" i="1"/>
  <c r="AB827" i="1"/>
  <c r="AC827" i="1"/>
  <c r="AD827" i="1"/>
  <c r="AE827" i="1"/>
  <c r="AF827" i="1"/>
  <c r="AG827" i="1"/>
  <c r="AH827" i="1"/>
  <c r="AI827" i="1"/>
  <c r="AJ827" i="1"/>
  <c r="AK827" i="1"/>
  <c r="AL827" i="1"/>
  <c r="AM827" i="1"/>
  <c r="AN827" i="1"/>
  <c r="AO827" i="1"/>
  <c r="AP827" i="1"/>
  <c r="AQ827" i="1"/>
  <c r="AR827" i="1"/>
  <c r="AS827" i="1"/>
  <c r="AT827" i="1"/>
  <c r="AU827" i="1"/>
  <c r="AV827" i="1"/>
  <c r="AW827" i="1"/>
  <c r="AX827" i="1"/>
  <c r="AY827" i="1"/>
  <c r="AZ827" i="1"/>
  <c r="BA827" i="1"/>
  <c r="BB827" i="1"/>
  <c r="BC827" i="1"/>
  <c r="BD827" i="1"/>
  <c r="BE827" i="1"/>
  <c r="BF827" i="1"/>
  <c r="BG827" i="1"/>
  <c r="BH827" i="1"/>
  <c r="BI827" i="1"/>
  <c r="BJ827" i="1"/>
  <c r="BK827" i="1"/>
  <c r="BL827" i="1"/>
  <c r="BM827" i="1"/>
  <c r="BN827" i="1"/>
  <c r="BO827" i="1"/>
  <c r="BP827" i="1"/>
  <c r="BQ827" i="1"/>
  <c r="BR827" i="1"/>
  <c r="BS827" i="1"/>
  <c r="BT827" i="1"/>
  <c r="BU827" i="1"/>
  <c r="BV827" i="1"/>
  <c r="BW827" i="1"/>
  <c r="BX827" i="1"/>
  <c r="BY827" i="1"/>
  <c r="BZ827" i="1"/>
  <c r="CA827" i="1"/>
  <c r="CB827" i="1"/>
  <c r="CC827" i="1"/>
  <c r="CD827" i="1"/>
  <c r="CE827" i="1"/>
  <c r="CF827" i="1"/>
  <c r="CG827" i="1"/>
  <c r="CH827" i="1"/>
  <c r="CI827" i="1"/>
  <c r="CJ827" i="1"/>
  <c r="CK827" i="1"/>
  <c r="CL827" i="1"/>
  <c r="CM827" i="1"/>
  <c r="CN827" i="1"/>
  <c r="CO827" i="1"/>
  <c r="CP827" i="1"/>
  <c r="CQ827" i="1"/>
  <c r="CR827" i="1"/>
  <c r="CS827" i="1"/>
  <c r="CT827" i="1"/>
  <c r="CU827" i="1"/>
  <c r="CV827" i="1"/>
  <c r="CW827" i="1"/>
  <c r="CX827" i="1"/>
  <c r="CY827" i="1"/>
  <c r="CZ827" i="1"/>
  <c r="DA827" i="1"/>
  <c r="DB827" i="1"/>
  <c r="DC827" i="1"/>
  <c r="DD827" i="1"/>
  <c r="DE827" i="1"/>
  <c r="DF827" i="1"/>
  <c r="DG827" i="1"/>
  <c r="DH827" i="1"/>
  <c r="DI827" i="1"/>
  <c r="Q828" i="1"/>
  <c r="R828" i="1"/>
  <c r="S828" i="1"/>
  <c r="T828" i="1"/>
  <c r="U828" i="1"/>
  <c r="V828" i="1"/>
  <c r="W828" i="1"/>
  <c r="X828" i="1"/>
  <c r="Y828" i="1"/>
  <c r="Z828" i="1"/>
  <c r="AA828" i="1"/>
  <c r="AB828" i="1"/>
  <c r="AC828" i="1"/>
  <c r="AD828" i="1"/>
  <c r="AE828" i="1"/>
  <c r="AF828" i="1"/>
  <c r="AG828" i="1"/>
  <c r="AH828" i="1"/>
  <c r="AI828" i="1"/>
  <c r="AJ828" i="1"/>
  <c r="AK828" i="1"/>
  <c r="AL828" i="1"/>
  <c r="AM828" i="1"/>
  <c r="AN828" i="1"/>
  <c r="AO828" i="1"/>
  <c r="AP828" i="1"/>
  <c r="AQ828" i="1"/>
  <c r="AR828" i="1"/>
  <c r="AS828" i="1"/>
  <c r="AT828" i="1"/>
  <c r="AU828" i="1"/>
  <c r="AV828" i="1"/>
  <c r="AW828" i="1"/>
  <c r="AX828" i="1"/>
  <c r="AY828" i="1"/>
  <c r="AZ828" i="1"/>
  <c r="BA828" i="1"/>
  <c r="BB828" i="1"/>
  <c r="BC828" i="1"/>
  <c r="BD828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Q828" i="1"/>
  <c r="BR828" i="1"/>
  <c r="BS828" i="1"/>
  <c r="BT828" i="1"/>
  <c r="BU828" i="1"/>
  <c r="BV828" i="1"/>
  <c r="BW828" i="1"/>
  <c r="BX828" i="1"/>
  <c r="BY828" i="1"/>
  <c r="BZ828" i="1"/>
  <c r="CA828" i="1"/>
  <c r="CB828" i="1"/>
  <c r="CC828" i="1"/>
  <c r="CD828" i="1"/>
  <c r="CE828" i="1"/>
  <c r="CF828" i="1"/>
  <c r="CG828" i="1"/>
  <c r="CH828" i="1"/>
  <c r="CI828" i="1"/>
  <c r="CJ828" i="1"/>
  <c r="CK828" i="1"/>
  <c r="CL828" i="1"/>
  <c r="CM828" i="1"/>
  <c r="CN828" i="1"/>
  <c r="CO828" i="1"/>
  <c r="CP828" i="1"/>
  <c r="CQ828" i="1"/>
  <c r="CR828" i="1"/>
  <c r="CS828" i="1"/>
  <c r="CT828" i="1"/>
  <c r="CU828" i="1"/>
  <c r="CV828" i="1"/>
  <c r="CW828" i="1"/>
  <c r="CX828" i="1"/>
  <c r="CY828" i="1"/>
  <c r="CZ828" i="1"/>
  <c r="DA828" i="1"/>
  <c r="DB828" i="1"/>
  <c r="DC828" i="1"/>
  <c r="DD828" i="1"/>
  <c r="DE828" i="1"/>
  <c r="DF828" i="1"/>
  <c r="DG828" i="1"/>
  <c r="DH828" i="1"/>
  <c r="DI828" i="1"/>
  <c r="Q829" i="1"/>
  <c r="R829" i="1"/>
  <c r="S829" i="1"/>
  <c r="T829" i="1"/>
  <c r="U829" i="1"/>
  <c r="V829" i="1"/>
  <c r="W829" i="1"/>
  <c r="X829" i="1"/>
  <c r="Y829" i="1"/>
  <c r="Z829" i="1"/>
  <c r="AA829" i="1"/>
  <c r="AB829" i="1"/>
  <c r="AC829" i="1"/>
  <c r="AD829" i="1"/>
  <c r="AE829" i="1"/>
  <c r="AF829" i="1"/>
  <c r="AG829" i="1"/>
  <c r="AH829" i="1"/>
  <c r="AI829" i="1"/>
  <c r="AJ829" i="1"/>
  <c r="AK829" i="1"/>
  <c r="AL829" i="1"/>
  <c r="AM829" i="1"/>
  <c r="AN829" i="1"/>
  <c r="AO829" i="1"/>
  <c r="AP829" i="1"/>
  <c r="AQ829" i="1"/>
  <c r="AR829" i="1"/>
  <c r="AS829" i="1"/>
  <c r="AT829" i="1"/>
  <c r="AU829" i="1"/>
  <c r="AV829" i="1"/>
  <c r="AW829" i="1"/>
  <c r="AX829" i="1"/>
  <c r="AY829" i="1"/>
  <c r="AZ829" i="1"/>
  <c r="BA829" i="1"/>
  <c r="BB829" i="1"/>
  <c r="BC829" i="1"/>
  <c r="BD829" i="1"/>
  <c r="BE829" i="1"/>
  <c r="BF829" i="1"/>
  <c r="BG829" i="1"/>
  <c r="BH829" i="1"/>
  <c r="BI829" i="1"/>
  <c r="BJ829" i="1"/>
  <c r="BK829" i="1"/>
  <c r="BL829" i="1"/>
  <c r="BM829" i="1"/>
  <c r="BN829" i="1"/>
  <c r="BO829" i="1"/>
  <c r="BP829" i="1"/>
  <c r="BQ829" i="1"/>
  <c r="BR829" i="1"/>
  <c r="BS829" i="1"/>
  <c r="BT829" i="1"/>
  <c r="BU829" i="1"/>
  <c r="BV829" i="1"/>
  <c r="BW829" i="1"/>
  <c r="BX829" i="1"/>
  <c r="BY829" i="1"/>
  <c r="BZ829" i="1"/>
  <c r="CA829" i="1"/>
  <c r="CB829" i="1"/>
  <c r="CC829" i="1"/>
  <c r="CD829" i="1"/>
  <c r="CE829" i="1"/>
  <c r="CF829" i="1"/>
  <c r="CG829" i="1"/>
  <c r="CH829" i="1"/>
  <c r="CI829" i="1"/>
  <c r="CJ829" i="1"/>
  <c r="CK829" i="1"/>
  <c r="CL829" i="1"/>
  <c r="CM829" i="1"/>
  <c r="CN829" i="1"/>
  <c r="CO829" i="1"/>
  <c r="CP829" i="1"/>
  <c r="CQ829" i="1"/>
  <c r="CR829" i="1"/>
  <c r="CS829" i="1"/>
  <c r="CT829" i="1"/>
  <c r="CU829" i="1"/>
  <c r="CV829" i="1"/>
  <c r="CW829" i="1"/>
  <c r="CX829" i="1"/>
  <c r="CY829" i="1"/>
  <c r="CZ829" i="1"/>
  <c r="DA829" i="1"/>
  <c r="DB829" i="1"/>
  <c r="DC829" i="1"/>
  <c r="DD829" i="1"/>
  <c r="DE829" i="1"/>
  <c r="DF829" i="1"/>
  <c r="DG829" i="1"/>
  <c r="DH829" i="1"/>
  <c r="DI829" i="1"/>
  <c r="Q830" i="1"/>
  <c r="R830" i="1"/>
  <c r="S830" i="1"/>
  <c r="T830" i="1"/>
  <c r="U830" i="1"/>
  <c r="V830" i="1"/>
  <c r="W830" i="1"/>
  <c r="X830" i="1"/>
  <c r="Y830" i="1"/>
  <c r="Z830" i="1"/>
  <c r="AA830" i="1"/>
  <c r="AB830" i="1"/>
  <c r="AC830" i="1"/>
  <c r="AD830" i="1"/>
  <c r="AE830" i="1"/>
  <c r="AF830" i="1"/>
  <c r="AG830" i="1"/>
  <c r="AH830" i="1"/>
  <c r="AI830" i="1"/>
  <c r="AJ830" i="1"/>
  <c r="AK830" i="1"/>
  <c r="AL830" i="1"/>
  <c r="AM830" i="1"/>
  <c r="AN830" i="1"/>
  <c r="AO830" i="1"/>
  <c r="AP830" i="1"/>
  <c r="AQ830" i="1"/>
  <c r="AR830" i="1"/>
  <c r="AS830" i="1"/>
  <c r="AT830" i="1"/>
  <c r="AU830" i="1"/>
  <c r="AV830" i="1"/>
  <c r="AW830" i="1"/>
  <c r="AX830" i="1"/>
  <c r="AY830" i="1"/>
  <c r="AZ830" i="1"/>
  <c r="BA830" i="1"/>
  <c r="BB830" i="1"/>
  <c r="BC830" i="1"/>
  <c r="BD830" i="1"/>
  <c r="BE830" i="1"/>
  <c r="BF830" i="1"/>
  <c r="BG830" i="1"/>
  <c r="BH830" i="1"/>
  <c r="BI830" i="1"/>
  <c r="BJ830" i="1"/>
  <c r="BK830" i="1"/>
  <c r="BL830" i="1"/>
  <c r="BM830" i="1"/>
  <c r="BN830" i="1"/>
  <c r="BO830" i="1"/>
  <c r="BP830" i="1"/>
  <c r="BQ830" i="1"/>
  <c r="BR830" i="1"/>
  <c r="BS830" i="1"/>
  <c r="BT830" i="1"/>
  <c r="BU830" i="1"/>
  <c r="BV830" i="1"/>
  <c r="BW830" i="1"/>
  <c r="BX830" i="1"/>
  <c r="BY830" i="1"/>
  <c r="BZ830" i="1"/>
  <c r="CA830" i="1"/>
  <c r="CB830" i="1"/>
  <c r="CC830" i="1"/>
  <c r="CD830" i="1"/>
  <c r="CE830" i="1"/>
  <c r="CF830" i="1"/>
  <c r="CG830" i="1"/>
  <c r="CH830" i="1"/>
  <c r="CI830" i="1"/>
  <c r="CJ830" i="1"/>
  <c r="CK830" i="1"/>
  <c r="CL830" i="1"/>
  <c r="CM830" i="1"/>
  <c r="CN830" i="1"/>
  <c r="CO830" i="1"/>
  <c r="CP830" i="1"/>
  <c r="CQ830" i="1"/>
  <c r="CR830" i="1"/>
  <c r="CS830" i="1"/>
  <c r="CT830" i="1"/>
  <c r="CU830" i="1"/>
  <c r="CV830" i="1"/>
  <c r="CW830" i="1"/>
  <c r="CX830" i="1"/>
  <c r="CY830" i="1"/>
  <c r="CZ830" i="1"/>
  <c r="DA830" i="1"/>
  <c r="DB830" i="1"/>
  <c r="DC830" i="1"/>
  <c r="DD830" i="1"/>
  <c r="DE830" i="1"/>
  <c r="DF830" i="1"/>
  <c r="DG830" i="1"/>
  <c r="DH830" i="1"/>
  <c r="DI830" i="1"/>
  <c r="Q831" i="1"/>
  <c r="R831" i="1"/>
  <c r="S831" i="1"/>
  <c r="T831" i="1"/>
  <c r="U831" i="1"/>
  <c r="V831" i="1"/>
  <c r="W831" i="1"/>
  <c r="X831" i="1"/>
  <c r="Y831" i="1"/>
  <c r="Z831" i="1"/>
  <c r="AA831" i="1"/>
  <c r="AB831" i="1"/>
  <c r="AC831" i="1"/>
  <c r="AD831" i="1"/>
  <c r="AE831" i="1"/>
  <c r="AF831" i="1"/>
  <c r="AG831" i="1"/>
  <c r="AH831" i="1"/>
  <c r="AI831" i="1"/>
  <c r="AJ831" i="1"/>
  <c r="AK831" i="1"/>
  <c r="AL831" i="1"/>
  <c r="AM831" i="1"/>
  <c r="AN831" i="1"/>
  <c r="AO831" i="1"/>
  <c r="AP831" i="1"/>
  <c r="AQ831" i="1"/>
  <c r="AR831" i="1"/>
  <c r="AS831" i="1"/>
  <c r="AT831" i="1"/>
  <c r="AU831" i="1"/>
  <c r="AV831" i="1"/>
  <c r="AW831" i="1"/>
  <c r="AX831" i="1"/>
  <c r="AY831" i="1"/>
  <c r="AZ831" i="1"/>
  <c r="BA831" i="1"/>
  <c r="BB831" i="1"/>
  <c r="BC831" i="1"/>
  <c r="BD831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Q831" i="1"/>
  <c r="BR831" i="1"/>
  <c r="BS831" i="1"/>
  <c r="BT831" i="1"/>
  <c r="BU831" i="1"/>
  <c r="BV831" i="1"/>
  <c r="BW831" i="1"/>
  <c r="BX831" i="1"/>
  <c r="BY831" i="1"/>
  <c r="BZ831" i="1"/>
  <c r="CA831" i="1"/>
  <c r="CB831" i="1"/>
  <c r="CC831" i="1"/>
  <c r="CD831" i="1"/>
  <c r="CE831" i="1"/>
  <c r="CF831" i="1"/>
  <c r="CG831" i="1"/>
  <c r="CH831" i="1"/>
  <c r="CI831" i="1"/>
  <c r="CJ831" i="1"/>
  <c r="CK831" i="1"/>
  <c r="CL831" i="1"/>
  <c r="CM831" i="1"/>
  <c r="CN831" i="1"/>
  <c r="CO831" i="1"/>
  <c r="CP831" i="1"/>
  <c r="CQ831" i="1"/>
  <c r="CR831" i="1"/>
  <c r="CS831" i="1"/>
  <c r="CT831" i="1"/>
  <c r="CU831" i="1"/>
  <c r="CV831" i="1"/>
  <c r="CW831" i="1"/>
  <c r="CX831" i="1"/>
  <c r="CY831" i="1"/>
  <c r="CZ831" i="1"/>
  <c r="DA831" i="1"/>
  <c r="DB831" i="1"/>
  <c r="DC831" i="1"/>
  <c r="DD831" i="1"/>
  <c r="DE831" i="1"/>
  <c r="DF831" i="1"/>
  <c r="DG831" i="1"/>
  <c r="DH831" i="1"/>
  <c r="DI831" i="1"/>
  <c r="Q832" i="1"/>
  <c r="R832" i="1"/>
  <c r="S832" i="1"/>
  <c r="T832" i="1"/>
  <c r="U832" i="1"/>
  <c r="V832" i="1"/>
  <c r="W832" i="1"/>
  <c r="X832" i="1"/>
  <c r="Y832" i="1"/>
  <c r="Z832" i="1"/>
  <c r="AA832" i="1"/>
  <c r="AB832" i="1"/>
  <c r="AC832" i="1"/>
  <c r="AD832" i="1"/>
  <c r="AE832" i="1"/>
  <c r="AF832" i="1"/>
  <c r="AG832" i="1"/>
  <c r="AH832" i="1"/>
  <c r="AI832" i="1"/>
  <c r="AJ832" i="1"/>
  <c r="AK832" i="1"/>
  <c r="AL832" i="1"/>
  <c r="AM832" i="1"/>
  <c r="AN832" i="1"/>
  <c r="AO832" i="1"/>
  <c r="AP832" i="1"/>
  <c r="AQ832" i="1"/>
  <c r="AR832" i="1"/>
  <c r="AS832" i="1"/>
  <c r="AT832" i="1"/>
  <c r="AU832" i="1"/>
  <c r="AV832" i="1"/>
  <c r="AW832" i="1"/>
  <c r="AX832" i="1"/>
  <c r="AY832" i="1"/>
  <c r="AZ832" i="1"/>
  <c r="BA832" i="1"/>
  <c r="BB832" i="1"/>
  <c r="BC832" i="1"/>
  <c r="BD832" i="1"/>
  <c r="BE832" i="1"/>
  <c r="BF832" i="1"/>
  <c r="BG832" i="1"/>
  <c r="BH832" i="1"/>
  <c r="BI832" i="1"/>
  <c r="BJ832" i="1"/>
  <c r="BK832" i="1"/>
  <c r="BL832" i="1"/>
  <c r="BM832" i="1"/>
  <c r="BN832" i="1"/>
  <c r="BO832" i="1"/>
  <c r="BP832" i="1"/>
  <c r="BQ832" i="1"/>
  <c r="BR832" i="1"/>
  <c r="BS832" i="1"/>
  <c r="BT832" i="1"/>
  <c r="BU832" i="1"/>
  <c r="BV832" i="1"/>
  <c r="BW832" i="1"/>
  <c r="BX832" i="1"/>
  <c r="BY832" i="1"/>
  <c r="BZ832" i="1"/>
  <c r="CA832" i="1"/>
  <c r="CB832" i="1"/>
  <c r="CC832" i="1"/>
  <c r="CD832" i="1"/>
  <c r="CE832" i="1"/>
  <c r="CF832" i="1"/>
  <c r="CG832" i="1"/>
  <c r="CH832" i="1"/>
  <c r="CI832" i="1"/>
  <c r="CJ832" i="1"/>
  <c r="CK832" i="1"/>
  <c r="CL832" i="1"/>
  <c r="CM832" i="1"/>
  <c r="CN832" i="1"/>
  <c r="CO832" i="1"/>
  <c r="CP832" i="1"/>
  <c r="CQ832" i="1"/>
  <c r="CR832" i="1"/>
  <c r="CS832" i="1"/>
  <c r="CT832" i="1"/>
  <c r="CU832" i="1"/>
  <c r="CV832" i="1"/>
  <c r="CW832" i="1"/>
  <c r="CX832" i="1"/>
  <c r="CY832" i="1"/>
  <c r="CZ832" i="1"/>
  <c r="DA832" i="1"/>
  <c r="DB832" i="1"/>
  <c r="DC832" i="1"/>
  <c r="DD832" i="1"/>
  <c r="DE832" i="1"/>
  <c r="DF832" i="1"/>
  <c r="DG832" i="1"/>
  <c r="DH832" i="1"/>
  <c r="DI832" i="1"/>
  <c r="Q833" i="1"/>
  <c r="R833" i="1"/>
  <c r="S833" i="1"/>
  <c r="T833" i="1"/>
  <c r="U833" i="1"/>
  <c r="V833" i="1"/>
  <c r="W833" i="1"/>
  <c r="X833" i="1"/>
  <c r="Y833" i="1"/>
  <c r="Z833" i="1"/>
  <c r="AA833" i="1"/>
  <c r="AB833" i="1"/>
  <c r="AC833" i="1"/>
  <c r="AD833" i="1"/>
  <c r="AE833" i="1"/>
  <c r="AF833" i="1"/>
  <c r="AG833" i="1"/>
  <c r="AH833" i="1"/>
  <c r="AI833" i="1"/>
  <c r="AJ833" i="1"/>
  <c r="AK833" i="1"/>
  <c r="AL833" i="1"/>
  <c r="AM833" i="1"/>
  <c r="AN833" i="1"/>
  <c r="AO833" i="1"/>
  <c r="AP833" i="1"/>
  <c r="AQ833" i="1"/>
  <c r="AR833" i="1"/>
  <c r="AS833" i="1"/>
  <c r="AT833" i="1"/>
  <c r="AU833" i="1"/>
  <c r="AV833" i="1"/>
  <c r="AW833" i="1"/>
  <c r="AX833" i="1"/>
  <c r="AY833" i="1"/>
  <c r="AZ833" i="1"/>
  <c r="BA833" i="1"/>
  <c r="BB833" i="1"/>
  <c r="BC833" i="1"/>
  <c r="BD833" i="1"/>
  <c r="BE833" i="1"/>
  <c r="BF833" i="1"/>
  <c r="BG833" i="1"/>
  <c r="BH833" i="1"/>
  <c r="BI833" i="1"/>
  <c r="BJ833" i="1"/>
  <c r="BK833" i="1"/>
  <c r="BL833" i="1"/>
  <c r="BM833" i="1"/>
  <c r="BN833" i="1"/>
  <c r="BO833" i="1"/>
  <c r="BP833" i="1"/>
  <c r="BQ833" i="1"/>
  <c r="BR833" i="1"/>
  <c r="BS833" i="1"/>
  <c r="BT833" i="1"/>
  <c r="BU833" i="1"/>
  <c r="BV833" i="1"/>
  <c r="BW833" i="1"/>
  <c r="BX833" i="1"/>
  <c r="BY833" i="1"/>
  <c r="BZ833" i="1"/>
  <c r="CA833" i="1"/>
  <c r="CB833" i="1"/>
  <c r="CC833" i="1"/>
  <c r="CD833" i="1"/>
  <c r="CE833" i="1"/>
  <c r="CF833" i="1"/>
  <c r="CG833" i="1"/>
  <c r="CH833" i="1"/>
  <c r="CI833" i="1"/>
  <c r="CJ833" i="1"/>
  <c r="CK833" i="1"/>
  <c r="CL833" i="1"/>
  <c r="CM833" i="1"/>
  <c r="CN833" i="1"/>
  <c r="CO833" i="1"/>
  <c r="CP833" i="1"/>
  <c r="CQ833" i="1"/>
  <c r="CR833" i="1"/>
  <c r="CS833" i="1"/>
  <c r="CT833" i="1"/>
  <c r="CU833" i="1"/>
  <c r="CV833" i="1"/>
  <c r="CW833" i="1"/>
  <c r="CX833" i="1"/>
  <c r="CY833" i="1"/>
  <c r="CZ833" i="1"/>
  <c r="DA833" i="1"/>
  <c r="DB833" i="1"/>
  <c r="DC833" i="1"/>
  <c r="DD833" i="1"/>
  <c r="DE833" i="1"/>
  <c r="DF833" i="1"/>
  <c r="DG833" i="1"/>
  <c r="DH833" i="1"/>
  <c r="DI833" i="1"/>
  <c r="Q834" i="1"/>
  <c r="R834" i="1"/>
  <c r="S834" i="1"/>
  <c r="T834" i="1"/>
  <c r="U834" i="1"/>
  <c r="V834" i="1"/>
  <c r="W834" i="1"/>
  <c r="X834" i="1"/>
  <c r="Y834" i="1"/>
  <c r="Z834" i="1"/>
  <c r="AA834" i="1"/>
  <c r="AB834" i="1"/>
  <c r="AC834" i="1"/>
  <c r="AD834" i="1"/>
  <c r="AE834" i="1"/>
  <c r="AF834" i="1"/>
  <c r="AG834" i="1"/>
  <c r="AH834" i="1"/>
  <c r="AI834" i="1"/>
  <c r="AJ834" i="1"/>
  <c r="AK834" i="1"/>
  <c r="AL834" i="1"/>
  <c r="AM834" i="1"/>
  <c r="AN834" i="1"/>
  <c r="AO834" i="1"/>
  <c r="AP834" i="1"/>
  <c r="AQ834" i="1"/>
  <c r="AR834" i="1"/>
  <c r="AS834" i="1"/>
  <c r="AT834" i="1"/>
  <c r="AU834" i="1"/>
  <c r="AV834" i="1"/>
  <c r="AW834" i="1"/>
  <c r="AX834" i="1"/>
  <c r="AY834" i="1"/>
  <c r="AZ834" i="1"/>
  <c r="BA834" i="1"/>
  <c r="BB834" i="1"/>
  <c r="BC834" i="1"/>
  <c r="BD834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Q834" i="1"/>
  <c r="BR834" i="1"/>
  <c r="BS834" i="1"/>
  <c r="BT834" i="1"/>
  <c r="BU834" i="1"/>
  <c r="BV834" i="1"/>
  <c r="BW834" i="1"/>
  <c r="BX834" i="1"/>
  <c r="BY834" i="1"/>
  <c r="BZ834" i="1"/>
  <c r="CA834" i="1"/>
  <c r="CB834" i="1"/>
  <c r="CC834" i="1"/>
  <c r="CD834" i="1"/>
  <c r="CE834" i="1"/>
  <c r="CF834" i="1"/>
  <c r="CG834" i="1"/>
  <c r="CH834" i="1"/>
  <c r="CI834" i="1"/>
  <c r="CJ834" i="1"/>
  <c r="CK834" i="1"/>
  <c r="CL834" i="1"/>
  <c r="CM834" i="1"/>
  <c r="CN834" i="1"/>
  <c r="CO834" i="1"/>
  <c r="CP834" i="1"/>
  <c r="CQ834" i="1"/>
  <c r="CR834" i="1"/>
  <c r="CS834" i="1"/>
  <c r="CT834" i="1"/>
  <c r="CU834" i="1"/>
  <c r="CV834" i="1"/>
  <c r="CW834" i="1"/>
  <c r="CX834" i="1"/>
  <c r="CY834" i="1"/>
  <c r="CZ834" i="1"/>
  <c r="DA834" i="1"/>
  <c r="DB834" i="1"/>
  <c r="DC834" i="1"/>
  <c r="DD834" i="1"/>
  <c r="DE834" i="1"/>
  <c r="DF834" i="1"/>
  <c r="DG834" i="1"/>
  <c r="DH834" i="1"/>
  <c r="DI834" i="1"/>
  <c r="Q835" i="1"/>
  <c r="R835" i="1"/>
  <c r="S835" i="1"/>
  <c r="T835" i="1"/>
  <c r="U835" i="1"/>
  <c r="V835" i="1"/>
  <c r="W835" i="1"/>
  <c r="X835" i="1"/>
  <c r="Y835" i="1"/>
  <c r="Z835" i="1"/>
  <c r="AA835" i="1"/>
  <c r="AB835" i="1"/>
  <c r="AC835" i="1"/>
  <c r="AD835" i="1"/>
  <c r="AE835" i="1"/>
  <c r="AF835" i="1"/>
  <c r="AG835" i="1"/>
  <c r="AH835" i="1"/>
  <c r="AI835" i="1"/>
  <c r="AJ835" i="1"/>
  <c r="AK835" i="1"/>
  <c r="AL835" i="1"/>
  <c r="AM835" i="1"/>
  <c r="AN835" i="1"/>
  <c r="AO835" i="1"/>
  <c r="AP835" i="1"/>
  <c r="AQ835" i="1"/>
  <c r="AR835" i="1"/>
  <c r="AS835" i="1"/>
  <c r="AT835" i="1"/>
  <c r="AU835" i="1"/>
  <c r="AV835" i="1"/>
  <c r="AW835" i="1"/>
  <c r="AX835" i="1"/>
  <c r="AY835" i="1"/>
  <c r="AZ835" i="1"/>
  <c r="BA835" i="1"/>
  <c r="BB835" i="1"/>
  <c r="BC835" i="1"/>
  <c r="BD835" i="1"/>
  <c r="BE835" i="1"/>
  <c r="BF835" i="1"/>
  <c r="BG835" i="1"/>
  <c r="BH835" i="1"/>
  <c r="BI835" i="1"/>
  <c r="BJ835" i="1"/>
  <c r="BK835" i="1"/>
  <c r="BL835" i="1"/>
  <c r="BM835" i="1"/>
  <c r="BN835" i="1"/>
  <c r="BO835" i="1"/>
  <c r="BP835" i="1"/>
  <c r="BQ835" i="1"/>
  <c r="BR835" i="1"/>
  <c r="BS835" i="1"/>
  <c r="BT835" i="1"/>
  <c r="BU835" i="1"/>
  <c r="BV835" i="1"/>
  <c r="BW835" i="1"/>
  <c r="BX835" i="1"/>
  <c r="BY835" i="1"/>
  <c r="BZ835" i="1"/>
  <c r="CA835" i="1"/>
  <c r="CB835" i="1"/>
  <c r="CC835" i="1"/>
  <c r="CD835" i="1"/>
  <c r="CE835" i="1"/>
  <c r="CF835" i="1"/>
  <c r="CG835" i="1"/>
  <c r="CH835" i="1"/>
  <c r="CI835" i="1"/>
  <c r="CJ835" i="1"/>
  <c r="CK835" i="1"/>
  <c r="CL835" i="1"/>
  <c r="CM835" i="1"/>
  <c r="CN835" i="1"/>
  <c r="CO835" i="1"/>
  <c r="CP835" i="1"/>
  <c r="CQ835" i="1"/>
  <c r="CR835" i="1"/>
  <c r="CS835" i="1"/>
  <c r="CT835" i="1"/>
  <c r="CU835" i="1"/>
  <c r="CV835" i="1"/>
  <c r="CW835" i="1"/>
  <c r="CX835" i="1"/>
  <c r="CY835" i="1"/>
  <c r="CZ835" i="1"/>
  <c r="DA835" i="1"/>
  <c r="DB835" i="1"/>
  <c r="DC835" i="1"/>
  <c r="DD835" i="1"/>
  <c r="DE835" i="1"/>
  <c r="DF835" i="1"/>
  <c r="DG835" i="1"/>
  <c r="DH835" i="1"/>
  <c r="DI835" i="1"/>
  <c r="Q836" i="1"/>
  <c r="R836" i="1"/>
  <c r="S836" i="1"/>
  <c r="T836" i="1"/>
  <c r="U836" i="1"/>
  <c r="V836" i="1"/>
  <c r="W836" i="1"/>
  <c r="X836" i="1"/>
  <c r="Y836" i="1"/>
  <c r="Z836" i="1"/>
  <c r="AA836" i="1"/>
  <c r="AB836" i="1"/>
  <c r="AC836" i="1"/>
  <c r="AD836" i="1"/>
  <c r="AE836" i="1"/>
  <c r="AF836" i="1"/>
  <c r="AG836" i="1"/>
  <c r="AH836" i="1"/>
  <c r="AI836" i="1"/>
  <c r="AJ836" i="1"/>
  <c r="AK836" i="1"/>
  <c r="AL836" i="1"/>
  <c r="AM836" i="1"/>
  <c r="AN836" i="1"/>
  <c r="AO836" i="1"/>
  <c r="AP836" i="1"/>
  <c r="AQ836" i="1"/>
  <c r="AR836" i="1"/>
  <c r="AS836" i="1"/>
  <c r="AT836" i="1"/>
  <c r="AU836" i="1"/>
  <c r="AV836" i="1"/>
  <c r="AW836" i="1"/>
  <c r="AX836" i="1"/>
  <c r="AY836" i="1"/>
  <c r="AZ836" i="1"/>
  <c r="BA836" i="1"/>
  <c r="BB836" i="1"/>
  <c r="BC836" i="1"/>
  <c r="BD836" i="1"/>
  <c r="BE836" i="1"/>
  <c r="BF836" i="1"/>
  <c r="BG836" i="1"/>
  <c r="BH836" i="1"/>
  <c r="BI836" i="1"/>
  <c r="BJ836" i="1"/>
  <c r="BK836" i="1"/>
  <c r="BL836" i="1"/>
  <c r="BM836" i="1"/>
  <c r="BN836" i="1"/>
  <c r="BO836" i="1"/>
  <c r="BP836" i="1"/>
  <c r="BQ836" i="1"/>
  <c r="BR836" i="1"/>
  <c r="BS836" i="1"/>
  <c r="BT836" i="1"/>
  <c r="BU836" i="1"/>
  <c r="BV836" i="1"/>
  <c r="BW836" i="1"/>
  <c r="BX836" i="1"/>
  <c r="BY836" i="1"/>
  <c r="BZ836" i="1"/>
  <c r="CA836" i="1"/>
  <c r="CB836" i="1"/>
  <c r="CC836" i="1"/>
  <c r="CD836" i="1"/>
  <c r="CE836" i="1"/>
  <c r="CF836" i="1"/>
  <c r="CG836" i="1"/>
  <c r="CH836" i="1"/>
  <c r="CI836" i="1"/>
  <c r="CJ836" i="1"/>
  <c r="CK836" i="1"/>
  <c r="CL836" i="1"/>
  <c r="CM836" i="1"/>
  <c r="CN836" i="1"/>
  <c r="CO836" i="1"/>
  <c r="CP836" i="1"/>
  <c r="CQ836" i="1"/>
  <c r="CR836" i="1"/>
  <c r="CS836" i="1"/>
  <c r="CT836" i="1"/>
  <c r="CU836" i="1"/>
  <c r="CV836" i="1"/>
  <c r="CW836" i="1"/>
  <c r="CX836" i="1"/>
  <c r="CY836" i="1"/>
  <c r="CZ836" i="1"/>
  <c r="DA836" i="1"/>
  <c r="DB836" i="1"/>
  <c r="DC836" i="1"/>
  <c r="DD836" i="1"/>
  <c r="DE836" i="1"/>
  <c r="DF836" i="1"/>
  <c r="DG836" i="1"/>
  <c r="DH836" i="1"/>
  <c r="DI836" i="1"/>
  <c r="Q837" i="1"/>
  <c r="R837" i="1"/>
  <c r="S837" i="1"/>
  <c r="T837" i="1"/>
  <c r="U837" i="1"/>
  <c r="V837" i="1"/>
  <c r="W837" i="1"/>
  <c r="X837" i="1"/>
  <c r="Y837" i="1"/>
  <c r="Z837" i="1"/>
  <c r="AA837" i="1"/>
  <c r="AB837" i="1"/>
  <c r="AC837" i="1"/>
  <c r="AD837" i="1"/>
  <c r="AE837" i="1"/>
  <c r="AF837" i="1"/>
  <c r="AG837" i="1"/>
  <c r="AH837" i="1"/>
  <c r="AI837" i="1"/>
  <c r="AJ837" i="1"/>
  <c r="AK837" i="1"/>
  <c r="AL837" i="1"/>
  <c r="AM837" i="1"/>
  <c r="AN837" i="1"/>
  <c r="AO837" i="1"/>
  <c r="AP837" i="1"/>
  <c r="AQ837" i="1"/>
  <c r="AR837" i="1"/>
  <c r="AS837" i="1"/>
  <c r="AT837" i="1"/>
  <c r="AU837" i="1"/>
  <c r="AV837" i="1"/>
  <c r="AW837" i="1"/>
  <c r="AX837" i="1"/>
  <c r="AY837" i="1"/>
  <c r="AZ837" i="1"/>
  <c r="BA837" i="1"/>
  <c r="BB837" i="1"/>
  <c r="BC837" i="1"/>
  <c r="BD837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Q837" i="1"/>
  <c r="BR837" i="1"/>
  <c r="BS837" i="1"/>
  <c r="BT837" i="1"/>
  <c r="BU837" i="1"/>
  <c r="BV837" i="1"/>
  <c r="BW837" i="1"/>
  <c r="BX837" i="1"/>
  <c r="BY837" i="1"/>
  <c r="BZ837" i="1"/>
  <c r="CA837" i="1"/>
  <c r="CB837" i="1"/>
  <c r="CC837" i="1"/>
  <c r="CD837" i="1"/>
  <c r="CE837" i="1"/>
  <c r="CF837" i="1"/>
  <c r="CG837" i="1"/>
  <c r="CH837" i="1"/>
  <c r="CI837" i="1"/>
  <c r="CJ837" i="1"/>
  <c r="CK837" i="1"/>
  <c r="CL837" i="1"/>
  <c r="CM837" i="1"/>
  <c r="CN837" i="1"/>
  <c r="CO837" i="1"/>
  <c r="CP837" i="1"/>
  <c r="CQ837" i="1"/>
  <c r="CR837" i="1"/>
  <c r="CS837" i="1"/>
  <c r="CT837" i="1"/>
  <c r="CU837" i="1"/>
  <c r="CV837" i="1"/>
  <c r="CW837" i="1"/>
  <c r="CX837" i="1"/>
  <c r="CY837" i="1"/>
  <c r="CZ837" i="1"/>
  <c r="DA837" i="1"/>
  <c r="DB837" i="1"/>
  <c r="DC837" i="1"/>
  <c r="DD837" i="1"/>
  <c r="DE837" i="1"/>
  <c r="DF837" i="1"/>
  <c r="DG837" i="1"/>
  <c r="DH837" i="1"/>
  <c r="DI837" i="1"/>
  <c r="Q838" i="1"/>
  <c r="R838" i="1"/>
  <c r="S838" i="1"/>
  <c r="T838" i="1"/>
  <c r="U838" i="1"/>
  <c r="V838" i="1"/>
  <c r="W838" i="1"/>
  <c r="X838" i="1"/>
  <c r="Y838" i="1"/>
  <c r="Z838" i="1"/>
  <c r="AA838" i="1"/>
  <c r="AB838" i="1"/>
  <c r="AC838" i="1"/>
  <c r="AD838" i="1"/>
  <c r="AE838" i="1"/>
  <c r="AF838" i="1"/>
  <c r="AG838" i="1"/>
  <c r="AH838" i="1"/>
  <c r="AI838" i="1"/>
  <c r="AJ838" i="1"/>
  <c r="AK838" i="1"/>
  <c r="AL838" i="1"/>
  <c r="AM838" i="1"/>
  <c r="AN838" i="1"/>
  <c r="AO838" i="1"/>
  <c r="AP838" i="1"/>
  <c r="AQ838" i="1"/>
  <c r="AR838" i="1"/>
  <c r="AS838" i="1"/>
  <c r="AT838" i="1"/>
  <c r="AU838" i="1"/>
  <c r="AV838" i="1"/>
  <c r="AW838" i="1"/>
  <c r="AX838" i="1"/>
  <c r="AY838" i="1"/>
  <c r="AZ838" i="1"/>
  <c r="BA838" i="1"/>
  <c r="BB838" i="1"/>
  <c r="BC838" i="1"/>
  <c r="BD838" i="1"/>
  <c r="BE838" i="1"/>
  <c r="BF838" i="1"/>
  <c r="BG838" i="1"/>
  <c r="BH838" i="1"/>
  <c r="BI838" i="1"/>
  <c r="BJ838" i="1"/>
  <c r="BK838" i="1"/>
  <c r="BL838" i="1"/>
  <c r="BM838" i="1"/>
  <c r="BN838" i="1"/>
  <c r="BO838" i="1"/>
  <c r="BP838" i="1"/>
  <c r="BQ838" i="1"/>
  <c r="BR838" i="1"/>
  <c r="BS838" i="1"/>
  <c r="BT838" i="1"/>
  <c r="BU838" i="1"/>
  <c r="BV838" i="1"/>
  <c r="BW838" i="1"/>
  <c r="BX838" i="1"/>
  <c r="BY838" i="1"/>
  <c r="BZ838" i="1"/>
  <c r="CA838" i="1"/>
  <c r="CB838" i="1"/>
  <c r="CC838" i="1"/>
  <c r="CD838" i="1"/>
  <c r="CE838" i="1"/>
  <c r="CF838" i="1"/>
  <c r="CG838" i="1"/>
  <c r="CH838" i="1"/>
  <c r="CI838" i="1"/>
  <c r="CJ838" i="1"/>
  <c r="CK838" i="1"/>
  <c r="CL838" i="1"/>
  <c r="CM838" i="1"/>
  <c r="CN838" i="1"/>
  <c r="CO838" i="1"/>
  <c r="CP838" i="1"/>
  <c r="CQ838" i="1"/>
  <c r="CR838" i="1"/>
  <c r="CS838" i="1"/>
  <c r="CT838" i="1"/>
  <c r="CU838" i="1"/>
  <c r="CV838" i="1"/>
  <c r="CW838" i="1"/>
  <c r="CX838" i="1"/>
  <c r="CY838" i="1"/>
  <c r="CZ838" i="1"/>
  <c r="DA838" i="1"/>
  <c r="DB838" i="1"/>
  <c r="DC838" i="1"/>
  <c r="DD838" i="1"/>
  <c r="DE838" i="1"/>
  <c r="DF838" i="1"/>
  <c r="DG838" i="1"/>
  <c r="DH838" i="1"/>
  <c r="DI838" i="1"/>
  <c r="Q839" i="1"/>
  <c r="R839" i="1"/>
  <c r="S839" i="1"/>
  <c r="T839" i="1"/>
  <c r="U839" i="1"/>
  <c r="V839" i="1"/>
  <c r="W839" i="1"/>
  <c r="X839" i="1"/>
  <c r="Y839" i="1"/>
  <c r="Z839" i="1"/>
  <c r="AA839" i="1"/>
  <c r="AB839" i="1"/>
  <c r="AC839" i="1"/>
  <c r="AD839" i="1"/>
  <c r="AE839" i="1"/>
  <c r="AF839" i="1"/>
  <c r="AG839" i="1"/>
  <c r="AH839" i="1"/>
  <c r="AI839" i="1"/>
  <c r="AJ839" i="1"/>
  <c r="AK839" i="1"/>
  <c r="AL839" i="1"/>
  <c r="AM839" i="1"/>
  <c r="AN839" i="1"/>
  <c r="AO839" i="1"/>
  <c r="AP839" i="1"/>
  <c r="AQ839" i="1"/>
  <c r="AR839" i="1"/>
  <c r="AS839" i="1"/>
  <c r="AT839" i="1"/>
  <c r="AU839" i="1"/>
  <c r="AV839" i="1"/>
  <c r="AW839" i="1"/>
  <c r="AX839" i="1"/>
  <c r="AY839" i="1"/>
  <c r="AZ839" i="1"/>
  <c r="BA839" i="1"/>
  <c r="BB839" i="1"/>
  <c r="BC839" i="1"/>
  <c r="BD839" i="1"/>
  <c r="BE839" i="1"/>
  <c r="BF839" i="1"/>
  <c r="BG839" i="1"/>
  <c r="BH839" i="1"/>
  <c r="BI839" i="1"/>
  <c r="BJ839" i="1"/>
  <c r="BK839" i="1"/>
  <c r="BL839" i="1"/>
  <c r="BM839" i="1"/>
  <c r="BN839" i="1"/>
  <c r="BO839" i="1"/>
  <c r="BP839" i="1"/>
  <c r="BQ839" i="1"/>
  <c r="BR839" i="1"/>
  <c r="BS839" i="1"/>
  <c r="BT839" i="1"/>
  <c r="BU839" i="1"/>
  <c r="BV839" i="1"/>
  <c r="BW839" i="1"/>
  <c r="BX839" i="1"/>
  <c r="BY839" i="1"/>
  <c r="BZ839" i="1"/>
  <c r="CA839" i="1"/>
  <c r="CB839" i="1"/>
  <c r="CC839" i="1"/>
  <c r="CD839" i="1"/>
  <c r="CE839" i="1"/>
  <c r="CF839" i="1"/>
  <c r="CG839" i="1"/>
  <c r="CH839" i="1"/>
  <c r="CI839" i="1"/>
  <c r="CJ839" i="1"/>
  <c r="CK839" i="1"/>
  <c r="CL839" i="1"/>
  <c r="CM839" i="1"/>
  <c r="CN839" i="1"/>
  <c r="CO839" i="1"/>
  <c r="CP839" i="1"/>
  <c r="CQ839" i="1"/>
  <c r="CR839" i="1"/>
  <c r="CS839" i="1"/>
  <c r="CT839" i="1"/>
  <c r="CU839" i="1"/>
  <c r="CV839" i="1"/>
  <c r="CW839" i="1"/>
  <c r="CX839" i="1"/>
  <c r="CY839" i="1"/>
  <c r="CZ839" i="1"/>
  <c r="DA839" i="1"/>
  <c r="DB839" i="1"/>
  <c r="DC839" i="1"/>
  <c r="DD839" i="1"/>
  <c r="DE839" i="1"/>
  <c r="DF839" i="1"/>
  <c r="DG839" i="1"/>
  <c r="DH839" i="1"/>
  <c r="DI839" i="1"/>
  <c r="Q840" i="1"/>
  <c r="R840" i="1"/>
  <c r="S840" i="1"/>
  <c r="T840" i="1"/>
  <c r="U840" i="1"/>
  <c r="V840" i="1"/>
  <c r="W840" i="1"/>
  <c r="X840" i="1"/>
  <c r="Y840" i="1"/>
  <c r="Z840" i="1"/>
  <c r="AA840" i="1"/>
  <c r="AB840" i="1"/>
  <c r="AC840" i="1"/>
  <c r="AD840" i="1"/>
  <c r="AE840" i="1"/>
  <c r="AF840" i="1"/>
  <c r="AG840" i="1"/>
  <c r="AH840" i="1"/>
  <c r="AI840" i="1"/>
  <c r="AJ840" i="1"/>
  <c r="AK840" i="1"/>
  <c r="AL840" i="1"/>
  <c r="AM840" i="1"/>
  <c r="AN840" i="1"/>
  <c r="AO840" i="1"/>
  <c r="AP840" i="1"/>
  <c r="AQ840" i="1"/>
  <c r="AR840" i="1"/>
  <c r="AS840" i="1"/>
  <c r="AT840" i="1"/>
  <c r="AU840" i="1"/>
  <c r="AV840" i="1"/>
  <c r="AW840" i="1"/>
  <c r="AX840" i="1"/>
  <c r="AY840" i="1"/>
  <c r="AZ840" i="1"/>
  <c r="BA840" i="1"/>
  <c r="BB840" i="1"/>
  <c r="BC840" i="1"/>
  <c r="BD840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Q840" i="1"/>
  <c r="BR840" i="1"/>
  <c r="BS840" i="1"/>
  <c r="BT840" i="1"/>
  <c r="BU840" i="1"/>
  <c r="BV840" i="1"/>
  <c r="BW840" i="1"/>
  <c r="BX840" i="1"/>
  <c r="BY840" i="1"/>
  <c r="BZ840" i="1"/>
  <c r="CA840" i="1"/>
  <c r="CB840" i="1"/>
  <c r="CC840" i="1"/>
  <c r="CD840" i="1"/>
  <c r="CE840" i="1"/>
  <c r="CF840" i="1"/>
  <c r="CG840" i="1"/>
  <c r="CH840" i="1"/>
  <c r="CI840" i="1"/>
  <c r="CJ840" i="1"/>
  <c r="CK840" i="1"/>
  <c r="CL840" i="1"/>
  <c r="CM840" i="1"/>
  <c r="CN840" i="1"/>
  <c r="CO840" i="1"/>
  <c r="CP840" i="1"/>
  <c r="CQ840" i="1"/>
  <c r="CR840" i="1"/>
  <c r="CS840" i="1"/>
  <c r="CT840" i="1"/>
  <c r="CU840" i="1"/>
  <c r="CV840" i="1"/>
  <c r="CW840" i="1"/>
  <c r="CX840" i="1"/>
  <c r="CY840" i="1"/>
  <c r="CZ840" i="1"/>
  <c r="DA840" i="1"/>
  <c r="DB840" i="1"/>
  <c r="DC840" i="1"/>
  <c r="DD840" i="1"/>
  <c r="DE840" i="1"/>
  <c r="DF840" i="1"/>
  <c r="DG840" i="1"/>
  <c r="DH840" i="1"/>
  <c r="DI840" i="1"/>
  <c r="Q841" i="1"/>
  <c r="R841" i="1"/>
  <c r="S841" i="1"/>
  <c r="T841" i="1"/>
  <c r="U841" i="1"/>
  <c r="V841" i="1"/>
  <c r="W841" i="1"/>
  <c r="X841" i="1"/>
  <c r="Y841" i="1"/>
  <c r="Z841" i="1"/>
  <c r="AA841" i="1"/>
  <c r="AB841" i="1"/>
  <c r="AC841" i="1"/>
  <c r="AD841" i="1"/>
  <c r="AE841" i="1"/>
  <c r="AF841" i="1"/>
  <c r="AG841" i="1"/>
  <c r="AH841" i="1"/>
  <c r="AI841" i="1"/>
  <c r="AJ841" i="1"/>
  <c r="AK841" i="1"/>
  <c r="AL841" i="1"/>
  <c r="AM841" i="1"/>
  <c r="AN841" i="1"/>
  <c r="AO841" i="1"/>
  <c r="AP841" i="1"/>
  <c r="AQ841" i="1"/>
  <c r="AR841" i="1"/>
  <c r="AS841" i="1"/>
  <c r="AT841" i="1"/>
  <c r="AU841" i="1"/>
  <c r="AV841" i="1"/>
  <c r="AW841" i="1"/>
  <c r="AX841" i="1"/>
  <c r="AY841" i="1"/>
  <c r="AZ841" i="1"/>
  <c r="BA841" i="1"/>
  <c r="BB841" i="1"/>
  <c r="BC841" i="1"/>
  <c r="BD841" i="1"/>
  <c r="BE841" i="1"/>
  <c r="BF841" i="1"/>
  <c r="BG841" i="1"/>
  <c r="BH841" i="1"/>
  <c r="BI841" i="1"/>
  <c r="BJ841" i="1"/>
  <c r="BK841" i="1"/>
  <c r="BL841" i="1"/>
  <c r="BM841" i="1"/>
  <c r="BN841" i="1"/>
  <c r="BO841" i="1"/>
  <c r="BP841" i="1"/>
  <c r="BQ841" i="1"/>
  <c r="BR841" i="1"/>
  <c r="BS841" i="1"/>
  <c r="BT841" i="1"/>
  <c r="BU841" i="1"/>
  <c r="BV841" i="1"/>
  <c r="BW841" i="1"/>
  <c r="BX841" i="1"/>
  <c r="BY841" i="1"/>
  <c r="BZ841" i="1"/>
  <c r="CA841" i="1"/>
  <c r="CB841" i="1"/>
  <c r="CC841" i="1"/>
  <c r="CD841" i="1"/>
  <c r="CE841" i="1"/>
  <c r="CF841" i="1"/>
  <c r="CG841" i="1"/>
  <c r="CH841" i="1"/>
  <c r="CI841" i="1"/>
  <c r="CJ841" i="1"/>
  <c r="CK841" i="1"/>
  <c r="CL841" i="1"/>
  <c r="CM841" i="1"/>
  <c r="CN841" i="1"/>
  <c r="CO841" i="1"/>
  <c r="CP841" i="1"/>
  <c r="CQ841" i="1"/>
  <c r="CR841" i="1"/>
  <c r="CS841" i="1"/>
  <c r="CT841" i="1"/>
  <c r="CU841" i="1"/>
  <c r="CV841" i="1"/>
  <c r="CW841" i="1"/>
  <c r="CX841" i="1"/>
  <c r="CY841" i="1"/>
  <c r="CZ841" i="1"/>
  <c r="DA841" i="1"/>
  <c r="DB841" i="1"/>
  <c r="DC841" i="1"/>
  <c r="DD841" i="1"/>
  <c r="DE841" i="1"/>
  <c r="DF841" i="1"/>
  <c r="DG841" i="1"/>
  <c r="DH841" i="1"/>
  <c r="DI841" i="1"/>
  <c r="Q842" i="1"/>
  <c r="R842" i="1"/>
  <c r="S842" i="1"/>
  <c r="T842" i="1"/>
  <c r="U842" i="1"/>
  <c r="V842" i="1"/>
  <c r="W842" i="1"/>
  <c r="X842" i="1"/>
  <c r="Y842" i="1"/>
  <c r="Z842" i="1"/>
  <c r="AA842" i="1"/>
  <c r="AB842" i="1"/>
  <c r="AC842" i="1"/>
  <c r="AD842" i="1"/>
  <c r="AE842" i="1"/>
  <c r="AF842" i="1"/>
  <c r="AG842" i="1"/>
  <c r="AH842" i="1"/>
  <c r="AI842" i="1"/>
  <c r="AJ842" i="1"/>
  <c r="AK842" i="1"/>
  <c r="AL842" i="1"/>
  <c r="AM842" i="1"/>
  <c r="AN842" i="1"/>
  <c r="AO842" i="1"/>
  <c r="AP842" i="1"/>
  <c r="AQ842" i="1"/>
  <c r="AR842" i="1"/>
  <c r="AS842" i="1"/>
  <c r="AT842" i="1"/>
  <c r="AU842" i="1"/>
  <c r="AV842" i="1"/>
  <c r="AW842" i="1"/>
  <c r="AX842" i="1"/>
  <c r="AY842" i="1"/>
  <c r="AZ842" i="1"/>
  <c r="BA842" i="1"/>
  <c r="BB842" i="1"/>
  <c r="BC842" i="1"/>
  <c r="BD842" i="1"/>
  <c r="BE842" i="1"/>
  <c r="BF842" i="1"/>
  <c r="BG842" i="1"/>
  <c r="BH842" i="1"/>
  <c r="BI842" i="1"/>
  <c r="BJ842" i="1"/>
  <c r="BK842" i="1"/>
  <c r="BL842" i="1"/>
  <c r="BM842" i="1"/>
  <c r="BN842" i="1"/>
  <c r="BO842" i="1"/>
  <c r="BP842" i="1"/>
  <c r="BQ842" i="1"/>
  <c r="BR842" i="1"/>
  <c r="BS842" i="1"/>
  <c r="BT842" i="1"/>
  <c r="BU842" i="1"/>
  <c r="BV842" i="1"/>
  <c r="BW842" i="1"/>
  <c r="BX842" i="1"/>
  <c r="BY842" i="1"/>
  <c r="BZ842" i="1"/>
  <c r="CA842" i="1"/>
  <c r="CB842" i="1"/>
  <c r="CC842" i="1"/>
  <c r="CD842" i="1"/>
  <c r="CE842" i="1"/>
  <c r="CF842" i="1"/>
  <c r="CG842" i="1"/>
  <c r="CH842" i="1"/>
  <c r="CI842" i="1"/>
  <c r="CJ842" i="1"/>
  <c r="CK842" i="1"/>
  <c r="CL842" i="1"/>
  <c r="CM842" i="1"/>
  <c r="CN842" i="1"/>
  <c r="CO842" i="1"/>
  <c r="CP842" i="1"/>
  <c r="CQ842" i="1"/>
  <c r="CR842" i="1"/>
  <c r="CS842" i="1"/>
  <c r="CT842" i="1"/>
  <c r="CU842" i="1"/>
  <c r="CV842" i="1"/>
  <c r="CW842" i="1"/>
  <c r="CX842" i="1"/>
  <c r="CY842" i="1"/>
  <c r="CZ842" i="1"/>
  <c r="DA842" i="1"/>
  <c r="DB842" i="1"/>
  <c r="DC842" i="1"/>
  <c r="DD842" i="1"/>
  <c r="DE842" i="1"/>
  <c r="DF842" i="1"/>
  <c r="DG842" i="1"/>
  <c r="DH842" i="1"/>
  <c r="DI842" i="1"/>
  <c r="Q843" i="1"/>
  <c r="R843" i="1"/>
  <c r="S843" i="1"/>
  <c r="T843" i="1"/>
  <c r="U843" i="1"/>
  <c r="V843" i="1"/>
  <c r="W843" i="1"/>
  <c r="X843" i="1"/>
  <c r="Y843" i="1"/>
  <c r="Z843" i="1"/>
  <c r="AA843" i="1"/>
  <c r="AB843" i="1"/>
  <c r="AC843" i="1"/>
  <c r="AD843" i="1"/>
  <c r="AE843" i="1"/>
  <c r="AF843" i="1"/>
  <c r="AG843" i="1"/>
  <c r="AH843" i="1"/>
  <c r="AI843" i="1"/>
  <c r="AJ843" i="1"/>
  <c r="AK843" i="1"/>
  <c r="AL843" i="1"/>
  <c r="AM843" i="1"/>
  <c r="AN843" i="1"/>
  <c r="AO843" i="1"/>
  <c r="AP843" i="1"/>
  <c r="AQ843" i="1"/>
  <c r="AR843" i="1"/>
  <c r="AS843" i="1"/>
  <c r="AT843" i="1"/>
  <c r="AU843" i="1"/>
  <c r="AV843" i="1"/>
  <c r="AW843" i="1"/>
  <c r="AX843" i="1"/>
  <c r="AY843" i="1"/>
  <c r="AZ843" i="1"/>
  <c r="BA843" i="1"/>
  <c r="BB843" i="1"/>
  <c r="BC843" i="1"/>
  <c r="BD843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Q843" i="1"/>
  <c r="BR843" i="1"/>
  <c r="BS843" i="1"/>
  <c r="BT843" i="1"/>
  <c r="BU843" i="1"/>
  <c r="BV843" i="1"/>
  <c r="BW843" i="1"/>
  <c r="BX843" i="1"/>
  <c r="BY843" i="1"/>
  <c r="BZ843" i="1"/>
  <c r="CA843" i="1"/>
  <c r="CB843" i="1"/>
  <c r="CC843" i="1"/>
  <c r="CD843" i="1"/>
  <c r="CE843" i="1"/>
  <c r="CF843" i="1"/>
  <c r="CG843" i="1"/>
  <c r="CH843" i="1"/>
  <c r="CI843" i="1"/>
  <c r="CJ843" i="1"/>
  <c r="CK843" i="1"/>
  <c r="CL843" i="1"/>
  <c r="CM843" i="1"/>
  <c r="CN843" i="1"/>
  <c r="CO843" i="1"/>
  <c r="CP843" i="1"/>
  <c r="CQ843" i="1"/>
  <c r="CR843" i="1"/>
  <c r="CS843" i="1"/>
  <c r="CT843" i="1"/>
  <c r="CU843" i="1"/>
  <c r="CV843" i="1"/>
  <c r="CW843" i="1"/>
  <c r="CX843" i="1"/>
  <c r="CY843" i="1"/>
  <c r="CZ843" i="1"/>
  <c r="DA843" i="1"/>
  <c r="DB843" i="1"/>
  <c r="DC843" i="1"/>
  <c r="DD843" i="1"/>
  <c r="DE843" i="1"/>
  <c r="DF843" i="1"/>
  <c r="DG843" i="1"/>
  <c r="DH843" i="1"/>
  <c r="DI843" i="1"/>
  <c r="Q844" i="1"/>
  <c r="R844" i="1"/>
  <c r="S844" i="1"/>
  <c r="T844" i="1"/>
  <c r="U844" i="1"/>
  <c r="V844" i="1"/>
  <c r="W844" i="1"/>
  <c r="X844" i="1"/>
  <c r="Y844" i="1"/>
  <c r="Z844" i="1"/>
  <c r="AA844" i="1"/>
  <c r="AB844" i="1"/>
  <c r="AC844" i="1"/>
  <c r="AD844" i="1"/>
  <c r="AE844" i="1"/>
  <c r="AF844" i="1"/>
  <c r="AG844" i="1"/>
  <c r="AH844" i="1"/>
  <c r="AI844" i="1"/>
  <c r="AJ844" i="1"/>
  <c r="AK844" i="1"/>
  <c r="AL844" i="1"/>
  <c r="AM844" i="1"/>
  <c r="AN844" i="1"/>
  <c r="AO844" i="1"/>
  <c r="AP844" i="1"/>
  <c r="AQ844" i="1"/>
  <c r="AR844" i="1"/>
  <c r="AS844" i="1"/>
  <c r="AT844" i="1"/>
  <c r="AU844" i="1"/>
  <c r="AV844" i="1"/>
  <c r="AW844" i="1"/>
  <c r="AX844" i="1"/>
  <c r="AY844" i="1"/>
  <c r="AZ844" i="1"/>
  <c r="BA844" i="1"/>
  <c r="BB844" i="1"/>
  <c r="BC844" i="1"/>
  <c r="BD844" i="1"/>
  <c r="BE844" i="1"/>
  <c r="BF844" i="1"/>
  <c r="BG844" i="1"/>
  <c r="BH844" i="1"/>
  <c r="BI844" i="1"/>
  <c r="BJ844" i="1"/>
  <c r="BK844" i="1"/>
  <c r="BL844" i="1"/>
  <c r="BM844" i="1"/>
  <c r="BN844" i="1"/>
  <c r="BO844" i="1"/>
  <c r="BP844" i="1"/>
  <c r="BQ844" i="1"/>
  <c r="BR844" i="1"/>
  <c r="BS844" i="1"/>
  <c r="BT844" i="1"/>
  <c r="BU844" i="1"/>
  <c r="BV844" i="1"/>
  <c r="BW844" i="1"/>
  <c r="BX844" i="1"/>
  <c r="BY844" i="1"/>
  <c r="BZ844" i="1"/>
  <c r="CA844" i="1"/>
  <c r="CB844" i="1"/>
  <c r="CC844" i="1"/>
  <c r="CD844" i="1"/>
  <c r="CE844" i="1"/>
  <c r="CF844" i="1"/>
  <c r="CG844" i="1"/>
  <c r="CH844" i="1"/>
  <c r="CI844" i="1"/>
  <c r="CJ844" i="1"/>
  <c r="CK844" i="1"/>
  <c r="CL844" i="1"/>
  <c r="CM844" i="1"/>
  <c r="CN844" i="1"/>
  <c r="CO844" i="1"/>
  <c r="CP844" i="1"/>
  <c r="CQ844" i="1"/>
  <c r="CR844" i="1"/>
  <c r="CS844" i="1"/>
  <c r="CT844" i="1"/>
  <c r="CU844" i="1"/>
  <c r="CV844" i="1"/>
  <c r="CW844" i="1"/>
  <c r="CX844" i="1"/>
  <c r="CY844" i="1"/>
  <c r="CZ844" i="1"/>
  <c r="DA844" i="1"/>
  <c r="DB844" i="1"/>
  <c r="DC844" i="1"/>
  <c r="DD844" i="1"/>
  <c r="DE844" i="1"/>
  <c r="DF844" i="1"/>
  <c r="DG844" i="1"/>
  <c r="DH844" i="1"/>
  <c r="DI844" i="1"/>
  <c r="Q845" i="1"/>
  <c r="R845" i="1"/>
  <c r="S845" i="1"/>
  <c r="T845" i="1"/>
  <c r="U845" i="1"/>
  <c r="V845" i="1"/>
  <c r="W845" i="1"/>
  <c r="X845" i="1"/>
  <c r="Y845" i="1"/>
  <c r="Z845" i="1"/>
  <c r="AA845" i="1"/>
  <c r="AB845" i="1"/>
  <c r="AC845" i="1"/>
  <c r="AD845" i="1"/>
  <c r="AE845" i="1"/>
  <c r="AF845" i="1"/>
  <c r="AG845" i="1"/>
  <c r="AH845" i="1"/>
  <c r="AI845" i="1"/>
  <c r="AJ845" i="1"/>
  <c r="AK845" i="1"/>
  <c r="AL845" i="1"/>
  <c r="AM845" i="1"/>
  <c r="AN845" i="1"/>
  <c r="AO845" i="1"/>
  <c r="AP845" i="1"/>
  <c r="AQ845" i="1"/>
  <c r="AR845" i="1"/>
  <c r="AS845" i="1"/>
  <c r="AT845" i="1"/>
  <c r="AU845" i="1"/>
  <c r="AV845" i="1"/>
  <c r="AW845" i="1"/>
  <c r="AX845" i="1"/>
  <c r="AY845" i="1"/>
  <c r="AZ845" i="1"/>
  <c r="BA845" i="1"/>
  <c r="BB845" i="1"/>
  <c r="BC845" i="1"/>
  <c r="BD845" i="1"/>
  <c r="BE845" i="1"/>
  <c r="BF845" i="1"/>
  <c r="BG845" i="1"/>
  <c r="BH845" i="1"/>
  <c r="BI845" i="1"/>
  <c r="BJ845" i="1"/>
  <c r="BK845" i="1"/>
  <c r="BL845" i="1"/>
  <c r="BM845" i="1"/>
  <c r="BN845" i="1"/>
  <c r="BO845" i="1"/>
  <c r="BP845" i="1"/>
  <c r="BQ845" i="1"/>
  <c r="BR845" i="1"/>
  <c r="BS845" i="1"/>
  <c r="BT845" i="1"/>
  <c r="BU845" i="1"/>
  <c r="BV845" i="1"/>
  <c r="BW845" i="1"/>
  <c r="BX845" i="1"/>
  <c r="BY845" i="1"/>
  <c r="BZ845" i="1"/>
  <c r="CA845" i="1"/>
  <c r="CB845" i="1"/>
  <c r="CC845" i="1"/>
  <c r="CD845" i="1"/>
  <c r="CE845" i="1"/>
  <c r="CF845" i="1"/>
  <c r="CG845" i="1"/>
  <c r="CH845" i="1"/>
  <c r="CI845" i="1"/>
  <c r="CJ845" i="1"/>
  <c r="CK845" i="1"/>
  <c r="CL845" i="1"/>
  <c r="CM845" i="1"/>
  <c r="CN845" i="1"/>
  <c r="CO845" i="1"/>
  <c r="CP845" i="1"/>
  <c r="CQ845" i="1"/>
  <c r="CR845" i="1"/>
  <c r="CS845" i="1"/>
  <c r="CT845" i="1"/>
  <c r="CU845" i="1"/>
  <c r="CV845" i="1"/>
  <c r="CW845" i="1"/>
  <c r="CX845" i="1"/>
  <c r="CY845" i="1"/>
  <c r="CZ845" i="1"/>
  <c r="DA845" i="1"/>
  <c r="DB845" i="1"/>
  <c r="DC845" i="1"/>
  <c r="DD845" i="1"/>
  <c r="DE845" i="1"/>
  <c r="DF845" i="1"/>
  <c r="DG845" i="1"/>
  <c r="DH845" i="1"/>
  <c r="DI845" i="1"/>
  <c r="Q846" i="1"/>
  <c r="R846" i="1"/>
  <c r="S846" i="1"/>
  <c r="T846" i="1"/>
  <c r="U846" i="1"/>
  <c r="V846" i="1"/>
  <c r="W846" i="1"/>
  <c r="X846" i="1"/>
  <c r="Y846" i="1"/>
  <c r="Z846" i="1"/>
  <c r="AA846" i="1"/>
  <c r="AB846" i="1"/>
  <c r="AC846" i="1"/>
  <c r="AD846" i="1"/>
  <c r="AE846" i="1"/>
  <c r="AF846" i="1"/>
  <c r="AG846" i="1"/>
  <c r="AH846" i="1"/>
  <c r="AI846" i="1"/>
  <c r="AJ846" i="1"/>
  <c r="AK846" i="1"/>
  <c r="AL846" i="1"/>
  <c r="AM846" i="1"/>
  <c r="AN846" i="1"/>
  <c r="AO846" i="1"/>
  <c r="AP846" i="1"/>
  <c r="AQ846" i="1"/>
  <c r="AR846" i="1"/>
  <c r="AS846" i="1"/>
  <c r="AT846" i="1"/>
  <c r="AU846" i="1"/>
  <c r="AV846" i="1"/>
  <c r="AW846" i="1"/>
  <c r="AX846" i="1"/>
  <c r="AY846" i="1"/>
  <c r="AZ846" i="1"/>
  <c r="BA846" i="1"/>
  <c r="BB846" i="1"/>
  <c r="BC846" i="1"/>
  <c r="BD846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Q846" i="1"/>
  <c r="BR846" i="1"/>
  <c r="BS846" i="1"/>
  <c r="BT846" i="1"/>
  <c r="BU846" i="1"/>
  <c r="BV846" i="1"/>
  <c r="BW846" i="1"/>
  <c r="BX846" i="1"/>
  <c r="BY846" i="1"/>
  <c r="BZ846" i="1"/>
  <c r="CA846" i="1"/>
  <c r="CB846" i="1"/>
  <c r="CC846" i="1"/>
  <c r="CD846" i="1"/>
  <c r="CE846" i="1"/>
  <c r="CF846" i="1"/>
  <c r="CG846" i="1"/>
  <c r="CH846" i="1"/>
  <c r="CI846" i="1"/>
  <c r="CJ846" i="1"/>
  <c r="CK846" i="1"/>
  <c r="CL846" i="1"/>
  <c r="CM846" i="1"/>
  <c r="CN846" i="1"/>
  <c r="CO846" i="1"/>
  <c r="CP846" i="1"/>
  <c r="CQ846" i="1"/>
  <c r="CR846" i="1"/>
  <c r="CS846" i="1"/>
  <c r="CT846" i="1"/>
  <c r="CU846" i="1"/>
  <c r="CV846" i="1"/>
  <c r="CW846" i="1"/>
  <c r="CX846" i="1"/>
  <c r="CY846" i="1"/>
  <c r="CZ846" i="1"/>
  <c r="DA846" i="1"/>
  <c r="DB846" i="1"/>
  <c r="DC846" i="1"/>
  <c r="DD846" i="1"/>
  <c r="DE846" i="1"/>
  <c r="DF846" i="1"/>
  <c r="DG846" i="1"/>
  <c r="DH846" i="1"/>
  <c r="DI846" i="1"/>
  <c r="Q847" i="1"/>
  <c r="R847" i="1"/>
  <c r="S847" i="1"/>
  <c r="T847" i="1"/>
  <c r="U847" i="1"/>
  <c r="V847" i="1"/>
  <c r="W847" i="1"/>
  <c r="X847" i="1"/>
  <c r="Y847" i="1"/>
  <c r="Z847" i="1"/>
  <c r="AA847" i="1"/>
  <c r="AB847" i="1"/>
  <c r="AC847" i="1"/>
  <c r="AD847" i="1"/>
  <c r="AE847" i="1"/>
  <c r="AF847" i="1"/>
  <c r="AG847" i="1"/>
  <c r="AH847" i="1"/>
  <c r="AI847" i="1"/>
  <c r="AJ847" i="1"/>
  <c r="AK847" i="1"/>
  <c r="AL847" i="1"/>
  <c r="AM847" i="1"/>
  <c r="AN847" i="1"/>
  <c r="AO847" i="1"/>
  <c r="AP847" i="1"/>
  <c r="AQ847" i="1"/>
  <c r="AR847" i="1"/>
  <c r="AS847" i="1"/>
  <c r="AT847" i="1"/>
  <c r="AU847" i="1"/>
  <c r="AV847" i="1"/>
  <c r="AW847" i="1"/>
  <c r="AX847" i="1"/>
  <c r="AY847" i="1"/>
  <c r="AZ847" i="1"/>
  <c r="BA847" i="1"/>
  <c r="BB847" i="1"/>
  <c r="BC847" i="1"/>
  <c r="BD847" i="1"/>
  <c r="BE847" i="1"/>
  <c r="BF847" i="1"/>
  <c r="BG847" i="1"/>
  <c r="BH847" i="1"/>
  <c r="BI847" i="1"/>
  <c r="BJ847" i="1"/>
  <c r="BK847" i="1"/>
  <c r="BL847" i="1"/>
  <c r="BM847" i="1"/>
  <c r="BN847" i="1"/>
  <c r="BO847" i="1"/>
  <c r="BP847" i="1"/>
  <c r="BQ847" i="1"/>
  <c r="BR847" i="1"/>
  <c r="BS847" i="1"/>
  <c r="BT847" i="1"/>
  <c r="BU847" i="1"/>
  <c r="BV847" i="1"/>
  <c r="BW847" i="1"/>
  <c r="BX847" i="1"/>
  <c r="BY847" i="1"/>
  <c r="BZ847" i="1"/>
  <c r="CA847" i="1"/>
  <c r="CB847" i="1"/>
  <c r="CC847" i="1"/>
  <c r="CD847" i="1"/>
  <c r="CE847" i="1"/>
  <c r="CF847" i="1"/>
  <c r="CG847" i="1"/>
  <c r="CH847" i="1"/>
  <c r="CI847" i="1"/>
  <c r="CJ847" i="1"/>
  <c r="CK847" i="1"/>
  <c r="CL847" i="1"/>
  <c r="CM847" i="1"/>
  <c r="CN847" i="1"/>
  <c r="CO847" i="1"/>
  <c r="CP847" i="1"/>
  <c r="CQ847" i="1"/>
  <c r="CR847" i="1"/>
  <c r="CS847" i="1"/>
  <c r="CT847" i="1"/>
  <c r="CU847" i="1"/>
  <c r="CV847" i="1"/>
  <c r="CW847" i="1"/>
  <c r="CX847" i="1"/>
  <c r="CY847" i="1"/>
  <c r="CZ847" i="1"/>
  <c r="DA847" i="1"/>
  <c r="DB847" i="1"/>
  <c r="DC847" i="1"/>
  <c r="DD847" i="1"/>
  <c r="DE847" i="1"/>
  <c r="DF847" i="1"/>
  <c r="DG847" i="1"/>
  <c r="DH847" i="1"/>
  <c r="DI847" i="1"/>
  <c r="Q848" i="1"/>
  <c r="R848" i="1"/>
  <c r="S848" i="1"/>
  <c r="T848" i="1"/>
  <c r="U848" i="1"/>
  <c r="V848" i="1"/>
  <c r="W848" i="1"/>
  <c r="X848" i="1"/>
  <c r="Y848" i="1"/>
  <c r="Z848" i="1"/>
  <c r="AA848" i="1"/>
  <c r="AB848" i="1"/>
  <c r="AC848" i="1"/>
  <c r="AD848" i="1"/>
  <c r="AE848" i="1"/>
  <c r="AF848" i="1"/>
  <c r="AG848" i="1"/>
  <c r="AH848" i="1"/>
  <c r="AI848" i="1"/>
  <c r="AJ848" i="1"/>
  <c r="AK848" i="1"/>
  <c r="AL848" i="1"/>
  <c r="AM848" i="1"/>
  <c r="AN848" i="1"/>
  <c r="AO848" i="1"/>
  <c r="AP848" i="1"/>
  <c r="AQ848" i="1"/>
  <c r="AR848" i="1"/>
  <c r="AS848" i="1"/>
  <c r="AT848" i="1"/>
  <c r="AU848" i="1"/>
  <c r="AV848" i="1"/>
  <c r="AW848" i="1"/>
  <c r="AX848" i="1"/>
  <c r="AY848" i="1"/>
  <c r="AZ848" i="1"/>
  <c r="BA848" i="1"/>
  <c r="BB848" i="1"/>
  <c r="BC848" i="1"/>
  <c r="BD848" i="1"/>
  <c r="BE848" i="1"/>
  <c r="BF848" i="1"/>
  <c r="BG848" i="1"/>
  <c r="BH848" i="1"/>
  <c r="BI848" i="1"/>
  <c r="BJ848" i="1"/>
  <c r="BK848" i="1"/>
  <c r="BL848" i="1"/>
  <c r="BM848" i="1"/>
  <c r="BN848" i="1"/>
  <c r="BO848" i="1"/>
  <c r="BP848" i="1"/>
  <c r="BQ848" i="1"/>
  <c r="BR848" i="1"/>
  <c r="BS848" i="1"/>
  <c r="BT848" i="1"/>
  <c r="BU848" i="1"/>
  <c r="BV848" i="1"/>
  <c r="BW848" i="1"/>
  <c r="BX848" i="1"/>
  <c r="BY848" i="1"/>
  <c r="BZ848" i="1"/>
  <c r="CA848" i="1"/>
  <c r="CB848" i="1"/>
  <c r="CC848" i="1"/>
  <c r="CD848" i="1"/>
  <c r="CE848" i="1"/>
  <c r="CF848" i="1"/>
  <c r="CG848" i="1"/>
  <c r="CH848" i="1"/>
  <c r="CI848" i="1"/>
  <c r="CJ848" i="1"/>
  <c r="CK848" i="1"/>
  <c r="CL848" i="1"/>
  <c r="CM848" i="1"/>
  <c r="CN848" i="1"/>
  <c r="CO848" i="1"/>
  <c r="CP848" i="1"/>
  <c r="CQ848" i="1"/>
  <c r="CR848" i="1"/>
  <c r="CS848" i="1"/>
  <c r="CT848" i="1"/>
  <c r="CU848" i="1"/>
  <c r="CV848" i="1"/>
  <c r="CW848" i="1"/>
  <c r="CX848" i="1"/>
  <c r="CY848" i="1"/>
  <c r="CZ848" i="1"/>
  <c r="DA848" i="1"/>
  <c r="DB848" i="1"/>
  <c r="DC848" i="1"/>
  <c r="DD848" i="1"/>
  <c r="DE848" i="1"/>
  <c r="DF848" i="1"/>
  <c r="DG848" i="1"/>
  <c r="DH848" i="1"/>
  <c r="DI848" i="1"/>
  <c r="Q849" i="1"/>
  <c r="R849" i="1"/>
  <c r="S849" i="1"/>
  <c r="T849" i="1"/>
  <c r="U849" i="1"/>
  <c r="V849" i="1"/>
  <c r="W849" i="1"/>
  <c r="X849" i="1"/>
  <c r="Y849" i="1"/>
  <c r="Z849" i="1"/>
  <c r="AA849" i="1"/>
  <c r="AB849" i="1"/>
  <c r="AC849" i="1"/>
  <c r="AD849" i="1"/>
  <c r="AE849" i="1"/>
  <c r="AF849" i="1"/>
  <c r="AG849" i="1"/>
  <c r="AH849" i="1"/>
  <c r="AI849" i="1"/>
  <c r="AJ849" i="1"/>
  <c r="AK849" i="1"/>
  <c r="AL849" i="1"/>
  <c r="AM849" i="1"/>
  <c r="AN849" i="1"/>
  <c r="AO849" i="1"/>
  <c r="AP849" i="1"/>
  <c r="AQ849" i="1"/>
  <c r="AR849" i="1"/>
  <c r="AS849" i="1"/>
  <c r="AT849" i="1"/>
  <c r="AU849" i="1"/>
  <c r="AV849" i="1"/>
  <c r="AW849" i="1"/>
  <c r="AX849" i="1"/>
  <c r="AY849" i="1"/>
  <c r="AZ849" i="1"/>
  <c r="BA849" i="1"/>
  <c r="BB849" i="1"/>
  <c r="BC849" i="1"/>
  <c r="BD849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Q849" i="1"/>
  <c r="BR849" i="1"/>
  <c r="BS849" i="1"/>
  <c r="BT849" i="1"/>
  <c r="BU849" i="1"/>
  <c r="BV849" i="1"/>
  <c r="BW849" i="1"/>
  <c r="BX849" i="1"/>
  <c r="BY849" i="1"/>
  <c r="BZ849" i="1"/>
  <c r="CA849" i="1"/>
  <c r="CB849" i="1"/>
  <c r="CC849" i="1"/>
  <c r="CD849" i="1"/>
  <c r="CE849" i="1"/>
  <c r="CF849" i="1"/>
  <c r="CG849" i="1"/>
  <c r="CH849" i="1"/>
  <c r="CI849" i="1"/>
  <c r="CJ849" i="1"/>
  <c r="CK849" i="1"/>
  <c r="CL849" i="1"/>
  <c r="CM849" i="1"/>
  <c r="CN849" i="1"/>
  <c r="CO849" i="1"/>
  <c r="CP849" i="1"/>
  <c r="CQ849" i="1"/>
  <c r="CR849" i="1"/>
  <c r="CS849" i="1"/>
  <c r="CT849" i="1"/>
  <c r="CU849" i="1"/>
  <c r="CV849" i="1"/>
  <c r="CW849" i="1"/>
  <c r="CX849" i="1"/>
  <c r="CY849" i="1"/>
  <c r="CZ849" i="1"/>
  <c r="DA849" i="1"/>
  <c r="DB849" i="1"/>
  <c r="DC849" i="1"/>
  <c r="DD849" i="1"/>
  <c r="DE849" i="1"/>
  <c r="DF849" i="1"/>
  <c r="DG849" i="1"/>
  <c r="DH849" i="1"/>
  <c r="DI849" i="1"/>
  <c r="Q850" i="1"/>
  <c r="R850" i="1"/>
  <c r="S850" i="1"/>
  <c r="T850" i="1"/>
  <c r="U850" i="1"/>
  <c r="V850" i="1"/>
  <c r="W850" i="1"/>
  <c r="X850" i="1"/>
  <c r="Y850" i="1"/>
  <c r="Z850" i="1"/>
  <c r="AA850" i="1"/>
  <c r="AB850" i="1"/>
  <c r="AC850" i="1"/>
  <c r="AD850" i="1"/>
  <c r="AE850" i="1"/>
  <c r="AF850" i="1"/>
  <c r="AG850" i="1"/>
  <c r="AH850" i="1"/>
  <c r="AI850" i="1"/>
  <c r="AJ850" i="1"/>
  <c r="AK850" i="1"/>
  <c r="AL850" i="1"/>
  <c r="AM850" i="1"/>
  <c r="AN850" i="1"/>
  <c r="AO850" i="1"/>
  <c r="AP850" i="1"/>
  <c r="AQ850" i="1"/>
  <c r="AR850" i="1"/>
  <c r="AS850" i="1"/>
  <c r="AT850" i="1"/>
  <c r="AU850" i="1"/>
  <c r="AV850" i="1"/>
  <c r="AW850" i="1"/>
  <c r="AX850" i="1"/>
  <c r="AY850" i="1"/>
  <c r="AZ850" i="1"/>
  <c r="BA850" i="1"/>
  <c r="BB850" i="1"/>
  <c r="BC850" i="1"/>
  <c r="BD850" i="1"/>
  <c r="BE850" i="1"/>
  <c r="BF850" i="1"/>
  <c r="BG850" i="1"/>
  <c r="BH850" i="1"/>
  <c r="BI850" i="1"/>
  <c r="BJ850" i="1"/>
  <c r="BK850" i="1"/>
  <c r="BL850" i="1"/>
  <c r="BM850" i="1"/>
  <c r="BN850" i="1"/>
  <c r="BO850" i="1"/>
  <c r="BP850" i="1"/>
  <c r="BQ850" i="1"/>
  <c r="BR850" i="1"/>
  <c r="BS850" i="1"/>
  <c r="BT850" i="1"/>
  <c r="BU850" i="1"/>
  <c r="BV850" i="1"/>
  <c r="BW850" i="1"/>
  <c r="BX850" i="1"/>
  <c r="BY850" i="1"/>
  <c r="BZ850" i="1"/>
  <c r="CA850" i="1"/>
  <c r="CB850" i="1"/>
  <c r="CC850" i="1"/>
  <c r="CD850" i="1"/>
  <c r="CE850" i="1"/>
  <c r="CF850" i="1"/>
  <c r="CG850" i="1"/>
  <c r="CH850" i="1"/>
  <c r="CI850" i="1"/>
  <c r="CJ850" i="1"/>
  <c r="CK850" i="1"/>
  <c r="CL850" i="1"/>
  <c r="CM850" i="1"/>
  <c r="CN850" i="1"/>
  <c r="CO850" i="1"/>
  <c r="CP850" i="1"/>
  <c r="CQ850" i="1"/>
  <c r="CR850" i="1"/>
  <c r="CS850" i="1"/>
  <c r="CT850" i="1"/>
  <c r="CU850" i="1"/>
  <c r="CV850" i="1"/>
  <c r="CW850" i="1"/>
  <c r="CX850" i="1"/>
  <c r="CY850" i="1"/>
  <c r="CZ850" i="1"/>
  <c r="DA850" i="1"/>
  <c r="DB850" i="1"/>
  <c r="DC850" i="1"/>
  <c r="DD850" i="1"/>
  <c r="DE850" i="1"/>
  <c r="DF850" i="1"/>
  <c r="DG850" i="1"/>
  <c r="DH850" i="1"/>
  <c r="DI850" i="1"/>
  <c r="Q851" i="1"/>
  <c r="R851" i="1"/>
  <c r="S851" i="1"/>
  <c r="T851" i="1"/>
  <c r="U851" i="1"/>
  <c r="V851" i="1"/>
  <c r="W851" i="1"/>
  <c r="X851" i="1"/>
  <c r="Y851" i="1"/>
  <c r="Z851" i="1"/>
  <c r="AA851" i="1"/>
  <c r="AB851" i="1"/>
  <c r="AC851" i="1"/>
  <c r="AD851" i="1"/>
  <c r="AE851" i="1"/>
  <c r="AF851" i="1"/>
  <c r="AG851" i="1"/>
  <c r="AH851" i="1"/>
  <c r="AI851" i="1"/>
  <c r="AJ851" i="1"/>
  <c r="AK851" i="1"/>
  <c r="AL851" i="1"/>
  <c r="AM851" i="1"/>
  <c r="AN851" i="1"/>
  <c r="AO851" i="1"/>
  <c r="AP851" i="1"/>
  <c r="AQ851" i="1"/>
  <c r="AR851" i="1"/>
  <c r="AS851" i="1"/>
  <c r="AT851" i="1"/>
  <c r="AU851" i="1"/>
  <c r="AV851" i="1"/>
  <c r="AW851" i="1"/>
  <c r="AX851" i="1"/>
  <c r="AY851" i="1"/>
  <c r="AZ851" i="1"/>
  <c r="BA851" i="1"/>
  <c r="BB851" i="1"/>
  <c r="BC851" i="1"/>
  <c r="BD851" i="1"/>
  <c r="BE851" i="1"/>
  <c r="BF851" i="1"/>
  <c r="BG851" i="1"/>
  <c r="BH851" i="1"/>
  <c r="BI851" i="1"/>
  <c r="BJ851" i="1"/>
  <c r="BK851" i="1"/>
  <c r="BL851" i="1"/>
  <c r="BM851" i="1"/>
  <c r="BN851" i="1"/>
  <c r="BO851" i="1"/>
  <c r="BP851" i="1"/>
  <c r="BQ851" i="1"/>
  <c r="BR851" i="1"/>
  <c r="BS851" i="1"/>
  <c r="BT851" i="1"/>
  <c r="BU851" i="1"/>
  <c r="BV851" i="1"/>
  <c r="BW851" i="1"/>
  <c r="BX851" i="1"/>
  <c r="BY851" i="1"/>
  <c r="BZ851" i="1"/>
  <c r="CA851" i="1"/>
  <c r="CB851" i="1"/>
  <c r="CC851" i="1"/>
  <c r="CD851" i="1"/>
  <c r="CE851" i="1"/>
  <c r="CF851" i="1"/>
  <c r="CG851" i="1"/>
  <c r="CH851" i="1"/>
  <c r="CI851" i="1"/>
  <c r="CJ851" i="1"/>
  <c r="CK851" i="1"/>
  <c r="CL851" i="1"/>
  <c r="CM851" i="1"/>
  <c r="CN851" i="1"/>
  <c r="CO851" i="1"/>
  <c r="CP851" i="1"/>
  <c r="CQ851" i="1"/>
  <c r="CR851" i="1"/>
  <c r="CS851" i="1"/>
  <c r="CT851" i="1"/>
  <c r="CU851" i="1"/>
  <c r="CV851" i="1"/>
  <c r="CW851" i="1"/>
  <c r="CX851" i="1"/>
  <c r="CY851" i="1"/>
  <c r="CZ851" i="1"/>
  <c r="DA851" i="1"/>
  <c r="DB851" i="1"/>
  <c r="DC851" i="1"/>
  <c r="DD851" i="1"/>
  <c r="DE851" i="1"/>
  <c r="DF851" i="1"/>
  <c r="DG851" i="1"/>
  <c r="DH851" i="1"/>
  <c r="DI851" i="1"/>
  <c r="Q852" i="1"/>
  <c r="R852" i="1"/>
  <c r="S852" i="1"/>
  <c r="T852" i="1"/>
  <c r="U852" i="1"/>
  <c r="V852" i="1"/>
  <c r="W852" i="1"/>
  <c r="X852" i="1"/>
  <c r="Y852" i="1"/>
  <c r="Z852" i="1"/>
  <c r="AA852" i="1"/>
  <c r="AB852" i="1"/>
  <c r="AC852" i="1"/>
  <c r="AD852" i="1"/>
  <c r="AE852" i="1"/>
  <c r="AF852" i="1"/>
  <c r="AG852" i="1"/>
  <c r="AH852" i="1"/>
  <c r="AI852" i="1"/>
  <c r="AJ852" i="1"/>
  <c r="AK852" i="1"/>
  <c r="AL852" i="1"/>
  <c r="AM852" i="1"/>
  <c r="AN852" i="1"/>
  <c r="AO852" i="1"/>
  <c r="AP852" i="1"/>
  <c r="AQ852" i="1"/>
  <c r="AR852" i="1"/>
  <c r="AS852" i="1"/>
  <c r="AT852" i="1"/>
  <c r="AU852" i="1"/>
  <c r="AV852" i="1"/>
  <c r="AW852" i="1"/>
  <c r="AX852" i="1"/>
  <c r="AY852" i="1"/>
  <c r="AZ852" i="1"/>
  <c r="BA852" i="1"/>
  <c r="BB852" i="1"/>
  <c r="BC852" i="1"/>
  <c r="BD852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Q852" i="1"/>
  <c r="BR852" i="1"/>
  <c r="BS852" i="1"/>
  <c r="BT852" i="1"/>
  <c r="BU852" i="1"/>
  <c r="BV852" i="1"/>
  <c r="BW852" i="1"/>
  <c r="BX852" i="1"/>
  <c r="BY852" i="1"/>
  <c r="BZ852" i="1"/>
  <c r="CA852" i="1"/>
  <c r="CB852" i="1"/>
  <c r="CC852" i="1"/>
  <c r="CD852" i="1"/>
  <c r="CE852" i="1"/>
  <c r="CF852" i="1"/>
  <c r="CG852" i="1"/>
  <c r="CH852" i="1"/>
  <c r="CI852" i="1"/>
  <c r="CJ852" i="1"/>
  <c r="CK852" i="1"/>
  <c r="CL852" i="1"/>
  <c r="CM852" i="1"/>
  <c r="CN852" i="1"/>
  <c r="CO852" i="1"/>
  <c r="CP852" i="1"/>
  <c r="CQ852" i="1"/>
  <c r="CR852" i="1"/>
  <c r="CS852" i="1"/>
  <c r="CT852" i="1"/>
  <c r="CU852" i="1"/>
  <c r="CV852" i="1"/>
  <c r="CW852" i="1"/>
  <c r="CX852" i="1"/>
  <c r="CY852" i="1"/>
  <c r="CZ852" i="1"/>
  <c r="DA852" i="1"/>
  <c r="DB852" i="1"/>
  <c r="DC852" i="1"/>
  <c r="DD852" i="1"/>
  <c r="DE852" i="1"/>
  <c r="DF852" i="1"/>
  <c r="DG852" i="1"/>
  <c r="DH852" i="1"/>
  <c r="DI852" i="1"/>
  <c r="Q853" i="1"/>
  <c r="R853" i="1"/>
  <c r="S853" i="1"/>
  <c r="T853" i="1"/>
  <c r="U853" i="1"/>
  <c r="V853" i="1"/>
  <c r="W853" i="1"/>
  <c r="X853" i="1"/>
  <c r="Y853" i="1"/>
  <c r="Z853" i="1"/>
  <c r="AA853" i="1"/>
  <c r="AB853" i="1"/>
  <c r="AC853" i="1"/>
  <c r="AD853" i="1"/>
  <c r="AE853" i="1"/>
  <c r="AF853" i="1"/>
  <c r="AG853" i="1"/>
  <c r="AH853" i="1"/>
  <c r="AI853" i="1"/>
  <c r="AJ853" i="1"/>
  <c r="AK853" i="1"/>
  <c r="AL853" i="1"/>
  <c r="AM853" i="1"/>
  <c r="AN853" i="1"/>
  <c r="AO853" i="1"/>
  <c r="AP853" i="1"/>
  <c r="AQ853" i="1"/>
  <c r="AR853" i="1"/>
  <c r="AS853" i="1"/>
  <c r="AT853" i="1"/>
  <c r="AU853" i="1"/>
  <c r="AV853" i="1"/>
  <c r="AW853" i="1"/>
  <c r="AX853" i="1"/>
  <c r="AY853" i="1"/>
  <c r="AZ853" i="1"/>
  <c r="BA853" i="1"/>
  <c r="BB853" i="1"/>
  <c r="BC853" i="1"/>
  <c r="BD853" i="1"/>
  <c r="BE853" i="1"/>
  <c r="BF853" i="1"/>
  <c r="BG853" i="1"/>
  <c r="BH853" i="1"/>
  <c r="BI853" i="1"/>
  <c r="BJ853" i="1"/>
  <c r="BK853" i="1"/>
  <c r="BL853" i="1"/>
  <c r="BM853" i="1"/>
  <c r="BN853" i="1"/>
  <c r="BO853" i="1"/>
  <c r="BP853" i="1"/>
  <c r="BQ853" i="1"/>
  <c r="BR853" i="1"/>
  <c r="BS853" i="1"/>
  <c r="BT853" i="1"/>
  <c r="BU853" i="1"/>
  <c r="BV853" i="1"/>
  <c r="BW853" i="1"/>
  <c r="BX853" i="1"/>
  <c r="BY853" i="1"/>
  <c r="BZ853" i="1"/>
  <c r="CA853" i="1"/>
  <c r="CB853" i="1"/>
  <c r="CC853" i="1"/>
  <c r="CD853" i="1"/>
  <c r="CE853" i="1"/>
  <c r="CF853" i="1"/>
  <c r="CG853" i="1"/>
  <c r="CH853" i="1"/>
  <c r="CI853" i="1"/>
  <c r="CJ853" i="1"/>
  <c r="CK853" i="1"/>
  <c r="CL853" i="1"/>
  <c r="CM853" i="1"/>
  <c r="CN853" i="1"/>
  <c r="CO853" i="1"/>
  <c r="CP853" i="1"/>
  <c r="CQ853" i="1"/>
  <c r="CR853" i="1"/>
  <c r="CS853" i="1"/>
  <c r="CT853" i="1"/>
  <c r="CU853" i="1"/>
  <c r="CV853" i="1"/>
  <c r="CW853" i="1"/>
  <c r="CX853" i="1"/>
  <c r="CY853" i="1"/>
  <c r="CZ853" i="1"/>
  <c r="DA853" i="1"/>
  <c r="DB853" i="1"/>
  <c r="DC853" i="1"/>
  <c r="DD853" i="1"/>
  <c r="DE853" i="1"/>
  <c r="DF853" i="1"/>
  <c r="DG853" i="1"/>
  <c r="DH853" i="1"/>
  <c r="DI853" i="1"/>
  <c r="Q854" i="1"/>
  <c r="R854" i="1"/>
  <c r="S854" i="1"/>
  <c r="T854" i="1"/>
  <c r="U854" i="1"/>
  <c r="V854" i="1"/>
  <c r="W854" i="1"/>
  <c r="X854" i="1"/>
  <c r="Y854" i="1"/>
  <c r="Z854" i="1"/>
  <c r="AA854" i="1"/>
  <c r="AB854" i="1"/>
  <c r="AC854" i="1"/>
  <c r="AD854" i="1"/>
  <c r="AE854" i="1"/>
  <c r="AF854" i="1"/>
  <c r="AG854" i="1"/>
  <c r="AH854" i="1"/>
  <c r="AI854" i="1"/>
  <c r="AJ854" i="1"/>
  <c r="AK854" i="1"/>
  <c r="AL854" i="1"/>
  <c r="AM854" i="1"/>
  <c r="AN854" i="1"/>
  <c r="AO854" i="1"/>
  <c r="AP854" i="1"/>
  <c r="AQ854" i="1"/>
  <c r="AR854" i="1"/>
  <c r="AS854" i="1"/>
  <c r="AT854" i="1"/>
  <c r="AU854" i="1"/>
  <c r="AV854" i="1"/>
  <c r="AW854" i="1"/>
  <c r="AX854" i="1"/>
  <c r="AY854" i="1"/>
  <c r="AZ854" i="1"/>
  <c r="BA854" i="1"/>
  <c r="BB854" i="1"/>
  <c r="BC854" i="1"/>
  <c r="BD854" i="1"/>
  <c r="BE854" i="1"/>
  <c r="BF854" i="1"/>
  <c r="BG854" i="1"/>
  <c r="BH854" i="1"/>
  <c r="BI854" i="1"/>
  <c r="BJ854" i="1"/>
  <c r="BK854" i="1"/>
  <c r="BL854" i="1"/>
  <c r="BM854" i="1"/>
  <c r="BN854" i="1"/>
  <c r="BO854" i="1"/>
  <c r="BP854" i="1"/>
  <c r="BQ854" i="1"/>
  <c r="BR854" i="1"/>
  <c r="BS854" i="1"/>
  <c r="BT854" i="1"/>
  <c r="BU854" i="1"/>
  <c r="BV854" i="1"/>
  <c r="BW854" i="1"/>
  <c r="BX854" i="1"/>
  <c r="BY854" i="1"/>
  <c r="BZ854" i="1"/>
  <c r="CA854" i="1"/>
  <c r="CB854" i="1"/>
  <c r="CC854" i="1"/>
  <c r="CD854" i="1"/>
  <c r="CE854" i="1"/>
  <c r="CF854" i="1"/>
  <c r="CG854" i="1"/>
  <c r="CH854" i="1"/>
  <c r="CI854" i="1"/>
  <c r="CJ854" i="1"/>
  <c r="CK854" i="1"/>
  <c r="CL854" i="1"/>
  <c r="CM854" i="1"/>
  <c r="CN854" i="1"/>
  <c r="CO854" i="1"/>
  <c r="CP854" i="1"/>
  <c r="CQ854" i="1"/>
  <c r="CR854" i="1"/>
  <c r="CS854" i="1"/>
  <c r="CT854" i="1"/>
  <c r="CU854" i="1"/>
  <c r="CV854" i="1"/>
  <c r="CW854" i="1"/>
  <c r="CX854" i="1"/>
  <c r="CY854" i="1"/>
  <c r="CZ854" i="1"/>
  <c r="DA854" i="1"/>
  <c r="DB854" i="1"/>
  <c r="DC854" i="1"/>
  <c r="DD854" i="1"/>
  <c r="DE854" i="1"/>
  <c r="DF854" i="1"/>
  <c r="DG854" i="1"/>
  <c r="DH854" i="1"/>
  <c r="DI854" i="1"/>
  <c r="Q855" i="1"/>
  <c r="R855" i="1"/>
  <c r="S855" i="1"/>
  <c r="T855" i="1"/>
  <c r="U855" i="1"/>
  <c r="V855" i="1"/>
  <c r="W855" i="1"/>
  <c r="X855" i="1"/>
  <c r="Y855" i="1"/>
  <c r="Z855" i="1"/>
  <c r="AA855" i="1"/>
  <c r="AB855" i="1"/>
  <c r="AC855" i="1"/>
  <c r="AD855" i="1"/>
  <c r="AE855" i="1"/>
  <c r="AF855" i="1"/>
  <c r="AG855" i="1"/>
  <c r="AH855" i="1"/>
  <c r="AI855" i="1"/>
  <c r="AJ855" i="1"/>
  <c r="AK855" i="1"/>
  <c r="AL855" i="1"/>
  <c r="AM855" i="1"/>
  <c r="AN855" i="1"/>
  <c r="AO855" i="1"/>
  <c r="AP855" i="1"/>
  <c r="AQ855" i="1"/>
  <c r="AR855" i="1"/>
  <c r="AS855" i="1"/>
  <c r="AT855" i="1"/>
  <c r="AU855" i="1"/>
  <c r="AV855" i="1"/>
  <c r="AW855" i="1"/>
  <c r="AX855" i="1"/>
  <c r="AY855" i="1"/>
  <c r="AZ855" i="1"/>
  <c r="BA855" i="1"/>
  <c r="BB855" i="1"/>
  <c r="BC855" i="1"/>
  <c r="BD855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Q855" i="1"/>
  <c r="BR855" i="1"/>
  <c r="BS855" i="1"/>
  <c r="BT855" i="1"/>
  <c r="BU855" i="1"/>
  <c r="BV855" i="1"/>
  <c r="BW855" i="1"/>
  <c r="BX855" i="1"/>
  <c r="BY855" i="1"/>
  <c r="BZ855" i="1"/>
  <c r="CA855" i="1"/>
  <c r="CB855" i="1"/>
  <c r="CC855" i="1"/>
  <c r="CD855" i="1"/>
  <c r="CE855" i="1"/>
  <c r="CF855" i="1"/>
  <c r="CG855" i="1"/>
  <c r="CH855" i="1"/>
  <c r="CI855" i="1"/>
  <c r="CJ855" i="1"/>
  <c r="CK855" i="1"/>
  <c r="CL855" i="1"/>
  <c r="CM855" i="1"/>
  <c r="CN855" i="1"/>
  <c r="CO855" i="1"/>
  <c r="CP855" i="1"/>
  <c r="CQ855" i="1"/>
  <c r="CR855" i="1"/>
  <c r="CS855" i="1"/>
  <c r="CT855" i="1"/>
  <c r="CU855" i="1"/>
  <c r="CV855" i="1"/>
  <c r="CW855" i="1"/>
  <c r="CX855" i="1"/>
  <c r="CY855" i="1"/>
  <c r="CZ855" i="1"/>
  <c r="DA855" i="1"/>
  <c r="DB855" i="1"/>
  <c r="DC855" i="1"/>
  <c r="DD855" i="1"/>
  <c r="DE855" i="1"/>
  <c r="DF855" i="1"/>
  <c r="DG855" i="1"/>
  <c r="DH855" i="1"/>
  <c r="DI855" i="1"/>
  <c r="Q856" i="1"/>
  <c r="R856" i="1"/>
  <c r="S856" i="1"/>
  <c r="T856" i="1"/>
  <c r="U856" i="1"/>
  <c r="V856" i="1"/>
  <c r="W856" i="1"/>
  <c r="X856" i="1"/>
  <c r="Y856" i="1"/>
  <c r="Z856" i="1"/>
  <c r="AA856" i="1"/>
  <c r="AB856" i="1"/>
  <c r="AC856" i="1"/>
  <c r="AD856" i="1"/>
  <c r="AE856" i="1"/>
  <c r="AF856" i="1"/>
  <c r="AG856" i="1"/>
  <c r="AH856" i="1"/>
  <c r="AI856" i="1"/>
  <c r="AJ856" i="1"/>
  <c r="AK856" i="1"/>
  <c r="AL856" i="1"/>
  <c r="AM856" i="1"/>
  <c r="AN856" i="1"/>
  <c r="AO856" i="1"/>
  <c r="AP856" i="1"/>
  <c r="AQ856" i="1"/>
  <c r="AR856" i="1"/>
  <c r="AS856" i="1"/>
  <c r="AT856" i="1"/>
  <c r="AU856" i="1"/>
  <c r="AV856" i="1"/>
  <c r="AW856" i="1"/>
  <c r="AX856" i="1"/>
  <c r="AY856" i="1"/>
  <c r="AZ856" i="1"/>
  <c r="BA856" i="1"/>
  <c r="BB856" i="1"/>
  <c r="BC856" i="1"/>
  <c r="BD856" i="1"/>
  <c r="BE856" i="1"/>
  <c r="BF856" i="1"/>
  <c r="BG856" i="1"/>
  <c r="BH856" i="1"/>
  <c r="BI856" i="1"/>
  <c r="BJ856" i="1"/>
  <c r="BK856" i="1"/>
  <c r="BL856" i="1"/>
  <c r="BM856" i="1"/>
  <c r="BN856" i="1"/>
  <c r="BO856" i="1"/>
  <c r="BP856" i="1"/>
  <c r="BQ856" i="1"/>
  <c r="BR856" i="1"/>
  <c r="BS856" i="1"/>
  <c r="BT856" i="1"/>
  <c r="BU856" i="1"/>
  <c r="BV856" i="1"/>
  <c r="BW856" i="1"/>
  <c r="BX856" i="1"/>
  <c r="BY856" i="1"/>
  <c r="BZ856" i="1"/>
  <c r="CA856" i="1"/>
  <c r="CB856" i="1"/>
  <c r="CC856" i="1"/>
  <c r="CD856" i="1"/>
  <c r="CE856" i="1"/>
  <c r="CF856" i="1"/>
  <c r="CG856" i="1"/>
  <c r="CH856" i="1"/>
  <c r="CI856" i="1"/>
  <c r="CJ856" i="1"/>
  <c r="CK856" i="1"/>
  <c r="CL856" i="1"/>
  <c r="CM856" i="1"/>
  <c r="CN856" i="1"/>
  <c r="CO856" i="1"/>
  <c r="CP856" i="1"/>
  <c r="CQ856" i="1"/>
  <c r="CR856" i="1"/>
  <c r="CS856" i="1"/>
  <c r="CT856" i="1"/>
  <c r="CU856" i="1"/>
  <c r="CV856" i="1"/>
  <c r="CW856" i="1"/>
  <c r="CX856" i="1"/>
  <c r="CY856" i="1"/>
  <c r="CZ856" i="1"/>
  <c r="DA856" i="1"/>
  <c r="DB856" i="1"/>
  <c r="DC856" i="1"/>
  <c r="DD856" i="1"/>
  <c r="DE856" i="1"/>
  <c r="DF856" i="1"/>
  <c r="DG856" i="1"/>
  <c r="DH856" i="1"/>
  <c r="DI856" i="1"/>
  <c r="Q857" i="1"/>
  <c r="R857" i="1"/>
  <c r="S857" i="1"/>
  <c r="T857" i="1"/>
  <c r="U857" i="1"/>
  <c r="V857" i="1"/>
  <c r="W857" i="1"/>
  <c r="X857" i="1"/>
  <c r="Y857" i="1"/>
  <c r="Z857" i="1"/>
  <c r="AA857" i="1"/>
  <c r="AB857" i="1"/>
  <c r="AC857" i="1"/>
  <c r="AD857" i="1"/>
  <c r="AE857" i="1"/>
  <c r="AF857" i="1"/>
  <c r="AG857" i="1"/>
  <c r="AH857" i="1"/>
  <c r="AI857" i="1"/>
  <c r="AJ857" i="1"/>
  <c r="AK857" i="1"/>
  <c r="AL857" i="1"/>
  <c r="AM857" i="1"/>
  <c r="AN857" i="1"/>
  <c r="AO857" i="1"/>
  <c r="AP857" i="1"/>
  <c r="AQ857" i="1"/>
  <c r="AR857" i="1"/>
  <c r="AS857" i="1"/>
  <c r="AT857" i="1"/>
  <c r="AU857" i="1"/>
  <c r="AV857" i="1"/>
  <c r="AW857" i="1"/>
  <c r="AX857" i="1"/>
  <c r="AY857" i="1"/>
  <c r="AZ857" i="1"/>
  <c r="BA857" i="1"/>
  <c r="BB857" i="1"/>
  <c r="BC857" i="1"/>
  <c r="BD857" i="1"/>
  <c r="BE857" i="1"/>
  <c r="BF857" i="1"/>
  <c r="BG857" i="1"/>
  <c r="BH857" i="1"/>
  <c r="BI857" i="1"/>
  <c r="BJ857" i="1"/>
  <c r="BK857" i="1"/>
  <c r="BL857" i="1"/>
  <c r="BM857" i="1"/>
  <c r="BN857" i="1"/>
  <c r="BO857" i="1"/>
  <c r="BP857" i="1"/>
  <c r="BQ857" i="1"/>
  <c r="BR857" i="1"/>
  <c r="BS857" i="1"/>
  <c r="BT857" i="1"/>
  <c r="BU857" i="1"/>
  <c r="BV857" i="1"/>
  <c r="BW857" i="1"/>
  <c r="BX857" i="1"/>
  <c r="BY857" i="1"/>
  <c r="BZ857" i="1"/>
  <c r="CA857" i="1"/>
  <c r="CB857" i="1"/>
  <c r="CC857" i="1"/>
  <c r="CD857" i="1"/>
  <c r="CE857" i="1"/>
  <c r="CF857" i="1"/>
  <c r="CG857" i="1"/>
  <c r="CH857" i="1"/>
  <c r="CI857" i="1"/>
  <c r="CJ857" i="1"/>
  <c r="CK857" i="1"/>
  <c r="CL857" i="1"/>
  <c r="CM857" i="1"/>
  <c r="CN857" i="1"/>
  <c r="CO857" i="1"/>
  <c r="CP857" i="1"/>
  <c r="CQ857" i="1"/>
  <c r="CR857" i="1"/>
  <c r="CS857" i="1"/>
  <c r="CT857" i="1"/>
  <c r="CU857" i="1"/>
  <c r="CV857" i="1"/>
  <c r="CW857" i="1"/>
  <c r="CX857" i="1"/>
  <c r="CY857" i="1"/>
  <c r="CZ857" i="1"/>
  <c r="DA857" i="1"/>
  <c r="DB857" i="1"/>
  <c r="DC857" i="1"/>
  <c r="DD857" i="1"/>
  <c r="DE857" i="1"/>
  <c r="DF857" i="1"/>
  <c r="DG857" i="1"/>
  <c r="DH857" i="1"/>
  <c r="DI857" i="1"/>
  <c r="Q858" i="1"/>
  <c r="R858" i="1"/>
  <c r="S858" i="1"/>
  <c r="T858" i="1"/>
  <c r="U858" i="1"/>
  <c r="V858" i="1"/>
  <c r="W858" i="1"/>
  <c r="X858" i="1"/>
  <c r="Y858" i="1"/>
  <c r="Z858" i="1"/>
  <c r="AA858" i="1"/>
  <c r="AB858" i="1"/>
  <c r="AC858" i="1"/>
  <c r="AD858" i="1"/>
  <c r="AE858" i="1"/>
  <c r="AF858" i="1"/>
  <c r="AG858" i="1"/>
  <c r="AH858" i="1"/>
  <c r="AI858" i="1"/>
  <c r="AJ858" i="1"/>
  <c r="AK858" i="1"/>
  <c r="AL858" i="1"/>
  <c r="AM858" i="1"/>
  <c r="AN858" i="1"/>
  <c r="AO858" i="1"/>
  <c r="AP858" i="1"/>
  <c r="AQ858" i="1"/>
  <c r="AR858" i="1"/>
  <c r="AS858" i="1"/>
  <c r="AT858" i="1"/>
  <c r="AU858" i="1"/>
  <c r="AV858" i="1"/>
  <c r="AW858" i="1"/>
  <c r="AX858" i="1"/>
  <c r="AY858" i="1"/>
  <c r="AZ858" i="1"/>
  <c r="BA858" i="1"/>
  <c r="BB858" i="1"/>
  <c r="BC858" i="1"/>
  <c r="BD858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Q858" i="1"/>
  <c r="BR858" i="1"/>
  <c r="BS858" i="1"/>
  <c r="BT858" i="1"/>
  <c r="BU858" i="1"/>
  <c r="BV858" i="1"/>
  <c r="BW858" i="1"/>
  <c r="BX858" i="1"/>
  <c r="BY858" i="1"/>
  <c r="BZ858" i="1"/>
  <c r="CA858" i="1"/>
  <c r="CB858" i="1"/>
  <c r="CC858" i="1"/>
  <c r="CD858" i="1"/>
  <c r="CE858" i="1"/>
  <c r="CF858" i="1"/>
  <c r="CG858" i="1"/>
  <c r="CH858" i="1"/>
  <c r="CI858" i="1"/>
  <c r="CJ858" i="1"/>
  <c r="CK858" i="1"/>
  <c r="CL858" i="1"/>
  <c r="CM858" i="1"/>
  <c r="CN858" i="1"/>
  <c r="CO858" i="1"/>
  <c r="CP858" i="1"/>
  <c r="CQ858" i="1"/>
  <c r="CR858" i="1"/>
  <c r="CS858" i="1"/>
  <c r="CT858" i="1"/>
  <c r="CU858" i="1"/>
  <c r="CV858" i="1"/>
  <c r="CW858" i="1"/>
  <c r="CX858" i="1"/>
  <c r="CY858" i="1"/>
  <c r="CZ858" i="1"/>
  <c r="DA858" i="1"/>
  <c r="DB858" i="1"/>
  <c r="DC858" i="1"/>
  <c r="DD858" i="1"/>
  <c r="DE858" i="1"/>
  <c r="DF858" i="1"/>
  <c r="DG858" i="1"/>
  <c r="DH858" i="1"/>
  <c r="DI858" i="1"/>
  <c r="Q859" i="1"/>
  <c r="R859" i="1"/>
  <c r="S859" i="1"/>
  <c r="T859" i="1"/>
  <c r="U859" i="1"/>
  <c r="V859" i="1"/>
  <c r="W859" i="1"/>
  <c r="X859" i="1"/>
  <c r="Y859" i="1"/>
  <c r="Z859" i="1"/>
  <c r="AA859" i="1"/>
  <c r="AB859" i="1"/>
  <c r="AC859" i="1"/>
  <c r="AD859" i="1"/>
  <c r="AE859" i="1"/>
  <c r="AF859" i="1"/>
  <c r="AG859" i="1"/>
  <c r="AH859" i="1"/>
  <c r="AI859" i="1"/>
  <c r="AJ859" i="1"/>
  <c r="AK859" i="1"/>
  <c r="AL859" i="1"/>
  <c r="AM859" i="1"/>
  <c r="AN859" i="1"/>
  <c r="AO859" i="1"/>
  <c r="AP859" i="1"/>
  <c r="AQ859" i="1"/>
  <c r="AR859" i="1"/>
  <c r="AS859" i="1"/>
  <c r="AT859" i="1"/>
  <c r="AU859" i="1"/>
  <c r="AV859" i="1"/>
  <c r="AW859" i="1"/>
  <c r="AX859" i="1"/>
  <c r="AY859" i="1"/>
  <c r="AZ859" i="1"/>
  <c r="BA859" i="1"/>
  <c r="BB859" i="1"/>
  <c r="BC859" i="1"/>
  <c r="BD859" i="1"/>
  <c r="BE859" i="1"/>
  <c r="BF859" i="1"/>
  <c r="BG859" i="1"/>
  <c r="BH859" i="1"/>
  <c r="BI859" i="1"/>
  <c r="BJ859" i="1"/>
  <c r="BK859" i="1"/>
  <c r="BL859" i="1"/>
  <c r="BM859" i="1"/>
  <c r="BN859" i="1"/>
  <c r="BO859" i="1"/>
  <c r="BP859" i="1"/>
  <c r="BQ859" i="1"/>
  <c r="BR859" i="1"/>
  <c r="BS859" i="1"/>
  <c r="BT859" i="1"/>
  <c r="BU859" i="1"/>
  <c r="BV859" i="1"/>
  <c r="BW859" i="1"/>
  <c r="BX859" i="1"/>
  <c r="BY859" i="1"/>
  <c r="BZ859" i="1"/>
  <c r="CA859" i="1"/>
  <c r="CB859" i="1"/>
  <c r="CC859" i="1"/>
  <c r="CD859" i="1"/>
  <c r="CE859" i="1"/>
  <c r="CF859" i="1"/>
  <c r="CG859" i="1"/>
  <c r="CH859" i="1"/>
  <c r="CI859" i="1"/>
  <c r="CJ859" i="1"/>
  <c r="CK859" i="1"/>
  <c r="CL859" i="1"/>
  <c r="CM859" i="1"/>
  <c r="CN859" i="1"/>
  <c r="CO859" i="1"/>
  <c r="CP859" i="1"/>
  <c r="CQ859" i="1"/>
  <c r="CR859" i="1"/>
  <c r="CS859" i="1"/>
  <c r="CT859" i="1"/>
  <c r="CU859" i="1"/>
  <c r="CV859" i="1"/>
  <c r="CW859" i="1"/>
  <c r="CX859" i="1"/>
  <c r="CY859" i="1"/>
  <c r="CZ859" i="1"/>
  <c r="DA859" i="1"/>
  <c r="DB859" i="1"/>
  <c r="DC859" i="1"/>
  <c r="DD859" i="1"/>
  <c r="DE859" i="1"/>
  <c r="DF859" i="1"/>
  <c r="DG859" i="1"/>
  <c r="DH859" i="1"/>
  <c r="DI859" i="1"/>
  <c r="Q860" i="1"/>
  <c r="R860" i="1"/>
  <c r="S860" i="1"/>
  <c r="T860" i="1"/>
  <c r="U860" i="1"/>
  <c r="V860" i="1"/>
  <c r="W860" i="1"/>
  <c r="X860" i="1"/>
  <c r="Y860" i="1"/>
  <c r="Z860" i="1"/>
  <c r="AA860" i="1"/>
  <c r="AB860" i="1"/>
  <c r="AC860" i="1"/>
  <c r="AD860" i="1"/>
  <c r="AE860" i="1"/>
  <c r="AF860" i="1"/>
  <c r="AG860" i="1"/>
  <c r="AH860" i="1"/>
  <c r="AI860" i="1"/>
  <c r="AJ860" i="1"/>
  <c r="AK860" i="1"/>
  <c r="AL860" i="1"/>
  <c r="AM860" i="1"/>
  <c r="AN860" i="1"/>
  <c r="AO860" i="1"/>
  <c r="AP860" i="1"/>
  <c r="AQ860" i="1"/>
  <c r="AR860" i="1"/>
  <c r="AS860" i="1"/>
  <c r="AT860" i="1"/>
  <c r="AU860" i="1"/>
  <c r="AV860" i="1"/>
  <c r="AW860" i="1"/>
  <c r="AX860" i="1"/>
  <c r="AY860" i="1"/>
  <c r="AZ860" i="1"/>
  <c r="BA860" i="1"/>
  <c r="BB860" i="1"/>
  <c r="BC860" i="1"/>
  <c r="BD860" i="1"/>
  <c r="BE860" i="1"/>
  <c r="BF860" i="1"/>
  <c r="BG860" i="1"/>
  <c r="BH860" i="1"/>
  <c r="BI860" i="1"/>
  <c r="BJ860" i="1"/>
  <c r="BK860" i="1"/>
  <c r="BL860" i="1"/>
  <c r="BM860" i="1"/>
  <c r="BN860" i="1"/>
  <c r="BO860" i="1"/>
  <c r="BP860" i="1"/>
  <c r="BQ860" i="1"/>
  <c r="BR860" i="1"/>
  <c r="BS860" i="1"/>
  <c r="BT860" i="1"/>
  <c r="BU860" i="1"/>
  <c r="BV860" i="1"/>
  <c r="BW860" i="1"/>
  <c r="BX860" i="1"/>
  <c r="BY860" i="1"/>
  <c r="BZ860" i="1"/>
  <c r="CA860" i="1"/>
  <c r="CB860" i="1"/>
  <c r="CC860" i="1"/>
  <c r="CD860" i="1"/>
  <c r="CE860" i="1"/>
  <c r="CF860" i="1"/>
  <c r="CG860" i="1"/>
  <c r="CH860" i="1"/>
  <c r="CI860" i="1"/>
  <c r="CJ860" i="1"/>
  <c r="CK860" i="1"/>
  <c r="CL860" i="1"/>
  <c r="CM860" i="1"/>
  <c r="CN860" i="1"/>
  <c r="CO860" i="1"/>
  <c r="CP860" i="1"/>
  <c r="CQ860" i="1"/>
  <c r="CR860" i="1"/>
  <c r="CS860" i="1"/>
  <c r="CT860" i="1"/>
  <c r="CU860" i="1"/>
  <c r="CV860" i="1"/>
  <c r="CW860" i="1"/>
  <c r="CX860" i="1"/>
  <c r="CY860" i="1"/>
  <c r="CZ860" i="1"/>
  <c r="DA860" i="1"/>
  <c r="DB860" i="1"/>
  <c r="DC860" i="1"/>
  <c r="DD860" i="1"/>
  <c r="DE860" i="1"/>
  <c r="DF860" i="1"/>
  <c r="DG860" i="1"/>
  <c r="DH860" i="1"/>
  <c r="DI860" i="1"/>
  <c r="Q861" i="1"/>
  <c r="R861" i="1"/>
  <c r="S861" i="1"/>
  <c r="T861" i="1"/>
  <c r="U861" i="1"/>
  <c r="V861" i="1"/>
  <c r="W861" i="1"/>
  <c r="X861" i="1"/>
  <c r="Y861" i="1"/>
  <c r="Z861" i="1"/>
  <c r="AA861" i="1"/>
  <c r="AB861" i="1"/>
  <c r="AC861" i="1"/>
  <c r="AD861" i="1"/>
  <c r="AE861" i="1"/>
  <c r="AF861" i="1"/>
  <c r="AG861" i="1"/>
  <c r="AH861" i="1"/>
  <c r="AI861" i="1"/>
  <c r="AJ861" i="1"/>
  <c r="AK861" i="1"/>
  <c r="AL861" i="1"/>
  <c r="AM861" i="1"/>
  <c r="AN861" i="1"/>
  <c r="AO861" i="1"/>
  <c r="AP861" i="1"/>
  <c r="AQ861" i="1"/>
  <c r="AR861" i="1"/>
  <c r="AS861" i="1"/>
  <c r="AT861" i="1"/>
  <c r="AU861" i="1"/>
  <c r="AV861" i="1"/>
  <c r="AW861" i="1"/>
  <c r="AX861" i="1"/>
  <c r="AY861" i="1"/>
  <c r="AZ861" i="1"/>
  <c r="BA861" i="1"/>
  <c r="BB861" i="1"/>
  <c r="BC861" i="1"/>
  <c r="BD861" i="1"/>
  <c r="BE861" i="1"/>
  <c r="BF861" i="1"/>
  <c r="BG861" i="1"/>
  <c r="BH861" i="1"/>
  <c r="BI861" i="1"/>
  <c r="BJ861" i="1"/>
  <c r="BK861" i="1"/>
  <c r="BL861" i="1"/>
  <c r="BM861" i="1"/>
  <c r="BN861" i="1"/>
  <c r="BO861" i="1"/>
  <c r="BP861" i="1"/>
  <c r="BQ861" i="1"/>
  <c r="BR861" i="1"/>
  <c r="BS861" i="1"/>
  <c r="BT861" i="1"/>
  <c r="BU861" i="1"/>
  <c r="BV861" i="1"/>
  <c r="BW861" i="1"/>
  <c r="BX861" i="1"/>
  <c r="BY861" i="1"/>
  <c r="BZ861" i="1"/>
  <c r="CA861" i="1"/>
  <c r="CB861" i="1"/>
  <c r="CC861" i="1"/>
  <c r="CD861" i="1"/>
  <c r="CE861" i="1"/>
  <c r="CF861" i="1"/>
  <c r="CG861" i="1"/>
  <c r="CH861" i="1"/>
  <c r="CI861" i="1"/>
  <c r="CJ861" i="1"/>
  <c r="CK861" i="1"/>
  <c r="CL861" i="1"/>
  <c r="CM861" i="1"/>
  <c r="CN861" i="1"/>
  <c r="CO861" i="1"/>
  <c r="CP861" i="1"/>
  <c r="CQ861" i="1"/>
  <c r="CR861" i="1"/>
  <c r="CS861" i="1"/>
  <c r="CT861" i="1"/>
  <c r="CU861" i="1"/>
  <c r="CV861" i="1"/>
  <c r="CW861" i="1"/>
  <c r="CX861" i="1"/>
  <c r="CY861" i="1"/>
  <c r="CZ861" i="1"/>
  <c r="DA861" i="1"/>
  <c r="DB861" i="1"/>
  <c r="DC861" i="1"/>
  <c r="DD861" i="1"/>
  <c r="DE861" i="1"/>
  <c r="DF861" i="1"/>
  <c r="DG861" i="1"/>
  <c r="DH861" i="1"/>
  <c r="DI861" i="1"/>
  <c r="Q862" i="1"/>
  <c r="R862" i="1"/>
  <c r="S862" i="1"/>
  <c r="T862" i="1"/>
  <c r="U862" i="1"/>
  <c r="V862" i="1"/>
  <c r="W862" i="1"/>
  <c r="X862" i="1"/>
  <c r="Y862" i="1"/>
  <c r="Z862" i="1"/>
  <c r="AA862" i="1"/>
  <c r="AB862" i="1"/>
  <c r="AC862" i="1"/>
  <c r="AD862" i="1"/>
  <c r="AE862" i="1"/>
  <c r="AF862" i="1"/>
  <c r="AG862" i="1"/>
  <c r="AH862" i="1"/>
  <c r="AI862" i="1"/>
  <c r="AJ862" i="1"/>
  <c r="AK862" i="1"/>
  <c r="AL862" i="1"/>
  <c r="AM862" i="1"/>
  <c r="AN862" i="1"/>
  <c r="AO862" i="1"/>
  <c r="AP862" i="1"/>
  <c r="AQ862" i="1"/>
  <c r="AR862" i="1"/>
  <c r="AS862" i="1"/>
  <c r="AT862" i="1"/>
  <c r="AU862" i="1"/>
  <c r="AV862" i="1"/>
  <c r="AW862" i="1"/>
  <c r="AX862" i="1"/>
  <c r="AY862" i="1"/>
  <c r="AZ862" i="1"/>
  <c r="BA862" i="1"/>
  <c r="BB862" i="1"/>
  <c r="BC862" i="1"/>
  <c r="BD862" i="1"/>
  <c r="BE862" i="1"/>
  <c r="BF862" i="1"/>
  <c r="BG862" i="1"/>
  <c r="BH862" i="1"/>
  <c r="BI862" i="1"/>
  <c r="BJ862" i="1"/>
  <c r="BK862" i="1"/>
  <c r="BL862" i="1"/>
  <c r="BM862" i="1"/>
  <c r="BN862" i="1"/>
  <c r="BO862" i="1"/>
  <c r="BP862" i="1"/>
  <c r="BQ862" i="1"/>
  <c r="BR862" i="1"/>
  <c r="BS862" i="1"/>
  <c r="BT862" i="1"/>
  <c r="BU862" i="1"/>
  <c r="BV862" i="1"/>
  <c r="BW862" i="1"/>
  <c r="BX862" i="1"/>
  <c r="BY862" i="1"/>
  <c r="BZ862" i="1"/>
  <c r="CA862" i="1"/>
  <c r="CB862" i="1"/>
  <c r="CC862" i="1"/>
  <c r="CD862" i="1"/>
  <c r="CE862" i="1"/>
  <c r="CF862" i="1"/>
  <c r="CG862" i="1"/>
  <c r="CH862" i="1"/>
  <c r="CI862" i="1"/>
  <c r="CJ862" i="1"/>
  <c r="CK862" i="1"/>
  <c r="CL862" i="1"/>
  <c r="CM862" i="1"/>
  <c r="CN862" i="1"/>
  <c r="CO862" i="1"/>
  <c r="CP862" i="1"/>
  <c r="CQ862" i="1"/>
  <c r="CR862" i="1"/>
  <c r="CS862" i="1"/>
  <c r="CT862" i="1"/>
  <c r="CU862" i="1"/>
  <c r="CV862" i="1"/>
  <c r="CW862" i="1"/>
  <c r="CX862" i="1"/>
  <c r="CY862" i="1"/>
  <c r="CZ862" i="1"/>
  <c r="DA862" i="1"/>
  <c r="DB862" i="1"/>
  <c r="DC862" i="1"/>
  <c r="DD862" i="1"/>
  <c r="DE862" i="1"/>
  <c r="DF862" i="1"/>
  <c r="DG862" i="1"/>
  <c r="DH862" i="1"/>
  <c r="DI862" i="1"/>
  <c r="Q863" i="1"/>
  <c r="R863" i="1"/>
  <c r="S863" i="1"/>
  <c r="T863" i="1"/>
  <c r="U863" i="1"/>
  <c r="V863" i="1"/>
  <c r="W863" i="1"/>
  <c r="X863" i="1"/>
  <c r="Y863" i="1"/>
  <c r="Z863" i="1"/>
  <c r="AA863" i="1"/>
  <c r="AB863" i="1"/>
  <c r="AC863" i="1"/>
  <c r="AD863" i="1"/>
  <c r="AE863" i="1"/>
  <c r="AF863" i="1"/>
  <c r="AG863" i="1"/>
  <c r="AH863" i="1"/>
  <c r="AI863" i="1"/>
  <c r="AJ863" i="1"/>
  <c r="AK863" i="1"/>
  <c r="AL863" i="1"/>
  <c r="AM863" i="1"/>
  <c r="AN863" i="1"/>
  <c r="AO863" i="1"/>
  <c r="AP863" i="1"/>
  <c r="AQ863" i="1"/>
  <c r="AR863" i="1"/>
  <c r="AS863" i="1"/>
  <c r="AT863" i="1"/>
  <c r="AU863" i="1"/>
  <c r="AV863" i="1"/>
  <c r="AW863" i="1"/>
  <c r="AX863" i="1"/>
  <c r="AY863" i="1"/>
  <c r="AZ863" i="1"/>
  <c r="BA863" i="1"/>
  <c r="BB863" i="1"/>
  <c r="BC863" i="1"/>
  <c r="BD863" i="1"/>
  <c r="BE863" i="1"/>
  <c r="BF863" i="1"/>
  <c r="BG863" i="1"/>
  <c r="BH863" i="1"/>
  <c r="BI863" i="1"/>
  <c r="BJ863" i="1"/>
  <c r="BK863" i="1"/>
  <c r="BL863" i="1"/>
  <c r="BM863" i="1"/>
  <c r="BN863" i="1"/>
  <c r="BO863" i="1"/>
  <c r="BP863" i="1"/>
  <c r="BQ863" i="1"/>
  <c r="BR863" i="1"/>
  <c r="BS863" i="1"/>
  <c r="BT863" i="1"/>
  <c r="BU863" i="1"/>
  <c r="BV863" i="1"/>
  <c r="BW863" i="1"/>
  <c r="BX863" i="1"/>
  <c r="BY863" i="1"/>
  <c r="BZ863" i="1"/>
  <c r="CA863" i="1"/>
  <c r="CB863" i="1"/>
  <c r="CC863" i="1"/>
  <c r="CD863" i="1"/>
  <c r="CE863" i="1"/>
  <c r="CF863" i="1"/>
  <c r="CG863" i="1"/>
  <c r="CH863" i="1"/>
  <c r="CI863" i="1"/>
  <c r="CJ863" i="1"/>
  <c r="CK863" i="1"/>
  <c r="CL863" i="1"/>
  <c r="CM863" i="1"/>
  <c r="CN863" i="1"/>
  <c r="CO863" i="1"/>
  <c r="CP863" i="1"/>
  <c r="CQ863" i="1"/>
  <c r="CR863" i="1"/>
  <c r="CS863" i="1"/>
  <c r="CT863" i="1"/>
  <c r="CU863" i="1"/>
  <c r="CV863" i="1"/>
  <c r="CW863" i="1"/>
  <c r="CX863" i="1"/>
  <c r="CY863" i="1"/>
  <c r="CZ863" i="1"/>
  <c r="DA863" i="1"/>
  <c r="DB863" i="1"/>
  <c r="DC863" i="1"/>
  <c r="DD863" i="1"/>
  <c r="DE863" i="1"/>
  <c r="DF863" i="1"/>
  <c r="DG863" i="1"/>
  <c r="DH863" i="1"/>
  <c r="DI863" i="1"/>
  <c r="Q864" i="1"/>
  <c r="R864" i="1"/>
  <c r="S864" i="1"/>
  <c r="T864" i="1"/>
  <c r="U864" i="1"/>
  <c r="V864" i="1"/>
  <c r="W864" i="1"/>
  <c r="X864" i="1"/>
  <c r="Y864" i="1"/>
  <c r="Z864" i="1"/>
  <c r="AA864" i="1"/>
  <c r="AB864" i="1"/>
  <c r="AC864" i="1"/>
  <c r="AD864" i="1"/>
  <c r="AE864" i="1"/>
  <c r="AF864" i="1"/>
  <c r="AG864" i="1"/>
  <c r="AH864" i="1"/>
  <c r="AI864" i="1"/>
  <c r="AJ864" i="1"/>
  <c r="AK864" i="1"/>
  <c r="AL864" i="1"/>
  <c r="AM864" i="1"/>
  <c r="AN864" i="1"/>
  <c r="AO864" i="1"/>
  <c r="AP864" i="1"/>
  <c r="AQ864" i="1"/>
  <c r="AR864" i="1"/>
  <c r="AS864" i="1"/>
  <c r="AT864" i="1"/>
  <c r="AU864" i="1"/>
  <c r="AV864" i="1"/>
  <c r="AW864" i="1"/>
  <c r="AX864" i="1"/>
  <c r="AY864" i="1"/>
  <c r="AZ864" i="1"/>
  <c r="BA864" i="1"/>
  <c r="BB864" i="1"/>
  <c r="BC864" i="1"/>
  <c r="BD864" i="1"/>
  <c r="BE864" i="1"/>
  <c r="BF864" i="1"/>
  <c r="BG864" i="1"/>
  <c r="BH864" i="1"/>
  <c r="BI864" i="1"/>
  <c r="BJ864" i="1"/>
  <c r="BK864" i="1"/>
  <c r="BL864" i="1"/>
  <c r="BM864" i="1"/>
  <c r="BN864" i="1"/>
  <c r="BO864" i="1"/>
  <c r="BP864" i="1"/>
  <c r="BQ864" i="1"/>
  <c r="BR864" i="1"/>
  <c r="BS864" i="1"/>
  <c r="BT864" i="1"/>
  <c r="BU864" i="1"/>
  <c r="BV864" i="1"/>
  <c r="BW864" i="1"/>
  <c r="BX864" i="1"/>
  <c r="BY864" i="1"/>
  <c r="BZ864" i="1"/>
  <c r="CA864" i="1"/>
  <c r="CB864" i="1"/>
  <c r="CC864" i="1"/>
  <c r="CD864" i="1"/>
  <c r="CE864" i="1"/>
  <c r="CF864" i="1"/>
  <c r="CG864" i="1"/>
  <c r="CH864" i="1"/>
  <c r="CI864" i="1"/>
  <c r="CJ864" i="1"/>
  <c r="CK864" i="1"/>
  <c r="CL864" i="1"/>
  <c r="CM864" i="1"/>
  <c r="CN864" i="1"/>
  <c r="CO864" i="1"/>
  <c r="CP864" i="1"/>
  <c r="CQ864" i="1"/>
  <c r="CR864" i="1"/>
  <c r="CS864" i="1"/>
  <c r="CT864" i="1"/>
  <c r="CU864" i="1"/>
  <c r="CV864" i="1"/>
  <c r="CW864" i="1"/>
  <c r="CX864" i="1"/>
  <c r="CY864" i="1"/>
  <c r="CZ864" i="1"/>
  <c r="DA864" i="1"/>
  <c r="DB864" i="1"/>
  <c r="DC864" i="1"/>
  <c r="DD864" i="1"/>
  <c r="DE864" i="1"/>
  <c r="DF864" i="1"/>
  <c r="DG864" i="1"/>
  <c r="DH864" i="1"/>
  <c r="DI864" i="1"/>
  <c r="Q865" i="1"/>
  <c r="R865" i="1"/>
  <c r="S865" i="1"/>
  <c r="T865" i="1"/>
  <c r="U865" i="1"/>
  <c r="V865" i="1"/>
  <c r="W865" i="1"/>
  <c r="X865" i="1"/>
  <c r="Y865" i="1"/>
  <c r="Z865" i="1"/>
  <c r="AA865" i="1"/>
  <c r="AB865" i="1"/>
  <c r="AC865" i="1"/>
  <c r="AD865" i="1"/>
  <c r="AE865" i="1"/>
  <c r="AF865" i="1"/>
  <c r="AG865" i="1"/>
  <c r="AH865" i="1"/>
  <c r="AI865" i="1"/>
  <c r="AJ865" i="1"/>
  <c r="AK865" i="1"/>
  <c r="AL865" i="1"/>
  <c r="AM865" i="1"/>
  <c r="AN865" i="1"/>
  <c r="AO865" i="1"/>
  <c r="AP865" i="1"/>
  <c r="AQ865" i="1"/>
  <c r="AR865" i="1"/>
  <c r="AS865" i="1"/>
  <c r="AT865" i="1"/>
  <c r="AU865" i="1"/>
  <c r="AV865" i="1"/>
  <c r="AW865" i="1"/>
  <c r="AX865" i="1"/>
  <c r="AY865" i="1"/>
  <c r="AZ865" i="1"/>
  <c r="BA865" i="1"/>
  <c r="BB865" i="1"/>
  <c r="BC865" i="1"/>
  <c r="BD865" i="1"/>
  <c r="BE865" i="1"/>
  <c r="BF865" i="1"/>
  <c r="BG865" i="1"/>
  <c r="BH865" i="1"/>
  <c r="BI865" i="1"/>
  <c r="BJ865" i="1"/>
  <c r="BK865" i="1"/>
  <c r="BL865" i="1"/>
  <c r="BM865" i="1"/>
  <c r="BN865" i="1"/>
  <c r="BO865" i="1"/>
  <c r="BP865" i="1"/>
  <c r="BQ865" i="1"/>
  <c r="BR865" i="1"/>
  <c r="BS865" i="1"/>
  <c r="BT865" i="1"/>
  <c r="BU865" i="1"/>
  <c r="BV865" i="1"/>
  <c r="BW865" i="1"/>
  <c r="BX865" i="1"/>
  <c r="BY865" i="1"/>
  <c r="BZ865" i="1"/>
  <c r="CA865" i="1"/>
  <c r="CB865" i="1"/>
  <c r="CC865" i="1"/>
  <c r="CD865" i="1"/>
  <c r="CE865" i="1"/>
  <c r="CF865" i="1"/>
  <c r="CG865" i="1"/>
  <c r="CH865" i="1"/>
  <c r="CI865" i="1"/>
  <c r="CJ865" i="1"/>
  <c r="CK865" i="1"/>
  <c r="CL865" i="1"/>
  <c r="CM865" i="1"/>
  <c r="CN865" i="1"/>
  <c r="CO865" i="1"/>
  <c r="CP865" i="1"/>
  <c r="CQ865" i="1"/>
  <c r="CR865" i="1"/>
  <c r="CS865" i="1"/>
  <c r="CT865" i="1"/>
  <c r="CU865" i="1"/>
  <c r="CV865" i="1"/>
  <c r="CW865" i="1"/>
  <c r="CX865" i="1"/>
  <c r="CY865" i="1"/>
  <c r="CZ865" i="1"/>
  <c r="DA865" i="1"/>
  <c r="DB865" i="1"/>
  <c r="DC865" i="1"/>
  <c r="DD865" i="1"/>
  <c r="DE865" i="1"/>
  <c r="DF865" i="1"/>
  <c r="DG865" i="1"/>
  <c r="DH865" i="1"/>
  <c r="DI865" i="1"/>
  <c r="Q866" i="1"/>
  <c r="R866" i="1"/>
  <c r="S866" i="1"/>
  <c r="T866" i="1"/>
  <c r="U866" i="1"/>
  <c r="V866" i="1"/>
  <c r="W866" i="1"/>
  <c r="X866" i="1"/>
  <c r="Y866" i="1"/>
  <c r="Z866" i="1"/>
  <c r="AA866" i="1"/>
  <c r="AB866" i="1"/>
  <c r="AC866" i="1"/>
  <c r="AD866" i="1"/>
  <c r="AE866" i="1"/>
  <c r="AF866" i="1"/>
  <c r="AG866" i="1"/>
  <c r="AH866" i="1"/>
  <c r="AI866" i="1"/>
  <c r="AJ866" i="1"/>
  <c r="AK866" i="1"/>
  <c r="AL866" i="1"/>
  <c r="AM866" i="1"/>
  <c r="AN866" i="1"/>
  <c r="AO866" i="1"/>
  <c r="AP866" i="1"/>
  <c r="AQ866" i="1"/>
  <c r="AR866" i="1"/>
  <c r="AS866" i="1"/>
  <c r="AT866" i="1"/>
  <c r="AU866" i="1"/>
  <c r="AV866" i="1"/>
  <c r="AW866" i="1"/>
  <c r="AX866" i="1"/>
  <c r="AY866" i="1"/>
  <c r="AZ866" i="1"/>
  <c r="BA866" i="1"/>
  <c r="BB866" i="1"/>
  <c r="BC866" i="1"/>
  <c r="BD866" i="1"/>
  <c r="BE866" i="1"/>
  <c r="BF866" i="1"/>
  <c r="BG866" i="1"/>
  <c r="BH866" i="1"/>
  <c r="BI866" i="1"/>
  <c r="BJ866" i="1"/>
  <c r="BK866" i="1"/>
  <c r="BL866" i="1"/>
  <c r="BM866" i="1"/>
  <c r="BN866" i="1"/>
  <c r="BO866" i="1"/>
  <c r="BP866" i="1"/>
  <c r="BQ866" i="1"/>
  <c r="BR866" i="1"/>
  <c r="BS866" i="1"/>
  <c r="BT866" i="1"/>
  <c r="BU866" i="1"/>
  <c r="BV866" i="1"/>
  <c r="BW866" i="1"/>
  <c r="BX866" i="1"/>
  <c r="BY866" i="1"/>
  <c r="BZ866" i="1"/>
  <c r="CA866" i="1"/>
  <c r="CB866" i="1"/>
  <c r="CC866" i="1"/>
  <c r="CD866" i="1"/>
  <c r="CE866" i="1"/>
  <c r="CF866" i="1"/>
  <c r="CG866" i="1"/>
  <c r="CH866" i="1"/>
  <c r="CI866" i="1"/>
  <c r="CJ866" i="1"/>
  <c r="CK866" i="1"/>
  <c r="CL866" i="1"/>
  <c r="CM866" i="1"/>
  <c r="CN866" i="1"/>
  <c r="CO866" i="1"/>
  <c r="CP866" i="1"/>
  <c r="CQ866" i="1"/>
  <c r="CR866" i="1"/>
  <c r="CS866" i="1"/>
  <c r="CT866" i="1"/>
  <c r="CU866" i="1"/>
  <c r="CV866" i="1"/>
  <c r="CW866" i="1"/>
  <c r="CX866" i="1"/>
  <c r="CY866" i="1"/>
  <c r="CZ866" i="1"/>
  <c r="DA866" i="1"/>
  <c r="DB866" i="1"/>
  <c r="DC866" i="1"/>
  <c r="DD866" i="1"/>
  <c r="DE866" i="1"/>
  <c r="DF866" i="1"/>
  <c r="DG866" i="1"/>
  <c r="DH866" i="1"/>
  <c r="DI866" i="1"/>
  <c r="Q867" i="1"/>
  <c r="R867" i="1"/>
  <c r="S867" i="1"/>
  <c r="T867" i="1"/>
  <c r="U867" i="1"/>
  <c r="V867" i="1"/>
  <c r="W867" i="1"/>
  <c r="X867" i="1"/>
  <c r="Y867" i="1"/>
  <c r="Z867" i="1"/>
  <c r="AA867" i="1"/>
  <c r="AB867" i="1"/>
  <c r="AC867" i="1"/>
  <c r="AD867" i="1"/>
  <c r="AE867" i="1"/>
  <c r="AF867" i="1"/>
  <c r="AG867" i="1"/>
  <c r="AH867" i="1"/>
  <c r="AI867" i="1"/>
  <c r="AJ867" i="1"/>
  <c r="AK867" i="1"/>
  <c r="AL867" i="1"/>
  <c r="AM867" i="1"/>
  <c r="AN867" i="1"/>
  <c r="AO867" i="1"/>
  <c r="AP867" i="1"/>
  <c r="AQ867" i="1"/>
  <c r="AR867" i="1"/>
  <c r="AS867" i="1"/>
  <c r="AT867" i="1"/>
  <c r="AU867" i="1"/>
  <c r="AV867" i="1"/>
  <c r="AW867" i="1"/>
  <c r="AX867" i="1"/>
  <c r="AY867" i="1"/>
  <c r="AZ867" i="1"/>
  <c r="BA867" i="1"/>
  <c r="BB867" i="1"/>
  <c r="BC867" i="1"/>
  <c r="BD867" i="1"/>
  <c r="BE867" i="1"/>
  <c r="BF867" i="1"/>
  <c r="BG867" i="1"/>
  <c r="BH867" i="1"/>
  <c r="BI867" i="1"/>
  <c r="BJ867" i="1"/>
  <c r="BK867" i="1"/>
  <c r="BL867" i="1"/>
  <c r="BM867" i="1"/>
  <c r="BN867" i="1"/>
  <c r="BO867" i="1"/>
  <c r="BP867" i="1"/>
  <c r="BQ867" i="1"/>
  <c r="BR867" i="1"/>
  <c r="BS867" i="1"/>
  <c r="BT867" i="1"/>
  <c r="BU867" i="1"/>
  <c r="BV867" i="1"/>
  <c r="BW867" i="1"/>
  <c r="BX867" i="1"/>
  <c r="BY867" i="1"/>
  <c r="BZ867" i="1"/>
  <c r="CA867" i="1"/>
  <c r="CB867" i="1"/>
  <c r="CC867" i="1"/>
  <c r="CD867" i="1"/>
  <c r="CE867" i="1"/>
  <c r="CF867" i="1"/>
  <c r="CG867" i="1"/>
  <c r="CH867" i="1"/>
  <c r="CI867" i="1"/>
  <c r="CJ867" i="1"/>
  <c r="CK867" i="1"/>
  <c r="CL867" i="1"/>
  <c r="CM867" i="1"/>
  <c r="CN867" i="1"/>
  <c r="CO867" i="1"/>
  <c r="CP867" i="1"/>
  <c r="CQ867" i="1"/>
  <c r="CR867" i="1"/>
  <c r="CS867" i="1"/>
  <c r="CT867" i="1"/>
  <c r="CU867" i="1"/>
  <c r="CV867" i="1"/>
  <c r="CW867" i="1"/>
  <c r="CX867" i="1"/>
  <c r="CY867" i="1"/>
  <c r="CZ867" i="1"/>
  <c r="DA867" i="1"/>
  <c r="DB867" i="1"/>
  <c r="DC867" i="1"/>
  <c r="DD867" i="1"/>
  <c r="DE867" i="1"/>
  <c r="DF867" i="1"/>
  <c r="DG867" i="1"/>
  <c r="DH867" i="1"/>
  <c r="DI867" i="1"/>
  <c r="Q868" i="1"/>
  <c r="R868" i="1"/>
  <c r="S868" i="1"/>
  <c r="T868" i="1"/>
  <c r="U868" i="1"/>
  <c r="V868" i="1"/>
  <c r="W868" i="1"/>
  <c r="X868" i="1"/>
  <c r="Y868" i="1"/>
  <c r="Z868" i="1"/>
  <c r="AA868" i="1"/>
  <c r="AB868" i="1"/>
  <c r="AC868" i="1"/>
  <c r="AD868" i="1"/>
  <c r="AE868" i="1"/>
  <c r="AF868" i="1"/>
  <c r="AG868" i="1"/>
  <c r="AH868" i="1"/>
  <c r="AI868" i="1"/>
  <c r="AJ868" i="1"/>
  <c r="AK868" i="1"/>
  <c r="AL868" i="1"/>
  <c r="AM868" i="1"/>
  <c r="AN868" i="1"/>
  <c r="AO868" i="1"/>
  <c r="AP868" i="1"/>
  <c r="AQ868" i="1"/>
  <c r="AR868" i="1"/>
  <c r="AS868" i="1"/>
  <c r="AT868" i="1"/>
  <c r="AU868" i="1"/>
  <c r="AV868" i="1"/>
  <c r="AW868" i="1"/>
  <c r="AX868" i="1"/>
  <c r="AY868" i="1"/>
  <c r="AZ868" i="1"/>
  <c r="BA868" i="1"/>
  <c r="BB868" i="1"/>
  <c r="BC868" i="1"/>
  <c r="BD868" i="1"/>
  <c r="BE868" i="1"/>
  <c r="BF868" i="1"/>
  <c r="BG868" i="1"/>
  <c r="BH868" i="1"/>
  <c r="BI868" i="1"/>
  <c r="BJ868" i="1"/>
  <c r="BK868" i="1"/>
  <c r="BL868" i="1"/>
  <c r="BM868" i="1"/>
  <c r="BN868" i="1"/>
  <c r="BO868" i="1"/>
  <c r="BP868" i="1"/>
  <c r="BQ868" i="1"/>
  <c r="BR868" i="1"/>
  <c r="BS868" i="1"/>
  <c r="BT868" i="1"/>
  <c r="BU868" i="1"/>
  <c r="BV868" i="1"/>
  <c r="BW868" i="1"/>
  <c r="BX868" i="1"/>
  <c r="BY868" i="1"/>
  <c r="BZ868" i="1"/>
  <c r="CA868" i="1"/>
  <c r="CB868" i="1"/>
  <c r="CC868" i="1"/>
  <c r="CD868" i="1"/>
  <c r="CE868" i="1"/>
  <c r="CF868" i="1"/>
  <c r="CG868" i="1"/>
  <c r="CH868" i="1"/>
  <c r="CI868" i="1"/>
  <c r="CJ868" i="1"/>
  <c r="CK868" i="1"/>
  <c r="CL868" i="1"/>
  <c r="CM868" i="1"/>
  <c r="CN868" i="1"/>
  <c r="CO868" i="1"/>
  <c r="CP868" i="1"/>
  <c r="CQ868" i="1"/>
  <c r="CR868" i="1"/>
  <c r="CS868" i="1"/>
  <c r="CT868" i="1"/>
  <c r="CU868" i="1"/>
  <c r="CV868" i="1"/>
  <c r="CW868" i="1"/>
  <c r="CX868" i="1"/>
  <c r="CY868" i="1"/>
  <c r="CZ868" i="1"/>
  <c r="DA868" i="1"/>
  <c r="DB868" i="1"/>
  <c r="DC868" i="1"/>
  <c r="DD868" i="1"/>
  <c r="DE868" i="1"/>
  <c r="DF868" i="1"/>
  <c r="DG868" i="1"/>
  <c r="DH868" i="1"/>
  <c r="DI868" i="1"/>
  <c r="Q869" i="1"/>
  <c r="R869" i="1"/>
  <c r="S869" i="1"/>
  <c r="T869" i="1"/>
  <c r="U869" i="1"/>
  <c r="V869" i="1"/>
  <c r="W869" i="1"/>
  <c r="X869" i="1"/>
  <c r="Y869" i="1"/>
  <c r="Z869" i="1"/>
  <c r="AA869" i="1"/>
  <c r="AB869" i="1"/>
  <c r="AC869" i="1"/>
  <c r="AD869" i="1"/>
  <c r="AE869" i="1"/>
  <c r="AF869" i="1"/>
  <c r="AG869" i="1"/>
  <c r="AH869" i="1"/>
  <c r="AI869" i="1"/>
  <c r="AJ869" i="1"/>
  <c r="AK869" i="1"/>
  <c r="AL869" i="1"/>
  <c r="AM869" i="1"/>
  <c r="AN869" i="1"/>
  <c r="AO869" i="1"/>
  <c r="AP869" i="1"/>
  <c r="AQ869" i="1"/>
  <c r="AR869" i="1"/>
  <c r="AS869" i="1"/>
  <c r="AT869" i="1"/>
  <c r="AU869" i="1"/>
  <c r="AV869" i="1"/>
  <c r="AW869" i="1"/>
  <c r="AX869" i="1"/>
  <c r="AY869" i="1"/>
  <c r="AZ869" i="1"/>
  <c r="BA869" i="1"/>
  <c r="BB869" i="1"/>
  <c r="BC869" i="1"/>
  <c r="BD869" i="1"/>
  <c r="BE869" i="1"/>
  <c r="BF869" i="1"/>
  <c r="BG869" i="1"/>
  <c r="BH869" i="1"/>
  <c r="BI869" i="1"/>
  <c r="BJ869" i="1"/>
  <c r="BK869" i="1"/>
  <c r="BL869" i="1"/>
  <c r="BM869" i="1"/>
  <c r="BN869" i="1"/>
  <c r="BO869" i="1"/>
  <c r="BP869" i="1"/>
  <c r="BQ869" i="1"/>
  <c r="BR869" i="1"/>
  <c r="BS869" i="1"/>
  <c r="BT869" i="1"/>
  <c r="BU869" i="1"/>
  <c r="BV869" i="1"/>
  <c r="BW869" i="1"/>
  <c r="BX869" i="1"/>
  <c r="BY869" i="1"/>
  <c r="BZ869" i="1"/>
  <c r="CA869" i="1"/>
  <c r="CB869" i="1"/>
  <c r="CC869" i="1"/>
  <c r="CD869" i="1"/>
  <c r="CE869" i="1"/>
  <c r="CF869" i="1"/>
  <c r="CG869" i="1"/>
  <c r="CH869" i="1"/>
  <c r="CI869" i="1"/>
  <c r="CJ869" i="1"/>
  <c r="CK869" i="1"/>
  <c r="CL869" i="1"/>
  <c r="CM869" i="1"/>
  <c r="CN869" i="1"/>
  <c r="CO869" i="1"/>
  <c r="CP869" i="1"/>
  <c r="CQ869" i="1"/>
  <c r="CR869" i="1"/>
  <c r="CS869" i="1"/>
  <c r="CT869" i="1"/>
  <c r="CU869" i="1"/>
  <c r="CV869" i="1"/>
  <c r="CW869" i="1"/>
  <c r="CX869" i="1"/>
  <c r="CY869" i="1"/>
  <c r="CZ869" i="1"/>
  <c r="DA869" i="1"/>
  <c r="DB869" i="1"/>
  <c r="DC869" i="1"/>
  <c r="DD869" i="1"/>
  <c r="DE869" i="1"/>
  <c r="DF869" i="1"/>
  <c r="DG869" i="1"/>
  <c r="DH869" i="1"/>
  <c r="DI869" i="1"/>
  <c r="Q870" i="1"/>
  <c r="R870" i="1"/>
  <c r="S870" i="1"/>
  <c r="T870" i="1"/>
  <c r="U870" i="1"/>
  <c r="V870" i="1"/>
  <c r="W870" i="1"/>
  <c r="X870" i="1"/>
  <c r="Y870" i="1"/>
  <c r="Z870" i="1"/>
  <c r="AA870" i="1"/>
  <c r="AB870" i="1"/>
  <c r="AC870" i="1"/>
  <c r="AD870" i="1"/>
  <c r="AE870" i="1"/>
  <c r="AF870" i="1"/>
  <c r="AG870" i="1"/>
  <c r="AH870" i="1"/>
  <c r="AI870" i="1"/>
  <c r="AJ870" i="1"/>
  <c r="AK870" i="1"/>
  <c r="AL870" i="1"/>
  <c r="AM870" i="1"/>
  <c r="AN870" i="1"/>
  <c r="AO870" i="1"/>
  <c r="AP870" i="1"/>
  <c r="AQ870" i="1"/>
  <c r="AR870" i="1"/>
  <c r="AS870" i="1"/>
  <c r="AT870" i="1"/>
  <c r="AU870" i="1"/>
  <c r="AV870" i="1"/>
  <c r="AW870" i="1"/>
  <c r="AX870" i="1"/>
  <c r="AY870" i="1"/>
  <c r="AZ870" i="1"/>
  <c r="BA870" i="1"/>
  <c r="BB870" i="1"/>
  <c r="BC870" i="1"/>
  <c r="BD870" i="1"/>
  <c r="BE870" i="1"/>
  <c r="BF870" i="1"/>
  <c r="BG870" i="1"/>
  <c r="BH870" i="1"/>
  <c r="BI870" i="1"/>
  <c r="BJ870" i="1"/>
  <c r="BK870" i="1"/>
  <c r="BL870" i="1"/>
  <c r="BM870" i="1"/>
  <c r="BN870" i="1"/>
  <c r="BO870" i="1"/>
  <c r="BP870" i="1"/>
  <c r="BQ870" i="1"/>
  <c r="BR870" i="1"/>
  <c r="BS870" i="1"/>
  <c r="BT870" i="1"/>
  <c r="BU870" i="1"/>
  <c r="BV870" i="1"/>
  <c r="BW870" i="1"/>
  <c r="BX870" i="1"/>
  <c r="BY870" i="1"/>
  <c r="BZ870" i="1"/>
  <c r="CA870" i="1"/>
  <c r="CB870" i="1"/>
  <c r="CC870" i="1"/>
  <c r="CD870" i="1"/>
  <c r="CE870" i="1"/>
  <c r="CF870" i="1"/>
  <c r="CG870" i="1"/>
  <c r="CH870" i="1"/>
  <c r="CI870" i="1"/>
  <c r="CJ870" i="1"/>
  <c r="CK870" i="1"/>
  <c r="CL870" i="1"/>
  <c r="CM870" i="1"/>
  <c r="CN870" i="1"/>
  <c r="CO870" i="1"/>
  <c r="CP870" i="1"/>
  <c r="CQ870" i="1"/>
  <c r="CR870" i="1"/>
  <c r="CS870" i="1"/>
  <c r="CT870" i="1"/>
  <c r="CU870" i="1"/>
  <c r="CV870" i="1"/>
  <c r="CW870" i="1"/>
  <c r="CX870" i="1"/>
  <c r="CY870" i="1"/>
  <c r="CZ870" i="1"/>
  <c r="DA870" i="1"/>
  <c r="DB870" i="1"/>
  <c r="DC870" i="1"/>
  <c r="DD870" i="1"/>
  <c r="DE870" i="1"/>
  <c r="DF870" i="1"/>
  <c r="DG870" i="1"/>
  <c r="DH870" i="1"/>
  <c r="DI870" i="1"/>
  <c r="Q871" i="1"/>
  <c r="R871" i="1"/>
  <c r="S871" i="1"/>
  <c r="T871" i="1"/>
  <c r="U871" i="1"/>
  <c r="V871" i="1"/>
  <c r="W871" i="1"/>
  <c r="X871" i="1"/>
  <c r="Y871" i="1"/>
  <c r="Z871" i="1"/>
  <c r="AA871" i="1"/>
  <c r="AB871" i="1"/>
  <c r="AC871" i="1"/>
  <c r="AD871" i="1"/>
  <c r="AE871" i="1"/>
  <c r="AF871" i="1"/>
  <c r="AG871" i="1"/>
  <c r="AH871" i="1"/>
  <c r="AI871" i="1"/>
  <c r="AJ871" i="1"/>
  <c r="AK871" i="1"/>
  <c r="AL871" i="1"/>
  <c r="AM871" i="1"/>
  <c r="AN871" i="1"/>
  <c r="AO871" i="1"/>
  <c r="AP871" i="1"/>
  <c r="AQ871" i="1"/>
  <c r="AR871" i="1"/>
  <c r="AS871" i="1"/>
  <c r="AT871" i="1"/>
  <c r="AU871" i="1"/>
  <c r="AV871" i="1"/>
  <c r="AW871" i="1"/>
  <c r="AX871" i="1"/>
  <c r="AY871" i="1"/>
  <c r="AZ871" i="1"/>
  <c r="BA871" i="1"/>
  <c r="BB871" i="1"/>
  <c r="BC871" i="1"/>
  <c r="BD871" i="1"/>
  <c r="BE871" i="1"/>
  <c r="BF871" i="1"/>
  <c r="BG871" i="1"/>
  <c r="BH871" i="1"/>
  <c r="BI871" i="1"/>
  <c r="BJ871" i="1"/>
  <c r="BK871" i="1"/>
  <c r="BL871" i="1"/>
  <c r="BM871" i="1"/>
  <c r="BN871" i="1"/>
  <c r="BO871" i="1"/>
  <c r="BP871" i="1"/>
  <c r="BQ871" i="1"/>
  <c r="BR871" i="1"/>
  <c r="BS871" i="1"/>
  <c r="BT871" i="1"/>
  <c r="BU871" i="1"/>
  <c r="BV871" i="1"/>
  <c r="BW871" i="1"/>
  <c r="BX871" i="1"/>
  <c r="BY871" i="1"/>
  <c r="BZ871" i="1"/>
  <c r="CA871" i="1"/>
  <c r="CB871" i="1"/>
  <c r="CC871" i="1"/>
  <c r="CD871" i="1"/>
  <c r="CE871" i="1"/>
  <c r="CF871" i="1"/>
  <c r="CG871" i="1"/>
  <c r="CH871" i="1"/>
  <c r="CI871" i="1"/>
  <c r="CJ871" i="1"/>
  <c r="CK871" i="1"/>
  <c r="CL871" i="1"/>
  <c r="CM871" i="1"/>
  <c r="CN871" i="1"/>
  <c r="CO871" i="1"/>
  <c r="CP871" i="1"/>
  <c r="CQ871" i="1"/>
  <c r="CR871" i="1"/>
  <c r="CS871" i="1"/>
  <c r="CT871" i="1"/>
  <c r="CU871" i="1"/>
  <c r="CV871" i="1"/>
  <c r="CW871" i="1"/>
  <c r="CX871" i="1"/>
  <c r="CY871" i="1"/>
  <c r="CZ871" i="1"/>
  <c r="DA871" i="1"/>
  <c r="DB871" i="1"/>
  <c r="DC871" i="1"/>
  <c r="DD871" i="1"/>
  <c r="DE871" i="1"/>
  <c r="DF871" i="1"/>
  <c r="DG871" i="1"/>
  <c r="DH871" i="1"/>
  <c r="DI871" i="1"/>
  <c r="Q872" i="1"/>
  <c r="R872" i="1"/>
  <c r="S872" i="1"/>
  <c r="T872" i="1"/>
  <c r="U872" i="1"/>
  <c r="V872" i="1"/>
  <c r="W872" i="1"/>
  <c r="X872" i="1"/>
  <c r="Y872" i="1"/>
  <c r="Z872" i="1"/>
  <c r="AA872" i="1"/>
  <c r="AB872" i="1"/>
  <c r="AC872" i="1"/>
  <c r="AD872" i="1"/>
  <c r="AE872" i="1"/>
  <c r="AF872" i="1"/>
  <c r="AG872" i="1"/>
  <c r="AH872" i="1"/>
  <c r="AI872" i="1"/>
  <c r="AJ872" i="1"/>
  <c r="AK872" i="1"/>
  <c r="AL872" i="1"/>
  <c r="AM872" i="1"/>
  <c r="AN872" i="1"/>
  <c r="AO872" i="1"/>
  <c r="AP872" i="1"/>
  <c r="AQ872" i="1"/>
  <c r="AR872" i="1"/>
  <c r="AS872" i="1"/>
  <c r="AT872" i="1"/>
  <c r="AU872" i="1"/>
  <c r="AV872" i="1"/>
  <c r="AW872" i="1"/>
  <c r="AX872" i="1"/>
  <c r="AY872" i="1"/>
  <c r="AZ872" i="1"/>
  <c r="BA872" i="1"/>
  <c r="BB872" i="1"/>
  <c r="BC872" i="1"/>
  <c r="BD872" i="1"/>
  <c r="BE872" i="1"/>
  <c r="BF872" i="1"/>
  <c r="BG872" i="1"/>
  <c r="BH872" i="1"/>
  <c r="BI872" i="1"/>
  <c r="BJ872" i="1"/>
  <c r="BK872" i="1"/>
  <c r="BL872" i="1"/>
  <c r="BM872" i="1"/>
  <c r="BN872" i="1"/>
  <c r="BO872" i="1"/>
  <c r="BP872" i="1"/>
  <c r="BQ872" i="1"/>
  <c r="BR872" i="1"/>
  <c r="BS872" i="1"/>
  <c r="BT872" i="1"/>
  <c r="BU872" i="1"/>
  <c r="BV872" i="1"/>
  <c r="BW872" i="1"/>
  <c r="BX872" i="1"/>
  <c r="BY872" i="1"/>
  <c r="BZ872" i="1"/>
  <c r="CA872" i="1"/>
  <c r="CB872" i="1"/>
  <c r="CC872" i="1"/>
  <c r="CD872" i="1"/>
  <c r="CE872" i="1"/>
  <c r="CF872" i="1"/>
  <c r="CG872" i="1"/>
  <c r="CH872" i="1"/>
  <c r="CI872" i="1"/>
  <c r="CJ872" i="1"/>
  <c r="CK872" i="1"/>
  <c r="CL872" i="1"/>
  <c r="CM872" i="1"/>
  <c r="CN872" i="1"/>
  <c r="CO872" i="1"/>
  <c r="CP872" i="1"/>
  <c r="CQ872" i="1"/>
  <c r="CR872" i="1"/>
  <c r="CS872" i="1"/>
  <c r="CT872" i="1"/>
  <c r="CU872" i="1"/>
  <c r="CV872" i="1"/>
  <c r="CW872" i="1"/>
  <c r="CX872" i="1"/>
  <c r="CY872" i="1"/>
  <c r="CZ872" i="1"/>
  <c r="DA872" i="1"/>
  <c r="DB872" i="1"/>
  <c r="DC872" i="1"/>
  <c r="DD872" i="1"/>
  <c r="DE872" i="1"/>
  <c r="DF872" i="1"/>
  <c r="DG872" i="1"/>
  <c r="DH872" i="1"/>
  <c r="DI872" i="1"/>
  <c r="Q873" i="1"/>
  <c r="R873" i="1"/>
  <c r="S873" i="1"/>
  <c r="T873" i="1"/>
  <c r="U873" i="1"/>
  <c r="V873" i="1"/>
  <c r="W873" i="1"/>
  <c r="X873" i="1"/>
  <c r="Y873" i="1"/>
  <c r="Z873" i="1"/>
  <c r="AA873" i="1"/>
  <c r="AB873" i="1"/>
  <c r="AC873" i="1"/>
  <c r="AD873" i="1"/>
  <c r="AE873" i="1"/>
  <c r="AF873" i="1"/>
  <c r="AG873" i="1"/>
  <c r="AH873" i="1"/>
  <c r="AI873" i="1"/>
  <c r="AJ873" i="1"/>
  <c r="AK873" i="1"/>
  <c r="AL873" i="1"/>
  <c r="AM873" i="1"/>
  <c r="AN873" i="1"/>
  <c r="AO873" i="1"/>
  <c r="AP873" i="1"/>
  <c r="AQ873" i="1"/>
  <c r="AR873" i="1"/>
  <c r="AS873" i="1"/>
  <c r="AT873" i="1"/>
  <c r="AU873" i="1"/>
  <c r="AV873" i="1"/>
  <c r="AW873" i="1"/>
  <c r="AX873" i="1"/>
  <c r="AY873" i="1"/>
  <c r="AZ873" i="1"/>
  <c r="BA873" i="1"/>
  <c r="BB873" i="1"/>
  <c r="BC873" i="1"/>
  <c r="BD873" i="1"/>
  <c r="BE873" i="1"/>
  <c r="BF873" i="1"/>
  <c r="BG873" i="1"/>
  <c r="BH873" i="1"/>
  <c r="BI873" i="1"/>
  <c r="BJ873" i="1"/>
  <c r="BK873" i="1"/>
  <c r="BL873" i="1"/>
  <c r="BM873" i="1"/>
  <c r="BN873" i="1"/>
  <c r="BO873" i="1"/>
  <c r="BP873" i="1"/>
  <c r="BQ873" i="1"/>
  <c r="BR873" i="1"/>
  <c r="BS873" i="1"/>
  <c r="BT873" i="1"/>
  <c r="BU873" i="1"/>
  <c r="BV873" i="1"/>
  <c r="BW873" i="1"/>
  <c r="BX873" i="1"/>
  <c r="BY873" i="1"/>
  <c r="BZ873" i="1"/>
  <c r="CA873" i="1"/>
  <c r="CB873" i="1"/>
  <c r="CC873" i="1"/>
  <c r="CD873" i="1"/>
  <c r="CE873" i="1"/>
  <c r="CF873" i="1"/>
  <c r="CG873" i="1"/>
  <c r="CH873" i="1"/>
  <c r="CI873" i="1"/>
  <c r="CJ873" i="1"/>
  <c r="CK873" i="1"/>
  <c r="CL873" i="1"/>
  <c r="CM873" i="1"/>
  <c r="CN873" i="1"/>
  <c r="CO873" i="1"/>
  <c r="CP873" i="1"/>
  <c r="CQ873" i="1"/>
  <c r="CR873" i="1"/>
  <c r="CS873" i="1"/>
  <c r="CT873" i="1"/>
  <c r="CU873" i="1"/>
  <c r="CV873" i="1"/>
  <c r="CW873" i="1"/>
  <c r="CX873" i="1"/>
  <c r="CY873" i="1"/>
  <c r="CZ873" i="1"/>
  <c r="DA873" i="1"/>
  <c r="DB873" i="1"/>
  <c r="DC873" i="1"/>
  <c r="DD873" i="1"/>
  <c r="DE873" i="1"/>
  <c r="DF873" i="1"/>
  <c r="DG873" i="1"/>
  <c r="DH873" i="1"/>
  <c r="DI873" i="1"/>
  <c r="Q874" i="1"/>
  <c r="R874" i="1"/>
  <c r="S874" i="1"/>
  <c r="T874" i="1"/>
  <c r="U874" i="1"/>
  <c r="V874" i="1"/>
  <c r="W874" i="1"/>
  <c r="X874" i="1"/>
  <c r="Y874" i="1"/>
  <c r="Z874" i="1"/>
  <c r="AA874" i="1"/>
  <c r="AB874" i="1"/>
  <c r="AC874" i="1"/>
  <c r="AD874" i="1"/>
  <c r="AE874" i="1"/>
  <c r="AF874" i="1"/>
  <c r="AG874" i="1"/>
  <c r="AH874" i="1"/>
  <c r="AI874" i="1"/>
  <c r="AJ874" i="1"/>
  <c r="AK874" i="1"/>
  <c r="AL874" i="1"/>
  <c r="AM874" i="1"/>
  <c r="AN874" i="1"/>
  <c r="AO874" i="1"/>
  <c r="AP874" i="1"/>
  <c r="AQ874" i="1"/>
  <c r="AR874" i="1"/>
  <c r="AS874" i="1"/>
  <c r="AT874" i="1"/>
  <c r="AU874" i="1"/>
  <c r="AV874" i="1"/>
  <c r="AW874" i="1"/>
  <c r="AX874" i="1"/>
  <c r="AY874" i="1"/>
  <c r="AZ874" i="1"/>
  <c r="BA874" i="1"/>
  <c r="BB874" i="1"/>
  <c r="BC874" i="1"/>
  <c r="BD874" i="1"/>
  <c r="BE874" i="1"/>
  <c r="BF874" i="1"/>
  <c r="BG874" i="1"/>
  <c r="BH874" i="1"/>
  <c r="BI874" i="1"/>
  <c r="BJ874" i="1"/>
  <c r="BK874" i="1"/>
  <c r="BL874" i="1"/>
  <c r="BM874" i="1"/>
  <c r="BN874" i="1"/>
  <c r="BO874" i="1"/>
  <c r="BP874" i="1"/>
  <c r="BQ874" i="1"/>
  <c r="BR874" i="1"/>
  <c r="BS874" i="1"/>
  <c r="BT874" i="1"/>
  <c r="BU874" i="1"/>
  <c r="BV874" i="1"/>
  <c r="BW874" i="1"/>
  <c r="BX874" i="1"/>
  <c r="BY874" i="1"/>
  <c r="BZ874" i="1"/>
  <c r="CA874" i="1"/>
  <c r="CB874" i="1"/>
  <c r="CC874" i="1"/>
  <c r="CD874" i="1"/>
  <c r="CE874" i="1"/>
  <c r="CF874" i="1"/>
  <c r="CG874" i="1"/>
  <c r="CH874" i="1"/>
  <c r="CI874" i="1"/>
  <c r="CJ874" i="1"/>
  <c r="CK874" i="1"/>
  <c r="CL874" i="1"/>
  <c r="CM874" i="1"/>
  <c r="CN874" i="1"/>
  <c r="CO874" i="1"/>
  <c r="CP874" i="1"/>
  <c r="CQ874" i="1"/>
  <c r="CR874" i="1"/>
  <c r="CS874" i="1"/>
  <c r="CT874" i="1"/>
  <c r="CU874" i="1"/>
  <c r="CV874" i="1"/>
  <c r="CW874" i="1"/>
  <c r="CX874" i="1"/>
  <c r="CY874" i="1"/>
  <c r="CZ874" i="1"/>
  <c r="DA874" i="1"/>
  <c r="DB874" i="1"/>
  <c r="DC874" i="1"/>
  <c r="DD874" i="1"/>
  <c r="DE874" i="1"/>
  <c r="DF874" i="1"/>
  <c r="DG874" i="1"/>
  <c r="DH874" i="1"/>
  <c r="DI874" i="1"/>
  <c r="Q875" i="1"/>
  <c r="R875" i="1"/>
  <c r="S875" i="1"/>
  <c r="T875" i="1"/>
  <c r="U875" i="1"/>
  <c r="V875" i="1"/>
  <c r="W875" i="1"/>
  <c r="X875" i="1"/>
  <c r="Y875" i="1"/>
  <c r="Z875" i="1"/>
  <c r="AA875" i="1"/>
  <c r="AB875" i="1"/>
  <c r="AC875" i="1"/>
  <c r="AD875" i="1"/>
  <c r="AE875" i="1"/>
  <c r="AF875" i="1"/>
  <c r="AG875" i="1"/>
  <c r="AH875" i="1"/>
  <c r="AI875" i="1"/>
  <c r="AJ875" i="1"/>
  <c r="AK875" i="1"/>
  <c r="AL875" i="1"/>
  <c r="AM875" i="1"/>
  <c r="AN875" i="1"/>
  <c r="AO875" i="1"/>
  <c r="AP875" i="1"/>
  <c r="AQ875" i="1"/>
  <c r="AR875" i="1"/>
  <c r="AS875" i="1"/>
  <c r="AT875" i="1"/>
  <c r="AU875" i="1"/>
  <c r="AV875" i="1"/>
  <c r="AW875" i="1"/>
  <c r="AX875" i="1"/>
  <c r="AY875" i="1"/>
  <c r="AZ875" i="1"/>
  <c r="BA875" i="1"/>
  <c r="BB875" i="1"/>
  <c r="BC875" i="1"/>
  <c r="BD875" i="1"/>
  <c r="BE875" i="1"/>
  <c r="BF875" i="1"/>
  <c r="BG875" i="1"/>
  <c r="BH875" i="1"/>
  <c r="BI875" i="1"/>
  <c r="BJ875" i="1"/>
  <c r="BK875" i="1"/>
  <c r="BL875" i="1"/>
  <c r="BM875" i="1"/>
  <c r="BN875" i="1"/>
  <c r="BO875" i="1"/>
  <c r="BP875" i="1"/>
  <c r="BQ875" i="1"/>
  <c r="BR875" i="1"/>
  <c r="BS875" i="1"/>
  <c r="BT875" i="1"/>
  <c r="BU875" i="1"/>
  <c r="BV875" i="1"/>
  <c r="BW875" i="1"/>
  <c r="BX875" i="1"/>
  <c r="BY875" i="1"/>
  <c r="BZ875" i="1"/>
  <c r="CA875" i="1"/>
  <c r="CB875" i="1"/>
  <c r="CC875" i="1"/>
  <c r="CD875" i="1"/>
  <c r="CE875" i="1"/>
  <c r="CF875" i="1"/>
  <c r="CG875" i="1"/>
  <c r="CH875" i="1"/>
  <c r="CI875" i="1"/>
  <c r="CJ875" i="1"/>
  <c r="CK875" i="1"/>
  <c r="CL875" i="1"/>
  <c r="CM875" i="1"/>
  <c r="CN875" i="1"/>
  <c r="CO875" i="1"/>
  <c r="CP875" i="1"/>
  <c r="CQ875" i="1"/>
  <c r="CR875" i="1"/>
  <c r="CS875" i="1"/>
  <c r="CT875" i="1"/>
  <c r="CU875" i="1"/>
  <c r="CV875" i="1"/>
  <c r="CW875" i="1"/>
  <c r="CX875" i="1"/>
  <c r="CY875" i="1"/>
  <c r="CZ875" i="1"/>
  <c r="DA875" i="1"/>
  <c r="DB875" i="1"/>
  <c r="DC875" i="1"/>
  <c r="DD875" i="1"/>
  <c r="DE875" i="1"/>
  <c r="DF875" i="1"/>
  <c r="DG875" i="1"/>
  <c r="DH875" i="1"/>
  <c r="DI875" i="1"/>
  <c r="Q876" i="1"/>
  <c r="R876" i="1"/>
  <c r="S876" i="1"/>
  <c r="T876" i="1"/>
  <c r="U876" i="1"/>
  <c r="V876" i="1"/>
  <c r="W876" i="1"/>
  <c r="X876" i="1"/>
  <c r="Y876" i="1"/>
  <c r="Z876" i="1"/>
  <c r="AA876" i="1"/>
  <c r="AB876" i="1"/>
  <c r="AC876" i="1"/>
  <c r="AD876" i="1"/>
  <c r="AE876" i="1"/>
  <c r="AF876" i="1"/>
  <c r="AG876" i="1"/>
  <c r="AH876" i="1"/>
  <c r="AI876" i="1"/>
  <c r="AJ876" i="1"/>
  <c r="AK876" i="1"/>
  <c r="AL876" i="1"/>
  <c r="AM876" i="1"/>
  <c r="AN876" i="1"/>
  <c r="AO876" i="1"/>
  <c r="AP876" i="1"/>
  <c r="AQ876" i="1"/>
  <c r="AR876" i="1"/>
  <c r="AS876" i="1"/>
  <c r="AT876" i="1"/>
  <c r="AU876" i="1"/>
  <c r="AV876" i="1"/>
  <c r="AW876" i="1"/>
  <c r="AX876" i="1"/>
  <c r="AY876" i="1"/>
  <c r="AZ876" i="1"/>
  <c r="BA876" i="1"/>
  <c r="BB876" i="1"/>
  <c r="BC876" i="1"/>
  <c r="BD876" i="1"/>
  <c r="BE876" i="1"/>
  <c r="BF876" i="1"/>
  <c r="BG876" i="1"/>
  <c r="BH876" i="1"/>
  <c r="BI876" i="1"/>
  <c r="BJ876" i="1"/>
  <c r="BK876" i="1"/>
  <c r="BL876" i="1"/>
  <c r="BM876" i="1"/>
  <c r="BN876" i="1"/>
  <c r="BO876" i="1"/>
  <c r="BP876" i="1"/>
  <c r="BQ876" i="1"/>
  <c r="BR876" i="1"/>
  <c r="BS876" i="1"/>
  <c r="BT876" i="1"/>
  <c r="BU876" i="1"/>
  <c r="BV876" i="1"/>
  <c r="BW876" i="1"/>
  <c r="BX876" i="1"/>
  <c r="BY876" i="1"/>
  <c r="BZ876" i="1"/>
  <c r="CA876" i="1"/>
  <c r="CB876" i="1"/>
  <c r="CC876" i="1"/>
  <c r="CD876" i="1"/>
  <c r="CE876" i="1"/>
  <c r="CF876" i="1"/>
  <c r="CG876" i="1"/>
  <c r="CH876" i="1"/>
  <c r="CI876" i="1"/>
  <c r="CJ876" i="1"/>
  <c r="CK876" i="1"/>
  <c r="CL876" i="1"/>
  <c r="CM876" i="1"/>
  <c r="CN876" i="1"/>
  <c r="CO876" i="1"/>
  <c r="CP876" i="1"/>
  <c r="CQ876" i="1"/>
  <c r="CR876" i="1"/>
  <c r="CS876" i="1"/>
  <c r="CT876" i="1"/>
  <c r="CU876" i="1"/>
  <c r="CV876" i="1"/>
  <c r="CW876" i="1"/>
  <c r="CX876" i="1"/>
  <c r="CY876" i="1"/>
  <c r="CZ876" i="1"/>
  <c r="DA876" i="1"/>
  <c r="DB876" i="1"/>
  <c r="DC876" i="1"/>
  <c r="DD876" i="1"/>
  <c r="DE876" i="1"/>
  <c r="DF876" i="1"/>
  <c r="DG876" i="1"/>
  <c r="DH876" i="1"/>
  <c r="DI876" i="1"/>
  <c r="Q877" i="1"/>
  <c r="R877" i="1"/>
  <c r="S877" i="1"/>
  <c r="T877" i="1"/>
  <c r="U877" i="1"/>
  <c r="V877" i="1"/>
  <c r="W877" i="1"/>
  <c r="X877" i="1"/>
  <c r="Y877" i="1"/>
  <c r="Z877" i="1"/>
  <c r="AA877" i="1"/>
  <c r="AB877" i="1"/>
  <c r="AC877" i="1"/>
  <c r="AD877" i="1"/>
  <c r="AE877" i="1"/>
  <c r="AF877" i="1"/>
  <c r="AG877" i="1"/>
  <c r="AH877" i="1"/>
  <c r="AI877" i="1"/>
  <c r="AJ877" i="1"/>
  <c r="AK877" i="1"/>
  <c r="AL877" i="1"/>
  <c r="AM877" i="1"/>
  <c r="AN877" i="1"/>
  <c r="AO877" i="1"/>
  <c r="AP877" i="1"/>
  <c r="AQ877" i="1"/>
  <c r="AR877" i="1"/>
  <c r="AS877" i="1"/>
  <c r="AT877" i="1"/>
  <c r="AU877" i="1"/>
  <c r="AV877" i="1"/>
  <c r="AW877" i="1"/>
  <c r="AX877" i="1"/>
  <c r="AY877" i="1"/>
  <c r="AZ877" i="1"/>
  <c r="BA877" i="1"/>
  <c r="BB877" i="1"/>
  <c r="BC877" i="1"/>
  <c r="BD877" i="1"/>
  <c r="BE877" i="1"/>
  <c r="BF877" i="1"/>
  <c r="BG877" i="1"/>
  <c r="BH877" i="1"/>
  <c r="BI877" i="1"/>
  <c r="BJ877" i="1"/>
  <c r="BK877" i="1"/>
  <c r="BL877" i="1"/>
  <c r="BM877" i="1"/>
  <c r="BN877" i="1"/>
  <c r="BO877" i="1"/>
  <c r="BP877" i="1"/>
  <c r="BQ877" i="1"/>
  <c r="BR877" i="1"/>
  <c r="BS877" i="1"/>
  <c r="BT877" i="1"/>
  <c r="BU877" i="1"/>
  <c r="BV877" i="1"/>
  <c r="BW877" i="1"/>
  <c r="BX877" i="1"/>
  <c r="BY877" i="1"/>
  <c r="BZ877" i="1"/>
  <c r="CA877" i="1"/>
  <c r="CB877" i="1"/>
  <c r="CC877" i="1"/>
  <c r="CD877" i="1"/>
  <c r="CE877" i="1"/>
  <c r="CF877" i="1"/>
  <c r="CG877" i="1"/>
  <c r="CH877" i="1"/>
  <c r="CI877" i="1"/>
  <c r="CJ877" i="1"/>
  <c r="CK877" i="1"/>
  <c r="CL877" i="1"/>
  <c r="CM877" i="1"/>
  <c r="CN877" i="1"/>
  <c r="CO877" i="1"/>
  <c r="CP877" i="1"/>
  <c r="CQ877" i="1"/>
  <c r="CR877" i="1"/>
  <c r="CS877" i="1"/>
  <c r="CT877" i="1"/>
  <c r="CU877" i="1"/>
  <c r="CV877" i="1"/>
  <c r="CW877" i="1"/>
  <c r="CX877" i="1"/>
  <c r="CY877" i="1"/>
  <c r="CZ877" i="1"/>
  <c r="DA877" i="1"/>
  <c r="DB877" i="1"/>
  <c r="DC877" i="1"/>
  <c r="DD877" i="1"/>
  <c r="DE877" i="1"/>
  <c r="DF877" i="1"/>
  <c r="DG877" i="1"/>
  <c r="DH877" i="1"/>
  <c r="DI877" i="1"/>
  <c r="Q878" i="1"/>
  <c r="R878" i="1"/>
  <c r="S878" i="1"/>
  <c r="T878" i="1"/>
  <c r="U878" i="1"/>
  <c r="V878" i="1"/>
  <c r="W878" i="1"/>
  <c r="X878" i="1"/>
  <c r="Y878" i="1"/>
  <c r="Z878" i="1"/>
  <c r="AA878" i="1"/>
  <c r="AB878" i="1"/>
  <c r="AC878" i="1"/>
  <c r="AD878" i="1"/>
  <c r="AE878" i="1"/>
  <c r="AF878" i="1"/>
  <c r="AG878" i="1"/>
  <c r="AH878" i="1"/>
  <c r="AI878" i="1"/>
  <c r="AJ878" i="1"/>
  <c r="AK878" i="1"/>
  <c r="AL878" i="1"/>
  <c r="AM878" i="1"/>
  <c r="AN878" i="1"/>
  <c r="AO878" i="1"/>
  <c r="AP878" i="1"/>
  <c r="AQ878" i="1"/>
  <c r="AR878" i="1"/>
  <c r="AS878" i="1"/>
  <c r="AT878" i="1"/>
  <c r="AU878" i="1"/>
  <c r="AV878" i="1"/>
  <c r="AW878" i="1"/>
  <c r="AX878" i="1"/>
  <c r="AY878" i="1"/>
  <c r="AZ878" i="1"/>
  <c r="BA878" i="1"/>
  <c r="BB878" i="1"/>
  <c r="BC878" i="1"/>
  <c r="BD878" i="1"/>
  <c r="BE878" i="1"/>
  <c r="BF878" i="1"/>
  <c r="BG878" i="1"/>
  <c r="BH878" i="1"/>
  <c r="BI878" i="1"/>
  <c r="BJ878" i="1"/>
  <c r="BK878" i="1"/>
  <c r="BL878" i="1"/>
  <c r="BM878" i="1"/>
  <c r="BN878" i="1"/>
  <c r="BO878" i="1"/>
  <c r="BP878" i="1"/>
  <c r="BQ878" i="1"/>
  <c r="BR878" i="1"/>
  <c r="BS878" i="1"/>
  <c r="BT878" i="1"/>
  <c r="BU878" i="1"/>
  <c r="BV878" i="1"/>
  <c r="BW878" i="1"/>
  <c r="BX878" i="1"/>
  <c r="BY878" i="1"/>
  <c r="BZ878" i="1"/>
  <c r="CA878" i="1"/>
  <c r="CB878" i="1"/>
  <c r="CC878" i="1"/>
  <c r="CD878" i="1"/>
  <c r="CE878" i="1"/>
  <c r="CF878" i="1"/>
  <c r="CG878" i="1"/>
  <c r="CH878" i="1"/>
  <c r="CI878" i="1"/>
  <c r="CJ878" i="1"/>
  <c r="CK878" i="1"/>
  <c r="CL878" i="1"/>
  <c r="CM878" i="1"/>
  <c r="CN878" i="1"/>
  <c r="CO878" i="1"/>
  <c r="CP878" i="1"/>
  <c r="CQ878" i="1"/>
  <c r="CR878" i="1"/>
  <c r="CS878" i="1"/>
  <c r="CT878" i="1"/>
  <c r="CU878" i="1"/>
  <c r="CV878" i="1"/>
  <c r="CW878" i="1"/>
  <c r="CX878" i="1"/>
  <c r="CY878" i="1"/>
  <c r="CZ878" i="1"/>
  <c r="DA878" i="1"/>
  <c r="DB878" i="1"/>
  <c r="DC878" i="1"/>
  <c r="DD878" i="1"/>
  <c r="DE878" i="1"/>
  <c r="DF878" i="1"/>
  <c r="DG878" i="1"/>
  <c r="DH878" i="1"/>
  <c r="DI878" i="1"/>
  <c r="Q879" i="1"/>
  <c r="R879" i="1"/>
  <c r="S879" i="1"/>
  <c r="T879" i="1"/>
  <c r="U879" i="1"/>
  <c r="V879" i="1"/>
  <c r="W879" i="1"/>
  <c r="X879" i="1"/>
  <c r="Y879" i="1"/>
  <c r="Z879" i="1"/>
  <c r="AA879" i="1"/>
  <c r="AB879" i="1"/>
  <c r="AC879" i="1"/>
  <c r="AD879" i="1"/>
  <c r="AE879" i="1"/>
  <c r="AF879" i="1"/>
  <c r="AG879" i="1"/>
  <c r="AH879" i="1"/>
  <c r="AI879" i="1"/>
  <c r="AJ879" i="1"/>
  <c r="AK879" i="1"/>
  <c r="AL879" i="1"/>
  <c r="AM879" i="1"/>
  <c r="AN879" i="1"/>
  <c r="AO879" i="1"/>
  <c r="AP879" i="1"/>
  <c r="AQ879" i="1"/>
  <c r="AR879" i="1"/>
  <c r="AS879" i="1"/>
  <c r="AT879" i="1"/>
  <c r="AU879" i="1"/>
  <c r="AV879" i="1"/>
  <c r="AW879" i="1"/>
  <c r="AX879" i="1"/>
  <c r="AY879" i="1"/>
  <c r="AZ879" i="1"/>
  <c r="BA879" i="1"/>
  <c r="BB879" i="1"/>
  <c r="BC879" i="1"/>
  <c r="BD879" i="1"/>
  <c r="BE879" i="1"/>
  <c r="BF879" i="1"/>
  <c r="BG879" i="1"/>
  <c r="BH879" i="1"/>
  <c r="BI879" i="1"/>
  <c r="BJ879" i="1"/>
  <c r="BK879" i="1"/>
  <c r="BL879" i="1"/>
  <c r="BM879" i="1"/>
  <c r="BN879" i="1"/>
  <c r="BO879" i="1"/>
  <c r="BP879" i="1"/>
  <c r="BQ879" i="1"/>
  <c r="BR879" i="1"/>
  <c r="BS879" i="1"/>
  <c r="BT879" i="1"/>
  <c r="BU879" i="1"/>
  <c r="BV879" i="1"/>
  <c r="BW879" i="1"/>
  <c r="BX879" i="1"/>
  <c r="BY879" i="1"/>
  <c r="BZ879" i="1"/>
  <c r="CA879" i="1"/>
  <c r="CB879" i="1"/>
  <c r="CC879" i="1"/>
  <c r="CD879" i="1"/>
  <c r="CE879" i="1"/>
  <c r="CF879" i="1"/>
  <c r="CG879" i="1"/>
  <c r="CH879" i="1"/>
  <c r="CI879" i="1"/>
  <c r="CJ879" i="1"/>
  <c r="CK879" i="1"/>
  <c r="CL879" i="1"/>
  <c r="CM879" i="1"/>
  <c r="CN879" i="1"/>
  <c r="CO879" i="1"/>
  <c r="CP879" i="1"/>
  <c r="CQ879" i="1"/>
  <c r="CR879" i="1"/>
  <c r="CS879" i="1"/>
  <c r="CT879" i="1"/>
  <c r="CU879" i="1"/>
  <c r="CV879" i="1"/>
  <c r="CW879" i="1"/>
  <c r="CX879" i="1"/>
  <c r="CY879" i="1"/>
  <c r="CZ879" i="1"/>
  <c r="DA879" i="1"/>
  <c r="DB879" i="1"/>
  <c r="DC879" i="1"/>
  <c r="DD879" i="1"/>
  <c r="DE879" i="1"/>
  <c r="DF879" i="1"/>
  <c r="DG879" i="1"/>
  <c r="DH879" i="1"/>
  <c r="DI879" i="1"/>
  <c r="Q880" i="1"/>
  <c r="R880" i="1"/>
  <c r="S880" i="1"/>
  <c r="T880" i="1"/>
  <c r="U880" i="1"/>
  <c r="V880" i="1"/>
  <c r="W880" i="1"/>
  <c r="X880" i="1"/>
  <c r="Y880" i="1"/>
  <c r="Z880" i="1"/>
  <c r="AA880" i="1"/>
  <c r="AB880" i="1"/>
  <c r="AC880" i="1"/>
  <c r="AD880" i="1"/>
  <c r="AE880" i="1"/>
  <c r="AF880" i="1"/>
  <c r="AG880" i="1"/>
  <c r="AH880" i="1"/>
  <c r="AI880" i="1"/>
  <c r="AJ880" i="1"/>
  <c r="AK880" i="1"/>
  <c r="AL880" i="1"/>
  <c r="AM880" i="1"/>
  <c r="AN880" i="1"/>
  <c r="AO880" i="1"/>
  <c r="AP880" i="1"/>
  <c r="AQ880" i="1"/>
  <c r="AR880" i="1"/>
  <c r="AS880" i="1"/>
  <c r="AT880" i="1"/>
  <c r="AU880" i="1"/>
  <c r="AV880" i="1"/>
  <c r="AW880" i="1"/>
  <c r="AX880" i="1"/>
  <c r="AY880" i="1"/>
  <c r="AZ880" i="1"/>
  <c r="BA880" i="1"/>
  <c r="BB880" i="1"/>
  <c r="BC880" i="1"/>
  <c r="BD880" i="1"/>
  <c r="BE880" i="1"/>
  <c r="BF880" i="1"/>
  <c r="BG880" i="1"/>
  <c r="BH880" i="1"/>
  <c r="BI880" i="1"/>
  <c r="BJ880" i="1"/>
  <c r="BK880" i="1"/>
  <c r="BL880" i="1"/>
  <c r="BM880" i="1"/>
  <c r="BN880" i="1"/>
  <c r="BO880" i="1"/>
  <c r="BP880" i="1"/>
  <c r="BQ880" i="1"/>
  <c r="BR880" i="1"/>
  <c r="BS880" i="1"/>
  <c r="BT880" i="1"/>
  <c r="BU880" i="1"/>
  <c r="BV880" i="1"/>
  <c r="BW880" i="1"/>
  <c r="BX880" i="1"/>
  <c r="BY880" i="1"/>
  <c r="BZ880" i="1"/>
  <c r="CA880" i="1"/>
  <c r="CB880" i="1"/>
  <c r="CC880" i="1"/>
  <c r="CD880" i="1"/>
  <c r="CE880" i="1"/>
  <c r="CF880" i="1"/>
  <c r="CG880" i="1"/>
  <c r="CH880" i="1"/>
  <c r="CI880" i="1"/>
  <c r="CJ880" i="1"/>
  <c r="CK880" i="1"/>
  <c r="CL880" i="1"/>
  <c r="CM880" i="1"/>
  <c r="CN880" i="1"/>
  <c r="CO880" i="1"/>
  <c r="CP880" i="1"/>
  <c r="CQ880" i="1"/>
  <c r="CR880" i="1"/>
  <c r="CS880" i="1"/>
  <c r="CT880" i="1"/>
  <c r="CU880" i="1"/>
  <c r="CV880" i="1"/>
  <c r="CW880" i="1"/>
  <c r="CX880" i="1"/>
  <c r="CY880" i="1"/>
  <c r="CZ880" i="1"/>
  <c r="DA880" i="1"/>
  <c r="DB880" i="1"/>
  <c r="DC880" i="1"/>
  <c r="DD880" i="1"/>
  <c r="DE880" i="1"/>
  <c r="DF880" i="1"/>
  <c r="DG880" i="1"/>
  <c r="DH880" i="1"/>
  <c r="DI880" i="1"/>
  <c r="Q881" i="1"/>
  <c r="R881" i="1"/>
  <c r="S881" i="1"/>
  <c r="T881" i="1"/>
  <c r="U881" i="1"/>
  <c r="V881" i="1"/>
  <c r="W881" i="1"/>
  <c r="X881" i="1"/>
  <c r="Y881" i="1"/>
  <c r="Z881" i="1"/>
  <c r="AA881" i="1"/>
  <c r="AB881" i="1"/>
  <c r="AC881" i="1"/>
  <c r="AD881" i="1"/>
  <c r="AE881" i="1"/>
  <c r="AF881" i="1"/>
  <c r="AG881" i="1"/>
  <c r="AH881" i="1"/>
  <c r="AI881" i="1"/>
  <c r="AJ881" i="1"/>
  <c r="AK881" i="1"/>
  <c r="AL881" i="1"/>
  <c r="AM881" i="1"/>
  <c r="AN881" i="1"/>
  <c r="AO881" i="1"/>
  <c r="AP881" i="1"/>
  <c r="AQ881" i="1"/>
  <c r="AR881" i="1"/>
  <c r="AS881" i="1"/>
  <c r="AT881" i="1"/>
  <c r="AU881" i="1"/>
  <c r="AV881" i="1"/>
  <c r="AW881" i="1"/>
  <c r="AX881" i="1"/>
  <c r="AY881" i="1"/>
  <c r="AZ881" i="1"/>
  <c r="BA881" i="1"/>
  <c r="BB881" i="1"/>
  <c r="BC881" i="1"/>
  <c r="BD881" i="1"/>
  <c r="BE881" i="1"/>
  <c r="BF881" i="1"/>
  <c r="BG881" i="1"/>
  <c r="BH881" i="1"/>
  <c r="BI881" i="1"/>
  <c r="BJ881" i="1"/>
  <c r="BK881" i="1"/>
  <c r="BL881" i="1"/>
  <c r="BM881" i="1"/>
  <c r="BN881" i="1"/>
  <c r="BO881" i="1"/>
  <c r="BP881" i="1"/>
  <c r="BQ881" i="1"/>
  <c r="BR881" i="1"/>
  <c r="BS881" i="1"/>
  <c r="BT881" i="1"/>
  <c r="BU881" i="1"/>
  <c r="BV881" i="1"/>
  <c r="BW881" i="1"/>
  <c r="BX881" i="1"/>
  <c r="BY881" i="1"/>
  <c r="BZ881" i="1"/>
  <c r="CA881" i="1"/>
  <c r="CB881" i="1"/>
  <c r="CC881" i="1"/>
  <c r="CD881" i="1"/>
  <c r="CE881" i="1"/>
  <c r="CF881" i="1"/>
  <c r="CG881" i="1"/>
  <c r="CH881" i="1"/>
  <c r="CI881" i="1"/>
  <c r="CJ881" i="1"/>
  <c r="CK881" i="1"/>
  <c r="CL881" i="1"/>
  <c r="CM881" i="1"/>
  <c r="CN881" i="1"/>
  <c r="CO881" i="1"/>
  <c r="CP881" i="1"/>
  <c r="CQ881" i="1"/>
  <c r="CR881" i="1"/>
  <c r="CS881" i="1"/>
  <c r="CT881" i="1"/>
  <c r="CU881" i="1"/>
  <c r="CV881" i="1"/>
  <c r="CW881" i="1"/>
  <c r="CX881" i="1"/>
  <c r="CY881" i="1"/>
  <c r="CZ881" i="1"/>
  <c r="DA881" i="1"/>
  <c r="DB881" i="1"/>
  <c r="DC881" i="1"/>
  <c r="DD881" i="1"/>
  <c r="DE881" i="1"/>
  <c r="DF881" i="1"/>
  <c r="DG881" i="1"/>
  <c r="DH881" i="1"/>
  <c r="DI881" i="1"/>
  <c r="Q882" i="1"/>
  <c r="R882" i="1"/>
  <c r="S882" i="1"/>
  <c r="T882" i="1"/>
  <c r="U882" i="1"/>
  <c r="V882" i="1"/>
  <c r="W882" i="1"/>
  <c r="X882" i="1"/>
  <c r="Y882" i="1"/>
  <c r="Z882" i="1"/>
  <c r="AA882" i="1"/>
  <c r="AB882" i="1"/>
  <c r="AC882" i="1"/>
  <c r="AD882" i="1"/>
  <c r="AE882" i="1"/>
  <c r="AF882" i="1"/>
  <c r="AG882" i="1"/>
  <c r="AH882" i="1"/>
  <c r="AI882" i="1"/>
  <c r="AJ882" i="1"/>
  <c r="AK882" i="1"/>
  <c r="AL882" i="1"/>
  <c r="AM882" i="1"/>
  <c r="AN882" i="1"/>
  <c r="AO882" i="1"/>
  <c r="AP882" i="1"/>
  <c r="AQ882" i="1"/>
  <c r="AR882" i="1"/>
  <c r="AS882" i="1"/>
  <c r="AT882" i="1"/>
  <c r="AU882" i="1"/>
  <c r="AV882" i="1"/>
  <c r="AW882" i="1"/>
  <c r="AX882" i="1"/>
  <c r="AY882" i="1"/>
  <c r="AZ882" i="1"/>
  <c r="BA882" i="1"/>
  <c r="BB882" i="1"/>
  <c r="BC882" i="1"/>
  <c r="BD882" i="1"/>
  <c r="BE882" i="1"/>
  <c r="BF882" i="1"/>
  <c r="BG882" i="1"/>
  <c r="BH882" i="1"/>
  <c r="BI882" i="1"/>
  <c r="BJ882" i="1"/>
  <c r="BK882" i="1"/>
  <c r="BL882" i="1"/>
  <c r="BM882" i="1"/>
  <c r="BN882" i="1"/>
  <c r="BO882" i="1"/>
  <c r="BP882" i="1"/>
  <c r="BQ882" i="1"/>
  <c r="BR882" i="1"/>
  <c r="BS882" i="1"/>
  <c r="BT882" i="1"/>
  <c r="BU882" i="1"/>
  <c r="BV882" i="1"/>
  <c r="BW882" i="1"/>
  <c r="BX882" i="1"/>
  <c r="BY882" i="1"/>
  <c r="BZ882" i="1"/>
  <c r="CA882" i="1"/>
  <c r="CB882" i="1"/>
  <c r="CC882" i="1"/>
  <c r="CD882" i="1"/>
  <c r="CE882" i="1"/>
  <c r="CF882" i="1"/>
  <c r="CG882" i="1"/>
  <c r="CH882" i="1"/>
  <c r="CI882" i="1"/>
  <c r="CJ882" i="1"/>
  <c r="CK882" i="1"/>
  <c r="CL882" i="1"/>
  <c r="CM882" i="1"/>
  <c r="CN882" i="1"/>
  <c r="CO882" i="1"/>
  <c r="CP882" i="1"/>
  <c r="CQ882" i="1"/>
  <c r="CR882" i="1"/>
  <c r="CS882" i="1"/>
  <c r="CT882" i="1"/>
  <c r="CU882" i="1"/>
  <c r="CV882" i="1"/>
  <c r="CW882" i="1"/>
  <c r="CX882" i="1"/>
  <c r="CY882" i="1"/>
  <c r="CZ882" i="1"/>
  <c r="DA882" i="1"/>
  <c r="DB882" i="1"/>
  <c r="DC882" i="1"/>
  <c r="DD882" i="1"/>
  <c r="DE882" i="1"/>
  <c r="DF882" i="1"/>
  <c r="DG882" i="1"/>
  <c r="DH882" i="1"/>
  <c r="DI882" i="1"/>
  <c r="Q883" i="1"/>
  <c r="R883" i="1"/>
  <c r="S883" i="1"/>
  <c r="T883" i="1"/>
  <c r="U883" i="1"/>
  <c r="V883" i="1"/>
  <c r="W883" i="1"/>
  <c r="X883" i="1"/>
  <c r="Y883" i="1"/>
  <c r="Z883" i="1"/>
  <c r="AA883" i="1"/>
  <c r="AB883" i="1"/>
  <c r="AC883" i="1"/>
  <c r="AD883" i="1"/>
  <c r="AE883" i="1"/>
  <c r="AF883" i="1"/>
  <c r="AG883" i="1"/>
  <c r="AH883" i="1"/>
  <c r="AI883" i="1"/>
  <c r="AJ883" i="1"/>
  <c r="AK883" i="1"/>
  <c r="AL883" i="1"/>
  <c r="AM883" i="1"/>
  <c r="AN883" i="1"/>
  <c r="AO883" i="1"/>
  <c r="AP883" i="1"/>
  <c r="AQ883" i="1"/>
  <c r="AR883" i="1"/>
  <c r="AS883" i="1"/>
  <c r="AT883" i="1"/>
  <c r="AU883" i="1"/>
  <c r="AV883" i="1"/>
  <c r="AW883" i="1"/>
  <c r="AX883" i="1"/>
  <c r="AY883" i="1"/>
  <c r="AZ883" i="1"/>
  <c r="BA883" i="1"/>
  <c r="BB883" i="1"/>
  <c r="BC883" i="1"/>
  <c r="BD883" i="1"/>
  <c r="BE883" i="1"/>
  <c r="BF883" i="1"/>
  <c r="BG883" i="1"/>
  <c r="BH883" i="1"/>
  <c r="BI883" i="1"/>
  <c r="BJ883" i="1"/>
  <c r="BK883" i="1"/>
  <c r="BL883" i="1"/>
  <c r="BM883" i="1"/>
  <c r="BN883" i="1"/>
  <c r="BO883" i="1"/>
  <c r="BP883" i="1"/>
  <c r="BQ883" i="1"/>
  <c r="BR883" i="1"/>
  <c r="BS883" i="1"/>
  <c r="BT883" i="1"/>
  <c r="BU883" i="1"/>
  <c r="BV883" i="1"/>
  <c r="BW883" i="1"/>
  <c r="BX883" i="1"/>
  <c r="BY883" i="1"/>
  <c r="BZ883" i="1"/>
  <c r="CA883" i="1"/>
  <c r="CB883" i="1"/>
  <c r="CC883" i="1"/>
  <c r="CD883" i="1"/>
  <c r="CE883" i="1"/>
  <c r="CF883" i="1"/>
  <c r="CG883" i="1"/>
  <c r="CH883" i="1"/>
  <c r="CI883" i="1"/>
  <c r="CJ883" i="1"/>
  <c r="CK883" i="1"/>
  <c r="CL883" i="1"/>
  <c r="CM883" i="1"/>
  <c r="CN883" i="1"/>
  <c r="CO883" i="1"/>
  <c r="CP883" i="1"/>
  <c r="CQ883" i="1"/>
  <c r="CR883" i="1"/>
  <c r="CS883" i="1"/>
  <c r="CT883" i="1"/>
  <c r="CU883" i="1"/>
  <c r="CV883" i="1"/>
  <c r="CW883" i="1"/>
  <c r="CX883" i="1"/>
  <c r="CY883" i="1"/>
  <c r="CZ883" i="1"/>
  <c r="DA883" i="1"/>
  <c r="DB883" i="1"/>
  <c r="DC883" i="1"/>
  <c r="DD883" i="1"/>
  <c r="DE883" i="1"/>
  <c r="DF883" i="1"/>
  <c r="DG883" i="1"/>
  <c r="DH883" i="1"/>
  <c r="DI883" i="1"/>
  <c r="Q884" i="1"/>
  <c r="R884" i="1"/>
  <c r="S884" i="1"/>
  <c r="T884" i="1"/>
  <c r="U884" i="1"/>
  <c r="V884" i="1"/>
  <c r="W884" i="1"/>
  <c r="X884" i="1"/>
  <c r="Y884" i="1"/>
  <c r="Z884" i="1"/>
  <c r="AA884" i="1"/>
  <c r="AB884" i="1"/>
  <c r="AC884" i="1"/>
  <c r="AD884" i="1"/>
  <c r="AE884" i="1"/>
  <c r="AF884" i="1"/>
  <c r="AG884" i="1"/>
  <c r="AH884" i="1"/>
  <c r="AI884" i="1"/>
  <c r="AJ884" i="1"/>
  <c r="AK884" i="1"/>
  <c r="AL884" i="1"/>
  <c r="AM884" i="1"/>
  <c r="AN884" i="1"/>
  <c r="AO884" i="1"/>
  <c r="AP884" i="1"/>
  <c r="AQ884" i="1"/>
  <c r="AR884" i="1"/>
  <c r="AS884" i="1"/>
  <c r="AT884" i="1"/>
  <c r="AU884" i="1"/>
  <c r="AV884" i="1"/>
  <c r="AW884" i="1"/>
  <c r="AX884" i="1"/>
  <c r="AY884" i="1"/>
  <c r="AZ884" i="1"/>
  <c r="BA884" i="1"/>
  <c r="BB884" i="1"/>
  <c r="BC884" i="1"/>
  <c r="BD884" i="1"/>
  <c r="BE884" i="1"/>
  <c r="BF884" i="1"/>
  <c r="BG884" i="1"/>
  <c r="BH884" i="1"/>
  <c r="BI884" i="1"/>
  <c r="BJ884" i="1"/>
  <c r="BK884" i="1"/>
  <c r="BL884" i="1"/>
  <c r="BM884" i="1"/>
  <c r="BN884" i="1"/>
  <c r="BO884" i="1"/>
  <c r="BP884" i="1"/>
  <c r="BQ884" i="1"/>
  <c r="BR884" i="1"/>
  <c r="BS884" i="1"/>
  <c r="BT884" i="1"/>
  <c r="BU884" i="1"/>
  <c r="BV884" i="1"/>
  <c r="BW884" i="1"/>
  <c r="BX884" i="1"/>
  <c r="BY884" i="1"/>
  <c r="BZ884" i="1"/>
  <c r="CA884" i="1"/>
  <c r="CB884" i="1"/>
  <c r="CC884" i="1"/>
  <c r="CD884" i="1"/>
  <c r="CE884" i="1"/>
  <c r="CF884" i="1"/>
  <c r="CG884" i="1"/>
  <c r="CH884" i="1"/>
  <c r="CI884" i="1"/>
  <c r="CJ884" i="1"/>
  <c r="CK884" i="1"/>
  <c r="CL884" i="1"/>
  <c r="CM884" i="1"/>
  <c r="CN884" i="1"/>
  <c r="CO884" i="1"/>
  <c r="CP884" i="1"/>
  <c r="CQ884" i="1"/>
  <c r="CR884" i="1"/>
  <c r="CS884" i="1"/>
  <c r="CT884" i="1"/>
  <c r="CU884" i="1"/>
  <c r="CV884" i="1"/>
  <c r="CW884" i="1"/>
  <c r="CX884" i="1"/>
  <c r="CY884" i="1"/>
  <c r="CZ884" i="1"/>
  <c r="DA884" i="1"/>
  <c r="DB884" i="1"/>
  <c r="DC884" i="1"/>
  <c r="DD884" i="1"/>
  <c r="DE884" i="1"/>
  <c r="DF884" i="1"/>
  <c r="DG884" i="1"/>
  <c r="DH884" i="1"/>
  <c r="DI884" i="1"/>
  <c r="Q885" i="1"/>
  <c r="R885" i="1"/>
  <c r="S885" i="1"/>
  <c r="T885" i="1"/>
  <c r="U885" i="1"/>
  <c r="V885" i="1"/>
  <c r="W885" i="1"/>
  <c r="X885" i="1"/>
  <c r="Y885" i="1"/>
  <c r="Z885" i="1"/>
  <c r="AA885" i="1"/>
  <c r="AB885" i="1"/>
  <c r="AC885" i="1"/>
  <c r="AD885" i="1"/>
  <c r="AE885" i="1"/>
  <c r="AF885" i="1"/>
  <c r="AG885" i="1"/>
  <c r="AH885" i="1"/>
  <c r="AI885" i="1"/>
  <c r="AJ885" i="1"/>
  <c r="AK885" i="1"/>
  <c r="AL885" i="1"/>
  <c r="AM885" i="1"/>
  <c r="AN885" i="1"/>
  <c r="AO885" i="1"/>
  <c r="AP885" i="1"/>
  <c r="AQ885" i="1"/>
  <c r="AR885" i="1"/>
  <c r="AS885" i="1"/>
  <c r="AT885" i="1"/>
  <c r="AU885" i="1"/>
  <c r="AV885" i="1"/>
  <c r="AW885" i="1"/>
  <c r="AX885" i="1"/>
  <c r="AY885" i="1"/>
  <c r="AZ885" i="1"/>
  <c r="BA885" i="1"/>
  <c r="BB885" i="1"/>
  <c r="BC885" i="1"/>
  <c r="BD885" i="1"/>
  <c r="BE885" i="1"/>
  <c r="BF885" i="1"/>
  <c r="BG885" i="1"/>
  <c r="BH885" i="1"/>
  <c r="BI885" i="1"/>
  <c r="BJ885" i="1"/>
  <c r="BK885" i="1"/>
  <c r="BL885" i="1"/>
  <c r="BM885" i="1"/>
  <c r="BN885" i="1"/>
  <c r="BO885" i="1"/>
  <c r="BP885" i="1"/>
  <c r="BQ885" i="1"/>
  <c r="BR885" i="1"/>
  <c r="BS885" i="1"/>
  <c r="BT885" i="1"/>
  <c r="BU885" i="1"/>
  <c r="BV885" i="1"/>
  <c r="BW885" i="1"/>
  <c r="BX885" i="1"/>
  <c r="BY885" i="1"/>
  <c r="BZ885" i="1"/>
  <c r="CA885" i="1"/>
  <c r="CB885" i="1"/>
  <c r="CC885" i="1"/>
  <c r="CD885" i="1"/>
  <c r="CE885" i="1"/>
  <c r="CF885" i="1"/>
  <c r="CG885" i="1"/>
  <c r="CH885" i="1"/>
  <c r="CI885" i="1"/>
  <c r="CJ885" i="1"/>
  <c r="CK885" i="1"/>
  <c r="CL885" i="1"/>
  <c r="CM885" i="1"/>
  <c r="CN885" i="1"/>
  <c r="CO885" i="1"/>
  <c r="CP885" i="1"/>
  <c r="CQ885" i="1"/>
  <c r="CR885" i="1"/>
  <c r="CS885" i="1"/>
  <c r="CT885" i="1"/>
  <c r="CU885" i="1"/>
  <c r="CV885" i="1"/>
  <c r="CW885" i="1"/>
  <c r="CX885" i="1"/>
  <c r="CY885" i="1"/>
  <c r="CZ885" i="1"/>
  <c r="DA885" i="1"/>
  <c r="DB885" i="1"/>
  <c r="DC885" i="1"/>
  <c r="DD885" i="1"/>
  <c r="DE885" i="1"/>
  <c r="DF885" i="1"/>
  <c r="DG885" i="1"/>
  <c r="DH885" i="1"/>
  <c r="DI885" i="1"/>
  <c r="Q886" i="1"/>
  <c r="R886" i="1"/>
  <c r="S886" i="1"/>
  <c r="T886" i="1"/>
  <c r="U886" i="1"/>
  <c r="V886" i="1"/>
  <c r="W886" i="1"/>
  <c r="X886" i="1"/>
  <c r="Y886" i="1"/>
  <c r="Z886" i="1"/>
  <c r="AA886" i="1"/>
  <c r="AB886" i="1"/>
  <c r="AC886" i="1"/>
  <c r="AD886" i="1"/>
  <c r="AE886" i="1"/>
  <c r="AF886" i="1"/>
  <c r="AG886" i="1"/>
  <c r="AH886" i="1"/>
  <c r="AI886" i="1"/>
  <c r="AJ886" i="1"/>
  <c r="AK886" i="1"/>
  <c r="AL886" i="1"/>
  <c r="AM886" i="1"/>
  <c r="AN886" i="1"/>
  <c r="AO886" i="1"/>
  <c r="AP886" i="1"/>
  <c r="AQ886" i="1"/>
  <c r="AR886" i="1"/>
  <c r="AS886" i="1"/>
  <c r="AT886" i="1"/>
  <c r="AU886" i="1"/>
  <c r="AV886" i="1"/>
  <c r="AW886" i="1"/>
  <c r="AX886" i="1"/>
  <c r="AY886" i="1"/>
  <c r="AZ886" i="1"/>
  <c r="BA886" i="1"/>
  <c r="BB886" i="1"/>
  <c r="BC886" i="1"/>
  <c r="BD886" i="1"/>
  <c r="BE886" i="1"/>
  <c r="BF886" i="1"/>
  <c r="BG886" i="1"/>
  <c r="BH886" i="1"/>
  <c r="BI886" i="1"/>
  <c r="BJ886" i="1"/>
  <c r="BK886" i="1"/>
  <c r="BL886" i="1"/>
  <c r="BM886" i="1"/>
  <c r="BN886" i="1"/>
  <c r="BO886" i="1"/>
  <c r="BP886" i="1"/>
  <c r="BQ886" i="1"/>
  <c r="BR886" i="1"/>
  <c r="BS886" i="1"/>
  <c r="BT886" i="1"/>
  <c r="BU886" i="1"/>
  <c r="BV886" i="1"/>
  <c r="BW886" i="1"/>
  <c r="BX886" i="1"/>
  <c r="BY886" i="1"/>
  <c r="BZ886" i="1"/>
  <c r="CA886" i="1"/>
  <c r="CB886" i="1"/>
  <c r="CC886" i="1"/>
  <c r="CD886" i="1"/>
  <c r="CE886" i="1"/>
  <c r="CF886" i="1"/>
  <c r="CG886" i="1"/>
  <c r="CH886" i="1"/>
  <c r="CI886" i="1"/>
  <c r="CJ886" i="1"/>
  <c r="CK886" i="1"/>
  <c r="CL886" i="1"/>
  <c r="CM886" i="1"/>
  <c r="CN886" i="1"/>
  <c r="CO886" i="1"/>
  <c r="CP886" i="1"/>
  <c r="CQ886" i="1"/>
  <c r="CR886" i="1"/>
  <c r="CS886" i="1"/>
  <c r="CT886" i="1"/>
  <c r="CU886" i="1"/>
  <c r="CV886" i="1"/>
  <c r="CW886" i="1"/>
  <c r="CX886" i="1"/>
  <c r="CY886" i="1"/>
  <c r="CZ886" i="1"/>
  <c r="DA886" i="1"/>
  <c r="DB886" i="1"/>
  <c r="DC886" i="1"/>
  <c r="DD886" i="1"/>
  <c r="DE886" i="1"/>
  <c r="DF886" i="1"/>
  <c r="DG886" i="1"/>
  <c r="DH886" i="1"/>
  <c r="DI886" i="1"/>
  <c r="Q887" i="1"/>
  <c r="R887" i="1"/>
  <c r="S887" i="1"/>
  <c r="T887" i="1"/>
  <c r="U887" i="1"/>
  <c r="V887" i="1"/>
  <c r="W887" i="1"/>
  <c r="X887" i="1"/>
  <c r="Y887" i="1"/>
  <c r="Z887" i="1"/>
  <c r="AA887" i="1"/>
  <c r="AB887" i="1"/>
  <c r="AC887" i="1"/>
  <c r="AD887" i="1"/>
  <c r="AE887" i="1"/>
  <c r="AF887" i="1"/>
  <c r="AG887" i="1"/>
  <c r="AH887" i="1"/>
  <c r="AI887" i="1"/>
  <c r="AJ887" i="1"/>
  <c r="AK887" i="1"/>
  <c r="AL887" i="1"/>
  <c r="AM887" i="1"/>
  <c r="AN887" i="1"/>
  <c r="AO887" i="1"/>
  <c r="AP887" i="1"/>
  <c r="AQ887" i="1"/>
  <c r="AR887" i="1"/>
  <c r="AS887" i="1"/>
  <c r="AT887" i="1"/>
  <c r="AU887" i="1"/>
  <c r="AV887" i="1"/>
  <c r="AW887" i="1"/>
  <c r="AX887" i="1"/>
  <c r="AY887" i="1"/>
  <c r="AZ887" i="1"/>
  <c r="BA887" i="1"/>
  <c r="BB887" i="1"/>
  <c r="BC887" i="1"/>
  <c r="BD887" i="1"/>
  <c r="BE887" i="1"/>
  <c r="BF887" i="1"/>
  <c r="BG887" i="1"/>
  <c r="BH887" i="1"/>
  <c r="BI887" i="1"/>
  <c r="BJ887" i="1"/>
  <c r="BK887" i="1"/>
  <c r="BL887" i="1"/>
  <c r="BM887" i="1"/>
  <c r="BN887" i="1"/>
  <c r="BO887" i="1"/>
  <c r="BP887" i="1"/>
  <c r="BQ887" i="1"/>
  <c r="BR887" i="1"/>
  <c r="BS887" i="1"/>
  <c r="BT887" i="1"/>
  <c r="BU887" i="1"/>
  <c r="BV887" i="1"/>
  <c r="BW887" i="1"/>
  <c r="BX887" i="1"/>
  <c r="BY887" i="1"/>
  <c r="BZ887" i="1"/>
  <c r="CA887" i="1"/>
  <c r="CB887" i="1"/>
  <c r="CC887" i="1"/>
  <c r="CD887" i="1"/>
  <c r="CE887" i="1"/>
  <c r="CF887" i="1"/>
  <c r="CG887" i="1"/>
  <c r="CH887" i="1"/>
  <c r="CI887" i="1"/>
  <c r="CJ887" i="1"/>
  <c r="CK887" i="1"/>
  <c r="CL887" i="1"/>
  <c r="CM887" i="1"/>
  <c r="CN887" i="1"/>
  <c r="CO887" i="1"/>
  <c r="CP887" i="1"/>
  <c r="CQ887" i="1"/>
  <c r="CR887" i="1"/>
  <c r="CS887" i="1"/>
  <c r="CT887" i="1"/>
  <c r="CU887" i="1"/>
  <c r="CV887" i="1"/>
  <c r="CW887" i="1"/>
  <c r="CX887" i="1"/>
  <c r="CY887" i="1"/>
  <c r="CZ887" i="1"/>
  <c r="DA887" i="1"/>
  <c r="DB887" i="1"/>
  <c r="DC887" i="1"/>
  <c r="DD887" i="1"/>
  <c r="DE887" i="1"/>
  <c r="DF887" i="1"/>
  <c r="DG887" i="1"/>
  <c r="DH887" i="1"/>
  <c r="DI887" i="1"/>
  <c r="Q888" i="1"/>
  <c r="R888" i="1"/>
  <c r="S888" i="1"/>
  <c r="T888" i="1"/>
  <c r="U888" i="1"/>
  <c r="V888" i="1"/>
  <c r="W888" i="1"/>
  <c r="X888" i="1"/>
  <c r="Y888" i="1"/>
  <c r="Z888" i="1"/>
  <c r="AA888" i="1"/>
  <c r="AB888" i="1"/>
  <c r="AC888" i="1"/>
  <c r="AD888" i="1"/>
  <c r="AE888" i="1"/>
  <c r="AF888" i="1"/>
  <c r="AG888" i="1"/>
  <c r="AH888" i="1"/>
  <c r="AI888" i="1"/>
  <c r="AJ888" i="1"/>
  <c r="AK888" i="1"/>
  <c r="AL888" i="1"/>
  <c r="AM888" i="1"/>
  <c r="AN888" i="1"/>
  <c r="AO888" i="1"/>
  <c r="AP888" i="1"/>
  <c r="AQ888" i="1"/>
  <c r="AR888" i="1"/>
  <c r="AS888" i="1"/>
  <c r="AT888" i="1"/>
  <c r="AU888" i="1"/>
  <c r="AV888" i="1"/>
  <c r="AW888" i="1"/>
  <c r="AX888" i="1"/>
  <c r="AY888" i="1"/>
  <c r="AZ888" i="1"/>
  <c r="BA888" i="1"/>
  <c r="BB888" i="1"/>
  <c r="BC888" i="1"/>
  <c r="BD888" i="1"/>
  <c r="BE888" i="1"/>
  <c r="BF888" i="1"/>
  <c r="BG888" i="1"/>
  <c r="BH888" i="1"/>
  <c r="BI888" i="1"/>
  <c r="BJ888" i="1"/>
  <c r="BK888" i="1"/>
  <c r="BL888" i="1"/>
  <c r="BM888" i="1"/>
  <c r="BN888" i="1"/>
  <c r="BO888" i="1"/>
  <c r="BP888" i="1"/>
  <c r="BQ888" i="1"/>
  <c r="BR888" i="1"/>
  <c r="BS888" i="1"/>
  <c r="BT888" i="1"/>
  <c r="BU888" i="1"/>
  <c r="BV888" i="1"/>
  <c r="BW888" i="1"/>
  <c r="BX888" i="1"/>
  <c r="BY888" i="1"/>
  <c r="BZ888" i="1"/>
  <c r="CA888" i="1"/>
  <c r="CB888" i="1"/>
  <c r="CC888" i="1"/>
  <c r="CD888" i="1"/>
  <c r="CE888" i="1"/>
  <c r="CF888" i="1"/>
  <c r="CG888" i="1"/>
  <c r="CH888" i="1"/>
  <c r="CI888" i="1"/>
  <c r="CJ888" i="1"/>
  <c r="CK888" i="1"/>
  <c r="CL888" i="1"/>
  <c r="CM888" i="1"/>
  <c r="CN888" i="1"/>
  <c r="CO888" i="1"/>
  <c r="CP888" i="1"/>
  <c r="CQ888" i="1"/>
  <c r="CR888" i="1"/>
  <c r="CS888" i="1"/>
  <c r="CT888" i="1"/>
  <c r="CU888" i="1"/>
  <c r="CV888" i="1"/>
  <c r="CW888" i="1"/>
  <c r="CX888" i="1"/>
  <c r="CY888" i="1"/>
  <c r="CZ888" i="1"/>
  <c r="DA888" i="1"/>
  <c r="DB888" i="1"/>
  <c r="DC888" i="1"/>
  <c r="DD888" i="1"/>
  <c r="DE888" i="1"/>
  <c r="DF888" i="1"/>
  <c r="DG888" i="1"/>
  <c r="DH888" i="1"/>
  <c r="DI888" i="1"/>
  <c r="Q889" i="1"/>
  <c r="R889" i="1"/>
  <c r="S889" i="1"/>
  <c r="T889" i="1"/>
  <c r="U889" i="1"/>
  <c r="V889" i="1"/>
  <c r="W889" i="1"/>
  <c r="X889" i="1"/>
  <c r="Y889" i="1"/>
  <c r="Z889" i="1"/>
  <c r="AA889" i="1"/>
  <c r="AB889" i="1"/>
  <c r="AC889" i="1"/>
  <c r="AD889" i="1"/>
  <c r="AE889" i="1"/>
  <c r="AF889" i="1"/>
  <c r="AG889" i="1"/>
  <c r="AH889" i="1"/>
  <c r="AI889" i="1"/>
  <c r="AJ889" i="1"/>
  <c r="AK889" i="1"/>
  <c r="AL889" i="1"/>
  <c r="AM889" i="1"/>
  <c r="AN889" i="1"/>
  <c r="AO889" i="1"/>
  <c r="AP889" i="1"/>
  <c r="AQ889" i="1"/>
  <c r="AR889" i="1"/>
  <c r="AS889" i="1"/>
  <c r="AT889" i="1"/>
  <c r="AU889" i="1"/>
  <c r="AV889" i="1"/>
  <c r="AW889" i="1"/>
  <c r="AX889" i="1"/>
  <c r="AY889" i="1"/>
  <c r="AZ889" i="1"/>
  <c r="BA889" i="1"/>
  <c r="BB889" i="1"/>
  <c r="BC889" i="1"/>
  <c r="BD889" i="1"/>
  <c r="BE889" i="1"/>
  <c r="BF889" i="1"/>
  <c r="BG889" i="1"/>
  <c r="BH889" i="1"/>
  <c r="BI889" i="1"/>
  <c r="BJ889" i="1"/>
  <c r="BK889" i="1"/>
  <c r="BL889" i="1"/>
  <c r="BM889" i="1"/>
  <c r="BN889" i="1"/>
  <c r="BO889" i="1"/>
  <c r="BP889" i="1"/>
  <c r="BQ889" i="1"/>
  <c r="BR889" i="1"/>
  <c r="BS889" i="1"/>
  <c r="BT889" i="1"/>
  <c r="BU889" i="1"/>
  <c r="BV889" i="1"/>
  <c r="BW889" i="1"/>
  <c r="BX889" i="1"/>
  <c r="BY889" i="1"/>
  <c r="BZ889" i="1"/>
  <c r="CA889" i="1"/>
  <c r="CB889" i="1"/>
  <c r="CC889" i="1"/>
  <c r="CD889" i="1"/>
  <c r="CE889" i="1"/>
  <c r="CF889" i="1"/>
  <c r="CG889" i="1"/>
  <c r="CH889" i="1"/>
  <c r="CI889" i="1"/>
  <c r="CJ889" i="1"/>
  <c r="CK889" i="1"/>
  <c r="CL889" i="1"/>
  <c r="CM889" i="1"/>
  <c r="CN889" i="1"/>
  <c r="CO889" i="1"/>
  <c r="CP889" i="1"/>
  <c r="CQ889" i="1"/>
  <c r="CR889" i="1"/>
  <c r="CS889" i="1"/>
  <c r="CT889" i="1"/>
  <c r="CU889" i="1"/>
  <c r="CV889" i="1"/>
  <c r="CW889" i="1"/>
  <c r="CX889" i="1"/>
  <c r="CY889" i="1"/>
  <c r="CZ889" i="1"/>
  <c r="DA889" i="1"/>
  <c r="DB889" i="1"/>
  <c r="DC889" i="1"/>
  <c r="DD889" i="1"/>
  <c r="DE889" i="1"/>
  <c r="DF889" i="1"/>
  <c r="DG889" i="1"/>
  <c r="DH889" i="1"/>
  <c r="DI889" i="1"/>
  <c r="Q890" i="1"/>
  <c r="R890" i="1"/>
  <c r="S890" i="1"/>
  <c r="T890" i="1"/>
  <c r="U890" i="1"/>
  <c r="V890" i="1"/>
  <c r="W890" i="1"/>
  <c r="X890" i="1"/>
  <c r="Y890" i="1"/>
  <c r="Z890" i="1"/>
  <c r="AA890" i="1"/>
  <c r="AB890" i="1"/>
  <c r="AC890" i="1"/>
  <c r="AD890" i="1"/>
  <c r="AE890" i="1"/>
  <c r="AF890" i="1"/>
  <c r="AG890" i="1"/>
  <c r="AH890" i="1"/>
  <c r="AI890" i="1"/>
  <c r="AJ890" i="1"/>
  <c r="AK890" i="1"/>
  <c r="AL890" i="1"/>
  <c r="AM890" i="1"/>
  <c r="AN890" i="1"/>
  <c r="AO890" i="1"/>
  <c r="AP890" i="1"/>
  <c r="AQ890" i="1"/>
  <c r="AR890" i="1"/>
  <c r="AS890" i="1"/>
  <c r="AT890" i="1"/>
  <c r="AU890" i="1"/>
  <c r="AV890" i="1"/>
  <c r="AW890" i="1"/>
  <c r="AX890" i="1"/>
  <c r="AY890" i="1"/>
  <c r="AZ890" i="1"/>
  <c r="BA890" i="1"/>
  <c r="BB890" i="1"/>
  <c r="BC890" i="1"/>
  <c r="BD890" i="1"/>
  <c r="BE890" i="1"/>
  <c r="BF890" i="1"/>
  <c r="BG890" i="1"/>
  <c r="BH890" i="1"/>
  <c r="BI890" i="1"/>
  <c r="BJ890" i="1"/>
  <c r="BK890" i="1"/>
  <c r="BL890" i="1"/>
  <c r="BM890" i="1"/>
  <c r="BN890" i="1"/>
  <c r="BO890" i="1"/>
  <c r="BP890" i="1"/>
  <c r="BQ890" i="1"/>
  <c r="BR890" i="1"/>
  <c r="BS890" i="1"/>
  <c r="BT890" i="1"/>
  <c r="BU890" i="1"/>
  <c r="BV890" i="1"/>
  <c r="BW890" i="1"/>
  <c r="BX890" i="1"/>
  <c r="BY890" i="1"/>
  <c r="BZ890" i="1"/>
  <c r="CA890" i="1"/>
  <c r="CB890" i="1"/>
  <c r="CC890" i="1"/>
  <c r="CD890" i="1"/>
  <c r="CE890" i="1"/>
  <c r="CF890" i="1"/>
  <c r="CG890" i="1"/>
  <c r="CH890" i="1"/>
  <c r="CI890" i="1"/>
  <c r="CJ890" i="1"/>
  <c r="CK890" i="1"/>
  <c r="CL890" i="1"/>
  <c r="CM890" i="1"/>
  <c r="CN890" i="1"/>
  <c r="CO890" i="1"/>
  <c r="CP890" i="1"/>
  <c r="CQ890" i="1"/>
  <c r="CR890" i="1"/>
  <c r="CS890" i="1"/>
  <c r="CT890" i="1"/>
  <c r="CU890" i="1"/>
  <c r="CV890" i="1"/>
  <c r="CW890" i="1"/>
  <c r="CX890" i="1"/>
  <c r="CY890" i="1"/>
  <c r="CZ890" i="1"/>
  <c r="DA890" i="1"/>
  <c r="DB890" i="1"/>
  <c r="DC890" i="1"/>
  <c r="DD890" i="1"/>
  <c r="DE890" i="1"/>
  <c r="DF890" i="1"/>
  <c r="DG890" i="1"/>
  <c r="DH890" i="1"/>
  <c r="DI890" i="1"/>
  <c r="Q891" i="1"/>
  <c r="R891" i="1"/>
  <c r="S891" i="1"/>
  <c r="T891" i="1"/>
  <c r="U891" i="1"/>
  <c r="V891" i="1"/>
  <c r="W891" i="1"/>
  <c r="X891" i="1"/>
  <c r="Y891" i="1"/>
  <c r="Z891" i="1"/>
  <c r="AA891" i="1"/>
  <c r="AB891" i="1"/>
  <c r="AC891" i="1"/>
  <c r="AD891" i="1"/>
  <c r="AE891" i="1"/>
  <c r="AF891" i="1"/>
  <c r="AG891" i="1"/>
  <c r="AH891" i="1"/>
  <c r="AI891" i="1"/>
  <c r="AJ891" i="1"/>
  <c r="AK891" i="1"/>
  <c r="AL891" i="1"/>
  <c r="AM891" i="1"/>
  <c r="AN891" i="1"/>
  <c r="AO891" i="1"/>
  <c r="AP891" i="1"/>
  <c r="AQ891" i="1"/>
  <c r="AR891" i="1"/>
  <c r="AS891" i="1"/>
  <c r="AT891" i="1"/>
  <c r="AU891" i="1"/>
  <c r="AV891" i="1"/>
  <c r="AW891" i="1"/>
  <c r="AX891" i="1"/>
  <c r="AY891" i="1"/>
  <c r="AZ891" i="1"/>
  <c r="BA891" i="1"/>
  <c r="BB891" i="1"/>
  <c r="BC891" i="1"/>
  <c r="BD891" i="1"/>
  <c r="BE891" i="1"/>
  <c r="BF891" i="1"/>
  <c r="BG891" i="1"/>
  <c r="BH891" i="1"/>
  <c r="BI891" i="1"/>
  <c r="BJ891" i="1"/>
  <c r="BK891" i="1"/>
  <c r="BL891" i="1"/>
  <c r="BM891" i="1"/>
  <c r="BN891" i="1"/>
  <c r="BO891" i="1"/>
  <c r="BP891" i="1"/>
  <c r="BQ891" i="1"/>
  <c r="BR891" i="1"/>
  <c r="BS891" i="1"/>
  <c r="BT891" i="1"/>
  <c r="BU891" i="1"/>
  <c r="BV891" i="1"/>
  <c r="BW891" i="1"/>
  <c r="BX891" i="1"/>
  <c r="BY891" i="1"/>
  <c r="BZ891" i="1"/>
  <c r="CA891" i="1"/>
  <c r="CB891" i="1"/>
  <c r="CC891" i="1"/>
  <c r="CD891" i="1"/>
  <c r="CE891" i="1"/>
  <c r="CF891" i="1"/>
  <c r="CG891" i="1"/>
  <c r="CH891" i="1"/>
  <c r="CI891" i="1"/>
  <c r="CJ891" i="1"/>
  <c r="CK891" i="1"/>
  <c r="CL891" i="1"/>
  <c r="CM891" i="1"/>
  <c r="CN891" i="1"/>
  <c r="CO891" i="1"/>
  <c r="CP891" i="1"/>
  <c r="CQ891" i="1"/>
  <c r="CR891" i="1"/>
  <c r="CS891" i="1"/>
  <c r="CT891" i="1"/>
  <c r="CU891" i="1"/>
  <c r="CV891" i="1"/>
  <c r="CW891" i="1"/>
  <c r="CX891" i="1"/>
  <c r="CY891" i="1"/>
  <c r="CZ891" i="1"/>
  <c r="DA891" i="1"/>
  <c r="DB891" i="1"/>
  <c r="DC891" i="1"/>
  <c r="DD891" i="1"/>
  <c r="DE891" i="1"/>
  <c r="DF891" i="1"/>
  <c r="DG891" i="1"/>
  <c r="DH891" i="1"/>
  <c r="DI891" i="1"/>
  <c r="Q892" i="1"/>
  <c r="R892" i="1"/>
  <c r="S892" i="1"/>
  <c r="T892" i="1"/>
  <c r="U892" i="1"/>
  <c r="V892" i="1"/>
  <c r="W892" i="1"/>
  <c r="X892" i="1"/>
  <c r="Y892" i="1"/>
  <c r="Z892" i="1"/>
  <c r="AA892" i="1"/>
  <c r="AB892" i="1"/>
  <c r="AC892" i="1"/>
  <c r="AD892" i="1"/>
  <c r="AE892" i="1"/>
  <c r="AF892" i="1"/>
  <c r="AG892" i="1"/>
  <c r="AH892" i="1"/>
  <c r="AI892" i="1"/>
  <c r="AJ892" i="1"/>
  <c r="AK892" i="1"/>
  <c r="AL892" i="1"/>
  <c r="AM892" i="1"/>
  <c r="AN892" i="1"/>
  <c r="AO892" i="1"/>
  <c r="AP892" i="1"/>
  <c r="AQ892" i="1"/>
  <c r="AR892" i="1"/>
  <c r="AS892" i="1"/>
  <c r="AT892" i="1"/>
  <c r="AU892" i="1"/>
  <c r="AV892" i="1"/>
  <c r="AW892" i="1"/>
  <c r="AX892" i="1"/>
  <c r="AY892" i="1"/>
  <c r="AZ892" i="1"/>
  <c r="BA892" i="1"/>
  <c r="BB892" i="1"/>
  <c r="BC892" i="1"/>
  <c r="BD892" i="1"/>
  <c r="BE892" i="1"/>
  <c r="BF892" i="1"/>
  <c r="BG892" i="1"/>
  <c r="BH892" i="1"/>
  <c r="BI892" i="1"/>
  <c r="BJ892" i="1"/>
  <c r="BK892" i="1"/>
  <c r="BL892" i="1"/>
  <c r="BM892" i="1"/>
  <c r="BN892" i="1"/>
  <c r="BO892" i="1"/>
  <c r="BP892" i="1"/>
  <c r="BQ892" i="1"/>
  <c r="BR892" i="1"/>
  <c r="BS892" i="1"/>
  <c r="BT892" i="1"/>
  <c r="BU892" i="1"/>
  <c r="BV892" i="1"/>
  <c r="BW892" i="1"/>
  <c r="BX892" i="1"/>
  <c r="BY892" i="1"/>
  <c r="BZ892" i="1"/>
  <c r="CA892" i="1"/>
  <c r="CB892" i="1"/>
  <c r="CC892" i="1"/>
  <c r="CD892" i="1"/>
  <c r="CE892" i="1"/>
  <c r="CF892" i="1"/>
  <c r="CG892" i="1"/>
  <c r="CH892" i="1"/>
  <c r="CI892" i="1"/>
  <c r="CJ892" i="1"/>
  <c r="CK892" i="1"/>
  <c r="CL892" i="1"/>
  <c r="CM892" i="1"/>
  <c r="CN892" i="1"/>
  <c r="CO892" i="1"/>
  <c r="CP892" i="1"/>
  <c r="CQ892" i="1"/>
  <c r="CR892" i="1"/>
  <c r="CS892" i="1"/>
  <c r="CT892" i="1"/>
  <c r="CU892" i="1"/>
  <c r="CV892" i="1"/>
  <c r="CW892" i="1"/>
  <c r="CX892" i="1"/>
  <c r="CY892" i="1"/>
  <c r="CZ892" i="1"/>
  <c r="DA892" i="1"/>
  <c r="DB892" i="1"/>
  <c r="DC892" i="1"/>
  <c r="DD892" i="1"/>
  <c r="DE892" i="1"/>
  <c r="DF892" i="1"/>
  <c r="DG892" i="1"/>
  <c r="DH892" i="1"/>
  <c r="DI892" i="1"/>
  <c r="Q893" i="1"/>
  <c r="R893" i="1"/>
  <c r="S893" i="1"/>
  <c r="T893" i="1"/>
  <c r="U893" i="1"/>
  <c r="V893" i="1"/>
  <c r="W893" i="1"/>
  <c r="X893" i="1"/>
  <c r="Y893" i="1"/>
  <c r="Z893" i="1"/>
  <c r="AA893" i="1"/>
  <c r="AB893" i="1"/>
  <c r="AC893" i="1"/>
  <c r="AD893" i="1"/>
  <c r="AE893" i="1"/>
  <c r="AF893" i="1"/>
  <c r="AG893" i="1"/>
  <c r="AH893" i="1"/>
  <c r="AI893" i="1"/>
  <c r="AJ893" i="1"/>
  <c r="AK893" i="1"/>
  <c r="AL893" i="1"/>
  <c r="AM893" i="1"/>
  <c r="AN893" i="1"/>
  <c r="AO893" i="1"/>
  <c r="AP893" i="1"/>
  <c r="AQ893" i="1"/>
  <c r="AR893" i="1"/>
  <c r="AS893" i="1"/>
  <c r="AT893" i="1"/>
  <c r="AU893" i="1"/>
  <c r="AV893" i="1"/>
  <c r="AW893" i="1"/>
  <c r="AX893" i="1"/>
  <c r="AY893" i="1"/>
  <c r="AZ893" i="1"/>
  <c r="BA893" i="1"/>
  <c r="BB893" i="1"/>
  <c r="BC893" i="1"/>
  <c r="BD893" i="1"/>
  <c r="BE893" i="1"/>
  <c r="BF893" i="1"/>
  <c r="BG893" i="1"/>
  <c r="BH893" i="1"/>
  <c r="BI893" i="1"/>
  <c r="BJ893" i="1"/>
  <c r="BK893" i="1"/>
  <c r="BL893" i="1"/>
  <c r="BM893" i="1"/>
  <c r="BN893" i="1"/>
  <c r="BO893" i="1"/>
  <c r="BP893" i="1"/>
  <c r="BQ893" i="1"/>
  <c r="BR893" i="1"/>
  <c r="BS893" i="1"/>
  <c r="BT893" i="1"/>
  <c r="BU893" i="1"/>
  <c r="BV893" i="1"/>
  <c r="BW893" i="1"/>
  <c r="BX893" i="1"/>
  <c r="BY893" i="1"/>
  <c r="BZ893" i="1"/>
  <c r="CA893" i="1"/>
  <c r="CB893" i="1"/>
  <c r="CC893" i="1"/>
  <c r="CD893" i="1"/>
  <c r="CE893" i="1"/>
  <c r="CF893" i="1"/>
  <c r="CG893" i="1"/>
  <c r="CH893" i="1"/>
  <c r="CI893" i="1"/>
  <c r="CJ893" i="1"/>
  <c r="CK893" i="1"/>
  <c r="CL893" i="1"/>
  <c r="CM893" i="1"/>
  <c r="CN893" i="1"/>
  <c r="CO893" i="1"/>
  <c r="CP893" i="1"/>
  <c r="CQ893" i="1"/>
  <c r="CR893" i="1"/>
  <c r="CS893" i="1"/>
  <c r="CT893" i="1"/>
  <c r="CU893" i="1"/>
  <c r="CV893" i="1"/>
  <c r="CW893" i="1"/>
  <c r="CX893" i="1"/>
  <c r="CY893" i="1"/>
  <c r="CZ893" i="1"/>
  <c r="DA893" i="1"/>
  <c r="DB893" i="1"/>
  <c r="DC893" i="1"/>
  <c r="DD893" i="1"/>
  <c r="DE893" i="1"/>
  <c r="DF893" i="1"/>
  <c r="DG893" i="1"/>
  <c r="DH893" i="1"/>
  <c r="DI893" i="1"/>
  <c r="Q894" i="1"/>
  <c r="R894" i="1"/>
  <c r="S894" i="1"/>
  <c r="T894" i="1"/>
  <c r="U894" i="1"/>
  <c r="V894" i="1"/>
  <c r="W894" i="1"/>
  <c r="X894" i="1"/>
  <c r="Y894" i="1"/>
  <c r="Z894" i="1"/>
  <c r="AA894" i="1"/>
  <c r="AB894" i="1"/>
  <c r="AC894" i="1"/>
  <c r="AD894" i="1"/>
  <c r="AE894" i="1"/>
  <c r="AF894" i="1"/>
  <c r="AG894" i="1"/>
  <c r="AH894" i="1"/>
  <c r="AI894" i="1"/>
  <c r="AJ894" i="1"/>
  <c r="AK894" i="1"/>
  <c r="AL894" i="1"/>
  <c r="AM894" i="1"/>
  <c r="AN894" i="1"/>
  <c r="AO894" i="1"/>
  <c r="AP894" i="1"/>
  <c r="AQ894" i="1"/>
  <c r="AR894" i="1"/>
  <c r="AS894" i="1"/>
  <c r="AT894" i="1"/>
  <c r="AU894" i="1"/>
  <c r="AV894" i="1"/>
  <c r="AW894" i="1"/>
  <c r="AX894" i="1"/>
  <c r="AY894" i="1"/>
  <c r="AZ894" i="1"/>
  <c r="BA894" i="1"/>
  <c r="BB894" i="1"/>
  <c r="BC894" i="1"/>
  <c r="BD894" i="1"/>
  <c r="BE894" i="1"/>
  <c r="BF894" i="1"/>
  <c r="BG894" i="1"/>
  <c r="BH894" i="1"/>
  <c r="BI894" i="1"/>
  <c r="BJ894" i="1"/>
  <c r="BK894" i="1"/>
  <c r="BL894" i="1"/>
  <c r="BM894" i="1"/>
  <c r="BN894" i="1"/>
  <c r="BO894" i="1"/>
  <c r="BP894" i="1"/>
  <c r="BQ894" i="1"/>
  <c r="BR894" i="1"/>
  <c r="BS894" i="1"/>
  <c r="BT894" i="1"/>
  <c r="BU894" i="1"/>
  <c r="BV894" i="1"/>
  <c r="BW894" i="1"/>
  <c r="BX894" i="1"/>
  <c r="BY894" i="1"/>
  <c r="BZ894" i="1"/>
  <c r="CA894" i="1"/>
  <c r="CB894" i="1"/>
  <c r="CC894" i="1"/>
  <c r="CD894" i="1"/>
  <c r="CE894" i="1"/>
  <c r="CF894" i="1"/>
  <c r="CG894" i="1"/>
  <c r="CH894" i="1"/>
  <c r="CI894" i="1"/>
  <c r="CJ894" i="1"/>
  <c r="CK894" i="1"/>
  <c r="CL894" i="1"/>
  <c r="CM894" i="1"/>
  <c r="CN894" i="1"/>
  <c r="CO894" i="1"/>
  <c r="CP894" i="1"/>
  <c r="CQ894" i="1"/>
  <c r="CR894" i="1"/>
  <c r="CS894" i="1"/>
  <c r="CT894" i="1"/>
  <c r="CU894" i="1"/>
  <c r="CV894" i="1"/>
  <c r="CW894" i="1"/>
  <c r="CX894" i="1"/>
  <c r="CY894" i="1"/>
  <c r="CZ894" i="1"/>
  <c r="DA894" i="1"/>
  <c r="DB894" i="1"/>
  <c r="DC894" i="1"/>
  <c r="DD894" i="1"/>
  <c r="DE894" i="1"/>
  <c r="DF894" i="1"/>
  <c r="DG894" i="1"/>
  <c r="DH894" i="1"/>
  <c r="DI894" i="1"/>
  <c r="Q895" i="1"/>
  <c r="R895" i="1"/>
  <c r="S895" i="1"/>
  <c r="T895" i="1"/>
  <c r="U895" i="1"/>
  <c r="V895" i="1"/>
  <c r="W895" i="1"/>
  <c r="X895" i="1"/>
  <c r="Y895" i="1"/>
  <c r="Z895" i="1"/>
  <c r="AA895" i="1"/>
  <c r="AB895" i="1"/>
  <c r="AC895" i="1"/>
  <c r="AD895" i="1"/>
  <c r="AE895" i="1"/>
  <c r="AF895" i="1"/>
  <c r="AG895" i="1"/>
  <c r="AH895" i="1"/>
  <c r="AI895" i="1"/>
  <c r="AJ895" i="1"/>
  <c r="AK895" i="1"/>
  <c r="AL895" i="1"/>
  <c r="AM895" i="1"/>
  <c r="AN895" i="1"/>
  <c r="AO895" i="1"/>
  <c r="AP895" i="1"/>
  <c r="AQ895" i="1"/>
  <c r="AR895" i="1"/>
  <c r="AS895" i="1"/>
  <c r="AT895" i="1"/>
  <c r="AU895" i="1"/>
  <c r="AV895" i="1"/>
  <c r="AW895" i="1"/>
  <c r="AX895" i="1"/>
  <c r="AY895" i="1"/>
  <c r="AZ895" i="1"/>
  <c r="BA895" i="1"/>
  <c r="BB895" i="1"/>
  <c r="BC895" i="1"/>
  <c r="BD895" i="1"/>
  <c r="BE895" i="1"/>
  <c r="BF895" i="1"/>
  <c r="BG895" i="1"/>
  <c r="BH895" i="1"/>
  <c r="BI895" i="1"/>
  <c r="BJ895" i="1"/>
  <c r="BK895" i="1"/>
  <c r="BL895" i="1"/>
  <c r="BM895" i="1"/>
  <c r="BN895" i="1"/>
  <c r="BO895" i="1"/>
  <c r="BP895" i="1"/>
  <c r="BQ895" i="1"/>
  <c r="BR895" i="1"/>
  <c r="BS895" i="1"/>
  <c r="BT895" i="1"/>
  <c r="BU895" i="1"/>
  <c r="BV895" i="1"/>
  <c r="BW895" i="1"/>
  <c r="BX895" i="1"/>
  <c r="BY895" i="1"/>
  <c r="BZ895" i="1"/>
  <c r="CA895" i="1"/>
  <c r="CB895" i="1"/>
  <c r="CC895" i="1"/>
  <c r="CD895" i="1"/>
  <c r="CE895" i="1"/>
  <c r="CF895" i="1"/>
  <c r="CG895" i="1"/>
  <c r="CH895" i="1"/>
  <c r="CI895" i="1"/>
  <c r="CJ895" i="1"/>
  <c r="CK895" i="1"/>
  <c r="CL895" i="1"/>
  <c r="CM895" i="1"/>
  <c r="CN895" i="1"/>
  <c r="CO895" i="1"/>
  <c r="CP895" i="1"/>
  <c r="CQ895" i="1"/>
  <c r="CR895" i="1"/>
  <c r="CS895" i="1"/>
  <c r="CT895" i="1"/>
  <c r="CU895" i="1"/>
  <c r="CV895" i="1"/>
  <c r="CW895" i="1"/>
  <c r="CX895" i="1"/>
  <c r="CY895" i="1"/>
  <c r="CZ895" i="1"/>
  <c r="DA895" i="1"/>
  <c r="DB895" i="1"/>
  <c r="DC895" i="1"/>
  <c r="DD895" i="1"/>
  <c r="DE895" i="1"/>
  <c r="DF895" i="1"/>
  <c r="DG895" i="1"/>
  <c r="DH895" i="1"/>
  <c r="DI895" i="1"/>
  <c r="Q896" i="1"/>
  <c r="R896" i="1"/>
  <c r="S896" i="1"/>
  <c r="T896" i="1"/>
  <c r="U896" i="1"/>
  <c r="V896" i="1"/>
  <c r="W896" i="1"/>
  <c r="X896" i="1"/>
  <c r="Y896" i="1"/>
  <c r="Z896" i="1"/>
  <c r="AA896" i="1"/>
  <c r="AB896" i="1"/>
  <c r="AC896" i="1"/>
  <c r="AD896" i="1"/>
  <c r="AE896" i="1"/>
  <c r="AF896" i="1"/>
  <c r="AG896" i="1"/>
  <c r="AH896" i="1"/>
  <c r="AI896" i="1"/>
  <c r="AJ896" i="1"/>
  <c r="AK896" i="1"/>
  <c r="AL896" i="1"/>
  <c r="AM896" i="1"/>
  <c r="AN896" i="1"/>
  <c r="AO896" i="1"/>
  <c r="AP896" i="1"/>
  <c r="AQ896" i="1"/>
  <c r="AR896" i="1"/>
  <c r="AS896" i="1"/>
  <c r="AT896" i="1"/>
  <c r="AU896" i="1"/>
  <c r="AV896" i="1"/>
  <c r="AW896" i="1"/>
  <c r="AX896" i="1"/>
  <c r="AY896" i="1"/>
  <c r="AZ896" i="1"/>
  <c r="BA896" i="1"/>
  <c r="BB896" i="1"/>
  <c r="BC896" i="1"/>
  <c r="BD896" i="1"/>
  <c r="BE896" i="1"/>
  <c r="BF896" i="1"/>
  <c r="BG896" i="1"/>
  <c r="BH896" i="1"/>
  <c r="BI896" i="1"/>
  <c r="BJ896" i="1"/>
  <c r="BK896" i="1"/>
  <c r="BL896" i="1"/>
  <c r="BM896" i="1"/>
  <c r="BN896" i="1"/>
  <c r="BO896" i="1"/>
  <c r="BP896" i="1"/>
  <c r="BQ896" i="1"/>
  <c r="BR896" i="1"/>
  <c r="BS896" i="1"/>
  <c r="BT896" i="1"/>
  <c r="BU896" i="1"/>
  <c r="BV896" i="1"/>
  <c r="BW896" i="1"/>
  <c r="BX896" i="1"/>
  <c r="BY896" i="1"/>
  <c r="BZ896" i="1"/>
  <c r="CA896" i="1"/>
  <c r="CB896" i="1"/>
  <c r="CC896" i="1"/>
  <c r="CD896" i="1"/>
  <c r="CE896" i="1"/>
  <c r="CF896" i="1"/>
  <c r="CG896" i="1"/>
  <c r="CH896" i="1"/>
  <c r="CI896" i="1"/>
  <c r="CJ896" i="1"/>
  <c r="CK896" i="1"/>
  <c r="CL896" i="1"/>
  <c r="CM896" i="1"/>
  <c r="CN896" i="1"/>
  <c r="CO896" i="1"/>
  <c r="CP896" i="1"/>
  <c r="CQ896" i="1"/>
  <c r="CR896" i="1"/>
  <c r="CS896" i="1"/>
  <c r="CT896" i="1"/>
  <c r="CU896" i="1"/>
  <c r="CV896" i="1"/>
  <c r="CW896" i="1"/>
  <c r="CX896" i="1"/>
  <c r="CY896" i="1"/>
  <c r="CZ896" i="1"/>
  <c r="DA896" i="1"/>
  <c r="DB896" i="1"/>
  <c r="DC896" i="1"/>
  <c r="DD896" i="1"/>
  <c r="DE896" i="1"/>
  <c r="DF896" i="1"/>
  <c r="DG896" i="1"/>
  <c r="DH896" i="1"/>
  <c r="DI896" i="1"/>
  <c r="Q897" i="1"/>
  <c r="R897" i="1"/>
  <c r="S897" i="1"/>
  <c r="T897" i="1"/>
  <c r="U897" i="1"/>
  <c r="V897" i="1"/>
  <c r="W897" i="1"/>
  <c r="X897" i="1"/>
  <c r="Y897" i="1"/>
  <c r="Z897" i="1"/>
  <c r="AA897" i="1"/>
  <c r="AB897" i="1"/>
  <c r="AC897" i="1"/>
  <c r="AD897" i="1"/>
  <c r="AE897" i="1"/>
  <c r="AF897" i="1"/>
  <c r="AG897" i="1"/>
  <c r="AH897" i="1"/>
  <c r="AI897" i="1"/>
  <c r="AJ897" i="1"/>
  <c r="AK897" i="1"/>
  <c r="AL897" i="1"/>
  <c r="AM897" i="1"/>
  <c r="AN897" i="1"/>
  <c r="AO897" i="1"/>
  <c r="AP897" i="1"/>
  <c r="AQ897" i="1"/>
  <c r="AR897" i="1"/>
  <c r="AS897" i="1"/>
  <c r="AT897" i="1"/>
  <c r="AU897" i="1"/>
  <c r="AV897" i="1"/>
  <c r="AW897" i="1"/>
  <c r="AX897" i="1"/>
  <c r="AY897" i="1"/>
  <c r="AZ897" i="1"/>
  <c r="BA897" i="1"/>
  <c r="BB897" i="1"/>
  <c r="BC897" i="1"/>
  <c r="BD897" i="1"/>
  <c r="BE897" i="1"/>
  <c r="BF897" i="1"/>
  <c r="BG897" i="1"/>
  <c r="BH897" i="1"/>
  <c r="BI897" i="1"/>
  <c r="BJ897" i="1"/>
  <c r="BK897" i="1"/>
  <c r="BL897" i="1"/>
  <c r="BM897" i="1"/>
  <c r="BN897" i="1"/>
  <c r="BO897" i="1"/>
  <c r="BP897" i="1"/>
  <c r="BQ897" i="1"/>
  <c r="BR897" i="1"/>
  <c r="BS897" i="1"/>
  <c r="BT897" i="1"/>
  <c r="BU897" i="1"/>
  <c r="BV897" i="1"/>
  <c r="BW897" i="1"/>
  <c r="BX897" i="1"/>
  <c r="BY897" i="1"/>
  <c r="BZ897" i="1"/>
  <c r="CA897" i="1"/>
  <c r="CB897" i="1"/>
  <c r="CC897" i="1"/>
  <c r="CD897" i="1"/>
  <c r="CE897" i="1"/>
  <c r="CF897" i="1"/>
  <c r="CG897" i="1"/>
  <c r="CH897" i="1"/>
  <c r="CI897" i="1"/>
  <c r="CJ897" i="1"/>
  <c r="CK897" i="1"/>
  <c r="CL897" i="1"/>
  <c r="CM897" i="1"/>
  <c r="CN897" i="1"/>
  <c r="CO897" i="1"/>
  <c r="CP897" i="1"/>
  <c r="CQ897" i="1"/>
  <c r="CR897" i="1"/>
  <c r="CS897" i="1"/>
  <c r="CT897" i="1"/>
  <c r="CU897" i="1"/>
  <c r="CV897" i="1"/>
  <c r="CW897" i="1"/>
  <c r="CX897" i="1"/>
  <c r="CY897" i="1"/>
  <c r="CZ897" i="1"/>
  <c r="DA897" i="1"/>
  <c r="DB897" i="1"/>
  <c r="DC897" i="1"/>
  <c r="DD897" i="1"/>
  <c r="DE897" i="1"/>
  <c r="DF897" i="1"/>
  <c r="DG897" i="1"/>
  <c r="DH897" i="1"/>
  <c r="DI897" i="1"/>
  <c r="Q898" i="1"/>
  <c r="R898" i="1"/>
  <c r="S898" i="1"/>
  <c r="T898" i="1"/>
  <c r="U898" i="1"/>
  <c r="V898" i="1"/>
  <c r="W898" i="1"/>
  <c r="X898" i="1"/>
  <c r="Y898" i="1"/>
  <c r="Z898" i="1"/>
  <c r="AA898" i="1"/>
  <c r="AB898" i="1"/>
  <c r="AC898" i="1"/>
  <c r="AD898" i="1"/>
  <c r="AE898" i="1"/>
  <c r="AF898" i="1"/>
  <c r="AG898" i="1"/>
  <c r="AH898" i="1"/>
  <c r="AI898" i="1"/>
  <c r="AJ898" i="1"/>
  <c r="AK898" i="1"/>
  <c r="AL898" i="1"/>
  <c r="AM898" i="1"/>
  <c r="AN898" i="1"/>
  <c r="AO898" i="1"/>
  <c r="AP898" i="1"/>
  <c r="AQ898" i="1"/>
  <c r="AR898" i="1"/>
  <c r="AS898" i="1"/>
  <c r="AT898" i="1"/>
  <c r="AU898" i="1"/>
  <c r="AV898" i="1"/>
  <c r="AW898" i="1"/>
  <c r="AX898" i="1"/>
  <c r="AY898" i="1"/>
  <c r="AZ898" i="1"/>
  <c r="BA898" i="1"/>
  <c r="BB898" i="1"/>
  <c r="BC898" i="1"/>
  <c r="BD898" i="1"/>
  <c r="BE898" i="1"/>
  <c r="BF898" i="1"/>
  <c r="BG898" i="1"/>
  <c r="BH898" i="1"/>
  <c r="BI898" i="1"/>
  <c r="BJ898" i="1"/>
  <c r="BK898" i="1"/>
  <c r="BL898" i="1"/>
  <c r="BM898" i="1"/>
  <c r="BN898" i="1"/>
  <c r="BO898" i="1"/>
  <c r="BP898" i="1"/>
  <c r="BQ898" i="1"/>
  <c r="BR898" i="1"/>
  <c r="BS898" i="1"/>
  <c r="BT898" i="1"/>
  <c r="BU898" i="1"/>
  <c r="BV898" i="1"/>
  <c r="BW898" i="1"/>
  <c r="BX898" i="1"/>
  <c r="BY898" i="1"/>
  <c r="BZ898" i="1"/>
  <c r="CA898" i="1"/>
  <c r="CB898" i="1"/>
  <c r="CC898" i="1"/>
  <c r="CD898" i="1"/>
  <c r="CE898" i="1"/>
  <c r="CF898" i="1"/>
  <c r="CG898" i="1"/>
  <c r="CH898" i="1"/>
  <c r="CI898" i="1"/>
  <c r="CJ898" i="1"/>
  <c r="CK898" i="1"/>
  <c r="CL898" i="1"/>
  <c r="CM898" i="1"/>
  <c r="CN898" i="1"/>
  <c r="CO898" i="1"/>
  <c r="CP898" i="1"/>
  <c r="CQ898" i="1"/>
  <c r="CR898" i="1"/>
  <c r="CS898" i="1"/>
  <c r="CT898" i="1"/>
  <c r="CU898" i="1"/>
  <c r="CV898" i="1"/>
  <c r="CW898" i="1"/>
  <c r="CX898" i="1"/>
  <c r="CY898" i="1"/>
  <c r="CZ898" i="1"/>
  <c r="DA898" i="1"/>
  <c r="DB898" i="1"/>
  <c r="DC898" i="1"/>
  <c r="DD898" i="1"/>
  <c r="DE898" i="1"/>
  <c r="DF898" i="1"/>
  <c r="DG898" i="1"/>
  <c r="DH898" i="1"/>
  <c r="DI898" i="1"/>
  <c r="Q899" i="1"/>
  <c r="R899" i="1"/>
  <c r="S899" i="1"/>
  <c r="T899" i="1"/>
  <c r="U899" i="1"/>
  <c r="V899" i="1"/>
  <c r="W899" i="1"/>
  <c r="X899" i="1"/>
  <c r="Y899" i="1"/>
  <c r="Z899" i="1"/>
  <c r="AA899" i="1"/>
  <c r="AB899" i="1"/>
  <c r="AC899" i="1"/>
  <c r="AD899" i="1"/>
  <c r="AE899" i="1"/>
  <c r="AF899" i="1"/>
  <c r="AG899" i="1"/>
  <c r="AH899" i="1"/>
  <c r="AI899" i="1"/>
  <c r="AJ899" i="1"/>
  <c r="AK899" i="1"/>
  <c r="AL899" i="1"/>
  <c r="AM899" i="1"/>
  <c r="AN899" i="1"/>
  <c r="AO899" i="1"/>
  <c r="AP899" i="1"/>
  <c r="AQ899" i="1"/>
  <c r="AR899" i="1"/>
  <c r="AS899" i="1"/>
  <c r="AT899" i="1"/>
  <c r="AU899" i="1"/>
  <c r="AV899" i="1"/>
  <c r="AW899" i="1"/>
  <c r="AX899" i="1"/>
  <c r="AY899" i="1"/>
  <c r="AZ899" i="1"/>
  <c r="BA899" i="1"/>
  <c r="BB899" i="1"/>
  <c r="BC899" i="1"/>
  <c r="BD899" i="1"/>
  <c r="BE899" i="1"/>
  <c r="BF899" i="1"/>
  <c r="BG899" i="1"/>
  <c r="BH899" i="1"/>
  <c r="BI899" i="1"/>
  <c r="BJ899" i="1"/>
  <c r="BK899" i="1"/>
  <c r="BL899" i="1"/>
  <c r="BM899" i="1"/>
  <c r="BN899" i="1"/>
  <c r="BO899" i="1"/>
  <c r="BP899" i="1"/>
  <c r="BQ899" i="1"/>
  <c r="BR899" i="1"/>
  <c r="BS899" i="1"/>
  <c r="BT899" i="1"/>
  <c r="BU899" i="1"/>
  <c r="BV899" i="1"/>
  <c r="BW899" i="1"/>
  <c r="BX899" i="1"/>
  <c r="BY899" i="1"/>
  <c r="BZ899" i="1"/>
  <c r="CA899" i="1"/>
  <c r="CB899" i="1"/>
  <c r="CC899" i="1"/>
  <c r="CD899" i="1"/>
  <c r="CE899" i="1"/>
  <c r="CF899" i="1"/>
  <c r="CG899" i="1"/>
  <c r="CH899" i="1"/>
  <c r="CI899" i="1"/>
  <c r="CJ899" i="1"/>
  <c r="CK899" i="1"/>
  <c r="CL899" i="1"/>
  <c r="CM899" i="1"/>
  <c r="CN899" i="1"/>
  <c r="CO899" i="1"/>
  <c r="CP899" i="1"/>
  <c r="CQ899" i="1"/>
  <c r="CR899" i="1"/>
  <c r="CS899" i="1"/>
  <c r="CT899" i="1"/>
  <c r="CU899" i="1"/>
  <c r="CV899" i="1"/>
  <c r="CW899" i="1"/>
  <c r="CX899" i="1"/>
  <c r="CY899" i="1"/>
  <c r="CZ899" i="1"/>
  <c r="DA899" i="1"/>
  <c r="DB899" i="1"/>
  <c r="DC899" i="1"/>
  <c r="DD899" i="1"/>
  <c r="DE899" i="1"/>
  <c r="DF899" i="1"/>
  <c r="DG899" i="1"/>
  <c r="DH899" i="1"/>
  <c r="DI899" i="1"/>
  <c r="Q900" i="1"/>
  <c r="R900" i="1"/>
  <c r="S900" i="1"/>
  <c r="T900" i="1"/>
  <c r="U900" i="1"/>
  <c r="V900" i="1"/>
  <c r="W900" i="1"/>
  <c r="X900" i="1"/>
  <c r="Y900" i="1"/>
  <c r="Z900" i="1"/>
  <c r="AA900" i="1"/>
  <c r="AB900" i="1"/>
  <c r="AC900" i="1"/>
  <c r="AD900" i="1"/>
  <c r="AE900" i="1"/>
  <c r="AF900" i="1"/>
  <c r="AG900" i="1"/>
  <c r="AH900" i="1"/>
  <c r="AI900" i="1"/>
  <c r="AJ900" i="1"/>
  <c r="AK900" i="1"/>
  <c r="AL900" i="1"/>
  <c r="AM900" i="1"/>
  <c r="AN900" i="1"/>
  <c r="AO900" i="1"/>
  <c r="AP900" i="1"/>
  <c r="AQ900" i="1"/>
  <c r="AR900" i="1"/>
  <c r="AS900" i="1"/>
  <c r="AT900" i="1"/>
  <c r="AU900" i="1"/>
  <c r="AV900" i="1"/>
  <c r="AW900" i="1"/>
  <c r="AX900" i="1"/>
  <c r="AY900" i="1"/>
  <c r="AZ900" i="1"/>
  <c r="BA900" i="1"/>
  <c r="BB900" i="1"/>
  <c r="BC900" i="1"/>
  <c r="BD900" i="1"/>
  <c r="BE900" i="1"/>
  <c r="BF900" i="1"/>
  <c r="BG900" i="1"/>
  <c r="BH900" i="1"/>
  <c r="BI900" i="1"/>
  <c r="BJ900" i="1"/>
  <c r="BK900" i="1"/>
  <c r="BL900" i="1"/>
  <c r="BM900" i="1"/>
  <c r="BN900" i="1"/>
  <c r="BO900" i="1"/>
  <c r="BP900" i="1"/>
  <c r="BQ900" i="1"/>
  <c r="BR900" i="1"/>
  <c r="BS900" i="1"/>
  <c r="BT900" i="1"/>
  <c r="BU900" i="1"/>
  <c r="BV900" i="1"/>
  <c r="BW900" i="1"/>
  <c r="BX900" i="1"/>
  <c r="BY900" i="1"/>
  <c r="BZ900" i="1"/>
  <c r="CA900" i="1"/>
  <c r="CB900" i="1"/>
  <c r="CC900" i="1"/>
  <c r="CD900" i="1"/>
  <c r="CE900" i="1"/>
  <c r="CF900" i="1"/>
  <c r="CG900" i="1"/>
  <c r="CH900" i="1"/>
  <c r="CI900" i="1"/>
  <c r="CJ900" i="1"/>
  <c r="CK900" i="1"/>
  <c r="CL900" i="1"/>
  <c r="CM900" i="1"/>
  <c r="CN900" i="1"/>
  <c r="CO900" i="1"/>
  <c r="CP900" i="1"/>
  <c r="CQ900" i="1"/>
  <c r="CR900" i="1"/>
  <c r="CS900" i="1"/>
  <c r="CT900" i="1"/>
  <c r="CU900" i="1"/>
  <c r="CV900" i="1"/>
  <c r="CW900" i="1"/>
  <c r="CX900" i="1"/>
  <c r="CY900" i="1"/>
  <c r="CZ900" i="1"/>
  <c r="DA900" i="1"/>
  <c r="DB900" i="1"/>
  <c r="DC900" i="1"/>
  <c r="DD900" i="1"/>
  <c r="DE900" i="1"/>
  <c r="DF900" i="1"/>
  <c r="DG900" i="1"/>
  <c r="DH900" i="1"/>
  <c r="DI900" i="1"/>
  <c r="Q901" i="1"/>
  <c r="R901" i="1"/>
  <c r="S901" i="1"/>
  <c r="T901" i="1"/>
  <c r="U901" i="1"/>
  <c r="V901" i="1"/>
  <c r="W901" i="1"/>
  <c r="X901" i="1"/>
  <c r="Y901" i="1"/>
  <c r="Z901" i="1"/>
  <c r="AA901" i="1"/>
  <c r="AB901" i="1"/>
  <c r="AC901" i="1"/>
  <c r="AD901" i="1"/>
  <c r="AE901" i="1"/>
  <c r="AF901" i="1"/>
  <c r="AG901" i="1"/>
  <c r="AH901" i="1"/>
  <c r="AI901" i="1"/>
  <c r="AJ901" i="1"/>
  <c r="AK901" i="1"/>
  <c r="AL901" i="1"/>
  <c r="AM901" i="1"/>
  <c r="AN901" i="1"/>
  <c r="AO901" i="1"/>
  <c r="AP901" i="1"/>
  <c r="AQ901" i="1"/>
  <c r="AR901" i="1"/>
  <c r="AS901" i="1"/>
  <c r="AT901" i="1"/>
  <c r="AU901" i="1"/>
  <c r="AV901" i="1"/>
  <c r="AW901" i="1"/>
  <c r="AX901" i="1"/>
  <c r="AY901" i="1"/>
  <c r="AZ901" i="1"/>
  <c r="BA901" i="1"/>
  <c r="BB901" i="1"/>
  <c r="BC901" i="1"/>
  <c r="BD901" i="1"/>
  <c r="BE901" i="1"/>
  <c r="BF901" i="1"/>
  <c r="BG901" i="1"/>
  <c r="BH901" i="1"/>
  <c r="BI901" i="1"/>
  <c r="BJ901" i="1"/>
  <c r="BK901" i="1"/>
  <c r="BL901" i="1"/>
  <c r="BM901" i="1"/>
  <c r="BN901" i="1"/>
  <c r="BO901" i="1"/>
  <c r="BP901" i="1"/>
  <c r="BQ901" i="1"/>
  <c r="BR901" i="1"/>
  <c r="BS901" i="1"/>
  <c r="BT901" i="1"/>
  <c r="BU901" i="1"/>
  <c r="BV901" i="1"/>
  <c r="BW901" i="1"/>
  <c r="BX901" i="1"/>
  <c r="BY901" i="1"/>
  <c r="BZ901" i="1"/>
  <c r="CA901" i="1"/>
  <c r="CB901" i="1"/>
  <c r="CC901" i="1"/>
  <c r="CD901" i="1"/>
  <c r="CE901" i="1"/>
  <c r="CF901" i="1"/>
  <c r="CG901" i="1"/>
  <c r="CH901" i="1"/>
  <c r="CI901" i="1"/>
  <c r="CJ901" i="1"/>
  <c r="CK901" i="1"/>
  <c r="CL901" i="1"/>
  <c r="CM901" i="1"/>
  <c r="CN901" i="1"/>
  <c r="CO901" i="1"/>
  <c r="CP901" i="1"/>
  <c r="CQ901" i="1"/>
  <c r="CR901" i="1"/>
  <c r="CS901" i="1"/>
  <c r="CT901" i="1"/>
  <c r="CU901" i="1"/>
  <c r="CV901" i="1"/>
  <c r="CW901" i="1"/>
  <c r="CX901" i="1"/>
  <c r="CY901" i="1"/>
  <c r="CZ901" i="1"/>
  <c r="DA901" i="1"/>
  <c r="DB901" i="1"/>
  <c r="DC901" i="1"/>
  <c r="DD901" i="1"/>
  <c r="DE901" i="1"/>
  <c r="DF901" i="1"/>
  <c r="DG901" i="1"/>
  <c r="DH901" i="1"/>
  <c r="DI901" i="1"/>
  <c r="Q902" i="1"/>
  <c r="R902" i="1"/>
  <c r="S902" i="1"/>
  <c r="T902" i="1"/>
  <c r="U902" i="1"/>
  <c r="V902" i="1"/>
  <c r="W902" i="1"/>
  <c r="X902" i="1"/>
  <c r="Y902" i="1"/>
  <c r="Z902" i="1"/>
  <c r="AA902" i="1"/>
  <c r="AB902" i="1"/>
  <c r="AC902" i="1"/>
  <c r="AD902" i="1"/>
  <c r="AE902" i="1"/>
  <c r="AF902" i="1"/>
  <c r="AG902" i="1"/>
  <c r="AH902" i="1"/>
  <c r="AI902" i="1"/>
  <c r="AJ902" i="1"/>
  <c r="AK902" i="1"/>
  <c r="AL902" i="1"/>
  <c r="AM902" i="1"/>
  <c r="AN902" i="1"/>
  <c r="AO902" i="1"/>
  <c r="AP902" i="1"/>
  <c r="AQ902" i="1"/>
  <c r="AR902" i="1"/>
  <c r="AS902" i="1"/>
  <c r="AT902" i="1"/>
  <c r="AU902" i="1"/>
  <c r="AV902" i="1"/>
  <c r="AW902" i="1"/>
  <c r="AX902" i="1"/>
  <c r="AY902" i="1"/>
  <c r="AZ902" i="1"/>
  <c r="BA902" i="1"/>
  <c r="BB902" i="1"/>
  <c r="BC902" i="1"/>
  <c r="BD902" i="1"/>
  <c r="BE902" i="1"/>
  <c r="BF902" i="1"/>
  <c r="BG902" i="1"/>
  <c r="BH902" i="1"/>
  <c r="BI902" i="1"/>
  <c r="BJ902" i="1"/>
  <c r="BK902" i="1"/>
  <c r="BL902" i="1"/>
  <c r="BM902" i="1"/>
  <c r="BN902" i="1"/>
  <c r="BO902" i="1"/>
  <c r="BP902" i="1"/>
  <c r="BQ902" i="1"/>
  <c r="BR902" i="1"/>
  <c r="BS902" i="1"/>
  <c r="BT902" i="1"/>
  <c r="BU902" i="1"/>
  <c r="BV902" i="1"/>
  <c r="BW902" i="1"/>
  <c r="BX902" i="1"/>
  <c r="BY902" i="1"/>
  <c r="BZ902" i="1"/>
  <c r="CA902" i="1"/>
  <c r="CB902" i="1"/>
  <c r="CC902" i="1"/>
  <c r="CD902" i="1"/>
  <c r="CE902" i="1"/>
  <c r="CF902" i="1"/>
  <c r="CG902" i="1"/>
  <c r="CH902" i="1"/>
  <c r="CI902" i="1"/>
  <c r="CJ902" i="1"/>
  <c r="CK902" i="1"/>
  <c r="CL902" i="1"/>
  <c r="CM902" i="1"/>
  <c r="CN902" i="1"/>
  <c r="CO902" i="1"/>
  <c r="CP902" i="1"/>
  <c r="CQ902" i="1"/>
  <c r="CR902" i="1"/>
  <c r="CS902" i="1"/>
  <c r="CT902" i="1"/>
  <c r="CU902" i="1"/>
  <c r="CV902" i="1"/>
  <c r="CW902" i="1"/>
  <c r="CX902" i="1"/>
  <c r="CY902" i="1"/>
  <c r="CZ902" i="1"/>
  <c r="DA902" i="1"/>
  <c r="DB902" i="1"/>
  <c r="DC902" i="1"/>
  <c r="DD902" i="1"/>
  <c r="DE902" i="1"/>
  <c r="DF902" i="1"/>
  <c r="DG902" i="1"/>
  <c r="DH902" i="1"/>
  <c r="DI902" i="1"/>
  <c r="Q903" i="1"/>
  <c r="R903" i="1"/>
  <c r="S903" i="1"/>
  <c r="T903" i="1"/>
  <c r="U903" i="1"/>
  <c r="V903" i="1"/>
  <c r="W903" i="1"/>
  <c r="X903" i="1"/>
  <c r="Y903" i="1"/>
  <c r="Z903" i="1"/>
  <c r="AA903" i="1"/>
  <c r="AB903" i="1"/>
  <c r="AC903" i="1"/>
  <c r="AD903" i="1"/>
  <c r="AE903" i="1"/>
  <c r="AF903" i="1"/>
  <c r="AG903" i="1"/>
  <c r="AH903" i="1"/>
  <c r="AI903" i="1"/>
  <c r="AJ903" i="1"/>
  <c r="AK903" i="1"/>
  <c r="AL903" i="1"/>
  <c r="AM903" i="1"/>
  <c r="AN903" i="1"/>
  <c r="AO903" i="1"/>
  <c r="AP903" i="1"/>
  <c r="AQ903" i="1"/>
  <c r="AR903" i="1"/>
  <c r="AS903" i="1"/>
  <c r="AT903" i="1"/>
  <c r="AU903" i="1"/>
  <c r="AV903" i="1"/>
  <c r="AW903" i="1"/>
  <c r="AX903" i="1"/>
  <c r="AY903" i="1"/>
  <c r="AZ903" i="1"/>
  <c r="BA903" i="1"/>
  <c r="BB903" i="1"/>
  <c r="BC903" i="1"/>
  <c r="BD903" i="1"/>
  <c r="BE903" i="1"/>
  <c r="BF903" i="1"/>
  <c r="BG903" i="1"/>
  <c r="BH903" i="1"/>
  <c r="BI903" i="1"/>
  <c r="BJ903" i="1"/>
  <c r="BK903" i="1"/>
  <c r="BL903" i="1"/>
  <c r="BM903" i="1"/>
  <c r="BN903" i="1"/>
  <c r="BO903" i="1"/>
  <c r="BP903" i="1"/>
  <c r="BQ903" i="1"/>
  <c r="BR903" i="1"/>
  <c r="BS903" i="1"/>
  <c r="BT903" i="1"/>
  <c r="BU903" i="1"/>
  <c r="BV903" i="1"/>
  <c r="BW903" i="1"/>
  <c r="BX903" i="1"/>
  <c r="BY903" i="1"/>
  <c r="BZ903" i="1"/>
  <c r="CA903" i="1"/>
  <c r="CB903" i="1"/>
  <c r="CC903" i="1"/>
  <c r="CD903" i="1"/>
  <c r="CE903" i="1"/>
  <c r="CF903" i="1"/>
  <c r="CG903" i="1"/>
  <c r="CH903" i="1"/>
  <c r="CI903" i="1"/>
  <c r="CJ903" i="1"/>
  <c r="CK903" i="1"/>
  <c r="CL903" i="1"/>
  <c r="CM903" i="1"/>
  <c r="CN903" i="1"/>
  <c r="CO903" i="1"/>
  <c r="CP903" i="1"/>
  <c r="CQ903" i="1"/>
  <c r="CR903" i="1"/>
  <c r="CS903" i="1"/>
  <c r="CT903" i="1"/>
  <c r="CU903" i="1"/>
  <c r="CV903" i="1"/>
  <c r="CW903" i="1"/>
  <c r="CX903" i="1"/>
  <c r="CY903" i="1"/>
  <c r="CZ903" i="1"/>
  <c r="DA903" i="1"/>
  <c r="DB903" i="1"/>
  <c r="DC903" i="1"/>
  <c r="DD903" i="1"/>
  <c r="DE903" i="1"/>
  <c r="DF903" i="1"/>
  <c r="DG903" i="1"/>
  <c r="DH903" i="1"/>
  <c r="DI903" i="1"/>
  <c r="Q904" i="1"/>
  <c r="R904" i="1"/>
  <c r="S904" i="1"/>
  <c r="T904" i="1"/>
  <c r="U904" i="1"/>
  <c r="V904" i="1"/>
  <c r="W904" i="1"/>
  <c r="X904" i="1"/>
  <c r="Y904" i="1"/>
  <c r="Z904" i="1"/>
  <c r="AA904" i="1"/>
  <c r="AB904" i="1"/>
  <c r="AC904" i="1"/>
  <c r="AD904" i="1"/>
  <c r="AE904" i="1"/>
  <c r="AF904" i="1"/>
  <c r="AG904" i="1"/>
  <c r="AH904" i="1"/>
  <c r="AI904" i="1"/>
  <c r="AJ904" i="1"/>
  <c r="AK904" i="1"/>
  <c r="AL904" i="1"/>
  <c r="AM904" i="1"/>
  <c r="AN904" i="1"/>
  <c r="AO904" i="1"/>
  <c r="AP904" i="1"/>
  <c r="AQ904" i="1"/>
  <c r="AR904" i="1"/>
  <c r="AS904" i="1"/>
  <c r="AT904" i="1"/>
  <c r="AU904" i="1"/>
  <c r="AV904" i="1"/>
  <c r="AW904" i="1"/>
  <c r="AX904" i="1"/>
  <c r="AY904" i="1"/>
  <c r="AZ904" i="1"/>
  <c r="BA904" i="1"/>
  <c r="BB904" i="1"/>
  <c r="BC904" i="1"/>
  <c r="BD904" i="1"/>
  <c r="BE904" i="1"/>
  <c r="BF904" i="1"/>
  <c r="BG904" i="1"/>
  <c r="BH904" i="1"/>
  <c r="BI904" i="1"/>
  <c r="BJ904" i="1"/>
  <c r="BK904" i="1"/>
  <c r="BL904" i="1"/>
  <c r="BM904" i="1"/>
  <c r="BN904" i="1"/>
  <c r="BO904" i="1"/>
  <c r="BP904" i="1"/>
  <c r="BQ904" i="1"/>
  <c r="BR904" i="1"/>
  <c r="BS904" i="1"/>
  <c r="BT904" i="1"/>
  <c r="BU904" i="1"/>
  <c r="BV904" i="1"/>
  <c r="BW904" i="1"/>
  <c r="BX904" i="1"/>
  <c r="BY904" i="1"/>
  <c r="BZ904" i="1"/>
  <c r="CA904" i="1"/>
  <c r="CB904" i="1"/>
  <c r="CC904" i="1"/>
  <c r="CD904" i="1"/>
  <c r="CE904" i="1"/>
  <c r="CF904" i="1"/>
  <c r="CG904" i="1"/>
  <c r="CH904" i="1"/>
  <c r="CI904" i="1"/>
  <c r="CJ904" i="1"/>
  <c r="CK904" i="1"/>
  <c r="CL904" i="1"/>
  <c r="CM904" i="1"/>
  <c r="CN904" i="1"/>
  <c r="CO904" i="1"/>
  <c r="CP904" i="1"/>
  <c r="CQ904" i="1"/>
  <c r="CR904" i="1"/>
  <c r="CS904" i="1"/>
  <c r="CT904" i="1"/>
  <c r="CU904" i="1"/>
  <c r="CV904" i="1"/>
  <c r="CW904" i="1"/>
  <c r="CX904" i="1"/>
  <c r="CY904" i="1"/>
  <c r="CZ904" i="1"/>
  <c r="DA904" i="1"/>
  <c r="DB904" i="1"/>
  <c r="DC904" i="1"/>
  <c r="DD904" i="1"/>
  <c r="DE904" i="1"/>
  <c r="DF904" i="1"/>
  <c r="DG904" i="1"/>
  <c r="DH904" i="1"/>
  <c r="DI904" i="1"/>
  <c r="Q905" i="1"/>
  <c r="R905" i="1"/>
  <c r="S905" i="1"/>
  <c r="T905" i="1"/>
  <c r="U905" i="1"/>
  <c r="V905" i="1"/>
  <c r="W905" i="1"/>
  <c r="X905" i="1"/>
  <c r="Y905" i="1"/>
  <c r="Z905" i="1"/>
  <c r="AA905" i="1"/>
  <c r="AB905" i="1"/>
  <c r="AC905" i="1"/>
  <c r="AD905" i="1"/>
  <c r="AE905" i="1"/>
  <c r="AF905" i="1"/>
  <c r="AG905" i="1"/>
  <c r="AH905" i="1"/>
  <c r="AI905" i="1"/>
  <c r="AJ905" i="1"/>
  <c r="AK905" i="1"/>
  <c r="AL905" i="1"/>
  <c r="AM905" i="1"/>
  <c r="AN905" i="1"/>
  <c r="AO905" i="1"/>
  <c r="AP905" i="1"/>
  <c r="AQ905" i="1"/>
  <c r="AR905" i="1"/>
  <c r="AS905" i="1"/>
  <c r="AT905" i="1"/>
  <c r="AU905" i="1"/>
  <c r="AV905" i="1"/>
  <c r="AW905" i="1"/>
  <c r="AX905" i="1"/>
  <c r="AY905" i="1"/>
  <c r="AZ905" i="1"/>
  <c r="BA905" i="1"/>
  <c r="BB905" i="1"/>
  <c r="BC905" i="1"/>
  <c r="BD905" i="1"/>
  <c r="BE905" i="1"/>
  <c r="BF905" i="1"/>
  <c r="BG905" i="1"/>
  <c r="BH905" i="1"/>
  <c r="BI905" i="1"/>
  <c r="BJ905" i="1"/>
  <c r="BK905" i="1"/>
  <c r="BL905" i="1"/>
  <c r="BM905" i="1"/>
  <c r="BN905" i="1"/>
  <c r="BO905" i="1"/>
  <c r="BP905" i="1"/>
  <c r="BQ905" i="1"/>
  <c r="BR905" i="1"/>
  <c r="BS905" i="1"/>
  <c r="BT905" i="1"/>
  <c r="BU905" i="1"/>
  <c r="BV905" i="1"/>
  <c r="BW905" i="1"/>
  <c r="BX905" i="1"/>
  <c r="BY905" i="1"/>
  <c r="BZ905" i="1"/>
  <c r="CA905" i="1"/>
  <c r="CB905" i="1"/>
  <c r="CC905" i="1"/>
  <c r="CD905" i="1"/>
  <c r="CE905" i="1"/>
  <c r="CF905" i="1"/>
  <c r="CG905" i="1"/>
  <c r="CH905" i="1"/>
  <c r="CI905" i="1"/>
  <c r="CJ905" i="1"/>
  <c r="CK905" i="1"/>
  <c r="CL905" i="1"/>
  <c r="CM905" i="1"/>
  <c r="CN905" i="1"/>
  <c r="CO905" i="1"/>
  <c r="CP905" i="1"/>
  <c r="CQ905" i="1"/>
  <c r="CR905" i="1"/>
  <c r="CS905" i="1"/>
  <c r="CT905" i="1"/>
  <c r="CU905" i="1"/>
  <c r="CV905" i="1"/>
  <c r="CW905" i="1"/>
  <c r="CX905" i="1"/>
  <c r="CY905" i="1"/>
  <c r="CZ905" i="1"/>
  <c r="DA905" i="1"/>
  <c r="DB905" i="1"/>
  <c r="DC905" i="1"/>
  <c r="DD905" i="1"/>
  <c r="DE905" i="1"/>
  <c r="DF905" i="1"/>
  <c r="DG905" i="1"/>
  <c r="DH905" i="1"/>
  <c r="DI905" i="1"/>
  <c r="Q906" i="1"/>
  <c r="R906" i="1"/>
  <c r="S906" i="1"/>
  <c r="T906" i="1"/>
  <c r="U906" i="1"/>
  <c r="V906" i="1"/>
  <c r="W906" i="1"/>
  <c r="X906" i="1"/>
  <c r="Y906" i="1"/>
  <c r="Z906" i="1"/>
  <c r="AA906" i="1"/>
  <c r="AB906" i="1"/>
  <c r="AC906" i="1"/>
  <c r="AD906" i="1"/>
  <c r="AE906" i="1"/>
  <c r="AF906" i="1"/>
  <c r="AG906" i="1"/>
  <c r="AH906" i="1"/>
  <c r="AI906" i="1"/>
  <c r="AJ906" i="1"/>
  <c r="AK906" i="1"/>
  <c r="AL906" i="1"/>
  <c r="AM906" i="1"/>
  <c r="AN906" i="1"/>
  <c r="AO906" i="1"/>
  <c r="AP906" i="1"/>
  <c r="AQ906" i="1"/>
  <c r="AR906" i="1"/>
  <c r="AS906" i="1"/>
  <c r="AT906" i="1"/>
  <c r="AU906" i="1"/>
  <c r="AV906" i="1"/>
  <c r="AW906" i="1"/>
  <c r="AX906" i="1"/>
  <c r="AY906" i="1"/>
  <c r="AZ906" i="1"/>
  <c r="BA906" i="1"/>
  <c r="BB906" i="1"/>
  <c r="BC906" i="1"/>
  <c r="BD906" i="1"/>
  <c r="BE906" i="1"/>
  <c r="BF906" i="1"/>
  <c r="BG906" i="1"/>
  <c r="BH906" i="1"/>
  <c r="BI906" i="1"/>
  <c r="BJ906" i="1"/>
  <c r="BK906" i="1"/>
  <c r="BL906" i="1"/>
  <c r="BM906" i="1"/>
  <c r="BN906" i="1"/>
  <c r="BO906" i="1"/>
  <c r="BP906" i="1"/>
  <c r="BQ906" i="1"/>
  <c r="BR906" i="1"/>
  <c r="BS906" i="1"/>
  <c r="BT906" i="1"/>
  <c r="BU906" i="1"/>
  <c r="BV906" i="1"/>
  <c r="BW906" i="1"/>
  <c r="BX906" i="1"/>
  <c r="BY906" i="1"/>
  <c r="BZ906" i="1"/>
  <c r="CA906" i="1"/>
  <c r="CB906" i="1"/>
  <c r="CC906" i="1"/>
  <c r="CD906" i="1"/>
  <c r="CE906" i="1"/>
  <c r="CF906" i="1"/>
  <c r="CG906" i="1"/>
  <c r="CH906" i="1"/>
  <c r="CI906" i="1"/>
  <c r="CJ906" i="1"/>
  <c r="CK906" i="1"/>
  <c r="CL906" i="1"/>
  <c r="CM906" i="1"/>
  <c r="CN906" i="1"/>
  <c r="CO906" i="1"/>
  <c r="CP906" i="1"/>
  <c r="CQ906" i="1"/>
  <c r="CR906" i="1"/>
  <c r="CS906" i="1"/>
  <c r="CT906" i="1"/>
  <c r="CU906" i="1"/>
  <c r="CV906" i="1"/>
  <c r="CW906" i="1"/>
  <c r="CX906" i="1"/>
  <c r="CY906" i="1"/>
  <c r="CZ906" i="1"/>
  <c r="DA906" i="1"/>
  <c r="DB906" i="1"/>
  <c r="DC906" i="1"/>
  <c r="DD906" i="1"/>
  <c r="DE906" i="1"/>
  <c r="DF906" i="1"/>
  <c r="DG906" i="1"/>
  <c r="DH906" i="1"/>
  <c r="DI906" i="1"/>
  <c r="Q907" i="1"/>
  <c r="R907" i="1"/>
  <c r="S907" i="1"/>
  <c r="T907" i="1"/>
  <c r="U907" i="1"/>
  <c r="V907" i="1"/>
  <c r="W907" i="1"/>
  <c r="X907" i="1"/>
  <c r="Y907" i="1"/>
  <c r="Z907" i="1"/>
  <c r="AA907" i="1"/>
  <c r="AB907" i="1"/>
  <c r="AC907" i="1"/>
  <c r="AD907" i="1"/>
  <c r="AE907" i="1"/>
  <c r="AF907" i="1"/>
  <c r="AG907" i="1"/>
  <c r="AH907" i="1"/>
  <c r="AI907" i="1"/>
  <c r="AJ907" i="1"/>
  <c r="AK907" i="1"/>
  <c r="AL907" i="1"/>
  <c r="AM907" i="1"/>
  <c r="AN907" i="1"/>
  <c r="AO907" i="1"/>
  <c r="AP907" i="1"/>
  <c r="AQ907" i="1"/>
  <c r="AR907" i="1"/>
  <c r="AS907" i="1"/>
  <c r="AT907" i="1"/>
  <c r="AU907" i="1"/>
  <c r="AV907" i="1"/>
  <c r="AW907" i="1"/>
  <c r="AX907" i="1"/>
  <c r="AY907" i="1"/>
  <c r="AZ907" i="1"/>
  <c r="BA907" i="1"/>
  <c r="BB907" i="1"/>
  <c r="BC907" i="1"/>
  <c r="BD907" i="1"/>
  <c r="BE907" i="1"/>
  <c r="BF907" i="1"/>
  <c r="BG907" i="1"/>
  <c r="BH907" i="1"/>
  <c r="BI907" i="1"/>
  <c r="BJ907" i="1"/>
  <c r="BK907" i="1"/>
  <c r="BL907" i="1"/>
  <c r="BM907" i="1"/>
  <c r="BN907" i="1"/>
  <c r="BO907" i="1"/>
  <c r="BP907" i="1"/>
  <c r="BQ907" i="1"/>
  <c r="BR907" i="1"/>
  <c r="BS907" i="1"/>
  <c r="BT907" i="1"/>
  <c r="BU907" i="1"/>
  <c r="BV907" i="1"/>
  <c r="BW907" i="1"/>
  <c r="BX907" i="1"/>
  <c r="BY907" i="1"/>
  <c r="BZ907" i="1"/>
  <c r="CA907" i="1"/>
  <c r="CB907" i="1"/>
  <c r="CC907" i="1"/>
  <c r="CD907" i="1"/>
  <c r="CE907" i="1"/>
  <c r="CF907" i="1"/>
  <c r="CG907" i="1"/>
  <c r="CH907" i="1"/>
  <c r="CI907" i="1"/>
  <c r="CJ907" i="1"/>
  <c r="CK907" i="1"/>
  <c r="CL907" i="1"/>
  <c r="CM907" i="1"/>
  <c r="CN907" i="1"/>
  <c r="CO907" i="1"/>
  <c r="CP907" i="1"/>
  <c r="CQ907" i="1"/>
  <c r="CR907" i="1"/>
  <c r="CS907" i="1"/>
  <c r="CT907" i="1"/>
  <c r="CU907" i="1"/>
  <c r="CV907" i="1"/>
  <c r="CW907" i="1"/>
  <c r="CX907" i="1"/>
  <c r="CY907" i="1"/>
  <c r="CZ907" i="1"/>
  <c r="DA907" i="1"/>
  <c r="DB907" i="1"/>
  <c r="DC907" i="1"/>
  <c r="DD907" i="1"/>
  <c r="DE907" i="1"/>
  <c r="DF907" i="1"/>
  <c r="DG907" i="1"/>
  <c r="DH907" i="1"/>
  <c r="DI907" i="1"/>
  <c r="Q908" i="1"/>
  <c r="R908" i="1"/>
  <c r="S908" i="1"/>
  <c r="T908" i="1"/>
  <c r="U908" i="1"/>
  <c r="V908" i="1"/>
  <c r="W908" i="1"/>
  <c r="X908" i="1"/>
  <c r="Y908" i="1"/>
  <c r="Z908" i="1"/>
  <c r="AA908" i="1"/>
  <c r="AB908" i="1"/>
  <c r="AC908" i="1"/>
  <c r="AD908" i="1"/>
  <c r="AE908" i="1"/>
  <c r="AF908" i="1"/>
  <c r="AG908" i="1"/>
  <c r="AH908" i="1"/>
  <c r="AI908" i="1"/>
  <c r="AJ908" i="1"/>
  <c r="AK908" i="1"/>
  <c r="AL908" i="1"/>
  <c r="AM908" i="1"/>
  <c r="AN908" i="1"/>
  <c r="AO908" i="1"/>
  <c r="AP908" i="1"/>
  <c r="AQ908" i="1"/>
  <c r="AR908" i="1"/>
  <c r="AS908" i="1"/>
  <c r="AT908" i="1"/>
  <c r="AU908" i="1"/>
  <c r="AV908" i="1"/>
  <c r="AW908" i="1"/>
  <c r="AX908" i="1"/>
  <c r="AY908" i="1"/>
  <c r="AZ908" i="1"/>
  <c r="BA908" i="1"/>
  <c r="BB908" i="1"/>
  <c r="BC908" i="1"/>
  <c r="BD908" i="1"/>
  <c r="BE908" i="1"/>
  <c r="BF908" i="1"/>
  <c r="BG908" i="1"/>
  <c r="BH908" i="1"/>
  <c r="BI908" i="1"/>
  <c r="BJ908" i="1"/>
  <c r="BK908" i="1"/>
  <c r="BL908" i="1"/>
  <c r="BM908" i="1"/>
  <c r="BN908" i="1"/>
  <c r="BO908" i="1"/>
  <c r="BP908" i="1"/>
  <c r="BQ908" i="1"/>
  <c r="BR908" i="1"/>
  <c r="BS908" i="1"/>
  <c r="BT908" i="1"/>
  <c r="BU908" i="1"/>
  <c r="BV908" i="1"/>
  <c r="BW908" i="1"/>
  <c r="BX908" i="1"/>
  <c r="BY908" i="1"/>
  <c r="BZ908" i="1"/>
  <c r="CA908" i="1"/>
  <c r="CB908" i="1"/>
  <c r="CC908" i="1"/>
  <c r="CD908" i="1"/>
  <c r="CE908" i="1"/>
  <c r="CF908" i="1"/>
  <c r="CG908" i="1"/>
  <c r="CH908" i="1"/>
  <c r="CI908" i="1"/>
  <c r="CJ908" i="1"/>
  <c r="CK908" i="1"/>
  <c r="CL908" i="1"/>
  <c r="CM908" i="1"/>
  <c r="CN908" i="1"/>
  <c r="CO908" i="1"/>
  <c r="CP908" i="1"/>
  <c r="CQ908" i="1"/>
  <c r="CR908" i="1"/>
  <c r="CS908" i="1"/>
  <c r="CT908" i="1"/>
  <c r="CU908" i="1"/>
  <c r="CV908" i="1"/>
  <c r="CW908" i="1"/>
  <c r="CX908" i="1"/>
  <c r="CY908" i="1"/>
  <c r="CZ908" i="1"/>
  <c r="DA908" i="1"/>
  <c r="DB908" i="1"/>
  <c r="DC908" i="1"/>
  <c r="DD908" i="1"/>
  <c r="DE908" i="1"/>
  <c r="DF908" i="1"/>
  <c r="DG908" i="1"/>
  <c r="DH908" i="1"/>
  <c r="DI908" i="1"/>
  <c r="Q909" i="1"/>
  <c r="R909" i="1"/>
  <c r="S909" i="1"/>
  <c r="T909" i="1"/>
  <c r="U909" i="1"/>
  <c r="V909" i="1"/>
  <c r="W909" i="1"/>
  <c r="X909" i="1"/>
  <c r="Y909" i="1"/>
  <c r="Z909" i="1"/>
  <c r="AA909" i="1"/>
  <c r="AB909" i="1"/>
  <c r="AC909" i="1"/>
  <c r="AD909" i="1"/>
  <c r="AE909" i="1"/>
  <c r="AF909" i="1"/>
  <c r="AG909" i="1"/>
  <c r="AH909" i="1"/>
  <c r="AI909" i="1"/>
  <c r="AJ909" i="1"/>
  <c r="AK909" i="1"/>
  <c r="AL909" i="1"/>
  <c r="AM909" i="1"/>
  <c r="AN909" i="1"/>
  <c r="AO909" i="1"/>
  <c r="AP909" i="1"/>
  <c r="AQ909" i="1"/>
  <c r="AR909" i="1"/>
  <c r="AS909" i="1"/>
  <c r="AT909" i="1"/>
  <c r="AU909" i="1"/>
  <c r="AV909" i="1"/>
  <c r="AW909" i="1"/>
  <c r="AX909" i="1"/>
  <c r="AY909" i="1"/>
  <c r="AZ909" i="1"/>
  <c r="BA909" i="1"/>
  <c r="BB909" i="1"/>
  <c r="BC909" i="1"/>
  <c r="BD909" i="1"/>
  <c r="BE909" i="1"/>
  <c r="BF909" i="1"/>
  <c r="BG909" i="1"/>
  <c r="BH909" i="1"/>
  <c r="BI909" i="1"/>
  <c r="BJ909" i="1"/>
  <c r="BK909" i="1"/>
  <c r="BL909" i="1"/>
  <c r="BM909" i="1"/>
  <c r="BN909" i="1"/>
  <c r="BO909" i="1"/>
  <c r="BP909" i="1"/>
  <c r="BQ909" i="1"/>
  <c r="BR909" i="1"/>
  <c r="BS909" i="1"/>
  <c r="BT909" i="1"/>
  <c r="BU909" i="1"/>
  <c r="BV909" i="1"/>
  <c r="BW909" i="1"/>
  <c r="BX909" i="1"/>
  <c r="BY909" i="1"/>
  <c r="BZ909" i="1"/>
  <c r="CA909" i="1"/>
  <c r="CB909" i="1"/>
  <c r="CC909" i="1"/>
  <c r="CD909" i="1"/>
  <c r="CE909" i="1"/>
  <c r="CF909" i="1"/>
  <c r="CG909" i="1"/>
  <c r="CH909" i="1"/>
  <c r="CI909" i="1"/>
  <c r="CJ909" i="1"/>
  <c r="CK909" i="1"/>
  <c r="CL909" i="1"/>
  <c r="CM909" i="1"/>
  <c r="CN909" i="1"/>
  <c r="CO909" i="1"/>
  <c r="CP909" i="1"/>
  <c r="CQ909" i="1"/>
  <c r="CR909" i="1"/>
  <c r="CS909" i="1"/>
  <c r="CT909" i="1"/>
  <c r="CU909" i="1"/>
  <c r="CV909" i="1"/>
  <c r="CW909" i="1"/>
  <c r="CX909" i="1"/>
  <c r="CY909" i="1"/>
  <c r="CZ909" i="1"/>
  <c r="DA909" i="1"/>
  <c r="DB909" i="1"/>
  <c r="DC909" i="1"/>
  <c r="DD909" i="1"/>
  <c r="DE909" i="1"/>
  <c r="DF909" i="1"/>
  <c r="DG909" i="1"/>
  <c r="DH909" i="1"/>
  <c r="DI909" i="1"/>
  <c r="Q910" i="1"/>
  <c r="R910" i="1"/>
  <c r="S910" i="1"/>
  <c r="T910" i="1"/>
  <c r="U910" i="1"/>
  <c r="V910" i="1"/>
  <c r="W910" i="1"/>
  <c r="X910" i="1"/>
  <c r="Y910" i="1"/>
  <c r="Z910" i="1"/>
  <c r="AA910" i="1"/>
  <c r="AB910" i="1"/>
  <c r="AC910" i="1"/>
  <c r="AD910" i="1"/>
  <c r="AE910" i="1"/>
  <c r="AF910" i="1"/>
  <c r="AG910" i="1"/>
  <c r="AH910" i="1"/>
  <c r="AI910" i="1"/>
  <c r="AJ910" i="1"/>
  <c r="AK910" i="1"/>
  <c r="AL910" i="1"/>
  <c r="AM910" i="1"/>
  <c r="AN910" i="1"/>
  <c r="AO910" i="1"/>
  <c r="AP910" i="1"/>
  <c r="AQ910" i="1"/>
  <c r="AR910" i="1"/>
  <c r="AS910" i="1"/>
  <c r="AT910" i="1"/>
  <c r="AU910" i="1"/>
  <c r="AV910" i="1"/>
  <c r="AW910" i="1"/>
  <c r="AX910" i="1"/>
  <c r="AY910" i="1"/>
  <c r="AZ910" i="1"/>
  <c r="BA910" i="1"/>
  <c r="BB910" i="1"/>
  <c r="BC910" i="1"/>
  <c r="BD910" i="1"/>
  <c r="BE910" i="1"/>
  <c r="BF910" i="1"/>
  <c r="BG910" i="1"/>
  <c r="BH910" i="1"/>
  <c r="BI910" i="1"/>
  <c r="BJ910" i="1"/>
  <c r="BK910" i="1"/>
  <c r="BL910" i="1"/>
  <c r="BM910" i="1"/>
  <c r="BN910" i="1"/>
  <c r="BO910" i="1"/>
  <c r="BP910" i="1"/>
  <c r="BQ910" i="1"/>
  <c r="BR910" i="1"/>
  <c r="BS910" i="1"/>
  <c r="BT910" i="1"/>
  <c r="BU910" i="1"/>
  <c r="BV910" i="1"/>
  <c r="BW910" i="1"/>
  <c r="BX910" i="1"/>
  <c r="BY910" i="1"/>
  <c r="BZ910" i="1"/>
  <c r="CA910" i="1"/>
  <c r="CB910" i="1"/>
  <c r="CC910" i="1"/>
  <c r="CD910" i="1"/>
  <c r="CE910" i="1"/>
  <c r="CF910" i="1"/>
  <c r="CG910" i="1"/>
  <c r="CH910" i="1"/>
  <c r="CI910" i="1"/>
  <c r="CJ910" i="1"/>
  <c r="CK910" i="1"/>
  <c r="CL910" i="1"/>
  <c r="CM910" i="1"/>
  <c r="CN910" i="1"/>
  <c r="CO910" i="1"/>
  <c r="CP910" i="1"/>
  <c r="CQ910" i="1"/>
  <c r="CR910" i="1"/>
  <c r="CS910" i="1"/>
  <c r="CT910" i="1"/>
  <c r="CU910" i="1"/>
  <c r="CV910" i="1"/>
  <c r="CW910" i="1"/>
  <c r="CX910" i="1"/>
  <c r="CY910" i="1"/>
  <c r="CZ910" i="1"/>
  <c r="DA910" i="1"/>
  <c r="DB910" i="1"/>
  <c r="DC910" i="1"/>
  <c r="DD910" i="1"/>
  <c r="DE910" i="1"/>
  <c r="DF910" i="1"/>
  <c r="DG910" i="1"/>
  <c r="DH910" i="1"/>
  <c r="DI910" i="1"/>
  <c r="Q911" i="1"/>
  <c r="R911" i="1"/>
  <c r="S911" i="1"/>
  <c r="T911" i="1"/>
  <c r="U911" i="1"/>
  <c r="V911" i="1"/>
  <c r="W911" i="1"/>
  <c r="X911" i="1"/>
  <c r="Y911" i="1"/>
  <c r="Z911" i="1"/>
  <c r="AA911" i="1"/>
  <c r="AB911" i="1"/>
  <c r="AC911" i="1"/>
  <c r="AD911" i="1"/>
  <c r="AE911" i="1"/>
  <c r="AF911" i="1"/>
  <c r="AG911" i="1"/>
  <c r="AH911" i="1"/>
  <c r="AI911" i="1"/>
  <c r="AJ911" i="1"/>
  <c r="AK911" i="1"/>
  <c r="AL911" i="1"/>
  <c r="AM911" i="1"/>
  <c r="AN911" i="1"/>
  <c r="AO911" i="1"/>
  <c r="AP911" i="1"/>
  <c r="AQ911" i="1"/>
  <c r="AR911" i="1"/>
  <c r="AS911" i="1"/>
  <c r="AT911" i="1"/>
  <c r="AU911" i="1"/>
  <c r="AV911" i="1"/>
  <c r="AW911" i="1"/>
  <c r="AX911" i="1"/>
  <c r="AY911" i="1"/>
  <c r="AZ911" i="1"/>
  <c r="BA911" i="1"/>
  <c r="BB911" i="1"/>
  <c r="BC911" i="1"/>
  <c r="BD911" i="1"/>
  <c r="BE911" i="1"/>
  <c r="BF911" i="1"/>
  <c r="BG911" i="1"/>
  <c r="BH911" i="1"/>
  <c r="BI911" i="1"/>
  <c r="BJ911" i="1"/>
  <c r="BK911" i="1"/>
  <c r="BL911" i="1"/>
  <c r="BM911" i="1"/>
  <c r="BN911" i="1"/>
  <c r="BO911" i="1"/>
  <c r="BP911" i="1"/>
  <c r="BQ911" i="1"/>
  <c r="BR911" i="1"/>
  <c r="BS911" i="1"/>
  <c r="BT911" i="1"/>
  <c r="BU911" i="1"/>
  <c r="BV911" i="1"/>
  <c r="BW911" i="1"/>
  <c r="BX911" i="1"/>
  <c r="BY911" i="1"/>
  <c r="BZ911" i="1"/>
  <c r="CA911" i="1"/>
  <c r="CB911" i="1"/>
  <c r="CC911" i="1"/>
  <c r="CD911" i="1"/>
  <c r="CE911" i="1"/>
  <c r="CF911" i="1"/>
  <c r="CG911" i="1"/>
  <c r="CH911" i="1"/>
  <c r="CI911" i="1"/>
  <c r="CJ911" i="1"/>
  <c r="CK911" i="1"/>
  <c r="CL911" i="1"/>
  <c r="CM911" i="1"/>
  <c r="CN911" i="1"/>
  <c r="CO911" i="1"/>
  <c r="CP911" i="1"/>
  <c r="CQ911" i="1"/>
  <c r="CR911" i="1"/>
  <c r="CS911" i="1"/>
  <c r="CT911" i="1"/>
  <c r="CU911" i="1"/>
  <c r="CV911" i="1"/>
  <c r="CW911" i="1"/>
  <c r="CX911" i="1"/>
  <c r="CY911" i="1"/>
  <c r="CZ911" i="1"/>
  <c r="DA911" i="1"/>
  <c r="DB911" i="1"/>
  <c r="DC911" i="1"/>
  <c r="DD911" i="1"/>
  <c r="DE911" i="1"/>
  <c r="DF911" i="1"/>
  <c r="DG911" i="1"/>
  <c r="DH911" i="1"/>
  <c r="DI911" i="1"/>
  <c r="Q912" i="1"/>
  <c r="R912" i="1"/>
  <c r="S912" i="1"/>
  <c r="T912" i="1"/>
  <c r="U912" i="1"/>
  <c r="V912" i="1"/>
  <c r="W912" i="1"/>
  <c r="X912" i="1"/>
  <c r="Y912" i="1"/>
  <c r="Z912" i="1"/>
  <c r="AA912" i="1"/>
  <c r="AB912" i="1"/>
  <c r="AC912" i="1"/>
  <c r="AD912" i="1"/>
  <c r="AE912" i="1"/>
  <c r="AF912" i="1"/>
  <c r="AG912" i="1"/>
  <c r="AH912" i="1"/>
  <c r="AI912" i="1"/>
  <c r="AJ912" i="1"/>
  <c r="AK912" i="1"/>
  <c r="AL912" i="1"/>
  <c r="AM912" i="1"/>
  <c r="AN912" i="1"/>
  <c r="AO912" i="1"/>
  <c r="AP912" i="1"/>
  <c r="AQ912" i="1"/>
  <c r="AR912" i="1"/>
  <c r="AS912" i="1"/>
  <c r="AT912" i="1"/>
  <c r="AU912" i="1"/>
  <c r="AV912" i="1"/>
  <c r="AW912" i="1"/>
  <c r="AX912" i="1"/>
  <c r="AY912" i="1"/>
  <c r="AZ912" i="1"/>
  <c r="BA912" i="1"/>
  <c r="BB912" i="1"/>
  <c r="BC912" i="1"/>
  <c r="BD912" i="1"/>
  <c r="BE912" i="1"/>
  <c r="BF912" i="1"/>
  <c r="BG912" i="1"/>
  <c r="BH912" i="1"/>
  <c r="BI912" i="1"/>
  <c r="BJ912" i="1"/>
  <c r="BK912" i="1"/>
  <c r="BL912" i="1"/>
  <c r="BM912" i="1"/>
  <c r="BN912" i="1"/>
  <c r="BO912" i="1"/>
  <c r="BP912" i="1"/>
  <c r="BQ912" i="1"/>
  <c r="BR912" i="1"/>
  <c r="BS912" i="1"/>
  <c r="BT912" i="1"/>
  <c r="BU912" i="1"/>
  <c r="BV912" i="1"/>
  <c r="BW912" i="1"/>
  <c r="BX912" i="1"/>
  <c r="BY912" i="1"/>
  <c r="BZ912" i="1"/>
  <c r="CA912" i="1"/>
  <c r="CB912" i="1"/>
  <c r="CC912" i="1"/>
  <c r="CD912" i="1"/>
  <c r="CE912" i="1"/>
  <c r="CF912" i="1"/>
  <c r="CG912" i="1"/>
  <c r="CH912" i="1"/>
  <c r="CI912" i="1"/>
  <c r="CJ912" i="1"/>
  <c r="CK912" i="1"/>
  <c r="CL912" i="1"/>
  <c r="CM912" i="1"/>
  <c r="CN912" i="1"/>
  <c r="CO912" i="1"/>
  <c r="CP912" i="1"/>
  <c r="CQ912" i="1"/>
  <c r="CR912" i="1"/>
  <c r="CS912" i="1"/>
  <c r="CT912" i="1"/>
  <c r="CU912" i="1"/>
  <c r="CV912" i="1"/>
  <c r="CW912" i="1"/>
  <c r="CX912" i="1"/>
  <c r="CY912" i="1"/>
  <c r="CZ912" i="1"/>
  <c r="DA912" i="1"/>
  <c r="DB912" i="1"/>
  <c r="DC912" i="1"/>
  <c r="DD912" i="1"/>
  <c r="DE912" i="1"/>
  <c r="DF912" i="1"/>
  <c r="DG912" i="1"/>
  <c r="DH912" i="1"/>
  <c r="DI912" i="1"/>
  <c r="Q913" i="1"/>
  <c r="R913" i="1"/>
  <c r="S913" i="1"/>
  <c r="T913" i="1"/>
  <c r="U913" i="1"/>
  <c r="V913" i="1"/>
  <c r="W913" i="1"/>
  <c r="X913" i="1"/>
  <c r="Y913" i="1"/>
  <c r="Z913" i="1"/>
  <c r="AA913" i="1"/>
  <c r="AB913" i="1"/>
  <c r="AC913" i="1"/>
  <c r="AD913" i="1"/>
  <c r="AE913" i="1"/>
  <c r="AF913" i="1"/>
  <c r="AG913" i="1"/>
  <c r="AH913" i="1"/>
  <c r="AI913" i="1"/>
  <c r="AJ913" i="1"/>
  <c r="AK913" i="1"/>
  <c r="AL913" i="1"/>
  <c r="AM913" i="1"/>
  <c r="AN913" i="1"/>
  <c r="AO913" i="1"/>
  <c r="AP913" i="1"/>
  <c r="AQ913" i="1"/>
  <c r="AR913" i="1"/>
  <c r="AS913" i="1"/>
  <c r="AT913" i="1"/>
  <c r="AU913" i="1"/>
  <c r="AV913" i="1"/>
  <c r="AW913" i="1"/>
  <c r="AX913" i="1"/>
  <c r="AY913" i="1"/>
  <c r="AZ913" i="1"/>
  <c r="BA913" i="1"/>
  <c r="BB913" i="1"/>
  <c r="BC913" i="1"/>
  <c r="BD913" i="1"/>
  <c r="BE913" i="1"/>
  <c r="BF913" i="1"/>
  <c r="BG913" i="1"/>
  <c r="BH913" i="1"/>
  <c r="BI913" i="1"/>
  <c r="BJ913" i="1"/>
  <c r="BK913" i="1"/>
  <c r="BL913" i="1"/>
  <c r="BM913" i="1"/>
  <c r="BN913" i="1"/>
  <c r="BO913" i="1"/>
  <c r="BP913" i="1"/>
  <c r="BQ913" i="1"/>
  <c r="BR913" i="1"/>
  <c r="BS913" i="1"/>
  <c r="BT913" i="1"/>
  <c r="BU913" i="1"/>
  <c r="BV913" i="1"/>
  <c r="BW913" i="1"/>
  <c r="BX913" i="1"/>
  <c r="BY913" i="1"/>
  <c r="BZ913" i="1"/>
  <c r="CA913" i="1"/>
  <c r="CB913" i="1"/>
  <c r="CC913" i="1"/>
  <c r="CD913" i="1"/>
  <c r="CE913" i="1"/>
  <c r="CF913" i="1"/>
  <c r="CG913" i="1"/>
  <c r="CH913" i="1"/>
  <c r="CI913" i="1"/>
  <c r="CJ913" i="1"/>
  <c r="CK913" i="1"/>
  <c r="CL913" i="1"/>
  <c r="CM913" i="1"/>
  <c r="CN913" i="1"/>
  <c r="CO913" i="1"/>
  <c r="CP913" i="1"/>
  <c r="CQ913" i="1"/>
  <c r="CR913" i="1"/>
  <c r="CS913" i="1"/>
  <c r="CT913" i="1"/>
  <c r="CU913" i="1"/>
  <c r="CV913" i="1"/>
  <c r="CW913" i="1"/>
  <c r="CX913" i="1"/>
  <c r="CY913" i="1"/>
  <c r="CZ913" i="1"/>
  <c r="DA913" i="1"/>
  <c r="DB913" i="1"/>
  <c r="DC913" i="1"/>
  <c r="DD913" i="1"/>
  <c r="DE913" i="1"/>
  <c r="DF913" i="1"/>
  <c r="DG913" i="1"/>
  <c r="DH913" i="1"/>
  <c r="DI913" i="1"/>
  <c r="Q914" i="1"/>
  <c r="R914" i="1"/>
  <c r="S914" i="1"/>
  <c r="T914" i="1"/>
  <c r="U914" i="1"/>
  <c r="V914" i="1"/>
  <c r="W914" i="1"/>
  <c r="X914" i="1"/>
  <c r="Y914" i="1"/>
  <c r="Z914" i="1"/>
  <c r="AA914" i="1"/>
  <c r="AB914" i="1"/>
  <c r="AC914" i="1"/>
  <c r="AD914" i="1"/>
  <c r="AE914" i="1"/>
  <c r="AF914" i="1"/>
  <c r="AG914" i="1"/>
  <c r="AH914" i="1"/>
  <c r="AI914" i="1"/>
  <c r="AJ914" i="1"/>
  <c r="AK914" i="1"/>
  <c r="AL914" i="1"/>
  <c r="AM914" i="1"/>
  <c r="AN914" i="1"/>
  <c r="AO914" i="1"/>
  <c r="AP914" i="1"/>
  <c r="AQ914" i="1"/>
  <c r="AR914" i="1"/>
  <c r="AS914" i="1"/>
  <c r="AT914" i="1"/>
  <c r="AU914" i="1"/>
  <c r="AV914" i="1"/>
  <c r="AW914" i="1"/>
  <c r="AX914" i="1"/>
  <c r="AY914" i="1"/>
  <c r="AZ914" i="1"/>
  <c r="BA914" i="1"/>
  <c r="BB914" i="1"/>
  <c r="BC914" i="1"/>
  <c r="BD914" i="1"/>
  <c r="BE914" i="1"/>
  <c r="BF914" i="1"/>
  <c r="BG914" i="1"/>
  <c r="BH914" i="1"/>
  <c r="BI914" i="1"/>
  <c r="BJ914" i="1"/>
  <c r="BK914" i="1"/>
  <c r="BL914" i="1"/>
  <c r="BM914" i="1"/>
  <c r="BN914" i="1"/>
  <c r="BO914" i="1"/>
  <c r="BP914" i="1"/>
  <c r="BQ914" i="1"/>
  <c r="BR914" i="1"/>
  <c r="BS914" i="1"/>
  <c r="BT914" i="1"/>
  <c r="BU914" i="1"/>
  <c r="BV914" i="1"/>
  <c r="BW914" i="1"/>
  <c r="BX914" i="1"/>
  <c r="BY914" i="1"/>
  <c r="BZ914" i="1"/>
  <c r="CA914" i="1"/>
  <c r="CB914" i="1"/>
  <c r="CC914" i="1"/>
  <c r="CD914" i="1"/>
  <c r="CE914" i="1"/>
  <c r="CF914" i="1"/>
  <c r="CG914" i="1"/>
  <c r="CH914" i="1"/>
  <c r="CI914" i="1"/>
  <c r="CJ914" i="1"/>
  <c r="CK914" i="1"/>
  <c r="CL914" i="1"/>
  <c r="CM914" i="1"/>
  <c r="CN914" i="1"/>
  <c r="CO914" i="1"/>
  <c r="CP914" i="1"/>
  <c r="CQ914" i="1"/>
  <c r="CR914" i="1"/>
  <c r="CS914" i="1"/>
  <c r="CT914" i="1"/>
  <c r="CU914" i="1"/>
  <c r="CV914" i="1"/>
  <c r="CW914" i="1"/>
  <c r="CX914" i="1"/>
  <c r="CY914" i="1"/>
  <c r="CZ914" i="1"/>
  <c r="DA914" i="1"/>
  <c r="DB914" i="1"/>
  <c r="DC914" i="1"/>
  <c r="DD914" i="1"/>
  <c r="DE914" i="1"/>
  <c r="DF914" i="1"/>
  <c r="DG914" i="1"/>
  <c r="DH914" i="1"/>
  <c r="DI914" i="1"/>
  <c r="Q915" i="1"/>
  <c r="R915" i="1"/>
  <c r="S915" i="1"/>
  <c r="T915" i="1"/>
  <c r="U915" i="1"/>
  <c r="V915" i="1"/>
  <c r="W915" i="1"/>
  <c r="X915" i="1"/>
  <c r="Y915" i="1"/>
  <c r="Z915" i="1"/>
  <c r="AA915" i="1"/>
  <c r="AB915" i="1"/>
  <c r="AC915" i="1"/>
  <c r="AD915" i="1"/>
  <c r="AE915" i="1"/>
  <c r="AF915" i="1"/>
  <c r="AG915" i="1"/>
  <c r="AH915" i="1"/>
  <c r="AI915" i="1"/>
  <c r="AJ915" i="1"/>
  <c r="AK915" i="1"/>
  <c r="AL915" i="1"/>
  <c r="AM915" i="1"/>
  <c r="AN915" i="1"/>
  <c r="AO915" i="1"/>
  <c r="AP915" i="1"/>
  <c r="AQ915" i="1"/>
  <c r="AR915" i="1"/>
  <c r="AS915" i="1"/>
  <c r="AT915" i="1"/>
  <c r="AU915" i="1"/>
  <c r="AV915" i="1"/>
  <c r="AW915" i="1"/>
  <c r="AX915" i="1"/>
  <c r="AY915" i="1"/>
  <c r="AZ915" i="1"/>
  <c r="BA915" i="1"/>
  <c r="BB915" i="1"/>
  <c r="BC915" i="1"/>
  <c r="BD915" i="1"/>
  <c r="BE915" i="1"/>
  <c r="BF915" i="1"/>
  <c r="BG915" i="1"/>
  <c r="BH915" i="1"/>
  <c r="BI915" i="1"/>
  <c r="BJ915" i="1"/>
  <c r="BK915" i="1"/>
  <c r="BL915" i="1"/>
  <c r="BM915" i="1"/>
  <c r="BN915" i="1"/>
  <c r="BO915" i="1"/>
  <c r="BP915" i="1"/>
  <c r="BQ915" i="1"/>
  <c r="BR915" i="1"/>
  <c r="BS915" i="1"/>
  <c r="BT915" i="1"/>
  <c r="BU915" i="1"/>
  <c r="BV915" i="1"/>
  <c r="BW915" i="1"/>
  <c r="BX915" i="1"/>
  <c r="BY915" i="1"/>
  <c r="BZ915" i="1"/>
  <c r="CA915" i="1"/>
  <c r="CB915" i="1"/>
  <c r="CC915" i="1"/>
  <c r="CD915" i="1"/>
  <c r="CE915" i="1"/>
  <c r="CF915" i="1"/>
  <c r="CG915" i="1"/>
  <c r="CH915" i="1"/>
  <c r="CI915" i="1"/>
  <c r="CJ915" i="1"/>
  <c r="CK915" i="1"/>
  <c r="CL915" i="1"/>
  <c r="CM915" i="1"/>
  <c r="CN915" i="1"/>
  <c r="CO915" i="1"/>
  <c r="CP915" i="1"/>
  <c r="CQ915" i="1"/>
  <c r="CR915" i="1"/>
  <c r="CS915" i="1"/>
  <c r="CT915" i="1"/>
  <c r="CU915" i="1"/>
  <c r="CV915" i="1"/>
  <c r="CW915" i="1"/>
  <c r="CX915" i="1"/>
  <c r="CY915" i="1"/>
  <c r="CZ915" i="1"/>
  <c r="DA915" i="1"/>
  <c r="DB915" i="1"/>
  <c r="DC915" i="1"/>
  <c r="DD915" i="1"/>
  <c r="DE915" i="1"/>
  <c r="DF915" i="1"/>
  <c r="DG915" i="1"/>
  <c r="DH915" i="1"/>
  <c r="DI915" i="1"/>
  <c r="Q916" i="1"/>
  <c r="R916" i="1"/>
  <c r="S916" i="1"/>
  <c r="T916" i="1"/>
  <c r="U916" i="1"/>
  <c r="V916" i="1"/>
  <c r="W916" i="1"/>
  <c r="X916" i="1"/>
  <c r="Y916" i="1"/>
  <c r="Z916" i="1"/>
  <c r="AA916" i="1"/>
  <c r="AB916" i="1"/>
  <c r="AC916" i="1"/>
  <c r="AD916" i="1"/>
  <c r="AE916" i="1"/>
  <c r="AF916" i="1"/>
  <c r="AG916" i="1"/>
  <c r="AH916" i="1"/>
  <c r="AI916" i="1"/>
  <c r="AJ916" i="1"/>
  <c r="AK916" i="1"/>
  <c r="AL916" i="1"/>
  <c r="AM916" i="1"/>
  <c r="AN916" i="1"/>
  <c r="AO916" i="1"/>
  <c r="AP916" i="1"/>
  <c r="AQ916" i="1"/>
  <c r="AR916" i="1"/>
  <c r="AS916" i="1"/>
  <c r="AT916" i="1"/>
  <c r="AU916" i="1"/>
  <c r="AV916" i="1"/>
  <c r="AW916" i="1"/>
  <c r="AX916" i="1"/>
  <c r="AY916" i="1"/>
  <c r="AZ916" i="1"/>
  <c r="BA916" i="1"/>
  <c r="BB916" i="1"/>
  <c r="BC916" i="1"/>
  <c r="BD916" i="1"/>
  <c r="BE916" i="1"/>
  <c r="BF916" i="1"/>
  <c r="BG916" i="1"/>
  <c r="BH916" i="1"/>
  <c r="BI916" i="1"/>
  <c r="BJ916" i="1"/>
  <c r="BK916" i="1"/>
  <c r="BL916" i="1"/>
  <c r="BM916" i="1"/>
  <c r="BN916" i="1"/>
  <c r="BO916" i="1"/>
  <c r="BP916" i="1"/>
  <c r="BQ916" i="1"/>
  <c r="BR916" i="1"/>
  <c r="BS916" i="1"/>
  <c r="BT916" i="1"/>
  <c r="BU916" i="1"/>
  <c r="BV916" i="1"/>
  <c r="BW916" i="1"/>
  <c r="BX916" i="1"/>
  <c r="BY916" i="1"/>
  <c r="BZ916" i="1"/>
  <c r="CA916" i="1"/>
  <c r="CB916" i="1"/>
  <c r="CC916" i="1"/>
  <c r="CD916" i="1"/>
  <c r="CE916" i="1"/>
  <c r="CF916" i="1"/>
  <c r="CG916" i="1"/>
  <c r="CH916" i="1"/>
  <c r="CI916" i="1"/>
  <c r="CJ916" i="1"/>
  <c r="CK916" i="1"/>
  <c r="CL916" i="1"/>
  <c r="CM916" i="1"/>
  <c r="CN916" i="1"/>
  <c r="CO916" i="1"/>
  <c r="CP916" i="1"/>
  <c r="CQ916" i="1"/>
  <c r="CR916" i="1"/>
  <c r="CS916" i="1"/>
  <c r="CT916" i="1"/>
  <c r="CU916" i="1"/>
  <c r="CV916" i="1"/>
  <c r="CW916" i="1"/>
  <c r="CX916" i="1"/>
  <c r="CY916" i="1"/>
  <c r="CZ916" i="1"/>
  <c r="DA916" i="1"/>
  <c r="DB916" i="1"/>
  <c r="DC916" i="1"/>
  <c r="DD916" i="1"/>
  <c r="DE916" i="1"/>
  <c r="DF916" i="1"/>
  <c r="DG916" i="1"/>
  <c r="DH916" i="1"/>
  <c r="DI916" i="1"/>
  <c r="Q917" i="1"/>
  <c r="R917" i="1"/>
  <c r="S917" i="1"/>
  <c r="T917" i="1"/>
  <c r="U917" i="1"/>
  <c r="V917" i="1"/>
  <c r="W917" i="1"/>
  <c r="X917" i="1"/>
  <c r="Y917" i="1"/>
  <c r="Z917" i="1"/>
  <c r="AA917" i="1"/>
  <c r="AB917" i="1"/>
  <c r="AC917" i="1"/>
  <c r="AD917" i="1"/>
  <c r="AE917" i="1"/>
  <c r="AF917" i="1"/>
  <c r="AG917" i="1"/>
  <c r="AH917" i="1"/>
  <c r="AI917" i="1"/>
  <c r="AJ917" i="1"/>
  <c r="AK917" i="1"/>
  <c r="AL917" i="1"/>
  <c r="AM917" i="1"/>
  <c r="AN917" i="1"/>
  <c r="AO917" i="1"/>
  <c r="AP917" i="1"/>
  <c r="AQ917" i="1"/>
  <c r="AR917" i="1"/>
  <c r="AS917" i="1"/>
  <c r="AT917" i="1"/>
  <c r="AU917" i="1"/>
  <c r="AV917" i="1"/>
  <c r="AW917" i="1"/>
  <c r="AX917" i="1"/>
  <c r="AY917" i="1"/>
  <c r="AZ917" i="1"/>
  <c r="BA917" i="1"/>
  <c r="BB917" i="1"/>
  <c r="BC917" i="1"/>
  <c r="BD917" i="1"/>
  <c r="BE917" i="1"/>
  <c r="BF917" i="1"/>
  <c r="BG917" i="1"/>
  <c r="BH917" i="1"/>
  <c r="BI917" i="1"/>
  <c r="BJ917" i="1"/>
  <c r="BK917" i="1"/>
  <c r="BL917" i="1"/>
  <c r="BM917" i="1"/>
  <c r="BN917" i="1"/>
  <c r="BO917" i="1"/>
  <c r="BP917" i="1"/>
  <c r="BQ917" i="1"/>
  <c r="BR917" i="1"/>
  <c r="BS917" i="1"/>
  <c r="BT917" i="1"/>
  <c r="BU917" i="1"/>
  <c r="BV917" i="1"/>
  <c r="BW917" i="1"/>
  <c r="BX917" i="1"/>
  <c r="BY917" i="1"/>
  <c r="BZ917" i="1"/>
  <c r="CA917" i="1"/>
  <c r="CB917" i="1"/>
  <c r="CC917" i="1"/>
  <c r="CD917" i="1"/>
  <c r="CE917" i="1"/>
  <c r="CF917" i="1"/>
  <c r="CG917" i="1"/>
  <c r="CH917" i="1"/>
  <c r="CI917" i="1"/>
  <c r="CJ917" i="1"/>
  <c r="CK917" i="1"/>
  <c r="CL917" i="1"/>
  <c r="CM917" i="1"/>
  <c r="CN917" i="1"/>
  <c r="CO917" i="1"/>
  <c r="CP917" i="1"/>
  <c r="CQ917" i="1"/>
  <c r="CR917" i="1"/>
  <c r="CS917" i="1"/>
  <c r="CT917" i="1"/>
  <c r="CU917" i="1"/>
  <c r="CV917" i="1"/>
  <c r="CW917" i="1"/>
  <c r="CX917" i="1"/>
  <c r="CY917" i="1"/>
  <c r="CZ917" i="1"/>
  <c r="DA917" i="1"/>
  <c r="DB917" i="1"/>
  <c r="DC917" i="1"/>
  <c r="DD917" i="1"/>
  <c r="DE917" i="1"/>
  <c r="DF917" i="1"/>
  <c r="DG917" i="1"/>
  <c r="DH917" i="1"/>
  <c r="DI917" i="1"/>
  <c r="Q918" i="1"/>
  <c r="R918" i="1"/>
  <c r="S918" i="1"/>
  <c r="T918" i="1"/>
  <c r="U918" i="1"/>
  <c r="V918" i="1"/>
  <c r="W918" i="1"/>
  <c r="X918" i="1"/>
  <c r="Y918" i="1"/>
  <c r="Z918" i="1"/>
  <c r="AA918" i="1"/>
  <c r="AB918" i="1"/>
  <c r="AC918" i="1"/>
  <c r="AD918" i="1"/>
  <c r="AE918" i="1"/>
  <c r="AF918" i="1"/>
  <c r="AG918" i="1"/>
  <c r="AH918" i="1"/>
  <c r="AI918" i="1"/>
  <c r="AJ918" i="1"/>
  <c r="AK918" i="1"/>
  <c r="AL918" i="1"/>
  <c r="AM918" i="1"/>
  <c r="AN918" i="1"/>
  <c r="AO918" i="1"/>
  <c r="AP918" i="1"/>
  <c r="AQ918" i="1"/>
  <c r="AR918" i="1"/>
  <c r="AS918" i="1"/>
  <c r="AT918" i="1"/>
  <c r="AU918" i="1"/>
  <c r="AV918" i="1"/>
  <c r="AW918" i="1"/>
  <c r="AX918" i="1"/>
  <c r="AY918" i="1"/>
  <c r="AZ918" i="1"/>
  <c r="BA918" i="1"/>
  <c r="BB918" i="1"/>
  <c r="BC918" i="1"/>
  <c r="BD918" i="1"/>
  <c r="BE918" i="1"/>
  <c r="BF918" i="1"/>
  <c r="BG918" i="1"/>
  <c r="BH918" i="1"/>
  <c r="BI918" i="1"/>
  <c r="BJ918" i="1"/>
  <c r="BK918" i="1"/>
  <c r="BL918" i="1"/>
  <c r="BM918" i="1"/>
  <c r="BN918" i="1"/>
  <c r="BO918" i="1"/>
  <c r="BP918" i="1"/>
  <c r="BQ918" i="1"/>
  <c r="BR918" i="1"/>
  <c r="BS918" i="1"/>
  <c r="BT918" i="1"/>
  <c r="BU918" i="1"/>
  <c r="BV918" i="1"/>
  <c r="BW918" i="1"/>
  <c r="BX918" i="1"/>
  <c r="BY918" i="1"/>
  <c r="BZ918" i="1"/>
  <c r="CA918" i="1"/>
  <c r="CB918" i="1"/>
  <c r="CC918" i="1"/>
  <c r="CD918" i="1"/>
  <c r="CE918" i="1"/>
  <c r="CF918" i="1"/>
  <c r="CG918" i="1"/>
  <c r="CH918" i="1"/>
  <c r="CI918" i="1"/>
  <c r="CJ918" i="1"/>
  <c r="CK918" i="1"/>
  <c r="CL918" i="1"/>
  <c r="CM918" i="1"/>
  <c r="CN918" i="1"/>
  <c r="CO918" i="1"/>
  <c r="CP918" i="1"/>
  <c r="CQ918" i="1"/>
  <c r="CR918" i="1"/>
  <c r="CS918" i="1"/>
  <c r="CT918" i="1"/>
  <c r="CU918" i="1"/>
  <c r="CV918" i="1"/>
  <c r="CW918" i="1"/>
  <c r="CX918" i="1"/>
  <c r="CY918" i="1"/>
  <c r="CZ918" i="1"/>
  <c r="DA918" i="1"/>
  <c r="DB918" i="1"/>
  <c r="DC918" i="1"/>
  <c r="DD918" i="1"/>
  <c r="DE918" i="1"/>
  <c r="DF918" i="1"/>
  <c r="DG918" i="1"/>
  <c r="DH918" i="1"/>
  <c r="DI918" i="1"/>
  <c r="Q919" i="1"/>
  <c r="R919" i="1"/>
  <c r="S919" i="1"/>
  <c r="T919" i="1"/>
  <c r="U919" i="1"/>
  <c r="V919" i="1"/>
  <c r="W919" i="1"/>
  <c r="X919" i="1"/>
  <c r="Y919" i="1"/>
  <c r="Z919" i="1"/>
  <c r="AA919" i="1"/>
  <c r="AB919" i="1"/>
  <c r="AC919" i="1"/>
  <c r="AD919" i="1"/>
  <c r="AE919" i="1"/>
  <c r="AF919" i="1"/>
  <c r="AG919" i="1"/>
  <c r="AH919" i="1"/>
  <c r="AI919" i="1"/>
  <c r="AJ919" i="1"/>
  <c r="AK919" i="1"/>
  <c r="AL919" i="1"/>
  <c r="AM919" i="1"/>
  <c r="AN919" i="1"/>
  <c r="AO919" i="1"/>
  <c r="AP919" i="1"/>
  <c r="AQ919" i="1"/>
  <c r="AR919" i="1"/>
  <c r="AS919" i="1"/>
  <c r="AT919" i="1"/>
  <c r="AU919" i="1"/>
  <c r="AV919" i="1"/>
  <c r="AW919" i="1"/>
  <c r="AX919" i="1"/>
  <c r="AY919" i="1"/>
  <c r="AZ919" i="1"/>
  <c r="BA919" i="1"/>
  <c r="BB919" i="1"/>
  <c r="BC919" i="1"/>
  <c r="BD919" i="1"/>
  <c r="BE919" i="1"/>
  <c r="BF919" i="1"/>
  <c r="BG919" i="1"/>
  <c r="BH919" i="1"/>
  <c r="BI919" i="1"/>
  <c r="BJ919" i="1"/>
  <c r="BK919" i="1"/>
  <c r="BL919" i="1"/>
  <c r="BM919" i="1"/>
  <c r="BN919" i="1"/>
  <c r="BO919" i="1"/>
  <c r="BP919" i="1"/>
  <c r="BQ919" i="1"/>
  <c r="BR919" i="1"/>
  <c r="BS919" i="1"/>
  <c r="BT919" i="1"/>
  <c r="BU919" i="1"/>
  <c r="BV919" i="1"/>
  <c r="BW919" i="1"/>
  <c r="BX919" i="1"/>
  <c r="BY919" i="1"/>
  <c r="BZ919" i="1"/>
  <c r="CA919" i="1"/>
  <c r="CB919" i="1"/>
  <c r="CC919" i="1"/>
  <c r="CD919" i="1"/>
  <c r="CE919" i="1"/>
  <c r="CF919" i="1"/>
  <c r="CG919" i="1"/>
  <c r="CH919" i="1"/>
  <c r="CI919" i="1"/>
  <c r="CJ919" i="1"/>
  <c r="CK919" i="1"/>
  <c r="CL919" i="1"/>
  <c r="CM919" i="1"/>
  <c r="CN919" i="1"/>
  <c r="CO919" i="1"/>
  <c r="CP919" i="1"/>
  <c r="CQ919" i="1"/>
  <c r="CR919" i="1"/>
  <c r="CS919" i="1"/>
  <c r="CT919" i="1"/>
  <c r="CU919" i="1"/>
  <c r="CV919" i="1"/>
  <c r="CW919" i="1"/>
  <c r="CX919" i="1"/>
  <c r="CY919" i="1"/>
  <c r="CZ919" i="1"/>
  <c r="DA919" i="1"/>
  <c r="DB919" i="1"/>
  <c r="DC919" i="1"/>
  <c r="DD919" i="1"/>
  <c r="DE919" i="1"/>
  <c r="DF919" i="1"/>
  <c r="DG919" i="1"/>
  <c r="DH919" i="1"/>
  <c r="DI919" i="1"/>
  <c r="Q920" i="1"/>
  <c r="R920" i="1"/>
  <c r="S920" i="1"/>
  <c r="T920" i="1"/>
  <c r="U920" i="1"/>
  <c r="V920" i="1"/>
  <c r="W920" i="1"/>
  <c r="X920" i="1"/>
  <c r="Y920" i="1"/>
  <c r="Z920" i="1"/>
  <c r="AA920" i="1"/>
  <c r="AB920" i="1"/>
  <c r="AC920" i="1"/>
  <c r="AD920" i="1"/>
  <c r="AE920" i="1"/>
  <c r="AF920" i="1"/>
  <c r="AG920" i="1"/>
  <c r="AH920" i="1"/>
  <c r="AI920" i="1"/>
  <c r="AJ920" i="1"/>
  <c r="AK920" i="1"/>
  <c r="AL920" i="1"/>
  <c r="AM920" i="1"/>
  <c r="AN920" i="1"/>
  <c r="AO920" i="1"/>
  <c r="AP920" i="1"/>
  <c r="AQ920" i="1"/>
  <c r="AR920" i="1"/>
  <c r="AS920" i="1"/>
  <c r="AT920" i="1"/>
  <c r="AU920" i="1"/>
  <c r="AV920" i="1"/>
  <c r="AW920" i="1"/>
  <c r="AX920" i="1"/>
  <c r="AY920" i="1"/>
  <c r="AZ920" i="1"/>
  <c r="BA920" i="1"/>
  <c r="BB920" i="1"/>
  <c r="BC920" i="1"/>
  <c r="BD920" i="1"/>
  <c r="BE920" i="1"/>
  <c r="BF920" i="1"/>
  <c r="BG920" i="1"/>
  <c r="BH920" i="1"/>
  <c r="BI920" i="1"/>
  <c r="BJ920" i="1"/>
  <c r="BK920" i="1"/>
  <c r="BL920" i="1"/>
  <c r="BM920" i="1"/>
  <c r="BN920" i="1"/>
  <c r="BO920" i="1"/>
  <c r="BP920" i="1"/>
  <c r="BQ920" i="1"/>
  <c r="BR920" i="1"/>
  <c r="BS920" i="1"/>
  <c r="BT920" i="1"/>
  <c r="BU920" i="1"/>
  <c r="BV920" i="1"/>
  <c r="BW920" i="1"/>
  <c r="BX920" i="1"/>
  <c r="BY920" i="1"/>
  <c r="BZ920" i="1"/>
  <c r="CA920" i="1"/>
  <c r="CB920" i="1"/>
  <c r="CC920" i="1"/>
  <c r="CD920" i="1"/>
  <c r="CE920" i="1"/>
  <c r="CF920" i="1"/>
  <c r="CG920" i="1"/>
  <c r="CH920" i="1"/>
  <c r="CI920" i="1"/>
  <c r="CJ920" i="1"/>
  <c r="CK920" i="1"/>
  <c r="CL920" i="1"/>
  <c r="CM920" i="1"/>
  <c r="CN920" i="1"/>
  <c r="CO920" i="1"/>
  <c r="CP920" i="1"/>
  <c r="CQ920" i="1"/>
  <c r="CR920" i="1"/>
  <c r="CS920" i="1"/>
  <c r="CT920" i="1"/>
  <c r="CU920" i="1"/>
  <c r="CV920" i="1"/>
  <c r="CW920" i="1"/>
  <c r="CX920" i="1"/>
  <c r="CY920" i="1"/>
  <c r="CZ920" i="1"/>
  <c r="DA920" i="1"/>
  <c r="DB920" i="1"/>
  <c r="DC920" i="1"/>
  <c r="DD920" i="1"/>
  <c r="DE920" i="1"/>
  <c r="DF920" i="1"/>
  <c r="DG920" i="1"/>
  <c r="DH920" i="1"/>
  <c r="DI920" i="1"/>
  <c r="Q921" i="1"/>
  <c r="R921" i="1"/>
  <c r="S921" i="1"/>
  <c r="T921" i="1"/>
  <c r="U921" i="1"/>
  <c r="V921" i="1"/>
  <c r="W921" i="1"/>
  <c r="X921" i="1"/>
  <c r="Y921" i="1"/>
  <c r="Z921" i="1"/>
  <c r="AA921" i="1"/>
  <c r="AB921" i="1"/>
  <c r="AC921" i="1"/>
  <c r="AD921" i="1"/>
  <c r="AE921" i="1"/>
  <c r="AF921" i="1"/>
  <c r="AG921" i="1"/>
  <c r="AH921" i="1"/>
  <c r="AI921" i="1"/>
  <c r="AJ921" i="1"/>
  <c r="AK921" i="1"/>
  <c r="AL921" i="1"/>
  <c r="AM921" i="1"/>
  <c r="AN921" i="1"/>
  <c r="AO921" i="1"/>
  <c r="AP921" i="1"/>
  <c r="AQ921" i="1"/>
  <c r="AR921" i="1"/>
  <c r="AS921" i="1"/>
  <c r="AT921" i="1"/>
  <c r="AU921" i="1"/>
  <c r="AV921" i="1"/>
  <c r="AW921" i="1"/>
  <c r="AX921" i="1"/>
  <c r="AY921" i="1"/>
  <c r="AZ921" i="1"/>
  <c r="BA921" i="1"/>
  <c r="BB921" i="1"/>
  <c r="BC921" i="1"/>
  <c r="BD921" i="1"/>
  <c r="BE921" i="1"/>
  <c r="BF921" i="1"/>
  <c r="BG921" i="1"/>
  <c r="BH921" i="1"/>
  <c r="BI921" i="1"/>
  <c r="BJ921" i="1"/>
  <c r="BK921" i="1"/>
  <c r="BL921" i="1"/>
  <c r="BM921" i="1"/>
  <c r="BN921" i="1"/>
  <c r="BO921" i="1"/>
  <c r="BP921" i="1"/>
  <c r="BQ921" i="1"/>
  <c r="BR921" i="1"/>
  <c r="BS921" i="1"/>
  <c r="BT921" i="1"/>
  <c r="BU921" i="1"/>
  <c r="BV921" i="1"/>
  <c r="BW921" i="1"/>
  <c r="BX921" i="1"/>
  <c r="BY921" i="1"/>
  <c r="BZ921" i="1"/>
  <c r="CA921" i="1"/>
  <c r="CB921" i="1"/>
  <c r="CC921" i="1"/>
  <c r="CD921" i="1"/>
  <c r="CE921" i="1"/>
  <c r="CF921" i="1"/>
  <c r="CG921" i="1"/>
  <c r="CH921" i="1"/>
  <c r="CI921" i="1"/>
  <c r="CJ921" i="1"/>
  <c r="CK921" i="1"/>
  <c r="CL921" i="1"/>
  <c r="CM921" i="1"/>
  <c r="CN921" i="1"/>
  <c r="CO921" i="1"/>
  <c r="CP921" i="1"/>
  <c r="CQ921" i="1"/>
  <c r="CR921" i="1"/>
  <c r="CS921" i="1"/>
  <c r="CT921" i="1"/>
  <c r="CU921" i="1"/>
  <c r="CV921" i="1"/>
  <c r="CW921" i="1"/>
  <c r="CX921" i="1"/>
  <c r="CY921" i="1"/>
  <c r="CZ921" i="1"/>
  <c r="DA921" i="1"/>
  <c r="DB921" i="1"/>
  <c r="DC921" i="1"/>
  <c r="DD921" i="1"/>
  <c r="DE921" i="1"/>
  <c r="DF921" i="1"/>
  <c r="DG921" i="1"/>
  <c r="DH921" i="1"/>
  <c r="DI921" i="1"/>
  <c r="Q922" i="1"/>
  <c r="R922" i="1"/>
  <c r="S922" i="1"/>
  <c r="T922" i="1"/>
  <c r="U922" i="1"/>
  <c r="V922" i="1"/>
  <c r="W922" i="1"/>
  <c r="X922" i="1"/>
  <c r="Y922" i="1"/>
  <c r="Z922" i="1"/>
  <c r="AA922" i="1"/>
  <c r="AB922" i="1"/>
  <c r="AC922" i="1"/>
  <c r="AD922" i="1"/>
  <c r="AE922" i="1"/>
  <c r="AF922" i="1"/>
  <c r="AG922" i="1"/>
  <c r="AH922" i="1"/>
  <c r="AI922" i="1"/>
  <c r="AJ922" i="1"/>
  <c r="AK922" i="1"/>
  <c r="AL922" i="1"/>
  <c r="AM922" i="1"/>
  <c r="AN922" i="1"/>
  <c r="AO922" i="1"/>
  <c r="AP922" i="1"/>
  <c r="AQ922" i="1"/>
  <c r="AR922" i="1"/>
  <c r="AS922" i="1"/>
  <c r="AT922" i="1"/>
  <c r="AU922" i="1"/>
  <c r="AV922" i="1"/>
  <c r="AW922" i="1"/>
  <c r="AX922" i="1"/>
  <c r="AY922" i="1"/>
  <c r="AZ922" i="1"/>
  <c r="BA922" i="1"/>
  <c r="BB922" i="1"/>
  <c r="BC922" i="1"/>
  <c r="BD922" i="1"/>
  <c r="BE922" i="1"/>
  <c r="BF922" i="1"/>
  <c r="BG922" i="1"/>
  <c r="BH922" i="1"/>
  <c r="BI922" i="1"/>
  <c r="BJ922" i="1"/>
  <c r="BK922" i="1"/>
  <c r="BL922" i="1"/>
  <c r="BM922" i="1"/>
  <c r="BN922" i="1"/>
  <c r="BO922" i="1"/>
  <c r="BP922" i="1"/>
  <c r="BQ922" i="1"/>
  <c r="BR922" i="1"/>
  <c r="BS922" i="1"/>
  <c r="BT922" i="1"/>
  <c r="BU922" i="1"/>
  <c r="BV922" i="1"/>
  <c r="BW922" i="1"/>
  <c r="BX922" i="1"/>
  <c r="BY922" i="1"/>
  <c r="BZ922" i="1"/>
  <c r="CA922" i="1"/>
  <c r="CB922" i="1"/>
  <c r="CC922" i="1"/>
  <c r="CD922" i="1"/>
  <c r="CE922" i="1"/>
  <c r="CF922" i="1"/>
  <c r="CG922" i="1"/>
  <c r="CH922" i="1"/>
  <c r="CI922" i="1"/>
  <c r="CJ922" i="1"/>
  <c r="CK922" i="1"/>
  <c r="CL922" i="1"/>
  <c r="CM922" i="1"/>
  <c r="CN922" i="1"/>
  <c r="CO922" i="1"/>
  <c r="CP922" i="1"/>
  <c r="CQ922" i="1"/>
  <c r="CR922" i="1"/>
  <c r="CS922" i="1"/>
  <c r="CT922" i="1"/>
  <c r="CU922" i="1"/>
  <c r="CV922" i="1"/>
  <c r="CW922" i="1"/>
  <c r="CX922" i="1"/>
  <c r="CY922" i="1"/>
  <c r="CZ922" i="1"/>
  <c r="DA922" i="1"/>
  <c r="DB922" i="1"/>
  <c r="DC922" i="1"/>
  <c r="DD922" i="1"/>
  <c r="DE922" i="1"/>
  <c r="DF922" i="1"/>
  <c r="DG922" i="1"/>
  <c r="DH922" i="1"/>
  <c r="DI922" i="1"/>
  <c r="Q923" i="1"/>
  <c r="R923" i="1"/>
  <c r="S923" i="1"/>
  <c r="T923" i="1"/>
  <c r="U923" i="1"/>
  <c r="V923" i="1"/>
  <c r="W923" i="1"/>
  <c r="X923" i="1"/>
  <c r="Y923" i="1"/>
  <c r="Z923" i="1"/>
  <c r="AA923" i="1"/>
  <c r="AB923" i="1"/>
  <c r="AC923" i="1"/>
  <c r="AD923" i="1"/>
  <c r="AE923" i="1"/>
  <c r="AF923" i="1"/>
  <c r="AG923" i="1"/>
  <c r="AH923" i="1"/>
  <c r="AI923" i="1"/>
  <c r="AJ923" i="1"/>
  <c r="AK923" i="1"/>
  <c r="AL923" i="1"/>
  <c r="AM923" i="1"/>
  <c r="AN923" i="1"/>
  <c r="AO923" i="1"/>
  <c r="AP923" i="1"/>
  <c r="AQ923" i="1"/>
  <c r="AR923" i="1"/>
  <c r="AS923" i="1"/>
  <c r="AT923" i="1"/>
  <c r="AU923" i="1"/>
  <c r="AV923" i="1"/>
  <c r="AW923" i="1"/>
  <c r="AX923" i="1"/>
  <c r="AY923" i="1"/>
  <c r="AZ923" i="1"/>
  <c r="BA923" i="1"/>
  <c r="BB923" i="1"/>
  <c r="BC923" i="1"/>
  <c r="BD923" i="1"/>
  <c r="BE923" i="1"/>
  <c r="BF923" i="1"/>
  <c r="BG923" i="1"/>
  <c r="BH923" i="1"/>
  <c r="BI923" i="1"/>
  <c r="BJ923" i="1"/>
  <c r="BK923" i="1"/>
  <c r="BL923" i="1"/>
  <c r="BM923" i="1"/>
  <c r="BN923" i="1"/>
  <c r="BO923" i="1"/>
  <c r="BP923" i="1"/>
  <c r="BQ923" i="1"/>
  <c r="BR923" i="1"/>
  <c r="BS923" i="1"/>
  <c r="BT923" i="1"/>
  <c r="BU923" i="1"/>
  <c r="BV923" i="1"/>
  <c r="BW923" i="1"/>
  <c r="BX923" i="1"/>
  <c r="BY923" i="1"/>
  <c r="BZ923" i="1"/>
  <c r="CA923" i="1"/>
  <c r="CB923" i="1"/>
  <c r="CC923" i="1"/>
  <c r="CD923" i="1"/>
  <c r="CE923" i="1"/>
  <c r="CF923" i="1"/>
  <c r="CG923" i="1"/>
  <c r="CH923" i="1"/>
  <c r="CI923" i="1"/>
  <c r="CJ923" i="1"/>
  <c r="CK923" i="1"/>
  <c r="CL923" i="1"/>
  <c r="CM923" i="1"/>
  <c r="CN923" i="1"/>
  <c r="CO923" i="1"/>
  <c r="CP923" i="1"/>
  <c r="CQ923" i="1"/>
  <c r="CR923" i="1"/>
  <c r="CS923" i="1"/>
  <c r="CT923" i="1"/>
  <c r="CU923" i="1"/>
  <c r="CV923" i="1"/>
  <c r="CW923" i="1"/>
  <c r="CX923" i="1"/>
  <c r="CY923" i="1"/>
  <c r="CZ923" i="1"/>
  <c r="DA923" i="1"/>
  <c r="DB923" i="1"/>
  <c r="DC923" i="1"/>
  <c r="DD923" i="1"/>
  <c r="DE923" i="1"/>
  <c r="DF923" i="1"/>
  <c r="DG923" i="1"/>
  <c r="DH923" i="1"/>
  <c r="DI923" i="1"/>
  <c r="Q924" i="1"/>
  <c r="R924" i="1"/>
  <c r="S924" i="1"/>
  <c r="T924" i="1"/>
  <c r="U924" i="1"/>
  <c r="V924" i="1"/>
  <c r="W924" i="1"/>
  <c r="X924" i="1"/>
  <c r="Y924" i="1"/>
  <c r="Z924" i="1"/>
  <c r="AA924" i="1"/>
  <c r="AB924" i="1"/>
  <c r="AC924" i="1"/>
  <c r="AD924" i="1"/>
  <c r="AE924" i="1"/>
  <c r="AF924" i="1"/>
  <c r="AG924" i="1"/>
  <c r="AH924" i="1"/>
  <c r="AI924" i="1"/>
  <c r="AJ924" i="1"/>
  <c r="AK924" i="1"/>
  <c r="AL924" i="1"/>
  <c r="AM924" i="1"/>
  <c r="AN924" i="1"/>
  <c r="AO924" i="1"/>
  <c r="AP924" i="1"/>
  <c r="AQ924" i="1"/>
  <c r="AR924" i="1"/>
  <c r="AS924" i="1"/>
  <c r="AT924" i="1"/>
  <c r="AU924" i="1"/>
  <c r="AV924" i="1"/>
  <c r="AW924" i="1"/>
  <c r="AX924" i="1"/>
  <c r="AY924" i="1"/>
  <c r="AZ924" i="1"/>
  <c r="BA924" i="1"/>
  <c r="BB924" i="1"/>
  <c r="BC924" i="1"/>
  <c r="BD924" i="1"/>
  <c r="BE924" i="1"/>
  <c r="BF924" i="1"/>
  <c r="BG924" i="1"/>
  <c r="BH924" i="1"/>
  <c r="BI924" i="1"/>
  <c r="BJ924" i="1"/>
  <c r="BK924" i="1"/>
  <c r="BL924" i="1"/>
  <c r="BM924" i="1"/>
  <c r="BN924" i="1"/>
  <c r="BO924" i="1"/>
  <c r="BP924" i="1"/>
  <c r="BQ924" i="1"/>
  <c r="BR924" i="1"/>
  <c r="BS924" i="1"/>
  <c r="BT924" i="1"/>
  <c r="BU924" i="1"/>
  <c r="BV924" i="1"/>
  <c r="BW924" i="1"/>
  <c r="BX924" i="1"/>
  <c r="BY924" i="1"/>
  <c r="BZ924" i="1"/>
  <c r="CA924" i="1"/>
  <c r="CB924" i="1"/>
  <c r="CC924" i="1"/>
  <c r="CD924" i="1"/>
  <c r="CE924" i="1"/>
  <c r="CF924" i="1"/>
  <c r="CG924" i="1"/>
  <c r="CH924" i="1"/>
  <c r="CI924" i="1"/>
  <c r="CJ924" i="1"/>
  <c r="CK924" i="1"/>
  <c r="CL924" i="1"/>
  <c r="CM924" i="1"/>
  <c r="CN924" i="1"/>
  <c r="CO924" i="1"/>
  <c r="CP924" i="1"/>
  <c r="CQ924" i="1"/>
  <c r="CR924" i="1"/>
  <c r="CS924" i="1"/>
  <c r="CT924" i="1"/>
  <c r="CU924" i="1"/>
  <c r="CV924" i="1"/>
  <c r="CW924" i="1"/>
  <c r="CX924" i="1"/>
  <c r="CY924" i="1"/>
  <c r="CZ924" i="1"/>
  <c r="DA924" i="1"/>
  <c r="DB924" i="1"/>
  <c r="DC924" i="1"/>
  <c r="DD924" i="1"/>
  <c r="DE924" i="1"/>
  <c r="DF924" i="1"/>
  <c r="DG924" i="1"/>
  <c r="DH924" i="1"/>
  <c r="DI924" i="1"/>
  <c r="Q925" i="1"/>
  <c r="R925" i="1"/>
  <c r="S925" i="1"/>
  <c r="T925" i="1"/>
  <c r="U925" i="1"/>
  <c r="V925" i="1"/>
  <c r="W925" i="1"/>
  <c r="X925" i="1"/>
  <c r="Y925" i="1"/>
  <c r="Z925" i="1"/>
  <c r="AA925" i="1"/>
  <c r="AB925" i="1"/>
  <c r="AC925" i="1"/>
  <c r="AD925" i="1"/>
  <c r="AE925" i="1"/>
  <c r="AF925" i="1"/>
  <c r="AG925" i="1"/>
  <c r="AH925" i="1"/>
  <c r="AI925" i="1"/>
  <c r="AJ925" i="1"/>
  <c r="AK925" i="1"/>
  <c r="AL925" i="1"/>
  <c r="AM925" i="1"/>
  <c r="AN925" i="1"/>
  <c r="AO925" i="1"/>
  <c r="AP925" i="1"/>
  <c r="AQ925" i="1"/>
  <c r="AR925" i="1"/>
  <c r="AS925" i="1"/>
  <c r="AT925" i="1"/>
  <c r="AU925" i="1"/>
  <c r="AV925" i="1"/>
  <c r="AW925" i="1"/>
  <c r="AX925" i="1"/>
  <c r="AY925" i="1"/>
  <c r="AZ925" i="1"/>
  <c r="BA925" i="1"/>
  <c r="BB925" i="1"/>
  <c r="BC925" i="1"/>
  <c r="BD925" i="1"/>
  <c r="BE925" i="1"/>
  <c r="BF925" i="1"/>
  <c r="BG925" i="1"/>
  <c r="BH925" i="1"/>
  <c r="BI925" i="1"/>
  <c r="BJ925" i="1"/>
  <c r="BK925" i="1"/>
  <c r="BL925" i="1"/>
  <c r="BM925" i="1"/>
  <c r="BN925" i="1"/>
  <c r="BO925" i="1"/>
  <c r="BP925" i="1"/>
  <c r="BQ925" i="1"/>
  <c r="BR925" i="1"/>
  <c r="BS925" i="1"/>
  <c r="BT925" i="1"/>
  <c r="BU925" i="1"/>
  <c r="BV925" i="1"/>
  <c r="BW925" i="1"/>
  <c r="BX925" i="1"/>
  <c r="BY925" i="1"/>
  <c r="BZ925" i="1"/>
  <c r="CA925" i="1"/>
  <c r="CB925" i="1"/>
  <c r="CC925" i="1"/>
  <c r="CD925" i="1"/>
  <c r="CE925" i="1"/>
  <c r="CF925" i="1"/>
  <c r="CG925" i="1"/>
  <c r="CH925" i="1"/>
  <c r="CI925" i="1"/>
  <c r="CJ925" i="1"/>
  <c r="CK925" i="1"/>
  <c r="CL925" i="1"/>
  <c r="CM925" i="1"/>
  <c r="CN925" i="1"/>
  <c r="CO925" i="1"/>
  <c r="CP925" i="1"/>
  <c r="CQ925" i="1"/>
  <c r="CR925" i="1"/>
  <c r="CS925" i="1"/>
  <c r="CT925" i="1"/>
  <c r="CU925" i="1"/>
  <c r="CV925" i="1"/>
  <c r="CW925" i="1"/>
  <c r="CX925" i="1"/>
  <c r="CY925" i="1"/>
  <c r="CZ925" i="1"/>
  <c r="DA925" i="1"/>
  <c r="DB925" i="1"/>
  <c r="DC925" i="1"/>
  <c r="DD925" i="1"/>
  <c r="DE925" i="1"/>
  <c r="DF925" i="1"/>
  <c r="DG925" i="1"/>
  <c r="DH925" i="1"/>
  <c r="DI925" i="1"/>
  <c r="Q926" i="1"/>
  <c r="R926" i="1"/>
  <c r="S926" i="1"/>
  <c r="T926" i="1"/>
  <c r="U926" i="1"/>
  <c r="V926" i="1"/>
  <c r="W926" i="1"/>
  <c r="X926" i="1"/>
  <c r="Y926" i="1"/>
  <c r="Z926" i="1"/>
  <c r="AA926" i="1"/>
  <c r="AB926" i="1"/>
  <c r="AC926" i="1"/>
  <c r="AD926" i="1"/>
  <c r="AE926" i="1"/>
  <c r="AF926" i="1"/>
  <c r="AG926" i="1"/>
  <c r="AH926" i="1"/>
  <c r="AI926" i="1"/>
  <c r="AJ926" i="1"/>
  <c r="AK926" i="1"/>
  <c r="AL926" i="1"/>
  <c r="AM926" i="1"/>
  <c r="AN926" i="1"/>
  <c r="AO926" i="1"/>
  <c r="AP926" i="1"/>
  <c r="AQ926" i="1"/>
  <c r="AR926" i="1"/>
  <c r="AS926" i="1"/>
  <c r="AT926" i="1"/>
  <c r="AU926" i="1"/>
  <c r="AV926" i="1"/>
  <c r="AW926" i="1"/>
  <c r="AX926" i="1"/>
  <c r="AY926" i="1"/>
  <c r="AZ926" i="1"/>
  <c r="BA926" i="1"/>
  <c r="BB926" i="1"/>
  <c r="BC926" i="1"/>
  <c r="BD926" i="1"/>
  <c r="BE926" i="1"/>
  <c r="BF926" i="1"/>
  <c r="BG926" i="1"/>
  <c r="BH926" i="1"/>
  <c r="BI926" i="1"/>
  <c r="BJ926" i="1"/>
  <c r="BK926" i="1"/>
  <c r="BL926" i="1"/>
  <c r="BM926" i="1"/>
  <c r="BN926" i="1"/>
  <c r="BO926" i="1"/>
  <c r="BP926" i="1"/>
  <c r="BQ926" i="1"/>
  <c r="BR926" i="1"/>
  <c r="BS926" i="1"/>
  <c r="BT926" i="1"/>
  <c r="BU926" i="1"/>
  <c r="BV926" i="1"/>
  <c r="BW926" i="1"/>
  <c r="BX926" i="1"/>
  <c r="BY926" i="1"/>
  <c r="BZ926" i="1"/>
  <c r="CA926" i="1"/>
  <c r="CB926" i="1"/>
  <c r="CC926" i="1"/>
  <c r="CD926" i="1"/>
  <c r="CE926" i="1"/>
  <c r="CF926" i="1"/>
  <c r="CG926" i="1"/>
  <c r="CH926" i="1"/>
  <c r="CI926" i="1"/>
  <c r="CJ926" i="1"/>
  <c r="CK926" i="1"/>
  <c r="CL926" i="1"/>
  <c r="CM926" i="1"/>
  <c r="CN926" i="1"/>
  <c r="CO926" i="1"/>
  <c r="CP926" i="1"/>
  <c r="CQ926" i="1"/>
  <c r="CR926" i="1"/>
  <c r="CS926" i="1"/>
  <c r="CT926" i="1"/>
  <c r="CU926" i="1"/>
  <c r="CV926" i="1"/>
  <c r="CW926" i="1"/>
  <c r="CX926" i="1"/>
  <c r="CY926" i="1"/>
  <c r="CZ926" i="1"/>
  <c r="DA926" i="1"/>
  <c r="DB926" i="1"/>
  <c r="DC926" i="1"/>
  <c r="DD926" i="1"/>
  <c r="DE926" i="1"/>
  <c r="DF926" i="1"/>
  <c r="DG926" i="1"/>
  <c r="DH926" i="1"/>
  <c r="DI926" i="1"/>
  <c r="Q927" i="1"/>
  <c r="R927" i="1"/>
  <c r="S927" i="1"/>
  <c r="T927" i="1"/>
  <c r="U927" i="1"/>
  <c r="V927" i="1"/>
  <c r="W927" i="1"/>
  <c r="X927" i="1"/>
  <c r="Y927" i="1"/>
  <c r="Z927" i="1"/>
  <c r="AA927" i="1"/>
  <c r="AB927" i="1"/>
  <c r="AC927" i="1"/>
  <c r="AD927" i="1"/>
  <c r="AE927" i="1"/>
  <c r="AF927" i="1"/>
  <c r="AG927" i="1"/>
  <c r="AH927" i="1"/>
  <c r="AI927" i="1"/>
  <c r="AJ927" i="1"/>
  <c r="AK927" i="1"/>
  <c r="AL927" i="1"/>
  <c r="AM927" i="1"/>
  <c r="AN927" i="1"/>
  <c r="AO927" i="1"/>
  <c r="AP927" i="1"/>
  <c r="AQ927" i="1"/>
  <c r="AR927" i="1"/>
  <c r="AS927" i="1"/>
  <c r="AT927" i="1"/>
  <c r="AU927" i="1"/>
  <c r="AV927" i="1"/>
  <c r="AW927" i="1"/>
  <c r="AX927" i="1"/>
  <c r="AY927" i="1"/>
  <c r="AZ927" i="1"/>
  <c r="BA927" i="1"/>
  <c r="BB927" i="1"/>
  <c r="BC927" i="1"/>
  <c r="BD927" i="1"/>
  <c r="BE927" i="1"/>
  <c r="BF927" i="1"/>
  <c r="BG927" i="1"/>
  <c r="BH927" i="1"/>
  <c r="BI927" i="1"/>
  <c r="BJ927" i="1"/>
  <c r="BK927" i="1"/>
  <c r="BL927" i="1"/>
  <c r="BM927" i="1"/>
  <c r="BN927" i="1"/>
  <c r="BO927" i="1"/>
  <c r="BP927" i="1"/>
  <c r="BQ927" i="1"/>
  <c r="BR927" i="1"/>
  <c r="BS927" i="1"/>
  <c r="BT927" i="1"/>
  <c r="BU927" i="1"/>
  <c r="BV927" i="1"/>
  <c r="BW927" i="1"/>
  <c r="BX927" i="1"/>
  <c r="BY927" i="1"/>
  <c r="BZ927" i="1"/>
  <c r="CA927" i="1"/>
  <c r="CB927" i="1"/>
  <c r="CC927" i="1"/>
  <c r="CD927" i="1"/>
  <c r="CE927" i="1"/>
  <c r="CF927" i="1"/>
  <c r="CG927" i="1"/>
  <c r="CH927" i="1"/>
  <c r="CI927" i="1"/>
  <c r="CJ927" i="1"/>
  <c r="CK927" i="1"/>
  <c r="CL927" i="1"/>
  <c r="CM927" i="1"/>
  <c r="CN927" i="1"/>
  <c r="CO927" i="1"/>
  <c r="CP927" i="1"/>
  <c r="CQ927" i="1"/>
  <c r="CR927" i="1"/>
  <c r="CS927" i="1"/>
  <c r="CT927" i="1"/>
  <c r="CU927" i="1"/>
  <c r="CV927" i="1"/>
  <c r="CW927" i="1"/>
  <c r="CX927" i="1"/>
  <c r="CY927" i="1"/>
  <c r="CZ927" i="1"/>
  <c r="DA927" i="1"/>
  <c r="DB927" i="1"/>
  <c r="DC927" i="1"/>
  <c r="DD927" i="1"/>
  <c r="DE927" i="1"/>
  <c r="DF927" i="1"/>
  <c r="DG927" i="1"/>
  <c r="DH927" i="1"/>
  <c r="DI927" i="1"/>
  <c r="Q928" i="1"/>
  <c r="R928" i="1"/>
  <c r="S928" i="1"/>
  <c r="T928" i="1"/>
  <c r="U928" i="1"/>
  <c r="V928" i="1"/>
  <c r="W928" i="1"/>
  <c r="X928" i="1"/>
  <c r="Y928" i="1"/>
  <c r="Z928" i="1"/>
  <c r="AA928" i="1"/>
  <c r="AB928" i="1"/>
  <c r="AC928" i="1"/>
  <c r="AD928" i="1"/>
  <c r="AE928" i="1"/>
  <c r="AF928" i="1"/>
  <c r="AG928" i="1"/>
  <c r="AH928" i="1"/>
  <c r="AI928" i="1"/>
  <c r="AJ928" i="1"/>
  <c r="AK928" i="1"/>
  <c r="AL928" i="1"/>
  <c r="AM928" i="1"/>
  <c r="AN928" i="1"/>
  <c r="AO928" i="1"/>
  <c r="AP928" i="1"/>
  <c r="AQ928" i="1"/>
  <c r="AR928" i="1"/>
  <c r="AS928" i="1"/>
  <c r="AT928" i="1"/>
  <c r="AU928" i="1"/>
  <c r="AV928" i="1"/>
  <c r="AW928" i="1"/>
  <c r="AX928" i="1"/>
  <c r="AY928" i="1"/>
  <c r="AZ928" i="1"/>
  <c r="BA928" i="1"/>
  <c r="BB928" i="1"/>
  <c r="BC928" i="1"/>
  <c r="BD928" i="1"/>
  <c r="BE928" i="1"/>
  <c r="BF928" i="1"/>
  <c r="BG928" i="1"/>
  <c r="BH928" i="1"/>
  <c r="BI928" i="1"/>
  <c r="BJ928" i="1"/>
  <c r="BK928" i="1"/>
  <c r="BL928" i="1"/>
  <c r="BM928" i="1"/>
  <c r="BN928" i="1"/>
  <c r="BO928" i="1"/>
  <c r="BP928" i="1"/>
  <c r="BQ928" i="1"/>
  <c r="BR928" i="1"/>
  <c r="BS928" i="1"/>
  <c r="BT928" i="1"/>
  <c r="BU928" i="1"/>
  <c r="BV928" i="1"/>
  <c r="BW928" i="1"/>
  <c r="BX928" i="1"/>
  <c r="BY928" i="1"/>
  <c r="BZ928" i="1"/>
  <c r="CA928" i="1"/>
  <c r="CB928" i="1"/>
  <c r="CC928" i="1"/>
  <c r="CD928" i="1"/>
  <c r="CE928" i="1"/>
  <c r="CF928" i="1"/>
  <c r="CG928" i="1"/>
  <c r="CH928" i="1"/>
  <c r="CI928" i="1"/>
  <c r="CJ928" i="1"/>
  <c r="CK928" i="1"/>
  <c r="CL928" i="1"/>
  <c r="CM928" i="1"/>
  <c r="CN928" i="1"/>
  <c r="CO928" i="1"/>
  <c r="CP928" i="1"/>
  <c r="CQ928" i="1"/>
  <c r="CR928" i="1"/>
  <c r="CS928" i="1"/>
  <c r="CT928" i="1"/>
  <c r="CU928" i="1"/>
  <c r="CV928" i="1"/>
  <c r="CW928" i="1"/>
  <c r="CX928" i="1"/>
  <c r="CY928" i="1"/>
  <c r="CZ928" i="1"/>
  <c r="DA928" i="1"/>
  <c r="DB928" i="1"/>
  <c r="DC928" i="1"/>
  <c r="DD928" i="1"/>
  <c r="DE928" i="1"/>
  <c r="DF928" i="1"/>
  <c r="DG928" i="1"/>
  <c r="DH928" i="1"/>
  <c r="DI928" i="1"/>
  <c r="Q929" i="1"/>
  <c r="R929" i="1"/>
  <c r="S929" i="1"/>
  <c r="T929" i="1"/>
  <c r="U929" i="1"/>
  <c r="V929" i="1"/>
  <c r="W929" i="1"/>
  <c r="X929" i="1"/>
  <c r="Y929" i="1"/>
  <c r="Z929" i="1"/>
  <c r="AA929" i="1"/>
  <c r="AB929" i="1"/>
  <c r="AC929" i="1"/>
  <c r="AD929" i="1"/>
  <c r="AE929" i="1"/>
  <c r="AF929" i="1"/>
  <c r="AG929" i="1"/>
  <c r="AH929" i="1"/>
  <c r="AI929" i="1"/>
  <c r="AJ929" i="1"/>
  <c r="AK929" i="1"/>
  <c r="AL929" i="1"/>
  <c r="AM929" i="1"/>
  <c r="AN929" i="1"/>
  <c r="AO929" i="1"/>
  <c r="AP929" i="1"/>
  <c r="AQ929" i="1"/>
  <c r="AR929" i="1"/>
  <c r="AS929" i="1"/>
  <c r="AT929" i="1"/>
  <c r="AU929" i="1"/>
  <c r="AV929" i="1"/>
  <c r="AW929" i="1"/>
  <c r="AX929" i="1"/>
  <c r="AY929" i="1"/>
  <c r="AZ929" i="1"/>
  <c r="BA929" i="1"/>
  <c r="BB929" i="1"/>
  <c r="BC929" i="1"/>
  <c r="BD929" i="1"/>
  <c r="BE929" i="1"/>
  <c r="BF929" i="1"/>
  <c r="BG929" i="1"/>
  <c r="BH929" i="1"/>
  <c r="BI929" i="1"/>
  <c r="BJ929" i="1"/>
  <c r="BK929" i="1"/>
  <c r="BL929" i="1"/>
  <c r="BM929" i="1"/>
  <c r="BN929" i="1"/>
  <c r="BO929" i="1"/>
  <c r="BP929" i="1"/>
  <c r="BQ929" i="1"/>
  <c r="BR929" i="1"/>
  <c r="BS929" i="1"/>
  <c r="BT929" i="1"/>
  <c r="BU929" i="1"/>
  <c r="BV929" i="1"/>
  <c r="BW929" i="1"/>
  <c r="BX929" i="1"/>
  <c r="BY929" i="1"/>
  <c r="BZ929" i="1"/>
  <c r="CA929" i="1"/>
  <c r="CB929" i="1"/>
  <c r="CC929" i="1"/>
  <c r="CD929" i="1"/>
  <c r="CE929" i="1"/>
  <c r="CF929" i="1"/>
  <c r="CG929" i="1"/>
  <c r="CH929" i="1"/>
  <c r="CI929" i="1"/>
  <c r="CJ929" i="1"/>
  <c r="CK929" i="1"/>
  <c r="CL929" i="1"/>
  <c r="CM929" i="1"/>
  <c r="CN929" i="1"/>
  <c r="CO929" i="1"/>
  <c r="CP929" i="1"/>
  <c r="CQ929" i="1"/>
  <c r="CR929" i="1"/>
  <c r="CS929" i="1"/>
  <c r="CT929" i="1"/>
  <c r="CU929" i="1"/>
  <c r="CV929" i="1"/>
  <c r="CW929" i="1"/>
  <c r="CX929" i="1"/>
  <c r="CY929" i="1"/>
  <c r="CZ929" i="1"/>
  <c r="DA929" i="1"/>
  <c r="DB929" i="1"/>
  <c r="DC929" i="1"/>
  <c r="DD929" i="1"/>
  <c r="DE929" i="1"/>
  <c r="DF929" i="1"/>
  <c r="DG929" i="1"/>
  <c r="DH929" i="1"/>
  <c r="DI929" i="1"/>
  <c r="Q930" i="1"/>
  <c r="R930" i="1"/>
  <c r="S930" i="1"/>
  <c r="T930" i="1"/>
  <c r="U930" i="1"/>
  <c r="V930" i="1"/>
  <c r="W930" i="1"/>
  <c r="X930" i="1"/>
  <c r="Y930" i="1"/>
  <c r="Z930" i="1"/>
  <c r="AA930" i="1"/>
  <c r="AB930" i="1"/>
  <c r="AC930" i="1"/>
  <c r="AD930" i="1"/>
  <c r="AE930" i="1"/>
  <c r="AF930" i="1"/>
  <c r="AG930" i="1"/>
  <c r="AH930" i="1"/>
  <c r="AI930" i="1"/>
  <c r="AJ930" i="1"/>
  <c r="AK930" i="1"/>
  <c r="AL930" i="1"/>
  <c r="AM930" i="1"/>
  <c r="AN930" i="1"/>
  <c r="AO930" i="1"/>
  <c r="AP930" i="1"/>
  <c r="AQ930" i="1"/>
  <c r="AR930" i="1"/>
  <c r="AS930" i="1"/>
  <c r="AT930" i="1"/>
  <c r="AU930" i="1"/>
  <c r="AV930" i="1"/>
  <c r="AW930" i="1"/>
  <c r="AX930" i="1"/>
  <c r="AY930" i="1"/>
  <c r="AZ930" i="1"/>
  <c r="BA930" i="1"/>
  <c r="BB930" i="1"/>
  <c r="BC930" i="1"/>
  <c r="BD930" i="1"/>
  <c r="BE930" i="1"/>
  <c r="BF930" i="1"/>
  <c r="BG930" i="1"/>
  <c r="BH930" i="1"/>
  <c r="BI930" i="1"/>
  <c r="BJ930" i="1"/>
  <c r="BK930" i="1"/>
  <c r="BL930" i="1"/>
  <c r="BM930" i="1"/>
  <c r="BN930" i="1"/>
  <c r="BO930" i="1"/>
  <c r="BP930" i="1"/>
  <c r="BQ930" i="1"/>
  <c r="BR930" i="1"/>
  <c r="BS930" i="1"/>
  <c r="BT930" i="1"/>
  <c r="BU930" i="1"/>
  <c r="BV930" i="1"/>
  <c r="BW930" i="1"/>
  <c r="BX930" i="1"/>
  <c r="BY930" i="1"/>
  <c r="BZ930" i="1"/>
  <c r="CA930" i="1"/>
  <c r="CB930" i="1"/>
  <c r="CC930" i="1"/>
  <c r="CD930" i="1"/>
  <c r="CE930" i="1"/>
  <c r="CF930" i="1"/>
  <c r="CG930" i="1"/>
  <c r="CH930" i="1"/>
  <c r="CI930" i="1"/>
  <c r="CJ930" i="1"/>
  <c r="CK930" i="1"/>
  <c r="CL930" i="1"/>
  <c r="CM930" i="1"/>
  <c r="CN930" i="1"/>
  <c r="CO930" i="1"/>
  <c r="CP930" i="1"/>
  <c r="CQ930" i="1"/>
  <c r="CR930" i="1"/>
  <c r="CS930" i="1"/>
  <c r="CT930" i="1"/>
  <c r="CU930" i="1"/>
  <c r="CV930" i="1"/>
  <c r="CW930" i="1"/>
  <c r="CX930" i="1"/>
  <c r="CY930" i="1"/>
  <c r="CZ930" i="1"/>
  <c r="DA930" i="1"/>
  <c r="DB930" i="1"/>
  <c r="DC930" i="1"/>
  <c r="DD930" i="1"/>
  <c r="DE930" i="1"/>
  <c r="DF930" i="1"/>
  <c r="DG930" i="1"/>
  <c r="DH930" i="1"/>
  <c r="DI930" i="1"/>
  <c r="Q931" i="1"/>
  <c r="R931" i="1"/>
  <c r="S931" i="1"/>
  <c r="T931" i="1"/>
  <c r="U931" i="1"/>
  <c r="V931" i="1"/>
  <c r="W931" i="1"/>
  <c r="X931" i="1"/>
  <c r="Y931" i="1"/>
  <c r="Z931" i="1"/>
  <c r="AA931" i="1"/>
  <c r="AB931" i="1"/>
  <c r="AC931" i="1"/>
  <c r="AD931" i="1"/>
  <c r="AE931" i="1"/>
  <c r="AF931" i="1"/>
  <c r="AG931" i="1"/>
  <c r="AH931" i="1"/>
  <c r="AI931" i="1"/>
  <c r="AJ931" i="1"/>
  <c r="AK931" i="1"/>
  <c r="AL931" i="1"/>
  <c r="AM931" i="1"/>
  <c r="AN931" i="1"/>
  <c r="AO931" i="1"/>
  <c r="AP931" i="1"/>
  <c r="AQ931" i="1"/>
  <c r="AR931" i="1"/>
  <c r="AS931" i="1"/>
  <c r="AT931" i="1"/>
  <c r="AU931" i="1"/>
  <c r="AV931" i="1"/>
  <c r="AW931" i="1"/>
  <c r="AX931" i="1"/>
  <c r="AY931" i="1"/>
  <c r="AZ931" i="1"/>
  <c r="BA931" i="1"/>
  <c r="BB931" i="1"/>
  <c r="BC931" i="1"/>
  <c r="BD931" i="1"/>
  <c r="BE931" i="1"/>
  <c r="BF931" i="1"/>
  <c r="BG931" i="1"/>
  <c r="BH931" i="1"/>
  <c r="BI931" i="1"/>
  <c r="BJ931" i="1"/>
  <c r="BK931" i="1"/>
  <c r="BL931" i="1"/>
  <c r="BM931" i="1"/>
  <c r="BN931" i="1"/>
  <c r="BO931" i="1"/>
  <c r="BP931" i="1"/>
  <c r="BQ931" i="1"/>
  <c r="BR931" i="1"/>
  <c r="BS931" i="1"/>
  <c r="BT931" i="1"/>
  <c r="BU931" i="1"/>
  <c r="BV931" i="1"/>
  <c r="BW931" i="1"/>
  <c r="BX931" i="1"/>
  <c r="BY931" i="1"/>
  <c r="BZ931" i="1"/>
  <c r="CA931" i="1"/>
  <c r="CB931" i="1"/>
  <c r="CC931" i="1"/>
  <c r="CD931" i="1"/>
  <c r="CE931" i="1"/>
  <c r="CF931" i="1"/>
  <c r="CG931" i="1"/>
  <c r="CH931" i="1"/>
  <c r="CI931" i="1"/>
  <c r="CJ931" i="1"/>
  <c r="CK931" i="1"/>
  <c r="CL931" i="1"/>
  <c r="CM931" i="1"/>
  <c r="CN931" i="1"/>
  <c r="CO931" i="1"/>
  <c r="CP931" i="1"/>
  <c r="CQ931" i="1"/>
  <c r="CR931" i="1"/>
  <c r="CS931" i="1"/>
  <c r="CT931" i="1"/>
  <c r="CU931" i="1"/>
  <c r="CV931" i="1"/>
  <c r="CW931" i="1"/>
  <c r="CX931" i="1"/>
  <c r="CY931" i="1"/>
  <c r="CZ931" i="1"/>
  <c r="DA931" i="1"/>
  <c r="DB931" i="1"/>
  <c r="DC931" i="1"/>
  <c r="DD931" i="1"/>
  <c r="DE931" i="1"/>
  <c r="DF931" i="1"/>
  <c r="DG931" i="1"/>
  <c r="DH931" i="1"/>
  <c r="DI931" i="1"/>
  <c r="Q932" i="1"/>
  <c r="R932" i="1"/>
  <c r="S932" i="1"/>
  <c r="T932" i="1"/>
  <c r="U932" i="1"/>
  <c r="V932" i="1"/>
  <c r="W932" i="1"/>
  <c r="X932" i="1"/>
  <c r="Y932" i="1"/>
  <c r="Z932" i="1"/>
  <c r="AA932" i="1"/>
  <c r="AB932" i="1"/>
  <c r="AC932" i="1"/>
  <c r="AD932" i="1"/>
  <c r="AE932" i="1"/>
  <c r="AF932" i="1"/>
  <c r="AG932" i="1"/>
  <c r="AH932" i="1"/>
  <c r="AI932" i="1"/>
  <c r="AJ932" i="1"/>
  <c r="AK932" i="1"/>
  <c r="AL932" i="1"/>
  <c r="AM932" i="1"/>
  <c r="AN932" i="1"/>
  <c r="AO932" i="1"/>
  <c r="AP932" i="1"/>
  <c r="AQ932" i="1"/>
  <c r="AR932" i="1"/>
  <c r="AS932" i="1"/>
  <c r="AT932" i="1"/>
  <c r="AU932" i="1"/>
  <c r="AV932" i="1"/>
  <c r="AW932" i="1"/>
  <c r="AX932" i="1"/>
  <c r="AY932" i="1"/>
  <c r="AZ932" i="1"/>
  <c r="BA932" i="1"/>
  <c r="BB932" i="1"/>
  <c r="BC932" i="1"/>
  <c r="BD932" i="1"/>
  <c r="BE932" i="1"/>
  <c r="BF932" i="1"/>
  <c r="BG932" i="1"/>
  <c r="BH932" i="1"/>
  <c r="BI932" i="1"/>
  <c r="BJ932" i="1"/>
  <c r="BK932" i="1"/>
  <c r="BL932" i="1"/>
  <c r="BM932" i="1"/>
  <c r="BN932" i="1"/>
  <c r="BO932" i="1"/>
  <c r="BP932" i="1"/>
  <c r="BQ932" i="1"/>
  <c r="BR932" i="1"/>
  <c r="BS932" i="1"/>
  <c r="BT932" i="1"/>
  <c r="BU932" i="1"/>
  <c r="BV932" i="1"/>
  <c r="BW932" i="1"/>
  <c r="BX932" i="1"/>
  <c r="BY932" i="1"/>
  <c r="BZ932" i="1"/>
  <c r="CA932" i="1"/>
  <c r="CB932" i="1"/>
  <c r="CC932" i="1"/>
  <c r="CD932" i="1"/>
  <c r="CE932" i="1"/>
  <c r="CF932" i="1"/>
  <c r="CG932" i="1"/>
  <c r="CH932" i="1"/>
  <c r="CI932" i="1"/>
  <c r="CJ932" i="1"/>
  <c r="CK932" i="1"/>
  <c r="CL932" i="1"/>
  <c r="CM932" i="1"/>
  <c r="CN932" i="1"/>
  <c r="CO932" i="1"/>
  <c r="CP932" i="1"/>
  <c r="CQ932" i="1"/>
  <c r="CR932" i="1"/>
  <c r="CS932" i="1"/>
  <c r="CT932" i="1"/>
  <c r="CU932" i="1"/>
  <c r="CV932" i="1"/>
  <c r="CW932" i="1"/>
  <c r="CX932" i="1"/>
  <c r="CY932" i="1"/>
  <c r="CZ932" i="1"/>
  <c r="DA932" i="1"/>
  <c r="DB932" i="1"/>
  <c r="DC932" i="1"/>
  <c r="DD932" i="1"/>
  <c r="DE932" i="1"/>
  <c r="DF932" i="1"/>
  <c r="DG932" i="1"/>
  <c r="DH932" i="1"/>
  <c r="DI932" i="1"/>
  <c r="Q933" i="1"/>
  <c r="R933" i="1"/>
  <c r="S933" i="1"/>
  <c r="T933" i="1"/>
  <c r="U933" i="1"/>
  <c r="V933" i="1"/>
  <c r="W933" i="1"/>
  <c r="X933" i="1"/>
  <c r="Y933" i="1"/>
  <c r="Z933" i="1"/>
  <c r="AA933" i="1"/>
  <c r="AB933" i="1"/>
  <c r="AC933" i="1"/>
  <c r="AD933" i="1"/>
  <c r="AE933" i="1"/>
  <c r="AF933" i="1"/>
  <c r="AG933" i="1"/>
  <c r="AH933" i="1"/>
  <c r="AI933" i="1"/>
  <c r="AJ933" i="1"/>
  <c r="AK933" i="1"/>
  <c r="AL933" i="1"/>
  <c r="AM933" i="1"/>
  <c r="AN933" i="1"/>
  <c r="AO933" i="1"/>
  <c r="AP933" i="1"/>
  <c r="AQ933" i="1"/>
  <c r="AR933" i="1"/>
  <c r="AS933" i="1"/>
  <c r="AT933" i="1"/>
  <c r="AU933" i="1"/>
  <c r="AV933" i="1"/>
  <c r="AW933" i="1"/>
  <c r="AX933" i="1"/>
  <c r="AY933" i="1"/>
  <c r="AZ933" i="1"/>
  <c r="BA933" i="1"/>
  <c r="BB933" i="1"/>
  <c r="BC933" i="1"/>
  <c r="BD933" i="1"/>
  <c r="BE933" i="1"/>
  <c r="BF933" i="1"/>
  <c r="BG933" i="1"/>
  <c r="BH933" i="1"/>
  <c r="BI933" i="1"/>
  <c r="BJ933" i="1"/>
  <c r="BK933" i="1"/>
  <c r="BL933" i="1"/>
  <c r="BM933" i="1"/>
  <c r="BN933" i="1"/>
  <c r="BO933" i="1"/>
  <c r="BP933" i="1"/>
  <c r="BQ933" i="1"/>
  <c r="BR933" i="1"/>
  <c r="BS933" i="1"/>
  <c r="BT933" i="1"/>
  <c r="BU933" i="1"/>
  <c r="BV933" i="1"/>
  <c r="BW933" i="1"/>
  <c r="BX933" i="1"/>
  <c r="BY933" i="1"/>
  <c r="BZ933" i="1"/>
  <c r="CA933" i="1"/>
  <c r="CB933" i="1"/>
  <c r="CC933" i="1"/>
  <c r="CD933" i="1"/>
  <c r="CE933" i="1"/>
  <c r="CF933" i="1"/>
  <c r="CG933" i="1"/>
  <c r="CH933" i="1"/>
  <c r="CI933" i="1"/>
  <c r="CJ933" i="1"/>
  <c r="CK933" i="1"/>
  <c r="CL933" i="1"/>
  <c r="CM933" i="1"/>
  <c r="CN933" i="1"/>
  <c r="CO933" i="1"/>
  <c r="CP933" i="1"/>
  <c r="CQ933" i="1"/>
  <c r="CR933" i="1"/>
  <c r="CS933" i="1"/>
  <c r="CT933" i="1"/>
  <c r="CU933" i="1"/>
  <c r="CV933" i="1"/>
  <c r="CW933" i="1"/>
  <c r="CX933" i="1"/>
  <c r="CY933" i="1"/>
  <c r="CZ933" i="1"/>
  <c r="DA933" i="1"/>
  <c r="DB933" i="1"/>
  <c r="DC933" i="1"/>
  <c r="DD933" i="1"/>
  <c r="DE933" i="1"/>
  <c r="DF933" i="1"/>
  <c r="DG933" i="1"/>
  <c r="DH933" i="1"/>
  <c r="DI933" i="1"/>
  <c r="Q934" i="1"/>
  <c r="R934" i="1"/>
  <c r="S934" i="1"/>
  <c r="T934" i="1"/>
  <c r="U934" i="1"/>
  <c r="V934" i="1"/>
  <c r="W934" i="1"/>
  <c r="X934" i="1"/>
  <c r="Y934" i="1"/>
  <c r="Z934" i="1"/>
  <c r="AA934" i="1"/>
  <c r="AB934" i="1"/>
  <c r="AC934" i="1"/>
  <c r="AD934" i="1"/>
  <c r="AE934" i="1"/>
  <c r="AF934" i="1"/>
  <c r="AG934" i="1"/>
  <c r="AH934" i="1"/>
  <c r="AI934" i="1"/>
  <c r="AJ934" i="1"/>
  <c r="AK934" i="1"/>
  <c r="AL934" i="1"/>
  <c r="AM934" i="1"/>
  <c r="AN934" i="1"/>
  <c r="AO934" i="1"/>
  <c r="AP934" i="1"/>
  <c r="AQ934" i="1"/>
  <c r="AR934" i="1"/>
  <c r="AS934" i="1"/>
  <c r="AT934" i="1"/>
  <c r="AU934" i="1"/>
  <c r="AV934" i="1"/>
  <c r="AW934" i="1"/>
  <c r="AX934" i="1"/>
  <c r="AY934" i="1"/>
  <c r="AZ934" i="1"/>
  <c r="BA934" i="1"/>
  <c r="BB934" i="1"/>
  <c r="BC934" i="1"/>
  <c r="BD934" i="1"/>
  <c r="BE934" i="1"/>
  <c r="BF934" i="1"/>
  <c r="BG934" i="1"/>
  <c r="BH934" i="1"/>
  <c r="BI934" i="1"/>
  <c r="BJ934" i="1"/>
  <c r="BK934" i="1"/>
  <c r="BL934" i="1"/>
  <c r="BM934" i="1"/>
  <c r="BN934" i="1"/>
  <c r="BO934" i="1"/>
  <c r="BP934" i="1"/>
  <c r="BQ934" i="1"/>
  <c r="BR934" i="1"/>
  <c r="BS934" i="1"/>
  <c r="BT934" i="1"/>
  <c r="BU934" i="1"/>
  <c r="BV934" i="1"/>
  <c r="BW934" i="1"/>
  <c r="BX934" i="1"/>
  <c r="BY934" i="1"/>
  <c r="BZ934" i="1"/>
  <c r="CA934" i="1"/>
  <c r="CB934" i="1"/>
  <c r="CC934" i="1"/>
  <c r="CD934" i="1"/>
  <c r="CE934" i="1"/>
  <c r="CF934" i="1"/>
  <c r="CG934" i="1"/>
  <c r="CH934" i="1"/>
  <c r="CI934" i="1"/>
  <c r="CJ934" i="1"/>
  <c r="CK934" i="1"/>
  <c r="CL934" i="1"/>
  <c r="CM934" i="1"/>
  <c r="CN934" i="1"/>
  <c r="CO934" i="1"/>
  <c r="CP934" i="1"/>
  <c r="CQ934" i="1"/>
  <c r="CR934" i="1"/>
  <c r="CS934" i="1"/>
  <c r="CT934" i="1"/>
  <c r="CU934" i="1"/>
  <c r="CV934" i="1"/>
  <c r="CW934" i="1"/>
  <c r="CX934" i="1"/>
  <c r="CY934" i="1"/>
  <c r="CZ934" i="1"/>
  <c r="DA934" i="1"/>
  <c r="DB934" i="1"/>
  <c r="DC934" i="1"/>
  <c r="DD934" i="1"/>
  <c r="DE934" i="1"/>
  <c r="DF934" i="1"/>
  <c r="DG934" i="1"/>
  <c r="DH934" i="1"/>
  <c r="DI934" i="1"/>
  <c r="Q935" i="1"/>
  <c r="R935" i="1"/>
  <c r="S935" i="1"/>
  <c r="T935" i="1"/>
  <c r="U935" i="1"/>
  <c r="V935" i="1"/>
  <c r="W935" i="1"/>
  <c r="X935" i="1"/>
  <c r="Y935" i="1"/>
  <c r="Z935" i="1"/>
  <c r="AA935" i="1"/>
  <c r="AB935" i="1"/>
  <c r="AC935" i="1"/>
  <c r="AD935" i="1"/>
  <c r="AE935" i="1"/>
  <c r="AF935" i="1"/>
  <c r="AG935" i="1"/>
  <c r="AH935" i="1"/>
  <c r="AI935" i="1"/>
  <c r="AJ935" i="1"/>
  <c r="AK935" i="1"/>
  <c r="AL935" i="1"/>
  <c r="AM935" i="1"/>
  <c r="AN935" i="1"/>
  <c r="AO935" i="1"/>
  <c r="AP935" i="1"/>
  <c r="AQ935" i="1"/>
  <c r="AR935" i="1"/>
  <c r="AS935" i="1"/>
  <c r="AT935" i="1"/>
  <c r="AU935" i="1"/>
  <c r="AV935" i="1"/>
  <c r="AW935" i="1"/>
  <c r="AX935" i="1"/>
  <c r="AY935" i="1"/>
  <c r="AZ935" i="1"/>
  <c r="BA935" i="1"/>
  <c r="BB935" i="1"/>
  <c r="BC935" i="1"/>
  <c r="BD935" i="1"/>
  <c r="BE935" i="1"/>
  <c r="BF935" i="1"/>
  <c r="BG935" i="1"/>
  <c r="BH935" i="1"/>
  <c r="BI935" i="1"/>
  <c r="BJ935" i="1"/>
  <c r="BK935" i="1"/>
  <c r="BL935" i="1"/>
  <c r="BM935" i="1"/>
  <c r="BN935" i="1"/>
  <c r="BO935" i="1"/>
  <c r="BP935" i="1"/>
  <c r="BQ935" i="1"/>
  <c r="BR935" i="1"/>
  <c r="BS935" i="1"/>
  <c r="BT935" i="1"/>
  <c r="BU935" i="1"/>
  <c r="BV935" i="1"/>
  <c r="BW935" i="1"/>
  <c r="BX935" i="1"/>
  <c r="BY935" i="1"/>
  <c r="BZ935" i="1"/>
  <c r="CA935" i="1"/>
  <c r="CB935" i="1"/>
  <c r="CC935" i="1"/>
  <c r="CD935" i="1"/>
  <c r="CE935" i="1"/>
  <c r="CF935" i="1"/>
  <c r="CG935" i="1"/>
  <c r="CH935" i="1"/>
  <c r="CI935" i="1"/>
  <c r="CJ935" i="1"/>
  <c r="CK935" i="1"/>
  <c r="CL935" i="1"/>
  <c r="CM935" i="1"/>
  <c r="CN935" i="1"/>
  <c r="CO935" i="1"/>
  <c r="CP935" i="1"/>
  <c r="CQ935" i="1"/>
  <c r="CR935" i="1"/>
  <c r="CS935" i="1"/>
  <c r="CT935" i="1"/>
  <c r="CU935" i="1"/>
  <c r="CV935" i="1"/>
  <c r="CW935" i="1"/>
  <c r="CX935" i="1"/>
  <c r="CY935" i="1"/>
  <c r="CZ935" i="1"/>
  <c r="DA935" i="1"/>
  <c r="DB935" i="1"/>
  <c r="DC935" i="1"/>
  <c r="DD935" i="1"/>
  <c r="DE935" i="1"/>
  <c r="DF935" i="1"/>
  <c r="DG935" i="1"/>
  <c r="DH935" i="1"/>
  <c r="DI935" i="1"/>
  <c r="Q936" i="1"/>
  <c r="R936" i="1"/>
  <c r="S936" i="1"/>
  <c r="T936" i="1"/>
  <c r="U936" i="1"/>
  <c r="V936" i="1"/>
  <c r="W936" i="1"/>
  <c r="X936" i="1"/>
  <c r="Y936" i="1"/>
  <c r="Z936" i="1"/>
  <c r="AA936" i="1"/>
  <c r="AB936" i="1"/>
  <c r="AC936" i="1"/>
  <c r="AD936" i="1"/>
  <c r="AE936" i="1"/>
  <c r="AF936" i="1"/>
  <c r="AG936" i="1"/>
  <c r="AH936" i="1"/>
  <c r="AI936" i="1"/>
  <c r="AJ936" i="1"/>
  <c r="AK936" i="1"/>
  <c r="AL936" i="1"/>
  <c r="AM936" i="1"/>
  <c r="AN936" i="1"/>
  <c r="AO936" i="1"/>
  <c r="AP936" i="1"/>
  <c r="AQ936" i="1"/>
  <c r="AR936" i="1"/>
  <c r="AS936" i="1"/>
  <c r="AT936" i="1"/>
  <c r="AU936" i="1"/>
  <c r="AV936" i="1"/>
  <c r="AW936" i="1"/>
  <c r="AX936" i="1"/>
  <c r="AY936" i="1"/>
  <c r="AZ936" i="1"/>
  <c r="BA936" i="1"/>
  <c r="BB936" i="1"/>
  <c r="BC936" i="1"/>
  <c r="BD936" i="1"/>
  <c r="BE936" i="1"/>
  <c r="BF936" i="1"/>
  <c r="BG936" i="1"/>
  <c r="BH936" i="1"/>
  <c r="BI936" i="1"/>
  <c r="BJ936" i="1"/>
  <c r="BK936" i="1"/>
  <c r="BL936" i="1"/>
  <c r="BM936" i="1"/>
  <c r="BN936" i="1"/>
  <c r="BO936" i="1"/>
  <c r="BP936" i="1"/>
  <c r="BQ936" i="1"/>
  <c r="BR936" i="1"/>
  <c r="BS936" i="1"/>
  <c r="BT936" i="1"/>
  <c r="BU936" i="1"/>
  <c r="BV936" i="1"/>
  <c r="BW936" i="1"/>
  <c r="BX936" i="1"/>
  <c r="BY936" i="1"/>
  <c r="BZ936" i="1"/>
  <c r="CA936" i="1"/>
  <c r="CB936" i="1"/>
  <c r="CC936" i="1"/>
  <c r="CD936" i="1"/>
  <c r="CE936" i="1"/>
  <c r="CF936" i="1"/>
  <c r="CG936" i="1"/>
  <c r="CH936" i="1"/>
  <c r="CI936" i="1"/>
  <c r="CJ936" i="1"/>
  <c r="CK936" i="1"/>
  <c r="CL936" i="1"/>
  <c r="CM936" i="1"/>
  <c r="CN936" i="1"/>
  <c r="CO936" i="1"/>
  <c r="CP936" i="1"/>
  <c r="CQ936" i="1"/>
  <c r="CR936" i="1"/>
  <c r="CS936" i="1"/>
  <c r="CT936" i="1"/>
  <c r="CU936" i="1"/>
  <c r="CV936" i="1"/>
  <c r="CW936" i="1"/>
  <c r="CX936" i="1"/>
  <c r="CY936" i="1"/>
  <c r="CZ936" i="1"/>
  <c r="DA936" i="1"/>
  <c r="DB936" i="1"/>
  <c r="DC936" i="1"/>
  <c r="DD936" i="1"/>
  <c r="DE936" i="1"/>
  <c r="DF936" i="1"/>
  <c r="DG936" i="1"/>
  <c r="DH936" i="1"/>
  <c r="DI936" i="1"/>
  <c r="Q937" i="1"/>
  <c r="R937" i="1"/>
  <c r="S937" i="1"/>
  <c r="T937" i="1"/>
  <c r="U937" i="1"/>
  <c r="V937" i="1"/>
  <c r="W937" i="1"/>
  <c r="X937" i="1"/>
  <c r="Y937" i="1"/>
  <c r="Z937" i="1"/>
  <c r="AA937" i="1"/>
  <c r="AB937" i="1"/>
  <c r="AC937" i="1"/>
  <c r="AD937" i="1"/>
  <c r="AE937" i="1"/>
  <c r="AF937" i="1"/>
  <c r="AG937" i="1"/>
  <c r="AH937" i="1"/>
  <c r="AI937" i="1"/>
  <c r="AJ937" i="1"/>
  <c r="AK937" i="1"/>
  <c r="AL937" i="1"/>
  <c r="AM937" i="1"/>
  <c r="AN937" i="1"/>
  <c r="AO937" i="1"/>
  <c r="AP937" i="1"/>
  <c r="AQ937" i="1"/>
  <c r="AR937" i="1"/>
  <c r="AS937" i="1"/>
  <c r="AT937" i="1"/>
  <c r="AU937" i="1"/>
  <c r="AV937" i="1"/>
  <c r="AW937" i="1"/>
  <c r="AX937" i="1"/>
  <c r="AY937" i="1"/>
  <c r="AZ937" i="1"/>
  <c r="BA937" i="1"/>
  <c r="BB937" i="1"/>
  <c r="BC937" i="1"/>
  <c r="BD937" i="1"/>
  <c r="BE937" i="1"/>
  <c r="BF937" i="1"/>
  <c r="BG937" i="1"/>
  <c r="BH937" i="1"/>
  <c r="BI937" i="1"/>
  <c r="BJ937" i="1"/>
  <c r="BK937" i="1"/>
  <c r="BL937" i="1"/>
  <c r="BM937" i="1"/>
  <c r="BN937" i="1"/>
  <c r="BO937" i="1"/>
  <c r="BP937" i="1"/>
  <c r="BQ937" i="1"/>
  <c r="BR937" i="1"/>
  <c r="BS937" i="1"/>
  <c r="BT937" i="1"/>
  <c r="BU937" i="1"/>
  <c r="BV937" i="1"/>
  <c r="BW937" i="1"/>
  <c r="BX937" i="1"/>
  <c r="BY937" i="1"/>
  <c r="BZ937" i="1"/>
  <c r="CA937" i="1"/>
  <c r="CB937" i="1"/>
  <c r="CC937" i="1"/>
  <c r="CD937" i="1"/>
  <c r="CE937" i="1"/>
  <c r="CF937" i="1"/>
  <c r="CG937" i="1"/>
  <c r="CH937" i="1"/>
  <c r="CI937" i="1"/>
  <c r="CJ937" i="1"/>
  <c r="CK937" i="1"/>
  <c r="CL937" i="1"/>
  <c r="CM937" i="1"/>
  <c r="CN937" i="1"/>
  <c r="CO937" i="1"/>
  <c r="CP937" i="1"/>
  <c r="CQ937" i="1"/>
  <c r="CR937" i="1"/>
  <c r="CS937" i="1"/>
  <c r="CT937" i="1"/>
  <c r="CU937" i="1"/>
  <c r="CV937" i="1"/>
  <c r="CW937" i="1"/>
  <c r="CX937" i="1"/>
  <c r="CY937" i="1"/>
  <c r="CZ937" i="1"/>
  <c r="DA937" i="1"/>
  <c r="DB937" i="1"/>
  <c r="DC937" i="1"/>
  <c r="DD937" i="1"/>
  <c r="DE937" i="1"/>
  <c r="DF937" i="1"/>
  <c r="DG937" i="1"/>
  <c r="DH937" i="1"/>
  <c r="DI937" i="1"/>
  <c r="Q938" i="1"/>
  <c r="R938" i="1"/>
  <c r="S938" i="1"/>
  <c r="T938" i="1"/>
  <c r="U938" i="1"/>
  <c r="V938" i="1"/>
  <c r="W938" i="1"/>
  <c r="X938" i="1"/>
  <c r="Y938" i="1"/>
  <c r="Z938" i="1"/>
  <c r="AA938" i="1"/>
  <c r="AB938" i="1"/>
  <c r="AC938" i="1"/>
  <c r="AD938" i="1"/>
  <c r="AE938" i="1"/>
  <c r="AF938" i="1"/>
  <c r="AG938" i="1"/>
  <c r="AH938" i="1"/>
  <c r="AI938" i="1"/>
  <c r="AJ938" i="1"/>
  <c r="AK938" i="1"/>
  <c r="AL938" i="1"/>
  <c r="AM938" i="1"/>
  <c r="AN938" i="1"/>
  <c r="AO938" i="1"/>
  <c r="AP938" i="1"/>
  <c r="AQ938" i="1"/>
  <c r="AR938" i="1"/>
  <c r="AS938" i="1"/>
  <c r="AT938" i="1"/>
  <c r="AU938" i="1"/>
  <c r="AV938" i="1"/>
  <c r="AW938" i="1"/>
  <c r="AX938" i="1"/>
  <c r="AY938" i="1"/>
  <c r="AZ938" i="1"/>
  <c r="BA938" i="1"/>
  <c r="BB938" i="1"/>
  <c r="BC938" i="1"/>
  <c r="BD938" i="1"/>
  <c r="BE938" i="1"/>
  <c r="BF938" i="1"/>
  <c r="BG938" i="1"/>
  <c r="BH938" i="1"/>
  <c r="BI938" i="1"/>
  <c r="BJ938" i="1"/>
  <c r="BK938" i="1"/>
  <c r="BL938" i="1"/>
  <c r="BM938" i="1"/>
  <c r="BN938" i="1"/>
  <c r="BO938" i="1"/>
  <c r="BP938" i="1"/>
  <c r="BQ938" i="1"/>
  <c r="BR938" i="1"/>
  <c r="BS938" i="1"/>
  <c r="BT938" i="1"/>
  <c r="BU938" i="1"/>
  <c r="BV938" i="1"/>
  <c r="BW938" i="1"/>
  <c r="BX938" i="1"/>
  <c r="BY938" i="1"/>
  <c r="BZ938" i="1"/>
  <c r="CA938" i="1"/>
  <c r="CB938" i="1"/>
  <c r="CC938" i="1"/>
  <c r="CD938" i="1"/>
  <c r="CE938" i="1"/>
  <c r="CF938" i="1"/>
  <c r="CG938" i="1"/>
  <c r="CH938" i="1"/>
  <c r="CI938" i="1"/>
  <c r="CJ938" i="1"/>
  <c r="CK938" i="1"/>
  <c r="CL938" i="1"/>
  <c r="CM938" i="1"/>
  <c r="CN938" i="1"/>
  <c r="CO938" i="1"/>
  <c r="CP938" i="1"/>
  <c r="CQ938" i="1"/>
  <c r="CR938" i="1"/>
  <c r="CS938" i="1"/>
  <c r="CT938" i="1"/>
  <c r="CU938" i="1"/>
  <c r="CV938" i="1"/>
  <c r="CW938" i="1"/>
  <c r="CX938" i="1"/>
  <c r="CY938" i="1"/>
  <c r="CZ938" i="1"/>
  <c r="DA938" i="1"/>
  <c r="DB938" i="1"/>
  <c r="DC938" i="1"/>
  <c r="DD938" i="1"/>
  <c r="DE938" i="1"/>
  <c r="DF938" i="1"/>
  <c r="DG938" i="1"/>
  <c r="DH938" i="1"/>
  <c r="DI938" i="1"/>
  <c r="Q939" i="1"/>
  <c r="R939" i="1"/>
  <c r="S939" i="1"/>
  <c r="T939" i="1"/>
  <c r="U939" i="1"/>
  <c r="V939" i="1"/>
  <c r="W939" i="1"/>
  <c r="X939" i="1"/>
  <c r="Y939" i="1"/>
  <c r="Z939" i="1"/>
  <c r="AA939" i="1"/>
  <c r="AB939" i="1"/>
  <c r="AC939" i="1"/>
  <c r="AD939" i="1"/>
  <c r="AE939" i="1"/>
  <c r="AF939" i="1"/>
  <c r="AG939" i="1"/>
  <c r="AH939" i="1"/>
  <c r="AI939" i="1"/>
  <c r="AJ939" i="1"/>
  <c r="AK939" i="1"/>
  <c r="AL939" i="1"/>
  <c r="AM939" i="1"/>
  <c r="AN939" i="1"/>
  <c r="AO939" i="1"/>
  <c r="AP939" i="1"/>
  <c r="AQ939" i="1"/>
  <c r="AR939" i="1"/>
  <c r="AS939" i="1"/>
  <c r="AT939" i="1"/>
  <c r="AU939" i="1"/>
  <c r="AV939" i="1"/>
  <c r="AW939" i="1"/>
  <c r="AX939" i="1"/>
  <c r="AY939" i="1"/>
  <c r="AZ939" i="1"/>
  <c r="BA939" i="1"/>
  <c r="BB939" i="1"/>
  <c r="BC939" i="1"/>
  <c r="BD939" i="1"/>
  <c r="BE939" i="1"/>
  <c r="BF939" i="1"/>
  <c r="BG939" i="1"/>
  <c r="BH939" i="1"/>
  <c r="BI939" i="1"/>
  <c r="BJ939" i="1"/>
  <c r="BK939" i="1"/>
  <c r="BL939" i="1"/>
  <c r="BM939" i="1"/>
  <c r="BN939" i="1"/>
  <c r="BO939" i="1"/>
  <c r="BP939" i="1"/>
  <c r="BQ939" i="1"/>
  <c r="BR939" i="1"/>
  <c r="BS939" i="1"/>
  <c r="BT939" i="1"/>
  <c r="BU939" i="1"/>
  <c r="BV939" i="1"/>
  <c r="BW939" i="1"/>
  <c r="BX939" i="1"/>
  <c r="BY939" i="1"/>
  <c r="BZ939" i="1"/>
  <c r="CA939" i="1"/>
  <c r="CB939" i="1"/>
  <c r="CC939" i="1"/>
  <c r="CD939" i="1"/>
  <c r="CE939" i="1"/>
  <c r="CF939" i="1"/>
  <c r="CG939" i="1"/>
  <c r="CH939" i="1"/>
  <c r="CI939" i="1"/>
  <c r="CJ939" i="1"/>
  <c r="CK939" i="1"/>
  <c r="CL939" i="1"/>
  <c r="CM939" i="1"/>
  <c r="CN939" i="1"/>
  <c r="CO939" i="1"/>
  <c r="CP939" i="1"/>
  <c r="CQ939" i="1"/>
  <c r="CR939" i="1"/>
  <c r="CS939" i="1"/>
  <c r="CT939" i="1"/>
  <c r="CU939" i="1"/>
  <c r="CV939" i="1"/>
  <c r="CW939" i="1"/>
  <c r="CX939" i="1"/>
  <c r="CY939" i="1"/>
  <c r="CZ939" i="1"/>
  <c r="DA939" i="1"/>
  <c r="DB939" i="1"/>
  <c r="DC939" i="1"/>
  <c r="DD939" i="1"/>
  <c r="DE939" i="1"/>
  <c r="DF939" i="1"/>
  <c r="DG939" i="1"/>
  <c r="DH939" i="1"/>
  <c r="DI939" i="1"/>
  <c r="Q940" i="1"/>
  <c r="R940" i="1"/>
  <c r="S940" i="1"/>
  <c r="T940" i="1"/>
  <c r="U940" i="1"/>
  <c r="V940" i="1"/>
  <c r="W940" i="1"/>
  <c r="X940" i="1"/>
  <c r="Y940" i="1"/>
  <c r="Z940" i="1"/>
  <c r="AA940" i="1"/>
  <c r="AB940" i="1"/>
  <c r="AC940" i="1"/>
  <c r="AD940" i="1"/>
  <c r="AE940" i="1"/>
  <c r="AF940" i="1"/>
  <c r="AG940" i="1"/>
  <c r="AH940" i="1"/>
  <c r="AI940" i="1"/>
  <c r="AJ940" i="1"/>
  <c r="AK940" i="1"/>
  <c r="AL940" i="1"/>
  <c r="AM940" i="1"/>
  <c r="AN940" i="1"/>
  <c r="AO940" i="1"/>
  <c r="AP940" i="1"/>
  <c r="AQ940" i="1"/>
  <c r="AR940" i="1"/>
  <c r="AS940" i="1"/>
  <c r="AT940" i="1"/>
  <c r="AU940" i="1"/>
  <c r="AV940" i="1"/>
  <c r="AW940" i="1"/>
  <c r="AX940" i="1"/>
  <c r="AY940" i="1"/>
  <c r="AZ940" i="1"/>
  <c r="BA940" i="1"/>
  <c r="BB940" i="1"/>
  <c r="BC940" i="1"/>
  <c r="BD940" i="1"/>
  <c r="BE940" i="1"/>
  <c r="BF940" i="1"/>
  <c r="BG940" i="1"/>
  <c r="BH940" i="1"/>
  <c r="BI940" i="1"/>
  <c r="BJ940" i="1"/>
  <c r="BK940" i="1"/>
  <c r="BL940" i="1"/>
  <c r="BM940" i="1"/>
  <c r="BN940" i="1"/>
  <c r="BO940" i="1"/>
  <c r="BP940" i="1"/>
  <c r="BQ940" i="1"/>
  <c r="BR940" i="1"/>
  <c r="BS940" i="1"/>
  <c r="BT940" i="1"/>
  <c r="BU940" i="1"/>
  <c r="BV940" i="1"/>
  <c r="BW940" i="1"/>
  <c r="BX940" i="1"/>
  <c r="BY940" i="1"/>
  <c r="BZ940" i="1"/>
  <c r="CA940" i="1"/>
  <c r="CB940" i="1"/>
  <c r="CC940" i="1"/>
  <c r="CD940" i="1"/>
  <c r="CE940" i="1"/>
  <c r="CF940" i="1"/>
  <c r="CG940" i="1"/>
  <c r="CH940" i="1"/>
  <c r="CI940" i="1"/>
  <c r="CJ940" i="1"/>
  <c r="CK940" i="1"/>
  <c r="CL940" i="1"/>
  <c r="CM940" i="1"/>
  <c r="CN940" i="1"/>
  <c r="CO940" i="1"/>
  <c r="CP940" i="1"/>
  <c r="CQ940" i="1"/>
  <c r="CR940" i="1"/>
  <c r="CS940" i="1"/>
  <c r="CT940" i="1"/>
  <c r="CU940" i="1"/>
  <c r="CV940" i="1"/>
  <c r="CW940" i="1"/>
  <c r="CX940" i="1"/>
  <c r="CY940" i="1"/>
  <c r="CZ940" i="1"/>
  <c r="DA940" i="1"/>
  <c r="DB940" i="1"/>
  <c r="DC940" i="1"/>
  <c r="DD940" i="1"/>
  <c r="DE940" i="1"/>
  <c r="DF940" i="1"/>
  <c r="DG940" i="1"/>
  <c r="DH940" i="1"/>
  <c r="DI940" i="1"/>
  <c r="Q941" i="1"/>
  <c r="R941" i="1"/>
  <c r="S941" i="1"/>
  <c r="T941" i="1"/>
  <c r="U941" i="1"/>
  <c r="V941" i="1"/>
  <c r="W941" i="1"/>
  <c r="X941" i="1"/>
  <c r="Y941" i="1"/>
  <c r="Z941" i="1"/>
  <c r="AA941" i="1"/>
  <c r="AB941" i="1"/>
  <c r="AC941" i="1"/>
  <c r="AD941" i="1"/>
  <c r="AE941" i="1"/>
  <c r="AF941" i="1"/>
  <c r="AG941" i="1"/>
  <c r="AH941" i="1"/>
  <c r="AI941" i="1"/>
  <c r="AJ941" i="1"/>
  <c r="AK941" i="1"/>
  <c r="AL941" i="1"/>
  <c r="AM941" i="1"/>
  <c r="AN941" i="1"/>
  <c r="AO941" i="1"/>
  <c r="AP941" i="1"/>
  <c r="AQ941" i="1"/>
  <c r="AR941" i="1"/>
  <c r="AS941" i="1"/>
  <c r="AT941" i="1"/>
  <c r="AU941" i="1"/>
  <c r="AV941" i="1"/>
  <c r="AW941" i="1"/>
  <c r="AX941" i="1"/>
  <c r="AY941" i="1"/>
  <c r="AZ941" i="1"/>
  <c r="BA941" i="1"/>
  <c r="BB941" i="1"/>
  <c r="BC941" i="1"/>
  <c r="BD941" i="1"/>
  <c r="BE941" i="1"/>
  <c r="BF941" i="1"/>
  <c r="BG941" i="1"/>
  <c r="BH941" i="1"/>
  <c r="BI941" i="1"/>
  <c r="BJ941" i="1"/>
  <c r="BK941" i="1"/>
  <c r="BL941" i="1"/>
  <c r="BM941" i="1"/>
  <c r="BN941" i="1"/>
  <c r="BO941" i="1"/>
  <c r="BP941" i="1"/>
  <c r="BQ941" i="1"/>
  <c r="BR941" i="1"/>
  <c r="BS941" i="1"/>
  <c r="BT941" i="1"/>
  <c r="BU941" i="1"/>
  <c r="BV941" i="1"/>
  <c r="BW941" i="1"/>
  <c r="BX941" i="1"/>
  <c r="BY941" i="1"/>
  <c r="BZ941" i="1"/>
  <c r="CA941" i="1"/>
  <c r="CB941" i="1"/>
  <c r="CC941" i="1"/>
  <c r="CD941" i="1"/>
  <c r="CE941" i="1"/>
  <c r="CF941" i="1"/>
  <c r="CG941" i="1"/>
  <c r="CH941" i="1"/>
  <c r="CI941" i="1"/>
  <c r="CJ941" i="1"/>
  <c r="CK941" i="1"/>
  <c r="CL941" i="1"/>
  <c r="CM941" i="1"/>
  <c r="CN941" i="1"/>
  <c r="CO941" i="1"/>
  <c r="CP941" i="1"/>
  <c r="CQ941" i="1"/>
  <c r="CR941" i="1"/>
  <c r="CS941" i="1"/>
  <c r="CT941" i="1"/>
  <c r="CU941" i="1"/>
  <c r="CV941" i="1"/>
  <c r="CW941" i="1"/>
  <c r="CX941" i="1"/>
  <c r="CY941" i="1"/>
  <c r="CZ941" i="1"/>
  <c r="DA941" i="1"/>
  <c r="DB941" i="1"/>
  <c r="DC941" i="1"/>
  <c r="DD941" i="1"/>
  <c r="DE941" i="1"/>
  <c r="DF941" i="1"/>
  <c r="DG941" i="1"/>
  <c r="DH941" i="1"/>
  <c r="DI941" i="1"/>
  <c r="Q942" i="1"/>
  <c r="R942" i="1"/>
  <c r="S942" i="1"/>
  <c r="T942" i="1"/>
  <c r="U942" i="1"/>
  <c r="V942" i="1"/>
  <c r="W942" i="1"/>
  <c r="X942" i="1"/>
  <c r="Y942" i="1"/>
  <c r="Z942" i="1"/>
  <c r="AA942" i="1"/>
  <c r="AB942" i="1"/>
  <c r="AC942" i="1"/>
  <c r="AD942" i="1"/>
  <c r="AE942" i="1"/>
  <c r="AF942" i="1"/>
  <c r="AG942" i="1"/>
  <c r="AH942" i="1"/>
  <c r="AI942" i="1"/>
  <c r="AJ942" i="1"/>
  <c r="AK942" i="1"/>
  <c r="AL942" i="1"/>
  <c r="AM942" i="1"/>
  <c r="AN942" i="1"/>
  <c r="AO942" i="1"/>
  <c r="AP942" i="1"/>
  <c r="AQ942" i="1"/>
  <c r="AR942" i="1"/>
  <c r="AS942" i="1"/>
  <c r="AT942" i="1"/>
  <c r="AU942" i="1"/>
  <c r="AV942" i="1"/>
  <c r="AW942" i="1"/>
  <c r="AX942" i="1"/>
  <c r="AY942" i="1"/>
  <c r="AZ942" i="1"/>
  <c r="BA942" i="1"/>
  <c r="BB942" i="1"/>
  <c r="BC942" i="1"/>
  <c r="BD942" i="1"/>
  <c r="BE942" i="1"/>
  <c r="BF942" i="1"/>
  <c r="BG942" i="1"/>
  <c r="BH942" i="1"/>
  <c r="BI942" i="1"/>
  <c r="BJ942" i="1"/>
  <c r="BK942" i="1"/>
  <c r="BL942" i="1"/>
  <c r="BM942" i="1"/>
  <c r="BN942" i="1"/>
  <c r="BO942" i="1"/>
  <c r="BP942" i="1"/>
  <c r="BQ942" i="1"/>
  <c r="BR942" i="1"/>
  <c r="BS942" i="1"/>
  <c r="BT942" i="1"/>
  <c r="BU942" i="1"/>
  <c r="BV942" i="1"/>
  <c r="BW942" i="1"/>
  <c r="BX942" i="1"/>
  <c r="BY942" i="1"/>
  <c r="BZ942" i="1"/>
  <c r="CA942" i="1"/>
  <c r="CB942" i="1"/>
  <c r="CC942" i="1"/>
  <c r="CD942" i="1"/>
  <c r="CE942" i="1"/>
  <c r="CF942" i="1"/>
  <c r="CG942" i="1"/>
  <c r="CH942" i="1"/>
  <c r="CI942" i="1"/>
  <c r="CJ942" i="1"/>
  <c r="CK942" i="1"/>
  <c r="CL942" i="1"/>
  <c r="CM942" i="1"/>
  <c r="CN942" i="1"/>
  <c r="CO942" i="1"/>
  <c r="CP942" i="1"/>
  <c r="CQ942" i="1"/>
  <c r="CR942" i="1"/>
  <c r="CS942" i="1"/>
  <c r="CT942" i="1"/>
  <c r="CU942" i="1"/>
  <c r="CV942" i="1"/>
  <c r="CW942" i="1"/>
  <c r="CX942" i="1"/>
  <c r="CY942" i="1"/>
  <c r="CZ942" i="1"/>
  <c r="DA942" i="1"/>
  <c r="DB942" i="1"/>
  <c r="DC942" i="1"/>
  <c r="DD942" i="1"/>
  <c r="DE942" i="1"/>
  <c r="DF942" i="1"/>
  <c r="DG942" i="1"/>
  <c r="DH942" i="1"/>
  <c r="DI942" i="1"/>
  <c r="Q943" i="1"/>
  <c r="R943" i="1"/>
  <c r="S943" i="1"/>
  <c r="T943" i="1"/>
  <c r="U943" i="1"/>
  <c r="V943" i="1"/>
  <c r="W943" i="1"/>
  <c r="X943" i="1"/>
  <c r="Y943" i="1"/>
  <c r="Z943" i="1"/>
  <c r="AA943" i="1"/>
  <c r="AB943" i="1"/>
  <c r="AC943" i="1"/>
  <c r="AD943" i="1"/>
  <c r="AE943" i="1"/>
  <c r="AF943" i="1"/>
  <c r="AG943" i="1"/>
  <c r="AH943" i="1"/>
  <c r="AI943" i="1"/>
  <c r="AJ943" i="1"/>
  <c r="AK943" i="1"/>
  <c r="AL943" i="1"/>
  <c r="AM943" i="1"/>
  <c r="AN943" i="1"/>
  <c r="AO943" i="1"/>
  <c r="AP943" i="1"/>
  <c r="AQ943" i="1"/>
  <c r="AR943" i="1"/>
  <c r="AS943" i="1"/>
  <c r="AT943" i="1"/>
  <c r="AU943" i="1"/>
  <c r="AV943" i="1"/>
  <c r="AW943" i="1"/>
  <c r="AX943" i="1"/>
  <c r="AY943" i="1"/>
  <c r="AZ943" i="1"/>
  <c r="BA943" i="1"/>
  <c r="BB943" i="1"/>
  <c r="BC943" i="1"/>
  <c r="BD943" i="1"/>
  <c r="BE943" i="1"/>
  <c r="BF943" i="1"/>
  <c r="BG943" i="1"/>
  <c r="BH943" i="1"/>
  <c r="BI943" i="1"/>
  <c r="BJ943" i="1"/>
  <c r="BK943" i="1"/>
  <c r="BL943" i="1"/>
  <c r="BM943" i="1"/>
  <c r="BN943" i="1"/>
  <c r="BO943" i="1"/>
  <c r="BP943" i="1"/>
  <c r="BQ943" i="1"/>
  <c r="BR943" i="1"/>
  <c r="BS943" i="1"/>
  <c r="BT943" i="1"/>
  <c r="BU943" i="1"/>
  <c r="BV943" i="1"/>
  <c r="BW943" i="1"/>
  <c r="BX943" i="1"/>
  <c r="BY943" i="1"/>
  <c r="BZ943" i="1"/>
  <c r="CA943" i="1"/>
  <c r="CB943" i="1"/>
  <c r="CC943" i="1"/>
  <c r="CD943" i="1"/>
  <c r="CE943" i="1"/>
  <c r="CF943" i="1"/>
  <c r="CG943" i="1"/>
  <c r="CH943" i="1"/>
  <c r="CI943" i="1"/>
  <c r="CJ943" i="1"/>
  <c r="CK943" i="1"/>
  <c r="CL943" i="1"/>
  <c r="CM943" i="1"/>
  <c r="CN943" i="1"/>
  <c r="CO943" i="1"/>
  <c r="CP943" i="1"/>
  <c r="CQ943" i="1"/>
  <c r="CR943" i="1"/>
  <c r="CS943" i="1"/>
  <c r="CT943" i="1"/>
  <c r="CU943" i="1"/>
  <c r="CV943" i="1"/>
  <c r="CW943" i="1"/>
  <c r="CX943" i="1"/>
  <c r="CY943" i="1"/>
  <c r="CZ943" i="1"/>
  <c r="DA943" i="1"/>
  <c r="DB943" i="1"/>
  <c r="DC943" i="1"/>
  <c r="DD943" i="1"/>
  <c r="DE943" i="1"/>
  <c r="DF943" i="1"/>
  <c r="DG943" i="1"/>
  <c r="DH943" i="1"/>
  <c r="DI943" i="1"/>
  <c r="Q944" i="1"/>
  <c r="R944" i="1"/>
  <c r="S944" i="1"/>
  <c r="T944" i="1"/>
  <c r="U944" i="1"/>
  <c r="V944" i="1"/>
  <c r="W944" i="1"/>
  <c r="X944" i="1"/>
  <c r="Y944" i="1"/>
  <c r="Z944" i="1"/>
  <c r="AA944" i="1"/>
  <c r="AB944" i="1"/>
  <c r="AC944" i="1"/>
  <c r="AD944" i="1"/>
  <c r="AE944" i="1"/>
  <c r="AF944" i="1"/>
  <c r="AG944" i="1"/>
  <c r="AH944" i="1"/>
  <c r="AI944" i="1"/>
  <c r="AJ944" i="1"/>
  <c r="AK944" i="1"/>
  <c r="AL944" i="1"/>
  <c r="AM944" i="1"/>
  <c r="AN944" i="1"/>
  <c r="AO944" i="1"/>
  <c r="AP944" i="1"/>
  <c r="AQ944" i="1"/>
  <c r="AR944" i="1"/>
  <c r="AS944" i="1"/>
  <c r="AT944" i="1"/>
  <c r="AU944" i="1"/>
  <c r="AV944" i="1"/>
  <c r="AW944" i="1"/>
  <c r="AX944" i="1"/>
  <c r="AY944" i="1"/>
  <c r="AZ944" i="1"/>
  <c r="BA944" i="1"/>
  <c r="BB944" i="1"/>
  <c r="BC944" i="1"/>
  <c r="BD944" i="1"/>
  <c r="BE944" i="1"/>
  <c r="BF944" i="1"/>
  <c r="BG944" i="1"/>
  <c r="BH944" i="1"/>
  <c r="BI944" i="1"/>
  <c r="BJ944" i="1"/>
  <c r="BK944" i="1"/>
  <c r="BL944" i="1"/>
  <c r="BM944" i="1"/>
  <c r="BN944" i="1"/>
  <c r="BO944" i="1"/>
  <c r="BP944" i="1"/>
  <c r="BQ944" i="1"/>
  <c r="BR944" i="1"/>
  <c r="BS944" i="1"/>
  <c r="BT944" i="1"/>
  <c r="BU944" i="1"/>
  <c r="BV944" i="1"/>
  <c r="BW944" i="1"/>
  <c r="BX944" i="1"/>
  <c r="BY944" i="1"/>
  <c r="BZ944" i="1"/>
  <c r="CA944" i="1"/>
  <c r="CB944" i="1"/>
  <c r="CC944" i="1"/>
  <c r="CD944" i="1"/>
  <c r="CE944" i="1"/>
  <c r="CF944" i="1"/>
  <c r="CG944" i="1"/>
  <c r="CH944" i="1"/>
  <c r="CI944" i="1"/>
  <c r="CJ944" i="1"/>
  <c r="CK944" i="1"/>
  <c r="CL944" i="1"/>
  <c r="CM944" i="1"/>
  <c r="CN944" i="1"/>
  <c r="CO944" i="1"/>
  <c r="CP944" i="1"/>
  <c r="CQ944" i="1"/>
  <c r="CR944" i="1"/>
  <c r="CS944" i="1"/>
  <c r="CT944" i="1"/>
  <c r="CU944" i="1"/>
  <c r="CV944" i="1"/>
  <c r="CW944" i="1"/>
  <c r="CX944" i="1"/>
  <c r="CY944" i="1"/>
  <c r="CZ944" i="1"/>
  <c r="DA944" i="1"/>
  <c r="DB944" i="1"/>
  <c r="DC944" i="1"/>
  <c r="DD944" i="1"/>
  <c r="DE944" i="1"/>
  <c r="DF944" i="1"/>
  <c r="DG944" i="1"/>
  <c r="DH944" i="1"/>
  <c r="DI944" i="1"/>
  <c r="Q945" i="1"/>
  <c r="R945" i="1"/>
  <c r="S945" i="1"/>
  <c r="T945" i="1"/>
  <c r="U945" i="1"/>
  <c r="V945" i="1"/>
  <c r="W945" i="1"/>
  <c r="X945" i="1"/>
  <c r="Y945" i="1"/>
  <c r="Z945" i="1"/>
  <c r="AA945" i="1"/>
  <c r="AB945" i="1"/>
  <c r="AC945" i="1"/>
  <c r="AD945" i="1"/>
  <c r="AE945" i="1"/>
  <c r="AF945" i="1"/>
  <c r="AG945" i="1"/>
  <c r="AH945" i="1"/>
  <c r="AI945" i="1"/>
  <c r="AJ945" i="1"/>
  <c r="AK945" i="1"/>
  <c r="AL945" i="1"/>
  <c r="AM945" i="1"/>
  <c r="AN945" i="1"/>
  <c r="AO945" i="1"/>
  <c r="AP945" i="1"/>
  <c r="AQ945" i="1"/>
  <c r="AR945" i="1"/>
  <c r="AS945" i="1"/>
  <c r="AT945" i="1"/>
  <c r="AU945" i="1"/>
  <c r="AV945" i="1"/>
  <c r="AW945" i="1"/>
  <c r="AX945" i="1"/>
  <c r="AY945" i="1"/>
  <c r="AZ945" i="1"/>
  <c r="BA945" i="1"/>
  <c r="BB945" i="1"/>
  <c r="BC945" i="1"/>
  <c r="BD945" i="1"/>
  <c r="BE945" i="1"/>
  <c r="BF945" i="1"/>
  <c r="BG945" i="1"/>
  <c r="BH945" i="1"/>
  <c r="BI945" i="1"/>
  <c r="BJ945" i="1"/>
  <c r="BK945" i="1"/>
  <c r="BL945" i="1"/>
  <c r="BM945" i="1"/>
  <c r="BN945" i="1"/>
  <c r="BO945" i="1"/>
  <c r="BP945" i="1"/>
  <c r="BQ945" i="1"/>
  <c r="BR945" i="1"/>
  <c r="BS945" i="1"/>
  <c r="BT945" i="1"/>
  <c r="BU945" i="1"/>
  <c r="BV945" i="1"/>
  <c r="BW945" i="1"/>
  <c r="BX945" i="1"/>
  <c r="BY945" i="1"/>
  <c r="BZ945" i="1"/>
  <c r="CA945" i="1"/>
  <c r="CB945" i="1"/>
  <c r="CC945" i="1"/>
  <c r="CD945" i="1"/>
  <c r="CE945" i="1"/>
  <c r="CF945" i="1"/>
  <c r="CG945" i="1"/>
  <c r="CH945" i="1"/>
  <c r="CI945" i="1"/>
  <c r="CJ945" i="1"/>
  <c r="CK945" i="1"/>
  <c r="CL945" i="1"/>
  <c r="CM945" i="1"/>
  <c r="CN945" i="1"/>
  <c r="CO945" i="1"/>
  <c r="CP945" i="1"/>
  <c r="CQ945" i="1"/>
  <c r="CR945" i="1"/>
  <c r="CS945" i="1"/>
  <c r="CT945" i="1"/>
  <c r="CU945" i="1"/>
  <c r="CV945" i="1"/>
  <c r="CW945" i="1"/>
  <c r="CX945" i="1"/>
  <c r="CY945" i="1"/>
  <c r="CZ945" i="1"/>
  <c r="DA945" i="1"/>
  <c r="DB945" i="1"/>
  <c r="DC945" i="1"/>
  <c r="DD945" i="1"/>
  <c r="DE945" i="1"/>
  <c r="DF945" i="1"/>
  <c r="DG945" i="1"/>
  <c r="DH945" i="1"/>
  <c r="DI945" i="1"/>
  <c r="Q946" i="1"/>
  <c r="R946" i="1"/>
  <c r="S946" i="1"/>
  <c r="T946" i="1"/>
  <c r="U946" i="1"/>
  <c r="V946" i="1"/>
  <c r="W946" i="1"/>
  <c r="X946" i="1"/>
  <c r="Y946" i="1"/>
  <c r="Z946" i="1"/>
  <c r="AA946" i="1"/>
  <c r="AB946" i="1"/>
  <c r="AC946" i="1"/>
  <c r="AD946" i="1"/>
  <c r="AE946" i="1"/>
  <c r="AF946" i="1"/>
  <c r="AG946" i="1"/>
  <c r="AH946" i="1"/>
  <c r="AI946" i="1"/>
  <c r="AJ946" i="1"/>
  <c r="AK946" i="1"/>
  <c r="AL946" i="1"/>
  <c r="AM946" i="1"/>
  <c r="AN946" i="1"/>
  <c r="AO946" i="1"/>
  <c r="AP946" i="1"/>
  <c r="AQ946" i="1"/>
  <c r="AR946" i="1"/>
  <c r="AS946" i="1"/>
  <c r="AT946" i="1"/>
  <c r="AU946" i="1"/>
  <c r="AV946" i="1"/>
  <c r="AW946" i="1"/>
  <c r="AX946" i="1"/>
  <c r="AY946" i="1"/>
  <c r="AZ946" i="1"/>
  <c r="BA946" i="1"/>
  <c r="BB946" i="1"/>
  <c r="BC946" i="1"/>
  <c r="BD946" i="1"/>
  <c r="BE946" i="1"/>
  <c r="BF946" i="1"/>
  <c r="BG946" i="1"/>
  <c r="BH946" i="1"/>
  <c r="BI946" i="1"/>
  <c r="BJ946" i="1"/>
  <c r="BK946" i="1"/>
  <c r="BL946" i="1"/>
  <c r="BM946" i="1"/>
  <c r="BN946" i="1"/>
  <c r="BO946" i="1"/>
  <c r="BP946" i="1"/>
  <c r="BQ946" i="1"/>
  <c r="BR946" i="1"/>
  <c r="BS946" i="1"/>
  <c r="BT946" i="1"/>
  <c r="BU946" i="1"/>
  <c r="BV946" i="1"/>
  <c r="BW946" i="1"/>
  <c r="BX946" i="1"/>
  <c r="BY946" i="1"/>
  <c r="BZ946" i="1"/>
  <c r="CA946" i="1"/>
  <c r="CB946" i="1"/>
  <c r="CC946" i="1"/>
  <c r="CD946" i="1"/>
  <c r="CE946" i="1"/>
  <c r="CF946" i="1"/>
  <c r="CG946" i="1"/>
  <c r="CH946" i="1"/>
  <c r="CI946" i="1"/>
  <c r="CJ946" i="1"/>
  <c r="CK946" i="1"/>
  <c r="CL946" i="1"/>
  <c r="CM946" i="1"/>
  <c r="CN946" i="1"/>
  <c r="CO946" i="1"/>
  <c r="CP946" i="1"/>
  <c r="CQ946" i="1"/>
  <c r="CR946" i="1"/>
  <c r="CS946" i="1"/>
  <c r="CT946" i="1"/>
  <c r="CU946" i="1"/>
  <c r="CV946" i="1"/>
  <c r="CW946" i="1"/>
  <c r="CX946" i="1"/>
  <c r="CY946" i="1"/>
  <c r="CZ946" i="1"/>
  <c r="DA946" i="1"/>
  <c r="DB946" i="1"/>
  <c r="DC946" i="1"/>
  <c r="DD946" i="1"/>
  <c r="DE946" i="1"/>
  <c r="DF946" i="1"/>
  <c r="DG946" i="1"/>
  <c r="DH946" i="1"/>
  <c r="DI946" i="1"/>
  <c r="Q947" i="1"/>
  <c r="R947" i="1"/>
  <c r="S947" i="1"/>
  <c r="T947" i="1"/>
  <c r="U947" i="1"/>
  <c r="V947" i="1"/>
  <c r="W947" i="1"/>
  <c r="X947" i="1"/>
  <c r="Y947" i="1"/>
  <c r="Z947" i="1"/>
  <c r="AA947" i="1"/>
  <c r="AB947" i="1"/>
  <c r="AC947" i="1"/>
  <c r="AD947" i="1"/>
  <c r="AE947" i="1"/>
  <c r="AF947" i="1"/>
  <c r="AG947" i="1"/>
  <c r="AH947" i="1"/>
  <c r="AI947" i="1"/>
  <c r="AJ947" i="1"/>
  <c r="AK947" i="1"/>
  <c r="AL947" i="1"/>
  <c r="AM947" i="1"/>
  <c r="AN947" i="1"/>
  <c r="AO947" i="1"/>
  <c r="AP947" i="1"/>
  <c r="AQ947" i="1"/>
  <c r="AR947" i="1"/>
  <c r="AS947" i="1"/>
  <c r="AT947" i="1"/>
  <c r="AU947" i="1"/>
  <c r="AV947" i="1"/>
  <c r="AW947" i="1"/>
  <c r="AX947" i="1"/>
  <c r="AY947" i="1"/>
  <c r="AZ947" i="1"/>
  <c r="BA947" i="1"/>
  <c r="BB947" i="1"/>
  <c r="BC947" i="1"/>
  <c r="BD947" i="1"/>
  <c r="BE947" i="1"/>
  <c r="BF947" i="1"/>
  <c r="BG947" i="1"/>
  <c r="BH947" i="1"/>
  <c r="BI947" i="1"/>
  <c r="BJ947" i="1"/>
  <c r="BK947" i="1"/>
  <c r="BL947" i="1"/>
  <c r="BM947" i="1"/>
  <c r="BN947" i="1"/>
  <c r="BO947" i="1"/>
  <c r="BP947" i="1"/>
  <c r="BQ947" i="1"/>
  <c r="BR947" i="1"/>
  <c r="BS947" i="1"/>
  <c r="BT947" i="1"/>
  <c r="BU947" i="1"/>
  <c r="BV947" i="1"/>
  <c r="BW947" i="1"/>
  <c r="BX947" i="1"/>
  <c r="BY947" i="1"/>
  <c r="BZ947" i="1"/>
  <c r="CA947" i="1"/>
  <c r="CB947" i="1"/>
  <c r="CC947" i="1"/>
  <c r="CD947" i="1"/>
  <c r="CE947" i="1"/>
  <c r="CF947" i="1"/>
  <c r="CG947" i="1"/>
  <c r="CH947" i="1"/>
  <c r="CI947" i="1"/>
  <c r="CJ947" i="1"/>
  <c r="CK947" i="1"/>
  <c r="CL947" i="1"/>
  <c r="CM947" i="1"/>
  <c r="CN947" i="1"/>
  <c r="CO947" i="1"/>
  <c r="CP947" i="1"/>
  <c r="CQ947" i="1"/>
  <c r="CR947" i="1"/>
  <c r="CS947" i="1"/>
  <c r="CT947" i="1"/>
  <c r="CU947" i="1"/>
  <c r="CV947" i="1"/>
  <c r="CW947" i="1"/>
  <c r="CX947" i="1"/>
  <c r="CY947" i="1"/>
  <c r="CZ947" i="1"/>
  <c r="DA947" i="1"/>
  <c r="DB947" i="1"/>
  <c r="DC947" i="1"/>
  <c r="DD947" i="1"/>
  <c r="DE947" i="1"/>
  <c r="DF947" i="1"/>
  <c r="DG947" i="1"/>
  <c r="DH947" i="1"/>
  <c r="DI947" i="1"/>
  <c r="Q948" i="1"/>
  <c r="R948" i="1"/>
  <c r="S948" i="1"/>
  <c r="T948" i="1"/>
  <c r="U948" i="1"/>
  <c r="V948" i="1"/>
  <c r="W948" i="1"/>
  <c r="X948" i="1"/>
  <c r="Y948" i="1"/>
  <c r="Z948" i="1"/>
  <c r="AA948" i="1"/>
  <c r="AB948" i="1"/>
  <c r="AC948" i="1"/>
  <c r="AD948" i="1"/>
  <c r="AE948" i="1"/>
  <c r="AF948" i="1"/>
  <c r="AG948" i="1"/>
  <c r="AH948" i="1"/>
  <c r="AI948" i="1"/>
  <c r="AJ948" i="1"/>
  <c r="AK948" i="1"/>
  <c r="AL948" i="1"/>
  <c r="AM948" i="1"/>
  <c r="AN948" i="1"/>
  <c r="AO948" i="1"/>
  <c r="AP948" i="1"/>
  <c r="AQ948" i="1"/>
  <c r="AR948" i="1"/>
  <c r="AS948" i="1"/>
  <c r="AT948" i="1"/>
  <c r="AU948" i="1"/>
  <c r="AV948" i="1"/>
  <c r="AW948" i="1"/>
  <c r="AX948" i="1"/>
  <c r="AY948" i="1"/>
  <c r="AZ948" i="1"/>
  <c r="BA948" i="1"/>
  <c r="BB948" i="1"/>
  <c r="BC948" i="1"/>
  <c r="BD948" i="1"/>
  <c r="BE948" i="1"/>
  <c r="BF948" i="1"/>
  <c r="BG948" i="1"/>
  <c r="BH948" i="1"/>
  <c r="BI948" i="1"/>
  <c r="BJ948" i="1"/>
  <c r="BK948" i="1"/>
  <c r="BL948" i="1"/>
  <c r="BM948" i="1"/>
  <c r="BN948" i="1"/>
  <c r="BO948" i="1"/>
  <c r="BP948" i="1"/>
  <c r="BQ948" i="1"/>
  <c r="BR948" i="1"/>
  <c r="BS948" i="1"/>
  <c r="BT948" i="1"/>
  <c r="BU948" i="1"/>
  <c r="BV948" i="1"/>
  <c r="BW948" i="1"/>
  <c r="BX948" i="1"/>
  <c r="BY948" i="1"/>
  <c r="BZ948" i="1"/>
  <c r="CA948" i="1"/>
  <c r="CB948" i="1"/>
  <c r="CC948" i="1"/>
  <c r="CD948" i="1"/>
  <c r="CE948" i="1"/>
  <c r="CF948" i="1"/>
  <c r="CG948" i="1"/>
  <c r="CH948" i="1"/>
  <c r="CI948" i="1"/>
  <c r="CJ948" i="1"/>
  <c r="CK948" i="1"/>
  <c r="CL948" i="1"/>
  <c r="CM948" i="1"/>
  <c r="CN948" i="1"/>
  <c r="CO948" i="1"/>
  <c r="CP948" i="1"/>
  <c r="CQ948" i="1"/>
  <c r="CR948" i="1"/>
  <c r="CS948" i="1"/>
  <c r="CT948" i="1"/>
  <c r="CU948" i="1"/>
  <c r="CV948" i="1"/>
  <c r="CW948" i="1"/>
  <c r="CX948" i="1"/>
  <c r="CY948" i="1"/>
  <c r="CZ948" i="1"/>
  <c r="DA948" i="1"/>
  <c r="DB948" i="1"/>
  <c r="DC948" i="1"/>
  <c r="DD948" i="1"/>
  <c r="DE948" i="1"/>
  <c r="DF948" i="1"/>
  <c r="DG948" i="1"/>
  <c r="DH948" i="1"/>
  <c r="DI948" i="1"/>
  <c r="Q949" i="1"/>
  <c r="R949" i="1"/>
  <c r="S949" i="1"/>
  <c r="T949" i="1"/>
  <c r="U949" i="1"/>
  <c r="V949" i="1"/>
  <c r="W949" i="1"/>
  <c r="X949" i="1"/>
  <c r="Y949" i="1"/>
  <c r="Z949" i="1"/>
  <c r="AA949" i="1"/>
  <c r="AB949" i="1"/>
  <c r="AC949" i="1"/>
  <c r="AD949" i="1"/>
  <c r="AE949" i="1"/>
  <c r="AF949" i="1"/>
  <c r="AG949" i="1"/>
  <c r="AH949" i="1"/>
  <c r="AI949" i="1"/>
  <c r="AJ949" i="1"/>
  <c r="AK949" i="1"/>
  <c r="AL949" i="1"/>
  <c r="AM949" i="1"/>
  <c r="AN949" i="1"/>
  <c r="AO949" i="1"/>
  <c r="AP949" i="1"/>
  <c r="AQ949" i="1"/>
  <c r="AR949" i="1"/>
  <c r="AS949" i="1"/>
  <c r="AT949" i="1"/>
  <c r="AU949" i="1"/>
  <c r="AV949" i="1"/>
  <c r="AW949" i="1"/>
  <c r="AX949" i="1"/>
  <c r="AY949" i="1"/>
  <c r="AZ949" i="1"/>
  <c r="BA949" i="1"/>
  <c r="BB949" i="1"/>
  <c r="BC949" i="1"/>
  <c r="BD949" i="1"/>
  <c r="BE949" i="1"/>
  <c r="BF949" i="1"/>
  <c r="BG949" i="1"/>
  <c r="BH949" i="1"/>
  <c r="BI949" i="1"/>
  <c r="BJ949" i="1"/>
  <c r="BK949" i="1"/>
  <c r="BL949" i="1"/>
  <c r="BM949" i="1"/>
  <c r="BN949" i="1"/>
  <c r="BO949" i="1"/>
  <c r="BP949" i="1"/>
  <c r="BQ949" i="1"/>
  <c r="BR949" i="1"/>
  <c r="BS949" i="1"/>
  <c r="BT949" i="1"/>
  <c r="BU949" i="1"/>
  <c r="BV949" i="1"/>
  <c r="BW949" i="1"/>
  <c r="BX949" i="1"/>
  <c r="BY949" i="1"/>
  <c r="BZ949" i="1"/>
  <c r="CA949" i="1"/>
  <c r="CB949" i="1"/>
  <c r="CC949" i="1"/>
  <c r="CD949" i="1"/>
  <c r="CE949" i="1"/>
  <c r="CF949" i="1"/>
  <c r="CG949" i="1"/>
  <c r="CH949" i="1"/>
  <c r="CI949" i="1"/>
  <c r="CJ949" i="1"/>
  <c r="CK949" i="1"/>
  <c r="CL949" i="1"/>
  <c r="CM949" i="1"/>
  <c r="CN949" i="1"/>
  <c r="CO949" i="1"/>
  <c r="CP949" i="1"/>
  <c r="CQ949" i="1"/>
  <c r="CR949" i="1"/>
  <c r="CS949" i="1"/>
  <c r="CT949" i="1"/>
  <c r="CU949" i="1"/>
  <c r="CV949" i="1"/>
  <c r="CW949" i="1"/>
  <c r="CX949" i="1"/>
  <c r="CY949" i="1"/>
  <c r="CZ949" i="1"/>
  <c r="DA949" i="1"/>
  <c r="DB949" i="1"/>
  <c r="DC949" i="1"/>
  <c r="DD949" i="1"/>
  <c r="DE949" i="1"/>
  <c r="DF949" i="1"/>
  <c r="DG949" i="1"/>
  <c r="DH949" i="1"/>
  <c r="DI949" i="1"/>
  <c r="Q950" i="1"/>
  <c r="R950" i="1"/>
  <c r="S950" i="1"/>
  <c r="T950" i="1"/>
  <c r="U950" i="1"/>
  <c r="V950" i="1"/>
  <c r="W950" i="1"/>
  <c r="X950" i="1"/>
  <c r="Y950" i="1"/>
  <c r="Z950" i="1"/>
  <c r="AA950" i="1"/>
  <c r="AB950" i="1"/>
  <c r="AC950" i="1"/>
  <c r="AD950" i="1"/>
  <c r="AE950" i="1"/>
  <c r="AF950" i="1"/>
  <c r="AG950" i="1"/>
  <c r="AH950" i="1"/>
  <c r="AI950" i="1"/>
  <c r="AJ950" i="1"/>
  <c r="AK950" i="1"/>
  <c r="AL950" i="1"/>
  <c r="AM950" i="1"/>
  <c r="AN950" i="1"/>
  <c r="AO950" i="1"/>
  <c r="AP950" i="1"/>
  <c r="AQ950" i="1"/>
  <c r="AR950" i="1"/>
  <c r="AS950" i="1"/>
  <c r="AT950" i="1"/>
  <c r="AU950" i="1"/>
  <c r="AV950" i="1"/>
  <c r="AW950" i="1"/>
  <c r="AX950" i="1"/>
  <c r="AY950" i="1"/>
  <c r="AZ950" i="1"/>
  <c r="BA950" i="1"/>
  <c r="BB950" i="1"/>
  <c r="BC950" i="1"/>
  <c r="BD950" i="1"/>
  <c r="BE950" i="1"/>
  <c r="BF950" i="1"/>
  <c r="BG950" i="1"/>
  <c r="BH950" i="1"/>
  <c r="BI950" i="1"/>
  <c r="BJ950" i="1"/>
  <c r="BK950" i="1"/>
  <c r="BL950" i="1"/>
  <c r="BM950" i="1"/>
  <c r="BN950" i="1"/>
  <c r="BO950" i="1"/>
  <c r="BP950" i="1"/>
  <c r="BQ950" i="1"/>
  <c r="BR950" i="1"/>
  <c r="BS950" i="1"/>
  <c r="BT950" i="1"/>
  <c r="BU950" i="1"/>
  <c r="BV950" i="1"/>
  <c r="BW950" i="1"/>
  <c r="BX950" i="1"/>
  <c r="BY950" i="1"/>
  <c r="BZ950" i="1"/>
  <c r="CA950" i="1"/>
  <c r="CB950" i="1"/>
  <c r="CC950" i="1"/>
  <c r="CD950" i="1"/>
  <c r="CE950" i="1"/>
  <c r="CF950" i="1"/>
  <c r="CG950" i="1"/>
  <c r="CH950" i="1"/>
  <c r="CI950" i="1"/>
  <c r="CJ950" i="1"/>
  <c r="CK950" i="1"/>
  <c r="CL950" i="1"/>
  <c r="CM950" i="1"/>
  <c r="CN950" i="1"/>
  <c r="CO950" i="1"/>
  <c r="CP950" i="1"/>
  <c r="CQ950" i="1"/>
  <c r="CR950" i="1"/>
  <c r="CS950" i="1"/>
  <c r="CT950" i="1"/>
  <c r="CU950" i="1"/>
  <c r="CV950" i="1"/>
  <c r="CW950" i="1"/>
  <c r="CX950" i="1"/>
  <c r="CY950" i="1"/>
  <c r="CZ950" i="1"/>
  <c r="DA950" i="1"/>
  <c r="DB950" i="1"/>
  <c r="DC950" i="1"/>
  <c r="DD950" i="1"/>
  <c r="DE950" i="1"/>
  <c r="DF950" i="1"/>
  <c r="DG950" i="1"/>
  <c r="DH950" i="1"/>
  <c r="DI950" i="1"/>
  <c r="Q951" i="1"/>
  <c r="R951" i="1"/>
  <c r="S951" i="1"/>
  <c r="T951" i="1"/>
  <c r="U951" i="1"/>
  <c r="V951" i="1"/>
  <c r="W951" i="1"/>
  <c r="X951" i="1"/>
  <c r="Y951" i="1"/>
  <c r="Z951" i="1"/>
  <c r="AA951" i="1"/>
  <c r="AB951" i="1"/>
  <c r="AC951" i="1"/>
  <c r="AD951" i="1"/>
  <c r="AE951" i="1"/>
  <c r="AF951" i="1"/>
  <c r="AG951" i="1"/>
  <c r="AH951" i="1"/>
  <c r="AI951" i="1"/>
  <c r="AJ951" i="1"/>
  <c r="AK951" i="1"/>
  <c r="AL951" i="1"/>
  <c r="AM951" i="1"/>
  <c r="AN951" i="1"/>
  <c r="AO951" i="1"/>
  <c r="AP951" i="1"/>
  <c r="AQ951" i="1"/>
  <c r="AR951" i="1"/>
  <c r="AS951" i="1"/>
  <c r="AT951" i="1"/>
  <c r="AU951" i="1"/>
  <c r="AV951" i="1"/>
  <c r="AW951" i="1"/>
  <c r="AX951" i="1"/>
  <c r="AY951" i="1"/>
  <c r="AZ951" i="1"/>
  <c r="BA951" i="1"/>
  <c r="BB951" i="1"/>
  <c r="BC951" i="1"/>
  <c r="BD951" i="1"/>
  <c r="BE951" i="1"/>
  <c r="BF951" i="1"/>
  <c r="BG951" i="1"/>
  <c r="BH951" i="1"/>
  <c r="BI951" i="1"/>
  <c r="BJ951" i="1"/>
  <c r="BK951" i="1"/>
  <c r="BL951" i="1"/>
  <c r="BM951" i="1"/>
  <c r="BN951" i="1"/>
  <c r="BO951" i="1"/>
  <c r="BP951" i="1"/>
  <c r="BQ951" i="1"/>
  <c r="BR951" i="1"/>
  <c r="BS951" i="1"/>
  <c r="BT951" i="1"/>
  <c r="BU951" i="1"/>
  <c r="BV951" i="1"/>
  <c r="BW951" i="1"/>
  <c r="BX951" i="1"/>
  <c r="BY951" i="1"/>
  <c r="BZ951" i="1"/>
  <c r="CA951" i="1"/>
  <c r="CB951" i="1"/>
  <c r="CC951" i="1"/>
  <c r="CD951" i="1"/>
  <c r="CE951" i="1"/>
  <c r="CF951" i="1"/>
  <c r="CG951" i="1"/>
  <c r="CH951" i="1"/>
  <c r="CI951" i="1"/>
  <c r="CJ951" i="1"/>
  <c r="CK951" i="1"/>
  <c r="CL951" i="1"/>
  <c r="CM951" i="1"/>
  <c r="CN951" i="1"/>
  <c r="CO951" i="1"/>
  <c r="CP951" i="1"/>
  <c r="CQ951" i="1"/>
  <c r="CR951" i="1"/>
  <c r="CS951" i="1"/>
  <c r="CT951" i="1"/>
  <c r="CU951" i="1"/>
  <c r="CV951" i="1"/>
  <c r="CW951" i="1"/>
  <c r="CX951" i="1"/>
  <c r="CY951" i="1"/>
  <c r="CZ951" i="1"/>
  <c r="DA951" i="1"/>
  <c r="DB951" i="1"/>
  <c r="DC951" i="1"/>
  <c r="DD951" i="1"/>
  <c r="DE951" i="1"/>
  <c r="DF951" i="1"/>
  <c r="DG951" i="1"/>
  <c r="DH951" i="1"/>
  <c r="DI951" i="1"/>
  <c r="Q952" i="1"/>
  <c r="R952" i="1"/>
  <c r="S952" i="1"/>
  <c r="T952" i="1"/>
  <c r="U952" i="1"/>
  <c r="V952" i="1"/>
  <c r="W952" i="1"/>
  <c r="X952" i="1"/>
  <c r="Y952" i="1"/>
  <c r="Z952" i="1"/>
  <c r="AA952" i="1"/>
  <c r="AB952" i="1"/>
  <c r="AC952" i="1"/>
  <c r="AD952" i="1"/>
  <c r="AE952" i="1"/>
  <c r="AF952" i="1"/>
  <c r="AG952" i="1"/>
  <c r="AH952" i="1"/>
  <c r="AI952" i="1"/>
  <c r="AJ952" i="1"/>
  <c r="AK952" i="1"/>
  <c r="AL952" i="1"/>
  <c r="AM952" i="1"/>
  <c r="AN952" i="1"/>
  <c r="AO952" i="1"/>
  <c r="AP952" i="1"/>
  <c r="AQ952" i="1"/>
  <c r="AR952" i="1"/>
  <c r="AS952" i="1"/>
  <c r="AT952" i="1"/>
  <c r="AU952" i="1"/>
  <c r="AV952" i="1"/>
  <c r="AW952" i="1"/>
  <c r="AX952" i="1"/>
  <c r="AY952" i="1"/>
  <c r="AZ952" i="1"/>
  <c r="BA952" i="1"/>
  <c r="BB952" i="1"/>
  <c r="BC952" i="1"/>
  <c r="BD952" i="1"/>
  <c r="BE952" i="1"/>
  <c r="BF952" i="1"/>
  <c r="BG952" i="1"/>
  <c r="BH952" i="1"/>
  <c r="BI952" i="1"/>
  <c r="BJ952" i="1"/>
  <c r="BK952" i="1"/>
  <c r="BL952" i="1"/>
  <c r="BM952" i="1"/>
  <c r="BN952" i="1"/>
  <c r="BO952" i="1"/>
  <c r="BP952" i="1"/>
  <c r="BQ952" i="1"/>
  <c r="BR952" i="1"/>
  <c r="BS952" i="1"/>
  <c r="BT952" i="1"/>
  <c r="BU952" i="1"/>
  <c r="BV952" i="1"/>
  <c r="BW952" i="1"/>
  <c r="BX952" i="1"/>
  <c r="BY952" i="1"/>
  <c r="BZ952" i="1"/>
  <c r="CA952" i="1"/>
  <c r="CB952" i="1"/>
  <c r="CC952" i="1"/>
  <c r="CD952" i="1"/>
  <c r="CE952" i="1"/>
  <c r="CF952" i="1"/>
  <c r="CG952" i="1"/>
  <c r="CH952" i="1"/>
  <c r="CI952" i="1"/>
  <c r="CJ952" i="1"/>
  <c r="CK952" i="1"/>
  <c r="CL952" i="1"/>
  <c r="CM952" i="1"/>
  <c r="CN952" i="1"/>
  <c r="CO952" i="1"/>
  <c r="CP952" i="1"/>
  <c r="CQ952" i="1"/>
  <c r="CR952" i="1"/>
  <c r="CS952" i="1"/>
  <c r="CT952" i="1"/>
  <c r="CU952" i="1"/>
  <c r="CV952" i="1"/>
  <c r="CW952" i="1"/>
  <c r="CX952" i="1"/>
  <c r="CY952" i="1"/>
  <c r="CZ952" i="1"/>
  <c r="DA952" i="1"/>
  <c r="DB952" i="1"/>
  <c r="DC952" i="1"/>
  <c r="DD952" i="1"/>
  <c r="DE952" i="1"/>
  <c r="DF952" i="1"/>
  <c r="DG952" i="1"/>
  <c r="DH952" i="1"/>
  <c r="DI952" i="1"/>
  <c r="Q953" i="1"/>
  <c r="R953" i="1"/>
  <c r="S953" i="1"/>
  <c r="T953" i="1"/>
  <c r="U953" i="1"/>
  <c r="V953" i="1"/>
  <c r="W953" i="1"/>
  <c r="X953" i="1"/>
  <c r="Y953" i="1"/>
  <c r="Z953" i="1"/>
  <c r="AA953" i="1"/>
  <c r="AB953" i="1"/>
  <c r="AC953" i="1"/>
  <c r="AD953" i="1"/>
  <c r="AE953" i="1"/>
  <c r="AF953" i="1"/>
  <c r="AG953" i="1"/>
  <c r="AH953" i="1"/>
  <c r="AI953" i="1"/>
  <c r="AJ953" i="1"/>
  <c r="AK953" i="1"/>
  <c r="AL953" i="1"/>
  <c r="AM953" i="1"/>
  <c r="AN953" i="1"/>
  <c r="AO953" i="1"/>
  <c r="AP953" i="1"/>
  <c r="AQ953" i="1"/>
  <c r="AR953" i="1"/>
  <c r="AS953" i="1"/>
  <c r="AT953" i="1"/>
  <c r="AU953" i="1"/>
  <c r="AV953" i="1"/>
  <c r="AW953" i="1"/>
  <c r="AX953" i="1"/>
  <c r="AY953" i="1"/>
  <c r="AZ953" i="1"/>
  <c r="BA953" i="1"/>
  <c r="BB953" i="1"/>
  <c r="BC953" i="1"/>
  <c r="BD953" i="1"/>
  <c r="BE953" i="1"/>
  <c r="BF953" i="1"/>
  <c r="BG953" i="1"/>
  <c r="BH953" i="1"/>
  <c r="BI953" i="1"/>
  <c r="BJ953" i="1"/>
  <c r="BK953" i="1"/>
  <c r="BL953" i="1"/>
  <c r="BM953" i="1"/>
  <c r="BN953" i="1"/>
  <c r="BO953" i="1"/>
  <c r="BP953" i="1"/>
  <c r="BQ953" i="1"/>
  <c r="BR953" i="1"/>
  <c r="BS953" i="1"/>
  <c r="BT953" i="1"/>
  <c r="BU953" i="1"/>
  <c r="BV953" i="1"/>
  <c r="BW953" i="1"/>
  <c r="BX953" i="1"/>
  <c r="BY953" i="1"/>
  <c r="BZ953" i="1"/>
  <c r="CA953" i="1"/>
  <c r="CB953" i="1"/>
  <c r="CC953" i="1"/>
  <c r="CD953" i="1"/>
  <c r="CE953" i="1"/>
  <c r="CF953" i="1"/>
  <c r="CG953" i="1"/>
  <c r="CH953" i="1"/>
  <c r="CI953" i="1"/>
  <c r="CJ953" i="1"/>
  <c r="CK953" i="1"/>
  <c r="CL953" i="1"/>
  <c r="CM953" i="1"/>
  <c r="CN953" i="1"/>
  <c r="CO953" i="1"/>
  <c r="CP953" i="1"/>
  <c r="CQ953" i="1"/>
  <c r="CR953" i="1"/>
  <c r="CS953" i="1"/>
  <c r="CT953" i="1"/>
  <c r="CU953" i="1"/>
  <c r="CV953" i="1"/>
  <c r="CW953" i="1"/>
  <c r="CX953" i="1"/>
  <c r="CY953" i="1"/>
  <c r="CZ953" i="1"/>
  <c r="DA953" i="1"/>
  <c r="DB953" i="1"/>
  <c r="DC953" i="1"/>
  <c r="DD953" i="1"/>
  <c r="DE953" i="1"/>
  <c r="DF953" i="1"/>
  <c r="DG953" i="1"/>
  <c r="DH953" i="1"/>
  <c r="DI953" i="1"/>
  <c r="Q954" i="1"/>
  <c r="R954" i="1"/>
  <c r="S954" i="1"/>
  <c r="T954" i="1"/>
  <c r="U954" i="1"/>
  <c r="V954" i="1"/>
  <c r="W954" i="1"/>
  <c r="X954" i="1"/>
  <c r="Y954" i="1"/>
  <c r="Z954" i="1"/>
  <c r="AA954" i="1"/>
  <c r="AB954" i="1"/>
  <c r="AC954" i="1"/>
  <c r="AD954" i="1"/>
  <c r="AE954" i="1"/>
  <c r="AF954" i="1"/>
  <c r="AG954" i="1"/>
  <c r="AH954" i="1"/>
  <c r="AI954" i="1"/>
  <c r="AJ954" i="1"/>
  <c r="AK954" i="1"/>
  <c r="AL954" i="1"/>
  <c r="AM954" i="1"/>
  <c r="AN954" i="1"/>
  <c r="AO954" i="1"/>
  <c r="AP954" i="1"/>
  <c r="AQ954" i="1"/>
  <c r="AR954" i="1"/>
  <c r="AS954" i="1"/>
  <c r="AT954" i="1"/>
  <c r="AU954" i="1"/>
  <c r="AV954" i="1"/>
  <c r="AW954" i="1"/>
  <c r="AX954" i="1"/>
  <c r="AY954" i="1"/>
  <c r="AZ954" i="1"/>
  <c r="BA954" i="1"/>
  <c r="BB954" i="1"/>
  <c r="BC954" i="1"/>
  <c r="BD954" i="1"/>
  <c r="BE954" i="1"/>
  <c r="BF954" i="1"/>
  <c r="BG954" i="1"/>
  <c r="BH954" i="1"/>
  <c r="BI954" i="1"/>
  <c r="BJ954" i="1"/>
  <c r="BK954" i="1"/>
  <c r="BL954" i="1"/>
  <c r="BM954" i="1"/>
  <c r="BN954" i="1"/>
  <c r="BO954" i="1"/>
  <c r="BP954" i="1"/>
  <c r="BQ954" i="1"/>
  <c r="BR954" i="1"/>
  <c r="BS954" i="1"/>
  <c r="BT954" i="1"/>
  <c r="BU954" i="1"/>
  <c r="BV954" i="1"/>
  <c r="BW954" i="1"/>
  <c r="BX954" i="1"/>
  <c r="BY954" i="1"/>
  <c r="BZ954" i="1"/>
  <c r="CA954" i="1"/>
  <c r="CB954" i="1"/>
  <c r="CC954" i="1"/>
  <c r="CD954" i="1"/>
  <c r="CE954" i="1"/>
  <c r="CF954" i="1"/>
  <c r="CG954" i="1"/>
  <c r="CH954" i="1"/>
  <c r="CI954" i="1"/>
  <c r="CJ954" i="1"/>
  <c r="CK954" i="1"/>
  <c r="CL954" i="1"/>
  <c r="CM954" i="1"/>
  <c r="CN954" i="1"/>
  <c r="CO954" i="1"/>
  <c r="CP954" i="1"/>
  <c r="CQ954" i="1"/>
  <c r="CR954" i="1"/>
  <c r="CS954" i="1"/>
  <c r="CT954" i="1"/>
  <c r="CU954" i="1"/>
  <c r="CV954" i="1"/>
  <c r="CW954" i="1"/>
  <c r="CX954" i="1"/>
  <c r="CY954" i="1"/>
  <c r="CZ954" i="1"/>
  <c r="DA954" i="1"/>
  <c r="DB954" i="1"/>
  <c r="DC954" i="1"/>
  <c r="DD954" i="1"/>
  <c r="DE954" i="1"/>
  <c r="DF954" i="1"/>
  <c r="DG954" i="1"/>
  <c r="DH954" i="1"/>
  <c r="DI954" i="1"/>
  <c r="Q955" i="1"/>
  <c r="R955" i="1"/>
  <c r="S955" i="1"/>
  <c r="T955" i="1"/>
  <c r="U955" i="1"/>
  <c r="V955" i="1"/>
  <c r="W955" i="1"/>
  <c r="X955" i="1"/>
  <c r="Y955" i="1"/>
  <c r="Z955" i="1"/>
  <c r="AA955" i="1"/>
  <c r="AB955" i="1"/>
  <c r="AC955" i="1"/>
  <c r="AD955" i="1"/>
  <c r="AE955" i="1"/>
  <c r="AF955" i="1"/>
  <c r="AG955" i="1"/>
  <c r="AH955" i="1"/>
  <c r="AI955" i="1"/>
  <c r="AJ955" i="1"/>
  <c r="AK955" i="1"/>
  <c r="AL955" i="1"/>
  <c r="AM955" i="1"/>
  <c r="AN955" i="1"/>
  <c r="AO955" i="1"/>
  <c r="AP955" i="1"/>
  <c r="AQ955" i="1"/>
  <c r="AR955" i="1"/>
  <c r="AS955" i="1"/>
  <c r="AT955" i="1"/>
  <c r="AU955" i="1"/>
  <c r="AV955" i="1"/>
  <c r="AW955" i="1"/>
  <c r="AX955" i="1"/>
  <c r="AY955" i="1"/>
  <c r="AZ955" i="1"/>
  <c r="BA955" i="1"/>
  <c r="BB955" i="1"/>
  <c r="BC955" i="1"/>
  <c r="BD955" i="1"/>
  <c r="BE955" i="1"/>
  <c r="BF955" i="1"/>
  <c r="BG955" i="1"/>
  <c r="BH955" i="1"/>
  <c r="BI955" i="1"/>
  <c r="BJ955" i="1"/>
  <c r="BK955" i="1"/>
  <c r="BL955" i="1"/>
  <c r="BM955" i="1"/>
  <c r="BN955" i="1"/>
  <c r="BO955" i="1"/>
  <c r="BP955" i="1"/>
  <c r="BQ955" i="1"/>
  <c r="BR955" i="1"/>
  <c r="BS955" i="1"/>
  <c r="BT955" i="1"/>
  <c r="BU955" i="1"/>
  <c r="BV955" i="1"/>
  <c r="BW955" i="1"/>
  <c r="BX955" i="1"/>
  <c r="BY955" i="1"/>
  <c r="BZ955" i="1"/>
  <c r="CA955" i="1"/>
  <c r="CB955" i="1"/>
  <c r="CC955" i="1"/>
  <c r="CD955" i="1"/>
  <c r="CE955" i="1"/>
  <c r="CF955" i="1"/>
  <c r="CG955" i="1"/>
  <c r="CH955" i="1"/>
  <c r="CI955" i="1"/>
  <c r="CJ955" i="1"/>
  <c r="CK955" i="1"/>
  <c r="CL955" i="1"/>
  <c r="CM955" i="1"/>
  <c r="CN955" i="1"/>
  <c r="CO955" i="1"/>
  <c r="CP955" i="1"/>
  <c r="CQ955" i="1"/>
  <c r="CR955" i="1"/>
  <c r="CS955" i="1"/>
  <c r="CT955" i="1"/>
  <c r="CU955" i="1"/>
  <c r="CV955" i="1"/>
  <c r="CW955" i="1"/>
  <c r="CX955" i="1"/>
  <c r="CY955" i="1"/>
  <c r="CZ955" i="1"/>
  <c r="DA955" i="1"/>
  <c r="DB955" i="1"/>
  <c r="DC955" i="1"/>
  <c r="DD955" i="1"/>
  <c r="DE955" i="1"/>
  <c r="DF955" i="1"/>
  <c r="DG955" i="1"/>
  <c r="DH955" i="1"/>
  <c r="DI955" i="1"/>
  <c r="Q956" i="1"/>
  <c r="R956" i="1"/>
  <c r="S956" i="1"/>
  <c r="T956" i="1"/>
  <c r="U956" i="1"/>
  <c r="V956" i="1"/>
  <c r="W956" i="1"/>
  <c r="X956" i="1"/>
  <c r="Y956" i="1"/>
  <c r="Z956" i="1"/>
  <c r="AA956" i="1"/>
  <c r="AB956" i="1"/>
  <c r="AC956" i="1"/>
  <c r="AD956" i="1"/>
  <c r="AE956" i="1"/>
  <c r="AF956" i="1"/>
  <c r="AG956" i="1"/>
  <c r="AH956" i="1"/>
  <c r="AI956" i="1"/>
  <c r="AJ956" i="1"/>
  <c r="AK956" i="1"/>
  <c r="AL956" i="1"/>
  <c r="AM956" i="1"/>
  <c r="AN956" i="1"/>
  <c r="AO956" i="1"/>
  <c r="AP956" i="1"/>
  <c r="AQ956" i="1"/>
  <c r="AR956" i="1"/>
  <c r="AS956" i="1"/>
  <c r="AT956" i="1"/>
  <c r="AU956" i="1"/>
  <c r="AV956" i="1"/>
  <c r="AW956" i="1"/>
  <c r="AX956" i="1"/>
  <c r="AY956" i="1"/>
  <c r="AZ956" i="1"/>
  <c r="BA956" i="1"/>
  <c r="BB956" i="1"/>
  <c r="BC956" i="1"/>
  <c r="BD956" i="1"/>
  <c r="BE956" i="1"/>
  <c r="BF956" i="1"/>
  <c r="BG956" i="1"/>
  <c r="BH956" i="1"/>
  <c r="BI956" i="1"/>
  <c r="BJ956" i="1"/>
  <c r="BK956" i="1"/>
  <c r="BL956" i="1"/>
  <c r="BM956" i="1"/>
  <c r="BN956" i="1"/>
  <c r="BO956" i="1"/>
  <c r="BP956" i="1"/>
  <c r="BQ956" i="1"/>
  <c r="BR956" i="1"/>
  <c r="BS956" i="1"/>
  <c r="BT956" i="1"/>
  <c r="BU956" i="1"/>
  <c r="BV956" i="1"/>
  <c r="BW956" i="1"/>
  <c r="BX956" i="1"/>
  <c r="BY956" i="1"/>
  <c r="BZ956" i="1"/>
  <c r="CA956" i="1"/>
  <c r="CB956" i="1"/>
  <c r="CC956" i="1"/>
  <c r="CD956" i="1"/>
  <c r="CE956" i="1"/>
  <c r="CF956" i="1"/>
  <c r="CG956" i="1"/>
  <c r="CH956" i="1"/>
  <c r="CI956" i="1"/>
  <c r="CJ956" i="1"/>
  <c r="CK956" i="1"/>
  <c r="CL956" i="1"/>
  <c r="CM956" i="1"/>
  <c r="CN956" i="1"/>
  <c r="CO956" i="1"/>
  <c r="CP956" i="1"/>
  <c r="CQ956" i="1"/>
  <c r="CR956" i="1"/>
  <c r="CS956" i="1"/>
  <c r="CT956" i="1"/>
  <c r="CU956" i="1"/>
  <c r="CV956" i="1"/>
  <c r="CW956" i="1"/>
  <c r="CX956" i="1"/>
  <c r="CY956" i="1"/>
  <c r="CZ956" i="1"/>
  <c r="DA956" i="1"/>
  <c r="DB956" i="1"/>
  <c r="DC956" i="1"/>
  <c r="DD956" i="1"/>
  <c r="DE956" i="1"/>
  <c r="DF956" i="1"/>
  <c r="DG956" i="1"/>
  <c r="DH956" i="1"/>
  <c r="DI956" i="1"/>
  <c r="Q957" i="1"/>
  <c r="R957" i="1"/>
  <c r="S957" i="1"/>
  <c r="T957" i="1"/>
  <c r="U957" i="1"/>
  <c r="V957" i="1"/>
  <c r="W957" i="1"/>
  <c r="X957" i="1"/>
  <c r="Y957" i="1"/>
  <c r="Z957" i="1"/>
  <c r="AA957" i="1"/>
  <c r="AB957" i="1"/>
  <c r="AC957" i="1"/>
  <c r="AD957" i="1"/>
  <c r="AE957" i="1"/>
  <c r="AF957" i="1"/>
  <c r="AG957" i="1"/>
  <c r="AH957" i="1"/>
  <c r="AI957" i="1"/>
  <c r="AJ957" i="1"/>
  <c r="AK957" i="1"/>
  <c r="AL957" i="1"/>
  <c r="AM957" i="1"/>
  <c r="AN957" i="1"/>
  <c r="AO957" i="1"/>
  <c r="AP957" i="1"/>
  <c r="AQ957" i="1"/>
  <c r="AR957" i="1"/>
  <c r="AS957" i="1"/>
  <c r="AT957" i="1"/>
  <c r="AU957" i="1"/>
  <c r="AV957" i="1"/>
  <c r="AW957" i="1"/>
  <c r="AX957" i="1"/>
  <c r="AY957" i="1"/>
  <c r="AZ957" i="1"/>
  <c r="BA957" i="1"/>
  <c r="BB957" i="1"/>
  <c r="BC957" i="1"/>
  <c r="BD957" i="1"/>
  <c r="BE957" i="1"/>
  <c r="BF957" i="1"/>
  <c r="BG957" i="1"/>
  <c r="BH957" i="1"/>
  <c r="BI957" i="1"/>
  <c r="BJ957" i="1"/>
  <c r="BK957" i="1"/>
  <c r="BL957" i="1"/>
  <c r="BM957" i="1"/>
  <c r="BN957" i="1"/>
  <c r="BO957" i="1"/>
  <c r="BP957" i="1"/>
  <c r="BQ957" i="1"/>
  <c r="BR957" i="1"/>
  <c r="BS957" i="1"/>
  <c r="BT957" i="1"/>
  <c r="BU957" i="1"/>
  <c r="BV957" i="1"/>
  <c r="BW957" i="1"/>
  <c r="BX957" i="1"/>
  <c r="BY957" i="1"/>
  <c r="BZ957" i="1"/>
  <c r="CA957" i="1"/>
  <c r="CB957" i="1"/>
  <c r="CC957" i="1"/>
  <c r="CD957" i="1"/>
  <c r="CE957" i="1"/>
  <c r="CF957" i="1"/>
  <c r="CG957" i="1"/>
  <c r="CH957" i="1"/>
  <c r="CI957" i="1"/>
  <c r="CJ957" i="1"/>
  <c r="CK957" i="1"/>
  <c r="CL957" i="1"/>
  <c r="CM957" i="1"/>
  <c r="CN957" i="1"/>
  <c r="CO957" i="1"/>
  <c r="CP957" i="1"/>
  <c r="CQ957" i="1"/>
  <c r="CR957" i="1"/>
  <c r="CS957" i="1"/>
  <c r="CT957" i="1"/>
  <c r="CU957" i="1"/>
  <c r="CV957" i="1"/>
  <c r="CW957" i="1"/>
  <c r="CX957" i="1"/>
  <c r="CY957" i="1"/>
  <c r="CZ957" i="1"/>
  <c r="DA957" i="1"/>
  <c r="DB957" i="1"/>
  <c r="DC957" i="1"/>
  <c r="DD957" i="1"/>
  <c r="DE957" i="1"/>
  <c r="DF957" i="1"/>
  <c r="DG957" i="1"/>
  <c r="DH957" i="1"/>
  <c r="DI957" i="1"/>
  <c r="Q958" i="1"/>
  <c r="R958" i="1"/>
  <c r="S958" i="1"/>
  <c r="T958" i="1"/>
  <c r="U958" i="1"/>
  <c r="V958" i="1"/>
  <c r="W958" i="1"/>
  <c r="X958" i="1"/>
  <c r="Y958" i="1"/>
  <c r="Z958" i="1"/>
  <c r="AA958" i="1"/>
  <c r="AB958" i="1"/>
  <c r="AC958" i="1"/>
  <c r="AD958" i="1"/>
  <c r="AE958" i="1"/>
  <c r="AF958" i="1"/>
  <c r="AG958" i="1"/>
  <c r="AH958" i="1"/>
  <c r="AI958" i="1"/>
  <c r="AJ958" i="1"/>
  <c r="AK958" i="1"/>
  <c r="AL958" i="1"/>
  <c r="AM958" i="1"/>
  <c r="AN958" i="1"/>
  <c r="AO958" i="1"/>
  <c r="AP958" i="1"/>
  <c r="AQ958" i="1"/>
  <c r="AR958" i="1"/>
  <c r="AS958" i="1"/>
  <c r="AT958" i="1"/>
  <c r="AU958" i="1"/>
  <c r="AV958" i="1"/>
  <c r="AW958" i="1"/>
  <c r="AX958" i="1"/>
  <c r="AY958" i="1"/>
  <c r="AZ958" i="1"/>
  <c r="BA958" i="1"/>
  <c r="BB958" i="1"/>
  <c r="BC958" i="1"/>
  <c r="BD958" i="1"/>
  <c r="BE958" i="1"/>
  <c r="BF958" i="1"/>
  <c r="BG958" i="1"/>
  <c r="BH958" i="1"/>
  <c r="BI958" i="1"/>
  <c r="BJ958" i="1"/>
  <c r="BK958" i="1"/>
  <c r="BL958" i="1"/>
  <c r="BM958" i="1"/>
  <c r="BN958" i="1"/>
  <c r="BO958" i="1"/>
  <c r="BP958" i="1"/>
  <c r="BQ958" i="1"/>
  <c r="BR958" i="1"/>
  <c r="BS958" i="1"/>
  <c r="BT958" i="1"/>
  <c r="BU958" i="1"/>
  <c r="BV958" i="1"/>
  <c r="BW958" i="1"/>
  <c r="BX958" i="1"/>
  <c r="BY958" i="1"/>
  <c r="BZ958" i="1"/>
  <c r="CA958" i="1"/>
  <c r="CB958" i="1"/>
  <c r="CC958" i="1"/>
  <c r="CD958" i="1"/>
  <c r="CE958" i="1"/>
  <c r="CF958" i="1"/>
  <c r="CG958" i="1"/>
  <c r="CH958" i="1"/>
  <c r="CI958" i="1"/>
  <c r="CJ958" i="1"/>
  <c r="CK958" i="1"/>
  <c r="CL958" i="1"/>
  <c r="CM958" i="1"/>
  <c r="CN958" i="1"/>
  <c r="CO958" i="1"/>
  <c r="CP958" i="1"/>
  <c r="CQ958" i="1"/>
  <c r="CR958" i="1"/>
  <c r="CS958" i="1"/>
  <c r="CT958" i="1"/>
  <c r="CU958" i="1"/>
  <c r="CV958" i="1"/>
  <c r="CW958" i="1"/>
  <c r="CX958" i="1"/>
  <c r="CY958" i="1"/>
  <c r="CZ958" i="1"/>
  <c r="DA958" i="1"/>
  <c r="DB958" i="1"/>
  <c r="DC958" i="1"/>
  <c r="DD958" i="1"/>
  <c r="DE958" i="1"/>
  <c r="DF958" i="1"/>
  <c r="DG958" i="1"/>
  <c r="DH958" i="1"/>
  <c r="DI958" i="1"/>
  <c r="Q959" i="1"/>
  <c r="R959" i="1"/>
  <c r="S959" i="1"/>
  <c r="T959" i="1"/>
  <c r="U959" i="1"/>
  <c r="V959" i="1"/>
  <c r="W959" i="1"/>
  <c r="X959" i="1"/>
  <c r="Y959" i="1"/>
  <c r="Z959" i="1"/>
  <c r="AA959" i="1"/>
  <c r="AB959" i="1"/>
  <c r="AC959" i="1"/>
  <c r="AD959" i="1"/>
  <c r="AE959" i="1"/>
  <c r="AF959" i="1"/>
  <c r="AG959" i="1"/>
  <c r="AH959" i="1"/>
  <c r="AI959" i="1"/>
  <c r="AJ959" i="1"/>
  <c r="AK959" i="1"/>
  <c r="AL959" i="1"/>
  <c r="AM959" i="1"/>
  <c r="AN959" i="1"/>
  <c r="AO959" i="1"/>
  <c r="AP959" i="1"/>
  <c r="AQ959" i="1"/>
  <c r="AR959" i="1"/>
  <c r="AS959" i="1"/>
  <c r="AT959" i="1"/>
  <c r="AU959" i="1"/>
  <c r="AV959" i="1"/>
  <c r="AW959" i="1"/>
  <c r="AX959" i="1"/>
  <c r="AY959" i="1"/>
  <c r="AZ959" i="1"/>
  <c r="BA959" i="1"/>
  <c r="BB959" i="1"/>
  <c r="BC959" i="1"/>
  <c r="BD959" i="1"/>
  <c r="BE959" i="1"/>
  <c r="BF959" i="1"/>
  <c r="BG959" i="1"/>
  <c r="BH959" i="1"/>
  <c r="BI959" i="1"/>
  <c r="BJ959" i="1"/>
  <c r="BK959" i="1"/>
  <c r="BL959" i="1"/>
  <c r="BM959" i="1"/>
  <c r="BN959" i="1"/>
  <c r="BO959" i="1"/>
  <c r="BP959" i="1"/>
  <c r="BQ959" i="1"/>
  <c r="BR959" i="1"/>
  <c r="BS959" i="1"/>
  <c r="BT959" i="1"/>
  <c r="BU959" i="1"/>
  <c r="BV959" i="1"/>
  <c r="BW959" i="1"/>
  <c r="BX959" i="1"/>
  <c r="BY959" i="1"/>
  <c r="BZ959" i="1"/>
  <c r="CA959" i="1"/>
  <c r="CB959" i="1"/>
  <c r="CC959" i="1"/>
  <c r="CD959" i="1"/>
  <c r="CE959" i="1"/>
  <c r="CF959" i="1"/>
  <c r="CG959" i="1"/>
  <c r="CH959" i="1"/>
  <c r="CI959" i="1"/>
  <c r="CJ959" i="1"/>
  <c r="CK959" i="1"/>
  <c r="CL959" i="1"/>
  <c r="CM959" i="1"/>
  <c r="CN959" i="1"/>
  <c r="CO959" i="1"/>
  <c r="CP959" i="1"/>
  <c r="CQ959" i="1"/>
  <c r="CR959" i="1"/>
  <c r="CS959" i="1"/>
  <c r="CT959" i="1"/>
  <c r="CU959" i="1"/>
  <c r="CV959" i="1"/>
  <c r="CW959" i="1"/>
  <c r="CX959" i="1"/>
  <c r="CY959" i="1"/>
  <c r="CZ959" i="1"/>
  <c r="DA959" i="1"/>
  <c r="DB959" i="1"/>
  <c r="DC959" i="1"/>
  <c r="DD959" i="1"/>
  <c r="DE959" i="1"/>
  <c r="DF959" i="1"/>
  <c r="DG959" i="1"/>
  <c r="DH959" i="1"/>
  <c r="DI959" i="1"/>
  <c r="Q960" i="1"/>
  <c r="R960" i="1"/>
  <c r="S960" i="1"/>
  <c r="T960" i="1"/>
  <c r="U960" i="1"/>
  <c r="V960" i="1"/>
  <c r="W960" i="1"/>
  <c r="X960" i="1"/>
  <c r="Y960" i="1"/>
  <c r="Z960" i="1"/>
  <c r="AA960" i="1"/>
  <c r="AB960" i="1"/>
  <c r="AC960" i="1"/>
  <c r="AD960" i="1"/>
  <c r="AE960" i="1"/>
  <c r="AF960" i="1"/>
  <c r="AG960" i="1"/>
  <c r="AH960" i="1"/>
  <c r="AI960" i="1"/>
  <c r="AJ960" i="1"/>
  <c r="AK960" i="1"/>
  <c r="AL960" i="1"/>
  <c r="AM960" i="1"/>
  <c r="AN960" i="1"/>
  <c r="AO960" i="1"/>
  <c r="AP960" i="1"/>
  <c r="AQ960" i="1"/>
  <c r="AR960" i="1"/>
  <c r="AS960" i="1"/>
  <c r="AT960" i="1"/>
  <c r="AU960" i="1"/>
  <c r="AV960" i="1"/>
  <c r="AW960" i="1"/>
  <c r="AX960" i="1"/>
  <c r="AY960" i="1"/>
  <c r="AZ960" i="1"/>
  <c r="BA960" i="1"/>
  <c r="BB960" i="1"/>
  <c r="BC960" i="1"/>
  <c r="BD960" i="1"/>
  <c r="BE960" i="1"/>
  <c r="BF960" i="1"/>
  <c r="BG960" i="1"/>
  <c r="BH960" i="1"/>
  <c r="BI960" i="1"/>
  <c r="BJ960" i="1"/>
  <c r="BK960" i="1"/>
  <c r="BL960" i="1"/>
  <c r="BM960" i="1"/>
  <c r="BN960" i="1"/>
  <c r="BO960" i="1"/>
  <c r="BP960" i="1"/>
  <c r="BQ960" i="1"/>
  <c r="BR960" i="1"/>
  <c r="BS960" i="1"/>
  <c r="BT960" i="1"/>
  <c r="BU960" i="1"/>
  <c r="BV960" i="1"/>
  <c r="BW960" i="1"/>
  <c r="BX960" i="1"/>
  <c r="BY960" i="1"/>
  <c r="BZ960" i="1"/>
  <c r="CA960" i="1"/>
  <c r="CB960" i="1"/>
  <c r="CC960" i="1"/>
  <c r="CD960" i="1"/>
  <c r="CE960" i="1"/>
  <c r="CF960" i="1"/>
  <c r="CG960" i="1"/>
  <c r="CH960" i="1"/>
  <c r="CI960" i="1"/>
  <c r="CJ960" i="1"/>
  <c r="CK960" i="1"/>
  <c r="CL960" i="1"/>
  <c r="CM960" i="1"/>
  <c r="CN960" i="1"/>
  <c r="CO960" i="1"/>
  <c r="CP960" i="1"/>
  <c r="CQ960" i="1"/>
  <c r="CR960" i="1"/>
  <c r="CS960" i="1"/>
  <c r="CT960" i="1"/>
  <c r="CU960" i="1"/>
  <c r="CV960" i="1"/>
  <c r="CW960" i="1"/>
  <c r="CX960" i="1"/>
  <c r="CY960" i="1"/>
  <c r="CZ960" i="1"/>
  <c r="DA960" i="1"/>
  <c r="DB960" i="1"/>
  <c r="DC960" i="1"/>
  <c r="DD960" i="1"/>
  <c r="DE960" i="1"/>
  <c r="DF960" i="1"/>
  <c r="DG960" i="1"/>
  <c r="DH960" i="1"/>
  <c r="DI960" i="1"/>
  <c r="Q961" i="1"/>
  <c r="R961" i="1"/>
  <c r="S961" i="1"/>
  <c r="T961" i="1"/>
  <c r="U961" i="1"/>
  <c r="V961" i="1"/>
  <c r="W961" i="1"/>
  <c r="X961" i="1"/>
  <c r="Y961" i="1"/>
  <c r="Z961" i="1"/>
  <c r="AA961" i="1"/>
  <c r="AB961" i="1"/>
  <c r="AC961" i="1"/>
  <c r="AD961" i="1"/>
  <c r="AE961" i="1"/>
  <c r="AF961" i="1"/>
  <c r="AG961" i="1"/>
  <c r="AH961" i="1"/>
  <c r="AI961" i="1"/>
  <c r="AJ961" i="1"/>
  <c r="AK961" i="1"/>
  <c r="AL961" i="1"/>
  <c r="AM961" i="1"/>
  <c r="AN961" i="1"/>
  <c r="AO961" i="1"/>
  <c r="AP961" i="1"/>
  <c r="AQ961" i="1"/>
  <c r="AR961" i="1"/>
  <c r="AS961" i="1"/>
  <c r="AT961" i="1"/>
  <c r="AU961" i="1"/>
  <c r="AV961" i="1"/>
  <c r="AW961" i="1"/>
  <c r="AX961" i="1"/>
  <c r="AY961" i="1"/>
  <c r="AZ961" i="1"/>
  <c r="BA961" i="1"/>
  <c r="BB961" i="1"/>
  <c r="BC961" i="1"/>
  <c r="BD961" i="1"/>
  <c r="BE961" i="1"/>
  <c r="BF961" i="1"/>
  <c r="BG961" i="1"/>
  <c r="BH961" i="1"/>
  <c r="BI961" i="1"/>
  <c r="BJ961" i="1"/>
  <c r="BK961" i="1"/>
  <c r="BL961" i="1"/>
  <c r="BM961" i="1"/>
  <c r="BN961" i="1"/>
  <c r="BO961" i="1"/>
  <c r="BP961" i="1"/>
  <c r="BQ961" i="1"/>
  <c r="BR961" i="1"/>
  <c r="BS961" i="1"/>
  <c r="BT961" i="1"/>
  <c r="BU961" i="1"/>
  <c r="BV961" i="1"/>
  <c r="BW961" i="1"/>
  <c r="BX961" i="1"/>
  <c r="BY961" i="1"/>
  <c r="BZ961" i="1"/>
  <c r="CA961" i="1"/>
  <c r="CB961" i="1"/>
  <c r="CC961" i="1"/>
  <c r="CD961" i="1"/>
  <c r="CE961" i="1"/>
  <c r="CF961" i="1"/>
  <c r="CG961" i="1"/>
  <c r="CH961" i="1"/>
  <c r="CI961" i="1"/>
  <c r="CJ961" i="1"/>
  <c r="CK961" i="1"/>
  <c r="CL961" i="1"/>
  <c r="CM961" i="1"/>
  <c r="CN961" i="1"/>
  <c r="CO961" i="1"/>
  <c r="CP961" i="1"/>
  <c r="CQ961" i="1"/>
  <c r="CR961" i="1"/>
  <c r="CS961" i="1"/>
  <c r="CT961" i="1"/>
  <c r="CU961" i="1"/>
  <c r="CV961" i="1"/>
  <c r="CW961" i="1"/>
  <c r="CX961" i="1"/>
  <c r="CY961" i="1"/>
  <c r="CZ961" i="1"/>
  <c r="DA961" i="1"/>
  <c r="DB961" i="1"/>
  <c r="DC961" i="1"/>
  <c r="DD961" i="1"/>
  <c r="DE961" i="1"/>
  <c r="DF961" i="1"/>
  <c r="DG961" i="1"/>
  <c r="DH961" i="1"/>
  <c r="DI961" i="1"/>
  <c r="Q962" i="1"/>
  <c r="R962" i="1"/>
  <c r="S962" i="1"/>
  <c r="T962" i="1"/>
  <c r="U962" i="1"/>
  <c r="V962" i="1"/>
  <c r="W962" i="1"/>
  <c r="X962" i="1"/>
  <c r="Y962" i="1"/>
  <c r="Z962" i="1"/>
  <c r="AA962" i="1"/>
  <c r="AB962" i="1"/>
  <c r="AC962" i="1"/>
  <c r="AD962" i="1"/>
  <c r="AE962" i="1"/>
  <c r="AF962" i="1"/>
  <c r="AG962" i="1"/>
  <c r="AH962" i="1"/>
  <c r="AI962" i="1"/>
  <c r="AJ962" i="1"/>
  <c r="AK962" i="1"/>
  <c r="AL962" i="1"/>
  <c r="AM962" i="1"/>
  <c r="AN962" i="1"/>
  <c r="AO962" i="1"/>
  <c r="AP962" i="1"/>
  <c r="AQ962" i="1"/>
  <c r="AR962" i="1"/>
  <c r="AS962" i="1"/>
  <c r="AT962" i="1"/>
  <c r="AU962" i="1"/>
  <c r="AV962" i="1"/>
  <c r="AW962" i="1"/>
  <c r="AX962" i="1"/>
  <c r="AY962" i="1"/>
  <c r="AZ962" i="1"/>
  <c r="BA962" i="1"/>
  <c r="BB962" i="1"/>
  <c r="BC962" i="1"/>
  <c r="BD962" i="1"/>
  <c r="BE962" i="1"/>
  <c r="BF962" i="1"/>
  <c r="BG962" i="1"/>
  <c r="BH962" i="1"/>
  <c r="BI962" i="1"/>
  <c r="BJ962" i="1"/>
  <c r="BK962" i="1"/>
  <c r="BL962" i="1"/>
  <c r="BM962" i="1"/>
  <c r="BN962" i="1"/>
  <c r="BO962" i="1"/>
  <c r="BP962" i="1"/>
  <c r="BQ962" i="1"/>
  <c r="BR962" i="1"/>
  <c r="BS962" i="1"/>
  <c r="BT962" i="1"/>
  <c r="BU962" i="1"/>
  <c r="BV962" i="1"/>
  <c r="BW962" i="1"/>
  <c r="BX962" i="1"/>
  <c r="BY962" i="1"/>
  <c r="BZ962" i="1"/>
  <c r="CA962" i="1"/>
  <c r="CB962" i="1"/>
  <c r="CC962" i="1"/>
  <c r="CD962" i="1"/>
  <c r="CE962" i="1"/>
  <c r="CF962" i="1"/>
  <c r="CG962" i="1"/>
  <c r="CH962" i="1"/>
  <c r="CI962" i="1"/>
  <c r="CJ962" i="1"/>
  <c r="CK962" i="1"/>
  <c r="CL962" i="1"/>
  <c r="CM962" i="1"/>
  <c r="CN962" i="1"/>
  <c r="CO962" i="1"/>
  <c r="CP962" i="1"/>
  <c r="CQ962" i="1"/>
  <c r="CR962" i="1"/>
  <c r="CS962" i="1"/>
  <c r="CT962" i="1"/>
  <c r="CU962" i="1"/>
  <c r="CV962" i="1"/>
  <c r="CW962" i="1"/>
  <c r="CX962" i="1"/>
  <c r="CY962" i="1"/>
  <c r="CZ962" i="1"/>
  <c r="DA962" i="1"/>
  <c r="DB962" i="1"/>
  <c r="DC962" i="1"/>
  <c r="DD962" i="1"/>
  <c r="DE962" i="1"/>
  <c r="DF962" i="1"/>
  <c r="DG962" i="1"/>
  <c r="DH962" i="1"/>
  <c r="DI962" i="1"/>
  <c r="Q963" i="1"/>
  <c r="R963" i="1"/>
  <c r="S963" i="1"/>
  <c r="T963" i="1"/>
  <c r="U963" i="1"/>
  <c r="V963" i="1"/>
  <c r="W963" i="1"/>
  <c r="X963" i="1"/>
  <c r="Y963" i="1"/>
  <c r="Z963" i="1"/>
  <c r="AA963" i="1"/>
  <c r="AB963" i="1"/>
  <c r="AC963" i="1"/>
  <c r="AD963" i="1"/>
  <c r="AE963" i="1"/>
  <c r="AF963" i="1"/>
  <c r="AG963" i="1"/>
  <c r="AH963" i="1"/>
  <c r="AI963" i="1"/>
  <c r="AJ963" i="1"/>
  <c r="AK963" i="1"/>
  <c r="AL963" i="1"/>
  <c r="AM963" i="1"/>
  <c r="AN963" i="1"/>
  <c r="AO963" i="1"/>
  <c r="AP963" i="1"/>
  <c r="AQ963" i="1"/>
  <c r="AR963" i="1"/>
  <c r="AS963" i="1"/>
  <c r="AT963" i="1"/>
  <c r="AU963" i="1"/>
  <c r="AV963" i="1"/>
  <c r="AW963" i="1"/>
  <c r="AX963" i="1"/>
  <c r="AY963" i="1"/>
  <c r="AZ963" i="1"/>
  <c r="BA963" i="1"/>
  <c r="BB963" i="1"/>
  <c r="BC963" i="1"/>
  <c r="BD963" i="1"/>
  <c r="BE963" i="1"/>
  <c r="BF963" i="1"/>
  <c r="BG963" i="1"/>
  <c r="BH963" i="1"/>
  <c r="BI963" i="1"/>
  <c r="BJ963" i="1"/>
  <c r="BK963" i="1"/>
  <c r="BL963" i="1"/>
  <c r="BM963" i="1"/>
  <c r="BN963" i="1"/>
  <c r="BO963" i="1"/>
  <c r="BP963" i="1"/>
  <c r="BQ963" i="1"/>
  <c r="BR963" i="1"/>
  <c r="BS963" i="1"/>
  <c r="BT963" i="1"/>
  <c r="BU963" i="1"/>
  <c r="BV963" i="1"/>
  <c r="BW963" i="1"/>
  <c r="BX963" i="1"/>
  <c r="BY963" i="1"/>
  <c r="BZ963" i="1"/>
  <c r="CA963" i="1"/>
  <c r="CB963" i="1"/>
  <c r="CC963" i="1"/>
  <c r="CD963" i="1"/>
  <c r="CE963" i="1"/>
  <c r="CF963" i="1"/>
  <c r="CG963" i="1"/>
  <c r="CH963" i="1"/>
  <c r="CI963" i="1"/>
  <c r="CJ963" i="1"/>
  <c r="CK963" i="1"/>
  <c r="CL963" i="1"/>
  <c r="CM963" i="1"/>
  <c r="CN963" i="1"/>
  <c r="CO963" i="1"/>
  <c r="CP963" i="1"/>
  <c r="CQ963" i="1"/>
  <c r="CR963" i="1"/>
  <c r="CS963" i="1"/>
  <c r="CT963" i="1"/>
  <c r="CU963" i="1"/>
  <c r="CV963" i="1"/>
  <c r="CW963" i="1"/>
  <c r="CX963" i="1"/>
  <c r="CY963" i="1"/>
  <c r="CZ963" i="1"/>
  <c r="DA963" i="1"/>
  <c r="DB963" i="1"/>
  <c r="DC963" i="1"/>
  <c r="DD963" i="1"/>
  <c r="DE963" i="1"/>
  <c r="DF963" i="1"/>
  <c r="DG963" i="1"/>
  <c r="DH963" i="1"/>
  <c r="DI963" i="1"/>
  <c r="Q964" i="1"/>
  <c r="R964" i="1"/>
  <c r="S964" i="1"/>
  <c r="T964" i="1"/>
  <c r="U964" i="1"/>
  <c r="V964" i="1"/>
  <c r="W964" i="1"/>
  <c r="X964" i="1"/>
  <c r="Y964" i="1"/>
  <c r="Z964" i="1"/>
  <c r="AA964" i="1"/>
  <c r="AB964" i="1"/>
  <c r="AC964" i="1"/>
  <c r="AD964" i="1"/>
  <c r="AE964" i="1"/>
  <c r="AF964" i="1"/>
  <c r="AG964" i="1"/>
  <c r="AH964" i="1"/>
  <c r="AI964" i="1"/>
  <c r="AJ964" i="1"/>
  <c r="AK964" i="1"/>
  <c r="AL964" i="1"/>
  <c r="AM964" i="1"/>
  <c r="AN964" i="1"/>
  <c r="AO964" i="1"/>
  <c r="AP964" i="1"/>
  <c r="AQ964" i="1"/>
  <c r="AR964" i="1"/>
  <c r="AS964" i="1"/>
  <c r="AT964" i="1"/>
  <c r="AU964" i="1"/>
  <c r="AV964" i="1"/>
  <c r="AW964" i="1"/>
  <c r="AX964" i="1"/>
  <c r="AY964" i="1"/>
  <c r="AZ964" i="1"/>
  <c r="BA964" i="1"/>
  <c r="BB964" i="1"/>
  <c r="BC964" i="1"/>
  <c r="BD964" i="1"/>
  <c r="BE964" i="1"/>
  <c r="BF964" i="1"/>
  <c r="BG964" i="1"/>
  <c r="BH964" i="1"/>
  <c r="BI964" i="1"/>
  <c r="BJ964" i="1"/>
  <c r="BK964" i="1"/>
  <c r="BL964" i="1"/>
  <c r="BM964" i="1"/>
  <c r="BN964" i="1"/>
  <c r="BO964" i="1"/>
  <c r="BP964" i="1"/>
  <c r="BQ964" i="1"/>
  <c r="BR964" i="1"/>
  <c r="BS964" i="1"/>
  <c r="BT964" i="1"/>
  <c r="BU964" i="1"/>
  <c r="BV964" i="1"/>
  <c r="BW964" i="1"/>
  <c r="BX964" i="1"/>
  <c r="BY964" i="1"/>
  <c r="BZ964" i="1"/>
  <c r="CA964" i="1"/>
  <c r="CB964" i="1"/>
  <c r="CC964" i="1"/>
  <c r="CD964" i="1"/>
  <c r="CE964" i="1"/>
  <c r="CF964" i="1"/>
  <c r="CG964" i="1"/>
  <c r="CH964" i="1"/>
  <c r="CI964" i="1"/>
  <c r="CJ964" i="1"/>
  <c r="CK964" i="1"/>
  <c r="CL964" i="1"/>
  <c r="CM964" i="1"/>
  <c r="CN964" i="1"/>
  <c r="CO964" i="1"/>
  <c r="CP964" i="1"/>
  <c r="CQ964" i="1"/>
  <c r="CR964" i="1"/>
  <c r="CS964" i="1"/>
  <c r="CT964" i="1"/>
  <c r="CU964" i="1"/>
  <c r="CV964" i="1"/>
  <c r="CW964" i="1"/>
  <c r="CX964" i="1"/>
  <c r="CY964" i="1"/>
  <c r="CZ964" i="1"/>
  <c r="DA964" i="1"/>
  <c r="DB964" i="1"/>
  <c r="DC964" i="1"/>
  <c r="DD964" i="1"/>
  <c r="DE964" i="1"/>
  <c r="DF964" i="1"/>
  <c r="DG964" i="1"/>
  <c r="DH964" i="1"/>
  <c r="DI964" i="1"/>
  <c r="Q965" i="1"/>
  <c r="R965" i="1"/>
  <c r="S965" i="1"/>
  <c r="T965" i="1"/>
  <c r="U965" i="1"/>
  <c r="V965" i="1"/>
  <c r="W965" i="1"/>
  <c r="X965" i="1"/>
  <c r="Y965" i="1"/>
  <c r="Z965" i="1"/>
  <c r="AA965" i="1"/>
  <c r="AB965" i="1"/>
  <c r="AC965" i="1"/>
  <c r="AD965" i="1"/>
  <c r="AE965" i="1"/>
  <c r="AF965" i="1"/>
  <c r="AG965" i="1"/>
  <c r="AH965" i="1"/>
  <c r="AI965" i="1"/>
  <c r="AJ965" i="1"/>
  <c r="AK965" i="1"/>
  <c r="AL965" i="1"/>
  <c r="AM965" i="1"/>
  <c r="AN965" i="1"/>
  <c r="AO965" i="1"/>
  <c r="AP965" i="1"/>
  <c r="AQ965" i="1"/>
  <c r="AR965" i="1"/>
  <c r="AS965" i="1"/>
  <c r="AT965" i="1"/>
  <c r="AU965" i="1"/>
  <c r="AV965" i="1"/>
  <c r="AW965" i="1"/>
  <c r="AX965" i="1"/>
  <c r="AY965" i="1"/>
  <c r="AZ965" i="1"/>
  <c r="BA965" i="1"/>
  <c r="BB965" i="1"/>
  <c r="BC965" i="1"/>
  <c r="BD965" i="1"/>
  <c r="BE965" i="1"/>
  <c r="BF965" i="1"/>
  <c r="BG965" i="1"/>
  <c r="BH965" i="1"/>
  <c r="BI965" i="1"/>
  <c r="BJ965" i="1"/>
  <c r="BK965" i="1"/>
  <c r="BL965" i="1"/>
  <c r="BM965" i="1"/>
  <c r="BN965" i="1"/>
  <c r="BO965" i="1"/>
  <c r="BP965" i="1"/>
  <c r="BQ965" i="1"/>
  <c r="BR965" i="1"/>
  <c r="BS965" i="1"/>
  <c r="BT965" i="1"/>
  <c r="BU965" i="1"/>
  <c r="BV965" i="1"/>
  <c r="BW965" i="1"/>
  <c r="BX965" i="1"/>
  <c r="BY965" i="1"/>
  <c r="BZ965" i="1"/>
  <c r="CA965" i="1"/>
  <c r="CB965" i="1"/>
  <c r="CC965" i="1"/>
  <c r="CD965" i="1"/>
  <c r="CE965" i="1"/>
  <c r="CF965" i="1"/>
  <c r="CG965" i="1"/>
  <c r="CH965" i="1"/>
  <c r="CI965" i="1"/>
  <c r="CJ965" i="1"/>
  <c r="CK965" i="1"/>
  <c r="CL965" i="1"/>
  <c r="CM965" i="1"/>
  <c r="CN965" i="1"/>
  <c r="CO965" i="1"/>
  <c r="CP965" i="1"/>
  <c r="CQ965" i="1"/>
  <c r="CR965" i="1"/>
  <c r="CS965" i="1"/>
  <c r="CT965" i="1"/>
  <c r="CU965" i="1"/>
  <c r="CV965" i="1"/>
  <c r="CW965" i="1"/>
  <c r="CX965" i="1"/>
  <c r="CY965" i="1"/>
  <c r="CZ965" i="1"/>
  <c r="DA965" i="1"/>
  <c r="DB965" i="1"/>
  <c r="DC965" i="1"/>
  <c r="DD965" i="1"/>
  <c r="DE965" i="1"/>
  <c r="DF965" i="1"/>
  <c r="DG965" i="1"/>
  <c r="DH965" i="1"/>
  <c r="DI965" i="1"/>
  <c r="Q966" i="1"/>
  <c r="R966" i="1"/>
  <c r="S966" i="1"/>
  <c r="T966" i="1"/>
  <c r="U966" i="1"/>
  <c r="V966" i="1"/>
  <c r="W966" i="1"/>
  <c r="X966" i="1"/>
  <c r="Y966" i="1"/>
  <c r="Z966" i="1"/>
  <c r="AA966" i="1"/>
  <c r="AB966" i="1"/>
  <c r="AC966" i="1"/>
  <c r="AD966" i="1"/>
  <c r="AE966" i="1"/>
  <c r="AF966" i="1"/>
  <c r="AG966" i="1"/>
  <c r="AH966" i="1"/>
  <c r="AI966" i="1"/>
  <c r="AJ966" i="1"/>
  <c r="AK966" i="1"/>
  <c r="AL966" i="1"/>
  <c r="AM966" i="1"/>
  <c r="AN966" i="1"/>
  <c r="AO966" i="1"/>
  <c r="AP966" i="1"/>
  <c r="AQ966" i="1"/>
  <c r="AR966" i="1"/>
  <c r="AS966" i="1"/>
  <c r="AT966" i="1"/>
  <c r="AU966" i="1"/>
  <c r="AV966" i="1"/>
  <c r="AW966" i="1"/>
  <c r="AX966" i="1"/>
  <c r="AY966" i="1"/>
  <c r="AZ966" i="1"/>
  <c r="BA966" i="1"/>
  <c r="BB966" i="1"/>
  <c r="BC966" i="1"/>
  <c r="BD966" i="1"/>
  <c r="BE966" i="1"/>
  <c r="BF966" i="1"/>
  <c r="BG966" i="1"/>
  <c r="BH966" i="1"/>
  <c r="BI966" i="1"/>
  <c r="BJ966" i="1"/>
  <c r="BK966" i="1"/>
  <c r="BL966" i="1"/>
  <c r="BM966" i="1"/>
  <c r="BN966" i="1"/>
  <c r="BO966" i="1"/>
  <c r="BP966" i="1"/>
  <c r="BQ966" i="1"/>
  <c r="BR966" i="1"/>
  <c r="BS966" i="1"/>
  <c r="BT966" i="1"/>
  <c r="BU966" i="1"/>
  <c r="BV966" i="1"/>
  <c r="BW966" i="1"/>
  <c r="BX966" i="1"/>
  <c r="BY966" i="1"/>
  <c r="BZ966" i="1"/>
  <c r="CA966" i="1"/>
  <c r="CB966" i="1"/>
  <c r="CC966" i="1"/>
  <c r="CD966" i="1"/>
  <c r="CE966" i="1"/>
  <c r="CF966" i="1"/>
  <c r="CG966" i="1"/>
  <c r="CH966" i="1"/>
  <c r="CI966" i="1"/>
  <c r="CJ966" i="1"/>
  <c r="CK966" i="1"/>
  <c r="CL966" i="1"/>
  <c r="CM966" i="1"/>
  <c r="CN966" i="1"/>
  <c r="CO966" i="1"/>
  <c r="CP966" i="1"/>
  <c r="CQ966" i="1"/>
  <c r="CR966" i="1"/>
  <c r="CS966" i="1"/>
  <c r="CT966" i="1"/>
  <c r="CU966" i="1"/>
  <c r="CV966" i="1"/>
  <c r="CW966" i="1"/>
  <c r="CX966" i="1"/>
  <c r="CY966" i="1"/>
  <c r="CZ966" i="1"/>
  <c r="DA966" i="1"/>
  <c r="DB966" i="1"/>
  <c r="DC966" i="1"/>
  <c r="DD966" i="1"/>
  <c r="DE966" i="1"/>
  <c r="DF966" i="1"/>
  <c r="DG966" i="1"/>
  <c r="DH966" i="1"/>
  <c r="DI966" i="1"/>
  <c r="Q967" i="1"/>
  <c r="R967" i="1"/>
  <c r="S967" i="1"/>
  <c r="T967" i="1"/>
  <c r="U967" i="1"/>
  <c r="V967" i="1"/>
  <c r="W967" i="1"/>
  <c r="X967" i="1"/>
  <c r="Y967" i="1"/>
  <c r="Z967" i="1"/>
  <c r="AA967" i="1"/>
  <c r="AB967" i="1"/>
  <c r="AC967" i="1"/>
  <c r="AD967" i="1"/>
  <c r="AE967" i="1"/>
  <c r="AF967" i="1"/>
  <c r="AG967" i="1"/>
  <c r="AH967" i="1"/>
  <c r="AI967" i="1"/>
  <c r="AJ967" i="1"/>
  <c r="AK967" i="1"/>
  <c r="AL967" i="1"/>
  <c r="AM967" i="1"/>
  <c r="AN967" i="1"/>
  <c r="AO967" i="1"/>
  <c r="AP967" i="1"/>
  <c r="AQ967" i="1"/>
  <c r="AR967" i="1"/>
  <c r="AS967" i="1"/>
  <c r="AT967" i="1"/>
  <c r="AU967" i="1"/>
  <c r="AV967" i="1"/>
  <c r="AW967" i="1"/>
  <c r="AX967" i="1"/>
  <c r="AY967" i="1"/>
  <c r="AZ967" i="1"/>
  <c r="BA967" i="1"/>
  <c r="BB967" i="1"/>
  <c r="BC967" i="1"/>
  <c r="BD967" i="1"/>
  <c r="BE967" i="1"/>
  <c r="BF967" i="1"/>
  <c r="BG967" i="1"/>
  <c r="BH967" i="1"/>
  <c r="BI967" i="1"/>
  <c r="BJ967" i="1"/>
  <c r="BK967" i="1"/>
  <c r="BL967" i="1"/>
  <c r="BM967" i="1"/>
  <c r="BN967" i="1"/>
  <c r="BO967" i="1"/>
  <c r="BP967" i="1"/>
  <c r="BQ967" i="1"/>
  <c r="BR967" i="1"/>
  <c r="BS967" i="1"/>
  <c r="BT967" i="1"/>
  <c r="BU967" i="1"/>
  <c r="BV967" i="1"/>
  <c r="BW967" i="1"/>
  <c r="BX967" i="1"/>
  <c r="BY967" i="1"/>
  <c r="BZ967" i="1"/>
  <c r="CA967" i="1"/>
  <c r="CB967" i="1"/>
  <c r="CC967" i="1"/>
  <c r="CD967" i="1"/>
  <c r="CE967" i="1"/>
  <c r="CF967" i="1"/>
  <c r="CG967" i="1"/>
  <c r="CH967" i="1"/>
  <c r="CI967" i="1"/>
  <c r="CJ967" i="1"/>
  <c r="CK967" i="1"/>
  <c r="CL967" i="1"/>
  <c r="CM967" i="1"/>
  <c r="CN967" i="1"/>
  <c r="CO967" i="1"/>
  <c r="CP967" i="1"/>
  <c r="CQ967" i="1"/>
  <c r="CR967" i="1"/>
  <c r="CS967" i="1"/>
  <c r="CT967" i="1"/>
  <c r="CU967" i="1"/>
  <c r="CV967" i="1"/>
  <c r="CW967" i="1"/>
  <c r="CX967" i="1"/>
  <c r="CY967" i="1"/>
  <c r="CZ967" i="1"/>
  <c r="DA967" i="1"/>
  <c r="DB967" i="1"/>
  <c r="DC967" i="1"/>
  <c r="DD967" i="1"/>
  <c r="DE967" i="1"/>
  <c r="DF967" i="1"/>
  <c r="DG967" i="1"/>
  <c r="DH967" i="1"/>
  <c r="DI967" i="1"/>
  <c r="Q968" i="1"/>
  <c r="R968" i="1"/>
  <c r="S968" i="1"/>
  <c r="T968" i="1"/>
  <c r="U968" i="1"/>
  <c r="V968" i="1"/>
  <c r="W968" i="1"/>
  <c r="X968" i="1"/>
  <c r="Y968" i="1"/>
  <c r="Z968" i="1"/>
  <c r="AA968" i="1"/>
  <c r="AB968" i="1"/>
  <c r="AC968" i="1"/>
  <c r="AD968" i="1"/>
  <c r="AE968" i="1"/>
  <c r="AF968" i="1"/>
  <c r="AG968" i="1"/>
  <c r="AH968" i="1"/>
  <c r="AI968" i="1"/>
  <c r="AJ968" i="1"/>
  <c r="AK968" i="1"/>
  <c r="AL968" i="1"/>
  <c r="AM968" i="1"/>
  <c r="AN968" i="1"/>
  <c r="AO968" i="1"/>
  <c r="AP968" i="1"/>
  <c r="AQ968" i="1"/>
  <c r="AR968" i="1"/>
  <c r="AS968" i="1"/>
  <c r="AT968" i="1"/>
  <c r="AU968" i="1"/>
  <c r="AV968" i="1"/>
  <c r="AW968" i="1"/>
  <c r="AX968" i="1"/>
  <c r="AY968" i="1"/>
  <c r="AZ968" i="1"/>
  <c r="BA968" i="1"/>
  <c r="BB968" i="1"/>
  <c r="BC968" i="1"/>
  <c r="BD968" i="1"/>
  <c r="BE968" i="1"/>
  <c r="BF968" i="1"/>
  <c r="BG968" i="1"/>
  <c r="BH968" i="1"/>
  <c r="BI968" i="1"/>
  <c r="BJ968" i="1"/>
  <c r="BK968" i="1"/>
  <c r="BL968" i="1"/>
  <c r="BM968" i="1"/>
  <c r="BN968" i="1"/>
  <c r="BO968" i="1"/>
  <c r="BP968" i="1"/>
  <c r="BQ968" i="1"/>
  <c r="BR968" i="1"/>
  <c r="BS968" i="1"/>
  <c r="BT968" i="1"/>
  <c r="BU968" i="1"/>
  <c r="BV968" i="1"/>
  <c r="BW968" i="1"/>
  <c r="BX968" i="1"/>
  <c r="BY968" i="1"/>
  <c r="BZ968" i="1"/>
  <c r="CA968" i="1"/>
  <c r="CB968" i="1"/>
  <c r="CC968" i="1"/>
  <c r="CD968" i="1"/>
  <c r="CE968" i="1"/>
  <c r="CF968" i="1"/>
  <c r="CG968" i="1"/>
  <c r="CH968" i="1"/>
  <c r="CI968" i="1"/>
  <c r="CJ968" i="1"/>
  <c r="CK968" i="1"/>
  <c r="CL968" i="1"/>
  <c r="CM968" i="1"/>
  <c r="CN968" i="1"/>
  <c r="CO968" i="1"/>
  <c r="CP968" i="1"/>
  <c r="CQ968" i="1"/>
  <c r="CR968" i="1"/>
  <c r="CS968" i="1"/>
  <c r="CT968" i="1"/>
  <c r="CU968" i="1"/>
  <c r="CV968" i="1"/>
  <c r="CW968" i="1"/>
  <c r="CX968" i="1"/>
  <c r="CY968" i="1"/>
  <c r="CZ968" i="1"/>
  <c r="DA968" i="1"/>
  <c r="DB968" i="1"/>
  <c r="DC968" i="1"/>
  <c r="DD968" i="1"/>
  <c r="DE968" i="1"/>
  <c r="DF968" i="1"/>
  <c r="DG968" i="1"/>
  <c r="DH968" i="1"/>
  <c r="DI968" i="1"/>
  <c r="Q969" i="1"/>
  <c r="R969" i="1"/>
  <c r="S969" i="1"/>
  <c r="T969" i="1"/>
  <c r="U969" i="1"/>
  <c r="V969" i="1"/>
  <c r="W969" i="1"/>
  <c r="X969" i="1"/>
  <c r="Y969" i="1"/>
  <c r="Z969" i="1"/>
  <c r="AA969" i="1"/>
  <c r="AB969" i="1"/>
  <c r="AC969" i="1"/>
  <c r="AD969" i="1"/>
  <c r="AE969" i="1"/>
  <c r="AF969" i="1"/>
  <c r="AG969" i="1"/>
  <c r="AH969" i="1"/>
  <c r="AI969" i="1"/>
  <c r="AJ969" i="1"/>
  <c r="AK969" i="1"/>
  <c r="AL969" i="1"/>
  <c r="AM969" i="1"/>
  <c r="AN969" i="1"/>
  <c r="AO969" i="1"/>
  <c r="AP969" i="1"/>
  <c r="AQ969" i="1"/>
  <c r="AR969" i="1"/>
  <c r="AS969" i="1"/>
  <c r="AT969" i="1"/>
  <c r="AU969" i="1"/>
  <c r="AV969" i="1"/>
  <c r="AW969" i="1"/>
  <c r="AX969" i="1"/>
  <c r="AY969" i="1"/>
  <c r="AZ969" i="1"/>
  <c r="BA969" i="1"/>
  <c r="BB969" i="1"/>
  <c r="BC969" i="1"/>
  <c r="BD969" i="1"/>
  <c r="BE969" i="1"/>
  <c r="BF969" i="1"/>
  <c r="BG969" i="1"/>
  <c r="BH969" i="1"/>
  <c r="BI969" i="1"/>
  <c r="BJ969" i="1"/>
  <c r="BK969" i="1"/>
  <c r="BL969" i="1"/>
  <c r="BM969" i="1"/>
  <c r="BN969" i="1"/>
  <c r="BO969" i="1"/>
  <c r="BP969" i="1"/>
  <c r="BQ969" i="1"/>
  <c r="BR969" i="1"/>
  <c r="BS969" i="1"/>
  <c r="BT969" i="1"/>
  <c r="BU969" i="1"/>
  <c r="BV969" i="1"/>
  <c r="BW969" i="1"/>
  <c r="BX969" i="1"/>
  <c r="BY969" i="1"/>
  <c r="BZ969" i="1"/>
  <c r="CA969" i="1"/>
  <c r="CB969" i="1"/>
  <c r="CC969" i="1"/>
  <c r="CD969" i="1"/>
  <c r="CE969" i="1"/>
  <c r="CF969" i="1"/>
  <c r="CG969" i="1"/>
  <c r="CH969" i="1"/>
  <c r="CI969" i="1"/>
  <c r="CJ969" i="1"/>
  <c r="CK969" i="1"/>
  <c r="CL969" i="1"/>
  <c r="CM969" i="1"/>
  <c r="CN969" i="1"/>
  <c r="CO969" i="1"/>
  <c r="CP969" i="1"/>
  <c r="CQ969" i="1"/>
  <c r="CR969" i="1"/>
  <c r="CS969" i="1"/>
  <c r="CT969" i="1"/>
  <c r="CU969" i="1"/>
  <c r="CV969" i="1"/>
  <c r="CW969" i="1"/>
  <c r="CX969" i="1"/>
  <c r="CY969" i="1"/>
  <c r="CZ969" i="1"/>
  <c r="DA969" i="1"/>
  <c r="DB969" i="1"/>
  <c r="DC969" i="1"/>
  <c r="DD969" i="1"/>
  <c r="DE969" i="1"/>
  <c r="DF969" i="1"/>
  <c r="DG969" i="1"/>
  <c r="DH969" i="1"/>
  <c r="DI969" i="1"/>
  <c r="Q970" i="1"/>
  <c r="R970" i="1"/>
  <c r="S970" i="1"/>
  <c r="T970" i="1"/>
  <c r="U970" i="1"/>
  <c r="V970" i="1"/>
  <c r="W970" i="1"/>
  <c r="X970" i="1"/>
  <c r="Y970" i="1"/>
  <c r="Z970" i="1"/>
  <c r="AA970" i="1"/>
  <c r="AB970" i="1"/>
  <c r="AC970" i="1"/>
  <c r="AD970" i="1"/>
  <c r="AE970" i="1"/>
  <c r="AF970" i="1"/>
  <c r="AG970" i="1"/>
  <c r="AH970" i="1"/>
  <c r="AI970" i="1"/>
  <c r="AJ970" i="1"/>
  <c r="AK970" i="1"/>
  <c r="AL970" i="1"/>
  <c r="AM970" i="1"/>
  <c r="AN970" i="1"/>
  <c r="AO970" i="1"/>
  <c r="AP970" i="1"/>
  <c r="AQ970" i="1"/>
  <c r="AR970" i="1"/>
  <c r="AS970" i="1"/>
  <c r="AT970" i="1"/>
  <c r="AU970" i="1"/>
  <c r="AV970" i="1"/>
  <c r="AW970" i="1"/>
  <c r="AX970" i="1"/>
  <c r="AY970" i="1"/>
  <c r="AZ970" i="1"/>
  <c r="BA970" i="1"/>
  <c r="BB970" i="1"/>
  <c r="BC970" i="1"/>
  <c r="BD970" i="1"/>
  <c r="BE970" i="1"/>
  <c r="BF970" i="1"/>
  <c r="BG970" i="1"/>
  <c r="BH970" i="1"/>
  <c r="BI970" i="1"/>
  <c r="BJ970" i="1"/>
  <c r="BK970" i="1"/>
  <c r="BL970" i="1"/>
  <c r="BM970" i="1"/>
  <c r="BN970" i="1"/>
  <c r="BO970" i="1"/>
  <c r="BP970" i="1"/>
  <c r="BQ970" i="1"/>
  <c r="BR970" i="1"/>
  <c r="BS970" i="1"/>
  <c r="BT970" i="1"/>
  <c r="BU970" i="1"/>
  <c r="BV970" i="1"/>
  <c r="BW970" i="1"/>
  <c r="BX970" i="1"/>
  <c r="BY970" i="1"/>
  <c r="BZ970" i="1"/>
  <c r="CA970" i="1"/>
  <c r="CB970" i="1"/>
  <c r="CC970" i="1"/>
  <c r="CD970" i="1"/>
  <c r="CE970" i="1"/>
  <c r="CF970" i="1"/>
  <c r="CG970" i="1"/>
  <c r="CH970" i="1"/>
  <c r="CI970" i="1"/>
  <c r="CJ970" i="1"/>
  <c r="CK970" i="1"/>
  <c r="CL970" i="1"/>
  <c r="CM970" i="1"/>
  <c r="CN970" i="1"/>
  <c r="CO970" i="1"/>
  <c r="CP970" i="1"/>
  <c r="CQ970" i="1"/>
  <c r="CR970" i="1"/>
  <c r="CS970" i="1"/>
  <c r="CT970" i="1"/>
  <c r="CU970" i="1"/>
  <c r="CV970" i="1"/>
  <c r="CW970" i="1"/>
  <c r="CX970" i="1"/>
  <c r="CY970" i="1"/>
  <c r="CZ970" i="1"/>
  <c r="DA970" i="1"/>
  <c r="DB970" i="1"/>
  <c r="DC970" i="1"/>
  <c r="DD970" i="1"/>
  <c r="DE970" i="1"/>
  <c r="DF970" i="1"/>
  <c r="DG970" i="1"/>
  <c r="DH970" i="1"/>
  <c r="DI970" i="1"/>
  <c r="Q971" i="1"/>
  <c r="R971" i="1"/>
  <c r="S971" i="1"/>
  <c r="T971" i="1"/>
  <c r="U971" i="1"/>
  <c r="V971" i="1"/>
  <c r="W971" i="1"/>
  <c r="X971" i="1"/>
  <c r="Y971" i="1"/>
  <c r="Z971" i="1"/>
  <c r="AA971" i="1"/>
  <c r="AB971" i="1"/>
  <c r="AC971" i="1"/>
  <c r="AD971" i="1"/>
  <c r="AE971" i="1"/>
  <c r="AF971" i="1"/>
  <c r="AG971" i="1"/>
  <c r="AH971" i="1"/>
  <c r="AI971" i="1"/>
  <c r="AJ971" i="1"/>
  <c r="AK971" i="1"/>
  <c r="AL971" i="1"/>
  <c r="AM971" i="1"/>
  <c r="AN971" i="1"/>
  <c r="AO971" i="1"/>
  <c r="AP971" i="1"/>
  <c r="AQ971" i="1"/>
  <c r="AR971" i="1"/>
  <c r="AS971" i="1"/>
  <c r="AT971" i="1"/>
  <c r="AU971" i="1"/>
  <c r="AV971" i="1"/>
  <c r="AW971" i="1"/>
  <c r="AX971" i="1"/>
  <c r="AY971" i="1"/>
  <c r="AZ971" i="1"/>
  <c r="BA971" i="1"/>
  <c r="BB971" i="1"/>
  <c r="BC971" i="1"/>
  <c r="BD971" i="1"/>
  <c r="BE971" i="1"/>
  <c r="BF971" i="1"/>
  <c r="BG971" i="1"/>
  <c r="BH971" i="1"/>
  <c r="BI971" i="1"/>
  <c r="BJ971" i="1"/>
  <c r="BK971" i="1"/>
  <c r="BL971" i="1"/>
  <c r="BM971" i="1"/>
  <c r="BN971" i="1"/>
  <c r="BO971" i="1"/>
  <c r="BP971" i="1"/>
  <c r="BQ971" i="1"/>
  <c r="BR971" i="1"/>
  <c r="BS971" i="1"/>
  <c r="BT971" i="1"/>
  <c r="BU971" i="1"/>
  <c r="BV971" i="1"/>
  <c r="BW971" i="1"/>
  <c r="BX971" i="1"/>
  <c r="BY971" i="1"/>
  <c r="BZ971" i="1"/>
  <c r="CA971" i="1"/>
  <c r="CB971" i="1"/>
  <c r="CC971" i="1"/>
  <c r="CD971" i="1"/>
  <c r="CE971" i="1"/>
  <c r="CF971" i="1"/>
  <c r="CG971" i="1"/>
  <c r="CH971" i="1"/>
  <c r="CI971" i="1"/>
  <c r="CJ971" i="1"/>
  <c r="CK971" i="1"/>
  <c r="CL971" i="1"/>
  <c r="CM971" i="1"/>
  <c r="CN971" i="1"/>
  <c r="CO971" i="1"/>
  <c r="CP971" i="1"/>
  <c r="CQ971" i="1"/>
  <c r="CR971" i="1"/>
  <c r="CS971" i="1"/>
  <c r="CT971" i="1"/>
  <c r="CU971" i="1"/>
  <c r="CV971" i="1"/>
  <c r="CW971" i="1"/>
  <c r="CX971" i="1"/>
  <c r="CY971" i="1"/>
  <c r="CZ971" i="1"/>
  <c r="DA971" i="1"/>
  <c r="DB971" i="1"/>
  <c r="DC971" i="1"/>
  <c r="DD971" i="1"/>
  <c r="DE971" i="1"/>
  <c r="DF971" i="1"/>
  <c r="DG971" i="1"/>
  <c r="DH971" i="1"/>
  <c r="DI971" i="1"/>
  <c r="Q972" i="1"/>
  <c r="R972" i="1"/>
  <c r="S972" i="1"/>
  <c r="T972" i="1"/>
  <c r="U972" i="1"/>
  <c r="V972" i="1"/>
  <c r="W972" i="1"/>
  <c r="X972" i="1"/>
  <c r="Y972" i="1"/>
  <c r="Z972" i="1"/>
  <c r="AA972" i="1"/>
  <c r="AB972" i="1"/>
  <c r="AC972" i="1"/>
  <c r="AD972" i="1"/>
  <c r="AE972" i="1"/>
  <c r="AF972" i="1"/>
  <c r="AG972" i="1"/>
  <c r="AH972" i="1"/>
  <c r="AI972" i="1"/>
  <c r="AJ972" i="1"/>
  <c r="AK972" i="1"/>
  <c r="AL972" i="1"/>
  <c r="AM972" i="1"/>
  <c r="AN972" i="1"/>
  <c r="AO972" i="1"/>
  <c r="AP972" i="1"/>
  <c r="AQ972" i="1"/>
  <c r="AR972" i="1"/>
  <c r="AS972" i="1"/>
  <c r="AT972" i="1"/>
  <c r="AU972" i="1"/>
  <c r="AV972" i="1"/>
  <c r="AW972" i="1"/>
  <c r="AX972" i="1"/>
  <c r="AY972" i="1"/>
  <c r="AZ972" i="1"/>
  <c r="BA972" i="1"/>
  <c r="BB972" i="1"/>
  <c r="BC972" i="1"/>
  <c r="BD972" i="1"/>
  <c r="BE972" i="1"/>
  <c r="BF972" i="1"/>
  <c r="BG972" i="1"/>
  <c r="BH972" i="1"/>
  <c r="BI972" i="1"/>
  <c r="BJ972" i="1"/>
  <c r="BK972" i="1"/>
  <c r="BL972" i="1"/>
  <c r="BM972" i="1"/>
  <c r="BN972" i="1"/>
  <c r="BO972" i="1"/>
  <c r="BP972" i="1"/>
  <c r="BQ972" i="1"/>
  <c r="BR972" i="1"/>
  <c r="BS972" i="1"/>
  <c r="BT972" i="1"/>
  <c r="BU972" i="1"/>
  <c r="BV972" i="1"/>
  <c r="BW972" i="1"/>
  <c r="BX972" i="1"/>
  <c r="BY972" i="1"/>
  <c r="BZ972" i="1"/>
  <c r="CA972" i="1"/>
  <c r="CB972" i="1"/>
  <c r="CC972" i="1"/>
  <c r="CD972" i="1"/>
  <c r="CE972" i="1"/>
  <c r="CF972" i="1"/>
  <c r="CG972" i="1"/>
  <c r="CH972" i="1"/>
  <c r="CI972" i="1"/>
  <c r="CJ972" i="1"/>
  <c r="CK972" i="1"/>
  <c r="CL972" i="1"/>
  <c r="CM972" i="1"/>
  <c r="CN972" i="1"/>
  <c r="CO972" i="1"/>
  <c r="CP972" i="1"/>
  <c r="CQ972" i="1"/>
  <c r="CR972" i="1"/>
  <c r="CS972" i="1"/>
  <c r="CT972" i="1"/>
  <c r="CU972" i="1"/>
  <c r="CV972" i="1"/>
  <c r="CW972" i="1"/>
  <c r="CX972" i="1"/>
  <c r="CY972" i="1"/>
  <c r="CZ972" i="1"/>
  <c r="DA972" i="1"/>
  <c r="DB972" i="1"/>
  <c r="DC972" i="1"/>
  <c r="DD972" i="1"/>
  <c r="DE972" i="1"/>
  <c r="DF972" i="1"/>
  <c r="DG972" i="1"/>
  <c r="DH972" i="1"/>
  <c r="DI972" i="1"/>
  <c r="Q973" i="1"/>
  <c r="R973" i="1"/>
  <c r="S973" i="1"/>
  <c r="T973" i="1"/>
  <c r="U973" i="1"/>
  <c r="V973" i="1"/>
  <c r="W973" i="1"/>
  <c r="X973" i="1"/>
  <c r="Y973" i="1"/>
  <c r="Z973" i="1"/>
  <c r="AA973" i="1"/>
  <c r="AB973" i="1"/>
  <c r="AC973" i="1"/>
  <c r="AD973" i="1"/>
  <c r="AE973" i="1"/>
  <c r="AF973" i="1"/>
  <c r="AG973" i="1"/>
  <c r="AH973" i="1"/>
  <c r="AI973" i="1"/>
  <c r="AJ973" i="1"/>
  <c r="AK973" i="1"/>
  <c r="AL973" i="1"/>
  <c r="AM973" i="1"/>
  <c r="AN973" i="1"/>
  <c r="AO973" i="1"/>
  <c r="AP973" i="1"/>
  <c r="AQ973" i="1"/>
  <c r="AR973" i="1"/>
  <c r="AS973" i="1"/>
  <c r="AT973" i="1"/>
  <c r="AU973" i="1"/>
  <c r="AV973" i="1"/>
  <c r="AW973" i="1"/>
  <c r="AX973" i="1"/>
  <c r="AY973" i="1"/>
  <c r="AZ973" i="1"/>
  <c r="BA973" i="1"/>
  <c r="BB973" i="1"/>
  <c r="BC973" i="1"/>
  <c r="BD973" i="1"/>
  <c r="BE973" i="1"/>
  <c r="BF973" i="1"/>
  <c r="BG973" i="1"/>
  <c r="BH973" i="1"/>
  <c r="BI973" i="1"/>
  <c r="BJ973" i="1"/>
  <c r="BK973" i="1"/>
  <c r="BL973" i="1"/>
  <c r="BM973" i="1"/>
  <c r="BN973" i="1"/>
  <c r="BO973" i="1"/>
  <c r="BP973" i="1"/>
  <c r="BQ973" i="1"/>
  <c r="BR973" i="1"/>
  <c r="BS973" i="1"/>
  <c r="BT973" i="1"/>
  <c r="BU973" i="1"/>
  <c r="BV973" i="1"/>
  <c r="BW973" i="1"/>
  <c r="BX973" i="1"/>
  <c r="BY973" i="1"/>
  <c r="BZ973" i="1"/>
  <c r="CA973" i="1"/>
  <c r="CB973" i="1"/>
  <c r="CC973" i="1"/>
  <c r="CD973" i="1"/>
  <c r="CE973" i="1"/>
  <c r="CF973" i="1"/>
  <c r="CG973" i="1"/>
  <c r="CH973" i="1"/>
  <c r="CI973" i="1"/>
  <c r="CJ973" i="1"/>
  <c r="CK973" i="1"/>
  <c r="CL973" i="1"/>
  <c r="CM973" i="1"/>
  <c r="CN973" i="1"/>
  <c r="CO973" i="1"/>
  <c r="CP973" i="1"/>
  <c r="CQ973" i="1"/>
  <c r="CR973" i="1"/>
  <c r="CS973" i="1"/>
  <c r="CT973" i="1"/>
  <c r="CU973" i="1"/>
  <c r="CV973" i="1"/>
  <c r="CW973" i="1"/>
  <c r="CX973" i="1"/>
  <c r="CY973" i="1"/>
  <c r="CZ973" i="1"/>
  <c r="DA973" i="1"/>
  <c r="DB973" i="1"/>
  <c r="DC973" i="1"/>
  <c r="DD973" i="1"/>
  <c r="DE973" i="1"/>
  <c r="DF973" i="1"/>
  <c r="DG973" i="1"/>
  <c r="DH973" i="1"/>
  <c r="DI973" i="1"/>
  <c r="Q974" i="1"/>
  <c r="R974" i="1"/>
  <c r="S974" i="1"/>
  <c r="T974" i="1"/>
  <c r="U974" i="1"/>
  <c r="V974" i="1"/>
  <c r="W974" i="1"/>
  <c r="X974" i="1"/>
  <c r="Y974" i="1"/>
  <c r="Z974" i="1"/>
  <c r="AA974" i="1"/>
  <c r="AB974" i="1"/>
  <c r="AC974" i="1"/>
  <c r="AD974" i="1"/>
  <c r="AE974" i="1"/>
  <c r="AF974" i="1"/>
  <c r="AG974" i="1"/>
  <c r="AH974" i="1"/>
  <c r="AI974" i="1"/>
  <c r="AJ974" i="1"/>
  <c r="AK974" i="1"/>
  <c r="AL974" i="1"/>
  <c r="AM974" i="1"/>
  <c r="AN974" i="1"/>
  <c r="AO974" i="1"/>
  <c r="AP974" i="1"/>
  <c r="AQ974" i="1"/>
  <c r="AR974" i="1"/>
  <c r="AS974" i="1"/>
  <c r="AT974" i="1"/>
  <c r="AU974" i="1"/>
  <c r="AV974" i="1"/>
  <c r="AW974" i="1"/>
  <c r="AX974" i="1"/>
  <c r="AY974" i="1"/>
  <c r="AZ974" i="1"/>
  <c r="BA974" i="1"/>
  <c r="BB974" i="1"/>
  <c r="BC974" i="1"/>
  <c r="BD974" i="1"/>
  <c r="BE974" i="1"/>
  <c r="BF974" i="1"/>
  <c r="BG974" i="1"/>
  <c r="BH974" i="1"/>
  <c r="BI974" i="1"/>
  <c r="BJ974" i="1"/>
  <c r="BK974" i="1"/>
  <c r="BL974" i="1"/>
  <c r="BM974" i="1"/>
  <c r="BN974" i="1"/>
  <c r="BO974" i="1"/>
  <c r="BP974" i="1"/>
  <c r="BQ974" i="1"/>
  <c r="BR974" i="1"/>
  <c r="BS974" i="1"/>
  <c r="BT974" i="1"/>
  <c r="BU974" i="1"/>
  <c r="BV974" i="1"/>
  <c r="BW974" i="1"/>
  <c r="BX974" i="1"/>
  <c r="BY974" i="1"/>
  <c r="BZ974" i="1"/>
  <c r="CA974" i="1"/>
  <c r="CB974" i="1"/>
  <c r="CC974" i="1"/>
  <c r="CD974" i="1"/>
  <c r="CE974" i="1"/>
  <c r="CF974" i="1"/>
  <c r="CG974" i="1"/>
  <c r="CH974" i="1"/>
  <c r="CI974" i="1"/>
  <c r="CJ974" i="1"/>
  <c r="CK974" i="1"/>
  <c r="CL974" i="1"/>
  <c r="CM974" i="1"/>
  <c r="CN974" i="1"/>
  <c r="CO974" i="1"/>
  <c r="CP974" i="1"/>
  <c r="CQ974" i="1"/>
  <c r="CR974" i="1"/>
  <c r="CS974" i="1"/>
  <c r="CT974" i="1"/>
  <c r="CU974" i="1"/>
  <c r="CV974" i="1"/>
  <c r="CW974" i="1"/>
  <c r="CX974" i="1"/>
  <c r="CY974" i="1"/>
  <c r="CZ974" i="1"/>
  <c r="DA974" i="1"/>
  <c r="DB974" i="1"/>
  <c r="DC974" i="1"/>
  <c r="DD974" i="1"/>
  <c r="DE974" i="1"/>
  <c r="DF974" i="1"/>
  <c r="DG974" i="1"/>
  <c r="DH974" i="1"/>
  <c r="DI974" i="1"/>
  <c r="Q975" i="1"/>
  <c r="R975" i="1"/>
  <c r="S975" i="1"/>
  <c r="T975" i="1"/>
  <c r="U975" i="1"/>
  <c r="V975" i="1"/>
  <c r="W975" i="1"/>
  <c r="X975" i="1"/>
  <c r="Y975" i="1"/>
  <c r="Z975" i="1"/>
  <c r="AA975" i="1"/>
  <c r="AB975" i="1"/>
  <c r="AC975" i="1"/>
  <c r="AD975" i="1"/>
  <c r="AE975" i="1"/>
  <c r="AF975" i="1"/>
  <c r="AG975" i="1"/>
  <c r="AH975" i="1"/>
  <c r="AI975" i="1"/>
  <c r="AJ975" i="1"/>
  <c r="AK975" i="1"/>
  <c r="AL975" i="1"/>
  <c r="AM975" i="1"/>
  <c r="AN975" i="1"/>
  <c r="AO975" i="1"/>
  <c r="AP975" i="1"/>
  <c r="AQ975" i="1"/>
  <c r="AR975" i="1"/>
  <c r="AS975" i="1"/>
  <c r="AT975" i="1"/>
  <c r="AU975" i="1"/>
  <c r="AV975" i="1"/>
  <c r="AW975" i="1"/>
  <c r="AX975" i="1"/>
  <c r="AY975" i="1"/>
  <c r="AZ975" i="1"/>
  <c r="BA975" i="1"/>
  <c r="BB975" i="1"/>
  <c r="BC975" i="1"/>
  <c r="BD975" i="1"/>
  <c r="BE975" i="1"/>
  <c r="BF975" i="1"/>
  <c r="BG975" i="1"/>
  <c r="BH975" i="1"/>
  <c r="BI975" i="1"/>
  <c r="BJ975" i="1"/>
  <c r="BK975" i="1"/>
  <c r="BL975" i="1"/>
  <c r="BM975" i="1"/>
  <c r="BN975" i="1"/>
  <c r="BO975" i="1"/>
  <c r="BP975" i="1"/>
  <c r="BQ975" i="1"/>
  <c r="BR975" i="1"/>
  <c r="BS975" i="1"/>
  <c r="BT975" i="1"/>
  <c r="BU975" i="1"/>
  <c r="BV975" i="1"/>
  <c r="BW975" i="1"/>
  <c r="BX975" i="1"/>
  <c r="BY975" i="1"/>
  <c r="BZ975" i="1"/>
  <c r="CA975" i="1"/>
  <c r="CB975" i="1"/>
  <c r="CC975" i="1"/>
  <c r="CD975" i="1"/>
  <c r="CE975" i="1"/>
  <c r="CF975" i="1"/>
  <c r="CG975" i="1"/>
  <c r="CH975" i="1"/>
  <c r="CI975" i="1"/>
  <c r="CJ975" i="1"/>
  <c r="CK975" i="1"/>
  <c r="CL975" i="1"/>
  <c r="CM975" i="1"/>
  <c r="CN975" i="1"/>
  <c r="CO975" i="1"/>
  <c r="CP975" i="1"/>
  <c r="CQ975" i="1"/>
  <c r="CR975" i="1"/>
  <c r="CS975" i="1"/>
  <c r="CT975" i="1"/>
  <c r="CU975" i="1"/>
  <c r="CV975" i="1"/>
  <c r="CW975" i="1"/>
  <c r="CX975" i="1"/>
  <c r="CY975" i="1"/>
  <c r="CZ975" i="1"/>
  <c r="DA975" i="1"/>
  <c r="DB975" i="1"/>
  <c r="DC975" i="1"/>
  <c r="DD975" i="1"/>
  <c r="DE975" i="1"/>
  <c r="DF975" i="1"/>
  <c r="DG975" i="1"/>
  <c r="DH975" i="1"/>
  <c r="DI975" i="1"/>
  <c r="Q976" i="1"/>
  <c r="R976" i="1"/>
  <c r="S976" i="1"/>
  <c r="T976" i="1"/>
  <c r="U976" i="1"/>
  <c r="V976" i="1"/>
  <c r="W976" i="1"/>
  <c r="X976" i="1"/>
  <c r="Y976" i="1"/>
  <c r="Z976" i="1"/>
  <c r="AA976" i="1"/>
  <c r="AB976" i="1"/>
  <c r="AC976" i="1"/>
  <c r="AD976" i="1"/>
  <c r="AE976" i="1"/>
  <c r="AF976" i="1"/>
  <c r="AG976" i="1"/>
  <c r="AH976" i="1"/>
  <c r="AI976" i="1"/>
  <c r="AJ976" i="1"/>
  <c r="AK976" i="1"/>
  <c r="AL976" i="1"/>
  <c r="AM976" i="1"/>
  <c r="AN976" i="1"/>
  <c r="AO976" i="1"/>
  <c r="AP976" i="1"/>
  <c r="AQ976" i="1"/>
  <c r="AR976" i="1"/>
  <c r="AS976" i="1"/>
  <c r="AT976" i="1"/>
  <c r="AU976" i="1"/>
  <c r="AV976" i="1"/>
  <c r="AW976" i="1"/>
  <c r="AX976" i="1"/>
  <c r="AY976" i="1"/>
  <c r="AZ976" i="1"/>
  <c r="BA976" i="1"/>
  <c r="BB976" i="1"/>
  <c r="BC976" i="1"/>
  <c r="BD976" i="1"/>
  <c r="BE976" i="1"/>
  <c r="BF976" i="1"/>
  <c r="BG976" i="1"/>
  <c r="BH976" i="1"/>
  <c r="BI976" i="1"/>
  <c r="BJ976" i="1"/>
  <c r="BK976" i="1"/>
  <c r="BL976" i="1"/>
  <c r="BM976" i="1"/>
  <c r="BN976" i="1"/>
  <c r="BO976" i="1"/>
  <c r="BP976" i="1"/>
  <c r="BQ976" i="1"/>
  <c r="BR976" i="1"/>
  <c r="BS976" i="1"/>
  <c r="BT976" i="1"/>
  <c r="BU976" i="1"/>
  <c r="BV976" i="1"/>
  <c r="BW976" i="1"/>
  <c r="BX976" i="1"/>
  <c r="BY976" i="1"/>
  <c r="BZ976" i="1"/>
  <c r="CA976" i="1"/>
  <c r="CB976" i="1"/>
  <c r="CC976" i="1"/>
  <c r="CD976" i="1"/>
  <c r="CE976" i="1"/>
  <c r="CF976" i="1"/>
  <c r="CG976" i="1"/>
  <c r="CH976" i="1"/>
  <c r="CI976" i="1"/>
  <c r="CJ976" i="1"/>
  <c r="CK976" i="1"/>
  <c r="CL976" i="1"/>
  <c r="CM976" i="1"/>
  <c r="CN976" i="1"/>
  <c r="CO976" i="1"/>
  <c r="CP976" i="1"/>
  <c r="CQ976" i="1"/>
  <c r="CR976" i="1"/>
  <c r="CS976" i="1"/>
  <c r="CT976" i="1"/>
  <c r="CU976" i="1"/>
  <c r="CV976" i="1"/>
  <c r="CW976" i="1"/>
  <c r="CX976" i="1"/>
  <c r="CY976" i="1"/>
  <c r="CZ976" i="1"/>
  <c r="DA976" i="1"/>
  <c r="DB976" i="1"/>
  <c r="DC976" i="1"/>
  <c r="DD976" i="1"/>
  <c r="DE976" i="1"/>
  <c r="DF976" i="1"/>
  <c r="DG976" i="1"/>
  <c r="DH976" i="1"/>
  <c r="DI976" i="1"/>
  <c r="Q977" i="1"/>
  <c r="R977" i="1"/>
  <c r="S977" i="1"/>
  <c r="T977" i="1"/>
  <c r="U977" i="1"/>
  <c r="V977" i="1"/>
  <c r="W977" i="1"/>
  <c r="X977" i="1"/>
  <c r="Y977" i="1"/>
  <c r="Z977" i="1"/>
  <c r="AA977" i="1"/>
  <c r="AB977" i="1"/>
  <c r="AC977" i="1"/>
  <c r="AD977" i="1"/>
  <c r="AE977" i="1"/>
  <c r="AF977" i="1"/>
  <c r="AG977" i="1"/>
  <c r="AH977" i="1"/>
  <c r="AI977" i="1"/>
  <c r="AJ977" i="1"/>
  <c r="AK977" i="1"/>
  <c r="AL977" i="1"/>
  <c r="AM977" i="1"/>
  <c r="AN977" i="1"/>
  <c r="AO977" i="1"/>
  <c r="AP977" i="1"/>
  <c r="AQ977" i="1"/>
  <c r="AR977" i="1"/>
  <c r="AS977" i="1"/>
  <c r="AT977" i="1"/>
  <c r="AU977" i="1"/>
  <c r="AV977" i="1"/>
  <c r="AW977" i="1"/>
  <c r="AX977" i="1"/>
  <c r="AY977" i="1"/>
  <c r="AZ977" i="1"/>
  <c r="BA977" i="1"/>
  <c r="BB977" i="1"/>
  <c r="BC977" i="1"/>
  <c r="BD977" i="1"/>
  <c r="BE977" i="1"/>
  <c r="BF977" i="1"/>
  <c r="BG977" i="1"/>
  <c r="BH977" i="1"/>
  <c r="BI977" i="1"/>
  <c r="BJ977" i="1"/>
  <c r="BK977" i="1"/>
  <c r="BL977" i="1"/>
  <c r="BM977" i="1"/>
  <c r="BN977" i="1"/>
  <c r="BO977" i="1"/>
  <c r="BP977" i="1"/>
  <c r="BQ977" i="1"/>
  <c r="BR977" i="1"/>
  <c r="BS977" i="1"/>
  <c r="BT977" i="1"/>
  <c r="BU977" i="1"/>
  <c r="BV977" i="1"/>
  <c r="BW977" i="1"/>
  <c r="BX977" i="1"/>
  <c r="BY977" i="1"/>
  <c r="BZ977" i="1"/>
  <c r="CA977" i="1"/>
  <c r="CB977" i="1"/>
  <c r="CC977" i="1"/>
  <c r="CD977" i="1"/>
  <c r="CE977" i="1"/>
  <c r="CF977" i="1"/>
  <c r="CG977" i="1"/>
  <c r="CH977" i="1"/>
  <c r="CI977" i="1"/>
  <c r="CJ977" i="1"/>
  <c r="CK977" i="1"/>
  <c r="CL977" i="1"/>
  <c r="CM977" i="1"/>
  <c r="CN977" i="1"/>
  <c r="CO977" i="1"/>
  <c r="CP977" i="1"/>
  <c r="CQ977" i="1"/>
  <c r="CR977" i="1"/>
  <c r="CS977" i="1"/>
  <c r="CT977" i="1"/>
  <c r="CU977" i="1"/>
  <c r="CV977" i="1"/>
  <c r="CW977" i="1"/>
  <c r="CX977" i="1"/>
  <c r="CY977" i="1"/>
  <c r="CZ977" i="1"/>
  <c r="DA977" i="1"/>
  <c r="DB977" i="1"/>
  <c r="DC977" i="1"/>
  <c r="DD977" i="1"/>
  <c r="DE977" i="1"/>
  <c r="DF977" i="1"/>
  <c r="DG977" i="1"/>
  <c r="DH977" i="1"/>
  <c r="DI977" i="1"/>
  <c r="Q978" i="1"/>
  <c r="R978" i="1"/>
  <c r="S978" i="1"/>
  <c r="T978" i="1"/>
  <c r="U978" i="1"/>
  <c r="V978" i="1"/>
  <c r="W978" i="1"/>
  <c r="X978" i="1"/>
  <c r="Y978" i="1"/>
  <c r="Z978" i="1"/>
  <c r="AA978" i="1"/>
  <c r="AB978" i="1"/>
  <c r="AC978" i="1"/>
  <c r="AD978" i="1"/>
  <c r="AE978" i="1"/>
  <c r="AF978" i="1"/>
  <c r="AG978" i="1"/>
  <c r="AH978" i="1"/>
  <c r="AI978" i="1"/>
  <c r="AJ978" i="1"/>
  <c r="AK978" i="1"/>
  <c r="AL978" i="1"/>
  <c r="AM978" i="1"/>
  <c r="AN978" i="1"/>
  <c r="AO978" i="1"/>
  <c r="AP978" i="1"/>
  <c r="AQ978" i="1"/>
  <c r="AR978" i="1"/>
  <c r="AS978" i="1"/>
  <c r="AT978" i="1"/>
  <c r="AU978" i="1"/>
  <c r="AV978" i="1"/>
  <c r="AW978" i="1"/>
  <c r="AX978" i="1"/>
  <c r="AY978" i="1"/>
  <c r="AZ978" i="1"/>
  <c r="BA978" i="1"/>
  <c r="BB978" i="1"/>
  <c r="BC978" i="1"/>
  <c r="BD978" i="1"/>
  <c r="BE978" i="1"/>
  <c r="BF978" i="1"/>
  <c r="BG978" i="1"/>
  <c r="BH978" i="1"/>
  <c r="BI978" i="1"/>
  <c r="BJ978" i="1"/>
  <c r="BK978" i="1"/>
  <c r="BL978" i="1"/>
  <c r="BM978" i="1"/>
  <c r="BN978" i="1"/>
  <c r="BO978" i="1"/>
  <c r="BP978" i="1"/>
  <c r="BQ978" i="1"/>
  <c r="BR978" i="1"/>
  <c r="BS978" i="1"/>
  <c r="BT978" i="1"/>
  <c r="BU978" i="1"/>
  <c r="BV978" i="1"/>
  <c r="BW978" i="1"/>
  <c r="BX978" i="1"/>
  <c r="BY978" i="1"/>
  <c r="BZ978" i="1"/>
  <c r="CA978" i="1"/>
  <c r="CB978" i="1"/>
  <c r="CC978" i="1"/>
  <c r="CD978" i="1"/>
  <c r="CE978" i="1"/>
  <c r="CF978" i="1"/>
  <c r="CG978" i="1"/>
  <c r="CH978" i="1"/>
  <c r="CI978" i="1"/>
  <c r="CJ978" i="1"/>
  <c r="CK978" i="1"/>
  <c r="CL978" i="1"/>
  <c r="CM978" i="1"/>
  <c r="CN978" i="1"/>
  <c r="CO978" i="1"/>
  <c r="CP978" i="1"/>
  <c r="CQ978" i="1"/>
  <c r="CR978" i="1"/>
  <c r="CS978" i="1"/>
  <c r="CT978" i="1"/>
  <c r="CU978" i="1"/>
  <c r="CV978" i="1"/>
  <c r="CW978" i="1"/>
  <c r="CX978" i="1"/>
  <c r="CY978" i="1"/>
  <c r="CZ978" i="1"/>
  <c r="DA978" i="1"/>
  <c r="DB978" i="1"/>
  <c r="DC978" i="1"/>
  <c r="DD978" i="1"/>
  <c r="DE978" i="1"/>
  <c r="DF978" i="1"/>
  <c r="DG978" i="1"/>
  <c r="DH978" i="1"/>
  <c r="DI978" i="1"/>
  <c r="Q979" i="1"/>
  <c r="R979" i="1"/>
  <c r="S979" i="1"/>
  <c r="T979" i="1"/>
  <c r="U979" i="1"/>
  <c r="V979" i="1"/>
  <c r="W979" i="1"/>
  <c r="X979" i="1"/>
  <c r="Y979" i="1"/>
  <c r="Z979" i="1"/>
  <c r="AA979" i="1"/>
  <c r="AB979" i="1"/>
  <c r="AC979" i="1"/>
  <c r="AD979" i="1"/>
  <c r="AE979" i="1"/>
  <c r="AF979" i="1"/>
  <c r="AG979" i="1"/>
  <c r="AH979" i="1"/>
  <c r="AI979" i="1"/>
  <c r="AJ979" i="1"/>
  <c r="AK979" i="1"/>
  <c r="AL979" i="1"/>
  <c r="AM979" i="1"/>
  <c r="AN979" i="1"/>
  <c r="AO979" i="1"/>
  <c r="AP979" i="1"/>
  <c r="AQ979" i="1"/>
  <c r="AR979" i="1"/>
  <c r="AS979" i="1"/>
  <c r="AT979" i="1"/>
  <c r="AU979" i="1"/>
  <c r="AV979" i="1"/>
  <c r="AW979" i="1"/>
  <c r="AX979" i="1"/>
  <c r="AY979" i="1"/>
  <c r="AZ979" i="1"/>
  <c r="BA979" i="1"/>
  <c r="BB979" i="1"/>
  <c r="BC979" i="1"/>
  <c r="BD979" i="1"/>
  <c r="BE979" i="1"/>
  <c r="BF979" i="1"/>
  <c r="BG979" i="1"/>
  <c r="BH979" i="1"/>
  <c r="BI979" i="1"/>
  <c r="BJ979" i="1"/>
  <c r="BK979" i="1"/>
  <c r="BL979" i="1"/>
  <c r="BM979" i="1"/>
  <c r="BN979" i="1"/>
  <c r="BO979" i="1"/>
  <c r="BP979" i="1"/>
  <c r="BQ979" i="1"/>
  <c r="BR979" i="1"/>
  <c r="BS979" i="1"/>
  <c r="BT979" i="1"/>
  <c r="BU979" i="1"/>
  <c r="BV979" i="1"/>
  <c r="BW979" i="1"/>
  <c r="BX979" i="1"/>
  <c r="BY979" i="1"/>
  <c r="BZ979" i="1"/>
  <c r="CA979" i="1"/>
  <c r="CB979" i="1"/>
  <c r="CC979" i="1"/>
  <c r="CD979" i="1"/>
  <c r="CE979" i="1"/>
  <c r="CF979" i="1"/>
  <c r="CG979" i="1"/>
  <c r="CH979" i="1"/>
  <c r="CI979" i="1"/>
  <c r="CJ979" i="1"/>
  <c r="CK979" i="1"/>
  <c r="CL979" i="1"/>
  <c r="CM979" i="1"/>
  <c r="CN979" i="1"/>
  <c r="CO979" i="1"/>
  <c r="CP979" i="1"/>
  <c r="CQ979" i="1"/>
  <c r="CR979" i="1"/>
  <c r="CS979" i="1"/>
  <c r="CT979" i="1"/>
  <c r="CU979" i="1"/>
  <c r="CV979" i="1"/>
  <c r="CW979" i="1"/>
  <c r="CX979" i="1"/>
  <c r="CY979" i="1"/>
  <c r="CZ979" i="1"/>
  <c r="DA979" i="1"/>
  <c r="DB979" i="1"/>
  <c r="DC979" i="1"/>
  <c r="DD979" i="1"/>
  <c r="DE979" i="1"/>
  <c r="DF979" i="1"/>
  <c r="DG979" i="1"/>
  <c r="DH979" i="1"/>
  <c r="DI979" i="1"/>
  <c r="Q980" i="1"/>
  <c r="R980" i="1"/>
  <c r="S980" i="1"/>
  <c r="T980" i="1"/>
  <c r="U980" i="1"/>
  <c r="V980" i="1"/>
  <c r="W980" i="1"/>
  <c r="X980" i="1"/>
  <c r="Y980" i="1"/>
  <c r="Z980" i="1"/>
  <c r="AA980" i="1"/>
  <c r="AB980" i="1"/>
  <c r="AC980" i="1"/>
  <c r="AD980" i="1"/>
  <c r="AE980" i="1"/>
  <c r="AF980" i="1"/>
  <c r="AG980" i="1"/>
  <c r="AH980" i="1"/>
  <c r="AI980" i="1"/>
  <c r="AJ980" i="1"/>
  <c r="AK980" i="1"/>
  <c r="AL980" i="1"/>
  <c r="AM980" i="1"/>
  <c r="AN980" i="1"/>
  <c r="AO980" i="1"/>
  <c r="AP980" i="1"/>
  <c r="AQ980" i="1"/>
  <c r="AR980" i="1"/>
  <c r="AS980" i="1"/>
  <c r="AT980" i="1"/>
  <c r="AU980" i="1"/>
  <c r="AV980" i="1"/>
  <c r="AW980" i="1"/>
  <c r="AX980" i="1"/>
  <c r="AY980" i="1"/>
  <c r="AZ980" i="1"/>
  <c r="BA980" i="1"/>
  <c r="BB980" i="1"/>
  <c r="BC980" i="1"/>
  <c r="BD980" i="1"/>
  <c r="BE980" i="1"/>
  <c r="BF980" i="1"/>
  <c r="BG980" i="1"/>
  <c r="BH980" i="1"/>
  <c r="BI980" i="1"/>
  <c r="BJ980" i="1"/>
  <c r="BK980" i="1"/>
  <c r="BL980" i="1"/>
  <c r="BM980" i="1"/>
  <c r="BN980" i="1"/>
  <c r="BO980" i="1"/>
  <c r="BP980" i="1"/>
  <c r="BQ980" i="1"/>
  <c r="BR980" i="1"/>
  <c r="BS980" i="1"/>
  <c r="BT980" i="1"/>
  <c r="BU980" i="1"/>
  <c r="BV980" i="1"/>
  <c r="BW980" i="1"/>
  <c r="BX980" i="1"/>
  <c r="BY980" i="1"/>
  <c r="BZ980" i="1"/>
  <c r="CA980" i="1"/>
  <c r="CB980" i="1"/>
  <c r="CC980" i="1"/>
  <c r="CD980" i="1"/>
  <c r="CE980" i="1"/>
  <c r="CF980" i="1"/>
  <c r="CG980" i="1"/>
  <c r="CH980" i="1"/>
  <c r="CI980" i="1"/>
  <c r="CJ980" i="1"/>
  <c r="CK980" i="1"/>
  <c r="CL980" i="1"/>
  <c r="CM980" i="1"/>
  <c r="CN980" i="1"/>
  <c r="CO980" i="1"/>
  <c r="CP980" i="1"/>
  <c r="CQ980" i="1"/>
  <c r="CR980" i="1"/>
  <c r="CS980" i="1"/>
  <c r="CT980" i="1"/>
  <c r="CU980" i="1"/>
  <c r="CV980" i="1"/>
  <c r="CW980" i="1"/>
  <c r="CX980" i="1"/>
  <c r="CY980" i="1"/>
  <c r="CZ980" i="1"/>
  <c r="DA980" i="1"/>
  <c r="DB980" i="1"/>
  <c r="DC980" i="1"/>
  <c r="DD980" i="1"/>
  <c r="DE980" i="1"/>
  <c r="DF980" i="1"/>
  <c r="DG980" i="1"/>
  <c r="DH980" i="1"/>
  <c r="DI980" i="1"/>
  <c r="Q981" i="1"/>
  <c r="R981" i="1"/>
  <c r="S981" i="1"/>
  <c r="T981" i="1"/>
  <c r="U981" i="1"/>
  <c r="V981" i="1"/>
  <c r="W981" i="1"/>
  <c r="X981" i="1"/>
  <c r="Y981" i="1"/>
  <c r="Z981" i="1"/>
  <c r="AA981" i="1"/>
  <c r="AB981" i="1"/>
  <c r="AC981" i="1"/>
  <c r="AD981" i="1"/>
  <c r="AE981" i="1"/>
  <c r="AF981" i="1"/>
  <c r="AG981" i="1"/>
  <c r="AH981" i="1"/>
  <c r="AI981" i="1"/>
  <c r="AJ981" i="1"/>
  <c r="AK981" i="1"/>
  <c r="AL981" i="1"/>
  <c r="AM981" i="1"/>
  <c r="AN981" i="1"/>
  <c r="AO981" i="1"/>
  <c r="AP981" i="1"/>
  <c r="AQ981" i="1"/>
  <c r="AR981" i="1"/>
  <c r="AS981" i="1"/>
  <c r="AT981" i="1"/>
  <c r="AU981" i="1"/>
  <c r="AV981" i="1"/>
  <c r="AW981" i="1"/>
  <c r="AX981" i="1"/>
  <c r="AY981" i="1"/>
  <c r="AZ981" i="1"/>
  <c r="BA981" i="1"/>
  <c r="BB981" i="1"/>
  <c r="BC981" i="1"/>
  <c r="BD981" i="1"/>
  <c r="BE981" i="1"/>
  <c r="BF981" i="1"/>
  <c r="BG981" i="1"/>
  <c r="BH981" i="1"/>
  <c r="BI981" i="1"/>
  <c r="BJ981" i="1"/>
  <c r="BK981" i="1"/>
  <c r="BL981" i="1"/>
  <c r="BM981" i="1"/>
  <c r="BN981" i="1"/>
  <c r="BO981" i="1"/>
  <c r="BP981" i="1"/>
  <c r="BQ981" i="1"/>
  <c r="BR981" i="1"/>
  <c r="BS981" i="1"/>
  <c r="BT981" i="1"/>
  <c r="BU981" i="1"/>
  <c r="BV981" i="1"/>
  <c r="BW981" i="1"/>
  <c r="BX981" i="1"/>
  <c r="BY981" i="1"/>
  <c r="BZ981" i="1"/>
  <c r="CA981" i="1"/>
  <c r="CB981" i="1"/>
  <c r="CC981" i="1"/>
  <c r="CD981" i="1"/>
  <c r="CE981" i="1"/>
  <c r="CF981" i="1"/>
  <c r="CG981" i="1"/>
  <c r="CH981" i="1"/>
  <c r="CI981" i="1"/>
  <c r="CJ981" i="1"/>
  <c r="CK981" i="1"/>
  <c r="CL981" i="1"/>
  <c r="CM981" i="1"/>
  <c r="CN981" i="1"/>
  <c r="CO981" i="1"/>
  <c r="CP981" i="1"/>
  <c r="CQ981" i="1"/>
  <c r="CR981" i="1"/>
  <c r="CS981" i="1"/>
  <c r="CT981" i="1"/>
  <c r="CU981" i="1"/>
  <c r="CV981" i="1"/>
  <c r="CW981" i="1"/>
  <c r="CX981" i="1"/>
  <c r="CY981" i="1"/>
  <c r="CZ981" i="1"/>
  <c r="DA981" i="1"/>
  <c r="DB981" i="1"/>
  <c r="DC981" i="1"/>
  <c r="DD981" i="1"/>
  <c r="DE981" i="1"/>
  <c r="DF981" i="1"/>
  <c r="DG981" i="1"/>
  <c r="DH981" i="1"/>
  <c r="DI981" i="1"/>
  <c r="Q982" i="1"/>
  <c r="R982" i="1"/>
  <c r="S982" i="1"/>
  <c r="T982" i="1"/>
  <c r="U982" i="1"/>
  <c r="V982" i="1"/>
  <c r="W982" i="1"/>
  <c r="X982" i="1"/>
  <c r="Y982" i="1"/>
  <c r="Z982" i="1"/>
  <c r="AA982" i="1"/>
  <c r="AB982" i="1"/>
  <c r="AC982" i="1"/>
  <c r="AD982" i="1"/>
  <c r="AE982" i="1"/>
  <c r="AF982" i="1"/>
  <c r="AG982" i="1"/>
  <c r="AH982" i="1"/>
  <c r="AI982" i="1"/>
  <c r="AJ982" i="1"/>
  <c r="AK982" i="1"/>
  <c r="AL982" i="1"/>
  <c r="AM982" i="1"/>
  <c r="AN982" i="1"/>
  <c r="AO982" i="1"/>
  <c r="AP982" i="1"/>
  <c r="AQ982" i="1"/>
  <c r="AR982" i="1"/>
  <c r="AS982" i="1"/>
  <c r="AT982" i="1"/>
  <c r="AU982" i="1"/>
  <c r="AV982" i="1"/>
  <c r="AW982" i="1"/>
  <c r="AX982" i="1"/>
  <c r="AY982" i="1"/>
  <c r="AZ982" i="1"/>
  <c r="BA982" i="1"/>
  <c r="BB982" i="1"/>
  <c r="BC982" i="1"/>
  <c r="BD982" i="1"/>
  <c r="BE982" i="1"/>
  <c r="BF982" i="1"/>
  <c r="BG982" i="1"/>
  <c r="BH982" i="1"/>
  <c r="BI982" i="1"/>
  <c r="BJ982" i="1"/>
  <c r="BK982" i="1"/>
  <c r="BL982" i="1"/>
  <c r="BM982" i="1"/>
  <c r="BN982" i="1"/>
  <c r="BO982" i="1"/>
  <c r="BP982" i="1"/>
  <c r="BQ982" i="1"/>
  <c r="BR982" i="1"/>
  <c r="BS982" i="1"/>
  <c r="BT982" i="1"/>
  <c r="BU982" i="1"/>
  <c r="BV982" i="1"/>
  <c r="BW982" i="1"/>
  <c r="BX982" i="1"/>
  <c r="BY982" i="1"/>
  <c r="BZ982" i="1"/>
  <c r="CA982" i="1"/>
  <c r="CB982" i="1"/>
  <c r="CC982" i="1"/>
  <c r="CD982" i="1"/>
  <c r="CE982" i="1"/>
  <c r="CF982" i="1"/>
  <c r="CG982" i="1"/>
  <c r="CH982" i="1"/>
  <c r="CI982" i="1"/>
  <c r="CJ982" i="1"/>
  <c r="CK982" i="1"/>
  <c r="CL982" i="1"/>
  <c r="CM982" i="1"/>
  <c r="CN982" i="1"/>
  <c r="CO982" i="1"/>
  <c r="CP982" i="1"/>
  <c r="CQ982" i="1"/>
  <c r="CR982" i="1"/>
  <c r="CS982" i="1"/>
  <c r="CT982" i="1"/>
  <c r="CU982" i="1"/>
  <c r="CV982" i="1"/>
  <c r="CW982" i="1"/>
  <c r="CX982" i="1"/>
  <c r="CY982" i="1"/>
  <c r="CZ982" i="1"/>
  <c r="DA982" i="1"/>
  <c r="DB982" i="1"/>
  <c r="DC982" i="1"/>
  <c r="DD982" i="1"/>
  <c r="DE982" i="1"/>
  <c r="DF982" i="1"/>
  <c r="DG982" i="1"/>
  <c r="DH982" i="1"/>
  <c r="DI982" i="1"/>
  <c r="Q983" i="1"/>
  <c r="R983" i="1"/>
  <c r="S983" i="1"/>
  <c r="T983" i="1"/>
  <c r="U983" i="1"/>
  <c r="V983" i="1"/>
  <c r="W983" i="1"/>
  <c r="X983" i="1"/>
  <c r="Y983" i="1"/>
  <c r="Z983" i="1"/>
  <c r="AA983" i="1"/>
  <c r="AB983" i="1"/>
  <c r="AC983" i="1"/>
  <c r="AD983" i="1"/>
  <c r="AE983" i="1"/>
  <c r="AF983" i="1"/>
  <c r="AG983" i="1"/>
  <c r="AH983" i="1"/>
  <c r="AI983" i="1"/>
  <c r="AJ983" i="1"/>
  <c r="AK983" i="1"/>
  <c r="AL983" i="1"/>
  <c r="AM983" i="1"/>
  <c r="AN983" i="1"/>
  <c r="AO983" i="1"/>
  <c r="AP983" i="1"/>
  <c r="AQ983" i="1"/>
  <c r="AR983" i="1"/>
  <c r="AS983" i="1"/>
  <c r="AT983" i="1"/>
  <c r="AU983" i="1"/>
  <c r="AV983" i="1"/>
  <c r="AW983" i="1"/>
  <c r="AX983" i="1"/>
  <c r="AY983" i="1"/>
  <c r="AZ983" i="1"/>
  <c r="BA983" i="1"/>
  <c r="BB983" i="1"/>
  <c r="BC983" i="1"/>
  <c r="BD983" i="1"/>
  <c r="BE983" i="1"/>
  <c r="BF983" i="1"/>
  <c r="BG983" i="1"/>
  <c r="BH983" i="1"/>
  <c r="BI983" i="1"/>
  <c r="BJ983" i="1"/>
  <c r="BK983" i="1"/>
  <c r="BL983" i="1"/>
  <c r="BM983" i="1"/>
  <c r="BN983" i="1"/>
  <c r="BO983" i="1"/>
  <c r="BP983" i="1"/>
  <c r="BQ983" i="1"/>
  <c r="BR983" i="1"/>
  <c r="BS983" i="1"/>
  <c r="BT983" i="1"/>
  <c r="BU983" i="1"/>
  <c r="BV983" i="1"/>
  <c r="BW983" i="1"/>
  <c r="BX983" i="1"/>
  <c r="BY983" i="1"/>
  <c r="BZ983" i="1"/>
  <c r="CA983" i="1"/>
  <c r="CB983" i="1"/>
  <c r="CC983" i="1"/>
  <c r="CD983" i="1"/>
  <c r="CE983" i="1"/>
  <c r="CF983" i="1"/>
  <c r="CG983" i="1"/>
  <c r="CH983" i="1"/>
  <c r="CI983" i="1"/>
  <c r="CJ983" i="1"/>
  <c r="CK983" i="1"/>
  <c r="CL983" i="1"/>
  <c r="CM983" i="1"/>
  <c r="CN983" i="1"/>
  <c r="CO983" i="1"/>
  <c r="CP983" i="1"/>
  <c r="CQ983" i="1"/>
  <c r="CR983" i="1"/>
  <c r="CS983" i="1"/>
  <c r="CT983" i="1"/>
  <c r="CU983" i="1"/>
  <c r="CV983" i="1"/>
  <c r="CW983" i="1"/>
  <c r="CX983" i="1"/>
  <c r="CY983" i="1"/>
  <c r="CZ983" i="1"/>
  <c r="DA983" i="1"/>
  <c r="DB983" i="1"/>
  <c r="DC983" i="1"/>
  <c r="DD983" i="1"/>
  <c r="DE983" i="1"/>
  <c r="DF983" i="1"/>
  <c r="DG983" i="1"/>
  <c r="DH983" i="1"/>
  <c r="DI983" i="1"/>
  <c r="Q984" i="1"/>
  <c r="R984" i="1"/>
  <c r="S984" i="1"/>
  <c r="T984" i="1"/>
  <c r="U984" i="1"/>
  <c r="V984" i="1"/>
  <c r="W984" i="1"/>
  <c r="X984" i="1"/>
  <c r="Y984" i="1"/>
  <c r="Z984" i="1"/>
  <c r="AA984" i="1"/>
  <c r="AB984" i="1"/>
  <c r="AC984" i="1"/>
  <c r="AD984" i="1"/>
  <c r="AE984" i="1"/>
  <c r="AF984" i="1"/>
  <c r="AG984" i="1"/>
  <c r="AH984" i="1"/>
  <c r="AI984" i="1"/>
  <c r="AJ984" i="1"/>
  <c r="AK984" i="1"/>
  <c r="AL984" i="1"/>
  <c r="AM984" i="1"/>
  <c r="AN984" i="1"/>
  <c r="AO984" i="1"/>
  <c r="AP984" i="1"/>
  <c r="AQ984" i="1"/>
  <c r="AR984" i="1"/>
  <c r="AS984" i="1"/>
  <c r="AT984" i="1"/>
  <c r="AU984" i="1"/>
  <c r="AV984" i="1"/>
  <c r="AW984" i="1"/>
  <c r="AX984" i="1"/>
  <c r="AY984" i="1"/>
  <c r="AZ984" i="1"/>
  <c r="BA984" i="1"/>
  <c r="BB984" i="1"/>
  <c r="BC984" i="1"/>
  <c r="BD984" i="1"/>
  <c r="BE984" i="1"/>
  <c r="BF984" i="1"/>
  <c r="BG984" i="1"/>
  <c r="BH984" i="1"/>
  <c r="BI984" i="1"/>
  <c r="BJ984" i="1"/>
  <c r="BK984" i="1"/>
  <c r="BL984" i="1"/>
  <c r="BM984" i="1"/>
  <c r="BN984" i="1"/>
  <c r="BO984" i="1"/>
  <c r="BP984" i="1"/>
  <c r="BQ984" i="1"/>
  <c r="BR984" i="1"/>
  <c r="BS984" i="1"/>
  <c r="BT984" i="1"/>
  <c r="BU984" i="1"/>
  <c r="BV984" i="1"/>
  <c r="BW984" i="1"/>
  <c r="BX984" i="1"/>
  <c r="BY984" i="1"/>
  <c r="BZ984" i="1"/>
  <c r="CA984" i="1"/>
  <c r="CB984" i="1"/>
  <c r="CC984" i="1"/>
  <c r="CD984" i="1"/>
  <c r="CE984" i="1"/>
  <c r="CF984" i="1"/>
  <c r="CG984" i="1"/>
  <c r="CH984" i="1"/>
  <c r="CI984" i="1"/>
  <c r="CJ984" i="1"/>
  <c r="CK984" i="1"/>
  <c r="CL984" i="1"/>
  <c r="CM984" i="1"/>
  <c r="CN984" i="1"/>
  <c r="CO984" i="1"/>
  <c r="CP984" i="1"/>
  <c r="CQ984" i="1"/>
  <c r="CR984" i="1"/>
  <c r="CS984" i="1"/>
  <c r="CT984" i="1"/>
  <c r="CU984" i="1"/>
  <c r="CV984" i="1"/>
  <c r="CW984" i="1"/>
  <c r="CX984" i="1"/>
  <c r="CY984" i="1"/>
  <c r="CZ984" i="1"/>
  <c r="DA984" i="1"/>
  <c r="DB984" i="1"/>
  <c r="DC984" i="1"/>
  <c r="DD984" i="1"/>
  <c r="DE984" i="1"/>
  <c r="DF984" i="1"/>
  <c r="DG984" i="1"/>
  <c r="DH984" i="1"/>
  <c r="DI984" i="1"/>
  <c r="Q985" i="1"/>
  <c r="R985" i="1"/>
  <c r="S985" i="1"/>
  <c r="T985" i="1"/>
  <c r="U985" i="1"/>
  <c r="V985" i="1"/>
  <c r="W985" i="1"/>
  <c r="X985" i="1"/>
  <c r="Y985" i="1"/>
  <c r="Z985" i="1"/>
  <c r="AA985" i="1"/>
  <c r="AB985" i="1"/>
  <c r="AC985" i="1"/>
  <c r="AD985" i="1"/>
  <c r="AE985" i="1"/>
  <c r="AF985" i="1"/>
  <c r="AG985" i="1"/>
  <c r="AH985" i="1"/>
  <c r="AI985" i="1"/>
  <c r="AJ985" i="1"/>
  <c r="AK985" i="1"/>
  <c r="AL985" i="1"/>
  <c r="AM985" i="1"/>
  <c r="AN985" i="1"/>
  <c r="AO985" i="1"/>
  <c r="AP985" i="1"/>
  <c r="AQ985" i="1"/>
  <c r="AR985" i="1"/>
  <c r="AS985" i="1"/>
  <c r="AT985" i="1"/>
  <c r="AU985" i="1"/>
  <c r="AV985" i="1"/>
  <c r="AW985" i="1"/>
  <c r="AX985" i="1"/>
  <c r="AY985" i="1"/>
  <c r="AZ985" i="1"/>
  <c r="BA985" i="1"/>
  <c r="BB985" i="1"/>
  <c r="BC985" i="1"/>
  <c r="BD985" i="1"/>
  <c r="BE985" i="1"/>
  <c r="BF985" i="1"/>
  <c r="BG985" i="1"/>
  <c r="BH985" i="1"/>
  <c r="BI985" i="1"/>
  <c r="BJ985" i="1"/>
  <c r="BK985" i="1"/>
  <c r="BL985" i="1"/>
  <c r="BM985" i="1"/>
  <c r="BN985" i="1"/>
  <c r="BO985" i="1"/>
  <c r="BP985" i="1"/>
  <c r="BQ985" i="1"/>
  <c r="BR985" i="1"/>
  <c r="BS985" i="1"/>
  <c r="BT985" i="1"/>
  <c r="BU985" i="1"/>
  <c r="BV985" i="1"/>
  <c r="BW985" i="1"/>
  <c r="BX985" i="1"/>
  <c r="BY985" i="1"/>
  <c r="BZ985" i="1"/>
  <c r="CA985" i="1"/>
  <c r="CB985" i="1"/>
  <c r="CC985" i="1"/>
  <c r="CD985" i="1"/>
  <c r="CE985" i="1"/>
  <c r="CF985" i="1"/>
  <c r="CG985" i="1"/>
  <c r="CH985" i="1"/>
  <c r="CI985" i="1"/>
  <c r="CJ985" i="1"/>
  <c r="CK985" i="1"/>
  <c r="CL985" i="1"/>
  <c r="CM985" i="1"/>
  <c r="CN985" i="1"/>
  <c r="CO985" i="1"/>
  <c r="CP985" i="1"/>
  <c r="CQ985" i="1"/>
  <c r="CR985" i="1"/>
  <c r="CS985" i="1"/>
  <c r="CT985" i="1"/>
  <c r="CU985" i="1"/>
  <c r="CV985" i="1"/>
  <c r="CW985" i="1"/>
  <c r="CX985" i="1"/>
  <c r="CY985" i="1"/>
  <c r="CZ985" i="1"/>
  <c r="DA985" i="1"/>
  <c r="DB985" i="1"/>
  <c r="DC985" i="1"/>
  <c r="DD985" i="1"/>
  <c r="DE985" i="1"/>
  <c r="DF985" i="1"/>
  <c r="DG985" i="1"/>
  <c r="DH985" i="1"/>
  <c r="DI985" i="1"/>
  <c r="Q986" i="1"/>
  <c r="R986" i="1"/>
  <c r="S986" i="1"/>
  <c r="T986" i="1"/>
  <c r="U986" i="1"/>
  <c r="V986" i="1"/>
  <c r="W986" i="1"/>
  <c r="X986" i="1"/>
  <c r="Y986" i="1"/>
  <c r="Z986" i="1"/>
  <c r="AA986" i="1"/>
  <c r="AB986" i="1"/>
  <c r="AC986" i="1"/>
  <c r="AD986" i="1"/>
  <c r="AE986" i="1"/>
  <c r="AF986" i="1"/>
  <c r="AG986" i="1"/>
  <c r="AH986" i="1"/>
  <c r="AI986" i="1"/>
  <c r="AJ986" i="1"/>
  <c r="AK986" i="1"/>
  <c r="AL986" i="1"/>
  <c r="AM986" i="1"/>
  <c r="AN986" i="1"/>
  <c r="AO986" i="1"/>
  <c r="AP986" i="1"/>
  <c r="AQ986" i="1"/>
  <c r="AR986" i="1"/>
  <c r="AS986" i="1"/>
  <c r="AT986" i="1"/>
  <c r="AU986" i="1"/>
  <c r="AV986" i="1"/>
  <c r="AW986" i="1"/>
  <c r="AX986" i="1"/>
  <c r="AY986" i="1"/>
  <c r="AZ986" i="1"/>
  <c r="BA986" i="1"/>
  <c r="BB986" i="1"/>
  <c r="BC986" i="1"/>
  <c r="BD986" i="1"/>
  <c r="BE986" i="1"/>
  <c r="BF986" i="1"/>
  <c r="BG986" i="1"/>
  <c r="BH986" i="1"/>
  <c r="BI986" i="1"/>
  <c r="BJ986" i="1"/>
  <c r="BK986" i="1"/>
  <c r="BL986" i="1"/>
  <c r="BM986" i="1"/>
  <c r="BN986" i="1"/>
  <c r="BO986" i="1"/>
  <c r="BP986" i="1"/>
  <c r="BQ986" i="1"/>
  <c r="BR986" i="1"/>
  <c r="BS986" i="1"/>
  <c r="BT986" i="1"/>
  <c r="BU986" i="1"/>
  <c r="BV986" i="1"/>
  <c r="BW986" i="1"/>
  <c r="BX986" i="1"/>
  <c r="BY986" i="1"/>
  <c r="BZ986" i="1"/>
  <c r="CA986" i="1"/>
  <c r="CB986" i="1"/>
  <c r="CC986" i="1"/>
  <c r="CD986" i="1"/>
  <c r="CE986" i="1"/>
  <c r="CF986" i="1"/>
  <c r="CG986" i="1"/>
  <c r="CH986" i="1"/>
  <c r="CI986" i="1"/>
  <c r="CJ986" i="1"/>
  <c r="CK986" i="1"/>
  <c r="CL986" i="1"/>
  <c r="CM986" i="1"/>
  <c r="CN986" i="1"/>
  <c r="CO986" i="1"/>
  <c r="CP986" i="1"/>
  <c r="CQ986" i="1"/>
  <c r="CR986" i="1"/>
  <c r="CS986" i="1"/>
  <c r="CT986" i="1"/>
  <c r="CU986" i="1"/>
  <c r="CV986" i="1"/>
  <c r="CW986" i="1"/>
  <c r="CX986" i="1"/>
  <c r="CY986" i="1"/>
  <c r="CZ986" i="1"/>
  <c r="DA986" i="1"/>
  <c r="DB986" i="1"/>
  <c r="DC986" i="1"/>
  <c r="DD986" i="1"/>
  <c r="DE986" i="1"/>
  <c r="DF986" i="1"/>
  <c r="DG986" i="1"/>
  <c r="DH986" i="1"/>
  <c r="DI986" i="1"/>
  <c r="Q987" i="1"/>
  <c r="R987" i="1"/>
  <c r="S987" i="1"/>
  <c r="T987" i="1"/>
  <c r="U987" i="1"/>
  <c r="V987" i="1"/>
  <c r="W987" i="1"/>
  <c r="X987" i="1"/>
  <c r="Y987" i="1"/>
  <c r="Z987" i="1"/>
  <c r="AA987" i="1"/>
  <c r="AB987" i="1"/>
  <c r="AC987" i="1"/>
  <c r="AD987" i="1"/>
  <c r="AE987" i="1"/>
  <c r="AF987" i="1"/>
  <c r="AG987" i="1"/>
  <c r="AH987" i="1"/>
  <c r="AI987" i="1"/>
  <c r="AJ987" i="1"/>
  <c r="AK987" i="1"/>
  <c r="AL987" i="1"/>
  <c r="AM987" i="1"/>
  <c r="AN987" i="1"/>
  <c r="AO987" i="1"/>
  <c r="AP987" i="1"/>
  <c r="AQ987" i="1"/>
  <c r="AR987" i="1"/>
  <c r="AS987" i="1"/>
  <c r="AT987" i="1"/>
  <c r="AU987" i="1"/>
  <c r="AV987" i="1"/>
  <c r="AW987" i="1"/>
  <c r="AX987" i="1"/>
  <c r="AY987" i="1"/>
  <c r="AZ987" i="1"/>
  <c r="BA987" i="1"/>
  <c r="BB987" i="1"/>
  <c r="BC987" i="1"/>
  <c r="BD987" i="1"/>
  <c r="BE987" i="1"/>
  <c r="BF987" i="1"/>
  <c r="BG987" i="1"/>
  <c r="BH987" i="1"/>
  <c r="BI987" i="1"/>
  <c r="BJ987" i="1"/>
  <c r="BK987" i="1"/>
  <c r="BL987" i="1"/>
  <c r="BM987" i="1"/>
  <c r="BN987" i="1"/>
  <c r="BO987" i="1"/>
  <c r="BP987" i="1"/>
  <c r="BQ987" i="1"/>
  <c r="BR987" i="1"/>
  <c r="BS987" i="1"/>
  <c r="BT987" i="1"/>
  <c r="BU987" i="1"/>
  <c r="BV987" i="1"/>
  <c r="BW987" i="1"/>
  <c r="BX987" i="1"/>
  <c r="BY987" i="1"/>
  <c r="BZ987" i="1"/>
  <c r="CA987" i="1"/>
  <c r="CB987" i="1"/>
  <c r="CC987" i="1"/>
  <c r="CD987" i="1"/>
  <c r="CE987" i="1"/>
  <c r="CF987" i="1"/>
  <c r="CG987" i="1"/>
  <c r="CH987" i="1"/>
  <c r="CI987" i="1"/>
  <c r="CJ987" i="1"/>
  <c r="CK987" i="1"/>
  <c r="CL987" i="1"/>
  <c r="CM987" i="1"/>
  <c r="CN987" i="1"/>
  <c r="CO987" i="1"/>
  <c r="CP987" i="1"/>
  <c r="CQ987" i="1"/>
  <c r="CR987" i="1"/>
  <c r="CS987" i="1"/>
  <c r="CT987" i="1"/>
  <c r="CU987" i="1"/>
  <c r="CV987" i="1"/>
  <c r="CW987" i="1"/>
  <c r="CX987" i="1"/>
  <c r="CY987" i="1"/>
  <c r="CZ987" i="1"/>
  <c r="DA987" i="1"/>
  <c r="DB987" i="1"/>
  <c r="DC987" i="1"/>
  <c r="DD987" i="1"/>
  <c r="DE987" i="1"/>
  <c r="DF987" i="1"/>
  <c r="DG987" i="1"/>
  <c r="DH987" i="1"/>
  <c r="DI987" i="1"/>
  <c r="Q988" i="1"/>
  <c r="R988" i="1"/>
  <c r="S988" i="1"/>
  <c r="T988" i="1"/>
  <c r="U988" i="1"/>
  <c r="V988" i="1"/>
  <c r="W988" i="1"/>
  <c r="X988" i="1"/>
  <c r="Y988" i="1"/>
  <c r="Z988" i="1"/>
  <c r="AA988" i="1"/>
  <c r="AB988" i="1"/>
  <c r="AC988" i="1"/>
  <c r="AD988" i="1"/>
  <c r="AE988" i="1"/>
  <c r="AF988" i="1"/>
  <c r="AG988" i="1"/>
  <c r="AH988" i="1"/>
  <c r="AI988" i="1"/>
  <c r="AJ988" i="1"/>
  <c r="AK988" i="1"/>
  <c r="AL988" i="1"/>
  <c r="AM988" i="1"/>
  <c r="AN988" i="1"/>
  <c r="AO988" i="1"/>
  <c r="AP988" i="1"/>
  <c r="AQ988" i="1"/>
  <c r="AR988" i="1"/>
  <c r="AS988" i="1"/>
  <c r="AT988" i="1"/>
  <c r="AU988" i="1"/>
  <c r="AV988" i="1"/>
  <c r="AW988" i="1"/>
  <c r="AX988" i="1"/>
  <c r="AY988" i="1"/>
  <c r="AZ988" i="1"/>
  <c r="BA988" i="1"/>
  <c r="BB988" i="1"/>
  <c r="BC988" i="1"/>
  <c r="BD988" i="1"/>
  <c r="BE988" i="1"/>
  <c r="BF988" i="1"/>
  <c r="BG988" i="1"/>
  <c r="BH988" i="1"/>
  <c r="BI988" i="1"/>
  <c r="BJ988" i="1"/>
  <c r="BK988" i="1"/>
  <c r="BL988" i="1"/>
  <c r="BM988" i="1"/>
  <c r="BN988" i="1"/>
  <c r="BO988" i="1"/>
  <c r="BP988" i="1"/>
  <c r="BQ988" i="1"/>
  <c r="BR988" i="1"/>
  <c r="BS988" i="1"/>
  <c r="BT988" i="1"/>
  <c r="BU988" i="1"/>
  <c r="BV988" i="1"/>
  <c r="BW988" i="1"/>
  <c r="BX988" i="1"/>
  <c r="BY988" i="1"/>
  <c r="BZ988" i="1"/>
  <c r="CA988" i="1"/>
  <c r="CB988" i="1"/>
  <c r="CC988" i="1"/>
  <c r="CD988" i="1"/>
  <c r="CE988" i="1"/>
  <c r="CF988" i="1"/>
  <c r="CG988" i="1"/>
  <c r="CH988" i="1"/>
  <c r="CI988" i="1"/>
  <c r="CJ988" i="1"/>
  <c r="CK988" i="1"/>
  <c r="CL988" i="1"/>
  <c r="CM988" i="1"/>
  <c r="CN988" i="1"/>
  <c r="CO988" i="1"/>
  <c r="CP988" i="1"/>
  <c r="CQ988" i="1"/>
  <c r="CR988" i="1"/>
  <c r="CS988" i="1"/>
  <c r="CT988" i="1"/>
  <c r="CU988" i="1"/>
  <c r="CV988" i="1"/>
  <c r="CW988" i="1"/>
  <c r="CX988" i="1"/>
  <c r="CY988" i="1"/>
  <c r="CZ988" i="1"/>
  <c r="DA988" i="1"/>
  <c r="DB988" i="1"/>
  <c r="DC988" i="1"/>
  <c r="DD988" i="1"/>
  <c r="DE988" i="1"/>
  <c r="DF988" i="1"/>
  <c r="DG988" i="1"/>
  <c r="DH988" i="1"/>
  <c r="DI988" i="1"/>
  <c r="Q989" i="1"/>
  <c r="R989" i="1"/>
  <c r="S989" i="1"/>
  <c r="T989" i="1"/>
  <c r="U989" i="1"/>
  <c r="V989" i="1"/>
  <c r="W989" i="1"/>
  <c r="X989" i="1"/>
  <c r="Y989" i="1"/>
  <c r="Z989" i="1"/>
  <c r="AA989" i="1"/>
  <c r="AB989" i="1"/>
  <c r="AC989" i="1"/>
  <c r="AD989" i="1"/>
  <c r="AE989" i="1"/>
  <c r="AF989" i="1"/>
  <c r="AG989" i="1"/>
  <c r="AH989" i="1"/>
  <c r="AI989" i="1"/>
  <c r="AJ989" i="1"/>
  <c r="AK989" i="1"/>
  <c r="AL989" i="1"/>
  <c r="AM989" i="1"/>
  <c r="AN989" i="1"/>
  <c r="AO989" i="1"/>
  <c r="AP989" i="1"/>
  <c r="AQ989" i="1"/>
  <c r="AR989" i="1"/>
  <c r="AS989" i="1"/>
  <c r="AT989" i="1"/>
  <c r="AU989" i="1"/>
  <c r="AV989" i="1"/>
  <c r="AW989" i="1"/>
  <c r="AX989" i="1"/>
  <c r="AY989" i="1"/>
  <c r="AZ989" i="1"/>
  <c r="BA989" i="1"/>
  <c r="BB989" i="1"/>
  <c r="BC989" i="1"/>
  <c r="BD989" i="1"/>
  <c r="BE989" i="1"/>
  <c r="BF989" i="1"/>
  <c r="BG989" i="1"/>
  <c r="BH989" i="1"/>
  <c r="BI989" i="1"/>
  <c r="BJ989" i="1"/>
  <c r="BK989" i="1"/>
  <c r="BL989" i="1"/>
  <c r="BM989" i="1"/>
  <c r="BN989" i="1"/>
  <c r="BO989" i="1"/>
  <c r="BP989" i="1"/>
  <c r="BQ989" i="1"/>
  <c r="BR989" i="1"/>
  <c r="BS989" i="1"/>
  <c r="BT989" i="1"/>
  <c r="BU989" i="1"/>
  <c r="BV989" i="1"/>
  <c r="BW989" i="1"/>
  <c r="BX989" i="1"/>
  <c r="BY989" i="1"/>
  <c r="BZ989" i="1"/>
  <c r="CA989" i="1"/>
  <c r="CB989" i="1"/>
  <c r="CC989" i="1"/>
  <c r="CD989" i="1"/>
  <c r="CE989" i="1"/>
  <c r="CF989" i="1"/>
  <c r="CG989" i="1"/>
  <c r="CH989" i="1"/>
  <c r="CI989" i="1"/>
  <c r="CJ989" i="1"/>
  <c r="CK989" i="1"/>
  <c r="CL989" i="1"/>
  <c r="CM989" i="1"/>
  <c r="CN989" i="1"/>
  <c r="CO989" i="1"/>
  <c r="CP989" i="1"/>
  <c r="CQ989" i="1"/>
  <c r="CR989" i="1"/>
  <c r="CS989" i="1"/>
  <c r="CT989" i="1"/>
  <c r="CU989" i="1"/>
  <c r="CV989" i="1"/>
  <c r="CW989" i="1"/>
  <c r="CX989" i="1"/>
  <c r="CY989" i="1"/>
  <c r="CZ989" i="1"/>
  <c r="DA989" i="1"/>
  <c r="DB989" i="1"/>
  <c r="DC989" i="1"/>
  <c r="DD989" i="1"/>
  <c r="DE989" i="1"/>
  <c r="DF989" i="1"/>
  <c r="DG989" i="1"/>
  <c r="DH989" i="1"/>
  <c r="DI989" i="1"/>
  <c r="Q990" i="1"/>
  <c r="R990" i="1"/>
  <c r="S990" i="1"/>
  <c r="T990" i="1"/>
  <c r="U990" i="1"/>
  <c r="V990" i="1"/>
  <c r="W990" i="1"/>
  <c r="X990" i="1"/>
  <c r="Y990" i="1"/>
  <c r="Z990" i="1"/>
  <c r="AA990" i="1"/>
  <c r="AB990" i="1"/>
  <c r="AC990" i="1"/>
  <c r="AD990" i="1"/>
  <c r="AE990" i="1"/>
  <c r="AF990" i="1"/>
  <c r="AG990" i="1"/>
  <c r="AH990" i="1"/>
  <c r="AI990" i="1"/>
  <c r="AJ990" i="1"/>
  <c r="AK990" i="1"/>
  <c r="AL990" i="1"/>
  <c r="AM990" i="1"/>
  <c r="AN990" i="1"/>
  <c r="AO990" i="1"/>
  <c r="AP990" i="1"/>
  <c r="AQ990" i="1"/>
  <c r="AR990" i="1"/>
  <c r="AS990" i="1"/>
  <c r="AT990" i="1"/>
  <c r="AU990" i="1"/>
  <c r="AV990" i="1"/>
  <c r="AW990" i="1"/>
  <c r="AX990" i="1"/>
  <c r="AY990" i="1"/>
  <c r="AZ990" i="1"/>
  <c r="BA990" i="1"/>
  <c r="BB990" i="1"/>
  <c r="BC990" i="1"/>
  <c r="BD990" i="1"/>
  <c r="BE990" i="1"/>
  <c r="BF990" i="1"/>
  <c r="BG990" i="1"/>
  <c r="BH990" i="1"/>
  <c r="BI990" i="1"/>
  <c r="BJ990" i="1"/>
  <c r="BK990" i="1"/>
  <c r="BL990" i="1"/>
  <c r="BM990" i="1"/>
  <c r="BN990" i="1"/>
  <c r="BO990" i="1"/>
  <c r="BP990" i="1"/>
  <c r="BQ990" i="1"/>
  <c r="BR990" i="1"/>
  <c r="BS990" i="1"/>
  <c r="BT990" i="1"/>
  <c r="BU990" i="1"/>
  <c r="BV990" i="1"/>
  <c r="BW990" i="1"/>
  <c r="BX990" i="1"/>
  <c r="BY990" i="1"/>
  <c r="BZ990" i="1"/>
  <c r="CA990" i="1"/>
  <c r="CB990" i="1"/>
  <c r="CC990" i="1"/>
  <c r="CD990" i="1"/>
  <c r="CE990" i="1"/>
  <c r="CF990" i="1"/>
  <c r="CG990" i="1"/>
  <c r="CH990" i="1"/>
  <c r="CI990" i="1"/>
  <c r="CJ990" i="1"/>
  <c r="CK990" i="1"/>
  <c r="CL990" i="1"/>
  <c r="CM990" i="1"/>
  <c r="CN990" i="1"/>
  <c r="CO990" i="1"/>
  <c r="CP990" i="1"/>
  <c r="CQ990" i="1"/>
  <c r="CR990" i="1"/>
  <c r="CS990" i="1"/>
  <c r="CT990" i="1"/>
  <c r="CU990" i="1"/>
  <c r="CV990" i="1"/>
  <c r="CW990" i="1"/>
  <c r="CX990" i="1"/>
  <c r="CY990" i="1"/>
  <c r="CZ990" i="1"/>
  <c r="DA990" i="1"/>
  <c r="DB990" i="1"/>
  <c r="DC990" i="1"/>
  <c r="DD990" i="1"/>
  <c r="DE990" i="1"/>
  <c r="DF990" i="1"/>
  <c r="DG990" i="1"/>
  <c r="DH990" i="1"/>
  <c r="DI990" i="1"/>
  <c r="Q991" i="1"/>
  <c r="R991" i="1"/>
  <c r="S991" i="1"/>
  <c r="T991" i="1"/>
  <c r="U991" i="1"/>
  <c r="V991" i="1"/>
  <c r="W991" i="1"/>
  <c r="X991" i="1"/>
  <c r="Y991" i="1"/>
  <c r="Z991" i="1"/>
  <c r="AA991" i="1"/>
  <c r="AB991" i="1"/>
  <c r="AC991" i="1"/>
  <c r="AD991" i="1"/>
  <c r="AE991" i="1"/>
  <c r="AF991" i="1"/>
  <c r="AG991" i="1"/>
  <c r="AH991" i="1"/>
  <c r="AI991" i="1"/>
  <c r="AJ991" i="1"/>
  <c r="AK991" i="1"/>
  <c r="AL991" i="1"/>
  <c r="AM991" i="1"/>
  <c r="AN991" i="1"/>
  <c r="AO991" i="1"/>
  <c r="AP991" i="1"/>
  <c r="AQ991" i="1"/>
  <c r="AR991" i="1"/>
  <c r="AS991" i="1"/>
  <c r="AT991" i="1"/>
  <c r="AU991" i="1"/>
  <c r="AV991" i="1"/>
  <c r="AW991" i="1"/>
  <c r="AX991" i="1"/>
  <c r="AY991" i="1"/>
  <c r="AZ991" i="1"/>
  <c r="BA991" i="1"/>
  <c r="BB991" i="1"/>
  <c r="BC991" i="1"/>
  <c r="BD991" i="1"/>
  <c r="BE991" i="1"/>
  <c r="BF991" i="1"/>
  <c r="BG991" i="1"/>
  <c r="BH991" i="1"/>
  <c r="BI991" i="1"/>
  <c r="BJ991" i="1"/>
  <c r="BK991" i="1"/>
  <c r="BL991" i="1"/>
  <c r="BM991" i="1"/>
  <c r="BN991" i="1"/>
  <c r="BO991" i="1"/>
  <c r="BP991" i="1"/>
  <c r="BQ991" i="1"/>
  <c r="BR991" i="1"/>
  <c r="BS991" i="1"/>
  <c r="BT991" i="1"/>
  <c r="BU991" i="1"/>
  <c r="BV991" i="1"/>
  <c r="BW991" i="1"/>
  <c r="BX991" i="1"/>
  <c r="BY991" i="1"/>
  <c r="BZ991" i="1"/>
  <c r="CA991" i="1"/>
  <c r="CB991" i="1"/>
  <c r="CC991" i="1"/>
  <c r="CD991" i="1"/>
  <c r="CE991" i="1"/>
  <c r="CF991" i="1"/>
  <c r="CG991" i="1"/>
  <c r="CH991" i="1"/>
  <c r="CI991" i="1"/>
  <c r="CJ991" i="1"/>
  <c r="CK991" i="1"/>
  <c r="CL991" i="1"/>
  <c r="CM991" i="1"/>
  <c r="CN991" i="1"/>
  <c r="CO991" i="1"/>
  <c r="CP991" i="1"/>
  <c r="CQ991" i="1"/>
  <c r="CR991" i="1"/>
  <c r="CS991" i="1"/>
  <c r="CT991" i="1"/>
  <c r="CU991" i="1"/>
  <c r="CV991" i="1"/>
  <c r="CW991" i="1"/>
  <c r="CX991" i="1"/>
  <c r="CY991" i="1"/>
  <c r="CZ991" i="1"/>
  <c r="DA991" i="1"/>
  <c r="DB991" i="1"/>
  <c r="DC991" i="1"/>
  <c r="DD991" i="1"/>
  <c r="DE991" i="1"/>
  <c r="DF991" i="1"/>
  <c r="DG991" i="1"/>
  <c r="DH991" i="1"/>
  <c r="DI991" i="1"/>
  <c r="Q992" i="1"/>
  <c r="R992" i="1"/>
  <c r="S992" i="1"/>
  <c r="T992" i="1"/>
  <c r="U992" i="1"/>
  <c r="V992" i="1"/>
  <c r="W992" i="1"/>
  <c r="X992" i="1"/>
  <c r="Y992" i="1"/>
  <c r="Z992" i="1"/>
  <c r="AA992" i="1"/>
  <c r="AB992" i="1"/>
  <c r="AC992" i="1"/>
  <c r="AD992" i="1"/>
  <c r="AE992" i="1"/>
  <c r="AF992" i="1"/>
  <c r="AG992" i="1"/>
  <c r="AH992" i="1"/>
  <c r="AI992" i="1"/>
  <c r="AJ992" i="1"/>
  <c r="AK992" i="1"/>
  <c r="AL992" i="1"/>
  <c r="AM992" i="1"/>
  <c r="AN992" i="1"/>
  <c r="AO992" i="1"/>
  <c r="AP992" i="1"/>
  <c r="AQ992" i="1"/>
  <c r="AR992" i="1"/>
  <c r="AS992" i="1"/>
  <c r="AT992" i="1"/>
  <c r="AU992" i="1"/>
  <c r="AV992" i="1"/>
  <c r="AW992" i="1"/>
  <c r="AX992" i="1"/>
  <c r="AY992" i="1"/>
  <c r="AZ992" i="1"/>
  <c r="BA992" i="1"/>
  <c r="BB992" i="1"/>
  <c r="BC992" i="1"/>
  <c r="BD992" i="1"/>
  <c r="BE992" i="1"/>
  <c r="BF992" i="1"/>
  <c r="BG992" i="1"/>
  <c r="BH992" i="1"/>
  <c r="BI992" i="1"/>
  <c r="BJ992" i="1"/>
  <c r="BK992" i="1"/>
  <c r="BL992" i="1"/>
  <c r="BM992" i="1"/>
  <c r="BN992" i="1"/>
  <c r="BO992" i="1"/>
  <c r="BP992" i="1"/>
  <c r="BQ992" i="1"/>
  <c r="BR992" i="1"/>
  <c r="BS992" i="1"/>
  <c r="BT992" i="1"/>
  <c r="BU992" i="1"/>
  <c r="BV992" i="1"/>
  <c r="BW992" i="1"/>
  <c r="BX992" i="1"/>
  <c r="BY992" i="1"/>
  <c r="BZ992" i="1"/>
  <c r="CA992" i="1"/>
  <c r="CB992" i="1"/>
  <c r="CC992" i="1"/>
  <c r="CD992" i="1"/>
  <c r="CE992" i="1"/>
  <c r="CF992" i="1"/>
  <c r="CG992" i="1"/>
  <c r="CH992" i="1"/>
  <c r="CI992" i="1"/>
  <c r="CJ992" i="1"/>
  <c r="CK992" i="1"/>
  <c r="CL992" i="1"/>
  <c r="CM992" i="1"/>
  <c r="CN992" i="1"/>
  <c r="CO992" i="1"/>
  <c r="CP992" i="1"/>
  <c r="CQ992" i="1"/>
  <c r="CR992" i="1"/>
  <c r="CS992" i="1"/>
  <c r="CT992" i="1"/>
  <c r="CU992" i="1"/>
  <c r="CV992" i="1"/>
  <c r="CW992" i="1"/>
  <c r="CX992" i="1"/>
  <c r="CY992" i="1"/>
  <c r="CZ992" i="1"/>
  <c r="DA992" i="1"/>
  <c r="DB992" i="1"/>
  <c r="DC992" i="1"/>
  <c r="DD992" i="1"/>
  <c r="DE992" i="1"/>
  <c r="DF992" i="1"/>
  <c r="DG992" i="1"/>
  <c r="DH992" i="1"/>
  <c r="DI992" i="1"/>
  <c r="Q993" i="1"/>
  <c r="R993" i="1"/>
  <c r="S993" i="1"/>
  <c r="T993" i="1"/>
  <c r="U993" i="1"/>
  <c r="V993" i="1"/>
  <c r="W993" i="1"/>
  <c r="X993" i="1"/>
  <c r="Y993" i="1"/>
  <c r="Z993" i="1"/>
  <c r="AA993" i="1"/>
  <c r="AB993" i="1"/>
  <c r="AC993" i="1"/>
  <c r="AD993" i="1"/>
  <c r="AE993" i="1"/>
  <c r="AF993" i="1"/>
  <c r="AG993" i="1"/>
  <c r="AH993" i="1"/>
  <c r="AI993" i="1"/>
  <c r="AJ993" i="1"/>
  <c r="AK993" i="1"/>
  <c r="AL993" i="1"/>
  <c r="AM993" i="1"/>
  <c r="AN993" i="1"/>
  <c r="AO993" i="1"/>
  <c r="AP993" i="1"/>
  <c r="AQ993" i="1"/>
  <c r="AR993" i="1"/>
  <c r="AS993" i="1"/>
  <c r="AT993" i="1"/>
  <c r="AU993" i="1"/>
  <c r="AV993" i="1"/>
  <c r="AW993" i="1"/>
  <c r="AX993" i="1"/>
  <c r="AY993" i="1"/>
  <c r="AZ993" i="1"/>
  <c r="BA993" i="1"/>
  <c r="BB993" i="1"/>
  <c r="BC993" i="1"/>
  <c r="BD993" i="1"/>
  <c r="BE993" i="1"/>
  <c r="BF993" i="1"/>
  <c r="BG993" i="1"/>
  <c r="BH993" i="1"/>
  <c r="BI993" i="1"/>
  <c r="BJ993" i="1"/>
  <c r="BK993" i="1"/>
  <c r="BL993" i="1"/>
  <c r="BM993" i="1"/>
  <c r="BN993" i="1"/>
  <c r="BO993" i="1"/>
  <c r="BP993" i="1"/>
  <c r="BQ993" i="1"/>
  <c r="BR993" i="1"/>
  <c r="BS993" i="1"/>
  <c r="BT993" i="1"/>
  <c r="BU993" i="1"/>
  <c r="BV993" i="1"/>
  <c r="BW993" i="1"/>
  <c r="BX993" i="1"/>
  <c r="BY993" i="1"/>
  <c r="BZ993" i="1"/>
  <c r="CA993" i="1"/>
  <c r="CB993" i="1"/>
  <c r="CC993" i="1"/>
  <c r="CD993" i="1"/>
  <c r="CE993" i="1"/>
  <c r="CF993" i="1"/>
  <c r="CG993" i="1"/>
  <c r="CH993" i="1"/>
  <c r="CI993" i="1"/>
  <c r="CJ993" i="1"/>
  <c r="CK993" i="1"/>
  <c r="CL993" i="1"/>
  <c r="CM993" i="1"/>
  <c r="CN993" i="1"/>
  <c r="CO993" i="1"/>
  <c r="CP993" i="1"/>
  <c r="CQ993" i="1"/>
  <c r="CR993" i="1"/>
  <c r="CS993" i="1"/>
  <c r="CT993" i="1"/>
  <c r="CU993" i="1"/>
  <c r="CV993" i="1"/>
  <c r="CW993" i="1"/>
  <c r="CX993" i="1"/>
  <c r="CY993" i="1"/>
  <c r="CZ993" i="1"/>
  <c r="DA993" i="1"/>
  <c r="DB993" i="1"/>
  <c r="DC993" i="1"/>
  <c r="DD993" i="1"/>
  <c r="DE993" i="1"/>
  <c r="DF993" i="1"/>
  <c r="DG993" i="1"/>
  <c r="DH993" i="1"/>
  <c r="DI993" i="1"/>
  <c r="Q994" i="1"/>
  <c r="R994" i="1"/>
  <c r="S994" i="1"/>
  <c r="T994" i="1"/>
  <c r="U994" i="1"/>
  <c r="V994" i="1"/>
  <c r="W994" i="1"/>
  <c r="X994" i="1"/>
  <c r="Y994" i="1"/>
  <c r="Z994" i="1"/>
  <c r="AA994" i="1"/>
  <c r="AB994" i="1"/>
  <c r="AC994" i="1"/>
  <c r="AD994" i="1"/>
  <c r="AE994" i="1"/>
  <c r="AF994" i="1"/>
  <c r="AG994" i="1"/>
  <c r="AH994" i="1"/>
  <c r="AI994" i="1"/>
  <c r="AJ994" i="1"/>
  <c r="AK994" i="1"/>
  <c r="AL994" i="1"/>
  <c r="AM994" i="1"/>
  <c r="AN994" i="1"/>
  <c r="AO994" i="1"/>
  <c r="AP994" i="1"/>
  <c r="AQ994" i="1"/>
  <c r="AR994" i="1"/>
  <c r="AS994" i="1"/>
  <c r="AT994" i="1"/>
  <c r="AU994" i="1"/>
  <c r="AV994" i="1"/>
  <c r="AW994" i="1"/>
  <c r="AX994" i="1"/>
  <c r="AY994" i="1"/>
  <c r="AZ994" i="1"/>
  <c r="BA994" i="1"/>
  <c r="BB994" i="1"/>
  <c r="BC994" i="1"/>
  <c r="BD994" i="1"/>
  <c r="BE994" i="1"/>
  <c r="BF994" i="1"/>
  <c r="BG994" i="1"/>
  <c r="BH994" i="1"/>
  <c r="BI994" i="1"/>
  <c r="BJ994" i="1"/>
  <c r="BK994" i="1"/>
  <c r="BL994" i="1"/>
  <c r="BM994" i="1"/>
  <c r="BN994" i="1"/>
  <c r="BO994" i="1"/>
  <c r="BP994" i="1"/>
  <c r="BQ994" i="1"/>
  <c r="BR994" i="1"/>
  <c r="BS994" i="1"/>
  <c r="BT994" i="1"/>
  <c r="BU994" i="1"/>
  <c r="BV994" i="1"/>
  <c r="BW994" i="1"/>
  <c r="BX994" i="1"/>
  <c r="BY994" i="1"/>
  <c r="BZ994" i="1"/>
  <c r="CA994" i="1"/>
  <c r="CB994" i="1"/>
  <c r="CC994" i="1"/>
  <c r="CD994" i="1"/>
  <c r="CE994" i="1"/>
  <c r="CF994" i="1"/>
  <c r="CG994" i="1"/>
  <c r="CH994" i="1"/>
  <c r="CI994" i="1"/>
  <c r="CJ994" i="1"/>
  <c r="CK994" i="1"/>
  <c r="CL994" i="1"/>
  <c r="CM994" i="1"/>
  <c r="CN994" i="1"/>
  <c r="CO994" i="1"/>
  <c r="CP994" i="1"/>
  <c r="CQ994" i="1"/>
  <c r="CR994" i="1"/>
  <c r="CS994" i="1"/>
  <c r="CT994" i="1"/>
  <c r="CU994" i="1"/>
  <c r="CV994" i="1"/>
  <c r="CW994" i="1"/>
  <c r="CX994" i="1"/>
  <c r="CY994" i="1"/>
  <c r="CZ994" i="1"/>
  <c r="DA994" i="1"/>
  <c r="DB994" i="1"/>
  <c r="DC994" i="1"/>
  <c r="DD994" i="1"/>
  <c r="DE994" i="1"/>
  <c r="DF994" i="1"/>
  <c r="DG994" i="1"/>
  <c r="DH994" i="1"/>
  <c r="DI994" i="1"/>
  <c r="Q995" i="1"/>
  <c r="R995" i="1"/>
  <c r="S995" i="1"/>
  <c r="T995" i="1"/>
  <c r="U995" i="1"/>
  <c r="V995" i="1"/>
  <c r="W995" i="1"/>
  <c r="X995" i="1"/>
  <c r="Y995" i="1"/>
  <c r="Z995" i="1"/>
  <c r="AA995" i="1"/>
  <c r="AB995" i="1"/>
  <c r="AC995" i="1"/>
  <c r="AD995" i="1"/>
  <c r="AE995" i="1"/>
  <c r="AF995" i="1"/>
  <c r="AG995" i="1"/>
  <c r="AH995" i="1"/>
  <c r="AI995" i="1"/>
  <c r="AJ995" i="1"/>
  <c r="AK995" i="1"/>
  <c r="AL995" i="1"/>
  <c r="AM995" i="1"/>
  <c r="AN995" i="1"/>
  <c r="AO995" i="1"/>
  <c r="AP995" i="1"/>
  <c r="AQ995" i="1"/>
  <c r="AR995" i="1"/>
  <c r="AS995" i="1"/>
  <c r="AT995" i="1"/>
  <c r="AU995" i="1"/>
  <c r="AV995" i="1"/>
  <c r="AW995" i="1"/>
  <c r="AX995" i="1"/>
  <c r="AY995" i="1"/>
  <c r="AZ995" i="1"/>
  <c r="BA995" i="1"/>
  <c r="BB995" i="1"/>
  <c r="BC995" i="1"/>
  <c r="BD995" i="1"/>
  <c r="BE995" i="1"/>
  <c r="BF995" i="1"/>
  <c r="BG995" i="1"/>
  <c r="BH995" i="1"/>
  <c r="BI995" i="1"/>
  <c r="BJ995" i="1"/>
  <c r="BK995" i="1"/>
  <c r="BL995" i="1"/>
  <c r="BM995" i="1"/>
  <c r="BN995" i="1"/>
  <c r="BO995" i="1"/>
  <c r="BP995" i="1"/>
  <c r="BQ995" i="1"/>
  <c r="BR995" i="1"/>
  <c r="BS995" i="1"/>
  <c r="BT995" i="1"/>
  <c r="BU995" i="1"/>
  <c r="BV995" i="1"/>
  <c r="BW995" i="1"/>
  <c r="BX995" i="1"/>
  <c r="BY995" i="1"/>
  <c r="BZ995" i="1"/>
  <c r="CA995" i="1"/>
  <c r="CB995" i="1"/>
  <c r="CC995" i="1"/>
  <c r="CD995" i="1"/>
  <c r="CE995" i="1"/>
  <c r="CF995" i="1"/>
  <c r="CG995" i="1"/>
  <c r="CH995" i="1"/>
  <c r="CI995" i="1"/>
  <c r="CJ995" i="1"/>
  <c r="CK995" i="1"/>
  <c r="CL995" i="1"/>
  <c r="CM995" i="1"/>
  <c r="CN995" i="1"/>
  <c r="CO995" i="1"/>
  <c r="CP995" i="1"/>
  <c r="CQ995" i="1"/>
  <c r="CR995" i="1"/>
  <c r="CS995" i="1"/>
  <c r="CT995" i="1"/>
  <c r="CU995" i="1"/>
  <c r="CV995" i="1"/>
  <c r="CW995" i="1"/>
  <c r="CX995" i="1"/>
  <c r="CY995" i="1"/>
  <c r="CZ995" i="1"/>
  <c r="DA995" i="1"/>
  <c r="DB995" i="1"/>
  <c r="DC995" i="1"/>
  <c r="DD995" i="1"/>
  <c r="DE995" i="1"/>
  <c r="DF995" i="1"/>
  <c r="DG995" i="1"/>
  <c r="DH995" i="1"/>
  <c r="DI995" i="1"/>
  <c r="Q996" i="1"/>
  <c r="R996" i="1"/>
  <c r="S996" i="1"/>
  <c r="T996" i="1"/>
  <c r="U996" i="1"/>
  <c r="V996" i="1"/>
  <c r="W996" i="1"/>
  <c r="X996" i="1"/>
  <c r="Y996" i="1"/>
  <c r="Z996" i="1"/>
  <c r="AA996" i="1"/>
  <c r="AB996" i="1"/>
  <c r="AC996" i="1"/>
  <c r="AD996" i="1"/>
  <c r="AE996" i="1"/>
  <c r="AF996" i="1"/>
  <c r="AG996" i="1"/>
  <c r="AH996" i="1"/>
  <c r="AI996" i="1"/>
  <c r="AJ996" i="1"/>
  <c r="AK996" i="1"/>
  <c r="AL996" i="1"/>
  <c r="AM996" i="1"/>
  <c r="AN996" i="1"/>
  <c r="AO996" i="1"/>
  <c r="AP996" i="1"/>
  <c r="AQ996" i="1"/>
  <c r="AR996" i="1"/>
  <c r="AS996" i="1"/>
  <c r="AT996" i="1"/>
  <c r="AU996" i="1"/>
  <c r="AV996" i="1"/>
  <c r="AW996" i="1"/>
  <c r="AX996" i="1"/>
  <c r="AY996" i="1"/>
  <c r="AZ996" i="1"/>
  <c r="BA996" i="1"/>
  <c r="BB996" i="1"/>
  <c r="BC996" i="1"/>
  <c r="BD996" i="1"/>
  <c r="BE996" i="1"/>
  <c r="BF996" i="1"/>
  <c r="BG996" i="1"/>
  <c r="BH996" i="1"/>
  <c r="BI996" i="1"/>
  <c r="BJ996" i="1"/>
  <c r="BK996" i="1"/>
  <c r="BL996" i="1"/>
  <c r="BM996" i="1"/>
  <c r="BN996" i="1"/>
  <c r="BO996" i="1"/>
  <c r="BP996" i="1"/>
  <c r="BQ996" i="1"/>
  <c r="BR996" i="1"/>
  <c r="BS996" i="1"/>
  <c r="BT996" i="1"/>
  <c r="BU996" i="1"/>
  <c r="BV996" i="1"/>
  <c r="BW996" i="1"/>
  <c r="BX996" i="1"/>
  <c r="BY996" i="1"/>
  <c r="BZ996" i="1"/>
  <c r="CA996" i="1"/>
  <c r="CB996" i="1"/>
  <c r="CC996" i="1"/>
  <c r="CD996" i="1"/>
  <c r="CE996" i="1"/>
  <c r="CF996" i="1"/>
  <c r="CG996" i="1"/>
  <c r="CH996" i="1"/>
  <c r="CI996" i="1"/>
  <c r="CJ996" i="1"/>
  <c r="CK996" i="1"/>
  <c r="CL996" i="1"/>
  <c r="CM996" i="1"/>
  <c r="CN996" i="1"/>
  <c r="CO996" i="1"/>
  <c r="CP996" i="1"/>
  <c r="CQ996" i="1"/>
  <c r="CR996" i="1"/>
  <c r="CS996" i="1"/>
  <c r="CT996" i="1"/>
  <c r="CU996" i="1"/>
  <c r="CV996" i="1"/>
  <c r="CW996" i="1"/>
  <c r="CX996" i="1"/>
  <c r="CY996" i="1"/>
  <c r="CZ996" i="1"/>
  <c r="DA996" i="1"/>
  <c r="DB996" i="1"/>
  <c r="DC996" i="1"/>
  <c r="DD996" i="1"/>
  <c r="DE996" i="1"/>
  <c r="DF996" i="1"/>
  <c r="DG996" i="1"/>
  <c r="DH996" i="1"/>
  <c r="DI996" i="1"/>
  <c r="Q997" i="1"/>
  <c r="R997" i="1"/>
  <c r="S997" i="1"/>
  <c r="T997" i="1"/>
  <c r="U997" i="1"/>
  <c r="V997" i="1"/>
  <c r="W997" i="1"/>
  <c r="X997" i="1"/>
  <c r="Y997" i="1"/>
  <c r="Z997" i="1"/>
  <c r="AA997" i="1"/>
  <c r="AB997" i="1"/>
  <c r="AC997" i="1"/>
  <c r="AD997" i="1"/>
  <c r="AE997" i="1"/>
  <c r="AF997" i="1"/>
  <c r="AG997" i="1"/>
  <c r="AH997" i="1"/>
  <c r="AI997" i="1"/>
  <c r="AJ997" i="1"/>
  <c r="AK997" i="1"/>
  <c r="AL997" i="1"/>
  <c r="AM997" i="1"/>
  <c r="AN997" i="1"/>
  <c r="AO997" i="1"/>
  <c r="AP997" i="1"/>
  <c r="AQ997" i="1"/>
  <c r="AR997" i="1"/>
  <c r="AS997" i="1"/>
  <c r="AT997" i="1"/>
  <c r="AU997" i="1"/>
  <c r="AV997" i="1"/>
  <c r="AW997" i="1"/>
  <c r="AX997" i="1"/>
  <c r="AY997" i="1"/>
  <c r="AZ997" i="1"/>
  <c r="BA997" i="1"/>
  <c r="BB997" i="1"/>
  <c r="BC997" i="1"/>
  <c r="BD997" i="1"/>
  <c r="BE997" i="1"/>
  <c r="BF997" i="1"/>
  <c r="BG997" i="1"/>
  <c r="BH997" i="1"/>
  <c r="BI997" i="1"/>
  <c r="BJ997" i="1"/>
  <c r="BK997" i="1"/>
  <c r="BL997" i="1"/>
  <c r="BM997" i="1"/>
  <c r="BN997" i="1"/>
  <c r="BO997" i="1"/>
  <c r="BP997" i="1"/>
  <c r="BQ997" i="1"/>
  <c r="BR997" i="1"/>
  <c r="BS997" i="1"/>
  <c r="BT997" i="1"/>
  <c r="BU997" i="1"/>
  <c r="BV997" i="1"/>
  <c r="BW997" i="1"/>
  <c r="BX997" i="1"/>
  <c r="BY997" i="1"/>
  <c r="BZ997" i="1"/>
  <c r="CA997" i="1"/>
  <c r="CB997" i="1"/>
  <c r="CC997" i="1"/>
  <c r="CD997" i="1"/>
  <c r="CE997" i="1"/>
  <c r="CF997" i="1"/>
  <c r="CG997" i="1"/>
  <c r="CH997" i="1"/>
  <c r="CI997" i="1"/>
  <c r="CJ997" i="1"/>
  <c r="CK997" i="1"/>
  <c r="CL997" i="1"/>
  <c r="CM997" i="1"/>
  <c r="CN997" i="1"/>
  <c r="CO997" i="1"/>
  <c r="CP997" i="1"/>
  <c r="CQ997" i="1"/>
  <c r="CR997" i="1"/>
  <c r="CS997" i="1"/>
  <c r="CT997" i="1"/>
  <c r="CU997" i="1"/>
  <c r="CV997" i="1"/>
  <c r="CW997" i="1"/>
  <c r="CX997" i="1"/>
  <c r="CY997" i="1"/>
  <c r="CZ997" i="1"/>
  <c r="DA997" i="1"/>
  <c r="DB997" i="1"/>
  <c r="DC997" i="1"/>
  <c r="DD997" i="1"/>
  <c r="DE997" i="1"/>
  <c r="DF997" i="1"/>
  <c r="DG997" i="1"/>
  <c r="DH997" i="1"/>
  <c r="DI997" i="1"/>
  <c r="Q998" i="1"/>
  <c r="R998" i="1"/>
  <c r="S998" i="1"/>
  <c r="T998" i="1"/>
  <c r="U998" i="1"/>
  <c r="V998" i="1"/>
  <c r="W998" i="1"/>
  <c r="X998" i="1"/>
  <c r="Y998" i="1"/>
  <c r="Z998" i="1"/>
  <c r="AA998" i="1"/>
  <c r="AB998" i="1"/>
  <c r="AC998" i="1"/>
  <c r="AD998" i="1"/>
  <c r="AE998" i="1"/>
  <c r="AF998" i="1"/>
  <c r="AG998" i="1"/>
  <c r="AH998" i="1"/>
  <c r="AI998" i="1"/>
  <c r="AJ998" i="1"/>
  <c r="AK998" i="1"/>
  <c r="AL998" i="1"/>
  <c r="AM998" i="1"/>
  <c r="AN998" i="1"/>
  <c r="AO998" i="1"/>
  <c r="AP998" i="1"/>
  <c r="AQ998" i="1"/>
  <c r="AR998" i="1"/>
  <c r="AS998" i="1"/>
  <c r="AT998" i="1"/>
  <c r="AU998" i="1"/>
  <c r="AV998" i="1"/>
  <c r="AW998" i="1"/>
  <c r="AX998" i="1"/>
  <c r="AY998" i="1"/>
  <c r="AZ998" i="1"/>
  <c r="BA998" i="1"/>
  <c r="BB998" i="1"/>
  <c r="BC998" i="1"/>
  <c r="BD998" i="1"/>
  <c r="BE998" i="1"/>
  <c r="BF998" i="1"/>
  <c r="BG998" i="1"/>
  <c r="BH998" i="1"/>
  <c r="BI998" i="1"/>
  <c r="BJ998" i="1"/>
  <c r="BK998" i="1"/>
  <c r="BL998" i="1"/>
  <c r="BM998" i="1"/>
  <c r="BN998" i="1"/>
  <c r="BO998" i="1"/>
  <c r="BP998" i="1"/>
  <c r="BQ998" i="1"/>
  <c r="BR998" i="1"/>
  <c r="BS998" i="1"/>
  <c r="BT998" i="1"/>
  <c r="BU998" i="1"/>
  <c r="BV998" i="1"/>
  <c r="BW998" i="1"/>
  <c r="BX998" i="1"/>
  <c r="BY998" i="1"/>
  <c r="BZ998" i="1"/>
  <c r="CA998" i="1"/>
  <c r="CB998" i="1"/>
  <c r="CC998" i="1"/>
  <c r="CD998" i="1"/>
  <c r="CE998" i="1"/>
  <c r="CF998" i="1"/>
  <c r="CG998" i="1"/>
  <c r="CH998" i="1"/>
  <c r="CI998" i="1"/>
  <c r="CJ998" i="1"/>
  <c r="CK998" i="1"/>
  <c r="CL998" i="1"/>
  <c r="CM998" i="1"/>
  <c r="CN998" i="1"/>
  <c r="CO998" i="1"/>
  <c r="CP998" i="1"/>
  <c r="CQ998" i="1"/>
  <c r="CR998" i="1"/>
  <c r="CS998" i="1"/>
  <c r="CT998" i="1"/>
  <c r="CU998" i="1"/>
  <c r="CV998" i="1"/>
  <c r="CW998" i="1"/>
  <c r="CX998" i="1"/>
  <c r="CY998" i="1"/>
  <c r="CZ998" i="1"/>
  <c r="DA998" i="1"/>
  <c r="DB998" i="1"/>
  <c r="DC998" i="1"/>
  <c r="DD998" i="1"/>
  <c r="DE998" i="1"/>
  <c r="DF998" i="1"/>
  <c r="DG998" i="1"/>
  <c r="DH998" i="1"/>
  <c r="DI998" i="1"/>
  <c r="Q999" i="1"/>
  <c r="R999" i="1"/>
  <c r="S999" i="1"/>
  <c r="T999" i="1"/>
  <c r="U999" i="1"/>
  <c r="V999" i="1"/>
  <c r="W999" i="1"/>
  <c r="X999" i="1"/>
  <c r="Y999" i="1"/>
  <c r="Z999" i="1"/>
  <c r="AA999" i="1"/>
  <c r="AB999" i="1"/>
  <c r="AC999" i="1"/>
  <c r="AD999" i="1"/>
  <c r="AE999" i="1"/>
  <c r="AF999" i="1"/>
  <c r="AG999" i="1"/>
  <c r="AH999" i="1"/>
  <c r="AI999" i="1"/>
  <c r="AJ999" i="1"/>
  <c r="AK999" i="1"/>
  <c r="AL999" i="1"/>
  <c r="AM999" i="1"/>
  <c r="AN999" i="1"/>
  <c r="AO999" i="1"/>
  <c r="AP999" i="1"/>
  <c r="AQ999" i="1"/>
  <c r="AR999" i="1"/>
  <c r="AS999" i="1"/>
  <c r="AT999" i="1"/>
  <c r="AU999" i="1"/>
  <c r="AV999" i="1"/>
  <c r="AW999" i="1"/>
  <c r="AX999" i="1"/>
  <c r="AY999" i="1"/>
  <c r="AZ999" i="1"/>
  <c r="BA999" i="1"/>
  <c r="BB999" i="1"/>
  <c r="BC999" i="1"/>
  <c r="BD999" i="1"/>
  <c r="BE999" i="1"/>
  <c r="BF999" i="1"/>
  <c r="BG999" i="1"/>
  <c r="BH999" i="1"/>
  <c r="BI999" i="1"/>
  <c r="BJ999" i="1"/>
  <c r="BK999" i="1"/>
  <c r="BL999" i="1"/>
  <c r="BM999" i="1"/>
  <c r="BN999" i="1"/>
  <c r="BO999" i="1"/>
  <c r="BP999" i="1"/>
  <c r="BQ999" i="1"/>
  <c r="BR999" i="1"/>
  <c r="BS999" i="1"/>
  <c r="BT999" i="1"/>
  <c r="BU999" i="1"/>
  <c r="BV999" i="1"/>
  <c r="BW999" i="1"/>
  <c r="BX999" i="1"/>
  <c r="BY999" i="1"/>
  <c r="BZ999" i="1"/>
  <c r="CA999" i="1"/>
  <c r="CB999" i="1"/>
  <c r="CC999" i="1"/>
  <c r="CD999" i="1"/>
  <c r="CE999" i="1"/>
  <c r="CF999" i="1"/>
  <c r="CG999" i="1"/>
  <c r="CH999" i="1"/>
  <c r="CI999" i="1"/>
  <c r="CJ999" i="1"/>
  <c r="CK999" i="1"/>
  <c r="CL999" i="1"/>
  <c r="CM999" i="1"/>
  <c r="CN999" i="1"/>
  <c r="CO999" i="1"/>
  <c r="CP999" i="1"/>
  <c r="CQ999" i="1"/>
  <c r="CR999" i="1"/>
  <c r="CS999" i="1"/>
  <c r="CT999" i="1"/>
  <c r="CU999" i="1"/>
  <c r="CV999" i="1"/>
  <c r="CW999" i="1"/>
  <c r="CX999" i="1"/>
  <c r="CY999" i="1"/>
  <c r="CZ999" i="1"/>
  <c r="DA999" i="1"/>
  <c r="DB999" i="1"/>
  <c r="DC999" i="1"/>
  <c r="DD999" i="1"/>
  <c r="DE999" i="1"/>
  <c r="DF999" i="1"/>
  <c r="DG999" i="1"/>
  <c r="DH999" i="1"/>
  <c r="DI999" i="1"/>
  <c r="Q1000" i="1"/>
  <c r="R1000" i="1"/>
  <c r="S1000" i="1"/>
  <c r="T1000" i="1"/>
  <c r="U1000" i="1"/>
  <c r="V1000" i="1"/>
  <c r="W1000" i="1"/>
  <c r="X1000" i="1"/>
  <c r="Y1000" i="1"/>
  <c r="Z1000" i="1"/>
  <c r="AA1000" i="1"/>
  <c r="AB1000" i="1"/>
  <c r="AC1000" i="1"/>
  <c r="AD1000" i="1"/>
  <c r="AE1000" i="1"/>
  <c r="AF1000" i="1"/>
  <c r="AG1000" i="1"/>
  <c r="AH1000" i="1"/>
  <c r="AI1000" i="1"/>
  <c r="AJ1000" i="1"/>
  <c r="AK1000" i="1"/>
  <c r="AL1000" i="1"/>
  <c r="AM1000" i="1"/>
  <c r="AN1000" i="1"/>
  <c r="AO1000" i="1"/>
  <c r="AP1000" i="1"/>
  <c r="AQ1000" i="1"/>
  <c r="AR1000" i="1"/>
  <c r="AS1000" i="1"/>
  <c r="AT1000" i="1"/>
  <c r="AU1000" i="1"/>
  <c r="AV1000" i="1"/>
  <c r="AW1000" i="1"/>
  <c r="AX1000" i="1"/>
  <c r="AY1000" i="1"/>
  <c r="AZ1000" i="1"/>
  <c r="BA1000" i="1"/>
  <c r="BB1000" i="1"/>
  <c r="BC1000" i="1"/>
  <c r="BD1000" i="1"/>
  <c r="BE1000" i="1"/>
  <c r="BF1000" i="1"/>
  <c r="BG1000" i="1"/>
  <c r="BH1000" i="1"/>
  <c r="BI1000" i="1"/>
  <c r="BJ1000" i="1"/>
  <c r="BK1000" i="1"/>
  <c r="BL1000" i="1"/>
  <c r="BM1000" i="1"/>
  <c r="BN1000" i="1"/>
  <c r="BO1000" i="1"/>
  <c r="BP1000" i="1"/>
  <c r="BQ1000" i="1"/>
  <c r="BR1000" i="1"/>
  <c r="BS1000" i="1"/>
  <c r="BT1000" i="1"/>
  <c r="BU1000" i="1"/>
  <c r="BV1000" i="1"/>
  <c r="BW1000" i="1"/>
  <c r="BX1000" i="1"/>
  <c r="BY1000" i="1"/>
  <c r="BZ1000" i="1"/>
  <c r="CA1000" i="1"/>
  <c r="CB1000" i="1"/>
  <c r="CC1000" i="1"/>
  <c r="CD1000" i="1"/>
  <c r="CE1000" i="1"/>
  <c r="CF1000" i="1"/>
  <c r="CG1000" i="1"/>
  <c r="CH1000" i="1"/>
  <c r="CI1000" i="1"/>
  <c r="CJ1000" i="1"/>
  <c r="CK1000" i="1"/>
  <c r="CL1000" i="1"/>
  <c r="CM1000" i="1"/>
  <c r="CN1000" i="1"/>
  <c r="CO1000" i="1"/>
  <c r="CP1000" i="1"/>
  <c r="CQ1000" i="1"/>
  <c r="CR1000" i="1"/>
  <c r="CS1000" i="1"/>
  <c r="CT1000" i="1"/>
  <c r="CU1000" i="1"/>
  <c r="CV1000" i="1"/>
  <c r="CW1000" i="1"/>
  <c r="CX1000" i="1"/>
  <c r="CY1000" i="1"/>
  <c r="CZ1000" i="1"/>
  <c r="DA1000" i="1"/>
  <c r="DB1000" i="1"/>
  <c r="DC1000" i="1"/>
  <c r="DD1000" i="1"/>
  <c r="DE1000" i="1"/>
  <c r="DF1000" i="1"/>
  <c r="DG1000" i="1"/>
  <c r="DH1000" i="1"/>
  <c r="DI1000" i="1"/>
  <c r="Q1001" i="1"/>
  <c r="R1001" i="1"/>
  <c r="S1001" i="1"/>
  <c r="T1001" i="1"/>
  <c r="U1001" i="1"/>
  <c r="V1001" i="1"/>
  <c r="W1001" i="1"/>
  <c r="X1001" i="1"/>
  <c r="Y1001" i="1"/>
  <c r="Z1001" i="1"/>
  <c r="AA1001" i="1"/>
  <c r="AB1001" i="1"/>
  <c r="AC1001" i="1"/>
  <c r="AD1001" i="1"/>
  <c r="AE1001" i="1"/>
  <c r="AF1001" i="1"/>
  <c r="AG1001" i="1"/>
  <c r="AH1001" i="1"/>
  <c r="AI1001" i="1"/>
  <c r="AJ1001" i="1"/>
  <c r="AK1001" i="1"/>
  <c r="AL1001" i="1"/>
  <c r="AM1001" i="1"/>
  <c r="AN1001" i="1"/>
  <c r="AO1001" i="1"/>
  <c r="AP1001" i="1"/>
  <c r="AQ1001" i="1"/>
  <c r="AR1001" i="1"/>
  <c r="AS1001" i="1"/>
  <c r="AT1001" i="1"/>
  <c r="AU1001" i="1"/>
  <c r="AV1001" i="1"/>
  <c r="AW1001" i="1"/>
  <c r="AX1001" i="1"/>
  <c r="AY1001" i="1"/>
  <c r="AZ1001" i="1"/>
  <c r="BA1001" i="1"/>
  <c r="BB1001" i="1"/>
  <c r="BC1001" i="1"/>
  <c r="BD1001" i="1"/>
  <c r="BE1001" i="1"/>
  <c r="BF1001" i="1"/>
  <c r="BG1001" i="1"/>
  <c r="BH1001" i="1"/>
  <c r="BI1001" i="1"/>
  <c r="BJ1001" i="1"/>
  <c r="BK1001" i="1"/>
  <c r="BL1001" i="1"/>
  <c r="BM1001" i="1"/>
  <c r="BN1001" i="1"/>
  <c r="BO1001" i="1"/>
  <c r="BP1001" i="1"/>
  <c r="BQ1001" i="1"/>
  <c r="BR1001" i="1"/>
  <c r="BS1001" i="1"/>
  <c r="BT1001" i="1"/>
  <c r="BU1001" i="1"/>
  <c r="BV1001" i="1"/>
  <c r="BW1001" i="1"/>
  <c r="BX1001" i="1"/>
  <c r="BY1001" i="1"/>
  <c r="BZ1001" i="1"/>
  <c r="CA1001" i="1"/>
  <c r="CB1001" i="1"/>
  <c r="CC1001" i="1"/>
  <c r="CD1001" i="1"/>
  <c r="CE1001" i="1"/>
  <c r="CF1001" i="1"/>
  <c r="CG1001" i="1"/>
  <c r="CH1001" i="1"/>
  <c r="CI1001" i="1"/>
  <c r="CJ1001" i="1"/>
  <c r="CK1001" i="1"/>
  <c r="CL1001" i="1"/>
  <c r="CM1001" i="1"/>
  <c r="CN1001" i="1"/>
  <c r="CO1001" i="1"/>
  <c r="CP1001" i="1"/>
  <c r="CQ1001" i="1"/>
  <c r="CR1001" i="1"/>
  <c r="CS1001" i="1"/>
  <c r="CT1001" i="1"/>
  <c r="CU1001" i="1"/>
  <c r="CV1001" i="1"/>
  <c r="CW1001" i="1"/>
  <c r="CX1001" i="1"/>
  <c r="CY1001" i="1"/>
  <c r="CZ1001" i="1"/>
  <c r="DA1001" i="1"/>
  <c r="DB1001" i="1"/>
  <c r="DC1001" i="1"/>
  <c r="DD1001" i="1"/>
  <c r="DE1001" i="1"/>
  <c r="DF1001" i="1"/>
  <c r="DG1001" i="1"/>
  <c r="DH1001" i="1"/>
  <c r="DI1001" i="1"/>
  <c r="Q1002" i="1"/>
  <c r="R1002" i="1"/>
  <c r="S1002" i="1"/>
  <c r="T1002" i="1"/>
  <c r="U1002" i="1"/>
  <c r="V1002" i="1"/>
  <c r="W1002" i="1"/>
  <c r="X1002" i="1"/>
  <c r="Y1002" i="1"/>
  <c r="Z1002" i="1"/>
  <c r="AA1002" i="1"/>
  <c r="AB1002" i="1"/>
  <c r="AC1002" i="1"/>
  <c r="AD1002" i="1"/>
  <c r="AE1002" i="1"/>
  <c r="AF1002" i="1"/>
  <c r="AG1002" i="1"/>
  <c r="AH1002" i="1"/>
  <c r="AI1002" i="1"/>
  <c r="AJ1002" i="1"/>
  <c r="AK1002" i="1"/>
  <c r="AL1002" i="1"/>
  <c r="AM1002" i="1"/>
  <c r="AN1002" i="1"/>
  <c r="AO1002" i="1"/>
  <c r="AP1002" i="1"/>
  <c r="AQ1002" i="1"/>
  <c r="AR1002" i="1"/>
  <c r="AS1002" i="1"/>
  <c r="AT1002" i="1"/>
  <c r="AU1002" i="1"/>
  <c r="AV1002" i="1"/>
  <c r="AW1002" i="1"/>
  <c r="AX1002" i="1"/>
  <c r="AY1002" i="1"/>
  <c r="AZ1002" i="1"/>
  <c r="BA1002" i="1"/>
  <c r="BB1002" i="1"/>
  <c r="BC1002" i="1"/>
  <c r="BD1002" i="1"/>
  <c r="BE1002" i="1"/>
  <c r="BF1002" i="1"/>
  <c r="BG1002" i="1"/>
  <c r="BH1002" i="1"/>
  <c r="BI1002" i="1"/>
  <c r="BJ1002" i="1"/>
  <c r="BK1002" i="1"/>
  <c r="BL1002" i="1"/>
  <c r="BM1002" i="1"/>
  <c r="BN1002" i="1"/>
  <c r="BO1002" i="1"/>
  <c r="BP1002" i="1"/>
  <c r="BQ1002" i="1"/>
  <c r="BR1002" i="1"/>
  <c r="BS1002" i="1"/>
  <c r="BT1002" i="1"/>
  <c r="BU1002" i="1"/>
  <c r="BV1002" i="1"/>
  <c r="BW1002" i="1"/>
  <c r="BX1002" i="1"/>
  <c r="BY1002" i="1"/>
  <c r="BZ1002" i="1"/>
  <c r="CA1002" i="1"/>
  <c r="CB1002" i="1"/>
  <c r="CC1002" i="1"/>
  <c r="CD1002" i="1"/>
  <c r="CE1002" i="1"/>
  <c r="CF1002" i="1"/>
  <c r="CG1002" i="1"/>
  <c r="CH1002" i="1"/>
  <c r="CI1002" i="1"/>
  <c r="CJ1002" i="1"/>
  <c r="CK1002" i="1"/>
  <c r="CL1002" i="1"/>
  <c r="CM1002" i="1"/>
  <c r="CN1002" i="1"/>
  <c r="CO1002" i="1"/>
  <c r="CP1002" i="1"/>
  <c r="CQ1002" i="1"/>
  <c r="CR1002" i="1"/>
  <c r="CS1002" i="1"/>
  <c r="CT1002" i="1"/>
  <c r="CU1002" i="1"/>
  <c r="CV1002" i="1"/>
  <c r="CW1002" i="1"/>
  <c r="CX1002" i="1"/>
  <c r="CY1002" i="1"/>
  <c r="CZ1002" i="1"/>
  <c r="DA1002" i="1"/>
  <c r="DB1002" i="1"/>
  <c r="DC1002" i="1"/>
  <c r="DD1002" i="1"/>
  <c r="DE1002" i="1"/>
  <c r="DF1002" i="1"/>
  <c r="DG1002" i="1"/>
  <c r="DH1002" i="1"/>
  <c r="DI1002" i="1"/>
  <c r="Q1003" i="1"/>
  <c r="R1003" i="1"/>
  <c r="S1003" i="1"/>
  <c r="T1003" i="1"/>
  <c r="U1003" i="1"/>
  <c r="V1003" i="1"/>
  <c r="W1003" i="1"/>
  <c r="X1003" i="1"/>
  <c r="Y1003" i="1"/>
  <c r="Z1003" i="1"/>
  <c r="AA1003" i="1"/>
  <c r="AB1003" i="1"/>
  <c r="AC1003" i="1"/>
  <c r="AD1003" i="1"/>
  <c r="AE1003" i="1"/>
  <c r="AF1003" i="1"/>
  <c r="AG1003" i="1"/>
  <c r="AH1003" i="1"/>
  <c r="AI1003" i="1"/>
  <c r="AJ1003" i="1"/>
  <c r="AK1003" i="1"/>
  <c r="AL1003" i="1"/>
  <c r="AM1003" i="1"/>
  <c r="AN1003" i="1"/>
  <c r="AO1003" i="1"/>
  <c r="AP1003" i="1"/>
  <c r="AQ1003" i="1"/>
  <c r="AR1003" i="1"/>
  <c r="AS1003" i="1"/>
  <c r="AT1003" i="1"/>
  <c r="AU1003" i="1"/>
  <c r="AV1003" i="1"/>
  <c r="AW1003" i="1"/>
  <c r="AX1003" i="1"/>
  <c r="AY1003" i="1"/>
  <c r="AZ1003" i="1"/>
  <c r="BA1003" i="1"/>
  <c r="BB1003" i="1"/>
  <c r="BC1003" i="1"/>
  <c r="BD1003" i="1"/>
  <c r="BE1003" i="1"/>
  <c r="BF1003" i="1"/>
  <c r="BG1003" i="1"/>
  <c r="BH1003" i="1"/>
  <c r="BI1003" i="1"/>
  <c r="BJ1003" i="1"/>
  <c r="BK1003" i="1"/>
  <c r="BL1003" i="1"/>
  <c r="BM1003" i="1"/>
  <c r="BN1003" i="1"/>
  <c r="BO1003" i="1"/>
  <c r="BP1003" i="1"/>
  <c r="BQ1003" i="1"/>
  <c r="BR1003" i="1"/>
  <c r="BS1003" i="1"/>
  <c r="BT1003" i="1"/>
  <c r="BU1003" i="1"/>
  <c r="BV1003" i="1"/>
  <c r="BW1003" i="1"/>
  <c r="BX1003" i="1"/>
  <c r="BY1003" i="1"/>
  <c r="BZ1003" i="1"/>
  <c r="CA1003" i="1"/>
  <c r="CB1003" i="1"/>
  <c r="CC1003" i="1"/>
  <c r="CD1003" i="1"/>
  <c r="CE1003" i="1"/>
  <c r="CF1003" i="1"/>
  <c r="CG1003" i="1"/>
  <c r="CH1003" i="1"/>
  <c r="CI1003" i="1"/>
  <c r="CJ1003" i="1"/>
  <c r="CK1003" i="1"/>
  <c r="CL1003" i="1"/>
  <c r="CM1003" i="1"/>
  <c r="CN1003" i="1"/>
  <c r="CO1003" i="1"/>
  <c r="CP1003" i="1"/>
  <c r="CQ1003" i="1"/>
  <c r="CR1003" i="1"/>
  <c r="CS1003" i="1"/>
  <c r="CT1003" i="1"/>
  <c r="CU1003" i="1"/>
  <c r="CV1003" i="1"/>
  <c r="CW1003" i="1"/>
  <c r="CX1003" i="1"/>
  <c r="CY1003" i="1"/>
  <c r="CZ1003" i="1"/>
  <c r="DA1003" i="1"/>
  <c r="DB1003" i="1"/>
  <c r="DC1003" i="1"/>
  <c r="DD1003" i="1"/>
  <c r="DE1003" i="1"/>
  <c r="DF1003" i="1"/>
  <c r="DG1003" i="1"/>
  <c r="DH1003" i="1"/>
  <c r="DI1003" i="1"/>
  <c r="Q1004" i="1"/>
  <c r="R1004" i="1"/>
  <c r="S1004" i="1"/>
  <c r="T1004" i="1"/>
  <c r="U1004" i="1"/>
  <c r="V1004" i="1"/>
  <c r="W1004" i="1"/>
  <c r="X1004" i="1"/>
  <c r="Y1004" i="1"/>
  <c r="Z1004" i="1"/>
  <c r="AA1004" i="1"/>
  <c r="AB1004" i="1"/>
  <c r="AC1004" i="1"/>
  <c r="AD1004" i="1"/>
  <c r="AE1004" i="1"/>
  <c r="AF1004" i="1"/>
  <c r="AG1004" i="1"/>
  <c r="AH1004" i="1"/>
  <c r="AI1004" i="1"/>
  <c r="AJ1004" i="1"/>
  <c r="AK1004" i="1"/>
  <c r="AL1004" i="1"/>
  <c r="AM1004" i="1"/>
  <c r="AN1004" i="1"/>
  <c r="AO1004" i="1"/>
  <c r="AP1004" i="1"/>
  <c r="AQ1004" i="1"/>
  <c r="AR1004" i="1"/>
  <c r="AS1004" i="1"/>
  <c r="AT1004" i="1"/>
  <c r="AU1004" i="1"/>
  <c r="AV1004" i="1"/>
  <c r="AW1004" i="1"/>
  <c r="AX1004" i="1"/>
  <c r="AY1004" i="1"/>
  <c r="AZ1004" i="1"/>
  <c r="BA1004" i="1"/>
  <c r="BB1004" i="1"/>
  <c r="BC1004" i="1"/>
  <c r="BD1004" i="1"/>
  <c r="BE1004" i="1"/>
  <c r="BF1004" i="1"/>
  <c r="BG1004" i="1"/>
  <c r="BH1004" i="1"/>
  <c r="BI1004" i="1"/>
  <c r="BJ1004" i="1"/>
  <c r="BK1004" i="1"/>
  <c r="BL1004" i="1"/>
  <c r="BM1004" i="1"/>
  <c r="BN1004" i="1"/>
  <c r="BO1004" i="1"/>
  <c r="BP1004" i="1"/>
  <c r="BQ1004" i="1"/>
  <c r="BR1004" i="1"/>
  <c r="BS1004" i="1"/>
  <c r="BT1004" i="1"/>
  <c r="BU1004" i="1"/>
  <c r="BV1004" i="1"/>
  <c r="BW1004" i="1"/>
  <c r="BX1004" i="1"/>
  <c r="BY1004" i="1"/>
  <c r="BZ1004" i="1"/>
  <c r="CA1004" i="1"/>
  <c r="CB1004" i="1"/>
  <c r="CC1004" i="1"/>
  <c r="CD1004" i="1"/>
  <c r="CE1004" i="1"/>
  <c r="CF1004" i="1"/>
  <c r="CG1004" i="1"/>
  <c r="CH1004" i="1"/>
  <c r="CI1004" i="1"/>
  <c r="CJ1004" i="1"/>
  <c r="CK1004" i="1"/>
  <c r="CL1004" i="1"/>
  <c r="CM1004" i="1"/>
  <c r="CN1004" i="1"/>
  <c r="CO1004" i="1"/>
  <c r="CP1004" i="1"/>
  <c r="CQ1004" i="1"/>
  <c r="CR1004" i="1"/>
  <c r="CS1004" i="1"/>
  <c r="CT1004" i="1"/>
  <c r="CU1004" i="1"/>
  <c r="CV1004" i="1"/>
  <c r="CW1004" i="1"/>
  <c r="CX1004" i="1"/>
  <c r="CY1004" i="1"/>
  <c r="CZ1004" i="1"/>
  <c r="DA1004" i="1"/>
  <c r="DB1004" i="1"/>
  <c r="DC1004" i="1"/>
  <c r="DD1004" i="1"/>
  <c r="DE1004" i="1"/>
  <c r="DF1004" i="1"/>
  <c r="DG1004" i="1"/>
  <c r="DH1004" i="1"/>
  <c r="DI1004" i="1"/>
  <c r="Q1005" i="1"/>
  <c r="R1005" i="1"/>
  <c r="S1005" i="1"/>
  <c r="T1005" i="1"/>
  <c r="U1005" i="1"/>
  <c r="V1005" i="1"/>
  <c r="W1005" i="1"/>
  <c r="X1005" i="1"/>
  <c r="Y1005" i="1"/>
  <c r="Z1005" i="1"/>
  <c r="AA1005" i="1"/>
  <c r="AB1005" i="1"/>
  <c r="AC1005" i="1"/>
  <c r="AD1005" i="1"/>
  <c r="AE1005" i="1"/>
  <c r="AF1005" i="1"/>
  <c r="AG1005" i="1"/>
  <c r="AH1005" i="1"/>
  <c r="AI1005" i="1"/>
  <c r="AJ1005" i="1"/>
  <c r="AK1005" i="1"/>
  <c r="AL1005" i="1"/>
  <c r="AM1005" i="1"/>
  <c r="AN1005" i="1"/>
  <c r="AO1005" i="1"/>
  <c r="AP1005" i="1"/>
  <c r="AQ1005" i="1"/>
  <c r="AR1005" i="1"/>
  <c r="AS1005" i="1"/>
  <c r="AT1005" i="1"/>
  <c r="AU1005" i="1"/>
  <c r="AV1005" i="1"/>
  <c r="AW1005" i="1"/>
  <c r="AX1005" i="1"/>
  <c r="AY1005" i="1"/>
  <c r="AZ1005" i="1"/>
  <c r="BA1005" i="1"/>
  <c r="BB1005" i="1"/>
  <c r="BC1005" i="1"/>
  <c r="BD1005" i="1"/>
  <c r="BE1005" i="1"/>
  <c r="BF1005" i="1"/>
  <c r="BG1005" i="1"/>
  <c r="BH1005" i="1"/>
  <c r="BI1005" i="1"/>
  <c r="BJ1005" i="1"/>
  <c r="BK1005" i="1"/>
  <c r="BL1005" i="1"/>
  <c r="BM1005" i="1"/>
  <c r="BN1005" i="1"/>
  <c r="BO1005" i="1"/>
  <c r="BP1005" i="1"/>
  <c r="BQ1005" i="1"/>
  <c r="BR1005" i="1"/>
  <c r="BS1005" i="1"/>
  <c r="BT1005" i="1"/>
  <c r="BU1005" i="1"/>
  <c r="BV1005" i="1"/>
  <c r="BW1005" i="1"/>
  <c r="BX1005" i="1"/>
  <c r="BY1005" i="1"/>
  <c r="BZ1005" i="1"/>
  <c r="CA1005" i="1"/>
  <c r="CB1005" i="1"/>
  <c r="CC1005" i="1"/>
  <c r="CD1005" i="1"/>
  <c r="CE1005" i="1"/>
  <c r="CF1005" i="1"/>
  <c r="CG1005" i="1"/>
  <c r="CH1005" i="1"/>
  <c r="CI1005" i="1"/>
  <c r="CJ1005" i="1"/>
  <c r="CK1005" i="1"/>
  <c r="CL1005" i="1"/>
  <c r="CM1005" i="1"/>
  <c r="CN1005" i="1"/>
  <c r="CO1005" i="1"/>
  <c r="CP1005" i="1"/>
  <c r="CQ1005" i="1"/>
  <c r="CR1005" i="1"/>
  <c r="CS1005" i="1"/>
  <c r="CT1005" i="1"/>
  <c r="CU1005" i="1"/>
  <c r="CV1005" i="1"/>
  <c r="CW1005" i="1"/>
  <c r="CX1005" i="1"/>
  <c r="CY1005" i="1"/>
  <c r="CZ1005" i="1"/>
  <c r="DA1005" i="1"/>
  <c r="DB1005" i="1"/>
  <c r="DC1005" i="1"/>
  <c r="DD1005" i="1"/>
  <c r="DE1005" i="1"/>
  <c r="DF1005" i="1"/>
  <c r="DG1005" i="1"/>
  <c r="DH1005" i="1"/>
  <c r="DI1005" i="1"/>
  <c r="Q1006" i="1"/>
  <c r="R1006" i="1"/>
  <c r="S1006" i="1"/>
  <c r="T1006" i="1"/>
  <c r="U1006" i="1"/>
  <c r="V1006" i="1"/>
  <c r="W1006" i="1"/>
  <c r="X1006" i="1"/>
  <c r="Y1006" i="1"/>
  <c r="Z1006" i="1"/>
  <c r="AA1006" i="1"/>
  <c r="AB1006" i="1"/>
  <c r="AC1006" i="1"/>
  <c r="AD1006" i="1"/>
  <c r="AE1006" i="1"/>
  <c r="AF1006" i="1"/>
  <c r="AG1006" i="1"/>
  <c r="AH1006" i="1"/>
  <c r="AI1006" i="1"/>
  <c r="AJ1006" i="1"/>
  <c r="AK1006" i="1"/>
  <c r="AL1006" i="1"/>
  <c r="AM1006" i="1"/>
  <c r="AN1006" i="1"/>
  <c r="AO1006" i="1"/>
  <c r="AP1006" i="1"/>
  <c r="AQ1006" i="1"/>
  <c r="AR1006" i="1"/>
  <c r="AS1006" i="1"/>
  <c r="AT1006" i="1"/>
  <c r="AU1006" i="1"/>
  <c r="AV1006" i="1"/>
  <c r="AW1006" i="1"/>
  <c r="AX1006" i="1"/>
  <c r="AY1006" i="1"/>
  <c r="AZ1006" i="1"/>
  <c r="BA1006" i="1"/>
  <c r="BB1006" i="1"/>
  <c r="BC1006" i="1"/>
  <c r="BD1006" i="1"/>
  <c r="BE1006" i="1"/>
  <c r="BF1006" i="1"/>
  <c r="BG1006" i="1"/>
  <c r="BH1006" i="1"/>
  <c r="BI1006" i="1"/>
  <c r="BJ1006" i="1"/>
  <c r="BK1006" i="1"/>
  <c r="BL1006" i="1"/>
  <c r="BM1006" i="1"/>
  <c r="BN1006" i="1"/>
  <c r="BO1006" i="1"/>
  <c r="BP1006" i="1"/>
  <c r="BQ1006" i="1"/>
  <c r="BR1006" i="1"/>
  <c r="BS1006" i="1"/>
  <c r="BT1006" i="1"/>
  <c r="BU1006" i="1"/>
  <c r="BV1006" i="1"/>
  <c r="BW1006" i="1"/>
  <c r="BX1006" i="1"/>
  <c r="BY1006" i="1"/>
  <c r="BZ1006" i="1"/>
  <c r="CA1006" i="1"/>
  <c r="CB1006" i="1"/>
  <c r="CC1006" i="1"/>
  <c r="CD1006" i="1"/>
  <c r="CE1006" i="1"/>
  <c r="CF1006" i="1"/>
  <c r="CG1006" i="1"/>
  <c r="CH1006" i="1"/>
  <c r="CI1006" i="1"/>
  <c r="CJ1006" i="1"/>
  <c r="CK1006" i="1"/>
  <c r="CL1006" i="1"/>
  <c r="CM1006" i="1"/>
  <c r="CN1006" i="1"/>
  <c r="CO1006" i="1"/>
  <c r="CP1006" i="1"/>
  <c r="CQ1006" i="1"/>
  <c r="CR1006" i="1"/>
  <c r="CS1006" i="1"/>
  <c r="CT1006" i="1"/>
  <c r="CU1006" i="1"/>
  <c r="CV1006" i="1"/>
  <c r="CW1006" i="1"/>
  <c r="CX1006" i="1"/>
  <c r="CY1006" i="1"/>
  <c r="CZ1006" i="1"/>
  <c r="DA1006" i="1"/>
  <c r="DB1006" i="1"/>
  <c r="DC1006" i="1"/>
  <c r="DD1006" i="1"/>
  <c r="DE1006" i="1"/>
  <c r="DF1006" i="1"/>
  <c r="DG1006" i="1"/>
  <c r="DH1006" i="1"/>
  <c r="DI1006" i="1"/>
  <c r="Q1007" i="1"/>
  <c r="R1007" i="1"/>
  <c r="S1007" i="1"/>
  <c r="T1007" i="1"/>
  <c r="U1007" i="1"/>
  <c r="V1007" i="1"/>
  <c r="W1007" i="1"/>
  <c r="X1007" i="1"/>
  <c r="Y1007" i="1"/>
  <c r="Z1007" i="1"/>
  <c r="AA1007" i="1"/>
  <c r="AB1007" i="1"/>
  <c r="AC1007" i="1"/>
  <c r="AD1007" i="1"/>
  <c r="AE1007" i="1"/>
  <c r="AF1007" i="1"/>
  <c r="AG1007" i="1"/>
  <c r="AH1007" i="1"/>
  <c r="AI1007" i="1"/>
  <c r="AJ1007" i="1"/>
  <c r="AK1007" i="1"/>
  <c r="AL1007" i="1"/>
  <c r="AM1007" i="1"/>
  <c r="AN1007" i="1"/>
  <c r="AO1007" i="1"/>
  <c r="AP1007" i="1"/>
  <c r="AQ1007" i="1"/>
  <c r="AR1007" i="1"/>
  <c r="AS1007" i="1"/>
  <c r="AT1007" i="1"/>
  <c r="AU1007" i="1"/>
  <c r="AV1007" i="1"/>
  <c r="AW1007" i="1"/>
  <c r="AX1007" i="1"/>
  <c r="AY1007" i="1"/>
  <c r="AZ1007" i="1"/>
  <c r="BA1007" i="1"/>
  <c r="BB1007" i="1"/>
  <c r="BC1007" i="1"/>
  <c r="BD1007" i="1"/>
  <c r="BE1007" i="1"/>
  <c r="BF1007" i="1"/>
  <c r="BG1007" i="1"/>
  <c r="BH1007" i="1"/>
  <c r="BI1007" i="1"/>
  <c r="BJ1007" i="1"/>
  <c r="BK1007" i="1"/>
  <c r="BL1007" i="1"/>
  <c r="BM1007" i="1"/>
  <c r="BN1007" i="1"/>
  <c r="BO1007" i="1"/>
  <c r="BP1007" i="1"/>
  <c r="BQ1007" i="1"/>
  <c r="BR1007" i="1"/>
  <c r="BS1007" i="1"/>
  <c r="BT1007" i="1"/>
  <c r="BU1007" i="1"/>
  <c r="BV1007" i="1"/>
  <c r="BW1007" i="1"/>
  <c r="BX1007" i="1"/>
  <c r="BY1007" i="1"/>
  <c r="BZ1007" i="1"/>
  <c r="CA1007" i="1"/>
  <c r="CB1007" i="1"/>
  <c r="CC1007" i="1"/>
  <c r="CD1007" i="1"/>
  <c r="CE1007" i="1"/>
  <c r="CF1007" i="1"/>
  <c r="CG1007" i="1"/>
  <c r="CH1007" i="1"/>
  <c r="CI1007" i="1"/>
  <c r="CJ1007" i="1"/>
  <c r="CK1007" i="1"/>
  <c r="CL1007" i="1"/>
  <c r="CM1007" i="1"/>
  <c r="CN1007" i="1"/>
  <c r="CO1007" i="1"/>
  <c r="CP1007" i="1"/>
  <c r="CQ1007" i="1"/>
  <c r="CR1007" i="1"/>
  <c r="CS1007" i="1"/>
  <c r="CT1007" i="1"/>
  <c r="CU1007" i="1"/>
  <c r="CV1007" i="1"/>
  <c r="CW1007" i="1"/>
  <c r="CX1007" i="1"/>
  <c r="CY1007" i="1"/>
  <c r="CZ1007" i="1"/>
  <c r="DA1007" i="1"/>
  <c r="DB1007" i="1"/>
  <c r="DC1007" i="1"/>
  <c r="DD1007" i="1"/>
  <c r="DE1007" i="1"/>
  <c r="DF1007" i="1"/>
  <c r="DG1007" i="1"/>
  <c r="DH1007" i="1"/>
  <c r="DI1007" i="1"/>
  <c r="Q1008" i="1"/>
  <c r="R1008" i="1"/>
  <c r="S1008" i="1"/>
  <c r="T1008" i="1"/>
  <c r="U1008" i="1"/>
  <c r="V1008" i="1"/>
  <c r="W1008" i="1"/>
  <c r="X1008" i="1"/>
  <c r="Y1008" i="1"/>
  <c r="Z1008" i="1"/>
  <c r="AA1008" i="1"/>
  <c r="AB1008" i="1"/>
  <c r="AC1008" i="1"/>
  <c r="AD1008" i="1"/>
  <c r="AE1008" i="1"/>
  <c r="AF1008" i="1"/>
  <c r="AG1008" i="1"/>
  <c r="AH1008" i="1"/>
  <c r="AI1008" i="1"/>
  <c r="AJ1008" i="1"/>
  <c r="AK1008" i="1"/>
  <c r="AL1008" i="1"/>
  <c r="AM1008" i="1"/>
  <c r="AN1008" i="1"/>
  <c r="AO1008" i="1"/>
  <c r="AP1008" i="1"/>
  <c r="AQ1008" i="1"/>
  <c r="AR1008" i="1"/>
  <c r="AS1008" i="1"/>
  <c r="AT1008" i="1"/>
  <c r="AU1008" i="1"/>
  <c r="AV1008" i="1"/>
  <c r="AW1008" i="1"/>
  <c r="AX1008" i="1"/>
  <c r="AY1008" i="1"/>
  <c r="AZ1008" i="1"/>
  <c r="BA1008" i="1"/>
  <c r="BB1008" i="1"/>
  <c r="BC1008" i="1"/>
  <c r="BD1008" i="1"/>
  <c r="BE1008" i="1"/>
  <c r="BF1008" i="1"/>
  <c r="BG1008" i="1"/>
  <c r="BH1008" i="1"/>
  <c r="BI1008" i="1"/>
  <c r="BJ1008" i="1"/>
  <c r="BK1008" i="1"/>
  <c r="BL1008" i="1"/>
  <c r="BM1008" i="1"/>
  <c r="BN1008" i="1"/>
  <c r="BO1008" i="1"/>
  <c r="BP1008" i="1"/>
  <c r="BQ1008" i="1"/>
  <c r="BR1008" i="1"/>
  <c r="BS1008" i="1"/>
  <c r="BT1008" i="1"/>
  <c r="BU1008" i="1"/>
  <c r="BV1008" i="1"/>
  <c r="BW1008" i="1"/>
  <c r="BX1008" i="1"/>
  <c r="BY1008" i="1"/>
  <c r="BZ1008" i="1"/>
  <c r="CA1008" i="1"/>
  <c r="CB1008" i="1"/>
  <c r="CC1008" i="1"/>
  <c r="CD1008" i="1"/>
  <c r="CE1008" i="1"/>
  <c r="CF1008" i="1"/>
  <c r="CG1008" i="1"/>
  <c r="CH1008" i="1"/>
  <c r="CI1008" i="1"/>
  <c r="CJ1008" i="1"/>
  <c r="CK1008" i="1"/>
  <c r="CL1008" i="1"/>
  <c r="CM1008" i="1"/>
  <c r="CN1008" i="1"/>
  <c r="CO1008" i="1"/>
  <c r="CP1008" i="1"/>
  <c r="CQ1008" i="1"/>
  <c r="CR1008" i="1"/>
  <c r="CS1008" i="1"/>
  <c r="CT1008" i="1"/>
  <c r="CU1008" i="1"/>
  <c r="CV1008" i="1"/>
  <c r="CW1008" i="1"/>
  <c r="CX1008" i="1"/>
  <c r="CY1008" i="1"/>
  <c r="CZ1008" i="1"/>
  <c r="DA1008" i="1"/>
  <c r="DB1008" i="1"/>
  <c r="DC1008" i="1"/>
  <c r="DD1008" i="1"/>
  <c r="DE1008" i="1"/>
  <c r="DF1008" i="1"/>
  <c r="DG1008" i="1"/>
  <c r="DH1008" i="1"/>
  <c r="DI1008" i="1"/>
  <c r="Q1009" i="1"/>
  <c r="R1009" i="1"/>
  <c r="S1009" i="1"/>
  <c r="T1009" i="1"/>
  <c r="U1009" i="1"/>
  <c r="V1009" i="1"/>
  <c r="W1009" i="1"/>
  <c r="X1009" i="1"/>
  <c r="Y1009" i="1"/>
  <c r="Z1009" i="1"/>
  <c r="AA1009" i="1"/>
  <c r="AB1009" i="1"/>
  <c r="AC1009" i="1"/>
  <c r="AD1009" i="1"/>
  <c r="AE1009" i="1"/>
  <c r="AF1009" i="1"/>
  <c r="AG1009" i="1"/>
  <c r="AH1009" i="1"/>
  <c r="AI1009" i="1"/>
  <c r="AJ1009" i="1"/>
  <c r="AK1009" i="1"/>
  <c r="AL1009" i="1"/>
  <c r="AM1009" i="1"/>
  <c r="AN1009" i="1"/>
  <c r="AO1009" i="1"/>
  <c r="AP1009" i="1"/>
  <c r="AQ1009" i="1"/>
  <c r="AR1009" i="1"/>
  <c r="AS1009" i="1"/>
  <c r="AT1009" i="1"/>
  <c r="AU1009" i="1"/>
  <c r="AV1009" i="1"/>
  <c r="AW1009" i="1"/>
  <c r="AX1009" i="1"/>
  <c r="AY1009" i="1"/>
  <c r="AZ1009" i="1"/>
  <c r="BA1009" i="1"/>
  <c r="BB1009" i="1"/>
  <c r="BC1009" i="1"/>
  <c r="BD1009" i="1"/>
  <c r="BE1009" i="1"/>
  <c r="BF1009" i="1"/>
  <c r="BG1009" i="1"/>
  <c r="BH1009" i="1"/>
  <c r="BI1009" i="1"/>
  <c r="BJ1009" i="1"/>
  <c r="BK1009" i="1"/>
  <c r="BL1009" i="1"/>
  <c r="BM1009" i="1"/>
  <c r="BN1009" i="1"/>
  <c r="BO1009" i="1"/>
  <c r="BP1009" i="1"/>
  <c r="BQ1009" i="1"/>
  <c r="BR1009" i="1"/>
  <c r="BS1009" i="1"/>
  <c r="BT1009" i="1"/>
  <c r="BU1009" i="1"/>
  <c r="BV1009" i="1"/>
  <c r="BW1009" i="1"/>
  <c r="BX1009" i="1"/>
  <c r="BY1009" i="1"/>
  <c r="BZ1009" i="1"/>
  <c r="CA1009" i="1"/>
  <c r="CB1009" i="1"/>
  <c r="CC1009" i="1"/>
  <c r="CD1009" i="1"/>
  <c r="CE1009" i="1"/>
  <c r="CF1009" i="1"/>
  <c r="CG1009" i="1"/>
  <c r="CH1009" i="1"/>
  <c r="CI1009" i="1"/>
  <c r="CJ1009" i="1"/>
  <c r="CK1009" i="1"/>
  <c r="CL1009" i="1"/>
  <c r="CM1009" i="1"/>
  <c r="CN1009" i="1"/>
  <c r="CO1009" i="1"/>
  <c r="CP1009" i="1"/>
  <c r="CQ1009" i="1"/>
  <c r="CR1009" i="1"/>
  <c r="CS1009" i="1"/>
  <c r="CT1009" i="1"/>
  <c r="CU1009" i="1"/>
  <c r="CV1009" i="1"/>
  <c r="CW1009" i="1"/>
  <c r="CX1009" i="1"/>
  <c r="CY1009" i="1"/>
  <c r="CZ1009" i="1"/>
  <c r="DA1009" i="1"/>
  <c r="DB1009" i="1"/>
  <c r="DC1009" i="1"/>
  <c r="DD1009" i="1"/>
  <c r="DE1009" i="1"/>
  <c r="DF1009" i="1"/>
  <c r="DG1009" i="1"/>
  <c r="DH1009" i="1"/>
  <c r="DI1009" i="1"/>
  <c r="Q1010" i="1"/>
  <c r="R1010" i="1"/>
  <c r="S1010" i="1"/>
  <c r="T1010" i="1"/>
  <c r="U1010" i="1"/>
  <c r="V1010" i="1"/>
  <c r="W1010" i="1"/>
  <c r="X1010" i="1"/>
  <c r="Y1010" i="1"/>
  <c r="Z1010" i="1"/>
  <c r="AA1010" i="1"/>
  <c r="AB1010" i="1"/>
  <c r="AC1010" i="1"/>
  <c r="AD1010" i="1"/>
  <c r="AE1010" i="1"/>
  <c r="AF1010" i="1"/>
  <c r="AG1010" i="1"/>
  <c r="AH1010" i="1"/>
  <c r="AI1010" i="1"/>
  <c r="AJ1010" i="1"/>
  <c r="AK1010" i="1"/>
  <c r="AL1010" i="1"/>
  <c r="AM1010" i="1"/>
  <c r="AN1010" i="1"/>
  <c r="AO1010" i="1"/>
  <c r="AP1010" i="1"/>
  <c r="AQ1010" i="1"/>
  <c r="AR1010" i="1"/>
  <c r="AS1010" i="1"/>
  <c r="AT1010" i="1"/>
  <c r="AU1010" i="1"/>
  <c r="AV1010" i="1"/>
  <c r="AW1010" i="1"/>
  <c r="AX1010" i="1"/>
  <c r="AY1010" i="1"/>
  <c r="AZ1010" i="1"/>
  <c r="BA1010" i="1"/>
  <c r="BB1010" i="1"/>
  <c r="BC1010" i="1"/>
  <c r="BD1010" i="1"/>
  <c r="BE1010" i="1"/>
  <c r="BF1010" i="1"/>
  <c r="BG1010" i="1"/>
  <c r="BH1010" i="1"/>
  <c r="BI1010" i="1"/>
  <c r="BJ1010" i="1"/>
  <c r="BK1010" i="1"/>
  <c r="BL1010" i="1"/>
  <c r="BM1010" i="1"/>
  <c r="BN1010" i="1"/>
  <c r="BO1010" i="1"/>
  <c r="BP1010" i="1"/>
  <c r="BQ1010" i="1"/>
  <c r="BR1010" i="1"/>
  <c r="BS1010" i="1"/>
  <c r="BT1010" i="1"/>
  <c r="BU1010" i="1"/>
  <c r="BV1010" i="1"/>
  <c r="BW1010" i="1"/>
  <c r="BX1010" i="1"/>
  <c r="BY1010" i="1"/>
  <c r="BZ1010" i="1"/>
  <c r="CA1010" i="1"/>
  <c r="CB1010" i="1"/>
  <c r="CC1010" i="1"/>
  <c r="CD1010" i="1"/>
  <c r="CE1010" i="1"/>
  <c r="CF1010" i="1"/>
  <c r="CG1010" i="1"/>
  <c r="CH1010" i="1"/>
  <c r="CI1010" i="1"/>
  <c r="CJ1010" i="1"/>
  <c r="CK1010" i="1"/>
  <c r="CL1010" i="1"/>
  <c r="CM1010" i="1"/>
  <c r="CN1010" i="1"/>
  <c r="CO1010" i="1"/>
  <c r="CP1010" i="1"/>
  <c r="CQ1010" i="1"/>
  <c r="CR1010" i="1"/>
  <c r="CS1010" i="1"/>
  <c r="CT1010" i="1"/>
  <c r="CU1010" i="1"/>
  <c r="CV1010" i="1"/>
  <c r="CW1010" i="1"/>
  <c r="CX1010" i="1"/>
  <c r="CY1010" i="1"/>
  <c r="CZ1010" i="1"/>
  <c r="DA1010" i="1"/>
  <c r="DB1010" i="1"/>
  <c r="DC1010" i="1"/>
  <c r="DD1010" i="1"/>
  <c r="DE1010" i="1"/>
  <c r="DF1010" i="1"/>
  <c r="DG1010" i="1"/>
  <c r="DH1010" i="1"/>
  <c r="DI1010" i="1"/>
  <c r="Q1011" i="1"/>
  <c r="R1011" i="1"/>
  <c r="S1011" i="1"/>
  <c r="T1011" i="1"/>
  <c r="U1011" i="1"/>
  <c r="V1011" i="1"/>
  <c r="W1011" i="1"/>
  <c r="X1011" i="1"/>
  <c r="Y1011" i="1"/>
  <c r="Z1011" i="1"/>
  <c r="AA1011" i="1"/>
  <c r="AB1011" i="1"/>
  <c r="AC1011" i="1"/>
  <c r="AD1011" i="1"/>
  <c r="AE1011" i="1"/>
  <c r="AF1011" i="1"/>
  <c r="AG1011" i="1"/>
  <c r="AH1011" i="1"/>
  <c r="AI1011" i="1"/>
  <c r="AJ1011" i="1"/>
  <c r="AK1011" i="1"/>
  <c r="AL1011" i="1"/>
  <c r="AM1011" i="1"/>
  <c r="AN1011" i="1"/>
  <c r="AO1011" i="1"/>
  <c r="AP1011" i="1"/>
  <c r="AQ1011" i="1"/>
  <c r="AR1011" i="1"/>
  <c r="AS1011" i="1"/>
  <c r="AT1011" i="1"/>
  <c r="AU1011" i="1"/>
  <c r="AV1011" i="1"/>
  <c r="AW1011" i="1"/>
  <c r="AX1011" i="1"/>
  <c r="AY1011" i="1"/>
  <c r="AZ1011" i="1"/>
  <c r="BA1011" i="1"/>
  <c r="BB1011" i="1"/>
  <c r="BC1011" i="1"/>
  <c r="BD1011" i="1"/>
  <c r="BE1011" i="1"/>
  <c r="BF1011" i="1"/>
  <c r="BG1011" i="1"/>
  <c r="BH1011" i="1"/>
  <c r="BI1011" i="1"/>
  <c r="BJ1011" i="1"/>
  <c r="BK1011" i="1"/>
  <c r="BL1011" i="1"/>
  <c r="BM1011" i="1"/>
  <c r="BN1011" i="1"/>
  <c r="BO1011" i="1"/>
  <c r="BP1011" i="1"/>
  <c r="BQ1011" i="1"/>
  <c r="BR1011" i="1"/>
  <c r="BS1011" i="1"/>
  <c r="BT1011" i="1"/>
  <c r="BU1011" i="1"/>
  <c r="BV1011" i="1"/>
  <c r="BW1011" i="1"/>
  <c r="BX1011" i="1"/>
  <c r="BY1011" i="1"/>
  <c r="BZ1011" i="1"/>
  <c r="CA1011" i="1"/>
  <c r="CB1011" i="1"/>
  <c r="CC1011" i="1"/>
  <c r="CD1011" i="1"/>
  <c r="CE1011" i="1"/>
  <c r="CF1011" i="1"/>
  <c r="CG1011" i="1"/>
  <c r="CH1011" i="1"/>
  <c r="CI1011" i="1"/>
  <c r="CJ1011" i="1"/>
  <c r="CK1011" i="1"/>
  <c r="CL1011" i="1"/>
  <c r="CM1011" i="1"/>
  <c r="CN1011" i="1"/>
  <c r="CO1011" i="1"/>
  <c r="CP1011" i="1"/>
  <c r="CQ1011" i="1"/>
  <c r="CR1011" i="1"/>
  <c r="CS1011" i="1"/>
  <c r="CT1011" i="1"/>
  <c r="CU1011" i="1"/>
  <c r="CV1011" i="1"/>
  <c r="CW1011" i="1"/>
  <c r="CX1011" i="1"/>
  <c r="CY1011" i="1"/>
  <c r="CZ1011" i="1"/>
  <c r="DA1011" i="1"/>
  <c r="DB1011" i="1"/>
  <c r="DC1011" i="1"/>
  <c r="DD1011" i="1"/>
  <c r="DE1011" i="1"/>
  <c r="DF1011" i="1"/>
  <c r="DG1011" i="1"/>
  <c r="DH1011" i="1"/>
  <c r="DI1011" i="1"/>
  <c r="Q1012" i="1"/>
  <c r="R1012" i="1"/>
  <c r="S1012" i="1"/>
  <c r="T1012" i="1"/>
  <c r="U1012" i="1"/>
  <c r="V1012" i="1"/>
  <c r="W1012" i="1"/>
  <c r="X1012" i="1"/>
  <c r="Y1012" i="1"/>
  <c r="Z1012" i="1"/>
  <c r="AA1012" i="1"/>
  <c r="AB1012" i="1"/>
  <c r="AC1012" i="1"/>
  <c r="AD1012" i="1"/>
  <c r="AE1012" i="1"/>
  <c r="AF1012" i="1"/>
  <c r="AG1012" i="1"/>
  <c r="AH1012" i="1"/>
  <c r="AI1012" i="1"/>
  <c r="AJ1012" i="1"/>
  <c r="AK1012" i="1"/>
  <c r="AL1012" i="1"/>
  <c r="AM1012" i="1"/>
  <c r="AN1012" i="1"/>
  <c r="AO1012" i="1"/>
  <c r="AP1012" i="1"/>
  <c r="AQ1012" i="1"/>
  <c r="AR1012" i="1"/>
  <c r="AS1012" i="1"/>
  <c r="AT1012" i="1"/>
  <c r="AU1012" i="1"/>
  <c r="AV1012" i="1"/>
  <c r="AW1012" i="1"/>
  <c r="AX1012" i="1"/>
  <c r="AY1012" i="1"/>
  <c r="AZ1012" i="1"/>
  <c r="BA1012" i="1"/>
  <c r="BB1012" i="1"/>
  <c r="BC1012" i="1"/>
  <c r="BD1012" i="1"/>
  <c r="BE1012" i="1"/>
  <c r="BF1012" i="1"/>
  <c r="BG1012" i="1"/>
  <c r="BH1012" i="1"/>
  <c r="BI1012" i="1"/>
  <c r="BJ1012" i="1"/>
  <c r="BK1012" i="1"/>
  <c r="BL1012" i="1"/>
  <c r="BM1012" i="1"/>
  <c r="BN1012" i="1"/>
  <c r="BO1012" i="1"/>
  <c r="BP1012" i="1"/>
  <c r="BQ1012" i="1"/>
  <c r="BR1012" i="1"/>
  <c r="BS1012" i="1"/>
  <c r="BT1012" i="1"/>
  <c r="BU1012" i="1"/>
  <c r="BV1012" i="1"/>
  <c r="BW1012" i="1"/>
  <c r="BX1012" i="1"/>
  <c r="BY1012" i="1"/>
  <c r="BZ1012" i="1"/>
  <c r="CA1012" i="1"/>
  <c r="CB1012" i="1"/>
  <c r="CC1012" i="1"/>
  <c r="CD1012" i="1"/>
  <c r="CE1012" i="1"/>
  <c r="CF1012" i="1"/>
  <c r="CG1012" i="1"/>
  <c r="CH1012" i="1"/>
  <c r="CI1012" i="1"/>
  <c r="CJ1012" i="1"/>
  <c r="CK1012" i="1"/>
  <c r="CL1012" i="1"/>
  <c r="CM1012" i="1"/>
  <c r="CN1012" i="1"/>
  <c r="CO1012" i="1"/>
  <c r="CP1012" i="1"/>
  <c r="CQ1012" i="1"/>
  <c r="CR1012" i="1"/>
  <c r="CS1012" i="1"/>
  <c r="CT1012" i="1"/>
  <c r="CU1012" i="1"/>
  <c r="CV1012" i="1"/>
  <c r="CW1012" i="1"/>
  <c r="CX1012" i="1"/>
  <c r="CY1012" i="1"/>
  <c r="CZ1012" i="1"/>
  <c r="DA1012" i="1"/>
  <c r="DB1012" i="1"/>
  <c r="DC1012" i="1"/>
  <c r="DD1012" i="1"/>
  <c r="DE1012" i="1"/>
  <c r="DF1012" i="1"/>
  <c r="DG1012" i="1"/>
  <c r="DH1012" i="1"/>
  <c r="DI1012" i="1"/>
  <c r="Q1013" i="1"/>
  <c r="R1013" i="1"/>
  <c r="S1013" i="1"/>
  <c r="T1013" i="1"/>
  <c r="U1013" i="1"/>
  <c r="V1013" i="1"/>
  <c r="W1013" i="1"/>
  <c r="X1013" i="1"/>
  <c r="Y1013" i="1"/>
  <c r="Z1013" i="1"/>
  <c r="AA1013" i="1"/>
  <c r="AB1013" i="1"/>
  <c r="AC1013" i="1"/>
  <c r="AD1013" i="1"/>
  <c r="AE1013" i="1"/>
  <c r="AF1013" i="1"/>
  <c r="AG1013" i="1"/>
  <c r="AH1013" i="1"/>
  <c r="AI1013" i="1"/>
  <c r="AJ1013" i="1"/>
  <c r="AK1013" i="1"/>
  <c r="AL1013" i="1"/>
  <c r="AM1013" i="1"/>
  <c r="AN1013" i="1"/>
  <c r="AO1013" i="1"/>
  <c r="AP1013" i="1"/>
  <c r="AQ1013" i="1"/>
  <c r="AR1013" i="1"/>
  <c r="AS1013" i="1"/>
  <c r="AT1013" i="1"/>
  <c r="AU1013" i="1"/>
  <c r="AV1013" i="1"/>
  <c r="AW1013" i="1"/>
  <c r="AX1013" i="1"/>
  <c r="AY1013" i="1"/>
  <c r="AZ1013" i="1"/>
  <c r="BA1013" i="1"/>
  <c r="BB1013" i="1"/>
  <c r="BC1013" i="1"/>
  <c r="BD1013" i="1"/>
  <c r="BE1013" i="1"/>
  <c r="BF1013" i="1"/>
  <c r="BG1013" i="1"/>
  <c r="BH1013" i="1"/>
  <c r="BI1013" i="1"/>
  <c r="BJ1013" i="1"/>
  <c r="BK1013" i="1"/>
  <c r="BL1013" i="1"/>
  <c r="BM1013" i="1"/>
  <c r="BN1013" i="1"/>
  <c r="BO1013" i="1"/>
  <c r="BP1013" i="1"/>
  <c r="BQ1013" i="1"/>
  <c r="BR1013" i="1"/>
  <c r="BS1013" i="1"/>
  <c r="BT1013" i="1"/>
  <c r="BU1013" i="1"/>
  <c r="BV1013" i="1"/>
  <c r="BW1013" i="1"/>
  <c r="BX1013" i="1"/>
  <c r="BY1013" i="1"/>
  <c r="BZ1013" i="1"/>
  <c r="CA1013" i="1"/>
  <c r="CB1013" i="1"/>
  <c r="CC1013" i="1"/>
  <c r="CD1013" i="1"/>
  <c r="CE1013" i="1"/>
  <c r="CF1013" i="1"/>
  <c r="CG1013" i="1"/>
  <c r="CH1013" i="1"/>
  <c r="CI1013" i="1"/>
  <c r="CJ1013" i="1"/>
  <c r="CK1013" i="1"/>
  <c r="CL1013" i="1"/>
  <c r="CM1013" i="1"/>
  <c r="CN1013" i="1"/>
  <c r="CO1013" i="1"/>
  <c r="CP1013" i="1"/>
  <c r="CQ1013" i="1"/>
  <c r="CR1013" i="1"/>
  <c r="CS1013" i="1"/>
  <c r="CT1013" i="1"/>
  <c r="CU1013" i="1"/>
  <c r="CV1013" i="1"/>
  <c r="CW1013" i="1"/>
  <c r="CX1013" i="1"/>
  <c r="CY1013" i="1"/>
  <c r="CZ1013" i="1"/>
  <c r="DA1013" i="1"/>
  <c r="DB1013" i="1"/>
  <c r="DC1013" i="1"/>
  <c r="DD1013" i="1"/>
  <c r="DE1013" i="1"/>
  <c r="DF1013" i="1"/>
  <c r="DG1013" i="1"/>
  <c r="DH1013" i="1"/>
  <c r="DI1013" i="1"/>
  <c r="Q1014" i="1"/>
  <c r="R1014" i="1"/>
  <c r="S1014" i="1"/>
  <c r="T1014" i="1"/>
  <c r="U1014" i="1"/>
  <c r="V1014" i="1"/>
  <c r="W1014" i="1"/>
  <c r="X1014" i="1"/>
  <c r="Y1014" i="1"/>
  <c r="Z1014" i="1"/>
  <c r="AA1014" i="1"/>
  <c r="AB1014" i="1"/>
  <c r="AC1014" i="1"/>
  <c r="AD1014" i="1"/>
  <c r="AE1014" i="1"/>
  <c r="AF1014" i="1"/>
  <c r="AG1014" i="1"/>
  <c r="AH1014" i="1"/>
  <c r="AI1014" i="1"/>
  <c r="AJ1014" i="1"/>
  <c r="AK1014" i="1"/>
  <c r="AL1014" i="1"/>
  <c r="AM1014" i="1"/>
  <c r="AN1014" i="1"/>
  <c r="AO1014" i="1"/>
  <c r="AP1014" i="1"/>
  <c r="AQ1014" i="1"/>
  <c r="AR1014" i="1"/>
  <c r="AS1014" i="1"/>
  <c r="AT1014" i="1"/>
  <c r="AU1014" i="1"/>
  <c r="AV1014" i="1"/>
  <c r="AW1014" i="1"/>
  <c r="AX1014" i="1"/>
  <c r="AY1014" i="1"/>
  <c r="AZ1014" i="1"/>
  <c r="BA1014" i="1"/>
  <c r="BB1014" i="1"/>
  <c r="BC1014" i="1"/>
  <c r="BD1014" i="1"/>
  <c r="BE1014" i="1"/>
  <c r="BF1014" i="1"/>
  <c r="BG1014" i="1"/>
  <c r="BH1014" i="1"/>
  <c r="BI1014" i="1"/>
  <c r="BJ1014" i="1"/>
  <c r="BK1014" i="1"/>
  <c r="BL1014" i="1"/>
  <c r="BM1014" i="1"/>
  <c r="BN1014" i="1"/>
  <c r="BO1014" i="1"/>
  <c r="BP1014" i="1"/>
  <c r="BQ1014" i="1"/>
  <c r="BR1014" i="1"/>
  <c r="BS1014" i="1"/>
  <c r="BT1014" i="1"/>
  <c r="BU1014" i="1"/>
  <c r="BV1014" i="1"/>
  <c r="BW1014" i="1"/>
  <c r="BX1014" i="1"/>
  <c r="BY1014" i="1"/>
  <c r="BZ1014" i="1"/>
  <c r="CA1014" i="1"/>
  <c r="CB1014" i="1"/>
  <c r="CC1014" i="1"/>
  <c r="CD1014" i="1"/>
  <c r="CE1014" i="1"/>
  <c r="CF1014" i="1"/>
  <c r="CG1014" i="1"/>
  <c r="CH1014" i="1"/>
  <c r="CI1014" i="1"/>
  <c r="CJ1014" i="1"/>
  <c r="CK1014" i="1"/>
  <c r="CL1014" i="1"/>
  <c r="CM1014" i="1"/>
  <c r="CN1014" i="1"/>
  <c r="CO1014" i="1"/>
  <c r="CP1014" i="1"/>
  <c r="CQ1014" i="1"/>
  <c r="CR1014" i="1"/>
  <c r="CS1014" i="1"/>
  <c r="CT1014" i="1"/>
  <c r="CU1014" i="1"/>
  <c r="CV1014" i="1"/>
  <c r="CW1014" i="1"/>
  <c r="CX1014" i="1"/>
  <c r="CY1014" i="1"/>
  <c r="CZ1014" i="1"/>
  <c r="DA1014" i="1"/>
  <c r="DB1014" i="1"/>
  <c r="DC1014" i="1"/>
  <c r="DD1014" i="1"/>
  <c r="DE1014" i="1"/>
  <c r="DF1014" i="1"/>
  <c r="DG1014" i="1"/>
  <c r="DH1014" i="1"/>
  <c r="DI1014" i="1"/>
  <c r="Q1015" i="1"/>
  <c r="R1015" i="1"/>
  <c r="S1015" i="1"/>
  <c r="T1015" i="1"/>
  <c r="U1015" i="1"/>
  <c r="V1015" i="1"/>
  <c r="W1015" i="1"/>
  <c r="X1015" i="1"/>
  <c r="Y1015" i="1"/>
  <c r="Z1015" i="1"/>
  <c r="AA1015" i="1"/>
  <c r="AB1015" i="1"/>
  <c r="AC1015" i="1"/>
  <c r="AD1015" i="1"/>
  <c r="AE1015" i="1"/>
  <c r="AF1015" i="1"/>
  <c r="AG1015" i="1"/>
  <c r="AH1015" i="1"/>
  <c r="AI1015" i="1"/>
  <c r="AJ1015" i="1"/>
  <c r="AK1015" i="1"/>
  <c r="AL1015" i="1"/>
  <c r="AM1015" i="1"/>
  <c r="AN1015" i="1"/>
  <c r="AO1015" i="1"/>
  <c r="AP1015" i="1"/>
  <c r="AQ1015" i="1"/>
  <c r="AR1015" i="1"/>
  <c r="AS1015" i="1"/>
  <c r="AT1015" i="1"/>
  <c r="AU1015" i="1"/>
  <c r="AV1015" i="1"/>
  <c r="AW1015" i="1"/>
  <c r="AX1015" i="1"/>
  <c r="AY1015" i="1"/>
  <c r="AZ1015" i="1"/>
  <c r="BA1015" i="1"/>
  <c r="BB1015" i="1"/>
  <c r="BC1015" i="1"/>
  <c r="BD1015" i="1"/>
  <c r="BE1015" i="1"/>
  <c r="BF1015" i="1"/>
  <c r="BG1015" i="1"/>
  <c r="BH1015" i="1"/>
  <c r="BI1015" i="1"/>
  <c r="BJ1015" i="1"/>
  <c r="BK1015" i="1"/>
  <c r="BL1015" i="1"/>
  <c r="BM1015" i="1"/>
  <c r="BN1015" i="1"/>
  <c r="BO1015" i="1"/>
  <c r="BP1015" i="1"/>
  <c r="BQ1015" i="1"/>
  <c r="BR1015" i="1"/>
  <c r="BS1015" i="1"/>
  <c r="BT1015" i="1"/>
  <c r="BU1015" i="1"/>
  <c r="BV1015" i="1"/>
  <c r="BW1015" i="1"/>
  <c r="BX1015" i="1"/>
  <c r="BY1015" i="1"/>
  <c r="BZ1015" i="1"/>
  <c r="CA1015" i="1"/>
  <c r="CB1015" i="1"/>
  <c r="CC1015" i="1"/>
  <c r="CD1015" i="1"/>
  <c r="CE1015" i="1"/>
  <c r="CF1015" i="1"/>
  <c r="CG1015" i="1"/>
  <c r="CH1015" i="1"/>
  <c r="CI1015" i="1"/>
  <c r="CJ1015" i="1"/>
  <c r="CK1015" i="1"/>
  <c r="CL1015" i="1"/>
  <c r="CM1015" i="1"/>
  <c r="CN1015" i="1"/>
  <c r="CO1015" i="1"/>
  <c r="CP1015" i="1"/>
  <c r="CQ1015" i="1"/>
  <c r="CR1015" i="1"/>
  <c r="CS1015" i="1"/>
  <c r="CT1015" i="1"/>
  <c r="CU1015" i="1"/>
  <c r="CV1015" i="1"/>
  <c r="CW1015" i="1"/>
  <c r="CX1015" i="1"/>
  <c r="CY1015" i="1"/>
  <c r="CZ1015" i="1"/>
  <c r="DA1015" i="1"/>
  <c r="DB1015" i="1"/>
  <c r="DC1015" i="1"/>
  <c r="DD1015" i="1"/>
  <c r="DE1015" i="1"/>
  <c r="DF1015" i="1"/>
  <c r="DG1015" i="1"/>
  <c r="DH1015" i="1"/>
  <c r="DI1015" i="1"/>
  <c r="Q1016" i="1"/>
  <c r="R1016" i="1"/>
  <c r="S1016" i="1"/>
  <c r="T1016" i="1"/>
  <c r="U1016" i="1"/>
  <c r="V1016" i="1"/>
  <c r="W1016" i="1"/>
  <c r="X1016" i="1"/>
  <c r="Y1016" i="1"/>
  <c r="Z1016" i="1"/>
  <c r="AA1016" i="1"/>
  <c r="AB1016" i="1"/>
  <c r="AC1016" i="1"/>
  <c r="AD1016" i="1"/>
  <c r="AE1016" i="1"/>
  <c r="AF1016" i="1"/>
  <c r="AG1016" i="1"/>
  <c r="AH1016" i="1"/>
  <c r="AI1016" i="1"/>
  <c r="AJ1016" i="1"/>
  <c r="AK1016" i="1"/>
  <c r="AL1016" i="1"/>
  <c r="AM1016" i="1"/>
  <c r="AN1016" i="1"/>
  <c r="AO1016" i="1"/>
  <c r="AP1016" i="1"/>
  <c r="AQ1016" i="1"/>
  <c r="AR1016" i="1"/>
  <c r="AS1016" i="1"/>
  <c r="AT1016" i="1"/>
  <c r="AU1016" i="1"/>
  <c r="AV1016" i="1"/>
  <c r="AW1016" i="1"/>
  <c r="AX1016" i="1"/>
  <c r="AY1016" i="1"/>
  <c r="AZ1016" i="1"/>
  <c r="BA1016" i="1"/>
  <c r="BB1016" i="1"/>
  <c r="BC1016" i="1"/>
  <c r="BD1016" i="1"/>
  <c r="BE1016" i="1"/>
  <c r="BF1016" i="1"/>
  <c r="BG1016" i="1"/>
  <c r="BH1016" i="1"/>
  <c r="BI1016" i="1"/>
  <c r="BJ1016" i="1"/>
  <c r="BK1016" i="1"/>
  <c r="BL1016" i="1"/>
  <c r="BM1016" i="1"/>
  <c r="BN1016" i="1"/>
  <c r="BO1016" i="1"/>
  <c r="BP1016" i="1"/>
  <c r="BQ1016" i="1"/>
  <c r="BR1016" i="1"/>
  <c r="BS1016" i="1"/>
  <c r="BT1016" i="1"/>
  <c r="BU1016" i="1"/>
  <c r="BV1016" i="1"/>
  <c r="BW1016" i="1"/>
  <c r="BX1016" i="1"/>
  <c r="BY1016" i="1"/>
  <c r="BZ1016" i="1"/>
  <c r="CA1016" i="1"/>
  <c r="CB1016" i="1"/>
  <c r="CC1016" i="1"/>
  <c r="CD1016" i="1"/>
  <c r="CE1016" i="1"/>
  <c r="CF1016" i="1"/>
  <c r="CG1016" i="1"/>
  <c r="CH1016" i="1"/>
  <c r="CI1016" i="1"/>
  <c r="CJ1016" i="1"/>
  <c r="CK1016" i="1"/>
  <c r="CL1016" i="1"/>
  <c r="CM1016" i="1"/>
  <c r="CN1016" i="1"/>
  <c r="CO1016" i="1"/>
  <c r="CP1016" i="1"/>
  <c r="CQ1016" i="1"/>
  <c r="CR1016" i="1"/>
  <c r="CS1016" i="1"/>
  <c r="CT1016" i="1"/>
  <c r="CU1016" i="1"/>
  <c r="CV1016" i="1"/>
  <c r="CW1016" i="1"/>
  <c r="CX1016" i="1"/>
  <c r="CY1016" i="1"/>
  <c r="CZ1016" i="1"/>
  <c r="DA1016" i="1"/>
  <c r="DB1016" i="1"/>
  <c r="DC1016" i="1"/>
  <c r="DD1016" i="1"/>
  <c r="DE1016" i="1"/>
  <c r="DF1016" i="1"/>
  <c r="DG1016" i="1"/>
  <c r="DH1016" i="1"/>
  <c r="DI1016" i="1"/>
  <c r="Q1017" i="1"/>
  <c r="R1017" i="1"/>
  <c r="S1017" i="1"/>
  <c r="T1017" i="1"/>
  <c r="U1017" i="1"/>
  <c r="V1017" i="1"/>
  <c r="W1017" i="1"/>
  <c r="X1017" i="1"/>
  <c r="Y1017" i="1"/>
  <c r="Z1017" i="1"/>
  <c r="AA1017" i="1"/>
  <c r="AB1017" i="1"/>
  <c r="AC1017" i="1"/>
  <c r="AD1017" i="1"/>
  <c r="AE1017" i="1"/>
  <c r="AF1017" i="1"/>
  <c r="AG1017" i="1"/>
  <c r="AH1017" i="1"/>
  <c r="AI1017" i="1"/>
  <c r="AJ1017" i="1"/>
  <c r="AK1017" i="1"/>
  <c r="AL1017" i="1"/>
  <c r="AM1017" i="1"/>
  <c r="AN1017" i="1"/>
  <c r="AO1017" i="1"/>
  <c r="AP1017" i="1"/>
  <c r="AQ1017" i="1"/>
  <c r="AR1017" i="1"/>
  <c r="AS1017" i="1"/>
  <c r="AT1017" i="1"/>
  <c r="AU1017" i="1"/>
  <c r="AV1017" i="1"/>
  <c r="AW1017" i="1"/>
  <c r="AX1017" i="1"/>
  <c r="AY1017" i="1"/>
  <c r="AZ1017" i="1"/>
  <c r="BA1017" i="1"/>
  <c r="BB1017" i="1"/>
  <c r="BC1017" i="1"/>
  <c r="BD1017" i="1"/>
  <c r="BE1017" i="1"/>
  <c r="BF1017" i="1"/>
  <c r="BG1017" i="1"/>
  <c r="BH1017" i="1"/>
  <c r="BI1017" i="1"/>
  <c r="BJ1017" i="1"/>
  <c r="BK1017" i="1"/>
  <c r="BL1017" i="1"/>
  <c r="BM1017" i="1"/>
  <c r="BN1017" i="1"/>
  <c r="BO1017" i="1"/>
  <c r="BP1017" i="1"/>
  <c r="BQ1017" i="1"/>
  <c r="BR1017" i="1"/>
  <c r="BS1017" i="1"/>
  <c r="BT1017" i="1"/>
  <c r="BU1017" i="1"/>
  <c r="BV1017" i="1"/>
  <c r="BW1017" i="1"/>
  <c r="BX1017" i="1"/>
  <c r="BY1017" i="1"/>
  <c r="BZ1017" i="1"/>
  <c r="CA1017" i="1"/>
  <c r="CB1017" i="1"/>
  <c r="CC1017" i="1"/>
  <c r="CD1017" i="1"/>
  <c r="CE1017" i="1"/>
  <c r="CF1017" i="1"/>
  <c r="CG1017" i="1"/>
  <c r="CH1017" i="1"/>
  <c r="CI1017" i="1"/>
  <c r="CJ1017" i="1"/>
  <c r="CK1017" i="1"/>
  <c r="CL1017" i="1"/>
  <c r="CM1017" i="1"/>
  <c r="CN1017" i="1"/>
  <c r="CO1017" i="1"/>
  <c r="CP1017" i="1"/>
  <c r="CQ1017" i="1"/>
  <c r="CR1017" i="1"/>
  <c r="CS1017" i="1"/>
  <c r="CT1017" i="1"/>
  <c r="CU1017" i="1"/>
  <c r="CV1017" i="1"/>
  <c r="CW1017" i="1"/>
  <c r="CX1017" i="1"/>
  <c r="CY1017" i="1"/>
  <c r="CZ1017" i="1"/>
  <c r="DA1017" i="1"/>
  <c r="DB1017" i="1"/>
  <c r="DC1017" i="1"/>
  <c r="DD1017" i="1"/>
  <c r="DE1017" i="1"/>
  <c r="DF1017" i="1"/>
  <c r="DG1017" i="1"/>
  <c r="DH1017" i="1"/>
  <c r="DI1017" i="1"/>
  <c r="Q1018" i="1"/>
  <c r="R1018" i="1"/>
  <c r="S1018" i="1"/>
  <c r="T1018" i="1"/>
  <c r="U1018" i="1"/>
  <c r="V1018" i="1"/>
  <c r="W1018" i="1"/>
  <c r="X1018" i="1"/>
  <c r="Y1018" i="1"/>
  <c r="Z1018" i="1"/>
  <c r="AA1018" i="1"/>
  <c r="AB1018" i="1"/>
  <c r="AC1018" i="1"/>
  <c r="AD1018" i="1"/>
  <c r="AE1018" i="1"/>
  <c r="AF1018" i="1"/>
  <c r="AG1018" i="1"/>
  <c r="AH1018" i="1"/>
  <c r="AI1018" i="1"/>
  <c r="AJ1018" i="1"/>
  <c r="AK1018" i="1"/>
  <c r="AL1018" i="1"/>
  <c r="AM1018" i="1"/>
  <c r="AN1018" i="1"/>
  <c r="AO1018" i="1"/>
  <c r="AP1018" i="1"/>
  <c r="AQ1018" i="1"/>
  <c r="AR1018" i="1"/>
  <c r="AS1018" i="1"/>
  <c r="AT1018" i="1"/>
  <c r="AU1018" i="1"/>
  <c r="AV1018" i="1"/>
  <c r="AW1018" i="1"/>
  <c r="AX1018" i="1"/>
  <c r="AY1018" i="1"/>
  <c r="AZ1018" i="1"/>
  <c r="BA1018" i="1"/>
  <c r="BB1018" i="1"/>
  <c r="BC1018" i="1"/>
  <c r="BD1018" i="1"/>
  <c r="BE1018" i="1"/>
  <c r="BF1018" i="1"/>
  <c r="BG1018" i="1"/>
  <c r="BH1018" i="1"/>
  <c r="BI1018" i="1"/>
  <c r="BJ1018" i="1"/>
  <c r="BK1018" i="1"/>
  <c r="BL1018" i="1"/>
  <c r="BM1018" i="1"/>
  <c r="BN1018" i="1"/>
  <c r="BO1018" i="1"/>
  <c r="BP1018" i="1"/>
  <c r="BQ1018" i="1"/>
  <c r="BR1018" i="1"/>
  <c r="BS1018" i="1"/>
  <c r="BT1018" i="1"/>
  <c r="BU1018" i="1"/>
  <c r="BV1018" i="1"/>
  <c r="BW1018" i="1"/>
  <c r="BX1018" i="1"/>
  <c r="BY1018" i="1"/>
  <c r="BZ1018" i="1"/>
  <c r="CA1018" i="1"/>
  <c r="CB1018" i="1"/>
  <c r="CC1018" i="1"/>
  <c r="CD1018" i="1"/>
  <c r="CE1018" i="1"/>
  <c r="CF1018" i="1"/>
  <c r="CG1018" i="1"/>
  <c r="CH1018" i="1"/>
  <c r="CI1018" i="1"/>
  <c r="CJ1018" i="1"/>
  <c r="CK1018" i="1"/>
  <c r="CL1018" i="1"/>
  <c r="CM1018" i="1"/>
  <c r="CN1018" i="1"/>
  <c r="CO1018" i="1"/>
  <c r="CP1018" i="1"/>
  <c r="CQ1018" i="1"/>
  <c r="CR1018" i="1"/>
  <c r="CS1018" i="1"/>
  <c r="CT1018" i="1"/>
  <c r="CU1018" i="1"/>
  <c r="CV1018" i="1"/>
  <c r="CW1018" i="1"/>
  <c r="CX1018" i="1"/>
  <c r="CY1018" i="1"/>
  <c r="CZ1018" i="1"/>
  <c r="DA1018" i="1"/>
  <c r="DB1018" i="1"/>
  <c r="DC1018" i="1"/>
  <c r="DD1018" i="1"/>
  <c r="DE1018" i="1"/>
  <c r="DF1018" i="1"/>
  <c r="DG1018" i="1"/>
  <c r="DH1018" i="1"/>
  <c r="DI1018" i="1"/>
  <c r="Q1019" i="1"/>
  <c r="R1019" i="1"/>
  <c r="S1019" i="1"/>
  <c r="T1019" i="1"/>
  <c r="U1019" i="1"/>
  <c r="V1019" i="1"/>
  <c r="W1019" i="1"/>
  <c r="X1019" i="1"/>
  <c r="Y1019" i="1"/>
  <c r="Z1019" i="1"/>
  <c r="AA1019" i="1"/>
  <c r="AB1019" i="1"/>
  <c r="AC1019" i="1"/>
  <c r="AD1019" i="1"/>
  <c r="AE1019" i="1"/>
  <c r="AF1019" i="1"/>
  <c r="AG1019" i="1"/>
  <c r="AH1019" i="1"/>
  <c r="AI1019" i="1"/>
  <c r="AJ1019" i="1"/>
  <c r="AK1019" i="1"/>
  <c r="AL1019" i="1"/>
  <c r="AM1019" i="1"/>
  <c r="AN1019" i="1"/>
  <c r="AO1019" i="1"/>
  <c r="AP1019" i="1"/>
  <c r="AQ1019" i="1"/>
  <c r="AR1019" i="1"/>
  <c r="AS1019" i="1"/>
  <c r="AT1019" i="1"/>
  <c r="AU1019" i="1"/>
  <c r="AV1019" i="1"/>
  <c r="AW1019" i="1"/>
  <c r="AX1019" i="1"/>
  <c r="AY1019" i="1"/>
  <c r="AZ1019" i="1"/>
  <c r="BA1019" i="1"/>
  <c r="BB1019" i="1"/>
  <c r="BC1019" i="1"/>
  <c r="BD1019" i="1"/>
  <c r="BE1019" i="1"/>
  <c r="BF1019" i="1"/>
  <c r="BG1019" i="1"/>
  <c r="BH1019" i="1"/>
  <c r="BI1019" i="1"/>
  <c r="BJ1019" i="1"/>
  <c r="BK1019" i="1"/>
  <c r="BL1019" i="1"/>
  <c r="BM1019" i="1"/>
  <c r="BN1019" i="1"/>
  <c r="BO1019" i="1"/>
  <c r="BP1019" i="1"/>
  <c r="BQ1019" i="1"/>
  <c r="BR1019" i="1"/>
  <c r="BS1019" i="1"/>
  <c r="BT1019" i="1"/>
  <c r="BU1019" i="1"/>
  <c r="BV1019" i="1"/>
  <c r="BW1019" i="1"/>
  <c r="BX1019" i="1"/>
  <c r="BY1019" i="1"/>
  <c r="BZ1019" i="1"/>
  <c r="CA1019" i="1"/>
  <c r="CB1019" i="1"/>
  <c r="CC1019" i="1"/>
  <c r="CD1019" i="1"/>
  <c r="CE1019" i="1"/>
  <c r="CF1019" i="1"/>
  <c r="CG1019" i="1"/>
  <c r="CH1019" i="1"/>
  <c r="CI1019" i="1"/>
  <c r="CJ1019" i="1"/>
  <c r="CK1019" i="1"/>
  <c r="CL1019" i="1"/>
  <c r="CM1019" i="1"/>
  <c r="CN1019" i="1"/>
  <c r="CO1019" i="1"/>
  <c r="CP1019" i="1"/>
  <c r="CQ1019" i="1"/>
  <c r="CR1019" i="1"/>
  <c r="CS1019" i="1"/>
  <c r="CT1019" i="1"/>
  <c r="CU1019" i="1"/>
  <c r="CV1019" i="1"/>
  <c r="CW1019" i="1"/>
  <c r="CX1019" i="1"/>
  <c r="CY1019" i="1"/>
  <c r="CZ1019" i="1"/>
  <c r="DA1019" i="1"/>
  <c r="DB1019" i="1"/>
  <c r="DC1019" i="1"/>
  <c r="DD1019" i="1"/>
  <c r="DE1019" i="1"/>
  <c r="DF1019" i="1"/>
  <c r="DG1019" i="1"/>
  <c r="DH1019" i="1"/>
  <c r="DI1019" i="1"/>
  <c r="Q1020" i="1"/>
  <c r="R1020" i="1"/>
  <c r="S1020" i="1"/>
  <c r="T1020" i="1"/>
  <c r="U1020" i="1"/>
  <c r="V1020" i="1"/>
  <c r="W1020" i="1"/>
  <c r="X1020" i="1"/>
  <c r="Y1020" i="1"/>
  <c r="Z1020" i="1"/>
  <c r="AA1020" i="1"/>
  <c r="AB1020" i="1"/>
  <c r="AC1020" i="1"/>
  <c r="AD1020" i="1"/>
  <c r="AE1020" i="1"/>
  <c r="AF1020" i="1"/>
  <c r="AG1020" i="1"/>
  <c r="AH1020" i="1"/>
  <c r="AI1020" i="1"/>
  <c r="AJ1020" i="1"/>
  <c r="AK1020" i="1"/>
  <c r="AL1020" i="1"/>
  <c r="AM1020" i="1"/>
  <c r="AN1020" i="1"/>
  <c r="AO1020" i="1"/>
  <c r="AP1020" i="1"/>
  <c r="AQ1020" i="1"/>
  <c r="AR1020" i="1"/>
  <c r="AS1020" i="1"/>
  <c r="AT1020" i="1"/>
  <c r="AU1020" i="1"/>
  <c r="AV1020" i="1"/>
  <c r="AW1020" i="1"/>
  <c r="AX1020" i="1"/>
  <c r="AY1020" i="1"/>
  <c r="AZ1020" i="1"/>
  <c r="BA1020" i="1"/>
  <c r="BB1020" i="1"/>
  <c r="BC1020" i="1"/>
  <c r="BD1020" i="1"/>
  <c r="BE1020" i="1"/>
  <c r="BF1020" i="1"/>
  <c r="BG1020" i="1"/>
  <c r="BH1020" i="1"/>
  <c r="BI1020" i="1"/>
  <c r="BJ1020" i="1"/>
  <c r="BK1020" i="1"/>
  <c r="BL1020" i="1"/>
  <c r="BM1020" i="1"/>
  <c r="BN1020" i="1"/>
  <c r="BO1020" i="1"/>
  <c r="BP1020" i="1"/>
  <c r="BQ1020" i="1"/>
  <c r="BR1020" i="1"/>
  <c r="BS1020" i="1"/>
  <c r="BT1020" i="1"/>
  <c r="BU1020" i="1"/>
  <c r="BV1020" i="1"/>
  <c r="BW1020" i="1"/>
  <c r="BX1020" i="1"/>
  <c r="BY1020" i="1"/>
  <c r="BZ1020" i="1"/>
  <c r="CA1020" i="1"/>
  <c r="CB1020" i="1"/>
  <c r="CC1020" i="1"/>
  <c r="CD1020" i="1"/>
  <c r="CE1020" i="1"/>
  <c r="CF1020" i="1"/>
  <c r="CG1020" i="1"/>
  <c r="CH1020" i="1"/>
  <c r="CI1020" i="1"/>
  <c r="CJ1020" i="1"/>
  <c r="CK1020" i="1"/>
  <c r="CL1020" i="1"/>
  <c r="CM1020" i="1"/>
  <c r="CN1020" i="1"/>
  <c r="CO1020" i="1"/>
  <c r="CP1020" i="1"/>
  <c r="CQ1020" i="1"/>
  <c r="CR1020" i="1"/>
  <c r="CS1020" i="1"/>
  <c r="CT1020" i="1"/>
  <c r="CU1020" i="1"/>
  <c r="CV1020" i="1"/>
  <c r="CW1020" i="1"/>
  <c r="CX1020" i="1"/>
  <c r="CY1020" i="1"/>
  <c r="CZ1020" i="1"/>
  <c r="DA1020" i="1"/>
  <c r="DB1020" i="1"/>
  <c r="DC1020" i="1"/>
  <c r="DD1020" i="1"/>
  <c r="DE1020" i="1"/>
  <c r="DF1020" i="1"/>
  <c r="DG1020" i="1"/>
  <c r="DH1020" i="1"/>
  <c r="DI1020" i="1"/>
  <c r="Q1021" i="1"/>
  <c r="R1021" i="1"/>
  <c r="S1021" i="1"/>
  <c r="T1021" i="1"/>
  <c r="U1021" i="1"/>
  <c r="V1021" i="1"/>
  <c r="W1021" i="1"/>
  <c r="X1021" i="1"/>
  <c r="Y1021" i="1"/>
  <c r="Z1021" i="1"/>
  <c r="AA1021" i="1"/>
  <c r="AB1021" i="1"/>
  <c r="AC1021" i="1"/>
  <c r="AD1021" i="1"/>
  <c r="AE1021" i="1"/>
  <c r="AF1021" i="1"/>
  <c r="AG1021" i="1"/>
  <c r="AH1021" i="1"/>
  <c r="AI1021" i="1"/>
  <c r="AJ1021" i="1"/>
  <c r="AK1021" i="1"/>
  <c r="AL1021" i="1"/>
  <c r="AM1021" i="1"/>
  <c r="AN1021" i="1"/>
  <c r="AO1021" i="1"/>
  <c r="AP1021" i="1"/>
  <c r="AQ1021" i="1"/>
  <c r="AR1021" i="1"/>
  <c r="AS1021" i="1"/>
  <c r="AT1021" i="1"/>
  <c r="AU1021" i="1"/>
  <c r="AV1021" i="1"/>
  <c r="AW1021" i="1"/>
  <c r="AX1021" i="1"/>
  <c r="AY1021" i="1"/>
  <c r="AZ1021" i="1"/>
  <c r="BA1021" i="1"/>
  <c r="BB1021" i="1"/>
  <c r="BC1021" i="1"/>
  <c r="BD1021" i="1"/>
  <c r="BE1021" i="1"/>
  <c r="BF1021" i="1"/>
  <c r="BG1021" i="1"/>
  <c r="BH1021" i="1"/>
  <c r="BI1021" i="1"/>
  <c r="BJ1021" i="1"/>
  <c r="BK1021" i="1"/>
  <c r="BL1021" i="1"/>
  <c r="BM1021" i="1"/>
  <c r="BN1021" i="1"/>
  <c r="BO1021" i="1"/>
  <c r="BP1021" i="1"/>
  <c r="BQ1021" i="1"/>
  <c r="BR1021" i="1"/>
  <c r="BS1021" i="1"/>
  <c r="BT1021" i="1"/>
  <c r="BU1021" i="1"/>
  <c r="BV1021" i="1"/>
  <c r="BW1021" i="1"/>
  <c r="BX1021" i="1"/>
  <c r="BY1021" i="1"/>
  <c r="BZ1021" i="1"/>
  <c r="CA1021" i="1"/>
  <c r="CB1021" i="1"/>
  <c r="CC1021" i="1"/>
  <c r="CD1021" i="1"/>
  <c r="CE1021" i="1"/>
  <c r="CF1021" i="1"/>
  <c r="CG1021" i="1"/>
  <c r="CH1021" i="1"/>
  <c r="CI1021" i="1"/>
  <c r="CJ1021" i="1"/>
  <c r="CK1021" i="1"/>
  <c r="CL1021" i="1"/>
  <c r="CM1021" i="1"/>
  <c r="CN1021" i="1"/>
  <c r="CO1021" i="1"/>
  <c r="CP1021" i="1"/>
  <c r="CQ1021" i="1"/>
  <c r="CR1021" i="1"/>
  <c r="CS1021" i="1"/>
  <c r="CT1021" i="1"/>
  <c r="CU1021" i="1"/>
  <c r="CV1021" i="1"/>
  <c r="CW1021" i="1"/>
  <c r="CX1021" i="1"/>
  <c r="CY1021" i="1"/>
  <c r="CZ1021" i="1"/>
  <c r="DA1021" i="1"/>
  <c r="DB1021" i="1"/>
  <c r="DC1021" i="1"/>
  <c r="DD1021" i="1"/>
  <c r="DE1021" i="1"/>
  <c r="DF1021" i="1"/>
  <c r="DG1021" i="1"/>
  <c r="DH1021" i="1"/>
  <c r="DI1021" i="1"/>
  <c r="Q1022" i="1"/>
  <c r="R1022" i="1"/>
  <c r="S1022" i="1"/>
  <c r="T1022" i="1"/>
  <c r="U1022" i="1"/>
  <c r="V1022" i="1"/>
  <c r="W1022" i="1"/>
  <c r="X1022" i="1"/>
  <c r="Y1022" i="1"/>
  <c r="Z1022" i="1"/>
  <c r="AA1022" i="1"/>
  <c r="AB1022" i="1"/>
  <c r="AC1022" i="1"/>
  <c r="AD1022" i="1"/>
  <c r="AE1022" i="1"/>
  <c r="AF1022" i="1"/>
  <c r="AG1022" i="1"/>
  <c r="AH1022" i="1"/>
  <c r="AI1022" i="1"/>
  <c r="AJ1022" i="1"/>
  <c r="AK1022" i="1"/>
  <c r="AL1022" i="1"/>
  <c r="AM1022" i="1"/>
  <c r="AN1022" i="1"/>
  <c r="AO1022" i="1"/>
  <c r="AP1022" i="1"/>
  <c r="AQ1022" i="1"/>
  <c r="AR1022" i="1"/>
  <c r="AS1022" i="1"/>
  <c r="AT1022" i="1"/>
  <c r="AU1022" i="1"/>
  <c r="AV1022" i="1"/>
  <c r="AW1022" i="1"/>
  <c r="AX1022" i="1"/>
  <c r="AY1022" i="1"/>
  <c r="AZ1022" i="1"/>
  <c r="BA1022" i="1"/>
  <c r="BB1022" i="1"/>
  <c r="BC1022" i="1"/>
  <c r="BD1022" i="1"/>
  <c r="BE1022" i="1"/>
  <c r="BF1022" i="1"/>
  <c r="BG1022" i="1"/>
  <c r="BH1022" i="1"/>
  <c r="BI1022" i="1"/>
  <c r="BJ1022" i="1"/>
  <c r="BK1022" i="1"/>
  <c r="BL1022" i="1"/>
  <c r="BM1022" i="1"/>
  <c r="BN1022" i="1"/>
  <c r="BO1022" i="1"/>
  <c r="BP1022" i="1"/>
  <c r="BQ1022" i="1"/>
  <c r="BR1022" i="1"/>
  <c r="BS1022" i="1"/>
  <c r="BT1022" i="1"/>
  <c r="BU1022" i="1"/>
  <c r="BV1022" i="1"/>
  <c r="BW1022" i="1"/>
  <c r="BX1022" i="1"/>
  <c r="BY1022" i="1"/>
  <c r="BZ1022" i="1"/>
  <c r="CA1022" i="1"/>
  <c r="CB1022" i="1"/>
  <c r="CC1022" i="1"/>
  <c r="CD1022" i="1"/>
  <c r="CE1022" i="1"/>
  <c r="CF1022" i="1"/>
  <c r="CG1022" i="1"/>
  <c r="CH1022" i="1"/>
  <c r="CI1022" i="1"/>
  <c r="CJ1022" i="1"/>
  <c r="CK1022" i="1"/>
  <c r="CL1022" i="1"/>
  <c r="CM1022" i="1"/>
  <c r="CN1022" i="1"/>
  <c r="CO1022" i="1"/>
  <c r="CP1022" i="1"/>
  <c r="CQ1022" i="1"/>
  <c r="CR1022" i="1"/>
  <c r="CS1022" i="1"/>
  <c r="CT1022" i="1"/>
  <c r="CU1022" i="1"/>
  <c r="CV1022" i="1"/>
  <c r="CW1022" i="1"/>
  <c r="CX1022" i="1"/>
  <c r="CY1022" i="1"/>
  <c r="CZ1022" i="1"/>
  <c r="DA1022" i="1"/>
  <c r="DB1022" i="1"/>
  <c r="DC1022" i="1"/>
  <c r="DD1022" i="1"/>
  <c r="DE1022" i="1"/>
  <c r="DF1022" i="1"/>
  <c r="DG1022" i="1"/>
  <c r="DH1022" i="1"/>
  <c r="DI1022" i="1"/>
  <c r="Q1023" i="1"/>
  <c r="R1023" i="1"/>
  <c r="S1023" i="1"/>
  <c r="T1023" i="1"/>
  <c r="U1023" i="1"/>
  <c r="V1023" i="1"/>
  <c r="W1023" i="1"/>
  <c r="X1023" i="1"/>
  <c r="Y1023" i="1"/>
  <c r="Z1023" i="1"/>
  <c r="AA1023" i="1"/>
  <c r="AB1023" i="1"/>
  <c r="AC1023" i="1"/>
  <c r="AD1023" i="1"/>
  <c r="AE1023" i="1"/>
  <c r="AF1023" i="1"/>
  <c r="AG1023" i="1"/>
  <c r="AH1023" i="1"/>
  <c r="AI1023" i="1"/>
  <c r="AJ1023" i="1"/>
  <c r="AK1023" i="1"/>
  <c r="AL1023" i="1"/>
  <c r="AM1023" i="1"/>
  <c r="AN1023" i="1"/>
  <c r="AO1023" i="1"/>
  <c r="AP1023" i="1"/>
  <c r="AQ1023" i="1"/>
  <c r="AR1023" i="1"/>
  <c r="AS1023" i="1"/>
  <c r="AT1023" i="1"/>
  <c r="AU1023" i="1"/>
  <c r="AV1023" i="1"/>
  <c r="AW1023" i="1"/>
  <c r="AX1023" i="1"/>
  <c r="AY1023" i="1"/>
  <c r="AZ1023" i="1"/>
  <c r="BA1023" i="1"/>
  <c r="BB1023" i="1"/>
  <c r="BC1023" i="1"/>
  <c r="BD1023" i="1"/>
  <c r="BE1023" i="1"/>
  <c r="BF1023" i="1"/>
  <c r="BG1023" i="1"/>
  <c r="BH1023" i="1"/>
  <c r="BI1023" i="1"/>
  <c r="BJ1023" i="1"/>
  <c r="BK1023" i="1"/>
  <c r="BL1023" i="1"/>
  <c r="BM1023" i="1"/>
  <c r="BN1023" i="1"/>
  <c r="BO1023" i="1"/>
  <c r="BP1023" i="1"/>
  <c r="BQ1023" i="1"/>
  <c r="BR1023" i="1"/>
  <c r="BS1023" i="1"/>
  <c r="BT1023" i="1"/>
  <c r="BU1023" i="1"/>
  <c r="BV1023" i="1"/>
  <c r="BW1023" i="1"/>
  <c r="BX1023" i="1"/>
  <c r="BY1023" i="1"/>
  <c r="BZ1023" i="1"/>
  <c r="CA1023" i="1"/>
  <c r="CB1023" i="1"/>
  <c r="CC1023" i="1"/>
  <c r="CD1023" i="1"/>
  <c r="CE1023" i="1"/>
  <c r="CF1023" i="1"/>
  <c r="CG1023" i="1"/>
  <c r="CH1023" i="1"/>
  <c r="CI1023" i="1"/>
  <c r="CJ1023" i="1"/>
  <c r="CK1023" i="1"/>
  <c r="CL1023" i="1"/>
  <c r="CM1023" i="1"/>
  <c r="CN1023" i="1"/>
  <c r="CO1023" i="1"/>
  <c r="CP1023" i="1"/>
  <c r="CQ1023" i="1"/>
  <c r="CR1023" i="1"/>
  <c r="CS1023" i="1"/>
  <c r="CT1023" i="1"/>
  <c r="CU1023" i="1"/>
  <c r="CV1023" i="1"/>
  <c r="CW1023" i="1"/>
  <c r="CX1023" i="1"/>
  <c r="CY1023" i="1"/>
  <c r="CZ1023" i="1"/>
  <c r="DA1023" i="1"/>
  <c r="DB1023" i="1"/>
  <c r="DC1023" i="1"/>
  <c r="DD1023" i="1"/>
  <c r="DE1023" i="1"/>
  <c r="DF1023" i="1"/>
  <c r="DG1023" i="1"/>
  <c r="DH1023" i="1"/>
  <c r="DI1023" i="1"/>
  <c r="Q1024" i="1"/>
  <c r="R1024" i="1"/>
  <c r="S1024" i="1"/>
  <c r="T1024" i="1"/>
  <c r="U1024" i="1"/>
  <c r="V1024" i="1"/>
  <c r="W1024" i="1"/>
  <c r="X1024" i="1"/>
  <c r="Y1024" i="1"/>
  <c r="Z1024" i="1"/>
  <c r="AA1024" i="1"/>
  <c r="AB1024" i="1"/>
  <c r="AC1024" i="1"/>
  <c r="AD1024" i="1"/>
  <c r="AE1024" i="1"/>
  <c r="AF1024" i="1"/>
  <c r="AG1024" i="1"/>
  <c r="AH1024" i="1"/>
  <c r="AI1024" i="1"/>
  <c r="AJ1024" i="1"/>
  <c r="AK1024" i="1"/>
  <c r="AL1024" i="1"/>
  <c r="AM1024" i="1"/>
  <c r="AN1024" i="1"/>
  <c r="AO1024" i="1"/>
  <c r="AP1024" i="1"/>
  <c r="AQ1024" i="1"/>
  <c r="AR1024" i="1"/>
  <c r="AS1024" i="1"/>
  <c r="AT1024" i="1"/>
  <c r="AU1024" i="1"/>
  <c r="AV1024" i="1"/>
  <c r="AW1024" i="1"/>
  <c r="AX1024" i="1"/>
  <c r="AY1024" i="1"/>
  <c r="AZ1024" i="1"/>
  <c r="BA1024" i="1"/>
  <c r="BB1024" i="1"/>
  <c r="BC1024" i="1"/>
  <c r="BD1024" i="1"/>
  <c r="BE1024" i="1"/>
  <c r="BF1024" i="1"/>
  <c r="BG1024" i="1"/>
  <c r="BH1024" i="1"/>
  <c r="BI1024" i="1"/>
  <c r="BJ1024" i="1"/>
  <c r="BK1024" i="1"/>
  <c r="BL1024" i="1"/>
  <c r="BM1024" i="1"/>
  <c r="BN1024" i="1"/>
  <c r="BO1024" i="1"/>
  <c r="BP1024" i="1"/>
  <c r="BQ1024" i="1"/>
  <c r="BR1024" i="1"/>
  <c r="BS1024" i="1"/>
  <c r="BT1024" i="1"/>
  <c r="BU1024" i="1"/>
  <c r="BV1024" i="1"/>
  <c r="BW1024" i="1"/>
  <c r="BX1024" i="1"/>
  <c r="BY1024" i="1"/>
  <c r="BZ1024" i="1"/>
  <c r="CA1024" i="1"/>
  <c r="CB1024" i="1"/>
  <c r="CC1024" i="1"/>
  <c r="CD1024" i="1"/>
  <c r="CE1024" i="1"/>
  <c r="CF1024" i="1"/>
  <c r="CG1024" i="1"/>
  <c r="CH1024" i="1"/>
  <c r="CI1024" i="1"/>
  <c r="CJ1024" i="1"/>
  <c r="CK1024" i="1"/>
  <c r="CL1024" i="1"/>
  <c r="CM1024" i="1"/>
  <c r="CN1024" i="1"/>
  <c r="CO1024" i="1"/>
  <c r="CP1024" i="1"/>
  <c r="CQ1024" i="1"/>
  <c r="CR1024" i="1"/>
  <c r="CS1024" i="1"/>
  <c r="CT1024" i="1"/>
  <c r="CU1024" i="1"/>
  <c r="CV1024" i="1"/>
  <c r="CW1024" i="1"/>
  <c r="CX1024" i="1"/>
  <c r="CY1024" i="1"/>
  <c r="CZ1024" i="1"/>
  <c r="DA1024" i="1"/>
  <c r="DB1024" i="1"/>
  <c r="DC1024" i="1"/>
  <c r="DD1024" i="1"/>
  <c r="DE1024" i="1"/>
  <c r="DF1024" i="1"/>
  <c r="DG1024" i="1"/>
  <c r="DH1024" i="1"/>
  <c r="DI1024" i="1"/>
  <c r="Q1025" i="1"/>
  <c r="R1025" i="1"/>
  <c r="S1025" i="1"/>
  <c r="T1025" i="1"/>
  <c r="U1025" i="1"/>
  <c r="V1025" i="1"/>
  <c r="W1025" i="1"/>
  <c r="X1025" i="1"/>
  <c r="Y1025" i="1"/>
  <c r="Z1025" i="1"/>
  <c r="AA1025" i="1"/>
  <c r="AB1025" i="1"/>
  <c r="AC1025" i="1"/>
  <c r="AD1025" i="1"/>
  <c r="AE1025" i="1"/>
  <c r="AF1025" i="1"/>
  <c r="AG1025" i="1"/>
  <c r="AH1025" i="1"/>
  <c r="AI1025" i="1"/>
  <c r="AJ1025" i="1"/>
  <c r="AK1025" i="1"/>
  <c r="AL1025" i="1"/>
  <c r="AM1025" i="1"/>
  <c r="AN1025" i="1"/>
  <c r="AO1025" i="1"/>
  <c r="AP1025" i="1"/>
  <c r="AQ1025" i="1"/>
  <c r="AR1025" i="1"/>
  <c r="AS1025" i="1"/>
  <c r="AT1025" i="1"/>
  <c r="AU1025" i="1"/>
  <c r="AV1025" i="1"/>
  <c r="AW1025" i="1"/>
  <c r="AX1025" i="1"/>
  <c r="AY1025" i="1"/>
  <c r="AZ1025" i="1"/>
  <c r="BA1025" i="1"/>
  <c r="BB1025" i="1"/>
  <c r="BC1025" i="1"/>
  <c r="BD1025" i="1"/>
  <c r="BE1025" i="1"/>
  <c r="BF1025" i="1"/>
  <c r="BG1025" i="1"/>
  <c r="BH1025" i="1"/>
  <c r="BI1025" i="1"/>
  <c r="BJ1025" i="1"/>
  <c r="BK1025" i="1"/>
  <c r="BL1025" i="1"/>
  <c r="BM1025" i="1"/>
  <c r="BN1025" i="1"/>
  <c r="BO1025" i="1"/>
  <c r="BP1025" i="1"/>
  <c r="BQ1025" i="1"/>
  <c r="BR1025" i="1"/>
  <c r="BS1025" i="1"/>
  <c r="BT1025" i="1"/>
  <c r="BU1025" i="1"/>
  <c r="BV1025" i="1"/>
  <c r="BW1025" i="1"/>
  <c r="BX1025" i="1"/>
  <c r="BY1025" i="1"/>
  <c r="BZ1025" i="1"/>
  <c r="CA1025" i="1"/>
  <c r="CB1025" i="1"/>
  <c r="CC1025" i="1"/>
  <c r="CD1025" i="1"/>
  <c r="CE1025" i="1"/>
  <c r="CF1025" i="1"/>
  <c r="CG1025" i="1"/>
  <c r="CH1025" i="1"/>
  <c r="CI1025" i="1"/>
  <c r="CJ1025" i="1"/>
  <c r="CK1025" i="1"/>
  <c r="CL1025" i="1"/>
  <c r="CM1025" i="1"/>
  <c r="CN1025" i="1"/>
  <c r="CO1025" i="1"/>
  <c r="CP1025" i="1"/>
  <c r="CQ1025" i="1"/>
  <c r="CR1025" i="1"/>
  <c r="CS1025" i="1"/>
  <c r="CT1025" i="1"/>
  <c r="CU1025" i="1"/>
  <c r="CV1025" i="1"/>
  <c r="CW1025" i="1"/>
  <c r="CX1025" i="1"/>
  <c r="CY1025" i="1"/>
  <c r="CZ1025" i="1"/>
  <c r="DA1025" i="1"/>
  <c r="DB1025" i="1"/>
  <c r="DC1025" i="1"/>
  <c r="DD1025" i="1"/>
  <c r="DE1025" i="1"/>
  <c r="DF1025" i="1"/>
  <c r="DG1025" i="1"/>
  <c r="DH1025" i="1"/>
  <c r="DI1025" i="1"/>
  <c r="Q1026" i="1"/>
  <c r="R1026" i="1"/>
  <c r="S1026" i="1"/>
  <c r="T1026" i="1"/>
  <c r="U1026" i="1"/>
  <c r="V1026" i="1"/>
  <c r="W1026" i="1"/>
  <c r="X1026" i="1"/>
  <c r="Y1026" i="1"/>
  <c r="Z1026" i="1"/>
  <c r="AA1026" i="1"/>
  <c r="AB1026" i="1"/>
  <c r="AC1026" i="1"/>
  <c r="AD1026" i="1"/>
  <c r="AE1026" i="1"/>
  <c r="AF1026" i="1"/>
  <c r="AG1026" i="1"/>
  <c r="AH1026" i="1"/>
  <c r="AI1026" i="1"/>
  <c r="AJ1026" i="1"/>
  <c r="AK1026" i="1"/>
  <c r="AL1026" i="1"/>
  <c r="AM1026" i="1"/>
  <c r="AN1026" i="1"/>
  <c r="AO1026" i="1"/>
  <c r="AP1026" i="1"/>
  <c r="AQ1026" i="1"/>
  <c r="AR1026" i="1"/>
  <c r="AS1026" i="1"/>
  <c r="AT1026" i="1"/>
  <c r="AU1026" i="1"/>
  <c r="AV1026" i="1"/>
  <c r="AW1026" i="1"/>
  <c r="AX1026" i="1"/>
  <c r="AY1026" i="1"/>
  <c r="AZ1026" i="1"/>
  <c r="BA1026" i="1"/>
  <c r="BB1026" i="1"/>
  <c r="BC1026" i="1"/>
  <c r="BD1026" i="1"/>
  <c r="BE1026" i="1"/>
  <c r="BF1026" i="1"/>
  <c r="BG1026" i="1"/>
  <c r="BH1026" i="1"/>
  <c r="BI1026" i="1"/>
  <c r="BJ1026" i="1"/>
  <c r="BK1026" i="1"/>
  <c r="BL1026" i="1"/>
  <c r="BM1026" i="1"/>
  <c r="BN1026" i="1"/>
  <c r="BO1026" i="1"/>
  <c r="BP1026" i="1"/>
  <c r="BQ1026" i="1"/>
  <c r="BR1026" i="1"/>
  <c r="BS1026" i="1"/>
  <c r="BT1026" i="1"/>
  <c r="BU1026" i="1"/>
  <c r="BV1026" i="1"/>
  <c r="BW1026" i="1"/>
  <c r="BX1026" i="1"/>
  <c r="BY1026" i="1"/>
  <c r="BZ1026" i="1"/>
  <c r="CA1026" i="1"/>
  <c r="CB1026" i="1"/>
  <c r="CC1026" i="1"/>
  <c r="CD1026" i="1"/>
  <c r="CE1026" i="1"/>
  <c r="CF1026" i="1"/>
  <c r="CG1026" i="1"/>
  <c r="CH1026" i="1"/>
  <c r="CI1026" i="1"/>
  <c r="CJ1026" i="1"/>
  <c r="CK1026" i="1"/>
  <c r="CL1026" i="1"/>
  <c r="CM1026" i="1"/>
  <c r="CN1026" i="1"/>
  <c r="CO1026" i="1"/>
  <c r="CP1026" i="1"/>
  <c r="CQ1026" i="1"/>
  <c r="CR1026" i="1"/>
  <c r="CS1026" i="1"/>
  <c r="CT1026" i="1"/>
  <c r="CU1026" i="1"/>
  <c r="CV1026" i="1"/>
  <c r="CW1026" i="1"/>
  <c r="CX1026" i="1"/>
  <c r="CY1026" i="1"/>
  <c r="CZ1026" i="1"/>
  <c r="DA1026" i="1"/>
  <c r="DB1026" i="1"/>
  <c r="DC1026" i="1"/>
  <c r="DD1026" i="1"/>
  <c r="DE1026" i="1"/>
  <c r="DF1026" i="1"/>
  <c r="DG1026" i="1"/>
  <c r="DH1026" i="1"/>
  <c r="DI1026" i="1"/>
  <c r="Q1027" i="1"/>
  <c r="R1027" i="1"/>
  <c r="S1027" i="1"/>
  <c r="T1027" i="1"/>
  <c r="U1027" i="1"/>
  <c r="V1027" i="1"/>
  <c r="W1027" i="1"/>
  <c r="X1027" i="1"/>
  <c r="Y1027" i="1"/>
  <c r="Z1027" i="1"/>
  <c r="AA1027" i="1"/>
  <c r="AB1027" i="1"/>
  <c r="AC1027" i="1"/>
  <c r="AD1027" i="1"/>
  <c r="AE1027" i="1"/>
  <c r="AF1027" i="1"/>
  <c r="AG1027" i="1"/>
  <c r="AH1027" i="1"/>
  <c r="AI1027" i="1"/>
  <c r="AJ1027" i="1"/>
  <c r="AK1027" i="1"/>
  <c r="AL1027" i="1"/>
  <c r="AM1027" i="1"/>
  <c r="AN1027" i="1"/>
  <c r="AO1027" i="1"/>
  <c r="AP1027" i="1"/>
  <c r="AQ1027" i="1"/>
  <c r="AR1027" i="1"/>
  <c r="AS1027" i="1"/>
  <c r="AT1027" i="1"/>
  <c r="AU1027" i="1"/>
  <c r="AV1027" i="1"/>
  <c r="AW1027" i="1"/>
  <c r="AX1027" i="1"/>
  <c r="AY1027" i="1"/>
  <c r="AZ1027" i="1"/>
  <c r="BA1027" i="1"/>
  <c r="BB1027" i="1"/>
  <c r="BC1027" i="1"/>
  <c r="BD1027" i="1"/>
  <c r="BE1027" i="1"/>
  <c r="BF1027" i="1"/>
  <c r="BG1027" i="1"/>
  <c r="BH1027" i="1"/>
  <c r="BI1027" i="1"/>
  <c r="BJ1027" i="1"/>
  <c r="BK1027" i="1"/>
  <c r="BL1027" i="1"/>
  <c r="BM1027" i="1"/>
  <c r="BN1027" i="1"/>
  <c r="BO1027" i="1"/>
  <c r="BP1027" i="1"/>
  <c r="BQ1027" i="1"/>
  <c r="BR1027" i="1"/>
  <c r="BS1027" i="1"/>
  <c r="BT1027" i="1"/>
  <c r="BU1027" i="1"/>
  <c r="BV1027" i="1"/>
  <c r="BW1027" i="1"/>
  <c r="BX1027" i="1"/>
  <c r="BY1027" i="1"/>
  <c r="BZ1027" i="1"/>
  <c r="CA1027" i="1"/>
  <c r="CB1027" i="1"/>
  <c r="CC1027" i="1"/>
  <c r="CD1027" i="1"/>
  <c r="CE1027" i="1"/>
  <c r="CF1027" i="1"/>
  <c r="CG1027" i="1"/>
  <c r="CH1027" i="1"/>
  <c r="CI1027" i="1"/>
  <c r="CJ1027" i="1"/>
  <c r="CK1027" i="1"/>
  <c r="CL1027" i="1"/>
  <c r="CM1027" i="1"/>
  <c r="CN1027" i="1"/>
  <c r="CO1027" i="1"/>
  <c r="CP1027" i="1"/>
  <c r="CQ1027" i="1"/>
  <c r="CR1027" i="1"/>
  <c r="CS1027" i="1"/>
  <c r="CT1027" i="1"/>
  <c r="CU1027" i="1"/>
  <c r="CV1027" i="1"/>
  <c r="CW1027" i="1"/>
  <c r="CX1027" i="1"/>
  <c r="CY1027" i="1"/>
  <c r="CZ1027" i="1"/>
  <c r="DA1027" i="1"/>
  <c r="DB1027" i="1"/>
  <c r="DC1027" i="1"/>
  <c r="DD1027" i="1"/>
  <c r="DE1027" i="1"/>
  <c r="DF1027" i="1"/>
  <c r="DG1027" i="1"/>
  <c r="DH1027" i="1"/>
  <c r="DI1027" i="1"/>
  <c r="Q1028" i="1"/>
  <c r="R1028" i="1"/>
  <c r="S1028" i="1"/>
  <c r="T1028" i="1"/>
  <c r="U1028" i="1"/>
  <c r="V1028" i="1"/>
  <c r="W1028" i="1"/>
  <c r="X1028" i="1"/>
  <c r="Y1028" i="1"/>
  <c r="Z1028" i="1"/>
  <c r="AA1028" i="1"/>
  <c r="AB1028" i="1"/>
  <c r="AC1028" i="1"/>
  <c r="AD1028" i="1"/>
  <c r="AE1028" i="1"/>
  <c r="AF1028" i="1"/>
  <c r="AG1028" i="1"/>
  <c r="AH1028" i="1"/>
  <c r="AI1028" i="1"/>
  <c r="AJ1028" i="1"/>
  <c r="AK1028" i="1"/>
  <c r="AL1028" i="1"/>
  <c r="AM1028" i="1"/>
  <c r="AN1028" i="1"/>
  <c r="AO1028" i="1"/>
  <c r="AP1028" i="1"/>
  <c r="AQ1028" i="1"/>
  <c r="AR1028" i="1"/>
  <c r="AS1028" i="1"/>
  <c r="AT1028" i="1"/>
  <c r="AU1028" i="1"/>
  <c r="AV1028" i="1"/>
  <c r="AW1028" i="1"/>
  <c r="AX1028" i="1"/>
  <c r="AY1028" i="1"/>
  <c r="AZ1028" i="1"/>
  <c r="BA1028" i="1"/>
  <c r="BB1028" i="1"/>
  <c r="BC1028" i="1"/>
  <c r="BD1028" i="1"/>
  <c r="BE1028" i="1"/>
  <c r="BF1028" i="1"/>
  <c r="BG1028" i="1"/>
  <c r="BH1028" i="1"/>
  <c r="BI1028" i="1"/>
  <c r="BJ1028" i="1"/>
  <c r="BK1028" i="1"/>
  <c r="BL1028" i="1"/>
  <c r="BM1028" i="1"/>
  <c r="BN1028" i="1"/>
  <c r="BO1028" i="1"/>
  <c r="BP1028" i="1"/>
  <c r="BQ1028" i="1"/>
  <c r="BR1028" i="1"/>
  <c r="BS1028" i="1"/>
  <c r="BT1028" i="1"/>
  <c r="BU1028" i="1"/>
  <c r="BV1028" i="1"/>
  <c r="BW1028" i="1"/>
  <c r="BX1028" i="1"/>
  <c r="BY1028" i="1"/>
  <c r="BZ1028" i="1"/>
  <c r="CA1028" i="1"/>
  <c r="CB1028" i="1"/>
  <c r="CC1028" i="1"/>
  <c r="CD1028" i="1"/>
  <c r="CE1028" i="1"/>
  <c r="CF1028" i="1"/>
  <c r="CG1028" i="1"/>
  <c r="CH1028" i="1"/>
  <c r="CI1028" i="1"/>
  <c r="CJ1028" i="1"/>
  <c r="CK1028" i="1"/>
  <c r="CL1028" i="1"/>
  <c r="CM1028" i="1"/>
  <c r="CN1028" i="1"/>
  <c r="CO1028" i="1"/>
  <c r="CP1028" i="1"/>
  <c r="CQ1028" i="1"/>
  <c r="CR1028" i="1"/>
  <c r="CS1028" i="1"/>
  <c r="CT1028" i="1"/>
  <c r="CU1028" i="1"/>
  <c r="CV1028" i="1"/>
  <c r="CW1028" i="1"/>
  <c r="CX1028" i="1"/>
  <c r="CY1028" i="1"/>
  <c r="CZ1028" i="1"/>
  <c r="DA1028" i="1"/>
  <c r="DB1028" i="1"/>
  <c r="DC1028" i="1"/>
  <c r="DD1028" i="1"/>
  <c r="DE1028" i="1"/>
  <c r="DF1028" i="1"/>
  <c r="DG1028" i="1"/>
  <c r="DH1028" i="1"/>
  <c r="DI1028" i="1"/>
  <c r="Q1029" i="1"/>
  <c r="R1029" i="1"/>
  <c r="S1029" i="1"/>
  <c r="T1029" i="1"/>
  <c r="U1029" i="1"/>
  <c r="V1029" i="1"/>
  <c r="W1029" i="1"/>
  <c r="X1029" i="1"/>
  <c r="Y1029" i="1"/>
  <c r="Z1029" i="1"/>
  <c r="AA1029" i="1"/>
  <c r="AB1029" i="1"/>
  <c r="AC1029" i="1"/>
  <c r="AD1029" i="1"/>
  <c r="AE1029" i="1"/>
  <c r="AF1029" i="1"/>
  <c r="AG1029" i="1"/>
  <c r="AH1029" i="1"/>
  <c r="AI1029" i="1"/>
  <c r="AJ1029" i="1"/>
  <c r="AK1029" i="1"/>
  <c r="AL1029" i="1"/>
  <c r="AM1029" i="1"/>
  <c r="AN1029" i="1"/>
  <c r="AO1029" i="1"/>
  <c r="AP1029" i="1"/>
  <c r="AQ1029" i="1"/>
  <c r="AR1029" i="1"/>
  <c r="AS1029" i="1"/>
  <c r="AT1029" i="1"/>
  <c r="AU1029" i="1"/>
  <c r="AV1029" i="1"/>
  <c r="AW1029" i="1"/>
  <c r="AX1029" i="1"/>
  <c r="AY1029" i="1"/>
  <c r="AZ1029" i="1"/>
  <c r="BA1029" i="1"/>
  <c r="BB1029" i="1"/>
  <c r="BC1029" i="1"/>
  <c r="BD1029" i="1"/>
  <c r="BE1029" i="1"/>
  <c r="BF1029" i="1"/>
  <c r="BG1029" i="1"/>
  <c r="BH1029" i="1"/>
  <c r="BI1029" i="1"/>
  <c r="BJ1029" i="1"/>
  <c r="BK1029" i="1"/>
  <c r="BL1029" i="1"/>
  <c r="BM1029" i="1"/>
  <c r="BN1029" i="1"/>
  <c r="BO1029" i="1"/>
  <c r="BP1029" i="1"/>
  <c r="BQ1029" i="1"/>
  <c r="BR1029" i="1"/>
  <c r="BS1029" i="1"/>
  <c r="BT1029" i="1"/>
  <c r="BU1029" i="1"/>
  <c r="BV1029" i="1"/>
  <c r="BW1029" i="1"/>
  <c r="BX1029" i="1"/>
  <c r="BY1029" i="1"/>
  <c r="BZ1029" i="1"/>
  <c r="CA1029" i="1"/>
  <c r="CB1029" i="1"/>
  <c r="CC1029" i="1"/>
  <c r="CD1029" i="1"/>
  <c r="CE1029" i="1"/>
  <c r="CF1029" i="1"/>
  <c r="CG1029" i="1"/>
  <c r="CH1029" i="1"/>
  <c r="CI1029" i="1"/>
  <c r="CJ1029" i="1"/>
  <c r="CK1029" i="1"/>
  <c r="CL1029" i="1"/>
  <c r="CM1029" i="1"/>
  <c r="CN1029" i="1"/>
  <c r="CO1029" i="1"/>
  <c r="CP1029" i="1"/>
  <c r="CQ1029" i="1"/>
  <c r="CR1029" i="1"/>
  <c r="CS1029" i="1"/>
  <c r="CT1029" i="1"/>
  <c r="CU1029" i="1"/>
  <c r="CV1029" i="1"/>
  <c r="CW1029" i="1"/>
  <c r="CX1029" i="1"/>
  <c r="CY1029" i="1"/>
  <c r="CZ1029" i="1"/>
  <c r="DA1029" i="1"/>
  <c r="DB1029" i="1"/>
  <c r="DC1029" i="1"/>
  <c r="DD1029" i="1"/>
  <c r="DE1029" i="1"/>
  <c r="DF1029" i="1"/>
  <c r="DG1029" i="1"/>
  <c r="DH1029" i="1"/>
  <c r="DI1029" i="1"/>
  <c r="Q1030" i="1"/>
  <c r="R1030" i="1"/>
  <c r="S1030" i="1"/>
  <c r="T1030" i="1"/>
  <c r="U1030" i="1"/>
  <c r="V1030" i="1"/>
  <c r="W1030" i="1"/>
  <c r="X1030" i="1"/>
  <c r="Y1030" i="1"/>
  <c r="Z1030" i="1"/>
  <c r="AA1030" i="1"/>
  <c r="AB1030" i="1"/>
  <c r="AC1030" i="1"/>
  <c r="AD1030" i="1"/>
  <c r="AE1030" i="1"/>
  <c r="AF1030" i="1"/>
  <c r="AG1030" i="1"/>
  <c r="AH1030" i="1"/>
  <c r="AI1030" i="1"/>
  <c r="AJ1030" i="1"/>
  <c r="AK1030" i="1"/>
  <c r="AL1030" i="1"/>
  <c r="AM1030" i="1"/>
  <c r="AN1030" i="1"/>
  <c r="AO1030" i="1"/>
  <c r="AP1030" i="1"/>
  <c r="AQ1030" i="1"/>
  <c r="AR1030" i="1"/>
  <c r="AS1030" i="1"/>
  <c r="AT1030" i="1"/>
  <c r="AU1030" i="1"/>
  <c r="AV1030" i="1"/>
  <c r="AW1030" i="1"/>
  <c r="AX1030" i="1"/>
  <c r="AY1030" i="1"/>
  <c r="AZ1030" i="1"/>
  <c r="BA1030" i="1"/>
  <c r="BB1030" i="1"/>
  <c r="BC1030" i="1"/>
  <c r="BD1030" i="1"/>
  <c r="BE1030" i="1"/>
  <c r="BF1030" i="1"/>
  <c r="BG1030" i="1"/>
  <c r="BH1030" i="1"/>
  <c r="BI1030" i="1"/>
  <c r="BJ1030" i="1"/>
  <c r="BK1030" i="1"/>
  <c r="BL1030" i="1"/>
  <c r="BM1030" i="1"/>
  <c r="BN1030" i="1"/>
  <c r="BO1030" i="1"/>
  <c r="BP1030" i="1"/>
  <c r="BQ1030" i="1"/>
  <c r="BR1030" i="1"/>
  <c r="BS1030" i="1"/>
  <c r="BT1030" i="1"/>
  <c r="BU1030" i="1"/>
  <c r="BV1030" i="1"/>
  <c r="BW1030" i="1"/>
  <c r="BX1030" i="1"/>
  <c r="BY1030" i="1"/>
  <c r="BZ1030" i="1"/>
  <c r="CA1030" i="1"/>
  <c r="CB1030" i="1"/>
  <c r="CC1030" i="1"/>
  <c r="CD1030" i="1"/>
  <c r="CE1030" i="1"/>
  <c r="CF1030" i="1"/>
  <c r="CG1030" i="1"/>
  <c r="CH1030" i="1"/>
  <c r="CI1030" i="1"/>
  <c r="CJ1030" i="1"/>
  <c r="CK1030" i="1"/>
  <c r="CL1030" i="1"/>
  <c r="CM1030" i="1"/>
  <c r="CN1030" i="1"/>
  <c r="CO1030" i="1"/>
  <c r="CP1030" i="1"/>
  <c r="CQ1030" i="1"/>
  <c r="CR1030" i="1"/>
  <c r="CS1030" i="1"/>
  <c r="CT1030" i="1"/>
  <c r="CU1030" i="1"/>
  <c r="CV1030" i="1"/>
  <c r="CW1030" i="1"/>
  <c r="CX1030" i="1"/>
  <c r="CY1030" i="1"/>
  <c r="CZ1030" i="1"/>
  <c r="DA1030" i="1"/>
  <c r="DB1030" i="1"/>
  <c r="DC1030" i="1"/>
  <c r="DD1030" i="1"/>
  <c r="DE1030" i="1"/>
  <c r="DF1030" i="1"/>
  <c r="DG1030" i="1"/>
  <c r="DH1030" i="1"/>
  <c r="DI1030" i="1"/>
  <c r="Q1031" i="1"/>
  <c r="R1031" i="1"/>
  <c r="S1031" i="1"/>
  <c r="T1031" i="1"/>
  <c r="U1031" i="1"/>
  <c r="V1031" i="1"/>
  <c r="W1031" i="1"/>
  <c r="X1031" i="1"/>
  <c r="Y1031" i="1"/>
  <c r="Z1031" i="1"/>
  <c r="AA1031" i="1"/>
  <c r="AB1031" i="1"/>
  <c r="AC1031" i="1"/>
  <c r="AD1031" i="1"/>
  <c r="AE1031" i="1"/>
  <c r="AF1031" i="1"/>
  <c r="AG1031" i="1"/>
  <c r="AH1031" i="1"/>
  <c r="AI1031" i="1"/>
  <c r="AJ1031" i="1"/>
  <c r="AK1031" i="1"/>
  <c r="AL1031" i="1"/>
  <c r="AM1031" i="1"/>
  <c r="AN1031" i="1"/>
  <c r="AO1031" i="1"/>
  <c r="AP1031" i="1"/>
  <c r="AQ1031" i="1"/>
  <c r="AR1031" i="1"/>
  <c r="AS1031" i="1"/>
  <c r="AT1031" i="1"/>
  <c r="AU1031" i="1"/>
  <c r="AV1031" i="1"/>
  <c r="AW1031" i="1"/>
  <c r="AX1031" i="1"/>
  <c r="AY1031" i="1"/>
  <c r="AZ1031" i="1"/>
  <c r="BA1031" i="1"/>
  <c r="BB1031" i="1"/>
  <c r="BC1031" i="1"/>
  <c r="BD1031" i="1"/>
  <c r="BE1031" i="1"/>
  <c r="BF1031" i="1"/>
  <c r="BG1031" i="1"/>
  <c r="BH1031" i="1"/>
  <c r="BI1031" i="1"/>
  <c r="BJ1031" i="1"/>
  <c r="BK1031" i="1"/>
  <c r="BL1031" i="1"/>
  <c r="BM1031" i="1"/>
  <c r="BN1031" i="1"/>
  <c r="BO1031" i="1"/>
  <c r="BP1031" i="1"/>
  <c r="BQ1031" i="1"/>
  <c r="BR1031" i="1"/>
  <c r="BS1031" i="1"/>
  <c r="BT1031" i="1"/>
  <c r="BU1031" i="1"/>
  <c r="BV1031" i="1"/>
  <c r="BW1031" i="1"/>
  <c r="BX1031" i="1"/>
  <c r="BY1031" i="1"/>
  <c r="BZ1031" i="1"/>
  <c r="CA1031" i="1"/>
  <c r="CB1031" i="1"/>
  <c r="CC1031" i="1"/>
  <c r="CD1031" i="1"/>
  <c r="CE1031" i="1"/>
  <c r="CF1031" i="1"/>
  <c r="CG1031" i="1"/>
  <c r="CH1031" i="1"/>
  <c r="CI1031" i="1"/>
  <c r="CJ1031" i="1"/>
  <c r="CK1031" i="1"/>
  <c r="CL1031" i="1"/>
  <c r="CM1031" i="1"/>
  <c r="CN1031" i="1"/>
  <c r="CO1031" i="1"/>
  <c r="CP1031" i="1"/>
  <c r="CQ1031" i="1"/>
  <c r="CR1031" i="1"/>
  <c r="CS1031" i="1"/>
  <c r="CT1031" i="1"/>
  <c r="CU1031" i="1"/>
  <c r="CV1031" i="1"/>
  <c r="CW1031" i="1"/>
  <c r="CX1031" i="1"/>
  <c r="CY1031" i="1"/>
  <c r="CZ1031" i="1"/>
  <c r="DA1031" i="1"/>
  <c r="DB1031" i="1"/>
  <c r="DC1031" i="1"/>
  <c r="DD1031" i="1"/>
  <c r="DE1031" i="1"/>
  <c r="DF1031" i="1"/>
  <c r="DG1031" i="1"/>
  <c r="DH1031" i="1"/>
  <c r="DI1031" i="1"/>
  <c r="Q1032" i="1"/>
  <c r="R1032" i="1"/>
  <c r="S1032" i="1"/>
  <c r="T1032" i="1"/>
  <c r="U1032" i="1"/>
  <c r="V1032" i="1"/>
  <c r="W1032" i="1"/>
  <c r="X1032" i="1"/>
  <c r="Y1032" i="1"/>
  <c r="Z1032" i="1"/>
  <c r="AA1032" i="1"/>
  <c r="AB1032" i="1"/>
  <c r="AC1032" i="1"/>
  <c r="AD1032" i="1"/>
  <c r="AE1032" i="1"/>
  <c r="AF1032" i="1"/>
  <c r="AG1032" i="1"/>
  <c r="AH1032" i="1"/>
  <c r="AI1032" i="1"/>
  <c r="AJ1032" i="1"/>
  <c r="AK1032" i="1"/>
  <c r="AL1032" i="1"/>
  <c r="AM1032" i="1"/>
  <c r="AN1032" i="1"/>
  <c r="AO1032" i="1"/>
  <c r="AP1032" i="1"/>
  <c r="AQ1032" i="1"/>
  <c r="AR1032" i="1"/>
  <c r="AS1032" i="1"/>
  <c r="AT1032" i="1"/>
  <c r="AU1032" i="1"/>
  <c r="AV1032" i="1"/>
  <c r="AW1032" i="1"/>
  <c r="AX1032" i="1"/>
  <c r="AY1032" i="1"/>
  <c r="AZ1032" i="1"/>
  <c r="BA1032" i="1"/>
  <c r="BB1032" i="1"/>
  <c r="BC1032" i="1"/>
  <c r="BD1032" i="1"/>
  <c r="BE1032" i="1"/>
  <c r="BF1032" i="1"/>
  <c r="BG1032" i="1"/>
  <c r="BH1032" i="1"/>
  <c r="BI1032" i="1"/>
  <c r="BJ1032" i="1"/>
  <c r="BK1032" i="1"/>
  <c r="BL1032" i="1"/>
  <c r="BM1032" i="1"/>
  <c r="BN1032" i="1"/>
  <c r="BO1032" i="1"/>
  <c r="BP1032" i="1"/>
  <c r="BQ1032" i="1"/>
  <c r="BR1032" i="1"/>
  <c r="BS1032" i="1"/>
  <c r="BT1032" i="1"/>
  <c r="BU1032" i="1"/>
  <c r="BV1032" i="1"/>
  <c r="BW1032" i="1"/>
  <c r="BX1032" i="1"/>
  <c r="BY1032" i="1"/>
  <c r="BZ1032" i="1"/>
  <c r="CA1032" i="1"/>
  <c r="CB1032" i="1"/>
  <c r="CC1032" i="1"/>
  <c r="CD1032" i="1"/>
  <c r="CE1032" i="1"/>
  <c r="CF1032" i="1"/>
  <c r="CG1032" i="1"/>
  <c r="CH1032" i="1"/>
  <c r="CI1032" i="1"/>
  <c r="CJ1032" i="1"/>
  <c r="CK1032" i="1"/>
  <c r="CL1032" i="1"/>
  <c r="CM1032" i="1"/>
  <c r="CN1032" i="1"/>
  <c r="CO1032" i="1"/>
  <c r="CP1032" i="1"/>
  <c r="CQ1032" i="1"/>
  <c r="CR1032" i="1"/>
  <c r="CS1032" i="1"/>
  <c r="CT1032" i="1"/>
  <c r="CU1032" i="1"/>
  <c r="CV1032" i="1"/>
  <c r="CW1032" i="1"/>
  <c r="CX1032" i="1"/>
  <c r="CY1032" i="1"/>
  <c r="CZ1032" i="1"/>
  <c r="DA1032" i="1"/>
  <c r="DB1032" i="1"/>
  <c r="DC1032" i="1"/>
  <c r="DD1032" i="1"/>
  <c r="DE1032" i="1"/>
  <c r="DF1032" i="1"/>
  <c r="DG1032" i="1"/>
  <c r="DH1032" i="1"/>
  <c r="DI1032" i="1"/>
  <c r="Q1033" i="1"/>
  <c r="R1033" i="1"/>
  <c r="S1033" i="1"/>
  <c r="T1033" i="1"/>
  <c r="U1033" i="1"/>
  <c r="V1033" i="1"/>
  <c r="W1033" i="1"/>
  <c r="X1033" i="1"/>
  <c r="Y1033" i="1"/>
  <c r="Z1033" i="1"/>
  <c r="AA1033" i="1"/>
  <c r="AB1033" i="1"/>
  <c r="AC1033" i="1"/>
  <c r="AD1033" i="1"/>
  <c r="AE1033" i="1"/>
  <c r="AF1033" i="1"/>
  <c r="AG1033" i="1"/>
  <c r="AH1033" i="1"/>
  <c r="AI1033" i="1"/>
  <c r="AJ1033" i="1"/>
  <c r="AK1033" i="1"/>
  <c r="AL1033" i="1"/>
  <c r="AM1033" i="1"/>
  <c r="AN1033" i="1"/>
  <c r="AO1033" i="1"/>
  <c r="AP1033" i="1"/>
  <c r="AQ1033" i="1"/>
  <c r="AR1033" i="1"/>
  <c r="AS1033" i="1"/>
  <c r="AT1033" i="1"/>
  <c r="AU1033" i="1"/>
  <c r="AV1033" i="1"/>
  <c r="AW1033" i="1"/>
  <c r="AX1033" i="1"/>
  <c r="AY1033" i="1"/>
  <c r="AZ1033" i="1"/>
  <c r="BA1033" i="1"/>
  <c r="BB1033" i="1"/>
  <c r="BC1033" i="1"/>
  <c r="BD1033" i="1"/>
  <c r="BE1033" i="1"/>
  <c r="BF1033" i="1"/>
  <c r="BG1033" i="1"/>
  <c r="BH1033" i="1"/>
  <c r="BI1033" i="1"/>
  <c r="BJ1033" i="1"/>
  <c r="BK1033" i="1"/>
  <c r="BL1033" i="1"/>
  <c r="BM1033" i="1"/>
  <c r="BN1033" i="1"/>
  <c r="BO1033" i="1"/>
  <c r="BP1033" i="1"/>
  <c r="BQ1033" i="1"/>
  <c r="BR1033" i="1"/>
  <c r="BS1033" i="1"/>
  <c r="BT1033" i="1"/>
  <c r="BU1033" i="1"/>
  <c r="BV1033" i="1"/>
  <c r="BW1033" i="1"/>
  <c r="BX1033" i="1"/>
  <c r="BY1033" i="1"/>
  <c r="BZ1033" i="1"/>
  <c r="CA1033" i="1"/>
  <c r="CB1033" i="1"/>
  <c r="CC1033" i="1"/>
  <c r="CD1033" i="1"/>
  <c r="CE1033" i="1"/>
  <c r="CF1033" i="1"/>
  <c r="CG1033" i="1"/>
  <c r="CH1033" i="1"/>
  <c r="CI1033" i="1"/>
  <c r="CJ1033" i="1"/>
  <c r="CK1033" i="1"/>
  <c r="CL1033" i="1"/>
  <c r="CM1033" i="1"/>
  <c r="CN1033" i="1"/>
  <c r="CO1033" i="1"/>
  <c r="CP1033" i="1"/>
  <c r="CQ1033" i="1"/>
  <c r="CR1033" i="1"/>
  <c r="CS1033" i="1"/>
  <c r="CT1033" i="1"/>
  <c r="CU1033" i="1"/>
  <c r="CV1033" i="1"/>
  <c r="CW1033" i="1"/>
  <c r="CX1033" i="1"/>
  <c r="CY1033" i="1"/>
  <c r="CZ1033" i="1"/>
  <c r="DA1033" i="1"/>
  <c r="DB1033" i="1"/>
  <c r="DC1033" i="1"/>
  <c r="DD1033" i="1"/>
  <c r="DE1033" i="1"/>
  <c r="DF1033" i="1"/>
  <c r="DG1033" i="1"/>
  <c r="DH1033" i="1"/>
  <c r="DI1033" i="1"/>
  <c r="Q1034" i="1"/>
  <c r="R1034" i="1"/>
  <c r="S1034" i="1"/>
  <c r="T1034" i="1"/>
  <c r="U1034" i="1"/>
  <c r="V1034" i="1"/>
  <c r="W1034" i="1"/>
  <c r="X1034" i="1"/>
  <c r="Y1034" i="1"/>
  <c r="Z1034" i="1"/>
  <c r="AA1034" i="1"/>
  <c r="AB1034" i="1"/>
  <c r="AC1034" i="1"/>
  <c r="AD1034" i="1"/>
  <c r="AE1034" i="1"/>
  <c r="AF1034" i="1"/>
  <c r="AG1034" i="1"/>
  <c r="AH1034" i="1"/>
  <c r="AI1034" i="1"/>
  <c r="AJ1034" i="1"/>
  <c r="AK1034" i="1"/>
  <c r="AL1034" i="1"/>
  <c r="AM1034" i="1"/>
  <c r="AN1034" i="1"/>
  <c r="AO1034" i="1"/>
  <c r="AP1034" i="1"/>
  <c r="AQ1034" i="1"/>
  <c r="AR1034" i="1"/>
  <c r="AS1034" i="1"/>
  <c r="AT1034" i="1"/>
  <c r="AU1034" i="1"/>
  <c r="AV1034" i="1"/>
  <c r="AW1034" i="1"/>
  <c r="AX1034" i="1"/>
  <c r="AY1034" i="1"/>
  <c r="AZ1034" i="1"/>
  <c r="BA1034" i="1"/>
  <c r="BB1034" i="1"/>
  <c r="BC1034" i="1"/>
  <c r="BD1034" i="1"/>
  <c r="BE1034" i="1"/>
  <c r="BF1034" i="1"/>
  <c r="BG1034" i="1"/>
  <c r="BH1034" i="1"/>
  <c r="BI1034" i="1"/>
  <c r="BJ1034" i="1"/>
  <c r="BK1034" i="1"/>
  <c r="BL1034" i="1"/>
  <c r="BM1034" i="1"/>
  <c r="BN1034" i="1"/>
  <c r="BO1034" i="1"/>
  <c r="BP1034" i="1"/>
  <c r="BQ1034" i="1"/>
  <c r="BR1034" i="1"/>
  <c r="BS1034" i="1"/>
  <c r="BT1034" i="1"/>
  <c r="BU1034" i="1"/>
  <c r="BV1034" i="1"/>
  <c r="BW1034" i="1"/>
  <c r="BX1034" i="1"/>
  <c r="BY1034" i="1"/>
  <c r="BZ1034" i="1"/>
  <c r="CA1034" i="1"/>
  <c r="CB1034" i="1"/>
  <c r="CC1034" i="1"/>
  <c r="CD1034" i="1"/>
  <c r="CE1034" i="1"/>
  <c r="CF1034" i="1"/>
  <c r="CG1034" i="1"/>
  <c r="CH1034" i="1"/>
  <c r="CI1034" i="1"/>
  <c r="CJ1034" i="1"/>
  <c r="CK1034" i="1"/>
  <c r="CL1034" i="1"/>
  <c r="CM1034" i="1"/>
  <c r="CN1034" i="1"/>
  <c r="CO1034" i="1"/>
  <c r="CP1034" i="1"/>
  <c r="CQ1034" i="1"/>
  <c r="CR1034" i="1"/>
  <c r="CS1034" i="1"/>
  <c r="CT1034" i="1"/>
  <c r="CU1034" i="1"/>
  <c r="CV1034" i="1"/>
  <c r="CW1034" i="1"/>
  <c r="CX1034" i="1"/>
  <c r="CY1034" i="1"/>
  <c r="CZ1034" i="1"/>
  <c r="DA1034" i="1"/>
  <c r="DB1034" i="1"/>
  <c r="DC1034" i="1"/>
  <c r="DD1034" i="1"/>
  <c r="DE1034" i="1"/>
  <c r="DF1034" i="1"/>
  <c r="DG1034" i="1"/>
  <c r="DH1034" i="1"/>
  <c r="DI1034" i="1"/>
  <c r="Q1035" i="1"/>
  <c r="R1035" i="1"/>
  <c r="S1035" i="1"/>
  <c r="T1035" i="1"/>
  <c r="U1035" i="1"/>
  <c r="V1035" i="1"/>
  <c r="W1035" i="1"/>
  <c r="X1035" i="1"/>
  <c r="Y1035" i="1"/>
  <c r="Z1035" i="1"/>
  <c r="AA1035" i="1"/>
  <c r="AB1035" i="1"/>
  <c r="AC1035" i="1"/>
  <c r="AD1035" i="1"/>
  <c r="AE1035" i="1"/>
  <c r="AF1035" i="1"/>
  <c r="AG1035" i="1"/>
  <c r="AH1035" i="1"/>
  <c r="AI1035" i="1"/>
  <c r="AJ1035" i="1"/>
  <c r="AK1035" i="1"/>
  <c r="AL1035" i="1"/>
  <c r="AM1035" i="1"/>
  <c r="AN1035" i="1"/>
  <c r="AO1035" i="1"/>
  <c r="AP1035" i="1"/>
  <c r="AQ1035" i="1"/>
  <c r="AR1035" i="1"/>
  <c r="AS1035" i="1"/>
  <c r="AT1035" i="1"/>
  <c r="AU1035" i="1"/>
  <c r="AV1035" i="1"/>
  <c r="AW1035" i="1"/>
  <c r="AX1035" i="1"/>
  <c r="AY1035" i="1"/>
  <c r="AZ1035" i="1"/>
  <c r="BA1035" i="1"/>
  <c r="BB1035" i="1"/>
  <c r="BC1035" i="1"/>
  <c r="BD1035" i="1"/>
  <c r="BE1035" i="1"/>
  <c r="BF1035" i="1"/>
  <c r="BG1035" i="1"/>
  <c r="BH1035" i="1"/>
  <c r="BI1035" i="1"/>
  <c r="BJ1035" i="1"/>
  <c r="BK1035" i="1"/>
  <c r="BL1035" i="1"/>
  <c r="BM1035" i="1"/>
  <c r="BN1035" i="1"/>
  <c r="BO1035" i="1"/>
  <c r="BP1035" i="1"/>
  <c r="BQ1035" i="1"/>
  <c r="BR1035" i="1"/>
  <c r="BS1035" i="1"/>
  <c r="BT1035" i="1"/>
  <c r="BU1035" i="1"/>
  <c r="BV1035" i="1"/>
  <c r="BW1035" i="1"/>
  <c r="BX1035" i="1"/>
  <c r="BY1035" i="1"/>
  <c r="BZ1035" i="1"/>
  <c r="CA1035" i="1"/>
  <c r="CB1035" i="1"/>
  <c r="CC1035" i="1"/>
  <c r="CD1035" i="1"/>
  <c r="CE1035" i="1"/>
  <c r="CF1035" i="1"/>
  <c r="CG1035" i="1"/>
  <c r="CH1035" i="1"/>
  <c r="CI1035" i="1"/>
  <c r="CJ1035" i="1"/>
  <c r="CK1035" i="1"/>
  <c r="CL1035" i="1"/>
  <c r="CM1035" i="1"/>
  <c r="CN1035" i="1"/>
  <c r="CO1035" i="1"/>
  <c r="CP1035" i="1"/>
  <c r="CQ1035" i="1"/>
  <c r="CR1035" i="1"/>
  <c r="CS1035" i="1"/>
  <c r="CT1035" i="1"/>
  <c r="CU1035" i="1"/>
  <c r="CV1035" i="1"/>
  <c r="CW1035" i="1"/>
  <c r="CX1035" i="1"/>
  <c r="CY1035" i="1"/>
  <c r="CZ1035" i="1"/>
  <c r="DA1035" i="1"/>
  <c r="DB1035" i="1"/>
  <c r="DC1035" i="1"/>
  <c r="DD1035" i="1"/>
  <c r="DE1035" i="1"/>
  <c r="DF1035" i="1"/>
  <c r="DG1035" i="1"/>
  <c r="DH1035" i="1"/>
  <c r="DI1035" i="1"/>
  <c r="Q1036" i="1"/>
  <c r="R1036" i="1"/>
  <c r="S1036" i="1"/>
  <c r="T1036" i="1"/>
  <c r="U1036" i="1"/>
  <c r="V1036" i="1"/>
  <c r="W1036" i="1"/>
  <c r="X1036" i="1"/>
  <c r="Y1036" i="1"/>
  <c r="Z1036" i="1"/>
  <c r="AA1036" i="1"/>
  <c r="AB1036" i="1"/>
  <c r="AC1036" i="1"/>
  <c r="AD1036" i="1"/>
  <c r="AE1036" i="1"/>
  <c r="AF1036" i="1"/>
  <c r="AG1036" i="1"/>
  <c r="AH1036" i="1"/>
  <c r="AI1036" i="1"/>
  <c r="AJ1036" i="1"/>
  <c r="AK1036" i="1"/>
  <c r="AL1036" i="1"/>
  <c r="AM1036" i="1"/>
  <c r="AN1036" i="1"/>
  <c r="AO1036" i="1"/>
  <c r="AP1036" i="1"/>
  <c r="AQ1036" i="1"/>
  <c r="AR1036" i="1"/>
  <c r="AS1036" i="1"/>
  <c r="AT1036" i="1"/>
  <c r="AU1036" i="1"/>
  <c r="AV1036" i="1"/>
  <c r="AW1036" i="1"/>
  <c r="AX1036" i="1"/>
  <c r="AY1036" i="1"/>
  <c r="AZ1036" i="1"/>
  <c r="BA1036" i="1"/>
  <c r="BB1036" i="1"/>
  <c r="BC1036" i="1"/>
  <c r="BD1036" i="1"/>
  <c r="BE1036" i="1"/>
  <c r="BF1036" i="1"/>
  <c r="BG1036" i="1"/>
  <c r="BH1036" i="1"/>
  <c r="BI1036" i="1"/>
  <c r="BJ1036" i="1"/>
  <c r="BK1036" i="1"/>
  <c r="BL1036" i="1"/>
  <c r="BM1036" i="1"/>
  <c r="BN1036" i="1"/>
  <c r="BO1036" i="1"/>
  <c r="BP1036" i="1"/>
  <c r="BQ1036" i="1"/>
  <c r="BR1036" i="1"/>
  <c r="BS1036" i="1"/>
  <c r="BT1036" i="1"/>
  <c r="BU1036" i="1"/>
  <c r="BV1036" i="1"/>
  <c r="BW1036" i="1"/>
  <c r="BX1036" i="1"/>
  <c r="BY1036" i="1"/>
  <c r="BZ1036" i="1"/>
  <c r="CA1036" i="1"/>
  <c r="CB1036" i="1"/>
  <c r="CC1036" i="1"/>
  <c r="CD1036" i="1"/>
  <c r="CE1036" i="1"/>
  <c r="CF1036" i="1"/>
  <c r="CG1036" i="1"/>
  <c r="CH1036" i="1"/>
  <c r="CI1036" i="1"/>
  <c r="CJ1036" i="1"/>
  <c r="CK1036" i="1"/>
  <c r="CL1036" i="1"/>
  <c r="CM1036" i="1"/>
  <c r="CN1036" i="1"/>
  <c r="CO1036" i="1"/>
  <c r="CP1036" i="1"/>
  <c r="CQ1036" i="1"/>
  <c r="CR1036" i="1"/>
  <c r="CS1036" i="1"/>
  <c r="CT1036" i="1"/>
  <c r="CU1036" i="1"/>
  <c r="CV1036" i="1"/>
  <c r="CW1036" i="1"/>
  <c r="CX1036" i="1"/>
  <c r="CY1036" i="1"/>
  <c r="CZ1036" i="1"/>
  <c r="DA1036" i="1"/>
  <c r="DB1036" i="1"/>
  <c r="DC1036" i="1"/>
  <c r="DD1036" i="1"/>
  <c r="DE1036" i="1"/>
  <c r="DF1036" i="1"/>
  <c r="DG1036" i="1"/>
  <c r="DH1036" i="1"/>
  <c r="DI1036" i="1"/>
  <c r="Q1037" i="1"/>
  <c r="R1037" i="1"/>
  <c r="S1037" i="1"/>
  <c r="T1037" i="1"/>
  <c r="U1037" i="1"/>
  <c r="V1037" i="1"/>
  <c r="W1037" i="1"/>
  <c r="X1037" i="1"/>
  <c r="Y1037" i="1"/>
  <c r="Z1037" i="1"/>
  <c r="AA1037" i="1"/>
  <c r="AB1037" i="1"/>
  <c r="AC1037" i="1"/>
  <c r="AD1037" i="1"/>
  <c r="AE1037" i="1"/>
  <c r="AF1037" i="1"/>
  <c r="AG1037" i="1"/>
  <c r="AH1037" i="1"/>
  <c r="AI1037" i="1"/>
  <c r="AJ1037" i="1"/>
  <c r="AK1037" i="1"/>
  <c r="AL1037" i="1"/>
  <c r="AM1037" i="1"/>
  <c r="AN1037" i="1"/>
  <c r="AO1037" i="1"/>
  <c r="AP1037" i="1"/>
  <c r="AQ1037" i="1"/>
  <c r="AR1037" i="1"/>
  <c r="AS1037" i="1"/>
  <c r="AT1037" i="1"/>
  <c r="AU1037" i="1"/>
  <c r="AV1037" i="1"/>
  <c r="AW1037" i="1"/>
  <c r="AX1037" i="1"/>
  <c r="AY1037" i="1"/>
  <c r="AZ1037" i="1"/>
  <c r="BA1037" i="1"/>
  <c r="BB1037" i="1"/>
  <c r="BC1037" i="1"/>
  <c r="BD1037" i="1"/>
  <c r="BE1037" i="1"/>
  <c r="BF1037" i="1"/>
  <c r="BG1037" i="1"/>
  <c r="BH1037" i="1"/>
  <c r="BI1037" i="1"/>
  <c r="BJ1037" i="1"/>
  <c r="BK1037" i="1"/>
  <c r="BL1037" i="1"/>
  <c r="BM1037" i="1"/>
  <c r="BN1037" i="1"/>
  <c r="BO1037" i="1"/>
  <c r="BP1037" i="1"/>
  <c r="BQ1037" i="1"/>
  <c r="BR1037" i="1"/>
  <c r="BS1037" i="1"/>
  <c r="BT1037" i="1"/>
  <c r="BU1037" i="1"/>
  <c r="BV1037" i="1"/>
  <c r="BW1037" i="1"/>
  <c r="BX1037" i="1"/>
  <c r="BY1037" i="1"/>
  <c r="BZ1037" i="1"/>
  <c r="CA1037" i="1"/>
  <c r="CB1037" i="1"/>
  <c r="CC1037" i="1"/>
  <c r="CD1037" i="1"/>
  <c r="CE1037" i="1"/>
  <c r="CF1037" i="1"/>
  <c r="CG1037" i="1"/>
  <c r="CH1037" i="1"/>
  <c r="CI1037" i="1"/>
  <c r="CJ1037" i="1"/>
  <c r="CK1037" i="1"/>
  <c r="CL1037" i="1"/>
  <c r="CM1037" i="1"/>
  <c r="CN1037" i="1"/>
  <c r="CO1037" i="1"/>
  <c r="CP1037" i="1"/>
  <c r="CQ1037" i="1"/>
  <c r="CR1037" i="1"/>
  <c r="CS1037" i="1"/>
  <c r="CT1037" i="1"/>
  <c r="CU1037" i="1"/>
  <c r="CV1037" i="1"/>
  <c r="CW1037" i="1"/>
  <c r="CX1037" i="1"/>
  <c r="CY1037" i="1"/>
  <c r="CZ1037" i="1"/>
  <c r="DA1037" i="1"/>
  <c r="DB1037" i="1"/>
  <c r="DC1037" i="1"/>
  <c r="DD1037" i="1"/>
  <c r="DE1037" i="1"/>
  <c r="DF1037" i="1"/>
  <c r="DG1037" i="1"/>
  <c r="DH1037" i="1"/>
  <c r="DI1037" i="1"/>
  <c r="Q1038" i="1"/>
  <c r="R1038" i="1"/>
  <c r="S1038" i="1"/>
  <c r="T1038" i="1"/>
  <c r="U1038" i="1"/>
  <c r="V1038" i="1"/>
  <c r="W1038" i="1"/>
  <c r="X1038" i="1"/>
  <c r="Y1038" i="1"/>
  <c r="Z1038" i="1"/>
  <c r="AA1038" i="1"/>
  <c r="AB1038" i="1"/>
  <c r="AC1038" i="1"/>
  <c r="AD1038" i="1"/>
  <c r="AE1038" i="1"/>
  <c r="AF1038" i="1"/>
  <c r="AG1038" i="1"/>
  <c r="AH1038" i="1"/>
  <c r="AI1038" i="1"/>
  <c r="AJ1038" i="1"/>
  <c r="AK1038" i="1"/>
  <c r="AL1038" i="1"/>
  <c r="AM1038" i="1"/>
  <c r="AN1038" i="1"/>
  <c r="AO1038" i="1"/>
  <c r="AP1038" i="1"/>
  <c r="AQ1038" i="1"/>
  <c r="AR1038" i="1"/>
  <c r="AS1038" i="1"/>
  <c r="AT1038" i="1"/>
  <c r="AU1038" i="1"/>
  <c r="AV1038" i="1"/>
  <c r="AW1038" i="1"/>
  <c r="AX1038" i="1"/>
  <c r="AY1038" i="1"/>
  <c r="AZ1038" i="1"/>
  <c r="BA1038" i="1"/>
  <c r="BB1038" i="1"/>
  <c r="BC1038" i="1"/>
  <c r="BD1038" i="1"/>
  <c r="BE1038" i="1"/>
  <c r="BF1038" i="1"/>
  <c r="BG1038" i="1"/>
  <c r="BH1038" i="1"/>
  <c r="BI1038" i="1"/>
  <c r="BJ1038" i="1"/>
  <c r="BK1038" i="1"/>
  <c r="BL1038" i="1"/>
  <c r="BM1038" i="1"/>
  <c r="BN1038" i="1"/>
  <c r="BO1038" i="1"/>
  <c r="BP1038" i="1"/>
  <c r="BQ1038" i="1"/>
  <c r="BR1038" i="1"/>
  <c r="BS1038" i="1"/>
  <c r="BT1038" i="1"/>
  <c r="BU1038" i="1"/>
  <c r="BV1038" i="1"/>
  <c r="BW1038" i="1"/>
  <c r="BX1038" i="1"/>
  <c r="BY1038" i="1"/>
  <c r="BZ1038" i="1"/>
  <c r="CA1038" i="1"/>
  <c r="CB1038" i="1"/>
  <c r="CC1038" i="1"/>
  <c r="CD1038" i="1"/>
  <c r="CE1038" i="1"/>
  <c r="CF1038" i="1"/>
  <c r="CG1038" i="1"/>
  <c r="CH1038" i="1"/>
  <c r="CI1038" i="1"/>
  <c r="CJ1038" i="1"/>
  <c r="CK1038" i="1"/>
  <c r="CL1038" i="1"/>
  <c r="CM1038" i="1"/>
  <c r="CN1038" i="1"/>
  <c r="CO1038" i="1"/>
  <c r="CP1038" i="1"/>
  <c r="CQ1038" i="1"/>
  <c r="CR1038" i="1"/>
  <c r="CS1038" i="1"/>
  <c r="CT1038" i="1"/>
  <c r="CU1038" i="1"/>
  <c r="CV1038" i="1"/>
  <c r="CW1038" i="1"/>
  <c r="CX1038" i="1"/>
  <c r="CY1038" i="1"/>
  <c r="CZ1038" i="1"/>
  <c r="DA1038" i="1"/>
  <c r="DB1038" i="1"/>
  <c r="DC1038" i="1"/>
  <c r="DD1038" i="1"/>
  <c r="DE1038" i="1"/>
  <c r="DF1038" i="1"/>
  <c r="DG1038" i="1"/>
  <c r="DH1038" i="1"/>
  <c r="DI1038" i="1"/>
  <c r="Q1039" i="1"/>
  <c r="R1039" i="1"/>
  <c r="S1039" i="1"/>
  <c r="T1039" i="1"/>
  <c r="U1039" i="1"/>
  <c r="V1039" i="1"/>
  <c r="W1039" i="1"/>
  <c r="X1039" i="1"/>
  <c r="Y1039" i="1"/>
  <c r="Z1039" i="1"/>
  <c r="AA1039" i="1"/>
  <c r="AB1039" i="1"/>
  <c r="AC1039" i="1"/>
  <c r="AD1039" i="1"/>
  <c r="AE1039" i="1"/>
  <c r="AF1039" i="1"/>
  <c r="AG1039" i="1"/>
  <c r="AH1039" i="1"/>
  <c r="AI1039" i="1"/>
  <c r="AJ1039" i="1"/>
  <c r="AK1039" i="1"/>
  <c r="AL1039" i="1"/>
  <c r="AM1039" i="1"/>
  <c r="AN1039" i="1"/>
  <c r="AO1039" i="1"/>
  <c r="AP1039" i="1"/>
  <c r="AQ1039" i="1"/>
  <c r="AR1039" i="1"/>
  <c r="AS1039" i="1"/>
  <c r="AT1039" i="1"/>
  <c r="AU1039" i="1"/>
  <c r="AV1039" i="1"/>
  <c r="AW1039" i="1"/>
  <c r="AX1039" i="1"/>
  <c r="AY1039" i="1"/>
  <c r="AZ1039" i="1"/>
  <c r="BA1039" i="1"/>
  <c r="BB1039" i="1"/>
  <c r="BC1039" i="1"/>
  <c r="BD1039" i="1"/>
  <c r="BE1039" i="1"/>
  <c r="BF1039" i="1"/>
  <c r="BG1039" i="1"/>
  <c r="BH1039" i="1"/>
  <c r="BI1039" i="1"/>
  <c r="BJ1039" i="1"/>
  <c r="BK1039" i="1"/>
  <c r="BL1039" i="1"/>
  <c r="BM1039" i="1"/>
  <c r="BN1039" i="1"/>
  <c r="BO1039" i="1"/>
  <c r="BP1039" i="1"/>
  <c r="BQ1039" i="1"/>
  <c r="BR1039" i="1"/>
  <c r="BS1039" i="1"/>
  <c r="BT1039" i="1"/>
  <c r="BU1039" i="1"/>
  <c r="BV1039" i="1"/>
  <c r="BW1039" i="1"/>
  <c r="BX1039" i="1"/>
  <c r="BY1039" i="1"/>
  <c r="BZ1039" i="1"/>
  <c r="CA1039" i="1"/>
  <c r="CB1039" i="1"/>
  <c r="CC1039" i="1"/>
  <c r="CD1039" i="1"/>
  <c r="CE1039" i="1"/>
  <c r="CF1039" i="1"/>
  <c r="CG1039" i="1"/>
  <c r="CH1039" i="1"/>
  <c r="CI1039" i="1"/>
  <c r="CJ1039" i="1"/>
  <c r="CK1039" i="1"/>
  <c r="CL1039" i="1"/>
  <c r="CM1039" i="1"/>
  <c r="CN1039" i="1"/>
  <c r="CO1039" i="1"/>
  <c r="CP1039" i="1"/>
  <c r="CQ1039" i="1"/>
  <c r="CR1039" i="1"/>
  <c r="CS1039" i="1"/>
  <c r="CT1039" i="1"/>
  <c r="CU1039" i="1"/>
  <c r="CV1039" i="1"/>
  <c r="CW1039" i="1"/>
  <c r="CX1039" i="1"/>
  <c r="CY1039" i="1"/>
  <c r="CZ1039" i="1"/>
  <c r="DA1039" i="1"/>
  <c r="DB1039" i="1"/>
  <c r="DC1039" i="1"/>
  <c r="DD1039" i="1"/>
  <c r="DE1039" i="1"/>
  <c r="DF1039" i="1"/>
  <c r="DG1039" i="1"/>
  <c r="DH1039" i="1"/>
  <c r="DI1039" i="1"/>
  <c r="Q1040" i="1"/>
  <c r="R1040" i="1"/>
  <c r="S1040" i="1"/>
  <c r="T1040" i="1"/>
  <c r="U1040" i="1"/>
  <c r="V1040" i="1"/>
  <c r="W1040" i="1"/>
  <c r="X1040" i="1"/>
  <c r="Y1040" i="1"/>
  <c r="Z1040" i="1"/>
  <c r="AA1040" i="1"/>
  <c r="AB1040" i="1"/>
  <c r="AC1040" i="1"/>
  <c r="AD1040" i="1"/>
  <c r="AE1040" i="1"/>
  <c r="AF1040" i="1"/>
  <c r="AG1040" i="1"/>
  <c r="AH1040" i="1"/>
  <c r="AI1040" i="1"/>
  <c r="AJ1040" i="1"/>
  <c r="AK1040" i="1"/>
  <c r="AL1040" i="1"/>
  <c r="AM1040" i="1"/>
  <c r="AN1040" i="1"/>
  <c r="AO1040" i="1"/>
  <c r="AP1040" i="1"/>
  <c r="AQ1040" i="1"/>
  <c r="AR1040" i="1"/>
  <c r="AS1040" i="1"/>
  <c r="AT1040" i="1"/>
  <c r="AU1040" i="1"/>
  <c r="AV1040" i="1"/>
  <c r="AW1040" i="1"/>
  <c r="AX1040" i="1"/>
  <c r="AY1040" i="1"/>
  <c r="AZ1040" i="1"/>
  <c r="BA1040" i="1"/>
  <c r="BB1040" i="1"/>
  <c r="BC1040" i="1"/>
  <c r="BD1040" i="1"/>
  <c r="BE1040" i="1"/>
  <c r="BF1040" i="1"/>
  <c r="BG1040" i="1"/>
  <c r="BH1040" i="1"/>
  <c r="BI1040" i="1"/>
  <c r="BJ1040" i="1"/>
  <c r="BK1040" i="1"/>
  <c r="BL1040" i="1"/>
  <c r="BM1040" i="1"/>
  <c r="BN1040" i="1"/>
  <c r="BO1040" i="1"/>
  <c r="BP1040" i="1"/>
  <c r="BQ1040" i="1"/>
  <c r="BR1040" i="1"/>
  <c r="BS1040" i="1"/>
  <c r="BT1040" i="1"/>
  <c r="BU1040" i="1"/>
  <c r="BV1040" i="1"/>
  <c r="BW1040" i="1"/>
  <c r="BX1040" i="1"/>
  <c r="BY1040" i="1"/>
  <c r="BZ1040" i="1"/>
  <c r="CA1040" i="1"/>
  <c r="CB1040" i="1"/>
  <c r="CC1040" i="1"/>
  <c r="CD1040" i="1"/>
  <c r="CE1040" i="1"/>
  <c r="CF1040" i="1"/>
  <c r="CG1040" i="1"/>
  <c r="CH1040" i="1"/>
  <c r="CI1040" i="1"/>
  <c r="CJ1040" i="1"/>
  <c r="CK1040" i="1"/>
  <c r="CL1040" i="1"/>
  <c r="CM1040" i="1"/>
  <c r="CN1040" i="1"/>
  <c r="CO1040" i="1"/>
  <c r="CP1040" i="1"/>
  <c r="CQ1040" i="1"/>
  <c r="CR1040" i="1"/>
  <c r="CS1040" i="1"/>
  <c r="CT1040" i="1"/>
  <c r="CU1040" i="1"/>
  <c r="CV1040" i="1"/>
  <c r="CW1040" i="1"/>
  <c r="CX1040" i="1"/>
  <c r="CY1040" i="1"/>
  <c r="CZ1040" i="1"/>
  <c r="DA1040" i="1"/>
  <c r="DB1040" i="1"/>
  <c r="DC1040" i="1"/>
  <c r="DD1040" i="1"/>
  <c r="DE1040" i="1"/>
  <c r="DF1040" i="1"/>
  <c r="DG1040" i="1"/>
  <c r="DH1040" i="1"/>
  <c r="DI1040" i="1"/>
  <c r="Q1041" i="1"/>
  <c r="R1041" i="1"/>
  <c r="S1041" i="1"/>
  <c r="T1041" i="1"/>
  <c r="U1041" i="1"/>
  <c r="V1041" i="1"/>
  <c r="W1041" i="1"/>
  <c r="X1041" i="1"/>
  <c r="Y1041" i="1"/>
  <c r="Z1041" i="1"/>
  <c r="AA1041" i="1"/>
  <c r="AB1041" i="1"/>
  <c r="AC1041" i="1"/>
  <c r="AD1041" i="1"/>
  <c r="AE1041" i="1"/>
  <c r="AF1041" i="1"/>
  <c r="AG1041" i="1"/>
  <c r="AH1041" i="1"/>
  <c r="AI1041" i="1"/>
  <c r="AJ1041" i="1"/>
  <c r="AK1041" i="1"/>
  <c r="AL1041" i="1"/>
  <c r="AM1041" i="1"/>
  <c r="AN1041" i="1"/>
  <c r="AO1041" i="1"/>
  <c r="AP1041" i="1"/>
  <c r="AQ1041" i="1"/>
  <c r="AR1041" i="1"/>
  <c r="AS1041" i="1"/>
  <c r="AT1041" i="1"/>
  <c r="AU1041" i="1"/>
  <c r="AV1041" i="1"/>
  <c r="AW1041" i="1"/>
  <c r="AX1041" i="1"/>
  <c r="AY1041" i="1"/>
  <c r="AZ1041" i="1"/>
  <c r="BA1041" i="1"/>
  <c r="BB1041" i="1"/>
  <c r="BC1041" i="1"/>
  <c r="BD1041" i="1"/>
  <c r="BE1041" i="1"/>
  <c r="BF1041" i="1"/>
  <c r="BG1041" i="1"/>
  <c r="BH1041" i="1"/>
  <c r="BI1041" i="1"/>
  <c r="BJ1041" i="1"/>
  <c r="BK1041" i="1"/>
  <c r="BL1041" i="1"/>
  <c r="BM1041" i="1"/>
  <c r="BN1041" i="1"/>
  <c r="BO1041" i="1"/>
  <c r="BP1041" i="1"/>
  <c r="BQ1041" i="1"/>
  <c r="BR1041" i="1"/>
  <c r="BS1041" i="1"/>
  <c r="BT1041" i="1"/>
  <c r="BU1041" i="1"/>
  <c r="BV1041" i="1"/>
  <c r="BW1041" i="1"/>
  <c r="BX1041" i="1"/>
  <c r="BY1041" i="1"/>
  <c r="BZ1041" i="1"/>
  <c r="CA1041" i="1"/>
  <c r="CB1041" i="1"/>
  <c r="CC1041" i="1"/>
  <c r="CD1041" i="1"/>
  <c r="CE1041" i="1"/>
  <c r="CF1041" i="1"/>
  <c r="CG1041" i="1"/>
  <c r="CH1041" i="1"/>
  <c r="CI1041" i="1"/>
  <c r="CJ1041" i="1"/>
  <c r="CK1041" i="1"/>
  <c r="CL1041" i="1"/>
  <c r="CM1041" i="1"/>
  <c r="CN1041" i="1"/>
  <c r="CO1041" i="1"/>
  <c r="CP1041" i="1"/>
  <c r="CQ1041" i="1"/>
  <c r="CR1041" i="1"/>
  <c r="CS1041" i="1"/>
  <c r="CT1041" i="1"/>
  <c r="CU1041" i="1"/>
  <c r="CV1041" i="1"/>
  <c r="CW1041" i="1"/>
  <c r="CX1041" i="1"/>
  <c r="CY1041" i="1"/>
  <c r="CZ1041" i="1"/>
  <c r="DA1041" i="1"/>
  <c r="DB1041" i="1"/>
  <c r="DC1041" i="1"/>
  <c r="DD1041" i="1"/>
  <c r="DE1041" i="1"/>
  <c r="DF1041" i="1"/>
  <c r="DG1041" i="1"/>
  <c r="DH1041" i="1"/>
  <c r="DI1041" i="1"/>
  <c r="Q1042" i="1"/>
  <c r="R1042" i="1"/>
  <c r="S1042" i="1"/>
  <c r="T1042" i="1"/>
  <c r="U1042" i="1"/>
  <c r="V1042" i="1"/>
  <c r="W1042" i="1"/>
  <c r="X1042" i="1"/>
  <c r="Y1042" i="1"/>
  <c r="Z1042" i="1"/>
  <c r="AA1042" i="1"/>
  <c r="AB1042" i="1"/>
  <c r="AC1042" i="1"/>
  <c r="AD1042" i="1"/>
  <c r="AE1042" i="1"/>
  <c r="AF1042" i="1"/>
  <c r="AG1042" i="1"/>
  <c r="AH1042" i="1"/>
  <c r="AI1042" i="1"/>
  <c r="AJ1042" i="1"/>
  <c r="AK1042" i="1"/>
  <c r="AL1042" i="1"/>
  <c r="AM1042" i="1"/>
  <c r="AN1042" i="1"/>
  <c r="AO1042" i="1"/>
  <c r="AP1042" i="1"/>
  <c r="AQ1042" i="1"/>
  <c r="AR1042" i="1"/>
  <c r="AS1042" i="1"/>
  <c r="AT1042" i="1"/>
  <c r="AU1042" i="1"/>
  <c r="AV1042" i="1"/>
  <c r="AW1042" i="1"/>
  <c r="AX1042" i="1"/>
  <c r="AY1042" i="1"/>
  <c r="AZ1042" i="1"/>
  <c r="BA1042" i="1"/>
  <c r="BB1042" i="1"/>
  <c r="BC1042" i="1"/>
  <c r="BD1042" i="1"/>
  <c r="BE1042" i="1"/>
  <c r="BF1042" i="1"/>
  <c r="BG1042" i="1"/>
  <c r="BH1042" i="1"/>
  <c r="BI1042" i="1"/>
  <c r="BJ1042" i="1"/>
  <c r="BK1042" i="1"/>
  <c r="BL1042" i="1"/>
  <c r="BM1042" i="1"/>
  <c r="BN1042" i="1"/>
  <c r="BO1042" i="1"/>
  <c r="BP1042" i="1"/>
  <c r="BQ1042" i="1"/>
  <c r="BR1042" i="1"/>
  <c r="BS1042" i="1"/>
  <c r="BT1042" i="1"/>
  <c r="BU1042" i="1"/>
  <c r="BV1042" i="1"/>
  <c r="BW1042" i="1"/>
  <c r="BX1042" i="1"/>
  <c r="BY1042" i="1"/>
  <c r="BZ1042" i="1"/>
  <c r="CA1042" i="1"/>
  <c r="CB1042" i="1"/>
  <c r="CC1042" i="1"/>
  <c r="CD1042" i="1"/>
  <c r="CE1042" i="1"/>
  <c r="CF1042" i="1"/>
  <c r="CG1042" i="1"/>
  <c r="CH1042" i="1"/>
  <c r="CI1042" i="1"/>
  <c r="CJ1042" i="1"/>
  <c r="CK1042" i="1"/>
  <c r="CL1042" i="1"/>
  <c r="CM1042" i="1"/>
  <c r="CN1042" i="1"/>
  <c r="CO1042" i="1"/>
  <c r="CP1042" i="1"/>
  <c r="CQ1042" i="1"/>
  <c r="CR1042" i="1"/>
  <c r="CS1042" i="1"/>
  <c r="CT1042" i="1"/>
  <c r="CU1042" i="1"/>
  <c r="CV1042" i="1"/>
  <c r="CW1042" i="1"/>
  <c r="CX1042" i="1"/>
  <c r="CY1042" i="1"/>
  <c r="CZ1042" i="1"/>
  <c r="DA1042" i="1"/>
  <c r="DB1042" i="1"/>
  <c r="DC1042" i="1"/>
  <c r="DD1042" i="1"/>
  <c r="DE1042" i="1"/>
  <c r="DF1042" i="1"/>
  <c r="DG1042" i="1"/>
  <c r="DH1042" i="1"/>
  <c r="DI1042" i="1"/>
  <c r="Q1043" i="1"/>
  <c r="R1043" i="1"/>
  <c r="S1043" i="1"/>
  <c r="T1043" i="1"/>
  <c r="U1043" i="1"/>
  <c r="V1043" i="1"/>
  <c r="W1043" i="1"/>
  <c r="X1043" i="1"/>
  <c r="Y1043" i="1"/>
  <c r="Z1043" i="1"/>
  <c r="AA1043" i="1"/>
  <c r="AB1043" i="1"/>
  <c r="AC1043" i="1"/>
  <c r="AD1043" i="1"/>
  <c r="AE1043" i="1"/>
  <c r="AF1043" i="1"/>
  <c r="AG1043" i="1"/>
  <c r="AH1043" i="1"/>
  <c r="AI1043" i="1"/>
  <c r="AJ1043" i="1"/>
  <c r="AK1043" i="1"/>
  <c r="AL1043" i="1"/>
  <c r="AM1043" i="1"/>
  <c r="AN1043" i="1"/>
  <c r="AO1043" i="1"/>
  <c r="AP1043" i="1"/>
  <c r="AQ1043" i="1"/>
  <c r="AR1043" i="1"/>
  <c r="AS1043" i="1"/>
  <c r="AT1043" i="1"/>
  <c r="AU1043" i="1"/>
  <c r="AV1043" i="1"/>
  <c r="AW1043" i="1"/>
  <c r="AX1043" i="1"/>
  <c r="AY1043" i="1"/>
  <c r="AZ1043" i="1"/>
  <c r="BA1043" i="1"/>
  <c r="BB1043" i="1"/>
  <c r="BC1043" i="1"/>
  <c r="BD1043" i="1"/>
  <c r="BE1043" i="1"/>
  <c r="BF1043" i="1"/>
  <c r="BG1043" i="1"/>
  <c r="BH1043" i="1"/>
  <c r="BI1043" i="1"/>
  <c r="BJ1043" i="1"/>
  <c r="BK1043" i="1"/>
  <c r="BL1043" i="1"/>
  <c r="BM1043" i="1"/>
  <c r="BN1043" i="1"/>
  <c r="BO1043" i="1"/>
  <c r="BP1043" i="1"/>
  <c r="BQ1043" i="1"/>
  <c r="BR1043" i="1"/>
  <c r="BS1043" i="1"/>
  <c r="BT1043" i="1"/>
  <c r="BU1043" i="1"/>
  <c r="BV1043" i="1"/>
  <c r="BW1043" i="1"/>
  <c r="BX1043" i="1"/>
  <c r="BY1043" i="1"/>
  <c r="BZ1043" i="1"/>
  <c r="CA1043" i="1"/>
  <c r="CB1043" i="1"/>
  <c r="CC1043" i="1"/>
  <c r="CD1043" i="1"/>
  <c r="CE1043" i="1"/>
  <c r="CF1043" i="1"/>
  <c r="CG1043" i="1"/>
  <c r="CH1043" i="1"/>
  <c r="CI1043" i="1"/>
  <c r="CJ1043" i="1"/>
  <c r="CK1043" i="1"/>
  <c r="CL1043" i="1"/>
  <c r="CM1043" i="1"/>
  <c r="CN1043" i="1"/>
  <c r="CO1043" i="1"/>
  <c r="CP1043" i="1"/>
  <c r="CQ1043" i="1"/>
  <c r="CR1043" i="1"/>
  <c r="CS1043" i="1"/>
  <c r="CT1043" i="1"/>
  <c r="CU1043" i="1"/>
  <c r="CV1043" i="1"/>
  <c r="CW1043" i="1"/>
  <c r="CX1043" i="1"/>
  <c r="CY1043" i="1"/>
  <c r="CZ1043" i="1"/>
  <c r="DA1043" i="1"/>
  <c r="DB1043" i="1"/>
  <c r="DC1043" i="1"/>
  <c r="DD1043" i="1"/>
  <c r="DE1043" i="1"/>
  <c r="DF1043" i="1"/>
  <c r="DG1043" i="1"/>
  <c r="DH1043" i="1"/>
  <c r="DI1043" i="1"/>
  <c r="Q1044" i="1"/>
  <c r="R1044" i="1"/>
  <c r="S1044" i="1"/>
  <c r="T1044" i="1"/>
  <c r="U1044" i="1"/>
  <c r="V1044" i="1"/>
  <c r="W1044" i="1"/>
  <c r="X1044" i="1"/>
  <c r="Y1044" i="1"/>
  <c r="Z1044" i="1"/>
  <c r="AA1044" i="1"/>
  <c r="AB1044" i="1"/>
  <c r="AC1044" i="1"/>
  <c r="AD1044" i="1"/>
  <c r="AE1044" i="1"/>
  <c r="AF1044" i="1"/>
  <c r="AG1044" i="1"/>
  <c r="AH1044" i="1"/>
  <c r="AI1044" i="1"/>
  <c r="AJ1044" i="1"/>
  <c r="AK1044" i="1"/>
  <c r="AL1044" i="1"/>
  <c r="AM1044" i="1"/>
  <c r="AN1044" i="1"/>
  <c r="AO1044" i="1"/>
  <c r="AP1044" i="1"/>
  <c r="AQ1044" i="1"/>
  <c r="AR1044" i="1"/>
  <c r="AS1044" i="1"/>
  <c r="AT1044" i="1"/>
  <c r="AU1044" i="1"/>
  <c r="AV1044" i="1"/>
  <c r="AW1044" i="1"/>
  <c r="AX1044" i="1"/>
  <c r="AY1044" i="1"/>
  <c r="AZ1044" i="1"/>
  <c r="BA1044" i="1"/>
  <c r="BB1044" i="1"/>
  <c r="BC1044" i="1"/>
  <c r="BD1044" i="1"/>
  <c r="BE1044" i="1"/>
  <c r="BF1044" i="1"/>
  <c r="BG1044" i="1"/>
  <c r="BH1044" i="1"/>
  <c r="BI1044" i="1"/>
  <c r="BJ1044" i="1"/>
  <c r="BK1044" i="1"/>
  <c r="BL1044" i="1"/>
  <c r="BM1044" i="1"/>
  <c r="BN1044" i="1"/>
  <c r="BO1044" i="1"/>
  <c r="BP1044" i="1"/>
  <c r="BQ1044" i="1"/>
  <c r="BR1044" i="1"/>
  <c r="BS1044" i="1"/>
  <c r="BT1044" i="1"/>
  <c r="BU1044" i="1"/>
  <c r="BV1044" i="1"/>
  <c r="BW1044" i="1"/>
  <c r="BX1044" i="1"/>
  <c r="BY1044" i="1"/>
  <c r="BZ1044" i="1"/>
  <c r="CA1044" i="1"/>
  <c r="CB1044" i="1"/>
  <c r="CC1044" i="1"/>
  <c r="CD1044" i="1"/>
  <c r="CE1044" i="1"/>
  <c r="CF1044" i="1"/>
  <c r="CG1044" i="1"/>
  <c r="CH1044" i="1"/>
  <c r="CI1044" i="1"/>
  <c r="CJ1044" i="1"/>
  <c r="CK1044" i="1"/>
  <c r="CL1044" i="1"/>
  <c r="CM1044" i="1"/>
  <c r="CN1044" i="1"/>
  <c r="CO1044" i="1"/>
  <c r="CP1044" i="1"/>
  <c r="CQ1044" i="1"/>
  <c r="CR1044" i="1"/>
  <c r="CS1044" i="1"/>
  <c r="CT1044" i="1"/>
  <c r="CU1044" i="1"/>
  <c r="CV1044" i="1"/>
  <c r="CW1044" i="1"/>
  <c r="CX1044" i="1"/>
  <c r="CY1044" i="1"/>
  <c r="CZ1044" i="1"/>
  <c r="DA1044" i="1"/>
  <c r="DB1044" i="1"/>
  <c r="DC1044" i="1"/>
  <c r="DD1044" i="1"/>
  <c r="DE1044" i="1"/>
  <c r="DF1044" i="1"/>
  <c r="DG1044" i="1"/>
  <c r="DH1044" i="1"/>
  <c r="DI1044" i="1"/>
  <c r="Q1045" i="1"/>
  <c r="R1045" i="1"/>
  <c r="S1045" i="1"/>
  <c r="T1045" i="1"/>
  <c r="U1045" i="1"/>
  <c r="V1045" i="1"/>
  <c r="W1045" i="1"/>
  <c r="X1045" i="1"/>
  <c r="Y1045" i="1"/>
  <c r="Z1045" i="1"/>
  <c r="AA1045" i="1"/>
  <c r="AB1045" i="1"/>
  <c r="AC1045" i="1"/>
  <c r="AD1045" i="1"/>
  <c r="AE1045" i="1"/>
  <c r="AF1045" i="1"/>
  <c r="AG1045" i="1"/>
  <c r="AH1045" i="1"/>
  <c r="AI1045" i="1"/>
  <c r="AJ1045" i="1"/>
  <c r="AK1045" i="1"/>
  <c r="AL1045" i="1"/>
  <c r="AM1045" i="1"/>
  <c r="AN1045" i="1"/>
  <c r="AO1045" i="1"/>
  <c r="AP1045" i="1"/>
  <c r="AQ1045" i="1"/>
  <c r="AR1045" i="1"/>
  <c r="AS1045" i="1"/>
  <c r="AT1045" i="1"/>
  <c r="AU1045" i="1"/>
  <c r="AV1045" i="1"/>
  <c r="AW1045" i="1"/>
  <c r="AX1045" i="1"/>
  <c r="AY1045" i="1"/>
  <c r="AZ1045" i="1"/>
  <c r="BA1045" i="1"/>
  <c r="BB1045" i="1"/>
  <c r="BC1045" i="1"/>
  <c r="BD1045" i="1"/>
  <c r="BE1045" i="1"/>
  <c r="BF1045" i="1"/>
  <c r="BG1045" i="1"/>
  <c r="BH1045" i="1"/>
  <c r="BI1045" i="1"/>
  <c r="BJ1045" i="1"/>
  <c r="BK1045" i="1"/>
  <c r="BL1045" i="1"/>
  <c r="BM1045" i="1"/>
  <c r="BN1045" i="1"/>
  <c r="BO1045" i="1"/>
  <c r="BP1045" i="1"/>
  <c r="BQ1045" i="1"/>
  <c r="BR1045" i="1"/>
  <c r="BS1045" i="1"/>
  <c r="BT1045" i="1"/>
  <c r="BU1045" i="1"/>
  <c r="BV1045" i="1"/>
  <c r="BW1045" i="1"/>
  <c r="BX1045" i="1"/>
  <c r="BY1045" i="1"/>
  <c r="BZ1045" i="1"/>
  <c r="CA1045" i="1"/>
  <c r="CB1045" i="1"/>
  <c r="CC1045" i="1"/>
  <c r="CD1045" i="1"/>
  <c r="CE1045" i="1"/>
  <c r="CF1045" i="1"/>
  <c r="CG1045" i="1"/>
  <c r="CH1045" i="1"/>
  <c r="CI1045" i="1"/>
  <c r="CJ1045" i="1"/>
  <c r="CK1045" i="1"/>
  <c r="CL1045" i="1"/>
  <c r="CM1045" i="1"/>
  <c r="CN1045" i="1"/>
  <c r="CO1045" i="1"/>
  <c r="CP1045" i="1"/>
  <c r="CQ1045" i="1"/>
  <c r="CR1045" i="1"/>
  <c r="CS1045" i="1"/>
  <c r="CT1045" i="1"/>
  <c r="CU1045" i="1"/>
  <c r="CV1045" i="1"/>
  <c r="CW1045" i="1"/>
  <c r="CX1045" i="1"/>
  <c r="CY1045" i="1"/>
  <c r="CZ1045" i="1"/>
  <c r="DA1045" i="1"/>
  <c r="DB1045" i="1"/>
  <c r="DC1045" i="1"/>
  <c r="DD1045" i="1"/>
  <c r="DE1045" i="1"/>
  <c r="DF1045" i="1"/>
  <c r="DG1045" i="1"/>
  <c r="DH1045" i="1"/>
  <c r="DI1045" i="1"/>
  <c r="Q1046" i="1"/>
  <c r="R1046" i="1"/>
  <c r="S1046" i="1"/>
  <c r="T1046" i="1"/>
  <c r="U1046" i="1"/>
  <c r="V1046" i="1"/>
  <c r="W1046" i="1"/>
  <c r="X1046" i="1"/>
  <c r="Y1046" i="1"/>
  <c r="Z1046" i="1"/>
  <c r="AA1046" i="1"/>
  <c r="AB1046" i="1"/>
  <c r="AC1046" i="1"/>
  <c r="AD1046" i="1"/>
  <c r="AE1046" i="1"/>
  <c r="AF1046" i="1"/>
  <c r="AG1046" i="1"/>
  <c r="AH1046" i="1"/>
  <c r="AI1046" i="1"/>
  <c r="AJ1046" i="1"/>
  <c r="AK1046" i="1"/>
  <c r="AL1046" i="1"/>
  <c r="AM1046" i="1"/>
  <c r="AN1046" i="1"/>
  <c r="AO1046" i="1"/>
  <c r="AP1046" i="1"/>
  <c r="AQ1046" i="1"/>
  <c r="AR1046" i="1"/>
  <c r="AS1046" i="1"/>
  <c r="AT1046" i="1"/>
  <c r="AU1046" i="1"/>
  <c r="AV1046" i="1"/>
  <c r="AW1046" i="1"/>
  <c r="AX1046" i="1"/>
  <c r="AY1046" i="1"/>
  <c r="AZ1046" i="1"/>
  <c r="BA1046" i="1"/>
  <c r="BB1046" i="1"/>
  <c r="BC1046" i="1"/>
  <c r="BD1046" i="1"/>
  <c r="BE1046" i="1"/>
  <c r="BF1046" i="1"/>
  <c r="BG1046" i="1"/>
  <c r="BH1046" i="1"/>
  <c r="BI1046" i="1"/>
  <c r="BJ1046" i="1"/>
  <c r="BK1046" i="1"/>
  <c r="BL1046" i="1"/>
  <c r="BM1046" i="1"/>
  <c r="BN1046" i="1"/>
  <c r="BO1046" i="1"/>
  <c r="BP1046" i="1"/>
  <c r="BQ1046" i="1"/>
  <c r="BR1046" i="1"/>
  <c r="BS1046" i="1"/>
  <c r="BT1046" i="1"/>
  <c r="BU1046" i="1"/>
  <c r="BV1046" i="1"/>
  <c r="BW1046" i="1"/>
  <c r="BX1046" i="1"/>
  <c r="BY1046" i="1"/>
  <c r="BZ1046" i="1"/>
  <c r="CA1046" i="1"/>
  <c r="CB1046" i="1"/>
  <c r="CC1046" i="1"/>
  <c r="CD1046" i="1"/>
  <c r="CE1046" i="1"/>
  <c r="CF1046" i="1"/>
  <c r="CG1046" i="1"/>
  <c r="CH1046" i="1"/>
  <c r="CI1046" i="1"/>
  <c r="CJ1046" i="1"/>
  <c r="CK1046" i="1"/>
  <c r="CL1046" i="1"/>
  <c r="CM1046" i="1"/>
  <c r="CN1046" i="1"/>
  <c r="CO1046" i="1"/>
  <c r="CP1046" i="1"/>
  <c r="CQ1046" i="1"/>
  <c r="CR1046" i="1"/>
  <c r="CS1046" i="1"/>
  <c r="CT1046" i="1"/>
  <c r="CU1046" i="1"/>
  <c r="CV1046" i="1"/>
  <c r="CW1046" i="1"/>
  <c r="CX1046" i="1"/>
  <c r="CY1046" i="1"/>
  <c r="CZ1046" i="1"/>
  <c r="DA1046" i="1"/>
  <c r="DB1046" i="1"/>
  <c r="DC1046" i="1"/>
  <c r="DD1046" i="1"/>
  <c r="DE1046" i="1"/>
  <c r="DF1046" i="1"/>
  <c r="DG1046" i="1"/>
  <c r="DH1046" i="1"/>
  <c r="DI1046" i="1"/>
  <c r="Q1047" i="1"/>
  <c r="R1047" i="1"/>
  <c r="S1047" i="1"/>
  <c r="T1047" i="1"/>
  <c r="U1047" i="1"/>
  <c r="V1047" i="1"/>
  <c r="W1047" i="1"/>
  <c r="X1047" i="1"/>
  <c r="Y1047" i="1"/>
  <c r="Z1047" i="1"/>
  <c r="AA1047" i="1"/>
  <c r="AB1047" i="1"/>
  <c r="AC1047" i="1"/>
  <c r="AD1047" i="1"/>
  <c r="AE1047" i="1"/>
  <c r="AF1047" i="1"/>
  <c r="AG1047" i="1"/>
  <c r="AH1047" i="1"/>
  <c r="AI1047" i="1"/>
  <c r="AJ1047" i="1"/>
  <c r="AK1047" i="1"/>
  <c r="AL1047" i="1"/>
  <c r="AM1047" i="1"/>
  <c r="AN1047" i="1"/>
  <c r="AO1047" i="1"/>
  <c r="AP1047" i="1"/>
  <c r="AQ1047" i="1"/>
  <c r="AR1047" i="1"/>
  <c r="AS1047" i="1"/>
  <c r="AT1047" i="1"/>
  <c r="AU1047" i="1"/>
  <c r="AV1047" i="1"/>
  <c r="AW1047" i="1"/>
  <c r="AX1047" i="1"/>
  <c r="AY1047" i="1"/>
  <c r="AZ1047" i="1"/>
  <c r="BA1047" i="1"/>
  <c r="BB1047" i="1"/>
  <c r="BC1047" i="1"/>
  <c r="BD1047" i="1"/>
  <c r="BE1047" i="1"/>
  <c r="BF1047" i="1"/>
  <c r="BG1047" i="1"/>
  <c r="BH1047" i="1"/>
  <c r="BI1047" i="1"/>
  <c r="BJ1047" i="1"/>
  <c r="BK1047" i="1"/>
  <c r="BL1047" i="1"/>
  <c r="BM1047" i="1"/>
  <c r="BN1047" i="1"/>
  <c r="BO1047" i="1"/>
  <c r="BP1047" i="1"/>
  <c r="BQ1047" i="1"/>
  <c r="BR1047" i="1"/>
  <c r="BS1047" i="1"/>
  <c r="BT1047" i="1"/>
  <c r="BU1047" i="1"/>
  <c r="BV1047" i="1"/>
  <c r="BW1047" i="1"/>
  <c r="BX1047" i="1"/>
  <c r="BY1047" i="1"/>
  <c r="BZ1047" i="1"/>
  <c r="CA1047" i="1"/>
  <c r="CB1047" i="1"/>
  <c r="CC1047" i="1"/>
  <c r="CD1047" i="1"/>
  <c r="CE1047" i="1"/>
  <c r="CF1047" i="1"/>
  <c r="CG1047" i="1"/>
  <c r="CH1047" i="1"/>
  <c r="CI1047" i="1"/>
  <c r="CJ1047" i="1"/>
  <c r="CK1047" i="1"/>
  <c r="CL1047" i="1"/>
  <c r="CM1047" i="1"/>
  <c r="CN1047" i="1"/>
  <c r="CO1047" i="1"/>
  <c r="CP1047" i="1"/>
  <c r="CQ1047" i="1"/>
  <c r="CR1047" i="1"/>
  <c r="CS1047" i="1"/>
  <c r="CT1047" i="1"/>
  <c r="CU1047" i="1"/>
  <c r="CV1047" i="1"/>
  <c r="CW1047" i="1"/>
  <c r="CX1047" i="1"/>
  <c r="CY1047" i="1"/>
  <c r="CZ1047" i="1"/>
  <c r="DA1047" i="1"/>
  <c r="DB1047" i="1"/>
  <c r="DC1047" i="1"/>
  <c r="DD1047" i="1"/>
  <c r="DE1047" i="1"/>
  <c r="DF1047" i="1"/>
  <c r="DG1047" i="1"/>
  <c r="DH1047" i="1"/>
  <c r="DI1047" i="1"/>
  <c r="Q1048" i="1"/>
  <c r="R1048" i="1"/>
  <c r="S1048" i="1"/>
  <c r="T1048" i="1"/>
  <c r="U1048" i="1"/>
  <c r="V1048" i="1"/>
  <c r="W1048" i="1"/>
  <c r="X1048" i="1"/>
  <c r="Y1048" i="1"/>
  <c r="Z1048" i="1"/>
  <c r="AA1048" i="1"/>
  <c r="AB1048" i="1"/>
  <c r="AC1048" i="1"/>
  <c r="AD1048" i="1"/>
  <c r="AE1048" i="1"/>
  <c r="AF1048" i="1"/>
  <c r="AG1048" i="1"/>
  <c r="AH1048" i="1"/>
  <c r="AI1048" i="1"/>
  <c r="AJ1048" i="1"/>
  <c r="AK1048" i="1"/>
  <c r="AL1048" i="1"/>
  <c r="AM1048" i="1"/>
  <c r="AN1048" i="1"/>
  <c r="AO1048" i="1"/>
  <c r="AP1048" i="1"/>
  <c r="AQ1048" i="1"/>
  <c r="AR1048" i="1"/>
  <c r="AS1048" i="1"/>
  <c r="AT1048" i="1"/>
  <c r="AU1048" i="1"/>
  <c r="AV1048" i="1"/>
  <c r="AW1048" i="1"/>
  <c r="AX1048" i="1"/>
  <c r="AY1048" i="1"/>
  <c r="AZ1048" i="1"/>
  <c r="BA1048" i="1"/>
  <c r="BB1048" i="1"/>
  <c r="BC1048" i="1"/>
  <c r="BD1048" i="1"/>
  <c r="BE1048" i="1"/>
  <c r="BF1048" i="1"/>
  <c r="BG1048" i="1"/>
  <c r="BH1048" i="1"/>
  <c r="BI1048" i="1"/>
  <c r="BJ1048" i="1"/>
  <c r="BK1048" i="1"/>
  <c r="BL1048" i="1"/>
  <c r="BM1048" i="1"/>
  <c r="BN1048" i="1"/>
  <c r="BO1048" i="1"/>
  <c r="BP1048" i="1"/>
  <c r="BQ1048" i="1"/>
  <c r="BR1048" i="1"/>
  <c r="BS1048" i="1"/>
  <c r="BT1048" i="1"/>
  <c r="BU1048" i="1"/>
  <c r="BV1048" i="1"/>
  <c r="BW1048" i="1"/>
  <c r="BX1048" i="1"/>
  <c r="BY1048" i="1"/>
  <c r="BZ1048" i="1"/>
  <c r="CA1048" i="1"/>
  <c r="CB1048" i="1"/>
  <c r="CC1048" i="1"/>
  <c r="CD1048" i="1"/>
  <c r="CE1048" i="1"/>
  <c r="CF1048" i="1"/>
  <c r="CG1048" i="1"/>
  <c r="CH1048" i="1"/>
  <c r="CI1048" i="1"/>
  <c r="CJ1048" i="1"/>
  <c r="CK1048" i="1"/>
  <c r="CL1048" i="1"/>
  <c r="CM1048" i="1"/>
  <c r="CN1048" i="1"/>
  <c r="CO1048" i="1"/>
  <c r="CP1048" i="1"/>
  <c r="CQ1048" i="1"/>
  <c r="CR1048" i="1"/>
  <c r="CS1048" i="1"/>
  <c r="CT1048" i="1"/>
  <c r="CU1048" i="1"/>
  <c r="CV1048" i="1"/>
  <c r="CW1048" i="1"/>
  <c r="CX1048" i="1"/>
  <c r="CY1048" i="1"/>
  <c r="CZ1048" i="1"/>
  <c r="DA1048" i="1"/>
  <c r="DB1048" i="1"/>
  <c r="DC1048" i="1"/>
  <c r="DD1048" i="1"/>
  <c r="DE1048" i="1"/>
  <c r="DF1048" i="1"/>
  <c r="DG1048" i="1"/>
  <c r="DH1048" i="1"/>
  <c r="DI1048" i="1"/>
  <c r="Q1049" i="1"/>
  <c r="R1049" i="1"/>
  <c r="S1049" i="1"/>
  <c r="T1049" i="1"/>
  <c r="U1049" i="1"/>
  <c r="V1049" i="1"/>
  <c r="W1049" i="1"/>
  <c r="X1049" i="1"/>
  <c r="Y1049" i="1"/>
  <c r="Z1049" i="1"/>
  <c r="AA1049" i="1"/>
  <c r="AB1049" i="1"/>
  <c r="AC1049" i="1"/>
  <c r="AD1049" i="1"/>
  <c r="AE1049" i="1"/>
  <c r="AF1049" i="1"/>
  <c r="AG1049" i="1"/>
  <c r="AH1049" i="1"/>
  <c r="AI1049" i="1"/>
  <c r="AJ1049" i="1"/>
  <c r="AK1049" i="1"/>
  <c r="AL1049" i="1"/>
  <c r="AM1049" i="1"/>
  <c r="AN1049" i="1"/>
  <c r="AO1049" i="1"/>
  <c r="AP1049" i="1"/>
  <c r="AQ1049" i="1"/>
  <c r="AR1049" i="1"/>
  <c r="AS1049" i="1"/>
  <c r="AT1049" i="1"/>
  <c r="AU1049" i="1"/>
  <c r="AV1049" i="1"/>
  <c r="AW1049" i="1"/>
  <c r="AX1049" i="1"/>
  <c r="AY1049" i="1"/>
  <c r="AZ1049" i="1"/>
  <c r="BA1049" i="1"/>
  <c r="BB1049" i="1"/>
  <c r="BC1049" i="1"/>
  <c r="BD1049" i="1"/>
  <c r="BE1049" i="1"/>
  <c r="BF1049" i="1"/>
  <c r="BG1049" i="1"/>
  <c r="BH1049" i="1"/>
  <c r="BI1049" i="1"/>
  <c r="BJ1049" i="1"/>
  <c r="BK1049" i="1"/>
  <c r="BL1049" i="1"/>
  <c r="BM1049" i="1"/>
  <c r="BN1049" i="1"/>
  <c r="BO1049" i="1"/>
  <c r="BP1049" i="1"/>
  <c r="BQ1049" i="1"/>
  <c r="BR1049" i="1"/>
  <c r="BS1049" i="1"/>
  <c r="BT1049" i="1"/>
  <c r="BU1049" i="1"/>
  <c r="BV1049" i="1"/>
  <c r="BW1049" i="1"/>
  <c r="BX1049" i="1"/>
  <c r="BY1049" i="1"/>
  <c r="BZ1049" i="1"/>
  <c r="CA1049" i="1"/>
  <c r="CB1049" i="1"/>
  <c r="CC1049" i="1"/>
  <c r="CD1049" i="1"/>
  <c r="CE1049" i="1"/>
  <c r="CF1049" i="1"/>
  <c r="CG1049" i="1"/>
  <c r="CH1049" i="1"/>
  <c r="CI1049" i="1"/>
  <c r="CJ1049" i="1"/>
  <c r="CK1049" i="1"/>
  <c r="CL1049" i="1"/>
  <c r="CM1049" i="1"/>
  <c r="CN1049" i="1"/>
  <c r="CO1049" i="1"/>
  <c r="CP1049" i="1"/>
  <c r="CQ1049" i="1"/>
  <c r="CR1049" i="1"/>
  <c r="CS1049" i="1"/>
  <c r="CT1049" i="1"/>
  <c r="CU1049" i="1"/>
  <c r="CV1049" i="1"/>
  <c r="CW1049" i="1"/>
  <c r="CX1049" i="1"/>
  <c r="CY1049" i="1"/>
  <c r="CZ1049" i="1"/>
  <c r="DA1049" i="1"/>
  <c r="DB1049" i="1"/>
  <c r="DC1049" i="1"/>
  <c r="DD1049" i="1"/>
  <c r="DE1049" i="1"/>
  <c r="DF1049" i="1"/>
  <c r="DG1049" i="1"/>
  <c r="DH1049" i="1"/>
  <c r="DI1049" i="1"/>
  <c r="Q1050" i="1"/>
  <c r="R1050" i="1"/>
  <c r="S1050" i="1"/>
  <c r="T1050" i="1"/>
  <c r="U1050" i="1"/>
  <c r="V1050" i="1"/>
  <c r="W1050" i="1"/>
  <c r="X1050" i="1"/>
  <c r="Y1050" i="1"/>
  <c r="Z1050" i="1"/>
  <c r="AA1050" i="1"/>
  <c r="AB1050" i="1"/>
  <c r="AC1050" i="1"/>
  <c r="AD1050" i="1"/>
  <c r="AE1050" i="1"/>
  <c r="AF1050" i="1"/>
  <c r="AG1050" i="1"/>
  <c r="AH1050" i="1"/>
  <c r="AI1050" i="1"/>
  <c r="AJ1050" i="1"/>
  <c r="AK1050" i="1"/>
  <c r="AL1050" i="1"/>
  <c r="AM1050" i="1"/>
  <c r="AN1050" i="1"/>
  <c r="AO1050" i="1"/>
  <c r="AP1050" i="1"/>
  <c r="AQ1050" i="1"/>
  <c r="AR1050" i="1"/>
  <c r="AS1050" i="1"/>
  <c r="AT1050" i="1"/>
  <c r="AU1050" i="1"/>
  <c r="AV1050" i="1"/>
  <c r="AW1050" i="1"/>
  <c r="AX1050" i="1"/>
  <c r="AY1050" i="1"/>
  <c r="AZ1050" i="1"/>
  <c r="BA1050" i="1"/>
  <c r="BB1050" i="1"/>
  <c r="BC1050" i="1"/>
  <c r="BD1050" i="1"/>
  <c r="BE1050" i="1"/>
  <c r="BF1050" i="1"/>
  <c r="BG1050" i="1"/>
  <c r="BH1050" i="1"/>
  <c r="BI1050" i="1"/>
  <c r="BJ1050" i="1"/>
  <c r="BK1050" i="1"/>
  <c r="BL1050" i="1"/>
  <c r="BM1050" i="1"/>
  <c r="BN1050" i="1"/>
  <c r="BO1050" i="1"/>
  <c r="BP1050" i="1"/>
  <c r="BQ1050" i="1"/>
  <c r="BR1050" i="1"/>
  <c r="BS1050" i="1"/>
  <c r="BT1050" i="1"/>
  <c r="BU1050" i="1"/>
  <c r="BV1050" i="1"/>
  <c r="BW1050" i="1"/>
  <c r="BX1050" i="1"/>
  <c r="BY1050" i="1"/>
  <c r="BZ1050" i="1"/>
  <c r="CA1050" i="1"/>
  <c r="CB1050" i="1"/>
  <c r="CC1050" i="1"/>
  <c r="CD1050" i="1"/>
  <c r="CE1050" i="1"/>
  <c r="CF1050" i="1"/>
  <c r="CG1050" i="1"/>
  <c r="CH1050" i="1"/>
  <c r="CI1050" i="1"/>
  <c r="CJ1050" i="1"/>
  <c r="CK1050" i="1"/>
  <c r="CL1050" i="1"/>
  <c r="CM1050" i="1"/>
  <c r="CN1050" i="1"/>
  <c r="CO1050" i="1"/>
  <c r="CP1050" i="1"/>
  <c r="CQ1050" i="1"/>
  <c r="CR1050" i="1"/>
  <c r="CS1050" i="1"/>
  <c r="CT1050" i="1"/>
  <c r="CU1050" i="1"/>
  <c r="CV1050" i="1"/>
  <c r="CW1050" i="1"/>
  <c r="CX1050" i="1"/>
  <c r="CY1050" i="1"/>
  <c r="CZ1050" i="1"/>
  <c r="DA1050" i="1"/>
  <c r="DB1050" i="1"/>
  <c r="DC1050" i="1"/>
  <c r="DD1050" i="1"/>
  <c r="DE1050" i="1"/>
  <c r="DF1050" i="1"/>
  <c r="DG1050" i="1"/>
  <c r="DH1050" i="1"/>
  <c r="DI1050" i="1"/>
  <c r="Q1051" i="1"/>
  <c r="R1051" i="1"/>
  <c r="S1051" i="1"/>
  <c r="T1051" i="1"/>
  <c r="U1051" i="1"/>
  <c r="V1051" i="1"/>
  <c r="W1051" i="1"/>
  <c r="X1051" i="1"/>
  <c r="Y1051" i="1"/>
  <c r="Z1051" i="1"/>
  <c r="AA1051" i="1"/>
  <c r="AB1051" i="1"/>
  <c r="AC1051" i="1"/>
  <c r="AD1051" i="1"/>
  <c r="AE1051" i="1"/>
  <c r="AF1051" i="1"/>
  <c r="AG1051" i="1"/>
  <c r="AH1051" i="1"/>
  <c r="AI1051" i="1"/>
  <c r="AJ1051" i="1"/>
  <c r="AK1051" i="1"/>
  <c r="AL1051" i="1"/>
  <c r="AM1051" i="1"/>
  <c r="AN1051" i="1"/>
  <c r="AO1051" i="1"/>
  <c r="AP1051" i="1"/>
  <c r="AQ1051" i="1"/>
  <c r="AR1051" i="1"/>
  <c r="AS1051" i="1"/>
  <c r="AT1051" i="1"/>
  <c r="AU1051" i="1"/>
  <c r="AV1051" i="1"/>
  <c r="AW1051" i="1"/>
  <c r="AX1051" i="1"/>
  <c r="AY1051" i="1"/>
  <c r="AZ1051" i="1"/>
  <c r="BA1051" i="1"/>
  <c r="BB1051" i="1"/>
  <c r="BC1051" i="1"/>
  <c r="BD1051" i="1"/>
  <c r="BE1051" i="1"/>
  <c r="BF1051" i="1"/>
  <c r="BG1051" i="1"/>
  <c r="BH1051" i="1"/>
  <c r="BI1051" i="1"/>
  <c r="BJ1051" i="1"/>
  <c r="BK1051" i="1"/>
  <c r="BL1051" i="1"/>
  <c r="BM1051" i="1"/>
  <c r="BN1051" i="1"/>
  <c r="BO1051" i="1"/>
  <c r="BP1051" i="1"/>
  <c r="BQ1051" i="1"/>
  <c r="BR1051" i="1"/>
  <c r="BS1051" i="1"/>
  <c r="BT1051" i="1"/>
  <c r="BU1051" i="1"/>
  <c r="BV1051" i="1"/>
  <c r="BW1051" i="1"/>
  <c r="BX1051" i="1"/>
  <c r="BY1051" i="1"/>
  <c r="BZ1051" i="1"/>
  <c r="CA1051" i="1"/>
  <c r="CB1051" i="1"/>
  <c r="CC1051" i="1"/>
  <c r="CD1051" i="1"/>
  <c r="CE1051" i="1"/>
  <c r="CF1051" i="1"/>
  <c r="CG1051" i="1"/>
  <c r="CH1051" i="1"/>
  <c r="CI1051" i="1"/>
  <c r="CJ1051" i="1"/>
  <c r="CK1051" i="1"/>
  <c r="CL1051" i="1"/>
  <c r="CM1051" i="1"/>
  <c r="CN1051" i="1"/>
  <c r="CO1051" i="1"/>
  <c r="CP1051" i="1"/>
  <c r="CQ1051" i="1"/>
  <c r="CR1051" i="1"/>
  <c r="CS1051" i="1"/>
  <c r="CT1051" i="1"/>
  <c r="CU1051" i="1"/>
  <c r="CV1051" i="1"/>
  <c r="CW1051" i="1"/>
  <c r="CX1051" i="1"/>
  <c r="CY1051" i="1"/>
  <c r="CZ1051" i="1"/>
  <c r="DA1051" i="1"/>
  <c r="DB1051" i="1"/>
  <c r="DC1051" i="1"/>
  <c r="DD1051" i="1"/>
  <c r="DE1051" i="1"/>
  <c r="DF1051" i="1"/>
  <c r="DG1051" i="1"/>
  <c r="DH1051" i="1"/>
  <c r="DI1051" i="1"/>
  <c r="Q1052" i="1"/>
  <c r="R1052" i="1"/>
  <c r="S1052" i="1"/>
  <c r="T1052" i="1"/>
  <c r="U1052" i="1"/>
  <c r="V1052" i="1"/>
  <c r="W1052" i="1"/>
  <c r="X1052" i="1"/>
  <c r="Y1052" i="1"/>
  <c r="Z1052" i="1"/>
  <c r="AA1052" i="1"/>
  <c r="AB1052" i="1"/>
  <c r="AC1052" i="1"/>
  <c r="AD1052" i="1"/>
  <c r="AE1052" i="1"/>
  <c r="AF1052" i="1"/>
  <c r="AG1052" i="1"/>
  <c r="AH1052" i="1"/>
  <c r="AI1052" i="1"/>
  <c r="AJ1052" i="1"/>
  <c r="AK1052" i="1"/>
  <c r="AL1052" i="1"/>
  <c r="AM1052" i="1"/>
  <c r="AN1052" i="1"/>
  <c r="AO1052" i="1"/>
  <c r="AP1052" i="1"/>
  <c r="AQ1052" i="1"/>
  <c r="AR1052" i="1"/>
  <c r="AS1052" i="1"/>
  <c r="AT1052" i="1"/>
  <c r="AU1052" i="1"/>
  <c r="AV1052" i="1"/>
  <c r="AW1052" i="1"/>
  <c r="AX1052" i="1"/>
  <c r="AY1052" i="1"/>
  <c r="AZ1052" i="1"/>
  <c r="BA1052" i="1"/>
  <c r="BB1052" i="1"/>
  <c r="BC1052" i="1"/>
  <c r="BD1052" i="1"/>
  <c r="BE1052" i="1"/>
  <c r="BF1052" i="1"/>
  <c r="BG1052" i="1"/>
  <c r="BH1052" i="1"/>
  <c r="BI1052" i="1"/>
  <c r="BJ1052" i="1"/>
  <c r="BK1052" i="1"/>
  <c r="BL1052" i="1"/>
  <c r="BM1052" i="1"/>
  <c r="BN1052" i="1"/>
  <c r="BO1052" i="1"/>
  <c r="BP1052" i="1"/>
  <c r="BQ1052" i="1"/>
  <c r="BR1052" i="1"/>
  <c r="BS1052" i="1"/>
  <c r="BT1052" i="1"/>
  <c r="BU1052" i="1"/>
  <c r="BV1052" i="1"/>
  <c r="BW1052" i="1"/>
  <c r="BX1052" i="1"/>
  <c r="BY1052" i="1"/>
  <c r="BZ1052" i="1"/>
  <c r="CA1052" i="1"/>
  <c r="CB1052" i="1"/>
  <c r="CC1052" i="1"/>
  <c r="CD1052" i="1"/>
  <c r="CE1052" i="1"/>
  <c r="CF1052" i="1"/>
  <c r="CG1052" i="1"/>
  <c r="CH1052" i="1"/>
  <c r="CI1052" i="1"/>
  <c r="CJ1052" i="1"/>
  <c r="CK1052" i="1"/>
  <c r="CL1052" i="1"/>
  <c r="CM1052" i="1"/>
  <c r="CN1052" i="1"/>
  <c r="CO1052" i="1"/>
  <c r="CP1052" i="1"/>
  <c r="CQ1052" i="1"/>
  <c r="CR1052" i="1"/>
  <c r="CS1052" i="1"/>
  <c r="CT1052" i="1"/>
  <c r="CU1052" i="1"/>
  <c r="CV1052" i="1"/>
  <c r="CW1052" i="1"/>
  <c r="CX1052" i="1"/>
  <c r="CY1052" i="1"/>
  <c r="CZ1052" i="1"/>
  <c r="DA1052" i="1"/>
  <c r="DB1052" i="1"/>
  <c r="DC1052" i="1"/>
  <c r="DD1052" i="1"/>
  <c r="DE1052" i="1"/>
  <c r="DF1052" i="1"/>
  <c r="DG1052" i="1"/>
  <c r="DH1052" i="1"/>
  <c r="DI1052" i="1"/>
  <c r="Q1053" i="1"/>
  <c r="R1053" i="1"/>
  <c r="S1053" i="1"/>
  <c r="T1053" i="1"/>
  <c r="U1053" i="1"/>
  <c r="V1053" i="1"/>
  <c r="W1053" i="1"/>
  <c r="X1053" i="1"/>
  <c r="Y1053" i="1"/>
  <c r="Z1053" i="1"/>
  <c r="AA1053" i="1"/>
  <c r="AB1053" i="1"/>
  <c r="AC1053" i="1"/>
  <c r="AD1053" i="1"/>
  <c r="AE1053" i="1"/>
  <c r="AF1053" i="1"/>
  <c r="AG1053" i="1"/>
  <c r="AH1053" i="1"/>
  <c r="AI1053" i="1"/>
  <c r="AJ1053" i="1"/>
  <c r="AK1053" i="1"/>
  <c r="AL1053" i="1"/>
  <c r="AM1053" i="1"/>
  <c r="AN1053" i="1"/>
  <c r="AO1053" i="1"/>
  <c r="AP1053" i="1"/>
  <c r="AQ1053" i="1"/>
  <c r="AR1053" i="1"/>
  <c r="AS1053" i="1"/>
  <c r="AT1053" i="1"/>
  <c r="AU1053" i="1"/>
  <c r="AV1053" i="1"/>
  <c r="AW1053" i="1"/>
  <c r="AX1053" i="1"/>
  <c r="AY1053" i="1"/>
  <c r="AZ1053" i="1"/>
  <c r="BA1053" i="1"/>
  <c r="BB1053" i="1"/>
  <c r="BC1053" i="1"/>
  <c r="BD1053" i="1"/>
  <c r="BE1053" i="1"/>
  <c r="BF1053" i="1"/>
  <c r="BG1053" i="1"/>
  <c r="BH1053" i="1"/>
  <c r="BI1053" i="1"/>
  <c r="BJ1053" i="1"/>
  <c r="BK1053" i="1"/>
  <c r="BL1053" i="1"/>
  <c r="BM1053" i="1"/>
  <c r="BN1053" i="1"/>
  <c r="BO1053" i="1"/>
  <c r="BP1053" i="1"/>
  <c r="BQ1053" i="1"/>
  <c r="BR1053" i="1"/>
  <c r="BS1053" i="1"/>
  <c r="BT1053" i="1"/>
  <c r="BU1053" i="1"/>
  <c r="BV1053" i="1"/>
  <c r="BW1053" i="1"/>
  <c r="BX1053" i="1"/>
  <c r="BY1053" i="1"/>
  <c r="BZ1053" i="1"/>
  <c r="CA1053" i="1"/>
  <c r="CB1053" i="1"/>
  <c r="CC1053" i="1"/>
  <c r="CD1053" i="1"/>
  <c r="CE1053" i="1"/>
  <c r="CF1053" i="1"/>
  <c r="CG1053" i="1"/>
  <c r="CH1053" i="1"/>
  <c r="CI1053" i="1"/>
  <c r="CJ1053" i="1"/>
  <c r="CK1053" i="1"/>
  <c r="CL1053" i="1"/>
  <c r="CM1053" i="1"/>
  <c r="CN1053" i="1"/>
  <c r="CO1053" i="1"/>
  <c r="CP1053" i="1"/>
  <c r="CQ1053" i="1"/>
  <c r="CR1053" i="1"/>
  <c r="CS1053" i="1"/>
  <c r="CT1053" i="1"/>
  <c r="CU1053" i="1"/>
  <c r="CV1053" i="1"/>
  <c r="CW1053" i="1"/>
  <c r="CX1053" i="1"/>
  <c r="CY1053" i="1"/>
  <c r="CZ1053" i="1"/>
  <c r="DA1053" i="1"/>
  <c r="DB1053" i="1"/>
  <c r="DC1053" i="1"/>
  <c r="DD1053" i="1"/>
  <c r="DE1053" i="1"/>
  <c r="DF1053" i="1"/>
  <c r="DG1053" i="1"/>
  <c r="DH1053" i="1"/>
  <c r="DI1053" i="1"/>
  <c r="Q1054" i="1"/>
  <c r="R1054" i="1"/>
  <c r="S1054" i="1"/>
  <c r="T1054" i="1"/>
  <c r="U1054" i="1"/>
  <c r="V1054" i="1"/>
  <c r="W1054" i="1"/>
  <c r="X1054" i="1"/>
  <c r="Y1054" i="1"/>
  <c r="Z1054" i="1"/>
  <c r="AA1054" i="1"/>
  <c r="AB1054" i="1"/>
  <c r="AC1054" i="1"/>
  <c r="AD1054" i="1"/>
  <c r="AE1054" i="1"/>
  <c r="AF1054" i="1"/>
  <c r="AG1054" i="1"/>
  <c r="AH1054" i="1"/>
  <c r="AI1054" i="1"/>
  <c r="AJ1054" i="1"/>
  <c r="AK1054" i="1"/>
  <c r="AL1054" i="1"/>
  <c r="AM1054" i="1"/>
  <c r="AN1054" i="1"/>
  <c r="AO1054" i="1"/>
  <c r="AP1054" i="1"/>
  <c r="AQ1054" i="1"/>
  <c r="AR1054" i="1"/>
  <c r="AS1054" i="1"/>
  <c r="AT1054" i="1"/>
  <c r="AU1054" i="1"/>
  <c r="AV1054" i="1"/>
  <c r="AW1054" i="1"/>
  <c r="AX1054" i="1"/>
  <c r="AY1054" i="1"/>
  <c r="AZ1054" i="1"/>
  <c r="BA1054" i="1"/>
  <c r="BB1054" i="1"/>
  <c r="BC1054" i="1"/>
  <c r="BD1054" i="1"/>
  <c r="BE1054" i="1"/>
  <c r="BF1054" i="1"/>
  <c r="BG1054" i="1"/>
  <c r="BH1054" i="1"/>
  <c r="BI1054" i="1"/>
  <c r="BJ1054" i="1"/>
  <c r="BK1054" i="1"/>
  <c r="BL1054" i="1"/>
  <c r="BM1054" i="1"/>
  <c r="BN1054" i="1"/>
  <c r="BO1054" i="1"/>
  <c r="BP1054" i="1"/>
  <c r="BQ1054" i="1"/>
  <c r="BR1054" i="1"/>
  <c r="BS1054" i="1"/>
  <c r="BT1054" i="1"/>
  <c r="BU1054" i="1"/>
  <c r="BV1054" i="1"/>
  <c r="BW1054" i="1"/>
  <c r="BX1054" i="1"/>
  <c r="BY1054" i="1"/>
  <c r="BZ1054" i="1"/>
  <c r="CA1054" i="1"/>
  <c r="CB1054" i="1"/>
  <c r="CC1054" i="1"/>
  <c r="CD1054" i="1"/>
  <c r="CE1054" i="1"/>
  <c r="CF1054" i="1"/>
  <c r="CG1054" i="1"/>
  <c r="CH1054" i="1"/>
  <c r="CI1054" i="1"/>
  <c r="CJ1054" i="1"/>
  <c r="CK1054" i="1"/>
  <c r="CL1054" i="1"/>
  <c r="CM1054" i="1"/>
  <c r="CN1054" i="1"/>
  <c r="CO1054" i="1"/>
  <c r="CP1054" i="1"/>
  <c r="CQ1054" i="1"/>
  <c r="CR1054" i="1"/>
  <c r="CS1054" i="1"/>
  <c r="CT1054" i="1"/>
  <c r="CU1054" i="1"/>
  <c r="CV1054" i="1"/>
  <c r="CW1054" i="1"/>
  <c r="CX1054" i="1"/>
  <c r="CY1054" i="1"/>
  <c r="CZ1054" i="1"/>
  <c r="DA1054" i="1"/>
  <c r="DB1054" i="1"/>
  <c r="DC1054" i="1"/>
  <c r="DD1054" i="1"/>
  <c r="DE1054" i="1"/>
  <c r="DF1054" i="1"/>
  <c r="DG1054" i="1"/>
  <c r="DH1054" i="1"/>
  <c r="DI1054" i="1"/>
  <c r="Q1055" i="1"/>
  <c r="R1055" i="1"/>
  <c r="S1055" i="1"/>
  <c r="T1055" i="1"/>
  <c r="U1055" i="1"/>
  <c r="V1055" i="1"/>
  <c r="W1055" i="1"/>
  <c r="X1055" i="1"/>
  <c r="Y1055" i="1"/>
  <c r="Z1055" i="1"/>
  <c r="AA1055" i="1"/>
  <c r="AB1055" i="1"/>
  <c r="AC1055" i="1"/>
  <c r="AD1055" i="1"/>
  <c r="AE1055" i="1"/>
  <c r="AF1055" i="1"/>
  <c r="AG1055" i="1"/>
  <c r="AH1055" i="1"/>
  <c r="AI1055" i="1"/>
  <c r="AJ1055" i="1"/>
  <c r="AK1055" i="1"/>
  <c r="AL1055" i="1"/>
  <c r="AM1055" i="1"/>
  <c r="AN1055" i="1"/>
  <c r="AO1055" i="1"/>
  <c r="AP1055" i="1"/>
  <c r="AQ1055" i="1"/>
  <c r="AR1055" i="1"/>
  <c r="AS1055" i="1"/>
  <c r="AT1055" i="1"/>
  <c r="AU1055" i="1"/>
  <c r="AV1055" i="1"/>
  <c r="AW1055" i="1"/>
  <c r="AX1055" i="1"/>
  <c r="AY1055" i="1"/>
  <c r="AZ1055" i="1"/>
  <c r="BA1055" i="1"/>
  <c r="BB1055" i="1"/>
  <c r="BC1055" i="1"/>
  <c r="BD1055" i="1"/>
  <c r="BE1055" i="1"/>
  <c r="BF1055" i="1"/>
  <c r="BG1055" i="1"/>
  <c r="BH1055" i="1"/>
  <c r="BI1055" i="1"/>
  <c r="BJ1055" i="1"/>
  <c r="BK1055" i="1"/>
  <c r="BL1055" i="1"/>
  <c r="BM1055" i="1"/>
  <c r="BN1055" i="1"/>
  <c r="BO1055" i="1"/>
  <c r="BP1055" i="1"/>
  <c r="BQ1055" i="1"/>
  <c r="BR1055" i="1"/>
  <c r="BS1055" i="1"/>
  <c r="BT1055" i="1"/>
  <c r="BU1055" i="1"/>
  <c r="BV1055" i="1"/>
  <c r="BW1055" i="1"/>
  <c r="BX1055" i="1"/>
  <c r="BY1055" i="1"/>
  <c r="BZ1055" i="1"/>
  <c r="CA1055" i="1"/>
  <c r="CB1055" i="1"/>
  <c r="CC1055" i="1"/>
  <c r="CD1055" i="1"/>
  <c r="CE1055" i="1"/>
  <c r="CF1055" i="1"/>
  <c r="CG1055" i="1"/>
  <c r="CH1055" i="1"/>
  <c r="CI1055" i="1"/>
  <c r="CJ1055" i="1"/>
  <c r="CK1055" i="1"/>
  <c r="CL1055" i="1"/>
  <c r="CM1055" i="1"/>
  <c r="CN1055" i="1"/>
  <c r="CO1055" i="1"/>
  <c r="CP1055" i="1"/>
  <c r="CQ1055" i="1"/>
  <c r="CR1055" i="1"/>
  <c r="CS1055" i="1"/>
  <c r="CT1055" i="1"/>
  <c r="CU1055" i="1"/>
  <c r="CV1055" i="1"/>
  <c r="CW1055" i="1"/>
  <c r="CX1055" i="1"/>
  <c r="CY1055" i="1"/>
  <c r="CZ1055" i="1"/>
  <c r="DA1055" i="1"/>
  <c r="DB1055" i="1"/>
  <c r="DC1055" i="1"/>
  <c r="DD1055" i="1"/>
  <c r="DE1055" i="1"/>
  <c r="DF1055" i="1"/>
  <c r="DG1055" i="1"/>
  <c r="DH1055" i="1"/>
  <c r="DI1055" i="1"/>
  <c r="Q1056" i="1"/>
  <c r="R1056" i="1"/>
  <c r="S1056" i="1"/>
  <c r="T1056" i="1"/>
  <c r="U1056" i="1"/>
  <c r="V1056" i="1"/>
  <c r="W1056" i="1"/>
  <c r="X1056" i="1"/>
  <c r="Y1056" i="1"/>
  <c r="Z1056" i="1"/>
  <c r="AA1056" i="1"/>
  <c r="AB1056" i="1"/>
  <c r="AC1056" i="1"/>
  <c r="AD1056" i="1"/>
  <c r="AE1056" i="1"/>
  <c r="AF1056" i="1"/>
  <c r="AG1056" i="1"/>
  <c r="AH1056" i="1"/>
  <c r="AI1056" i="1"/>
  <c r="AJ1056" i="1"/>
  <c r="AK1056" i="1"/>
  <c r="AL1056" i="1"/>
  <c r="AM1056" i="1"/>
  <c r="AN1056" i="1"/>
  <c r="AO1056" i="1"/>
  <c r="AP1056" i="1"/>
  <c r="AQ1056" i="1"/>
  <c r="AR1056" i="1"/>
  <c r="AS1056" i="1"/>
  <c r="AT1056" i="1"/>
  <c r="AU1056" i="1"/>
  <c r="AV1056" i="1"/>
  <c r="AW1056" i="1"/>
  <c r="AX1056" i="1"/>
  <c r="AY1056" i="1"/>
  <c r="AZ1056" i="1"/>
  <c r="BA1056" i="1"/>
  <c r="BB1056" i="1"/>
  <c r="BC1056" i="1"/>
  <c r="BD1056" i="1"/>
  <c r="BE1056" i="1"/>
  <c r="BF1056" i="1"/>
  <c r="BG1056" i="1"/>
  <c r="BH1056" i="1"/>
  <c r="BI1056" i="1"/>
  <c r="BJ1056" i="1"/>
  <c r="BK1056" i="1"/>
  <c r="BL1056" i="1"/>
  <c r="BM1056" i="1"/>
  <c r="BN1056" i="1"/>
  <c r="BO1056" i="1"/>
  <c r="BP1056" i="1"/>
  <c r="BQ1056" i="1"/>
  <c r="BR1056" i="1"/>
  <c r="BS1056" i="1"/>
  <c r="BT1056" i="1"/>
  <c r="BU1056" i="1"/>
  <c r="BV1056" i="1"/>
  <c r="BW1056" i="1"/>
  <c r="BX1056" i="1"/>
  <c r="BY1056" i="1"/>
  <c r="BZ1056" i="1"/>
  <c r="CA1056" i="1"/>
  <c r="CB1056" i="1"/>
  <c r="CC1056" i="1"/>
  <c r="CD1056" i="1"/>
  <c r="CE1056" i="1"/>
  <c r="CF1056" i="1"/>
  <c r="CG1056" i="1"/>
  <c r="CH1056" i="1"/>
  <c r="CI1056" i="1"/>
  <c r="CJ1056" i="1"/>
  <c r="CK1056" i="1"/>
  <c r="CL1056" i="1"/>
  <c r="CM1056" i="1"/>
  <c r="CN1056" i="1"/>
  <c r="CO1056" i="1"/>
  <c r="CP1056" i="1"/>
  <c r="CQ1056" i="1"/>
  <c r="CR1056" i="1"/>
  <c r="CS1056" i="1"/>
  <c r="CT1056" i="1"/>
  <c r="CU1056" i="1"/>
  <c r="CV1056" i="1"/>
  <c r="CW1056" i="1"/>
  <c r="CX1056" i="1"/>
  <c r="CY1056" i="1"/>
  <c r="CZ1056" i="1"/>
  <c r="DA1056" i="1"/>
  <c r="DB1056" i="1"/>
  <c r="DC1056" i="1"/>
  <c r="DD1056" i="1"/>
  <c r="DE1056" i="1"/>
  <c r="DF1056" i="1"/>
  <c r="DG1056" i="1"/>
  <c r="DH1056" i="1"/>
  <c r="DI1056" i="1"/>
  <c r="Q1057" i="1"/>
  <c r="R1057" i="1"/>
  <c r="S1057" i="1"/>
  <c r="T1057" i="1"/>
  <c r="U1057" i="1"/>
  <c r="V1057" i="1"/>
  <c r="W1057" i="1"/>
  <c r="X1057" i="1"/>
  <c r="Y1057" i="1"/>
  <c r="Z1057" i="1"/>
  <c r="AA1057" i="1"/>
  <c r="AB1057" i="1"/>
  <c r="AC1057" i="1"/>
  <c r="AD1057" i="1"/>
  <c r="AE1057" i="1"/>
  <c r="AF1057" i="1"/>
  <c r="AG1057" i="1"/>
  <c r="AH1057" i="1"/>
  <c r="AI1057" i="1"/>
  <c r="AJ1057" i="1"/>
  <c r="AK1057" i="1"/>
  <c r="AL1057" i="1"/>
  <c r="AM1057" i="1"/>
  <c r="AN1057" i="1"/>
  <c r="AO1057" i="1"/>
  <c r="AP1057" i="1"/>
  <c r="AQ1057" i="1"/>
  <c r="AR1057" i="1"/>
  <c r="AS1057" i="1"/>
  <c r="AT1057" i="1"/>
  <c r="AU1057" i="1"/>
  <c r="AV1057" i="1"/>
  <c r="AW1057" i="1"/>
  <c r="AX1057" i="1"/>
  <c r="AY1057" i="1"/>
  <c r="AZ1057" i="1"/>
  <c r="BA1057" i="1"/>
  <c r="BB1057" i="1"/>
  <c r="BC1057" i="1"/>
  <c r="BD1057" i="1"/>
  <c r="BE1057" i="1"/>
  <c r="BF1057" i="1"/>
  <c r="BG1057" i="1"/>
  <c r="BH1057" i="1"/>
  <c r="BI1057" i="1"/>
  <c r="BJ1057" i="1"/>
  <c r="BK1057" i="1"/>
  <c r="BL1057" i="1"/>
  <c r="BM1057" i="1"/>
  <c r="BN1057" i="1"/>
  <c r="BO1057" i="1"/>
  <c r="BP1057" i="1"/>
  <c r="BQ1057" i="1"/>
  <c r="BR1057" i="1"/>
  <c r="BS1057" i="1"/>
  <c r="BT1057" i="1"/>
  <c r="BU1057" i="1"/>
  <c r="BV1057" i="1"/>
  <c r="BW1057" i="1"/>
  <c r="BX1057" i="1"/>
  <c r="BY1057" i="1"/>
  <c r="BZ1057" i="1"/>
  <c r="CA1057" i="1"/>
  <c r="CB1057" i="1"/>
  <c r="CC1057" i="1"/>
  <c r="CD1057" i="1"/>
  <c r="CE1057" i="1"/>
  <c r="CF1057" i="1"/>
  <c r="CG1057" i="1"/>
  <c r="CH1057" i="1"/>
  <c r="CI1057" i="1"/>
  <c r="CJ1057" i="1"/>
  <c r="CK1057" i="1"/>
  <c r="CL1057" i="1"/>
  <c r="CM1057" i="1"/>
  <c r="CN1057" i="1"/>
  <c r="CO1057" i="1"/>
  <c r="CP1057" i="1"/>
  <c r="CQ1057" i="1"/>
  <c r="CR1057" i="1"/>
  <c r="CS1057" i="1"/>
  <c r="CT1057" i="1"/>
  <c r="CU1057" i="1"/>
  <c r="CV1057" i="1"/>
  <c r="CW1057" i="1"/>
  <c r="CX1057" i="1"/>
  <c r="CY1057" i="1"/>
  <c r="CZ1057" i="1"/>
  <c r="DA1057" i="1"/>
  <c r="DB1057" i="1"/>
  <c r="DC1057" i="1"/>
  <c r="DD1057" i="1"/>
  <c r="DE1057" i="1"/>
  <c r="DF1057" i="1"/>
  <c r="DG1057" i="1"/>
  <c r="DH1057" i="1"/>
  <c r="DI1057" i="1"/>
  <c r="Q1058" i="1"/>
  <c r="R1058" i="1"/>
  <c r="S1058" i="1"/>
  <c r="T1058" i="1"/>
  <c r="U1058" i="1"/>
  <c r="V1058" i="1"/>
  <c r="W1058" i="1"/>
  <c r="X1058" i="1"/>
  <c r="Y1058" i="1"/>
  <c r="Z1058" i="1"/>
  <c r="AA1058" i="1"/>
  <c r="AB1058" i="1"/>
  <c r="AC1058" i="1"/>
  <c r="AD1058" i="1"/>
  <c r="AE1058" i="1"/>
  <c r="AF1058" i="1"/>
  <c r="AG1058" i="1"/>
  <c r="AH1058" i="1"/>
  <c r="AI1058" i="1"/>
  <c r="AJ1058" i="1"/>
  <c r="AK1058" i="1"/>
  <c r="AL1058" i="1"/>
  <c r="AM1058" i="1"/>
  <c r="AN1058" i="1"/>
  <c r="AO1058" i="1"/>
  <c r="AP1058" i="1"/>
  <c r="AQ1058" i="1"/>
  <c r="AR1058" i="1"/>
  <c r="AS1058" i="1"/>
  <c r="AT1058" i="1"/>
  <c r="AU1058" i="1"/>
  <c r="AV1058" i="1"/>
  <c r="AW1058" i="1"/>
  <c r="AX1058" i="1"/>
  <c r="AY1058" i="1"/>
  <c r="AZ1058" i="1"/>
  <c r="BA1058" i="1"/>
  <c r="BB1058" i="1"/>
  <c r="BC1058" i="1"/>
  <c r="BD1058" i="1"/>
  <c r="BE1058" i="1"/>
  <c r="BF1058" i="1"/>
  <c r="BG1058" i="1"/>
  <c r="BH1058" i="1"/>
  <c r="BI1058" i="1"/>
  <c r="BJ1058" i="1"/>
  <c r="BK1058" i="1"/>
  <c r="BL1058" i="1"/>
  <c r="BM1058" i="1"/>
  <c r="BN1058" i="1"/>
  <c r="BO1058" i="1"/>
  <c r="BP1058" i="1"/>
  <c r="BQ1058" i="1"/>
  <c r="BR1058" i="1"/>
  <c r="BS1058" i="1"/>
  <c r="BT1058" i="1"/>
  <c r="BU1058" i="1"/>
  <c r="BV1058" i="1"/>
  <c r="BW1058" i="1"/>
  <c r="BX1058" i="1"/>
  <c r="BY1058" i="1"/>
  <c r="BZ1058" i="1"/>
  <c r="CA1058" i="1"/>
  <c r="CB1058" i="1"/>
  <c r="CC1058" i="1"/>
  <c r="CD1058" i="1"/>
  <c r="CE1058" i="1"/>
  <c r="CF1058" i="1"/>
  <c r="CG1058" i="1"/>
  <c r="CH1058" i="1"/>
  <c r="CI1058" i="1"/>
  <c r="CJ1058" i="1"/>
  <c r="CK1058" i="1"/>
  <c r="CL1058" i="1"/>
  <c r="CM1058" i="1"/>
  <c r="CN1058" i="1"/>
  <c r="CO1058" i="1"/>
  <c r="CP1058" i="1"/>
  <c r="CQ1058" i="1"/>
  <c r="CR1058" i="1"/>
  <c r="CS1058" i="1"/>
  <c r="CT1058" i="1"/>
  <c r="CU1058" i="1"/>
  <c r="CV1058" i="1"/>
  <c r="CW1058" i="1"/>
  <c r="CX1058" i="1"/>
  <c r="CY1058" i="1"/>
  <c r="CZ1058" i="1"/>
  <c r="DA1058" i="1"/>
  <c r="DB1058" i="1"/>
  <c r="DC1058" i="1"/>
  <c r="DD1058" i="1"/>
  <c r="DE1058" i="1"/>
  <c r="DF1058" i="1"/>
  <c r="DG1058" i="1"/>
  <c r="DH1058" i="1"/>
  <c r="DI1058" i="1"/>
  <c r="Q1059" i="1"/>
  <c r="R1059" i="1"/>
  <c r="S1059" i="1"/>
  <c r="T1059" i="1"/>
  <c r="U1059" i="1"/>
  <c r="V1059" i="1"/>
  <c r="W1059" i="1"/>
  <c r="X1059" i="1"/>
  <c r="Y1059" i="1"/>
  <c r="Z1059" i="1"/>
  <c r="AA1059" i="1"/>
  <c r="AB1059" i="1"/>
  <c r="AC1059" i="1"/>
  <c r="AD1059" i="1"/>
  <c r="AE1059" i="1"/>
  <c r="AF1059" i="1"/>
  <c r="AG1059" i="1"/>
  <c r="AH1059" i="1"/>
  <c r="AI1059" i="1"/>
  <c r="AJ1059" i="1"/>
  <c r="AK1059" i="1"/>
  <c r="AL1059" i="1"/>
  <c r="AM1059" i="1"/>
  <c r="AN1059" i="1"/>
  <c r="AO1059" i="1"/>
  <c r="AP1059" i="1"/>
  <c r="AQ1059" i="1"/>
  <c r="AR1059" i="1"/>
  <c r="AS1059" i="1"/>
  <c r="AT1059" i="1"/>
  <c r="AU1059" i="1"/>
  <c r="AV1059" i="1"/>
  <c r="AW1059" i="1"/>
  <c r="AX1059" i="1"/>
  <c r="AY1059" i="1"/>
  <c r="AZ1059" i="1"/>
  <c r="BA1059" i="1"/>
  <c r="BB1059" i="1"/>
  <c r="BC1059" i="1"/>
  <c r="BD1059" i="1"/>
  <c r="BE1059" i="1"/>
  <c r="BF1059" i="1"/>
  <c r="BG1059" i="1"/>
  <c r="BH1059" i="1"/>
  <c r="BI1059" i="1"/>
  <c r="BJ1059" i="1"/>
  <c r="BK1059" i="1"/>
  <c r="BL1059" i="1"/>
  <c r="BM1059" i="1"/>
  <c r="BN1059" i="1"/>
  <c r="BO1059" i="1"/>
  <c r="BP1059" i="1"/>
  <c r="BQ1059" i="1"/>
  <c r="BR1059" i="1"/>
  <c r="BS1059" i="1"/>
  <c r="BT1059" i="1"/>
  <c r="BU1059" i="1"/>
  <c r="BV1059" i="1"/>
  <c r="BW1059" i="1"/>
  <c r="BX1059" i="1"/>
  <c r="BY1059" i="1"/>
  <c r="BZ1059" i="1"/>
  <c r="CA1059" i="1"/>
  <c r="CB1059" i="1"/>
  <c r="CC1059" i="1"/>
  <c r="CD1059" i="1"/>
  <c r="CE1059" i="1"/>
  <c r="CF1059" i="1"/>
  <c r="CG1059" i="1"/>
  <c r="CH1059" i="1"/>
  <c r="CI1059" i="1"/>
  <c r="CJ1059" i="1"/>
  <c r="CK1059" i="1"/>
  <c r="CL1059" i="1"/>
  <c r="CM1059" i="1"/>
  <c r="CN1059" i="1"/>
  <c r="CO1059" i="1"/>
  <c r="CP1059" i="1"/>
  <c r="CQ1059" i="1"/>
  <c r="CR1059" i="1"/>
  <c r="CS1059" i="1"/>
  <c r="CT1059" i="1"/>
  <c r="CU1059" i="1"/>
  <c r="CV1059" i="1"/>
  <c r="CW1059" i="1"/>
  <c r="CX1059" i="1"/>
  <c r="CY1059" i="1"/>
  <c r="CZ1059" i="1"/>
  <c r="DA1059" i="1"/>
  <c r="DB1059" i="1"/>
  <c r="DC1059" i="1"/>
  <c r="DD1059" i="1"/>
  <c r="DE1059" i="1"/>
  <c r="DF1059" i="1"/>
  <c r="DG1059" i="1"/>
  <c r="DH1059" i="1"/>
  <c r="DI1059" i="1"/>
  <c r="Q1060" i="1"/>
  <c r="R1060" i="1"/>
  <c r="S1060" i="1"/>
  <c r="T1060" i="1"/>
  <c r="U1060" i="1"/>
  <c r="V1060" i="1"/>
  <c r="W1060" i="1"/>
  <c r="X1060" i="1"/>
  <c r="Y1060" i="1"/>
  <c r="Z1060" i="1"/>
  <c r="AA1060" i="1"/>
  <c r="AB1060" i="1"/>
  <c r="AC1060" i="1"/>
  <c r="AD1060" i="1"/>
  <c r="AE1060" i="1"/>
  <c r="AF1060" i="1"/>
  <c r="AG1060" i="1"/>
  <c r="AH1060" i="1"/>
  <c r="AI1060" i="1"/>
  <c r="AJ1060" i="1"/>
  <c r="AK1060" i="1"/>
  <c r="AL1060" i="1"/>
  <c r="AM1060" i="1"/>
  <c r="AN1060" i="1"/>
  <c r="AO1060" i="1"/>
  <c r="AP1060" i="1"/>
  <c r="AQ1060" i="1"/>
  <c r="AR1060" i="1"/>
  <c r="AS1060" i="1"/>
  <c r="AT1060" i="1"/>
  <c r="AU1060" i="1"/>
  <c r="AV1060" i="1"/>
  <c r="AW1060" i="1"/>
  <c r="AX1060" i="1"/>
  <c r="AY1060" i="1"/>
  <c r="AZ1060" i="1"/>
  <c r="BA1060" i="1"/>
  <c r="BB1060" i="1"/>
  <c r="BC1060" i="1"/>
  <c r="BD1060" i="1"/>
  <c r="BE1060" i="1"/>
  <c r="BF1060" i="1"/>
  <c r="BG1060" i="1"/>
  <c r="BH1060" i="1"/>
  <c r="BI1060" i="1"/>
  <c r="BJ1060" i="1"/>
  <c r="BK1060" i="1"/>
  <c r="BL1060" i="1"/>
  <c r="BM1060" i="1"/>
  <c r="BN1060" i="1"/>
  <c r="BO1060" i="1"/>
  <c r="BP1060" i="1"/>
  <c r="BQ1060" i="1"/>
  <c r="BR1060" i="1"/>
  <c r="BS1060" i="1"/>
  <c r="BT1060" i="1"/>
  <c r="BU1060" i="1"/>
  <c r="BV1060" i="1"/>
  <c r="BW1060" i="1"/>
  <c r="BX1060" i="1"/>
  <c r="BY1060" i="1"/>
  <c r="BZ1060" i="1"/>
  <c r="CA1060" i="1"/>
  <c r="CB1060" i="1"/>
  <c r="CC1060" i="1"/>
  <c r="CD1060" i="1"/>
  <c r="CE1060" i="1"/>
  <c r="CF1060" i="1"/>
  <c r="CG1060" i="1"/>
  <c r="CH1060" i="1"/>
  <c r="CI1060" i="1"/>
  <c r="CJ1060" i="1"/>
  <c r="CK1060" i="1"/>
  <c r="CL1060" i="1"/>
  <c r="CM1060" i="1"/>
  <c r="CN1060" i="1"/>
  <c r="CO1060" i="1"/>
  <c r="CP1060" i="1"/>
  <c r="CQ1060" i="1"/>
  <c r="CR1060" i="1"/>
  <c r="CS1060" i="1"/>
  <c r="CT1060" i="1"/>
  <c r="CU1060" i="1"/>
  <c r="CV1060" i="1"/>
  <c r="CW1060" i="1"/>
  <c r="CX1060" i="1"/>
  <c r="CY1060" i="1"/>
  <c r="CZ1060" i="1"/>
  <c r="DA1060" i="1"/>
  <c r="DB1060" i="1"/>
  <c r="DC1060" i="1"/>
  <c r="DD1060" i="1"/>
  <c r="DE1060" i="1"/>
  <c r="DF1060" i="1"/>
  <c r="DG1060" i="1"/>
  <c r="DH1060" i="1"/>
  <c r="DI1060" i="1"/>
  <c r="Q1061" i="1"/>
  <c r="R1061" i="1"/>
  <c r="S1061" i="1"/>
  <c r="T1061" i="1"/>
  <c r="U1061" i="1"/>
  <c r="V1061" i="1"/>
  <c r="W1061" i="1"/>
  <c r="X1061" i="1"/>
  <c r="Y1061" i="1"/>
  <c r="Z1061" i="1"/>
  <c r="AA1061" i="1"/>
  <c r="AB1061" i="1"/>
  <c r="AC1061" i="1"/>
  <c r="AD1061" i="1"/>
  <c r="AE1061" i="1"/>
  <c r="AF1061" i="1"/>
  <c r="AG1061" i="1"/>
  <c r="AH1061" i="1"/>
  <c r="AI1061" i="1"/>
  <c r="AJ1061" i="1"/>
  <c r="AK1061" i="1"/>
  <c r="AL1061" i="1"/>
  <c r="AM1061" i="1"/>
  <c r="AN1061" i="1"/>
  <c r="AO1061" i="1"/>
  <c r="AP1061" i="1"/>
  <c r="AQ1061" i="1"/>
  <c r="AR1061" i="1"/>
  <c r="AS1061" i="1"/>
  <c r="AT1061" i="1"/>
  <c r="AU1061" i="1"/>
  <c r="AV1061" i="1"/>
  <c r="AW1061" i="1"/>
  <c r="AX1061" i="1"/>
  <c r="AY1061" i="1"/>
  <c r="AZ1061" i="1"/>
  <c r="BA1061" i="1"/>
  <c r="BB1061" i="1"/>
  <c r="BC1061" i="1"/>
  <c r="BD1061" i="1"/>
  <c r="BE1061" i="1"/>
  <c r="BF1061" i="1"/>
  <c r="BG1061" i="1"/>
  <c r="BH1061" i="1"/>
  <c r="BI1061" i="1"/>
  <c r="BJ1061" i="1"/>
  <c r="BK1061" i="1"/>
  <c r="BL1061" i="1"/>
  <c r="BM1061" i="1"/>
  <c r="BN1061" i="1"/>
  <c r="BO1061" i="1"/>
  <c r="BP1061" i="1"/>
  <c r="BQ1061" i="1"/>
  <c r="BR1061" i="1"/>
  <c r="BS1061" i="1"/>
  <c r="BT1061" i="1"/>
  <c r="BU1061" i="1"/>
  <c r="BV1061" i="1"/>
  <c r="BW1061" i="1"/>
  <c r="BX1061" i="1"/>
  <c r="BY1061" i="1"/>
  <c r="BZ1061" i="1"/>
  <c r="CA1061" i="1"/>
  <c r="CB1061" i="1"/>
  <c r="CC1061" i="1"/>
  <c r="CD1061" i="1"/>
  <c r="CE1061" i="1"/>
  <c r="CF1061" i="1"/>
  <c r="CG1061" i="1"/>
  <c r="CH1061" i="1"/>
  <c r="CI1061" i="1"/>
  <c r="CJ1061" i="1"/>
  <c r="CK1061" i="1"/>
  <c r="CL1061" i="1"/>
  <c r="CM1061" i="1"/>
  <c r="CN1061" i="1"/>
  <c r="CO1061" i="1"/>
  <c r="CP1061" i="1"/>
  <c r="CQ1061" i="1"/>
  <c r="CR1061" i="1"/>
  <c r="CS1061" i="1"/>
  <c r="CT1061" i="1"/>
  <c r="CU1061" i="1"/>
  <c r="CV1061" i="1"/>
  <c r="CW1061" i="1"/>
  <c r="CX1061" i="1"/>
  <c r="CY1061" i="1"/>
  <c r="CZ1061" i="1"/>
  <c r="DA1061" i="1"/>
  <c r="DB1061" i="1"/>
  <c r="DC1061" i="1"/>
  <c r="DD1061" i="1"/>
  <c r="DE1061" i="1"/>
  <c r="DF1061" i="1"/>
  <c r="DG1061" i="1"/>
  <c r="DH1061" i="1"/>
  <c r="DI1061" i="1"/>
  <c r="Q1062" i="1"/>
  <c r="R1062" i="1"/>
  <c r="S1062" i="1"/>
  <c r="T1062" i="1"/>
  <c r="U1062" i="1"/>
  <c r="V1062" i="1"/>
  <c r="W1062" i="1"/>
  <c r="X1062" i="1"/>
  <c r="Y1062" i="1"/>
  <c r="Z1062" i="1"/>
  <c r="AA1062" i="1"/>
  <c r="AB1062" i="1"/>
  <c r="AC1062" i="1"/>
  <c r="AD1062" i="1"/>
  <c r="AE1062" i="1"/>
  <c r="AF1062" i="1"/>
  <c r="AG1062" i="1"/>
  <c r="AH1062" i="1"/>
  <c r="AI1062" i="1"/>
  <c r="AJ1062" i="1"/>
  <c r="AK1062" i="1"/>
  <c r="AL1062" i="1"/>
  <c r="AM1062" i="1"/>
  <c r="AN1062" i="1"/>
  <c r="AO1062" i="1"/>
  <c r="AP1062" i="1"/>
  <c r="AQ1062" i="1"/>
  <c r="AR1062" i="1"/>
  <c r="AS1062" i="1"/>
  <c r="AT1062" i="1"/>
  <c r="AU1062" i="1"/>
  <c r="AV1062" i="1"/>
  <c r="AW1062" i="1"/>
  <c r="AX1062" i="1"/>
  <c r="AY1062" i="1"/>
  <c r="AZ1062" i="1"/>
  <c r="BA1062" i="1"/>
  <c r="BB1062" i="1"/>
  <c r="BC1062" i="1"/>
  <c r="BD1062" i="1"/>
  <c r="BE1062" i="1"/>
  <c r="BF1062" i="1"/>
  <c r="BG1062" i="1"/>
  <c r="BH1062" i="1"/>
  <c r="BI1062" i="1"/>
  <c r="BJ1062" i="1"/>
  <c r="BK1062" i="1"/>
  <c r="BL1062" i="1"/>
  <c r="BM1062" i="1"/>
  <c r="BN1062" i="1"/>
  <c r="BO1062" i="1"/>
  <c r="BP1062" i="1"/>
  <c r="BQ1062" i="1"/>
  <c r="BR1062" i="1"/>
  <c r="BS1062" i="1"/>
  <c r="BT1062" i="1"/>
  <c r="BU1062" i="1"/>
  <c r="BV1062" i="1"/>
  <c r="BW1062" i="1"/>
  <c r="BX1062" i="1"/>
  <c r="BY1062" i="1"/>
  <c r="BZ1062" i="1"/>
  <c r="CA1062" i="1"/>
  <c r="CB1062" i="1"/>
  <c r="CC1062" i="1"/>
  <c r="CD1062" i="1"/>
  <c r="CE1062" i="1"/>
  <c r="CF1062" i="1"/>
  <c r="CG1062" i="1"/>
  <c r="CH1062" i="1"/>
  <c r="CI1062" i="1"/>
  <c r="CJ1062" i="1"/>
  <c r="CK1062" i="1"/>
  <c r="CL1062" i="1"/>
  <c r="CM1062" i="1"/>
  <c r="CN1062" i="1"/>
  <c r="CO1062" i="1"/>
  <c r="CP1062" i="1"/>
  <c r="CQ1062" i="1"/>
  <c r="CR1062" i="1"/>
  <c r="CS1062" i="1"/>
  <c r="CT1062" i="1"/>
  <c r="CU1062" i="1"/>
  <c r="CV1062" i="1"/>
  <c r="CW1062" i="1"/>
  <c r="CX1062" i="1"/>
  <c r="CY1062" i="1"/>
  <c r="CZ1062" i="1"/>
  <c r="DA1062" i="1"/>
  <c r="DB1062" i="1"/>
  <c r="DC1062" i="1"/>
  <c r="DD1062" i="1"/>
  <c r="DE1062" i="1"/>
  <c r="DF1062" i="1"/>
  <c r="DG1062" i="1"/>
  <c r="DH1062" i="1"/>
  <c r="DI1062" i="1"/>
  <c r="Q1063" i="1"/>
  <c r="R1063" i="1"/>
  <c r="S1063" i="1"/>
  <c r="T1063" i="1"/>
  <c r="U1063" i="1"/>
  <c r="V1063" i="1"/>
  <c r="W1063" i="1"/>
  <c r="X1063" i="1"/>
  <c r="Y1063" i="1"/>
  <c r="Z1063" i="1"/>
  <c r="AA1063" i="1"/>
  <c r="AB1063" i="1"/>
  <c r="AC1063" i="1"/>
  <c r="AD1063" i="1"/>
  <c r="AE1063" i="1"/>
  <c r="AF1063" i="1"/>
  <c r="AG1063" i="1"/>
  <c r="AH1063" i="1"/>
  <c r="AI1063" i="1"/>
  <c r="AJ1063" i="1"/>
  <c r="AK1063" i="1"/>
  <c r="AL1063" i="1"/>
  <c r="AM1063" i="1"/>
  <c r="AN1063" i="1"/>
  <c r="AO1063" i="1"/>
  <c r="AP1063" i="1"/>
  <c r="AQ1063" i="1"/>
  <c r="AR1063" i="1"/>
  <c r="AS1063" i="1"/>
  <c r="AT1063" i="1"/>
  <c r="AU1063" i="1"/>
  <c r="AV1063" i="1"/>
  <c r="AW1063" i="1"/>
  <c r="AX1063" i="1"/>
  <c r="AY1063" i="1"/>
  <c r="AZ1063" i="1"/>
  <c r="BA1063" i="1"/>
  <c r="BB1063" i="1"/>
  <c r="BC1063" i="1"/>
  <c r="BD1063" i="1"/>
  <c r="BE1063" i="1"/>
  <c r="BF1063" i="1"/>
  <c r="BG1063" i="1"/>
  <c r="BH1063" i="1"/>
  <c r="BI1063" i="1"/>
  <c r="BJ1063" i="1"/>
  <c r="BK1063" i="1"/>
  <c r="BL1063" i="1"/>
  <c r="BM1063" i="1"/>
  <c r="BN1063" i="1"/>
  <c r="BO1063" i="1"/>
  <c r="BP1063" i="1"/>
  <c r="BQ1063" i="1"/>
  <c r="BR1063" i="1"/>
  <c r="BS1063" i="1"/>
  <c r="BT1063" i="1"/>
  <c r="BU1063" i="1"/>
  <c r="BV1063" i="1"/>
  <c r="BW1063" i="1"/>
  <c r="BX1063" i="1"/>
  <c r="BY1063" i="1"/>
  <c r="BZ1063" i="1"/>
  <c r="CA1063" i="1"/>
  <c r="CB1063" i="1"/>
  <c r="CC1063" i="1"/>
  <c r="CD1063" i="1"/>
  <c r="CE1063" i="1"/>
  <c r="CF1063" i="1"/>
  <c r="CG1063" i="1"/>
  <c r="CH1063" i="1"/>
  <c r="CI1063" i="1"/>
  <c r="CJ1063" i="1"/>
  <c r="CK1063" i="1"/>
  <c r="CL1063" i="1"/>
  <c r="CM1063" i="1"/>
  <c r="CN1063" i="1"/>
  <c r="CO1063" i="1"/>
  <c r="CP1063" i="1"/>
  <c r="CQ1063" i="1"/>
  <c r="CR1063" i="1"/>
  <c r="CS1063" i="1"/>
  <c r="CT1063" i="1"/>
  <c r="CU1063" i="1"/>
  <c r="CV1063" i="1"/>
  <c r="CW1063" i="1"/>
  <c r="CX1063" i="1"/>
  <c r="CY1063" i="1"/>
  <c r="CZ1063" i="1"/>
  <c r="DA1063" i="1"/>
  <c r="DB1063" i="1"/>
  <c r="DC1063" i="1"/>
  <c r="DD1063" i="1"/>
  <c r="DE1063" i="1"/>
  <c r="DF1063" i="1"/>
  <c r="DG1063" i="1"/>
  <c r="DH1063" i="1"/>
  <c r="DI1063" i="1"/>
  <c r="Q1064" i="1"/>
  <c r="R1064" i="1"/>
  <c r="S1064" i="1"/>
  <c r="T1064" i="1"/>
  <c r="U1064" i="1"/>
  <c r="V1064" i="1"/>
  <c r="W1064" i="1"/>
  <c r="X1064" i="1"/>
  <c r="Y1064" i="1"/>
  <c r="Z1064" i="1"/>
  <c r="AA1064" i="1"/>
  <c r="AB1064" i="1"/>
  <c r="AC1064" i="1"/>
  <c r="AD1064" i="1"/>
  <c r="AE1064" i="1"/>
  <c r="AF1064" i="1"/>
  <c r="AG1064" i="1"/>
  <c r="AH1064" i="1"/>
  <c r="AI1064" i="1"/>
  <c r="AJ1064" i="1"/>
  <c r="AK1064" i="1"/>
  <c r="AL1064" i="1"/>
  <c r="AM1064" i="1"/>
  <c r="AN1064" i="1"/>
  <c r="AO1064" i="1"/>
  <c r="AP1064" i="1"/>
  <c r="AQ1064" i="1"/>
  <c r="AR1064" i="1"/>
  <c r="AS1064" i="1"/>
  <c r="AT1064" i="1"/>
  <c r="AU1064" i="1"/>
  <c r="AV1064" i="1"/>
  <c r="AW1064" i="1"/>
  <c r="AX1064" i="1"/>
  <c r="AY1064" i="1"/>
  <c r="AZ1064" i="1"/>
  <c r="BA1064" i="1"/>
  <c r="BB1064" i="1"/>
  <c r="BC1064" i="1"/>
  <c r="BD1064" i="1"/>
  <c r="BE1064" i="1"/>
  <c r="BF1064" i="1"/>
  <c r="BG1064" i="1"/>
  <c r="BH1064" i="1"/>
  <c r="BI1064" i="1"/>
  <c r="BJ1064" i="1"/>
  <c r="BK1064" i="1"/>
  <c r="BL1064" i="1"/>
  <c r="BM1064" i="1"/>
  <c r="BN1064" i="1"/>
  <c r="BO1064" i="1"/>
  <c r="BP1064" i="1"/>
  <c r="BQ1064" i="1"/>
  <c r="BR1064" i="1"/>
  <c r="BS1064" i="1"/>
  <c r="BT1064" i="1"/>
  <c r="BU1064" i="1"/>
  <c r="BV1064" i="1"/>
  <c r="BW1064" i="1"/>
  <c r="BX1064" i="1"/>
  <c r="BY1064" i="1"/>
  <c r="BZ1064" i="1"/>
  <c r="CA1064" i="1"/>
  <c r="CB1064" i="1"/>
  <c r="CC1064" i="1"/>
  <c r="CD1064" i="1"/>
  <c r="CE1064" i="1"/>
  <c r="CF1064" i="1"/>
  <c r="CG1064" i="1"/>
  <c r="CH1064" i="1"/>
  <c r="CI1064" i="1"/>
  <c r="CJ1064" i="1"/>
  <c r="CK1064" i="1"/>
  <c r="CL1064" i="1"/>
  <c r="CM1064" i="1"/>
  <c r="CN1064" i="1"/>
  <c r="CO1064" i="1"/>
  <c r="CP1064" i="1"/>
  <c r="CQ1064" i="1"/>
  <c r="CR1064" i="1"/>
  <c r="CS1064" i="1"/>
  <c r="CT1064" i="1"/>
  <c r="CU1064" i="1"/>
  <c r="CV1064" i="1"/>
  <c r="CW1064" i="1"/>
  <c r="CX1064" i="1"/>
  <c r="CY1064" i="1"/>
  <c r="CZ1064" i="1"/>
  <c r="DA1064" i="1"/>
  <c r="DB1064" i="1"/>
  <c r="DC1064" i="1"/>
  <c r="DD1064" i="1"/>
  <c r="DE1064" i="1"/>
  <c r="DF1064" i="1"/>
  <c r="DG1064" i="1"/>
  <c r="DH1064" i="1"/>
  <c r="DI1064" i="1"/>
  <c r="Q1065" i="1"/>
  <c r="R1065" i="1"/>
  <c r="S1065" i="1"/>
  <c r="T1065" i="1"/>
  <c r="U1065" i="1"/>
  <c r="V1065" i="1"/>
  <c r="W1065" i="1"/>
  <c r="X1065" i="1"/>
  <c r="Y1065" i="1"/>
  <c r="Z1065" i="1"/>
  <c r="AA1065" i="1"/>
  <c r="AB1065" i="1"/>
  <c r="AC1065" i="1"/>
  <c r="AD1065" i="1"/>
  <c r="AE1065" i="1"/>
  <c r="AF1065" i="1"/>
  <c r="AG1065" i="1"/>
  <c r="AH1065" i="1"/>
  <c r="AI1065" i="1"/>
  <c r="AJ1065" i="1"/>
  <c r="AK1065" i="1"/>
  <c r="AL1065" i="1"/>
  <c r="AM1065" i="1"/>
  <c r="AN1065" i="1"/>
  <c r="AO1065" i="1"/>
  <c r="AP1065" i="1"/>
  <c r="AQ1065" i="1"/>
  <c r="AR1065" i="1"/>
  <c r="AS1065" i="1"/>
  <c r="AT1065" i="1"/>
  <c r="AU1065" i="1"/>
  <c r="AV1065" i="1"/>
  <c r="AW1065" i="1"/>
  <c r="AX1065" i="1"/>
  <c r="AY1065" i="1"/>
  <c r="AZ1065" i="1"/>
  <c r="BA1065" i="1"/>
  <c r="BB1065" i="1"/>
  <c r="BC1065" i="1"/>
  <c r="BD1065" i="1"/>
  <c r="BE1065" i="1"/>
  <c r="BF1065" i="1"/>
  <c r="BG1065" i="1"/>
  <c r="BH1065" i="1"/>
  <c r="BI1065" i="1"/>
  <c r="BJ1065" i="1"/>
  <c r="BK1065" i="1"/>
  <c r="BL1065" i="1"/>
  <c r="BM1065" i="1"/>
  <c r="BN1065" i="1"/>
  <c r="BO1065" i="1"/>
  <c r="BP1065" i="1"/>
  <c r="BQ1065" i="1"/>
  <c r="BR1065" i="1"/>
  <c r="BS1065" i="1"/>
  <c r="BT1065" i="1"/>
  <c r="BU1065" i="1"/>
  <c r="BV1065" i="1"/>
  <c r="BW1065" i="1"/>
  <c r="BX1065" i="1"/>
  <c r="BY1065" i="1"/>
  <c r="BZ1065" i="1"/>
  <c r="CA1065" i="1"/>
  <c r="CB1065" i="1"/>
  <c r="CC1065" i="1"/>
  <c r="CD1065" i="1"/>
  <c r="CE1065" i="1"/>
  <c r="CF1065" i="1"/>
  <c r="CG1065" i="1"/>
  <c r="CH1065" i="1"/>
  <c r="CI1065" i="1"/>
  <c r="CJ1065" i="1"/>
  <c r="CK1065" i="1"/>
  <c r="CL1065" i="1"/>
  <c r="CM1065" i="1"/>
  <c r="CN1065" i="1"/>
  <c r="CO1065" i="1"/>
  <c r="CP1065" i="1"/>
  <c r="CQ1065" i="1"/>
  <c r="CR1065" i="1"/>
  <c r="CS1065" i="1"/>
  <c r="CT1065" i="1"/>
  <c r="CU1065" i="1"/>
  <c r="CV1065" i="1"/>
  <c r="CW1065" i="1"/>
  <c r="CX1065" i="1"/>
  <c r="CY1065" i="1"/>
  <c r="CZ1065" i="1"/>
  <c r="DA1065" i="1"/>
  <c r="DB1065" i="1"/>
  <c r="DC1065" i="1"/>
  <c r="DD1065" i="1"/>
  <c r="DE1065" i="1"/>
  <c r="DF1065" i="1"/>
  <c r="DG1065" i="1"/>
  <c r="DH1065" i="1"/>
  <c r="DI1065" i="1"/>
  <c r="Q1066" i="1"/>
  <c r="R1066" i="1"/>
  <c r="S1066" i="1"/>
  <c r="T1066" i="1"/>
  <c r="U1066" i="1"/>
  <c r="V1066" i="1"/>
  <c r="W1066" i="1"/>
  <c r="X1066" i="1"/>
  <c r="Y1066" i="1"/>
  <c r="Z1066" i="1"/>
  <c r="AA1066" i="1"/>
  <c r="AB1066" i="1"/>
  <c r="AC1066" i="1"/>
  <c r="AD1066" i="1"/>
  <c r="AE1066" i="1"/>
  <c r="AF1066" i="1"/>
  <c r="AG1066" i="1"/>
  <c r="AH1066" i="1"/>
  <c r="AI1066" i="1"/>
  <c r="AJ1066" i="1"/>
  <c r="AK1066" i="1"/>
  <c r="AL1066" i="1"/>
  <c r="AM1066" i="1"/>
  <c r="AN1066" i="1"/>
  <c r="AO1066" i="1"/>
  <c r="AP1066" i="1"/>
  <c r="AQ1066" i="1"/>
  <c r="AR1066" i="1"/>
  <c r="AS1066" i="1"/>
  <c r="AT1066" i="1"/>
  <c r="AU1066" i="1"/>
  <c r="AV1066" i="1"/>
  <c r="AW1066" i="1"/>
  <c r="AX1066" i="1"/>
  <c r="AY1066" i="1"/>
  <c r="AZ1066" i="1"/>
  <c r="BA1066" i="1"/>
  <c r="BB1066" i="1"/>
  <c r="BC1066" i="1"/>
  <c r="BD1066" i="1"/>
  <c r="BE1066" i="1"/>
  <c r="BF1066" i="1"/>
  <c r="BG1066" i="1"/>
  <c r="BH1066" i="1"/>
  <c r="BI1066" i="1"/>
  <c r="BJ1066" i="1"/>
  <c r="BK1066" i="1"/>
  <c r="BL1066" i="1"/>
  <c r="BM1066" i="1"/>
  <c r="BN1066" i="1"/>
  <c r="BO1066" i="1"/>
  <c r="BP1066" i="1"/>
  <c r="BQ1066" i="1"/>
  <c r="BR1066" i="1"/>
  <c r="BS1066" i="1"/>
  <c r="BT1066" i="1"/>
  <c r="BU1066" i="1"/>
  <c r="BV1066" i="1"/>
  <c r="BW1066" i="1"/>
  <c r="BX1066" i="1"/>
  <c r="BY1066" i="1"/>
  <c r="BZ1066" i="1"/>
  <c r="CA1066" i="1"/>
  <c r="CB1066" i="1"/>
  <c r="CC1066" i="1"/>
  <c r="CD1066" i="1"/>
  <c r="CE1066" i="1"/>
  <c r="CF1066" i="1"/>
  <c r="CG1066" i="1"/>
  <c r="CH1066" i="1"/>
  <c r="CI1066" i="1"/>
  <c r="CJ1066" i="1"/>
  <c r="CK1066" i="1"/>
  <c r="CL1066" i="1"/>
  <c r="CM1066" i="1"/>
  <c r="CN1066" i="1"/>
  <c r="CO1066" i="1"/>
  <c r="CP1066" i="1"/>
  <c r="CQ1066" i="1"/>
  <c r="CR1066" i="1"/>
  <c r="CS1066" i="1"/>
  <c r="CT1066" i="1"/>
  <c r="CU1066" i="1"/>
  <c r="CV1066" i="1"/>
  <c r="CW1066" i="1"/>
  <c r="CX1066" i="1"/>
  <c r="CY1066" i="1"/>
  <c r="CZ1066" i="1"/>
  <c r="DA1066" i="1"/>
  <c r="DB1066" i="1"/>
  <c r="DC1066" i="1"/>
  <c r="DD1066" i="1"/>
  <c r="DE1066" i="1"/>
  <c r="DF1066" i="1"/>
  <c r="DG1066" i="1"/>
  <c r="DH1066" i="1"/>
  <c r="DI1066" i="1"/>
  <c r="Q1067" i="1"/>
  <c r="R1067" i="1"/>
  <c r="S1067" i="1"/>
  <c r="T1067" i="1"/>
  <c r="U1067" i="1"/>
  <c r="V1067" i="1"/>
  <c r="W1067" i="1"/>
  <c r="X1067" i="1"/>
  <c r="Y1067" i="1"/>
  <c r="Z1067" i="1"/>
  <c r="AA1067" i="1"/>
  <c r="AB1067" i="1"/>
  <c r="AC1067" i="1"/>
  <c r="AD1067" i="1"/>
  <c r="AE1067" i="1"/>
  <c r="AF1067" i="1"/>
  <c r="AG1067" i="1"/>
  <c r="AH1067" i="1"/>
  <c r="AI1067" i="1"/>
  <c r="AJ1067" i="1"/>
  <c r="AK1067" i="1"/>
  <c r="AL1067" i="1"/>
  <c r="AM1067" i="1"/>
  <c r="AN1067" i="1"/>
  <c r="AO1067" i="1"/>
  <c r="AP1067" i="1"/>
  <c r="AQ1067" i="1"/>
  <c r="AR1067" i="1"/>
  <c r="AS1067" i="1"/>
  <c r="AT1067" i="1"/>
  <c r="AU1067" i="1"/>
  <c r="AV1067" i="1"/>
  <c r="AW1067" i="1"/>
  <c r="AX1067" i="1"/>
  <c r="AY1067" i="1"/>
  <c r="AZ1067" i="1"/>
  <c r="BA1067" i="1"/>
  <c r="BB1067" i="1"/>
  <c r="BC1067" i="1"/>
  <c r="BD1067" i="1"/>
  <c r="BE1067" i="1"/>
  <c r="BF1067" i="1"/>
  <c r="BG1067" i="1"/>
  <c r="BH1067" i="1"/>
  <c r="BI1067" i="1"/>
  <c r="BJ1067" i="1"/>
  <c r="BK1067" i="1"/>
  <c r="BL1067" i="1"/>
  <c r="BM1067" i="1"/>
  <c r="BN1067" i="1"/>
  <c r="BO1067" i="1"/>
  <c r="BP1067" i="1"/>
  <c r="BQ1067" i="1"/>
  <c r="BR1067" i="1"/>
  <c r="BS1067" i="1"/>
  <c r="BT1067" i="1"/>
  <c r="BU1067" i="1"/>
  <c r="BV1067" i="1"/>
  <c r="BW1067" i="1"/>
  <c r="BX1067" i="1"/>
  <c r="BY1067" i="1"/>
  <c r="BZ1067" i="1"/>
  <c r="CA1067" i="1"/>
  <c r="CB1067" i="1"/>
  <c r="CC1067" i="1"/>
  <c r="CD1067" i="1"/>
  <c r="CE1067" i="1"/>
  <c r="CF1067" i="1"/>
  <c r="CG1067" i="1"/>
  <c r="CH1067" i="1"/>
  <c r="CI1067" i="1"/>
  <c r="CJ1067" i="1"/>
  <c r="CK1067" i="1"/>
  <c r="CL1067" i="1"/>
  <c r="CM1067" i="1"/>
  <c r="CN1067" i="1"/>
  <c r="CO1067" i="1"/>
  <c r="CP1067" i="1"/>
  <c r="CQ1067" i="1"/>
  <c r="CR1067" i="1"/>
  <c r="CS1067" i="1"/>
  <c r="CT1067" i="1"/>
  <c r="CU1067" i="1"/>
  <c r="CV1067" i="1"/>
  <c r="CW1067" i="1"/>
  <c r="CX1067" i="1"/>
  <c r="CY1067" i="1"/>
  <c r="CZ1067" i="1"/>
  <c r="DA1067" i="1"/>
  <c r="DB1067" i="1"/>
  <c r="DC1067" i="1"/>
  <c r="DD1067" i="1"/>
  <c r="DE1067" i="1"/>
  <c r="DF1067" i="1"/>
  <c r="DG1067" i="1"/>
  <c r="DH1067" i="1"/>
  <c r="DI1067" i="1"/>
  <c r="Q1068" i="1"/>
  <c r="R1068" i="1"/>
  <c r="S1068" i="1"/>
  <c r="T1068" i="1"/>
  <c r="U1068" i="1"/>
  <c r="V1068" i="1"/>
  <c r="W1068" i="1"/>
  <c r="X1068" i="1"/>
  <c r="Y1068" i="1"/>
  <c r="Z1068" i="1"/>
  <c r="AA1068" i="1"/>
  <c r="AB1068" i="1"/>
  <c r="AC1068" i="1"/>
  <c r="AD1068" i="1"/>
  <c r="AE1068" i="1"/>
  <c r="AF1068" i="1"/>
  <c r="AG1068" i="1"/>
  <c r="AH1068" i="1"/>
  <c r="AI1068" i="1"/>
  <c r="AJ1068" i="1"/>
  <c r="AK1068" i="1"/>
  <c r="AL1068" i="1"/>
  <c r="AM1068" i="1"/>
  <c r="AN1068" i="1"/>
  <c r="AO1068" i="1"/>
  <c r="AP1068" i="1"/>
  <c r="AQ1068" i="1"/>
  <c r="AR1068" i="1"/>
  <c r="AS1068" i="1"/>
  <c r="AT1068" i="1"/>
  <c r="AU1068" i="1"/>
  <c r="AV1068" i="1"/>
  <c r="AW1068" i="1"/>
  <c r="AX1068" i="1"/>
  <c r="AY1068" i="1"/>
  <c r="AZ1068" i="1"/>
  <c r="BA1068" i="1"/>
  <c r="BB1068" i="1"/>
  <c r="BC1068" i="1"/>
  <c r="BD1068" i="1"/>
  <c r="BE1068" i="1"/>
  <c r="BF1068" i="1"/>
  <c r="BG1068" i="1"/>
  <c r="BH1068" i="1"/>
  <c r="BI1068" i="1"/>
  <c r="BJ1068" i="1"/>
  <c r="BK1068" i="1"/>
  <c r="BL1068" i="1"/>
  <c r="BM1068" i="1"/>
  <c r="BN1068" i="1"/>
  <c r="BO1068" i="1"/>
  <c r="BP1068" i="1"/>
  <c r="BQ1068" i="1"/>
  <c r="BR1068" i="1"/>
  <c r="BS1068" i="1"/>
  <c r="BT1068" i="1"/>
  <c r="BU1068" i="1"/>
  <c r="BV1068" i="1"/>
  <c r="BW1068" i="1"/>
  <c r="BX1068" i="1"/>
  <c r="BY1068" i="1"/>
  <c r="BZ1068" i="1"/>
  <c r="CA1068" i="1"/>
  <c r="CB1068" i="1"/>
  <c r="CC1068" i="1"/>
  <c r="CD1068" i="1"/>
  <c r="CE1068" i="1"/>
  <c r="CF1068" i="1"/>
  <c r="CG1068" i="1"/>
  <c r="CH1068" i="1"/>
  <c r="CI1068" i="1"/>
  <c r="CJ1068" i="1"/>
  <c r="CK1068" i="1"/>
  <c r="CL1068" i="1"/>
  <c r="CM1068" i="1"/>
  <c r="CN1068" i="1"/>
  <c r="CO1068" i="1"/>
  <c r="CP1068" i="1"/>
  <c r="CQ1068" i="1"/>
  <c r="CR1068" i="1"/>
  <c r="CS1068" i="1"/>
  <c r="CT1068" i="1"/>
  <c r="CU1068" i="1"/>
  <c r="CV1068" i="1"/>
  <c r="CW1068" i="1"/>
  <c r="CX1068" i="1"/>
  <c r="CY1068" i="1"/>
  <c r="CZ1068" i="1"/>
  <c r="DA1068" i="1"/>
  <c r="DB1068" i="1"/>
  <c r="DC1068" i="1"/>
  <c r="DD1068" i="1"/>
  <c r="DE1068" i="1"/>
  <c r="DF1068" i="1"/>
  <c r="DG1068" i="1"/>
  <c r="DH1068" i="1"/>
  <c r="DI1068" i="1"/>
  <c r="Q1069" i="1"/>
  <c r="R1069" i="1"/>
  <c r="S1069" i="1"/>
  <c r="T1069" i="1"/>
  <c r="U1069" i="1"/>
  <c r="V1069" i="1"/>
  <c r="W1069" i="1"/>
  <c r="X1069" i="1"/>
  <c r="Y1069" i="1"/>
  <c r="Z1069" i="1"/>
  <c r="AA1069" i="1"/>
  <c r="AB1069" i="1"/>
  <c r="AC1069" i="1"/>
  <c r="AD1069" i="1"/>
  <c r="AE1069" i="1"/>
  <c r="AF1069" i="1"/>
  <c r="AG1069" i="1"/>
  <c r="AH1069" i="1"/>
  <c r="AI1069" i="1"/>
  <c r="AJ1069" i="1"/>
  <c r="AK1069" i="1"/>
  <c r="AL1069" i="1"/>
  <c r="AM1069" i="1"/>
  <c r="AN1069" i="1"/>
  <c r="AO1069" i="1"/>
  <c r="AP1069" i="1"/>
  <c r="AQ1069" i="1"/>
  <c r="AR1069" i="1"/>
  <c r="AS1069" i="1"/>
  <c r="AT1069" i="1"/>
  <c r="AU1069" i="1"/>
  <c r="AV1069" i="1"/>
  <c r="AW1069" i="1"/>
  <c r="AX1069" i="1"/>
  <c r="AY1069" i="1"/>
  <c r="AZ1069" i="1"/>
  <c r="BA1069" i="1"/>
  <c r="BB1069" i="1"/>
  <c r="BC1069" i="1"/>
  <c r="BD1069" i="1"/>
  <c r="BE1069" i="1"/>
  <c r="BF1069" i="1"/>
  <c r="BG1069" i="1"/>
  <c r="BH1069" i="1"/>
  <c r="BI1069" i="1"/>
  <c r="BJ1069" i="1"/>
  <c r="BK1069" i="1"/>
  <c r="BL1069" i="1"/>
  <c r="BM1069" i="1"/>
  <c r="BN1069" i="1"/>
  <c r="BO1069" i="1"/>
  <c r="BP1069" i="1"/>
  <c r="BQ1069" i="1"/>
  <c r="BR1069" i="1"/>
  <c r="BS1069" i="1"/>
  <c r="BT1069" i="1"/>
  <c r="BU1069" i="1"/>
  <c r="BV1069" i="1"/>
  <c r="BW1069" i="1"/>
  <c r="BX1069" i="1"/>
  <c r="BY1069" i="1"/>
  <c r="BZ1069" i="1"/>
  <c r="CA1069" i="1"/>
  <c r="CB1069" i="1"/>
  <c r="CC1069" i="1"/>
  <c r="CD1069" i="1"/>
  <c r="CE1069" i="1"/>
  <c r="CF1069" i="1"/>
  <c r="CG1069" i="1"/>
  <c r="CH1069" i="1"/>
  <c r="CI1069" i="1"/>
  <c r="CJ1069" i="1"/>
  <c r="CK1069" i="1"/>
  <c r="CL1069" i="1"/>
  <c r="CM1069" i="1"/>
  <c r="CN1069" i="1"/>
  <c r="CO1069" i="1"/>
  <c r="CP1069" i="1"/>
  <c r="CQ1069" i="1"/>
  <c r="CR1069" i="1"/>
  <c r="CS1069" i="1"/>
  <c r="CT1069" i="1"/>
  <c r="CU1069" i="1"/>
  <c r="CV1069" i="1"/>
  <c r="CW1069" i="1"/>
  <c r="CX1069" i="1"/>
  <c r="CY1069" i="1"/>
  <c r="CZ1069" i="1"/>
  <c r="DA1069" i="1"/>
  <c r="DB1069" i="1"/>
  <c r="DC1069" i="1"/>
  <c r="DD1069" i="1"/>
  <c r="DE1069" i="1"/>
  <c r="DF1069" i="1"/>
  <c r="DG1069" i="1"/>
  <c r="DH1069" i="1"/>
  <c r="DI1069" i="1"/>
  <c r="Q1070" i="1"/>
  <c r="R1070" i="1"/>
  <c r="S1070" i="1"/>
  <c r="T1070" i="1"/>
  <c r="U1070" i="1"/>
  <c r="V1070" i="1"/>
  <c r="W1070" i="1"/>
  <c r="X1070" i="1"/>
  <c r="Y1070" i="1"/>
  <c r="Z1070" i="1"/>
  <c r="AA1070" i="1"/>
  <c r="AB1070" i="1"/>
  <c r="AC1070" i="1"/>
  <c r="AD1070" i="1"/>
  <c r="AE1070" i="1"/>
  <c r="AF1070" i="1"/>
  <c r="AG1070" i="1"/>
  <c r="AH1070" i="1"/>
  <c r="AI1070" i="1"/>
  <c r="AJ1070" i="1"/>
  <c r="AK1070" i="1"/>
  <c r="AL1070" i="1"/>
  <c r="AM1070" i="1"/>
  <c r="AN1070" i="1"/>
  <c r="AO1070" i="1"/>
  <c r="AP1070" i="1"/>
  <c r="AQ1070" i="1"/>
  <c r="AR1070" i="1"/>
  <c r="AS1070" i="1"/>
  <c r="AT1070" i="1"/>
  <c r="AU1070" i="1"/>
  <c r="AV1070" i="1"/>
  <c r="AW1070" i="1"/>
  <c r="AX1070" i="1"/>
  <c r="AY1070" i="1"/>
  <c r="AZ1070" i="1"/>
  <c r="BA1070" i="1"/>
  <c r="BB1070" i="1"/>
  <c r="BC1070" i="1"/>
  <c r="BD1070" i="1"/>
  <c r="BE1070" i="1"/>
  <c r="BF1070" i="1"/>
  <c r="BG1070" i="1"/>
  <c r="BH1070" i="1"/>
  <c r="BI1070" i="1"/>
  <c r="BJ1070" i="1"/>
  <c r="BK1070" i="1"/>
  <c r="BL1070" i="1"/>
  <c r="BM1070" i="1"/>
  <c r="BN1070" i="1"/>
  <c r="BO1070" i="1"/>
  <c r="BP1070" i="1"/>
  <c r="BQ1070" i="1"/>
  <c r="BR1070" i="1"/>
  <c r="BS1070" i="1"/>
  <c r="BT1070" i="1"/>
  <c r="BU1070" i="1"/>
  <c r="BV1070" i="1"/>
  <c r="BW1070" i="1"/>
  <c r="BX1070" i="1"/>
  <c r="BY1070" i="1"/>
  <c r="BZ1070" i="1"/>
  <c r="CA1070" i="1"/>
  <c r="CB1070" i="1"/>
  <c r="CC1070" i="1"/>
  <c r="CD1070" i="1"/>
  <c r="CE1070" i="1"/>
  <c r="CF1070" i="1"/>
  <c r="CG1070" i="1"/>
  <c r="CH1070" i="1"/>
  <c r="CI1070" i="1"/>
  <c r="CJ1070" i="1"/>
  <c r="CK1070" i="1"/>
  <c r="CL1070" i="1"/>
  <c r="CM1070" i="1"/>
  <c r="CN1070" i="1"/>
  <c r="CO1070" i="1"/>
  <c r="CP1070" i="1"/>
  <c r="CQ1070" i="1"/>
  <c r="CR1070" i="1"/>
  <c r="CS1070" i="1"/>
  <c r="CT1070" i="1"/>
  <c r="CU1070" i="1"/>
  <c r="CV1070" i="1"/>
  <c r="CW1070" i="1"/>
  <c r="CX1070" i="1"/>
  <c r="CY1070" i="1"/>
  <c r="CZ1070" i="1"/>
  <c r="DA1070" i="1"/>
  <c r="DB1070" i="1"/>
  <c r="DC1070" i="1"/>
  <c r="DD1070" i="1"/>
  <c r="DE1070" i="1"/>
  <c r="DF1070" i="1"/>
  <c r="DG1070" i="1"/>
  <c r="DH1070" i="1"/>
  <c r="DI1070" i="1"/>
  <c r="Q1071" i="1"/>
  <c r="R1071" i="1"/>
  <c r="S1071" i="1"/>
  <c r="T1071" i="1"/>
  <c r="U1071" i="1"/>
  <c r="V1071" i="1"/>
  <c r="W1071" i="1"/>
  <c r="X1071" i="1"/>
  <c r="Y1071" i="1"/>
  <c r="Z1071" i="1"/>
  <c r="AA1071" i="1"/>
  <c r="AB1071" i="1"/>
  <c r="AC1071" i="1"/>
  <c r="AD1071" i="1"/>
  <c r="AE1071" i="1"/>
  <c r="AF1071" i="1"/>
  <c r="AG1071" i="1"/>
  <c r="AH1071" i="1"/>
  <c r="AI1071" i="1"/>
  <c r="AJ1071" i="1"/>
  <c r="AK1071" i="1"/>
  <c r="AL1071" i="1"/>
  <c r="AM1071" i="1"/>
  <c r="AN1071" i="1"/>
  <c r="AO1071" i="1"/>
  <c r="AP1071" i="1"/>
  <c r="AQ1071" i="1"/>
  <c r="AR1071" i="1"/>
  <c r="AS1071" i="1"/>
  <c r="AT1071" i="1"/>
  <c r="AU1071" i="1"/>
  <c r="AV1071" i="1"/>
  <c r="AW1071" i="1"/>
  <c r="AX1071" i="1"/>
  <c r="AY1071" i="1"/>
  <c r="AZ1071" i="1"/>
  <c r="BA1071" i="1"/>
  <c r="BB1071" i="1"/>
  <c r="BC1071" i="1"/>
  <c r="BD1071" i="1"/>
  <c r="BE1071" i="1"/>
  <c r="BF1071" i="1"/>
  <c r="BG1071" i="1"/>
  <c r="BH1071" i="1"/>
  <c r="BI1071" i="1"/>
  <c r="BJ1071" i="1"/>
  <c r="BK1071" i="1"/>
  <c r="BL1071" i="1"/>
  <c r="BM1071" i="1"/>
  <c r="BN1071" i="1"/>
  <c r="BO1071" i="1"/>
  <c r="BP1071" i="1"/>
  <c r="BQ1071" i="1"/>
  <c r="BR1071" i="1"/>
  <c r="BS1071" i="1"/>
  <c r="BT1071" i="1"/>
  <c r="BU1071" i="1"/>
  <c r="BV1071" i="1"/>
  <c r="BW1071" i="1"/>
  <c r="BX1071" i="1"/>
  <c r="BY1071" i="1"/>
  <c r="BZ1071" i="1"/>
  <c r="CA1071" i="1"/>
  <c r="CB1071" i="1"/>
  <c r="CC1071" i="1"/>
  <c r="CD1071" i="1"/>
  <c r="CE1071" i="1"/>
  <c r="CF1071" i="1"/>
  <c r="CG1071" i="1"/>
  <c r="CH1071" i="1"/>
  <c r="CI1071" i="1"/>
  <c r="CJ1071" i="1"/>
  <c r="CK1071" i="1"/>
  <c r="CL1071" i="1"/>
  <c r="CM1071" i="1"/>
  <c r="CN1071" i="1"/>
  <c r="CO1071" i="1"/>
  <c r="CP1071" i="1"/>
  <c r="CQ1071" i="1"/>
  <c r="CR1071" i="1"/>
  <c r="CS1071" i="1"/>
  <c r="CT1071" i="1"/>
  <c r="CU1071" i="1"/>
  <c r="CV1071" i="1"/>
  <c r="CW1071" i="1"/>
  <c r="CX1071" i="1"/>
  <c r="CY1071" i="1"/>
  <c r="CZ1071" i="1"/>
  <c r="DA1071" i="1"/>
  <c r="DB1071" i="1"/>
  <c r="DC1071" i="1"/>
  <c r="DD1071" i="1"/>
  <c r="DE1071" i="1"/>
  <c r="DF1071" i="1"/>
  <c r="DG1071" i="1"/>
  <c r="DH1071" i="1"/>
  <c r="DI1071" i="1"/>
  <c r="Q1072" i="1"/>
  <c r="R1072" i="1"/>
  <c r="S1072" i="1"/>
  <c r="T1072" i="1"/>
  <c r="U1072" i="1"/>
  <c r="V1072" i="1"/>
  <c r="W1072" i="1"/>
  <c r="X1072" i="1"/>
  <c r="Y1072" i="1"/>
  <c r="Z1072" i="1"/>
  <c r="AA1072" i="1"/>
  <c r="AB1072" i="1"/>
  <c r="AC1072" i="1"/>
  <c r="AD1072" i="1"/>
  <c r="AE1072" i="1"/>
  <c r="AF1072" i="1"/>
  <c r="AG1072" i="1"/>
  <c r="AH1072" i="1"/>
  <c r="AI1072" i="1"/>
  <c r="AJ1072" i="1"/>
  <c r="AK1072" i="1"/>
  <c r="AL1072" i="1"/>
  <c r="AM1072" i="1"/>
  <c r="AN1072" i="1"/>
  <c r="AO1072" i="1"/>
  <c r="AP1072" i="1"/>
  <c r="AQ1072" i="1"/>
  <c r="AR1072" i="1"/>
  <c r="AS1072" i="1"/>
  <c r="AT1072" i="1"/>
  <c r="AU1072" i="1"/>
  <c r="AV1072" i="1"/>
  <c r="AW1072" i="1"/>
  <c r="AX1072" i="1"/>
  <c r="AY1072" i="1"/>
  <c r="AZ1072" i="1"/>
  <c r="BA1072" i="1"/>
  <c r="BB1072" i="1"/>
  <c r="BC1072" i="1"/>
  <c r="BD1072" i="1"/>
  <c r="BE1072" i="1"/>
  <c r="BF1072" i="1"/>
  <c r="BG1072" i="1"/>
  <c r="BH1072" i="1"/>
  <c r="BI1072" i="1"/>
  <c r="BJ1072" i="1"/>
  <c r="BK1072" i="1"/>
  <c r="BL1072" i="1"/>
  <c r="BM1072" i="1"/>
  <c r="BN1072" i="1"/>
  <c r="BO1072" i="1"/>
  <c r="BP1072" i="1"/>
  <c r="BQ1072" i="1"/>
  <c r="BR1072" i="1"/>
  <c r="BS1072" i="1"/>
  <c r="BT1072" i="1"/>
  <c r="BU1072" i="1"/>
  <c r="BV1072" i="1"/>
  <c r="BW1072" i="1"/>
  <c r="BX1072" i="1"/>
  <c r="BY1072" i="1"/>
  <c r="BZ1072" i="1"/>
  <c r="CA1072" i="1"/>
  <c r="CB1072" i="1"/>
  <c r="CC1072" i="1"/>
  <c r="CD1072" i="1"/>
  <c r="CE1072" i="1"/>
  <c r="CF1072" i="1"/>
  <c r="CG1072" i="1"/>
  <c r="CH1072" i="1"/>
  <c r="CI1072" i="1"/>
  <c r="CJ1072" i="1"/>
  <c r="CK1072" i="1"/>
  <c r="CL1072" i="1"/>
  <c r="CM1072" i="1"/>
  <c r="CN1072" i="1"/>
  <c r="CO1072" i="1"/>
  <c r="CP1072" i="1"/>
  <c r="CQ1072" i="1"/>
  <c r="CR1072" i="1"/>
  <c r="CS1072" i="1"/>
  <c r="CT1072" i="1"/>
  <c r="CU1072" i="1"/>
  <c r="CV1072" i="1"/>
  <c r="CW1072" i="1"/>
  <c r="CX1072" i="1"/>
  <c r="CY1072" i="1"/>
  <c r="CZ1072" i="1"/>
  <c r="DA1072" i="1"/>
  <c r="DB1072" i="1"/>
  <c r="DC1072" i="1"/>
  <c r="DD1072" i="1"/>
  <c r="DE1072" i="1"/>
  <c r="DF1072" i="1"/>
  <c r="DG1072" i="1"/>
  <c r="DH1072" i="1"/>
  <c r="DI1072" i="1"/>
  <c r="Q1073" i="1"/>
  <c r="R1073" i="1"/>
  <c r="S1073" i="1"/>
  <c r="T1073" i="1"/>
  <c r="U1073" i="1"/>
  <c r="V1073" i="1"/>
  <c r="W1073" i="1"/>
  <c r="X1073" i="1"/>
  <c r="Y1073" i="1"/>
  <c r="Z1073" i="1"/>
  <c r="AA1073" i="1"/>
  <c r="AB1073" i="1"/>
  <c r="AC1073" i="1"/>
  <c r="AD1073" i="1"/>
  <c r="AE1073" i="1"/>
  <c r="AF1073" i="1"/>
  <c r="AG1073" i="1"/>
  <c r="AH1073" i="1"/>
  <c r="AI1073" i="1"/>
  <c r="AJ1073" i="1"/>
  <c r="AK1073" i="1"/>
  <c r="AL1073" i="1"/>
  <c r="AM1073" i="1"/>
  <c r="AN1073" i="1"/>
  <c r="AO1073" i="1"/>
  <c r="AP1073" i="1"/>
  <c r="AQ1073" i="1"/>
  <c r="AR1073" i="1"/>
  <c r="AS1073" i="1"/>
  <c r="AT1073" i="1"/>
  <c r="AU1073" i="1"/>
  <c r="AV1073" i="1"/>
  <c r="AW1073" i="1"/>
  <c r="AX1073" i="1"/>
  <c r="AY1073" i="1"/>
  <c r="AZ1073" i="1"/>
  <c r="BA1073" i="1"/>
  <c r="BB1073" i="1"/>
  <c r="BC1073" i="1"/>
  <c r="BD1073" i="1"/>
  <c r="BE1073" i="1"/>
  <c r="BF1073" i="1"/>
  <c r="BG1073" i="1"/>
  <c r="BH1073" i="1"/>
  <c r="BI1073" i="1"/>
  <c r="BJ1073" i="1"/>
  <c r="BK1073" i="1"/>
  <c r="BL1073" i="1"/>
  <c r="BM1073" i="1"/>
  <c r="BN1073" i="1"/>
  <c r="BO1073" i="1"/>
  <c r="BP1073" i="1"/>
  <c r="BQ1073" i="1"/>
  <c r="BR1073" i="1"/>
  <c r="BS1073" i="1"/>
  <c r="BT1073" i="1"/>
  <c r="BU1073" i="1"/>
  <c r="BV1073" i="1"/>
  <c r="BW1073" i="1"/>
  <c r="BX1073" i="1"/>
  <c r="BY1073" i="1"/>
  <c r="BZ1073" i="1"/>
  <c r="CA1073" i="1"/>
  <c r="CB1073" i="1"/>
  <c r="CC1073" i="1"/>
  <c r="CD1073" i="1"/>
  <c r="CE1073" i="1"/>
  <c r="CF1073" i="1"/>
  <c r="CG1073" i="1"/>
  <c r="CH1073" i="1"/>
  <c r="CI1073" i="1"/>
  <c r="CJ1073" i="1"/>
  <c r="CK1073" i="1"/>
  <c r="CL1073" i="1"/>
  <c r="CM1073" i="1"/>
  <c r="CN1073" i="1"/>
  <c r="CO1073" i="1"/>
  <c r="CP1073" i="1"/>
  <c r="CQ1073" i="1"/>
  <c r="CR1073" i="1"/>
  <c r="CS1073" i="1"/>
  <c r="CT1073" i="1"/>
  <c r="CU1073" i="1"/>
  <c r="CV1073" i="1"/>
  <c r="CW1073" i="1"/>
  <c r="CX1073" i="1"/>
  <c r="CY1073" i="1"/>
  <c r="CZ1073" i="1"/>
  <c r="DA1073" i="1"/>
  <c r="DB1073" i="1"/>
  <c r="DC1073" i="1"/>
  <c r="DD1073" i="1"/>
  <c r="DE1073" i="1"/>
  <c r="DF1073" i="1"/>
  <c r="DG1073" i="1"/>
  <c r="DH1073" i="1"/>
  <c r="DI1073" i="1"/>
  <c r="Q1074" i="1"/>
  <c r="R1074" i="1"/>
  <c r="S1074" i="1"/>
  <c r="T1074" i="1"/>
  <c r="U1074" i="1"/>
  <c r="V1074" i="1"/>
  <c r="W1074" i="1"/>
  <c r="X1074" i="1"/>
  <c r="Y1074" i="1"/>
  <c r="Z1074" i="1"/>
  <c r="AA1074" i="1"/>
  <c r="AB1074" i="1"/>
  <c r="AC1074" i="1"/>
  <c r="AD1074" i="1"/>
  <c r="AE1074" i="1"/>
  <c r="AF1074" i="1"/>
  <c r="AG1074" i="1"/>
  <c r="AH1074" i="1"/>
  <c r="AI1074" i="1"/>
  <c r="AJ1074" i="1"/>
  <c r="AK1074" i="1"/>
  <c r="AL1074" i="1"/>
  <c r="AM1074" i="1"/>
  <c r="AN1074" i="1"/>
  <c r="AO1074" i="1"/>
  <c r="AP1074" i="1"/>
  <c r="AQ1074" i="1"/>
  <c r="AR1074" i="1"/>
  <c r="AS1074" i="1"/>
  <c r="AT1074" i="1"/>
  <c r="AU1074" i="1"/>
  <c r="AV1074" i="1"/>
  <c r="AW1074" i="1"/>
  <c r="AX1074" i="1"/>
  <c r="AY1074" i="1"/>
  <c r="AZ1074" i="1"/>
  <c r="BA1074" i="1"/>
  <c r="BB1074" i="1"/>
  <c r="BC1074" i="1"/>
  <c r="BD1074" i="1"/>
  <c r="BE1074" i="1"/>
  <c r="BF1074" i="1"/>
  <c r="BG1074" i="1"/>
  <c r="BH1074" i="1"/>
  <c r="BI1074" i="1"/>
  <c r="BJ1074" i="1"/>
  <c r="BK1074" i="1"/>
  <c r="BL1074" i="1"/>
  <c r="BM1074" i="1"/>
  <c r="BN1074" i="1"/>
  <c r="BO1074" i="1"/>
  <c r="BP1074" i="1"/>
  <c r="BQ1074" i="1"/>
  <c r="BR1074" i="1"/>
  <c r="BS1074" i="1"/>
  <c r="BT1074" i="1"/>
  <c r="BU1074" i="1"/>
  <c r="BV1074" i="1"/>
  <c r="BW1074" i="1"/>
  <c r="BX1074" i="1"/>
  <c r="BY1074" i="1"/>
  <c r="BZ1074" i="1"/>
  <c r="CA1074" i="1"/>
  <c r="CB1074" i="1"/>
  <c r="CC1074" i="1"/>
  <c r="CD1074" i="1"/>
  <c r="CE1074" i="1"/>
  <c r="CF1074" i="1"/>
  <c r="CG1074" i="1"/>
  <c r="CH1074" i="1"/>
  <c r="CI1074" i="1"/>
  <c r="CJ1074" i="1"/>
  <c r="CK1074" i="1"/>
  <c r="CL1074" i="1"/>
  <c r="CM1074" i="1"/>
  <c r="CN1074" i="1"/>
  <c r="CO1074" i="1"/>
  <c r="CP1074" i="1"/>
  <c r="CQ1074" i="1"/>
  <c r="CR1074" i="1"/>
  <c r="CS1074" i="1"/>
  <c r="CT1074" i="1"/>
  <c r="CU1074" i="1"/>
  <c r="CV1074" i="1"/>
  <c r="CW1074" i="1"/>
  <c r="CX1074" i="1"/>
  <c r="CY1074" i="1"/>
  <c r="CZ1074" i="1"/>
  <c r="DA1074" i="1"/>
  <c r="DB1074" i="1"/>
  <c r="DC1074" i="1"/>
  <c r="DD1074" i="1"/>
  <c r="DE1074" i="1"/>
  <c r="DF1074" i="1"/>
  <c r="DG1074" i="1"/>
  <c r="DH1074" i="1"/>
  <c r="DI1074" i="1"/>
  <c r="Q1075" i="1"/>
  <c r="R1075" i="1"/>
  <c r="S1075" i="1"/>
  <c r="T1075" i="1"/>
  <c r="U1075" i="1"/>
  <c r="V1075" i="1"/>
  <c r="W1075" i="1"/>
  <c r="X1075" i="1"/>
  <c r="Y1075" i="1"/>
  <c r="Z1075" i="1"/>
  <c r="AA1075" i="1"/>
  <c r="AB1075" i="1"/>
  <c r="AC1075" i="1"/>
  <c r="AD1075" i="1"/>
  <c r="AE1075" i="1"/>
  <c r="AF1075" i="1"/>
  <c r="AG1075" i="1"/>
  <c r="AH1075" i="1"/>
  <c r="AI1075" i="1"/>
  <c r="AJ1075" i="1"/>
  <c r="AK1075" i="1"/>
  <c r="AL1075" i="1"/>
  <c r="AM1075" i="1"/>
  <c r="AN1075" i="1"/>
  <c r="AO1075" i="1"/>
  <c r="AP1075" i="1"/>
  <c r="AQ1075" i="1"/>
  <c r="AR1075" i="1"/>
  <c r="AS1075" i="1"/>
  <c r="AT1075" i="1"/>
  <c r="AU1075" i="1"/>
  <c r="AV1075" i="1"/>
  <c r="AW1075" i="1"/>
  <c r="AX1075" i="1"/>
  <c r="AY1075" i="1"/>
  <c r="AZ1075" i="1"/>
  <c r="BA1075" i="1"/>
  <c r="BB1075" i="1"/>
  <c r="BC1075" i="1"/>
  <c r="BD1075" i="1"/>
  <c r="BE1075" i="1"/>
  <c r="BF1075" i="1"/>
  <c r="BG1075" i="1"/>
  <c r="BH1075" i="1"/>
  <c r="BI1075" i="1"/>
  <c r="BJ1075" i="1"/>
  <c r="BK1075" i="1"/>
  <c r="BL1075" i="1"/>
  <c r="BM1075" i="1"/>
  <c r="BN1075" i="1"/>
  <c r="BO1075" i="1"/>
  <c r="BP1075" i="1"/>
  <c r="BQ1075" i="1"/>
  <c r="BR1075" i="1"/>
  <c r="BS1075" i="1"/>
  <c r="BT1075" i="1"/>
  <c r="BU1075" i="1"/>
  <c r="BV1075" i="1"/>
  <c r="BW1075" i="1"/>
  <c r="BX1075" i="1"/>
  <c r="BY1075" i="1"/>
  <c r="BZ1075" i="1"/>
  <c r="CA1075" i="1"/>
  <c r="CB1075" i="1"/>
  <c r="CC1075" i="1"/>
  <c r="CD1075" i="1"/>
  <c r="CE1075" i="1"/>
  <c r="CF1075" i="1"/>
  <c r="CG1075" i="1"/>
  <c r="CH1075" i="1"/>
  <c r="CI1075" i="1"/>
  <c r="CJ1075" i="1"/>
  <c r="CK1075" i="1"/>
  <c r="CL1075" i="1"/>
  <c r="CM1075" i="1"/>
  <c r="CN1075" i="1"/>
  <c r="CO1075" i="1"/>
  <c r="CP1075" i="1"/>
  <c r="CQ1075" i="1"/>
  <c r="CR1075" i="1"/>
  <c r="CS1075" i="1"/>
  <c r="CT1075" i="1"/>
  <c r="CU1075" i="1"/>
  <c r="CV1075" i="1"/>
  <c r="CW1075" i="1"/>
  <c r="CX1075" i="1"/>
  <c r="CY1075" i="1"/>
  <c r="CZ1075" i="1"/>
  <c r="DA1075" i="1"/>
  <c r="DB1075" i="1"/>
  <c r="DC1075" i="1"/>
  <c r="DD1075" i="1"/>
  <c r="DE1075" i="1"/>
  <c r="DF1075" i="1"/>
  <c r="DG1075" i="1"/>
  <c r="DH1075" i="1"/>
  <c r="DI1075" i="1"/>
  <c r="Q1076" i="1"/>
  <c r="R1076" i="1"/>
  <c r="S1076" i="1"/>
  <c r="T1076" i="1"/>
  <c r="U1076" i="1"/>
  <c r="V1076" i="1"/>
  <c r="W1076" i="1"/>
  <c r="X1076" i="1"/>
  <c r="Y1076" i="1"/>
  <c r="Z1076" i="1"/>
  <c r="AA1076" i="1"/>
  <c r="AB1076" i="1"/>
  <c r="AC1076" i="1"/>
  <c r="AD1076" i="1"/>
  <c r="AE1076" i="1"/>
  <c r="AF1076" i="1"/>
  <c r="AG1076" i="1"/>
  <c r="AH1076" i="1"/>
  <c r="AI1076" i="1"/>
  <c r="AJ1076" i="1"/>
  <c r="AK1076" i="1"/>
  <c r="AL1076" i="1"/>
  <c r="AM1076" i="1"/>
  <c r="AN1076" i="1"/>
  <c r="AO1076" i="1"/>
  <c r="AP1076" i="1"/>
  <c r="AQ1076" i="1"/>
  <c r="AR1076" i="1"/>
  <c r="AS1076" i="1"/>
  <c r="AT1076" i="1"/>
  <c r="AU1076" i="1"/>
  <c r="AV1076" i="1"/>
  <c r="AW1076" i="1"/>
  <c r="AX1076" i="1"/>
  <c r="AY1076" i="1"/>
  <c r="AZ1076" i="1"/>
  <c r="BA1076" i="1"/>
  <c r="BB1076" i="1"/>
  <c r="BC1076" i="1"/>
  <c r="BD1076" i="1"/>
  <c r="BE1076" i="1"/>
  <c r="BF1076" i="1"/>
  <c r="BG1076" i="1"/>
  <c r="BH1076" i="1"/>
  <c r="BI1076" i="1"/>
  <c r="BJ1076" i="1"/>
  <c r="BK1076" i="1"/>
  <c r="BL1076" i="1"/>
  <c r="BM1076" i="1"/>
  <c r="BN1076" i="1"/>
  <c r="BO1076" i="1"/>
  <c r="BP1076" i="1"/>
  <c r="BQ1076" i="1"/>
  <c r="BR1076" i="1"/>
  <c r="BS1076" i="1"/>
  <c r="BT1076" i="1"/>
  <c r="BU1076" i="1"/>
  <c r="BV1076" i="1"/>
  <c r="BW1076" i="1"/>
  <c r="BX1076" i="1"/>
  <c r="BY1076" i="1"/>
  <c r="BZ1076" i="1"/>
  <c r="CA1076" i="1"/>
  <c r="CB1076" i="1"/>
  <c r="CC1076" i="1"/>
  <c r="CD1076" i="1"/>
  <c r="CE1076" i="1"/>
  <c r="CF1076" i="1"/>
  <c r="CG1076" i="1"/>
  <c r="CH1076" i="1"/>
  <c r="CI1076" i="1"/>
  <c r="CJ1076" i="1"/>
  <c r="CK1076" i="1"/>
  <c r="CL1076" i="1"/>
  <c r="CM1076" i="1"/>
  <c r="CN1076" i="1"/>
  <c r="CO1076" i="1"/>
  <c r="CP1076" i="1"/>
  <c r="CQ1076" i="1"/>
  <c r="CR1076" i="1"/>
  <c r="CS1076" i="1"/>
  <c r="CT1076" i="1"/>
  <c r="CU1076" i="1"/>
  <c r="CV1076" i="1"/>
  <c r="CW1076" i="1"/>
  <c r="CX1076" i="1"/>
  <c r="CY1076" i="1"/>
  <c r="CZ1076" i="1"/>
  <c r="DA1076" i="1"/>
  <c r="DB1076" i="1"/>
  <c r="DC1076" i="1"/>
  <c r="DD1076" i="1"/>
  <c r="DE1076" i="1"/>
  <c r="DF1076" i="1"/>
  <c r="DG1076" i="1"/>
  <c r="DH1076" i="1"/>
  <c r="DI1076" i="1"/>
  <c r="Q1077" i="1"/>
  <c r="R1077" i="1"/>
  <c r="S1077" i="1"/>
  <c r="T1077" i="1"/>
  <c r="U1077" i="1"/>
  <c r="V1077" i="1"/>
  <c r="W1077" i="1"/>
  <c r="X1077" i="1"/>
  <c r="Y1077" i="1"/>
  <c r="Z1077" i="1"/>
  <c r="AA1077" i="1"/>
  <c r="AB1077" i="1"/>
  <c r="AC1077" i="1"/>
  <c r="AD1077" i="1"/>
  <c r="AE1077" i="1"/>
  <c r="AF1077" i="1"/>
  <c r="AG1077" i="1"/>
  <c r="AH1077" i="1"/>
  <c r="AI1077" i="1"/>
  <c r="AJ1077" i="1"/>
  <c r="AK1077" i="1"/>
  <c r="AL1077" i="1"/>
  <c r="AM1077" i="1"/>
  <c r="AN1077" i="1"/>
  <c r="AO1077" i="1"/>
  <c r="AP1077" i="1"/>
  <c r="AQ1077" i="1"/>
  <c r="AR1077" i="1"/>
  <c r="AS1077" i="1"/>
  <c r="AT1077" i="1"/>
  <c r="AU1077" i="1"/>
  <c r="AV1077" i="1"/>
  <c r="AW1077" i="1"/>
  <c r="AX1077" i="1"/>
  <c r="AY1077" i="1"/>
  <c r="AZ1077" i="1"/>
  <c r="BA1077" i="1"/>
  <c r="BB1077" i="1"/>
  <c r="BC1077" i="1"/>
  <c r="BD1077" i="1"/>
  <c r="BE1077" i="1"/>
  <c r="BF1077" i="1"/>
  <c r="BG1077" i="1"/>
  <c r="BH1077" i="1"/>
  <c r="BI1077" i="1"/>
  <c r="BJ1077" i="1"/>
  <c r="BK1077" i="1"/>
  <c r="BL1077" i="1"/>
  <c r="BM1077" i="1"/>
  <c r="BN1077" i="1"/>
  <c r="BO1077" i="1"/>
  <c r="BP1077" i="1"/>
  <c r="BQ1077" i="1"/>
  <c r="BR1077" i="1"/>
  <c r="BS1077" i="1"/>
  <c r="BT1077" i="1"/>
  <c r="BU1077" i="1"/>
  <c r="BV1077" i="1"/>
  <c r="BW1077" i="1"/>
  <c r="BX1077" i="1"/>
  <c r="BY1077" i="1"/>
  <c r="BZ1077" i="1"/>
  <c r="CA1077" i="1"/>
  <c r="CB1077" i="1"/>
  <c r="CC1077" i="1"/>
  <c r="CD1077" i="1"/>
  <c r="CE1077" i="1"/>
  <c r="CF1077" i="1"/>
  <c r="CG1077" i="1"/>
  <c r="CH1077" i="1"/>
  <c r="CI1077" i="1"/>
  <c r="CJ1077" i="1"/>
  <c r="CK1077" i="1"/>
  <c r="CL1077" i="1"/>
  <c r="CM1077" i="1"/>
  <c r="CN1077" i="1"/>
  <c r="CO1077" i="1"/>
  <c r="CP1077" i="1"/>
  <c r="CQ1077" i="1"/>
  <c r="CR1077" i="1"/>
  <c r="CS1077" i="1"/>
  <c r="CT1077" i="1"/>
  <c r="CU1077" i="1"/>
  <c r="CV1077" i="1"/>
  <c r="CW1077" i="1"/>
  <c r="CX1077" i="1"/>
  <c r="CY1077" i="1"/>
  <c r="CZ1077" i="1"/>
  <c r="DA1077" i="1"/>
  <c r="DB1077" i="1"/>
  <c r="DC1077" i="1"/>
  <c r="DD1077" i="1"/>
  <c r="DE1077" i="1"/>
  <c r="DF1077" i="1"/>
  <c r="DG1077" i="1"/>
  <c r="DH1077" i="1"/>
  <c r="DI1077" i="1"/>
  <c r="Q1078" i="1"/>
  <c r="R1078" i="1"/>
  <c r="S1078" i="1"/>
  <c r="T1078" i="1"/>
  <c r="U1078" i="1"/>
  <c r="V1078" i="1"/>
  <c r="W1078" i="1"/>
  <c r="X1078" i="1"/>
  <c r="Y1078" i="1"/>
  <c r="Z1078" i="1"/>
  <c r="AA1078" i="1"/>
  <c r="AB1078" i="1"/>
  <c r="AC1078" i="1"/>
  <c r="AD1078" i="1"/>
  <c r="AE1078" i="1"/>
  <c r="AF1078" i="1"/>
  <c r="AG1078" i="1"/>
  <c r="AH1078" i="1"/>
  <c r="AI1078" i="1"/>
  <c r="AJ1078" i="1"/>
  <c r="AK1078" i="1"/>
  <c r="AL1078" i="1"/>
  <c r="AM1078" i="1"/>
  <c r="AN1078" i="1"/>
  <c r="AO1078" i="1"/>
  <c r="AP1078" i="1"/>
  <c r="AQ1078" i="1"/>
  <c r="AR1078" i="1"/>
  <c r="AS1078" i="1"/>
  <c r="AT1078" i="1"/>
  <c r="AU1078" i="1"/>
  <c r="AV1078" i="1"/>
  <c r="AW1078" i="1"/>
  <c r="AX1078" i="1"/>
  <c r="AY1078" i="1"/>
  <c r="AZ1078" i="1"/>
  <c r="BA1078" i="1"/>
  <c r="BB1078" i="1"/>
  <c r="BC1078" i="1"/>
  <c r="BD1078" i="1"/>
  <c r="BE1078" i="1"/>
  <c r="BF1078" i="1"/>
  <c r="BG1078" i="1"/>
  <c r="BH1078" i="1"/>
  <c r="BI1078" i="1"/>
  <c r="BJ1078" i="1"/>
  <c r="BK1078" i="1"/>
  <c r="BL1078" i="1"/>
  <c r="BM1078" i="1"/>
  <c r="BN1078" i="1"/>
  <c r="BO1078" i="1"/>
  <c r="BP1078" i="1"/>
  <c r="BQ1078" i="1"/>
  <c r="BR1078" i="1"/>
  <c r="BS1078" i="1"/>
  <c r="BT1078" i="1"/>
  <c r="BU1078" i="1"/>
  <c r="BV1078" i="1"/>
  <c r="BW1078" i="1"/>
  <c r="BX1078" i="1"/>
  <c r="BY1078" i="1"/>
  <c r="BZ1078" i="1"/>
  <c r="CA1078" i="1"/>
  <c r="CB1078" i="1"/>
  <c r="CC1078" i="1"/>
  <c r="CD1078" i="1"/>
  <c r="CE1078" i="1"/>
  <c r="CF1078" i="1"/>
  <c r="CG1078" i="1"/>
  <c r="CH1078" i="1"/>
  <c r="CI1078" i="1"/>
  <c r="CJ1078" i="1"/>
  <c r="CK1078" i="1"/>
  <c r="CL1078" i="1"/>
  <c r="CM1078" i="1"/>
  <c r="CN1078" i="1"/>
  <c r="CO1078" i="1"/>
  <c r="CP1078" i="1"/>
  <c r="CQ1078" i="1"/>
  <c r="CR1078" i="1"/>
  <c r="CS1078" i="1"/>
  <c r="CT1078" i="1"/>
  <c r="CU1078" i="1"/>
  <c r="CV1078" i="1"/>
  <c r="CW1078" i="1"/>
  <c r="CX1078" i="1"/>
  <c r="CY1078" i="1"/>
  <c r="CZ1078" i="1"/>
  <c r="DA1078" i="1"/>
  <c r="DB1078" i="1"/>
  <c r="DC1078" i="1"/>
  <c r="DD1078" i="1"/>
  <c r="DE1078" i="1"/>
  <c r="DF1078" i="1"/>
  <c r="DG1078" i="1"/>
  <c r="DH1078" i="1"/>
  <c r="DI1078" i="1"/>
  <c r="Q1079" i="1"/>
  <c r="R1079" i="1"/>
  <c r="S1079" i="1"/>
  <c r="T1079" i="1"/>
  <c r="U1079" i="1"/>
  <c r="V1079" i="1"/>
  <c r="W1079" i="1"/>
  <c r="X1079" i="1"/>
  <c r="Y1079" i="1"/>
  <c r="Z1079" i="1"/>
  <c r="AA1079" i="1"/>
  <c r="AB1079" i="1"/>
  <c r="AC1079" i="1"/>
  <c r="AD1079" i="1"/>
  <c r="AE1079" i="1"/>
  <c r="AF1079" i="1"/>
  <c r="AG1079" i="1"/>
  <c r="AH1079" i="1"/>
  <c r="AI1079" i="1"/>
  <c r="AJ1079" i="1"/>
  <c r="AK1079" i="1"/>
  <c r="AL1079" i="1"/>
  <c r="AM1079" i="1"/>
  <c r="AN1079" i="1"/>
  <c r="AO1079" i="1"/>
  <c r="AP1079" i="1"/>
  <c r="AQ1079" i="1"/>
  <c r="AR1079" i="1"/>
  <c r="AS1079" i="1"/>
  <c r="AT1079" i="1"/>
  <c r="AU1079" i="1"/>
  <c r="AV1079" i="1"/>
  <c r="AW1079" i="1"/>
  <c r="AX1079" i="1"/>
  <c r="AY1079" i="1"/>
  <c r="AZ1079" i="1"/>
  <c r="BA1079" i="1"/>
  <c r="BB1079" i="1"/>
  <c r="BC1079" i="1"/>
  <c r="BD1079" i="1"/>
  <c r="BE1079" i="1"/>
  <c r="BF1079" i="1"/>
  <c r="BG1079" i="1"/>
  <c r="BH1079" i="1"/>
  <c r="BI1079" i="1"/>
  <c r="BJ1079" i="1"/>
  <c r="BK1079" i="1"/>
  <c r="BL1079" i="1"/>
  <c r="BM1079" i="1"/>
  <c r="BN1079" i="1"/>
  <c r="BO1079" i="1"/>
  <c r="BP1079" i="1"/>
  <c r="BQ1079" i="1"/>
  <c r="BR1079" i="1"/>
  <c r="BS1079" i="1"/>
  <c r="BT1079" i="1"/>
  <c r="BU1079" i="1"/>
  <c r="BV1079" i="1"/>
  <c r="BW1079" i="1"/>
  <c r="BX1079" i="1"/>
  <c r="BY1079" i="1"/>
  <c r="BZ1079" i="1"/>
  <c r="CA1079" i="1"/>
  <c r="CB1079" i="1"/>
  <c r="CC1079" i="1"/>
  <c r="CD1079" i="1"/>
  <c r="CE1079" i="1"/>
  <c r="CF1079" i="1"/>
  <c r="CG1079" i="1"/>
  <c r="CH1079" i="1"/>
  <c r="CI1079" i="1"/>
  <c r="CJ1079" i="1"/>
  <c r="CK1079" i="1"/>
  <c r="CL1079" i="1"/>
  <c r="CM1079" i="1"/>
  <c r="CN1079" i="1"/>
  <c r="CO1079" i="1"/>
  <c r="CP1079" i="1"/>
  <c r="CQ1079" i="1"/>
  <c r="CR1079" i="1"/>
  <c r="CS1079" i="1"/>
  <c r="CT1079" i="1"/>
  <c r="CU1079" i="1"/>
  <c r="CV1079" i="1"/>
  <c r="CW1079" i="1"/>
  <c r="CX1079" i="1"/>
  <c r="CY1079" i="1"/>
  <c r="CZ1079" i="1"/>
  <c r="DA1079" i="1"/>
  <c r="DB1079" i="1"/>
  <c r="DC1079" i="1"/>
  <c r="DD1079" i="1"/>
  <c r="DE1079" i="1"/>
  <c r="DF1079" i="1"/>
  <c r="DG1079" i="1"/>
  <c r="DH1079" i="1"/>
  <c r="DI1079" i="1"/>
  <c r="Q1080" i="1"/>
  <c r="R1080" i="1"/>
  <c r="S1080" i="1"/>
  <c r="T1080" i="1"/>
  <c r="U1080" i="1"/>
  <c r="V1080" i="1"/>
  <c r="W1080" i="1"/>
  <c r="X1080" i="1"/>
  <c r="Y1080" i="1"/>
  <c r="Z1080" i="1"/>
  <c r="AA1080" i="1"/>
  <c r="AB1080" i="1"/>
  <c r="AC1080" i="1"/>
  <c r="AD1080" i="1"/>
  <c r="AE1080" i="1"/>
  <c r="AF1080" i="1"/>
  <c r="AG1080" i="1"/>
  <c r="AH1080" i="1"/>
  <c r="AI1080" i="1"/>
  <c r="AJ1080" i="1"/>
  <c r="AK1080" i="1"/>
  <c r="AL1080" i="1"/>
  <c r="AM1080" i="1"/>
  <c r="AN1080" i="1"/>
  <c r="AO1080" i="1"/>
  <c r="AP1080" i="1"/>
  <c r="AQ1080" i="1"/>
  <c r="AR1080" i="1"/>
  <c r="AS1080" i="1"/>
  <c r="AT1080" i="1"/>
  <c r="AU1080" i="1"/>
  <c r="AV1080" i="1"/>
  <c r="AW1080" i="1"/>
  <c r="AX1080" i="1"/>
  <c r="AY1080" i="1"/>
  <c r="AZ1080" i="1"/>
  <c r="BA1080" i="1"/>
  <c r="BB1080" i="1"/>
  <c r="BC1080" i="1"/>
  <c r="BD1080" i="1"/>
  <c r="BE1080" i="1"/>
  <c r="BF1080" i="1"/>
  <c r="BG1080" i="1"/>
  <c r="BH1080" i="1"/>
  <c r="BI1080" i="1"/>
  <c r="BJ1080" i="1"/>
  <c r="BK1080" i="1"/>
  <c r="BL1080" i="1"/>
  <c r="BM1080" i="1"/>
  <c r="BN1080" i="1"/>
  <c r="BO1080" i="1"/>
  <c r="BP1080" i="1"/>
  <c r="BQ1080" i="1"/>
  <c r="BR1080" i="1"/>
  <c r="BS1080" i="1"/>
  <c r="BT1080" i="1"/>
  <c r="BU1080" i="1"/>
  <c r="BV1080" i="1"/>
  <c r="BW1080" i="1"/>
  <c r="BX1080" i="1"/>
  <c r="BY1080" i="1"/>
  <c r="BZ1080" i="1"/>
  <c r="CA1080" i="1"/>
  <c r="CB1080" i="1"/>
  <c r="CC1080" i="1"/>
  <c r="CD1080" i="1"/>
  <c r="CE1080" i="1"/>
  <c r="CF1080" i="1"/>
  <c r="CG1080" i="1"/>
  <c r="CH1080" i="1"/>
  <c r="CI1080" i="1"/>
  <c r="CJ1080" i="1"/>
  <c r="CK1080" i="1"/>
  <c r="CL1080" i="1"/>
  <c r="CM1080" i="1"/>
  <c r="CN1080" i="1"/>
  <c r="CO1080" i="1"/>
  <c r="CP1080" i="1"/>
  <c r="CQ1080" i="1"/>
  <c r="CR1080" i="1"/>
  <c r="CS1080" i="1"/>
  <c r="CT1080" i="1"/>
  <c r="CU1080" i="1"/>
  <c r="CV1080" i="1"/>
  <c r="CW1080" i="1"/>
  <c r="CX1080" i="1"/>
  <c r="CY1080" i="1"/>
  <c r="CZ1080" i="1"/>
  <c r="DA1080" i="1"/>
  <c r="DB1080" i="1"/>
  <c r="DC1080" i="1"/>
  <c r="DD1080" i="1"/>
  <c r="DE1080" i="1"/>
  <c r="DF1080" i="1"/>
  <c r="DG1080" i="1"/>
  <c r="DH1080" i="1"/>
  <c r="DI1080" i="1"/>
  <c r="Q1081" i="1"/>
  <c r="R1081" i="1"/>
  <c r="S1081" i="1"/>
  <c r="T1081" i="1"/>
  <c r="U1081" i="1"/>
  <c r="V1081" i="1"/>
  <c r="W1081" i="1"/>
  <c r="X1081" i="1"/>
  <c r="Y1081" i="1"/>
  <c r="Z1081" i="1"/>
  <c r="AA1081" i="1"/>
  <c r="AB1081" i="1"/>
  <c r="AC1081" i="1"/>
  <c r="AD1081" i="1"/>
  <c r="AE1081" i="1"/>
  <c r="AF1081" i="1"/>
  <c r="AG1081" i="1"/>
  <c r="AH1081" i="1"/>
  <c r="AI1081" i="1"/>
  <c r="AJ1081" i="1"/>
  <c r="AK1081" i="1"/>
  <c r="AL1081" i="1"/>
  <c r="AM1081" i="1"/>
  <c r="AN1081" i="1"/>
  <c r="AO1081" i="1"/>
  <c r="AP1081" i="1"/>
  <c r="AQ1081" i="1"/>
  <c r="AR1081" i="1"/>
  <c r="AS1081" i="1"/>
  <c r="AT1081" i="1"/>
  <c r="AU1081" i="1"/>
  <c r="AV1081" i="1"/>
  <c r="AW1081" i="1"/>
  <c r="AX1081" i="1"/>
  <c r="AY1081" i="1"/>
  <c r="AZ1081" i="1"/>
  <c r="BA1081" i="1"/>
  <c r="BB1081" i="1"/>
  <c r="BC1081" i="1"/>
  <c r="BD1081" i="1"/>
  <c r="BE1081" i="1"/>
  <c r="BF1081" i="1"/>
  <c r="BG1081" i="1"/>
  <c r="BH1081" i="1"/>
  <c r="BI1081" i="1"/>
  <c r="BJ1081" i="1"/>
  <c r="BK1081" i="1"/>
  <c r="BL1081" i="1"/>
  <c r="BM1081" i="1"/>
  <c r="BN1081" i="1"/>
  <c r="BO1081" i="1"/>
  <c r="BP1081" i="1"/>
  <c r="BQ1081" i="1"/>
  <c r="BR1081" i="1"/>
  <c r="BS1081" i="1"/>
  <c r="BT1081" i="1"/>
  <c r="BU1081" i="1"/>
  <c r="BV1081" i="1"/>
  <c r="BW1081" i="1"/>
  <c r="BX1081" i="1"/>
  <c r="BY1081" i="1"/>
  <c r="BZ1081" i="1"/>
  <c r="CA1081" i="1"/>
  <c r="CB1081" i="1"/>
  <c r="CC1081" i="1"/>
  <c r="CD1081" i="1"/>
  <c r="CE1081" i="1"/>
  <c r="CF1081" i="1"/>
  <c r="CG1081" i="1"/>
  <c r="CH1081" i="1"/>
  <c r="CI1081" i="1"/>
  <c r="CJ1081" i="1"/>
  <c r="CK1081" i="1"/>
  <c r="CL1081" i="1"/>
  <c r="CM1081" i="1"/>
  <c r="CN1081" i="1"/>
  <c r="CO1081" i="1"/>
  <c r="CP1081" i="1"/>
  <c r="CQ1081" i="1"/>
  <c r="CR1081" i="1"/>
  <c r="CS1081" i="1"/>
  <c r="CT1081" i="1"/>
  <c r="CU1081" i="1"/>
  <c r="CV1081" i="1"/>
  <c r="CW1081" i="1"/>
  <c r="CX1081" i="1"/>
  <c r="CY1081" i="1"/>
  <c r="CZ1081" i="1"/>
  <c r="DA1081" i="1"/>
  <c r="DB1081" i="1"/>
  <c r="DC1081" i="1"/>
  <c r="DD1081" i="1"/>
  <c r="DE1081" i="1"/>
  <c r="DF1081" i="1"/>
  <c r="DG1081" i="1"/>
  <c r="DH1081" i="1"/>
  <c r="DI1081" i="1"/>
  <c r="Q1082" i="1"/>
  <c r="R1082" i="1"/>
  <c r="S1082" i="1"/>
  <c r="T1082" i="1"/>
  <c r="U1082" i="1"/>
  <c r="V1082" i="1"/>
  <c r="W1082" i="1"/>
  <c r="X1082" i="1"/>
  <c r="Y1082" i="1"/>
  <c r="Z1082" i="1"/>
  <c r="AA1082" i="1"/>
  <c r="AB1082" i="1"/>
  <c r="AC1082" i="1"/>
  <c r="AD1082" i="1"/>
  <c r="AE1082" i="1"/>
  <c r="AF1082" i="1"/>
  <c r="AG1082" i="1"/>
  <c r="AH1082" i="1"/>
  <c r="AI1082" i="1"/>
  <c r="AJ1082" i="1"/>
  <c r="AK1082" i="1"/>
  <c r="AL1082" i="1"/>
  <c r="AM1082" i="1"/>
  <c r="AN1082" i="1"/>
  <c r="AO1082" i="1"/>
  <c r="AP1082" i="1"/>
  <c r="AQ1082" i="1"/>
  <c r="AR1082" i="1"/>
  <c r="AS1082" i="1"/>
  <c r="AT1082" i="1"/>
  <c r="AU1082" i="1"/>
  <c r="AV1082" i="1"/>
  <c r="AW1082" i="1"/>
  <c r="AX1082" i="1"/>
  <c r="AY1082" i="1"/>
  <c r="AZ1082" i="1"/>
  <c r="BA1082" i="1"/>
  <c r="BB1082" i="1"/>
  <c r="BC1082" i="1"/>
  <c r="BD1082" i="1"/>
  <c r="BE1082" i="1"/>
  <c r="BF1082" i="1"/>
  <c r="BG1082" i="1"/>
  <c r="BH1082" i="1"/>
  <c r="BI1082" i="1"/>
  <c r="BJ1082" i="1"/>
  <c r="BK1082" i="1"/>
  <c r="BL1082" i="1"/>
  <c r="BM1082" i="1"/>
  <c r="BN1082" i="1"/>
  <c r="BO1082" i="1"/>
  <c r="BP1082" i="1"/>
  <c r="BQ1082" i="1"/>
  <c r="BR1082" i="1"/>
  <c r="BS1082" i="1"/>
  <c r="BT1082" i="1"/>
  <c r="BU1082" i="1"/>
  <c r="BV1082" i="1"/>
  <c r="BW1082" i="1"/>
  <c r="BX1082" i="1"/>
  <c r="BY1082" i="1"/>
  <c r="BZ1082" i="1"/>
  <c r="CA1082" i="1"/>
  <c r="CB1082" i="1"/>
  <c r="CC1082" i="1"/>
  <c r="CD1082" i="1"/>
  <c r="CE1082" i="1"/>
  <c r="CF1082" i="1"/>
  <c r="CG1082" i="1"/>
  <c r="CH1082" i="1"/>
  <c r="CI1082" i="1"/>
  <c r="CJ1082" i="1"/>
  <c r="CK1082" i="1"/>
  <c r="CL1082" i="1"/>
  <c r="CM1082" i="1"/>
  <c r="CN1082" i="1"/>
  <c r="CO1082" i="1"/>
  <c r="CP1082" i="1"/>
  <c r="CQ1082" i="1"/>
  <c r="CR1082" i="1"/>
  <c r="CS1082" i="1"/>
  <c r="CT1082" i="1"/>
  <c r="CU1082" i="1"/>
  <c r="CV1082" i="1"/>
  <c r="CW1082" i="1"/>
  <c r="CX1082" i="1"/>
  <c r="CY1082" i="1"/>
  <c r="CZ1082" i="1"/>
  <c r="DA1082" i="1"/>
  <c r="DB1082" i="1"/>
  <c r="DC1082" i="1"/>
  <c r="DD1082" i="1"/>
  <c r="DE1082" i="1"/>
  <c r="DF1082" i="1"/>
  <c r="DG1082" i="1"/>
  <c r="DH1082" i="1"/>
  <c r="DI1082" i="1"/>
  <c r="Q1083" i="1"/>
  <c r="R1083" i="1"/>
  <c r="S1083" i="1"/>
  <c r="T1083" i="1"/>
  <c r="U1083" i="1"/>
  <c r="V1083" i="1"/>
  <c r="W1083" i="1"/>
  <c r="X1083" i="1"/>
  <c r="Y1083" i="1"/>
  <c r="Z1083" i="1"/>
  <c r="AA1083" i="1"/>
  <c r="AB1083" i="1"/>
  <c r="AC1083" i="1"/>
  <c r="AD1083" i="1"/>
  <c r="AE1083" i="1"/>
  <c r="AF1083" i="1"/>
  <c r="AG1083" i="1"/>
  <c r="AH1083" i="1"/>
  <c r="AI1083" i="1"/>
  <c r="AJ1083" i="1"/>
  <c r="AK1083" i="1"/>
  <c r="AL1083" i="1"/>
  <c r="AM1083" i="1"/>
  <c r="AN1083" i="1"/>
  <c r="AO1083" i="1"/>
  <c r="AP1083" i="1"/>
  <c r="AQ1083" i="1"/>
  <c r="AR1083" i="1"/>
  <c r="AS1083" i="1"/>
  <c r="AT1083" i="1"/>
  <c r="AU1083" i="1"/>
  <c r="AV1083" i="1"/>
  <c r="AW1083" i="1"/>
  <c r="AX1083" i="1"/>
  <c r="AY1083" i="1"/>
  <c r="AZ1083" i="1"/>
  <c r="BA1083" i="1"/>
  <c r="BB1083" i="1"/>
  <c r="BC1083" i="1"/>
  <c r="BD1083" i="1"/>
  <c r="BE1083" i="1"/>
  <c r="BF1083" i="1"/>
  <c r="BG1083" i="1"/>
  <c r="BH1083" i="1"/>
  <c r="BI1083" i="1"/>
  <c r="BJ1083" i="1"/>
  <c r="BK1083" i="1"/>
  <c r="BL1083" i="1"/>
  <c r="BM1083" i="1"/>
  <c r="BN1083" i="1"/>
  <c r="BO1083" i="1"/>
  <c r="BP1083" i="1"/>
  <c r="BQ1083" i="1"/>
  <c r="BR1083" i="1"/>
  <c r="BS1083" i="1"/>
  <c r="BT1083" i="1"/>
  <c r="BU1083" i="1"/>
  <c r="BV1083" i="1"/>
  <c r="BW1083" i="1"/>
  <c r="BX1083" i="1"/>
  <c r="BY1083" i="1"/>
  <c r="BZ1083" i="1"/>
  <c r="CA1083" i="1"/>
  <c r="CB1083" i="1"/>
  <c r="CC1083" i="1"/>
  <c r="CD1083" i="1"/>
  <c r="CE1083" i="1"/>
  <c r="CF1083" i="1"/>
  <c r="CG1083" i="1"/>
  <c r="CH1083" i="1"/>
  <c r="CI1083" i="1"/>
  <c r="CJ1083" i="1"/>
  <c r="CK1083" i="1"/>
  <c r="CL1083" i="1"/>
  <c r="CM1083" i="1"/>
  <c r="CN1083" i="1"/>
  <c r="CO1083" i="1"/>
  <c r="CP1083" i="1"/>
  <c r="CQ1083" i="1"/>
  <c r="CR1083" i="1"/>
  <c r="CS1083" i="1"/>
  <c r="CT1083" i="1"/>
  <c r="CU1083" i="1"/>
  <c r="CV1083" i="1"/>
  <c r="CW1083" i="1"/>
  <c r="CX1083" i="1"/>
  <c r="CY1083" i="1"/>
  <c r="CZ1083" i="1"/>
  <c r="DA1083" i="1"/>
  <c r="DB1083" i="1"/>
  <c r="DC1083" i="1"/>
  <c r="DD1083" i="1"/>
  <c r="DE1083" i="1"/>
  <c r="DF1083" i="1"/>
  <c r="DG1083" i="1"/>
  <c r="DH1083" i="1"/>
  <c r="DI1083" i="1"/>
  <c r="Q1084" i="1"/>
  <c r="R1084" i="1"/>
  <c r="S1084" i="1"/>
  <c r="T1084" i="1"/>
  <c r="U1084" i="1"/>
  <c r="V1084" i="1"/>
  <c r="W1084" i="1"/>
  <c r="X1084" i="1"/>
  <c r="Y1084" i="1"/>
  <c r="Z1084" i="1"/>
  <c r="AA1084" i="1"/>
  <c r="AB1084" i="1"/>
  <c r="AC1084" i="1"/>
  <c r="AD1084" i="1"/>
  <c r="AE1084" i="1"/>
  <c r="AF1084" i="1"/>
  <c r="AG1084" i="1"/>
  <c r="AH1084" i="1"/>
  <c r="AI1084" i="1"/>
  <c r="AJ1084" i="1"/>
  <c r="AK1084" i="1"/>
  <c r="AL1084" i="1"/>
  <c r="AM1084" i="1"/>
  <c r="AN1084" i="1"/>
  <c r="AO1084" i="1"/>
  <c r="AP1084" i="1"/>
  <c r="AQ1084" i="1"/>
  <c r="AR1084" i="1"/>
  <c r="AS1084" i="1"/>
  <c r="AT1084" i="1"/>
  <c r="AU1084" i="1"/>
  <c r="AV1084" i="1"/>
  <c r="AW1084" i="1"/>
  <c r="AX1084" i="1"/>
  <c r="AY1084" i="1"/>
  <c r="AZ1084" i="1"/>
  <c r="BA1084" i="1"/>
  <c r="BB1084" i="1"/>
  <c r="BC1084" i="1"/>
  <c r="BD1084" i="1"/>
  <c r="BE1084" i="1"/>
  <c r="BF1084" i="1"/>
  <c r="BG1084" i="1"/>
  <c r="BH1084" i="1"/>
  <c r="BI1084" i="1"/>
  <c r="BJ1084" i="1"/>
  <c r="BK1084" i="1"/>
  <c r="BL1084" i="1"/>
  <c r="BM1084" i="1"/>
  <c r="BN1084" i="1"/>
  <c r="BO1084" i="1"/>
  <c r="BP1084" i="1"/>
  <c r="BQ1084" i="1"/>
  <c r="BR1084" i="1"/>
  <c r="BS1084" i="1"/>
  <c r="BT1084" i="1"/>
  <c r="BU1084" i="1"/>
  <c r="BV1084" i="1"/>
  <c r="BW1084" i="1"/>
  <c r="BX1084" i="1"/>
  <c r="BY1084" i="1"/>
  <c r="BZ1084" i="1"/>
  <c r="CA1084" i="1"/>
  <c r="CB1084" i="1"/>
  <c r="CC1084" i="1"/>
  <c r="CD1084" i="1"/>
  <c r="CE1084" i="1"/>
  <c r="CF1084" i="1"/>
  <c r="CG1084" i="1"/>
  <c r="CH1084" i="1"/>
  <c r="CI1084" i="1"/>
  <c r="CJ1084" i="1"/>
  <c r="CK1084" i="1"/>
  <c r="CL1084" i="1"/>
  <c r="CM1084" i="1"/>
  <c r="CN1084" i="1"/>
  <c r="CO1084" i="1"/>
  <c r="CP1084" i="1"/>
  <c r="CQ1084" i="1"/>
  <c r="CR1084" i="1"/>
  <c r="CS1084" i="1"/>
  <c r="CT1084" i="1"/>
  <c r="CU1084" i="1"/>
  <c r="CV1084" i="1"/>
  <c r="CW1084" i="1"/>
  <c r="CX1084" i="1"/>
  <c r="CY1084" i="1"/>
  <c r="CZ1084" i="1"/>
  <c r="DA1084" i="1"/>
  <c r="DB1084" i="1"/>
  <c r="DC1084" i="1"/>
  <c r="DD1084" i="1"/>
  <c r="DE1084" i="1"/>
  <c r="DF1084" i="1"/>
  <c r="DG1084" i="1"/>
  <c r="DH1084" i="1"/>
  <c r="DI1084" i="1"/>
  <c r="Q1085" i="1"/>
  <c r="R1085" i="1"/>
  <c r="S1085" i="1"/>
  <c r="T1085" i="1"/>
  <c r="U1085" i="1"/>
  <c r="V1085" i="1"/>
  <c r="W1085" i="1"/>
  <c r="X1085" i="1"/>
  <c r="Y1085" i="1"/>
  <c r="Z1085" i="1"/>
  <c r="AA1085" i="1"/>
  <c r="AB1085" i="1"/>
  <c r="AC1085" i="1"/>
  <c r="AD1085" i="1"/>
  <c r="AE1085" i="1"/>
  <c r="AF1085" i="1"/>
  <c r="AG1085" i="1"/>
  <c r="AH1085" i="1"/>
  <c r="AI1085" i="1"/>
  <c r="AJ1085" i="1"/>
  <c r="AK1085" i="1"/>
  <c r="AL1085" i="1"/>
  <c r="AM1085" i="1"/>
  <c r="AN1085" i="1"/>
  <c r="AO1085" i="1"/>
  <c r="AP1085" i="1"/>
  <c r="AQ1085" i="1"/>
  <c r="AR1085" i="1"/>
  <c r="AS1085" i="1"/>
  <c r="AT1085" i="1"/>
  <c r="AU1085" i="1"/>
  <c r="AV1085" i="1"/>
  <c r="AW1085" i="1"/>
  <c r="AX1085" i="1"/>
  <c r="AY1085" i="1"/>
  <c r="AZ1085" i="1"/>
  <c r="BA1085" i="1"/>
  <c r="BB1085" i="1"/>
  <c r="BC1085" i="1"/>
  <c r="BD1085" i="1"/>
  <c r="BE1085" i="1"/>
  <c r="BF1085" i="1"/>
  <c r="BG1085" i="1"/>
  <c r="BH1085" i="1"/>
  <c r="BI1085" i="1"/>
  <c r="BJ1085" i="1"/>
  <c r="BK1085" i="1"/>
  <c r="BL1085" i="1"/>
  <c r="BM1085" i="1"/>
  <c r="BN1085" i="1"/>
  <c r="BO1085" i="1"/>
  <c r="BP1085" i="1"/>
  <c r="BQ1085" i="1"/>
  <c r="BR1085" i="1"/>
  <c r="BS1085" i="1"/>
  <c r="BT1085" i="1"/>
  <c r="BU1085" i="1"/>
  <c r="BV1085" i="1"/>
  <c r="BW1085" i="1"/>
  <c r="BX1085" i="1"/>
  <c r="BY1085" i="1"/>
  <c r="BZ1085" i="1"/>
  <c r="CA1085" i="1"/>
  <c r="CB1085" i="1"/>
  <c r="CC1085" i="1"/>
  <c r="CD1085" i="1"/>
  <c r="CE1085" i="1"/>
  <c r="CF1085" i="1"/>
  <c r="CG1085" i="1"/>
  <c r="CH1085" i="1"/>
  <c r="CI1085" i="1"/>
  <c r="CJ1085" i="1"/>
  <c r="CK1085" i="1"/>
  <c r="CL1085" i="1"/>
  <c r="CM1085" i="1"/>
  <c r="CN1085" i="1"/>
  <c r="CO1085" i="1"/>
  <c r="CP1085" i="1"/>
  <c r="CQ1085" i="1"/>
  <c r="CR1085" i="1"/>
  <c r="CS1085" i="1"/>
  <c r="CT1085" i="1"/>
  <c r="CU1085" i="1"/>
  <c r="CV1085" i="1"/>
  <c r="CW1085" i="1"/>
  <c r="CX1085" i="1"/>
  <c r="CY1085" i="1"/>
  <c r="CZ1085" i="1"/>
  <c r="DA1085" i="1"/>
  <c r="DB1085" i="1"/>
  <c r="DC1085" i="1"/>
  <c r="DD1085" i="1"/>
  <c r="DE1085" i="1"/>
  <c r="DF1085" i="1"/>
  <c r="DG1085" i="1"/>
  <c r="DH1085" i="1"/>
  <c r="DI1085" i="1"/>
  <c r="Q1086" i="1"/>
  <c r="R1086" i="1"/>
  <c r="S1086" i="1"/>
  <c r="T1086" i="1"/>
  <c r="U1086" i="1"/>
  <c r="V1086" i="1"/>
  <c r="W1086" i="1"/>
  <c r="X1086" i="1"/>
  <c r="Y1086" i="1"/>
  <c r="Z1086" i="1"/>
  <c r="AA1086" i="1"/>
  <c r="AB1086" i="1"/>
  <c r="AC1086" i="1"/>
  <c r="AD1086" i="1"/>
  <c r="AE1086" i="1"/>
  <c r="AF1086" i="1"/>
  <c r="AG1086" i="1"/>
  <c r="AH1086" i="1"/>
  <c r="AI1086" i="1"/>
  <c r="AJ1086" i="1"/>
  <c r="AK1086" i="1"/>
  <c r="AL1086" i="1"/>
  <c r="AM1086" i="1"/>
  <c r="AN1086" i="1"/>
  <c r="AO1086" i="1"/>
  <c r="AP1086" i="1"/>
  <c r="AQ1086" i="1"/>
  <c r="AR1086" i="1"/>
  <c r="AS1086" i="1"/>
  <c r="AT1086" i="1"/>
  <c r="AU1086" i="1"/>
  <c r="AV1086" i="1"/>
  <c r="AW1086" i="1"/>
  <c r="AX1086" i="1"/>
  <c r="AY1086" i="1"/>
  <c r="AZ1086" i="1"/>
  <c r="BA1086" i="1"/>
  <c r="BB1086" i="1"/>
  <c r="BC1086" i="1"/>
  <c r="BD1086" i="1"/>
  <c r="BE1086" i="1"/>
  <c r="BF1086" i="1"/>
  <c r="BG1086" i="1"/>
  <c r="BH1086" i="1"/>
  <c r="BI1086" i="1"/>
  <c r="BJ1086" i="1"/>
  <c r="BK1086" i="1"/>
  <c r="BL1086" i="1"/>
  <c r="BM1086" i="1"/>
  <c r="BN1086" i="1"/>
  <c r="BO1086" i="1"/>
  <c r="BP1086" i="1"/>
  <c r="BQ1086" i="1"/>
  <c r="BR1086" i="1"/>
  <c r="BS1086" i="1"/>
  <c r="BT1086" i="1"/>
  <c r="BU1086" i="1"/>
  <c r="BV1086" i="1"/>
  <c r="BW1086" i="1"/>
  <c r="BX1086" i="1"/>
  <c r="BY1086" i="1"/>
  <c r="BZ1086" i="1"/>
  <c r="CA1086" i="1"/>
  <c r="CB1086" i="1"/>
  <c r="CC1086" i="1"/>
  <c r="CD1086" i="1"/>
  <c r="CE1086" i="1"/>
  <c r="CF1086" i="1"/>
  <c r="CG1086" i="1"/>
  <c r="CH1086" i="1"/>
  <c r="CI1086" i="1"/>
  <c r="CJ1086" i="1"/>
  <c r="CK1086" i="1"/>
  <c r="CL1086" i="1"/>
  <c r="CM1086" i="1"/>
  <c r="CN1086" i="1"/>
  <c r="CO1086" i="1"/>
  <c r="CP1086" i="1"/>
  <c r="CQ1086" i="1"/>
  <c r="CR1086" i="1"/>
  <c r="CS1086" i="1"/>
  <c r="CT1086" i="1"/>
  <c r="CU1086" i="1"/>
  <c r="CV1086" i="1"/>
  <c r="CW1086" i="1"/>
  <c r="CX1086" i="1"/>
  <c r="CY1086" i="1"/>
  <c r="CZ1086" i="1"/>
  <c r="DA1086" i="1"/>
  <c r="DB1086" i="1"/>
  <c r="DC1086" i="1"/>
  <c r="DD1086" i="1"/>
  <c r="DE1086" i="1"/>
  <c r="DF1086" i="1"/>
  <c r="DG1086" i="1"/>
  <c r="DH1086" i="1"/>
  <c r="DI1086" i="1"/>
  <c r="Q1087" i="1"/>
  <c r="R1087" i="1"/>
  <c r="S1087" i="1"/>
  <c r="T1087" i="1"/>
  <c r="U1087" i="1"/>
  <c r="V1087" i="1"/>
  <c r="W1087" i="1"/>
  <c r="X1087" i="1"/>
  <c r="Y1087" i="1"/>
  <c r="Z1087" i="1"/>
  <c r="AA1087" i="1"/>
  <c r="AB1087" i="1"/>
  <c r="AC1087" i="1"/>
  <c r="AD1087" i="1"/>
  <c r="AE1087" i="1"/>
  <c r="AF1087" i="1"/>
  <c r="AG1087" i="1"/>
  <c r="AH1087" i="1"/>
  <c r="AI1087" i="1"/>
  <c r="AJ1087" i="1"/>
  <c r="AK1087" i="1"/>
  <c r="AL1087" i="1"/>
  <c r="AM1087" i="1"/>
  <c r="AN1087" i="1"/>
  <c r="AO1087" i="1"/>
  <c r="AP1087" i="1"/>
  <c r="AQ1087" i="1"/>
  <c r="AR1087" i="1"/>
  <c r="AS1087" i="1"/>
  <c r="AT1087" i="1"/>
  <c r="AU1087" i="1"/>
  <c r="AV1087" i="1"/>
  <c r="AW1087" i="1"/>
  <c r="AX1087" i="1"/>
  <c r="AY1087" i="1"/>
  <c r="AZ1087" i="1"/>
  <c r="BA1087" i="1"/>
  <c r="BB1087" i="1"/>
  <c r="BC1087" i="1"/>
  <c r="BD1087" i="1"/>
  <c r="BE1087" i="1"/>
  <c r="BF1087" i="1"/>
  <c r="BG1087" i="1"/>
  <c r="BH1087" i="1"/>
  <c r="BI1087" i="1"/>
  <c r="BJ1087" i="1"/>
  <c r="BK1087" i="1"/>
  <c r="BL1087" i="1"/>
  <c r="BM1087" i="1"/>
  <c r="BN1087" i="1"/>
  <c r="BO1087" i="1"/>
  <c r="BP1087" i="1"/>
  <c r="BQ1087" i="1"/>
  <c r="BR1087" i="1"/>
  <c r="BS1087" i="1"/>
  <c r="BT1087" i="1"/>
  <c r="BU1087" i="1"/>
  <c r="BV1087" i="1"/>
  <c r="BW1087" i="1"/>
  <c r="BX1087" i="1"/>
  <c r="BY1087" i="1"/>
  <c r="BZ1087" i="1"/>
  <c r="CA1087" i="1"/>
  <c r="CB1087" i="1"/>
  <c r="CC1087" i="1"/>
  <c r="CD1087" i="1"/>
  <c r="CE1087" i="1"/>
  <c r="CF1087" i="1"/>
  <c r="CG1087" i="1"/>
  <c r="CH1087" i="1"/>
  <c r="CI1087" i="1"/>
  <c r="CJ1087" i="1"/>
  <c r="CK1087" i="1"/>
  <c r="CL1087" i="1"/>
  <c r="CM1087" i="1"/>
  <c r="CN1087" i="1"/>
  <c r="CO1087" i="1"/>
  <c r="CP1087" i="1"/>
  <c r="CQ1087" i="1"/>
  <c r="CR1087" i="1"/>
  <c r="CS1087" i="1"/>
  <c r="CT1087" i="1"/>
  <c r="CU1087" i="1"/>
  <c r="CV1087" i="1"/>
  <c r="CW1087" i="1"/>
  <c r="CX1087" i="1"/>
  <c r="CY1087" i="1"/>
  <c r="CZ1087" i="1"/>
  <c r="DA1087" i="1"/>
  <c r="DB1087" i="1"/>
  <c r="DC1087" i="1"/>
  <c r="DD1087" i="1"/>
  <c r="DE1087" i="1"/>
  <c r="DF1087" i="1"/>
  <c r="DG1087" i="1"/>
  <c r="DH1087" i="1"/>
  <c r="DI1087" i="1"/>
  <c r="Q1088" i="1"/>
  <c r="R1088" i="1"/>
  <c r="S1088" i="1"/>
  <c r="T1088" i="1"/>
  <c r="U1088" i="1"/>
  <c r="V1088" i="1"/>
  <c r="W1088" i="1"/>
  <c r="X1088" i="1"/>
  <c r="Y1088" i="1"/>
  <c r="Z1088" i="1"/>
  <c r="AA1088" i="1"/>
  <c r="AB1088" i="1"/>
  <c r="AC1088" i="1"/>
  <c r="AD1088" i="1"/>
  <c r="AE1088" i="1"/>
  <c r="AF1088" i="1"/>
  <c r="AG1088" i="1"/>
  <c r="AH1088" i="1"/>
  <c r="AI1088" i="1"/>
  <c r="AJ1088" i="1"/>
  <c r="AK1088" i="1"/>
  <c r="AL1088" i="1"/>
  <c r="AM1088" i="1"/>
  <c r="AN1088" i="1"/>
  <c r="AO1088" i="1"/>
  <c r="AP1088" i="1"/>
  <c r="AQ1088" i="1"/>
  <c r="AR1088" i="1"/>
  <c r="AS1088" i="1"/>
  <c r="AT1088" i="1"/>
  <c r="AU1088" i="1"/>
  <c r="AV1088" i="1"/>
  <c r="AW1088" i="1"/>
  <c r="AX1088" i="1"/>
  <c r="AY1088" i="1"/>
  <c r="AZ1088" i="1"/>
  <c r="BA1088" i="1"/>
  <c r="BB1088" i="1"/>
  <c r="BC1088" i="1"/>
  <c r="BD1088" i="1"/>
  <c r="BE1088" i="1"/>
  <c r="BF1088" i="1"/>
  <c r="BG1088" i="1"/>
  <c r="BH1088" i="1"/>
  <c r="BI1088" i="1"/>
  <c r="BJ1088" i="1"/>
  <c r="BK1088" i="1"/>
  <c r="BL1088" i="1"/>
  <c r="BM1088" i="1"/>
  <c r="BN1088" i="1"/>
  <c r="BO1088" i="1"/>
  <c r="BP1088" i="1"/>
  <c r="BQ1088" i="1"/>
  <c r="BR1088" i="1"/>
  <c r="BS1088" i="1"/>
  <c r="BT1088" i="1"/>
  <c r="BU1088" i="1"/>
  <c r="BV1088" i="1"/>
  <c r="BW1088" i="1"/>
  <c r="BX1088" i="1"/>
  <c r="BY1088" i="1"/>
  <c r="BZ1088" i="1"/>
  <c r="CA1088" i="1"/>
  <c r="CB1088" i="1"/>
  <c r="CC1088" i="1"/>
  <c r="CD1088" i="1"/>
  <c r="CE1088" i="1"/>
  <c r="CF1088" i="1"/>
  <c r="CG1088" i="1"/>
  <c r="CH1088" i="1"/>
  <c r="CI1088" i="1"/>
  <c r="CJ1088" i="1"/>
  <c r="CK1088" i="1"/>
  <c r="CL1088" i="1"/>
  <c r="CM1088" i="1"/>
  <c r="CN1088" i="1"/>
  <c r="CO1088" i="1"/>
  <c r="CP1088" i="1"/>
  <c r="CQ1088" i="1"/>
  <c r="CR1088" i="1"/>
  <c r="CS1088" i="1"/>
  <c r="CT1088" i="1"/>
  <c r="CU1088" i="1"/>
  <c r="CV1088" i="1"/>
  <c r="CW1088" i="1"/>
  <c r="CX1088" i="1"/>
  <c r="CY1088" i="1"/>
  <c r="CZ1088" i="1"/>
  <c r="DA1088" i="1"/>
  <c r="DB1088" i="1"/>
  <c r="DC1088" i="1"/>
  <c r="DD1088" i="1"/>
  <c r="DE1088" i="1"/>
  <c r="DF1088" i="1"/>
  <c r="DG1088" i="1"/>
  <c r="DH1088" i="1"/>
  <c r="DI1088" i="1"/>
  <c r="Q1089" i="1"/>
  <c r="R1089" i="1"/>
  <c r="S1089" i="1"/>
  <c r="T1089" i="1"/>
  <c r="U1089" i="1"/>
  <c r="V1089" i="1"/>
  <c r="W1089" i="1"/>
  <c r="X1089" i="1"/>
  <c r="Y1089" i="1"/>
  <c r="Z1089" i="1"/>
  <c r="AA1089" i="1"/>
  <c r="AB1089" i="1"/>
  <c r="AC1089" i="1"/>
  <c r="AD1089" i="1"/>
  <c r="AE1089" i="1"/>
  <c r="AF1089" i="1"/>
  <c r="AG1089" i="1"/>
  <c r="AH1089" i="1"/>
  <c r="AI1089" i="1"/>
  <c r="AJ1089" i="1"/>
  <c r="AK1089" i="1"/>
  <c r="AL1089" i="1"/>
  <c r="AM1089" i="1"/>
  <c r="AN1089" i="1"/>
  <c r="AO1089" i="1"/>
  <c r="AP1089" i="1"/>
  <c r="AQ1089" i="1"/>
  <c r="AR1089" i="1"/>
  <c r="AS1089" i="1"/>
  <c r="AT1089" i="1"/>
  <c r="AU1089" i="1"/>
  <c r="AV1089" i="1"/>
  <c r="AW1089" i="1"/>
  <c r="AX1089" i="1"/>
  <c r="AY1089" i="1"/>
  <c r="AZ1089" i="1"/>
  <c r="BA1089" i="1"/>
  <c r="BB1089" i="1"/>
  <c r="BC1089" i="1"/>
  <c r="BD1089" i="1"/>
  <c r="BE1089" i="1"/>
  <c r="BF1089" i="1"/>
  <c r="BG1089" i="1"/>
  <c r="BH1089" i="1"/>
  <c r="BI1089" i="1"/>
  <c r="BJ1089" i="1"/>
  <c r="BK1089" i="1"/>
  <c r="BL1089" i="1"/>
  <c r="BM1089" i="1"/>
  <c r="BN1089" i="1"/>
  <c r="BO1089" i="1"/>
  <c r="BP1089" i="1"/>
  <c r="BQ1089" i="1"/>
  <c r="BR1089" i="1"/>
  <c r="BS1089" i="1"/>
  <c r="BT1089" i="1"/>
  <c r="BU1089" i="1"/>
  <c r="BV1089" i="1"/>
  <c r="BW1089" i="1"/>
  <c r="BX1089" i="1"/>
  <c r="BY1089" i="1"/>
  <c r="BZ1089" i="1"/>
  <c r="CA1089" i="1"/>
  <c r="CB1089" i="1"/>
  <c r="CC1089" i="1"/>
  <c r="CD1089" i="1"/>
  <c r="CE1089" i="1"/>
  <c r="CF1089" i="1"/>
  <c r="CG1089" i="1"/>
  <c r="CH1089" i="1"/>
  <c r="CI1089" i="1"/>
  <c r="CJ1089" i="1"/>
  <c r="CK1089" i="1"/>
  <c r="CL1089" i="1"/>
  <c r="CM1089" i="1"/>
  <c r="CN1089" i="1"/>
  <c r="CO1089" i="1"/>
  <c r="CP1089" i="1"/>
  <c r="CQ1089" i="1"/>
  <c r="CR1089" i="1"/>
  <c r="CS1089" i="1"/>
  <c r="CT1089" i="1"/>
  <c r="CU1089" i="1"/>
  <c r="CV1089" i="1"/>
  <c r="CW1089" i="1"/>
  <c r="CX1089" i="1"/>
  <c r="CY1089" i="1"/>
  <c r="CZ1089" i="1"/>
  <c r="DA1089" i="1"/>
  <c r="DB1089" i="1"/>
  <c r="DC1089" i="1"/>
  <c r="DD1089" i="1"/>
  <c r="DE1089" i="1"/>
  <c r="DF1089" i="1"/>
  <c r="DG1089" i="1"/>
  <c r="DH1089" i="1"/>
  <c r="DI1089" i="1"/>
  <c r="Q1090" i="1"/>
  <c r="R1090" i="1"/>
  <c r="S1090" i="1"/>
  <c r="T1090" i="1"/>
  <c r="U1090" i="1"/>
  <c r="V1090" i="1"/>
  <c r="W1090" i="1"/>
  <c r="X1090" i="1"/>
  <c r="Y1090" i="1"/>
  <c r="Z1090" i="1"/>
  <c r="AA1090" i="1"/>
  <c r="AB1090" i="1"/>
  <c r="AC1090" i="1"/>
  <c r="AD1090" i="1"/>
  <c r="AE1090" i="1"/>
  <c r="AF1090" i="1"/>
  <c r="AG1090" i="1"/>
  <c r="AH1090" i="1"/>
  <c r="AI1090" i="1"/>
  <c r="AJ1090" i="1"/>
  <c r="AK1090" i="1"/>
  <c r="AL1090" i="1"/>
  <c r="AM1090" i="1"/>
  <c r="AN1090" i="1"/>
  <c r="AO1090" i="1"/>
  <c r="AP1090" i="1"/>
  <c r="AQ1090" i="1"/>
  <c r="AR1090" i="1"/>
  <c r="AS1090" i="1"/>
  <c r="AT1090" i="1"/>
  <c r="AU1090" i="1"/>
  <c r="AV1090" i="1"/>
  <c r="AW1090" i="1"/>
  <c r="AX1090" i="1"/>
  <c r="AY1090" i="1"/>
  <c r="AZ1090" i="1"/>
  <c r="BA1090" i="1"/>
  <c r="BB1090" i="1"/>
  <c r="BC1090" i="1"/>
  <c r="BD1090" i="1"/>
  <c r="BE1090" i="1"/>
  <c r="BF1090" i="1"/>
  <c r="BG1090" i="1"/>
  <c r="BH1090" i="1"/>
  <c r="BI1090" i="1"/>
  <c r="BJ1090" i="1"/>
  <c r="BK1090" i="1"/>
  <c r="BL1090" i="1"/>
  <c r="BM1090" i="1"/>
  <c r="BN1090" i="1"/>
  <c r="BO1090" i="1"/>
  <c r="BP1090" i="1"/>
  <c r="BQ1090" i="1"/>
  <c r="BR1090" i="1"/>
  <c r="BS1090" i="1"/>
  <c r="BT1090" i="1"/>
  <c r="BU1090" i="1"/>
  <c r="BV1090" i="1"/>
  <c r="BW1090" i="1"/>
  <c r="BX1090" i="1"/>
  <c r="BY1090" i="1"/>
  <c r="BZ1090" i="1"/>
  <c r="CA1090" i="1"/>
  <c r="CB1090" i="1"/>
  <c r="CC1090" i="1"/>
  <c r="CD1090" i="1"/>
  <c r="CE1090" i="1"/>
  <c r="CF1090" i="1"/>
  <c r="CG1090" i="1"/>
  <c r="CH1090" i="1"/>
  <c r="CI1090" i="1"/>
  <c r="CJ1090" i="1"/>
  <c r="CK1090" i="1"/>
  <c r="CL1090" i="1"/>
  <c r="CM1090" i="1"/>
  <c r="CN1090" i="1"/>
  <c r="CO1090" i="1"/>
  <c r="CP1090" i="1"/>
  <c r="CQ1090" i="1"/>
  <c r="CR1090" i="1"/>
  <c r="CS1090" i="1"/>
  <c r="CT1090" i="1"/>
  <c r="CU1090" i="1"/>
  <c r="CV1090" i="1"/>
  <c r="CW1090" i="1"/>
  <c r="CX1090" i="1"/>
  <c r="CY1090" i="1"/>
  <c r="CZ1090" i="1"/>
  <c r="DA1090" i="1"/>
  <c r="DB1090" i="1"/>
  <c r="DC1090" i="1"/>
  <c r="DD1090" i="1"/>
  <c r="DE1090" i="1"/>
  <c r="DF1090" i="1"/>
  <c r="DG1090" i="1"/>
  <c r="DH1090" i="1"/>
  <c r="DI1090" i="1"/>
  <c r="Q1091" i="1"/>
  <c r="R1091" i="1"/>
  <c r="S1091" i="1"/>
  <c r="T1091" i="1"/>
  <c r="U1091" i="1"/>
  <c r="V1091" i="1"/>
  <c r="W1091" i="1"/>
  <c r="X1091" i="1"/>
  <c r="Y1091" i="1"/>
  <c r="Z1091" i="1"/>
  <c r="AA1091" i="1"/>
  <c r="AB1091" i="1"/>
  <c r="AC1091" i="1"/>
  <c r="AD1091" i="1"/>
  <c r="AE1091" i="1"/>
  <c r="AF1091" i="1"/>
  <c r="AG1091" i="1"/>
  <c r="AH1091" i="1"/>
  <c r="AI1091" i="1"/>
  <c r="AJ1091" i="1"/>
  <c r="AK1091" i="1"/>
  <c r="AL1091" i="1"/>
  <c r="AM1091" i="1"/>
  <c r="AN1091" i="1"/>
  <c r="AO1091" i="1"/>
  <c r="AP1091" i="1"/>
  <c r="AQ1091" i="1"/>
  <c r="AR1091" i="1"/>
  <c r="AS1091" i="1"/>
  <c r="AT1091" i="1"/>
  <c r="AU1091" i="1"/>
  <c r="AV1091" i="1"/>
  <c r="AW1091" i="1"/>
  <c r="AX1091" i="1"/>
  <c r="AY1091" i="1"/>
  <c r="AZ1091" i="1"/>
  <c r="BA1091" i="1"/>
  <c r="BB1091" i="1"/>
  <c r="BC1091" i="1"/>
  <c r="BD1091" i="1"/>
  <c r="BE1091" i="1"/>
  <c r="BF1091" i="1"/>
  <c r="BG1091" i="1"/>
  <c r="BH1091" i="1"/>
  <c r="BI1091" i="1"/>
  <c r="BJ1091" i="1"/>
  <c r="BK1091" i="1"/>
  <c r="BL1091" i="1"/>
  <c r="BM1091" i="1"/>
  <c r="BN1091" i="1"/>
  <c r="BO1091" i="1"/>
  <c r="BP1091" i="1"/>
  <c r="BQ1091" i="1"/>
  <c r="BR1091" i="1"/>
  <c r="BS1091" i="1"/>
  <c r="BT1091" i="1"/>
  <c r="BU1091" i="1"/>
  <c r="BV1091" i="1"/>
  <c r="BW1091" i="1"/>
  <c r="BX1091" i="1"/>
  <c r="BY1091" i="1"/>
  <c r="BZ1091" i="1"/>
  <c r="CA1091" i="1"/>
  <c r="CB1091" i="1"/>
  <c r="CC1091" i="1"/>
  <c r="CD1091" i="1"/>
  <c r="CE1091" i="1"/>
  <c r="CF1091" i="1"/>
  <c r="CG1091" i="1"/>
  <c r="CH1091" i="1"/>
  <c r="CI1091" i="1"/>
  <c r="CJ1091" i="1"/>
  <c r="CK1091" i="1"/>
  <c r="CL1091" i="1"/>
  <c r="CM1091" i="1"/>
  <c r="CN1091" i="1"/>
  <c r="CO1091" i="1"/>
  <c r="CP1091" i="1"/>
  <c r="CQ1091" i="1"/>
  <c r="CR1091" i="1"/>
  <c r="CS1091" i="1"/>
  <c r="CT1091" i="1"/>
  <c r="CU1091" i="1"/>
  <c r="CV1091" i="1"/>
  <c r="CW1091" i="1"/>
  <c r="CX1091" i="1"/>
  <c r="CY1091" i="1"/>
  <c r="CZ1091" i="1"/>
  <c r="DA1091" i="1"/>
  <c r="DB1091" i="1"/>
  <c r="DC1091" i="1"/>
  <c r="DD1091" i="1"/>
  <c r="DE1091" i="1"/>
  <c r="DF1091" i="1"/>
  <c r="DG1091" i="1"/>
  <c r="DH1091" i="1"/>
  <c r="DI1091" i="1"/>
  <c r="Q1092" i="1"/>
  <c r="R1092" i="1"/>
  <c r="S1092" i="1"/>
  <c r="T1092" i="1"/>
  <c r="U1092" i="1"/>
  <c r="V1092" i="1"/>
  <c r="W1092" i="1"/>
  <c r="X1092" i="1"/>
  <c r="Y1092" i="1"/>
  <c r="Z1092" i="1"/>
  <c r="AA1092" i="1"/>
  <c r="AB1092" i="1"/>
  <c r="AC1092" i="1"/>
  <c r="AD1092" i="1"/>
  <c r="AE1092" i="1"/>
  <c r="AF1092" i="1"/>
  <c r="AG1092" i="1"/>
  <c r="AH1092" i="1"/>
  <c r="AI1092" i="1"/>
  <c r="AJ1092" i="1"/>
  <c r="AK1092" i="1"/>
  <c r="AL1092" i="1"/>
  <c r="AM1092" i="1"/>
  <c r="AN1092" i="1"/>
  <c r="AO1092" i="1"/>
  <c r="AP1092" i="1"/>
  <c r="AQ1092" i="1"/>
  <c r="AR1092" i="1"/>
  <c r="AS1092" i="1"/>
  <c r="AT1092" i="1"/>
  <c r="AU1092" i="1"/>
  <c r="AV1092" i="1"/>
  <c r="AW1092" i="1"/>
  <c r="AX1092" i="1"/>
  <c r="AY1092" i="1"/>
  <c r="AZ1092" i="1"/>
  <c r="BA1092" i="1"/>
  <c r="BB1092" i="1"/>
  <c r="BC1092" i="1"/>
  <c r="BD1092" i="1"/>
  <c r="BE1092" i="1"/>
  <c r="BF1092" i="1"/>
  <c r="BG1092" i="1"/>
  <c r="BH1092" i="1"/>
  <c r="BI1092" i="1"/>
  <c r="BJ1092" i="1"/>
  <c r="BK1092" i="1"/>
  <c r="BL1092" i="1"/>
  <c r="BM1092" i="1"/>
  <c r="BN1092" i="1"/>
  <c r="BO1092" i="1"/>
  <c r="BP1092" i="1"/>
  <c r="BQ1092" i="1"/>
  <c r="BR1092" i="1"/>
  <c r="BS1092" i="1"/>
  <c r="BT1092" i="1"/>
  <c r="BU1092" i="1"/>
  <c r="BV1092" i="1"/>
  <c r="BW1092" i="1"/>
  <c r="BX1092" i="1"/>
  <c r="BY1092" i="1"/>
  <c r="BZ1092" i="1"/>
  <c r="CA1092" i="1"/>
  <c r="CB1092" i="1"/>
  <c r="CC1092" i="1"/>
  <c r="CD1092" i="1"/>
  <c r="CE1092" i="1"/>
  <c r="CF1092" i="1"/>
  <c r="CG1092" i="1"/>
  <c r="CH1092" i="1"/>
  <c r="CI1092" i="1"/>
  <c r="CJ1092" i="1"/>
  <c r="CK1092" i="1"/>
  <c r="CL1092" i="1"/>
  <c r="CM1092" i="1"/>
  <c r="CN1092" i="1"/>
  <c r="CO1092" i="1"/>
  <c r="CP1092" i="1"/>
  <c r="CQ1092" i="1"/>
  <c r="CR1092" i="1"/>
  <c r="CS1092" i="1"/>
  <c r="CT1092" i="1"/>
  <c r="CU1092" i="1"/>
  <c r="CV1092" i="1"/>
  <c r="CW1092" i="1"/>
  <c r="CX1092" i="1"/>
  <c r="CY1092" i="1"/>
  <c r="CZ1092" i="1"/>
  <c r="DA1092" i="1"/>
  <c r="DB1092" i="1"/>
  <c r="DC1092" i="1"/>
  <c r="DD1092" i="1"/>
  <c r="DE1092" i="1"/>
  <c r="DF1092" i="1"/>
  <c r="DG1092" i="1"/>
  <c r="DH1092" i="1"/>
  <c r="DI1092" i="1"/>
  <c r="Q1093" i="1"/>
  <c r="R1093" i="1"/>
  <c r="S1093" i="1"/>
  <c r="T1093" i="1"/>
  <c r="U1093" i="1"/>
  <c r="V1093" i="1"/>
  <c r="W1093" i="1"/>
  <c r="X1093" i="1"/>
  <c r="Y1093" i="1"/>
  <c r="Z1093" i="1"/>
  <c r="AA1093" i="1"/>
  <c r="AB1093" i="1"/>
  <c r="AC1093" i="1"/>
  <c r="AD1093" i="1"/>
  <c r="AE1093" i="1"/>
  <c r="AF1093" i="1"/>
  <c r="AG1093" i="1"/>
  <c r="AH1093" i="1"/>
  <c r="AI1093" i="1"/>
  <c r="AJ1093" i="1"/>
  <c r="AK1093" i="1"/>
  <c r="AL1093" i="1"/>
  <c r="AM1093" i="1"/>
  <c r="AN1093" i="1"/>
  <c r="AO1093" i="1"/>
  <c r="AP1093" i="1"/>
  <c r="AQ1093" i="1"/>
  <c r="AR1093" i="1"/>
  <c r="AS1093" i="1"/>
  <c r="AT1093" i="1"/>
  <c r="AU1093" i="1"/>
  <c r="AV1093" i="1"/>
  <c r="AW1093" i="1"/>
  <c r="AX1093" i="1"/>
  <c r="AY1093" i="1"/>
  <c r="AZ1093" i="1"/>
  <c r="BA1093" i="1"/>
  <c r="BB1093" i="1"/>
  <c r="BC1093" i="1"/>
  <c r="BD1093" i="1"/>
  <c r="BE1093" i="1"/>
  <c r="BF1093" i="1"/>
  <c r="BG1093" i="1"/>
  <c r="BH1093" i="1"/>
  <c r="BI1093" i="1"/>
  <c r="BJ1093" i="1"/>
  <c r="BK1093" i="1"/>
  <c r="BL1093" i="1"/>
  <c r="BM1093" i="1"/>
  <c r="BN1093" i="1"/>
  <c r="BO1093" i="1"/>
  <c r="BP1093" i="1"/>
  <c r="BQ1093" i="1"/>
  <c r="BR1093" i="1"/>
  <c r="BS1093" i="1"/>
  <c r="BT1093" i="1"/>
  <c r="BU1093" i="1"/>
  <c r="BV1093" i="1"/>
  <c r="BW1093" i="1"/>
  <c r="BX1093" i="1"/>
  <c r="BY1093" i="1"/>
  <c r="BZ1093" i="1"/>
  <c r="CA1093" i="1"/>
  <c r="CB1093" i="1"/>
  <c r="CC1093" i="1"/>
  <c r="CD1093" i="1"/>
  <c r="CE1093" i="1"/>
  <c r="CF1093" i="1"/>
  <c r="CG1093" i="1"/>
  <c r="CH1093" i="1"/>
  <c r="CI1093" i="1"/>
  <c r="CJ1093" i="1"/>
  <c r="CK1093" i="1"/>
  <c r="CL1093" i="1"/>
  <c r="CM1093" i="1"/>
  <c r="CN1093" i="1"/>
  <c r="CO1093" i="1"/>
  <c r="CP1093" i="1"/>
  <c r="CQ1093" i="1"/>
  <c r="CR1093" i="1"/>
  <c r="CS1093" i="1"/>
  <c r="CT1093" i="1"/>
  <c r="CU1093" i="1"/>
  <c r="CV1093" i="1"/>
  <c r="CW1093" i="1"/>
  <c r="CX1093" i="1"/>
  <c r="CY1093" i="1"/>
  <c r="CZ1093" i="1"/>
  <c r="DA1093" i="1"/>
  <c r="DB1093" i="1"/>
  <c r="DC1093" i="1"/>
  <c r="DD1093" i="1"/>
  <c r="DE1093" i="1"/>
  <c r="DF1093" i="1"/>
  <c r="DG1093" i="1"/>
  <c r="DH1093" i="1"/>
  <c r="DI1093" i="1"/>
  <c r="Q1094" i="1"/>
  <c r="R1094" i="1"/>
  <c r="S1094" i="1"/>
  <c r="T1094" i="1"/>
  <c r="U1094" i="1"/>
  <c r="V1094" i="1"/>
  <c r="W1094" i="1"/>
  <c r="X1094" i="1"/>
  <c r="Y1094" i="1"/>
  <c r="Z1094" i="1"/>
  <c r="AA1094" i="1"/>
  <c r="AB1094" i="1"/>
  <c r="AC1094" i="1"/>
  <c r="AD1094" i="1"/>
  <c r="AE1094" i="1"/>
  <c r="AF1094" i="1"/>
  <c r="AG1094" i="1"/>
  <c r="AH1094" i="1"/>
  <c r="AI1094" i="1"/>
  <c r="AJ1094" i="1"/>
  <c r="AK1094" i="1"/>
  <c r="AL1094" i="1"/>
  <c r="AM1094" i="1"/>
  <c r="AN1094" i="1"/>
  <c r="AO1094" i="1"/>
  <c r="AP1094" i="1"/>
  <c r="AQ1094" i="1"/>
  <c r="AR1094" i="1"/>
  <c r="AS1094" i="1"/>
  <c r="AT1094" i="1"/>
  <c r="AU1094" i="1"/>
  <c r="AV1094" i="1"/>
  <c r="AW1094" i="1"/>
  <c r="AX1094" i="1"/>
  <c r="AY1094" i="1"/>
  <c r="AZ1094" i="1"/>
  <c r="BA1094" i="1"/>
  <c r="BB1094" i="1"/>
  <c r="BC1094" i="1"/>
  <c r="BD1094" i="1"/>
  <c r="BE1094" i="1"/>
  <c r="BF1094" i="1"/>
  <c r="BG1094" i="1"/>
  <c r="BH1094" i="1"/>
  <c r="BI1094" i="1"/>
  <c r="BJ1094" i="1"/>
  <c r="BK1094" i="1"/>
  <c r="BL1094" i="1"/>
  <c r="BM1094" i="1"/>
  <c r="BN1094" i="1"/>
  <c r="BO1094" i="1"/>
  <c r="BP1094" i="1"/>
  <c r="BQ1094" i="1"/>
  <c r="BR1094" i="1"/>
  <c r="BS1094" i="1"/>
  <c r="BT1094" i="1"/>
  <c r="BU1094" i="1"/>
  <c r="BV1094" i="1"/>
  <c r="BW1094" i="1"/>
  <c r="BX1094" i="1"/>
  <c r="BY1094" i="1"/>
  <c r="BZ1094" i="1"/>
  <c r="CA1094" i="1"/>
  <c r="CB1094" i="1"/>
  <c r="CC1094" i="1"/>
  <c r="CD1094" i="1"/>
  <c r="CE1094" i="1"/>
  <c r="CF1094" i="1"/>
  <c r="CG1094" i="1"/>
  <c r="CH1094" i="1"/>
  <c r="CI1094" i="1"/>
  <c r="CJ1094" i="1"/>
  <c r="CK1094" i="1"/>
  <c r="CL1094" i="1"/>
  <c r="CM1094" i="1"/>
  <c r="CN1094" i="1"/>
  <c r="CO1094" i="1"/>
  <c r="CP1094" i="1"/>
  <c r="CQ1094" i="1"/>
  <c r="CR1094" i="1"/>
  <c r="CS1094" i="1"/>
  <c r="CT1094" i="1"/>
  <c r="CU1094" i="1"/>
  <c r="CV1094" i="1"/>
  <c r="CW1094" i="1"/>
  <c r="CX1094" i="1"/>
  <c r="CY1094" i="1"/>
  <c r="CZ1094" i="1"/>
  <c r="DA1094" i="1"/>
  <c r="DB1094" i="1"/>
  <c r="DC1094" i="1"/>
  <c r="DD1094" i="1"/>
  <c r="DE1094" i="1"/>
  <c r="DF1094" i="1"/>
  <c r="DG1094" i="1"/>
  <c r="DH1094" i="1"/>
  <c r="DI1094" i="1"/>
  <c r="Q1095" i="1"/>
  <c r="R1095" i="1"/>
  <c r="S1095" i="1"/>
  <c r="T1095" i="1"/>
  <c r="U1095" i="1"/>
  <c r="V1095" i="1"/>
  <c r="W1095" i="1"/>
  <c r="X1095" i="1"/>
  <c r="Y1095" i="1"/>
  <c r="Z1095" i="1"/>
  <c r="AA1095" i="1"/>
  <c r="AB1095" i="1"/>
  <c r="AC1095" i="1"/>
  <c r="AD1095" i="1"/>
  <c r="AE1095" i="1"/>
  <c r="AF1095" i="1"/>
  <c r="AG1095" i="1"/>
  <c r="AH1095" i="1"/>
  <c r="AI1095" i="1"/>
  <c r="AJ1095" i="1"/>
  <c r="AK1095" i="1"/>
  <c r="AL1095" i="1"/>
  <c r="AM1095" i="1"/>
  <c r="AN1095" i="1"/>
  <c r="AO1095" i="1"/>
  <c r="AP1095" i="1"/>
  <c r="AQ1095" i="1"/>
  <c r="AR1095" i="1"/>
  <c r="AS1095" i="1"/>
  <c r="AT1095" i="1"/>
  <c r="AU1095" i="1"/>
  <c r="AV1095" i="1"/>
  <c r="AW1095" i="1"/>
  <c r="AX1095" i="1"/>
  <c r="AY1095" i="1"/>
  <c r="AZ1095" i="1"/>
  <c r="BA1095" i="1"/>
  <c r="BB1095" i="1"/>
  <c r="BC1095" i="1"/>
  <c r="BD1095" i="1"/>
  <c r="BE1095" i="1"/>
  <c r="BF1095" i="1"/>
  <c r="BG1095" i="1"/>
  <c r="BH1095" i="1"/>
  <c r="BI1095" i="1"/>
  <c r="BJ1095" i="1"/>
  <c r="BK1095" i="1"/>
  <c r="BL1095" i="1"/>
  <c r="BM1095" i="1"/>
  <c r="BN1095" i="1"/>
  <c r="BO1095" i="1"/>
  <c r="BP1095" i="1"/>
  <c r="BQ1095" i="1"/>
  <c r="BR1095" i="1"/>
  <c r="BS1095" i="1"/>
  <c r="BT1095" i="1"/>
  <c r="BU1095" i="1"/>
  <c r="BV1095" i="1"/>
  <c r="BW1095" i="1"/>
  <c r="BX1095" i="1"/>
  <c r="BY1095" i="1"/>
  <c r="BZ1095" i="1"/>
  <c r="CA1095" i="1"/>
  <c r="CB1095" i="1"/>
  <c r="CC1095" i="1"/>
  <c r="CD1095" i="1"/>
  <c r="CE1095" i="1"/>
  <c r="CF1095" i="1"/>
  <c r="CG1095" i="1"/>
  <c r="CH1095" i="1"/>
  <c r="CI1095" i="1"/>
  <c r="CJ1095" i="1"/>
  <c r="CK1095" i="1"/>
  <c r="CL1095" i="1"/>
  <c r="CM1095" i="1"/>
  <c r="CN1095" i="1"/>
  <c r="CO1095" i="1"/>
  <c r="CP1095" i="1"/>
  <c r="CQ1095" i="1"/>
  <c r="CR1095" i="1"/>
  <c r="CS1095" i="1"/>
  <c r="CT1095" i="1"/>
  <c r="CU1095" i="1"/>
  <c r="CV1095" i="1"/>
  <c r="CW1095" i="1"/>
  <c r="CX1095" i="1"/>
  <c r="CY1095" i="1"/>
  <c r="CZ1095" i="1"/>
  <c r="DA1095" i="1"/>
  <c r="DB1095" i="1"/>
  <c r="DC1095" i="1"/>
  <c r="DD1095" i="1"/>
  <c r="DE1095" i="1"/>
  <c r="DF1095" i="1"/>
  <c r="DG1095" i="1"/>
  <c r="DH1095" i="1"/>
  <c r="DI1095" i="1"/>
  <c r="Q1096" i="1"/>
  <c r="R1096" i="1"/>
  <c r="S1096" i="1"/>
  <c r="T1096" i="1"/>
  <c r="U1096" i="1"/>
  <c r="V1096" i="1"/>
  <c r="W1096" i="1"/>
  <c r="X1096" i="1"/>
  <c r="Y1096" i="1"/>
  <c r="Z1096" i="1"/>
  <c r="AA1096" i="1"/>
  <c r="AB1096" i="1"/>
  <c r="AC1096" i="1"/>
  <c r="AD1096" i="1"/>
  <c r="AE1096" i="1"/>
  <c r="AF1096" i="1"/>
  <c r="AG1096" i="1"/>
  <c r="AH1096" i="1"/>
  <c r="AI1096" i="1"/>
  <c r="AJ1096" i="1"/>
  <c r="AK1096" i="1"/>
  <c r="AL1096" i="1"/>
  <c r="AM1096" i="1"/>
  <c r="AN1096" i="1"/>
  <c r="AO1096" i="1"/>
  <c r="AP1096" i="1"/>
  <c r="AQ1096" i="1"/>
  <c r="AR1096" i="1"/>
  <c r="AS1096" i="1"/>
  <c r="AT1096" i="1"/>
  <c r="AU1096" i="1"/>
  <c r="AV1096" i="1"/>
  <c r="AW1096" i="1"/>
  <c r="AX1096" i="1"/>
  <c r="AY1096" i="1"/>
  <c r="AZ1096" i="1"/>
  <c r="BA1096" i="1"/>
  <c r="BB1096" i="1"/>
  <c r="BC1096" i="1"/>
  <c r="BD1096" i="1"/>
  <c r="BE1096" i="1"/>
  <c r="BF1096" i="1"/>
  <c r="BG1096" i="1"/>
  <c r="BH1096" i="1"/>
  <c r="BI1096" i="1"/>
  <c r="BJ1096" i="1"/>
  <c r="BK1096" i="1"/>
  <c r="BL1096" i="1"/>
  <c r="BM1096" i="1"/>
  <c r="BN1096" i="1"/>
  <c r="BO1096" i="1"/>
  <c r="BP1096" i="1"/>
  <c r="BQ1096" i="1"/>
  <c r="BR1096" i="1"/>
  <c r="BS1096" i="1"/>
  <c r="BT1096" i="1"/>
  <c r="BU1096" i="1"/>
  <c r="BV1096" i="1"/>
  <c r="BW1096" i="1"/>
  <c r="BX1096" i="1"/>
  <c r="BY1096" i="1"/>
  <c r="BZ1096" i="1"/>
  <c r="CA1096" i="1"/>
  <c r="CB1096" i="1"/>
  <c r="CC1096" i="1"/>
  <c r="CD1096" i="1"/>
  <c r="CE1096" i="1"/>
  <c r="CF1096" i="1"/>
  <c r="CG1096" i="1"/>
  <c r="CH1096" i="1"/>
  <c r="CI1096" i="1"/>
  <c r="CJ1096" i="1"/>
  <c r="CK1096" i="1"/>
  <c r="CL1096" i="1"/>
  <c r="CM1096" i="1"/>
  <c r="CN1096" i="1"/>
  <c r="CO1096" i="1"/>
  <c r="CP1096" i="1"/>
  <c r="CQ1096" i="1"/>
  <c r="CR1096" i="1"/>
  <c r="CS1096" i="1"/>
  <c r="CT1096" i="1"/>
  <c r="CU1096" i="1"/>
  <c r="CV1096" i="1"/>
  <c r="CW1096" i="1"/>
  <c r="CX1096" i="1"/>
  <c r="CY1096" i="1"/>
  <c r="CZ1096" i="1"/>
  <c r="DA1096" i="1"/>
  <c r="DB1096" i="1"/>
  <c r="DC1096" i="1"/>
  <c r="DD1096" i="1"/>
  <c r="DE1096" i="1"/>
  <c r="DF1096" i="1"/>
  <c r="DG1096" i="1"/>
  <c r="DH1096" i="1"/>
  <c r="DI1096" i="1"/>
  <c r="Q1097" i="1"/>
  <c r="R1097" i="1"/>
  <c r="S1097" i="1"/>
  <c r="T1097" i="1"/>
  <c r="U1097" i="1"/>
  <c r="V1097" i="1"/>
  <c r="W1097" i="1"/>
  <c r="X1097" i="1"/>
  <c r="Y1097" i="1"/>
  <c r="Z1097" i="1"/>
  <c r="AA1097" i="1"/>
  <c r="AB1097" i="1"/>
  <c r="AC1097" i="1"/>
  <c r="AD1097" i="1"/>
  <c r="AE1097" i="1"/>
  <c r="AF1097" i="1"/>
  <c r="AG1097" i="1"/>
  <c r="AH1097" i="1"/>
  <c r="AI1097" i="1"/>
  <c r="AJ1097" i="1"/>
  <c r="AK1097" i="1"/>
  <c r="AL1097" i="1"/>
  <c r="AM1097" i="1"/>
  <c r="AN1097" i="1"/>
  <c r="AO1097" i="1"/>
  <c r="AP1097" i="1"/>
  <c r="AQ1097" i="1"/>
  <c r="AR1097" i="1"/>
  <c r="AS1097" i="1"/>
  <c r="AT1097" i="1"/>
  <c r="AU1097" i="1"/>
  <c r="AV1097" i="1"/>
  <c r="AW1097" i="1"/>
  <c r="AX1097" i="1"/>
  <c r="AY1097" i="1"/>
  <c r="AZ1097" i="1"/>
  <c r="BA1097" i="1"/>
  <c r="BB1097" i="1"/>
  <c r="BC1097" i="1"/>
  <c r="BD1097" i="1"/>
  <c r="BE1097" i="1"/>
  <c r="BF1097" i="1"/>
  <c r="BG1097" i="1"/>
  <c r="BH1097" i="1"/>
  <c r="BI1097" i="1"/>
  <c r="BJ1097" i="1"/>
  <c r="BK1097" i="1"/>
  <c r="BL1097" i="1"/>
  <c r="BM1097" i="1"/>
  <c r="BN1097" i="1"/>
  <c r="BO1097" i="1"/>
  <c r="BP1097" i="1"/>
  <c r="BQ1097" i="1"/>
  <c r="BR1097" i="1"/>
  <c r="BS1097" i="1"/>
  <c r="BT1097" i="1"/>
  <c r="BU1097" i="1"/>
  <c r="BV1097" i="1"/>
  <c r="BW1097" i="1"/>
  <c r="BX1097" i="1"/>
  <c r="BY1097" i="1"/>
  <c r="BZ1097" i="1"/>
  <c r="CA1097" i="1"/>
  <c r="CB1097" i="1"/>
  <c r="CC1097" i="1"/>
  <c r="CD1097" i="1"/>
  <c r="CE1097" i="1"/>
  <c r="CF1097" i="1"/>
  <c r="CG1097" i="1"/>
  <c r="CH1097" i="1"/>
  <c r="CI1097" i="1"/>
  <c r="CJ1097" i="1"/>
  <c r="CK1097" i="1"/>
  <c r="CL1097" i="1"/>
  <c r="CM1097" i="1"/>
  <c r="CN1097" i="1"/>
  <c r="CO1097" i="1"/>
  <c r="CP1097" i="1"/>
  <c r="CQ1097" i="1"/>
  <c r="CR1097" i="1"/>
  <c r="CS1097" i="1"/>
  <c r="CT1097" i="1"/>
  <c r="CU1097" i="1"/>
  <c r="CV1097" i="1"/>
  <c r="CW1097" i="1"/>
  <c r="CX1097" i="1"/>
  <c r="CY1097" i="1"/>
  <c r="CZ1097" i="1"/>
  <c r="DA1097" i="1"/>
  <c r="DB1097" i="1"/>
  <c r="DC1097" i="1"/>
  <c r="DD1097" i="1"/>
  <c r="DE1097" i="1"/>
  <c r="DF1097" i="1"/>
  <c r="DG1097" i="1"/>
  <c r="DH1097" i="1"/>
  <c r="DI1097" i="1"/>
  <c r="Q1098" i="1"/>
  <c r="R1098" i="1"/>
  <c r="S1098" i="1"/>
  <c r="T1098" i="1"/>
  <c r="U1098" i="1"/>
  <c r="V1098" i="1"/>
  <c r="W1098" i="1"/>
  <c r="X1098" i="1"/>
  <c r="Y1098" i="1"/>
  <c r="Z1098" i="1"/>
  <c r="AA1098" i="1"/>
  <c r="AB1098" i="1"/>
  <c r="AC1098" i="1"/>
  <c r="AD1098" i="1"/>
  <c r="AE1098" i="1"/>
  <c r="AF1098" i="1"/>
  <c r="AG1098" i="1"/>
  <c r="AH1098" i="1"/>
  <c r="AI1098" i="1"/>
  <c r="AJ1098" i="1"/>
  <c r="AK1098" i="1"/>
  <c r="AL1098" i="1"/>
  <c r="AM1098" i="1"/>
  <c r="AN1098" i="1"/>
  <c r="AO1098" i="1"/>
  <c r="AP1098" i="1"/>
  <c r="AQ1098" i="1"/>
  <c r="AR1098" i="1"/>
  <c r="AS1098" i="1"/>
  <c r="AT1098" i="1"/>
  <c r="AU1098" i="1"/>
  <c r="AV1098" i="1"/>
  <c r="AW1098" i="1"/>
  <c r="AX1098" i="1"/>
  <c r="AY1098" i="1"/>
  <c r="AZ1098" i="1"/>
  <c r="BA1098" i="1"/>
  <c r="BB1098" i="1"/>
  <c r="BC1098" i="1"/>
  <c r="BD1098" i="1"/>
  <c r="BE1098" i="1"/>
  <c r="BF1098" i="1"/>
  <c r="BG1098" i="1"/>
  <c r="BH1098" i="1"/>
  <c r="BI1098" i="1"/>
  <c r="BJ1098" i="1"/>
  <c r="BK1098" i="1"/>
  <c r="BL1098" i="1"/>
  <c r="BM1098" i="1"/>
  <c r="BN1098" i="1"/>
  <c r="BO1098" i="1"/>
  <c r="BP1098" i="1"/>
  <c r="BQ1098" i="1"/>
  <c r="BR1098" i="1"/>
  <c r="BS1098" i="1"/>
  <c r="BT1098" i="1"/>
  <c r="BU1098" i="1"/>
  <c r="BV1098" i="1"/>
  <c r="BW1098" i="1"/>
  <c r="BX1098" i="1"/>
  <c r="BY1098" i="1"/>
  <c r="BZ1098" i="1"/>
  <c r="CA1098" i="1"/>
  <c r="CB1098" i="1"/>
  <c r="CC1098" i="1"/>
  <c r="CD1098" i="1"/>
  <c r="CE1098" i="1"/>
  <c r="CF1098" i="1"/>
  <c r="CG1098" i="1"/>
  <c r="CH1098" i="1"/>
  <c r="CI1098" i="1"/>
  <c r="CJ1098" i="1"/>
  <c r="CK1098" i="1"/>
  <c r="CL1098" i="1"/>
  <c r="CM1098" i="1"/>
  <c r="CN1098" i="1"/>
  <c r="CO1098" i="1"/>
  <c r="CP1098" i="1"/>
  <c r="CQ1098" i="1"/>
  <c r="CR1098" i="1"/>
  <c r="CS1098" i="1"/>
  <c r="CT1098" i="1"/>
  <c r="CU1098" i="1"/>
  <c r="CV1098" i="1"/>
  <c r="CW1098" i="1"/>
  <c r="CX1098" i="1"/>
  <c r="CY1098" i="1"/>
  <c r="CZ1098" i="1"/>
  <c r="DA1098" i="1"/>
  <c r="DB1098" i="1"/>
  <c r="DC1098" i="1"/>
  <c r="DD1098" i="1"/>
  <c r="DE1098" i="1"/>
  <c r="DF1098" i="1"/>
  <c r="DG1098" i="1"/>
  <c r="DH1098" i="1"/>
  <c r="DI1098" i="1"/>
  <c r="Q1099" i="1"/>
  <c r="R1099" i="1"/>
  <c r="S1099" i="1"/>
  <c r="T1099" i="1"/>
  <c r="U1099" i="1"/>
  <c r="V1099" i="1"/>
  <c r="W1099" i="1"/>
  <c r="X1099" i="1"/>
  <c r="Y1099" i="1"/>
  <c r="Z1099" i="1"/>
  <c r="AA1099" i="1"/>
  <c r="AB1099" i="1"/>
  <c r="AC1099" i="1"/>
  <c r="AD1099" i="1"/>
  <c r="AE1099" i="1"/>
  <c r="AF1099" i="1"/>
  <c r="AG1099" i="1"/>
  <c r="AH1099" i="1"/>
  <c r="AI1099" i="1"/>
  <c r="AJ1099" i="1"/>
  <c r="AK1099" i="1"/>
  <c r="AL1099" i="1"/>
  <c r="AM1099" i="1"/>
  <c r="AN1099" i="1"/>
  <c r="AO1099" i="1"/>
  <c r="AP1099" i="1"/>
  <c r="AQ1099" i="1"/>
  <c r="AR1099" i="1"/>
  <c r="AS1099" i="1"/>
  <c r="AT1099" i="1"/>
  <c r="AU1099" i="1"/>
  <c r="AV1099" i="1"/>
  <c r="AW1099" i="1"/>
  <c r="AX1099" i="1"/>
  <c r="AY1099" i="1"/>
  <c r="AZ1099" i="1"/>
  <c r="BA1099" i="1"/>
  <c r="BB1099" i="1"/>
  <c r="BC1099" i="1"/>
  <c r="BD1099" i="1"/>
  <c r="BE1099" i="1"/>
  <c r="BF1099" i="1"/>
  <c r="BG1099" i="1"/>
  <c r="BH1099" i="1"/>
  <c r="BI1099" i="1"/>
  <c r="BJ1099" i="1"/>
  <c r="BK1099" i="1"/>
  <c r="BL1099" i="1"/>
  <c r="BM1099" i="1"/>
  <c r="BN1099" i="1"/>
  <c r="BO1099" i="1"/>
  <c r="BP1099" i="1"/>
  <c r="BQ1099" i="1"/>
  <c r="BR1099" i="1"/>
  <c r="BS1099" i="1"/>
  <c r="BT1099" i="1"/>
  <c r="BU1099" i="1"/>
  <c r="BV1099" i="1"/>
  <c r="BW1099" i="1"/>
  <c r="BX1099" i="1"/>
  <c r="BY1099" i="1"/>
  <c r="BZ1099" i="1"/>
  <c r="CA1099" i="1"/>
  <c r="CB1099" i="1"/>
  <c r="CC1099" i="1"/>
  <c r="CD1099" i="1"/>
  <c r="CE1099" i="1"/>
  <c r="CF1099" i="1"/>
  <c r="CG1099" i="1"/>
  <c r="CH1099" i="1"/>
  <c r="CI1099" i="1"/>
  <c r="CJ1099" i="1"/>
  <c r="CK1099" i="1"/>
  <c r="CL1099" i="1"/>
  <c r="CM1099" i="1"/>
  <c r="CN1099" i="1"/>
  <c r="CO1099" i="1"/>
  <c r="CP1099" i="1"/>
  <c r="CQ1099" i="1"/>
  <c r="CR1099" i="1"/>
  <c r="CS1099" i="1"/>
  <c r="CT1099" i="1"/>
  <c r="CU1099" i="1"/>
  <c r="CV1099" i="1"/>
  <c r="CW1099" i="1"/>
  <c r="CX1099" i="1"/>
  <c r="CY1099" i="1"/>
  <c r="CZ1099" i="1"/>
  <c r="DA1099" i="1"/>
  <c r="DB1099" i="1"/>
  <c r="DC1099" i="1"/>
  <c r="DD1099" i="1"/>
  <c r="DE1099" i="1"/>
  <c r="DF1099" i="1"/>
  <c r="DG1099" i="1"/>
  <c r="DH1099" i="1"/>
  <c r="DI1099" i="1"/>
  <c r="Q1100" i="1"/>
  <c r="R1100" i="1"/>
  <c r="S1100" i="1"/>
  <c r="T1100" i="1"/>
  <c r="U1100" i="1"/>
  <c r="V1100" i="1"/>
  <c r="W1100" i="1"/>
  <c r="X1100" i="1"/>
  <c r="Y1100" i="1"/>
  <c r="Z1100" i="1"/>
  <c r="AA1100" i="1"/>
  <c r="AB1100" i="1"/>
  <c r="AC1100" i="1"/>
  <c r="AD1100" i="1"/>
  <c r="AE1100" i="1"/>
  <c r="AF1100" i="1"/>
  <c r="AG1100" i="1"/>
  <c r="AH1100" i="1"/>
  <c r="AI1100" i="1"/>
  <c r="AJ1100" i="1"/>
  <c r="AK1100" i="1"/>
  <c r="AL1100" i="1"/>
  <c r="AM1100" i="1"/>
  <c r="AN1100" i="1"/>
  <c r="AO1100" i="1"/>
  <c r="AP1100" i="1"/>
  <c r="AQ1100" i="1"/>
  <c r="AR1100" i="1"/>
  <c r="AS1100" i="1"/>
  <c r="AT1100" i="1"/>
  <c r="AU1100" i="1"/>
  <c r="AV1100" i="1"/>
  <c r="AW1100" i="1"/>
  <c r="AX1100" i="1"/>
  <c r="AY1100" i="1"/>
  <c r="AZ1100" i="1"/>
  <c r="BA1100" i="1"/>
  <c r="BB1100" i="1"/>
  <c r="BC1100" i="1"/>
  <c r="BD1100" i="1"/>
  <c r="BE1100" i="1"/>
  <c r="BF1100" i="1"/>
  <c r="BG1100" i="1"/>
  <c r="BH1100" i="1"/>
  <c r="BI1100" i="1"/>
  <c r="BJ1100" i="1"/>
  <c r="BK1100" i="1"/>
  <c r="BL1100" i="1"/>
  <c r="BM1100" i="1"/>
  <c r="BN1100" i="1"/>
  <c r="BO1100" i="1"/>
  <c r="BP1100" i="1"/>
  <c r="BQ1100" i="1"/>
  <c r="BR1100" i="1"/>
  <c r="BS1100" i="1"/>
  <c r="BT1100" i="1"/>
  <c r="BU1100" i="1"/>
  <c r="BV1100" i="1"/>
  <c r="BW1100" i="1"/>
  <c r="BX1100" i="1"/>
  <c r="BY1100" i="1"/>
  <c r="BZ1100" i="1"/>
  <c r="CA1100" i="1"/>
  <c r="CB1100" i="1"/>
  <c r="CC1100" i="1"/>
  <c r="CD1100" i="1"/>
  <c r="CE1100" i="1"/>
  <c r="CF1100" i="1"/>
  <c r="CG1100" i="1"/>
  <c r="CH1100" i="1"/>
  <c r="CI1100" i="1"/>
  <c r="CJ1100" i="1"/>
  <c r="CK1100" i="1"/>
  <c r="CL1100" i="1"/>
  <c r="CM1100" i="1"/>
  <c r="CN1100" i="1"/>
  <c r="CO1100" i="1"/>
  <c r="CP1100" i="1"/>
  <c r="CQ1100" i="1"/>
  <c r="CR1100" i="1"/>
  <c r="CS1100" i="1"/>
  <c r="CT1100" i="1"/>
  <c r="CU1100" i="1"/>
  <c r="CV1100" i="1"/>
  <c r="CW1100" i="1"/>
  <c r="CX1100" i="1"/>
  <c r="CY1100" i="1"/>
  <c r="CZ1100" i="1"/>
  <c r="DA1100" i="1"/>
  <c r="DB1100" i="1"/>
  <c r="DC1100" i="1"/>
  <c r="DD1100" i="1"/>
  <c r="DE1100" i="1"/>
  <c r="DF1100" i="1"/>
  <c r="DG1100" i="1"/>
  <c r="DH1100" i="1"/>
  <c r="DI1100" i="1"/>
  <c r="Q1101" i="1"/>
  <c r="R1101" i="1"/>
  <c r="S1101" i="1"/>
  <c r="T1101" i="1"/>
  <c r="U1101" i="1"/>
  <c r="V1101" i="1"/>
  <c r="W1101" i="1"/>
  <c r="X1101" i="1"/>
  <c r="Y1101" i="1"/>
  <c r="Z1101" i="1"/>
  <c r="AA1101" i="1"/>
  <c r="AB1101" i="1"/>
  <c r="AC1101" i="1"/>
  <c r="AD1101" i="1"/>
  <c r="AE1101" i="1"/>
  <c r="AF1101" i="1"/>
  <c r="AG1101" i="1"/>
  <c r="AH1101" i="1"/>
  <c r="AI1101" i="1"/>
  <c r="AJ1101" i="1"/>
  <c r="AK1101" i="1"/>
  <c r="AL1101" i="1"/>
  <c r="AM1101" i="1"/>
  <c r="AN1101" i="1"/>
  <c r="AO1101" i="1"/>
  <c r="AP1101" i="1"/>
  <c r="AQ1101" i="1"/>
  <c r="AR1101" i="1"/>
  <c r="AS1101" i="1"/>
  <c r="AT1101" i="1"/>
  <c r="AU1101" i="1"/>
  <c r="AV1101" i="1"/>
  <c r="AW1101" i="1"/>
  <c r="AX1101" i="1"/>
  <c r="AY1101" i="1"/>
  <c r="AZ1101" i="1"/>
  <c r="BA1101" i="1"/>
  <c r="BB1101" i="1"/>
  <c r="BC1101" i="1"/>
  <c r="BD1101" i="1"/>
  <c r="BE1101" i="1"/>
  <c r="BF1101" i="1"/>
  <c r="BG1101" i="1"/>
  <c r="BH1101" i="1"/>
  <c r="BI1101" i="1"/>
  <c r="BJ1101" i="1"/>
  <c r="BK1101" i="1"/>
  <c r="BL1101" i="1"/>
  <c r="BM1101" i="1"/>
  <c r="BN1101" i="1"/>
  <c r="BO1101" i="1"/>
  <c r="BP1101" i="1"/>
  <c r="BQ1101" i="1"/>
  <c r="BR1101" i="1"/>
  <c r="BS1101" i="1"/>
  <c r="BT1101" i="1"/>
  <c r="BU1101" i="1"/>
  <c r="BV1101" i="1"/>
  <c r="BW1101" i="1"/>
  <c r="BX1101" i="1"/>
  <c r="BY1101" i="1"/>
  <c r="BZ1101" i="1"/>
  <c r="CA1101" i="1"/>
  <c r="CB1101" i="1"/>
  <c r="CC1101" i="1"/>
  <c r="CD1101" i="1"/>
  <c r="CE1101" i="1"/>
  <c r="CF1101" i="1"/>
  <c r="CG1101" i="1"/>
  <c r="CH1101" i="1"/>
  <c r="CI1101" i="1"/>
  <c r="CJ1101" i="1"/>
  <c r="CK1101" i="1"/>
  <c r="CL1101" i="1"/>
  <c r="CM1101" i="1"/>
  <c r="CN1101" i="1"/>
  <c r="CO1101" i="1"/>
  <c r="CP1101" i="1"/>
  <c r="CQ1101" i="1"/>
  <c r="CR1101" i="1"/>
  <c r="CS1101" i="1"/>
  <c r="CT1101" i="1"/>
  <c r="CU1101" i="1"/>
  <c r="CV1101" i="1"/>
  <c r="CW1101" i="1"/>
  <c r="CX1101" i="1"/>
  <c r="CY1101" i="1"/>
  <c r="CZ1101" i="1"/>
  <c r="DA1101" i="1"/>
  <c r="DB1101" i="1"/>
  <c r="DC1101" i="1"/>
  <c r="DD1101" i="1"/>
  <c r="DE1101" i="1"/>
  <c r="DF1101" i="1"/>
  <c r="DG1101" i="1"/>
  <c r="DH1101" i="1"/>
  <c r="DI1101" i="1"/>
  <c r="Q1102" i="1"/>
  <c r="R1102" i="1"/>
  <c r="S1102" i="1"/>
  <c r="T1102" i="1"/>
  <c r="U1102" i="1"/>
  <c r="V1102" i="1"/>
  <c r="W1102" i="1"/>
  <c r="X1102" i="1"/>
  <c r="Y1102" i="1"/>
  <c r="Z1102" i="1"/>
  <c r="AA1102" i="1"/>
  <c r="AB1102" i="1"/>
  <c r="AC1102" i="1"/>
  <c r="AD1102" i="1"/>
  <c r="AE1102" i="1"/>
  <c r="AF1102" i="1"/>
  <c r="AG1102" i="1"/>
  <c r="AH1102" i="1"/>
  <c r="AI1102" i="1"/>
  <c r="AJ1102" i="1"/>
  <c r="AK1102" i="1"/>
  <c r="AL1102" i="1"/>
  <c r="AM1102" i="1"/>
  <c r="AN1102" i="1"/>
  <c r="AO1102" i="1"/>
  <c r="AP1102" i="1"/>
  <c r="AQ1102" i="1"/>
  <c r="AR1102" i="1"/>
  <c r="AS1102" i="1"/>
  <c r="AT1102" i="1"/>
  <c r="AU1102" i="1"/>
  <c r="AV1102" i="1"/>
  <c r="AW1102" i="1"/>
  <c r="AX1102" i="1"/>
  <c r="AY1102" i="1"/>
  <c r="AZ1102" i="1"/>
  <c r="BA1102" i="1"/>
  <c r="BB1102" i="1"/>
  <c r="BC1102" i="1"/>
  <c r="BD1102" i="1"/>
  <c r="BE1102" i="1"/>
  <c r="BF1102" i="1"/>
  <c r="BG1102" i="1"/>
  <c r="BH1102" i="1"/>
  <c r="BI1102" i="1"/>
  <c r="BJ1102" i="1"/>
  <c r="BK1102" i="1"/>
  <c r="BL1102" i="1"/>
  <c r="BM1102" i="1"/>
  <c r="BN1102" i="1"/>
  <c r="BO1102" i="1"/>
  <c r="BP1102" i="1"/>
  <c r="BQ1102" i="1"/>
  <c r="BR1102" i="1"/>
  <c r="BS1102" i="1"/>
  <c r="BT1102" i="1"/>
  <c r="BU1102" i="1"/>
  <c r="BV1102" i="1"/>
  <c r="BW1102" i="1"/>
  <c r="BX1102" i="1"/>
  <c r="BY1102" i="1"/>
  <c r="BZ1102" i="1"/>
  <c r="CA1102" i="1"/>
  <c r="CB1102" i="1"/>
  <c r="CC1102" i="1"/>
  <c r="CD1102" i="1"/>
  <c r="CE1102" i="1"/>
  <c r="CF1102" i="1"/>
  <c r="CG1102" i="1"/>
  <c r="CH1102" i="1"/>
  <c r="CI1102" i="1"/>
  <c r="CJ1102" i="1"/>
  <c r="CK1102" i="1"/>
  <c r="CL1102" i="1"/>
  <c r="CM1102" i="1"/>
  <c r="CN1102" i="1"/>
  <c r="CO1102" i="1"/>
  <c r="CP1102" i="1"/>
  <c r="CQ1102" i="1"/>
  <c r="CR1102" i="1"/>
  <c r="CS1102" i="1"/>
  <c r="CT1102" i="1"/>
  <c r="CU1102" i="1"/>
  <c r="CV1102" i="1"/>
  <c r="CW1102" i="1"/>
  <c r="CX1102" i="1"/>
  <c r="CY1102" i="1"/>
  <c r="CZ1102" i="1"/>
  <c r="DA1102" i="1"/>
  <c r="DB1102" i="1"/>
  <c r="DC1102" i="1"/>
  <c r="DD1102" i="1"/>
  <c r="DE1102" i="1"/>
  <c r="DF1102" i="1"/>
  <c r="DG1102" i="1"/>
  <c r="DH1102" i="1"/>
  <c r="DI1102" i="1"/>
  <c r="Q1103" i="1"/>
  <c r="R1103" i="1"/>
  <c r="S1103" i="1"/>
  <c r="T1103" i="1"/>
  <c r="U1103" i="1"/>
  <c r="V1103" i="1"/>
  <c r="W1103" i="1"/>
  <c r="X1103" i="1"/>
  <c r="Y1103" i="1"/>
  <c r="Z1103" i="1"/>
  <c r="AA1103" i="1"/>
  <c r="AB1103" i="1"/>
  <c r="AC1103" i="1"/>
  <c r="AD1103" i="1"/>
  <c r="AE1103" i="1"/>
  <c r="AF1103" i="1"/>
  <c r="AG1103" i="1"/>
  <c r="AH1103" i="1"/>
  <c r="AI1103" i="1"/>
  <c r="AJ1103" i="1"/>
  <c r="AK1103" i="1"/>
  <c r="AL1103" i="1"/>
  <c r="AM1103" i="1"/>
  <c r="AN1103" i="1"/>
  <c r="AO1103" i="1"/>
  <c r="AP1103" i="1"/>
  <c r="AQ1103" i="1"/>
  <c r="AR1103" i="1"/>
  <c r="AS1103" i="1"/>
  <c r="AT1103" i="1"/>
  <c r="AU1103" i="1"/>
  <c r="AV1103" i="1"/>
  <c r="AW1103" i="1"/>
  <c r="AX1103" i="1"/>
  <c r="AY1103" i="1"/>
  <c r="AZ1103" i="1"/>
  <c r="BA1103" i="1"/>
  <c r="BB1103" i="1"/>
  <c r="BC1103" i="1"/>
  <c r="BD1103" i="1"/>
  <c r="BE1103" i="1"/>
  <c r="BF1103" i="1"/>
  <c r="BG1103" i="1"/>
  <c r="BH1103" i="1"/>
  <c r="BI1103" i="1"/>
  <c r="BJ1103" i="1"/>
  <c r="BK1103" i="1"/>
  <c r="BL1103" i="1"/>
  <c r="BM1103" i="1"/>
  <c r="BN1103" i="1"/>
  <c r="BO1103" i="1"/>
  <c r="BP1103" i="1"/>
  <c r="BQ1103" i="1"/>
  <c r="BR1103" i="1"/>
  <c r="BS1103" i="1"/>
  <c r="BT1103" i="1"/>
  <c r="BU1103" i="1"/>
  <c r="BV1103" i="1"/>
  <c r="BW1103" i="1"/>
  <c r="BX1103" i="1"/>
  <c r="BY1103" i="1"/>
  <c r="BZ1103" i="1"/>
  <c r="CA1103" i="1"/>
  <c r="CB1103" i="1"/>
  <c r="CC1103" i="1"/>
  <c r="CD1103" i="1"/>
  <c r="CE1103" i="1"/>
  <c r="CF1103" i="1"/>
  <c r="CG1103" i="1"/>
  <c r="CH1103" i="1"/>
  <c r="CI1103" i="1"/>
  <c r="CJ1103" i="1"/>
  <c r="CK1103" i="1"/>
  <c r="CL1103" i="1"/>
  <c r="CM1103" i="1"/>
  <c r="CN1103" i="1"/>
  <c r="CO1103" i="1"/>
  <c r="CP1103" i="1"/>
  <c r="CQ1103" i="1"/>
  <c r="CR1103" i="1"/>
  <c r="CS1103" i="1"/>
  <c r="CT1103" i="1"/>
  <c r="CU1103" i="1"/>
  <c r="CV1103" i="1"/>
  <c r="CW1103" i="1"/>
  <c r="CX1103" i="1"/>
  <c r="CY1103" i="1"/>
  <c r="CZ1103" i="1"/>
  <c r="DA1103" i="1"/>
  <c r="DB1103" i="1"/>
  <c r="DC1103" i="1"/>
  <c r="DD1103" i="1"/>
  <c r="DE1103" i="1"/>
  <c r="DF1103" i="1"/>
  <c r="DG1103" i="1"/>
  <c r="DH1103" i="1"/>
  <c r="DI1103" i="1"/>
  <c r="Q1104" i="1"/>
  <c r="R1104" i="1"/>
  <c r="S1104" i="1"/>
  <c r="T1104" i="1"/>
  <c r="U1104" i="1"/>
  <c r="V1104" i="1"/>
  <c r="W1104" i="1"/>
  <c r="X1104" i="1"/>
  <c r="Y1104" i="1"/>
  <c r="Z1104" i="1"/>
  <c r="AA1104" i="1"/>
  <c r="AB1104" i="1"/>
  <c r="AC1104" i="1"/>
  <c r="AD1104" i="1"/>
  <c r="AE1104" i="1"/>
  <c r="AF1104" i="1"/>
  <c r="AG1104" i="1"/>
  <c r="AH1104" i="1"/>
  <c r="AI1104" i="1"/>
  <c r="AJ1104" i="1"/>
  <c r="AK1104" i="1"/>
  <c r="AL1104" i="1"/>
  <c r="AM1104" i="1"/>
  <c r="AN1104" i="1"/>
  <c r="AO1104" i="1"/>
  <c r="AP1104" i="1"/>
  <c r="AQ1104" i="1"/>
  <c r="AR1104" i="1"/>
  <c r="AS1104" i="1"/>
  <c r="AT1104" i="1"/>
  <c r="AU1104" i="1"/>
  <c r="AV1104" i="1"/>
  <c r="AW1104" i="1"/>
  <c r="AX1104" i="1"/>
  <c r="AY1104" i="1"/>
  <c r="AZ1104" i="1"/>
  <c r="BA1104" i="1"/>
  <c r="BB1104" i="1"/>
  <c r="BC1104" i="1"/>
  <c r="BD1104" i="1"/>
  <c r="BE1104" i="1"/>
  <c r="BF1104" i="1"/>
  <c r="BG1104" i="1"/>
  <c r="BH1104" i="1"/>
  <c r="BI1104" i="1"/>
  <c r="BJ1104" i="1"/>
  <c r="BK1104" i="1"/>
  <c r="BL1104" i="1"/>
  <c r="BM1104" i="1"/>
  <c r="BN1104" i="1"/>
  <c r="BO1104" i="1"/>
  <c r="BP1104" i="1"/>
  <c r="BQ1104" i="1"/>
  <c r="BR1104" i="1"/>
  <c r="BS1104" i="1"/>
  <c r="BT1104" i="1"/>
  <c r="BU1104" i="1"/>
  <c r="BV1104" i="1"/>
  <c r="BW1104" i="1"/>
  <c r="BX1104" i="1"/>
  <c r="BY1104" i="1"/>
  <c r="BZ1104" i="1"/>
  <c r="CA1104" i="1"/>
  <c r="CB1104" i="1"/>
  <c r="CC1104" i="1"/>
  <c r="CD1104" i="1"/>
  <c r="CE1104" i="1"/>
  <c r="CF1104" i="1"/>
  <c r="CG1104" i="1"/>
  <c r="CH1104" i="1"/>
  <c r="CI1104" i="1"/>
  <c r="CJ1104" i="1"/>
  <c r="CK1104" i="1"/>
  <c r="CL1104" i="1"/>
  <c r="CM1104" i="1"/>
  <c r="CN1104" i="1"/>
  <c r="CO1104" i="1"/>
  <c r="CP1104" i="1"/>
  <c r="CQ1104" i="1"/>
  <c r="CR1104" i="1"/>
  <c r="CS1104" i="1"/>
  <c r="CT1104" i="1"/>
  <c r="CU1104" i="1"/>
  <c r="CV1104" i="1"/>
  <c r="CW1104" i="1"/>
  <c r="CX1104" i="1"/>
  <c r="CY1104" i="1"/>
  <c r="CZ1104" i="1"/>
  <c r="DA1104" i="1"/>
  <c r="DB1104" i="1"/>
  <c r="DC1104" i="1"/>
  <c r="DD1104" i="1"/>
  <c r="DE1104" i="1"/>
  <c r="DF1104" i="1"/>
  <c r="DG1104" i="1"/>
  <c r="DH1104" i="1"/>
  <c r="DI1104" i="1"/>
  <c r="Q1105" i="1"/>
  <c r="R1105" i="1"/>
  <c r="S1105" i="1"/>
  <c r="T1105" i="1"/>
  <c r="U1105" i="1"/>
  <c r="V1105" i="1"/>
  <c r="W1105" i="1"/>
  <c r="X1105" i="1"/>
  <c r="Y1105" i="1"/>
  <c r="Z1105" i="1"/>
  <c r="AA1105" i="1"/>
  <c r="AB1105" i="1"/>
  <c r="AC1105" i="1"/>
  <c r="AD1105" i="1"/>
  <c r="AE1105" i="1"/>
  <c r="AF1105" i="1"/>
  <c r="AG1105" i="1"/>
  <c r="AH1105" i="1"/>
  <c r="AI1105" i="1"/>
  <c r="AJ1105" i="1"/>
  <c r="AK1105" i="1"/>
  <c r="AL1105" i="1"/>
  <c r="AM1105" i="1"/>
  <c r="AN1105" i="1"/>
  <c r="AO1105" i="1"/>
  <c r="AP1105" i="1"/>
  <c r="AQ1105" i="1"/>
  <c r="AR1105" i="1"/>
  <c r="AS1105" i="1"/>
  <c r="AT1105" i="1"/>
  <c r="AU1105" i="1"/>
  <c r="AV1105" i="1"/>
  <c r="AW1105" i="1"/>
  <c r="AX1105" i="1"/>
  <c r="AY1105" i="1"/>
  <c r="AZ1105" i="1"/>
  <c r="BA1105" i="1"/>
  <c r="BB1105" i="1"/>
  <c r="BC1105" i="1"/>
  <c r="BD1105" i="1"/>
  <c r="BE1105" i="1"/>
  <c r="BF1105" i="1"/>
  <c r="BG1105" i="1"/>
  <c r="BH1105" i="1"/>
  <c r="BI1105" i="1"/>
  <c r="BJ1105" i="1"/>
  <c r="BK1105" i="1"/>
  <c r="BL1105" i="1"/>
  <c r="BM1105" i="1"/>
  <c r="BN1105" i="1"/>
  <c r="BO1105" i="1"/>
  <c r="BP1105" i="1"/>
  <c r="BQ1105" i="1"/>
  <c r="BR1105" i="1"/>
  <c r="BS1105" i="1"/>
  <c r="BT1105" i="1"/>
  <c r="BU1105" i="1"/>
  <c r="BV1105" i="1"/>
  <c r="BW1105" i="1"/>
  <c r="BX1105" i="1"/>
  <c r="BY1105" i="1"/>
  <c r="BZ1105" i="1"/>
  <c r="CA1105" i="1"/>
  <c r="CB1105" i="1"/>
  <c r="CC1105" i="1"/>
  <c r="CD1105" i="1"/>
  <c r="CE1105" i="1"/>
  <c r="CF1105" i="1"/>
  <c r="CG1105" i="1"/>
  <c r="CH1105" i="1"/>
  <c r="CI1105" i="1"/>
  <c r="CJ1105" i="1"/>
  <c r="CK1105" i="1"/>
  <c r="CL1105" i="1"/>
  <c r="CM1105" i="1"/>
  <c r="CN1105" i="1"/>
  <c r="CO1105" i="1"/>
  <c r="CP1105" i="1"/>
  <c r="CQ1105" i="1"/>
  <c r="CR1105" i="1"/>
  <c r="CS1105" i="1"/>
  <c r="CT1105" i="1"/>
  <c r="CU1105" i="1"/>
  <c r="CV1105" i="1"/>
  <c r="CW1105" i="1"/>
  <c r="CX1105" i="1"/>
  <c r="CY1105" i="1"/>
  <c r="CZ1105" i="1"/>
  <c r="DA1105" i="1"/>
  <c r="DB1105" i="1"/>
  <c r="DC1105" i="1"/>
  <c r="DD1105" i="1"/>
  <c r="DE1105" i="1"/>
  <c r="DF1105" i="1"/>
  <c r="DG1105" i="1"/>
  <c r="DH1105" i="1"/>
  <c r="DI1105" i="1"/>
  <c r="Q1106" i="1"/>
  <c r="R1106" i="1"/>
  <c r="S1106" i="1"/>
  <c r="T1106" i="1"/>
  <c r="U1106" i="1"/>
  <c r="V1106" i="1"/>
  <c r="W1106" i="1"/>
  <c r="X1106" i="1"/>
  <c r="Y1106" i="1"/>
  <c r="Z1106" i="1"/>
  <c r="AA1106" i="1"/>
  <c r="AB1106" i="1"/>
  <c r="AC1106" i="1"/>
  <c r="AD1106" i="1"/>
  <c r="AE1106" i="1"/>
  <c r="AF1106" i="1"/>
  <c r="AG1106" i="1"/>
  <c r="AH1106" i="1"/>
  <c r="AI1106" i="1"/>
  <c r="AJ1106" i="1"/>
  <c r="AK1106" i="1"/>
  <c r="AL1106" i="1"/>
  <c r="AM1106" i="1"/>
  <c r="AN1106" i="1"/>
  <c r="AO1106" i="1"/>
  <c r="AP1106" i="1"/>
  <c r="AQ1106" i="1"/>
  <c r="AR1106" i="1"/>
  <c r="AS1106" i="1"/>
  <c r="AT1106" i="1"/>
  <c r="AU1106" i="1"/>
  <c r="AV1106" i="1"/>
  <c r="AW1106" i="1"/>
  <c r="AX1106" i="1"/>
  <c r="AY1106" i="1"/>
  <c r="AZ1106" i="1"/>
  <c r="BA1106" i="1"/>
  <c r="BB1106" i="1"/>
  <c r="BC1106" i="1"/>
  <c r="BD1106" i="1"/>
  <c r="BE1106" i="1"/>
  <c r="BF1106" i="1"/>
  <c r="BG1106" i="1"/>
  <c r="BH1106" i="1"/>
  <c r="BI1106" i="1"/>
  <c r="BJ1106" i="1"/>
  <c r="BK1106" i="1"/>
  <c r="BL1106" i="1"/>
  <c r="BM1106" i="1"/>
  <c r="BN1106" i="1"/>
  <c r="BO1106" i="1"/>
  <c r="BP1106" i="1"/>
  <c r="BQ1106" i="1"/>
  <c r="BR1106" i="1"/>
  <c r="BS1106" i="1"/>
  <c r="BT1106" i="1"/>
  <c r="BU1106" i="1"/>
  <c r="BV1106" i="1"/>
  <c r="BW1106" i="1"/>
  <c r="BX1106" i="1"/>
  <c r="BY1106" i="1"/>
  <c r="BZ1106" i="1"/>
  <c r="CA1106" i="1"/>
  <c r="CB1106" i="1"/>
  <c r="CC1106" i="1"/>
  <c r="CD1106" i="1"/>
  <c r="CE1106" i="1"/>
  <c r="CF1106" i="1"/>
  <c r="CG1106" i="1"/>
  <c r="CH1106" i="1"/>
  <c r="CI1106" i="1"/>
  <c r="CJ1106" i="1"/>
  <c r="CK1106" i="1"/>
  <c r="CL1106" i="1"/>
  <c r="CM1106" i="1"/>
  <c r="CN1106" i="1"/>
  <c r="CO1106" i="1"/>
  <c r="CP1106" i="1"/>
  <c r="CQ1106" i="1"/>
  <c r="CR1106" i="1"/>
  <c r="CS1106" i="1"/>
  <c r="CT1106" i="1"/>
  <c r="CU1106" i="1"/>
  <c r="CV1106" i="1"/>
  <c r="CW1106" i="1"/>
  <c r="CX1106" i="1"/>
  <c r="CY1106" i="1"/>
  <c r="CZ1106" i="1"/>
  <c r="DA1106" i="1"/>
  <c r="DB1106" i="1"/>
  <c r="DC1106" i="1"/>
  <c r="DD1106" i="1"/>
  <c r="DE1106" i="1"/>
  <c r="DF1106" i="1"/>
  <c r="DG1106" i="1"/>
  <c r="DH1106" i="1"/>
  <c r="DI1106" i="1"/>
  <c r="Q1107" i="1"/>
  <c r="R1107" i="1"/>
  <c r="S1107" i="1"/>
  <c r="T1107" i="1"/>
  <c r="U1107" i="1"/>
  <c r="V1107" i="1"/>
  <c r="W1107" i="1"/>
  <c r="X1107" i="1"/>
  <c r="Y1107" i="1"/>
  <c r="Z1107" i="1"/>
  <c r="AA1107" i="1"/>
  <c r="AB1107" i="1"/>
  <c r="AC1107" i="1"/>
  <c r="AD1107" i="1"/>
  <c r="AE1107" i="1"/>
  <c r="AF1107" i="1"/>
  <c r="AG1107" i="1"/>
  <c r="AH1107" i="1"/>
  <c r="AI1107" i="1"/>
  <c r="AJ1107" i="1"/>
  <c r="AK1107" i="1"/>
  <c r="AL1107" i="1"/>
  <c r="AM1107" i="1"/>
  <c r="AN1107" i="1"/>
  <c r="AO1107" i="1"/>
  <c r="AP1107" i="1"/>
  <c r="AQ1107" i="1"/>
  <c r="AR1107" i="1"/>
  <c r="AS1107" i="1"/>
  <c r="AT1107" i="1"/>
  <c r="AU1107" i="1"/>
  <c r="AV1107" i="1"/>
  <c r="AW1107" i="1"/>
  <c r="AX1107" i="1"/>
  <c r="AY1107" i="1"/>
  <c r="AZ1107" i="1"/>
  <c r="BA1107" i="1"/>
  <c r="BB1107" i="1"/>
  <c r="BC1107" i="1"/>
  <c r="BD1107" i="1"/>
  <c r="BE1107" i="1"/>
  <c r="BF1107" i="1"/>
  <c r="BG1107" i="1"/>
  <c r="BH1107" i="1"/>
  <c r="BI1107" i="1"/>
  <c r="BJ1107" i="1"/>
  <c r="BK1107" i="1"/>
  <c r="BL1107" i="1"/>
  <c r="BM1107" i="1"/>
  <c r="BN1107" i="1"/>
  <c r="BO1107" i="1"/>
  <c r="BP1107" i="1"/>
  <c r="BQ1107" i="1"/>
  <c r="BR1107" i="1"/>
  <c r="BS1107" i="1"/>
  <c r="BT1107" i="1"/>
  <c r="BU1107" i="1"/>
  <c r="BV1107" i="1"/>
  <c r="BW1107" i="1"/>
  <c r="BX1107" i="1"/>
  <c r="BY1107" i="1"/>
  <c r="BZ1107" i="1"/>
  <c r="CA1107" i="1"/>
  <c r="CB1107" i="1"/>
  <c r="CC1107" i="1"/>
  <c r="CD1107" i="1"/>
  <c r="CE1107" i="1"/>
  <c r="CF1107" i="1"/>
  <c r="CG1107" i="1"/>
  <c r="CH1107" i="1"/>
  <c r="CI1107" i="1"/>
  <c r="CJ1107" i="1"/>
  <c r="CK1107" i="1"/>
  <c r="CL1107" i="1"/>
  <c r="CM1107" i="1"/>
  <c r="CN1107" i="1"/>
  <c r="CO1107" i="1"/>
  <c r="CP1107" i="1"/>
  <c r="CQ1107" i="1"/>
  <c r="CR1107" i="1"/>
  <c r="CS1107" i="1"/>
  <c r="CT1107" i="1"/>
  <c r="CU1107" i="1"/>
  <c r="CV1107" i="1"/>
  <c r="CW1107" i="1"/>
  <c r="CX1107" i="1"/>
  <c r="CY1107" i="1"/>
  <c r="CZ1107" i="1"/>
  <c r="DA1107" i="1"/>
  <c r="DB1107" i="1"/>
  <c r="DC1107" i="1"/>
  <c r="DD1107" i="1"/>
  <c r="DE1107" i="1"/>
  <c r="DF1107" i="1"/>
  <c r="DG1107" i="1"/>
  <c r="DH1107" i="1"/>
  <c r="DI1107" i="1"/>
  <c r="Q1108" i="1"/>
  <c r="R1108" i="1"/>
  <c r="S1108" i="1"/>
  <c r="T1108" i="1"/>
  <c r="U1108" i="1"/>
  <c r="V1108" i="1"/>
  <c r="W1108" i="1"/>
  <c r="X1108" i="1"/>
  <c r="Y1108" i="1"/>
  <c r="Z1108" i="1"/>
  <c r="AA1108" i="1"/>
  <c r="AB1108" i="1"/>
  <c r="AC1108" i="1"/>
  <c r="AD1108" i="1"/>
  <c r="AE1108" i="1"/>
  <c r="AF1108" i="1"/>
  <c r="AG1108" i="1"/>
  <c r="AH1108" i="1"/>
  <c r="AI1108" i="1"/>
  <c r="AJ1108" i="1"/>
  <c r="AK1108" i="1"/>
  <c r="AL1108" i="1"/>
  <c r="AM1108" i="1"/>
  <c r="AN1108" i="1"/>
  <c r="AO1108" i="1"/>
  <c r="AP1108" i="1"/>
  <c r="AQ1108" i="1"/>
  <c r="AR1108" i="1"/>
  <c r="AS1108" i="1"/>
  <c r="AT1108" i="1"/>
  <c r="AU1108" i="1"/>
  <c r="AV1108" i="1"/>
  <c r="AW1108" i="1"/>
  <c r="AX1108" i="1"/>
  <c r="AY1108" i="1"/>
  <c r="AZ1108" i="1"/>
  <c r="BA1108" i="1"/>
  <c r="BB1108" i="1"/>
  <c r="BC1108" i="1"/>
  <c r="BD1108" i="1"/>
  <c r="BE1108" i="1"/>
  <c r="BF1108" i="1"/>
  <c r="BG1108" i="1"/>
  <c r="BH1108" i="1"/>
  <c r="BI1108" i="1"/>
  <c r="BJ1108" i="1"/>
  <c r="BK1108" i="1"/>
  <c r="BL1108" i="1"/>
  <c r="BM1108" i="1"/>
  <c r="BN1108" i="1"/>
  <c r="BO1108" i="1"/>
  <c r="BP1108" i="1"/>
  <c r="BQ1108" i="1"/>
  <c r="BR1108" i="1"/>
  <c r="BS1108" i="1"/>
  <c r="BT1108" i="1"/>
  <c r="BU1108" i="1"/>
  <c r="BV1108" i="1"/>
  <c r="BW1108" i="1"/>
  <c r="BX1108" i="1"/>
  <c r="BY1108" i="1"/>
  <c r="BZ1108" i="1"/>
  <c r="CA1108" i="1"/>
  <c r="CB1108" i="1"/>
  <c r="CC1108" i="1"/>
  <c r="CD1108" i="1"/>
  <c r="CE1108" i="1"/>
  <c r="CF1108" i="1"/>
  <c r="CG1108" i="1"/>
  <c r="CH1108" i="1"/>
  <c r="CI1108" i="1"/>
  <c r="CJ1108" i="1"/>
  <c r="CK1108" i="1"/>
  <c r="CL1108" i="1"/>
  <c r="CM1108" i="1"/>
  <c r="CN1108" i="1"/>
  <c r="CO1108" i="1"/>
  <c r="CP1108" i="1"/>
  <c r="CQ1108" i="1"/>
  <c r="CR1108" i="1"/>
  <c r="CS1108" i="1"/>
  <c r="CT1108" i="1"/>
  <c r="CU1108" i="1"/>
  <c r="CV1108" i="1"/>
  <c r="CW1108" i="1"/>
  <c r="CX1108" i="1"/>
  <c r="CY1108" i="1"/>
  <c r="CZ1108" i="1"/>
  <c r="DA1108" i="1"/>
  <c r="DB1108" i="1"/>
  <c r="DC1108" i="1"/>
  <c r="DD1108" i="1"/>
  <c r="DE1108" i="1"/>
  <c r="DF1108" i="1"/>
  <c r="DG1108" i="1"/>
  <c r="DH1108" i="1"/>
  <c r="DI1108" i="1"/>
  <c r="Q1109" i="1"/>
  <c r="R1109" i="1"/>
  <c r="S1109" i="1"/>
  <c r="T1109" i="1"/>
  <c r="U1109" i="1"/>
  <c r="V1109" i="1"/>
  <c r="W1109" i="1"/>
  <c r="X1109" i="1"/>
  <c r="Y1109" i="1"/>
  <c r="Z1109" i="1"/>
  <c r="AA1109" i="1"/>
  <c r="AB1109" i="1"/>
  <c r="AC1109" i="1"/>
  <c r="AD1109" i="1"/>
  <c r="AE1109" i="1"/>
  <c r="AF1109" i="1"/>
  <c r="AG1109" i="1"/>
  <c r="AH1109" i="1"/>
  <c r="AI1109" i="1"/>
  <c r="AJ1109" i="1"/>
  <c r="AK1109" i="1"/>
  <c r="AL1109" i="1"/>
  <c r="AM1109" i="1"/>
  <c r="AN1109" i="1"/>
  <c r="AO1109" i="1"/>
  <c r="AP1109" i="1"/>
  <c r="AQ1109" i="1"/>
  <c r="AR1109" i="1"/>
  <c r="AS1109" i="1"/>
  <c r="AT1109" i="1"/>
  <c r="AU1109" i="1"/>
  <c r="AV1109" i="1"/>
  <c r="AW1109" i="1"/>
  <c r="AX1109" i="1"/>
  <c r="AY1109" i="1"/>
  <c r="AZ1109" i="1"/>
  <c r="BA1109" i="1"/>
  <c r="BB1109" i="1"/>
  <c r="BC1109" i="1"/>
  <c r="BD1109" i="1"/>
  <c r="BE1109" i="1"/>
  <c r="BF1109" i="1"/>
  <c r="BG1109" i="1"/>
  <c r="BH1109" i="1"/>
  <c r="BI1109" i="1"/>
  <c r="BJ1109" i="1"/>
  <c r="BK1109" i="1"/>
  <c r="BL1109" i="1"/>
  <c r="BM1109" i="1"/>
  <c r="BN1109" i="1"/>
  <c r="BO1109" i="1"/>
  <c r="BP1109" i="1"/>
  <c r="BQ1109" i="1"/>
  <c r="BR1109" i="1"/>
  <c r="BS1109" i="1"/>
  <c r="BT1109" i="1"/>
  <c r="BU1109" i="1"/>
  <c r="BV1109" i="1"/>
  <c r="BW1109" i="1"/>
  <c r="BX1109" i="1"/>
  <c r="BY1109" i="1"/>
  <c r="BZ1109" i="1"/>
  <c r="CA1109" i="1"/>
  <c r="CB1109" i="1"/>
  <c r="CC1109" i="1"/>
  <c r="CD1109" i="1"/>
  <c r="CE1109" i="1"/>
  <c r="CF1109" i="1"/>
  <c r="CG1109" i="1"/>
  <c r="CH1109" i="1"/>
  <c r="CI1109" i="1"/>
  <c r="CJ1109" i="1"/>
  <c r="CK1109" i="1"/>
  <c r="CL1109" i="1"/>
  <c r="CM1109" i="1"/>
  <c r="CN1109" i="1"/>
  <c r="CO1109" i="1"/>
  <c r="CP1109" i="1"/>
  <c r="CQ1109" i="1"/>
  <c r="CR1109" i="1"/>
  <c r="CS1109" i="1"/>
  <c r="CT1109" i="1"/>
  <c r="CU1109" i="1"/>
  <c r="CV1109" i="1"/>
  <c r="CW1109" i="1"/>
  <c r="CX1109" i="1"/>
  <c r="CY1109" i="1"/>
  <c r="CZ1109" i="1"/>
  <c r="DA1109" i="1"/>
  <c r="DB1109" i="1"/>
  <c r="DC1109" i="1"/>
  <c r="DD1109" i="1"/>
  <c r="DE1109" i="1"/>
  <c r="DF1109" i="1"/>
  <c r="DG1109" i="1"/>
  <c r="DH1109" i="1"/>
  <c r="DI1109" i="1"/>
  <c r="Q1110" i="1"/>
  <c r="R1110" i="1"/>
  <c r="S1110" i="1"/>
  <c r="T1110" i="1"/>
  <c r="U1110" i="1"/>
  <c r="V1110" i="1"/>
  <c r="W1110" i="1"/>
  <c r="X1110" i="1"/>
  <c r="Y1110" i="1"/>
  <c r="Z1110" i="1"/>
  <c r="AA1110" i="1"/>
  <c r="AB1110" i="1"/>
  <c r="AC1110" i="1"/>
  <c r="AD1110" i="1"/>
  <c r="AE1110" i="1"/>
  <c r="AF1110" i="1"/>
  <c r="AG1110" i="1"/>
  <c r="AH1110" i="1"/>
  <c r="AI1110" i="1"/>
  <c r="AJ1110" i="1"/>
  <c r="AK1110" i="1"/>
  <c r="AL1110" i="1"/>
  <c r="AM1110" i="1"/>
  <c r="AN1110" i="1"/>
  <c r="AO1110" i="1"/>
  <c r="AP1110" i="1"/>
  <c r="AQ1110" i="1"/>
  <c r="AR1110" i="1"/>
  <c r="AS1110" i="1"/>
  <c r="AT1110" i="1"/>
  <c r="AU1110" i="1"/>
  <c r="AV1110" i="1"/>
  <c r="AW1110" i="1"/>
  <c r="AX1110" i="1"/>
  <c r="AY1110" i="1"/>
  <c r="AZ1110" i="1"/>
  <c r="BA1110" i="1"/>
  <c r="BB1110" i="1"/>
  <c r="BC1110" i="1"/>
  <c r="BD1110" i="1"/>
  <c r="BE1110" i="1"/>
  <c r="BF1110" i="1"/>
  <c r="BG1110" i="1"/>
  <c r="BH1110" i="1"/>
  <c r="BI1110" i="1"/>
  <c r="BJ1110" i="1"/>
  <c r="BK1110" i="1"/>
  <c r="BL1110" i="1"/>
  <c r="BM1110" i="1"/>
  <c r="BN1110" i="1"/>
  <c r="BO1110" i="1"/>
  <c r="BP1110" i="1"/>
  <c r="BQ1110" i="1"/>
  <c r="BR1110" i="1"/>
  <c r="BS1110" i="1"/>
  <c r="BT1110" i="1"/>
  <c r="BU1110" i="1"/>
  <c r="BV1110" i="1"/>
  <c r="BW1110" i="1"/>
  <c r="BX1110" i="1"/>
  <c r="BY1110" i="1"/>
  <c r="BZ1110" i="1"/>
  <c r="CA1110" i="1"/>
  <c r="CB1110" i="1"/>
  <c r="CC1110" i="1"/>
  <c r="CD1110" i="1"/>
  <c r="CE1110" i="1"/>
  <c r="CF1110" i="1"/>
  <c r="CG1110" i="1"/>
  <c r="CH1110" i="1"/>
  <c r="CI1110" i="1"/>
  <c r="CJ1110" i="1"/>
  <c r="CK1110" i="1"/>
  <c r="CL1110" i="1"/>
  <c r="CM1110" i="1"/>
  <c r="CN1110" i="1"/>
  <c r="CO1110" i="1"/>
  <c r="CP1110" i="1"/>
  <c r="CQ1110" i="1"/>
  <c r="CR1110" i="1"/>
  <c r="CS1110" i="1"/>
  <c r="CT1110" i="1"/>
  <c r="CU1110" i="1"/>
  <c r="CV1110" i="1"/>
  <c r="CW1110" i="1"/>
  <c r="CX1110" i="1"/>
  <c r="CY1110" i="1"/>
  <c r="CZ1110" i="1"/>
  <c r="DA1110" i="1"/>
  <c r="DB1110" i="1"/>
  <c r="DC1110" i="1"/>
  <c r="DD1110" i="1"/>
  <c r="DE1110" i="1"/>
  <c r="DF1110" i="1"/>
  <c r="DG1110" i="1"/>
  <c r="DH1110" i="1"/>
  <c r="DI1110" i="1"/>
  <c r="Q1111" i="1"/>
  <c r="R1111" i="1"/>
  <c r="S1111" i="1"/>
  <c r="T1111" i="1"/>
  <c r="U1111" i="1"/>
  <c r="V1111" i="1"/>
  <c r="W1111" i="1"/>
  <c r="X1111" i="1"/>
  <c r="Y1111" i="1"/>
  <c r="Z1111" i="1"/>
  <c r="AA1111" i="1"/>
  <c r="AB1111" i="1"/>
  <c r="AC1111" i="1"/>
  <c r="AD1111" i="1"/>
  <c r="AE1111" i="1"/>
  <c r="AF1111" i="1"/>
  <c r="AG1111" i="1"/>
  <c r="AH1111" i="1"/>
  <c r="AI1111" i="1"/>
  <c r="AJ1111" i="1"/>
  <c r="AK1111" i="1"/>
  <c r="AL1111" i="1"/>
  <c r="AM1111" i="1"/>
  <c r="AN1111" i="1"/>
  <c r="AO1111" i="1"/>
  <c r="AP1111" i="1"/>
  <c r="AQ1111" i="1"/>
  <c r="AR1111" i="1"/>
  <c r="AS1111" i="1"/>
  <c r="AT1111" i="1"/>
  <c r="AU1111" i="1"/>
  <c r="AV1111" i="1"/>
  <c r="AW1111" i="1"/>
  <c r="AX1111" i="1"/>
  <c r="AY1111" i="1"/>
  <c r="AZ1111" i="1"/>
  <c r="BA1111" i="1"/>
  <c r="BB1111" i="1"/>
  <c r="BC1111" i="1"/>
  <c r="BD1111" i="1"/>
  <c r="BE1111" i="1"/>
  <c r="BF1111" i="1"/>
  <c r="BG1111" i="1"/>
  <c r="BH1111" i="1"/>
  <c r="BI1111" i="1"/>
  <c r="BJ1111" i="1"/>
  <c r="BK1111" i="1"/>
  <c r="BL1111" i="1"/>
  <c r="BM1111" i="1"/>
  <c r="BN1111" i="1"/>
  <c r="BO1111" i="1"/>
  <c r="BP1111" i="1"/>
  <c r="BQ1111" i="1"/>
  <c r="BR1111" i="1"/>
  <c r="BS1111" i="1"/>
  <c r="BT1111" i="1"/>
  <c r="BU1111" i="1"/>
  <c r="BV1111" i="1"/>
  <c r="BW1111" i="1"/>
  <c r="BX1111" i="1"/>
  <c r="BY1111" i="1"/>
  <c r="BZ1111" i="1"/>
  <c r="CA1111" i="1"/>
  <c r="CB1111" i="1"/>
  <c r="CC1111" i="1"/>
  <c r="CD1111" i="1"/>
  <c r="CE1111" i="1"/>
  <c r="CF1111" i="1"/>
  <c r="CG1111" i="1"/>
  <c r="CH1111" i="1"/>
  <c r="CI1111" i="1"/>
  <c r="CJ1111" i="1"/>
  <c r="CK1111" i="1"/>
  <c r="CL1111" i="1"/>
  <c r="CM1111" i="1"/>
  <c r="CN1111" i="1"/>
  <c r="CO1111" i="1"/>
  <c r="CP1111" i="1"/>
  <c r="CQ1111" i="1"/>
  <c r="CR1111" i="1"/>
  <c r="CS1111" i="1"/>
  <c r="CT1111" i="1"/>
  <c r="CU1111" i="1"/>
  <c r="CV1111" i="1"/>
  <c r="CW1111" i="1"/>
  <c r="CX1111" i="1"/>
  <c r="CY1111" i="1"/>
  <c r="CZ1111" i="1"/>
  <c r="DA1111" i="1"/>
  <c r="DB1111" i="1"/>
  <c r="DC1111" i="1"/>
  <c r="DD1111" i="1"/>
  <c r="DE1111" i="1"/>
  <c r="DF1111" i="1"/>
  <c r="DG1111" i="1"/>
  <c r="DH1111" i="1"/>
  <c r="DI1111" i="1"/>
  <c r="Q1112" i="1"/>
  <c r="R1112" i="1"/>
  <c r="S1112" i="1"/>
  <c r="T1112" i="1"/>
  <c r="U1112" i="1"/>
  <c r="V1112" i="1"/>
  <c r="W1112" i="1"/>
  <c r="X1112" i="1"/>
  <c r="Y1112" i="1"/>
  <c r="Z1112" i="1"/>
  <c r="AA1112" i="1"/>
  <c r="AB1112" i="1"/>
  <c r="AC1112" i="1"/>
  <c r="AD1112" i="1"/>
  <c r="AE1112" i="1"/>
  <c r="AF1112" i="1"/>
  <c r="AG1112" i="1"/>
  <c r="AH1112" i="1"/>
  <c r="AI1112" i="1"/>
  <c r="AJ1112" i="1"/>
  <c r="AK1112" i="1"/>
  <c r="AL1112" i="1"/>
  <c r="AM1112" i="1"/>
  <c r="AN1112" i="1"/>
  <c r="AO1112" i="1"/>
  <c r="AP1112" i="1"/>
  <c r="AQ1112" i="1"/>
  <c r="AR1112" i="1"/>
  <c r="AS1112" i="1"/>
  <c r="AT1112" i="1"/>
  <c r="AU1112" i="1"/>
  <c r="AV1112" i="1"/>
  <c r="AW1112" i="1"/>
  <c r="AX1112" i="1"/>
  <c r="AY1112" i="1"/>
  <c r="AZ1112" i="1"/>
  <c r="BA1112" i="1"/>
  <c r="BB1112" i="1"/>
  <c r="BC1112" i="1"/>
  <c r="BD1112" i="1"/>
  <c r="BE1112" i="1"/>
  <c r="BF1112" i="1"/>
  <c r="BG1112" i="1"/>
  <c r="BH1112" i="1"/>
  <c r="BI1112" i="1"/>
  <c r="BJ1112" i="1"/>
  <c r="BK1112" i="1"/>
  <c r="BL1112" i="1"/>
  <c r="BM1112" i="1"/>
  <c r="BN1112" i="1"/>
  <c r="BO1112" i="1"/>
  <c r="BP1112" i="1"/>
  <c r="BQ1112" i="1"/>
  <c r="BR1112" i="1"/>
  <c r="BS1112" i="1"/>
  <c r="BT1112" i="1"/>
  <c r="BU1112" i="1"/>
  <c r="BV1112" i="1"/>
  <c r="BW1112" i="1"/>
  <c r="BX1112" i="1"/>
  <c r="BY1112" i="1"/>
  <c r="BZ1112" i="1"/>
  <c r="CA1112" i="1"/>
  <c r="CB1112" i="1"/>
  <c r="CC1112" i="1"/>
  <c r="CD1112" i="1"/>
  <c r="CE1112" i="1"/>
  <c r="CF1112" i="1"/>
  <c r="CG1112" i="1"/>
  <c r="CH1112" i="1"/>
  <c r="CI1112" i="1"/>
  <c r="CJ1112" i="1"/>
  <c r="CK1112" i="1"/>
  <c r="CL1112" i="1"/>
  <c r="CM1112" i="1"/>
  <c r="CN1112" i="1"/>
  <c r="CO1112" i="1"/>
  <c r="CP1112" i="1"/>
  <c r="CQ1112" i="1"/>
  <c r="CR1112" i="1"/>
  <c r="CS1112" i="1"/>
  <c r="CT1112" i="1"/>
  <c r="CU1112" i="1"/>
  <c r="CV1112" i="1"/>
  <c r="CW1112" i="1"/>
  <c r="CX1112" i="1"/>
  <c r="CY1112" i="1"/>
  <c r="CZ1112" i="1"/>
  <c r="DA1112" i="1"/>
  <c r="DB1112" i="1"/>
  <c r="DC1112" i="1"/>
  <c r="DD1112" i="1"/>
  <c r="DE1112" i="1"/>
  <c r="DF1112" i="1"/>
  <c r="DG1112" i="1"/>
  <c r="DH1112" i="1"/>
  <c r="DI1112" i="1"/>
  <c r="Q1113" i="1"/>
  <c r="R1113" i="1"/>
  <c r="S1113" i="1"/>
  <c r="T1113" i="1"/>
  <c r="U1113" i="1"/>
  <c r="V1113" i="1"/>
  <c r="W1113" i="1"/>
  <c r="X1113" i="1"/>
  <c r="Y1113" i="1"/>
  <c r="Z1113" i="1"/>
  <c r="AA1113" i="1"/>
  <c r="AB1113" i="1"/>
  <c r="AC1113" i="1"/>
  <c r="AD1113" i="1"/>
  <c r="AE1113" i="1"/>
  <c r="AF1113" i="1"/>
  <c r="AG1113" i="1"/>
  <c r="AH1113" i="1"/>
  <c r="AI1113" i="1"/>
  <c r="AJ1113" i="1"/>
  <c r="AK1113" i="1"/>
  <c r="AL1113" i="1"/>
  <c r="AM1113" i="1"/>
  <c r="AN1113" i="1"/>
  <c r="AO1113" i="1"/>
  <c r="AP1113" i="1"/>
  <c r="AQ1113" i="1"/>
  <c r="AR1113" i="1"/>
  <c r="AS1113" i="1"/>
  <c r="AT1113" i="1"/>
  <c r="AU1113" i="1"/>
  <c r="AV1113" i="1"/>
  <c r="AW1113" i="1"/>
  <c r="AX1113" i="1"/>
  <c r="AY1113" i="1"/>
  <c r="AZ1113" i="1"/>
  <c r="BA1113" i="1"/>
  <c r="BB1113" i="1"/>
  <c r="BC1113" i="1"/>
  <c r="BD1113" i="1"/>
  <c r="BE1113" i="1"/>
  <c r="BF1113" i="1"/>
  <c r="BG1113" i="1"/>
  <c r="BH1113" i="1"/>
  <c r="BI1113" i="1"/>
  <c r="BJ1113" i="1"/>
  <c r="BK1113" i="1"/>
  <c r="BL1113" i="1"/>
  <c r="BM1113" i="1"/>
  <c r="BN1113" i="1"/>
  <c r="BO1113" i="1"/>
  <c r="BP1113" i="1"/>
  <c r="BQ1113" i="1"/>
  <c r="BR1113" i="1"/>
  <c r="BS1113" i="1"/>
  <c r="BT1113" i="1"/>
  <c r="BU1113" i="1"/>
  <c r="BV1113" i="1"/>
  <c r="BW1113" i="1"/>
  <c r="BX1113" i="1"/>
  <c r="BY1113" i="1"/>
  <c r="BZ1113" i="1"/>
  <c r="CA1113" i="1"/>
  <c r="CB1113" i="1"/>
  <c r="CC1113" i="1"/>
  <c r="CD1113" i="1"/>
  <c r="CE1113" i="1"/>
  <c r="CF1113" i="1"/>
  <c r="CG1113" i="1"/>
  <c r="CH1113" i="1"/>
  <c r="CI1113" i="1"/>
  <c r="CJ1113" i="1"/>
  <c r="CK1113" i="1"/>
  <c r="CL1113" i="1"/>
  <c r="CM1113" i="1"/>
  <c r="CN1113" i="1"/>
  <c r="CO1113" i="1"/>
  <c r="CP1113" i="1"/>
  <c r="CQ1113" i="1"/>
  <c r="CR1113" i="1"/>
  <c r="CS1113" i="1"/>
  <c r="CT1113" i="1"/>
  <c r="CU1113" i="1"/>
  <c r="CV1113" i="1"/>
  <c r="CW1113" i="1"/>
  <c r="CX1113" i="1"/>
  <c r="CY1113" i="1"/>
  <c r="CZ1113" i="1"/>
  <c r="DA1113" i="1"/>
  <c r="DB1113" i="1"/>
  <c r="DC1113" i="1"/>
  <c r="DD1113" i="1"/>
  <c r="DE1113" i="1"/>
  <c r="DF1113" i="1"/>
  <c r="DG1113" i="1"/>
  <c r="DH1113" i="1"/>
  <c r="DI1113" i="1"/>
  <c r="Q1114" i="1"/>
  <c r="R1114" i="1"/>
  <c r="S1114" i="1"/>
  <c r="T1114" i="1"/>
  <c r="U1114" i="1"/>
  <c r="V1114" i="1"/>
  <c r="W1114" i="1"/>
  <c r="X1114" i="1"/>
  <c r="Y1114" i="1"/>
  <c r="Z1114" i="1"/>
  <c r="AA1114" i="1"/>
  <c r="AB1114" i="1"/>
  <c r="AC1114" i="1"/>
  <c r="AD1114" i="1"/>
  <c r="AE1114" i="1"/>
  <c r="AF1114" i="1"/>
  <c r="AG1114" i="1"/>
  <c r="AH1114" i="1"/>
  <c r="AI1114" i="1"/>
  <c r="AJ1114" i="1"/>
  <c r="AK1114" i="1"/>
  <c r="AL1114" i="1"/>
  <c r="AM1114" i="1"/>
  <c r="AN1114" i="1"/>
  <c r="AO1114" i="1"/>
  <c r="AP1114" i="1"/>
  <c r="AQ1114" i="1"/>
  <c r="AR1114" i="1"/>
  <c r="AS1114" i="1"/>
  <c r="AT1114" i="1"/>
  <c r="AU1114" i="1"/>
  <c r="AV1114" i="1"/>
  <c r="AW1114" i="1"/>
  <c r="AX1114" i="1"/>
  <c r="AY1114" i="1"/>
  <c r="AZ1114" i="1"/>
  <c r="BA1114" i="1"/>
  <c r="BB1114" i="1"/>
  <c r="BC1114" i="1"/>
  <c r="BD1114" i="1"/>
  <c r="BE1114" i="1"/>
  <c r="BF1114" i="1"/>
  <c r="BG1114" i="1"/>
  <c r="BH1114" i="1"/>
  <c r="BI1114" i="1"/>
  <c r="BJ1114" i="1"/>
  <c r="BK1114" i="1"/>
  <c r="BL1114" i="1"/>
  <c r="BM1114" i="1"/>
  <c r="BN1114" i="1"/>
  <c r="BO1114" i="1"/>
  <c r="BP1114" i="1"/>
  <c r="BQ1114" i="1"/>
  <c r="BR1114" i="1"/>
  <c r="BS1114" i="1"/>
  <c r="BT1114" i="1"/>
  <c r="BU1114" i="1"/>
  <c r="BV1114" i="1"/>
  <c r="BW1114" i="1"/>
  <c r="BX1114" i="1"/>
  <c r="BY1114" i="1"/>
  <c r="BZ1114" i="1"/>
  <c r="CA1114" i="1"/>
  <c r="CB1114" i="1"/>
  <c r="CC1114" i="1"/>
  <c r="CD1114" i="1"/>
  <c r="CE1114" i="1"/>
  <c r="CF1114" i="1"/>
  <c r="CG1114" i="1"/>
  <c r="CH1114" i="1"/>
  <c r="CI1114" i="1"/>
  <c r="CJ1114" i="1"/>
  <c r="CK1114" i="1"/>
  <c r="CL1114" i="1"/>
  <c r="CM1114" i="1"/>
  <c r="CN1114" i="1"/>
  <c r="CO1114" i="1"/>
  <c r="CP1114" i="1"/>
  <c r="CQ1114" i="1"/>
  <c r="CR1114" i="1"/>
  <c r="CS1114" i="1"/>
  <c r="CT1114" i="1"/>
  <c r="CU1114" i="1"/>
  <c r="CV1114" i="1"/>
  <c r="CW1114" i="1"/>
  <c r="CX1114" i="1"/>
  <c r="CY1114" i="1"/>
  <c r="CZ1114" i="1"/>
  <c r="DA1114" i="1"/>
  <c r="DB1114" i="1"/>
  <c r="DC1114" i="1"/>
  <c r="DD1114" i="1"/>
  <c r="DE1114" i="1"/>
  <c r="DF1114" i="1"/>
  <c r="DG1114" i="1"/>
  <c r="DH1114" i="1"/>
  <c r="DI1114" i="1"/>
  <c r="Q1115" i="1"/>
  <c r="R1115" i="1"/>
  <c r="S1115" i="1"/>
  <c r="T1115" i="1"/>
  <c r="U1115" i="1"/>
  <c r="V1115" i="1"/>
  <c r="W1115" i="1"/>
  <c r="X1115" i="1"/>
  <c r="Y1115" i="1"/>
  <c r="Z1115" i="1"/>
  <c r="AA1115" i="1"/>
  <c r="AB1115" i="1"/>
  <c r="AC1115" i="1"/>
  <c r="AD1115" i="1"/>
  <c r="AE1115" i="1"/>
  <c r="AF1115" i="1"/>
  <c r="AG1115" i="1"/>
  <c r="AH1115" i="1"/>
  <c r="AI1115" i="1"/>
  <c r="AJ1115" i="1"/>
  <c r="AK1115" i="1"/>
  <c r="AL1115" i="1"/>
  <c r="AM1115" i="1"/>
  <c r="AN1115" i="1"/>
  <c r="AO1115" i="1"/>
  <c r="AP1115" i="1"/>
  <c r="AQ1115" i="1"/>
  <c r="AR1115" i="1"/>
  <c r="AS1115" i="1"/>
  <c r="AT1115" i="1"/>
  <c r="AU1115" i="1"/>
  <c r="AV1115" i="1"/>
  <c r="AW1115" i="1"/>
  <c r="AX1115" i="1"/>
  <c r="AY1115" i="1"/>
  <c r="AZ1115" i="1"/>
  <c r="BA1115" i="1"/>
  <c r="BB1115" i="1"/>
  <c r="BC1115" i="1"/>
  <c r="BD1115" i="1"/>
  <c r="BE1115" i="1"/>
  <c r="BF1115" i="1"/>
  <c r="BG1115" i="1"/>
  <c r="BH1115" i="1"/>
  <c r="BI1115" i="1"/>
  <c r="BJ1115" i="1"/>
  <c r="BK1115" i="1"/>
  <c r="BL1115" i="1"/>
  <c r="BM1115" i="1"/>
  <c r="BN1115" i="1"/>
  <c r="BO1115" i="1"/>
  <c r="BP1115" i="1"/>
  <c r="BQ1115" i="1"/>
  <c r="BR1115" i="1"/>
  <c r="BS1115" i="1"/>
  <c r="BT1115" i="1"/>
  <c r="BU1115" i="1"/>
  <c r="BV1115" i="1"/>
  <c r="BW1115" i="1"/>
  <c r="BX1115" i="1"/>
  <c r="BY1115" i="1"/>
  <c r="BZ1115" i="1"/>
  <c r="CA1115" i="1"/>
  <c r="CB1115" i="1"/>
  <c r="CC1115" i="1"/>
  <c r="CD1115" i="1"/>
  <c r="CE1115" i="1"/>
  <c r="CF1115" i="1"/>
  <c r="CG1115" i="1"/>
  <c r="CH1115" i="1"/>
  <c r="CI1115" i="1"/>
  <c r="CJ1115" i="1"/>
  <c r="CK1115" i="1"/>
  <c r="CL1115" i="1"/>
  <c r="CM1115" i="1"/>
  <c r="CN1115" i="1"/>
  <c r="CO1115" i="1"/>
  <c r="CP1115" i="1"/>
  <c r="CQ1115" i="1"/>
  <c r="CR1115" i="1"/>
  <c r="CS1115" i="1"/>
  <c r="CT1115" i="1"/>
  <c r="CU1115" i="1"/>
  <c r="CV1115" i="1"/>
  <c r="CW1115" i="1"/>
  <c r="CX1115" i="1"/>
  <c r="CY1115" i="1"/>
  <c r="CZ1115" i="1"/>
  <c r="DA1115" i="1"/>
  <c r="DB1115" i="1"/>
  <c r="DC1115" i="1"/>
  <c r="DD1115" i="1"/>
  <c r="DE1115" i="1"/>
  <c r="DF1115" i="1"/>
  <c r="DG1115" i="1"/>
  <c r="DH1115" i="1"/>
  <c r="DI1115" i="1"/>
  <c r="Q1116" i="1"/>
  <c r="R1116" i="1"/>
  <c r="S1116" i="1"/>
  <c r="T1116" i="1"/>
  <c r="U1116" i="1"/>
  <c r="V1116" i="1"/>
  <c r="W1116" i="1"/>
  <c r="X1116" i="1"/>
  <c r="Y1116" i="1"/>
  <c r="Z1116" i="1"/>
  <c r="AA1116" i="1"/>
  <c r="AB1116" i="1"/>
  <c r="AC1116" i="1"/>
  <c r="AD1116" i="1"/>
  <c r="AE1116" i="1"/>
  <c r="AF1116" i="1"/>
  <c r="AG1116" i="1"/>
  <c r="AH1116" i="1"/>
  <c r="AI1116" i="1"/>
  <c r="AJ1116" i="1"/>
  <c r="AK1116" i="1"/>
  <c r="AL1116" i="1"/>
  <c r="AM1116" i="1"/>
  <c r="AN1116" i="1"/>
  <c r="AO1116" i="1"/>
  <c r="AP1116" i="1"/>
  <c r="AQ1116" i="1"/>
  <c r="AR1116" i="1"/>
  <c r="AS1116" i="1"/>
  <c r="AT1116" i="1"/>
  <c r="AU1116" i="1"/>
  <c r="AV1116" i="1"/>
  <c r="AW1116" i="1"/>
  <c r="AX1116" i="1"/>
  <c r="AY1116" i="1"/>
  <c r="AZ1116" i="1"/>
  <c r="BA1116" i="1"/>
  <c r="BB1116" i="1"/>
  <c r="BC1116" i="1"/>
  <c r="BD1116" i="1"/>
  <c r="BE1116" i="1"/>
  <c r="BF1116" i="1"/>
  <c r="BG1116" i="1"/>
  <c r="BH1116" i="1"/>
  <c r="BI1116" i="1"/>
  <c r="BJ1116" i="1"/>
  <c r="BK1116" i="1"/>
  <c r="BL1116" i="1"/>
  <c r="BM1116" i="1"/>
  <c r="BN1116" i="1"/>
  <c r="BO1116" i="1"/>
  <c r="BP1116" i="1"/>
  <c r="BQ1116" i="1"/>
  <c r="BR1116" i="1"/>
  <c r="BS1116" i="1"/>
  <c r="BT1116" i="1"/>
  <c r="BU1116" i="1"/>
  <c r="BV1116" i="1"/>
  <c r="BW1116" i="1"/>
  <c r="BX1116" i="1"/>
  <c r="BY1116" i="1"/>
  <c r="BZ1116" i="1"/>
  <c r="CA1116" i="1"/>
  <c r="CB1116" i="1"/>
  <c r="CC1116" i="1"/>
  <c r="CD1116" i="1"/>
  <c r="CE1116" i="1"/>
  <c r="CF1116" i="1"/>
  <c r="CG1116" i="1"/>
  <c r="CH1116" i="1"/>
  <c r="CI1116" i="1"/>
  <c r="CJ1116" i="1"/>
  <c r="CK1116" i="1"/>
  <c r="CL1116" i="1"/>
  <c r="CM1116" i="1"/>
  <c r="CN1116" i="1"/>
  <c r="CO1116" i="1"/>
  <c r="CP1116" i="1"/>
  <c r="CQ1116" i="1"/>
  <c r="CR1116" i="1"/>
  <c r="CS1116" i="1"/>
  <c r="CT1116" i="1"/>
  <c r="CU1116" i="1"/>
  <c r="CV1116" i="1"/>
  <c r="CW1116" i="1"/>
  <c r="CX1116" i="1"/>
  <c r="CY1116" i="1"/>
  <c r="CZ1116" i="1"/>
  <c r="DA1116" i="1"/>
  <c r="DB1116" i="1"/>
  <c r="DC1116" i="1"/>
  <c r="DD1116" i="1"/>
  <c r="DE1116" i="1"/>
  <c r="DF1116" i="1"/>
  <c r="DG1116" i="1"/>
  <c r="DH1116" i="1"/>
  <c r="DI1116" i="1"/>
  <c r="Q1117" i="1"/>
  <c r="R1117" i="1"/>
  <c r="S1117" i="1"/>
  <c r="T1117" i="1"/>
  <c r="U1117" i="1"/>
  <c r="V1117" i="1"/>
  <c r="W1117" i="1"/>
  <c r="X1117" i="1"/>
  <c r="Y1117" i="1"/>
  <c r="Z1117" i="1"/>
  <c r="AA1117" i="1"/>
  <c r="AB1117" i="1"/>
  <c r="AC1117" i="1"/>
  <c r="AD1117" i="1"/>
  <c r="AE1117" i="1"/>
  <c r="AF1117" i="1"/>
  <c r="AG1117" i="1"/>
  <c r="AH1117" i="1"/>
  <c r="AI1117" i="1"/>
  <c r="AJ1117" i="1"/>
  <c r="AK1117" i="1"/>
  <c r="AL1117" i="1"/>
  <c r="AM1117" i="1"/>
  <c r="AN1117" i="1"/>
  <c r="AO1117" i="1"/>
  <c r="AP1117" i="1"/>
  <c r="AQ1117" i="1"/>
  <c r="AR1117" i="1"/>
  <c r="AS1117" i="1"/>
  <c r="AT1117" i="1"/>
  <c r="AU1117" i="1"/>
  <c r="AV1117" i="1"/>
  <c r="AW1117" i="1"/>
  <c r="AX1117" i="1"/>
  <c r="AY1117" i="1"/>
  <c r="AZ1117" i="1"/>
  <c r="BA1117" i="1"/>
  <c r="BB1117" i="1"/>
  <c r="BC1117" i="1"/>
  <c r="BD1117" i="1"/>
  <c r="BE1117" i="1"/>
  <c r="BF1117" i="1"/>
  <c r="BG1117" i="1"/>
  <c r="BH1117" i="1"/>
  <c r="BI1117" i="1"/>
  <c r="BJ1117" i="1"/>
  <c r="BK1117" i="1"/>
  <c r="BL1117" i="1"/>
  <c r="BM1117" i="1"/>
  <c r="BN1117" i="1"/>
  <c r="BO1117" i="1"/>
  <c r="BP1117" i="1"/>
  <c r="BQ1117" i="1"/>
  <c r="BR1117" i="1"/>
  <c r="BS1117" i="1"/>
  <c r="BT1117" i="1"/>
  <c r="BU1117" i="1"/>
  <c r="BV1117" i="1"/>
  <c r="BW1117" i="1"/>
  <c r="BX1117" i="1"/>
  <c r="BY1117" i="1"/>
  <c r="BZ1117" i="1"/>
  <c r="CA1117" i="1"/>
  <c r="CB1117" i="1"/>
  <c r="CC1117" i="1"/>
  <c r="CD1117" i="1"/>
  <c r="CE1117" i="1"/>
  <c r="CF1117" i="1"/>
  <c r="CG1117" i="1"/>
  <c r="CH1117" i="1"/>
  <c r="CI1117" i="1"/>
  <c r="CJ1117" i="1"/>
  <c r="CK1117" i="1"/>
  <c r="CL1117" i="1"/>
  <c r="CM1117" i="1"/>
  <c r="CN1117" i="1"/>
  <c r="CO1117" i="1"/>
  <c r="CP1117" i="1"/>
  <c r="CQ1117" i="1"/>
  <c r="CR1117" i="1"/>
  <c r="CS1117" i="1"/>
  <c r="CT1117" i="1"/>
  <c r="CU1117" i="1"/>
  <c r="CV1117" i="1"/>
  <c r="CW1117" i="1"/>
  <c r="CX1117" i="1"/>
  <c r="CY1117" i="1"/>
  <c r="CZ1117" i="1"/>
  <c r="DA1117" i="1"/>
  <c r="DB1117" i="1"/>
  <c r="DC1117" i="1"/>
  <c r="DD1117" i="1"/>
  <c r="DE1117" i="1"/>
  <c r="DF1117" i="1"/>
  <c r="DG1117" i="1"/>
  <c r="DH1117" i="1"/>
  <c r="DI1117" i="1"/>
  <c r="Q1118" i="1"/>
  <c r="R1118" i="1"/>
  <c r="S1118" i="1"/>
  <c r="T1118" i="1"/>
  <c r="U1118" i="1"/>
  <c r="V1118" i="1"/>
  <c r="W1118" i="1"/>
  <c r="X1118" i="1"/>
  <c r="Y1118" i="1"/>
  <c r="Z1118" i="1"/>
  <c r="AA1118" i="1"/>
  <c r="AB1118" i="1"/>
  <c r="AC1118" i="1"/>
  <c r="AD1118" i="1"/>
  <c r="AE1118" i="1"/>
  <c r="AF1118" i="1"/>
  <c r="AG1118" i="1"/>
  <c r="AH1118" i="1"/>
  <c r="AI1118" i="1"/>
  <c r="AJ1118" i="1"/>
  <c r="AK1118" i="1"/>
  <c r="AL1118" i="1"/>
  <c r="AM1118" i="1"/>
  <c r="AN1118" i="1"/>
  <c r="AO1118" i="1"/>
  <c r="AP1118" i="1"/>
  <c r="AQ1118" i="1"/>
  <c r="AR1118" i="1"/>
  <c r="AS1118" i="1"/>
  <c r="AT1118" i="1"/>
  <c r="AU1118" i="1"/>
  <c r="AV1118" i="1"/>
  <c r="AW1118" i="1"/>
  <c r="AX1118" i="1"/>
  <c r="AY1118" i="1"/>
  <c r="AZ1118" i="1"/>
  <c r="BA1118" i="1"/>
  <c r="BB1118" i="1"/>
  <c r="BC1118" i="1"/>
  <c r="BD1118" i="1"/>
  <c r="BE1118" i="1"/>
  <c r="BF1118" i="1"/>
  <c r="BG1118" i="1"/>
  <c r="BH1118" i="1"/>
  <c r="BI1118" i="1"/>
  <c r="BJ1118" i="1"/>
  <c r="BK1118" i="1"/>
  <c r="BL1118" i="1"/>
  <c r="BM1118" i="1"/>
  <c r="BN1118" i="1"/>
  <c r="BO1118" i="1"/>
  <c r="BP1118" i="1"/>
  <c r="BQ1118" i="1"/>
  <c r="BR1118" i="1"/>
  <c r="BS1118" i="1"/>
  <c r="BT1118" i="1"/>
  <c r="BU1118" i="1"/>
  <c r="BV1118" i="1"/>
  <c r="BW1118" i="1"/>
  <c r="BX1118" i="1"/>
  <c r="BY1118" i="1"/>
  <c r="BZ1118" i="1"/>
  <c r="CA1118" i="1"/>
  <c r="CB1118" i="1"/>
  <c r="CC1118" i="1"/>
  <c r="CD1118" i="1"/>
  <c r="CE1118" i="1"/>
  <c r="CF1118" i="1"/>
  <c r="CG1118" i="1"/>
  <c r="CH1118" i="1"/>
  <c r="CI1118" i="1"/>
  <c r="CJ1118" i="1"/>
  <c r="CK1118" i="1"/>
  <c r="CL1118" i="1"/>
  <c r="CM1118" i="1"/>
  <c r="CN1118" i="1"/>
  <c r="CO1118" i="1"/>
  <c r="CP1118" i="1"/>
  <c r="CQ1118" i="1"/>
  <c r="CR1118" i="1"/>
  <c r="CS1118" i="1"/>
  <c r="CT1118" i="1"/>
  <c r="CU1118" i="1"/>
  <c r="CV1118" i="1"/>
  <c r="CW1118" i="1"/>
  <c r="CX1118" i="1"/>
  <c r="CY1118" i="1"/>
  <c r="CZ1118" i="1"/>
  <c r="DA1118" i="1"/>
  <c r="DB1118" i="1"/>
  <c r="DC1118" i="1"/>
  <c r="DD1118" i="1"/>
  <c r="DE1118" i="1"/>
  <c r="DF1118" i="1"/>
  <c r="DG1118" i="1"/>
  <c r="DH1118" i="1"/>
  <c r="DI1118" i="1"/>
  <c r="Q1119" i="1"/>
  <c r="R1119" i="1"/>
  <c r="S1119" i="1"/>
  <c r="T1119" i="1"/>
  <c r="U1119" i="1"/>
  <c r="V1119" i="1"/>
  <c r="W1119" i="1"/>
  <c r="X1119" i="1"/>
  <c r="Y1119" i="1"/>
  <c r="Z1119" i="1"/>
  <c r="AA1119" i="1"/>
  <c r="AB1119" i="1"/>
  <c r="AC1119" i="1"/>
  <c r="AD1119" i="1"/>
  <c r="AE1119" i="1"/>
  <c r="AF1119" i="1"/>
  <c r="AG1119" i="1"/>
  <c r="AH1119" i="1"/>
  <c r="AI1119" i="1"/>
  <c r="AJ1119" i="1"/>
  <c r="AK1119" i="1"/>
  <c r="AL1119" i="1"/>
  <c r="AM1119" i="1"/>
  <c r="AN1119" i="1"/>
  <c r="AO1119" i="1"/>
  <c r="AP1119" i="1"/>
  <c r="AQ1119" i="1"/>
  <c r="AR1119" i="1"/>
  <c r="AS1119" i="1"/>
  <c r="AT1119" i="1"/>
  <c r="AU1119" i="1"/>
  <c r="AV1119" i="1"/>
  <c r="AW1119" i="1"/>
  <c r="AX1119" i="1"/>
  <c r="AY1119" i="1"/>
  <c r="AZ1119" i="1"/>
  <c r="BA1119" i="1"/>
  <c r="BB1119" i="1"/>
  <c r="BC1119" i="1"/>
  <c r="BD1119" i="1"/>
  <c r="BE1119" i="1"/>
  <c r="BF1119" i="1"/>
  <c r="BG1119" i="1"/>
  <c r="BH1119" i="1"/>
  <c r="BI1119" i="1"/>
  <c r="BJ1119" i="1"/>
  <c r="BK1119" i="1"/>
  <c r="BL1119" i="1"/>
  <c r="BM1119" i="1"/>
  <c r="BN1119" i="1"/>
  <c r="BO1119" i="1"/>
  <c r="BP1119" i="1"/>
  <c r="BQ1119" i="1"/>
  <c r="BR1119" i="1"/>
  <c r="BS1119" i="1"/>
  <c r="BT1119" i="1"/>
  <c r="BU1119" i="1"/>
  <c r="BV1119" i="1"/>
  <c r="BW1119" i="1"/>
  <c r="BX1119" i="1"/>
  <c r="BY1119" i="1"/>
  <c r="BZ1119" i="1"/>
  <c r="CA1119" i="1"/>
  <c r="CB1119" i="1"/>
  <c r="CC1119" i="1"/>
  <c r="CD1119" i="1"/>
  <c r="CE1119" i="1"/>
  <c r="CF1119" i="1"/>
  <c r="CG1119" i="1"/>
  <c r="CH1119" i="1"/>
  <c r="CI1119" i="1"/>
  <c r="CJ1119" i="1"/>
  <c r="CK1119" i="1"/>
  <c r="CL1119" i="1"/>
  <c r="CM1119" i="1"/>
  <c r="CN1119" i="1"/>
  <c r="CO1119" i="1"/>
  <c r="CP1119" i="1"/>
  <c r="CQ1119" i="1"/>
  <c r="CR1119" i="1"/>
  <c r="CS1119" i="1"/>
  <c r="CT1119" i="1"/>
  <c r="CU1119" i="1"/>
  <c r="CV1119" i="1"/>
  <c r="CW1119" i="1"/>
  <c r="CX1119" i="1"/>
  <c r="CY1119" i="1"/>
  <c r="CZ1119" i="1"/>
  <c r="DA1119" i="1"/>
  <c r="DB1119" i="1"/>
  <c r="DC1119" i="1"/>
  <c r="DD1119" i="1"/>
  <c r="DE1119" i="1"/>
  <c r="DF1119" i="1"/>
  <c r="DG1119" i="1"/>
  <c r="DH1119" i="1"/>
  <c r="DI1119" i="1"/>
  <c r="Q1120" i="1"/>
  <c r="R1120" i="1"/>
  <c r="S1120" i="1"/>
  <c r="T1120" i="1"/>
  <c r="U1120" i="1"/>
  <c r="V1120" i="1"/>
  <c r="W1120" i="1"/>
  <c r="X1120" i="1"/>
  <c r="Y1120" i="1"/>
  <c r="Z1120" i="1"/>
  <c r="AA1120" i="1"/>
  <c r="AB1120" i="1"/>
  <c r="AC1120" i="1"/>
  <c r="AD1120" i="1"/>
  <c r="AE1120" i="1"/>
  <c r="AF1120" i="1"/>
  <c r="AG1120" i="1"/>
  <c r="AH1120" i="1"/>
  <c r="AI1120" i="1"/>
  <c r="AJ1120" i="1"/>
  <c r="AK1120" i="1"/>
  <c r="AL1120" i="1"/>
  <c r="AM1120" i="1"/>
  <c r="AN1120" i="1"/>
  <c r="AO1120" i="1"/>
  <c r="AP1120" i="1"/>
  <c r="AQ1120" i="1"/>
  <c r="AR1120" i="1"/>
  <c r="AS1120" i="1"/>
  <c r="AT1120" i="1"/>
  <c r="AU1120" i="1"/>
  <c r="AV1120" i="1"/>
  <c r="AW1120" i="1"/>
  <c r="AX1120" i="1"/>
  <c r="AY1120" i="1"/>
  <c r="AZ1120" i="1"/>
  <c r="BA1120" i="1"/>
  <c r="BB1120" i="1"/>
  <c r="BC1120" i="1"/>
  <c r="BD1120" i="1"/>
  <c r="BE1120" i="1"/>
  <c r="BF1120" i="1"/>
  <c r="BG1120" i="1"/>
  <c r="BH1120" i="1"/>
  <c r="BI1120" i="1"/>
  <c r="BJ1120" i="1"/>
  <c r="BK1120" i="1"/>
  <c r="BL1120" i="1"/>
  <c r="BM1120" i="1"/>
  <c r="BN1120" i="1"/>
  <c r="BO1120" i="1"/>
  <c r="BP1120" i="1"/>
  <c r="BQ1120" i="1"/>
  <c r="BR1120" i="1"/>
  <c r="BS1120" i="1"/>
  <c r="BT1120" i="1"/>
  <c r="BU1120" i="1"/>
  <c r="BV1120" i="1"/>
  <c r="BW1120" i="1"/>
  <c r="BX1120" i="1"/>
  <c r="BY1120" i="1"/>
  <c r="BZ1120" i="1"/>
  <c r="CA1120" i="1"/>
  <c r="CB1120" i="1"/>
  <c r="CC1120" i="1"/>
  <c r="CD1120" i="1"/>
  <c r="CE1120" i="1"/>
  <c r="CF1120" i="1"/>
  <c r="CG1120" i="1"/>
  <c r="CH1120" i="1"/>
  <c r="CI1120" i="1"/>
  <c r="CJ1120" i="1"/>
  <c r="CK1120" i="1"/>
  <c r="CL1120" i="1"/>
  <c r="CM1120" i="1"/>
  <c r="CN1120" i="1"/>
  <c r="CO1120" i="1"/>
  <c r="CP1120" i="1"/>
  <c r="CQ1120" i="1"/>
  <c r="CR1120" i="1"/>
  <c r="CS1120" i="1"/>
  <c r="CT1120" i="1"/>
  <c r="CU1120" i="1"/>
  <c r="CV1120" i="1"/>
  <c r="CW1120" i="1"/>
  <c r="CX1120" i="1"/>
  <c r="CY1120" i="1"/>
  <c r="CZ1120" i="1"/>
  <c r="DA1120" i="1"/>
  <c r="DB1120" i="1"/>
  <c r="DC1120" i="1"/>
  <c r="DD1120" i="1"/>
  <c r="DE1120" i="1"/>
  <c r="DF1120" i="1"/>
  <c r="DG1120" i="1"/>
  <c r="DH1120" i="1"/>
  <c r="DI1120" i="1"/>
  <c r="Q1121" i="1"/>
  <c r="R1121" i="1"/>
  <c r="S1121" i="1"/>
  <c r="T1121" i="1"/>
  <c r="U1121" i="1"/>
  <c r="V1121" i="1"/>
  <c r="W1121" i="1"/>
  <c r="X1121" i="1"/>
  <c r="Y1121" i="1"/>
  <c r="Z1121" i="1"/>
  <c r="AA1121" i="1"/>
  <c r="AB1121" i="1"/>
  <c r="AC1121" i="1"/>
  <c r="AD1121" i="1"/>
  <c r="AE1121" i="1"/>
  <c r="AF1121" i="1"/>
  <c r="AG1121" i="1"/>
  <c r="AH1121" i="1"/>
  <c r="AI1121" i="1"/>
  <c r="AJ1121" i="1"/>
  <c r="AK1121" i="1"/>
  <c r="AL1121" i="1"/>
  <c r="AM1121" i="1"/>
  <c r="AN1121" i="1"/>
  <c r="AO1121" i="1"/>
  <c r="AP1121" i="1"/>
  <c r="AQ1121" i="1"/>
  <c r="AR1121" i="1"/>
  <c r="AS1121" i="1"/>
  <c r="AT1121" i="1"/>
  <c r="AU1121" i="1"/>
  <c r="AV1121" i="1"/>
  <c r="AW1121" i="1"/>
  <c r="AX1121" i="1"/>
  <c r="AY1121" i="1"/>
  <c r="AZ1121" i="1"/>
  <c r="BA1121" i="1"/>
  <c r="BB1121" i="1"/>
  <c r="BC1121" i="1"/>
  <c r="BD1121" i="1"/>
  <c r="BE1121" i="1"/>
  <c r="BF1121" i="1"/>
  <c r="BG1121" i="1"/>
  <c r="BH1121" i="1"/>
  <c r="BI1121" i="1"/>
  <c r="BJ1121" i="1"/>
  <c r="BK1121" i="1"/>
  <c r="BL1121" i="1"/>
  <c r="BM1121" i="1"/>
  <c r="BN1121" i="1"/>
  <c r="BO1121" i="1"/>
  <c r="BP1121" i="1"/>
  <c r="BQ1121" i="1"/>
  <c r="BR1121" i="1"/>
  <c r="BS1121" i="1"/>
  <c r="BT1121" i="1"/>
  <c r="BU1121" i="1"/>
  <c r="BV1121" i="1"/>
  <c r="BW1121" i="1"/>
  <c r="BX1121" i="1"/>
  <c r="BY1121" i="1"/>
  <c r="BZ1121" i="1"/>
  <c r="CA1121" i="1"/>
  <c r="CB1121" i="1"/>
  <c r="CC1121" i="1"/>
  <c r="CD1121" i="1"/>
  <c r="CE1121" i="1"/>
  <c r="CF1121" i="1"/>
  <c r="CG1121" i="1"/>
  <c r="CH1121" i="1"/>
  <c r="CI1121" i="1"/>
  <c r="CJ1121" i="1"/>
  <c r="CK1121" i="1"/>
  <c r="CL1121" i="1"/>
  <c r="CM1121" i="1"/>
  <c r="CN1121" i="1"/>
  <c r="CO1121" i="1"/>
  <c r="CP1121" i="1"/>
  <c r="CQ1121" i="1"/>
  <c r="CR1121" i="1"/>
  <c r="CS1121" i="1"/>
  <c r="CT1121" i="1"/>
  <c r="CU1121" i="1"/>
  <c r="CV1121" i="1"/>
  <c r="CW1121" i="1"/>
  <c r="CX1121" i="1"/>
  <c r="CY1121" i="1"/>
  <c r="CZ1121" i="1"/>
  <c r="DA1121" i="1"/>
  <c r="DB1121" i="1"/>
  <c r="DC1121" i="1"/>
  <c r="DD1121" i="1"/>
  <c r="DE1121" i="1"/>
  <c r="DF1121" i="1"/>
  <c r="DG1121" i="1"/>
  <c r="DH1121" i="1"/>
  <c r="DI1121" i="1"/>
  <c r="Q1122" i="1"/>
  <c r="R1122" i="1"/>
  <c r="S1122" i="1"/>
  <c r="T1122" i="1"/>
  <c r="U1122" i="1"/>
  <c r="V1122" i="1"/>
  <c r="W1122" i="1"/>
  <c r="X1122" i="1"/>
  <c r="Y1122" i="1"/>
  <c r="Z1122" i="1"/>
  <c r="AA1122" i="1"/>
  <c r="AB1122" i="1"/>
  <c r="AC1122" i="1"/>
  <c r="AD1122" i="1"/>
  <c r="AE1122" i="1"/>
  <c r="AF1122" i="1"/>
  <c r="AG1122" i="1"/>
  <c r="AH1122" i="1"/>
  <c r="AI1122" i="1"/>
  <c r="AJ1122" i="1"/>
  <c r="AK1122" i="1"/>
  <c r="AL1122" i="1"/>
  <c r="AM1122" i="1"/>
  <c r="AN1122" i="1"/>
  <c r="AO1122" i="1"/>
  <c r="AP1122" i="1"/>
  <c r="AQ1122" i="1"/>
  <c r="AR1122" i="1"/>
  <c r="AS1122" i="1"/>
  <c r="AT1122" i="1"/>
  <c r="AU1122" i="1"/>
  <c r="AV1122" i="1"/>
  <c r="AW1122" i="1"/>
  <c r="AX1122" i="1"/>
  <c r="AY1122" i="1"/>
  <c r="AZ1122" i="1"/>
  <c r="BA1122" i="1"/>
  <c r="BB1122" i="1"/>
  <c r="BC1122" i="1"/>
  <c r="BD1122" i="1"/>
  <c r="BE1122" i="1"/>
  <c r="BF1122" i="1"/>
  <c r="BG1122" i="1"/>
  <c r="BH1122" i="1"/>
  <c r="BI1122" i="1"/>
  <c r="BJ1122" i="1"/>
  <c r="BK1122" i="1"/>
  <c r="BL1122" i="1"/>
  <c r="BM1122" i="1"/>
  <c r="BN1122" i="1"/>
  <c r="BO1122" i="1"/>
  <c r="BP1122" i="1"/>
  <c r="BQ1122" i="1"/>
  <c r="BR1122" i="1"/>
  <c r="BS1122" i="1"/>
  <c r="BT1122" i="1"/>
  <c r="BU1122" i="1"/>
  <c r="BV1122" i="1"/>
  <c r="BW1122" i="1"/>
  <c r="BX1122" i="1"/>
  <c r="BY1122" i="1"/>
  <c r="BZ1122" i="1"/>
  <c r="CA1122" i="1"/>
  <c r="CB1122" i="1"/>
  <c r="CC1122" i="1"/>
  <c r="CD1122" i="1"/>
  <c r="CE1122" i="1"/>
  <c r="CF1122" i="1"/>
  <c r="CG1122" i="1"/>
  <c r="CH1122" i="1"/>
  <c r="CI1122" i="1"/>
  <c r="CJ1122" i="1"/>
  <c r="CK1122" i="1"/>
  <c r="CL1122" i="1"/>
  <c r="CM1122" i="1"/>
  <c r="CN1122" i="1"/>
  <c r="CO1122" i="1"/>
  <c r="CP1122" i="1"/>
  <c r="CQ1122" i="1"/>
  <c r="CR1122" i="1"/>
  <c r="CS1122" i="1"/>
  <c r="CT1122" i="1"/>
  <c r="CU1122" i="1"/>
  <c r="CV1122" i="1"/>
  <c r="CW1122" i="1"/>
  <c r="CX1122" i="1"/>
  <c r="CY1122" i="1"/>
  <c r="CZ1122" i="1"/>
  <c r="DA1122" i="1"/>
  <c r="DB1122" i="1"/>
  <c r="DC1122" i="1"/>
  <c r="DD1122" i="1"/>
  <c r="DE1122" i="1"/>
  <c r="DF1122" i="1"/>
  <c r="DG1122" i="1"/>
  <c r="DH1122" i="1"/>
  <c r="DI1122" i="1"/>
  <c r="Q1123" i="1"/>
  <c r="R1123" i="1"/>
  <c r="S1123" i="1"/>
  <c r="T1123" i="1"/>
  <c r="U1123" i="1"/>
  <c r="V1123" i="1"/>
  <c r="W1123" i="1"/>
  <c r="X1123" i="1"/>
  <c r="Y1123" i="1"/>
  <c r="Z1123" i="1"/>
  <c r="AA1123" i="1"/>
  <c r="AB1123" i="1"/>
  <c r="AC1123" i="1"/>
  <c r="AD1123" i="1"/>
  <c r="AE1123" i="1"/>
  <c r="AF1123" i="1"/>
  <c r="AG1123" i="1"/>
  <c r="AH1123" i="1"/>
  <c r="AI1123" i="1"/>
  <c r="AJ1123" i="1"/>
  <c r="AK1123" i="1"/>
  <c r="AL1123" i="1"/>
  <c r="AM1123" i="1"/>
  <c r="AN1123" i="1"/>
  <c r="AO1123" i="1"/>
  <c r="AP1123" i="1"/>
  <c r="AQ1123" i="1"/>
  <c r="AR1123" i="1"/>
  <c r="AS1123" i="1"/>
  <c r="AT1123" i="1"/>
  <c r="AU1123" i="1"/>
  <c r="AV1123" i="1"/>
  <c r="AW1123" i="1"/>
  <c r="AX1123" i="1"/>
  <c r="AY1123" i="1"/>
  <c r="AZ1123" i="1"/>
  <c r="BA1123" i="1"/>
  <c r="BB1123" i="1"/>
  <c r="BC1123" i="1"/>
  <c r="BD1123" i="1"/>
  <c r="BE1123" i="1"/>
  <c r="BF1123" i="1"/>
  <c r="BG1123" i="1"/>
  <c r="BH1123" i="1"/>
  <c r="BI1123" i="1"/>
  <c r="BJ1123" i="1"/>
  <c r="BK1123" i="1"/>
  <c r="BL1123" i="1"/>
  <c r="BM1123" i="1"/>
  <c r="BN1123" i="1"/>
  <c r="BO1123" i="1"/>
  <c r="BP1123" i="1"/>
  <c r="BQ1123" i="1"/>
  <c r="BR1123" i="1"/>
  <c r="BS1123" i="1"/>
  <c r="BT1123" i="1"/>
  <c r="BU1123" i="1"/>
  <c r="BV1123" i="1"/>
  <c r="BW1123" i="1"/>
  <c r="BX1123" i="1"/>
  <c r="BY1123" i="1"/>
  <c r="BZ1123" i="1"/>
  <c r="CA1123" i="1"/>
  <c r="CB1123" i="1"/>
  <c r="CC1123" i="1"/>
  <c r="CD1123" i="1"/>
  <c r="CE1123" i="1"/>
  <c r="CF1123" i="1"/>
  <c r="CG1123" i="1"/>
  <c r="CH1123" i="1"/>
  <c r="CI1123" i="1"/>
  <c r="CJ1123" i="1"/>
  <c r="CK1123" i="1"/>
  <c r="CL1123" i="1"/>
  <c r="CM1123" i="1"/>
  <c r="CN1123" i="1"/>
  <c r="CO1123" i="1"/>
  <c r="CP1123" i="1"/>
  <c r="CQ1123" i="1"/>
  <c r="CR1123" i="1"/>
  <c r="CS1123" i="1"/>
  <c r="CT1123" i="1"/>
  <c r="CU1123" i="1"/>
  <c r="CV1123" i="1"/>
  <c r="CW1123" i="1"/>
  <c r="CX1123" i="1"/>
  <c r="CY1123" i="1"/>
  <c r="CZ1123" i="1"/>
  <c r="DA1123" i="1"/>
  <c r="DB1123" i="1"/>
  <c r="DC1123" i="1"/>
  <c r="DD1123" i="1"/>
  <c r="DE1123" i="1"/>
  <c r="DF1123" i="1"/>
  <c r="DG1123" i="1"/>
  <c r="DH1123" i="1"/>
  <c r="DI1123" i="1"/>
  <c r="Q1124" i="1"/>
  <c r="R1124" i="1"/>
  <c r="S1124" i="1"/>
  <c r="T1124" i="1"/>
  <c r="U1124" i="1"/>
  <c r="V1124" i="1"/>
  <c r="W1124" i="1"/>
  <c r="X1124" i="1"/>
  <c r="Y1124" i="1"/>
  <c r="Z1124" i="1"/>
  <c r="AA1124" i="1"/>
  <c r="AB1124" i="1"/>
  <c r="AC1124" i="1"/>
  <c r="AD1124" i="1"/>
  <c r="AE1124" i="1"/>
  <c r="AF1124" i="1"/>
  <c r="AG1124" i="1"/>
  <c r="AH1124" i="1"/>
  <c r="AI1124" i="1"/>
  <c r="AJ1124" i="1"/>
  <c r="AK1124" i="1"/>
  <c r="AL1124" i="1"/>
  <c r="AM1124" i="1"/>
  <c r="AN1124" i="1"/>
  <c r="AO1124" i="1"/>
  <c r="AP1124" i="1"/>
  <c r="AQ1124" i="1"/>
  <c r="AR1124" i="1"/>
  <c r="AS1124" i="1"/>
  <c r="AT1124" i="1"/>
  <c r="AU1124" i="1"/>
  <c r="AV1124" i="1"/>
  <c r="AW1124" i="1"/>
  <c r="AX1124" i="1"/>
  <c r="AY1124" i="1"/>
  <c r="AZ1124" i="1"/>
  <c r="BA1124" i="1"/>
  <c r="BB1124" i="1"/>
  <c r="BC1124" i="1"/>
  <c r="BD1124" i="1"/>
  <c r="BE1124" i="1"/>
  <c r="BF1124" i="1"/>
  <c r="BG1124" i="1"/>
  <c r="BH1124" i="1"/>
  <c r="BI1124" i="1"/>
  <c r="BJ1124" i="1"/>
  <c r="BK1124" i="1"/>
  <c r="BL1124" i="1"/>
  <c r="BM1124" i="1"/>
  <c r="BN1124" i="1"/>
  <c r="BO1124" i="1"/>
  <c r="BP1124" i="1"/>
  <c r="BQ1124" i="1"/>
  <c r="BR1124" i="1"/>
  <c r="BS1124" i="1"/>
  <c r="BT1124" i="1"/>
  <c r="BU1124" i="1"/>
  <c r="BV1124" i="1"/>
  <c r="BW1124" i="1"/>
  <c r="BX1124" i="1"/>
  <c r="BY1124" i="1"/>
  <c r="BZ1124" i="1"/>
  <c r="CA1124" i="1"/>
  <c r="CB1124" i="1"/>
  <c r="CC1124" i="1"/>
  <c r="CD1124" i="1"/>
  <c r="CE1124" i="1"/>
  <c r="CF1124" i="1"/>
  <c r="CG1124" i="1"/>
  <c r="CH1124" i="1"/>
  <c r="CI1124" i="1"/>
  <c r="CJ1124" i="1"/>
  <c r="CK1124" i="1"/>
  <c r="CL1124" i="1"/>
  <c r="CM1124" i="1"/>
  <c r="CN1124" i="1"/>
  <c r="CO1124" i="1"/>
  <c r="CP1124" i="1"/>
  <c r="CQ1124" i="1"/>
  <c r="CR1124" i="1"/>
  <c r="CS1124" i="1"/>
  <c r="CT1124" i="1"/>
  <c r="CU1124" i="1"/>
  <c r="CV1124" i="1"/>
  <c r="CW1124" i="1"/>
  <c r="CX1124" i="1"/>
  <c r="CY1124" i="1"/>
  <c r="CZ1124" i="1"/>
  <c r="DA1124" i="1"/>
  <c r="DB1124" i="1"/>
  <c r="DC1124" i="1"/>
  <c r="DD1124" i="1"/>
  <c r="DE1124" i="1"/>
  <c r="DF1124" i="1"/>
  <c r="DG1124" i="1"/>
  <c r="DH1124" i="1"/>
  <c r="DI1124" i="1"/>
  <c r="Q1125" i="1"/>
  <c r="R1125" i="1"/>
  <c r="S1125" i="1"/>
  <c r="T1125" i="1"/>
  <c r="U1125" i="1"/>
  <c r="V1125" i="1"/>
  <c r="W1125" i="1"/>
  <c r="X1125" i="1"/>
  <c r="Y1125" i="1"/>
  <c r="Z1125" i="1"/>
  <c r="AA1125" i="1"/>
  <c r="AB1125" i="1"/>
  <c r="AC1125" i="1"/>
  <c r="AD1125" i="1"/>
  <c r="AE1125" i="1"/>
  <c r="AF1125" i="1"/>
  <c r="AG1125" i="1"/>
  <c r="AH1125" i="1"/>
  <c r="AI1125" i="1"/>
  <c r="AJ1125" i="1"/>
  <c r="AK1125" i="1"/>
  <c r="AL1125" i="1"/>
  <c r="AM1125" i="1"/>
  <c r="AN1125" i="1"/>
  <c r="AO1125" i="1"/>
  <c r="AP1125" i="1"/>
  <c r="AQ1125" i="1"/>
  <c r="AR1125" i="1"/>
  <c r="AS1125" i="1"/>
  <c r="AT1125" i="1"/>
  <c r="AU1125" i="1"/>
  <c r="AV1125" i="1"/>
  <c r="AW1125" i="1"/>
  <c r="AX1125" i="1"/>
  <c r="AY1125" i="1"/>
  <c r="AZ1125" i="1"/>
  <c r="BA1125" i="1"/>
  <c r="BB1125" i="1"/>
  <c r="BC1125" i="1"/>
  <c r="BD1125" i="1"/>
  <c r="BE1125" i="1"/>
  <c r="BF1125" i="1"/>
  <c r="BG1125" i="1"/>
  <c r="BH1125" i="1"/>
  <c r="BI1125" i="1"/>
  <c r="BJ1125" i="1"/>
  <c r="BK1125" i="1"/>
  <c r="BL1125" i="1"/>
  <c r="BM1125" i="1"/>
  <c r="BN1125" i="1"/>
  <c r="BO1125" i="1"/>
  <c r="BP1125" i="1"/>
  <c r="BQ1125" i="1"/>
  <c r="BR1125" i="1"/>
  <c r="BS1125" i="1"/>
  <c r="BT1125" i="1"/>
  <c r="BU1125" i="1"/>
  <c r="BV1125" i="1"/>
  <c r="BW1125" i="1"/>
  <c r="BX1125" i="1"/>
  <c r="BY1125" i="1"/>
  <c r="BZ1125" i="1"/>
  <c r="CA1125" i="1"/>
  <c r="CB1125" i="1"/>
  <c r="CC1125" i="1"/>
  <c r="CD1125" i="1"/>
  <c r="CE1125" i="1"/>
  <c r="CF1125" i="1"/>
  <c r="CG1125" i="1"/>
  <c r="CH1125" i="1"/>
  <c r="CI1125" i="1"/>
  <c r="CJ1125" i="1"/>
  <c r="CK1125" i="1"/>
  <c r="CL1125" i="1"/>
  <c r="CM1125" i="1"/>
  <c r="CN1125" i="1"/>
  <c r="CO1125" i="1"/>
  <c r="CP1125" i="1"/>
  <c r="CQ1125" i="1"/>
  <c r="CR1125" i="1"/>
  <c r="CS1125" i="1"/>
  <c r="CT1125" i="1"/>
  <c r="CU1125" i="1"/>
  <c r="CV1125" i="1"/>
  <c r="CW1125" i="1"/>
  <c r="CX1125" i="1"/>
  <c r="CY1125" i="1"/>
  <c r="CZ1125" i="1"/>
  <c r="DA1125" i="1"/>
  <c r="DB1125" i="1"/>
  <c r="DC1125" i="1"/>
  <c r="DD1125" i="1"/>
  <c r="DE1125" i="1"/>
  <c r="DF1125" i="1"/>
  <c r="DG1125" i="1"/>
  <c r="DH1125" i="1"/>
  <c r="DI1125" i="1"/>
  <c r="Q1126" i="1"/>
  <c r="R1126" i="1"/>
  <c r="S1126" i="1"/>
  <c r="T1126" i="1"/>
  <c r="U1126" i="1"/>
  <c r="V1126" i="1"/>
  <c r="W1126" i="1"/>
  <c r="X1126" i="1"/>
  <c r="Y1126" i="1"/>
  <c r="Z1126" i="1"/>
  <c r="AA1126" i="1"/>
  <c r="AB1126" i="1"/>
  <c r="AC1126" i="1"/>
  <c r="AD1126" i="1"/>
  <c r="AE1126" i="1"/>
  <c r="AF1126" i="1"/>
  <c r="AG1126" i="1"/>
  <c r="AH1126" i="1"/>
  <c r="AI1126" i="1"/>
  <c r="AJ1126" i="1"/>
  <c r="AK1126" i="1"/>
  <c r="AL1126" i="1"/>
  <c r="AM1126" i="1"/>
  <c r="AN1126" i="1"/>
  <c r="AO1126" i="1"/>
  <c r="AP1126" i="1"/>
  <c r="AQ1126" i="1"/>
  <c r="AR1126" i="1"/>
  <c r="AS1126" i="1"/>
  <c r="AT1126" i="1"/>
  <c r="AU1126" i="1"/>
  <c r="AV1126" i="1"/>
  <c r="AW1126" i="1"/>
  <c r="AX1126" i="1"/>
  <c r="AY1126" i="1"/>
  <c r="AZ1126" i="1"/>
  <c r="BA1126" i="1"/>
  <c r="BB1126" i="1"/>
  <c r="BC1126" i="1"/>
  <c r="BD1126" i="1"/>
  <c r="BE1126" i="1"/>
  <c r="BF1126" i="1"/>
  <c r="BG1126" i="1"/>
  <c r="BH1126" i="1"/>
  <c r="BI1126" i="1"/>
  <c r="BJ1126" i="1"/>
  <c r="BK1126" i="1"/>
  <c r="BL1126" i="1"/>
  <c r="BM1126" i="1"/>
  <c r="BN1126" i="1"/>
  <c r="BO1126" i="1"/>
  <c r="BP1126" i="1"/>
  <c r="BQ1126" i="1"/>
  <c r="BR1126" i="1"/>
  <c r="BS1126" i="1"/>
  <c r="BT1126" i="1"/>
  <c r="BU1126" i="1"/>
  <c r="BV1126" i="1"/>
  <c r="BW1126" i="1"/>
  <c r="BX1126" i="1"/>
  <c r="BY1126" i="1"/>
  <c r="BZ1126" i="1"/>
  <c r="CA1126" i="1"/>
  <c r="CB1126" i="1"/>
  <c r="CC1126" i="1"/>
  <c r="CD1126" i="1"/>
  <c r="CE1126" i="1"/>
  <c r="CF1126" i="1"/>
  <c r="CG1126" i="1"/>
  <c r="CH1126" i="1"/>
  <c r="CI1126" i="1"/>
  <c r="CJ1126" i="1"/>
  <c r="CK1126" i="1"/>
  <c r="CL1126" i="1"/>
  <c r="CM1126" i="1"/>
  <c r="CN1126" i="1"/>
  <c r="CO1126" i="1"/>
  <c r="CP1126" i="1"/>
  <c r="CQ1126" i="1"/>
  <c r="CR1126" i="1"/>
  <c r="CS1126" i="1"/>
  <c r="CT1126" i="1"/>
  <c r="CU1126" i="1"/>
  <c r="CV1126" i="1"/>
  <c r="CW1126" i="1"/>
  <c r="CX1126" i="1"/>
  <c r="CY1126" i="1"/>
  <c r="CZ1126" i="1"/>
  <c r="DA1126" i="1"/>
  <c r="DB1126" i="1"/>
  <c r="DC1126" i="1"/>
  <c r="DD1126" i="1"/>
  <c r="DE1126" i="1"/>
  <c r="DF1126" i="1"/>
  <c r="DG1126" i="1"/>
  <c r="DH1126" i="1"/>
  <c r="DI1126" i="1"/>
  <c r="Q1127" i="1"/>
  <c r="R1127" i="1"/>
  <c r="S1127" i="1"/>
  <c r="T1127" i="1"/>
  <c r="U1127" i="1"/>
  <c r="V1127" i="1"/>
  <c r="W1127" i="1"/>
  <c r="X1127" i="1"/>
  <c r="Y1127" i="1"/>
  <c r="Z1127" i="1"/>
  <c r="AA1127" i="1"/>
  <c r="AB1127" i="1"/>
  <c r="AC1127" i="1"/>
  <c r="AD1127" i="1"/>
  <c r="AE1127" i="1"/>
  <c r="AF1127" i="1"/>
  <c r="AG1127" i="1"/>
  <c r="AH1127" i="1"/>
  <c r="AI1127" i="1"/>
  <c r="AJ1127" i="1"/>
  <c r="AK1127" i="1"/>
  <c r="AL1127" i="1"/>
  <c r="AM1127" i="1"/>
  <c r="AN1127" i="1"/>
  <c r="AO1127" i="1"/>
  <c r="AP1127" i="1"/>
  <c r="AQ1127" i="1"/>
  <c r="AR1127" i="1"/>
  <c r="AS1127" i="1"/>
  <c r="AT1127" i="1"/>
  <c r="AU1127" i="1"/>
  <c r="AV1127" i="1"/>
  <c r="AW1127" i="1"/>
  <c r="AX1127" i="1"/>
  <c r="AY1127" i="1"/>
  <c r="AZ1127" i="1"/>
  <c r="BA1127" i="1"/>
  <c r="BB1127" i="1"/>
  <c r="BC1127" i="1"/>
  <c r="BD1127" i="1"/>
  <c r="BE1127" i="1"/>
  <c r="BF1127" i="1"/>
  <c r="BG1127" i="1"/>
  <c r="BH1127" i="1"/>
  <c r="BI1127" i="1"/>
  <c r="BJ1127" i="1"/>
  <c r="BK1127" i="1"/>
  <c r="BL1127" i="1"/>
  <c r="BM1127" i="1"/>
  <c r="BN1127" i="1"/>
  <c r="BO1127" i="1"/>
  <c r="BP1127" i="1"/>
  <c r="BQ1127" i="1"/>
  <c r="BR1127" i="1"/>
  <c r="BS1127" i="1"/>
  <c r="BT1127" i="1"/>
  <c r="BU1127" i="1"/>
  <c r="BV1127" i="1"/>
  <c r="BW1127" i="1"/>
  <c r="BX1127" i="1"/>
  <c r="BY1127" i="1"/>
  <c r="BZ1127" i="1"/>
  <c r="CA1127" i="1"/>
  <c r="CB1127" i="1"/>
  <c r="CC1127" i="1"/>
  <c r="CD1127" i="1"/>
  <c r="CE1127" i="1"/>
  <c r="CF1127" i="1"/>
  <c r="CG1127" i="1"/>
  <c r="CH1127" i="1"/>
  <c r="CI1127" i="1"/>
  <c r="CJ1127" i="1"/>
  <c r="CK1127" i="1"/>
  <c r="CL1127" i="1"/>
  <c r="CM1127" i="1"/>
  <c r="CN1127" i="1"/>
  <c r="CO1127" i="1"/>
  <c r="CP1127" i="1"/>
  <c r="CQ1127" i="1"/>
  <c r="CR1127" i="1"/>
  <c r="CS1127" i="1"/>
  <c r="CT1127" i="1"/>
  <c r="CU1127" i="1"/>
  <c r="CV1127" i="1"/>
  <c r="CW1127" i="1"/>
  <c r="CX1127" i="1"/>
  <c r="CY1127" i="1"/>
  <c r="CZ1127" i="1"/>
  <c r="DA1127" i="1"/>
  <c r="DB1127" i="1"/>
  <c r="DC1127" i="1"/>
  <c r="DD1127" i="1"/>
  <c r="DE1127" i="1"/>
  <c r="DF1127" i="1"/>
  <c r="DG1127" i="1"/>
  <c r="DH1127" i="1"/>
  <c r="DI1127" i="1"/>
  <c r="Q1128" i="1"/>
  <c r="R1128" i="1"/>
  <c r="S1128" i="1"/>
  <c r="T1128" i="1"/>
  <c r="U1128" i="1"/>
  <c r="V1128" i="1"/>
  <c r="W1128" i="1"/>
  <c r="X1128" i="1"/>
  <c r="Y1128" i="1"/>
  <c r="Z1128" i="1"/>
  <c r="AA1128" i="1"/>
  <c r="AB1128" i="1"/>
  <c r="AC1128" i="1"/>
  <c r="AD1128" i="1"/>
  <c r="AE1128" i="1"/>
  <c r="AF1128" i="1"/>
  <c r="AG1128" i="1"/>
  <c r="AH1128" i="1"/>
  <c r="AI1128" i="1"/>
  <c r="AJ1128" i="1"/>
  <c r="AK1128" i="1"/>
  <c r="AL1128" i="1"/>
  <c r="AM1128" i="1"/>
  <c r="AN1128" i="1"/>
  <c r="AO1128" i="1"/>
  <c r="AP1128" i="1"/>
  <c r="AQ1128" i="1"/>
  <c r="AR1128" i="1"/>
  <c r="AS1128" i="1"/>
  <c r="AT1128" i="1"/>
  <c r="AU1128" i="1"/>
  <c r="AV1128" i="1"/>
  <c r="AW1128" i="1"/>
  <c r="AX1128" i="1"/>
  <c r="AY1128" i="1"/>
  <c r="AZ1128" i="1"/>
  <c r="BA1128" i="1"/>
  <c r="BB1128" i="1"/>
  <c r="BC1128" i="1"/>
  <c r="BD1128" i="1"/>
  <c r="BE1128" i="1"/>
  <c r="BF1128" i="1"/>
  <c r="BG1128" i="1"/>
  <c r="BH1128" i="1"/>
  <c r="BI1128" i="1"/>
  <c r="BJ1128" i="1"/>
  <c r="BK1128" i="1"/>
  <c r="BL1128" i="1"/>
  <c r="BM1128" i="1"/>
  <c r="BN1128" i="1"/>
  <c r="BO1128" i="1"/>
  <c r="BP1128" i="1"/>
  <c r="BQ1128" i="1"/>
  <c r="BR1128" i="1"/>
  <c r="BS1128" i="1"/>
  <c r="BT1128" i="1"/>
  <c r="BU1128" i="1"/>
  <c r="BV1128" i="1"/>
  <c r="BW1128" i="1"/>
  <c r="BX1128" i="1"/>
  <c r="BY1128" i="1"/>
  <c r="BZ1128" i="1"/>
  <c r="CA1128" i="1"/>
  <c r="CB1128" i="1"/>
  <c r="CC1128" i="1"/>
  <c r="CD1128" i="1"/>
  <c r="CE1128" i="1"/>
  <c r="CF1128" i="1"/>
  <c r="CG1128" i="1"/>
  <c r="CH1128" i="1"/>
  <c r="CI1128" i="1"/>
  <c r="CJ1128" i="1"/>
  <c r="CK1128" i="1"/>
  <c r="CL1128" i="1"/>
  <c r="CM1128" i="1"/>
  <c r="CN1128" i="1"/>
  <c r="CO1128" i="1"/>
  <c r="CP1128" i="1"/>
  <c r="CQ1128" i="1"/>
  <c r="CR1128" i="1"/>
  <c r="CS1128" i="1"/>
  <c r="CT1128" i="1"/>
  <c r="CU1128" i="1"/>
  <c r="CV1128" i="1"/>
  <c r="CW1128" i="1"/>
  <c r="CX1128" i="1"/>
  <c r="CY1128" i="1"/>
  <c r="CZ1128" i="1"/>
  <c r="DA1128" i="1"/>
  <c r="DB1128" i="1"/>
  <c r="DC1128" i="1"/>
  <c r="DD1128" i="1"/>
  <c r="DE1128" i="1"/>
  <c r="DF1128" i="1"/>
  <c r="DG1128" i="1"/>
  <c r="DH1128" i="1"/>
  <c r="DI1128" i="1"/>
  <c r="Q1129" i="1"/>
  <c r="R1129" i="1"/>
  <c r="S1129" i="1"/>
  <c r="T1129" i="1"/>
  <c r="U1129" i="1"/>
  <c r="V1129" i="1"/>
  <c r="W1129" i="1"/>
  <c r="X1129" i="1"/>
  <c r="Y1129" i="1"/>
  <c r="Z1129" i="1"/>
  <c r="AA1129" i="1"/>
  <c r="AB1129" i="1"/>
  <c r="AC1129" i="1"/>
  <c r="AD1129" i="1"/>
  <c r="AE1129" i="1"/>
  <c r="AF1129" i="1"/>
  <c r="AG1129" i="1"/>
  <c r="AH1129" i="1"/>
  <c r="AI1129" i="1"/>
  <c r="AJ1129" i="1"/>
  <c r="AK1129" i="1"/>
  <c r="AL1129" i="1"/>
  <c r="AM1129" i="1"/>
  <c r="AN1129" i="1"/>
  <c r="AO1129" i="1"/>
  <c r="AP1129" i="1"/>
  <c r="AQ1129" i="1"/>
  <c r="AR1129" i="1"/>
  <c r="AS1129" i="1"/>
  <c r="AT1129" i="1"/>
  <c r="AU1129" i="1"/>
  <c r="AV1129" i="1"/>
  <c r="AW1129" i="1"/>
  <c r="AX1129" i="1"/>
  <c r="AY1129" i="1"/>
  <c r="AZ1129" i="1"/>
  <c r="BA1129" i="1"/>
  <c r="BB1129" i="1"/>
  <c r="BC1129" i="1"/>
  <c r="BD1129" i="1"/>
  <c r="BE1129" i="1"/>
  <c r="BF1129" i="1"/>
  <c r="BG1129" i="1"/>
  <c r="BH1129" i="1"/>
  <c r="BI1129" i="1"/>
  <c r="BJ1129" i="1"/>
  <c r="BK1129" i="1"/>
  <c r="BL1129" i="1"/>
  <c r="BM1129" i="1"/>
  <c r="BN1129" i="1"/>
  <c r="BO1129" i="1"/>
  <c r="BP1129" i="1"/>
  <c r="BQ1129" i="1"/>
  <c r="BR1129" i="1"/>
  <c r="BS1129" i="1"/>
  <c r="BT1129" i="1"/>
  <c r="BU1129" i="1"/>
  <c r="BV1129" i="1"/>
  <c r="BW1129" i="1"/>
  <c r="BX1129" i="1"/>
  <c r="BY1129" i="1"/>
  <c r="BZ1129" i="1"/>
  <c r="CA1129" i="1"/>
  <c r="CB1129" i="1"/>
  <c r="CC1129" i="1"/>
  <c r="CD1129" i="1"/>
  <c r="CE1129" i="1"/>
  <c r="CF1129" i="1"/>
  <c r="CG1129" i="1"/>
  <c r="CH1129" i="1"/>
  <c r="CI1129" i="1"/>
  <c r="CJ1129" i="1"/>
  <c r="CK1129" i="1"/>
  <c r="CL1129" i="1"/>
  <c r="CM1129" i="1"/>
  <c r="CN1129" i="1"/>
  <c r="CO1129" i="1"/>
  <c r="CP1129" i="1"/>
  <c r="CQ1129" i="1"/>
  <c r="CR1129" i="1"/>
  <c r="CS1129" i="1"/>
  <c r="CT1129" i="1"/>
  <c r="CU1129" i="1"/>
  <c r="CV1129" i="1"/>
  <c r="CW1129" i="1"/>
  <c r="CX1129" i="1"/>
  <c r="CY1129" i="1"/>
  <c r="CZ1129" i="1"/>
  <c r="DA1129" i="1"/>
  <c r="DB1129" i="1"/>
  <c r="DC1129" i="1"/>
  <c r="DD1129" i="1"/>
  <c r="DE1129" i="1"/>
  <c r="DF1129" i="1"/>
  <c r="DG1129" i="1"/>
  <c r="DH1129" i="1"/>
  <c r="DI1129" i="1"/>
  <c r="Q1130" i="1"/>
  <c r="R1130" i="1"/>
  <c r="S1130" i="1"/>
  <c r="T1130" i="1"/>
  <c r="U1130" i="1"/>
  <c r="V1130" i="1"/>
  <c r="W1130" i="1"/>
  <c r="X1130" i="1"/>
  <c r="Y1130" i="1"/>
  <c r="Z1130" i="1"/>
  <c r="AA1130" i="1"/>
  <c r="AB1130" i="1"/>
  <c r="AC1130" i="1"/>
  <c r="AD1130" i="1"/>
  <c r="AE1130" i="1"/>
  <c r="AF1130" i="1"/>
  <c r="AG1130" i="1"/>
  <c r="AH1130" i="1"/>
  <c r="AI1130" i="1"/>
  <c r="AJ1130" i="1"/>
  <c r="AK1130" i="1"/>
  <c r="AL1130" i="1"/>
  <c r="AM1130" i="1"/>
  <c r="AN1130" i="1"/>
  <c r="AO1130" i="1"/>
  <c r="AP1130" i="1"/>
  <c r="AQ1130" i="1"/>
  <c r="AR1130" i="1"/>
  <c r="AS1130" i="1"/>
  <c r="AT1130" i="1"/>
  <c r="AU1130" i="1"/>
  <c r="AV1130" i="1"/>
  <c r="AW1130" i="1"/>
  <c r="AX1130" i="1"/>
  <c r="AY1130" i="1"/>
  <c r="AZ1130" i="1"/>
  <c r="BA1130" i="1"/>
  <c r="BB1130" i="1"/>
  <c r="BC1130" i="1"/>
  <c r="BD1130" i="1"/>
  <c r="BE1130" i="1"/>
  <c r="BF1130" i="1"/>
  <c r="BG1130" i="1"/>
  <c r="BH1130" i="1"/>
  <c r="BI1130" i="1"/>
  <c r="BJ1130" i="1"/>
  <c r="BK1130" i="1"/>
  <c r="BL1130" i="1"/>
  <c r="BM1130" i="1"/>
  <c r="BN1130" i="1"/>
  <c r="BO1130" i="1"/>
  <c r="BP1130" i="1"/>
  <c r="BQ1130" i="1"/>
  <c r="BR1130" i="1"/>
  <c r="BS1130" i="1"/>
  <c r="BT1130" i="1"/>
  <c r="BU1130" i="1"/>
  <c r="BV1130" i="1"/>
  <c r="BW1130" i="1"/>
  <c r="BX1130" i="1"/>
  <c r="BY1130" i="1"/>
  <c r="BZ1130" i="1"/>
  <c r="CA1130" i="1"/>
  <c r="CB1130" i="1"/>
  <c r="CC1130" i="1"/>
  <c r="CD1130" i="1"/>
  <c r="CE1130" i="1"/>
  <c r="CF1130" i="1"/>
  <c r="CG1130" i="1"/>
  <c r="CH1130" i="1"/>
  <c r="CI1130" i="1"/>
  <c r="CJ1130" i="1"/>
  <c r="CK1130" i="1"/>
  <c r="CL1130" i="1"/>
  <c r="CM1130" i="1"/>
  <c r="CN1130" i="1"/>
  <c r="CO1130" i="1"/>
  <c r="CP1130" i="1"/>
  <c r="CQ1130" i="1"/>
  <c r="CR1130" i="1"/>
  <c r="CS1130" i="1"/>
  <c r="CT1130" i="1"/>
  <c r="CU1130" i="1"/>
  <c r="CV1130" i="1"/>
  <c r="CW1130" i="1"/>
  <c r="CX1130" i="1"/>
  <c r="CY1130" i="1"/>
  <c r="CZ1130" i="1"/>
  <c r="DA1130" i="1"/>
  <c r="DB1130" i="1"/>
  <c r="DC1130" i="1"/>
  <c r="DD1130" i="1"/>
  <c r="DE1130" i="1"/>
  <c r="DF1130" i="1"/>
  <c r="DG1130" i="1"/>
  <c r="DH1130" i="1"/>
  <c r="DI1130" i="1"/>
  <c r="Q1131" i="1"/>
  <c r="R1131" i="1"/>
  <c r="S1131" i="1"/>
  <c r="T1131" i="1"/>
  <c r="U1131" i="1"/>
  <c r="V1131" i="1"/>
  <c r="W1131" i="1"/>
  <c r="X1131" i="1"/>
  <c r="Y1131" i="1"/>
  <c r="Z1131" i="1"/>
  <c r="AA1131" i="1"/>
  <c r="AB1131" i="1"/>
  <c r="AC1131" i="1"/>
  <c r="AD1131" i="1"/>
  <c r="AE1131" i="1"/>
  <c r="AF1131" i="1"/>
  <c r="AG1131" i="1"/>
  <c r="AH1131" i="1"/>
  <c r="AI1131" i="1"/>
  <c r="AJ1131" i="1"/>
  <c r="AK1131" i="1"/>
  <c r="AL1131" i="1"/>
  <c r="AM1131" i="1"/>
  <c r="AN1131" i="1"/>
  <c r="AO1131" i="1"/>
  <c r="AP1131" i="1"/>
  <c r="AQ1131" i="1"/>
  <c r="AR1131" i="1"/>
  <c r="AS1131" i="1"/>
  <c r="AT1131" i="1"/>
  <c r="AU1131" i="1"/>
  <c r="AV1131" i="1"/>
  <c r="AW1131" i="1"/>
  <c r="AX1131" i="1"/>
  <c r="AY1131" i="1"/>
  <c r="AZ1131" i="1"/>
  <c r="BA1131" i="1"/>
  <c r="BB1131" i="1"/>
  <c r="BC1131" i="1"/>
  <c r="BD1131" i="1"/>
  <c r="BE1131" i="1"/>
  <c r="BF1131" i="1"/>
  <c r="BG1131" i="1"/>
  <c r="BH1131" i="1"/>
  <c r="BI1131" i="1"/>
  <c r="BJ1131" i="1"/>
  <c r="BK1131" i="1"/>
  <c r="BL1131" i="1"/>
  <c r="BM1131" i="1"/>
  <c r="BN1131" i="1"/>
  <c r="BO1131" i="1"/>
  <c r="BP1131" i="1"/>
  <c r="BQ1131" i="1"/>
  <c r="BR1131" i="1"/>
  <c r="BS1131" i="1"/>
  <c r="BT1131" i="1"/>
  <c r="BU1131" i="1"/>
  <c r="BV1131" i="1"/>
  <c r="BW1131" i="1"/>
  <c r="BX1131" i="1"/>
  <c r="BY1131" i="1"/>
  <c r="BZ1131" i="1"/>
  <c r="CA1131" i="1"/>
  <c r="CB1131" i="1"/>
  <c r="CC1131" i="1"/>
  <c r="CD1131" i="1"/>
  <c r="CE1131" i="1"/>
  <c r="CF1131" i="1"/>
  <c r="CG1131" i="1"/>
  <c r="CH1131" i="1"/>
  <c r="CI1131" i="1"/>
  <c r="CJ1131" i="1"/>
  <c r="CK1131" i="1"/>
  <c r="CL1131" i="1"/>
  <c r="CM1131" i="1"/>
  <c r="CN1131" i="1"/>
  <c r="CO1131" i="1"/>
  <c r="CP1131" i="1"/>
  <c r="CQ1131" i="1"/>
  <c r="CR1131" i="1"/>
  <c r="CS1131" i="1"/>
  <c r="CT1131" i="1"/>
  <c r="CU1131" i="1"/>
  <c r="CV1131" i="1"/>
  <c r="CW1131" i="1"/>
  <c r="CX1131" i="1"/>
  <c r="CY1131" i="1"/>
  <c r="CZ1131" i="1"/>
  <c r="DA1131" i="1"/>
  <c r="DB1131" i="1"/>
  <c r="DC1131" i="1"/>
  <c r="DD1131" i="1"/>
  <c r="DE1131" i="1"/>
  <c r="DF1131" i="1"/>
  <c r="DG1131" i="1"/>
  <c r="DH1131" i="1"/>
  <c r="DI1131" i="1"/>
  <c r="Q1132" i="1"/>
  <c r="R1132" i="1"/>
  <c r="S1132" i="1"/>
  <c r="T1132" i="1"/>
  <c r="U1132" i="1"/>
  <c r="V1132" i="1"/>
  <c r="W1132" i="1"/>
  <c r="X1132" i="1"/>
  <c r="Y1132" i="1"/>
  <c r="Z1132" i="1"/>
  <c r="AA1132" i="1"/>
  <c r="AB1132" i="1"/>
  <c r="AC1132" i="1"/>
  <c r="AD1132" i="1"/>
  <c r="AE1132" i="1"/>
  <c r="AF1132" i="1"/>
  <c r="AG1132" i="1"/>
  <c r="AH1132" i="1"/>
  <c r="AI1132" i="1"/>
  <c r="AJ1132" i="1"/>
  <c r="AK1132" i="1"/>
  <c r="AL1132" i="1"/>
  <c r="AM1132" i="1"/>
  <c r="AN1132" i="1"/>
  <c r="AO1132" i="1"/>
  <c r="AP1132" i="1"/>
  <c r="AQ1132" i="1"/>
  <c r="AR1132" i="1"/>
  <c r="AS1132" i="1"/>
  <c r="AT1132" i="1"/>
  <c r="AU1132" i="1"/>
  <c r="AV1132" i="1"/>
  <c r="AW1132" i="1"/>
  <c r="AX1132" i="1"/>
  <c r="AY1132" i="1"/>
  <c r="AZ1132" i="1"/>
  <c r="BA1132" i="1"/>
  <c r="BB1132" i="1"/>
  <c r="BC1132" i="1"/>
  <c r="BD1132" i="1"/>
  <c r="BE1132" i="1"/>
  <c r="BF1132" i="1"/>
  <c r="BG1132" i="1"/>
  <c r="BH1132" i="1"/>
  <c r="BI1132" i="1"/>
  <c r="BJ1132" i="1"/>
  <c r="BK1132" i="1"/>
  <c r="BL1132" i="1"/>
  <c r="BM1132" i="1"/>
  <c r="BN1132" i="1"/>
  <c r="BO1132" i="1"/>
  <c r="BP1132" i="1"/>
  <c r="BQ1132" i="1"/>
  <c r="BR1132" i="1"/>
  <c r="BS1132" i="1"/>
  <c r="BT1132" i="1"/>
  <c r="BU1132" i="1"/>
  <c r="BV1132" i="1"/>
  <c r="BW1132" i="1"/>
  <c r="BX1132" i="1"/>
  <c r="BY1132" i="1"/>
  <c r="BZ1132" i="1"/>
  <c r="CA1132" i="1"/>
  <c r="CB1132" i="1"/>
  <c r="CC1132" i="1"/>
  <c r="CD1132" i="1"/>
  <c r="CE1132" i="1"/>
  <c r="CF1132" i="1"/>
  <c r="CG1132" i="1"/>
  <c r="CH1132" i="1"/>
  <c r="CI1132" i="1"/>
  <c r="CJ1132" i="1"/>
  <c r="CK1132" i="1"/>
  <c r="CL1132" i="1"/>
  <c r="CM1132" i="1"/>
  <c r="CN1132" i="1"/>
  <c r="CO1132" i="1"/>
  <c r="CP1132" i="1"/>
  <c r="CQ1132" i="1"/>
  <c r="CR1132" i="1"/>
  <c r="CS1132" i="1"/>
  <c r="CT1132" i="1"/>
  <c r="CU1132" i="1"/>
  <c r="CV1132" i="1"/>
  <c r="CW1132" i="1"/>
  <c r="CX1132" i="1"/>
  <c r="CY1132" i="1"/>
  <c r="CZ1132" i="1"/>
  <c r="DA1132" i="1"/>
  <c r="DB1132" i="1"/>
  <c r="DC1132" i="1"/>
  <c r="DD1132" i="1"/>
  <c r="DE1132" i="1"/>
  <c r="DF1132" i="1"/>
  <c r="DG1132" i="1"/>
  <c r="DH1132" i="1"/>
  <c r="DI1132" i="1"/>
  <c r="Q1133" i="1"/>
  <c r="R1133" i="1"/>
  <c r="S1133" i="1"/>
  <c r="T1133" i="1"/>
  <c r="U1133" i="1"/>
  <c r="V1133" i="1"/>
  <c r="W1133" i="1"/>
  <c r="X1133" i="1"/>
  <c r="Y1133" i="1"/>
  <c r="Z1133" i="1"/>
  <c r="AA1133" i="1"/>
  <c r="AB1133" i="1"/>
  <c r="AC1133" i="1"/>
  <c r="AD1133" i="1"/>
  <c r="AE1133" i="1"/>
  <c r="AF1133" i="1"/>
  <c r="AG1133" i="1"/>
  <c r="AH1133" i="1"/>
  <c r="AI1133" i="1"/>
  <c r="AJ1133" i="1"/>
  <c r="AK1133" i="1"/>
  <c r="AL1133" i="1"/>
  <c r="AM1133" i="1"/>
  <c r="AN1133" i="1"/>
  <c r="AO1133" i="1"/>
  <c r="AP1133" i="1"/>
  <c r="AQ1133" i="1"/>
  <c r="AR1133" i="1"/>
  <c r="AS1133" i="1"/>
  <c r="AT1133" i="1"/>
  <c r="AU1133" i="1"/>
  <c r="AV1133" i="1"/>
  <c r="AW1133" i="1"/>
  <c r="AX1133" i="1"/>
  <c r="AY1133" i="1"/>
  <c r="AZ1133" i="1"/>
  <c r="BA1133" i="1"/>
  <c r="BB1133" i="1"/>
  <c r="BC1133" i="1"/>
  <c r="BD1133" i="1"/>
  <c r="BE1133" i="1"/>
  <c r="BF1133" i="1"/>
  <c r="BG1133" i="1"/>
  <c r="BH1133" i="1"/>
  <c r="BI1133" i="1"/>
  <c r="BJ1133" i="1"/>
  <c r="BK1133" i="1"/>
  <c r="BL1133" i="1"/>
  <c r="BM1133" i="1"/>
  <c r="BN1133" i="1"/>
  <c r="BO1133" i="1"/>
  <c r="BP1133" i="1"/>
  <c r="BQ1133" i="1"/>
  <c r="BR1133" i="1"/>
  <c r="BS1133" i="1"/>
  <c r="BT1133" i="1"/>
  <c r="BU1133" i="1"/>
  <c r="BV1133" i="1"/>
  <c r="BW1133" i="1"/>
  <c r="BX1133" i="1"/>
  <c r="BY1133" i="1"/>
  <c r="BZ1133" i="1"/>
  <c r="CA1133" i="1"/>
  <c r="CB1133" i="1"/>
  <c r="CC1133" i="1"/>
  <c r="CD1133" i="1"/>
  <c r="CE1133" i="1"/>
  <c r="CF1133" i="1"/>
  <c r="CG1133" i="1"/>
  <c r="CH1133" i="1"/>
  <c r="CI1133" i="1"/>
  <c r="CJ1133" i="1"/>
  <c r="CK1133" i="1"/>
  <c r="CL1133" i="1"/>
  <c r="CM1133" i="1"/>
  <c r="CN1133" i="1"/>
  <c r="CO1133" i="1"/>
  <c r="CP1133" i="1"/>
  <c r="CQ1133" i="1"/>
  <c r="CR1133" i="1"/>
  <c r="CS1133" i="1"/>
  <c r="CT1133" i="1"/>
  <c r="CU1133" i="1"/>
  <c r="CV1133" i="1"/>
  <c r="CW1133" i="1"/>
  <c r="CX1133" i="1"/>
  <c r="CY1133" i="1"/>
  <c r="CZ1133" i="1"/>
  <c r="DA1133" i="1"/>
  <c r="DB1133" i="1"/>
  <c r="DC1133" i="1"/>
  <c r="DD1133" i="1"/>
  <c r="DE1133" i="1"/>
  <c r="DF1133" i="1"/>
  <c r="DG1133" i="1"/>
  <c r="DH1133" i="1"/>
  <c r="DI1133" i="1"/>
  <c r="Q1134" i="1"/>
  <c r="R1134" i="1"/>
  <c r="S1134" i="1"/>
  <c r="T1134" i="1"/>
  <c r="U1134" i="1"/>
  <c r="V1134" i="1"/>
  <c r="W1134" i="1"/>
  <c r="X1134" i="1"/>
  <c r="Y1134" i="1"/>
  <c r="Z1134" i="1"/>
  <c r="AA1134" i="1"/>
  <c r="AB1134" i="1"/>
  <c r="AC1134" i="1"/>
  <c r="AD1134" i="1"/>
  <c r="AE1134" i="1"/>
  <c r="AF1134" i="1"/>
  <c r="AG1134" i="1"/>
  <c r="AH1134" i="1"/>
  <c r="AI1134" i="1"/>
  <c r="AJ1134" i="1"/>
  <c r="AK1134" i="1"/>
  <c r="AL1134" i="1"/>
  <c r="AM1134" i="1"/>
  <c r="AN1134" i="1"/>
  <c r="AO1134" i="1"/>
  <c r="AP1134" i="1"/>
  <c r="AQ1134" i="1"/>
  <c r="AR1134" i="1"/>
  <c r="AS1134" i="1"/>
  <c r="AT1134" i="1"/>
  <c r="AU1134" i="1"/>
  <c r="AV1134" i="1"/>
  <c r="AW1134" i="1"/>
  <c r="AX1134" i="1"/>
  <c r="AY1134" i="1"/>
  <c r="AZ1134" i="1"/>
  <c r="BA1134" i="1"/>
  <c r="BB1134" i="1"/>
  <c r="BC1134" i="1"/>
  <c r="BD1134" i="1"/>
  <c r="BE1134" i="1"/>
  <c r="BF1134" i="1"/>
  <c r="BG1134" i="1"/>
  <c r="BH1134" i="1"/>
  <c r="BI1134" i="1"/>
  <c r="BJ1134" i="1"/>
  <c r="BK1134" i="1"/>
  <c r="BL1134" i="1"/>
  <c r="BM1134" i="1"/>
  <c r="BN1134" i="1"/>
  <c r="BO1134" i="1"/>
  <c r="BP1134" i="1"/>
  <c r="BQ1134" i="1"/>
  <c r="BR1134" i="1"/>
  <c r="BS1134" i="1"/>
  <c r="BT1134" i="1"/>
  <c r="BU1134" i="1"/>
  <c r="BV1134" i="1"/>
  <c r="BW1134" i="1"/>
  <c r="BX1134" i="1"/>
  <c r="BY1134" i="1"/>
  <c r="BZ1134" i="1"/>
  <c r="CA1134" i="1"/>
  <c r="CB1134" i="1"/>
  <c r="CC1134" i="1"/>
  <c r="CD1134" i="1"/>
  <c r="CE1134" i="1"/>
  <c r="CF1134" i="1"/>
  <c r="CG1134" i="1"/>
  <c r="CH1134" i="1"/>
  <c r="CI1134" i="1"/>
  <c r="CJ1134" i="1"/>
  <c r="CK1134" i="1"/>
  <c r="CL1134" i="1"/>
  <c r="CM1134" i="1"/>
  <c r="CN1134" i="1"/>
  <c r="CO1134" i="1"/>
  <c r="CP1134" i="1"/>
  <c r="CQ1134" i="1"/>
  <c r="CR1134" i="1"/>
  <c r="CS1134" i="1"/>
  <c r="CT1134" i="1"/>
  <c r="CU1134" i="1"/>
  <c r="CV1134" i="1"/>
  <c r="CW1134" i="1"/>
  <c r="CX1134" i="1"/>
  <c r="CY1134" i="1"/>
  <c r="CZ1134" i="1"/>
  <c r="DA1134" i="1"/>
  <c r="DB1134" i="1"/>
  <c r="DC1134" i="1"/>
  <c r="DD1134" i="1"/>
  <c r="DE1134" i="1"/>
  <c r="DF1134" i="1"/>
  <c r="DG1134" i="1"/>
  <c r="DH1134" i="1"/>
  <c r="DI1134" i="1"/>
  <c r="Q1135" i="1"/>
  <c r="R1135" i="1"/>
  <c r="S1135" i="1"/>
  <c r="T1135" i="1"/>
  <c r="U1135" i="1"/>
  <c r="V1135" i="1"/>
  <c r="W1135" i="1"/>
  <c r="X1135" i="1"/>
  <c r="Y1135" i="1"/>
  <c r="Z1135" i="1"/>
  <c r="AA1135" i="1"/>
  <c r="AB1135" i="1"/>
  <c r="AC1135" i="1"/>
  <c r="AD1135" i="1"/>
  <c r="AE1135" i="1"/>
  <c r="AF1135" i="1"/>
  <c r="AG1135" i="1"/>
  <c r="AH1135" i="1"/>
  <c r="AI1135" i="1"/>
  <c r="AJ1135" i="1"/>
  <c r="AK1135" i="1"/>
  <c r="AL1135" i="1"/>
  <c r="AM1135" i="1"/>
  <c r="AN1135" i="1"/>
  <c r="AO1135" i="1"/>
  <c r="AP1135" i="1"/>
  <c r="AQ1135" i="1"/>
  <c r="AR1135" i="1"/>
  <c r="AS1135" i="1"/>
  <c r="AT1135" i="1"/>
  <c r="AU1135" i="1"/>
  <c r="AV1135" i="1"/>
  <c r="AW1135" i="1"/>
  <c r="AX1135" i="1"/>
  <c r="AY1135" i="1"/>
  <c r="AZ1135" i="1"/>
  <c r="BA1135" i="1"/>
  <c r="BB1135" i="1"/>
  <c r="BC1135" i="1"/>
  <c r="BD1135" i="1"/>
  <c r="BE1135" i="1"/>
  <c r="BF1135" i="1"/>
  <c r="BG1135" i="1"/>
  <c r="BH1135" i="1"/>
  <c r="BI1135" i="1"/>
  <c r="BJ1135" i="1"/>
  <c r="BK1135" i="1"/>
  <c r="BL1135" i="1"/>
  <c r="BM1135" i="1"/>
  <c r="BN1135" i="1"/>
  <c r="BO1135" i="1"/>
  <c r="BP1135" i="1"/>
  <c r="BQ1135" i="1"/>
  <c r="BR1135" i="1"/>
  <c r="BS1135" i="1"/>
  <c r="BT1135" i="1"/>
  <c r="BU1135" i="1"/>
  <c r="BV1135" i="1"/>
  <c r="BW1135" i="1"/>
  <c r="BX1135" i="1"/>
  <c r="BY1135" i="1"/>
  <c r="BZ1135" i="1"/>
  <c r="CA1135" i="1"/>
  <c r="CB1135" i="1"/>
  <c r="CC1135" i="1"/>
  <c r="CD1135" i="1"/>
  <c r="CE1135" i="1"/>
  <c r="CF1135" i="1"/>
  <c r="CG1135" i="1"/>
  <c r="CH1135" i="1"/>
  <c r="CI1135" i="1"/>
  <c r="CJ1135" i="1"/>
  <c r="CK1135" i="1"/>
  <c r="CL1135" i="1"/>
  <c r="CM1135" i="1"/>
  <c r="CN1135" i="1"/>
  <c r="CO1135" i="1"/>
  <c r="CP1135" i="1"/>
  <c r="CQ1135" i="1"/>
  <c r="CR1135" i="1"/>
  <c r="CS1135" i="1"/>
  <c r="CT1135" i="1"/>
  <c r="CU1135" i="1"/>
  <c r="CV1135" i="1"/>
  <c r="CW1135" i="1"/>
  <c r="CX1135" i="1"/>
  <c r="CY1135" i="1"/>
  <c r="CZ1135" i="1"/>
  <c r="DA1135" i="1"/>
  <c r="DB1135" i="1"/>
  <c r="DC1135" i="1"/>
  <c r="DD1135" i="1"/>
  <c r="DE1135" i="1"/>
  <c r="DF1135" i="1"/>
  <c r="DG1135" i="1"/>
  <c r="DH1135" i="1"/>
  <c r="DI1135" i="1"/>
  <c r="Q1136" i="1"/>
  <c r="R1136" i="1"/>
  <c r="S1136" i="1"/>
  <c r="T1136" i="1"/>
  <c r="U1136" i="1"/>
  <c r="V1136" i="1"/>
  <c r="W1136" i="1"/>
  <c r="X1136" i="1"/>
  <c r="Y1136" i="1"/>
  <c r="Z1136" i="1"/>
  <c r="AA1136" i="1"/>
  <c r="AB1136" i="1"/>
  <c r="AC1136" i="1"/>
  <c r="AD1136" i="1"/>
  <c r="AE1136" i="1"/>
  <c r="AF1136" i="1"/>
  <c r="AG1136" i="1"/>
  <c r="AH1136" i="1"/>
  <c r="AI1136" i="1"/>
  <c r="AJ1136" i="1"/>
  <c r="AK1136" i="1"/>
  <c r="AL1136" i="1"/>
  <c r="AM1136" i="1"/>
  <c r="AN1136" i="1"/>
  <c r="AO1136" i="1"/>
  <c r="AP1136" i="1"/>
  <c r="AQ1136" i="1"/>
  <c r="AR1136" i="1"/>
  <c r="AS1136" i="1"/>
  <c r="AT1136" i="1"/>
  <c r="AU1136" i="1"/>
  <c r="AV1136" i="1"/>
  <c r="AW1136" i="1"/>
  <c r="AX1136" i="1"/>
  <c r="AY1136" i="1"/>
  <c r="AZ1136" i="1"/>
  <c r="BA1136" i="1"/>
  <c r="BB1136" i="1"/>
  <c r="BC1136" i="1"/>
  <c r="BD1136" i="1"/>
  <c r="BE1136" i="1"/>
  <c r="BF1136" i="1"/>
  <c r="BG1136" i="1"/>
  <c r="BH1136" i="1"/>
  <c r="BI1136" i="1"/>
  <c r="BJ1136" i="1"/>
  <c r="BK1136" i="1"/>
  <c r="BL1136" i="1"/>
  <c r="BM1136" i="1"/>
  <c r="BN1136" i="1"/>
  <c r="BO1136" i="1"/>
  <c r="BP1136" i="1"/>
  <c r="BQ1136" i="1"/>
  <c r="BR1136" i="1"/>
  <c r="BS1136" i="1"/>
  <c r="BT1136" i="1"/>
  <c r="BU1136" i="1"/>
  <c r="BV1136" i="1"/>
  <c r="BW1136" i="1"/>
  <c r="BX1136" i="1"/>
  <c r="BY1136" i="1"/>
  <c r="BZ1136" i="1"/>
  <c r="CA1136" i="1"/>
  <c r="CB1136" i="1"/>
  <c r="CC1136" i="1"/>
  <c r="CD1136" i="1"/>
  <c r="CE1136" i="1"/>
  <c r="CF1136" i="1"/>
  <c r="CG1136" i="1"/>
  <c r="CH1136" i="1"/>
  <c r="CI1136" i="1"/>
  <c r="CJ1136" i="1"/>
  <c r="CK1136" i="1"/>
  <c r="CL1136" i="1"/>
  <c r="CM1136" i="1"/>
  <c r="CN1136" i="1"/>
  <c r="CO1136" i="1"/>
  <c r="CP1136" i="1"/>
  <c r="CQ1136" i="1"/>
  <c r="CR1136" i="1"/>
  <c r="CS1136" i="1"/>
  <c r="CT1136" i="1"/>
  <c r="CU1136" i="1"/>
  <c r="CV1136" i="1"/>
  <c r="CW1136" i="1"/>
  <c r="CX1136" i="1"/>
  <c r="CY1136" i="1"/>
  <c r="CZ1136" i="1"/>
  <c r="DA1136" i="1"/>
  <c r="DB1136" i="1"/>
  <c r="DC1136" i="1"/>
  <c r="DD1136" i="1"/>
  <c r="DE1136" i="1"/>
  <c r="DF1136" i="1"/>
  <c r="DG1136" i="1"/>
  <c r="DH1136" i="1"/>
  <c r="DI1136" i="1"/>
  <c r="Q1137" i="1"/>
  <c r="R1137" i="1"/>
  <c r="S1137" i="1"/>
  <c r="T1137" i="1"/>
  <c r="U1137" i="1"/>
  <c r="V1137" i="1"/>
  <c r="W1137" i="1"/>
  <c r="X1137" i="1"/>
  <c r="Y1137" i="1"/>
  <c r="Z1137" i="1"/>
  <c r="AA1137" i="1"/>
  <c r="AB1137" i="1"/>
  <c r="AC1137" i="1"/>
  <c r="AD1137" i="1"/>
  <c r="AE1137" i="1"/>
  <c r="AF1137" i="1"/>
  <c r="AG1137" i="1"/>
  <c r="AH1137" i="1"/>
  <c r="AI1137" i="1"/>
  <c r="AJ1137" i="1"/>
  <c r="AK1137" i="1"/>
  <c r="AL1137" i="1"/>
  <c r="AM1137" i="1"/>
  <c r="AN1137" i="1"/>
  <c r="AO1137" i="1"/>
  <c r="AP1137" i="1"/>
  <c r="AQ1137" i="1"/>
  <c r="AR1137" i="1"/>
  <c r="AS1137" i="1"/>
  <c r="AT1137" i="1"/>
  <c r="AU1137" i="1"/>
  <c r="AV1137" i="1"/>
  <c r="AW1137" i="1"/>
  <c r="AX1137" i="1"/>
  <c r="AY1137" i="1"/>
  <c r="AZ1137" i="1"/>
  <c r="BA1137" i="1"/>
  <c r="BB1137" i="1"/>
  <c r="BC1137" i="1"/>
  <c r="BD1137" i="1"/>
  <c r="BE1137" i="1"/>
  <c r="BF1137" i="1"/>
  <c r="BG1137" i="1"/>
  <c r="BH1137" i="1"/>
  <c r="BI1137" i="1"/>
  <c r="BJ1137" i="1"/>
  <c r="BK1137" i="1"/>
  <c r="BL1137" i="1"/>
  <c r="BM1137" i="1"/>
  <c r="BN1137" i="1"/>
  <c r="BO1137" i="1"/>
  <c r="BP1137" i="1"/>
  <c r="BQ1137" i="1"/>
  <c r="BR1137" i="1"/>
  <c r="BS1137" i="1"/>
  <c r="BT1137" i="1"/>
  <c r="BU1137" i="1"/>
  <c r="BV1137" i="1"/>
  <c r="BW1137" i="1"/>
  <c r="BX1137" i="1"/>
  <c r="BY1137" i="1"/>
  <c r="BZ1137" i="1"/>
  <c r="CA1137" i="1"/>
  <c r="CB1137" i="1"/>
  <c r="CC1137" i="1"/>
  <c r="CD1137" i="1"/>
  <c r="CE1137" i="1"/>
  <c r="CF1137" i="1"/>
  <c r="CG1137" i="1"/>
  <c r="CH1137" i="1"/>
  <c r="CI1137" i="1"/>
  <c r="CJ1137" i="1"/>
  <c r="CK1137" i="1"/>
  <c r="CL1137" i="1"/>
  <c r="CM1137" i="1"/>
  <c r="CN1137" i="1"/>
  <c r="CO1137" i="1"/>
  <c r="CP1137" i="1"/>
  <c r="CQ1137" i="1"/>
  <c r="CR1137" i="1"/>
  <c r="CS1137" i="1"/>
  <c r="CT1137" i="1"/>
  <c r="CU1137" i="1"/>
  <c r="CV1137" i="1"/>
  <c r="CW1137" i="1"/>
  <c r="CX1137" i="1"/>
  <c r="CY1137" i="1"/>
  <c r="CZ1137" i="1"/>
  <c r="DA1137" i="1"/>
  <c r="DB1137" i="1"/>
  <c r="DC1137" i="1"/>
  <c r="DD1137" i="1"/>
  <c r="DE1137" i="1"/>
  <c r="DF1137" i="1"/>
  <c r="DG1137" i="1"/>
  <c r="DH1137" i="1"/>
  <c r="DI1137" i="1"/>
  <c r="Q1138" i="1"/>
  <c r="R1138" i="1"/>
  <c r="S1138" i="1"/>
  <c r="T1138" i="1"/>
  <c r="U1138" i="1"/>
  <c r="V1138" i="1"/>
  <c r="W1138" i="1"/>
  <c r="X1138" i="1"/>
  <c r="Y1138" i="1"/>
  <c r="Z1138" i="1"/>
  <c r="AA1138" i="1"/>
  <c r="AB1138" i="1"/>
  <c r="AC1138" i="1"/>
  <c r="AD1138" i="1"/>
  <c r="AE1138" i="1"/>
  <c r="AF1138" i="1"/>
  <c r="AG1138" i="1"/>
  <c r="AH1138" i="1"/>
  <c r="AI1138" i="1"/>
  <c r="AJ1138" i="1"/>
  <c r="AK1138" i="1"/>
  <c r="AL1138" i="1"/>
  <c r="AM1138" i="1"/>
  <c r="AN1138" i="1"/>
  <c r="AO1138" i="1"/>
  <c r="AP1138" i="1"/>
  <c r="AQ1138" i="1"/>
  <c r="AR1138" i="1"/>
  <c r="AS1138" i="1"/>
  <c r="AT1138" i="1"/>
  <c r="AU1138" i="1"/>
  <c r="AV1138" i="1"/>
  <c r="AW1138" i="1"/>
  <c r="AX1138" i="1"/>
  <c r="AY1138" i="1"/>
  <c r="AZ1138" i="1"/>
  <c r="BA1138" i="1"/>
  <c r="BB1138" i="1"/>
  <c r="BC1138" i="1"/>
  <c r="BD1138" i="1"/>
  <c r="BE1138" i="1"/>
  <c r="BF1138" i="1"/>
  <c r="BG1138" i="1"/>
  <c r="BH1138" i="1"/>
  <c r="BI1138" i="1"/>
  <c r="BJ1138" i="1"/>
  <c r="BK1138" i="1"/>
  <c r="BL1138" i="1"/>
  <c r="BM1138" i="1"/>
  <c r="BN1138" i="1"/>
  <c r="BO1138" i="1"/>
  <c r="BP1138" i="1"/>
  <c r="BQ1138" i="1"/>
  <c r="BR1138" i="1"/>
  <c r="BS1138" i="1"/>
  <c r="BT1138" i="1"/>
  <c r="BU1138" i="1"/>
  <c r="BV1138" i="1"/>
  <c r="BW1138" i="1"/>
  <c r="BX1138" i="1"/>
  <c r="BY1138" i="1"/>
  <c r="BZ1138" i="1"/>
  <c r="CA1138" i="1"/>
  <c r="CB1138" i="1"/>
  <c r="CC1138" i="1"/>
  <c r="CD1138" i="1"/>
  <c r="CE1138" i="1"/>
  <c r="CF1138" i="1"/>
  <c r="CG1138" i="1"/>
  <c r="CH1138" i="1"/>
  <c r="CI1138" i="1"/>
  <c r="CJ1138" i="1"/>
  <c r="CK1138" i="1"/>
  <c r="CL1138" i="1"/>
  <c r="CM1138" i="1"/>
  <c r="CN1138" i="1"/>
  <c r="CO1138" i="1"/>
  <c r="CP1138" i="1"/>
  <c r="CQ1138" i="1"/>
  <c r="CR1138" i="1"/>
  <c r="CS1138" i="1"/>
  <c r="CT1138" i="1"/>
  <c r="CU1138" i="1"/>
  <c r="CV1138" i="1"/>
  <c r="CW1138" i="1"/>
  <c r="CX1138" i="1"/>
  <c r="CY1138" i="1"/>
  <c r="CZ1138" i="1"/>
  <c r="DA1138" i="1"/>
  <c r="DB1138" i="1"/>
  <c r="DC1138" i="1"/>
  <c r="DD1138" i="1"/>
  <c r="DE1138" i="1"/>
  <c r="DF1138" i="1"/>
  <c r="DG1138" i="1"/>
  <c r="DH1138" i="1"/>
  <c r="DI1138" i="1"/>
  <c r="Q1139" i="1"/>
  <c r="R1139" i="1"/>
  <c r="S1139" i="1"/>
  <c r="T1139" i="1"/>
  <c r="U1139" i="1"/>
  <c r="V1139" i="1"/>
  <c r="W1139" i="1"/>
  <c r="X1139" i="1"/>
  <c r="Y1139" i="1"/>
  <c r="Z1139" i="1"/>
  <c r="AA1139" i="1"/>
  <c r="AB1139" i="1"/>
  <c r="AC1139" i="1"/>
  <c r="AD1139" i="1"/>
  <c r="AE1139" i="1"/>
  <c r="AF1139" i="1"/>
  <c r="AG1139" i="1"/>
  <c r="AH1139" i="1"/>
  <c r="AI1139" i="1"/>
  <c r="AJ1139" i="1"/>
  <c r="AK1139" i="1"/>
  <c r="AL1139" i="1"/>
  <c r="AM1139" i="1"/>
  <c r="AN1139" i="1"/>
  <c r="AO1139" i="1"/>
  <c r="AP1139" i="1"/>
  <c r="AQ1139" i="1"/>
  <c r="AR1139" i="1"/>
  <c r="AS1139" i="1"/>
  <c r="AT1139" i="1"/>
  <c r="AU1139" i="1"/>
  <c r="AV1139" i="1"/>
  <c r="AW1139" i="1"/>
  <c r="AX1139" i="1"/>
  <c r="AY1139" i="1"/>
  <c r="AZ1139" i="1"/>
  <c r="BA1139" i="1"/>
  <c r="BB1139" i="1"/>
  <c r="BC1139" i="1"/>
  <c r="BD1139" i="1"/>
  <c r="BE1139" i="1"/>
  <c r="BF1139" i="1"/>
  <c r="BG1139" i="1"/>
  <c r="BH1139" i="1"/>
  <c r="BI1139" i="1"/>
  <c r="BJ1139" i="1"/>
  <c r="BK1139" i="1"/>
  <c r="BL1139" i="1"/>
  <c r="BM1139" i="1"/>
  <c r="BN1139" i="1"/>
  <c r="BO1139" i="1"/>
  <c r="BP1139" i="1"/>
  <c r="BQ1139" i="1"/>
  <c r="BR1139" i="1"/>
  <c r="BS1139" i="1"/>
  <c r="BT1139" i="1"/>
  <c r="BU1139" i="1"/>
  <c r="BV1139" i="1"/>
  <c r="BW1139" i="1"/>
  <c r="BX1139" i="1"/>
  <c r="BY1139" i="1"/>
  <c r="BZ1139" i="1"/>
  <c r="CA1139" i="1"/>
  <c r="CB1139" i="1"/>
  <c r="CC1139" i="1"/>
  <c r="CD1139" i="1"/>
  <c r="CE1139" i="1"/>
  <c r="CF1139" i="1"/>
  <c r="CG1139" i="1"/>
  <c r="CH1139" i="1"/>
  <c r="CI1139" i="1"/>
  <c r="CJ1139" i="1"/>
  <c r="CK1139" i="1"/>
  <c r="CL1139" i="1"/>
  <c r="CM1139" i="1"/>
  <c r="CN1139" i="1"/>
  <c r="CO1139" i="1"/>
  <c r="CP1139" i="1"/>
  <c r="CQ1139" i="1"/>
  <c r="CR1139" i="1"/>
  <c r="CS1139" i="1"/>
  <c r="CT1139" i="1"/>
  <c r="CU1139" i="1"/>
  <c r="CV1139" i="1"/>
  <c r="CW1139" i="1"/>
  <c r="CX1139" i="1"/>
  <c r="CY1139" i="1"/>
  <c r="CZ1139" i="1"/>
  <c r="DA1139" i="1"/>
  <c r="DB1139" i="1"/>
  <c r="DC1139" i="1"/>
  <c r="DD1139" i="1"/>
  <c r="DE1139" i="1"/>
  <c r="DF1139" i="1"/>
  <c r="DG1139" i="1"/>
  <c r="DH1139" i="1"/>
  <c r="DI1139" i="1"/>
  <c r="Q1140" i="1"/>
  <c r="R1140" i="1"/>
  <c r="S1140" i="1"/>
  <c r="T1140" i="1"/>
  <c r="U1140" i="1"/>
  <c r="V1140" i="1"/>
  <c r="W1140" i="1"/>
  <c r="X1140" i="1"/>
  <c r="Y1140" i="1"/>
  <c r="Z1140" i="1"/>
  <c r="AA1140" i="1"/>
  <c r="AB1140" i="1"/>
  <c r="AC1140" i="1"/>
  <c r="AD1140" i="1"/>
  <c r="AE1140" i="1"/>
  <c r="AF1140" i="1"/>
  <c r="AG1140" i="1"/>
  <c r="AH1140" i="1"/>
  <c r="AI1140" i="1"/>
  <c r="AJ1140" i="1"/>
  <c r="AK1140" i="1"/>
  <c r="AL1140" i="1"/>
  <c r="AM1140" i="1"/>
  <c r="AN1140" i="1"/>
  <c r="AO1140" i="1"/>
  <c r="AP1140" i="1"/>
  <c r="AQ1140" i="1"/>
  <c r="AR1140" i="1"/>
  <c r="AS1140" i="1"/>
  <c r="AT1140" i="1"/>
  <c r="AU1140" i="1"/>
  <c r="AV1140" i="1"/>
  <c r="AW1140" i="1"/>
  <c r="AX1140" i="1"/>
  <c r="AY1140" i="1"/>
  <c r="AZ1140" i="1"/>
  <c r="BA1140" i="1"/>
  <c r="BB1140" i="1"/>
  <c r="BC1140" i="1"/>
  <c r="BD1140" i="1"/>
  <c r="BE1140" i="1"/>
  <c r="BF1140" i="1"/>
  <c r="BG1140" i="1"/>
  <c r="BH1140" i="1"/>
  <c r="BI1140" i="1"/>
  <c r="BJ1140" i="1"/>
  <c r="BK1140" i="1"/>
  <c r="BL1140" i="1"/>
  <c r="BM1140" i="1"/>
  <c r="BN1140" i="1"/>
  <c r="BO1140" i="1"/>
  <c r="BP1140" i="1"/>
  <c r="BQ1140" i="1"/>
  <c r="BR1140" i="1"/>
  <c r="BS1140" i="1"/>
  <c r="BT1140" i="1"/>
  <c r="BU1140" i="1"/>
  <c r="BV1140" i="1"/>
  <c r="BW1140" i="1"/>
  <c r="BX1140" i="1"/>
  <c r="BY1140" i="1"/>
  <c r="BZ1140" i="1"/>
  <c r="CA1140" i="1"/>
  <c r="CB1140" i="1"/>
  <c r="CC1140" i="1"/>
  <c r="CD1140" i="1"/>
  <c r="CE1140" i="1"/>
  <c r="CF1140" i="1"/>
  <c r="CG1140" i="1"/>
  <c r="CH1140" i="1"/>
  <c r="CI1140" i="1"/>
  <c r="CJ1140" i="1"/>
  <c r="CK1140" i="1"/>
  <c r="CL1140" i="1"/>
  <c r="CM1140" i="1"/>
  <c r="CN1140" i="1"/>
  <c r="CO1140" i="1"/>
  <c r="CP1140" i="1"/>
  <c r="CQ1140" i="1"/>
  <c r="CR1140" i="1"/>
  <c r="CS1140" i="1"/>
  <c r="CT1140" i="1"/>
  <c r="CU1140" i="1"/>
  <c r="CV1140" i="1"/>
  <c r="CW1140" i="1"/>
  <c r="CX1140" i="1"/>
  <c r="CY1140" i="1"/>
  <c r="CZ1140" i="1"/>
  <c r="DA1140" i="1"/>
  <c r="DB1140" i="1"/>
  <c r="DC1140" i="1"/>
  <c r="DD1140" i="1"/>
  <c r="DE1140" i="1"/>
  <c r="DF1140" i="1"/>
  <c r="DG1140" i="1"/>
  <c r="DH1140" i="1"/>
  <c r="DI1140" i="1"/>
  <c r="Q1141" i="1"/>
  <c r="R1141" i="1"/>
  <c r="S1141" i="1"/>
  <c r="T1141" i="1"/>
  <c r="U1141" i="1"/>
  <c r="V1141" i="1"/>
  <c r="W1141" i="1"/>
  <c r="X1141" i="1"/>
  <c r="Y1141" i="1"/>
  <c r="Z1141" i="1"/>
  <c r="AA1141" i="1"/>
  <c r="AB1141" i="1"/>
  <c r="AC1141" i="1"/>
  <c r="AD1141" i="1"/>
  <c r="AE1141" i="1"/>
  <c r="AF1141" i="1"/>
  <c r="AG1141" i="1"/>
  <c r="AH1141" i="1"/>
  <c r="AI1141" i="1"/>
  <c r="AJ1141" i="1"/>
  <c r="AK1141" i="1"/>
  <c r="AL1141" i="1"/>
  <c r="AM1141" i="1"/>
  <c r="AN1141" i="1"/>
  <c r="AO1141" i="1"/>
  <c r="AP1141" i="1"/>
  <c r="AQ1141" i="1"/>
  <c r="AR1141" i="1"/>
  <c r="AS1141" i="1"/>
  <c r="AT1141" i="1"/>
  <c r="AU1141" i="1"/>
  <c r="AV1141" i="1"/>
  <c r="AW1141" i="1"/>
  <c r="AX1141" i="1"/>
  <c r="AY1141" i="1"/>
  <c r="AZ1141" i="1"/>
  <c r="BA1141" i="1"/>
  <c r="BB1141" i="1"/>
  <c r="BC1141" i="1"/>
  <c r="BD1141" i="1"/>
  <c r="BE1141" i="1"/>
  <c r="BF1141" i="1"/>
  <c r="BG1141" i="1"/>
  <c r="BH1141" i="1"/>
  <c r="BI1141" i="1"/>
  <c r="BJ1141" i="1"/>
  <c r="BK1141" i="1"/>
  <c r="BL1141" i="1"/>
  <c r="BM1141" i="1"/>
  <c r="BN1141" i="1"/>
  <c r="BO1141" i="1"/>
  <c r="BP1141" i="1"/>
  <c r="BQ1141" i="1"/>
  <c r="BR1141" i="1"/>
  <c r="BS1141" i="1"/>
  <c r="BT1141" i="1"/>
  <c r="BU1141" i="1"/>
  <c r="BV1141" i="1"/>
  <c r="BW1141" i="1"/>
  <c r="BX1141" i="1"/>
  <c r="BY1141" i="1"/>
  <c r="BZ1141" i="1"/>
  <c r="CA1141" i="1"/>
  <c r="CB1141" i="1"/>
  <c r="CC1141" i="1"/>
  <c r="CD1141" i="1"/>
  <c r="CE1141" i="1"/>
  <c r="CF1141" i="1"/>
  <c r="CG1141" i="1"/>
  <c r="CH1141" i="1"/>
  <c r="CI1141" i="1"/>
  <c r="CJ1141" i="1"/>
  <c r="CK1141" i="1"/>
  <c r="CL1141" i="1"/>
  <c r="CM1141" i="1"/>
  <c r="CN1141" i="1"/>
  <c r="CO1141" i="1"/>
  <c r="CP1141" i="1"/>
  <c r="CQ1141" i="1"/>
  <c r="CR1141" i="1"/>
  <c r="CS1141" i="1"/>
  <c r="CT1141" i="1"/>
  <c r="CU1141" i="1"/>
  <c r="CV1141" i="1"/>
  <c r="CW1141" i="1"/>
  <c r="CX1141" i="1"/>
  <c r="CY1141" i="1"/>
  <c r="CZ1141" i="1"/>
  <c r="DA1141" i="1"/>
  <c r="DB1141" i="1"/>
  <c r="DC1141" i="1"/>
  <c r="DD1141" i="1"/>
  <c r="DE1141" i="1"/>
  <c r="DF1141" i="1"/>
  <c r="DG1141" i="1"/>
  <c r="DH1141" i="1"/>
  <c r="DI1141" i="1"/>
  <c r="Q1142" i="1"/>
  <c r="R1142" i="1"/>
  <c r="S1142" i="1"/>
  <c r="T1142" i="1"/>
  <c r="U1142" i="1"/>
  <c r="V1142" i="1"/>
  <c r="W1142" i="1"/>
  <c r="X1142" i="1"/>
  <c r="Y1142" i="1"/>
  <c r="Z1142" i="1"/>
  <c r="AA1142" i="1"/>
  <c r="AB1142" i="1"/>
  <c r="AC1142" i="1"/>
  <c r="AD1142" i="1"/>
  <c r="AE1142" i="1"/>
  <c r="AF1142" i="1"/>
  <c r="AG1142" i="1"/>
  <c r="AH1142" i="1"/>
  <c r="AI1142" i="1"/>
  <c r="AJ1142" i="1"/>
  <c r="AK1142" i="1"/>
  <c r="AL1142" i="1"/>
  <c r="AM1142" i="1"/>
  <c r="AN1142" i="1"/>
  <c r="AO1142" i="1"/>
  <c r="AP1142" i="1"/>
  <c r="AQ1142" i="1"/>
  <c r="AR1142" i="1"/>
  <c r="AS1142" i="1"/>
  <c r="AT1142" i="1"/>
  <c r="AU1142" i="1"/>
  <c r="AV1142" i="1"/>
  <c r="AW1142" i="1"/>
  <c r="AX1142" i="1"/>
  <c r="AY1142" i="1"/>
  <c r="AZ1142" i="1"/>
  <c r="BA1142" i="1"/>
  <c r="BB1142" i="1"/>
  <c r="BC1142" i="1"/>
  <c r="BD1142" i="1"/>
  <c r="BE1142" i="1"/>
  <c r="BF1142" i="1"/>
  <c r="BG1142" i="1"/>
  <c r="BH1142" i="1"/>
  <c r="BI1142" i="1"/>
  <c r="BJ1142" i="1"/>
  <c r="BK1142" i="1"/>
  <c r="BL1142" i="1"/>
  <c r="BM1142" i="1"/>
  <c r="BN1142" i="1"/>
  <c r="BO1142" i="1"/>
  <c r="BP1142" i="1"/>
  <c r="BQ1142" i="1"/>
  <c r="BR1142" i="1"/>
  <c r="BS1142" i="1"/>
  <c r="BT1142" i="1"/>
  <c r="BU1142" i="1"/>
  <c r="BV1142" i="1"/>
  <c r="BW1142" i="1"/>
  <c r="BX1142" i="1"/>
  <c r="BY1142" i="1"/>
  <c r="BZ1142" i="1"/>
  <c r="CA1142" i="1"/>
  <c r="CB1142" i="1"/>
  <c r="CC1142" i="1"/>
  <c r="CD1142" i="1"/>
  <c r="CE1142" i="1"/>
  <c r="CF1142" i="1"/>
  <c r="CG1142" i="1"/>
  <c r="CH1142" i="1"/>
  <c r="CI1142" i="1"/>
  <c r="CJ1142" i="1"/>
  <c r="CK1142" i="1"/>
  <c r="CL1142" i="1"/>
  <c r="CM1142" i="1"/>
  <c r="CN1142" i="1"/>
  <c r="CO1142" i="1"/>
  <c r="CP1142" i="1"/>
  <c r="CQ1142" i="1"/>
  <c r="CR1142" i="1"/>
  <c r="CS1142" i="1"/>
  <c r="CT1142" i="1"/>
  <c r="CU1142" i="1"/>
  <c r="CV1142" i="1"/>
  <c r="CW1142" i="1"/>
  <c r="CX1142" i="1"/>
  <c r="CY1142" i="1"/>
  <c r="CZ1142" i="1"/>
  <c r="DA1142" i="1"/>
  <c r="DB1142" i="1"/>
  <c r="DC1142" i="1"/>
  <c r="DD1142" i="1"/>
  <c r="DE1142" i="1"/>
  <c r="DF1142" i="1"/>
  <c r="DG1142" i="1"/>
  <c r="DH1142" i="1"/>
  <c r="DI1142" i="1"/>
  <c r="Q1143" i="1"/>
  <c r="R1143" i="1"/>
  <c r="S1143" i="1"/>
  <c r="T1143" i="1"/>
  <c r="U1143" i="1"/>
  <c r="V1143" i="1"/>
  <c r="W1143" i="1"/>
  <c r="X1143" i="1"/>
  <c r="Y1143" i="1"/>
  <c r="Z1143" i="1"/>
  <c r="AA1143" i="1"/>
  <c r="AB1143" i="1"/>
  <c r="AC1143" i="1"/>
  <c r="AD1143" i="1"/>
  <c r="AE1143" i="1"/>
  <c r="AF1143" i="1"/>
  <c r="AG1143" i="1"/>
  <c r="AH1143" i="1"/>
  <c r="AI1143" i="1"/>
  <c r="AJ1143" i="1"/>
  <c r="AK1143" i="1"/>
  <c r="AL1143" i="1"/>
  <c r="AM1143" i="1"/>
  <c r="AN1143" i="1"/>
  <c r="AO1143" i="1"/>
  <c r="AP1143" i="1"/>
  <c r="AQ1143" i="1"/>
  <c r="AR1143" i="1"/>
  <c r="AS1143" i="1"/>
  <c r="AT1143" i="1"/>
  <c r="AU1143" i="1"/>
  <c r="AV1143" i="1"/>
  <c r="AW1143" i="1"/>
  <c r="AX1143" i="1"/>
  <c r="AY1143" i="1"/>
  <c r="AZ1143" i="1"/>
  <c r="BA1143" i="1"/>
  <c r="BB1143" i="1"/>
  <c r="BC1143" i="1"/>
  <c r="BD1143" i="1"/>
  <c r="BE1143" i="1"/>
  <c r="BF1143" i="1"/>
  <c r="BG1143" i="1"/>
  <c r="BH1143" i="1"/>
  <c r="BI1143" i="1"/>
  <c r="BJ1143" i="1"/>
  <c r="BK1143" i="1"/>
  <c r="BL1143" i="1"/>
  <c r="BM1143" i="1"/>
  <c r="BN1143" i="1"/>
  <c r="BO1143" i="1"/>
  <c r="BP1143" i="1"/>
  <c r="BQ1143" i="1"/>
  <c r="BR1143" i="1"/>
  <c r="BS1143" i="1"/>
  <c r="BT1143" i="1"/>
  <c r="BU1143" i="1"/>
  <c r="BV1143" i="1"/>
  <c r="BW1143" i="1"/>
  <c r="BX1143" i="1"/>
  <c r="BY1143" i="1"/>
  <c r="BZ1143" i="1"/>
  <c r="CA1143" i="1"/>
  <c r="CB1143" i="1"/>
  <c r="CC1143" i="1"/>
  <c r="CD1143" i="1"/>
  <c r="CE1143" i="1"/>
  <c r="CF1143" i="1"/>
  <c r="CG1143" i="1"/>
  <c r="CH1143" i="1"/>
  <c r="CI1143" i="1"/>
  <c r="CJ1143" i="1"/>
  <c r="CK1143" i="1"/>
  <c r="CL1143" i="1"/>
  <c r="CM1143" i="1"/>
  <c r="CN1143" i="1"/>
  <c r="CO1143" i="1"/>
  <c r="CP1143" i="1"/>
  <c r="CQ1143" i="1"/>
  <c r="CR1143" i="1"/>
  <c r="CS1143" i="1"/>
  <c r="CT1143" i="1"/>
  <c r="CU1143" i="1"/>
  <c r="CV1143" i="1"/>
  <c r="CW1143" i="1"/>
  <c r="CX1143" i="1"/>
  <c r="CY1143" i="1"/>
  <c r="CZ1143" i="1"/>
  <c r="DA1143" i="1"/>
  <c r="DB1143" i="1"/>
  <c r="DC1143" i="1"/>
  <c r="DD1143" i="1"/>
  <c r="DE1143" i="1"/>
  <c r="DF1143" i="1"/>
  <c r="DG1143" i="1"/>
  <c r="DH1143" i="1"/>
  <c r="DI1143" i="1"/>
  <c r="Q1144" i="1"/>
  <c r="R1144" i="1"/>
  <c r="S1144" i="1"/>
  <c r="T1144" i="1"/>
  <c r="U1144" i="1"/>
  <c r="V1144" i="1"/>
  <c r="W1144" i="1"/>
  <c r="X1144" i="1"/>
  <c r="Y1144" i="1"/>
  <c r="Z1144" i="1"/>
  <c r="AA1144" i="1"/>
  <c r="AB1144" i="1"/>
  <c r="AC1144" i="1"/>
  <c r="AD1144" i="1"/>
  <c r="AE1144" i="1"/>
  <c r="AF1144" i="1"/>
  <c r="AG1144" i="1"/>
  <c r="AH1144" i="1"/>
  <c r="AI1144" i="1"/>
  <c r="AJ1144" i="1"/>
  <c r="AK1144" i="1"/>
  <c r="AL1144" i="1"/>
  <c r="AM1144" i="1"/>
  <c r="AN1144" i="1"/>
  <c r="AO1144" i="1"/>
  <c r="AP1144" i="1"/>
  <c r="AQ1144" i="1"/>
  <c r="AR1144" i="1"/>
  <c r="AS1144" i="1"/>
  <c r="AT1144" i="1"/>
  <c r="AU1144" i="1"/>
  <c r="AV1144" i="1"/>
  <c r="AW1144" i="1"/>
  <c r="AX1144" i="1"/>
  <c r="AY1144" i="1"/>
  <c r="AZ1144" i="1"/>
  <c r="BA1144" i="1"/>
  <c r="BB1144" i="1"/>
  <c r="BC1144" i="1"/>
  <c r="BD1144" i="1"/>
  <c r="BE1144" i="1"/>
  <c r="BF1144" i="1"/>
  <c r="BG1144" i="1"/>
  <c r="BH1144" i="1"/>
  <c r="BI1144" i="1"/>
  <c r="BJ1144" i="1"/>
  <c r="BK1144" i="1"/>
  <c r="BL1144" i="1"/>
  <c r="BM1144" i="1"/>
  <c r="BN1144" i="1"/>
  <c r="BO1144" i="1"/>
  <c r="BP1144" i="1"/>
  <c r="BQ1144" i="1"/>
  <c r="BR1144" i="1"/>
  <c r="BS1144" i="1"/>
  <c r="BT1144" i="1"/>
  <c r="BU1144" i="1"/>
  <c r="BV1144" i="1"/>
  <c r="BW1144" i="1"/>
  <c r="BX1144" i="1"/>
  <c r="BY1144" i="1"/>
  <c r="BZ1144" i="1"/>
  <c r="CA1144" i="1"/>
  <c r="CB1144" i="1"/>
  <c r="CC1144" i="1"/>
  <c r="CD1144" i="1"/>
  <c r="CE1144" i="1"/>
  <c r="CF1144" i="1"/>
  <c r="CG1144" i="1"/>
  <c r="CH1144" i="1"/>
  <c r="CI1144" i="1"/>
  <c r="CJ1144" i="1"/>
  <c r="CK1144" i="1"/>
  <c r="CL1144" i="1"/>
  <c r="CM1144" i="1"/>
  <c r="CN1144" i="1"/>
  <c r="CO1144" i="1"/>
  <c r="CP1144" i="1"/>
  <c r="CQ1144" i="1"/>
  <c r="CR1144" i="1"/>
  <c r="CS1144" i="1"/>
  <c r="CT1144" i="1"/>
  <c r="CU1144" i="1"/>
  <c r="CV1144" i="1"/>
  <c r="CW1144" i="1"/>
  <c r="CX1144" i="1"/>
  <c r="CY1144" i="1"/>
  <c r="CZ1144" i="1"/>
  <c r="DA1144" i="1"/>
  <c r="DB1144" i="1"/>
  <c r="DC1144" i="1"/>
  <c r="DD1144" i="1"/>
  <c r="DE1144" i="1"/>
  <c r="DF1144" i="1"/>
  <c r="DG1144" i="1"/>
  <c r="DH1144" i="1"/>
  <c r="DI1144" i="1"/>
  <c r="Q1145" i="1"/>
  <c r="R1145" i="1"/>
  <c r="S1145" i="1"/>
  <c r="T1145" i="1"/>
  <c r="U1145" i="1"/>
  <c r="V1145" i="1"/>
  <c r="W1145" i="1"/>
  <c r="X1145" i="1"/>
  <c r="Y1145" i="1"/>
  <c r="Z1145" i="1"/>
  <c r="AA1145" i="1"/>
  <c r="AB1145" i="1"/>
  <c r="AC1145" i="1"/>
  <c r="AD1145" i="1"/>
  <c r="AE1145" i="1"/>
  <c r="AF1145" i="1"/>
  <c r="AG1145" i="1"/>
  <c r="AH1145" i="1"/>
  <c r="AI1145" i="1"/>
  <c r="AJ1145" i="1"/>
  <c r="AK1145" i="1"/>
  <c r="AL1145" i="1"/>
  <c r="AM1145" i="1"/>
  <c r="AN1145" i="1"/>
  <c r="AO1145" i="1"/>
  <c r="AP1145" i="1"/>
  <c r="AQ1145" i="1"/>
  <c r="AR1145" i="1"/>
  <c r="AS1145" i="1"/>
  <c r="AT1145" i="1"/>
  <c r="AU1145" i="1"/>
  <c r="AV1145" i="1"/>
  <c r="AW1145" i="1"/>
  <c r="AX1145" i="1"/>
  <c r="AY1145" i="1"/>
  <c r="AZ1145" i="1"/>
  <c r="BA1145" i="1"/>
  <c r="BB1145" i="1"/>
  <c r="BC1145" i="1"/>
  <c r="BD1145" i="1"/>
  <c r="BE1145" i="1"/>
  <c r="BF1145" i="1"/>
  <c r="BG1145" i="1"/>
  <c r="BH1145" i="1"/>
  <c r="BI1145" i="1"/>
  <c r="BJ1145" i="1"/>
  <c r="BK1145" i="1"/>
  <c r="BL1145" i="1"/>
  <c r="BM1145" i="1"/>
  <c r="BN1145" i="1"/>
  <c r="BO1145" i="1"/>
  <c r="BP1145" i="1"/>
  <c r="BQ1145" i="1"/>
  <c r="BR1145" i="1"/>
  <c r="BS1145" i="1"/>
  <c r="BT1145" i="1"/>
  <c r="BU1145" i="1"/>
  <c r="BV1145" i="1"/>
  <c r="BW1145" i="1"/>
  <c r="BX1145" i="1"/>
  <c r="BY1145" i="1"/>
  <c r="BZ1145" i="1"/>
  <c r="CA1145" i="1"/>
  <c r="CB1145" i="1"/>
  <c r="CC1145" i="1"/>
  <c r="CD1145" i="1"/>
  <c r="CE1145" i="1"/>
  <c r="CF1145" i="1"/>
  <c r="CG1145" i="1"/>
  <c r="CH1145" i="1"/>
  <c r="CI1145" i="1"/>
  <c r="CJ1145" i="1"/>
  <c r="CK1145" i="1"/>
  <c r="CL1145" i="1"/>
  <c r="CM1145" i="1"/>
  <c r="CN1145" i="1"/>
  <c r="CO1145" i="1"/>
  <c r="CP1145" i="1"/>
  <c r="CQ1145" i="1"/>
  <c r="CR1145" i="1"/>
  <c r="CS1145" i="1"/>
  <c r="CT1145" i="1"/>
  <c r="CU1145" i="1"/>
  <c r="CV1145" i="1"/>
  <c r="CW1145" i="1"/>
  <c r="CX1145" i="1"/>
  <c r="CY1145" i="1"/>
  <c r="CZ1145" i="1"/>
  <c r="DA1145" i="1"/>
  <c r="DB1145" i="1"/>
  <c r="DC1145" i="1"/>
  <c r="DD1145" i="1"/>
  <c r="DE1145" i="1"/>
  <c r="DF1145" i="1"/>
  <c r="DG1145" i="1"/>
  <c r="DH1145" i="1"/>
  <c r="DI1145" i="1"/>
  <c r="Q1146" i="1"/>
  <c r="R1146" i="1"/>
  <c r="S1146" i="1"/>
  <c r="T1146" i="1"/>
  <c r="U1146" i="1"/>
  <c r="V1146" i="1"/>
  <c r="W1146" i="1"/>
  <c r="X1146" i="1"/>
  <c r="Y1146" i="1"/>
  <c r="Z1146" i="1"/>
  <c r="AA1146" i="1"/>
  <c r="AB1146" i="1"/>
  <c r="AC1146" i="1"/>
  <c r="AD1146" i="1"/>
  <c r="AE1146" i="1"/>
  <c r="AF1146" i="1"/>
  <c r="AG1146" i="1"/>
  <c r="AH1146" i="1"/>
  <c r="AI1146" i="1"/>
  <c r="AJ1146" i="1"/>
  <c r="AK1146" i="1"/>
  <c r="AL1146" i="1"/>
  <c r="AM1146" i="1"/>
  <c r="AN1146" i="1"/>
  <c r="AO1146" i="1"/>
  <c r="AP1146" i="1"/>
  <c r="AQ1146" i="1"/>
  <c r="AR1146" i="1"/>
  <c r="AS1146" i="1"/>
  <c r="AT1146" i="1"/>
  <c r="AU1146" i="1"/>
  <c r="AV1146" i="1"/>
  <c r="AW1146" i="1"/>
  <c r="AX1146" i="1"/>
  <c r="AY1146" i="1"/>
  <c r="AZ1146" i="1"/>
  <c r="BA1146" i="1"/>
  <c r="BB1146" i="1"/>
  <c r="BC1146" i="1"/>
  <c r="BD1146" i="1"/>
  <c r="BE1146" i="1"/>
  <c r="BF1146" i="1"/>
  <c r="BG1146" i="1"/>
  <c r="BH1146" i="1"/>
  <c r="BI1146" i="1"/>
  <c r="BJ1146" i="1"/>
  <c r="BK1146" i="1"/>
  <c r="BL1146" i="1"/>
  <c r="BM1146" i="1"/>
  <c r="BN1146" i="1"/>
  <c r="BO1146" i="1"/>
  <c r="BP1146" i="1"/>
  <c r="BQ1146" i="1"/>
  <c r="BR1146" i="1"/>
  <c r="BS1146" i="1"/>
  <c r="BT1146" i="1"/>
  <c r="BU1146" i="1"/>
  <c r="BV1146" i="1"/>
  <c r="BW1146" i="1"/>
  <c r="BX1146" i="1"/>
  <c r="BY1146" i="1"/>
  <c r="BZ1146" i="1"/>
  <c r="CA1146" i="1"/>
  <c r="CB1146" i="1"/>
  <c r="CC1146" i="1"/>
  <c r="CD1146" i="1"/>
  <c r="CE1146" i="1"/>
  <c r="CF1146" i="1"/>
  <c r="CG1146" i="1"/>
  <c r="CH1146" i="1"/>
  <c r="CI1146" i="1"/>
  <c r="CJ1146" i="1"/>
  <c r="CK1146" i="1"/>
  <c r="CL1146" i="1"/>
  <c r="CM1146" i="1"/>
  <c r="CN1146" i="1"/>
  <c r="CO1146" i="1"/>
  <c r="CP1146" i="1"/>
  <c r="CQ1146" i="1"/>
  <c r="CR1146" i="1"/>
  <c r="CS1146" i="1"/>
  <c r="CT1146" i="1"/>
  <c r="CU1146" i="1"/>
  <c r="CV1146" i="1"/>
  <c r="CW1146" i="1"/>
  <c r="CX1146" i="1"/>
  <c r="CY1146" i="1"/>
  <c r="CZ1146" i="1"/>
  <c r="DA1146" i="1"/>
  <c r="DB1146" i="1"/>
  <c r="DC1146" i="1"/>
  <c r="DD1146" i="1"/>
  <c r="DE1146" i="1"/>
  <c r="DF1146" i="1"/>
  <c r="DG1146" i="1"/>
  <c r="DH1146" i="1"/>
  <c r="DI1146" i="1"/>
  <c r="Q1147" i="1"/>
  <c r="R1147" i="1"/>
  <c r="S1147" i="1"/>
  <c r="T1147" i="1"/>
  <c r="U1147" i="1"/>
  <c r="V1147" i="1"/>
  <c r="W1147" i="1"/>
  <c r="X1147" i="1"/>
  <c r="Y1147" i="1"/>
  <c r="Z1147" i="1"/>
  <c r="AA1147" i="1"/>
  <c r="AB1147" i="1"/>
  <c r="AC1147" i="1"/>
  <c r="AD1147" i="1"/>
  <c r="AE1147" i="1"/>
  <c r="AF1147" i="1"/>
  <c r="AG1147" i="1"/>
  <c r="AH1147" i="1"/>
  <c r="AI1147" i="1"/>
  <c r="AJ1147" i="1"/>
  <c r="AK1147" i="1"/>
  <c r="AL1147" i="1"/>
  <c r="AM1147" i="1"/>
  <c r="AN1147" i="1"/>
  <c r="AO1147" i="1"/>
  <c r="AP1147" i="1"/>
  <c r="AQ1147" i="1"/>
  <c r="AR1147" i="1"/>
  <c r="AS1147" i="1"/>
  <c r="AT1147" i="1"/>
  <c r="AU1147" i="1"/>
  <c r="AV1147" i="1"/>
  <c r="AW1147" i="1"/>
  <c r="AX1147" i="1"/>
  <c r="AY1147" i="1"/>
  <c r="AZ1147" i="1"/>
  <c r="BA1147" i="1"/>
  <c r="BB1147" i="1"/>
  <c r="BC1147" i="1"/>
  <c r="BD1147" i="1"/>
  <c r="BE1147" i="1"/>
  <c r="BF1147" i="1"/>
  <c r="BG1147" i="1"/>
  <c r="BH1147" i="1"/>
  <c r="BI1147" i="1"/>
  <c r="BJ1147" i="1"/>
  <c r="BK1147" i="1"/>
  <c r="BL1147" i="1"/>
  <c r="BM1147" i="1"/>
  <c r="BN1147" i="1"/>
  <c r="BO1147" i="1"/>
  <c r="BP1147" i="1"/>
  <c r="BQ1147" i="1"/>
  <c r="BR1147" i="1"/>
  <c r="BS1147" i="1"/>
  <c r="BT1147" i="1"/>
  <c r="BU1147" i="1"/>
  <c r="BV1147" i="1"/>
  <c r="BW1147" i="1"/>
  <c r="BX1147" i="1"/>
  <c r="BY1147" i="1"/>
  <c r="BZ1147" i="1"/>
  <c r="CA1147" i="1"/>
  <c r="CB1147" i="1"/>
  <c r="CC1147" i="1"/>
  <c r="CD1147" i="1"/>
  <c r="CE1147" i="1"/>
  <c r="CF1147" i="1"/>
  <c r="CG1147" i="1"/>
  <c r="CH1147" i="1"/>
  <c r="CI1147" i="1"/>
  <c r="CJ1147" i="1"/>
  <c r="CK1147" i="1"/>
  <c r="CL1147" i="1"/>
  <c r="CM1147" i="1"/>
  <c r="CN1147" i="1"/>
  <c r="CO1147" i="1"/>
  <c r="CP1147" i="1"/>
  <c r="CQ1147" i="1"/>
  <c r="CR1147" i="1"/>
  <c r="CS1147" i="1"/>
  <c r="CT1147" i="1"/>
  <c r="CU1147" i="1"/>
  <c r="CV1147" i="1"/>
  <c r="CW1147" i="1"/>
  <c r="CX1147" i="1"/>
  <c r="CY1147" i="1"/>
  <c r="CZ1147" i="1"/>
  <c r="DA1147" i="1"/>
  <c r="DB1147" i="1"/>
  <c r="DC1147" i="1"/>
  <c r="DD1147" i="1"/>
  <c r="DE1147" i="1"/>
  <c r="DF1147" i="1"/>
  <c r="DG1147" i="1"/>
  <c r="DH1147" i="1"/>
  <c r="DI1147" i="1"/>
  <c r="Q1148" i="1"/>
  <c r="R1148" i="1"/>
  <c r="S1148" i="1"/>
  <c r="T1148" i="1"/>
  <c r="U1148" i="1"/>
  <c r="V1148" i="1"/>
  <c r="W1148" i="1"/>
  <c r="X1148" i="1"/>
  <c r="Y1148" i="1"/>
  <c r="Z1148" i="1"/>
  <c r="AA1148" i="1"/>
  <c r="AB1148" i="1"/>
  <c r="AC1148" i="1"/>
  <c r="AD1148" i="1"/>
  <c r="AE1148" i="1"/>
  <c r="AF1148" i="1"/>
  <c r="AG1148" i="1"/>
  <c r="AH1148" i="1"/>
  <c r="AI1148" i="1"/>
  <c r="AJ1148" i="1"/>
  <c r="AK1148" i="1"/>
  <c r="AL1148" i="1"/>
  <c r="AM1148" i="1"/>
  <c r="AN1148" i="1"/>
  <c r="AO1148" i="1"/>
  <c r="AP1148" i="1"/>
  <c r="AQ1148" i="1"/>
  <c r="AR1148" i="1"/>
  <c r="AS1148" i="1"/>
  <c r="AT1148" i="1"/>
  <c r="AU1148" i="1"/>
  <c r="AV1148" i="1"/>
  <c r="AW1148" i="1"/>
  <c r="AX1148" i="1"/>
  <c r="AY1148" i="1"/>
  <c r="AZ1148" i="1"/>
  <c r="BA1148" i="1"/>
  <c r="BB1148" i="1"/>
  <c r="BC1148" i="1"/>
  <c r="BD1148" i="1"/>
  <c r="BE1148" i="1"/>
  <c r="BF1148" i="1"/>
  <c r="BG1148" i="1"/>
  <c r="BH1148" i="1"/>
  <c r="BI1148" i="1"/>
  <c r="BJ1148" i="1"/>
  <c r="BK1148" i="1"/>
  <c r="BL1148" i="1"/>
  <c r="BM1148" i="1"/>
  <c r="BN1148" i="1"/>
  <c r="BO1148" i="1"/>
  <c r="BP1148" i="1"/>
  <c r="BQ1148" i="1"/>
  <c r="BR1148" i="1"/>
  <c r="BS1148" i="1"/>
  <c r="BT1148" i="1"/>
  <c r="BU1148" i="1"/>
  <c r="BV1148" i="1"/>
  <c r="BW1148" i="1"/>
  <c r="BX1148" i="1"/>
  <c r="BY1148" i="1"/>
  <c r="BZ1148" i="1"/>
  <c r="CA1148" i="1"/>
  <c r="CB1148" i="1"/>
  <c r="CC1148" i="1"/>
  <c r="CD1148" i="1"/>
  <c r="CE1148" i="1"/>
  <c r="CF1148" i="1"/>
  <c r="CG1148" i="1"/>
  <c r="CH1148" i="1"/>
  <c r="CI1148" i="1"/>
  <c r="CJ1148" i="1"/>
  <c r="CK1148" i="1"/>
  <c r="CL1148" i="1"/>
  <c r="CM1148" i="1"/>
  <c r="CN1148" i="1"/>
  <c r="CO1148" i="1"/>
  <c r="CP1148" i="1"/>
  <c r="CQ1148" i="1"/>
  <c r="CR1148" i="1"/>
  <c r="CS1148" i="1"/>
  <c r="CT1148" i="1"/>
  <c r="CU1148" i="1"/>
  <c r="CV1148" i="1"/>
  <c r="CW1148" i="1"/>
  <c r="CX1148" i="1"/>
  <c r="CY1148" i="1"/>
  <c r="CZ1148" i="1"/>
  <c r="DA1148" i="1"/>
  <c r="DB1148" i="1"/>
  <c r="DC1148" i="1"/>
  <c r="DD1148" i="1"/>
  <c r="DE1148" i="1"/>
  <c r="DF1148" i="1"/>
  <c r="DG1148" i="1"/>
  <c r="DH1148" i="1"/>
  <c r="DI1148" i="1"/>
  <c r="Q1149" i="1"/>
  <c r="R1149" i="1"/>
  <c r="S1149" i="1"/>
  <c r="T1149" i="1"/>
  <c r="U1149" i="1"/>
  <c r="V1149" i="1"/>
  <c r="W1149" i="1"/>
  <c r="X1149" i="1"/>
  <c r="Y1149" i="1"/>
  <c r="Z1149" i="1"/>
  <c r="AA1149" i="1"/>
  <c r="AB1149" i="1"/>
  <c r="AC1149" i="1"/>
  <c r="AD1149" i="1"/>
  <c r="AE1149" i="1"/>
  <c r="AF1149" i="1"/>
  <c r="AG1149" i="1"/>
  <c r="AH1149" i="1"/>
  <c r="AI1149" i="1"/>
  <c r="AJ1149" i="1"/>
  <c r="AK1149" i="1"/>
  <c r="AL1149" i="1"/>
  <c r="AM1149" i="1"/>
  <c r="AN1149" i="1"/>
  <c r="AO1149" i="1"/>
  <c r="AP1149" i="1"/>
  <c r="AQ1149" i="1"/>
  <c r="AR1149" i="1"/>
  <c r="AS1149" i="1"/>
  <c r="AT1149" i="1"/>
  <c r="AU1149" i="1"/>
  <c r="AV1149" i="1"/>
  <c r="AW1149" i="1"/>
  <c r="AX1149" i="1"/>
  <c r="AY1149" i="1"/>
  <c r="AZ1149" i="1"/>
  <c r="BA1149" i="1"/>
  <c r="BB1149" i="1"/>
  <c r="BC1149" i="1"/>
  <c r="BD1149" i="1"/>
  <c r="BE1149" i="1"/>
  <c r="BF1149" i="1"/>
  <c r="BG1149" i="1"/>
  <c r="BH1149" i="1"/>
  <c r="BI1149" i="1"/>
  <c r="BJ1149" i="1"/>
  <c r="BK1149" i="1"/>
  <c r="BL1149" i="1"/>
  <c r="BM1149" i="1"/>
  <c r="BN1149" i="1"/>
  <c r="BO1149" i="1"/>
  <c r="BP1149" i="1"/>
  <c r="BQ1149" i="1"/>
  <c r="BR1149" i="1"/>
  <c r="BS1149" i="1"/>
  <c r="BT1149" i="1"/>
  <c r="BU1149" i="1"/>
  <c r="BV1149" i="1"/>
  <c r="BW1149" i="1"/>
  <c r="BX1149" i="1"/>
  <c r="BY1149" i="1"/>
  <c r="BZ1149" i="1"/>
  <c r="CA1149" i="1"/>
  <c r="CB1149" i="1"/>
  <c r="CC1149" i="1"/>
  <c r="CD1149" i="1"/>
  <c r="CE1149" i="1"/>
  <c r="CF1149" i="1"/>
  <c r="CG1149" i="1"/>
  <c r="CH1149" i="1"/>
  <c r="CI1149" i="1"/>
  <c r="CJ1149" i="1"/>
  <c r="CK1149" i="1"/>
  <c r="CL1149" i="1"/>
  <c r="CM1149" i="1"/>
  <c r="CN1149" i="1"/>
  <c r="CO1149" i="1"/>
  <c r="CP1149" i="1"/>
  <c r="CQ1149" i="1"/>
  <c r="CR1149" i="1"/>
  <c r="CS1149" i="1"/>
  <c r="CT1149" i="1"/>
  <c r="CU1149" i="1"/>
  <c r="CV1149" i="1"/>
  <c r="CW1149" i="1"/>
  <c r="CX1149" i="1"/>
  <c r="CY1149" i="1"/>
  <c r="CZ1149" i="1"/>
  <c r="DA1149" i="1"/>
  <c r="DB1149" i="1"/>
  <c r="DC1149" i="1"/>
  <c r="DD1149" i="1"/>
  <c r="DE1149" i="1"/>
  <c r="DF1149" i="1"/>
  <c r="DG1149" i="1"/>
  <c r="DH1149" i="1"/>
  <c r="DI1149" i="1"/>
  <c r="Q1150" i="1"/>
  <c r="R1150" i="1"/>
  <c r="S1150" i="1"/>
  <c r="T1150" i="1"/>
  <c r="U1150" i="1"/>
  <c r="V1150" i="1"/>
  <c r="W1150" i="1"/>
  <c r="X1150" i="1"/>
  <c r="Y1150" i="1"/>
  <c r="Z1150" i="1"/>
  <c r="AA1150" i="1"/>
  <c r="AB1150" i="1"/>
  <c r="AC1150" i="1"/>
  <c r="AD1150" i="1"/>
  <c r="AE1150" i="1"/>
  <c r="AF1150" i="1"/>
  <c r="AG1150" i="1"/>
  <c r="AH1150" i="1"/>
  <c r="AI1150" i="1"/>
  <c r="AJ1150" i="1"/>
  <c r="AK1150" i="1"/>
  <c r="AL1150" i="1"/>
  <c r="AM1150" i="1"/>
  <c r="AN1150" i="1"/>
  <c r="AO1150" i="1"/>
  <c r="AP1150" i="1"/>
  <c r="AQ1150" i="1"/>
  <c r="AR1150" i="1"/>
  <c r="AS1150" i="1"/>
  <c r="AT1150" i="1"/>
  <c r="AU1150" i="1"/>
  <c r="AV1150" i="1"/>
  <c r="AW1150" i="1"/>
  <c r="AX1150" i="1"/>
  <c r="AY1150" i="1"/>
  <c r="AZ1150" i="1"/>
  <c r="BA1150" i="1"/>
  <c r="BB1150" i="1"/>
  <c r="BC1150" i="1"/>
  <c r="BD1150" i="1"/>
  <c r="BE1150" i="1"/>
  <c r="BF1150" i="1"/>
  <c r="BG1150" i="1"/>
  <c r="BH1150" i="1"/>
  <c r="BI1150" i="1"/>
  <c r="BJ1150" i="1"/>
  <c r="BK1150" i="1"/>
  <c r="BL1150" i="1"/>
  <c r="BM1150" i="1"/>
  <c r="BN1150" i="1"/>
  <c r="BO1150" i="1"/>
  <c r="BP1150" i="1"/>
  <c r="BQ1150" i="1"/>
  <c r="BR1150" i="1"/>
  <c r="BS1150" i="1"/>
  <c r="BT1150" i="1"/>
  <c r="BU1150" i="1"/>
  <c r="BV1150" i="1"/>
  <c r="BW1150" i="1"/>
  <c r="BX1150" i="1"/>
  <c r="BY1150" i="1"/>
  <c r="BZ1150" i="1"/>
  <c r="CA1150" i="1"/>
  <c r="CB1150" i="1"/>
  <c r="CC1150" i="1"/>
  <c r="CD1150" i="1"/>
  <c r="CE1150" i="1"/>
  <c r="CF1150" i="1"/>
  <c r="CG1150" i="1"/>
  <c r="CH1150" i="1"/>
  <c r="CI1150" i="1"/>
  <c r="CJ1150" i="1"/>
  <c r="CK1150" i="1"/>
  <c r="CL1150" i="1"/>
  <c r="CM1150" i="1"/>
  <c r="CN1150" i="1"/>
  <c r="CO1150" i="1"/>
  <c r="CP1150" i="1"/>
  <c r="CQ1150" i="1"/>
  <c r="CR1150" i="1"/>
  <c r="CS1150" i="1"/>
  <c r="CT1150" i="1"/>
  <c r="CU1150" i="1"/>
  <c r="CV1150" i="1"/>
  <c r="CW1150" i="1"/>
  <c r="CX1150" i="1"/>
  <c r="CY1150" i="1"/>
  <c r="CZ1150" i="1"/>
  <c r="DA1150" i="1"/>
  <c r="DB1150" i="1"/>
  <c r="DC1150" i="1"/>
  <c r="DD1150" i="1"/>
  <c r="DE1150" i="1"/>
  <c r="DF1150" i="1"/>
  <c r="DG1150" i="1"/>
  <c r="DH1150" i="1"/>
  <c r="DI1150" i="1"/>
  <c r="Q1151" i="1"/>
  <c r="R1151" i="1"/>
  <c r="S1151" i="1"/>
  <c r="T1151" i="1"/>
  <c r="U1151" i="1"/>
  <c r="V1151" i="1"/>
  <c r="W1151" i="1"/>
  <c r="X1151" i="1"/>
  <c r="Y1151" i="1"/>
  <c r="Z1151" i="1"/>
  <c r="AA1151" i="1"/>
  <c r="AB1151" i="1"/>
  <c r="AC1151" i="1"/>
  <c r="AD1151" i="1"/>
  <c r="AE1151" i="1"/>
  <c r="AF1151" i="1"/>
  <c r="AG1151" i="1"/>
  <c r="AH1151" i="1"/>
  <c r="AI1151" i="1"/>
  <c r="AJ1151" i="1"/>
  <c r="AK1151" i="1"/>
  <c r="AL1151" i="1"/>
  <c r="AM1151" i="1"/>
  <c r="AN1151" i="1"/>
  <c r="AO1151" i="1"/>
  <c r="AP1151" i="1"/>
  <c r="AQ1151" i="1"/>
  <c r="AR1151" i="1"/>
  <c r="AS1151" i="1"/>
  <c r="AT1151" i="1"/>
  <c r="AU1151" i="1"/>
  <c r="AV1151" i="1"/>
  <c r="AW1151" i="1"/>
  <c r="AX1151" i="1"/>
  <c r="AY1151" i="1"/>
  <c r="AZ1151" i="1"/>
  <c r="BA1151" i="1"/>
  <c r="BB1151" i="1"/>
  <c r="BC1151" i="1"/>
  <c r="BD1151" i="1"/>
  <c r="BE1151" i="1"/>
  <c r="BF1151" i="1"/>
  <c r="BG1151" i="1"/>
  <c r="BH1151" i="1"/>
  <c r="BI1151" i="1"/>
  <c r="BJ1151" i="1"/>
  <c r="BK1151" i="1"/>
  <c r="BL1151" i="1"/>
  <c r="BM1151" i="1"/>
  <c r="BN1151" i="1"/>
  <c r="BO1151" i="1"/>
  <c r="BP1151" i="1"/>
  <c r="BQ1151" i="1"/>
  <c r="BR1151" i="1"/>
  <c r="BS1151" i="1"/>
  <c r="BT1151" i="1"/>
  <c r="BU1151" i="1"/>
  <c r="BV1151" i="1"/>
  <c r="BW1151" i="1"/>
  <c r="BX1151" i="1"/>
  <c r="BY1151" i="1"/>
  <c r="BZ1151" i="1"/>
  <c r="CA1151" i="1"/>
  <c r="CB1151" i="1"/>
  <c r="CC1151" i="1"/>
  <c r="CD1151" i="1"/>
  <c r="CE1151" i="1"/>
  <c r="CF1151" i="1"/>
  <c r="CG1151" i="1"/>
  <c r="CH1151" i="1"/>
  <c r="CI1151" i="1"/>
  <c r="CJ1151" i="1"/>
  <c r="CK1151" i="1"/>
  <c r="CL1151" i="1"/>
  <c r="CM1151" i="1"/>
  <c r="CN1151" i="1"/>
  <c r="CO1151" i="1"/>
  <c r="CP1151" i="1"/>
  <c r="CQ1151" i="1"/>
  <c r="CR1151" i="1"/>
  <c r="CS1151" i="1"/>
  <c r="CT1151" i="1"/>
  <c r="CU1151" i="1"/>
  <c r="CV1151" i="1"/>
  <c r="CW1151" i="1"/>
  <c r="CX1151" i="1"/>
  <c r="CY1151" i="1"/>
  <c r="CZ1151" i="1"/>
  <c r="DA1151" i="1"/>
  <c r="DB1151" i="1"/>
  <c r="DC1151" i="1"/>
  <c r="DD1151" i="1"/>
  <c r="DE1151" i="1"/>
  <c r="DF1151" i="1"/>
  <c r="DG1151" i="1"/>
  <c r="DH1151" i="1"/>
  <c r="DI1151" i="1"/>
  <c r="Q1152" i="1"/>
  <c r="R1152" i="1"/>
  <c r="S1152" i="1"/>
  <c r="T1152" i="1"/>
  <c r="U1152" i="1"/>
  <c r="V1152" i="1"/>
  <c r="W1152" i="1"/>
  <c r="X1152" i="1"/>
  <c r="Y1152" i="1"/>
  <c r="Z1152" i="1"/>
  <c r="AA1152" i="1"/>
  <c r="AB1152" i="1"/>
  <c r="AC1152" i="1"/>
  <c r="AD1152" i="1"/>
  <c r="AE1152" i="1"/>
  <c r="AF1152" i="1"/>
  <c r="AG1152" i="1"/>
  <c r="AH1152" i="1"/>
  <c r="AI1152" i="1"/>
  <c r="AJ1152" i="1"/>
  <c r="AK1152" i="1"/>
  <c r="AL1152" i="1"/>
  <c r="AM1152" i="1"/>
  <c r="AN1152" i="1"/>
  <c r="AO1152" i="1"/>
  <c r="AP1152" i="1"/>
  <c r="AQ1152" i="1"/>
  <c r="AR1152" i="1"/>
  <c r="AS1152" i="1"/>
  <c r="AT1152" i="1"/>
  <c r="AU1152" i="1"/>
  <c r="AV1152" i="1"/>
  <c r="AW1152" i="1"/>
  <c r="AX1152" i="1"/>
  <c r="AY1152" i="1"/>
  <c r="AZ1152" i="1"/>
  <c r="BA1152" i="1"/>
  <c r="BB1152" i="1"/>
  <c r="BC1152" i="1"/>
  <c r="BD1152" i="1"/>
  <c r="BE1152" i="1"/>
  <c r="BF1152" i="1"/>
  <c r="BG1152" i="1"/>
  <c r="BH1152" i="1"/>
  <c r="BI1152" i="1"/>
  <c r="BJ1152" i="1"/>
  <c r="BK1152" i="1"/>
  <c r="BL1152" i="1"/>
  <c r="BM1152" i="1"/>
  <c r="BN1152" i="1"/>
  <c r="BO1152" i="1"/>
  <c r="BP1152" i="1"/>
  <c r="BQ1152" i="1"/>
  <c r="BR1152" i="1"/>
  <c r="BS1152" i="1"/>
  <c r="BT1152" i="1"/>
  <c r="BU1152" i="1"/>
  <c r="BV1152" i="1"/>
  <c r="BW1152" i="1"/>
  <c r="BX1152" i="1"/>
  <c r="BY1152" i="1"/>
  <c r="BZ1152" i="1"/>
  <c r="CA1152" i="1"/>
  <c r="CB1152" i="1"/>
  <c r="CC1152" i="1"/>
  <c r="CD1152" i="1"/>
  <c r="CE1152" i="1"/>
  <c r="CF1152" i="1"/>
  <c r="CG1152" i="1"/>
  <c r="CH1152" i="1"/>
  <c r="CI1152" i="1"/>
  <c r="CJ1152" i="1"/>
  <c r="CK1152" i="1"/>
  <c r="CL1152" i="1"/>
  <c r="CM1152" i="1"/>
  <c r="CN1152" i="1"/>
  <c r="CO1152" i="1"/>
  <c r="CP1152" i="1"/>
  <c r="CQ1152" i="1"/>
  <c r="CR1152" i="1"/>
  <c r="CS1152" i="1"/>
  <c r="CT1152" i="1"/>
  <c r="CU1152" i="1"/>
  <c r="CV1152" i="1"/>
  <c r="CW1152" i="1"/>
  <c r="CX1152" i="1"/>
  <c r="CY1152" i="1"/>
  <c r="CZ1152" i="1"/>
  <c r="DA1152" i="1"/>
  <c r="DB1152" i="1"/>
  <c r="DC1152" i="1"/>
  <c r="DD1152" i="1"/>
  <c r="DE1152" i="1"/>
  <c r="DF1152" i="1"/>
  <c r="DG1152" i="1"/>
  <c r="DH1152" i="1"/>
  <c r="DI1152" i="1"/>
  <c r="Q1153" i="1"/>
  <c r="R1153" i="1"/>
  <c r="S1153" i="1"/>
  <c r="T1153" i="1"/>
  <c r="U1153" i="1"/>
  <c r="V1153" i="1"/>
  <c r="W1153" i="1"/>
  <c r="X1153" i="1"/>
  <c r="Y1153" i="1"/>
  <c r="Z1153" i="1"/>
  <c r="AA1153" i="1"/>
  <c r="AB1153" i="1"/>
  <c r="AC1153" i="1"/>
  <c r="AD1153" i="1"/>
  <c r="AE1153" i="1"/>
  <c r="AF1153" i="1"/>
  <c r="AG1153" i="1"/>
  <c r="AH1153" i="1"/>
  <c r="AI1153" i="1"/>
  <c r="AJ1153" i="1"/>
  <c r="AK1153" i="1"/>
  <c r="AL1153" i="1"/>
  <c r="AM1153" i="1"/>
  <c r="AN1153" i="1"/>
  <c r="AO1153" i="1"/>
  <c r="AP1153" i="1"/>
  <c r="AQ1153" i="1"/>
  <c r="AR1153" i="1"/>
  <c r="AS1153" i="1"/>
  <c r="AT1153" i="1"/>
  <c r="AU1153" i="1"/>
  <c r="AV1153" i="1"/>
  <c r="AW1153" i="1"/>
  <c r="AX1153" i="1"/>
  <c r="AY1153" i="1"/>
  <c r="AZ1153" i="1"/>
  <c r="BA1153" i="1"/>
  <c r="BB1153" i="1"/>
  <c r="BC1153" i="1"/>
  <c r="BD1153" i="1"/>
  <c r="BE1153" i="1"/>
  <c r="BF1153" i="1"/>
  <c r="BG1153" i="1"/>
  <c r="BH1153" i="1"/>
  <c r="BI1153" i="1"/>
  <c r="BJ1153" i="1"/>
  <c r="BK1153" i="1"/>
  <c r="BL1153" i="1"/>
  <c r="BM1153" i="1"/>
  <c r="BN1153" i="1"/>
  <c r="BO1153" i="1"/>
  <c r="BP1153" i="1"/>
  <c r="BQ1153" i="1"/>
  <c r="BR1153" i="1"/>
  <c r="BS1153" i="1"/>
  <c r="BT1153" i="1"/>
  <c r="BU1153" i="1"/>
  <c r="BV1153" i="1"/>
  <c r="BW1153" i="1"/>
  <c r="BX1153" i="1"/>
  <c r="BY1153" i="1"/>
  <c r="BZ1153" i="1"/>
  <c r="CA1153" i="1"/>
  <c r="CB1153" i="1"/>
  <c r="CC1153" i="1"/>
  <c r="CD1153" i="1"/>
  <c r="CE1153" i="1"/>
  <c r="CF1153" i="1"/>
  <c r="CG1153" i="1"/>
  <c r="CH1153" i="1"/>
  <c r="CI1153" i="1"/>
  <c r="CJ1153" i="1"/>
  <c r="CK1153" i="1"/>
  <c r="CL1153" i="1"/>
  <c r="CM1153" i="1"/>
  <c r="CN1153" i="1"/>
  <c r="CO1153" i="1"/>
  <c r="CP1153" i="1"/>
  <c r="CQ1153" i="1"/>
  <c r="CR1153" i="1"/>
  <c r="CS1153" i="1"/>
  <c r="CT1153" i="1"/>
  <c r="CU1153" i="1"/>
  <c r="CV1153" i="1"/>
  <c r="CW1153" i="1"/>
  <c r="CX1153" i="1"/>
  <c r="CY1153" i="1"/>
  <c r="CZ1153" i="1"/>
  <c r="DA1153" i="1"/>
  <c r="DB1153" i="1"/>
  <c r="DC1153" i="1"/>
  <c r="DD1153" i="1"/>
  <c r="DE1153" i="1"/>
  <c r="DF1153" i="1"/>
  <c r="DG1153" i="1"/>
  <c r="DH1153" i="1"/>
  <c r="DI1153" i="1"/>
  <c r="Q1154" i="1"/>
  <c r="R1154" i="1"/>
  <c r="S1154" i="1"/>
  <c r="T1154" i="1"/>
  <c r="U1154" i="1"/>
  <c r="V1154" i="1"/>
  <c r="W1154" i="1"/>
  <c r="X1154" i="1"/>
  <c r="Y1154" i="1"/>
  <c r="Z1154" i="1"/>
  <c r="AA1154" i="1"/>
  <c r="AB1154" i="1"/>
  <c r="AC1154" i="1"/>
  <c r="AD1154" i="1"/>
  <c r="AE1154" i="1"/>
  <c r="AF1154" i="1"/>
  <c r="AG1154" i="1"/>
  <c r="AH1154" i="1"/>
  <c r="AI1154" i="1"/>
  <c r="AJ1154" i="1"/>
  <c r="AK1154" i="1"/>
  <c r="AL1154" i="1"/>
  <c r="AM1154" i="1"/>
  <c r="AN1154" i="1"/>
  <c r="AO1154" i="1"/>
  <c r="AP1154" i="1"/>
  <c r="AQ1154" i="1"/>
  <c r="AR1154" i="1"/>
  <c r="AS1154" i="1"/>
  <c r="AT1154" i="1"/>
  <c r="AU1154" i="1"/>
  <c r="AV1154" i="1"/>
  <c r="AW1154" i="1"/>
  <c r="AX1154" i="1"/>
  <c r="AY1154" i="1"/>
  <c r="AZ1154" i="1"/>
  <c r="BA1154" i="1"/>
  <c r="BB1154" i="1"/>
  <c r="BC1154" i="1"/>
  <c r="BD1154" i="1"/>
  <c r="BE1154" i="1"/>
  <c r="BF1154" i="1"/>
  <c r="BG1154" i="1"/>
  <c r="BH1154" i="1"/>
  <c r="BI1154" i="1"/>
  <c r="BJ1154" i="1"/>
  <c r="BK1154" i="1"/>
  <c r="BL1154" i="1"/>
  <c r="BM1154" i="1"/>
  <c r="BN1154" i="1"/>
  <c r="BO1154" i="1"/>
  <c r="BP1154" i="1"/>
  <c r="BQ1154" i="1"/>
  <c r="BR1154" i="1"/>
  <c r="BS1154" i="1"/>
  <c r="BT1154" i="1"/>
  <c r="BU1154" i="1"/>
  <c r="BV1154" i="1"/>
  <c r="BW1154" i="1"/>
  <c r="BX1154" i="1"/>
  <c r="BY1154" i="1"/>
  <c r="BZ1154" i="1"/>
  <c r="CA1154" i="1"/>
  <c r="CB1154" i="1"/>
  <c r="CC1154" i="1"/>
  <c r="CD1154" i="1"/>
  <c r="CE1154" i="1"/>
  <c r="CF1154" i="1"/>
  <c r="CG1154" i="1"/>
  <c r="CH1154" i="1"/>
  <c r="CI1154" i="1"/>
  <c r="CJ1154" i="1"/>
  <c r="CK1154" i="1"/>
  <c r="CL1154" i="1"/>
  <c r="CM1154" i="1"/>
  <c r="CN1154" i="1"/>
  <c r="CO1154" i="1"/>
  <c r="CP1154" i="1"/>
  <c r="CQ1154" i="1"/>
  <c r="CR1154" i="1"/>
  <c r="CS1154" i="1"/>
  <c r="CT1154" i="1"/>
  <c r="CU1154" i="1"/>
  <c r="CV1154" i="1"/>
  <c r="CW1154" i="1"/>
  <c r="CX1154" i="1"/>
  <c r="CY1154" i="1"/>
  <c r="CZ1154" i="1"/>
  <c r="DA1154" i="1"/>
  <c r="DB1154" i="1"/>
  <c r="DC1154" i="1"/>
  <c r="DD1154" i="1"/>
  <c r="DE1154" i="1"/>
  <c r="DF1154" i="1"/>
  <c r="DG1154" i="1"/>
  <c r="DH1154" i="1"/>
  <c r="DI1154" i="1"/>
  <c r="Q1155" i="1"/>
  <c r="R1155" i="1"/>
  <c r="S1155" i="1"/>
  <c r="T1155" i="1"/>
  <c r="U1155" i="1"/>
  <c r="V1155" i="1"/>
  <c r="W1155" i="1"/>
  <c r="X1155" i="1"/>
  <c r="Y1155" i="1"/>
  <c r="Z1155" i="1"/>
  <c r="AA1155" i="1"/>
  <c r="AB1155" i="1"/>
  <c r="AC1155" i="1"/>
  <c r="AD1155" i="1"/>
  <c r="AE1155" i="1"/>
  <c r="AF1155" i="1"/>
  <c r="AG1155" i="1"/>
  <c r="AH1155" i="1"/>
  <c r="AI1155" i="1"/>
  <c r="AJ1155" i="1"/>
  <c r="AK1155" i="1"/>
  <c r="AL1155" i="1"/>
  <c r="AM1155" i="1"/>
  <c r="AN1155" i="1"/>
  <c r="AO1155" i="1"/>
  <c r="AP1155" i="1"/>
  <c r="AQ1155" i="1"/>
  <c r="AR1155" i="1"/>
  <c r="AS1155" i="1"/>
  <c r="AT1155" i="1"/>
  <c r="AU1155" i="1"/>
  <c r="AV1155" i="1"/>
  <c r="AW1155" i="1"/>
  <c r="AX1155" i="1"/>
  <c r="AY1155" i="1"/>
  <c r="AZ1155" i="1"/>
  <c r="BA1155" i="1"/>
  <c r="BB1155" i="1"/>
  <c r="BC1155" i="1"/>
  <c r="BD1155" i="1"/>
  <c r="BE1155" i="1"/>
  <c r="BF1155" i="1"/>
  <c r="BG1155" i="1"/>
  <c r="BH1155" i="1"/>
  <c r="BI1155" i="1"/>
  <c r="BJ1155" i="1"/>
  <c r="BK1155" i="1"/>
  <c r="BL1155" i="1"/>
  <c r="BM1155" i="1"/>
  <c r="BN1155" i="1"/>
  <c r="BO1155" i="1"/>
  <c r="BP1155" i="1"/>
  <c r="BQ1155" i="1"/>
  <c r="BR1155" i="1"/>
  <c r="BS1155" i="1"/>
  <c r="BT1155" i="1"/>
  <c r="BU1155" i="1"/>
  <c r="BV1155" i="1"/>
  <c r="BW1155" i="1"/>
  <c r="BX1155" i="1"/>
  <c r="BY1155" i="1"/>
  <c r="BZ1155" i="1"/>
  <c r="CA1155" i="1"/>
  <c r="CB1155" i="1"/>
  <c r="CC1155" i="1"/>
  <c r="CD1155" i="1"/>
  <c r="CE1155" i="1"/>
  <c r="CF1155" i="1"/>
  <c r="CG1155" i="1"/>
  <c r="CH1155" i="1"/>
  <c r="CI1155" i="1"/>
  <c r="CJ1155" i="1"/>
  <c r="CK1155" i="1"/>
  <c r="CL1155" i="1"/>
  <c r="CM1155" i="1"/>
  <c r="CN1155" i="1"/>
  <c r="CO1155" i="1"/>
  <c r="CP1155" i="1"/>
  <c r="CQ1155" i="1"/>
  <c r="CR1155" i="1"/>
  <c r="CS1155" i="1"/>
  <c r="CT1155" i="1"/>
  <c r="CU1155" i="1"/>
  <c r="CV1155" i="1"/>
  <c r="CW1155" i="1"/>
  <c r="CX1155" i="1"/>
  <c r="CY1155" i="1"/>
  <c r="CZ1155" i="1"/>
  <c r="DA1155" i="1"/>
  <c r="DB1155" i="1"/>
  <c r="DC1155" i="1"/>
  <c r="DD1155" i="1"/>
  <c r="DE1155" i="1"/>
  <c r="DF1155" i="1"/>
  <c r="DG1155" i="1"/>
  <c r="DH1155" i="1"/>
  <c r="DI1155" i="1"/>
  <c r="Q1156" i="1"/>
  <c r="R1156" i="1"/>
  <c r="S1156" i="1"/>
  <c r="T1156" i="1"/>
  <c r="U1156" i="1"/>
  <c r="V1156" i="1"/>
  <c r="W1156" i="1"/>
  <c r="X1156" i="1"/>
  <c r="Y1156" i="1"/>
  <c r="Z1156" i="1"/>
  <c r="AA1156" i="1"/>
  <c r="AB1156" i="1"/>
  <c r="AC1156" i="1"/>
  <c r="AD1156" i="1"/>
  <c r="AE1156" i="1"/>
  <c r="AF1156" i="1"/>
  <c r="AG1156" i="1"/>
  <c r="AH1156" i="1"/>
  <c r="AI1156" i="1"/>
  <c r="AJ1156" i="1"/>
  <c r="AK1156" i="1"/>
  <c r="AL1156" i="1"/>
  <c r="AM1156" i="1"/>
  <c r="AN1156" i="1"/>
  <c r="AO1156" i="1"/>
  <c r="AP1156" i="1"/>
  <c r="AQ1156" i="1"/>
  <c r="AR1156" i="1"/>
  <c r="AS1156" i="1"/>
  <c r="AT1156" i="1"/>
  <c r="AU1156" i="1"/>
  <c r="AV1156" i="1"/>
  <c r="AW1156" i="1"/>
  <c r="AX1156" i="1"/>
  <c r="AY1156" i="1"/>
  <c r="AZ1156" i="1"/>
  <c r="BA1156" i="1"/>
  <c r="BB1156" i="1"/>
  <c r="BC1156" i="1"/>
  <c r="BD1156" i="1"/>
  <c r="BE1156" i="1"/>
  <c r="BF1156" i="1"/>
  <c r="BG1156" i="1"/>
  <c r="BH1156" i="1"/>
  <c r="BI1156" i="1"/>
  <c r="BJ1156" i="1"/>
  <c r="BK1156" i="1"/>
  <c r="BL1156" i="1"/>
  <c r="BM1156" i="1"/>
  <c r="BN1156" i="1"/>
  <c r="BO1156" i="1"/>
  <c r="BP1156" i="1"/>
  <c r="BQ1156" i="1"/>
  <c r="BR1156" i="1"/>
  <c r="BS1156" i="1"/>
  <c r="BT1156" i="1"/>
  <c r="BU1156" i="1"/>
  <c r="BV1156" i="1"/>
  <c r="BW1156" i="1"/>
  <c r="BX1156" i="1"/>
  <c r="BY1156" i="1"/>
  <c r="BZ1156" i="1"/>
  <c r="CA1156" i="1"/>
  <c r="CB1156" i="1"/>
  <c r="CC1156" i="1"/>
  <c r="CD1156" i="1"/>
  <c r="CE1156" i="1"/>
  <c r="CF1156" i="1"/>
  <c r="CG1156" i="1"/>
  <c r="CH1156" i="1"/>
  <c r="CI1156" i="1"/>
  <c r="CJ1156" i="1"/>
  <c r="CK1156" i="1"/>
  <c r="CL1156" i="1"/>
  <c r="CM1156" i="1"/>
  <c r="CN1156" i="1"/>
  <c r="CO1156" i="1"/>
  <c r="CP1156" i="1"/>
  <c r="CQ1156" i="1"/>
  <c r="CR1156" i="1"/>
  <c r="CS1156" i="1"/>
  <c r="CT1156" i="1"/>
  <c r="CU1156" i="1"/>
  <c r="CV1156" i="1"/>
  <c r="CW1156" i="1"/>
  <c r="CX1156" i="1"/>
  <c r="CY1156" i="1"/>
  <c r="CZ1156" i="1"/>
  <c r="DA1156" i="1"/>
  <c r="DB1156" i="1"/>
  <c r="DC1156" i="1"/>
  <c r="DD1156" i="1"/>
  <c r="DE1156" i="1"/>
  <c r="DF1156" i="1"/>
  <c r="DG1156" i="1"/>
  <c r="DH1156" i="1"/>
  <c r="DI1156" i="1"/>
  <c r="Q1157" i="1"/>
  <c r="R1157" i="1"/>
  <c r="S1157" i="1"/>
  <c r="T1157" i="1"/>
  <c r="U1157" i="1"/>
  <c r="V1157" i="1"/>
  <c r="W1157" i="1"/>
  <c r="X1157" i="1"/>
  <c r="Y1157" i="1"/>
  <c r="Z1157" i="1"/>
  <c r="AA1157" i="1"/>
  <c r="AB1157" i="1"/>
  <c r="AC1157" i="1"/>
  <c r="AD1157" i="1"/>
  <c r="AE1157" i="1"/>
  <c r="AF1157" i="1"/>
  <c r="AG1157" i="1"/>
  <c r="AH1157" i="1"/>
  <c r="AI1157" i="1"/>
  <c r="AJ1157" i="1"/>
  <c r="AK1157" i="1"/>
  <c r="AL1157" i="1"/>
  <c r="AM1157" i="1"/>
  <c r="AN1157" i="1"/>
  <c r="AO1157" i="1"/>
  <c r="AP1157" i="1"/>
  <c r="AQ1157" i="1"/>
  <c r="AR1157" i="1"/>
  <c r="AS1157" i="1"/>
  <c r="AT1157" i="1"/>
  <c r="AU1157" i="1"/>
  <c r="AV1157" i="1"/>
  <c r="AW1157" i="1"/>
  <c r="AX1157" i="1"/>
  <c r="AY1157" i="1"/>
  <c r="AZ1157" i="1"/>
  <c r="BA1157" i="1"/>
  <c r="BB1157" i="1"/>
  <c r="BC1157" i="1"/>
  <c r="BD1157" i="1"/>
  <c r="BE1157" i="1"/>
  <c r="BF1157" i="1"/>
  <c r="BG1157" i="1"/>
  <c r="BH1157" i="1"/>
  <c r="BI1157" i="1"/>
  <c r="BJ1157" i="1"/>
  <c r="BK1157" i="1"/>
  <c r="BL1157" i="1"/>
  <c r="BM1157" i="1"/>
  <c r="BN1157" i="1"/>
  <c r="BO1157" i="1"/>
  <c r="BP1157" i="1"/>
  <c r="BQ1157" i="1"/>
  <c r="BR1157" i="1"/>
  <c r="BS1157" i="1"/>
  <c r="BT1157" i="1"/>
  <c r="BU1157" i="1"/>
  <c r="BV1157" i="1"/>
  <c r="BW1157" i="1"/>
  <c r="BX1157" i="1"/>
  <c r="BY1157" i="1"/>
  <c r="BZ1157" i="1"/>
  <c r="CA1157" i="1"/>
  <c r="CB1157" i="1"/>
  <c r="CC1157" i="1"/>
  <c r="CD1157" i="1"/>
  <c r="CE1157" i="1"/>
  <c r="CF1157" i="1"/>
  <c r="CG1157" i="1"/>
  <c r="CH1157" i="1"/>
  <c r="CI1157" i="1"/>
  <c r="CJ1157" i="1"/>
  <c r="CK1157" i="1"/>
  <c r="CL1157" i="1"/>
  <c r="CM1157" i="1"/>
  <c r="CN1157" i="1"/>
  <c r="CO1157" i="1"/>
  <c r="CP1157" i="1"/>
  <c r="CQ1157" i="1"/>
  <c r="CR1157" i="1"/>
  <c r="CS1157" i="1"/>
  <c r="CT1157" i="1"/>
  <c r="CU1157" i="1"/>
  <c r="CV1157" i="1"/>
  <c r="CW1157" i="1"/>
  <c r="CX1157" i="1"/>
  <c r="CY1157" i="1"/>
  <c r="CZ1157" i="1"/>
  <c r="DA1157" i="1"/>
  <c r="DB1157" i="1"/>
  <c r="DC1157" i="1"/>
  <c r="DD1157" i="1"/>
  <c r="DE1157" i="1"/>
  <c r="DF1157" i="1"/>
  <c r="DG1157" i="1"/>
  <c r="DH1157" i="1"/>
  <c r="DI1157" i="1"/>
  <c r="Q1158" i="1"/>
  <c r="R1158" i="1"/>
  <c r="S1158" i="1"/>
  <c r="T1158" i="1"/>
  <c r="U1158" i="1"/>
  <c r="V1158" i="1"/>
  <c r="W1158" i="1"/>
  <c r="X1158" i="1"/>
  <c r="Y1158" i="1"/>
  <c r="Z1158" i="1"/>
  <c r="AA1158" i="1"/>
  <c r="AB1158" i="1"/>
  <c r="AC1158" i="1"/>
  <c r="AD1158" i="1"/>
  <c r="AE1158" i="1"/>
  <c r="AF1158" i="1"/>
  <c r="AG1158" i="1"/>
  <c r="AH1158" i="1"/>
  <c r="AI1158" i="1"/>
  <c r="AJ1158" i="1"/>
  <c r="AK1158" i="1"/>
  <c r="AL1158" i="1"/>
  <c r="AM1158" i="1"/>
  <c r="AN1158" i="1"/>
  <c r="AO1158" i="1"/>
  <c r="AP1158" i="1"/>
  <c r="AQ1158" i="1"/>
  <c r="AR1158" i="1"/>
  <c r="AS1158" i="1"/>
  <c r="AT1158" i="1"/>
  <c r="AU1158" i="1"/>
  <c r="AV1158" i="1"/>
  <c r="AW1158" i="1"/>
  <c r="AX1158" i="1"/>
  <c r="AY1158" i="1"/>
  <c r="AZ1158" i="1"/>
  <c r="BA1158" i="1"/>
  <c r="BB1158" i="1"/>
  <c r="BC1158" i="1"/>
  <c r="BD1158" i="1"/>
  <c r="BE1158" i="1"/>
  <c r="BF1158" i="1"/>
  <c r="BG1158" i="1"/>
  <c r="BH1158" i="1"/>
  <c r="BI1158" i="1"/>
  <c r="BJ1158" i="1"/>
  <c r="BK1158" i="1"/>
  <c r="BL1158" i="1"/>
  <c r="BM1158" i="1"/>
  <c r="BN1158" i="1"/>
  <c r="BO1158" i="1"/>
  <c r="BP1158" i="1"/>
  <c r="BQ1158" i="1"/>
  <c r="BR1158" i="1"/>
  <c r="BS1158" i="1"/>
  <c r="BT1158" i="1"/>
  <c r="BU1158" i="1"/>
  <c r="BV1158" i="1"/>
  <c r="BW1158" i="1"/>
  <c r="BX1158" i="1"/>
  <c r="BY1158" i="1"/>
  <c r="BZ1158" i="1"/>
  <c r="CA1158" i="1"/>
  <c r="CB1158" i="1"/>
  <c r="CC1158" i="1"/>
  <c r="CD1158" i="1"/>
  <c r="CE1158" i="1"/>
  <c r="CF1158" i="1"/>
  <c r="CG1158" i="1"/>
  <c r="CH1158" i="1"/>
  <c r="CI1158" i="1"/>
  <c r="CJ1158" i="1"/>
  <c r="CK1158" i="1"/>
  <c r="CL1158" i="1"/>
  <c r="CM1158" i="1"/>
  <c r="CN1158" i="1"/>
  <c r="CO1158" i="1"/>
  <c r="CP1158" i="1"/>
  <c r="CQ1158" i="1"/>
  <c r="CR1158" i="1"/>
  <c r="CS1158" i="1"/>
  <c r="CT1158" i="1"/>
  <c r="CU1158" i="1"/>
  <c r="CV1158" i="1"/>
  <c r="CW1158" i="1"/>
  <c r="CX1158" i="1"/>
  <c r="CY1158" i="1"/>
  <c r="CZ1158" i="1"/>
  <c r="DA1158" i="1"/>
  <c r="DB1158" i="1"/>
  <c r="DC1158" i="1"/>
  <c r="DD1158" i="1"/>
  <c r="DE1158" i="1"/>
  <c r="DF1158" i="1"/>
  <c r="DG1158" i="1"/>
  <c r="DH1158" i="1"/>
  <c r="DI1158" i="1"/>
  <c r="Q1159" i="1"/>
  <c r="R1159" i="1"/>
  <c r="S1159" i="1"/>
  <c r="T1159" i="1"/>
  <c r="U1159" i="1"/>
  <c r="V1159" i="1"/>
  <c r="W1159" i="1"/>
  <c r="X1159" i="1"/>
  <c r="Y1159" i="1"/>
  <c r="Z1159" i="1"/>
  <c r="AA1159" i="1"/>
  <c r="AB1159" i="1"/>
  <c r="AC1159" i="1"/>
  <c r="AD1159" i="1"/>
  <c r="AE1159" i="1"/>
  <c r="AF1159" i="1"/>
  <c r="AG1159" i="1"/>
  <c r="AH1159" i="1"/>
  <c r="AI1159" i="1"/>
  <c r="AJ1159" i="1"/>
  <c r="AK1159" i="1"/>
  <c r="AL1159" i="1"/>
  <c r="AM1159" i="1"/>
  <c r="AN1159" i="1"/>
  <c r="AO1159" i="1"/>
  <c r="AP1159" i="1"/>
  <c r="AQ1159" i="1"/>
  <c r="AR1159" i="1"/>
  <c r="AS1159" i="1"/>
  <c r="AT1159" i="1"/>
  <c r="AU1159" i="1"/>
  <c r="AV1159" i="1"/>
  <c r="AW1159" i="1"/>
  <c r="AX1159" i="1"/>
  <c r="AY1159" i="1"/>
  <c r="AZ1159" i="1"/>
  <c r="BA1159" i="1"/>
  <c r="BB1159" i="1"/>
  <c r="BC1159" i="1"/>
  <c r="BD1159" i="1"/>
  <c r="BE1159" i="1"/>
  <c r="BF1159" i="1"/>
  <c r="BG1159" i="1"/>
  <c r="BH1159" i="1"/>
  <c r="BI1159" i="1"/>
  <c r="BJ1159" i="1"/>
  <c r="BK1159" i="1"/>
  <c r="BL1159" i="1"/>
  <c r="BM1159" i="1"/>
  <c r="BN1159" i="1"/>
  <c r="BO1159" i="1"/>
  <c r="BP1159" i="1"/>
  <c r="BQ1159" i="1"/>
  <c r="BR1159" i="1"/>
  <c r="BS1159" i="1"/>
  <c r="BT1159" i="1"/>
  <c r="BU1159" i="1"/>
  <c r="BV1159" i="1"/>
  <c r="BW1159" i="1"/>
  <c r="BX1159" i="1"/>
  <c r="BY1159" i="1"/>
  <c r="BZ1159" i="1"/>
  <c r="CA1159" i="1"/>
  <c r="CB1159" i="1"/>
  <c r="CC1159" i="1"/>
  <c r="CD1159" i="1"/>
  <c r="CE1159" i="1"/>
  <c r="CF1159" i="1"/>
  <c r="CG1159" i="1"/>
  <c r="CH1159" i="1"/>
  <c r="CI1159" i="1"/>
  <c r="CJ1159" i="1"/>
  <c r="CK1159" i="1"/>
  <c r="CL1159" i="1"/>
  <c r="CM1159" i="1"/>
  <c r="CN1159" i="1"/>
  <c r="CO1159" i="1"/>
  <c r="CP1159" i="1"/>
  <c r="CQ1159" i="1"/>
  <c r="CR1159" i="1"/>
  <c r="CS1159" i="1"/>
  <c r="CT1159" i="1"/>
  <c r="CU1159" i="1"/>
  <c r="CV1159" i="1"/>
  <c r="CW1159" i="1"/>
  <c r="CX1159" i="1"/>
  <c r="CY1159" i="1"/>
  <c r="CZ1159" i="1"/>
  <c r="DA1159" i="1"/>
  <c r="DB1159" i="1"/>
  <c r="DC1159" i="1"/>
  <c r="DD1159" i="1"/>
  <c r="DE1159" i="1"/>
  <c r="DF1159" i="1"/>
  <c r="DG1159" i="1"/>
  <c r="DH1159" i="1"/>
  <c r="DI1159" i="1"/>
  <c r="Q1160" i="1"/>
  <c r="R1160" i="1"/>
  <c r="S1160" i="1"/>
  <c r="T1160" i="1"/>
  <c r="U1160" i="1"/>
  <c r="V1160" i="1"/>
  <c r="W1160" i="1"/>
  <c r="X1160" i="1"/>
  <c r="Y1160" i="1"/>
  <c r="Z1160" i="1"/>
  <c r="AA1160" i="1"/>
  <c r="AB1160" i="1"/>
  <c r="AC1160" i="1"/>
  <c r="AD1160" i="1"/>
  <c r="AE1160" i="1"/>
  <c r="AF1160" i="1"/>
  <c r="AG1160" i="1"/>
  <c r="AH1160" i="1"/>
  <c r="AI1160" i="1"/>
  <c r="AJ1160" i="1"/>
  <c r="AK1160" i="1"/>
  <c r="AL1160" i="1"/>
  <c r="AM1160" i="1"/>
  <c r="AN1160" i="1"/>
  <c r="AO1160" i="1"/>
  <c r="AP1160" i="1"/>
  <c r="AQ1160" i="1"/>
  <c r="AR1160" i="1"/>
  <c r="AS1160" i="1"/>
  <c r="AT1160" i="1"/>
  <c r="AU1160" i="1"/>
  <c r="AV1160" i="1"/>
  <c r="AW1160" i="1"/>
  <c r="AX1160" i="1"/>
  <c r="AY1160" i="1"/>
  <c r="AZ1160" i="1"/>
  <c r="BA1160" i="1"/>
  <c r="BB1160" i="1"/>
  <c r="BC1160" i="1"/>
  <c r="BD1160" i="1"/>
  <c r="BE1160" i="1"/>
  <c r="BF1160" i="1"/>
  <c r="BG1160" i="1"/>
  <c r="BH1160" i="1"/>
  <c r="BI1160" i="1"/>
  <c r="BJ1160" i="1"/>
  <c r="BK1160" i="1"/>
  <c r="BL1160" i="1"/>
  <c r="BM1160" i="1"/>
  <c r="BN1160" i="1"/>
  <c r="BO1160" i="1"/>
  <c r="BP1160" i="1"/>
  <c r="BQ1160" i="1"/>
  <c r="BR1160" i="1"/>
  <c r="BS1160" i="1"/>
  <c r="BT1160" i="1"/>
  <c r="BU1160" i="1"/>
  <c r="BV1160" i="1"/>
  <c r="BW1160" i="1"/>
  <c r="BX1160" i="1"/>
  <c r="BY1160" i="1"/>
  <c r="BZ1160" i="1"/>
  <c r="CA1160" i="1"/>
  <c r="CB1160" i="1"/>
  <c r="CC1160" i="1"/>
  <c r="CD1160" i="1"/>
  <c r="CE1160" i="1"/>
  <c r="CF1160" i="1"/>
  <c r="CG1160" i="1"/>
  <c r="CH1160" i="1"/>
  <c r="CI1160" i="1"/>
  <c r="CJ1160" i="1"/>
  <c r="CK1160" i="1"/>
  <c r="CL1160" i="1"/>
  <c r="CM1160" i="1"/>
  <c r="CN1160" i="1"/>
  <c r="CO1160" i="1"/>
  <c r="CP1160" i="1"/>
  <c r="CQ1160" i="1"/>
  <c r="CR1160" i="1"/>
  <c r="CS1160" i="1"/>
  <c r="CT1160" i="1"/>
  <c r="CU1160" i="1"/>
  <c r="CV1160" i="1"/>
  <c r="CW1160" i="1"/>
  <c r="CX1160" i="1"/>
  <c r="CY1160" i="1"/>
  <c r="CZ1160" i="1"/>
  <c r="DA1160" i="1"/>
  <c r="DB1160" i="1"/>
  <c r="DC1160" i="1"/>
  <c r="DD1160" i="1"/>
  <c r="DE1160" i="1"/>
  <c r="DF1160" i="1"/>
  <c r="DG1160" i="1"/>
  <c r="DH1160" i="1"/>
  <c r="DI1160" i="1"/>
  <c r="Q1161" i="1"/>
  <c r="R1161" i="1"/>
  <c r="S1161" i="1"/>
  <c r="T1161" i="1"/>
  <c r="U1161" i="1"/>
  <c r="V1161" i="1"/>
  <c r="W1161" i="1"/>
  <c r="X1161" i="1"/>
  <c r="Y1161" i="1"/>
  <c r="Z1161" i="1"/>
  <c r="AA1161" i="1"/>
  <c r="AB1161" i="1"/>
  <c r="AC1161" i="1"/>
  <c r="AD1161" i="1"/>
  <c r="AE1161" i="1"/>
  <c r="AF1161" i="1"/>
  <c r="AG1161" i="1"/>
  <c r="AH1161" i="1"/>
  <c r="AI1161" i="1"/>
  <c r="AJ1161" i="1"/>
  <c r="AK1161" i="1"/>
  <c r="AL1161" i="1"/>
  <c r="AM1161" i="1"/>
  <c r="AN1161" i="1"/>
  <c r="AO1161" i="1"/>
  <c r="AP1161" i="1"/>
  <c r="AQ1161" i="1"/>
  <c r="AR1161" i="1"/>
  <c r="AS1161" i="1"/>
  <c r="AT1161" i="1"/>
  <c r="AU1161" i="1"/>
  <c r="AV1161" i="1"/>
  <c r="AW1161" i="1"/>
  <c r="AX1161" i="1"/>
  <c r="AY1161" i="1"/>
  <c r="AZ1161" i="1"/>
  <c r="BA1161" i="1"/>
  <c r="BB1161" i="1"/>
  <c r="BC1161" i="1"/>
  <c r="BD1161" i="1"/>
  <c r="BE1161" i="1"/>
  <c r="BF1161" i="1"/>
  <c r="BG1161" i="1"/>
  <c r="BH1161" i="1"/>
  <c r="BI1161" i="1"/>
  <c r="BJ1161" i="1"/>
  <c r="BK1161" i="1"/>
  <c r="BL1161" i="1"/>
  <c r="BM1161" i="1"/>
  <c r="BN1161" i="1"/>
  <c r="BO1161" i="1"/>
  <c r="BP1161" i="1"/>
  <c r="BQ1161" i="1"/>
  <c r="BR1161" i="1"/>
  <c r="BS1161" i="1"/>
  <c r="BT1161" i="1"/>
  <c r="BU1161" i="1"/>
  <c r="BV1161" i="1"/>
  <c r="BW1161" i="1"/>
  <c r="BX1161" i="1"/>
  <c r="BY1161" i="1"/>
  <c r="BZ1161" i="1"/>
  <c r="CA1161" i="1"/>
  <c r="CB1161" i="1"/>
  <c r="CC1161" i="1"/>
  <c r="CD1161" i="1"/>
  <c r="CE1161" i="1"/>
  <c r="CF1161" i="1"/>
  <c r="CG1161" i="1"/>
  <c r="CH1161" i="1"/>
  <c r="CI1161" i="1"/>
  <c r="CJ1161" i="1"/>
  <c r="CK1161" i="1"/>
  <c r="CL1161" i="1"/>
  <c r="CM1161" i="1"/>
  <c r="CN1161" i="1"/>
  <c r="CO1161" i="1"/>
  <c r="CP1161" i="1"/>
  <c r="CQ1161" i="1"/>
  <c r="CR1161" i="1"/>
  <c r="CS1161" i="1"/>
  <c r="CT1161" i="1"/>
  <c r="CU1161" i="1"/>
  <c r="CV1161" i="1"/>
  <c r="CW1161" i="1"/>
  <c r="CX1161" i="1"/>
  <c r="CY1161" i="1"/>
  <c r="CZ1161" i="1"/>
  <c r="DA1161" i="1"/>
  <c r="DB1161" i="1"/>
  <c r="DC1161" i="1"/>
  <c r="DD1161" i="1"/>
  <c r="DE1161" i="1"/>
  <c r="DF1161" i="1"/>
  <c r="DG1161" i="1"/>
  <c r="DH1161" i="1"/>
  <c r="DI1161" i="1"/>
  <c r="Q1162" i="1"/>
  <c r="R1162" i="1"/>
  <c r="S1162" i="1"/>
  <c r="T1162" i="1"/>
  <c r="U1162" i="1"/>
  <c r="V1162" i="1"/>
  <c r="W1162" i="1"/>
  <c r="X1162" i="1"/>
  <c r="Y1162" i="1"/>
  <c r="Z1162" i="1"/>
  <c r="AA1162" i="1"/>
  <c r="AB1162" i="1"/>
  <c r="AC1162" i="1"/>
  <c r="AD1162" i="1"/>
  <c r="AE1162" i="1"/>
  <c r="AF1162" i="1"/>
  <c r="AG1162" i="1"/>
  <c r="AH1162" i="1"/>
  <c r="AI1162" i="1"/>
  <c r="AJ1162" i="1"/>
  <c r="AK1162" i="1"/>
  <c r="AL1162" i="1"/>
  <c r="AM1162" i="1"/>
  <c r="AN1162" i="1"/>
  <c r="AO1162" i="1"/>
  <c r="AP1162" i="1"/>
  <c r="AQ1162" i="1"/>
  <c r="AR1162" i="1"/>
  <c r="AS1162" i="1"/>
  <c r="AT1162" i="1"/>
  <c r="AU1162" i="1"/>
  <c r="AV1162" i="1"/>
  <c r="AW1162" i="1"/>
  <c r="AX1162" i="1"/>
  <c r="AY1162" i="1"/>
  <c r="AZ1162" i="1"/>
  <c r="BA1162" i="1"/>
  <c r="BB1162" i="1"/>
  <c r="BC1162" i="1"/>
  <c r="BD1162" i="1"/>
  <c r="BE1162" i="1"/>
  <c r="BF1162" i="1"/>
  <c r="BG1162" i="1"/>
  <c r="BH1162" i="1"/>
  <c r="BI1162" i="1"/>
  <c r="BJ1162" i="1"/>
  <c r="BK1162" i="1"/>
  <c r="BL1162" i="1"/>
  <c r="BM1162" i="1"/>
  <c r="BN1162" i="1"/>
  <c r="BO1162" i="1"/>
  <c r="BP1162" i="1"/>
  <c r="BQ1162" i="1"/>
  <c r="BR1162" i="1"/>
  <c r="BS1162" i="1"/>
  <c r="BT1162" i="1"/>
  <c r="BU1162" i="1"/>
  <c r="BV1162" i="1"/>
  <c r="BW1162" i="1"/>
  <c r="BX1162" i="1"/>
  <c r="BY1162" i="1"/>
  <c r="BZ1162" i="1"/>
  <c r="CA1162" i="1"/>
  <c r="CB1162" i="1"/>
  <c r="CC1162" i="1"/>
  <c r="CD1162" i="1"/>
  <c r="CE1162" i="1"/>
  <c r="CF1162" i="1"/>
  <c r="CG1162" i="1"/>
  <c r="CH1162" i="1"/>
  <c r="CI1162" i="1"/>
  <c r="CJ1162" i="1"/>
  <c r="CK1162" i="1"/>
  <c r="CL1162" i="1"/>
  <c r="CM1162" i="1"/>
  <c r="CN1162" i="1"/>
  <c r="CO1162" i="1"/>
  <c r="CP1162" i="1"/>
  <c r="CQ1162" i="1"/>
  <c r="CR1162" i="1"/>
  <c r="CS1162" i="1"/>
  <c r="CT1162" i="1"/>
  <c r="CU1162" i="1"/>
  <c r="CV1162" i="1"/>
  <c r="CW1162" i="1"/>
  <c r="CX1162" i="1"/>
  <c r="CY1162" i="1"/>
  <c r="CZ1162" i="1"/>
  <c r="DA1162" i="1"/>
  <c r="DB1162" i="1"/>
  <c r="DC1162" i="1"/>
  <c r="DD1162" i="1"/>
  <c r="DE1162" i="1"/>
  <c r="DF1162" i="1"/>
  <c r="DG1162" i="1"/>
  <c r="DH1162" i="1"/>
  <c r="DI1162" i="1"/>
  <c r="Q1163" i="1"/>
  <c r="R1163" i="1"/>
  <c r="S1163" i="1"/>
  <c r="T1163" i="1"/>
  <c r="U1163" i="1"/>
  <c r="V1163" i="1"/>
  <c r="W1163" i="1"/>
  <c r="X1163" i="1"/>
  <c r="Y1163" i="1"/>
  <c r="Z1163" i="1"/>
  <c r="AA1163" i="1"/>
  <c r="AB1163" i="1"/>
  <c r="AC1163" i="1"/>
  <c r="AD1163" i="1"/>
  <c r="AE1163" i="1"/>
  <c r="AF1163" i="1"/>
  <c r="AG1163" i="1"/>
  <c r="AH1163" i="1"/>
  <c r="AI1163" i="1"/>
  <c r="AJ1163" i="1"/>
  <c r="AK1163" i="1"/>
  <c r="AL1163" i="1"/>
  <c r="AM1163" i="1"/>
  <c r="AN1163" i="1"/>
  <c r="AO1163" i="1"/>
  <c r="AP1163" i="1"/>
  <c r="AQ1163" i="1"/>
  <c r="AR1163" i="1"/>
  <c r="AS1163" i="1"/>
  <c r="AT1163" i="1"/>
  <c r="AU1163" i="1"/>
  <c r="AV1163" i="1"/>
  <c r="AW1163" i="1"/>
  <c r="AX1163" i="1"/>
  <c r="AY1163" i="1"/>
  <c r="AZ1163" i="1"/>
  <c r="BA1163" i="1"/>
  <c r="BB1163" i="1"/>
  <c r="BC1163" i="1"/>
  <c r="BD1163" i="1"/>
  <c r="BE1163" i="1"/>
  <c r="BF1163" i="1"/>
  <c r="BG1163" i="1"/>
  <c r="BH1163" i="1"/>
  <c r="BI1163" i="1"/>
  <c r="BJ1163" i="1"/>
  <c r="BK1163" i="1"/>
  <c r="BL1163" i="1"/>
  <c r="BM1163" i="1"/>
  <c r="BN1163" i="1"/>
  <c r="BO1163" i="1"/>
  <c r="BP1163" i="1"/>
  <c r="BQ1163" i="1"/>
  <c r="BR1163" i="1"/>
  <c r="BS1163" i="1"/>
  <c r="BT1163" i="1"/>
  <c r="BU1163" i="1"/>
  <c r="BV1163" i="1"/>
  <c r="BW1163" i="1"/>
  <c r="BX1163" i="1"/>
  <c r="BY1163" i="1"/>
  <c r="BZ1163" i="1"/>
  <c r="CA1163" i="1"/>
  <c r="CB1163" i="1"/>
  <c r="CC1163" i="1"/>
  <c r="CD1163" i="1"/>
  <c r="CE1163" i="1"/>
  <c r="CF1163" i="1"/>
  <c r="CG1163" i="1"/>
  <c r="CH1163" i="1"/>
  <c r="CI1163" i="1"/>
  <c r="CJ1163" i="1"/>
  <c r="CK1163" i="1"/>
  <c r="CL1163" i="1"/>
  <c r="CM1163" i="1"/>
  <c r="CN1163" i="1"/>
  <c r="CO1163" i="1"/>
  <c r="CP1163" i="1"/>
  <c r="CQ1163" i="1"/>
  <c r="CR1163" i="1"/>
  <c r="CS1163" i="1"/>
  <c r="CT1163" i="1"/>
  <c r="CU1163" i="1"/>
  <c r="CV1163" i="1"/>
  <c r="CW1163" i="1"/>
  <c r="CX1163" i="1"/>
  <c r="CY1163" i="1"/>
  <c r="CZ1163" i="1"/>
  <c r="DA1163" i="1"/>
  <c r="DB1163" i="1"/>
  <c r="DC1163" i="1"/>
  <c r="DD1163" i="1"/>
  <c r="DE1163" i="1"/>
  <c r="DF1163" i="1"/>
  <c r="DG1163" i="1"/>
  <c r="DH1163" i="1"/>
  <c r="DI1163" i="1"/>
  <c r="Q1164" i="1"/>
  <c r="R1164" i="1"/>
  <c r="S1164" i="1"/>
  <c r="T1164" i="1"/>
  <c r="U1164" i="1"/>
  <c r="V1164" i="1"/>
  <c r="W1164" i="1"/>
  <c r="X1164" i="1"/>
  <c r="Y1164" i="1"/>
  <c r="Z1164" i="1"/>
  <c r="AA1164" i="1"/>
  <c r="AB1164" i="1"/>
  <c r="AC1164" i="1"/>
  <c r="AD1164" i="1"/>
  <c r="AE1164" i="1"/>
  <c r="AF1164" i="1"/>
  <c r="AG1164" i="1"/>
  <c r="AH1164" i="1"/>
  <c r="AI1164" i="1"/>
  <c r="AJ1164" i="1"/>
  <c r="AK1164" i="1"/>
  <c r="AL1164" i="1"/>
  <c r="AM1164" i="1"/>
  <c r="AN1164" i="1"/>
  <c r="AO1164" i="1"/>
  <c r="AP1164" i="1"/>
  <c r="AQ1164" i="1"/>
  <c r="AR1164" i="1"/>
  <c r="AS1164" i="1"/>
  <c r="AT1164" i="1"/>
  <c r="AU1164" i="1"/>
  <c r="AV1164" i="1"/>
  <c r="AW1164" i="1"/>
  <c r="AX1164" i="1"/>
  <c r="AY1164" i="1"/>
  <c r="AZ1164" i="1"/>
  <c r="BA1164" i="1"/>
  <c r="BB1164" i="1"/>
  <c r="BC1164" i="1"/>
  <c r="BD1164" i="1"/>
  <c r="BE1164" i="1"/>
  <c r="BF1164" i="1"/>
  <c r="BG1164" i="1"/>
  <c r="BH1164" i="1"/>
  <c r="BI1164" i="1"/>
  <c r="BJ1164" i="1"/>
  <c r="BK1164" i="1"/>
  <c r="BL1164" i="1"/>
  <c r="BM1164" i="1"/>
  <c r="BN1164" i="1"/>
  <c r="BO1164" i="1"/>
  <c r="BP1164" i="1"/>
  <c r="BQ1164" i="1"/>
  <c r="BR1164" i="1"/>
  <c r="BS1164" i="1"/>
  <c r="BT1164" i="1"/>
  <c r="BU1164" i="1"/>
  <c r="BV1164" i="1"/>
  <c r="BW1164" i="1"/>
  <c r="BX1164" i="1"/>
  <c r="BY1164" i="1"/>
  <c r="BZ1164" i="1"/>
  <c r="CA1164" i="1"/>
  <c r="CB1164" i="1"/>
  <c r="CC1164" i="1"/>
  <c r="CD1164" i="1"/>
  <c r="CE1164" i="1"/>
  <c r="CF1164" i="1"/>
  <c r="CG1164" i="1"/>
  <c r="CH1164" i="1"/>
  <c r="CI1164" i="1"/>
  <c r="CJ1164" i="1"/>
  <c r="CK1164" i="1"/>
  <c r="CL1164" i="1"/>
  <c r="CM1164" i="1"/>
  <c r="CN1164" i="1"/>
  <c r="CO1164" i="1"/>
  <c r="CP1164" i="1"/>
  <c r="CQ1164" i="1"/>
  <c r="CR1164" i="1"/>
  <c r="CS1164" i="1"/>
  <c r="CT1164" i="1"/>
  <c r="CU1164" i="1"/>
  <c r="CV1164" i="1"/>
  <c r="CW1164" i="1"/>
  <c r="CX1164" i="1"/>
  <c r="CY1164" i="1"/>
  <c r="CZ1164" i="1"/>
  <c r="DA1164" i="1"/>
  <c r="DB1164" i="1"/>
  <c r="DC1164" i="1"/>
  <c r="DD1164" i="1"/>
  <c r="DE1164" i="1"/>
  <c r="DF1164" i="1"/>
  <c r="DG1164" i="1"/>
  <c r="DH1164" i="1"/>
  <c r="DI1164" i="1"/>
  <c r="Q1165" i="1"/>
  <c r="R1165" i="1"/>
  <c r="S1165" i="1"/>
  <c r="T1165" i="1"/>
  <c r="U1165" i="1"/>
  <c r="V1165" i="1"/>
  <c r="W1165" i="1"/>
  <c r="X1165" i="1"/>
  <c r="Y1165" i="1"/>
  <c r="Z1165" i="1"/>
  <c r="AA1165" i="1"/>
  <c r="AB1165" i="1"/>
  <c r="AC1165" i="1"/>
  <c r="AD1165" i="1"/>
  <c r="AE1165" i="1"/>
  <c r="AF1165" i="1"/>
  <c r="AG1165" i="1"/>
  <c r="AH1165" i="1"/>
  <c r="AI1165" i="1"/>
  <c r="AJ1165" i="1"/>
  <c r="AK1165" i="1"/>
  <c r="AL1165" i="1"/>
  <c r="AM1165" i="1"/>
  <c r="AN1165" i="1"/>
  <c r="AO1165" i="1"/>
  <c r="AP1165" i="1"/>
  <c r="AQ1165" i="1"/>
  <c r="AR1165" i="1"/>
  <c r="AS1165" i="1"/>
  <c r="AT1165" i="1"/>
  <c r="AU1165" i="1"/>
  <c r="AV1165" i="1"/>
  <c r="AW1165" i="1"/>
  <c r="AX1165" i="1"/>
  <c r="AY1165" i="1"/>
  <c r="AZ1165" i="1"/>
  <c r="BA1165" i="1"/>
  <c r="BB1165" i="1"/>
  <c r="BC1165" i="1"/>
  <c r="BD1165" i="1"/>
  <c r="BE1165" i="1"/>
  <c r="BF1165" i="1"/>
  <c r="BG1165" i="1"/>
  <c r="BH1165" i="1"/>
  <c r="BI1165" i="1"/>
  <c r="BJ1165" i="1"/>
  <c r="BK1165" i="1"/>
  <c r="BL1165" i="1"/>
  <c r="BM1165" i="1"/>
  <c r="BN1165" i="1"/>
  <c r="BO1165" i="1"/>
  <c r="BP1165" i="1"/>
  <c r="BQ1165" i="1"/>
  <c r="BR1165" i="1"/>
  <c r="BS1165" i="1"/>
  <c r="BT1165" i="1"/>
  <c r="BU1165" i="1"/>
  <c r="BV1165" i="1"/>
  <c r="BW1165" i="1"/>
  <c r="BX1165" i="1"/>
  <c r="BY1165" i="1"/>
  <c r="BZ1165" i="1"/>
  <c r="CA1165" i="1"/>
  <c r="CB1165" i="1"/>
  <c r="CC1165" i="1"/>
  <c r="CD1165" i="1"/>
  <c r="CE1165" i="1"/>
  <c r="CF1165" i="1"/>
  <c r="CG1165" i="1"/>
  <c r="CH1165" i="1"/>
  <c r="CI1165" i="1"/>
  <c r="CJ1165" i="1"/>
  <c r="CK1165" i="1"/>
  <c r="CL1165" i="1"/>
  <c r="CM1165" i="1"/>
  <c r="CN1165" i="1"/>
  <c r="CO1165" i="1"/>
  <c r="CP1165" i="1"/>
  <c r="CQ1165" i="1"/>
  <c r="CR1165" i="1"/>
  <c r="CS1165" i="1"/>
  <c r="CT1165" i="1"/>
  <c r="CU1165" i="1"/>
  <c r="CV1165" i="1"/>
  <c r="CW1165" i="1"/>
  <c r="CX1165" i="1"/>
  <c r="CY1165" i="1"/>
  <c r="CZ1165" i="1"/>
  <c r="DA1165" i="1"/>
  <c r="DB1165" i="1"/>
  <c r="DC1165" i="1"/>
  <c r="DD1165" i="1"/>
  <c r="DE1165" i="1"/>
  <c r="DF1165" i="1"/>
  <c r="DG1165" i="1"/>
  <c r="DH1165" i="1"/>
  <c r="DI1165" i="1"/>
  <c r="Q1166" i="1"/>
  <c r="R1166" i="1"/>
  <c r="S1166" i="1"/>
  <c r="T1166" i="1"/>
  <c r="U1166" i="1"/>
  <c r="V1166" i="1"/>
  <c r="W1166" i="1"/>
  <c r="X1166" i="1"/>
  <c r="Y1166" i="1"/>
  <c r="Z1166" i="1"/>
  <c r="AA1166" i="1"/>
  <c r="AB1166" i="1"/>
  <c r="AC1166" i="1"/>
  <c r="AD1166" i="1"/>
  <c r="AE1166" i="1"/>
  <c r="AF1166" i="1"/>
  <c r="AG1166" i="1"/>
  <c r="AH1166" i="1"/>
  <c r="AI1166" i="1"/>
  <c r="AJ1166" i="1"/>
  <c r="AK1166" i="1"/>
  <c r="AL1166" i="1"/>
  <c r="AM1166" i="1"/>
  <c r="AN1166" i="1"/>
  <c r="AO1166" i="1"/>
  <c r="AP1166" i="1"/>
  <c r="AQ1166" i="1"/>
  <c r="AR1166" i="1"/>
  <c r="AS1166" i="1"/>
  <c r="AT1166" i="1"/>
  <c r="AU1166" i="1"/>
  <c r="AV1166" i="1"/>
  <c r="AW1166" i="1"/>
  <c r="AX1166" i="1"/>
  <c r="AY1166" i="1"/>
  <c r="AZ1166" i="1"/>
  <c r="BA1166" i="1"/>
  <c r="BB1166" i="1"/>
  <c r="BC1166" i="1"/>
  <c r="BD1166" i="1"/>
  <c r="BE1166" i="1"/>
  <c r="BF1166" i="1"/>
  <c r="BG1166" i="1"/>
  <c r="BH1166" i="1"/>
  <c r="BI1166" i="1"/>
  <c r="BJ1166" i="1"/>
  <c r="BK1166" i="1"/>
  <c r="BL1166" i="1"/>
  <c r="BM1166" i="1"/>
  <c r="BN1166" i="1"/>
  <c r="BO1166" i="1"/>
  <c r="BP1166" i="1"/>
  <c r="BQ1166" i="1"/>
  <c r="BR1166" i="1"/>
  <c r="BS1166" i="1"/>
  <c r="BT1166" i="1"/>
  <c r="BU1166" i="1"/>
  <c r="BV1166" i="1"/>
  <c r="BW1166" i="1"/>
  <c r="BX1166" i="1"/>
  <c r="BY1166" i="1"/>
  <c r="BZ1166" i="1"/>
  <c r="CA1166" i="1"/>
  <c r="CB1166" i="1"/>
  <c r="CC1166" i="1"/>
  <c r="CD1166" i="1"/>
  <c r="CE1166" i="1"/>
  <c r="CF1166" i="1"/>
  <c r="CG1166" i="1"/>
  <c r="CH1166" i="1"/>
  <c r="CI1166" i="1"/>
  <c r="CJ1166" i="1"/>
  <c r="CK1166" i="1"/>
  <c r="CL1166" i="1"/>
  <c r="CM1166" i="1"/>
  <c r="CN1166" i="1"/>
  <c r="CO1166" i="1"/>
  <c r="CP1166" i="1"/>
  <c r="CQ1166" i="1"/>
  <c r="CR1166" i="1"/>
  <c r="CS1166" i="1"/>
  <c r="CT1166" i="1"/>
  <c r="CU1166" i="1"/>
  <c r="CV1166" i="1"/>
  <c r="CW1166" i="1"/>
  <c r="CX1166" i="1"/>
  <c r="CY1166" i="1"/>
  <c r="CZ1166" i="1"/>
  <c r="DA1166" i="1"/>
  <c r="DB1166" i="1"/>
  <c r="DC1166" i="1"/>
  <c r="DD1166" i="1"/>
  <c r="DE1166" i="1"/>
  <c r="DF1166" i="1"/>
  <c r="DG1166" i="1"/>
  <c r="DH1166" i="1"/>
  <c r="DI1166" i="1"/>
  <c r="Q1167" i="1"/>
  <c r="R1167" i="1"/>
  <c r="S1167" i="1"/>
  <c r="T1167" i="1"/>
  <c r="U1167" i="1"/>
  <c r="V1167" i="1"/>
  <c r="W1167" i="1"/>
  <c r="X1167" i="1"/>
  <c r="Y1167" i="1"/>
  <c r="Z1167" i="1"/>
  <c r="AA1167" i="1"/>
  <c r="AB1167" i="1"/>
  <c r="AC1167" i="1"/>
  <c r="AD1167" i="1"/>
  <c r="AE1167" i="1"/>
  <c r="AF1167" i="1"/>
  <c r="AG1167" i="1"/>
  <c r="AH1167" i="1"/>
  <c r="AI1167" i="1"/>
  <c r="AJ1167" i="1"/>
  <c r="AK1167" i="1"/>
  <c r="AL1167" i="1"/>
  <c r="AM1167" i="1"/>
  <c r="AN1167" i="1"/>
  <c r="AO1167" i="1"/>
  <c r="AP1167" i="1"/>
  <c r="AQ1167" i="1"/>
  <c r="AR1167" i="1"/>
  <c r="AS1167" i="1"/>
  <c r="AT1167" i="1"/>
  <c r="AU1167" i="1"/>
  <c r="AV1167" i="1"/>
  <c r="AW1167" i="1"/>
  <c r="AX1167" i="1"/>
  <c r="AY1167" i="1"/>
  <c r="AZ1167" i="1"/>
  <c r="BA1167" i="1"/>
  <c r="BB1167" i="1"/>
  <c r="BC1167" i="1"/>
  <c r="BD1167" i="1"/>
  <c r="BE1167" i="1"/>
  <c r="BF1167" i="1"/>
  <c r="BG1167" i="1"/>
  <c r="BH1167" i="1"/>
  <c r="BI1167" i="1"/>
  <c r="BJ1167" i="1"/>
  <c r="BK1167" i="1"/>
  <c r="BL1167" i="1"/>
  <c r="BM1167" i="1"/>
  <c r="BN1167" i="1"/>
  <c r="BO1167" i="1"/>
  <c r="BP1167" i="1"/>
  <c r="BQ1167" i="1"/>
  <c r="BR1167" i="1"/>
  <c r="BS1167" i="1"/>
  <c r="BT1167" i="1"/>
  <c r="BU1167" i="1"/>
  <c r="BV1167" i="1"/>
  <c r="BW1167" i="1"/>
  <c r="BX1167" i="1"/>
  <c r="BY1167" i="1"/>
  <c r="BZ1167" i="1"/>
  <c r="CA1167" i="1"/>
  <c r="CB1167" i="1"/>
  <c r="CC1167" i="1"/>
  <c r="CD1167" i="1"/>
  <c r="CE1167" i="1"/>
  <c r="CF1167" i="1"/>
  <c r="CG1167" i="1"/>
  <c r="CH1167" i="1"/>
  <c r="CI1167" i="1"/>
  <c r="CJ1167" i="1"/>
  <c r="CK1167" i="1"/>
  <c r="CL1167" i="1"/>
  <c r="CM1167" i="1"/>
  <c r="CN1167" i="1"/>
  <c r="CO1167" i="1"/>
  <c r="CP1167" i="1"/>
  <c r="CQ1167" i="1"/>
  <c r="CR1167" i="1"/>
  <c r="CS1167" i="1"/>
  <c r="CT1167" i="1"/>
  <c r="CU1167" i="1"/>
  <c r="CV1167" i="1"/>
  <c r="CW1167" i="1"/>
  <c r="CX1167" i="1"/>
  <c r="CY1167" i="1"/>
  <c r="CZ1167" i="1"/>
  <c r="DA1167" i="1"/>
  <c r="DB1167" i="1"/>
  <c r="DC1167" i="1"/>
  <c r="DD1167" i="1"/>
  <c r="DE1167" i="1"/>
  <c r="DF1167" i="1"/>
  <c r="DG1167" i="1"/>
  <c r="DH1167" i="1"/>
  <c r="DI1167" i="1"/>
  <c r="Q1168" i="1"/>
  <c r="R1168" i="1"/>
  <c r="S1168" i="1"/>
  <c r="T1168" i="1"/>
  <c r="U1168" i="1"/>
  <c r="V1168" i="1"/>
  <c r="W1168" i="1"/>
  <c r="X1168" i="1"/>
  <c r="Y1168" i="1"/>
  <c r="Z1168" i="1"/>
  <c r="AA1168" i="1"/>
  <c r="AB1168" i="1"/>
  <c r="AC1168" i="1"/>
  <c r="AD1168" i="1"/>
  <c r="AE1168" i="1"/>
  <c r="AF1168" i="1"/>
  <c r="AG1168" i="1"/>
  <c r="AH1168" i="1"/>
  <c r="AI1168" i="1"/>
  <c r="AJ1168" i="1"/>
  <c r="AK1168" i="1"/>
  <c r="AL1168" i="1"/>
  <c r="AM1168" i="1"/>
  <c r="AN1168" i="1"/>
  <c r="AO1168" i="1"/>
  <c r="AP1168" i="1"/>
  <c r="AQ1168" i="1"/>
  <c r="AR1168" i="1"/>
  <c r="AS1168" i="1"/>
  <c r="AT1168" i="1"/>
  <c r="AU1168" i="1"/>
  <c r="AV1168" i="1"/>
  <c r="AW1168" i="1"/>
  <c r="AX1168" i="1"/>
  <c r="AY1168" i="1"/>
  <c r="AZ1168" i="1"/>
  <c r="BA1168" i="1"/>
  <c r="BB1168" i="1"/>
  <c r="BC1168" i="1"/>
  <c r="BD1168" i="1"/>
  <c r="BE1168" i="1"/>
  <c r="BF1168" i="1"/>
  <c r="BG1168" i="1"/>
  <c r="BH1168" i="1"/>
  <c r="BI1168" i="1"/>
  <c r="BJ1168" i="1"/>
  <c r="BK1168" i="1"/>
  <c r="BL1168" i="1"/>
  <c r="BM1168" i="1"/>
  <c r="BN1168" i="1"/>
  <c r="BO1168" i="1"/>
  <c r="BP1168" i="1"/>
  <c r="BQ1168" i="1"/>
  <c r="BR1168" i="1"/>
  <c r="BS1168" i="1"/>
  <c r="BT1168" i="1"/>
  <c r="BU1168" i="1"/>
  <c r="BV1168" i="1"/>
  <c r="BW1168" i="1"/>
  <c r="BX1168" i="1"/>
  <c r="BY1168" i="1"/>
  <c r="BZ1168" i="1"/>
  <c r="CA1168" i="1"/>
  <c r="CB1168" i="1"/>
  <c r="CC1168" i="1"/>
  <c r="CD1168" i="1"/>
  <c r="CE1168" i="1"/>
  <c r="CF1168" i="1"/>
  <c r="CG1168" i="1"/>
  <c r="CH1168" i="1"/>
  <c r="CI1168" i="1"/>
  <c r="CJ1168" i="1"/>
  <c r="CK1168" i="1"/>
  <c r="CL1168" i="1"/>
  <c r="CM1168" i="1"/>
  <c r="CN1168" i="1"/>
  <c r="CO1168" i="1"/>
  <c r="CP1168" i="1"/>
  <c r="CQ1168" i="1"/>
  <c r="CR1168" i="1"/>
  <c r="CS1168" i="1"/>
  <c r="CT1168" i="1"/>
  <c r="CU1168" i="1"/>
  <c r="CV1168" i="1"/>
  <c r="CW1168" i="1"/>
  <c r="CX1168" i="1"/>
  <c r="CY1168" i="1"/>
  <c r="CZ1168" i="1"/>
  <c r="DA1168" i="1"/>
  <c r="DB1168" i="1"/>
  <c r="DC1168" i="1"/>
  <c r="DD1168" i="1"/>
  <c r="DE1168" i="1"/>
  <c r="DF1168" i="1"/>
  <c r="DG1168" i="1"/>
  <c r="DH1168" i="1"/>
  <c r="DI1168" i="1"/>
  <c r="Q1169" i="1"/>
  <c r="R1169" i="1"/>
  <c r="S1169" i="1"/>
  <c r="T1169" i="1"/>
  <c r="U1169" i="1"/>
  <c r="V1169" i="1"/>
  <c r="W1169" i="1"/>
  <c r="X1169" i="1"/>
  <c r="Y1169" i="1"/>
  <c r="Z1169" i="1"/>
  <c r="AA1169" i="1"/>
  <c r="AB1169" i="1"/>
  <c r="AC1169" i="1"/>
  <c r="AD1169" i="1"/>
  <c r="AE1169" i="1"/>
  <c r="AF1169" i="1"/>
  <c r="AG1169" i="1"/>
  <c r="AH1169" i="1"/>
  <c r="AI1169" i="1"/>
  <c r="AJ1169" i="1"/>
  <c r="AK1169" i="1"/>
  <c r="AL1169" i="1"/>
  <c r="AM1169" i="1"/>
  <c r="AN1169" i="1"/>
  <c r="AO1169" i="1"/>
  <c r="AP1169" i="1"/>
  <c r="AQ1169" i="1"/>
  <c r="AR1169" i="1"/>
  <c r="AS1169" i="1"/>
  <c r="AT1169" i="1"/>
  <c r="AU1169" i="1"/>
  <c r="AV1169" i="1"/>
  <c r="AW1169" i="1"/>
  <c r="AX1169" i="1"/>
  <c r="AY1169" i="1"/>
  <c r="AZ1169" i="1"/>
  <c r="BA1169" i="1"/>
  <c r="BB1169" i="1"/>
  <c r="BC1169" i="1"/>
  <c r="BD1169" i="1"/>
  <c r="BE1169" i="1"/>
  <c r="BF1169" i="1"/>
  <c r="BG1169" i="1"/>
  <c r="BH1169" i="1"/>
  <c r="BI1169" i="1"/>
  <c r="BJ1169" i="1"/>
  <c r="BK1169" i="1"/>
  <c r="BL1169" i="1"/>
  <c r="BM1169" i="1"/>
  <c r="BN1169" i="1"/>
  <c r="BO1169" i="1"/>
  <c r="BP1169" i="1"/>
  <c r="BQ1169" i="1"/>
  <c r="BR1169" i="1"/>
  <c r="BS1169" i="1"/>
  <c r="BT1169" i="1"/>
  <c r="BU1169" i="1"/>
  <c r="BV1169" i="1"/>
  <c r="BW1169" i="1"/>
  <c r="BX1169" i="1"/>
  <c r="BY1169" i="1"/>
  <c r="BZ1169" i="1"/>
  <c r="CA1169" i="1"/>
  <c r="CB1169" i="1"/>
  <c r="CC1169" i="1"/>
  <c r="CD1169" i="1"/>
  <c r="CE1169" i="1"/>
  <c r="CF1169" i="1"/>
  <c r="CG1169" i="1"/>
  <c r="CH1169" i="1"/>
  <c r="CI1169" i="1"/>
  <c r="CJ1169" i="1"/>
  <c r="CK1169" i="1"/>
  <c r="CL1169" i="1"/>
  <c r="CM1169" i="1"/>
  <c r="CN1169" i="1"/>
  <c r="CO1169" i="1"/>
  <c r="CP1169" i="1"/>
  <c r="CQ1169" i="1"/>
  <c r="CR1169" i="1"/>
  <c r="CS1169" i="1"/>
  <c r="CT1169" i="1"/>
  <c r="CU1169" i="1"/>
  <c r="CV1169" i="1"/>
  <c r="CW1169" i="1"/>
  <c r="CX1169" i="1"/>
  <c r="CY1169" i="1"/>
  <c r="CZ1169" i="1"/>
  <c r="DA1169" i="1"/>
  <c r="DB1169" i="1"/>
  <c r="DC1169" i="1"/>
  <c r="DD1169" i="1"/>
  <c r="DE1169" i="1"/>
  <c r="DF1169" i="1"/>
  <c r="DG1169" i="1"/>
  <c r="DH1169" i="1"/>
  <c r="DI1169" i="1"/>
  <c r="Q1170" i="1"/>
  <c r="R1170" i="1"/>
  <c r="S1170" i="1"/>
  <c r="T1170" i="1"/>
  <c r="U1170" i="1"/>
  <c r="V1170" i="1"/>
  <c r="W1170" i="1"/>
  <c r="X1170" i="1"/>
  <c r="Y1170" i="1"/>
  <c r="Z1170" i="1"/>
  <c r="AA1170" i="1"/>
  <c r="AB1170" i="1"/>
  <c r="AC1170" i="1"/>
  <c r="AD1170" i="1"/>
  <c r="AE1170" i="1"/>
  <c r="AF1170" i="1"/>
  <c r="AG1170" i="1"/>
  <c r="AH1170" i="1"/>
  <c r="AI1170" i="1"/>
  <c r="AJ1170" i="1"/>
  <c r="AK1170" i="1"/>
  <c r="AL1170" i="1"/>
  <c r="AM1170" i="1"/>
  <c r="AN1170" i="1"/>
  <c r="AO1170" i="1"/>
  <c r="AP1170" i="1"/>
  <c r="AQ1170" i="1"/>
  <c r="AR1170" i="1"/>
  <c r="AS1170" i="1"/>
  <c r="AT1170" i="1"/>
  <c r="AU1170" i="1"/>
  <c r="AV1170" i="1"/>
  <c r="AW1170" i="1"/>
  <c r="AX1170" i="1"/>
  <c r="AY1170" i="1"/>
  <c r="AZ1170" i="1"/>
  <c r="BA1170" i="1"/>
  <c r="BB1170" i="1"/>
  <c r="BC1170" i="1"/>
  <c r="BD1170" i="1"/>
  <c r="BE1170" i="1"/>
  <c r="BF1170" i="1"/>
  <c r="BG1170" i="1"/>
  <c r="BH1170" i="1"/>
  <c r="BI1170" i="1"/>
  <c r="BJ1170" i="1"/>
  <c r="BK1170" i="1"/>
  <c r="BL1170" i="1"/>
  <c r="BM1170" i="1"/>
  <c r="BN1170" i="1"/>
  <c r="BO1170" i="1"/>
  <c r="BP1170" i="1"/>
  <c r="BQ1170" i="1"/>
  <c r="BR1170" i="1"/>
  <c r="BS1170" i="1"/>
  <c r="BT1170" i="1"/>
  <c r="BU1170" i="1"/>
  <c r="BV1170" i="1"/>
  <c r="BW1170" i="1"/>
  <c r="BX1170" i="1"/>
  <c r="BY1170" i="1"/>
  <c r="BZ1170" i="1"/>
  <c r="CA1170" i="1"/>
  <c r="CB1170" i="1"/>
  <c r="CC1170" i="1"/>
  <c r="CD1170" i="1"/>
  <c r="CE1170" i="1"/>
  <c r="CF1170" i="1"/>
  <c r="CG1170" i="1"/>
  <c r="CH1170" i="1"/>
  <c r="CI1170" i="1"/>
  <c r="CJ1170" i="1"/>
  <c r="CK1170" i="1"/>
  <c r="CL1170" i="1"/>
  <c r="CM1170" i="1"/>
  <c r="CN1170" i="1"/>
  <c r="CO1170" i="1"/>
  <c r="CP1170" i="1"/>
  <c r="CQ1170" i="1"/>
  <c r="CR1170" i="1"/>
  <c r="CS1170" i="1"/>
  <c r="CT1170" i="1"/>
  <c r="CU1170" i="1"/>
  <c r="CV1170" i="1"/>
  <c r="CW1170" i="1"/>
  <c r="CX1170" i="1"/>
  <c r="CY1170" i="1"/>
  <c r="CZ1170" i="1"/>
  <c r="DA1170" i="1"/>
  <c r="DB1170" i="1"/>
  <c r="DC1170" i="1"/>
  <c r="DD1170" i="1"/>
  <c r="DE1170" i="1"/>
  <c r="DF1170" i="1"/>
  <c r="DG1170" i="1"/>
  <c r="DH1170" i="1"/>
  <c r="DI1170" i="1"/>
  <c r="Q1171" i="1"/>
  <c r="R1171" i="1"/>
  <c r="S1171" i="1"/>
  <c r="T1171" i="1"/>
  <c r="U1171" i="1"/>
  <c r="V1171" i="1"/>
  <c r="W1171" i="1"/>
  <c r="X1171" i="1"/>
  <c r="Y1171" i="1"/>
  <c r="Z1171" i="1"/>
  <c r="AA1171" i="1"/>
  <c r="AB1171" i="1"/>
  <c r="AC1171" i="1"/>
  <c r="AD1171" i="1"/>
  <c r="AE1171" i="1"/>
  <c r="AF1171" i="1"/>
  <c r="AG1171" i="1"/>
  <c r="AH1171" i="1"/>
  <c r="AI1171" i="1"/>
  <c r="AJ1171" i="1"/>
  <c r="AK1171" i="1"/>
  <c r="AL1171" i="1"/>
  <c r="AM1171" i="1"/>
  <c r="AN1171" i="1"/>
  <c r="AO1171" i="1"/>
  <c r="AP1171" i="1"/>
  <c r="AQ1171" i="1"/>
  <c r="AR1171" i="1"/>
  <c r="AS1171" i="1"/>
  <c r="AT1171" i="1"/>
  <c r="AU1171" i="1"/>
  <c r="AV1171" i="1"/>
  <c r="AW1171" i="1"/>
  <c r="AX1171" i="1"/>
  <c r="AY1171" i="1"/>
  <c r="AZ1171" i="1"/>
  <c r="BA1171" i="1"/>
  <c r="BB1171" i="1"/>
  <c r="BC1171" i="1"/>
  <c r="BD1171" i="1"/>
  <c r="BE1171" i="1"/>
  <c r="BF1171" i="1"/>
  <c r="BG1171" i="1"/>
  <c r="BH1171" i="1"/>
  <c r="BI1171" i="1"/>
  <c r="BJ1171" i="1"/>
  <c r="BK1171" i="1"/>
  <c r="BL1171" i="1"/>
  <c r="BM1171" i="1"/>
  <c r="BN1171" i="1"/>
  <c r="BO1171" i="1"/>
  <c r="BP1171" i="1"/>
  <c r="BQ1171" i="1"/>
  <c r="BR1171" i="1"/>
  <c r="BS1171" i="1"/>
  <c r="BT1171" i="1"/>
  <c r="BU1171" i="1"/>
  <c r="BV1171" i="1"/>
  <c r="BW1171" i="1"/>
  <c r="BX1171" i="1"/>
  <c r="BY1171" i="1"/>
  <c r="BZ1171" i="1"/>
  <c r="CA1171" i="1"/>
  <c r="CB1171" i="1"/>
  <c r="CC1171" i="1"/>
  <c r="CD1171" i="1"/>
  <c r="CE1171" i="1"/>
  <c r="CF1171" i="1"/>
  <c r="CG1171" i="1"/>
  <c r="CH1171" i="1"/>
  <c r="CI1171" i="1"/>
  <c r="CJ1171" i="1"/>
  <c r="CK1171" i="1"/>
  <c r="CL1171" i="1"/>
  <c r="CM1171" i="1"/>
  <c r="CN1171" i="1"/>
  <c r="CO1171" i="1"/>
  <c r="CP1171" i="1"/>
  <c r="CQ1171" i="1"/>
  <c r="CR1171" i="1"/>
  <c r="CS1171" i="1"/>
  <c r="CT1171" i="1"/>
  <c r="CU1171" i="1"/>
  <c r="CV1171" i="1"/>
  <c r="CW1171" i="1"/>
  <c r="CX1171" i="1"/>
  <c r="CY1171" i="1"/>
  <c r="CZ1171" i="1"/>
  <c r="DA1171" i="1"/>
  <c r="DB1171" i="1"/>
  <c r="DC1171" i="1"/>
  <c r="DD1171" i="1"/>
  <c r="DE1171" i="1"/>
  <c r="DF1171" i="1"/>
  <c r="DG1171" i="1"/>
  <c r="DH1171" i="1"/>
  <c r="DI1171" i="1"/>
  <c r="Q1172" i="1"/>
  <c r="R1172" i="1"/>
  <c r="S1172" i="1"/>
  <c r="T1172" i="1"/>
  <c r="U1172" i="1"/>
  <c r="V1172" i="1"/>
  <c r="W1172" i="1"/>
  <c r="X1172" i="1"/>
  <c r="Y1172" i="1"/>
  <c r="Z1172" i="1"/>
  <c r="AA1172" i="1"/>
  <c r="AB1172" i="1"/>
  <c r="AC1172" i="1"/>
  <c r="AD1172" i="1"/>
  <c r="AE1172" i="1"/>
  <c r="AF1172" i="1"/>
  <c r="AG1172" i="1"/>
  <c r="AH1172" i="1"/>
  <c r="AI1172" i="1"/>
  <c r="AJ1172" i="1"/>
  <c r="AK1172" i="1"/>
  <c r="AL1172" i="1"/>
  <c r="AM1172" i="1"/>
  <c r="AN1172" i="1"/>
  <c r="AO1172" i="1"/>
  <c r="AP1172" i="1"/>
  <c r="AQ1172" i="1"/>
  <c r="AR1172" i="1"/>
  <c r="AS1172" i="1"/>
  <c r="AT1172" i="1"/>
  <c r="AU1172" i="1"/>
  <c r="AV1172" i="1"/>
  <c r="AW1172" i="1"/>
  <c r="AX1172" i="1"/>
  <c r="AY1172" i="1"/>
  <c r="AZ1172" i="1"/>
  <c r="BA1172" i="1"/>
  <c r="BB1172" i="1"/>
  <c r="BC1172" i="1"/>
  <c r="BD1172" i="1"/>
  <c r="BE1172" i="1"/>
  <c r="BF1172" i="1"/>
  <c r="BG1172" i="1"/>
  <c r="BH1172" i="1"/>
  <c r="BI1172" i="1"/>
  <c r="BJ1172" i="1"/>
  <c r="BK1172" i="1"/>
  <c r="BL1172" i="1"/>
  <c r="BM1172" i="1"/>
  <c r="BN1172" i="1"/>
  <c r="BO1172" i="1"/>
  <c r="BP1172" i="1"/>
  <c r="BQ1172" i="1"/>
  <c r="BR1172" i="1"/>
  <c r="BS1172" i="1"/>
  <c r="BT1172" i="1"/>
  <c r="BU1172" i="1"/>
  <c r="BV1172" i="1"/>
  <c r="BW1172" i="1"/>
  <c r="BX1172" i="1"/>
  <c r="BY1172" i="1"/>
  <c r="BZ1172" i="1"/>
  <c r="CA1172" i="1"/>
  <c r="CB1172" i="1"/>
  <c r="CC1172" i="1"/>
  <c r="CD1172" i="1"/>
  <c r="CE1172" i="1"/>
  <c r="CF1172" i="1"/>
  <c r="CG1172" i="1"/>
  <c r="CH1172" i="1"/>
  <c r="CI1172" i="1"/>
  <c r="CJ1172" i="1"/>
  <c r="CK1172" i="1"/>
  <c r="CL1172" i="1"/>
  <c r="CM1172" i="1"/>
  <c r="CN1172" i="1"/>
  <c r="CO1172" i="1"/>
  <c r="CP1172" i="1"/>
  <c r="CQ1172" i="1"/>
  <c r="CR1172" i="1"/>
  <c r="CS1172" i="1"/>
  <c r="CT1172" i="1"/>
  <c r="CU1172" i="1"/>
  <c r="CV1172" i="1"/>
  <c r="CW1172" i="1"/>
  <c r="CX1172" i="1"/>
  <c r="CY1172" i="1"/>
  <c r="CZ1172" i="1"/>
  <c r="DA1172" i="1"/>
  <c r="DB1172" i="1"/>
  <c r="DC1172" i="1"/>
  <c r="DD1172" i="1"/>
  <c r="DE1172" i="1"/>
  <c r="DF1172" i="1"/>
  <c r="DG1172" i="1"/>
  <c r="DH1172" i="1"/>
  <c r="DI1172" i="1"/>
  <c r="Q1173" i="1"/>
  <c r="R1173" i="1"/>
  <c r="S1173" i="1"/>
  <c r="T1173" i="1"/>
  <c r="U1173" i="1"/>
  <c r="V1173" i="1"/>
  <c r="W1173" i="1"/>
  <c r="X1173" i="1"/>
  <c r="Y1173" i="1"/>
  <c r="Z1173" i="1"/>
  <c r="AA1173" i="1"/>
  <c r="AB1173" i="1"/>
  <c r="AC1173" i="1"/>
  <c r="AD1173" i="1"/>
  <c r="AE1173" i="1"/>
  <c r="AF1173" i="1"/>
  <c r="AG1173" i="1"/>
  <c r="AH1173" i="1"/>
  <c r="AI1173" i="1"/>
  <c r="AJ1173" i="1"/>
  <c r="AK1173" i="1"/>
  <c r="AL1173" i="1"/>
  <c r="AM1173" i="1"/>
  <c r="AN1173" i="1"/>
  <c r="AO1173" i="1"/>
  <c r="AP1173" i="1"/>
  <c r="AQ1173" i="1"/>
  <c r="AR1173" i="1"/>
  <c r="AS1173" i="1"/>
  <c r="AT1173" i="1"/>
  <c r="AU1173" i="1"/>
  <c r="AV1173" i="1"/>
  <c r="AW1173" i="1"/>
  <c r="AX1173" i="1"/>
  <c r="AY1173" i="1"/>
  <c r="AZ1173" i="1"/>
  <c r="BA1173" i="1"/>
  <c r="BB1173" i="1"/>
  <c r="BC1173" i="1"/>
  <c r="BD1173" i="1"/>
  <c r="BE1173" i="1"/>
  <c r="BF1173" i="1"/>
  <c r="BG1173" i="1"/>
  <c r="BH1173" i="1"/>
  <c r="BI1173" i="1"/>
  <c r="BJ1173" i="1"/>
  <c r="BK1173" i="1"/>
  <c r="BL1173" i="1"/>
  <c r="BM1173" i="1"/>
  <c r="BN1173" i="1"/>
  <c r="BO1173" i="1"/>
  <c r="BP1173" i="1"/>
  <c r="BQ1173" i="1"/>
  <c r="BR1173" i="1"/>
  <c r="BS1173" i="1"/>
  <c r="BT1173" i="1"/>
  <c r="BU1173" i="1"/>
  <c r="BV1173" i="1"/>
  <c r="BW1173" i="1"/>
  <c r="BX1173" i="1"/>
  <c r="BY1173" i="1"/>
  <c r="BZ1173" i="1"/>
  <c r="CA1173" i="1"/>
  <c r="CB1173" i="1"/>
  <c r="CC1173" i="1"/>
  <c r="CD1173" i="1"/>
  <c r="CE1173" i="1"/>
  <c r="CF1173" i="1"/>
  <c r="CG1173" i="1"/>
  <c r="CH1173" i="1"/>
  <c r="CI1173" i="1"/>
  <c r="CJ1173" i="1"/>
  <c r="CK1173" i="1"/>
  <c r="CL1173" i="1"/>
  <c r="CM1173" i="1"/>
  <c r="CN1173" i="1"/>
  <c r="CO1173" i="1"/>
  <c r="CP1173" i="1"/>
  <c r="CQ1173" i="1"/>
  <c r="CR1173" i="1"/>
  <c r="CS1173" i="1"/>
  <c r="CT1173" i="1"/>
  <c r="CU1173" i="1"/>
  <c r="CV1173" i="1"/>
  <c r="CW1173" i="1"/>
  <c r="CX1173" i="1"/>
  <c r="CY1173" i="1"/>
  <c r="CZ1173" i="1"/>
  <c r="DA1173" i="1"/>
  <c r="DB1173" i="1"/>
  <c r="DC1173" i="1"/>
  <c r="DD1173" i="1"/>
  <c r="DE1173" i="1"/>
  <c r="DF1173" i="1"/>
  <c r="DG1173" i="1"/>
  <c r="DH1173" i="1"/>
  <c r="DI1173" i="1"/>
  <c r="Q1174" i="1"/>
  <c r="R1174" i="1"/>
  <c r="S1174" i="1"/>
  <c r="T1174" i="1"/>
  <c r="U1174" i="1"/>
  <c r="V1174" i="1"/>
  <c r="W1174" i="1"/>
  <c r="X1174" i="1"/>
  <c r="Y1174" i="1"/>
  <c r="Z1174" i="1"/>
  <c r="AA1174" i="1"/>
  <c r="AB1174" i="1"/>
  <c r="AC1174" i="1"/>
  <c r="AD1174" i="1"/>
  <c r="AE1174" i="1"/>
  <c r="AF1174" i="1"/>
  <c r="AG1174" i="1"/>
  <c r="AH1174" i="1"/>
  <c r="AI1174" i="1"/>
  <c r="AJ1174" i="1"/>
  <c r="AK1174" i="1"/>
  <c r="AL1174" i="1"/>
  <c r="AM1174" i="1"/>
  <c r="AN1174" i="1"/>
  <c r="AO1174" i="1"/>
  <c r="AP1174" i="1"/>
  <c r="AQ1174" i="1"/>
  <c r="AR1174" i="1"/>
  <c r="AS1174" i="1"/>
  <c r="AT1174" i="1"/>
  <c r="AU1174" i="1"/>
  <c r="AV1174" i="1"/>
  <c r="AW1174" i="1"/>
  <c r="AX1174" i="1"/>
  <c r="AY1174" i="1"/>
  <c r="AZ1174" i="1"/>
  <c r="BA1174" i="1"/>
  <c r="BB1174" i="1"/>
  <c r="BC1174" i="1"/>
  <c r="BD1174" i="1"/>
  <c r="BE1174" i="1"/>
  <c r="BF1174" i="1"/>
  <c r="BG1174" i="1"/>
  <c r="BH1174" i="1"/>
  <c r="BI1174" i="1"/>
  <c r="BJ1174" i="1"/>
  <c r="BK1174" i="1"/>
  <c r="BL1174" i="1"/>
  <c r="BM1174" i="1"/>
  <c r="BN1174" i="1"/>
  <c r="BO1174" i="1"/>
  <c r="BP1174" i="1"/>
  <c r="BQ1174" i="1"/>
  <c r="BR1174" i="1"/>
  <c r="BS1174" i="1"/>
  <c r="BT1174" i="1"/>
  <c r="BU1174" i="1"/>
  <c r="BV1174" i="1"/>
  <c r="BW1174" i="1"/>
  <c r="BX1174" i="1"/>
  <c r="BY1174" i="1"/>
  <c r="BZ1174" i="1"/>
  <c r="CA1174" i="1"/>
  <c r="CB1174" i="1"/>
  <c r="CC1174" i="1"/>
  <c r="CD1174" i="1"/>
  <c r="CE1174" i="1"/>
  <c r="CF1174" i="1"/>
  <c r="CG1174" i="1"/>
  <c r="CH1174" i="1"/>
  <c r="CI1174" i="1"/>
  <c r="CJ1174" i="1"/>
  <c r="CK1174" i="1"/>
  <c r="CL1174" i="1"/>
  <c r="CM1174" i="1"/>
  <c r="CN1174" i="1"/>
  <c r="CO1174" i="1"/>
  <c r="CP1174" i="1"/>
  <c r="CQ1174" i="1"/>
  <c r="CR1174" i="1"/>
  <c r="CS1174" i="1"/>
  <c r="CT1174" i="1"/>
  <c r="CU1174" i="1"/>
  <c r="CV1174" i="1"/>
  <c r="CW1174" i="1"/>
  <c r="CX1174" i="1"/>
  <c r="CY1174" i="1"/>
  <c r="CZ1174" i="1"/>
  <c r="DA1174" i="1"/>
  <c r="DB1174" i="1"/>
  <c r="DC1174" i="1"/>
  <c r="DD1174" i="1"/>
  <c r="DE1174" i="1"/>
  <c r="DF1174" i="1"/>
  <c r="DG1174" i="1"/>
  <c r="DH1174" i="1"/>
  <c r="DI1174" i="1"/>
  <c r="Q1175" i="1"/>
  <c r="R1175" i="1"/>
  <c r="S1175" i="1"/>
  <c r="T1175" i="1"/>
  <c r="U1175" i="1"/>
  <c r="V1175" i="1"/>
  <c r="W1175" i="1"/>
  <c r="X1175" i="1"/>
  <c r="Y1175" i="1"/>
  <c r="Z1175" i="1"/>
  <c r="AA1175" i="1"/>
  <c r="AB1175" i="1"/>
  <c r="AC1175" i="1"/>
  <c r="AD1175" i="1"/>
  <c r="AE1175" i="1"/>
  <c r="AF1175" i="1"/>
  <c r="AG1175" i="1"/>
  <c r="AH1175" i="1"/>
  <c r="AI1175" i="1"/>
  <c r="AJ1175" i="1"/>
  <c r="AK1175" i="1"/>
  <c r="AL1175" i="1"/>
  <c r="AM1175" i="1"/>
  <c r="AN1175" i="1"/>
  <c r="AO1175" i="1"/>
  <c r="AP1175" i="1"/>
  <c r="AQ1175" i="1"/>
  <c r="AR1175" i="1"/>
  <c r="AS1175" i="1"/>
  <c r="AT1175" i="1"/>
  <c r="AU1175" i="1"/>
  <c r="AV1175" i="1"/>
  <c r="AW1175" i="1"/>
  <c r="AX1175" i="1"/>
  <c r="AY1175" i="1"/>
  <c r="AZ1175" i="1"/>
  <c r="BA1175" i="1"/>
  <c r="BB1175" i="1"/>
  <c r="BC1175" i="1"/>
  <c r="BD1175" i="1"/>
  <c r="BE1175" i="1"/>
  <c r="BF1175" i="1"/>
  <c r="BG1175" i="1"/>
  <c r="BH1175" i="1"/>
  <c r="BI1175" i="1"/>
  <c r="BJ1175" i="1"/>
  <c r="BK1175" i="1"/>
  <c r="BL1175" i="1"/>
  <c r="BM1175" i="1"/>
  <c r="BN1175" i="1"/>
  <c r="BO1175" i="1"/>
  <c r="BP1175" i="1"/>
  <c r="BQ1175" i="1"/>
  <c r="BR1175" i="1"/>
  <c r="BS1175" i="1"/>
  <c r="BT1175" i="1"/>
  <c r="BU1175" i="1"/>
  <c r="BV1175" i="1"/>
  <c r="BW1175" i="1"/>
  <c r="BX1175" i="1"/>
  <c r="BY1175" i="1"/>
  <c r="BZ1175" i="1"/>
  <c r="CA1175" i="1"/>
  <c r="CB1175" i="1"/>
  <c r="CC1175" i="1"/>
  <c r="CD1175" i="1"/>
  <c r="CE1175" i="1"/>
  <c r="CF1175" i="1"/>
  <c r="CG1175" i="1"/>
  <c r="CH1175" i="1"/>
  <c r="CI1175" i="1"/>
  <c r="CJ1175" i="1"/>
  <c r="CK1175" i="1"/>
  <c r="CL1175" i="1"/>
  <c r="CM1175" i="1"/>
  <c r="CN1175" i="1"/>
  <c r="CO1175" i="1"/>
  <c r="CP1175" i="1"/>
  <c r="CQ1175" i="1"/>
  <c r="CR1175" i="1"/>
  <c r="CS1175" i="1"/>
  <c r="CT1175" i="1"/>
  <c r="CU1175" i="1"/>
  <c r="CV1175" i="1"/>
  <c r="CW1175" i="1"/>
  <c r="CX1175" i="1"/>
  <c r="CY1175" i="1"/>
  <c r="CZ1175" i="1"/>
  <c r="DA1175" i="1"/>
  <c r="DB1175" i="1"/>
  <c r="DC1175" i="1"/>
  <c r="DD1175" i="1"/>
  <c r="DE1175" i="1"/>
  <c r="DF1175" i="1"/>
  <c r="DG1175" i="1"/>
  <c r="DH1175" i="1"/>
  <c r="DI1175" i="1"/>
  <c r="Q1176" i="1"/>
  <c r="R1176" i="1"/>
  <c r="S1176" i="1"/>
  <c r="T1176" i="1"/>
  <c r="U1176" i="1"/>
  <c r="V1176" i="1"/>
  <c r="W1176" i="1"/>
  <c r="X1176" i="1"/>
  <c r="Y1176" i="1"/>
  <c r="Z1176" i="1"/>
  <c r="AA1176" i="1"/>
  <c r="AB1176" i="1"/>
  <c r="AC1176" i="1"/>
  <c r="AD1176" i="1"/>
  <c r="AE1176" i="1"/>
  <c r="AF1176" i="1"/>
  <c r="AG1176" i="1"/>
  <c r="AH1176" i="1"/>
  <c r="AI1176" i="1"/>
  <c r="AJ1176" i="1"/>
  <c r="AK1176" i="1"/>
  <c r="AL1176" i="1"/>
  <c r="AM1176" i="1"/>
  <c r="AN1176" i="1"/>
  <c r="AO1176" i="1"/>
  <c r="AP1176" i="1"/>
  <c r="AQ1176" i="1"/>
  <c r="AR1176" i="1"/>
  <c r="AS1176" i="1"/>
  <c r="AT1176" i="1"/>
  <c r="AU1176" i="1"/>
  <c r="AV1176" i="1"/>
  <c r="AW1176" i="1"/>
  <c r="AX1176" i="1"/>
  <c r="AY1176" i="1"/>
  <c r="AZ1176" i="1"/>
  <c r="BA1176" i="1"/>
  <c r="BB1176" i="1"/>
  <c r="BC1176" i="1"/>
  <c r="BD1176" i="1"/>
  <c r="BE1176" i="1"/>
  <c r="BF1176" i="1"/>
  <c r="BG1176" i="1"/>
  <c r="BH1176" i="1"/>
  <c r="BI1176" i="1"/>
  <c r="BJ1176" i="1"/>
  <c r="BK1176" i="1"/>
  <c r="BL1176" i="1"/>
  <c r="BM1176" i="1"/>
  <c r="BN1176" i="1"/>
  <c r="BO1176" i="1"/>
  <c r="BP1176" i="1"/>
  <c r="BQ1176" i="1"/>
  <c r="BR1176" i="1"/>
  <c r="BS1176" i="1"/>
  <c r="BT1176" i="1"/>
  <c r="BU1176" i="1"/>
  <c r="BV1176" i="1"/>
  <c r="BW1176" i="1"/>
  <c r="BX1176" i="1"/>
  <c r="BY1176" i="1"/>
  <c r="BZ1176" i="1"/>
  <c r="CA1176" i="1"/>
  <c r="CB1176" i="1"/>
  <c r="CC1176" i="1"/>
  <c r="CD1176" i="1"/>
  <c r="CE1176" i="1"/>
  <c r="CF1176" i="1"/>
  <c r="CG1176" i="1"/>
  <c r="CH1176" i="1"/>
  <c r="CI1176" i="1"/>
  <c r="CJ1176" i="1"/>
  <c r="CK1176" i="1"/>
  <c r="CL1176" i="1"/>
  <c r="CM1176" i="1"/>
  <c r="CN1176" i="1"/>
  <c r="CO1176" i="1"/>
  <c r="CP1176" i="1"/>
  <c r="CQ1176" i="1"/>
  <c r="CR1176" i="1"/>
  <c r="CS1176" i="1"/>
  <c r="CT1176" i="1"/>
  <c r="CU1176" i="1"/>
  <c r="CV1176" i="1"/>
  <c r="CW1176" i="1"/>
  <c r="CX1176" i="1"/>
  <c r="CY1176" i="1"/>
  <c r="CZ1176" i="1"/>
  <c r="DA1176" i="1"/>
  <c r="DB1176" i="1"/>
  <c r="DC1176" i="1"/>
  <c r="DD1176" i="1"/>
  <c r="DE1176" i="1"/>
  <c r="DF1176" i="1"/>
  <c r="DG1176" i="1"/>
  <c r="DH1176" i="1"/>
  <c r="DI1176" i="1"/>
  <c r="Q1177" i="1"/>
  <c r="R1177" i="1"/>
  <c r="S1177" i="1"/>
  <c r="T1177" i="1"/>
  <c r="U1177" i="1"/>
  <c r="V1177" i="1"/>
  <c r="W1177" i="1"/>
  <c r="X1177" i="1"/>
  <c r="Y1177" i="1"/>
  <c r="Z1177" i="1"/>
  <c r="AA1177" i="1"/>
  <c r="AB1177" i="1"/>
  <c r="AC1177" i="1"/>
  <c r="AD1177" i="1"/>
  <c r="AE1177" i="1"/>
  <c r="AF1177" i="1"/>
  <c r="AG1177" i="1"/>
  <c r="AH1177" i="1"/>
  <c r="AI1177" i="1"/>
  <c r="AJ1177" i="1"/>
  <c r="AK1177" i="1"/>
  <c r="AL1177" i="1"/>
  <c r="AM1177" i="1"/>
  <c r="AN1177" i="1"/>
  <c r="AO1177" i="1"/>
  <c r="AP1177" i="1"/>
  <c r="AQ1177" i="1"/>
  <c r="AR1177" i="1"/>
  <c r="AS1177" i="1"/>
  <c r="AT1177" i="1"/>
  <c r="AU1177" i="1"/>
  <c r="AV1177" i="1"/>
  <c r="AW1177" i="1"/>
  <c r="AX1177" i="1"/>
  <c r="AY1177" i="1"/>
  <c r="AZ1177" i="1"/>
  <c r="BA1177" i="1"/>
  <c r="BB1177" i="1"/>
  <c r="BC1177" i="1"/>
  <c r="BD1177" i="1"/>
  <c r="BE1177" i="1"/>
  <c r="BF1177" i="1"/>
  <c r="BG1177" i="1"/>
  <c r="BH1177" i="1"/>
  <c r="BI1177" i="1"/>
  <c r="BJ1177" i="1"/>
  <c r="BK1177" i="1"/>
  <c r="BL1177" i="1"/>
  <c r="BM1177" i="1"/>
  <c r="BN1177" i="1"/>
  <c r="BO1177" i="1"/>
  <c r="BP1177" i="1"/>
  <c r="BQ1177" i="1"/>
  <c r="BR1177" i="1"/>
  <c r="BS1177" i="1"/>
  <c r="BT1177" i="1"/>
  <c r="BU1177" i="1"/>
  <c r="BV1177" i="1"/>
  <c r="BW1177" i="1"/>
  <c r="BX1177" i="1"/>
  <c r="BY1177" i="1"/>
  <c r="BZ1177" i="1"/>
  <c r="CA1177" i="1"/>
  <c r="CB1177" i="1"/>
  <c r="CC1177" i="1"/>
  <c r="CD1177" i="1"/>
  <c r="CE1177" i="1"/>
  <c r="CF1177" i="1"/>
  <c r="CG1177" i="1"/>
  <c r="CH1177" i="1"/>
  <c r="CI1177" i="1"/>
  <c r="CJ1177" i="1"/>
  <c r="CK1177" i="1"/>
  <c r="CL1177" i="1"/>
  <c r="CM1177" i="1"/>
  <c r="CN1177" i="1"/>
  <c r="CO1177" i="1"/>
  <c r="CP1177" i="1"/>
  <c r="CQ1177" i="1"/>
  <c r="CR1177" i="1"/>
  <c r="CS1177" i="1"/>
  <c r="CT1177" i="1"/>
  <c r="CU1177" i="1"/>
  <c r="CV1177" i="1"/>
  <c r="CW1177" i="1"/>
  <c r="CX1177" i="1"/>
  <c r="CY1177" i="1"/>
  <c r="CZ1177" i="1"/>
  <c r="DA1177" i="1"/>
  <c r="DB1177" i="1"/>
  <c r="DC1177" i="1"/>
  <c r="DD1177" i="1"/>
  <c r="DE1177" i="1"/>
  <c r="DF1177" i="1"/>
  <c r="DG1177" i="1"/>
  <c r="DH1177" i="1"/>
  <c r="DI1177" i="1"/>
  <c r="Q1178" i="1"/>
  <c r="R1178" i="1"/>
  <c r="S1178" i="1"/>
  <c r="T1178" i="1"/>
  <c r="U1178" i="1"/>
  <c r="V1178" i="1"/>
  <c r="W1178" i="1"/>
  <c r="X1178" i="1"/>
  <c r="Y1178" i="1"/>
  <c r="Z1178" i="1"/>
  <c r="AA1178" i="1"/>
  <c r="AB1178" i="1"/>
  <c r="AC1178" i="1"/>
  <c r="AD1178" i="1"/>
  <c r="AE1178" i="1"/>
  <c r="AF1178" i="1"/>
  <c r="AG1178" i="1"/>
  <c r="AH1178" i="1"/>
  <c r="AI1178" i="1"/>
  <c r="AJ1178" i="1"/>
  <c r="AK1178" i="1"/>
  <c r="AL1178" i="1"/>
  <c r="AM1178" i="1"/>
  <c r="AN1178" i="1"/>
  <c r="AO1178" i="1"/>
  <c r="AP1178" i="1"/>
  <c r="AQ1178" i="1"/>
  <c r="AR1178" i="1"/>
  <c r="AS1178" i="1"/>
  <c r="AT1178" i="1"/>
  <c r="AU1178" i="1"/>
  <c r="AV1178" i="1"/>
  <c r="AW1178" i="1"/>
  <c r="AX1178" i="1"/>
  <c r="AY1178" i="1"/>
  <c r="AZ1178" i="1"/>
  <c r="BA1178" i="1"/>
  <c r="BB1178" i="1"/>
  <c r="BC1178" i="1"/>
  <c r="BD1178" i="1"/>
  <c r="BE1178" i="1"/>
  <c r="BF1178" i="1"/>
  <c r="BG1178" i="1"/>
  <c r="BH1178" i="1"/>
  <c r="BI1178" i="1"/>
  <c r="BJ1178" i="1"/>
  <c r="BK1178" i="1"/>
  <c r="BL1178" i="1"/>
  <c r="BM1178" i="1"/>
  <c r="BN1178" i="1"/>
  <c r="BO1178" i="1"/>
  <c r="BP1178" i="1"/>
  <c r="BQ1178" i="1"/>
  <c r="BR1178" i="1"/>
  <c r="BS1178" i="1"/>
  <c r="BT1178" i="1"/>
  <c r="BU1178" i="1"/>
  <c r="BV1178" i="1"/>
  <c r="BW1178" i="1"/>
  <c r="BX1178" i="1"/>
  <c r="BY1178" i="1"/>
  <c r="BZ1178" i="1"/>
  <c r="CA1178" i="1"/>
  <c r="CB1178" i="1"/>
  <c r="CC1178" i="1"/>
  <c r="CD1178" i="1"/>
  <c r="CE1178" i="1"/>
  <c r="CF1178" i="1"/>
  <c r="CG1178" i="1"/>
  <c r="CH1178" i="1"/>
  <c r="CI1178" i="1"/>
  <c r="CJ1178" i="1"/>
  <c r="CK1178" i="1"/>
  <c r="CL1178" i="1"/>
  <c r="CM1178" i="1"/>
  <c r="CN1178" i="1"/>
  <c r="CO1178" i="1"/>
  <c r="CP1178" i="1"/>
  <c r="CQ1178" i="1"/>
  <c r="CR1178" i="1"/>
  <c r="CS1178" i="1"/>
  <c r="CT1178" i="1"/>
  <c r="CU1178" i="1"/>
  <c r="CV1178" i="1"/>
  <c r="CW1178" i="1"/>
  <c r="CX1178" i="1"/>
  <c r="CY1178" i="1"/>
  <c r="CZ1178" i="1"/>
  <c r="DA1178" i="1"/>
  <c r="DB1178" i="1"/>
  <c r="DC1178" i="1"/>
  <c r="DD1178" i="1"/>
  <c r="DE1178" i="1"/>
  <c r="DF1178" i="1"/>
  <c r="DG1178" i="1"/>
  <c r="DH1178" i="1"/>
  <c r="DI1178" i="1"/>
  <c r="Q1179" i="1"/>
  <c r="R1179" i="1"/>
  <c r="S1179" i="1"/>
  <c r="T1179" i="1"/>
  <c r="U1179" i="1"/>
  <c r="V1179" i="1"/>
  <c r="W1179" i="1"/>
  <c r="X1179" i="1"/>
  <c r="Y1179" i="1"/>
  <c r="Z1179" i="1"/>
  <c r="AA1179" i="1"/>
  <c r="AB1179" i="1"/>
  <c r="AC1179" i="1"/>
  <c r="AD1179" i="1"/>
  <c r="AE1179" i="1"/>
  <c r="AF1179" i="1"/>
  <c r="AG1179" i="1"/>
  <c r="AH1179" i="1"/>
  <c r="AI1179" i="1"/>
  <c r="AJ1179" i="1"/>
  <c r="AK1179" i="1"/>
  <c r="AL1179" i="1"/>
  <c r="AM1179" i="1"/>
  <c r="AN1179" i="1"/>
  <c r="AO1179" i="1"/>
  <c r="AP1179" i="1"/>
  <c r="AQ1179" i="1"/>
  <c r="AR1179" i="1"/>
  <c r="AS1179" i="1"/>
  <c r="AT1179" i="1"/>
  <c r="AU1179" i="1"/>
  <c r="AV1179" i="1"/>
  <c r="AW1179" i="1"/>
  <c r="AX1179" i="1"/>
  <c r="AY1179" i="1"/>
  <c r="AZ1179" i="1"/>
  <c r="BA1179" i="1"/>
  <c r="BB1179" i="1"/>
  <c r="BC1179" i="1"/>
  <c r="BD1179" i="1"/>
  <c r="BE1179" i="1"/>
  <c r="BF1179" i="1"/>
  <c r="BG1179" i="1"/>
  <c r="BH1179" i="1"/>
  <c r="BI1179" i="1"/>
  <c r="BJ1179" i="1"/>
  <c r="BK1179" i="1"/>
  <c r="BL1179" i="1"/>
  <c r="BM1179" i="1"/>
  <c r="BN1179" i="1"/>
  <c r="BO1179" i="1"/>
  <c r="BP1179" i="1"/>
  <c r="BQ1179" i="1"/>
  <c r="BR1179" i="1"/>
  <c r="BS1179" i="1"/>
  <c r="BT1179" i="1"/>
  <c r="BU1179" i="1"/>
  <c r="BV1179" i="1"/>
  <c r="BW1179" i="1"/>
  <c r="BX1179" i="1"/>
  <c r="BY1179" i="1"/>
  <c r="BZ1179" i="1"/>
  <c r="CA1179" i="1"/>
  <c r="CB1179" i="1"/>
  <c r="CC1179" i="1"/>
  <c r="CD1179" i="1"/>
  <c r="CE1179" i="1"/>
  <c r="CF1179" i="1"/>
  <c r="CG1179" i="1"/>
  <c r="CH1179" i="1"/>
  <c r="CI1179" i="1"/>
  <c r="CJ1179" i="1"/>
  <c r="CK1179" i="1"/>
  <c r="CL1179" i="1"/>
  <c r="CM1179" i="1"/>
  <c r="CN1179" i="1"/>
  <c r="CO1179" i="1"/>
  <c r="CP1179" i="1"/>
  <c r="CQ1179" i="1"/>
  <c r="CR1179" i="1"/>
  <c r="CS1179" i="1"/>
  <c r="CT1179" i="1"/>
  <c r="CU1179" i="1"/>
  <c r="CV1179" i="1"/>
  <c r="CW1179" i="1"/>
  <c r="CX1179" i="1"/>
  <c r="CY1179" i="1"/>
  <c r="CZ1179" i="1"/>
  <c r="DA1179" i="1"/>
  <c r="DB1179" i="1"/>
  <c r="DC1179" i="1"/>
  <c r="DD1179" i="1"/>
  <c r="DE1179" i="1"/>
  <c r="DF1179" i="1"/>
  <c r="DG1179" i="1"/>
  <c r="DH1179" i="1"/>
  <c r="DI1179" i="1"/>
  <c r="Q1180" i="1"/>
  <c r="R1180" i="1"/>
  <c r="S1180" i="1"/>
  <c r="T1180" i="1"/>
  <c r="U1180" i="1"/>
  <c r="V1180" i="1"/>
  <c r="W1180" i="1"/>
  <c r="X1180" i="1"/>
  <c r="Y1180" i="1"/>
  <c r="Z1180" i="1"/>
  <c r="AA1180" i="1"/>
  <c r="AB1180" i="1"/>
  <c r="AC1180" i="1"/>
  <c r="AD1180" i="1"/>
  <c r="AE1180" i="1"/>
  <c r="AF1180" i="1"/>
  <c r="AG1180" i="1"/>
  <c r="AH1180" i="1"/>
  <c r="AI1180" i="1"/>
  <c r="AJ1180" i="1"/>
  <c r="AK1180" i="1"/>
  <c r="AL1180" i="1"/>
  <c r="AM1180" i="1"/>
  <c r="AN1180" i="1"/>
  <c r="AO1180" i="1"/>
  <c r="AP1180" i="1"/>
  <c r="AQ1180" i="1"/>
  <c r="AR1180" i="1"/>
  <c r="AS1180" i="1"/>
  <c r="AT1180" i="1"/>
  <c r="AU1180" i="1"/>
  <c r="AV1180" i="1"/>
  <c r="AW1180" i="1"/>
  <c r="AX1180" i="1"/>
  <c r="AY1180" i="1"/>
  <c r="AZ1180" i="1"/>
  <c r="BA1180" i="1"/>
  <c r="BB1180" i="1"/>
  <c r="BC1180" i="1"/>
  <c r="BD1180" i="1"/>
  <c r="BE1180" i="1"/>
  <c r="BF1180" i="1"/>
  <c r="BG1180" i="1"/>
  <c r="BH1180" i="1"/>
  <c r="BI1180" i="1"/>
  <c r="BJ1180" i="1"/>
  <c r="BK1180" i="1"/>
  <c r="BL1180" i="1"/>
  <c r="BM1180" i="1"/>
  <c r="BN1180" i="1"/>
  <c r="BO1180" i="1"/>
  <c r="BP1180" i="1"/>
  <c r="BQ1180" i="1"/>
  <c r="BR1180" i="1"/>
  <c r="BS1180" i="1"/>
  <c r="BT1180" i="1"/>
  <c r="BU1180" i="1"/>
  <c r="BV1180" i="1"/>
  <c r="BW1180" i="1"/>
  <c r="BX1180" i="1"/>
  <c r="BY1180" i="1"/>
  <c r="BZ1180" i="1"/>
  <c r="CA1180" i="1"/>
  <c r="CB1180" i="1"/>
  <c r="CC1180" i="1"/>
  <c r="CD1180" i="1"/>
  <c r="CE1180" i="1"/>
  <c r="CF1180" i="1"/>
  <c r="CG1180" i="1"/>
  <c r="CH1180" i="1"/>
  <c r="CI1180" i="1"/>
  <c r="CJ1180" i="1"/>
  <c r="CK1180" i="1"/>
  <c r="CL1180" i="1"/>
  <c r="CM1180" i="1"/>
  <c r="CN1180" i="1"/>
  <c r="CO1180" i="1"/>
  <c r="CP1180" i="1"/>
  <c r="CQ1180" i="1"/>
  <c r="CR1180" i="1"/>
  <c r="CS1180" i="1"/>
  <c r="CT1180" i="1"/>
  <c r="CU1180" i="1"/>
  <c r="CV1180" i="1"/>
  <c r="CW1180" i="1"/>
  <c r="CX1180" i="1"/>
  <c r="CY1180" i="1"/>
  <c r="CZ1180" i="1"/>
  <c r="DA1180" i="1"/>
  <c r="DB1180" i="1"/>
  <c r="DC1180" i="1"/>
  <c r="DD1180" i="1"/>
  <c r="DE1180" i="1"/>
  <c r="DF1180" i="1"/>
  <c r="DG1180" i="1"/>
  <c r="DH1180" i="1"/>
  <c r="DI1180" i="1"/>
  <c r="Q1181" i="1"/>
  <c r="R1181" i="1"/>
  <c r="S1181" i="1"/>
  <c r="T1181" i="1"/>
  <c r="U1181" i="1"/>
  <c r="V1181" i="1"/>
  <c r="W1181" i="1"/>
  <c r="X1181" i="1"/>
  <c r="Y1181" i="1"/>
  <c r="Z1181" i="1"/>
  <c r="AA1181" i="1"/>
  <c r="AB1181" i="1"/>
  <c r="AC1181" i="1"/>
  <c r="AD1181" i="1"/>
  <c r="AE1181" i="1"/>
  <c r="AF1181" i="1"/>
  <c r="AG1181" i="1"/>
  <c r="AH1181" i="1"/>
  <c r="AI1181" i="1"/>
  <c r="AJ1181" i="1"/>
  <c r="AK1181" i="1"/>
  <c r="AL1181" i="1"/>
  <c r="AM1181" i="1"/>
  <c r="AN1181" i="1"/>
  <c r="AO1181" i="1"/>
  <c r="AP1181" i="1"/>
  <c r="AQ1181" i="1"/>
  <c r="AR1181" i="1"/>
  <c r="AS1181" i="1"/>
  <c r="AT1181" i="1"/>
  <c r="AU1181" i="1"/>
  <c r="AV1181" i="1"/>
  <c r="AW1181" i="1"/>
  <c r="AX1181" i="1"/>
  <c r="AY1181" i="1"/>
  <c r="AZ1181" i="1"/>
  <c r="BA1181" i="1"/>
  <c r="BB1181" i="1"/>
  <c r="BC1181" i="1"/>
  <c r="BD1181" i="1"/>
  <c r="BE1181" i="1"/>
  <c r="BF1181" i="1"/>
  <c r="BG1181" i="1"/>
  <c r="BH1181" i="1"/>
  <c r="BI1181" i="1"/>
  <c r="BJ1181" i="1"/>
  <c r="BK1181" i="1"/>
  <c r="BL1181" i="1"/>
  <c r="BM1181" i="1"/>
  <c r="BN1181" i="1"/>
  <c r="BO1181" i="1"/>
  <c r="BP1181" i="1"/>
  <c r="BQ1181" i="1"/>
  <c r="BR1181" i="1"/>
  <c r="BS1181" i="1"/>
  <c r="BT1181" i="1"/>
  <c r="BU1181" i="1"/>
  <c r="BV1181" i="1"/>
  <c r="BW1181" i="1"/>
  <c r="BX1181" i="1"/>
  <c r="BY1181" i="1"/>
  <c r="BZ1181" i="1"/>
  <c r="CA1181" i="1"/>
  <c r="CB1181" i="1"/>
  <c r="CC1181" i="1"/>
  <c r="CD1181" i="1"/>
  <c r="CE1181" i="1"/>
  <c r="CF1181" i="1"/>
  <c r="CG1181" i="1"/>
  <c r="CH1181" i="1"/>
  <c r="CI1181" i="1"/>
  <c r="CJ1181" i="1"/>
  <c r="CK1181" i="1"/>
  <c r="CL1181" i="1"/>
  <c r="CM1181" i="1"/>
  <c r="CN1181" i="1"/>
  <c r="CO1181" i="1"/>
  <c r="CP1181" i="1"/>
  <c r="CQ1181" i="1"/>
  <c r="CR1181" i="1"/>
  <c r="CS1181" i="1"/>
  <c r="CT1181" i="1"/>
  <c r="CU1181" i="1"/>
  <c r="CV1181" i="1"/>
  <c r="CW1181" i="1"/>
  <c r="CX1181" i="1"/>
  <c r="CY1181" i="1"/>
  <c r="CZ1181" i="1"/>
  <c r="DA1181" i="1"/>
  <c r="DB1181" i="1"/>
  <c r="DC1181" i="1"/>
  <c r="DD1181" i="1"/>
  <c r="DE1181" i="1"/>
  <c r="DF1181" i="1"/>
  <c r="DG1181" i="1"/>
  <c r="DH1181" i="1"/>
  <c r="DI1181" i="1"/>
  <c r="Q1182" i="1"/>
  <c r="R1182" i="1"/>
  <c r="S1182" i="1"/>
  <c r="T1182" i="1"/>
  <c r="U1182" i="1"/>
  <c r="V1182" i="1"/>
  <c r="W1182" i="1"/>
  <c r="X1182" i="1"/>
  <c r="Y1182" i="1"/>
  <c r="Z1182" i="1"/>
  <c r="AA1182" i="1"/>
  <c r="AB1182" i="1"/>
  <c r="AC1182" i="1"/>
  <c r="AD1182" i="1"/>
  <c r="AE1182" i="1"/>
  <c r="AF1182" i="1"/>
  <c r="AG1182" i="1"/>
  <c r="AH1182" i="1"/>
  <c r="AI1182" i="1"/>
  <c r="AJ1182" i="1"/>
  <c r="AK1182" i="1"/>
  <c r="AL1182" i="1"/>
  <c r="AM1182" i="1"/>
  <c r="AN1182" i="1"/>
  <c r="AO1182" i="1"/>
  <c r="AP1182" i="1"/>
  <c r="AQ1182" i="1"/>
  <c r="AR1182" i="1"/>
  <c r="AS1182" i="1"/>
  <c r="AT1182" i="1"/>
  <c r="AU1182" i="1"/>
  <c r="AV1182" i="1"/>
  <c r="AW1182" i="1"/>
  <c r="AX1182" i="1"/>
  <c r="AY1182" i="1"/>
  <c r="AZ1182" i="1"/>
  <c r="BA1182" i="1"/>
  <c r="BB1182" i="1"/>
  <c r="BC1182" i="1"/>
  <c r="BD1182" i="1"/>
  <c r="BE1182" i="1"/>
  <c r="BF1182" i="1"/>
  <c r="BG1182" i="1"/>
  <c r="BH1182" i="1"/>
  <c r="BI1182" i="1"/>
  <c r="BJ1182" i="1"/>
  <c r="BK1182" i="1"/>
  <c r="BL1182" i="1"/>
  <c r="BM1182" i="1"/>
  <c r="BN1182" i="1"/>
  <c r="BO1182" i="1"/>
  <c r="BP1182" i="1"/>
  <c r="BQ1182" i="1"/>
  <c r="BR1182" i="1"/>
  <c r="BS1182" i="1"/>
  <c r="BT1182" i="1"/>
  <c r="BU1182" i="1"/>
  <c r="BV1182" i="1"/>
  <c r="BW1182" i="1"/>
  <c r="BX1182" i="1"/>
  <c r="BY1182" i="1"/>
  <c r="BZ1182" i="1"/>
  <c r="CA1182" i="1"/>
  <c r="CB1182" i="1"/>
  <c r="CC1182" i="1"/>
  <c r="CD1182" i="1"/>
  <c r="CE1182" i="1"/>
  <c r="CF1182" i="1"/>
  <c r="CG1182" i="1"/>
  <c r="CH1182" i="1"/>
  <c r="CI1182" i="1"/>
  <c r="CJ1182" i="1"/>
  <c r="CK1182" i="1"/>
  <c r="CL1182" i="1"/>
  <c r="CM1182" i="1"/>
  <c r="CN1182" i="1"/>
  <c r="CO1182" i="1"/>
  <c r="CP1182" i="1"/>
  <c r="CQ1182" i="1"/>
  <c r="CR1182" i="1"/>
  <c r="CS1182" i="1"/>
  <c r="CT1182" i="1"/>
  <c r="CU1182" i="1"/>
  <c r="CV1182" i="1"/>
  <c r="CW1182" i="1"/>
  <c r="CX1182" i="1"/>
  <c r="CY1182" i="1"/>
  <c r="CZ1182" i="1"/>
  <c r="DA1182" i="1"/>
  <c r="DB1182" i="1"/>
  <c r="DC1182" i="1"/>
  <c r="DD1182" i="1"/>
  <c r="DE1182" i="1"/>
  <c r="DF1182" i="1"/>
  <c r="DG1182" i="1"/>
  <c r="DH1182" i="1"/>
  <c r="DI1182" i="1"/>
  <c r="Q1183" i="1"/>
  <c r="R1183" i="1"/>
  <c r="S1183" i="1"/>
  <c r="T1183" i="1"/>
  <c r="U1183" i="1"/>
  <c r="V1183" i="1"/>
  <c r="W1183" i="1"/>
  <c r="X1183" i="1"/>
  <c r="Y1183" i="1"/>
  <c r="Z1183" i="1"/>
  <c r="AA1183" i="1"/>
  <c r="AB1183" i="1"/>
  <c r="AC1183" i="1"/>
  <c r="AD1183" i="1"/>
  <c r="AE1183" i="1"/>
  <c r="AF1183" i="1"/>
  <c r="AG1183" i="1"/>
  <c r="AH1183" i="1"/>
  <c r="AI1183" i="1"/>
  <c r="AJ1183" i="1"/>
  <c r="AK1183" i="1"/>
  <c r="AL1183" i="1"/>
  <c r="AM1183" i="1"/>
  <c r="AN1183" i="1"/>
  <c r="AO1183" i="1"/>
  <c r="AP1183" i="1"/>
  <c r="AQ1183" i="1"/>
  <c r="AR1183" i="1"/>
  <c r="AS1183" i="1"/>
  <c r="AT1183" i="1"/>
  <c r="AU1183" i="1"/>
  <c r="AV1183" i="1"/>
  <c r="AW1183" i="1"/>
  <c r="AX1183" i="1"/>
  <c r="AY1183" i="1"/>
  <c r="AZ1183" i="1"/>
  <c r="BA1183" i="1"/>
  <c r="BB1183" i="1"/>
  <c r="BC1183" i="1"/>
  <c r="BD1183" i="1"/>
  <c r="BE1183" i="1"/>
  <c r="BF1183" i="1"/>
  <c r="BG1183" i="1"/>
  <c r="BH1183" i="1"/>
  <c r="BI1183" i="1"/>
  <c r="BJ1183" i="1"/>
  <c r="BK1183" i="1"/>
  <c r="BL1183" i="1"/>
  <c r="BM1183" i="1"/>
  <c r="BN1183" i="1"/>
  <c r="BO1183" i="1"/>
  <c r="BP1183" i="1"/>
  <c r="BQ1183" i="1"/>
  <c r="BR1183" i="1"/>
  <c r="BS1183" i="1"/>
  <c r="BT1183" i="1"/>
  <c r="BU1183" i="1"/>
  <c r="BV1183" i="1"/>
  <c r="BW1183" i="1"/>
  <c r="BX1183" i="1"/>
  <c r="BY1183" i="1"/>
  <c r="BZ1183" i="1"/>
  <c r="CA1183" i="1"/>
  <c r="CB1183" i="1"/>
  <c r="CC1183" i="1"/>
  <c r="CD1183" i="1"/>
  <c r="CE1183" i="1"/>
  <c r="CF1183" i="1"/>
  <c r="CG1183" i="1"/>
  <c r="CH1183" i="1"/>
  <c r="CI1183" i="1"/>
  <c r="CJ1183" i="1"/>
  <c r="CK1183" i="1"/>
  <c r="CL1183" i="1"/>
  <c r="CM1183" i="1"/>
  <c r="CN1183" i="1"/>
  <c r="CO1183" i="1"/>
  <c r="CP1183" i="1"/>
  <c r="CQ1183" i="1"/>
  <c r="CR1183" i="1"/>
  <c r="CS1183" i="1"/>
  <c r="CT1183" i="1"/>
  <c r="CU1183" i="1"/>
  <c r="CV1183" i="1"/>
  <c r="CW1183" i="1"/>
  <c r="CX1183" i="1"/>
  <c r="CY1183" i="1"/>
  <c r="CZ1183" i="1"/>
  <c r="DA1183" i="1"/>
  <c r="DB1183" i="1"/>
  <c r="DC1183" i="1"/>
  <c r="DD1183" i="1"/>
  <c r="DE1183" i="1"/>
  <c r="DF1183" i="1"/>
  <c r="DG1183" i="1"/>
  <c r="DH1183" i="1"/>
  <c r="DI1183" i="1"/>
  <c r="Q1184" i="1"/>
  <c r="R1184" i="1"/>
  <c r="S1184" i="1"/>
  <c r="T1184" i="1"/>
  <c r="U1184" i="1"/>
  <c r="V1184" i="1"/>
  <c r="W1184" i="1"/>
  <c r="X1184" i="1"/>
  <c r="Y1184" i="1"/>
  <c r="Z1184" i="1"/>
  <c r="AA1184" i="1"/>
  <c r="AB1184" i="1"/>
  <c r="AC1184" i="1"/>
  <c r="AD1184" i="1"/>
  <c r="AE1184" i="1"/>
  <c r="AF1184" i="1"/>
  <c r="AG1184" i="1"/>
  <c r="AH1184" i="1"/>
  <c r="AI1184" i="1"/>
  <c r="AJ1184" i="1"/>
  <c r="AK1184" i="1"/>
  <c r="AL1184" i="1"/>
  <c r="AM1184" i="1"/>
  <c r="AN1184" i="1"/>
  <c r="AO1184" i="1"/>
  <c r="AP1184" i="1"/>
  <c r="AQ1184" i="1"/>
  <c r="AR1184" i="1"/>
  <c r="AS1184" i="1"/>
  <c r="AT1184" i="1"/>
  <c r="AU1184" i="1"/>
  <c r="AV1184" i="1"/>
  <c r="AW1184" i="1"/>
  <c r="AX1184" i="1"/>
  <c r="AY1184" i="1"/>
  <c r="AZ1184" i="1"/>
  <c r="BA1184" i="1"/>
  <c r="BB1184" i="1"/>
  <c r="BC1184" i="1"/>
  <c r="BD1184" i="1"/>
  <c r="BE1184" i="1"/>
  <c r="BF1184" i="1"/>
  <c r="BG1184" i="1"/>
  <c r="BH1184" i="1"/>
  <c r="BI1184" i="1"/>
  <c r="BJ1184" i="1"/>
  <c r="BK1184" i="1"/>
  <c r="BL1184" i="1"/>
  <c r="BM1184" i="1"/>
  <c r="BN1184" i="1"/>
  <c r="BO1184" i="1"/>
  <c r="BP1184" i="1"/>
  <c r="BQ1184" i="1"/>
  <c r="BR1184" i="1"/>
  <c r="BS1184" i="1"/>
  <c r="BT1184" i="1"/>
  <c r="BU1184" i="1"/>
  <c r="BV1184" i="1"/>
  <c r="BW1184" i="1"/>
  <c r="BX1184" i="1"/>
  <c r="BY1184" i="1"/>
  <c r="BZ1184" i="1"/>
  <c r="CA1184" i="1"/>
  <c r="CB1184" i="1"/>
  <c r="CC1184" i="1"/>
  <c r="CD1184" i="1"/>
  <c r="CE1184" i="1"/>
  <c r="CF1184" i="1"/>
  <c r="CG1184" i="1"/>
  <c r="CH1184" i="1"/>
  <c r="CI1184" i="1"/>
  <c r="CJ1184" i="1"/>
  <c r="CK1184" i="1"/>
  <c r="CL1184" i="1"/>
  <c r="CM1184" i="1"/>
  <c r="CN1184" i="1"/>
  <c r="CO1184" i="1"/>
  <c r="CP1184" i="1"/>
  <c r="CQ1184" i="1"/>
  <c r="CR1184" i="1"/>
  <c r="CS1184" i="1"/>
  <c r="CT1184" i="1"/>
  <c r="CU1184" i="1"/>
  <c r="CV1184" i="1"/>
  <c r="CW1184" i="1"/>
  <c r="CX1184" i="1"/>
  <c r="CY1184" i="1"/>
  <c r="CZ1184" i="1"/>
  <c r="DA1184" i="1"/>
  <c r="DB1184" i="1"/>
  <c r="DC1184" i="1"/>
  <c r="DD1184" i="1"/>
  <c r="DE1184" i="1"/>
  <c r="DF1184" i="1"/>
  <c r="DG1184" i="1"/>
  <c r="DH1184" i="1"/>
  <c r="DI1184" i="1"/>
  <c r="Q1185" i="1"/>
  <c r="R1185" i="1"/>
  <c r="S1185" i="1"/>
  <c r="T1185" i="1"/>
  <c r="U1185" i="1"/>
  <c r="V1185" i="1"/>
  <c r="W1185" i="1"/>
  <c r="X1185" i="1"/>
  <c r="Y1185" i="1"/>
  <c r="Z1185" i="1"/>
  <c r="AA1185" i="1"/>
  <c r="AB1185" i="1"/>
  <c r="AC1185" i="1"/>
  <c r="AD1185" i="1"/>
  <c r="AE1185" i="1"/>
  <c r="AF1185" i="1"/>
  <c r="AG1185" i="1"/>
  <c r="AH1185" i="1"/>
  <c r="AI1185" i="1"/>
  <c r="AJ1185" i="1"/>
  <c r="AK1185" i="1"/>
  <c r="AL1185" i="1"/>
  <c r="AM1185" i="1"/>
  <c r="AN1185" i="1"/>
  <c r="AO1185" i="1"/>
  <c r="AP1185" i="1"/>
  <c r="AQ1185" i="1"/>
  <c r="AR1185" i="1"/>
  <c r="AS1185" i="1"/>
  <c r="AT1185" i="1"/>
  <c r="AU1185" i="1"/>
  <c r="AV1185" i="1"/>
  <c r="AW1185" i="1"/>
  <c r="AX1185" i="1"/>
  <c r="AY1185" i="1"/>
  <c r="AZ1185" i="1"/>
  <c r="BA1185" i="1"/>
  <c r="BB1185" i="1"/>
  <c r="BC1185" i="1"/>
  <c r="BD1185" i="1"/>
  <c r="BE1185" i="1"/>
  <c r="BF1185" i="1"/>
  <c r="BG1185" i="1"/>
  <c r="BH1185" i="1"/>
  <c r="BI1185" i="1"/>
  <c r="BJ1185" i="1"/>
  <c r="BK1185" i="1"/>
  <c r="BL1185" i="1"/>
  <c r="BM1185" i="1"/>
  <c r="BN1185" i="1"/>
  <c r="BO1185" i="1"/>
  <c r="BP1185" i="1"/>
  <c r="BQ1185" i="1"/>
  <c r="BR1185" i="1"/>
  <c r="BS1185" i="1"/>
  <c r="BT1185" i="1"/>
  <c r="BU1185" i="1"/>
  <c r="BV1185" i="1"/>
  <c r="BW1185" i="1"/>
  <c r="BX1185" i="1"/>
  <c r="BY1185" i="1"/>
  <c r="BZ1185" i="1"/>
  <c r="CA1185" i="1"/>
  <c r="CB1185" i="1"/>
  <c r="CC1185" i="1"/>
  <c r="CD1185" i="1"/>
  <c r="CE1185" i="1"/>
  <c r="CF1185" i="1"/>
  <c r="CG1185" i="1"/>
  <c r="CH1185" i="1"/>
  <c r="CI1185" i="1"/>
  <c r="CJ1185" i="1"/>
  <c r="CK1185" i="1"/>
  <c r="CL1185" i="1"/>
  <c r="CM1185" i="1"/>
  <c r="CN1185" i="1"/>
  <c r="CO1185" i="1"/>
  <c r="CP1185" i="1"/>
  <c r="CQ1185" i="1"/>
  <c r="CR1185" i="1"/>
  <c r="CS1185" i="1"/>
  <c r="CT1185" i="1"/>
  <c r="CU1185" i="1"/>
  <c r="CV1185" i="1"/>
  <c r="CW1185" i="1"/>
  <c r="CX1185" i="1"/>
  <c r="CY1185" i="1"/>
  <c r="CZ1185" i="1"/>
  <c r="DA1185" i="1"/>
  <c r="DB1185" i="1"/>
  <c r="DC1185" i="1"/>
  <c r="DD1185" i="1"/>
  <c r="DE1185" i="1"/>
  <c r="DF1185" i="1"/>
  <c r="DG1185" i="1"/>
  <c r="DH1185" i="1"/>
  <c r="DI1185" i="1"/>
  <c r="Q1186" i="1"/>
  <c r="R1186" i="1"/>
  <c r="S1186" i="1"/>
  <c r="T1186" i="1"/>
  <c r="U1186" i="1"/>
  <c r="V1186" i="1"/>
  <c r="W1186" i="1"/>
  <c r="X1186" i="1"/>
  <c r="Y1186" i="1"/>
  <c r="Z1186" i="1"/>
  <c r="AA1186" i="1"/>
  <c r="AB1186" i="1"/>
  <c r="AC1186" i="1"/>
  <c r="AD1186" i="1"/>
  <c r="AE1186" i="1"/>
  <c r="AF1186" i="1"/>
  <c r="AG1186" i="1"/>
  <c r="AH1186" i="1"/>
  <c r="AI1186" i="1"/>
  <c r="AJ1186" i="1"/>
  <c r="AK1186" i="1"/>
  <c r="AL1186" i="1"/>
  <c r="AM1186" i="1"/>
  <c r="AN1186" i="1"/>
  <c r="AO1186" i="1"/>
  <c r="AP1186" i="1"/>
  <c r="AQ1186" i="1"/>
  <c r="AR1186" i="1"/>
  <c r="AS1186" i="1"/>
  <c r="AT1186" i="1"/>
  <c r="AU1186" i="1"/>
  <c r="AV1186" i="1"/>
  <c r="AW1186" i="1"/>
  <c r="AX1186" i="1"/>
  <c r="AY1186" i="1"/>
  <c r="AZ1186" i="1"/>
  <c r="BA1186" i="1"/>
  <c r="BB1186" i="1"/>
  <c r="BC1186" i="1"/>
  <c r="BD1186" i="1"/>
  <c r="BE1186" i="1"/>
  <c r="BF1186" i="1"/>
  <c r="BG1186" i="1"/>
  <c r="BH1186" i="1"/>
  <c r="BI1186" i="1"/>
  <c r="BJ1186" i="1"/>
  <c r="BK1186" i="1"/>
  <c r="BL1186" i="1"/>
  <c r="BM1186" i="1"/>
  <c r="BN1186" i="1"/>
  <c r="BO1186" i="1"/>
  <c r="BP1186" i="1"/>
  <c r="BQ1186" i="1"/>
  <c r="BR1186" i="1"/>
  <c r="BS1186" i="1"/>
  <c r="BT1186" i="1"/>
  <c r="BU1186" i="1"/>
  <c r="BV1186" i="1"/>
  <c r="BW1186" i="1"/>
  <c r="BX1186" i="1"/>
  <c r="BY1186" i="1"/>
  <c r="BZ1186" i="1"/>
  <c r="CA1186" i="1"/>
  <c r="CB1186" i="1"/>
  <c r="CC1186" i="1"/>
  <c r="CD1186" i="1"/>
  <c r="CE1186" i="1"/>
  <c r="CF1186" i="1"/>
  <c r="CG1186" i="1"/>
  <c r="CH1186" i="1"/>
  <c r="CI1186" i="1"/>
  <c r="CJ1186" i="1"/>
  <c r="CK1186" i="1"/>
  <c r="CL1186" i="1"/>
  <c r="CM1186" i="1"/>
  <c r="CN1186" i="1"/>
  <c r="CO1186" i="1"/>
  <c r="CP1186" i="1"/>
  <c r="CQ1186" i="1"/>
  <c r="CR1186" i="1"/>
  <c r="CS1186" i="1"/>
  <c r="CT1186" i="1"/>
  <c r="CU1186" i="1"/>
  <c r="CV1186" i="1"/>
  <c r="CW1186" i="1"/>
  <c r="CX1186" i="1"/>
  <c r="CY1186" i="1"/>
  <c r="CZ1186" i="1"/>
  <c r="DA1186" i="1"/>
  <c r="DB1186" i="1"/>
  <c r="DC1186" i="1"/>
  <c r="DD1186" i="1"/>
  <c r="DE1186" i="1"/>
  <c r="DF1186" i="1"/>
  <c r="DG1186" i="1"/>
  <c r="DH1186" i="1"/>
  <c r="DI1186" i="1"/>
  <c r="Q1187" i="1"/>
  <c r="R1187" i="1"/>
  <c r="S1187" i="1"/>
  <c r="T1187" i="1"/>
  <c r="U1187" i="1"/>
  <c r="V1187" i="1"/>
  <c r="W1187" i="1"/>
  <c r="X1187" i="1"/>
  <c r="Y1187" i="1"/>
  <c r="Z1187" i="1"/>
  <c r="AA1187" i="1"/>
  <c r="AB1187" i="1"/>
  <c r="AC1187" i="1"/>
  <c r="AD1187" i="1"/>
  <c r="AE1187" i="1"/>
  <c r="AF1187" i="1"/>
  <c r="AG1187" i="1"/>
  <c r="AH1187" i="1"/>
  <c r="AI1187" i="1"/>
  <c r="AJ1187" i="1"/>
  <c r="AK1187" i="1"/>
  <c r="AL1187" i="1"/>
  <c r="AM1187" i="1"/>
  <c r="AN1187" i="1"/>
  <c r="AO1187" i="1"/>
  <c r="AP1187" i="1"/>
  <c r="AQ1187" i="1"/>
  <c r="AR1187" i="1"/>
  <c r="AS1187" i="1"/>
  <c r="AT1187" i="1"/>
  <c r="AU1187" i="1"/>
  <c r="AV1187" i="1"/>
  <c r="AW1187" i="1"/>
  <c r="AX1187" i="1"/>
  <c r="AY1187" i="1"/>
  <c r="AZ1187" i="1"/>
  <c r="BA1187" i="1"/>
  <c r="BB1187" i="1"/>
  <c r="BC1187" i="1"/>
  <c r="BD1187" i="1"/>
  <c r="BE1187" i="1"/>
  <c r="BF1187" i="1"/>
  <c r="BG1187" i="1"/>
  <c r="BH1187" i="1"/>
  <c r="BI1187" i="1"/>
  <c r="BJ1187" i="1"/>
  <c r="BK1187" i="1"/>
  <c r="BL1187" i="1"/>
  <c r="BM1187" i="1"/>
  <c r="BN1187" i="1"/>
  <c r="BO1187" i="1"/>
  <c r="BP1187" i="1"/>
  <c r="BQ1187" i="1"/>
  <c r="BR1187" i="1"/>
  <c r="BS1187" i="1"/>
  <c r="BT1187" i="1"/>
  <c r="BU1187" i="1"/>
  <c r="BV1187" i="1"/>
  <c r="BW1187" i="1"/>
  <c r="BX1187" i="1"/>
  <c r="BY1187" i="1"/>
  <c r="BZ1187" i="1"/>
  <c r="CA1187" i="1"/>
  <c r="CB1187" i="1"/>
  <c r="CC1187" i="1"/>
  <c r="CD1187" i="1"/>
  <c r="CE1187" i="1"/>
  <c r="CF1187" i="1"/>
  <c r="CG1187" i="1"/>
  <c r="CH1187" i="1"/>
  <c r="CI1187" i="1"/>
  <c r="CJ1187" i="1"/>
  <c r="CK1187" i="1"/>
  <c r="CL1187" i="1"/>
  <c r="CM1187" i="1"/>
  <c r="CN1187" i="1"/>
  <c r="CO1187" i="1"/>
  <c r="CP1187" i="1"/>
  <c r="CQ1187" i="1"/>
  <c r="CR1187" i="1"/>
  <c r="CS1187" i="1"/>
  <c r="CT1187" i="1"/>
  <c r="CU1187" i="1"/>
  <c r="CV1187" i="1"/>
  <c r="CW1187" i="1"/>
  <c r="CX1187" i="1"/>
  <c r="CY1187" i="1"/>
  <c r="CZ1187" i="1"/>
  <c r="DA1187" i="1"/>
  <c r="DB1187" i="1"/>
  <c r="DC1187" i="1"/>
  <c r="DD1187" i="1"/>
  <c r="DE1187" i="1"/>
  <c r="DF1187" i="1"/>
  <c r="DG1187" i="1"/>
  <c r="DH1187" i="1"/>
  <c r="DI1187" i="1"/>
  <c r="Q1188" i="1"/>
  <c r="R1188" i="1"/>
  <c r="S1188" i="1"/>
  <c r="T1188" i="1"/>
  <c r="U1188" i="1"/>
  <c r="V1188" i="1"/>
  <c r="W1188" i="1"/>
  <c r="X1188" i="1"/>
  <c r="Y1188" i="1"/>
  <c r="Z1188" i="1"/>
  <c r="AA1188" i="1"/>
  <c r="AB1188" i="1"/>
  <c r="AC1188" i="1"/>
  <c r="AD1188" i="1"/>
  <c r="AE1188" i="1"/>
  <c r="AF1188" i="1"/>
  <c r="AG1188" i="1"/>
  <c r="AH1188" i="1"/>
  <c r="AI1188" i="1"/>
  <c r="AJ1188" i="1"/>
  <c r="AK1188" i="1"/>
  <c r="AL1188" i="1"/>
  <c r="AM1188" i="1"/>
  <c r="AN1188" i="1"/>
  <c r="AO1188" i="1"/>
  <c r="AP1188" i="1"/>
  <c r="AQ1188" i="1"/>
  <c r="AR1188" i="1"/>
  <c r="AS1188" i="1"/>
  <c r="AT1188" i="1"/>
  <c r="AU1188" i="1"/>
  <c r="AV1188" i="1"/>
  <c r="AW1188" i="1"/>
  <c r="AX1188" i="1"/>
  <c r="AY1188" i="1"/>
  <c r="AZ1188" i="1"/>
  <c r="BA1188" i="1"/>
  <c r="BB1188" i="1"/>
  <c r="BC1188" i="1"/>
  <c r="BD1188" i="1"/>
  <c r="BE1188" i="1"/>
  <c r="BF1188" i="1"/>
  <c r="BG1188" i="1"/>
  <c r="BH1188" i="1"/>
  <c r="BI1188" i="1"/>
  <c r="BJ1188" i="1"/>
  <c r="BK1188" i="1"/>
  <c r="BL1188" i="1"/>
  <c r="BM1188" i="1"/>
  <c r="BN1188" i="1"/>
  <c r="BO1188" i="1"/>
  <c r="BP1188" i="1"/>
  <c r="BQ1188" i="1"/>
  <c r="BR1188" i="1"/>
  <c r="BS1188" i="1"/>
  <c r="BT1188" i="1"/>
  <c r="BU1188" i="1"/>
  <c r="BV1188" i="1"/>
  <c r="BW1188" i="1"/>
  <c r="BX1188" i="1"/>
  <c r="BY1188" i="1"/>
  <c r="BZ1188" i="1"/>
  <c r="CA1188" i="1"/>
  <c r="CB1188" i="1"/>
  <c r="CC1188" i="1"/>
  <c r="CD1188" i="1"/>
  <c r="CE1188" i="1"/>
  <c r="CF1188" i="1"/>
  <c r="CG1188" i="1"/>
  <c r="CH1188" i="1"/>
  <c r="CI1188" i="1"/>
  <c r="CJ1188" i="1"/>
  <c r="CK1188" i="1"/>
  <c r="CL1188" i="1"/>
  <c r="CM1188" i="1"/>
  <c r="CN1188" i="1"/>
  <c r="CO1188" i="1"/>
  <c r="CP1188" i="1"/>
  <c r="CQ1188" i="1"/>
  <c r="CR1188" i="1"/>
  <c r="CS1188" i="1"/>
  <c r="CT1188" i="1"/>
  <c r="CU1188" i="1"/>
  <c r="CV1188" i="1"/>
  <c r="CW1188" i="1"/>
  <c r="CX1188" i="1"/>
  <c r="CY1188" i="1"/>
  <c r="CZ1188" i="1"/>
  <c r="DA1188" i="1"/>
  <c r="DB1188" i="1"/>
  <c r="DC1188" i="1"/>
  <c r="DD1188" i="1"/>
  <c r="DE1188" i="1"/>
  <c r="DF1188" i="1"/>
  <c r="DG1188" i="1"/>
  <c r="DH1188" i="1"/>
  <c r="DI1188" i="1"/>
  <c r="Q1189" i="1"/>
  <c r="R1189" i="1"/>
  <c r="S1189" i="1"/>
  <c r="T1189" i="1"/>
  <c r="U1189" i="1"/>
  <c r="V1189" i="1"/>
  <c r="W1189" i="1"/>
  <c r="X1189" i="1"/>
  <c r="Y1189" i="1"/>
  <c r="Z1189" i="1"/>
  <c r="AA1189" i="1"/>
  <c r="AB1189" i="1"/>
  <c r="AC1189" i="1"/>
  <c r="AD1189" i="1"/>
  <c r="AE1189" i="1"/>
  <c r="AF1189" i="1"/>
  <c r="AG1189" i="1"/>
  <c r="AH1189" i="1"/>
  <c r="AI1189" i="1"/>
  <c r="AJ1189" i="1"/>
  <c r="AK1189" i="1"/>
  <c r="AL1189" i="1"/>
  <c r="AM1189" i="1"/>
  <c r="AN1189" i="1"/>
  <c r="AO1189" i="1"/>
  <c r="AP1189" i="1"/>
  <c r="AQ1189" i="1"/>
  <c r="AR1189" i="1"/>
  <c r="AS1189" i="1"/>
  <c r="AT1189" i="1"/>
  <c r="AU1189" i="1"/>
  <c r="AV1189" i="1"/>
  <c r="AW1189" i="1"/>
  <c r="AX1189" i="1"/>
  <c r="AY1189" i="1"/>
  <c r="AZ1189" i="1"/>
  <c r="BA1189" i="1"/>
  <c r="BB1189" i="1"/>
  <c r="BC1189" i="1"/>
  <c r="BD1189" i="1"/>
  <c r="BE1189" i="1"/>
  <c r="BF1189" i="1"/>
  <c r="BG1189" i="1"/>
  <c r="BH1189" i="1"/>
  <c r="BI1189" i="1"/>
  <c r="BJ1189" i="1"/>
  <c r="BK1189" i="1"/>
  <c r="BL1189" i="1"/>
  <c r="BM1189" i="1"/>
  <c r="BN1189" i="1"/>
  <c r="BO1189" i="1"/>
  <c r="BP1189" i="1"/>
  <c r="BQ1189" i="1"/>
  <c r="BR1189" i="1"/>
  <c r="BS1189" i="1"/>
  <c r="BT1189" i="1"/>
  <c r="BU1189" i="1"/>
  <c r="BV1189" i="1"/>
  <c r="BW1189" i="1"/>
  <c r="BX1189" i="1"/>
  <c r="BY1189" i="1"/>
  <c r="BZ1189" i="1"/>
  <c r="CA1189" i="1"/>
  <c r="CB1189" i="1"/>
  <c r="CC1189" i="1"/>
  <c r="CD1189" i="1"/>
  <c r="CE1189" i="1"/>
  <c r="CF1189" i="1"/>
  <c r="CG1189" i="1"/>
  <c r="CH1189" i="1"/>
  <c r="CI1189" i="1"/>
  <c r="CJ1189" i="1"/>
  <c r="CK1189" i="1"/>
  <c r="CL1189" i="1"/>
  <c r="CM1189" i="1"/>
  <c r="CN1189" i="1"/>
  <c r="CO1189" i="1"/>
  <c r="CP1189" i="1"/>
  <c r="CQ1189" i="1"/>
  <c r="CR1189" i="1"/>
  <c r="CS1189" i="1"/>
  <c r="CT1189" i="1"/>
  <c r="CU1189" i="1"/>
  <c r="CV1189" i="1"/>
  <c r="CW1189" i="1"/>
  <c r="CX1189" i="1"/>
  <c r="CY1189" i="1"/>
  <c r="CZ1189" i="1"/>
  <c r="DA1189" i="1"/>
  <c r="DB1189" i="1"/>
  <c r="DC1189" i="1"/>
  <c r="DD1189" i="1"/>
  <c r="DE1189" i="1"/>
  <c r="DF1189" i="1"/>
  <c r="DG1189" i="1"/>
  <c r="DH1189" i="1"/>
  <c r="DI1189" i="1"/>
  <c r="Q1190" i="1"/>
  <c r="R1190" i="1"/>
  <c r="S1190" i="1"/>
  <c r="T1190" i="1"/>
  <c r="U1190" i="1"/>
  <c r="V1190" i="1"/>
  <c r="W1190" i="1"/>
  <c r="X1190" i="1"/>
  <c r="Y1190" i="1"/>
  <c r="Z1190" i="1"/>
  <c r="AA1190" i="1"/>
  <c r="AB1190" i="1"/>
  <c r="AC1190" i="1"/>
  <c r="AD1190" i="1"/>
  <c r="AE1190" i="1"/>
  <c r="AF1190" i="1"/>
  <c r="AG1190" i="1"/>
  <c r="AH1190" i="1"/>
  <c r="AI1190" i="1"/>
  <c r="AJ1190" i="1"/>
  <c r="AK1190" i="1"/>
  <c r="AL1190" i="1"/>
  <c r="AM1190" i="1"/>
  <c r="AN1190" i="1"/>
  <c r="AO1190" i="1"/>
  <c r="AP1190" i="1"/>
  <c r="AQ1190" i="1"/>
  <c r="AR1190" i="1"/>
  <c r="AS1190" i="1"/>
  <c r="AT1190" i="1"/>
  <c r="AU1190" i="1"/>
  <c r="AV1190" i="1"/>
  <c r="AW1190" i="1"/>
  <c r="AX1190" i="1"/>
  <c r="AY1190" i="1"/>
  <c r="AZ1190" i="1"/>
  <c r="BA1190" i="1"/>
  <c r="BB1190" i="1"/>
  <c r="BC1190" i="1"/>
  <c r="BD1190" i="1"/>
  <c r="BE1190" i="1"/>
  <c r="BF1190" i="1"/>
  <c r="BG1190" i="1"/>
  <c r="BH1190" i="1"/>
  <c r="BI1190" i="1"/>
  <c r="BJ1190" i="1"/>
  <c r="BK1190" i="1"/>
  <c r="BL1190" i="1"/>
  <c r="BM1190" i="1"/>
  <c r="BN1190" i="1"/>
  <c r="BO1190" i="1"/>
  <c r="BP1190" i="1"/>
  <c r="BQ1190" i="1"/>
  <c r="BR1190" i="1"/>
  <c r="BS1190" i="1"/>
  <c r="BT1190" i="1"/>
  <c r="BU1190" i="1"/>
  <c r="BV1190" i="1"/>
  <c r="BW1190" i="1"/>
  <c r="BX1190" i="1"/>
  <c r="BY1190" i="1"/>
  <c r="BZ1190" i="1"/>
  <c r="CA1190" i="1"/>
  <c r="CB1190" i="1"/>
  <c r="CC1190" i="1"/>
  <c r="CD1190" i="1"/>
  <c r="CE1190" i="1"/>
  <c r="CF1190" i="1"/>
  <c r="CG1190" i="1"/>
  <c r="CH1190" i="1"/>
  <c r="CI1190" i="1"/>
  <c r="CJ1190" i="1"/>
  <c r="CK1190" i="1"/>
  <c r="CL1190" i="1"/>
  <c r="CM1190" i="1"/>
  <c r="CN1190" i="1"/>
  <c r="CO1190" i="1"/>
  <c r="CP1190" i="1"/>
  <c r="CQ1190" i="1"/>
  <c r="CR1190" i="1"/>
  <c r="CS1190" i="1"/>
  <c r="CT1190" i="1"/>
  <c r="CU1190" i="1"/>
  <c r="CV1190" i="1"/>
  <c r="CW1190" i="1"/>
  <c r="CX1190" i="1"/>
  <c r="CY1190" i="1"/>
  <c r="CZ1190" i="1"/>
  <c r="DA1190" i="1"/>
  <c r="DB1190" i="1"/>
  <c r="DC1190" i="1"/>
  <c r="DD1190" i="1"/>
  <c r="DE1190" i="1"/>
  <c r="DF1190" i="1"/>
  <c r="DG1190" i="1"/>
  <c r="DH1190" i="1"/>
  <c r="DI1190" i="1"/>
  <c r="Q1191" i="1"/>
  <c r="R1191" i="1"/>
  <c r="S1191" i="1"/>
  <c r="T1191" i="1"/>
  <c r="U1191" i="1"/>
  <c r="V1191" i="1"/>
  <c r="W1191" i="1"/>
  <c r="X1191" i="1"/>
  <c r="Y1191" i="1"/>
  <c r="Z1191" i="1"/>
  <c r="AA1191" i="1"/>
  <c r="AB1191" i="1"/>
  <c r="AC1191" i="1"/>
  <c r="AD1191" i="1"/>
  <c r="AE1191" i="1"/>
  <c r="AF1191" i="1"/>
  <c r="AG1191" i="1"/>
  <c r="AH1191" i="1"/>
  <c r="AI1191" i="1"/>
  <c r="AJ1191" i="1"/>
  <c r="AK1191" i="1"/>
  <c r="AL1191" i="1"/>
  <c r="AM1191" i="1"/>
  <c r="AN1191" i="1"/>
  <c r="AO1191" i="1"/>
  <c r="AP1191" i="1"/>
  <c r="AQ1191" i="1"/>
  <c r="AR1191" i="1"/>
  <c r="AS1191" i="1"/>
  <c r="AT1191" i="1"/>
  <c r="AU1191" i="1"/>
  <c r="AV1191" i="1"/>
  <c r="AW1191" i="1"/>
  <c r="AX1191" i="1"/>
  <c r="AY1191" i="1"/>
  <c r="AZ1191" i="1"/>
  <c r="BA1191" i="1"/>
  <c r="BB1191" i="1"/>
  <c r="BC1191" i="1"/>
  <c r="BD1191" i="1"/>
  <c r="BE1191" i="1"/>
  <c r="BF1191" i="1"/>
  <c r="BG1191" i="1"/>
  <c r="BH1191" i="1"/>
  <c r="BI1191" i="1"/>
  <c r="BJ1191" i="1"/>
  <c r="BK1191" i="1"/>
  <c r="BL1191" i="1"/>
  <c r="BM1191" i="1"/>
  <c r="BN1191" i="1"/>
  <c r="BO1191" i="1"/>
  <c r="BP1191" i="1"/>
  <c r="BQ1191" i="1"/>
  <c r="BR1191" i="1"/>
  <c r="BS1191" i="1"/>
  <c r="BT1191" i="1"/>
  <c r="BU1191" i="1"/>
  <c r="BV1191" i="1"/>
  <c r="BW1191" i="1"/>
  <c r="BX1191" i="1"/>
  <c r="BY1191" i="1"/>
  <c r="BZ1191" i="1"/>
  <c r="CA1191" i="1"/>
  <c r="CB1191" i="1"/>
  <c r="CC1191" i="1"/>
  <c r="CD1191" i="1"/>
  <c r="CE1191" i="1"/>
  <c r="CF1191" i="1"/>
  <c r="CG1191" i="1"/>
  <c r="CH1191" i="1"/>
  <c r="CI1191" i="1"/>
  <c r="CJ1191" i="1"/>
  <c r="CK1191" i="1"/>
  <c r="CL1191" i="1"/>
  <c r="CM1191" i="1"/>
  <c r="CN1191" i="1"/>
  <c r="CO1191" i="1"/>
  <c r="CP1191" i="1"/>
  <c r="CQ1191" i="1"/>
  <c r="CR1191" i="1"/>
  <c r="CS1191" i="1"/>
  <c r="CT1191" i="1"/>
  <c r="CU1191" i="1"/>
  <c r="CV1191" i="1"/>
  <c r="CW1191" i="1"/>
  <c r="CX1191" i="1"/>
  <c r="CY1191" i="1"/>
  <c r="CZ1191" i="1"/>
  <c r="DA1191" i="1"/>
  <c r="DB1191" i="1"/>
  <c r="DC1191" i="1"/>
  <c r="DD1191" i="1"/>
  <c r="DE1191" i="1"/>
  <c r="DF1191" i="1"/>
  <c r="DG1191" i="1"/>
  <c r="DH1191" i="1"/>
  <c r="DI1191" i="1"/>
  <c r="Q1192" i="1"/>
  <c r="R1192" i="1"/>
  <c r="S1192" i="1"/>
  <c r="T1192" i="1"/>
  <c r="U1192" i="1"/>
  <c r="V1192" i="1"/>
  <c r="W1192" i="1"/>
  <c r="X1192" i="1"/>
  <c r="Y1192" i="1"/>
  <c r="Z1192" i="1"/>
  <c r="AA1192" i="1"/>
  <c r="AB1192" i="1"/>
  <c r="AC1192" i="1"/>
  <c r="AD1192" i="1"/>
  <c r="AE1192" i="1"/>
  <c r="AF1192" i="1"/>
  <c r="AG1192" i="1"/>
  <c r="AH1192" i="1"/>
  <c r="AI1192" i="1"/>
  <c r="AJ1192" i="1"/>
  <c r="AK1192" i="1"/>
  <c r="AL1192" i="1"/>
  <c r="AM1192" i="1"/>
  <c r="AN1192" i="1"/>
  <c r="AO1192" i="1"/>
  <c r="AP1192" i="1"/>
  <c r="AQ1192" i="1"/>
  <c r="AR1192" i="1"/>
  <c r="AS1192" i="1"/>
  <c r="AT1192" i="1"/>
  <c r="AU1192" i="1"/>
  <c r="AV1192" i="1"/>
  <c r="AW1192" i="1"/>
  <c r="AX1192" i="1"/>
  <c r="AY1192" i="1"/>
  <c r="AZ1192" i="1"/>
  <c r="BA1192" i="1"/>
  <c r="BB1192" i="1"/>
  <c r="BC1192" i="1"/>
  <c r="BD1192" i="1"/>
  <c r="BE1192" i="1"/>
  <c r="BF1192" i="1"/>
  <c r="BG1192" i="1"/>
  <c r="BH1192" i="1"/>
  <c r="BI1192" i="1"/>
  <c r="BJ1192" i="1"/>
  <c r="BK1192" i="1"/>
  <c r="BL1192" i="1"/>
  <c r="BM1192" i="1"/>
  <c r="BN1192" i="1"/>
  <c r="BO1192" i="1"/>
  <c r="BP1192" i="1"/>
  <c r="BQ1192" i="1"/>
  <c r="BR1192" i="1"/>
  <c r="BS1192" i="1"/>
  <c r="BT1192" i="1"/>
  <c r="BU1192" i="1"/>
  <c r="BV1192" i="1"/>
  <c r="BW1192" i="1"/>
  <c r="BX1192" i="1"/>
  <c r="BY1192" i="1"/>
  <c r="BZ1192" i="1"/>
  <c r="CA1192" i="1"/>
  <c r="CB1192" i="1"/>
  <c r="CC1192" i="1"/>
  <c r="CD1192" i="1"/>
  <c r="CE1192" i="1"/>
  <c r="CF1192" i="1"/>
  <c r="CG1192" i="1"/>
  <c r="CH1192" i="1"/>
  <c r="CI1192" i="1"/>
  <c r="CJ1192" i="1"/>
  <c r="CK1192" i="1"/>
  <c r="CL1192" i="1"/>
  <c r="CM1192" i="1"/>
  <c r="CN1192" i="1"/>
  <c r="CO1192" i="1"/>
  <c r="CP1192" i="1"/>
  <c r="CQ1192" i="1"/>
  <c r="CR1192" i="1"/>
  <c r="CS1192" i="1"/>
  <c r="CT1192" i="1"/>
  <c r="CU1192" i="1"/>
  <c r="CV1192" i="1"/>
  <c r="CW1192" i="1"/>
  <c r="CX1192" i="1"/>
  <c r="CY1192" i="1"/>
  <c r="CZ1192" i="1"/>
  <c r="DA1192" i="1"/>
  <c r="DB1192" i="1"/>
  <c r="DC1192" i="1"/>
  <c r="DD1192" i="1"/>
  <c r="DE1192" i="1"/>
  <c r="DF1192" i="1"/>
  <c r="DG1192" i="1"/>
  <c r="DH1192" i="1"/>
  <c r="DI1192" i="1"/>
  <c r="Q1193" i="1"/>
  <c r="R1193" i="1"/>
  <c r="S1193" i="1"/>
  <c r="T1193" i="1"/>
  <c r="U1193" i="1"/>
  <c r="V1193" i="1"/>
  <c r="W1193" i="1"/>
  <c r="X1193" i="1"/>
  <c r="Y1193" i="1"/>
  <c r="Z1193" i="1"/>
  <c r="AA1193" i="1"/>
  <c r="AB1193" i="1"/>
  <c r="AC1193" i="1"/>
  <c r="AD1193" i="1"/>
  <c r="AE1193" i="1"/>
  <c r="AF1193" i="1"/>
  <c r="AG1193" i="1"/>
  <c r="AH1193" i="1"/>
  <c r="AI1193" i="1"/>
  <c r="AJ1193" i="1"/>
  <c r="AK1193" i="1"/>
  <c r="AL1193" i="1"/>
  <c r="AM1193" i="1"/>
  <c r="AN1193" i="1"/>
  <c r="AO1193" i="1"/>
  <c r="AP1193" i="1"/>
  <c r="AQ1193" i="1"/>
  <c r="AR1193" i="1"/>
  <c r="AS1193" i="1"/>
  <c r="AT1193" i="1"/>
  <c r="AU1193" i="1"/>
  <c r="AV1193" i="1"/>
  <c r="AW1193" i="1"/>
  <c r="AX1193" i="1"/>
  <c r="AY1193" i="1"/>
  <c r="AZ1193" i="1"/>
  <c r="BA1193" i="1"/>
  <c r="BB1193" i="1"/>
  <c r="BC1193" i="1"/>
  <c r="BD1193" i="1"/>
  <c r="BE1193" i="1"/>
  <c r="BF1193" i="1"/>
  <c r="BG1193" i="1"/>
  <c r="BH1193" i="1"/>
  <c r="BI1193" i="1"/>
  <c r="BJ1193" i="1"/>
  <c r="BK1193" i="1"/>
  <c r="BL1193" i="1"/>
  <c r="BM1193" i="1"/>
  <c r="BN1193" i="1"/>
  <c r="BO1193" i="1"/>
  <c r="BP1193" i="1"/>
  <c r="BQ1193" i="1"/>
  <c r="BR1193" i="1"/>
  <c r="BS1193" i="1"/>
  <c r="BT1193" i="1"/>
  <c r="BU1193" i="1"/>
  <c r="BV1193" i="1"/>
  <c r="BW1193" i="1"/>
  <c r="BX1193" i="1"/>
  <c r="BY1193" i="1"/>
  <c r="BZ1193" i="1"/>
  <c r="CA1193" i="1"/>
  <c r="CB1193" i="1"/>
  <c r="CC1193" i="1"/>
  <c r="CD1193" i="1"/>
  <c r="CE1193" i="1"/>
  <c r="CF1193" i="1"/>
  <c r="CG1193" i="1"/>
  <c r="CH1193" i="1"/>
  <c r="CI1193" i="1"/>
  <c r="CJ1193" i="1"/>
  <c r="CK1193" i="1"/>
  <c r="CL1193" i="1"/>
  <c r="CM1193" i="1"/>
  <c r="CN1193" i="1"/>
  <c r="CO1193" i="1"/>
  <c r="CP1193" i="1"/>
  <c r="CQ1193" i="1"/>
  <c r="CR1193" i="1"/>
  <c r="CS1193" i="1"/>
  <c r="CT1193" i="1"/>
  <c r="CU1193" i="1"/>
  <c r="CV1193" i="1"/>
  <c r="CW1193" i="1"/>
  <c r="CX1193" i="1"/>
  <c r="CY1193" i="1"/>
  <c r="CZ1193" i="1"/>
  <c r="DA1193" i="1"/>
  <c r="DB1193" i="1"/>
  <c r="DC1193" i="1"/>
  <c r="DD1193" i="1"/>
  <c r="DE1193" i="1"/>
  <c r="DF1193" i="1"/>
  <c r="DG1193" i="1"/>
  <c r="DH1193" i="1"/>
  <c r="DI1193" i="1"/>
  <c r="Q1194" i="1"/>
  <c r="R1194" i="1"/>
  <c r="S1194" i="1"/>
  <c r="T1194" i="1"/>
  <c r="U1194" i="1"/>
  <c r="V1194" i="1"/>
  <c r="W1194" i="1"/>
  <c r="X1194" i="1"/>
  <c r="Y1194" i="1"/>
  <c r="Z1194" i="1"/>
  <c r="AA1194" i="1"/>
  <c r="AB1194" i="1"/>
  <c r="AC1194" i="1"/>
  <c r="AD1194" i="1"/>
  <c r="AE1194" i="1"/>
  <c r="AF1194" i="1"/>
  <c r="AG1194" i="1"/>
  <c r="AH1194" i="1"/>
  <c r="AI1194" i="1"/>
  <c r="AJ1194" i="1"/>
  <c r="AK1194" i="1"/>
  <c r="AL1194" i="1"/>
  <c r="AM1194" i="1"/>
  <c r="AN1194" i="1"/>
  <c r="AO1194" i="1"/>
  <c r="AP1194" i="1"/>
  <c r="AQ1194" i="1"/>
  <c r="AR1194" i="1"/>
  <c r="AS1194" i="1"/>
  <c r="AT1194" i="1"/>
  <c r="AU1194" i="1"/>
  <c r="AV1194" i="1"/>
  <c r="AW1194" i="1"/>
  <c r="AX1194" i="1"/>
  <c r="AY1194" i="1"/>
  <c r="AZ1194" i="1"/>
  <c r="BA1194" i="1"/>
  <c r="BB1194" i="1"/>
  <c r="BC1194" i="1"/>
  <c r="BD1194" i="1"/>
  <c r="BE1194" i="1"/>
  <c r="BF1194" i="1"/>
  <c r="BG1194" i="1"/>
  <c r="BH1194" i="1"/>
  <c r="BI1194" i="1"/>
  <c r="BJ1194" i="1"/>
  <c r="BK1194" i="1"/>
  <c r="BL1194" i="1"/>
  <c r="BM1194" i="1"/>
  <c r="BN1194" i="1"/>
  <c r="BO1194" i="1"/>
  <c r="BP1194" i="1"/>
  <c r="BQ1194" i="1"/>
  <c r="BR1194" i="1"/>
  <c r="BS1194" i="1"/>
  <c r="BT1194" i="1"/>
  <c r="BU1194" i="1"/>
  <c r="BV1194" i="1"/>
  <c r="BW1194" i="1"/>
  <c r="BX1194" i="1"/>
  <c r="BY1194" i="1"/>
  <c r="BZ1194" i="1"/>
  <c r="CA1194" i="1"/>
  <c r="CB1194" i="1"/>
  <c r="CC1194" i="1"/>
  <c r="CD1194" i="1"/>
  <c r="CE1194" i="1"/>
  <c r="CF1194" i="1"/>
  <c r="CG1194" i="1"/>
  <c r="CH1194" i="1"/>
  <c r="CI1194" i="1"/>
  <c r="CJ1194" i="1"/>
  <c r="CK1194" i="1"/>
  <c r="CL1194" i="1"/>
  <c r="CM1194" i="1"/>
  <c r="CN1194" i="1"/>
  <c r="CO1194" i="1"/>
  <c r="CP1194" i="1"/>
  <c r="CQ1194" i="1"/>
  <c r="CR1194" i="1"/>
  <c r="CS1194" i="1"/>
  <c r="CT1194" i="1"/>
  <c r="CU1194" i="1"/>
  <c r="CV1194" i="1"/>
  <c r="CW1194" i="1"/>
  <c r="CX1194" i="1"/>
  <c r="CY1194" i="1"/>
  <c r="CZ1194" i="1"/>
  <c r="DA1194" i="1"/>
  <c r="DB1194" i="1"/>
  <c r="DC1194" i="1"/>
  <c r="DD1194" i="1"/>
  <c r="DE1194" i="1"/>
  <c r="DF1194" i="1"/>
  <c r="DG1194" i="1"/>
  <c r="DH1194" i="1"/>
  <c r="DI1194" i="1"/>
  <c r="Q1195" i="1"/>
  <c r="R1195" i="1"/>
  <c r="S1195" i="1"/>
  <c r="T1195" i="1"/>
  <c r="U1195" i="1"/>
  <c r="V1195" i="1"/>
  <c r="W1195" i="1"/>
  <c r="X1195" i="1"/>
  <c r="Y1195" i="1"/>
  <c r="Z1195" i="1"/>
  <c r="AA1195" i="1"/>
  <c r="AB1195" i="1"/>
  <c r="AC1195" i="1"/>
  <c r="AD1195" i="1"/>
  <c r="AE1195" i="1"/>
  <c r="AF1195" i="1"/>
  <c r="AG1195" i="1"/>
  <c r="AH1195" i="1"/>
  <c r="AI1195" i="1"/>
  <c r="AJ1195" i="1"/>
  <c r="AK1195" i="1"/>
  <c r="AL1195" i="1"/>
  <c r="AM1195" i="1"/>
  <c r="AN1195" i="1"/>
  <c r="AO1195" i="1"/>
  <c r="AP1195" i="1"/>
  <c r="AQ1195" i="1"/>
  <c r="AR1195" i="1"/>
  <c r="AS1195" i="1"/>
  <c r="AT1195" i="1"/>
  <c r="AU1195" i="1"/>
  <c r="AV1195" i="1"/>
  <c r="AW1195" i="1"/>
  <c r="AX1195" i="1"/>
  <c r="AY1195" i="1"/>
  <c r="AZ1195" i="1"/>
  <c r="BA1195" i="1"/>
  <c r="BB1195" i="1"/>
  <c r="BC1195" i="1"/>
  <c r="BD1195" i="1"/>
  <c r="BE1195" i="1"/>
  <c r="BF1195" i="1"/>
  <c r="BG1195" i="1"/>
  <c r="BH1195" i="1"/>
  <c r="BI1195" i="1"/>
  <c r="BJ1195" i="1"/>
  <c r="BK1195" i="1"/>
  <c r="BL1195" i="1"/>
  <c r="BM1195" i="1"/>
  <c r="BN1195" i="1"/>
  <c r="BO1195" i="1"/>
  <c r="BP1195" i="1"/>
  <c r="BQ1195" i="1"/>
  <c r="BR1195" i="1"/>
  <c r="BS1195" i="1"/>
  <c r="BT1195" i="1"/>
  <c r="BU1195" i="1"/>
  <c r="BV1195" i="1"/>
  <c r="BW1195" i="1"/>
  <c r="BX1195" i="1"/>
  <c r="BY1195" i="1"/>
  <c r="BZ1195" i="1"/>
  <c r="CA1195" i="1"/>
  <c r="CB1195" i="1"/>
  <c r="CC1195" i="1"/>
  <c r="CD1195" i="1"/>
  <c r="CE1195" i="1"/>
  <c r="CF1195" i="1"/>
  <c r="CG1195" i="1"/>
  <c r="CH1195" i="1"/>
  <c r="CI1195" i="1"/>
  <c r="CJ1195" i="1"/>
  <c r="CK1195" i="1"/>
  <c r="CL1195" i="1"/>
  <c r="CM1195" i="1"/>
  <c r="CN1195" i="1"/>
  <c r="CO1195" i="1"/>
  <c r="CP1195" i="1"/>
  <c r="CQ1195" i="1"/>
  <c r="CR1195" i="1"/>
  <c r="CS1195" i="1"/>
  <c r="CT1195" i="1"/>
  <c r="CU1195" i="1"/>
  <c r="CV1195" i="1"/>
  <c r="CW1195" i="1"/>
  <c r="CX1195" i="1"/>
  <c r="CY1195" i="1"/>
  <c r="CZ1195" i="1"/>
  <c r="DA1195" i="1"/>
  <c r="DB1195" i="1"/>
  <c r="DC1195" i="1"/>
  <c r="DD1195" i="1"/>
  <c r="DE1195" i="1"/>
  <c r="DF1195" i="1"/>
  <c r="DG1195" i="1"/>
  <c r="DH1195" i="1"/>
  <c r="DI1195" i="1"/>
  <c r="Q1196" i="1"/>
  <c r="R1196" i="1"/>
  <c r="S1196" i="1"/>
  <c r="T1196" i="1"/>
  <c r="U1196" i="1"/>
  <c r="V1196" i="1"/>
  <c r="W1196" i="1"/>
  <c r="X1196" i="1"/>
  <c r="Y1196" i="1"/>
  <c r="Z1196" i="1"/>
  <c r="AA1196" i="1"/>
  <c r="AB1196" i="1"/>
  <c r="AC1196" i="1"/>
  <c r="AD1196" i="1"/>
  <c r="AE1196" i="1"/>
  <c r="AF1196" i="1"/>
  <c r="AG1196" i="1"/>
  <c r="AH1196" i="1"/>
  <c r="AI1196" i="1"/>
  <c r="AJ1196" i="1"/>
  <c r="AK1196" i="1"/>
  <c r="AL1196" i="1"/>
  <c r="AM1196" i="1"/>
  <c r="AN1196" i="1"/>
  <c r="AO1196" i="1"/>
  <c r="AP1196" i="1"/>
  <c r="AQ1196" i="1"/>
  <c r="AR1196" i="1"/>
  <c r="AS1196" i="1"/>
  <c r="AT1196" i="1"/>
  <c r="AU1196" i="1"/>
  <c r="AV1196" i="1"/>
  <c r="AW1196" i="1"/>
  <c r="AX1196" i="1"/>
  <c r="AY1196" i="1"/>
  <c r="AZ1196" i="1"/>
  <c r="BA1196" i="1"/>
  <c r="BB1196" i="1"/>
  <c r="BC1196" i="1"/>
  <c r="BD1196" i="1"/>
  <c r="BE1196" i="1"/>
  <c r="BF1196" i="1"/>
  <c r="BG1196" i="1"/>
  <c r="BH1196" i="1"/>
  <c r="BI1196" i="1"/>
  <c r="BJ1196" i="1"/>
  <c r="BK1196" i="1"/>
  <c r="BL1196" i="1"/>
  <c r="BM1196" i="1"/>
  <c r="BN1196" i="1"/>
  <c r="BO1196" i="1"/>
  <c r="BP1196" i="1"/>
  <c r="BQ1196" i="1"/>
  <c r="BR1196" i="1"/>
  <c r="BS1196" i="1"/>
  <c r="BT1196" i="1"/>
  <c r="BU1196" i="1"/>
  <c r="BV1196" i="1"/>
  <c r="BW1196" i="1"/>
  <c r="BX1196" i="1"/>
  <c r="BY1196" i="1"/>
  <c r="BZ1196" i="1"/>
  <c r="CA1196" i="1"/>
  <c r="CB1196" i="1"/>
  <c r="CC1196" i="1"/>
  <c r="CD1196" i="1"/>
  <c r="CE1196" i="1"/>
  <c r="CF1196" i="1"/>
  <c r="CG1196" i="1"/>
  <c r="CH1196" i="1"/>
  <c r="CI1196" i="1"/>
  <c r="CJ1196" i="1"/>
  <c r="CK1196" i="1"/>
  <c r="CL1196" i="1"/>
  <c r="CM1196" i="1"/>
  <c r="CN1196" i="1"/>
  <c r="CO1196" i="1"/>
  <c r="CP1196" i="1"/>
  <c r="CQ1196" i="1"/>
  <c r="CR1196" i="1"/>
  <c r="CS1196" i="1"/>
  <c r="CT1196" i="1"/>
  <c r="CU1196" i="1"/>
  <c r="CV1196" i="1"/>
  <c r="CW1196" i="1"/>
  <c r="CX1196" i="1"/>
  <c r="CY1196" i="1"/>
  <c r="CZ1196" i="1"/>
  <c r="DA1196" i="1"/>
  <c r="DB1196" i="1"/>
  <c r="DC1196" i="1"/>
  <c r="DD1196" i="1"/>
  <c r="DE1196" i="1"/>
  <c r="DF1196" i="1"/>
  <c r="DG1196" i="1"/>
  <c r="DH1196" i="1"/>
  <c r="DI1196" i="1"/>
  <c r="Q1197" i="1"/>
  <c r="R1197" i="1"/>
  <c r="S1197" i="1"/>
  <c r="T1197" i="1"/>
  <c r="U1197" i="1"/>
  <c r="V1197" i="1"/>
  <c r="W1197" i="1"/>
  <c r="X1197" i="1"/>
  <c r="Y1197" i="1"/>
  <c r="Z1197" i="1"/>
  <c r="AA1197" i="1"/>
  <c r="AB1197" i="1"/>
  <c r="AC1197" i="1"/>
  <c r="AD1197" i="1"/>
  <c r="AE1197" i="1"/>
  <c r="AF1197" i="1"/>
  <c r="AG1197" i="1"/>
  <c r="AH1197" i="1"/>
  <c r="AI1197" i="1"/>
  <c r="AJ1197" i="1"/>
  <c r="AK1197" i="1"/>
  <c r="AL1197" i="1"/>
  <c r="AM1197" i="1"/>
  <c r="AN1197" i="1"/>
  <c r="AO1197" i="1"/>
  <c r="AP1197" i="1"/>
  <c r="AQ1197" i="1"/>
  <c r="AR1197" i="1"/>
  <c r="AS1197" i="1"/>
  <c r="AT1197" i="1"/>
  <c r="AU1197" i="1"/>
  <c r="AV1197" i="1"/>
  <c r="AW1197" i="1"/>
  <c r="AX1197" i="1"/>
  <c r="AY1197" i="1"/>
  <c r="AZ1197" i="1"/>
  <c r="BA1197" i="1"/>
  <c r="BB1197" i="1"/>
  <c r="BC1197" i="1"/>
  <c r="BD1197" i="1"/>
  <c r="BE1197" i="1"/>
  <c r="BF1197" i="1"/>
  <c r="BG1197" i="1"/>
  <c r="BH1197" i="1"/>
  <c r="BI1197" i="1"/>
  <c r="BJ1197" i="1"/>
  <c r="BK1197" i="1"/>
  <c r="BL1197" i="1"/>
  <c r="BM1197" i="1"/>
  <c r="BN1197" i="1"/>
  <c r="BO1197" i="1"/>
  <c r="BP1197" i="1"/>
  <c r="BQ1197" i="1"/>
  <c r="BR1197" i="1"/>
  <c r="BS1197" i="1"/>
  <c r="BT1197" i="1"/>
  <c r="BU1197" i="1"/>
  <c r="BV1197" i="1"/>
  <c r="BW1197" i="1"/>
  <c r="BX1197" i="1"/>
  <c r="BY1197" i="1"/>
  <c r="BZ1197" i="1"/>
  <c r="CA1197" i="1"/>
  <c r="CB1197" i="1"/>
  <c r="CC1197" i="1"/>
  <c r="CD1197" i="1"/>
  <c r="CE1197" i="1"/>
  <c r="CF1197" i="1"/>
  <c r="CG1197" i="1"/>
  <c r="CH1197" i="1"/>
  <c r="CI1197" i="1"/>
  <c r="CJ1197" i="1"/>
  <c r="CK1197" i="1"/>
  <c r="CL1197" i="1"/>
  <c r="CM1197" i="1"/>
  <c r="CN1197" i="1"/>
  <c r="CO1197" i="1"/>
  <c r="CP1197" i="1"/>
  <c r="CQ1197" i="1"/>
  <c r="CR1197" i="1"/>
  <c r="CS1197" i="1"/>
  <c r="CT1197" i="1"/>
  <c r="CU1197" i="1"/>
  <c r="CV1197" i="1"/>
  <c r="CW1197" i="1"/>
  <c r="CX1197" i="1"/>
  <c r="CY1197" i="1"/>
  <c r="CZ1197" i="1"/>
  <c r="DA1197" i="1"/>
  <c r="DB1197" i="1"/>
  <c r="DC1197" i="1"/>
  <c r="DD1197" i="1"/>
  <c r="DE1197" i="1"/>
  <c r="DF1197" i="1"/>
  <c r="DG1197" i="1"/>
  <c r="DH1197" i="1"/>
  <c r="DI1197" i="1"/>
  <c r="Q1198" i="1"/>
  <c r="R1198" i="1"/>
  <c r="S1198" i="1"/>
  <c r="T1198" i="1"/>
  <c r="U1198" i="1"/>
  <c r="V1198" i="1"/>
  <c r="W1198" i="1"/>
  <c r="X1198" i="1"/>
  <c r="Y1198" i="1"/>
  <c r="Z1198" i="1"/>
  <c r="AA1198" i="1"/>
  <c r="AB1198" i="1"/>
  <c r="AC1198" i="1"/>
  <c r="AD1198" i="1"/>
  <c r="AE1198" i="1"/>
  <c r="AF1198" i="1"/>
  <c r="AG1198" i="1"/>
  <c r="AH1198" i="1"/>
  <c r="AI1198" i="1"/>
  <c r="AJ1198" i="1"/>
  <c r="AK1198" i="1"/>
  <c r="AL1198" i="1"/>
  <c r="AM1198" i="1"/>
  <c r="AN1198" i="1"/>
  <c r="AO1198" i="1"/>
  <c r="AP1198" i="1"/>
  <c r="AQ1198" i="1"/>
  <c r="AR1198" i="1"/>
  <c r="AS1198" i="1"/>
  <c r="AT1198" i="1"/>
  <c r="AU1198" i="1"/>
  <c r="AV1198" i="1"/>
  <c r="AW1198" i="1"/>
  <c r="AX1198" i="1"/>
  <c r="AY1198" i="1"/>
  <c r="AZ1198" i="1"/>
  <c r="BA1198" i="1"/>
  <c r="BB1198" i="1"/>
  <c r="BC1198" i="1"/>
  <c r="BD1198" i="1"/>
  <c r="BE1198" i="1"/>
  <c r="BF1198" i="1"/>
  <c r="BG1198" i="1"/>
  <c r="BH1198" i="1"/>
  <c r="BI1198" i="1"/>
  <c r="BJ1198" i="1"/>
  <c r="BK1198" i="1"/>
  <c r="BL1198" i="1"/>
  <c r="BM1198" i="1"/>
  <c r="BN1198" i="1"/>
  <c r="BO1198" i="1"/>
  <c r="BP1198" i="1"/>
  <c r="BQ1198" i="1"/>
  <c r="BR1198" i="1"/>
  <c r="BS1198" i="1"/>
  <c r="BT1198" i="1"/>
  <c r="BU1198" i="1"/>
  <c r="BV1198" i="1"/>
  <c r="BW1198" i="1"/>
  <c r="BX1198" i="1"/>
  <c r="BY1198" i="1"/>
  <c r="BZ1198" i="1"/>
  <c r="CA1198" i="1"/>
  <c r="CB1198" i="1"/>
  <c r="CC1198" i="1"/>
  <c r="CD1198" i="1"/>
  <c r="CE1198" i="1"/>
  <c r="CF1198" i="1"/>
  <c r="CG1198" i="1"/>
  <c r="CH1198" i="1"/>
  <c r="CI1198" i="1"/>
  <c r="CJ1198" i="1"/>
  <c r="CK1198" i="1"/>
  <c r="CL1198" i="1"/>
  <c r="CM1198" i="1"/>
  <c r="CN1198" i="1"/>
  <c r="CO1198" i="1"/>
  <c r="CP1198" i="1"/>
  <c r="CQ1198" i="1"/>
  <c r="CR1198" i="1"/>
  <c r="CS1198" i="1"/>
  <c r="CT1198" i="1"/>
  <c r="CU1198" i="1"/>
  <c r="CV1198" i="1"/>
  <c r="CW1198" i="1"/>
  <c r="CX1198" i="1"/>
  <c r="CY1198" i="1"/>
  <c r="CZ1198" i="1"/>
  <c r="DA1198" i="1"/>
  <c r="DB1198" i="1"/>
  <c r="DC1198" i="1"/>
  <c r="DD1198" i="1"/>
  <c r="DE1198" i="1"/>
  <c r="DF1198" i="1"/>
  <c r="DG1198" i="1"/>
  <c r="DH1198" i="1"/>
  <c r="DI1198" i="1"/>
  <c r="Q1199" i="1"/>
  <c r="R1199" i="1"/>
  <c r="S1199" i="1"/>
  <c r="T1199" i="1"/>
  <c r="U1199" i="1"/>
  <c r="V1199" i="1"/>
  <c r="W1199" i="1"/>
  <c r="X1199" i="1"/>
  <c r="Y1199" i="1"/>
  <c r="Z1199" i="1"/>
  <c r="AA1199" i="1"/>
  <c r="AB1199" i="1"/>
  <c r="AC1199" i="1"/>
  <c r="AD1199" i="1"/>
  <c r="AE1199" i="1"/>
  <c r="AF1199" i="1"/>
  <c r="AG1199" i="1"/>
  <c r="AH1199" i="1"/>
  <c r="AI1199" i="1"/>
  <c r="AJ1199" i="1"/>
  <c r="AK1199" i="1"/>
  <c r="AL1199" i="1"/>
  <c r="AM1199" i="1"/>
  <c r="AN1199" i="1"/>
  <c r="AO1199" i="1"/>
  <c r="AP1199" i="1"/>
  <c r="AQ1199" i="1"/>
  <c r="AR1199" i="1"/>
  <c r="AS1199" i="1"/>
  <c r="AT1199" i="1"/>
  <c r="AU1199" i="1"/>
  <c r="AV1199" i="1"/>
  <c r="AW1199" i="1"/>
  <c r="AX1199" i="1"/>
  <c r="AY1199" i="1"/>
  <c r="AZ1199" i="1"/>
  <c r="BA1199" i="1"/>
  <c r="BB1199" i="1"/>
  <c r="BC1199" i="1"/>
  <c r="BD1199" i="1"/>
  <c r="BE1199" i="1"/>
  <c r="BF1199" i="1"/>
  <c r="BG1199" i="1"/>
  <c r="BH1199" i="1"/>
  <c r="BI1199" i="1"/>
  <c r="BJ1199" i="1"/>
  <c r="BK1199" i="1"/>
  <c r="BL1199" i="1"/>
  <c r="BM1199" i="1"/>
  <c r="BN1199" i="1"/>
  <c r="BO1199" i="1"/>
  <c r="BP1199" i="1"/>
  <c r="BQ1199" i="1"/>
  <c r="BR1199" i="1"/>
  <c r="BS1199" i="1"/>
  <c r="BT1199" i="1"/>
  <c r="BU1199" i="1"/>
  <c r="BV1199" i="1"/>
  <c r="BW1199" i="1"/>
  <c r="BX1199" i="1"/>
  <c r="BY1199" i="1"/>
  <c r="BZ1199" i="1"/>
  <c r="CA1199" i="1"/>
  <c r="CB1199" i="1"/>
  <c r="CC1199" i="1"/>
  <c r="CD1199" i="1"/>
  <c r="CE1199" i="1"/>
  <c r="CF1199" i="1"/>
  <c r="CG1199" i="1"/>
  <c r="CH1199" i="1"/>
  <c r="CI1199" i="1"/>
  <c r="CJ1199" i="1"/>
  <c r="CK1199" i="1"/>
  <c r="CL1199" i="1"/>
  <c r="CM1199" i="1"/>
  <c r="CN1199" i="1"/>
  <c r="CO1199" i="1"/>
  <c r="CP1199" i="1"/>
  <c r="CQ1199" i="1"/>
  <c r="CR1199" i="1"/>
  <c r="CS1199" i="1"/>
  <c r="CT1199" i="1"/>
  <c r="CU1199" i="1"/>
  <c r="CV1199" i="1"/>
  <c r="CW1199" i="1"/>
  <c r="CX1199" i="1"/>
  <c r="CY1199" i="1"/>
  <c r="CZ1199" i="1"/>
  <c r="DA1199" i="1"/>
  <c r="DB1199" i="1"/>
  <c r="DC1199" i="1"/>
  <c r="DD1199" i="1"/>
  <c r="DE1199" i="1"/>
  <c r="DF1199" i="1"/>
  <c r="DG1199" i="1"/>
  <c r="DH1199" i="1"/>
  <c r="DI1199" i="1"/>
  <c r="Q1200" i="1"/>
  <c r="R1200" i="1"/>
  <c r="S1200" i="1"/>
  <c r="T1200" i="1"/>
  <c r="U1200" i="1"/>
  <c r="V1200" i="1"/>
  <c r="W1200" i="1"/>
  <c r="X1200" i="1"/>
  <c r="Y1200" i="1"/>
  <c r="Z1200" i="1"/>
  <c r="AA1200" i="1"/>
  <c r="AB1200" i="1"/>
  <c r="AC1200" i="1"/>
  <c r="AD1200" i="1"/>
  <c r="AE1200" i="1"/>
  <c r="AF1200" i="1"/>
  <c r="AG1200" i="1"/>
  <c r="AH1200" i="1"/>
  <c r="AI1200" i="1"/>
  <c r="AJ1200" i="1"/>
  <c r="AK1200" i="1"/>
  <c r="AL1200" i="1"/>
  <c r="AM1200" i="1"/>
  <c r="AN1200" i="1"/>
  <c r="AO1200" i="1"/>
  <c r="AP1200" i="1"/>
  <c r="AQ1200" i="1"/>
  <c r="AR1200" i="1"/>
  <c r="AS1200" i="1"/>
  <c r="AT1200" i="1"/>
  <c r="AU1200" i="1"/>
  <c r="AV1200" i="1"/>
  <c r="AW1200" i="1"/>
  <c r="AX1200" i="1"/>
  <c r="AY1200" i="1"/>
  <c r="AZ1200" i="1"/>
  <c r="BA1200" i="1"/>
  <c r="BB1200" i="1"/>
  <c r="BC1200" i="1"/>
  <c r="BD1200" i="1"/>
  <c r="BE1200" i="1"/>
  <c r="BF1200" i="1"/>
  <c r="BG1200" i="1"/>
  <c r="BH1200" i="1"/>
  <c r="BI1200" i="1"/>
  <c r="BJ1200" i="1"/>
  <c r="BK1200" i="1"/>
  <c r="BL1200" i="1"/>
  <c r="BM1200" i="1"/>
  <c r="BN1200" i="1"/>
  <c r="BO1200" i="1"/>
  <c r="BP1200" i="1"/>
  <c r="BQ1200" i="1"/>
  <c r="BR1200" i="1"/>
  <c r="BS1200" i="1"/>
  <c r="BT1200" i="1"/>
  <c r="BU1200" i="1"/>
  <c r="BV1200" i="1"/>
  <c r="BW1200" i="1"/>
  <c r="BX1200" i="1"/>
  <c r="BY1200" i="1"/>
  <c r="BZ1200" i="1"/>
  <c r="CA1200" i="1"/>
  <c r="CB1200" i="1"/>
  <c r="CC1200" i="1"/>
  <c r="CD1200" i="1"/>
  <c r="CE1200" i="1"/>
  <c r="CF1200" i="1"/>
  <c r="CG1200" i="1"/>
  <c r="CH1200" i="1"/>
  <c r="CI1200" i="1"/>
  <c r="CJ1200" i="1"/>
  <c r="CK1200" i="1"/>
  <c r="CL1200" i="1"/>
  <c r="CM1200" i="1"/>
  <c r="CN1200" i="1"/>
  <c r="CO1200" i="1"/>
  <c r="CP1200" i="1"/>
  <c r="CQ1200" i="1"/>
  <c r="CR1200" i="1"/>
  <c r="CS1200" i="1"/>
  <c r="CT1200" i="1"/>
  <c r="CU1200" i="1"/>
  <c r="CV1200" i="1"/>
  <c r="CW1200" i="1"/>
  <c r="CX1200" i="1"/>
  <c r="CY1200" i="1"/>
  <c r="CZ1200" i="1"/>
  <c r="DA1200" i="1"/>
  <c r="DB1200" i="1"/>
  <c r="DC1200" i="1"/>
  <c r="DD1200" i="1"/>
  <c r="DE1200" i="1"/>
  <c r="DF1200" i="1"/>
  <c r="DG1200" i="1"/>
  <c r="DH1200" i="1"/>
  <c r="DI1200" i="1"/>
  <c r="Q1201" i="1"/>
  <c r="R1201" i="1"/>
  <c r="S1201" i="1"/>
  <c r="T1201" i="1"/>
  <c r="U1201" i="1"/>
  <c r="V1201" i="1"/>
  <c r="W1201" i="1"/>
  <c r="X1201" i="1"/>
  <c r="Y1201" i="1"/>
  <c r="Z1201" i="1"/>
  <c r="AA1201" i="1"/>
  <c r="AB1201" i="1"/>
  <c r="AC1201" i="1"/>
  <c r="AD1201" i="1"/>
  <c r="AE1201" i="1"/>
  <c r="AF1201" i="1"/>
  <c r="AG1201" i="1"/>
  <c r="AH1201" i="1"/>
  <c r="AI1201" i="1"/>
  <c r="AJ1201" i="1"/>
  <c r="AK1201" i="1"/>
  <c r="AL1201" i="1"/>
  <c r="AM1201" i="1"/>
  <c r="AN1201" i="1"/>
  <c r="AO1201" i="1"/>
  <c r="AP1201" i="1"/>
  <c r="AQ1201" i="1"/>
  <c r="AR1201" i="1"/>
  <c r="AS1201" i="1"/>
  <c r="AT1201" i="1"/>
  <c r="AU1201" i="1"/>
  <c r="AV1201" i="1"/>
  <c r="AW1201" i="1"/>
  <c r="AX1201" i="1"/>
  <c r="AY1201" i="1"/>
  <c r="AZ1201" i="1"/>
  <c r="BA1201" i="1"/>
  <c r="BB1201" i="1"/>
  <c r="BC1201" i="1"/>
  <c r="BD1201" i="1"/>
  <c r="BE1201" i="1"/>
  <c r="BF1201" i="1"/>
  <c r="BG1201" i="1"/>
  <c r="BH1201" i="1"/>
  <c r="BI1201" i="1"/>
  <c r="BJ1201" i="1"/>
  <c r="BK1201" i="1"/>
  <c r="BL1201" i="1"/>
  <c r="BM1201" i="1"/>
  <c r="BN1201" i="1"/>
  <c r="BO1201" i="1"/>
  <c r="BP1201" i="1"/>
  <c r="BQ1201" i="1"/>
  <c r="BR1201" i="1"/>
  <c r="BS1201" i="1"/>
  <c r="BT1201" i="1"/>
  <c r="BU1201" i="1"/>
  <c r="BV1201" i="1"/>
  <c r="BW1201" i="1"/>
  <c r="BX1201" i="1"/>
  <c r="BY1201" i="1"/>
  <c r="BZ1201" i="1"/>
  <c r="CA1201" i="1"/>
  <c r="CB1201" i="1"/>
  <c r="CC1201" i="1"/>
  <c r="CD1201" i="1"/>
  <c r="CE1201" i="1"/>
  <c r="CF1201" i="1"/>
  <c r="CG1201" i="1"/>
  <c r="CH1201" i="1"/>
  <c r="CI1201" i="1"/>
  <c r="CJ1201" i="1"/>
  <c r="CK1201" i="1"/>
  <c r="CL1201" i="1"/>
  <c r="CM1201" i="1"/>
  <c r="CN1201" i="1"/>
  <c r="CO1201" i="1"/>
  <c r="CP1201" i="1"/>
  <c r="CQ1201" i="1"/>
  <c r="CR1201" i="1"/>
  <c r="CS1201" i="1"/>
  <c r="CT1201" i="1"/>
  <c r="CU1201" i="1"/>
  <c r="CV1201" i="1"/>
  <c r="CW1201" i="1"/>
  <c r="CX1201" i="1"/>
  <c r="CY1201" i="1"/>
  <c r="CZ1201" i="1"/>
  <c r="DA1201" i="1"/>
  <c r="DB1201" i="1"/>
  <c r="DC1201" i="1"/>
  <c r="DD1201" i="1"/>
  <c r="DE1201" i="1"/>
  <c r="DF1201" i="1"/>
  <c r="DG1201" i="1"/>
  <c r="DH1201" i="1"/>
  <c r="DI1201" i="1"/>
  <c r="Q1202" i="1"/>
  <c r="R1202" i="1"/>
  <c r="S1202" i="1"/>
  <c r="T1202" i="1"/>
  <c r="U1202" i="1"/>
  <c r="V1202" i="1"/>
  <c r="W1202" i="1"/>
  <c r="X1202" i="1"/>
  <c r="Y1202" i="1"/>
  <c r="Z1202" i="1"/>
  <c r="AA1202" i="1"/>
  <c r="AB1202" i="1"/>
  <c r="AC1202" i="1"/>
  <c r="AD1202" i="1"/>
  <c r="AE1202" i="1"/>
  <c r="AF1202" i="1"/>
  <c r="AG1202" i="1"/>
  <c r="AH1202" i="1"/>
  <c r="AI1202" i="1"/>
  <c r="AJ1202" i="1"/>
  <c r="AK1202" i="1"/>
  <c r="AL1202" i="1"/>
  <c r="AM1202" i="1"/>
  <c r="AN1202" i="1"/>
  <c r="AO1202" i="1"/>
  <c r="AP1202" i="1"/>
  <c r="AQ1202" i="1"/>
  <c r="AR1202" i="1"/>
  <c r="AS1202" i="1"/>
  <c r="AT1202" i="1"/>
  <c r="AU1202" i="1"/>
  <c r="AV1202" i="1"/>
  <c r="AW1202" i="1"/>
  <c r="AX1202" i="1"/>
  <c r="AY1202" i="1"/>
  <c r="AZ1202" i="1"/>
  <c r="BA1202" i="1"/>
  <c r="BB1202" i="1"/>
  <c r="BC1202" i="1"/>
  <c r="BD1202" i="1"/>
  <c r="BE1202" i="1"/>
  <c r="BF1202" i="1"/>
  <c r="BG1202" i="1"/>
  <c r="BH1202" i="1"/>
  <c r="BI1202" i="1"/>
  <c r="BJ1202" i="1"/>
  <c r="BK1202" i="1"/>
  <c r="BL1202" i="1"/>
  <c r="BM1202" i="1"/>
  <c r="BN1202" i="1"/>
  <c r="BO1202" i="1"/>
  <c r="BP1202" i="1"/>
  <c r="BQ1202" i="1"/>
  <c r="BR1202" i="1"/>
  <c r="BS1202" i="1"/>
  <c r="BT1202" i="1"/>
  <c r="BU1202" i="1"/>
  <c r="BV1202" i="1"/>
  <c r="BW1202" i="1"/>
  <c r="BX1202" i="1"/>
  <c r="BY1202" i="1"/>
  <c r="BZ1202" i="1"/>
  <c r="CA1202" i="1"/>
  <c r="CB1202" i="1"/>
  <c r="CC1202" i="1"/>
  <c r="CD1202" i="1"/>
  <c r="CE1202" i="1"/>
  <c r="CF1202" i="1"/>
  <c r="CG1202" i="1"/>
  <c r="CH1202" i="1"/>
  <c r="CI1202" i="1"/>
  <c r="CJ1202" i="1"/>
  <c r="CK1202" i="1"/>
  <c r="CL1202" i="1"/>
  <c r="CM1202" i="1"/>
  <c r="CN1202" i="1"/>
  <c r="CO1202" i="1"/>
  <c r="CP1202" i="1"/>
  <c r="CQ1202" i="1"/>
  <c r="CR1202" i="1"/>
  <c r="CS1202" i="1"/>
  <c r="CT1202" i="1"/>
  <c r="CU1202" i="1"/>
  <c r="CV1202" i="1"/>
  <c r="CW1202" i="1"/>
  <c r="CX1202" i="1"/>
  <c r="CY1202" i="1"/>
  <c r="CZ1202" i="1"/>
  <c r="DA1202" i="1"/>
  <c r="DB1202" i="1"/>
  <c r="DC1202" i="1"/>
  <c r="DD1202" i="1"/>
  <c r="DE1202" i="1"/>
  <c r="DF1202" i="1"/>
  <c r="DG1202" i="1"/>
  <c r="DH1202" i="1"/>
  <c r="DI1202" i="1"/>
  <c r="Q1203" i="1"/>
  <c r="R1203" i="1"/>
  <c r="S1203" i="1"/>
  <c r="T1203" i="1"/>
  <c r="U1203" i="1"/>
  <c r="V1203" i="1"/>
  <c r="W1203" i="1"/>
  <c r="X1203" i="1"/>
  <c r="Y1203" i="1"/>
  <c r="Z1203" i="1"/>
  <c r="AA1203" i="1"/>
  <c r="AB1203" i="1"/>
  <c r="AC1203" i="1"/>
  <c r="AD1203" i="1"/>
  <c r="AE1203" i="1"/>
  <c r="AF1203" i="1"/>
  <c r="AG1203" i="1"/>
  <c r="AH1203" i="1"/>
  <c r="AI1203" i="1"/>
  <c r="AJ1203" i="1"/>
  <c r="AK1203" i="1"/>
  <c r="AL1203" i="1"/>
  <c r="AM1203" i="1"/>
  <c r="AN1203" i="1"/>
  <c r="AO1203" i="1"/>
  <c r="AP1203" i="1"/>
  <c r="AQ1203" i="1"/>
  <c r="AR1203" i="1"/>
  <c r="AS1203" i="1"/>
  <c r="AT1203" i="1"/>
  <c r="AU1203" i="1"/>
  <c r="AV1203" i="1"/>
  <c r="AW1203" i="1"/>
  <c r="AX1203" i="1"/>
  <c r="AY1203" i="1"/>
  <c r="AZ1203" i="1"/>
  <c r="BA1203" i="1"/>
  <c r="BB1203" i="1"/>
  <c r="BC1203" i="1"/>
  <c r="BD1203" i="1"/>
  <c r="BE1203" i="1"/>
  <c r="BF1203" i="1"/>
  <c r="BG1203" i="1"/>
  <c r="BH1203" i="1"/>
  <c r="BI1203" i="1"/>
  <c r="BJ1203" i="1"/>
  <c r="BK1203" i="1"/>
  <c r="BL1203" i="1"/>
  <c r="BM1203" i="1"/>
  <c r="BN1203" i="1"/>
  <c r="BO1203" i="1"/>
  <c r="BP1203" i="1"/>
  <c r="BQ1203" i="1"/>
  <c r="BR1203" i="1"/>
  <c r="BS1203" i="1"/>
  <c r="BT1203" i="1"/>
  <c r="BU1203" i="1"/>
  <c r="BV1203" i="1"/>
  <c r="BW1203" i="1"/>
  <c r="BX1203" i="1"/>
  <c r="BY1203" i="1"/>
  <c r="BZ1203" i="1"/>
  <c r="CA1203" i="1"/>
  <c r="CB1203" i="1"/>
  <c r="CC1203" i="1"/>
  <c r="CD1203" i="1"/>
  <c r="CE1203" i="1"/>
  <c r="CF1203" i="1"/>
  <c r="CG1203" i="1"/>
  <c r="CH1203" i="1"/>
  <c r="CI1203" i="1"/>
  <c r="CJ1203" i="1"/>
  <c r="CK1203" i="1"/>
  <c r="CL1203" i="1"/>
  <c r="CM1203" i="1"/>
  <c r="CN1203" i="1"/>
  <c r="CO1203" i="1"/>
  <c r="CP1203" i="1"/>
  <c r="CQ1203" i="1"/>
  <c r="CR1203" i="1"/>
  <c r="CS1203" i="1"/>
  <c r="CT1203" i="1"/>
  <c r="CU1203" i="1"/>
  <c r="CV1203" i="1"/>
  <c r="CW1203" i="1"/>
  <c r="CX1203" i="1"/>
  <c r="CY1203" i="1"/>
  <c r="CZ1203" i="1"/>
  <c r="DA1203" i="1"/>
  <c r="DB1203" i="1"/>
  <c r="DC1203" i="1"/>
  <c r="DD1203" i="1"/>
  <c r="DE1203" i="1"/>
  <c r="DF1203" i="1"/>
  <c r="DG1203" i="1"/>
  <c r="DH1203" i="1"/>
  <c r="DI1203" i="1"/>
  <c r="Q1204" i="1"/>
  <c r="R1204" i="1"/>
  <c r="S1204" i="1"/>
  <c r="T1204" i="1"/>
  <c r="U1204" i="1"/>
  <c r="V1204" i="1"/>
  <c r="W1204" i="1"/>
  <c r="X1204" i="1"/>
  <c r="Y1204" i="1"/>
  <c r="Z1204" i="1"/>
  <c r="AA1204" i="1"/>
  <c r="AB1204" i="1"/>
  <c r="AC1204" i="1"/>
  <c r="AD1204" i="1"/>
  <c r="AE1204" i="1"/>
  <c r="AF1204" i="1"/>
  <c r="AG1204" i="1"/>
  <c r="AH1204" i="1"/>
  <c r="AI1204" i="1"/>
  <c r="AJ1204" i="1"/>
  <c r="AK1204" i="1"/>
  <c r="AL1204" i="1"/>
  <c r="AM1204" i="1"/>
  <c r="AN1204" i="1"/>
  <c r="AO1204" i="1"/>
  <c r="AP1204" i="1"/>
  <c r="AQ1204" i="1"/>
  <c r="AR1204" i="1"/>
  <c r="AS1204" i="1"/>
  <c r="AT1204" i="1"/>
  <c r="AU1204" i="1"/>
  <c r="AV1204" i="1"/>
  <c r="AW1204" i="1"/>
  <c r="AX1204" i="1"/>
  <c r="AY1204" i="1"/>
  <c r="AZ1204" i="1"/>
  <c r="BA1204" i="1"/>
  <c r="BB1204" i="1"/>
  <c r="BC1204" i="1"/>
  <c r="BD1204" i="1"/>
  <c r="BE1204" i="1"/>
  <c r="BF1204" i="1"/>
  <c r="BG1204" i="1"/>
  <c r="BH1204" i="1"/>
  <c r="BI1204" i="1"/>
  <c r="BJ1204" i="1"/>
  <c r="BK1204" i="1"/>
  <c r="BL1204" i="1"/>
  <c r="BM1204" i="1"/>
  <c r="BN1204" i="1"/>
  <c r="BO1204" i="1"/>
  <c r="BP1204" i="1"/>
  <c r="BQ1204" i="1"/>
  <c r="BR1204" i="1"/>
  <c r="BS1204" i="1"/>
  <c r="BT1204" i="1"/>
  <c r="BU1204" i="1"/>
  <c r="BV1204" i="1"/>
  <c r="BW1204" i="1"/>
  <c r="BX1204" i="1"/>
  <c r="BY1204" i="1"/>
  <c r="BZ1204" i="1"/>
  <c r="CA1204" i="1"/>
  <c r="CB1204" i="1"/>
  <c r="CC1204" i="1"/>
  <c r="CD1204" i="1"/>
  <c r="CE1204" i="1"/>
  <c r="CF1204" i="1"/>
  <c r="CG1204" i="1"/>
  <c r="CH1204" i="1"/>
  <c r="CI1204" i="1"/>
  <c r="CJ1204" i="1"/>
  <c r="CK1204" i="1"/>
  <c r="CL1204" i="1"/>
  <c r="CM1204" i="1"/>
  <c r="CN1204" i="1"/>
  <c r="CO1204" i="1"/>
  <c r="CP1204" i="1"/>
  <c r="CQ1204" i="1"/>
  <c r="CR1204" i="1"/>
  <c r="CS1204" i="1"/>
  <c r="CT1204" i="1"/>
  <c r="CU1204" i="1"/>
  <c r="CV1204" i="1"/>
  <c r="CW1204" i="1"/>
  <c r="CX1204" i="1"/>
  <c r="CY1204" i="1"/>
  <c r="CZ1204" i="1"/>
  <c r="DA1204" i="1"/>
  <c r="DB1204" i="1"/>
  <c r="DC1204" i="1"/>
  <c r="DD1204" i="1"/>
  <c r="DE1204" i="1"/>
  <c r="DF1204" i="1"/>
  <c r="DG1204" i="1"/>
  <c r="DH1204" i="1"/>
  <c r="DI1204" i="1"/>
  <c r="Q1205" i="1"/>
  <c r="R1205" i="1"/>
  <c r="S1205" i="1"/>
  <c r="T1205" i="1"/>
  <c r="U1205" i="1"/>
  <c r="V1205" i="1"/>
  <c r="W1205" i="1"/>
  <c r="X1205" i="1"/>
  <c r="Y1205" i="1"/>
  <c r="Z1205" i="1"/>
  <c r="AA1205" i="1"/>
  <c r="AB1205" i="1"/>
  <c r="AC1205" i="1"/>
  <c r="AD1205" i="1"/>
  <c r="AE1205" i="1"/>
  <c r="AF1205" i="1"/>
  <c r="AG1205" i="1"/>
  <c r="AH1205" i="1"/>
  <c r="AI1205" i="1"/>
  <c r="AJ1205" i="1"/>
  <c r="AK1205" i="1"/>
  <c r="AL1205" i="1"/>
  <c r="AM1205" i="1"/>
  <c r="AN1205" i="1"/>
  <c r="AO1205" i="1"/>
  <c r="AP1205" i="1"/>
  <c r="AQ1205" i="1"/>
  <c r="AR1205" i="1"/>
  <c r="AS1205" i="1"/>
  <c r="AT1205" i="1"/>
  <c r="AU1205" i="1"/>
  <c r="AV1205" i="1"/>
  <c r="AW1205" i="1"/>
  <c r="AX1205" i="1"/>
  <c r="AY1205" i="1"/>
  <c r="AZ1205" i="1"/>
  <c r="BA1205" i="1"/>
  <c r="BB1205" i="1"/>
  <c r="BC1205" i="1"/>
  <c r="BD1205" i="1"/>
  <c r="BE1205" i="1"/>
  <c r="BF1205" i="1"/>
  <c r="BG1205" i="1"/>
  <c r="BH1205" i="1"/>
  <c r="BI1205" i="1"/>
  <c r="BJ1205" i="1"/>
  <c r="BK1205" i="1"/>
  <c r="BL1205" i="1"/>
  <c r="BM1205" i="1"/>
  <c r="BN1205" i="1"/>
  <c r="BO1205" i="1"/>
  <c r="BP1205" i="1"/>
  <c r="BQ1205" i="1"/>
  <c r="BR1205" i="1"/>
  <c r="BS1205" i="1"/>
  <c r="BT1205" i="1"/>
  <c r="BU1205" i="1"/>
  <c r="BV1205" i="1"/>
  <c r="BW1205" i="1"/>
  <c r="BX1205" i="1"/>
  <c r="BY1205" i="1"/>
  <c r="BZ1205" i="1"/>
  <c r="CA1205" i="1"/>
  <c r="CB1205" i="1"/>
  <c r="CC1205" i="1"/>
  <c r="CD1205" i="1"/>
  <c r="CE1205" i="1"/>
  <c r="CF1205" i="1"/>
  <c r="CG1205" i="1"/>
  <c r="CH1205" i="1"/>
  <c r="CI1205" i="1"/>
  <c r="CJ1205" i="1"/>
  <c r="CK1205" i="1"/>
  <c r="CL1205" i="1"/>
  <c r="CM1205" i="1"/>
  <c r="CN1205" i="1"/>
  <c r="CO1205" i="1"/>
  <c r="CP1205" i="1"/>
  <c r="CQ1205" i="1"/>
  <c r="CR1205" i="1"/>
  <c r="CS1205" i="1"/>
  <c r="CT1205" i="1"/>
  <c r="CU1205" i="1"/>
  <c r="CV1205" i="1"/>
  <c r="CW1205" i="1"/>
  <c r="CX1205" i="1"/>
  <c r="CY1205" i="1"/>
  <c r="CZ1205" i="1"/>
  <c r="DA1205" i="1"/>
  <c r="DB1205" i="1"/>
  <c r="DC1205" i="1"/>
  <c r="DD1205" i="1"/>
  <c r="DE1205" i="1"/>
  <c r="DF1205" i="1"/>
  <c r="DG1205" i="1"/>
  <c r="DH1205" i="1"/>
  <c r="DI1205" i="1"/>
  <c r="Q1206" i="1"/>
  <c r="R1206" i="1"/>
  <c r="S1206" i="1"/>
  <c r="T1206" i="1"/>
  <c r="U1206" i="1"/>
  <c r="V1206" i="1"/>
  <c r="W1206" i="1"/>
  <c r="X1206" i="1"/>
  <c r="Y1206" i="1"/>
  <c r="Z1206" i="1"/>
  <c r="AA1206" i="1"/>
  <c r="AB1206" i="1"/>
  <c r="AC1206" i="1"/>
  <c r="AD1206" i="1"/>
  <c r="AE1206" i="1"/>
  <c r="AF1206" i="1"/>
  <c r="AG1206" i="1"/>
  <c r="AH1206" i="1"/>
  <c r="AI1206" i="1"/>
  <c r="AJ1206" i="1"/>
  <c r="AK1206" i="1"/>
  <c r="AL1206" i="1"/>
  <c r="AM1206" i="1"/>
  <c r="AN1206" i="1"/>
  <c r="AO1206" i="1"/>
  <c r="AP1206" i="1"/>
  <c r="AQ1206" i="1"/>
  <c r="AR1206" i="1"/>
  <c r="AS1206" i="1"/>
  <c r="AT1206" i="1"/>
  <c r="AU1206" i="1"/>
  <c r="AV1206" i="1"/>
  <c r="AW1206" i="1"/>
  <c r="AX1206" i="1"/>
  <c r="AY1206" i="1"/>
  <c r="AZ1206" i="1"/>
  <c r="BA1206" i="1"/>
  <c r="BB1206" i="1"/>
  <c r="BC1206" i="1"/>
  <c r="BD1206" i="1"/>
  <c r="BE1206" i="1"/>
  <c r="BF1206" i="1"/>
  <c r="BG1206" i="1"/>
  <c r="BH1206" i="1"/>
  <c r="BI1206" i="1"/>
  <c r="BJ1206" i="1"/>
  <c r="BK1206" i="1"/>
  <c r="BL1206" i="1"/>
  <c r="BM1206" i="1"/>
  <c r="BN1206" i="1"/>
  <c r="BO1206" i="1"/>
  <c r="BP1206" i="1"/>
  <c r="BQ1206" i="1"/>
  <c r="BR1206" i="1"/>
  <c r="BS1206" i="1"/>
  <c r="BT1206" i="1"/>
  <c r="BU1206" i="1"/>
  <c r="BV1206" i="1"/>
  <c r="BW1206" i="1"/>
  <c r="BX1206" i="1"/>
  <c r="BY1206" i="1"/>
  <c r="BZ1206" i="1"/>
  <c r="CA1206" i="1"/>
  <c r="CB1206" i="1"/>
  <c r="CC1206" i="1"/>
  <c r="CD1206" i="1"/>
  <c r="CE1206" i="1"/>
  <c r="CF1206" i="1"/>
  <c r="CG1206" i="1"/>
  <c r="CH1206" i="1"/>
  <c r="CI1206" i="1"/>
  <c r="CJ1206" i="1"/>
  <c r="CK1206" i="1"/>
  <c r="CL1206" i="1"/>
  <c r="CM1206" i="1"/>
  <c r="CN1206" i="1"/>
  <c r="CO1206" i="1"/>
  <c r="CP1206" i="1"/>
  <c r="CQ1206" i="1"/>
  <c r="CR1206" i="1"/>
  <c r="CS1206" i="1"/>
  <c r="CT1206" i="1"/>
  <c r="CU1206" i="1"/>
  <c r="CV1206" i="1"/>
  <c r="CW1206" i="1"/>
  <c r="CX1206" i="1"/>
  <c r="CY1206" i="1"/>
  <c r="CZ1206" i="1"/>
  <c r="DA1206" i="1"/>
  <c r="DB1206" i="1"/>
  <c r="DC1206" i="1"/>
  <c r="DD1206" i="1"/>
  <c r="DE1206" i="1"/>
  <c r="DF1206" i="1"/>
  <c r="DG1206" i="1"/>
  <c r="DH1206" i="1"/>
  <c r="DI1206" i="1"/>
  <c r="Q1207" i="1"/>
  <c r="R1207" i="1"/>
  <c r="S1207" i="1"/>
  <c r="T1207" i="1"/>
  <c r="U1207" i="1"/>
  <c r="V1207" i="1"/>
  <c r="W1207" i="1"/>
  <c r="X1207" i="1"/>
  <c r="Y1207" i="1"/>
  <c r="Z1207" i="1"/>
  <c r="AA1207" i="1"/>
  <c r="AB1207" i="1"/>
  <c r="AC1207" i="1"/>
  <c r="AD1207" i="1"/>
  <c r="AE1207" i="1"/>
  <c r="AF1207" i="1"/>
  <c r="AG1207" i="1"/>
  <c r="AH1207" i="1"/>
  <c r="AI1207" i="1"/>
  <c r="AJ1207" i="1"/>
  <c r="AK1207" i="1"/>
  <c r="AL1207" i="1"/>
  <c r="AM1207" i="1"/>
  <c r="AN1207" i="1"/>
  <c r="AO1207" i="1"/>
  <c r="AP1207" i="1"/>
  <c r="AQ1207" i="1"/>
  <c r="AR1207" i="1"/>
  <c r="AS1207" i="1"/>
  <c r="AT1207" i="1"/>
  <c r="AU1207" i="1"/>
  <c r="AV1207" i="1"/>
  <c r="AW1207" i="1"/>
  <c r="AX1207" i="1"/>
  <c r="AY1207" i="1"/>
  <c r="AZ1207" i="1"/>
  <c r="BA1207" i="1"/>
  <c r="BB1207" i="1"/>
  <c r="BC1207" i="1"/>
  <c r="BD1207" i="1"/>
  <c r="BE1207" i="1"/>
  <c r="BF1207" i="1"/>
  <c r="BG1207" i="1"/>
  <c r="BH1207" i="1"/>
  <c r="BI1207" i="1"/>
  <c r="BJ1207" i="1"/>
  <c r="BK1207" i="1"/>
  <c r="BL1207" i="1"/>
  <c r="BM1207" i="1"/>
  <c r="BN1207" i="1"/>
  <c r="BO1207" i="1"/>
  <c r="BP1207" i="1"/>
  <c r="BQ1207" i="1"/>
  <c r="BR1207" i="1"/>
  <c r="BS1207" i="1"/>
  <c r="BT1207" i="1"/>
  <c r="BU1207" i="1"/>
  <c r="BV1207" i="1"/>
  <c r="BW1207" i="1"/>
  <c r="BX1207" i="1"/>
  <c r="BY1207" i="1"/>
  <c r="BZ1207" i="1"/>
  <c r="CA1207" i="1"/>
  <c r="CB1207" i="1"/>
  <c r="CC1207" i="1"/>
  <c r="CD1207" i="1"/>
  <c r="CE1207" i="1"/>
  <c r="CF1207" i="1"/>
  <c r="CG1207" i="1"/>
  <c r="CH1207" i="1"/>
  <c r="CI1207" i="1"/>
  <c r="CJ1207" i="1"/>
  <c r="CK1207" i="1"/>
  <c r="CL1207" i="1"/>
  <c r="CM1207" i="1"/>
  <c r="CN1207" i="1"/>
  <c r="CO1207" i="1"/>
  <c r="CP1207" i="1"/>
  <c r="CQ1207" i="1"/>
  <c r="CR1207" i="1"/>
  <c r="CS1207" i="1"/>
  <c r="CT1207" i="1"/>
  <c r="CU1207" i="1"/>
  <c r="CV1207" i="1"/>
  <c r="CW1207" i="1"/>
  <c r="CX1207" i="1"/>
  <c r="CY1207" i="1"/>
  <c r="CZ1207" i="1"/>
  <c r="DA1207" i="1"/>
  <c r="DB1207" i="1"/>
  <c r="DC1207" i="1"/>
  <c r="DD1207" i="1"/>
  <c r="DE1207" i="1"/>
  <c r="DF1207" i="1"/>
  <c r="DG1207" i="1"/>
  <c r="DH1207" i="1"/>
  <c r="DI1207" i="1"/>
  <c r="Q1208" i="1"/>
  <c r="R1208" i="1"/>
  <c r="S1208" i="1"/>
  <c r="T1208" i="1"/>
  <c r="U1208" i="1"/>
  <c r="V1208" i="1"/>
  <c r="W1208" i="1"/>
  <c r="X1208" i="1"/>
  <c r="Y1208" i="1"/>
  <c r="Z1208" i="1"/>
  <c r="AA1208" i="1"/>
  <c r="AB1208" i="1"/>
  <c r="AC1208" i="1"/>
  <c r="AD1208" i="1"/>
  <c r="AE1208" i="1"/>
  <c r="AF1208" i="1"/>
  <c r="AG1208" i="1"/>
  <c r="AH1208" i="1"/>
  <c r="AI1208" i="1"/>
  <c r="AJ1208" i="1"/>
  <c r="AK1208" i="1"/>
  <c r="AL1208" i="1"/>
  <c r="AM1208" i="1"/>
  <c r="AN1208" i="1"/>
  <c r="AO1208" i="1"/>
  <c r="AP1208" i="1"/>
  <c r="AQ1208" i="1"/>
  <c r="AR1208" i="1"/>
  <c r="AS1208" i="1"/>
  <c r="AT1208" i="1"/>
  <c r="AU1208" i="1"/>
  <c r="AV1208" i="1"/>
  <c r="AW1208" i="1"/>
  <c r="AX1208" i="1"/>
  <c r="AY1208" i="1"/>
  <c r="AZ1208" i="1"/>
  <c r="BA1208" i="1"/>
  <c r="BB1208" i="1"/>
  <c r="BC1208" i="1"/>
  <c r="BD1208" i="1"/>
  <c r="BE1208" i="1"/>
  <c r="BF1208" i="1"/>
  <c r="BG1208" i="1"/>
  <c r="BH1208" i="1"/>
  <c r="BI1208" i="1"/>
  <c r="BJ1208" i="1"/>
  <c r="BK1208" i="1"/>
  <c r="BL1208" i="1"/>
  <c r="BM1208" i="1"/>
  <c r="BN1208" i="1"/>
  <c r="BO1208" i="1"/>
  <c r="BP1208" i="1"/>
  <c r="BQ1208" i="1"/>
  <c r="BR1208" i="1"/>
  <c r="BS1208" i="1"/>
  <c r="BT1208" i="1"/>
  <c r="BU1208" i="1"/>
  <c r="BV1208" i="1"/>
  <c r="BW1208" i="1"/>
  <c r="BX1208" i="1"/>
  <c r="BY1208" i="1"/>
  <c r="BZ1208" i="1"/>
  <c r="CA1208" i="1"/>
  <c r="CB1208" i="1"/>
  <c r="CC1208" i="1"/>
  <c r="CD1208" i="1"/>
  <c r="CE1208" i="1"/>
  <c r="CF1208" i="1"/>
  <c r="CG1208" i="1"/>
  <c r="CH1208" i="1"/>
  <c r="CI1208" i="1"/>
  <c r="CJ1208" i="1"/>
  <c r="CK1208" i="1"/>
  <c r="CL1208" i="1"/>
  <c r="CM1208" i="1"/>
  <c r="CN1208" i="1"/>
  <c r="CO1208" i="1"/>
  <c r="CP1208" i="1"/>
  <c r="CQ1208" i="1"/>
  <c r="CR1208" i="1"/>
  <c r="CS1208" i="1"/>
  <c r="CT1208" i="1"/>
  <c r="CU1208" i="1"/>
  <c r="CV1208" i="1"/>
  <c r="CW1208" i="1"/>
  <c r="CX1208" i="1"/>
  <c r="CY1208" i="1"/>
  <c r="CZ1208" i="1"/>
  <c r="DA1208" i="1"/>
  <c r="DB1208" i="1"/>
  <c r="DC1208" i="1"/>
  <c r="DD1208" i="1"/>
  <c r="DE1208" i="1"/>
  <c r="DF1208" i="1"/>
  <c r="DG1208" i="1"/>
  <c r="DH1208" i="1"/>
  <c r="DI1208" i="1"/>
  <c r="Q1209" i="1"/>
  <c r="R1209" i="1"/>
  <c r="S1209" i="1"/>
  <c r="T1209" i="1"/>
  <c r="U1209" i="1"/>
  <c r="V1209" i="1"/>
  <c r="W1209" i="1"/>
  <c r="X1209" i="1"/>
  <c r="Y1209" i="1"/>
  <c r="Z1209" i="1"/>
  <c r="AA1209" i="1"/>
  <c r="AB1209" i="1"/>
  <c r="AC1209" i="1"/>
  <c r="AD1209" i="1"/>
  <c r="AE1209" i="1"/>
  <c r="AF1209" i="1"/>
  <c r="AG1209" i="1"/>
  <c r="AH1209" i="1"/>
  <c r="AI1209" i="1"/>
  <c r="AJ1209" i="1"/>
  <c r="AK1209" i="1"/>
  <c r="AL1209" i="1"/>
  <c r="AM1209" i="1"/>
  <c r="AN1209" i="1"/>
  <c r="AO1209" i="1"/>
  <c r="AP1209" i="1"/>
  <c r="AQ1209" i="1"/>
  <c r="AR1209" i="1"/>
  <c r="AS1209" i="1"/>
  <c r="AT1209" i="1"/>
  <c r="AU1209" i="1"/>
  <c r="AV1209" i="1"/>
  <c r="AW1209" i="1"/>
  <c r="AX1209" i="1"/>
  <c r="AY1209" i="1"/>
  <c r="AZ1209" i="1"/>
  <c r="BA1209" i="1"/>
  <c r="BB1209" i="1"/>
  <c r="BC1209" i="1"/>
  <c r="BD1209" i="1"/>
  <c r="BE1209" i="1"/>
  <c r="BF1209" i="1"/>
  <c r="BG1209" i="1"/>
  <c r="BH1209" i="1"/>
  <c r="BI1209" i="1"/>
  <c r="BJ1209" i="1"/>
  <c r="BK1209" i="1"/>
  <c r="BL1209" i="1"/>
  <c r="BM1209" i="1"/>
  <c r="BN1209" i="1"/>
  <c r="BO1209" i="1"/>
  <c r="BP1209" i="1"/>
  <c r="BQ1209" i="1"/>
  <c r="BR1209" i="1"/>
  <c r="BS1209" i="1"/>
  <c r="BT1209" i="1"/>
  <c r="BU1209" i="1"/>
  <c r="BV1209" i="1"/>
  <c r="BW1209" i="1"/>
  <c r="BX1209" i="1"/>
  <c r="BY1209" i="1"/>
  <c r="BZ1209" i="1"/>
  <c r="CA1209" i="1"/>
  <c r="CB1209" i="1"/>
  <c r="CC1209" i="1"/>
  <c r="CD1209" i="1"/>
  <c r="CE1209" i="1"/>
  <c r="CF1209" i="1"/>
  <c r="CG1209" i="1"/>
  <c r="CH1209" i="1"/>
  <c r="CI1209" i="1"/>
  <c r="CJ1209" i="1"/>
  <c r="CK1209" i="1"/>
  <c r="CL1209" i="1"/>
  <c r="CM1209" i="1"/>
  <c r="CN1209" i="1"/>
  <c r="CO1209" i="1"/>
  <c r="CP1209" i="1"/>
  <c r="CQ1209" i="1"/>
  <c r="CR1209" i="1"/>
  <c r="CS1209" i="1"/>
  <c r="CT1209" i="1"/>
  <c r="CU1209" i="1"/>
  <c r="CV1209" i="1"/>
  <c r="CW1209" i="1"/>
  <c r="CX1209" i="1"/>
  <c r="CY1209" i="1"/>
  <c r="CZ1209" i="1"/>
  <c r="DA1209" i="1"/>
  <c r="DB1209" i="1"/>
  <c r="DC1209" i="1"/>
  <c r="DD1209" i="1"/>
  <c r="DE1209" i="1"/>
  <c r="DF1209" i="1"/>
  <c r="DG1209" i="1"/>
  <c r="DH1209" i="1"/>
  <c r="DI1209" i="1"/>
  <c r="Q1210" i="1"/>
  <c r="R1210" i="1"/>
  <c r="S1210" i="1"/>
  <c r="T1210" i="1"/>
  <c r="U1210" i="1"/>
  <c r="V1210" i="1"/>
  <c r="W1210" i="1"/>
  <c r="X1210" i="1"/>
  <c r="Y1210" i="1"/>
  <c r="Z1210" i="1"/>
  <c r="AA1210" i="1"/>
  <c r="AB1210" i="1"/>
  <c r="AC1210" i="1"/>
  <c r="AD1210" i="1"/>
  <c r="AE1210" i="1"/>
  <c r="AF1210" i="1"/>
  <c r="AG1210" i="1"/>
  <c r="AH1210" i="1"/>
  <c r="AI1210" i="1"/>
  <c r="AJ1210" i="1"/>
  <c r="AK1210" i="1"/>
  <c r="AL1210" i="1"/>
  <c r="AM1210" i="1"/>
  <c r="AN1210" i="1"/>
  <c r="AO1210" i="1"/>
  <c r="AP1210" i="1"/>
  <c r="AQ1210" i="1"/>
  <c r="AR1210" i="1"/>
  <c r="AS1210" i="1"/>
  <c r="AT1210" i="1"/>
  <c r="AU1210" i="1"/>
  <c r="AV1210" i="1"/>
  <c r="AW1210" i="1"/>
  <c r="AX1210" i="1"/>
  <c r="AY1210" i="1"/>
  <c r="AZ1210" i="1"/>
  <c r="BA1210" i="1"/>
  <c r="BB1210" i="1"/>
  <c r="BC1210" i="1"/>
  <c r="BD1210" i="1"/>
  <c r="BE1210" i="1"/>
  <c r="BF1210" i="1"/>
  <c r="BG1210" i="1"/>
  <c r="BH1210" i="1"/>
  <c r="BI1210" i="1"/>
  <c r="BJ1210" i="1"/>
  <c r="BK1210" i="1"/>
  <c r="BL1210" i="1"/>
  <c r="BM1210" i="1"/>
  <c r="BN1210" i="1"/>
  <c r="BO1210" i="1"/>
  <c r="BP1210" i="1"/>
  <c r="BQ1210" i="1"/>
  <c r="BR1210" i="1"/>
  <c r="BS1210" i="1"/>
  <c r="BT1210" i="1"/>
  <c r="BU1210" i="1"/>
  <c r="BV1210" i="1"/>
  <c r="BW1210" i="1"/>
  <c r="BX1210" i="1"/>
  <c r="BY1210" i="1"/>
  <c r="BZ1210" i="1"/>
  <c r="CA1210" i="1"/>
  <c r="CB1210" i="1"/>
  <c r="CC1210" i="1"/>
  <c r="CD1210" i="1"/>
  <c r="CE1210" i="1"/>
  <c r="CF1210" i="1"/>
  <c r="CG1210" i="1"/>
  <c r="CH1210" i="1"/>
  <c r="CI1210" i="1"/>
  <c r="CJ1210" i="1"/>
  <c r="CK1210" i="1"/>
  <c r="CL1210" i="1"/>
  <c r="CM1210" i="1"/>
  <c r="CN1210" i="1"/>
  <c r="CO1210" i="1"/>
  <c r="CP1210" i="1"/>
  <c r="CQ1210" i="1"/>
  <c r="CR1210" i="1"/>
  <c r="CS1210" i="1"/>
  <c r="CT1210" i="1"/>
  <c r="CU1210" i="1"/>
  <c r="CV1210" i="1"/>
  <c r="CW1210" i="1"/>
  <c r="CX1210" i="1"/>
  <c r="CY1210" i="1"/>
  <c r="CZ1210" i="1"/>
  <c r="DA1210" i="1"/>
  <c r="DB1210" i="1"/>
  <c r="DC1210" i="1"/>
  <c r="DD1210" i="1"/>
  <c r="DE1210" i="1"/>
  <c r="DF1210" i="1"/>
  <c r="DG1210" i="1"/>
  <c r="DH1210" i="1"/>
  <c r="DI1210" i="1"/>
  <c r="Q1211" i="1"/>
  <c r="R1211" i="1"/>
  <c r="S1211" i="1"/>
  <c r="T1211" i="1"/>
  <c r="U1211" i="1"/>
  <c r="V1211" i="1"/>
  <c r="W1211" i="1"/>
  <c r="X1211" i="1"/>
  <c r="Y1211" i="1"/>
  <c r="Z1211" i="1"/>
  <c r="AA1211" i="1"/>
  <c r="AB1211" i="1"/>
  <c r="AC1211" i="1"/>
  <c r="AD1211" i="1"/>
  <c r="AE1211" i="1"/>
  <c r="AF1211" i="1"/>
  <c r="AG1211" i="1"/>
  <c r="AH1211" i="1"/>
  <c r="AI1211" i="1"/>
  <c r="AJ1211" i="1"/>
  <c r="AK1211" i="1"/>
  <c r="AL1211" i="1"/>
  <c r="AM1211" i="1"/>
  <c r="AN1211" i="1"/>
  <c r="AO1211" i="1"/>
  <c r="AP1211" i="1"/>
  <c r="AQ1211" i="1"/>
  <c r="AR1211" i="1"/>
  <c r="AS1211" i="1"/>
  <c r="AT1211" i="1"/>
  <c r="AU1211" i="1"/>
  <c r="AV1211" i="1"/>
  <c r="AW1211" i="1"/>
  <c r="AX1211" i="1"/>
  <c r="AY1211" i="1"/>
  <c r="AZ1211" i="1"/>
  <c r="BA1211" i="1"/>
  <c r="BB1211" i="1"/>
  <c r="BC1211" i="1"/>
  <c r="BD1211" i="1"/>
  <c r="BE1211" i="1"/>
  <c r="BF1211" i="1"/>
  <c r="BG1211" i="1"/>
  <c r="BH1211" i="1"/>
  <c r="BI1211" i="1"/>
  <c r="BJ1211" i="1"/>
  <c r="BK1211" i="1"/>
  <c r="BL1211" i="1"/>
  <c r="BM1211" i="1"/>
  <c r="BN1211" i="1"/>
  <c r="BO1211" i="1"/>
  <c r="BP1211" i="1"/>
  <c r="BQ1211" i="1"/>
  <c r="BR1211" i="1"/>
  <c r="BS1211" i="1"/>
  <c r="BT1211" i="1"/>
  <c r="BU1211" i="1"/>
  <c r="BV1211" i="1"/>
  <c r="BW1211" i="1"/>
  <c r="BX1211" i="1"/>
  <c r="BY1211" i="1"/>
  <c r="BZ1211" i="1"/>
  <c r="CA1211" i="1"/>
  <c r="CB1211" i="1"/>
  <c r="CC1211" i="1"/>
  <c r="CD1211" i="1"/>
  <c r="CE1211" i="1"/>
  <c r="CF1211" i="1"/>
  <c r="CG1211" i="1"/>
  <c r="CH1211" i="1"/>
  <c r="CI1211" i="1"/>
  <c r="CJ1211" i="1"/>
  <c r="CK1211" i="1"/>
  <c r="CL1211" i="1"/>
  <c r="CM1211" i="1"/>
  <c r="CN1211" i="1"/>
  <c r="CO1211" i="1"/>
  <c r="CP1211" i="1"/>
  <c r="CQ1211" i="1"/>
  <c r="CR1211" i="1"/>
  <c r="CS1211" i="1"/>
  <c r="CT1211" i="1"/>
  <c r="CU1211" i="1"/>
  <c r="CV1211" i="1"/>
  <c r="CW1211" i="1"/>
  <c r="CX1211" i="1"/>
  <c r="CY1211" i="1"/>
  <c r="CZ1211" i="1"/>
  <c r="DA1211" i="1"/>
  <c r="DB1211" i="1"/>
  <c r="DC1211" i="1"/>
  <c r="DD1211" i="1"/>
  <c r="DE1211" i="1"/>
  <c r="DF1211" i="1"/>
  <c r="DG1211" i="1"/>
  <c r="DH1211" i="1"/>
  <c r="DI1211" i="1"/>
  <c r="Q1212" i="1"/>
  <c r="R1212" i="1"/>
  <c r="S1212" i="1"/>
  <c r="T1212" i="1"/>
  <c r="U1212" i="1"/>
  <c r="V1212" i="1"/>
  <c r="W1212" i="1"/>
  <c r="X1212" i="1"/>
  <c r="Y1212" i="1"/>
  <c r="Z1212" i="1"/>
  <c r="AA1212" i="1"/>
  <c r="AB1212" i="1"/>
  <c r="AC1212" i="1"/>
  <c r="AD1212" i="1"/>
  <c r="AE1212" i="1"/>
  <c r="AF1212" i="1"/>
  <c r="AG1212" i="1"/>
  <c r="AH1212" i="1"/>
  <c r="AI1212" i="1"/>
  <c r="AJ1212" i="1"/>
  <c r="AK1212" i="1"/>
  <c r="AL1212" i="1"/>
  <c r="AM1212" i="1"/>
  <c r="AN1212" i="1"/>
  <c r="AO1212" i="1"/>
  <c r="AP1212" i="1"/>
  <c r="AQ1212" i="1"/>
  <c r="AR1212" i="1"/>
  <c r="AS1212" i="1"/>
  <c r="AT1212" i="1"/>
  <c r="AU1212" i="1"/>
  <c r="AV1212" i="1"/>
  <c r="AW1212" i="1"/>
  <c r="AX1212" i="1"/>
  <c r="AY1212" i="1"/>
  <c r="AZ1212" i="1"/>
  <c r="BA1212" i="1"/>
  <c r="BB1212" i="1"/>
  <c r="BC1212" i="1"/>
  <c r="BD1212" i="1"/>
  <c r="BE1212" i="1"/>
  <c r="BF1212" i="1"/>
  <c r="BG1212" i="1"/>
  <c r="BH1212" i="1"/>
  <c r="BI1212" i="1"/>
  <c r="BJ1212" i="1"/>
  <c r="BK1212" i="1"/>
  <c r="BL1212" i="1"/>
  <c r="BM1212" i="1"/>
  <c r="BN1212" i="1"/>
  <c r="BO1212" i="1"/>
  <c r="BP1212" i="1"/>
  <c r="BQ1212" i="1"/>
  <c r="BR1212" i="1"/>
  <c r="BS1212" i="1"/>
  <c r="BT1212" i="1"/>
  <c r="BU1212" i="1"/>
  <c r="BV1212" i="1"/>
  <c r="BW1212" i="1"/>
  <c r="BX1212" i="1"/>
  <c r="BY1212" i="1"/>
  <c r="BZ1212" i="1"/>
  <c r="CA1212" i="1"/>
  <c r="CB1212" i="1"/>
  <c r="CC1212" i="1"/>
  <c r="CD1212" i="1"/>
  <c r="CE1212" i="1"/>
  <c r="CF1212" i="1"/>
  <c r="CG1212" i="1"/>
  <c r="CH1212" i="1"/>
  <c r="CI1212" i="1"/>
  <c r="CJ1212" i="1"/>
  <c r="CK1212" i="1"/>
  <c r="CL1212" i="1"/>
  <c r="CM1212" i="1"/>
  <c r="CN1212" i="1"/>
  <c r="CO1212" i="1"/>
  <c r="CP1212" i="1"/>
  <c r="CQ1212" i="1"/>
  <c r="CR1212" i="1"/>
  <c r="CS1212" i="1"/>
  <c r="CT1212" i="1"/>
  <c r="CU1212" i="1"/>
  <c r="CV1212" i="1"/>
  <c r="CW1212" i="1"/>
  <c r="CX1212" i="1"/>
  <c r="CY1212" i="1"/>
  <c r="CZ1212" i="1"/>
  <c r="DA1212" i="1"/>
  <c r="DB1212" i="1"/>
  <c r="DC1212" i="1"/>
  <c r="DD1212" i="1"/>
  <c r="DE1212" i="1"/>
  <c r="DF1212" i="1"/>
  <c r="DG1212" i="1"/>
  <c r="DH1212" i="1"/>
  <c r="DI1212" i="1"/>
  <c r="Q1213" i="1"/>
  <c r="R1213" i="1"/>
  <c r="S1213" i="1"/>
  <c r="T1213" i="1"/>
  <c r="U1213" i="1"/>
  <c r="V1213" i="1"/>
  <c r="W1213" i="1"/>
  <c r="X1213" i="1"/>
  <c r="Y1213" i="1"/>
  <c r="Z1213" i="1"/>
  <c r="AA1213" i="1"/>
  <c r="AB1213" i="1"/>
  <c r="AC1213" i="1"/>
  <c r="AD1213" i="1"/>
  <c r="AE1213" i="1"/>
  <c r="AF1213" i="1"/>
  <c r="AG1213" i="1"/>
  <c r="AH1213" i="1"/>
  <c r="AI1213" i="1"/>
  <c r="AJ1213" i="1"/>
  <c r="AK1213" i="1"/>
  <c r="AL1213" i="1"/>
  <c r="AM1213" i="1"/>
  <c r="AN1213" i="1"/>
  <c r="AO1213" i="1"/>
  <c r="AP1213" i="1"/>
  <c r="AQ1213" i="1"/>
  <c r="AR1213" i="1"/>
  <c r="AS1213" i="1"/>
  <c r="AT1213" i="1"/>
  <c r="AU1213" i="1"/>
  <c r="AV1213" i="1"/>
  <c r="AW1213" i="1"/>
  <c r="AX1213" i="1"/>
  <c r="AY1213" i="1"/>
  <c r="AZ1213" i="1"/>
  <c r="BA1213" i="1"/>
  <c r="BB1213" i="1"/>
  <c r="BC1213" i="1"/>
  <c r="BD1213" i="1"/>
  <c r="BE1213" i="1"/>
  <c r="BF1213" i="1"/>
  <c r="BG1213" i="1"/>
  <c r="BH1213" i="1"/>
  <c r="BI1213" i="1"/>
  <c r="BJ1213" i="1"/>
  <c r="BK1213" i="1"/>
  <c r="BL1213" i="1"/>
  <c r="BM1213" i="1"/>
  <c r="BN1213" i="1"/>
  <c r="BO1213" i="1"/>
  <c r="BP1213" i="1"/>
  <c r="BQ1213" i="1"/>
  <c r="BR1213" i="1"/>
  <c r="BS1213" i="1"/>
  <c r="BT1213" i="1"/>
  <c r="BU1213" i="1"/>
  <c r="BV1213" i="1"/>
  <c r="BW1213" i="1"/>
  <c r="BX1213" i="1"/>
  <c r="BY1213" i="1"/>
  <c r="BZ1213" i="1"/>
  <c r="CA1213" i="1"/>
  <c r="CB1213" i="1"/>
  <c r="CC1213" i="1"/>
  <c r="CD1213" i="1"/>
  <c r="CE1213" i="1"/>
  <c r="CF1213" i="1"/>
  <c r="CG1213" i="1"/>
  <c r="CH1213" i="1"/>
  <c r="CI1213" i="1"/>
  <c r="CJ1213" i="1"/>
  <c r="CK1213" i="1"/>
  <c r="CL1213" i="1"/>
  <c r="CM1213" i="1"/>
  <c r="CN1213" i="1"/>
  <c r="CO1213" i="1"/>
  <c r="CP1213" i="1"/>
  <c r="CQ1213" i="1"/>
  <c r="CR1213" i="1"/>
  <c r="CS1213" i="1"/>
  <c r="CT1213" i="1"/>
  <c r="CU1213" i="1"/>
  <c r="CV1213" i="1"/>
  <c r="CW1213" i="1"/>
  <c r="CX1213" i="1"/>
  <c r="CY1213" i="1"/>
  <c r="CZ1213" i="1"/>
  <c r="DA1213" i="1"/>
  <c r="DB1213" i="1"/>
  <c r="DC1213" i="1"/>
  <c r="DD1213" i="1"/>
  <c r="DE1213" i="1"/>
  <c r="DF1213" i="1"/>
  <c r="DG1213" i="1"/>
  <c r="DH1213" i="1"/>
  <c r="DI1213" i="1"/>
  <c r="Q1214" i="1"/>
  <c r="R1214" i="1"/>
  <c r="S1214" i="1"/>
  <c r="T1214" i="1"/>
  <c r="U1214" i="1"/>
  <c r="V1214" i="1"/>
  <c r="W1214" i="1"/>
  <c r="X1214" i="1"/>
  <c r="Y1214" i="1"/>
  <c r="Z1214" i="1"/>
  <c r="AA1214" i="1"/>
  <c r="AB1214" i="1"/>
  <c r="AC1214" i="1"/>
  <c r="AD1214" i="1"/>
  <c r="AE1214" i="1"/>
  <c r="AF1214" i="1"/>
  <c r="AG1214" i="1"/>
  <c r="AH1214" i="1"/>
  <c r="AI1214" i="1"/>
  <c r="AJ1214" i="1"/>
  <c r="AK1214" i="1"/>
  <c r="AL1214" i="1"/>
  <c r="AM1214" i="1"/>
  <c r="AN1214" i="1"/>
  <c r="AO1214" i="1"/>
  <c r="AP1214" i="1"/>
  <c r="AQ1214" i="1"/>
  <c r="AR1214" i="1"/>
  <c r="AS1214" i="1"/>
  <c r="AT1214" i="1"/>
  <c r="AU1214" i="1"/>
  <c r="AV1214" i="1"/>
  <c r="AW1214" i="1"/>
  <c r="AX1214" i="1"/>
  <c r="AY1214" i="1"/>
  <c r="AZ1214" i="1"/>
  <c r="BA1214" i="1"/>
  <c r="BB1214" i="1"/>
  <c r="BC1214" i="1"/>
  <c r="BD1214" i="1"/>
  <c r="BE1214" i="1"/>
  <c r="BF1214" i="1"/>
  <c r="BG1214" i="1"/>
  <c r="BH1214" i="1"/>
  <c r="BI1214" i="1"/>
  <c r="BJ1214" i="1"/>
  <c r="BK1214" i="1"/>
  <c r="BL1214" i="1"/>
  <c r="BM1214" i="1"/>
  <c r="BN1214" i="1"/>
  <c r="BO1214" i="1"/>
  <c r="BP1214" i="1"/>
  <c r="BQ1214" i="1"/>
  <c r="BR1214" i="1"/>
  <c r="BS1214" i="1"/>
  <c r="BT1214" i="1"/>
  <c r="BU1214" i="1"/>
  <c r="BV1214" i="1"/>
  <c r="BW1214" i="1"/>
  <c r="BX1214" i="1"/>
  <c r="BY1214" i="1"/>
  <c r="BZ1214" i="1"/>
  <c r="CA1214" i="1"/>
  <c r="CB1214" i="1"/>
  <c r="CC1214" i="1"/>
  <c r="CD1214" i="1"/>
  <c r="CE1214" i="1"/>
  <c r="CF1214" i="1"/>
  <c r="CG1214" i="1"/>
  <c r="CH1214" i="1"/>
  <c r="CI1214" i="1"/>
  <c r="CJ1214" i="1"/>
  <c r="CK1214" i="1"/>
  <c r="CL1214" i="1"/>
  <c r="CM1214" i="1"/>
  <c r="CN1214" i="1"/>
  <c r="CO1214" i="1"/>
  <c r="CP1214" i="1"/>
  <c r="CQ1214" i="1"/>
  <c r="CR1214" i="1"/>
  <c r="CS1214" i="1"/>
  <c r="CT1214" i="1"/>
  <c r="CU1214" i="1"/>
  <c r="CV1214" i="1"/>
  <c r="CW1214" i="1"/>
  <c r="CX1214" i="1"/>
  <c r="CY1214" i="1"/>
  <c r="CZ1214" i="1"/>
  <c r="DA1214" i="1"/>
  <c r="DB1214" i="1"/>
  <c r="DC1214" i="1"/>
  <c r="DD1214" i="1"/>
  <c r="DE1214" i="1"/>
  <c r="DF1214" i="1"/>
  <c r="DG1214" i="1"/>
  <c r="DH1214" i="1"/>
  <c r="DI1214" i="1"/>
  <c r="Q1215" i="1"/>
  <c r="R1215" i="1"/>
  <c r="S1215" i="1"/>
  <c r="T1215" i="1"/>
  <c r="U1215" i="1"/>
  <c r="V1215" i="1"/>
  <c r="W1215" i="1"/>
  <c r="X1215" i="1"/>
  <c r="Y1215" i="1"/>
  <c r="Z1215" i="1"/>
  <c r="AA1215" i="1"/>
  <c r="AB1215" i="1"/>
  <c r="AC1215" i="1"/>
  <c r="AD1215" i="1"/>
  <c r="AE1215" i="1"/>
  <c r="AF1215" i="1"/>
  <c r="AG1215" i="1"/>
  <c r="AH1215" i="1"/>
  <c r="AI1215" i="1"/>
  <c r="AJ1215" i="1"/>
  <c r="AK1215" i="1"/>
  <c r="AL1215" i="1"/>
  <c r="AM1215" i="1"/>
  <c r="AN1215" i="1"/>
  <c r="AO1215" i="1"/>
  <c r="AP1215" i="1"/>
  <c r="AQ1215" i="1"/>
  <c r="AR1215" i="1"/>
  <c r="AS1215" i="1"/>
  <c r="AT1215" i="1"/>
  <c r="AU1215" i="1"/>
  <c r="AV1215" i="1"/>
  <c r="AW1215" i="1"/>
  <c r="AX1215" i="1"/>
  <c r="AY1215" i="1"/>
  <c r="AZ1215" i="1"/>
  <c r="BA1215" i="1"/>
  <c r="BB1215" i="1"/>
  <c r="BC1215" i="1"/>
  <c r="BD1215" i="1"/>
  <c r="BE1215" i="1"/>
  <c r="BF1215" i="1"/>
  <c r="BG1215" i="1"/>
  <c r="BH1215" i="1"/>
  <c r="BI1215" i="1"/>
  <c r="BJ1215" i="1"/>
  <c r="BK1215" i="1"/>
  <c r="BL1215" i="1"/>
  <c r="BM1215" i="1"/>
  <c r="BN1215" i="1"/>
  <c r="BO1215" i="1"/>
  <c r="BP1215" i="1"/>
  <c r="BQ1215" i="1"/>
  <c r="BR1215" i="1"/>
  <c r="BS1215" i="1"/>
  <c r="BT1215" i="1"/>
  <c r="BU1215" i="1"/>
  <c r="BV1215" i="1"/>
  <c r="BW1215" i="1"/>
  <c r="BX1215" i="1"/>
  <c r="BY1215" i="1"/>
  <c r="BZ1215" i="1"/>
  <c r="CA1215" i="1"/>
  <c r="CB1215" i="1"/>
  <c r="CC1215" i="1"/>
  <c r="CD1215" i="1"/>
  <c r="CE1215" i="1"/>
  <c r="CF1215" i="1"/>
  <c r="CG1215" i="1"/>
  <c r="CH1215" i="1"/>
  <c r="CI1215" i="1"/>
  <c r="CJ1215" i="1"/>
  <c r="CK1215" i="1"/>
  <c r="CL1215" i="1"/>
  <c r="CM1215" i="1"/>
  <c r="CN1215" i="1"/>
  <c r="CO1215" i="1"/>
  <c r="CP1215" i="1"/>
  <c r="CQ1215" i="1"/>
  <c r="CR1215" i="1"/>
  <c r="CS1215" i="1"/>
  <c r="CT1215" i="1"/>
  <c r="CU1215" i="1"/>
  <c r="CV1215" i="1"/>
  <c r="CW1215" i="1"/>
  <c r="CX1215" i="1"/>
  <c r="CY1215" i="1"/>
  <c r="CZ1215" i="1"/>
  <c r="DA1215" i="1"/>
  <c r="DB1215" i="1"/>
  <c r="DC1215" i="1"/>
  <c r="DD1215" i="1"/>
  <c r="DE1215" i="1"/>
  <c r="DF1215" i="1"/>
  <c r="DG1215" i="1"/>
  <c r="DH1215" i="1"/>
  <c r="DI1215" i="1"/>
  <c r="Q1216" i="1"/>
  <c r="R1216" i="1"/>
  <c r="S1216" i="1"/>
  <c r="T1216" i="1"/>
  <c r="U1216" i="1"/>
  <c r="V1216" i="1"/>
  <c r="W1216" i="1"/>
  <c r="X1216" i="1"/>
  <c r="Y1216" i="1"/>
  <c r="Z1216" i="1"/>
  <c r="AA1216" i="1"/>
  <c r="AB1216" i="1"/>
  <c r="AC1216" i="1"/>
  <c r="AD1216" i="1"/>
  <c r="AE1216" i="1"/>
  <c r="AF1216" i="1"/>
  <c r="AG1216" i="1"/>
  <c r="AH1216" i="1"/>
  <c r="AI1216" i="1"/>
  <c r="AJ1216" i="1"/>
  <c r="AK1216" i="1"/>
  <c r="AL1216" i="1"/>
  <c r="AM1216" i="1"/>
  <c r="AN1216" i="1"/>
  <c r="AO1216" i="1"/>
  <c r="AP1216" i="1"/>
  <c r="AQ1216" i="1"/>
  <c r="AR1216" i="1"/>
  <c r="AS1216" i="1"/>
  <c r="AT1216" i="1"/>
  <c r="AU1216" i="1"/>
  <c r="AV1216" i="1"/>
  <c r="AW1216" i="1"/>
  <c r="AX1216" i="1"/>
  <c r="AY1216" i="1"/>
  <c r="AZ1216" i="1"/>
  <c r="BA1216" i="1"/>
  <c r="BB1216" i="1"/>
  <c r="BC1216" i="1"/>
  <c r="BD1216" i="1"/>
  <c r="BE1216" i="1"/>
  <c r="BF1216" i="1"/>
  <c r="BG1216" i="1"/>
  <c r="BH1216" i="1"/>
  <c r="BI1216" i="1"/>
  <c r="BJ1216" i="1"/>
  <c r="BK1216" i="1"/>
  <c r="BL1216" i="1"/>
  <c r="BM1216" i="1"/>
  <c r="BN1216" i="1"/>
  <c r="BO1216" i="1"/>
  <c r="BP1216" i="1"/>
  <c r="BQ1216" i="1"/>
  <c r="BR1216" i="1"/>
  <c r="BS1216" i="1"/>
  <c r="BT1216" i="1"/>
  <c r="BU1216" i="1"/>
  <c r="BV1216" i="1"/>
  <c r="BW1216" i="1"/>
  <c r="BX1216" i="1"/>
  <c r="BY1216" i="1"/>
  <c r="BZ1216" i="1"/>
  <c r="CA1216" i="1"/>
  <c r="CB1216" i="1"/>
  <c r="CC1216" i="1"/>
  <c r="CD1216" i="1"/>
  <c r="CE1216" i="1"/>
  <c r="CF1216" i="1"/>
  <c r="CG1216" i="1"/>
  <c r="CH1216" i="1"/>
  <c r="CI1216" i="1"/>
  <c r="CJ1216" i="1"/>
  <c r="CK1216" i="1"/>
  <c r="CL1216" i="1"/>
  <c r="CM1216" i="1"/>
  <c r="CN1216" i="1"/>
  <c r="CO1216" i="1"/>
  <c r="CP1216" i="1"/>
  <c r="CQ1216" i="1"/>
  <c r="CR1216" i="1"/>
  <c r="CS1216" i="1"/>
  <c r="CT1216" i="1"/>
  <c r="CU1216" i="1"/>
  <c r="CV1216" i="1"/>
  <c r="CW1216" i="1"/>
  <c r="CX1216" i="1"/>
  <c r="CY1216" i="1"/>
  <c r="CZ1216" i="1"/>
  <c r="DA1216" i="1"/>
  <c r="DB1216" i="1"/>
  <c r="DC1216" i="1"/>
  <c r="DD1216" i="1"/>
  <c r="DE1216" i="1"/>
  <c r="DF1216" i="1"/>
  <c r="DG1216" i="1"/>
  <c r="DH1216" i="1"/>
  <c r="DI1216" i="1"/>
  <c r="Q1217" i="1"/>
  <c r="R1217" i="1"/>
  <c r="S1217" i="1"/>
  <c r="T1217" i="1"/>
  <c r="U1217" i="1"/>
  <c r="V1217" i="1"/>
  <c r="W1217" i="1"/>
  <c r="X1217" i="1"/>
  <c r="Y1217" i="1"/>
  <c r="Z1217" i="1"/>
  <c r="AA1217" i="1"/>
  <c r="AB1217" i="1"/>
  <c r="AC1217" i="1"/>
  <c r="AD1217" i="1"/>
  <c r="AE1217" i="1"/>
  <c r="AF1217" i="1"/>
  <c r="AG1217" i="1"/>
  <c r="AH1217" i="1"/>
  <c r="AI1217" i="1"/>
  <c r="AJ1217" i="1"/>
  <c r="AK1217" i="1"/>
  <c r="AL1217" i="1"/>
  <c r="AM1217" i="1"/>
  <c r="AN1217" i="1"/>
  <c r="AO1217" i="1"/>
  <c r="AP1217" i="1"/>
  <c r="AQ1217" i="1"/>
  <c r="AR1217" i="1"/>
  <c r="AS1217" i="1"/>
  <c r="AT1217" i="1"/>
  <c r="AU1217" i="1"/>
  <c r="AV1217" i="1"/>
  <c r="AW1217" i="1"/>
  <c r="AX1217" i="1"/>
  <c r="AY1217" i="1"/>
  <c r="AZ1217" i="1"/>
  <c r="BA1217" i="1"/>
  <c r="BB1217" i="1"/>
  <c r="BC1217" i="1"/>
  <c r="BD1217" i="1"/>
  <c r="BE1217" i="1"/>
  <c r="BF1217" i="1"/>
  <c r="BG1217" i="1"/>
  <c r="BH1217" i="1"/>
  <c r="BI1217" i="1"/>
  <c r="BJ1217" i="1"/>
  <c r="BK1217" i="1"/>
  <c r="BL1217" i="1"/>
  <c r="BM1217" i="1"/>
  <c r="BN1217" i="1"/>
  <c r="BO1217" i="1"/>
  <c r="BP1217" i="1"/>
  <c r="BQ1217" i="1"/>
  <c r="BR1217" i="1"/>
  <c r="BS1217" i="1"/>
  <c r="BT1217" i="1"/>
  <c r="BU1217" i="1"/>
  <c r="BV1217" i="1"/>
  <c r="BW1217" i="1"/>
  <c r="BX1217" i="1"/>
  <c r="BY1217" i="1"/>
  <c r="BZ1217" i="1"/>
  <c r="CA1217" i="1"/>
  <c r="CB1217" i="1"/>
  <c r="CC1217" i="1"/>
  <c r="CD1217" i="1"/>
  <c r="CE1217" i="1"/>
  <c r="CF1217" i="1"/>
  <c r="CG1217" i="1"/>
  <c r="CH1217" i="1"/>
  <c r="CI1217" i="1"/>
  <c r="CJ1217" i="1"/>
  <c r="CK1217" i="1"/>
  <c r="CL1217" i="1"/>
  <c r="CM1217" i="1"/>
  <c r="CN1217" i="1"/>
  <c r="CO1217" i="1"/>
  <c r="CP1217" i="1"/>
  <c r="CQ1217" i="1"/>
  <c r="CR1217" i="1"/>
  <c r="CS1217" i="1"/>
  <c r="CT1217" i="1"/>
  <c r="CU1217" i="1"/>
  <c r="CV1217" i="1"/>
  <c r="CW1217" i="1"/>
  <c r="CX1217" i="1"/>
  <c r="CY1217" i="1"/>
  <c r="CZ1217" i="1"/>
  <c r="DA1217" i="1"/>
  <c r="DB1217" i="1"/>
  <c r="DC1217" i="1"/>
  <c r="DD1217" i="1"/>
  <c r="DE1217" i="1"/>
  <c r="DF1217" i="1"/>
  <c r="DG1217" i="1"/>
  <c r="DH1217" i="1"/>
  <c r="DI1217" i="1"/>
  <c r="Q1218" i="1"/>
  <c r="R1218" i="1"/>
  <c r="S1218" i="1"/>
  <c r="T1218" i="1"/>
  <c r="U1218" i="1"/>
  <c r="V1218" i="1"/>
  <c r="W1218" i="1"/>
  <c r="X1218" i="1"/>
  <c r="Y1218" i="1"/>
  <c r="Z1218" i="1"/>
  <c r="AA1218" i="1"/>
  <c r="AB1218" i="1"/>
  <c r="AC1218" i="1"/>
  <c r="AD1218" i="1"/>
  <c r="AE1218" i="1"/>
  <c r="AF1218" i="1"/>
  <c r="AG1218" i="1"/>
  <c r="AH1218" i="1"/>
  <c r="AI1218" i="1"/>
  <c r="AJ1218" i="1"/>
  <c r="AK1218" i="1"/>
  <c r="AL1218" i="1"/>
  <c r="AM1218" i="1"/>
  <c r="AN1218" i="1"/>
  <c r="AO1218" i="1"/>
  <c r="AP1218" i="1"/>
  <c r="AQ1218" i="1"/>
  <c r="AR1218" i="1"/>
  <c r="AS1218" i="1"/>
  <c r="AT1218" i="1"/>
  <c r="AU1218" i="1"/>
  <c r="AV1218" i="1"/>
  <c r="AW1218" i="1"/>
  <c r="AX1218" i="1"/>
  <c r="AY1218" i="1"/>
  <c r="AZ1218" i="1"/>
  <c r="BA1218" i="1"/>
  <c r="BB1218" i="1"/>
  <c r="BC1218" i="1"/>
  <c r="BD1218" i="1"/>
  <c r="BE1218" i="1"/>
  <c r="BF1218" i="1"/>
  <c r="BG1218" i="1"/>
  <c r="BH1218" i="1"/>
  <c r="BI1218" i="1"/>
  <c r="BJ1218" i="1"/>
  <c r="BK1218" i="1"/>
  <c r="BL1218" i="1"/>
  <c r="BM1218" i="1"/>
  <c r="BN1218" i="1"/>
  <c r="BO1218" i="1"/>
  <c r="BP1218" i="1"/>
  <c r="BQ1218" i="1"/>
  <c r="BR1218" i="1"/>
  <c r="BS1218" i="1"/>
  <c r="BT1218" i="1"/>
  <c r="BU1218" i="1"/>
  <c r="BV1218" i="1"/>
  <c r="BW1218" i="1"/>
  <c r="BX1218" i="1"/>
  <c r="BY1218" i="1"/>
  <c r="BZ1218" i="1"/>
  <c r="CA1218" i="1"/>
  <c r="CB1218" i="1"/>
  <c r="CC1218" i="1"/>
  <c r="CD1218" i="1"/>
  <c r="CE1218" i="1"/>
  <c r="CF1218" i="1"/>
  <c r="CG1218" i="1"/>
  <c r="CH1218" i="1"/>
  <c r="CI1218" i="1"/>
  <c r="CJ1218" i="1"/>
  <c r="CK1218" i="1"/>
  <c r="CL1218" i="1"/>
  <c r="CM1218" i="1"/>
  <c r="CN1218" i="1"/>
  <c r="CO1218" i="1"/>
  <c r="CP1218" i="1"/>
  <c r="CQ1218" i="1"/>
  <c r="CR1218" i="1"/>
  <c r="CS1218" i="1"/>
  <c r="CT1218" i="1"/>
  <c r="CU1218" i="1"/>
  <c r="CV1218" i="1"/>
  <c r="CW1218" i="1"/>
  <c r="CX1218" i="1"/>
  <c r="CY1218" i="1"/>
  <c r="CZ1218" i="1"/>
  <c r="DA1218" i="1"/>
  <c r="DB1218" i="1"/>
  <c r="DC1218" i="1"/>
  <c r="DD1218" i="1"/>
  <c r="DE1218" i="1"/>
  <c r="DF1218" i="1"/>
  <c r="DG1218" i="1"/>
  <c r="DH1218" i="1"/>
  <c r="DI1218" i="1"/>
  <c r="Q1219" i="1"/>
  <c r="R1219" i="1"/>
  <c r="S1219" i="1"/>
  <c r="T1219" i="1"/>
  <c r="U1219" i="1"/>
  <c r="V1219" i="1"/>
  <c r="W1219" i="1"/>
  <c r="X1219" i="1"/>
  <c r="Y1219" i="1"/>
  <c r="Z1219" i="1"/>
  <c r="AA1219" i="1"/>
  <c r="AB1219" i="1"/>
  <c r="AC1219" i="1"/>
  <c r="AD1219" i="1"/>
  <c r="AE1219" i="1"/>
  <c r="AF1219" i="1"/>
  <c r="AG1219" i="1"/>
  <c r="AH1219" i="1"/>
  <c r="AI1219" i="1"/>
  <c r="AJ1219" i="1"/>
  <c r="AK1219" i="1"/>
  <c r="AL1219" i="1"/>
  <c r="AM1219" i="1"/>
  <c r="AN1219" i="1"/>
  <c r="AO1219" i="1"/>
  <c r="AP1219" i="1"/>
  <c r="AQ1219" i="1"/>
  <c r="AR1219" i="1"/>
  <c r="AS1219" i="1"/>
  <c r="AT1219" i="1"/>
  <c r="AU1219" i="1"/>
  <c r="AV1219" i="1"/>
  <c r="AW1219" i="1"/>
  <c r="AX1219" i="1"/>
  <c r="AY1219" i="1"/>
  <c r="AZ1219" i="1"/>
  <c r="BA1219" i="1"/>
  <c r="BB1219" i="1"/>
  <c r="BC1219" i="1"/>
  <c r="BD1219" i="1"/>
  <c r="BE1219" i="1"/>
  <c r="BF1219" i="1"/>
  <c r="BG1219" i="1"/>
  <c r="BH1219" i="1"/>
  <c r="BI1219" i="1"/>
  <c r="BJ1219" i="1"/>
  <c r="BK1219" i="1"/>
  <c r="BL1219" i="1"/>
  <c r="BM1219" i="1"/>
  <c r="BN1219" i="1"/>
  <c r="BO1219" i="1"/>
  <c r="BP1219" i="1"/>
  <c r="BQ1219" i="1"/>
  <c r="BR1219" i="1"/>
  <c r="BS1219" i="1"/>
  <c r="BT1219" i="1"/>
  <c r="BU1219" i="1"/>
  <c r="BV1219" i="1"/>
  <c r="BW1219" i="1"/>
  <c r="BX1219" i="1"/>
  <c r="BY1219" i="1"/>
  <c r="BZ1219" i="1"/>
  <c r="CA1219" i="1"/>
  <c r="CB1219" i="1"/>
  <c r="CC1219" i="1"/>
  <c r="CD1219" i="1"/>
  <c r="CE1219" i="1"/>
  <c r="CF1219" i="1"/>
  <c r="CG1219" i="1"/>
  <c r="CH1219" i="1"/>
  <c r="CI1219" i="1"/>
  <c r="CJ1219" i="1"/>
  <c r="CK1219" i="1"/>
  <c r="CL1219" i="1"/>
  <c r="CM1219" i="1"/>
  <c r="CN1219" i="1"/>
  <c r="CO1219" i="1"/>
  <c r="CP1219" i="1"/>
  <c r="CQ1219" i="1"/>
  <c r="CR1219" i="1"/>
  <c r="CS1219" i="1"/>
  <c r="CT1219" i="1"/>
  <c r="CU1219" i="1"/>
  <c r="CV1219" i="1"/>
  <c r="CW1219" i="1"/>
  <c r="CX1219" i="1"/>
  <c r="CY1219" i="1"/>
  <c r="CZ1219" i="1"/>
  <c r="DA1219" i="1"/>
  <c r="DB1219" i="1"/>
  <c r="DC1219" i="1"/>
  <c r="DD1219" i="1"/>
  <c r="DE1219" i="1"/>
  <c r="DF1219" i="1"/>
  <c r="DG1219" i="1"/>
  <c r="DH1219" i="1"/>
  <c r="DI1219" i="1"/>
  <c r="Q1220" i="1"/>
  <c r="R1220" i="1"/>
  <c r="S1220" i="1"/>
  <c r="T1220" i="1"/>
  <c r="U1220" i="1"/>
  <c r="V1220" i="1"/>
  <c r="W1220" i="1"/>
  <c r="X1220" i="1"/>
  <c r="Y1220" i="1"/>
  <c r="Z1220" i="1"/>
  <c r="AA1220" i="1"/>
  <c r="AB1220" i="1"/>
  <c r="AC1220" i="1"/>
  <c r="AD1220" i="1"/>
  <c r="AE1220" i="1"/>
  <c r="AF1220" i="1"/>
  <c r="AG1220" i="1"/>
  <c r="AH1220" i="1"/>
  <c r="AI1220" i="1"/>
  <c r="AJ1220" i="1"/>
  <c r="AK1220" i="1"/>
  <c r="AL1220" i="1"/>
  <c r="AM1220" i="1"/>
  <c r="AN1220" i="1"/>
  <c r="AO1220" i="1"/>
  <c r="AP1220" i="1"/>
  <c r="AQ1220" i="1"/>
  <c r="AR1220" i="1"/>
  <c r="AS1220" i="1"/>
  <c r="AT1220" i="1"/>
  <c r="AU1220" i="1"/>
  <c r="AV1220" i="1"/>
  <c r="AW1220" i="1"/>
  <c r="AX1220" i="1"/>
  <c r="AY1220" i="1"/>
  <c r="AZ1220" i="1"/>
  <c r="BA1220" i="1"/>
  <c r="BB1220" i="1"/>
  <c r="BC1220" i="1"/>
  <c r="BD1220" i="1"/>
  <c r="BE1220" i="1"/>
  <c r="BF1220" i="1"/>
  <c r="BG1220" i="1"/>
  <c r="BH1220" i="1"/>
  <c r="BI1220" i="1"/>
  <c r="BJ1220" i="1"/>
  <c r="BK1220" i="1"/>
  <c r="BL1220" i="1"/>
  <c r="BM1220" i="1"/>
  <c r="BN1220" i="1"/>
  <c r="BO1220" i="1"/>
  <c r="BP1220" i="1"/>
  <c r="BQ1220" i="1"/>
  <c r="BR1220" i="1"/>
  <c r="BS1220" i="1"/>
  <c r="BT1220" i="1"/>
  <c r="BU1220" i="1"/>
  <c r="BV1220" i="1"/>
  <c r="BW1220" i="1"/>
  <c r="BX1220" i="1"/>
  <c r="BY1220" i="1"/>
  <c r="BZ1220" i="1"/>
  <c r="CA1220" i="1"/>
  <c r="CB1220" i="1"/>
  <c r="CC1220" i="1"/>
  <c r="CD1220" i="1"/>
  <c r="CE1220" i="1"/>
  <c r="CF1220" i="1"/>
  <c r="CG1220" i="1"/>
  <c r="CH1220" i="1"/>
  <c r="CI1220" i="1"/>
  <c r="CJ1220" i="1"/>
  <c r="CK1220" i="1"/>
  <c r="CL1220" i="1"/>
  <c r="CM1220" i="1"/>
  <c r="CN1220" i="1"/>
  <c r="CO1220" i="1"/>
  <c r="CP1220" i="1"/>
  <c r="CQ1220" i="1"/>
  <c r="CR1220" i="1"/>
  <c r="CS1220" i="1"/>
  <c r="CT1220" i="1"/>
  <c r="CU1220" i="1"/>
  <c r="CV1220" i="1"/>
  <c r="CW1220" i="1"/>
  <c r="CX1220" i="1"/>
  <c r="CY1220" i="1"/>
  <c r="CZ1220" i="1"/>
  <c r="DA1220" i="1"/>
  <c r="DB1220" i="1"/>
  <c r="DC1220" i="1"/>
  <c r="DD1220" i="1"/>
  <c r="DE1220" i="1"/>
  <c r="DF1220" i="1"/>
  <c r="DG1220" i="1"/>
  <c r="DH1220" i="1"/>
  <c r="DI1220" i="1"/>
  <c r="Q1221" i="1"/>
  <c r="R1221" i="1"/>
  <c r="S1221" i="1"/>
  <c r="T1221" i="1"/>
  <c r="U1221" i="1"/>
  <c r="V1221" i="1"/>
  <c r="W1221" i="1"/>
  <c r="X1221" i="1"/>
  <c r="Y1221" i="1"/>
  <c r="Z1221" i="1"/>
  <c r="AA1221" i="1"/>
  <c r="AB1221" i="1"/>
  <c r="AC1221" i="1"/>
  <c r="AD1221" i="1"/>
  <c r="AE1221" i="1"/>
  <c r="AF1221" i="1"/>
  <c r="AG1221" i="1"/>
  <c r="AH1221" i="1"/>
  <c r="AI1221" i="1"/>
  <c r="AJ1221" i="1"/>
  <c r="AK1221" i="1"/>
  <c r="AL1221" i="1"/>
  <c r="AM1221" i="1"/>
  <c r="AN1221" i="1"/>
  <c r="AO1221" i="1"/>
  <c r="AP1221" i="1"/>
  <c r="AQ1221" i="1"/>
  <c r="AR1221" i="1"/>
  <c r="AS1221" i="1"/>
  <c r="AT1221" i="1"/>
  <c r="AU1221" i="1"/>
  <c r="AV1221" i="1"/>
  <c r="AW1221" i="1"/>
  <c r="AX1221" i="1"/>
  <c r="AY1221" i="1"/>
  <c r="AZ1221" i="1"/>
  <c r="BA1221" i="1"/>
  <c r="BB1221" i="1"/>
  <c r="BC1221" i="1"/>
  <c r="BD1221" i="1"/>
  <c r="BE1221" i="1"/>
  <c r="BF1221" i="1"/>
  <c r="BG1221" i="1"/>
  <c r="BH1221" i="1"/>
  <c r="BI1221" i="1"/>
  <c r="BJ1221" i="1"/>
  <c r="BK1221" i="1"/>
  <c r="BL1221" i="1"/>
  <c r="BM1221" i="1"/>
  <c r="BN1221" i="1"/>
  <c r="BO1221" i="1"/>
  <c r="BP1221" i="1"/>
  <c r="BQ1221" i="1"/>
  <c r="BR1221" i="1"/>
  <c r="BS1221" i="1"/>
  <c r="BT1221" i="1"/>
  <c r="BU1221" i="1"/>
  <c r="BV1221" i="1"/>
  <c r="BW1221" i="1"/>
  <c r="BX1221" i="1"/>
  <c r="BY1221" i="1"/>
  <c r="BZ1221" i="1"/>
  <c r="CA1221" i="1"/>
  <c r="CB1221" i="1"/>
  <c r="CC1221" i="1"/>
  <c r="CD1221" i="1"/>
  <c r="CE1221" i="1"/>
  <c r="CF1221" i="1"/>
  <c r="CG1221" i="1"/>
  <c r="CH1221" i="1"/>
  <c r="CI1221" i="1"/>
  <c r="CJ1221" i="1"/>
  <c r="CK1221" i="1"/>
  <c r="CL1221" i="1"/>
  <c r="CM1221" i="1"/>
  <c r="CN1221" i="1"/>
  <c r="CO1221" i="1"/>
  <c r="CP1221" i="1"/>
  <c r="CQ1221" i="1"/>
  <c r="CR1221" i="1"/>
  <c r="CS1221" i="1"/>
  <c r="CT1221" i="1"/>
  <c r="CU1221" i="1"/>
  <c r="CV1221" i="1"/>
  <c r="CW1221" i="1"/>
  <c r="CX1221" i="1"/>
  <c r="CY1221" i="1"/>
  <c r="CZ1221" i="1"/>
  <c r="DA1221" i="1"/>
  <c r="DB1221" i="1"/>
  <c r="DC1221" i="1"/>
  <c r="DD1221" i="1"/>
  <c r="DE1221" i="1"/>
  <c r="DF1221" i="1"/>
  <c r="DG1221" i="1"/>
  <c r="DH1221" i="1"/>
  <c r="DI1221" i="1"/>
  <c r="Q1222" i="1"/>
  <c r="R1222" i="1"/>
  <c r="S1222" i="1"/>
  <c r="T1222" i="1"/>
  <c r="U1222" i="1"/>
  <c r="V1222" i="1"/>
  <c r="W1222" i="1"/>
  <c r="X1222" i="1"/>
  <c r="Y1222" i="1"/>
  <c r="Z1222" i="1"/>
  <c r="AA1222" i="1"/>
  <c r="AB1222" i="1"/>
  <c r="AC1222" i="1"/>
  <c r="AD1222" i="1"/>
  <c r="AE1222" i="1"/>
  <c r="AF1222" i="1"/>
  <c r="AG1222" i="1"/>
  <c r="AH1222" i="1"/>
  <c r="AI1222" i="1"/>
  <c r="AJ1222" i="1"/>
  <c r="AK1222" i="1"/>
  <c r="AL1222" i="1"/>
  <c r="AM1222" i="1"/>
  <c r="AN1222" i="1"/>
  <c r="AO1222" i="1"/>
  <c r="AP1222" i="1"/>
  <c r="AQ1222" i="1"/>
  <c r="AR1222" i="1"/>
  <c r="AS1222" i="1"/>
  <c r="AT1222" i="1"/>
  <c r="AU1222" i="1"/>
  <c r="AV1222" i="1"/>
  <c r="AW1222" i="1"/>
  <c r="AX1222" i="1"/>
  <c r="AY1222" i="1"/>
  <c r="AZ1222" i="1"/>
  <c r="BA1222" i="1"/>
  <c r="BB1222" i="1"/>
  <c r="BC1222" i="1"/>
  <c r="BD1222" i="1"/>
  <c r="BE1222" i="1"/>
  <c r="BF1222" i="1"/>
  <c r="BG1222" i="1"/>
  <c r="BH1222" i="1"/>
  <c r="BI1222" i="1"/>
  <c r="BJ1222" i="1"/>
  <c r="BK1222" i="1"/>
  <c r="BL1222" i="1"/>
  <c r="BM1222" i="1"/>
  <c r="BN1222" i="1"/>
  <c r="BO1222" i="1"/>
  <c r="BP1222" i="1"/>
  <c r="BQ1222" i="1"/>
  <c r="BR1222" i="1"/>
  <c r="BS1222" i="1"/>
  <c r="BT1222" i="1"/>
  <c r="BU1222" i="1"/>
  <c r="BV1222" i="1"/>
  <c r="BW1222" i="1"/>
  <c r="BX1222" i="1"/>
  <c r="BY1222" i="1"/>
  <c r="BZ1222" i="1"/>
  <c r="CA1222" i="1"/>
  <c r="CB1222" i="1"/>
  <c r="CC1222" i="1"/>
  <c r="CD1222" i="1"/>
  <c r="CE1222" i="1"/>
  <c r="CF1222" i="1"/>
  <c r="CG1222" i="1"/>
  <c r="CH1222" i="1"/>
  <c r="CI1222" i="1"/>
  <c r="CJ1222" i="1"/>
  <c r="CK1222" i="1"/>
  <c r="CL1222" i="1"/>
  <c r="CM1222" i="1"/>
  <c r="CN1222" i="1"/>
  <c r="CO1222" i="1"/>
  <c r="CP1222" i="1"/>
  <c r="CQ1222" i="1"/>
  <c r="CR1222" i="1"/>
  <c r="CS1222" i="1"/>
  <c r="CT1222" i="1"/>
  <c r="CU1222" i="1"/>
  <c r="CV1222" i="1"/>
  <c r="CW1222" i="1"/>
  <c r="CX1222" i="1"/>
  <c r="CY1222" i="1"/>
  <c r="CZ1222" i="1"/>
  <c r="DA1222" i="1"/>
  <c r="DB1222" i="1"/>
  <c r="DC1222" i="1"/>
  <c r="DD1222" i="1"/>
  <c r="DE1222" i="1"/>
  <c r="DF1222" i="1"/>
  <c r="DG1222" i="1"/>
  <c r="DH1222" i="1"/>
  <c r="DI1222" i="1"/>
  <c r="Q1223" i="1"/>
  <c r="R1223" i="1"/>
  <c r="S1223" i="1"/>
  <c r="T1223" i="1"/>
  <c r="U1223" i="1"/>
  <c r="V1223" i="1"/>
  <c r="W1223" i="1"/>
  <c r="X1223" i="1"/>
  <c r="Y1223" i="1"/>
  <c r="Z1223" i="1"/>
  <c r="AA1223" i="1"/>
  <c r="AB1223" i="1"/>
  <c r="AC1223" i="1"/>
  <c r="AD1223" i="1"/>
  <c r="AE1223" i="1"/>
  <c r="AF1223" i="1"/>
  <c r="AG1223" i="1"/>
  <c r="AH1223" i="1"/>
  <c r="AI1223" i="1"/>
  <c r="AJ1223" i="1"/>
  <c r="AK1223" i="1"/>
  <c r="AL1223" i="1"/>
  <c r="AM1223" i="1"/>
  <c r="AN1223" i="1"/>
  <c r="AO1223" i="1"/>
  <c r="AP1223" i="1"/>
  <c r="AQ1223" i="1"/>
  <c r="AR1223" i="1"/>
  <c r="AS1223" i="1"/>
  <c r="AT1223" i="1"/>
  <c r="AU1223" i="1"/>
  <c r="AV1223" i="1"/>
  <c r="AW1223" i="1"/>
  <c r="AX1223" i="1"/>
  <c r="AY1223" i="1"/>
  <c r="AZ1223" i="1"/>
  <c r="BA1223" i="1"/>
  <c r="BB1223" i="1"/>
  <c r="BC1223" i="1"/>
  <c r="BD1223" i="1"/>
  <c r="BE1223" i="1"/>
  <c r="BF1223" i="1"/>
  <c r="BG1223" i="1"/>
  <c r="BH1223" i="1"/>
  <c r="BI1223" i="1"/>
  <c r="BJ1223" i="1"/>
  <c r="BK1223" i="1"/>
  <c r="BL1223" i="1"/>
  <c r="BM1223" i="1"/>
  <c r="BN1223" i="1"/>
  <c r="BO1223" i="1"/>
  <c r="BP1223" i="1"/>
  <c r="BQ1223" i="1"/>
  <c r="BR1223" i="1"/>
  <c r="BS1223" i="1"/>
  <c r="BT1223" i="1"/>
  <c r="BU1223" i="1"/>
  <c r="BV1223" i="1"/>
  <c r="BW1223" i="1"/>
  <c r="BX1223" i="1"/>
  <c r="BY1223" i="1"/>
  <c r="BZ1223" i="1"/>
  <c r="CA1223" i="1"/>
  <c r="CB1223" i="1"/>
  <c r="CC1223" i="1"/>
  <c r="CD1223" i="1"/>
  <c r="CE1223" i="1"/>
  <c r="CF1223" i="1"/>
  <c r="CG1223" i="1"/>
  <c r="CH1223" i="1"/>
  <c r="CI1223" i="1"/>
  <c r="CJ1223" i="1"/>
  <c r="CK1223" i="1"/>
  <c r="CL1223" i="1"/>
  <c r="CM1223" i="1"/>
  <c r="CN1223" i="1"/>
  <c r="CO1223" i="1"/>
  <c r="CP1223" i="1"/>
  <c r="CQ1223" i="1"/>
  <c r="CR1223" i="1"/>
  <c r="CS1223" i="1"/>
  <c r="CT1223" i="1"/>
  <c r="CU1223" i="1"/>
  <c r="CV1223" i="1"/>
  <c r="CW1223" i="1"/>
  <c r="CX1223" i="1"/>
  <c r="CY1223" i="1"/>
  <c r="CZ1223" i="1"/>
  <c r="DA1223" i="1"/>
  <c r="DB1223" i="1"/>
  <c r="DC1223" i="1"/>
  <c r="DD1223" i="1"/>
  <c r="DE1223" i="1"/>
  <c r="DF1223" i="1"/>
  <c r="DG1223" i="1"/>
  <c r="DH1223" i="1"/>
  <c r="DI1223" i="1"/>
  <c r="Q1224" i="1"/>
  <c r="R1224" i="1"/>
  <c r="S1224" i="1"/>
  <c r="T1224" i="1"/>
  <c r="U1224" i="1"/>
  <c r="V1224" i="1"/>
  <c r="W1224" i="1"/>
  <c r="X1224" i="1"/>
  <c r="Y1224" i="1"/>
  <c r="Z1224" i="1"/>
  <c r="AA1224" i="1"/>
  <c r="AB1224" i="1"/>
  <c r="AC1224" i="1"/>
  <c r="AD1224" i="1"/>
  <c r="AE1224" i="1"/>
  <c r="AF1224" i="1"/>
  <c r="AG1224" i="1"/>
  <c r="AH1224" i="1"/>
  <c r="AI1224" i="1"/>
  <c r="AJ1224" i="1"/>
  <c r="AK1224" i="1"/>
  <c r="AL1224" i="1"/>
  <c r="AM1224" i="1"/>
  <c r="AN1224" i="1"/>
  <c r="AO1224" i="1"/>
  <c r="AP1224" i="1"/>
  <c r="AQ1224" i="1"/>
  <c r="AR1224" i="1"/>
  <c r="AS1224" i="1"/>
  <c r="AT1224" i="1"/>
  <c r="AU1224" i="1"/>
  <c r="AV1224" i="1"/>
  <c r="AW1224" i="1"/>
  <c r="AX1224" i="1"/>
  <c r="AY1224" i="1"/>
  <c r="AZ1224" i="1"/>
  <c r="BA1224" i="1"/>
  <c r="BB1224" i="1"/>
  <c r="BC1224" i="1"/>
  <c r="BD1224" i="1"/>
  <c r="BE1224" i="1"/>
  <c r="BF1224" i="1"/>
  <c r="BG1224" i="1"/>
  <c r="BH1224" i="1"/>
  <c r="BI1224" i="1"/>
  <c r="BJ1224" i="1"/>
  <c r="BK1224" i="1"/>
  <c r="BL1224" i="1"/>
  <c r="BM1224" i="1"/>
  <c r="BN1224" i="1"/>
  <c r="BO1224" i="1"/>
  <c r="BP1224" i="1"/>
  <c r="BQ1224" i="1"/>
  <c r="BR1224" i="1"/>
  <c r="BS1224" i="1"/>
  <c r="BT1224" i="1"/>
  <c r="BU1224" i="1"/>
  <c r="BV1224" i="1"/>
  <c r="BW1224" i="1"/>
  <c r="BX1224" i="1"/>
  <c r="BY1224" i="1"/>
  <c r="BZ1224" i="1"/>
  <c r="CA1224" i="1"/>
  <c r="CB1224" i="1"/>
  <c r="CC1224" i="1"/>
  <c r="CD1224" i="1"/>
  <c r="CE1224" i="1"/>
  <c r="CF1224" i="1"/>
  <c r="CG1224" i="1"/>
  <c r="CH1224" i="1"/>
  <c r="CI1224" i="1"/>
  <c r="CJ1224" i="1"/>
  <c r="CK1224" i="1"/>
  <c r="CL1224" i="1"/>
  <c r="CM1224" i="1"/>
  <c r="CN1224" i="1"/>
  <c r="CO1224" i="1"/>
  <c r="CP1224" i="1"/>
  <c r="CQ1224" i="1"/>
  <c r="CR1224" i="1"/>
  <c r="CS1224" i="1"/>
  <c r="CT1224" i="1"/>
  <c r="CU1224" i="1"/>
  <c r="CV1224" i="1"/>
  <c r="CW1224" i="1"/>
  <c r="CX1224" i="1"/>
  <c r="CY1224" i="1"/>
  <c r="CZ1224" i="1"/>
  <c r="DA1224" i="1"/>
  <c r="DB1224" i="1"/>
  <c r="DC1224" i="1"/>
  <c r="DD1224" i="1"/>
  <c r="DE1224" i="1"/>
  <c r="DF1224" i="1"/>
  <c r="DG1224" i="1"/>
  <c r="DH1224" i="1"/>
  <c r="DI1224" i="1"/>
  <c r="Q1225" i="1"/>
  <c r="R1225" i="1"/>
  <c r="S1225" i="1"/>
  <c r="T1225" i="1"/>
  <c r="U1225" i="1"/>
  <c r="V1225" i="1"/>
  <c r="W1225" i="1"/>
  <c r="X1225" i="1"/>
  <c r="Y1225" i="1"/>
  <c r="Z1225" i="1"/>
  <c r="AA1225" i="1"/>
  <c r="AB1225" i="1"/>
  <c r="AC1225" i="1"/>
  <c r="AD1225" i="1"/>
  <c r="AE1225" i="1"/>
  <c r="AF1225" i="1"/>
  <c r="AG1225" i="1"/>
  <c r="AH1225" i="1"/>
  <c r="AI1225" i="1"/>
  <c r="AJ1225" i="1"/>
  <c r="AK1225" i="1"/>
  <c r="AL1225" i="1"/>
  <c r="AM1225" i="1"/>
  <c r="AN1225" i="1"/>
  <c r="AO1225" i="1"/>
  <c r="AP1225" i="1"/>
  <c r="AQ1225" i="1"/>
  <c r="AR1225" i="1"/>
  <c r="AS1225" i="1"/>
  <c r="AT1225" i="1"/>
  <c r="AU1225" i="1"/>
  <c r="AV1225" i="1"/>
  <c r="AW1225" i="1"/>
  <c r="AX1225" i="1"/>
  <c r="AY1225" i="1"/>
  <c r="AZ1225" i="1"/>
  <c r="BA1225" i="1"/>
  <c r="BB1225" i="1"/>
  <c r="BC1225" i="1"/>
  <c r="BD1225" i="1"/>
  <c r="BE1225" i="1"/>
  <c r="BF1225" i="1"/>
  <c r="BG1225" i="1"/>
  <c r="BH1225" i="1"/>
  <c r="BI1225" i="1"/>
  <c r="BJ1225" i="1"/>
  <c r="BK1225" i="1"/>
  <c r="BL1225" i="1"/>
  <c r="BM1225" i="1"/>
  <c r="BN1225" i="1"/>
  <c r="BO1225" i="1"/>
  <c r="BP1225" i="1"/>
  <c r="BQ1225" i="1"/>
  <c r="BR1225" i="1"/>
  <c r="BS1225" i="1"/>
  <c r="BT1225" i="1"/>
  <c r="BU1225" i="1"/>
  <c r="BV1225" i="1"/>
  <c r="BW1225" i="1"/>
  <c r="BX1225" i="1"/>
  <c r="BY1225" i="1"/>
  <c r="BZ1225" i="1"/>
  <c r="CA1225" i="1"/>
  <c r="CB1225" i="1"/>
  <c r="CC1225" i="1"/>
  <c r="CD1225" i="1"/>
  <c r="CE1225" i="1"/>
  <c r="CF1225" i="1"/>
  <c r="CG1225" i="1"/>
  <c r="CH1225" i="1"/>
  <c r="CI1225" i="1"/>
  <c r="CJ1225" i="1"/>
  <c r="CK1225" i="1"/>
  <c r="CL1225" i="1"/>
  <c r="CM1225" i="1"/>
  <c r="CN1225" i="1"/>
  <c r="CO1225" i="1"/>
  <c r="CP1225" i="1"/>
  <c r="CQ1225" i="1"/>
  <c r="CR1225" i="1"/>
  <c r="CS1225" i="1"/>
  <c r="CT1225" i="1"/>
  <c r="CU1225" i="1"/>
  <c r="CV1225" i="1"/>
  <c r="CW1225" i="1"/>
  <c r="CX1225" i="1"/>
  <c r="CY1225" i="1"/>
  <c r="CZ1225" i="1"/>
  <c r="DA1225" i="1"/>
  <c r="DB1225" i="1"/>
  <c r="DC1225" i="1"/>
  <c r="DD1225" i="1"/>
  <c r="DE1225" i="1"/>
  <c r="DF1225" i="1"/>
  <c r="DG1225" i="1"/>
  <c r="DH1225" i="1"/>
  <c r="DI1225" i="1"/>
  <c r="Q1226" i="1"/>
  <c r="R1226" i="1"/>
  <c r="S1226" i="1"/>
  <c r="T1226" i="1"/>
  <c r="U1226" i="1"/>
  <c r="V1226" i="1"/>
  <c r="W1226" i="1"/>
  <c r="X1226" i="1"/>
  <c r="Y1226" i="1"/>
  <c r="Z1226" i="1"/>
  <c r="AA1226" i="1"/>
  <c r="AB1226" i="1"/>
  <c r="AC1226" i="1"/>
  <c r="AD1226" i="1"/>
  <c r="AE1226" i="1"/>
  <c r="AF1226" i="1"/>
  <c r="AG1226" i="1"/>
  <c r="AH1226" i="1"/>
  <c r="AI1226" i="1"/>
  <c r="AJ1226" i="1"/>
  <c r="AK1226" i="1"/>
  <c r="AL1226" i="1"/>
  <c r="AM1226" i="1"/>
  <c r="AN1226" i="1"/>
  <c r="AO1226" i="1"/>
  <c r="AP1226" i="1"/>
  <c r="AQ1226" i="1"/>
  <c r="AR1226" i="1"/>
  <c r="AS1226" i="1"/>
  <c r="AT1226" i="1"/>
  <c r="AU1226" i="1"/>
  <c r="AV1226" i="1"/>
  <c r="AW1226" i="1"/>
  <c r="AX1226" i="1"/>
  <c r="AY1226" i="1"/>
  <c r="AZ1226" i="1"/>
  <c r="BA1226" i="1"/>
  <c r="BB1226" i="1"/>
  <c r="BC1226" i="1"/>
  <c r="BD1226" i="1"/>
  <c r="BE1226" i="1"/>
  <c r="BF1226" i="1"/>
  <c r="BG1226" i="1"/>
  <c r="BH1226" i="1"/>
  <c r="BI1226" i="1"/>
  <c r="BJ1226" i="1"/>
  <c r="BK1226" i="1"/>
  <c r="BL1226" i="1"/>
  <c r="BM1226" i="1"/>
  <c r="BN1226" i="1"/>
  <c r="BO1226" i="1"/>
  <c r="BP1226" i="1"/>
  <c r="BQ1226" i="1"/>
  <c r="BR1226" i="1"/>
  <c r="BS1226" i="1"/>
  <c r="BT1226" i="1"/>
  <c r="BU1226" i="1"/>
  <c r="BV1226" i="1"/>
  <c r="BW1226" i="1"/>
  <c r="BX1226" i="1"/>
  <c r="BY1226" i="1"/>
  <c r="BZ1226" i="1"/>
  <c r="CA1226" i="1"/>
  <c r="CB1226" i="1"/>
  <c r="CC1226" i="1"/>
  <c r="CD1226" i="1"/>
  <c r="CE1226" i="1"/>
  <c r="CF1226" i="1"/>
  <c r="CG1226" i="1"/>
  <c r="CH1226" i="1"/>
  <c r="CI1226" i="1"/>
  <c r="CJ1226" i="1"/>
  <c r="CK1226" i="1"/>
  <c r="CL1226" i="1"/>
  <c r="CM1226" i="1"/>
  <c r="CN1226" i="1"/>
  <c r="CO1226" i="1"/>
  <c r="CP1226" i="1"/>
  <c r="CQ1226" i="1"/>
  <c r="CR1226" i="1"/>
  <c r="CS1226" i="1"/>
  <c r="CT1226" i="1"/>
  <c r="CU1226" i="1"/>
  <c r="CV1226" i="1"/>
  <c r="CW1226" i="1"/>
  <c r="CX1226" i="1"/>
  <c r="CY1226" i="1"/>
  <c r="CZ1226" i="1"/>
  <c r="DA1226" i="1"/>
  <c r="DB1226" i="1"/>
  <c r="DC1226" i="1"/>
  <c r="DD1226" i="1"/>
  <c r="DE1226" i="1"/>
  <c r="DF1226" i="1"/>
  <c r="DG1226" i="1"/>
  <c r="DH1226" i="1"/>
  <c r="DI1226" i="1"/>
  <c r="Q1227" i="1"/>
  <c r="R1227" i="1"/>
  <c r="S1227" i="1"/>
  <c r="T1227" i="1"/>
  <c r="U1227" i="1"/>
  <c r="V1227" i="1"/>
  <c r="W1227" i="1"/>
  <c r="X1227" i="1"/>
  <c r="Y1227" i="1"/>
  <c r="Z1227" i="1"/>
  <c r="AA1227" i="1"/>
  <c r="AB1227" i="1"/>
  <c r="AC1227" i="1"/>
  <c r="AD1227" i="1"/>
  <c r="AE1227" i="1"/>
  <c r="AF1227" i="1"/>
  <c r="AG1227" i="1"/>
  <c r="AH1227" i="1"/>
  <c r="AI1227" i="1"/>
  <c r="AJ1227" i="1"/>
  <c r="AK1227" i="1"/>
  <c r="AL1227" i="1"/>
  <c r="AM1227" i="1"/>
  <c r="AN1227" i="1"/>
  <c r="AO1227" i="1"/>
  <c r="AP1227" i="1"/>
  <c r="AQ1227" i="1"/>
  <c r="AR1227" i="1"/>
  <c r="AS1227" i="1"/>
  <c r="AT1227" i="1"/>
  <c r="AU1227" i="1"/>
  <c r="AV1227" i="1"/>
  <c r="AW1227" i="1"/>
  <c r="AX1227" i="1"/>
  <c r="AY1227" i="1"/>
  <c r="AZ1227" i="1"/>
  <c r="BA1227" i="1"/>
  <c r="BB1227" i="1"/>
  <c r="BC1227" i="1"/>
  <c r="BD1227" i="1"/>
  <c r="BE1227" i="1"/>
  <c r="BF1227" i="1"/>
  <c r="BG1227" i="1"/>
  <c r="BH1227" i="1"/>
  <c r="BI1227" i="1"/>
  <c r="BJ1227" i="1"/>
  <c r="BK1227" i="1"/>
  <c r="BL1227" i="1"/>
  <c r="BM1227" i="1"/>
  <c r="BN1227" i="1"/>
  <c r="BO1227" i="1"/>
  <c r="BP1227" i="1"/>
  <c r="BQ1227" i="1"/>
  <c r="BR1227" i="1"/>
  <c r="BS1227" i="1"/>
  <c r="BT1227" i="1"/>
  <c r="BU1227" i="1"/>
  <c r="BV1227" i="1"/>
  <c r="BW1227" i="1"/>
  <c r="BX1227" i="1"/>
  <c r="BY1227" i="1"/>
  <c r="BZ1227" i="1"/>
  <c r="CA1227" i="1"/>
  <c r="CB1227" i="1"/>
  <c r="CC1227" i="1"/>
  <c r="CD1227" i="1"/>
  <c r="CE1227" i="1"/>
  <c r="CF1227" i="1"/>
  <c r="CG1227" i="1"/>
  <c r="CH1227" i="1"/>
  <c r="CI1227" i="1"/>
  <c r="CJ1227" i="1"/>
  <c r="CK1227" i="1"/>
  <c r="CL1227" i="1"/>
  <c r="CM1227" i="1"/>
  <c r="CN1227" i="1"/>
  <c r="CO1227" i="1"/>
  <c r="CP1227" i="1"/>
  <c r="CQ1227" i="1"/>
  <c r="CR1227" i="1"/>
  <c r="CS1227" i="1"/>
  <c r="CT1227" i="1"/>
  <c r="CU1227" i="1"/>
  <c r="CV1227" i="1"/>
  <c r="CW1227" i="1"/>
  <c r="CX1227" i="1"/>
  <c r="CY1227" i="1"/>
  <c r="CZ1227" i="1"/>
  <c r="DA1227" i="1"/>
  <c r="DB1227" i="1"/>
  <c r="DC1227" i="1"/>
  <c r="DD1227" i="1"/>
  <c r="DE1227" i="1"/>
  <c r="DF1227" i="1"/>
  <c r="DG1227" i="1"/>
  <c r="DH1227" i="1"/>
  <c r="DI1227" i="1"/>
  <c r="Q1228" i="1"/>
  <c r="R1228" i="1"/>
  <c r="S1228" i="1"/>
  <c r="T1228" i="1"/>
  <c r="U1228" i="1"/>
  <c r="V1228" i="1"/>
  <c r="W1228" i="1"/>
  <c r="X1228" i="1"/>
  <c r="Y1228" i="1"/>
  <c r="Z1228" i="1"/>
  <c r="AA1228" i="1"/>
  <c r="AB1228" i="1"/>
  <c r="AC1228" i="1"/>
  <c r="AD1228" i="1"/>
  <c r="AE1228" i="1"/>
  <c r="AF1228" i="1"/>
  <c r="AG1228" i="1"/>
  <c r="AH1228" i="1"/>
  <c r="AI1228" i="1"/>
  <c r="AJ1228" i="1"/>
  <c r="AK1228" i="1"/>
  <c r="AL1228" i="1"/>
  <c r="AM1228" i="1"/>
  <c r="AN1228" i="1"/>
  <c r="AO1228" i="1"/>
  <c r="AP1228" i="1"/>
  <c r="AQ1228" i="1"/>
  <c r="AR1228" i="1"/>
  <c r="AS1228" i="1"/>
  <c r="AT1228" i="1"/>
  <c r="AU1228" i="1"/>
  <c r="AV1228" i="1"/>
  <c r="AW1228" i="1"/>
  <c r="AX1228" i="1"/>
  <c r="AY1228" i="1"/>
  <c r="AZ1228" i="1"/>
  <c r="BA1228" i="1"/>
  <c r="BB1228" i="1"/>
  <c r="BC1228" i="1"/>
  <c r="BD1228" i="1"/>
  <c r="BE1228" i="1"/>
  <c r="BF1228" i="1"/>
  <c r="BG1228" i="1"/>
  <c r="BH1228" i="1"/>
  <c r="BI1228" i="1"/>
  <c r="BJ1228" i="1"/>
  <c r="BK1228" i="1"/>
  <c r="BL1228" i="1"/>
  <c r="BM1228" i="1"/>
  <c r="BN1228" i="1"/>
  <c r="BO1228" i="1"/>
  <c r="BP1228" i="1"/>
  <c r="BQ1228" i="1"/>
  <c r="BR1228" i="1"/>
  <c r="BS1228" i="1"/>
  <c r="BT1228" i="1"/>
  <c r="BU1228" i="1"/>
  <c r="BV1228" i="1"/>
  <c r="BW1228" i="1"/>
  <c r="BX1228" i="1"/>
  <c r="BY1228" i="1"/>
  <c r="BZ1228" i="1"/>
  <c r="CA1228" i="1"/>
  <c r="CB1228" i="1"/>
  <c r="CC1228" i="1"/>
  <c r="CD1228" i="1"/>
  <c r="CE1228" i="1"/>
  <c r="CF1228" i="1"/>
  <c r="CG1228" i="1"/>
  <c r="CH1228" i="1"/>
  <c r="CI1228" i="1"/>
  <c r="CJ1228" i="1"/>
  <c r="CK1228" i="1"/>
  <c r="CL1228" i="1"/>
  <c r="CM1228" i="1"/>
  <c r="CN1228" i="1"/>
  <c r="CO1228" i="1"/>
  <c r="CP1228" i="1"/>
  <c r="CQ1228" i="1"/>
  <c r="CR1228" i="1"/>
  <c r="CS1228" i="1"/>
  <c r="CT1228" i="1"/>
  <c r="CU1228" i="1"/>
  <c r="CV1228" i="1"/>
  <c r="CW1228" i="1"/>
  <c r="CX1228" i="1"/>
  <c r="CY1228" i="1"/>
  <c r="CZ1228" i="1"/>
  <c r="DA1228" i="1"/>
  <c r="DB1228" i="1"/>
  <c r="DC1228" i="1"/>
  <c r="DD1228" i="1"/>
  <c r="DE1228" i="1"/>
  <c r="DF1228" i="1"/>
  <c r="DG1228" i="1"/>
  <c r="DH1228" i="1"/>
  <c r="DI1228" i="1"/>
  <c r="Q1229" i="1"/>
  <c r="R1229" i="1"/>
  <c r="S1229" i="1"/>
  <c r="T1229" i="1"/>
  <c r="U1229" i="1"/>
  <c r="V1229" i="1"/>
  <c r="W1229" i="1"/>
  <c r="X1229" i="1"/>
  <c r="Y1229" i="1"/>
  <c r="Z1229" i="1"/>
  <c r="AA1229" i="1"/>
  <c r="AB1229" i="1"/>
  <c r="AC1229" i="1"/>
  <c r="AD1229" i="1"/>
  <c r="AE1229" i="1"/>
  <c r="AF1229" i="1"/>
  <c r="AG1229" i="1"/>
  <c r="AH1229" i="1"/>
  <c r="AI1229" i="1"/>
  <c r="AJ1229" i="1"/>
  <c r="AK1229" i="1"/>
  <c r="AL1229" i="1"/>
  <c r="AM1229" i="1"/>
  <c r="AN1229" i="1"/>
  <c r="AO1229" i="1"/>
  <c r="AP1229" i="1"/>
  <c r="AQ1229" i="1"/>
  <c r="AR1229" i="1"/>
  <c r="AS1229" i="1"/>
  <c r="AT1229" i="1"/>
  <c r="AU1229" i="1"/>
  <c r="AV1229" i="1"/>
  <c r="AW1229" i="1"/>
  <c r="AX1229" i="1"/>
  <c r="AY1229" i="1"/>
  <c r="AZ1229" i="1"/>
  <c r="BA1229" i="1"/>
  <c r="BB1229" i="1"/>
  <c r="BC1229" i="1"/>
  <c r="BD1229" i="1"/>
  <c r="BE1229" i="1"/>
  <c r="BF1229" i="1"/>
  <c r="BG1229" i="1"/>
  <c r="BH1229" i="1"/>
  <c r="BI1229" i="1"/>
  <c r="BJ1229" i="1"/>
  <c r="BK1229" i="1"/>
  <c r="BL1229" i="1"/>
  <c r="BM1229" i="1"/>
  <c r="BN1229" i="1"/>
  <c r="BO1229" i="1"/>
  <c r="BP1229" i="1"/>
  <c r="BQ1229" i="1"/>
  <c r="BR1229" i="1"/>
  <c r="BS1229" i="1"/>
  <c r="BT1229" i="1"/>
  <c r="BU1229" i="1"/>
  <c r="BV1229" i="1"/>
  <c r="BW1229" i="1"/>
  <c r="BX1229" i="1"/>
  <c r="BY1229" i="1"/>
  <c r="BZ1229" i="1"/>
  <c r="CA1229" i="1"/>
  <c r="CB1229" i="1"/>
  <c r="CC1229" i="1"/>
  <c r="CD1229" i="1"/>
  <c r="CE1229" i="1"/>
  <c r="CF1229" i="1"/>
  <c r="CG1229" i="1"/>
  <c r="CH1229" i="1"/>
  <c r="CI1229" i="1"/>
  <c r="CJ1229" i="1"/>
  <c r="CK1229" i="1"/>
  <c r="CL1229" i="1"/>
  <c r="CM1229" i="1"/>
  <c r="CN1229" i="1"/>
  <c r="CO1229" i="1"/>
  <c r="CP1229" i="1"/>
  <c r="CQ1229" i="1"/>
  <c r="CR1229" i="1"/>
  <c r="CS1229" i="1"/>
  <c r="CT1229" i="1"/>
  <c r="CU1229" i="1"/>
  <c r="CV1229" i="1"/>
  <c r="CW1229" i="1"/>
  <c r="CX1229" i="1"/>
  <c r="CY1229" i="1"/>
  <c r="CZ1229" i="1"/>
  <c r="DA1229" i="1"/>
  <c r="DB1229" i="1"/>
  <c r="DC1229" i="1"/>
  <c r="DD1229" i="1"/>
  <c r="DE1229" i="1"/>
  <c r="DF1229" i="1"/>
  <c r="DG1229" i="1"/>
  <c r="DH1229" i="1"/>
  <c r="DI1229" i="1"/>
  <c r="Q1230" i="1"/>
  <c r="R1230" i="1"/>
  <c r="S1230" i="1"/>
  <c r="T1230" i="1"/>
  <c r="U1230" i="1"/>
  <c r="V1230" i="1"/>
  <c r="W1230" i="1"/>
  <c r="X1230" i="1"/>
  <c r="Y1230" i="1"/>
  <c r="Z1230" i="1"/>
  <c r="AA1230" i="1"/>
  <c r="AB1230" i="1"/>
  <c r="AC1230" i="1"/>
  <c r="AD1230" i="1"/>
  <c r="AE1230" i="1"/>
  <c r="AF1230" i="1"/>
  <c r="AG1230" i="1"/>
  <c r="AH1230" i="1"/>
  <c r="AI1230" i="1"/>
  <c r="AJ1230" i="1"/>
  <c r="AK1230" i="1"/>
  <c r="AL1230" i="1"/>
  <c r="AM1230" i="1"/>
  <c r="AN1230" i="1"/>
  <c r="AO1230" i="1"/>
  <c r="AP1230" i="1"/>
  <c r="AQ1230" i="1"/>
  <c r="AR1230" i="1"/>
  <c r="AS1230" i="1"/>
  <c r="AT1230" i="1"/>
  <c r="AU1230" i="1"/>
  <c r="AV1230" i="1"/>
  <c r="AW1230" i="1"/>
  <c r="AX1230" i="1"/>
  <c r="AY1230" i="1"/>
  <c r="AZ1230" i="1"/>
  <c r="BA1230" i="1"/>
  <c r="BB1230" i="1"/>
  <c r="BC1230" i="1"/>
  <c r="BD1230" i="1"/>
  <c r="BE1230" i="1"/>
  <c r="BF1230" i="1"/>
  <c r="BG1230" i="1"/>
  <c r="BH1230" i="1"/>
  <c r="BI1230" i="1"/>
  <c r="BJ1230" i="1"/>
  <c r="BK1230" i="1"/>
  <c r="BL1230" i="1"/>
  <c r="BM1230" i="1"/>
  <c r="BN1230" i="1"/>
  <c r="BO1230" i="1"/>
  <c r="BP1230" i="1"/>
  <c r="BQ1230" i="1"/>
  <c r="BR1230" i="1"/>
  <c r="BS1230" i="1"/>
  <c r="BT1230" i="1"/>
  <c r="BU1230" i="1"/>
  <c r="BV1230" i="1"/>
  <c r="BW1230" i="1"/>
  <c r="BX1230" i="1"/>
  <c r="BY1230" i="1"/>
  <c r="BZ1230" i="1"/>
  <c r="CA1230" i="1"/>
  <c r="CB1230" i="1"/>
  <c r="CC1230" i="1"/>
  <c r="CD1230" i="1"/>
  <c r="CE1230" i="1"/>
  <c r="CF1230" i="1"/>
  <c r="CG1230" i="1"/>
  <c r="CH1230" i="1"/>
  <c r="CI1230" i="1"/>
  <c r="CJ1230" i="1"/>
  <c r="CK1230" i="1"/>
  <c r="CL1230" i="1"/>
  <c r="CM1230" i="1"/>
  <c r="CN1230" i="1"/>
  <c r="CO1230" i="1"/>
  <c r="CP1230" i="1"/>
  <c r="CQ1230" i="1"/>
  <c r="CR1230" i="1"/>
  <c r="CS1230" i="1"/>
  <c r="CT1230" i="1"/>
  <c r="CU1230" i="1"/>
  <c r="CV1230" i="1"/>
  <c r="CW1230" i="1"/>
  <c r="CX1230" i="1"/>
  <c r="CY1230" i="1"/>
  <c r="CZ1230" i="1"/>
  <c r="DA1230" i="1"/>
  <c r="DB1230" i="1"/>
  <c r="DC1230" i="1"/>
  <c r="DD1230" i="1"/>
  <c r="DE1230" i="1"/>
  <c r="DF1230" i="1"/>
  <c r="DG1230" i="1"/>
  <c r="DH1230" i="1"/>
  <c r="DI1230" i="1"/>
  <c r="Q1231" i="1"/>
  <c r="R1231" i="1"/>
  <c r="S1231" i="1"/>
  <c r="T1231" i="1"/>
  <c r="U1231" i="1"/>
  <c r="V1231" i="1"/>
  <c r="W1231" i="1"/>
  <c r="X1231" i="1"/>
  <c r="Y1231" i="1"/>
  <c r="Z1231" i="1"/>
  <c r="AA1231" i="1"/>
  <c r="AB1231" i="1"/>
  <c r="AC1231" i="1"/>
  <c r="AD1231" i="1"/>
  <c r="AE1231" i="1"/>
  <c r="AF1231" i="1"/>
  <c r="AG1231" i="1"/>
  <c r="AH1231" i="1"/>
  <c r="AI1231" i="1"/>
  <c r="AJ1231" i="1"/>
  <c r="AK1231" i="1"/>
  <c r="AL1231" i="1"/>
  <c r="AM1231" i="1"/>
  <c r="AN1231" i="1"/>
  <c r="AO1231" i="1"/>
  <c r="AP1231" i="1"/>
  <c r="AQ1231" i="1"/>
  <c r="AR1231" i="1"/>
  <c r="AS1231" i="1"/>
  <c r="AT1231" i="1"/>
  <c r="AU1231" i="1"/>
  <c r="AV1231" i="1"/>
  <c r="AW1231" i="1"/>
  <c r="AX1231" i="1"/>
  <c r="AY1231" i="1"/>
  <c r="AZ1231" i="1"/>
  <c r="BA1231" i="1"/>
  <c r="BB1231" i="1"/>
  <c r="BC1231" i="1"/>
  <c r="BD1231" i="1"/>
  <c r="BE1231" i="1"/>
  <c r="BF1231" i="1"/>
  <c r="BG1231" i="1"/>
  <c r="BH1231" i="1"/>
  <c r="BI1231" i="1"/>
  <c r="BJ1231" i="1"/>
  <c r="BK1231" i="1"/>
  <c r="BL1231" i="1"/>
  <c r="BM1231" i="1"/>
  <c r="BN1231" i="1"/>
  <c r="BO1231" i="1"/>
  <c r="BP1231" i="1"/>
  <c r="BQ1231" i="1"/>
  <c r="BR1231" i="1"/>
  <c r="BS1231" i="1"/>
  <c r="BT1231" i="1"/>
  <c r="BU1231" i="1"/>
  <c r="BV1231" i="1"/>
  <c r="BW1231" i="1"/>
  <c r="BX1231" i="1"/>
  <c r="BY1231" i="1"/>
  <c r="BZ1231" i="1"/>
  <c r="CA1231" i="1"/>
  <c r="CB1231" i="1"/>
  <c r="CC1231" i="1"/>
  <c r="CD1231" i="1"/>
  <c r="CE1231" i="1"/>
  <c r="CF1231" i="1"/>
  <c r="CG1231" i="1"/>
  <c r="CH1231" i="1"/>
  <c r="CI1231" i="1"/>
  <c r="CJ1231" i="1"/>
  <c r="CK1231" i="1"/>
  <c r="CL1231" i="1"/>
  <c r="CM1231" i="1"/>
  <c r="CN1231" i="1"/>
  <c r="CO1231" i="1"/>
  <c r="CP1231" i="1"/>
  <c r="CQ1231" i="1"/>
  <c r="CR1231" i="1"/>
  <c r="CS1231" i="1"/>
  <c r="CT1231" i="1"/>
  <c r="CU1231" i="1"/>
  <c r="CV1231" i="1"/>
  <c r="CW1231" i="1"/>
  <c r="CX1231" i="1"/>
  <c r="CY1231" i="1"/>
  <c r="CZ1231" i="1"/>
  <c r="DA1231" i="1"/>
  <c r="DB1231" i="1"/>
  <c r="DC1231" i="1"/>
  <c r="DD1231" i="1"/>
  <c r="DE1231" i="1"/>
  <c r="DF1231" i="1"/>
  <c r="DG1231" i="1"/>
  <c r="DH1231" i="1"/>
  <c r="DI1231" i="1"/>
  <c r="Q1232" i="1"/>
  <c r="R1232" i="1"/>
  <c r="S1232" i="1"/>
  <c r="T1232" i="1"/>
  <c r="U1232" i="1"/>
  <c r="V1232" i="1"/>
  <c r="W1232" i="1"/>
  <c r="X1232" i="1"/>
  <c r="Y1232" i="1"/>
  <c r="Z1232" i="1"/>
  <c r="AA1232" i="1"/>
  <c r="AB1232" i="1"/>
  <c r="AC1232" i="1"/>
  <c r="AD1232" i="1"/>
  <c r="AE1232" i="1"/>
  <c r="AF1232" i="1"/>
  <c r="AG1232" i="1"/>
  <c r="AH1232" i="1"/>
  <c r="AI1232" i="1"/>
  <c r="AJ1232" i="1"/>
  <c r="AK1232" i="1"/>
  <c r="AL1232" i="1"/>
  <c r="AM1232" i="1"/>
  <c r="AN1232" i="1"/>
  <c r="AO1232" i="1"/>
  <c r="AP1232" i="1"/>
  <c r="AQ1232" i="1"/>
  <c r="AR1232" i="1"/>
  <c r="AS1232" i="1"/>
  <c r="AT1232" i="1"/>
  <c r="AU1232" i="1"/>
  <c r="AV1232" i="1"/>
  <c r="AW1232" i="1"/>
  <c r="AX1232" i="1"/>
  <c r="AY1232" i="1"/>
  <c r="AZ1232" i="1"/>
  <c r="BA1232" i="1"/>
  <c r="BB1232" i="1"/>
  <c r="BC1232" i="1"/>
  <c r="BD1232" i="1"/>
  <c r="BE1232" i="1"/>
  <c r="BF1232" i="1"/>
  <c r="BG1232" i="1"/>
  <c r="BH1232" i="1"/>
  <c r="BI1232" i="1"/>
  <c r="BJ1232" i="1"/>
  <c r="BK1232" i="1"/>
  <c r="BL1232" i="1"/>
  <c r="BM1232" i="1"/>
  <c r="BN1232" i="1"/>
  <c r="BO1232" i="1"/>
  <c r="BP1232" i="1"/>
  <c r="BQ1232" i="1"/>
  <c r="BR1232" i="1"/>
  <c r="BS1232" i="1"/>
  <c r="BT1232" i="1"/>
  <c r="BU1232" i="1"/>
  <c r="BV1232" i="1"/>
  <c r="BW1232" i="1"/>
  <c r="BX1232" i="1"/>
  <c r="BY1232" i="1"/>
  <c r="BZ1232" i="1"/>
  <c r="CA1232" i="1"/>
  <c r="CB1232" i="1"/>
  <c r="CC1232" i="1"/>
  <c r="CD1232" i="1"/>
  <c r="CE1232" i="1"/>
  <c r="CF1232" i="1"/>
  <c r="CG1232" i="1"/>
  <c r="CH1232" i="1"/>
  <c r="CI1232" i="1"/>
  <c r="CJ1232" i="1"/>
  <c r="CK1232" i="1"/>
  <c r="CL1232" i="1"/>
  <c r="CM1232" i="1"/>
  <c r="CN1232" i="1"/>
  <c r="CO1232" i="1"/>
  <c r="CP1232" i="1"/>
  <c r="CQ1232" i="1"/>
  <c r="CR1232" i="1"/>
  <c r="CS1232" i="1"/>
  <c r="CT1232" i="1"/>
  <c r="CU1232" i="1"/>
  <c r="CV1232" i="1"/>
  <c r="CW1232" i="1"/>
  <c r="CX1232" i="1"/>
  <c r="CY1232" i="1"/>
  <c r="CZ1232" i="1"/>
  <c r="DA1232" i="1"/>
  <c r="DB1232" i="1"/>
  <c r="DC1232" i="1"/>
  <c r="DD1232" i="1"/>
  <c r="DE1232" i="1"/>
  <c r="DF1232" i="1"/>
  <c r="DG1232" i="1"/>
  <c r="DH1232" i="1"/>
  <c r="DI1232" i="1"/>
  <c r="Q1233" i="1"/>
  <c r="R1233" i="1"/>
  <c r="S1233" i="1"/>
  <c r="T1233" i="1"/>
  <c r="U1233" i="1"/>
  <c r="V1233" i="1"/>
  <c r="W1233" i="1"/>
  <c r="X1233" i="1"/>
  <c r="Y1233" i="1"/>
  <c r="Z1233" i="1"/>
  <c r="AA1233" i="1"/>
  <c r="AB1233" i="1"/>
  <c r="AC1233" i="1"/>
  <c r="AD1233" i="1"/>
  <c r="AE1233" i="1"/>
  <c r="AF1233" i="1"/>
  <c r="AG1233" i="1"/>
  <c r="AH1233" i="1"/>
  <c r="AI1233" i="1"/>
  <c r="AJ1233" i="1"/>
  <c r="AK1233" i="1"/>
  <c r="AL1233" i="1"/>
  <c r="AM1233" i="1"/>
  <c r="AN1233" i="1"/>
  <c r="AO1233" i="1"/>
  <c r="AP1233" i="1"/>
  <c r="AQ1233" i="1"/>
  <c r="AR1233" i="1"/>
  <c r="AS1233" i="1"/>
  <c r="AT1233" i="1"/>
  <c r="AU1233" i="1"/>
  <c r="AV1233" i="1"/>
  <c r="AW1233" i="1"/>
  <c r="AX1233" i="1"/>
  <c r="AY1233" i="1"/>
  <c r="AZ1233" i="1"/>
  <c r="BA1233" i="1"/>
  <c r="BB1233" i="1"/>
  <c r="BC1233" i="1"/>
  <c r="BD1233" i="1"/>
  <c r="BE1233" i="1"/>
  <c r="BF1233" i="1"/>
  <c r="BG1233" i="1"/>
  <c r="BH1233" i="1"/>
  <c r="BI1233" i="1"/>
  <c r="BJ1233" i="1"/>
  <c r="BK1233" i="1"/>
  <c r="BL1233" i="1"/>
  <c r="BM1233" i="1"/>
  <c r="BN1233" i="1"/>
  <c r="BO1233" i="1"/>
  <c r="BP1233" i="1"/>
  <c r="BQ1233" i="1"/>
  <c r="BR1233" i="1"/>
  <c r="BS1233" i="1"/>
  <c r="BT1233" i="1"/>
  <c r="BU1233" i="1"/>
  <c r="BV1233" i="1"/>
  <c r="BW1233" i="1"/>
  <c r="BX1233" i="1"/>
  <c r="BY1233" i="1"/>
  <c r="BZ1233" i="1"/>
  <c r="CA1233" i="1"/>
  <c r="CB1233" i="1"/>
  <c r="CC1233" i="1"/>
  <c r="CD1233" i="1"/>
  <c r="CE1233" i="1"/>
  <c r="CF1233" i="1"/>
  <c r="CG1233" i="1"/>
  <c r="CH1233" i="1"/>
  <c r="CI1233" i="1"/>
  <c r="CJ1233" i="1"/>
  <c r="CK1233" i="1"/>
  <c r="CL1233" i="1"/>
  <c r="CM1233" i="1"/>
  <c r="CN1233" i="1"/>
  <c r="CO1233" i="1"/>
  <c r="CP1233" i="1"/>
  <c r="CQ1233" i="1"/>
  <c r="CR1233" i="1"/>
  <c r="CS1233" i="1"/>
  <c r="CT1233" i="1"/>
  <c r="CU1233" i="1"/>
  <c r="CV1233" i="1"/>
  <c r="CW1233" i="1"/>
  <c r="CX1233" i="1"/>
  <c r="CY1233" i="1"/>
  <c r="CZ1233" i="1"/>
  <c r="DA1233" i="1"/>
  <c r="DB1233" i="1"/>
  <c r="DC1233" i="1"/>
  <c r="DD1233" i="1"/>
  <c r="DE1233" i="1"/>
  <c r="DF1233" i="1"/>
  <c r="DG1233" i="1"/>
  <c r="DH1233" i="1"/>
  <c r="DI1233" i="1"/>
  <c r="Q1234" i="1"/>
  <c r="R1234" i="1"/>
  <c r="S1234" i="1"/>
  <c r="T1234" i="1"/>
  <c r="U1234" i="1"/>
  <c r="V1234" i="1"/>
  <c r="W1234" i="1"/>
  <c r="X1234" i="1"/>
  <c r="Y1234" i="1"/>
  <c r="Z1234" i="1"/>
  <c r="AA1234" i="1"/>
  <c r="AB1234" i="1"/>
  <c r="AC1234" i="1"/>
  <c r="AD1234" i="1"/>
  <c r="AE1234" i="1"/>
  <c r="AF1234" i="1"/>
  <c r="AG1234" i="1"/>
  <c r="AH1234" i="1"/>
  <c r="AI1234" i="1"/>
  <c r="AJ1234" i="1"/>
  <c r="AK1234" i="1"/>
  <c r="AL1234" i="1"/>
  <c r="AM1234" i="1"/>
  <c r="AN1234" i="1"/>
  <c r="AO1234" i="1"/>
  <c r="AP1234" i="1"/>
  <c r="AQ1234" i="1"/>
  <c r="AR1234" i="1"/>
  <c r="AS1234" i="1"/>
  <c r="AT1234" i="1"/>
  <c r="AU1234" i="1"/>
  <c r="AV1234" i="1"/>
  <c r="AW1234" i="1"/>
  <c r="AX1234" i="1"/>
  <c r="AY1234" i="1"/>
  <c r="AZ1234" i="1"/>
  <c r="BA1234" i="1"/>
  <c r="BB1234" i="1"/>
  <c r="BC1234" i="1"/>
  <c r="BD1234" i="1"/>
  <c r="BE1234" i="1"/>
  <c r="BF1234" i="1"/>
  <c r="BG1234" i="1"/>
  <c r="BH1234" i="1"/>
  <c r="BI1234" i="1"/>
  <c r="BJ1234" i="1"/>
  <c r="BK1234" i="1"/>
  <c r="BL1234" i="1"/>
  <c r="BM1234" i="1"/>
  <c r="BN1234" i="1"/>
  <c r="BO1234" i="1"/>
  <c r="BP1234" i="1"/>
  <c r="BQ1234" i="1"/>
  <c r="BR1234" i="1"/>
  <c r="BS1234" i="1"/>
  <c r="BT1234" i="1"/>
  <c r="BU1234" i="1"/>
  <c r="BV1234" i="1"/>
  <c r="BW1234" i="1"/>
  <c r="BX1234" i="1"/>
  <c r="BY1234" i="1"/>
  <c r="BZ1234" i="1"/>
  <c r="CA1234" i="1"/>
  <c r="CB1234" i="1"/>
  <c r="CC1234" i="1"/>
  <c r="CD1234" i="1"/>
  <c r="CE1234" i="1"/>
  <c r="CF1234" i="1"/>
  <c r="CG1234" i="1"/>
  <c r="CH1234" i="1"/>
  <c r="CI1234" i="1"/>
  <c r="CJ1234" i="1"/>
  <c r="CK1234" i="1"/>
  <c r="CL1234" i="1"/>
  <c r="CM1234" i="1"/>
  <c r="CN1234" i="1"/>
  <c r="CO1234" i="1"/>
  <c r="CP1234" i="1"/>
  <c r="CQ1234" i="1"/>
  <c r="CR1234" i="1"/>
  <c r="CS1234" i="1"/>
  <c r="CT1234" i="1"/>
  <c r="CU1234" i="1"/>
  <c r="CV1234" i="1"/>
  <c r="CW1234" i="1"/>
  <c r="CX1234" i="1"/>
  <c r="CY1234" i="1"/>
  <c r="CZ1234" i="1"/>
  <c r="DA1234" i="1"/>
  <c r="DB1234" i="1"/>
  <c r="DC1234" i="1"/>
  <c r="DD1234" i="1"/>
  <c r="DE1234" i="1"/>
  <c r="DF1234" i="1"/>
  <c r="DG1234" i="1"/>
  <c r="DH1234" i="1"/>
  <c r="DI1234" i="1"/>
  <c r="Q1235" i="1"/>
  <c r="R1235" i="1"/>
  <c r="S1235" i="1"/>
  <c r="T1235" i="1"/>
  <c r="U1235" i="1"/>
  <c r="V1235" i="1"/>
  <c r="W1235" i="1"/>
  <c r="X1235" i="1"/>
  <c r="Y1235" i="1"/>
  <c r="Z1235" i="1"/>
  <c r="AA1235" i="1"/>
  <c r="AB1235" i="1"/>
  <c r="AC1235" i="1"/>
  <c r="AD1235" i="1"/>
  <c r="AE1235" i="1"/>
  <c r="AF1235" i="1"/>
  <c r="AG1235" i="1"/>
  <c r="AH1235" i="1"/>
  <c r="AI1235" i="1"/>
  <c r="AJ1235" i="1"/>
  <c r="AK1235" i="1"/>
  <c r="AL1235" i="1"/>
  <c r="AM1235" i="1"/>
  <c r="AN1235" i="1"/>
  <c r="AO1235" i="1"/>
  <c r="AP1235" i="1"/>
  <c r="AQ1235" i="1"/>
  <c r="AR1235" i="1"/>
  <c r="AS1235" i="1"/>
  <c r="AT1235" i="1"/>
  <c r="AU1235" i="1"/>
  <c r="AV1235" i="1"/>
  <c r="AW1235" i="1"/>
  <c r="AX1235" i="1"/>
  <c r="AY1235" i="1"/>
  <c r="AZ1235" i="1"/>
  <c r="BA1235" i="1"/>
  <c r="BB1235" i="1"/>
  <c r="BC1235" i="1"/>
  <c r="BD1235" i="1"/>
  <c r="BE1235" i="1"/>
  <c r="BF1235" i="1"/>
  <c r="BG1235" i="1"/>
  <c r="BH1235" i="1"/>
  <c r="BI1235" i="1"/>
  <c r="BJ1235" i="1"/>
  <c r="BK1235" i="1"/>
  <c r="BL1235" i="1"/>
  <c r="BM1235" i="1"/>
  <c r="BN1235" i="1"/>
  <c r="BO1235" i="1"/>
  <c r="BP1235" i="1"/>
  <c r="BQ1235" i="1"/>
  <c r="BR1235" i="1"/>
  <c r="BS1235" i="1"/>
  <c r="BT1235" i="1"/>
  <c r="BU1235" i="1"/>
  <c r="BV1235" i="1"/>
  <c r="BW1235" i="1"/>
  <c r="BX1235" i="1"/>
  <c r="BY1235" i="1"/>
  <c r="BZ1235" i="1"/>
  <c r="CA1235" i="1"/>
  <c r="CB1235" i="1"/>
  <c r="CC1235" i="1"/>
  <c r="CD1235" i="1"/>
  <c r="CE1235" i="1"/>
  <c r="CF1235" i="1"/>
  <c r="CG1235" i="1"/>
  <c r="CH1235" i="1"/>
  <c r="CI1235" i="1"/>
  <c r="CJ1235" i="1"/>
  <c r="CK1235" i="1"/>
  <c r="CL1235" i="1"/>
  <c r="CM1235" i="1"/>
  <c r="CN1235" i="1"/>
  <c r="CO1235" i="1"/>
  <c r="CP1235" i="1"/>
  <c r="CQ1235" i="1"/>
  <c r="CR1235" i="1"/>
  <c r="CS1235" i="1"/>
  <c r="CT1235" i="1"/>
  <c r="CU1235" i="1"/>
  <c r="CV1235" i="1"/>
  <c r="CW1235" i="1"/>
  <c r="CX1235" i="1"/>
  <c r="CY1235" i="1"/>
  <c r="CZ1235" i="1"/>
  <c r="DA1235" i="1"/>
  <c r="DB1235" i="1"/>
  <c r="DC1235" i="1"/>
  <c r="DD1235" i="1"/>
  <c r="DE1235" i="1"/>
  <c r="DF1235" i="1"/>
  <c r="DG1235" i="1"/>
  <c r="DH1235" i="1"/>
  <c r="DI1235" i="1"/>
  <c r="Q1236" i="1"/>
  <c r="R1236" i="1"/>
  <c r="S1236" i="1"/>
  <c r="T1236" i="1"/>
  <c r="U1236" i="1"/>
  <c r="V1236" i="1"/>
  <c r="W1236" i="1"/>
  <c r="X1236" i="1"/>
  <c r="Y1236" i="1"/>
  <c r="Z1236" i="1"/>
  <c r="AA1236" i="1"/>
  <c r="AB1236" i="1"/>
  <c r="AC1236" i="1"/>
  <c r="AD1236" i="1"/>
  <c r="AE1236" i="1"/>
  <c r="AF1236" i="1"/>
  <c r="AG1236" i="1"/>
  <c r="AH1236" i="1"/>
  <c r="AI1236" i="1"/>
  <c r="AJ1236" i="1"/>
  <c r="AK1236" i="1"/>
  <c r="AL1236" i="1"/>
  <c r="AM1236" i="1"/>
  <c r="AN1236" i="1"/>
  <c r="AO1236" i="1"/>
  <c r="AP1236" i="1"/>
  <c r="AQ1236" i="1"/>
  <c r="AR1236" i="1"/>
  <c r="AS1236" i="1"/>
  <c r="AT1236" i="1"/>
  <c r="AU1236" i="1"/>
  <c r="AV1236" i="1"/>
  <c r="AW1236" i="1"/>
  <c r="AX1236" i="1"/>
  <c r="AY1236" i="1"/>
  <c r="AZ1236" i="1"/>
  <c r="BA1236" i="1"/>
  <c r="BB1236" i="1"/>
  <c r="BC1236" i="1"/>
  <c r="BD1236" i="1"/>
  <c r="BE1236" i="1"/>
  <c r="BF1236" i="1"/>
  <c r="BG1236" i="1"/>
  <c r="BH1236" i="1"/>
  <c r="BI1236" i="1"/>
  <c r="BJ1236" i="1"/>
  <c r="BK1236" i="1"/>
  <c r="BL1236" i="1"/>
  <c r="BM1236" i="1"/>
  <c r="BN1236" i="1"/>
  <c r="BO1236" i="1"/>
  <c r="BP1236" i="1"/>
  <c r="BQ1236" i="1"/>
  <c r="BR1236" i="1"/>
  <c r="BS1236" i="1"/>
  <c r="BT1236" i="1"/>
  <c r="BU1236" i="1"/>
  <c r="BV1236" i="1"/>
  <c r="BW1236" i="1"/>
  <c r="BX1236" i="1"/>
  <c r="BY1236" i="1"/>
  <c r="BZ1236" i="1"/>
  <c r="CA1236" i="1"/>
  <c r="CB1236" i="1"/>
  <c r="CC1236" i="1"/>
  <c r="CD1236" i="1"/>
  <c r="CE1236" i="1"/>
  <c r="CF1236" i="1"/>
  <c r="CG1236" i="1"/>
  <c r="CH1236" i="1"/>
  <c r="CI1236" i="1"/>
  <c r="CJ1236" i="1"/>
  <c r="CK1236" i="1"/>
  <c r="CL1236" i="1"/>
  <c r="CM1236" i="1"/>
  <c r="CN1236" i="1"/>
  <c r="CO1236" i="1"/>
  <c r="CP1236" i="1"/>
  <c r="CQ1236" i="1"/>
  <c r="CR1236" i="1"/>
  <c r="CS1236" i="1"/>
  <c r="CT1236" i="1"/>
  <c r="CU1236" i="1"/>
  <c r="CV1236" i="1"/>
  <c r="CW1236" i="1"/>
  <c r="CX1236" i="1"/>
  <c r="CY1236" i="1"/>
  <c r="CZ1236" i="1"/>
  <c r="DA1236" i="1"/>
  <c r="DB1236" i="1"/>
  <c r="DC1236" i="1"/>
  <c r="DD1236" i="1"/>
  <c r="DE1236" i="1"/>
  <c r="DF1236" i="1"/>
  <c r="DG1236" i="1"/>
  <c r="DH1236" i="1"/>
  <c r="DI1236" i="1"/>
  <c r="Q1237" i="1"/>
  <c r="R1237" i="1"/>
  <c r="S1237" i="1"/>
  <c r="T1237" i="1"/>
  <c r="U1237" i="1"/>
  <c r="V1237" i="1"/>
  <c r="W1237" i="1"/>
  <c r="X1237" i="1"/>
  <c r="Y1237" i="1"/>
  <c r="Z1237" i="1"/>
  <c r="AA1237" i="1"/>
  <c r="AB1237" i="1"/>
  <c r="AC1237" i="1"/>
  <c r="AD1237" i="1"/>
  <c r="AE1237" i="1"/>
  <c r="AF1237" i="1"/>
  <c r="AG1237" i="1"/>
  <c r="AH1237" i="1"/>
  <c r="AI1237" i="1"/>
  <c r="AJ1237" i="1"/>
  <c r="AK1237" i="1"/>
  <c r="AL1237" i="1"/>
  <c r="AM1237" i="1"/>
  <c r="AN1237" i="1"/>
  <c r="AO1237" i="1"/>
  <c r="AP1237" i="1"/>
  <c r="AQ1237" i="1"/>
  <c r="AR1237" i="1"/>
  <c r="AS1237" i="1"/>
  <c r="AT1237" i="1"/>
  <c r="AU1237" i="1"/>
  <c r="AV1237" i="1"/>
  <c r="AW1237" i="1"/>
  <c r="AX1237" i="1"/>
  <c r="AY1237" i="1"/>
  <c r="AZ1237" i="1"/>
  <c r="BA1237" i="1"/>
  <c r="BB1237" i="1"/>
  <c r="BC1237" i="1"/>
  <c r="BD1237" i="1"/>
  <c r="BE1237" i="1"/>
  <c r="BF1237" i="1"/>
  <c r="BG1237" i="1"/>
  <c r="BH1237" i="1"/>
  <c r="BI1237" i="1"/>
  <c r="BJ1237" i="1"/>
  <c r="BK1237" i="1"/>
  <c r="BL1237" i="1"/>
  <c r="BM1237" i="1"/>
  <c r="BN1237" i="1"/>
  <c r="BO1237" i="1"/>
  <c r="BP1237" i="1"/>
  <c r="BQ1237" i="1"/>
  <c r="BR1237" i="1"/>
  <c r="BS1237" i="1"/>
  <c r="BT1237" i="1"/>
  <c r="BU1237" i="1"/>
  <c r="BV1237" i="1"/>
  <c r="BW1237" i="1"/>
  <c r="BX1237" i="1"/>
  <c r="BY1237" i="1"/>
  <c r="BZ1237" i="1"/>
  <c r="CA1237" i="1"/>
  <c r="CB1237" i="1"/>
  <c r="CC1237" i="1"/>
  <c r="CD1237" i="1"/>
  <c r="CE1237" i="1"/>
  <c r="CF1237" i="1"/>
  <c r="CG1237" i="1"/>
  <c r="CH1237" i="1"/>
  <c r="CI1237" i="1"/>
  <c r="CJ1237" i="1"/>
  <c r="CK1237" i="1"/>
  <c r="CL1237" i="1"/>
  <c r="CM1237" i="1"/>
  <c r="CN1237" i="1"/>
  <c r="CO1237" i="1"/>
  <c r="CP1237" i="1"/>
  <c r="CQ1237" i="1"/>
  <c r="CR1237" i="1"/>
  <c r="CS1237" i="1"/>
  <c r="CT1237" i="1"/>
  <c r="CU1237" i="1"/>
  <c r="CV1237" i="1"/>
  <c r="CW1237" i="1"/>
  <c r="CX1237" i="1"/>
  <c r="CY1237" i="1"/>
  <c r="CZ1237" i="1"/>
  <c r="DA1237" i="1"/>
  <c r="DB1237" i="1"/>
  <c r="DC1237" i="1"/>
  <c r="DD1237" i="1"/>
  <c r="DE1237" i="1"/>
  <c r="DF1237" i="1"/>
  <c r="DG1237" i="1"/>
  <c r="DH1237" i="1"/>
  <c r="DI1237" i="1"/>
  <c r="Q1238" i="1"/>
  <c r="R1238" i="1"/>
  <c r="S1238" i="1"/>
  <c r="T1238" i="1"/>
  <c r="U1238" i="1"/>
  <c r="V1238" i="1"/>
  <c r="W1238" i="1"/>
  <c r="X1238" i="1"/>
  <c r="Y1238" i="1"/>
  <c r="Z1238" i="1"/>
  <c r="AA1238" i="1"/>
  <c r="AB1238" i="1"/>
  <c r="AC1238" i="1"/>
  <c r="AD1238" i="1"/>
  <c r="AE1238" i="1"/>
  <c r="AF1238" i="1"/>
  <c r="AG1238" i="1"/>
  <c r="AH1238" i="1"/>
  <c r="AI1238" i="1"/>
  <c r="AJ1238" i="1"/>
  <c r="AK1238" i="1"/>
  <c r="AL1238" i="1"/>
  <c r="AM1238" i="1"/>
  <c r="AN1238" i="1"/>
  <c r="AO1238" i="1"/>
  <c r="AP1238" i="1"/>
  <c r="AQ1238" i="1"/>
  <c r="AR1238" i="1"/>
  <c r="AS1238" i="1"/>
  <c r="AT1238" i="1"/>
  <c r="AU1238" i="1"/>
  <c r="AV1238" i="1"/>
  <c r="AW1238" i="1"/>
  <c r="AX1238" i="1"/>
  <c r="AY1238" i="1"/>
  <c r="AZ1238" i="1"/>
  <c r="BA1238" i="1"/>
  <c r="BB1238" i="1"/>
  <c r="BC1238" i="1"/>
  <c r="BD1238" i="1"/>
  <c r="BE1238" i="1"/>
  <c r="BF1238" i="1"/>
  <c r="BG1238" i="1"/>
  <c r="BH1238" i="1"/>
  <c r="BI1238" i="1"/>
  <c r="BJ1238" i="1"/>
  <c r="BK1238" i="1"/>
  <c r="BL1238" i="1"/>
  <c r="BM1238" i="1"/>
  <c r="BN1238" i="1"/>
  <c r="BO1238" i="1"/>
  <c r="BP1238" i="1"/>
  <c r="BQ1238" i="1"/>
  <c r="BR1238" i="1"/>
  <c r="BS1238" i="1"/>
  <c r="BT1238" i="1"/>
  <c r="BU1238" i="1"/>
  <c r="BV1238" i="1"/>
  <c r="BW1238" i="1"/>
  <c r="BX1238" i="1"/>
  <c r="BY1238" i="1"/>
  <c r="BZ1238" i="1"/>
  <c r="CA1238" i="1"/>
  <c r="CB1238" i="1"/>
  <c r="CC1238" i="1"/>
  <c r="CD1238" i="1"/>
  <c r="CE1238" i="1"/>
  <c r="CF1238" i="1"/>
  <c r="CG1238" i="1"/>
  <c r="CH1238" i="1"/>
  <c r="CI1238" i="1"/>
  <c r="CJ1238" i="1"/>
  <c r="CK1238" i="1"/>
  <c r="CL1238" i="1"/>
  <c r="CM1238" i="1"/>
  <c r="CN1238" i="1"/>
  <c r="CO1238" i="1"/>
  <c r="CP1238" i="1"/>
  <c r="CQ1238" i="1"/>
  <c r="CR1238" i="1"/>
  <c r="CS1238" i="1"/>
  <c r="CT1238" i="1"/>
  <c r="CU1238" i="1"/>
  <c r="CV1238" i="1"/>
  <c r="CW1238" i="1"/>
  <c r="CX1238" i="1"/>
  <c r="CY1238" i="1"/>
  <c r="CZ1238" i="1"/>
  <c r="DA1238" i="1"/>
  <c r="DB1238" i="1"/>
  <c r="DC1238" i="1"/>
  <c r="DD1238" i="1"/>
  <c r="DE1238" i="1"/>
  <c r="DF1238" i="1"/>
  <c r="DG1238" i="1"/>
  <c r="DH1238" i="1"/>
  <c r="DI1238" i="1"/>
  <c r="Q1239" i="1"/>
  <c r="R1239" i="1"/>
  <c r="S1239" i="1"/>
  <c r="T1239" i="1"/>
  <c r="U1239" i="1"/>
  <c r="V1239" i="1"/>
  <c r="W1239" i="1"/>
  <c r="X1239" i="1"/>
  <c r="Y1239" i="1"/>
  <c r="Z1239" i="1"/>
  <c r="AA1239" i="1"/>
  <c r="AB1239" i="1"/>
  <c r="AC1239" i="1"/>
  <c r="AD1239" i="1"/>
  <c r="AE1239" i="1"/>
  <c r="AF1239" i="1"/>
  <c r="AG1239" i="1"/>
  <c r="AH1239" i="1"/>
  <c r="AI1239" i="1"/>
  <c r="AJ1239" i="1"/>
  <c r="AK1239" i="1"/>
  <c r="AL1239" i="1"/>
  <c r="AM1239" i="1"/>
  <c r="AN1239" i="1"/>
  <c r="AO1239" i="1"/>
  <c r="AP1239" i="1"/>
  <c r="AQ1239" i="1"/>
  <c r="AR1239" i="1"/>
  <c r="AS1239" i="1"/>
  <c r="AT1239" i="1"/>
  <c r="AU1239" i="1"/>
  <c r="AV1239" i="1"/>
  <c r="AW1239" i="1"/>
  <c r="AX1239" i="1"/>
  <c r="AY1239" i="1"/>
  <c r="AZ1239" i="1"/>
  <c r="BA1239" i="1"/>
  <c r="BB1239" i="1"/>
  <c r="BC1239" i="1"/>
  <c r="BD1239" i="1"/>
  <c r="BE1239" i="1"/>
  <c r="BF1239" i="1"/>
  <c r="BG1239" i="1"/>
  <c r="BH1239" i="1"/>
  <c r="BI1239" i="1"/>
  <c r="BJ1239" i="1"/>
  <c r="BK1239" i="1"/>
  <c r="BL1239" i="1"/>
  <c r="BM1239" i="1"/>
  <c r="BN1239" i="1"/>
  <c r="BO1239" i="1"/>
  <c r="BP1239" i="1"/>
  <c r="BQ1239" i="1"/>
  <c r="BR1239" i="1"/>
  <c r="BS1239" i="1"/>
  <c r="BT1239" i="1"/>
  <c r="BU1239" i="1"/>
  <c r="BV1239" i="1"/>
  <c r="BW1239" i="1"/>
  <c r="BX1239" i="1"/>
  <c r="BY1239" i="1"/>
  <c r="BZ1239" i="1"/>
  <c r="CA1239" i="1"/>
  <c r="CB1239" i="1"/>
  <c r="CC1239" i="1"/>
  <c r="CD1239" i="1"/>
  <c r="CE1239" i="1"/>
  <c r="CF1239" i="1"/>
  <c r="CG1239" i="1"/>
  <c r="CH1239" i="1"/>
  <c r="CI1239" i="1"/>
  <c r="CJ1239" i="1"/>
  <c r="CK1239" i="1"/>
  <c r="CL1239" i="1"/>
  <c r="CM1239" i="1"/>
  <c r="CN1239" i="1"/>
  <c r="CO1239" i="1"/>
  <c r="CP1239" i="1"/>
  <c r="CQ1239" i="1"/>
  <c r="CR1239" i="1"/>
  <c r="CS1239" i="1"/>
  <c r="CT1239" i="1"/>
  <c r="CU1239" i="1"/>
  <c r="CV1239" i="1"/>
  <c r="CW1239" i="1"/>
  <c r="CX1239" i="1"/>
  <c r="CY1239" i="1"/>
  <c r="CZ1239" i="1"/>
  <c r="DA1239" i="1"/>
  <c r="DB1239" i="1"/>
  <c r="DC1239" i="1"/>
  <c r="DD1239" i="1"/>
  <c r="DE1239" i="1"/>
  <c r="DF1239" i="1"/>
  <c r="DG1239" i="1"/>
  <c r="DH1239" i="1"/>
  <c r="DI1239" i="1"/>
  <c r="Q1240" i="1"/>
  <c r="R1240" i="1"/>
  <c r="S1240" i="1"/>
  <c r="T1240" i="1"/>
  <c r="U1240" i="1"/>
  <c r="V1240" i="1"/>
  <c r="W1240" i="1"/>
  <c r="X1240" i="1"/>
  <c r="Y1240" i="1"/>
  <c r="Z1240" i="1"/>
  <c r="AA1240" i="1"/>
  <c r="AB1240" i="1"/>
  <c r="AC1240" i="1"/>
  <c r="AD1240" i="1"/>
  <c r="AE1240" i="1"/>
  <c r="AF1240" i="1"/>
  <c r="AG1240" i="1"/>
  <c r="AH1240" i="1"/>
  <c r="AI1240" i="1"/>
  <c r="AJ1240" i="1"/>
  <c r="AK1240" i="1"/>
  <c r="AL1240" i="1"/>
  <c r="AM1240" i="1"/>
  <c r="AN1240" i="1"/>
  <c r="AO1240" i="1"/>
  <c r="AP1240" i="1"/>
  <c r="AQ1240" i="1"/>
  <c r="AR1240" i="1"/>
  <c r="AS1240" i="1"/>
  <c r="AT1240" i="1"/>
  <c r="AU1240" i="1"/>
  <c r="AV1240" i="1"/>
  <c r="AW1240" i="1"/>
  <c r="AX1240" i="1"/>
  <c r="AY1240" i="1"/>
  <c r="AZ1240" i="1"/>
  <c r="BA1240" i="1"/>
  <c r="BB1240" i="1"/>
  <c r="BC1240" i="1"/>
  <c r="BD1240" i="1"/>
  <c r="BE1240" i="1"/>
  <c r="BF1240" i="1"/>
  <c r="BG1240" i="1"/>
  <c r="BH1240" i="1"/>
  <c r="BI1240" i="1"/>
  <c r="BJ1240" i="1"/>
  <c r="BK1240" i="1"/>
  <c r="BL1240" i="1"/>
  <c r="BM1240" i="1"/>
  <c r="BN1240" i="1"/>
  <c r="BO1240" i="1"/>
  <c r="BP1240" i="1"/>
  <c r="BQ1240" i="1"/>
  <c r="BR1240" i="1"/>
  <c r="BS1240" i="1"/>
  <c r="BT1240" i="1"/>
  <c r="BU1240" i="1"/>
  <c r="BV1240" i="1"/>
  <c r="BW1240" i="1"/>
  <c r="BX1240" i="1"/>
  <c r="BY1240" i="1"/>
  <c r="BZ1240" i="1"/>
  <c r="CA1240" i="1"/>
  <c r="CB1240" i="1"/>
  <c r="CC1240" i="1"/>
  <c r="CD1240" i="1"/>
  <c r="CE1240" i="1"/>
  <c r="CF1240" i="1"/>
  <c r="CG1240" i="1"/>
  <c r="CH1240" i="1"/>
  <c r="CI1240" i="1"/>
  <c r="CJ1240" i="1"/>
  <c r="CK1240" i="1"/>
  <c r="CL1240" i="1"/>
  <c r="CM1240" i="1"/>
  <c r="CN1240" i="1"/>
  <c r="CO1240" i="1"/>
  <c r="CP1240" i="1"/>
  <c r="CQ1240" i="1"/>
  <c r="CR1240" i="1"/>
  <c r="CS1240" i="1"/>
  <c r="CT1240" i="1"/>
  <c r="CU1240" i="1"/>
  <c r="CV1240" i="1"/>
  <c r="CW1240" i="1"/>
  <c r="CX1240" i="1"/>
  <c r="CY1240" i="1"/>
  <c r="CZ1240" i="1"/>
  <c r="DA1240" i="1"/>
  <c r="DB1240" i="1"/>
  <c r="DC1240" i="1"/>
  <c r="DD1240" i="1"/>
  <c r="DE1240" i="1"/>
  <c r="DF1240" i="1"/>
  <c r="DG1240" i="1"/>
  <c r="DH1240" i="1"/>
  <c r="DI1240" i="1"/>
  <c r="Q1241" i="1"/>
  <c r="R1241" i="1"/>
  <c r="S1241" i="1"/>
  <c r="T1241" i="1"/>
  <c r="U1241" i="1"/>
  <c r="V1241" i="1"/>
  <c r="W1241" i="1"/>
  <c r="X1241" i="1"/>
  <c r="Y1241" i="1"/>
  <c r="Z1241" i="1"/>
  <c r="AA1241" i="1"/>
  <c r="AB1241" i="1"/>
  <c r="AC1241" i="1"/>
  <c r="AD1241" i="1"/>
  <c r="AE1241" i="1"/>
  <c r="AF1241" i="1"/>
  <c r="AG1241" i="1"/>
  <c r="AH1241" i="1"/>
  <c r="AI1241" i="1"/>
  <c r="AJ1241" i="1"/>
  <c r="AK1241" i="1"/>
  <c r="AL1241" i="1"/>
  <c r="AM1241" i="1"/>
  <c r="AN1241" i="1"/>
  <c r="AO1241" i="1"/>
  <c r="AP1241" i="1"/>
  <c r="AQ1241" i="1"/>
  <c r="AR1241" i="1"/>
  <c r="AS1241" i="1"/>
  <c r="AT1241" i="1"/>
  <c r="AU1241" i="1"/>
  <c r="AV1241" i="1"/>
  <c r="AW1241" i="1"/>
  <c r="AX1241" i="1"/>
  <c r="AY1241" i="1"/>
  <c r="AZ1241" i="1"/>
  <c r="BA1241" i="1"/>
  <c r="BB1241" i="1"/>
  <c r="BC1241" i="1"/>
  <c r="BD1241" i="1"/>
  <c r="BE1241" i="1"/>
  <c r="BF1241" i="1"/>
  <c r="BG1241" i="1"/>
  <c r="BH1241" i="1"/>
  <c r="BI1241" i="1"/>
  <c r="BJ1241" i="1"/>
  <c r="BK1241" i="1"/>
  <c r="BL1241" i="1"/>
  <c r="BM1241" i="1"/>
  <c r="BN1241" i="1"/>
  <c r="BO1241" i="1"/>
  <c r="BP1241" i="1"/>
  <c r="BQ1241" i="1"/>
  <c r="BR1241" i="1"/>
  <c r="BS1241" i="1"/>
  <c r="BT1241" i="1"/>
  <c r="BU1241" i="1"/>
  <c r="BV1241" i="1"/>
  <c r="BW1241" i="1"/>
  <c r="BX1241" i="1"/>
  <c r="BY1241" i="1"/>
  <c r="BZ1241" i="1"/>
  <c r="CA1241" i="1"/>
  <c r="CB1241" i="1"/>
  <c r="CC1241" i="1"/>
  <c r="CD1241" i="1"/>
  <c r="CE1241" i="1"/>
  <c r="CF1241" i="1"/>
  <c r="CG1241" i="1"/>
  <c r="CH1241" i="1"/>
  <c r="CI1241" i="1"/>
  <c r="CJ1241" i="1"/>
  <c r="CK1241" i="1"/>
  <c r="CL1241" i="1"/>
  <c r="CM1241" i="1"/>
  <c r="CN1241" i="1"/>
  <c r="CO1241" i="1"/>
  <c r="CP1241" i="1"/>
  <c r="CQ1241" i="1"/>
  <c r="CR1241" i="1"/>
  <c r="CS1241" i="1"/>
  <c r="CT1241" i="1"/>
  <c r="CU1241" i="1"/>
  <c r="CV1241" i="1"/>
  <c r="CW1241" i="1"/>
  <c r="CX1241" i="1"/>
  <c r="CY1241" i="1"/>
  <c r="CZ1241" i="1"/>
  <c r="DA1241" i="1"/>
  <c r="DB1241" i="1"/>
  <c r="DC1241" i="1"/>
  <c r="DD1241" i="1"/>
  <c r="DE1241" i="1"/>
  <c r="DF1241" i="1"/>
  <c r="DG1241" i="1"/>
  <c r="DH1241" i="1"/>
  <c r="DI1241" i="1"/>
  <c r="Q1242" i="1"/>
  <c r="R1242" i="1"/>
  <c r="S1242" i="1"/>
  <c r="T1242" i="1"/>
  <c r="U1242" i="1"/>
  <c r="V1242" i="1"/>
  <c r="W1242" i="1"/>
  <c r="X1242" i="1"/>
  <c r="Y1242" i="1"/>
  <c r="Z1242" i="1"/>
  <c r="AA1242" i="1"/>
  <c r="AB1242" i="1"/>
  <c r="AC1242" i="1"/>
  <c r="AD1242" i="1"/>
  <c r="AE1242" i="1"/>
  <c r="AF1242" i="1"/>
  <c r="AG1242" i="1"/>
  <c r="AH1242" i="1"/>
  <c r="AI1242" i="1"/>
  <c r="AJ1242" i="1"/>
  <c r="AK1242" i="1"/>
  <c r="AL1242" i="1"/>
  <c r="AM1242" i="1"/>
  <c r="AN1242" i="1"/>
  <c r="AO1242" i="1"/>
  <c r="AP1242" i="1"/>
  <c r="AQ1242" i="1"/>
  <c r="AR1242" i="1"/>
  <c r="AS1242" i="1"/>
  <c r="AT1242" i="1"/>
  <c r="AU1242" i="1"/>
  <c r="AV1242" i="1"/>
  <c r="AW1242" i="1"/>
  <c r="AX1242" i="1"/>
  <c r="AY1242" i="1"/>
  <c r="AZ1242" i="1"/>
  <c r="BA1242" i="1"/>
  <c r="BB1242" i="1"/>
  <c r="BC1242" i="1"/>
  <c r="BD1242" i="1"/>
  <c r="BE1242" i="1"/>
  <c r="BF1242" i="1"/>
  <c r="BG1242" i="1"/>
  <c r="BH1242" i="1"/>
  <c r="BI1242" i="1"/>
  <c r="BJ1242" i="1"/>
  <c r="BK1242" i="1"/>
  <c r="BL1242" i="1"/>
  <c r="BM1242" i="1"/>
  <c r="BN1242" i="1"/>
  <c r="BO1242" i="1"/>
  <c r="BP1242" i="1"/>
  <c r="BQ1242" i="1"/>
  <c r="BR1242" i="1"/>
  <c r="BS1242" i="1"/>
  <c r="BT1242" i="1"/>
  <c r="BU1242" i="1"/>
  <c r="BV1242" i="1"/>
  <c r="BW1242" i="1"/>
  <c r="BX1242" i="1"/>
  <c r="BY1242" i="1"/>
  <c r="BZ1242" i="1"/>
  <c r="CA1242" i="1"/>
  <c r="CB1242" i="1"/>
  <c r="CC1242" i="1"/>
  <c r="CD1242" i="1"/>
  <c r="CE1242" i="1"/>
  <c r="CF1242" i="1"/>
  <c r="CG1242" i="1"/>
  <c r="CH1242" i="1"/>
  <c r="CI1242" i="1"/>
  <c r="CJ1242" i="1"/>
  <c r="CK1242" i="1"/>
  <c r="CL1242" i="1"/>
  <c r="CM1242" i="1"/>
  <c r="CN1242" i="1"/>
  <c r="CO1242" i="1"/>
  <c r="CP1242" i="1"/>
  <c r="CQ1242" i="1"/>
  <c r="CR1242" i="1"/>
  <c r="CS1242" i="1"/>
  <c r="CT1242" i="1"/>
  <c r="CU1242" i="1"/>
  <c r="CV1242" i="1"/>
  <c r="CW1242" i="1"/>
  <c r="CX1242" i="1"/>
  <c r="CY1242" i="1"/>
  <c r="CZ1242" i="1"/>
  <c r="DA1242" i="1"/>
  <c r="DB1242" i="1"/>
  <c r="DC1242" i="1"/>
  <c r="DD1242" i="1"/>
  <c r="DE1242" i="1"/>
  <c r="DF1242" i="1"/>
  <c r="DG1242" i="1"/>
  <c r="DH1242" i="1"/>
  <c r="DI1242" i="1"/>
  <c r="Q1243" i="1"/>
  <c r="R1243" i="1"/>
  <c r="S1243" i="1"/>
  <c r="T1243" i="1"/>
  <c r="U1243" i="1"/>
  <c r="V1243" i="1"/>
  <c r="W1243" i="1"/>
  <c r="X1243" i="1"/>
  <c r="Y1243" i="1"/>
  <c r="Z1243" i="1"/>
  <c r="AA1243" i="1"/>
  <c r="AB1243" i="1"/>
  <c r="AC1243" i="1"/>
  <c r="AD1243" i="1"/>
  <c r="AE1243" i="1"/>
  <c r="AF1243" i="1"/>
  <c r="AG1243" i="1"/>
  <c r="AH1243" i="1"/>
  <c r="AI1243" i="1"/>
  <c r="AJ1243" i="1"/>
  <c r="AK1243" i="1"/>
  <c r="AL1243" i="1"/>
  <c r="AM1243" i="1"/>
  <c r="AN1243" i="1"/>
  <c r="AO1243" i="1"/>
  <c r="AP1243" i="1"/>
  <c r="AQ1243" i="1"/>
  <c r="AR1243" i="1"/>
  <c r="AS1243" i="1"/>
  <c r="AT1243" i="1"/>
  <c r="AU1243" i="1"/>
  <c r="AV1243" i="1"/>
  <c r="AW1243" i="1"/>
  <c r="AX1243" i="1"/>
  <c r="AY1243" i="1"/>
  <c r="AZ1243" i="1"/>
  <c r="BA1243" i="1"/>
  <c r="BB1243" i="1"/>
  <c r="BC1243" i="1"/>
  <c r="BD1243" i="1"/>
  <c r="BE1243" i="1"/>
  <c r="BF1243" i="1"/>
  <c r="BG1243" i="1"/>
  <c r="BH1243" i="1"/>
  <c r="BI1243" i="1"/>
  <c r="BJ1243" i="1"/>
  <c r="BK1243" i="1"/>
  <c r="BL1243" i="1"/>
  <c r="BM1243" i="1"/>
  <c r="BN1243" i="1"/>
  <c r="BO1243" i="1"/>
  <c r="BP1243" i="1"/>
  <c r="BQ1243" i="1"/>
  <c r="BR1243" i="1"/>
  <c r="BS1243" i="1"/>
  <c r="BT1243" i="1"/>
  <c r="BU1243" i="1"/>
  <c r="BV1243" i="1"/>
  <c r="BW1243" i="1"/>
  <c r="BX1243" i="1"/>
  <c r="BY1243" i="1"/>
  <c r="BZ1243" i="1"/>
  <c r="CA1243" i="1"/>
  <c r="CB1243" i="1"/>
  <c r="CC1243" i="1"/>
  <c r="CD1243" i="1"/>
  <c r="CE1243" i="1"/>
  <c r="CF1243" i="1"/>
  <c r="CG1243" i="1"/>
  <c r="CH1243" i="1"/>
  <c r="CI1243" i="1"/>
  <c r="CJ1243" i="1"/>
  <c r="CK1243" i="1"/>
  <c r="CL1243" i="1"/>
  <c r="CM1243" i="1"/>
  <c r="CN1243" i="1"/>
  <c r="CO1243" i="1"/>
  <c r="CP1243" i="1"/>
  <c r="CQ1243" i="1"/>
  <c r="CR1243" i="1"/>
  <c r="CS1243" i="1"/>
  <c r="CT1243" i="1"/>
  <c r="CU1243" i="1"/>
  <c r="CV1243" i="1"/>
  <c r="CW1243" i="1"/>
  <c r="CX1243" i="1"/>
  <c r="CY1243" i="1"/>
  <c r="CZ1243" i="1"/>
  <c r="DA1243" i="1"/>
  <c r="DB1243" i="1"/>
  <c r="DC1243" i="1"/>
  <c r="DD1243" i="1"/>
  <c r="DE1243" i="1"/>
  <c r="DF1243" i="1"/>
  <c r="DG1243" i="1"/>
  <c r="DH1243" i="1"/>
  <c r="DI1243" i="1"/>
  <c r="Q1244" i="1"/>
  <c r="R1244" i="1"/>
  <c r="S1244" i="1"/>
  <c r="T1244" i="1"/>
  <c r="U1244" i="1"/>
  <c r="V1244" i="1"/>
  <c r="W1244" i="1"/>
  <c r="X1244" i="1"/>
  <c r="Y1244" i="1"/>
  <c r="Z1244" i="1"/>
  <c r="AA1244" i="1"/>
  <c r="AB1244" i="1"/>
  <c r="AC1244" i="1"/>
  <c r="AD1244" i="1"/>
  <c r="AE1244" i="1"/>
  <c r="AF1244" i="1"/>
  <c r="AG1244" i="1"/>
  <c r="AH1244" i="1"/>
  <c r="AI1244" i="1"/>
  <c r="AJ1244" i="1"/>
  <c r="AK1244" i="1"/>
  <c r="AL1244" i="1"/>
  <c r="AM1244" i="1"/>
  <c r="AN1244" i="1"/>
  <c r="AO1244" i="1"/>
  <c r="AP1244" i="1"/>
  <c r="AQ1244" i="1"/>
  <c r="AR1244" i="1"/>
  <c r="AS1244" i="1"/>
  <c r="AT1244" i="1"/>
  <c r="AU1244" i="1"/>
  <c r="AV1244" i="1"/>
  <c r="AW1244" i="1"/>
  <c r="AX1244" i="1"/>
  <c r="AY1244" i="1"/>
  <c r="AZ1244" i="1"/>
  <c r="BA1244" i="1"/>
  <c r="BB1244" i="1"/>
  <c r="BC1244" i="1"/>
  <c r="BD1244" i="1"/>
  <c r="BE1244" i="1"/>
  <c r="BF1244" i="1"/>
  <c r="BG1244" i="1"/>
  <c r="BH1244" i="1"/>
  <c r="BI1244" i="1"/>
  <c r="BJ1244" i="1"/>
  <c r="BK1244" i="1"/>
  <c r="BL1244" i="1"/>
  <c r="BM1244" i="1"/>
  <c r="BN1244" i="1"/>
  <c r="BO1244" i="1"/>
  <c r="BP1244" i="1"/>
  <c r="BQ1244" i="1"/>
  <c r="BR1244" i="1"/>
  <c r="BS1244" i="1"/>
  <c r="BT1244" i="1"/>
  <c r="BU1244" i="1"/>
  <c r="BV1244" i="1"/>
  <c r="BW1244" i="1"/>
  <c r="BX1244" i="1"/>
  <c r="BY1244" i="1"/>
  <c r="BZ1244" i="1"/>
  <c r="CA1244" i="1"/>
  <c r="CB1244" i="1"/>
  <c r="CC1244" i="1"/>
  <c r="CD1244" i="1"/>
  <c r="CE1244" i="1"/>
  <c r="CF1244" i="1"/>
  <c r="CG1244" i="1"/>
  <c r="CH1244" i="1"/>
  <c r="CI1244" i="1"/>
  <c r="CJ1244" i="1"/>
  <c r="CK1244" i="1"/>
  <c r="CL1244" i="1"/>
  <c r="CM1244" i="1"/>
  <c r="CN1244" i="1"/>
  <c r="CO1244" i="1"/>
  <c r="CP1244" i="1"/>
  <c r="CQ1244" i="1"/>
  <c r="CR1244" i="1"/>
  <c r="CS1244" i="1"/>
  <c r="CT1244" i="1"/>
  <c r="CU1244" i="1"/>
  <c r="CV1244" i="1"/>
  <c r="CW1244" i="1"/>
  <c r="CX1244" i="1"/>
  <c r="CY1244" i="1"/>
  <c r="CZ1244" i="1"/>
  <c r="DA1244" i="1"/>
  <c r="DB1244" i="1"/>
  <c r="DC1244" i="1"/>
  <c r="DD1244" i="1"/>
  <c r="DE1244" i="1"/>
  <c r="DF1244" i="1"/>
  <c r="DG1244" i="1"/>
  <c r="DH1244" i="1"/>
  <c r="DI1244" i="1"/>
  <c r="Q1245" i="1"/>
  <c r="R1245" i="1"/>
  <c r="S1245" i="1"/>
  <c r="T1245" i="1"/>
  <c r="U1245" i="1"/>
  <c r="V1245" i="1"/>
  <c r="W1245" i="1"/>
  <c r="X1245" i="1"/>
  <c r="Y1245" i="1"/>
  <c r="Z1245" i="1"/>
  <c r="AA1245" i="1"/>
  <c r="AB1245" i="1"/>
  <c r="AC1245" i="1"/>
  <c r="AD1245" i="1"/>
  <c r="AE1245" i="1"/>
  <c r="AF1245" i="1"/>
  <c r="AG1245" i="1"/>
  <c r="AH1245" i="1"/>
  <c r="AI1245" i="1"/>
  <c r="AJ1245" i="1"/>
  <c r="AK1245" i="1"/>
  <c r="AL1245" i="1"/>
  <c r="AM1245" i="1"/>
  <c r="AN1245" i="1"/>
  <c r="AO1245" i="1"/>
  <c r="AP1245" i="1"/>
  <c r="AQ1245" i="1"/>
  <c r="AR1245" i="1"/>
  <c r="AS1245" i="1"/>
  <c r="AT1245" i="1"/>
  <c r="AU1245" i="1"/>
  <c r="AV1245" i="1"/>
  <c r="AW1245" i="1"/>
  <c r="AX1245" i="1"/>
  <c r="AY1245" i="1"/>
  <c r="AZ1245" i="1"/>
  <c r="BA1245" i="1"/>
  <c r="BB1245" i="1"/>
  <c r="BC1245" i="1"/>
  <c r="BD1245" i="1"/>
  <c r="BE1245" i="1"/>
  <c r="BF1245" i="1"/>
  <c r="BG1245" i="1"/>
  <c r="BH1245" i="1"/>
  <c r="BI1245" i="1"/>
  <c r="BJ1245" i="1"/>
  <c r="BK1245" i="1"/>
  <c r="BL1245" i="1"/>
  <c r="BM1245" i="1"/>
  <c r="BN1245" i="1"/>
  <c r="BO1245" i="1"/>
  <c r="BP1245" i="1"/>
  <c r="BQ1245" i="1"/>
  <c r="BR1245" i="1"/>
  <c r="BS1245" i="1"/>
  <c r="BT1245" i="1"/>
  <c r="BU1245" i="1"/>
  <c r="BV1245" i="1"/>
  <c r="BW1245" i="1"/>
  <c r="BX1245" i="1"/>
  <c r="BY1245" i="1"/>
  <c r="BZ1245" i="1"/>
  <c r="CA1245" i="1"/>
  <c r="CB1245" i="1"/>
  <c r="CC1245" i="1"/>
  <c r="CD1245" i="1"/>
  <c r="CE1245" i="1"/>
  <c r="CF1245" i="1"/>
  <c r="CG1245" i="1"/>
  <c r="CH1245" i="1"/>
  <c r="CI1245" i="1"/>
  <c r="CJ1245" i="1"/>
  <c r="CK1245" i="1"/>
  <c r="CL1245" i="1"/>
  <c r="CM1245" i="1"/>
  <c r="CN1245" i="1"/>
  <c r="CO1245" i="1"/>
  <c r="CP1245" i="1"/>
  <c r="CQ1245" i="1"/>
  <c r="CR1245" i="1"/>
  <c r="CS1245" i="1"/>
  <c r="CT1245" i="1"/>
  <c r="CU1245" i="1"/>
  <c r="CV1245" i="1"/>
  <c r="CW1245" i="1"/>
  <c r="CX1245" i="1"/>
  <c r="CY1245" i="1"/>
  <c r="CZ1245" i="1"/>
  <c r="DA1245" i="1"/>
  <c r="DB1245" i="1"/>
  <c r="DC1245" i="1"/>
  <c r="DD1245" i="1"/>
  <c r="DE1245" i="1"/>
  <c r="DF1245" i="1"/>
  <c r="DG1245" i="1"/>
  <c r="DH1245" i="1"/>
  <c r="DI1245" i="1"/>
  <c r="Q1246" i="1"/>
  <c r="R1246" i="1"/>
  <c r="S1246" i="1"/>
  <c r="T1246" i="1"/>
  <c r="U1246" i="1"/>
  <c r="V1246" i="1"/>
  <c r="W1246" i="1"/>
  <c r="X1246" i="1"/>
  <c r="Y1246" i="1"/>
  <c r="Z1246" i="1"/>
  <c r="AA1246" i="1"/>
  <c r="AB1246" i="1"/>
  <c r="AC1246" i="1"/>
  <c r="AD1246" i="1"/>
  <c r="AE1246" i="1"/>
  <c r="AF1246" i="1"/>
  <c r="AG1246" i="1"/>
  <c r="AH1246" i="1"/>
  <c r="AI1246" i="1"/>
  <c r="AJ1246" i="1"/>
  <c r="AK1246" i="1"/>
  <c r="AL1246" i="1"/>
  <c r="AM1246" i="1"/>
  <c r="AN1246" i="1"/>
  <c r="AO1246" i="1"/>
  <c r="AP1246" i="1"/>
  <c r="AQ1246" i="1"/>
  <c r="AR1246" i="1"/>
  <c r="AS1246" i="1"/>
  <c r="AT1246" i="1"/>
  <c r="AU1246" i="1"/>
  <c r="AV1246" i="1"/>
  <c r="AW1246" i="1"/>
  <c r="AX1246" i="1"/>
  <c r="AY1246" i="1"/>
  <c r="AZ1246" i="1"/>
  <c r="BA1246" i="1"/>
  <c r="BB1246" i="1"/>
  <c r="BC1246" i="1"/>
  <c r="BD1246" i="1"/>
  <c r="BE1246" i="1"/>
  <c r="BF1246" i="1"/>
  <c r="BG1246" i="1"/>
  <c r="BH1246" i="1"/>
  <c r="BI1246" i="1"/>
  <c r="BJ1246" i="1"/>
  <c r="BK1246" i="1"/>
  <c r="BL1246" i="1"/>
  <c r="BM1246" i="1"/>
  <c r="BN1246" i="1"/>
  <c r="BO1246" i="1"/>
  <c r="BP1246" i="1"/>
  <c r="BQ1246" i="1"/>
  <c r="BR1246" i="1"/>
  <c r="BS1246" i="1"/>
  <c r="BT1246" i="1"/>
  <c r="BU1246" i="1"/>
  <c r="BV1246" i="1"/>
  <c r="BW1246" i="1"/>
  <c r="BX1246" i="1"/>
  <c r="BY1246" i="1"/>
  <c r="BZ1246" i="1"/>
  <c r="CA1246" i="1"/>
  <c r="CB1246" i="1"/>
  <c r="CC1246" i="1"/>
  <c r="CD1246" i="1"/>
  <c r="CE1246" i="1"/>
  <c r="CF1246" i="1"/>
  <c r="CG1246" i="1"/>
  <c r="CH1246" i="1"/>
  <c r="CI1246" i="1"/>
  <c r="CJ1246" i="1"/>
  <c r="CK1246" i="1"/>
  <c r="CL1246" i="1"/>
  <c r="CM1246" i="1"/>
  <c r="CN1246" i="1"/>
  <c r="CO1246" i="1"/>
  <c r="CP1246" i="1"/>
  <c r="CQ1246" i="1"/>
  <c r="CR1246" i="1"/>
  <c r="CS1246" i="1"/>
  <c r="CT1246" i="1"/>
  <c r="CU1246" i="1"/>
  <c r="CV1246" i="1"/>
  <c r="CW1246" i="1"/>
  <c r="CX1246" i="1"/>
  <c r="CY1246" i="1"/>
  <c r="CZ1246" i="1"/>
  <c r="DA1246" i="1"/>
  <c r="DB1246" i="1"/>
  <c r="DC1246" i="1"/>
  <c r="DD1246" i="1"/>
  <c r="DE1246" i="1"/>
  <c r="DF1246" i="1"/>
  <c r="DG1246" i="1"/>
  <c r="DH1246" i="1"/>
  <c r="DI1246" i="1"/>
  <c r="Q1247" i="1"/>
  <c r="R1247" i="1"/>
  <c r="S1247" i="1"/>
  <c r="T1247" i="1"/>
  <c r="U1247" i="1"/>
  <c r="V1247" i="1"/>
  <c r="W1247" i="1"/>
  <c r="X1247" i="1"/>
  <c r="Y1247" i="1"/>
  <c r="Z1247" i="1"/>
  <c r="AA1247" i="1"/>
  <c r="AB1247" i="1"/>
  <c r="AC1247" i="1"/>
  <c r="AD1247" i="1"/>
  <c r="AE1247" i="1"/>
  <c r="AF1247" i="1"/>
  <c r="AG1247" i="1"/>
  <c r="AH1247" i="1"/>
  <c r="AI1247" i="1"/>
  <c r="AJ1247" i="1"/>
  <c r="AK1247" i="1"/>
  <c r="AL1247" i="1"/>
  <c r="AM1247" i="1"/>
  <c r="AN1247" i="1"/>
  <c r="AO1247" i="1"/>
  <c r="AP1247" i="1"/>
  <c r="AQ1247" i="1"/>
  <c r="AR1247" i="1"/>
  <c r="AS1247" i="1"/>
  <c r="AT1247" i="1"/>
  <c r="AU1247" i="1"/>
  <c r="AV1247" i="1"/>
  <c r="AW1247" i="1"/>
  <c r="AX1247" i="1"/>
  <c r="AY1247" i="1"/>
  <c r="AZ1247" i="1"/>
  <c r="BA1247" i="1"/>
  <c r="BB1247" i="1"/>
  <c r="BC1247" i="1"/>
  <c r="BD1247" i="1"/>
  <c r="BE1247" i="1"/>
  <c r="BF1247" i="1"/>
  <c r="BG1247" i="1"/>
  <c r="BH1247" i="1"/>
  <c r="BI1247" i="1"/>
  <c r="BJ1247" i="1"/>
  <c r="BK1247" i="1"/>
  <c r="BL1247" i="1"/>
  <c r="BM1247" i="1"/>
  <c r="BN1247" i="1"/>
  <c r="BO1247" i="1"/>
  <c r="BP1247" i="1"/>
  <c r="BQ1247" i="1"/>
  <c r="BR1247" i="1"/>
  <c r="BS1247" i="1"/>
  <c r="BT1247" i="1"/>
  <c r="BU1247" i="1"/>
  <c r="BV1247" i="1"/>
  <c r="BW1247" i="1"/>
  <c r="BX1247" i="1"/>
  <c r="BY1247" i="1"/>
  <c r="BZ1247" i="1"/>
  <c r="CA1247" i="1"/>
  <c r="CB1247" i="1"/>
  <c r="CC1247" i="1"/>
  <c r="CD1247" i="1"/>
  <c r="CE1247" i="1"/>
  <c r="CF1247" i="1"/>
  <c r="CG1247" i="1"/>
  <c r="CH1247" i="1"/>
  <c r="CI1247" i="1"/>
  <c r="CJ1247" i="1"/>
  <c r="CK1247" i="1"/>
  <c r="CL1247" i="1"/>
  <c r="CM1247" i="1"/>
  <c r="CN1247" i="1"/>
  <c r="CO1247" i="1"/>
  <c r="CP1247" i="1"/>
  <c r="CQ1247" i="1"/>
  <c r="CR1247" i="1"/>
  <c r="CS1247" i="1"/>
  <c r="CT1247" i="1"/>
  <c r="CU1247" i="1"/>
  <c r="CV1247" i="1"/>
  <c r="CW1247" i="1"/>
  <c r="CX1247" i="1"/>
  <c r="CY1247" i="1"/>
  <c r="CZ1247" i="1"/>
  <c r="DA1247" i="1"/>
  <c r="DB1247" i="1"/>
  <c r="DC1247" i="1"/>
  <c r="DD1247" i="1"/>
  <c r="DE1247" i="1"/>
  <c r="DF1247" i="1"/>
  <c r="DG1247" i="1"/>
  <c r="DH1247" i="1"/>
  <c r="DI1247" i="1"/>
  <c r="Q1248" i="1"/>
  <c r="R1248" i="1"/>
  <c r="S1248" i="1"/>
  <c r="T1248" i="1"/>
  <c r="U1248" i="1"/>
  <c r="V1248" i="1"/>
  <c r="W1248" i="1"/>
  <c r="X1248" i="1"/>
  <c r="Y1248" i="1"/>
  <c r="Z1248" i="1"/>
  <c r="AA1248" i="1"/>
  <c r="AB1248" i="1"/>
  <c r="AC1248" i="1"/>
  <c r="AD1248" i="1"/>
  <c r="AE1248" i="1"/>
  <c r="AF1248" i="1"/>
  <c r="AG1248" i="1"/>
  <c r="AH1248" i="1"/>
  <c r="AI1248" i="1"/>
  <c r="AJ1248" i="1"/>
  <c r="AK1248" i="1"/>
  <c r="AL1248" i="1"/>
  <c r="AM1248" i="1"/>
  <c r="AN1248" i="1"/>
  <c r="AO1248" i="1"/>
  <c r="AP1248" i="1"/>
  <c r="AQ1248" i="1"/>
  <c r="AR1248" i="1"/>
  <c r="AS1248" i="1"/>
  <c r="AT1248" i="1"/>
  <c r="AU1248" i="1"/>
  <c r="AV1248" i="1"/>
  <c r="AW1248" i="1"/>
  <c r="AX1248" i="1"/>
  <c r="AY1248" i="1"/>
  <c r="AZ1248" i="1"/>
  <c r="BA1248" i="1"/>
  <c r="BB1248" i="1"/>
  <c r="BC1248" i="1"/>
  <c r="BD1248" i="1"/>
  <c r="BE1248" i="1"/>
  <c r="BF1248" i="1"/>
  <c r="BG1248" i="1"/>
  <c r="BH1248" i="1"/>
  <c r="BI1248" i="1"/>
  <c r="BJ1248" i="1"/>
  <c r="BK1248" i="1"/>
  <c r="BL1248" i="1"/>
  <c r="BM1248" i="1"/>
  <c r="BN1248" i="1"/>
  <c r="BO1248" i="1"/>
  <c r="BP1248" i="1"/>
  <c r="BQ1248" i="1"/>
  <c r="BR1248" i="1"/>
  <c r="BS1248" i="1"/>
  <c r="BT1248" i="1"/>
  <c r="BU1248" i="1"/>
  <c r="BV1248" i="1"/>
  <c r="BW1248" i="1"/>
  <c r="BX1248" i="1"/>
  <c r="BY1248" i="1"/>
  <c r="BZ1248" i="1"/>
  <c r="CA1248" i="1"/>
  <c r="CB1248" i="1"/>
  <c r="CC1248" i="1"/>
  <c r="CD1248" i="1"/>
  <c r="CE1248" i="1"/>
  <c r="CF1248" i="1"/>
  <c r="CG1248" i="1"/>
  <c r="CH1248" i="1"/>
  <c r="CI1248" i="1"/>
  <c r="CJ1248" i="1"/>
  <c r="CK1248" i="1"/>
  <c r="CL1248" i="1"/>
  <c r="CM1248" i="1"/>
  <c r="CN1248" i="1"/>
  <c r="CO1248" i="1"/>
  <c r="CP1248" i="1"/>
  <c r="CQ1248" i="1"/>
  <c r="CR1248" i="1"/>
  <c r="CS1248" i="1"/>
  <c r="CT1248" i="1"/>
  <c r="CU1248" i="1"/>
  <c r="CV1248" i="1"/>
  <c r="CW1248" i="1"/>
  <c r="CX1248" i="1"/>
  <c r="CY1248" i="1"/>
  <c r="CZ1248" i="1"/>
  <c r="DA1248" i="1"/>
  <c r="DB1248" i="1"/>
  <c r="DC1248" i="1"/>
  <c r="DD1248" i="1"/>
  <c r="DE1248" i="1"/>
  <c r="DF1248" i="1"/>
  <c r="DG1248" i="1"/>
  <c r="DH1248" i="1"/>
  <c r="DI1248" i="1"/>
  <c r="Q1249" i="1"/>
  <c r="R1249" i="1"/>
  <c r="S1249" i="1"/>
  <c r="T1249" i="1"/>
  <c r="U1249" i="1"/>
  <c r="V1249" i="1"/>
  <c r="W1249" i="1"/>
  <c r="X1249" i="1"/>
  <c r="Y1249" i="1"/>
  <c r="Z1249" i="1"/>
  <c r="AA1249" i="1"/>
  <c r="AB1249" i="1"/>
  <c r="AC1249" i="1"/>
  <c r="AD1249" i="1"/>
  <c r="AE1249" i="1"/>
  <c r="AF1249" i="1"/>
  <c r="AG1249" i="1"/>
  <c r="AH1249" i="1"/>
  <c r="AI1249" i="1"/>
  <c r="AJ1249" i="1"/>
  <c r="AK1249" i="1"/>
  <c r="AL1249" i="1"/>
  <c r="AM1249" i="1"/>
  <c r="AN1249" i="1"/>
  <c r="AO1249" i="1"/>
  <c r="AP1249" i="1"/>
  <c r="AQ1249" i="1"/>
  <c r="AR1249" i="1"/>
  <c r="AS1249" i="1"/>
  <c r="AT1249" i="1"/>
  <c r="AU1249" i="1"/>
  <c r="AV1249" i="1"/>
  <c r="AW1249" i="1"/>
  <c r="AX1249" i="1"/>
  <c r="AY1249" i="1"/>
  <c r="AZ1249" i="1"/>
  <c r="BA1249" i="1"/>
  <c r="BB1249" i="1"/>
  <c r="BC1249" i="1"/>
  <c r="BD1249" i="1"/>
  <c r="BE1249" i="1"/>
  <c r="BF1249" i="1"/>
  <c r="BG1249" i="1"/>
  <c r="BH1249" i="1"/>
  <c r="BI1249" i="1"/>
  <c r="BJ1249" i="1"/>
  <c r="BK1249" i="1"/>
  <c r="BL1249" i="1"/>
  <c r="BM1249" i="1"/>
  <c r="BN1249" i="1"/>
  <c r="BO1249" i="1"/>
  <c r="BP1249" i="1"/>
  <c r="BQ1249" i="1"/>
  <c r="BR1249" i="1"/>
  <c r="BS1249" i="1"/>
  <c r="BT1249" i="1"/>
  <c r="BU1249" i="1"/>
  <c r="BV1249" i="1"/>
  <c r="BW1249" i="1"/>
  <c r="BX1249" i="1"/>
  <c r="BY1249" i="1"/>
  <c r="BZ1249" i="1"/>
  <c r="CA1249" i="1"/>
  <c r="CB1249" i="1"/>
  <c r="CC1249" i="1"/>
  <c r="CD1249" i="1"/>
  <c r="CE1249" i="1"/>
  <c r="CF1249" i="1"/>
  <c r="CG1249" i="1"/>
  <c r="CH1249" i="1"/>
  <c r="CI1249" i="1"/>
  <c r="CJ1249" i="1"/>
  <c r="CK1249" i="1"/>
  <c r="CL1249" i="1"/>
  <c r="CM1249" i="1"/>
  <c r="CN1249" i="1"/>
  <c r="CO1249" i="1"/>
  <c r="CP1249" i="1"/>
  <c r="CQ1249" i="1"/>
  <c r="CR1249" i="1"/>
  <c r="CS1249" i="1"/>
  <c r="CT1249" i="1"/>
  <c r="CU1249" i="1"/>
  <c r="CV1249" i="1"/>
  <c r="CW1249" i="1"/>
  <c r="CX1249" i="1"/>
  <c r="CY1249" i="1"/>
  <c r="CZ1249" i="1"/>
  <c r="DA1249" i="1"/>
  <c r="DB1249" i="1"/>
  <c r="DC1249" i="1"/>
  <c r="DD1249" i="1"/>
  <c r="DE1249" i="1"/>
  <c r="DF1249" i="1"/>
  <c r="DG1249" i="1"/>
  <c r="DH1249" i="1"/>
  <c r="DI1249" i="1"/>
  <c r="Q1250" i="1"/>
  <c r="R1250" i="1"/>
  <c r="S1250" i="1"/>
  <c r="T1250" i="1"/>
  <c r="U1250" i="1"/>
  <c r="V1250" i="1"/>
  <c r="W1250" i="1"/>
  <c r="X1250" i="1"/>
  <c r="Y1250" i="1"/>
  <c r="Z1250" i="1"/>
  <c r="AA1250" i="1"/>
  <c r="AB1250" i="1"/>
  <c r="AC1250" i="1"/>
  <c r="AD1250" i="1"/>
  <c r="AE1250" i="1"/>
  <c r="AF1250" i="1"/>
  <c r="AG1250" i="1"/>
  <c r="AH1250" i="1"/>
  <c r="AI1250" i="1"/>
  <c r="AJ1250" i="1"/>
  <c r="AK1250" i="1"/>
  <c r="AL1250" i="1"/>
  <c r="AM1250" i="1"/>
  <c r="AN1250" i="1"/>
  <c r="AO1250" i="1"/>
  <c r="AP1250" i="1"/>
  <c r="AQ1250" i="1"/>
  <c r="AR1250" i="1"/>
  <c r="AS1250" i="1"/>
  <c r="AT1250" i="1"/>
  <c r="AU1250" i="1"/>
  <c r="AV1250" i="1"/>
  <c r="AW1250" i="1"/>
  <c r="AX1250" i="1"/>
  <c r="AY1250" i="1"/>
  <c r="AZ1250" i="1"/>
  <c r="BA1250" i="1"/>
  <c r="BB1250" i="1"/>
  <c r="BC1250" i="1"/>
  <c r="BD1250" i="1"/>
  <c r="BE1250" i="1"/>
  <c r="BF1250" i="1"/>
  <c r="BG1250" i="1"/>
  <c r="BH1250" i="1"/>
  <c r="BI1250" i="1"/>
  <c r="BJ1250" i="1"/>
  <c r="BK1250" i="1"/>
  <c r="BL1250" i="1"/>
  <c r="BM1250" i="1"/>
  <c r="BN1250" i="1"/>
  <c r="BO1250" i="1"/>
  <c r="BP1250" i="1"/>
  <c r="BQ1250" i="1"/>
  <c r="BR1250" i="1"/>
  <c r="BS1250" i="1"/>
  <c r="BT1250" i="1"/>
  <c r="BU1250" i="1"/>
  <c r="BV1250" i="1"/>
  <c r="BW1250" i="1"/>
  <c r="BX1250" i="1"/>
  <c r="BY1250" i="1"/>
  <c r="BZ1250" i="1"/>
  <c r="CA1250" i="1"/>
  <c r="CB1250" i="1"/>
  <c r="CC1250" i="1"/>
  <c r="CD1250" i="1"/>
  <c r="CE1250" i="1"/>
  <c r="CF1250" i="1"/>
  <c r="CG1250" i="1"/>
  <c r="CH1250" i="1"/>
  <c r="CI1250" i="1"/>
  <c r="CJ1250" i="1"/>
  <c r="CK1250" i="1"/>
  <c r="CL1250" i="1"/>
  <c r="CM1250" i="1"/>
  <c r="CN1250" i="1"/>
  <c r="CO1250" i="1"/>
  <c r="CP1250" i="1"/>
  <c r="CQ1250" i="1"/>
  <c r="CR1250" i="1"/>
  <c r="CS1250" i="1"/>
  <c r="CT1250" i="1"/>
  <c r="CU1250" i="1"/>
  <c r="CV1250" i="1"/>
  <c r="CW1250" i="1"/>
  <c r="CX1250" i="1"/>
  <c r="CY1250" i="1"/>
  <c r="CZ1250" i="1"/>
  <c r="DA1250" i="1"/>
  <c r="DB1250" i="1"/>
  <c r="DC1250" i="1"/>
  <c r="DD1250" i="1"/>
  <c r="DE1250" i="1"/>
  <c r="DF1250" i="1"/>
  <c r="DG1250" i="1"/>
  <c r="DH1250" i="1"/>
  <c r="DI1250" i="1"/>
  <c r="Q1251" i="1"/>
  <c r="R1251" i="1"/>
  <c r="S1251" i="1"/>
  <c r="T1251" i="1"/>
  <c r="U1251" i="1"/>
  <c r="V1251" i="1"/>
  <c r="W1251" i="1"/>
  <c r="X1251" i="1"/>
  <c r="Y1251" i="1"/>
  <c r="Z1251" i="1"/>
  <c r="AA1251" i="1"/>
  <c r="AB1251" i="1"/>
  <c r="AC1251" i="1"/>
  <c r="AD1251" i="1"/>
  <c r="AE1251" i="1"/>
  <c r="AF1251" i="1"/>
  <c r="AG1251" i="1"/>
  <c r="AH1251" i="1"/>
  <c r="AI1251" i="1"/>
  <c r="AJ1251" i="1"/>
  <c r="AK1251" i="1"/>
  <c r="AL1251" i="1"/>
  <c r="AM1251" i="1"/>
  <c r="AN1251" i="1"/>
  <c r="AO1251" i="1"/>
  <c r="AP1251" i="1"/>
  <c r="AQ1251" i="1"/>
  <c r="AR1251" i="1"/>
  <c r="AS1251" i="1"/>
  <c r="AT1251" i="1"/>
  <c r="AU1251" i="1"/>
  <c r="AV1251" i="1"/>
  <c r="AW1251" i="1"/>
  <c r="AX1251" i="1"/>
  <c r="AY1251" i="1"/>
  <c r="AZ1251" i="1"/>
  <c r="BA1251" i="1"/>
  <c r="BB1251" i="1"/>
  <c r="BC1251" i="1"/>
  <c r="BD1251" i="1"/>
  <c r="BE1251" i="1"/>
  <c r="BF1251" i="1"/>
  <c r="BG1251" i="1"/>
  <c r="BH1251" i="1"/>
  <c r="BI1251" i="1"/>
  <c r="BJ1251" i="1"/>
  <c r="BK1251" i="1"/>
  <c r="BL1251" i="1"/>
  <c r="BM1251" i="1"/>
  <c r="BN1251" i="1"/>
  <c r="BO1251" i="1"/>
  <c r="BP1251" i="1"/>
  <c r="BQ1251" i="1"/>
  <c r="BR1251" i="1"/>
  <c r="BS1251" i="1"/>
  <c r="BT1251" i="1"/>
  <c r="BU1251" i="1"/>
  <c r="BV1251" i="1"/>
  <c r="BW1251" i="1"/>
  <c r="BX1251" i="1"/>
  <c r="BY1251" i="1"/>
  <c r="BZ1251" i="1"/>
  <c r="CA1251" i="1"/>
  <c r="CB1251" i="1"/>
  <c r="CC1251" i="1"/>
  <c r="CD1251" i="1"/>
  <c r="CE1251" i="1"/>
  <c r="CF1251" i="1"/>
  <c r="CG1251" i="1"/>
  <c r="CH1251" i="1"/>
  <c r="CI1251" i="1"/>
  <c r="CJ1251" i="1"/>
  <c r="CK1251" i="1"/>
  <c r="CL1251" i="1"/>
  <c r="CM1251" i="1"/>
  <c r="CN1251" i="1"/>
  <c r="CO1251" i="1"/>
  <c r="CP1251" i="1"/>
  <c r="CQ1251" i="1"/>
  <c r="CR1251" i="1"/>
  <c r="CS1251" i="1"/>
  <c r="CT1251" i="1"/>
  <c r="CU1251" i="1"/>
  <c r="CV1251" i="1"/>
  <c r="CW1251" i="1"/>
  <c r="CX1251" i="1"/>
  <c r="CY1251" i="1"/>
  <c r="CZ1251" i="1"/>
  <c r="DA1251" i="1"/>
  <c r="DB1251" i="1"/>
  <c r="DC1251" i="1"/>
  <c r="DD1251" i="1"/>
  <c r="DE1251" i="1"/>
  <c r="DF1251" i="1"/>
  <c r="DG1251" i="1"/>
  <c r="DH1251" i="1"/>
  <c r="DI1251" i="1"/>
  <c r="Q1252" i="1"/>
  <c r="R1252" i="1"/>
  <c r="S1252" i="1"/>
  <c r="T1252" i="1"/>
  <c r="U1252" i="1"/>
  <c r="V1252" i="1"/>
  <c r="W1252" i="1"/>
  <c r="X1252" i="1"/>
  <c r="Y1252" i="1"/>
  <c r="Z1252" i="1"/>
  <c r="AA1252" i="1"/>
  <c r="AB1252" i="1"/>
  <c r="AC1252" i="1"/>
  <c r="AD1252" i="1"/>
  <c r="AE1252" i="1"/>
  <c r="AF1252" i="1"/>
  <c r="AG1252" i="1"/>
  <c r="AH1252" i="1"/>
  <c r="AI1252" i="1"/>
  <c r="AJ1252" i="1"/>
  <c r="AK1252" i="1"/>
  <c r="AL1252" i="1"/>
  <c r="AM1252" i="1"/>
  <c r="AN1252" i="1"/>
  <c r="AO1252" i="1"/>
  <c r="AP1252" i="1"/>
  <c r="AQ1252" i="1"/>
  <c r="AR1252" i="1"/>
  <c r="AS1252" i="1"/>
  <c r="AT1252" i="1"/>
  <c r="AU1252" i="1"/>
  <c r="AV1252" i="1"/>
  <c r="AW1252" i="1"/>
  <c r="AX1252" i="1"/>
  <c r="AY1252" i="1"/>
  <c r="AZ1252" i="1"/>
  <c r="BA1252" i="1"/>
  <c r="BB1252" i="1"/>
  <c r="BC1252" i="1"/>
  <c r="BD1252" i="1"/>
  <c r="BE1252" i="1"/>
  <c r="BF1252" i="1"/>
  <c r="BG1252" i="1"/>
  <c r="BH1252" i="1"/>
  <c r="BI1252" i="1"/>
  <c r="BJ1252" i="1"/>
  <c r="BK1252" i="1"/>
  <c r="BL1252" i="1"/>
  <c r="BM1252" i="1"/>
  <c r="BN1252" i="1"/>
  <c r="BO1252" i="1"/>
  <c r="BP1252" i="1"/>
  <c r="BQ1252" i="1"/>
  <c r="BR1252" i="1"/>
  <c r="BS1252" i="1"/>
  <c r="BT1252" i="1"/>
  <c r="BU1252" i="1"/>
  <c r="BV1252" i="1"/>
  <c r="BW1252" i="1"/>
  <c r="BX1252" i="1"/>
  <c r="BY1252" i="1"/>
  <c r="BZ1252" i="1"/>
  <c r="CA1252" i="1"/>
  <c r="CB1252" i="1"/>
  <c r="CC1252" i="1"/>
  <c r="CD1252" i="1"/>
  <c r="CE1252" i="1"/>
  <c r="CF1252" i="1"/>
  <c r="CG1252" i="1"/>
  <c r="CH1252" i="1"/>
  <c r="CI1252" i="1"/>
  <c r="CJ1252" i="1"/>
  <c r="CK1252" i="1"/>
  <c r="CL1252" i="1"/>
  <c r="CM1252" i="1"/>
  <c r="CN1252" i="1"/>
  <c r="CO1252" i="1"/>
  <c r="CP1252" i="1"/>
  <c r="CQ1252" i="1"/>
  <c r="CR1252" i="1"/>
  <c r="CS1252" i="1"/>
  <c r="CT1252" i="1"/>
  <c r="CU1252" i="1"/>
  <c r="CV1252" i="1"/>
  <c r="CW1252" i="1"/>
  <c r="CX1252" i="1"/>
  <c r="CY1252" i="1"/>
  <c r="CZ1252" i="1"/>
  <c r="DA1252" i="1"/>
  <c r="DB1252" i="1"/>
  <c r="DC1252" i="1"/>
  <c r="DD1252" i="1"/>
  <c r="DE1252" i="1"/>
  <c r="DF1252" i="1"/>
  <c r="DG1252" i="1"/>
  <c r="DH1252" i="1"/>
  <c r="DI1252" i="1"/>
  <c r="Q1253" i="1"/>
  <c r="R1253" i="1"/>
  <c r="S1253" i="1"/>
  <c r="T1253" i="1"/>
  <c r="U1253" i="1"/>
  <c r="V1253" i="1"/>
  <c r="W1253" i="1"/>
  <c r="X1253" i="1"/>
  <c r="Y1253" i="1"/>
  <c r="Z1253" i="1"/>
  <c r="AA1253" i="1"/>
  <c r="AB1253" i="1"/>
  <c r="AC1253" i="1"/>
  <c r="AD1253" i="1"/>
  <c r="AE1253" i="1"/>
  <c r="AF1253" i="1"/>
  <c r="AG1253" i="1"/>
  <c r="AH1253" i="1"/>
  <c r="AI1253" i="1"/>
  <c r="AJ1253" i="1"/>
  <c r="AK1253" i="1"/>
  <c r="AL1253" i="1"/>
  <c r="AM1253" i="1"/>
  <c r="AN1253" i="1"/>
  <c r="AO1253" i="1"/>
  <c r="AP1253" i="1"/>
  <c r="AQ1253" i="1"/>
  <c r="AR1253" i="1"/>
  <c r="AS1253" i="1"/>
  <c r="AT1253" i="1"/>
  <c r="AU1253" i="1"/>
  <c r="AV1253" i="1"/>
  <c r="AW1253" i="1"/>
  <c r="AX1253" i="1"/>
  <c r="AY1253" i="1"/>
  <c r="AZ1253" i="1"/>
  <c r="BA1253" i="1"/>
  <c r="BB1253" i="1"/>
  <c r="BC1253" i="1"/>
  <c r="BD1253" i="1"/>
  <c r="BE1253" i="1"/>
  <c r="BF1253" i="1"/>
  <c r="BG1253" i="1"/>
  <c r="BH1253" i="1"/>
  <c r="BI1253" i="1"/>
  <c r="BJ1253" i="1"/>
  <c r="BK1253" i="1"/>
  <c r="BL1253" i="1"/>
  <c r="BM1253" i="1"/>
  <c r="BN1253" i="1"/>
  <c r="BO1253" i="1"/>
  <c r="BP1253" i="1"/>
  <c r="BQ1253" i="1"/>
  <c r="BR1253" i="1"/>
  <c r="BS1253" i="1"/>
  <c r="BT1253" i="1"/>
  <c r="BU1253" i="1"/>
  <c r="BV1253" i="1"/>
  <c r="BW1253" i="1"/>
  <c r="BX1253" i="1"/>
  <c r="BY1253" i="1"/>
  <c r="BZ1253" i="1"/>
  <c r="CA1253" i="1"/>
  <c r="CB1253" i="1"/>
  <c r="CC1253" i="1"/>
  <c r="CD1253" i="1"/>
  <c r="CE1253" i="1"/>
  <c r="CF1253" i="1"/>
  <c r="CG1253" i="1"/>
  <c r="CH1253" i="1"/>
  <c r="CI1253" i="1"/>
  <c r="CJ1253" i="1"/>
  <c r="CK1253" i="1"/>
  <c r="CL1253" i="1"/>
  <c r="CM1253" i="1"/>
  <c r="CN1253" i="1"/>
  <c r="CO1253" i="1"/>
  <c r="CP1253" i="1"/>
  <c r="CQ1253" i="1"/>
  <c r="CR1253" i="1"/>
  <c r="CS1253" i="1"/>
  <c r="CT1253" i="1"/>
  <c r="CU1253" i="1"/>
  <c r="CV1253" i="1"/>
  <c r="CW1253" i="1"/>
  <c r="CX1253" i="1"/>
  <c r="CY1253" i="1"/>
  <c r="CZ1253" i="1"/>
  <c r="DA1253" i="1"/>
  <c r="DB1253" i="1"/>
  <c r="DC1253" i="1"/>
  <c r="DD1253" i="1"/>
  <c r="DE1253" i="1"/>
  <c r="DF1253" i="1"/>
  <c r="DG1253" i="1"/>
  <c r="DH1253" i="1"/>
  <c r="DI1253" i="1"/>
  <c r="Q1254" i="1"/>
  <c r="R1254" i="1"/>
  <c r="S1254" i="1"/>
  <c r="T1254" i="1"/>
  <c r="U1254" i="1"/>
  <c r="V1254" i="1"/>
  <c r="W1254" i="1"/>
  <c r="X1254" i="1"/>
  <c r="Y1254" i="1"/>
  <c r="Z1254" i="1"/>
  <c r="AA1254" i="1"/>
  <c r="AB1254" i="1"/>
  <c r="AC1254" i="1"/>
  <c r="AD1254" i="1"/>
  <c r="AE1254" i="1"/>
  <c r="AF1254" i="1"/>
  <c r="AG1254" i="1"/>
  <c r="AH1254" i="1"/>
  <c r="AI1254" i="1"/>
  <c r="AJ1254" i="1"/>
  <c r="AK1254" i="1"/>
  <c r="AL1254" i="1"/>
  <c r="AM1254" i="1"/>
  <c r="AN1254" i="1"/>
  <c r="AO1254" i="1"/>
  <c r="AP1254" i="1"/>
  <c r="AQ1254" i="1"/>
  <c r="AR1254" i="1"/>
  <c r="AS1254" i="1"/>
  <c r="AT1254" i="1"/>
  <c r="AU1254" i="1"/>
  <c r="AV1254" i="1"/>
  <c r="AW1254" i="1"/>
  <c r="AX1254" i="1"/>
  <c r="AY1254" i="1"/>
  <c r="AZ1254" i="1"/>
  <c r="BA1254" i="1"/>
  <c r="BB1254" i="1"/>
  <c r="BC1254" i="1"/>
  <c r="BD1254" i="1"/>
  <c r="BE1254" i="1"/>
  <c r="BF1254" i="1"/>
  <c r="BG1254" i="1"/>
  <c r="BH1254" i="1"/>
  <c r="BI1254" i="1"/>
  <c r="BJ1254" i="1"/>
  <c r="BK1254" i="1"/>
  <c r="BL1254" i="1"/>
  <c r="BM1254" i="1"/>
  <c r="BN1254" i="1"/>
  <c r="BO1254" i="1"/>
  <c r="BP1254" i="1"/>
  <c r="BQ1254" i="1"/>
  <c r="BR1254" i="1"/>
  <c r="BS1254" i="1"/>
  <c r="BT1254" i="1"/>
  <c r="BU1254" i="1"/>
  <c r="BV1254" i="1"/>
  <c r="BW1254" i="1"/>
  <c r="BX1254" i="1"/>
  <c r="BY1254" i="1"/>
  <c r="BZ1254" i="1"/>
  <c r="CA1254" i="1"/>
  <c r="CB1254" i="1"/>
  <c r="CC1254" i="1"/>
  <c r="CD1254" i="1"/>
  <c r="CE1254" i="1"/>
  <c r="CF1254" i="1"/>
  <c r="CG1254" i="1"/>
  <c r="CH1254" i="1"/>
  <c r="CI1254" i="1"/>
  <c r="CJ1254" i="1"/>
  <c r="CK1254" i="1"/>
  <c r="CL1254" i="1"/>
  <c r="CM1254" i="1"/>
  <c r="CN1254" i="1"/>
  <c r="CO1254" i="1"/>
  <c r="CP1254" i="1"/>
  <c r="CQ1254" i="1"/>
  <c r="CR1254" i="1"/>
  <c r="CS1254" i="1"/>
  <c r="CT1254" i="1"/>
  <c r="CU1254" i="1"/>
  <c r="CV1254" i="1"/>
  <c r="CW1254" i="1"/>
  <c r="CX1254" i="1"/>
  <c r="CY1254" i="1"/>
  <c r="CZ1254" i="1"/>
  <c r="DA1254" i="1"/>
  <c r="DB1254" i="1"/>
  <c r="DC1254" i="1"/>
  <c r="DD1254" i="1"/>
  <c r="DE1254" i="1"/>
  <c r="DF1254" i="1"/>
  <c r="DG1254" i="1"/>
  <c r="DH1254" i="1"/>
  <c r="DI1254" i="1"/>
  <c r="Q1255" i="1"/>
  <c r="R1255" i="1"/>
  <c r="S1255" i="1"/>
  <c r="T1255" i="1"/>
  <c r="U1255" i="1"/>
  <c r="V1255" i="1"/>
  <c r="W1255" i="1"/>
  <c r="X1255" i="1"/>
  <c r="Y1255" i="1"/>
  <c r="Z1255" i="1"/>
  <c r="AA1255" i="1"/>
  <c r="AB1255" i="1"/>
  <c r="AC1255" i="1"/>
  <c r="AD1255" i="1"/>
  <c r="AE1255" i="1"/>
  <c r="AF1255" i="1"/>
  <c r="AG1255" i="1"/>
  <c r="AH1255" i="1"/>
  <c r="AI1255" i="1"/>
  <c r="AJ1255" i="1"/>
  <c r="AK1255" i="1"/>
  <c r="AL1255" i="1"/>
  <c r="AM1255" i="1"/>
  <c r="AN1255" i="1"/>
  <c r="AO1255" i="1"/>
  <c r="AP1255" i="1"/>
  <c r="AQ1255" i="1"/>
  <c r="AR1255" i="1"/>
  <c r="AS1255" i="1"/>
  <c r="AT1255" i="1"/>
  <c r="AU1255" i="1"/>
  <c r="AV1255" i="1"/>
  <c r="AW1255" i="1"/>
  <c r="AX1255" i="1"/>
  <c r="AY1255" i="1"/>
  <c r="AZ1255" i="1"/>
  <c r="BA1255" i="1"/>
  <c r="BB1255" i="1"/>
  <c r="BC1255" i="1"/>
  <c r="BD1255" i="1"/>
  <c r="BE1255" i="1"/>
  <c r="BF1255" i="1"/>
  <c r="BG1255" i="1"/>
  <c r="BH1255" i="1"/>
  <c r="BI1255" i="1"/>
  <c r="BJ1255" i="1"/>
  <c r="BK1255" i="1"/>
  <c r="BL1255" i="1"/>
  <c r="BM1255" i="1"/>
  <c r="BN1255" i="1"/>
  <c r="BO1255" i="1"/>
  <c r="BP1255" i="1"/>
  <c r="BQ1255" i="1"/>
  <c r="BR1255" i="1"/>
  <c r="BS1255" i="1"/>
  <c r="BT1255" i="1"/>
  <c r="BU1255" i="1"/>
  <c r="BV1255" i="1"/>
  <c r="BW1255" i="1"/>
  <c r="BX1255" i="1"/>
  <c r="BY1255" i="1"/>
  <c r="BZ1255" i="1"/>
  <c r="CA1255" i="1"/>
  <c r="CB1255" i="1"/>
  <c r="CC1255" i="1"/>
  <c r="CD1255" i="1"/>
  <c r="CE1255" i="1"/>
  <c r="CF1255" i="1"/>
  <c r="CG1255" i="1"/>
  <c r="CH1255" i="1"/>
  <c r="CI1255" i="1"/>
  <c r="CJ1255" i="1"/>
  <c r="CK1255" i="1"/>
  <c r="CL1255" i="1"/>
  <c r="CM1255" i="1"/>
  <c r="CN1255" i="1"/>
  <c r="CO1255" i="1"/>
  <c r="CP1255" i="1"/>
  <c r="CQ1255" i="1"/>
  <c r="CR1255" i="1"/>
  <c r="CS1255" i="1"/>
  <c r="CT1255" i="1"/>
  <c r="CU1255" i="1"/>
  <c r="CV1255" i="1"/>
  <c r="CW1255" i="1"/>
  <c r="CX1255" i="1"/>
  <c r="CY1255" i="1"/>
  <c r="CZ1255" i="1"/>
  <c r="DA1255" i="1"/>
  <c r="DB1255" i="1"/>
  <c r="DC1255" i="1"/>
  <c r="DD1255" i="1"/>
  <c r="DE1255" i="1"/>
  <c r="DF1255" i="1"/>
  <c r="DG1255" i="1"/>
  <c r="DH1255" i="1"/>
  <c r="DI1255" i="1"/>
  <c r="Q1256" i="1"/>
  <c r="R1256" i="1"/>
  <c r="S1256" i="1"/>
  <c r="T1256" i="1"/>
  <c r="U1256" i="1"/>
  <c r="V1256" i="1"/>
  <c r="W1256" i="1"/>
  <c r="X1256" i="1"/>
  <c r="Y1256" i="1"/>
  <c r="Z1256" i="1"/>
  <c r="AA1256" i="1"/>
  <c r="AB1256" i="1"/>
  <c r="AC1256" i="1"/>
  <c r="AD1256" i="1"/>
  <c r="AE1256" i="1"/>
  <c r="AF1256" i="1"/>
  <c r="AG1256" i="1"/>
  <c r="AH1256" i="1"/>
  <c r="AI1256" i="1"/>
  <c r="AJ1256" i="1"/>
  <c r="AK1256" i="1"/>
  <c r="AL1256" i="1"/>
  <c r="AM1256" i="1"/>
  <c r="AN1256" i="1"/>
  <c r="AO1256" i="1"/>
  <c r="AP1256" i="1"/>
  <c r="AQ1256" i="1"/>
  <c r="AR1256" i="1"/>
  <c r="AS1256" i="1"/>
  <c r="AT1256" i="1"/>
  <c r="AU1256" i="1"/>
  <c r="AV1256" i="1"/>
  <c r="AW1256" i="1"/>
  <c r="AX1256" i="1"/>
  <c r="AY1256" i="1"/>
  <c r="AZ1256" i="1"/>
  <c r="BA1256" i="1"/>
  <c r="BB1256" i="1"/>
  <c r="BC1256" i="1"/>
  <c r="BD1256" i="1"/>
  <c r="BE1256" i="1"/>
  <c r="BF1256" i="1"/>
  <c r="BG1256" i="1"/>
  <c r="BH1256" i="1"/>
  <c r="BI1256" i="1"/>
  <c r="BJ1256" i="1"/>
  <c r="BK1256" i="1"/>
  <c r="BL1256" i="1"/>
  <c r="BM1256" i="1"/>
  <c r="BN1256" i="1"/>
  <c r="BO1256" i="1"/>
  <c r="BP1256" i="1"/>
  <c r="BQ1256" i="1"/>
  <c r="BR1256" i="1"/>
  <c r="BS1256" i="1"/>
  <c r="BT1256" i="1"/>
  <c r="BU1256" i="1"/>
  <c r="BV1256" i="1"/>
  <c r="BW1256" i="1"/>
  <c r="BX1256" i="1"/>
  <c r="BY1256" i="1"/>
  <c r="BZ1256" i="1"/>
  <c r="CA1256" i="1"/>
  <c r="CB1256" i="1"/>
  <c r="CC1256" i="1"/>
  <c r="CD1256" i="1"/>
  <c r="CE1256" i="1"/>
  <c r="CF1256" i="1"/>
  <c r="CG1256" i="1"/>
  <c r="CH1256" i="1"/>
  <c r="CI1256" i="1"/>
  <c r="CJ1256" i="1"/>
  <c r="CK1256" i="1"/>
  <c r="CL1256" i="1"/>
  <c r="CM1256" i="1"/>
  <c r="CN1256" i="1"/>
  <c r="CO1256" i="1"/>
  <c r="CP1256" i="1"/>
  <c r="CQ1256" i="1"/>
  <c r="CR1256" i="1"/>
  <c r="CS1256" i="1"/>
  <c r="CT1256" i="1"/>
  <c r="CU1256" i="1"/>
  <c r="CV1256" i="1"/>
  <c r="CW1256" i="1"/>
  <c r="CX1256" i="1"/>
  <c r="CY1256" i="1"/>
  <c r="CZ1256" i="1"/>
  <c r="DA1256" i="1"/>
  <c r="DB1256" i="1"/>
  <c r="DC1256" i="1"/>
  <c r="DD1256" i="1"/>
  <c r="DE1256" i="1"/>
  <c r="DF1256" i="1"/>
  <c r="DG1256" i="1"/>
  <c r="DH1256" i="1"/>
  <c r="DI1256" i="1"/>
  <c r="Q1257" i="1"/>
  <c r="R1257" i="1"/>
  <c r="S1257" i="1"/>
  <c r="T1257" i="1"/>
  <c r="U1257" i="1"/>
  <c r="V1257" i="1"/>
  <c r="W1257" i="1"/>
  <c r="X1257" i="1"/>
  <c r="Y1257" i="1"/>
  <c r="Z1257" i="1"/>
  <c r="AA1257" i="1"/>
  <c r="AB1257" i="1"/>
  <c r="AC1257" i="1"/>
  <c r="AD1257" i="1"/>
  <c r="AE1257" i="1"/>
  <c r="AF1257" i="1"/>
  <c r="AG1257" i="1"/>
  <c r="AH1257" i="1"/>
  <c r="AI1257" i="1"/>
  <c r="AJ1257" i="1"/>
  <c r="AK1257" i="1"/>
  <c r="AL1257" i="1"/>
  <c r="AM1257" i="1"/>
  <c r="AN1257" i="1"/>
  <c r="AO1257" i="1"/>
  <c r="AP1257" i="1"/>
  <c r="AQ1257" i="1"/>
  <c r="AR1257" i="1"/>
  <c r="AS1257" i="1"/>
  <c r="AT1257" i="1"/>
  <c r="AU1257" i="1"/>
  <c r="AV1257" i="1"/>
  <c r="AW1257" i="1"/>
  <c r="AX1257" i="1"/>
  <c r="AY1257" i="1"/>
  <c r="AZ1257" i="1"/>
  <c r="BA1257" i="1"/>
  <c r="BB1257" i="1"/>
  <c r="BC1257" i="1"/>
  <c r="BD1257" i="1"/>
  <c r="BE1257" i="1"/>
  <c r="BF1257" i="1"/>
  <c r="BG1257" i="1"/>
  <c r="BH1257" i="1"/>
  <c r="BI1257" i="1"/>
  <c r="BJ1257" i="1"/>
  <c r="BK1257" i="1"/>
  <c r="BL1257" i="1"/>
  <c r="BM1257" i="1"/>
  <c r="BN1257" i="1"/>
  <c r="BO1257" i="1"/>
  <c r="BP1257" i="1"/>
  <c r="BQ1257" i="1"/>
  <c r="BR1257" i="1"/>
  <c r="BS1257" i="1"/>
  <c r="BT1257" i="1"/>
  <c r="BU1257" i="1"/>
  <c r="BV1257" i="1"/>
  <c r="BW1257" i="1"/>
  <c r="BX1257" i="1"/>
  <c r="BY1257" i="1"/>
  <c r="BZ1257" i="1"/>
  <c r="CA1257" i="1"/>
  <c r="CB1257" i="1"/>
  <c r="CC1257" i="1"/>
  <c r="CD1257" i="1"/>
  <c r="CE1257" i="1"/>
  <c r="CF1257" i="1"/>
  <c r="CG1257" i="1"/>
  <c r="CH1257" i="1"/>
  <c r="CI1257" i="1"/>
  <c r="CJ1257" i="1"/>
  <c r="CK1257" i="1"/>
  <c r="CL1257" i="1"/>
  <c r="CM1257" i="1"/>
  <c r="CN1257" i="1"/>
  <c r="CO1257" i="1"/>
  <c r="CP1257" i="1"/>
  <c r="CQ1257" i="1"/>
  <c r="CR1257" i="1"/>
  <c r="CS1257" i="1"/>
  <c r="CT1257" i="1"/>
  <c r="CU1257" i="1"/>
  <c r="CV1257" i="1"/>
  <c r="CW1257" i="1"/>
  <c r="CX1257" i="1"/>
  <c r="CY1257" i="1"/>
  <c r="CZ1257" i="1"/>
  <c r="DA1257" i="1"/>
  <c r="DB1257" i="1"/>
  <c r="DC1257" i="1"/>
  <c r="DD1257" i="1"/>
  <c r="DE1257" i="1"/>
  <c r="DF1257" i="1"/>
  <c r="DG1257" i="1"/>
  <c r="DH1257" i="1"/>
  <c r="DI1257" i="1"/>
  <c r="Q1258" i="1"/>
  <c r="R1258" i="1"/>
  <c r="S1258" i="1"/>
  <c r="T1258" i="1"/>
  <c r="U1258" i="1"/>
  <c r="V1258" i="1"/>
  <c r="W1258" i="1"/>
  <c r="X1258" i="1"/>
  <c r="Y1258" i="1"/>
  <c r="Z1258" i="1"/>
  <c r="AA1258" i="1"/>
  <c r="AB1258" i="1"/>
  <c r="AC1258" i="1"/>
  <c r="AD1258" i="1"/>
  <c r="AE1258" i="1"/>
  <c r="AF1258" i="1"/>
  <c r="AG1258" i="1"/>
  <c r="AH1258" i="1"/>
  <c r="AI1258" i="1"/>
  <c r="AJ1258" i="1"/>
  <c r="AK1258" i="1"/>
  <c r="AL1258" i="1"/>
  <c r="AM1258" i="1"/>
  <c r="AN1258" i="1"/>
  <c r="AO1258" i="1"/>
  <c r="AP1258" i="1"/>
  <c r="AQ1258" i="1"/>
  <c r="AR1258" i="1"/>
  <c r="AS1258" i="1"/>
  <c r="AT1258" i="1"/>
  <c r="AU1258" i="1"/>
  <c r="AV1258" i="1"/>
  <c r="AW1258" i="1"/>
  <c r="AX1258" i="1"/>
  <c r="AY1258" i="1"/>
  <c r="AZ1258" i="1"/>
  <c r="BA1258" i="1"/>
  <c r="BB1258" i="1"/>
  <c r="BC1258" i="1"/>
  <c r="BD1258" i="1"/>
  <c r="BE1258" i="1"/>
  <c r="BF1258" i="1"/>
  <c r="BG1258" i="1"/>
  <c r="BH1258" i="1"/>
  <c r="BI1258" i="1"/>
  <c r="BJ1258" i="1"/>
  <c r="BK1258" i="1"/>
  <c r="BL1258" i="1"/>
  <c r="BM1258" i="1"/>
  <c r="BN1258" i="1"/>
  <c r="BO1258" i="1"/>
  <c r="BP1258" i="1"/>
  <c r="BQ1258" i="1"/>
  <c r="BR1258" i="1"/>
  <c r="BS1258" i="1"/>
  <c r="BT1258" i="1"/>
  <c r="BU1258" i="1"/>
  <c r="BV1258" i="1"/>
  <c r="BW1258" i="1"/>
  <c r="BX1258" i="1"/>
  <c r="BY1258" i="1"/>
  <c r="BZ1258" i="1"/>
  <c r="CA1258" i="1"/>
  <c r="CB1258" i="1"/>
  <c r="CC1258" i="1"/>
  <c r="CD1258" i="1"/>
  <c r="CE1258" i="1"/>
  <c r="CF1258" i="1"/>
  <c r="CG1258" i="1"/>
  <c r="CH1258" i="1"/>
  <c r="CI1258" i="1"/>
  <c r="CJ1258" i="1"/>
  <c r="CK1258" i="1"/>
  <c r="CL1258" i="1"/>
  <c r="CM1258" i="1"/>
  <c r="CN1258" i="1"/>
  <c r="CO1258" i="1"/>
  <c r="CP1258" i="1"/>
  <c r="CQ1258" i="1"/>
  <c r="CR1258" i="1"/>
  <c r="CS1258" i="1"/>
  <c r="CT1258" i="1"/>
  <c r="CU1258" i="1"/>
  <c r="CV1258" i="1"/>
  <c r="CW1258" i="1"/>
  <c r="CX1258" i="1"/>
  <c r="CY1258" i="1"/>
  <c r="CZ1258" i="1"/>
  <c r="DA1258" i="1"/>
  <c r="DB1258" i="1"/>
  <c r="DC1258" i="1"/>
  <c r="DD1258" i="1"/>
  <c r="DE1258" i="1"/>
  <c r="DF1258" i="1"/>
  <c r="DG1258" i="1"/>
  <c r="DH1258" i="1"/>
  <c r="DI1258" i="1"/>
  <c r="Q1259" i="1"/>
  <c r="R1259" i="1"/>
  <c r="S1259" i="1"/>
  <c r="T1259" i="1"/>
  <c r="U1259" i="1"/>
  <c r="V1259" i="1"/>
  <c r="W1259" i="1"/>
  <c r="X1259" i="1"/>
  <c r="Y1259" i="1"/>
  <c r="Z1259" i="1"/>
  <c r="AA1259" i="1"/>
  <c r="AB1259" i="1"/>
  <c r="AC1259" i="1"/>
  <c r="AD1259" i="1"/>
  <c r="AE1259" i="1"/>
  <c r="AF1259" i="1"/>
  <c r="AG1259" i="1"/>
  <c r="AH1259" i="1"/>
  <c r="AI1259" i="1"/>
  <c r="AJ1259" i="1"/>
  <c r="AK1259" i="1"/>
  <c r="AL1259" i="1"/>
  <c r="AM1259" i="1"/>
  <c r="AN1259" i="1"/>
  <c r="AO1259" i="1"/>
  <c r="AP1259" i="1"/>
  <c r="AQ1259" i="1"/>
  <c r="AR1259" i="1"/>
  <c r="AS1259" i="1"/>
  <c r="AT1259" i="1"/>
  <c r="AU1259" i="1"/>
  <c r="AV1259" i="1"/>
  <c r="AW1259" i="1"/>
  <c r="AX1259" i="1"/>
  <c r="AY1259" i="1"/>
  <c r="AZ1259" i="1"/>
  <c r="BA1259" i="1"/>
  <c r="BB1259" i="1"/>
  <c r="BC1259" i="1"/>
  <c r="BD1259" i="1"/>
  <c r="BE1259" i="1"/>
  <c r="BF1259" i="1"/>
  <c r="BG1259" i="1"/>
  <c r="BH1259" i="1"/>
  <c r="BI1259" i="1"/>
  <c r="BJ1259" i="1"/>
  <c r="BK1259" i="1"/>
  <c r="BL1259" i="1"/>
  <c r="BM1259" i="1"/>
  <c r="BN1259" i="1"/>
  <c r="BO1259" i="1"/>
  <c r="BP1259" i="1"/>
  <c r="BQ1259" i="1"/>
  <c r="BR1259" i="1"/>
  <c r="BS1259" i="1"/>
  <c r="BT1259" i="1"/>
  <c r="BU1259" i="1"/>
  <c r="BV1259" i="1"/>
  <c r="BW1259" i="1"/>
  <c r="BX1259" i="1"/>
  <c r="BY1259" i="1"/>
  <c r="BZ1259" i="1"/>
  <c r="CA1259" i="1"/>
  <c r="CB1259" i="1"/>
  <c r="CC1259" i="1"/>
  <c r="CD1259" i="1"/>
  <c r="CE1259" i="1"/>
  <c r="CF1259" i="1"/>
  <c r="CG1259" i="1"/>
  <c r="CH1259" i="1"/>
  <c r="CI1259" i="1"/>
  <c r="CJ1259" i="1"/>
  <c r="CK1259" i="1"/>
  <c r="CL1259" i="1"/>
  <c r="CM1259" i="1"/>
  <c r="CN1259" i="1"/>
  <c r="CO1259" i="1"/>
  <c r="CP1259" i="1"/>
  <c r="CQ1259" i="1"/>
  <c r="CR1259" i="1"/>
  <c r="CS1259" i="1"/>
  <c r="CT1259" i="1"/>
  <c r="CU1259" i="1"/>
  <c r="CV1259" i="1"/>
  <c r="CW1259" i="1"/>
  <c r="CX1259" i="1"/>
  <c r="CY1259" i="1"/>
  <c r="CZ1259" i="1"/>
  <c r="DA1259" i="1"/>
  <c r="DB1259" i="1"/>
  <c r="DC1259" i="1"/>
  <c r="DD1259" i="1"/>
  <c r="DE1259" i="1"/>
  <c r="DF1259" i="1"/>
  <c r="DG1259" i="1"/>
  <c r="DH1259" i="1"/>
  <c r="DI1259" i="1"/>
  <c r="Q1260" i="1"/>
  <c r="R1260" i="1"/>
  <c r="S1260" i="1"/>
  <c r="T1260" i="1"/>
  <c r="U1260" i="1"/>
  <c r="V1260" i="1"/>
  <c r="W1260" i="1"/>
  <c r="X1260" i="1"/>
  <c r="Y1260" i="1"/>
  <c r="Z1260" i="1"/>
  <c r="AA1260" i="1"/>
  <c r="AB1260" i="1"/>
  <c r="AC1260" i="1"/>
  <c r="AD1260" i="1"/>
  <c r="AE1260" i="1"/>
  <c r="AF1260" i="1"/>
  <c r="AG1260" i="1"/>
  <c r="AH1260" i="1"/>
  <c r="AI1260" i="1"/>
  <c r="AJ1260" i="1"/>
  <c r="AK1260" i="1"/>
  <c r="AL1260" i="1"/>
  <c r="AM1260" i="1"/>
  <c r="AN1260" i="1"/>
  <c r="AO1260" i="1"/>
  <c r="AP1260" i="1"/>
  <c r="AQ1260" i="1"/>
  <c r="AR1260" i="1"/>
  <c r="AS1260" i="1"/>
  <c r="AT1260" i="1"/>
  <c r="AU1260" i="1"/>
  <c r="AV1260" i="1"/>
  <c r="AW1260" i="1"/>
  <c r="AX1260" i="1"/>
  <c r="AY1260" i="1"/>
  <c r="AZ1260" i="1"/>
  <c r="BA1260" i="1"/>
  <c r="BB1260" i="1"/>
  <c r="BC1260" i="1"/>
  <c r="BD1260" i="1"/>
  <c r="BE1260" i="1"/>
  <c r="BF1260" i="1"/>
  <c r="BG1260" i="1"/>
  <c r="BH1260" i="1"/>
  <c r="BI1260" i="1"/>
  <c r="BJ1260" i="1"/>
  <c r="BK1260" i="1"/>
  <c r="BL1260" i="1"/>
  <c r="BM1260" i="1"/>
  <c r="BN1260" i="1"/>
  <c r="BO1260" i="1"/>
  <c r="BP1260" i="1"/>
  <c r="BQ1260" i="1"/>
  <c r="BR1260" i="1"/>
  <c r="BS1260" i="1"/>
  <c r="BT1260" i="1"/>
  <c r="BU1260" i="1"/>
  <c r="BV1260" i="1"/>
  <c r="BW1260" i="1"/>
  <c r="BX1260" i="1"/>
  <c r="BY1260" i="1"/>
  <c r="BZ1260" i="1"/>
  <c r="CA1260" i="1"/>
  <c r="CB1260" i="1"/>
  <c r="CC1260" i="1"/>
  <c r="CD1260" i="1"/>
  <c r="CE1260" i="1"/>
  <c r="CF1260" i="1"/>
  <c r="CG1260" i="1"/>
  <c r="CH1260" i="1"/>
  <c r="CI1260" i="1"/>
  <c r="CJ1260" i="1"/>
  <c r="CK1260" i="1"/>
  <c r="CL1260" i="1"/>
  <c r="CM1260" i="1"/>
  <c r="CN1260" i="1"/>
  <c r="CO1260" i="1"/>
  <c r="CP1260" i="1"/>
  <c r="CQ1260" i="1"/>
  <c r="CR1260" i="1"/>
  <c r="CS1260" i="1"/>
  <c r="CT1260" i="1"/>
  <c r="CU1260" i="1"/>
  <c r="CV1260" i="1"/>
  <c r="CW1260" i="1"/>
  <c r="CX1260" i="1"/>
  <c r="CY1260" i="1"/>
  <c r="CZ1260" i="1"/>
  <c r="DA1260" i="1"/>
  <c r="DB1260" i="1"/>
  <c r="DC1260" i="1"/>
  <c r="DD1260" i="1"/>
  <c r="DE1260" i="1"/>
  <c r="DF1260" i="1"/>
  <c r="DG1260" i="1"/>
  <c r="DH1260" i="1"/>
  <c r="DI1260" i="1"/>
  <c r="Q1261" i="1"/>
  <c r="R1261" i="1"/>
  <c r="S1261" i="1"/>
  <c r="T1261" i="1"/>
  <c r="U1261" i="1"/>
  <c r="V1261" i="1"/>
  <c r="W1261" i="1"/>
  <c r="X1261" i="1"/>
  <c r="Y1261" i="1"/>
  <c r="Z1261" i="1"/>
  <c r="AA1261" i="1"/>
  <c r="AB1261" i="1"/>
  <c r="AC1261" i="1"/>
  <c r="AD1261" i="1"/>
  <c r="AE1261" i="1"/>
  <c r="AF1261" i="1"/>
  <c r="AG1261" i="1"/>
  <c r="AH1261" i="1"/>
  <c r="AI1261" i="1"/>
  <c r="AJ1261" i="1"/>
  <c r="AK1261" i="1"/>
  <c r="AL1261" i="1"/>
  <c r="AM1261" i="1"/>
  <c r="AN1261" i="1"/>
  <c r="AO1261" i="1"/>
  <c r="AP1261" i="1"/>
  <c r="AQ1261" i="1"/>
  <c r="AR1261" i="1"/>
  <c r="AS1261" i="1"/>
  <c r="AT1261" i="1"/>
  <c r="AU1261" i="1"/>
  <c r="AV1261" i="1"/>
  <c r="AW1261" i="1"/>
  <c r="AX1261" i="1"/>
  <c r="AY1261" i="1"/>
  <c r="AZ1261" i="1"/>
  <c r="BA1261" i="1"/>
  <c r="BB1261" i="1"/>
  <c r="BC1261" i="1"/>
  <c r="BD1261" i="1"/>
  <c r="BE1261" i="1"/>
  <c r="BF1261" i="1"/>
  <c r="BG1261" i="1"/>
  <c r="BH1261" i="1"/>
  <c r="BI1261" i="1"/>
  <c r="BJ1261" i="1"/>
  <c r="BK1261" i="1"/>
  <c r="BL1261" i="1"/>
  <c r="BM1261" i="1"/>
  <c r="BN1261" i="1"/>
  <c r="BO1261" i="1"/>
  <c r="BP1261" i="1"/>
  <c r="BQ1261" i="1"/>
  <c r="BR1261" i="1"/>
  <c r="BS1261" i="1"/>
  <c r="BT1261" i="1"/>
  <c r="BU1261" i="1"/>
  <c r="BV1261" i="1"/>
  <c r="BW1261" i="1"/>
  <c r="BX1261" i="1"/>
  <c r="BY1261" i="1"/>
  <c r="BZ1261" i="1"/>
  <c r="CA1261" i="1"/>
  <c r="CB1261" i="1"/>
  <c r="CC1261" i="1"/>
  <c r="CD1261" i="1"/>
  <c r="CE1261" i="1"/>
  <c r="CF1261" i="1"/>
  <c r="CG1261" i="1"/>
  <c r="CH1261" i="1"/>
  <c r="CI1261" i="1"/>
  <c r="CJ1261" i="1"/>
  <c r="CK1261" i="1"/>
  <c r="CL1261" i="1"/>
  <c r="CM1261" i="1"/>
  <c r="CN1261" i="1"/>
  <c r="CO1261" i="1"/>
  <c r="CP1261" i="1"/>
  <c r="CQ1261" i="1"/>
  <c r="CR1261" i="1"/>
  <c r="CS1261" i="1"/>
  <c r="CT1261" i="1"/>
  <c r="CU1261" i="1"/>
  <c r="CV1261" i="1"/>
  <c r="CW1261" i="1"/>
  <c r="CX1261" i="1"/>
  <c r="CY1261" i="1"/>
  <c r="CZ1261" i="1"/>
  <c r="DA1261" i="1"/>
  <c r="DB1261" i="1"/>
  <c r="DC1261" i="1"/>
  <c r="DD1261" i="1"/>
  <c r="DE1261" i="1"/>
  <c r="DF1261" i="1"/>
  <c r="DG1261" i="1"/>
  <c r="DH1261" i="1"/>
  <c r="DI1261" i="1"/>
  <c r="Q1262" i="1"/>
  <c r="R1262" i="1"/>
  <c r="S1262" i="1"/>
  <c r="T1262" i="1"/>
  <c r="U1262" i="1"/>
  <c r="V1262" i="1"/>
  <c r="W1262" i="1"/>
  <c r="X1262" i="1"/>
  <c r="Y1262" i="1"/>
  <c r="Z1262" i="1"/>
  <c r="AA1262" i="1"/>
  <c r="AB1262" i="1"/>
  <c r="AC1262" i="1"/>
  <c r="AD1262" i="1"/>
  <c r="AE1262" i="1"/>
  <c r="AF1262" i="1"/>
  <c r="AG1262" i="1"/>
  <c r="AH1262" i="1"/>
  <c r="AI1262" i="1"/>
  <c r="AJ1262" i="1"/>
  <c r="AK1262" i="1"/>
  <c r="AL1262" i="1"/>
  <c r="AM1262" i="1"/>
  <c r="AN1262" i="1"/>
  <c r="AO1262" i="1"/>
  <c r="AP1262" i="1"/>
  <c r="AQ1262" i="1"/>
  <c r="AR1262" i="1"/>
  <c r="AS1262" i="1"/>
  <c r="AT1262" i="1"/>
  <c r="AU1262" i="1"/>
  <c r="AV1262" i="1"/>
  <c r="AW1262" i="1"/>
  <c r="AX1262" i="1"/>
  <c r="AY1262" i="1"/>
  <c r="AZ1262" i="1"/>
  <c r="BA1262" i="1"/>
  <c r="BB1262" i="1"/>
  <c r="BC1262" i="1"/>
  <c r="BD1262" i="1"/>
  <c r="BE1262" i="1"/>
  <c r="BF1262" i="1"/>
  <c r="BG1262" i="1"/>
  <c r="BH1262" i="1"/>
  <c r="BI1262" i="1"/>
  <c r="BJ1262" i="1"/>
  <c r="BK1262" i="1"/>
  <c r="BL1262" i="1"/>
  <c r="BM1262" i="1"/>
  <c r="BN1262" i="1"/>
  <c r="BO1262" i="1"/>
  <c r="BP1262" i="1"/>
  <c r="BQ1262" i="1"/>
  <c r="BR1262" i="1"/>
  <c r="BS1262" i="1"/>
  <c r="BT1262" i="1"/>
  <c r="BU1262" i="1"/>
  <c r="BV1262" i="1"/>
  <c r="BW1262" i="1"/>
  <c r="BX1262" i="1"/>
  <c r="BY1262" i="1"/>
  <c r="BZ1262" i="1"/>
  <c r="CA1262" i="1"/>
  <c r="CB1262" i="1"/>
  <c r="CC1262" i="1"/>
  <c r="CD1262" i="1"/>
  <c r="CE1262" i="1"/>
  <c r="CF1262" i="1"/>
  <c r="CG1262" i="1"/>
  <c r="CH1262" i="1"/>
  <c r="CI1262" i="1"/>
  <c r="CJ1262" i="1"/>
  <c r="CK1262" i="1"/>
  <c r="CL1262" i="1"/>
  <c r="CM1262" i="1"/>
  <c r="CN1262" i="1"/>
  <c r="CO1262" i="1"/>
  <c r="CP1262" i="1"/>
  <c r="CQ1262" i="1"/>
  <c r="CR1262" i="1"/>
  <c r="CS1262" i="1"/>
  <c r="CT1262" i="1"/>
  <c r="CU1262" i="1"/>
  <c r="CV1262" i="1"/>
  <c r="CW1262" i="1"/>
  <c r="CX1262" i="1"/>
  <c r="CY1262" i="1"/>
  <c r="CZ1262" i="1"/>
  <c r="DA1262" i="1"/>
  <c r="DB1262" i="1"/>
  <c r="DC1262" i="1"/>
  <c r="DD1262" i="1"/>
  <c r="DE1262" i="1"/>
  <c r="DF1262" i="1"/>
  <c r="DG1262" i="1"/>
  <c r="DH1262" i="1"/>
  <c r="DI1262" i="1"/>
  <c r="Q1263" i="1"/>
  <c r="R1263" i="1"/>
  <c r="S1263" i="1"/>
  <c r="T1263" i="1"/>
  <c r="U1263" i="1"/>
  <c r="V1263" i="1"/>
  <c r="W1263" i="1"/>
  <c r="X1263" i="1"/>
  <c r="Y1263" i="1"/>
  <c r="Z1263" i="1"/>
  <c r="AA1263" i="1"/>
  <c r="AB1263" i="1"/>
  <c r="AC1263" i="1"/>
  <c r="AD1263" i="1"/>
  <c r="AE1263" i="1"/>
  <c r="AF1263" i="1"/>
  <c r="AG1263" i="1"/>
  <c r="AH1263" i="1"/>
  <c r="AI1263" i="1"/>
  <c r="AJ1263" i="1"/>
  <c r="AK1263" i="1"/>
  <c r="AL1263" i="1"/>
  <c r="AM1263" i="1"/>
  <c r="AN1263" i="1"/>
  <c r="AO1263" i="1"/>
  <c r="AP1263" i="1"/>
  <c r="AQ1263" i="1"/>
  <c r="AR1263" i="1"/>
  <c r="AS1263" i="1"/>
  <c r="AT1263" i="1"/>
  <c r="AU1263" i="1"/>
  <c r="AV1263" i="1"/>
  <c r="AW1263" i="1"/>
  <c r="AX1263" i="1"/>
  <c r="AY1263" i="1"/>
  <c r="AZ1263" i="1"/>
  <c r="BA1263" i="1"/>
  <c r="BB1263" i="1"/>
  <c r="BC1263" i="1"/>
  <c r="BD1263" i="1"/>
  <c r="BE1263" i="1"/>
  <c r="BF1263" i="1"/>
  <c r="BG1263" i="1"/>
  <c r="BH1263" i="1"/>
  <c r="BI1263" i="1"/>
  <c r="BJ1263" i="1"/>
  <c r="BK1263" i="1"/>
  <c r="BL1263" i="1"/>
  <c r="BM1263" i="1"/>
  <c r="BN1263" i="1"/>
  <c r="BO1263" i="1"/>
  <c r="BP1263" i="1"/>
  <c r="BQ1263" i="1"/>
  <c r="BR1263" i="1"/>
  <c r="BS1263" i="1"/>
  <c r="BT1263" i="1"/>
  <c r="BU1263" i="1"/>
  <c r="BV1263" i="1"/>
  <c r="BW1263" i="1"/>
  <c r="BX1263" i="1"/>
  <c r="BY1263" i="1"/>
  <c r="BZ1263" i="1"/>
  <c r="CA1263" i="1"/>
  <c r="CB1263" i="1"/>
  <c r="CC1263" i="1"/>
  <c r="CD1263" i="1"/>
  <c r="CE1263" i="1"/>
  <c r="CF1263" i="1"/>
  <c r="CG1263" i="1"/>
  <c r="CH1263" i="1"/>
  <c r="CI1263" i="1"/>
  <c r="CJ1263" i="1"/>
  <c r="CK1263" i="1"/>
  <c r="CL1263" i="1"/>
  <c r="CM1263" i="1"/>
  <c r="CN1263" i="1"/>
  <c r="CO1263" i="1"/>
  <c r="CP1263" i="1"/>
  <c r="CQ1263" i="1"/>
  <c r="CR1263" i="1"/>
  <c r="CS1263" i="1"/>
  <c r="CT1263" i="1"/>
  <c r="CU1263" i="1"/>
  <c r="CV1263" i="1"/>
  <c r="CW1263" i="1"/>
  <c r="CX1263" i="1"/>
  <c r="CY1263" i="1"/>
  <c r="CZ1263" i="1"/>
  <c r="DA1263" i="1"/>
  <c r="DB1263" i="1"/>
  <c r="DC1263" i="1"/>
  <c r="DD1263" i="1"/>
  <c r="DE1263" i="1"/>
  <c r="DF1263" i="1"/>
  <c r="DG1263" i="1"/>
  <c r="DH1263" i="1"/>
  <c r="DI1263" i="1"/>
  <c r="Q1264" i="1"/>
  <c r="R1264" i="1"/>
  <c r="S1264" i="1"/>
  <c r="T1264" i="1"/>
  <c r="U1264" i="1"/>
  <c r="V1264" i="1"/>
  <c r="W1264" i="1"/>
  <c r="X1264" i="1"/>
  <c r="Y1264" i="1"/>
  <c r="Z1264" i="1"/>
  <c r="AA1264" i="1"/>
  <c r="AB1264" i="1"/>
  <c r="AC1264" i="1"/>
  <c r="AD1264" i="1"/>
  <c r="AE1264" i="1"/>
  <c r="AF1264" i="1"/>
  <c r="AG1264" i="1"/>
  <c r="AH1264" i="1"/>
  <c r="AI1264" i="1"/>
  <c r="AJ1264" i="1"/>
  <c r="AK1264" i="1"/>
  <c r="AL1264" i="1"/>
  <c r="AM1264" i="1"/>
  <c r="AN1264" i="1"/>
  <c r="AO1264" i="1"/>
  <c r="AP1264" i="1"/>
  <c r="AQ1264" i="1"/>
  <c r="AR1264" i="1"/>
  <c r="AS1264" i="1"/>
  <c r="AT1264" i="1"/>
  <c r="AU1264" i="1"/>
  <c r="AV1264" i="1"/>
  <c r="AW1264" i="1"/>
  <c r="AX1264" i="1"/>
  <c r="AY1264" i="1"/>
  <c r="AZ1264" i="1"/>
  <c r="BA1264" i="1"/>
  <c r="BB1264" i="1"/>
  <c r="BC1264" i="1"/>
  <c r="BD1264" i="1"/>
  <c r="BE1264" i="1"/>
  <c r="BF1264" i="1"/>
  <c r="BG1264" i="1"/>
  <c r="BH1264" i="1"/>
  <c r="BI1264" i="1"/>
  <c r="BJ1264" i="1"/>
  <c r="BK1264" i="1"/>
  <c r="BL1264" i="1"/>
  <c r="BM1264" i="1"/>
  <c r="BN1264" i="1"/>
  <c r="BO1264" i="1"/>
  <c r="BP1264" i="1"/>
  <c r="BQ1264" i="1"/>
  <c r="BR1264" i="1"/>
  <c r="BS1264" i="1"/>
  <c r="BT1264" i="1"/>
  <c r="BU1264" i="1"/>
  <c r="BV1264" i="1"/>
  <c r="BW1264" i="1"/>
  <c r="BX1264" i="1"/>
  <c r="BY1264" i="1"/>
  <c r="BZ1264" i="1"/>
  <c r="CA1264" i="1"/>
  <c r="CB1264" i="1"/>
  <c r="CC1264" i="1"/>
  <c r="CD1264" i="1"/>
  <c r="CE1264" i="1"/>
  <c r="CF1264" i="1"/>
  <c r="CG1264" i="1"/>
  <c r="CH1264" i="1"/>
  <c r="CI1264" i="1"/>
  <c r="CJ1264" i="1"/>
  <c r="CK1264" i="1"/>
  <c r="CL1264" i="1"/>
  <c r="CM1264" i="1"/>
  <c r="CN1264" i="1"/>
  <c r="CO1264" i="1"/>
  <c r="CP1264" i="1"/>
  <c r="CQ1264" i="1"/>
  <c r="CR1264" i="1"/>
  <c r="CS1264" i="1"/>
  <c r="CT1264" i="1"/>
  <c r="CU1264" i="1"/>
  <c r="CV1264" i="1"/>
  <c r="CW1264" i="1"/>
  <c r="CX1264" i="1"/>
  <c r="CY1264" i="1"/>
  <c r="CZ1264" i="1"/>
  <c r="DA1264" i="1"/>
  <c r="DB1264" i="1"/>
  <c r="DC1264" i="1"/>
  <c r="DD1264" i="1"/>
  <c r="DE1264" i="1"/>
  <c r="DF1264" i="1"/>
  <c r="DG1264" i="1"/>
  <c r="DH1264" i="1"/>
  <c r="DI1264" i="1"/>
  <c r="Q1265" i="1"/>
  <c r="R1265" i="1"/>
  <c r="S1265" i="1"/>
  <c r="T1265" i="1"/>
  <c r="U1265" i="1"/>
  <c r="V1265" i="1"/>
  <c r="W1265" i="1"/>
  <c r="X1265" i="1"/>
  <c r="Y1265" i="1"/>
  <c r="Z1265" i="1"/>
  <c r="AA1265" i="1"/>
  <c r="AB1265" i="1"/>
  <c r="AC1265" i="1"/>
  <c r="AD1265" i="1"/>
  <c r="AE1265" i="1"/>
  <c r="AF1265" i="1"/>
  <c r="AG1265" i="1"/>
  <c r="AH1265" i="1"/>
  <c r="AI1265" i="1"/>
  <c r="AJ1265" i="1"/>
  <c r="AK1265" i="1"/>
  <c r="AL1265" i="1"/>
  <c r="AM1265" i="1"/>
  <c r="AN1265" i="1"/>
  <c r="AO1265" i="1"/>
  <c r="AP1265" i="1"/>
  <c r="AQ1265" i="1"/>
  <c r="AR1265" i="1"/>
  <c r="AS1265" i="1"/>
  <c r="AT1265" i="1"/>
  <c r="AU1265" i="1"/>
  <c r="AV1265" i="1"/>
  <c r="AW1265" i="1"/>
  <c r="AX1265" i="1"/>
  <c r="AY1265" i="1"/>
  <c r="AZ1265" i="1"/>
  <c r="BA1265" i="1"/>
  <c r="BB1265" i="1"/>
  <c r="BC1265" i="1"/>
  <c r="BD1265" i="1"/>
  <c r="BE1265" i="1"/>
  <c r="BF1265" i="1"/>
  <c r="BG1265" i="1"/>
  <c r="BH1265" i="1"/>
  <c r="BI1265" i="1"/>
  <c r="BJ1265" i="1"/>
  <c r="BK1265" i="1"/>
  <c r="BL1265" i="1"/>
  <c r="BM1265" i="1"/>
  <c r="BN1265" i="1"/>
  <c r="BO1265" i="1"/>
  <c r="BP1265" i="1"/>
  <c r="BQ1265" i="1"/>
  <c r="BR1265" i="1"/>
  <c r="BS1265" i="1"/>
  <c r="BT1265" i="1"/>
  <c r="BU1265" i="1"/>
  <c r="BV1265" i="1"/>
  <c r="BW1265" i="1"/>
  <c r="BX1265" i="1"/>
  <c r="BY1265" i="1"/>
  <c r="BZ1265" i="1"/>
  <c r="CA1265" i="1"/>
  <c r="CB1265" i="1"/>
  <c r="CC1265" i="1"/>
  <c r="CD1265" i="1"/>
  <c r="CE1265" i="1"/>
  <c r="CF1265" i="1"/>
  <c r="CG1265" i="1"/>
  <c r="CH1265" i="1"/>
  <c r="CI1265" i="1"/>
  <c r="CJ1265" i="1"/>
  <c r="CK1265" i="1"/>
  <c r="CL1265" i="1"/>
  <c r="CM1265" i="1"/>
  <c r="CN1265" i="1"/>
  <c r="CO1265" i="1"/>
  <c r="CP1265" i="1"/>
  <c r="CQ1265" i="1"/>
  <c r="CR1265" i="1"/>
  <c r="CS1265" i="1"/>
  <c r="CT1265" i="1"/>
  <c r="CU1265" i="1"/>
  <c r="CV1265" i="1"/>
  <c r="CW1265" i="1"/>
  <c r="CX1265" i="1"/>
  <c r="CY1265" i="1"/>
  <c r="CZ1265" i="1"/>
  <c r="DA1265" i="1"/>
  <c r="DB1265" i="1"/>
  <c r="DC1265" i="1"/>
  <c r="DD1265" i="1"/>
  <c r="DE1265" i="1"/>
  <c r="DF1265" i="1"/>
  <c r="DG1265" i="1"/>
  <c r="DH1265" i="1"/>
  <c r="DI1265" i="1"/>
  <c r="Q1266" i="1"/>
  <c r="R1266" i="1"/>
  <c r="S1266" i="1"/>
  <c r="T1266" i="1"/>
  <c r="U1266" i="1"/>
  <c r="V1266" i="1"/>
  <c r="W1266" i="1"/>
  <c r="X1266" i="1"/>
  <c r="Y1266" i="1"/>
  <c r="Z1266" i="1"/>
  <c r="AA1266" i="1"/>
  <c r="AB1266" i="1"/>
  <c r="AC1266" i="1"/>
  <c r="AD1266" i="1"/>
  <c r="AE1266" i="1"/>
  <c r="AF1266" i="1"/>
  <c r="AG1266" i="1"/>
  <c r="AH1266" i="1"/>
  <c r="AI1266" i="1"/>
  <c r="AJ1266" i="1"/>
  <c r="AK1266" i="1"/>
  <c r="AL1266" i="1"/>
  <c r="AM1266" i="1"/>
  <c r="AN1266" i="1"/>
  <c r="AO1266" i="1"/>
  <c r="AP1266" i="1"/>
  <c r="AQ1266" i="1"/>
  <c r="AR1266" i="1"/>
  <c r="AS1266" i="1"/>
  <c r="AT1266" i="1"/>
  <c r="AU1266" i="1"/>
  <c r="AV1266" i="1"/>
  <c r="AW1266" i="1"/>
  <c r="AX1266" i="1"/>
  <c r="AY1266" i="1"/>
  <c r="AZ1266" i="1"/>
  <c r="BA1266" i="1"/>
  <c r="BB1266" i="1"/>
  <c r="BC1266" i="1"/>
  <c r="BD1266" i="1"/>
  <c r="BE1266" i="1"/>
  <c r="BF1266" i="1"/>
  <c r="BG1266" i="1"/>
  <c r="BH1266" i="1"/>
  <c r="BI1266" i="1"/>
  <c r="BJ1266" i="1"/>
  <c r="BK1266" i="1"/>
  <c r="BL1266" i="1"/>
  <c r="BM1266" i="1"/>
  <c r="BN1266" i="1"/>
  <c r="BO1266" i="1"/>
  <c r="BP1266" i="1"/>
  <c r="BQ1266" i="1"/>
  <c r="BR1266" i="1"/>
  <c r="BS1266" i="1"/>
  <c r="BT1266" i="1"/>
  <c r="BU1266" i="1"/>
  <c r="BV1266" i="1"/>
  <c r="BW1266" i="1"/>
  <c r="BX1266" i="1"/>
  <c r="BY1266" i="1"/>
  <c r="BZ1266" i="1"/>
  <c r="CA1266" i="1"/>
  <c r="CB1266" i="1"/>
  <c r="CC1266" i="1"/>
  <c r="CD1266" i="1"/>
  <c r="CE1266" i="1"/>
  <c r="CF1266" i="1"/>
  <c r="CG1266" i="1"/>
  <c r="CH1266" i="1"/>
  <c r="CI1266" i="1"/>
  <c r="CJ1266" i="1"/>
  <c r="CK1266" i="1"/>
  <c r="CL1266" i="1"/>
  <c r="CM1266" i="1"/>
  <c r="CN1266" i="1"/>
  <c r="CO1266" i="1"/>
  <c r="CP1266" i="1"/>
  <c r="CQ1266" i="1"/>
  <c r="CR1266" i="1"/>
  <c r="CS1266" i="1"/>
  <c r="CT1266" i="1"/>
  <c r="CU1266" i="1"/>
  <c r="CV1266" i="1"/>
  <c r="CW1266" i="1"/>
  <c r="CX1266" i="1"/>
  <c r="CY1266" i="1"/>
  <c r="CZ1266" i="1"/>
  <c r="DA1266" i="1"/>
  <c r="DB1266" i="1"/>
  <c r="DC1266" i="1"/>
  <c r="DD1266" i="1"/>
  <c r="DE1266" i="1"/>
  <c r="DF1266" i="1"/>
  <c r="DG1266" i="1"/>
  <c r="DH1266" i="1"/>
  <c r="DI1266" i="1"/>
  <c r="Q1267" i="1"/>
  <c r="R1267" i="1"/>
  <c r="S1267" i="1"/>
  <c r="T1267" i="1"/>
  <c r="U1267" i="1"/>
  <c r="V1267" i="1"/>
  <c r="W1267" i="1"/>
  <c r="X1267" i="1"/>
  <c r="Y1267" i="1"/>
  <c r="Z1267" i="1"/>
  <c r="AA1267" i="1"/>
  <c r="AB1267" i="1"/>
  <c r="AC1267" i="1"/>
  <c r="AD1267" i="1"/>
  <c r="AE1267" i="1"/>
  <c r="AF1267" i="1"/>
  <c r="AG1267" i="1"/>
  <c r="AH1267" i="1"/>
  <c r="AI1267" i="1"/>
  <c r="AJ1267" i="1"/>
  <c r="AK1267" i="1"/>
  <c r="AL1267" i="1"/>
  <c r="AM1267" i="1"/>
  <c r="AN1267" i="1"/>
  <c r="AO1267" i="1"/>
  <c r="AP1267" i="1"/>
  <c r="AQ1267" i="1"/>
  <c r="AR1267" i="1"/>
  <c r="AS1267" i="1"/>
  <c r="AT1267" i="1"/>
  <c r="AU1267" i="1"/>
  <c r="AV1267" i="1"/>
  <c r="AW1267" i="1"/>
  <c r="AX1267" i="1"/>
  <c r="AY1267" i="1"/>
  <c r="AZ1267" i="1"/>
  <c r="BA1267" i="1"/>
  <c r="BB1267" i="1"/>
  <c r="BC1267" i="1"/>
  <c r="BD1267" i="1"/>
  <c r="BE1267" i="1"/>
  <c r="BF1267" i="1"/>
  <c r="BG1267" i="1"/>
  <c r="BH1267" i="1"/>
  <c r="BI1267" i="1"/>
  <c r="BJ1267" i="1"/>
  <c r="BK1267" i="1"/>
  <c r="BL1267" i="1"/>
  <c r="BM1267" i="1"/>
  <c r="BN1267" i="1"/>
  <c r="BO1267" i="1"/>
  <c r="BP1267" i="1"/>
  <c r="BQ1267" i="1"/>
  <c r="BR1267" i="1"/>
  <c r="BS1267" i="1"/>
  <c r="BT1267" i="1"/>
  <c r="BU1267" i="1"/>
  <c r="BV1267" i="1"/>
  <c r="BW1267" i="1"/>
  <c r="BX1267" i="1"/>
  <c r="BY1267" i="1"/>
  <c r="BZ1267" i="1"/>
  <c r="CA1267" i="1"/>
  <c r="CB1267" i="1"/>
  <c r="CC1267" i="1"/>
  <c r="CD1267" i="1"/>
  <c r="CE1267" i="1"/>
  <c r="CF1267" i="1"/>
  <c r="CG1267" i="1"/>
  <c r="CH1267" i="1"/>
  <c r="CI1267" i="1"/>
  <c r="CJ1267" i="1"/>
  <c r="CK1267" i="1"/>
  <c r="CL1267" i="1"/>
  <c r="CM1267" i="1"/>
  <c r="CN1267" i="1"/>
  <c r="CO1267" i="1"/>
  <c r="CP1267" i="1"/>
  <c r="CQ1267" i="1"/>
  <c r="CR1267" i="1"/>
  <c r="CS1267" i="1"/>
  <c r="CT1267" i="1"/>
  <c r="CU1267" i="1"/>
  <c r="CV1267" i="1"/>
  <c r="CW1267" i="1"/>
  <c r="CX1267" i="1"/>
  <c r="CY1267" i="1"/>
  <c r="CZ1267" i="1"/>
  <c r="DA1267" i="1"/>
  <c r="DB1267" i="1"/>
  <c r="DC1267" i="1"/>
  <c r="DD1267" i="1"/>
  <c r="DE1267" i="1"/>
  <c r="DF1267" i="1"/>
  <c r="DG1267" i="1"/>
  <c r="DH1267" i="1"/>
  <c r="DI1267" i="1"/>
  <c r="Q1268" i="1"/>
  <c r="R1268" i="1"/>
  <c r="S1268" i="1"/>
  <c r="T1268" i="1"/>
  <c r="U1268" i="1"/>
  <c r="V1268" i="1"/>
  <c r="W1268" i="1"/>
  <c r="X1268" i="1"/>
  <c r="Y1268" i="1"/>
  <c r="Z1268" i="1"/>
  <c r="AA1268" i="1"/>
  <c r="AB1268" i="1"/>
  <c r="AC1268" i="1"/>
  <c r="AD1268" i="1"/>
  <c r="AE1268" i="1"/>
  <c r="AF1268" i="1"/>
  <c r="AG1268" i="1"/>
  <c r="AH1268" i="1"/>
  <c r="AI1268" i="1"/>
  <c r="AJ1268" i="1"/>
  <c r="AK1268" i="1"/>
  <c r="AL1268" i="1"/>
  <c r="AM1268" i="1"/>
  <c r="AN1268" i="1"/>
  <c r="AO1268" i="1"/>
  <c r="AP1268" i="1"/>
  <c r="AQ1268" i="1"/>
  <c r="AR1268" i="1"/>
  <c r="AS1268" i="1"/>
  <c r="AT1268" i="1"/>
  <c r="AU1268" i="1"/>
  <c r="AV1268" i="1"/>
  <c r="AW1268" i="1"/>
  <c r="AX1268" i="1"/>
  <c r="AY1268" i="1"/>
  <c r="AZ1268" i="1"/>
  <c r="BA1268" i="1"/>
  <c r="BB1268" i="1"/>
  <c r="BC1268" i="1"/>
  <c r="BD1268" i="1"/>
  <c r="BE1268" i="1"/>
  <c r="BF1268" i="1"/>
  <c r="BG1268" i="1"/>
  <c r="BH1268" i="1"/>
  <c r="BI1268" i="1"/>
  <c r="BJ1268" i="1"/>
  <c r="BK1268" i="1"/>
  <c r="BL1268" i="1"/>
  <c r="BM1268" i="1"/>
  <c r="BN1268" i="1"/>
  <c r="BO1268" i="1"/>
  <c r="BP1268" i="1"/>
  <c r="BQ1268" i="1"/>
  <c r="BR1268" i="1"/>
  <c r="BS1268" i="1"/>
  <c r="BT1268" i="1"/>
  <c r="BU1268" i="1"/>
  <c r="BV1268" i="1"/>
  <c r="BW1268" i="1"/>
  <c r="BX1268" i="1"/>
  <c r="BY1268" i="1"/>
  <c r="BZ1268" i="1"/>
  <c r="CA1268" i="1"/>
  <c r="CB1268" i="1"/>
  <c r="CC1268" i="1"/>
  <c r="CD1268" i="1"/>
  <c r="CE1268" i="1"/>
  <c r="CF1268" i="1"/>
  <c r="CG1268" i="1"/>
  <c r="CH1268" i="1"/>
  <c r="CI1268" i="1"/>
  <c r="CJ1268" i="1"/>
  <c r="CK1268" i="1"/>
  <c r="CL1268" i="1"/>
  <c r="CM1268" i="1"/>
  <c r="CN1268" i="1"/>
  <c r="CO1268" i="1"/>
  <c r="CP1268" i="1"/>
  <c r="CQ1268" i="1"/>
  <c r="CR1268" i="1"/>
  <c r="CS1268" i="1"/>
  <c r="CT1268" i="1"/>
  <c r="CU1268" i="1"/>
  <c r="CV1268" i="1"/>
  <c r="CW1268" i="1"/>
  <c r="CX1268" i="1"/>
  <c r="CY1268" i="1"/>
  <c r="CZ1268" i="1"/>
  <c r="DA1268" i="1"/>
  <c r="DB1268" i="1"/>
  <c r="DC1268" i="1"/>
  <c r="DD1268" i="1"/>
  <c r="DE1268" i="1"/>
  <c r="DF1268" i="1"/>
  <c r="DG1268" i="1"/>
  <c r="DH1268" i="1"/>
  <c r="DI1268" i="1"/>
  <c r="Q1269" i="1"/>
  <c r="R1269" i="1"/>
  <c r="S1269" i="1"/>
  <c r="T1269" i="1"/>
  <c r="U1269" i="1"/>
  <c r="V1269" i="1"/>
  <c r="W1269" i="1"/>
  <c r="X1269" i="1"/>
  <c r="Y1269" i="1"/>
  <c r="Z1269" i="1"/>
  <c r="AA1269" i="1"/>
  <c r="AB1269" i="1"/>
  <c r="AC1269" i="1"/>
  <c r="AD1269" i="1"/>
  <c r="AE1269" i="1"/>
  <c r="AF1269" i="1"/>
  <c r="AG1269" i="1"/>
  <c r="AH1269" i="1"/>
  <c r="AI1269" i="1"/>
  <c r="AJ1269" i="1"/>
  <c r="AK1269" i="1"/>
  <c r="AL1269" i="1"/>
  <c r="AM1269" i="1"/>
  <c r="AN1269" i="1"/>
  <c r="AO1269" i="1"/>
  <c r="AP1269" i="1"/>
  <c r="AQ1269" i="1"/>
  <c r="AR1269" i="1"/>
  <c r="AS1269" i="1"/>
  <c r="AT1269" i="1"/>
  <c r="AU1269" i="1"/>
  <c r="AV1269" i="1"/>
  <c r="AW1269" i="1"/>
  <c r="AX1269" i="1"/>
  <c r="AY1269" i="1"/>
  <c r="AZ1269" i="1"/>
  <c r="BA1269" i="1"/>
  <c r="BB1269" i="1"/>
  <c r="BC1269" i="1"/>
  <c r="BD1269" i="1"/>
  <c r="BE1269" i="1"/>
  <c r="BF1269" i="1"/>
  <c r="BG1269" i="1"/>
  <c r="BH1269" i="1"/>
  <c r="BI1269" i="1"/>
  <c r="BJ1269" i="1"/>
  <c r="BK1269" i="1"/>
  <c r="BL1269" i="1"/>
  <c r="BM1269" i="1"/>
  <c r="BN1269" i="1"/>
  <c r="BO1269" i="1"/>
  <c r="BP1269" i="1"/>
  <c r="BQ1269" i="1"/>
  <c r="BR1269" i="1"/>
  <c r="BS1269" i="1"/>
  <c r="BT1269" i="1"/>
  <c r="BU1269" i="1"/>
  <c r="BV1269" i="1"/>
  <c r="BW1269" i="1"/>
  <c r="BX1269" i="1"/>
  <c r="BY1269" i="1"/>
  <c r="BZ1269" i="1"/>
  <c r="CA1269" i="1"/>
  <c r="CB1269" i="1"/>
  <c r="CC1269" i="1"/>
  <c r="CD1269" i="1"/>
  <c r="CE1269" i="1"/>
  <c r="CF1269" i="1"/>
  <c r="CG1269" i="1"/>
  <c r="CH1269" i="1"/>
  <c r="CI1269" i="1"/>
  <c r="CJ1269" i="1"/>
  <c r="CK1269" i="1"/>
  <c r="CL1269" i="1"/>
  <c r="CM1269" i="1"/>
  <c r="CN1269" i="1"/>
  <c r="CO1269" i="1"/>
  <c r="CP1269" i="1"/>
  <c r="CQ1269" i="1"/>
  <c r="CR1269" i="1"/>
  <c r="CS1269" i="1"/>
  <c r="CT1269" i="1"/>
  <c r="CU1269" i="1"/>
  <c r="CV1269" i="1"/>
  <c r="CW1269" i="1"/>
  <c r="CX1269" i="1"/>
  <c r="CY1269" i="1"/>
  <c r="CZ1269" i="1"/>
  <c r="DA1269" i="1"/>
  <c r="DB1269" i="1"/>
  <c r="DC1269" i="1"/>
  <c r="DD1269" i="1"/>
  <c r="DE1269" i="1"/>
  <c r="DF1269" i="1"/>
  <c r="DG1269" i="1"/>
  <c r="DH1269" i="1"/>
  <c r="DI1269" i="1"/>
  <c r="Q1270" i="1"/>
  <c r="R1270" i="1"/>
  <c r="S1270" i="1"/>
  <c r="T1270" i="1"/>
  <c r="U1270" i="1"/>
  <c r="V1270" i="1"/>
  <c r="W1270" i="1"/>
  <c r="X1270" i="1"/>
  <c r="Y1270" i="1"/>
  <c r="Z1270" i="1"/>
  <c r="AA1270" i="1"/>
  <c r="AB1270" i="1"/>
  <c r="AC1270" i="1"/>
  <c r="AD1270" i="1"/>
  <c r="AE1270" i="1"/>
  <c r="AF1270" i="1"/>
  <c r="AG1270" i="1"/>
  <c r="AH1270" i="1"/>
  <c r="AI1270" i="1"/>
  <c r="AJ1270" i="1"/>
  <c r="AK1270" i="1"/>
  <c r="AL1270" i="1"/>
  <c r="AM1270" i="1"/>
  <c r="AN1270" i="1"/>
  <c r="AO1270" i="1"/>
  <c r="AP1270" i="1"/>
  <c r="AQ1270" i="1"/>
  <c r="AR1270" i="1"/>
  <c r="AS1270" i="1"/>
  <c r="AT1270" i="1"/>
  <c r="AU1270" i="1"/>
  <c r="AV1270" i="1"/>
  <c r="AW1270" i="1"/>
  <c r="AX1270" i="1"/>
  <c r="AY1270" i="1"/>
  <c r="AZ1270" i="1"/>
  <c r="BA1270" i="1"/>
  <c r="BB1270" i="1"/>
  <c r="BC1270" i="1"/>
  <c r="BD1270" i="1"/>
  <c r="BE1270" i="1"/>
  <c r="BF1270" i="1"/>
  <c r="BG1270" i="1"/>
  <c r="BH1270" i="1"/>
  <c r="BI1270" i="1"/>
  <c r="BJ1270" i="1"/>
  <c r="BK1270" i="1"/>
  <c r="BL1270" i="1"/>
  <c r="BM1270" i="1"/>
  <c r="BN1270" i="1"/>
  <c r="BO1270" i="1"/>
  <c r="BP1270" i="1"/>
  <c r="BQ1270" i="1"/>
  <c r="BR1270" i="1"/>
  <c r="BS1270" i="1"/>
  <c r="BT1270" i="1"/>
  <c r="BU1270" i="1"/>
  <c r="BV1270" i="1"/>
  <c r="BW1270" i="1"/>
  <c r="BX1270" i="1"/>
  <c r="BY1270" i="1"/>
  <c r="BZ1270" i="1"/>
  <c r="CA1270" i="1"/>
  <c r="CB1270" i="1"/>
  <c r="CC1270" i="1"/>
  <c r="CD1270" i="1"/>
  <c r="CE1270" i="1"/>
  <c r="CF1270" i="1"/>
  <c r="CG1270" i="1"/>
  <c r="CH1270" i="1"/>
  <c r="CI1270" i="1"/>
  <c r="CJ1270" i="1"/>
  <c r="CK1270" i="1"/>
  <c r="CL1270" i="1"/>
  <c r="CM1270" i="1"/>
  <c r="CN1270" i="1"/>
  <c r="CO1270" i="1"/>
  <c r="CP1270" i="1"/>
  <c r="CQ1270" i="1"/>
  <c r="CR1270" i="1"/>
  <c r="CS1270" i="1"/>
  <c r="CT1270" i="1"/>
  <c r="CU1270" i="1"/>
  <c r="CV1270" i="1"/>
  <c r="CW1270" i="1"/>
  <c r="CX1270" i="1"/>
  <c r="CY1270" i="1"/>
  <c r="CZ1270" i="1"/>
  <c r="DA1270" i="1"/>
  <c r="DB1270" i="1"/>
  <c r="DC1270" i="1"/>
  <c r="DD1270" i="1"/>
  <c r="DE1270" i="1"/>
  <c r="DF1270" i="1"/>
  <c r="DG1270" i="1"/>
  <c r="DH1270" i="1"/>
  <c r="DI1270" i="1"/>
  <c r="Q1271" i="1"/>
  <c r="R1271" i="1"/>
  <c r="S1271" i="1"/>
  <c r="T1271" i="1"/>
  <c r="U1271" i="1"/>
  <c r="V1271" i="1"/>
  <c r="W1271" i="1"/>
  <c r="X1271" i="1"/>
  <c r="Y1271" i="1"/>
  <c r="Z1271" i="1"/>
  <c r="AA1271" i="1"/>
  <c r="AB1271" i="1"/>
  <c r="AC1271" i="1"/>
  <c r="AD1271" i="1"/>
  <c r="AE1271" i="1"/>
  <c r="AF1271" i="1"/>
  <c r="AG1271" i="1"/>
  <c r="AH1271" i="1"/>
  <c r="AI1271" i="1"/>
  <c r="AJ1271" i="1"/>
  <c r="AK1271" i="1"/>
  <c r="AL1271" i="1"/>
  <c r="AM1271" i="1"/>
  <c r="AN1271" i="1"/>
  <c r="AO1271" i="1"/>
  <c r="AP1271" i="1"/>
  <c r="AQ1271" i="1"/>
  <c r="AR1271" i="1"/>
  <c r="AS1271" i="1"/>
  <c r="AT1271" i="1"/>
  <c r="AU1271" i="1"/>
  <c r="AV1271" i="1"/>
  <c r="AW1271" i="1"/>
  <c r="AX1271" i="1"/>
  <c r="AY1271" i="1"/>
  <c r="AZ1271" i="1"/>
  <c r="BA1271" i="1"/>
  <c r="BB1271" i="1"/>
  <c r="BC1271" i="1"/>
  <c r="BD1271" i="1"/>
  <c r="BE1271" i="1"/>
  <c r="BF1271" i="1"/>
  <c r="BG1271" i="1"/>
  <c r="BH1271" i="1"/>
  <c r="BI1271" i="1"/>
  <c r="BJ1271" i="1"/>
  <c r="BK1271" i="1"/>
  <c r="BL1271" i="1"/>
  <c r="BM1271" i="1"/>
  <c r="BN1271" i="1"/>
  <c r="BO1271" i="1"/>
  <c r="BP1271" i="1"/>
  <c r="BQ1271" i="1"/>
  <c r="BR1271" i="1"/>
  <c r="BS1271" i="1"/>
  <c r="BT1271" i="1"/>
  <c r="BU1271" i="1"/>
  <c r="BV1271" i="1"/>
  <c r="BW1271" i="1"/>
  <c r="BX1271" i="1"/>
  <c r="BY1271" i="1"/>
  <c r="BZ1271" i="1"/>
  <c r="CA1271" i="1"/>
  <c r="CB1271" i="1"/>
  <c r="CC1271" i="1"/>
  <c r="CD1271" i="1"/>
  <c r="CE1271" i="1"/>
  <c r="CF1271" i="1"/>
  <c r="CG1271" i="1"/>
  <c r="CH1271" i="1"/>
  <c r="CI1271" i="1"/>
  <c r="CJ1271" i="1"/>
  <c r="CK1271" i="1"/>
  <c r="CL1271" i="1"/>
  <c r="CM1271" i="1"/>
  <c r="CN1271" i="1"/>
  <c r="CO1271" i="1"/>
  <c r="CP1271" i="1"/>
  <c r="CQ1271" i="1"/>
  <c r="CR1271" i="1"/>
  <c r="CS1271" i="1"/>
  <c r="CT1271" i="1"/>
  <c r="CU1271" i="1"/>
  <c r="CV1271" i="1"/>
  <c r="CW1271" i="1"/>
  <c r="CX1271" i="1"/>
  <c r="CY1271" i="1"/>
  <c r="CZ1271" i="1"/>
  <c r="DA1271" i="1"/>
  <c r="DB1271" i="1"/>
  <c r="DC1271" i="1"/>
  <c r="DD1271" i="1"/>
  <c r="DE1271" i="1"/>
  <c r="DF1271" i="1"/>
  <c r="DG1271" i="1"/>
  <c r="DH1271" i="1"/>
  <c r="DI1271" i="1"/>
  <c r="Q1272" i="1"/>
  <c r="R1272" i="1"/>
  <c r="S1272" i="1"/>
  <c r="T1272" i="1"/>
  <c r="U1272" i="1"/>
  <c r="V1272" i="1"/>
  <c r="W1272" i="1"/>
  <c r="X1272" i="1"/>
  <c r="Y1272" i="1"/>
  <c r="Z1272" i="1"/>
  <c r="AA1272" i="1"/>
  <c r="AB1272" i="1"/>
  <c r="AC1272" i="1"/>
  <c r="AD1272" i="1"/>
  <c r="AE1272" i="1"/>
  <c r="AF1272" i="1"/>
  <c r="AG1272" i="1"/>
  <c r="AH1272" i="1"/>
  <c r="AI1272" i="1"/>
  <c r="AJ1272" i="1"/>
  <c r="AK1272" i="1"/>
  <c r="AL1272" i="1"/>
  <c r="AM1272" i="1"/>
  <c r="AN1272" i="1"/>
  <c r="AO1272" i="1"/>
  <c r="AP1272" i="1"/>
  <c r="AQ1272" i="1"/>
  <c r="AR1272" i="1"/>
  <c r="AS1272" i="1"/>
  <c r="AT1272" i="1"/>
  <c r="AU1272" i="1"/>
  <c r="AV1272" i="1"/>
  <c r="AW1272" i="1"/>
  <c r="AX1272" i="1"/>
  <c r="AY1272" i="1"/>
  <c r="AZ1272" i="1"/>
  <c r="BA1272" i="1"/>
  <c r="BB1272" i="1"/>
  <c r="BC1272" i="1"/>
  <c r="BD1272" i="1"/>
  <c r="BE1272" i="1"/>
  <c r="BF1272" i="1"/>
  <c r="BG1272" i="1"/>
  <c r="BH1272" i="1"/>
  <c r="BI1272" i="1"/>
  <c r="BJ1272" i="1"/>
  <c r="BK1272" i="1"/>
  <c r="BL1272" i="1"/>
  <c r="BM1272" i="1"/>
  <c r="BN1272" i="1"/>
  <c r="BO1272" i="1"/>
  <c r="BP1272" i="1"/>
  <c r="BQ1272" i="1"/>
  <c r="BR1272" i="1"/>
  <c r="BS1272" i="1"/>
  <c r="BT1272" i="1"/>
  <c r="BU1272" i="1"/>
  <c r="BV1272" i="1"/>
  <c r="BW1272" i="1"/>
  <c r="BX1272" i="1"/>
  <c r="BY1272" i="1"/>
  <c r="BZ1272" i="1"/>
  <c r="CA1272" i="1"/>
  <c r="CB1272" i="1"/>
  <c r="CC1272" i="1"/>
  <c r="CD1272" i="1"/>
  <c r="CE1272" i="1"/>
  <c r="CF1272" i="1"/>
  <c r="CG1272" i="1"/>
  <c r="CH1272" i="1"/>
  <c r="CI1272" i="1"/>
  <c r="CJ1272" i="1"/>
  <c r="CK1272" i="1"/>
  <c r="CL1272" i="1"/>
  <c r="CM1272" i="1"/>
  <c r="CN1272" i="1"/>
  <c r="CO1272" i="1"/>
  <c r="CP1272" i="1"/>
  <c r="CQ1272" i="1"/>
  <c r="CR1272" i="1"/>
  <c r="CS1272" i="1"/>
  <c r="CT1272" i="1"/>
  <c r="CU1272" i="1"/>
  <c r="CV1272" i="1"/>
  <c r="CW1272" i="1"/>
  <c r="CX1272" i="1"/>
  <c r="CY1272" i="1"/>
  <c r="CZ1272" i="1"/>
  <c r="DA1272" i="1"/>
  <c r="DB1272" i="1"/>
  <c r="DC1272" i="1"/>
  <c r="DD1272" i="1"/>
  <c r="DE1272" i="1"/>
  <c r="DF1272" i="1"/>
  <c r="DG1272" i="1"/>
  <c r="DH1272" i="1"/>
  <c r="DI1272" i="1"/>
  <c r="Q1273" i="1"/>
  <c r="R1273" i="1"/>
  <c r="S1273" i="1"/>
  <c r="T1273" i="1"/>
  <c r="U1273" i="1"/>
  <c r="V1273" i="1"/>
  <c r="W1273" i="1"/>
  <c r="X1273" i="1"/>
  <c r="Y1273" i="1"/>
  <c r="Z1273" i="1"/>
  <c r="AA1273" i="1"/>
  <c r="AB1273" i="1"/>
  <c r="AC1273" i="1"/>
  <c r="AD1273" i="1"/>
  <c r="AE1273" i="1"/>
  <c r="AF1273" i="1"/>
  <c r="AG1273" i="1"/>
  <c r="AH1273" i="1"/>
  <c r="AI1273" i="1"/>
  <c r="AJ1273" i="1"/>
  <c r="AK1273" i="1"/>
  <c r="AL1273" i="1"/>
  <c r="AM1273" i="1"/>
  <c r="AN1273" i="1"/>
  <c r="AO1273" i="1"/>
  <c r="AP1273" i="1"/>
  <c r="AQ1273" i="1"/>
  <c r="AR1273" i="1"/>
  <c r="AS1273" i="1"/>
  <c r="AT1273" i="1"/>
  <c r="AU1273" i="1"/>
  <c r="AV1273" i="1"/>
  <c r="AW1273" i="1"/>
  <c r="AX1273" i="1"/>
  <c r="AY1273" i="1"/>
  <c r="AZ1273" i="1"/>
  <c r="BA1273" i="1"/>
  <c r="BB1273" i="1"/>
  <c r="BC1273" i="1"/>
  <c r="BD1273" i="1"/>
  <c r="BE1273" i="1"/>
  <c r="BF1273" i="1"/>
  <c r="BG1273" i="1"/>
  <c r="BH1273" i="1"/>
  <c r="BI1273" i="1"/>
  <c r="BJ1273" i="1"/>
  <c r="BK1273" i="1"/>
  <c r="BL1273" i="1"/>
  <c r="BM1273" i="1"/>
  <c r="BN1273" i="1"/>
  <c r="BO1273" i="1"/>
  <c r="BP1273" i="1"/>
  <c r="BQ1273" i="1"/>
  <c r="BR1273" i="1"/>
  <c r="BS1273" i="1"/>
  <c r="BT1273" i="1"/>
  <c r="BU1273" i="1"/>
  <c r="BV1273" i="1"/>
  <c r="BW1273" i="1"/>
  <c r="BX1273" i="1"/>
  <c r="BY1273" i="1"/>
  <c r="BZ1273" i="1"/>
  <c r="CA1273" i="1"/>
  <c r="CB1273" i="1"/>
  <c r="CC1273" i="1"/>
  <c r="CD1273" i="1"/>
  <c r="CE1273" i="1"/>
  <c r="CF1273" i="1"/>
  <c r="CG1273" i="1"/>
  <c r="CH1273" i="1"/>
  <c r="CI1273" i="1"/>
  <c r="CJ1273" i="1"/>
  <c r="CK1273" i="1"/>
  <c r="CL1273" i="1"/>
  <c r="CM1273" i="1"/>
  <c r="CN1273" i="1"/>
  <c r="CO1273" i="1"/>
  <c r="CP1273" i="1"/>
  <c r="CQ1273" i="1"/>
  <c r="CR1273" i="1"/>
  <c r="CS1273" i="1"/>
  <c r="CT1273" i="1"/>
  <c r="CU1273" i="1"/>
  <c r="CV1273" i="1"/>
  <c r="CW1273" i="1"/>
  <c r="CX1273" i="1"/>
  <c r="CY1273" i="1"/>
  <c r="CZ1273" i="1"/>
  <c r="DA1273" i="1"/>
  <c r="DB1273" i="1"/>
  <c r="DC1273" i="1"/>
  <c r="DD1273" i="1"/>
  <c r="DE1273" i="1"/>
  <c r="DF1273" i="1"/>
  <c r="DG1273" i="1"/>
  <c r="DH1273" i="1"/>
  <c r="DI1273" i="1"/>
  <c r="Q1274" i="1"/>
  <c r="R1274" i="1"/>
  <c r="S1274" i="1"/>
  <c r="T1274" i="1"/>
  <c r="U1274" i="1"/>
  <c r="V1274" i="1"/>
  <c r="W1274" i="1"/>
  <c r="X1274" i="1"/>
  <c r="Y1274" i="1"/>
  <c r="Z1274" i="1"/>
  <c r="AA1274" i="1"/>
  <c r="AB1274" i="1"/>
  <c r="AC1274" i="1"/>
  <c r="AD1274" i="1"/>
  <c r="AE1274" i="1"/>
  <c r="AF1274" i="1"/>
  <c r="AG1274" i="1"/>
  <c r="AH1274" i="1"/>
  <c r="AI1274" i="1"/>
  <c r="AJ1274" i="1"/>
  <c r="AK1274" i="1"/>
  <c r="AL1274" i="1"/>
  <c r="AM1274" i="1"/>
  <c r="AN1274" i="1"/>
  <c r="AO1274" i="1"/>
  <c r="AP1274" i="1"/>
  <c r="AQ1274" i="1"/>
  <c r="AR1274" i="1"/>
  <c r="AS1274" i="1"/>
  <c r="AT1274" i="1"/>
  <c r="AU1274" i="1"/>
  <c r="AV1274" i="1"/>
  <c r="AW1274" i="1"/>
  <c r="AX1274" i="1"/>
  <c r="AY1274" i="1"/>
  <c r="AZ1274" i="1"/>
  <c r="BA1274" i="1"/>
  <c r="BB1274" i="1"/>
  <c r="BC1274" i="1"/>
  <c r="BD1274" i="1"/>
  <c r="BE1274" i="1"/>
  <c r="BF1274" i="1"/>
  <c r="BG1274" i="1"/>
  <c r="BH1274" i="1"/>
  <c r="BI1274" i="1"/>
  <c r="BJ1274" i="1"/>
  <c r="BK1274" i="1"/>
  <c r="BL1274" i="1"/>
  <c r="BM1274" i="1"/>
  <c r="BN1274" i="1"/>
  <c r="BO1274" i="1"/>
  <c r="BP1274" i="1"/>
  <c r="BQ1274" i="1"/>
  <c r="BR1274" i="1"/>
  <c r="BS1274" i="1"/>
  <c r="BT1274" i="1"/>
  <c r="BU1274" i="1"/>
  <c r="BV1274" i="1"/>
  <c r="BW1274" i="1"/>
  <c r="BX1274" i="1"/>
  <c r="BY1274" i="1"/>
  <c r="BZ1274" i="1"/>
  <c r="CA1274" i="1"/>
  <c r="CB1274" i="1"/>
  <c r="CC1274" i="1"/>
  <c r="CD1274" i="1"/>
  <c r="CE1274" i="1"/>
  <c r="CF1274" i="1"/>
  <c r="CG1274" i="1"/>
  <c r="CH1274" i="1"/>
  <c r="CI1274" i="1"/>
  <c r="CJ1274" i="1"/>
  <c r="CK1274" i="1"/>
  <c r="CL1274" i="1"/>
  <c r="CM1274" i="1"/>
  <c r="CN1274" i="1"/>
  <c r="CO1274" i="1"/>
  <c r="CP1274" i="1"/>
  <c r="CQ1274" i="1"/>
  <c r="CR1274" i="1"/>
  <c r="CS1274" i="1"/>
  <c r="CT1274" i="1"/>
  <c r="CU1274" i="1"/>
  <c r="CV1274" i="1"/>
  <c r="CW1274" i="1"/>
  <c r="CX1274" i="1"/>
  <c r="CY1274" i="1"/>
  <c r="CZ1274" i="1"/>
  <c r="DA1274" i="1"/>
  <c r="DB1274" i="1"/>
  <c r="DC1274" i="1"/>
  <c r="DD1274" i="1"/>
  <c r="DE1274" i="1"/>
  <c r="DF1274" i="1"/>
  <c r="DG1274" i="1"/>
  <c r="DH1274" i="1"/>
  <c r="DI1274" i="1"/>
  <c r="Q1275" i="1"/>
  <c r="R1275" i="1"/>
  <c r="S1275" i="1"/>
  <c r="T1275" i="1"/>
  <c r="U1275" i="1"/>
  <c r="V1275" i="1"/>
  <c r="W1275" i="1"/>
  <c r="X1275" i="1"/>
  <c r="Y1275" i="1"/>
  <c r="Z1275" i="1"/>
  <c r="AA1275" i="1"/>
  <c r="AB1275" i="1"/>
  <c r="AC1275" i="1"/>
  <c r="AD1275" i="1"/>
  <c r="AE1275" i="1"/>
  <c r="AF1275" i="1"/>
  <c r="AG1275" i="1"/>
  <c r="AH1275" i="1"/>
  <c r="AI1275" i="1"/>
  <c r="AJ1275" i="1"/>
  <c r="AK1275" i="1"/>
  <c r="AL1275" i="1"/>
  <c r="AM1275" i="1"/>
  <c r="AN1275" i="1"/>
  <c r="AO1275" i="1"/>
  <c r="AP1275" i="1"/>
  <c r="AQ1275" i="1"/>
  <c r="AR1275" i="1"/>
  <c r="AS1275" i="1"/>
  <c r="AT1275" i="1"/>
  <c r="AU1275" i="1"/>
  <c r="AV1275" i="1"/>
  <c r="AW1275" i="1"/>
  <c r="AX1275" i="1"/>
  <c r="AY1275" i="1"/>
  <c r="AZ1275" i="1"/>
  <c r="BA1275" i="1"/>
  <c r="BB1275" i="1"/>
  <c r="BC1275" i="1"/>
  <c r="BD1275" i="1"/>
  <c r="BE1275" i="1"/>
  <c r="BF1275" i="1"/>
  <c r="BG1275" i="1"/>
  <c r="BH1275" i="1"/>
  <c r="BI1275" i="1"/>
  <c r="BJ1275" i="1"/>
  <c r="BK1275" i="1"/>
  <c r="BL1275" i="1"/>
  <c r="BM1275" i="1"/>
  <c r="BN1275" i="1"/>
  <c r="BO1275" i="1"/>
  <c r="BP1275" i="1"/>
  <c r="BQ1275" i="1"/>
  <c r="BR1275" i="1"/>
  <c r="BS1275" i="1"/>
  <c r="BT1275" i="1"/>
  <c r="BU1275" i="1"/>
  <c r="BV1275" i="1"/>
  <c r="BW1275" i="1"/>
  <c r="BX1275" i="1"/>
  <c r="BY1275" i="1"/>
  <c r="BZ1275" i="1"/>
  <c r="CA1275" i="1"/>
  <c r="CB1275" i="1"/>
  <c r="CC1275" i="1"/>
  <c r="CD1275" i="1"/>
  <c r="CE1275" i="1"/>
  <c r="CF1275" i="1"/>
  <c r="CG1275" i="1"/>
  <c r="CH1275" i="1"/>
  <c r="CI1275" i="1"/>
  <c r="CJ1275" i="1"/>
  <c r="CK1275" i="1"/>
  <c r="CL1275" i="1"/>
  <c r="CM1275" i="1"/>
  <c r="CN1275" i="1"/>
  <c r="CO1275" i="1"/>
  <c r="CP1275" i="1"/>
  <c r="CQ1275" i="1"/>
  <c r="CR1275" i="1"/>
  <c r="CS1275" i="1"/>
  <c r="CT1275" i="1"/>
  <c r="CU1275" i="1"/>
  <c r="CV1275" i="1"/>
  <c r="CW1275" i="1"/>
  <c r="CX1275" i="1"/>
  <c r="CY1275" i="1"/>
  <c r="CZ1275" i="1"/>
  <c r="DA1275" i="1"/>
  <c r="DB1275" i="1"/>
  <c r="DC1275" i="1"/>
  <c r="DD1275" i="1"/>
  <c r="DE1275" i="1"/>
  <c r="DF1275" i="1"/>
  <c r="DG1275" i="1"/>
  <c r="DH1275" i="1"/>
  <c r="DI1275" i="1"/>
  <c r="Q1276" i="1"/>
  <c r="R1276" i="1"/>
  <c r="S1276" i="1"/>
  <c r="T1276" i="1"/>
  <c r="U1276" i="1"/>
  <c r="V1276" i="1"/>
  <c r="W1276" i="1"/>
  <c r="X1276" i="1"/>
  <c r="Y1276" i="1"/>
  <c r="Z1276" i="1"/>
  <c r="AA1276" i="1"/>
  <c r="AB1276" i="1"/>
  <c r="AC1276" i="1"/>
  <c r="AD1276" i="1"/>
  <c r="AE1276" i="1"/>
  <c r="AF1276" i="1"/>
  <c r="AG1276" i="1"/>
  <c r="AH1276" i="1"/>
  <c r="AI1276" i="1"/>
  <c r="AJ1276" i="1"/>
  <c r="AK1276" i="1"/>
  <c r="AL1276" i="1"/>
  <c r="AM1276" i="1"/>
  <c r="AN1276" i="1"/>
  <c r="AO1276" i="1"/>
  <c r="AP1276" i="1"/>
  <c r="AQ1276" i="1"/>
  <c r="AR1276" i="1"/>
  <c r="AS1276" i="1"/>
  <c r="AT1276" i="1"/>
  <c r="AU1276" i="1"/>
  <c r="AV1276" i="1"/>
  <c r="AW1276" i="1"/>
  <c r="AX1276" i="1"/>
  <c r="AY1276" i="1"/>
  <c r="AZ1276" i="1"/>
  <c r="BA1276" i="1"/>
  <c r="BB1276" i="1"/>
  <c r="BC1276" i="1"/>
  <c r="BD1276" i="1"/>
  <c r="BE1276" i="1"/>
  <c r="BF1276" i="1"/>
  <c r="BG1276" i="1"/>
  <c r="BH1276" i="1"/>
  <c r="BI1276" i="1"/>
  <c r="BJ1276" i="1"/>
  <c r="BK1276" i="1"/>
  <c r="BL1276" i="1"/>
  <c r="BM1276" i="1"/>
  <c r="BN1276" i="1"/>
  <c r="BO1276" i="1"/>
  <c r="BP1276" i="1"/>
  <c r="BQ1276" i="1"/>
  <c r="BR1276" i="1"/>
  <c r="BS1276" i="1"/>
  <c r="BT1276" i="1"/>
  <c r="BU1276" i="1"/>
  <c r="BV1276" i="1"/>
  <c r="BW1276" i="1"/>
  <c r="BX1276" i="1"/>
  <c r="BY1276" i="1"/>
  <c r="BZ1276" i="1"/>
  <c r="CA1276" i="1"/>
  <c r="CB1276" i="1"/>
  <c r="CC1276" i="1"/>
  <c r="CD1276" i="1"/>
  <c r="CE1276" i="1"/>
  <c r="CF1276" i="1"/>
  <c r="CG1276" i="1"/>
  <c r="CH1276" i="1"/>
  <c r="CI1276" i="1"/>
  <c r="CJ1276" i="1"/>
  <c r="CK1276" i="1"/>
  <c r="CL1276" i="1"/>
  <c r="CM1276" i="1"/>
  <c r="CN1276" i="1"/>
  <c r="CO1276" i="1"/>
  <c r="CP1276" i="1"/>
  <c r="CQ1276" i="1"/>
  <c r="CR1276" i="1"/>
  <c r="CS1276" i="1"/>
  <c r="CT1276" i="1"/>
  <c r="CU1276" i="1"/>
  <c r="CV1276" i="1"/>
  <c r="CW1276" i="1"/>
  <c r="CX1276" i="1"/>
  <c r="CY1276" i="1"/>
  <c r="CZ1276" i="1"/>
  <c r="DA1276" i="1"/>
  <c r="DB1276" i="1"/>
  <c r="DC1276" i="1"/>
  <c r="DD1276" i="1"/>
  <c r="DE1276" i="1"/>
  <c r="DF1276" i="1"/>
  <c r="DG1276" i="1"/>
  <c r="DH1276" i="1"/>
  <c r="DI1276" i="1"/>
  <c r="Q1277" i="1"/>
  <c r="R1277" i="1"/>
  <c r="S1277" i="1"/>
  <c r="T1277" i="1"/>
  <c r="U1277" i="1"/>
  <c r="V1277" i="1"/>
  <c r="W1277" i="1"/>
  <c r="X1277" i="1"/>
  <c r="Y1277" i="1"/>
  <c r="Z1277" i="1"/>
  <c r="AA1277" i="1"/>
  <c r="AB1277" i="1"/>
  <c r="AC1277" i="1"/>
  <c r="AD1277" i="1"/>
  <c r="AE1277" i="1"/>
  <c r="AF1277" i="1"/>
  <c r="AG1277" i="1"/>
  <c r="AH1277" i="1"/>
  <c r="AI1277" i="1"/>
  <c r="AJ1277" i="1"/>
  <c r="AK1277" i="1"/>
  <c r="AL1277" i="1"/>
  <c r="AM1277" i="1"/>
  <c r="AN1277" i="1"/>
  <c r="AO1277" i="1"/>
  <c r="AP1277" i="1"/>
  <c r="AQ1277" i="1"/>
  <c r="AR1277" i="1"/>
  <c r="AS1277" i="1"/>
  <c r="AT1277" i="1"/>
  <c r="AU1277" i="1"/>
  <c r="AV1277" i="1"/>
  <c r="AW1277" i="1"/>
  <c r="AX1277" i="1"/>
  <c r="AY1277" i="1"/>
  <c r="AZ1277" i="1"/>
  <c r="BA1277" i="1"/>
  <c r="BB1277" i="1"/>
  <c r="BC1277" i="1"/>
  <c r="BD1277" i="1"/>
  <c r="BE1277" i="1"/>
  <c r="BF1277" i="1"/>
  <c r="BG1277" i="1"/>
  <c r="BH1277" i="1"/>
  <c r="BI1277" i="1"/>
  <c r="BJ1277" i="1"/>
  <c r="BK1277" i="1"/>
  <c r="BL1277" i="1"/>
  <c r="BM1277" i="1"/>
  <c r="BN1277" i="1"/>
  <c r="BO1277" i="1"/>
  <c r="BP1277" i="1"/>
  <c r="BQ1277" i="1"/>
  <c r="BR1277" i="1"/>
  <c r="BS1277" i="1"/>
  <c r="BT1277" i="1"/>
  <c r="BU1277" i="1"/>
  <c r="BV1277" i="1"/>
  <c r="BW1277" i="1"/>
  <c r="BX1277" i="1"/>
  <c r="BY1277" i="1"/>
  <c r="BZ1277" i="1"/>
  <c r="CA1277" i="1"/>
  <c r="CB1277" i="1"/>
  <c r="CC1277" i="1"/>
  <c r="CD1277" i="1"/>
  <c r="CE1277" i="1"/>
  <c r="CF1277" i="1"/>
  <c r="CG1277" i="1"/>
  <c r="CH1277" i="1"/>
  <c r="CI1277" i="1"/>
  <c r="CJ1277" i="1"/>
  <c r="CK1277" i="1"/>
  <c r="CL1277" i="1"/>
  <c r="CM1277" i="1"/>
  <c r="CN1277" i="1"/>
  <c r="CO1277" i="1"/>
  <c r="CP1277" i="1"/>
  <c r="CQ1277" i="1"/>
  <c r="CR1277" i="1"/>
  <c r="CS1277" i="1"/>
  <c r="CT1277" i="1"/>
  <c r="CU1277" i="1"/>
  <c r="CV1277" i="1"/>
  <c r="CW1277" i="1"/>
  <c r="CX1277" i="1"/>
  <c r="CY1277" i="1"/>
  <c r="CZ1277" i="1"/>
  <c r="DA1277" i="1"/>
  <c r="DB1277" i="1"/>
  <c r="DC1277" i="1"/>
  <c r="DD1277" i="1"/>
  <c r="DE1277" i="1"/>
  <c r="DF1277" i="1"/>
  <c r="DG1277" i="1"/>
  <c r="DH1277" i="1"/>
  <c r="DI1277" i="1"/>
  <c r="Q1278" i="1"/>
  <c r="R1278" i="1"/>
  <c r="S1278" i="1"/>
  <c r="T1278" i="1"/>
  <c r="U1278" i="1"/>
  <c r="V1278" i="1"/>
  <c r="W1278" i="1"/>
  <c r="X1278" i="1"/>
  <c r="Y1278" i="1"/>
  <c r="Z1278" i="1"/>
  <c r="AA1278" i="1"/>
  <c r="AB1278" i="1"/>
  <c r="AC1278" i="1"/>
  <c r="AD1278" i="1"/>
  <c r="AE1278" i="1"/>
  <c r="AF1278" i="1"/>
  <c r="AG1278" i="1"/>
  <c r="AH1278" i="1"/>
  <c r="AI1278" i="1"/>
  <c r="AJ1278" i="1"/>
  <c r="AK1278" i="1"/>
  <c r="AL1278" i="1"/>
  <c r="AM1278" i="1"/>
  <c r="AN1278" i="1"/>
  <c r="AO1278" i="1"/>
  <c r="AP1278" i="1"/>
  <c r="AQ1278" i="1"/>
  <c r="AR1278" i="1"/>
  <c r="AS1278" i="1"/>
  <c r="AT1278" i="1"/>
  <c r="AU1278" i="1"/>
  <c r="AV1278" i="1"/>
  <c r="AW1278" i="1"/>
  <c r="AX1278" i="1"/>
  <c r="AY1278" i="1"/>
  <c r="AZ1278" i="1"/>
  <c r="BA1278" i="1"/>
  <c r="BB1278" i="1"/>
  <c r="BC1278" i="1"/>
  <c r="BD1278" i="1"/>
  <c r="BE1278" i="1"/>
  <c r="BF1278" i="1"/>
  <c r="BG1278" i="1"/>
  <c r="BH1278" i="1"/>
  <c r="BI1278" i="1"/>
  <c r="BJ1278" i="1"/>
  <c r="BK1278" i="1"/>
  <c r="BL1278" i="1"/>
  <c r="BM1278" i="1"/>
  <c r="BN1278" i="1"/>
  <c r="BO1278" i="1"/>
  <c r="BP1278" i="1"/>
  <c r="BQ1278" i="1"/>
  <c r="BR1278" i="1"/>
  <c r="BS1278" i="1"/>
  <c r="BT1278" i="1"/>
  <c r="BU1278" i="1"/>
  <c r="BV1278" i="1"/>
  <c r="BW1278" i="1"/>
  <c r="BX1278" i="1"/>
  <c r="BY1278" i="1"/>
  <c r="BZ1278" i="1"/>
  <c r="CA1278" i="1"/>
  <c r="CB1278" i="1"/>
  <c r="CC1278" i="1"/>
  <c r="CD1278" i="1"/>
  <c r="CE1278" i="1"/>
  <c r="CF1278" i="1"/>
  <c r="CG1278" i="1"/>
  <c r="CH1278" i="1"/>
  <c r="CI1278" i="1"/>
  <c r="CJ1278" i="1"/>
  <c r="CK1278" i="1"/>
  <c r="CL1278" i="1"/>
  <c r="CM1278" i="1"/>
  <c r="CN1278" i="1"/>
  <c r="CO1278" i="1"/>
  <c r="CP1278" i="1"/>
  <c r="CQ1278" i="1"/>
  <c r="CR1278" i="1"/>
  <c r="CS1278" i="1"/>
  <c r="CT1278" i="1"/>
  <c r="CU1278" i="1"/>
  <c r="CV1278" i="1"/>
  <c r="CW1278" i="1"/>
  <c r="CX1278" i="1"/>
  <c r="CY1278" i="1"/>
  <c r="CZ1278" i="1"/>
  <c r="DA1278" i="1"/>
  <c r="DB1278" i="1"/>
  <c r="DC1278" i="1"/>
  <c r="DD1278" i="1"/>
  <c r="DE1278" i="1"/>
  <c r="DF1278" i="1"/>
  <c r="DG1278" i="1"/>
  <c r="DH1278" i="1"/>
  <c r="DI1278" i="1"/>
  <c r="Q1279" i="1"/>
  <c r="R1279" i="1"/>
  <c r="S1279" i="1"/>
  <c r="T1279" i="1"/>
  <c r="U1279" i="1"/>
  <c r="V1279" i="1"/>
  <c r="W1279" i="1"/>
  <c r="X1279" i="1"/>
  <c r="Y1279" i="1"/>
  <c r="Z1279" i="1"/>
  <c r="AA1279" i="1"/>
  <c r="AB1279" i="1"/>
  <c r="AC1279" i="1"/>
  <c r="AD1279" i="1"/>
  <c r="AE1279" i="1"/>
  <c r="AF1279" i="1"/>
  <c r="AG1279" i="1"/>
  <c r="AH1279" i="1"/>
  <c r="AI1279" i="1"/>
  <c r="AJ1279" i="1"/>
  <c r="AK1279" i="1"/>
  <c r="AL1279" i="1"/>
  <c r="AM1279" i="1"/>
  <c r="AN1279" i="1"/>
  <c r="AO1279" i="1"/>
  <c r="AP1279" i="1"/>
  <c r="AQ1279" i="1"/>
  <c r="AR1279" i="1"/>
  <c r="AS1279" i="1"/>
  <c r="AT1279" i="1"/>
  <c r="AU1279" i="1"/>
  <c r="AV1279" i="1"/>
  <c r="AW1279" i="1"/>
  <c r="AX1279" i="1"/>
  <c r="AY1279" i="1"/>
  <c r="AZ1279" i="1"/>
  <c r="BA1279" i="1"/>
  <c r="BB1279" i="1"/>
  <c r="BC1279" i="1"/>
  <c r="BD1279" i="1"/>
  <c r="BE1279" i="1"/>
  <c r="BF1279" i="1"/>
  <c r="BG1279" i="1"/>
  <c r="BH1279" i="1"/>
  <c r="BI1279" i="1"/>
  <c r="BJ1279" i="1"/>
  <c r="BK1279" i="1"/>
  <c r="BL1279" i="1"/>
  <c r="BM1279" i="1"/>
  <c r="BN1279" i="1"/>
  <c r="BO1279" i="1"/>
  <c r="BP1279" i="1"/>
  <c r="BQ1279" i="1"/>
  <c r="BR1279" i="1"/>
  <c r="BS1279" i="1"/>
  <c r="BT1279" i="1"/>
  <c r="BU1279" i="1"/>
  <c r="BV1279" i="1"/>
  <c r="BW1279" i="1"/>
  <c r="BX1279" i="1"/>
  <c r="BY1279" i="1"/>
  <c r="BZ1279" i="1"/>
  <c r="CA1279" i="1"/>
  <c r="CB1279" i="1"/>
  <c r="CC1279" i="1"/>
  <c r="CD1279" i="1"/>
  <c r="CE1279" i="1"/>
  <c r="CF1279" i="1"/>
  <c r="CG1279" i="1"/>
  <c r="CH1279" i="1"/>
  <c r="CI1279" i="1"/>
  <c r="CJ1279" i="1"/>
  <c r="CK1279" i="1"/>
  <c r="CL1279" i="1"/>
  <c r="CM1279" i="1"/>
  <c r="CN1279" i="1"/>
  <c r="CO1279" i="1"/>
  <c r="CP1279" i="1"/>
  <c r="CQ1279" i="1"/>
  <c r="CR1279" i="1"/>
  <c r="CS1279" i="1"/>
  <c r="CT1279" i="1"/>
  <c r="CU1279" i="1"/>
  <c r="CV1279" i="1"/>
  <c r="CW1279" i="1"/>
  <c r="CX1279" i="1"/>
  <c r="CY1279" i="1"/>
  <c r="CZ1279" i="1"/>
  <c r="DA1279" i="1"/>
  <c r="DB1279" i="1"/>
  <c r="DC1279" i="1"/>
  <c r="DD1279" i="1"/>
  <c r="DE1279" i="1"/>
  <c r="DF1279" i="1"/>
  <c r="DG1279" i="1"/>
  <c r="DH1279" i="1"/>
  <c r="DI1279" i="1"/>
  <c r="Q1280" i="1"/>
  <c r="R1280" i="1"/>
  <c r="S1280" i="1"/>
  <c r="T1280" i="1"/>
  <c r="U1280" i="1"/>
  <c r="V1280" i="1"/>
  <c r="W1280" i="1"/>
  <c r="X1280" i="1"/>
  <c r="Y1280" i="1"/>
  <c r="Z1280" i="1"/>
  <c r="AA1280" i="1"/>
  <c r="AB1280" i="1"/>
  <c r="AC1280" i="1"/>
  <c r="AD1280" i="1"/>
  <c r="AE1280" i="1"/>
  <c r="AF1280" i="1"/>
  <c r="AG1280" i="1"/>
  <c r="AH1280" i="1"/>
  <c r="AI1280" i="1"/>
  <c r="AJ1280" i="1"/>
  <c r="AK1280" i="1"/>
  <c r="AL1280" i="1"/>
  <c r="AM1280" i="1"/>
  <c r="AN1280" i="1"/>
  <c r="AO1280" i="1"/>
  <c r="AP1280" i="1"/>
  <c r="AQ1280" i="1"/>
  <c r="AR1280" i="1"/>
  <c r="AS1280" i="1"/>
  <c r="AT1280" i="1"/>
  <c r="AU1280" i="1"/>
  <c r="AV1280" i="1"/>
  <c r="AW1280" i="1"/>
  <c r="AX1280" i="1"/>
  <c r="AY1280" i="1"/>
  <c r="AZ1280" i="1"/>
  <c r="BA1280" i="1"/>
  <c r="BB1280" i="1"/>
  <c r="BC1280" i="1"/>
  <c r="BD1280" i="1"/>
  <c r="BE1280" i="1"/>
  <c r="BF1280" i="1"/>
  <c r="BG1280" i="1"/>
  <c r="BH1280" i="1"/>
  <c r="BI1280" i="1"/>
  <c r="BJ1280" i="1"/>
  <c r="BK1280" i="1"/>
  <c r="BL1280" i="1"/>
  <c r="BM1280" i="1"/>
  <c r="BN1280" i="1"/>
  <c r="BO1280" i="1"/>
  <c r="BP1280" i="1"/>
  <c r="BQ1280" i="1"/>
  <c r="BR1280" i="1"/>
  <c r="BS1280" i="1"/>
  <c r="BT1280" i="1"/>
  <c r="BU1280" i="1"/>
  <c r="BV1280" i="1"/>
  <c r="BW1280" i="1"/>
  <c r="BX1280" i="1"/>
  <c r="BY1280" i="1"/>
  <c r="BZ1280" i="1"/>
  <c r="CA1280" i="1"/>
  <c r="CB1280" i="1"/>
  <c r="CC1280" i="1"/>
  <c r="CD1280" i="1"/>
  <c r="CE1280" i="1"/>
  <c r="CF1280" i="1"/>
  <c r="CG1280" i="1"/>
  <c r="CH1280" i="1"/>
  <c r="CI1280" i="1"/>
  <c r="CJ1280" i="1"/>
  <c r="CK1280" i="1"/>
  <c r="CL1280" i="1"/>
  <c r="CM1280" i="1"/>
  <c r="CN1280" i="1"/>
  <c r="CO1280" i="1"/>
  <c r="CP1280" i="1"/>
  <c r="CQ1280" i="1"/>
  <c r="CR1280" i="1"/>
  <c r="CS1280" i="1"/>
  <c r="CT1280" i="1"/>
  <c r="CU1280" i="1"/>
  <c r="CV1280" i="1"/>
  <c r="CW1280" i="1"/>
  <c r="CX1280" i="1"/>
  <c r="CY1280" i="1"/>
  <c r="CZ1280" i="1"/>
  <c r="DA1280" i="1"/>
  <c r="DB1280" i="1"/>
  <c r="DC1280" i="1"/>
  <c r="DD1280" i="1"/>
  <c r="DE1280" i="1"/>
  <c r="DF1280" i="1"/>
  <c r="DG1280" i="1"/>
  <c r="DH1280" i="1"/>
  <c r="DI1280" i="1"/>
  <c r="Q1281" i="1"/>
  <c r="R1281" i="1"/>
  <c r="S1281" i="1"/>
  <c r="T1281" i="1"/>
  <c r="U1281" i="1"/>
  <c r="V1281" i="1"/>
  <c r="W1281" i="1"/>
  <c r="X1281" i="1"/>
  <c r="Y1281" i="1"/>
  <c r="Z1281" i="1"/>
  <c r="AA1281" i="1"/>
  <c r="AB1281" i="1"/>
  <c r="AC1281" i="1"/>
  <c r="AD1281" i="1"/>
  <c r="AE1281" i="1"/>
  <c r="AF1281" i="1"/>
  <c r="AG1281" i="1"/>
  <c r="AH1281" i="1"/>
  <c r="AI1281" i="1"/>
  <c r="AJ1281" i="1"/>
  <c r="AK1281" i="1"/>
  <c r="AL1281" i="1"/>
  <c r="AM1281" i="1"/>
  <c r="AN1281" i="1"/>
  <c r="AO1281" i="1"/>
  <c r="AP1281" i="1"/>
  <c r="AQ1281" i="1"/>
  <c r="AR1281" i="1"/>
  <c r="AS1281" i="1"/>
  <c r="AT1281" i="1"/>
  <c r="AU1281" i="1"/>
  <c r="AV1281" i="1"/>
  <c r="AW1281" i="1"/>
  <c r="AX1281" i="1"/>
  <c r="AY1281" i="1"/>
  <c r="AZ1281" i="1"/>
  <c r="BA1281" i="1"/>
  <c r="BB1281" i="1"/>
  <c r="BC1281" i="1"/>
  <c r="BD1281" i="1"/>
  <c r="BE1281" i="1"/>
  <c r="BF1281" i="1"/>
  <c r="BG1281" i="1"/>
  <c r="BH1281" i="1"/>
  <c r="BI1281" i="1"/>
  <c r="BJ1281" i="1"/>
  <c r="BK1281" i="1"/>
  <c r="BL1281" i="1"/>
  <c r="BM1281" i="1"/>
  <c r="BN1281" i="1"/>
  <c r="BO1281" i="1"/>
  <c r="BP1281" i="1"/>
  <c r="BQ1281" i="1"/>
  <c r="BR1281" i="1"/>
  <c r="BS1281" i="1"/>
  <c r="BT1281" i="1"/>
  <c r="BU1281" i="1"/>
  <c r="BV1281" i="1"/>
  <c r="BW1281" i="1"/>
  <c r="BX1281" i="1"/>
  <c r="BY1281" i="1"/>
  <c r="BZ1281" i="1"/>
  <c r="CA1281" i="1"/>
  <c r="CB1281" i="1"/>
  <c r="CC1281" i="1"/>
  <c r="CD1281" i="1"/>
  <c r="CE1281" i="1"/>
  <c r="CF1281" i="1"/>
  <c r="CG1281" i="1"/>
  <c r="CH1281" i="1"/>
  <c r="CI1281" i="1"/>
  <c r="CJ1281" i="1"/>
  <c r="CK1281" i="1"/>
  <c r="CL1281" i="1"/>
  <c r="CM1281" i="1"/>
  <c r="CN1281" i="1"/>
  <c r="CO1281" i="1"/>
  <c r="CP1281" i="1"/>
  <c r="CQ1281" i="1"/>
  <c r="CR1281" i="1"/>
  <c r="CS1281" i="1"/>
  <c r="CT1281" i="1"/>
  <c r="CU1281" i="1"/>
  <c r="CV1281" i="1"/>
  <c r="CW1281" i="1"/>
  <c r="CX1281" i="1"/>
  <c r="CY1281" i="1"/>
  <c r="CZ1281" i="1"/>
  <c r="DA1281" i="1"/>
  <c r="DB1281" i="1"/>
  <c r="DC1281" i="1"/>
  <c r="DD1281" i="1"/>
  <c r="DE1281" i="1"/>
  <c r="DF1281" i="1"/>
  <c r="DG1281" i="1"/>
  <c r="DH1281" i="1"/>
  <c r="DI1281" i="1"/>
  <c r="Q1282" i="1"/>
  <c r="R1282" i="1"/>
  <c r="S1282" i="1"/>
  <c r="T1282" i="1"/>
  <c r="U1282" i="1"/>
  <c r="V1282" i="1"/>
  <c r="W1282" i="1"/>
  <c r="X1282" i="1"/>
  <c r="Y1282" i="1"/>
  <c r="Z1282" i="1"/>
  <c r="AA1282" i="1"/>
  <c r="AB1282" i="1"/>
  <c r="AC1282" i="1"/>
  <c r="AD1282" i="1"/>
  <c r="AE1282" i="1"/>
  <c r="AF1282" i="1"/>
  <c r="AG1282" i="1"/>
  <c r="AH1282" i="1"/>
  <c r="AI1282" i="1"/>
  <c r="AJ1282" i="1"/>
  <c r="AK1282" i="1"/>
  <c r="AL1282" i="1"/>
  <c r="AM1282" i="1"/>
  <c r="AN1282" i="1"/>
  <c r="AO1282" i="1"/>
  <c r="AP1282" i="1"/>
  <c r="AQ1282" i="1"/>
  <c r="AR1282" i="1"/>
  <c r="AS1282" i="1"/>
  <c r="AT1282" i="1"/>
  <c r="AU1282" i="1"/>
  <c r="AV1282" i="1"/>
  <c r="AW1282" i="1"/>
  <c r="AX1282" i="1"/>
  <c r="AY1282" i="1"/>
  <c r="AZ1282" i="1"/>
  <c r="BA1282" i="1"/>
  <c r="BB1282" i="1"/>
  <c r="BC1282" i="1"/>
  <c r="BD1282" i="1"/>
  <c r="BE1282" i="1"/>
  <c r="BF1282" i="1"/>
  <c r="BG1282" i="1"/>
  <c r="BH1282" i="1"/>
  <c r="BI1282" i="1"/>
  <c r="BJ1282" i="1"/>
  <c r="BK1282" i="1"/>
  <c r="BL1282" i="1"/>
  <c r="BM1282" i="1"/>
  <c r="BN1282" i="1"/>
  <c r="BO1282" i="1"/>
  <c r="BP1282" i="1"/>
  <c r="BQ1282" i="1"/>
  <c r="BR1282" i="1"/>
  <c r="BS1282" i="1"/>
  <c r="BT1282" i="1"/>
  <c r="BU1282" i="1"/>
  <c r="BV1282" i="1"/>
  <c r="BW1282" i="1"/>
  <c r="BX1282" i="1"/>
  <c r="BY1282" i="1"/>
  <c r="BZ1282" i="1"/>
  <c r="CA1282" i="1"/>
  <c r="CB1282" i="1"/>
  <c r="CC1282" i="1"/>
  <c r="CD1282" i="1"/>
  <c r="CE1282" i="1"/>
  <c r="CF1282" i="1"/>
  <c r="CG1282" i="1"/>
  <c r="CH1282" i="1"/>
  <c r="CI1282" i="1"/>
  <c r="CJ1282" i="1"/>
  <c r="CK1282" i="1"/>
  <c r="CL1282" i="1"/>
  <c r="CM1282" i="1"/>
  <c r="CN1282" i="1"/>
  <c r="CO1282" i="1"/>
  <c r="CP1282" i="1"/>
  <c r="CQ1282" i="1"/>
  <c r="CR1282" i="1"/>
  <c r="CS1282" i="1"/>
  <c r="CT1282" i="1"/>
  <c r="CU1282" i="1"/>
  <c r="CV1282" i="1"/>
  <c r="CW1282" i="1"/>
  <c r="CX1282" i="1"/>
  <c r="CY1282" i="1"/>
  <c r="CZ1282" i="1"/>
  <c r="DA1282" i="1"/>
  <c r="DB1282" i="1"/>
  <c r="DC1282" i="1"/>
  <c r="DD1282" i="1"/>
  <c r="DE1282" i="1"/>
  <c r="DF1282" i="1"/>
  <c r="DG1282" i="1"/>
  <c r="DH1282" i="1"/>
  <c r="DI1282" i="1"/>
  <c r="Q1283" i="1"/>
  <c r="R1283" i="1"/>
  <c r="S1283" i="1"/>
  <c r="T1283" i="1"/>
  <c r="U1283" i="1"/>
  <c r="V1283" i="1"/>
  <c r="W1283" i="1"/>
  <c r="X1283" i="1"/>
  <c r="Y1283" i="1"/>
  <c r="Z1283" i="1"/>
  <c r="AA1283" i="1"/>
  <c r="AB1283" i="1"/>
  <c r="AC1283" i="1"/>
  <c r="AD1283" i="1"/>
  <c r="AE1283" i="1"/>
  <c r="AF1283" i="1"/>
  <c r="AG1283" i="1"/>
  <c r="AH1283" i="1"/>
  <c r="AI1283" i="1"/>
  <c r="AJ1283" i="1"/>
  <c r="AK1283" i="1"/>
  <c r="AL1283" i="1"/>
  <c r="AM1283" i="1"/>
  <c r="AN1283" i="1"/>
  <c r="AO1283" i="1"/>
  <c r="AP1283" i="1"/>
  <c r="AQ1283" i="1"/>
  <c r="AR1283" i="1"/>
  <c r="AS1283" i="1"/>
  <c r="AT1283" i="1"/>
  <c r="AU1283" i="1"/>
  <c r="AV1283" i="1"/>
  <c r="AW1283" i="1"/>
  <c r="AX1283" i="1"/>
  <c r="AY1283" i="1"/>
  <c r="AZ1283" i="1"/>
  <c r="BA1283" i="1"/>
  <c r="BB1283" i="1"/>
  <c r="BC1283" i="1"/>
  <c r="BD1283" i="1"/>
  <c r="BE1283" i="1"/>
  <c r="BF1283" i="1"/>
  <c r="BG1283" i="1"/>
  <c r="BH1283" i="1"/>
  <c r="BI1283" i="1"/>
  <c r="BJ1283" i="1"/>
  <c r="BK1283" i="1"/>
  <c r="BL1283" i="1"/>
  <c r="BM1283" i="1"/>
  <c r="BN1283" i="1"/>
  <c r="BO1283" i="1"/>
  <c r="BP1283" i="1"/>
  <c r="BQ1283" i="1"/>
  <c r="BR1283" i="1"/>
  <c r="BS1283" i="1"/>
  <c r="BT1283" i="1"/>
  <c r="BU1283" i="1"/>
  <c r="BV1283" i="1"/>
  <c r="BW1283" i="1"/>
  <c r="BX1283" i="1"/>
  <c r="BY1283" i="1"/>
  <c r="BZ1283" i="1"/>
  <c r="CA1283" i="1"/>
  <c r="CB1283" i="1"/>
  <c r="CC1283" i="1"/>
  <c r="CD1283" i="1"/>
  <c r="CE1283" i="1"/>
  <c r="CF1283" i="1"/>
  <c r="CG1283" i="1"/>
  <c r="CH1283" i="1"/>
  <c r="CI1283" i="1"/>
  <c r="CJ1283" i="1"/>
  <c r="CK1283" i="1"/>
  <c r="CL1283" i="1"/>
  <c r="CM1283" i="1"/>
  <c r="CN1283" i="1"/>
  <c r="CO1283" i="1"/>
  <c r="CP1283" i="1"/>
  <c r="CQ1283" i="1"/>
  <c r="CR1283" i="1"/>
  <c r="CS1283" i="1"/>
  <c r="CT1283" i="1"/>
  <c r="CU1283" i="1"/>
  <c r="CV1283" i="1"/>
  <c r="CW1283" i="1"/>
  <c r="CX1283" i="1"/>
  <c r="CY1283" i="1"/>
  <c r="CZ1283" i="1"/>
  <c r="DA1283" i="1"/>
  <c r="DB1283" i="1"/>
  <c r="DC1283" i="1"/>
  <c r="DD1283" i="1"/>
  <c r="DE1283" i="1"/>
  <c r="DF1283" i="1"/>
  <c r="DG1283" i="1"/>
  <c r="DH1283" i="1"/>
  <c r="DI1283" i="1"/>
  <c r="Q1284" i="1"/>
  <c r="R1284" i="1"/>
  <c r="S1284" i="1"/>
  <c r="T1284" i="1"/>
  <c r="U1284" i="1"/>
  <c r="V1284" i="1"/>
  <c r="W1284" i="1"/>
  <c r="X1284" i="1"/>
  <c r="Y1284" i="1"/>
  <c r="Z1284" i="1"/>
  <c r="AA1284" i="1"/>
  <c r="AB1284" i="1"/>
  <c r="AC1284" i="1"/>
  <c r="AD1284" i="1"/>
  <c r="AE1284" i="1"/>
  <c r="AF1284" i="1"/>
  <c r="AG1284" i="1"/>
  <c r="AH1284" i="1"/>
  <c r="AI1284" i="1"/>
  <c r="AJ1284" i="1"/>
  <c r="AK1284" i="1"/>
  <c r="AL1284" i="1"/>
  <c r="AM1284" i="1"/>
  <c r="AN1284" i="1"/>
  <c r="AO1284" i="1"/>
  <c r="AP1284" i="1"/>
  <c r="AQ1284" i="1"/>
  <c r="AR1284" i="1"/>
  <c r="AS1284" i="1"/>
  <c r="AT1284" i="1"/>
  <c r="AU1284" i="1"/>
  <c r="AV1284" i="1"/>
  <c r="AW1284" i="1"/>
  <c r="AX1284" i="1"/>
  <c r="AY1284" i="1"/>
  <c r="AZ1284" i="1"/>
  <c r="BA1284" i="1"/>
  <c r="BB1284" i="1"/>
  <c r="BC1284" i="1"/>
  <c r="BD1284" i="1"/>
  <c r="BE1284" i="1"/>
  <c r="BF1284" i="1"/>
  <c r="BG1284" i="1"/>
  <c r="BH1284" i="1"/>
  <c r="BI1284" i="1"/>
  <c r="BJ1284" i="1"/>
  <c r="BK1284" i="1"/>
  <c r="BL1284" i="1"/>
  <c r="BM1284" i="1"/>
  <c r="BN1284" i="1"/>
  <c r="BO1284" i="1"/>
  <c r="BP1284" i="1"/>
  <c r="BQ1284" i="1"/>
  <c r="BR1284" i="1"/>
  <c r="BS1284" i="1"/>
  <c r="BT1284" i="1"/>
  <c r="BU1284" i="1"/>
  <c r="BV1284" i="1"/>
  <c r="BW1284" i="1"/>
  <c r="BX1284" i="1"/>
  <c r="BY1284" i="1"/>
  <c r="BZ1284" i="1"/>
  <c r="CA1284" i="1"/>
  <c r="CB1284" i="1"/>
  <c r="CC1284" i="1"/>
  <c r="CD1284" i="1"/>
  <c r="CE1284" i="1"/>
  <c r="CF1284" i="1"/>
  <c r="CG1284" i="1"/>
  <c r="CH1284" i="1"/>
  <c r="CI1284" i="1"/>
  <c r="CJ1284" i="1"/>
  <c r="CK1284" i="1"/>
  <c r="CL1284" i="1"/>
  <c r="CM1284" i="1"/>
  <c r="CN1284" i="1"/>
  <c r="CO1284" i="1"/>
  <c r="CP1284" i="1"/>
  <c r="CQ1284" i="1"/>
  <c r="CR1284" i="1"/>
  <c r="CS1284" i="1"/>
  <c r="CT1284" i="1"/>
  <c r="CU1284" i="1"/>
  <c r="CV1284" i="1"/>
  <c r="CW1284" i="1"/>
  <c r="CX1284" i="1"/>
  <c r="CY1284" i="1"/>
  <c r="CZ1284" i="1"/>
  <c r="DA1284" i="1"/>
  <c r="DB1284" i="1"/>
  <c r="DC1284" i="1"/>
  <c r="DD1284" i="1"/>
  <c r="DE1284" i="1"/>
  <c r="DF1284" i="1"/>
  <c r="DG1284" i="1"/>
  <c r="DH1284" i="1"/>
  <c r="DI1284" i="1"/>
  <c r="Q1285" i="1"/>
  <c r="R1285" i="1"/>
  <c r="S1285" i="1"/>
  <c r="T1285" i="1"/>
  <c r="U1285" i="1"/>
  <c r="V1285" i="1"/>
  <c r="W1285" i="1"/>
  <c r="X1285" i="1"/>
  <c r="Y1285" i="1"/>
  <c r="Z1285" i="1"/>
  <c r="AA1285" i="1"/>
  <c r="AB1285" i="1"/>
  <c r="AC1285" i="1"/>
  <c r="AD1285" i="1"/>
  <c r="AE1285" i="1"/>
  <c r="AF1285" i="1"/>
  <c r="AG1285" i="1"/>
  <c r="AH1285" i="1"/>
  <c r="AI1285" i="1"/>
  <c r="AJ1285" i="1"/>
  <c r="AK1285" i="1"/>
  <c r="AL1285" i="1"/>
  <c r="AM1285" i="1"/>
  <c r="AN1285" i="1"/>
  <c r="AO1285" i="1"/>
  <c r="AP1285" i="1"/>
  <c r="AQ1285" i="1"/>
  <c r="AR1285" i="1"/>
  <c r="AS1285" i="1"/>
  <c r="AT1285" i="1"/>
  <c r="AU1285" i="1"/>
  <c r="AV1285" i="1"/>
  <c r="AW1285" i="1"/>
  <c r="AX1285" i="1"/>
  <c r="AY1285" i="1"/>
  <c r="AZ1285" i="1"/>
  <c r="BA1285" i="1"/>
  <c r="BB1285" i="1"/>
  <c r="BC1285" i="1"/>
  <c r="BD1285" i="1"/>
  <c r="BE1285" i="1"/>
  <c r="BF1285" i="1"/>
  <c r="BG1285" i="1"/>
  <c r="BH1285" i="1"/>
  <c r="BI1285" i="1"/>
  <c r="BJ1285" i="1"/>
  <c r="BK1285" i="1"/>
  <c r="BL1285" i="1"/>
  <c r="BM1285" i="1"/>
  <c r="BN1285" i="1"/>
  <c r="BO1285" i="1"/>
  <c r="BP1285" i="1"/>
  <c r="BQ1285" i="1"/>
  <c r="BR1285" i="1"/>
  <c r="BS1285" i="1"/>
  <c r="BT1285" i="1"/>
  <c r="BU1285" i="1"/>
  <c r="BV1285" i="1"/>
  <c r="BW1285" i="1"/>
  <c r="BX1285" i="1"/>
  <c r="BY1285" i="1"/>
  <c r="BZ1285" i="1"/>
  <c r="CA1285" i="1"/>
  <c r="CB1285" i="1"/>
  <c r="CC1285" i="1"/>
  <c r="CD1285" i="1"/>
  <c r="CE1285" i="1"/>
  <c r="CF1285" i="1"/>
  <c r="CG1285" i="1"/>
  <c r="CH1285" i="1"/>
  <c r="CI1285" i="1"/>
  <c r="CJ1285" i="1"/>
  <c r="CK1285" i="1"/>
  <c r="CL1285" i="1"/>
  <c r="CM1285" i="1"/>
  <c r="CN1285" i="1"/>
  <c r="CO1285" i="1"/>
  <c r="CP1285" i="1"/>
  <c r="CQ1285" i="1"/>
  <c r="CR1285" i="1"/>
  <c r="CS1285" i="1"/>
  <c r="CT1285" i="1"/>
  <c r="CU1285" i="1"/>
  <c r="CV1285" i="1"/>
  <c r="CW1285" i="1"/>
  <c r="CX1285" i="1"/>
  <c r="CY1285" i="1"/>
  <c r="CZ1285" i="1"/>
  <c r="DA1285" i="1"/>
  <c r="DB1285" i="1"/>
  <c r="DC1285" i="1"/>
  <c r="DD1285" i="1"/>
  <c r="DE1285" i="1"/>
  <c r="DF1285" i="1"/>
  <c r="DG1285" i="1"/>
  <c r="DH1285" i="1"/>
  <c r="DI1285" i="1"/>
  <c r="Q1286" i="1"/>
  <c r="R1286" i="1"/>
  <c r="S1286" i="1"/>
  <c r="T1286" i="1"/>
  <c r="U1286" i="1"/>
  <c r="V1286" i="1"/>
  <c r="W1286" i="1"/>
  <c r="X1286" i="1"/>
  <c r="Y1286" i="1"/>
  <c r="Z1286" i="1"/>
  <c r="AA1286" i="1"/>
  <c r="AB1286" i="1"/>
  <c r="AC1286" i="1"/>
  <c r="AD1286" i="1"/>
  <c r="AE1286" i="1"/>
  <c r="AF1286" i="1"/>
  <c r="AG1286" i="1"/>
  <c r="AH1286" i="1"/>
  <c r="AI1286" i="1"/>
  <c r="AJ1286" i="1"/>
  <c r="AK1286" i="1"/>
  <c r="AL1286" i="1"/>
  <c r="AM1286" i="1"/>
  <c r="AN1286" i="1"/>
  <c r="AO1286" i="1"/>
  <c r="AP1286" i="1"/>
  <c r="AQ1286" i="1"/>
  <c r="AR1286" i="1"/>
  <c r="AS1286" i="1"/>
  <c r="AT1286" i="1"/>
  <c r="AU1286" i="1"/>
  <c r="AV1286" i="1"/>
  <c r="AW1286" i="1"/>
  <c r="AX1286" i="1"/>
  <c r="AY1286" i="1"/>
  <c r="AZ1286" i="1"/>
  <c r="BA1286" i="1"/>
  <c r="BB1286" i="1"/>
  <c r="BC1286" i="1"/>
  <c r="BD1286" i="1"/>
  <c r="BE1286" i="1"/>
  <c r="BF1286" i="1"/>
  <c r="BG1286" i="1"/>
  <c r="BH1286" i="1"/>
  <c r="BI1286" i="1"/>
  <c r="BJ1286" i="1"/>
  <c r="BK1286" i="1"/>
  <c r="BL1286" i="1"/>
  <c r="BM1286" i="1"/>
  <c r="BN1286" i="1"/>
  <c r="BO1286" i="1"/>
  <c r="BP1286" i="1"/>
  <c r="BQ1286" i="1"/>
  <c r="BR1286" i="1"/>
  <c r="BS1286" i="1"/>
  <c r="BT1286" i="1"/>
  <c r="BU1286" i="1"/>
  <c r="BV1286" i="1"/>
  <c r="BW1286" i="1"/>
  <c r="BX1286" i="1"/>
  <c r="BY1286" i="1"/>
  <c r="BZ1286" i="1"/>
  <c r="CA1286" i="1"/>
  <c r="CB1286" i="1"/>
  <c r="CC1286" i="1"/>
  <c r="CD1286" i="1"/>
  <c r="CE1286" i="1"/>
  <c r="CF1286" i="1"/>
  <c r="CG1286" i="1"/>
  <c r="CH1286" i="1"/>
  <c r="CI1286" i="1"/>
  <c r="CJ1286" i="1"/>
  <c r="CK1286" i="1"/>
  <c r="CL1286" i="1"/>
  <c r="CM1286" i="1"/>
  <c r="CN1286" i="1"/>
  <c r="CO1286" i="1"/>
  <c r="CP1286" i="1"/>
  <c r="CQ1286" i="1"/>
  <c r="CR1286" i="1"/>
  <c r="CS1286" i="1"/>
  <c r="CT1286" i="1"/>
  <c r="CU1286" i="1"/>
  <c r="CV1286" i="1"/>
  <c r="CW1286" i="1"/>
  <c r="CX1286" i="1"/>
  <c r="CY1286" i="1"/>
  <c r="CZ1286" i="1"/>
  <c r="DA1286" i="1"/>
  <c r="DB1286" i="1"/>
  <c r="DC1286" i="1"/>
  <c r="DD1286" i="1"/>
  <c r="DE1286" i="1"/>
  <c r="DF1286" i="1"/>
  <c r="DG1286" i="1"/>
  <c r="DH1286" i="1"/>
  <c r="DI1286" i="1"/>
  <c r="Q1287" i="1"/>
  <c r="R1287" i="1"/>
  <c r="S1287" i="1"/>
  <c r="T1287" i="1"/>
  <c r="U1287" i="1"/>
  <c r="V1287" i="1"/>
  <c r="W1287" i="1"/>
  <c r="X1287" i="1"/>
  <c r="Y1287" i="1"/>
  <c r="Z1287" i="1"/>
  <c r="AA1287" i="1"/>
  <c r="AB1287" i="1"/>
  <c r="AC1287" i="1"/>
  <c r="AD1287" i="1"/>
  <c r="AE1287" i="1"/>
  <c r="AF1287" i="1"/>
  <c r="AG1287" i="1"/>
  <c r="AH1287" i="1"/>
  <c r="AI1287" i="1"/>
  <c r="AJ1287" i="1"/>
  <c r="AK1287" i="1"/>
  <c r="AL1287" i="1"/>
  <c r="AM1287" i="1"/>
  <c r="AN1287" i="1"/>
  <c r="AO1287" i="1"/>
  <c r="AP1287" i="1"/>
  <c r="AQ1287" i="1"/>
  <c r="AR1287" i="1"/>
  <c r="AS1287" i="1"/>
  <c r="AT1287" i="1"/>
  <c r="AU1287" i="1"/>
  <c r="AV1287" i="1"/>
  <c r="AW1287" i="1"/>
  <c r="AX1287" i="1"/>
  <c r="AY1287" i="1"/>
  <c r="AZ1287" i="1"/>
  <c r="BA1287" i="1"/>
  <c r="BB1287" i="1"/>
  <c r="BC1287" i="1"/>
  <c r="BD1287" i="1"/>
  <c r="BE1287" i="1"/>
  <c r="BF1287" i="1"/>
  <c r="BG1287" i="1"/>
  <c r="BH1287" i="1"/>
  <c r="BI1287" i="1"/>
  <c r="BJ1287" i="1"/>
  <c r="BK1287" i="1"/>
  <c r="BL1287" i="1"/>
  <c r="BM1287" i="1"/>
  <c r="BN1287" i="1"/>
  <c r="BO1287" i="1"/>
  <c r="BP1287" i="1"/>
  <c r="BQ1287" i="1"/>
  <c r="BR1287" i="1"/>
  <c r="BS1287" i="1"/>
  <c r="BT1287" i="1"/>
  <c r="BU1287" i="1"/>
  <c r="BV1287" i="1"/>
  <c r="BW1287" i="1"/>
  <c r="BX1287" i="1"/>
  <c r="BY1287" i="1"/>
  <c r="BZ1287" i="1"/>
  <c r="CA1287" i="1"/>
  <c r="CB1287" i="1"/>
  <c r="CC1287" i="1"/>
  <c r="CD1287" i="1"/>
  <c r="CE1287" i="1"/>
  <c r="CF1287" i="1"/>
  <c r="CG1287" i="1"/>
  <c r="CH1287" i="1"/>
  <c r="CI1287" i="1"/>
  <c r="CJ1287" i="1"/>
  <c r="CK1287" i="1"/>
  <c r="CL1287" i="1"/>
  <c r="CM1287" i="1"/>
  <c r="CN1287" i="1"/>
  <c r="CO1287" i="1"/>
  <c r="CP1287" i="1"/>
  <c r="CQ1287" i="1"/>
  <c r="CR1287" i="1"/>
  <c r="CS1287" i="1"/>
  <c r="CT1287" i="1"/>
  <c r="CU1287" i="1"/>
  <c r="CV1287" i="1"/>
  <c r="CW1287" i="1"/>
  <c r="CX1287" i="1"/>
  <c r="CY1287" i="1"/>
  <c r="CZ1287" i="1"/>
  <c r="DA1287" i="1"/>
  <c r="DB1287" i="1"/>
  <c r="DC1287" i="1"/>
  <c r="DD1287" i="1"/>
  <c r="DE1287" i="1"/>
  <c r="DF1287" i="1"/>
  <c r="DG1287" i="1"/>
  <c r="DH1287" i="1"/>
  <c r="DI1287" i="1"/>
  <c r="Q1288" i="1"/>
  <c r="R1288" i="1"/>
  <c r="S1288" i="1"/>
  <c r="T1288" i="1"/>
  <c r="U1288" i="1"/>
  <c r="V1288" i="1"/>
  <c r="W1288" i="1"/>
  <c r="X1288" i="1"/>
  <c r="Y1288" i="1"/>
  <c r="Z1288" i="1"/>
  <c r="AA1288" i="1"/>
  <c r="AB1288" i="1"/>
  <c r="AC1288" i="1"/>
  <c r="AD1288" i="1"/>
  <c r="AE1288" i="1"/>
  <c r="AF1288" i="1"/>
  <c r="AG1288" i="1"/>
  <c r="AH1288" i="1"/>
  <c r="AI1288" i="1"/>
  <c r="AJ1288" i="1"/>
  <c r="AK1288" i="1"/>
  <c r="AL1288" i="1"/>
  <c r="AM1288" i="1"/>
  <c r="AN1288" i="1"/>
  <c r="AO1288" i="1"/>
  <c r="AP1288" i="1"/>
  <c r="AQ1288" i="1"/>
  <c r="AR1288" i="1"/>
  <c r="AS1288" i="1"/>
  <c r="AT1288" i="1"/>
  <c r="AU1288" i="1"/>
  <c r="AV1288" i="1"/>
  <c r="AW1288" i="1"/>
  <c r="AX1288" i="1"/>
  <c r="AY1288" i="1"/>
  <c r="AZ1288" i="1"/>
  <c r="BA1288" i="1"/>
  <c r="BB1288" i="1"/>
  <c r="BC1288" i="1"/>
  <c r="BD1288" i="1"/>
  <c r="BE1288" i="1"/>
  <c r="BF1288" i="1"/>
  <c r="BG1288" i="1"/>
  <c r="BH1288" i="1"/>
  <c r="BI1288" i="1"/>
  <c r="BJ1288" i="1"/>
  <c r="BK1288" i="1"/>
  <c r="BL1288" i="1"/>
  <c r="BM1288" i="1"/>
  <c r="BN1288" i="1"/>
  <c r="BO1288" i="1"/>
  <c r="BP1288" i="1"/>
  <c r="BQ1288" i="1"/>
  <c r="BR1288" i="1"/>
  <c r="BS1288" i="1"/>
  <c r="BT1288" i="1"/>
  <c r="BU1288" i="1"/>
  <c r="BV1288" i="1"/>
  <c r="BW1288" i="1"/>
  <c r="BX1288" i="1"/>
  <c r="BY1288" i="1"/>
  <c r="BZ1288" i="1"/>
  <c r="CA1288" i="1"/>
  <c r="CB1288" i="1"/>
  <c r="CC1288" i="1"/>
  <c r="CD1288" i="1"/>
  <c r="CE1288" i="1"/>
  <c r="CF1288" i="1"/>
  <c r="CG1288" i="1"/>
  <c r="CH1288" i="1"/>
  <c r="CI1288" i="1"/>
  <c r="CJ1288" i="1"/>
  <c r="CK1288" i="1"/>
  <c r="CL1288" i="1"/>
  <c r="CM1288" i="1"/>
  <c r="CN1288" i="1"/>
  <c r="CO1288" i="1"/>
  <c r="CP1288" i="1"/>
  <c r="CQ1288" i="1"/>
  <c r="CR1288" i="1"/>
  <c r="CS1288" i="1"/>
  <c r="CT1288" i="1"/>
  <c r="CU1288" i="1"/>
  <c r="CV1288" i="1"/>
  <c r="CW1288" i="1"/>
  <c r="CX1288" i="1"/>
  <c r="CY1288" i="1"/>
  <c r="CZ1288" i="1"/>
  <c r="DA1288" i="1"/>
  <c r="DB1288" i="1"/>
  <c r="DC1288" i="1"/>
  <c r="DD1288" i="1"/>
  <c r="DE1288" i="1"/>
  <c r="DF1288" i="1"/>
  <c r="DG1288" i="1"/>
  <c r="DH1288" i="1"/>
  <c r="DI1288" i="1"/>
  <c r="Q1289" i="1"/>
  <c r="R1289" i="1"/>
  <c r="S1289" i="1"/>
  <c r="T1289" i="1"/>
  <c r="U1289" i="1"/>
  <c r="V1289" i="1"/>
  <c r="W1289" i="1"/>
  <c r="X1289" i="1"/>
  <c r="Y1289" i="1"/>
  <c r="Z1289" i="1"/>
  <c r="AA1289" i="1"/>
  <c r="AB1289" i="1"/>
  <c r="AC1289" i="1"/>
  <c r="AD1289" i="1"/>
  <c r="AE1289" i="1"/>
  <c r="AF1289" i="1"/>
  <c r="AG1289" i="1"/>
  <c r="AH1289" i="1"/>
  <c r="AI1289" i="1"/>
  <c r="AJ1289" i="1"/>
  <c r="AK1289" i="1"/>
  <c r="AL1289" i="1"/>
  <c r="AM1289" i="1"/>
  <c r="AN1289" i="1"/>
  <c r="AO1289" i="1"/>
  <c r="AP1289" i="1"/>
  <c r="AQ1289" i="1"/>
  <c r="AR1289" i="1"/>
  <c r="AS1289" i="1"/>
  <c r="AT1289" i="1"/>
  <c r="AU1289" i="1"/>
  <c r="AV1289" i="1"/>
  <c r="AW1289" i="1"/>
  <c r="AX1289" i="1"/>
  <c r="AY1289" i="1"/>
  <c r="AZ1289" i="1"/>
  <c r="BA1289" i="1"/>
  <c r="BB1289" i="1"/>
  <c r="BC1289" i="1"/>
  <c r="BD1289" i="1"/>
  <c r="BE1289" i="1"/>
  <c r="BF1289" i="1"/>
  <c r="BG1289" i="1"/>
  <c r="BH1289" i="1"/>
  <c r="BI1289" i="1"/>
  <c r="BJ1289" i="1"/>
  <c r="BK1289" i="1"/>
  <c r="BL1289" i="1"/>
  <c r="BM1289" i="1"/>
  <c r="BN1289" i="1"/>
  <c r="BO1289" i="1"/>
  <c r="BP1289" i="1"/>
  <c r="BQ1289" i="1"/>
  <c r="BR1289" i="1"/>
  <c r="BS1289" i="1"/>
  <c r="BT1289" i="1"/>
  <c r="BU1289" i="1"/>
  <c r="BV1289" i="1"/>
  <c r="BW1289" i="1"/>
  <c r="BX1289" i="1"/>
  <c r="BY1289" i="1"/>
  <c r="BZ1289" i="1"/>
  <c r="CA1289" i="1"/>
  <c r="CB1289" i="1"/>
  <c r="CC1289" i="1"/>
  <c r="CD1289" i="1"/>
  <c r="CE1289" i="1"/>
  <c r="CF1289" i="1"/>
  <c r="CG1289" i="1"/>
  <c r="CH1289" i="1"/>
  <c r="CI1289" i="1"/>
  <c r="CJ1289" i="1"/>
  <c r="CK1289" i="1"/>
  <c r="CL1289" i="1"/>
  <c r="CM1289" i="1"/>
  <c r="CN1289" i="1"/>
  <c r="CO1289" i="1"/>
  <c r="CP1289" i="1"/>
  <c r="CQ1289" i="1"/>
  <c r="CR1289" i="1"/>
  <c r="CS1289" i="1"/>
  <c r="CT1289" i="1"/>
  <c r="CU1289" i="1"/>
  <c r="CV1289" i="1"/>
  <c r="CW1289" i="1"/>
  <c r="CX1289" i="1"/>
  <c r="CY1289" i="1"/>
  <c r="CZ1289" i="1"/>
  <c r="DA1289" i="1"/>
  <c r="DB1289" i="1"/>
  <c r="DC1289" i="1"/>
  <c r="DD1289" i="1"/>
  <c r="DE1289" i="1"/>
  <c r="DF1289" i="1"/>
  <c r="DG1289" i="1"/>
  <c r="DH1289" i="1"/>
  <c r="DI1289" i="1"/>
  <c r="Q1290" i="1"/>
  <c r="R1290" i="1"/>
  <c r="S1290" i="1"/>
  <c r="T1290" i="1"/>
  <c r="U1290" i="1"/>
  <c r="V1290" i="1"/>
  <c r="W1290" i="1"/>
  <c r="X1290" i="1"/>
  <c r="Y1290" i="1"/>
  <c r="Z1290" i="1"/>
  <c r="AA1290" i="1"/>
  <c r="AB1290" i="1"/>
  <c r="AC1290" i="1"/>
  <c r="AD1290" i="1"/>
  <c r="AE1290" i="1"/>
  <c r="AF1290" i="1"/>
  <c r="AG1290" i="1"/>
  <c r="AH1290" i="1"/>
  <c r="AI1290" i="1"/>
  <c r="AJ1290" i="1"/>
  <c r="AK1290" i="1"/>
  <c r="AL1290" i="1"/>
  <c r="AM1290" i="1"/>
  <c r="AN1290" i="1"/>
  <c r="AO1290" i="1"/>
  <c r="AP1290" i="1"/>
  <c r="AQ1290" i="1"/>
  <c r="AR1290" i="1"/>
  <c r="AS1290" i="1"/>
  <c r="AT1290" i="1"/>
  <c r="AU1290" i="1"/>
  <c r="AV1290" i="1"/>
  <c r="AW1290" i="1"/>
  <c r="AX1290" i="1"/>
  <c r="AY1290" i="1"/>
  <c r="AZ1290" i="1"/>
  <c r="BA1290" i="1"/>
  <c r="BB1290" i="1"/>
  <c r="BC1290" i="1"/>
  <c r="BD1290" i="1"/>
  <c r="BE1290" i="1"/>
  <c r="BF1290" i="1"/>
  <c r="BG1290" i="1"/>
  <c r="BH1290" i="1"/>
  <c r="BI1290" i="1"/>
  <c r="BJ1290" i="1"/>
  <c r="BK1290" i="1"/>
  <c r="BL1290" i="1"/>
  <c r="BM1290" i="1"/>
  <c r="BN1290" i="1"/>
  <c r="BO1290" i="1"/>
  <c r="BP1290" i="1"/>
  <c r="BQ1290" i="1"/>
  <c r="BR1290" i="1"/>
  <c r="BS1290" i="1"/>
  <c r="BT1290" i="1"/>
  <c r="BU1290" i="1"/>
  <c r="BV1290" i="1"/>
  <c r="BW1290" i="1"/>
  <c r="BX1290" i="1"/>
  <c r="BY1290" i="1"/>
  <c r="BZ1290" i="1"/>
  <c r="CA1290" i="1"/>
  <c r="CB1290" i="1"/>
  <c r="CC1290" i="1"/>
  <c r="CD1290" i="1"/>
  <c r="CE1290" i="1"/>
  <c r="CF1290" i="1"/>
  <c r="CG1290" i="1"/>
  <c r="CH1290" i="1"/>
  <c r="CI1290" i="1"/>
  <c r="CJ1290" i="1"/>
  <c r="CK1290" i="1"/>
  <c r="CL1290" i="1"/>
  <c r="CM1290" i="1"/>
  <c r="CN1290" i="1"/>
  <c r="CO1290" i="1"/>
  <c r="CP1290" i="1"/>
  <c r="CQ1290" i="1"/>
  <c r="CR1290" i="1"/>
  <c r="CS1290" i="1"/>
  <c r="CT1290" i="1"/>
  <c r="CU1290" i="1"/>
  <c r="CV1290" i="1"/>
  <c r="CW1290" i="1"/>
  <c r="CX1290" i="1"/>
  <c r="CY1290" i="1"/>
  <c r="CZ1290" i="1"/>
  <c r="DA1290" i="1"/>
  <c r="DB1290" i="1"/>
  <c r="DC1290" i="1"/>
  <c r="DD1290" i="1"/>
  <c r="DE1290" i="1"/>
  <c r="DF1290" i="1"/>
  <c r="DG1290" i="1"/>
  <c r="DH1290" i="1"/>
  <c r="DI1290" i="1"/>
  <c r="Q1291" i="1"/>
  <c r="R1291" i="1"/>
  <c r="S1291" i="1"/>
  <c r="T1291" i="1"/>
  <c r="U1291" i="1"/>
  <c r="V1291" i="1"/>
  <c r="W1291" i="1"/>
  <c r="X1291" i="1"/>
  <c r="Y1291" i="1"/>
  <c r="Z1291" i="1"/>
  <c r="AA1291" i="1"/>
  <c r="AB1291" i="1"/>
  <c r="AC1291" i="1"/>
  <c r="AD1291" i="1"/>
  <c r="AE1291" i="1"/>
  <c r="AF1291" i="1"/>
  <c r="AG1291" i="1"/>
  <c r="AH1291" i="1"/>
  <c r="AI1291" i="1"/>
  <c r="AJ1291" i="1"/>
  <c r="AK1291" i="1"/>
  <c r="AL1291" i="1"/>
  <c r="AM1291" i="1"/>
  <c r="AN1291" i="1"/>
  <c r="AO1291" i="1"/>
  <c r="AP1291" i="1"/>
  <c r="AQ1291" i="1"/>
  <c r="AR1291" i="1"/>
  <c r="AS1291" i="1"/>
  <c r="AT1291" i="1"/>
  <c r="AU1291" i="1"/>
  <c r="AV1291" i="1"/>
  <c r="AW1291" i="1"/>
  <c r="AX1291" i="1"/>
  <c r="AY1291" i="1"/>
  <c r="AZ1291" i="1"/>
  <c r="BA1291" i="1"/>
  <c r="BB1291" i="1"/>
  <c r="BC1291" i="1"/>
  <c r="BD1291" i="1"/>
  <c r="BE1291" i="1"/>
  <c r="BF1291" i="1"/>
  <c r="BG1291" i="1"/>
  <c r="BH1291" i="1"/>
  <c r="BI1291" i="1"/>
  <c r="BJ1291" i="1"/>
  <c r="BK1291" i="1"/>
  <c r="BL1291" i="1"/>
  <c r="BM1291" i="1"/>
  <c r="BN1291" i="1"/>
  <c r="BO1291" i="1"/>
  <c r="BP1291" i="1"/>
  <c r="BQ1291" i="1"/>
  <c r="BR1291" i="1"/>
  <c r="BS1291" i="1"/>
  <c r="BT1291" i="1"/>
  <c r="BU1291" i="1"/>
  <c r="BV1291" i="1"/>
  <c r="BW1291" i="1"/>
  <c r="BX1291" i="1"/>
  <c r="BY1291" i="1"/>
  <c r="BZ1291" i="1"/>
  <c r="CA1291" i="1"/>
  <c r="CB1291" i="1"/>
  <c r="CC1291" i="1"/>
  <c r="CD1291" i="1"/>
  <c r="CE1291" i="1"/>
  <c r="CF1291" i="1"/>
  <c r="CG1291" i="1"/>
  <c r="CH1291" i="1"/>
  <c r="CI1291" i="1"/>
  <c r="CJ1291" i="1"/>
  <c r="CK1291" i="1"/>
  <c r="CL1291" i="1"/>
  <c r="CM1291" i="1"/>
  <c r="CN1291" i="1"/>
  <c r="CO1291" i="1"/>
  <c r="CP1291" i="1"/>
  <c r="CQ1291" i="1"/>
  <c r="CR1291" i="1"/>
  <c r="CS1291" i="1"/>
  <c r="CT1291" i="1"/>
  <c r="CU1291" i="1"/>
  <c r="CV1291" i="1"/>
  <c r="CW1291" i="1"/>
  <c r="CX1291" i="1"/>
  <c r="CY1291" i="1"/>
  <c r="CZ1291" i="1"/>
  <c r="DA1291" i="1"/>
  <c r="DB1291" i="1"/>
  <c r="DC1291" i="1"/>
  <c r="DD1291" i="1"/>
  <c r="DE1291" i="1"/>
  <c r="DF1291" i="1"/>
  <c r="DG1291" i="1"/>
  <c r="DH1291" i="1"/>
  <c r="DI1291" i="1"/>
  <c r="Q1292" i="1"/>
  <c r="R1292" i="1"/>
  <c r="S1292" i="1"/>
  <c r="T1292" i="1"/>
  <c r="U1292" i="1"/>
  <c r="V1292" i="1"/>
  <c r="W1292" i="1"/>
  <c r="X1292" i="1"/>
  <c r="Y1292" i="1"/>
  <c r="Z1292" i="1"/>
  <c r="AA1292" i="1"/>
  <c r="AB1292" i="1"/>
  <c r="AC1292" i="1"/>
  <c r="AD1292" i="1"/>
  <c r="AE1292" i="1"/>
  <c r="AF1292" i="1"/>
  <c r="AG1292" i="1"/>
  <c r="AH1292" i="1"/>
  <c r="AI1292" i="1"/>
  <c r="AJ1292" i="1"/>
  <c r="AK1292" i="1"/>
  <c r="AL1292" i="1"/>
  <c r="AM1292" i="1"/>
  <c r="AN1292" i="1"/>
  <c r="AO1292" i="1"/>
  <c r="AP1292" i="1"/>
  <c r="AQ1292" i="1"/>
  <c r="AR1292" i="1"/>
  <c r="AS1292" i="1"/>
  <c r="AT1292" i="1"/>
  <c r="AU1292" i="1"/>
  <c r="AV1292" i="1"/>
  <c r="AW1292" i="1"/>
  <c r="AX1292" i="1"/>
  <c r="AY1292" i="1"/>
  <c r="AZ1292" i="1"/>
  <c r="BA1292" i="1"/>
  <c r="BB1292" i="1"/>
  <c r="BC1292" i="1"/>
  <c r="BD1292" i="1"/>
  <c r="BE1292" i="1"/>
  <c r="BF1292" i="1"/>
  <c r="BG1292" i="1"/>
  <c r="BH1292" i="1"/>
  <c r="BI1292" i="1"/>
  <c r="BJ1292" i="1"/>
  <c r="BK1292" i="1"/>
  <c r="BL1292" i="1"/>
  <c r="BM1292" i="1"/>
  <c r="BN1292" i="1"/>
  <c r="BO1292" i="1"/>
  <c r="BP1292" i="1"/>
  <c r="BQ1292" i="1"/>
  <c r="BR1292" i="1"/>
  <c r="BS1292" i="1"/>
  <c r="BT1292" i="1"/>
  <c r="BU1292" i="1"/>
  <c r="BV1292" i="1"/>
  <c r="BW1292" i="1"/>
  <c r="BX1292" i="1"/>
  <c r="BY1292" i="1"/>
  <c r="BZ1292" i="1"/>
  <c r="CA1292" i="1"/>
  <c r="CB1292" i="1"/>
  <c r="CC1292" i="1"/>
  <c r="CD1292" i="1"/>
  <c r="CE1292" i="1"/>
  <c r="CF1292" i="1"/>
  <c r="CG1292" i="1"/>
  <c r="CH1292" i="1"/>
  <c r="CI1292" i="1"/>
  <c r="CJ1292" i="1"/>
  <c r="CK1292" i="1"/>
  <c r="CL1292" i="1"/>
  <c r="CM1292" i="1"/>
  <c r="CN1292" i="1"/>
  <c r="CO1292" i="1"/>
  <c r="CP1292" i="1"/>
  <c r="CQ1292" i="1"/>
  <c r="CR1292" i="1"/>
  <c r="CS1292" i="1"/>
  <c r="CT1292" i="1"/>
  <c r="CU1292" i="1"/>
  <c r="CV1292" i="1"/>
  <c r="CW1292" i="1"/>
  <c r="CX1292" i="1"/>
  <c r="CY1292" i="1"/>
  <c r="CZ1292" i="1"/>
  <c r="DA1292" i="1"/>
  <c r="DB1292" i="1"/>
  <c r="DC1292" i="1"/>
  <c r="DD1292" i="1"/>
  <c r="DE1292" i="1"/>
  <c r="DF1292" i="1"/>
  <c r="DG1292" i="1"/>
  <c r="DH1292" i="1"/>
  <c r="DI1292" i="1"/>
  <c r="Q1293" i="1"/>
  <c r="R1293" i="1"/>
  <c r="S1293" i="1"/>
  <c r="T1293" i="1"/>
  <c r="U1293" i="1"/>
  <c r="V1293" i="1"/>
  <c r="W1293" i="1"/>
  <c r="X1293" i="1"/>
  <c r="Y1293" i="1"/>
  <c r="Z1293" i="1"/>
  <c r="AA1293" i="1"/>
  <c r="AB1293" i="1"/>
  <c r="AC1293" i="1"/>
  <c r="AD1293" i="1"/>
  <c r="AE1293" i="1"/>
  <c r="AF1293" i="1"/>
  <c r="AG1293" i="1"/>
  <c r="AH1293" i="1"/>
  <c r="AI1293" i="1"/>
  <c r="AJ1293" i="1"/>
  <c r="AK1293" i="1"/>
  <c r="AL1293" i="1"/>
  <c r="AM1293" i="1"/>
  <c r="AN1293" i="1"/>
  <c r="AO1293" i="1"/>
  <c r="AP1293" i="1"/>
  <c r="AQ1293" i="1"/>
  <c r="AR1293" i="1"/>
  <c r="AS1293" i="1"/>
  <c r="AT1293" i="1"/>
  <c r="AU1293" i="1"/>
  <c r="AV1293" i="1"/>
  <c r="AW1293" i="1"/>
  <c r="AX1293" i="1"/>
  <c r="AY1293" i="1"/>
  <c r="AZ1293" i="1"/>
  <c r="BA1293" i="1"/>
  <c r="BB1293" i="1"/>
  <c r="BC1293" i="1"/>
  <c r="BD1293" i="1"/>
  <c r="BE1293" i="1"/>
  <c r="BF1293" i="1"/>
  <c r="BG1293" i="1"/>
  <c r="BH1293" i="1"/>
  <c r="BI1293" i="1"/>
  <c r="BJ1293" i="1"/>
  <c r="BK1293" i="1"/>
  <c r="BL1293" i="1"/>
  <c r="BM1293" i="1"/>
  <c r="BN1293" i="1"/>
  <c r="BO1293" i="1"/>
  <c r="BP1293" i="1"/>
  <c r="BQ1293" i="1"/>
  <c r="BR1293" i="1"/>
  <c r="BS1293" i="1"/>
  <c r="BT1293" i="1"/>
  <c r="BU1293" i="1"/>
  <c r="BV1293" i="1"/>
  <c r="BW1293" i="1"/>
  <c r="BX1293" i="1"/>
  <c r="BY1293" i="1"/>
  <c r="BZ1293" i="1"/>
  <c r="CA1293" i="1"/>
  <c r="CB1293" i="1"/>
  <c r="CC1293" i="1"/>
  <c r="CD1293" i="1"/>
  <c r="CE1293" i="1"/>
  <c r="CF1293" i="1"/>
  <c r="CG1293" i="1"/>
  <c r="CH1293" i="1"/>
  <c r="CI1293" i="1"/>
  <c r="CJ1293" i="1"/>
  <c r="CK1293" i="1"/>
  <c r="CL1293" i="1"/>
  <c r="CM1293" i="1"/>
  <c r="CN1293" i="1"/>
  <c r="CO1293" i="1"/>
  <c r="CP1293" i="1"/>
  <c r="CQ1293" i="1"/>
  <c r="CR1293" i="1"/>
  <c r="CS1293" i="1"/>
  <c r="CT1293" i="1"/>
  <c r="CU1293" i="1"/>
  <c r="CV1293" i="1"/>
  <c r="CW1293" i="1"/>
  <c r="CX1293" i="1"/>
  <c r="CY1293" i="1"/>
  <c r="CZ1293" i="1"/>
  <c r="DA1293" i="1"/>
  <c r="DB1293" i="1"/>
  <c r="DC1293" i="1"/>
  <c r="DD1293" i="1"/>
  <c r="DE1293" i="1"/>
  <c r="DF1293" i="1"/>
  <c r="DG1293" i="1"/>
  <c r="DH1293" i="1"/>
  <c r="DI1293" i="1"/>
  <c r="Q1294" i="1"/>
  <c r="R1294" i="1"/>
  <c r="S1294" i="1"/>
  <c r="T1294" i="1"/>
  <c r="U1294" i="1"/>
  <c r="V1294" i="1"/>
  <c r="W1294" i="1"/>
  <c r="X1294" i="1"/>
  <c r="Y1294" i="1"/>
  <c r="Z1294" i="1"/>
  <c r="AA1294" i="1"/>
  <c r="AB1294" i="1"/>
  <c r="AC1294" i="1"/>
  <c r="AD1294" i="1"/>
  <c r="AE1294" i="1"/>
  <c r="AF1294" i="1"/>
  <c r="AG1294" i="1"/>
  <c r="AH1294" i="1"/>
  <c r="AI1294" i="1"/>
  <c r="AJ1294" i="1"/>
  <c r="AK1294" i="1"/>
  <c r="AL1294" i="1"/>
  <c r="AM1294" i="1"/>
  <c r="AN1294" i="1"/>
  <c r="AO1294" i="1"/>
  <c r="AP1294" i="1"/>
  <c r="AQ1294" i="1"/>
  <c r="AR1294" i="1"/>
  <c r="AS1294" i="1"/>
  <c r="AT1294" i="1"/>
  <c r="AU1294" i="1"/>
  <c r="AV1294" i="1"/>
  <c r="AW1294" i="1"/>
  <c r="AX1294" i="1"/>
  <c r="AY1294" i="1"/>
  <c r="AZ1294" i="1"/>
  <c r="BA1294" i="1"/>
  <c r="BB1294" i="1"/>
  <c r="BC1294" i="1"/>
  <c r="BD1294" i="1"/>
  <c r="BE1294" i="1"/>
  <c r="BF1294" i="1"/>
  <c r="BG1294" i="1"/>
  <c r="BH1294" i="1"/>
  <c r="BI1294" i="1"/>
  <c r="BJ1294" i="1"/>
  <c r="BK1294" i="1"/>
  <c r="BL1294" i="1"/>
  <c r="BM1294" i="1"/>
  <c r="BN1294" i="1"/>
  <c r="BO1294" i="1"/>
  <c r="BP1294" i="1"/>
  <c r="BQ1294" i="1"/>
  <c r="BR1294" i="1"/>
  <c r="BS1294" i="1"/>
  <c r="BT1294" i="1"/>
  <c r="BU1294" i="1"/>
  <c r="BV1294" i="1"/>
  <c r="BW1294" i="1"/>
  <c r="BX1294" i="1"/>
  <c r="BY1294" i="1"/>
  <c r="BZ1294" i="1"/>
  <c r="CA1294" i="1"/>
  <c r="CB1294" i="1"/>
  <c r="CC1294" i="1"/>
  <c r="CD1294" i="1"/>
  <c r="CE1294" i="1"/>
  <c r="CF1294" i="1"/>
  <c r="CG1294" i="1"/>
  <c r="CH1294" i="1"/>
  <c r="CI1294" i="1"/>
  <c r="CJ1294" i="1"/>
  <c r="CK1294" i="1"/>
  <c r="CL1294" i="1"/>
  <c r="CM1294" i="1"/>
  <c r="CN1294" i="1"/>
  <c r="CO1294" i="1"/>
  <c r="CP1294" i="1"/>
  <c r="CQ1294" i="1"/>
  <c r="CR1294" i="1"/>
  <c r="CS1294" i="1"/>
  <c r="CT1294" i="1"/>
  <c r="CU1294" i="1"/>
  <c r="CV1294" i="1"/>
  <c r="CW1294" i="1"/>
  <c r="CX1294" i="1"/>
  <c r="CY1294" i="1"/>
  <c r="CZ1294" i="1"/>
  <c r="DA1294" i="1"/>
  <c r="DB1294" i="1"/>
  <c r="DC1294" i="1"/>
  <c r="DD1294" i="1"/>
  <c r="DE1294" i="1"/>
  <c r="DF1294" i="1"/>
  <c r="DG1294" i="1"/>
  <c r="DH1294" i="1"/>
  <c r="DI1294" i="1"/>
  <c r="Q1295" i="1"/>
  <c r="R1295" i="1"/>
  <c r="S1295" i="1"/>
  <c r="T1295" i="1"/>
  <c r="U1295" i="1"/>
  <c r="V1295" i="1"/>
  <c r="W1295" i="1"/>
  <c r="X1295" i="1"/>
  <c r="Y1295" i="1"/>
  <c r="Z1295" i="1"/>
  <c r="AA1295" i="1"/>
  <c r="AB1295" i="1"/>
  <c r="AC1295" i="1"/>
  <c r="AD1295" i="1"/>
  <c r="AE1295" i="1"/>
  <c r="AF1295" i="1"/>
  <c r="AG1295" i="1"/>
  <c r="AH1295" i="1"/>
  <c r="AI1295" i="1"/>
  <c r="AJ1295" i="1"/>
  <c r="AK1295" i="1"/>
  <c r="AL1295" i="1"/>
  <c r="AM1295" i="1"/>
  <c r="AN1295" i="1"/>
  <c r="AO1295" i="1"/>
  <c r="AP1295" i="1"/>
  <c r="AQ1295" i="1"/>
  <c r="AR1295" i="1"/>
  <c r="AS1295" i="1"/>
  <c r="AT1295" i="1"/>
  <c r="AU1295" i="1"/>
  <c r="AV1295" i="1"/>
  <c r="AW1295" i="1"/>
  <c r="AX1295" i="1"/>
  <c r="AY1295" i="1"/>
  <c r="AZ1295" i="1"/>
  <c r="BA1295" i="1"/>
  <c r="BB1295" i="1"/>
  <c r="BC1295" i="1"/>
  <c r="BD1295" i="1"/>
  <c r="BE1295" i="1"/>
  <c r="BF1295" i="1"/>
  <c r="BG1295" i="1"/>
  <c r="BH1295" i="1"/>
  <c r="BI1295" i="1"/>
  <c r="BJ1295" i="1"/>
  <c r="BK1295" i="1"/>
  <c r="BL1295" i="1"/>
  <c r="BM1295" i="1"/>
  <c r="BN1295" i="1"/>
  <c r="BO1295" i="1"/>
  <c r="BP1295" i="1"/>
  <c r="BQ1295" i="1"/>
  <c r="BR1295" i="1"/>
  <c r="BS1295" i="1"/>
  <c r="BT1295" i="1"/>
  <c r="BU1295" i="1"/>
  <c r="BV1295" i="1"/>
  <c r="BW1295" i="1"/>
  <c r="BX1295" i="1"/>
  <c r="BY1295" i="1"/>
  <c r="BZ1295" i="1"/>
  <c r="CA1295" i="1"/>
  <c r="CB1295" i="1"/>
  <c r="CC1295" i="1"/>
  <c r="CD1295" i="1"/>
  <c r="CE1295" i="1"/>
  <c r="CF1295" i="1"/>
  <c r="CG1295" i="1"/>
  <c r="CH1295" i="1"/>
  <c r="CI1295" i="1"/>
  <c r="CJ1295" i="1"/>
  <c r="CK1295" i="1"/>
  <c r="CL1295" i="1"/>
  <c r="CM1295" i="1"/>
  <c r="CN1295" i="1"/>
  <c r="CO1295" i="1"/>
  <c r="CP1295" i="1"/>
  <c r="CQ1295" i="1"/>
  <c r="CR1295" i="1"/>
  <c r="CS1295" i="1"/>
  <c r="CT1295" i="1"/>
  <c r="CU1295" i="1"/>
  <c r="CV1295" i="1"/>
  <c r="CW1295" i="1"/>
  <c r="CX1295" i="1"/>
  <c r="CY1295" i="1"/>
  <c r="CZ1295" i="1"/>
  <c r="DA1295" i="1"/>
  <c r="DB1295" i="1"/>
  <c r="DC1295" i="1"/>
  <c r="DD1295" i="1"/>
  <c r="DE1295" i="1"/>
  <c r="DF1295" i="1"/>
  <c r="DG1295" i="1"/>
  <c r="DH1295" i="1"/>
  <c r="DI1295" i="1"/>
  <c r="Q1296" i="1"/>
  <c r="R1296" i="1"/>
  <c r="S1296" i="1"/>
  <c r="T1296" i="1"/>
  <c r="U1296" i="1"/>
  <c r="V1296" i="1"/>
  <c r="W1296" i="1"/>
  <c r="X1296" i="1"/>
  <c r="Y1296" i="1"/>
  <c r="Z1296" i="1"/>
  <c r="AA1296" i="1"/>
  <c r="AB1296" i="1"/>
  <c r="AC1296" i="1"/>
  <c r="AD1296" i="1"/>
  <c r="AE1296" i="1"/>
  <c r="AF1296" i="1"/>
  <c r="AG1296" i="1"/>
  <c r="AH1296" i="1"/>
  <c r="AI1296" i="1"/>
  <c r="AJ1296" i="1"/>
  <c r="AK1296" i="1"/>
  <c r="AL1296" i="1"/>
  <c r="AM1296" i="1"/>
  <c r="AN1296" i="1"/>
  <c r="AO1296" i="1"/>
  <c r="AP1296" i="1"/>
  <c r="AQ1296" i="1"/>
  <c r="AR1296" i="1"/>
  <c r="AS1296" i="1"/>
  <c r="AT1296" i="1"/>
  <c r="AU1296" i="1"/>
  <c r="AV1296" i="1"/>
  <c r="AW1296" i="1"/>
  <c r="AX1296" i="1"/>
  <c r="AY1296" i="1"/>
  <c r="AZ1296" i="1"/>
  <c r="BA1296" i="1"/>
  <c r="BB1296" i="1"/>
  <c r="BC1296" i="1"/>
  <c r="BD1296" i="1"/>
  <c r="BE1296" i="1"/>
  <c r="BF1296" i="1"/>
  <c r="BG1296" i="1"/>
  <c r="BH1296" i="1"/>
  <c r="BI1296" i="1"/>
  <c r="BJ1296" i="1"/>
  <c r="BK1296" i="1"/>
  <c r="BL1296" i="1"/>
  <c r="BM1296" i="1"/>
  <c r="BN1296" i="1"/>
  <c r="BO1296" i="1"/>
  <c r="BP1296" i="1"/>
  <c r="BQ1296" i="1"/>
  <c r="BR1296" i="1"/>
  <c r="BS1296" i="1"/>
  <c r="BT1296" i="1"/>
  <c r="BU1296" i="1"/>
  <c r="BV1296" i="1"/>
  <c r="BW1296" i="1"/>
  <c r="BX1296" i="1"/>
  <c r="BY1296" i="1"/>
  <c r="BZ1296" i="1"/>
  <c r="CA1296" i="1"/>
  <c r="CB1296" i="1"/>
  <c r="CC1296" i="1"/>
  <c r="CD1296" i="1"/>
  <c r="CE1296" i="1"/>
  <c r="CF1296" i="1"/>
  <c r="CG1296" i="1"/>
  <c r="CH1296" i="1"/>
  <c r="CI1296" i="1"/>
  <c r="CJ1296" i="1"/>
  <c r="CK1296" i="1"/>
  <c r="CL1296" i="1"/>
  <c r="CM1296" i="1"/>
  <c r="CN1296" i="1"/>
  <c r="CO1296" i="1"/>
  <c r="CP1296" i="1"/>
  <c r="CQ1296" i="1"/>
  <c r="CR1296" i="1"/>
  <c r="CS1296" i="1"/>
  <c r="CT1296" i="1"/>
  <c r="CU1296" i="1"/>
  <c r="CV1296" i="1"/>
  <c r="CW1296" i="1"/>
  <c r="CX1296" i="1"/>
  <c r="CY1296" i="1"/>
  <c r="CZ1296" i="1"/>
  <c r="DA1296" i="1"/>
  <c r="DB1296" i="1"/>
  <c r="DC1296" i="1"/>
  <c r="DD1296" i="1"/>
  <c r="DE1296" i="1"/>
  <c r="DF1296" i="1"/>
  <c r="DG1296" i="1"/>
  <c r="DH1296" i="1"/>
  <c r="DI1296" i="1"/>
  <c r="Q1297" i="1"/>
  <c r="R1297" i="1"/>
  <c r="S1297" i="1"/>
  <c r="T1297" i="1"/>
  <c r="U1297" i="1"/>
  <c r="V1297" i="1"/>
  <c r="W1297" i="1"/>
  <c r="X1297" i="1"/>
  <c r="Y1297" i="1"/>
  <c r="Z1297" i="1"/>
  <c r="AA1297" i="1"/>
  <c r="AB1297" i="1"/>
  <c r="AC1297" i="1"/>
  <c r="AD1297" i="1"/>
  <c r="AE1297" i="1"/>
  <c r="AF1297" i="1"/>
  <c r="AG1297" i="1"/>
  <c r="AH1297" i="1"/>
  <c r="AI1297" i="1"/>
  <c r="AJ1297" i="1"/>
  <c r="AK1297" i="1"/>
  <c r="AL1297" i="1"/>
  <c r="AM1297" i="1"/>
  <c r="AN1297" i="1"/>
  <c r="AO1297" i="1"/>
  <c r="AP1297" i="1"/>
  <c r="AQ1297" i="1"/>
  <c r="AR1297" i="1"/>
  <c r="AS1297" i="1"/>
  <c r="AT1297" i="1"/>
  <c r="AU1297" i="1"/>
  <c r="AV1297" i="1"/>
  <c r="AW1297" i="1"/>
  <c r="AX1297" i="1"/>
  <c r="AY1297" i="1"/>
  <c r="AZ1297" i="1"/>
  <c r="BA1297" i="1"/>
  <c r="BB1297" i="1"/>
  <c r="BC1297" i="1"/>
  <c r="BD1297" i="1"/>
  <c r="BE1297" i="1"/>
  <c r="BF1297" i="1"/>
  <c r="BG1297" i="1"/>
  <c r="BH1297" i="1"/>
  <c r="BI1297" i="1"/>
  <c r="BJ1297" i="1"/>
  <c r="BK1297" i="1"/>
  <c r="BL1297" i="1"/>
  <c r="BM1297" i="1"/>
  <c r="BN1297" i="1"/>
  <c r="BO1297" i="1"/>
  <c r="BP1297" i="1"/>
  <c r="BQ1297" i="1"/>
  <c r="BR1297" i="1"/>
  <c r="BS1297" i="1"/>
  <c r="BT1297" i="1"/>
  <c r="BU1297" i="1"/>
  <c r="BV1297" i="1"/>
  <c r="BW1297" i="1"/>
  <c r="BX1297" i="1"/>
  <c r="BY1297" i="1"/>
  <c r="BZ1297" i="1"/>
  <c r="CA1297" i="1"/>
  <c r="CB1297" i="1"/>
  <c r="CC1297" i="1"/>
  <c r="CD1297" i="1"/>
  <c r="CE1297" i="1"/>
  <c r="CF1297" i="1"/>
  <c r="CG1297" i="1"/>
  <c r="CH1297" i="1"/>
  <c r="CI1297" i="1"/>
  <c r="CJ1297" i="1"/>
  <c r="CK1297" i="1"/>
  <c r="CL1297" i="1"/>
  <c r="CM1297" i="1"/>
  <c r="CN1297" i="1"/>
  <c r="CO1297" i="1"/>
  <c r="CP1297" i="1"/>
  <c r="CQ1297" i="1"/>
  <c r="CR1297" i="1"/>
  <c r="CS1297" i="1"/>
  <c r="CT1297" i="1"/>
  <c r="CU1297" i="1"/>
  <c r="CV1297" i="1"/>
  <c r="CW1297" i="1"/>
  <c r="CX1297" i="1"/>
  <c r="CY1297" i="1"/>
  <c r="CZ1297" i="1"/>
  <c r="DA1297" i="1"/>
  <c r="DB1297" i="1"/>
  <c r="DC1297" i="1"/>
  <c r="DD1297" i="1"/>
  <c r="DE1297" i="1"/>
  <c r="DF1297" i="1"/>
  <c r="DG1297" i="1"/>
  <c r="DH1297" i="1"/>
  <c r="DI1297" i="1"/>
  <c r="Q1298" i="1"/>
  <c r="R1298" i="1"/>
  <c r="S1298" i="1"/>
  <c r="T1298" i="1"/>
  <c r="U1298" i="1"/>
  <c r="V1298" i="1"/>
  <c r="W1298" i="1"/>
  <c r="X1298" i="1"/>
  <c r="Y1298" i="1"/>
  <c r="Z1298" i="1"/>
  <c r="AA1298" i="1"/>
  <c r="AB1298" i="1"/>
  <c r="AC1298" i="1"/>
  <c r="AD1298" i="1"/>
  <c r="AE1298" i="1"/>
  <c r="AF1298" i="1"/>
  <c r="AG1298" i="1"/>
  <c r="AH1298" i="1"/>
  <c r="AI1298" i="1"/>
  <c r="AJ1298" i="1"/>
  <c r="AK1298" i="1"/>
  <c r="AL1298" i="1"/>
  <c r="AM1298" i="1"/>
  <c r="AN1298" i="1"/>
  <c r="AO1298" i="1"/>
  <c r="AP1298" i="1"/>
  <c r="AQ1298" i="1"/>
  <c r="AR1298" i="1"/>
  <c r="AS1298" i="1"/>
  <c r="AT1298" i="1"/>
  <c r="AU1298" i="1"/>
  <c r="AV1298" i="1"/>
  <c r="AW1298" i="1"/>
  <c r="AX1298" i="1"/>
  <c r="AY1298" i="1"/>
  <c r="AZ1298" i="1"/>
  <c r="BA1298" i="1"/>
  <c r="BB1298" i="1"/>
  <c r="BC1298" i="1"/>
  <c r="BD1298" i="1"/>
  <c r="BE1298" i="1"/>
  <c r="BF1298" i="1"/>
  <c r="BG1298" i="1"/>
  <c r="BH1298" i="1"/>
  <c r="BI1298" i="1"/>
  <c r="BJ1298" i="1"/>
  <c r="BK1298" i="1"/>
  <c r="BL1298" i="1"/>
  <c r="BM1298" i="1"/>
  <c r="BN1298" i="1"/>
  <c r="BO1298" i="1"/>
  <c r="BP1298" i="1"/>
  <c r="BQ1298" i="1"/>
  <c r="BR1298" i="1"/>
  <c r="BS1298" i="1"/>
  <c r="BT1298" i="1"/>
  <c r="BU1298" i="1"/>
  <c r="BV1298" i="1"/>
  <c r="BW1298" i="1"/>
  <c r="BX1298" i="1"/>
  <c r="BY1298" i="1"/>
  <c r="BZ1298" i="1"/>
  <c r="CA1298" i="1"/>
  <c r="CB1298" i="1"/>
  <c r="CC1298" i="1"/>
  <c r="CD1298" i="1"/>
  <c r="CE1298" i="1"/>
  <c r="CF1298" i="1"/>
  <c r="CG1298" i="1"/>
  <c r="CH1298" i="1"/>
  <c r="CI1298" i="1"/>
  <c r="CJ1298" i="1"/>
  <c r="CK1298" i="1"/>
  <c r="CL1298" i="1"/>
  <c r="CM1298" i="1"/>
  <c r="CN1298" i="1"/>
  <c r="CO1298" i="1"/>
  <c r="CP1298" i="1"/>
  <c r="CQ1298" i="1"/>
  <c r="CR1298" i="1"/>
  <c r="CS1298" i="1"/>
  <c r="CT1298" i="1"/>
  <c r="CU1298" i="1"/>
  <c r="CV1298" i="1"/>
  <c r="CW1298" i="1"/>
  <c r="CX1298" i="1"/>
  <c r="CY1298" i="1"/>
  <c r="CZ1298" i="1"/>
  <c r="DA1298" i="1"/>
  <c r="DB1298" i="1"/>
  <c r="DC1298" i="1"/>
  <c r="DD1298" i="1"/>
  <c r="DE1298" i="1"/>
  <c r="DF1298" i="1"/>
  <c r="DG1298" i="1"/>
  <c r="DH1298" i="1"/>
  <c r="DI1298" i="1"/>
  <c r="Q1299" i="1"/>
  <c r="R1299" i="1"/>
  <c r="S1299" i="1"/>
  <c r="T1299" i="1"/>
  <c r="U1299" i="1"/>
  <c r="V1299" i="1"/>
  <c r="W1299" i="1"/>
  <c r="X1299" i="1"/>
  <c r="Y1299" i="1"/>
  <c r="Z1299" i="1"/>
  <c r="AA1299" i="1"/>
  <c r="AB1299" i="1"/>
  <c r="AC1299" i="1"/>
  <c r="AD1299" i="1"/>
  <c r="AE1299" i="1"/>
  <c r="AF1299" i="1"/>
  <c r="AG1299" i="1"/>
  <c r="AH1299" i="1"/>
  <c r="AI1299" i="1"/>
  <c r="AJ1299" i="1"/>
  <c r="AK1299" i="1"/>
  <c r="AL1299" i="1"/>
  <c r="AM1299" i="1"/>
  <c r="AN1299" i="1"/>
  <c r="AO1299" i="1"/>
  <c r="AP1299" i="1"/>
  <c r="AQ1299" i="1"/>
  <c r="AR1299" i="1"/>
  <c r="AS1299" i="1"/>
  <c r="AT1299" i="1"/>
  <c r="AU1299" i="1"/>
  <c r="AV1299" i="1"/>
  <c r="AW1299" i="1"/>
  <c r="AX1299" i="1"/>
  <c r="AY1299" i="1"/>
  <c r="AZ1299" i="1"/>
  <c r="BA1299" i="1"/>
  <c r="BB1299" i="1"/>
  <c r="BC1299" i="1"/>
  <c r="BD1299" i="1"/>
  <c r="BE1299" i="1"/>
  <c r="BF1299" i="1"/>
  <c r="BG1299" i="1"/>
  <c r="BH1299" i="1"/>
  <c r="BI1299" i="1"/>
  <c r="BJ1299" i="1"/>
  <c r="BK1299" i="1"/>
  <c r="BL1299" i="1"/>
  <c r="BM1299" i="1"/>
  <c r="BN1299" i="1"/>
  <c r="BO1299" i="1"/>
  <c r="BP1299" i="1"/>
  <c r="BQ1299" i="1"/>
  <c r="BR1299" i="1"/>
  <c r="BS1299" i="1"/>
  <c r="BT1299" i="1"/>
  <c r="BU1299" i="1"/>
  <c r="BV1299" i="1"/>
  <c r="BW1299" i="1"/>
  <c r="BX1299" i="1"/>
  <c r="BY1299" i="1"/>
  <c r="BZ1299" i="1"/>
  <c r="CA1299" i="1"/>
  <c r="CB1299" i="1"/>
  <c r="CC1299" i="1"/>
  <c r="CD1299" i="1"/>
  <c r="CE1299" i="1"/>
  <c r="CF1299" i="1"/>
  <c r="CG1299" i="1"/>
  <c r="CH1299" i="1"/>
  <c r="CI1299" i="1"/>
  <c r="CJ1299" i="1"/>
  <c r="CK1299" i="1"/>
  <c r="CL1299" i="1"/>
  <c r="CM1299" i="1"/>
  <c r="CN1299" i="1"/>
  <c r="CO1299" i="1"/>
  <c r="CP1299" i="1"/>
  <c r="CQ1299" i="1"/>
  <c r="CR1299" i="1"/>
  <c r="CS1299" i="1"/>
  <c r="CT1299" i="1"/>
  <c r="CU1299" i="1"/>
  <c r="CV1299" i="1"/>
  <c r="CW1299" i="1"/>
  <c r="CX1299" i="1"/>
  <c r="CY1299" i="1"/>
  <c r="CZ1299" i="1"/>
  <c r="DA1299" i="1"/>
  <c r="DB1299" i="1"/>
  <c r="DC1299" i="1"/>
  <c r="DD1299" i="1"/>
  <c r="DE1299" i="1"/>
  <c r="DF1299" i="1"/>
  <c r="DG1299" i="1"/>
  <c r="DH1299" i="1"/>
  <c r="DI1299" i="1"/>
  <c r="Q1300" i="1"/>
  <c r="R1300" i="1"/>
  <c r="S1300" i="1"/>
  <c r="T1300" i="1"/>
  <c r="U1300" i="1"/>
  <c r="V1300" i="1"/>
  <c r="W1300" i="1"/>
  <c r="X1300" i="1"/>
  <c r="Y1300" i="1"/>
  <c r="Z1300" i="1"/>
  <c r="AA1300" i="1"/>
  <c r="AB1300" i="1"/>
  <c r="AC1300" i="1"/>
  <c r="AD1300" i="1"/>
  <c r="AE1300" i="1"/>
  <c r="AF1300" i="1"/>
  <c r="AG1300" i="1"/>
  <c r="AH1300" i="1"/>
  <c r="AI1300" i="1"/>
  <c r="AJ1300" i="1"/>
  <c r="AK1300" i="1"/>
  <c r="AL1300" i="1"/>
  <c r="AM1300" i="1"/>
  <c r="AN1300" i="1"/>
  <c r="AO1300" i="1"/>
  <c r="AP1300" i="1"/>
  <c r="AQ1300" i="1"/>
  <c r="AR1300" i="1"/>
  <c r="AS1300" i="1"/>
  <c r="AT1300" i="1"/>
  <c r="AU1300" i="1"/>
  <c r="AV1300" i="1"/>
  <c r="AW1300" i="1"/>
  <c r="AX1300" i="1"/>
  <c r="AY1300" i="1"/>
  <c r="AZ1300" i="1"/>
  <c r="BA1300" i="1"/>
  <c r="BB1300" i="1"/>
  <c r="BC1300" i="1"/>
  <c r="BD1300" i="1"/>
  <c r="BE1300" i="1"/>
  <c r="BF1300" i="1"/>
  <c r="BG1300" i="1"/>
  <c r="BH1300" i="1"/>
  <c r="BI1300" i="1"/>
  <c r="BJ1300" i="1"/>
  <c r="BK1300" i="1"/>
  <c r="BL1300" i="1"/>
  <c r="BM1300" i="1"/>
  <c r="BN1300" i="1"/>
  <c r="BO1300" i="1"/>
  <c r="BP1300" i="1"/>
  <c r="BQ1300" i="1"/>
  <c r="BR1300" i="1"/>
  <c r="BS1300" i="1"/>
  <c r="BT1300" i="1"/>
  <c r="BU1300" i="1"/>
  <c r="BV1300" i="1"/>
  <c r="BW1300" i="1"/>
  <c r="BX1300" i="1"/>
  <c r="BY1300" i="1"/>
  <c r="BZ1300" i="1"/>
  <c r="CA1300" i="1"/>
  <c r="CB1300" i="1"/>
  <c r="CC1300" i="1"/>
  <c r="CD1300" i="1"/>
  <c r="CE1300" i="1"/>
  <c r="CF1300" i="1"/>
  <c r="CG1300" i="1"/>
  <c r="CH1300" i="1"/>
  <c r="CI1300" i="1"/>
  <c r="CJ1300" i="1"/>
  <c r="CK1300" i="1"/>
  <c r="CL1300" i="1"/>
  <c r="CM1300" i="1"/>
  <c r="CN1300" i="1"/>
  <c r="CO1300" i="1"/>
  <c r="CP1300" i="1"/>
  <c r="CQ1300" i="1"/>
  <c r="CR1300" i="1"/>
  <c r="CS1300" i="1"/>
  <c r="CT1300" i="1"/>
  <c r="CU1300" i="1"/>
  <c r="CV1300" i="1"/>
  <c r="CW1300" i="1"/>
  <c r="CX1300" i="1"/>
  <c r="CY1300" i="1"/>
  <c r="CZ1300" i="1"/>
  <c r="DA1300" i="1"/>
  <c r="DB1300" i="1"/>
  <c r="DC1300" i="1"/>
  <c r="DD1300" i="1"/>
  <c r="DE1300" i="1"/>
  <c r="DF1300" i="1"/>
  <c r="DG1300" i="1"/>
  <c r="DH1300" i="1"/>
  <c r="DI1300" i="1"/>
  <c r="Q1301" i="1"/>
  <c r="R1301" i="1"/>
  <c r="S1301" i="1"/>
  <c r="T1301" i="1"/>
  <c r="U1301" i="1"/>
  <c r="V1301" i="1"/>
  <c r="W1301" i="1"/>
  <c r="X1301" i="1"/>
  <c r="Y1301" i="1"/>
  <c r="Z1301" i="1"/>
  <c r="AA1301" i="1"/>
  <c r="AB1301" i="1"/>
  <c r="AC1301" i="1"/>
  <c r="AD1301" i="1"/>
  <c r="AE1301" i="1"/>
  <c r="AF1301" i="1"/>
  <c r="AG1301" i="1"/>
  <c r="AH1301" i="1"/>
  <c r="AI1301" i="1"/>
  <c r="AJ1301" i="1"/>
  <c r="AK1301" i="1"/>
  <c r="AL1301" i="1"/>
  <c r="AM1301" i="1"/>
  <c r="AN1301" i="1"/>
  <c r="AO1301" i="1"/>
  <c r="AP1301" i="1"/>
  <c r="AQ1301" i="1"/>
  <c r="AR1301" i="1"/>
  <c r="AS1301" i="1"/>
  <c r="AT1301" i="1"/>
  <c r="AU1301" i="1"/>
  <c r="AV1301" i="1"/>
  <c r="AW1301" i="1"/>
  <c r="AX1301" i="1"/>
  <c r="AY1301" i="1"/>
  <c r="AZ1301" i="1"/>
  <c r="BA1301" i="1"/>
  <c r="BB1301" i="1"/>
  <c r="BC1301" i="1"/>
  <c r="BD1301" i="1"/>
  <c r="BE1301" i="1"/>
  <c r="BF1301" i="1"/>
  <c r="BG1301" i="1"/>
  <c r="BH1301" i="1"/>
  <c r="BI1301" i="1"/>
  <c r="BJ1301" i="1"/>
  <c r="BK1301" i="1"/>
  <c r="BL1301" i="1"/>
  <c r="BM1301" i="1"/>
  <c r="BN1301" i="1"/>
  <c r="BO1301" i="1"/>
  <c r="BP1301" i="1"/>
  <c r="BQ1301" i="1"/>
  <c r="BR1301" i="1"/>
  <c r="BS1301" i="1"/>
  <c r="BT1301" i="1"/>
  <c r="BU1301" i="1"/>
  <c r="BV1301" i="1"/>
  <c r="BW1301" i="1"/>
  <c r="BX1301" i="1"/>
  <c r="BY1301" i="1"/>
  <c r="BZ1301" i="1"/>
  <c r="CA1301" i="1"/>
  <c r="CB1301" i="1"/>
  <c r="CC1301" i="1"/>
  <c r="CD1301" i="1"/>
  <c r="CE1301" i="1"/>
  <c r="CF1301" i="1"/>
  <c r="CG1301" i="1"/>
  <c r="CH1301" i="1"/>
  <c r="CI1301" i="1"/>
  <c r="CJ1301" i="1"/>
  <c r="CK1301" i="1"/>
  <c r="CL1301" i="1"/>
  <c r="CM1301" i="1"/>
  <c r="CN1301" i="1"/>
  <c r="CO1301" i="1"/>
  <c r="CP1301" i="1"/>
  <c r="CQ1301" i="1"/>
  <c r="CR1301" i="1"/>
  <c r="CS1301" i="1"/>
  <c r="CT1301" i="1"/>
  <c r="CU1301" i="1"/>
  <c r="CV1301" i="1"/>
  <c r="CW1301" i="1"/>
  <c r="CX1301" i="1"/>
  <c r="CY1301" i="1"/>
  <c r="CZ1301" i="1"/>
  <c r="DA1301" i="1"/>
  <c r="DB1301" i="1"/>
  <c r="DC1301" i="1"/>
  <c r="DD1301" i="1"/>
  <c r="DE1301" i="1"/>
  <c r="DF1301" i="1"/>
  <c r="DG1301" i="1"/>
  <c r="DH1301" i="1"/>
  <c r="DI1301" i="1"/>
  <c r="Q1302" i="1"/>
  <c r="R1302" i="1"/>
  <c r="S1302" i="1"/>
  <c r="T1302" i="1"/>
  <c r="U1302" i="1"/>
  <c r="V1302" i="1"/>
  <c r="W1302" i="1"/>
  <c r="X1302" i="1"/>
  <c r="Y1302" i="1"/>
  <c r="Z1302" i="1"/>
  <c r="AA1302" i="1"/>
  <c r="AB1302" i="1"/>
  <c r="AC1302" i="1"/>
  <c r="AD1302" i="1"/>
  <c r="AE1302" i="1"/>
  <c r="AF1302" i="1"/>
  <c r="AG1302" i="1"/>
  <c r="AH1302" i="1"/>
  <c r="AI1302" i="1"/>
  <c r="AJ1302" i="1"/>
  <c r="AK1302" i="1"/>
  <c r="AL1302" i="1"/>
  <c r="AM1302" i="1"/>
  <c r="AN1302" i="1"/>
  <c r="AO1302" i="1"/>
  <c r="AP1302" i="1"/>
  <c r="AQ1302" i="1"/>
  <c r="AR1302" i="1"/>
  <c r="AS1302" i="1"/>
  <c r="AT1302" i="1"/>
  <c r="AU1302" i="1"/>
  <c r="AV1302" i="1"/>
  <c r="AW1302" i="1"/>
  <c r="AX1302" i="1"/>
  <c r="AY1302" i="1"/>
  <c r="AZ1302" i="1"/>
  <c r="BA1302" i="1"/>
  <c r="BB1302" i="1"/>
  <c r="BC1302" i="1"/>
  <c r="BD1302" i="1"/>
  <c r="BE1302" i="1"/>
  <c r="BF1302" i="1"/>
  <c r="BG1302" i="1"/>
  <c r="BH1302" i="1"/>
  <c r="BI1302" i="1"/>
  <c r="BJ1302" i="1"/>
  <c r="BK1302" i="1"/>
  <c r="BL1302" i="1"/>
  <c r="BM1302" i="1"/>
  <c r="BN1302" i="1"/>
  <c r="BO1302" i="1"/>
  <c r="BP1302" i="1"/>
  <c r="BQ1302" i="1"/>
  <c r="BR1302" i="1"/>
  <c r="BS1302" i="1"/>
  <c r="BT1302" i="1"/>
  <c r="BU1302" i="1"/>
  <c r="BV1302" i="1"/>
  <c r="BW1302" i="1"/>
  <c r="BX1302" i="1"/>
  <c r="BY1302" i="1"/>
  <c r="BZ1302" i="1"/>
  <c r="CA1302" i="1"/>
  <c r="CB1302" i="1"/>
  <c r="CC1302" i="1"/>
  <c r="CD1302" i="1"/>
  <c r="CE1302" i="1"/>
  <c r="CF1302" i="1"/>
  <c r="CG1302" i="1"/>
  <c r="CH1302" i="1"/>
  <c r="CI1302" i="1"/>
  <c r="CJ1302" i="1"/>
  <c r="CK1302" i="1"/>
  <c r="CL1302" i="1"/>
  <c r="CM1302" i="1"/>
  <c r="CN1302" i="1"/>
  <c r="CO1302" i="1"/>
  <c r="CP1302" i="1"/>
  <c r="CQ1302" i="1"/>
  <c r="CR1302" i="1"/>
  <c r="CS1302" i="1"/>
  <c r="CT1302" i="1"/>
  <c r="CU1302" i="1"/>
  <c r="CV1302" i="1"/>
  <c r="CW1302" i="1"/>
  <c r="CX1302" i="1"/>
  <c r="CY1302" i="1"/>
  <c r="CZ1302" i="1"/>
  <c r="DA1302" i="1"/>
  <c r="DB1302" i="1"/>
  <c r="DC1302" i="1"/>
  <c r="DD1302" i="1"/>
  <c r="DE1302" i="1"/>
  <c r="DF1302" i="1"/>
  <c r="DG1302" i="1"/>
  <c r="DH1302" i="1"/>
  <c r="DI1302" i="1"/>
  <c r="Q1303" i="1"/>
  <c r="R1303" i="1"/>
  <c r="S1303" i="1"/>
  <c r="T1303" i="1"/>
  <c r="U1303" i="1"/>
  <c r="V1303" i="1"/>
  <c r="W1303" i="1"/>
  <c r="X1303" i="1"/>
  <c r="Y1303" i="1"/>
  <c r="Z1303" i="1"/>
  <c r="AA1303" i="1"/>
  <c r="AB1303" i="1"/>
  <c r="AC1303" i="1"/>
  <c r="AD1303" i="1"/>
  <c r="AE1303" i="1"/>
  <c r="AF1303" i="1"/>
  <c r="AG1303" i="1"/>
  <c r="AH1303" i="1"/>
  <c r="AI1303" i="1"/>
  <c r="AJ1303" i="1"/>
  <c r="AK1303" i="1"/>
  <c r="AL1303" i="1"/>
  <c r="AM1303" i="1"/>
  <c r="AN1303" i="1"/>
  <c r="AO1303" i="1"/>
  <c r="AP1303" i="1"/>
  <c r="AQ1303" i="1"/>
  <c r="AR1303" i="1"/>
  <c r="AS1303" i="1"/>
  <c r="AT1303" i="1"/>
  <c r="AU1303" i="1"/>
  <c r="AV1303" i="1"/>
  <c r="AW1303" i="1"/>
  <c r="AX1303" i="1"/>
  <c r="AY1303" i="1"/>
  <c r="AZ1303" i="1"/>
  <c r="BA1303" i="1"/>
  <c r="BB1303" i="1"/>
  <c r="BC1303" i="1"/>
  <c r="BD1303" i="1"/>
  <c r="BE1303" i="1"/>
  <c r="BF1303" i="1"/>
  <c r="BG1303" i="1"/>
  <c r="BH1303" i="1"/>
  <c r="BI1303" i="1"/>
  <c r="BJ1303" i="1"/>
  <c r="BK1303" i="1"/>
  <c r="BL1303" i="1"/>
  <c r="BM1303" i="1"/>
  <c r="BN1303" i="1"/>
  <c r="BO1303" i="1"/>
  <c r="BP1303" i="1"/>
  <c r="BQ1303" i="1"/>
  <c r="BR1303" i="1"/>
  <c r="BS1303" i="1"/>
  <c r="BT1303" i="1"/>
  <c r="BU1303" i="1"/>
  <c r="BV1303" i="1"/>
  <c r="BW1303" i="1"/>
  <c r="BX1303" i="1"/>
  <c r="BY1303" i="1"/>
  <c r="BZ1303" i="1"/>
  <c r="CA1303" i="1"/>
  <c r="CB1303" i="1"/>
  <c r="CC1303" i="1"/>
  <c r="CD1303" i="1"/>
  <c r="CE1303" i="1"/>
  <c r="CF1303" i="1"/>
  <c r="CG1303" i="1"/>
  <c r="CH1303" i="1"/>
  <c r="CI1303" i="1"/>
  <c r="CJ1303" i="1"/>
  <c r="CK1303" i="1"/>
  <c r="CL1303" i="1"/>
  <c r="CM1303" i="1"/>
  <c r="CN1303" i="1"/>
  <c r="CO1303" i="1"/>
  <c r="CP1303" i="1"/>
  <c r="CQ1303" i="1"/>
  <c r="CR1303" i="1"/>
  <c r="CS1303" i="1"/>
  <c r="CT1303" i="1"/>
  <c r="CU1303" i="1"/>
  <c r="CV1303" i="1"/>
  <c r="CW1303" i="1"/>
  <c r="CX1303" i="1"/>
  <c r="CY1303" i="1"/>
  <c r="CZ1303" i="1"/>
  <c r="DA1303" i="1"/>
  <c r="DB1303" i="1"/>
  <c r="DC1303" i="1"/>
  <c r="DD1303" i="1"/>
  <c r="DE1303" i="1"/>
  <c r="DF1303" i="1"/>
  <c r="DG1303" i="1"/>
  <c r="DH1303" i="1"/>
  <c r="DI1303" i="1"/>
  <c r="Q1304" i="1"/>
  <c r="R1304" i="1"/>
  <c r="S1304" i="1"/>
  <c r="T1304" i="1"/>
  <c r="U1304" i="1"/>
  <c r="V1304" i="1"/>
  <c r="W1304" i="1"/>
  <c r="X1304" i="1"/>
  <c r="Y1304" i="1"/>
  <c r="Z1304" i="1"/>
  <c r="AA1304" i="1"/>
  <c r="AB1304" i="1"/>
  <c r="AC1304" i="1"/>
  <c r="AD1304" i="1"/>
  <c r="AE1304" i="1"/>
  <c r="AF1304" i="1"/>
  <c r="AG1304" i="1"/>
  <c r="AH1304" i="1"/>
  <c r="AI1304" i="1"/>
  <c r="AJ1304" i="1"/>
  <c r="AK1304" i="1"/>
  <c r="AL1304" i="1"/>
  <c r="AM1304" i="1"/>
  <c r="AN1304" i="1"/>
  <c r="AO1304" i="1"/>
  <c r="AP1304" i="1"/>
  <c r="AQ1304" i="1"/>
  <c r="AR1304" i="1"/>
  <c r="AS1304" i="1"/>
  <c r="AT1304" i="1"/>
  <c r="AU1304" i="1"/>
  <c r="AV1304" i="1"/>
  <c r="AW1304" i="1"/>
  <c r="AX1304" i="1"/>
  <c r="AY1304" i="1"/>
  <c r="AZ1304" i="1"/>
  <c r="BA1304" i="1"/>
  <c r="BB1304" i="1"/>
  <c r="BC1304" i="1"/>
  <c r="BD1304" i="1"/>
  <c r="BE1304" i="1"/>
  <c r="BF1304" i="1"/>
  <c r="BG1304" i="1"/>
  <c r="BH1304" i="1"/>
  <c r="BI1304" i="1"/>
  <c r="BJ1304" i="1"/>
  <c r="BK1304" i="1"/>
  <c r="BL1304" i="1"/>
  <c r="BM1304" i="1"/>
  <c r="BN1304" i="1"/>
  <c r="BO1304" i="1"/>
  <c r="BP1304" i="1"/>
  <c r="BQ1304" i="1"/>
  <c r="BR1304" i="1"/>
  <c r="BS1304" i="1"/>
  <c r="BT1304" i="1"/>
  <c r="BU1304" i="1"/>
  <c r="BV1304" i="1"/>
  <c r="BW1304" i="1"/>
  <c r="BX1304" i="1"/>
  <c r="BY1304" i="1"/>
  <c r="BZ1304" i="1"/>
  <c r="CA1304" i="1"/>
  <c r="CB1304" i="1"/>
  <c r="CC1304" i="1"/>
  <c r="CD1304" i="1"/>
  <c r="CE1304" i="1"/>
  <c r="CF1304" i="1"/>
  <c r="CG1304" i="1"/>
  <c r="CH1304" i="1"/>
  <c r="CI1304" i="1"/>
  <c r="CJ1304" i="1"/>
  <c r="CK1304" i="1"/>
  <c r="CL1304" i="1"/>
  <c r="CM1304" i="1"/>
  <c r="CN1304" i="1"/>
  <c r="CO1304" i="1"/>
  <c r="CP1304" i="1"/>
  <c r="CQ1304" i="1"/>
  <c r="CR1304" i="1"/>
  <c r="CS1304" i="1"/>
  <c r="CT1304" i="1"/>
  <c r="CU1304" i="1"/>
  <c r="CV1304" i="1"/>
  <c r="CW1304" i="1"/>
  <c r="CX1304" i="1"/>
  <c r="CY1304" i="1"/>
  <c r="CZ1304" i="1"/>
  <c r="DA1304" i="1"/>
  <c r="DB1304" i="1"/>
  <c r="DC1304" i="1"/>
  <c r="DD1304" i="1"/>
  <c r="DE1304" i="1"/>
  <c r="DF1304" i="1"/>
  <c r="DG1304" i="1"/>
  <c r="DH1304" i="1"/>
  <c r="DI1304" i="1"/>
  <c r="Q1305" i="1"/>
  <c r="R1305" i="1"/>
  <c r="S1305" i="1"/>
  <c r="T1305" i="1"/>
  <c r="U1305" i="1"/>
  <c r="V1305" i="1"/>
  <c r="W1305" i="1"/>
  <c r="X1305" i="1"/>
  <c r="Y1305" i="1"/>
  <c r="Z1305" i="1"/>
  <c r="AA1305" i="1"/>
  <c r="AB1305" i="1"/>
  <c r="AC1305" i="1"/>
  <c r="AD1305" i="1"/>
  <c r="AE1305" i="1"/>
  <c r="AF1305" i="1"/>
  <c r="AG1305" i="1"/>
  <c r="AH1305" i="1"/>
  <c r="AI1305" i="1"/>
  <c r="AJ1305" i="1"/>
  <c r="AK1305" i="1"/>
  <c r="AL1305" i="1"/>
  <c r="AM1305" i="1"/>
  <c r="AN1305" i="1"/>
  <c r="AO1305" i="1"/>
  <c r="AP1305" i="1"/>
  <c r="AQ1305" i="1"/>
  <c r="AR1305" i="1"/>
  <c r="AS1305" i="1"/>
  <c r="AT1305" i="1"/>
  <c r="AU1305" i="1"/>
  <c r="AV1305" i="1"/>
  <c r="AW1305" i="1"/>
  <c r="AX1305" i="1"/>
  <c r="AY1305" i="1"/>
  <c r="AZ1305" i="1"/>
  <c r="BA1305" i="1"/>
  <c r="BB1305" i="1"/>
  <c r="BC1305" i="1"/>
  <c r="BD1305" i="1"/>
  <c r="BE1305" i="1"/>
  <c r="BF1305" i="1"/>
  <c r="BG1305" i="1"/>
  <c r="BH1305" i="1"/>
  <c r="BI1305" i="1"/>
  <c r="BJ1305" i="1"/>
  <c r="BK1305" i="1"/>
  <c r="BL1305" i="1"/>
  <c r="BM1305" i="1"/>
  <c r="BN1305" i="1"/>
  <c r="BO1305" i="1"/>
  <c r="BP1305" i="1"/>
  <c r="BQ1305" i="1"/>
  <c r="BR1305" i="1"/>
  <c r="BS1305" i="1"/>
  <c r="BT1305" i="1"/>
  <c r="BU1305" i="1"/>
  <c r="BV1305" i="1"/>
  <c r="BW1305" i="1"/>
  <c r="BX1305" i="1"/>
  <c r="BY1305" i="1"/>
  <c r="BZ1305" i="1"/>
  <c r="CA1305" i="1"/>
  <c r="CB1305" i="1"/>
  <c r="CC1305" i="1"/>
  <c r="CD1305" i="1"/>
  <c r="CE1305" i="1"/>
  <c r="CF1305" i="1"/>
  <c r="CG1305" i="1"/>
  <c r="CH1305" i="1"/>
  <c r="CI1305" i="1"/>
  <c r="CJ1305" i="1"/>
  <c r="CK1305" i="1"/>
  <c r="CL1305" i="1"/>
  <c r="CM1305" i="1"/>
  <c r="CN1305" i="1"/>
  <c r="CO1305" i="1"/>
  <c r="CP1305" i="1"/>
  <c r="CQ1305" i="1"/>
  <c r="CR1305" i="1"/>
  <c r="CS1305" i="1"/>
  <c r="CT1305" i="1"/>
  <c r="CU1305" i="1"/>
  <c r="CV1305" i="1"/>
  <c r="CW1305" i="1"/>
  <c r="CX1305" i="1"/>
  <c r="CY1305" i="1"/>
  <c r="CZ1305" i="1"/>
  <c r="DA1305" i="1"/>
  <c r="DB1305" i="1"/>
  <c r="DC1305" i="1"/>
  <c r="DD1305" i="1"/>
  <c r="DE1305" i="1"/>
  <c r="DF1305" i="1"/>
  <c r="DG1305" i="1"/>
  <c r="DH1305" i="1"/>
  <c r="DI1305" i="1"/>
  <c r="Q1306" i="1"/>
  <c r="R1306" i="1"/>
  <c r="S1306" i="1"/>
  <c r="T1306" i="1"/>
  <c r="U1306" i="1"/>
  <c r="V1306" i="1"/>
  <c r="W1306" i="1"/>
  <c r="X1306" i="1"/>
  <c r="Y1306" i="1"/>
  <c r="Z1306" i="1"/>
  <c r="AA1306" i="1"/>
  <c r="AB1306" i="1"/>
  <c r="AC1306" i="1"/>
  <c r="AD1306" i="1"/>
  <c r="AE1306" i="1"/>
  <c r="AF1306" i="1"/>
  <c r="AG1306" i="1"/>
  <c r="AH1306" i="1"/>
  <c r="AI1306" i="1"/>
  <c r="AJ1306" i="1"/>
  <c r="AK1306" i="1"/>
  <c r="AL1306" i="1"/>
  <c r="AM1306" i="1"/>
  <c r="AN1306" i="1"/>
  <c r="AO1306" i="1"/>
  <c r="AP1306" i="1"/>
  <c r="AQ1306" i="1"/>
  <c r="AR1306" i="1"/>
  <c r="AS1306" i="1"/>
  <c r="AT1306" i="1"/>
  <c r="AU1306" i="1"/>
  <c r="AV1306" i="1"/>
  <c r="AW1306" i="1"/>
  <c r="AX1306" i="1"/>
  <c r="AY1306" i="1"/>
  <c r="AZ1306" i="1"/>
  <c r="BA1306" i="1"/>
  <c r="BB1306" i="1"/>
  <c r="BC1306" i="1"/>
  <c r="BD1306" i="1"/>
  <c r="BE1306" i="1"/>
  <c r="BF1306" i="1"/>
  <c r="BG1306" i="1"/>
  <c r="BH1306" i="1"/>
  <c r="BI1306" i="1"/>
  <c r="BJ1306" i="1"/>
  <c r="BK1306" i="1"/>
  <c r="BL1306" i="1"/>
  <c r="BM1306" i="1"/>
  <c r="BN1306" i="1"/>
  <c r="BO1306" i="1"/>
  <c r="BP1306" i="1"/>
  <c r="BQ1306" i="1"/>
  <c r="BR1306" i="1"/>
  <c r="BS1306" i="1"/>
  <c r="BT1306" i="1"/>
  <c r="BU1306" i="1"/>
  <c r="BV1306" i="1"/>
  <c r="BW1306" i="1"/>
  <c r="BX1306" i="1"/>
  <c r="BY1306" i="1"/>
  <c r="BZ1306" i="1"/>
  <c r="CA1306" i="1"/>
  <c r="CB1306" i="1"/>
  <c r="CC1306" i="1"/>
  <c r="CD1306" i="1"/>
  <c r="CE1306" i="1"/>
  <c r="CF1306" i="1"/>
  <c r="CG1306" i="1"/>
  <c r="CH1306" i="1"/>
  <c r="CI1306" i="1"/>
  <c r="CJ1306" i="1"/>
  <c r="CK1306" i="1"/>
  <c r="CL1306" i="1"/>
  <c r="CM1306" i="1"/>
  <c r="CN1306" i="1"/>
  <c r="CO1306" i="1"/>
  <c r="CP1306" i="1"/>
  <c r="CQ1306" i="1"/>
  <c r="CR1306" i="1"/>
  <c r="CS1306" i="1"/>
  <c r="CT1306" i="1"/>
  <c r="CU1306" i="1"/>
  <c r="CV1306" i="1"/>
  <c r="CW1306" i="1"/>
  <c r="CX1306" i="1"/>
  <c r="CY1306" i="1"/>
  <c r="CZ1306" i="1"/>
  <c r="DA1306" i="1"/>
  <c r="DB1306" i="1"/>
  <c r="DC1306" i="1"/>
  <c r="DD1306" i="1"/>
  <c r="DE1306" i="1"/>
  <c r="DF1306" i="1"/>
  <c r="DG1306" i="1"/>
  <c r="DH1306" i="1"/>
  <c r="DI1306" i="1"/>
  <c r="Q1307" i="1"/>
  <c r="R1307" i="1"/>
  <c r="S1307" i="1"/>
  <c r="T1307" i="1"/>
  <c r="U1307" i="1"/>
  <c r="V1307" i="1"/>
  <c r="W1307" i="1"/>
  <c r="X1307" i="1"/>
  <c r="Y1307" i="1"/>
  <c r="Z1307" i="1"/>
  <c r="AA1307" i="1"/>
  <c r="AB1307" i="1"/>
  <c r="AC1307" i="1"/>
  <c r="AD1307" i="1"/>
  <c r="AE1307" i="1"/>
  <c r="AF1307" i="1"/>
  <c r="AG1307" i="1"/>
  <c r="AH1307" i="1"/>
  <c r="AI1307" i="1"/>
  <c r="AJ1307" i="1"/>
  <c r="AK1307" i="1"/>
  <c r="AL1307" i="1"/>
  <c r="AM1307" i="1"/>
  <c r="AN1307" i="1"/>
  <c r="AO1307" i="1"/>
  <c r="AP1307" i="1"/>
  <c r="AQ1307" i="1"/>
  <c r="AR1307" i="1"/>
  <c r="AS1307" i="1"/>
  <c r="AT1307" i="1"/>
  <c r="AU1307" i="1"/>
  <c r="AV1307" i="1"/>
  <c r="AW1307" i="1"/>
  <c r="AX1307" i="1"/>
  <c r="AY1307" i="1"/>
  <c r="AZ1307" i="1"/>
  <c r="BA1307" i="1"/>
  <c r="BB1307" i="1"/>
  <c r="BC1307" i="1"/>
  <c r="BD1307" i="1"/>
  <c r="BE1307" i="1"/>
  <c r="BF1307" i="1"/>
  <c r="BG1307" i="1"/>
  <c r="BH1307" i="1"/>
  <c r="BI1307" i="1"/>
  <c r="BJ1307" i="1"/>
  <c r="BK1307" i="1"/>
  <c r="BL1307" i="1"/>
  <c r="BM1307" i="1"/>
  <c r="BN1307" i="1"/>
  <c r="BO1307" i="1"/>
  <c r="BP1307" i="1"/>
  <c r="BQ1307" i="1"/>
  <c r="BR1307" i="1"/>
  <c r="BS1307" i="1"/>
  <c r="BT1307" i="1"/>
  <c r="BU1307" i="1"/>
  <c r="BV1307" i="1"/>
  <c r="BW1307" i="1"/>
  <c r="BX1307" i="1"/>
  <c r="BY1307" i="1"/>
  <c r="BZ1307" i="1"/>
  <c r="CA1307" i="1"/>
  <c r="CB1307" i="1"/>
  <c r="CC1307" i="1"/>
  <c r="CD1307" i="1"/>
  <c r="CE1307" i="1"/>
  <c r="CF1307" i="1"/>
  <c r="CG1307" i="1"/>
  <c r="CH1307" i="1"/>
  <c r="CI1307" i="1"/>
  <c r="CJ1307" i="1"/>
  <c r="CK1307" i="1"/>
  <c r="CL1307" i="1"/>
  <c r="CM1307" i="1"/>
  <c r="CN1307" i="1"/>
  <c r="CO1307" i="1"/>
  <c r="CP1307" i="1"/>
  <c r="CQ1307" i="1"/>
  <c r="CR1307" i="1"/>
  <c r="CS1307" i="1"/>
  <c r="CT1307" i="1"/>
  <c r="CU1307" i="1"/>
  <c r="CV1307" i="1"/>
  <c r="CW1307" i="1"/>
  <c r="CX1307" i="1"/>
  <c r="CY1307" i="1"/>
  <c r="CZ1307" i="1"/>
  <c r="DA1307" i="1"/>
  <c r="DB1307" i="1"/>
  <c r="DC1307" i="1"/>
  <c r="DD1307" i="1"/>
  <c r="DE1307" i="1"/>
  <c r="DF1307" i="1"/>
  <c r="DG1307" i="1"/>
  <c r="DH1307" i="1"/>
  <c r="DI1307" i="1"/>
  <c r="Q1308" i="1"/>
  <c r="R1308" i="1"/>
  <c r="S1308" i="1"/>
  <c r="T1308" i="1"/>
  <c r="U1308" i="1"/>
  <c r="V1308" i="1"/>
  <c r="W1308" i="1"/>
  <c r="X1308" i="1"/>
  <c r="Y1308" i="1"/>
  <c r="Z1308" i="1"/>
  <c r="AA1308" i="1"/>
  <c r="AB1308" i="1"/>
  <c r="AC1308" i="1"/>
  <c r="AD1308" i="1"/>
  <c r="AE1308" i="1"/>
  <c r="AF1308" i="1"/>
  <c r="AG1308" i="1"/>
  <c r="AH1308" i="1"/>
  <c r="AI1308" i="1"/>
  <c r="AJ1308" i="1"/>
  <c r="AK1308" i="1"/>
  <c r="AL1308" i="1"/>
  <c r="AM1308" i="1"/>
  <c r="AN1308" i="1"/>
  <c r="AO1308" i="1"/>
  <c r="AP1308" i="1"/>
  <c r="AQ1308" i="1"/>
  <c r="AR1308" i="1"/>
  <c r="AS1308" i="1"/>
  <c r="AT1308" i="1"/>
  <c r="AU1308" i="1"/>
  <c r="AV1308" i="1"/>
  <c r="AW1308" i="1"/>
  <c r="AX1308" i="1"/>
  <c r="AY1308" i="1"/>
  <c r="AZ1308" i="1"/>
  <c r="BA1308" i="1"/>
  <c r="BB1308" i="1"/>
  <c r="BC1308" i="1"/>
  <c r="BD1308" i="1"/>
  <c r="BE1308" i="1"/>
  <c r="BF1308" i="1"/>
  <c r="BG1308" i="1"/>
  <c r="BH1308" i="1"/>
  <c r="BI1308" i="1"/>
  <c r="BJ1308" i="1"/>
  <c r="BK1308" i="1"/>
  <c r="BL1308" i="1"/>
  <c r="BM1308" i="1"/>
  <c r="BN1308" i="1"/>
  <c r="BO1308" i="1"/>
  <c r="BP1308" i="1"/>
  <c r="BQ1308" i="1"/>
  <c r="BR1308" i="1"/>
  <c r="BS1308" i="1"/>
  <c r="BT1308" i="1"/>
  <c r="BU1308" i="1"/>
  <c r="BV1308" i="1"/>
  <c r="BW1308" i="1"/>
  <c r="BX1308" i="1"/>
  <c r="BY1308" i="1"/>
  <c r="BZ1308" i="1"/>
  <c r="CA1308" i="1"/>
  <c r="CB1308" i="1"/>
  <c r="CC1308" i="1"/>
  <c r="CD1308" i="1"/>
  <c r="CE1308" i="1"/>
  <c r="CF1308" i="1"/>
  <c r="CG1308" i="1"/>
  <c r="CH1308" i="1"/>
  <c r="CI1308" i="1"/>
  <c r="CJ1308" i="1"/>
  <c r="CK1308" i="1"/>
  <c r="CL1308" i="1"/>
  <c r="CM1308" i="1"/>
  <c r="CN1308" i="1"/>
  <c r="CO1308" i="1"/>
  <c r="CP1308" i="1"/>
  <c r="CQ1308" i="1"/>
  <c r="CR1308" i="1"/>
  <c r="CS1308" i="1"/>
  <c r="CT1308" i="1"/>
  <c r="CU1308" i="1"/>
  <c r="CV1308" i="1"/>
  <c r="CW1308" i="1"/>
  <c r="CX1308" i="1"/>
  <c r="CY1308" i="1"/>
  <c r="CZ1308" i="1"/>
  <c r="DA1308" i="1"/>
  <c r="DB1308" i="1"/>
  <c r="DC1308" i="1"/>
  <c r="DD1308" i="1"/>
  <c r="DE1308" i="1"/>
  <c r="DF1308" i="1"/>
  <c r="DG1308" i="1"/>
  <c r="DH1308" i="1"/>
  <c r="DI1308" i="1"/>
  <c r="Q1309" i="1"/>
  <c r="R1309" i="1"/>
  <c r="S1309" i="1"/>
  <c r="T1309" i="1"/>
  <c r="U1309" i="1"/>
  <c r="V1309" i="1"/>
  <c r="W1309" i="1"/>
  <c r="X1309" i="1"/>
  <c r="Y1309" i="1"/>
  <c r="Z1309" i="1"/>
  <c r="AA1309" i="1"/>
  <c r="AB1309" i="1"/>
  <c r="AC1309" i="1"/>
  <c r="AD1309" i="1"/>
  <c r="AE1309" i="1"/>
  <c r="AF1309" i="1"/>
  <c r="AG1309" i="1"/>
  <c r="AH1309" i="1"/>
  <c r="AI1309" i="1"/>
  <c r="AJ1309" i="1"/>
  <c r="AK1309" i="1"/>
  <c r="AL1309" i="1"/>
  <c r="AM1309" i="1"/>
  <c r="AN1309" i="1"/>
  <c r="AO1309" i="1"/>
  <c r="AP1309" i="1"/>
  <c r="AQ1309" i="1"/>
  <c r="AR1309" i="1"/>
  <c r="AS1309" i="1"/>
  <c r="AT1309" i="1"/>
  <c r="AU1309" i="1"/>
  <c r="AV1309" i="1"/>
  <c r="AW1309" i="1"/>
  <c r="AX1309" i="1"/>
  <c r="AY1309" i="1"/>
  <c r="AZ1309" i="1"/>
  <c r="BA1309" i="1"/>
  <c r="BB1309" i="1"/>
  <c r="BC1309" i="1"/>
  <c r="BD1309" i="1"/>
  <c r="BE1309" i="1"/>
  <c r="BF1309" i="1"/>
  <c r="BG1309" i="1"/>
  <c r="BH1309" i="1"/>
  <c r="BI1309" i="1"/>
  <c r="BJ1309" i="1"/>
  <c r="BK1309" i="1"/>
  <c r="BL1309" i="1"/>
  <c r="BM1309" i="1"/>
  <c r="BN1309" i="1"/>
  <c r="BO1309" i="1"/>
  <c r="BP1309" i="1"/>
  <c r="BQ1309" i="1"/>
  <c r="BR1309" i="1"/>
  <c r="BS1309" i="1"/>
  <c r="BT1309" i="1"/>
  <c r="BU1309" i="1"/>
  <c r="BV1309" i="1"/>
  <c r="BW1309" i="1"/>
  <c r="BX1309" i="1"/>
  <c r="BY1309" i="1"/>
  <c r="BZ1309" i="1"/>
  <c r="CA1309" i="1"/>
  <c r="CB1309" i="1"/>
  <c r="CC1309" i="1"/>
  <c r="CD1309" i="1"/>
  <c r="CE1309" i="1"/>
  <c r="CF1309" i="1"/>
  <c r="CG1309" i="1"/>
  <c r="CH1309" i="1"/>
  <c r="CI1309" i="1"/>
  <c r="CJ1309" i="1"/>
  <c r="CK1309" i="1"/>
  <c r="CL1309" i="1"/>
  <c r="CM1309" i="1"/>
  <c r="CN1309" i="1"/>
  <c r="CO1309" i="1"/>
  <c r="CP1309" i="1"/>
  <c r="CQ1309" i="1"/>
  <c r="CR1309" i="1"/>
  <c r="CS1309" i="1"/>
  <c r="CT1309" i="1"/>
  <c r="CU1309" i="1"/>
  <c r="CV1309" i="1"/>
  <c r="CW1309" i="1"/>
  <c r="CX1309" i="1"/>
  <c r="CY1309" i="1"/>
  <c r="CZ1309" i="1"/>
  <c r="DA1309" i="1"/>
  <c r="DB1309" i="1"/>
  <c r="DC1309" i="1"/>
  <c r="DD1309" i="1"/>
  <c r="DE1309" i="1"/>
  <c r="DF1309" i="1"/>
  <c r="DG1309" i="1"/>
  <c r="DH1309" i="1"/>
  <c r="DI1309" i="1"/>
  <c r="Q1310" i="1"/>
  <c r="R1310" i="1"/>
  <c r="S1310" i="1"/>
  <c r="T1310" i="1"/>
  <c r="U1310" i="1"/>
  <c r="V1310" i="1"/>
  <c r="W1310" i="1"/>
  <c r="X1310" i="1"/>
  <c r="Y1310" i="1"/>
  <c r="Z1310" i="1"/>
  <c r="AA1310" i="1"/>
  <c r="AB1310" i="1"/>
  <c r="AC1310" i="1"/>
  <c r="AD1310" i="1"/>
  <c r="AE1310" i="1"/>
  <c r="AF1310" i="1"/>
  <c r="AG1310" i="1"/>
  <c r="AH1310" i="1"/>
  <c r="AI1310" i="1"/>
  <c r="AJ1310" i="1"/>
  <c r="AK1310" i="1"/>
  <c r="AL1310" i="1"/>
  <c r="AM1310" i="1"/>
  <c r="AN1310" i="1"/>
  <c r="AO1310" i="1"/>
  <c r="AP1310" i="1"/>
  <c r="AQ1310" i="1"/>
  <c r="AR1310" i="1"/>
  <c r="AS1310" i="1"/>
  <c r="AT1310" i="1"/>
  <c r="AU1310" i="1"/>
  <c r="AV1310" i="1"/>
  <c r="AW1310" i="1"/>
  <c r="AX1310" i="1"/>
  <c r="AY1310" i="1"/>
  <c r="AZ1310" i="1"/>
  <c r="BA1310" i="1"/>
  <c r="BB1310" i="1"/>
  <c r="BC1310" i="1"/>
  <c r="BD1310" i="1"/>
  <c r="BE1310" i="1"/>
  <c r="BF1310" i="1"/>
  <c r="BG1310" i="1"/>
  <c r="BH1310" i="1"/>
  <c r="BI1310" i="1"/>
  <c r="BJ1310" i="1"/>
  <c r="BK1310" i="1"/>
  <c r="BL1310" i="1"/>
  <c r="BM1310" i="1"/>
  <c r="BN1310" i="1"/>
  <c r="BO1310" i="1"/>
  <c r="BP1310" i="1"/>
  <c r="BQ1310" i="1"/>
  <c r="BR1310" i="1"/>
  <c r="BS1310" i="1"/>
  <c r="BT1310" i="1"/>
  <c r="BU1310" i="1"/>
  <c r="BV1310" i="1"/>
  <c r="BW1310" i="1"/>
  <c r="BX1310" i="1"/>
  <c r="BY1310" i="1"/>
  <c r="BZ1310" i="1"/>
  <c r="CA1310" i="1"/>
  <c r="CB1310" i="1"/>
  <c r="CC1310" i="1"/>
  <c r="CD1310" i="1"/>
  <c r="CE1310" i="1"/>
  <c r="CF1310" i="1"/>
  <c r="CG1310" i="1"/>
  <c r="CH1310" i="1"/>
  <c r="CI1310" i="1"/>
  <c r="CJ1310" i="1"/>
  <c r="CK1310" i="1"/>
  <c r="CL1310" i="1"/>
  <c r="CM1310" i="1"/>
  <c r="CN1310" i="1"/>
  <c r="CO1310" i="1"/>
  <c r="CP1310" i="1"/>
  <c r="CQ1310" i="1"/>
  <c r="CR1310" i="1"/>
  <c r="CS1310" i="1"/>
  <c r="CT1310" i="1"/>
  <c r="CU1310" i="1"/>
  <c r="CV1310" i="1"/>
  <c r="CW1310" i="1"/>
  <c r="CX1310" i="1"/>
  <c r="CY1310" i="1"/>
  <c r="CZ1310" i="1"/>
  <c r="DA1310" i="1"/>
  <c r="DB1310" i="1"/>
  <c r="DC1310" i="1"/>
  <c r="DD1310" i="1"/>
  <c r="DE1310" i="1"/>
  <c r="DF1310" i="1"/>
  <c r="DG1310" i="1"/>
  <c r="DH1310" i="1"/>
  <c r="DI1310" i="1"/>
  <c r="Q1311" i="1"/>
  <c r="R1311" i="1"/>
  <c r="S1311" i="1"/>
  <c r="T1311" i="1"/>
  <c r="U1311" i="1"/>
  <c r="V1311" i="1"/>
  <c r="W1311" i="1"/>
  <c r="X1311" i="1"/>
  <c r="Y1311" i="1"/>
  <c r="Z1311" i="1"/>
  <c r="AA1311" i="1"/>
  <c r="AB1311" i="1"/>
  <c r="AC1311" i="1"/>
  <c r="AD1311" i="1"/>
  <c r="AE1311" i="1"/>
  <c r="AF1311" i="1"/>
  <c r="AG1311" i="1"/>
  <c r="AH1311" i="1"/>
  <c r="AI1311" i="1"/>
  <c r="AJ1311" i="1"/>
  <c r="AK1311" i="1"/>
  <c r="AL1311" i="1"/>
  <c r="AM1311" i="1"/>
  <c r="AN1311" i="1"/>
  <c r="AO1311" i="1"/>
  <c r="AP1311" i="1"/>
  <c r="AQ1311" i="1"/>
  <c r="AR1311" i="1"/>
  <c r="AS1311" i="1"/>
  <c r="AT1311" i="1"/>
  <c r="AU1311" i="1"/>
  <c r="AV1311" i="1"/>
  <c r="AW1311" i="1"/>
  <c r="AX1311" i="1"/>
  <c r="AY1311" i="1"/>
  <c r="AZ1311" i="1"/>
  <c r="BA1311" i="1"/>
  <c r="BB1311" i="1"/>
  <c r="BC1311" i="1"/>
  <c r="BD1311" i="1"/>
  <c r="BE1311" i="1"/>
  <c r="BF1311" i="1"/>
  <c r="BG1311" i="1"/>
  <c r="BH1311" i="1"/>
  <c r="BI1311" i="1"/>
  <c r="BJ1311" i="1"/>
  <c r="BK1311" i="1"/>
  <c r="BL1311" i="1"/>
  <c r="BM1311" i="1"/>
  <c r="BN1311" i="1"/>
  <c r="BO1311" i="1"/>
  <c r="BP1311" i="1"/>
  <c r="BQ1311" i="1"/>
  <c r="BR1311" i="1"/>
  <c r="BS1311" i="1"/>
  <c r="BT1311" i="1"/>
  <c r="BU1311" i="1"/>
  <c r="BV1311" i="1"/>
  <c r="BW1311" i="1"/>
  <c r="BX1311" i="1"/>
  <c r="BY1311" i="1"/>
  <c r="BZ1311" i="1"/>
  <c r="CA1311" i="1"/>
  <c r="CB1311" i="1"/>
  <c r="CC1311" i="1"/>
  <c r="CD1311" i="1"/>
  <c r="CE1311" i="1"/>
  <c r="CF1311" i="1"/>
  <c r="CG1311" i="1"/>
  <c r="CH1311" i="1"/>
  <c r="CI1311" i="1"/>
  <c r="CJ1311" i="1"/>
  <c r="CK1311" i="1"/>
  <c r="CL1311" i="1"/>
  <c r="CM1311" i="1"/>
  <c r="CN1311" i="1"/>
  <c r="CO1311" i="1"/>
  <c r="CP1311" i="1"/>
  <c r="CQ1311" i="1"/>
  <c r="CR1311" i="1"/>
  <c r="CS1311" i="1"/>
  <c r="CT1311" i="1"/>
  <c r="CU1311" i="1"/>
  <c r="CV1311" i="1"/>
  <c r="CW1311" i="1"/>
  <c r="CX1311" i="1"/>
  <c r="CY1311" i="1"/>
  <c r="CZ1311" i="1"/>
  <c r="DA1311" i="1"/>
  <c r="DB1311" i="1"/>
  <c r="DC1311" i="1"/>
  <c r="DD1311" i="1"/>
  <c r="DE1311" i="1"/>
  <c r="DF1311" i="1"/>
  <c r="DG1311" i="1"/>
  <c r="DH1311" i="1"/>
  <c r="DI1311" i="1"/>
  <c r="Q1312" i="1"/>
  <c r="R1312" i="1"/>
  <c r="S1312" i="1"/>
  <c r="T1312" i="1"/>
  <c r="U1312" i="1"/>
  <c r="V1312" i="1"/>
  <c r="W1312" i="1"/>
  <c r="X1312" i="1"/>
  <c r="Y1312" i="1"/>
  <c r="Z1312" i="1"/>
  <c r="AA1312" i="1"/>
  <c r="AB1312" i="1"/>
  <c r="AC1312" i="1"/>
  <c r="AD1312" i="1"/>
  <c r="AE1312" i="1"/>
  <c r="AF1312" i="1"/>
  <c r="AG1312" i="1"/>
  <c r="AH1312" i="1"/>
  <c r="AI1312" i="1"/>
  <c r="AJ1312" i="1"/>
  <c r="AK1312" i="1"/>
  <c r="AL1312" i="1"/>
  <c r="AM1312" i="1"/>
  <c r="AN1312" i="1"/>
  <c r="AO1312" i="1"/>
  <c r="AP1312" i="1"/>
  <c r="AQ1312" i="1"/>
  <c r="AR1312" i="1"/>
  <c r="AS1312" i="1"/>
  <c r="AT1312" i="1"/>
  <c r="AU1312" i="1"/>
  <c r="AV1312" i="1"/>
  <c r="AW1312" i="1"/>
  <c r="AX1312" i="1"/>
  <c r="AY1312" i="1"/>
  <c r="AZ1312" i="1"/>
  <c r="BA1312" i="1"/>
  <c r="BB1312" i="1"/>
  <c r="BC1312" i="1"/>
  <c r="BD1312" i="1"/>
  <c r="BE1312" i="1"/>
  <c r="BF1312" i="1"/>
  <c r="BG1312" i="1"/>
  <c r="BH1312" i="1"/>
  <c r="BI1312" i="1"/>
  <c r="BJ1312" i="1"/>
  <c r="BK1312" i="1"/>
  <c r="BL1312" i="1"/>
  <c r="BM1312" i="1"/>
  <c r="BN1312" i="1"/>
  <c r="BO1312" i="1"/>
  <c r="BP1312" i="1"/>
  <c r="BQ1312" i="1"/>
  <c r="BR1312" i="1"/>
  <c r="BS1312" i="1"/>
  <c r="BT1312" i="1"/>
  <c r="BU1312" i="1"/>
  <c r="BV1312" i="1"/>
  <c r="BW1312" i="1"/>
  <c r="BX1312" i="1"/>
  <c r="BY1312" i="1"/>
  <c r="BZ1312" i="1"/>
  <c r="CA1312" i="1"/>
  <c r="CB1312" i="1"/>
  <c r="CC1312" i="1"/>
  <c r="CD1312" i="1"/>
  <c r="CE1312" i="1"/>
  <c r="CF1312" i="1"/>
  <c r="CG1312" i="1"/>
  <c r="CH1312" i="1"/>
  <c r="CI1312" i="1"/>
  <c r="CJ1312" i="1"/>
  <c r="CK1312" i="1"/>
  <c r="CL1312" i="1"/>
  <c r="CM1312" i="1"/>
  <c r="CN1312" i="1"/>
  <c r="CO1312" i="1"/>
  <c r="CP1312" i="1"/>
  <c r="CQ1312" i="1"/>
  <c r="CR1312" i="1"/>
  <c r="CS1312" i="1"/>
  <c r="CT1312" i="1"/>
  <c r="CU1312" i="1"/>
  <c r="CV1312" i="1"/>
  <c r="CW1312" i="1"/>
  <c r="CX1312" i="1"/>
  <c r="CY1312" i="1"/>
  <c r="CZ1312" i="1"/>
  <c r="DA1312" i="1"/>
  <c r="DB1312" i="1"/>
  <c r="DC1312" i="1"/>
  <c r="DD1312" i="1"/>
  <c r="DE1312" i="1"/>
  <c r="DF1312" i="1"/>
  <c r="DG1312" i="1"/>
  <c r="DH1312" i="1"/>
  <c r="DI1312" i="1"/>
  <c r="Q1313" i="1"/>
  <c r="R1313" i="1"/>
  <c r="S1313" i="1"/>
  <c r="T1313" i="1"/>
  <c r="U1313" i="1"/>
  <c r="V1313" i="1"/>
  <c r="W1313" i="1"/>
  <c r="X1313" i="1"/>
  <c r="Y1313" i="1"/>
  <c r="Z1313" i="1"/>
  <c r="AA1313" i="1"/>
  <c r="AB1313" i="1"/>
  <c r="AC1313" i="1"/>
  <c r="AD1313" i="1"/>
  <c r="AE1313" i="1"/>
  <c r="AF1313" i="1"/>
  <c r="AG1313" i="1"/>
  <c r="AH1313" i="1"/>
  <c r="AI1313" i="1"/>
  <c r="AJ1313" i="1"/>
  <c r="AK1313" i="1"/>
  <c r="AL1313" i="1"/>
  <c r="AM1313" i="1"/>
  <c r="AN1313" i="1"/>
  <c r="AO1313" i="1"/>
  <c r="AP1313" i="1"/>
  <c r="AQ1313" i="1"/>
  <c r="AR1313" i="1"/>
  <c r="AS1313" i="1"/>
  <c r="AT1313" i="1"/>
  <c r="AU1313" i="1"/>
  <c r="AV1313" i="1"/>
  <c r="AW1313" i="1"/>
  <c r="AX1313" i="1"/>
  <c r="AY1313" i="1"/>
  <c r="AZ1313" i="1"/>
  <c r="BA1313" i="1"/>
  <c r="BB1313" i="1"/>
  <c r="BC1313" i="1"/>
  <c r="BD1313" i="1"/>
  <c r="BE1313" i="1"/>
  <c r="BF1313" i="1"/>
  <c r="BG1313" i="1"/>
  <c r="BH1313" i="1"/>
  <c r="BI1313" i="1"/>
  <c r="BJ1313" i="1"/>
  <c r="BK1313" i="1"/>
  <c r="BL1313" i="1"/>
  <c r="BM1313" i="1"/>
  <c r="BN1313" i="1"/>
  <c r="BO1313" i="1"/>
  <c r="BP1313" i="1"/>
  <c r="BQ1313" i="1"/>
  <c r="BR1313" i="1"/>
  <c r="BS1313" i="1"/>
  <c r="BT1313" i="1"/>
  <c r="BU1313" i="1"/>
  <c r="BV1313" i="1"/>
  <c r="BW1313" i="1"/>
  <c r="BX1313" i="1"/>
  <c r="BY1313" i="1"/>
  <c r="BZ1313" i="1"/>
  <c r="CA1313" i="1"/>
  <c r="CB1313" i="1"/>
  <c r="CC1313" i="1"/>
  <c r="CD1313" i="1"/>
  <c r="CE1313" i="1"/>
  <c r="CF1313" i="1"/>
  <c r="CG1313" i="1"/>
  <c r="CH1313" i="1"/>
  <c r="CI1313" i="1"/>
  <c r="CJ1313" i="1"/>
  <c r="CK1313" i="1"/>
  <c r="CL1313" i="1"/>
  <c r="CM1313" i="1"/>
  <c r="CN1313" i="1"/>
  <c r="CO1313" i="1"/>
  <c r="CP1313" i="1"/>
  <c r="CQ1313" i="1"/>
  <c r="CR1313" i="1"/>
  <c r="CS1313" i="1"/>
  <c r="CT1313" i="1"/>
  <c r="CU1313" i="1"/>
  <c r="CV1313" i="1"/>
  <c r="CW1313" i="1"/>
  <c r="CX1313" i="1"/>
  <c r="CY1313" i="1"/>
  <c r="CZ1313" i="1"/>
  <c r="DA1313" i="1"/>
  <c r="DB1313" i="1"/>
  <c r="DC1313" i="1"/>
  <c r="DD1313" i="1"/>
  <c r="DE1313" i="1"/>
  <c r="DF1313" i="1"/>
  <c r="DG1313" i="1"/>
  <c r="DH1313" i="1"/>
  <c r="DI1313" i="1"/>
  <c r="Q1314" i="1"/>
  <c r="R1314" i="1"/>
  <c r="S1314" i="1"/>
  <c r="T1314" i="1"/>
  <c r="U1314" i="1"/>
  <c r="V1314" i="1"/>
  <c r="W1314" i="1"/>
  <c r="X1314" i="1"/>
  <c r="Y1314" i="1"/>
  <c r="Z1314" i="1"/>
  <c r="AA1314" i="1"/>
  <c r="AB1314" i="1"/>
  <c r="AC1314" i="1"/>
  <c r="AD1314" i="1"/>
  <c r="AE1314" i="1"/>
  <c r="AF1314" i="1"/>
  <c r="AG1314" i="1"/>
  <c r="AH1314" i="1"/>
  <c r="AI1314" i="1"/>
  <c r="AJ1314" i="1"/>
  <c r="AK1314" i="1"/>
  <c r="AL1314" i="1"/>
  <c r="AM1314" i="1"/>
  <c r="AN1314" i="1"/>
  <c r="AO1314" i="1"/>
  <c r="AP1314" i="1"/>
  <c r="AQ1314" i="1"/>
  <c r="AR1314" i="1"/>
  <c r="AS1314" i="1"/>
  <c r="AT1314" i="1"/>
  <c r="AU1314" i="1"/>
  <c r="AV1314" i="1"/>
  <c r="AW1314" i="1"/>
  <c r="AX1314" i="1"/>
  <c r="AY1314" i="1"/>
  <c r="AZ1314" i="1"/>
  <c r="BA1314" i="1"/>
  <c r="BB1314" i="1"/>
  <c r="BC1314" i="1"/>
  <c r="BD1314" i="1"/>
  <c r="BE1314" i="1"/>
  <c r="BF1314" i="1"/>
  <c r="BG1314" i="1"/>
  <c r="BH1314" i="1"/>
  <c r="BI1314" i="1"/>
  <c r="BJ1314" i="1"/>
  <c r="BK1314" i="1"/>
  <c r="BL1314" i="1"/>
  <c r="BM1314" i="1"/>
  <c r="BN1314" i="1"/>
  <c r="BO1314" i="1"/>
  <c r="BP1314" i="1"/>
  <c r="BQ1314" i="1"/>
  <c r="BR1314" i="1"/>
  <c r="BS1314" i="1"/>
  <c r="BT1314" i="1"/>
  <c r="BU1314" i="1"/>
  <c r="BV1314" i="1"/>
  <c r="BW1314" i="1"/>
  <c r="BX1314" i="1"/>
  <c r="BY1314" i="1"/>
  <c r="BZ1314" i="1"/>
  <c r="CA1314" i="1"/>
  <c r="CB1314" i="1"/>
  <c r="CC1314" i="1"/>
  <c r="CD1314" i="1"/>
  <c r="CE1314" i="1"/>
  <c r="CF1314" i="1"/>
  <c r="CG1314" i="1"/>
  <c r="CH1314" i="1"/>
  <c r="CI1314" i="1"/>
  <c r="CJ1314" i="1"/>
  <c r="CK1314" i="1"/>
  <c r="CL1314" i="1"/>
  <c r="CM1314" i="1"/>
  <c r="CN1314" i="1"/>
  <c r="CO1314" i="1"/>
  <c r="CP1314" i="1"/>
  <c r="CQ1314" i="1"/>
  <c r="CR1314" i="1"/>
  <c r="CS1314" i="1"/>
  <c r="CT1314" i="1"/>
  <c r="CU1314" i="1"/>
  <c r="CV1314" i="1"/>
  <c r="CW1314" i="1"/>
  <c r="CX1314" i="1"/>
  <c r="CY1314" i="1"/>
  <c r="CZ1314" i="1"/>
  <c r="DA1314" i="1"/>
  <c r="DB1314" i="1"/>
  <c r="DC1314" i="1"/>
  <c r="DD1314" i="1"/>
  <c r="DE1314" i="1"/>
  <c r="DF1314" i="1"/>
  <c r="DG1314" i="1"/>
  <c r="DH1314" i="1"/>
  <c r="DI1314" i="1"/>
  <c r="Q1315" i="1"/>
  <c r="R1315" i="1"/>
  <c r="S1315" i="1"/>
  <c r="T1315" i="1"/>
  <c r="U1315" i="1"/>
  <c r="V1315" i="1"/>
  <c r="W1315" i="1"/>
  <c r="X1315" i="1"/>
  <c r="Y1315" i="1"/>
  <c r="Z1315" i="1"/>
  <c r="AA1315" i="1"/>
  <c r="AB1315" i="1"/>
  <c r="AC1315" i="1"/>
  <c r="AD1315" i="1"/>
  <c r="AE1315" i="1"/>
  <c r="AF1315" i="1"/>
  <c r="AG1315" i="1"/>
  <c r="AH1315" i="1"/>
  <c r="AI1315" i="1"/>
  <c r="AJ1315" i="1"/>
  <c r="AK1315" i="1"/>
  <c r="AL1315" i="1"/>
  <c r="AM1315" i="1"/>
  <c r="AN1315" i="1"/>
  <c r="AO1315" i="1"/>
  <c r="AP1315" i="1"/>
  <c r="AQ1315" i="1"/>
  <c r="AR1315" i="1"/>
  <c r="AS1315" i="1"/>
  <c r="AT1315" i="1"/>
  <c r="AU1315" i="1"/>
  <c r="AV1315" i="1"/>
  <c r="AW1315" i="1"/>
  <c r="AX1315" i="1"/>
  <c r="AY1315" i="1"/>
  <c r="AZ1315" i="1"/>
  <c r="BA1315" i="1"/>
  <c r="BB1315" i="1"/>
  <c r="BC1315" i="1"/>
  <c r="BD1315" i="1"/>
  <c r="BE1315" i="1"/>
  <c r="BF1315" i="1"/>
  <c r="BG1315" i="1"/>
  <c r="BH1315" i="1"/>
  <c r="BI1315" i="1"/>
  <c r="BJ1315" i="1"/>
  <c r="BK1315" i="1"/>
  <c r="BL1315" i="1"/>
  <c r="BM1315" i="1"/>
  <c r="BN1315" i="1"/>
  <c r="BO1315" i="1"/>
  <c r="BP1315" i="1"/>
  <c r="BQ1315" i="1"/>
  <c r="BR1315" i="1"/>
  <c r="BS1315" i="1"/>
  <c r="BT1315" i="1"/>
  <c r="BU1315" i="1"/>
  <c r="BV1315" i="1"/>
  <c r="BW1315" i="1"/>
  <c r="BX1315" i="1"/>
  <c r="BY1315" i="1"/>
  <c r="BZ1315" i="1"/>
  <c r="CA1315" i="1"/>
  <c r="CB1315" i="1"/>
  <c r="CC1315" i="1"/>
  <c r="CD1315" i="1"/>
  <c r="CE1315" i="1"/>
  <c r="CF1315" i="1"/>
  <c r="CG1315" i="1"/>
  <c r="CH1315" i="1"/>
  <c r="CI1315" i="1"/>
  <c r="CJ1315" i="1"/>
  <c r="CK1315" i="1"/>
  <c r="CL1315" i="1"/>
  <c r="CM1315" i="1"/>
  <c r="CN1315" i="1"/>
  <c r="CO1315" i="1"/>
  <c r="CP1315" i="1"/>
  <c r="CQ1315" i="1"/>
  <c r="CR1315" i="1"/>
  <c r="CS1315" i="1"/>
  <c r="CT1315" i="1"/>
  <c r="CU1315" i="1"/>
  <c r="CV1315" i="1"/>
  <c r="CW1315" i="1"/>
  <c r="CX1315" i="1"/>
  <c r="CY1315" i="1"/>
  <c r="CZ1315" i="1"/>
  <c r="DA1315" i="1"/>
  <c r="DB1315" i="1"/>
  <c r="DC1315" i="1"/>
  <c r="DD1315" i="1"/>
  <c r="DE1315" i="1"/>
  <c r="DF1315" i="1"/>
  <c r="DG1315" i="1"/>
  <c r="DH1315" i="1"/>
  <c r="DI1315" i="1"/>
  <c r="Q1316" i="1"/>
  <c r="R1316" i="1"/>
  <c r="S1316" i="1"/>
  <c r="T1316" i="1"/>
  <c r="U1316" i="1"/>
  <c r="V1316" i="1"/>
  <c r="W1316" i="1"/>
  <c r="X1316" i="1"/>
  <c r="Y1316" i="1"/>
  <c r="Z1316" i="1"/>
  <c r="AA1316" i="1"/>
  <c r="AB1316" i="1"/>
  <c r="AC1316" i="1"/>
  <c r="AD1316" i="1"/>
  <c r="AE1316" i="1"/>
  <c r="AF1316" i="1"/>
  <c r="AG1316" i="1"/>
  <c r="AH1316" i="1"/>
  <c r="AI1316" i="1"/>
  <c r="AJ1316" i="1"/>
  <c r="AK1316" i="1"/>
  <c r="AL1316" i="1"/>
  <c r="AM1316" i="1"/>
  <c r="AN1316" i="1"/>
  <c r="AO1316" i="1"/>
  <c r="AP1316" i="1"/>
  <c r="AQ1316" i="1"/>
  <c r="AR1316" i="1"/>
  <c r="AS1316" i="1"/>
  <c r="AT1316" i="1"/>
  <c r="AU1316" i="1"/>
  <c r="AV1316" i="1"/>
  <c r="AW1316" i="1"/>
  <c r="AX1316" i="1"/>
  <c r="AY1316" i="1"/>
  <c r="AZ1316" i="1"/>
  <c r="BA1316" i="1"/>
  <c r="BB1316" i="1"/>
  <c r="BC1316" i="1"/>
  <c r="BD1316" i="1"/>
  <c r="BE1316" i="1"/>
  <c r="BF1316" i="1"/>
  <c r="BG1316" i="1"/>
  <c r="BH1316" i="1"/>
  <c r="BI1316" i="1"/>
  <c r="BJ1316" i="1"/>
  <c r="BK1316" i="1"/>
  <c r="BL1316" i="1"/>
  <c r="BM1316" i="1"/>
  <c r="BN1316" i="1"/>
  <c r="BO1316" i="1"/>
  <c r="BP1316" i="1"/>
  <c r="BQ1316" i="1"/>
  <c r="BR1316" i="1"/>
  <c r="BS1316" i="1"/>
  <c r="BT1316" i="1"/>
  <c r="BU1316" i="1"/>
  <c r="BV1316" i="1"/>
  <c r="BW1316" i="1"/>
  <c r="BX1316" i="1"/>
  <c r="BY1316" i="1"/>
  <c r="BZ1316" i="1"/>
  <c r="CA1316" i="1"/>
  <c r="CB1316" i="1"/>
  <c r="CC1316" i="1"/>
  <c r="CD1316" i="1"/>
  <c r="CE1316" i="1"/>
  <c r="CF1316" i="1"/>
  <c r="CG1316" i="1"/>
  <c r="CH1316" i="1"/>
  <c r="CI1316" i="1"/>
  <c r="CJ1316" i="1"/>
  <c r="CK1316" i="1"/>
  <c r="CL1316" i="1"/>
  <c r="CM1316" i="1"/>
  <c r="CN1316" i="1"/>
  <c r="CO1316" i="1"/>
  <c r="CP1316" i="1"/>
  <c r="CQ1316" i="1"/>
  <c r="CR1316" i="1"/>
  <c r="CS1316" i="1"/>
  <c r="CT1316" i="1"/>
  <c r="CU1316" i="1"/>
  <c r="CV1316" i="1"/>
  <c r="CW1316" i="1"/>
  <c r="CX1316" i="1"/>
  <c r="CY1316" i="1"/>
  <c r="CZ1316" i="1"/>
  <c r="DA1316" i="1"/>
  <c r="DB1316" i="1"/>
  <c r="DC1316" i="1"/>
  <c r="DD1316" i="1"/>
  <c r="DE1316" i="1"/>
  <c r="DF1316" i="1"/>
  <c r="DG1316" i="1"/>
  <c r="DH1316" i="1"/>
  <c r="DI1316" i="1"/>
  <c r="Q1317" i="1"/>
  <c r="R1317" i="1"/>
  <c r="S1317" i="1"/>
  <c r="T1317" i="1"/>
  <c r="U1317" i="1"/>
  <c r="V1317" i="1"/>
  <c r="W1317" i="1"/>
  <c r="X1317" i="1"/>
  <c r="Y1317" i="1"/>
  <c r="Z1317" i="1"/>
  <c r="AA1317" i="1"/>
  <c r="AB1317" i="1"/>
  <c r="AC1317" i="1"/>
  <c r="AD1317" i="1"/>
  <c r="AE1317" i="1"/>
  <c r="AF1317" i="1"/>
  <c r="AG1317" i="1"/>
  <c r="AH1317" i="1"/>
  <c r="AI1317" i="1"/>
  <c r="AJ1317" i="1"/>
  <c r="AK1317" i="1"/>
  <c r="AL1317" i="1"/>
  <c r="AM1317" i="1"/>
  <c r="AN1317" i="1"/>
  <c r="AO1317" i="1"/>
  <c r="AP1317" i="1"/>
  <c r="AQ1317" i="1"/>
  <c r="AR1317" i="1"/>
  <c r="AS1317" i="1"/>
  <c r="AT1317" i="1"/>
  <c r="AU1317" i="1"/>
  <c r="AV1317" i="1"/>
  <c r="AW1317" i="1"/>
  <c r="AX1317" i="1"/>
  <c r="AY1317" i="1"/>
  <c r="AZ1317" i="1"/>
  <c r="BA1317" i="1"/>
  <c r="BB1317" i="1"/>
  <c r="BC1317" i="1"/>
  <c r="BD1317" i="1"/>
  <c r="BE1317" i="1"/>
  <c r="BF1317" i="1"/>
  <c r="BG1317" i="1"/>
  <c r="BH1317" i="1"/>
  <c r="BI1317" i="1"/>
  <c r="BJ1317" i="1"/>
  <c r="BK1317" i="1"/>
  <c r="BL1317" i="1"/>
  <c r="BM1317" i="1"/>
  <c r="BN1317" i="1"/>
  <c r="BO1317" i="1"/>
  <c r="BP1317" i="1"/>
  <c r="BQ1317" i="1"/>
  <c r="BR1317" i="1"/>
  <c r="BS1317" i="1"/>
  <c r="BT1317" i="1"/>
  <c r="BU1317" i="1"/>
  <c r="BV1317" i="1"/>
  <c r="BW1317" i="1"/>
  <c r="BX1317" i="1"/>
  <c r="BY1317" i="1"/>
  <c r="BZ1317" i="1"/>
  <c r="CA1317" i="1"/>
  <c r="CB1317" i="1"/>
  <c r="CC1317" i="1"/>
  <c r="CD1317" i="1"/>
  <c r="CE1317" i="1"/>
  <c r="CF1317" i="1"/>
  <c r="CG1317" i="1"/>
  <c r="CH1317" i="1"/>
  <c r="CI1317" i="1"/>
  <c r="CJ1317" i="1"/>
  <c r="CK1317" i="1"/>
  <c r="CL1317" i="1"/>
  <c r="CM1317" i="1"/>
  <c r="CN1317" i="1"/>
  <c r="CO1317" i="1"/>
  <c r="CP1317" i="1"/>
  <c r="CQ1317" i="1"/>
  <c r="CR1317" i="1"/>
  <c r="CS1317" i="1"/>
  <c r="CT1317" i="1"/>
  <c r="CU1317" i="1"/>
  <c r="CV1317" i="1"/>
  <c r="CW1317" i="1"/>
  <c r="CX1317" i="1"/>
  <c r="CY1317" i="1"/>
  <c r="CZ1317" i="1"/>
  <c r="DA1317" i="1"/>
  <c r="DB1317" i="1"/>
  <c r="DC1317" i="1"/>
  <c r="DD1317" i="1"/>
  <c r="DE1317" i="1"/>
  <c r="DF1317" i="1"/>
  <c r="DG1317" i="1"/>
  <c r="DH1317" i="1"/>
  <c r="DI1317" i="1"/>
  <c r="Q1318" i="1"/>
  <c r="R1318" i="1"/>
  <c r="S1318" i="1"/>
  <c r="T1318" i="1"/>
  <c r="U1318" i="1"/>
  <c r="V1318" i="1"/>
  <c r="W1318" i="1"/>
  <c r="X1318" i="1"/>
  <c r="Y1318" i="1"/>
  <c r="Z1318" i="1"/>
  <c r="AA1318" i="1"/>
  <c r="AB1318" i="1"/>
  <c r="AC1318" i="1"/>
  <c r="AD1318" i="1"/>
  <c r="AE1318" i="1"/>
  <c r="AF1318" i="1"/>
  <c r="AG1318" i="1"/>
  <c r="AH1318" i="1"/>
  <c r="AI1318" i="1"/>
  <c r="AJ1318" i="1"/>
  <c r="AK1318" i="1"/>
  <c r="AL1318" i="1"/>
  <c r="AM1318" i="1"/>
  <c r="AN1318" i="1"/>
  <c r="AO1318" i="1"/>
  <c r="AP1318" i="1"/>
  <c r="AQ1318" i="1"/>
  <c r="AR1318" i="1"/>
  <c r="AS1318" i="1"/>
  <c r="AT1318" i="1"/>
  <c r="AU1318" i="1"/>
  <c r="AV1318" i="1"/>
  <c r="AW1318" i="1"/>
  <c r="AX1318" i="1"/>
  <c r="AY1318" i="1"/>
  <c r="AZ1318" i="1"/>
  <c r="BA1318" i="1"/>
  <c r="BB1318" i="1"/>
  <c r="BC1318" i="1"/>
  <c r="BD1318" i="1"/>
  <c r="BE1318" i="1"/>
  <c r="BF1318" i="1"/>
  <c r="BG1318" i="1"/>
  <c r="BH1318" i="1"/>
  <c r="BI1318" i="1"/>
  <c r="BJ1318" i="1"/>
  <c r="BK1318" i="1"/>
  <c r="BL1318" i="1"/>
  <c r="BM1318" i="1"/>
  <c r="BN1318" i="1"/>
  <c r="BO1318" i="1"/>
  <c r="BP1318" i="1"/>
  <c r="BQ1318" i="1"/>
  <c r="BR1318" i="1"/>
  <c r="BS1318" i="1"/>
  <c r="BT1318" i="1"/>
  <c r="BU1318" i="1"/>
  <c r="BV1318" i="1"/>
  <c r="BW1318" i="1"/>
  <c r="BX1318" i="1"/>
  <c r="BY1318" i="1"/>
  <c r="BZ1318" i="1"/>
  <c r="CA1318" i="1"/>
  <c r="CB1318" i="1"/>
  <c r="CC1318" i="1"/>
  <c r="CD1318" i="1"/>
  <c r="CE1318" i="1"/>
  <c r="CF1318" i="1"/>
  <c r="CG1318" i="1"/>
  <c r="CH1318" i="1"/>
  <c r="CI1318" i="1"/>
  <c r="CJ1318" i="1"/>
  <c r="CK1318" i="1"/>
  <c r="CL1318" i="1"/>
  <c r="CM1318" i="1"/>
  <c r="CN1318" i="1"/>
  <c r="CO1318" i="1"/>
  <c r="CP1318" i="1"/>
  <c r="CQ1318" i="1"/>
  <c r="CR1318" i="1"/>
  <c r="CS1318" i="1"/>
  <c r="CT1318" i="1"/>
  <c r="CU1318" i="1"/>
  <c r="CV1318" i="1"/>
  <c r="CW1318" i="1"/>
  <c r="CX1318" i="1"/>
  <c r="CY1318" i="1"/>
  <c r="CZ1318" i="1"/>
  <c r="DA1318" i="1"/>
  <c r="DB1318" i="1"/>
  <c r="DC1318" i="1"/>
  <c r="DD1318" i="1"/>
  <c r="DE1318" i="1"/>
  <c r="DF1318" i="1"/>
  <c r="DG1318" i="1"/>
  <c r="DH1318" i="1"/>
  <c r="DI1318" i="1"/>
  <c r="Q1319" i="1"/>
  <c r="R1319" i="1"/>
  <c r="S1319" i="1"/>
  <c r="T1319" i="1"/>
  <c r="U1319" i="1"/>
  <c r="V1319" i="1"/>
  <c r="W1319" i="1"/>
  <c r="X1319" i="1"/>
  <c r="Y1319" i="1"/>
  <c r="Z1319" i="1"/>
  <c r="AA1319" i="1"/>
  <c r="AB1319" i="1"/>
  <c r="AC1319" i="1"/>
  <c r="AD1319" i="1"/>
  <c r="AE1319" i="1"/>
  <c r="AF1319" i="1"/>
  <c r="AG1319" i="1"/>
  <c r="AH1319" i="1"/>
  <c r="AI1319" i="1"/>
  <c r="AJ1319" i="1"/>
  <c r="AK1319" i="1"/>
  <c r="AL1319" i="1"/>
  <c r="AM1319" i="1"/>
  <c r="AN1319" i="1"/>
  <c r="AO1319" i="1"/>
  <c r="AP1319" i="1"/>
  <c r="AQ1319" i="1"/>
  <c r="AR1319" i="1"/>
  <c r="AS1319" i="1"/>
  <c r="AT1319" i="1"/>
  <c r="AU1319" i="1"/>
  <c r="AV1319" i="1"/>
  <c r="AW1319" i="1"/>
  <c r="AX1319" i="1"/>
  <c r="AY1319" i="1"/>
  <c r="AZ1319" i="1"/>
  <c r="BA1319" i="1"/>
  <c r="BB1319" i="1"/>
  <c r="BC1319" i="1"/>
  <c r="BD1319" i="1"/>
  <c r="BE1319" i="1"/>
  <c r="BF1319" i="1"/>
  <c r="BG1319" i="1"/>
  <c r="BH1319" i="1"/>
  <c r="BI1319" i="1"/>
  <c r="BJ1319" i="1"/>
  <c r="BK1319" i="1"/>
  <c r="BL1319" i="1"/>
  <c r="BM1319" i="1"/>
  <c r="BN1319" i="1"/>
  <c r="BO1319" i="1"/>
  <c r="BP1319" i="1"/>
  <c r="BQ1319" i="1"/>
  <c r="BR1319" i="1"/>
  <c r="BS1319" i="1"/>
  <c r="BT1319" i="1"/>
  <c r="BU1319" i="1"/>
  <c r="BV1319" i="1"/>
  <c r="BW1319" i="1"/>
  <c r="BX1319" i="1"/>
  <c r="BY1319" i="1"/>
  <c r="BZ1319" i="1"/>
  <c r="CA1319" i="1"/>
  <c r="CB1319" i="1"/>
  <c r="CC1319" i="1"/>
  <c r="CD1319" i="1"/>
  <c r="CE1319" i="1"/>
  <c r="CF1319" i="1"/>
  <c r="CG1319" i="1"/>
  <c r="CH1319" i="1"/>
  <c r="CI1319" i="1"/>
  <c r="CJ1319" i="1"/>
  <c r="CK1319" i="1"/>
  <c r="CL1319" i="1"/>
  <c r="CM1319" i="1"/>
  <c r="CN1319" i="1"/>
  <c r="CO1319" i="1"/>
  <c r="CP1319" i="1"/>
  <c r="CQ1319" i="1"/>
  <c r="CR1319" i="1"/>
  <c r="CS1319" i="1"/>
  <c r="CT1319" i="1"/>
  <c r="CU1319" i="1"/>
  <c r="CV1319" i="1"/>
  <c r="CW1319" i="1"/>
  <c r="CX1319" i="1"/>
  <c r="CY1319" i="1"/>
  <c r="CZ1319" i="1"/>
  <c r="DA1319" i="1"/>
  <c r="DB1319" i="1"/>
  <c r="DC1319" i="1"/>
  <c r="DD1319" i="1"/>
  <c r="DE1319" i="1"/>
  <c r="DF1319" i="1"/>
  <c r="DG1319" i="1"/>
  <c r="DH1319" i="1"/>
  <c r="DI1319" i="1"/>
  <c r="Q1320" i="1"/>
  <c r="R1320" i="1"/>
  <c r="S1320" i="1"/>
  <c r="T1320" i="1"/>
  <c r="U1320" i="1"/>
  <c r="V1320" i="1"/>
  <c r="W1320" i="1"/>
  <c r="X1320" i="1"/>
  <c r="Y1320" i="1"/>
  <c r="Z1320" i="1"/>
  <c r="AA1320" i="1"/>
  <c r="AB1320" i="1"/>
  <c r="AC1320" i="1"/>
  <c r="AD1320" i="1"/>
  <c r="AE1320" i="1"/>
  <c r="AF1320" i="1"/>
  <c r="AG1320" i="1"/>
  <c r="AH1320" i="1"/>
  <c r="AI1320" i="1"/>
  <c r="AJ1320" i="1"/>
  <c r="AK1320" i="1"/>
  <c r="AL1320" i="1"/>
  <c r="AM1320" i="1"/>
  <c r="AN1320" i="1"/>
  <c r="AO1320" i="1"/>
  <c r="AP1320" i="1"/>
  <c r="AQ1320" i="1"/>
  <c r="AR1320" i="1"/>
  <c r="AS1320" i="1"/>
  <c r="AT1320" i="1"/>
  <c r="AU1320" i="1"/>
  <c r="AV1320" i="1"/>
  <c r="AW1320" i="1"/>
  <c r="AX1320" i="1"/>
  <c r="AY1320" i="1"/>
  <c r="AZ1320" i="1"/>
  <c r="BA1320" i="1"/>
  <c r="BB1320" i="1"/>
  <c r="BC1320" i="1"/>
  <c r="BD1320" i="1"/>
  <c r="BE1320" i="1"/>
  <c r="BF1320" i="1"/>
  <c r="BG1320" i="1"/>
  <c r="BH1320" i="1"/>
  <c r="BI1320" i="1"/>
  <c r="BJ1320" i="1"/>
  <c r="BK1320" i="1"/>
  <c r="BL1320" i="1"/>
  <c r="BM1320" i="1"/>
  <c r="BN1320" i="1"/>
  <c r="BO1320" i="1"/>
  <c r="BP1320" i="1"/>
  <c r="BQ1320" i="1"/>
  <c r="BR1320" i="1"/>
  <c r="BS1320" i="1"/>
  <c r="BT1320" i="1"/>
  <c r="BU1320" i="1"/>
  <c r="BV1320" i="1"/>
  <c r="BW1320" i="1"/>
  <c r="BX1320" i="1"/>
  <c r="BY1320" i="1"/>
  <c r="BZ1320" i="1"/>
  <c r="CA1320" i="1"/>
  <c r="CB1320" i="1"/>
  <c r="CC1320" i="1"/>
  <c r="CD1320" i="1"/>
  <c r="CE1320" i="1"/>
  <c r="CF1320" i="1"/>
  <c r="CG1320" i="1"/>
  <c r="CH1320" i="1"/>
  <c r="CI1320" i="1"/>
  <c r="CJ1320" i="1"/>
  <c r="CK1320" i="1"/>
  <c r="CL1320" i="1"/>
  <c r="CM1320" i="1"/>
  <c r="CN1320" i="1"/>
  <c r="CO1320" i="1"/>
  <c r="CP1320" i="1"/>
  <c r="CQ1320" i="1"/>
  <c r="CR1320" i="1"/>
  <c r="CS1320" i="1"/>
  <c r="CT1320" i="1"/>
  <c r="CU1320" i="1"/>
  <c r="CV1320" i="1"/>
  <c r="CW1320" i="1"/>
  <c r="CX1320" i="1"/>
  <c r="CY1320" i="1"/>
  <c r="CZ1320" i="1"/>
  <c r="DA1320" i="1"/>
  <c r="DB1320" i="1"/>
  <c r="DC1320" i="1"/>
  <c r="DD1320" i="1"/>
  <c r="DE1320" i="1"/>
  <c r="DF1320" i="1"/>
  <c r="DG1320" i="1"/>
  <c r="DH1320" i="1"/>
  <c r="DI1320" i="1"/>
  <c r="Q1321" i="1"/>
  <c r="R1321" i="1"/>
  <c r="S1321" i="1"/>
  <c r="T1321" i="1"/>
  <c r="U1321" i="1"/>
  <c r="V1321" i="1"/>
  <c r="W1321" i="1"/>
  <c r="X1321" i="1"/>
  <c r="Y1321" i="1"/>
  <c r="Z1321" i="1"/>
  <c r="AA1321" i="1"/>
  <c r="AB1321" i="1"/>
  <c r="AC1321" i="1"/>
  <c r="AD1321" i="1"/>
  <c r="AE1321" i="1"/>
  <c r="AF1321" i="1"/>
  <c r="AG1321" i="1"/>
  <c r="AH1321" i="1"/>
  <c r="AI1321" i="1"/>
  <c r="AJ1321" i="1"/>
  <c r="AK1321" i="1"/>
  <c r="AL1321" i="1"/>
  <c r="AM1321" i="1"/>
  <c r="AN1321" i="1"/>
  <c r="AO1321" i="1"/>
  <c r="AP1321" i="1"/>
  <c r="AQ1321" i="1"/>
  <c r="AR1321" i="1"/>
  <c r="AS1321" i="1"/>
  <c r="AT1321" i="1"/>
  <c r="AU1321" i="1"/>
  <c r="AV1321" i="1"/>
  <c r="AW1321" i="1"/>
  <c r="AX1321" i="1"/>
  <c r="AY1321" i="1"/>
  <c r="AZ1321" i="1"/>
  <c r="BA1321" i="1"/>
  <c r="BB1321" i="1"/>
  <c r="BC1321" i="1"/>
  <c r="BD1321" i="1"/>
  <c r="BE1321" i="1"/>
  <c r="BF1321" i="1"/>
  <c r="BG1321" i="1"/>
  <c r="BH1321" i="1"/>
  <c r="BI1321" i="1"/>
  <c r="BJ1321" i="1"/>
  <c r="BK1321" i="1"/>
  <c r="BL1321" i="1"/>
  <c r="BM1321" i="1"/>
  <c r="BN1321" i="1"/>
  <c r="BO1321" i="1"/>
  <c r="BP1321" i="1"/>
  <c r="BQ1321" i="1"/>
  <c r="BR1321" i="1"/>
  <c r="BS1321" i="1"/>
  <c r="BT1321" i="1"/>
  <c r="BU1321" i="1"/>
  <c r="BV1321" i="1"/>
  <c r="BW1321" i="1"/>
  <c r="BX1321" i="1"/>
  <c r="BY1321" i="1"/>
  <c r="BZ1321" i="1"/>
  <c r="CA1321" i="1"/>
  <c r="CB1321" i="1"/>
  <c r="CC1321" i="1"/>
  <c r="CD1321" i="1"/>
  <c r="CE1321" i="1"/>
  <c r="CF1321" i="1"/>
  <c r="CG1321" i="1"/>
  <c r="CH1321" i="1"/>
  <c r="CI1321" i="1"/>
  <c r="CJ1321" i="1"/>
  <c r="CK1321" i="1"/>
  <c r="CL1321" i="1"/>
  <c r="CM1321" i="1"/>
  <c r="CN1321" i="1"/>
  <c r="CO1321" i="1"/>
  <c r="CP1321" i="1"/>
  <c r="CQ1321" i="1"/>
  <c r="CR1321" i="1"/>
  <c r="CS1321" i="1"/>
  <c r="CT1321" i="1"/>
  <c r="CU1321" i="1"/>
  <c r="CV1321" i="1"/>
  <c r="CW1321" i="1"/>
  <c r="CX1321" i="1"/>
  <c r="CY1321" i="1"/>
  <c r="CZ1321" i="1"/>
  <c r="DA1321" i="1"/>
  <c r="DB1321" i="1"/>
  <c r="DC1321" i="1"/>
  <c r="DD1321" i="1"/>
  <c r="DE1321" i="1"/>
  <c r="DF1321" i="1"/>
  <c r="DG1321" i="1"/>
  <c r="DH1321" i="1"/>
  <c r="DI1321" i="1"/>
  <c r="Q1322" i="1"/>
  <c r="R1322" i="1"/>
  <c r="S1322" i="1"/>
  <c r="T1322" i="1"/>
  <c r="U1322" i="1"/>
  <c r="V1322" i="1"/>
  <c r="W1322" i="1"/>
  <c r="X1322" i="1"/>
  <c r="Y1322" i="1"/>
  <c r="Z1322" i="1"/>
  <c r="AA1322" i="1"/>
  <c r="AB1322" i="1"/>
  <c r="AC1322" i="1"/>
  <c r="AD1322" i="1"/>
  <c r="AE1322" i="1"/>
  <c r="AF1322" i="1"/>
  <c r="AG1322" i="1"/>
  <c r="AH1322" i="1"/>
  <c r="AI1322" i="1"/>
  <c r="AJ1322" i="1"/>
  <c r="AK1322" i="1"/>
  <c r="AL1322" i="1"/>
  <c r="AM1322" i="1"/>
  <c r="AN1322" i="1"/>
  <c r="AO1322" i="1"/>
  <c r="AP1322" i="1"/>
  <c r="AQ1322" i="1"/>
  <c r="AR1322" i="1"/>
  <c r="AS1322" i="1"/>
  <c r="AT1322" i="1"/>
  <c r="AU1322" i="1"/>
  <c r="AV1322" i="1"/>
  <c r="AW1322" i="1"/>
  <c r="AX1322" i="1"/>
  <c r="AY1322" i="1"/>
  <c r="AZ1322" i="1"/>
  <c r="BA1322" i="1"/>
  <c r="BB1322" i="1"/>
  <c r="BC1322" i="1"/>
  <c r="BD1322" i="1"/>
  <c r="BE1322" i="1"/>
  <c r="BF1322" i="1"/>
  <c r="BG1322" i="1"/>
  <c r="BH1322" i="1"/>
  <c r="BI1322" i="1"/>
  <c r="BJ1322" i="1"/>
  <c r="BK1322" i="1"/>
  <c r="BL1322" i="1"/>
  <c r="BM1322" i="1"/>
  <c r="BN1322" i="1"/>
  <c r="BO1322" i="1"/>
  <c r="BP1322" i="1"/>
  <c r="BQ1322" i="1"/>
  <c r="BR1322" i="1"/>
  <c r="BS1322" i="1"/>
  <c r="BT1322" i="1"/>
  <c r="BU1322" i="1"/>
  <c r="BV1322" i="1"/>
  <c r="BW1322" i="1"/>
  <c r="BX1322" i="1"/>
  <c r="BY1322" i="1"/>
  <c r="BZ1322" i="1"/>
  <c r="CA1322" i="1"/>
  <c r="CB1322" i="1"/>
  <c r="CC1322" i="1"/>
  <c r="CD1322" i="1"/>
  <c r="CE1322" i="1"/>
  <c r="CF1322" i="1"/>
  <c r="CG1322" i="1"/>
  <c r="CH1322" i="1"/>
  <c r="CI1322" i="1"/>
  <c r="CJ1322" i="1"/>
  <c r="CK1322" i="1"/>
  <c r="CL1322" i="1"/>
  <c r="CM1322" i="1"/>
  <c r="CN1322" i="1"/>
  <c r="CO1322" i="1"/>
  <c r="CP1322" i="1"/>
  <c r="CQ1322" i="1"/>
  <c r="CR1322" i="1"/>
  <c r="CS1322" i="1"/>
  <c r="CT1322" i="1"/>
  <c r="CU1322" i="1"/>
  <c r="CV1322" i="1"/>
  <c r="CW1322" i="1"/>
  <c r="CX1322" i="1"/>
  <c r="CY1322" i="1"/>
  <c r="CZ1322" i="1"/>
  <c r="DA1322" i="1"/>
  <c r="DB1322" i="1"/>
  <c r="DC1322" i="1"/>
  <c r="DD1322" i="1"/>
  <c r="DE1322" i="1"/>
  <c r="DF1322" i="1"/>
  <c r="DG1322" i="1"/>
  <c r="DH1322" i="1"/>
  <c r="DI1322" i="1"/>
  <c r="Q1323" i="1"/>
  <c r="R1323" i="1"/>
  <c r="S1323" i="1"/>
  <c r="T1323" i="1"/>
  <c r="U1323" i="1"/>
  <c r="V1323" i="1"/>
  <c r="W1323" i="1"/>
  <c r="X1323" i="1"/>
  <c r="Y1323" i="1"/>
  <c r="Z1323" i="1"/>
  <c r="AA1323" i="1"/>
  <c r="AB1323" i="1"/>
  <c r="AC1323" i="1"/>
  <c r="AD1323" i="1"/>
  <c r="AE1323" i="1"/>
  <c r="AF1323" i="1"/>
  <c r="AG1323" i="1"/>
  <c r="AH1323" i="1"/>
  <c r="AI1323" i="1"/>
  <c r="AJ1323" i="1"/>
  <c r="AK1323" i="1"/>
  <c r="AL1323" i="1"/>
  <c r="AM1323" i="1"/>
  <c r="AN1323" i="1"/>
  <c r="AO1323" i="1"/>
  <c r="AP1323" i="1"/>
  <c r="AQ1323" i="1"/>
  <c r="AR1323" i="1"/>
  <c r="AS1323" i="1"/>
  <c r="AT1323" i="1"/>
  <c r="AU1323" i="1"/>
  <c r="AV1323" i="1"/>
  <c r="AW1323" i="1"/>
  <c r="AX1323" i="1"/>
  <c r="AY1323" i="1"/>
  <c r="AZ1323" i="1"/>
  <c r="BA1323" i="1"/>
  <c r="BB1323" i="1"/>
  <c r="BC1323" i="1"/>
  <c r="BD1323" i="1"/>
  <c r="BE1323" i="1"/>
  <c r="BF1323" i="1"/>
  <c r="BG1323" i="1"/>
  <c r="BH1323" i="1"/>
  <c r="BI1323" i="1"/>
  <c r="BJ1323" i="1"/>
  <c r="BK1323" i="1"/>
  <c r="BL1323" i="1"/>
  <c r="BM1323" i="1"/>
  <c r="BN1323" i="1"/>
  <c r="BO1323" i="1"/>
  <c r="BP1323" i="1"/>
  <c r="BQ1323" i="1"/>
  <c r="BR1323" i="1"/>
  <c r="BS1323" i="1"/>
  <c r="BT1323" i="1"/>
  <c r="BU1323" i="1"/>
  <c r="BV1323" i="1"/>
  <c r="BW1323" i="1"/>
  <c r="BX1323" i="1"/>
  <c r="BY1323" i="1"/>
  <c r="BZ1323" i="1"/>
  <c r="CA1323" i="1"/>
  <c r="CB1323" i="1"/>
  <c r="CC1323" i="1"/>
  <c r="CD1323" i="1"/>
  <c r="CE1323" i="1"/>
  <c r="CF1323" i="1"/>
  <c r="CG1323" i="1"/>
  <c r="CH1323" i="1"/>
  <c r="CI1323" i="1"/>
  <c r="CJ1323" i="1"/>
  <c r="CK1323" i="1"/>
  <c r="CL1323" i="1"/>
  <c r="CM1323" i="1"/>
  <c r="CN1323" i="1"/>
  <c r="CO1323" i="1"/>
  <c r="CP1323" i="1"/>
  <c r="CQ1323" i="1"/>
  <c r="CR1323" i="1"/>
  <c r="CS1323" i="1"/>
  <c r="CT1323" i="1"/>
  <c r="CU1323" i="1"/>
  <c r="CV1323" i="1"/>
  <c r="CW1323" i="1"/>
  <c r="CX1323" i="1"/>
  <c r="CY1323" i="1"/>
  <c r="CZ1323" i="1"/>
  <c r="DA1323" i="1"/>
  <c r="DB1323" i="1"/>
  <c r="DC1323" i="1"/>
  <c r="DD1323" i="1"/>
  <c r="DE1323" i="1"/>
  <c r="DF1323" i="1"/>
  <c r="DG1323" i="1"/>
  <c r="DH1323" i="1"/>
  <c r="DI1323" i="1"/>
  <c r="Q1324" i="1"/>
  <c r="R1324" i="1"/>
  <c r="S1324" i="1"/>
  <c r="T1324" i="1"/>
  <c r="U1324" i="1"/>
  <c r="V1324" i="1"/>
  <c r="W1324" i="1"/>
  <c r="X1324" i="1"/>
  <c r="Y1324" i="1"/>
  <c r="Z1324" i="1"/>
  <c r="AA1324" i="1"/>
  <c r="AB1324" i="1"/>
  <c r="AC1324" i="1"/>
  <c r="AD1324" i="1"/>
  <c r="AE1324" i="1"/>
  <c r="AF1324" i="1"/>
  <c r="AG1324" i="1"/>
  <c r="AH1324" i="1"/>
  <c r="AI1324" i="1"/>
  <c r="AJ1324" i="1"/>
  <c r="AK1324" i="1"/>
  <c r="AL1324" i="1"/>
  <c r="AM1324" i="1"/>
  <c r="AN1324" i="1"/>
  <c r="AO1324" i="1"/>
  <c r="AP1324" i="1"/>
  <c r="AQ1324" i="1"/>
  <c r="AR1324" i="1"/>
  <c r="AS1324" i="1"/>
  <c r="AT1324" i="1"/>
  <c r="AU1324" i="1"/>
  <c r="AV1324" i="1"/>
  <c r="AW1324" i="1"/>
  <c r="AX1324" i="1"/>
  <c r="AY1324" i="1"/>
  <c r="AZ1324" i="1"/>
  <c r="BA1324" i="1"/>
  <c r="BB1324" i="1"/>
  <c r="BC1324" i="1"/>
  <c r="BD1324" i="1"/>
  <c r="BE1324" i="1"/>
  <c r="BF1324" i="1"/>
  <c r="BG1324" i="1"/>
  <c r="BH1324" i="1"/>
  <c r="BI1324" i="1"/>
  <c r="BJ1324" i="1"/>
  <c r="BK1324" i="1"/>
  <c r="BL1324" i="1"/>
  <c r="BM1324" i="1"/>
  <c r="BN1324" i="1"/>
  <c r="BO1324" i="1"/>
  <c r="BP1324" i="1"/>
  <c r="BQ1324" i="1"/>
  <c r="BR1324" i="1"/>
  <c r="BS1324" i="1"/>
  <c r="BT1324" i="1"/>
  <c r="BU1324" i="1"/>
  <c r="BV1324" i="1"/>
  <c r="BW1324" i="1"/>
  <c r="BX1324" i="1"/>
  <c r="BY1324" i="1"/>
  <c r="BZ1324" i="1"/>
  <c r="CA1324" i="1"/>
  <c r="CB1324" i="1"/>
  <c r="CC1324" i="1"/>
  <c r="CD1324" i="1"/>
  <c r="CE1324" i="1"/>
  <c r="CF1324" i="1"/>
  <c r="CG1324" i="1"/>
  <c r="CH1324" i="1"/>
  <c r="CI1324" i="1"/>
  <c r="CJ1324" i="1"/>
  <c r="CK1324" i="1"/>
  <c r="CL1324" i="1"/>
  <c r="CM1324" i="1"/>
  <c r="CN1324" i="1"/>
  <c r="CO1324" i="1"/>
  <c r="CP1324" i="1"/>
  <c r="CQ1324" i="1"/>
  <c r="CR1324" i="1"/>
  <c r="CS1324" i="1"/>
  <c r="CT1324" i="1"/>
  <c r="CU1324" i="1"/>
  <c r="CV1324" i="1"/>
  <c r="CW1324" i="1"/>
  <c r="CX1324" i="1"/>
  <c r="CY1324" i="1"/>
  <c r="CZ1324" i="1"/>
  <c r="DA1324" i="1"/>
  <c r="DB1324" i="1"/>
  <c r="DC1324" i="1"/>
  <c r="DD1324" i="1"/>
  <c r="DE1324" i="1"/>
  <c r="DF1324" i="1"/>
  <c r="DG1324" i="1"/>
  <c r="DH1324" i="1"/>
  <c r="DI1324" i="1"/>
  <c r="Q1325" i="1"/>
  <c r="R1325" i="1"/>
  <c r="S1325" i="1"/>
  <c r="T1325" i="1"/>
  <c r="U1325" i="1"/>
  <c r="V1325" i="1"/>
  <c r="W1325" i="1"/>
  <c r="X1325" i="1"/>
  <c r="Y1325" i="1"/>
  <c r="Z1325" i="1"/>
  <c r="AA1325" i="1"/>
  <c r="AB1325" i="1"/>
  <c r="AC1325" i="1"/>
  <c r="AD1325" i="1"/>
  <c r="AE1325" i="1"/>
  <c r="AF1325" i="1"/>
  <c r="AG1325" i="1"/>
  <c r="AH1325" i="1"/>
  <c r="AI1325" i="1"/>
  <c r="AJ1325" i="1"/>
  <c r="AK1325" i="1"/>
  <c r="AL1325" i="1"/>
  <c r="AM1325" i="1"/>
  <c r="AN1325" i="1"/>
  <c r="AO1325" i="1"/>
  <c r="AP1325" i="1"/>
  <c r="AQ1325" i="1"/>
  <c r="AR1325" i="1"/>
  <c r="AS1325" i="1"/>
  <c r="AT1325" i="1"/>
  <c r="AU1325" i="1"/>
  <c r="AV1325" i="1"/>
  <c r="AW1325" i="1"/>
  <c r="AX1325" i="1"/>
  <c r="AY1325" i="1"/>
  <c r="AZ1325" i="1"/>
  <c r="BA1325" i="1"/>
  <c r="BB1325" i="1"/>
  <c r="BC1325" i="1"/>
  <c r="BD1325" i="1"/>
  <c r="BE1325" i="1"/>
  <c r="BF1325" i="1"/>
  <c r="BG1325" i="1"/>
  <c r="BH1325" i="1"/>
  <c r="BI1325" i="1"/>
  <c r="BJ1325" i="1"/>
  <c r="BK1325" i="1"/>
  <c r="BL1325" i="1"/>
  <c r="BM1325" i="1"/>
  <c r="BN1325" i="1"/>
  <c r="BO1325" i="1"/>
  <c r="BP1325" i="1"/>
  <c r="BQ1325" i="1"/>
  <c r="BR1325" i="1"/>
  <c r="BS1325" i="1"/>
  <c r="BT1325" i="1"/>
  <c r="BU1325" i="1"/>
  <c r="BV1325" i="1"/>
  <c r="BW1325" i="1"/>
  <c r="BX1325" i="1"/>
  <c r="BY1325" i="1"/>
  <c r="BZ1325" i="1"/>
  <c r="CA1325" i="1"/>
  <c r="CB1325" i="1"/>
  <c r="CC1325" i="1"/>
  <c r="CD1325" i="1"/>
  <c r="CE1325" i="1"/>
  <c r="CF1325" i="1"/>
  <c r="CG1325" i="1"/>
  <c r="CH1325" i="1"/>
  <c r="CI1325" i="1"/>
  <c r="CJ1325" i="1"/>
  <c r="CK1325" i="1"/>
  <c r="CL1325" i="1"/>
  <c r="CM1325" i="1"/>
  <c r="CN1325" i="1"/>
  <c r="CO1325" i="1"/>
  <c r="CP1325" i="1"/>
  <c r="CQ1325" i="1"/>
  <c r="CR1325" i="1"/>
  <c r="CS1325" i="1"/>
  <c r="CT1325" i="1"/>
  <c r="CU1325" i="1"/>
  <c r="CV1325" i="1"/>
  <c r="CW1325" i="1"/>
  <c r="CX1325" i="1"/>
  <c r="CY1325" i="1"/>
  <c r="CZ1325" i="1"/>
  <c r="DA1325" i="1"/>
  <c r="DB1325" i="1"/>
  <c r="DC1325" i="1"/>
  <c r="DD1325" i="1"/>
  <c r="DE1325" i="1"/>
  <c r="DF1325" i="1"/>
  <c r="DG1325" i="1"/>
  <c r="DH1325" i="1"/>
  <c r="DI1325" i="1"/>
  <c r="Q1326" i="1"/>
  <c r="R1326" i="1"/>
  <c r="S1326" i="1"/>
  <c r="T1326" i="1"/>
  <c r="U1326" i="1"/>
  <c r="V1326" i="1"/>
  <c r="W1326" i="1"/>
  <c r="X1326" i="1"/>
  <c r="Y1326" i="1"/>
  <c r="Z1326" i="1"/>
  <c r="AA1326" i="1"/>
  <c r="AB1326" i="1"/>
  <c r="AC1326" i="1"/>
  <c r="AD1326" i="1"/>
  <c r="AE1326" i="1"/>
  <c r="AF1326" i="1"/>
  <c r="AG1326" i="1"/>
  <c r="AH1326" i="1"/>
  <c r="AI1326" i="1"/>
  <c r="AJ1326" i="1"/>
  <c r="AK1326" i="1"/>
  <c r="AL1326" i="1"/>
  <c r="AM1326" i="1"/>
  <c r="AN1326" i="1"/>
  <c r="AO1326" i="1"/>
  <c r="AP1326" i="1"/>
  <c r="AQ1326" i="1"/>
  <c r="AR1326" i="1"/>
  <c r="AS1326" i="1"/>
  <c r="AT1326" i="1"/>
  <c r="AU1326" i="1"/>
  <c r="AV1326" i="1"/>
  <c r="AW1326" i="1"/>
  <c r="AX1326" i="1"/>
  <c r="AY1326" i="1"/>
  <c r="AZ1326" i="1"/>
  <c r="BA1326" i="1"/>
  <c r="BB1326" i="1"/>
  <c r="BC1326" i="1"/>
  <c r="BD1326" i="1"/>
  <c r="BE1326" i="1"/>
  <c r="BF1326" i="1"/>
  <c r="BG1326" i="1"/>
  <c r="BH1326" i="1"/>
  <c r="BI1326" i="1"/>
  <c r="BJ1326" i="1"/>
  <c r="BK1326" i="1"/>
  <c r="BL1326" i="1"/>
  <c r="BM1326" i="1"/>
  <c r="BN1326" i="1"/>
  <c r="BO1326" i="1"/>
  <c r="BP1326" i="1"/>
  <c r="BQ1326" i="1"/>
  <c r="BR1326" i="1"/>
  <c r="BS1326" i="1"/>
  <c r="BT1326" i="1"/>
  <c r="BU1326" i="1"/>
  <c r="BV1326" i="1"/>
  <c r="BW1326" i="1"/>
  <c r="BX1326" i="1"/>
  <c r="BY1326" i="1"/>
  <c r="BZ1326" i="1"/>
  <c r="CA1326" i="1"/>
  <c r="CB1326" i="1"/>
  <c r="CC1326" i="1"/>
  <c r="CD1326" i="1"/>
  <c r="CE1326" i="1"/>
  <c r="CF1326" i="1"/>
  <c r="CG1326" i="1"/>
  <c r="CH1326" i="1"/>
  <c r="CI1326" i="1"/>
  <c r="CJ1326" i="1"/>
  <c r="CK1326" i="1"/>
  <c r="CL1326" i="1"/>
  <c r="CM1326" i="1"/>
  <c r="CN1326" i="1"/>
  <c r="CO1326" i="1"/>
  <c r="CP1326" i="1"/>
  <c r="CQ1326" i="1"/>
  <c r="CR1326" i="1"/>
  <c r="CS1326" i="1"/>
  <c r="CT1326" i="1"/>
  <c r="CU1326" i="1"/>
  <c r="CV1326" i="1"/>
  <c r="CW1326" i="1"/>
  <c r="CX1326" i="1"/>
  <c r="CY1326" i="1"/>
  <c r="CZ1326" i="1"/>
  <c r="DA1326" i="1"/>
  <c r="DB1326" i="1"/>
  <c r="DC1326" i="1"/>
  <c r="DD1326" i="1"/>
  <c r="DE1326" i="1"/>
  <c r="DF1326" i="1"/>
  <c r="DG1326" i="1"/>
  <c r="DH1326" i="1"/>
  <c r="DI1326" i="1"/>
  <c r="Q1327" i="1"/>
  <c r="R1327" i="1"/>
  <c r="S1327" i="1"/>
  <c r="T1327" i="1"/>
  <c r="U1327" i="1"/>
  <c r="V1327" i="1"/>
  <c r="W1327" i="1"/>
  <c r="X1327" i="1"/>
  <c r="Y1327" i="1"/>
  <c r="Z1327" i="1"/>
  <c r="AA1327" i="1"/>
  <c r="AB1327" i="1"/>
  <c r="AC1327" i="1"/>
  <c r="AD1327" i="1"/>
  <c r="AE1327" i="1"/>
  <c r="AF1327" i="1"/>
  <c r="AG1327" i="1"/>
  <c r="AH1327" i="1"/>
  <c r="AI1327" i="1"/>
  <c r="AJ1327" i="1"/>
  <c r="AK1327" i="1"/>
  <c r="AL1327" i="1"/>
  <c r="AM1327" i="1"/>
  <c r="AN1327" i="1"/>
  <c r="AO1327" i="1"/>
  <c r="AP1327" i="1"/>
  <c r="AQ1327" i="1"/>
  <c r="AR1327" i="1"/>
  <c r="AS1327" i="1"/>
  <c r="AT1327" i="1"/>
  <c r="AU1327" i="1"/>
  <c r="AV1327" i="1"/>
  <c r="AW1327" i="1"/>
  <c r="AX1327" i="1"/>
  <c r="AY1327" i="1"/>
  <c r="AZ1327" i="1"/>
  <c r="BA1327" i="1"/>
  <c r="BB1327" i="1"/>
  <c r="BC1327" i="1"/>
  <c r="BD1327" i="1"/>
  <c r="BE1327" i="1"/>
  <c r="BF1327" i="1"/>
  <c r="BG1327" i="1"/>
  <c r="BH1327" i="1"/>
  <c r="BI1327" i="1"/>
  <c r="BJ1327" i="1"/>
  <c r="BK1327" i="1"/>
  <c r="BL1327" i="1"/>
  <c r="BM1327" i="1"/>
  <c r="BN1327" i="1"/>
  <c r="BO1327" i="1"/>
  <c r="BP1327" i="1"/>
  <c r="BQ1327" i="1"/>
  <c r="BR1327" i="1"/>
  <c r="BS1327" i="1"/>
  <c r="BT1327" i="1"/>
  <c r="BU1327" i="1"/>
  <c r="BV1327" i="1"/>
  <c r="BW1327" i="1"/>
  <c r="BX1327" i="1"/>
  <c r="BY1327" i="1"/>
  <c r="BZ1327" i="1"/>
  <c r="CA1327" i="1"/>
  <c r="CB1327" i="1"/>
  <c r="CC1327" i="1"/>
  <c r="CD1327" i="1"/>
  <c r="CE1327" i="1"/>
  <c r="CF1327" i="1"/>
  <c r="CG1327" i="1"/>
  <c r="CH1327" i="1"/>
  <c r="CI1327" i="1"/>
  <c r="CJ1327" i="1"/>
  <c r="CK1327" i="1"/>
  <c r="CL1327" i="1"/>
  <c r="CM1327" i="1"/>
  <c r="CN1327" i="1"/>
  <c r="CO1327" i="1"/>
  <c r="CP1327" i="1"/>
  <c r="CQ1327" i="1"/>
  <c r="CR1327" i="1"/>
  <c r="CS1327" i="1"/>
  <c r="CT1327" i="1"/>
  <c r="CU1327" i="1"/>
  <c r="CV1327" i="1"/>
  <c r="CW1327" i="1"/>
  <c r="CX1327" i="1"/>
  <c r="CY1327" i="1"/>
  <c r="CZ1327" i="1"/>
  <c r="DA1327" i="1"/>
  <c r="DB1327" i="1"/>
  <c r="DC1327" i="1"/>
  <c r="DD1327" i="1"/>
  <c r="DE1327" i="1"/>
  <c r="DF1327" i="1"/>
  <c r="DG1327" i="1"/>
  <c r="DH1327" i="1"/>
  <c r="DI1327" i="1"/>
  <c r="Q1328" i="1"/>
  <c r="R1328" i="1"/>
  <c r="S1328" i="1"/>
  <c r="T1328" i="1"/>
  <c r="U1328" i="1"/>
  <c r="V1328" i="1"/>
  <c r="W1328" i="1"/>
  <c r="X1328" i="1"/>
  <c r="Y1328" i="1"/>
  <c r="Z1328" i="1"/>
  <c r="AA1328" i="1"/>
  <c r="AB1328" i="1"/>
  <c r="AC1328" i="1"/>
  <c r="AD1328" i="1"/>
  <c r="AE1328" i="1"/>
  <c r="AF1328" i="1"/>
  <c r="AG1328" i="1"/>
  <c r="AH1328" i="1"/>
  <c r="AI1328" i="1"/>
  <c r="AJ1328" i="1"/>
  <c r="AK1328" i="1"/>
  <c r="AL1328" i="1"/>
  <c r="AM1328" i="1"/>
  <c r="AN1328" i="1"/>
  <c r="AO1328" i="1"/>
  <c r="AP1328" i="1"/>
  <c r="AQ1328" i="1"/>
  <c r="AR1328" i="1"/>
  <c r="AS1328" i="1"/>
  <c r="AT1328" i="1"/>
  <c r="AU1328" i="1"/>
  <c r="AV1328" i="1"/>
  <c r="AW1328" i="1"/>
  <c r="AX1328" i="1"/>
  <c r="AY1328" i="1"/>
  <c r="AZ1328" i="1"/>
  <c r="BA1328" i="1"/>
  <c r="BB1328" i="1"/>
  <c r="BC1328" i="1"/>
  <c r="BD1328" i="1"/>
  <c r="BE1328" i="1"/>
  <c r="BF1328" i="1"/>
  <c r="BG1328" i="1"/>
  <c r="BH1328" i="1"/>
  <c r="BI1328" i="1"/>
  <c r="BJ1328" i="1"/>
  <c r="BK1328" i="1"/>
  <c r="BL1328" i="1"/>
  <c r="BM1328" i="1"/>
  <c r="BN1328" i="1"/>
  <c r="BO1328" i="1"/>
  <c r="BP1328" i="1"/>
  <c r="BQ1328" i="1"/>
  <c r="BR1328" i="1"/>
  <c r="BS1328" i="1"/>
  <c r="BT1328" i="1"/>
  <c r="BU1328" i="1"/>
  <c r="BV1328" i="1"/>
  <c r="BW1328" i="1"/>
  <c r="BX1328" i="1"/>
  <c r="BY1328" i="1"/>
  <c r="BZ1328" i="1"/>
  <c r="CA1328" i="1"/>
  <c r="CB1328" i="1"/>
  <c r="CC1328" i="1"/>
  <c r="CD1328" i="1"/>
  <c r="CE1328" i="1"/>
  <c r="CF1328" i="1"/>
  <c r="CG1328" i="1"/>
  <c r="CH1328" i="1"/>
  <c r="CI1328" i="1"/>
  <c r="CJ1328" i="1"/>
  <c r="CK1328" i="1"/>
  <c r="CL1328" i="1"/>
  <c r="CM1328" i="1"/>
  <c r="CN1328" i="1"/>
  <c r="CO1328" i="1"/>
  <c r="CP1328" i="1"/>
  <c r="CQ1328" i="1"/>
  <c r="CR1328" i="1"/>
  <c r="CS1328" i="1"/>
  <c r="CT1328" i="1"/>
  <c r="CU1328" i="1"/>
  <c r="CV1328" i="1"/>
  <c r="CW1328" i="1"/>
  <c r="CX1328" i="1"/>
  <c r="CY1328" i="1"/>
  <c r="CZ1328" i="1"/>
  <c r="DA1328" i="1"/>
  <c r="DB1328" i="1"/>
  <c r="DC1328" i="1"/>
  <c r="DD1328" i="1"/>
  <c r="DE1328" i="1"/>
  <c r="DF1328" i="1"/>
  <c r="DG1328" i="1"/>
  <c r="DH1328" i="1"/>
  <c r="DI1328" i="1"/>
  <c r="Q1329" i="1"/>
  <c r="R1329" i="1"/>
  <c r="S1329" i="1"/>
  <c r="T1329" i="1"/>
  <c r="U1329" i="1"/>
  <c r="V1329" i="1"/>
  <c r="W1329" i="1"/>
  <c r="X1329" i="1"/>
  <c r="Y1329" i="1"/>
  <c r="Z1329" i="1"/>
  <c r="AA1329" i="1"/>
  <c r="AB1329" i="1"/>
  <c r="AC1329" i="1"/>
  <c r="AD1329" i="1"/>
  <c r="AE1329" i="1"/>
  <c r="AF1329" i="1"/>
  <c r="AG1329" i="1"/>
  <c r="AH1329" i="1"/>
  <c r="AI1329" i="1"/>
  <c r="AJ1329" i="1"/>
  <c r="AK1329" i="1"/>
  <c r="AL1329" i="1"/>
  <c r="AM1329" i="1"/>
  <c r="AN1329" i="1"/>
  <c r="AO1329" i="1"/>
  <c r="AP1329" i="1"/>
  <c r="AQ1329" i="1"/>
  <c r="AR1329" i="1"/>
  <c r="AS1329" i="1"/>
  <c r="AT1329" i="1"/>
  <c r="AU1329" i="1"/>
  <c r="AV1329" i="1"/>
  <c r="AW1329" i="1"/>
  <c r="AX1329" i="1"/>
  <c r="AY1329" i="1"/>
  <c r="AZ1329" i="1"/>
  <c r="BA1329" i="1"/>
  <c r="BB1329" i="1"/>
  <c r="BC1329" i="1"/>
  <c r="BD1329" i="1"/>
  <c r="BE1329" i="1"/>
  <c r="BF1329" i="1"/>
  <c r="BG1329" i="1"/>
  <c r="BH1329" i="1"/>
  <c r="BI1329" i="1"/>
  <c r="BJ1329" i="1"/>
  <c r="BK1329" i="1"/>
  <c r="BL1329" i="1"/>
  <c r="BM1329" i="1"/>
  <c r="BN1329" i="1"/>
  <c r="BO1329" i="1"/>
  <c r="BP1329" i="1"/>
  <c r="BQ1329" i="1"/>
  <c r="BR1329" i="1"/>
  <c r="BS1329" i="1"/>
  <c r="BT1329" i="1"/>
  <c r="BU1329" i="1"/>
  <c r="BV1329" i="1"/>
  <c r="BW1329" i="1"/>
  <c r="BX1329" i="1"/>
  <c r="BY1329" i="1"/>
  <c r="BZ1329" i="1"/>
  <c r="CA1329" i="1"/>
  <c r="CB1329" i="1"/>
  <c r="CC1329" i="1"/>
  <c r="CD1329" i="1"/>
  <c r="CE1329" i="1"/>
  <c r="CF1329" i="1"/>
  <c r="CG1329" i="1"/>
  <c r="CH1329" i="1"/>
  <c r="CI1329" i="1"/>
  <c r="CJ1329" i="1"/>
  <c r="CK1329" i="1"/>
  <c r="CL1329" i="1"/>
  <c r="CM1329" i="1"/>
  <c r="CN1329" i="1"/>
  <c r="CO1329" i="1"/>
  <c r="CP1329" i="1"/>
  <c r="CQ1329" i="1"/>
  <c r="CR1329" i="1"/>
  <c r="CS1329" i="1"/>
  <c r="CT1329" i="1"/>
  <c r="CU1329" i="1"/>
  <c r="CV1329" i="1"/>
  <c r="CW1329" i="1"/>
  <c r="CX1329" i="1"/>
  <c r="CY1329" i="1"/>
  <c r="CZ1329" i="1"/>
  <c r="DA1329" i="1"/>
  <c r="DB1329" i="1"/>
  <c r="DC1329" i="1"/>
  <c r="DD1329" i="1"/>
  <c r="DE1329" i="1"/>
  <c r="DF1329" i="1"/>
  <c r="DG1329" i="1"/>
  <c r="DH1329" i="1"/>
  <c r="DI1329" i="1"/>
  <c r="Q1330" i="1"/>
  <c r="R1330" i="1"/>
  <c r="S1330" i="1"/>
  <c r="T1330" i="1"/>
  <c r="U1330" i="1"/>
  <c r="V1330" i="1"/>
  <c r="W1330" i="1"/>
  <c r="X1330" i="1"/>
  <c r="Y1330" i="1"/>
  <c r="Z1330" i="1"/>
  <c r="AA1330" i="1"/>
  <c r="AB1330" i="1"/>
  <c r="AC1330" i="1"/>
  <c r="AD1330" i="1"/>
  <c r="AE1330" i="1"/>
  <c r="AF1330" i="1"/>
  <c r="AG1330" i="1"/>
  <c r="AH1330" i="1"/>
  <c r="AI1330" i="1"/>
  <c r="AJ1330" i="1"/>
  <c r="AK1330" i="1"/>
  <c r="AL1330" i="1"/>
  <c r="AM1330" i="1"/>
  <c r="AN1330" i="1"/>
  <c r="AO1330" i="1"/>
  <c r="AP1330" i="1"/>
  <c r="AQ1330" i="1"/>
  <c r="AR1330" i="1"/>
  <c r="AS1330" i="1"/>
  <c r="AT1330" i="1"/>
  <c r="AU1330" i="1"/>
  <c r="AV1330" i="1"/>
  <c r="AW1330" i="1"/>
  <c r="AX1330" i="1"/>
  <c r="AY1330" i="1"/>
  <c r="AZ1330" i="1"/>
  <c r="BA1330" i="1"/>
  <c r="BB1330" i="1"/>
  <c r="BC1330" i="1"/>
  <c r="BD1330" i="1"/>
  <c r="BE1330" i="1"/>
  <c r="BF1330" i="1"/>
  <c r="BG1330" i="1"/>
  <c r="BH1330" i="1"/>
  <c r="BI1330" i="1"/>
  <c r="BJ1330" i="1"/>
  <c r="BK1330" i="1"/>
  <c r="BL1330" i="1"/>
  <c r="BM1330" i="1"/>
  <c r="BN1330" i="1"/>
  <c r="BO1330" i="1"/>
  <c r="BP1330" i="1"/>
  <c r="BQ1330" i="1"/>
  <c r="BR1330" i="1"/>
  <c r="BS1330" i="1"/>
  <c r="BT1330" i="1"/>
  <c r="BU1330" i="1"/>
  <c r="BV1330" i="1"/>
  <c r="BW1330" i="1"/>
  <c r="BX1330" i="1"/>
  <c r="BY1330" i="1"/>
  <c r="BZ1330" i="1"/>
  <c r="CA1330" i="1"/>
  <c r="CB1330" i="1"/>
  <c r="CC1330" i="1"/>
  <c r="CD1330" i="1"/>
  <c r="CE1330" i="1"/>
  <c r="CF1330" i="1"/>
  <c r="CG1330" i="1"/>
  <c r="CH1330" i="1"/>
  <c r="CI1330" i="1"/>
  <c r="CJ1330" i="1"/>
  <c r="CK1330" i="1"/>
  <c r="CL1330" i="1"/>
  <c r="CM1330" i="1"/>
  <c r="CN1330" i="1"/>
  <c r="CO1330" i="1"/>
  <c r="CP1330" i="1"/>
  <c r="CQ1330" i="1"/>
  <c r="CR1330" i="1"/>
  <c r="CS1330" i="1"/>
  <c r="CT1330" i="1"/>
  <c r="CU1330" i="1"/>
  <c r="CV1330" i="1"/>
  <c r="CW1330" i="1"/>
  <c r="CX1330" i="1"/>
  <c r="CY1330" i="1"/>
  <c r="CZ1330" i="1"/>
  <c r="DA1330" i="1"/>
  <c r="DB1330" i="1"/>
  <c r="DC1330" i="1"/>
  <c r="DD1330" i="1"/>
  <c r="DE1330" i="1"/>
  <c r="DF1330" i="1"/>
  <c r="DG1330" i="1"/>
  <c r="DH1330" i="1"/>
  <c r="DI1330" i="1"/>
  <c r="Q1331" i="1"/>
  <c r="R1331" i="1"/>
  <c r="S1331" i="1"/>
  <c r="T1331" i="1"/>
  <c r="U1331" i="1"/>
  <c r="V1331" i="1"/>
  <c r="W1331" i="1"/>
  <c r="X1331" i="1"/>
  <c r="Y1331" i="1"/>
  <c r="Z1331" i="1"/>
  <c r="AA1331" i="1"/>
  <c r="AB1331" i="1"/>
  <c r="AC1331" i="1"/>
  <c r="AD1331" i="1"/>
  <c r="AE1331" i="1"/>
  <c r="AF1331" i="1"/>
  <c r="AG1331" i="1"/>
  <c r="AH1331" i="1"/>
  <c r="AI1331" i="1"/>
  <c r="AJ1331" i="1"/>
  <c r="AK1331" i="1"/>
  <c r="AL1331" i="1"/>
  <c r="AM1331" i="1"/>
  <c r="AN1331" i="1"/>
  <c r="AO1331" i="1"/>
  <c r="AP1331" i="1"/>
  <c r="AQ1331" i="1"/>
  <c r="AR1331" i="1"/>
  <c r="AS1331" i="1"/>
  <c r="AT1331" i="1"/>
  <c r="AU1331" i="1"/>
  <c r="AV1331" i="1"/>
  <c r="AW1331" i="1"/>
  <c r="AX1331" i="1"/>
  <c r="AY1331" i="1"/>
  <c r="AZ1331" i="1"/>
  <c r="BA1331" i="1"/>
  <c r="BB1331" i="1"/>
  <c r="BC1331" i="1"/>
  <c r="BD1331" i="1"/>
  <c r="BE1331" i="1"/>
  <c r="BF1331" i="1"/>
  <c r="BG1331" i="1"/>
  <c r="BH1331" i="1"/>
  <c r="BI1331" i="1"/>
  <c r="BJ1331" i="1"/>
  <c r="BK1331" i="1"/>
  <c r="BL1331" i="1"/>
  <c r="BM1331" i="1"/>
  <c r="BN1331" i="1"/>
  <c r="BO1331" i="1"/>
  <c r="BP1331" i="1"/>
  <c r="BQ1331" i="1"/>
  <c r="BR1331" i="1"/>
  <c r="BS1331" i="1"/>
  <c r="BT1331" i="1"/>
  <c r="BU1331" i="1"/>
  <c r="BV1331" i="1"/>
  <c r="BW1331" i="1"/>
  <c r="BX1331" i="1"/>
  <c r="BY1331" i="1"/>
  <c r="BZ1331" i="1"/>
  <c r="CA1331" i="1"/>
  <c r="CB1331" i="1"/>
  <c r="CC1331" i="1"/>
  <c r="CD1331" i="1"/>
  <c r="CE1331" i="1"/>
  <c r="CF1331" i="1"/>
  <c r="CG1331" i="1"/>
  <c r="CH1331" i="1"/>
  <c r="CI1331" i="1"/>
  <c r="CJ1331" i="1"/>
  <c r="CK1331" i="1"/>
  <c r="CL1331" i="1"/>
  <c r="CM1331" i="1"/>
  <c r="CN1331" i="1"/>
  <c r="CO1331" i="1"/>
  <c r="CP1331" i="1"/>
  <c r="CQ1331" i="1"/>
  <c r="CR1331" i="1"/>
  <c r="CS1331" i="1"/>
  <c r="CT1331" i="1"/>
  <c r="CU1331" i="1"/>
  <c r="CV1331" i="1"/>
  <c r="CW1331" i="1"/>
  <c r="CX1331" i="1"/>
  <c r="CY1331" i="1"/>
  <c r="CZ1331" i="1"/>
  <c r="DA1331" i="1"/>
  <c r="DB1331" i="1"/>
  <c r="DC1331" i="1"/>
  <c r="DD1331" i="1"/>
  <c r="DE1331" i="1"/>
  <c r="DF1331" i="1"/>
  <c r="DG1331" i="1"/>
  <c r="DH1331" i="1"/>
  <c r="DI1331" i="1"/>
  <c r="Q1332" i="1"/>
  <c r="R1332" i="1"/>
  <c r="S1332" i="1"/>
  <c r="T1332" i="1"/>
  <c r="U1332" i="1"/>
  <c r="V1332" i="1"/>
  <c r="W1332" i="1"/>
  <c r="X1332" i="1"/>
  <c r="Y1332" i="1"/>
  <c r="Z1332" i="1"/>
  <c r="AA1332" i="1"/>
  <c r="AB1332" i="1"/>
  <c r="AC1332" i="1"/>
  <c r="AD1332" i="1"/>
  <c r="AE1332" i="1"/>
  <c r="AF1332" i="1"/>
  <c r="AG1332" i="1"/>
  <c r="AH1332" i="1"/>
  <c r="AI1332" i="1"/>
  <c r="AJ1332" i="1"/>
  <c r="AK1332" i="1"/>
  <c r="AL1332" i="1"/>
  <c r="AM1332" i="1"/>
  <c r="AN1332" i="1"/>
  <c r="AO1332" i="1"/>
  <c r="AP1332" i="1"/>
  <c r="AQ1332" i="1"/>
  <c r="AR1332" i="1"/>
  <c r="AS1332" i="1"/>
  <c r="AT1332" i="1"/>
  <c r="AU1332" i="1"/>
  <c r="AV1332" i="1"/>
  <c r="AW1332" i="1"/>
  <c r="AX1332" i="1"/>
  <c r="AY1332" i="1"/>
  <c r="AZ1332" i="1"/>
  <c r="BA1332" i="1"/>
  <c r="BB1332" i="1"/>
  <c r="BC1332" i="1"/>
  <c r="BD1332" i="1"/>
  <c r="BE1332" i="1"/>
  <c r="BF1332" i="1"/>
  <c r="BG1332" i="1"/>
  <c r="BH1332" i="1"/>
  <c r="BI1332" i="1"/>
  <c r="BJ1332" i="1"/>
  <c r="BK1332" i="1"/>
  <c r="BL1332" i="1"/>
  <c r="BM1332" i="1"/>
  <c r="BN1332" i="1"/>
  <c r="BO1332" i="1"/>
  <c r="BP1332" i="1"/>
  <c r="BQ1332" i="1"/>
  <c r="BR1332" i="1"/>
  <c r="BS1332" i="1"/>
  <c r="BT1332" i="1"/>
  <c r="BU1332" i="1"/>
  <c r="BV1332" i="1"/>
  <c r="BW1332" i="1"/>
  <c r="BX1332" i="1"/>
  <c r="BY1332" i="1"/>
  <c r="BZ1332" i="1"/>
  <c r="CA1332" i="1"/>
  <c r="CB1332" i="1"/>
  <c r="CC1332" i="1"/>
  <c r="CD1332" i="1"/>
  <c r="CE1332" i="1"/>
  <c r="CF1332" i="1"/>
  <c r="CG1332" i="1"/>
  <c r="CH1332" i="1"/>
  <c r="CI1332" i="1"/>
  <c r="CJ1332" i="1"/>
  <c r="CK1332" i="1"/>
  <c r="CL1332" i="1"/>
  <c r="CM1332" i="1"/>
  <c r="CN1332" i="1"/>
  <c r="CO1332" i="1"/>
  <c r="CP1332" i="1"/>
  <c r="CQ1332" i="1"/>
  <c r="CR1332" i="1"/>
  <c r="CS1332" i="1"/>
  <c r="CT1332" i="1"/>
  <c r="CU1332" i="1"/>
  <c r="CV1332" i="1"/>
  <c r="CW1332" i="1"/>
  <c r="CX1332" i="1"/>
  <c r="CY1332" i="1"/>
  <c r="CZ1332" i="1"/>
  <c r="DA1332" i="1"/>
  <c r="DB1332" i="1"/>
  <c r="DC1332" i="1"/>
  <c r="DD1332" i="1"/>
  <c r="DE1332" i="1"/>
  <c r="DF1332" i="1"/>
  <c r="DG1332" i="1"/>
  <c r="DH1332" i="1"/>
  <c r="DI1332" i="1"/>
  <c r="Q1333" i="1"/>
  <c r="R1333" i="1"/>
  <c r="S1333" i="1"/>
  <c r="T1333" i="1"/>
  <c r="U1333" i="1"/>
  <c r="V1333" i="1"/>
  <c r="W1333" i="1"/>
  <c r="X1333" i="1"/>
  <c r="Y1333" i="1"/>
  <c r="Z1333" i="1"/>
  <c r="AA1333" i="1"/>
  <c r="AB1333" i="1"/>
  <c r="AC1333" i="1"/>
  <c r="AD1333" i="1"/>
  <c r="AE1333" i="1"/>
  <c r="AF1333" i="1"/>
  <c r="AG1333" i="1"/>
  <c r="AH1333" i="1"/>
  <c r="AI1333" i="1"/>
  <c r="AJ1333" i="1"/>
  <c r="AK1333" i="1"/>
  <c r="AL1333" i="1"/>
  <c r="AM1333" i="1"/>
  <c r="AN1333" i="1"/>
  <c r="AO1333" i="1"/>
  <c r="AP1333" i="1"/>
  <c r="AQ1333" i="1"/>
  <c r="AR1333" i="1"/>
  <c r="AS1333" i="1"/>
  <c r="AT1333" i="1"/>
  <c r="AU1333" i="1"/>
  <c r="AV1333" i="1"/>
  <c r="AW1333" i="1"/>
  <c r="AX1333" i="1"/>
  <c r="AY1333" i="1"/>
  <c r="AZ1333" i="1"/>
  <c r="BA1333" i="1"/>
  <c r="BB1333" i="1"/>
  <c r="BC1333" i="1"/>
  <c r="BD1333" i="1"/>
  <c r="BE1333" i="1"/>
  <c r="BF1333" i="1"/>
  <c r="BG1333" i="1"/>
  <c r="BH1333" i="1"/>
  <c r="BI1333" i="1"/>
  <c r="BJ1333" i="1"/>
  <c r="BK1333" i="1"/>
  <c r="BL1333" i="1"/>
  <c r="BM1333" i="1"/>
  <c r="BN1333" i="1"/>
  <c r="BO1333" i="1"/>
  <c r="BP1333" i="1"/>
  <c r="BQ1333" i="1"/>
  <c r="BR1333" i="1"/>
  <c r="BS1333" i="1"/>
  <c r="BT1333" i="1"/>
  <c r="BU1333" i="1"/>
  <c r="BV1333" i="1"/>
  <c r="BW1333" i="1"/>
  <c r="BX1333" i="1"/>
  <c r="BY1333" i="1"/>
  <c r="BZ1333" i="1"/>
  <c r="CA1333" i="1"/>
  <c r="CB1333" i="1"/>
  <c r="CC1333" i="1"/>
  <c r="CD1333" i="1"/>
  <c r="CE1333" i="1"/>
  <c r="CF1333" i="1"/>
  <c r="CG1333" i="1"/>
  <c r="CH1333" i="1"/>
  <c r="CI1333" i="1"/>
  <c r="CJ1333" i="1"/>
  <c r="CK1333" i="1"/>
  <c r="CL1333" i="1"/>
  <c r="CM1333" i="1"/>
  <c r="CN1333" i="1"/>
  <c r="CO1333" i="1"/>
  <c r="CP1333" i="1"/>
  <c r="CQ1333" i="1"/>
  <c r="CR1333" i="1"/>
  <c r="CS1333" i="1"/>
  <c r="CT1333" i="1"/>
  <c r="CU1333" i="1"/>
  <c r="CV1333" i="1"/>
  <c r="CW1333" i="1"/>
  <c r="CX1333" i="1"/>
  <c r="CY1333" i="1"/>
  <c r="CZ1333" i="1"/>
  <c r="DA1333" i="1"/>
  <c r="DB1333" i="1"/>
  <c r="DC1333" i="1"/>
  <c r="DD1333" i="1"/>
  <c r="DE1333" i="1"/>
  <c r="DF1333" i="1"/>
  <c r="DG1333" i="1"/>
  <c r="DH1333" i="1"/>
  <c r="DI1333" i="1"/>
  <c r="Q1334" i="1"/>
  <c r="R1334" i="1"/>
  <c r="S1334" i="1"/>
  <c r="T1334" i="1"/>
  <c r="U1334" i="1"/>
  <c r="V1334" i="1"/>
  <c r="W1334" i="1"/>
  <c r="X1334" i="1"/>
  <c r="Y1334" i="1"/>
  <c r="Z1334" i="1"/>
  <c r="AA1334" i="1"/>
  <c r="AB1334" i="1"/>
  <c r="AC1334" i="1"/>
  <c r="AD1334" i="1"/>
  <c r="AE1334" i="1"/>
  <c r="AF1334" i="1"/>
  <c r="AG1334" i="1"/>
  <c r="AH1334" i="1"/>
  <c r="AI1334" i="1"/>
  <c r="AJ1334" i="1"/>
  <c r="AK1334" i="1"/>
  <c r="AL1334" i="1"/>
  <c r="AM1334" i="1"/>
  <c r="AN1334" i="1"/>
  <c r="AO1334" i="1"/>
  <c r="AP1334" i="1"/>
  <c r="AQ1334" i="1"/>
  <c r="AR1334" i="1"/>
  <c r="AS1334" i="1"/>
  <c r="AT1334" i="1"/>
  <c r="AU1334" i="1"/>
  <c r="AV1334" i="1"/>
  <c r="AW1334" i="1"/>
  <c r="AX1334" i="1"/>
  <c r="AY1334" i="1"/>
  <c r="AZ1334" i="1"/>
  <c r="BA1334" i="1"/>
  <c r="BB1334" i="1"/>
  <c r="BC1334" i="1"/>
  <c r="BD1334" i="1"/>
  <c r="BE1334" i="1"/>
  <c r="BF1334" i="1"/>
  <c r="BG1334" i="1"/>
  <c r="BH1334" i="1"/>
  <c r="BI1334" i="1"/>
  <c r="BJ1334" i="1"/>
  <c r="BK1334" i="1"/>
  <c r="BL1334" i="1"/>
  <c r="BM1334" i="1"/>
  <c r="BN1334" i="1"/>
  <c r="BO1334" i="1"/>
  <c r="BP1334" i="1"/>
  <c r="BQ1334" i="1"/>
  <c r="BR1334" i="1"/>
  <c r="BS1334" i="1"/>
  <c r="BT1334" i="1"/>
  <c r="BU1334" i="1"/>
  <c r="BV1334" i="1"/>
  <c r="BW1334" i="1"/>
  <c r="BX1334" i="1"/>
  <c r="BY1334" i="1"/>
  <c r="BZ1334" i="1"/>
  <c r="CA1334" i="1"/>
  <c r="CB1334" i="1"/>
  <c r="CC1334" i="1"/>
  <c r="CD1334" i="1"/>
  <c r="CE1334" i="1"/>
  <c r="CF1334" i="1"/>
  <c r="CG1334" i="1"/>
  <c r="CH1334" i="1"/>
  <c r="CI1334" i="1"/>
  <c r="CJ1334" i="1"/>
  <c r="CK1334" i="1"/>
  <c r="CL1334" i="1"/>
  <c r="CM1334" i="1"/>
  <c r="CN1334" i="1"/>
  <c r="CO1334" i="1"/>
  <c r="CP1334" i="1"/>
  <c r="CQ1334" i="1"/>
  <c r="CR1334" i="1"/>
  <c r="CS1334" i="1"/>
  <c r="CT1334" i="1"/>
  <c r="CU1334" i="1"/>
  <c r="CV1334" i="1"/>
  <c r="CW1334" i="1"/>
  <c r="CX1334" i="1"/>
  <c r="CY1334" i="1"/>
  <c r="CZ1334" i="1"/>
  <c r="DA1334" i="1"/>
  <c r="DB1334" i="1"/>
  <c r="DC1334" i="1"/>
  <c r="DD1334" i="1"/>
  <c r="DE1334" i="1"/>
  <c r="DF1334" i="1"/>
  <c r="DG1334" i="1"/>
  <c r="DH1334" i="1"/>
  <c r="DI1334" i="1"/>
  <c r="Q1335" i="1"/>
  <c r="R1335" i="1"/>
  <c r="S1335" i="1"/>
  <c r="T1335" i="1"/>
  <c r="U1335" i="1"/>
  <c r="V1335" i="1"/>
  <c r="W1335" i="1"/>
  <c r="X1335" i="1"/>
  <c r="Y1335" i="1"/>
  <c r="Z1335" i="1"/>
  <c r="AA1335" i="1"/>
  <c r="AB1335" i="1"/>
  <c r="AC1335" i="1"/>
  <c r="AD1335" i="1"/>
  <c r="AE1335" i="1"/>
  <c r="AF1335" i="1"/>
  <c r="AG1335" i="1"/>
  <c r="AH1335" i="1"/>
  <c r="AI1335" i="1"/>
  <c r="AJ1335" i="1"/>
  <c r="AK1335" i="1"/>
  <c r="AL1335" i="1"/>
  <c r="AM1335" i="1"/>
  <c r="AN1335" i="1"/>
  <c r="AO1335" i="1"/>
  <c r="AP1335" i="1"/>
  <c r="AQ1335" i="1"/>
  <c r="AR1335" i="1"/>
  <c r="AS1335" i="1"/>
  <c r="AT1335" i="1"/>
  <c r="AU1335" i="1"/>
  <c r="AV1335" i="1"/>
  <c r="AW1335" i="1"/>
  <c r="AX1335" i="1"/>
  <c r="AY1335" i="1"/>
  <c r="AZ1335" i="1"/>
  <c r="BA1335" i="1"/>
  <c r="BB1335" i="1"/>
  <c r="BC1335" i="1"/>
  <c r="BD1335" i="1"/>
  <c r="BE1335" i="1"/>
  <c r="BF1335" i="1"/>
  <c r="BG1335" i="1"/>
  <c r="BH1335" i="1"/>
  <c r="BI1335" i="1"/>
  <c r="BJ1335" i="1"/>
  <c r="BK1335" i="1"/>
  <c r="BL1335" i="1"/>
  <c r="BM1335" i="1"/>
  <c r="BN1335" i="1"/>
  <c r="BO1335" i="1"/>
  <c r="BP1335" i="1"/>
  <c r="BQ1335" i="1"/>
  <c r="BR1335" i="1"/>
  <c r="BS1335" i="1"/>
  <c r="BT1335" i="1"/>
  <c r="BU1335" i="1"/>
  <c r="BV1335" i="1"/>
  <c r="BW1335" i="1"/>
  <c r="BX1335" i="1"/>
  <c r="BY1335" i="1"/>
  <c r="BZ1335" i="1"/>
  <c r="CA1335" i="1"/>
  <c r="CB1335" i="1"/>
  <c r="CC1335" i="1"/>
  <c r="CD1335" i="1"/>
  <c r="CE1335" i="1"/>
  <c r="CF1335" i="1"/>
  <c r="CG1335" i="1"/>
  <c r="CH1335" i="1"/>
  <c r="CI1335" i="1"/>
  <c r="CJ1335" i="1"/>
  <c r="CK1335" i="1"/>
  <c r="CL1335" i="1"/>
  <c r="CM1335" i="1"/>
  <c r="CN1335" i="1"/>
  <c r="CO1335" i="1"/>
  <c r="CP1335" i="1"/>
  <c r="CQ1335" i="1"/>
  <c r="CR1335" i="1"/>
  <c r="CS1335" i="1"/>
  <c r="CT1335" i="1"/>
  <c r="CU1335" i="1"/>
  <c r="CV1335" i="1"/>
  <c r="CW1335" i="1"/>
  <c r="CX1335" i="1"/>
  <c r="CY1335" i="1"/>
  <c r="CZ1335" i="1"/>
  <c r="DA1335" i="1"/>
  <c r="DB1335" i="1"/>
  <c r="DC1335" i="1"/>
  <c r="DD1335" i="1"/>
  <c r="DE1335" i="1"/>
  <c r="DF1335" i="1"/>
  <c r="DG1335" i="1"/>
  <c r="DH1335" i="1"/>
  <c r="DI1335" i="1"/>
  <c r="Q1336" i="1"/>
  <c r="R1336" i="1"/>
  <c r="S1336" i="1"/>
  <c r="T1336" i="1"/>
  <c r="U1336" i="1"/>
  <c r="V1336" i="1"/>
  <c r="W1336" i="1"/>
  <c r="X1336" i="1"/>
  <c r="Y1336" i="1"/>
  <c r="Z1336" i="1"/>
  <c r="AA1336" i="1"/>
  <c r="AB1336" i="1"/>
  <c r="AC1336" i="1"/>
  <c r="AD1336" i="1"/>
  <c r="AE1336" i="1"/>
  <c r="AF1336" i="1"/>
  <c r="AG1336" i="1"/>
  <c r="AH1336" i="1"/>
  <c r="AI1336" i="1"/>
  <c r="AJ1336" i="1"/>
  <c r="AK1336" i="1"/>
  <c r="AL1336" i="1"/>
  <c r="AM1336" i="1"/>
  <c r="AN1336" i="1"/>
  <c r="AO1336" i="1"/>
  <c r="AP1336" i="1"/>
  <c r="AQ1336" i="1"/>
  <c r="AR1336" i="1"/>
  <c r="AS1336" i="1"/>
  <c r="AT1336" i="1"/>
  <c r="AU1336" i="1"/>
  <c r="AV1336" i="1"/>
  <c r="AW1336" i="1"/>
  <c r="AX1336" i="1"/>
  <c r="AY1336" i="1"/>
  <c r="AZ1336" i="1"/>
  <c r="BA1336" i="1"/>
  <c r="BB1336" i="1"/>
  <c r="BC1336" i="1"/>
  <c r="BD1336" i="1"/>
  <c r="BE1336" i="1"/>
  <c r="BF1336" i="1"/>
  <c r="BG1336" i="1"/>
  <c r="BH1336" i="1"/>
  <c r="BI1336" i="1"/>
  <c r="BJ1336" i="1"/>
  <c r="BK1336" i="1"/>
  <c r="BL1336" i="1"/>
  <c r="BM1336" i="1"/>
  <c r="BN1336" i="1"/>
  <c r="BO1336" i="1"/>
  <c r="BP1336" i="1"/>
  <c r="BQ1336" i="1"/>
  <c r="BR1336" i="1"/>
  <c r="BS1336" i="1"/>
  <c r="BT1336" i="1"/>
  <c r="BU1336" i="1"/>
  <c r="BV1336" i="1"/>
  <c r="BW1336" i="1"/>
  <c r="BX1336" i="1"/>
  <c r="BY1336" i="1"/>
  <c r="BZ1336" i="1"/>
  <c r="CA1336" i="1"/>
  <c r="CB1336" i="1"/>
  <c r="CC1336" i="1"/>
  <c r="CD1336" i="1"/>
  <c r="CE1336" i="1"/>
  <c r="CF1336" i="1"/>
  <c r="CG1336" i="1"/>
  <c r="CH1336" i="1"/>
  <c r="CI1336" i="1"/>
  <c r="CJ1336" i="1"/>
  <c r="CK1336" i="1"/>
  <c r="CL1336" i="1"/>
  <c r="CM1336" i="1"/>
  <c r="CN1336" i="1"/>
  <c r="CO1336" i="1"/>
  <c r="CP1336" i="1"/>
  <c r="CQ1336" i="1"/>
  <c r="CR1336" i="1"/>
  <c r="CS1336" i="1"/>
  <c r="CT1336" i="1"/>
  <c r="CU1336" i="1"/>
  <c r="CV1336" i="1"/>
  <c r="CW1336" i="1"/>
  <c r="CX1336" i="1"/>
  <c r="CY1336" i="1"/>
  <c r="CZ1336" i="1"/>
  <c r="DA1336" i="1"/>
  <c r="DB1336" i="1"/>
  <c r="DC1336" i="1"/>
  <c r="DD1336" i="1"/>
  <c r="DE1336" i="1"/>
  <c r="DF1336" i="1"/>
  <c r="DG1336" i="1"/>
  <c r="DH1336" i="1"/>
  <c r="DI1336" i="1"/>
  <c r="Q1337" i="1"/>
  <c r="R1337" i="1"/>
  <c r="S1337" i="1"/>
  <c r="T1337" i="1"/>
  <c r="U1337" i="1"/>
  <c r="V1337" i="1"/>
  <c r="W1337" i="1"/>
  <c r="X1337" i="1"/>
  <c r="Y1337" i="1"/>
  <c r="Z1337" i="1"/>
  <c r="AA1337" i="1"/>
  <c r="AB1337" i="1"/>
  <c r="AC1337" i="1"/>
  <c r="AD1337" i="1"/>
  <c r="AE1337" i="1"/>
  <c r="AF1337" i="1"/>
  <c r="AG1337" i="1"/>
  <c r="AH1337" i="1"/>
  <c r="AI1337" i="1"/>
  <c r="AJ1337" i="1"/>
  <c r="AK1337" i="1"/>
  <c r="AL1337" i="1"/>
  <c r="AM1337" i="1"/>
  <c r="AN1337" i="1"/>
  <c r="AO1337" i="1"/>
  <c r="AP1337" i="1"/>
  <c r="AQ1337" i="1"/>
  <c r="AR1337" i="1"/>
  <c r="AS1337" i="1"/>
  <c r="AT1337" i="1"/>
  <c r="AU1337" i="1"/>
  <c r="AV1337" i="1"/>
  <c r="AW1337" i="1"/>
  <c r="AX1337" i="1"/>
  <c r="AY1337" i="1"/>
  <c r="AZ1337" i="1"/>
  <c r="BA1337" i="1"/>
  <c r="BB1337" i="1"/>
  <c r="BC1337" i="1"/>
  <c r="BD1337" i="1"/>
  <c r="BE1337" i="1"/>
  <c r="BF1337" i="1"/>
  <c r="BG1337" i="1"/>
  <c r="BH1337" i="1"/>
  <c r="BI1337" i="1"/>
  <c r="BJ1337" i="1"/>
  <c r="BK1337" i="1"/>
  <c r="BL1337" i="1"/>
  <c r="BM1337" i="1"/>
  <c r="BN1337" i="1"/>
  <c r="BO1337" i="1"/>
  <c r="BP1337" i="1"/>
  <c r="BQ1337" i="1"/>
  <c r="BR1337" i="1"/>
  <c r="BS1337" i="1"/>
  <c r="BT1337" i="1"/>
  <c r="BU1337" i="1"/>
  <c r="BV1337" i="1"/>
  <c r="BW1337" i="1"/>
  <c r="BX1337" i="1"/>
  <c r="BY1337" i="1"/>
  <c r="BZ1337" i="1"/>
  <c r="CA1337" i="1"/>
  <c r="CB1337" i="1"/>
  <c r="CC1337" i="1"/>
  <c r="CD1337" i="1"/>
  <c r="CE1337" i="1"/>
  <c r="CF1337" i="1"/>
  <c r="CG1337" i="1"/>
  <c r="CH1337" i="1"/>
  <c r="CI1337" i="1"/>
  <c r="CJ1337" i="1"/>
  <c r="CK1337" i="1"/>
  <c r="CL1337" i="1"/>
  <c r="CM1337" i="1"/>
  <c r="CN1337" i="1"/>
  <c r="CO1337" i="1"/>
  <c r="CP1337" i="1"/>
  <c r="CQ1337" i="1"/>
  <c r="CR1337" i="1"/>
  <c r="CS1337" i="1"/>
  <c r="CT1337" i="1"/>
  <c r="CU1337" i="1"/>
  <c r="CV1337" i="1"/>
  <c r="CW1337" i="1"/>
  <c r="CX1337" i="1"/>
  <c r="CY1337" i="1"/>
  <c r="CZ1337" i="1"/>
  <c r="DA1337" i="1"/>
  <c r="DB1337" i="1"/>
  <c r="DC1337" i="1"/>
  <c r="DD1337" i="1"/>
  <c r="DE1337" i="1"/>
  <c r="DF1337" i="1"/>
  <c r="DG1337" i="1"/>
  <c r="DH1337" i="1"/>
  <c r="DI1337" i="1"/>
  <c r="Q1338" i="1"/>
  <c r="R1338" i="1"/>
  <c r="S1338" i="1"/>
  <c r="T1338" i="1"/>
  <c r="U1338" i="1"/>
  <c r="V1338" i="1"/>
  <c r="W1338" i="1"/>
  <c r="X1338" i="1"/>
  <c r="Y1338" i="1"/>
  <c r="Z1338" i="1"/>
  <c r="AA1338" i="1"/>
  <c r="AB1338" i="1"/>
  <c r="AC1338" i="1"/>
  <c r="AD1338" i="1"/>
  <c r="AE1338" i="1"/>
  <c r="AF1338" i="1"/>
  <c r="AG1338" i="1"/>
  <c r="AH1338" i="1"/>
  <c r="AI1338" i="1"/>
  <c r="AJ1338" i="1"/>
  <c r="AK1338" i="1"/>
  <c r="AL1338" i="1"/>
  <c r="AM1338" i="1"/>
  <c r="AN1338" i="1"/>
  <c r="AO1338" i="1"/>
  <c r="AP1338" i="1"/>
  <c r="AQ1338" i="1"/>
  <c r="AR1338" i="1"/>
  <c r="AS1338" i="1"/>
  <c r="AT1338" i="1"/>
  <c r="AU1338" i="1"/>
  <c r="AV1338" i="1"/>
  <c r="AW1338" i="1"/>
  <c r="AX1338" i="1"/>
  <c r="AY1338" i="1"/>
  <c r="AZ1338" i="1"/>
  <c r="BA1338" i="1"/>
  <c r="BB1338" i="1"/>
  <c r="BC1338" i="1"/>
  <c r="BD1338" i="1"/>
  <c r="BE1338" i="1"/>
  <c r="BF1338" i="1"/>
  <c r="BG1338" i="1"/>
  <c r="BH1338" i="1"/>
  <c r="BI1338" i="1"/>
  <c r="BJ1338" i="1"/>
  <c r="BK1338" i="1"/>
  <c r="BL1338" i="1"/>
  <c r="BM1338" i="1"/>
  <c r="BN1338" i="1"/>
  <c r="BO1338" i="1"/>
  <c r="BP1338" i="1"/>
  <c r="BQ1338" i="1"/>
  <c r="BR1338" i="1"/>
  <c r="BS1338" i="1"/>
  <c r="BT1338" i="1"/>
  <c r="BU1338" i="1"/>
  <c r="BV1338" i="1"/>
  <c r="BW1338" i="1"/>
  <c r="BX1338" i="1"/>
  <c r="BY1338" i="1"/>
  <c r="BZ1338" i="1"/>
  <c r="CA1338" i="1"/>
  <c r="CB1338" i="1"/>
  <c r="CC1338" i="1"/>
  <c r="CD1338" i="1"/>
  <c r="CE1338" i="1"/>
  <c r="CF1338" i="1"/>
  <c r="CG1338" i="1"/>
  <c r="CH1338" i="1"/>
  <c r="CI1338" i="1"/>
  <c r="CJ1338" i="1"/>
  <c r="CK1338" i="1"/>
  <c r="CL1338" i="1"/>
  <c r="CM1338" i="1"/>
  <c r="CN1338" i="1"/>
  <c r="CO1338" i="1"/>
  <c r="CP1338" i="1"/>
  <c r="CQ1338" i="1"/>
  <c r="CR1338" i="1"/>
  <c r="CS1338" i="1"/>
  <c r="CT1338" i="1"/>
  <c r="CU1338" i="1"/>
  <c r="CV1338" i="1"/>
  <c r="CW1338" i="1"/>
  <c r="CX1338" i="1"/>
  <c r="CY1338" i="1"/>
  <c r="CZ1338" i="1"/>
  <c r="DA1338" i="1"/>
  <c r="DB1338" i="1"/>
  <c r="DC1338" i="1"/>
  <c r="DD1338" i="1"/>
  <c r="DE1338" i="1"/>
  <c r="DF1338" i="1"/>
  <c r="DG1338" i="1"/>
  <c r="DH1338" i="1"/>
  <c r="DI1338" i="1"/>
  <c r="Q1339" i="1"/>
  <c r="R1339" i="1"/>
  <c r="S1339" i="1"/>
  <c r="T1339" i="1"/>
  <c r="U1339" i="1"/>
  <c r="V1339" i="1"/>
  <c r="W1339" i="1"/>
  <c r="X1339" i="1"/>
  <c r="Y1339" i="1"/>
  <c r="Z1339" i="1"/>
  <c r="AA1339" i="1"/>
  <c r="AB1339" i="1"/>
  <c r="AC1339" i="1"/>
  <c r="AD1339" i="1"/>
  <c r="AE1339" i="1"/>
  <c r="AF1339" i="1"/>
  <c r="AG1339" i="1"/>
  <c r="AH1339" i="1"/>
  <c r="AI1339" i="1"/>
  <c r="AJ1339" i="1"/>
  <c r="AK1339" i="1"/>
  <c r="AL1339" i="1"/>
  <c r="AM1339" i="1"/>
  <c r="AN1339" i="1"/>
  <c r="AO1339" i="1"/>
  <c r="AP1339" i="1"/>
  <c r="AQ1339" i="1"/>
  <c r="AR1339" i="1"/>
  <c r="AS1339" i="1"/>
  <c r="AT1339" i="1"/>
  <c r="AU1339" i="1"/>
  <c r="AV1339" i="1"/>
  <c r="AW1339" i="1"/>
  <c r="AX1339" i="1"/>
  <c r="AY1339" i="1"/>
  <c r="AZ1339" i="1"/>
  <c r="BA1339" i="1"/>
  <c r="BB1339" i="1"/>
  <c r="BC1339" i="1"/>
  <c r="BD1339" i="1"/>
  <c r="BE1339" i="1"/>
  <c r="BF1339" i="1"/>
  <c r="BG1339" i="1"/>
  <c r="BH1339" i="1"/>
  <c r="BI1339" i="1"/>
  <c r="BJ1339" i="1"/>
  <c r="BK1339" i="1"/>
  <c r="BL1339" i="1"/>
  <c r="BM1339" i="1"/>
  <c r="BN1339" i="1"/>
  <c r="BO1339" i="1"/>
  <c r="BP1339" i="1"/>
  <c r="BQ1339" i="1"/>
  <c r="BR1339" i="1"/>
  <c r="BS1339" i="1"/>
  <c r="BT1339" i="1"/>
  <c r="BU1339" i="1"/>
  <c r="BV1339" i="1"/>
  <c r="BW1339" i="1"/>
  <c r="BX1339" i="1"/>
  <c r="BY1339" i="1"/>
  <c r="BZ1339" i="1"/>
  <c r="CA1339" i="1"/>
  <c r="CB1339" i="1"/>
  <c r="CC1339" i="1"/>
  <c r="CD1339" i="1"/>
  <c r="CE1339" i="1"/>
  <c r="CF1339" i="1"/>
  <c r="CG1339" i="1"/>
  <c r="CH1339" i="1"/>
  <c r="CI1339" i="1"/>
  <c r="CJ1339" i="1"/>
  <c r="CK1339" i="1"/>
  <c r="CL1339" i="1"/>
  <c r="CM1339" i="1"/>
  <c r="CN1339" i="1"/>
  <c r="CO1339" i="1"/>
  <c r="CP1339" i="1"/>
  <c r="CQ1339" i="1"/>
  <c r="CR1339" i="1"/>
  <c r="CS1339" i="1"/>
  <c r="CT1339" i="1"/>
  <c r="CU1339" i="1"/>
  <c r="CV1339" i="1"/>
  <c r="CW1339" i="1"/>
  <c r="CX1339" i="1"/>
  <c r="CY1339" i="1"/>
  <c r="CZ1339" i="1"/>
  <c r="DA1339" i="1"/>
  <c r="DB1339" i="1"/>
  <c r="DC1339" i="1"/>
  <c r="DD1339" i="1"/>
  <c r="DE1339" i="1"/>
  <c r="DF1339" i="1"/>
  <c r="DG1339" i="1"/>
  <c r="DH1339" i="1"/>
  <c r="DI1339" i="1"/>
  <c r="Q1340" i="1"/>
  <c r="R1340" i="1"/>
  <c r="S1340" i="1"/>
  <c r="T1340" i="1"/>
  <c r="U1340" i="1"/>
  <c r="V1340" i="1"/>
  <c r="W1340" i="1"/>
  <c r="X1340" i="1"/>
  <c r="Y1340" i="1"/>
  <c r="Z1340" i="1"/>
  <c r="AA1340" i="1"/>
  <c r="AB1340" i="1"/>
  <c r="AC1340" i="1"/>
  <c r="AD1340" i="1"/>
  <c r="AE1340" i="1"/>
  <c r="AF1340" i="1"/>
  <c r="AG1340" i="1"/>
  <c r="AH1340" i="1"/>
  <c r="AI1340" i="1"/>
  <c r="AJ1340" i="1"/>
  <c r="AK1340" i="1"/>
  <c r="AL1340" i="1"/>
  <c r="AM1340" i="1"/>
  <c r="AN1340" i="1"/>
  <c r="AO1340" i="1"/>
  <c r="AP1340" i="1"/>
  <c r="AQ1340" i="1"/>
  <c r="AR1340" i="1"/>
  <c r="AS1340" i="1"/>
  <c r="AT1340" i="1"/>
  <c r="AU1340" i="1"/>
  <c r="AV1340" i="1"/>
  <c r="AW1340" i="1"/>
  <c r="AX1340" i="1"/>
  <c r="AY1340" i="1"/>
  <c r="AZ1340" i="1"/>
  <c r="BA1340" i="1"/>
  <c r="BB1340" i="1"/>
  <c r="BC1340" i="1"/>
  <c r="BD1340" i="1"/>
  <c r="BE1340" i="1"/>
  <c r="BF1340" i="1"/>
  <c r="BG1340" i="1"/>
  <c r="BH1340" i="1"/>
  <c r="BI1340" i="1"/>
  <c r="BJ1340" i="1"/>
  <c r="BK1340" i="1"/>
  <c r="BL1340" i="1"/>
  <c r="BM1340" i="1"/>
  <c r="BN1340" i="1"/>
  <c r="BO1340" i="1"/>
  <c r="BP1340" i="1"/>
  <c r="BQ1340" i="1"/>
  <c r="BR1340" i="1"/>
  <c r="BS1340" i="1"/>
  <c r="BT1340" i="1"/>
  <c r="BU1340" i="1"/>
  <c r="BV1340" i="1"/>
  <c r="BW1340" i="1"/>
  <c r="BX1340" i="1"/>
  <c r="BY1340" i="1"/>
  <c r="BZ1340" i="1"/>
  <c r="CA1340" i="1"/>
  <c r="CB1340" i="1"/>
  <c r="CC1340" i="1"/>
  <c r="CD1340" i="1"/>
  <c r="CE1340" i="1"/>
  <c r="CF1340" i="1"/>
  <c r="CG1340" i="1"/>
  <c r="CH1340" i="1"/>
  <c r="CI1340" i="1"/>
  <c r="CJ1340" i="1"/>
  <c r="CK1340" i="1"/>
  <c r="CL1340" i="1"/>
  <c r="CM1340" i="1"/>
  <c r="CN1340" i="1"/>
  <c r="CO1340" i="1"/>
  <c r="CP1340" i="1"/>
  <c r="CQ1340" i="1"/>
  <c r="CR1340" i="1"/>
  <c r="CS1340" i="1"/>
  <c r="CT1340" i="1"/>
  <c r="CU1340" i="1"/>
  <c r="CV1340" i="1"/>
  <c r="CW1340" i="1"/>
  <c r="CX1340" i="1"/>
  <c r="CY1340" i="1"/>
  <c r="CZ1340" i="1"/>
  <c r="DA1340" i="1"/>
  <c r="DB1340" i="1"/>
  <c r="DC1340" i="1"/>
  <c r="DD1340" i="1"/>
  <c r="DE1340" i="1"/>
  <c r="DF1340" i="1"/>
  <c r="DG1340" i="1"/>
  <c r="DH1340" i="1"/>
  <c r="DI1340" i="1"/>
  <c r="Q1341" i="1"/>
  <c r="R1341" i="1"/>
  <c r="S1341" i="1"/>
  <c r="T1341" i="1"/>
  <c r="U1341" i="1"/>
  <c r="V1341" i="1"/>
  <c r="W1341" i="1"/>
  <c r="X1341" i="1"/>
  <c r="Y1341" i="1"/>
  <c r="Z1341" i="1"/>
  <c r="AA1341" i="1"/>
  <c r="AB1341" i="1"/>
  <c r="AC1341" i="1"/>
  <c r="AD1341" i="1"/>
  <c r="AE1341" i="1"/>
  <c r="AF1341" i="1"/>
  <c r="AG1341" i="1"/>
  <c r="AH1341" i="1"/>
  <c r="AI1341" i="1"/>
  <c r="AJ1341" i="1"/>
  <c r="AK1341" i="1"/>
  <c r="AL1341" i="1"/>
  <c r="AM1341" i="1"/>
  <c r="AN1341" i="1"/>
  <c r="AO1341" i="1"/>
  <c r="AP1341" i="1"/>
  <c r="AQ1341" i="1"/>
  <c r="AR1341" i="1"/>
  <c r="AS1341" i="1"/>
  <c r="AT1341" i="1"/>
  <c r="AU1341" i="1"/>
  <c r="AV1341" i="1"/>
  <c r="AW1341" i="1"/>
  <c r="AX1341" i="1"/>
  <c r="AY1341" i="1"/>
  <c r="AZ1341" i="1"/>
  <c r="BA1341" i="1"/>
  <c r="BB1341" i="1"/>
  <c r="BC1341" i="1"/>
  <c r="BD1341" i="1"/>
  <c r="BE1341" i="1"/>
  <c r="BF1341" i="1"/>
  <c r="BG1341" i="1"/>
  <c r="BH1341" i="1"/>
  <c r="BI1341" i="1"/>
  <c r="BJ1341" i="1"/>
  <c r="BK1341" i="1"/>
  <c r="BL1341" i="1"/>
  <c r="BM1341" i="1"/>
  <c r="BN1341" i="1"/>
  <c r="BO1341" i="1"/>
  <c r="BP1341" i="1"/>
  <c r="BQ1341" i="1"/>
  <c r="BR1341" i="1"/>
  <c r="BS1341" i="1"/>
  <c r="BT1341" i="1"/>
  <c r="BU1341" i="1"/>
  <c r="BV1341" i="1"/>
  <c r="BW1341" i="1"/>
  <c r="BX1341" i="1"/>
  <c r="BY1341" i="1"/>
  <c r="BZ1341" i="1"/>
  <c r="CA1341" i="1"/>
  <c r="CB1341" i="1"/>
  <c r="CC1341" i="1"/>
  <c r="CD1341" i="1"/>
  <c r="CE1341" i="1"/>
  <c r="CF1341" i="1"/>
  <c r="CG1341" i="1"/>
  <c r="CH1341" i="1"/>
  <c r="CI1341" i="1"/>
  <c r="CJ1341" i="1"/>
  <c r="CK1341" i="1"/>
  <c r="CL1341" i="1"/>
  <c r="CM1341" i="1"/>
  <c r="CN1341" i="1"/>
  <c r="CO1341" i="1"/>
  <c r="CP1341" i="1"/>
  <c r="CQ1341" i="1"/>
  <c r="CR1341" i="1"/>
  <c r="CS1341" i="1"/>
  <c r="CT1341" i="1"/>
  <c r="CU1341" i="1"/>
  <c r="CV1341" i="1"/>
  <c r="CW1341" i="1"/>
  <c r="CX1341" i="1"/>
  <c r="CY1341" i="1"/>
  <c r="CZ1341" i="1"/>
  <c r="DA1341" i="1"/>
  <c r="DB1341" i="1"/>
  <c r="DC1341" i="1"/>
  <c r="DD1341" i="1"/>
  <c r="DE1341" i="1"/>
  <c r="DF1341" i="1"/>
  <c r="DG1341" i="1"/>
  <c r="DH1341" i="1"/>
  <c r="DI1341" i="1"/>
  <c r="Q1342" i="1"/>
  <c r="R1342" i="1"/>
  <c r="S1342" i="1"/>
  <c r="T1342" i="1"/>
  <c r="U1342" i="1"/>
  <c r="V1342" i="1"/>
  <c r="W1342" i="1"/>
  <c r="X1342" i="1"/>
  <c r="Y1342" i="1"/>
  <c r="Z1342" i="1"/>
  <c r="AA1342" i="1"/>
  <c r="AB1342" i="1"/>
  <c r="AC1342" i="1"/>
  <c r="AD1342" i="1"/>
  <c r="AE1342" i="1"/>
  <c r="AF1342" i="1"/>
  <c r="AG1342" i="1"/>
  <c r="AH1342" i="1"/>
  <c r="AI1342" i="1"/>
  <c r="AJ1342" i="1"/>
  <c r="AK1342" i="1"/>
  <c r="AL1342" i="1"/>
  <c r="AM1342" i="1"/>
  <c r="AN1342" i="1"/>
  <c r="AO1342" i="1"/>
  <c r="AP1342" i="1"/>
  <c r="AQ1342" i="1"/>
  <c r="AR1342" i="1"/>
  <c r="AS1342" i="1"/>
  <c r="AT1342" i="1"/>
  <c r="AU1342" i="1"/>
  <c r="AV1342" i="1"/>
  <c r="AW1342" i="1"/>
  <c r="AX1342" i="1"/>
  <c r="AY1342" i="1"/>
  <c r="AZ1342" i="1"/>
  <c r="BA1342" i="1"/>
  <c r="BB1342" i="1"/>
  <c r="BC1342" i="1"/>
  <c r="BD1342" i="1"/>
  <c r="BE1342" i="1"/>
  <c r="BF1342" i="1"/>
  <c r="BG1342" i="1"/>
  <c r="BH1342" i="1"/>
  <c r="BI1342" i="1"/>
  <c r="BJ1342" i="1"/>
  <c r="BK1342" i="1"/>
  <c r="BL1342" i="1"/>
  <c r="BM1342" i="1"/>
  <c r="BN1342" i="1"/>
  <c r="BO1342" i="1"/>
  <c r="BP1342" i="1"/>
  <c r="BQ1342" i="1"/>
  <c r="BR1342" i="1"/>
  <c r="BS1342" i="1"/>
  <c r="BT1342" i="1"/>
  <c r="BU1342" i="1"/>
  <c r="BV1342" i="1"/>
  <c r="BW1342" i="1"/>
  <c r="BX1342" i="1"/>
  <c r="BY1342" i="1"/>
  <c r="BZ1342" i="1"/>
  <c r="CA1342" i="1"/>
  <c r="CB1342" i="1"/>
  <c r="CC1342" i="1"/>
  <c r="CD1342" i="1"/>
  <c r="CE1342" i="1"/>
  <c r="CF1342" i="1"/>
  <c r="CG1342" i="1"/>
  <c r="CH1342" i="1"/>
  <c r="CI1342" i="1"/>
  <c r="CJ1342" i="1"/>
  <c r="CK1342" i="1"/>
  <c r="CL1342" i="1"/>
  <c r="CM1342" i="1"/>
  <c r="CN1342" i="1"/>
  <c r="CO1342" i="1"/>
  <c r="CP1342" i="1"/>
  <c r="CQ1342" i="1"/>
  <c r="CR1342" i="1"/>
  <c r="CS1342" i="1"/>
  <c r="CT1342" i="1"/>
  <c r="CU1342" i="1"/>
  <c r="CV1342" i="1"/>
  <c r="CW1342" i="1"/>
  <c r="CX1342" i="1"/>
  <c r="CY1342" i="1"/>
  <c r="CZ1342" i="1"/>
  <c r="DA1342" i="1"/>
  <c r="DB1342" i="1"/>
  <c r="DC1342" i="1"/>
  <c r="DD1342" i="1"/>
  <c r="DE1342" i="1"/>
  <c r="DF1342" i="1"/>
  <c r="DG1342" i="1"/>
  <c r="DH1342" i="1"/>
  <c r="DI1342" i="1"/>
  <c r="Q1343" i="1"/>
  <c r="R1343" i="1"/>
  <c r="S1343" i="1"/>
  <c r="T1343" i="1"/>
  <c r="U1343" i="1"/>
  <c r="V1343" i="1"/>
  <c r="W1343" i="1"/>
  <c r="X1343" i="1"/>
  <c r="Y1343" i="1"/>
  <c r="Z1343" i="1"/>
  <c r="AA1343" i="1"/>
  <c r="AB1343" i="1"/>
  <c r="AC1343" i="1"/>
  <c r="AD1343" i="1"/>
  <c r="AE1343" i="1"/>
  <c r="AF1343" i="1"/>
  <c r="AG1343" i="1"/>
  <c r="AH1343" i="1"/>
  <c r="AI1343" i="1"/>
  <c r="AJ1343" i="1"/>
  <c r="AK1343" i="1"/>
  <c r="AL1343" i="1"/>
  <c r="AM1343" i="1"/>
  <c r="AN1343" i="1"/>
  <c r="AO1343" i="1"/>
  <c r="AP1343" i="1"/>
  <c r="AQ1343" i="1"/>
  <c r="AR1343" i="1"/>
  <c r="AS1343" i="1"/>
  <c r="AT1343" i="1"/>
  <c r="AU1343" i="1"/>
  <c r="AV1343" i="1"/>
  <c r="AW1343" i="1"/>
  <c r="AX1343" i="1"/>
  <c r="AY1343" i="1"/>
  <c r="AZ1343" i="1"/>
  <c r="BA1343" i="1"/>
  <c r="BB1343" i="1"/>
  <c r="BC1343" i="1"/>
  <c r="BD1343" i="1"/>
  <c r="BE1343" i="1"/>
  <c r="BF1343" i="1"/>
  <c r="BG1343" i="1"/>
  <c r="BH1343" i="1"/>
  <c r="BI1343" i="1"/>
  <c r="BJ1343" i="1"/>
  <c r="BK1343" i="1"/>
  <c r="BL1343" i="1"/>
  <c r="BM1343" i="1"/>
  <c r="BN1343" i="1"/>
  <c r="BO1343" i="1"/>
  <c r="BP1343" i="1"/>
  <c r="BQ1343" i="1"/>
  <c r="BR1343" i="1"/>
  <c r="BS1343" i="1"/>
  <c r="BT1343" i="1"/>
  <c r="BU1343" i="1"/>
  <c r="BV1343" i="1"/>
  <c r="BW1343" i="1"/>
  <c r="BX1343" i="1"/>
  <c r="BY1343" i="1"/>
  <c r="BZ1343" i="1"/>
  <c r="CA1343" i="1"/>
  <c r="CB1343" i="1"/>
  <c r="CC1343" i="1"/>
  <c r="CD1343" i="1"/>
  <c r="CE1343" i="1"/>
  <c r="CF1343" i="1"/>
  <c r="CG1343" i="1"/>
  <c r="CH1343" i="1"/>
  <c r="CI1343" i="1"/>
  <c r="CJ1343" i="1"/>
  <c r="CK1343" i="1"/>
  <c r="CL1343" i="1"/>
  <c r="CM1343" i="1"/>
  <c r="CN1343" i="1"/>
  <c r="CO1343" i="1"/>
  <c r="CP1343" i="1"/>
  <c r="CQ1343" i="1"/>
  <c r="CR1343" i="1"/>
  <c r="CS1343" i="1"/>
  <c r="CT1343" i="1"/>
  <c r="CU1343" i="1"/>
  <c r="CV1343" i="1"/>
  <c r="CW1343" i="1"/>
  <c r="CX1343" i="1"/>
  <c r="CY1343" i="1"/>
  <c r="CZ1343" i="1"/>
  <c r="DA1343" i="1"/>
  <c r="DB1343" i="1"/>
  <c r="DC1343" i="1"/>
  <c r="DD1343" i="1"/>
  <c r="DE1343" i="1"/>
  <c r="DF1343" i="1"/>
  <c r="DG1343" i="1"/>
  <c r="DH1343" i="1"/>
  <c r="DI1343" i="1"/>
  <c r="Q1344" i="1"/>
  <c r="R1344" i="1"/>
  <c r="S1344" i="1"/>
  <c r="T1344" i="1"/>
  <c r="U1344" i="1"/>
  <c r="V1344" i="1"/>
  <c r="W1344" i="1"/>
  <c r="X1344" i="1"/>
  <c r="Y1344" i="1"/>
  <c r="Z1344" i="1"/>
  <c r="AA1344" i="1"/>
  <c r="AB1344" i="1"/>
  <c r="AC1344" i="1"/>
  <c r="AD1344" i="1"/>
  <c r="AE1344" i="1"/>
  <c r="AF1344" i="1"/>
  <c r="AG1344" i="1"/>
  <c r="AH1344" i="1"/>
  <c r="AI1344" i="1"/>
  <c r="AJ1344" i="1"/>
  <c r="AK1344" i="1"/>
  <c r="AL1344" i="1"/>
  <c r="AM1344" i="1"/>
  <c r="AN1344" i="1"/>
  <c r="AO1344" i="1"/>
  <c r="AP1344" i="1"/>
  <c r="AQ1344" i="1"/>
  <c r="AR1344" i="1"/>
  <c r="AS1344" i="1"/>
  <c r="AT1344" i="1"/>
  <c r="AU1344" i="1"/>
  <c r="AV1344" i="1"/>
  <c r="AW1344" i="1"/>
  <c r="AX1344" i="1"/>
  <c r="AY1344" i="1"/>
  <c r="AZ1344" i="1"/>
  <c r="BA1344" i="1"/>
  <c r="BB1344" i="1"/>
  <c r="BC1344" i="1"/>
  <c r="BD1344" i="1"/>
  <c r="BE1344" i="1"/>
  <c r="BF1344" i="1"/>
  <c r="BG1344" i="1"/>
  <c r="BH1344" i="1"/>
  <c r="BI1344" i="1"/>
  <c r="BJ1344" i="1"/>
  <c r="BK1344" i="1"/>
  <c r="BL1344" i="1"/>
  <c r="BM1344" i="1"/>
  <c r="BN1344" i="1"/>
  <c r="BO1344" i="1"/>
  <c r="BP1344" i="1"/>
  <c r="BQ1344" i="1"/>
  <c r="BR1344" i="1"/>
  <c r="BS1344" i="1"/>
  <c r="BT1344" i="1"/>
  <c r="BU1344" i="1"/>
  <c r="BV1344" i="1"/>
  <c r="BW1344" i="1"/>
  <c r="BX1344" i="1"/>
  <c r="BY1344" i="1"/>
  <c r="BZ1344" i="1"/>
  <c r="CA1344" i="1"/>
  <c r="CB1344" i="1"/>
  <c r="CC1344" i="1"/>
  <c r="CD1344" i="1"/>
  <c r="CE1344" i="1"/>
  <c r="CF1344" i="1"/>
  <c r="CG1344" i="1"/>
  <c r="CH1344" i="1"/>
  <c r="CI1344" i="1"/>
  <c r="CJ1344" i="1"/>
  <c r="CK1344" i="1"/>
  <c r="CL1344" i="1"/>
  <c r="CM1344" i="1"/>
  <c r="CN1344" i="1"/>
  <c r="CO1344" i="1"/>
  <c r="CP1344" i="1"/>
  <c r="CQ1344" i="1"/>
  <c r="CR1344" i="1"/>
  <c r="CS1344" i="1"/>
  <c r="CT1344" i="1"/>
  <c r="CU1344" i="1"/>
  <c r="CV1344" i="1"/>
  <c r="CW1344" i="1"/>
  <c r="CX1344" i="1"/>
  <c r="CY1344" i="1"/>
  <c r="CZ1344" i="1"/>
  <c r="DA1344" i="1"/>
  <c r="DB1344" i="1"/>
  <c r="DC1344" i="1"/>
  <c r="DD1344" i="1"/>
  <c r="DE1344" i="1"/>
  <c r="DF1344" i="1"/>
  <c r="DG1344" i="1"/>
  <c r="DH1344" i="1"/>
  <c r="DI1344" i="1"/>
  <c r="Q1345" i="1"/>
  <c r="R1345" i="1"/>
  <c r="S1345" i="1"/>
  <c r="T1345" i="1"/>
  <c r="U1345" i="1"/>
  <c r="V1345" i="1"/>
  <c r="W1345" i="1"/>
  <c r="X1345" i="1"/>
  <c r="Y1345" i="1"/>
  <c r="Z1345" i="1"/>
  <c r="AA1345" i="1"/>
  <c r="AB1345" i="1"/>
  <c r="AC1345" i="1"/>
  <c r="AD1345" i="1"/>
  <c r="AE1345" i="1"/>
  <c r="AF1345" i="1"/>
  <c r="AG1345" i="1"/>
  <c r="AH1345" i="1"/>
  <c r="AI1345" i="1"/>
  <c r="AJ1345" i="1"/>
  <c r="AK1345" i="1"/>
  <c r="AL1345" i="1"/>
  <c r="AM1345" i="1"/>
  <c r="AN1345" i="1"/>
  <c r="AO1345" i="1"/>
  <c r="AP1345" i="1"/>
  <c r="AQ1345" i="1"/>
  <c r="AR1345" i="1"/>
  <c r="AS1345" i="1"/>
  <c r="AT1345" i="1"/>
  <c r="AU1345" i="1"/>
  <c r="AV1345" i="1"/>
  <c r="AW1345" i="1"/>
  <c r="AX1345" i="1"/>
  <c r="AY1345" i="1"/>
  <c r="AZ1345" i="1"/>
  <c r="BA1345" i="1"/>
  <c r="BB1345" i="1"/>
  <c r="BC1345" i="1"/>
  <c r="BD1345" i="1"/>
  <c r="BE1345" i="1"/>
  <c r="BF1345" i="1"/>
  <c r="BG1345" i="1"/>
  <c r="BH1345" i="1"/>
  <c r="BI1345" i="1"/>
  <c r="BJ1345" i="1"/>
  <c r="BK1345" i="1"/>
  <c r="BL1345" i="1"/>
  <c r="BM1345" i="1"/>
  <c r="BN1345" i="1"/>
  <c r="BO1345" i="1"/>
  <c r="BP1345" i="1"/>
  <c r="BQ1345" i="1"/>
  <c r="BR1345" i="1"/>
  <c r="BS1345" i="1"/>
  <c r="BT1345" i="1"/>
  <c r="BU1345" i="1"/>
  <c r="BV1345" i="1"/>
  <c r="BW1345" i="1"/>
  <c r="BX1345" i="1"/>
  <c r="BY1345" i="1"/>
  <c r="BZ1345" i="1"/>
  <c r="CA1345" i="1"/>
  <c r="CB1345" i="1"/>
  <c r="CC1345" i="1"/>
  <c r="CD1345" i="1"/>
  <c r="CE1345" i="1"/>
  <c r="CF1345" i="1"/>
  <c r="CG1345" i="1"/>
  <c r="CH1345" i="1"/>
  <c r="CI1345" i="1"/>
  <c r="CJ1345" i="1"/>
  <c r="CK1345" i="1"/>
  <c r="CL1345" i="1"/>
  <c r="CM1345" i="1"/>
  <c r="CN1345" i="1"/>
  <c r="CO1345" i="1"/>
  <c r="CP1345" i="1"/>
  <c r="CQ1345" i="1"/>
  <c r="CR1345" i="1"/>
  <c r="CS1345" i="1"/>
  <c r="CT1345" i="1"/>
  <c r="CU1345" i="1"/>
  <c r="CV1345" i="1"/>
  <c r="CW1345" i="1"/>
  <c r="CX1345" i="1"/>
  <c r="CY1345" i="1"/>
  <c r="CZ1345" i="1"/>
  <c r="DA1345" i="1"/>
  <c r="DB1345" i="1"/>
  <c r="DC1345" i="1"/>
  <c r="DD1345" i="1"/>
  <c r="DE1345" i="1"/>
  <c r="DF1345" i="1"/>
  <c r="DG1345" i="1"/>
  <c r="DH1345" i="1"/>
  <c r="DI1345" i="1"/>
  <c r="Q1346" i="1"/>
  <c r="R1346" i="1"/>
  <c r="S1346" i="1"/>
  <c r="T1346" i="1"/>
  <c r="U1346" i="1"/>
  <c r="V1346" i="1"/>
  <c r="W1346" i="1"/>
  <c r="X1346" i="1"/>
  <c r="Y1346" i="1"/>
  <c r="Z1346" i="1"/>
  <c r="AA1346" i="1"/>
  <c r="AB1346" i="1"/>
  <c r="AC1346" i="1"/>
  <c r="AD1346" i="1"/>
  <c r="AE1346" i="1"/>
  <c r="AF1346" i="1"/>
  <c r="AG1346" i="1"/>
  <c r="AH1346" i="1"/>
  <c r="AI1346" i="1"/>
  <c r="AJ1346" i="1"/>
  <c r="AK1346" i="1"/>
  <c r="AL1346" i="1"/>
  <c r="AM1346" i="1"/>
  <c r="AN1346" i="1"/>
  <c r="AO1346" i="1"/>
  <c r="AP1346" i="1"/>
  <c r="AQ1346" i="1"/>
  <c r="AR1346" i="1"/>
  <c r="AS1346" i="1"/>
  <c r="AT1346" i="1"/>
  <c r="AU1346" i="1"/>
  <c r="AV1346" i="1"/>
  <c r="AW1346" i="1"/>
  <c r="AX1346" i="1"/>
  <c r="AY1346" i="1"/>
  <c r="AZ1346" i="1"/>
  <c r="BA1346" i="1"/>
  <c r="BB1346" i="1"/>
  <c r="BC1346" i="1"/>
  <c r="BD1346" i="1"/>
  <c r="BE1346" i="1"/>
  <c r="BF1346" i="1"/>
  <c r="BG1346" i="1"/>
  <c r="BH1346" i="1"/>
  <c r="BI1346" i="1"/>
  <c r="BJ1346" i="1"/>
  <c r="BK1346" i="1"/>
  <c r="BL1346" i="1"/>
  <c r="BM1346" i="1"/>
  <c r="BN1346" i="1"/>
  <c r="BO1346" i="1"/>
  <c r="BP1346" i="1"/>
  <c r="BQ1346" i="1"/>
  <c r="BR1346" i="1"/>
  <c r="BS1346" i="1"/>
  <c r="BT1346" i="1"/>
  <c r="BU1346" i="1"/>
  <c r="BV1346" i="1"/>
  <c r="BW1346" i="1"/>
  <c r="BX1346" i="1"/>
  <c r="BY1346" i="1"/>
  <c r="BZ1346" i="1"/>
  <c r="CA1346" i="1"/>
  <c r="CB1346" i="1"/>
  <c r="CC1346" i="1"/>
  <c r="CD1346" i="1"/>
  <c r="CE1346" i="1"/>
  <c r="CF1346" i="1"/>
  <c r="CG1346" i="1"/>
  <c r="CH1346" i="1"/>
  <c r="CI1346" i="1"/>
  <c r="CJ1346" i="1"/>
  <c r="CK1346" i="1"/>
  <c r="CL1346" i="1"/>
  <c r="CM1346" i="1"/>
  <c r="CN1346" i="1"/>
  <c r="CO1346" i="1"/>
  <c r="CP1346" i="1"/>
  <c r="CQ1346" i="1"/>
  <c r="CR1346" i="1"/>
  <c r="CS1346" i="1"/>
  <c r="CT1346" i="1"/>
  <c r="CU1346" i="1"/>
  <c r="CV1346" i="1"/>
  <c r="CW1346" i="1"/>
  <c r="CX1346" i="1"/>
  <c r="CY1346" i="1"/>
  <c r="CZ1346" i="1"/>
  <c r="DA1346" i="1"/>
  <c r="DB1346" i="1"/>
  <c r="DC1346" i="1"/>
  <c r="DD1346" i="1"/>
  <c r="DE1346" i="1"/>
  <c r="DF1346" i="1"/>
  <c r="DG1346" i="1"/>
  <c r="DH1346" i="1"/>
  <c r="DI1346" i="1"/>
  <c r="Q1347" i="1"/>
  <c r="R1347" i="1"/>
  <c r="S1347" i="1"/>
  <c r="T1347" i="1"/>
  <c r="U1347" i="1"/>
  <c r="V1347" i="1"/>
  <c r="W1347" i="1"/>
  <c r="X1347" i="1"/>
  <c r="Y1347" i="1"/>
  <c r="Z1347" i="1"/>
  <c r="AA1347" i="1"/>
  <c r="AB1347" i="1"/>
  <c r="AC1347" i="1"/>
  <c r="AD1347" i="1"/>
  <c r="AE1347" i="1"/>
  <c r="AF1347" i="1"/>
  <c r="AG1347" i="1"/>
  <c r="AH1347" i="1"/>
  <c r="AI1347" i="1"/>
  <c r="AJ1347" i="1"/>
  <c r="AK1347" i="1"/>
  <c r="AL1347" i="1"/>
  <c r="AM1347" i="1"/>
  <c r="AN1347" i="1"/>
  <c r="AO1347" i="1"/>
  <c r="AP1347" i="1"/>
  <c r="AQ1347" i="1"/>
  <c r="AR1347" i="1"/>
  <c r="AS1347" i="1"/>
  <c r="AT1347" i="1"/>
  <c r="AU1347" i="1"/>
  <c r="AV1347" i="1"/>
  <c r="AW1347" i="1"/>
  <c r="AX1347" i="1"/>
  <c r="AY1347" i="1"/>
  <c r="AZ1347" i="1"/>
  <c r="BA1347" i="1"/>
  <c r="BB1347" i="1"/>
  <c r="BC1347" i="1"/>
  <c r="BD1347" i="1"/>
  <c r="BE1347" i="1"/>
  <c r="BF1347" i="1"/>
  <c r="BG1347" i="1"/>
  <c r="BH1347" i="1"/>
  <c r="BI1347" i="1"/>
  <c r="BJ1347" i="1"/>
  <c r="BK1347" i="1"/>
  <c r="BL1347" i="1"/>
  <c r="BM1347" i="1"/>
  <c r="BN1347" i="1"/>
  <c r="BO1347" i="1"/>
  <c r="BP1347" i="1"/>
  <c r="BQ1347" i="1"/>
  <c r="BR1347" i="1"/>
  <c r="BS1347" i="1"/>
  <c r="BT1347" i="1"/>
  <c r="BU1347" i="1"/>
  <c r="BV1347" i="1"/>
  <c r="BW1347" i="1"/>
  <c r="BX1347" i="1"/>
  <c r="BY1347" i="1"/>
  <c r="BZ1347" i="1"/>
  <c r="CA1347" i="1"/>
  <c r="CB1347" i="1"/>
  <c r="CC1347" i="1"/>
  <c r="CD1347" i="1"/>
  <c r="CE1347" i="1"/>
  <c r="CF1347" i="1"/>
  <c r="CG1347" i="1"/>
  <c r="CH1347" i="1"/>
  <c r="CI1347" i="1"/>
  <c r="CJ1347" i="1"/>
  <c r="CK1347" i="1"/>
  <c r="CL1347" i="1"/>
  <c r="CM1347" i="1"/>
  <c r="CN1347" i="1"/>
  <c r="CO1347" i="1"/>
  <c r="CP1347" i="1"/>
  <c r="CQ1347" i="1"/>
  <c r="CR1347" i="1"/>
  <c r="CS1347" i="1"/>
  <c r="CT1347" i="1"/>
  <c r="CU1347" i="1"/>
  <c r="CV1347" i="1"/>
  <c r="CW1347" i="1"/>
  <c r="CX1347" i="1"/>
  <c r="CY1347" i="1"/>
  <c r="CZ1347" i="1"/>
  <c r="DA1347" i="1"/>
  <c r="DB1347" i="1"/>
  <c r="DC1347" i="1"/>
  <c r="DD1347" i="1"/>
  <c r="DE1347" i="1"/>
  <c r="DF1347" i="1"/>
  <c r="DG1347" i="1"/>
  <c r="DH1347" i="1"/>
  <c r="DI1347" i="1"/>
  <c r="Q1348" i="1"/>
  <c r="R1348" i="1"/>
  <c r="S1348" i="1"/>
  <c r="T1348" i="1"/>
  <c r="U1348" i="1"/>
  <c r="V1348" i="1"/>
  <c r="W1348" i="1"/>
  <c r="X1348" i="1"/>
  <c r="Y1348" i="1"/>
  <c r="Z1348" i="1"/>
  <c r="AA1348" i="1"/>
  <c r="AB1348" i="1"/>
  <c r="AC1348" i="1"/>
  <c r="AD1348" i="1"/>
  <c r="AE1348" i="1"/>
  <c r="AF1348" i="1"/>
  <c r="AG1348" i="1"/>
  <c r="AH1348" i="1"/>
  <c r="AI1348" i="1"/>
  <c r="AJ1348" i="1"/>
  <c r="AK1348" i="1"/>
  <c r="AL1348" i="1"/>
  <c r="AM1348" i="1"/>
  <c r="AN1348" i="1"/>
  <c r="AO1348" i="1"/>
  <c r="AP1348" i="1"/>
  <c r="AQ1348" i="1"/>
  <c r="AR1348" i="1"/>
  <c r="AS1348" i="1"/>
  <c r="AT1348" i="1"/>
  <c r="AU1348" i="1"/>
  <c r="AV1348" i="1"/>
  <c r="AW1348" i="1"/>
  <c r="AX1348" i="1"/>
  <c r="AY1348" i="1"/>
  <c r="AZ1348" i="1"/>
  <c r="BA1348" i="1"/>
  <c r="BB1348" i="1"/>
  <c r="BC1348" i="1"/>
  <c r="BD1348" i="1"/>
  <c r="BE1348" i="1"/>
  <c r="BF1348" i="1"/>
  <c r="BG1348" i="1"/>
  <c r="BH1348" i="1"/>
  <c r="BI1348" i="1"/>
  <c r="BJ1348" i="1"/>
  <c r="BK1348" i="1"/>
  <c r="BL1348" i="1"/>
  <c r="BM1348" i="1"/>
  <c r="BN1348" i="1"/>
  <c r="BO1348" i="1"/>
  <c r="BP1348" i="1"/>
  <c r="BQ1348" i="1"/>
  <c r="BR1348" i="1"/>
  <c r="BS1348" i="1"/>
  <c r="BT1348" i="1"/>
  <c r="BU1348" i="1"/>
  <c r="BV1348" i="1"/>
  <c r="BW1348" i="1"/>
  <c r="BX1348" i="1"/>
  <c r="BY1348" i="1"/>
  <c r="BZ1348" i="1"/>
  <c r="CA1348" i="1"/>
  <c r="CB1348" i="1"/>
  <c r="CC1348" i="1"/>
  <c r="CD1348" i="1"/>
  <c r="CE1348" i="1"/>
  <c r="CF1348" i="1"/>
  <c r="CG1348" i="1"/>
  <c r="CH1348" i="1"/>
  <c r="CI1348" i="1"/>
  <c r="CJ1348" i="1"/>
  <c r="CK1348" i="1"/>
  <c r="CL1348" i="1"/>
  <c r="CM1348" i="1"/>
  <c r="CN1348" i="1"/>
  <c r="CO1348" i="1"/>
  <c r="CP1348" i="1"/>
  <c r="CQ1348" i="1"/>
  <c r="CR1348" i="1"/>
  <c r="CS1348" i="1"/>
  <c r="CT1348" i="1"/>
  <c r="CU1348" i="1"/>
  <c r="CV1348" i="1"/>
  <c r="CW1348" i="1"/>
  <c r="CX1348" i="1"/>
  <c r="CY1348" i="1"/>
  <c r="CZ1348" i="1"/>
  <c r="DA1348" i="1"/>
  <c r="DB1348" i="1"/>
  <c r="DC1348" i="1"/>
  <c r="DD1348" i="1"/>
  <c r="DE1348" i="1"/>
  <c r="DF1348" i="1"/>
  <c r="DG1348" i="1"/>
  <c r="DH1348" i="1"/>
  <c r="DI1348" i="1"/>
  <c r="Q1349" i="1"/>
  <c r="R1349" i="1"/>
  <c r="S1349" i="1"/>
  <c r="T1349" i="1"/>
  <c r="U1349" i="1"/>
  <c r="V1349" i="1"/>
  <c r="W1349" i="1"/>
  <c r="X1349" i="1"/>
  <c r="Y1349" i="1"/>
  <c r="Z1349" i="1"/>
  <c r="AA1349" i="1"/>
  <c r="AB1349" i="1"/>
  <c r="AC1349" i="1"/>
  <c r="AD1349" i="1"/>
  <c r="AE1349" i="1"/>
  <c r="AF1349" i="1"/>
  <c r="AG1349" i="1"/>
  <c r="AH1349" i="1"/>
  <c r="AI1349" i="1"/>
  <c r="AJ1349" i="1"/>
  <c r="AK1349" i="1"/>
  <c r="AL1349" i="1"/>
  <c r="AM1349" i="1"/>
  <c r="AN1349" i="1"/>
  <c r="AO1349" i="1"/>
  <c r="AP1349" i="1"/>
  <c r="AQ1349" i="1"/>
  <c r="AR1349" i="1"/>
  <c r="AS1349" i="1"/>
  <c r="AT1349" i="1"/>
  <c r="AU1349" i="1"/>
  <c r="AV1349" i="1"/>
  <c r="AW1349" i="1"/>
  <c r="AX1349" i="1"/>
  <c r="AY1349" i="1"/>
  <c r="AZ1349" i="1"/>
  <c r="BA1349" i="1"/>
  <c r="BB1349" i="1"/>
  <c r="BC1349" i="1"/>
  <c r="BD1349" i="1"/>
  <c r="BE1349" i="1"/>
  <c r="BF1349" i="1"/>
  <c r="BG1349" i="1"/>
  <c r="BH1349" i="1"/>
  <c r="BI1349" i="1"/>
  <c r="BJ1349" i="1"/>
  <c r="BK1349" i="1"/>
  <c r="BL1349" i="1"/>
  <c r="BM1349" i="1"/>
  <c r="BN1349" i="1"/>
  <c r="BO1349" i="1"/>
  <c r="BP1349" i="1"/>
  <c r="BQ1349" i="1"/>
  <c r="BR1349" i="1"/>
  <c r="BS1349" i="1"/>
  <c r="BT1349" i="1"/>
  <c r="BU1349" i="1"/>
  <c r="BV1349" i="1"/>
  <c r="BW1349" i="1"/>
  <c r="BX1349" i="1"/>
  <c r="BY1349" i="1"/>
  <c r="BZ1349" i="1"/>
  <c r="CA1349" i="1"/>
  <c r="CB1349" i="1"/>
  <c r="CC1349" i="1"/>
  <c r="CD1349" i="1"/>
  <c r="CE1349" i="1"/>
  <c r="CF1349" i="1"/>
  <c r="CG1349" i="1"/>
  <c r="CH1349" i="1"/>
  <c r="CI1349" i="1"/>
  <c r="CJ1349" i="1"/>
  <c r="CK1349" i="1"/>
  <c r="CL1349" i="1"/>
  <c r="CM1349" i="1"/>
  <c r="CN1349" i="1"/>
  <c r="CO1349" i="1"/>
  <c r="CP1349" i="1"/>
  <c r="CQ1349" i="1"/>
  <c r="CR1349" i="1"/>
  <c r="CS1349" i="1"/>
  <c r="CT1349" i="1"/>
  <c r="CU1349" i="1"/>
  <c r="CV1349" i="1"/>
  <c r="CW1349" i="1"/>
  <c r="CX1349" i="1"/>
  <c r="CY1349" i="1"/>
  <c r="CZ1349" i="1"/>
  <c r="DA1349" i="1"/>
  <c r="DB1349" i="1"/>
  <c r="DC1349" i="1"/>
  <c r="DD1349" i="1"/>
  <c r="DE1349" i="1"/>
  <c r="DF1349" i="1"/>
  <c r="DG1349" i="1"/>
  <c r="DH1349" i="1"/>
  <c r="DI1349" i="1"/>
  <c r="Q1350" i="1"/>
  <c r="R1350" i="1"/>
  <c r="S1350" i="1"/>
  <c r="T1350" i="1"/>
  <c r="U1350" i="1"/>
  <c r="V1350" i="1"/>
  <c r="W1350" i="1"/>
  <c r="X1350" i="1"/>
  <c r="Y1350" i="1"/>
  <c r="Z1350" i="1"/>
  <c r="AA1350" i="1"/>
  <c r="AB1350" i="1"/>
  <c r="AC1350" i="1"/>
  <c r="AD1350" i="1"/>
  <c r="AE1350" i="1"/>
  <c r="AF1350" i="1"/>
  <c r="AG1350" i="1"/>
  <c r="AH1350" i="1"/>
  <c r="AI1350" i="1"/>
  <c r="AJ1350" i="1"/>
  <c r="AK1350" i="1"/>
  <c r="AL1350" i="1"/>
  <c r="AM1350" i="1"/>
  <c r="AN1350" i="1"/>
  <c r="AO1350" i="1"/>
  <c r="AP1350" i="1"/>
  <c r="AQ1350" i="1"/>
  <c r="AR1350" i="1"/>
  <c r="AS1350" i="1"/>
  <c r="AT1350" i="1"/>
  <c r="AU1350" i="1"/>
  <c r="AV1350" i="1"/>
  <c r="AW1350" i="1"/>
  <c r="AX1350" i="1"/>
  <c r="AY1350" i="1"/>
  <c r="AZ1350" i="1"/>
  <c r="BA1350" i="1"/>
  <c r="BB1350" i="1"/>
  <c r="BC1350" i="1"/>
  <c r="BD1350" i="1"/>
  <c r="BE1350" i="1"/>
  <c r="BF1350" i="1"/>
  <c r="BG1350" i="1"/>
  <c r="BH1350" i="1"/>
  <c r="BI1350" i="1"/>
  <c r="BJ1350" i="1"/>
  <c r="BK1350" i="1"/>
  <c r="BL1350" i="1"/>
  <c r="BM1350" i="1"/>
  <c r="BN1350" i="1"/>
  <c r="BO1350" i="1"/>
  <c r="BP1350" i="1"/>
  <c r="BQ1350" i="1"/>
  <c r="BR1350" i="1"/>
  <c r="BS1350" i="1"/>
  <c r="BT1350" i="1"/>
  <c r="BU1350" i="1"/>
  <c r="BV1350" i="1"/>
  <c r="BW1350" i="1"/>
  <c r="BX1350" i="1"/>
  <c r="BY1350" i="1"/>
  <c r="BZ1350" i="1"/>
  <c r="CA1350" i="1"/>
  <c r="CB1350" i="1"/>
  <c r="CC1350" i="1"/>
  <c r="CD1350" i="1"/>
  <c r="CE1350" i="1"/>
  <c r="CF1350" i="1"/>
  <c r="CG1350" i="1"/>
  <c r="CH1350" i="1"/>
  <c r="CI1350" i="1"/>
  <c r="CJ1350" i="1"/>
  <c r="CK1350" i="1"/>
  <c r="CL1350" i="1"/>
  <c r="CM1350" i="1"/>
  <c r="CN1350" i="1"/>
  <c r="CO1350" i="1"/>
  <c r="CP1350" i="1"/>
  <c r="CQ1350" i="1"/>
  <c r="CR1350" i="1"/>
  <c r="CS1350" i="1"/>
  <c r="CT1350" i="1"/>
  <c r="CU1350" i="1"/>
  <c r="CV1350" i="1"/>
  <c r="CW1350" i="1"/>
  <c r="CX1350" i="1"/>
  <c r="CY1350" i="1"/>
  <c r="CZ1350" i="1"/>
  <c r="DA1350" i="1"/>
  <c r="DB1350" i="1"/>
  <c r="DC1350" i="1"/>
  <c r="DD1350" i="1"/>
  <c r="DE1350" i="1"/>
  <c r="DF1350" i="1"/>
  <c r="DG1350" i="1"/>
  <c r="DH1350" i="1"/>
  <c r="DI1350" i="1"/>
  <c r="Q1351" i="1"/>
  <c r="R1351" i="1"/>
  <c r="S1351" i="1"/>
  <c r="T1351" i="1"/>
  <c r="U1351" i="1"/>
  <c r="V1351" i="1"/>
  <c r="W1351" i="1"/>
  <c r="X1351" i="1"/>
  <c r="Y1351" i="1"/>
  <c r="Z1351" i="1"/>
  <c r="AA1351" i="1"/>
  <c r="AB1351" i="1"/>
  <c r="AC1351" i="1"/>
  <c r="AD1351" i="1"/>
  <c r="AE1351" i="1"/>
  <c r="AF1351" i="1"/>
  <c r="AG1351" i="1"/>
  <c r="AH1351" i="1"/>
  <c r="AI1351" i="1"/>
  <c r="AJ1351" i="1"/>
  <c r="AK1351" i="1"/>
  <c r="AL1351" i="1"/>
  <c r="AM1351" i="1"/>
  <c r="AN1351" i="1"/>
  <c r="AO1351" i="1"/>
  <c r="AP1351" i="1"/>
  <c r="AQ1351" i="1"/>
  <c r="AR1351" i="1"/>
  <c r="AS1351" i="1"/>
  <c r="AT1351" i="1"/>
  <c r="AU1351" i="1"/>
  <c r="AV1351" i="1"/>
  <c r="AW1351" i="1"/>
  <c r="AX1351" i="1"/>
  <c r="AY1351" i="1"/>
  <c r="AZ1351" i="1"/>
  <c r="BA1351" i="1"/>
  <c r="BB1351" i="1"/>
  <c r="BC1351" i="1"/>
  <c r="BD1351" i="1"/>
  <c r="BE1351" i="1"/>
  <c r="BF1351" i="1"/>
  <c r="BG1351" i="1"/>
  <c r="BH1351" i="1"/>
  <c r="BI1351" i="1"/>
  <c r="BJ1351" i="1"/>
  <c r="BK1351" i="1"/>
  <c r="BL1351" i="1"/>
  <c r="BM1351" i="1"/>
  <c r="BN1351" i="1"/>
  <c r="BO1351" i="1"/>
  <c r="BP1351" i="1"/>
  <c r="BQ1351" i="1"/>
  <c r="BR1351" i="1"/>
  <c r="BS1351" i="1"/>
  <c r="BT1351" i="1"/>
  <c r="BU1351" i="1"/>
  <c r="BV1351" i="1"/>
  <c r="BW1351" i="1"/>
  <c r="BX1351" i="1"/>
  <c r="BY1351" i="1"/>
  <c r="BZ1351" i="1"/>
  <c r="CA1351" i="1"/>
  <c r="CB1351" i="1"/>
  <c r="CC1351" i="1"/>
  <c r="CD1351" i="1"/>
  <c r="CE1351" i="1"/>
  <c r="CF1351" i="1"/>
  <c r="CG1351" i="1"/>
  <c r="CH1351" i="1"/>
  <c r="CI1351" i="1"/>
  <c r="CJ1351" i="1"/>
  <c r="CK1351" i="1"/>
  <c r="CL1351" i="1"/>
  <c r="CM1351" i="1"/>
  <c r="CN1351" i="1"/>
  <c r="CO1351" i="1"/>
  <c r="CP1351" i="1"/>
  <c r="CQ1351" i="1"/>
  <c r="CR1351" i="1"/>
  <c r="CS1351" i="1"/>
  <c r="CT1351" i="1"/>
  <c r="CU1351" i="1"/>
  <c r="CV1351" i="1"/>
  <c r="CW1351" i="1"/>
  <c r="CX1351" i="1"/>
  <c r="CY1351" i="1"/>
  <c r="CZ1351" i="1"/>
  <c r="DA1351" i="1"/>
  <c r="DB1351" i="1"/>
  <c r="DC1351" i="1"/>
  <c r="DD1351" i="1"/>
  <c r="DE1351" i="1"/>
  <c r="DF1351" i="1"/>
  <c r="DG1351" i="1"/>
  <c r="DH1351" i="1"/>
  <c r="DI1351" i="1"/>
  <c r="Q1352" i="1"/>
  <c r="R1352" i="1"/>
  <c r="S1352" i="1"/>
  <c r="T1352" i="1"/>
  <c r="U1352" i="1"/>
  <c r="V1352" i="1"/>
  <c r="W1352" i="1"/>
  <c r="X1352" i="1"/>
  <c r="Y1352" i="1"/>
  <c r="Z1352" i="1"/>
  <c r="AA1352" i="1"/>
  <c r="AB1352" i="1"/>
  <c r="AC1352" i="1"/>
  <c r="AD1352" i="1"/>
  <c r="AE1352" i="1"/>
  <c r="AF1352" i="1"/>
  <c r="AG1352" i="1"/>
  <c r="AH1352" i="1"/>
  <c r="AI1352" i="1"/>
  <c r="AJ1352" i="1"/>
  <c r="AK1352" i="1"/>
  <c r="AL1352" i="1"/>
  <c r="AM1352" i="1"/>
  <c r="AN1352" i="1"/>
  <c r="AO1352" i="1"/>
  <c r="AP1352" i="1"/>
  <c r="AQ1352" i="1"/>
  <c r="AR1352" i="1"/>
  <c r="AS1352" i="1"/>
  <c r="AT1352" i="1"/>
  <c r="AU1352" i="1"/>
  <c r="AV1352" i="1"/>
  <c r="AW1352" i="1"/>
  <c r="AX1352" i="1"/>
  <c r="AY1352" i="1"/>
  <c r="AZ1352" i="1"/>
  <c r="BA1352" i="1"/>
  <c r="BB1352" i="1"/>
  <c r="BC1352" i="1"/>
  <c r="BD1352" i="1"/>
  <c r="BE1352" i="1"/>
  <c r="BF1352" i="1"/>
  <c r="BG1352" i="1"/>
  <c r="BH1352" i="1"/>
  <c r="BI1352" i="1"/>
  <c r="BJ1352" i="1"/>
  <c r="BK1352" i="1"/>
  <c r="BL1352" i="1"/>
  <c r="BM1352" i="1"/>
  <c r="BN1352" i="1"/>
  <c r="BO1352" i="1"/>
  <c r="BP1352" i="1"/>
  <c r="BQ1352" i="1"/>
  <c r="BR1352" i="1"/>
  <c r="BS1352" i="1"/>
  <c r="BT1352" i="1"/>
  <c r="BU1352" i="1"/>
  <c r="BV1352" i="1"/>
  <c r="BW1352" i="1"/>
  <c r="BX1352" i="1"/>
  <c r="BY1352" i="1"/>
  <c r="BZ1352" i="1"/>
  <c r="CA1352" i="1"/>
  <c r="CB1352" i="1"/>
  <c r="CC1352" i="1"/>
  <c r="CD1352" i="1"/>
  <c r="CE1352" i="1"/>
  <c r="CF1352" i="1"/>
  <c r="CG1352" i="1"/>
  <c r="CH1352" i="1"/>
  <c r="CI1352" i="1"/>
  <c r="CJ1352" i="1"/>
  <c r="CK1352" i="1"/>
  <c r="CL1352" i="1"/>
  <c r="CM1352" i="1"/>
  <c r="CN1352" i="1"/>
  <c r="CO1352" i="1"/>
  <c r="CP1352" i="1"/>
  <c r="CQ1352" i="1"/>
  <c r="CR1352" i="1"/>
  <c r="CS1352" i="1"/>
  <c r="CT1352" i="1"/>
  <c r="CU1352" i="1"/>
  <c r="CV1352" i="1"/>
  <c r="CW1352" i="1"/>
  <c r="CX1352" i="1"/>
  <c r="CY1352" i="1"/>
  <c r="CZ1352" i="1"/>
  <c r="DA1352" i="1"/>
  <c r="DB1352" i="1"/>
  <c r="DC1352" i="1"/>
  <c r="DD1352" i="1"/>
  <c r="DE1352" i="1"/>
  <c r="DF1352" i="1"/>
  <c r="DG1352" i="1"/>
  <c r="DH1352" i="1"/>
  <c r="DI1352" i="1"/>
  <c r="Q1353" i="1"/>
  <c r="R1353" i="1"/>
  <c r="S1353" i="1"/>
  <c r="T1353" i="1"/>
  <c r="U1353" i="1"/>
  <c r="V1353" i="1"/>
  <c r="W1353" i="1"/>
  <c r="X1353" i="1"/>
  <c r="Y1353" i="1"/>
  <c r="Z1353" i="1"/>
  <c r="AA1353" i="1"/>
  <c r="AB1353" i="1"/>
  <c r="AC1353" i="1"/>
  <c r="AD1353" i="1"/>
  <c r="AE1353" i="1"/>
  <c r="AF1353" i="1"/>
  <c r="AG1353" i="1"/>
  <c r="AH1353" i="1"/>
  <c r="AI1353" i="1"/>
  <c r="AJ1353" i="1"/>
  <c r="AK1353" i="1"/>
  <c r="AL1353" i="1"/>
  <c r="AM1353" i="1"/>
  <c r="AN1353" i="1"/>
  <c r="AO1353" i="1"/>
  <c r="AP1353" i="1"/>
  <c r="AQ1353" i="1"/>
  <c r="AR1353" i="1"/>
  <c r="AS1353" i="1"/>
  <c r="AT1353" i="1"/>
  <c r="AU1353" i="1"/>
  <c r="AV1353" i="1"/>
  <c r="AW1353" i="1"/>
  <c r="AX1353" i="1"/>
  <c r="AY1353" i="1"/>
  <c r="AZ1353" i="1"/>
  <c r="BA1353" i="1"/>
  <c r="BB1353" i="1"/>
  <c r="BC1353" i="1"/>
  <c r="BD1353" i="1"/>
  <c r="BE1353" i="1"/>
  <c r="BF1353" i="1"/>
  <c r="BG1353" i="1"/>
  <c r="BH1353" i="1"/>
  <c r="BI1353" i="1"/>
  <c r="BJ1353" i="1"/>
  <c r="BK1353" i="1"/>
  <c r="BL1353" i="1"/>
  <c r="BM1353" i="1"/>
  <c r="BN1353" i="1"/>
  <c r="BO1353" i="1"/>
  <c r="BP1353" i="1"/>
  <c r="BQ1353" i="1"/>
  <c r="BR1353" i="1"/>
  <c r="BS1353" i="1"/>
  <c r="BT1353" i="1"/>
  <c r="BU1353" i="1"/>
  <c r="BV1353" i="1"/>
  <c r="BW1353" i="1"/>
  <c r="BX1353" i="1"/>
  <c r="BY1353" i="1"/>
  <c r="BZ1353" i="1"/>
  <c r="CA1353" i="1"/>
  <c r="CB1353" i="1"/>
  <c r="CC1353" i="1"/>
  <c r="CD1353" i="1"/>
  <c r="CE1353" i="1"/>
  <c r="CF1353" i="1"/>
  <c r="CG1353" i="1"/>
  <c r="CH1353" i="1"/>
  <c r="CI1353" i="1"/>
  <c r="CJ1353" i="1"/>
  <c r="CK1353" i="1"/>
  <c r="CL1353" i="1"/>
  <c r="CM1353" i="1"/>
  <c r="CN1353" i="1"/>
  <c r="CO1353" i="1"/>
  <c r="CP1353" i="1"/>
  <c r="CQ1353" i="1"/>
  <c r="CR1353" i="1"/>
  <c r="CS1353" i="1"/>
  <c r="CT1353" i="1"/>
  <c r="CU1353" i="1"/>
  <c r="CV1353" i="1"/>
  <c r="CW1353" i="1"/>
  <c r="CX1353" i="1"/>
  <c r="CY1353" i="1"/>
  <c r="CZ1353" i="1"/>
  <c r="DA1353" i="1"/>
  <c r="DB1353" i="1"/>
  <c r="DC1353" i="1"/>
  <c r="DD1353" i="1"/>
  <c r="DE1353" i="1"/>
  <c r="DF1353" i="1"/>
  <c r="DG1353" i="1"/>
  <c r="DH1353" i="1"/>
  <c r="DI1353" i="1"/>
  <c r="Q1354" i="1"/>
  <c r="R1354" i="1"/>
  <c r="S1354" i="1"/>
  <c r="T1354" i="1"/>
  <c r="U1354" i="1"/>
  <c r="V1354" i="1"/>
  <c r="W1354" i="1"/>
  <c r="X1354" i="1"/>
  <c r="Y1354" i="1"/>
  <c r="Z1354" i="1"/>
  <c r="AA1354" i="1"/>
  <c r="AB1354" i="1"/>
  <c r="AC1354" i="1"/>
  <c r="AD1354" i="1"/>
  <c r="AE1354" i="1"/>
  <c r="AF1354" i="1"/>
  <c r="AG1354" i="1"/>
  <c r="AH1354" i="1"/>
  <c r="AI1354" i="1"/>
  <c r="AJ1354" i="1"/>
  <c r="AK1354" i="1"/>
  <c r="AL1354" i="1"/>
  <c r="AM1354" i="1"/>
  <c r="AN1354" i="1"/>
  <c r="AO1354" i="1"/>
  <c r="AP1354" i="1"/>
  <c r="AQ1354" i="1"/>
  <c r="AR1354" i="1"/>
  <c r="AS1354" i="1"/>
  <c r="AT1354" i="1"/>
  <c r="AU1354" i="1"/>
  <c r="AV1354" i="1"/>
  <c r="AW1354" i="1"/>
  <c r="AX1354" i="1"/>
  <c r="AY1354" i="1"/>
  <c r="AZ1354" i="1"/>
  <c r="BA1354" i="1"/>
  <c r="BB1354" i="1"/>
  <c r="BC1354" i="1"/>
  <c r="BD1354" i="1"/>
  <c r="BE1354" i="1"/>
  <c r="BF1354" i="1"/>
  <c r="BG1354" i="1"/>
  <c r="BH1354" i="1"/>
  <c r="BI1354" i="1"/>
  <c r="BJ1354" i="1"/>
  <c r="BK1354" i="1"/>
  <c r="BL1354" i="1"/>
  <c r="BM1354" i="1"/>
  <c r="BN1354" i="1"/>
  <c r="BO1354" i="1"/>
  <c r="BP1354" i="1"/>
  <c r="BQ1354" i="1"/>
  <c r="BR1354" i="1"/>
  <c r="BS1354" i="1"/>
  <c r="BT1354" i="1"/>
  <c r="BU1354" i="1"/>
  <c r="BV1354" i="1"/>
  <c r="BW1354" i="1"/>
  <c r="BX1354" i="1"/>
  <c r="BY1354" i="1"/>
  <c r="BZ1354" i="1"/>
  <c r="CA1354" i="1"/>
  <c r="CB1354" i="1"/>
  <c r="CC1354" i="1"/>
  <c r="CD1354" i="1"/>
  <c r="CE1354" i="1"/>
  <c r="CF1354" i="1"/>
  <c r="CG1354" i="1"/>
  <c r="CH1354" i="1"/>
  <c r="CI1354" i="1"/>
  <c r="CJ1354" i="1"/>
  <c r="CK1354" i="1"/>
  <c r="CL1354" i="1"/>
  <c r="CM1354" i="1"/>
  <c r="CN1354" i="1"/>
  <c r="CO1354" i="1"/>
  <c r="CP1354" i="1"/>
  <c r="CQ1354" i="1"/>
  <c r="CR1354" i="1"/>
  <c r="CS1354" i="1"/>
  <c r="CT1354" i="1"/>
  <c r="CU1354" i="1"/>
  <c r="CV1354" i="1"/>
  <c r="CW1354" i="1"/>
  <c r="CX1354" i="1"/>
  <c r="CY1354" i="1"/>
  <c r="CZ1354" i="1"/>
  <c r="DA1354" i="1"/>
  <c r="DB1354" i="1"/>
  <c r="DC1354" i="1"/>
  <c r="DD1354" i="1"/>
  <c r="DE1354" i="1"/>
  <c r="DF1354" i="1"/>
  <c r="DG1354" i="1"/>
  <c r="DH1354" i="1"/>
  <c r="DI1354" i="1"/>
  <c r="Q1355" i="1"/>
  <c r="R1355" i="1"/>
  <c r="S1355" i="1"/>
  <c r="T1355" i="1"/>
  <c r="U1355" i="1"/>
  <c r="V1355" i="1"/>
  <c r="W1355" i="1"/>
  <c r="X1355" i="1"/>
  <c r="Y1355" i="1"/>
  <c r="Z1355" i="1"/>
  <c r="AA1355" i="1"/>
  <c r="AB1355" i="1"/>
  <c r="AC1355" i="1"/>
  <c r="AD1355" i="1"/>
  <c r="AE1355" i="1"/>
  <c r="AF1355" i="1"/>
  <c r="AG1355" i="1"/>
  <c r="AH1355" i="1"/>
  <c r="AI1355" i="1"/>
  <c r="AJ1355" i="1"/>
  <c r="AK1355" i="1"/>
  <c r="AL1355" i="1"/>
  <c r="AM1355" i="1"/>
  <c r="AN1355" i="1"/>
  <c r="AO1355" i="1"/>
  <c r="AP1355" i="1"/>
  <c r="AQ1355" i="1"/>
  <c r="AR1355" i="1"/>
  <c r="AS1355" i="1"/>
  <c r="AT1355" i="1"/>
  <c r="AU1355" i="1"/>
  <c r="AV1355" i="1"/>
  <c r="AW1355" i="1"/>
  <c r="AX1355" i="1"/>
  <c r="AY1355" i="1"/>
  <c r="AZ1355" i="1"/>
  <c r="BA1355" i="1"/>
  <c r="BB1355" i="1"/>
  <c r="BC1355" i="1"/>
  <c r="BD1355" i="1"/>
  <c r="BE1355" i="1"/>
  <c r="BF1355" i="1"/>
  <c r="BG1355" i="1"/>
  <c r="BH1355" i="1"/>
  <c r="BI1355" i="1"/>
  <c r="BJ1355" i="1"/>
  <c r="BK1355" i="1"/>
  <c r="BL1355" i="1"/>
  <c r="BM1355" i="1"/>
  <c r="BN1355" i="1"/>
  <c r="BO1355" i="1"/>
  <c r="BP1355" i="1"/>
  <c r="BQ1355" i="1"/>
  <c r="BR1355" i="1"/>
  <c r="BS1355" i="1"/>
  <c r="BT1355" i="1"/>
  <c r="BU1355" i="1"/>
  <c r="BV1355" i="1"/>
  <c r="BW1355" i="1"/>
  <c r="BX1355" i="1"/>
  <c r="BY1355" i="1"/>
  <c r="BZ1355" i="1"/>
  <c r="CA1355" i="1"/>
  <c r="CB1355" i="1"/>
  <c r="CC1355" i="1"/>
  <c r="CD1355" i="1"/>
  <c r="CE1355" i="1"/>
  <c r="CF1355" i="1"/>
  <c r="CG1355" i="1"/>
  <c r="CH1355" i="1"/>
  <c r="CI1355" i="1"/>
  <c r="CJ1355" i="1"/>
  <c r="CK1355" i="1"/>
  <c r="CL1355" i="1"/>
  <c r="CM1355" i="1"/>
  <c r="CN1355" i="1"/>
  <c r="CO1355" i="1"/>
  <c r="CP1355" i="1"/>
  <c r="CQ1355" i="1"/>
  <c r="CR1355" i="1"/>
  <c r="CS1355" i="1"/>
  <c r="CT1355" i="1"/>
  <c r="CU1355" i="1"/>
  <c r="CV1355" i="1"/>
  <c r="CW1355" i="1"/>
  <c r="CX1355" i="1"/>
  <c r="CY1355" i="1"/>
  <c r="CZ1355" i="1"/>
  <c r="DA1355" i="1"/>
  <c r="DB1355" i="1"/>
  <c r="DC1355" i="1"/>
  <c r="DD1355" i="1"/>
  <c r="DE1355" i="1"/>
  <c r="DF1355" i="1"/>
  <c r="DG1355" i="1"/>
  <c r="DH1355" i="1"/>
  <c r="DI1355" i="1"/>
  <c r="Q1356" i="1"/>
  <c r="R1356" i="1"/>
  <c r="S1356" i="1"/>
  <c r="T1356" i="1"/>
  <c r="U1356" i="1"/>
  <c r="V1356" i="1"/>
  <c r="W1356" i="1"/>
  <c r="X1356" i="1"/>
  <c r="Y1356" i="1"/>
  <c r="Z1356" i="1"/>
  <c r="AA1356" i="1"/>
  <c r="AB1356" i="1"/>
  <c r="AC1356" i="1"/>
  <c r="AD1356" i="1"/>
  <c r="AE1356" i="1"/>
  <c r="AF1356" i="1"/>
  <c r="AG1356" i="1"/>
  <c r="AH1356" i="1"/>
  <c r="AI1356" i="1"/>
  <c r="AJ1356" i="1"/>
  <c r="AK1356" i="1"/>
  <c r="AL1356" i="1"/>
  <c r="AM1356" i="1"/>
  <c r="AN1356" i="1"/>
  <c r="AO1356" i="1"/>
  <c r="AP1356" i="1"/>
  <c r="AQ1356" i="1"/>
  <c r="AR1356" i="1"/>
  <c r="AS1356" i="1"/>
  <c r="AT1356" i="1"/>
  <c r="AU1356" i="1"/>
  <c r="AV1356" i="1"/>
  <c r="AW1356" i="1"/>
  <c r="AX1356" i="1"/>
  <c r="AY1356" i="1"/>
  <c r="AZ1356" i="1"/>
  <c r="BA1356" i="1"/>
  <c r="BB1356" i="1"/>
  <c r="BC1356" i="1"/>
  <c r="BD1356" i="1"/>
  <c r="BE1356" i="1"/>
  <c r="BF1356" i="1"/>
  <c r="BG1356" i="1"/>
  <c r="BH1356" i="1"/>
  <c r="BI1356" i="1"/>
  <c r="BJ1356" i="1"/>
  <c r="BK1356" i="1"/>
  <c r="BL1356" i="1"/>
  <c r="BM1356" i="1"/>
  <c r="BN1356" i="1"/>
  <c r="BO1356" i="1"/>
  <c r="BP1356" i="1"/>
  <c r="BQ1356" i="1"/>
  <c r="BR1356" i="1"/>
  <c r="BS1356" i="1"/>
  <c r="BT1356" i="1"/>
  <c r="BU1356" i="1"/>
  <c r="BV1356" i="1"/>
  <c r="BW1356" i="1"/>
  <c r="BX1356" i="1"/>
  <c r="BY1356" i="1"/>
  <c r="BZ1356" i="1"/>
  <c r="CA1356" i="1"/>
  <c r="CB1356" i="1"/>
  <c r="CC1356" i="1"/>
  <c r="CD1356" i="1"/>
  <c r="CE1356" i="1"/>
  <c r="CF1356" i="1"/>
  <c r="CG1356" i="1"/>
  <c r="CH1356" i="1"/>
  <c r="CI1356" i="1"/>
  <c r="CJ1356" i="1"/>
  <c r="CK1356" i="1"/>
  <c r="CL1356" i="1"/>
  <c r="CM1356" i="1"/>
  <c r="CN1356" i="1"/>
  <c r="CO1356" i="1"/>
  <c r="CP1356" i="1"/>
  <c r="CQ1356" i="1"/>
  <c r="CR1356" i="1"/>
  <c r="CS1356" i="1"/>
  <c r="CT1356" i="1"/>
  <c r="CU1356" i="1"/>
  <c r="CV1356" i="1"/>
  <c r="CW1356" i="1"/>
  <c r="CX1356" i="1"/>
  <c r="CY1356" i="1"/>
  <c r="CZ1356" i="1"/>
  <c r="DA1356" i="1"/>
  <c r="DB1356" i="1"/>
  <c r="DC1356" i="1"/>
  <c r="DD1356" i="1"/>
  <c r="DE1356" i="1"/>
  <c r="DF1356" i="1"/>
  <c r="DG1356" i="1"/>
  <c r="DH1356" i="1"/>
  <c r="DI1356" i="1"/>
  <c r="Q1357" i="1"/>
  <c r="R1357" i="1"/>
  <c r="S1357" i="1"/>
  <c r="T1357" i="1"/>
  <c r="U1357" i="1"/>
  <c r="V1357" i="1"/>
  <c r="W1357" i="1"/>
  <c r="X1357" i="1"/>
  <c r="Y1357" i="1"/>
  <c r="Z1357" i="1"/>
  <c r="AA1357" i="1"/>
  <c r="AB1357" i="1"/>
  <c r="AC1357" i="1"/>
  <c r="AD1357" i="1"/>
  <c r="AE1357" i="1"/>
  <c r="AF1357" i="1"/>
  <c r="AG1357" i="1"/>
  <c r="AH1357" i="1"/>
  <c r="AI1357" i="1"/>
  <c r="AJ1357" i="1"/>
  <c r="AK1357" i="1"/>
  <c r="AL1357" i="1"/>
  <c r="AM1357" i="1"/>
  <c r="AN1357" i="1"/>
  <c r="AO1357" i="1"/>
  <c r="AP1357" i="1"/>
  <c r="AQ1357" i="1"/>
  <c r="AR1357" i="1"/>
  <c r="AS1357" i="1"/>
  <c r="AT1357" i="1"/>
  <c r="AU1357" i="1"/>
  <c r="AV1357" i="1"/>
  <c r="AW1357" i="1"/>
  <c r="AX1357" i="1"/>
  <c r="AY1357" i="1"/>
  <c r="AZ1357" i="1"/>
  <c r="BA1357" i="1"/>
  <c r="BB1357" i="1"/>
  <c r="BC1357" i="1"/>
  <c r="BD1357" i="1"/>
  <c r="BE1357" i="1"/>
  <c r="BF1357" i="1"/>
  <c r="BG1357" i="1"/>
  <c r="BH1357" i="1"/>
  <c r="BI1357" i="1"/>
  <c r="BJ1357" i="1"/>
  <c r="BK1357" i="1"/>
  <c r="BL1357" i="1"/>
  <c r="BM1357" i="1"/>
  <c r="BN1357" i="1"/>
  <c r="BO1357" i="1"/>
  <c r="BP1357" i="1"/>
  <c r="BQ1357" i="1"/>
  <c r="BR1357" i="1"/>
  <c r="BS1357" i="1"/>
  <c r="BT1357" i="1"/>
  <c r="BU1357" i="1"/>
  <c r="BV1357" i="1"/>
  <c r="BW1357" i="1"/>
  <c r="BX1357" i="1"/>
  <c r="BY1357" i="1"/>
  <c r="BZ1357" i="1"/>
  <c r="CA1357" i="1"/>
  <c r="CB1357" i="1"/>
  <c r="CC1357" i="1"/>
  <c r="CD1357" i="1"/>
  <c r="CE1357" i="1"/>
  <c r="CF1357" i="1"/>
  <c r="CG1357" i="1"/>
  <c r="CH1357" i="1"/>
  <c r="CI1357" i="1"/>
  <c r="CJ1357" i="1"/>
  <c r="CK1357" i="1"/>
  <c r="CL1357" i="1"/>
  <c r="CM1357" i="1"/>
  <c r="CN1357" i="1"/>
  <c r="CO1357" i="1"/>
  <c r="CP1357" i="1"/>
  <c r="CQ1357" i="1"/>
  <c r="CR1357" i="1"/>
  <c r="CS1357" i="1"/>
  <c r="CT1357" i="1"/>
  <c r="CU1357" i="1"/>
  <c r="CV1357" i="1"/>
  <c r="CW1357" i="1"/>
  <c r="CX1357" i="1"/>
  <c r="CY1357" i="1"/>
  <c r="CZ1357" i="1"/>
  <c r="DA1357" i="1"/>
  <c r="DB1357" i="1"/>
  <c r="DC1357" i="1"/>
  <c r="DD1357" i="1"/>
  <c r="DE1357" i="1"/>
  <c r="DF1357" i="1"/>
  <c r="DG1357" i="1"/>
  <c r="DH1357" i="1"/>
  <c r="DI1357" i="1"/>
  <c r="Q1358" i="1"/>
  <c r="R1358" i="1"/>
  <c r="S1358" i="1"/>
  <c r="T1358" i="1"/>
  <c r="U1358" i="1"/>
  <c r="V1358" i="1"/>
  <c r="W1358" i="1"/>
  <c r="X1358" i="1"/>
  <c r="Y1358" i="1"/>
  <c r="Z1358" i="1"/>
  <c r="AA1358" i="1"/>
  <c r="AB1358" i="1"/>
  <c r="AC1358" i="1"/>
  <c r="AD1358" i="1"/>
  <c r="AE1358" i="1"/>
  <c r="AF1358" i="1"/>
  <c r="AG1358" i="1"/>
  <c r="AH1358" i="1"/>
  <c r="AI1358" i="1"/>
  <c r="AJ1358" i="1"/>
  <c r="AK1358" i="1"/>
  <c r="AL1358" i="1"/>
  <c r="AM1358" i="1"/>
  <c r="AN1358" i="1"/>
  <c r="AO1358" i="1"/>
  <c r="AP1358" i="1"/>
  <c r="AQ1358" i="1"/>
  <c r="AR1358" i="1"/>
  <c r="AS1358" i="1"/>
  <c r="AT1358" i="1"/>
  <c r="AU1358" i="1"/>
  <c r="AV1358" i="1"/>
  <c r="AW1358" i="1"/>
  <c r="AX1358" i="1"/>
  <c r="AY1358" i="1"/>
  <c r="AZ1358" i="1"/>
  <c r="BA1358" i="1"/>
  <c r="BB1358" i="1"/>
  <c r="BC1358" i="1"/>
  <c r="BD1358" i="1"/>
  <c r="BE1358" i="1"/>
  <c r="BF1358" i="1"/>
  <c r="BG1358" i="1"/>
  <c r="BH1358" i="1"/>
  <c r="BI1358" i="1"/>
  <c r="BJ1358" i="1"/>
  <c r="BK1358" i="1"/>
  <c r="BL1358" i="1"/>
  <c r="BM1358" i="1"/>
  <c r="BN1358" i="1"/>
  <c r="BO1358" i="1"/>
  <c r="BP1358" i="1"/>
  <c r="BQ1358" i="1"/>
  <c r="BR1358" i="1"/>
  <c r="BS1358" i="1"/>
  <c r="BT1358" i="1"/>
  <c r="BU1358" i="1"/>
  <c r="BV1358" i="1"/>
  <c r="BW1358" i="1"/>
  <c r="BX1358" i="1"/>
  <c r="BY1358" i="1"/>
  <c r="BZ1358" i="1"/>
  <c r="CA1358" i="1"/>
  <c r="CB1358" i="1"/>
  <c r="CC1358" i="1"/>
  <c r="CD1358" i="1"/>
  <c r="CE1358" i="1"/>
  <c r="CF1358" i="1"/>
  <c r="CG1358" i="1"/>
  <c r="CH1358" i="1"/>
  <c r="CI1358" i="1"/>
  <c r="CJ1358" i="1"/>
  <c r="CK1358" i="1"/>
  <c r="CL1358" i="1"/>
  <c r="CM1358" i="1"/>
  <c r="CN1358" i="1"/>
  <c r="CO1358" i="1"/>
  <c r="CP1358" i="1"/>
  <c r="CQ1358" i="1"/>
  <c r="CR1358" i="1"/>
  <c r="CS1358" i="1"/>
  <c r="CT1358" i="1"/>
  <c r="CU1358" i="1"/>
  <c r="CV1358" i="1"/>
  <c r="CW1358" i="1"/>
  <c r="CX1358" i="1"/>
  <c r="CY1358" i="1"/>
  <c r="CZ1358" i="1"/>
  <c r="DA1358" i="1"/>
  <c r="DB1358" i="1"/>
  <c r="DC1358" i="1"/>
  <c r="DD1358" i="1"/>
  <c r="DE1358" i="1"/>
  <c r="DF1358" i="1"/>
  <c r="DG1358" i="1"/>
  <c r="DH1358" i="1"/>
  <c r="DI1358" i="1"/>
  <c r="Q1359" i="1"/>
  <c r="R1359" i="1"/>
  <c r="S1359" i="1"/>
  <c r="T1359" i="1"/>
  <c r="U1359" i="1"/>
  <c r="V1359" i="1"/>
  <c r="W1359" i="1"/>
  <c r="X1359" i="1"/>
  <c r="Y1359" i="1"/>
  <c r="Z1359" i="1"/>
  <c r="AA1359" i="1"/>
  <c r="AB1359" i="1"/>
  <c r="AC1359" i="1"/>
  <c r="AD1359" i="1"/>
  <c r="AE1359" i="1"/>
  <c r="AF1359" i="1"/>
  <c r="AG1359" i="1"/>
  <c r="AH1359" i="1"/>
  <c r="AI1359" i="1"/>
  <c r="AJ1359" i="1"/>
  <c r="AK1359" i="1"/>
  <c r="AL1359" i="1"/>
  <c r="AM1359" i="1"/>
  <c r="AN1359" i="1"/>
  <c r="AO1359" i="1"/>
  <c r="AP1359" i="1"/>
  <c r="AQ1359" i="1"/>
  <c r="AR1359" i="1"/>
  <c r="AS1359" i="1"/>
  <c r="AT1359" i="1"/>
  <c r="AU1359" i="1"/>
  <c r="AV1359" i="1"/>
  <c r="AW1359" i="1"/>
  <c r="AX1359" i="1"/>
  <c r="AY1359" i="1"/>
  <c r="AZ1359" i="1"/>
  <c r="BA1359" i="1"/>
  <c r="BB1359" i="1"/>
  <c r="BC1359" i="1"/>
  <c r="BD1359" i="1"/>
  <c r="BE1359" i="1"/>
  <c r="BF1359" i="1"/>
  <c r="BG1359" i="1"/>
  <c r="BH1359" i="1"/>
  <c r="BI1359" i="1"/>
  <c r="BJ1359" i="1"/>
  <c r="BK1359" i="1"/>
  <c r="BL1359" i="1"/>
  <c r="BM1359" i="1"/>
  <c r="BN1359" i="1"/>
  <c r="BO1359" i="1"/>
  <c r="BP1359" i="1"/>
  <c r="BQ1359" i="1"/>
  <c r="BR1359" i="1"/>
  <c r="BS1359" i="1"/>
  <c r="BT1359" i="1"/>
  <c r="BU1359" i="1"/>
  <c r="BV1359" i="1"/>
  <c r="BW1359" i="1"/>
  <c r="BX1359" i="1"/>
  <c r="BY1359" i="1"/>
  <c r="BZ1359" i="1"/>
  <c r="CA1359" i="1"/>
  <c r="CB1359" i="1"/>
  <c r="CC1359" i="1"/>
  <c r="CD1359" i="1"/>
  <c r="CE1359" i="1"/>
  <c r="CF1359" i="1"/>
  <c r="CG1359" i="1"/>
  <c r="CH1359" i="1"/>
  <c r="CI1359" i="1"/>
  <c r="CJ1359" i="1"/>
  <c r="CK1359" i="1"/>
  <c r="CL1359" i="1"/>
  <c r="CM1359" i="1"/>
  <c r="CN1359" i="1"/>
  <c r="CO1359" i="1"/>
  <c r="CP1359" i="1"/>
  <c r="CQ1359" i="1"/>
  <c r="CR1359" i="1"/>
  <c r="CS1359" i="1"/>
  <c r="CT1359" i="1"/>
  <c r="CU1359" i="1"/>
  <c r="CV1359" i="1"/>
  <c r="CW1359" i="1"/>
  <c r="CX1359" i="1"/>
  <c r="CY1359" i="1"/>
  <c r="CZ1359" i="1"/>
  <c r="DA1359" i="1"/>
  <c r="DB1359" i="1"/>
  <c r="DC1359" i="1"/>
  <c r="DD1359" i="1"/>
  <c r="DE1359" i="1"/>
  <c r="DF1359" i="1"/>
  <c r="DG1359" i="1"/>
  <c r="DH1359" i="1"/>
  <c r="DI1359" i="1"/>
  <c r="Q1360" i="1"/>
  <c r="R1360" i="1"/>
  <c r="S1360" i="1"/>
  <c r="T1360" i="1"/>
  <c r="U1360" i="1"/>
  <c r="V1360" i="1"/>
  <c r="W1360" i="1"/>
  <c r="X1360" i="1"/>
  <c r="Y1360" i="1"/>
  <c r="Z1360" i="1"/>
  <c r="AA1360" i="1"/>
  <c r="AB1360" i="1"/>
  <c r="AC1360" i="1"/>
  <c r="AD1360" i="1"/>
  <c r="AE1360" i="1"/>
  <c r="AF1360" i="1"/>
  <c r="AG1360" i="1"/>
  <c r="AH1360" i="1"/>
  <c r="AI1360" i="1"/>
  <c r="AJ1360" i="1"/>
  <c r="AK1360" i="1"/>
  <c r="AL1360" i="1"/>
  <c r="AM1360" i="1"/>
  <c r="AN1360" i="1"/>
  <c r="AO1360" i="1"/>
  <c r="AP1360" i="1"/>
  <c r="AQ1360" i="1"/>
  <c r="AR1360" i="1"/>
  <c r="AS1360" i="1"/>
  <c r="AT1360" i="1"/>
  <c r="AU1360" i="1"/>
  <c r="AV1360" i="1"/>
  <c r="AW1360" i="1"/>
  <c r="AX1360" i="1"/>
  <c r="AY1360" i="1"/>
  <c r="AZ1360" i="1"/>
  <c r="BA1360" i="1"/>
  <c r="BB1360" i="1"/>
  <c r="BC1360" i="1"/>
  <c r="BD1360" i="1"/>
  <c r="BE1360" i="1"/>
  <c r="BF1360" i="1"/>
  <c r="BG1360" i="1"/>
  <c r="BH1360" i="1"/>
  <c r="BI1360" i="1"/>
  <c r="BJ1360" i="1"/>
  <c r="BK1360" i="1"/>
  <c r="BL1360" i="1"/>
  <c r="BM1360" i="1"/>
  <c r="BN1360" i="1"/>
  <c r="BO1360" i="1"/>
  <c r="BP1360" i="1"/>
  <c r="BQ1360" i="1"/>
  <c r="BR1360" i="1"/>
  <c r="BS1360" i="1"/>
  <c r="BT1360" i="1"/>
  <c r="BU1360" i="1"/>
  <c r="BV1360" i="1"/>
  <c r="BW1360" i="1"/>
  <c r="BX1360" i="1"/>
  <c r="BY1360" i="1"/>
  <c r="BZ1360" i="1"/>
  <c r="CA1360" i="1"/>
  <c r="CB1360" i="1"/>
  <c r="CC1360" i="1"/>
  <c r="CD1360" i="1"/>
  <c r="CE1360" i="1"/>
  <c r="CF1360" i="1"/>
  <c r="CG1360" i="1"/>
  <c r="CH1360" i="1"/>
  <c r="CI1360" i="1"/>
  <c r="CJ1360" i="1"/>
  <c r="CK1360" i="1"/>
  <c r="CL1360" i="1"/>
  <c r="CM1360" i="1"/>
  <c r="CN1360" i="1"/>
  <c r="CO1360" i="1"/>
  <c r="CP1360" i="1"/>
  <c r="CQ1360" i="1"/>
  <c r="CR1360" i="1"/>
  <c r="CS1360" i="1"/>
  <c r="CT1360" i="1"/>
  <c r="CU1360" i="1"/>
  <c r="CV1360" i="1"/>
  <c r="CW1360" i="1"/>
  <c r="CX1360" i="1"/>
  <c r="CY1360" i="1"/>
  <c r="CZ1360" i="1"/>
  <c r="DA1360" i="1"/>
  <c r="DB1360" i="1"/>
  <c r="DC1360" i="1"/>
  <c r="DD1360" i="1"/>
  <c r="DE1360" i="1"/>
  <c r="DF1360" i="1"/>
  <c r="DG1360" i="1"/>
  <c r="DH1360" i="1"/>
  <c r="DI1360" i="1"/>
  <c r="Q1361" i="1"/>
  <c r="R1361" i="1"/>
  <c r="S1361" i="1"/>
  <c r="T1361" i="1"/>
  <c r="U1361" i="1"/>
  <c r="V1361" i="1"/>
  <c r="W1361" i="1"/>
  <c r="X1361" i="1"/>
  <c r="Y1361" i="1"/>
  <c r="Z1361" i="1"/>
  <c r="AA1361" i="1"/>
  <c r="AB1361" i="1"/>
  <c r="AC1361" i="1"/>
  <c r="AD1361" i="1"/>
  <c r="AE1361" i="1"/>
  <c r="AF1361" i="1"/>
  <c r="AG1361" i="1"/>
  <c r="AH1361" i="1"/>
  <c r="AI1361" i="1"/>
  <c r="AJ1361" i="1"/>
  <c r="AK1361" i="1"/>
  <c r="AL1361" i="1"/>
  <c r="AM1361" i="1"/>
  <c r="AN1361" i="1"/>
  <c r="AO1361" i="1"/>
  <c r="AP1361" i="1"/>
  <c r="AQ1361" i="1"/>
  <c r="AR1361" i="1"/>
  <c r="AS1361" i="1"/>
  <c r="AT1361" i="1"/>
  <c r="AU1361" i="1"/>
  <c r="AV1361" i="1"/>
  <c r="AW1361" i="1"/>
  <c r="AX1361" i="1"/>
  <c r="AY1361" i="1"/>
  <c r="AZ1361" i="1"/>
  <c r="BA1361" i="1"/>
  <c r="BB1361" i="1"/>
  <c r="BC1361" i="1"/>
  <c r="BD1361" i="1"/>
  <c r="BE1361" i="1"/>
  <c r="BF1361" i="1"/>
  <c r="BG1361" i="1"/>
  <c r="BH1361" i="1"/>
  <c r="BI1361" i="1"/>
  <c r="BJ1361" i="1"/>
  <c r="BK1361" i="1"/>
  <c r="BL1361" i="1"/>
  <c r="BM1361" i="1"/>
  <c r="BN1361" i="1"/>
  <c r="BO1361" i="1"/>
  <c r="BP1361" i="1"/>
  <c r="BQ1361" i="1"/>
  <c r="BR1361" i="1"/>
  <c r="BS1361" i="1"/>
  <c r="BT1361" i="1"/>
  <c r="BU1361" i="1"/>
  <c r="BV1361" i="1"/>
  <c r="BW1361" i="1"/>
  <c r="BX1361" i="1"/>
  <c r="BY1361" i="1"/>
  <c r="BZ1361" i="1"/>
  <c r="CA1361" i="1"/>
  <c r="CB1361" i="1"/>
  <c r="CC1361" i="1"/>
  <c r="CD1361" i="1"/>
  <c r="CE1361" i="1"/>
  <c r="CF1361" i="1"/>
  <c r="CG1361" i="1"/>
  <c r="CH1361" i="1"/>
  <c r="CI1361" i="1"/>
  <c r="CJ1361" i="1"/>
  <c r="CK1361" i="1"/>
  <c r="CL1361" i="1"/>
  <c r="CM1361" i="1"/>
  <c r="CN1361" i="1"/>
  <c r="CO1361" i="1"/>
  <c r="CP1361" i="1"/>
  <c r="CQ1361" i="1"/>
  <c r="CR1361" i="1"/>
  <c r="CS1361" i="1"/>
  <c r="CT1361" i="1"/>
  <c r="CU1361" i="1"/>
  <c r="CV1361" i="1"/>
  <c r="CW1361" i="1"/>
  <c r="CX1361" i="1"/>
  <c r="CY1361" i="1"/>
  <c r="CZ1361" i="1"/>
  <c r="DA1361" i="1"/>
  <c r="DB1361" i="1"/>
  <c r="DC1361" i="1"/>
  <c r="DD1361" i="1"/>
  <c r="DE1361" i="1"/>
  <c r="DF1361" i="1"/>
  <c r="DG1361" i="1"/>
  <c r="DH1361" i="1"/>
  <c r="DI1361" i="1"/>
  <c r="Q1362" i="1"/>
  <c r="R1362" i="1"/>
  <c r="S1362" i="1"/>
  <c r="T1362" i="1"/>
  <c r="U1362" i="1"/>
  <c r="V1362" i="1"/>
  <c r="W1362" i="1"/>
  <c r="X1362" i="1"/>
  <c r="Y1362" i="1"/>
  <c r="Z1362" i="1"/>
  <c r="AA1362" i="1"/>
  <c r="AB1362" i="1"/>
  <c r="AC1362" i="1"/>
  <c r="AD1362" i="1"/>
  <c r="AE1362" i="1"/>
  <c r="AF1362" i="1"/>
  <c r="AG1362" i="1"/>
  <c r="AH1362" i="1"/>
  <c r="AI1362" i="1"/>
  <c r="AJ1362" i="1"/>
  <c r="AK1362" i="1"/>
  <c r="AL1362" i="1"/>
  <c r="AM1362" i="1"/>
  <c r="AN1362" i="1"/>
  <c r="AO1362" i="1"/>
  <c r="AP1362" i="1"/>
  <c r="AQ1362" i="1"/>
  <c r="AR1362" i="1"/>
  <c r="AS1362" i="1"/>
  <c r="AT1362" i="1"/>
  <c r="AU1362" i="1"/>
  <c r="AV1362" i="1"/>
  <c r="AW1362" i="1"/>
  <c r="AX1362" i="1"/>
  <c r="AY1362" i="1"/>
  <c r="AZ1362" i="1"/>
  <c r="BA1362" i="1"/>
  <c r="BB1362" i="1"/>
  <c r="BC1362" i="1"/>
  <c r="BD1362" i="1"/>
  <c r="BE1362" i="1"/>
  <c r="BF1362" i="1"/>
  <c r="BG1362" i="1"/>
  <c r="BH1362" i="1"/>
  <c r="BI1362" i="1"/>
  <c r="BJ1362" i="1"/>
  <c r="BK1362" i="1"/>
  <c r="BL1362" i="1"/>
  <c r="BM1362" i="1"/>
  <c r="BN1362" i="1"/>
  <c r="BO1362" i="1"/>
  <c r="BP1362" i="1"/>
  <c r="BQ1362" i="1"/>
  <c r="BR1362" i="1"/>
  <c r="BS1362" i="1"/>
  <c r="BT1362" i="1"/>
  <c r="BU1362" i="1"/>
  <c r="BV1362" i="1"/>
  <c r="BW1362" i="1"/>
  <c r="BX1362" i="1"/>
  <c r="BY1362" i="1"/>
  <c r="BZ1362" i="1"/>
  <c r="CA1362" i="1"/>
  <c r="CB1362" i="1"/>
  <c r="CC1362" i="1"/>
  <c r="CD1362" i="1"/>
  <c r="CE1362" i="1"/>
  <c r="CF1362" i="1"/>
  <c r="CG1362" i="1"/>
  <c r="CH1362" i="1"/>
  <c r="CI1362" i="1"/>
  <c r="CJ1362" i="1"/>
  <c r="CK1362" i="1"/>
  <c r="CL1362" i="1"/>
  <c r="CM1362" i="1"/>
  <c r="CN1362" i="1"/>
  <c r="CO1362" i="1"/>
  <c r="CP1362" i="1"/>
  <c r="CQ1362" i="1"/>
  <c r="CR1362" i="1"/>
  <c r="CS1362" i="1"/>
  <c r="CT1362" i="1"/>
  <c r="CU1362" i="1"/>
  <c r="CV1362" i="1"/>
  <c r="CW1362" i="1"/>
  <c r="CX1362" i="1"/>
  <c r="CY1362" i="1"/>
  <c r="CZ1362" i="1"/>
  <c r="DA1362" i="1"/>
  <c r="DB1362" i="1"/>
  <c r="DC1362" i="1"/>
  <c r="DD1362" i="1"/>
  <c r="DE1362" i="1"/>
  <c r="DF1362" i="1"/>
  <c r="DG1362" i="1"/>
  <c r="DH1362" i="1"/>
  <c r="DI1362" i="1"/>
  <c r="Q1363" i="1"/>
  <c r="R1363" i="1"/>
  <c r="S1363" i="1"/>
  <c r="T1363" i="1"/>
  <c r="U1363" i="1"/>
  <c r="V1363" i="1"/>
  <c r="W1363" i="1"/>
  <c r="X1363" i="1"/>
  <c r="Y1363" i="1"/>
  <c r="Z1363" i="1"/>
  <c r="AA1363" i="1"/>
  <c r="AB1363" i="1"/>
  <c r="AC1363" i="1"/>
  <c r="AD1363" i="1"/>
  <c r="AE1363" i="1"/>
  <c r="AF1363" i="1"/>
  <c r="AG1363" i="1"/>
  <c r="AH1363" i="1"/>
  <c r="AI1363" i="1"/>
  <c r="AJ1363" i="1"/>
  <c r="AK1363" i="1"/>
  <c r="AL1363" i="1"/>
  <c r="AM1363" i="1"/>
  <c r="AN1363" i="1"/>
  <c r="AO1363" i="1"/>
  <c r="AP1363" i="1"/>
  <c r="AQ1363" i="1"/>
  <c r="AR1363" i="1"/>
  <c r="AS1363" i="1"/>
  <c r="AT1363" i="1"/>
  <c r="AU1363" i="1"/>
  <c r="AV1363" i="1"/>
  <c r="AW1363" i="1"/>
  <c r="AX1363" i="1"/>
  <c r="AY1363" i="1"/>
  <c r="AZ1363" i="1"/>
  <c r="BA1363" i="1"/>
  <c r="BB1363" i="1"/>
  <c r="BC1363" i="1"/>
  <c r="BD1363" i="1"/>
  <c r="BE1363" i="1"/>
  <c r="BF1363" i="1"/>
  <c r="BG1363" i="1"/>
  <c r="BH1363" i="1"/>
  <c r="BI1363" i="1"/>
  <c r="BJ1363" i="1"/>
  <c r="BK1363" i="1"/>
  <c r="BL1363" i="1"/>
  <c r="BM1363" i="1"/>
  <c r="BN1363" i="1"/>
  <c r="BO1363" i="1"/>
  <c r="BP1363" i="1"/>
  <c r="BQ1363" i="1"/>
  <c r="BR1363" i="1"/>
  <c r="BS1363" i="1"/>
  <c r="BT1363" i="1"/>
  <c r="BU1363" i="1"/>
  <c r="BV1363" i="1"/>
  <c r="BW1363" i="1"/>
  <c r="BX1363" i="1"/>
  <c r="BY1363" i="1"/>
  <c r="BZ1363" i="1"/>
  <c r="CA1363" i="1"/>
  <c r="CB1363" i="1"/>
  <c r="CC1363" i="1"/>
  <c r="CD1363" i="1"/>
  <c r="CE1363" i="1"/>
  <c r="CF1363" i="1"/>
  <c r="CG1363" i="1"/>
  <c r="CH1363" i="1"/>
  <c r="CI1363" i="1"/>
  <c r="CJ1363" i="1"/>
  <c r="CK1363" i="1"/>
  <c r="CL1363" i="1"/>
  <c r="CM1363" i="1"/>
  <c r="CN1363" i="1"/>
  <c r="CO1363" i="1"/>
  <c r="CP1363" i="1"/>
  <c r="CQ1363" i="1"/>
  <c r="CR1363" i="1"/>
  <c r="CS1363" i="1"/>
  <c r="CT1363" i="1"/>
  <c r="CU1363" i="1"/>
  <c r="CV1363" i="1"/>
  <c r="CW1363" i="1"/>
  <c r="CX1363" i="1"/>
  <c r="CY1363" i="1"/>
  <c r="CZ1363" i="1"/>
  <c r="DA1363" i="1"/>
  <c r="DB1363" i="1"/>
  <c r="DC1363" i="1"/>
  <c r="DD1363" i="1"/>
  <c r="DE1363" i="1"/>
  <c r="DF1363" i="1"/>
  <c r="DG1363" i="1"/>
  <c r="DH1363" i="1"/>
  <c r="DI1363" i="1"/>
  <c r="Q1364" i="1"/>
  <c r="R1364" i="1"/>
  <c r="S1364" i="1"/>
  <c r="T1364" i="1"/>
  <c r="U1364" i="1"/>
  <c r="V1364" i="1"/>
  <c r="W1364" i="1"/>
  <c r="X1364" i="1"/>
  <c r="Y1364" i="1"/>
  <c r="Z1364" i="1"/>
  <c r="AA1364" i="1"/>
  <c r="AB1364" i="1"/>
  <c r="AC1364" i="1"/>
  <c r="AD1364" i="1"/>
  <c r="AE1364" i="1"/>
  <c r="AF1364" i="1"/>
  <c r="AG1364" i="1"/>
  <c r="AH1364" i="1"/>
  <c r="AI1364" i="1"/>
  <c r="AJ1364" i="1"/>
  <c r="AK1364" i="1"/>
  <c r="AL1364" i="1"/>
  <c r="AM1364" i="1"/>
  <c r="AN1364" i="1"/>
  <c r="AO1364" i="1"/>
  <c r="AP1364" i="1"/>
  <c r="AQ1364" i="1"/>
  <c r="AR1364" i="1"/>
  <c r="AS1364" i="1"/>
  <c r="AT1364" i="1"/>
  <c r="AU1364" i="1"/>
  <c r="AV1364" i="1"/>
  <c r="AW1364" i="1"/>
  <c r="AX1364" i="1"/>
  <c r="AY1364" i="1"/>
  <c r="AZ1364" i="1"/>
  <c r="BA1364" i="1"/>
  <c r="BB1364" i="1"/>
  <c r="BC1364" i="1"/>
  <c r="BD1364" i="1"/>
  <c r="BE1364" i="1"/>
  <c r="BF1364" i="1"/>
  <c r="BG1364" i="1"/>
  <c r="BH1364" i="1"/>
  <c r="BI1364" i="1"/>
  <c r="BJ1364" i="1"/>
  <c r="BK1364" i="1"/>
  <c r="BL1364" i="1"/>
  <c r="BM1364" i="1"/>
  <c r="BN1364" i="1"/>
  <c r="BO1364" i="1"/>
  <c r="BP1364" i="1"/>
  <c r="BQ1364" i="1"/>
  <c r="BR1364" i="1"/>
  <c r="BS1364" i="1"/>
  <c r="BT1364" i="1"/>
  <c r="BU1364" i="1"/>
  <c r="BV1364" i="1"/>
  <c r="BW1364" i="1"/>
  <c r="BX1364" i="1"/>
  <c r="BY1364" i="1"/>
  <c r="BZ1364" i="1"/>
  <c r="CA1364" i="1"/>
  <c r="CB1364" i="1"/>
  <c r="CC1364" i="1"/>
  <c r="CD1364" i="1"/>
  <c r="CE1364" i="1"/>
  <c r="CF1364" i="1"/>
  <c r="CG1364" i="1"/>
  <c r="CH1364" i="1"/>
  <c r="CI1364" i="1"/>
  <c r="CJ1364" i="1"/>
  <c r="CK1364" i="1"/>
  <c r="CL1364" i="1"/>
  <c r="CM1364" i="1"/>
  <c r="CN1364" i="1"/>
  <c r="CO1364" i="1"/>
  <c r="CP1364" i="1"/>
  <c r="CQ1364" i="1"/>
  <c r="CR1364" i="1"/>
  <c r="CS1364" i="1"/>
  <c r="CT1364" i="1"/>
  <c r="CU1364" i="1"/>
  <c r="CV1364" i="1"/>
  <c r="CW1364" i="1"/>
  <c r="CX1364" i="1"/>
  <c r="CY1364" i="1"/>
  <c r="CZ1364" i="1"/>
  <c r="DA1364" i="1"/>
  <c r="DB1364" i="1"/>
  <c r="DC1364" i="1"/>
  <c r="DD1364" i="1"/>
  <c r="DE1364" i="1"/>
  <c r="DF1364" i="1"/>
  <c r="DG1364" i="1"/>
  <c r="DH1364" i="1"/>
  <c r="DI1364" i="1"/>
  <c r="Q1365" i="1"/>
  <c r="R1365" i="1"/>
  <c r="S1365" i="1"/>
  <c r="T1365" i="1"/>
  <c r="U1365" i="1"/>
  <c r="V1365" i="1"/>
  <c r="W1365" i="1"/>
  <c r="X1365" i="1"/>
  <c r="Y1365" i="1"/>
  <c r="Z1365" i="1"/>
  <c r="AA1365" i="1"/>
  <c r="AB1365" i="1"/>
  <c r="AC1365" i="1"/>
  <c r="AD1365" i="1"/>
  <c r="AE1365" i="1"/>
  <c r="AF1365" i="1"/>
  <c r="AG1365" i="1"/>
  <c r="AH1365" i="1"/>
  <c r="AI1365" i="1"/>
  <c r="AJ1365" i="1"/>
  <c r="AK1365" i="1"/>
  <c r="AL1365" i="1"/>
  <c r="AM1365" i="1"/>
  <c r="AN1365" i="1"/>
  <c r="AO1365" i="1"/>
  <c r="AP1365" i="1"/>
  <c r="AQ1365" i="1"/>
  <c r="AR1365" i="1"/>
  <c r="AS1365" i="1"/>
  <c r="AT1365" i="1"/>
  <c r="AU1365" i="1"/>
  <c r="AV1365" i="1"/>
  <c r="AW1365" i="1"/>
  <c r="AX1365" i="1"/>
  <c r="AY1365" i="1"/>
  <c r="AZ1365" i="1"/>
  <c r="BA1365" i="1"/>
  <c r="BB1365" i="1"/>
  <c r="BC1365" i="1"/>
  <c r="BD1365" i="1"/>
  <c r="BE1365" i="1"/>
  <c r="BF1365" i="1"/>
  <c r="BG1365" i="1"/>
  <c r="BH1365" i="1"/>
  <c r="BI1365" i="1"/>
  <c r="BJ1365" i="1"/>
  <c r="BK1365" i="1"/>
  <c r="BL1365" i="1"/>
  <c r="BM1365" i="1"/>
  <c r="BN1365" i="1"/>
  <c r="BO1365" i="1"/>
  <c r="BP1365" i="1"/>
  <c r="BQ1365" i="1"/>
  <c r="BR1365" i="1"/>
  <c r="BS1365" i="1"/>
  <c r="BT1365" i="1"/>
  <c r="BU1365" i="1"/>
  <c r="BV1365" i="1"/>
  <c r="BW1365" i="1"/>
  <c r="BX1365" i="1"/>
  <c r="BY1365" i="1"/>
  <c r="BZ1365" i="1"/>
  <c r="CA1365" i="1"/>
  <c r="CB1365" i="1"/>
  <c r="CC1365" i="1"/>
  <c r="CD1365" i="1"/>
  <c r="CE1365" i="1"/>
  <c r="CF1365" i="1"/>
  <c r="CG1365" i="1"/>
  <c r="CH1365" i="1"/>
  <c r="CI1365" i="1"/>
  <c r="CJ1365" i="1"/>
  <c r="CK1365" i="1"/>
  <c r="CL1365" i="1"/>
  <c r="CM1365" i="1"/>
  <c r="CN1365" i="1"/>
  <c r="CO1365" i="1"/>
  <c r="CP1365" i="1"/>
  <c r="CQ1365" i="1"/>
  <c r="CR1365" i="1"/>
  <c r="CS1365" i="1"/>
  <c r="CT1365" i="1"/>
  <c r="CU1365" i="1"/>
  <c r="CV1365" i="1"/>
  <c r="CW1365" i="1"/>
  <c r="CX1365" i="1"/>
  <c r="CY1365" i="1"/>
  <c r="CZ1365" i="1"/>
  <c r="DA1365" i="1"/>
  <c r="DB1365" i="1"/>
  <c r="DC1365" i="1"/>
  <c r="DD1365" i="1"/>
  <c r="DE1365" i="1"/>
  <c r="DF1365" i="1"/>
  <c r="DG1365" i="1"/>
  <c r="DH1365" i="1"/>
  <c r="DI1365" i="1"/>
  <c r="Q1366" i="1"/>
  <c r="R1366" i="1"/>
  <c r="S1366" i="1"/>
  <c r="T1366" i="1"/>
  <c r="U1366" i="1"/>
  <c r="V1366" i="1"/>
  <c r="W1366" i="1"/>
  <c r="X1366" i="1"/>
  <c r="Y1366" i="1"/>
  <c r="Z1366" i="1"/>
  <c r="AA1366" i="1"/>
  <c r="AB1366" i="1"/>
  <c r="AC1366" i="1"/>
  <c r="AD1366" i="1"/>
  <c r="AE1366" i="1"/>
  <c r="AF1366" i="1"/>
  <c r="AG1366" i="1"/>
  <c r="AH1366" i="1"/>
  <c r="AI1366" i="1"/>
  <c r="AJ1366" i="1"/>
  <c r="AK1366" i="1"/>
  <c r="AL1366" i="1"/>
  <c r="AM1366" i="1"/>
  <c r="AN1366" i="1"/>
  <c r="AO1366" i="1"/>
  <c r="AP1366" i="1"/>
  <c r="AQ1366" i="1"/>
  <c r="AR1366" i="1"/>
  <c r="AS1366" i="1"/>
  <c r="AT1366" i="1"/>
  <c r="AU1366" i="1"/>
  <c r="AV1366" i="1"/>
  <c r="AW1366" i="1"/>
  <c r="AX1366" i="1"/>
  <c r="AY1366" i="1"/>
  <c r="AZ1366" i="1"/>
  <c r="BA1366" i="1"/>
  <c r="BB1366" i="1"/>
  <c r="BC1366" i="1"/>
  <c r="BD1366" i="1"/>
  <c r="BE1366" i="1"/>
  <c r="BF1366" i="1"/>
  <c r="BG1366" i="1"/>
  <c r="BH1366" i="1"/>
  <c r="BI1366" i="1"/>
  <c r="BJ1366" i="1"/>
  <c r="BK1366" i="1"/>
  <c r="BL1366" i="1"/>
  <c r="BM1366" i="1"/>
  <c r="BN1366" i="1"/>
  <c r="BO1366" i="1"/>
  <c r="BP1366" i="1"/>
  <c r="BQ1366" i="1"/>
  <c r="BR1366" i="1"/>
  <c r="BS1366" i="1"/>
  <c r="BT1366" i="1"/>
  <c r="BU1366" i="1"/>
  <c r="BV1366" i="1"/>
  <c r="BW1366" i="1"/>
  <c r="BX1366" i="1"/>
  <c r="BY1366" i="1"/>
  <c r="BZ1366" i="1"/>
  <c r="CA1366" i="1"/>
  <c r="CB1366" i="1"/>
  <c r="CC1366" i="1"/>
  <c r="CD1366" i="1"/>
  <c r="CE1366" i="1"/>
  <c r="CF1366" i="1"/>
  <c r="CG1366" i="1"/>
  <c r="CH1366" i="1"/>
  <c r="CI1366" i="1"/>
  <c r="CJ1366" i="1"/>
  <c r="CK1366" i="1"/>
  <c r="CL1366" i="1"/>
  <c r="CM1366" i="1"/>
  <c r="CN1366" i="1"/>
  <c r="CO1366" i="1"/>
  <c r="CP1366" i="1"/>
  <c r="CQ1366" i="1"/>
  <c r="CR1366" i="1"/>
  <c r="CS1366" i="1"/>
  <c r="CT1366" i="1"/>
  <c r="CU1366" i="1"/>
  <c r="CV1366" i="1"/>
  <c r="CW1366" i="1"/>
  <c r="CX1366" i="1"/>
  <c r="CY1366" i="1"/>
  <c r="CZ1366" i="1"/>
  <c r="DA1366" i="1"/>
  <c r="DB1366" i="1"/>
  <c r="DC1366" i="1"/>
  <c r="DD1366" i="1"/>
  <c r="DE1366" i="1"/>
  <c r="DF1366" i="1"/>
  <c r="DG1366" i="1"/>
  <c r="DH1366" i="1"/>
  <c r="DI1366" i="1"/>
  <c r="Q1367" i="1"/>
  <c r="R1367" i="1"/>
  <c r="S1367" i="1"/>
  <c r="T1367" i="1"/>
  <c r="U1367" i="1"/>
  <c r="V1367" i="1"/>
  <c r="W1367" i="1"/>
  <c r="X1367" i="1"/>
  <c r="Y1367" i="1"/>
  <c r="Z1367" i="1"/>
  <c r="AA1367" i="1"/>
  <c r="AB1367" i="1"/>
  <c r="AC1367" i="1"/>
  <c r="AD1367" i="1"/>
  <c r="AE1367" i="1"/>
  <c r="AF1367" i="1"/>
  <c r="AG1367" i="1"/>
  <c r="AH1367" i="1"/>
  <c r="AI1367" i="1"/>
  <c r="AJ1367" i="1"/>
  <c r="AK1367" i="1"/>
  <c r="AL1367" i="1"/>
  <c r="AM1367" i="1"/>
  <c r="AN1367" i="1"/>
  <c r="AO1367" i="1"/>
  <c r="AP1367" i="1"/>
  <c r="AQ1367" i="1"/>
  <c r="AR1367" i="1"/>
  <c r="AS1367" i="1"/>
  <c r="AT1367" i="1"/>
  <c r="AU1367" i="1"/>
  <c r="AV1367" i="1"/>
  <c r="AW1367" i="1"/>
  <c r="AX1367" i="1"/>
  <c r="AY1367" i="1"/>
  <c r="AZ1367" i="1"/>
  <c r="BA1367" i="1"/>
  <c r="BB1367" i="1"/>
  <c r="BC1367" i="1"/>
  <c r="BD1367" i="1"/>
  <c r="BE1367" i="1"/>
  <c r="BF1367" i="1"/>
  <c r="BG1367" i="1"/>
  <c r="BH1367" i="1"/>
  <c r="BI1367" i="1"/>
  <c r="BJ1367" i="1"/>
  <c r="BK1367" i="1"/>
  <c r="BL1367" i="1"/>
  <c r="BM1367" i="1"/>
  <c r="BN1367" i="1"/>
  <c r="BO1367" i="1"/>
  <c r="BP1367" i="1"/>
  <c r="BQ1367" i="1"/>
  <c r="BR1367" i="1"/>
  <c r="BS1367" i="1"/>
  <c r="BT1367" i="1"/>
  <c r="BU1367" i="1"/>
  <c r="BV1367" i="1"/>
  <c r="BW1367" i="1"/>
  <c r="BX1367" i="1"/>
  <c r="BY1367" i="1"/>
  <c r="BZ1367" i="1"/>
  <c r="CA1367" i="1"/>
  <c r="CB1367" i="1"/>
  <c r="CC1367" i="1"/>
  <c r="CD1367" i="1"/>
  <c r="CE1367" i="1"/>
  <c r="CF1367" i="1"/>
  <c r="CG1367" i="1"/>
  <c r="CH1367" i="1"/>
  <c r="CI1367" i="1"/>
  <c r="CJ1367" i="1"/>
  <c r="CK1367" i="1"/>
  <c r="CL1367" i="1"/>
  <c r="CM1367" i="1"/>
  <c r="CN1367" i="1"/>
  <c r="CO1367" i="1"/>
  <c r="CP1367" i="1"/>
  <c r="CQ1367" i="1"/>
  <c r="CR1367" i="1"/>
  <c r="CS1367" i="1"/>
  <c r="CT1367" i="1"/>
  <c r="CU1367" i="1"/>
  <c r="CV1367" i="1"/>
  <c r="CW1367" i="1"/>
  <c r="CX1367" i="1"/>
  <c r="CY1367" i="1"/>
  <c r="CZ1367" i="1"/>
  <c r="DA1367" i="1"/>
  <c r="DB1367" i="1"/>
  <c r="DC1367" i="1"/>
  <c r="DD1367" i="1"/>
  <c r="DE1367" i="1"/>
  <c r="DF1367" i="1"/>
  <c r="DG1367" i="1"/>
  <c r="DH1367" i="1"/>
  <c r="DI1367" i="1"/>
  <c r="Q1368" i="1"/>
  <c r="R1368" i="1"/>
  <c r="S1368" i="1"/>
  <c r="T1368" i="1"/>
  <c r="U1368" i="1"/>
  <c r="V1368" i="1"/>
  <c r="W1368" i="1"/>
  <c r="X1368" i="1"/>
  <c r="Y1368" i="1"/>
  <c r="Z1368" i="1"/>
  <c r="AA1368" i="1"/>
  <c r="AB1368" i="1"/>
  <c r="AC1368" i="1"/>
  <c r="AD1368" i="1"/>
  <c r="AE1368" i="1"/>
  <c r="AF1368" i="1"/>
  <c r="AG1368" i="1"/>
  <c r="AH1368" i="1"/>
  <c r="AI1368" i="1"/>
  <c r="AJ1368" i="1"/>
  <c r="AK1368" i="1"/>
  <c r="AL1368" i="1"/>
  <c r="AM1368" i="1"/>
  <c r="AN1368" i="1"/>
  <c r="AO1368" i="1"/>
  <c r="AP1368" i="1"/>
  <c r="AQ1368" i="1"/>
  <c r="AR1368" i="1"/>
  <c r="AS1368" i="1"/>
  <c r="AT1368" i="1"/>
  <c r="AU1368" i="1"/>
  <c r="AV1368" i="1"/>
  <c r="AW1368" i="1"/>
  <c r="AX1368" i="1"/>
  <c r="AY1368" i="1"/>
  <c r="AZ1368" i="1"/>
  <c r="BA1368" i="1"/>
  <c r="BB1368" i="1"/>
  <c r="BC1368" i="1"/>
  <c r="BD1368" i="1"/>
  <c r="BE1368" i="1"/>
  <c r="BF1368" i="1"/>
  <c r="BG1368" i="1"/>
  <c r="BH1368" i="1"/>
  <c r="BI1368" i="1"/>
  <c r="BJ1368" i="1"/>
  <c r="BK1368" i="1"/>
  <c r="BL1368" i="1"/>
  <c r="BM1368" i="1"/>
  <c r="BN1368" i="1"/>
  <c r="BO1368" i="1"/>
  <c r="BP1368" i="1"/>
  <c r="BQ1368" i="1"/>
  <c r="BR1368" i="1"/>
  <c r="BS1368" i="1"/>
  <c r="BT1368" i="1"/>
  <c r="BU1368" i="1"/>
  <c r="BV1368" i="1"/>
  <c r="BW1368" i="1"/>
  <c r="BX1368" i="1"/>
  <c r="BY1368" i="1"/>
  <c r="BZ1368" i="1"/>
  <c r="CA1368" i="1"/>
  <c r="CB1368" i="1"/>
  <c r="CC1368" i="1"/>
  <c r="CD1368" i="1"/>
  <c r="CE1368" i="1"/>
  <c r="CF1368" i="1"/>
  <c r="CG1368" i="1"/>
  <c r="CH1368" i="1"/>
  <c r="CI1368" i="1"/>
  <c r="CJ1368" i="1"/>
  <c r="CK1368" i="1"/>
  <c r="CL1368" i="1"/>
  <c r="CM1368" i="1"/>
  <c r="CN1368" i="1"/>
  <c r="CO1368" i="1"/>
  <c r="CP1368" i="1"/>
  <c r="CQ1368" i="1"/>
  <c r="CR1368" i="1"/>
  <c r="CS1368" i="1"/>
  <c r="CT1368" i="1"/>
  <c r="CU1368" i="1"/>
  <c r="CV1368" i="1"/>
  <c r="CW1368" i="1"/>
  <c r="CX1368" i="1"/>
  <c r="CY1368" i="1"/>
  <c r="CZ1368" i="1"/>
  <c r="DA1368" i="1"/>
  <c r="DB1368" i="1"/>
  <c r="DC1368" i="1"/>
  <c r="DD1368" i="1"/>
  <c r="DE1368" i="1"/>
  <c r="DF1368" i="1"/>
  <c r="DG1368" i="1"/>
  <c r="DH1368" i="1"/>
  <c r="DI1368" i="1"/>
  <c r="Q1369" i="1"/>
  <c r="R1369" i="1"/>
  <c r="S1369" i="1"/>
  <c r="T1369" i="1"/>
  <c r="U1369" i="1"/>
  <c r="V1369" i="1"/>
  <c r="W1369" i="1"/>
  <c r="X1369" i="1"/>
  <c r="Y1369" i="1"/>
  <c r="Z1369" i="1"/>
  <c r="AA1369" i="1"/>
  <c r="AB1369" i="1"/>
  <c r="AC1369" i="1"/>
  <c r="AD1369" i="1"/>
  <c r="AE1369" i="1"/>
  <c r="AF1369" i="1"/>
  <c r="AG1369" i="1"/>
  <c r="AH1369" i="1"/>
  <c r="AI1369" i="1"/>
  <c r="AJ1369" i="1"/>
  <c r="AK1369" i="1"/>
  <c r="AL1369" i="1"/>
  <c r="AM1369" i="1"/>
  <c r="AN1369" i="1"/>
  <c r="AO1369" i="1"/>
  <c r="AP1369" i="1"/>
  <c r="AQ1369" i="1"/>
  <c r="AR1369" i="1"/>
  <c r="AS1369" i="1"/>
  <c r="AT1369" i="1"/>
  <c r="AU1369" i="1"/>
  <c r="AV1369" i="1"/>
  <c r="AW1369" i="1"/>
  <c r="AX1369" i="1"/>
  <c r="AY1369" i="1"/>
  <c r="AZ1369" i="1"/>
  <c r="BA1369" i="1"/>
  <c r="BB1369" i="1"/>
  <c r="BC1369" i="1"/>
  <c r="BD1369" i="1"/>
  <c r="BE1369" i="1"/>
  <c r="BF1369" i="1"/>
  <c r="BG1369" i="1"/>
  <c r="BH1369" i="1"/>
  <c r="BI1369" i="1"/>
  <c r="BJ1369" i="1"/>
  <c r="BK1369" i="1"/>
  <c r="BL1369" i="1"/>
  <c r="BM1369" i="1"/>
  <c r="BN1369" i="1"/>
  <c r="BO1369" i="1"/>
  <c r="BP1369" i="1"/>
  <c r="BQ1369" i="1"/>
  <c r="BR1369" i="1"/>
  <c r="BS1369" i="1"/>
  <c r="BT1369" i="1"/>
  <c r="BU1369" i="1"/>
  <c r="BV1369" i="1"/>
  <c r="BW1369" i="1"/>
  <c r="BX1369" i="1"/>
  <c r="BY1369" i="1"/>
  <c r="BZ1369" i="1"/>
  <c r="CA1369" i="1"/>
  <c r="CB1369" i="1"/>
  <c r="CC1369" i="1"/>
  <c r="CD1369" i="1"/>
  <c r="CE1369" i="1"/>
  <c r="CF1369" i="1"/>
  <c r="CG1369" i="1"/>
  <c r="CH1369" i="1"/>
  <c r="CI1369" i="1"/>
  <c r="CJ1369" i="1"/>
  <c r="CK1369" i="1"/>
  <c r="CL1369" i="1"/>
  <c r="CM1369" i="1"/>
  <c r="CN1369" i="1"/>
  <c r="CO1369" i="1"/>
  <c r="CP1369" i="1"/>
  <c r="CQ1369" i="1"/>
  <c r="CR1369" i="1"/>
  <c r="CS1369" i="1"/>
  <c r="CT1369" i="1"/>
  <c r="CU1369" i="1"/>
  <c r="CV1369" i="1"/>
  <c r="CW1369" i="1"/>
  <c r="CX1369" i="1"/>
  <c r="CY1369" i="1"/>
  <c r="CZ1369" i="1"/>
  <c r="DA1369" i="1"/>
  <c r="DB1369" i="1"/>
  <c r="DC1369" i="1"/>
  <c r="DD1369" i="1"/>
  <c r="DE1369" i="1"/>
  <c r="DF1369" i="1"/>
  <c r="DG1369" i="1"/>
  <c r="DH1369" i="1"/>
  <c r="DI1369" i="1"/>
  <c r="Q1370" i="1"/>
  <c r="R1370" i="1"/>
  <c r="S1370" i="1"/>
  <c r="T1370" i="1"/>
  <c r="U1370" i="1"/>
  <c r="V1370" i="1"/>
  <c r="W1370" i="1"/>
  <c r="X1370" i="1"/>
  <c r="Y1370" i="1"/>
  <c r="Z1370" i="1"/>
  <c r="AA1370" i="1"/>
  <c r="AB1370" i="1"/>
  <c r="AC1370" i="1"/>
  <c r="AD1370" i="1"/>
  <c r="AE1370" i="1"/>
  <c r="AF1370" i="1"/>
  <c r="AG1370" i="1"/>
  <c r="AH1370" i="1"/>
  <c r="AI1370" i="1"/>
  <c r="AJ1370" i="1"/>
  <c r="AK1370" i="1"/>
  <c r="AL1370" i="1"/>
  <c r="AM1370" i="1"/>
  <c r="AN1370" i="1"/>
  <c r="AO1370" i="1"/>
  <c r="AP1370" i="1"/>
  <c r="AQ1370" i="1"/>
  <c r="AR1370" i="1"/>
  <c r="AS1370" i="1"/>
  <c r="AT1370" i="1"/>
  <c r="AU1370" i="1"/>
  <c r="AV1370" i="1"/>
  <c r="AW1370" i="1"/>
  <c r="AX1370" i="1"/>
  <c r="AY1370" i="1"/>
  <c r="AZ1370" i="1"/>
  <c r="BA1370" i="1"/>
  <c r="BB1370" i="1"/>
  <c r="BC1370" i="1"/>
  <c r="BD1370" i="1"/>
  <c r="BE1370" i="1"/>
  <c r="BF1370" i="1"/>
  <c r="BG1370" i="1"/>
  <c r="BH1370" i="1"/>
  <c r="BI1370" i="1"/>
  <c r="BJ1370" i="1"/>
  <c r="BK1370" i="1"/>
  <c r="BL1370" i="1"/>
  <c r="BM1370" i="1"/>
  <c r="BN1370" i="1"/>
  <c r="BO1370" i="1"/>
  <c r="BP1370" i="1"/>
  <c r="BQ1370" i="1"/>
  <c r="BR1370" i="1"/>
  <c r="BS1370" i="1"/>
  <c r="BT1370" i="1"/>
  <c r="BU1370" i="1"/>
  <c r="BV1370" i="1"/>
  <c r="BW1370" i="1"/>
  <c r="BX1370" i="1"/>
  <c r="BY1370" i="1"/>
  <c r="BZ1370" i="1"/>
  <c r="CA1370" i="1"/>
  <c r="CB1370" i="1"/>
  <c r="CC1370" i="1"/>
  <c r="CD1370" i="1"/>
  <c r="CE1370" i="1"/>
  <c r="CF1370" i="1"/>
  <c r="CG1370" i="1"/>
  <c r="CH1370" i="1"/>
  <c r="CI1370" i="1"/>
  <c r="CJ1370" i="1"/>
  <c r="CK1370" i="1"/>
  <c r="CL1370" i="1"/>
  <c r="CM1370" i="1"/>
  <c r="CN1370" i="1"/>
  <c r="CO1370" i="1"/>
  <c r="CP1370" i="1"/>
  <c r="CQ1370" i="1"/>
  <c r="CR1370" i="1"/>
  <c r="CS1370" i="1"/>
  <c r="CT1370" i="1"/>
  <c r="CU1370" i="1"/>
  <c r="CV1370" i="1"/>
  <c r="CW1370" i="1"/>
  <c r="CX1370" i="1"/>
  <c r="CY1370" i="1"/>
  <c r="CZ1370" i="1"/>
  <c r="DA1370" i="1"/>
  <c r="DB1370" i="1"/>
  <c r="DC1370" i="1"/>
  <c r="DD1370" i="1"/>
  <c r="DE1370" i="1"/>
  <c r="DF1370" i="1"/>
  <c r="DG1370" i="1"/>
  <c r="DH1370" i="1"/>
  <c r="DI1370" i="1"/>
  <c r="Q1371" i="1"/>
  <c r="R1371" i="1"/>
  <c r="S1371" i="1"/>
  <c r="T1371" i="1"/>
  <c r="U1371" i="1"/>
  <c r="V1371" i="1"/>
  <c r="W1371" i="1"/>
  <c r="X1371" i="1"/>
  <c r="Y1371" i="1"/>
  <c r="Z1371" i="1"/>
  <c r="AA1371" i="1"/>
  <c r="AB1371" i="1"/>
  <c r="AC1371" i="1"/>
  <c r="AD1371" i="1"/>
  <c r="AE1371" i="1"/>
  <c r="AF1371" i="1"/>
  <c r="AG1371" i="1"/>
  <c r="AH1371" i="1"/>
  <c r="AI1371" i="1"/>
  <c r="AJ1371" i="1"/>
  <c r="AK1371" i="1"/>
  <c r="AL1371" i="1"/>
  <c r="AM1371" i="1"/>
  <c r="AN1371" i="1"/>
  <c r="AO1371" i="1"/>
  <c r="AP1371" i="1"/>
  <c r="AQ1371" i="1"/>
  <c r="AR1371" i="1"/>
  <c r="AS1371" i="1"/>
  <c r="AT1371" i="1"/>
  <c r="AU1371" i="1"/>
  <c r="AV1371" i="1"/>
  <c r="AW1371" i="1"/>
  <c r="AX1371" i="1"/>
  <c r="AY1371" i="1"/>
  <c r="AZ1371" i="1"/>
  <c r="BA1371" i="1"/>
  <c r="BB1371" i="1"/>
  <c r="BC1371" i="1"/>
  <c r="BD1371" i="1"/>
  <c r="BE1371" i="1"/>
  <c r="BF1371" i="1"/>
  <c r="BG1371" i="1"/>
  <c r="BH1371" i="1"/>
  <c r="BI1371" i="1"/>
  <c r="BJ1371" i="1"/>
  <c r="BK1371" i="1"/>
  <c r="BL1371" i="1"/>
  <c r="BM1371" i="1"/>
  <c r="BN1371" i="1"/>
  <c r="BO1371" i="1"/>
  <c r="BP1371" i="1"/>
  <c r="BQ1371" i="1"/>
  <c r="BR1371" i="1"/>
  <c r="BS1371" i="1"/>
  <c r="BT1371" i="1"/>
  <c r="BU1371" i="1"/>
  <c r="BV1371" i="1"/>
  <c r="BW1371" i="1"/>
  <c r="BX1371" i="1"/>
  <c r="BY1371" i="1"/>
  <c r="BZ1371" i="1"/>
  <c r="CA1371" i="1"/>
  <c r="CB1371" i="1"/>
  <c r="CC1371" i="1"/>
  <c r="CD1371" i="1"/>
  <c r="CE1371" i="1"/>
  <c r="CF1371" i="1"/>
  <c r="CG1371" i="1"/>
  <c r="CH1371" i="1"/>
  <c r="CI1371" i="1"/>
  <c r="CJ1371" i="1"/>
  <c r="CK1371" i="1"/>
  <c r="CL1371" i="1"/>
  <c r="CM1371" i="1"/>
  <c r="CN1371" i="1"/>
  <c r="CO1371" i="1"/>
  <c r="CP1371" i="1"/>
  <c r="CQ1371" i="1"/>
  <c r="CR1371" i="1"/>
  <c r="CS1371" i="1"/>
  <c r="CT1371" i="1"/>
  <c r="CU1371" i="1"/>
  <c r="CV1371" i="1"/>
  <c r="CW1371" i="1"/>
  <c r="CX1371" i="1"/>
  <c r="CY1371" i="1"/>
  <c r="CZ1371" i="1"/>
  <c r="DA1371" i="1"/>
  <c r="DB1371" i="1"/>
  <c r="DC1371" i="1"/>
  <c r="DD1371" i="1"/>
  <c r="DE1371" i="1"/>
  <c r="DF1371" i="1"/>
  <c r="DG1371" i="1"/>
  <c r="DH1371" i="1"/>
  <c r="DI1371" i="1"/>
  <c r="Q1372" i="1"/>
  <c r="R1372" i="1"/>
  <c r="S1372" i="1"/>
  <c r="T1372" i="1"/>
  <c r="U1372" i="1"/>
  <c r="V1372" i="1"/>
  <c r="W1372" i="1"/>
  <c r="X1372" i="1"/>
  <c r="Y1372" i="1"/>
  <c r="Z1372" i="1"/>
  <c r="AA1372" i="1"/>
  <c r="AB1372" i="1"/>
  <c r="AC1372" i="1"/>
  <c r="AD1372" i="1"/>
  <c r="AE1372" i="1"/>
  <c r="AF1372" i="1"/>
  <c r="AG1372" i="1"/>
  <c r="AH1372" i="1"/>
  <c r="AI1372" i="1"/>
  <c r="AJ1372" i="1"/>
  <c r="AK1372" i="1"/>
  <c r="AL1372" i="1"/>
  <c r="AM1372" i="1"/>
  <c r="AN1372" i="1"/>
  <c r="AO1372" i="1"/>
  <c r="AP1372" i="1"/>
  <c r="AQ1372" i="1"/>
  <c r="AR1372" i="1"/>
  <c r="AS1372" i="1"/>
  <c r="AT1372" i="1"/>
  <c r="AU1372" i="1"/>
  <c r="AV1372" i="1"/>
  <c r="AW1372" i="1"/>
  <c r="AX1372" i="1"/>
  <c r="AY1372" i="1"/>
  <c r="AZ1372" i="1"/>
  <c r="BA1372" i="1"/>
  <c r="BB1372" i="1"/>
  <c r="BC1372" i="1"/>
  <c r="BD1372" i="1"/>
  <c r="BE1372" i="1"/>
  <c r="BF1372" i="1"/>
  <c r="BG1372" i="1"/>
  <c r="BH1372" i="1"/>
  <c r="BI1372" i="1"/>
  <c r="BJ1372" i="1"/>
  <c r="BK1372" i="1"/>
  <c r="BL1372" i="1"/>
  <c r="BM1372" i="1"/>
  <c r="BN1372" i="1"/>
  <c r="BO1372" i="1"/>
  <c r="BP1372" i="1"/>
  <c r="BQ1372" i="1"/>
  <c r="BR1372" i="1"/>
  <c r="BS1372" i="1"/>
  <c r="BT1372" i="1"/>
  <c r="BU1372" i="1"/>
  <c r="BV1372" i="1"/>
  <c r="BW1372" i="1"/>
  <c r="BX1372" i="1"/>
  <c r="BY1372" i="1"/>
  <c r="BZ1372" i="1"/>
  <c r="CA1372" i="1"/>
  <c r="CB1372" i="1"/>
  <c r="CC1372" i="1"/>
  <c r="CD1372" i="1"/>
  <c r="CE1372" i="1"/>
  <c r="CF1372" i="1"/>
  <c r="CG1372" i="1"/>
  <c r="CH1372" i="1"/>
  <c r="CI1372" i="1"/>
  <c r="CJ1372" i="1"/>
  <c r="CK1372" i="1"/>
  <c r="CL1372" i="1"/>
  <c r="CM1372" i="1"/>
  <c r="CN1372" i="1"/>
  <c r="CO1372" i="1"/>
  <c r="CP1372" i="1"/>
  <c r="CQ1372" i="1"/>
  <c r="CR1372" i="1"/>
  <c r="CS1372" i="1"/>
  <c r="CT1372" i="1"/>
  <c r="CU1372" i="1"/>
  <c r="CV1372" i="1"/>
  <c r="CW1372" i="1"/>
  <c r="CX1372" i="1"/>
  <c r="CY1372" i="1"/>
  <c r="CZ1372" i="1"/>
  <c r="DA1372" i="1"/>
  <c r="DB1372" i="1"/>
  <c r="DC1372" i="1"/>
  <c r="DD1372" i="1"/>
  <c r="DE1372" i="1"/>
  <c r="DF1372" i="1"/>
  <c r="DG1372" i="1"/>
  <c r="DH1372" i="1"/>
  <c r="DI1372" i="1"/>
  <c r="Q1373" i="1"/>
  <c r="R1373" i="1"/>
  <c r="S1373" i="1"/>
  <c r="T1373" i="1"/>
  <c r="U1373" i="1"/>
  <c r="V1373" i="1"/>
  <c r="W1373" i="1"/>
  <c r="X1373" i="1"/>
  <c r="Y1373" i="1"/>
  <c r="Z1373" i="1"/>
  <c r="AA1373" i="1"/>
  <c r="AB1373" i="1"/>
  <c r="AC1373" i="1"/>
  <c r="AD1373" i="1"/>
  <c r="AE1373" i="1"/>
  <c r="AF1373" i="1"/>
  <c r="AG1373" i="1"/>
  <c r="AH1373" i="1"/>
  <c r="AI1373" i="1"/>
  <c r="AJ1373" i="1"/>
  <c r="AK1373" i="1"/>
  <c r="AL1373" i="1"/>
  <c r="AM1373" i="1"/>
  <c r="AN1373" i="1"/>
  <c r="AO1373" i="1"/>
  <c r="AP1373" i="1"/>
  <c r="AQ1373" i="1"/>
  <c r="AR1373" i="1"/>
  <c r="AS1373" i="1"/>
  <c r="AT1373" i="1"/>
  <c r="AU1373" i="1"/>
  <c r="AV1373" i="1"/>
  <c r="AW1373" i="1"/>
  <c r="AX1373" i="1"/>
  <c r="AY1373" i="1"/>
  <c r="AZ1373" i="1"/>
  <c r="BA1373" i="1"/>
  <c r="BB1373" i="1"/>
  <c r="BC1373" i="1"/>
  <c r="BD1373" i="1"/>
  <c r="BE1373" i="1"/>
  <c r="BF1373" i="1"/>
  <c r="BG1373" i="1"/>
  <c r="BH1373" i="1"/>
  <c r="BI1373" i="1"/>
  <c r="BJ1373" i="1"/>
  <c r="BK1373" i="1"/>
  <c r="BL1373" i="1"/>
  <c r="BM1373" i="1"/>
  <c r="BN1373" i="1"/>
  <c r="BO1373" i="1"/>
  <c r="BP1373" i="1"/>
  <c r="BQ1373" i="1"/>
  <c r="BR1373" i="1"/>
  <c r="BS1373" i="1"/>
  <c r="BT1373" i="1"/>
  <c r="BU1373" i="1"/>
  <c r="BV1373" i="1"/>
  <c r="BW1373" i="1"/>
  <c r="BX1373" i="1"/>
  <c r="BY1373" i="1"/>
  <c r="BZ1373" i="1"/>
  <c r="CA1373" i="1"/>
  <c r="CB1373" i="1"/>
  <c r="CC1373" i="1"/>
  <c r="CD1373" i="1"/>
  <c r="CE1373" i="1"/>
  <c r="CF1373" i="1"/>
  <c r="CG1373" i="1"/>
  <c r="CH1373" i="1"/>
  <c r="CI1373" i="1"/>
  <c r="CJ1373" i="1"/>
  <c r="CK1373" i="1"/>
  <c r="CL1373" i="1"/>
  <c r="CM1373" i="1"/>
  <c r="CN1373" i="1"/>
  <c r="CO1373" i="1"/>
  <c r="CP1373" i="1"/>
  <c r="CQ1373" i="1"/>
  <c r="CR1373" i="1"/>
  <c r="CS1373" i="1"/>
  <c r="CT1373" i="1"/>
  <c r="CU1373" i="1"/>
  <c r="CV1373" i="1"/>
  <c r="CW1373" i="1"/>
  <c r="CX1373" i="1"/>
  <c r="CY1373" i="1"/>
  <c r="CZ1373" i="1"/>
  <c r="DA1373" i="1"/>
  <c r="DB1373" i="1"/>
  <c r="DC1373" i="1"/>
  <c r="DD1373" i="1"/>
  <c r="DE1373" i="1"/>
  <c r="DF1373" i="1"/>
  <c r="DG1373" i="1"/>
  <c r="DH1373" i="1"/>
  <c r="DI1373" i="1"/>
  <c r="Q1374" i="1"/>
  <c r="R1374" i="1"/>
  <c r="S1374" i="1"/>
  <c r="T1374" i="1"/>
  <c r="U1374" i="1"/>
  <c r="V1374" i="1"/>
  <c r="W1374" i="1"/>
  <c r="X1374" i="1"/>
  <c r="Y1374" i="1"/>
  <c r="Z1374" i="1"/>
  <c r="AA1374" i="1"/>
  <c r="AB1374" i="1"/>
  <c r="AC1374" i="1"/>
  <c r="AD1374" i="1"/>
  <c r="AE1374" i="1"/>
  <c r="AF1374" i="1"/>
  <c r="AG1374" i="1"/>
  <c r="AH1374" i="1"/>
  <c r="AI1374" i="1"/>
  <c r="AJ1374" i="1"/>
  <c r="AK1374" i="1"/>
  <c r="AL1374" i="1"/>
  <c r="AM1374" i="1"/>
  <c r="AN1374" i="1"/>
  <c r="AO1374" i="1"/>
  <c r="AP1374" i="1"/>
  <c r="AQ1374" i="1"/>
  <c r="AR1374" i="1"/>
  <c r="AS1374" i="1"/>
  <c r="AT1374" i="1"/>
  <c r="AU1374" i="1"/>
  <c r="AV1374" i="1"/>
  <c r="AW1374" i="1"/>
  <c r="AX1374" i="1"/>
  <c r="AY1374" i="1"/>
  <c r="AZ1374" i="1"/>
  <c r="BA1374" i="1"/>
  <c r="BB1374" i="1"/>
  <c r="BC1374" i="1"/>
  <c r="BD1374" i="1"/>
  <c r="BE1374" i="1"/>
  <c r="BF1374" i="1"/>
  <c r="BG1374" i="1"/>
  <c r="BH1374" i="1"/>
  <c r="BI1374" i="1"/>
  <c r="BJ1374" i="1"/>
  <c r="BK1374" i="1"/>
  <c r="BL1374" i="1"/>
  <c r="BM1374" i="1"/>
  <c r="BN1374" i="1"/>
  <c r="BO1374" i="1"/>
  <c r="BP1374" i="1"/>
  <c r="BQ1374" i="1"/>
  <c r="BR1374" i="1"/>
  <c r="BS1374" i="1"/>
  <c r="BT1374" i="1"/>
  <c r="BU1374" i="1"/>
  <c r="BV1374" i="1"/>
  <c r="BW1374" i="1"/>
  <c r="BX1374" i="1"/>
  <c r="BY1374" i="1"/>
  <c r="BZ1374" i="1"/>
  <c r="CA1374" i="1"/>
  <c r="CB1374" i="1"/>
  <c r="CC1374" i="1"/>
  <c r="CD1374" i="1"/>
  <c r="CE1374" i="1"/>
  <c r="CF1374" i="1"/>
  <c r="CG1374" i="1"/>
  <c r="CH1374" i="1"/>
  <c r="CI1374" i="1"/>
  <c r="CJ1374" i="1"/>
  <c r="CK1374" i="1"/>
  <c r="CL1374" i="1"/>
  <c r="CM1374" i="1"/>
  <c r="CN1374" i="1"/>
  <c r="CO1374" i="1"/>
  <c r="CP1374" i="1"/>
  <c r="CQ1374" i="1"/>
  <c r="CR1374" i="1"/>
  <c r="CS1374" i="1"/>
  <c r="CT1374" i="1"/>
  <c r="CU1374" i="1"/>
  <c r="CV1374" i="1"/>
  <c r="CW1374" i="1"/>
  <c r="CX1374" i="1"/>
  <c r="CY1374" i="1"/>
  <c r="CZ1374" i="1"/>
  <c r="DA1374" i="1"/>
  <c r="DB1374" i="1"/>
  <c r="DC1374" i="1"/>
  <c r="DD1374" i="1"/>
  <c r="DE1374" i="1"/>
  <c r="DF1374" i="1"/>
  <c r="DG1374" i="1"/>
  <c r="DH1374" i="1"/>
  <c r="DI1374" i="1"/>
  <c r="Q1375" i="1"/>
  <c r="R1375" i="1"/>
  <c r="S1375" i="1"/>
  <c r="T1375" i="1"/>
  <c r="U1375" i="1"/>
  <c r="V1375" i="1"/>
  <c r="W1375" i="1"/>
  <c r="X1375" i="1"/>
  <c r="Y1375" i="1"/>
  <c r="Z1375" i="1"/>
  <c r="AA1375" i="1"/>
  <c r="AB1375" i="1"/>
  <c r="AC1375" i="1"/>
  <c r="AD1375" i="1"/>
  <c r="AE1375" i="1"/>
  <c r="AF1375" i="1"/>
  <c r="AG1375" i="1"/>
  <c r="AH1375" i="1"/>
  <c r="AI1375" i="1"/>
  <c r="AJ1375" i="1"/>
  <c r="AK1375" i="1"/>
  <c r="AL1375" i="1"/>
  <c r="AM1375" i="1"/>
  <c r="AN1375" i="1"/>
  <c r="AO1375" i="1"/>
  <c r="AP1375" i="1"/>
  <c r="AQ1375" i="1"/>
  <c r="AR1375" i="1"/>
  <c r="AS1375" i="1"/>
  <c r="AT1375" i="1"/>
  <c r="AU1375" i="1"/>
  <c r="AV1375" i="1"/>
  <c r="AW1375" i="1"/>
  <c r="AX1375" i="1"/>
  <c r="AY1375" i="1"/>
  <c r="AZ1375" i="1"/>
  <c r="BA1375" i="1"/>
  <c r="BB1375" i="1"/>
  <c r="BC1375" i="1"/>
  <c r="BD1375" i="1"/>
  <c r="BE1375" i="1"/>
  <c r="BF1375" i="1"/>
  <c r="BG1375" i="1"/>
  <c r="BH1375" i="1"/>
  <c r="BI1375" i="1"/>
  <c r="BJ1375" i="1"/>
  <c r="BK1375" i="1"/>
  <c r="BL1375" i="1"/>
  <c r="BM1375" i="1"/>
  <c r="BN1375" i="1"/>
  <c r="BO1375" i="1"/>
  <c r="BP1375" i="1"/>
  <c r="BQ1375" i="1"/>
  <c r="BR1375" i="1"/>
  <c r="BS1375" i="1"/>
  <c r="BT1375" i="1"/>
  <c r="BU1375" i="1"/>
  <c r="BV1375" i="1"/>
  <c r="BW1375" i="1"/>
  <c r="BX1375" i="1"/>
  <c r="BY1375" i="1"/>
  <c r="BZ1375" i="1"/>
  <c r="CA1375" i="1"/>
  <c r="CB1375" i="1"/>
  <c r="CC1375" i="1"/>
  <c r="CD1375" i="1"/>
  <c r="CE1375" i="1"/>
  <c r="CF1375" i="1"/>
  <c r="CG1375" i="1"/>
  <c r="CH1375" i="1"/>
  <c r="CI1375" i="1"/>
  <c r="CJ1375" i="1"/>
  <c r="CK1375" i="1"/>
  <c r="CL1375" i="1"/>
  <c r="CM1375" i="1"/>
  <c r="CN1375" i="1"/>
  <c r="CO1375" i="1"/>
  <c r="CP1375" i="1"/>
  <c r="CQ1375" i="1"/>
  <c r="CR1375" i="1"/>
  <c r="CS1375" i="1"/>
  <c r="CT1375" i="1"/>
  <c r="CU1375" i="1"/>
  <c r="CV1375" i="1"/>
  <c r="CW1375" i="1"/>
  <c r="CX1375" i="1"/>
  <c r="CY1375" i="1"/>
  <c r="CZ1375" i="1"/>
  <c r="DA1375" i="1"/>
  <c r="DB1375" i="1"/>
  <c r="DC1375" i="1"/>
  <c r="DD1375" i="1"/>
  <c r="DE1375" i="1"/>
  <c r="DF1375" i="1"/>
  <c r="DG1375" i="1"/>
  <c r="DH1375" i="1"/>
  <c r="DI1375" i="1"/>
  <c r="Q1376" i="1"/>
  <c r="R1376" i="1"/>
  <c r="S1376" i="1"/>
  <c r="T1376" i="1"/>
  <c r="U1376" i="1"/>
  <c r="V1376" i="1"/>
  <c r="W1376" i="1"/>
  <c r="X1376" i="1"/>
  <c r="Y1376" i="1"/>
  <c r="Z1376" i="1"/>
  <c r="AA1376" i="1"/>
  <c r="AB1376" i="1"/>
  <c r="AC1376" i="1"/>
  <c r="AD1376" i="1"/>
  <c r="AE1376" i="1"/>
  <c r="AF1376" i="1"/>
  <c r="AG1376" i="1"/>
  <c r="AH1376" i="1"/>
  <c r="AI1376" i="1"/>
  <c r="AJ1376" i="1"/>
  <c r="AK1376" i="1"/>
  <c r="AL1376" i="1"/>
  <c r="AM1376" i="1"/>
  <c r="AN1376" i="1"/>
  <c r="AO1376" i="1"/>
  <c r="AP1376" i="1"/>
  <c r="AQ1376" i="1"/>
  <c r="AR1376" i="1"/>
  <c r="AS1376" i="1"/>
  <c r="AT1376" i="1"/>
  <c r="AU1376" i="1"/>
  <c r="AV1376" i="1"/>
  <c r="AW1376" i="1"/>
  <c r="AX1376" i="1"/>
  <c r="AY1376" i="1"/>
  <c r="AZ1376" i="1"/>
  <c r="BA1376" i="1"/>
  <c r="BB1376" i="1"/>
  <c r="BC1376" i="1"/>
  <c r="BD1376" i="1"/>
  <c r="BE1376" i="1"/>
  <c r="BF1376" i="1"/>
  <c r="BG1376" i="1"/>
  <c r="BH1376" i="1"/>
  <c r="BI1376" i="1"/>
  <c r="BJ1376" i="1"/>
  <c r="BK1376" i="1"/>
  <c r="BL1376" i="1"/>
  <c r="BM1376" i="1"/>
  <c r="BN1376" i="1"/>
  <c r="BO1376" i="1"/>
  <c r="BP1376" i="1"/>
  <c r="BQ1376" i="1"/>
  <c r="BR1376" i="1"/>
  <c r="BS1376" i="1"/>
  <c r="BT1376" i="1"/>
  <c r="BU1376" i="1"/>
  <c r="BV1376" i="1"/>
  <c r="BW1376" i="1"/>
  <c r="BX1376" i="1"/>
  <c r="BY1376" i="1"/>
  <c r="BZ1376" i="1"/>
  <c r="CA1376" i="1"/>
  <c r="CB1376" i="1"/>
  <c r="CC1376" i="1"/>
  <c r="CD1376" i="1"/>
  <c r="CE1376" i="1"/>
  <c r="CF1376" i="1"/>
  <c r="CG1376" i="1"/>
  <c r="CH1376" i="1"/>
  <c r="CI1376" i="1"/>
  <c r="CJ1376" i="1"/>
  <c r="CK1376" i="1"/>
  <c r="CL1376" i="1"/>
  <c r="CM1376" i="1"/>
  <c r="CN1376" i="1"/>
  <c r="CO1376" i="1"/>
  <c r="CP1376" i="1"/>
  <c r="CQ1376" i="1"/>
  <c r="CR1376" i="1"/>
  <c r="CS1376" i="1"/>
  <c r="CT1376" i="1"/>
  <c r="CU1376" i="1"/>
  <c r="CV1376" i="1"/>
  <c r="CW1376" i="1"/>
  <c r="CX1376" i="1"/>
  <c r="CY1376" i="1"/>
  <c r="CZ1376" i="1"/>
  <c r="DA1376" i="1"/>
  <c r="DB1376" i="1"/>
  <c r="DC1376" i="1"/>
  <c r="DD1376" i="1"/>
  <c r="DE1376" i="1"/>
  <c r="DF1376" i="1"/>
  <c r="DG1376" i="1"/>
  <c r="DH1376" i="1"/>
  <c r="DI1376" i="1"/>
  <c r="Q1377" i="1"/>
  <c r="R1377" i="1"/>
  <c r="S1377" i="1"/>
  <c r="T1377" i="1"/>
  <c r="U1377" i="1"/>
  <c r="V1377" i="1"/>
  <c r="W1377" i="1"/>
  <c r="X1377" i="1"/>
  <c r="Y1377" i="1"/>
  <c r="Z1377" i="1"/>
  <c r="AA1377" i="1"/>
  <c r="AB1377" i="1"/>
  <c r="AC1377" i="1"/>
  <c r="AD1377" i="1"/>
  <c r="AE1377" i="1"/>
  <c r="AF1377" i="1"/>
  <c r="AG1377" i="1"/>
  <c r="AH1377" i="1"/>
  <c r="AI1377" i="1"/>
  <c r="AJ1377" i="1"/>
  <c r="AK1377" i="1"/>
  <c r="AL1377" i="1"/>
  <c r="AM1377" i="1"/>
  <c r="AN1377" i="1"/>
  <c r="AO1377" i="1"/>
  <c r="AP1377" i="1"/>
  <c r="AQ1377" i="1"/>
  <c r="AR1377" i="1"/>
  <c r="AS1377" i="1"/>
  <c r="AT1377" i="1"/>
  <c r="AU1377" i="1"/>
  <c r="AV1377" i="1"/>
  <c r="AW1377" i="1"/>
  <c r="AX1377" i="1"/>
  <c r="AY1377" i="1"/>
  <c r="AZ1377" i="1"/>
  <c r="BA1377" i="1"/>
  <c r="BB1377" i="1"/>
  <c r="BC1377" i="1"/>
  <c r="BD1377" i="1"/>
  <c r="BE1377" i="1"/>
  <c r="BF1377" i="1"/>
  <c r="BG1377" i="1"/>
  <c r="BH1377" i="1"/>
  <c r="BI1377" i="1"/>
  <c r="BJ1377" i="1"/>
  <c r="BK1377" i="1"/>
  <c r="BL1377" i="1"/>
  <c r="BM1377" i="1"/>
  <c r="BN1377" i="1"/>
  <c r="BO1377" i="1"/>
  <c r="BP1377" i="1"/>
  <c r="BQ1377" i="1"/>
  <c r="BR1377" i="1"/>
  <c r="BS1377" i="1"/>
  <c r="BT1377" i="1"/>
  <c r="BU1377" i="1"/>
  <c r="BV1377" i="1"/>
  <c r="BW1377" i="1"/>
  <c r="BX1377" i="1"/>
  <c r="BY1377" i="1"/>
  <c r="BZ1377" i="1"/>
  <c r="CA1377" i="1"/>
  <c r="CB1377" i="1"/>
  <c r="CC1377" i="1"/>
  <c r="CD1377" i="1"/>
  <c r="CE1377" i="1"/>
  <c r="CF1377" i="1"/>
  <c r="CG1377" i="1"/>
  <c r="CH1377" i="1"/>
  <c r="CI1377" i="1"/>
  <c r="CJ1377" i="1"/>
  <c r="CK1377" i="1"/>
  <c r="CL1377" i="1"/>
  <c r="CM1377" i="1"/>
  <c r="CN1377" i="1"/>
  <c r="CO1377" i="1"/>
  <c r="CP1377" i="1"/>
  <c r="CQ1377" i="1"/>
  <c r="CR1377" i="1"/>
  <c r="CS1377" i="1"/>
  <c r="CT1377" i="1"/>
  <c r="CU1377" i="1"/>
  <c r="CV1377" i="1"/>
  <c r="CW1377" i="1"/>
  <c r="CX1377" i="1"/>
  <c r="CY1377" i="1"/>
  <c r="CZ1377" i="1"/>
  <c r="DA1377" i="1"/>
  <c r="DB1377" i="1"/>
  <c r="DC1377" i="1"/>
  <c r="DD1377" i="1"/>
  <c r="DE1377" i="1"/>
  <c r="DF1377" i="1"/>
  <c r="DG1377" i="1"/>
  <c r="DH1377" i="1"/>
  <c r="DI1377" i="1"/>
  <c r="Q1378" i="1"/>
  <c r="R1378" i="1"/>
  <c r="S1378" i="1"/>
  <c r="T1378" i="1"/>
  <c r="U1378" i="1"/>
  <c r="V1378" i="1"/>
  <c r="W1378" i="1"/>
  <c r="X1378" i="1"/>
  <c r="Y1378" i="1"/>
  <c r="Z1378" i="1"/>
  <c r="AA1378" i="1"/>
  <c r="AB1378" i="1"/>
  <c r="AC1378" i="1"/>
  <c r="AD1378" i="1"/>
  <c r="AE1378" i="1"/>
  <c r="AF1378" i="1"/>
  <c r="AG1378" i="1"/>
  <c r="AH1378" i="1"/>
  <c r="AI1378" i="1"/>
  <c r="AJ1378" i="1"/>
  <c r="AK1378" i="1"/>
  <c r="AL1378" i="1"/>
  <c r="AM1378" i="1"/>
  <c r="AN1378" i="1"/>
  <c r="AO1378" i="1"/>
  <c r="AP1378" i="1"/>
  <c r="AQ1378" i="1"/>
  <c r="AR1378" i="1"/>
  <c r="AS1378" i="1"/>
  <c r="AT1378" i="1"/>
  <c r="AU1378" i="1"/>
  <c r="AV1378" i="1"/>
  <c r="AW1378" i="1"/>
  <c r="AX1378" i="1"/>
  <c r="AY1378" i="1"/>
  <c r="AZ1378" i="1"/>
  <c r="BA1378" i="1"/>
  <c r="BB1378" i="1"/>
  <c r="BC1378" i="1"/>
  <c r="BD1378" i="1"/>
  <c r="BE1378" i="1"/>
  <c r="BF1378" i="1"/>
  <c r="BG1378" i="1"/>
  <c r="BH1378" i="1"/>
  <c r="BI1378" i="1"/>
  <c r="BJ1378" i="1"/>
  <c r="BK1378" i="1"/>
  <c r="BL1378" i="1"/>
  <c r="BM1378" i="1"/>
  <c r="BN1378" i="1"/>
  <c r="BO1378" i="1"/>
  <c r="BP1378" i="1"/>
  <c r="BQ1378" i="1"/>
  <c r="BR1378" i="1"/>
  <c r="BS1378" i="1"/>
  <c r="BT1378" i="1"/>
  <c r="BU1378" i="1"/>
  <c r="BV1378" i="1"/>
  <c r="BW1378" i="1"/>
  <c r="BX1378" i="1"/>
  <c r="BY1378" i="1"/>
  <c r="BZ1378" i="1"/>
  <c r="CA1378" i="1"/>
  <c r="CB1378" i="1"/>
  <c r="CC1378" i="1"/>
  <c r="CD1378" i="1"/>
  <c r="CE1378" i="1"/>
  <c r="CF1378" i="1"/>
  <c r="CG1378" i="1"/>
  <c r="CH1378" i="1"/>
  <c r="CI1378" i="1"/>
  <c r="CJ1378" i="1"/>
  <c r="CK1378" i="1"/>
  <c r="CL1378" i="1"/>
  <c r="CM1378" i="1"/>
  <c r="CN1378" i="1"/>
  <c r="CO1378" i="1"/>
  <c r="CP1378" i="1"/>
  <c r="CQ1378" i="1"/>
  <c r="CR1378" i="1"/>
  <c r="CS1378" i="1"/>
  <c r="CT1378" i="1"/>
  <c r="CU1378" i="1"/>
  <c r="CV1378" i="1"/>
  <c r="CW1378" i="1"/>
  <c r="CX1378" i="1"/>
  <c r="CY1378" i="1"/>
  <c r="CZ1378" i="1"/>
  <c r="DA1378" i="1"/>
  <c r="DB1378" i="1"/>
  <c r="DC1378" i="1"/>
  <c r="DD1378" i="1"/>
  <c r="DE1378" i="1"/>
  <c r="DF1378" i="1"/>
  <c r="DG1378" i="1"/>
  <c r="DH1378" i="1"/>
  <c r="DI1378" i="1"/>
  <c r="Q1379" i="1"/>
  <c r="R1379" i="1"/>
  <c r="S1379" i="1"/>
  <c r="T1379" i="1"/>
  <c r="U1379" i="1"/>
  <c r="V1379" i="1"/>
  <c r="W1379" i="1"/>
  <c r="X1379" i="1"/>
  <c r="Y1379" i="1"/>
  <c r="Z1379" i="1"/>
  <c r="AA1379" i="1"/>
  <c r="AB1379" i="1"/>
  <c r="AC1379" i="1"/>
  <c r="AD1379" i="1"/>
  <c r="AE1379" i="1"/>
  <c r="AF1379" i="1"/>
  <c r="AG1379" i="1"/>
  <c r="AH1379" i="1"/>
  <c r="AI1379" i="1"/>
  <c r="AJ1379" i="1"/>
  <c r="AK1379" i="1"/>
  <c r="AL1379" i="1"/>
  <c r="AM1379" i="1"/>
  <c r="AN1379" i="1"/>
  <c r="AO1379" i="1"/>
  <c r="AP1379" i="1"/>
  <c r="AQ1379" i="1"/>
  <c r="AR1379" i="1"/>
  <c r="AS1379" i="1"/>
  <c r="AT1379" i="1"/>
  <c r="AU1379" i="1"/>
  <c r="AV1379" i="1"/>
  <c r="AW1379" i="1"/>
  <c r="AX1379" i="1"/>
  <c r="AY1379" i="1"/>
  <c r="AZ1379" i="1"/>
  <c r="BA1379" i="1"/>
  <c r="BB1379" i="1"/>
  <c r="BC1379" i="1"/>
  <c r="BD1379" i="1"/>
  <c r="BE1379" i="1"/>
  <c r="BF1379" i="1"/>
  <c r="BG1379" i="1"/>
  <c r="BH1379" i="1"/>
  <c r="BI1379" i="1"/>
  <c r="BJ1379" i="1"/>
  <c r="BK1379" i="1"/>
  <c r="BL1379" i="1"/>
  <c r="BM1379" i="1"/>
  <c r="BN1379" i="1"/>
  <c r="BO1379" i="1"/>
  <c r="BP1379" i="1"/>
  <c r="BQ1379" i="1"/>
  <c r="BR1379" i="1"/>
  <c r="BS1379" i="1"/>
  <c r="BT1379" i="1"/>
  <c r="BU1379" i="1"/>
  <c r="BV1379" i="1"/>
  <c r="BW1379" i="1"/>
  <c r="BX1379" i="1"/>
  <c r="BY1379" i="1"/>
  <c r="BZ1379" i="1"/>
  <c r="CA1379" i="1"/>
  <c r="CB1379" i="1"/>
  <c r="CC1379" i="1"/>
  <c r="CD1379" i="1"/>
  <c r="CE1379" i="1"/>
  <c r="CF1379" i="1"/>
  <c r="CG1379" i="1"/>
  <c r="CH1379" i="1"/>
  <c r="CI1379" i="1"/>
  <c r="CJ1379" i="1"/>
  <c r="CK1379" i="1"/>
  <c r="CL1379" i="1"/>
  <c r="CM1379" i="1"/>
  <c r="CN1379" i="1"/>
  <c r="CO1379" i="1"/>
  <c r="CP1379" i="1"/>
  <c r="CQ1379" i="1"/>
  <c r="CR1379" i="1"/>
  <c r="CS1379" i="1"/>
  <c r="CT1379" i="1"/>
  <c r="CU1379" i="1"/>
  <c r="CV1379" i="1"/>
  <c r="CW1379" i="1"/>
  <c r="CX1379" i="1"/>
  <c r="CY1379" i="1"/>
  <c r="CZ1379" i="1"/>
  <c r="DA1379" i="1"/>
  <c r="DB1379" i="1"/>
  <c r="DC1379" i="1"/>
  <c r="DD1379" i="1"/>
  <c r="DE1379" i="1"/>
  <c r="DF1379" i="1"/>
  <c r="DG1379" i="1"/>
  <c r="DH1379" i="1"/>
  <c r="DI1379" i="1"/>
  <c r="Q1380" i="1"/>
  <c r="R1380" i="1"/>
  <c r="S1380" i="1"/>
  <c r="T1380" i="1"/>
  <c r="U1380" i="1"/>
  <c r="V1380" i="1"/>
  <c r="W1380" i="1"/>
  <c r="X1380" i="1"/>
  <c r="Y1380" i="1"/>
  <c r="Z1380" i="1"/>
  <c r="AA1380" i="1"/>
  <c r="AB1380" i="1"/>
  <c r="AC1380" i="1"/>
  <c r="AD1380" i="1"/>
  <c r="AE1380" i="1"/>
  <c r="AF1380" i="1"/>
  <c r="AG1380" i="1"/>
  <c r="AH1380" i="1"/>
  <c r="AI1380" i="1"/>
  <c r="AJ1380" i="1"/>
  <c r="AK1380" i="1"/>
  <c r="AL1380" i="1"/>
  <c r="AM1380" i="1"/>
  <c r="AN1380" i="1"/>
  <c r="AO1380" i="1"/>
  <c r="AP1380" i="1"/>
  <c r="AQ1380" i="1"/>
  <c r="AR1380" i="1"/>
  <c r="AS1380" i="1"/>
  <c r="AT1380" i="1"/>
  <c r="AU1380" i="1"/>
  <c r="AV1380" i="1"/>
  <c r="AW1380" i="1"/>
  <c r="AX1380" i="1"/>
  <c r="AY1380" i="1"/>
  <c r="AZ1380" i="1"/>
  <c r="BA1380" i="1"/>
  <c r="BB1380" i="1"/>
  <c r="BC1380" i="1"/>
  <c r="BD1380" i="1"/>
  <c r="BE1380" i="1"/>
  <c r="BF1380" i="1"/>
  <c r="BG1380" i="1"/>
  <c r="BH1380" i="1"/>
  <c r="BI1380" i="1"/>
  <c r="BJ1380" i="1"/>
  <c r="BK1380" i="1"/>
  <c r="BL1380" i="1"/>
  <c r="BM1380" i="1"/>
  <c r="BN1380" i="1"/>
  <c r="BO1380" i="1"/>
  <c r="BP1380" i="1"/>
  <c r="BQ1380" i="1"/>
  <c r="BR1380" i="1"/>
  <c r="BS1380" i="1"/>
  <c r="BT1380" i="1"/>
  <c r="BU1380" i="1"/>
  <c r="BV1380" i="1"/>
  <c r="BW1380" i="1"/>
  <c r="BX1380" i="1"/>
  <c r="BY1380" i="1"/>
  <c r="BZ1380" i="1"/>
  <c r="CA1380" i="1"/>
  <c r="CB1380" i="1"/>
  <c r="CC1380" i="1"/>
  <c r="CD1380" i="1"/>
  <c r="CE1380" i="1"/>
  <c r="CF1380" i="1"/>
  <c r="CG1380" i="1"/>
  <c r="CH1380" i="1"/>
  <c r="CI1380" i="1"/>
  <c r="CJ1380" i="1"/>
  <c r="CK1380" i="1"/>
  <c r="CL1380" i="1"/>
  <c r="CM1380" i="1"/>
  <c r="CN1380" i="1"/>
  <c r="CO1380" i="1"/>
  <c r="CP1380" i="1"/>
  <c r="CQ1380" i="1"/>
  <c r="CR1380" i="1"/>
  <c r="CS1380" i="1"/>
  <c r="CT1380" i="1"/>
  <c r="CU1380" i="1"/>
  <c r="CV1380" i="1"/>
  <c r="CW1380" i="1"/>
  <c r="CX1380" i="1"/>
  <c r="CY1380" i="1"/>
  <c r="CZ1380" i="1"/>
  <c r="DA1380" i="1"/>
  <c r="DB1380" i="1"/>
  <c r="DC1380" i="1"/>
  <c r="DD1380" i="1"/>
  <c r="DE1380" i="1"/>
  <c r="DF1380" i="1"/>
  <c r="DG1380" i="1"/>
  <c r="DH1380" i="1"/>
  <c r="DI1380" i="1"/>
  <c r="Q1381" i="1"/>
  <c r="R1381" i="1"/>
  <c r="S1381" i="1"/>
  <c r="T1381" i="1"/>
  <c r="U1381" i="1"/>
  <c r="V1381" i="1"/>
  <c r="W1381" i="1"/>
  <c r="X1381" i="1"/>
  <c r="Y1381" i="1"/>
  <c r="Z1381" i="1"/>
  <c r="AA1381" i="1"/>
  <c r="AB1381" i="1"/>
  <c r="AC1381" i="1"/>
  <c r="AD1381" i="1"/>
  <c r="AE1381" i="1"/>
  <c r="AF1381" i="1"/>
  <c r="AG1381" i="1"/>
  <c r="AH1381" i="1"/>
  <c r="AI1381" i="1"/>
  <c r="AJ1381" i="1"/>
  <c r="AK1381" i="1"/>
  <c r="AL1381" i="1"/>
  <c r="AM1381" i="1"/>
  <c r="AN1381" i="1"/>
  <c r="AO1381" i="1"/>
  <c r="AP1381" i="1"/>
  <c r="AQ1381" i="1"/>
  <c r="AR1381" i="1"/>
  <c r="AS1381" i="1"/>
  <c r="AT1381" i="1"/>
  <c r="AU1381" i="1"/>
  <c r="AV1381" i="1"/>
  <c r="AW1381" i="1"/>
  <c r="AX1381" i="1"/>
  <c r="AY1381" i="1"/>
  <c r="AZ1381" i="1"/>
  <c r="BA1381" i="1"/>
  <c r="BB1381" i="1"/>
  <c r="BC1381" i="1"/>
  <c r="BD1381" i="1"/>
  <c r="BE1381" i="1"/>
  <c r="BF1381" i="1"/>
  <c r="BG1381" i="1"/>
  <c r="BH1381" i="1"/>
  <c r="BI1381" i="1"/>
  <c r="BJ1381" i="1"/>
  <c r="BK1381" i="1"/>
  <c r="BL1381" i="1"/>
  <c r="BM1381" i="1"/>
  <c r="BN1381" i="1"/>
  <c r="BO1381" i="1"/>
  <c r="BP1381" i="1"/>
  <c r="BQ1381" i="1"/>
  <c r="BR1381" i="1"/>
  <c r="BS1381" i="1"/>
  <c r="BT1381" i="1"/>
  <c r="BU1381" i="1"/>
  <c r="BV1381" i="1"/>
  <c r="BW1381" i="1"/>
  <c r="BX1381" i="1"/>
  <c r="BY1381" i="1"/>
  <c r="BZ1381" i="1"/>
  <c r="CA1381" i="1"/>
  <c r="CB1381" i="1"/>
  <c r="CC1381" i="1"/>
  <c r="CD1381" i="1"/>
  <c r="CE1381" i="1"/>
  <c r="CF1381" i="1"/>
  <c r="CG1381" i="1"/>
  <c r="CH1381" i="1"/>
  <c r="CI1381" i="1"/>
  <c r="CJ1381" i="1"/>
  <c r="CK1381" i="1"/>
  <c r="CL1381" i="1"/>
  <c r="CM1381" i="1"/>
  <c r="CN1381" i="1"/>
  <c r="CO1381" i="1"/>
  <c r="CP1381" i="1"/>
  <c r="CQ1381" i="1"/>
  <c r="CR1381" i="1"/>
  <c r="CS1381" i="1"/>
  <c r="CT1381" i="1"/>
  <c r="CU1381" i="1"/>
  <c r="CV1381" i="1"/>
  <c r="CW1381" i="1"/>
  <c r="CX1381" i="1"/>
  <c r="CY1381" i="1"/>
  <c r="CZ1381" i="1"/>
  <c r="DA1381" i="1"/>
  <c r="DB1381" i="1"/>
  <c r="DC1381" i="1"/>
  <c r="DD1381" i="1"/>
  <c r="DE1381" i="1"/>
  <c r="DF1381" i="1"/>
  <c r="DG1381" i="1"/>
  <c r="DH1381" i="1"/>
  <c r="DI1381" i="1"/>
  <c r="Q1382" i="1"/>
  <c r="R1382" i="1"/>
  <c r="S1382" i="1"/>
  <c r="T1382" i="1"/>
  <c r="U1382" i="1"/>
  <c r="V1382" i="1"/>
  <c r="W1382" i="1"/>
  <c r="X1382" i="1"/>
  <c r="Y1382" i="1"/>
  <c r="Z1382" i="1"/>
  <c r="AA1382" i="1"/>
  <c r="AB1382" i="1"/>
  <c r="AC1382" i="1"/>
  <c r="AD1382" i="1"/>
  <c r="AE1382" i="1"/>
  <c r="AF1382" i="1"/>
  <c r="AG1382" i="1"/>
  <c r="AH1382" i="1"/>
  <c r="AI1382" i="1"/>
  <c r="AJ1382" i="1"/>
  <c r="AK1382" i="1"/>
  <c r="AL1382" i="1"/>
  <c r="AM1382" i="1"/>
  <c r="AN1382" i="1"/>
  <c r="AO1382" i="1"/>
  <c r="AP1382" i="1"/>
  <c r="AQ1382" i="1"/>
  <c r="AR1382" i="1"/>
  <c r="AS1382" i="1"/>
  <c r="AT1382" i="1"/>
  <c r="AU1382" i="1"/>
  <c r="AV1382" i="1"/>
  <c r="AW1382" i="1"/>
  <c r="AX1382" i="1"/>
  <c r="AY1382" i="1"/>
  <c r="AZ1382" i="1"/>
  <c r="BA1382" i="1"/>
  <c r="BB1382" i="1"/>
  <c r="BC1382" i="1"/>
  <c r="BD1382" i="1"/>
  <c r="BE1382" i="1"/>
  <c r="BF1382" i="1"/>
  <c r="BG1382" i="1"/>
  <c r="BH1382" i="1"/>
  <c r="BI1382" i="1"/>
  <c r="BJ1382" i="1"/>
  <c r="BK1382" i="1"/>
  <c r="BL1382" i="1"/>
  <c r="BM1382" i="1"/>
  <c r="BN1382" i="1"/>
  <c r="BO1382" i="1"/>
  <c r="BP1382" i="1"/>
  <c r="BQ1382" i="1"/>
  <c r="BR1382" i="1"/>
  <c r="BS1382" i="1"/>
  <c r="BT1382" i="1"/>
  <c r="BU1382" i="1"/>
  <c r="BV1382" i="1"/>
  <c r="BW1382" i="1"/>
  <c r="BX1382" i="1"/>
  <c r="BY1382" i="1"/>
  <c r="BZ1382" i="1"/>
  <c r="CA1382" i="1"/>
  <c r="CB1382" i="1"/>
  <c r="CC1382" i="1"/>
  <c r="CD1382" i="1"/>
  <c r="CE1382" i="1"/>
  <c r="CF1382" i="1"/>
  <c r="CG1382" i="1"/>
  <c r="CH1382" i="1"/>
  <c r="CI1382" i="1"/>
  <c r="CJ1382" i="1"/>
  <c r="CK1382" i="1"/>
  <c r="CL1382" i="1"/>
  <c r="CM1382" i="1"/>
  <c r="CN1382" i="1"/>
  <c r="CO1382" i="1"/>
  <c r="CP1382" i="1"/>
  <c r="CQ1382" i="1"/>
  <c r="CR1382" i="1"/>
  <c r="CS1382" i="1"/>
  <c r="CT1382" i="1"/>
  <c r="CU1382" i="1"/>
  <c r="CV1382" i="1"/>
  <c r="CW1382" i="1"/>
  <c r="CX1382" i="1"/>
  <c r="CY1382" i="1"/>
  <c r="CZ1382" i="1"/>
  <c r="DA1382" i="1"/>
  <c r="DB1382" i="1"/>
  <c r="DC1382" i="1"/>
  <c r="DD1382" i="1"/>
  <c r="DE1382" i="1"/>
  <c r="DF1382" i="1"/>
  <c r="DG1382" i="1"/>
  <c r="DH1382" i="1"/>
  <c r="DI1382" i="1"/>
  <c r="Q1383" i="1"/>
  <c r="R1383" i="1"/>
  <c r="S1383" i="1"/>
  <c r="T1383" i="1"/>
  <c r="U1383" i="1"/>
  <c r="V1383" i="1"/>
  <c r="W1383" i="1"/>
  <c r="X1383" i="1"/>
  <c r="Y1383" i="1"/>
  <c r="Z1383" i="1"/>
  <c r="AA1383" i="1"/>
  <c r="AB1383" i="1"/>
  <c r="AC1383" i="1"/>
  <c r="AD1383" i="1"/>
  <c r="AE1383" i="1"/>
  <c r="AF1383" i="1"/>
  <c r="AG1383" i="1"/>
  <c r="AH1383" i="1"/>
  <c r="AI1383" i="1"/>
  <c r="AJ1383" i="1"/>
  <c r="AK1383" i="1"/>
  <c r="AL1383" i="1"/>
  <c r="AM1383" i="1"/>
  <c r="AN1383" i="1"/>
  <c r="AO1383" i="1"/>
  <c r="AP1383" i="1"/>
  <c r="AQ1383" i="1"/>
  <c r="AR1383" i="1"/>
  <c r="AS1383" i="1"/>
  <c r="AT1383" i="1"/>
  <c r="AU1383" i="1"/>
  <c r="AV1383" i="1"/>
  <c r="AW1383" i="1"/>
  <c r="AX1383" i="1"/>
  <c r="AY1383" i="1"/>
  <c r="AZ1383" i="1"/>
  <c r="BA1383" i="1"/>
  <c r="BB1383" i="1"/>
  <c r="BC1383" i="1"/>
  <c r="BD1383" i="1"/>
  <c r="BE1383" i="1"/>
  <c r="BF1383" i="1"/>
  <c r="BG1383" i="1"/>
  <c r="BH1383" i="1"/>
  <c r="BI1383" i="1"/>
  <c r="BJ1383" i="1"/>
  <c r="BK1383" i="1"/>
  <c r="BL1383" i="1"/>
  <c r="BM1383" i="1"/>
  <c r="BN1383" i="1"/>
  <c r="BO1383" i="1"/>
  <c r="BP1383" i="1"/>
  <c r="BQ1383" i="1"/>
  <c r="BR1383" i="1"/>
  <c r="BS1383" i="1"/>
  <c r="BT1383" i="1"/>
  <c r="BU1383" i="1"/>
  <c r="BV1383" i="1"/>
  <c r="BW1383" i="1"/>
  <c r="BX1383" i="1"/>
  <c r="BY1383" i="1"/>
  <c r="BZ1383" i="1"/>
  <c r="CA1383" i="1"/>
  <c r="CB1383" i="1"/>
  <c r="CC1383" i="1"/>
  <c r="CD1383" i="1"/>
  <c r="CE1383" i="1"/>
  <c r="CF1383" i="1"/>
  <c r="CG1383" i="1"/>
  <c r="CH1383" i="1"/>
  <c r="CI1383" i="1"/>
  <c r="CJ1383" i="1"/>
  <c r="CK1383" i="1"/>
  <c r="CL1383" i="1"/>
  <c r="CM1383" i="1"/>
  <c r="CN1383" i="1"/>
  <c r="CO1383" i="1"/>
  <c r="CP1383" i="1"/>
  <c r="CQ1383" i="1"/>
  <c r="CR1383" i="1"/>
  <c r="CS1383" i="1"/>
  <c r="CT1383" i="1"/>
  <c r="CU1383" i="1"/>
  <c r="CV1383" i="1"/>
  <c r="CW1383" i="1"/>
  <c r="CX1383" i="1"/>
  <c r="CY1383" i="1"/>
  <c r="CZ1383" i="1"/>
  <c r="DA1383" i="1"/>
  <c r="DB1383" i="1"/>
  <c r="DC1383" i="1"/>
  <c r="DD1383" i="1"/>
  <c r="DE1383" i="1"/>
  <c r="DF1383" i="1"/>
  <c r="DG1383" i="1"/>
  <c r="DH1383" i="1"/>
  <c r="DI1383" i="1"/>
  <c r="Q1384" i="1"/>
  <c r="R1384" i="1"/>
  <c r="S1384" i="1"/>
  <c r="T1384" i="1"/>
  <c r="U1384" i="1"/>
  <c r="V1384" i="1"/>
  <c r="W1384" i="1"/>
  <c r="X1384" i="1"/>
  <c r="Y1384" i="1"/>
  <c r="Z1384" i="1"/>
  <c r="AA1384" i="1"/>
  <c r="AB1384" i="1"/>
  <c r="AC1384" i="1"/>
  <c r="AD1384" i="1"/>
  <c r="AE1384" i="1"/>
  <c r="AF1384" i="1"/>
  <c r="AG1384" i="1"/>
  <c r="AH1384" i="1"/>
  <c r="AI1384" i="1"/>
  <c r="AJ1384" i="1"/>
  <c r="AK1384" i="1"/>
  <c r="AL1384" i="1"/>
  <c r="AM1384" i="1"/>
  <c r="AN1384" i="1"/>
  <c r="AO1384" i="1"/>
  <c r="AP1384" i="1"/>
  <c r="AQ1384" i="1"/>
  <c r="AR1384" i="1"/>
  <c r="AS1384" i="1"/>
  <c r="AT1384" i="1"/>
  <c r="AU1384" i="1"/>
  <c r="AV1384" i="1"/>
  <c r="AW1384" i="1"/>
  <c r="AX1384" i="1"/>
  <c r="AY1384" i="1"/>
  <c r="AZ1384" i="1"/>
  <c r="BA1384" i="1"/>
  <c r="BB1384" i="1"/>
  <c r="BC1384" i="1"/>
  <c r="BD1384" i="1"/>
  <c r="BE1384" i="1"/>
  <c r="BF1384" i="1"/>
  <c r="BG1384" i="1"/>
  <c r="BH1384" i="1"/>
  <c r="BI1384" i="1"/>
  <c r="BJ1384" i="1"/>
  <c r="BK1384" i="1"/>
  <c r="BL1384" i="1"/>
  <c r="BM1384" i="1"/>
  <c r="BN1384" i="1"/>
  <c r="BO1384" i="1"/>
  <c r="BP1384" i="1"/>
  <c r="BQ1384" i="1"/>
  <c r="BR1384" i="1"/>
  <c r="BS1384" i="1"/>
  <c r="BT1384" i="1"/>
  <c r="BU1384" i="1"/>
  <c r="BV1384" i="1"/>
  <c r="BW1384" i="1"/>
  <c r="BX1384" i="1"/>
  <c r="BY1384" i="1"/>
  <c r="BZ1384" i="1"/>
  <c r="CA1384" i="1"/>
  <c r="CB1384" i="1"/>
  <c r="CC1384" i="1"/>
  <c r="CD1384" i="1"/>
  <c r="CE1384" i="1"/>
  <c r="CF1384" i="1"/>
  <c r="CG1384" i="1"/>
  <c r="CH1384" i="1"/>
  <c r="CI1384" i="1"/>
  <c r="CJ1384" i="1"/>
  <c r="CK1384" i="1"/>
  <c r="CL1384" i="1"/>
  <c r="CM1384" i="1"/>
  <c r="CN1384" i="1"/>
  <c r="CO1384" i="1"/>
  <c r="CP1384" i="1"/>
  <c r="CQ1384" i="1"/>
  <c r="CR1384" i="1"/>
  <c r="CS1384" i="1"/>
  <c r="CT1384" i="1"/>
  <c r="CU1384" i="1"/>
  <c r="CV1384" i="1"/>
  <c r="CW1384" i="1"/>
  <c r="CX1384" i="1"/>
  <c r="CY1384" i="1"/>
  <c r="CZ1384" i="1"/>
  <c r="DA1384" i="1"/>
  <c r="DB1384" i="1"/>
  <c r="DC1384" i="1"/>
  <c r="DD1384" i="1"/>
  <c r="DE1384" i="1"/>
  <c r="DF1384" i="1"/>
  <c r="DG1384" i="1"/>
  <c r="DH1384" i="1"/>
  <c r="DI1384" i="1"/>
  <c r="Q1385" i="1"/>
  <c r="R1385" i="1"/>
  <c r="S1385" i="1"/>
  <c r="T1385" i="1"/>
  <c r="U1385" i="1"/>
  <c r="V1385" i="1"/>
  <c r="W1385" i="1"/>
  <c r="X1385" i="1"/>
  <c r="Y1385" i="1"/>
  <c r="Z1385" i="1"/>
  <c r="AA1385" i="1"/>
  <c r="AB1385" i="1"/>
  <c r="AC1385" i="1"/>
  <c r="AD1385" i="1"/>
  <c r="AE1385" i="1"/>
  <c r="AF1385" i="1"/>
  <c r="AG1385" i="1"/>
  <c r="AH1385" i="1"/>
  <c r="AI1385" i="1"/>
  <c r="AJ1385" i="1"/>
  <c r="AK1385" i="1"/>
  <c r="AL1385" i="1"/>
  <c r="AM1385" i="1"/>
  <c r="AN1385" i="1"/>
  <c r="AO1385" i="1"/>
  <c r="AP1385" i="1"/>
  <c r="AQ1385" i="1"/>
  <c r="AR1385" i="1"/>
  <c r="AS1385" i="1"/>
  <c r="AT1385" i="1"/>
  <c r="AU1385" i="1"/>
  <c r="AV1385" i="1"/>
  <c r="AW1385" i="1"/>
  <c r="AX1385" i="1"/>
  <c r="AY1385" i="1"/>
  <c r="AZ1385" i="1"/>
  <c r="BA1385" i="1"/>
  <c r="BB1385" i="1"/>
  <c r="BC1385" i="1"/>
  <c r="BD1385" i="1"/>
  <c r="BE1385" i="1"/>
  <c r="BF1385" i="1"/>
  <c r="BG1385" i="1"/>
  <c r="BH1385" i="1"/>
  <c r="BI1385" i="1"/>
  <c r="BJ1385" i="1"/>
  <c r="BK1385" i="1"/>
  <c r="BL1385" i="1"/>
  <c r="BM1385" i="1"/>
  <c r="BN1385" i="1"/>
  <c r="BO1385" i="1"/>
  <c r="BP1385" i="1"/>
  <c r="BQ1385" i="1"/>
  <c r="BR1385" i="1"/>
  <c r="BS1385" i="1"/>
  <c r="BT1385" i="1"/>
  <c r="BU1385" i="1"/>
  <c r="BV1385" i="1"/>
  <c r="BW1385" i="1"/>
  <c r="BX1385" i="1"/>
  <c r="BY1385" i="1"/>
  <c r="BZ1385" i="1"/>
  <c r="CA1385" i="1"/>
  <c r="CB1385" i="1"/>
  <c r="CC1385" i="1"/>
  <c r="CD1385" i="1"/>
  <c r="CE1385" i="1"/>
  <c r="CF1385" i="1"/>
  <c r="CG1385" i="1"/>
  <c r="CH1385" i="1"/>
  <c r="CI1385" i="1"/>
  <c r="CJ1385" i="1"/>
  <c r="CK1385" i="1"/>
  <c r="CL1385" i="1"/>
  <c r="CM1385" i="1"/>
  <c r="CN1385" i="1"/>
  <c r="CO1385" i="1"/>
  <c r="CP1385" i="1"/>
  <c r="CQ1385" i="1"/>
  <c r="CR1385" i="1"/>
  <c r="CS1385" i="1"/>
  <c r="CT1385" i="1"/>
  <c r="CU1385" i="1"/>
  <c r="CV1385" i="1"/>
  <c r="CW1385" i="1"/>
  <c r="CX1385" i="1"/>
  <c r="CY1385" i="1"/>
  <c r="CZ1385" i="1"/>
  <c r="DA1385" i="1"/>
  <c r="DB1385" i="1"/>
  <c r="DC1385" i="1"/>
  <c r="DD1385" i="1"/>
  <c r="DE1385" i="1"/>
  <c r="DF1385" i="1"/>
  <c r="DG1385" i="1"/>
  <c r="DH1385" i="1"/>
  <c r="DI1385" i="1"/>
  <c r="Q1386" i="1"/>
  <c r="R1386" i="1"/>
  <c r="S1386" i="1"/>
  <c r="T1386" i="1"/>
  <c r="U1386" i="1"/>
  <c r="V1386" i="1"/>
  <c r="W1386" i="1"/>
  <c r="X1386" i="1"/>
  <c r="Y1386" i="1"/>
  <c r="Z1386" i="1"/>
  <c r="AA1386" i="1"/>
  <c r="AB1386" i="1"/>
  <c r="AC1386" i="1"/>
  <c r="AD1386" i="1"/>
  <c r="AE1386" i="1"/>
  <c r="AF1386" i="1"/>
  <c r="AG1386" i="1"/>
  <c r="AH1386" i="1"/>
  <c r="AI1386" i="1"/>
  <c r="AJ1386" i="1"/>
  <c r="AK1386" i="1"/>
  <c r="AL1386" i="1"/>
  <c r="AM1386" i="1"/>
  <c r="AN1386" i="1"/>
  <c r="AO1386" i="1"/>
  <c r="AP1386" i="1"/>
  <c r="AQ1386" i="1"/>
  <c r="AR1386" i="1"/>
  <c r="AS1386" i="1"/>
  <c r="AT1386" i="1"/>
  <c r="AU1386" i="1"/>
  <c r="AV1386" i="1"/>
  <c r="AW1386" i="1"/>
  <c r="AX1386" i="1"/>
  <c r="AY1386" i="1"/>
  <c r="AZ1386" i="1"/>
  <c r="BA1386" i="1"/>
  <c r="BB1386" i="1"/>
  <c r="BC1386" i="1"/>
  <c r="BD1386" i="1"/>
  <c r="BE1386" i="1"/>
  <c r="BF1386" i="1"/>
  <c r="BG1386" i="1"/>
  <c r="BH1386" i="1"/>
  <c r="BI1386" i="1"/>
  <c r="BJ1386" i="1"/>
  <c r="BK1386" i="1"/>
  <c r="BL1386" i="1"/>
  <c r="BM1386" i="1"/>
  <c r="BN1386" i="1"/>
  <c r="BO1386" i="1"/>
  <c r="BP1386" i="1"/>
  <c r="BQ1386" i="1"/>
  <c r="BR1386" i="1"/>
  <c r="BS1386" i="1"/>
  <c r="BT1386" i="1"/>
  <c r="BU1386" i="1"/>
  <c r="BV1386" i="1"/>
  <c r="BW1386" i="1"/>
  <c r="BX1386" i="1"/>
  <c r="BY1386" i="1"/>
  <c r="BZ1386" i="1"/>
  <c r="CA1386" i="1"/>
  <c r="CB1386" i="1"/>
  <c r="CC1386" i="1"/>
  <c r="CD1386" i="1"/>
  <c r="CE1386" i="1"/>
  <c r="CF1386" i="1"/>
  <c r="CG1386" i="1"/>
  <c r="CH1386" i="1"/>
  <c r="CI1386" i="1"/>
  <c r="CJ1386" i="1"/>
  <c r="CK1386" i="1"/>
  <c r="CL1386" i="1"/>
  <c r="CM1386" i="1"/>
  <c r="CN1386" i="1"/>
  <c r="CO1386" i="1"/>
  <c r="CP1386" i="1"/>
  <c r="CQ1386" i="1"/>
  <c r="CR1386" i="1"/>
  <c r="CS1386" i="1"/>
  <c r="CT1386" i="1"/>
  <c r="CU1386" i="1"/>
  <c r="CV1386" i="1"/>
  <c r="CW1386" i="1"/>
  <c r="CX1386" i="1"/>
  <c r="CY1386" i="1"/>
  <c r="CZ1386" i="1"/>
  <c r="DA1386" i="1"/>
  <c r="DB1386" i="1"/>
  <c r="DC1386" i="1"/>
  <c r="DD1386" i="1"/>
  <c r="DE1386" i="1"/>
  <c r="DF1386" i="1"/>
  <c r="DG1386" i="1"/>
  <c r="DH1386" i="1"/>
  <c r="DI1386" i="1"/>
  <c r="Q1387" i="1"/>
  <c r="R1387" i="1"/>
  <c r="S1387" i="1"/>
  <c r="T1387" i="1"/>
  <c r="U1387" i="1"/>
  <c r="V1387" i="1"/>
  <c r="W1387" i="1"/>
  <c r="X1387" i="1"/>
  <c r="Y1387" i="1"/>
  <c r="Z1387" i="1"/>
  <c r="AA1387" i="1"/>
  <c r="AB1387" i="1"/>
  <c r="AC1387" i="1"/>
  <c r="AD1387" i="1"/>
  <c r="AE1387" i="1"/>
  <c r="AF1387" i="1"/>
  <c r="AG1387" i="1"/>
  <c r="AH1387" i="1"/>
  <c r="AI1387" i="1"/>
  <c r="AJ1387" i="1"/>
  <c r="AK1387" i="1"/>
  <c r="AL1387" i="1"/>
  <c r="AM1387" i="1"/>
  <c r="AN1387" i="1"/>
  <c r="AO1387" i="1"/>
  <c r="AP1387" i="1"/>
  <c r="AQ1387" i="1"/>
  <c r="AR1387" i="1"/>
  <c r="AS1387" i="1"/>
  <c r="AT1387" i="1"/>
  <c r="AU1387" i="1"/>
  <c r="AV1387" i="1"/>
  <c r="AW1387" i="1"/>
  <c r="AX1387" i="1"/>
  <c r="AY1387" i="1"/>
  <c r="AZ1387" i="1"/>
  <c r="BA1387" i="1"/>
  <c r="BB1387" i="1"/>
  <c r="BC1387" i="1"/>
  <c r="BD1387" i="1"/>
  <c r="BE1387" i="1"/>
  <c r="BF1387" i="1"/>
  <c r="BG1387" i="1"/>
  <c r="BH1387" i="1"/>
  <c r="BI1387" i="1"/>
  <c r="BJ1387" i="1"/>
  <c r="BK1387" i="1"/>
  <c r="BL1387" i="1"/>
  <c r="BM1387" i="1"/>
  <c r="BN1387" i="1"/>
  <c r="BO1387" i="1"/>
  <c r="BP1387" i="1"/>
  <c r="BQ1387" i="1"/>
  <c r="BR1387" i="1"/>
  <c r="BS1387" i="1"/>
  <c r="BT1387" i="1"/>
  <c r="BU1387" i="1"/>
  <c r="BV1387" i="1"/>
  <c r="BW1387" i="1"/>
  <c r="BX1387" i="1"/>
  <c r="BY1387" i="1"/>
  <c r="BZ1387" i="1"/>
  <c r="CA1387" i="1"/>
  <c r="CB1387" i="1"/>
  <c r="CC1387" i="1"/>
  <c r="CD1387" i="1"/>
  <c r="CE1387" i="1"/>
  <c r="CF1387" i="1"/>
  <c r="CG1387" i="1"/>
  <c r="CH1387" i="1"/>
  <c r="CI1387" i="1"/>
  <c r="CJ1387" i="1"/>
  <c r="CK1387" i="1"/>
  <c r="CL1387" i="1"/>
  <c r="CM1387" i="1"/>
  <c r="CN1387" i="1"/>
  <c r="CO1387" i="1"/>
  <c r="CP1387" i="1"/>
  <c r="CQ1387" i="1"/>
  <c r="CR1387" i="1"/>
  <c r="CS1387" i="1"/>
  <c r="CT1387" i="1"/>
  <c r="CU1387" i="1"/>
  <c r="CV1387" i="1"/>
  <c r="CW1387" i="1"/>
  <c r="CX1387" i="1"/>
  <c r="CY1387" i="1"/>
  <c r="CZ1387" i="1"/>
  <c r="DA1387" i="1"/>
  <c r="DB1387" i="1"/>
  <c r="DC1387" i="1"/>
  <c r="DD1387" i="1"/>
  <c r="DE1387" i="1"/>
  <c r="DF1387" i="1"/>
  <c r="DG1387" i="1"/>
  <c r="DH1387" i="1"/>
  <c r="DI1387" i="1"/>
  <c r="Q1388" i="1"/>
  <c r="R1388" i="1"/>
  <c r="S1388" i="1"/>
  <c r="T1388" i="1"/>
  <c r="U1388" i="1"/>
  <c r="V1388" i="1"/>
  <c r="W1388" i="1"/>
  <c r="X1388" i="1"/>
  <c r="Y1388" i="1"/>
  <c r="Z1388" i="1"/>
  <c r="AA1388" i="1"/>
  <c r="AB1388" i="1"/>
  <c r="AC1388" i="1"/>
  <c r="AD1388" i="1"/>
  <c r="AE1388" i="1"/>
  <c r="AF1388" i="1"/>
  <c r="AG1388" i="1"/>
  <c r="AH1388" i="1"/>
  <c r="AI1388" i="1"/>
  <c r="AJ1388" i="1"/>
  <c r="AK1388" i="1"/>
  <c r="AL1388" i="1"/>
  <c r="AM1388" i="1"/>
  <c r="AN1388" i="1"/>
  <c r="AO1388" i="1"/>
  <c r="AP1388" i="1"/>
  <c r="AQ1388" i="1"/>
  <c r="AR1388" i="1"/>
  <c r="AS1388" i="1"/>
  <c r="AT1388" i="1"/>
  <c r="AU1388" i="1"/>
  <c r="AV1388" i="1"/>
  <c r="AW1388" i="1"/>
  <c r="AX1388" i="1"/>
  <c r="AY1388" i="1"/>
  <c r="AZ1388" i="1"/>
  <c r="BA1388" i="1"/>
  <c r="BB1388" i="1"/>
  <c r="BC1388" i="1"/>
  <c r="BD1388" i="1"/>
  <c r="BE1388" i="1"/>
  <c r="BF1388" i="1"/>
  <c r="BG1388" i="1"/>
  <c r="BH1388" i="1"/>
  <c r="BI1388" i="1"/>
  <c r="BJ1388" i="1"/>
  <c r="BK1388" i="1"/>
  <c r="BL1388" i="1"/>
  <c r="BM1388" i="1"/>
  <c r="BN1388" i="1"/>
  <c r="BO1388" i="1"/>
  <c r="BP1388" i="1"/>
  <c r="BQ1388" i="1"/>
  <c r="BR1388" i="1"/>
  <c r="BS1388" i="1"/>
  <c r="BT1388" i="1"/>
  <c r="BU1388" i="1"/>
  <c r="BV1388" i="1"/>
  <c r="BW1388" i="1"/>
  <c r="BX1388" i="1"/>
  <c r="BY1388" i="1"/>
  <c r="BZ1388" i="1"/>
  <c r="CA1388" i="1"/>
  <c r="CB1388" i="1"/>
  <c r="CC1388" i="1"/>
  <c r="CD1388" i="1"/>
  <c r="CE1388" i="1"/>
  <c r="CF1388" i="1"/>
  <c r="CG1388" i="1"/>
  <c r="CH1388" i="1"/>
  <c r="CI1388" i="1"/>
  <c r="CJ1388" i="1"/>
  <c r="CK1388" i="1"/>
  <c r="CL1388" i="1"/>
  <c r="CM1388" i="1"/>
  <c r="CN1388" i="1"/>
  <c r="CO1388" i="1"/>
  <c r="CP1388" i="1"/>
  <c r="CQ1388" i="1"/>
  <c r="CR1388" i="1"/>
  <c r="CS1388" i="1"/>
  <c r="CT1388" i="1"/>
  <c r="CU1388" i="1"/>
  <c r="CV1388" i="1"/>
  <c r="CW1388" i="1"/>
  <c r="CX1388" i="1"/>
  <c r="CY1388" i="1"/>
  <c r="CZ1388" i="1"/>
  <c r="DA1388" i="1"/>
  <c r="DB1388" i="1"/>
  <c r="DC1388" i="1"/>
  <c r="DD1388" i="1"/>
  <c r="DE1388" i="1"/>
  <c r="DF1388" i="1"/>
  <c r="DG1388" i="1"/>
  <c r="DH1388" i="1"/>
  <c r="DI1388" i="1"/>
  <c r="Q1389" i="1"/>
  <c r="R1389" i="1"/>
  <c r="S1389" i="1"/>
  <c r="T1389" i="1"/>
  <c r="U1389" i="1"/>
  <c r="V1389" i="1"/>
  <c r="W1389" i="1"/>
  <c r="X1389" i="1"/>
  <c r="Y1389" i="1"/>
  <c r="Z1389" i="1"/>
  <c r="AA1389" i="1"/>
  <c r="AB1389" i="1"/>
  <c r="AC1389" i="1"/>
  <c r="AD1389" i="1"/>
  <c r="AE1389" i="1"/>
  <c r="AF1389" i="1"/>
  <c r="AG1389" i="1"/>
  <c r="AH1389" i="1"/>
  <c r="AI1389" i="1"/>
  <c r="AJ1389" i="1"/>
  <c r="AK1389" i="1"/>
  <c r="AL1389" i="1"/>
  <c r="AM1389" i="1"/>
  <c r="AN1389" i="1"/>
  <c r="AO1389" i="1"/>
  <c r="AP1389" i="1"/>
  <c r="AQ1389" i="1"/>
  <c r="AR1389" i="1"/>
  <c r="AS1389" i="1"/>
  <c r="AT1389" i="1"/>
  <c r="AU1389" i="1"/>
  <c r="AV1389" i="1"/>
  <c r="AW1389" i="1"/>
  <c r="AX1389" i="1"/>
  <c r="AY1389" i="1"/>
  <c r="AZ1389" i="1"/>
  <c r="BA1389" i="1"/>
  <c r="BB1389" i="1"/>
  <c r="BC1389" i="1"/>
  <c r="BD1389" i="1"/>
  <c r="BE1389" i="1"/>
  <c r="BF1389" i="1"/>
  <c r="BG1389" i="1"/>
  <c r="BH1389" i="1"/>
  <c r="BI1389" i="1"/>
  <c r="BJ1389" i="1"/>
  <c r="BK1389" i="1"/>
  <c r="BL1389" i="1"/>
  <c r="BM1389" i="1"/>
  <c r="BN1389" i="1"/>
  <c r="BO1389" i="1"/>
  <c r="BP1389" i="1"/>
  <c r="BQ1389" i="1"/>
  <c r="BR1389" i="1"/>
  <c r="BS1389" i="1"/>
  <c r="BT1389" i="1"/>
  <c r="BU1389" i="1"/>
  <c r="BV1389" i="1"/>
  <c r="BW1389" i="1"/>
  <c r="BX1389" i="1"/>
  <c r="BY1389" i="1"/>
  <c r="BZ1389" i="1"/>
  <c r="CA1389" i="1"/>
  <c r="CB1389" i="1"/>
  <c r="CC1389" i="1"/>
  <c r="CD1389" i="1"/>
  <c r="CE1389" i="1"/>
  <c r="CF1389" i="1"/>
  <c r="CG1389" i="1"/>
  <c r="CH1389" i="1"/>
  <c r="CI1389" i="1"/>
  <c r="CJ1389" i="1"/>
  <c r="CK1389" i="1"/>
  <c r="CL1389" i="1"/>
  <c r="CM1389" i="1"/>
  <c r="CN1389" i="1"/>
  <c r="CO1389" i="1"/>
  <c r="CP1389" i="1"/>
  <c r="CQ1389" i="1"/>
  <c r="CR1389" i="1"/>
  <c r="CS1389" i="1"/>
  <c r="CT1389" i="1"/>
  <c r="CU1389" i="1"/>
  <c r="CV1389" i="1"/>
  <c r="CW1389" i="1"/>
  <c r="CX1389" i="1"/>
  <c r="CY1389" i="1"/>
  <c r="CZ1389" i="1"/>
  <c r="DA1389" i="1"/>
  <c r="DB1389" i="1"/>
  <c r="DC1389" i="1"/>
  <c r="DD1389" i="1"/>
  <c r="DE1389" i="1"/>
  <c r="DF1389" i="1"/>
  <c r="DG1389" i="1"/>
  <c r="DH1389" i="1"/>
  <c r="DI1389" i="1"/>
  <c r="Q1390" i="1"/>
  <c r="R1390" i="1"/>
  <c r="S1390" i="1"/>
  <c r="T1390" i="1"/>
  <c r="U1390" i="1"/>
  <c r="V1390" i="1"/>
  <c r="W1390" i="1"/>
  <c r="X1390" i="1"/>
  <c r="Y1390" i="1"/>
  <c r="Z1390" i="1"/>
  <c r="AA1390" i="1"/>
  <c r="AB1390" i="1"/>
  <c r="AC1390" i="1"/>
  <c r="AD1390" i="1"/>
  <c r="AE1390" i="1"/>
  <c r="AF1390" i="1"/>
  <c r="AG1390" i="1"/>
  <c r="AH1390" i="1"/>
  <c r="AI1390" i="1"/>
  <c r="AJ1390" i="1"/>
  <c r="AK1390" i="1"/>
  <c r="AL1390" i="1"/>
  <c r="AM1390" i="1"/>
  <c r="AN1390" i="1"/>
  <c r="AO1390" i="1"/>
  <c r="AP1390" i="1"/>
  <c r="AQ1390" i="1"/>
  <c r="AR1390" i="1"/>
  <c r="AS1390" i="1"/>
  <c r="AT1390" i="1"/>
  <c r="AU1390" i="1"/>
  <c r="AV1390" i="1"/>
  <c r="AW1390" i="1"/>
  <c r="AX1390" i="1"/>
  <c r="AY1390" i="1"/>
  <c r="AZ1390" i="1"/>
  <c r="BA1390" i="1"/>
  <c r="BB1390" i="1"/>
  <c r="BC1390" i="1"/>
  <c r="BD1390" i="1"/>
  <c r="BE1390" i="1"/>
  <c r="BF1390" i="1"/>
  <c r="BG1390" i="1"/>
  <c r="BH1390" i="1"/>
  <c r="BI1390" i="1"/>
  <c r="BJ1390" i="1"/>
  <c r="BK1390" i="1"/>
  <c r="BL1390" i="1"/>
  <c r="BM1390" i="1"/>
  <c r="BN1390" i="1"/>
  <c r="BO1390" i="1"/>
  <c r="BP1390" i="1"/>
  <c r="BQ1390" i="1"/>
  <c r="BR1390" i="1"/>
  <c r="BS1390" i="1"/>
  <c r="BT1390" i="1"/>
  <c r="BU1390" i="1"/>
  <c r="BV1390" i="1"/>
  <c r="BW1390" i="1"/>
  <c r="BX1390" i="1"/>
  <c r="BY1390" i="1"/>
  <c r="BZ1390" i="1"/>
  <c r="CA1390" i="1"/>
  <c r="CB1390" i="1"/>
  <c r="CC1390" i="1"/>
  <c r="CD1390" i="1"/>
  <c r="CE1390" i="1"/>
  <c r="CF1390" i="1"/>
  <c r="CG1390" i="1"/>
  <c r="CH1390" i="1"/>
  <c r="CI1390" i="1"/>
  <c r="CJ1390" i="1"/>
  <c r="CK1390" i="1"/>
  <c r="CL1390" i="1"/>
  <c r="CM1390" i="1"/>
  <c r="CN1390" i="1"/>
  <c r="CO1390" i="1"/>
  <c r="CP1390" i="1"/>
  <c r="CQ1390" i="1"/>
  <c r="CR1390" i="1"/>
  <c r="CS1390" i="1"/>
  <c r="CT1390" i="1"/>
  <c r="CU1390" i="1"/>
  <c r="CV1390" i="1"/>
  <c r="CW1390" i="1"/>
  <c r="CX1390" i="1"/>
  <c r="CY1390" i="1"/>
  <c r="CZ1390" i="1"/>
  <c r="DA1390" i="1"/>
  <c r="DB1390" i="1"/>
  <c r="DC1390" i="1"/>
  <c r="DD1390" i="1"/>
  <c r="DE1390" i="1"/>
  <c r="DF1390" i="1"/>
  <c r="DG1390" i="1"/>
  <c r="DH1390" i="1"/>
  <c r="DI1390" i="1"/>
  <c r="Q1391" i="1"/>
  <c r="R1391" i="1"/>
  <c r="S1391" i="1"/>
  <c r="T1391" i="1"/>
  <c r="U1391" i="1"/>
  <c r="V1391" i="1"/>
  <c r="W1391" i="1"/>
  <c r="X1391" i="1"/>
  <c r="Y1391" i="1"/>
  <c r="Z1391" i="1"/>
  <c r="AA1391" i="1"/>
  <c r="AB1391" i="1"/>
  <c r="AC1391" i="1"/>
  <c r="AD1391" i="1"/>
  <c r="AE1391" i="1"/>
  <c r="AF1391" i="1"/>
  <c r="AG1391" i="1"/>
  <c r="AH1391" i="1"/>
  <c r="AI1391" i="1"/>
  <c r="AJ1391" i="1"/>
  <c r="AK1391" i="1"/>
  <c r="AL1391" i="1"/>
  <c r="AM1391" i="1"/>
  <c r="AN1391" i="1"/>
  <c r="AO1391" i="1"/>
  <c r="AP1391" i="1"/>
  <c r="AQ1391" i="1"/>
  <c r="AR1391" i="1"/>
  <c r="AS1391" i="1"/>
  <c r="AT1391" i="1"/>
  <c r="AU1391" i="1"/>
  <c r="AV1391" i="1"/>
  <c r="AW1391" i="1"/>
  <c r="AX1391" i="1"/>
  <c r="AY1391" i="1"/>
  <c r="AZ1391" i="1"/>
  <c r="BA1391" i="1"/>
  <c r="BB1391" i="1"/>
  <c r="BC1391" i="1"/>
  <c r="BD1391" i="1"/>
  <c r="BE1391" i="1"/>
  <c r="BF1391" i="1"/>
  <c r="BG1391" i="1"/>
  <c r="BH1391" i="1"/>
  <c r="BI1391" i="1"/>
  <c r="BJ1391" i="1"/>
  <c r="BK1391" i="1"/>
  <c r="BL1391" i="1"/>
  <c r="BM1391" i="1"/>
  <c r="BN1391" i="1"/>
  <c r="BO1391" i="1"/>
  <c r="BP1391" i="1"/>
  <c r="BQ1391" i="1"/>
  <c r="BR1391" i="1"/>
  <c r="BS1391" i="1"/>
  <c r="BT1391" i="1"/>
  <c r="BU1391" i="1"/>
  <c r="BV1391" i="1"/>
  <c r="BW1391" i="1"/>
  <c r="BX1391" i="1"/>
  <c r="BY1391" i="1"/>
  <c r="BZ1391" i="1"/>
  <c r="CA1391" i="1"/>
  <c r="CB1391" i="1"/>
  <c r="CC1391" i="1"/>
  <c r="CD1391" i="1"/>
  <c r="CE1391" i="1"/>
  <c r="CF1391" i="1"/>
  <c r="CG1391" i="1"/>
  <c r="CH1391" i="1"/>
  <c r="CI1391" i="1"/>
  <c r="CJ1391" i="1"/>
  <c r="CK1391" i="1"/>
  <c r="CL1391" i="1"/>
  <c r="CM1391" i="1"/>
  <c r="CN1391" i="1"/>
  <c r="CO1391" i="1"/>
  <c r="CP1391" i="1"/>
  <c r="CQ1391" i="1"/>
  <c r="CR1391" i="1"/>
  <c r="CS1391" i="1"/>
  <c r="CT1391" i="1"/>
  <c r="CU1391" i="1"/>
  <c r="CV1391" i="1"/>
  <c r="CW1391" i="1"/>
  <c r="CX1391" i="1"/>
  <c r="CY1391" i="1"/>
  <c r="CZ1391" i="1"/>
  <c r="DA1391" i="1"/>
  <c r="DB1391" i="1"/>
  <c r="DC1391" i="1"/>
  <c r="DD1391" i="1"/>
  <c r="DE1391" i="1"/>
  <c r="DF1391" i="1"/>
  <c r="DG1391" i="1"/>
  <c r="DH1391" i="1"/>
  <c r="DI1391" i="1"/>
  <c r="Q1392" i="1"/>
  <c r="R1392" i="1"/>
  <c r="S1392" i="1"/>
  <c r="T1392" i="1"/>
  <c r="U1392" i="1"/>
  <c r="V1392" i="1"/>
  <c r="W1392" i="1"/>
  <c r="X1392" i="1"/>
  <c r="Y1392" i="1"/>
  <c r="Z1392" i="1"/>
  <c r="AA1392" i="1"/>
  <c r="AB1392" i="1"/>
  <c r="AC1392" i="1"/>
  <c r="AD1392" i="1"/>
  <c r="AE1392" i="1"/>
  <c r="AF1392" i="1"/>
  <c r="AG1392" i="1"/>
  <c r="AH1392" i="1"/>
  <c r="AI1392" i="1"/>
  <c r="AJ1392" i="1"/>
  <c r="AK1392" i="1"/>
  <c r="AL1392" i="1"/>
  <c r="AM1392" i="1"/>
  <c r="AN1392" i="1"/>
  <c r="AO1392" i="1"/>
  <c r="AP1392" i="1"/>
  <c r="AQ1392" i="1"/>
  <c r="AR1392" i="1"/>
  <c r="AS1392" i="1"/>
  <c r="AT1392" i="1"/>
  <c r="AU1392" i="1"/>
  <c r="AV1392" i="1"/>
  <c r="AW1392" i="1"/>
  <c r="AX1392" i="1"/>
  <c r="AY1392" i="1"/>
  <c r="AZ1392" i="1"/>
  <c r="BA1392" i="1"/>
  <c r="BB1392" i="1"/>
  <c r="BC1392" i="1"/>
  <c r="BD1392" i="1"/>
  <c r="BE1392" i="1"/>
  <c r="BF1392" i="1"/>
  <c r="BG1392" i="1"/>
  <c r="BH1392" i="1"/>
  <c r="BI1392" i="1"/>
  <c r="BJ1392" i="1"/>
  <c r="BK1392" i="1"/>
  <c r="BL1392" i="1"/>
  <c r="BM1392" i="1"/>
  <c r="BN1392" i="1"/>
  <c r="BO1392" i="1"/>
  <c r="BP1392" i="1"/>
  <c r="BQ1392" i="1"/>
  <c r="BR1392" i="1"/>
  <c r="BS1392" i="1"/>
  <c r="BT1392" i="1"/>
  <c r="BU1392" i="1"/>
  <c r="BV1392" i="1"/>
  <c r="BW1392" i="1"/>
  <c r="BX1392" i="1"/>
  <c r="BY1392" i="1"/>
  <c r="BZ1392" i="1"/>
  <c r="CA1392" i="1"/>
  <c r="CB1392" i="1"/>
  <c r="CC1392" i="1"/>
  <c r="CD1392" i="1"/>
  <c r="CE1392" i="1"/>
  <c r="CF1392" i="1"/>
  <c r="CG1392" i="1"/>
  <c r="CH1392" i="1"/>
  <c r="CI1392" i="1"/>
  <c r="CJ1392" i="1"/>
  <c r="CK1392" i="1"/>
  <c r="CL1392" i="1"/>
  <c r="CM1392" i="1"/>
  <c r="CN1392" i="1"/>
  <c r="CO1392" i="1"/>
  <c r="CP1392" i="1"/>
  <c r="CQ1392" i="1"/>
  <c r="CR1392" i="1"/>
  <c r="CS1392" i="1"/>
  <c r="CT1392" i="1"/>
  <c r="CU1392" i="1"/>
  <c r="CV1392" i="1"/>
  <c r="CW1392" i="1"/>
  <c r="CX1392" i="1"/>
  <c r="CY1392" i="1"/>
  <c r="CZ1392" i="1"/>
  <c r="DA1392" i="1"/>
  <c r="DB1392" i="1"/>
  <c r="DC1392" i="1"/>
  <c r="DD1392" i="1"/>
  <c r="DE1392" i="1"/>
  <c r="DF1392" i="1"/>
  <c r="DG1392" i="1"/>
  <c r="DH1392" i="1"/>
  <c r="DI1392" i="1"/>
  <c r="Q1393" i="1"/>
  <c r="R1393" i="1"/>
  <c r="S1393" i="1"/>
  <c r="T1393" i="1"/>
  <c r="U1393" i="1"/>
  <c r="V1393" i="1"/>
  <c r="W1393" i="1"/>
  <c r="X1393" i="1"/>
  <c r="Y1393" i="1"/>
  <c r="Z1393" i="1"/>
  <c r="AA1393" i="1"/>
  <c r="AB1393" i="1"/>
  <c r="AC1393" i="1"/>
  <c r="AD1393" i="1"/>
  <c r="AE1393" i="1"/>
  <c r="AF1393" i="1"/>
  <c r="AG1393" i="1"/>
  <c r="AH1393" i="1"/>
  <c r="AI1393" i="1"/>
  <c r="AJ1393" i="1"/>
  <c r="AK1393" i="1"/>
  <c r="AL1393" i="1"/>
  <c r="AM1393" i="1"/>
  <c r="AN1393" i="1"/>
  <c r="AO1393" i="1"/>
  <c r="AP1393" i="1"/>
  <c r="AQ1393" i="1"/>
  <c r="AR1393" i="1"/>
  <c r="AS1393" i="1"/>
  <c r="AT1393" i="1"/>
  <c r="AU1393" i="1"/>
  <c r="AV1393" i="1"/>
  <c r="AW1393" i="1"/>
  <c r="AX1393" i="1"/>
  <c r="AY1393" i="1"/>
  <c r="AZ1393" i="1"/>
  <c r="BA1393" i="1"/>
  <c r="BB1393" i="1"/>
  <c r="BC1393" i="1"/>
  <c r="BD1393" i="1"/>
  <c r="BE1393" i="1"/>
  <c r="BF1393" i="1"/>
  <c r="BG1393" i="1"/>
  <c r="BH1393" i="1"/>
  <c r="BI1393" i="1"/>
  <c r="BJ1393" i="1"/>
  <c r="BK1393" i="1"/>
  <c r="BL1393" i="1"/>
  <c r="BM1393" i="1"/>
  <c r="BN1393" i="1"/>
  <c r="BO1393" i="1"/>
  <c r="BP1393" i="1"/>
  <c r="BQ1393" i="1"/>
  <c r="BR1393" i="1"/>
  <c r="BS1393" i="1"/>
  <c r="BT1393" i="1"/>
  <c r="BU1393" i="1"/>
  <c r="BV1393" i="1"/>
  <c r="BW1393" i="1"/>
  <c r="BX1393" i="1"/>
  <c r="BY1393" i="1"/>
  <c r="BZ1393" i="1"/>
  <c r="CA1393" i="1"/>
  <c r="CB1393" i="1"/>
  <c r="CC1393" i="1"/>
  <c r="CD1393" i="1"/>
  <c r="CE1393" i="1"/>
  <c r="CF1393" i="1"/>
  <c r="CG1393" i="1"/>
  <c r="CH1393" i="1"/>
  <c r="CI1393" i="1"/>
  <c r="CJ1393" i="1"/>
  <c r="CK1393" i="1"/>
  <c r="CL1393" i="1"/>
  <c r="CM1393" i="1"/>
  <c r="CN1393" i="1"/>
  <c r="CO1393" i="1"/>
  <c r="CP1393" i="1"/>
  <c r="CQ1393" i="1"/>
  <c r="CR1393" i="1"/>
  <c r="CS1393" i="1"/>
  <c r="CT1393" i="1"/>
  <c r="CU1393" i="1"/>
  <c r="CV1393" i="1"/>
  <c r="CW1393" i="1"/>
  <c r="CX1393" i="1"/>
  <c r="CY1393" i="1"/>
  <c r="CZ1393" i="1"/>
  <c r="DA1393" i="1"/>
  <c r="DB1393" i="1"/>
  <c r="DC1393" i="1"/>
  <c r="DD1393" i="1"/>
  <c r="DE1393" i="1"/>
  <c r="DF1393" i="1"/>
  <c r="DG1393" i="1"/>
  <c r="DH1393" i="1"/>
  <c r="DI1393" i="1"/>
  <c r="Q1394" i="1"/>
  <c r="R1394" i="1"/>
  <c r="S1394" i="1"/>
  <c r="T1394" i="1"/>
  <c r="U1394" i="1"/>
  <c r="V1394" i="1"/>
  <c r="W1394" i="1"/>
  <c r="X1394" i="1"/>
  <c r="Y1394" i="1"/>
  <c r="Z1394" i="1"/>
  <c r="AA1394" i="1"/>
  <c r="AB1394" i="1"/>
  <c r="AC1394" i="1"/>
  <c r="AD1394" i="1"/>
  <c r="AE1394" i="1"/>
  <c r="AF1394" i="1"/>
  <c r="AG1394" i="1"/>
  <c r="AH1394" i="1"/>
  <c r="AI1394" i="1"/>
  <c r="AJ1394" i="1"/>
  <c r="AK1394" i="1"/>
  <c r="AL1394" i="1"/>
  <c r="AM1394" i="1"/>
  <c r="AN1394" i="1"/>
  <c r="AO1394" i="1"/>
  <c r="AP1394" i="1"/>
  <c r="AQ1394" i="1"/>
  <c r="AR1394" i="1"/>
  <c r="AS1394" i="1"/>
  <c r="AT1394" i="1"/>
  <c r="AU1394" i="1"/>
  <c r="AV1394" i="1"/>
  <c r="AW1394" i="1"/>
  <c r="AX1394" i="1"/>
  <c r="AY1394" i="1"/>
  <c r="AZ1394" i="1"/>
  <c r="BA1394" i="1"/>
  <c r="BB1394" i="1"/>
  <c r="BC1394" i="1"/>
  <c r="BD1394" i="1"/>
  <c r="BE1394" i="1"/>
  <c r="BF1394" i="1"/>
  <c r="BG1394" i="1"/>
  <c r="BH1394" i="1"/>
  <c r="BI1394" i="1"/>
  <c r="BJ1394" i="1"/>
  <c r="BK1394" i="1"/>
  <c r="BL1394" i="1"/>
  <c r="BM1394" i="1"/>
  <c r="BN1394" i="1"/>
  <c r="BO1394" i="1"/>
  <c r="BP1394" i="1"/>
  <c r="BQ1394" i="1"/>
  <c r="BR1394" i="1"/>
  <c r="BS1394" i="1"/>
  <c r="BT1394" i="1"/>
  <c r="BU1394" i="1"/>
  <c r="BV1394" i="1"/>
  <c r="BW1394" i="1"/>
  <c r="BX1394" i="1"/>
  <c r="BY1394" i="1"/>
  <c r="BZ1394" i="1"/>
  <c r="CA1394" i="1"/>
  <c r="CB1394" i="1"/>
  <c r="CC1394" i="1"/>
  <c r="CD1394" i="1"/>
  <c r="CE1394" i="1"/>
  <c r="CF1394" i="1"/>
  <c r="CG1394" i="1"/>
  <c r="CH1394" i="1"/>
  <c r="CI1394" i="1"/>
  <c r="CJ1394" i="1"/>
  <c r="CK1394" i="1"/>
  <c r="CL1394" i="1"/>
  <c r="CM1394" i="1"/>
  <c r="CN1394" i="1"/>
  <c r="CO1394" i="1"/>
  <c r="CP1394" i="1"/>
  <c r="CQ1394" i="1"/>
  <c r="CR1394" i="1"/>
  <c r="CS1394" i="1"/>
  <c r="CT1394" i="1"/>
  <c r="CU1394" i="1"/>
  <c r="CV1394" i="1"/>
  <c r="CW1394" i="1"/>
  <c r="CX1394" i="1"/>
  <c r="CY1394" i="1"/>
  <c r="CZ1394" i="1"/>
  <c r="DA1394" i="1"/>
  <c r="DB1394" i="1"/>
  <c r="DC1394" i="1"/>
  <c r="DD1394" i="1"/>
  <c r="DE1394" i="1"/>
  <c r="DF1394" i="1"/>
  <c r="DG1394" i="1"/>
  <c r="DH1394" i="1"/>
  <c r="DI1394" i="1"/>
  <c r="Q1395" i="1"/>
  <c r="R1395" i="1"/>
  <c r="S1395" i="1"/>
  <c r="T1395" i="1"/>
  <c r="U1395" i="1"/>
  <c r="V1395" i="1"/>
  <c r="W1395" i="1"/>
  <c r="X1395" i="1"/>
  <c r="Y1395" i="1"/>
  <c r="Z1395" i="1"/>
  <c r="AA1395" i="1"/>
  <c r="AB1395" i="1"/>
  <c r="AC1395" i="1"/>
  <c r="AD1395" i="1"/>
  <c r="AE1395" i="1"/>
  <c r="AF1395" i="1"/>
  <c r="AG1395" i="1"/>
  <c r="AH1395" i="1"/>
  <c r="AI1395" i="1"/>
  <c r="AJ1395" i="1"/>
  <c r="AK1395" i="1"/>
  <c r="AL1395" i="1"/>
  <c r="AM1395" i="1"/>
  <c r="AN1395" i="1"/>
  <c r="AO1395" i="1"/>
  <c r="AP1395" i="1"/>
  <c r="AQ1395" i="1"/>
  <c r="AR1395" i="1"/>
  <c r="AS1395" i="1"/>
  <c r="AT1395" i="1"/>
  <c r="AU1395" i="1"/>
  <c r="AV1395" i="1"/>
  <c r="AW1395" i="1"/>
  <c r="AX1395" i="1"/>
  <c r="AY1395" i="1"/>
  <c r="AZ1395" i="1"/>
  <c r="BA1395" i="1"/>
  <c r="BB1395" i="1"/>
  <c r="BC1395" i="1"/>
  <c r="BD1395" i="1"/>
  <c r="BE1395" i="1"/>
  <c r="BF1395" i="1"/>
  <c r="BG1395" i="1"/>
  <c r="BH1395" i="1"/>
  <c r="BI1395" i="1"/>
  <c r="BJ1395" i="1"/>
  <c r="BK1395" i="1"/>
  <c r="BL1395" i="1"/>
  <c r="BM1395" i="1"/>
  <c r="BN1395" i="1"/>
  <c r="BO1395" i="1"/>
  <c r="BP1395" i="1"/>
  <c r="BQ1395" i="1"/>
  <c r="BR1395" i="1"/>
  <c r="BS1395" i="1"/>
  <c r="BT1395" i="1"/>
  <c r="BU1395" i="1"/>
  <c r="BV1395" i="1"/>
  <c r="BW1395" i="1"/>
  <c r="BX1395" i="1"/>
  <c r="BY1395" i="1"/>
  <c r="BZ1395" i="1"/>
  <c r="CA1395" i="1"/>
  <c r="CB1395" i="1"/>
  <c r="CC1395" i="1"/>
  <c r="CD1395" i="1"/>
  <c r="CE1395" i="1"/>
  <c r="CF1395" i="1"/>
  <c r="CG1395" i="1"/>
  <c r="CH1395" i="1"/>
  <c r="CI1395" i="1"/>
  <c r="CJ1395" i="1"/>
  <c r="CK1395" i="1"/>
  <c r="CL1395" i="1"/>
  <c r="CM1395" i="1"/>
  <c r="CN1395" i="1"/>
  <c r="CO1395" i="1"/>
  <c r="CP1395" i="1"/>
  <c r="CQ1395" i="1"/>
  <c r="CR1395" i="1"/>
  <c r="CS1395" i="1"/>
  <c r="CT1395" i="1"/>
  <c r="CU1395" i="1"/>
  <c r="CV1395" i="1"/>
  <c r="CW1395" i="1"/>
  <c r="CX1395" i="1"/>
  <c r="CY1395" i="1"/>
  <c r="CZ1395" i="1"/>
  <c r="DA1395" i="1"/>
  <c r="DB1395" i="1"/>
  <c r="DC1395" i="1"/>
  <c r="DD1395" i="1"/>
  <c r="DE1395" i="1"/>
  <c r="DF1395" i="1"/>
  <c r="DG1395" i="1"/>
  <c r="DH1395" i="1"/>
  <c r="DI1395" i="1"/>
  <c r="Q1396" i="1"/>
  <c r="R1396" i="1"/>
  <c r="S1396" i="1"/>
  <c r="T1396" i="1"/>
  <c r="U1396" i="1"/>
  <c r="V1396" i="1"/>
  <c r="W1396" i="1"/>
  <c r="X1396" i="1"/>
  <c r="Y1396" i="1"/>
  <c r="Z1396" i="1"/>
  <c r="AA1396" i="1"/>
  <c r="AB1396" i="1"/>
  <c r="AC1396" i="1"/>
  <c r="AD1396" i="1"/>
  <c r="AE1396" i="1"/>
  <c r="AF1396" i="1"/>
  <c r="AG1396" i="1"/>
  <c r="AH1396" i="1"/>
  <c r="AI1396" i="1"/>
  <c r="AJ1396" i="1"/>
  <c r="AK1396" i="1"/>
  <c r="AL1396" i="1"/>
  <c r="AM1396" i="1"/>
  <c r="AN1396" i="1"/>
  <c r="AO1396" i="1"/>
  <c r="AP1396" i="1"/>
  <c r="AQ1396" i="1"/>
  <c r="AR1396" i="1"/>
  <c r="AS1396" i="1"/>
  <c r="AT1396" i="1"/>
  <c r="AU1396" i="1"/>
  <c r="AV1396" i="1"/>
  <c r="AW1396" i="1"/>
  <c r="AX1396" i="1"/>
  <c r="AY1396" i="1"/>
  <c r="AZ1396" i="1"/>
  <c r="BA1396" i="1"/>
  <c r="BB1396" i="1"/>
  <c r="BC1396" i="1"/>
  <c r="BD1396" i="1"/>
  <c r="BE1396" i="1"/>
  <c r="BF1396" i="1"/>
  <c r="BG1396" i="1"/>
  <c r="BH1396" i="1"/>
  <c r="BI1396" i="1"/>
  <c r="BJ1396" i="1"/>
  <c r="BK1396" i="1"/>
  <c r="BL1396" i="1"/>
  <c r="BM1396" i="1"/>
  <c r="BN1396" i="1"/>
  <c r="BO1396" i="1"/>
  <c r="BP1396" i="1"/>
  <c r="BQ1396" i="1"/>
  <c r="BR1396" i="1"/>
  <c r="BS1396" i="1"/>
  <c r="BT1396" i="1"/>
  <c r="BU1396" i="1"/>
  <c r="BV1396" i="1"/>
  <c r="BW1396" i="1"/>
  <c r="BX1396" i="1"/>
  <c r="BY1396" i="1"/>
  <c r="BZ1396" i="1"/>
  <c r="CA1396" i="1"/>
  <c r="CB1396" i="1"/>
  <c r="CC1396" i="1"/>
  <c r="CD1396" i="1"/>
  <c r="CE1396" i="1"/>
  <c r="CF1396" i="1"/>
  <c r="CG1396" i="1"/>
  <c r="CH1396" i="1"/>
  <c r="CI1396" i="1"/>
  <c r="CJ1396" i="1"/>
  <c r="CK1396" i="1"/>
  <c r="CL1396" i="1"/>
  <c r="CM1396" i="1"/>
  <c r="CN1396" i="1"/>
  <c r="CO1396" i="1"/>
  <c r="CP1396" i="1"/>
  <c r="CQ1396" i="1"/>
  <c r="CR1396" i="1"/>
  <c r="CS1396" i="1"/>
  <c r="CT1396" i="1"/>
  <c r="CU1396" i="1"/>
  <c r="CV1396" i="1"/>
  <c r="CW1396" i="1"/>
  <c r="CX1396" i="1"/>
  <c r="CY1396" i="1"/>
  <c r="CZ1396" i="1"/>
  <c r="DA1396" i="1"/>
  <c r="DB1396" i="1"/>
  <c r="DC1396" i="1"/>
  <c r="DD1396" i="1"/>
  <c r="DE1396" i="1"/>
  <c r="DF1396" i="1"/>
  <c r="DG1396" i="1"/>
  <c r="DH1396" i="1"/>
  <c r="DI1396" i="1"/>
  <c r="Q1397" i="1"/>
  <c r="R1397" i="1"/>
  <c r="S1397" i="1"/>
  <c r="T1397" i="1"/>
  <c r="U1397" i="1"/>
  <c r="V1397" i="1"/>
  <c r="W1397" i="1"/>
  <c r="X1397" i="1"/>
  <c r="Y1397" i="1"/>
  <c r="Z1397" i="1"/>
  <c r="AA1397" i="1"/>
  <c r="AB1397" i="1"/>
  <c r="AC1397" i="1"/>
  <c r="AD1397" i="1"/>
  <c r="AE1397" i="1"/>
  <c r="AF1397" i="1"/>
  <c r="AG1397" i="1"/>
  <c r="AH1397" i="1"/>
  <c r="AI1397" i="1"/>
  <c r="AJ1397" i="1"/>
  <c r="AK1397" i="1"/>
  <c r="AL1397" i="1"/>
  <c r="AM1397" i="1"/>
  <c r="AN1397" i="1"/>
  <c r="AO1397" i="1"/>
  <c r="AP1397" i="1"/>
  <c r="AQ1397" i="1"/>
  <c r="AR1397" i="1"/>
  <c r="AS1397" i="1"/>
  <c r="AT1397" i="1"/>
  <c r="AU1397" i="1"/>
  <c r="AV1397" i="1"/>
  <c r="AW1397" i="1"/>
  <c r="AX1397" i="1"/>
  <c r="AY1397" i="1"/>
  <c r="AZ1397" i="1"/>
  <c r="BA1397" i="1"/>
  <c r="BB1397" i="1"/>
  <c r="BC1397" i="1"/>
  <c r="BD1397" i="1"/>
  <c r="BE1397" i="1"/>
  <c r="BF1397" i="1"/>
  <c r="BG1397" i="1"/>
  <c r="BH1397" i="1"/>
  <c r="BI1397" i="1"/>
  <c r="BJ1397" i="1"/>
  <c r="BK1397" i="1"/>
  <c r="BL1397" i="1"/>
  <c r="BM1397" i="1"/>
  <c r="BN1397" i="1"/>
  <c r="BO1397" i="1"/>
  <c r="BP1397" i="1"/>
  <c r="BQ1397" i="1"/>
  <c r="BR1397" i="1"/>
  <c r="BS1397" i="1"/>
  <c r="BT1397" i="1"/>
  <c r="BU1397" i="1"/>
  <c r="BV1397" i="1"/>
  <c r="BW1397" i="1"/>
  <c r="BX1397" i="1"/>
  <c r="BY1397" i="1"/>
  <c r="BZ1397" i="1"/>
  <c r="CA1397" i="1"/>
  <c r="CB1397" i="1"/>
  <c r="CC1397" i="1"/>
  <c r="CD1397" i="1"/>
  <c r="CE1397" i="1"/>
  <c r="CF1397" i="1"/>
  <c r="CG1397" i="1"/>
  <c r="CH1397" i="1"/>
  <c r="CI1397" i="1"/>
  <c r="CJ1397" i="1"/>
  <c r="CK1397" i="1"/>
  <c r="CL1397" i="1"/>
  <c r="CM1397" i="1"/>
  <c r="CN1397" i="1"/>
  <c r="CO1397" i="1"/>
  <c r="CP1397" i="1"/>
  <c r="CQ1397" i="1"/>
  <c r="CR1397" i="1"/>
  <c r="CS1397" i="1"/>
  <c r="CT1397" i="1"/>
  <c r="CU1397" i="1"/>
  <c r="CV1397" i="1"/>
  <c r="CW1397" i="1"/>
  <c r="CX1397" i="1"/>
  <c r="CY1397" i="1"/>
  <c r="CZ1397" i="1"/>
  <c r="DA1397" i="1"/>
  <c r="DB1397" i="1"/>
  <c r="DC1397" i="1"/>
  <c r="DD1397" i="1"/>
  <c r="DE1397" i="1"/>
  <c r="DF1397" i="1"/>
  <c r="DG1397" i="1"/>
  <c r="DH1397" i="1"/>
  <c r="DI1397" i="1"/>
  <c r="Q1398" i="1"/>
  <c r="R1398" i="1"/>
  <c r="S1398" i="1"/>
  <c r="T1398" i="1"/>
  <c r="U1398" i="1"/>
  <c r="V1398" i="1"/>
  <c r="W1398" i="1"/>
  <c r="X1398" i="1"/>
  <c r="Y1398" i="1"/>
  <c r="Z1398" i="1"/>
  <c r="AA1398" i="1"/>
  <c r="AB1398" i="1"/>
  <c r="AC1398" i="1"/>
  <c r="AD1398" i="1"/>
  <c r="AE1398" i="1"/>
  <c r="AF1398" i="1"/>
  <c r="AG1398" i="1"/>
  <c r="AH1398" i="1"/>
  <c r="AI1398" i="1"/>
  <c r="AJ1398" i="1"/>
  <c r="AK1398" i="1"/>
  <c r="AL1398" i="1"/>
  <c r="AM1398" i="1"/>
  <c r="AN1398" i="1"/>
  <c r="AO1398" i="1"/>
  <c r="AP1398" i="1"/>
  <c r="AQ1398" i="1"/>
  <c r="AR1398" i="1"/>
  <c r="AS1398" i="1"/>
  <c r="AT1398" i="1"/>
  <c r="AU1398" i="1"/>
  <c r="AV1398" i="1"/>
  <c r="AW1398" i="1"/>
  <c r="AX1398" i="1"/>
  <c r="AY1398" i="1"/>
  <c r="AZ1398" i="1"/>
  <c r="BA1398" i="1"/>
  <c r="BB1398" i="1"/>
  <c r="BC1398" i="1"/>
  <c r="BD1398" i="1"/>
  <c r="BE1398" i="1"/>
  <c r="BF1398" i="1"/>
  <c r="BG1398" i="1"/>
  <c r="BH1398" i="1"/>
  <c r="BI1398" i="1"/>
  <c r="BJ1398" i="1"/>
  <c r="BK1398" i="1"/>
  <c r="BL1398" i="1"/>
  <c r="BM1398" i="1"/>
  <c r="BN1398" i="1"/>
  <c r="BO1398" i="1"/>
  <c r="BP1398" i="1"/>
  <c r="BQ1398" i="1"/>
  <c r="BR1398" i="1"/>
  <c r="BS1398" i="1"/>
  <c r="BT1398" i="1"/>
  <c r="BU1398" i="1"/>
  <c r="BV1398" i="1"/>
  <c r="BW1398" i="1"/>
  <c r="BX1398" i="1"/>
  <c r="BY1398" i="1"/>
  <c r="BZ1398" i="1"/>
  <c r="CA1398" i="1"/>
  <c r="CB1398" i="1"/>
  <c r="CC1398" i="1"/>
  <c r="CD1398" i="1"/>
  <c r="CE1398" i="1"/>
  <c r="CF1398" i="1"/>
  <c r="CG1398" i="1"/>
  <c r="CH1398" i="1"/>
  <c r="CI1398" i="1"/>
  <c r="CJ1398" i="1"/>
  <c r="CK1398" i="1"/>
  <c r="CL1398" i="1"/>
  <c r="CM1398" i="1"/>
  <c r="CN1398" i="1"/>
  <c r="CO1398" i="1"/>
  <c r="CP1398" i="1"/>
  <c r="CQ1398" i="1"/>
  <c r="CR1398" i="1"/>
  <c r="CS1398" i="1"/>
  <c r="CT1398" i="1"/>
  <c r="CU1398" i="1"/>
  <c r="CV1398" i="1"/>
  <c r="CW1398" i="1"/>
  <c r="CX1398" i="1"/>
  <c r="CY1398" i="1"/>
  <c r="CZ1398" i="1"/>
  <c r="DA1398" i="1"/>
  <c r="DB1398" i="1"/>
  <c r="DC1398" i="1"/>
  <c r="DD1398" i="1"/>
  <c r="DE1398" i="1"/>
  <c r="DF1398" i="1"/>
  <c r="DG1398" i="1"/>
  <c r="DH1398" i="1"/>
  <c r="DI1398" i="1"/>
  <c r="Q1399" i="1"/>
  <c r="R1399" i="1"/>
  <c r="S1399" i="1"/>
  <c r="T1399" i="1"/>
  <c r="U1399" i="1"/>
  <c r="V1399" i="1"/>
  <c r="W1399" i="1"/>
  <c r="X1399" i="1"/>
  <c r="Y1399" i="1"/>
  <c r="Z1399" i="1"/>
  <c r="AA1399" i="1"/>
  <c r="AB1399" i="1"/>
  <c r="AC1399" i="1"/>
  <c r="AD1399" i="1"/>
  <c r="AE1399" i="1"/>
  <c r="AF1399" i="1"/>
  <c r="AG1399" i="1"/>
  <c r="AH1399" i="1"/>
  <c r="AI1399" i="1"/>
  <c r="AJ1399" i="1"/>
  <c r="AK1399" i="1"/>
  <c r="AL1399" i="1"/>
  <c r="AM1399" i="1"/>
  <c r="AN1399" i="1"/>
  <c r="AO1399" i="1"/>
  <c r="AP1399" i="1"/>
  <c r="AQ1399" i="1"/>
  <c r="AR1399" i="1"/>
  <c r="AS1399" i="1"/>
  <c r="AT1399" i="1"/>
  <c r="AU1399" i="1"/>
  <c r="AV1399" i="1"/>
  <c r="AW1399" i="1"/>
  <c r="AX1399" i="1"/>
  <c r="AY1399" i="1"/>
  <c r="AZ1399" i="1"/>
  <c r="BA1399" i="1"/>
  <c r="BB1399" i="1"/>
  <c r="BC1399" i="1"/>
  <c r="BD1399" i="1"/>
  <c r="BE1399" i="1"/>
  <c r="BF1399" i="1"/>
  <c r="BG1399" i="1"/>
  <c r="BH1399" i="1"/>
  <c r="BI1399" i="1"/>
  <c r="BJ1399" i="1"/>
  <c r="BK1399" i="1"/>
  <c r="BL1399" i="1"/>
  <c r="BM1399" i="1"/>
  <c r="BN1399" i="1"/>
  <c r="BO1399" i="1"/>
  <c r="BP1399" i="1"/>
  <c r="BQ1399" i="1"/>
  <c r="BR1399" i="1"/>
  <c r="BS1399" i="1"/>
  <c r="BT1399" i="1"/>
  <c r="BU1399" i="1"/>
  <c r="BV1399" i="1"/>
  <c r="BW1399" i="1"/>
  <c r="BX1399" i="1"/>
  <c r="BY1399" i="1"/>
  <c r="BZ1399" i="1"/>
  <c r="CA1399" i="1"/>
  <c r="CB1399" i="1"/>
  <c r="CC1399" i="1"/>
  <c r="CD1399" i="1"/>
  <c r="CE1399" i="1"/>
  <c r="CF1399" i="1"/>
  <c r="CG1399" i="1"/>
  <c r="CH1399" i="1"/>
  <c r="CI1399" i="1"/>
  <c r="CJ1399" i="1"/>
  <c r="CK1399" i="1"/>
  <c r="CL1399" i="1"/>
  <c r="CM1399" i="1"/>
  <c r="CN1399" i="1"/>
  <c r="CO1399" i="1"/>
  <c r="CP1399" i="1"/>
  <c r="CQ1399" i="1"/>
  <c r="CR1399" i="1"/>
  <c r="CS1399" i="1"/>
  <c r="CT1399" i="1"/>
  <c r="CU1399" i="1"/>
  <c r="CV1399" i="1"/>
  <c r="CW1399" i="1"/>
  <c r="CX1399" i="1"/>
  <c r="CY1399" i="1"/>
  <c r="CZ1399" i="1"/>
  <c r="DA1399" i="1"/>
  <c r="DB1399" i="1"/>
  <c r="DC1399" i="1"/>
  <c r="DD1399" i="1"/>
  <c r="DE1399" i="1"/>
  <c r="DF1399" i="1"/>
  <c r="DG1399" i="1"/>
  <c r="DH1399" i="1"/>
  <c r="DI1399" i="1"/>
  <c r="Q1400" i="1"/>
  <c r="R1400" i="1"/>
  <c r="S1400" i="1"/>
  <c r="T1400" i="1"/>
  <c r="U1400" i="1"/>
  <c r="V1400" i="1"/>
  <c r="W1400" i="1"/>
  <c r="X1400" i="1"/>
  <c r="Y1400" i="1"/>
  <c r="Z1400" i="1"/>
  <c r="AA1400" i="1"/>
  <c r="AB1400" i="1"/>
  <c r="AC1400" i="1"/>
  <c r="AD1400" i="1"/>
  <c r="AE1400" i="1"/>
  <c r="AF1400" i="1"/>
  <c r="AG1400" i="1"/>
  <c r="AH1400" i="1"/>
  <c r="AI1400" i="1"/>
  <c r="AJ1400" i="1"/>
  <c r="AK1400" i="1"/>
  <c r="AL1400" i="1"/>
  <c r="AM1400" i="1"/>
  <c r="AN1400" i="1"/>
  <c r="AO1400" i="1"/>
  <c r="AP1400" i="1"/>
  <c r="AQ1400" i="1"/>
  <c r="AR1400" i="1"/>
  <c r="AS1400" i="1"/>
  <c r="AT1400" i="1"/>
  <c r="AU1400" i="1"/>
  <c r="AV1400" i="1"/>
  <c r="AW1400" i="1"/>
  <c r="AX1400" i="1"/>
  <c r="AY1400" i="1"/>
  <c r="AZ1400" i="1"/>
  <c r="BA1400" i="1"/>
  <c r="BB1400" i="1"/>
  <c r="BC1400" i="1"/>
  <c r="BD1400" i="1"/>
  <c r="BE1400" i="1"/>
  <c r="BF1400" i="1"/>
  <c r="BG1400" i="1"/>
  <c r="BH1400" i="1"/>
  <c r="BI1400" i="1"/>
  <c r="BJ1400" i="1"/>
  <c r="BK1400" i="1"/>
  <c r="BL1400" i="1"/>
  <c r="BM1400" i="1"/>
  <c r="BN1400" i="1"/>
  <c r="BO1400" i="1"/>
  <c r="BP1400" i="1"/>
  <c r="BQ1400" i="1"/>
  <c r="BR1400" i="1"/>
  <c r="BS1400" i="1"/>
  <c r="BT1400" i="1"/>
  <c r="BU1400" i="1"/>
  <c r="BV1400" i="1"/>
  <c r="BW1400" i="1"/>
  <c r="BX1400" i="1"/>
  <c r="BY1400" i="1"/>
  <c r="BZ1400" i="1"/>
  <c r="CA1400" i="1"/>
  <c r="CB1400" i="1"/>
  <c r="CC1400" i="1"/>
  <c r="CD1400" i="1"/>
  <c r="CE1400" i="1"/>
  <c r="CF1400" i="1"/>
  <c r="CG1400" i="1"/>
  <c r="CH1400" i="1"/>
  <c r="CI1400" i="1"/>
  <c r="CJ1400" i="1"/>
  <c r="CK1400" i="1"/>
  <c r="CL1400" i="1"/>
  <c r="CM1400" i="1"/>
  <c r="CN1400" i="1"/>
  <c r="CO1400" i="1"/>
  <c r="CP1400" i="1"/>
  <c r="CQ1400" i="1"/>
  <c r="CR1400" i="1"/>
  <c r="CS1400" i="1"/>
  <c r="CT1400" i="1"/>
  <c r="CU1400" i="1"/>
  <c r="CV1400" i="1"/>
  <c r="CW1400" i="1"/>
  <c r="CX1400" i="1"/>
  <c r="CY1400" i="1"/>
  <c r="CZ1400" i="1"/>
  <c r="DA1400" i="1"/>
  <c r="DB1400" i="1"/>
  <c r="DC1400" i="1"/>
  <c r="DD1400" i="1"/>
  <c r="DE1400" i="1"/>
  <c r="DF1400" i="1"/>
  <c r="DG1400" i="1"/>
  <c r="DH1400" i="1"/>
  <c r="DI1400" i="1"/>
  <c r="Q1401" i="1"/>
  <c r="R1401" i="1"/>
  <c r="S1401" i="1"/>
  <c r="T1401" i="1"/>
  <c r="U1401" i="1"/>
  <c r="V1401" i="1"/>
  <c r="W1401" i="1"/>
  <c r="X1401" i="1"/>
  <c r="Y1401" i="1"/>
  <c r="Z1401" i="1"/>
  <c r="AA1401" i="1"/>
  <c r="AB1401" i="1"/>
  <c r="AC1401" i="1"/>
  <c r="AD1401" i="1"/>
  <c r="AE1401" i="1"/>
  <c r="AF1401" i="1"/>
  <c r="AG1401" i="1"/>
  <c r="AH1401" i="1"/>
  <c r="AI1401" i="1"/>
  <c r="AJ1401" i="1"/>
  <c r="AK1401" i="1"/>
  <c r="AL1401" i="1"/>
  <c r="AM1401" i="1"/>
  <c r="AN1401" i="1"/>
  <c r="AO1401" i="1"/>
  <c r="AP1401" i="1"/>
  <c r="AQ1401" i="1"/>
  <c r="AR1401" i="1"/>
  <c r="AS1401" i="1"/>
  <c r="AT1401" i="1"/>
  <c r="AU1401" i="1"/>
  <c r="AV1401" i="1"/>
  <c r="AW1401" i="1"/>
  <c r="AX1401" i="1"/>
  <c r="AY1401" i="1"/>
  <c r="AZ1401" i="1"/>
  <c r="BA1401" i="1"/>
  <c r="BB1401" i="1"/>
  <c r="BC1401" i="1"/>
  <c r="BD1401" i="1"/>
  <c r="BE1401" i="1"/>
  <c r="BF1401" i="1"/>
  <c r="BG1401" i="1"/>
  <c r="BH1401" i="1"/>
  <c r="BI1401" i="1"/>
  <c r="BJ1401" i="1"/>
  <c r="BK1401" i="1"/>
  <c r="BL1401" i="1"/>
  <c r="BM1401" i="1"/>
  <c r="BN1401" i="1"/>
  <c r="BO1401" i="1"/>
  <c r="BP1401" i="1"/>
  <c r="BQ1401" i="1"/>
  <c r="BR1401" i="1"/>
  <c r="BS1401" i="1"/>
  <c r="BT1401" i="1"/>
  <c r="BU1401" i="1"/>
  <c r="BV1401" i="1"/>
  <c r="BW1401" i="1"/>
  <c r="BX1401" i="1"/>
  <c r="BY1401" i="1"/>
  <c r="BZ1401" i="1"/>
  <c r="CA1401" i="1"/>
  <c r="CB1401" i="1"/>
  <c r="CC1401" i="1"/>
  <c r="CD1401" i="1"/>
  <c r="CE1401" i="1"/>
  <c r="CF1401" i="1"/>
  <c r="CG1401" i="1"/>
  <c r="CH1401" i="1"/>
  <c r="CI1401" i="1"/>
  <c r="CJ1401" i="1"/>
  <c r="CK1401" i="1"/>
  <c r="CL1401" i="1"/>
  <c r="CM1401" i="1"/>
  <c r="CN1401" i="1"/>
  <c r="CO1401" i="1"/>
  <c r="CP1401" i="1"/>
  <c r="CQ1401" i="1"/>
  <c r="CR1401" i="1"/>
  <c r="CS1401" i="1"/>
  <c r="CT1401" i="1"/>
  <c r="CU1401" i="1"/>
  <c r="CV1401" i="1"/>
  <c r="CW1401" i="1"/>
  <c r="CX1401" i="1"/>
  <c r="CY1401" i="1"/>
  <c r="CZ1401" i="1"/>
  <c r="DA1401" i="1"/>
  <c r="DB1401" i="1"/>
  <c r="DC1401" i="1"/>
  <c r="DD1401" i="1"/>
  <c r="DE1401" i="1"/>
  <c r="DF1401" i="1"/>
  <c r="DG1401" i="1"/>
  <c r="DH1401" i="1"/>
  <c r="DI1401" i="1"/>
  <c r="Q1402" i="1"/>
  <c r="R1402" i="1"/>
  <c r="S1402" i="1"/>
  <c r="T1402" i="1"/>
  <c r="U1402" i="1"/>
  <c r="V1402" i="1"/>
  <c r="W1402" i="1"/>
  <c r="X1402" i="1"/>
  <c r="Y1402" i="1"/>
  <c r="Z1402" i="1"/>
  <c r="AA1402" i="1"/>
  <c r="AB1402" i="1"/>
  <c r="AC1402" i="1"/>
  <c r="AD1402" i="1"/>
  <c r="AE1402" i="1"/>
  <c r="AF1402" i="1"/>
  <c r="AG1402" i="1"/>
  <c r="AH1402" i="1"/>
  <c r="AI1402" i="1"/>
  <c r="AJ1402" i="1"/>
  <c r="AK1402" i="1"/>
  <c r="AL1402" i="1"/>
  <c r="AM1402" i="1"/>
  <c r="AN1402" i="1"/>
  <c r="AO1402" i="1"/>
  <c r="AP1402" i="1"/>
  <c r="AQ1402" i="1"/>
  <c r="AR1402" i="1"/>
  <c r="AS1402" i="1"/>
  <c r="AT1402" i="1"/>
  <c r="AU1402" i="1"/>
  <c r="AV1402" i="1"/>
  <c r="AW1402" i="1"/>
  <c r="AX1402" i="1"/>
  <c r="AY1402" i="1"/>
  <c r="AZ1402" i="1"/>
  <c r="BA1402" i="1"/>
  <c r="BB1402" i="1"/>
  <c r="BC1402" i="1"/>
  <c r="BD1402" i="1"/>
  <c r="BE1402" i="1"/>
  <c r="BF1402" i="1"/>
  <c r="BG1402" i="1"/>
  <c r="BH1402" i="1"/>
  <c r="BI1402" i="1"/>
  <c r="BJ1402" i="1"/>
  <c r="BK1402" i="1"/>
  <c r="BL1402" i="1"/>
  <c r="BM1402" i="1"/>
  <c r="BN1402" i="1"/>
  <c r="BO1402" i="1"/>
  <c r="BP1402" i="1"/>
  <c r="BQ1402" i="1"/>
  <c r="BR1402" i="1"/>
  <c r="BS1402" i="1"/>
  <c r="BT1402" i="1"/>
  <c r="BU1402" i="1"/>
  <c r="BV1402" i="1"/>
  <c r="BW1402" i="1"/>
  <c r="BX1402" i="1"/>
  <c r="BY1402" i="1"/>
  <c r="BZ1402" i="1"/>
  <c r="CA1402" i="1"/>
  <c r="CB1402" i="1"/>
  <c r="CC1402" i="1"/>
  <c r="CD1402" i="1"/>
  <c r="CE1402" i="1"/>
  <c r="CF1402" i="1"/>
  <c r="CG1402" i="1"/>
  <c r="CH1402" i="1"/>
  <c r="CI1402" i="1"/>
  <c r="CJ1402" i="1"/>
  <c r="CK1402" i="1"/>
  <c r="CL1402" i="1"/>
  <c r="CM1402" i="1"/>
  <c r="CN1402" i="1"/>
  <c r="CO1402" i="1"/>
  <c r="CP1402" i="1"/>
  <c r="CQ1402" i="1"/>
  <c r="CR1402" i="1"/>
  <c r="CS1402" i="1"/>
  <c r="CT1402" i="1"/>
  <c r="CU1402" i="1"/>
  <c r="CV1402" i="1"/>
  <c r="CW1402" i="1"/>
  <c r="CX1402" i="1"/>
  <c r="CY1402" i="1"/>
  <c r="CZ1402" i="1"/>
  <c r="DA1402" i="1"/>
  <c r="DB1402" i="1"/>
  <c r="DC1402" i="1"/>
  <c r="DD1402" i="1"/>
  <c r="DE1402" i="1"/>
  <c r="DF1402" i="1"/>
  <c r="DG1402" i="1"/>
  <c r="DH1402" i="1"/>
  <c r="DI1402" i="1"/>
  <c r="Q1403" i="1"/>
  <c r="R1403" i="1"/>
  <c r="S1403" i="1"/>
  <c r="T1403" i="1"/>
  <c r="U1403" i="1"/>
  <c r="V1403" i="1"/>
  <c r="W1403" i="1"/>
  <c r="X1403" i="1"/>
  <c r="Y1403" i="1"/>
  <c r="Z1403" i="1"/>
  <c r="AA1403" i="1"/>
  <c r="AB1403" i="1"/>
  <c r="AC1403" i="1"/>
  <c r="AD1403" i="1"/>
  <c r="AE1403" i="1"/>
  <c r="AF1403" i="1"/>
  <c r="AG1403" i="1"/>
  <c r="AH1403" i="1"/>
  <c r="AI1403" i="1"/>
  <c r="AJ1403" i="1"/>
  <c r="AK1403" i="1"/>
  <c r="AL1403" i="1"/>
  <c r="AM1403" i="1"/>
  <c r="AN1403" i="1"/>
  <c r="AO1403" i="1"/>
  <c r="AP1403" i="1"/>
  <c r="AQ1403" i="1"/>
  <c r="AR1403" i="1"/>
  <c r="AS1403" i="1"/>
  <c r="AT1403" i="1"/>
  <c r="AU1403" i="1"/>
  <c r="AV1403" i="1"/>
  <c r="AW1403" i="1"/>
  <c r="AX1403" i="1"/>
  <c r="AY1403" i="1"/>
  <c r="AZ1403" i="1"/>
  <c r="BA1403" i="1"/>
  <c r="BB1403" i="1"/>
  <c r="BC1403" i="1"/>
  <c r="BD1403" i="1"/>
  <c r="BE1403" i="1"/>
  <c r="BF1403" i="1"/>
  <c r="BG1403" i="1"/>
  <c r="BH1403" i="1"/>
  <c r="BI1403" i="1"/>
  <c r="BJ1403" i="1"/>
  <c r="BK1403" i="1"/>
  <c r="BL1403" i="1"/>
  <c r="BM1403" i="1"/>
  <c r="BN1403" i="1"/>
  <c r="BO1403" i="1"/>
  <c r="BP1403" i="1"/>
  <c r="BQ1403" i="1"/>
  <c r="BR1403" i="1"/>
  <c r="BS1403" i="1"/>
  <c r="BT1403" i="1"/>
  <c r="BU1403" i="1"/>
  <c r="BV1403" i="1"/>
  <c r="BW1403" i="1"/>
  <c r="BX1403" i="1"/>
  <c r="BY1403" i="1"/>
  <c r="BZ1403" i="1"/>
  <c r="CA1403" i="1"/>
  <c r="CB1403" i="1"/>
  <c r="CC1403" i="1"/>
  <c r="CD1403" i="1"/>
  <c r="CE1403" i="1"/>
  <c r="CF1403" i="1"/>
  <c r="CG1403" i="1"/>
  <c r="CH1403" i="1"/>
  <c r="CI1403" i="1"/>
  <c r="CJ1403" i="1"/>
  <c r="CK1403" i="1"/>
  <c r="CL1403" i="1"/>
  <c r="CM1403" i="1"/>
  <c r="CN1403" i="1"/>
  <c r="CO1403" i="1"/>
  <c r="CP1403" i="1"/>
  <c r="CQ1403" i="1"/>
  <c r="CR1403" i="1"/>
  <c r="CS1403" i="1"/>
  <c r="CT1403" i="1"/>
  <c r="CU1403" i="1"/>
  <c r="CV1403" i="1"/>
  <c r="CW1403" i="1"/>
  <c r="CX1403" i="1"/>
  <c r="CY1403" i="1"/>
  <c r="CZ1403" i="1"/>
  <c r="DA1403" i="1"/>
  <c r="DB1403" i="1"/>
  <c r="DC1403" i="1"/>
  <c r="DD1403" i="1"/>
  <c r="DE1403" i="1"/>
  <c r="DF1403" i="1"/>
  <c r="DG1403" i="1"/>
  <c r="DH1403" i="1"/>
  <c r="DI1403" i="1"/>
  <c r="Q1404" i="1"/>
  <c r="R1404" i="1"/>
  <c r="S1404" i="1"/>
  <c r="T1404" i="1"/>
  <c r="U1404" i="1"/>
  <c r="V1404" i="1"/>
  <c r="W1404" i="1"/>
  <c r="X1404" i="1"/>
  <c r="Y1404" i="1"/>
  <c r="Z1404" i="1"/>
  <c r="AA1404" i="1"/>
  <c r="AB1404" i="1"/>
  <c r="AC1404" i="1"/>
  <c r="AD1404" i="1"/>
  <c r="AE1404" i="1"/>
  <c r="AF1404" i="1"/>
  <c r="AG1404" i="1"/>
  <c r="AH1404" i="1"/>
  <c r="AI1404" i="1"/>
  <c r="AJ1404" i="1"/>
  <c r="AK1404" i="1"/>
  <c r="AL1404" i="1"/>
  <c r="AM1404" i="1"/>
  <c r="AN1404" i="1"/>
  <c r="AO1404" i="1"/>
  <c r="AP1404" i="1"/>
  <c r="AQ1404" i="1"/>
  <c r="AR1404" i="1"/>
  <c r="AS1404" i="1"/>
  <c r="AT1404" i="1"/>
  <c r="AU1404" i="1"/>
  <c r="AV1404" i="1"/>
  <c r="AW1404" i="1"/>
  <c r="AX1404" i="1"/>
  <c r="AY1404" i="1"/>
  <c r="AZ1404" i="1"/>
  <c r="BA1404" i="1"/>
  <c r="BB1404" i="1"/>
  <c r="BC1404" i="1"/>
  <c r="BD1404" i="1"/>
  <c r="BE1404" i="1"/>
  <c r="BF1404" i="1"/>
  <c r="BG1404" i="1"/>
  <c r="BH1404" i="1"/>
  <c r="BI1404" i="1"/>
  <c r="BJ1404" i="1"/>
  <c r="BK1404" i="1"/>
  <c r="BL1404" i="1"/>
  <c r="BM1404" i="1"/>
  <c r="BN1404" i="1"/>
  <c r="BO1404" i="1"/>
  <c r="BP1404" i="1"/>
  <c r="BQ1404" i="1"/>
  <c r="BR1404" i="1"/>
  <c r="BS1404" i="1"/>
  <c r="BT1404" i="1"/>
  <c r="BU1404" i="1"/>
  <c r="BV1404" i="1"/>
  <c r="BW1404" i="1"/>
  <c r="BX1404" i="1"/>
  <c r="BY1404" i="1"/>
  <c r="BZ1404" i="1"/>
  <c r="CA1404" i="1"/>
  <c r="CB1404" i="1"/>
  <c r="CC1404" i="1"/>
  <c r="CD1404" i="1"/>
  <c r="CE1404" i="1"/>
  <c r="CF1404" i="1"/>
  <c r="CG1404" i="1"/>
  <c r="CH1404" i="1"/>
  <c r="CI1404" i="1"/>
  <c r="CJ1404" i="1"/>
  <c r="CK1404" i="1"/>
  <c r="CL1404" i="1"/>
  <c r="CM1404" i="1"/>
  <c r="CN1404" i="1"/>
  <c r="CO1404" i="1"/>
  <c r="CP1404" i="1"/>
  <c r="CQ1404" i="1"/>
  <c r="CR1404" i="1"/>
  <c r="CS1404" i="1"/>
  <c r="CT1404" i="1"/>
  <c r="CU1404" i="1"/>
  <c r="CV1404" i="1"/>
  <c r="CW1404" i="1"/>
  <c r="CX1404" i="1"/>
  <c r="CY1404" i="1"/>
  <c r="CZ1404" i="1"/>
  <c r="DA1404" i="1"/>
  <c r="DB1404" i="1"/>
  <c r="DC1404" i="1"/>
  <c r="DD1404" i="1"/>
  <c r="DE1404" i="1"/>
  <c r="DF1404" i="1"/>
  <c r="DG1404" i="1"/>
  <c r="DH1404" i="1"/>
  <c r="DI1404" i="1"/>
  <c r="Q1405" i="1"/>
  <c r="R1405" i="1"/>
  <c r="S1405" i="1"/>
  <c r="T1405" i="1"/>
  <c r="U1405" i="1"/>
  <c r="V1405" i="1"/>
  <c r="W1405" i="1"/>
  <c r="X1405" i="1"/>
  <c r="Y1405" i="1"/>
  <c r="Z1405" i="1"/>
  <c r="AA1405" i="1"/>
  <c r="AB1405" i="1"/>
  <c r="AC1405" i="1"/>
  <c r="AD1405" i="1"/>
  <c r="AE1405" i="1"/>
  <c r="AF1405" i="1"/>
  <c r="AG1405" i="1"/>
  <c r="AH1405" i="1"/>
  <c r="AI1405" i="1"/>
  <c r="AJ1405" i="1"/>
  <c r="AK1405" i="1"/>
  <c r="AL1405" i="1"/>
  <c r="AM1405" i="1"/>
  <c r="AN1405" i="1"/>
  <c r="AO1405" i="1"/>
  <c r="AP1405" i="1"/>
  <c r="AQ1405" i="1"/>
  <c r="AR1405" i="1"/>
  <c r="AS1405" i="1"/>
  <c r="AT1405" i="1"/>
  <c r="AU1405" i="1"/>
  <c r="AV1405" i="1"/>
  <c r="AW1405" i="1"/>
  <c r="AX1405" i="1"/>
  <c r="AY1405" i="1"/>
  <c r="AZ1405" i="1"/>
  <c r="BA1405" i="1"/>
  <c r="BB1405" i="1"/>
  <c r="BC1405" i="1"/>
  <c r="BD1405" i="1"/>
  <c r="BE1405" i="1"/>
  <c r="BF1405" i="1"/>
  <c r="BG1405" i="1"/>
  <c r="BH1405" i="1"/>
  <c r="BI1405" i="1"/>
  <c r="BJ1405" i="1"/>
  <c r="BK1405" i="1"/>
  <c r="BL1405" i="1"/>
  <c r="BM1405" i="1"/>
  <c r="BN1405" i="1"/>
  <c r="BO1405" i="1"/>
  <c r="BP1405" i="1"/>
  <c r="BQ1405" i="1"/>
  <c r="BR1405" i="1"/>
  <c r="BS1405" i="1"/>
  <c r="BT1405" i="1"/>
  <c r="BU1405" i="1"/>
  <c r="BV1405" i="1"/>
  <c r="BW1405" i="1"/>
  <c r="BX1405" i="1"/>
  <c r="BY1405" i="1"/>
  <c r="BZ1405" i="1"/>
  <c r="CA1405" i="1"/>
  <c r="CB1405" i="1"/>
  <c r="CC1405" i="1"/>
  <c r="CD1405" i="1"/>
  <c r="CE1405" i="1"/>
  <c r="CF1405" i="1"/>
  <c r="CG1405" i="1"/>
  <c r="CH1405" i="1"/>
  <c r="CI1405" i="1"/>
  <c r="CJ1405" i="1"/>
  <c r="CK1405" i="1"/>
  <c r="CL1405" i="1"/>
  <c r="CM1405" i="1"/>
  <c r="CN1405" i="1"/>
  <c r="CO1405" i="1"/>
  <c r="CP1405" i="1"/>
  <c r="CQ1405" i="1"/>
  <c r="CR1405" i="1"/>
  <c r="CS1405" i="1"/>
  <c r="CT1405" i="1"/>
  <c r="CU1405" i="1"/>
  <c r="CV1405" i="1"/>
  <c r="CW1405" i="1"/>
  <c r="CX1405" i="1"/>
  <c r="CY1405" i="1"/>
  <c r="CZ1405" i="1"/>
  <c r="DA1405" i="1"/>
  <c r="DB1405" i="1"/>
  <c r="DC1405" i="1"/>
  <c r="DD1405" i="1"/>
  <c r="DE1405" i="1"/>
  <c r="DF1405" i="1"/>
  <c r="DG1405" i="1"/>
  <c r="DH1405" i="1"/>
  <c r="DI1405" i="1"/>
  <c r="Q1406" i="1"/>
  <c r="R1406" i="1"/>
  <c r="S1406" i="1"/>
  <c r="T1406" i="1"/>
  <c r="U1406" i="1"/>
  <c r="V1406" i="1"/>
  <c r="W1406" i="1"/>
  <c r="X1406" i="1"/>
  <c r="Y1406" i="1"/>
  <c r="Z1406" i="1"/>
  <c r="AA1406" i="1"/>
  <c r="AB1406" i="1"/>
  <c r="AC1406" i="1"/>
  <c r="AD1406" i="1"/>
  <c r="AE1406" i="1"/>
  <c r="AF1406" i="1"/>
  <c r="AG1406" i="1"/>
  <c r="AH1406" i="1"/>
  <c r="AI1406" i="1"/>
  <c r="AJ1406" i="1"/>
  <c r="AK1406" i="1"/>
  <c r="AL1406" i="1"/>
  <c r="AM1406" i="1"/>
  <c r="AN1406" i="1"/>
  <c r="AO1406" i="1"/>
  <c r="AP1406" i="1"/>
  <c r="AQ1406" i="1"/>
  <c r="AR1406" i="1"/>
  <c r="AS1406" i="1"/>
  <c r="AT1406" i="1"/>
  <c r="AU1406" i="1"/>
  <c r="AV1406" i="1"/>
  <c r="AW1406" i="1"/>
  <c r="AX1406" i="1"/>
  <c r="AY1406" i="1"/>
  <c r="AZ1406" i="1"/>
  <c r="BA1406" i="1"/>
  <c r="BB1406" i="1"/>
  <c r="BC1406" i="1"/>
  <c r="BD1406" i="1"/>
  <c r="BE1406" i="1"/>
  <c r="BF1406" i="1"/>
  <c r="BG1406" i="1"/>
  <c r="BH1406" i="1"/>
  <c r="BI1406" i="1"/>
  <c r="BJ1406" i="1"/>
  <c r="BK1406" i="1"/>
  <c r="BL1406" i="1"/>
  <c r="BM1406" i="1"/>
  <c r="BN1406" i="1"/>
  <c r="BO1406" i="1"/>
  <c r="BP1406" i="1"/>
  <c r="BQ1406" i="1"/>
  <c r="BR1406" i="1"/>
  <c r="BS1406" i="1"/>
  <c r="BT1406" i="1"/>
  <c r="BU1406" i="1"/>
  <c r="BV1406" i="1"/>
  <c r="BW1406" i="1"/>
  <c r="BX1406" i="1"/>
  <c r="BY1406" i="1"/>
  <c r="BZ1406" i="1"/>
  <c r="CA1406" i="1"/>
  <c r="CB1406" i="1"/>
  <c r="CC1406" i="1"/>
  <c r="CD1406" i="1"/>
  <c r="CE1406" i="1"/>
  <c r="CF1406" i="1"/>
  <c r="CG1406" i="1"/>
  <c r="CH1406" i="1"/>
  <c r="CI1406" i="1"/>
  <c r="CJ1406" i="1"/>
  <c r="CK1406" i="1"/>
  <c r="CL1406" i="1"/>
  <c r="CM1406" i="1"/>
  <c r="CN1406" i="1"/>
  <c r="CO1406" i="1"/>
  <c r="CP1406" i="1"/>
  <c r="CQ1406" i="1"/>
  <c r="CR1406" i="1"/>
  <c r="CS1406" i="1"/>
  <c r="CT1406" i="1"/>
  <c r="CU1406" i="1"/>
  <c r="CV1406" i="1"/>
  <c r="CW1406" i="1"/>
  <c r="CX1406" i="1"/>
  <c r="CY1406" i="1"/>
  <c r="CZ1406" i="1"/>
  <c r="DA1406" i="1"/>
  <c r="DB1406" i="1"/>
  <c r="DC1406" i="1"/>
  <c r="DD1406" i="1"/>
  <c r="DE1406" i="1"/>
  <c r="DF1406" i="1"/>
  <c r="DG1406" i="1"/>
  <c r="DH1406" i="1"/>
  <c r="DI1406" i="1"/>
  <c r="Q1407" i="1"/>
  <c r="R1407" i="1"/>
  <c r="S1407" i="1"/>
  <c r="T1407" i="1"/>
  <c r="U1407" i="1"/>
  <c r="V1407" i="1"/>
  <c r="W1407" i="1"/>
  <c r="X1407" i="1"/>
  <c r="Y1407" i="1"/>
  <c r="Z1407" i="1"/>
  <c r="AA1407" i="1"/>
  <c r="AB1407" i="1"/>
  <c r="AC1407" i="1"/>
  <c r="AD1407" i="1"/>
  <c r="AE1407" i="1"/>
  <c r="AF1407" i="1"/>
  <c r="AG1407" i="1"/>
  <c r="AH1407" i="1"/>
  <c r="AI1407" i="1"/>
  <c r="AJ1407" i="1"/>
  <c r="AK1407" i="1"/>
  <c r="AL1407" i="1"/>
  <c r="AM1407" i="1"/>
  <c r="AN1407" i="1"/>
  <c r="AO1407" i="1"/>
  <c r="AP1407" i="1"/>
  <c r="AQ1407" i="1"/>
  <c r="AR1407" i="1"/>
  <c r="AS1407" i="1"/>
  <c r="AT1407" i="1"/>
  <c r="AU1407" i="1"/>
  <c r="AV1407" i="1"/>
  <c r="AW1407" i="1"/>
  <c r="AX1407" i="1"/>
  <c r="AY1407" i="1"/>
  <c r="AZ1407" i="1"/>
  <c r="BA1407" i="1"/>
  <c r="BB1407" i="1"/>
  <c r="BC1407" i="1"/>
  <c r="BD1407" i="1"/>
  <c r="BE1407" i="1"/>
  <c r="BF1407" i="1"/>
  <c r="BG1407" i="1"/>
  <c r="BH1407" i="1"/>
  <c r="BI1407" i="1"/>
  <c r="BJ1407" i="1"/>
  <c r="BK1407" i="1"/>
  <c r="BL1407" i="1"/>
  <c r="BM1407" i="1"/>
  <c r="BN1407" i="1"/>
  <c r="BO1407" i="1"/>
  <c r="BP1407" i="1"/>
  <c r="BQ1407" i="1"/>
  <c r="BR1407" i="1"/>
  <c r="BS1407" i="1"/>
  <c r="BT1407" i="1"/>
  <c r="BU1407" i="1"/>
  <c r="BV1407" i="1"/>
  <c r="BW1407" i="1"/>
  <c r="BX1407" i="1"/>
  <c r="BY1407" i="1"/>
  <c r="BZ1407" i="1"/>
  <c r="CA1407" i="1"/>
  <c r="CB1407" i="1"/>
  <c r="CC1407" i="1"/>
  <c r="CD1407" i="1"/>
  <c r="CE1407" i="1"/>
  <c r="CF1407" i="1"/>
  <c r="CG1407" i="1"/>
  <c r="CH1407" i="1"/>
  <c r="CI1407" i="1"/>
  <c r="CJ1407" i="1"/>
  <c r="CK1407" i="1"/>
  <c r="CL1407" i="1"/>
  <c r="CM1407" i="1"/>
  <c r="CN1407" i="1"/>
  <c r="CO1407" i="1"/>
  <c r="CP1407" i="1"/>
  <c r="CQ1407" i="1"/>
  <c r="CR1407" i="1"/>
  <c r="CS1407" i="1"/>
  <c r="CT1407" i="1"/>
  <c r="CU1407" i="1"/>
  <c r="CV1407" i="1"/>
  <c r="CW1407" i="1"/>
  <c r="CX1407" i="1"/>
  <c r="CY1407" i="1"/>
  <c r="CZ1407" i="1"/>
  <c r="DA1407" i="1"/>
  <c r="DB1407" i="1"/>
  <c r="DC1407" i="1"/>
  <c r="DD1407" i="1"/>
  <c r="DE1407" i="1"/>
  <c r="DF1407" i="1"/>
  <c r="DG1407" i="1"/>
  <c r="DH1407" i="1"/>
  <c r="DI1407" i="1"/>
  <c r="Q1408" i="1"/>
  <c r="R1408" i="1"/>
  <c r="S1408" i="1"/>
  <c r="T1408" i="1"/>
  <c r="U1408" i="1"/>
  <c r="V1408" i="1"/>
  <c r="W1408" i="1"/>
  <c r="X1408" i="1"/>
  <c r="Y1408" i="1"/>
  <c r="Z1408" i="1"/>
  <c r="AA1408" i="1"/>
  <c r="AB1408" i="1"/>
  <c r="AC1408" i="1"/>
  <c r="AD1408" i="1"/>
  <c r="AE1408" i="1"/>
  <c r="AF1408" i="1"/>
  <c r="AG1408" i="1"/>
  <c r="AH1408" i="1"/>
  <c r="AI1408" i="1"/>
  <c r="AJ1408" i="1"/>
  <c r="AK1408" i="1"/>
  <c r="AL1408" i="1"/>
  <c r="AM1408" i="1"/>
  <c r="AN1408" i="1"/>
  <c r="AO1408" i="1"/>
  <c r="AP1408" i="1"/>
  <c r="AQ1408" i="1"/>
  <c r="AR1408" i="1"/>
  <c r="AS1408" i="1"/>
  <c r="AT1408" i="1"/>
  <c r="AU1408" i="1"/>
  <c r="AV1408" i="1"/>
  <c r="AW1408" i="1"/>
  <c r="AX1408" i="1"/>
  <c r="AY1408" i="1"/>
  <c r="AZ1408" i="1"/>
  <c r="BA1408" i="1"/>
  <c r="BB1408" i="1"/>
  <c r="BC1408" i="1"/>
  <c r="BD1408" i="1"/>
  <c r="BE1408" i="1"/>
  <c r="BF1408" i="1"/>
  <c r="BG1408" i="1"/>
  <c r="BH1408" i="1"/>
  <c r="BI1408" i="1"/>
  <c r="BJ1408" i="1"/>
  <c r="BK1408" i="1"/>
  <c r="BL1408" i="1"/>
  <c r="BM1408" i="1"/>
  <c r="BN1408" i="1"/>
  <c r="BO1408" i="1"/>
  <c r="BP1408" i="1"/>
  <c r="BQ1408" i="1"/>
  <c r="BR1408" i="1"/>
  <c r="BS1408" i="1"/>
  <c r="BT1408" i="1"/>
  <c r="BU1408" i="1"/>
  <c r="BV1408" i="1"/>
  <c r="BW1408" i="1"/>
  <c r="BX1408" i="1"/>
  <c r="BY1408" i="1"/>
  <c r="BZ1408" i="1"/>
  <c r="CA1408" i="1"/>
  <c r="CB1408" i="1"/>
  <c r="CC1408" i="1"/>
  <c r="CD1408" i="1"/>
  <c r="CE1408" i="1"/>
  <c r="CF1408" i="1"/>
  <c r="CG1408" i="1"/>
  <c r="CH1408" i="1"/>
  <c r="CI1408" i="1"/>
  <c r="CJ1408" i="1"/>
  <c r="CK1408" i="1"/>
  <c r="CL1408" i="1"/>
  <c r="CM1408" i="1"/>
  <c r="CN1408" i="1"/>
  <c r="CO1408" i="1"/>
  <c r="CP1408" i="1"/>
  <c r="CQ1408" i="1"/>
  <c r="CR1408" i="1"/>
  <c r="CS1408" i="1"/>
  <c r="CT1408" i="1"/>
  <c r="CU1408" i="1"/>
  <c r="CV1408" i="1"/>
  <c r="CW1408" i="1"/>
  <c r="CX1408" i="1"/>
  <c r="CY1408" i="1"/>
  <c r="CZ1408" i="1"/>
  <c r="DA1408" i="1"/>
  <c r="DB1408" i="1"/>
  <c r="DC1408" i="1"/>
  <c r="DD1408" i="1"/>
  <c r="DE1408" i="1"/>
  <c r="DF1408" i="1"/>
  <c r="DG1408" i="1"/>
  <c r="DH1408" i="1"/>
  <c r="DI1408" i="1"/>
  <c r="Q1409" i="1"/>
  <c r="R1409" i="1"/>
  <c r="S1409" i="1"/>
  <c r="T1409" i="1"/>
  <c r="U1409" i="1"/>
  <c r="V1409" i="1"/>
  <c r="W1409" i="1"/>
  <c r="X1409" i="1"/>
  <c r="Y1409" i="1"/>
  <c r="Z1409" i="1"/>
  <c r="AA1409" i="1"/>
  <c r="AB1409" i="1"/>
  <c r="AC1409" i="1"/>
  <c r="AD1409" i="1"/>
  <c r="AE1409" i="1"/>
  <c r="AF1409" i="1"/>
  <c r="AG1409" i="1"/>
  <c r="AH1409" i="1"/>
  <c r="AI1409" i="1"/>
  <c r="AJ1409" i="1"/>
  <c r="AK1409" i="1"/>
  <c r="AL1409" i="1"/>
  <c r="AM1409" i="1"/>
  <c r="AN1409" i="1"/>
  <c r="AO1409" i="1"/>
  <c r="AP1409" i="1"/>
  <c r="AQ1409" i="1"/>
  <c r="AR1409" i="1"/>
  <c r="AS1409" i="1"/>
  <c r="AT1409" i="1"/>
  <c r="AU1409" i="1"/>
  <c r="AV1409" i="1"/>
  <c r="AW1409" i="1"/>
  <c r="AX1409" i="1"/>
  <c r="AY1409" i="1"/>
  <c r="AZ1409" i="1"/>
  <c r="BA1409" i="1"/>
  <c r="BB1409" i="1"/>
  <c r="BC1409" i="1"/>
  <c r="BD1409" i="1"/>
  <c r="BE1409" i="1"/>
  <c r="BF1409" i="1"/>
  <c r="BG1409" i="1"/>
  <c r="BH1409" i="1"/>
  <c r="BI1409" i="1"/>
  <c r="BJ1409" i="1"/>
  <c r="BK1409" i="1"/>
  <c r="BL1409" i="1"/>
  <c r="BM1409" i="1"/>
  <c r="BN1409" i="1"/>
  <c r="BO1409" i="1"/>
  <c r="BP1409" i="1"/>
  <c r="BQ1409" i="1"/>
  <c r="BR1409" i="1"/>
  <c r="BS1409" i="1"/>
  <c r="BT1409" i="1"/>
  <c r="BU1409" i="1"/>
  <c r="BV1409" i="1"/>
  <c r="BW1409" i="1"/>
  <c r="BX1409" i="1"/>
  <c r="BY1409" i="1"/>
  <c r="BZ1409" i="1"/>
  <c r="CA1409" i="1"/>
  <c r="CB1409" i="1"/>
  <c r="CC1409" i="1"/>
  <c r="CD1409" i="1"/>
  <c r="CE1409" i="1"/>
  <c r="CF1409" i="1"/>
  <c r="CG1409" i="1"/>
  <c r="CH1409" i="1"/>
  <c r="CI1409" i="1"/>
  <c r="CJ1409" i="1"/>
  <c r="CK1409" i="1"/>
  <c r="CL1409" i="1"/>
  <c r="CM1409" i="1"/>
  <c r="CN1409" i="1"/>
  <c r="CO1409" i="1"/>
  <c r="CP1409" i="1"/>
  <c r="CQ1409" i="1"/>
  <c r="CR1409" i="1"/>
  <c r="CS1409" i="1"/>
  <c r="CT1409" i="1"/>
  <c r="CU1409" i="1"/>
  <c r="CV1409" i="1"/>
  <c r="CW1409" i="1"/>
  <c r="CX1409" i="1"/>
  <c r="CY1409" i="1"/>
  <c r="CZ1409" i="1"/>
  <c r="DA1409" i="1"/>
  <c r="DB1409" i="1"/>
  <c r="DC1409" i="1"/>
  <c r="DD1409" i="1"/>
  <c r="DE1409" i="1"/>
  <c r="DF1409" i="1"/>
  <c r="DG1409" i="1"/>
  <c r="DH1409" i="1"/>
  <c r="DI1409" i="1"/>
  <c r="Q1410" i="1"/>
  <c r="R1410" i="1"/>
  <c r="S1410" i="1"/>
  <c r="T1410" i="1"/>
  <c r="U1410" i="1"/>
  <c r="V1410" i="1"/>
  <c r="W1410" i="1"/>
  <c r="X1410" i="1"/>
  <c r="Y1410" i="1"/>
  <c r="Z1410" i="1"/>
  <c r="AA1410" i="1"/>
  <c r="AB1410" i="1"/>
  <c r="AC1410" i="1"/>
  <c r="AD1410" i="1"/>
  <c r="AE1410" i="1"/>
  <c r="AF1410" i="1"/>
  <c r="AG1410" i="1"/>
  <c r="AH1410" i="1"/>
  <c r="AI1410" i="1"/>
  <c r="AJ1410" i="1"/>
  <c r="AK1410" i="1"/>
  <c r="AL1410" i="1"/>
  <c r="AM1410" i="1"/>
  <c r="AN1410" i="1"/>
  <c r="AO1410" i="1"/>
  <c r="AP1410" i="1"/>
  <c r="AQ1410" i="1"/>
  <c r="AR1410" i="1"/>
  <c r="AS1410" i="1"/>
  <c r="AT1410" i="1"/>
  <c r="AU1410" i="1"/>
  <c r="AV1410" i="1"/>
  <c r="AW1410" i="1"/>
  <c r="AX1410" i="1"/>
  <c r="AY1410" i="1"/>
  <c r="AZ1410" i="1"/>
  <c r="BA1410" i="1"/>
  <c r="BB1410" i="1"/>
  <c r="BC1410" i="1"/>
  <c r="BD1410" i="1"/>
  <c r="BE1410" i="1"/>
  <c r="BF1410" i="1"/>
  <c r="BG1410" i="1"/>
  <c r="BH1410" i="1"/>
  <c r="BI1410" i="1"/>
  <c r="BJ1410" i="1"/>
  <c r="BK1410" i="1"/>
  <c r="BL1410" i="1"/>
  <c r="BM1410" i="1"/>
  <c r="BN1410" i="1"/>
  <c r="BO1410" i="1"/>
  <c r="BP1410" i="1"/>
  <c r="BQ1410" i="1"/>
  <c r="BR1410" i="1"/>
  <c r="BS1410" i="1"/>
  <c r="BT1410" i="1"/>
  <c r="BU1410" i="1"/>
  <c r="BV1410" i="1"/>
  <c r="BW1410" i="1"/>
  <c r="BX1410" i="1"/>
  <c r="BY1410" i="1"/>
  <c r="BZ1410" i="1"/>
  <c r="CA1410" i="1"/>
  <c r="CB1410" i="1"/>
  <c r="CC1410" i="1"/>
  <c r="CD1410" i="1"/>
  <c r="CE1410" i="1"/>
  <c r="CF1410" i="1"/>
  <c r="CG1410" i="1"/>
  <c r="CH1410" i="1"/>
  <c r="CI1410" i="1"/>
  <c r="CJ1410" i="1"/>
  <c r="CK1410" i="1"/>
  <c r="CL1410" i="1"/>
  <c r="CM1410" i="1"/>
  <c r="CN1410" i="1"/>
  <c r="CO1410" i="1"/>
  <c r="CP1410" i="1"/>
  <c r="CQ1410" i="1"/>
  <c r="CR1410" i="1"/>
  <c r="CS1410" i="1"/>
  <c r="CT1410" i="1"/>
  <c r="CU1410" i="1"/>
  <c r="CV1410" i="1"/>
  <c r="CW1410" i="1"/>
  <c r="CX1410" i="1"/>
  <c r="CY1410" i="1"/>
  <c r="CZ1410" i="1"/>
  <c r="DA1410" i="1"/>
  <c r="DB1410" i="1"/>
  <c r="DC1410" i="1"/>
  <c r="DD1410" i="1"/>
  <c r="DE1410" i="1"/>
  <c r="DF1410" i="1"/>
  <c r="DG1410" i="1"/>
  <c r="DH1410" i="1"/>
  <c r="DI1410" i="1"/>
  <c r="Q1411" i="1"/>
  <c r="R1411" i="1"/>
  <c r="S1411" i="1"/>
  <c r="T1411" i="1"/>
  <c r="U1411" i="1"/>
  <c r="V1411" i="1"/>
  <c r="W1411" i="1"/>
  <c r="X1411" i="1"/>
  <c r="Y1411" i="1"/>
  <c r="Z1411" i="1"/>
  <c r="AA1411" i="1"/>
  <c r="AB1411" i="1"/>
  <c r="AC1411" i="1"/>
  <c r="AD1411" i="1"/>
  <c r="AE1411" i="1"/>
  <c r="AF1411" i="1"/>
  <c r="AG1411" i="1"/>
  <c r="AH1411" i="1"/>
  <c r="AI1411" i="1"/>
  <c r="AJ1411" i="1"/>
  <c r="AK1411" i="1"/>
  <c r="AL1411" i="1"/>
  <c r="AM1411" i="1"/>
  <c r="AN1411" i="1"/>
  <c r="AO1411" i="1"/>
  <c r="AP1411" i="1"/>
  <c r="AQ1411" i="1"/>
  <c r="AR1411" i="1"/>
  <c r="AS1411" i="1"/>
  <c r="AT1411" i="1"/>
  <c r="AU1411" i="1"/>
  <c r="AV1411" i="1"/>
  <c r="AW1411" i="1"/>
  <c r="AX1411" i="1"/>
  <c r="AY1411" i="1"/>
  <c r="AZ1411" i="1"/>
  <c r="BA1411" i="1"/>
  <c r="BB1411" i="1"/>
  <c r="BC1411" i="1"/>
  <c r="BD1411" i="1"/>
  <c r="BE1411" i="1"/>
  <c r="BF1411" i="1"/>
  <c r="BG1411" i="1"/>
  <c r="BH1411" i="1"/>
  <c r="BI1411" i="1"/>
  <c r="BJ1411" i="1"/>
  <c r="BK1411" i="1"/>
  <c r="BL1411" i="1"/>
  <c r="BM1411" i="1"/>
  <c r="BN1411" i="1"/>
  <c r="BO1411" i="1"/>
  <c r="BP1411" i="1"/>
  <c r="BQ1411" i="1"/>
  <c r="BR1411" i="1"/>
  <c r="BS1411" i="1"/>
  <c r="BT1411" i="1"/>
  <c r="BU1411" i="1"/>
  <c r="BV1411" i="1"/>
  <c r="BW1411" i="1"/>
  <c r="BX1411" i="1"/>
  <c r="BY1411" i="1"/>
  <c r="BZ1411" i="1"/>
  <c r="CA1411" i="1"/>
  <c r="CB1411" i="1"/>
  <c r="CC1411" i="1"/>
  <c r="CD1411" i="1"/>
  <c r="CE1411" i="1"/>
  <c r="CF1411" i="1"/>
  <c r="CG1411" i="1"/>
  <c r="CH1411" i="1"/>
  <c r="CI1411" i="1"/>
  <c r="CJ1411" i="1"/>
  <c r="CK1411" i="1"/>
  <c r="CL1411" i="1"/>
  <c r="CM1411" i="1"/>
  <c r="CN1411" i="1"/>
  <c r="CO1411" i="1"/>
  <c r="CP1411" i="1"/>
  <c r="CQ1411" i="1"/>
  <c r="CR1411" i="1"/>
  <c r="CS1411" i="1"/>
  <c r="CT1411" i="1"/>
  <c r="CU1411" i="1"/>
  <c r="CV1411" i="1"/>
  <c r="CW1411" i="1"/>
  <c r="CX1411" i="1"/>
  <c r="CY1411" i="1"/>
  <c r="CZ1411" i="1"/>
  <c r="DA1411" i="1"/>
  <c r="DB1411" i="1"/>
  <c r="DC1411" i="1"/>
  <c r="DD1411" i="1"/>
  <c r="DE1411" i="1"/>
  <c r="DF1411" i="1"/>
  <c r="DG1411" i="1"/>
  <c r="DH1411" i="1"/>
  <c r="DI1411" i="1"/>
  <c r="Q1412" i="1"/>
  <c r="R1412" i="1"/>
  <c r="S1412" i="1"/>
  <c r="T1412" i="1"/>
  <c r="U1412" i="1"/>
  <c r="V1412" i="1"/>
  <c r="W1412" i="1"/>
  <c r="X1412" i="1"/>
  <c r="Y1412" i="1"/>
  <c r="Z1412" i="1"/>
  <c r="AA1412" i="1"/>
  <c r="AB1412" i="1"/>
  <c r="AC1412" i="1"/>
  <c r="AD1412" i="1"/>
  <c r="AE1412" i="1"/>
  <c r="AF1412" i="1"/>
  <c r="AG1412" i="1"/>
  <c r="AH1412" i="1"/>
  <c r="AI1412" i="1"/>
  <c r="AJ1412" i="1"/>
  <c r="AK1412" i="1"/>
  <c r="AL1412" i="1"/>
  <c r="AM1412" i="1"/>
  <c r="AN1412" i="1"/>
  <c r="AO1412" i="1"/>
  <c r="AP1412" i="1"/>
  <c r="AQ1412" i="1"/>
  <c r="AR1412" i="1"/>
  <c r="AS1412" i="1"/>
  <c r="AT1412" i="1"/>
  <c r="AU1412" i="1"/>
  <c r="AV1412" i="1"/>
  <c r="AW1412" i="1"/>
  <c r="AX1412" i="1"/>
  <c r="AY1412" i="1"/>
  <c r="AZ1412" i="1"/>
  <c r="BA1412" i="1"/>
  <c r="BB1412" i="1"/>
  <c r="BC1412" i="1"/>
  <c r="BD1412" i="1"/>
  <c r="BE1412" i="1"/>
  <c r="BF1412" i="1"/>
  <c r="BG1412" i="1"/>
  <c r="BH1412" i="1"/>
  <c r="BI1412" i="1"/>
  <c r="BJ1412" i="1"/>
  <c r="BK1412" i="1"/>
  <c r="BL1412" i="1"/>
  <c r="BM1412" i="1"/>
  <c r="BN1412" i="1"/>
  <c r="BO1412" i="1"/>
  <c r="BP1412" i="1"/>
  <c r="BQ1412" i="1"/>
  <c r="BR1412" i="1"/>
  <c r="BS1412" i="1"/>
  <c r="BT1412" i="1"/>
  <c r="BU1412" i="1"/>
  <c r="BV1412" i="1"/>
  <c r="BW1412" i="1"/>
  <c r="BX1412" i="1"/>
  <c r="BY1412" i="1"/>
  <c r="BZ1412" i="1"/>
  <c r="CA1412" i="1"/>
  <c r="CB1412" i="1"/>
  <c r="CC1412" i="1"/>
  <c r="CD1412" i="1"/>
  <c r="CE1412" i="1"/>
  <c r="CF1412" i="1"/>
  <c r="CG1412" i="1"/>
  <c r="CH1412" i="1"/>
  <c r="CI1412" i="1"/>
  <c r="CJ1412" i="1"/>
  <c r="CK1412" i="1"/>
  <c r="CL1412" i="1"/>
  <c r="CM1412" i="1"/>
  <c r="CN1412" i="1"/>
  <c r="CO1412" i="1"/>
  <c r="CP1412" i="1"/>
  <c r="CQ1412" i="1"/>
  <c r="CR1412" i="1"/>
  <c r="CS1412" i="1"/>
  <c r="CT1412" i="1"/>
  <c r="CU1412" i="1"/>
  <c r="CV1412" i="1"/>
  <c r="CW1412" i="1"/>
  <c r="CX1412" i="1"/>
  <c r="CY1412" i="1"/>
  <c r="CZ1412" i="1"/>
  <c r="DA1412" i="1"/>
  <c r="DB1412" i="1"/>
  <c r="DC1412" i="1"/>
  <c r="DD1412" i="1"/>
  <c r="DE1412" i="1"/>
  <c r="DF1412" i="1"/>
  <c r="DG1412" i="1"/>
  <c r="DH1412" i="1"/>
  <c r="DI1412" i="1"/>
  <c r="Q1413" i="1"/>
  <c r="R1413" i="1"/>
  <c r="S1413" i="1"/>
  <c r="T1413" i="1"/>
  <c r="U1413" i="1"/>
  <c r="V1413" i="1"/>
  <c r="W1413" i="1"/>
  <c r="X1413" i="1"/>
  <c r="Y1413" i="1"/>
  <c r="Z1413" i="1"/>
  <c r="AA1413" i="1"/>
  <c r="AB1413" i="1"/>
  <c r="AC1413" i="1"/>
  <c r="AD1413" i="1"/>
  <c r="AE1413" i="1"/>
  <c r="AF1413" i="1"/>
  <c r="AG1413" i="1"/>
  <c r="AH1413" i="1"/>
  <c r="AI1413" i="1"/>
  <c r="AJ1413" i="1"/>
  <c r="AK1413" i="1"/>
  <c r="AL1413" i="1"/>
  <c r="AM1413" i="1"/>
  <c r="AN1413" i="1"/>
  <c r="AO1413" i="1"/>
  <c r="AP1413" i="1"/>
  <c r="AQ1413" i="1"/>
  <c r="AR1413" i="1"/>
  <c r="AS1413" i="1"/>
  <c r="AT1413" i="1"/>
  <c r="AU1413" i="1"/>
  <c r="AV1413" i="1"/>
  <c r="AW1413" i="1"/>
  <c r="AX1413" i="1"/>
  <c r="AY1413" i="1"/>
  <c r="AZ1413" i="1"/>
  <c r="BA1413" i="1"/>
  <c r="BB1413" i="1"/>
  <c r="BC1413" i="1"/>
  <c r="BD1413" i="1"/>
  <c r="BE1413" i="1"/>
  <c r="BF1413" i="1"/>
  <c r="BG1413" i="1"/>
  <c r="BH1413" i="1"/>
  <c r="BI1413" i="1"/>
  <c r="BJ1413" i="1"/>
  <c r="BK1413" i="1"/>
  <c r="BL1413" i="1"/>
  <c r="BM1413" i="1"/>
  <c r="BN1413" i="1"/>
  <c r="BO1413" i="1"/>
  <c r="BP1413" i="1"/>
  <c r="BQ1413" i="1"/>
  <c r="BR1413" i="1"/>
  <c r="BS1413" i="1"/>
  <c r="BT1413" i="1"/>
  <c r="BU1413" i="1"/>
  <c r="BV1413" i="1"/>
  <c r="BW1413" i="1"/>
  <c r="BX1413" i="1"/>
  <c r="BY1413" i="1"/>
  <c r="BZ1413" i="1"/>
  <c r="CA1413" i="1"/>
  <c r="CB1413" i="1"/>
  <c r="CC1413" i="1"/>
  <c r="CD1413" i="1"/>
  <c r="CE1413" i="1"/>
  <c r="CF1413" i="1"/>
  <c r="CG1413" i="1"/>
  <c r="CH1413" i="1"/>
  <c r="CI1413" i="1"/>
  <c r="CJ1413" i="1"/>
  <c r="CK1413" i="1"/>
  <c r="CL1413" i="1"/>
  <c r="CM1413" i="1"/>
  <c r="CN1413" i="1"/>
  <c r="CO1413" i="1"/>
  <c r="CP1413" i="1"/>
  <c r="CQ1413" i="1"/>
  <c r="CR1413" i="1"/>
  <c r="CS1413" i="1"/>
  <c r="CT1413" i="1"/>
  <c r="CU1413" i="1"/>
  <c r="CV1413" i="1"/>
  <c r="CW1413" i="1"/>
  <c r="CX1413" i="1"/>
  <c r="CY1413" i="1"/>
  <c r="CZ1413" i="1"/>
  <c r="DA1413" i="1"/>
  <c r="DB1413" i="1"/>
  <c r="DC1413" i="1"/>
  <c r="DD1413" i="1"/>
  <c r="DE1413" i="1"/>
  <c r="DF1413" i="1"/>
  <c r="DG1413" i="1"/>
  <c r="DH1413" i="1"/>
  <c r="DI1413" i="1"/>
  <c r="Q1414" i="1"/>
  <c r="R1414" i="1"/>
  <c r="S1414" i="1"/>
  <c r="T1414" i="1"/>
  <c r="U1414" i="1"/>
  <c r="V1414" i="1"/>
  <c r="W1414" i="1"/>
  <c r="X1414" i="1"/>
  <c r="Y1414" i="1"/>
  <c r="Z1414" i="1"/>
  <c r="AA1414" i="1"/>
  <c r="AB1414" i="1"/>
  <c r="AC1414" i="1"/>
  <c r="AD1414" i="1"/>
  <c r="AE1414" i="1"/>
  <c r="AF1414" i="1"/>
  <c r="AG1414" i="1"/>
  <c r="AH1414" i="1"/>
  <c r="AI1414" i="1"/>
  <c r="AJ1414" i="1"/>
  <c r="AK1414" i="1"/>
  <c r="AL1414" i="1"/>
  <c r="AM1414" i="1"/>
  <c r="AN1414" i="1"/>
  <c r="AO1414" i="1"/>
  <c r="AP1414" i="1"/>
  <c r="AQ1414" i="1"/>
  <c r="AR1414" i="1"/>
  <c r="AS1414" i="1"/>
  <c r="AT1414" i="1"/>
  <c r="AU1414" i="1"/>
  <c r="AV1414" i="1"/>
  <c r="AW1414" i="1"/>
  <c r="AX1414" i="1"/>
  <c r="AY1414" i="1"/>
  <c r="AZ1414" i="1"/>
  <c r="BA1414" i="1"/>
  <c r="BB1414" i="1"/>
  <c r="BC1414" i="1"/>
  <c r="BD1414" i="1"/>
  <c r="BE1414" i="1"/>
  <c r="BF1414" i="1"/>
  <c r="BG1414" i="1"/>
  <c r="BH1414" i="1"/>
  <c r="BI1414" i="1"/>
  <c r="BJ1414" i="1"/>
  <c r="BK1414" i="1"/>
  <c r="BL1414" i="1"/>
  <c r="BM1414" i="1"/>
  <c r="BN1414" i="1"/>
  <c r="BO1414" i="1"/>
  <c r="BP1414" i="1"/>
  <c r="BQ1414" i="1"/>
  <c r="BR1414" i="1"/>
  <c r="BS1414" i="1"/>
  <c r="BT1414" i="1"/>
  <c r="BU1414" i="1"/>
  <c r="BV1414" i="1"/>
  <c r="BW1414" i="1"/>
  <c r="BX1414" i="1"/>
  <c r="BY1414" i="1"/>
  <c r="BZ1414" i="1"/>
  <c r="CA1414" i="1"/>
  <c r="CB1414" i="1"/>
  <c r="CC1414" i="1"/>
  <c r="CD1414" i="1"/>
  <c r="CE1414" i="1"/>
  <c r="CF1414" i="1"/>
  <c r="CG1414" i="1"/>
  <c r="CH1414" i="1"/>
  <c r="CI1414" i="1"/>
  <c r="CJ1414" i="1"/>
  <c r="CK1414" i="1"/>
  <c r="CL1414" i="1"/>
  <c r="CM1414" i="1"/>
  <c r="CN1414" i="1"/>
  <c r="CO1414" i="1"/>
  <c r="CP1414" i="1"/>
  <c r="CQ1414" i="1"/>
  <c r="CR1414" i="1"/>
  <c r="CS1414" i="1"/>
  <c r="CT1414" i="1"/>
  <c r="CU1414" i="1"/>
  <c r="CV1414" i="1"/>
  <c r="CW1414" i="1"/>
  <c r="CX1414" i="1"/>
  <c r="CY1414" i="1"/>
  <c r="CZ1414" i="1"/>
  <c r="DA1414" i="1"/>
  <c r="DB1414" i="1"/>
  <c r="DC1414" i="1"/>
  <c r="DD1414" i="1"/>
  <c r="DE1414" i="1"/>
  <c r="DF1414" i="1"/>
  <c r="DG1414" i="1"/>
  <c r="DH1414" i="1"/>
  <c r="DI1414" i="1"/>
  <c r="Q1415" i="1"/>
  <c r="R1415" i="1"/>
  <c r="S1415" i="1"/>
  <c r="T1415" i="1"/>
  <c r="U1415" i="1"/>
  <c r="V1415" i="1"/>
  <c r="W1415" i="1"/>
  <c r="X1415" i="1"/>
  <c r="Y1415" i="1"/>
  <c r="Z1415" i="1"/>
  <c r="AA1415" i="1"/>
  <c r="AB1415" i="1"/>
  <c r="AC1415" i="1"/>
  <c r="AD1415" i="1"/>
  <c r="AE1415" i="1"/>
  <c r="AF1415" i="1"/>
  <c r="AG1415" i="1"/>
  <c r="AH1415" i="1"/>
  <c r="AI1415" i="1"/>
  <c r="AJ1415" i="1"/>
  <c r="AK1415" i="1"/>
  <c r="AL1415" i="1"/>
  <c r="AM1415" i="1"/>
  <c r="AN1415" i="1"/>
  <c r="AO1415" i="1"/>
  <c r="AP1415" i="1"/>
  <c r="AQ1415" i="1"/>
  <c r="AR1415" i="1"/>
  <c r="AS1415" i="1"/>
  <c r="AT1415" i="1"/>
  <c r="AU1415" i="1"/>
  <c r="AV1415" i="1"/>
  <c r="AW1415" i="1"/>
  <c r="AX1415" i="1"/>
  <c r="AY1415" i="1"/>
  <c r="AZ1415" i="1"/>
  <c r="BA1415" i="1"/>
  <c r="BB1415" i="1"/>
  <c r="BC1415" i="1"/>
  <c r="BD1415" i="1"/>
  <c r="BE1415" i="1"/>
  <c r="BF1415" i="1"/>
  <c r="BG1415" i="1"/>
  <c r="BH1415" i="1"/>
  <c r="BI1415" i="1"/>
  <c r="BJ1415" i="1"/>
  <c r="BK1415" i="1"/>
  <c r="BL1415" i="1"/>
  <c r="BM1415" i="1"/>
  <c r="BN1415" i="1"/>
  <c r="BO1415" i="1"/>
  <c r="BP1415" i="1"/>
  <c r="BQ1415" i="1"/>
  <c r="BR1415" i="1"/>
  <c r="BS1415" i="1"/>
  <c r="BT1415" i="1"/>
  <c r="BU1415" i="1"/>
  <c r="BV1415" i="1"/>
  <c r="BW1415" i="1"/>
  <c r="BX1415" i="1"/>
  <c r="BY1415" i="1"/>
  <c r="BZ1415" i="1"/>
  <c r="CA1415" i="1"/>
  <c r="CB1415" i="1"/>
  <c r="CC1415" i="1"/>
  <c r="CD1415" i="1"/>
  <c r="CE1415" i="1"/>
  <c r="CF1415" i="1"/>
  <c r="CG1415" i="1"/>
  <c r="CH1415" i="1"/>
  <c r="CI1415" i="1"/>
  <c r="CJ1415" i="1"/>
  <c r="CK1415" i="1"/>
  <c r="CL1415" i="1"/>
  <c r="CM1415" i="1"/>
  <c r="CN1415" i="1"/>
  <c r="CO1415" i="1"/>
  <c r="CP1415" i="1"/>
  <c r="CQ1415" i="1"/>
  <c r="CR1415" i="1"/>
  <c r="CS1415" i="1"/>
  <c r="CT1415" i="1"/>
  <c r="CU1415" i="1"/>
  <c r="CV1415" i="1"/>
  <c r="CW1415" i="1"/>
  <c r="CX1415" i="1"/>
  <c r="CY1415" i="1"/>
  <c r="CZ1415" i="1"/>
  <c r="DA1415" i="1"/>
  <c r="DB1415" i="1"/>
  <c r="DC1415" i="1"/>
  <c r="DD1415" i="1"/>
  <c r="DE1415" i="1"/>
  <c r="DF1415" i="1"/>
  <c r="DG1415" i="1"/>
  <c r="DH1415" i="1"/>
  <c r="DI1415" i="1"/>
  <c r="Q1416" i="1"/>
  <c r="R1416" i="1"/>
  <c r="S1416" i="1"/>
  <c r="T1416" i="1"/>
  <c r="U1416" i="1"/>
  <c r="V1416" i="1"/>
  <c r="W1416" i="1"/>
  <c r="X1416" i="1"/>
  <c r="Y1416" i="1"/>
  <c r="Z1416" i="1"/>
  <c r="AA1416" i="1"/>
  <c r="AB1416" i="1"/>
  <c r="AC1416" i="1"/>
  <c r="AD1416" i="1"/>
  <c r="AE1416" i="1"/>
  <c r="AF1416" i="1"/>
  <c r="AG1416" i="1"/>
  <c r="AH1416" i="1"/>
  <c r="AI1416" i="1"/>
  <c r="AJ1416" i="1"/>
  <c r="AK1416" i="1"/>
  <c r="AL1416" i="1"/>
  <c r="AM1416" i="1"/>
  <c r="AN1416" i="1"/>
  <c r="AO1416" i="1"/>
  <c r="AP1416" i="1"/>
  <c r="AQ1416" i="1"/>
  <c r="AR1416" i="1"/>
  <c r="AS1416" i="1"/>
  <c r="AT1416" i="1"/>
  <c r="AU1416" i="1"/>
  <c r="AV1416" i="1"/>
  <c r="AW1416" i="1"/>
  <c r="AX1416" i="1"/>
  <c r="AY1416" i="1"/>
  <c r="AZ1416" i="1"/>
  <c r="BA1416" i="1"/>
  <c r="BB1416" i="1"/>
  <c r="BC1416" i="1"/>
  <c r="BD1416" i="1"/>
  <c r="BE1416" i="1"/>
  <c r="BF1416" i="1"/>
  <c r="BG1416" i="1"/>
  <c r="BH1416" i="1"/>
  <c r="BI1416" i="1"/>
  <c r="BJ1416" i="1"/>
  <c r="BK1416" i="1"/>
  <c r="BL1416" i="1"/>
  <c r="BM1416" i="1"/>
  <c r="BN1416" i="1"/>
  <c r="BO1416" i="1"/>
  <c r="BP1416" i="1"/>
  <c r="BQ1416" i="1"/>
  <c r="BR1416" i="1"/>
  <c r="BS1416" i="1"/>
  <c r="BT1416" i="1"/>
  <c r="BU1416" i="1"/>
  <c r="BV1416" i="1"/>
  <c r="BW1416" i="1"/>
  <c r="BX1416" i="1"/>
  <c r="BY1416" i="1"/>
  <c r="BZ1416" i="1"/>
  <c r="CA1416" i="1"/>
  <c r="CB1416" i="1"/>
  <c r="CC1416" i="1"/>
  <c r="CD1416" i="1"/>
  <c r="CE1416" i="1"/>
  <c r="CF1416" i="1"/>
  <c r="CG1416" i="1"/>
  <c r="CH1416" i="1"/>
  <c r="CI1416" i="1"/>
  <c r="CJ1416" i="1"/>
  <c r="CK1416" i="1"/>
  <c r="CL1416" i="1"/>
  <c r="CM1416" i="1"/>
  <c r="CN1416" i="1"/>
  <c r="CO1416" i="1"/>
  <c r="CP1416" i="1"/>
  <c r="CQ1416" i="1"/>
  <c r="CR1416" i="1"/>
  <c r="CS1416" i="1"/>
  <c r="CT1416" i="1"/>
  <c r="CU1416" i="1"/>
  <c r="CV1416" i="1"/>
  <c r="CW1416" i="1"/>
  <c r="CX1416" i="1"/>
  <c r="CY1416" i="1"/>
  <c r="CZ1416" i="1"/>
  <c r="DA1416" i="1"/>
  <c r="DB1416" i="1"/>
  <c r="DC1416" i="1"/>
  <c r="DD1416" i="1"/>
  <c r="DE1416" i="1"/>
  <c r="DF1416" i="1"/>
  <c r="DG1416" i="1"/>
  <c r="DH1416" i="1"/>
  <c r="DI1416" i="1"/>
  <c r="Q1417" i="1"/>
  <c r="R1417" i="1"/>
  <c r="S1417" i="1"/>
  <c r="T1417" i="1"/>
  <c r="U1417" i="1"/>
  <c r="V1417" i="1"/>
  <c r="W1417" i="1"/>
  <c r="X1417" i="1"/>
  <c r="Y1417" i="1"/>
  <c r="Z1417" i="1"/>
  <c r="AA1417" i="1"/>
  <c r="AB1417" i="1"/>
  <c r="AC1417" i="1"/>
  <c r="AD1417" i="1"/>
  <c r="AE1417" i="1"/>
  <c r="AF1417" i="1"/>
  <c r="AG1417" i="1"/>
  <c r="AH1417" i="1"/>
  <c r="AI1417" i="1"/>
  <c r="AJ1417" i="1"/>
  <c r="AK1417" i="1"/>
  <c r="AL1417" i="1"/>
  <c r="AM1417" i="1"/>
  <c r="AN1417" i="1"/>
  <c r="AO1417" i="1"/>
  <c r="AP1417" i="1"/>
  <c r="AQ1417" i="1"/>
  <c r="AR1417" i="1"/>
  <c r="AS1417" i="1"/>
  <c r="AT1417" i="1"/>
  <c r="AU1417" i="1"/>
  <c r="AV1417" i="1"/>
  <c r="AW1417" i="1"/>
  <c r="AX1417" i="1"/>
  <c r="AY1417" i="1"/>
  <c r="AZ1417" i="1"/>
  <c r="BA1417" i="1"/>
  <c r="BB1417" i="1"/>
  <c r="BC1417" i="1"/>
  <c r="BD1417" i="1"/>
  <c r="BE1417" i="1"/>
  <c r="BF1417" i="1"/>
  <c r="BG1417" i="1"/>
  <c r="BH1417" i="1"/>
  <c r="BI1417" i="1"/>
  <c r="BJ1417" i="1"/>
  <c r="BK1417" i="1"/>
  <c r="BL1417" i="1"/>
  <c r="BM1417" i="1"/>
  <c r="BN1417" i="1"/>
  <c r="BO1417" i="1"/>
  <c r="BP1417" i="1"/>
  <c r="BQ1417" i="1"/>
  <c r="BR1417" i="1"/>
  <c r="BS1417" i="1"/>
  <c r="BT1417" i="1"/>
  <c r="BU1417" i="1"/>
  <c r="BV1417" i="1"/>
  <c r="BW1417" i="1"/>
  <c r="BX1417" i="1"/>
  <c r="BY1417" i="1"/>
  <c r="BZ1417" i="1"/>
  <c r="CA1417" i="1"/>
  <c r="CB1417" i="1"/>
  <c r="CC1417" i="1"/>
  <c r="CD1417" i="1"/>
  <c r="CE1417" i="1"/>
  <c r="CF1417" i="1"/>
  <c r="CG1417" i="1"/>
  <c r="CH1417" i="1"/>
  <c r="CI1417" i="1"/>
  <c r="CJ1417" i="1"/>
  <c r="CK1417" i="1"/>
  <c r="CL1417" i="1"/>
  <c r="CM1417" i="1"/>
  <c r="CN1417" i="1"/>
  <c r="CO1417" i="1"/>
  <c r="CP1417" i="1"/>
  <c r="CQ1417" i="1"/>
  <c r="CR1417" i="1"/>
  <c r="CS1417" i="1"/>
  <c r="CT1417" i="1"/>
  <c r="CU1417" i="1"/>
  <c r="CV1417" i="1"/>
  <c r="CW1417" i="1"/>
  <c r="CX1417" i="1"/>
  <c r="CY1417" i="1"/>
  <c r="CZ1417" i="1"/>
  <c r="DA1417" i="1"/>
  <c r="DB1417" i="1"/>
  <c r="DC1417" i="1"/>
  <c r="DD1417" i="1"/>
  <c r="DE1417" i="1"/>
  <c r="DF1417" i="1"/>
  <c r="DG1417" i="1"/>
  <c r="DH1417" i="1"/>
  <c r="DI1417" i="1"/>
  <c r="Q1418" i="1"/>
  <c r="R1418" i="1"/>
  <c r="S1418" i="1"/>
  <c r="T1418" i="1"/>
  <c r="U1418" i="1"/>
  <c r="V1418" i="1"/>
  <c r="W1418" i="1"/>
  <c r="X1418" i="1"/>
  <c r="Y1418" i="1"/>
  <c r="Z1418" i="1"/>
  <c r="AA1418" i="1"/>
  <c r="AB1418" i="1"/>
  <c r="AC1418" i="1"/>
  <c r="AD1418" i="1"/>
  <c r="AE1418" i="1"/>
  <c r="AF1418" i="1"/>
  <c r="AG1418" i="1"/>
  <c r="AH1418" i="1"/>
  <c r="AI1418" i="1"/>
  <c r="AJ1418" i="1"/>
  <c r="AK1418" i="1"/>
  <c r="AL1418" i="1"/>
  <c r="AM1418" i="1"/>
  <c r="AN1418" i="1"/>
  <c r="AO1418" i="1"/>
  <c r="AP1418" i="1"/>
  <c r="AQ1418" i="1"/>
  <c r="AR1418" i="1"/>
  <c r="AS1418" i="1"/>
  <c r="AT1418" i="1"/>
  <c r="AU1418" i="1"/>
  <c r="AV1418" i="1"/>
  <c r="AW1418" i="1"/>
  <c r="AX1418" i="1"/>
  <c r="AY1418" i="1"/>
  <c r="AZ1418" i="1"/>
  <c r="BA1418" i="1"/>
  <c r="BB1418" i="1"/>
  <c r="BC1418" i="1"/>
  <c r="BD1418" i="1"/>
  <c r="BE1418" i="1"/>
  <c r="BF1418" i="1"/>
  <c r="BG1418" i="1"/>
  <c r="BH1418" i="1"/>
  <c r="BI1418" i="1"/>
  <c r="BJ1418" i="1"/>
  <c r="BK1418" i="1"/>
  <c r="BL1418" i="1"/>
  <c r="BM1418" i="1"/>
  <c r="BN1418" i="1"/>
  <c r="BO1418" i="1"/>
  <c r="BP1418" i="1"/>
  <c r="BQ1418" i="1"/>
  <c r="BR1418" i="1"/>
  <c r="BS1418" i="1"/>
  <c r="BT1418" i="1"/>
  <c r="BU1418" i="1"/>
  <c r="BV1418" i="1"/>
  <c r="BW1418" i="1"/>
  <c r="BX1418" i="1"/>
  <c r="BY1418" i="1"/>
  <c r="BZ1418" i="1"/>
  <c r="CA1418" i="1"/>
  <c r="CB1418" i="1"/>
  <c r="CC1418" i="1"/>
  <c r="CD1418" i="1"/>
  <c r="CE1418" i="1"/>
  <c r="CF1418" i="1"/>
  <c r="CG1418" i="1"/>
  <c r="CH1418" i="1"/>
  <c r="CI1418" i="1"/>
  <c r="CJ1418" i="1"/>
  <c r="CK1418" i="1"/>
  <c r="CL1418" i="1"/>
  <c r="CM1418" i="1"/>
  <c r="CN1418" i="1"/>
  <c r="CO1418" i="1"/>
  <c r="CP1418" i="1"/>
  <c r="CQ1418" i="1"/>
  <c r="CR1418" i="1"/>
  <c r="CS1418" i="1"/>
  <c r="CT1418" i="1"/>
  <c r="CU1418" i="1"/>
  <c r="CV1418" i="1"/>
  <c r="CW1418" i="1"/>
  <c r="CX1418" i="1"/>
  <c r="CY1418" i="1"/>
  <c r="CZ1418" i="1"/>
  <c r="DA1418" i="1"/>
  <c r="DB1418" i="1"/>
  <c r="DC1418" i="1"/>
  <c r="DD1418" i="1"/>
  <c r="DE1418" i="1"/>
  <c r="DF1418" i="1"/>
  <c r="DG1418" i="1"/>
  <c r="DH1418" i="1"/>
  <c r="DI1418" i="1"/>
  <c r="Q1419" i="1"/>
  <c r="R1419" i="1"/>
  <c r="S1419" i="1"/>
  <c r="T1419" i="1"/>
  <c r="U1419" i="1"/>
  <c r="V1419" i="1"/>
  <c r="W1419" i="1"/>
  <c r="X1419" i="1"/>
  <c r="Y1419" i="1"/>
  <c r="Z1419" i="1"/>
  <c r="AA1419" i="1"/>
  <c r="AB1419" i="1"/>
  <c r="AC1419" i="1"/>
  <c r="AD1419" i="1"/>
  <c r="AE1419" i="1"/>
  <c r="AF1419" i="1"/>
  <c r="AG1419" i="1"/>
  <c r="AH1419" i="1"/>
  <c r="AI1419" i="1"/>
  <c r="AJ1419" i="1"/>
  <c r="AK1419" i="1"/>
  <c r="AL1419" i="1"/>
  <c r="AM1419" i="1"/>
  <c r="AN1419" i="1"/>
  <c r="AO1419" i="1"/>
  <c r="AP1419" i="1"/>
  <c r="AQ1419" i="1"/>
  <c r="AR1419" i="1"/>
  <c r="AS1419" i="1"/>
  <c r="AT1419" i="1"/>
  <c r="AU1419" i="1"/>
  <c r="AV1419" i="1"/>
  <c r="AW1419" i="1"/>
  <c r="AX1419" i="1"/>
  <c r="AY1419" i="1"/>
  <c r="AZ1419" i="1"/>
  <c r="BA1419" i="1"/>
  <c r="BB1419" i="1"/>
  <c r="BC1419" i="1"/>
  <c r="BD1419" i="1"/>
  <c r="BE1419" i="1"/>
  <c r="BF1419" i="1"/>
  <c r="BG1419" i="1"/>
  <c r="BH1419" i="1"/>
  <c r="BI1419" i="1"/>
  <c r="BJ1419" i="1"/>
  <c r="BK1419" i="1"/>
  <c r="BL1419" i="1"/>
  <c r="BM1419" i="1"/>
  <c r="BN1419" i="1"/>
  <c r="BO1419" i="1"/>
  <c r="BP1419" i="1"/>
  <c r="BQ1419" i="1"/>
  <c r="BR1419" i="1"/>
  <c r="BS1419" i="1"/>
  <c r="BT1419" i="1"/>
  <c r="BU1419" i="1"/>
  <c r="BV1419" i="1"/>
  <c r="BW1419" i="1"/>
  <c r="BX1419" i="1"/>
  <c r="BY1419" i="1"/>
  <c r="BZ1419" i="1"/>
  <c r="CA1419" i="1"/>
  <c r="CB1419" i="1"/>
  <c r="CC1419" i="1"/>
  <c r="CD1419" i="1"/>
  <c r="CE1419" i="1"/>
  <c r="CF1419" i="1"/>
  <c r="CG1419" i="1"/>
  <c r="CH1419" i="1"/>
  <c r="CI1419" i="1"/>
  <c r="CJ1419" i="1"/>
  <c r="CK1419" i="1"/>
  <c r="CL1419" i="1"/>
  <c r="CM1419" i="1"/>
  <c r="CN1419" i="1"/>
  <c r="CO1419" i="1"/>
  <c r="CP1419" i="1"/>
  <c r="CQ1419" i="1"/>
  <c r="CR1419" i="1"/>
  <c r="CS1419" i="1"/>
  <c r="CT1419" i="1"/>
  <c r="CU1419" i="1"/>
  <c r="CV1419" i="1"/>
  <c r="CW1419" i="1"/>
  <c r="CX1419" i="1"/>
  <c r="CY1419" i="1"/>
  <c r="CZ1419" i="1"/>
  <c r="DA1419" i="1"/>
  <c r="DB1419" i="1"/>
  <c r="DC1419" i="1"/>
  <c r="DD1419" i="1"/>
  <c r="DE1419" i="1"/>
  <c r="DF1419" i="1"/>
  <c r="DG1419" i="1"/>
  <c r="DH1419" i="1"/>
  <c r="DI1419" i="1"/>
  <c r="Q1420" i="1"/>
  <c r="R1420" i="1"/>
  <c r="S1420" i="1"/>
  <c r="T1420" i="1"/>
  <c r="U1420" i="1"/>
  <c r="V1420" i="1"/>
  <c r="W1420" i="1"/>
  <c r="X1420" i="1"/>
  <c r="Y1420" i="1"/>
  <c r="Z1420" i="1"/>
  <c r="AA1420" i="1"/>
  <c r="AB1420" i="1"/>
  <c r="AC1420" i="1"/>
  <c r="AD1420" i="1"/>
  <c r="AE1420" i="1"/>
  <c r="AF1420" i="1"/>
  <c r="AG1420" i="1"/>
  <c r="AH1420" i="1"/>
  <c r="AI1420" i="1"/>
  <c r="AJ1420" i="1"/>
  <c r="AK1420" i="1"/>
  <c r="AL1420" i="1"/>
  <c r="AM1420" i="1"/>
  <c r="AN1420" i="1"/>
  <c r="AO1420" i="1"/>
  <c r="AP1420" i="1"/>
  <c r="AQ1420" i="1"/>
  <c r="AR1420" i="1"/>
  <c r="AS1420" i="1"/>
  <c r="AT1420" i="1"/>
  <c r="AU1420" i="1"/>
  <c r="AV1420" i="1"/>
  <c r="AW1420" i="1"/>
  <c r="AX1420" i="1"/>
  <c r="AY1420" i="1"/>
  <c r="AZ1420" i="1"/>
  <c r="BA1420" i="1"/>
  <c r="BB1420" i="1"/>
  <c r="BC1420" i="1"/>
  <c r="BD1420" i="1"/>
  <c r="BE1420" i="1"/>
  <c r="BF1420" i="1"/>
  <c r="BG1420" i="1"/>
  <c r="BH1420" i="1"/>
  <c r="BI1420" i="1"/>
  <c r="BJ1420" i="1"/>
  <c r="BK1420" i="1"/>
  <c r="BL1420" i="1"/>
  <c r="BM1420" i="1"/>
  <c r="BN1420" i="1"/>
  <c r="BO1420" i="1"/>
  <c r="BP1420" i="1"/>
  <c r="BQ1420" i="1"/>
  <c r="BR1420" i="1"/>
  <c r="BS1420" i="1"/>
  <c r="BT1420" i="1"/>
  <c r="BU1420" i="1"/>
  <c r="BV1420" i="1"/>
  <c r="BW1420" i="1"/>
  <c r="BX1420" i="1"/>
  <c r="BY1420" i="1"/>
  <c r="BZ1420" i="1"/>
  <c r="CA1420" i="1"/>
  <c r="CB1420" i="1"/>
  <c r="CC1420" i="1"/>
  <c r="CD1420" i="1"/>
  <c r="CE1420" i="1"/>
  <c r="CF1420" i="1"/>
  <c r="CG1420" i="1"/>
  <c r="CH1420" i="1"/>
  <c r="CI1420" i="1"/>
  <c r="CJ1420" i="1"/>
  <c r="CK1420" i="1"/>
  <c r="CL1420" i="1"/>
  <c r="CM1420" i="1"/>
  <c r="CN1420" i="1"/>
  <c r="CO1420" i="1"/>
  <c r="CP1420" i="1"/>
  <c r="CQ1420" i="1"/>
  <c r="CR1420" i="1"/>
  <c r="CS1420" i="1"/>
  <c r="CT1420" i="1"/>
  <c r="CU1420" i="1"/>
  <c r="CV1420" i="1"/>
  <c r="CW1420" i="1"/>
  <c r="CX1420" i="1"/>
  <c r="CY1420" i="1"/>
  <c r="CZ1420" i="1"/>
  <c r="DA1420" i="1"/>
  <c r="DB1420" i="1"/>
  <c r="DC1420" i="1"/>
  <c r="DD1420" i="1"/>
  <c r="DE1420" i="1"/>
  <c r="DF1420" i="1"/>
  <c r="DG1420" i="1"/>
  <c r="DH1420" i="1"/>
  <c r="DI1420" i="1"/>
  <c r="Q1421" i="1"/>
  <c r="R1421" i="1"/>
  <c r="S1421" i="1"/>
  <c r="T1421" i="1"/>
  <c r="U1421" i="1"/>
  <c r="V1421" i="1"/>
  <c r="W1421" i="1"/>
  <c r="X1421" i="1"/>
  <c r="Y1421" i="1"/>
  <c r="Z1421" i="1"/>
  <c r="AA1421" i="1"/>
  <c r="AB1421" i="1"/>
  <c r="AC1421" i="1"/>
  <c r="AD1421" i="1"/>
  <c r="AE1421" i="1"/>
  <c r="AF1421" i="1"/>
  <c r="AG1421" i="1"/>
  <c r="AH1421" i="1"/>
  <c r="AI1421" i="1"/>
  <c r="AJ1421" i="1"/>
  <c r="AK1421" i="1"/>
  <c r="AL1421" i="1"/>
  <c r="AM1421" i="1"/>
  <c r="AN1421" i="1"/>
  <c r="AO1421" i="1"/>
  <c r="AP1421" i="1"/>
  <c r="AQ1421" i="1"/>
  <c r="AR1421" i="1"/>
  <c r="AS1421" i="1"/>
  <c r="AT1421" i="1"/>
  <c r="AU1421" i="1"/>
  <c r="AV1421" i="1"/>
  <c r="AW1421" i="1"/>
  <c r="AX1421" i="1"/>
  <c r="AY1421" i="1"/>
  <c r="AZ1421" i="1"/>
  <c r="BA1421" i="1"/>
  <c r="BB1421" i="1"/>
  <c r="BC1421" i="1"/>
  <c r="BD1421" i="1"/>
  <c r="BE1421" i="1"/>
  <c r="BF1421" i="1"/>
  <c r="BG1421" i="1"/>
  <c r="BH1421" i="1"/>
  <c r="BI1421" i="1"/>
  <c r="BJ1421" i="1"/>
  <c r="BK1421" i="1"/>
  <c r="BL1421" i="1"/>
  <c r="BM1421" i="1"/>
  <c r="BN1421" i="1"/>
  <c r="BO1421" i="1"/>
  <c r="BP1421" i="1"/>
  <c r="BQ1421" i="1"/>
  <c r="BR1421" i="1"/>
  <c r="BS1421" i="1"/>
  <c r="BT1421" i="1"/>
  <c r="BU1421" i="1"/>
  <c r="BV1421" i="1"/>
  <c r="BW1421" i="1"/>
  <c r="BX1421" i="1"/>
  <c r="BY1421" i="1"/>
  <c r="BZ1421" i="1"/>
  <c r="CA1421" i="1"/>
  <c r="CB1421" i="1"/>
  <c r="CC1421" i="1"/>
  <c r="CD1421" i="1"/>
  <c r="CE1421" i="1"/>
  <c r="CF1421" i="1"/>
  <c r="CG1421" i="1"/>
  <c r="CH1421" i="1"/>
  <c r="CI1421" i="1"/>
  <c r="CJ1421" i="1"/>
  <c r="CK1421" i="1"/>
  <c r="CL1421" i="1"/>
  <c r="CM1421" i="1"/>
  <c r="CN1421" i="1"/>
  <c r="CO1421" i="1"/>
  <c r="CP1421" i="1"/>
  <c r="CQ1421" i="1"/>
  <c r="CR1421" i="1"/>
  <c r="CS1421" i="1"/>
  <c r="CT1421" i="1"/>
  <c r="CU1421" i="1"/>
  <c r="CV1421" i="1"/>
  <c r="CW1421" i="1"/>
  <c r="CX1421" i="1"/>
  <c r="CY1421" i="1"/>
  <c r="CZ1421" i="1"/>
  <c r="DA1421" i="1"/>
  <c r="DB1421" i="1"/>
  <c r="DC1421" i="1"/>
  <c r="DD1421" i="1"/>
  <c r="DE1421" i="1"/>
  <c r="DF1421" i="1"/>
  <c r="DG1421" i="1"/>
  <c r="DH1421" i="1"/>
  <c r="DI1421" i="1"/>
  <c r="Q1422" i="1"/>
  <c r="R1422" i="1"/>
  <c r="S1422" i="1"/>
  <c r="T1422" i="1"/>
  <c r="U1422" i="1"/>
  <c r="V1422" i="1"/>
  <c r="W1422" i="1"/>
  <c r="X1422" i="1"/>
  <c r="Y1422" i="1"/>
  <c r="Z1422" i="1"/>
  <c r="AA1422" i="1"/>
  <c r="AB1422" i="1"/>
  <c r="AC1422" i="1"/>
  <c r="AD1422" i="1"/>
  <c r="AE1422" i="1"/>
  <c r="AF1422" i="1"/>
  <c r="AG1422" i="1"/>
  <c r="AH1422" i="1"/>
  <c r="AI1422" i="1"/>
  <c r="AJ1422" i="1"/>
  <c r="AK1422" i="1"/>
  <c r="AL1422" i="1"/>
  <c r="AM1422" i="1"/>
  <c r="AN1422" i="1"/>
  <c r="AO1422" i="1"/>
  <c r="AP1422" i="1"/>
  <c r="AQ1422" i="1"/>
  <c r="AR1422" i="1"/>
  <c r="AS1422" i="1"/>
  <c r="AT1422" i="1"/>
  <c r="AU1422" i="1"/>
  <c r="AV1422" i="1"/>
  <c r="AW1422" i="1"/>
  <c r="AX1422" i="1"/>
  <c r="AY1422" i="1"/>
  <c r="AZ1422" i="1"/>
  <c r="BA1422" i="1"/>
  <c r="BB1422" i="1"/>
  <c r="BC1422" i="1"/>
  <c r="BD1422" i="1"/>
  <c r="BE1422" i="1"/>
  <c r="BF1422" i="1"/>
  <c r="BG1422" i="1"/>
  <c r="BH1422" i="1"/>
  <c r="BI1422" i="1"/>
  <c r="BJ1422" i="1"/>
  <c r="BK1422" i="1"/>
  <c r="BL1422" i="1"/>
  <c r="BM1422" i="1"/>
  <c r="BN1422" i="1"/>
  <c r="BO1422" i="1"/>
  <c r="BP1422" i="1"/>
  <c r="BQ1422" i="1"/>
  <c r="BR1422" i="1"/>
  <c r="BS1422" i="1"/>
  <c r="BT1422" i="1"/>
  <c r="BU1422" i="1"/>
  <c r="BV1422" i="1"/>
  <c r="BW1422" i="1"/>
  <c r="BX1422" i="1"/>
  <c r="BY1422" i="1"/>
  <c r="BZ1422" i="1"/>
  <c r="CA1422" i="1"/>
  <c r="CB1422" i="1"/>
  <c r="CC1422" i="1"/>
  <c r="CD1422" i="1"/>
  <c r="CE1422" i="1"/>
  <c r="CF1422" i="1"/>
  <c r="CG1422" i="1"/>
  <c r="CH1422" i="1"/>
  <c r="CI1422" i="1"/>
  <c r="CJ1422" i="1"/>
  <c r="CK1422" i="1"/>
  <c r="CL1422" i="1"/>
  <c r="CM1422" i="1"/>
  <c r="CN1422" i="1"/>
  <c r="CO1422" i="1"/>
  <c r="CP1422" i="1"/>
  <c r="CQ1422" i="1"/>
  <c r="CR1422" i="1"/>
  <c r="CS1422" i="1"/>
  <c r="CT1422" i="1"/>
  <c r="CU1422" i="1"/>
  <c r="CV1422" i="1"/>
  <c r="CW1422" i="1"/>
  <c r="CX1422" i="1"/>
  <c r="CY1422" i="1"/>
  <c r="CZ1422" i="1"/>
  <c r="DA1422" i="1"/>
  <c r="DB1422" i="1"/>
  <c r="DC1422" i="1"/>
  <c r="DD1422" i="1"/>
  <c r="DE1422" i="1"/>
  <c r="DF1422" i="1"/>
  <c r="DG1422" i="1"/>
  <c r="DH1422" i="1"/>
  <c r="DI1422" i="1"/>
  <c r="Q1423" i="1"/>
  <c r="R1423" i="1"/>
  <c r="S1423" i="1"/>
  <c r="T1423" i="1"/>
  <c r="U1423" i="1"/>
  <c r="V1423" i="1"/>
  <c r="W1423" i="1"/>
  <c r="X1423" i="1"/>
  <c r="Y1423" i="1"/>
  <c r="Z1423" i="1"/>
  <c r="AA1423" i="1"/>
  <c r="AB1423" i="1"/>
  <c r="AC1423" i="1"/>
  <c r="AD1423" i="1"/>
  <c r="AE1423" i="1"/>
  <c r="AF1423" i="1"/>
  <c r="AG1423" i="1"/>
  <c r="AH1423" i="1"/>
  <c r="AI1423" i="1"/>
  <c r="AJ1423" i="1"/>
  <c r="AK1423" i="1"/>
  <c r="AL1423" i="1"/>
  <c r="AM1423" i="1"/>
  <c r="AN1423" i="1"/>
  <c r="AO1423" i="1"/>
  <c r="AP1423" i="1"/>
  <c r="AQ1423" i="1"/>
  <c r="AR1423" i="1"/>
  <c r="AS1423" i="1"/>
  <c r="AT1423" i="1"/>
  <c r="AU1423" i="1"/>
  <c r="AV1423" i="1"/>
  <c r="AW1423" i="1"/>
  <c r="AX1423" i="1"/>
  <c r="AY1423" i="1"/>
  <c r="AZ1423" i="1"/>
  <c r="BA1423" i="1"/>
  <c r="BB1423" i="1"/>
  <c r="BC1423" i="1"/>
  <c r="BD1423" i="1"/>
  <c r="BE1423" i="1"/>
  <c r="BF1423" i="1"/>
  <c r="BG1423" i="1"/>
  <c r="BH1423" i="1"/>
  <c r="BI1423" i="1"/>
  <c r="BJ1423" i="1"/>
  <c r="BK1423" i="1"/>
  <c r="BL1423" i="1"/>
  <c r="BM1423" i="1"/>
  <c r="BN1423" i="1"/>
  <c r="BO1423" i="1"/>
  <c r="BP1423" i="1"/>
  <c r="BQ1423" i="1"/>
  <c r="BR1423" i="1"/>
  <c r="BS1423" i="1"/>
  <c r="BT1423" i="1"/>
  <c r="BU1423" i="1"/>
  <c r="BV1423" i="1"/>
  <c r="BW1423" i="1"/>
  <c r="BX1423" i="1"/>
  <c r="BY1423" i="1"/>
  <c r="BZ1423" i="1"/>
  <c r="CA1423" i="1"/>
  <c r="CB1423" i="1"/>
  <c r="CC1423" i="1"/>
  <c r="CD1423" i="1"/>
  <c r="CE1423" i="1"/>
  <c r="CF1423" i="1"/>
  <c r="CG1423" i="1"/>
  <c r="CH1423" i="1"/>
  <c r="CI1423" i="1"/>
  <c r="CJ1423" i="1"/>
  <c r="CK1423" i="1"/>
  <c r="CL1423" i="1"/>
  <c r="CM1423" i="1"/>
  <c r="CN1423" i="1"/>
  <c r="CO1423" i="1"/>
  <c r="CP1423" i="1"/>
  <c r="CQ1423" i="1"/>
  <c r="CR1423" i="1"/>
  <c r="CS1423" i="1"/>
  <c r="CT1423" i="1"/>
  <c r="CU1423" i="1"/>
  <c r="CV1423" i="1"/>
  <c r="CW1423" i="1"/>
  <c r="CX1423" i="1"/>
  <c r="CY1423" i="1"/>
  <c r="CZ1423" i="1"/>
  <c r="DA1423" i="1"/>
  <c r="DB1423" i="1"/>
  <c r="DC1423" i="1"/>
  <c r="DD1423" i="1"/>
  <c r="DE1423" i="1"/>
  <c r="DF1423" i="1"/>
  <c r="DG1423" i="1"/>
  <c r="DH1423" i="1"/>
  <c r="DI1423" i="1"/>
  <c r="Q1424" i="1"/>
  <c r="R1424" i="1"/>
  <c r="S1424" i="1"/>
  <c r="T1424" i="1"/>
  <c r="U1424" i="1"/>
  <c r="V1424" i="1"/>
  <c r="W1424" i="1"/>
  <c r="X1424" i="1"/>
  <c r="Y1424" i="1"/>
  <c r="Z1424" i="1"/>
  <c r="AA1424" i="1"/>
  <c r="AB1424" i="1"/>
  <c r="AC1424" i="1"/>
  <c r="AD1424" i="1"/>
  <c r="AE1424" i="1"/>
  <c r="AF1424" i="1"/>
  <c r="AG1424" i="1"/>
  <c r="AH1424" i="1"/>
  <c r="AI1424" i="1"/>
  <c r="AJ1424" i="1"/>
  <c r="AK1424" i="1"/>
  <c r="AL1424" i="1"/>
  <c r="AM1424" i="1"/>
  <c r="AN1424" i="1"/>
  <c r="AO1424" i="1"/>
  <c r="AP1424" i="1"/>
  <c r="AQ1424" i="1"/>
  <c r="AR1424" i="1"/>
  <c r="AS1424" i="1"/>
  <c r="AT1424" i="1"/>
  <c r="AU1424" i="1"/>
  <c r="AV1424" i="1"/>
  <c r="AW1424" i="1"/>
  <c r="AX1424" i="1"/>
  <c r="AY1424" i="1"/>
  <c r="AZ1424" i="1"/>
  <c r="BA1424" i="1"/>
  <c r="BB1424" i="1"/>
  <c r="BC1424" i="1"/>
  <c r="BD1424" i="1"/>
  <c r="BE1424" i="1"/>
  <c r="BF1424" i="1"/>
  <c r="BG1424" i="1"/>
  <c r="BH1424" i="1"/>
  <c r="BI1424" i="1"/>
  <c r="BJ1424" i="1"/>
  <c r="BK1424" i="1"/>
  <c r="BL1424" i="1"/>
  <c r="BM1424" i="1"/>
  <c r="BN1424" i="1"/>
  <c r="BO1424" i="1"/>
  <c r="BP1424" i="1"/>
  <c r="BQ1424" i="1"/>
  <c r="BR1424" i="1"/>
  <c r="BS1424" i="1"/>
  <c r="BT1424" i="1"/>
  <c r="BU1424" i="1"/>
  <c r="BV1424" i="1"/>
  <c r="BW1424" i="1"/>
  <c r="BX1424" i="1"/>
  <c r="BY1424" i="1"/>
  <c r="BZ1424" i="1"/>
  <c r="CA1424" i="1"/>
  <c r="CB1424" i="1"/>
  <c r="CC1424" i="1"/>
  <c r="CD1424" i="1"/>
  <c r="CE1424" i="1"/>
  <c r="CF1424" i="1"/>
  <c r="CG1424" i="1"/>
  <c r="CH1424" i="1"/>
  <c r="CI1424" i="1"/>
  <c r="CJ1424" i="1"/>
  <c r="CK1424" i="1"/>
  <c r="CL1424" i="1"/>
  <c r="CM1424" i="1"/>
  <c r="CN1424" i="1"/>
  <c r="CO1424" i="1"/>
  <c r="CP1424" i="1"/>
  <c r="CQ1424" i="1"/>
  <c r="CR1424" i="1"/>
  <c r="CS1424" i="1"/>
  <c r="CT1424" i="1"/>
  <c r="CU1424" i="1"/>
  <c r="CV1424" i="1"/>
  <c r="CW1424" i="1"/>
  <c r="CX1424" i="1"/>
  <c r="CY1424" i="1"/>
  <c r="CZ1424" i="1"/>
  <c r="DA1424" i="1"/>
  <c r="DB1424" i="1"/>
  <c r="DC1424" i="1"/>
  <c r="DD1424" i="1"/>
  <c r="DE1424" i="1"/>
  <c r="DF1424" i="1"/>
  <c r="DG1424" i="1"/>
  <c r="DH1424" i="1"/>
  <c r="DI1424" i="1"/>
  <c r="Q1425" i="1"/>
  <c r="R1425" i="1"/>
  <c r="S1425" i="1"/>
  <c r="T1425" i="1"/>
  <c r="U1425" i="1"/>
  <c r="V1425" i="1"/>
  <c r="W1425" i="1"/>
  <c r="X1425" i="1"/>
  <c r="Y1425" i="1"/>
  <c r="Z1425" i="1"/>
  <c r="AA1425" i="1"/>
  <c r="AB1425" i="1"/>
  <c r="AC1425" i="1"/>
  <c r="AD1425" i="1"/>
  <c r="AE1425" i="1"/>
  <c r="AF1425" i="1"/>
  <c r="AG1425" i="1"/>
  <c r="AH1425" i="1"/>
  <c r="AI1425" i="1"/>
  <c r="AJ1425" i="1"/>
  <c r="AK1425" i="1"/>
  <c r="AL1425" i="1"/>
  <c r="AM1425" i="1"/>
  <c r="AN1425" i="1"/>
  <c r="AO1425" i="1"/>
  <c r="AP1425" i="1"/>
  <c r="AQ1425" i="1"/>
  <c r="AR1425" i="1"/>
  <c r="AS1425" i="1"/>
  <c r="AT1425" i="1"/>
  <c r="AU1425" i="1"/>
  <c r="AV1425" i="1"/>
  <c r="AW1425" i="1"/>
  <c r="AX1425" i="1"/>
  <c r="AY1425" i="1"/>
  <c r="AZ1425" i="1"/>
  <c r="BA1425" i="1"/>
  <c r="BB1425" i="1"/>
  <c r="BC1425" i="1"/>
  <c r="BD1425" i="1"/>
  <c r="BE1425" i="1"/>
  <c r="BF1425" i="1"/>
  <c r="BG1425" i="1"/>
  <c r="BH1425" i="1"/>
  <c r="BI1425" i="1"/>
  <c r="BJ1425" i="1"/>
  <c r="BK1425" i="1"/>
  <c r="BL1425" i="1"/>
  <c r="BM1425" i="1"/>
  <c r="BN1425" i="1"/>
  <c r="BO1425" i="1"/>
  <c r="BP1425" i="1"/>
  <c r="BQ1425" i="1"/>
  <c r="BR1425" i="1"/>
  <c r="BS1425" i="1"/>
  <c r="BT1425" i="1"/>
  <c r="BU1425" i="1"/>
  <c r="BV1425" i="1"/>
  <c r="BW1425" i="1"/>
  <c r="BX1425" i="1"/>
  <c r="BY1425" i="1"/>
  <c r="BZ1425" i="1"/>
  <c r="CA1425" i="1"/>
  <c r="CB1425" i="1"/>
  <c r="CC1425" i="1"/>
  <c r="CD1425" i="1"/>
  <c r="CE1425" i="1"/>
  <c r="CF1425" i="1"/>
  <c r="CG1425" i="1"/>
  <c r="CH1425" i="1"/>
  <c r="CI1425" i="1"/>
  <c r="CJ1425" i="1"/>
  <c r="CK1425" i="1"/>
  <c r="CL1425" i="1"/>
  <c r="CM1425" i="1"/>
  <c r="CN1425" i="1"/>
  <c r="CO1425" i="1"/>
  <c r="CP1425" i="1"/>
  <c r="CQ1425" i="1"/>
  <c r="CR1425" i="1"/>
  <c r="CS1425" i="1"/>
  <c r="CT1425" i="1"/>
  <c r="CU1425" i="1"/>
  <c r="CV1425" i="1"/>
  <c r="CW1425" i="1"/>
  <c r="CX1425" i="1"/>
  <c r="CY1425" i="1"/>
  <c r="CZ1425" i="1"/>
  <c r="DA1425" i="1"/>
  <c r="DB1425" i="1"/>
  <c r="DC1425" i="1"/>
  <c r="DD1425" i="1"/>
  <c r="DE1425" i="1"/>
  <c r="DF1425" i="1"/>
  <c r="DG1425" i="1"/>
  <c r="DH1425" i="1"/>
  <c r="DI1425" i="1"/>
  <c r="Q1426" i="1"/>
  <c r="R1426" i="1"/>
  <c r="S1426" i="1"/>
  <c r="T1426" i="1"/>
  <c r="U1426" i="1"/>
  <c r="V1426" i="1"/>
  <c r="W1426" i="1"/>
  <c r="X1426" i="1"/>
  <c r="Y1426" i="1"/>
  <c r="Z1426" i="1"/>
  <c r="AA1426" i="1"/>
  <c r="AB1426" i="1"/>
  <c r="AC1426" i="1"/>
  <c r="AD1426" i="1"/>
  <c r="AE1426" i="1"/>
  <c r="AF1426" i="1"/>
  <c r="AG1426" i="1"/>
  <c r="AH1426" i="1"/>
  <c r="AI1426" i="1"/>
  <c r="AJ1426" i="1"/>
  <c r="AK1426" i="1"/>
  <c r="AL1426" i="1"/>
  <c r="AM1426" i="1"/>
  <c r="AN1426" i="1"/>
  <c r="AO1426" i="1"/>
  <c r="AP1426" i="1"/>
  <c r="AQ1426" i="1"/>
  <c r="AR1426" i="1"/>
  <c r="AS1426" i="1"/>
  <c r="AT1426" i="1"/>
  <c r="AU1426" i="1"/>
  <c r="AV1426" i="1"/>
  <c r="AW1426" i="1"/>
  <c r="AX1426" i="1"/>
  <c r="AY1426" i="1"/>
  <c r="AZ1426" i="1"/>
  <c r="BA1426" i="1"/>
  <c r="BB1426" i="1"/>
  <c r="BC1426" i="1"/>
  <c r="BD1426" i="1"/>
  <c r="BE1426" i="1"/>
  <c r="BF1426" i="1"/>
  <c r="BG1426" i="1"/>
  <c r="BH1426" i="1"/>
  <c r="BI1426" i="1"/>
  <c r="BJ1426" i="1"/>
  <c r="BK1426" i="1"/>
  <c r="BL1426" i="1"/>
  <c r="BM1426" i="1"/>
  <c r="BN1426" i="1"/>
  <c r="BO1426" i="1"/>
  <c r="BP1426" i="1"/>
  <c r="BQ1426" i="1"/>
  <c r="BR1426" i="1"/>
  <c r="BS1426" i="1"/>
  <c r="BT1426" i="1"/>
  <c r="BU1426" i="1"/>
  <c r="BV1426" i="1"/>
  <c r="BW1426" i="1"/>
  <c r="BX1426" i="1"/>
  <c r="BY1426" i="1"/>
  <c r="BZ1426" i="1"/>
  <c r="CA1426" i="1"/>
  <c r="CB1426" i="1"/>
  <c r="CC1426" i="1"/>
  <c r="CD1426" i="1"/>
  <c r="CE1426" i="1"/>
  <c r="CF1426" i="1"/>
  <c r="CG1426" i="1"/>
  <c r="CH1426" i="1"/>
  <c r="CI1426" i="1"/>
  <c r="CJ1426" i="1"/>
  <c r="CK1426" i="1"/>
  <c r="CL1426" i="1"/>
  <c r="CM1426" i="1"/>
  <c r="CN1426" i="1"/>
  <c r="CO1426" i="1"/>
  <c r="CP1426" i="1"/>
  <c r="CQ1426" i="1"/>
  <c r="CR1426" i="1"/>
  <c r="CS1426" i="1"/>
  <c r="CT1426" i="1"/>
  <c r="CU1426" i="1"/>
  <c r="CV1426" i="1"/>
  <c r="CW1426" i="1"/>
  <c r="CX1426" i="1"/>
  <c r="CY1426" i="1"/>
  <c r="CZ1426" i="1"/>
  <c r="DA1426" i="1"/>
  <c r="DB1426" i="1"/>
  <c r="DC1426" i="1"/>
  <c r="DD1426" i="1"/>
  <c r="DE1426" i="1"/>
  <c r="DF1426" i="1"/>
  <c r="DG1426" i="1"/>
  <c r="DH1426" i="1"/>
  <c r="DI1426" i="1"/>
  <c r="Q1427" i="1"/>
  <c r="R1427" i="1"/>
  <c r="S1427" i="1"/>
  <c r="T1427" i="1"/>
  <c r="U1427" i="1"/>
  <c r="V1427" i="1"/>
  <c r="W1427" i="1"/>
  <c r="X1427" i="1"/>
  <c r="Y1427" i="1"/>
  <c r="Z1427" i="1"/>
  <c r="AA1427" i="1"/>
  <c r="AB1427" i="1"/>
  <c r="AC1427" i="1"/>
  <c r="AD1427" i="1"/>
  <c r="AE1427" i="1"/>
  <c r="AF1427" i="1"/>
  <c r="AG1427" i="1"/>
  <c r="AH1427" i="1"/>
  <c r="AI1427" i="1"/>
  <c r="AJ1427" i="1"/>
  <c r="AK1427" i="1"/>
  <c r="AL1427" i="1"/>
  <c r="AM1427" i="1"/>
  <c r="AN1427" i="1"/>
  <c r="AO1427" i="1"/>
  <c r="AP1427" i="1"/>
  <c r="AQ1427" i="1"/>
  <c r="AR1427" i="1"/>
  <c r="AS1427" i="1"/>
  <c r="AT1427" i="1"/>
  <c r="AU1427" i="1"/>
  <c r="AV1427" i="1"/>
  <c r="AW1427" i="1"/>
  <c r="AX1427" i="1"/>
  <c r="AY1427" i="1"/>
  <c r="AZ1427" i="1"/>
  <c r="BA1427" i="1"/>
  <c r="BB1427" i="1"/>
  <c r="BC1427" i="1"/>
  <c r="BD1427" i="1"/>
  <c r="BE1427" i="1"/>
  <c r="BF1427" i="1"/>
  <c r="BG1427" i="1"/>
  <c r="BH1427" i="1"/>
  <c r="BI1427" i="1"/>
  <c r="BJ1427" i="1"/>
  <c r="BK1427" i="1"/>
  <c r="BL1427" i="1"/>
  <c r="BM1427" i="1"/>
  <c r="BN1427" i="1"/>
  <c r="BO1427" i="1"/>
  <c r="BP1427" i="1"/>
  <c r="BQ1427" i="1"/>
  <c r="BR1427" i="1"/>
  <c r="BS1427" i="1"/>
  <c r="BT1427" i="1"/>
  <c r="BU1427" i="1"/>
  <c r="BV1427" i="1"/>
  <c r="BW1427" i="1"/>
  <c r="BX1427" i="1"/>
  <c r="BY1427" i="1"/>
  <c r="BZ1427" i="1"/>
  <c r="CA1427" i="1"/>
  <c r="CB1427" i="1"/>
  <c r="CC1427" i="1"/>
  <c r="CD1427" i="1"/>
  <c r="CE1427" i="1"/>
  <c r="CF1427" i="1"/>
  <c r="CG1427" i="1"/>
  <c r="CH1427" i="1"/>
  <c r="CI1427" i="1"/>
  <c r="CJ1427" i="1"/>
  <c r="CK1427" i="1"/>
  <c r="CL1427" i="1"/>
  <c r="CM1427" i="1"/>
  <c r="CN1427" i="1"/>
  <c r="CO1427" i="1"/>
  <c r="CP1427" i="1"/>
  <c r="CQ1427" i="1"/>
  <c r="CR1427" i="1"/>
  <c r="CS1427" i="1"/>
  <c r="CT1427" i="1"/>
  <c r="CU1427" i="1"/>
  <c r="CV1427" i="1"/>
  <c r="CW1427" i="1"/>
  <c r="CX1427" i="1"/>
  <c r="CY1427" i="1"/>
  <c r="CZ1427" i="1"/>
  <c r="DA1427" i="1"/>
  <c r="DB1427" i="1"/>
  <c r="DC1427" i="1"/>
  <c r="DD1427" i="1"/>
  <c r="DE1427" i="1"/>
  <c r="DF1427" i="1"/>
  <c r="DG1427" i="1"/>
  <c r="DH1427" i="1"/>
  <c r="DI1427" i="1"/>
  <c r="Q1428" i="1"/>
  <c r="R1428" i="1"/>
  <c r="S1428" i="1"/>
  <c r="T1428" i="1"/>
  <c r="U1428" i="1"/>
  <c r="V1428" i="1"/>
  <c r="W1428" i="1"/>
  <c r="X1428" i="1"/>
  <c r="Y1428" i="1"/>
  <c r="Z1428" i="1"/>
  <c r="AA1428" i="1"/>
  <c r="AB1428" i="1"/>
  <c r="AC1428" i="1"/>
  <c r="AD1428" i="1"/>
  <c r="AE1428" i="1"/>
  <c r="AF1428" i="1"/>
  <c r="AG1428" i="1"/>
  <c r="AH1428" i="1"/>
  <c r="AI1428" i="1"/>
  <c r="AJ1428" i="1"/>
  <c r="AK1428" i="1"/>
  <c r="AL1428" i="1"/>
  <c r="AM1428" i="1"/>
  <c r="AN1428" i="1"/>
  <c r="AO1428" i="1"/>
  <c r="AP1428" i="1"/>
  <c r="AQ1428" i="1"/>
  <c r="AR1428" i="1"/>
  <c r="AS1428" i="1"/>
  <c r="AT1428" i="1"/>
  <c r="AU1428" i="1"/>
  <c r="AV1428" i="1"/>
  <c r="AW1428" i="1"/>
  <c r="AX1428" i="1"/>
  <c r="AY1428" i="1"/>
  <c r="AZ1428" i="1"/>
  <c r="BA1428" i="1"/>
  <c r="BB1428" i="1"/>
  <c r="BC1428" i="1"/>
  <c r="BD1428" i="1"/>
  <c r="BE1428" i="1"/>
  <c r="BF1428" i="1"/>
  <c r="BG1428" i="1"/>
  <c r="BH1428" i="1"/>
  <c r="BI1428" i="1"/>
  <c r="BJ1428" i="1"/>
  <c r="BK1428" i="1"/>
  <c r="BL1428" i="1"/>
  <c r="BM1428" i="1"/>
  <c r="BN1428" i="1"/>
  <c r="BO1428" i="1"/>
  <c r="BP1428" i="1"/>
  <c r="BQ1428" i="1"/>
  <c r="BR1428" i="1"/>
  <c r="BS1428" i="1"/>
  <c r="BT1428" i="1"/>
  <c r="BU1428" i="1"/>
  <c r="BV1428" i="1"/>
  <c r="BW1428" i="1"/>
  <c r="BX1428" i="1"/>
  <c r="BY1428" i="1"/>
  <c r="BZ1428" i="1"/>
  <c r="CA1428" i="1"/>
  <c r="CB1428" i="1"/>
  <c r="CC1428" i="1"/>
  <c r="CD1428" i="1"/>
  <c r="CE1428" i="1"/>
  <c r="CF1428" i="1"/>
  <c r="CG1428" i="1"/>
  <c r="CH1428" i="1"/>
  <c r="CI1428" i="1"/>
  <c r="CJ1428" i="1"/>
  <c r="CK1428" i="1"/>
  <c r="CL1428" i="1"/>
  <c r="CM1428" i="1"/>
  <c r="CN1428" i="1"/>
  <c r="CO1428" i="1"/>
  <c r="CP1428" i="1"/>
  <c r="CQ1428" i="1"/>
  <c r="CR1428" i="1"/>
  <c r="CS1428" i="1"/>
  <c r="CT1428" i="1"/>
  <c r="CU1428" i="1"/>
  <c r="CV1428" i="1"/>
  <c r="CW1428" i="1"/>
  <c r="CX1428" i="1"/>
  <c r="CY1428" i="1"/>
  <c r="CZ1428" i="1"/>
  <c r="DA1428" i="1"/>
  <c r="DB1428" i="1"/>
  <c r="DC1428" i="1"/>
  <c r="DD1428" i="1"/>
  <c r="DE1428" i="1"/>
  <c r="DF1428" i="1"/>
  <c r="DG1428" i="1"/>
  <c r="DH1428" i="1"/>
  <c r="DI1428" i="1"/>
  <c r="Q1429" i="1"/>
  <c r="R1429" i="1"/>
  <c r="S1429" i="1"/>
  <c r="T1429" i="1"/>
  <c r="U1429" i="1"/>
  <c r="V1429" i="1"/>
  <c r="W1429" i="1"/>
  <c r="X1429" i="1"/>
  <c r="Y1429" i="1"/>
  <c r="Z1429" i="1"/>
  <c r="AA1429" i="1"/>
  <c r="AB1429" i="1"/>
  <c r="AC1429" i="1"/>
  <c r="AD1429" i="1"/>
  <c r="AE1429" i="1"/>
  <c r="AF1429" i="1"/>
  <c r="AG1429" i="1"/>
  <c r="AH1429" i="1"/>
  <c r="AI1429" i="1"/>
  <c r="AJ1429" i="1"/>
  <c r="AK1429" i="1"/>
  <c r="AL1429" i="1"/>
  <c r="AM1429" i="1"/>
  <c r="AN1429" i="1"/>
  <c r="AO1429" i="1"/>
  <c r="AP1429" i="1"/>
  <c r="AQ1429" i="1"/>
  <c r="AR1429" i="1"/>
  <c r="AS1429" i="1"/>
  <c r="AT1429" i="1"/>
  <c r="AU1429" i="1"/>
  <c r="AV1429" i="1"/>
  <c r="AW1429" i="1"/>
  <c r="AX1429" i="1"/>
  <c r="AY1429" i="1"/>
  <c r="AZ1429" i="1"/>
  <c r="BA1429" i="1"/>
  <c r="BB1429" i="1"/>
  <c r="BC1429" i="1"/>
  <c r="BD1429" i="1"/>
  <c r="BE1429" i="1"/>
  <c r="BF1429" i="1"/>
  <c r="BG1429" i="1"/>
  <c r="BH1429" i="1"/>
  <c r="BI1429" i="1"/>
  <c r="BJ1429" i="1"/>
  <c r="BK1429" i="1"/>
  <c r="BL1429" i="1"/>
  <c r="BM1429" i="1"/>
  <c r="BN1429" i="1"/>
  <c r="BO1429" i="1"/>
  <c r="BP1429" i="1"/>
  <c r="BQ1429" i="1"/>
  <c r="BR1429" i="1"/>
  <c r="BS1429" i="1"/>
  <c r="BT1429" i="1"/>
  <c r="BU1429" i="1"/>
  <c r="BV1429" i="1"/>
  <c r="BW1429" i="1"/>
  <c r="BX1429" i="1"/>
  <c r="BY1429" i="1"/>
  <c r="BZ1429" i="1"/>
  <c r="CA1429" i="1"/>
  <c r="CB1429" i="1"/>
  <c r="CC1429" i="1"/>
  <c r="CD1429" i="1"/>
  <c r="CE1429" i="1"/>
  <c r="CF1429" i="1"/>
  <c r="CG1429" i="1"/>
  <c r="CH1429" i="1"/>
  <c r="CI1429" i="1"/>
  <c r="CJ1429" i="1"/>
  <c r="CK1429" i="1"/>
  <c r="CL1429" i="1"/>
  <c r="CM1429" i="1"/>
  <c r="CN1429" i="1"/>
  <c r="CO1429" i="1"/>
  <c r="CP1429" i="1"/>
  <c r="CQ1429" i="1"/>
  <c r="CR1429" i="1"/>
  <c r="CS1429" i="1"/>
  <c r="CT1429" i="1"/>
  <c r="CU1429" i="1"/>
  <c r="CV1429" i="1"/>
  <c r="CW1429" i="1"/>
  <c r="CX1429" i="1"/>
  <c r="CY1429" i="1"/>
  <c r="CZ1429" i="1"/>
  <c r="DA1429" i="1"/>
  <c r="DB1429" i="1"/>
  <c r="DC1429" i="1"/>
  <c r="DD1429" i="1"/>
  <c r="DE1429" i="1"/>
  <c r="DF1429" i="1"/>
  <c r="DG1429" i="1"/>
  <c r="DH1429" i="1"/>
  <c r="DI1429" i="1"/>
  <c r="Q1430" i="1"/>
  <c r="R1430" i="1"/>
  <c r="S1430" i="1"/>
  <c r="T1430" i="1"/>
  <c r="U1430" i="1"/>
  <c r="V1430" i="1"/>
  <c r="W1430" i="1"/>
  <c r="X1430" i="1"/>
  <c r="Y1430" i="1"/>
  <c r="Z1430" i="1"/>
  <c r="AA1430" i="1"/>
  <c r="AB1430" i="1"/>
  <c r="AC1430" i="1"/>
  <c r="AD1430" i="1"/>
  <c r="AE1430" i="1"/>
  <c r="AF1430" i="1"/>
  <c r="AG1430" i="1"/>
  <c r="AH1430" i="1"/>
  <c r="AI1430" i="1"/>
  <c r="AJ1430" i="1"/>
  <c r="AK1430" i="1"/>
  <c r="AL1430" i="1"/>
  <c r="AM1430" i="1"/>
  <c r="AN1430" i="1"/>
  <c r="AO1430" i="1"/>
  <c r="AP1430" i="1"/>
  <c r="AQ1430" i="1"/>
  <c r="AR1430" i="1"/>
  <c r="AS1430" i="1"/>
  <c r="AT1430" i="1"/>
  <c r="AU1430" i="1"/>
  <c r="AV1430" i="1"/>
  <c r="AW1430" i="1"/>
  <c r="AX1430" i="1"/>
  <c r="AY1430" i="1"/>
  <c r="AZ1430" i="1"/>
  <c r="BA1430" i="1"/>
  <c r="BB1430" i="1"/>
  <c r="BC1430" i="1"/>
  <c r="BD1430" i="1"/>
  <c r="BE1430" i="1"/>
  <c r="BF1430" i="1"/>
  <c r="BG1430" i="1"/>
  <c r="BH1430" i="1"/>
  <c r="BI1430" i="1"/>
  <c r="BJ1430" i="1"/>
  <c r="BK1430" i="1"/>
  <c r="BL1430" i="1"/>
  <c r="BM1430" i="1"/>
  <c r="BN1430" i="1"/>
  <c r="BO1430" i="1"/>
  <c r="BP1430" i="1"/>
  <c r="BQ1430" i="1"/>
  <c r="BR1430" i="1"/>
  <c r="BS1430" i="1"/>
  <c r="BT1430" i="1"/>
  <c r="BU1430" i="1"/>
  <c r="BV1430" i="1"/>
  <c r="BW1430" i="1"/>
  <c r="BX1430" i="1"/>
  <c r="BY1430" i="1"/>
  <c r="BZ1430" i="1"/>
  <c r="CA1430" i="1"/>
  <c r="CB1430" i="1"/>
  <c r="CC1430" i="1"/>
  <c r="CD1430" i="1"/>
  <c r="CE1430" i="1"/>
  <c r="CF1430" i="1"/>
  <c r="CG1430" i="1"/>
  <c r="CH1430" i="1"/>
  <c r="CI1430" i="1"/>
  <c r="CJ1430" i="1"/>
  <c r="CK1430" i="1"/>
  <c r="CL1430" i="1"/>
  <c r="CM1430" i="1"/>
  <c r="CN1430" i="1"/>
  <c r="CO1430" i="1"/>
  <c r="CP1430" i="1"/>
  <c r="CQ1430" i="1"/>
  <c r="CR1430" i="1"/>
  <c r="CS1430" i="1"/>
  <c r="CT1430" i="1"/>
  <c r="CU1430" i="1"/>
  <c r="CV1430" i="1"/>
  <c r="CW1430" i="1"/>
  <c r="CX1430" i="1"/>
  <c r="CY1430" i="1"/>
  <c r="CZ1430" i="1"/>
  <c r="DA1430" i="1"/>
  <c r="DB1430" i="1"/>
  <c r="DC1430" i="1"/>
  <c r="DD1430" i="1"/>
  <c r="DE1430" i="1"/>
  <c r="DF1430" i="1"/>
  <c r="DG1430" i="1"/>
  <c r="DH1430" i="1"/>
  <c r="DI1430" i="1"/>
  <c r="Q1431" i="1"/>
  <c r="R1431" i="1"/>
  <c r="S1431" i="1"/>
  <c r="T1431" i="1"/>
  <c r="U1431" i="1"/>
  <c r="V1431" i="1"/>
  <c r="W1431" i="1"/>
  <c r="X1431" i="1"/>
  <c r="Y1431" i="1"/>
  <c r="Z1431" i="1"/>
  <c r="AA1431" i="1"/>
  <c r="AB1431" i="1"/>
  <c r="AC1431" i="1"/>
  <c r="AD1431" i="1"/>
  <c r="AE1431" i="1"/>
  <c r="AF1431" i="1"/>
  <c r="AG1431" i="1"/>
  <c r="AH1431" i="1"/>
  <c r="AI1431" i="1"/>
  <c r="AJ1431" i="1"/>
  <c r="AK1431" i="1"/>
  <c r="AL1431" i="1"/>
  <c r="AM1431" i="1"/>
  <c r="AN1431" i="1"/>
  <c r="AO1431" i="1"/>
  <c r="AP1431" i="1"/>
  <c r="AQ1431" i="1"/>
  <c r="AR1431" i="1"/>
  <c r="AS1431" i="1"/>
  <c r="AT1431" i="1"/>
  <c r="AU1431" i="1"/>
  <c r="AV1431" i="1"/>
  <c r="AW1431" i="1"/>
  <c r="AX1431" i="1"/>
  <c r="AY1431" i="1"/>
  <c r="AZ1431" i="1"/>
  <c r="BA1431" i="1"/>
  <c r="BB1431" i="1"/>
  <c r="BC1431" i="1"/>
  <c r="BD1431" i="1"/>
  <c r="BE1431" i="1"/>
  <c r="BF1431" i="1"/>
  <c r="BG1431" i="1"/>
  <c r="BH1431" i="1"/>
  <c r="BI1431" i="1"/>
  <c r="BJ1431" i="1"/>
  <c r="BK1431" i="1"/>
  <c r="BL1431" i="1"/>
  <c r="BM1431" i="1"/>
  <c r="BN1431" i="1"/>
  <c r="BO1431" i="1"/>
  <c r="BP1431" i="1"/>
  <c r="BQ1431" i="1"/>
  <c r="BR1431" i="1"/>
  <c r="BS1431" i="1"/>
  <c r="BT1431" i="1"/>
  <c r="BU1431" i="1"/>
  <c r="BV1431" i="1"/>
  <c r="BW1431" i="1"/>
  <c r="BX1431" i="1"/>
  <c r="BY1431" i="1"/>
  <c r="BZ1431" i="1"/>
  <c r="CA1431" i="1"/>
  <c r="CB1431" i="1"/>
  <c r="CC1431" i="1"/>
  <c r="CD1431" i="1"/>
  <c r="CE1431" i="1"/>
  <c r="CF1431" i="1"/>
  <c r="CG1431" i="1"/>
  <c r="CH1431" i="1"/>
  <c r="CI1431" i="1"/>
  <c r="CJ1431" i="1"/>
  <c r="CK1431" i="1"/>
  <c r="CL1431" i="1"/>
  <c r="CM1431" i="1"/>
  <c r="CN1431" i="1"/>
  <c r="CO1431" i="1"/>
  <c r="CP1431" i="1"/>
  <c r="CQ1431" i="1"/>
  <c r="CR1431" i="1"/>
  <c r="CS1431" i="1"/>
  <c r="CT1431" i="1"/>
  <c r="CU1431" i="1"/>
  <c r="CV1431" i="1"/>
  <c r="CW1431" i="1"/>
  <c r="CX1431" i="1"/>
  <c r="CY1431" i="1"/>
  <c r="CZ1431" i="1"/>
  <c r="DA1431" i="1"/>
  <c r="DB1431" i="1"/>
  <c r="DC1431" i="1"/>
  <c r="DD1431" i="1"/>
  <c r="DE1431" i="1"/>
  <c r="DF1431" i="1"/>
  <c r="DG1431" i="1"/>
  <c r="DH1431" i="1"/>
  <c r="DI1431" i="1"/>
  <c r="Q1432" i="1"/>
  <c r="R1432" i="1"/>
  <c r="S1432" i="1"/>
  <c r="T1432" i="1"/>
  <c r="U1432" i="1"/>
  <c r="V1432" i="1"/>
  <c r="W1432" i="1"/>
  <c r="X1432" i="1"/>
  <c r="Y1432" i="1"/>
  <c r="Z1432" i="1"/>
  <c r="AA1432" i="1"/>
  <c r="AB1432" i="1"/>
  <c r="AC1432" i="1"/>
  <c r="AD1432" i="1"/>
  <c r="AE1432" i="1"/>
  <c r="AF1432" i="1"/>
  <c r="AG1432" i="1"/>
  <c r="AH1432" i="1"/>
  <c r="AI1432" i="1"/>
  <c r="AJ1432" i="1"/>
  <c r="AK1432" i="1"/>
  <c r="AL1432" i="1"/>
  <c r="AM1432" i="1"/>
  <c r="AN1432" i="1"/>
  <c r="AO1432" i="1"/>
  <c r="AP1432" i="1"/>
  <c r="AQ1432" i="1"/>
  <c r="AR1432" i="1"/>
  <c r="AS1432" i="1"/>
  <c r="AT1432" i="1"/>
  <c r="AU1432" i="1"/>
  <c r="AV1432" i="1"/>
  <c r="AW1432" i="1"/>
  <c r="AX1432" i="1"/>
  <c r="AY1432" i="1"/>
  <c r="AZ1432" i="1"/>
  <c r="BA1432" i="1"/>
  <c r="BB1432" i="1"/>
  <c r="BC1432" i="1"/>
  <c r="BD1432" i="1"/>
  <c r="BE1432" i="1"/>
  <c r="BF1432" i="1"/>
  <c r="BG1432" i="1"/>
  <c r="BH1432" i="1"/>
  <c r="BI1432" i="1"/>
  <c r="BJ1432" i="1"/>
  <c r="BK1432" i="1"/>
  <c r="BL1432" i="1"/>
  <c r="BM1432" i="1"/>
  <c r="BN1432" i="1"/>
  <c r="BO1432" i="1"/>
  <c r="BP1432" i="1"/>
  <c r="BQ1432" i="1"/>
  <c r="BR1432" i="1"/>
  <c r="BS1432" i="1"/>
  <c r="BT1432" i="1"/>
  <c r="BU1432" i="1"/>
  <c r="BV1432" i="1"/>
  <c r="BW1432" i="1"/>
  <c r="BX1432" i="1"/>
  <c r="BY1432" i="1"/>
  <c r="BZ1432" i="1"/>
  <c r="CA1432" i="1"/>
  <c r="CB1432" i="1"/>
  <c r="CC1432" i="1"/>
  <c r="CD1432" i="1"/>
  <c r="CE1432" i="1"/>
  <c r="CF1432" i="1"/>
  <c r="CG1432" i="1"/>
  <c r="CH1432" i="1"/>
  <c r="CI1432" i="1"/>
  <c r="CJ1432" i="1"/>
  <c r="CK1432" i="1"/>
  <c r="CL1432" i="1"/>
  <c r="CM1432" i="1"/>
  <c r="CN1432" i="1"/>
  <c r="CO1432" i="1"/>
  <c r="CP1432" i="1"/>
  <c r="CQ1432" i="1"/>
  <c r="CR1432" i="1"/>
  <c r="CS1432" i="1"/>
  <c r="CT1432" i="1"/>
  <c r="CU1432" i="1"/>
  <c r="CV1432" i="1"/>
  <c r="CW1432" i="1"/>
  <c r="CX1432" i="1"/>
  <c r="CY1432" i="1"/>
  <c r="CZ1432" i="1"/>
  <c r="DA1432" i="1"/>
  <c r="DB1432" i="1"/>
  <c r="DC1432" i="1"/>
  <c r="DD1432" i="1"/>
  <c r="DE1432" i="1"/>
  <c r="DF1432" i="1"/>
  <c r="DG1432" i="1"/>
  <c r="DH1432" i="1"/>
  <c r="DI1432" i="1"/>
  <c r="Q1433" i="1"/>
  <c r="R1433" i="1"/>
  <c r="S1433" i="1"/>
  <c r="T1433" i="1"/>
  <c r="U1433" i="1"/>
  <c r="V1433" i="1"/>
  <c r="W1433" i="1"/>
  <c r="X1433" i="1"/>
  <c r="Y1433" i="1"/>
  <c r="Z1433" i="1"/>
  <c r="AA1433" i="1"/>
  <c r="AB1433" i="1"/>
  <c r="AC1433" i="1"/>
  <c r="AD1433" i="1"/>
  <c r="AE1433" i="1"/>
  <c r="AF1433" i="1"/>
  <c r="AG1433" i="1"/>
  <c r="AH1433" i="1"/>
  <c r="AI1433" i="1"/>
  <c r="AJ1433" i="1"/>
  <c r="AK1433" i="1"/>
  <c r="AL1433" i="1"/>
  <c r="AM1433" i="1"/>
  <c r="AN1433" i="1"/>
  <c r="AO1433" i="1"/>
  <c r="AP1433" i="1"/>
  <c r="AQ1433" i="1"/>
  <c r="AR1433" i="1"/>
  <c r="AS1433" i="1"/>
  <c r="AT1433" i="1"/>
  <c r="AU1433" i="1"/>
  <c r="AV1433" i="1"/>
  <c r="AW1433" i="1"/>
  <c r="AX1433" i="1"/>
  <c r="AY1433" i="1"/>
  <c r="AZ1433" i="1"/>
  <c r="BA1433" i="1"/>
  <c r="BB1433" i="1"/>
  <c r="BC1433" i="1"/>
  <c r="BD1433" i="1"/>
  <c r="BE1433" i="1"/>
  <c r="BF1433" i="1"/>
  <c r="BG1433" i="1"/>
  <c r="BH1433" i="1"/>
  <c r="BI1433" i="1"/>
  <c r="BJ1433" i="1"/>
  <c r="BK1433" i="1"/>
  <c r="BL1433" i="1"/>
  <c r="BM1433" i="1"/>
  <c r="BN1433" i="1"/>
  <c r="BO1433" i="1"/>
  <c r="BP1433" i="1"/>
  <c r="BQ1433" i="1"/>
  <c r="BR1433" i="1"/>
  <c r="BS1433" i="1"/>
  <c r="BT1433" i="1"/>
  <c r="BU1433" i="1"/>
  <c r="BV1433" i="1"/>
  <c r="BW1433" i="1"/>
  <c r="BX1433" i="1"/>
  <c r="BY1433" i="1"/>
  <c r="BZ1433" i="1"/>
  <c r="CA1433" i="1"/>
  <c r="CB1433" i="1"/>
  <c r="CC1433" i="1"/>
  <c r="CD1433" i="1"/>
  <c r="CE1433" i="1"/>
  <c r="CF1433" i="1"/>
  <c r="CG1433" i="1"/>
  <c r="CH1433" i="1"/>
  <c r="CI1433" i="1"/>
  <c r="CJ1433" i="1"/>
  <c r="CK1433" i="1"/>
  <c r="CL1433" i="1"/>
  <c r="CM1433" i="1"/>
  <c r="CN1433" i="1"/>
  <c r="CO1433" i="1"/>
  <c r="CP1433" i="1"/>
  <c r="CQ1433" i="1"/>
  <c r="CR1433" i="1"/>
  <c r="CS1433" i="1"/>
  <c r="CT1433" i="1"/>
  <c r="CU1433" i="1"/>
  <c r="CV1433" i="1"/>
  <c r="CW1433" i="1"/>
  <c r="CX1433" i="1"/>
  <c r="CY1433" i="1"/>
  <c r="CZ1433" i="1"/>
  <c r="DA1433" i="1"/>
  <c r="DB1433" i="1"/>
  <c r="DC1433" i="1"/>
  <c r="DD1433" i="1"/>
  <c r="DE1433" i="1"/>
  <c r="DF1433" i="1"/>
  <c r="DG1433" i="1"/>
  <c r="DH1433" i="1"/>
  <c r="DI1433" i="1"/>
  <c r="Q1434" i="1"/>
  <c r="R1434" i="1"/>
  <c r="S1434" i="1"/>
  <c r="T1434" i="1"/>
  <c r="U1434" i="1"/>
  <c r="V1434" i="1"/>
  <c r="W1434" i="1"/>
  <c r="X1434" i="1"/>
  <c r="Y1434" i="1"/>
  <c r="Z1434" i="1"/>
  <c r="AA1434" i="1"/>
  <c r="AB1434" i="1"/>
  <c r="AC1434" i="1"/>
  <c r="AD1434" i="1"/>
  <c r="AE1434" i="1"/>
  <c r="AF1434" i="1"/>
  <c r="AG1434" i="1"/>
  <c r="AH1434" i="1"/>
  <c r="AI1434" i="1"/>
  <c r="AJ1434" i="1"/>
  <c r="AK1434" i="1"/>
  <c r="AL1434" i="1"/>
  <c r="AM1434" i="1"/>
  <c r="AN1434" i="1"/>
  <c r="AO1434" i="1"/>
  <c r="AP1434" i="1"/>
  <c r="AQ1434" i="1"/>
  <c r="AR1434" i="1"/>
  <c r="AS1434" i="1"/>
  <c r="AT1434" i="1"/>
  <c r="AU1434" i="1"/>
  <c r="AV1434" i="1"/>
  <c r="AW1434" i="1"/>
  <c r="AX1434" i="1"/>
  <c r="AY1434" i="1"/>
  <c r="AZ1434" i="1"/>
  <c r="BA1434" i="1"/>
  <c r="BB1434" i="1"/>
  <c r="BC1434" i="1"/>
  <c r="BD1434" i="1"/>
  <c r="BE1434" i="1"/>
  <c r="BF1434" i="1"/>
  <c r="BG1434" i="1"/>
  <c r="BH1434" i="1"/>
  <c r="BI1434" i="1"/>
  <c r="BJ1434" i="1"/>
  <c r="BK1434" i="1"/>
  <c r="BL1434" i="1"/>
  <c r="BM1434" i="1"/>
  <c r="BN1434" i="1"/>
  <c r="BO1434" i="1"/>
  <c r="BP1434" i="1"/>
  <c r="BQ1434" i="1"/>
  <c r="BR1434" i="1"/>
  <c r="BS1434" i="1"/>
  <c r="BT1434" i="1"/>
  <c r="BU1434" i="1"/>
  <c r="BV1434" i="1"/>
  <c r="BW1434" i="1"/>
  <c r="BX1434" i="1"/>
  <c r="BY1434" i="1"/>
  <c r="BZ1434" i="1"/>
  <c r="CA1434" i="1"/>
  <c r="CB1434" i="1"/>
  <c r="CC1434" i="1"/>
  <c r="CD1434" i="1"/>
  <c r="CE1434" i="1"/>
  <c r="CF1434" i="1"/>
  <c r="CG1434" i="1"/>
  <c r="CH1434" i="1"/>
  <c r="CI1434" i="1"/>
  <c r="CJ1434" i="1"/>
  <c r="CK1434" i="1"/>
  <c r="CL1434" i="1"/>
  <c r="CM1434" i="1"/>
  <c r="CN1434" i="1"/>
  <c r="CO1434" i="1"/>
  <c r="CP1434" i="1"/>
  <c r="CQ1434" i="1"/>
  <c r="CR1434" i="1"/>
  <c r="CS1434" i="1"/>
  <c r="CT1434" i="1"/>
  <c r="CU1434" i="1"/>
  <c r="CV1434" i="1"/>
  <c r="CW1434" i="1"/>
  <c r="CX1434" i="1"/>
  <c r="CY1434" i="1"/>
  <c r="CZ1434" i="1"/>
  <c r="DA1434" i="1"/>
  <c r="DB1434" i="1"/>
  <c r="DC1434" i="1"/>
  <c r="DD1434" i="1"/>
  <c r="DE1434" i="1"/>
  <c r="DF1434" i="1"/>
  <c r="DG1434" i="1"/>
  <c r="DH1434" i="1"/>
  <c r="DI1434" i="1"/>
  <c r="Q1435" i="1"/>
  <c r="R1435" i="1"/>
  <c r="S1435" i="1"/>
  <c r="T1435" i="1"/>
  <c r="U1435" i="1"/>
  <c r="V1435" i="1"/>
  <c r="W1435" i="1"/>
  <c r="X1435" i="1"/>
  <c r="Y1435" i="1"/>
  <c r="Z1435" i="1"/>
  <c r="AA1435" i="1"/>
  <c r="AB1435" i="1"/>
  <c r="AC1435" i="1"/>
  <c r="AD1435" i="1"/>
  <c r="AE1435" i="1"/>
  <c r="AF1435" i="1"/>
  <c r="AG1435" i="1"/>
  <c r="AH1435" i="1"/>
  <c r="AI1435" i="1"/>
  <c r="AJ1435" i="1"/>
  <c r="AK1435" i="1"/>
  <c r="AL1435" i="1"/>
  <c r="AM1435" i="1"/>
  <c r="AN1435" i="1"/>
  <c r="AO1435" i="1"/>
  <c r="AP1435" i="1"/>
  <c r="AQ1435" i="1"/>
  <c r="AR1435" i="1"/>
  <c r="AS1435" i="1"/>
  <c r="AT1435" i="1"/>
  <c r="AU1435" i="1"/>
  <c r="AV1435" i="1"/>
  <c r="AW1435" i="1"/>
  <c r="AX1435" i="1"/>
  <c r="AY1435" i="1"/>
  <c r="AZ1435" i="1"/>
  <c r="BA1435" i="1"/>
  <c r="BB1435" i="1"/>
  <c r="BC1435" i="1"/>
  <c r="BD1435" i="1"/>
  <c r="BE1435" i="1"/>
  <c r="BF1435" i="1"/>
  <c r="BG1435" i="1"/>
  <c r="BH1435" i="1"/>
  <c r="BI1435" i="1"/>
  <c r="BJ1435" i="1"/>
  <c r="BK1435" i="1"/>
  <c r="BL1435" i="1"/>
  <c r="BM1435" i="1"/>
  <c r="BN1435" i="1"/>
  <c r="BO1435" i="1"/>
  <c r="BP1435" i="1"/>
  <c r="BQ1435" i="1"/>
  <c r="BR1435" i="1"/>
  <c r="BS1435" i="1"/>
  <c r="BT1435" i="1"/>
  <c r="BU1435" i="1"/>
  <c r="BV1435" i="1"/>
  <c r="BW1435" i="1"/>
  <c r="BX1435" i="1"/>
  <c r="BY1435" i="1"/>
  <c r="BZ1435" i="1"/>
  <c r="CA1435" i="1"/>
  <c r="CB1435" i="1"/>
  <c r="CC1435" i="1"/>
  <c r="CD1435" i="1"/>
  <c r="CE1435" i="1"/>
  <c r="CF1435" i="1"/>
  <c r="CG1435" i="1"/>
  <c r="CH1435" i="1"/>
  <c r="CI1435" i="1"/>
  <c r="CJ1435" i="1"/>
  <c r="CK1435" i="1"/>
  <c r="CL1435" i="1"/>
  <c r="CM1435" i="1"/>
  <c r="CN1435" i="1"/>
  <c r="CO1435" i="1"/>
  <c r="CP1435" i="1"/>
  <c r="CQ1435" i="1"/>
  <c r="CR1435" i="1"/>
  <c r="CS1435" i="1"/>
  <c r="CT1435" i="1"/>
  <c r="CU1435" i="1"/>
  <c r="CV1435" i="1"/>
  <c r="CW1435" i="1"/>
  <c r="CX1435" i="1"/>
  <c r="CY1435" i="1"/>
  <c r="CZ1435" i="1"/>
  <c r="DA1435" i="1"/>
  <c r="DB1435" i="1"/>
  <c r="DC1435" i="1"/>
  <c r="DD1435" i="1"/>
  <c r="DE1435" i="1"/>
  <c r="DF1435" i="1"/>
  <c r="DG1435" i="1"/>
  <c r="DH1435" i="1"/>
  <c r="DI1435" i="1"/>
  <c r="Q1436" i="1"/>
  <c r="R1436" i="1"/>
  <c r="S1436" i="1"/>
  <c r="T1436" i="1"/>
  <c r="U1436" i="1"/>
  <c r="V1436" i="1"/>
  <c r="W1436" i="1"/>
  <c r="X1436" i="1"/>
  <c r="Y1436" i="1"/>
  <c r="Z1436" i="1"/>
  <c r="AA1436" i="1"/>
  <c r="AB1436" i="1"/>
  <c r="AC1436" i="1"/>
  <c r="AD1436" i="1"/>
  <c r="AE1436" i="1"/>
  <c r="AF1436" i="1"/>
  <c r="AG1436" i="1"/>
  <c r="AH1436" i="1"/>
  <c r="AI1436" i="1"/>
  <c r="AJ1436" i="1"/>
  <c r="AK1436" i="1"/>
  <c r="AL1436" i="1"/>
  <c r="AM1436" i="1"/>
  <c r="AN1436" i="1"/>
  <c r="AO1436" i="1"/>
  <c r="AP1436" i="1"/>
  <c r="AQ1436" i="1"/>
  <c r="AR1436" i="1"/>
  <c r="AS1436" i="1"/>
  <c r="AT1436" i="1"/>
  <c r="AU1436" i="1"/>
  <c r="AV1436" i="1"/>
  <c r="AW1436" i="1"/>
  <c r="AX1436" i="1"/>
  <c r="AY1436" i="1"/>
  <c r="AZ1436" i="1"/>
  <c r="BA1436" i="1"/>
  <c r="BB1436" i="1"/>
  <c r="BC1436" i="1"/>
  <c r="BD1436" i="1"/>
  <c r="BE1436" i="1"/>
  <c r="BF1436" i="1"/>
  <c r="BG1436" i="1"/>
  <c r="BH1436" i="1"/>
  <c r="BI1436" i="1"/>
  <c r="BJ1436" i="1"/>
  <c r="BK1436" i="1"/>
  <c r="BL1436" i="1"/>
  <c r="BM1436" i="1"/>
  <c r="BN1436" i="1"/>
  <c r="BO1436" i="1"/>
  <c r="BP1436" i="1"/>
  <c r="BQ1436" i="1"/>
  <c r="BR1436" i="1"/>
  <c r="BS1436" i="1"/>
  <c r="BT1436" i="1"/>
  <c r="BU1436" i="1"/>
  <c r="BV1436" i="1"/>
  <c r="BW1436" i="1"/>
  <c r="BX1436" i="1"/>
  <c r="BY1436" i="1"/>
  <c r="BZ1436" i="1"/>
  <c r="CA1436" i="1"/>
  <c r="CB1436" i="1"/>
  <c r="CC1436" i="1"/>
  <c r="CD1436" i="1"/>
  <c r="CE1436" i="1"/>
  <c r="CF1436" i="1"/>
  <c r="CG1436" i="1"/>
  <c r="CH1436" i="1"/>
  <c r="CI1436" i="1"/>
  <c r="CJ1436" i="1"/>
  <c r="CK1436" i="1"/>
  <c r="CL1436" i="1"/>
  <c r="CM1436" i="1"/>
  <c r="CN1436" i="1"/>
  <c r="CO1436" i="1"/>
  <c r="CP1436" i="1"/>
  <c r="CQ1436" i="1"/>
  <c r="CR1436" i="1"/>
  <c r="CS1436" i="1"/>
  <c r="CT1436" i="1"/>
  <c r="CU1436" i="1"/>
  <c r="CV1436" i="1"/>
  <c r="CW1436" i="1"/>
  <c r="CX1436" i="1"/>
  <c r="CY1436" i="1"/>
  <c r="CZ1436" i="1"/>
  <c r="DA1436" i="1"/>
  <c r="DB1436" i="1"/>
  <c r="DC1436" i="1"/>
  <c r="DD1436" i="1"/>
  <c r="DE1436" i="1"/>
  <c r="DF1436" i="1"/>
  <c r="DG1436" i="1"/>
  <c r="DH1436" i="1"/>
  <c r="DI1436" i="1"/>
  <c r="Q1437" i="1"/>
  <c r="R1437" i="1"/>
  <c r="S1437" i="1"/>
  <c r="T1437" i="1"/>
  <c r="U1437" i="1"/>
  <c r="V1437" i="1"/>
  <c r="W1437" i="1"/>
  <c r="X1437" i="1"/>
  <c r="Y1437" i="1"/>
  <c r="Z1437" i="1"/>
  <c r="AA1437" i="1"/>
  <c r="AB1437" i="1"/>
  <c r="AC1437" i="1"/>
  <c r="AD1437" i="1"/>
  <c r="AE1437" i="1"/>
  <c r="AF1437" i="1"/>
  <c r="AG1437" i="1"/>
  <c r="AH1437" i="1"/>
  <c r="AI1437" i="1"/>
  <c r="AJ1437" i="1"/>
  <c r="AK1437" i="1"/>
  <c r="AL1437" i="1"/>
  <c r="AM1437" i="1"/>
  <c r="AN1437" i="1"/>
  <c r="AO1437" i="1"/>
  <c r="AP1437" i="1"/>
  <c r="AQ1437" i="1"/>
  <c r="AR1437" i="1"/>
  <c r="AS1437" i="1"/>
  <c r="AT1437" i="1"/>
  <c r="AU1437" i="1"/>
  <c r="AV1437" i="1"/>
  <c r="AW1437" i="1"/>
  <c r="AX1437" i="1"/>
  <c r="AY1437" i="1"/>
  <c r="AZ1437" i="1"/>
  <c r="BA1437" i="1"/>
  <c r="BB1437" i="1"/>
  <c r="BC1437" i="1"/>
  <c r="BD1437" i="1"/>
  <c r="BE1437" i="1"/>
  <c r="BF1437" i="1"/>
  <c r="BG1437" i="1"/>
  <c r="BH1437" i="1"/>
  <c r="BI1437" i="1"/>
  <c r="BJ1437" i="1"/>
  <c r="BK1437" i="1"/>
  <c r="BL1437" i="1"/>
  <c r="BM1437" i="1"/>
  <c r="BN1437" i="1"/>
  <c r="BO1437" i="1"/>
  <c r="BP1437" i="1"/>
  <c r="BQ1437" i="1"/>
  <c r="BR1437" i="1"/>
  <c r="BS1437" i="1"/>
  <c r="BT1437" i="1"/>
  <c r="BU1437" i="1"/>
  <c r="BV1437" i="1"/>
  <c r="BW1437" i="1"/>
  <c r="BX1437" i="1"/>
  <c r="BY1437" i="1"/>
  <c r="BZ1437" i="1"/>
  <c r="CA1437" i="1"/>
  <c r="CB1437" i="1"/>
  <c r="CC1437" i="1"/>
  <c r="CD1437" i="1"/>
  <c r="CE1437" i="1"/>
  <c r="CF1437" i="1"/>
  <c r="CG1437" i="1"/>
  <c r="CH1437" i="1"/>
  <c r="CI1437" i="1"/>
  <c r="CJ1437" i="1"/>
  <c r="CK1437" i="1"/>
  <c r="CL1437" i="1"/>
  <c r="CM1437" i="1"/>
  <c r="CN1437" i="1"/>
  <c r="CO1437" i="1"/>
  <c r="CP1437" i="1"/>
  <c r="CQ1437" i="1"/>
  <c r="CR1437" i="1"/>
  <c r="CS1437" i="1"/>
  <c r="CT1437" i="1"/>
  <c r="CU1437" i="1"/>
  <c r="CV1437" i="1"/>
  <c r="CW1437" i="1"/>
  <c r="CX1437" i="1"/>
  <c r="CY1437" i="1"/>
  <c r="CZ1437" i="1"/>
  <c r="DA1437" i="1"/>
  <c r="DB1437" i="1"/>
  <c r="DC1437" i="1"/>
  <c r="DD1437" i="1"/>
  <c r="DE1437" i="1"/>
  <c r="DF1437" i="1"/>
  <c r="DG1437" i="1"/>
  <c r="DH1437" i="1"/>
  <c r="DI1437" i="1"/>
  <c r="Q1438" i="1"/>
  <c r="R1438" i="1"/>
  <c r="S1438" i="1"/>
  <c r="T1438" i="1"/>
  <c r="U1438" i="1"/>
  <c r="V1438" i="1"/>
  <c r="W1438" i="1"/>
  <c r="X1438" i="1"/>
  <c r="Y1438" i="1"/>
  <c r="Z1438" i="1"/>
  <c r="AA1438" i="1"/>
  <c r="AB1438" i="1"/>
  <c r="AC1438" i="1"/>
  <c r="AD1438" i="1"/>
  <c r="AE1438" i="1"/>
  <c r="AF1438" i="1"/>
  <c r="AG1438" i="1"/>
  <c r="AH1438" i="1"/>
  <c r="AI1438" i="1"/>
  <c r="AJ1438" i="1"/>
  <c r="AK1438" i="1"/>
  <c r="AL1438" i="1"/>
  <c r="AM1438" i="1"/>
  <c r="AN1438" i="1"/>
  <c r="AO1438" i="1"/>
  <c r="AP1438" i="1"/>
  <c r="AQ1438" i="1"/>
  <c r="AR1438" i="1"/>
  <c r="AS1438" i="1"/>
  <c r="AT1438" i="1"/>
  <c r="AU1438" i="1"/>
  <c r="AV1438" i="1"/>
  <c r="AW1438" i="1"/>
  <c r="AX1438" i="1"/>
  <c r="AY1438" i="1"/>
  <c r="AZ1438" i="1"/>
  <c r="BA1438" i="1"/>
  <c r="BB1438" i="1"/>
  <c r="BC1438" i="1"/>
  <c r="BD1438" i="1"/>
  <c r="BE1438" i="1"/>
  <c r="BF1438" i="1"/>
  <c r="BG1438" i="1"/>
  <c r="BH1438" i="1"/>
  <c r="BI1438" i="1"/>
  <c r="BJ1438" i="1"/>
  <c r="BK1438" i="1"/>
  <c r="BL1438" i="1"/>
  <c r="BM1438" i="1"/>
  <c r="BN1438" i="1"/>
  <c r="BO1438" i="1"/>
  <c r="BP1438" i="1"/>
  <c r="BQ1438" i="1"/>
  <c r="BR1438" i="1"/>
  <c r="BS1438" i="1"/>
  <c r="BT1438" i="1"/>
  <c r="BU1438" i="1"/>
  <c r="BV1438" i="1"/>
  <c r="BW1438" i="1"/>
  <c r="BX1438" i="1"/>
  <c r="BY1438" i="1"/>
  <c r="BZ1438" i="1"/>
  <c r="CA1438" i="1"/>
  <c r="CB1438" i="1"/>
  <c r="CC1438" i="1"/>
  <c r="CD1438" i="1"/>
  <c r="CE1438" i="1"/>
  <c r="CF1438" i="1"/>
  <c r="CG1438" i="1"/>
  <c r="CH1438" i="1"/>
  <c r="CI1438" i="1"/>
  <c r="CJ1438" i="1"/>
  <c r="CK1438" i="1"/>
  <c r="CL1438" i="1"/>
  <c r="CM1438" i="1"/>
  <c r="CN1438" i="1"/>
  <c r="CO1438" i="1"/>
  <c r="CP1438" i="1"/>
  <c r="CQ1438" i="1"/>
  <c r="CR1438" i="1"/>
  <c r="CS1438" i="1"/>
  <c r="CT1438" i="1"/>
  <c r="CU1438" i="1"/>
  <c r="CV1438" i="1"/>
  <c r="CW1438" i="1"/>
  <c r="CX1438" i="1"/>
  <c r="CY1438" i="1"/>
  <c r="CZ1438" i="1"/>
  <c r="DA1438" i="1"/>
  <c r="DB1438" i="1"/>
  <c r="DC1438" i="1"/>
  <c r="DD1438" i="1"/>
  <c r="DE1438" i="1"/>
  <c r="DF1438" i="1"/>
  <c r="DG1438" i="1"/>
  <c r="DH1438" i="1"/>
  <c r="DI1438" i="1"/>
  <c r="Q1439" i="1"/>
  <c r="R1439" i="1"/>
  <c r="S1439" i="1"/>
  <c r="T1439" i="1"/>
  <c r="U1439" i="1"/>
  <c r="V1439" i="1"/>
  <c r="W1439" i="1"/>
  <c r="X1439" i="1"/>
  <c r="Y1439" i="1"/>
  <c r="Z1439" i="1"/>
  <c r="AA1439" i="1"/>
  <c r="AB1439" i="1"/>
  <c r="AC1439" i="1"/>
  <c r="AD1439" i="1"/>
  <c r="AE1439" i="1"/>
  <c r="AF1439" i="1"/>
  <c r="AG1439" i="1"/>
  <c r="AH1439" i="1"/>
  <c r="AI1439" i="1"/>
  <c r="AJ1439" i="1"/>
  <c r="AK1439" i="1"/>
  <c r="AL1439" i="1"/>
  <c r="AM1439" i="1"/>
  <c r="AN1439" i="1"/>
  <c r="AO1439" i="1"/>
  <c r="AP1439" i="1"/>
  <c r="AQ1439" i="1"/>
  <c r="AR1439" i="1"/>
  <c r="AS1439" i="1"/>
  <c r="AT1439" i="1"/>
  <c r="AU1439" i="1"/>
  <c r="AV1439" i="1"/>
  <c r="AW1439" i="1"/>
  <c r="AX1439" i="1"/>
  <c r="AY1439" i="1"/>
  <c r="AZ1439" i="1"/>
  <c r="BA1439" i="1"/>
  <c r="BB1439" i="1"/>
  <c r="BC1439" i="1"/>
  <c r="BD1439" i="1"/>
  <c r="BE1439" i="1"/>
  <c r="BF1439" i="1"/>
  <c r="BG1439" i="1"/>
  <c r="BH1439" i="1"/>
  <c r="BI1439" i="1"/>
  <c r="BJ1439" i="1"/>
  <c r="BK1439" i="1"/>
  <c r="BL1439" i="1"/>
  <c r="BM1439" i="1"/>
  <c r="BN1439" i="1"/>
  <c r="BO1439" i="1"/>
  <c r="BP1439" i="1"/>
  <c r="BQ1439" i="1"/>
  <c r="BR1439" i="1"/>
  <c r="BS1439" i="1"/>
  <c r="BT1439" i="1"/>
  <c r="BU1439" i="1"/>
  <c r="BV1439" i="1"/>
  <c r="BW1439" i="1"/>
  <c r="BX1439" i="1"/>
  <c r="BY1439" i="1"/>
  <c r="BZ1439" i="1"/>
  <c r="CA1439" i="1"/>
  <c r="CB1439" i="1"/>
  <c r="CC1439" i="1"/>
  <c r="CD1439" i="1"/>
  <c r="CE1439" i="1"/>
  <c r="CF1439" i="1"/>
  <c r="CG1439" i="1"/>
  <c r="CH1439" i="1"/>
  <c r="CI1439" i="1"/>
  <c r="CJ1439" i="1"/>
  <c r="CK1439" i="1"/>
  <c r="CL1439" i="1"/>
  <c r="CM1439" i="1"/>
  <c r="CN1439" i="1"/>
  <c r="CO1439" i="1"/>
  <c r="CP1439" i="1"/>
  <c r="CQ1439" i="1"/>
  <c r="CR1439" i="1"/>
  <c r="CS1439" i="1"/>
  <c r="CT1439" i="1"/>
  <c r="CU1439" i="1"/>
  <c r="CV1439" i="1"/>
  <c r="CW1439" i="1"/>
  <c r="CX1439" i="1"/>
  <c r="CY1439" i="1"/>
  <c r="CZ1439" i="1"/>
  <c r="DA1439" i="1"/>
  <c r="DB1439" i="1"/>
  <c r="DC1439" i="1"/>
  <c r="DD1439" i="1"/>
  <c r="DE1439" i="1"/>
  <c r="DF1439" i="1"/>
  <c r="DG1439" i="1"/>
  <c r="DH1439" i="1"/>
  <c r="DI1439" i="1"/>
  <c r="Q1440" i="1"/>
  <c r="R1440" i="1"/>
  <c r="S1440" i="1"/>
  <c r="T1440" i="1"/>
  <c r="U1440" i="1"/>
  <c r="V1440" i="1"/>
  <c r="W1440" i="1"/>
  <c r="X1440" i="1"/>
  <c r="Y1440" i="1"/>
  <c r="Z1440" i="1"/>
  <c r="AA1440" i="1"/>
  <c r="AB1440" i="1"/>
  <c r="AC1440" i="1"/>
  <c r="AD1440" i="1"/>
  <c r="AE1440" i="1"/>
  <c r="AF1440" i="1"/>
  <c r="AG1440" i="1"/>
  <c r="AH1440" i="1"/>
  <c r="AI1440" i="1"/>
  <c r="AJ1440" i="1"/>
  <c r="AK1440" i="1"/>
  <c r="AL1440" i="1"/>
  <c r="AM1440" i="1"/>
  <c r="AN1440" i="1"/>
  <c r="AO1440" i="1"/>
  <c r="AP1440" i="1"/>
  <c r="AQ1440" i="1"/>
  <c r="AR1440" i="1"/>
  <c r="AS1440" i="1"/>
  <c r="AT1440" i="1"/>
  <c r="AU1440" i="1"/>
  <c r="AV1440" i="1"/>
  <c r="AW1440" i="1"/>
  <c r="AX1440" i="1"/>
  <c r="AY1440" i="1"/>
  <c r="AZ1440" i="1"/>
  <c r="BA1440" i="1"/>
  <c r="BB1440" i="1"/>
  <c r="BC1440" i="1"/>
  <c r="BD1440" i="1"/>
  <c r="BE1440" i="1"/>
  <c r="BF1440" i="1"/>
  <c r="BG1440" i="1"/>
  <c r="BH1440" i="1"/>
  <c r="BI1440" i="1"/>
  <c r="BJ1440" i="1"/>
  <c r="BK1440" i="1"/>
  <c r="BL1440" i="1"/>
  <c r="BM1440" i="1"/>
  <c r="BN1440" i="1"/>
  <c r="BO1440" i="1"/>
  <c r="BP1440" i="1"/>
  <c r="BQ1440" i="1"/>
  <c r="BR1440" i="1"/>
  <c r="BS1440" i="1"/>
  <c r="BT1440" i="1"/>
  <c r="BU1440" i="1"/>
  <c r="BV1440" i="1"/>
  <c r="BW1440" i="1"/>
  <c r="BX1440" i="1"/>
  <c r="BY1440" i="1"/>
  <c r="BZ1440" i="1"/>
  <c r="CA1440" i="1"/>
  <c r="CB1440" i="1"/>
  <c r="CC1440" i="1"/>
  <c r="CD1440" i="1"/>
  <c r="CE1440" i="1"/>
  <c r="CF1440" i="1"/>
  <c r="CG1440" i="1"/>
  <c r="CH1440" i="1"/>
  <c r="CI1440" i="1"/>
  <c r="CJ1440" i="1"/>
  <c r="CK1440" i="1"/>
  <c r="CL1440" i="1"/>
  <c r="CM1440" i="1"/>
  <c r="CN1440" i="1"/>
  <c r="CO1440" i="1"/>
  <c r="CP1440" i="1"/>
  <c r="CQ1440" i="1"/>
  <c r="CR1440" i="1"/>
  <c r="CS1440" i="1"/>
  <c r="CT1440" i="1"/>
  <c r="CU1440" i="1"/>
  <c r="CV1440" i="1"/>
  <c r="CW1440" i="1"/>
  <c r="CX1440" i="1"/>
  <c r="CY1440" i="1"/>
  <c r="CZ1440" i="1"/>
  <c r="DA1440" i="1"/>
  <c r="DB1440" i="1"/>
  <c r="DC1440" i="1"/>
  <c r="DD1440" i="1"/>
  <c r="DE1440" i="1"/>
  <c r="DF1440" i="1"/>
  <c r="DG1440" i="1"/>
  <c r="DH1440" i="1"/>
  <c r="DI1440" i="1"/>
  <c r="Q1441" i="1"/>
  <c r="R1441" i="1"/>
  <c r="S1441" i="1"/>
  <c r="T1441" i="1"/>
  <c r="U1441" i="1"/>
  <c r="V1441" i="1"/>
  <c r="W1441" i="1"/>
  <c r="X1441" i="1"/>
  <c r="Y1441" i="1"/>
  <c r="Z1441" i="1"/>
  <c r="AA1441" i="1"/>
  <c r="AB1441" i="1"/>
  <c r="AC1441" i="1"/>
  <c r="AD1441" i="1"/>
  <c r="AE1441" i="1"/>
  <c r="AF1441" i="1"/>
  <c r="AG1441" i="1"/>
  <c r="AH1441" i="1"/>
  <c r="AI1441" i="1"/>
  <c r="AJ1441" i="1"/>
  <c r="AK1441" i="1"/>
  <c r="AL1441" i="1"/>
  <c r="AM1441" i="1"/>
  <c r="AN1441" i="1"/>
  <c r="AO1441" i="1"/>
  <c r="AP1441" i="1"/>
  <c r="AQ1441" i="1"/>
  <c r="AR1441" i="1"/>
  <c r="AS1441" i="1"/>
  <c r="AT1441" i="1"/>
  <c r="AU1441" i="1"/>
  <c r="AV1441" i="1"/>
  <c r="AW1441" i="1"/>
  <c r="AX1441" i="1"/>
  <c r="AY1441" i="1"/>
  <c r="AZ1441" i="1"/>
  <c r="BA1441" i="1"/>
  <c r="BB1441" i="1"/>
  <c r="BC1441" i="1"/>
  <c r="BD1441" i="1"/>
  <c r="BE1441" i="1"/>
  <c r="BF1441" i="1"/>
  <c r="BG1441" i="1"/>
  <c r="BH1441" i="1"/>
  <c r="BI1441" i="1"/>
  <c r="BJ1441" i="1"/>
  <c r="BK1441" i="1"/>
  <c r="BL1441" i="1"/>
  <c r="BM1441" i="1"/>
  <c r="BN1441" i="1"/>
  <c r="BO1441" i="1"/>
  <c r="BP1441" i="1"/>
  <c r="BQ1441" i="1"/>
  <c r="BR1441" i="1"/>
  <c r="BS1441" i="1"/>
  <c r="BT1441" i="1"/>
  <c r="BU1441" i="1"/>
  <c r="BV1441" i="1"/>
  <c r="BW1441" i="1"/>
  <c r="BX1441" i="1"/>
  <c r="BY1441" i="1"/>
  <c r="BZ1441" i="1"/>
  <c r="CA1441" i="1"/>
  <c r="CB1441" i="1"/>
  <c r="CC1441" i="1"/>
  <c r="CD1441" i="1"/>
  <c r="CE1441" i="1"/>
  <c r="CF1441" i="1"/>
  <c r="CG1441" i="1"/>
  <c r="CH1441" i="1"/>
  <c r="CI1441" i="1"/>
  <c r="CJ1441" i="1"/>
  <c r="CK1441" i="1"/>
  <c r="CL1441" i="1"/>
  <c r="CM1441" i="1"/>
  <c r="CN1441" i="1"/>
  <c r="CO1441" i="1"/>
  <c r="CP1441" i="1"/>
  <c r="CQ1441" i="1"/>
  <c r="CR1441" i="1"/>
  <c r="CS1441" i="1"/>
  <c r="CT1441" i="1"/>
  <c r="CU1441" i="1"/>
  <c r="CV1441" i="1"/>
  <c r="CW1441" i="1"/>
  <c r="CX1441" i="1"/>
  <c r="CY1441" i="1"/>
  <c r="CZ1441" i="1"/>
  <c r="DA1441" i="1"/>
  <c r="DB1441" i="1"/>
  <c r="DC1441" i="1"/>
  <c r="DD1441" i="1"/>
  <c r="DE1441" i="1"/>
  <c r="DF1441" i="1"/>
  <c r="DG1441" i="1"/>
  <c r="DH1441" i="1"/>
  <c r="DI1441" i="1"/>
  <c r="Q1442" i="1"/>
  <c r="R1442" i="1"/>
  <c r="S1442" i="1"/>
  <c r="T1442" i="1"/>
  <c r="U1442" i="1"/>
  <c r="V1442" i="1"/>
  <c r="W1442" i="1"/>
  <c r="X1442" i="1"/>
  <c r="Y1442" i="1"/>
  <c r="Z1442" i="1"/>
  <c r="AA1442" i="1"/>
  <c r="AB1442" i="1"/>
  <c r="AC1442" i="1"/>
  <c r="AD1442" i="1"/>
  <c r="AE1442" i="1"/>
  <c r="AF1442" i="1"/>
  <c r="AG1442" i="1"/>
  <c r="AH1442" i="1"/>
  <c r="AI1442" i="1"/>
  <c r="AJ1442" i="1"/>
  <c r="AK1442" i="1"/>
  <c r="AL1442" i="1"/>
  <c r="AM1442" i="1"/>
  <c r="AN1442" i="1"/>
  <c r="AO1442" i="1"/>
  <c r="AP1442" i="1"/>
  <c r="AQ1442" i="1"/>
  <c r="AR1442" i="1"/>
  <c r="AS1442" i="1"/>
  <c r="AT1442" i="1"/>
  <c r="AU1442" i="1"/>
  <c r="AV1442" i="1"/>
  <c r="AW1442" i="1"/>
  <c r="AX1442" i="1"/>
  <c r="AY1442" i="1"/>
  <c r="AZ1442" i="1"/>
  <c r="BA1442" i="1"/>
  <c r="BB1442" i="1"/>
  <c r="BC1442" i="1"/>
  <c r="BD1442" i="1"/>
  <c r="BE1442" i="1"/>
  <c r="BF1442" i="1"/>
  <c r="BG1442" i="1"/>
  <c r="BH1442" i="1"/>
  <c r="BI1442" i="1"/>
  <c r="BJ1442" i="1"/>
  <c r="BK1442" i="1"/>
  <c r="BL1442" i="1"/>
  <c r="BM1442" i="1"/>
  <c r="BN1442" i="1"/>
  <c r="BO1442" i="1"/>
  <c r="BP1442" i="1"/>
  <c r="BQ1442" i="1"/>
  <c r="BR1442" i="1"/>
  <c r="BS1442" i="1"/>
  <c r="BT1442" i="1"/>
  <c r="BU1442" i="1"/>
  <c r="BV1442" i="1"/>
  <c r="BW1442" i="1"/>
  <c r="BX1442" i="1"/>
  <c r="BY1442" i="1"/>
  <c r="BZ1442" i="1"/>
  <c r="CA1442" i="1"/>
  <c r="CB1442" i="1"/>
  <c r="CC1442" i="1"/>
  <c r="CD1442" i="1"/>
  <c r="CE1442" i="1"/>
  <c r="CF1442" i="1"/>
  <c r="CG1442" i="1"/>
  <c r="CH1442" i="1"/>
  <c r="CI1442" i="1"/>
  <c r="CJ1442" i="1"/>
  <c r="CK1442" i="1"/>
  <c r="CL1442" i="1"/>
  <c r="CM1442" i="1"/>
  <c r="CN1442" i="1"/>
  <c r="CO1442" i="1"/>
  <c r="CP1442" i="1"/>
  <c r="CQ1442" i="1"/>
  <c r="CR1442" i="1"/>
  <c r="CS1442" i="1"/>
  <c r="CT1442" i="1"/>
  <c r="CU1442" i="1"/>
  <c r="CV1442" i="1"/>
  <c r="CW1442" i="1"/>
  <c r="CX1442" i="1"/>
  <c r="CY1442" i="1"/>
  <c r="CZ1442" i="1"/>
  <c r="DA1442" i="1"/>
  <c r="DB1442" i="1"/>
  <c r="DC1442" i="1"/>
  <c r="DD1442" i="1"/>
  <c r="DE1442" i="1"/>
  <c r="DF1442" i="1"/>
  <c r="DG1442" i="1"/>
  <c r="DH1442" i="1"/>
  <c r="DI1442" i="1"/>
  <c r="Q1443" i="1"/>
  <c r="R1443" i="1"/>
  <c r="S1443" i="1"/>
  <c r="T1443" i="1"/>
  <c r="U1443" i="1"/>
  <c r="V1443" i="1"/>
  <c r="W1443" i="1"/>
  <c r="X1443" i="1"/>
  <c r="Y1443" i="1"/>
  <c r="Z1443" i="1"/>
  <c r="AA1443" i="1"/>
  <c r="AB1443" i="1"/>
  <c r="AC1443" i="1"/>
  <c r="AD1443" i="1"/>
  <c r="AE1443" i="1"/>
  <c r="AF1443" i="1"/>
  <c r="AG1443" i="1"/>
  <c r="AH1443" i="1"/>
  <c r="AI1443" i="1"/>
  <c r="AJ1443" i="1"/>
  <c r="AK1443" i="1"/>
  <c r="AL1443" i="1"/>
  <c r="AM1443" i="1"/>
  <c r="AN1443" i="1"/>
  <c r="AO1443" i="1"/>
  <c r="AP1443" i="1"/>
  <c r="AQ1443" i="1"/>
  <c r="AR1443" i="1"/>
  <c r="AS1443" i="1"/>
  <c r="AT1443" i="1"/>
  <c r="AU1443" i="1"/>
  <c r="AV1443" i="1"/>
  <c r="AW1443" i="1"/>
  <c r="AX1443" i="1"/>
  <c r="AY1443" i="1"/>
  <c r="AZ1443" i="1"/>
  <c r="BA1443" i="1"/>
  <c r="BB1443" i="1"/>
  <c r="BC1443" i="1"/>
  <c r="BD1443" i="1"/>
  <c r="BE1443" i="1"/>
  <c r="BF1443" i="1"/>
  <c r="BG1443" i="1"/>
  <c r="BH1443" i="1"/>
  <c r="BI1443" i="1"/>
  <c r="BJ1443" i="1"/>
  <c r="BK1443" i="1"/>
  <c r="BL1443" i="1"/>
  <c r="BM1443" i="1"/>
  <c r="BN1443" i="1"/>
  <c r="BO1443" i="1"/>
  <c r="BP1443" i="1"/>
  <c r="BQ1443" i="1"/>
  <c r="BR1443" i="1"/>
  <c r="BS1443" i="1"/>
  <c r="BT1443" i="1"/>
  <c r="BU1443" i="1"/>
  <c r="BV1443" i="1"/>
  <c r="BW1443" i="1"/>
  <c r="BX1443" i="1"/>
  <c r="BY1443" i="1"/>
  <c r="BZ1443" i="1"/>
  <c r="CA1443" i="1"/>
  <c r="CB1443" i="1"/>
  <c r="CC1443" i="1"/>
  <c r="CD1443" i="1"/>
  <c r="CE1443" i="1"/>
  <c r="CF1443" i="1"/>
  <c r="CG1443" i="1"/>
  <c r="CH1443" i="1"/>
  <c r="CI1443" i="1"/>
  <c r="CJ1443" i="1"/>
  <c r="CK1443" i="1"/>
  <c r="CL1443" i="1"/>
  <c r="CM1443" i="1"/>
  <c r="CN1443" i="1"/>
  <c r="CO1443" i="1"/>
  <c r="CP1443" i="1"/>
  <c r="CQ1443" i="1"/>
  <c r="CR1443" i="1"/>
  <c r="CS1443" i="1"/>
  <c r="CT1443" i="1"/>
  <c r="CU1443" i="1"/>
  <c r="CV1443" i="1"/>
  <c r="CW1443" i="1"/>
  <c r="CX1443" i="1"/>
  <c r="CY1443" i="1"/>
  <c r="CZ1443" i="1"/>
  <c r="DA1443" i="1"/>
  <c r="DB1443" i="1"/>
  <c r="DC1443" i="1"/>
  <c r="DD1443" i="1"/>
  <c r="DE1443" i="1"/>
  <c r="DF1443" i="1"/>
  <c r="DG1443" i="1"/>
  <c r="DH1443" i="1"/>
  <c r="DI1443" i="1"/>
  <c r="Q1444" i="1"/>
  <c r="R1444" i="1"/>
  <c r="S1444" i="1"/>
  <c r="T1444" i="1"/>
  <c r="U1444" i="1"/>
  <c r="V1444" i="1"/>
  <c r="W1444" i="1"/>
  <c r="X1444" i="1"/>
  <c r="Y1444" i="1"/>
  <c r="Z1444" i="1"/>
  <c r="AA1444" i="1"/>
  <c r="AB1444" i="1"/>
  <c r="AC1444" i="1"/>
  <c r="AD1444" i="1"/>
  <c r="AE1444" i="1"/>
  <c r="AF1444" i="1"/>
  <c r="AG1444" i="1"/>
  <c r="AH1444" i="1"/>
  <c r="AI1444" i="1"/>
  <c r="AJ1444" i="1"/>
  <c r="AK1444" i="1"/>
  <c r="AL1444" i="1"/>
  <c r="AM1444" i="1"/>
  <c r="AN1444" i="1"/>
  <c r="AO1444" i="1"/>
  <c r="AP1444" i="1"/>
  <c r="AQ1444" i="1"/>
  <c r="AR1444" i="1"/>
  <c r="AS1444" i="1"/>
  <c r="AT1444" i="1"/>
  <c r="AU1444" i="1"/>
  <c r="AV1444" i="1"/>
  <c r="AW1444" i="1"/>
  <c r="AX1444" i="1"/>
  <c r="AY1444" i="1"/>
  <c r="AZ1444" i="1"/>
  <c r="BA1444" i="1"/>
  <c r="BB1444" i="1"/>
  <c r="BC1444" i="1"/>
  <c r="BD1444" i="1"/>
  <c r="BE1444" i="1"/>
  <c r="BF1444" i="1"/>
  <c r="BG1444" i="1"/>
  <c r="BH1444" i="1"/>
  <c r="BI1444" i="1"/>
  <c r="BJ1444" i="1"/>
  <c r="BK1444" i="1"/>
  <c r="BL1444" i="1"/>
  <c r="BM1444" i="1"/>
  <c r="BN1444" i="1"/>
  <c r="BO1444" i="1"/>
  <c r="BP1444" i="1"/>
  <c r="BQ1444" i="1"/>
  <c r="BR1444" i="1"/>
  <c r="BS1444" i="1"/>
  <c r="BT1444" i="1"/>
  <c r="BU1444" i="1"/>
  <c r="BV1444" i="1"/>
  <c r="BW1444" i="1"/>
  <c r="BX1444" i="1"/>
  <c r="BY1444" i="1"/>
  <c r="BZ1444" i="1"/>
  <c r="CA1444" i="1"/>
  <c r="CB1444" i="1"/>
  <c r="CC1444" i="1"/>
  <c r="CD1444" i="1"/>
  <c r="CE1444" i="1"/>
  <c r="CF1444" i="1"/>
  <c r="CG1444" i="1"/>
  <c r="CH1444" i="1"/>
  <c r="CI1444" i="1"/>
  <c r="CJ1444" i="1"/>
  <c r="CK1444" i="1"/>
  <c r="CL1444" i="1"/>
  <c r="CM1444" i="1"/>
  <c r="CN1444" i="1"/>
  <c r="CO1444" i="1"/>
  <c r="CP1444" i="1"/>
  <c r="CQ1444" i="1"/>
  <c r="CR1444" i="1"/>
  <c r="CS1444" i="1"/>
  <c r="CT1444" i="1"/>
  <c r="CU1444" i="1"/>
  <c r="CV1444" i="1"/>
  <c r="CW1444" i="1"/>
  <c r="CX1444" i="1"/>
  <c r="CY1444" i="1"/>
  <c r="CZ1444" i="1"/>
  <c r="DA1444" i="1"/>
  <c r="DB1444" i="1"/>
  <c r="DC1444" i="1"/>
  <c r="DD1444" i="1"/>
  <c r="DE1444" i="1"/>
  <c r="DF1444" i="1"/>
  <c r="DG1444" i="1"/>
  <c r="DH1444" i="1"/>
  <c r="DI1444" i="1"/>
  <c r="Q1445" i="1"/>
  <c r="R1445" i="1"/>
  <c r="S1445" i="1"/>
  <c r="T1445" i="1"/>
  <c r="U1445" i="1"/>
  <c r="V1445" i="1"/>
  <c r="W1445" i="1"/>
  <c r="X1445" i="1"/>
  <c r="Y1445" i="1"/>
  <c r="Z1445" i="1"/>
  <c r="AA1445" i="1"/>
  <c r="AB1445" i="1"/>
  <c r="AC1445" i="1"/>
  <c r="AD1445" i="1"/>
  <c r="AE1445" i="1"/>
  <c r="AF1445" i="1"/>
  <c r="AG1445" i="1"/>
  <c r="AH1445" i="1"/>
  <c r="AI1445" i="1"/>
  <c r="AJ1445" i="1"/>
  <c r="AK1445" i="1"/>
  <c r="AL1445" i="1"/>
  <c r="AM1445" i="1"/>
  <c r="AN1445" i="1"/>
  <c r="AO1445" i="1"/>
  <c r="AP1445" i="1"/>
  <c r="AQ1445" i="1"/>
  <c r="AR1445" i="1"/>
  <c r="AS1445" i="1"/>
  <c r="AT1445" i="1"/>
  <c r="AU1445" i="1"/>
  <c r="AV1445" i="1"/>
  <c r="AW1445" i="1"/>
  <c r="AX1445" i="1"/>
  <c r="AY1445" i="1"/>
  <c r="AZ1445" i="1"/>
  <c r="BA1445" i="1"/>
  <c r="BB1445" i="1"/>
  <c r="BC1445" i="1"/>
  <c r="BD1445" i="1"/>
  <c r="BE1445" i="1"/>
  <c r="BF1445" i="1"/>
  <c r="BG1445" i="1"/>
  <c r="BH1445" i="1"/>
  <c r="BI1445" i="1"/>
  <c r="BJ1445" i="1"/>
  <c r="BK1445" i="1"/>
  <c r="BL1445" i="1"/>
  <c r="BM1445" i="1"/>
  <c r="BN1445" i="1"/>
  <c r="BO1445" i="1"/>
  <c r="BP1445" i="1"/>
  <c r="BQ1445" i="1"/>
  <c r="BR1445" i="1"/>
  <c r="BS1445" i="1"/>
  <c r="BT1445" i="1"/>
  <c r="BU1445" i="1"/>
  <c r="BV1445" i="1"/>
  <c r="BW1445" i="1"/>
  <c r="BX1445" i="1"/>
  <c r="BY1445" i="1"/>
  <c r="BZ1445" i="1"/>
  <c r="CA1445" i="1"/>
  <c r="CB1445" i="1"/>
  <c r="CC1445" i="1"/>
  <c r="CD1445" i="1"/>
  <c r="CE1445" i="1"/>
  <c r="CF1445" i="1"/>
  <c r="CG1445" i="1"/>
  <c r="CH1445" i="1"/>
  <c r="CI1445" i="1"/>
  <c r="CJ1445" i="1"/>
  <c r="CK1445" i="1"/>
  <c r="CL1445" i="1"/>
  <c r="CM1445" i="1"/>
  <c r="CN1445" i="1"/>
  <c r="CO1445" i="1"/>
  <c r="CP1445" i="1"/>
  <c r="CQ1445" i="1"/>
  <c r="CR1445" i="1"/>
  <c r="CS1445" i="1"/>
  <c r="CT1445" i="1"/>
  <c r="CU1445" i="1"/>
  <c r="CV1445" i="1"/>
  <c r="CW1445" i="1"/>
  <c r="CX1445" i="1"/>
  <c r="CY1445" i="1"/>
  <c r="CZ1445" i="1"/>
  <c r="DA1445" i="1"/>
  <c r="DB1445" i="1"/>
  <c r="DC1445" i="1"/>
  <c r="DD1445" i="1"/>
  <c r="DE1445" i="1"/>
  <c r="DF1445" i="1"/>
  <c r="DG1445" i="1"/>
  <c r="DH1445" i="1"/>
  <c r="DI1445" i="1"/>
  <c r="Q1446" i="1"/>
  <c r="R1446" i="1"/>
  <c r="S1446" i="1"/>
  <c r="T1446" i="1"/>
  <c r="U1446" i="1"/>
  <c r="V1446" i="1"/>
  <c r="W1446" i="1"/>
  <c r="X1446" i="1"/>
  <c r="Y1446" i="1"/>
  <c r="Z1446" i="1"/>
  <c r="AA1446" i="1"/>
  <c r="AB1446" i="1"/>
  <c r="AC1446" i="1"/>
  <c r="AD1446" i="1"/>
  <c r="AE1446" i="1"/>
  <c r="AF1446" i="1"/>
  <c r="AG1446" i="1"/>
  <c r="AH1446" i="1"/>
  <c r="AI1446" i="1"/>
  <c r="AJ1446" i="1"/>
  <c r="AK1446" i="1"/>
  <c r="AL1446" i="1"/>
  <c r="AM1446" i="1"/>
  <c r="AN1446" i="1"/>
  <c r="AO1446" i="1"/>
  <c r="AP1446" i="1"/>
  <c r="AQ1446" i="1"/>
  <c r="AR1446" i="1"/>
  <c r="AS1446" i="1"/>
  <c r="AT1446" i="1"/>
  <c r="AU1446" i="1"/>
  <c r="AV1446" i="1"/>
  <c r="AW1446" i="1"/>
  <c r="AX1446" i="1"/>
  <c r="AY1446" i="1"/>
  <c r="AZ1446" i="1"/>
  <c r="BA1446" i="1"/>
  <c r="BB1446" i="1"/>
  <c r="BC1446" i="1"/>
  <c r="BD1446" i="1"/>
  <c r="BE1446" i="1"/>
  <c r="BF1446" i="1"/>
  <c r="BG1446" i="1"/>
  <c r="BH1446" i="1"/>
  <c r="BI1446" i="1"/>
  <c r="BJ1446" i="1"/>
  <c r="BK1446" i="1"/>
  <c r="BL1446" i="1"/>
  <c r="BM1446" i="1"/>
  <c r="BN1446" i="1"/>
  <c r="BO1446" i="1"/>
  <c r="BP1446" i="1"/>
  <c r="BQ1446" i="1"/>
  <c r="BR1446" i="1"/>
  <c r="BS1446" i="1"/>
  <c r="BT1446" i="1"/>
  <c r="BU1446" i="1"/>
  <c r="BV1446" i="1"/>
  <c r="BW1446" i="1"/>
  <c r="BX1446" i="1"/>
  <c r="BY1446" i="1"/>
  <c r="BZ1446" i="1"/>
  <c r="CA1446" i="1"/>
  <c r="CB1446" i="1"/>
  <c r="CC1446" i="1"/>
  <c r="CD1446" i="1"/>
  <c r="CE1446" i="1"/>
  <c r="CF1446" i="1"/>
  <c r="CG1446" i="1"/>
  <c r="CH1446" i="1"/>
  <c r="CI1446" i="1"/>
  <c r="CJ1446" i="1"/>
  <c r="CK1446" i="1"/>
  <c r="CL1446" i="1"/>
  <c r="CM1446" i="1"/>
  <c r="CN1446" i="1"/>
  <c r="CO1446" i="1"/>
  <c r="CP1446" i="1"/>
  <c r="CQ1446" i="1"/>
  <c r="CR1446" i="1"/>
  <c r="CS1446" i="1"/>
  <c r="CT1446" i="1"/>
  <c r="CU1446" i="1"/>
  <c r="CV1446" i="1"/>
  <c r="CW1446" i="1"/>
  <c r="CX1446" i="1"/>
  <c r="CY1446" i="1"/>
  <c r="CZ1446" i="1"/>
  <c r="DA1446" i="1"/>
  <c r="DB1446" i="1"/>
  <c r="DC1446" i="1"/>
  <c r="DD1446" i="1"/>
  <c r="DE1446" i="1"/>
  <c r="DF1446" i="1"/>
  <c r="DG1446" i="1"/>
  <c r="DH1446" i="1"/>
  <c r="DI1446" i="1"/>
  <c r="Q1447" i="1"/>
  <c r="R1447" i="1"/>
  <c r="S1447" i="1"/>
  <c r="T1447" i="1"/>
  <c r="U1447" i="1"/>
  <c r="V1447" i="1"/>
  <c r="W1447" i="1"/>
  <c r="X1447" i="1"/>
  <c r="Y1447" i="1"/>
  <c r="Z1447" i="1"/>
  <c r="AA1447" i="1"/>
  <c r="AB1447" i="1"/>
  <c r="AC1447" i="1"/>
  <c r="AD1447" i="1"/>
  <c r="AE1447" i="1"/>
  <c r="AF1447" i="1"/>
  <c r="AG1447" i="1"/>
  <c r="AH1447" i="1"/>
  <c r="AI1447" i="1"/>
  <c r="AJ1447" i="1"/>
  <c r="AK1447" i="1"/>
  <c r="AL1447" i="1"/>
  <c r="AM1447" i="1"/>
  <c r="AN1447" i="1"/>
  <c r="AO1447" i="1"/>
  <c r="AP1447" i="1"/>
  <c r="AQ1447" i="1"/>
  <c r="AR1447" i="1"/>
  <c r="AS1447" i="1"/>
  <c r="AT1447" i="1"/>
  <c r="AU1447" i="1"/>
  <c r="AV1447" i="1"/>
  <c r="AW1447" i="1"/>
  <c r="AX1447" i="1"/>
  <c r="AY1447" i="1"/>
  <c r="AZ1447" i="1"/>
  <c r="BA1447" i="1"/>
  <c r="BB1447" i="1"/>
  <c r="BC1447" i="1"/>
  <c r="BD1447" i="1"/>
  <c r="BE1447" i="1"/>
  <c r="BF1447" i="1"/>
  <c r="BG1447" i="1"/>
  <c r="BH1447" i="1"/>
  <c r="BI1447" i="1"/>
  <c r="BJ1447" i="1"/>
  <c r="BK1447" i="1"/>
  <c r="BL1447" i="1"/>
  <c r="BM1447" i="1"/>
  <c r="BN1447" i="1"/>
  <c r="BO1447" i="1"/>
  <c r="BP1447" i="1"/>
  <c r="BQ1447" i="1"/>
  <c r="BR1447" i="1"/>
  <c r="BS1447" i="1"/>
  <c r="BT1447" i="1"/>
  <c r="BU1447" i="1"/>
  <c r="BV1447" i="1"/>
  <c r="BW1447" i="1"/>
  <c r="BX1447" i="1"/>
  <c r="BY1447" i="1"/>
  <c r="BZ1447" i="1"/>
  <c r="CA1447" i="1"/>
  <c r="CB1447" i="1"/>
  <c r="CC1447" i="1"/>
  <c r="CD1447" i="1"/>
  <c r="CE1447" i="1"/>
  <c r="CF1447" i="1"/>
  <c r="CG1447" i="1"/>
  <c r="CH1447" i="1"/>
  <c r="CI1447" i="1"/>
  <c r="CJ1447" i="1"/>
  <c r="CK1447" i="1"/>
  <c r="CL1447" i="1"/>
  <c r="CM1447" i="1"/>
  <c r="CN1447" i="1"/>
  <c r="CO1447" i="1"/>
  <c r="CP1447" i="1"/>
  <c r="CQ1447" i="1"/>
  <c r="CR1447" i="1"/>
  <c r="CS1447" i="1"/>
  <c r="CT1447" i="1"/>
  <c r="CU1447" i="1"/>
  <c r="CV1447" i="1"/>
  <c r="CW1447" i="1"/>
  <c r="CX1447" i="1"/>
  <c r="CY1447" i="1"/>
  <c r="CZ1447" i="1"/>
  <c r="DA1447" i="1"/>
  <c r="DB1447" i="1"/>
  <c r="DC1447" i="1"/>
  <c r="DD1447" i="1"/>
  <c r="DE1447" i="1"/>
  <c r="DF1447" i="1"/>
  <c r="DG1447" i="1"/>
  <c r="DH1447" i="1"/>
  <c r="DI1447" i="1"/>
  <c r="Q1448" i="1"/>
  <c r="R1448" i="1"/>
  <c r="S1448" i="1"/>
  <c r="T1448" i="1"/>
  <c r="U1448" i="1"/>
  <c r="V1448" i="1"/>
  <c r="W1448" i="1"/>
  <c r="X1448" i="1"/>
  <c r="Y1448" i="1"/>
  <c r="Z1448" i="1"/>
  <c r="AA1448" i="1"/>
  <c r="AB1448" i="1"/>
  <c r="AC1448" i="1"/>
  <c r="AD1448" i="1"/>
  <c r="AE1448" i="1"/>
  <c r="AF1448" i="1"/>
  <c r="AG1448" i="1"/>
  <c r="AH1448" i="1"/>
  <c r="AI1448" i="1"/>
  <c r="AJ1448" i="1"/>
  <c r="AK1448" i="1"/>
  <c r="AL1448" i="1"/>
  <c r="AM1448" i="1"/>
  <c r="AN1448" i="1"/>
  <c r="AO1448" i="1"/>
  <c r="AP1448" i="1"/>
  <c r="AQ1448" i="1"/>
  <c r="AR1448" i="1"/>
  <c r="AS1448" i="1"/>
  <c r="AT1448" i="1"/>
  <c r="AU1448" i="1"/>
  <c r="AV1448" i="1"/>
  <c r="AW1448" i="1"/>
  <c r="AX1448" i="1"/>
  <c r="AY1448" i="1"/>
  <c r="AZ1448" i="1"/>
  <c r="BA1448" i="1"/>
  <c r="BB1448" i="1"/>
  <c r="BC1448" i="1"/>
  <c r="BD1448" i="1"/>
  <c r="BE1448" i="1"/>
  <c r="BF1448" i="1"/>
  <c r="BG1448" i="1"/>
  <c r="BH1448" i="1"/>
  <c r="BI1448" i="1"/>
  <c r="BJ1448" i="1"/>
  <c r="BK1448" i="1"/>
  <c r="BL1448" i="1"/>
  <c r="BM1448" i="1"/>
  <c r="BN1448" i="1"/>
  <c r="BO1448" i="1"/>
  <c r="BP1448" i="1"/>
  <c r="BQ1448" i="1"/>
  <c r="BR1448" i="1"/>
  <c r="BS1448" i="1"/>
  <c r="BT1448" i="1"/>
  <c r="BU1448" i="1"/>
  <c r="BV1448" i="1"/>
  <c r="BW1448" i="1"/>
  <c r="BX1448" i="1"/>
  <c r="BY1448" i="1"/>
  <c r="BZ1448" i="1"/>
  <c r="CA1448" i="1"/>
  <c r="CB1448" i="1"/>
  <c r="CC1448" i="1"/>
  <c r="CD1448" i="1"/>
  <c r="CE1448" i="1"/>
  <c r="CF1448" i="1"/>
  <c r="CG1448" i="1"/>
  <c r="CH1448" i="1"/>
  <c r="CI1448" i="1"/>
  <c r="CJ1448" i="1"/>
  <c r="CK1448" i="1"/>
  <c r="CL1448" i="1"/>
  <c r="CM1448" i="1"/>
  <c r="CN1448" i="1"/>
  <c r="CO1448" i="1"/>
  <c r="CP1448" i="1"/>
  <c r="CQ1448" i="1"/>
  <c r="CR1448" i="1"/>
  <c r="CS1448" i="1"/>
  <c r="CT1448" i="1"/>
  <c r="CU1448" i="1"/>
  <c r="CV1448" i="1"/>
  <c r="CW1448" i="1"/>
  <c r="CX1448" i="1"/>
  <c r="CY1448" i="1"/>
  <c r="CZ1448" i="1"/>
  <c r="DA1448" i="1"/>
  <c r="DB1448" i="1"/>
  <c r="DC1448" i="1"/>
  <c r="DD1448" i="1"/>
  <c r="DE1448" i="1"/>
  <c r="DF1448" i="1"/>
  <c r="DG1448" i="1"/>
  <c r="DH1448" i="1"/>
  <c r="DI1448" i="1"/>
  <c r="Q1449" i="1"/>
  <c r="R1449" i="1"/>
  <c r="S1449" i="1"/>
  <c r="T1449" i="1"/>
  <c r="U1449" i="1"/>
  <c r="V1449" i="1"/>
  <c r="W1449" i="1"/>
  <c r="X1449" i="1"/>
  <c r="Y1449" i="1"/>
  <c r="Z1449" i="1"/>
  <c r="AA1449" i="1"/>
  <c r="AB1449" i="1"/>
  <c r="AC1449" i="1"/>
  <c r="AD1449" i="1"/>
  <c r="AE1449" i="1"/>
  <c r="AF1449" i="1"/>
  <c r="AG1449" i="1"/>
  <c r="AH1449" i="1"/>
  <c r="AI1449" i="1"/>
  <c r="AJ1449" i="1"/>
  <c r="AK1449" i="1"/>
  <c r="AL1449" i="1"/>
  <c r="AM1449" i="1"/>
  <c r="AN1449" i="1"/>
  <c r="AO1449" i="1"/>
  <c r="AP1449" i="1"/>
  <c r="AQ1449" i="1"/>
  <c r="AR1449" i="1"/>
  <c r="AS1449" i="1"/>
  <c r="AT1449" i="1"/>
  <c r="AU1449" i="1"/>
  <c r="AV1449" i="1"/>
  <c r="AW1449" i="1"/>
  <c r="AX1449" i="1"/>
  <c r="AY1449" i="1"/>
  <c r="AZ1449" i="1"/>
  <c r="BA1449" i="1"/>
  <c r="BB1449" i="1"/>
  <c r="BC1449" i="1"/>
  <c r="BD1449" i="1"/>
  <c r="BE1449" i="1"/>
  <c r="BF1449" i="1"/>
  <c r="BG1449" i="1"/>
  <c r="BH1449" i="1"/>
  <c r="BI1449" i="1"/>
  <c r="BJ1449" i="1"/>
  <c r="BK1449" i="1"/>
  <c r="BL1449" i="1"/>
  <c r="BM1449" i="1"/>
  <c r="BN1449" i="1"/>
  <c r="BO1449" i="1"/>
  <c r="BP1449" i="1"/>
  <c r="BQ1449" i="1"/>
  <c r="BR1449" i="1"/>
  <c r="BS1449" i="1"/>
  <c r="BT1449" i="1"/>
  <c r="BU1449" i="1"/>
  <c r="BV1449" i="1"/>
  <c r="BW1449" i="1"/>
  <c r="BX1449" i="1"/>
  <c r="BY1449" i="1"/>
  <c r="BZ1449" i="1"/>
  <c r="CA1449" i="1"/>
  <c r="CB1449" i="1"/>
  <c r="CC1449" i="1"/>
  <c r="CD1449" i="1"/>
  <c r="CE1449" i="1"/>
  <c r="CF1449" i="1"/>
  <c r="CG1449" i="1"/>
  <c r="CH1449" i="1"/>
  <c r="CI1449" i="1"/>
  <c r="CJ1449" i="1"/>
  <c r="CK1449" i="1"/>
  <c r="CL1449" i="1"/>
  <c r="CM1449" i="1"/>
  <c r="CN1449" i="1"/>
  <c r="CO1449" i="1"/>
  <c r="CP1449" i="1"/>
  <c r="CQ1449" i="1"/>
  <c r="CR1449" i="1"/>
  <c r="CS1449" i="1"/>
  <c r="CT1449" i="1"/>
  <c r="CU1449" i="1"/>
  <c r="CV1449" i="1"/>
  <c r="CW1449" i="1"/>
  <c r="CX1449" i="1"/>
  <c r="CY1449" i="1"/>
  <c r="CZ1449" i="1"/>
  <c r="DA1449" i="1"/>
  <c r="DB1449" i="1"/>
  <c r="DC1449" i="1"/>
  <c r="DD1449" i="1"/>
  <c r="DE1449" i="1"/>
  <c r="DF1449" i="1"/>
  <c r="DG1449" i="1"/>
  <c r="DH1449" i="1"/>
  <c r="DI1449" i="1"/>
  <c r="Q1450" i="1"/>
  <c r="R1450" i="1"/>
  <c r="S1450" i="1"/>
  <c r="T1450" i="1"/>
  <c r="U1450" i="1"/>
  <c r="V1450" i="1"/>
  <c r="W1450" i="1"/>
  <c r="X1450" i="1"/>
  <c r="Y1450" i="1"/>
  <c r="Z1450" i="1"/>
  <c r="AA1450" i="1"/>
  <c r="AB1450" i="1"/>
  <c r="AC1450" i="1"/>
  <c r="AD1450" i="1"/>
  <c r="AE1450" i="1"/>
  <c r="AF1450" i="1"/>
  <c r="AG1450" i="1"/>
  <c r="AH1450" i="1"/>
  <c r="AI1450" i="1"/>
  <c r="AJ1450" i="1"/>
  <c r="AK1450" i="1"/>
  <c r="AL1450" i="1"/>
  <c r="AM1450" i="1"/>
  <c r="AN1450" i="1"/>
  <c r="AO1450" i="1"/>
  <c r="AP1450" i="1"/>
  <c r="AQ1450" i="1"/>
  <c r="AR1450" i="1"/>
  <c r="AS1450" i="1"/>
  <c r="AT1450" i="1"/>
  <c r="AU1450" i="1"/>
  <c r="AV1450" i="1"/>
  <c r="AW1450" i="1"/>
  <c r="AX1450" i="1"/>
  <c r="AY1450" i="1"/>
  <c r="AZ1450" i="1"/>
  <c r="BA1450" i="1"/>
  <c r="BB1450" i="1"/>
  <c r="BC1450" i="1"/>
  <c r="BD1450" i="1"/>
  <c r="BE1450" i="1"/>
  <c r="BF1450" i="1"/>
  <c r="BG1450" i="1"/>
  <c r="BH1450" i="1"/>
  <c r="BI1450" i="1"/>
  <c r="BJ1450" i="1"/>
  <c r="BK1450" i="1"/>
  <c r="BL1450" i="1"/>
  <c r="BM1450" i="1"/>
  <c r="BN1450" i="1"/>
  <c r="BO1450" i="1"/>
  <c r="BP1450" i="1"/>
  <c r="BQ1450" i="1"/>
  <c r="BR1450" i="1"/>
  <c r="BS1450" i="1"/>
  <c r="BT1450" i="1"/>
  <c r="BU1450" i="1"/>
  <c r="BV1450" i="1"/>
  <c r="BW1450" i="1"/>
  <c r="BX1450" i="1"/>
  <c r="BY1450" i="1"/>
  <c r="BZ1450" i="1"/>
  <c r="CA1450" i="1"/>
  <c r="CB1450" i="1"/>
  <c r="CC1450" i="1"/>
  <c r="CD1450" i="1"/>
  <c r="CE1450" i="1"/>
  <c r="CF1450" i="1"/>
  <c r="CG1450" i="1"/>
  <c r="CH1450" i="1"/>
  <c r="CI1450" i="1"/>
  <c r="CJ1450" i="1"/>
  <c r="CK1450" i="1"/>
  <c r="CL1450" i="1"/>
  <c r="CM1450" i="1"/>
  <c r="CN1450" i="1"/>
  <c r="CO1450" i="1"/>
  <c r="CP1450" i="1"/>
  <c r="CQ1450" i="1"/>
  <c r="CR1450" i="1"/>
  <c r="CS1450" i="1"/>
  <c r="CT1450" i="1"/>
  <c r="CU1450" i="1"/>
  <c r="CV1450" i="1"/>
  <c r="CW1450" i="1"/>
  <c r="CX1450" i="1"/>
  <c r="CY1450" i="1"/>
  <c r="CZ1450" i="1"/>
  <c r="DA1450" i="1"/>
  <c r="DB1450" i="1"/>
  <c r="DC1450" i="1"/>
  <c r="DD1450" i="1"/>
  <c r="DE1450" i="1"/>
  <c r="DF1450" i="1"/>
  <c r="DG1450" i="1"/>
  <c r="DH1450" i="1"/>
  <c r="DI1450" i="1"/>
  <c r="Q1451" i="1"/>
  <c r="R1451" i="1"/>
  <c r="S1451" i="1"/>
  <c r="T1451" i="1"/>
  <c r="U1451" i="1"/>
  <c r="V1451" i="1"/>
  <c r="W1451" i="1"/>
  <c r="X1451" i="1"/>
  <c r="Y1451" i="1"/>
  <c r="Z1451" i="1"/>
  <c r="AA1451" i="1"/>
  <c r="AB1451" i="1"/>
  <c r="AC1451" i="1"/>
  <c r="AD1451" i="1"/>
  <c r="AE1451" i="1"/>
  <c r="AF1451" i="1"/>
  <c r="AG1451" i="1"/>
  <c r="AH1451" i="1"/>
  <c r="AI1451" i="1"/>
  <c r="AJ1451" i="1"/>
  <c r="AK1451" i="1"/>
  <c r="AL1451" i="1"/>
  <c r="AM1451" i="1"/>
  <c r="AN1451" i="1"/>
  <c r="AO1451" i="1"/>
  <c r="AP1451" i="1"/>
  <c r="AQ1451" i="1"/>
  <c r="AR1451" i="1"/>
  <c r="AS1451" i="1"/>
  <c r="AT1451" i="1"/>
  <c r="AU1451" i="1"/>
  <c r="AV1451" i="1"/>
  <c r="AW1451" i="1"/>
  <c r="AX1451" i="1"/>
  <c r="AY1451" i="1"/>
  <c r="AZ1451" i="1"/>
  <c r="BA1451" i="1"/>
  <c r="BB1451" i="1"/>
  <c r="BC1451" i="1"/>
  <c r="BD1451" i="1"/>
  <c r="BE1451" i="1"/>
  <c r="BF1451" i="1"/>
  <c r="BG1451" i="1"/>
  <c r="BH1451" i="1"/>
  <c r="BI1451" i="1"/>
  <c r="BJ1451" i="1"/>
  <c r="BK1451" i="1"/>
  <c r="BL1451" i="1"/>
  <c r="BM1451" i="1"/>
  <c r="BN1451" i="1"/>
  <c r="BO1451" i="1"/>
  <c r="BP1451" i="1"/>
  <c r="BQ1451" i="1"/>
  <c r="BR1451" i="1"/>
  <c r="BS1451" i="1"/>
  <c r="BT1451" i="1"/>
  <c r="BU1451" i="1"/>
  <c r="BV1451" i="1"/>
  <c r="BW1451" i="1"/>
  <c r="BX1451" i="1"/>
  <c r="BY1451" i="1"/>
  <c r="BZ1451" i="1"/>
  <c r="CA1451" i="1"/>
  <c r="CB1451" i="1"/>
  <c r="CC1451" i="1"/>
  <c r="CD1451" i="1"/>
  <c r="CE1451" i="1"/>
  <c r="CF1451" i="1"/>
  <c r="CG1451" i="1"/>
  <c r="CH1451" i="1"/>
  <c r="CI1451" i="1"/>
  <c r="CJ1451" i="1"/>
  <c r="CK1451" i="1"/>
  <c r="CL1451" i="1"/>
  <c r="CM1451" i="1"/>
  <c r="CN1451" i="1"/>
  <c r="CO1451" i="1"/>
  <c r="CP1451" i="1"/>
  <c r="CQ1451" i="1"/>
  <c r="CR1451" i="1"/>
  <c r="CS1451" i="1"/>
  <c r="CT1451" i="1"/>
  <c r="CU1451" i="1"/>
  <c r="CV1451" i="1"/>
  <c r="CW1451" i="1"/>
  <c r="CX1451" i="1"/>
  <c r="CY1451" i="1"/>
  <c r="CZ1451" i="1"/>
  <c r="DA1451" i="1"/>
  <c r="DB1451" i="1"/>
  <c r="DC1451" i="1"/>
  <c r="DD1451" i="1"/>
  <c r="DE1451" i="1"/>
  <c r="DF1451" i="1"/>
  <c r="DG1451" i="1"/>
  <c r="DH1451" i="1"/>
  <c r="DI1451" i="1"/>
  <c r="Q1452" i="1"/>
  <c r="R1452" i="1"/>
  <c r="S1452" i="1"/>
  <c r="T1452" i="1"/>
  <c r="U1452" i="1"/>
  <c r="V1452" i="1"/>
  <c r="W1452" i="1"/>
  <c r="X1452" i="1"/>
  <c r="Y1452" i="1"/>
  <c r="Z1452" i="1"/>
  <c r="AA1452" i="1"/>
  <c r="AB1452" i="1"/>
  <c r="AC1452" i="1"/>
  <c r="AD1452" i="1"/>
  <c r="AE1452" i="1"/>
  <c r="AF1452" i="1"/>
  <c r="AG1452" i="1"/>
  <c r="AH1452" i="1"/>
  <c r="AI1452" i="1"/>
  <c r="AJ1452" i="1"/>
  <c r="AK1452" i="1"/>
  <c r="AL1452" i="1"/>
  <c r="AM1452" i="1"/>
  <c r="AN1452" i="1"/>
  <c r="AO1452" i="1"/>
  <c r="AP1452" i="1"/>
  <c r="AQ1452" i="1"/>
  <c r="AR1452" i="1"/>
  <c r="AS1452" i="1"/>
  <c r="AT1452" i="1"/>
  <c r="AU1452" i="1"/>
  <c r="AV1452" i="1"/>
  <c r="AW1452" i="1"/>
  <c r="AX1452" i="1"/>
  <c r="AY1452" i="1"/>
  <c r="AZ1452" i="1"/>
  <c r="BA1452" i="1"/>
  <c r="BB1452" i="1"/>
  <c r="BC1452" i="1"/>
  <c r="BD1452" i="1"/>
  <c r="BE1452" i="1"/>
  <c r="BF1452" i="1"/>
  <c r="BG1452" i="1"/>
  <c r="BH1452" i="1"/>
  <c r="BI1452" i="1"/>
  <c r="BJ1452" i="1"/>
  <c r="BK1452" i="1"/>
  <c r="BL1452" i="1"/>
  <c r="BM1452" i="1"/>
  <c r="BN1452" i="1"/>
  <c r="BO1452" i="1"/>
  <c r="BP1452" i="1"/>
  <c r="BQ1452" i="1"/>
  <c r="BR1452" i="1"/>
  <c r="BS1452" i="1"/>
  <c r="BT1452" i="1"/>
  <c r="BU1452" i="1"/>
  <c r="BV1452" i="1"/>
  <c r="BW1452" i="1"/>
  <c r="BX1452" i="1"/>
  <c r="BY1452" i="1"/>
  <c r="BZ1452" i="1"/>
  <c r="CA1452" i="1"/>
  <c r="CB1452" i="1"/>
  <c r="CC1452" i="1"/>
  <c r="CD1452" i="1"/>
  <c r="CE1452" i="1"/>
  <c r="CF1452" i="1"/>
  <c r="CG1452" i="1"/>
  <c r="CH1452" i="1"/>
  <c r="CI1452" i="1"/>
  <c r="CJ1452" i="1"/>
  <c r="CK1452" i="1"/>
  <c r="CL1452" i="1"/>
  <c r="CM1452" i="1"/>
  <c r="CN1452" i="1"/>
  <c r="CO1452" i="1"/>
  <c r="CP1452" i="1"/>
  <c r="CQ1452" i="1"/>
  <c r="CR1452" i="1"/>
  <c r="CS1452" i="1"/>
  <c r="CT1452" i="1"/>
  <c r="CU1452" i="1"/>
  <c r="CV1452" i="1"/>
  <c r="CW1452" i="1"/>
  <c r="CX1452" i="1"/>
  <c r="CY1452" i="1"/>
  <c r="CZ1452" i="1"/>
  <c r="DA1452" i="1"/>
  <c r="DB1452" i="1"/>
  <c r="DC1452" i="1"/>
  <c r="DD1452" i="1"/>
  <c r="DE1452" i="1"/>
  <c r="DF1452" i="1"/>
  <c r="DG1452" i="1"/>
  <c r="DH1452" i="1"/>
  <c r="DI1452" i="1"/>
  <c r="Q1453" i="1"/>
  <c r="R1453" i="1"/>
  <c r="S1453" i="1"/>
  <c r="T1453" i="1"/>
  <c r="U1453" i="1"/>
  <c r="V1453" i="1"/>
  <c r="W1453" i="1"/>
  <c r="X1453" i="1"/>
  <c r="Y1453" i="1"/>
  <c r="Z1453" i="1"/>
  <c r="AA1453" i="1"/>
  <c r="AB1453" i="1"/>
  <c r="AC1453" i="1"/>
  <c r="AD1453" i="1"/>
  <c r="AE1453" i="1"/>
  <c r="AF1453" i="1"/>
  <c r="AG1453" i="1"/>
  <c r="AH1453" i="1"/>
  <c r="AI1453" i="1"/>
  <c r="AJ1453" i="1"/>
  <c r="AK1453" i="1"/>
  <c r="AL1453" i="1"/>
  <c r="AM1453" i="1"/>
  <c r="AN1453" i="1"/>
  <c r="AO1453" i="1"/>
  <c r="AP1453" i="1"/>
  <c r="AQ1453" i="1"/>
  <c r="AR1453" i="1"/>
  <c r="AS1453" i="1"/>
  <c r="AT1453" i="1"/>
  <c r="AU1453" i="1"/>
  <c r="AV1453" i="1"/>
  <c r="AW1453" i="1"/>
  <c r="AX1453" i="1"/>
  <c r="AY1453" i="1"/>
  <c r="AZ1453" i="1"/>
  <c r="BA1453" i="1"/>
  <c r="BB1453" i="1"/>
  <c r="BC1453" i="1"/>
  <c r="BD1453" i="1"/>
  <c r="BE1453" i="1"/>
  <c r="BF1453" i="1"/>
  <c r="BG1453" i="1"/>
  <c r="BH1453" i="1"/>
  <c r="BI1453" i="1"/>
  <c r="BJ1453" i="1"/>
  <c r="BK1453" i="1"/>
  <c r="BL1453" i="1"/>
  <c r="BM1453" i="1"/>
  <c r="BN1453" i="1"/>
  <c r="BO1453" i="1"/>
  <c r="BP1453" i="1"/>
  <c r="BQ1453" i="1"/>
  <c r="BR1453" i="1"/>
  <c r="BS1453" i="1"/>
  <c r="BT1453" i="1"/>
  <c r="BU1453" i="1"/>
  <c r="BV1453" i="1"/>
  <c r="BW1453" i="1"/>
  <c r="BX1453" i="1"/>
  <c r="BY1453" i="1"/>
  <c r="BZ1453" i="1"/>
  <c r="CA1453" i="1"/>
  <c r="CB1453" i="1"/>
  <c r="CC1453" i="1"/>
  <c r="CD1453" i="1"/>
  <c r="CE1453" i="1"/>
  <c r="CF1453" i="1"/>
  <c r="CG1453" i="1"/>
  <c r="CH1453" i="1"/>
  <c r="CI1453" i="1"/>
  <c r="CJ1453" i="1"/>
  <c r="CK1453" i="1"/>
  <c r="CL1453" i="1"/>
  <c r="CM1453" i="1"/>
  <c r="CN1453" i="1"/>
  <c r="CO1453" i="1"/>
  <c r="CP1453" i="1"/>
  <c r="CQ1453" i="1"/>
  <c r="CR1453" i="1"/>
  <c r="CS1453" i="1"/>
  <c r="CT1453" i="1"/>
  <c r="CU1453" i="1"/>
  <c r="CV1453" i="1"/>
  <c r="CW1453" i="1"/>
  <c r="CX1453" i="1"/>
  <c r="CY1453" i="1"/>
  <c r="CZ1453" i="1"/>
  <c r="DA1453" i="1"/>
  <c r="DB1453" i="1"/>
  <c r="DC1453" i="1"/>
  <c r="DD1453" i="1"/>
  <c r="DE1453" i="1"/>
  <c r="DF1453" i="1"/>
  <c r="DG1453" i="1"/>
  <c r="DH1453" i="1"/>
  <c r="DI1453" i="1"/>
  <c r="Q1454" i="1"/>
  <c r="R1454" i="1"/>
  <c r="S1454" i="1"/>
  <c r="T1454" i="1"/>
  <c r="U1454" i="1"/>
  <c r="V1454" i="1"/>
  <c r="W1454" i="1"/>
  <c r="X1454" i="1"/>
  <c r="Y1454" i="1"/>
  <c r="Z1454" i="1"/>
  <c r="AA1454" i="1"/>
  <c r="AB1454" i="1"/>
  <c r="AC1454" i="1"/>
  <c r="AD1454" i="1"/>
  <c r="AE1454" i="1"/>
  <c r="AF1454" i="1"/>
  <c r="AG1454" i="1"/>
  <c r="AH1454" i="1"/>
  <c r="AI1454" i="1"/>
  <c r="AJ1454" i="1"/>
  <c r="AK1454" i="1"/>
  <c r="AL1454" i="1"/>
  <c r="AM1454" i="1"/>
  <c r="AN1454" i="1"/>
  <c r="AO1454" i="1"/>
  <c r="AP1454" i="1"/>
  <c r="AQ1454" i="1"/>
  <c r="AR1454" i="1"/>
  <c r="AS1454" i="1"/>
  <c r="AT1454" i="1"/>
  <c r="AU1454" i="1"/>
  <c r="AV1454" i="1"/>
  <c r="AW1454" i="1"/>
  <c r="AX1454" i="1"/>
  <c r="AY1454" i="1"/>
  <c r="AZ1454" i="1"/>
  <c r="BA1454" i="1"/>
  <c r="BB1454" i="1"/>
  <c r="BC1454" i="1"/>
  <c r="BD1454" i="1"/>
  <c r="BE1454" i="1"/>
  <c r="BF1454" i="1"/>
  <c r="BG1454" i="1"/>
  <c r="BH1454" i="1"/>
  <c r="BI1454" i="1"/>
  <c r="BJ1454" i="1"/>
  <c r="BK1454" i="1"/>
  <c r="BL1454" i="1"/>
  <c r="BM1454" i="1"/>
  <c r="BN1454" i="1"/>
  <c r="BO1454" i="1"/>
  <c r="BP1454" i="1"/>
  <c r="BQ1454" i="1"/>
  <c r="BR1454" i="1"/>
  <c r="BS1454" i="1"/>
  <c r="BT1454" i="1"/>
  <c r="BU1454" i="1"/>
  <c r="BV1454" i="1"/>
  <c r="BW1454" i="1"/>
  <c r="BX1454" i="1"/>
  <c r="BY1454" i="1"/>
  <c r="BZ1454" i="1"/>
  <c r="CA1454" i="1"/>
  <c r="CB1454" i="1"/>
  <c r="CC1454" i="1"/>
  <c r="CD1454" i="1"/>
  <c r="CE1454" i="1"/>
  <c r="CF1454" i="1"/>
  <c r="CG1454" i="1"/>
  <c r="CH1454" i="1"/>
  <c r="CI1454" i="1"/>
  <c r="CJ1454" i="1"/>
  <c r="CK1454" i="1"/>
  <c r="CL1454" i="1"/>
  <c r="CM1454" i="1"/>
  <c r="CN1454" i="1"/>
  <c r="CO1454" i="1"/>
  <c r="CP1454" i="1"/>
  <c r="CQ1454" i="1"/>
  <c r="CR1454" i="1"/>
  <c r="CS1454" i="1"/>
  <c r="CT1454" i="1"/>
  <c r="CU1454" i="1"/>
  <c r="CV1454" i="1"/>
  <c r="CW1454" i="1"/>
  <c r="CX1454" i="1"/>
  <c r="CY1454" i="1"/>
  <c r="CZ1454" i="1"/>
  <c r="DA1454" i="1"/>
  <c r="DB1454" i="1"/>
  <c r="DC1454" i="1"/>
  <c r="DD1454" i="1"/>
  <c r="DE1454" i="1"/>
  <c r="DF1454" i="1"/>
  <c r="DG1454" i="1"/>
  <c r="DH1454" i="1"/>
  <c r="DI1454" i="1"/>
  <c r="Q1455" i="1"/>
  <c r="R1455" i="1"/>
  <c r="S1455" i="1"/>
  <c r="T1455" i="1"/>
  <c r="U1455" i="1"/>
  <c r="V1455" i="1"/>
  <c r="W1455" i="1"/>
  <c r="X1455" i="1"/>
  <c r="Y1455" i="1"/>
  <c r="Z1455" i="1"/>
  <c r="AA1455" i="1"/>
  <c r="AB1455" i="1"/>
  <c r="AC1455" i="1"/>
  <c r="AD1455" i="1"/>
  <c r="AE1455" i="1"/>
  <c r="AF1455" i="1"/>
  <c r="AG1455" i="1"/>
  <c r="AH1455" i="1"/>
  <c r="AI1455" i="1"/>
  <c r="AJ1455" i="1"/>
  <c r="AK1455" i="1"/>
  <c r="AL1455" i="1"/>
  <c r="AM1455" i="1"/>
  <c r="AN1455" i="1"/>
  <c r="AO1455" i="1"/>
  <c r="AP1455" i="1"/>
  <c r="AQ1455" i="1"/>
  <c r="AR1455" i="1"/>
  <c r="AS1455" i="1"/>
  <c r="AT1455" i="1"/>
  <c r="AU1455" i="1"/>
  <c r="AV1455" i="1"/>
  <c r="AW1455" i="1"/>
  <c r="AX1455" i="1"/>
  <c r="AY1455" i="1"/>
  <c r="AZ1455" i="1"/>
  <c r="BA1455" i="1"/>
  <c r="BB1455" i="1"/>
  <c r="BC1455" i="1"/>
  <c r="BD1455" i="1"/>
  <c r="BE1455" i="1"/>
  <c r="BF1455" i="1"/>
  <c r="BG1455" i="1"/>
  <c r="BH1455" i="1"/>
  <c r="BI1455" i="1"/>
  <c r="BJ1455" i="1"/>
  <c r="BK1455" i="1"/>
  <c r="BL1455" i="1"/>
  <c r="BM1455" i="1"/>
  <c r="BN1455" i="1"/>
  <c r="BO1455" i="1"/>
  <c r="BP1455" i="1"/>
  <c r="BQ1455" i="1"/>
  <c r="BR1455" i="1"/>
  <c r="BS1455" i="1"/>
  <c r="BT1455" i="1"/>
  <c r="BU1455" i="1"/>
  <c r="BV1455" i="1"/>
  <c r="BW1455" i="1"/>
  <c r="BX1455" i="1"/>
  <c r="BY1455" i="1"/>
  <c r="BZ1455" i="1"/>
  <c r="CA1455" i="1"/>
  <c r="CB1455" i="1"/>
  <c r="CC1455" i="1"/>
  <c r="CD1455" i="1"/>
  <c r="CE1455" i="1"/>
  <c r="CF1455" i="1"/>
  <c r="CG1455" i="1"/>
  <c r="CH1455" i="1"/>
  <c r="CI1455" i="1"/>
  <c r="CJ1455" i="1"/>
  <c r="CK1455" i="1"/>
  <c r="CL1455" i="1"/>
  <c r="CM1455" i="1"/>
  <c r="CN1455" i="1"/>
  <c r="CO1455" i="1"/>
  <c r="CP1455" i="1"/>
  <c r="CQ1455" i="1"/>
  <c r="CR1455" i="1"/>
  <c r="CS1455" i="1"/>
  <c r="CT1455" i="1"/>
  <c r="CU1455" i="1"/>
  <c r="CV1455" i="1"/>
  <c r="CW1455" i="1"/>
  <c r="CX1455" i="1"/>
  <c r="CY1455" i="1"/>
  <c r="CZ1455" i="1"/>
  <c r="DA1455" i="1"/>
  <c r="DB1455" i="1"/>
  <c r="DC1455" i="1"/>
  <c r="DD1455" i="1"/>
  <c r="DE1455" i="1"/>
  <c r="DF1455" i="1"/>
  <c r="DG1455" i="1"/>
  <c r="DH1455" i="1"/>
  <c r="DI1455" i="1"/>
  <c r="Q1456" i="1"/>
  <c r="R1456" i="1"/>
  <c r="S1456" i="1"/>
  <c r="T1456" i="1"/>
  <c r="U1456" i="1"/>
  <c r="V1456" i="1"/>
  <c r="W1456" i="1"/>
  <c r="X1456" i="1"/>
  <c r="Y1456" i="1"/>
  <c r="Z1456" i="1"/>
  <c r="AA1456" i="1"/>
  <c r="AB1456" i="1"/>
  <c r="AC1456" i="1"/>
  <c r="AD1456" i="1"/>
  <c r="AE1456" i="1"/>
  <c r="AF1456" i="1"/>
  <c r="AG1456" i="1"/>
  <c r="AH1456" i="1"/>
  <c r="AI1456" i="1"/>
  <c r="AJ1456" i="1"/>
  <c r="AK1456" i="1"/>
  <c r="AL1456" i="1"/>
  <c r="AM1456" i="1"/>
  <c r="AN1456" i="1"/>
  <c r="AO1456" i="1"/>
  <c r="AP1456" i="1"/>
  <c r="AQ1456" i="1"/>
  <c r="AR1456" i="1"/>
  <c r="AS1456" i="1"/>
  <c r="AT1456" i="1"/>
  <c r="AU1456" i="1"/>
  <c r="AV1456" i="1"/>
  <c r="AW1456" i="1"/>
  <c r="AX1456" i="1"/>
  <c r="AY1456" i="1"/>
  <c r="AZ1456" i="1"/>
  <c r="BA1456" i="1"/>
  <c r="BB1456" i="1"/>
  <c r="BC1456" i="1"/>
  <c r="BD1456" i="1"/>
  <c r="BE1456" i="1"/>
  <c r="BF1456" i="1"/>
  <c r="BG1456" i="1"/>
  <c r="BH1456" i="1"/>
  <c r="BI1456" i="1"/>
  <c r="BJ1456" i="1"/>
  <c r="BK1456" i="1"/>
  <c r="BL1456" i="1"/>
  <c r="BM1456" i="1"/>
  <c r="BN1456" i="1"/>
  <c r="BO1456" i="1"/>
  <c r="BP1456" i="1"/>
  <c r="BQ1456" i="1"/>
  <c r="BR1456" i="1"/>
  <c r="BS1456" i="1"/>
  <c r="BT1456" i="1"/>
  <c r="BU1456" i="1"/>
  <c r="BV1456" i="1"/>
  <c r="BW1456" i="1"/>
  <c r="BX1456" i="1"/>
  <c r="BY1456" i="1"/>
  <c r="BZ1456" i="1"/>
  <c r="CA1456" i="1"/>
  <c r="CB1456" i="1"/>
  <c r="CC1456" i="1"/>
  <c r="CD1456" i="1"/>
  <c r="CE1456" i="1"/>
  <c r="CF1456" i="1"/>
  <c r="CG1456" i="1"/>
  <c r="CH1456" i="1"/>
  <c r="CI1456" i="1"/>
  <c r="CJ1456" i="1"/>
  <c r="CK1456" i="1"/>
  <c r="CL1456" i="1"/>
  <c r="CM1456" i="1"/>
  <c r="CN1456" i="1"/>
  <c r="CO1456" i="1"/>
  <c r="CP1456" i="1"/>
  <c r="CQ1456" i="1"/>
  <c r="CR1456" i="1"/>
  <c r="CS1456" i="1"/>
  <c r="CT1456" i="1"/>
  <c r="CU1456" i="1"/>
  <c r="CV1456" i="1"/>
  <c r="CW1456" i="1"/>
  <c r="CX1456" i="1"/>
  <c r="CY1456" i="1"/>
  <c r="CZ1456" i="1"/>
  <c r="DA1456" i="1"/>
  <c r="DB1456" i="1"/>
  <c r="DC1456" i="1"/>
  <c r="DD1456" i="1"/>
  <c r="DE1456" i="1"/>
  <c r="DF1456" i="1"/>
  <c r="DG1456" i="1"/>
  <c r="DH1456" i="1"/>
  <c r="DI1456" i="1"/>
  <c r="Q1457" i="1"/>
  <c r="R1457" i="1"/>
  <c r="S1457" i="1"/>
  <c r="T1457" i="1"/>
  <c r="U1457" i="1"/>
  <c r="V1457" i="1"/>
  <c r="W1457" i="1"/>
  <c r="X1457" i="1"/>
  <c r="Y1457" i="1"/>
  <c r="Z1457" i="1"/>
  <c r="AA1457" i="1"/>
  <c r="AB1457" i="1"/>
  <c r="AC1457" i="1"/>
  <c r="AD1457" i="1"/>
  <c r="AE1457" i="1"/>
  <c r="AF1457" i="1"/>
  <c r="AG1457" i="1"/>
  <c r="AH1457" i="1"/>
  <c r="AI1457" i="1"/>
  <c r="AJ1457" i="1"/>
  <c r="AK1457" i="1"/>
  <c r="AL1457" i="1"/>
  <c r="AM1457" i="1"/>
  <c r="AN1457" i="1"/>
  <c r="AO1457" i="1"/>
  <c r="AP1457" i="1"/>
  <c r="AQ1457" i="1"/>
  <c r="AR1457" i="1"/>
  <c r="AS1457" i="1"/>
  <c r="AT1457" i="1"/>
  <c r="AU1457" i="1"/>
  <c r="AV1457" i="1"/>
  <c r="AW1457" i="1"/>
  <c r="AX1457" i="1"/>
  <c r="AY1457" i="1"/>
  <c r="AZ1457" i="1"/>
  <c r="BA1457" i="1"/>
  <c r="BB1457" i="1"/>
  <c r="BC1457" i="1"/>
  <c r="BD1457" i="1"/>
  <c r="BE1457" i="1"/>
  <c r="BF1457" i="1"/>
  <c r="BG1457" i="1"/>
  <c r="BH1457" i="1"/>
  <c r="BI1457" i="1"/>
  <c r="BJ1457" i="1"/>
  <c r="BK1457" i="1"/>
  <c r="BL1457" i="1"/>
  <c r="BM1457" i="1"/>
  <c r="BN1457" i="1"/>
  <c r="BO1457" i="1"/>
  <c r="BP1457" i="1"/>
  <c r="BQ1457" i="1"/>
  <c r="BR1457" i="1"/>
  <c r="BS1457" i="1"/>
  <c r="BT1457" i="1"/>
  <c r="BU1457" i="1"/>
  <c r="BV1457" i="1"/>
  <c r="BW1457" i="1"/>
  <c r="BX1457" i="1"/>
  <c r="BY1457" i="1"/>
  <c r="BZ1457" i="1"/>
  <c r="CA1457" i="1"/>
  <c r="CB1457" i="1"/>
  <c r="CC1457" i="1"/>
  <c r="CD1457" i="1"/>
  <c r="CE1457" i="1"/>
  <c r="CF1457" i="1"/>
  <c r="CG1457" i="1"/>
  <c r="CH1457" i="1"/>
  <c r="CI1457" i="1"/>
  <c r="CJ1457" i="1"/>
  <c r="CK1457" i="1"/>
  <c r="CL1457" i="1"/>
  <c r="CM1457" i="1"/>
  <c r="CN1457" i="1"/>
  <c r="CO1457" i="1"/>
  <c r="CP1457" i="1"/>
  <c r="CQ1457" i="1"/>
  <c r="CR1457" i="1"/>
  <c r="CS1457" i="1"/>
  <c r="CT1457" i="1"/>
  <c r="CU1457" i="1"/>
  <c r="CV1457" i="1"/>
  <c r="CW1457" i="1"/>
  <c r="CX1457" i="1"/>
  <c r="CY1457" i="1"/>
  <c r="CZ1457" i="1"/>
  <c r="DA1457" i="1"/>
  <c r="DB1457" i="1"/>
  <c r="DC1457" i="1"/>
  <c r="DD1457" i="1"/>
  <c r="DE1457" i="1"/>
  <c r="DF1457" i="1"/>
  <c r="DG1457" i="1"/>
  <c r="DH1457" i="1"/>
  <c r="DI1457" i="1"/>
  <c r="Q1458" i="1"/>
  <c r="R1458" i="1"/>
  <c r="S1458" i="1"/>
  <c r="T1458" i="1"/>
  <c r="U1458" i="1"/>
  <c r="V1458" i="1"/>
  <c r="W1458" i="1"/>
  <c r="X1458" i="1"/>
  <c r="Y1458" i="1"/>
  <c r="Z1458" i="1"/>
  <c r="AA1458" i="1"/>
  <c r="AB1458" i="1"/>
  <c r="AC1458" i="1"/>
  <c r="AD1458" i="1"/>
  <c r="AE1458" i="1"/>
  <c r="AF1458" i="1"/>
  <c r="AG1458" i="1"/>
  <c r="AH1458" i="1"/>
  <c r="AI1458" i="1"/>
  <c r="AJ1458" i="1"/>
  <c r="AK1458" i="1"/>
  <c r="AL1458" i="1"/>
  <c r="AM1458" i="1"/>
  <c r="AN1458" i="1"/>
  <c r="AO1458" i="1"/>
  <c r="AP1458" i="1"/>
  <c r="AQ1458" i="1"/>
  <c r="AR1458" i="1"/>
  <c r="AS1458" i="1"/>
  <c r="AT1458" i="1"/>
  <c r="AU1458" i="1"/>
  <c r="AV1458" i="1"/>
  <c r="AW1458" i="1"/>
  <c r="AX1458" i="1"/>
  <c r="AY1458" i="1"/>
  <c r="AZ1458" i="1"/>
  <c r="BA1458" i="1"/>
  <c r="BB1458" i="1"/>
  <c r="BC1458" i="1"/>
  <c r="BD1458" i="1"/>
  <c r="BE1458" i="1"/>
  <c r="BF1458" i="1"/>
  <c r="BG1458" i="1"/>
  <c r="BH1458" i="1"/>
  <c r="BI1458" i="1"/>
  <c r="BJ1458" i="1"/>
  <c r="BK1458" i="1"/>
  <c r="BL1458" i="1"/>
  <c r="BM1458" i="1"/>
  <c r="BN1458" i="1"/>
  <c r="BO1458" i="1"/>
  <c r="BP1458" i="1"/>
  <c r="BQ1458" i="1"/>
  <c r="BR1458" i="1"/>
  <c r="BS1458" i="1"/>
  <c r="BT1458" i="1"/>
  <c r="BU1458" i="1"/>
  <c r="BV1458" i="1"/>
  <c r="BW1458" i="1"/>
  <c r="BX1458" i="1"/>
  <c r="BY1458" i="1"/>
  <c r="BZ1458" i="1"/>
  <c r="CA1458" i="1"/>
  <c r="CB1458" i="1"/>
  <c r="CC1458" i="1"/>
  <c r="CD1458" i="1"/>
  <c r="CE1458" i="1"/>
  <c r="CF1458" i="1"/>
  <c r="CG1458" i="1"/>
  <c r="CH1458" i="1"/>
  <c r="CI1458" i="1"/>
  <c r="CJ1458" i="1"/>
  <c r="CK1458" i="1"/>
  <c r="CL1458" i="1"/>
  <c r="CM1458" i="1"/>
  <c r="CN1458" i="1"/>
  <c r="CO1458" i="1"/>
  <c r="CP1458" i="1"/>
  <c r="CQ1458" i="1"/>
  <c r="CR1458" i="1"/>
  <c r="CS1458" i="1"/>
  <c r="CT1458" i="1"/>
  <c r="CU1458" i="1"/>
  <c r="CV1458" i="1"/>
  <c r="CW1458" i="1"/>
  <c r="CX1458" i="1"/>
  <c r="CY1458" i="1"/>
  <c r="CZ1458" i="1"/>
  <c r="DA1458" i="1"/>
  <c r="DB1458" i="1"/>
  <c r="DC1458" i="1"/>
  <c r="DD1458" i="1"/>
  <c r="DE1458" i="1"/>
  <c r="DF1458" i="1"/>
  <c r="DG1458" i="1"/>
  <c r="DH1458" i="1"/>
  <c r="DI1458" i="1"/>
  <c r="Q1459" i="1"/>
  <c r="R1459" i="1"/>
  <c r="S1459" i="1"/>
  <c r="T1459" i="1"/>
  <c r="U1459" i="1"/>
  <c r="V1459" i="1"/>
  <c r="W1459" i="1"/>
  <c r="X1459" i="1"/>
  <c r="Y1459" i="1"/>
  <c r="Z1459" i="1"/>
  <c r="AA1459" i="1"/>
  <c r="AB1459" i="1"/>
  <c r="AC1459" i="1"/>
  <c r="AD1459" i="1"/>
  <c r="AE1459" i="1"/>
  <c r="AF1459" i="1"/>
  <c r="AG1459" i="1"/>
  <c r="AH1459" i="1"/>
  <c r="AI1459" i="1"/>
  <c r="AJ1459" i="1"/>
  <c r="AK1459" i="1"/>
  <c r="AL1459" i="1"/>
  <c r="AM1459" i="1"/>
  <c r="AN1459" i="1"/>
  <c r="AO1459" i="1"/>
  <c r="AP1459" i="1"/>
  <c r="AQ1459" i="1"/>
  <c r="AR1459" i="1"/>
  <c r="AS1459" i="1"/>
  <c r="AT1459" i="1"/>
  <c r="AU1459" i="1"/>
  <c r="AV1459" i="1"/>
  <c r="AW1459" i="1"/>
  <c r="AX1459" i="1"/>
  <c r="AY1459" i="1"/>
  <c r="AZ1459" i="1"/>
  <c r="BA1459" i="1"/>
  <c r="BB1459" i="1"/>
  <c r="BC1459" i="1"/>
  <c r="BD1459" i="1"/>
  <c r="BE1459" i="1"/>
  <c r="BF1459" i="1"/>
  <c r="BG1459" i="1"/>
  <c r="BH1459" i="1"/>
  <c r="BI1459" i="1"/>
  <c r="BJ1459" i="1"/>
  <c r="BK1459" i="1"/>
  <c r="BL1459" i="1"/>
  <c r="BM1459" i="1"/>
  <c r="BN1459" i="1"/>
  <c r="BO1459" i="1"/>
  <c r="BP1459" i="1"/>
  <c r="BQ1459" i="1"/>
  <c r="BR1459" i="1"/>
  <c r="BS1459" i="1"/>
  <c r="BT1459" i="1"/>
  <c r="BU1459" i="1"/>
  <c r="BV1459" i="1"/>
  <c r="BW1459" i="1"/>
  <c r="BX1459" i="1"/>
  <c r="BY1459" i="1"/>
  <c r="BZ1459" i="1"/>
  <c r="CA1459" i="1"/>
  <c r="CB1459" i="1"/>
  <c r="CC1459" i="1"/>
  <c r="CD1459" i="1"/>
  <c r="CE1459" i="1"/>
  <c r="CF1459" i="1"/>
  <c r="CG1459" i="1"/>
  <c r="CH1459" i="1"/>
  <c r="CI1459" i="1"/>
  <c r="CJ1459" i="1"/>
  <c r="CK1459" i="1"/>
  <c r="CL1459" i="1"/>
  <c r="CM1459" i="1"/>
  <c r="CN1459" i="1"/>
  <c r="CO1459" i="1"/>
  <c r="CP1459" i="1"/>
  <c r="CQ1459" i="1"/>
  <c r="CR1459" i="1"/>
  <c r="CS1459" i="1"/>
  <c r="CT1459" i="1"/>
  <c r="CU1459" i="1"/>
  <c r="CV1459" i="1"/>
  <c r="CW1459" i="1"/>
  <c r="CX1459" i="1"/>
  <c r="CY1459" i="1"/>
  <c r="CZ1459" i="1"/>
  <c r="DA1459" i="1"/>
  <c r="DB1459" i="1"/>
  <c r="DC1459" i="1"/>
  <c r="DD1459" i="1"/>
  <c r="DE1459" i="1"/>
  <c r="DF1459" i="1"/>
  <c r="DG1459" i="1"/>
  <c r="DH1459" i="1"/>
  <c r="DI1459" i="1"/>
  <c r="Q1460" i="1"/>
  <c r="R1460" i="1"/>
  <c r="S1460" i="1"/>
  <c r="T1460" i="1"/>
  <c r="U1460" i="1"/>
  <c r="V1460" i="1"/>
  <c r="W1460" i="1"/>
  <c r="X1460" i="1"/>
  <c r="Y1460" i="1"/>
  <c r="Z1460" i="1"/>
  <c r="AA1460" i="1"/>
  <c r="AB1460" i="1"/>
  <c r="AC1460" i="1"/>
  <c r="AD1460" i="1"/>
  <c r="AE1460" i="1"/>
  <c r="AF1460" i="1"/>
  <c r="AG1460" i="1"/>
  <c r="AH1460" i="1"/>
  <c r="AI1460" i="1"/>
  <c r="AJ1460" i="1"/>
  <c r="AK1460" i="1"/>
  <c r="AL1460" i="1"/>
  <c r="AM1460" i="1"/>
  <c r="AN1460" i="1"/>
  <c r="AO1460" i="1"/>
  <c r="AP1460" i="1"/>
  <c r="AQ1460" i="1"/>
  <c r="AR1460" i="1"/>
  <c r="AS1460" i="1"/>
  <c r="AT1460" i="1"/>
  <c r="AU1460" i="1"/>
  <c r="AV1460" i="1"/>
  <c r="AW1460" i="1"/>
  <c r="AX1460" i="1"/>
  <c r="AY1460" i="1"/>
  <c r="AZ1460" i="1"/>
  <c r="BA1460" i="1"/>
  <c r="BB1460" i="1"/>
  <c r="BC1460" i="1"/>
  <c r="BD1460" i="1"/>
  <c r="BE1460" i="1"/>
  <c r="BF1460" i="1"/>
  <c r="BG1460" i="1"/>
  <c r="BH1460" i="1"/>
  <c r="BI1460" i="1"/>
  <c r="BJ1460" i="1"/>
  <c r="BK1460" i="1"/>
  <c r="BL1460" i="1"/>
  <c r="BM1460" i="1"/>
  <c r="BN1460" i="1"/>
  <c r="BO1460" i="1"/>
  <c r="BP1460" i="1"/>
  <c r="BQ1460" i="1"/>
  <c r="BR1460" i="1"/>
  <c r="BS1460" i="1"/>
  <c r="BT1460" i="1"/>
  <c r="BU1460" i="1"/>
  <c r="BV1460" i="1"/>
  <c r="BW1460" i="1"/>
  <c r="BX1460" i="1"/>
  <c r="BY1460" i="1"/>
  <c r="BZ1460" i="1"/>
  <c r="CA1460" i="1"/>
  <c r="CB1460" i="1"/>
  <c r="CC1460" i="1"/>
  <c r="CD1460" i="1"/>
  <c r="CE1460" i="1"/>
  <c r="CF1460" i="1"/>
  <c r="CG1460" i="1"/>
  <c r="CH1460" i="1"/>
  <c r="CI1460" i="1"/>
  <c r="CJ1460" i="1"/>
  <c r="CK1460" i="1"/>
  <c r="CL1460" i="1"/>
  <c r="CM1460" i="1"/>
  <c r="CN1460" i="1"/>
  <c r="CO1460" i="1"/>
  <c r="CP1460" i="1"/>
  <c r="CQ1460" i="1"/>
  <c r="CR1460" i="1"/>
  <c r="CS1460" i="1"/>
  <c r="CT1460" i="1"/>
  <c r="CU1460" i="1"/>
  <c r="CV1460" i="1"/>
  <c r="CW1460" i="1"/>
  <c r="CX1460" i="1"/>
  <c r="CY1460" i="1"/>
  <c r="CZ1460" i="1"/>
  <c r="DA1460" i="1"/>
  <c r="DB1460" i="1"/>
  <c r="DC1460" i="1"/>
  <c r="DD1460" i="1"/>
  <c r="DE1460" i="1"/>
  <c r="DF1460" i="1"/>
  <c r="DG1460" i="1"/>
  <c r="DH1460" i="1"/>
  <c r="DI1460" i="1"/>
  <c r="Q1461" i="1"/>
  <c r="R1461" i="1"/>
  <c r="S1461" i="1"/>
  <c r="T1461" i="1"/>
  <c r="U1461" i="1"/>
  <c r="V1461" i="1"/>
  <c r="W1461" i="1"/>
  <c r="X1461" i="1"/>
  <c r="Y1461" i="1"/>
  <c r="Z1461" i="1"/>
  <c r="AA1461" i="1"/>
  <c r="AB1461" i="1"/>
  <c r="AC1461" i="1"/>
  <c r="AD1461" i="1"/>
  <c r="AE1461" i="1"/>
  <c r="AF1461" i="1"/>
  <c r="AG1461" i="1"/>
  <c r="AH1461" i="1"/>
  <c r="AI1461" i="1"/>
  <c r="AJ1461" i="1"/>
  <c r="AK1461" i="1"/>
  <c r="AL1461" i="1"/>
  <c r="AM1461" i="1"/>
  <c r="AN1461" i="1"/>
  <c r="AO1461" i="1"/>
  <c r="AP1461" i="1"/>
  <c r="AQ1461" i="1"/>
  <c r="AR1461" i="1"/>
  <c r="AS1461" i="1"/>
  <c r="AT1461" i="1"/>
  <c r="AU1461" i="1"/>
  <c r="AV1461" i="1"/>
  <c r="AW1461" i="1"/>
  <c r="AX1461" i="1"/>
  <c r="AY1461" i="1"/>
  <c r="AZ1461" i="1"/>
  <c r="BA1461" i="1"/>
  <c r="BB1461" i="1"/>
  <c r="BC1461" i="1"/>
  <c r="BD1461" i="1"/>
  <c r="BE1461" i="1"/>
  <c r="BF1461" i="1"/>
  <c r="BG1461" i="1"/>
  <c r="BH1461" i="1"/>
  <c r="BI1461" i="1"/>
  <c r="BJ1461" i="1"/>
  <c r="BK1461" i="1"/>
  <c r="BL1461" i="1"/>
  <c r="BM1461" i="1"/>
  <c r="BN1461" i="1"/>
  <c r="BO1461" i="1"/>
  <c r="BP1461" i="1"/>
  <c r="BQ1461" i="1"/>
  <c r="BR1461" i="1"/>
  <c r="BS1461" i="1"/>
  <c r="BT1461" i="1"/>
  <c r="BU1461" i="1"/>
  <c r="BV1461" i="1"/>
  <c r="BW1461" i="1"/>
  <c r="BX1461" i="1"/>
  <c r="BY1461" i="1"/>
  <c r="BZ1461" i="1"/>
  <c r="CA1461" i="1"/>
  <c r="CB1461" i="1"/>
  <c r="CC1461" i="1"/>
  <c r="CD1461" i="1"/>
  <c r="CE1461" i="1"/>
  <c r="CF1461" i="1"/>
  <c r="CG1461" i="1"/>
  <c r="CH1461" i="1"/>
  <c r="CI1461" i="1"/>
  <c r="CJ1461" i="1"/>
  <c r="CK1461" i="1"/>
  <c r="CL1461" i="1"/>
  <c r="CM1461" i="1"/>
  <c r="CN1461" i="1"/>
  <c r="CO1461" i="1"/>
  <c r="CP1461" i="1"/>
  <c r="CQ1461" i="1"/>
  <c r="CR1461" i="1"/>
  <c r="CS1461" i="1"/>
  <c r="CT1461" i="1"/>
  <c r="CU1461" i="1"/>
  <c r="CV1461" i="1"/>
  <c r="CW1461" i="1"/>
  <c r="CX1461" i="1"/>
  <c r="CY1461" i="1"/>
  <c r="CZ1461" i="1"/>
  <c r="DA1461" i="1"/>
  <c r="DB1461" i="1"/>
  <c r="DC1461" i="1"/>
  <c r="DD1461" i="1"/>
  <c r="DE1461" i="1"/>
  <c r="DF1461" i="1"/>
  <c r="DG1461" i="1"/>
  <c r="DH1461" i="1"/>
  <c r="DI1461" i="1"/>
  <c r="Q1462" i="1"/>
  <c r="R1462" i="1"/>
  <c r="S1462" i="1"/>
  <c r="T1462" i="1"/>
  <c r="U1462" i="1"/>
  <c r="V1462" i="1"/>
  <c r="W1462" i="1"/>
  <c r="X1462" i="1"/>
  <c r="Y1462" i="1"/>
  <c r="Z1462" i="1"/>
  <c r="AA1462" i="1"/>
  <c r="AB1462" i="1"/>
  <c r="AC1462" i="1"/>
  <c r="AD1462" i="1"/>
  <c r="AE1462" i="1"/>
  <c r="AF1462" i="1"/>
  <c r="AG1462" i="1"/>
  <c r="AH1462" i="1"/>
  <c r="AI1462" i="1"/>
  <c r="AJ1462" i="1"/>
  <c r="AK1462" i="1"/>
  <c r="AL1462" i="1"/>
  <c r="AM1462" i="1"/>
  <c r="AN1462" i="1"/>
  <c r="AO1462" i="1"/>
  <c r="AP1462" i="1"/>
  <c r="AQ1462" i="1"/>
  <c r="AR1462" i="1"/>
  <c r="AS1462" i="1"/>
  <c r="AT1462" i="1"/>
  <c r="AU1462" i="1"/>
  <c r="AV1462" i="1"/>
  <c r="AW1462" i="1"/>
  <c r="AX1462" i="1"/>
  <c r="AY1462" i="1"/>
  <c r="AZ1462" i="1"/>
  <c r="BA1462" i="1"/>
  <c r="BB1462" i="1"/>
  <c r="BC1462" i="1"/>
  <c r="BD1462" i="1"/>
  <c r="BE1462" i="1"/>
  <c r="BF1462" i="1"/>
  <c r="BG1462" i="1"/>
  <c r="BH1462" i="1"/>
  <c r="BI1462" i="1"/>
  <c r="BJ1462" i="1"/>
  <c r="BK1462" i="1"/>
  <c r="BL1462" i="1"/>
  <c r="BM1462" i="1"/>
  <c r="BN1462" i="1"/>
  <c r="BO1462" i="1"/>
  <c r="BP1462" i="1"/>
  <c r="BQ1462" i="1"/>
  <c r="BR1462" i="1"/>
  <c r="BS1462" i="1"/>
  <c r="BT1462" i="1"/>
  <c r="BU1462" i="1"/>
  <c r="BV1462" i="1"/>
  <c r="BW1462" i="1"/>
  <c r="BX1462" i="1"/>
  <c r="BY1462" i="1"/>
  <c r="BZ1462" i="1"/>
  <c r="CA1462" i="1"/>
  <c r="CB1462" i="1"/>
  <c r="CC1462" i="1"/>
  <c r="CD1462" i="1"/>
  <c r="CE1462" i="1"/>
  <c r="CF1462" i="1"/>
  <c r="CG1462" i="1"/>
  <c r="CH1462" i="1"/>
  <c r="CI1462" i="1"/>
  <c r="CJ1462" i="1"/>
  <c r="CK1462" i="1"/>
  <c r="CL1462" i="1"/>
  <c r="CM1462" i="1"/>
  <c r="CN1462" i="1"/>
  <c r="CO1462" i="1"/>
  <c r="CP1462" i="1"/>
  <c r="CQ1462" i="1"/>
  <c r="CR1462" i="1"/>
  <c r="CS1462" i="1"/>
  <c r="CT1462" i="1"/>
  <c r="CU1462" i="1"/>
  <c r="CV1462" i="1"/>
  <c r="CW1462" i="1"/>
  <c r="CX1462" i="1"/>
  <c r="CY1462" i="1"/>
  <c r="CZ1462" i="1"/>
  <c r="DA1462" i="1"/>
  <c r="DB1462" i="1"/>
  <c r="DC1462" i="1"/>
  <c r="DD1462" i="1"/>
  <c r="DE1462" i="1"/>
  <c r="DF1462" i="1"/>
  <c r="DG1462" i="1"/>
  <c r="DH1462" i="1"/>
  <c r="DI1462" i="1"/>
  <c r="Q1463" i="1"/>
  <c r="R1463" i="1"/>
  <c r="S1463" i="1"/>
  <c r="T1463" i="1"/>
  <c r="U1463" i="1"/>
  <c r="V1463" i="1"/>
  <c r="W1463" i="1"/>
  <c r="X1463" i="1"/>
  <c r="Y1463" i="1"/>
  <c r="Z1463" i="1"/>
  <c r="AA1463" i="1"/>
  <c r="AB1463" i="1"/>
  <c r="AC1463" i="1"/>
  <c r="AD1463" i="1"/>
  <c r="AE1463" i="1"/>
  <c r="AF1463" i="1"/>
  <c r="AG1463" i="1"/>
  <c r="AH1463" i="1"/>
  <c r="AI1463" i="1"/>
  <c r="AJ1463" i="1"/>
  <c r="AK1463" i="1"/>
  <c r="AL1463" i="1"/>
  <c r="AM1463" i="1"/>
  <c r="AN1463" i="1"/>
  <c r="AO1463" i="1"/>
  <c r="AP1463" i="1"/>
  <c r="AQ1463" i="1"/>
  <c r="AR1463" i="1"/>
  <c r="AS1463" i="1"/>
  <c r="AT1463" i="1"/>
  <c r="AU1463" i="1"/>
  <c r="AV1463" i="1"/>
  <c r="AW1463" i="1"/>
  <c r="AX1463" i="1"/>
  <c r="AY1463" i="1"/>
  <c r="AZ1463" i="1"/>
  <c r="BA1463" i="1"/>
  <c r="BB1463" i="1"/>
  <c r="BC1463" i="1"/>
  <c r="BD1463" i="1"/>
  <c r="BE1463" i="1"/>
  <c r="BF1463" i="1"/>
  <c r="BG1463" i="1"/>
  <c r="BH1463" i="1"/>
  <c r="BI1463" i="1"/>
  <c r="BJ1463" i="1"/>
  <c r="BK1463" i="1"/>
  <c r="BL1463" i="1"/>
  <c r="BM1463" i="1"/>
  <c r="BN1463" i="1"/>
  <c r="BO1463" i="1"/>
  <c r="BP1463" i="1"/>
  <c r="BQ1463" i="1"/>
  <c r="BR1463" i="1"/>
  <c r="BS1463" i="1"/>
  <c r="BT1463" i="1"/>
  <c r="BU1463" i="1"/>
  <c r="BV1463" i="1"/>
  <c r="BW1463" i="1"/>
  <c r="BX1463" i="1"/>
  <c r="BY1463" i="1"/>
  <c r="BZ1463" i="1"/>
  <c r="CA1463" i="1"/>
  <c r="CB1463" i="1"/>
  <c r="CC1463" i="1"/>
  <c r="CD1463" i="1"/>
  <c r="CE1463" i="1"/>
  <c r="CF1463" i="1"/>
  <c r="CG1463" i="1"/>
  <c r="CH1463" i="1"/>
  <c r="CI1463" i="1"/>
  <c r="CJ1463" i="1"/>
  <c r="CK1463" i="1"/>
  <c r="CL1463" i="1"/>
  <c r="CM1463" i="1"/>
  <c r="CN1463" i="1"/>
  <c r="CO1463" i="1"/>
  <c r="CP1463" i="1"/>
  <c r="CQ1463" i="1"/>
  <c r="CR1463" i="1"/>
  <c r="CS1463" i="1"/>
  <c r="CT1463" i="1"/>
  <c r="CU1463" i="1"/>
  <c r="CV1463" i="1"/>
  <c r="CW1463" i="1"/>
  <c r="CX1463" i="1"/>
  <c r="CY1463" i="1"/>
  <c r="CZ1463" i="1"/>
  <c r="DA1463" i="1"/>
  <c r="DB1463" i="1"/>
  <c r="DC1463" i="1"/>
  <c r="DD1463" i="1"/>
  <c r="DE1463" i="1"/>
  <c r="DF1463" i="1"/>
  <c r="DG1463" i="1"/>
  <c r="DH1463" i="1"/>
  <c r="DI1463" i="1"/>
  <c r="Q1464" i="1"/>
  <c r="R1464" i="1"/>
  <c r="S1464" i="1"/>
  <c r="T1464" i="1"/>
  <c r="U1464" i="1"/>
  <c r="V1464" i="1"/>
  <c r="W1464" i="1"/>
  <c r="X1464" i="1"/>
  <c r="Y1464" i="1"/>
  <c r="Z1464" i="1"/>
  <c r="AA1464" i="1"/>
  <c r="AB1464" i="1"/>
  <c r="AC1464" i="1"/>
  <c r="AD1464" i="1"/>
  <c r="AE1464" i="1"/>
  <c r="AF1464" i="1"/>
  <c r="AG1464" i="1"/>
  <c r="AH1464" i="1"/>
  <c r="AI1464" i="1"/>
  <c r="AJ1464" i="1"/>
  <c r="AK1464" i="1"/>
  <c r="AL1464" i="1"/>
  <c r="AM1464" i="1"/>
  <c r="AN1464" i="1"/>
  <c r="AO1464" i="1"/>
  <c r="AP1464" i="1"/>
  <c r="AQ1464" i="1"/>
  <c r="AR1464" i="1"/>
  <c r="AS1464" i="1"/>
  <c r="AT1464" i="1"/>
  <c r="AU1464" i="1"/>
  <c r="AV1464" i="1"/>
  <c r="AW1464" i="1"/>
  <c r="AX1464" i="1"/>
  <c r="AY1464" i="1"/>
  <c r="AZ1464" i="1"/>
  <c r="BA1464" i="1"/>
  <c r="BB1464" i="1"/>
  <c r="BC1464" i="1"/>
  <c r="BD1464" i="1"/>
  <c r="BE1464" i="1"/>
  <c r="BF1464" i="1"/>
  <c r="BG1464" i="1"/>
  <c r="BH1464" i="1"/>
  <c r="BI1464" i="1"/>
  <c r="BJ1464" i="1"/>
  <c r="BK1464" i="1"/>
  <c r="BL1464" i="1"/>
  <c r="BM1464" i="1"/>
  <c r="BN1464" i="1"/>
  <c r="BO1464" i="1"/>
  <c r="BP1464" i="1"/>
  <c r="BQ1464" i="1"/>
  <c r="BR1464" i="1"/>
  <c r="BS1464" i="1"/>
  <c r="BT1464" i="1"/>
  <c r="BU1464" i="1"/>
  <c r="BV1464" i="1"/>
  <c r="BW1464" i="1"/>
  <c r="BX1464" i="1"/>
  <c r="BY1464" i="1"/>
  <c r="BZ1464" i="1"/>
  <c r="CA1464" i="1"/>
  <c r="CB1464" i="1"/>
  <c r="CC1464" i="1"/>
  <c r="CD1464" i="1"/>
  <c r="CE1464" i="1"/>
  <c r="CF1464" i="1"/>
  <c r="CG1464" i="1"/>
  <c r="CH1464" i="1"/>
  <c r="CI1464" i="1"/>
  <c r="CJ1464" i="1"/>
  <c r="CK1464" i="1"/>
  <c r="CL1464" i="1"/>
  <c r="CM1464" i="1"/>
  <c r="CN1464" i="1"/>
  <c r="CO1464" i="1"/>
  <c r="CP1464" i="1"/>
  <c r="CQ1464" i="1"/>
  <c r="CR1464" i="1"/>
  <c r="CS1464" i="1"/>
  <c r="CT1464" i="1"/>
  <c r="CU1464" i="1"/>
  <c r="CV1464" i="1"/>
  <c r="CW1464" i="1"/>
  <c r="CX1464" i="1"/>
  <c r="CY1464" i="1"/>
  <c r="CZ1464" i="1"/>
  <c r="DA1464" i="1"/>
  <c r="DB1464" i="1"/>
  <c r="DC1464" i="1"/>
  <c r="DD1464" i="1"/>
  <c r="DE1464" i="1"/>
  <c r="DF1464" i="1"/>
  <c r="DG1464" i="1"/>
  <c r="DH1464" i="1"/>
  <c r="DI1464" i="1"/>
  <c r="Q1465" i="1"/>
  <c r="R1465" i="1"/>
  <c r="S1465" i="1"/>
  <c r="T1465" i="1"/>
  <c r="U1465" i="1"/>
  <c r="V1465" i="1"/>
  <c r="W1465" i="1"/>
  <c r="X1465" i="1"/>
  <c r="Y1465" i="1"/>
  <c r="Z1465" i="1"/>
  <c r="AA1465" i="1"/>
  <c r="AB1465" i="1"/>
  <c r="AC1465" i="1"/>
  <c r="AD1465" i="1"/>
  <c r="AE1465" i="1"/>
  <c r="AF1465" i="1"/>
  <c r="AG1465" i="1"/>
  <c r="AH1465" i="1"/>
  <c r="AI1465" i="1"/>
  <c r="AJ1465" i="1"/>
  <c r="AK1465" i="1"/>
  <c r="AL1465" i="1"/>
  <c r="AM1465" i="1"/>
  <c r="AN1465" i="1"/>
  <c r="AO1465" i="1"/>
  <c r="AP1465" i="1"/>
  <c r="AQ1465" i="1"/>
  <c r="AR1465" i="1"/>
  <c r="AS1465" i="1"/>
  <c r="AT1465" i="1"/>
  <c r="AU1465" i="1"/>
  <c r="AV1465" i="1"/>
  <c r="AW1465" i="1"/>
  <c r="AX1465" i="1"/>
  <c r="AY1465" i="1"/>
  <c r="AZ1465" i="1"/>
  <c r="BA1465" i="1"/>
  <c r="BB1465" i="1"/>
  <c r="BC1465" i="1"/>
  <c r="BD1465" i="1"/>
  <c r="BE1465" i="1"/>
  <c r="BF1465" i="1"/>
  <c r="BG1465" i="1"/>
  <c r="BH1465" i="1"/>
  <c r="BI1465" i="1"/>
  <c r="BJ1465" i="1"/>
  <c r="BK1465" i="1"/>
  <c r="BL1465" i="1"/>
  <c r="BM1465" i="1"/>
  <c r="BN1465" i="1"/>
  <c r="BO1465" i="1"/>
  <c r="BP1465" i="1"/>
  <c r="BQ1465" i="1"/>
  <c r="BR1465" i="1"/>
  <c r="BS1465" i="1"/>
  <c r="BT1465" i="1"/>
  <c r="BU1465" i="1"/>
  <c r="BV1465" i="1"/>
  <c r="BW1465" i="1"/>
  <c r="BX1465" i="1"/>
  <c r="BY1465" i="1"/>
  <c r="BZ1465" i="1"/>
  <c r="CA1465" i="1"/>
  <c r="CB1465" i="1"/>
  <c r="CC1465" i="1"/>
  <c r="CD1465" i="1"/>
  <c r="CE1465" i="1"/>
  <c r="CF1465" i="1"/>
  <c r="CG1465" i="1"/>
  <c r="CH1465" i="1"/>
  <c r="CI1465" i="1"/>
  <c r="CJ1465" i="1"/>
  <c r="CK1465" i="1"/>
  <c r="CL1465" i="1"/>
  <c r="CM1465" i="1"/>
  <c r="CN1465" i="1"/>
  <c r="CO1465" i="1"/>
  <c r="CP1465" i="1"/>
  <c r="CQ1465" i="1"/>
  <c r="CR1465" i="1"/>
  <c r="CS1465" i="1"/>
  <c r="CT1465" i="1"/>
  <c r="CU1465" i="1"/>
  <c r="CV1465" i="1"/>
  <c r="CW1465" i="1"/>
  <c r="CX1465" i="1"/>
  <c r="CY1465" i="1"/>
  <c r="CZ1465" i="1"/>
  <c r="DA1465" i="1"/>
  <c r="DB1465" i="1"/>
  <c r="DC1465" i="1"/>
  <c r="DD1465" i="1"/>
  <c r="DE1465" i="1"/>
  <c r="DF1465" i="1"/>
  <c r="DG1465" i="1"/>
  <c r="DH1465" i="1"/>
  <c r="DI1465" i="1"/>
  <c r="Q1466" i="1"/>
  <c r="R1466" i="1"/>
  <c r="S1466" i="1"/>
  <c r="T1466" i="1"/>
  <c r="U1466" i="1"/>
  <c r="V1466" i="1"/>
  <c r="W1466" i="1"/>
  <c r="X1466" i="1"/>
  <c r="Y1466" i="1"/>
  <c r="Z1466" i="1"/>
  <c r="AA1466" i="1"/>
  <c r="AB1466" i="1"/>
  <c r="AC1466" i="1"/>
  <c r="AD1466" i="1"/>
  <c r="AE1466" i="1"/>
  <c r="AF1466" i="1"/>
  <c r="AG1466" i="1"/>
  <c r="AH1466" i="1"/>
  <c r="AI1466" i="1"/>
  <c r="AJ1466" i="1"/>
  <c r="AK1466" i="1"/>
  <c r="AL1466" i="1"/>
  <c r="AM1466" i="1"/>
  <c r="AN1466" i="1"/>
  <c r="AO1466" i="1"/>
  <c r="AP1466" i="1"/>
  <c r="AQ1466" i="1"/>
  <c r="AR1466" i="1"/>
  <c r="AS1466" i="1"/>
  <c r="AT1466" i="1"/>
  <c r="AU1466" i="1"/>
  <c r="AV1466" i="1"/>
  <c r="AW1466" i="1"/>
  <c r="AX1466" i="1"/>
  <c r="AY1466" i="1"/>
  <c r="AZ1466" i="1"/>
  <c r="BA1466" i="1"/>
  <c r="BB1466" i="1"/>
  <c r="BC1466" i="1"/>
  <c r="BD1466" i="1"/>
  <c r="BE1466" i="1"/>
  <c r="BF1466" i="1"/>
  <c r="BG1466" i="1"/>
  <c r="BH1466" i="1"/>
  <c r="BI1466" i="1"/>
  <c r="BJ1466" i="1"/>
  <c r="BK1466" i="1"/>
  <c r="BL1466" i="1"/>
  <c r="BM1466" i="1"/>
  <c r="BN1466" i="1"/>
  <c r="BO1466" i="1"/>
  <c r="BP1466" i="1"/>
  <c r="BQ1466" i="1"/>
  <c r="BR1466" i="1"/>
  <c r="BS1466" i="1"/>
  <c r="BT1466" i="1"/>
  <c r="BU1466" i="1"/>
  <c r="BV1466" i="1"/>
  <c r="BW1466" i="1"/>
  <c r="BX1466" i="1"/>
  <c r="BY1466" i="1"/>
  <c r="BZ1466" i="1"/>
  <c r="CA1466" i="1"/>
  <c r="CB1466" i="1"/>
  <c r="CC1466" i="1"/>
  <c r="CD1466" i="1"/>
  <c r="CE1466" i="1"/>
  <c r="CF1466" i="1"/>
  <c r="CG1466" i="1"/>
  <c r="CH1466" i="1"/>
  <c r="CI1466" i="1"/>
  <c r="CJ1466" i="1"/>
  <c r="CK1466" i="1"/>
  <c r="CL1466" i="1"/>
  <c r="CM1466" i="1"/>
  <c r="CN1466" i="1"/>
  <c r="CO1466" i="1"/>
  <c r="CP1466" i="1"/>
  <c r="CQ1466" i="1"/>
  <c r="CR1466" i="1"/>
  <c r="CS1466" i="1"/>
  <c r="CT1466" i="1"/>
  <c r="CU1466" i="1"/>
  <c r="CV1466" i="1"/>
  <c r="CW1466" i="1"/>
  <c r="CX1466" i="1"/>
  <c r="CY1466" i="1"/>
  <c r="CZ1466" i="1"/>
  <c r="DA1466" i="1"/>
  <c r="DB1466" i="1"/>
  <c r="DC1466" i="1"/>
  <c r="DD1466" i="1"/>
  <c r="DE1466" i="1"/>
  <c r="DF1466" i="1"/>
  <c r="DG1466" i="1"/>
  <c r="DH1466" i="1"/>
  <c r="DI1466" i="1"/>
  <c r="Q1467" i="1"/>
  <c r="R1467" i="1"/>
  <c r="S1467" i="1"/>
  <c r="T1467" i="1"/>
  <c r="U1467" i="1"/>
  <c r="V1467" i="1"/>
  <c r="W1467" i="1"/>
  <c r="X1467" i="1"/>
  <c r="Y1467" i="1"/>
  <c r="Z1467" i="1"/>
  <c r="AA1467" i="1"/>
  <c r="AB1467" i="1"/>
  <c r="AC1467" i="1"/>
  <c r="AD1467" i="1"/>
  <c r="AE1467" i="1"/>
  <c r="AF1467" i="1"/>
  <c r="AG1467" i="1"/>
  <c r="AH1467" i="1"/>
  <c r="AI1467" i="1"/>
  <c r="AJ1467" i="1"/>
  <c r="AK1467" i="1"/>
  <c r="AL1467" i="1"/>
  <c r="AM1467" i="1"/>
  <c r="AN1467" i="1"/>
  <c r="AO1467" i="1"/>
  <c r="AP1467" i="1"/>
  <c r="AQ1467" i="1"/>
  <c r="AR1467" i="1"/>
  <c r="AS1467" i="1"/>
  <c r="AT1467" i="1"/>
  <c r="AU1467" i="1"/>
  <c r="AV1467" i="1"/>
  <c r="AW1467" i="1"/>
  <c r="AX1467" i="1"/>
  <c r="AY1467" i="1"/>
  <c r="AZ1467" i="1"/>
  <c r="BA1467" i="1"/>
  <c r="BB1467" i="1"/>
  <c r="BC1467" i="1"/>
  <c r="BD1467" i="1"/>
  <c r="BE1467" i="1"/>
  <c r="BF1467" i="1"/>
  <c r="BG1467" i="1"/>
  <c r="BH1467" i="1"/>
  <c r="BI1467" i="1"/>
  <c r="BJ1467" i="1"/>
  <c r="BK1467" i="1"/>
  <c r="BL1467" i="1"/>
  <c r="BM1467" i="1"/>
  <c r="BN1467" i="1"/>
  <c r="BO1467" i="1"/>
  <c r="BP1467" i="1"/>
  <c r="BQ1467" i="1"/>
  <c r="BR1467" i="1"/>
  <c r="BS1467" i="1"/>
  <c r="BT1467" i="1"/>
  <c r="BU1467" i="1"/>
  <c r="BV1467" i="1"/>
  <c r="BW1467" i="1"/>
  <c r="BX1467" i="1"/>
  <c r="BY1467" i="1"/>
  <c r="BZ1467" i="1"/>
  <c r="CA1467" i="1"/>
  <c r="CB1467" i="1"/>
  <c r="CC1467" i="1"/>
  <c r="CD1467" i="1"/>
  <c r="CE1467" i="1"/>
  <c r="CF1467" i="1"/>
  <c r="CG1467" i="1"/>
  <c r="CH1467" i="1"/>
  <c r="CI1467" i="1"/>
  <c r="CJ1467" i="1"/>
  <c r="CK1467" i="1"/>
  <c r="CL1467" i="1"/>
  <c r="CM1467" i="1"/>
  <c r="CN1467" i="1"/>
  <c r="CO1467" i="1"/>
  <c r="CP1467" i="1"/>
  <c r="CQ1467" i="1"/>
  <c r="CR1467" i="1"/>
  <c r="CS1467" i="1"/>
  <c r="CT1467" i="1"/>
  <c r="CU1467" i="1"/>
  <c r="CV1467" i="1"/>
  <c r="CW1467" i="1"/>
  <c r="CX1467" i="1"/>
  <c r="CY1467" i="1"/>
  <c r="CZ1467" i="1"/>
  <c r="DA1467" i="1"/>
  <c r="DB1467" i="1"/>
  <c r="DC1467" i="1"/>
  <c r="DD1467" i="1"/>
  <c r="DE1467" i="1"/>
  <c r="DF1467" i="1"/>
  <c r="DG1467" i="1"/>
  <c r="DH1467" i="1"/>
  <c r="DI1467" i="1"/>
  <c r="Q1468" i="1"/>
  <c r="R1468" i="1"/>
  <c r="S1468" i="1"/>
  <c r="T1468" i="1"/>
  <c r="U1468" i="1"/>
  <c r="V1468" i="1"/>
  <c r="W1468" i="1"/>
  <c r="X1468" i="1"/>
  <c r="Y1468" i="1"/>
  <c r="Z1468" i="1"/>
  <c r="AA1468" i="1"/>
  <c r="AB1468" i="1"/>
  <c r="AC1468" i="1"/>
  <c r="AD1468" i="1"/>
  <c r="AE1468" i="1"/>
  <c r="AF1468" i="1"/>
  <c r="AG1468" i="1"/>
  <c r="AH1468" i="1"/>
  <c r="AI1468" i="1"/>
  <c r="AJ1468" i="1"/>
  <c r="AK1468" i="1"/>
  <c r="AL1468" i="1"/>
  <c r="AM1468" i="1"/>
  <c r="AN1468" i="1"/>
  <c r="AO1468" i="1"/>
  <c r="AP1468" i="1"/>
  <c r="AQ1468" i="1"/>
  <c r="AR1468" i="1"/>
  <c r="AS1468" i="1"/>
  <c r="AT1468" i="1"/>
  <c r="AU1468" i="1"/>
  <c r="AV1468" i="1"/>
  <c r="AW1468" i="1"/>
  <c r="AX1468" i="1"/>
  <c r="AY1468" i="1"/>
  <c r="AZ1468" i="1"/>
  <c r="BA1468" i="1"/>
  <c r="BB1468" i="1"/>
  <c r="BC1468" i="1"/>
  <c r="BD1468" i="1"/>
  <c r="BE1468" i="1"/>
  <c r="BF1468" i="1"/>
  <c r="BG1468" i="1"/>
  <c r="BH1468" i="1"/>
  <c r="BI1468" i="1"/>
  <c r="BJ1468" i="1"/>
  <c r="BK1468" i="1"/>
  <c r="BL1468" i="1"/>
  <c r="BM1468" i="1"/>
  <c r="BN1468" i="1"/>
  <c r="BO1468" i="1"/>
  <c r="BP1468" i="1"/>
  <c r="BQ1468" i="1"/>
  <c r="BR1468" i="1"/>
  <c r="BS1468" i="1"/>
  <c r="BT1468" i="1"/>
  <c r="BU1468" i="1"/>
  <c r="BV1468" i="1"/>
  <c r="BW1468" i="1"/>
  <c r="BX1468" i="1"/>
  <c r="BY1468" i="1"/>
  <c r="BZ1468" i="1"/>
  <c r="CA1468" i="1"/>
  <c r="CB1468" i="1"/>
  <c r="CC1468" i="1"/>
  <c r="CD1468" i="1"/>
  <c r="CE1468" i="1"/>
  <c r="CF1468" i="1"/>
  <c r="CG1468" i="1"/>
  <c r="CH1468" i="1"/>
  <c r="CI1468" i="1"/>
  <c r="CJ1468" i="1"/>
  <c r="CK1468" i="1"/>
  <c r="CL1468" i="1"/>
  <c r="CM1468" i="1"/>
  <c r="CN1468" i="1"/>
  <c r="CO1468" i="1"/>
  <c r="CP1468" i="1"/>
  <c r="CQ1468" i="1"/>
  <c r="CR1468" i="1"/>
  <c r="CS1468" i="1"/>
  <c r="CT1468" i="1"/>
  <c r="CU1468" i="1"/>
  <c r="CV1468" i="1"/>
  <c r="CW1468" i="1"/>
  <c r="CX1468" i="1"/>
  <c r="CY1468" i="1"/>
  <c r="CZ1468" i="1"/>
  <c r="DA1468" i="1"/>
  <c r="DB1468" i="1"/>
  <c r="DC1468" i="1"/>
  <c r="DD1468" i="1"/>
  <c r="DE1468" i="1"/>
  <c r="DF1468" i="1"/>
  <c r="DG1468" i="1"/>
  <c r="DH1468" i="1"/>
  <c r="DI1468" i="1"/>
  <c r="Q1469" i="1"/>
  <c r="R1469" i="1"/>
  <c r="S1469" i="1"/>
  <c r="T1469" i="1"/>
  <c r="U1469" i="1"/>
  <c r="V1469" i="1"/>
  <c r="W1469" i="1"/>
  <c r="X1469" i="1"/>
  <c r="Y1469" i="1"/>
  <c r="Z1469" i="1"/>
  <c r="AA1469" i="1"/>
  <c r="AB1469" i="1"/>
  <c r="AC1469" i="1"/>
  <c r="AD1469" i="1"/>
  <c r="AE1469" i="1"/>
  <c r="AF1469" i="1"/>
  <c r="AG1469" i="1"/>
  <c r="AH1469" i="1"/>
  <c r="AI1469" i="1"/>
  <c r="AJ1469" i="1"/>
  <c r="AK1469" i="1"/>
  <c r="AL1469" i="1"/>
  <c r="AM1469" i="1"/>
  <c r="AN1469" i="1"/>
  <c r="AO1469" i="1"/>
  <c r="AP1469" i="1"/>
  <c r="AQ1469" i="1"/>
  <c r="AR1469" i="1"/>
  <c r="AS1469" i="1"/>
  <c r="AT1469" i="1"/>
  <c r="AU1469" i="1"/>
  <c r="AV1469" i="1"/>
  <c r="AW1469" i="1"/>
  <c r="AX1469" i="1"/>
  <c r="AY1469" i="1"/>
  <c r="AZ1469" i="1"/>
  <c r="BA1469" i="1"/>
  <c r="BB1469" i="1"/>
  <c r="BC1469" i="1"/>
  <c r="BD1469" i="1"/>
  <c r="BE1469" i="1"/>
  <c r="BF1469" i="1"/>
  <c r="BG1469" i="1"/>
  <c r="BH1469" i="1"/>
  <c r="BI1469" i="1"/>
  <c r="BJ1469" i="1"/>
  <c r="BK1469" i="1"/>
  <c r="BL1469" i="1"/>
  <c r="BM1469" i="1"/>
  <c r="BN1469" i="1"/>
  <c r="BO1469" i="1"/>
  <c r="BP1469" i="1"/>
  <c r="BQ1469" i="1"/>
  <c r="BR1469" i="1"/>
  <c r="BS1469" i="1"/>
  <c r="BT1469" i="1"/>
  <c r="BU1469" i="1"/>
  <c r="BV1469" i="1"/>
  <c r="BW1469" i="1"/>
  <c r="BX1469" i="1"/>
  <c r="BY1469" i="1"/>
  <c r="BZ1469" i="1"/>
  <c r="CA1469" i="1"/>
  <c r="CB1469" i="1"/>
  <c r="CC1469" i="1"/>
  <c r="CD1469" i="1"/>
  <c r="CE1469" i="1"/>
  <c r="CF1469" i="1"/>
  <c r="CG1469" i="1"/>
  <c r="CH1469" i="1"/>
  <c r="CI1469" i="1"/>
  <c r="CJ1469" i="1"/>
  <c r="CK1469" i="1"/>
  <c r="CL1469" i="1"/>
  <c r="CM1469" i="1"/>
  <c r="CN1469" i="1"/>
  <c r="CO1469" i="1"/>
  <c r="CP1469" i="1"/>
  <c r="CQ1469" i="1"/>
  <c r="CR1469" i="1"/>
  <c r="CS1469" i="1"/>
  <c r="CT1469" i="1"/>
  <c r="CU1469" i="1"/>
  <c r="CV1469" i="1"/>
  <c r="CW1469" i="1"/>
  <c r="CX1469" i="1"/>
  <c r="CY1469" i="1"/>
  <c r="CZ1469" i="1"/>
  <c r="DA1469" i="1"/>
  <c r="DB1469" i="1"/>
  <c r="DC1469" i="1"/>
  <c r="DD1469" i="1"/>
  <c r="DE1469" i="1"/>
  <c r="DF1469" i="1"/>
  <c r="DG1469" i="1"/>
  <c r="DH1469" i="1"/>
  <c r="DI1469" i="1"/>
  <c r="Q1470" i="1"/>
  <c r="R1470" i="1"/>
  <c r="S1470" i="1"/>
  <c r="T1470" i="1"/>
  <c r="U1470" i="1"/>
  <c r="V1470" i="1"/>
  <c r="W1470" i="1"/>
  <c r="X1470" i="1"/>
  <c r="Y1470" i="1"/>
  <c r="Z1470" i="1"/>
  <c r="AA1470" i="1"/>
  <c r="AB1470" i="1"/>
  <c r="AC1470" i="1"/>
  <c r="AD1470" i="1"/>
  <c r="AE1470" i="1"/>
  <c r="AF1470" i="1"/>
  <c r="AG1470" i="1"/>
  <c r="AH1470" i="1"/>
  <c r="AI1470" i="1"/>
  <c r="AJ1470" i="1"/>
  <c r="AK1470" i="1"/>
  <c r="AL1470" i="1"/>
  <c r="AM1470" i="1"/>
  <c r="AN1470" i="1"/>
  <c r="AO1470" i="1"/>
  <c r="AP1470" i="1"/>
  <c r="AQ1470" i="1"/>
  <c r="AR1470" i="1"/>
  <c r="AS1470" i="1"/>
  <c r="AT1470" i="1"/>
  <c r="AU1470" i="1"/>
  <c r="AV1470" i="1"/>
  <c r="AW1470" i="1"/>
  <c r="AX1470" i="1"/>
  <c r="AY1470" i="1"/>
  <c r="AZ1470" i="1"/>
  <c r="BA1470" i="1"/>
  <c r="BB1470" i="1"/>
  <c r="BC1470" i="1"/>
  <c r="BD1470" i="1"/>
  <c r="BE1470" i="1"/>
  <c r="BF1470" i="1"/>
  <c r="BG1470" i="1"/>
  <c r="BH1470" i="1"/>
  <c r="BI1470" i="1"/>
  <c r="BJ1470" i="1"/>
  <c r="BK1470" i="1"/>
  <c r="BL1470" i="1"/>
  <c r="BM1470" i="1"/>
  <c r="BN1470" i="1"/>
  <c r="BO1470" i="1"/>
  <c r="BP1470" i="1"/>
  <c r="BQ1470" i="1"/>
  <c r="BR1470" i="1"/>
  <c r="BS1470" i="1"/>
  <c r="BT1470" i="1"/>
  <c r="BU1470" i="1"/>
  <c r="BV1470" i="1"/>
  <c r="BW1470" i="1"/>
  <c r="BX1470" i="1"/>
  <c r="BY1470" i="1"/>
  <c r="BZ1470" i="1"/>
  <c r="CA1470" i="1"/>
  <c r="CB1470" i="1"/>
  <c r="CC1470" i="1"/>
  <c r="CD1470" i="1"/>
  <c r="CE1470" i="1"/>
  <c r="CF1470" i="1"/>
  <c r="CG1470" i="1"/>
  <c r="CH1470" i="1"/>
  <c r="CI1470" i="1"/>
  <c r="CJ1470" i="1"/>
  <c r="CK1470" i="1"/>
  <c r="CL1470" i="1"/>
  <c r="CM1470" i="1"/>
  <c r="CN1470" i="1"/>
  <c r="CO1470" i="1"/>
  <c r="CP1470" i="1"/>
  <c r="CQ1470" i="1"/>
  <c r="CR1470" i="1"/>
  <c r="CS1470" i="1"/>
  <c r="CT1470" i="1"/>
  <c r="CU1470" i="1"/>
  <c r="CV1470" i="1"/>
  <c r="CW1470" i="1"/>
  <c r="CX1470" i="1"/>
  <c r="CY1470" i="1"/>
  <c r="CZ1470" i="1"/>
  <c r="DA1470" i="1"/>
  <c r="DB1470" i="1"/>
  <c r="DC1470" i="1"/>
  <c r="DD1470" i="1"/>
  <c r="DE1470" i="1"/>
  <c r="DF1470" i="1"/>
  <c r="DG1470" i="1"/>
  <c r="DH1470" i="1"/>
  <c r="DI1470" i="1"/>
  <c r="Q1471" i="1"/>
  <c r="R1471" i="1"/>
  <c r="S1471" i="1"/>
  <c r="T1471" i="1"/>
  <c r="U1471" i="1"/>
  <c r="V1471" i="1"/>
  <c r="W1471" i="1"/>
  <c r="X1471" i="1"/>
  <c r="Y1471" i="1"/>
  <c r="Z1471" i="1"/>
  <c r="AA1471" i="1"/>
  <c r="AB1471" i="1"/>
  <c r="AC1471" i="1"/>
  <c r="AD1471" i="1"/>
  <c r="AE1471" i="1"/>
  <c r="AF1471" i="1"/>
  <c r="AG1471" i="1"/>
  <c r="AH1471" i="1"/>
  <c r="AI1471" i="1"/>
  <c r="AJ1471" i="1"/>
  <c r="AK1471" i="1"/>
  <c r="AL1471" i="1"/>
  <c r="AM1471" i="1"/>
  <c r="AN1471" i="1"/>
  <c r="AO1471" i="1"/>
  <c r="AP1471" i="1"/>
  <c r="AQ1471" i="1"/>
  <c r="AR1471" i="1"/>
  <c r="AS1471" i="1"/>
  <c r="AT1471" i="1"/>
  <c r="AU1471" i="1"/>
  <c r="AV1471" i="1"/>
  <c r="AW1471" i="1"/>
  <c r="AX1471" i="1"/>
  <c r="AY1471" i="1"/>
  <c r="AZ1471" i="1"/>
  <c r="BA1471" i="1"/>
  <c r="BB1471" i="1"/>
  <c r="BC1471" i="1"/>
  <c r="BD1471" i="1"/>
  <c r="BE1471" i="1"/>
  <c r="BF1471" i="1"/>
  <c r="BG1471" i="1"/>
  <c r="BH1471" i="1"/>
  <c r="BI1471" i="1"/>
  <c r="BJ1471" i="1"/>
  <c r="BK1471" i="1"/>
  <c r="BL1471" i="1"/>
  <c r="BM1471" i="1"/>
  <c r="BN1471" i="1"/>
  <c r="BO1471" i="1"/>
  <c r="BP1471" i="1"/>
  <c r="BQ1471" i="1"/>
  <c r="BR1471" i="1"/>
  <c r="BS1471" i="1"/>
  <c r="BT1471" i="1"/>
  <c r="BU1471" i="1"/>
  <c r="BV1471" i="1"/>
  <c r="BW1471" i="1"/>
  <c r="BX1471" i="1"/>
  <c r="BY1471" i="1"/>
  <c r="BZ1471" i="1"/>
  <c r="CA1471" i="1"/>
  <c r="CB1471" i="1"/>
  <c r="CC1471" i="1"/>
  <c r="CD1471" i="1"/>
  <c r="CE1471" i="1"/>
  <c r="CF1471" i="1"/>
  <c r="CG1471" i="1"/>
  <c r="CH1471" i="1"/>
  <c r="CI1471" i="1"/>
  <c r="CJ1471" i="1"/>
  <c r="CK1471" i="1"/>
  <c r="CL1471" i="1"/>
  <c r="CM1471" i="1"/>
  <c r="CN1471" i="1"/>
  <c r="CO1471" i="1"/>
  <c r="CP1471" i="1"/>
  <c r="CQ1471" i="1"/>
  <c r="CR1471" i="1"/>
  <c r="CS1471" i="1"/>
  <c r="CT1471" i="1"/>
  <c r="CU1471" i="1"/>
  <c r="CV1471" i="1"/>
  <c r="CW1471" i="1"/>
  <c r="CX1471" i="1"/>
  <c r="CY1471" i="1"/>
  <c r="CZ1471" i="1"/>
  <c r="DA1471" i="1"/>
  <c r="DB1471" i="1"/>
  <c r="DC1471" i="1"/>
  <c r="DD1471" i="1"/>
  <c r="DE1471" i="1"/>
  <c r="DF1471" i="1"/>
  <c r="DG1471" i="1"/>
  <c r="DH1471" i="1"/>
  <c r="DI1471" i="1"/>
  <c r="Q1472" i="1"/>
  <c r="R1472" i="1"/>
  <c r="S1472" i="1"/>
  <c r="T1472" i="1"/>
  <c r="U1472" i="1"/>
  <c r="V1472" i="1"/>
  <c r="W1472" i="1"/>
  <c r="X1472" i="1"/>
  <c r="Y1472" i="1"/>
  <c r="Z1472" i="1"/>
  <c r="AA1472" i="1"/>
  <c r="AB1472" i="1"/>
  <c r="AC1472" i="1"/>
  <c r="AD1472" i="1"/>
  <c r="AE1472" i="1"/>
  <c r="AF1472" i="1"/>
  <c r="AG1472" i="1"/>
  <c r="AH1472" i="1"/>
  <c r="AI1472" i="1"/>
  <c r="AJ1472" i="1"/>
  <c r="AK1472" i="1"/>
  <c r="AL1472" i="1"/>
  <c r="AM1472" i="1"/>
  <c r="AN1472" i="1"/>
  <c r="AO1472" i="1"/>
  <c r="AP1472" i="1"/>
  <c r="AQ1472" i="1"/>
  <c r="AR1472" i="1"/>
  <c r="AS1472" i="1"/>
  <c r="AT1472" i="1"/>
  <c r="AU1472" i="1"/>
  <c r="AV1472" i="1"/>
  <c r="AW1472" i="1"/>
  <c r="AX1472" i="1"/>
  <c r="AY1472" i="1"/>
  <c r="AZ1472" i="1"/>
  <c r="BA1472" i="1"/>
  <c r="BB1472" i="1"/>
  <c r="BC1472" i="1"/>
  <c r="BD1472" i="1"/>
  <c r="BE1472" i="1"/>
  <c r="BF1472" i="1"/>
  <c r="BG1472" i="1"/>
  <c r="BH1472" i="1"/>
  <c r="BI1472" i="1"/>
  <c r="BJ1472" i="1"/>
  <c r="BK1472" i="1"/>
  <c r="BL1472" i="1"/>
  <c r="BM1472" i="1"/>
  <c r="BN1472" i="1"/>
  <c r="BO1472" i="1"/>
  <c r="BP1472" i="1"/>
  <c r="BQ1472" i="1"/>
  <c r="BR1472" i="1"/>
  <c r="BS1472" i="1"/>
  <c r="BT1472" i="1"/>
  <c r="BU1472" i="1"/>
  <c r="BV1472" i="1"/>
  <c r="BW1472" i="1"/>
  <c r="BX1472" i="1"/>
  <c r="BY1472" i="1"/>
  <c r="BZ1472" i="1"/>
  <c r="CA1472" i="1"/>
  <c r="CB1472" i="1"/>
  <c r="CC1472" i="1"/>
  <c r="CD1472" i="1"/>
  <c r="CE1472" i="1"/>
  <c r="CF1472" i="1"/>
  <c r="CG1472" i="1"/>
  <c r="CH1472" i="1"/>
  <c r="CI1472" i="1"/>
  <c r="CJ1472" i="1"/>
  <c r="CK1472" i="1"/>
  <c r="CL1472" i="1"/>
  <c r="CM1472" i="1"/>
  <c r="CN1472" i="1"/>
  <c r="CO1472" i="1"/>
  <c r="CP1472" i="1"/>
  <c r="CQ1472" i="1"/>
  <c r="CR1472" i="1"/>
  <c r="CS1472" i="1"/>
  <c r="CT1472" i="1"/>
  <c r="CU1472" i="1"/>
  <c r="CV1472" i="1"/>
  <c r="CW1472" i="1"/>
  <c r="CX1472" i="1"/>
  <c r="CY1472" i="1"/>
  <c r="CZ1472" i="1"/>
  <c r="DA1472" i="1"/>
  <c r="DB1472" i="1"/>
  <c r="DC1472" i="1"/>
  <c r="DD1472" i="1"/>
  <c r="DE1472" i="1"/>
  <c r="DF1472" i="1"/>
  <c r="DG1472" i="1"/>
  <c r="DH1472" i="1"/>
  <c r="DI1472" i="1"/>
  <c r="Q1473" i="1"/>
  <c r="R1473" i="1"/>
  <c r="S1473" i="1"/>
  <c r="T1473" i="1"/>
  <c r="U1473" i="1"/>
  <c r="V1473" i="1"/>
  <c r="W1473" i="1"/>
  <c r="X1473" i="1"/>
  <c r="Y1473" i="1"/>
  <c r="Z1473" i="1"/>
  <c r="AA1473" i="1"/>
  <c r="AB1473" i="1"/>
  <c r="AC1473" i="1"/>
  <c r="AD1473" i="1"/>
  <c r="AE1473" i="1"/>
  <c r="AF1473" i="1"/>
  <c r="AG1473" i="1"/>
  <c r="AH1473" i="1"/>
  <c r="AI1473" i="1"/>
  <c r="AJ1473" i="1"/>
  <c r="AK1473" i="1"/>
  <c r="AL1473" i="1"/>
  <c r="AM1473" i="1"/>
  <c r="AN1473" i="1"/>
  <c r="AO1473" i="1"/>
  <c r="AP1473" i="1"/>
  <c r="AQ1473" i="1"/>
  <c r="AR1473" i="1"/>
  <c r="AS1473" i="1"/>
  <c r="AT1473" i="1"/>
  <c r="AU1473" i="1"/>
  <c r="AV1473" i="1"/>
  <c r="AW1473" i="1"/>
  <c r="AX1473" i="1"/>
  <c r="AY1473" i="1"/>
  <c r="AZ1473" i="1"/>
  <c r="BA1473" i="1"/>
  <c r="BB1473" i="1"/>
  <c r="BC1473" i="1"/>
  <c r="BD1473" i="1"/>
  <c r="BE1473" i="1"/>
  <c r="BF1473" i="1"/>
  <c r="BG1473" i="1"/>
  <c r="BH1473" i="1"/>
  <c r="BI1473" i="1"/>
  <c r="BJ1473" i="1"/>
  <c r="BK1473" i="1"/>
  <c r="BL1473" i="1"/>
  <c r="BM1473" i="1"/>
  <c r="BN1473" i="1"/>
  <c r="BO1473" i="1"/>
  <c r="BP1473" i="1"/>
  <c r="BQ1473" i="1"/>
  <c r="BR1473" i="1"/>
  <c r="BS1473" i="1"/>
  <c r="BT1473" i="1"/>
  <c r="BU1473" i="1"/>
  <c r="BV1473" i="1"/>
  <c r="BW1473" i="1"/>
  <c r="BX1473" i="1"/>
  <c r="BY1473" i="1"/>
  <c r="BZ1473" i="1"/>
  <c r="CA1473" i="1"/>
  <c r="CB1473" i="1"/>
  <c r="CC1473" i="1"/>
  <c r="CD1473" i="1"/>
  <c r="CE1473" i="1"/>
  <c r="CF1473" i="1"/>
  <c r="CG1473" i="1"/>
  <c r="CH1473" i="1"/>
  <c r="CI1473" i="1"/>
  <c r="CJ1473" i="1"/>
  <c r="CK1473" i="1"/>
  <c r="CL1473" i="1"/>
  <c r="CM1473" i="1"/>
  <c r="CN1473" i="1"/>
  <c r="CO1473" i="1"/>
  <c r="CP1473" i="1"/>
  <c r="CQ1473" i="1"/>
  <c r="CR1473" i="1"/>
  <c r="CS1473" i="1"/>
  <c r="CT1473" i="1"/>
  <c r="CU1473" i="1"/>
  <c r="CV1473" i="1"/>
  <c r="CW1473" i="1"/>
  <c r="CX1473" i="1"/>
  <c r="CY1473" i="1"/>
  <c r="CZ1473" i="1"/>
  <c r="DA1473" i="1"/>
  <c r="DB1473" i="1"/>
  <c r="DC1473" i="1"/>
  <c r="DD1473" i="1"/>
  <c r="DE1473" i="1"/>
  <c r="DF1473" i="1"/>
  <c r="DG1473" i="1"/>
  <c r="DH1473" i="1"/>
  <c r="DI1473" i="1"/>
  <c r="Q1474" i="1"/>
  <c r="R1474" i="1"/>
  <c r="S1474" i="1"/>
  <c r="T1474" i="1"/>
  <c r="U1474" i="1"/>
  <c r="V1474" i="1"/>
  <c r="W1474" i="1"/>
  <c r="X1474" i="1"/>
  <c r="Y1474" i="1"/>
  <c r="Z1474" i="1"/>
  <c r="AA1474" i="1"/>
  <c r="AB1474" i="1"/>
  <c r="AC1474" i="1"/>
  <c r="AD1474" i="1"/>
  <c r="AE1474" i="1"/>
  <c r="AF1474" i="1"/>
  <c r="AG1474" i="1"/>
  <c r="AH1474" i="1"/>
  <c r="AI1474" i="1"/>
  <c r="AJ1474" i="1"/>
  <c r="AK1474" i="1"/>
  <c r="AL1474" i="1"/>
  <c r="AM1474" i="1"/>
  <c r="AN1474" i="1"/>
  <c r="AO1474" i="1"/>
  <c r="AP1474" i="1"/>
  <c r="AQ1474" i="1"/>
  <c r="AR1474" i="1"/>
  <c r="AS1474" i="1"/>
  <c r="AT1474" i="1"/>
  <c r="AU1474" i="1"/>
  <c r="AV1474" i="1"/>
  <c r="AW1474" i="1"/>
  <c r="AX1474" i="1"/>
  <c r="AY1474" i="1"/>
  <c r="AZ1474" i="1"/>
  <c r="BA1474" i="1"/>
  <c r="BB1474" i="1"/>
  <c r="BC1474" i="1"/>
  <c r="BD1474" i="1"/>
  <c r="BE1474" i="1"/>
  <c r="BF1474" i="1"/>
  <c r="BG1474" i="1"/>
  <c r="BH1474" i="1"/>
  <c r="BI1474" i="1"/>
  <c r="BJ1474" i="1"/>
  <c r="BK1474" i="1"/>
  <c r="BL1474" i="1"/>
  <c r="BM1474" i="1"/>
  <c r="BN1474" i="1"/>
  <c r="BO1474" i="1"/>
  <c r="BP1474" i="1"/>
  <c r="BQ1474" i="1"/>
  <c r="BR1474" i="1"/>
  <c r="BS1474" i="1"/>
  <c r="BT1474" i="1"/>
  <c r="BU1474" i="1"/>
  <c r="BV1474" i="1"/>
  <c r="BW1474" i="1"/>
  <c r="BX1474" i="1"/>
  <c r="BY1474" i="1"/>
  <c r="BZ1474" i="1"/>
  <c r="CA1474" i="1"/>
  <c r="CB1474" i="1"/>
  <c r="CC1474" i="1"/>
  <c r="CD1474" i="1"/>
  <c r="CE1474" i="1"/>
  <c r="CF1474" i="1"/>
  <c r="CG1474" i="1"/>
  <c r="CH1474" i="1"/>
  <c r="CI1474" i="1"/>
  <c r="CJ1474" i="1"/>
  <c r="CK1474" i="1"/>
  <c r="CL1474" i="1"/>
  <c r="CM1474" i="1"/>
  <c r="CN1474" i="1"/>
  <c r="CO1474" i="1"/>
  <c r="CP1474" i="1"/>
  <c r="CQ1474" i="1"/>
  <c r="CR1474" i="1"/>
  <c r="CS1474" i="1"/>
  <c r="CT1474" i="1"/>
  <c r="CU1474" i="1"/>
  <c r="CV1474" i="1"/>
  <c r="CW1474" i="1"/>
  <c r="CX1474" i="1"/>
  <c r="CY1474" i="1"/>
  <c r="CZ1474" i="1"/>
  <c r="DA1474" i="1"/>
  <c r="DB1474" i="1"/>
  <c r="DC1474" i="1"/>
  <c r="DD1474" i="1"/>
  <c r="DE1474" i="1"/>
  <c r="DF1474" i="1"/>
  <c r="DG1474" i="1"/>
  <c r="DH1474" i="1"/>
  <c r="DI1474" i="1"/>
  <c r="Q1475" i="1"/>
  <c r="R1475" i="1"/>
  <c r="S1475" i="1"/>
  <c r="T1475" i="1"/>
  <c r="U1475" i="1"/>
  <c r="V1475" i="1"/>
  <c r="W1475" i="1"/>
  <c r="X1475" i="1"/>
  <c r="Y1475" i="1"/>
  <c r="Z1475" i="1"/>
  <c r="AA1475" i="1"/>
  <c r="AB1475" i="1"/>
  <c r="AC1475" i="1"/>
  <c r="AD1475" i="1"/>
  <c r="AE1475" i="1"/>
  <c r="AF1475" i="1"/>
  <c r="AG1475" i="1"/>
  <c r="AH1475" i="1"/>
  <c r="AI1475" i="1"/>
  <c r="AJ1475" i="1"/>
  <c r="AK1475" i="1"/>
  <c r="AL1475" i="1"/>
  <c r="AM1475" i="1"/>
  <c r="AN1475" i="1"/>
  <c r="AO1475" i="1"/>
  <c r="AP1475" i="1"/>
  <c r="AQ1475" i="1"/>
  <c r="AR1475" i="1"/>
  <c r="AS1475" i="1"/>
  <c r="AT1475" i="1"/>
  <c r="AU1475" i="1"/>
  <c r="AV1475" i="1"/>
  <c r="AW1475" i="1"/>
  <c r="AX1475" i="1"/>
  <c r="AY1475" i="1"/>
  <c r="AZ1475" i="1"/>
  <c r="BA1475" i="1"/>
  <c r="BB1475" i="1"/>
  <c r="BC1475" i="1"/>
  <c r="BD1475" i="1"/>
  <c r="BE1475" i="1"/>
  <c r="BF1475" i="1"/>
  <c r="BG1475" i="1"/>
  <c r="BH1475" i="1"/>
  <c r="BI1475" i="1"/>
  <c r="BJ1475" i="1"/>
  <c r="BK1475" i="1"/>
  <c r="BL1475" i="1"/>
  <c r="BM1475" i="1"/>
  <c r="BN1475" i="1"/>
  <c r="BO1475" i="1"/>
  <c r="BP1475" i="1"/>
  <c r="BQ1475" i="1"/>
  <c r="BR1475" i="1"/>
  <c r="BS1475" i="1"/>
  <c r="BT1475" i="1"/>
  <c r="BU1475" i="1"/>
  <c r="BV1475" i="1"/>
  <c r="BW1475" i="1"/>
  <c r="BX1475" i="1"/>
  <c r="BY1475" i="1"/>
  <c r="BZ1475" i="1"/>
  <c r="CA1475" i="1"/>
  <c r="CB1475" i="1"/>
  <c r="CC1475" i="1"/>
  <c r="CD1475" i="1"/>
  <c r="CE1475" i="1"/>
  <c r="CF1475" i="1"/>
  <c r="CG1475" i="1"/>
  <c r="CH1475" i="1"/>
  <c r="CI1475" i="1"/>
  <c r="CJ1475" i="1"/>
  <c r="CK1475" i="1"/>
  <c r="CL1475" i="1"/>
  <c r="CM1475" i="1"/>
  <c r="CN1475" i="1"/>
  <c r="CO1475" i="1"/>
  <c r="CP1475" i="1"/>
  <c r="CQ1475" i="1"/>
  <c r="CR1475" i="1"/>
  <c r="CS1475" i="1"/>
  <c r="CT1475" i="1"/>
  <c r="CU1475" i="1"/>
  <c r="CV1475" i="1"/>
  <c r="CW1475" i="1"/>
  <c r="CX1475" i="1"/>
  <c r="CY1475" i="1"/>
  <c r="CZ1475" i="1"/>
  <c r="DA1475" i="1"/>
  <c r="DB1475" i="1"/>
  <c r="DC1475" i="1"/>
  <c r="DD1475" i="1"/>
  <c r="DE1475" i="1"/>
  <c r="DF1475" i="1"/>
  <c r="DG1475" i="1"/>
  <c r="DH1475" i="1"/>
  <c r="DI1475" i="1"/>
  <c r="Q1476" i="1"/>
  <c r="R1476" i="1"/>
  <c r="S1476" i="1"/>
  <c r="T1476" i="1"/>
  <c r="U1476" i="1"/>
  <c r="V1476" i="1"/>
  <c r="W1476" i="1"/>
  <c r="X1476" i="1"/>
  <c r="Y1476" i="1"/>
  <c r="Z1476" i="1"/>
  <c r="AA1476" i="1"/>
  <c r="AB1476" i="1"/>
  <c r="AC1476" i="1"/>
  <c r="AD1476" i="1"/>
  <c r="AE1476" i="1"/>
  <c r="AF1476" i="1"/>
  <c r="AG1476" i="1"/>
  <c r="AH1476" i="1"/>
  <c r="AI1476" i="1"/>
  <c r="AJ1476" i="1"/>
  <c r="AK1476" i="1"/>
  <c r="AL1476" i="1"/>
  <c r="AM1476" i="1"/>
  <c r="AN1476" i="1"/>
  <c r="AO1476" i="1"/>
  <c r="AP1476" i="1"/>
  <c r="AQ1476" i="1"/>
  <c r="AR1476" i="1"/>
  <c r="AS1476" i="1"/>
  <c r="AT1476" i="1"/>
  <c r="AU1476" i="1"/>
  <c r="AV1476" i="1"/>
  <c r="AW1476" i="1"/>
  <c r="AX1476" i="1"/>
  <c r="AY1476" i="1"/>
  <c r="AZ1476" i="1"/>
  <c r="BA1476" i="1"/>
  <c r="BB1476" i="1"/>
  <c r="BC1476" i="1"/>
  <c r="BD1476" i="1"/>
  <c r="BE1476" i="1"/>
  <c r="BF1476" i="1"/>
  <c r="BG1476" i="1"/>
  <c r="BH1476" i="1"/>
  <c r="BI1476" i="1"/>
  <c r="BJ1476" i="1"/>
  <c r="BK1476" i="1"/>
  <c r="BL1476" i="1"/>
  <c r="BM1476" i="1"/>
  <c r="BN1476" i="1"/>
  <c r="BO1476" i="1"/>
  <c r="BP1476" i="1"/>
  <c r="BQ1476" i="1"/>
  <c r="BR1476" i="1"/>
  <c r="BS1476" i="1"/>
  <c r="BT1476" i="1"/>
  <c r="BU1476" i="1"/>
  <c r="BV1476" i="1"/>
  <c r="BW1476" i="1"/>
  <c r="BX1476" i="1"/>
  <c r="BY1476" i="1"/>
  <c r="BZ1476" i="1"/>
  <c r="CA1476" i="1"/>
  <c r="CB1476" i="1"/>
  <c r="CC1476" i="1"/>
  <c r="CD1476" i="1"/>
  <c r="CE1476" i="1"/>
  <c r="CF1476" i="1"/>
  <c r="CG1476" i="1"/>
  <c r="CH1476" i="1"/>
  <c r="CI1476" i="1"/>
  <c r="CJ1476" i="1"/>
  <c r="CK1476" i="1"/>
  <c r="CL1476" i="1"/>
  <c r="CM1476" i="1"/>
  <c r="CN1476" i="1"/>
  <c r="CO1476" i="1"/>
  <c r="CP1476" i="1"/>
  <c r="CQ1476" i="1"/>
  <c r="CR1476" i="1"/>
  <c r="CS1476" i="1"/>
  <c r="CT1476" i="1"/>
  <c r="CU1476" i="1"/>
  <c r="CV1476" i="1"/>
  <c r="CW1476" i="1"/>
  <c r="CX1476" i="1"/>
  <c r="CY1476" i="1"/>
  <c r="CZ1476" i="1"/>
  <c r="DA1476" i="1"/>
  <c r="DB1476" i="1"/>
  <c r="DC1476" i="1"/>
  <c r="DD1476" i="1"/>
  <c r="DE1476" i="1"/>
  <c r="DF1476" i="1"/>
  <c r="DG1476" i="1"/>
  <c r="DH1476" i="1"/>
  <c r="DI1476" i="1"/>
  <c r="Q1477" i="1"/>
  <c r="R1477" i="1"/>
  <c r="S1477" i="1"/>
  <c r="T1477" i="1"/>
  <c r="U1477" i="1"/>
  <c r="V1477" i="1"/>
  <c r="W1477" i="1"/>
  <c r="X1477" i="1"/>
  <c r="Y1477" i="1"/>
  <c r="Z1477" i="1"/>
  <c r="AA1477" i="1"/>
  <c r="AB1477" i="1"/>
  <c r="AC1477" i="1"/>
  <c r="AD1477" i="1"/>
  <c r="AE1477" i="1"/>
  <c r="AF1477" i="1"/>
  <c r="AG1477" i="1"/>
  <c r="AH1477" i="1"/>
  <c r="AI1477" i="1"/>
  <c r="AJ1477" i="1"/>
  <c r="AK1477" i="1"/>
  <c r="AL1477" i="1"/>
  <c r="AM1477" i="1"/>
  <c r="AN1477" i="1"/>
  <c r="AO1477" i="1"/>
  <c r="AP1477" i="1"/>
  <c r="AQ1477" i="1"/>
  <c r="AR1477" i="1"/>
  <c r="AS1477" i="1"/>
  <c r="AT1477" i="1"/>
  <c r="AU1477" i="1"/>
  <c r="AV1477" i="1"/>
  <c r="AW1477" i="1"/>
  <c r="AX1477" i="1"/>
  <c r="AY1477" i="1"/>
  <c r="AZ1477" i="1"/>
  <c r="BA1477" i="1"/>
  <c r="BB1477" i="1"/>
  <c r="BC1477" i="1"/>
  <c r="BD1477" i="1"/>
  <c r="BE1477" i="1"/>
  <c r="BF1477" i="1"/>
  <c r="BG1477" i="1"/>
  <c r="BH1477" i="1"/>
  <c r="BI1477" i="1"/>
  <c r="BJ1477" i="1"/>
  <c r="BK1477" i="1"/>
  <c r="BL1477" i="1"/>
  <c r="BM1477" i="1"/>
  <c r="BN1477" i="1"/>
  <c r="BO1477" i="1"/>
  <c r="BP1477" i="1"/>
  <c r="BQ1477" i="1"/>
  <c r="BR1477" i="1"/>
  <c r="BS1477" i="1"/>
  <c r="BT1477" i="1"/>
  <c r="BU1477" i="1"/>
  <c r="BV1477" i="1"/>
  <c r="BW1477" i="1"/>
  <c r="BX1477" i="1"/>
  <c r="BY1477" i="1"/>
  <c r="BZ1477" i="1"/>
  <c r="CA1477" i="1"/>
  <c r="CB1477" i="1"/>
  <c r="CC1477" i="1"/>
  <c r="CD1477" i="1"/>
  <c r="CE1477" i="1"/>
  <c r="CF1477" i="1"/>
  <c r="CG1477" i="1"/>
  <c r="CH1477" i="1"/>
  <c r="CI1477" i="1"/>
  <c r="CJ1477" i="1"/>
  <c r="CK1477" i="1"/>
  <c r="CL1477" i="1"/>
  <c r="CM1477" i="1"/>
  <c r="CN1477" i="1"/>
  <c r="CO1477" i="1"/>
  <c r="CP1477" i="1"/>
  <c r="CQ1477" i="1"/>
  <c r="CR1477" i="1"/>
  <c r="CS1477" i="1"/>
  <c r="CT1477" i="1"/>
  <c r="CU1477" i="1"/>
  <c r="CV1477" i="1"/>
  <c r="CW1477" i="1"/>
  <c r="CX1477" i="1"/>
  <c r="CY1477" i="1"/>
  <c r="CZ1477" i="1"/>
  <c r="DA1477" i="1"/>
  <c r="DB1477" i="1"/>
  <c r="DC1477" i="1"/>
  <c r="DD1477" i="1"/>
  <c r="DE1477" i="1"/>
  <c r="DF1477" i="1"/>
  <c r="DG1477" i="1"/>
  <c r="DH1477" i="1"/>
  <c r="DI1477" i="1"/>
  <c r="Q1478" i="1"/>
  <c r="R1478" i="1"/>
  <c r="S1478" i="1"/>
  <c r="T1478" i="1"/>
  <c r="U1478" i="1"/>
  <c r="V1478" i="1"/>
  <c r="W1478" i="1"/>
  <c r="X1478" i="1"/>
  <c r="Y1478" i="1"/>
  <c r="Z1478" i="1"/>
  <c r="AA1478" i="1"/>
  <c r="AB1478" i="1"/>
  <c r="AC1478" i="1"/>
  <c r="AD1478" i="1"/>
  <c r="AE1478" i="1"/>
  <c r="AF1478" i="1"/>
  <c r="AG1478" i="1"/>
  <c r="AH1478" i="1"/>
  <c r="AI1478" i="1"/>
  <c r="AJ1478" i="1"/>
  <c r="AK1478" i="1"/>
  <c r="AL1478" i="1"/>
  <c r="AM1478" i="1"/>
  <c r="AN1478" i="1"/>
  <c r="AO1478" i="1"/>
  <c r="AP1478" i="1"/>
  <c r="AQ1478" i="1"/>
  <c r="AR1478" i="1"/>
  <c r="AS1478" i="1"/>
  <c r="AT1478" i="1"/>
  <c r="AU1478" i="1"/>
  <c r="AV1478" i="1"/>
  <c r="AW1478" i="1"/>
  <c r="AX1478" i="1"/>
  <c r="AY1478" i="1"/>
  <c r="AZ1478" i="1"/>
  <c r="BA1478" i="1"/>
  <c r="BB1478" i="1"/>
  <c r="BC1478" i="1"/>
  <c r="BD1478" i="1"/>
  <c r="BE1478" i="1"/>
  <c r="BF1478" i="1"/>
  <c r="BG1478" i="1"/>
  <c r="BH1478" i="1"/>
  <c r="BI1478" i="1"/>
  <c r="BJ1478" i="1"/>
  <c r="BK1478" i="1"/>
  <c r="BL1478" i="1"/>
  <c r="BM1478" i="1"/>
  <c r="BN1478" i="1"/>
  <c r="BO1478" i="1"/>
  <c r="BP1478" i="1"/>
  <c r="BQ1478" i="1"/>
  <c r="BR1478" i="1"/>
  <c r="BS1478" i="1"/>
  <c r="BT1478" i="1"/>
  <c r="BU1478" i="1"/>
  <c r="BV1478" i="1"/>
  <c r="BW1478" i="1"/>
  <c r="BX1478" i="1"/>
  <c r="BY1478" i="1"/>
  <c r="BZ1478" i="1"/>
  <c r="CA1478" i="1"/>
  <c r="CB1478" i="1"/>
  <c r="CC1478" i="1"/>
  <c r="CD1478" i="1"/>
  <c r="CE1478" i="1"/>
  <c r="CF1478" i="1"/>
  <c r="CG1478" i="1"/>
  <c r="CH1478" i="1"/>
  <c r="CI1478" i="1"/>
  <c r="CJ1478" i="1"/>
  <c r="CK1478" i="1"/>
  <c r="CL1478" i="1"/>
  <c r="CM1478" i="1"/>
  <c r="CN1478" i="1"/>
  <c r="CO1478" i="1"/>
  <c r="CP1478" i="1"/>
  <c r="CQ1478" i="1"/>
  <c r="CR1478" i="1"/>
  <c r="CS1478" i="1"/>
  <c r="CT1478" i="1"/>
  <c r="CU1478" i="1"/>
  <c r="CV1478" i="1"/>
  <c r="CW1478" i="1"/>
  <c r="CX1478" i="1"/>
  <c r="CY1478" i="1"/>
  <c r="CZ1478" i="1"/>
  <c r="DA1478" i="1"/>
  <c r="DB1478" i="1"/>
  <c r="DC1478" i="1"/>
  <c r="DD1478" i="1"/>
  <c r="DE1478" i="1"/>
  <c r="DF1478" i="1"/>
  <c r="DG1478" i="1"/>
  <c r="DH1478" i="1"/>
  <c r="DI1478" i="1"/>
  <c r="Q1479" i="1"/>
  <c r="R1479" i="1"/>
  <c r="S1479" i="1"/>
  <c r="T1479" i="1"/>
  <c r="U1479" i="1"/>
  <c r="V1479" i="1"/>
  <c r="W1479" i="1"/>
  <c r="X1479" i="1"/>
  <c r="Y1479" i="1"/>
  <c r="Z1479" i="1"/>
  <c r="AA1479" i="1"/>
  <c r="AB1479" i="1"/>
  <c r="AC1479" i="1"/>
  <c r="AD1479" i="1"/>
  <c r="AE1479" i="1"/>
  <c r="AF1479" i="1"/>
  <c r="AG1479" i="1"/>
  <c r="AH1479" i="1"/>
  <c r="AI1479" i="1"/>
  <c r="AJ1479" i="1"/>
  <c r="AK1479" i="1"/>
  <c r="AL1479" i="1"/>
  <c r="AM1479" i="1"/>
  <c r="AN1479" i="1"/>
  <c r="AO1479" i="1"/>
  <c r="AP1479" i="1"/>
  <c r="AQ1479" i="1"/>
  <c r="AR1479" i="1"/>
  <c r="AS1479" i="1"/>
  <c r="AT1479" i="1"/>
  <c r="AU1479" i="1"/>
  <c r="AV1479" i="1"/>
  <c r="AW1479" i="1"/>
  <c r="AX1479" i="1"/>
  <c r="AY1479" i="1"/>
  <c r="AZ1479" i="1"/>
  <c r="BA1479" i="1"/>
  <c r="BB1479" i="1"/>
  <c r="BC1479" i="1"/>
  <c r="BD1479" i="1"/>
  <c r="BE1479" i="1"/>
  <c r="BF1479" i="1"/>
  <c r="BG1479" i="1"/>
  <c r="BH1479" i="1"/>
  <c r="BI1479" i="1"/>
  <c r="BJ1479" i="1"/>
  <c r="BK1479" i="1"/>
  <c r="BL1479" i="1"/>
  <c r="BM1479" i="1"/>
  <c r="BN1479" i="1"/>
  <c r="BO1479" i="1"/>
  <c r="BP1479" i="1"/>
  <c r="BQ1479" i="1"/>
  <c r="BR1479" i="1"/>
  <c r="BS1479" i="1"/>
  <c r="BT1479" i="1"/>
  <c r="BU1479" i="1"/>
  <c r="BV1479" i="1"/>
  <c r="BW1479" i="1"/>
  <c r="BX1479" i="1"/>
  <c r="BY1479" i="1"/>
  <c r="BZ1479" i="1"/>
  <c r="CA1479" i="1"/>
  <c r="CB1479" i="1"/>
  <c r="CC1479" i="1"/>
  <c r="CD1479" i="1"/>
  <c r="CE1479" i="1"/>
  <c r="CF1479" i="1"/>
  <c r="CG1479" i="1"/>
  <c r="CH1479" i="1"/>
  <c r="CI1479" i="1"/>
  <c r="CJ1479" i="1"/>
  <c r="CK1479" i="1"/>
  <c r="CL1479" i="1"/>
  <c r="CM1479" i="1"/>
  <c r="CN1479" i="1"/>
  <c r="CO1479" i="1"/>
  <c r="CP1479" i="1"/>
  <c r="CQ1479" i="1"/>
  <c r="CR1479" i="1"/>
  <c r="CS1479" i="1"/>
  <c r="CT1479" i="1"/>
  <c r="CU1479" i="1"/>
  <c r="CV1479" i="1"/>
  <c r="CW1479" i="1"/>
  <c r="CX1479" i="1"/>
  <c r="CY1479" i="1"/>
  <c r="CZ1479" i="1"/>
  <c r="DA1479" i="1"/>
  <c r="DB1479" i="1"/>
  <c r="DC1479" i="1"/>
  <c r="DD1479" i="1"/>
  <c r="DE1479" i="1"/>
  <c r="DF1479" i="1"/>
  <c r="DG1479" i="1"/>
  <c r="DH1479" i="1"/>
  <c r="DI1479" i="1"/>
  <c r="Q1480" i="1"/>
  <c r="R1480" i="1"/>
  <c r="S1480" i="1"/>
  <c r="T1480" i="1"/>
  <c r="U1480" i="1"/>
  <c r="V1480" i="1"/>
  <c r="W1480" i="1"/>
  <c r="X1480" i="1"/>
  <c r="Y1480" i="1"/>
  <c r="Z1480" i="1"/>
  <c r="AA1480" i="1"/>
  <c r="AB1480" i="1"/>
  <c r="AC1480" i="1"/>
  <c r="AD1480" i="1"/>
  <c r="AE1480" i="1"/>
  <c r="AF1480" i="1"/>
  <c r="AG1480" i="1"/>
  <c r="AH1480" i="1"/>
  <c r="AI1480" i="1"/>
  <c r="AJ1480" i="1"/>
  <c r="AK1480" i="1"/>
  <c r="AL1480" i="1"/>
  <c r="AM1480" i="1"/>
  <c r="AN1480" i="1"/>
  <c r="AO1480" i="1"/>
  <c r="AP1480" i="1"/>
  <c r="AQ1480" i="1"/>
  <c r="AR1480" i="1"/>
  <c r="AS1480" i="1"/>
  <c r="AT1480" i="1"/>
  <c r="AU1480" i="1"/>
  <c r="AV1480" i="1"/>
  <c r="AW1480" i="1"/>
  <c r="AX1480" i="1"/>
  <c r="AY1480" i="1"/>
  <c r="AZ1480" i="1"/>
  <c r="BA1480" i="1"/>
  <c r="BB1480" i="1"/>
  <c r="BC1480" i="1"/>
  <c r="BD1480" i="1"/>
  <c r="BE1480" i="1"/>
  <c r="BF1480" i="1"/>
  <c r="BG1480" i="1"/>
  <c r="BH1480" i="1"/>
  <c r="BI1480" i="1"/>
  <c r="BJ1480" i="1"/>
  <c r="BK1480" i="1"/>
  <c r="BL1480" i="1"/>
  <c r="BM1480" i="1"/>
  <c r="BN1480" i="1"/>
  <c r="BO1480" i="1"/>
  <c r="BP1480" i="1"/>
  <c r="BQ1480" i="1"/>
  <c r="BR1480" i="1"/>
  <c r="BS1480" i="1"/>
  <c r="BT1480" i="1"/>
  <c r="BU1480" i="1"/>
  <c r="BV1480" i="1"/>
  <c r="BW1480" i="1"/>
  <c r="BX1480" i="1"/>
  <c r="BY1480" i="1"/>
  <c r="BZ1480" i="1"/>
  <c r="CA1480" i="1"/>
  <c r="CB1480" i="1"/>
  <c r="CC1480" i="1"/>
  <c r="CD1480" i="1"/>
  <c r="CE1480" i="1"/>
  <c r="CF1480" i="1"/>
  <c r="CG1480" i="1"/>
  <c r="CH1480" i="1"/>
  <c r="CI1480" i="1"/>
  <c r="CJ1480" i="1"/>
  <c r="CK1480" i="1"/>
  <c r="CL1480" i="1"/>
  <c r="CM1480" i="1"/>
  <c r="CN1480" i="1"/>
  <c r="CO1480" i="1"/>
  <c r="CP1480" i="1"/>
  <c r="CQ1480" i="1"/>
  <c r="CR1480" i="1"/>
  <c r="CS1480" i="1"/>
  <c r="CT1480" i="1"/>
  <c r="CU1480" i="1"/>
  <c r="CV1480" i="1"/>
  <c r="CW1480" i="1"/>
  <c r="CX1480" i="1"/>
  <c r="CY1480" i="1"/>
  <c r="CZ1480" i="1"/>
  <c r="DA1480" i="1"/>
  <c r="DB1480" i="1"/>
  <c r="DC1480" i="1"/>
  <c r="DD1480" i="1"/>
  <c r="DE1480" i="1"/>
  <c r="DF1480" i="1"/>
  <c r="DG1480" i="1"/>
  <c r="DH1480" i="1"/>
  <c r="DI1480" i="1"/>
  <c r="Q1481" i="1"/>
  <c r="R1481" i="1"/>
  <c r="S1481" i="1"/>
  <c r="T1481" i="1"/>
  <c r="U1481" i="1"/>
  <c r="V1481" i="1"/>
  <c r="W1481" i="1"/>
  <c r="X1481" i="1"/>
  <c r="Y1481" i="1"/>
  <c r="Z1481" i="1"/>
  <c r="AA1481" i="1"/>
  <c r="AB1481" i="1"/>
  <c r="AC1481" i="1"/>
  <c r="AD1481" i="1"/>
  <c r="AE1481" i="1"/>
  <c r="AF1481" i="1"/>
  <c r="AG1481" i="1"/>
  <c r="AH1481" i="1"/>
  <c r="AI1481" i="1"/>
  <c r="AJ1481" i="1"/>
  <c r="AK1481" i="1"/>
  <c r="AL1481" i="1"/>
  <c r="AM1481" i="1"/>
  <c r="AN1481" i="1"/>
  <c r="AO1481" i="1"/>
  <c r="AP1481" i="1"/>
  <c r="AQ1481" i="1"/>
  <c r="AR1481" i="1"/>
  <c r="AS1481" i="1"/>
  <c r="AT1481" i="1"/>
  <c r="AU1481" i="1"/>
  <c r="AV1481" i="1"/>
  <c r="AW1481" i="1"/>
  <c r="AX1481" i="1"/>
  <c r="AY1481" i="1"/>
  <c r="AZ1481" i="1"/>
  <c r="BA1481" i="1"/>
  <c r="BB1481" i="1"/>
  <c r="BC1481" i="1"/>
  <c r="BD1481" i="1"/>
  <c r="BE1481" i="1"/>
  <c r="BF1481" i="1"/>
  <c r="BG1481" i="1"/>
  <c r="BH1481" i="1"/>
  <c r="BI1481" i="1"/>
  <c r="BJ1481" i="1"/>
  <c r="BK1481" i="1"/>
  <c r="BL1481" i="1"/>
  <c r="BM1481" i="1"/>
  <c r="BN1481" i="1"/>
  <c r="BO1481" i="1"/>
  <c r="BP1481" i="1"/>
  <c r="BQ1481" i="1"/>
  <c r="BR1481" i="1"/>
  <c r="BS1481" i="1"/>
  <c r="BT1481" i="1"/>
  <c r="BU1481" i="1"/>
  <c r="BV1481" i="1"/>
  <c r="BW1481" i="1"/>
  <c r="BX1481" i="1"/>
  <c r="BY1481" i="1"/>
  <c r="BZ1481" i="1"/>
  <c r="CA1481" i="1"/>
  <c r="CB1481" i="1"/>
  <c r="CC1481" i="1"/>
  <c r="CD1481" i="1"/>
  <c r="CE1481" i="1"/>
  <c r="CF1481" i="1"/>
  <c r="CG1481" i="1"/>
  <c r="CH1481" i="1"/>
  <c r="CI1481" i="1"/>
  <c r="CJ1481" i="1"/>
  <c r="CK1481" i="1"/>
  <c r="CL1481" i="1"/>
  <c r="CM1481" i="1"/>
  <c r="CN1481" i="1"/>
  <c r="CO1481" i="1"/>
  <c r="CP1481" i="1"/>
  <c r="CQ1481" i="1"/>
  <c r="CR1481" i="1"/>
  <c r="CS1481" i="1"/>
  <c r="CT1481" i="1"/>
  <c r="CU1481" i="1"/>
  <c r="CV1481" i="1"/>
  <c r="CW1481" i="1"/>
  <c r="CX1481" i="1"/>
  <c r="CY1481" i="1"/>
  <c r="CZ1481" i="1"/>
  <c r="DA1481" i="1"/>
  <c r="DB1481" i="1"/>
  <c r="DC1481" i="1"/>
  <c r="DD1481" i="1"/>
  <c r="DE1481" i="1"/>
  <c r="DF1481" i="1"/>
  <c r="DG1481" i="1"/>
  <c r="DH1481" i="1"/>
  <c r="DI1481" i="1"/>
  <c r="Q1482" i="1"/>
  <c r="R1482" i="1"/>
  <c r="S1482" i="1"/>
  <c r="T1482" i="1"/>
  <c r="U1482" i="1"/>
  <c r="V1482" i="1"/>
  <c r="W1482" i="1"/>
  <c r="X1482" i="1"/>
  <c r="Y1482" i="1"/>
  <c r="Z1482" i="1"/>
  <c r="AA1482" i="1"/>
  <c r="AB1482" i="1"/>
  <c r="AC1482" i="1"/>
  <c r="AD1482" i="1"/>
  <c r="AE1482" i="1"/>
  <c r="AF1482" i="1"/>
  <c r="AG1482" i="1"/>
  <c r="AH1482" i="1"/>
  <c r="AI1482" i="1"/>
  <c r="AJ1482" i="1"/>
  <c r="AK1482" i="1"/>
  <c r="AL1482" i="1"/>
  <c r="AM1482" i="1"/>
  <c r="AN1482" i="1"/>
  <c r="AO1482" i="1"/>
  <c r="AP1482" i="1"/>
  <c r="AQ1482" i="1"/>
  <c r="AR1482" i="1"/>
  <c r="AS1482" i="1"/>
  <c r="AT1482" i="1"/>
  <c r="AU1482" i="1"/>
  <c r="AV1482" i="1"/>
  <c r="AW1482" i="1"/>
  <c r="AX1482" i="1"/>
  <c r="AY1482" i="1"/>
  <c r="AZ1482" i="1"/>
  <c r="BA1482" i="1"/>
  <c r="BB1482" i="1"/>
  <c r="BC1482" i="1"/>
  <c r="BD1482" i="1"/>
  <c r="BE1482" i="1"/>
  <c r="BF1482" i="1"/>
  <c r="BG1482" i="1"/>
  <c r="BH1482" i="1"/>
  <c r="BI1482" i="1"/>
  <c r="BJ1482" i="1"/>
  <c r="BK1482" i="1"/>
  <c r="BL1482" i="1"/>
  <c r="BM1482" i="1"/>
  <c r="BN1482" i="1"/>
  <c r="BO1482" i="1"/>
  <c r="BP1482" i="1"/>
  <c r="BQ1482" i="1"/>
  <c r="BR1482" i="1"/>
  <c r="BS1482" i="1"/>
  <c r="BT1482" i="1"/>
  <c r="BU1482" i="1"/>
  <c r="BV1482" i="1"/>
  <c r="BW1482" i="1"/>
  <c r="BX1482" i="1"/>
  <c r="BY1482" i="1"/>
  <c r="BZ1482" i="1"/>
  <c r="CA1482" i="1"/>
  <c r="CB1482" i="1"/>
  <c r="CC1482" i="1"/>
  <c r="CD1482" i="1"/>
  <c r="CE1482" i="1"/>
  <c r="CF1482" i="1"/>
  <c r="CG1482" i="1"/>
  <c r="CH1482" i="1"/>
  <c r="CI1482" i="1"/>
  <c r="CJ1482" i="1"/>
  <c r="CK1482" i="1"/>
  <c r="CL1482" i="1"/>
  <c r="CM1482" i="1"/>
  <c r="CN1482" i="1"/>
  <c r="CO1482" i="1"/>
  <c r="CP1482" i="1"/>
  <c r="CQ1482" i="1"/>
  <c r="CR1482" i="1"/>
  <c r="CS1482" i="1"/>
  <c r="CT1482" i="1"/>
  <c r="CU1482" i="1"/>
  <c r="CV1482" i="1"/>
  <c r="CW1482" i="1"/>
  <c r="CX1482" i="1"/>
  <c r="CY1482" i="1"/>
  <c r="CZ1482" i="1"/>
  <c r="DA1482" i="1"/>
  <c r="DB1482" i="1"/>
  <c r="DC1482" i="1"/>
  <c r="DD1482" i="1"/>
  <c r="DE1482" i="1"/>
  <c r="DF1482" i="1"/>
  <c r="DG1482" i="1"/>
  <c r="DH1482" i="1"/>
  <c r="DI1482" i="1"/>
  <c r="Q1483" i="1"/>
  <c r="R1483" i="1"/>
  <c r="S1483" i="1"/>
  <c r="T1483" i="1"/>
  <c r="U1483" i="1"/>
  <c r="V1483" i="1"/>
  <c r="W1483" i="1"/>
  <c r="X1483" i="1"/>
  <c r="Y1483" i="1"/>
  <c r="Z1483" i="1"/>
  <c r="AA1483" i="1"/>
  <c r="AB1483" i="1"/>
  <c r="AC1483" i="1"/>
  <c r="AD1483" i="1"/>
  <c r="AE1483" i="1"/>
  <c r="AF1483" i="1"/>
  <c r="AG1483" i="1"/>
  <c r="AH1483" i="1"/>
  <c r="AI1483" i="1"/>
  <c r="AJ1483" i="1"/>
  <c r="AK1483" i="1"/>
  <c r="AL1483" i="1"/>
  <c r="AM1483" i="1"/>
  <c r="AN1483" i="1"/>
  <c r="AO1483" i="1"/>
  <c r="AP1483" i="1"/>
  <c r="AQ1483" i="1"/>
  <c r="AR1483" i="1"/>
  <c r="AS1483" i="1"/>
  <c r="AT1483" i="1"/>
  <c r="AU1483" i="1"/>
  <c r="AV1483" i="1"/>
  <c r="AW1483" i="1"/>
  <c r="AX1483" i="1"/>
  <c r="AY1483" i="1"/>
  <c r="AZ1483" i="1"/>
  <c r="BA1483" i="1"/>
  <c r="BB1483" i="1"/>
  <c r="BC1483" i="1"/>
  <c r="BD1483" i="1"/>
  <c r="BE1483" i="1"/>
  <c r="BF1483" i="1"/>
  <c r="BG1483" i="1"/>
  <c r="BH1483" i="1"/>
  <c r="BI1483" i="1"/>
  <c r="BJ1483" i="1"/>
  <c r="BK1483" i="1"/>
  <c r="BL1483" i="1"/>
  <c r="BM1483" i="1"/>
  <c r="BN1483" i="1"/>
  <c r="BO1483" i="1"/>
  <c r="BP1483" i="1"/>
  <c r="BQ1483" i="1"/>
  <c r="BR1483" i="1"/>
  <c r="BS1483" i="1"/>
  <c r="BT1483" i="1"/>
  <c r="BU1483" i="1"/>
  <c r="BV1483" i="1"/>
  <c r="BW1483" i="1"/>
  <c r="BX1483" i="1"/>
  <c r="BY1483" i="1"/>
  <c r="BZ1483" i="1"/>
  <c r="CA1483" i="1"/>
  <c r="CB1483" i="1"/>
  <c r="CC1483" i="1"/>
  <c r="CD1483" i="1"/>
  <c r="CE1483" i="1"/>
  <c r="CF1483" i="1"/>
  <c r="CG1483" i="1"/>
  <c r="CH1483" i="1"/>
  <c r="CI1483" i="1"/>
  <c r="CJ1483" i="1"/>
  <c r="CK1483" i="1"/>
  <c r="CL1483" i="1"/>
  <c r="CM1483" i="1"/>
  <c r="CN1483" i="1"/>
  <c r="CO1483" i="1"/>
  <c r="CP1483" i="1"/>
  <c r="CQ1483" i="1"/>
  <c r="CR1483" i="1"/>
  <c r="CS1483" i="1"/>
  <c r="CT1483" i="1"/>
  <c r="CU1483" i="1"/>
  <c r="CV1483" i="1"/>
  <c r="CW1483" i="1"/>
  <c r="CX1483" i="1"/>
  <c r="CY1483" i="1"/>
  <c r="CZ1483" i="1"/>
  <c r="DA1483" i="1"/>
  <c r="DB1483" i="1"/>
  <c r="DC1483" i="1"/>
  <c r="DD1483" i="1"/>
  <c r="DE1483" i="1"/>
  <c r="DF1483" i="1"/>
  <c r="DG1483" i="1"/>
  <c r="DH1483" i="1"/>
  <c r="DI1483" i="1"/>
  <c r="Q1484" i="1"/>
  <c r="R1484" i="1"/>
  <c r="S1484" i="1"/>
  <c r="T1484" i="1"/>
  <c r="U1484" i="1"/>
  <c r="V1484" i="1"/>
  <c r="W1484" i="1"/>
  <c r="X1484" i="1"/>
  <c r="Y1484" i="1"/>
  <c r="Z1484" i="1"/>
  <c r="AA1484" i="1"/>
  <c r="AB1484" i="1"/>
  <c r="AC1484" i="1"/>
  <c r="AD1484" i="1"/>
  <c r="AE1484" i="1"/>
  <c r="AF1484" i="1"/>
  <c r="AG1484" i="1"/>
  <c r="AH1484" i="1"/>
  <c r="AI1484" i="1"/>
  <c r="AJ1484" i="1"/>
  <c r="AK1484" i="1"/>
  <c r="AL1484" i="1"/>
  <c r="AM1484" i="1"/>
  <c r="AN1484" i="1"/>
  <c r="AO1484" i="1"/>
  <c r="AP1484" i="1"/>
  <c r="AQ1484" i="1"/>
  <c r="AR1484" i="1"/>
  <c r="AS1484" i="1"/>
  <c r="AT1484" i="1"/>
  <c r="AU1484" i="1"/>
  <c r="AV1484" i="1"/>
  <c r="AW1484" i="1"/>
  <c r="AX1484" i="1"/>
  <c r="AY1484" i="1"/>
  <c r="AZ1484" i="1"/>
  <c r="BA1484" i="1"/>
  <c r="BB1484" i="1"/>
  <c r="BC1484" i="1"/>
  <c r="BD1484" i="1"/>
  <c r="BE1484" i="1"/>
  <c r="BF1484" i="1"/>
  <c r="BG1484" i="1"/>
  <c r="BH1484" i="1"/>
  <c r="BI1484" i="1"/>
  <c r="BJ1484" i="1"/>
  <c r="BK1484" i="1"/>
  <c r="BL1484" i="1"/>
  <c r="BM1484" i="1"/>
  <c r="BN1484" i="1"/>
  <c r="BO1484" i="1"/>
  <c r="BP1484" i="1"/>
  <c r="BQ1484" i="1"/>
  <c r="BR1484" i="1"/>
  <c r="BS1484" i="1"/>
  <c r="BT1484" i="1"/>
  <c r="BU1484" i="1"/>
  <c r="BV1484" i="1"/>
  <c r="BW1484" i="1"/>
  <c r="BX1484" i="1"/>
  <c r="BY1484" i="1"/>
  <c r="BZ1484" i="1"/>
  <c r="CA1484" i="1"/>
  <c r="CB1484" i="1"/>
  <c r="CC1484" i="1"/>
  <c r="CD1484" i="1"/>
  <c r="CE1484" i="1"/>
  <c r="CF1484" i="1"/>
  <c r="CG1484" i="1"/>
  <c r="CH1484" i="1"/>
  <c r="CI1484" i="1"/>
  <c r="CJ1484" i="1"/>
  <c r="CK1484" i="1"/>
  <c r="CL1484" i="1"/>
  <c r="CM1484" i="1"/>
  <c r="CN1484" i="1"/>
  <c r="CO1484" i="1"/>
  <c r="CP1484" i="1"/>
  <c r="CQ1484" i="1"/>
  <c r="CR1484" i="1"/>
  <c r="CS1484" i="1"/>
  <c r="CT1484" i="1"/>
  <c r="CU1484" i="1"/>
  <c r="CV1484" i="1"/>
  <c r="CW1484" i="1"/>
  <c r="CX1484" i="1"/>
  <c r="CY1484" i="1"/>
  <c r="CZ1484" i="1"/>
  <c r="DA1484" i="1"/>
  <c r="DB1484" i="1"/>
  <c r="DC1484" i="1"/>
  <c r="DD1484" i="1"/>
  <c r="DE1484" i="1"/>
  <c r="DF1484" i="1"/>
  <c r="DG1484" i="1"/>
  <c r="DH1484" i="1"/>
  <c r="DI1484" i="1"/>
  <c r="Q1485" i="1"/>
  <c r="R1485" i="1"/>
  <c r="S1485" i="1"/>
  <c r="T1485" i="1"/>
  <c r="U1485" i="1"/>
  <c r="V1485" i="1"/>
  <c r="W1485" i="1"/>
  <c r="X1485" i="1"/>
  <c r="Y1485" i="1"/>
  <c r="Z1485" i="1"/>
  <c r="AA1485" i="1"/>
  <c r="AB1485" i="1"/>
  <c r="AC1485" i="1"/>
  <c r="AD1485" i="1"/>
  <c r="AE1485" i="1"/>
  <c r="AF1485" i="1"/>
  <c r="AG1485" i="1"/>
  <c r="AH1485" i="1"/>
  <c r="AI1485" i="1"/>
  <c r="AJ1485" i="1"/>
  <c r="AK1485" i="1"/>
  <c r="AL1485" i="1"/>
  <c r="AM1485" i="1"/>
  <c r="AN1485" i="1"/>
  <c r="AO1485" i="1"/>
  <c r="AP1485" i="1"/>
  <c r="AQ1485" i="1"/>
  <c r="AR1485" i="1"/>
  <c r="AS1485" i="1"/>
  <c r="AT1485" i="1"/>
  <c r="AU1485" i="1"/>
  <c r="AV1485" i="1"/>
  <c r="AW1485" i="1"/>
  <c r="AX1485" i="1"/>
  <c r="AY1485" i="1"/>
  <c r="AZ1485" i="1"/>
  <c r="BA1485" i="1"/>
  <c r="BB1485" i="1"/>
  <c r="BC1485" i="1"/>
  <c r="BD1485" i="1"/>
  <c r="BE1485" i="1"/>
  <c r="BF1485" i="1"/>
  <c r="BG1485" i="1"/>
  <c r="BH1485" i="1"/>
  <c r="BI1485" i="1"/>
  <c r="BJ1485" i="1"/>
  <c r="BK1485" i="1"/>
  <c r="BL1485" i="1"/>
  <c r="BM1485" i="1"/>
  <c r="BN1485" i="1"/>
  <c r="BO1485" i="1"/>
  <c r="BP1485" i="1"/>
  <c r="BQ1485" i="1"/>
  <c r="BR1485" i="1"/>
  <c r="BS1485" i="1"/>
  <c r="BT1485" i="1"/>
  <c r="BU1485" i="1"/>
  <c r="BV1485" i="1"/>
  <c r="BW1485" i="1"/>
  <c r="BX1485" i="1"/>
  <c r="BY1485" i="1"/>
  <c r="BZ1485" i="1"/>
  <c r="CA1485" i="1"/>
  <c r="CB1485" i="1"/>
  <c r="CC1485" i="1"/>
  <c r="CD1485" i="1"/>
  <c r="CE1485" i="1"/>
  <c r="CF1485" i="1"/>
  <c r="CG1485" i="1"/>
  <c r="CH1485" i="1"/>
  <c r="CI1485" i="1"/>
  <c r="CJ1485" i="1"/>
  <c r="CK1485" i="1"/>
  <c r="CL1485" i="1"/>
  <c r="CM1485" i="1"/>
  <c r="CN1485" i="1"/>
  <c r="CO1485" i="1"/>
  <c r="CP1485" i="1"/>
  <c r="CQ1485" i="1"/>
  <c r="CR1485" i="1"/>
  <c r="CS1485" i="1"/>
  <c r="CT1485" i="1"/>
  <c r="CU1485" i="1"/>
  <c r="CV1485" i="1"/>
  <c r="CW1485" i="1"/>
  <c r="CX1485" i="1"/>
  <c r="CY1485" i="1"/>
  <c r="CZ1485" i="1"/>
  <c r="DA1485" i="1"/>
  <c r="DB1485" i="1"/>
  <c r="DC1485" i="1"/>
  <c r="DD1485" i="1"/>
  <c r="DE1485" i="1"/>
  <c r="DF1485" i="1"/>
  <c r="DG1485" i="1"/>
  <c r="DH1485" i="1"/>
  <c r="DI1485" i="1"/>
  <c r="Q1486" i="1"/>
  <c r="R1486" i="1"/>
  <c r="S1486" i="1"/>
  <c r="T1486" i="1"/>
  <c r="U1486" i="1"/>
  <c r="V1486" i="1"/>
  <c r="W1486" i="1"/>
  <c r="X1486" i="1"/>
  <c r="Y1486" i="1"/>
  <c r="Z1486" i="1"/>
  <c r="AA1486" i="1"/>
  <c r="AB1486" i="1"/>
  <c r="AC1486" i="1"/>
  <c r="AD1486" i="1"/>
  <c r="AE1486" i="1"/>
  <c r="AF1486" i="1"/>
  <c r="AG1486" i="1"/>
  <c r="AH1486" i="1"/>
  <c r="AI1486" i="1"/>
  <c r="AJ1486" i="1"/>
  <c r="AK1486" i="1"/>
  <c r="AL1486" i="1"/>
  <c r="AM1486" i="1"/>
  <c r="AN1486" i="1"/>
  <c r="AO1486" i="1"/>
  <c r="AP1486" i="1"/>
  <c r="AQ1486" i="1"/>
  <c r="AR1486" i="1"/>
  <c r="AS1486" i="1"/>
  <c r="AT1486" i="1"/>
  <c r="AU1486" i="1"/>
  <c r="AV1486" i="1"/>
  <c r="AW1486" i="1"/>
  <c r="AX1486" i="1"/>
  <c r="AY1486" i="1"/>
  <c r="AZ1486" i="1"/>
  <c r="BA1486" i="1"/>
  <c r="BB1486" i="1"/>
  <c r="BC1486" i="1"/>
  <c r="BD1486" i="1"/>
  <c r="BE1486" i="1"/>
  <c r="BF1486" i="1"/>
  <c r="BG1486" i="1"/>
  <c r="BH1486" i="1"/>
  <c r="BI1486" i="1"/>
  <c r="BJ1486" i="1"/>
  <c r="BK1486" i="1"/>
  <c r="BL1486" i="1"/>
  <c r="BM1486" i="1"/>
  <c r="BN1486" i="1"/>
  <c r="BO1486" i="1"/>
  <c r="BP1486" i="1"/>
  <c r="BQ1486" i="1"/>
  <c r="BR1486" i="1"/>
  <c r="BS1486" i="1"/>
  <c r="BT1486" i="1"/>
  <c r="BU1486" i="1"/>
  <c r="BV1486" i="1"/>
  <c r="BW1486" i="1"/>
  <c r="BX1486" i="1"/>
  <c r="BY1486" i="1"/>
  <c r="BZ1486" i="1"/>
  <c r="CA1486" i="1"/>
  <c r="CB1486" i="1"/>
  <c r="CC1486" i="1"/>
  <c r="CD1486" i="1"/>
  <c r="CE1486" i="1"/>
  <c r="CF1486" i="1"/>
  <c r="CG1486" i="1"/>
  <c r="CH1486" i="1"/>
  <c r="CI1486" i="1"/>
  <c r="CJ1486" i="1"/>
  <c r="CK1486" i="1"/>
  <c r="CL1486" i="1"/>
  <c r="CM1486" i="1"/>
  <c r="CN1486" i="1"/>
  <c r="CO1486" i="1"/>
  <c r="CP1486" i="1"/>
  <c r="CQ1486" i="1"/>
  <c r="CR1486" i="1"/>
  <c r="CS1486" i="1"/>
  <c r="CT1486" i="1"/>
  <c r="CU1486" i="1"/>
  <c r="CV1486" i="1"/>
  <c r="CW1486" i="1"/>
  <c r="CX1486" i="1"/>
  <c r="CY1486" i="1"/>
  <c r="CZ1486" i="1"/>
  <c r="DA1486" i="1"/>
  <c r="DB1486" i="1"/>
  <c r="DC1486" i="1"/>
  <c r="DD1486" i="1"/>
  <c r="DE1486" i="1"/>
  <c r="DF1486" i="1"/>
  <c r="DG1486" i="1"/>
  <c r="DH1486" i="1"/>
  <c r="DI1486" i="1"/>
  <c r="Q1487" i="1"/>
  <c r="R1487" i="1"/>
  <c r="S1487" i="1"/>
  <c r="T1487" i="1"/>
  <c r="U1487" i="1"/>
  <c r="V1487" i="1"/>
  <c r="W1487" i="1"/>
  <c r="X1487" i="1"/>
  <c r="Y1487" i="1"/>
  <c r="Z1487" i="1"/>
  <c r="AA1487" i="1"/>
  <c r="AB1487" i="1"/>
  <c r="AC1487" i="1"/>
  <c r="AD1487" i="1"/>
  <c r="AE1487" i="1"/>
  <c r="AF1487" i="1"/>
  <c r="AG1487" i="1"/>
  <c r="AH1487" i="1"/>
  <c r="AI1487" i="1"/>
  <c r="AJ1487" i="1"/>
  <c r="AK1487" i="1"/>
  <c r="AL1487" i="1"/>
  <c r="AM1487" i="1"/>
  <c r="AN1487" i="1"/>
  <c r="AO1487" i="1"/>
  <c r="AP1487" i="1"/>
  <c r="AQ1487" i="1"/>
  <c r="AR1487" i="1"/>
  <c r="AS1487" i="1"/>
  <c r="AT1487" i="1"/>
  <c r="AU1487" i="1"/>
  <c r="AV1487" i="1"/>
  <c r="AW1487" i="1"/>
  <c r="AX1487" i="1"/>
  <c r="AY1487" i="1"/>
  <c r="AZ1487" i="1"/>
  <c r="BA1487" i="1"/>
  <c r="BB1487" i="1"/>
  <c r="BC1487" i="1"/>
  <c r="BD1487" i="1"/>
  <c r="BE1487" i="1"/>
  <c r="BF1487" i="1"/>
  <c r="BG1487" i="1"/>
  <c r="BH1487" i="1"/>
  <c r="BI1487" i="1"/>
  <c r="BJ1487" i="1"/>
  <c r="BK1487" i="1"/>
  <c r="BL1487" i="1"/>
  <c r="BM1487" i="1"/>
  <c r="BN1487" i="1"/>
  <c r="BO1487" i="1"/>
  <c r="BP1487" i="1"/>
  <c r="BQ1487" i="1"/>
  <c r="BR1487" i="1"/>
  <c r="BS1487" i="1"/>
  <c r="BT1487" i="1"/>
  <c r="BU1487" i="1"/>
  <c r="BV1487" i="1"/>
  <c r="BW1487" i="1"/>
  <c r="BX1487" i="1"/>
  <c r="BY1487" i="1"/>
  <c r="BZ1487" i="1"/>
  <c r="CA1487" i="1"/>
  <c r="CB1487" i="1"/>
  <c r="CC1487" i="1"/>
  <c r="CD1487" i="1"/>
  <c r="CE1487" i="1"/>
  <c r="CF1487" i="1"/>
  <c r="CG1487" i="1"/>
  <c r="CH1487" i="1"/>
  <c r="CI1487" i="1"/>
  <c r="CJ1487" i="1"/>
  <c r="CK1487" i="1"/>
  <c r="CL1487" i="1"/>
  <c r="CM1487" i="1"/>
  <c r="CN1487" i="1"/>
  <c r="CO1487" i="1"/>
  <c r="CP1487" i="1"/>
  <c r="CQ1487" i="1"/>
  <c r="CR1487" i="1"/>
  <c r="CS1487" i="1"/>
  <c r="CT1487" i="1"/>
  <c r="CU1487" i="1"/>
  <c r="CV1487" i="1"/>
  <c r="CW1487" i="1"/>
  <c r="CX1487" i="1"/>
  <c r="CY1487" i="1"/>
  <c r="CZ1487" i="1"/>
  <c r="DA1487" i="1"/>
  <c r="DB1487" i="1"/>
  <c r="DC1487" i="1"/>
  <c r="DD1487" i="1"/>
  <c r="DE1487" i="1"/>
  <c r="DF1487" i="1"/>
  <c r="DG1487" i="1"/>
  <c r="DH1487" i="1"/>
  <c r="DI1487" i="1"/>
  <c r="Q1488" i="1"/>
  <c r="R1488" i="1"/>
  <c r="S1488" i="1"/>
  <c r="T1488" i="1"/>
  <c r="U1488" i="1"/>
  <c r="V1488" i="1"/>
  <c r="W1488" i="1"/>
  <c r="X1488" i="1"/>
  <c r="Y1488" i="1"/>
  <c r="Z1488" i="1"/>
  <c r="AA1488" i="1"/>
  <c r="AB1488" i="1"/>
  <c r="AC1488" i="1"/>
  <c r="AD1488" i="1"/>
  <c r="AE1488" i="1"/>
  <c r="AF1488" i="1"/>
  <c r="AG1488" i="1"/>
  <c r="AH1488" i="1"/>
  <c r="AI1488" i="1"/>
  <c r="AJ1488" i="1"/>
  <c r="AK1488" i="1"/>
  <c r="AL1488" i="1"/>
  <c r="AM1488" i="1"/>
  <c r="AN1488" i="1"/>
  <c r="AO1488" i="1"/>
  <c r="AP1488" i="1"/>
  <c r="AQ1488" i="1"/>
  <c r="AR1488" i="1"/>
  <c r="AS1488" i="1"/>
  <c r="AT1488" i="1"/>
  <c r="AU1488" i="1"/>
  <c r="AV1488" i="1"/>
  <c r="AW1488" i="1"/>
  <c r="AX1488" i="1"/>
  <c r="AY1488" i="1"/>
  <c r="AZ1488" i="1"/>
  <c r="BA1488" i="1"/>
  <c r="BB1488" i="1"/>
  <c r="BC1488" i="1"/>
  <c r="BD1488" i="1"/>
  <c r="BE1488" i="1"/>
  <c r="BF1488" i="1"/>
  <c r="BG1488" i="1"/>
  <c r="BH1488" i="1"/>
  <c r="BI1488" i="1"/>
  <c r="BJ1488" i="1"/>
  <c r="BK1488" i="1"/>
  <c r="BL1488" i="1"/>
  <c r="BM1488" i="1"/>
  <c r="BN1488" i="1"/>
  <c r="BO1488" i="1"/>
  <c r="BP1488" i="1"/>
  <c r="BQ1488" i="1"/>
  <c r="BR1488" i="1"/>
  <c r="BS1488" i="1"/>
  <c r="BT1488" i="1"/>
  <c r="BU1488" i="1"/>
  <c r="BV1488" i="1"/>
  <c r="BW1488" i="1"/>
  <c r="BX1488" i="1"/>
  <c r="BY1488" i="1"/>
  <c r="BZ1488" i="1"/>
  <c r="CA1488" i="1"/>
  <c r="CB1488" i="1"/>
  <c r="CC1488" i="1"/>
  <c r="CD1488" i="1"/>
  <c r="CE1488" i="1"/>
  <c r="CF1488" i="1"/>
  <c r="CG1488" i="1"/>
  <c r="CH1488" i="1"/>
  <c r="CI1488" i="1"/>
  <c r="CJ1488" i="1"/>
  <c r="CK1488" i="1"/>
  <c r="CL1488" i="1"/>
  <c r="CM1488" i="1"/>
  <c r="CN1488" i="1"/>
  <c r="CO1488" i="1"/>
  <c r="CP1488" i="1"/>
  <c r="CQ1488" i="1"/>
  <c r="CR1488" i="1"/>
  <c r="CS1488" i="1"/>
  <c r="CT1488" i="1"/>
  <c r="CU1488" i="1"/>
  <c r="CV1488" i="1"/>
  <c r="CW1488" i="1"/>
  <c r="CX1488" i="1"/>
  <c r="CY1488" i="1"/>
  <c r="CZ1488" i="1"/>
  <c r="DA1488" i="1"/>
  <c r="DB1488" i="1"/>
  <c r="DC1488" i="1"/>
  <c r="DD1488" i="1"/>
  <c r="DE1488" i="1"/>
  <c r="DF1488" i="1"/>
  <c r="DG1488" i="1"/>
  <c r="DH1488" i="1"/>
  <c r="DI1488" i="1"/>
  <c r="Q1489" i="1"/>
  <c r="R1489" i="1"/>
  <c r="S1489" i="1"/>
  <c r="T1489" i="1"/>
  <c r="U1489" i="1"/>
  <c r="V1489" i="1"/>
  <c r="W1489" i="1"/>
  <c r="X1489" i="1"/>
  <c r="Y1489" i="1"/>
  <c r="Z1489" i="1"/>
  <c r="AA1489" i="1"/>
  <c r="AB1489" i="1"/>
  <c r="AC1489" i="1"/>
  <c r="AD1489" i="1"/>
  <c r="AE1489" i="1"/>
  <c r="AF1489" i="1"/>
  <c r="AG1489" i="1"/>
  <c r="AH1489" i="1"/>
  <c r="AI1489" i="1"/>
  <c r="AJ1489" i="1"/>
  <c r="AK1489" i="1"/>
  <c r="AL1489" i="1"/>
  <c r="AM1489" i="1"/>
  <c r="AN1489" i="1"/>
  <c r="AO1489" i="1"/>
  <c r="AP1489" i="1"/>
  <c r="AQ1489" i="1"/>
  <c r="AR1489" i="1"/>
  <c r="AS1489" i="1"/>
  <c r="AT1489" i="1"/>
  <c r="AU1489" i="1"/>
  <c r="AV1489" i="1"/>
  <c r="AW1489" i="1"/>
  <c r="AX1489" i="1"/>
  <c r="AY1489" i="1"/>
  <c r="AZ1489" i="1"/>
  <c r="BA1489" i="1"/>
  <c r="BB1489" i="1"/>
  <c r="BC1489" i="1"/>
  <c r="BD1489" i="1"/>
  <c r="BE1489" i="1"/>
  <c r="BF1489" i="1"/>
  <c r="BG1489" i="1"/>
  <c r="BH1489" i="1"/>
  <c r="BI1489" i="1"/>
  <c r="BJ1489" i="1"/>
  <c r="BK1489" i="1"/>
  <c r="BL1489" i="1"/>
  <c r="BM1489" i="1"/>
  <c r="BN1489" i="1"/>
  <c r="BO1489" i="1"/>
  <c r="BP1489" i="1"/>
  <c r="BQ1489" i="1"/>
  <c r="BR1489" i="1"/>
  <c r="BS1489" i="1"/>
  <c r="BT1489" i="1"/>
  <c r="BU1489" i="1"/>
  <c r="BV1489" i="1"/>
  <c r="BW1489" i="1"/>
  <c r="BX1489" i="1"/>
  <c r="BY1489" i="1"/>
  <c r="BZ1489" i="1"/>
  <c r="CA1489" i="1"/>
  <c r="CB1489" i="1"/>
  <c r="CC1489" i="1"/>
  <c r="CD1489" i="1"/>
  <c r="CE1489" i="1"/>
  <c r="CF1489" i="1"/>
  <c r="CG1489" i="1"/>
  <c r="CH1489" i="1"/>
  <c r="CI1489" i="1"/>
  <c r="CJ1489" i="1"/>
  <c r="CK1489" i="1"/>
  <c r="CL1489" i="1"/>
  <c r="CM1489" i="1"/>
  <c r="CN1489" i="1"/>
  <c r="CO1489" i="1"/>
  <c r="CP1489" i="1"/>
  <c r="CQ1489" i="1"/>
  <c r="CR1489" i="1"/>
  <c r="CS1489" i="1"/>
  <c r="CT1489" i="1"/>
  <c r="CU1489" i="1"/>
  <c r="CV1489" i="1"/>
  <c r="CW1489" i="1"/>
  <c r="CX1489" i="1"/>
  <c r="CY1489" i="1"/>
  <c r="CZ1489" i="1"/>
  <c r="DA1489" i="1"/>
  <c r="DB1489" i="1"/>
  <c r="DC1489" i="1"/>
  <c r="DD1489" i="1"/>
  <c r="DE1489" i="1"/>
  <c r="DF1489" i="1"/>
  <c r="DG1489" i="1"/>
  <c r="DH1489" i="1"/>
  <c r="DI1489" i="1"/>
  <c r="Q1490" i="1"/>
  <c r="R1490" i="1"/>
  <c r="S1490" i="1"/>
  <c r="T1490" i="1"/>
  <c r="U1490" i="1"/>
  <c r="V1490" i="1"/>
  <c r="W1490" i="1"/>
  <c r="X1490" i="1"/>
  <c r="Y1490" i="1"/>
  <c r="Z1490" i="1"/>
  <c r="AA1490" i="1"/>
  <c r="AB1490" i="1"/>
  <c r="AC1490" i="1"/>
  <c r="AD1490" i="1"/>
  <c r="AE1490" i="1"/>
  <c r="AF1490" i="1"/>
  <c r="AG1490" i="1"/>
  <c r="AH1490" i="1"/>
  <c r="AI1490" i="1"/>
  <c r="AJ1490" i="1"/>
  <c r="AK1490" i="1"/>
  <c r="AL1490" i="1"/>
  <c r="AM1490" i="1"/>
  <c r="AN1490" i="1"/>
  <c r="AO1490" i="1"/>
  <c r="AP1490" i="1"/>
  <c r="AQ1490" i="1"/>
  <c r="AR1490" i="1"/>
  <c r="AS1490" i="1"/>
  <c r="AT1490" i="1"/>
  <c r="AU1490" i="1"/>
  <c r="AV1490" i="1"/>
  <c r="AW1490" i="1"/>
  <c r="AX1490" i="1"/>
  <c r="AY1490" i="1"/>
  <c r="AZ1490" i="1"/>
  <c r="BA1490" i="1"/>
  <c r="BB1490" i="1"/>
  <c r="BC1490" i="1"/>
  <c r="BD1490" i="1"/>
  <c r="BE1490" i="1"/>
  <c r="BF1490" i="1"/>
  <c r="BG1490" i="1"/>
  <c r="BH1490" i="1"/>
  <c r="BI1490" i="1"/>
  <c r="BJ1490" i="1"/>
  <c r="BK1490" i="1"/>
  <c r="BL1490" i="1"/>
  <c r="BM1490" i="1"/>
  <c r="BN1490" i="1"/>
  <c r="BO1490" i="1"/>
  <c r="BP1490" i="1"/>
  <c r="BQ1490" i="1"/>
  <c r="BR1490" i="1"/>
  <c r="BS1490" i="1"/>
  <c r="BT1490" i="1"/>
  <c r="BU1490" i="1"/>
  <c r="BV1490" i="1"/>
  <c r="BW1490" i="1"/>
  <c r="BX1490" i="1"/>
  <c r="BY1490" i="1"/>
  <c r="BZ1490" i="1"/>
  <c r="CA1490" i="1"/>
  <c r="CB1490" i="1"/>
  <c r="CC1490" i="1"/>
  <c r="CD1490" i="1"/>
  <c r="CE1490" i="1"/>
  <c r="CF1490" i="1"/>
  <c r="CG1490" i="1"/>
  <c r="CH1490" i="1"/>
  <c r="CI1490" i="1"/>
  <c r="CJ1490" i="1"/>
  <c r="CK1490" i="1"/>
  <c r="CL1490" i="1"/>
  <c r="CM1490" i="1"/>
  <c r="CN1490" i="1"/>
  <c r="CO1490" i="1"/>
  <c r="CP1490" i="1"/>
  <c r="CQ1490" i="1"/>
  <c r="CR1490" i="1"/>
  <c r="CS1490" i="1"/>
  <c r="CT1490" i="1"/>
  <c r="CU1490" i="1"/>
  <c r="CV1490" i="1"/>
  <c r="CW1490" i="1"/>
  <c r="CX1490" i="1"/>
  <c r="CY1490" i="1"/>
  <c r="CZ1490" i="1"/>
  <c r="DA1490" i="1"/>
  <c r="DB1490" i="1"/>
  <c r="DC1490" i="1"/>
  <c r="DD1490" i="1"/>
  <c r="DE1490" i="1"/>
  <c r="DF1490" i="1"/>
  <c r="DG1490" i="1"/>
  <c r="DH1490" i="1"/>
  <c r="DI1490" i="1"/>
  <c r="Q1491" i="1"/>
  <c r="R1491" i="1"/>
  <c r="S1491" i="1"/>
  <c r="T1491" i="1"/>
  <c r="U1491" i="1"/>
  <c r="V1491" i="1"/>
  <c r="W1491" i="1"/>
  <c r="X1491" i="1"/>
  <c r="Y1491" i="1"/>
  <c r="Z1491" i="1"/>
  <c r="AA1491" i="1"/>
  <c r="AB1491" i="1"/>
  <c r="AC1491" i="1"/>
  <c r="AD1491" i="1"/>
  <c r="AE1491" i="1"/>
  <c r="AF1491" i="1"/>
  <c r="AG1491" i="1"/>
  <c r="AH1491" i="1"/>
  <c r="AI1491" i="1"/>
  <c r="AJ1491" i="1"/>
  <c r="AK1491" i="1"/>
  <c r="AL1491" i="1"/>
  <c r="AM1491" i="1"/>
  <c r="AN1491" i="1"/>
  <c r="AO1491" i="1"/>
  <c r="AP1491" i="1"/>
  <c r="AQ1491" i="1"/>
  <c r="AR1491" i="1"/>
  <c r="AS1491" i="1"/>
  <c r="AT1491" i="1"/>
  <c r="AU1491" i="1"/>
  <c r="AV1491" i="1"/>
  <c r="AW1491" i="1"/>
  <c r="AX1491" i="1"/>
  <c r="AY1491" i="1"/>
  <c r="AZ1491" i="1"/>
  <c r="BA1491" i="1"/>
  <c r="BB1491" i="1"/>
  <c r="BC1491" i="1"/>
  <c r="BD1491" i="1"/>
  <c r="BE1491" i="1"/>
  <c r="BF1491" i="1"/>
  <c r="BG1491" i="1"/>
  <c r="BH1491" i="1"/>
  <c r="BI1491" i="1"/>
  <c r="BJ1491" i="1"/>
  <c r="BK1491" i="1"/>
  <c r="BL1491" i="1"/>
  <c r="BM1491" i="1"/>
  <c r="BN1491" i="1"/>
  <c r="BO1491" i="1"/>
  <c r="BP1491" i="1"/>
  <c r="BQ1491" i="1"/>
  <c r="BR1491" i="1"/>
  <c r="BS1491" i="1"/>
  <c r="BT1491" i="1"/>
  <c r="BU1491" i="1"/>
  <c r="BV1491" i="1"/>
  <c r="BW1491" i="1"/>
  <c r="BX1491" i="1"/>
  <c r="BY1491" i="1"/>
  <c r="BZ1491" i="1"/>
  <c r="CA1491" i="1"/>
  <c r="CB1491" i="1"/>
  <c r="CC1491" i="1"/>
  <c r="CD1491" i="1"/>
  <c r="CE1491" i="1"/>
  <c r="CF1491" i="1"/>
  <c r="CG1491" i="1"/>
  <c r="CH1491" i="1"/>
  <c r="CI1491" i="1"/>
  <c r="CJ1491" i="1"/>
  <c r="CK1491" i="1"/>
  <c r="CL1491" i="1"/>
  <c r="CM1491" i="1"/>
  <c r="CN1491" i="1"/>
  <c r="CO1491" i="1"/>
  <c r="CP1491" i="1"/>
  <c r="CQ1491" i="1"/>
  <c r="CR1491" i="1"/>
  <c r="CS1491" i="1"/>
  <c r="CT1491" i="1"/>
  <c r="CU1491" i="1"/>
  <c r="CV1491" i="1"/>
  <c r="CW1491" i="1"/>
  <c r="CX1491" i="1"/>
  <c r="CY1491" i="1"/>
  <c r="CZ1491" i="1"/>
  <c r="DA1491" i="1"/>
  <c r="DB1491" i="1"/>
  <c r="DC1491" i="1"/>
  <c r="DD1491" i="1"/>
  <c r="DE1491" i="1"/>
  <c r="DF1491" i="1"/>
  <c r="DG1491" i="1"/>
  <c r="DH1491" i="1"/>
  <c r="DI1491" i="1"/>
  <c r="Q1492" i="1"/>
  <c r="R1492" i="1"/>
  <c r="S1492" i="1"/>
  <c r="T1492" i="1"/>
  <c r="U1492" i="1"/>
  <c r="V1492" i="1"/>
  <c r="W1492" i="1"/>
  <c r="X1492" i="1"/>
  <c r="Y1492" i="1"/>
  <c r="Z1492" i="1"/>
  <c r="AA1492" i="1"/>
  <c r="AB1492" i="1"/>
  <c r="AC1492" i="1"/>
  <c r="AD1492" i="1"/>
  <c r="AE1492" i="1"/>
  <c r="AF1492" i="1"/>
  <c r="AG1492" i="1"/>
  <c r="AH1492" i="1"/>
  <c r="AI1492" i="1"/>
  <c r="AJ1492" i="1"/>
  <c r="AK1492" i="1"/>
  <c r="AL1492" i="1"/>
  <c r="AM1492" i="1"/>
  <c r="AN1492" i="1"/>
  <c r="AO1492" i="1"/>
  <c r="AP1492" i="1"/>
  <c r="AQ1492" i="1"/>
  <c r="AR1492" i="1"/>
  <c r="AS1492" i="1"/>
  <c r="AT1492" i="1"/>
  <c r="AU1492" i="1"/>
  <c r="AV1492" i="1"/>
  <c r="AW1492" i="1"/>
  <c r="AX1492" i="1"/>
  <c r="AY1492" i="1"/>
  <c r="AZ1492" i="1"/>
  <c r="BA1492" i="1"/>
  <c r="BB1492" i="1"/>
  <c r="BC1492" i="1"/>
  <c r="BD1492" i="1"/>
  <c r="BE1492" i="1"/>
  <c r="BF1492" i="1"/>
  <c r="BG1492" i="1"/>
  <c r="BH1492" i="1"/>
  <c r="BI1492" i="1"/>
  <c r="BJ1492" i="1"/>
  <c r="BK1492" i="1"/>
  <c r="BL1492" i="1"/>
  <c r="BM1492" i="1"/>
  <c r="BN1492" i="1"/>
  <c r="BO1492" i="1"/>
  <c r="BP1492" i="1"/>
  <c r="BQ1492" i="1"/>
  <c r="BR1492" i="1"/>
  <c r="BS1492" i="1"/>
  <c r="BT1492" i="1"/>
  <c r="BU1492" i="1"/>
  <c r="BV1492" i="1"/>
  <c r="BW1492" i="1"/>
  <c r="BX1492" i="1"/>
  <c r="BY1492" i="1"/>
  <c r="BZ1492" i="1"/>
  <c r="CA1492" i="1"/>
  <c r="CB1492" i="1"/>
  <c r="CC1492" i="1"/>
  <c r="CD1492" i="1"/>
  <c r="CE1492" i="1"/>
  <c r="CF1492" i="1"/>
  <c r="CG1492" i="1"/>
  <c r="CH1492" i="1"/>
  <c r="CI1492" i="1"/>
  <c r="CJ1492" i="1"/>
  <c r="CK1492" i="1"/>
  <c r="CL1492" i="1"/>
  <c r="CM1492" i="1"/>
  <c r="CN1492" i="1"/>
  <c r="CO1492" i="1"/>
  <c r="CP1492" i="1"/>
  <c r="CQ1492" i="1"/>
  <c r="CR1492" i="1"/>
  <c r="CS1492" i="1"/>
  <c r="CT1492" i="1"/>
  <c r="CU1492" i="1"/>
  <c r="CV1492" i="1"/>
  <c r="CW1492" i="1"/>
  <c r="CX1492" i="1"/>
  <c r="CY1492" i="1"/>
  <c r="CZ1492" i="1"/>
  <c r="DA1492" i="1"/>
  <c r="DB1492" i="1"/>
  <c r="DC1492" i="1"/>
  <c r="DD1492" i="1"/>
  <c r="DE1492" i="1"/>
  <c r="DF1492" i="1"/>
  <c r="DG1492" i="1"/>
  <c r="DH1492" i="1"/>
  <c r="DI1492" i="1"/>
  <c r="Q1493" i="1"/>
  <c r="R1493" i="1"/>
  <c r="S1493" i="1"/>
  <c r="T1493" i="1"/>
  <c r="U1493" i="1"/>
  <c r="V1493" i="1"/>
  <c r="W1493" i="1"/>
  <c r="X1493" i="1"/>
  <c r="Y1493" i="1"/>
  <c r="Z1493" i="1"/>
  <c r="AA1493" i="1"/>
  <c r="AB1493" i="1"/>
  <c r="AC1493" i="1"/>
  <c r="AD1493" i="1"/>
  <c r="AE1493" i="1"/>
  <c r="AF1493" i="1"/>
  <c r="AG1493" i="1"/>
  <c r="AH1493" i="1"/>
  <c r="AI1493" i="1"/>
  <c r="AJ1493" i="1"/>
  <c r="AK1493" i="1"/>
  <c r="AL1493" i="1"/>
  <c r="AM1493" i="1"/>
  <c r="AN1493" i="1"/>
  <c r="AO1493" i="1"/>
  <c r="AP1493" i="1"/>
  <c r="AQ1493" i="1"/>
  <c r="AR1493" i="1"/>
  <c r="AS1493" i="1"/>
  <c r="AT1493" i="1"/>
  <c r="AU1493" i="1"/>
  <c r="AV1493" i="1"/>
  <c r="AW1493" i="1"/>
  <c r="AX1493" i="1"/>
  <c r="AY1493" i="1"/>
  <c r="AZ1493" i="1"/>
  <c r="BA1493" i="1"/>
  <c r="BB1493" i="1"/>
  <c r="BC1493" i="1"/>
  <c r="BD1493" i="1"/>
  <c r="BE1493" i="1"/>
  <c r="BF1493" i="1"/>
  <c r="BG1493" i="1"/>
  <c r="BH1493" i="1"/>
  <c r="BI1493" i="1"/>
  <c r="BJ1493" i="1"/>
  <c r="BK1493" i="1"/>
  <c r="BL1493" i="1"/>
  <c r="BM1493" i="1"/>
  <c r="BN1493" i="1"/>
  <c r="BO1493" i="1"/>
  <c r="BP1493" i="1"/>
  <c r="BQ1493" i="1"/>
  <c r="BR1493" i="1"/>
  <c r="BS1493" i="1"/>
  <c r="BT1493" i="1"/>
  <c r="BU1493" i="1"/>
  <c r="BV1493" i="1"/>
  <c r="BW1493" i="1"/>
  <c r="BX1493" i="1"/>
  <c r="BY1493" i="1"/>
  <c r="BZ1493" i="1"/>
  <c r="CA1493" i="1"/>
  <c r="CB1493" i="1"/>
  <c r="CC1493" i="1"/>
  <c r="CD1493" i="1"/>
  <c r="CE1493" i="1"/>
  <c r="CF1493" i="1"/>
  <c r="CG1493" i="1"/>
  <c r="CH1493" i="1"/>
  <c r="CI1493" i="1"/>
  <c r="CJ1493" i="1"/>
  <c r="CK1493" i="1"/>
  <c r="CL1493" i="1"/>
  <c r="CM1493" i="1"/>
  <c r="CN1493" i="1"/>
  <c r="CO1493" i="1"/>
  <c r="CP1493" i="1"/>
  <c r="CQ1493" i="1"/>
  <c r="CR1493" i="1"/>
  <c r="CS1493" i="1"/>
  <c r="CT1493" i="1"/>
  <c r="CU1493" i="1"/>
  <c r="CV1493" i="1"/>
  <c r="CW1493" i="1"/>
  <c r="CX1493" i="1"/>
  <c r="CY1493" i="1"/>
  <c r="CZ1493" i="1"/>
  <c r="DA1493" i="1"/>
  <c r="DB1493" i="1"/>
  <c r="DC1493" i="1"/>
  <c r="DD1493" i="1"/>
  <c r="DE1493" i="1"/>
  <c r="DF1493" i="1"/>
  <c r="DG1493" i="1"/>
  <c r="DH1493" i="1"/>
  <c r="DI1493" i="1"/>
  <c r="Q1494" i="1"/>
  <c r="R1494" i="1"/>
  <c r="S1494" i="1"/>
  <c r="T1494" i="1"/>
  <c r="U1494" i="1"/>
  <c r="V1494" i="1"/>
  <c r="W1494" i="1"/>
  <c r="X1494" i="1"/>
  <c r="Y1494" i="1"/>
  <c r="Z1494" i="1"/>
  <c r="AA1494" i="1"/>
  <c r="AB1494" i="1"/>
  <c r="AC1494" i="1"/>
  <c r="AD1494" i="1"/>
  <c r="AE1494" i="1"/>
  <c r="AF1494" i="1"/>
  <c r="AG1494" i="1"/>
  <c r="AH1494" i="1"/>
  <c r="AI1494" i="1"/>
  <c r="AJ1494" i="1"/>
  <c r="AK1494" i="1"/>
  <c r="AL1494" i="1"/>
  <c r="AM1494" i="1"/>
  <c r="AN1494" i="1"/>
  <c r="AO1494" i="1"/>
  <c r="AP1494" i="1"/>
  <c r="AQ1494" i="1"/>
  <c r="AR1494" i="1"/>
  <c r="AS1494" i="1"/>
  <c r="AT1494" i="1"/>
  <c r="AU1494" i="1"/>
  <c r="AV1494" i="1"/>
  <c r="AW1494" i="1"/>
  <c r="AX1494" i="1"/>
  <c r="AY1494" i="1"/>
  <c r="AZ1494" i="1"/>
  <c r="BA1494" i="1"/>
  <c r="BB1494" i="1"/>
  <c r="BC1494" i="1"/>
  <c r="BD1494" i="1"/>
  <c r="BE1494" i="1"/>
  <c r="BF1494" i="1"/>
  <c r="BG1494" i="1"/>
  <c r="BH1494" i="1"/>
  <c r="BI1494" i="1"/>
  <c r="BJ1494" i="1"/>
  <c r="BK1494" i="1"/>
  <c r="BL1494" i="1"/>
  <c r="BM1494" i="1"/>
  <c r="BN1494" i="1"/>
  <c r="BO1494" i="1"/>
  <c r="BP1494" i="1"/>
  <c r="BQ1494" i="1"/>
  <c r="BR1494" i="1"/>
  <c r="BS1494" i="1"/>
  <c r="BT1494" i="1"/>
  <c r="BU1494" i="1"/>
  <c r="BV1494" i="1"/>
  <c r="BW1494" i="1"/>
  <c r="BX1494" i="1"/>
  <c r="BY1494" i="1"/>
  <c r="BZ1494" i="1"/>
  <c r="CA1494" i="1"/>
  <c r="CB1494" i="1"/>
  <c r="CC1494" i="1"/>
  <c r="CD1494" i="1"/>
  <c r="CE1494" i="1"/>
  <c r="CF1494" i="1"/>
  <c r="CG1494" i="1"/>
  <c r="CH1494" i="1"/>
  <c r="CI1494" i="1"/>
  <c r="CJ1494" i="1"/>
  <c r="CK1494" i="1"/>
  <c r="CL1494" i="1"/>
  <c r="CM1494" i="1"/>
  <c r="CN1494" i="1"/>
  <c r="CO1494" i="1"/>
  <c r="CP1494" i="1"/>
  <c r="CQ1494" i="1"/>
  <c r="CR1494" i="1"/>
  <c r="CS1494" i="1"/>
  <c r="CT1494" i="1"/>
  <c r="CU1494" i="1"/>
  <c r="CV1494" i="1"/>
  <c r="CW1494" i="1"/>
  <c r="CX1494" i="1"/>
  <c r="CY1494" i="1"/>
  <c r="CZ1494" i="1"/>
  <c r="DA1494" i="1"/>
  <c r="DB1494" i="1"/>
  <c r="DC1494" i="1"/>
  <c r="DD1494" i="1"/>
  <c r="DE1494" i="1"/>
  <c r="DF1494" i="1"/>
  <c r="DG1494" i="1"/>
  <c r="DH1494" i="1"/>
  <c r="DI1494" i="1"/>
  <c r="Q1495" i="1"/>
  <c r="R1495" i="1"/>
  <c r="S1495" i="1"/>
  <c r="T1495" i="1"/>
  <c r="U1495" i="1"/>
  <c r="V1495" i="1"/>
  <c r="W1495" i="1"/>
  <c r="X1495" i="1"/>
  <c r="Y1495" i="1"/>
  <c r="Z1495" i="1"/>
  <c r="AA1495" i="1"/>
  <c r="AB1495" i="1"/>
  <c r="AC1495" i="1"/>
  <c r="AD1495" i="1"/>
  <c r="AE1495" i="1"/>
  <c r="AF1495" i="1"/>
  <c r="AG1495" i="1"/>
  <c r="AH1495" i="1"/>
  <c r="AI1495" i="1"/>
  <c r="AJ1495" i="1"/>
  <c r="AK1495" i="1"/>
  <c r="AL1495" i="1"/>
  <c r="AM1495" i="1"/>
  <c r="AN1495" i="1"/>
  <c r="AO1495" i="1"/>
  <c r="AP1495" i="1"/>
  <c r="AQ1495" i="1"/>
  <c r="AR1495" i="1"/>
  <c r="AS1495" i="1"/>
  <c r="AT1495" i="1"/>
  <c r="AU1495" i="1"/>
  <c r="AV1495" i="1"/>
  <c r="AW1495" i="1"/>
  <c r="AX1495" i="1"/>
  <c r="AY1495" i="1"/>
  <c r="AZ1495" i="1"/>
  <c r="BA1495" i="1"/>
  <c r="BB1495" i="1"/>
  <c r="BC1495" i="1"/>
  <c r="BD1495" i="1"/>
  <c r="BE1495" i="1"/>
  <c r="BF1495" i="1"/>
  <c r="BG1495" i="1"/>
  <c r="BH1495" i="1"/>
  <c r="BI1495" i="1"/>
  <c r="BJ1495" i="1"/>
  <c r="BK1495" i="1"/>
  <c r="BL1495" i="1"/>
  <c r="BM1495" i="1"/>
  <c r="BN1495" i="1"/>
  <c r="BO1495" i="1"/>
  <c r="BP1495" i="1"/>
  <c r="BQ1495" i="1"/>
  <c r="BR1495" i="1"/>
  <c r="BS1495" i="1"/>
  <c r="BT1495" i="1"/>
  <c r="BU1495" i="1"/>
  <c r="BV1495" i="1"/>
  <c r="BW1495" i="1"/>
  <c r="BX1495" i="1"/>
  <c r="BY1495" i="1"/>
  <c r="BZ1495" i="1"/>
  <c r="CA1495" i="1"/>
  <c r="CB1495" i="1"/>
  <c r="CC1495" i="1"/>
  <c r="CD1495" i="1"/>
  <c r="CE1495" i="1"/>
  <c r="CF1495" i="1"/>
  <c r="CG1495" i="1"/>
  <c r="CH1495" i="1"/>
  <c r="CI1495" i="1"/>
  <c r="CJ1495" i="1"/>
  <c r="CK1495" i="1"/>
  <c r="CL1495" i="1"/>
  <c r="CM1495" i="1"/>
  <c r="CN1495" i="1"/>
  <c r="CO1495" i="1"/>
  <c r="CP1495" i="1"/>
  <c r="CQ1495" i="1"/>
  <c r="CR1495" i="1"/>
  <c r="CS1495" i="1"/>
  <c r="CT1495" i="1"/>
  <c r="CU1495" i="1"/>
  <c r="CV1495" i="1"/>
  <c r="CW1495" i="1"/>
  <c r="CX1495" i="1"/>
  <c r="CY1495" i="1"/>
  <c r="CZ1495" i="1"/>
  <c r="DA1495" i="1"/>
  <c r="DB1495" i="1"/>
  <c r="DC1495" i="1"/>
  <c r="DD1495" i="1"/>
  <c r="DE1495" i="1"/>
  <c r="DF1495" i="1"/>
  <c r="DG1495" i="1"/>
  <c r="DH1495" i="1"/>
  <c r="DI1495" i="1"/>
  <c r="Q1496" i="1"/>
  <c r="R1496" i="1"/>
  <c r="S1496" i="1"/>
  <c r="T1496" i="1"/>
  <c r="U1496" i="1"/>
  <c r="V1496" i="1"/>
  <c r="W1496" i="1"/>
  <c r="X1496" i="1"/>
  <c r="Y1496" i="1"/>
  <c r="Z1496" i="1"/>
  <c r="AA1496" i="1"/>
  <c r="AB1496" i="1"/>
  <c r="AC1496" i="1"/>
  <c r="AD1496" i="1"/>
  <c r="AE1496" i="1"/>
  <c r="AF1496" i="1"/>
  <c r="AG1496" i="1"/>
  <c r="AH1496" i="1"/>
  <c r="AI1496" i="1"/>
  <c r="AJ1496" i="1"/>
  <c r="AK1496" i="1"/>
  <c r="AL1496" i="1"/>
  <c r="AM1496" i="1"/>
  <c r="AN1496" i="1"/>
  <c r="AO1496" i="1"/>
  <c r="AP1496" i="1"/>
  <c r="AQ1496" i="1"/>
  <c r="AR1496" i="1"/>
  <c r="AS1496" i="1"/>
  <c r="AT1496" i="1"/>
  <c r="AU1496" i="1"/>
  <c r="AV1496" i="1"/>
  <c r="AW1496" i="1"/>
  <c r="AX1496" i="1"/>
  <c r="AY1496" i="1"/>
  <c r="AZ1496" i="1"/>
  <c r="BA1496" i="1"/>
  <c r="BB1496" i="1"/>
  <c r="BC1496" i="1"/>
  <c r="BD1496" i="1"/>
  <c r="BE1496" i="1"/>
  <c r="BF1496" i="1"/>
  <c r="BG1496" i="1"/>
  <c r="BH1496" i="1"/>
  <c r="BI1496" i="1"/>
  <c r="BJ1496" i="1"/>
  <c r="BK1496" i="1"/>
  <c r="BL1496" i="1"/>
  <c r="BM1496" i="1"/>
  <c r="BN1496" i="1"/>
  <c r="BO1496" i="1"/>
  <c r="BP1496" i="1"/>
  <c r="BQ1496" i="1"/>
  <c r="BR1496" i="1"/>
  <c r="BS1496" i="1"/>
  <c r="BT1496" i="1"/>
  <c r="BU1496" i="1"/>
  <c r="BV1496" i="1"/>
  <c r="BW1496" i="1"/>
  <c r="BX1496" i="1"/>
  <c r="BY1496" i="1"/>
  <c r="BZ1496" i="1"/>
  <c r="CA1496" i="1"/>
  <c r="CB1496" i="1"/>
  <c r="CC1496" i="1"/>
  <c r="CD1496" i="1"/>
  <c r="CE1496" i="1"/>
  <c r="CF1496" i="1"/>
  <c r="CG1496" i="1"/>
  <c r="CH1496" i="1"/>
  <c r="CI1496" i="1"/>
  <c r="CJ1496" i="1"/>
  <c r="CK1496" i="1"/>
  <c r="CL1496" i="1"/>
  <c r="CM1496" i="1"/>
  <c r="CN1496" i="1"/>
  <c r="CO1496" i="1"/>
  <c r="CP1496" i="1"/>
  <c r="CQ1496" i="1"/>
  <c r="CR1496" i="1"/>
  <c r="CS1496" i="1"/>
  <c r="CT1496" i="1"/>
  <c r="CU1496" i="1"/>
  <c r="CV1496" i="1"/>
  <c r="CW1496" i="1"/>
  <c r="CX1496" i="1"/>
  <c r="CY1496" i="1"/>
  <c r="CZ1496" i="1"/>
  <c r="DA1496" i="1"/>
  <c r="DB1496" i="1"/>
  <c r="DC1496" i="1"/>
  <c r="DD1496" i="1"/>
  <c r="DE1496" i="1"/>
  <c r="DF1496" i="1"/>
  <c r="DG1496" i="1"/>
  <c r="DH1496" i="1"/>
  <c r="DI1496" i="1"/>
  <c r="Q1497" i="1"/>
  <c r="R1497" i="1"/>
  <c r="S1497" i="1"/>
  <c r="T1497" i="1"/>
  <c r="U1497" i="1"/>
  <c r="V1497" i="1"/>
  <c r="W1497" i="1"/>
  <c r="X1497" i="1"/>
  <c r="Y1497" i="1"/>
  <c r="Z1497" i="1"/>
  <c r="AA1497" i="1"/>
  <c r="AB1497" i="1"/>
  <c r="AC1497" i="1"/>
  <c r="AD1497" i="1"/>
  <c r="AE1497" i="1"/>
  <c r="AF1497" i="1"/>
  <c r="AG1497" i="1"/>
  <c r="AH1497" i="1"/>
  <c r="AI1497" i="1"/>
  <c r="AJ1497" i="1"/>
  <c r="AK1497" i="1"/>
  <c r="AL1497" i="1"/>
  <c r="AM1497" i="1"/>
  <c r="AN1497" i="1"/>
  <c r="AO1497" i="1"/>
  <c r="AP1497" i="1"/>
  <c r="AQ1497" i="1"/>
  <c r="AR1497" i="1"/>
  <c r="AS1497" i="1"/>
  <c r="AT1497" i="1"/>
  <c r="AU1497" i="1"/>
  <c r="AV1497" i="1"/>
  <c r="AW1497" i="1"/>
  <c r="AX1497" i="1"/>
  <c r="AY1497" i="1"/>
  <c r="AZ1497" i="1"/>
  <c r="BA1497" i="1"/>
  <c r="BB1497" i="1"/>
  <c r="BC1497" i="1"/>
  <c r="BD1497" i="1"/>
  <c r="BE1497" i="1"/>
  <c r="BF1497" i="1"/>
  <c r="BG1497" i="1"/>
  <c r="BH1497" i="1"/>
  <c r="BI1497" i="1"/>
  <c r="BJ1497" i="1"/>
  <c r="BK1497" i="1"/>
  <c r="BL1497" i="1"/>
  <c r="BM1497" i="1"/>
  <c r="BN1497" i="1"/>
  <c r="BO1497" i="1"/>
  <c r="BP1497" i="1"/>
  <c r="BQ1497" i="1"/>
  <c r="BR1497" i="1"/>
  <c r="BS1497" i="1"/>
  <c r="BT1497" i="1"/>
  <c r="BU1497" i="1"/>
  <c r="BV1497" i="1"/>
  <c r="BW1497" i="1"/>
  <c r="BX1497" i="1"/>
  <c r="BY1497" i="1"/>
  <c r="BZ1497" i="1"/>
  <c r="CA1497" i="1"/>
  <c r="CB1497" i="1"/>
  <c r="CC1497" i="1"/>
  <c r="CD1497" i="1"/>
  <c r="CE1497" i="1"/>
  <c r="CF1497" i="1"/>
  <c r="CG1497" i="1"/>
  <c r="CH1497" i="1"/>
  <c r="CI1497" i="1"/>
  <c r="CJ1497" i="1"/>
  <c r="CK1497" i="1"/>
  <c r="CL1497" i="1"/>
  <c r="CM1497" i="1"/>
  <c r="CN1497" i="1"/>
  <c r="CO1497" i="1"/>
  <c r="CP1497" i="1"/>
  <c r="CQ1497" i="1"/>
  <c r="CR1497" i="1"/>
  <c r="CS1497" i="1"/>
  <c r="CT1497" i="1"/>
  <c r="CU1497" i="1"/>
  <c r="CV1497" i="1"/>
  <c r="CW1497" i="1"/>
  <c r="CX1497" i="1"/>
  <c r="CY1497" i="1"/>
  <c r="CZ1497" i="1"/>
  <c r="DA1497" i="1"/>
  <c r="DB1497" i="1"/>
  <c r="DC1497" i="1"/>
  <c r="DD1497" i="1"/>
  <c r="DE1497" i="1"/>
  <c r="DF1497" i="1"/>
  <c r="DG1497" i="1"/>
  <c r="DH1497" i="1"/>
  <c r="DI1497" i="1"/>
  <c r="Q1498" i="1"/>
  <c r="R1498" i="1"/>
  <c r="S1498" i="1"/>
  <c r="T1498" i="1"/>
  <c r="U1498" i="1"/>
  <c r="V1498" i="1"/>
  <c r="W1498" i="1"/>
  <c r="X1498" i="1"/>
  <c r="Y1498" i="1"/>
  <c r="Z1498" i="1"/>
  <c r="AA1498" i="1"/>
  <c r="AB1498" i="1"/>
  <c r="AC1498" i="1"/>
  <c r="AD1498" i="1"/>
  <c r="AE1498" i="1"/>
  <c r="AF1498" i="1"/>
  <c r="AG1498" i="1"/>
  <c r="AH1498" i="1"/>
  <c r="AI1498" i="1"/>
  <c r="AJ1498" i="1"/>
  <c r="AK1498" i="1"/>
  <c r="AL1498" i="1"/>
  <c r="AM1498" i="1"/>
  <c r="AN1498" i="1"/>
  <c r="AO1498" i="1"/>
  <c r="AP1498" i="1"/>
  <c r="AQ1498" i="1"/>
  <c r="AR1498" i="1"/>
  <c r="AS1498" i="1"/>
  <c r="AT1498" i="1"/>
  <c r="AU1498" i="1"/>
  <c r="AV1498" i="1"/>
  <c r="AW1498" i="1"/>
  <c r="AX1498" i="1"/>
  <c r="AY1498" i="1"/>
  <c r="AZ1498" i="1"/>
  <c r="BA1498" i="1"/>
  <c r="BB1498" i="1"/>
  <c r="BC1498" i="1"/>
  <c r="BD1498" i="1"/>
  <c r="BE1498" i="1"/>
  <c r="BF1498" i="1"/>
  <c r="BG1498" i="1"/>
  <c r="BH1498" i="1"/>
  <c r="BI1498" i="1"/>
  <c r="BJ1498" i="1"/>
  <c r="BK1498" i="1"/>
  <c r="BL1498" i="1"/>
  <c r="BM1498" i="1"/>
  <c r="BN1498" i="1"/>
  <c r="BO1498" i="1"/>
  <c r="BP1498" i="1"/>
  <c r="BQ1498" i="1"/>
  <c r="BR1498" i="1"/>
  <c r="BS1498" i="1"/>
  <c r="BT1498" i="1"/>
  <c r="BU1498" i="1"/>
  <c r="BV1498" i="1"/>
  <c r="BW1498" i="1"/>
  <c r="BX1498" i="1"/>
  <c r="BY1498" i="1"/>
  <c r="BZ1498" i="1"/>
  <c r="CA1498" i="1"/>
  <c r="CB1498" i="1"/>
  <c r="CC1498" i="1"/>
  <c r="CD1498" i="1"/>
  <c r="CE1498" i="1"/>
  <c r="CF1498" i="1"/>
  <c r="CG1498" i="1"/>
  <c r="CH1498" i="1"/>
  <c r="CI1498" i="1"/>
  <c r="CJ1498" i="1"/>
  <c r="CK1498" i="1"/>
  <c r="CL1498" i="1"/>
  <c r="CM1498" i="1"/>
  <c r="CN1498" i="1"/>
  <c r="CO1498" i="1"/>
  <c r="CP1498" i="1"/>
  <c r="CQ1498" i="1"/>
  <c r="CR1498" i="1"/>
  <c r="CS1498" i="1"/>
  <c r="CT1498" i="1"/>
  <c r="CU1498" i="1"/>
  <c r="CV1498" i="1"/>
  <c r="CW1498" i="1"/>
  <c r="CX1498" i="1"/>
  <c r="CY1498" i="1"/>
  <c r="CZ1498" i="1"/>
  <c r="DA1498" i="1"/>
  <c r="DB1498" i="1"/>
  <c r="DC1498" i="1"/>
  <c r="DD1498" i="1"/>
  <c r="DE1498" i="1"/>
  <c r="DF1498" i="1"/>
  <c r="DG1498" i="1"/>
  <c r="DH1498" i="1"/>
  <c r="DI1498" i="1"/>
  <c r="Q1499" i="1"/>
  <c r="R1499" i="1"/>
  <c r="S1499" i="1"/>
  <c r="T1499" i="1"/>
  <c r="U1499" i="1"/>
  <c r="V1499" i="1"/>
  <c r="W1499" i="1"/>
  <c r="X1499" i="1"/>
  <c r="Y1499" i="1"/>
  <c r="Z1499" i="1"/>
  <c r="AA1499" i="1"/>
  <c r="AB1499" i="1"/>
  <c r="AC1499" i="1"/>
  <c r="AD1499" i="1"/>
  <c r="AE1499" i="1"/>
  <c r="AF1499" i="1"/>
  <c r="AG1499" i="1"/>
  <c r="AH1499" i="1"/>
  <c r="AI1499" i="1"/>
  <c r="AJ1499" i="1"/>
  <c r="AK1499" i="1"/>
  <c r="AL1499" i="1"/>
  <c r="AM1499" i="1"/>
  <c r="AN1499" i="1"/>
  <c r="AO1499" i="1"/>
  <c r="AP1499" i="1"/>
  <c r="AQ1499" i="1"/>
  <c r="AR1499" i="1"/>
  <c r="AS1499" i="1"/>
  <c r="AT1499" i="1"/>
  <c r="AU1499" i="1"/>
  <c r="AV1499" i="1"/>
  <c r="AW1499" i="1"/>
  <c r="AX1499" i="1"/>
  <c r="AY1499" i="1"/>
  <c r="AZ1499" i="1"/>
  <c r="BA1499" i="1"/>
  <c r="BB1499" i="1"/>
  <c r="BC1499" i="1"/>
  <c r="BD1499" i="1"/>
  <c r="BE1499" i="1"/>
  <c r="BF1499" i="1"/>
  <c r="BG1499" i="1"/>
  <c r="BH1499" i="1"/>
  <c r="BI1499" i="1"/>
  <c r="BJ1499" i="1"/>
  <c r="BK1499" i="1"/>
  <c r="BL1499" i="1"/>
  <c r="BM1499" i="1"/>
  <c r="BN1499" i="1"/>
  <c r="BO1499" i="1"/>
  <c r="BP1499" i="1"/>
  <c r="BQ1499" i="1"/>
  <c r="BR1499" i="1"/>
  <c r="BS1499" i="1"/>
  <c r="BT1499" i="1"/>
  <c r="BU1499" i="1"/>
  <c r="BV1499" i="1"/>
  <c r="BW1499" i="1"/>
  <c r="BX1499" i="1"/>
  <c r="BY1499" i="1"/>
  <c r="BZ1499" i="1"/>
  <c r="CA1499" i="1"/>
  <c r="CB1499" i="1"/>
  <c r="CC1499" i="1"/>
  <c r="CD1499" i="1"/>
  <c r="CE1499" i="1"/>
  <c r="CF1499" i="1"/>
  <c r="CG1499" i="1"/>
  <c r="CH1499" i="1"/>
  <c r="CI1499" i="1"/>
  <c r="CJ1499" i="1"/>
  <c r="CK1499" i="1"/>
  <c r="CL1499" i="1"/>
  <c r="CM1499" i="1"/>
  <c r="CN1499" i="1"/>
  <c r="CO1499" i="1"/>
  <c r="CP1499" i="1"/>
  <c r="CQ1499" i="1"/>
  <c r="CR1499" i="1"/>
  <c r="CS1499" i="1"/>
  <c r="CT1499" i="1"/>
  <c r="CU1499" i="1"/>
  <c r="CV1499" i="1"/>
  <c r="CW1499" i="1"/>
  <c r="CX1499" i="1"/>
  <c r="CY1499" i="1"/>
  <c r="CZ1499" i="1"/>
  <c r="DA1499" i="1"/>
  <c r="DB1499" i="1"/>
  <c r="DC1499" i="1"/>
  <c r="DD1499" i="1"/>
  <c r="DE1499" i="1"/>
  <c r="DF1499" i="1"/>
  <c r="DG1499" i="1"/>
  <c r="DH1499" i="1"/>
  <c r="DI1499" i="1"/>
  <c r="Q1500" i="1"/>
  <c r="R1500" i="1"/>
  <c r="S1500" i="1"/>
  <c r="T1500" i="1"/>
  <c r="U1500" i="1"/>
  <c r="V1500" i="1"/>
  <c r="W1500" i="1"/>
  <c r="X1500" i="1"/>
  <c r="Y1500" i="1"/>
  <c r="Z1500" i="1"/>
  <c r="AA1500" i="1"/>
  <c r="AB1500" i="1"/>
  <c r="AC1500" i="1"/>
  <c r="AD1500" i="1"/>
  <c r="AE1500" i="1"/>
  <c r="AF1500" i="1"/>
  <c r="AG1500" i="1"/>
  <c r="AH1500" i="1"/>
  <c r="AI1500" i="1"/>
  <c r="AJ1500" i="1"/>
  <c r="AK1500" i="1"/>
  <c r="AL1500" i="1"/>
  <c r="AM1500" i="1"/>
  <c r="AN1500" i="1"/>
  <c r="AO1500" i="1"/>
  <c r="AP1500" i="1"/>
  <c r="AQ1500" i="1"/>
  <c r="AR1500" i="1"/>
  <c r="AS1500" i="1"/>
  <c r="AT1500" i="1"/>
  <c r="AU1500" i="1"/>
  <c r="AV1500" i="1"/>
  <c r="AW1500" i="1"/>
  <c r="AX1500" i="1"/>
  <c r="AY1500" i="1"/>
  <c r="AZ1500" i="1"/>
  <c r="BA1500" i="1"/>
  <c r="BB1500" i="1"/>
  <c r="BC1500" i="1"/>
  <c r="BD1500" i="1"/>
  <c r="BE1500" i="1"/>
  <c r="BF1500" i="1"/>
  <c r="BG1500" i="1"/>
  <c r="BH1500" i="1"/>
  <c r="BI1500" i="1"/>
  <c r="BJ1500" i="1"/>
  <c r="BK1500" i="1"/>
  <c r="BL1500" i="1"/>
  <c r="BM1500" i="1"/>
  <c r="BN1500" i="1"/>
  <c r="BO1500" i="1"/>
  <c r="BP1500" i="1"/>
  <c r="BQ1500" i="1"/>
  <c r="BR1500" i="1"/>
  <c r="BS1500" i="1"/>
  <c r="BT1500" i="1"/>
  <c r="BU1500" i="1"/>
  <c r="BV1500" i="1"/>
  <c r="BW1500" i="1"/>
  <c r="BX1500" i="1"/>
  <c r="BY1500" i="1"/>
  <c r="BZ1500" i="1"/>
  <c r="CA1500" i="1"/>
  <c r="CB1500" i="1"/>
  <c r="CC1500" i="1"/>
  <c r="CD1500" i="1"/>
  <c r="CE1500" i="1"/>
  <c r="CF1500" i="1"/>
  <c r="CG1500" i="1"/>
  <c r="CH1500" i="1"/>
  <c r="CI1500" i="1"/>
  <c r="CJ1500" i="1"/>
  <c r="CK1500" i="1"/>
  <c r="CL1500" i="1"/>
  <c r="CM1500" i="1"/>
  <c r="CN1500" i="1"/>
  <c r="CO1500" i="1"/>
  <c r="CP1500" i="1"/>
  <c r="CQ1500" i="1"/>
  <c r="CR1500" i="1"/>
  <c r="CS1500" i="1"/>
  <c r="CT1500" i="1"/>
  <c r="CU1500" i="1"/>
  <c r="CV1500" i="1"/>
  <c r="CW1500" i="1"/>
  <c r="CX1500" i="1"/>
  <c r="CY1500" i="1"/>
  <c r="CZ1500" i="1"/>
  <c r="DA1500" i="1"/>
  <c r="DB1500" i="1"/>
  <c r="DC1500" i="1"/>
  <c r="DD1500" i="1"/>
  <c r="DE1500" i="1"/>
  <c r="DF1500" i="1"/>
  <c r="DG1500" i="1"/>
  <c r="DH1500" i="1"/>
  <c r="DI1500" i="1"/>
  <c r="Q1501" i="1"/>
  <c r="R1501" i="1"/>
  <c r="S1501" i="1"/>
  <c r="T1501" i="1"/>
  <c r="U1501" i="1"/>
  <c r="V1501" i="1"/>
  <c r="W1501" i="1"/>
  <c r="X1501" i="1"/>
  <c r="Y1501" i="1"/>
  <c r="Z1501" i="1"/>
  <c r="AA1501" i="1"/>
  <c r="AB1501" i="1"/>
  <c r="AC1501" i="1"/>
  <c r="AD1501" i="1"/>
  <c r="AE1501" i="1"/>
  <c r="AF1501" i="1"/>
  <c r="AG1501" i="1"/>
  <c r="AH1501" i="1"/>
  <c r="AI1501" i="1"/>
  <c r="AJ1501" i="1"/>
  <c r="AK1501" i="1"/>
  <c r="AL1501" i="1"/>
  <c r="AM1501" i="1"/>
  <c r="AN1501" i="1"/>
  <c r="AO1501" i="1"/>
  <c r="AP1501" i="1"/>
  <c r="AQ1501" i="1"/>
  <c r="AR1501" i="1"/>
  <c r="AS1501" i="1"/>
  <c r="AT1501" i="1"/>
  <c r="AU1501" i="1"/>
  <c r="AV1501" i="1"/>
  <c r="AW1501" i="1"/>
  <c r="AX1501" i="1"/>
  <c r="AY1501" i="1"/>
  <c r="AZ1501" i="1"/>
  <c r="BA1501" i="1"/>
  <c r="BB1501" i="1"/>
  <c r="BC1501" i="1"/>
  <c r="BD1501" i="1"/>
  <c r="BE1501" i="1"/>
  <c r="BF1501" i="1"/>
  <c r="BG1501" i="1"/>
  <c r="BH1501" i="1"/>
  <c r="BI1501" i="1"/>
  <c r="BJ1501" i="1"/>
  <c r="BK1501" i="1"/>
  <c r="BL1501" i="1"/>
  <c r="BM1501" i="1"/>
  <c r="BN1501" i="1"/>
  <c r="BO1501" i="1"/>
  <c r="BP1501" i="1"/>
  <c r="BQ1501" i="1"/>
  <c r="BR1501" i="1"/>
  <c r="BS1501" i="1"/>
  <c r="BT1501" i="1"/>
  <c r="BU1501" i="1"/>
  <c r="BV1501" i="1"/>
  <c r="BW1501" i="1"/>
  <c r="BX1501" i="1"/>
  <c r="BY1501" i="1"/>
  <c r="BZ1501" i="1"/>
  <c r="CA1501" i="1"/>
  <c r="CB1501" i="1"/>
  <c r="CC1501" i="1"/>
  <c r="CD1501" i="1"/>
  <c r="CE1501" i="1"/>
  <c r="CF1501" i="1"/>
  <c r="CG1501" i="1"/>
  <c r="CH1501" i="1"/>
  <c r="CI1501" i="1"/>
  <c r="CJ1501" i="1"/>
  <c r="CK1501" i="1"/>
  <c r="CL1501" i="1"/>
  <c r="CM1501" i="1"/>
  <c r="CN1501" i="1"/>
  <c r="CO1501" i="1"/>
  <c r="CP1501" i="1"/>
  <c r="CQ1501" i="1"/>
  <c r="CR1501" i="1"/>
  <c r="CS1501" i="1"/>
  <c r="CT1501" i="1"/>
  <c r="CU1501" i="1"/>
  <c r="CV1501" i="1"/>
  <c r="CW1501" i="1"/>
  <c r="CX1501" i="1"/>
  <c r="CY1501" i="1"/>
  <c r="CZ1501" i="1"/>
  <c r="DA1501" i="1"/>
  <c r="DB1501" i="1"/>
  <c r="DC1501" i="1"/>
  <c r="DD1501" i="1"/>
  <c r="DE1501" i="1"/>
  <c r="DF1501" i="1"/>
  <c r="DG1501" i="1"/>
  <c r="DH1501" i="1"/>
  <c r="DI1501" i="1"/>
  <c r="Q1502" i="1"/>
  <c r="R1502" i="1"/>
  <c r="S1502" i="1"/>
  <c r="T1502" i="1"/>
  <c r="U1502" i="1"/>
  <c r="V1502" i="1"/>
  <c r="W1502" i="1"/>
  <c r="X1502" i="1"/>
  <c r="Y1502" i="1"/>
  <c r="Z1502" i="1"/>
  <c r="AA1502" i="1"/>
  <c r="AB1502" i="1"/>
  <c r="AC1502" i="1"/>
  <c r="AD1502" i="1"/>
  <c r="AE1502" i="1"/>
  <c r="AF1502" i="1"/>
  <c r="AG1502" i="1"/>
  <c r="AH1502" i="1"/>
  <c r="AI1502" i="1"/>
  <c r="AJ1502" i="1"/>
  <c r="AK1502" i="1"/>
  <c r="AL1502" i="1"/>
  <c r="AM1502" i="1"/>
  <c r="AN1502" i="1"/>
  <c r="AO1502" i="1"/>
  <c r="AP1502" i="1"/>
  <c r="AQ1502" i="1"/>
  <c r="AR1502" i="1"/>
  <c r="AS1502" i="1"/>
  <c r="AT1502" i="1"/>
  <c r="AU1502" i="1"/>
  <c r="AV1502" i="1"/>
  <c r="AW1502" i="1"/>
  <c r="AX1502" i="1"/>
  <c r="AY1502" i="1"/>
  <c r="AZ1502" i="1"/>
  <c r="BA1502" i="1"/>
  <c r="BB1502" i="1"/>
  <c r="BC1502" i="1"/>
  <c r="BD1502" i="1"/>
  <c r="BE1502" i="1"/>
  <c r="BF1502" i="1"/>
  <c r="BG1502" i="1"/>
  <c r="BH1502" i="1"/>
  <c r="BI1502" i="1"/>
  <c r="BJ1502" i="1"/>
  <c r="BK1502" i="1"/>
  <c r="BL1502" i="1"/>
  <c r="BM1502" i="1"/>
  <c r="BN1502" i="1"/>
  <c r="BO1502" i="1"/>
  <c r="BP1502" i="1"/>
  <c r="BQ1502" i="1"/>
  <c r="BR1502" i="1"/>
  <c r="BS1502" i="1"/>
  <c r="BT1502" i="1"/>
  <c r="BU1502" i="1"/>
  <c r="BV1502" i="1"/>
  <c r="BW1502" i="1"/>
  <c r="BX1502" i="1"/>
  <c r="BY1502" i="1"/>
  <c r="BZ1502" i="1"/>
  <c r="CA1502" i="1"/>
  <c r="CB1502" i="1"/>
  <c r="CC1502" i="1"/>
  <c r="CD1502" i="1"/>
  <c r="CE1502" i="1"/>
  <c r="CF1502" i="1"/>
  <c r="CG1502" i="1"/>
  <c r="CH1502" i="1"/>
  <c r="CI1502" i="1"/>
  <c r="CJ1502" i="1"/>
  <c r="CK1502" i="1"/>
  <c r="CL1502" i="1"/>
  <c r="CM1502" i="1"/>
  <c r="CN1502" i="1"/>
  <c r="CO1502" i="1"/>
  <c r="CP1502" i="1"/>
  <c r="CQ1502" i="1"/>
  <c r="CR1502" i="1"/>
  <c r="CS1502" i="1"/>
  <c r="CT1502" i="1"/>
  <c r="CU1502" i="1"/>
  <c r="CV1502" i="1"/>
  <c r="CW1502" i="1"/>
  <c r="CX1502" i="1"/>
  <c r="CY1502" i="1"/>
  <c r="CZ1502" i="1"/>
  <c r="DA1502" i="1"/>
  <c r="DB1502" i="1"/>
  <c r="DC1502" i="1"/>
  <c r="DD1502" i="1"/>
  <c r="DE1502" i="1"/>
  <c r="DF1502" i="1"/>
  <c r="DG1502" i="1"/>
  <c r="DH1502" i="1"/>
  <c r="DI1502" i="1"/>
  <c r="Q1503" i="1"/>
  <c r="R1503" i="1"/>
  <c r="S1503" i="1"/>
  <c r="T1503" i="1"/>
  <c r="U1503" i="1"/>
  <c r="V1503" i="1"/>
  <c r="W1503" i="1"/>
  <c r="X1503" i="1"/>
  <c r="Y1503" i="1"/>
  <c r="Z1503" i="1"/>
  <c r="AA1503" i="1"/>
  <c r="AB1503" i="1"/>
  <c r="AC1503" i="1"/>
  <c r="AD1503" i="1"/>
  <c r="AE1503" i="1"/>
  <c r="AF1503" i="1"/>
  <c r="AG1503" i="1"/>
  <c r="AH1503" i="1"/>
  <c r="AI1503" i="1"/>
  <c r="AJ1503" i="1"/>
  <c r="AK1503" i="1"/>
  <c r="AL1503" i="1"/>
  <c r="AM1503" i="1"/>
  <c r="AN1503" i="1"/>
  <c r="AO1503" i="1"/>
  <c r="AP1503" i="1"/>
  <c r="AQ1503" i="1"/>
  <c r="AR1503" i="1"/>
  <c r="AS1503" i="1"/>
  <c r="AT1503" i="1"/>
  <c r="AU1503" i="1"/>
  <c r="AV1503" i="1"/>
  <c r="AW1503" i="1"/>
  <c r="AX1503" i="1"/>
  <c r="AY1503" i="1"/>
  <c r="AZ1503" i="1"/>
  <c r="BA1503" i="1"/>
  <c r="BB1503" i="1"/>
  <c r="BC1503" i="1"/>
  <c r="BD1503" i="1"/>
  <c r="BE1503" i="1"/>
  <c r="BF1503" i="1"/>
  <c r="BG1503" i="1"/>
  <c r="BH1503" i="1"/>
  <c r="BI1503" i="1"/>
  <c r="BJ1503" i="1"/>
  <c r="BK1503" i="1"/>
  <c r="BL1503" i="1"/>
  <c r="BM1503" i="1"/>
  <c r="BN1503" i="1"/>
  <c r="BO1503" i="1"/>
  <c r="BP1503" i="1"/>
  <c r="BQ1503" i="1"/>
  <c r="BR1503" i="1"/>
  <c r="BS1503" i="1"/>
  <c r="BT1503" i="1"/>
  <c r="BU1503" i="1"/>
  <c r="BV1503" i="1"/>
  <c r="BW1503" i="1"/>
  <c r="BX1503" i="1"/>
  <c r="BY1503" i="1"/>
  <c r="BZ1503" i="1"/>
  <c r="CA1503" i="1"/>
  <c r="CB1503" i="1"/>
  <c r="CC1503" i="1"/>
  <c r="CD1503" i="1"/>
  <c r="CE1503" i="1"/>
  <c r="CF1503" i="1"/>
  <c r="CG1503" i="1"/>
  <c r="CH1503" i="1"/>
  <c r="CI1503" i="1"/>
  <c r="CJ1503" i="1"/>
  <c r="CK1503" i="1"/>
  <c r="CL1503" i="1"/>
  <c r="CM1503" i="1"/>
  <c r="CN1503" i="1"/>
  <c r="CO1503" i="1"/>
  <c r="CP1503" i="1"/>
  <c r="CQ1503" i="1"/>
  <c r="CR1503" i="1"/>
  <c r="CS1503" i="1"/>
  <c r="CT1503" i="1"/>
  <c r="CU1503" i="1"/>
  <c r="CV1503" i="1"/>
  <c r="CW1503" i="1"/>
  <c r="CX1503" i="1"/>
  <c r="CY1503" i="1"/>
  <c r="CZ1503" i="1"/>
  <c r="DA1503" i="1"/>
  <c r="DB1503" i="1"/>
  <c r="DC1503" i="1"/>
  <c r="DD1503" i="1"/>
  <c r="DE1503" i="1"/>
  <c r="DF1503" i="1"/>
  <c r="DG1503" i="1"/>
  <c r="DH1503" i="1"/>
  <c r="DI1503" i="1"/>
  <c r="Q1504" i="1"/>
  <c r="R1504" i="1"/>
  <c r="S1504" i="1"/>
  <c r="T1504" i="1"/>
  <c r="U1504" i="1"/>
  <c r="V1504" i="1"/>
  <c r="W1504" i="1"/>
  <c r="X1504" i="1"/>
  <c r="Y1504" i="1"/>
  <c r="Z1504" i="1"/>
  <c r="AA1504" i="1"/>
  <c r="AB1504" i="1"/>
  <c r="AC1504" i="1"/>
  <c r="AD1504" i="1"/>
  <c r="AE1504" i="1"/>
  <c r="AF1504" i="1"/>
  <c r="AG1504" i="1"/>
  <c r="AH1504" i="1"/>
  <c r="AI1504" i="1"/>
  <c r="AJ1504" i="1"/>
  <c r="AK1504" i="1"/>
  <c r="AL1504" i="1"/>
  <c r="AM1504" i="1"/>
  <c r="AN1504" i="1"/>
  <c r="AO1504" i="1"/>
  <c r="AP1504" i="1"/>
  <c r="AQ1504" i="1"/>
  <c r="AR1504" i="1"/>
  <c r="AS1504" i="1"/>
  <c r="AT1504" i="1"/>
  <c r="AU1504" i="1"/>
  <c r="AV1504" i="1"/>
  <c r="AW1504" i="1"/>
  <c r="AX1504" i="1"/>
  <c r="AY1504" i="1"/>
  <c r="AZ1504" i="1"/>
  <c r="BA1504" i="1"/>
  <c r="BB1504" i="1"/>
  <c r="BC1504" i="1"/>
  <c r="BD1504" i="1"/>
  <c r="BE1504" i="1"/>
  <c r="BF1504" i="1"/>
  <c r="BG1504" i="1"/>
  <c r="BH1504" i="1"/>
  <c r="BI1504" i="1"/>
  <c r="BJ1504" i="1"/>
  <c r="BK1504" i="1"/>
  <c r="BL1504" i="1"/>
  <c r="BM1504" i="1"/>
  <c r="BN1504" i="1"/>
  <c r="BO1504" i="1"/>
  <c r="BP1504" i="1"/>
  <c r="BQ1504" i="1"/>
  <c r="BR1504" i="1"/>
  <c r="BS1504" i="1"/>
  <c r="BT1504" i="1"/>
  <c r="BU1504" i="1"/>
  <c r="BV1504" i="1"/>
  <c r="BW1504" i="1"/>
  <c r="BX1504" i="1"/>
  <c r="BY1504" i="1"/>
  <c r="BZ1504" i="1"/>
  <c r="CA1504" i="1"/>
  <c r="CB1504" i="1"/>
  <c r="CC1504" i="1"/>
  <c r="CD1504" i="1"/>
  <c r="CE1504" i="1"/>
  <c r="CF1504" i="1"/>
  <c r="CG1504" i="1"/>
  <c r="CH1504" i="1"/>
  <c r="CI1504" i="1"/>
  <c r="CJ1504" i="1"/>
  <c r="CK1504" i="1"/>
  <c r="CL1504" i="1"/>
  <c r="CM1504" i="1"/>
  <c r="CN1504" i="1"/>
  <c r="CO1504" i="1"/>
  <c r="CP1504" i="1"/>
  <c r="CQ1504" i="1"/>
  <c r="CR1504" i="1"/>
  <c r="CS1504" i="1"/>
  <c r="CT1504" i="1"/>
  <c r="CU1504" i="1"/>
  <c r="CV1504" i="1"/>
  <c r="CW1504" i="1"/>
  <c r="CX1504" i="1"/>
  <c r="CY1504" i="1"/>
  <c r="CZ1504" i="1"/>
  <c r="DA1504" i="1"/>
  <c r="DB1504" i="1"/>
  <c r="DC1504" i="1"/>
  <c r="DD1504" i="1"/>
  <c r="DE1504" i="1"/>
  <c r="DF1504" i="1"/>
  <c r="DG1504" i="1"/>
  <c r="DH1504" i="1"/>
  <c r="DI1504" i="1"/>
  <c r="Q1505" i="1"/>
  <c r="R1505" i="1"/>
  <c r="S1505" i="1"/>
  <c r="T1505" i="1"/>
  <c r="U1505" i="1"/>
  <c r="V1505" i="1"/>
  <c r="W1505" i="1"/>
  <c r="X1505" i="1"/>
  <c r="Y1505" i="1"/>
  <c r="Z1505" i="1"/>
  <c r="AA1505" i="1"/>
  <c r="AB1505" i="1"/>
  <c r="AC1505" i="1"/>
  <c r="AD1505" i="1"/>
  <c r="AE1505" i="1"/>
  <c r="AF1505" i="1"/>
  <c r="AG1505" i="1"/>
  <c r="AH1505" i="1"/>
  <c r="AI1505" i="1"/>
  <c r="AJ1505" i="1"/>
  <c r="AK1505" i="1"/>
  <c r="AL1505" i="1"/>
  <c r="AM1505" i="1"/>
  <c r="AN1505" i="1"/>
  <c r="AO1505" i="1"/>
  <c r="AP1505" i="1"/>
  <c r="AQ1505" i="1"/>
  <c r="AR1505" i="1"/>
  <c r="AS1505" i="1"/>
  <c r="AT1505" i="1"/>
  <c r="AU1505" i="1"/>
  <c r="AV1505" i="1"/>
  <c r="AW1505" i="1"/>
  <c r="AX1505" i="1"/>
  <c r="AY1505" i="1"/>
  <c r="AZ1505" i="1"/>
  <c r="BA1505" i="1"/>
  <c r="BB1505" i="1"/>
  <c r="BC1505" i="1"/>
  <c r="BD1505" i="1"/>
  <c r="BE1505" i="1"/>
  <c r="BF1505" i="1"/>
  <c r="BG1505" i="1"/>
  <c r="BH1505" i="1"/>
  <c r="BI1505" i="1"/>
  <c r="BJ1505" i="1"/>
  <c r="BK1505" i="1"/>
  <c r="BL1505" i="1"/>
  <c r="BM1505" i="1"/>
  <c r="BN1505" i="1"/>
  <c r="BO1505" i="1"/>
  <c r="BP1505" i="1"/>
  <c r="BQ1505" i="1"/>
  <c r="BR1505" i="1"/>
  <c r="BS1505" i="1"/>
  <c r="BT1505" i="1"/>
  <c r="BU1505" i="1"/>
  <c r="BV1505" i="1"/>
  <c r="BW1505" i="1"/>
  <c r="BX1505" i="1"/>
  <c r="BY1505" i="1"/>
  <c r="BZ1505" i="1"/>
  <c r="CA1505" i="1"/>
  <c r="CB1505" i="1"/>
  <c r="CC1505" i="1"/>
  <c r="CD1505" i="1"/>
  <c r="CE1505" i="1"/>
  <c r="CF1505" i="1"/>
  <c r="CG1505" i="1"/>
  <c r="CH1505" i="1"/>
  <c r="CI1505" i="1"/>
  <c r="CJ1505" i="1"/>
  <c r="CK1505" i="1"/>
  <c r="CL1505" i="1"/>
  <c r="CM1505" i="1"/>
  <c r="CN1505" i="1"/>
  <c r="CO1505" i="1"/>
  <c r="CP1505" i="1"/>
  <c r="CQ1505" i="1"/>
  <c r="CR1505" i="1"/>
  <c r="CS1505" i="1"/>
  <c r="CT1505" i="1"/>
  <c r="CU1505" i="1"/>
  <c r="CV1505" i="1"/>
  <c r="CW1505" i="1"/>
  <c r="CX1505" i="1"/>
  <c r="CY1505" i="1"/>
  <c r="CZ1505" i="1"/>
  <c r="DA1505" i="1"/>
  <c r="DB1505" i="1"/>
  <c r="DC1505" i="1"/>
  <c r="DD1505" i="1"/>
  <c r="DE1505" i="1"/>
  <c r="DF1505" i="1"/>
  <c r="DG1505" i="1"/>
  <c r="DH1505" i="1"/>
  <c r="DI1505" i="1"/>
  <c r="Q1506" i="1"/>
  <c r="R1506" i="1"/>
  <c r="S1506" i="1"/>
  <c r="T1506" i="1"/>
  <c r="U1506" i="1"/>
  <c r="V1506" i="1"/>
  <c r="W1506" i="1"/>
  <c r="X1506" i="1"/>
  <c r="Y1506" i="1"/>
  <c r="Z1506" i="1"/>
  <c r="AA1506" i="1"/>
  <c r="AB1506" i="1"/>
  <c r="AC1506" i="1"/>
  <c r="AD1506" i="1"/>
  <c r="AE1506" i="1"/>
  <c r="AF1506" i="1"/>
  <c r="AG1506" i="1"/>
  <c r="AH1506" i="1"/>
  <c r="AI1506" i="1"/>
  <c r="AJ1506" i="1"/>
  <c r="AK1506" i="1"/>
  <c r="AL1506" i="1"/>
  <c r="AM1506" i="1"/>
  <c r="AN1506" i="1"/>
  <c r="AO1506" i="1"/>
  <c r="AP1506" i="1"/>
  <c r="AQ1506" i="1"/>
  <c r="AR1506" i="1"/>
  <c r="AS1506" i="1"/>
  <c r="AT1506" i="1"/>
  <c r="AU1506" i="1"/>
  <c r="AV1506" i="1"/>
  <c r="AW1506" i="1"/>
  <c r="AX1506" i="1"/>
  <c r="AY1506" i="1"/>
  <c r="AZ1506" i="1"/>
  <c r="BA1506" i="1"/>
  <c r="BB1506" i="1"/>
  <c r="BC1506" i="1"/>
  <c r="BD1506" i="1"/>
  <c r="BE1506" i="1"/>
  <c r="BF1506" i="1"/>
  <c r="BG1506" i="1"/>
  <c r="BH1506" i="1"/>
  <c r="BI1506" i="1"/>
  <c r="BJ1506" i="1"/>
  <c r="BK1506" i="1"/>
  <c r="BL1506" i="1"/>
  <c r="BM1506" i="1"/>
  <c r="BN1506" i="1"/>
  <c r="BO1506" i="1"/>
  <c r="BP1506" i="1"/>
  <c r="BQ1506" i="1"/>
  <c r="BR1506" i="1"/>
  <c r="BS1506" i="1"/>
  <c r="BT1506" i="1"/>
  <c r="BU1506" i="1"/>
  <c r="BV1506" i="1"/>
  <c r="BW1506" i="1"/>
  <c r="BX1506" i="1"/>
  <c r="BY1506" i="1"/>
  <c r="BZ1506" i="1"/>
  <c r="CA1506" i="1"/>
  <c r="CB1506" i="1"/>
  <c r="CC1506" i="1"/>
  <c r="CD1506" i="1"/>
  <c r="CE1506" i="1"/>
  <c r="CF1506" i="1"/>
  <c r="CG1506" i="1"/>
  <c r="CH1506" i="1"/>
  <c r="CI1506" i="1"/>
  <c r="CJ1506" i="1"/>
  <c r="CK1506" i="1"/>
  <c r="CL1506" i="1"/>
  <c r="CM1506" i="1"/>
  <c r="CN1506" i="1"/>
  <c r="CO1506" i="1"/>
  <c r="CP1506" i="1"/>
  <c r="CQ1506" i="1"/>
  <c r="CR1506" i="1"/>
  <c r="CS1506" i="1"/>
  <c r="CT1506" i="1"/>
  <c r="CU1506" i="1"/>
  <c r="CV1506" i="1"/>
  <c r="CW1506" i="1"/>
  <c r="CX1506" i="1"/>
  <c r="CY1506" i="1"/>
  <c r="CZ1506" i="1"/>
  <c r="DA1506" i="1"/>
  <c r="DB1506" i="1"/>
  <c r="DC1506" i="1"/>
  <c r="DD1506" i="1"/>
  <c r="DE1506" i="1"/>
  <c r="DF1506" i="1"/>
  <c r="DG1506" i="1"/>
  <c r="DH1506" i="1"/>
  <c r="DI1506" i="1"/>
  <c r="Q1507" i="1"/>
  <c r="R1507" i="1"/>
  <c r="S1507" i="1"/>
  <c r="T1507" i="1"/>
  <c r="U1507" i="1"/>
  <c r="V1507" i="1"/>
  <c r="W1507" i="1"/>
  <c r="X1507" i="1"/>
  <c r="Y1507" i="1"/>
  <c r="Z1507" i="1"/>
  <c r="AA1507" i="1"/>
  <c r="AB1507" i="1"/>
  <c r="AC1507" i="1"/>
  <c r="AD1507" i="1"/>
  <c r="AE1507" i="1"/>
  <c r="AF1507" i="1"/>
  <c r="AG1507" i="1"/>
  <c r="AH1507" i="1"/>
  <c r="AI1507" i="1"/>
  <c r="AJ1507" i="1"/>
  <c r="AK1507" i="1"/>
  <c r="AL1507" i="1"/>
  <c r="AM1507" i="1"/>
  <c r="AN1507" i="1"/>
  <c r="AO1507" i="1"/>
  <c r="AP1507" i="1"/>
  <c r="AQ1507" i="1"/>
  <c r="AR1507" i="1"/>
  <c r="AS1507" i="1"/>
  <c r="AT1507" i="1"/>
  <c r="AU1507" i="1"/>
  <c r="AV1507" i="1"/>
  <c r="AW1507" i="1"/>
  <c r="AX1507" i="1"/>
  <c r="AY1507" i="1"/>
  <c r="AZ1507" i="1"/>
  <c r="BA1507" i="1"/>
  <c r="BB1507" i="1"/>
  <c r="BC1507" i="1"/>
  <c r="BD1507" i="1"/>
  <c r="BE1507" i="1"/>
  <c r="BF1507" i="1"/>
  <c r="BG1507" i="1"/>
  <c r="BH1507" i="1"/>
  <c r="BI1507" i="1"/>
  <c r="BJ1507" i="1"/>
  <c r="BK1507" i="1"/>
  <c r="BL1507" i="1"/>
  <c r="BM1507" i="1"/>
  <c r="BN1507" i="1"/>
  <c r="BO1507" i="1"/>
  <c r="BP1507" i="1"/>
  <c r="BQ1507" i="1"/>
  <c r="BR1507" i="1"/>
  <c r="BS1507" i="1"/>
  <c r="BT1507" i="1"/>
  <c r="BU1507" i="1"/>
  <c r="BV1507" i="1"/>
  <c r="BW1507" i="1"/>
  <c r="BX1507" i="1"/>
  <c r="BY1507" i="1"/>
  <c r="BZ1507" i="1"/>
  <c r="CA1507" i="1"/>
  <c r="CB1507" i="1"/>
  <c r="CC1507" i="1"/>
  <c r="CD1507" i="1"/>
  <c r="CE1507" i="1"/>
  <c r="CF1507" i="1"/>
  <c r="CG1507" i="1"/>
  <c r="CH1507" i="1"/>
  <c r="CI1507" i="1"/>
  <c r="CJ1507" i="1"/>
  <c r="CK1507" i="1"/>
  <c r="CL1507" i="1"/>
  <c r="CM1507" i="1"/>
  <c r="CN1507" i="1"/>
  <c r="CO1507" i="1"/>
  <c r="CP1507" i="1"/>
  <c r="CQ1507" i="1"/>
  <c r="CR1507" i="1"/>
  <c r="CS1507" i="1"/>
  <c r="CT1507" i="1"/>
  <c r="CU1507" i="1"/>
  <c r="CV1507" i="1"/>
  <c r="CW1507" i="1"/>
  <c r="CX1507" i="1"/>
  <c r="CY1507" i="1"/>
  <c r="CZ1507" i="1"/>
  <c r="DA1507" i="1"/>
  <c r="DB1507" i="1"/>
  <c r="DC1507" i="1"/>
  <c r="DD1507" i="1"/>
  <c r="DE1507" i="1"/>
  <c r="DF1507" i="1"/>
  <c r="DG1507" i="1"/>
  <c r="DH1507" i="1"/>
  <c r="DI1507" i="1"/>
  <c r="Q1508" i="1"/>
  <c r="R1508" i="1"/>
  <c r="S1508" i="1"/>
  <c r="T1508" i="1"/>
  <c r="U1508" i="1"/>
  <c r="V1508" i="1"/>
  <c r="W1508" i="1"/>
  <c r="X1508" i="1"/>
  <c r="Y1508" i="1"/>
  <c r="Z1508" i="1"/>
  <c r="AA1508" i="1"/>
  <c r="AB1508" i="1"/>
  <c r="AC1508" i="1"/>
  <c r="AD1508" i="1"/>
  <c r="AE1508" i="1"/>
  <c r="AF1508" i="1"/>
  <c r="AG1508" i="1"/>
  <c r="AH1508" i="1"/>
  <c r="AI1508" i="1"/>
  <c r="AJ1508" i="1"/>
  <c r="AK1508" i="1"/>
  <c r="AL1508" i="1"/>
  <c r="AM1508" i="1"/>
  <c r="AN1508" i="1"/>
  <c r="AO1508" i="1"/>
  <c r="AP1508" i="1"/>
  <c r="AQ1508" i="1"/>
  <c r="AR1508" i="1"/>
  <c r="AS1508" i="1"/>
  <c r="AT1508" i="1"/>
  <c r="AU1508" i="1"/>
  <c r="AV1508" i="1"/>
  <c r="AW1508" i="1"/>
  <c r="AX1508" i="1"/>
  <c r="AY1508" i="1"/>
  <c r="AZ1508" i="1"/>
  <c r="BA1508" i="1"/>
  <c r="BB1508" i="1"/>
  <c r="BC1508" i="1"/>
  <c r="BD1508" i="1"/>
  <c r="BE1508" i="1"/>
  <c r="BF1508" i="1"/>
  <c r="BG1508" i="1"/>
  <c r="BH1508" i="1"/>
  <c r="BI1508" i="1"/>
  <c r="BJ1508" i="1"/>
  <c r="BK1508" i="1"/>
  <c r="BL1508" i="1"/>
  <c r="BM1508" i="1"/>
  <c r="BN1508" i="1"/>
  <c r="BO1508" i="1"/>
  <c r="BP1508" i="1"/>
  <c r="BQ1508" i="1"/>
  <c r="BR1508" i="1"/>
  <c r="BS1508" i="1"/>
  <c r="BT1508" i="1"/>
  <c r="BU1508" i="1"/>
  <c r="BV1508" i="1"/>
  <c r="BW1508" i="1"/>
  <c r="BX1508" i="1"/>
  <c r="BY1508" i="1"/>
  <c r="BZ1508" i="1"/>
  <c r="CA1508" i="1"/>
  <c r="CB1508" i="1"/>
  <c r="CC1508" i="1"/>
  <c r="CD1508" i="1"/>
  <c r="CE1508" i="1"/>
  <c r="CF1508" i="1"/>
  <c r="CG1508" i="1"/>
  <c r="CH1508" i="1"/>
  <c r="CI1508" i="1"/>
  <c r="CJ1508" i="1"/>
  <c r="CK1508" i="1"/>
  <c r="CL1508" i="1"/>
  <c r="CM1508" i="1"/>
  <c r="CN1508" i="1"/>
  <c r="CO1508" i="1"/>
  <c r="CP1508" i="1"/>
  <c r="CQ1508" i="1"/>
  <c r="CR1508" i="1"/>
  <c r="CS1508" i="1"/>
  <c r="CT1508" i="1"/>
  <c r="CU1508" i="1"/>
  <c r="CV1508" i="1"/>
  <c r="CW1508" i="1"/>
  <c r="CX1508" i="1"/>
  <c r="CY1508" i="1"/>
  <c r="CZ1508" i="1"/>
  <c r="DA1508" i="1"/>
  <c r="DB1508" i="1"/>
  <c r="DC1508" i="1"/>
  <c r="DD1508" i="1"/>
  <c r="DE1508" i="1"/>
  <c r="DF1508" i="1"/>
  <c r="DG1508" i="1"/>
  <c r="DH1508" i="1"/>
  <c r="DI1508" i="1"/>
  <c r="Q1509" i="1"/>
  <c r="R1509" i="1"/>
  <c r="S1509" i="1"/>
  <c r="T1509" i="1"/>
  <c r="U1509" i="1"/>
  <c r="V1509" i="1"/>
  <c r="W1509" i="1"/>
  <c r="X1509" i="1"/>
  <c r="Y1509" i="1"/>
  <c r="Z1509" i="1"/>
  <c r="AA1509" i="1"/>
  <c r="AB1509" i="1"/>
  <c r="AC1509" i="1"/>
  <c r="AD1509" i="1"/>
  <c r="AE1509" i="1"/>
  <c r="AF1509" i="1"/>
  <c r="AG1509" i="1"/>
  <c r="AH1509" i="1"/>
  <c r="AI1509" i="1"/>
  <c r="AJ1509" i="1"/>
  <c r="AK1509" i="1"/>
  <c r="AL1509" i="1"/>
  <c r="AM1509" i="1"/>
  <c r="AN1509" i="1"/>
  <c r="AO1509" i="1"/>
  <c r="AP1509" i="1"/>
  <c r="AQ1509" i="1"/>
  <c r="AR1509" i="1"/>
  <c r="AS1509" i="1"/>
  <c r="AT1509" i="1"/>
  <c r="AU1509" i="1"/>
  <c r="AV1509" i="1"/>
  <c r="AW1509" i="1"/>
  <c r="AX1509" i="1"/>
  <c r="AY1509" i="1"/>
  <c r="AZ1509" i="1"/>
  <c r="BA1509" i="1"/>
  <c r="BB1509" i="1"/>
  <c r="BC1509" i="1"/>
  <c r="BD1509" i="1"/>
  <c r="BE1509" i="1"/>
  <c r="BF1509" i="1"/>
  <c r="BG1509" i="1"/>
  <c r="BH1509" i="1"/>
  <c r="BI1509" i="1"/>
  <c r="BJ1509" i="1"/>
  <c r="BK1509" i="1"/>
  <c r="BL1509" i="1"/>
  <c r="BM1509" i="1"/>
  <c r="BN1509" i="1"/>
  <c r="BO1509" i="1"/>
  <c r="BP1509" i="1"/>
  <c r="BQ1509" i="1"/>
  <c r="BR1509" i="1"/>
  <c r="BS1509" i="1"/>
  <c r="BT1509" i="1"/>
  <c r="BU1509" i="1"/>
  <c r="BV1509" i="1"/>
  <c r="BW1509" i="1"/>
  <c r="BX1509" i="1"/>
  <c r="BY1509" i="1"/>
  <c r="BZ1509" i="1"/>
  <c r="CA1509" i="1"/>
  <c r="CB1509" i="1"/>
  <c r="CC1509" i="1"/>
  <c r="CD1509" i="1"/>
  <c r="CE1509" i="1"/>
  <c r="CF1509" i="1"/>
  <c r="CG1509" i="1"/>
  <c r="CH1509" i="1"/>
  <c r="CI1509" i="1"/>
  <c r="CJ1509" i="1"/>
  <c r="CK1509" i="1"/>
  <c r="CL1509" i="1"/>
  <c r="CM1509" i="1"/>
  <c r="CN1509" i="1"/>
  <c r="CO1509" i="1"/>
  <c r="CP1509" i="1"/>
  <c r="CQ1509" i="1"/>
  <c r="CR1509" i="1"/>
  <c r="CS1509" i="1"/>
  <c r="CT1509" i="1"/>
  <c r="CU1509" i="1"/>
  <c r="CV1509" i="1"/>
  <c r="CW1509" i="1"/>
  <c r="CX1509" i="1"/>
  <c r="CY1509" i="1"/>
  <c r="CZ1509" i="1"/>
  <c r="DA1509" i="1"/>
  <c r="DB1509" i="1"/>
  <c r="DC1509" i="1"/>
  <c r="DD1509" i="1"/>
  <c r="DE1509" i="1"/>
  <c r="DF1509" i="1"/>
  <c r="DG1509" i="1"/>
  <c r="DH1509" i="1"/>
  <c r="DI1509" i="1"/>
  <c r="Q1510" i="1"/>
  <c r="R1510" i="1"/>
  <c r="S1510" i="1"/>
  <c r="T1510" i="1"/>
  <c r="U1510" i="1"/>
  <c r="V1510" i="1"/>
  <c r="W1510" i="1"/>
  <c r="X1510" i="1"/>
  <c r="Y1510" i="1"/>
  <c r="Z1510" i="1"/>
  <c r="AA1510" i="1"/>
  <c r="AB1510" i="1"/>
  <c r="AC1510" i="1"/>
  <c r="AD1510" i="1"/>
  <c r="AE1510" i="1"/>
  <c r="AF1510" i="1"/>
  <c r="AG1510" i="1"/>
  <c r="AH1510" i="1"/>
  <c r="AI1510" i="1"/>
  <c r="AJ1510" i="1"/>
  <c r="AK1510" i="1"/>
  <c r="AL1510" i="1"/>
  <c r="AM1510" i="1"/>
  <c r="AN1510" i="1"/>
  <c r="AO1510" i="1"/>
  <c r="AP1510" i="1"/>
  <c r="AQ1510" i="1"/>
  <c r="AR1510" i="1"/>
  <c r="AS1510" i="1"/>
  <c r="AT1510" i="1"/>
  <c r="AU1510" i="1"/>
  <c r="AV1510" i="1"/>
  <c r="AW1510" i="1"/>
  <c r="AX1510" i="1"/>
  <c r="AY1510" i="1"/>
  <c r="AZ1510" i="1"/>
  <c r="BA1510" i="1"/>
  <c r="BB1510" i="1"/>
  <c r="BC1510" i="1"/>
  <c r="BD1510" i="1"/>
  <c r="BE1510" i="1"/>
  <c r="BF1510" i="1"/>
  <c r="BG1510" i="1"/>
  <c r="BH1510" i="1"/>
  <c r="BI1510" i="1"/>
  <c r="BJ1510" i="1"/>
  <c r="BK1510" i="1"/>
  <c r="BL1510" i="1"/>
  <c r="BM1510" i="1"/>
  <c r="BN1510" i="1"/>
  <c r="BO1510" i="1"/>
  <c r="BP1510" i="1"/>
  <c r="BQ1510" i="1"/>
  <c r="BR1510" i="1"/>
  <c r="BS1510" i="1"/>
  <c r="BT1510" i="1"/>
  <c r="BU1510" i="1"/>
  <c r="BV1510" i="1"/>
  <c r="BW1510" i="1"/>
  <c r="BX1510" i="1"/>
  <c r="BY1510" i="1"/>
  <c r="BZ1510" i="1"/>
  <c r="CA1510" i="1"/>
  <c r="CB1510" i="1"/>
  <c r="CC1510" i="1"/>
  <c r="CD1510" i="1"/>
  <c r="CE1510" i="1"/>
  <c r="CF1510" i="1"/>
  <c r="CG1510" i="1"/>
  <c r="CH1510" i="1"/>
  <c r="CI1510" i="1"/>
  <c r="CJ1510" i="1"/>
  <c r="CK1510" i="1"/>
  <c r="CL1510" i="1"/>
  <c r="CM1510" i="1"/>
  <c r="CN1510" i="1"/>
  <c r="CO1510" i="1"/>
  <c r="CP1510" i="1"/>
  <c r="CQ1510" i="1"/>
  <c r="CR1510" i="1"/>
  <c r="CS1510" i="1"/>
  <c r="CT1510" i="1"/>
  <c r="CU1510" i="1"/>
  <c r="CV1510" i="1"/>
  <c r="CW1510" i="1"/>
  <c r="CX1510" i="1"/>
  <c r="CY1510" i="1"/>
  <c r="CZ1510" i="1"/>
  <c r="DA1510" i="1"/>
  <c r="DB1510" i="1"/>
  <c r="DC1510" i="1"/>
  <c r="DD1510" i="1"/>
  <c r="DE1510" i="1"/>
  <c r="DF1510" i="1"/>
  <c r="DG1510" i="1"/>
  <c r="DH1510" i="1"/>
  <c r="DI1510" i="1"/>
  <c r="Q1511" i="1"/>
  <c r="R1511" i="1"/>
  <c r="S1511" i="1"/>
  <c r="T1511" i="1"/>
  <c r="U1511" i="1"/>
  <c r="V1511" i="1"/>
  <c r="W1511" i="1"/>
  <c r="X1511" i="1"/>
  <c r="Y1511" i="1"/>
  <c r="Z1511" i="1"/>
  <c r="AA1511" i="1"/>
  <c r="AB1511" i="1"/>
  <c r="AC1511" i="1"/>
  <c r="AD1511" i="1"/>
  <c r="AE1511" i="1"/>
  <c r="AF1511" i="1"/>
  <c r="AG1511" i="1"/>
  <c r="AH1511" i="1"/>
  <c r="AI1511" i="1"/>
  <c r="AJ1511" i="1"/>
  <c r="AK1511" i="1"/>
  <c r="AL1511" i="1"/>
  <c r="AM1511" i="1"/>
  <c r="AN1511" i="1"/>
  <c r="AO1511" i="1"/>
  <c r="AP1511" i="1"/>
  <c r="AQ1511" i="1"/>
  <c r="AR1511" i="1"/>
  <c r="AS1511" i="1"/>
  <c r="AT1511" i="1"/>
  <c r="AU1511" i="1"/>
  <c r="AV1511" i="1"/>
  <c r="AW1511" i="1"/>
  <c r="AX1511" i="1"/>
  <c r="AY1511" i="1"/>
  <c r="AZ1511" i="1"/>
  <c r="BA1511" i="1"/>
  <c r="BB1511" i="1"/>
  <c r="BC1511" i="1"/>
  <c r="BD1511" i="1"/>
  <c r="BE1511" i="1"/>
  <c r="BF1511" i="1"/>
  <c r="BG1511" i="1"/>
  <c r="BH1511" i="1"/>
  <c r="BI1511" i="1"/>
  <c r="BJ1511" i="1"/>
  <c r="BK1511" i="1"/>
  <c r="BL1511" i="1"/>
  <c r="BM1511" i="1"/>
  <c r="BN1511" i="1"/>
  <c r="BO1511" i="1"/>
  <c r="BP1511" i="1"/>
  <c r="BQ1511" i="1"/>
  <c r="BR1511" i="1"/>
  <c r="BS1511" i="1"/>
  <c r="BT1511" i="1"/>
  <c r="BU1511" i="1"/>
  <c r="BV1511" i="1"/>
  <c r="BW1511" i="1"/>
  <c r="BX1511" i="1"/>
  <c r="BY1511" i="1"/>
  <c r="BZ1511" i="1"/>
  <c r="CA1511" i="1"/>
  <c r="CB1511" i="1"/>
  <c r="CC1511" i="1"/>
  <c r="CD1511" i="1"/>
  <c r="CE1511" i="1"/>
  <c r="CF1511" i="1"/>
  <c r="CG1511" i="1"/>
  <c r="CH1511" i="1"/>
  <c r="CI1511" i="1"/>
  <c r="CJ1511" i="1"/>
  <c r="CK1511" i="1"/>
  <c r="CL1511" i="1"/>
  <c r="CM1511" i="1"/>
  <c r="CN1511" i="1"/>
  <c r="CO1511" i="1"/>
  <c r="CP1511" i="1"/>
  <c r="CQ1511" i="1"/>
  <c r="CR1511" i="1"/>
  <c r="CS1511" i="1"/>
  <c r="CT1511" i="1"/>
  <c r="CU1511" i="1"/>
  <c r="CV1511" i="1"/>
  <c r="CW1511" i="1"/>
  <c r="CX1511" i="1"/>
  <c r="CY1511" i="1"/>
  <c r="CZ1511" i="1"/>
  <c r="DA1511" i="1"/>
  <c r="DB1511" i="1"/>
  <c r="DC1511" i="1"/>
  <c r="DD1511" i="1"/>
  <c r="DE1511" i="1"/>
  <c r="DF1511" i="1"/>
  <c r="DG1511" i="1"/>
  <c r="DH1511" i="1"/>
  <c r="DI1511" i="1"/>
  <c r="Q1512" i="1"/>
  <c r="R1512" i="1"/>
  <c r="S1512" i="1"/>
  <c r="T1512" i="1"/>
  <c r="U1512" i="1"/>
  <c r="V1512" i="1"/>
  <c r="W1512" i="1"/>
  <c r="X1512" i="1"/>
  <c r="Y1512" i="1"/>
  <c r="Z1512" i="1"/>
  <c r="AA1512" i="1"/>
  <c r="AB1512" i="1"/>
  <c r="AC1512" i="1"/>
  <c r="AD1512" i="1"/>
  <c r="AE1512" i="1"/>
  <c r="AF1512" i="1"/>
  <c r="AG1512" i="1"/>
  <c r="AH1512" i="1"/>
  <c r="AI1512" i="1"/>
  <c r="AJ1512" i="1"/>
  <c r="AK1512" i="1"/>
  <c r="AL1512" i="1"/>
  <c r="AM1512" i="1"/>
  <c r="AN1512" i="1"/>
  <c r="AO1512" i="1"/>
  <c r="AP1512" i="1"/>
  <c r="AQ1512" i="1"/>
  <c r="AR1512" i="1"/>
  <c r="AS1512" i="1"/>
  <c r="AT1512" i="1"/>
  <c r="AU1512" i="1"/>
  <c r="AV1512" i="1"/>
  <c r="AW1512" i="1"/>
  <c r="AX1512" i="1"/>
  <c r="AY1512" i="1"/>
  <c r="AZ1512" i="1"/>
  <c r="BA1512" i="1"/>
  <c r="BB1512" i="1"/>
  <c r="BC1512" i="1"/>
  <c r="BD1512" i="1"/>
  <c r="BE1512" i="1"/>
  <c r="BF1512" i="1"/>
  <c r="BG1512" i="1"/>
  <c r="BH1512" i="1"/>
  <c r="BI1512" i="1"/>
  <c r="BJ1512" i="1"/>
  <c r="BK1512" i="1"/>
  <c r="BL1512" i="1"/>
  <c r="BM1512" i="1"/>
  <c r="BN1512" i="1"/>
  <c r="BO1512" i="1"/>
  <c r="BP1512" i="1"/>
  <c r="BQ1512" i="1"/>
  <c r="BR1512" i="1"/>
  <c r="BS1512" i="1"/>
  <c r="BT1512" i="1"/>
  <c r="BU1512" i="1"/>
  <c r="BV1512" i="1"/>
  <c r="BW1512" i="1"/>
  <c r="BX1512" i="1"/>
  <c r="BY1512" i="1"/>
  <c r="BZ1512" i="1"/>
  <c r="CA1512" i="1"/>
  <c r="CB1512" i="1"/>
  <c r="CC1512" i="1"/>
  <c r="CD1512" i="1"/>
  <c r="CE1512" i="1"/>
  <c r="CF1512" i="1"/>
  <c r="CG1512" i="1"/>
  <c r="CH1512" i="1"/>
  <c r="CI1512" i="1"/>
  <c r="CJ1512" i="1"/>
  <c r="CK1512" i="1"/>
  <c r="CL1512" i="1"/>
  <c r="CM1512" i="1"/>
  <c r="CN1512" i="1"/>
  <c r="CO1512" i="1"/>
  <c r="CP1512" i="1"/>
  <c r="CQ1512" i="1"/>
  <c r="CR1512" i="1"/>
  <c r="CS1512" i="1"/>
  <c r="CT1512" i="1"/>
  <c r="CU1512" i="1"/>
  <c r="CV1512" i="1"/>
  <c r="CW1512" i="1"/>
  <c r="CX1512" i="1"/>
  <c r="CY1512" i="1"/>
  <c r="CZ1512" i="1"/>
  <c r="DA1512" i="1"/>
  <c r="DB1512" i="1"/>
  <c r="DC1512" i="1"/>
  <c r="DD1512" i="1"/>
  <c r="DE1512" i="1"/>
  <c r="DF1512" i="1"/>
  <c r="DG1512" i="1"/>
  <c r="DH1512" i="1"/>
  <c r="DI1512" i="1"/>
  <c r="Q1513" i="1"/>
  <c r="R1513" i="1"/>
  <c r="S1513" i="1"/>
  <c r="T1513" i="1"/>
  <c r="U1513" i="1"/>
  <c r="V1513" i="1"/>
  <c r="W1513" i="1"/>
  <c r="X1513" i="1"/>
  <c r="Y1513" i="1"/>
  <c r="Z1513" i="1"/>
  <c r="AA1513" i="1"/>
  <c r="AB1513" i="1"/>
  <c r="AC1513" i="1"/>
  <c r="AD1513" i="1"/>
  <c r="AE1513" i="1"/>
  <c r="AF1513" i="1"/>
  <c r="AG1513" i="1"/>
  <c r="AH1513" i="1"/>
  <c r="AI1513" i="1"/>
  <c r="AJ1513" i="1"/>
  <c r="AK1513" i="1"/>
  <c r="AL1513" i="1"/>
  <c r="AM1513" i="1"/>
  <c r="AN1513" i="1"/>
  <c r="AO1513" i="1"/>
  <c r="AP1513" i="1"/>
  <c r="AQ1513" i="1"/>
  <c r="AR1513" i="1"/>
  <c r="AS1513" i="1"/>
  <c r="AT1513" i="1"/>
  <c r="AU1513" i="1"/>
  <c r="AV1513" i="1"/>
  <c r="AW1513" i="1"/>
  <c r="AX1513" i="1"/>
  <c r="AY1513" i="1"/>
  <c r="AZ1513" i="1"/>
  <c r="BA1513" i="1"/>
  <c r="BB1513" i="1"/>
  <c r="BC1513" i="1"/>
  <c r="BD1513" i="1"/>
  <c r="BE1513" i="1"/>
  <c r="BF1513" i="1"/>
  <c r="BG1513" i="1"/>
  <c r="BH1513" i="1"/>
  <c r="BI1513" i="1"/>
  <c r="BJ1513" i="1"/>
  <c r="BK1513" i="1"/>
  <c r="BL1513" i="1"/>
  <c r="BM1513" i="1"/>
  <c r="BN1513" i="1"/>
  <c r="BO1513" i="1"/>
  <c r="BP1513" i="1"/>
  <c r="BQ1513" i="1"/>
  <c r="BR1513" i="1"/>
  <c r="BS1513" i="1"/>
  <c r="BT1513" i="1"/>
  <c r="BU1513" i="1"/>
  <c r="BV1513" i="1"/>
  <c r="BW1513" i="1"/>
  <c r="BX1513" i="1"/>
  <c r="BY1513" i="1"/>
  <c r="BZ1513" i="1"/>
  <c r="CA1513" i="1"/>
  <c r="CB1513" i="1"/>
  <c r="CC1513" i="1"/>
  <c r="CD1513" i="1"/>
  <c r="CE1513" i="1"/>
  <c r="CF1513" i="1"/>
  <c r="CG1513" i="1"/>
  <c r="CH1513" i="1"/>
  <c r="CI1513" i="1"/>
  <c r="CJ1513" i="1"/>
  <c r="CK1513" i="1"/>
  <c r="CL1513" i="1"/>
  <c r="CM1513" i="1"/>
  <c r="CN1513" i="1"/>
  <c r="CO1513" i="1"/>
  <c r="CP1513" i="1"/>
  <c r="CQ1513" i="1"/>
  <c r="CR1513" i="1"/>
  <c r="CS1513" i="1"/>
  <c r="CT1513" i="1"/>
  <c r="CU1513" i="1"/>
  <c r="CV1513" i="1"/>
  <c r="CW1513" i="1"/>
  <c r="CX1513" i="1"/>
  <c r="CY1513" i="1"/>
  <c r="CZ1513" i="1"/>
  <c r="DA1513" i="1"/>
  <c r="DB1513" i="1"/>
  <c r="DC1513" i="1"/>
  <c r="DD1513" i="1"/>
  <c r="DE1513" i="1"/>
  <c r="DF1513" i="1"/>
  <c r="DG1513" i="1"/>
  <c r="DH1513" i="1"/>
  <c r="DI1513" i="1"/>
  <c r="Q1514" i="1"/>
  <c r="R1514" i="1"/>
  <c r="S1514" i="1"/>
  <c r="T1514" i="1"/>
  <c r="U1514" i="1"/>
  <c r="V1514" i="1"/>
  <c r="W1514" i="1"/>
  <c r="X1514" i="1"/>
  <c r="Y1514" i="1"/>
  <c r="Z1514" i="1"/>
  <c r="AA1514" i="1"/>
  <c r="AB1514" i="1"/>
  <c r="AC1514" i="1"/>
  <c r="AD1514" i="1"/>
  <c r="AE1514" i="1"/>
  <c r="AF1514" i="1"/>
  <c r="AG1514" i="1"/>
  <c r="AH1514" i="1"/>
  <c r="AI1514" i="1"/>
  <c r="AJ1514" i="1"/>
  <c r="AK1514" i="1"/>
  <c r="AL1514" i="1"/>
  <c r="AM1514" i="1"/>
  <c r="AN1514" i="1"/>
  <c r="AO1514" i="1"/>
  <c r="AP1514" i="1"/>
  <c r="AQ1514" i="1"/>
  <c r="AR1514" i="1"/>
  <c r="AS1514" i="1"/>
  <c r="AT1514" i="1"/>
  <c r="AU1514" i="1"/>
  <c r="AV1514" i="1"/>
  <c r="AW1514" i="1"/>
  <c r="AX1514" i="1"/>
  <c r="AY1514" i="1"/>
  <c r="AZ1514" i="1"/>
  <c r="BA1514" i="1"/>
  <c r="BB1514" i="1"/>
  <c r="BC1514" i="1"/>
  <c r="BD1514" i="1"/>
  <c r="BE1514" i="1"/>
  <c r="BF1514" i="1"/>
  <c r="BG1514" i="1"/>
  <c r="BH1514" i="1"/>
  <c r="BI1514" i="1"/>
  <c r="BJ1514" i="1"/>
  <c r="BK1514" i="1"/>
  <c r="BL1514" i="1"/>
  <c r="BM1514" i="1"/>
  <c r="BN1514" i="1"/>
  <c r="BO1514" i="1"/>
  <c r="BP1514" i="1"/>
  <c r="BQ1514" i="1"/>
  <c r="BR1514" i="1"/>
  <c r="BS1514" i="1"/>
  <c r="BT1514" i="1"/>
  <c r="BU1514" i="1"/>
  <c r="BV1514" i="1"/>
  <c r="BW1514" i="1"/>
  <c r="BX1514" i="1"/>
  <c r="BY1514" i="1"/>
  <c r="BZ1514" i="1"/>
  <c r="CA1514" i="1"/>
  <c r="CB1514" i="1"/>
  <c r="CC1514" i="1"/>
  <c r="CD1514" i="1"/>
  <c r="CE1514" i="1"/>
  <c r="CF1514" i="1"/>
  <c r="CG1514" i="1"/>
  <c r="CH1514" i="1"/>
  <c r="CI1514" i="1"/>
  <c r="CJ1514" i="1"/>
  <c r="CK1514" i="1"/>
  <c r="CL1514" i="1"/>
  <c r="CM1514" i="1"/>
  <c r="CN1514" i="1"/>
  <c r="CO1514" i="1"/>
  <c r="CP1514" i="1"/>
  <c r="CQ1514" i="1"/>
  <c r="CR1514" i="1"/>
  <c r="CS1514" i="1"/>
  <c r="CT1514" i="1"/>
  <c r="CU1514" i="1"/>
  <c r="CV1514" i="1"/>
  <c r="CW1514" i="1"/>
  <c r="CX1514" i="1"/>
  <c r="CY1514" i="1"/>
  <c r="CZ1514" i="1"/>
  <c r="DA1514" i="1"/>
  <c r="DB1514" i="1"/>
  <c r="DC1514" i="1"/>
  <c r="DD1514" i="1"/>
  <c r="DE1514" i="1"/>
  <c r="DF1514" i="1"/>
  <c r="DG1514" i="1"/>
  <c r="DH1514" i="1"/>
  <c r="DI1514" i="1"/>
  <c r="Q1515" i="1"/>
  <c r="R1515" i="1"/>
  <c r="S1515" i="1"/>
  <c r="T1515" i="1"/>
  <c r="U1515" i="1"/>
  <c r="V1515" i="1"/>
  <c r="W1515" i="1"/>
  <c r="X1515" i="1"/>
  <c r="Y1515" i="1"/>
  <c r="Z1515" i="1"/>
  <c r="AA1515" i="1"/>
  <c r="AB1515" i="1"/>
  <c r="AC1515" i="1"/>
  <c r="AD1515" i="1"/>
  <c r="AE1515" i="1"/>
  <c r="AF1515" i="1"/>
  <c r="AG1515" i="1"/>
  <c r="AH1515" i="1"/>
  <c r="AI1515" i="1"/>
  <c r="AJ1515" i="1"/>
  <c r="AK1515" i="1"/>
  <c r="AL1515" i="1"/>
  <c r="AM1515" i="1"/>
  <c r="AN1515" i="1"/>
  <c r="AO1515" i="1"/>
  <c r="AP1515" i="1"/>
  <c r="AQ1515" i="1"/>
  <c r="AR1515" i="1"/>
  <c r="AS1515" i="1"/>
  <c r="AT1515" i="1"/>
  <c r="AU1515" i="1"/>
  <c r="AV1515" i="1"/>
  <c r="AW1515" i="1"/>
  <c r="AX1515" i="1"/>
  <c r="AY1515" i="1"/>
  <c r="AZ1515" i="1"/>
  <c r="BA1515" i="1"/>
  <c r="BB1515" i="1"/>
  <c r="BC1515" i="1"/>
  <c r="BD1515" i="1"/>
  <c r="BE1515" i="1"/>
  <c r="BF1515" i="1"/>
  <c r="BG1515" i="1"/>
  <c r="BH1515" i="1"/>
  <c r="BI1515" i="1"/>
  <c r="BJ1515" i="1"/>
  <c r="BK1515" i="1"/>
  <c r="BL1515" i="1"/>
  <c r="BM1515" i="1"/>
  <c r="BN1515" i="1"/>
  <c r="BO1515" i="1"/>
  <c r="BP1515" i="1"/>
  <c r="BQ1515" i="1"/>
  <c r="BR1515" i="1"/>
  <c r="BS1515" i="1"/>
  <c r="BT1515" i="1"/>
  <c r="BU1515" i="1"/>
  <c r="BV1515" i="1"/>
  <c r="BW1515" i="1"/>
  <c r="BX1515" i="1"/>
  <c r="BY1515" i="1"/>
  <c r="BZ1515" i="1"/>
  <c r="CA1515" i="1"/>
  <c r="CB1515" i="1"/>
  <c r="CC1515" i="1"/>
  <c r="CD1515" i="1"/>
  <c r="CE1515" i="1"/>
  <c r="CF1515" i="1"/>
  <c r="CG1515" i="1"/>
  <c r="CH1515" i="1"/>
  <c r="CI1515" i="1"/>
  <c r="CJ1515" i="1"/>
  <c r="CK1515" i="1"/>
  <c r="CL1515" i="1"/>
  <c r="CM1515" i="1"/>
  <c r="CN1515" i="1"/>
  <c r="CO1515" i="1"/>
  <c r="CP1515" i="1"/>
  <c r="CQ1515" i="1"/>
  <c r="CR1515" i="1"/>
  <c r="CS1515" i="1"/>
  <c r="CT1515" i="1"/>
  <c r="CU1515" i="1"/>
  <c r="CV1515" i="1"/>
  <c r="CW1515" i="1"/>
  <c r="CX1515" i="1"/>
  <c r="CY1515" i="1"/>
  <c r="CZ1515" i="1"/>
  <c r="DA1515" i="1"/>
  <c r="DB1515" i="1"/>
  <c r="DC1515" i="1"/>
  <c r="DD1515" i="1"/>
  <c r="DE1515" i="1"/>
  <c r="DF1515" i="1"/>
  <c r="DG1515" i="1"/>
  <c r="DH1515" i="1"/>
  <c r="DI1515" i="1"/>
  <c r="Q1516" i="1"/>
  <c r="R1516" i="1"/>
  <c r="S1516" i="1"/>
  <c r="T1516" i="1"/>
  <c r="U1516" i="1"/>
  <c r="V1516" i="1"/>
  <c r="W1516" i="1"/>
  <c r="X1516" i="1"/>
  <c r="Y1516" i="1"/>
  <c r="Z1516" i="1"/>
  <c r="AA1516" i="1"/>
  <c r="AB1516" i="1"/>
  <c r="AC1516" i="1"/>
  <c r="AD1516" i="1"/>
  <c r="AE1516" i="1"/>
  <c r="AF1516" i="1"/>
  <c r="AG1516" i="1"/>
  <c r="AH1516" i="1"/>
  <c r="AI1516" i="1"/>
  <c r="AJ1516" i="1"/>
  <c r="AK1516" i="1"/>
  <c r="AL1516" i="1"/>
  <c r="AM1516" i="1"/>
  <c r="AN1516" i="1"/>
  <c r="AO1516" i="1"/>
  <c r="AP1516" i="1"/>
  <c r="AQ1516" i="1"/>
  <c r="AR1516" i="1"/>
  <c r="AS1516" i="1"/>
  <c r="AT1516" i="1"/>
  <c r="AU1516" i="1"/>
  <c r="AV1516" i="1"/>
  <c r="AW1516" i="1"/>
  <c r="AX1516" i="1"/>
  <c r="AY1516" i="1"/>
  <c r="AZ1516" i="1"/>
  <c r="BA1516" i="1"/>
  <c r="BB1516" i="1"/>
  <c r="BC1516" i="1"/>
  <c r="BD1516" i="1"/>
  <c r="BE1516" i="1"/>
  <c r="BF1516" i="1"/>
  <c r="BG1516" i="1"/>
  <c r="BH1516" i="1"/>
  <c r="BI1516" i="1"/>
  <c r="BJ1516" i="1"/>
  <c r="BK1516" i="1"/>
  <c r="BL1516" i="1"/>
  <c r="BM1516" i="1"/>
  <c r="BN1516" i="1"/>
  <c r="BO1516" i="1"/>
  <c r="BP1516" i="1"/>
  <c r="BQ1516" i="1"/>
  <c r="BR1516" i="1"/>
  <c r="BS1516" i="1"/>
  <c r="BT1516" i="1"/>
  <c r="BU1516" i="1"/>
  <c r="BV1516" i="1"/>
  <c r="BW1516" i="1"/>
  <c r="BX1516" i="1"/>
  <c r="BY1516" i="1"/>
  <c r="BZ1516" i="1"/>
  <c r="CA1516" i="1"/>
  <c r="CB1516" i="1"/>
  <c r="CC1516" i="1"/>
  <c r="CD1516" i="1"/>
  <c r="CE1516" i="1"/>
  <c r="CF1516" i="1"/>
  <c r="CG1516" i="1"/>
  <c r="CH1516" i="1"/>
  <c r="CI1516" i="1"/>
  <c r="CJ1516" i="1"/>
  <c r="CK1516" i="1"/>
  <c r="CL1516" i="1"/>
  <c r="CM1516" i="1"/>
  <c r="CN1516" i="1"/>
  <c r="CO1516" i="1"/>
  <c r="CP1516" i="1"/>
  <c r="CQ1516" i="1"/>
  <c r="CR1516" i="1"/>
  <c r="CS1516" i="1"/>
  <c r="CT1516" i="1"/>
  <c r="CU1516" i="1"/>
  <c r="CV1516" i="1"/>
  <c r="CW1516" i="1"/>
  <c r="CX1516" i="1"/>
  <c r="CY1516" i="1"/>
  <c r="CZ1516" i="1"/>
  <c r="DA1516" i="1"/>
  <c r="DB1516" i="1"/>
  <c r="DC1516" i="1"/>
  <c r="DD1516" i="1"/>
  <c r="DE1516" i="1"/>
  <c r="DF1516" i="1"/>
  <c r="DG1516" i="1"/>
  <c r="DH1516" i="1"/>
  <c r="DI1516" i="1"/>
  <c r="Q1517" i="1"/>
  <c r="R1517" i="1"/>
  <c r="S1517" i="1"/>
  <c r="T1517" i="1"/>
  <c r="U1517" i="1"/>
  <c r="V1517" i="1"/>
  <c r="W1517" i="1"/>
  <c r="X1517" i="1"/>
  <c r="Y1517" i="1"/>
  <c r="Z1517" i="1"/>
  <c r="AA1517" i="1"/>
  <c r="AB1517" i="1"/>
  <c r="AC1517" i="1"/>
  <c r="AD1517" i="1"/>
  <c r="AE1517" i="1"/>
  <c r="AF1517" i="1"/>
  <c r="AG1517" i="1"/>
  <c r="AH1517" i="1"/>
  <c r="AI1517" i="1"/>
  <c r="AJ1517" i="1"/>
  <c r="AK1517" i="1"/>
  <c r="AL1517" i="1"/>
  <c r="AM1517" i="1"/>
  <c r="AN1517" i="1"/>
  <c r="AO1517" i="1"/>
  <c r="AP1517" i="1"/>
  <c r="AQ1517" i="1"/>
  <c r="AR1517" i="1"/>
  <c r="AS1517" i="1"/>
  <c r="AT1517" i="1"/>
  <c r="AU1517" i="1"/>
  <c r="AV1517" i="1"/>
  <c r="AW1517" i="1"/>
  <c r="AX1517" i="1"/>
  <c r="AY1517" i="1"/>
  <c r="AZ1517" i="1"/>
  <c r="BA1517" i="1"/>
  <c r="BB1517" i="1"/>
  <c r="BC1517" i="1"/>
  <c r="BD1517" i="1"/>
  <c r="BE1517" i="1"/>
  <c r="BF1517" i="1"/>
  <c r="BG1517" i="1"/>
  <c r="BH1517" i="1"/>
  <c r="BI1517" i="1"/>
  <c r="BJ1517" i="1"/>
  <c r="BK1517" i="1"/>
  <c r="BL1517" i="1"/>
  <c r="BM1517" i="1"/>
  <c r="BN1517" i="1"/>
  <c r="BO1517" i="1"/>
  <c r="BP1517" i="1"/>
  <c r="BQ1517" i="1"/>
  <c r="BR1517" i="1"/>
  <c r="BS1517" i="1"/>
  <c r="BT1517" i="1"/>
  <c r="BU1517" i="1"/>
  <c r="BV1517" i="1"/>
  <c r="BW1517" i="1"/>
  <c r="BX1517" i="1"/>
  <c r="BY1517" i="1"/>
  <c r="BZ1517" i="1"/>
  <c r="CA1517" i="1"/>
  <c r="CB1517" i="1"/>
  <c r="CC1517" i="1"/>
  <c r="CD1517" i="1"/>
  <c r="CE1517" i="1"/>
  <c r="CF1517" i="1"/>
  <c r="CG1517" i="1"/>
  <c r="CH1517" i="1"/>
  <c r="CI1517" i="1"/>
  <c r="CJ1517" i="1"/>
  <c r="CK1517" i="1"/>
  <c r="CL1517" i="1"/>
  <c r="CM1517" i="1"/>
  <c r="CN1517" i="1"/>
  <c r="CO1517" i="1"/>
  <c r="CP1517" i="1"/>
  <c r="CQ1517" i="1"/>
  <c r="CR1517" i="1"/>
  <c r="CS1517" i="1"/>
  <c r="CT1517" i="1"/>
  <c r="CU1517" i="1"/>
  <c r="CV1517" i="1"/>
  <c r="CW1517" i="1"/>
  <c r="CX1517" i="1"/>
  <c r="CY1517" i="1"/>
  <c r="CZ1517" i="1"/>
  <c r="DA1517" i="1"/>
  <c r="DB1517" i="1"/>
  <c r="DC1517" i="1"/>
  <c r="DD1517" i="1"/>
  <c r="DE1517" i="1"/>
  <c r="DF1517" i="1"/>
  <c r="DG1517" i="1"/>
  <c r="DH1517" i="1"/>
  <c r="DI1517" i="1"/>
  <c r="Q1518" i="1"/>
  <c r="R1518" i="1"/>
  <c r="S1518" i="1"/>
  <c r="T1518" i="1"/>
  <c r="U1518" i="1"/>
  <c r="V1518" i="1"/>
  <c r="W1518" i="1"/>
  <c r="X1518" i="1"/>
  <c r="Y1518" i="1"/>
  <c r="Z1518" i="1"/>
  <c r="AA1518" i="1"/>
  <c r="AB1518" i="1"/>
  <c r="AC1518" i="1"/>
  <c r="AD1518" i="1"/>
  <c r="AE1518" i="1"/>
  <c r="AF1518" i="1"/>
  <c r="AG1518" i="1"/>
  <c r="AH1518" i="1"/>
  <c r="AI1518" i="1"/>
  <c r="AJ1518" i="1"/>
  <c r="AK1518" i="1"/>
  <c r="AL1518" i="1"/>
  <c r="AM1518" i="1"/>
  <c r="AN1518" i="1"/>
  <c r="AO1518" i="1"/>
  <c r="AP1518" i="1"/>
  <c r="AQ1518" i="1"/>
  <c r="AR1518" i="1"/>
  <c r="AS1518" i="1"/>
  <c r="AT1518" i="1"/>
  <c r="AU1518" i="1"/>
  <c r="AV1518" i="1"/>
  <c r="AW1518" i="1"/>
  <c r="AX1518" i="1"/>
  <c r="AY1518" i="1"/>
  <c r="AZ1518" i="1"/>
  <c r="BA1518" i="1"/>
  <c r="BB1518" i="1"/>
  <c r="BC1518" i="1"/>
  <c r="BD1518" i="1"/>
  <c r="BE1518" i="1"/>
  <c r="BF1518" i="1"/>
  <c r="BG1518" i="1"/>
  <c r="BH1518" i="1"/>
  <c r="BI1518" i="1"/>
  <c r="BJ1518" i="1"/>
  <c r="BK1518" i="1"/>
  <c r="BL1518" i="1"/>
  <c r="BM1518" i="1"/>
  <c r="BN1518" i="1"/>
  <c r="BO1518" i="1"/>
  <c r="BP1518" i="1"/>
  <c r="BQ1518" i="1"/>
  <c r="BR1518" i="1"/>
  <c r="BS1518" i="1"/>
  <c r="BT1518" i="1"/>
  <c r="BU1518" i="1"/>
  <c r="BV1518" i="1"/>
  <c r="BW1518" i="1"/>
  <c r="BX1518" i="1"/>
  <c r="BY1518" i="1"/>
  <c r="BZ1518" i="1"/>
  <c r="CA1518" i="1"/>
  <c r="CB1518" i="1"/>
  <c r="CC1518" i="1"/>
  <c r="CD1518" i="1"/>
  <c r="CE1518" i="1"/>
  <c r="CF1518" i="1"/>
  <c r="CG1518" i="1"/>
  <c r="CH1518" i="1"/>
  <c r="CI1518" i="1"/>
  <c r="CJ1518" i="1"/>
  <c r="CK1518" i="1"/>
  <c r="CL1518" i="1"/>
  <c r="CM1518" i="1"/>
  <c r="CN1518" i="1"/>
  <c r="CO1518" i="1"/>
  <c r="CP1518" i="1"/>
  <c r="CQ1518" i="1"/>
  <c r="CR1518" i="1"/>
  <c r="CS1518" i="1"/>
  <c r="CT1518" i="1"/>
  <c r="CU1518" i="1"/>
  <c r="CV1518" i="1"/>
  <c r="CW1518" i="1"/>
  <c r="CX1518" i="1"/>
  <c r="CY1518" i="1"/>
  <c r="CZ1518" i="1"/>
  <c r="DA1518" i="1"/>
  <c r="DB1518" i="1"/>
  <c r="DC1518" i="1"/>
  <c r="DD1518" i="1"/>
  <c r="DE1518" i="1"/>
  <c r="DF1518" i="1"/>
  <c r="DG1518" i="1"/>
  <c r="DH1518" i="1"/>
  <c r="DI1518" i="1"/>
  <c r="Q1519" i="1"/>
  <c r="R1519" i="1"/>
  <c r="S1519" i="1"/>
  <c r="T1519" i="1"/>
  <c r="U1519" i="1"/>
  <c r="V1519" i="1"/>
  <c r="W1519" i="1"/>
  <c r="X1519" i="1"/>
  <c r="Y1519" i="1"/>
  <c r="Z1519" i="1"/>
  <c r="AA1519" i="1"/>
  <c r="AB1519" i="1"/>
  <c r="AC1519" i="1"/>
  <c r="AD1519" i="1"/>
  <c r="AE1519" i="1"/>
  <c r="AF1519" i="1"/>
  <c r="AG1519" i="1"/>
  <c r="AH1519" i="1"/>
  <c r="AI1519" i="1"/>
  <c r="AJ1519" i="1"/>
  <c r="AK1519" i="1"/>
  <c r="AL1519" i="1"/>
  <c r="AM1519" i="1"/>
  <c r="AN1519" i="1"/>
  <c r="AO1519" i="1"/>
  <c r="AP1519" i="1"/>
  <c r="AQ1519" i="1"/>
  <c r="AR1519" i="1"/>
  <c r="AS1519" i="1"/>
  <c r="AT1519" i="1"/>
  <c r="AU1519" i="1"/>
  <c r="AV1519" i="1"/>
  <c r="AW1519" i="1"/>
  <c r="AX1519" i="1"/>
  <c r="AY1519" i="1"/>
  <c r="AZ1519" i="1"/>
  <c r="BA1519" i="1"/>
  <c r="BB1519" i="1"/>
  <c r="BC1519" i="1"/>
  <c r="BD1519" i="1"/>
  <c r="BE1519" i="1"/>
  <c r="BF1519" i="1"/>
  <c r="BG1519" i="1"/>
  <c r="BH1519" i="1"/>
  <c r="BI1519" i="1"/>
  <c r="BJ1519" i="1"/>
  <c r="BK1519" i="1"/>
  <c r="BL1519" i="1"/>
  <c r="BM1519" i="1"/>
  <c r="BN1519" i="1"/>
  <c r="BO1519" i="1"/>
  <c r="BP1519" i="1"/>
  <c r="BQ1519" i="1"/>
  <c r="BR1519" i="1"/>
  <c r="BS1519" i="1"/>
  <c r="BT1519" i="1"/>
  <c r="BU1519" i="1"/>
  <c r="BV1519" i="1"/>
  <c r="BW1519" i="1"/>
  <c r="BX1519" i="1"/>
  <c r="BY1519" i="1"/>
  <c r="BZ1519" i="1"/>
  <c r="CA1519" i="1"/>
  <c r="CB1519" i="1"/>
  <c r="CC1519" i="1"/>
  <c r="CD1519" i="1"/>
  <c r="CE1519" i="1"/>
  <c r="CF1519" i="1"/>
  <c r="CG1519" i="1"/>
  <c r="CH1519" i="1"/>
  <c r="CI1519" i="1"/>
  <c r="CJ1519" i="1"/>
  <c r="CK1519" i="1"/>
  <c r="CL1519" i="1"/>
  <c r="CM1519" i="1"/>
  <c r="CN1519" i="1"/>
  <c r="CO1519" i="1"/>
  <c r="CP1519" i="1"/>
  <c r="CQ1519" i="1"/>
  <c r="CR1519" i="1"/>
  <c r="CS1519" i="1"/>
  <c r="CT1519" i="1"/>
  <c r="CU1519" i="1"/>
  <c r="CV1519" i="1"/>
  <c r="CW1519" i="1"/>
  <c r="CX1519" i="1"/>
  <c r="CY1519" i="1"/>
  <c r="CZ1519" i="1"/>
  <c r="DA1519" i="1"/>
  <c r="DB1519" i="1"/>
  <c r="DC1519" i="1"/>
  <c r="DD1519" i="1"/>
  <c r="DE1519" i="1"/>
  <c r="DF1519" i="1"/>
  <c r="DG1519" i="1"/>
  <c r="DH1519" i="1"/>
  <c r="DI1519" i="1"/>
  <c r="Q1520" i="1"/>
  <c r="R1520" i="1"/>
  <c r="S1520" i="1"/>
  <c r="T1520" i="1"/>
  <c r="U1520" i="1"/>
  <c r="V1520" i="1"/>
  <c r="W1520" i="1"/>
  <c r="X1520" i="1"/>
  <c r="Y1520" i="1"/>
  <c r="Z1520" i="1"/>
  <c r="AA1520" i="1"/>
  <c r="AB1520" i="1"/>
  <c r="AC1520" i="1"/>
  <c r="AD1520" i="1"/>
  <c r="AE1520" i="1"/>
  <c r="AF1520" i="1"/>
  <c r="AG1520" i="1"/>
  <c r="AH1520" i="1"/>
  <c r="AI1520" i="1"/>
  <c r="AJ1520" i="1"/>
  <c r="AK1520" i="1"/>
  <c r="AL1520" i="1"/>
  <c r="AM1520" i="1"/>
  <c r="AN1520" i="1"/>
  <c r="AO1520" i="1"/>
  <c r="AP1520" i="1"/>
  <c r="AQ1520" i="1"/>
  <c r="AR1520" i="1"/>
  <c r="AS1520" i="1"/>
  <c r="AT1520" i="1"/>
  <c r="AU1520" i="1"/>
  <c r="AV1520" i="1"/>
  <c r="AW1520" i="1"/>
  <c r="AX1520" i="1"/>
  <c r="AY1520" i="1"/>
  <c r="AZ1520" i="1"/>
  <c r="BA1520" i="1"/>
  <c r="BB1520" i="1"/>
  <c r="BC1520" i="1"/>
  <c r="BD1520" i="1"/>
  <c r="BE1520" i="1"/>
  <c r="BF1520" i="1"/>
  <c r="BG1520" i="1"/>
  <c r="BH1520" i="1"/>
  <c r="BI1520" i="1"/>
  <c r="BJ1520" i="1"/>
  <c r="BK1520" i="1"/>
  <c r="BL1520" i="1"/>
  <c r="BM1520" i="1"/>
  <c r="BN1520" i="1"/>
  <c r="BO1520" i="1"/>
  <c r="BP1520" i="1"/>
  <c r="BQ1520" i="1"/>
  <c r="BR1520" i="1"/>
  <c r="BS1520" i="1"/>
  <c r="BT1520" i="1"/>
  <c r="BU1520" i="1"/>
  <c r="BV1520" i="1"/>
  <c r="BW1520" i="1"/>
  <c r="BX1520" i="1"/>
  <c r="BY1520" i="1"/>
  <c r="BZ1520" i="1"/>
  <c r="CA1520" i="1"/>
  <c r="CB1520" i="1"/>
  <c r="CC1520" i="1"/>
  <c r="CD1520" i="1"/>
  <c r="CE1520" i="1"/>
  <c r="CF1520" i="1"/>
  <c r="CG1520" i="1"/>
  <c r="CH1520" i="1"/>
  <c r="CI1520" i="1"/>
  <c r="CJ1520" i="1"/>
  <c r="CK1520" i="1"/>
  <c r="CL1520" i="1"/>
  <c r="CM1520" i="1"/>
  <c r="CN1520" i="1"/>
  <c r="CO1520" i="1"/>
  <c r="CP1520" i="1"/>
  <c r="CQ1520" i="1"/>
  <c r="CR1520" i="1"/>
  <c r="CS1520" i="1"/>
  <c r="CT1520" i="1"/>
  <c r="CU1520" i="1"/>
  <c r="CV1520" i="1"/>
  <c r="CW1520" i="1"/>
  <c r="CX1520" i="1"/>
  <c r="CY1520" i="1"/>
  <c r="CZ1520" i="1"/>
  <c r="DA1520" i="1"/>
  <c r="DB1520" i="1"/>
  <c r="DC1520" i="1"/>
  <c r="DD1520" i="1"/>
  <c r="DE1520" i="1"/>
  <c r="DF1520" i="1"/>
  <c r="DG1520" i="1"/>
  <c r="DH1520" i="1"/>
  <c r="DI1520" i="1"/>
  <c r="Q1521" i="1"/>
  <c r="R1521" i="1"/>
  <c r="S1521" i="1"/>
  <c r="T1521" i="1"/>
  <c r="U1521" i="1"/>
  <c r="V1521" i="1"/>
  <c r="W1521" i="1"/>
  <c r="X1521" i="1"/>
  <c r="Y1521" i="1"/>
  <c r="Z1521" i="1"/>
  <c r="AA1521" i="1"/>
  <c r="AB1521" i="1"/>
  <c r="AC1521" i="1"/>
  <c r="AD1521" i="1"/>
  <c r="AE1521" i="1"/>
  <c r="AF1521" i="1"/>
  <c r="AG1521" i="1"/>
  <c r="AH1521" i="1"/>
  <c r="AI1521" i="1"/>
  <c r="AJ1521" i="1"/>
  <c r="AK1521" i="1"/>
  <c r="AL1521" i="1"/>
  <c r="AM1521" i="1"/>
  <c r="AN1521" i="1"/>
  <c r="AO1521" i="1"/>
  <c r="AP1521" i="1"/>
  <c r="AQ1521" i="1"/>
  <c r="AR1521" i="1"/>
  <c r="AS1521" i="1"/>
  <c r="AT1521" i="1"/>
  <c r="AU1521" i="1"/>
  <c r="AV1521" i="1"/>
  <c r="AW1521" i="1"/>
  <c r="AX1521" i="1"/>
  <c r="AY1521" i="1"/>
  <c r="AZ1521" i="1"/>
  <c r="BA1521" i="1"/>
  <c r="BB1521" i="1"/>
  <c r="BC1521" i="1"/>
  <c r="BD1521" i="1"/>
  <c r="BE1521" i="1"/>
  <c r="BF1521" i="1"/>
  <c r="BG1521" i="1"/>
  <c r="BH1521" i="1"/>
  <c r="BI1521" i="1"/>
  <c r="BJ1521" i="1"/>
  <c r="BK1521" i="1"/>
  <c r="BL1521" i="1"/>
  <c r="BM1521" i="1"/>
  <c r="BN1521" i="1"/>
  <c r="BO1521" i="1"/>
  <c r="BP1521" i="1"/>
  <c r="BQ1521" i="1"/>
  <c r="BR1521" i="1"/>
  <c r="BS1521" i="1"/>
  <c r="BT1521" i="1"/>
  <c r="BU1521" i="1"/>
  <c r="BV1521" i="1"/>
  <c r="BW1521" i="1"/>
  <c r="BX1521" i="1"/>
  <c r="BY1521" i="1"/>
  <c r="BZ1521" i="1"/>
  <c r="CA1521" i="1"/>
  <c r="CB1521" i="1"/>
  <c r="CC1521" i="1"/>
  <c r="CD1521" i="1"/>
  <c r="CE1521" i="1"/>
  <c r="CF1521" i="1"/>
  <c r="CG1521" i="1"/>
  <c r="CH1521" i="1"/>
  <c r="CI1521" i="1"/>
  <c r="CJ1521" i="1"/>
  <c r="CK1521" i="1"/>
  <c r="CL1521" i="1"/>
  <c r="CM1521" i="1"/>
  <c r="CN1521" i="1"/>
  <c r="CO1521" i="1"/>
  <c r="CP1521" i="1"/>
  <c r="CQ1521" i="1"/>
  <c r="CR1521" i="1"/>
  <c r="CS1521" i="1"/>
  <c r="CT1521" i="1"/>
  <c r="CU1521" i="1"/>
  <c r="CV1521" i="1"/>
  <c r="CW1521" i="1"/>
  <c r="CX1521" i="1"/>
  <c r="CY1521" i="1"/>
  <c r="CZ1521" i="1"/>
  <c r="DA1521" i="1"/>
  <c r="DB1521" i="1"/>
  <c r="DC1521" i="1"/>
  <c r="DD1521" i="1"/>
  <c r="DE1521" i="1"/>
  <c r="DF1521" i="1"/>
  <c r="DG1521" i="1"/>
  <c r="DH1521" i="1"/>
  <c r="DI1521" i="1"/>
  <c r="Q1522" i="1"/>
  <c r="R1522" i="1"/>
  <c r="S1522" i="1"/>
  <c r="T1522" i="1"/>
  <c r="U1522" i="1"/>
  <c r="V1522" i="1"/>
  <c r="W1522" i="1"/>
  <c r="X1522" i="1"/>
  <c r="Y1522" i="1"/>
  <c r="Z1522" i="1"/>
  <c r="AA1522" i="1"/>
  <c r="AB1522" i="1"/>
  <c r="AC1522" i="1"/>
  <c r="AD1522" i="1"/>
  <c r="AE1522" i="1"/>
  <c r="AF1522" i="1"/>
  <c r="AG1522" i="1"/>
  <c r="AH1522" i="1"/>
  <c r="AI1522" i="1"/>
  <c r="AJ1522" i="1"/>
  <c r="AK1522" i="1"/>
  <c r="AL1522" i="1"/>
  <c r="AM1522" i="1"/>
  <c r="AN1522" i="1"/>
  <c r="AO1522" i="1"/>
  <c r="AP1522" i="1"/>
  <c r="AQ1522" i="1"/>
  <c r="AR1522" i="1"/>
  <c r="AS1522" i="1"/>
  <c r="AT1522" i="1"/>
  <c r="AU1522" i="1"/>
  <c r="AV1522" i="1"/>
  <c r="AW1522" i="1"/>
  <c r="AX1522" i="1"/>
  <c r="AY1522" i="1"/>
  <c r="AZ1522" i="1"/>
  <c r="BA1522" i="1"/>
  <c r="BB1522" i="1"/>
  <c r="BC1522" i="1"/>
  <c r="BD1522" i="1"/>
  <c r="BE1522" i="1"/>
  <c r="BF1522" i="1"/>
  <c r="BG1522" i="1"/>
  <c r="BH1522" i="1"/>
  <c r="BI1522" i="1"/>
  <c r="BJ1522" i="1"/>
  <c r="BK1522" i="1"/>
  <c r="BL1522" i="1"/>
  <c r="BM1522" i="1"/>
  <c r="BN1522" i="1"/>
  <c r="BO1522" i="1"/>
  <c r="BP1522" i="1"/>
  <c r="BQ1522" i="1"/>
  <c r="BR1522" i="1"/>
  <c r="BS1522" i="1"/>
  <c r="BT1522" i="1"/>
  <c r="BU1522" i="1"/>
  <c r="BV1522" i="1"/>
  <c r="BW1522" i="1"/>
  <c r="BX1522" i="1"/>
  <c r="BY1522" i="1"/>
  <c r="BZ1522" i="1"/>
  <c r="CA1522" i="1"/>
  <c r="CB1522" i="1"/>
  <c r="CC1522" i="1"/>
  <c r="CD1522" i="1"/>
  <c r="CE1522" i="1"/>
  <c r="CF1522" i="1"/>
  <c r="CG1522" i="1"/>
  <c r="CH1522" i="1"/>
  <c r="CI1522" i="1"/>
  <c r="CJ1522" i="1"/>
  <c r="CK1522" i="1"/>
  <c r="CL1522" i="1"/>
  <c r="CM1522" i="1"/>
  <c r="CN1522" i="1"/>
  <c r="CO1522" i="1"/>
  <c r="CP1522" i="1"/>
  <c r="CQ1522" i="1"/>
  <c r="CR1522" i="1"/>
  <c r="CS1522" i="1"/>
  <c r="CT1522" i="1"/>
  <c r="CU1522" i="1"/>
  <c r="CV1522" i="1"/>
  <c r="CW1522" i="1"/>
  <c r="CX1522" i="1"/>
  <c r="CY1522" i="1"/>
  <c r="CZ1522" i="1"/>
  <c r="DA1522" i="1"/>
  <c r="DB1522" i="1"/>
  <c r="DC1522" i="1"/>
  <c r="DD1522" i="1"/>
  <c r="DE1522" i="1"/>
  <c r="DF1522" i="1"/>
  <c r="DG1522" i="1"/>
  <c r="DH1522" i="1"/>
  <c r="DI1522" i="1"/>
  <c r="Q1523" i="1"/>
  <c r="R1523" i="1"/>
  <c r="S1523" i="1"/>
  <c r="T1523" i="1"/>
  <c r="U1523" i="1"/>
  <c r="V1523" i="1"/>
  <c r="W1523" i="1"/>
  <c r="X1523" i="1"/>
  <c r="Y1523" i="1"/>
  <c r="Z1523" i="1"/>
  <c r="AA1523" i="1"/>
  <c r="AB1523" i="1"/>
  <c r="AC1523" i="1"/>
  <c r="AD1523" i="1"/>
  <c r="AE1523" i="1"/>
  <c r="AF1523" i="1"/>
  <c r="AG1523" i="1"/>
  <c r="AH1523" i="1"/>
  <c r="AI1523" i="1"/>
  <c r="AJ1523" i="1"/>
  <c r="AK1523" i="1"/>
  <c r="AL1523" i="1"/>
  <c r="AM1523" i="1"/>
  <c r="AN1523" i="1"/>
  <c r="AO1523" i="1"/>
  <c r="AP1523" i="1"/>
  <c r="AQ1523" i="1"/>
  <c r="AR1523" i="1"/>
  <c r="AS1523" i="1"/>
  <c r="AT1523" i="1"/>
  <c r="AU1523" i="1"/>
  <c r="AV1523" i="1"/>
  <c r="AW1523" i="1"/>
  <c r="AX1523" i="1"/>
  <c r="AY1523" i="1"/>
  <c r="AZ1523" i="1"/>
  <c r="BA1523" i="1"/>
  <c r="BB1523" i="1"/>
  <c r="BC1523" i="1"/>
  <c r="BD1523" i="1"/>
  <c r="BE1523" i="1"/>
  <c r="BF1523" i="1"/>
  <c r="BG1523" i="1"/>
  <c r="BH1523" i="1"/>
  <c r="BI1523" i="1"/>
  <c r="BJ1523" i="1"/>
  <c r="BK1523" i="1"/>
  <c r="BL1523" i="1"/>
  <c r="BM1523" i="1"/>
  <c r="BN1523" i="1"/>
  <c r="BO1523" i="1"/>
  <c r="BP1523" i="1"/>
  <c r="BQ1523" i="1"/>
  <c r="BR1523" i="1"/>
  <c r="BS1523" i="1"/>
  <c r="BT1523" i="1"/>
  <c r="BU1523" i="1"/>
  <c r="BV1523" i="1"/>
  <c r="BW1523" i="1"/>
  <c r="BX1523" i="1"/>
  <c r="BY1523" i="1"/>
  <c r="BZ1523" i="1"/>
  <c r="CA1523" i="1"/>
  <c r="CB1523" i="1"/>
  <c r="CC1523" i="1"/>
  <c r="CD1523" i="1"/>
  <c r="CE1523" i="1"/>
  <c r="CF1523" i="1"/>
  <c r="CG1523" i="1"/>
  <c r="CH1523" i="1"/>
  <c r="CI1523" i="1"/>
  <c r="CJ1523" i="1"/>
  <c r="CK1523" i="1"/>
  <c r="CL1523" i="1"/>
  <c r="CM1523" i="1"/>
  <c r="CN1523" i="1"/>
  <c r="CO1523" i="1"/>
  <c r="CP1523" i="1"/>
  <c r="CQ1523" i="1"/>
  <c r="CR1523" i="1"/>
  <c r="CS1523" i="1"/>
  <c r="CT1523" i="1"/>
  <c r="CU1523" i="1"/>
  <c r="CV1523" i="1"/>
  <c r="CW1523" i="1"/>
  <c r="CX1523" i="1"/>
  <c r="CY1523" i="1"/>
  <c r="CZ1523" i="1"/>
  <c r="DA1523" i="1"/>
  <c r="DB1523" i="1"/>
  <c r="DC1523" i="1"/>
  <c r="DD1523" i="1"/>
  <c r="DE1523" i="1"/>
  <c r="DF1523" i="1"/>
  <c r="DG1523" i="1"/>
  <c r="DH1523" i="1"/>
  <c r="DI1523" i="1"/>
  <c r="Q1524" i="1"/>
  <c r="R1524" i="1"/>
  <c r="S1524" i="1"/>
  <c r="T1524" i="1"/>
  <c r="U1524" i="1"/>
  <c r="V1524" i="1"/>
  <c r="W1524" i="1"/>
  <c r="X1524" i="1"/>
  <c r="Y1524" i="1"/>
  <c r="Z1524" i="1"/>
  <c r="AA1524" i="1"/>
  <c r="AB1524" i="1"/>
  <c r="AC1524" i="1"/>
  <c r="AD1524" i="1"/>
  <c r="AE1524" i="1"/>
  <c r="AF1524" i="1"/>
  <c r="AG1524" i="1"/>
  <c r="AH1524" i="1"/>
  <c r="AI1524" i="1"/>
  <c r="AJ1524" i="1"/>
  <c r="AK1524" i="1"/>
  <c r="AL1524" i="1"/>
  <c r="AM1524" i="1"/>
  <c r="AN1524" i="1"/>
  <c r="AO1524" i="1"/>
  <c r="AP1524" i="1"/>
  <c r="AQ1524" i="1"/>
  <c r="AR1524" i="1"/>
  <c r="AS1524" i="1"/>
  <c r="AT1524" i="1"/>
  <c r="AU1524" i="1"/>
  <c r="AV1524" i="1"/>
  <c r="AW1524" i="1"/>
  <c r="AX1524" i="1"/>
  <c r="AY1524" i="1"/>
  <c r="AZ1524" i="1"/>
  <c r="BA1524" i="1"/>
  <c r="BB1524" i="1"/>
  <c r="BC1524" i="1"/>
  <c r="BD1524" i="1"/>
  <c r="BE1524" i="1"/>
  <c r="BF1524" i="1"/>
  <c r="BG1524" i="1"/>
  <c r="BH1524" i="1"/>
  <c r="BI1524" i="1"/>
  <c r="BJ1524" i="1"/>
  <c r="BK1524" i="1"/>
  <c r="BL1524" i="1"/>
  <c r="BM1524" i="1"/>
  <c r="BN1524" i="1"/>
  <c r="BO1524" i="1"/>
  <c r="BP1524" i="1"/>
  <c r="BQ1524" i="1"/>
  <c r="BR1524" i="1"/>
  <c r="BS1524" i="1"/>
  <c r="BT1524" i="1"/>
  <c r="BU1524" i="1"/>
  <c r="BV1524" i="1"/>
  <c r="BW1524" i="1"/>
  <c r="BX1524" i="1"/>
  <c r="BY1524" i="1"/>
  <c r="BZ1524" i="1"/>
  <c r="CA1524" i="1"/>
  <c r="CB1524" i="1"/>
  <c r="CC1524" i="1"/>
  <c r="CD1524" i="1"/>
  <c r="CE1524" i="1"/>
  <c r="CF1524" i="1"/>
  <c r="CG1524" i="1"/>
  <c r="CH1524" i="1"/>
  <c r="CI1524" i="1"/>
  <c r="CJ1524" i="1"/>
  <c r="CK1524" i="1"/>
  <c r="CL1524" i="1"/>
  <c r="CM1524" i="1"/>
  <c r="CN1524" i="1"/>
  <c r="CO1524" i="1"/>
  <c r="CP1524" i="1"/>
  <c r="CQ1524" i="1"/>
  <c r="CR1524" i="1"/>
  <c r="CS1524" i="1"/>
  <c r="CT1524" i="1"/>
  <c r="CU1524" i="1"/>
  <c r="CV1524" i="1"/>
  <c r="CW1524" i="1"/>
  <c r="CX1524" i="1"/>
  <c r="CY1524" i="1"/>
  <c r="CZ1524" i="1"/>
  <c r="DA1524" i="1"/>
  <c r="DB1524" i="1"/>
  <c r="DC1524" i="1"/>
  <c r="DD1524" i="1"/>
  <c r="DE1524" i="1"/>
  <c r="DF1524" i="1"/>
  <c r="DG1524" i="1"/>
  <c r="DH1524" i="1"/>
  <c r="DI1524" i="1"/>
  <c r="Q1525" i="1"/>
  <c r="R1525" i="1"/>
  <c r="S1525" i="1"/>
  <c r="T1525" i="1"/>
  <c r="U1525" i="1"/>
  <c r="V1525" i="1"/>
  <c r="W1525" i="1"/>
  <c r="X1525" i="1"/>
  <c r="Y1525" i="1"/>
  <c r="Z1525" i="1"/>
  <c r="AA1525" i="1"/>
  <c r="AB1525" i="1"/>
  <c r="AC1525" i="1"/>
  <c r="AD1525" i="1"/>
  <c r="AE1525" i="1"/>
  <c r="AF1525" i="1"/>
  <c r="AG1525" i="1"/>
  <c r="AH1525" i="1"/>
  <c r="AI1525" i="1"/>
  <c r="AJ1525" i="1"/>
  <c r="AK1525" i="1"/>
  <c r="AL1525" i="1"/>
  <c r="AM1525" i="1"/>
  <c r="AN1525" i="1"/>
  <c r="AO1525" i="1"/>
  <c r="AP1525" i="1"/>
  <c r="AQ1525" i="1"/>
  <c r="AR1525" i="1"/>
  <c r="AS1525" i="1"/>
  <c r="AT1525" i="1"/>
  <c r="AU1525" i="1"/>
  <c r="AV1525" i="1"/>
  <c r="AW1525" i="1"/>
  <c r="AX1525" i="1"/>
  <c r="AY1525" i="1"/>
  <c r="AZ1525" i="1"/>
  <c r="BA1525" i="1"/>
  <c r="BB1525" i="1"/>
  <c r="BC1525" i="1"/>
  <c r="BD1525" i="1"/>
  <c r="BE1525" i="1"/>
  <c r="BF1525" i="1"/>
  <c r="BG1525" i="1"/>
  <c r="BH1525" i="1"/>
  <c r="BI1525" i="1"/>
  <c r="BJ1525" i="1"/>
  <c r="BK1525" i="1"/>
  <c r="BL1525" i="1"/>
  <c r="BM1525" i="1"/>
  <c r="BN1525" i="1"/>
  <c r="BO1525" i="1"/>
  <c r="BP1525" i="1"/>
  <c r="BQ1525" i="1"/>
  <c r="BR1525" i="1"/>
  <c r="BS1525" i="1"/>
  <c r="BT1525" i="1"/>
  <c r="BU1525" i="1"/>
  <c r="BV1525" i="1"/>
  <c r="BW1525" i="1"/>
  <c r="BX1525" i="1"/>
  <c r="BY1525" i="1"/>
  <c r="BZ1525" i="1"/>
  <c r="CA1525" i="1"/>
  <c r="CB1525" i="1"/>
  <c r="CC1525" i="1"/>
  <c r="CD1525" i="1"/>
  <c r="CE1525" i="1"/>
  <c r="CF1525" i="1"/>
  <c r="CG1525" i="1"/>
  <c r="CH1525" i="1"/>
  <c r="CI1525" i="1"/>
  <c r="CJ1525" i="1"/>
  <c r="CK1525" i="1"/>
  <c r="CL1525" i="1"/>
  <c r="CM1525" i="1"/>
  <c r="CN1525" i="1"/>
  <c r="CO1525" i="1"/>
  <c r="CP1525" i="1"/>
  <c r="CQ1525" i="1"/>
  <c r="CR1525" i="1"/>
  <c r="CS1525" i="1"/>
  <c r="CT1525" i="1"/>
  <c r="CU1525" i="1"/>
  <c r="CV1525" i="1"/>
  <c r="CW1525" i="1"/>
  <c r="CX1525" i="1"/>
  <c r="CY1525" i="1"/>
  <c r="CZ1525" i="1"/>
  <c r="DA1525" i="1"/>
  <c r="DB1525" i="1"/>
  <c r="DC1525" i="1"/>
  <c r="DD1525" i="1"/>
  <c r="DE1525" i="1"/>
  <c r="DF1525" i="1"/>
  <c r="DG1525" i="1"/>
  <c r="DH1525" i="1"/>
  <c r="DI1525" i="1"/>
  <c r="Q1526" i="1"/>
  <c r="R1526" i="1"/>
  <c r="S1526" i="1"/>
  <c r="T1526" i="1"/>
  <c r="U1526" i="1"/>
  <c r="V1526" i="1"/>
  <c r="W1526" i="1"/>
  <c r="X1526" i="1"/>
  <c r="Y1526" i="1"/>
  <c r="Z1526" i="1"/>
  <c r="AA1526" i="1"/>
  <c r="AB1526" i="1"/>
  <c r="AC1526" i="1"/>
  <c r="AD1526" i="1"/>
  <c r="AE1526" i="1"/>
  <c r="AF1526" i="1"/>
  <c r="AG1526" i="1"/>
  <c r="AH1526" i="1"/>
  <c r="AI1526" i="1"/>
  <c r="AJ1526" i="1"/>
  <c r="AK1526" i="1"/>
  <c r="AL1526" i="1"/>
  <c r="AM1526" i="1"/>
  <c r="AN1526" i="1"/>
  <c r="AO1526" i="1"/>
  <c r="AP1526" i="1"/>
  <c r="AQ1526" i="1"/>
  <c r="AR1526" i="1"/>
  <c r="AS1526" i="1"/>
  <c r="AT1526" i="1"/>
  <c r="AU1526" i="1"/>
  <c r="AV1526" i="1"/>
  <c r="AW1526" i="1"/>
  <c r="AX1526" i="1"/>
  <c r="AY1526" i="1"/>
  <c r="AZ1526" i="1"/>
  <c r="BA1526" i="1"/>
  <c r="BB1526" i="1"/>
  <c r="BC1526" i="1"/>
  <c r="BD1526" i="1"/>
  <c r="BE1526" i="1"/>
  <c r="BF1526" i="1"/>
  <c r="BG1526" i="1"/>
  <c r="BH1526" i="1"/>
  <c r="BI1526" i="1"/>
  <c r="BJ1526" i="1"/>
  <c r="BK1526" i="1"/>
  <c r="BL1526" i="1"/>
  <c r="BM1526" i="1"/>
  <c r="BN1526" i="1"/>
  <c r="BO1526" i="1"/>
  <c r="BP1526" i="1"/>
  <c r="BQ1526" i="1"/>
  <c r="BR1526" i="1"/>
  <c r="BS1526" i="1"/>
  <c r="BT1526" i="1"/>
  <c r="BU1526" i="1"/>
  <c r="BV1526" i="1"/>
  <c r="BW1526" i="1"/>
  <c r="BX1526" i="1"/>
  <c r="BY1526" i="1"/>
  <c r="BZ1526" i="1"/>
  <c r="CA1526" i="1"/>
  <c r="CB1526" i="1"/>
  <c r="CC1526" i="1"/>
  <c r="CD1526" i="1"/>
  <c r="CE1526" i="1"/>
  <c r="CF1526" i="1"/>
  <c r="CG1526" i="1"/>
  <c r="CH1526" i="1"/>
  <c r="CI1526" i="1"/>
  <c r="CJ1526" i="1"/>
  <c r="CK1526" i="1"/>
  <c r="CL1526" i="1"/>
  <c r="CM1526" i="1"/>
  <c r="CN1526" i="1"/>
  <c r="CO1526" i="1"/>
  <c r="CP1526" i="1"/>
  <c r="CQ1526" i="1"/>
  <c r="CR1526" i="1"/>
  <c r="CS1526" i="1"/>
  <c r="CT1526" i="1"/>
  <c r="CU1526" i="1"/>
  <c r="CV1526" i="1"/>
  <c r="CW1526" i="1"/>
  <c r="CX1526" i="1"/>
  <c r="CY1526" i="1"/>
  <c r="CZ1526" i="1"/>
  <c r="DA1526" i="1"/>
  <c r="DB1526" i="1"/>
  <c r="DC1526" i="1"/>
  <c r="DD1526" i="1"/>
  <c r="DE1526" i="1"/>
  <c r="DF1526" i="1"/>
  <c r="DG1526" i="1"/>
  <c r="DH1526" i="1"/>
  <c r="DI1526" i="1"/>
  <c r="Q1527" i="1"/>
  <c r="R1527" i="1"/>
  <c r="S1527" i="1"/>
  <c r="T1527" i="1"/>
  <c r="U1527" i="1"/>
  <c r="V1527" i="1"/>
  <c r="W1527" i="1"/>
  <c r="X1527" i="1"/>
  <c r="Y1527" i="1"/>
  <c r="Z1527" i="1"/>
  <c r="AA1527" i="1"/>
  <c r="AB1527" i="1"/>
  <c r="AC1527" i="1"/>
  <c r="AD1527" i="1"/>
  <c r="AE1527" i="1"/>
  <c r="AF1527" i="1"/>
  <c r="AG1527" i="1"/>
  <c r="AH1527" i="1"/>
  <c r="AI1527" i="1"/>
  <c r="AJ1527" i="1"/>
  <c r="AK1527" i="1"/>
  <c r="AL1527" i="1"/>
  <c r="AM1527" i="1"/>
  <c r="AN1527" i="1"/>
  <c r="AO1527" i="1"/>
  <c r="AP1527" i="1"/>
  <c r="AQ1527" i="1"/>
  <c r="AR1527" i="1"/>
  <c r="AS1527" i="1"/>
  <c r="AT1527" i="1"/>
  <c r="AU1527" i="1"/>
  <c r="AV1527" i="1"/>
  <c r="AW1527" i="1"/>
  <c r="AX1527" i="1"/>
  <c r="AY1527" i="1"/>
  <c r="AZ1527" i="1"/>
  <c r="BA1527" i="1"/>
  <c r="BB1527" i="1"/>
  <c r="BC1527" i="1"/>
  <c r="BD1527" i="1"/>
  <c r="BE1527" i="1"/>
  <c r="BF1527" i="1"/>
  <c r="BG1527" i="1"/>
  <c r="BH1527" i="1"/>
  <c r="BI1527" i="1"/>
  <c r="BJ1527" i="1"/>
  <c r="BK1527" i="1"/>
  <c r="BL1527" i="1"/>
  <c r="BM1527" i="1"/>
  <c r="BN1527" i="1"/>
  <c r="BO1527" i="1"/>
  <c r="BP1527" i="1"/>
  <c r="BQ1527" i="1"/>
  <c r="BR1527" i="1"/>
  <c r="BS1527" i="1"/>
  <c r="BT1527" i="1"/>
  <c r="BU1527" i="1"/>
  <c r="BV1527" i="1"/>
  <c r="BW1527" i="1"/>
  <c r="BX1527" i="1"/>
  <c r="BY1527" i="1"/>
  <c r="BZ1527" i="1"/>
  <c r="CA1527" i="1"/>
  <c r="CB1527" i="1"/>
  <c r="CC1527" i="1"/>
  <c r="CD1527" i="1"/>
  <c r="CE1527" i="1"/>
  <c r="CF1527" i="1"/>
  <c r="CG1527" i="1"/>
  <c r="CH1527" i="1"/>
  <c r="CI1527" i="1"/>
  <c r="CJ1527" i="1"/>
  <c r="CK1527" i="1"/>
  <c r="CL1527" i="1"/>
  <c r="CM1527" i="1"/>
  <c r="CN1527" i="1"/>
  <c r="CO1527" i="1"/>
  <c r="CP1527" i="1"/>
  <c r="CQ1527" i="1"/>
  <c r="CR1527" i="1"/>
  <c r="CS1527" i="1"/>
  <c r="CT1527" i="1"/>
  <c r="CU1527" i="1"/>
  <c r="CV1527" i="1"/>
  <c r="CW1527" i="1"/>
  <c r="CX1527" i="1"/>
  <c r="CY1527" i="1"/>
  <c r="CZ1527" i="1"/>
  <c r="DA1527" i="1"/>
  <c r="DB1527" i="1"/>
  <c r="DC1527" i="1"/>
  <c r="DD1527" i="1"/>
  <c r="DE1527" i="1"/>
  <c r="DF1527" i="1"/>
  <c r="DG1527" i="1"/>
  <c r="DH1527" i="1"/>
  <c r="DI1527" i="1"/>
  <c r="Q1528" i="1"/>
  <c r="R1528" i="1"/>
  <c r="S1528" i="1"/>
  <c r="T1528" i="1"/>
  <c r="U1528" i="1"/>
  <c r="V1528" i="1"/>
  <c r="W1528" i="1"/>
  <c r="X1528" i="1"/>
  <c r="Y1528" i="1"/>
  <c r="Z1528" i="1"/>
  <c r="AA1528" i="1"/>
  <c r="AB1528" i="1"/>
  <c r="AC1528" i="1"/>
  <c r="AD1528" i="1"/>
  <c r="AE1528" i="1"/>
  <c r="AF1528" i="1"/>
  <c r="AG1528" i="1"/>
  <c r="AH1528" i="1"/>
  <c r="AI1528" i="1"/>
  <c r="AJ1528" i="1"/>
  <c r="AK1528" i="1"/>
  <c r="AL1528" i="1"/>
  <c r="AM1528" i="1"/>
  <c r="AN1528" i="1"/>
  <c r="AO1528" i="1"/>
  <c r="AP1528" i="1"/>
  <c r="AQ1528" i="1"/>
  <c r="AR1528" i="1"/>
  <c r="AS1528" i="1"/>
  <c r="AT1528" i="1"/>
  <c r="AU1528" i="1"/>
  <c r="AV1528" i="1"/>
  <c r="AW1528" i="1"/>
  <c r="AX1528" i="1"/>
  <c r="AY1528" i="1"/>
  <c r="AZ1528" i="1"/>
  <c r="BA1528" i="1"/>
  <c r="BB1528" i="1"/>
  <c r="BC1528" i="1"/>
  <c r="BD1528" i="1"/>
  <c r="BE1528" i="1"/>
  <c r="BF1528" i="1"/>
  <c r="BG1528" i="1"/>
  <c r="BH1528" i="1"/>
  <c r="BI1528" i="1"/>
  <c r="BJ1528" i="1"/>
  <c r="BK1528" i="1"/>
  <c r="BL1528" i="1"/>
  <c r="BM1528" i="1"/>
  <c r="BN1528" i="1"/>
  <c r="BO1528" i="1"/>
  <c r="BP1528" i="1"/>
  <c r="BQ1528" i="1"/>
  <c r="BR1528" i="1"/>
  <c r="BS1528" i="1"/>
  <c r="BT1528" i="1"/>
  <c r="BU1528" i="1"/>
  <c r="BV1528" i="1"/>
  <c r="BW1528" i="1"/>
  <c r="BX1528" i="1"/>
  <c r="BY1528" i="1"/>
  <c r="BZ1528" i="1"/>
  <c r="CA1528" i="1"/>
  <c r="CB1528" i="1"/>
  <c r="CC1528" i="1"/>
  <c r="CD1528" i="1"/>
  <c r="CE1528" i="1"/>
  <c r="CF1528" i="1"/>
  <c r="CG1528" i="1"/>
  <c r="CH1528" i="1"/>
  <c r="CI1528" i="1"/>
  <c r="CJ1528" i="1"/>
  <c r="CK1528" i="1"/>
  <c r="CL1528" i="1"/>
  <c r="CM1528" i="1"/>
  <c r="CN1528" i="1"/>
  <c r="CO1528" i="1"/>
  <c r="CP1528" i="1"/>
  <c r="CQ1528" i="1"/>
  <c r="CR1528" i="1"/>
  <c r="CS1528" i="1"/>
  <c r="CT1528" i="1"/>
  <c r="CU1528" i="1"/>
  <c r="CV1528" i="1"/>
  <c r="CW1528" i="1"/>
  <c r="CX1528" i="1"/>
  <c r="CY1528" i="1"/>
  <c r="CZ1528" i="1"/>
  <c r="DA1528" i="1"/>
  <c r="DB1528" i="1"/>
  <c r="DC1528" i="1"/>
  <c r="DD1528" i="1"/>
  <c r="DE1528" i="1"/>
  <c r="DF1528" i="1"/>
  <c r="DG1528" i="1"/>
  <c r="DH1528" i="1"/>
  <c r="DI1528" i="1"/>
  <c r="Q1529" i="1"/>
  <c r="R1529" i="1"/>
  <c r="S1529" i="1"/>
  <c r="T1529" i="1"/>
  <c r="U1529" i="1"/>
  <c r="V1529" i="1"/>
  <c r="W1529" i="1"/>
  <c r="X1529" i="1"/>
  <c r="Y1529" i="1"/>
  <c r="Z1529" i="1"/>
  <c r="AA1529" i="1"/>
  <c r="AB1529" i="1"/>
  <c r="AC1529" i="1"/>
  <c r="AD1529" i="1"/>
  <c r="AE1529" i="1"/>
  <c r="AF1529" i="1"/>
  <c r="AG1529" i="1"/>
  <c r="AH1529" i="1"/>
  <c r="AI1529" i="1"/>
  <c r="AJ1529" i="1"/>
  <c r="AK1529" i="1"/>
  <c r="AL1529" i="1"/>
  <c r="AM1529" i="1"/>
  <c r="AN1529" i="1"/>
  <c r="AO1529" i="1"/>
  <c r="AP1529" i="1"/>
  <c r="AQ1529" i="1"/>
  <c r="AR1529" i="1"/>
  <c r="AS1529" i="1"/>
  <c r="AT1529" i="1"/>
  <c r="AU1529" i="1"/>
  <c r="AV1529" i="1"/>
  <c r="AW1529" i="1"/>
  <c r="AX1529" i="1"/>
  <c r="AY1529" i="1"/>
  <c r="AZ1529" i="1"/>
  <c r="BA1529" i="1"/>
  <c r="BB1529" i="1"/>
  <c r="BC1529" i="1"/>
  <c r="BD1529" i="1"/>
  <c r="BE1529" i="1"/>
  <c r="BF1529" i="1"/>
  <c r="BG1529" i="1"/>
  <c r="BH1529" i="1"/>
  <c r="BI1529" i="1"/>
  <c r="BJ1529" i="1"/>
  <c r="BK1529" i="1"/>
  <c r="BL1529" i="1"/>
  <c r="BM1529" i="1"/>
  <c r="BN1529" i="1"/>
  <c r="BO1529" i="1"/>
  <c r="BP1529" i="1"/>
  <c r="BQ1529" i="1"/>
  <c r="BR1529" i="1"/>
  <c r="BS1529" i="1"/>
  <c r="BT1529" i="1"/>
  <c r="BU1529" i="1"/>
  <c r="BV1529" i="1"/>
  <c r="BW1529" i="1"/>
  <c r="BX1529" i="1"/>
  <c r="BY1529" i="1"/>
  <c r="BZ1529" i="1"/>
  <c r="CA1529" i="1"/>
  <c r="CB1529" i="1"/>
  <c r="CC1529" i="1"/>
  <c r="CD1529" i="1"/>
  <c r="CE1529" i="1"/>
  <c r="CF1529" i="1"/>
  <c r="CG1529" i="1"/>
  <c r="CH1529" i="1"/>
  <c r="CI1529" i="1"/>
  <c r="CJ1529" i="1"/>
  <c r="CK1529" i="1"/>
  <c r="CL1529" i="1"/>
  <c r="CM1529" i="1"/>
  <c r="CN1529" i="1"/>
  <c r="CO1529" i="1"/>
  <c r="CP1529" i="1"/>
  <c r="CQ1529" i="1"/>
  <c r="CR1529" i="1"/>
  <c r="CS1529" i="1"/>
  <c r="CT1529" i="1"/>
  <c r="CU1529" i="1"/>
  <c r="CV1529" i="1"/>
  <c r="CW1529" i="1"/>
  <c r="CX1529" i="1"/>
  <c r="CY1529" i="1"/>
  <c r="CZ1529" i="1"/>
  <c r="DA1529" i="1"/>
  <c r="DB1529" i="1"/>
  <c r="DC1529" i="1"/>
  <c r="DD1529" i="1"/>
  <c r="DE1529" i="1"/>
  <c r="DF1529" i="1"/>
  <c r="DG1529" i="1"/>
  <c r="DH1529" i="1"/>
  <c r="DI1529" i="1"/>
  <c r="Q1530" i="1"/>
  <c r="R1530" i="1"/>
  <c r="S1530" i="1"/>
  <c r="T1530" i="1"/>
  <c r="U1530" i="1"/>
  <c r="V1530" i="1"/>
  <c r="W1530" i="1"/>
  <c r="X1530" i="1"/>
  <c r="Y1530" i="1"/>
  <c r="Z1530" i="1"/>
  <c r="AA1530" i="1"/>
  <c r="AB1530" i="1"/>
  <c r="AC1530" i="1"/>
  <c r="AD1530" i="1"/>
  <c r="AE1530" i="1"/>
  <c r="AF1530" i="1"/>
  <c r="AG1530" i="1"/>
  <c r="AH1530" i="1"/>
  <c r="AI1530" i="1"/>
  <c r="AJ1530" i="1"/>
  <c r="AK1530" i="1"/>
  <c r="AL1530" i="1"/>
  <c r="AM1530" i="1"/>
  <c r="AN1530" i="1"/>
  <c r="AO1530" i="1"/>
  <c r="AP1530" i="1"/>
  <c r="AQ1530" i="1"/>
  <c r="AR1530" i="1"/>
  <c r="AS1530" i="1"/>
  <c r="AT1530" i="1"/>
  <c r="AU1530" i="1"/>
  <c r="AV1530" i="1"/>
  <c r="AW1530" i="1"/>
  <c r="AX1530" i="1"/>
  <c r="AY1530" i="1"/>
  <c r="AZ1530" i="1"/>
  <c r="BA1530" i="1"/>
  <c r="BB1530" i="1"/>
  <c r="BC1530" i="1"/>
  <c r="BD1530" i="1"/>
  <c r="BE1530" i="1"/>
  <c r="BF1530" i="1"/>
  <c r="BG1530" i="1"/>
  <c r="BH1530" i="1"/>
  <c r="BI1530" i="1"/>
  <c r="BJ1530" i="1"/>
  <c r="BK1530" i="1"/>
  <c r="BL1530" i="1"/>
  <c r="BM1530" i="1"/>
  <c r="BN1530" i="1"/>
  <c r="BO1530" i="1"/>
  <c r="BP1530" i="1"/>
  <c r="BQ1530" i="1"/>
  <c r="BR1530" i="1"/>
  <c r="BS1530" i="1"/>
  <c r="BT1530" i="1"/>
  <c r="BU1530" i="1"/>
  <c r="BV1530" i="1"/>
  <c r="BW1530" i="1"/>
  <c r="BX1530" i="1"/>
  <c r="BY1530" i="1"/>
  <c r="BZ1530" i="1"/>
  <c r="CA1530" i="1"/>
  <c r="CB1530" i="1"/>
  <c r="CC1530" i="1"/>
  <c r="CD1530" i="1"/>
  <c r="CE1530" i="1"/>
  <c r="CF1530" i="1"/>
  <c r="CG1530" i="1"/>
  <c r="CH1530" i="1"/>
  <c r="CI1530" i="1"/>
  <c r="CJ1530" i="1"/>
  <c r="CK1530" i="1"/>
  <c r="CL1530" i="1"/>
  <c r="CM1530" i="1"/>
  <c r="CN1530" i="1"/>
  <c r="CO1530" i="1"/>
  <c r="CP1530" i="1"/>
  <c r="CQ1530" i="1"/>
  <c r="CR1530" i="1"/>
  <c r="CS1530" i="1"/>
  <c r="CT1530" i="1"/>
  <c r="CU1530" i="1"/>
  <c r="CV1530" i="1"/>
  <c r="CW1530" i="1"/>
  <c r="CX1530" i="1"/>
  <c r="CY1530" i="1"/>
  <c r="CZ1530" i="1"/>
  <c r="DA1530" i="1"/>
  <c r="DB1530" i="1"/>
  <c r="DC1530" i="1"/>
  <c r="DD1530" i="1"/>
  <c r="DE1530" i="1"/>
  <c r="DF1530" i="1"/>
  <c r="DG1530" i="1"/>
  <c r="DH1530" i="1"/>
  <c r="DI1530" i="1"/>
  <c r="Q1531" i="1"/>
  <c r="R1531" i="1"/>
  <c r="S1531" i="1"/>
  <c r="T1531" i="1"/>
  <c r="U1531" i="1"/>
  <c r="V1531" i="1"/>
  <c r="W1531" i="1"/>
  <c r="X1531" i="1"/>
  <c r="Y1531" i="1"/>
  <c r="Z1531" i="1"/>
  <c r="AA1531" i="1"/>
  <c r="AB1531" i="1"/>
  <c r="AC1531" i="1"/>
  <c r="AD1531" i="1"/>
  <c r="AE1531" i="1"/>
  <c r="AF1531" i="1"/>
  <c r="AG1531" i="1"/>
  <c r="AH1531" i="1"/>
  <c r="AI1531" i="1"/>
  <c r="AJ1531" i="1"/>
  <c r="AK1531" i="1"/>
  <c r="AL1531" i="1"/>
  <c r="AM1531" i="1"/>
  <c r="AN1531" i="1"/>
  <c r="AO1531" i="1"/>
  <c r="AP1531" i="1"/>
  <c r="AQ1531" i="1"/>
  <c r="AR1531" i="1"/>
  <c r="AS1531" i="1"/>
  <c r="AT1531" i="1"/>
  <c r="AU1531" i="1"/>
  <c r="AV1531" i="1"/>
  <c r="AW1531" i="1"/>
  <c r="AX1531" i="1"/>
  <c r="AY1531" i="1"/>
  <c r="AZ1531" i="1"/>
  <c r="BA1531" i="1"/>
  <c r="BB1531" i="1"/>
  <c r="BC1531" i="1"/>
  <c r="BD1531" i="1"/>
  <c r="BE1531" i="1"/>
  <c r="BF1531" i="1"/>
  <c r="BG1531" i="1"/>
  <c r="BH1531" i="1"/>
  <c r="BI1531" i="1"/>
  <c r="BJ1531" i="1"/>
  <c r="BK1531" i="1"/>
  <c r="BL1531" i="1"/>
  <c r="BM1531" i="1"/>
  <c r="BN1531" i="1"/>
  <c r="BO1531" i="1"/>
  <c r="BP1531" i="1"/>
  <c r="BQ1531" i="1"/>
  <c r="BR1531" i="1"/>
  <c r="BS1531" i="1"/>
  <c r="BT1531" i="1"/>
  <c r="BU1531" i="1"/>
  <c r="BV1531" i="1"/>
  <c r="BW1531" i="1"/>
  <c r="BX1531" i="1"/>
  <c r="BY1531" i="1"/>
  <c r="BZ1531" i="1"/>
  <c r="CA1531" i="1"/>
  <c r="CB1531" i="1"/>
  <c r="CC1531" i="1"/>
  <c r="CD1531" i="1"/>
  <c r="CE1531" i="1"/>
  <c r="CF1531" i="1"/>
  <c r="CG1531" i="1"/>
  <c r="CH1531" i="1"/>
  <c r="CI1531" i="1"/>
  <c r="CJ1531" i="1"/>
  <c r="CK1531" i="1"/>
  <c r="CL1531" i="1"/>
  <c r="CM1531" i="1"/>
  <c r="CN1531" i="1"/>
  <c r="CO1531" i="1"/>
  <c r="CP1531" i="1"/>
  <c r="CQ1531" i="1"/>
  <c r="CR1531" i="1"/>
  <c r="CS1531" i="1"/>
  <c r="CT1531" i="1"/>
  <c r="CU1531" i="1"/>
  <c r="CV1531" i="1"/>
  <c r="CW1531" i="1"/>
  <c r="CX1531" i="1"/>
  <c r="CY1531" i="1"/>
  <c r="CZ1531" i="1"/>
  <c r="DA1531" i="1"/>
  <c r="DB1531" i="1"/>
  <c r="DC1531" i="1"/>
  <c r="DD1531" i="1"/>
  <c r="DE1531" i="1"/>
  <c r="DF1531" i="1"/>
  <c r="DG1531" i="1"/>
  <c r="DH1531" i="1"/>
  <c r="DI1531" i="1"/>
  <c r="Q1532" i="1"/>
  <c r="R1532" i="1"/>
  <c r="S1532" i="1"/>
  <c r="T1532" i="1"/>
  <c r="U1532" i="1"/>
  <c r="V1532" i="1"/>
  <c r="W1532" i="1"/>
  <c r="X1532" i="1"/>
  <c r="Y1532" i="1"/>
  <c r="Z1532" i="1"/>
  <c r="AA1532" i="1"/>
  <c r="AB1532" i="1"/>
  <c r="AC1532" i="1"/>
  <c r="AD1532" i="1"/>
  <c r="AE1532" i="1"/>
  <c r="AF1532" i="1"/>
  <c r="AG1532" i="1"/>
  <c r="AH1532" i="1"/>
  <c r="AI1532" i="1"/>
  <c r="AJ1532" i="1"/>
  <c r="AK1532" i="1"/>
  <c r="AL1532" i="1"/>
  <c r="AM1532" i="1"/>
  <c r="AN1532" i="1"/>
  <c r="AO1532" i="1"/>
  <c r="AP1532" i="1"/>
  <c r="AQ1532" i="1"/>
  <c r="AR1532" i="1"/>
  <c r="AS1532" i="1"/>
  <c r="AT1532" i="1"/>
  <c r="AU1532" i="1"/>
  <c r="AV1532" i="1"/>
  <c r="AW1532" i="1"/>
  <c r="AX1532" i="1"/>
  <c r="AY1532" i="1"/>
  <c r="AZ1532" i="1"/>
  <c r="BA1532" i="1"/>
  <c r="BB1532" i="1"/>
  <c r="BC1532" i="1"/>
  <c r="BD1532" i="1"/>
  <c r="BE1532" i="1"/>
  <c r="BF1532" i="1"/>
  <c r="BG1532" i="1"/>
  <c r="BH1532" i="1"/>
  <c r="BI1532" i="1"/>
  <c r="BJ1532" i="1"/>
  <c r="BK1532" i="1"/>
  <c r="BL1532" i="1"/>
  <c r="BM1532" i="1"/>
  <c r="BN1532" i="1"/>
  <c r="BO1532" i="1"/>
  <c r="BP1532" i="1"/>
  <c r="BQ1532" i="1"/>
  <c r="BR1532" i="1"/>
  <c r="BS1532" i="1"/>
  <c r="BT1532" i="1"/>
  <c r="BU1532" i="1"/>
  <c r="BV1532" i="1"/>
  <c r="BW1532" i="1"/>
  <c r="BX1532" i="1"/>
  <c r="BY1532" i="1"/>
  <c r="BZ1532" i="1"/>
  <c r="CA1532" i="1"/>
  <c r="CB1532" i="1"/>
  <c r="CC1532" i="1"/>
  <c r="CD1532" i="1"/>
  <c r="CE1532" i="1"/>
  <c r="CF1532" i="1"/>
  <c r="CG1532" i="1"/>
  <c r="CH1532" i="1"/>
  <c r="CI1532" i="1"/>
  <c r="CJ1532" i="1"/>
  <c r="CK1532" i="1"/>
  <c r="CL1532" i="1"/>
  <c r="CM1532" i="1"/>
  <c r="CN1532" i="1"/>
  <c r="CO1532" i="1"/>
  <c r="CP1532" i="1"/>
  <c r="CQ1532" i="1"/>
  <c r="CR1532" i="1"/>
  <c r="CS1532" i="1"/>
  <c r="CT1532" i="1"/>
  <c r="CU1532" i="1"/>
  <c r="CV1532" i="1"/>
  <c r="CW1532" i="1"/>
  <c r="CX1532" i="1"/>
  <c r="CY1532" i="1"/>
  <c r="CZ1532" i="1"/>
  <c r="DA1532" i="1"/>
  <c r="DB1532" i="1"/>
  <c r="DC1532" i="1"/>
  <c r="DD1532" i="1"/>
  <c r="DE1532" i="1"/>
  <c r="DF1532" i="1"/>
  <c r="DG1532" i="1"/>
  <c r="DH1532" i="1"/>
  <c r="DI1532" i="1"/>
  <c r="Q1533" i="1"/>
  <c r="R1533" i="1"/>
  <c r="S1533" i="1"/>
  <c r="T1533" i="1"/>
  <c r="U1533" i="1"/>
  <c r="V1533" i="1"/>
  <c r="W1533" i="1"/>
  <c r="X1533" i="1"/>
  <c r="Y1533" i="1"/>
  <c r="Z1533" i="1"/>
  <c r="AA1533" i="1"/>
  <c r="AB1533" i="1"/>
  <c r="AC1533" i="1"/>
  <c r="AD1533" i="1"/>
  <c r="AE1533" i="1"/>
  <c r="AF1533" i="1"/>
  <c r="AG1533" i="1"/>
  <c r="AH1533" i="1"/>
  <c r="AI1533" i="1"/>
  <c r="AJ1533" i="1"/>
  <c r="AK1533" i="1"/>
  <c r="AL1533" i="1"/>
  <c r="AM1533" i="1"/>
  <c r="AN1533" i="1"/>
  <c r="AO1533" i="1"/>
  <c r="AP1533" i="1"/>
  <c r="AQ1533" i="1"/>
  <c r="AR1533" i="1"/>
  <c r="AS1533" i="1"/>
  <c r="AT1533" i="1"/>
  <c r="AU1533" i="1"/>
  <c r="AV1533" i="1"/>
  <c r="AW1533" i="1"/>
  <c r="AX1533" i="1"/>
  <c r="AY1533" i="1"/>
  <c r="AZ1533" i="1"/>
  <c r="BA1533" i="1"/>
  <c r="BB1533" i="1"/>
  <c r="BC1533" i="1"/>
  <c r="BD1533" i="1"/>
  <c r="BE1533" i="1"/>
  <c r="BF1533" i="1"/>
  <c r="BG1533" i="1"/>
  <c r="BH1533" i="1"/>
  <c r="BI1533" i="1"/>
  <c r="BJ1533" i="1"/>
  <c r="BK1533" i="1"/>
  <c r="BL1533" i="1"/>
  <c r="BM1533" i="1"/>
  <c r="BN1533" i="1"/>
  <c r="BO1533" i="1"/>
  <c r="BP1533" i="1"/>
  <c r="BQ1533" i="1"/>
  <c r="BR1533" i="1"/>
  <c r="BS1533" i="1"/>
  <c r="BT1533" i="1"/>
  <c r="BU1533" i="1"/>
  <c r="BV1533" i="1"/>
  <c r="BW1533" i="1"/>
  <c r="BX1533" i="1"/>
  <c r="BY1533" i="1"/>
  <c r="BZ1533" i="1"/>
  <c r="CA1533" i="1"/>
  <c r="CB1533" i="1"/>
  <c r="CC1533" i="1"/>
  <c r="CD1533" i="1"/>
  <c r="CE1533" i="1"/>
  <c r="CF1533" i="1"/>
  <c r="CG1533" i="1"/>
  <c r="CH1533" i="1"/>
  <c r="CI1533" i="1"/>
  <c r="CJ1533" i="1"/>
  <c r="CK1533" i="1"/>
  <c r="CL1533" i="1"/>
  <c r="CM1533" i="1"/>
  <c r="CN1533" i="1"/>
  <c r="CO1533" i="1"/>
  <c r="CP1533" i="1"/>
  <c r="CQ1533" i="1"/>
  <c r="CR1533" i="1"/>
  <c r="CS1533" i="1"/>
  <c r="CT1533" i="1"/>
  <c r="CU1533" i="1"/>
  <c r="CV1533" i="1"/>
  <c r="CW1533" i="1"/>
  <c r="CX1533" i="1"/>
  <c r="CY1533" i="1"/>
  <c r="CZ1533" i="1"/>
  <c r="DA1533" i="1"/>
  <c r="DB1533" i="1"/>
  <c r="DC1533" i="1"/>
  <c r="DD1533" i="1"/>
  <c r="DE1533" i="1"/>
  <c r="DF1533" i="1"/>
  <c r="DG1533" i="1"/>
  <c r="DH1533" i="1"/>
  <c r="DI1533" i="1"/>
  <c r="Q1534" i="1"/>
  <c r="R1534" i="1"/>
  <c r="S1534" i="1"/>
  <c r="T1534" i="1"/>
  <c r="U1534" i="1"/>
  <c r="V1534" i="1"/>
  <c r="W1534" i="1"/>
  <c r="X1534" i="1"/>
  <c r="Y1534" i="1"/>
  <c r="Z1534" i="1"/>
  <c r="AA1534" i="1"/>
  <c r="AB1534" i="1"/>
  <c r="AC1534" i="1"/>
  <c r="AD1534" i="1"/>
  <c r="AE1534" i="1"/>
  <c r="AF1534" i="1"/>
  <c r="AG1534" i="1"/>
  <c r="AH1534" i="1"/>
  <c r="AI1534" i="1"/>
  <c r="AJ1534" i="1"/>
  <c r="AK1534" i="1"/>
  <c r="AL1534" i="1"/>
  <c r="AM1534" i="1"/>
  <c r="AN1534" i="1"/>
  <c r="AO1534" i="1"/>
  <c r="AP1534" i="1"/>
  <c r="AQ1534" i="1"/>
  <c r="AR1534" i="1"/>
  <c r="AS1534" i="1"/>
  <c r="AT1534" i="1"/>
  <c r="AU1534" i="1"/>
  <c r="AV1534" i="1"/>
  <c r="AW1534" i="1"/>
  <c r="AX1534" i="1"/>
  <c r="AY1534" i="1"/>
  <c r="AZ1534" i="1"/>
  <c r="BA1534" i="1"/>
  <c r="BB1534" i="1"/>
  <c r="BC1534" i="1"/>
  <c r="BD1534" i="1"/>
  <c r="BE1534" i="1"/>
  <c r="BF1534" i="1"/>
  <c r="BG1534" i="1"/>
  <c r="BH1534" i="1"/>
  <c r="BI1534" i="1"/>
  <c r="BJ1534" i="1"/>
  <c r="BK1534" i="1"/>
  <c r="BL1534" i="1"/>
  <c r="BM1534" i="1"/>
  <c r="BN1534" i="1"/>
  <c r="BO1534" i="1"/>
  <c r="BP1534" i="1"/>
  <c r="BQ1534" i="1"/>
  <c r="BR1534" i="1"/>
  <c r="BS1534" i="1"/>
  <c r="BT1534" i="1"/>
  <c r="BU1534" i="1"/>
  <c r="BV1534" i="1"/>
  <c r="BW1534" i="1"/>
  <c r="BX1534" i="1"/>
  <c r="BY1534" i="1"/>
  <c r="BZ1534" i="1"/>
  <c r="CA1534" i="1"/>
  <c r="CB1534" i="1"/>
  <c r="CC1534" i="1"/>
  <c r="CD1534" i="1"/>
  <c r="CE1534" i="1"/>
  <c r="CF1534" i="1"/>
  <c r="CG1534" i="1"/>
  <c r="CH1534" i="1"/>
  <c r="CI1534" i="1"/>
  <c r="CJ1534" i="1"/>
  <c r="CK1534" i="1"/>
  <c r="CL1534" i="1"/>
  <c r="CM1534" i="1"/>
  <c r="CN1534" i="1"/>
  <c r="CO1534" i="1"/>
  <c r="CP1534" i="1"/>
  <c r="CQ1534" i="1"/>
  <c r="CR1534" i="1"/>
  <c r="CS1534" i="1"/>
  <c r="CT1534" i="1"/>
  <c r="CU1534" i="1"/>
  <c r="CV1534" i="1"/>
  <c r="CW1534" i="1"/>
  <c r="CX1534" i="1"/>
  <c r="CY1534" i="1"/>
  <c r="CZ1534" i="1"/>
  <c r="DA1534" i="1"/>
  <c r="DB1534" i="1"/>
  <c r="DC1534" i="1"/>
  <c r="DD1534" i="1"/>
  <c r="DE1534" i="1"/>
  <c r="DF1534" i="1"/>
  <c r="DG1534" i="1"/>
  <c r="DH1534" i="1"/>
  <c r="DI1534" i="1"/>
  <c r="Q1535" i="1"/>
  <c r="R1535" i="1"/>
  <c r="S1535" i="1"/>
  <c r="T1535" i="1"/>
  <c r="U1535" i="1"/>
  <c r="V1535" i="1"/>
  <c r="W1535" i="1"/>
  <c r="X1535" i="1"/>
  <c r="Y1535" i="1"/>
  <c r="Z1535" i="1"/>
  <c r="AA1535" i="1"/>
  <c r="AB1535" i="1"/>
  <c r="AC1535" i="1"/>
  <c r="AD1535" i="1"/>
  <c r="AE1535" i="1"/>
  <c r="AF1535" i="1"/>
  <c r="AG1535" i="1"/>
  <c r="AH1535" i="1"/>
  <c r="AI1535" i="1"/>
  <c r="AJ1535" i="1"/>
  <c r="AK1535" i="1"/>
  <c r="AL1535" i="1"/>
  <c r="AM1535" i="1"/>
  <c r="AN1535" i="1"/>
  <c r="AO1535" i="1"/>
  <c r="AP1535" i="1"/>
  <c r="AQ1535" i="1"/>
  <c r="AR1535" i="1"/>
  <c r="AS1535" i="1"/>
  <c r="AT1535" i="1"/>
  <c r="AU1535" i="1"/>
  <c r="AV1535" i="1"/>
  <c r="AW1535" i="1"/>
  <c r="AX1535" i="1"/>
  <c r="AY1535" i="1"/>
  <c r="AZ1535" i="1"/>
  <c r="BA1535" i="1"/>
  <c r="BB1535" i="1"/>
  <c r="BC1535" i="1"/>
  <c r="BD1535" i="1"/>
  <c r="BE1535" i="1"/>
  <c r="BF1535" i="1"/>
  <c r="BG1535" i="1"/>
  <c r="BH1535" i="1"/>
  <c r="BI1535" i="1"/>
  <c r="BJ1535" i="1"/>
  <c r="BK1535" i="1"/>
  <c r="BL1535" i="1"/>
  <c r="BM1535" i="1"/>
  <c r="BN1535" i="1"/>
  <c r="BO1535" i="1"/>
  <c r="BP1535" i="1"/>
  <c r="BQ1535" i="1"/>
  <c r="BR1535" i="1"/>
  <c r="BS1535" i="1"/>
  <c r="BT1535" i="1"/>
  <c r="BU1535" i="1"/>
  <c r="BV1535" i="1"/>
  <c r="BW1535" i="1"/>
  <c r="BX1535" i="1"/>
  <c r="BY1535" i="1"/>
  <c r="BZ1535" i="1"/>
  <c r="CA1535" i="1"/>
  <c r="CB1535" i="1"/>
  <c r="CC1535" i="1"/>
  <c r="CD1535" i="1"/>
  <c r="CE1535" i="1"/>
  <c r="CF1535" i="1"/>
  <c r="CG1535" i="1"/>
  <c r="CH1535" i="1"/>
  <c r="CI1535" i="1"/>
  <c r="CJ1535" i="1"/>
  <c r="CK1535" i="1"/>
  <c r="CL1535" i="1"/>
  <c r="CM1535" i="1"/>
  <c r="CN1535" i="1"/>
  <c r="CO1535" i="1"/>
  <c r="CP1535" i="1"/>
  <c r="CQ1535" i="1"/>
  <c r="CR1535" i="1"/>
  <c r="CS1535" i="1"/>
  <c r="CT1535" i="1"/>
  <c r="CU1535" i="1"/>
  <c r="CV1535" i="1"/>
  <c r="CW1535" i="1"/>
  <c r="CX1535" i="1"/>
  <c r="CY1535" i="1"/>
  <c r="CZ1535" i="1"/>
  <c r="DA1535" i="1"/>
  <c r="DB1535" i="1"/>
  <c r="DC1535" i="1"/>
  <c r="DD1535" i="1"/>
  <c r="DE1535" i="1"/>
  <c r="DF1535" i="1"/>
  <c r="DG1535" i="1"/>
  <c r="DH1535" i="1"/>
  <c r="DI1535" i="1"/>
  <c r="Q1536" i="1"/>
  <c r="R1536" i="1"/>
  <c r="S1536" i="1"/>
  <c r="T1536" i="1"/>
  <c r="U1536" i="1"/>
  <c r="V1536" i="1"/>
  <c r="W1536" i="1"/>
  <c r="X1536" i="1"/>
  <c r="Y1536" i="1"/>
  <c r="Z1536" i="1"/>
  <c r="AA1536" i="1"/>
  <c r="AB1536" i="1"/>
  <c r="AC1536" i="1"/>
  <c r="AD1536" i="1"/>
  <c r="AE1536" i="1"/>
  <c r="AF1536" i="1"/>
  <c r="AG1536" i="1"/>
  <c r="AH1536" i="1"/>
  <c r="AI1536" i="1"/>
  <c r="AJ1536" i="1"/>
  <c r="AK1536" i="1"/>
  <c r="AL1536" i="1"/>
  <c r="AM1536" i="1"/>
  <c r="AN1536" i="1"/>
  <c r="AO1536" i="1"/>
  <c r="AP1536" i="1"/>
  <c r="AQ1536" i="1"/>
  <c r="AR1536" i="1"/>
  <c r="AS1536" i="1"/>
  <c r="AT1536" i="1"/>
  <c r="AU1536" i="1"/>
  <c r="AV1536" i="1"/>
  <c r="AW1536" i="1"/>
  <c r="AX1536" i="1"/>
  <c r="AY1536" i="1"/>
  <c r="AZ1536" i="1"/>
  <c r="BA1536" i="1"/>
  <c r="BB1536" i="1"/>
  <c r="BC1536" i="1"/>
  <c r="BD1536" i="1"/>
  <c r="BE1536" i="1"/>
  <c r="BF1536" i="1"/>
  <c r="BG1536" i="1"/>
  <c r="BH1536" i="1"/>
  <c r="BI1536" i="1"/>
  <c r="BJ1536" i="1"/>
  <c r="BK1536" i="1"/>
  <c r="BL1536" i="1"/>
  <c r="BM1536" i="1"/>
  <c r="BN1536" i="1"/>
  <c r="BO1536" i="1"/>
  <c r="BP1536" i="1"/>
  <c r="BQ1536" i="1"/>
  <c r="BR1536" i="1"/>
  <c r="BS1536" i="1"/>
  <c r="BT1536" i="1"/>
  <c r="BU1536" i="1"/>
  <c r="BV1536" i="1"/>
  <c r="BW1536" i="1"/>
  <c r="BX1536" i="1"/>
  <c r="BY1536" i="1"/>
  <c r="BZ1536" i="1"/>
  <c r="CA1536" i="1"/>
  <c r="CB1536" i="1"/>
  <c r="CC1536" i="1"/>
  <c r="CD1536" i="1"/>
  <c r="CE1536" i="1"/>
  <c r="CF1536" i="1"/>
  <c r="CG1536" i="1"/>
  <c r="CH1536" i="1"/>
  <c r="CI1536" i="1"/>
  <c r="CJ1536" i="1"/>
  <c r="CK1536" i="1"/>
  <c r="CL1536" i="1"/>
  <c r="CM1536" i="1"/>
  <c r="CN1536" i="1"/>
  <c r="CO1536" i="1"/>
  <c r="CP1536" i="1"/>
  <c r="CQ1536" i="1"/>
  <c r="CR1536" i="1"/>
  <c r="CS1536" i="1"/>
  <c r="CT1536" i="1"/>
  <c r="CU1536" i="1"/>
  <c r="CV1536" i="1"/>
  <c r="CW1536" i="1"/>
  <c r="CX1536" i="1"/>
  <c r="CY1536" i="1"/>
  <c r="CZ1536" i="1"/>
  <c r="DA1536" i="1"/>
  <c r="DB1536" i="1"/>
  <c r="DC1536" i="1"/>
  <c r="DD1536" i="1"/>
  <c r="DE1536" i="1"/>
  <c r="DF1536" i="1"/>
  <c r="DG1536" i="1"/>
  <c r="DH1536" i="1"/>
  <c r="DI1536" i="1"/>
  <c r="Q1537" i="1"/>
  <c r="R1537" i="1"/>
  <c r="S1537" i="1"/>
  <c r="T1537" i="1"/>
  <c r="U1537" i="1"/>
  <c r="V1537" i="1"/>
  <c r="W1537" i="1"/>
  <c r="X1537" i="1"/>
  <c r="Y1537" i="1"/>
  <c r="Z1537" i="1"/>
  <c r="AA1537" i="1"/>
  <c r="AB1537" i="1"/>
  <c r="AC1537" i="1"/>
  <c r="AD1537" i="1"/>
  <c r="AE1537" i="1"/>
  <c r="AF1537" i="1"/>
  <c r="AG1537" i="1"/>
  <c r="AH1537" i="1"/>
  <c r="AI1537" i="1"/>
  <c r="AJ1537" i="1"/>
  <c r="AK1537" i="1"/>
  <c r="AL1537" i="1"/>
  <c r="AM1537" i="1"/>
  <c r="AN1537" i="1"/>
  <c r="AO1537" i="1"/>
  <c r="AP1537" i="1"/>
  <c r="AQ1537" i="1"/>
  <c r="AR1537" i="1"/>
  <c r="AS1537" i="1"/>
  <c r="AT1537" i="1"/>
  <c r="AU1537" i="1"/>
  <c r="AV1537" i="1"/>
  <c r="AW1537" i="1"/>
  <c r="AX1537" i="1"/>
  <c r="AY1537" i="1"/>
  <c r="AZ1537" i="1"/>
  <c r="BA1537" i="1"/>
  <c r="BB1537" i="1"/>
  <c r="BC1537" i="1"/>
  <c r="BD1537" i="1"/>
  <c r="BE1537" i="1"/>
  <c r="BF1537" i="1"/>
  <c r="BG1537" i="1"/>
  <c r="BH1537" i="1"/>
  <c r="BI1537" i="1"/>
  <c r="BJ1537" i="1"/>
  <c r="BK1537" i="1"/>
  <c r="BL1537" i="1"/>
  <c r="BM1537" i="1"/>
  <c r="BN1537" i="1"/>
  <c r="BO1537" i="1"/>
  <c r="BP1537" i="1"/>
  <c r="BQ1537" i="1"/>
  <c r="BR1537" i="1"/>
  <c r="BS1537" i="1"/>
  <c r="BT1537" i="1"/>
  <c r="BU1537" i="1"/>
  <c r="BV1537" i="1"/>
  <c r="BW1537" i="1"/>
  <c r="BX1537" i="1"/>
  <c r="BY1537" i="1"/>
  <c r="BZ1537" i="1"/>
  <c r="CA1537" i="1"/>
  <c r="CB1537" i="1"/>
  <c r="CC1537" i="1"/>
  <c r="CD1537" i="1"/>
  <c r="CE1537" i="1"/>
  <c r="CF1537" i="1"/>
  <c r="CG1537" i="1"/>
  <c r="CH1537" i="1"/>
  <c r="CI1537" i="1"/>
  <c r="CJ1537" i="1"/>
  <c r="CK1537" i="1"/>
  <c r="CL1537" i="1"/>
  <c r="CM1537" i="1"/>
  <c r="CN1537" i="1"/>
  <c r="CO1537" i="1"/>
  <c r="CP1537" i="1"/>
  <c r="CQ1537" i="1"/>
  <c r="CR1537" i="1"/>
  <c r="CS1537" i="1"/>
  <c r="CT1537" i="1"/>
  <c r="CU1537" i="1"/>
  <c r="CV1537" i="1"/>
  <c r="CW1537" i="1"/>
  <c r="CX1537" i="1"/>
  <c r="CY1537" i="1"/>
  <c r="CZ1537" i="1"/>
  <c r="DA1537" i="1"/>
  <c r="DB1537" i="1"/>
  <c r="DC1537" i="1"/>
  <c r="DD1537" i="1"/>
  <c r="DE1537" i="1"/>
  <c r="DF1537" i="1"/>
  <c r="DG1537" i="1"/>
  <c r="DH1537" i="1"/>
  <c r="DI1537" i="1"/>
  <c r="Q1538" i="1"/>
  <c r="R1538" i="1"/>
  <c r="S1538" i="1"/>
  <c r="T1538" i="1"/>
  <c r="U1538" i="1"/>
  <c r="V1538" i="1"/>
  <c r="W1538" i="1"/>
  <c r="X1538" i="1"/>
  <c r="Y1538" i="1"/>
  <c r="Z1538" i="1"/>
  <c r="AA1538" i="1"/>
  <c r="AB1538" i="1"/>
  <c r="AC1538" i="1"/>
  <c r="AD1538" i="1"/>
  <c r="AE1538" i="1"/>
  <c r="AF1538" i="1"/>
  <c r="AG1538" i="1"/>
  <c r="AH1538" i="1"/>
  <c r="AI1538" i="1"/>
  <c r="AJ1538" i="1"/>
  <c r="AK1538" i="1"/>
  <c r="AL1538" i="1"/>
  <c r="AM1538" i="1"/>
  <c r="AN1538" i="1"/>
  <c r="AO1538" i="1"/>
  <c r="AP1538" i="1"/>
  <c r="AQ1538" i="1"/>
  <c r="AR1538" i="1"/>
  <c r="AS1538" i="1"/>
  <c r="AT1538" i="1"/>
  <c r="AU1538" i="1"/>
  <c r="AV1538" i="1"/>
  <c r="AW1538" i="1"/>
  <c r="AX1538" i="1"/>
  <c r="AY1538" i="1"/>
  <c r="AZ1538" i="1"/>
  <c r="BA1538" i="1"/>
  <c r="BB1538" i="1"/>
  <c r="BC1538" i="1"/>
  <c r="BD1538" i="1"/>
  <c r="BE1538" i="1"/>
  <c r="BF1538" i="1"/>
  <c r="BG1538" i="1"/>
  <c r="BH1538" i="1"/>
  <c r="BI1538" i="1"/>
  <c r="BJ1538" i="1"/>
  <c r="BK1538" i="1"/>
  <c r="BL1538" i="1"/>
  <c r="BM1538" i="1"/>
  <c r="BN1538" i="1"/>
  <c r="BO1538" i="1"/>
  <c r="BP1538" i="1"/>
  <c r="BQ1538" i="1"/>
  <c r="BR1538" i="1"/>
  <c r="BS1538" i="1"/>
  <c r="BT1538" i="1"/>
  <c r="BU1538" i="1"/>
  <c r="BV1538" i="1"/>
  <c r="BW1538" i="1"/>
  <c r="BX1538" i="1"/>
  <c r="BY1538" i="1"/>
  <c r="BZ1538" i="1"/>
  <c r="CA1538" i="1"/>
  <c r="CB1538" i="1"/>
  <c r="CC1538" i="1"/>
  <c r="CD1538" i="1"/>
  <c r="CE1538" i="1"/>
  <c r="CF1538" i="1"/>
  <c r="CG1538" i="1"/>
  <c r="CH1538" i="1"/>
  <c r="CI1538" i="1"/>
  <c r="CJ1538" i="1"/>
  <c r="CK1538" i="1"/>
  <c r="CL1538" i="1"/>
  <c r="CM1538" i="1"/>
  <c r="CN1538" i="1"/>
  <c r="CO1538" i="1"/>
  <c r="CP1538" i="1"/>
  <c r="CQ1538" i="1"/>
  <c r="CR1538" i="1"/>
  <c r="CS1538" i="1"/>
  <c r="CT1538" i="1"/>
  <c r="CU1538" i="1"/>
  <c r="CV1538" i="1"/>
  <c r="CW1538" i="1"/>
  <c r="CX1538" i="1"/>
  <c r="CY1538" i="1"/>
  <c r="CZ1538" i="1"/>
  <c r="DA1538" i="1"/>
  <c r="DB1538" i="1"/>
  <c r="DC1538" i="1"/>
  <c r="DD1538" i="1"/>
  <c r="DE1538" i="1"/>
  <c r="DF1538" i="1"/>
  <c r="DG1538" i="1"/>
  <c r="DH1538" i="1"/>
  <c r="DI1538" i="1"/>
  <c r="Q1539" i="1"/>
  <c r="R1539" i="1"/>
  <c r="S1539" i="1"/>
  <c r="T1539" i="1"/>
  <c r="U1539" i="1"/>
  <c r="V1539" i="1"/>
  <c r="W1539" i="1"/>
  <c r="X1539" i="1"/>
  <c r="Y1539" i="1"/>
  <c r="Z1539" i="1"/>
  <c r="AA1539" i="1"/>
  <c r="AB1539" i="1"/>
  <c r="AC1539" i="1"/>
  <c r="AD1539" i="1"/>
  <c r="AE1539" i="1"/>
  <c r="AF1539" i="1"/>
  <c r="AG1539" i="1"/>
  <c r="AH1539" i="1"/>
  <c r="AI1539" i="1"/>
  <c r="AJ1539" i="1"/>
  <c r="AK1539" i="1"/>
  <c r="AL1539" i="1"/>
  <c r="AM1539" i="1"/>
  <c r="AN1539" i="1"/>
  <c r="AO1539" i="1"/>
  <c r="AP1539" i="1"/>
  <c r="AQ1539" i="1"/>
  <c r="AR1539" i="1"/>
  <c r="AS1539" i="1"/>
  <c r="AT1539" i="1"/>
  <c r="AU1539" i="1"/>
  <c r="AV1539" i="1"/>
  <c r="AW1539" i="1"/>
  <c r="AX1539" i="1"/>
  <c r="AY1539" i="1"/>
  <c r="AZ1539" i="1"/>
  <c r="BA1539" i="1"/>
  <c r="BB1539" i="1"/>
  <c r="BC1539" i="1"/>
  <c r="BD1539" i="1"/>
  <c r="BE1539" i="1"/>
  <c r="BF1539" i="1"/>
  <c r="BG1539" i="1"/>
  <c r="BH1539" i="1"/>
  <c r="BI1539" i="1"/>
  <c r="BJ1539" i="1"/>
  <c r="BK1539" i="1"/>
  <c r="BL1539" i="1"/>
  <c r="BM1539" i="1"/>
  <c r="BN1539" i="1"/>
  <c r="BO1539" i="1"/>
  <c r="BP1539" i="1"/>
  <c r="BQ1539" i="1"/>
  <c r="BR1539" i="1"/>
  <c r="BS1539" i="1"/>
  <c r="BT1539" i="1"/>
  <c r="BU1539" i="1"/>
  <c r="BV1539" i="1"/>
  <c r="BW1539" i="1"/>
  <c r="BX1539" i="1"/>
  <c r="BY1539" i="1"/>
  <c r="BZ1539" i="1"/>
  <c r="CA1539" i="1"/>
  <c r="CB1539" i="1"/>
  <c r="CC1539" i="1"/>
  <c r="CD1539" i="1"/>
  <c r="CE1539" i="1"/>
  <c r="CF1539" i="1"/>
  <c r="CG1539" i="1"/>
  <c r="CH1539" i="1"/>
  <c r="CI1539" i="1"/>
  <c r="CJ1539" i="1"/>
  <c r="CK1539" i="1"/>
  <c r="CL1539" i="1"/>
  <c r="CM1539" i="1"/>
  <c r="CN1539" i="1"/>
  <c r="CO1539" i="1"/>
  <c r="CP1539" i="1"/>
  <c r="CQ1539" i="1"/>
  <c r="CR1539" i="1"/>
  <c r="CS1539" i="1"/>
  <c r="CT1539" i="1"/>
  <c r="CU1539" i="1"/>
  <c r="CV1539" i="1"/>
  <c r="CW1539" i="1"/>
  <c r="CX1539" i="1"/>
  <c r="CY1539" i="1"/>
  <c r="CZ1539" i="1"/>
  <c r="DA1539" i="1"/>
  <c r="DB1539" i="1"/>
  <c r="DC1539" i="1"/>
  <c r="DD1539" i="1"/>
  <c r="DE1539" i="1"/>
  <c r="DF1539" i="1"/>
  <c r="DG1539" i="1"/>
  <c r="DH1539" i="1"/>
  <c r="DI1539" i="1"/>
  <c r="Q1540" i="1"/>
  <c r="R1540" i="1"/>
  <c r="S1540" i="1"/>
  <c r="T1540" i="1"/>
  <c r="U1540" i="1"/>
  <c r="V1540" i="1"/>
  <c r="W1540" i="1"/>
  <c r="X1540" i="1"/>
  <c r="Y1540" i="1"/>
  <c r="Z1540" i="1"/>
  <c r="AA1540" i="1"/>
  <c r="AB1540" i="1"/>
  <c r="AC1540" i="1"/>
  <c r="AD1540" i="1"/>
  <c r="AE1540" i="1"/>
  <c r="AF1540" i="1"/>
  <c r="AG1540" i="1"/>
  <c r="AH1540" i="1"/>
  <c r="AI1540" i="1"/>
  <c r="AJ1540" i="1"/>
  <c r="AK1540" i="1"/>
  <c r="AL1540" i="1"/>
  <c r="AM1540" i="1"/>
  <c r="AN1540" i="1"/>
  <c r="AO1540" i="1"/>
  <c r="AP1540" i="1"/>
  <c r="AQ1540" i="1"/>
  <c r="AR1540" i="1"/>
  <c r="AS1540" i="1"/>
  <c r="AT1540" i="1"/>
  <c r="AU1540" i="1"/>
  <c r="AV1540" i="1"/>
  <c r="AW1540" i="1"/>
  <c r="AX1540" i="1"/>
  <c r="AY1540" i="1"/>
  <c r="AZ1540" i="1"/>
  <c r="BA1540" i="1"/>
  <c r="BB1540" i="1"/>
  <c r="BC1540" i="1"/>
  <c r="BD1540" i="1"/>
  <c r="BE1540" i="1"/>
  <c r="BF1540" i="1"/>
  <c r="BG1540" i="1"/>
  <c r="BH1540" i="1"/>
  <c r="BI1540" i="1"/>
  <c r="BJ1540" i="1"/>
  <c r="BK1540" i="1"/>
  <c r="BL1540" i="1"/>
  <c r="BM1540" i="1"/>
  <c r="BN1540" i="1"/>
  <c r="BO1540" i="1"/>
  <c r="BP1540" i="1"/>
  <c r="BQ1540" i="1"/>
  <c r="BR1540" i="1"/>
  <c r="BS1540" i="1"/>
  <c r="BT1540" i="1"/>
  <c r="BU1540" i="1"/>
  <c r="BV1540" i="1"/>
  <c r="BW1540" i="1"/>
  <c r="BX1540" i="1"/>
  <c r="BY1540" i="1"/>
  <c r="BZ1540" i="1"/>
  <c r="CA1540" i="1"/>
  <c r="CB1540" i="1"/>
  <c r="CC1540" i="1"/>
  <c r="CD1540" i="1"/>
  <c r="CE1540" i="1"/>
  <c r="CF1540" i="1"/>
  <c r="CG1540" i="1"/>
  <c r="CH1540" i="1"/>
  <c r="CI1540" i="1"/>
  <c r="CJ1540" i="1"/>
  <c r="CK1540" i="1"/>
  <c r="CL1540" i="1"/>
  <c r="CM1540" i="1"/>
  <c r="CN1540" i="1"/>
  <c r="CO1540" i="1"/>
  <c r="CP1540" i="1"/>
  <c r="CQ1540" i="1"/>
  <c r="CR1540" i="1"/>
  <c r="CS1540" i="1"/>
  <c r="CT1540" i="1"/>
  <c r="CU1540" i="1"/>
  <c r="CV1540" i="1"/>
  <c r="CW1540" i="1"/>
  <c r="CX1540" i="1"/>
  <c r="CY1540" i="1"/>
  <c r="CZ1540" i="1"/>
  <c r="DA1540" i="1"/>
  <c r="DB1540" i="1"/>
  <c r="DC1540" i="1"/>
  <c r="DD1540" i="1"/>
  <c r="DE1540" i="1"/>
  <c r="DF1540" i="1"/>
  <c r="DG1540" i="1"/>
  <c r="DH1540" i="1"/>
  <c r="DI1540" i="1"/>
  <c r="Q1541" i="1"/>
  <c r="R1541" i="1"/>
  <c r="S1541" i="1"/>
  <c r="T1541" i="1"/>
  <c r="U1541" i="1"/>
  <c r="V1541" i="1"/>
  <c r="W1541" i="1"/>
  <c r="X1541" i="1"/>
  <c r="Y1541" i="1"/>
  <c r="Z1541" i="1"/>
  <c r="AA1541" i="1"/>
  <c r="AB1541" i="1"/>
  <c r="AC1541" i="1"/>
  <c r="AD1541" i="1"/>
  <c r="AE1541" i="1"/>
  <c r="AF1541" i="1"/>
  <c r="AG1541" i="1"/>
  <c r="AH1541" i="1"/>
  <c r="AI1541" i="1"/>
  <c r="AJ1541" i="1"/>
  <c r="AK1541" i="1"/>
  <c r="AL1541" i="1"/>
  <c r="AM1541" i="1"/>
  <c r="AN1541" i="1"/>
  <c r="AO1541" i="1"/>
  <c r="AP1541" i="1"/>
  <c r="AQ1541" i="1"/>
  <c r="AR1541" i="1"/>
  <c r="AS1541" i="1"/>
  <c r="AT1541" i="1"/>
  <c r="AU1541" i="1"/>
  <c r="AV1541" i="1"/>
  <c r="AW1541" i="1"/>
  <c r="AX1541" i="1"/>
  <c r="AY1541" i="1"/>
  <c r="AZ1541" i="1"/>
  <c r="BA1541" i="1"/>
  <c r="BB1541" i="1"/>
  <c r="BC1541" i="1"/>
  <c r="BD1541" i="1"/>
  <c r="BE1541" i="1"/>
  <c r="BF1541" i="1"/>
  <c r="BG1541" i="1"/>
  <c r="BH1541" i="1"/>
  <c r="BI1541" i="1"/>
  <c r="BJ1541" i="1"/>
  <c r="BK1541" i="1"/>
  <c r="BL1541" i="1"/>
  <c r="BM1541" i="1"/>
  <c r="BN1541" i="1"/>
  <c r="BO1541" i="1"/>
  <c r="BP1541" i="1"/>
  <c r="BQ1541" i="1"/>
  <c r="BR1541" i="1"/>
  <c r="BS1541" i="1"/>
  <c r="BT1541" i="1"/>
  <c r="BU1541" i="1"/>
  <c r="BV1541" i="1"/>
  <c r="BW1541" i="1"/>
  <c r="BX1541" i="1"/>
  <c r="BY1541" i="1"/>
  <c r="BZ1541" i="1"/>
  <c r="CA1541" i="1"/>
  <c r="CB1541" i="1"/>
  <c r="CC1541" i="1"/>
  <c r="CD1541" i="1"/>
  <c r="CE1541" i="1"/>
  <c r="CF1541" i="1"/>
  <c r="CG1541" i="1"/>
  <c r="CH1541" i="1"/>
  <c r="CI1541" i="1"/>
  <c r="CJ1541" i="1"/>
  <c r="CK1541" i="1"/>
  <c r="CL1541" i="1"/>
  <c r="CM1541" i="1"/>
  <c r="CN1541" i="1"/>
  <c r="CO1541" i="1"/>
  <c r="CP1541" i="1"/>
  <c r="CQ1541" i="1"/>
  <c r="CR1541" i="1"/>
  <c r="CS1541" i="1"/>
  <c r="CT1541" i="1"/>
  <c r="CU1541" i="1"/>
  <c r="CV1541" i="1"/>
  <c r="CW1541" i="1"/>
  <c r="CX1541" i="1"/>
  <c r="CY1541" i="1"/>
  <c r="CZ1541" i="1"/>
  <c r="DA1541" i="1"/>
  <c r="DB1541" i="1"/>
  <c r="DC1541" i="1"/>
  <c r="DD1541" i="1"/>
  <c r="DE1541" i="1"/>
  <c r="DF1541" i="1"/>
  <c r="DG1541" i="1"/>
  <c r="DH1541" i="1"/>
  <c r="DI1541" i="1"/>
  <c r="Q1542" i="1"/>
  <c r="R1542" i="1"/>
  <c r="S1542" i="1"/>
  <c r="T1542" i="1"/>
  <c r="U1542" i="1"/>
  <c r="V1542" i="1"/>
  <c r="W1542" i="1"/>
  <c r="X1542" i="1"/>
  <c r="Y1542" i="1"/>
  <c r="Z1542" i="1"/>
  <c r="AA1542" i="1"/>
  <c r="AB1542" i="1"/>
  <c r="AC1542" i="1"/>
  <c r="AD1542" i="1"/>
  <c r="AE1542" i="1"/>
  <c r="AF1542" i="1"/>
  <c r="AG1542" i="1"/>
  <c r="AH1542" i="1"/>
  <c r="AI1542" i="1"/>
  <c r="AJ1542" i="1"/>
  <c r="AK1542" i="1"/>
  <c r="AL1542" i="1"/>
  <c r="AM1542" i="1"/>
  <c r="AN1542" i="1"/>
  <c r="AO1542" i="1"/>
  <c r="AP1542" i="1"/>
  <c r="AQ1542" i="1"/>
  <c r="AR1542" i="1"/>
  <c r="AS1542" i="1"/>
  <c r="AT1542" i="1"/>
  <c r="AU1542" i="1"/>
  <c r="AV1542" i="1"/>
  <c r="AW1542" i="1"/>
  <c r="AX1542" i="1"/>
  <c r="AY1542" i="1"/>
  <c r="AZ1542" i="1"/>
  <c r="BA1542" i="1"/>
  <c r="BB1542" i="1"/>
  <c r="BC1542" i="1"/>
  <c r="BD1542" i="1"/>
  <c r="BE1542" i="1"/>
  <c r="BF1542" i="1"/>
  <c r="BG1542" i="1"/>
  <c r="BH1542" i="1"/>
  <c r="BI1542" i="1"/>
  <c r="BJ1542" i="1"/>
  <c r="BK1542" i="1"/>
  <c r="BL1542" i="1"/>
  <c r="BM1542" i="1"/>
  <c r="BN1542" i="1"/>
  <c r="BO1542" i="1"/>
  <c r="BP1542" i="1"/>
  <c r="BQ1542" i="1"/>
  <c r="BR1542" i="1"/>
  <c r="BS1542" i="1"/>
  <c r="BT1542" i="1"/>
  <c r="BU1542" i="1"/>
  <c r="BV1542" i="1"/>
  <c r="BW1542" i="1"/>
  <c r="BX1542" i="1"/>
  <c r="BY1542" i="1"/>
  <c r="BZ1542" i="1"/>
  <c r="CA1542" i="1"/>
  <c r="CB1542" i="1"/>
  <c r="CC1542" i="1"/>
  <c r="CD1542" i="1"/>
  <c r="CE1542" i="1"/>
  <c r="CF1542" i="1"/>
  <c r="CG1542" i="1"/>
  <c r="CH1542" i="1"/>
  <c r="CI1542" i="1"/>
  <c r="CJ1542" i="1"/>
  <c r="CK1542" i="1"/>
  <c r="CL1542" i="1"/>
  <c r="CM1542" i="1"/>
  <c r="CN1542" i="1"/>
  <c r="CO1542" i="1"/>
  <c r="CP1542" i="1"/>
  <c r="CQ1542" i="1"/>
  <c r="CR1542" i="1"/>
  <c r="CS1542" i="1"/>
  <c r="CT1542" i="1"/>
  <c r="CU1542" i="1"/>
  <c r="CV1542" i="1"/>
  <c r="CW1542" i="1"/>
  <c r="CX1542" i="1"/>
  <c r="CY1542" i="1"/>
  <c r="CZ1542" i="1"/>
  <c r="DA1542" i="1"/>
  <c r="DB1542" i="1"/>
  <c r="DC1542" i="1"/>
  <c r="DD1542" i="1"/>
  <c r="DE1542" i="1"/>
  <c r="DF1542" i="1"/>
  <c r="DG1542" i="1"/>
  <c r="DH1542" i="1"/>
  <c r="DI1542" i="1"/>
  <c r="Q1543" i="1"/>
  <c r="R1543" i="1"/>
  <c r="S1543" i="1"/>
  <c r="T1543" i="1"/>
  <c r="U1543" i="1"/>
  <c r="V1543" i="1"/>
  <c r="W1543" i="1"/>
  <c r="X1543" i="1"/>
  <c r="Y1543" i="1"/>
  <c r="Z1543" i="1"/>
  <c r="AA1543" i="1"/>
  <c r="AB1543" i="1"/>
  <c r="AC1543" i="1"/>
  <c r="AD1543" i="1"/>
  <c r="AE1543" i="1"/>
  <c r="AF1543" i="1"/>
  <c r="AG1543" i="1"/>
  <c r="AH1543" i="1"/>
  <c r="AI1543" i="1"/>
  <c r="AJ1543" i="1"/>
  <c r="AK1543" i="1"/>
  <c r="AL1543" i="1"/>
  <c r="AM1543" i="1"/>
  <c r="AN1543" i="1"/>
  <c r="AO1543" i="1"/>
  <c r="AP1543" i="1"/>
  <c r="AQ1543" i="1"/>
  <c r="AR1543" i="1"/>
  <c r="AS1543" i="1"/>
  <c r="AT1543" i="1"/>
  <c r="AU1543" i="1"/>
  <c r="AV1543" i="1"/>
  <c r="AW1543" i="1"/>
  <c r="AX1543" i="1"/>
  <c r="AY1543" i="1"/>
  <c r="AZ1543" i="1"/>
  <c r="BA1543" i="1"/>
  <c r="BB1543" i="1"/>
  <c r="BC1543" i="1"/>
  <c r="BD1543" i="1"/>
  <c r="BE1543" i="1"/>
  <c r="BF1543" i="1"/>
  <c r="BG1543" i="1"/>
  <c r="BH1543" i="1"/>
  <c r="BI1543" i="1"/>
  <c r="BJ1543" i="1"/>
  <c r="BK1543" i="1"/>
  <c r="BL1543" i="1"/>
  <c r="BM1543" i="1"/>
  <c r="BN1543" i="1"/>
  <c r="BO1543" i="1"/>
  <c r="BP1543" i="1"/>
  <c r="BQ1543" i="1"/>
  <c r="BR1543" i="1"/>
  <c r="BS1543" i="1"/>
  <c r="BT1543" i="1"/>
  <c r="BU1543" i="1"/>
  <c r="BV1543" i="1"/>
  <c r="BW1543" i="1"/>
  <c r="BX1543" i="1"/>
  <c r="BY1543" i="1"/>
  <c r="BZ1543" i="1"/>
  <c r="CA1543" i="1"/>
  <c r="CB1543" i="1"/>
  <c r="CC1543" i="1"/>
  <c r="CD1543" i="1"/>
  <c r="CE1543" i="1"/>
  <c r="CF1543" i="1"/>
  <c r="CG1543" i="1"/>
  <c r="CH1543" i="1"/>
  <c r="CI1543" i="1"/>
  <c r="CJ1543" i="1"/>
  <c r="CK1543" i="1"/>
  <c r="CL1543" i="1"/>
  <c r="CM1543" i="1"/>
  <c r="CN1543" i="1"/>
  <c r="CO1543" i="1"/>
  <c r="CP1543" i="1"/>
  <c r="CQ1543" i="1"/>
  <c r="CR1543" i="1"/>
  <c r="CS1543" i="1"/>
  <c r="CT1543" i="1"/>
  <c r="CU1543" i="1"/>
  <c r="CV1543" i="1"/>
  <c r="CW1543" i="1"/>
  <c r="CX1543" i="1"/>
  <c r="CY1543" i="1"/>
  <c r="CZ1543" i="1"/>
  <c r="DA1543" i="1"/>
  <c r="DB1543" i="1"/>
  <c r="DC1543" i="1"/>
  <c r="DD1543" i="1"/>
  <c r="DE1543" i="1"/>
  <c r="DF1543" i="1"/>
  <c r="DG1543" i="1"/>
  <c r="DH1543" i="1"/>
  <c r="DI1543" i="1"/>
  <c r="Q1544" i="1"/>
  <c r="R1544" i="1"/>
  <c r="S1544" i="1"/>
  <c r="T1544" i="1"/>
  <c r="U1544" i="1"/>
  <c r="V1544" i="1"/>
  <c r="W1544" i="1"/>
  <c r="X1544" i="1"/>
  <c r="Y1544" i="1"/>
  <c r="Z1544" i="1"/>
  <c r="AA1544" i="1"/>
  <c r="AB1544" i="1"/>
  <c r="AC1544" i="1"/>
  <c r="AD1544" i="1"/>
  <c r="AE1544" i="1"/>
  <c r="AF1544" i="1"/>
  <c r="AG1544" i="1"/>
  <c r="AH1544" i="1"/>
  <c r="AI1544" i="1"/>
  <c r="AJ1544" i="1"/>
  <c r="AK1544" i="1"/>
  <c r="AL1544" i="1"/>
  <c r="AM1544" i="1"/>
  <c r="AN1544" i="1"/>
  <c r="AO1544" i="1"/>
  <c r="AP1544" i="1"/>
  <c r="AQ1544" i="1"/>
  <c r="AR1544" i="1"/>
  <c r="AS1544" i="1"/>
  <c r="AT1544" i="1"/>
  <c r="AU1544" i="1"/>
  <c r="AV1544" i="1"/>
  <c r="AW1544" i="1"/>
  <c r="AX1544" i="1"/>
  <c r="AY1544" i="1"/>
  <c r="AZ1544" i="1"/>
  <c r="BA1544" i="1"/>
  <c r="BB1544" i="1"/>
  <c r="BC1544" i="1"/>
  <c r="BD1544" i="1"/>
  <c r="BE1544" i="1"/>
  <c r="BF1544" i="1"/>
  <c r="BG1544" i="1"/>
  <c r="BH1544" i="1"/>
  <c r="BI1544" i="1"/>
  <c r="BJ1544" i="1"/>
  <c r="BK1544" i="1"/>
  <c r="BL1544" i="1"/>
  <c r="BM1544" i="1"/>
  <c r="BN1544" i="1"/>
  <c r="BO1544" i="1"/>
  <c r="BP1544" i="1"/>
  <c r="BQ1544" i="1"/>
  <c r="BR1544" i="1"/>
  <c r="BS1544" i="1"/>
  <c r="BT1544" i="1"/>
  <c r="BU1544" i="1"/>
  <c r="BV1544" i="1"/>
  <c r="BW1544" i="1"/>
  <c r="BX1544" i="1"/>
  <c r="BY1544" i="1"/>
  <c r="BZ1544" i="1"/>
  <c r="CA1544" i="1"/>
  <c r="CB1544" i="1"/>
  <c r="CC1544" i="1"/>
  <c r="CD1544" i="1"/>
  <c r="CE1544" i="1"/>
  <c r="CF1544" i="1"/>
  <c r="CG1544" i="1"/>
  <c r="CH1544" i="1"/>
  <c r="CI1544" i="1"/>
  <c r="CJ1544" i="1"/>
  <c r="CK1544" i="1"/>
  <c r="CL1544" i="1"/>
  <c r="CM1544" i="1"/>
  <c r="CN1544" i="1"/>
  <c r="CO1544" i="1"/>
  <c r="CP1544" i="1"/>
  <c r="CQ1544" i="1"/>
  <c r="CR1544" i="1"/>
  <c r="CS1544" i="1"/>
  <c r="CT1544" i="1"/>
  <c r="CU1544" i="1"/>
  <c r="CV1544" i="1"/>
  <c r="CW1544" i="1"/>
  <c r="CX1544" i="1"/>
  <c r="CY1544" i="1"/>
  <c r="CZ1544" i="1"/>
  <c r="DA1544" i="1"/>
  <c r="DB1544" i="1"/>
  <c r="DC1544" i="1"/>
  <c r="DD1544" i="1"/>
  <c r="DE1544" i="1"/>
  <c r="DF1544" i="1"/>
  <c r="DG1544" i="1"/>
  <c r="DH1544" i="1"/>
  <c r="DI1544" i="1"/>
  <c r="Q1545" i="1"/>
  <c r="R1545" i="1"/>
  <c r="S1545" i="1"/>
  <c r="T1545" i="1"/>
  <c r="U1545" i="1"/>
  <c r="V1545" i="1"/>
  <c r="W1545" i="1"/>
  <c r="X1545" i="1"/>
  <c r="Y1545" i="1"/>
  <c r="Z1545" i="1"/>
  <c r="AA1545" i="1"/>
  <c r="AB1545" i="1"/>
  <c r="AC1545" i="1"/>
  <c r="AD1545" i="1"/>
  <c r="AE1545" i="1"/>
  <c r="AF1545" i="1"/>
  <c r="AG1545" i="1"/>
  <c r="AH1545" i="1"/>
  <c r="AI1545" i="1"/>
  <c r="AJ1545" i="1"/>
  <c r="AK1545" i="1"/>
  <c r="AL1545" i="1"/>
  <c r="AM1545" i="1"/>
  <c r="AN1545" i="1"/>
  <c r="AO1545" i="1"/>
  <c r="AP1545" i="1"/>
  <c r="AQ1545" i="1"/>
  <c r="AR1545" i="1"/>
  <c r="AS1545" i="1"/>
  <c r="AT1545" i="1"/>
  <c r="AU1545" i="1"/>
  <c r="AV1545" i="1"/>
  <c r="AW1545" i="1"/>
  <c r="AX1545" i="1"/>
  <c r="AY1545" i="1"/>
  <c r="AZ1545" i="1"/>
  <c r="BA1545" i="1"/>
  <c r="BB1545" i="1"/>
  <c r="BC1545" i="1"/>
  <c r="BD1545" i="1"/>
  <c r="BE1545" i="1"/>
  <c r="BF1545" i="1"/>
  <c r="BG1545" i="1"/>
  <c r="BH1545" i="1"/>
  <c r="BI1545" i="1"/>
  <c r="BJ1545" i="1"/>
  <c r="BK1545" i="1"/>
  <c r="BL1545" i="1"/>
  <c r="BM1545" i="1"/>
  <c r="BN1545" i="1"/>
  <c r="BO1545" i="1"/>
  <c r="BP1545" i="1"/>
  <c r="BQ1545" i="1"/>
  <c r="BR1545" i="1"/>
  <c r="BS1545" i="1"/>
  <c r="BT1545" i="1"/>
  <c r="BU1545" i="1"/>
  <c r="BV1545" i="1"/>
  <c r="BW1545" i="1"/>
  <c r="BX1545" i="1"/>
  <c r="BY1545" i="1"/>
  <c r="BZ1545" i="1"/>
  <c r="CA1545" i="1"/>
  <c r="CB1545" i="1"/>
  <c r="CC1545" i="1"/>
  <c r="CD1545" i="1"/>
  <c r="CE1545" i="1"/>
  <c r="CF1545" i="1"/>
  <c r="CG1545" i="1"/>
  <c r="CH1545" i="1"/>
  <c r="CI1545" i="1"/>
  <c r="CJ1545" i="1"/>
  <c r="CK1545" i="1"/>
  <c r="CL1545" i="1"/>
  <c r="CM1545" i="1"/>
  <c r="CN1545" i="1"/>
  <c r="CO1545" i="1"/>
  <c r="CP1545" i="1"/>
  <c r="CQ1545" i="1"/>
  <c r="CR1545" i="1"/>
  <c r="CS1545" i="1"/>
  <c r="CT1545" i="1"/>
  <c r="CU1545" i="1"/>
  <c r="CV1545" i="1"/>
  <c r="CW1545" i="1"/>
  <c r="CX1545" i="1"/>
  <c r="CY1545" i="1"/>
  <c r="CZ1545" i="1"/>
  <c r="DA1545" i="1"/>
  <c r="DB1545" i="1"/>
  <c r="DC1545" i="1"/>
  <c r="DD1545" i="1"/>
  <c r="DE1545" i="1"/>
  <c r="DF1545" i="1"/>
  <c r="DG1545" i="1"/>
  <c r="DH1545" i="1"/>
  <c r="DI1545" i="1"/>
  <c r="Q1546" i="1"/>
  <c r="R1546" i="1"/>
  <c r="S1546" i="1"/>
  <c r="T1546" i="1"/>
  <c r="U1546" i="1"/>
  <c r="V1546" i="1"/>
  <c r="W1546" i="1"/>
  <c r="X1546" i="1"/>
  <c r="Y1546" i="1"/>
  <c r="Z1546" i="1"/>
  <c r="AA1546" i="1"/>
  <c r="AB1546" i="1"/>
  <c r="AC1546" i="1"/>
  <c r="AD1546" i="1"/>
  <c r="AE1546" i="1"/>
  <c r="AF1546" i="1"/>
  <c r="AG1546" i="1"/>
  <c r="AH1546" i="1"/>
  <c r="AI1546" i="1"/>
  <c r="AJ1546" i="1"/>
  <c r="AK1546" i="1"/>
  <c r="AL1546" i="1"/>
  <c r="AM1546" i="1"/>
  <c r="AN1546" i="1"/>
  <c r="AO1546" i="1"/>
  <c r="AP1546" i="1"/>
  <c r="AQ1546" i="1"/>
  <c r="AR1546" i="1"/>
  <c r="AS1546" i="1"/>
  <c r="AT1546" i="1"/>
  <c r="AU1546" i="1"/>
  <c r="AV1546" i="1"/>
  <c r="AW1546" i="1"/>
  <c r="AX1546" i="1"/>
  <c r="AY1546" i="1"/>
  <c r="AZ1546" i="1"/>
  <c r="BA1546" i="1"/>
  <c r="BB1546" i="1"/>
  <c r="BC1546" i="1"/>
  <c r="BD1546" i="1"/>
  <c r="BE1546" i="1"/>
  <c r="BF1546" i="1"/>
  <c r="BG1546" i="1"/>
  <c r="BH1546" i="1"/>
  <c r="BI1546" i="1"/>
  <c r="BJ1546" i="1"/>
  <c r="BK1546" i="1"/>
  <c r="BL1546" i="1"/>
  <c r="BM1546" i="1"/>
  <c r="BN1546" i="1"/>
  <c r="BO1546" i="1"/>
  <c r="BP1546" i="1"/>
  <c r="BQ1546" i="1"/>
  <c r="BR1546" i="1"/>
  <c r="BS1546" i="1"/>
  <c r="BT1546" i="1"/>
  <c r="BU1546" i="1"/>
  <c r="BV1546" i="1"/>
  <c r="BW1546" i="1"/>
  <c r="BX1546" i="1"/>
  <c r="BY1546" i="1"/>
  <c r="BZ1546" i="1"/>
  <c r="CA1546" i="1"/>
  <c r="CB1546" i="1"/>
  <c r="CC1546" i="1"/>
  <c r="CD1546" i="1"/>
  <c r="CE1546" i="1"/>
  <c r="CF1546" i="1"/>
  <c r="CG1546" i="1"/>
  <c r="CH1546" i="1"/>
  <c r="CI1546" i="1"/>
  <c r="CJ1546" i="1"/>
  <c r="CK1546" i="1"/>
  <c r="CL1546" i="1"/>
  <c r="CM1546" i="1"/>
  <c r="CN1546" i="1"/>
  <c r="CO1546" i="1"/>
  <c r="CP1546" i="1"/>
  <c r="CQ1546" i="1"/>
  <c r="CR1546" i="1"/>
  <c r="CS1546" i="1"/>
  <c r="CT1546" i="1"/>
  <c r="CU1546" i="1"/>
  <c r="CV1546" i="1"/>
  <c r="CW1546" i="1"/>
  <c r="CX1546" i="1"/>
  <c r="CY1546" i="1"/>
  <c r="CZ1546" i="1"/>
  <c r="DA1546" i="1"/>
  <c r="DB1546" i="1"/>
  <c r="DC1546" i="1"/>
  <c r="DD1546" i="1"/>
  <c r="DE1546" i="1"/>
  <c r="DF1546" i="1"/>
  <c r="DG1546" i="1"/>
  <c r="DH1546" i="1"/>
  <c r="DI1546" i="1"/>
  <c r="Q1547" i="1"/>
  <c r="R1547" i="1"/>
  <c r="S1547" i="1"/>
  <c r="T1547" i="1"/>
  <c r="U1547" i="1"/>
  <c r="V1547" i="1"/>
  <c r="W1547" i="1"/>
  <c r="X1547" i="1"/>
  <c r="Y1547" i="1"/>
  <c r="Z1547" i="1"/>
  <c r="AA1547" i="1"/>
  <c r="AB1547" i="1"/>
  <c r="AC1547" i="1"/>
  <c r="AD1547" i="1"/>
  <c r="AE1547" i="1"/>
  <c r="AF1547" i="1"/>
  <c r="AG1547" i="1"/>
  <c r="AH1547" i="1"/>
  <c r="AI1547" i="1"/>
  <c r="AJ1547" i="1"/>
  <c r="AK1547" i="1"/>
  <c r="AL1547" i="1"/>
  <c r="AM1547" i="1"/>
  <c r="AN1547" i="1"/>
  <c r="AO1547" i="1"/>
  <c r="AP1547" i="1"/>
  <c r="AQ1547" i="1"/>
  <c r="AR1547" i="1"/>
  <c r="AS1547" i="1"/>
  <c r="AT1547" i="1"/>
  <c r="AU1547" i="1"/>
  <c r="AV1547" i="1"/>
  <c r="AW1547" i="1"/>
  <c r="AX1547" i="1"/>
  <c r="AY1547" i="1"/>
  <c r="AZ1547" i="1"/>
  <c r="BA1547" i="1"/>
  <c r="BB1547" i="1"/>
  <c r="BC1547" i="1"/>
  <c r="BD1547" i="1"/>
  <c r="BE1547" i="1"/>
  <c r="BF1547" i="1"/>
  <c r="BG1547" i="1"/>
  <c r="BH1547" i="1"/>
  <c r="BI1547" i="1"/>
  <c r="BJ1547" i="1"/>
  <c r="BK1547" i="1"/>
  <c r="BL1547" i="1"/>
  <c r="BM1547" i="1"/>
  <c r="BN1547" i="1"/>
  <c r="BO1547" i="1"/>
  <c r="BP1547" i="1"/>
  <c r="BQ1547" i="1"/>
  <c r="BR1547" i="1"/>
  <c r="BS1547" i="1"/>
  <c r="BT1547" i="1"/>
  <c r="BU1547" i="1"/>
  <c r="BV1547" i="1"/>
  <c r="BW1547" i="1"/>
  <c r="BX1547" i="1"/>
  <c r="BY1547" i="1"/>
  <c r="BZ1547" i="1"/>
  <c r="CA1547" i="1"/>
  <c r="CB1547" i="1"/>
  <c r="CC1547" i="1"/>
  <c r="CD1547" i="1"/>
  <c r="CE1547" i="1"/>
  <c r="CF1547" i="1"/>
  <c r="CG1547" i="1"/>
  <c r="CH1547" i="1"/>
  <c r="CI1547" i="1"/>
  <c r="CJ1547" i="1"/>
  <c r="CK1547" i="1"/>
  <c r="CL1547" i="1"/>
  <c r="CM1547" i="1"/>
  <c r="CN1547" i="1"/>
  <c r="CO1547" i="1"/>
  <c r="CP1547" i="1"/>
  <c r="CQ1547" i="1"/>
  <c r="CR1547" i="1"/>
  <c r="CS1547" i="1"/>
  <c r="CT1547" i="1"/>
  <c r="CU1547" i="1"/>
  <c r="CV1547" i="1"/>
  <c r="CW1547" i="1"/>
  <c r="CX1547" i="1"/>
  <c r="CY1547" i="1"/>
  <c r="CZ1547" i="1"/>
  <c r="DA1547" i="1"/>
  <c r="DB1547" i="1"/>
  <c r="DC1547" i="1"/>
  <c r="DD1547" i="1"/>
  <c r="DE1547" i="1"/>
  <c r="DF1547" i="1"/>
  <c r="DG1547" i="1"/>
  <c r="DH1547" i="1"/>
  <c r="DI1547" i="1"/>
  <c r="Q1548" i="1"/>
  <c r="R1548" i="1"/>
  <c r="S1548" i="1"/>
  <c r="T1548" i="1"/>
  <c r="U1548" i="1"/>
  <c r="V1548" i="1"/>
  <c r="W1548" i="1"/>
  <c r="X1548" i="1"/>
  <c r="Y1548" i="1"/>
  <c r="Z1548" i="1"/>
  <c r="AA1548" i="1"/>
  <c r="AB1548" i="1"/>
  <c r="AC1548" i="1"/>
  <c r="AD1548" i="1"/>
  <c r="AE1548" i="1"/>
  <c r="AF1548" i="1"/>
  <c r="AG1548" i="1"/>
  <c r="AH1548" i="1"/>
  <c r="AI1548" i="1"/>
  <c r="AJ1548" i="1"/>
  <c r="AK1548" i="1"/>
  <c r="AL1548" i="1"/>
  <c r="AM1548" i="1"/>
  <c r="AN1548" i="1"/>
  <c r="AO1548" i="1"/>
  <c r="AP1548" i="1"/>
  <c r="AQ1548" i="1"/>
  <c r="AR1548" i="1"/>
  <c r="AS1548" i="1"/>
  <c r="AT1548" i="1"/>
  <c r="AU1548" i="1"/>
  <c r="AV1548" i="1"/>
  <c r="AW1548" i="1"/>
  <c r="AX1548" i="1"/>
  <c r="AY1548" i="1"/>
  <c r="AZ1548" i="1"/>
  <c r="BA1548" i="1"/>
  <c r="BB1548" i="1"/>
  <c r="BC1548" i="1"/>
  <c r="BD1548" i="1"/>
  <c r="BE1548" i="1"/>
  <c r="BF1548" i="1"/>
  <c r="BG1548" i="1"/>
  <c r="BH1548" i="1"/>
  <c r="BI1548" i="1"/>
  <c r="BJ1548" i="1"/>
  <c r="BK1548" i="1"/>
  <c r="BL1548" i="1"/>
  <c r="BM1548" i="1"/>
  <c r="BN1548" i="1"/>
  <c r="BO1548" i="1"/>
  <c r="BP1548" i="1"/>
  <c r="BQ1548" i="1"/>
  <c r="BR1548" i="1"/>
  <c r="BS1548" i="1"/>
  <c r="BT1548" i="1"/>
  <c r="BU1548" i="1"/>
  <c r="BV1548" i="1"/>
  <c r="BW1548" i="1"/>
  <c r="BX1548" i="1"/>
  <c r="BY1548" i="1"/>
  <c r="BZ1548" i="1"/>
  <c r="CA1548" i="1"/>
  <c r="CB1548" i="1"/>
  <c r="CC1548" i="1"/>
  <c r="CD1548" i="1"/>
  <c r="CE1548" i="1"/>
  <c r="CF1548" i="1"/>
  <c r="CG1548" i="1"/>
  <c r="CH1548" i="1"/>
  <c r="CI1548" i="1"/>
  <c r="CJ1548" i="1"/>
  <c r="CK1548" i="1"/>
  <c r="CL1548" i="1"/>
  <c r="CM1548" i="1"/>
  <c r="CN1548" i="1"/>
  <c r="CO1548" i="1"/>
  <c r="CP1548" i="1"/>
  <c r="CQ1548" i="1"/>
  <c r="CR1548" i="1"/>
  <c r="CS1548" i="1"/>
  <c r="CT1548" i="1"/>
  <c r="CU1548" i="1"/>
  <c r="CV1548" i="1"/>
  <c r="CW1548" i="1"/>
  <c r="CX1548" i="1"/>
  <c r="CY1548" i="1"/>
  <c r="CZ1548" i="1"/>
  <c r="DA1548" i="1"/>
  <c r="DB1548" i="1"/>
  <c r="DC1548" i="1"/>
  <c r="DD1548" i="1"/>
  <c r="DE1548" i="1"/>
  <c r="DF1548" i="1"/>
  <c r="DG1548" i="1"/>
  <c r="DH1548" i="1"/>
  <c r="DI1548" i="1"/>
  <c r="Q1549" i="1"/>
  <c r="R1549" i="1"/>
  <c r="S1549" i="1"/>
  <c r="T1549" i="1"/>
  <c r="U1549" i="1"/>
  <c r="V1549" i="1"/>
  <c r="W1549" i="1"/>
  <c r="X1549" i="1"/>
  <c r="Y1549" i="1"/>
  <c r="Z1549" i="1"/>
  <c r="AA1549" i="1"/>
  <c r="AB1549" i="1"/>
  <c r="AC1549" i="1"/>
  <c r="AD1549" i="1"/>
  <c r="AE1549" i="1"/>
  <c r="AF1549" i="1"/>
  <c r="AG1549" i="1"/>
  <c r="AH1549" i="1"/>
  <c r="AI1549" i="1"/>
  <c r="AJ1549" i="1"/>
  <c r="AK1549" i="1"/>
  <c r="AL1549" i="1"/>
  <c r="AM1549" i="1"/>
  <c r="AN1549" i="1"/>
  <c r="AO1549" i="1"/>
  <c r="AP1549" i="1"/>
  <c r="AQ1549" i="1"/>
  <c r="AR1549" i="1"/>
  <c r="AS1549" i="1"/>
  <c r="AT1549" i="1"/>
  <c r="AU1549" i="1"/>
  <c r="AV1549" i="1"/>
  <c r="AW1549" i="1"/>
  <c r="AX1549" i="1"/>
  <c r="AY1549" i="1"/>
  <c r="AZ1549" i="1"/>
  <c r="BA1549" i="1"/>
  <c r="BB1549" i="1"/>
  <c r="BC1549" i="1"/>
  <c r="BD1549" i="1"/>
  <c r="BE1549" i="1"/>
  <c r="BF1549" i="1"/>
  <c r="BG1549" i="1"/>
  <c r="BH1549" i="1"/>
  <c r="BI1549" i="1"/>
  <c r="BJ1549" i="1"/>
  <c r="BK1549" i="1"/>
  <c r="BL1549" i="1"/>
  <c r="BM1549" i="1"/>
  <c r="BN1549" i="1"/>
  <c r="BO1549" i="1"/>
  <c r="BP1549" i="1"/>
  <c r="BQ1549" i="1"/>
  <c r="BR1549" i="1"/>
  <c r="BS1549" i="1"/>
  <c r="BT1549" i="1"/>
  <c r="BU1549" i="1"/>
  <c r="BV1549" i="1"/>
  <c r="BW1549" i="1"/>
  <c r="BX1549" i="1"/>
  <c r="BY1549" i="1"/>
  <c r="BZ1549" i="1"/>
  <c r="CA1549" i="1"/>
  <c r="CB1549" i="1"/>
  <c r="CC1549" i="1"/>
  <c r="CD1549" i="1"/>
  <c r="CE1549" i="1"/>
  <c r="CF1549" i="1"/>
  <c r="CG1549" i="1"/>
  <c r="CH1549" i="1"/>
  <c r="CI1549" i="1"/>
  <c r="CJ1549" i="1"/>
  <c r="CK1549" i="1"/>
  <c r="CL1549" i="1"/>
  <c r="CM1549" i="1"/>
  <c r="CN1549" i="1"/>
  <c r="CO1549" i="1"/>
  <c r="CP1549" i="1"/>
  <c r="CQ1549" i="1"/>
  <c r="CR1549" i="1"/>
  <c r="CS1549" i="1"/>
  <c r="CT1549" i="1"/>
  <c r="CU1549" i="1"/>
  <c r="CV1549" i="1"/>
  <c r="CW1549" i="1"/>
  <c r="CX1549" i="1"/>
  <c r="CY1549" i="1"/>
  <c r="CZ1549" i="1"/>
  <c r="DA1549" i="1"/>
  <c r="DB1549" i="1"/>
  <c r="DC1549" i="1"/>
  <c r="DD1549" i="1"/>
  <c r="DE1549" i="1"/>
  <c r="DF1549" i="1"/>
  <c r="DG1549" i="1"/>
  <c r="DH1549" i="1"/>
  <c r="DI1549" i="1"/>
  <c r="Q1550" i="1"/>
  <c r="R1550" i="1"/>
  <c r="S1550" i="1"/>
  <c r="T1550" i="1"/>
  <c r="U1550" i="1"/>
  <c r="V1550" i="1"/>
  <c r="W1550" i="1"/>
  <c r="X1550" i="1"/>
  <c r="Y1550" i="1"/>
  <c r="Z1550" i="1"/>
  <c r="AA1550" i="1"/>
  <c r="AB1550" i="1"/>
  <c r="AC1550" i="1"/>
  <c r="AD1550" i="1"/>
  <c r="AE1550" i="1"/>
  <c r="AF1550" i="1"/>
  <c r="AG1550" i="1"/>
  <c r="AH1550" i="1"/>
  <c r="AI1550" i="1"/>
  <c r="AJ1550" i="1"/>
  <c r="AK1550" i="1"/>
  <c r="AL1550" i="1"/>
  <c r="AM1550" i="1"/>
  <c r="AN1550" i="1"/>
  <c r="AO1550" i="1"/>
  <c r="AP1550" i="1"/>
  <c r="AQ1550" i="1"/>
  <c r="AR1550" i="1"/>
  <c r="AS1550" i="1"/>
  <c r="AT1550" i="1"/>
  <c r="AU1550" i="1"/>
  <c r="AV1550" i="1"/>
  <c r="AW1550" i="1"/>
  <c r="AX1550" i="1"/>
  <c r="AY1550" i="1"/>
  <c r="AZ1550" i="1"/>
  <c r="BA1550" i="1"/>
  <c r="BB1550" i="1"/>
  <c r="BC1550" i="1"/>
  <c r="BD1550" i="1"/>
  <c r="BE1550" i="1"/>
  <c r="BF1550" i="1"/>
  <c r="BG1550" i="1"/>
  <c r="BH1550" i="1"/>
  <c r="BI1550" i="1"/>
  <c r="BJ1550" i="1"/>
  <c r="BK1550" i="1"/>
  <c r="BL1550" i="1"/>
  <c r="BM1550" i="1"/>
  <c r="BN1550" i="1"/>
  <c r="BO1550" i="1"/>
  <c r="BP1550" i="1"/>
  <c r="BQ1550" i="1"/>
  <c r="BR1550" i="1"/>
  <c r="BS1550" i="1"/>
  <c r="BT1550" i="1"/>
  <c r="BU1550" i="1"/>
  <c r="BV1550" i="1"/>
  <c r="BW1550" i="1"/>
  <c r="BX1550" i="1"/>
  <c r="BY1550" i="1"/>
  <c r="BZ1550" i="1"/>
  <c r="CA1550" i="1"/>
  <c r="CB1550" i="1"/>
  <c r="CC1550" i="1"/>
  <c r="CD1550" i="1"/>
  <c r="CE1550" i="1"/>
  <c r="CF1550" i="1"/>
  <c r="CG1550" i="1"/>
  <c r="CH1550" i="1"/>
  <c r="CI1550" i="1"/>
  <c r="CJ1550" i="1"/>
  <c r="CK1550" i="1"/>
  <c r="CL1550" i="1"/>
  <c r="CM1550" i="1"/>
  <c r="CN1550" i="1"/>
  <c r="CO1550" i="1"/>
  <c r="CP1550" i="1"/>
  <c r="CQ1550" i="1"/>
  <c r="CR1550" i="1"/>
  <c r="CS1550" i="1"/>
  <c r="CT1550" i="1"/>
  <c r="CU1550" i="1"/>
  <c r="CV1550" i="1"/>
  <c r="CW1550" i="1"/>
  <c r="CX1550" i="1"/>
  <c r="CY1550" i="1"/>
  <c r="CZ1550" i="1"/>
  <c r="DA1550" i="1"/>
  <c r="DB1550" i="1"/>
  <c r="DC1550" i="1"/>
  <c r="DD1550" i="1"/>
  <c r="DE1550" i="1"/>
  <c r="DF1550" i="1"/>
  <c r="DG1550" i="1"/>
  <c r="DH1550" i="1"/>
  <c r="DI1550" i="1"/>
  <c r="Q1551" i="1"/>
  <c r="R1551" i="1"/>
  <c r="S1551" i="1"/>
  <c r="T1551" i="1"/>
  <c r="U1551" i="1"/>
  <c r="V1551" i="1"/>
  <c r="W1551" i="1"/>
  <c r="X1551" i="1"/>
  <c r="Y1551" i="1"/>
  <c r="Z1551" i="1"/>
  <c r="AA1551" i="1"/>
  <c r="AB1551" i="1"/>
  <c r="AC1551" i="1"/>
  <c r="AD1551" i="1"/>
  <c r="AE1551" i="1"/>
  <c r="AF1551" i="1"/>
  <c r="AG1551" i="1"/>
  <c r="AH1551" i="1"/>
  <c r="AI1551" i="1"/>
  <c r="AJ1551" i="1"/>
  <c r="AK1551" i="1"/>
  <c r="AL1551" i="1"/>
  <c r="AM1551" i="1"/>
  <c r="AN1551" i="1"/>
  <c r="AO1551" i="1"/>
  <c r="AP1551" i="1"/>
  <c r="AQ1551" i="1"/>
  <c r="AR1551" i="1"/>
  <c r="AS1551" i="1"/>
  <c r="AT1551" i="1"/>
  <c r="AU1551" i="1"/>
  <c r="AV1551" i="1"/>
  <c r="AW1551" i="1"/>
  <c r="AX1551" i="1"/>
  <c r="AY1551" i="1"/>
  <c r="AZ1551" i="1"/>
  <c r="BA1551" i="1"/>
  <c r="BB1551" i="1"/>
  <c r="BC1551" i="1"/>
  <c r="BD1551" i="1"/>
  <c r="BE1551" i="1"/>
  <c r="BF1551" i="1"/>
  <c r="BG1551" i="1"/>
  <c r="BH1551" i="1"/>
  <c r="BI1551" i="1"/>
  <c r="BJ1551" i="1"/>
  <c r="BK1551" i="1"/>
  <c r="BL1551" i="1"/>
  <c r="BM1551" i="1"/>
  <c r="BN1551" i="1"/>
  <c r="BO1551" i="1"/>
  <c r="BP1551" i="1"/>
  <c r="BQ1551" i="1"/>
  <c r="BR1551" i="1"/>
  <c r="BS1551" i="1"/>
  <c r="BT1551" i="1"/>
  <c r="BU1551" i="1"/>
  <c r="BV1551" i="1"/>
  <c r="BW1551" i="1"/>
  <c r="BX1551" i="1"/>
  <c r="BY1551" i="1"/>
  <c r="BZ1551" i="1"/>
  <c r="CA1551" i="1"/>
  <c r="CB1551" i="1"/>
  <c r="CC1551" i="1"/>
  <c r="CD1551" i="1"/>
  <c r="CE1551" i="1"/>
  <c r="CF1551" i="1"/>
  <c r="CG1551" i="1"/>
  <c r="CH1551" i="1"/>
  <c r="CI1551" i="1"/>
  <c r="CJ1551" i="1"/>
  <c r="CK1551" i="1"/>
  <c r="CL1551" i="1"/>
  <c r="CM1551" i="1"/>
  <c r="CN1551" i="1"/>
  <c r="CO1551" i="1"/>
  <c r="CP1551" i="1"/>
  <c r="CQ1551" i="1"/>
  <c r="CR1551" i="1"/>
  <c r="CS1551" i="1"/>
  <c r="CT1551" i="1"/>
  <c r="CU1551" i="1"/>
  <c r="CV1551" i="1"/>
  <c r="CW1551" i="1"/>
  <c r="CX1551" i="1"/>
  <c r="CY1551" i="1"/>
  <c r="CZ1551" i="1"/>
  <c r="DA1551" i="1"/>
  <c r="DB1551" i="1"/>
  <c r="DC1551" i="1"/>
  <c r="DD1551" i="1"/>
  <c r="DE1551" i="1"/>
  <c r="DF1551" i="1"/>
  <c r="DG1551" i="1"/>
  <c r="DH1551" i="1"/>
  <c r="DI1551" i="1"/>
  <c r="Q1552" i="1"/>
  <c r="R1552" i="1"/>
  <c r="S1552" i="1"/>
  <c r="T1552" i="1"/>
  <c r="U1552" i="1"/>
  <c r="V1552" i="1"/>
  <c r="W1552" i="1"/>
  <c r="X1552" i="1"/>
  <c r="Y1552" i="1"/>
  <c r="Z1552" i="1"/>
  <c r="AA1552" i="1"/>
  <c r="AB1552" i="1"/>
  <c r="AC1552" i="1"/>
  <c r="AD1552" i="1"/>
  <c r="AE1552" i="1"/>
  <c r="AF1552" i="1"/>
  <c r="AG1552" i="1"/>
  <c r="AH1552" i="1"/>
  <c r="AI1552" i="1"/>
  <c r="AJ1552" i="1"/>
  <c r="AK1552" i="1"/>
  <c r="AL1552" i="1"/>
  <c r="AM1552" i="1"/>
  <c r="AN1552" i="1"/>
  <c r="AO1552" i="1"/>
  <c r="AP1552" i="1"/>
  <c r="AQ1552" i="1"/>
  <c r="AR1552" i="1"/>
  <c r="AS1552" i="1"/>
  <c r="AT1552" i="1"/>
  <c r="AU1552" i="1"/>
  <c r="AV1552" i="1"/>
  <c r="AW1552" i="1"/>
  <c r="AX1552" i="1"/>
  <c r="AY1552" i="1"/>
  <c r="AZ1552" i="1"/>
  <c r="BA1552" i="1"/>
  <c r="BB1552" i="1"/>
  <c r="BC1552" i="1"/>
  <c r="BD1552" i="1"/>
  <c r="BE1552" i="1"/>
  <c r="BF1552" i="1"/>
  <c r="BG1552" i="1"/>
  <c r="BH1552" i="1"/>
  <c r="BI1552" i="1"/>
  <c r="BJ1552" i="1"/>
  <c r="BK1552" i="1"/>
  <c r="BL1552" i="1"/>
  <c r="BM1552" i="1"/>
  <c r="BN1552" i="1"/>
  <c r="BO1552" i="1"/>
  <c r="BP1552" i="1"/>
  <c r="BQ1552" i="1"/>
  <c r="BR1552" i="1"/>
  <c r="BS1552" i="1"/>
  <c r="BT1552" i="1"/>
  <c r="BU1552" i="1"/>
  <c r="BV1552" i="1"/>
  <c r="BW1552" i="1"/>
  <c r="BX1552" i="1"/>
  <c r="BY1552" i="1"/>
  <c r="BZ1552" i="1"/>
  <c r="CA1552" i="1"/>
  <c r="CB1552" i="1"/>
  <c r="CC1552" i="1"/>
  <c r="CD1552" i="1"/>
  <c r="CE1552" i="1"/>
  <c r="CF1552" i="1"/>
  <c r="CG1552" i="1"/>
  <c r="CH1552" i="1"/>
  <c r="CI1552" i="1"/>
  <c r="CJ1552" i="1"/>
  <c r="CK1552" i="1"/>
  <c r="CL1552" i="1"/>
  <c r="CM1552" i="1"/>
  <c r="CN1552" i="1"/>
  <c r="CO1552" i="1"/>
  <c r="CP1552" i="1"/>
  <c r="CQ1552" i="1"/>
  <c r="CR1552" i="1"/>
  <c r="CS1552" i="1"/>
  <c r="CT1552" i="1"/>
  <c r="CU1552" i="1"/>
  <c r="CV1552" i="1"/>
  <c r="CW1552" i="1"/>
  <c r="CX1552" i="1"/>
  <c r="CY1552" i="1"/>
  <c r="CZ1552" i="1"/>
  <c r="DA1552" i="1"/>
  <c r="DB1552" i="1"/>
  <c r="DC1552" i="1"/>
  <c r="DD1552" i="1"/>
  <c r="DE1552" i="1"/>
  <c r="DF1552" i="1"/>
  <c r="DG1552" i="1"/>
  <c r="DH1552" i="1"/>
  <c r="DI1552" i="1"/>
  <c r="Q1553" i="1"/>
  <c r="R1553" i="1"/>
  <c r="S1553" i="1"/>
  <c r="T1553" i="1"/>
  <c r="U1553" i="1"/>
  <c r="V1553" i="1"/>
  <c r="W1553" i="1"/>
  <c r="X1553" i="1"/>
  <c r="Y1553" i="1"/>
  <c r="Z1553" i="1"/>
  <c r="AA1553" i="1"/>
  <c r="AB1553" i="1"/>
  <c r="AC1553" i="1"/>
  <c r="AD1553" i="1"/>
  <c r="AE1553" i="1"/>
  <c r="AF1553" i="1"/>
  <c r="AG1553" i="1"/>
  <c r="AH1553" i="1"/>
  <c r="AI1553" i="1"/>
  <c r="AJ1553" i="1"/>
  <c r="AK1553" i="1"/>
  <c r="AL1553" i="1"/>
  <c r="AM1553" i="1"/>
  <c r="AN1553" i="1"/>
  <c r="AO1553" i="1"/>
  <c r="AP1553" i="1"/>
  <c r="AQ1553" i="1"/>
  <c r="AR1553" i="1"/>
  <c r="AS1553" i="1"/>
  <c r="AT1553" i="1"/>
  <c r="AU1553" i="1"/>
  <c r="AV1553" i="1"/>
  <c r="AW1553" i="1"/>
  <c r="AX1553" i="1"/>
  <c r="AY1553" i="1"/>
  <c r="AZ1553" i="1"/>
  <c r="BA1553" i="1"/>
  <c r="BB1553" i="1"/>
  <c r="BC1553" i="1"/>
  <c r="BD1553" i="1"/>
  <c r="BE1553" i="1"/>
  <c r="BF1553" i="1"/>
  <c r="BG1553" i="1"/>
  <c r="BH1553" i="1"/>
  <c r="BI1553" i="1"/>
  <c r="BJ1553" i="1"/>
  <c r="BK1553" i="1"/>
  <c r="BL1553" i="1"/>
  <c r="BM1553" i="1"/>
  <c r="BN1553" i="1"/>
  <c r="BO1553" i="1"/>
  <c r="BP1553" i="1"/>
  <c r="BQ1553" i="1"/>
  <c r="BR1553" i="1"/>
  <c r="BS1553" i="1"/>
  <c r="BT1553" i="1"/>
  <c r="BU1553" i="1"/>
  <c r="BV1553" i="1"/>
  <c r="BW1553" i="1"/>
  <c r="BX1553" i="1"/>
  <c r="BY1553" i="1"/>
  <c r="BZ1553" i="1"/>
  <c r="CA1553" i="1"/>
  <c r="CB1553" i="1"/>
  <c r="CC1553" i="1"/>
  <c r="CD1553" i="1"/>
  <c r="CE1553" i="1"/>
  <c r="CF1553" i="1"/>
  <c r="CG1553" i="1"/>
  <c r="CH1553" i="1"/>
  <c r="CI1553" i="1"/>
  <c r="CJ1553" i="1"/>
  <c r="CK1553" i="1"/>
  <c r="CL1553" i="1"/>
  <c r="CM1553" i="1"/>
  <c r="CN1553" i="1"/>
  <c r="CO1553" i="1"/>
  <c r="CP1553" i="1"/>
  <c r="CQ1553" i="1"/>
  <c r="CR1553" i="1"/>
  <c r="CS1553" i="1"/>
  <c r="CT1553" i="1"/>
  <c r="CU1553" i="1"/>
  <c r="CV1553" i="1"/>
  <c r="CW1553" i="1"/>
  <c r="CX1553" i="1"/>
  <c r="CY1553" i="1"/>
  <c r="CZ1553" i="1"/>
  <c r="DA1553" i="1"/>
  <c r="DB1553" i="1"/>
  <c r="DC1553" i="1"/>
  <c r="DD1553" i="1"/>
  <c r="DE1553" i="1"/>
  <c r="DF1553" i="1"/>
  <c r="DG1553" i="1"/>
  <c r="DH1553" i="1"/>
  <c r="DI1553" i="1"/>
  <c r="Q1554" i="1"/>
  <c r="R1554" i="1"/>
  <c r="S1554" i="1"/>
  <c r="T1554" i="1"/>
  <c r="U1554" i="1"/>
  <c r="V1554" i="1"/>
  <c r="W1554" i="1"/>
  <c r="X1554" i="1"/>
  <c r="Y1554" i="1"/>
  <c r="Z1554" i="1"/>
  <c r="AA1554" i="1"/>
  <c r="AB1554" i="1"/>
  <c r="AC1554" i="1"/>
  <c r="AD1554" i="1"/>
  <c r="AE1554" i="1"/>
  <c r="AF1554" i="1"/>
  <c r="AG1554" i="1"/>
  <c r="AH1554" i="1"/>
  <c r="AI1554" i="1"/>
  <c r="AJ1554" i="1"/>
  <c r="AK1554" i="1"/>
  <c r="AL1554" i="1"/>
  <c r="AM1554" i="1"/>
  <c r="AN1554" i="1"/>
  <c r="AO1554" i="1"/>
  <c r="AP1554" i="1"/>
  <c r="AQ1554" i="1"/>
  <c r="AR1554" i="1"/>
  <c r="AS1554" i="1"/>
  <c r="AT1554" i="1"/>
  <c r="AU1554" i="1"/>
  <c r="AV1554" i="1"/>
  <c r="AW1554" i="1"/>
  <c r="AX1554" i="1"/>
  <c r="AY1554" i="1"/>
  <c r="AZ1554" i="1"/>
  <c r="BA1554" i="1"/>
  <c r="BB1554" i="1"/>
  <c r="BC1554" i="1"/>
  <c r="BD1554" i="1"/>
  <c r="BE1554" i="1"/>
  <c r="BF1554" i="1"/>
  <c r="BG1554" i="1"/>
  <c r="BH1554" i="1"/>
  <c r="BI1554" i="1"/>
  <c r="BJ1554" i="1"/>
  <c r="BK1554" i="1"/>
  <c r="BL1554" i="1"/>
  <c r="BM1554" i="1"/>
  <c r="BN1554" i="1"/>
  <c r="BO1554" i="1"/>
  <c r="BP1554" i="1"/>
  <c r="BQ1554" i="1"/>
  <c r="BR1554" i="1"/>
  <c r="BS1554" i="1"/>
  <c r="BT1554" i="1"/>
  <c r="BU1554" i="1"/>
  <c r="BV1554" i="1"/>
  <c r="BW1554" i="1"/>
  <c r="BX1554" i="1"/>
  <c r="BY1554" i="1"/>
  <c r="BZ1554" i="1"/>
  <c r="CA1554" i="1"/>
  <c r="CB1554" i="1"/>
  <c r="CC1554" i="1"/>
  <c r="CD1554" i="1"/>
  <c r="CE1554" i="1"/>
  <c r="CF1554" i="1"/>
  <c r="CG1554" i="1"/>
  <c r="CH1554" i="1"/>
  <c r="CI1554" i="1"/>
  <c r="CJ1554" i="1"/>
  <c r="CK1554" i="1"/>
  <c r="CL1554" i="1"/>
  <c r="CM1554" i="1"/>
  <c r="CN1554" i="1"/>
  <c r="CO1554" i="1"/>
  <c r="CP1554" i="1"/>
  <c r="CQ1554" i="1"/>
  <c r="CR1554" i="1"/>
  <c r="CS1554" i="1"/>
  <c r="CT1554" i="1"/>
  <c r="CU1554" i="1"/>
  <c r="CV1554" i="1"/>
  <c r="CW1554" i="1"/>
  <c r="CX1554" i="1"/>
  <c r="CY1554" i="1"/>
  <c r="CZ1554" i="1"/>
  <c r="DA1554" i="1"/>
  <c r="DB1554" i="1"/>
  <c r="DC1554" i="1"/>
  <c r="DD1554" i="1"/>
  <c r="DE1554" i="1"/>
  <c r="DF1554" i="1"/>
  <c r="DG1554" i="1"/>
  <c r="DH1554" i="1"/>
  <c r="DI1554" i="1"/>
  <c r="Q1555" i="1"/>
  <c r="R1555" i="1"/>
  <c r="S1555" i="1"/>
  <c r="T1555" i="1"/>
  <c r="U1555" i="1"/>
  <c r="V1555" i="1"/>
  <c r="W1555" i="1"/>
  <c r="X1555" i="1"/>
  <c r="Y1555" i="1"/>
  <c r="Z1555" i="1"/>
  <c r="AA1555" i="1"/>
  <c r="AB1555" i="1"/>
  <c r="AC1555" i="1"/>
  <c r="AD1555" i="1"/>
  <c r="AE1555" i="1"/>
  <c r="AF1555" i="1"/>
  <c r="AG1555" i="1"/>
  <c r="AH1555" i="1"/>
  <c r="AI1555" i="1"/>
  <c r="AJ1555" i="1"/>
  <c r="AK1555" i="1"/>
  <c r="AL1555" i="1"/>
  <c r="AM1555" i="1"/>
  <c r="AN1555" i="1"/>
  <c r="AO1555" i="1"/>
  <c r="AP1555" i="1"/>
  <c r="AQ1555" i="1"/>
  <c r="AR1555" i="1"/>
  <c r="AS1555" i="1"/>
  <c r="AT1555" i="1"/>
  <c r="AU1555" i="1"/>
  <c r="AV1555" i="1"/>
  <c r="AW1555" i="1"/>
  <c r="AX1555" i="1"/>
  <c r="AY1555" i="1"/>
  <c r="AZ1555" i="1"/>
  <c r="BA1555" i="1"/>
  <c r="BB1555" i="1"/>
  <c r="BC1555" i="1"/>
  <c r="BD1555" i="1"/>
  <c r="BE1555" i="1"/>
  <c r="BF1555" i="1"/>
  <c r="BG1555" i="1"/>
  <c r="BH1555" i="1"/>
  <c r="BI1555" i="1"/>
  <c r="BJ1555" i="1"/>
  <c r="BK1555" i="1"/>
  <c r="BL1555" i="1"/>
  <c r="BM1555" i="1"/>
  <c r="BN1555" i="1"/>
  <c r="BO1555" i="1"/>
  <c r="BP1555" i="1"/>
  <c r="BQ1555" i="1"/>
  <c r="BR1555" i="1"/>
  <c r="BS1555" i="1"/>
  <c r="BT1555" i="1"/>
  <c r="BU1555" i="1"/>
  <c r="BV1555" i="1"/>
  <c r="BW1555" i="1"/>
  <c r="BX1555" i="1"/>
  <c r="BY1555" i="1"/>
  <c r="BZ1555" i="1"/>
  <c r="CA1555" i="1"/>
  <c r="CB1555" i="1"/>
  <c r="CC1555" i="1"/>
  <c r="CD1555" i="1"/>
  <c r="CE1555" i="1"/>
  <c r="CF1555" i="1"/>
  <c r="CG1555" i="1"/>
  <c r="CH1555" i="1"/>
  <c r="CI1555" i="1"/>
  <c r="CJ1555" i="1"/>
  <c r="CK1555" i="1"/>
  <c r="CL1555" i="1"/>
  <c r="CM1555" i="1"/>
  <c r="CN1555" i="1"/>
  <c r="CO1555" i="1"/>
  <c r="CP1555" i="1"/>
  <c r="CQ1555" i="1"/>
  <c r="CR1555" i="1"/>
  <c r="CS1555" i="1"/>
  <c r="CT1555" i="1"/>
  <c r="CU1555" i="1"/>
  <c r="CV1555" i="1"/>
  <c r="CW1555" i="1"/>
  <c r="CX1555" i="1"/>
  <c r="CY1555" i="1"/>
  <c r="CZ1555" i="1"/>
  <c r="DA1555" i="1"/>
  <c r="DB1555" i="1"/>
  <c r="DC1555" i="1"/>
  <c r="DD1555" i="1"/>
  <c r="DE1555" i="1"/>
  <c r="DF1555" i="1"/>
  <c r="DG1555" i="1"/>
  <c r="DH1555" i="1"/>
  <c r="DI1555" i="1"/>
  <c r="Q1556" i="1"/>
  <c r="R1556" i="1"/>
  <c r="S1556" i="1"/>
  <c r="T1556" i="1"/>
  <c r="U1556" i="1"/>
  <c r="V1556" i="1"/>
  <c r="W1556" i="1"/>
  <c r="X1556" i="1"/>
  <c r="Y1556" i="1"/>
  <c r="Z1556" i="1"/>
  <c r="AA1556" i="1"/>
  <c r="AB1556" i="1"/>
  <c r="AC1556" i="1"/>
  <c r="AD1556" i="1"/>
  <c r="AE1556" i="1"/>
  <c r="AF1556" i="1"/>
  <c r="AG1556" i="1"/>
  <c r="AH1556" i="1"/>
  <c r="AI1556" i="1"/>
  <c r="AJ1556" i="1"/>
  <c r="AK1556" i="1"/>
  <c r="AL1556" i="1"/>
  <c r="AM1556" i="1"/>
  <c r="AN1556" i="1"/>
  <c r="AO1556" i="1"/>
  <c r="AP1556" i="1"/>
  <c r="AQ1556" i="1"/>
  <c r="AR1556" i="1"/>
  <c r="AS1556" i="1"/>
  <c r="AT1556" i="1"/>
  <c r="AU1556" i="1"/>
  <c r="AV1556" i="1"/>
  <c r="AW1556" i="1"/>
  <c r="AX1556" i="1"/>
  <c r="AY1556" i="1"/>
  <c r="AZ1556" i="1"/>
  <c r="BA1556" i="1"/>
  <c r="BB1556" i="1"/>
  <c r="BC1556" i="1"/>
  <c r="BD1556" i="1"/>
  <c r="BE1556" i="1"/>
  <c r="BF1556" i="1"/>
  <c r="BG1556" i="1"/>
  <c r="BH1556" i="1"/>
  <c r="BI1556" i="1"/>
  <c r="BJ1556" i="1"/>
  <c r="BK1556" i="1"/>
  <c r="BL1556" i="1"/>
  <c r="BM1556" i="1"/>
  <c r="BN1556" i="1"/>
  <c r="BO1556" i="1"/>
  <c r="BP1556" i="1"/>
  <c r="BQ1556" i="1"/>
  <c r="BR1556" i="1"/>
  <c r="BS1556" i="1"/>
  <c r="BT1556" i="1"/>
  <c r="BU1556" i="1"/>
  <c r="BV1556" i="1"/>
  <c r="BW1556" i="1"/>
  <c r="BX1556" i="1"/>
  <c r="BY1556" i="1"/>
  <c r="BZ1556" i="1"/>
  <c r="CA1556" i="1"/>
  <c r="CB1556" i="1"/>
  <c r="CC1556" i="1"/>
  <c r="CD1556" i="1"/>
  <c r="CE1556" i="1"/>
  <c r="CF1556" i="1"/>
  <c r="CG1556" i="1"/>
  <c r="CH1556" i="1"/>
  <c r="CI1556" i="1"/>
  <c r="CJ1556" i="1"/>
  <c r="CK1556" i="1"/>
  <c r="CL1556" i="1"/>
  <c r="CM1556" i="1"/>
  <c r="CN1556" i="1"/>
  <c r="CO1556" i="1"/>
  <c r="CP1556" i="1"/>
  <c r="CQ1556" i="1"/>
  <c r="CR1556" i="1"/>
  <c r="CS1556" i="1"/>
  <c r="CT1556" i="1"/>
  <c r="CU1556" i="1"/>
  <c r="CV1556" i="1"/>
  <c r="CW1556" i="1"/>
  <c r="CX1556" i="1"/>
  <c r="CY1556" i="1"/>
  <c r="CZ1556" i="1"/>
  <c r="DA1556" i="1"/>
  <c r="DB1556" i="1"/>
  <c r="DC1556" i="1"/>
  <c r="DD1556" i="1"/>
  <c r="DE1556" i="1"/>
  <c r="DF1556" i="1"/>
  <c r="DG1556" i="1"/>
  <c r="DH1556" i="1"/>
  <c r="DI1556" i="1"/>
  <c r="Q1557" i="1"/>
  <c r="R1557" i="1"/>
  <c r="S1557" i="1"/>
  <c r="T1557" i="1"/>
  <c r="U1557" i="1"/>
  <c r="V1557" i="1"/>
  <c r="W1557" i="1"/>
  <c r="X1557" i="1"/>
  <c r="Y1557" i="1"/>
  <c r="Z1557" i="1"/>
  <c r="AA1557" i="1"/>
  <c r="AB1557" i="1"/>
  <c r="AC1557" i="1"/>
  <c r="AD1557" i="1"/>
  <c r="AE1557" i="1"/>
  <c r="AF1557" i="1"/>
  <c r="AG1557" i="1"/>
  <c r="AH1557" i="1"/>
  <c r="AI1557" i="1"/>
  <c r="AJ1557" i="1"/>
  <c r="AK1557" i="1"/>
  <c r="AL1557" i="1"/>
  <c r="AM1557" i="1"/>
  <c r="AN1557" i="1"/>
  <c r="AO1557" i="1"/>
  <c r="AP1557" i="1"/>
  <c r="AQ1557" i="1"/>
  <c r="AR1557" i="1"/>
  <c r="AS1557" i="1"/>
  <c r="AT1557" i="1"/>
  <c r="AU1557" i="1"/>
  <c r="AV1557" i="1"/>
  <c r="AW1557" i="1"/>
  <c r="AX1557" i="1"/>
  <c r="AY1557" i="1"/>
  <c r="AZ1557" i="1"/>
  <c r="BA1557" i="1"/>
  <c r="BB1557" i="1"/>
  <c r="BC1557" i="1"/>
  <c r="BD1557" i="1"/>
  <c r="BE1557" i="1"/>
  <c r="BF1557" i="1"/>
  <c r="BG1557" i="1"/>
  <c r="BH1557" i="1"/>
  <c r="BI1557" i="1"/>
  <c r="BJ1557" i="1"/>
  <c r="BK1557" i="1"/>
  <c r="BL1557" i="1"/>
  <c r="BM1557" i="1"/>
  <c r="BN1557" i="1"/>
  <c r="BO1557" i="1"/>
  <c r="BP1557" i="1"/>
  <c r="BQ1557" i="1"/>
  <c r="BR1557" i="1"/>
  <c r="BS1557" i="1"/>
  <c r="BT1557" i="1"/>
  <c r="BU1557" i="1"/>
  <c r="BV1557" i="1"/>
  <c r="BW1557" i="1"/>
  <c r="BX1557" i="1"/>
  <c r="BY1557" i="1"/>
  <c r="BZ1557" i="1"/>
  <c r="CA1557" i="1"/>
  <c r="CB1557" i="1"/>
  <c r="CC1557" i="1"/>
  <c r="CD1557" i="1"/>
  <c r="CE1557" i="1"/>
  <c r="CF1557" i="1"/>
  <c r="CG1557" i="1"/>
  <c r="CH1557" i="1"/>
  <c r="CI1557" i="1"/>
  <c r="CJ1557" i="1"/>
  <c r="CK1557" i="1"/>
  <c r="CL1557" i="1"/>
  <c r="CM1557" i="1"/>
  <c r="CN1557" i="1"/>
  <c r="CO1557" i="1"/>
  <c r="CP1557" i="1"/>
  <c r="CQ1557" i="1"/>
  <c r="CR1557" i="1"/>
  <c r="CS1557" i="1"/>
  <c r="CT1557" i="1"/>
  <c r="CU1557" i="1"/>
  <c r="CV1557" i="1"/>
  <c r="CW1557" i="1"/>
  <c r="CX1557" i="1"/>
  <c r="CY1557" i="1"/>
  <c r="CZ1557" i="1"/>
  <c r="DA1557" i="1"/>
  <c r="DB1557" i="1"/>
  <c r="DC1557" i="1"/>
  <c r="DD1557" i="1"/>
  <c r="DE1557" i="1"/>
  <c r="DF1557" i="1"/>
  <c r="DG1557" i="1"/>
  <c r="DH1557" i="1"/>
  <c r="DI1557" i="1"/>
  <c r="Q1558" i="1"/>
  <c r="R1558" i="1"/>
  <c r="S1558" i="1"/>
  <c r="T1558" i="1"/>
  <c r="U1558" i="1"/>
  <c r="V1558" i="1"/>
  <c r="W1558" i="1"/>
  <c r="X1558" i="1"/>
  <c r="Y1558" i="1"/>
  <c r="Z1558" i="1"/>
  <c r="AA1558" i="1"/>
  <c r="AB1558" i="1"/>
  <c r="AC1558" i="1"/>
  <c r="AD1558" i="1"/>
  <c r="AE1558" i="1"/>
  <c r="AF1558" i="1"/>
  <c r="AG1558" i="1"/>
  <c r="AH1558" i="1"/>
  <c r="AI1558" i="1"/>
  <c r="AJ1558" i="1"/>
  <c r="AK1558" i="1"/>
  <c r="AL1558" i="1"/>
  <c r="AM1558" i="1"/>
  <c r="AN1558" i="1"/>
  <c r="AO1558" i="1"/>
  <c r="AP1558" i="1"/>
  <c r="AQ1558" i="1"/>
  <c r="AR1558" i="1"/>
  <c r="AS1558" i="1"/>
  <c r="AT1558" i="1"/>
  <c r="AU1558" i="1"/>
  <c r="AV1558" i="1"/>
  <c r="AW1558" i="1"/>
  <c r="AX1558" i="1"/>
  <c r="AY1558" i="1"/>
  <c r="AZ1558" i="1"/>
  <c r="BA1558" i="1"/>
  <c r="BB1558" i="1"/>
  <c r="BC1558" i="1"/>
  <c r="BD1558" i="1"/>
  <c r="BE1558" i="1"/>
  <c r="BF1558" i="1"/>
  <c r="BG1558" i="1"/>
  <c r="BH1558" i="1"/>
  <c r="BI1558" i="1"/>
  <c r="BJ1558" i="1"/>
  <c r="BK1558" i="1"/>
  <c r="BL1558" i="1"/>
  <c r="BM1558" i="1"/>
  <c r="BN1558" i="1"/>
  <c r="BO1558" i="1"/>
  <c r="BP1558" i="1"/>
  <c r="BQ1558" i="1"/>
  <c r="BR1558" i="1"/>
  <c r="BS1558" i="1"/>
  <c r="BT1558" i="1"/>
  <c r="BU1558" i="1"/>
  <c r="BV1558" i="1"/>
  <c r="BW1558" i="1"/>
  <c r="BX1558" i="1"/>
  <c r="BY1558" i="1"/>
  <c r="BZ1558" i="1"/>
  <c r="CA1558" i="1"/>
  <c r="CB1558" i="1"/>
  <c r="CC1558" i="1"/>
  <c r="CD1558" i="1"/>
  <c r="CE1558" i="1"/>
  <c r="CF1558" i="1"/>
  <c r="CG1558" i="1"/>
  <c r="CH1558" i="1"/>
  <c r="CI1558" i="1"/>
  <c r="CJ1558" i="1"/>
  <c r="CK1558" i="1"/>
  <c r="CL1558" i="1"/>
  <c r="CM1558" i="1"/>
  <c r="CN1558" i="1"/>
  <c r="CO1558" i="1"/>
  <c r="CP1558" i="1"/>
  <c r="CQ1558" i="1"/>
  <c r="CR1558" i="1"/>
  <c r="CS1558" i="1"/>
  <c r="CT1558" i="1"/>
  <c r="CU1558" i="1"/>
  <c r="CV1558" i="1"/>
  <c r="CW1558" i="1"/>
  <c r="CX1558" i="1"/>
  <c r="CY1558" i="1"/>
  <c r="CZ1558" i="1"/>
  <c r="DA1558" i="1"/>
  <c r="DB1558" i="1"/>
  <c r="DC1558" i="1"/>
  <c r="DD1558" i="1"/>
  <c r="DE1558" i="1"/>
  <c r="DF1558" i="1"/>
  <c r="DG1558" i="1"/>
  <c r="DH1558" i="1"/>
  <c r="DI1558" i="1"/>
  <c r="Q1559" i="1"/>
  <c r="R1559" i="1"/>
  <c r="S1559" i="1"/>
  <c r="T1559" i="1"/>
  <c r="U1559" i="1"/>
  <c r="V1559" i="1"/>
  <c r="W1559" i="1"/>
  <c r="X1559" i="1"/>
  <c r="Y1559" i="1"/>
  <c r="Z1559" i="1"/>
  <c r="AA1559" i="1"/>
  <c r="AB1559" i="1"/>
  <c r="AC1559" i="1"/>
  <c r="AD1559" i="1"/>
  <c r="AE1559" i="1"/>
  <c r="AF1559" i="1"/>
  <c r="AG1559" i="1"/>
  <c r="AH1559" i="1"/>
  <c r="AI1559" i="1"/>
  <c r="AJ1559" i="1"/>
  <c r="AK1559" i="1"/>
  <c r="AL1559" i="1"/>
  <c r="AM1559" i="1"/>
  <c r="AN1559" i="1"/>
  <c r="AO1559" i="1"/>
  <c r="AP1559" i="1"/>
  <c r="AQ1559" i="1"/>
  <c r="AR1559" i="1"/>
  <c r="AS1559" i="1"/>
  <c r="AT1559" i="1"/>
  <c r="AU1559" i="1"/>
  <c r="AV1559" i="1"/>
  <c r="AW1559" i="1"/>
  <c r="AX1559" i="1"/>
  <c r="AY1559" i="1"/>
  <c r="AZ1559" i="1"/>
  <c r="BA1559" i="1"/>
  <c r="BB1559" i="1"/>
  <c r="BC1559" i="1"/>
  <c r="BD1559" i="1"/>
  <c r="BE1559" i="1"/>
  <c r="BF1559" i="1"/>
  <c r="BG1559" i="1"/>
  <c r="BH1559" i="1"/>
  <c r="BI1559" i="1"/>
  <c r="BJ1559" i="1"/>
  <c r="BK1559" i="1"/>
  <c r="BL1559" i="1"/>
  <c r="BM1559" i="1"/>
  <c r="BN1559" i="1"/>
  <c r="BO1559" i="1"/>
  <c r="BP1559" i="1"/>
  <c r="BQ1559" i="1"/>
  <c r="BR1559" i="1"/>
  <c r="BS1559" i="1"/>
  <c r="BT1559" i="1"/>
  <c r="BU1559" i="1"/>
  <c r="BV1559" i="1"/>
  <c r="BW1559" i="1"/>
  <c r="BX1559" i="1"/>
  <c r="BY1559" i="1"/>
  <c r="BZ1559" i="1"/>
  <c r="CA1559" i="1"/>
  <c r="CB1559" i="1"/>
  <c r="CC1559" i="1"/>
  <c r="CD1559" i="1"/>
  <c r="CE1559" i="1"/>
  <c r="CF1559" i="1"/>
  <c r="CG1559" i="1"/>
  <c r="CH1559" i="1"/>
  <c r="CI1559" i="1"/>
  <c r="CJ1559" i="1"/>
  <c r="CK1559" i="1"/>
  <c r="CL1559" i="1"/>
  <c r="CM1559" i="1"/>
  <c r="CN1559" i="1"/>
  <c r="CO1559" i="1"/>
  <c r="CP1559" i="1"/>
  <c r="CQ1559" i="1"/>
  <c r="CR1559" i="1"/>
  <c r="CS1559" i="1"/>
  <c r="CT1559" i="1"/>
  <c r="CU1559" i="1"/>
  <c r="CV1559" i="1"/>
  <c r="CW1559" i="1"/>
  <c r="CX1559" i="1"/>
  <c r="CY1559" i="1"/>
  <c r="CZ1559" i="1"/>
  <c r="DA1559" i="1"/>
  <c r="DB1559" i="1"/>
  <c r="DC1559" i="1"/>
  <c r="DD1559" i="1"/>
  <c r="DE1559" i="1"/>
  <c r="DF1559" i="1"/>
  <c r="DG1559" i="1"/>
  <c r="DH1559" i="1"/>
  <c r="DI1559" i="1"/>
  <c r="Q1560" i="1"/>
  <c r="R1560" i="1"/>
  <c r="S1560" i="1"/>
  <c r="T1560" i="1"/>
  <c r="U1560" i="1"/>
  <c r="V1560" i="1"/>
  <c r="W1560" i="1"/>
  <c r="X1560" i="1"/>
  <c r="Y1560" i="1"/>
  <c r="Z1560" i="1"/>
  <c r="AA1560" i="1"/>
  <c r="AB1560" i="1"/>
  <c r="AC1560" i="1"/>
  <c r="AD1560" i="1"/>
  <c r="AE1560" i="1"/>
  <c r="AF1560" i="1"/>
  <c r="AG1560" i="1"/>
  <c r="AH1560" i="1"/>
  <c r="AI1560" i="1"/>
  <c r="AJ1560" i="1"/>
  <c r="AK1560" i="1"/>
  <c r="AL1560" i="1"/>
  <c r="AM1560" i="1"/>
  <c r="AN1560" i="1"/>
  <c r="AO1560" i="1"/>
  <c r="AP1560" i="1"/>
  <c r="AQ1560" i="1"/>
  <c r="AR1560" i="1"/>
  <c r="AS1560" i="1"/>
  <c r="AT1560" i="1"/>
  <c r="AU1560" i="1"/>
  <c r="AV1560" i="1"/>
  <c r="AW1560" i="1"/>
  <c r="AX1560" i="1"/>
  <c r="AY1560" i="1"/>
  <c r="AZ1560" i="1"/>
  <c r="BA1560" i="1"/>
  <c r="BB1560" i="1"/>
  <c r="BC1560" i="1"/>
  <c r="BD1560" i="1"/>
  <c r="BE1560" i="1"/>
  <c r="BF1560" i="1"/>
  <c r="BG1560" i="1"/>
  <c r="BH1560" i="1"/>
  <c r="BI1560" i="1"/>
  <c r="BJ1560" i="1"/>
  <c r="BK1560" i="1"/>
  <c r="BL1560" i="1"/>
  <c r="BM1560" i="1"/>
  <c r="BN1560" i="1"/>
  <c r="BO1560" i="1"/>
  <c r="BP1560" i="1"/>
  <c r="BQ1560" i="1"/>
  <c r="BR1560" i="1"/>
  <c r="BS1560" i="1"/>
  <c r="BT1560" i="1"/>
  <c r="BU1560" i="1"/>
  <c r="BV1560" i="1"/>
  <c r="BW1560" i="1"/>
  <c r="BX1560" i="1"/>
  <c r="BY1560" i="1"/>
  <c r="BZ1560" i="1"/>
  <c r="CA1560" i="1"/>
  <c r="CB1560" i="1"/>
  <c r="CC1560" i="1"/>
  <c r="CD1560" i="1"/>
  <c r="CE1560" i="1"/>
  <c r="CF1560" i="1"/>
  <c r="CG1560" i="1"/>
  <c r="CH1560" i="1"/>
  <c r="CI1560" i="1"/>
  <c r="CJ1560" i="1"/>
  <c r="CK1560" i="1"/>
  <c r="CL1560" i="1"/>
  <c r="CM1560" i="1"/>
  <c r="CN1560" i="1"/>
  <c r="CO1560" i="1"/>
  <c r="CP1560" i="1"/>
  <c r="CQ1560" i="1"/>
  <c r="CR1560" i="1"/>
  <c r="CS1560" i="1"/>
  <c r="CT1560" i="1"/>
  <c r="CU1560" i="1"/>
  <c r="CV1560" i="1"/>
  <c r="CW1560" i="1"/>
  <c r="CX1560" i="1"/>
  <c r="CY1560" i="1"/>
  <c r="CZ1560" i="1"/>
  <c r="DA1560" i="1"/>
  <c r="DB1560" i="1"/>
  <c r="DC1560" i="1"/>
  <c r="DD1560" i="1"/>
  <c r="DE1560" i="1"/>
  <c r="DF1560" i="1"/>
  <c r="DG1560" i="1"/>
  <c r="DH1560" i="1"/>
  <c r="DI1560" i="1"/>
  <c r="Q1561" i="1"/>
  <c r="R1561" i="1"/>
  <c r="S1561" i="1"/>
  <c r="T1561" i="1"/>
  <c r="U1561" i="1"/>
  <c r="V1561" i="1"/>
  <c r="W1561" i="1"/>
  <c r="X1561" i="1"/>
  <c r="Y1561" i="1"/>
  <c r="Z1561" i="1"/>
  <c r="AA1561" i="1"/>
  <c r="AB1561" i="1"/>
  <c r="AC1561" i="1"/>
  <c r="AD1561" i="1"/>
  <c r="AE1561" i="1"/>
  <c r="AF1561" i="1"/>
  <c r="AG1561" i="1"/>
  <c r="AH1561" i="1"/>
  <c r="AI1561" i="1"/>
  <c r="AJ1561" i="1"/>
  <c r="AK1561" i="1"/>
  <c r="AL1561" i="1"/>
  <c r="AM1561" i="1"/>
  <c r="AN1561" i="1"/>
  <c r="AO1561" i="1"/>
  <c r="AP1561" i="1"/>
  <c r="AQ1561" i="1"/>
  <c r="AR1561" i="1"/>
  <c r="AS1561" i="1"/>
  <c r="AT1561" i="1"/>
  <c r="AU1561" i="1"/>
  <c r="AV1561" i="1"/>
  <c r="AW1561" i="1"/>
  <c r="AX1561" i="1"/>
  <c r="AY1561" i="1"/>
  <c r="AZ1561" i="1"/>
  <c r="BA1561" i="1"/>
  <c r="BB1561" i="1"/>
  <c r="BC1561" i="1"/>
  <c r="BD1561" i="1"/>
  <c r="BE1561" i="1"/>
  <c r="BF1561" i="1"/>
  <c r="BG1561" i="1"/>
  <c r="BH1561" i="1"/>
  <c r="BI1561" i="1"/>
  <c r="BJ1561" i="1"/>
  <c r="BK1561" i="1"/>
  <c r="BL1561" i="1"/>
  <c r="BM1561" i="1"/>
  <c r="BN1561" i="1"/>
  <c r="BO1561" i="1"/>
  <c r="BP1561" i="1"/>
  <c r="BQ1561" i="1"/>
  <c r="BR1561" i="1"/>
  <c r="BS1561" i="1"/>
  <c r="BT1561" i="1"/>
  <c r="BU1561" i="1"/>
  <c r="BV1561" i="1"/>
  <c r="BW1561" i="1"/>
  <c r="BX1561" i="1"/>
  <c r="BY1561" i="1"/>
  <c r="BZ1561" i="1"/>
  <c r="CA1561" i="1"/>
  <c r="CB1561" i="1"/>
  <c r="CC1561" i="1"/>
  <c r="CD1561" i="1"/>
  <c r="CE1561" i="1"/>
  <c r="CF1561" i="1"/>
  <c r="CG1561" i="1"/>
  <c r="CH1561" i="1"/>
  <c r="CI1561" i="1"/>
  <c r="CJ1561" i="1"/>
  <c r="CK1561" i="1"/>
  <c r="CL1561" i="1"/>
  <c r="CM1561" i="1"/>
  <c r="CN1561" i="1"/>
  <c r="CO1561" i="1"/>
  <c r="CP1561" i="1"/>
  <c r="CQ1561" i="1"/>
  <c r="CR1561" i="1"/>
  <c r="CS1561" i="1"/>
  <c r="CT1561" i="1"/>
  <c r="CU1561" i="1"/>
  <c r="CV1561" i="1"/>
  <c r="CW1561" i="1"/>
  <c r="CX1561" i="1"/>
  <c r="CY1561" i="1"/>
  <c r="CZ1561" i="1"/>
  <c r="DA1561" i="1"/>
  <c r="DB1561" i="1"/>
  <c r="DC1561" i="1"/>
  <c r="DD1561" i="1"/>
  <c r="DE1561" i="1"/>
  <c r="DF1561" i="1"/>
  <c r="DG1561" i="1"/>
  <c r="DH1561" i="1"/>
  <c r="DI1561" i="1"/>
  <c r="Q1562" i="1"/>
  <c r="R1562" i="1"/>
  <c r="S1562" i="1"/>
  <c r="T1562" i="1"/>
  <c r="U1562" i="1"/>
  <c r="V1562" i="1"/>
  <c r="W1562" i="1"/>
  <c r="X1562" i="1"/>
  <c r="Y1562" i="1"/>
  <c r="Z1562" i="1"/>
  <c r="AA1562" i="1"/>
  <c r="AB1562" i="1"/>
  <c r="AC1562" i="1"/>
  <c r="AD1562" i="1"/>
  <c r="AE1562" i="1"/>
  <c r="AF1562" i="1"/>
  <c r="AG1562" i="1"/>
  <c r="AH1562" i="1"/>
  <c r="AI1562" i="1"/>
  <c r="AJ1562" i="1"/>
  <c r="AK1562" i="1"/>
  <c r="AL1562" i="1"/>
  <c r="AM1562" i="1"/>
  <c r="AN1562" i="1"/>
  <c r="AO1562" i="1"/>
  <c r="AP1562" i="1"/>
  <c r="AQ1562" i="1"/>
  <c r="AR1562" i="1"/>
  <c r="AS1562" i="1"/>
  <c r="AT1562" i="1"/>
  <c r="AU1562" i="1"/>
  <c r="AV1562" i="1"/>
  <c r="AW1562" i="1"/>
  <c r="AX1562" i="1"/>
  <c r="AY1562" i="1"/>
  <c r="AZ1562" i="1"/>
  <c r="BA1562" i="1"/>
  <c r="BB1562" i="1"/>
  <c r="BC1562" i="1"/>
  <c r="BD1562" i="1"/>
  <c r="BE1562" i="1"/>
  <c r="BF1562" i="1"/>
  <c r="BG1562" i="1"/>
  <c r="BH1562" i="1"/>
  <c r="BI1562" i="1"/>
  <c r="BJ1562" i="1"/>
  <c r="BK1562" i="1"/>
  <c r="BL1562" i="1"/>
  <c r="BM1562" i="1"/>
  <c r="BN1562" i="1"/>
  <c r="BO1562" i="1"/>
  <c r="BP1562" i="1"/>
  <c r="BQ1562" i="1"/>
  <c r="BR1562" i="1"/>
  <c r="BS1562" i="1"/>
  <c r="BT1562" i="1"/>
  <c r="BU1562" i="1"/>
  <c r="BV1562" i="1"/>
  <c r="BW1562" i="1"/>
  <c r="BX1562" i="1"/>
  <c r="BY1562" i="1"/>
  <c r="BZ1562" i="1"/>
  <c r="CA1562" i="1"/>
  <c r="CB1562" i="1"/>
  <c r="CC1562" i="1"/>
  <c r="CD1562" i="1"/>
  <c r="CE1562" i="1"/>
  <c r="CF1562" i="1"/>
  <c r="CG1562" i="1"/>
  <c r="CH1562" i="1"/>
  <c r="CI1562" i="1"/>
  <c r="CJ1562" i="1"/>
  <c r="CK1562" i="1"/>
  <c r="CL1562" i="1"/>
  <c r="CM1562" i="1"/>
  <c r="CN1562" i="1"/>
  <c r="CO1562" i="1"/>
  <c r="CP1562" i="1"/>
  <c r="CQ1562" i="1"/>
  <c r="CR1562" i="1"/>
  <c r="CS1562" i="1"/>
  <c r="CT1562" i="1"/>
  <c r="CU1562" i="1"/>
  <c r="CV1562" i="1"/>
  <c r="CW1562" i="1"/>
  <c r="CX1562" i="1"/>
  <c r="CY1562" i="1"/>
  <c r="CZ1562" i="1"/>
  <c r="DA1562" i="1"/>
  <c r="DB1562" i="1"/>
  <c r="DC1562" i="1"/>
  <c r="DD1562" i="1"/>
  <c r="DE1562" i="1"/>
  <c r="DF1562" i="1"/>
  <c r="DG1562" i="1"/>
  <c r="DH1562" i="1"/>
  <c r="DI1562" i="1"/>
  <c r="Q1563" i="1"/>
  <c r="R1563" i="1"/>
  <c r="S1563" i="1"/>
  <c r="T1563" i="1"/>
  <c r="U1563" i="1"/>
  <c r="V1563" i="1"/>
  <c r="W1563" i="1"/>
  <c r="X1563" i="1"/>
  <c r="Y1563" i="1"/>
  <c r="Z1563" i="1"/>
  <c r="AA1563" i="1"/>
  <c r="AB1563" i="1"/>
  <c r="AC1563" i="1"/>
  <c r="AD1563" i="1"/>
  <c r="AE1563" i="1"/>
  <c r="AF1563" i="1"/>
  <c r="AG1563" i="1"/>
  <c r="AH1563" i="1"/>
  <c r="AI1563" i="1"/>
  <c r="AJ1563" i="1"/>
  <c r="AK1563" i="1"/>
  <c r="AL1563" i="1"/>
  <c r="AM1563" i="1"/>
  <c r="AN1563" i="1"/>
  <c r="AO1563" i="1"/>
  <c r="AP1563" i="1"/>
  <c r="AQ1563" i="1"/>
  <c r="AR1563" i="1"/>
  <c r="AS1563" i="1"/>
  <c r="AT1563" i="1"/>
  <c r="AU1563" i="1"/>
  <c r="AV1563" i="1"/>
  <c r="AW1563" i="1"/>
  <c r="AX1563" i="1"/>
  <c r="AY1563" i="1"/>
  <c r="AZ1563" i="1"/>
  <c r="BA1563" i="1"/>
  <c r="BB1563" i="1"/>
  <c r="BC1563" i="1"/>
  <c r="BD1563" i="1"/>
  <c r="BE1563" i="1"/>
  <c r="BF1563" i="1"/>
  <c r="BG1563" i="1"/>
  <c r="BH1563" i="1"/>
  <c r="BI1563" i="1"/>
  <c r="BJ1563" i="1"/>
  <c r="BK1563" i="1"/>
  <c r="BL1563" i="1"/>
  <c r="BM1563" i="1"/>
  <c r="BN1563" i="1"/>
  <c r="BO1563" i="1"/>
  <c r="BP1563" i="1"/>
  <c r="BQ1563" i="1"/>
  <c r="BR1563" i="1"/>
  <c r="BS1563" i="1"/>
  <c r="BT1563" i="1"/>
  <c r="BU1563" i="1"/>
  <c r="BV1563" i="1"/>
  <c r="BW1563" i="1"/>
  <c r="BX1563" i="1"/>
  <c r="BY1563" i="1"/>
  <c r="BZ1563" i="1"/>
  <c r="CA1563" i="1"/>
  <c r="CB1563" i="1"/>
  <c r="CC1563" i="1"/>
  <c r="CD1563" i="1"/>
  <c r="CE1563" i="1"/>
  <c r="CF1563" i="1"/>
  <c r="CG1563" i="1"/>
  <c r="CH1563" i="1"/>
  <c r="CI1563" i="1"/>
  <c r="CJ1563" i="1"/>
  <c r="CK1563" i="1"/>
  <c r="CL1563" i="1"/>
  <c r="CM1563" i="1"/>
  <c r="CN1563" i="1"/>
  <c r="CO1563" i="1"/>
  <c r="CP1563" i="1"/>
  <c r="CQ1563" i="1"/>
  <c r="CR1563" i="1"/>
  <c r="CS1563" i="1"/>
  <c r="CT1563" i="1"/>
  <c r="CU1563" i="1"/>
  <c r="CV1563" i="1"/>
  <c r="CW1563" i="1"/>
  <c r="CX1563" i="1"/>
  <c r="CY1563" i="1"/>
  <c r="CZ1563" i="1"/>
  <c r="DA1563" i="1"/>
  <c r="DB1563" i="1"/>
  <c r="DC1563" i="1"/>
  <c r="DD1563" i="1"/>
  <c r="DE1563" i="1"/>
  <c r="DF1563" i="1"/>
  <c r="DG1563" i="1"/>
  <c r="DH1563" i="1"/>
  <c r="DI1563" i="1"/>
  <c r="Q1564" i="1"/>
  <c r="R1564" i="1"/>
  <c r="S1564" i="1"/>
  <c r="T1564" i="1"/>
  <c r="U1564" i="1"/>
  <c r="V1564" i="1"/>
  <c r="W1564" i="1"/>
  <c r="X1564" i="1"/>
  <c r="Y1564" i="1"/>
  <c r="Z1564" i="1"/>
  <c r="AA1564" i="1"/>
  <c r="AB1564" i="1"/>
  <c r="AC1564" i="1"/>
  <c r="AD1564" i="1"/>
  <c r="AE1564" i="1"/>
  <c r="AF1564" i="1"/>
  <c r="AG1564" i="1"/>
  <c r="AH1564" i="1"/>
  <c r="AI1564" i="1"/>
  <c r="AJ1564" i="1"/>
  <c r="AK1564" i="1"/>
  <c r="AL1564" i="1"/>
  <c r="AM1564" i="1"/>
  <c r="AN1564" i="1"/>
  <c r="AO1564" i="1"/>
  <c r="AP1564" i="1"/>
  <c r="AQ1564" i="1"/>
  <c r="AR1564" i="1"/>
  <c r="AS1564" i="1"/>
  <c r="AT1564" i="1"/>
  <c r="AU1564" i="1"/>
  <c r="AV1564" i="1"/>
  <c r="AW1564" i="1"/>
  <c r="AX1564" i="1"/>
  <c r="AY1564" i="1"/>
  <c r="AZ1564" i="1"/>
  <c r="BA1564" i="1"/>
  <c r="BB1564" i="1"/>
  <c r="BC1564" i="1"/>
  <c r="BD1564" i="1"/>
  <c r="BE1564" i="1"/>
  <c r="BF1564" i="1"/>
  <c r="BG1564" i="1"/>
  <c r="BH1564" i="1"/>
  <c r="BI1564" i="1"/>
  <c r="BJ1564" i="1"/>
  <c r="BK1564" i="1"/>
  <c r="BL1564" i="1"/>
  <c r="BM1564" i="1"/>
  <c r="BN1564" i="1"/>
  <c r="BO1564" i="1"/>
  <c r="BP1564" i="1"/>
  <c r="BQ1564" i="1"/>
  <c r="BR1564" i="1"/>
  <c r="BS1564" i="1"/>
  <c r="BT1564" i="1"/>
  <c r="BU1564" i="1"/>
  <c r="BV1564" i="1"/>
  <c r="BW1564" i="1"/>
  <c r="BX1564" i="1"/>
  <c r="BY1564" i="1"/>
  <c r="BZ1564" i="1"/>
  <c r="CA1564" i="1"/>
  <c r="CB1564" i="1"/>
  <c r="CC1564" i="1"/>
  <c r="CD1564" i="1"/>
  <c r="CE1564" i="1"/>
  <c r="CF1564" i="1"/>
  <c r="CG1564" i="1"/>
  <c r="CH1564" i="1"/>
  <c r="CI1564" i="1"/>
  <c r="CJ1564" i="1"/>
  <c r="CK1564" i="1"/>
  <c r="CL1564" i="1"/>
  <c r="CM1564" i="1"/>
  <c r="CN1564" i="1"/>
  <c r="CO1564" i="1"/>
  <c r="CP1564" i="1"/>
  <c r="CQ1564" i="1"/>
  <c r="CR1564" i="1"/>
  <c r="CS1564" i="1"/>
  <c r="CT1564" i="1"/>
  <c r="CU1564" i="1"/>
  <c r="CV1564" i="1"/>
  <c r="CW1564" i="1"/>
  <c r="CX1564" i="1"/>
  <c r="CY1564" i="1"/>
  <c r="CZ1564" i="1"/>
  <c r="DA1564" i="1"/>
  <c r="DB1564" i="1"/>
  <c r="DC1564" i="1"/>
  <c r="DD1564" i="1"/>
  <c r="DE1564" i="1"/>
  <c r="DF1564" i="1"/>
  <c r="DG1564" i="1"/>
  <c r="DH1564" i="1"/>
  <c r="DI1564" i="1"/>
  <c r="Q1565" i="1"/>
  <c r="R1565" i="1"/>
  <c r="S1565" i="1"/>
  <c r="T1565" i="1"/>
  <c r="U1565" i="1"/>
  <c r="V1565" i="1"/>
  <c r="W1565" i="1"/>
  <c r="X1565" i="1"/>
  <c r="Y1565" i="1"/>
  <c r="Z1565" i="1"/>
  <c r="AA1565" i="1"/>
  <c r="AB1565" i="1"/>
  <c r="AC1565" i="1"/>
  <c r="AD1565" i="1"/>
  <c r="AE1565" i="1"/>
  <c r="AF1565" i="1"/>
  <c r="AG1565" i="1"/>
  <c r="AH1565" i="1"/>
  <c r="AI1565" i="1"/>
  <c r="AJ1565" i="1"/>
  <c r="AK1565" i="1"/>
  <c r="AL1565" i="1"/>
  <c r="AM1565" i="1"/>
  <c r="AN1565" i="1"/>
  <c r="AO1565" i="1"/>
  <c r="AP1565" i="1"/>
  <c r="AQ1565" i="1"/>
  <c r="AR1565" i="1"/>
  <c r="AS1565" i="1"/>
  <c r="AT1565" i="1"/>
  <c r="AU1565" i="1"/>
  <c r="AV1565" i="1"/>
  <c r="AW1565" i="1"/>
  <c r="AX1565" i="1"/>
  <c r="AY1565" i="1"/>
  <c r="AZ1565" i="1"/>
  <c r="BA1565" i="1"/>
  <c r="BB1565" i="1"/>
  <c r="BC1565" i="1"/>
  <c r="BD1565" i="1"/>
  <c r="BE1565" i="1"/>
  <c r="BF1565" i="1"/>
  <c r="BG1565" i="1"/>
  <c r="BH1565" i="1"/>
  <c r="BI1565" i="1"/>
  <c r="BJ1565" i="1"/>
  <c r="BK1565" i="1"/>
  <c r="BL1565" i="1"/>
  <c r="BM1565" i="1"/>
  <c r="BN1565" i="1"/>
  <c r="BO1565" i="1"/>
  <c r="BP1565" i="1"/>
  <c r="BQ1565" i="1"/>
  <c r="BR1565" i="1"/>
  <c r="BS1565" i="1"/>
  <c r="BT1565" i="1"/>
  <c r="BU1565" i="1"/>
  <c r="BV1565" i="1"/>
  <c r="BW1565" i="1"/>
  <c r="BX1565" i="1"/>
  <c r="BY1565" i="1"/>
  <c r="BZ1565" i="1"/>
  <c r="CA1565" i="1"/>
  <c r="CB1565" i="1"/>
  <c r="CC1565" i="1"/>
  <c r="CD1565" i="1"/>
  <c r="CE1565" i="1"/>
  <c r="CF1565" i="1"/>
  <c r="CG1565" i="1"/>
  <c r="CH1565" i="1"/>
  <c r="CI1565" i="1"/>
  <c r="CJ1565" i="1"/>
  <c r="CK1565" i="1"/>
  <c r="CL1565" i="1"/>
  <c r="CM1565" i="1"/>
  <c r="CN1565" i="1"/>
  <c r="CO1565" i="1"/>
  <c r="CP1565" i="1"/>
  <c r="CQ1565" i="1"/>
  <c r="CR1565" i="1"/>
  <c r="CS1565" i="1"/>
  <c r="CT1565" i="1"/>
  <c r="CU1565" i="1"/>
  <c r="CV1565" i="1"/>
  <c r="CW1565" i="1"/>
  <c r="CX1565" i="1"/>
  <c r="CY1565" i="1"/>
  <c r="CZ1565" i="1"/>
  <c r="DA1565" i="1"/>
  <c r="DB1565" i="1"/>
  <c r="DC1565" i="1"/>
  <c r="DD1565" i="1"/>
  <c r="DE1565" i="1"/>
  <c r="DF1565" i="1"/>
  <c r="DG1565" i="1"/>
  <c r="DH1565" i="1"/>
  <c r="DI1565" i="1"/>
  <c r="Q1566" i="1"/>
  <c r="R1566" i="1"/>
  <c r="S1566" i="1"/>
  <c r="T1566" i="1"/>
  <c r="U1566" i="1"/>
  <c r="V1566" i="1"/>
  <c r="W1566" i="1"/>
  <c r="X1566" i="1"/>
  <c r="Y1566" i="1"/>
  <c r="Z1566" i="1"/>
  <c r="AA1566" i="1"/>
  <c r="AB1566" i="1"/>
  <c r="AC1566" i="1"/>
  <c r="AD1566" i="1"/>
  <c r="AE1566" i="1"/>
  <c r="AF1566" i="1"/>
  <c r="AG1566" i="1"/>
  <c r="AH1566" i="1"/>
  <c r="AI1566" i="1"/>
  <c r="AJ1566" i="1"/>
  <c r="AK1566" i="1"/>
  <c r="AL1566" i="1"/>
  <c r="AM1566" i="1"/>
  <c r="AN1566" i="1"/>
  <c r="AO1566" i="1"/>
  <c r="AP1566" i="1"/>
  <c r="AQ1566" i="1"/>
  <c r="AR1566" i="1"/>
  <c r="AS1566" i="1"/>
  <c r="AT1566" i="1"/>
  <c r="AU1566" i="1"/>
  <c r="AV1566" i="1"/>
  <c r="AW1566" i="1"/>
  <c r="AX1566" i="1"/>
  <c r="AY1566" i="1"/>
  <c r="AZ1566" i="1"/>
  <c r="BA1566" i="1"/>
  <c r="BB1566" i="1"/>
  <c r="BC1566" i="1"/>
  <c r="BD1566" i="1"/>
  <c r="BE1566" i="1"/>
  <c r="BF1566" i="1"/>
  <c r="BG1566" i="1"/>
  <c r="BH1566" i="1"/>
  <c r="BI1566" i="1"/>
  <c r="BJ1566" i="1"/>
  <c r="BK1566" i="1"/>
  <c r="BL1566" i="1"/>
  <c r="BM1566" i="1"/>
  <c r="BN1566" i="1"/>
  <c r="BO1566" i="1"/>
  <c r="BP1566" i="1"/>
  <c r="BQ1566" i="1"/>
  <c r="BR1566" i="1"/>
  <c r="BS1566" i="1"/>
  <c r="BT1566" i="1"/>
  <c r="BU1566" i="1"/>
  <c r="BV1566" i="1"/>
  <c r="BW1566" i="1"/>
  <c r="BX1566" i="1"/>
  <c r="BY1566" i="1"/>
  <c r="BZ1566" i="1"/>
  <c r="CA1566" i="1"/>
  <c r="CB1566" i="1"/>
  <c r="CC1566" i="1"/>
  <c r="CD1566" i="1"/>
  <c r="CE1566" i="1"/>
  <c r="CF1566" i="1"/>
  <c r="CG1566" i="1"/>
  <c r="CH1566" i="1"/>
  <c r="CI1566" i="1"/>
  <c r="CJ1566" i="1"/>
  <c r="CK1566" i="1"/>
  <c r="CL1566" i="1"/>
  <c r="CM1566" i="1"/>
  <c r="CN1566" i="1"/>
  <c r="CO1566" i="1"/>
  <c r="CP1566" i="1"/>
  <c r="CQ1566" i="1"/>
  <c r="CR1566" i="1"/>
  <c r="CS1566" i="1"/>
  <c r="CT1566" i="1"/>
  <c r="CU1566" i="1"/>
  <c r="CV1566" i="1"/>
  <c r="CW1566" i="1"/>
  <c r="CX1566" i="1"/>
  <c r="CY1566" i="1"/>
  <c r="CZ1566" i="1"/>
  <c r="DA1566" i="1"/>
  <c r="DB1566" i="1"/>
  <c r="DC1566" i="1"/>
  <c r="DD1566" i="1"/>
  <c r="DE1566" i="1"/>
  <c r="DF1566" i="1"/>
  <c r="DG1566" i="1"/>
  <c r="DH1566" i="1"/>
  <c r="DI1566" i="1"/>
  <c r="Q1567" i="1"/>
  <c r="R1567" i="1"/>
  <c r="S1567" i="1"/>
  <c r="T1567" i="1"/>
  <c r="U1567" i="1"/>
  <c r="V1567" i="1"/>
  <c r="W1567" i="1"/>
  <c r="X1567" i="1"/>
  <c r="Y1567" i="1"/>
  <c r="Z1567" i="1"/>
  <c r="AA1567" i="1"/>
  <c r="AB1567" i="1"/>
  <c r="AC1567" i="1"/>
  <c r="AD1567" i="1"/>
  <c r="AE1567" i="1"/>
  <c r="AF1567" i="1"/>
  <c r="AG1567" i="1"/>
  <c r="AH1567" i="1"/>
  <c r="AI1567" i="1"/>
  <c r="AJ1567" i="1"/>
  <c r="AK1567" i="1"/>
  <c r="AL1567" i="1"/>
  <c r="AM1567" i="1"/>
  <c r="AN1567" i="1"/>
  <c r="AO1567" i="1"/>
  <c r="AP1567" i="1"/>
  <c r="AQ1567" i="1"/>
  <c r="AR1567" i="1"/>
  <c r="AS1567" i="1"/>
  <c r="AT1567" i="1"/>
  <c r="AU1567" i="1"/>
  <c r="AV1567" i="1"/>
  <c r="AW1567" i="1"/>
  <c r="AX1567" i="1"/>
  <c r="AY1567" i="1"/>
  <c r="AZ1567" i="1"/>
  <c r="BA1567" i="1"/>
  <c r="BB1567" i="1"/>
  <c r="BC1567" i="1"/>
  <c r="BD1567" i="1"/>
  <c r="BE1567" i="1"/>
  <c r="BF1567" i="1"/>
  <c r="BG1567" i="1"/>
  <c r="BH1567" i="1"/>
  <c r="BI1567" i="1"/>
  <c r="BJ1567" i="1"/>
  <c r="BK1567" i="1"/>
  <c r="BL1567" i="1"/>
  <c r="BM1567" i="1"/>
  <c r="BN1567" i="1"/>
  <c r="BO1567" i="1"/>
  <c r="BP1567" i="1"/>
  <c r="BQ1567" i="1"/>
  <c r="BR1567" i="1"/>
  <c r="BS1567" i="1"/>
  <c r="BT1567" i="1"/>
  <c r="BU1567" i="1"/>
  <c r="BV1567" i="1"/>
  <c r="BW1567" i="1"/>
  <c r="BX1567" i="1"/>
  <c r="BY1567" i="1"/>
  <c r="BZ1567" i="1"/>
  <c r="CA1567" i="1"/>
  <c r="CB1567" i="1"/>
  <c r="CC1567" i="1"/>
  <c r="CD1567" i="1"/>
  <c r="CE1567" i="1"/>
  <c r="CF1567" i="1"/>
  <c r="CG1567" i="1"/>
  <c r="CH1567" i="1"/>
  <c r="CI1567" i="1"/>
  <c r="CJ1567" i="1"/>
  <c r="CK1567" i="1"/>
  <c r="CL1567" i="1"/>
  <c r="CM1567" i="1"/>
  <c r="CN1567" i="1"/>
  <c r="CO1567" i="1"/>
  <c r="CP1567" i="1"/>
  <c r="CQ1567" i="1"/>
  <c r="CR1567" i="1"/>
  <c r="CS1567" i="1"/>
  <c r="CT1567" i="1"/>
  <c r="CU1567" i="1"/>
  <c r="CV1567" i="1"/>
  <c r="CW1567" i="1"/>
  <c r="CX1567" i="1"/>
  <c r="CY1567" i="1"/>
  <c r="CZ1567" i="1"/>
  <c r="DA1567" i="1"/>
  <c r="DB1567" i="1"/>
  <c r="DC1567" i="1"/>
  <c r="DD1567" i="1"/>
  <c r="DE1567" i="1"/>
  <c r="DF1567" i="1"/>
  <c r="DG1567" i="1"/>
  <c r="DH1567" i="1"/>
  <c r="DI1567" i="1"/>
  <c r="Q1568" i="1"/>
  <c r="R1568" i="1"/>
  <c r="S1568" i="1"/>
  <c r="T1568" i="1"/>
  <c r="U1568" i="1"/>
  <c r="V1568" i="1"/>
  <c r="W1568" i="1"/>
  <c r="X1568" i="1"/>
  <c r="Y1568" i="1"/>
  <c r="Z1568" i="1"/>
  <c r="AA1568" i="1"/>
  <c r="AB1568" i="1"/>
  <c r="AC1568" i="1"/>
  <c r="AD1568" i="1"/>
  <c r="AE1568" i="1"/>
  <c r="AF1568" i="1"/>
  <c r="AG1568" i="1"/>
  <c r="AH1568" i="1"/>
  <c r="AI1568" i="1"/>
  <c r="AJ1568" i="1"/>
  <c r="AK1568" i="1"/>
  <c r="AL1568" i="1"/>
  <c r="AM1568" i="1"/>
  <c r="AN1568" i="1"/>
  <c r="AO1568" i="1"/>
  <c r="AP1568" i="1"/>
  <c r="AQ1568" i="1"/>
  <c r="AR1568" i="1"/>
  <c r="AS1568" i="1"/>
  <c r="AT1568" i="1"/>
  <c r="AU1568" i="1"/>
  <c r="AV1568" i="1"/>
  <c r="AW1568" i="1"/>
  <c r="AX1568" i="1"/>
  <c r="AY1568" i="1"/>
  <c r="AZ1568" i="1"/>
  <c r="BA1568" i="1"/>
  <c r="BB1568" i="1"/>
  <c r="BC1568" i="1"/>
  <c r="BD1568" i="1"/>
  <c r="BE1568" i="1"/>
  <c r="BF1568" i="1"/>
  <c r="BG1568" i="1"/>
  <c r="BH1568" i="1"/>
  <c r="BI1568" i="1"/>
  <c r="BJ1568" i="1"/>
  <c r="BK1568" i="1"/>
  <c r="BL1568" i="1"/>
  <c r="BM1568" i="1"/>
  <c r="BN1568" i="1"/>
  <c r="BO1568" i="1"/>
  <c r="BP1568" i="1"/>
  <c r="BQ1568" i="1"/>
  <c r="BR1568" i="1"/>
  <c r="BS1568" i="1"/>
  <c r="BT1568" i="1"/>
  <c r="BU1568" i="1"/>
  <c r="BV1568" i="1"/>
  <c r="BW1568" i="1"/>
  <c r="BX1568" i="1"/>
  <c r="BY1568" i="1"/>
  <c r="BZ1568" i="1"/>
  <c r="CA1568" i="1"/>
  <c r="CB1568" i="1"/>
  <c r="CC1568" i="1"/>
  <c r="CD1568" i="1"/>
  <c r="CE1568" i="1"/>
  <c r="CF1568" i="1"/>
  <c r="CG1568" i="1"/>
  <c r="CH1568" i="1"/>
  <c r="CI1568" i="1"/>
  <c r="CJ1568" i="1"/>
  <c r="CK1568" i="1"/>
  <c r="CL1568" i="1"/>
  <c r="CM1568" i="1"/>
  <c r="CN1568" i="1"/>
  <c r="CO1568" i="1"/>
  <c r="CP1568" i="1"/>
  <c r="CQ1568" i="1"/>
  <c r="CR1568" i="1"/>
  <c r="CS1568" i="1"/>
  <c r="CT1568" i="1"/>
  <c r="CU1568" i="1"/>
  <c r="CV1568" i="1"/>
  <c r="CW1568" i="1"/>
  <c r="CX1568" i="1"/>
  <c r="CY1568" i="1"/>
  <c r="CZ1568" i="1"/>
  <c r="DA1568" i="1"/>
  <c r="DB1568" i="1"/>
  <c r="DC1568" i="1"/>
  <c r="DD1568" i="1"/>
  <c r="DE1568" i="1"/>
  <c r="DF1568" i="1"/>
  <c r="DG1568" i="1"/>
  <c r="DH1568" i="1"/>
  <c r="DI1568" i="1"/>
  <c r="Q1569" i="1"/>
  <c r="R1569" i="1"/>
  <c r="S1569" i="1"/>
  <c r="T1569" i="1"/>
  <c r="U1569" i="1"/>
  <c r="V1569" i="1"/>
  <c r="W1569" i="1"/>
  <c r="X1569" i="1"/>
  <c r="Y1569" i="1"/>
  <c r="Z1569" i="1"/>
  <c r="AA1569" i="1"/>
  <c r="AB1569" i="1"/>
  <c r="AC1569" i="1"/>
  <c r="AD1569" i="1"/>
  <c r="AE1569" i="1"/>
  <c r="AF1569" i="1"/>
  <c r="AG1569" i="1"/>
  <c r="AH1569" i="1"/>
  <c r="AI1569" i="1"/>
  <c r="AJ1569" i="1"/>
  <c r="AK1569" i="1"/>
  <c r="AL1569" i="1"/>
  <c r="AM1569" i="1"/>
  <c r="AN1569" i="1"/>
  <c r="AO1569" i="1"/>
  <c r="AP1569" i="1"/>
  <c r="AQ1569" i="1"/>
  <c r="AR1569" i="1"/>
  <c r="AS1569" i="1"/>
  <c r="AT1569" i="1"/>
  <c r="AU1569" i="1"/>
  <c r="AV1569" i="1"/>
  <c r="AW1569" i="1"/>
  <c r="AX1569" i="1"/>
  <c r="AY1569" i="1"/>
  <c r="AZ1569" i="1"/>
  <c r="BA1569" i="1"/>
  <c r="BB1569" i="1"/>
  <c r="BC1569" i="1"/>
  <c r="BD1569" i="1"/>
  <c r="BE1569" i="1"/>
  <c r="BF1569" i="1"/>
  <c r="BG1569" i="1"/>
  <c r="BH1569" i="1"/>
  <c r="BI1569" i="1"/>
  <c r="BJ1569" i="1"/>
  <c r="BK1569" i="1"/>
  <c r="BL1569" i="1"/>
  <c r="BM1569" i="1"/>
  <c r="BN1569" i="1"/>
  <c r="BO1569" i="1"/>
  <c r="BP1569" i="1"/>
  <c r="BQ1569" i="1"/>
  <c r="BR1569" i="1"/>
  <c r="BS1569" i="1"/>
  <c r="BT1569" i="1"/>
  <c r="BU1569" i="1"/>
  <c r="BV1569" i="1"/>
  <c r="BW1569" i="1"/>
  <c r="BX1569" i="1"/>
  <c r="BY1569" i="1"/>
  <c r="BZ1569" i="1"/>
  <c r="CA1569" i="1"/>
  <c r="CB1569" i="1"/>
  <c r="CC1569" i="1"/>
  <c r="CD1569" i="1"/>
  <c r="CE1569" i="1"/>
  <c r="CF1569" i="1"/>
  <c r="CG1569" i="1"/>
  <c r="CH1569" i="1"/>
  <c r="CI1569" i="1"/>
  <c r="CJ1569" i="1"/>
  <c r="CK1569" i="1"/>
  <c r="CL1569" i="1"/>
  <c r="CM1569" i="1"/>
  <c r="CN1569" i="1"/>
  <c r="CO1569" i="1"/>
  <c r="CP1569" i="1"/>
  <c r="CQ1569" i="1"/>
  <c r="CR1569" i="1"/>
  <c r="CS1569" i="1"/>
  <c r="CT1569" i="1"/>
  <c r="CU1569" i="1"/>
  <c r="CV1569" i="1"/>
  <c r="CW1569" i="1"/>
  <c r="CX1569" i="1"/>
  <c r="CY1569" i="1"/>
  <c r="CZ1569" i="1"/>
  <c r="DA1569" i="1"/>
  <c r="DB1569" i="1"/>
  <c r="DC1569" i="1"/>
  <c r="DD1569" i="1"/>
  <c r="DE1569" i="1"/>
  <c r="DF1569" i="1"/>
  <c r="DG1569" i="1"/>
  <c r="DH1569" i="1"/>
  <c r="DI1569" i="1"/>
  <c r="Q1570" i="1"/>
  <c r="R1570" i="1"/>
  <c r="S1570" i="1"/>
  <c r="T1570" i="1"/>
  <c r="U1570" i="1"/>
  <c r="V1570" i="1"/>
  <c r="W1570" i="1"/>
  <c r="X1570" i="1"/>
  <c r="Y1570" i="1"/>
  <c r="Z1570" i="1"/>
  <c r="AA1570" i="1"/>
  <c r="AB1570" i="1"/>
  <c r="AC1570" i="1"/>
  <c r="AD1570" i="1"/>
  <c r="AE1570" i="1"/>
  <c r="AF1570" i="1"/>
  <c r="AG1570" i="1"/>
  <c r="AH1570" i="1"/>
  <c r="AI1570" i="1"/>
  <c r="AJ1570" i="1"/>
  <c r="AK1570" i="1"/>
  <c r="AL1570" i="1"/>
  <c r="AM1570" i="1"/>
  <c r="AN1570" i="1"/>
  <c r="AO1570" i="1"/>
  <c r="AP1570" i="1"/>
  <c r="AQ1570" i="1"/>
  <c r="AR1570" i="1"/>
  <c r="AS1570" i="1"/>
  <c r="AT1570" i="1"/>
  <c r="AU1570" i="1"/>
  <c r="AV1570" i="1"/>
  <c r="AW1570" i="1"/>
  <c r="AX1570" i="1"/>
  <c r="AY1570" i="1"/>
  <c r="AZ1570" i="1"/>
  <c r="BA1570" i="1"/>
  <c r="BB1570" i="1"/>
  <c r="BC1570" i="1"/>
  <c r="BD1570" i="1"/>
  <c r="BE1570" i="1"/>
  <c r="BF1570" i="1"/>
  <c r="BG1570" i="1"/>
  <c r="BH1570" i="1"/>
  <c r="BI1570" i="1"/>
  <c r="BJ1570" i="1"/>
  <c r="BK1570" i="1"/>
  <c r="BL1570" i="1"/>
  <c r="BM1570" i="1"/>
  <c r="BN1570" i="1"/>
  <c r="BO1570" i="1"/>
  <c r="BP1570" i="1"/>
  <c r="BQ1570" i="1"/>
  <c r="BR1570" i="1"/>
  <c r="BS1570" i="1"/>
  <c r="BT1570" i="1"/>
  <c r="BU1570" i="1"/>
  <c r="BV1570" i="1"/>
  <c r="BW1570" i="1"/>
  <c r="BX1570" i="1"/>
  <c r="BY1570" i="1"/>
  <c r="BZ1570" i="1"/>
  <c r="CA1570" i="1"/>
  <c r="CB1570" i="1"/>
  <c r="CC1570" i="1"/>
  <c r="CD1570" i="1"/>
  <c r="CE1570" i="1"/>
  <c r="CF1570" i="1"/>
  <c r="CG1570" i="1"/>
  <c r="CH1570" i="1"/>
  <c r="CI1570" i="1"/>
  <c r="CJ1570" i="1"/>
  <c r="CK1570" i="1"/>
  <c r="CL1570" i="1"/>
  <c r="CM1570" i="1"/>
  <c r="CN1570" i="1"/>
  <c r="CO1570" i="1"/>
  <c r="CP1570" i="1"/>
  <c r="CQ1570" i="1"/>
  <c r="CR1570" i="1"/>
  <c r="CS1570" i="1"/>
  <c r="CT1570" i="1"/>
  <c r="CU1570" i="1"/>
  <c r="CV1570" i="1"/>
  <c r="CW1570" i="1"/>
  <c r="CX1570" i="1"/>
  <c r="CY1570" i="1"/>
  <c r="CZ1570" i="1"/>
  <c r="DA1570" i="1"/>
  <c r="DB1570" i="1"/>
  <c r="DC1570" i="1"/>
  <c r="DD1570" i="1"/>
  <c r="DE1570" i="1"/>
  <c r="DF1570" i="1"/>
  <c r="DG1570" i="1"/>
  <c r="DH1570" i="1"/>
  <c r="DI1570" i="1"/>
  <c r="Q1571" i="1"/>
  <c r="R1571" i="1"/>
  <c r="S1571" i="1"/>
  <c r="T1571" i="1"/>
  <c r="U1571" i="1"/>
  <c r="V1571" i="1"/>
  <c r="W1571" i="1"/>
  <c r="X1571" i="1"/>
  <c r="Y1571" i="1"/>
  <c r="Z1571" i="1"/>
  <c r="AA1571" i="1"/>
  <c r="AB1571" i="1"/>
  <c r="AC1571" i="1"/>
  <c r="AD1571" i="1"/>
  <c r="AE1571" i="1"/>
  <c r="AF1571" i="1"/>
  <c r="AG1571" i="1"/>
  <c r="AH1571" i="1"/>
  <c r="AI1571" i="1"/>
  <c r="AJ1571" i="1"/>
  <c r="AK1571" i="1"/>
  <c r="AL1571" i="1"/>
  <c r="AM1571" i="1"/>
  <c r="AN1571" i="1"/>
  <c r="AO1571" i="1"/>
  <c r="AP1571" i="1"/>
  <c r="AQ1571" i="1"/>
  <c r="AR1571" i="1"/>
  <c r="AS1571" i="1"/>
  <c r="AT1571" i="1"/>
  <c r="AU1571" i="1"/>
  <c r="AV1571" i="1"/>
  <c r="AW1571" i="1"/>
  <c r="AX1571" i="1"/>
  <c r="AY1571" i="1"/>
  <c r="AZ1571" i="1"/>
  <c r="BA1571" i="1"/>
  <c r="BB1571" i="1"/>
  <c r="BC1571" i="1"/>
  <c r="BD1571" i="1"/>
  <c r="BE1571" i="1"/>
  <c r="BF1571" i="1"/>
  <c r="BG1571" i="1"/>
  <c r="BH1571" i="1"/>
  <c r="BI1571" i="1"/>
  <c r="BJ1571" i="1"/>
  <c r="BK1571" i="1"/>
  <c r="BL1571" i="1"/>
  <c r="BM1571" i="1"/>
  <c r="BN1571" i="1"/>
  <c r="BO1571" i="1"/>
  <c r="BP1571" i="1"/>
  <c r="BQ1571" i="1"/>
  <c r="BR1571" i="1"/>
  <c r="BS1571" i="1"/>
  <c r="BT1571" i="1"/>
  <c r="BU1571" i="1"/>
  <c r="BV1571" i="1"/>
  <c r="BW1571" i="1"/>
  <c r="BX1571" i="1"/>
  <c r="BY1571" i="1"/>
  <c r="BZ1571" i="1"/>
  <c r="CA1571" i="1"/>
  <c r="CB1571" i="1"/>
  <c r="CC1571" i="1"/>
  <c r="CD1571" i="1"/>
  <c r="CE1571" i="1"/>
  <c r="CF1571" i="1"/>
  <c r="CG1571" i="1"/>
  <c r="CH1571" i="1"/>
  <c r="CI1571" i="1"/>
  <c r="CJ1571" i="1"/>
  <c r="CK1571" i="1"/>
  <c r="CL1571" i="1"/>
  <c r="CM1571" i="1"/>
  <c r="CN1571" i="1"/>
  <c r="CO1571" i="1"/>
  <c r="CP1571" i="1"/>
  <c r="CQ1571" i="1"/>
  <c r="CR1571" i="1"/>
  <c r="CS1571" i="1"/>
  <c r="CT1571" i="1"/>
  <c r="CU1571" i="1"/>
  <c r="CV1571" i="1"/>
  <c r="CW1571" i="1"/>
  <c r="CX1571" i="1"/>
  <c r="CY1571" i="1"/>
  <c r="CZ1571" i="1"/>
  <c r="DA1571" i="1"/>
  <c r="DB1571" i="1"/>
  <c r="DC1571" i="1"/>
  <c r="DD1571" i="1"/>
  <c r="DE1571" i="1"/>
  <c r="DF1571" i="1"/>
  <c r="DG1571" i="1"/>
  <c r="DH1571" i="1"/>
  <c r="DI1571" i="1"/>
  <c r="Q1572" i="1"/>
  <c r="R1572" i="1"/>
  <c r="S1572" i="1"/>
  <c r="T1572" i="1"/>
  <c r="U1572" i="1"/>
  <c r="V1572" i="1"/>
  <c r="W1572" i="1"/>
  <c r="X1572" i="1"/>
  <c r="Y1572" i="1"/>
  <c r="Z1572" i="1"/>
  <c r="AA1572" i="1"/>
  <c r="AB1572" i="1"/>
  <c r="AC1572" i="1"/>
  <c r="AD1572" i="1"/>
  <c r="AE1572" i="1"/>
  <c r="AF1572" i="1"/>
  <c r="AG1572" i="1"/>
  <c r="AH1572" i="1"/>
  <c r="AI1572" i="1"/>
  <c r="AJ1572" i="1"/>
  <c r="AK1572" i="1"/>
  <c r="AL1572" i="1"/>
  <c r="AM1572" i="1"/>
  <c r="AN1572" i="1"/>
  <c r="AO1572" i="1"/>
  <c r="AP1572" i="1"/>
  <c r="AQ1572" i="1"/>
  <c r="AR1572" i="1"/>
  <c r="AS1572" i="1"/>
  <c r="AT1572" i="1"/>
  <c r="AU1572" i="1"/>
  <c r="AV1572" i="1"/>
  <c r="AW1572" i="1"/>
  <c r="AX1572" i="1"/>
  <c r="AY1572" i="1"/>
  <c r="AZ1572" i="1"/>
  <c r="BA1572" i="1"/>
  <c r="BB1572" i="1"/>
  <c r="BC1572" i="1"/>
  <c r="BD1572" i="1"/>
  <c r="BE1572" i="1"/>
  <c r="BF1572" i="1"/>
  <c r="BG1572" i="1"/>
  <c r="BH1572" i="1"/>
  <c r="BI1572" i="1"/>
  <c r="BJ1572" i="1"/>
  <c r="BK1572" i="1"/>
  <c r="BL1572" i="1"/>
  <c r="BM1572" i="1"/>
  <c r="BN1572" i="1"/>
  <c r="BO1572" i="1"/>
  <c r="BP1572" i="1"/>
  <c r="BQ1572" i="1"/>
  <c r="BR1572" i="1"/>
  <c r="BS1572" i="1"/>
  <c r="BT1572" i="1"/>
  <c r="BU1572" i="1"/>
  <c r="BV1572" i="1"/>
  <c r="BW1572" i="1"/>
  <c r="BX1572" i="1"/>
  <c r="BY1572" i="1"/>
  <c r="BZ1572" i="1"/>
  <c r="CA1572" i="1"/>
  <c r="CB1572" i="1"/>
  <c r="CC1572" i="1"/>
  <c r="CD1572" i="1"/>
  <c r="CE1572" i="1"/>
  <c r="CF1572" i="1"/>
  <c r="CG1572" i="1"/>
  <c r="CH1572" i="1"/>
  <c r="CI1572" i="1"/>
  <c r="CJ1572" i="1"/>
  <c r="CK1572" i="1"/>
  <c r="CL1572" i="1"/>
  <c r="CM1572" i="1"/>
  <c r="CN1572" i="1"/>
  <c r="CO1572" i="1"/>
  <c r="CP1572" i="1"/>
  <c r="CQ1572" i="1"/>
  <c r="CR1572" i="1"/>
  <c r="CS1572" i="1"/>
  <c r="CT1572" i="1"/>
  <c r="CU1572" i="1"/>
  <c r="CV1572" i="1"/>
  <c r="CW1572" i="1"/>
  <c r="CX1572" i="1"/>
  <c r="CY1572" i="1"/>
  <c r="CZ1572" i="1"/>
  <c r="DA1572" i="1"/>
  <c r="DB1572" i="1"/>
  <c r="DC1572" i="1"/>
  <c r="DD1572" i="1"/>
  <c r="DE1572" i="1"/>
  <c r="DF1572" i="1"/>
  <c r="DG1572" i="1"/>
  <c r="DH1572" i="1"/>
  <c r="DI1572" i="1"/>
  <c r="Q1573" i="1"/>
  <c r="R1573" i="1"/>
  <c r="S1573" i="1"/>
  <c r="T1573" i="1"/>
  <c r="U1573" i="1"/>
  <c r="V1573" i="1"/>
  <c r="W1573" i="1"/>
  <c r="X1573" i="1"/>
  <c r="Y1573" i="1"/>
  <c r="Z1573" i="1"/>
  <c r="AA1573" i="1"/>
  <c r="AB1573" i="1"/>
  <c r="AC1573" i="1"/>
  <c r="AD1573" i="1"/>
  <c r="AE1573" i="1"/>
  <c r="AF1573" i="1"/>
  <c r="AG1573" i="1"/>
  <c r="AH1573" i="1"/>
  <c r="AI1573" i="1"/>
  <c r="AJ1573" i="1"/>
  <c r="AK1573" i="1"/>
  <c r="AL1573" i="1"/>
  <c r="AM1573" i="1"/>
  <c r="AN1573" i="1"/>
  <c r="AO1573" i="1"/>
  <c r="AP1573" i="1"/>
  <c r="AQ1573" i="1"/>
  <c r="AR1573" i="1"/>
  <c r="AS1573" i="1"/>
  <c r="AT1573" i="1"/>
  <c r="AU1573" i="1"/>
  <c r="AV1573" i="1"/>
  <c r="AW1573" i="1"/>
  <c r="AX1573" i="1"/>
  <c r="AY1573" i="1"/>
  <c r="AZ1573" i="1"/>
  <c r="BA1573" i="1"/>
  <c r="BB1573" i="1"/>
  <c r="BC1573" i="1"/>
  <c r="BD1573" i="1"/>
  <c r="BE1573" i="1"/>
  <c r="BF1573" i="1"/>
  <c r="BG1573" i="1"/>
  <c r="BH1573" i="1"/>
  <c r="BI1573" i="1"/>
  <c r="BJ1573" i="1"/>
  <c r="BK1573" i="1"/>
  <c r="BL1573" i="1"/>
  <c r="BM1573" i="1"/>
  <c r="BN1573" i="1"/>
  <c r="BO1573" i="1"/>
  <c r="BP1573" i="1"/>
  <c r="BQ1573" i="1"/>
  <c r="BR1573" i="1"/>
  <c r="BS1573" i="1"/>
  <c r="BT1573" i="1"/>
  <c r="BU1573" i="1"/>
  <c r="BV1573" i="1"/>
  <c r="BW1573" i="1"/>
  <c r="BX1573" i="1"/>
  <c r="BY1573" i="1"/>
  <c r="BZ1573" i="1"/>
  <c r="CA1573" i="1"/>
  <c r="CB1573" i="1"/>
  <c r="CC1573" i="1"/>
  <c r="CD1573" i="1"/>
  <c r="CE1573" i="1"/>
  <c r="CF1573" i="1"/>
  <c r="CG1573" i="1"/>
  <c r="CH1573" i="1"/>
  <c r="CI1573" i="1"/>
  <c r="CJ1573" i="1"/>
  <c r="CK1573" i="1"/>
  <c r="CL1573" i="1"/>
  <c r="CM1573" i="1"/>
  <c r="CN1573" i="1"/>
  <c r="CO1573" i="1"/>
  <c r="CP1573" i="1"/>
  <c r="CQ1573" i="1"/>
  <c r="CR1573" i="1"/>
  <c r="CS1573" i="1"/>
  <c r="CT1573" i="1"/>
  <c r="CU1573" i="1"/>
  <c r="CV1573" i="1"/>
  <c r="CW1573" i="1"/>
  <c r="CX1573" i="1"/>
  <c r="CY1573" i="1"/>
  <c r="CZ1573" i="1"/>
  <c r="DA1573" i="1"/>
  <c r="DB1573" i="1"/>
  <c r="DC1573" i="1"/>
  <c r="DD1573" i="1"/>
  <c r="DE1573" i="1"/>
  <c r="DF1573" i="1"/>
  <c r="DG1573" i="1"/>
  <c r="DH1573" i="1"/>
  <c r="DI1573" i="1"/>
  <c r="Q1574" i="1"/>
  <c r="R1574" i="1"/>
  <c r="S1574" i="1"/>
  <c r="T1574" i="1"/>
  <c r="U1574" i="1"/>
  <c r="V1574" i="1"/>
  <c r="W1574" i="1"/>
  <c r="X1574" i="1"/>
  <c r="Y1574" i="1"/>
  <c r="Z1574" i="1"/>
  <c r="AA1574" i="1"/>
  <c r="AB1574" i="1"/>
  <c r="AC1574" i="1"/>
  <c r="AD1574" i="1"/>
  <c r="AE1574" i="1"/>
  <c r="AF1574" i="1"/>
  <c r="AG1574" i="1"/>
  <c r="AH1574" i="1"/>
  <c r="AI1574" i="1"/>
  <c r="AJ1574" i="1"/>
  <c r="AK1574" i="1"/>
  <c r="AL1574" i="1"/>
  <c r="AM1574" i="1"/>
  <c r="AN1574" i="1"/>
  <c r="AO1574" i="1"/>
  <c r="AP1574" i="1"/>
  <c r="AQ1574" i="1"/>
  <c r="AR1574" i="1"/>
  <c r="AS1574" i="1"/>
  <c r="AT1574" i="1"/>
  <c r="AU1574" i="1"/>
  <c r="AV1574" i="1"/>
  <c r="AW1574" i="1"/>
  <c r="AX1574" i="1"/>
  <c r="AY1574" i="1"/>
  <c r="AZ1574" i="1"/>
  <c r="BA1574" i="1"/>
  <c r="BB1574" i="1"/>
  <c r="BC1574" i="1"/>
  <c r="BD1574" i="1"/>
  <c r="BE1574" i="1"/>
  <c r="BF1574" i="1"/>
  <c r="BG1574" i="1"/>
  <c r="BH1574" i="1"/>
  <c r="BI1574" i="1"/>
  <c r="BJ1574" i="1"/>
  <c r="BK1574" i="1"/>
  <c r="BL1574" i="1"/>
  <c r="BM1574" i="1"/>
  <c r="BN1574" i="1"/>
  <c r="BO1574" i="1"/>
  <c r="BP1574" i="1"/>
  <c r="BQ1574" i="1"/>
  <c r="BR1574" i="1"/>
  <c r="BS1574" i="1"/>
  <c r="BT1574" i="1"/>
  <c r="BU1574" i="1"/>
  <c r="BV1574" i="1"/>
  <c r="BW1574" i="1"/>
  <c r="BX1574" i="1"/>
  <c r="BY1574" i="1"/>
  <c r="BZ1574" i="1"/>
  <c r="CA1574" i="1"/>
  <c r="CB1574" i="1"/>
  <c r="CC1574" i="1"/>
  <c r="CD1574" i="1"/>
  <c r="CE1574" i="1"/>
  <c r="CF1574" i="1"/>
  <c r="CG1574" i="1"/>
  <c r="CH1574" i="1"/>
  <c r="CI1574" i="1"/>
  <c r="CJ1574" i="1"/>
  <c r="CK1574" i="1"/>
  <c r="CL1574" i="1"/>
  <c r="CM1574" i="1"/>
  <c r="CN1574" i="1"/>
  <c r="CO1574" i="1"/>
  <c r="CP1574" i="1"/>
  <c r="CQ1574" i="1"/>
  <c r="CR1574" i="1"/>
  <c r="CS1574" i="1"/>
  <c r="CT1574" i="1"/>
  <c r="CU1574" i="1"/>
  <c r="CV1574" i="1"/>
  <c r="CW1574" i="1"/>
  <c r="CX1574" i="1"/>
  <c r="CY1574" i="1"/>
  <c r="CZ1574" i="1"/>
  <c r="DA1574" i="1"/>
  <c r="DB1574" i="1"/>
  <c r="DC1574" i="1"/>
  <c r="DD1574" i="1"/>
  <c r="DE1574" i="1"/>
  <c r="DF1574" i="1"/>
  <c r="DG1574" i="1"/>
  <c r="DH1574" i="1"/>
  <c r="DI1574" i="1"/>
  <c r="Q1575" i="1"/>
  <c r="R1575" i="1"/>
  <c r="S1575" i="1"/>
  <c r="T1575" i="1"/>
  <c r="U1575" i="1"/>
  <c r="V1575" i="1"/>
  <c r="W1575" i="1"/>
  <c r="X1575" i="1"/>
  <c r="Y1575" i="1"/>
  <c r="Z1575" i="1"/>
  <c r="AA1575" i="1"/>
  <c r="AB1575" i="1"/>
  <c r="AC1575" i="1"/>
  <c r="AD1575" i="1"/>
  <c r="AE1575" i="1"/>
  <c r="AF1575" i="1"/>
  <c r="AG1575" i="1"/>
  <c r="AH1575" i="1"/>
  <c r="AI1575" i="1"/>
  <c r="AJ1575" i="1"/>
  <c r="AK1575" i="1"/>
  <c r="AL1575" i="1"/>
  <c r="AM1575" i="1"/>
  <c r="AN1575" i="1"/>
  <c r="AO1575" i="1"/>
  <c r="AP1575" i="1"/>
  <c r="AQ1575" i="1"/>
  <c r="AR1575" i="1"/>
  <c r="AS1575" i="1"/>
  <c r="AT1575" i="1"/>
  <c r="AU1575" i="1"/>
  <c r="AV1575" i="1"/>
  <c r="AW1575" i="1"/>
  <c r="AX1575" i="1"/>
  <c r="AY1575" i="1"/>
  <c r="AZ1575" i="1"/>
  <c r="BA1575" i="1"/>
  <c r="BB1575" i="1"/>
  <c r="BC1575" i="1"/>
  <c r="BD1575" i="1"/>
  <c r="BE1575" i="1"/>
  <c r="BF1575" i="1"/>
  <c r="BG1575" i="1"/>
  <c r="BH1575" i="1"/>
  <c r="BI1575" i="1"/>
  <c r="BJ1575" i="1"/>
  <c r="BK1575" i="1"/>
  <c r="BL1575" i="1"/>
  <c r="BM1575" i="1"/>
  <c r="BN1575" i="1"/>
  <c r="BO1575" i="1"/>
  <c r="BP1575" i="1"/>
  <c r="BQ1575" i="1"/>
  <c r="BR1575" i="1"/>
  <c r="BS1575" i="1"/>
  <c r="BT1575" i="1"/>
  <c r="BU1575" i="1"/>
  <c r="BV1575" i="1"/>
  <c r="BW1575" i="1"/>
  <c r="BX1575" i="1"/>
  <c r="BY1575" i="1"/>
  <c r="BZ1575" i="1"/>
  <c r="CA1575" i="1"/>
  <c r="CB1575" i="1"/>
  <c r="CC1575" i="1"/>
  <c r="CD1575" i="1"/>
  <c r="CE1575" i="1"/>
  <c r="CF1575" i="1"/>
  <c r="CG1575" i="1"/>
  <c r="CH1575" i="1"/>
  <c r="CI1575" i="1"/>
  <c r="CJ1575" i="1"/>
  <c r="CK1575" i="1"/>
  <c r="CL1575" i="1"/>
  <c r="CM1575" i="1"/>
  <c r="CN1575" i="1"/>
  <c r="CO1575" i="1"/>
  <c r="CP1575" i="1"/>
  <c r="CQ1575" i="1"/>
  <c r="CR1575" i="1"/>
  <c r="CS1575" i="1"/>
  <c r="CT1575" i="1"/>
  <c r="CU1575" i="1"/>
  <c r="CV1575" i="1"/>
  <c r="CW1575" i="1"/>
  <c r="CX1575" i="1"/>
  <c r="CY1575" i="1"/>
  <c r="CZ1575" i="1"/>
  <c r="DA1575" i="1"/>
  <c r="DB1575" i="1"/>
  <c r="DC1575" i="1"/>
  <c r="DD1575" i="1"/>
  <c r="DE1575" i="1"/>
  <c r="DF1575" i="1"/>
  <c r="DG1575" i="1"/>
  <c r="DH1575" i="1"/>
  <c r="DI1575" i="1"/>
  <c r="Q1576" i="1"/>
  <c r="R1576" i="1"/>
  <c r="S1576" i="1"/>
  <c r="T1576" i="1"/>
  <c r="U1576" i="1"/>
  <c r="V1576" i="1"/>
  <c r="W1576" i="1"/>
  <c r="X1576" i="1"/>
  <c r="Y1576" i="1"/>
  <c r="Z1576" i="1"/>
  <c r="AA1576" i="1"/>
  <c r="AB1576" i="1"/>
  <c r="AC1576" i="1"/>
  <c r="AD1576" i="1"/>
  <c r="AE1576" i="1"/>
  <c r="AF1576" i="1"/>
  <c r="AG1576" i="1"/>
  <c r="AH1576" i="1"/>
  <c r="AI1576" i="1"/>
  <c r="AJ1576" i="1"/>
  <c r="AK1576" i="1"/>
  <c r="AL1576" i="1"/>
  <c r="AM1576" i="1"/>
  <c r="AN1576" i="1"/>
  <c r="AO1576" i="1"/>
  <c r="AP1576" i="1"/>
  <c r="AQ1576" i="1"/>
  <c r="AR1576" i="1"/>
  <c r="AS1576" i="1"/>
  <c r="AT1576" i="1"/>
  <c r="AU1576" i="1"/>
  <c r="AV1576" i="1"/>
  <c r="AW1576" i="1"/>
  <c r="AX1576" i="1"/>
  <c r="AY1576" i="1"/>
  <c r="AZ1576" i="1"/>
  <c r="BA1576" i="1"/>
  <c r="BB1576" i="1"/>
  <c r="BC1576" i="1"/>
  <c r="BD1576" i="1"/>
  <c r="BE1576" i="1"/>
  <c r="BF1576" i="1"/>
  <c r="BG1576" i="1"/>
  <c r="BH1576" i="1"/>
  <c r="BI1576" i="1"/>
  <c r="BJ1576" i="1"/>
  <c r="BK1576" i="1"/>
  <c r="BL1576" i="1"/>
  <c r="BM1576" i="1"/>
  <c r="BN1576" i="1"/>
  <c r="BO1576" i="1"/>
  <c r="BP1576" i="1"/>
  <c r="BQ1576" i="1"/>
  <c r="BR1576" i="1"/>
  <c r="BS1576" i="1"/>
  <c r="BT1576" i="1"/>
  <c r="BU1576" i="1"/>
  <c r="BV1576" i="1"/>
  <c r="BW1576" i="1"/>
  <c r="BX1576" i="1"/>
  <c r="BY1576" i="1"/>
  <c r="BZ1576" i="1"/>
  <c r="CA1576" i="1"/>
  <c r="CB1576" i="1"/>
  <c r="CC1576" i="1"/>
  <c r="CD1576" i="1"/>
  <c r="CE1576" i="1"/>
  <c r="CF1576" i="1"/>
  <c r="CG1576" i="1"/>
  <c r="CH1576" i="1"/>
  <c r="CI1576" i="1"/>
  <c r="CJ1576" i="1"/>
  <c r="CK1576" i="1"/>
  <c r="CL1576" i="1"/>
  <c r="CM1576" i="1"/>
  <c r="CN1576" i="1"/>
  <c r="CO1576" i="1"/>
  <c r="CP1576" i="1"/>
  <c r="CQ1576" i="1"/>
  <c r="CR1576" i="1"/>
  <c r="CS1576" i="1"/>
  <c r="CT1576" i="1"/>
  <c r="CU1576" i="1"/>
  <c r="CV1576" i="1"/>
  <c r="CW1576" i="1"/>
  <c r="CX1576" i="1"/>
  <c r="CY1576" i="1"/>
  <c r="CZ1576" i="1"/>
  <c r="DA1576" i="1"/>
  <c r="DB1576" i="1"/>
  <c r="DC1576" i="1"/>
  <c r="DD1576" i="1"/>
  <c r="DE1576" i="1"/>
  <c r="DF1576" i="1"/>
  <c r="DG1576" i="1"/>
  <c r="DH1576" i="1"/>
  <c r="DI1576" i="1"/>
  <c r="Q1577" i="1"/>
  <c r="R1577" i="1"/>
  <c r="S1577" i="1"/>
  <c r="T1577" i="1"/>
  <c r="U1577" i="1"/>
  <c r="V1577" i="1"/>
  <c r="W1577" i="1"/>
  <c r="X1577" i="1"/>
  <c r="Y1577" i="1"/>
  <c r="Z1577" i="1"/>
  <c r="AA1577" i="1"/>
  <c r="AB1577" i="1"/>
  <c r="AC1577" i="1"/>
  <c r="AD1577" i="1"/>
  <c r="AE1577" i="1"/>
  <c r="AF1577" i="1"/>
  <c r="AG1577" i="1"/>
  <c r="AH1577" i="1"/>
  <c r="AI1577" i="1"/>
  <c r="AJ1577" i="1"/>
  <c r="AK1577" i="1"/>
  <c r="AL1577" i="1"/>
  <c r="AM1577" i="1"/>
  <c r="AN1577" i="1"/>
  <c r="AO1577" i="1"/>
  <c r="AP1577" i="1"/>
  <c r="AQ1577" i="1"/>
  <c r="AR1577" i="1"/>
  <c r="AS1577" i="1"/>
  <c r="AT1577" i="1"/>
  <c r="AU1577" i="1"/>
  <c r="AV1577" i="1"/>
  <c r="AW1577" i="1"/>
  <c r="AX1577" i="1"/>
  <c r="AY1577" i="1"/>
  <c r="AZ1577" i="1"/>
  <c r="BA1577" i="1"/>
  <c r="BB1577" i="1"/>
  <c r="BC1577" i="1"/>
  <c r="BD1577" i="1"/>
  <c r="BE1577" i="1"/>
  <c r="BF1577" i="1"/>
  <c r="BG1577" i="1"/>
  <c r="BH1577" i="1"/>
  <c r="BI1577" i="1"/>
  <c r="BJ1577" i="1"/>
  <c r="BK1577" i="1"/>
  <c r="BL1577" i="1"/>
  <c r="BM1577" i="1"/>
  <c r="BN1577" i="1"/>
  <c r="BO1577" i="1"/>
  <c r="BP1577" i="1"/>
  <c r="BQ1577" i="1"/>
  <c r="BR1577" i="1"/>
  <c r="BS1577" i="1"/>
  <c r="BT1577" i="1"/>
  <c r="BU1577" i="1"/>
  <c r="BV1577" i="1"/>
  <c r="BW1577" i="1"/>
  <c r="BX1577" i="1"/>
  <c r="BY1577" i="1"/>
  <c r="BZ1577" i="1"/>
  <c r="CA1577" i="1"/>
  <c r="CB1577" i="1"/>
  <c r="CC1577" i="1"/>
  <c r="CD1577" i="1"/>
  <c r="CE1577" i="1"/>
  <c r="CF1577" i="1"/>
  <c r="CG1577" i="1"/>
  <c r="CH1577" i="1"/>
  <c r="CI1577" i="1"/>
  <c r="CJ1577" i="1"/>
  <c r="CK1577" i="1"/>
  <c r="CL1577" i="1"/>
  <c r="CM1577" i="1"/>
  <c r="CN1577" i="1"/>
  <c r="CO1577" i="1"/>
  <c r="CP1577" i="1"/>
  <c r="CQ1577" i="1"/>
  <c r="CR1577" i="1"/>
  <c r="CS1577" i="1"/>
  <c r="CT1577" i="1"/>
  <c r="CU1577" i="1"/>
  <c r="CV1577" i="1"/>
  <c r="CW1577" i="1"/>
  <c r="CX1577" i="1"/>
  <c r="CY1577" i="1"/>
  <c r="CZ1577" i="1"/>
  <c r="DA1577" i="1"/>
  <c r="DB1577" i="1"/>
  <c r="DC1577" i="1"/>
  <c r="DD1577" i="1"/>
  <c r="DE1577" i="1"/>
  <c r="DF1577" i="1"/>
  <c r="DG1577" i="1"/>
  <c r="DH1577" i="1"/>
  <c r="DI1577" i="1"/>
  <c r="Q1578" i="1"/>
  <c r="R1578" i="1"/>
  <c r="S1578" i="1"/>
  <c r="T1578" i="1"/>
  <c r="U1578" i="1"/>
  <c r="V1578" i="1"/>
  <c r="W1578" i="1"/>
  <c r="X1578" i="1"/>
  <c r="Y1578" i="1"/>
  <c r="Z1578" i="1"/>
  <c r="AA1578" i="1"/>
  <c r="AB1578" i="1"/>
  <c r="AC1578" i="1"/>
  <c r="AD1578" i="1"/>
  <c r="AE1578" i="1"/>
  <c r="AF1578" i="1"/>
  <c r="AG1578" i="1"/>
  <c r="AH1578" i="1"/>
  <c r="AI1578" i="1"/>
  <c r="AJ1578" i="1"/>
  <c r="AK1578" i="1"/>
  <c r="AL1578" i="1"/>
  <c r="AM1578" i="1"/>
  <c r="AN1578" i="1"/>
  <c r="AO1578" i="1"/>
  <c r="AP1578" i="1"/>
  <c r="AQ1578" i="1"/>
  <c r="AR1578" i="1"/>
  <c r="AS1578" i="1"/>
  <c r="AT1578" i="1"/>
  <c r="AU1578" i="1"/>
  <c r="AV1578" i="1"/>
  <c r="AW1578" i="1"/>
  <c r="AX1578" i="1"/>
  <c r="AY1578" i="1"/>
  <c r="AZ1578" i="1"/>
  <c r="BA1578" i="1"/>
  <c r="BB1578" i="1"/>
  <c r="BC1578" i="1"/>
  <c r="BD1578" i="1"/>
  <c r="BE1578" i="1"/>
  <c r="BF1578" i="1"/>
  <c r="BG1578" i="1"/>
  <c r="BH1578" i="1"/>
  <c r="BI1578" i="1"/>
  <c r="BJ1578" i="1"/>
  <c r="BK1578" i="1"/>
  <c r="BL1578" i="1"/>
  <c r="BM1578" i="1"/>
  <c r="BN1578" i="1"/>
  <c r="BO1578" i="1"/>
  <c r="BP1578" i="1"/>
  <c r="BQ1578" i="1"/>
  <c r="BR1578" i="1"/>
  <c r="BS1578" i="1"/>
  <c r="BT1578" i="1"/>
  <c r="BU1578" i="1"/>
  <c r="BV1578" i="1"/>
  <c r="BW1578" i="1"/>
  <c r="BX1578" i="1"/>
  <c r="BY1578" i="1"/>
  <c r="BZ1578" i="1"/>
  <c r="CA1578" i="1"/>
  <c r="CB1578" i="1"/>
  <c r="CC1578" i="1"/>
  <c r="CD1578" i="1"/>
  <c r="CE1578" i="1"/>
  <c r="CF1578" i="1"/>
  <c r="CG1578" i="1"/>
  <c r="CH1578" i="1"/>
  <c r="CI1578" i="1"/>
  <c r="CJ1578" i="1"/>
  <c r="CK1578" i="1"/>
  <c r="CL1578" i="1"/>
  <c r="CM1578" i="1"/>
  <c r="CN1578" i="1"/>
  <c r="CO1578" i="1"/>
  <c r="CP1578" i="1"/>
  <c r="CQ1578" i="1"/>
  <c r="CR1578" i="1"/>
  <c r="CS1578" i="1"/>
  <c r="CT1578" i="1"/>
  <c r="CU1578" i="1"/>
  <c r="CV1578" i="1"/>
  <c r="CW1578" i="1"/>
  <c r="CX1578" i="1"/>
  <c r="CY1578" i="1"/>
  <c r="CZ1578" i="1"/>
  <c r="DA1578" i="1"/>
  <c r="DB1578" i="1"/>
  <c r="DC1578" i="1"/>
  <c r="DD1578" i="1"/>
  <c r="DE1578" i="1"/>
  <c r="DF1578" i="1"/>
  <c r="DG1578" i="1"/>
  <c r="DH1578" i="1"/>
  <c r="DI1578" i="1"/>
  <c r="Q1579" i="1"/>
  <c r="R1579" i="1"/>
  <c r="S1579" i="1"/>
  <c r="T1579" i="1"/>
  <c r="U1579" i="1"/>
  <c r="V1579" i="1"/>
  <c r="W1579" i="1"/>
  <c r="X1579" i="1"/>
  <c r="Y1579" i="1"/>
  <c r="Z1579" i="1"/>
  <c r="AA1579" i="1"/>
  <c r="AB1579" i="1"/>
  <c r="AC1579" i="1"/>
  <c r="AD1579" i="1"/>
  <c r="AE1579" i="1"/>
  <c r="AF1579" i="1"/>
  <c r="AG1579" i="1"/>
  <c r="AH1579" i="1"/>
  <c r="AI1579" i="1"/>
  <c r="AJ1579" i="1"/>
  <c r="AK1579" i="1"/>
  <c r="AL1579" i="1"/>
  <c r="AM1579" i="1"/>
  <c r="AN1579" i="1"/>
  <c r="AO1579" i="1"/>
  <c r="AP1579" i="1"/>
  <c r="AQ1579" i="1"/>
  <c r="AR1579" i="1"/>
  <c r="AS1579" i="1"/>
  <c r="AT1579" i="1"/>
  <c r="AU1579" i="1"/>
  <c r="AV1579" i="1"/>
  <c r="AW1579" i="1"/>
  <c r="AX1579" i="1"/>
  <c r="AY1579" i="1"/>
  <c r="AZ1579" i="1"/>
  <c r="BA1579" i="1"/>
  <c r="BB1579" i="1"/>
  <c r="BC1579" i="1"/>
  <c r="BD1579" i="1"/>
  <c r="BE1579" i="1"/>
  <c r="BF1579" i="1"/>
  <c r="BG1579" i="1"/>
  <c r="BH1579" i="1"/>
  <c r="BI1579" i="1"/>
  <c r="BJ1579" i="1"/>
  <c r="BK1579" i="1"/>
  <c r="BL1579" i="1"/>
  <c r="BM1579" i="1"/>
  <c r="BN1579" i="1"/>
  <c r="BO1579" i="1"/>
  <c r="BP1579" i="1"/>
  <c r="BQ1579" i="1"/>
  <c r="BR1579" i="1"/>
  <c r="BS1579" i="1"/>
  <c r="BT1579" i="1"/>
  <c r="BU1579" i="1"/>
  <c r="BV1579" i="1"/>
  <c r="BW1579" i="1"/>
  <c r="BX1579" i="1"/>
  <c r="BY1579" i="1"/>
  <c r="BZ1579" i="1"/>
  <c r="CA1579" i="1"/>
  <c r="CB1579" i="1"/>
  <c r="CC1579" i="1"/>
  <c r="CD1579" i="1"/>
  <c r="CE1579" i="1"/>
  <c r="CF1579" i="1"/>
  <c r="CG1579" i="1"/>
  <c r="CH1579" i="1"/>
  <c r="CI1579" i="1"/>
  <c r="CJ1579" i="1"/>
  <c r="CK1579" i="1"/>
  <c r="CL1579" i="1"/>
  <c r="CM1579" i="1"/>
  <c r="CN1579" i="1"/>
  <c r="CO1579" i="1"/>
  <c r="CP1579" i="1"/>
  <c r="CQ1579" i="1"/>
  <c r="CR1579" i="1"/>
  <c r="CS1579" i="1"/>
  <c r="CT1579" i="1"/>
  <c r="CU1579" i="1"/>
  <c r="CV1579" i="1"/>
  <c r="CW1579" i="1"/>
  <c r="CX1579" i="1"/>
  <c r="CY1579" i="1"/>
  <c r="CZ1579" i="1"/>
  <c r="DA1579" i="1"/>
  <c r="DB1579" i="1"/>
  <c r="DC1579" i="1"/>
  <c r="DD1579" i="1"/>
  <c r="DE1579" i="1"/>
  <c r="DF1579" i="1"/>
  <c r="DG1579" i="1"/>
  <c r="DH1579" i="1"/>
  <c r="DI1579" i="1"/>
  <c r="Q1580" i="1"/>
  <c r="R1580" i="1"/>
  <c r="S1580" i="1"/>
  <c r="T1580" i="1"/>
  <c r="U1580" i="1"/>
  <c r="V1580" i="1"/>
  <c r="W1580" i="1"/>
  <c r="X1580" i="1"/>
  <c r="Y1580" i="1"/>
  <c r="Z1580" i="1"/>
  <c r="AA1580" i="1"/>
  <c r="AB1580" i="1"/>
  <c r="AC1580" i="1"/>
  <c r="AD1580" i="1"/>
  <c r="AE1580" i="1"/>
  <c r="AF1580" i="1"/>
  <c r="AG1580" i="1"/>
  <c r="AH1580" i="1"/>
  <c r="AI1580" i="1"/>
  <c r="AJ1580" i="1"/>
  <c r="AK1580" i="1"/>
  <c r="AL1580" i="1"/>
  <c r="AM1580" i="1"/>
  <c r="AN1580" i="1"/>
  <c r="AO1580" i="1"/>
  <c r="AP1580" i="1"/>
  <c r="AQ1580" i="1"/>
  <c r="AR1580" i="1"/>
  <c r="AS1580" i="1"/>
  <c r="AT1580" i="1"/>
  <c r="AU1580" i="1"/>
  <c r="AV1580" i="1"/>
  <c r="AW1580" i="1"/>
  <c r="AX1580" i="1"/>
  <c r="AY1580" i="1"/>
  <c r="AZ1580" i="1"/>
  <c r="BA1580" i="1"/>
  <c r="BB1580" i="1"/>
  <c r="BC1580" i="1"/>
  <c r="BD1580" i="1"/>
  <c r="BE1580" i="1"/>
  <c r="BF1580" i="1"/>
  <c r="BG1580" i="1"/>
  <c r="BH1580" i="1"/>
  <c r="BI1580" i="1"/>
  <c r="BJ1580" i="1"/>
  <c r="BK1580" i="1"/>
  <c r="BL1580" i="1"/>
  <c r="BM1580" i="1"/>
  <c r="BN1580" i="1"/>
  <c r="BO1580" i="1"/>
  <c r="BP1580" i="1"/>
  <c r="BQ1580" i="1"/>
  <c r="BR1580" i="1"/>
  <c r="BS1580" i="1"/>
  <c r="BT1580" i="1"/>
  <c r="BU1580" i="1"/>
  <c r="BV1580" i="1"/>
  <c r="BW1580" i="1"/>
  <c r="BX1580" i="1"/>
  <c r="BY1580" i="1"/>
  <c r="BZ1580" i="1"/>
  <c r="CA1580" i="1"/>
  <c r="CB1580" i="1"/>
  <c r="CC1580" i="1"/>
  <c r="CD1580" i="1"/>
  <c r="CE1580" i="1"/>
  <c r="CF1580" i="1"/>
  <c r="CG1580" i="1"/>
  <c r="CH1580" i="1"/>
  <c r="CI1580" i="1"/>
  <c r="CJ1580" i="1"/>
  <c r="CK1580" i="1"/>
  <c r="CL1580" i="1"/>
  <c r="CM1580" i="1"/>
  <c r="CN1580" i="1"/>
  <c r="CO1580" i="1"/>
  <c r="CP1580" i="1"/>
  <c r="CQ1580" i="1"/>
  <c r="CR1580" i="1"/>
  <c r="CS1580" i="1"/>
  <c r="CT1580" i="1"/>
  <c r="CU1580" i="1"/>
  <c r="CV1580" i="1"/>
  <c r="CW1580" i="1"/>
  <c r="CX1580" i="1"/>
  <c r="CY1580" i="1"/>
  <c r="CZ1580" i="1"/>
  <c r="DA1580" i="1"/>
  <c r="DB1580" i="1"/>
  <c r="DC1580" i="1"/>
  <c r="DD1580" i="1"/>
  <c r="DE1580" i="1"/>
  <c r="DF1580" i="1"/>
  <c r="DG1580" i="1"/>
  <c r="DH1580" i="1"/>
  <c r="DI1580" i="1"/>
  <c r="Q1581" i="1"/>
  <c r="R1581" i="1"/>
  <c r="S1581" i="1"/>
  <c r="T1581" i="1"/>
  <c r="U1581" i="1"/>
  <c r="V1581" i="1"/>
  <c r="W1581" i="1"/>
  <c r="X1581" i="1"/>
  <c r="Y1581" i="1"/>
  <c r="Z1581" i="1"/>
  <c r="AA1581" i="1"/>
  <c r="AB1581" i="1"/>
  <c r="AC1581" i="1"/>
  <c r="AD1581" i="1"/>
  <c r="AE1581" i="1"/>
  <c r="AF1581" i="1"/>
  <c r="AG1581" i="1"/>
  <c r="AH1581" i="1"/>
  <c r="AI1581" i="1"/>
  <c r="AJ1581" i="1"/>
  <c r="AK1581" i="1"/>
  <c r="AL1581" i="1"/>
  <c r="AM1581" i="1"/>
  <c r="AN1581" i="1"/>
  <c r="AO1581" i="1"/>
  <c r="AP1581" i="1"/>
  <c r="AQ1581" i="1"/>
  <c r="AR1581" i="1"/>
  <c r="AS1581" i="1"/>
  <c r="AT1581" i="1"/>
  <c r="AU1581" i="1"/>
  <c r="AV1581" i="1"/>
  <c r="AW1581" i="1"/>
  <c r="AX1581" i="1"/>
  <c r="AY1581" i="1"/>
  <c r="AZ1581" i="1"/>
  <c r="BA1581" i="1"/>
  <c r="BB1581" i="1"/>
  <c r="BC1581" i="1"/>
  <c r="BD1581" i="1"/>
  <c r="BE1581" i="1"/>
  <c r="BF1581" i="1"/>
  <c r="BG1581" i="1"/>
  <c r="BH1581" i="1"/>
  <c r="BI1581" i="1"/>
  <c r="BJ1581" i="1"/>
  <c r="BK1581" i="1"/>
  <c r="BL1581" i="1"/>
  <c r="BM1581" i="1"/>
  <c r="BN1581" i="1"/>
  <c r="BO1581" i="1"/>
  <c r="BP1581" i="1"/>
  <c r="BQ1581" i="1"/>
  <c r="BR1581" i="1"/>
  <c r="BS1581" i="1"/>
  <c r="BT1581" i="1"/>
  <c r="BU1581" i="1"/>
  <c r="BV1581" i="1"/>
  <c r="BW1581" i="1"/>
  <c r="BX1581" i="1"/>
  <c r="BY1581" i="1"/>
  <c r="BZ1581" i="1"/>
  <c r="CA1581" i="1"/>
  <c r="CB1581" i="1"/>
  <c r="CC1581" i="1"/>
  <c r="CD1581" i="1"/>
  <c r="CE1581" i="1"/>
  <c r="CF1581" i="1"/>
  <c r="CG1581" i="1"/>
  <c r="CH1581" i="1"/>
  <c r="CI1581" i="1"/>
  <c r="CJ1581" i="1"/>
  <c r="CK1581" i="1"/>
  <c r="CL1581" i="1"/>
  <c r="CM1581" i="1"/>
  <c r="CN1581" i="1"/>
  <c r="CO1581" i="1"/>
  <c r="CP1581" i="1"/>
  <c r="CQ1581" i="1"/>
  <c r="CR1581" i="1"/>
  <c r="CS1581" i="1"/>
  <c r="CT1581" i="1"/>
  <c r="CU1581" i="1"/>
  <c r="CV1581" i="1"/>
  <c r="CW1581" i="1"/>
  <c r="CX1581" i="1"/>
  <c r="CY1581" i="1"/>
  <c r="CZ1581" i="1"/>
  <c r="DA1581" i="1"/>
  <c r="DB1581" i="1"/>
  <c r="DC1581" i="1"/>
  <c r="DD1581" i="1"/>
  <c r="DE1581" i="1"/>
  <c r="DF1581" i="1"/>
  <c r="DG1581" i="1"/>
  <c r="DH1581" i="1"/>
  <c r="DI1581" i="1"/>
  <c r="Q1582" i="1"/>
  <c r="R1582" i="1"/>
  <c r="S1582" i="1"/>
  <c r="T1582" i="1"/>
  <c r="U1582" i="1"/>
  <c r="V1582" i="1"/>
  <c r="W1582" i="1"/>
  <c r="X1582" i="1"/>
  <c r="Y1582" i="1"/>
  <c r="Z1582" i="1"/>
  <c r="AA1582" i="1"/>
  <c r="AB1582" i="1"/>
  <c r="AC1582" i="1"/>
  <c r="AD1582" i="1"/>
  <c r="AE1582" i="1"/>
  <c r="AF1582" i="1"/>
  <c r="AG1582" i="1"/>
  <c r="AH1582" i="1"/>
  <c r="AI1582" i="1"/>
  <c r="AJ1582" i="1"/>
  <c r="AK1582" i="1"/>
  <c r="AL1582" i="1"/>
  <c r="AM1582" i="1"/>
  <c r="AN1582" i="1"/>
  <c r="AO1582" i="1"/>
  <c r="AP1582" i="1"/>
  <c r="AQ1582" i="1"/>
  <c r="AR1582" i="1"/>
  <c r="AS1582" i="1"/>
  <c r="AT1582" i="1"/>
  <c r="AU1582" i="1"/>
  <c r="AV1582" i="1"/>
  <c r="AW1582" i="1"/>
  <c r="AX1582" i="1"/>
  <c r="AY1582" i="1"/>
  <c r="AZ1582" i="1"/>
  <c r="BA1582" i="1"/>
  <c r="BB1582" i="1"/>
  <c r="BC1582" i="1"/>
  <c r="BD1582" i="1"/>
  <c r="BE1582" i="1"/>
  <c r="BF1582" i="1"/>
  <c r="BG1582" i="1"/>
  <c r="BH1582" i="1"/>
  <c r="BI1582" i="1"/>
  <c r="BJ1582" i="1"/>
  <c r="BK1582" i="1"/>
  <c r="BL1582" i="1"/>
  <c r="BM1582" i="1"/>
  <c r="BN1582" i="1"/>
  <c r="BO1582" i="1"/>
  <c r="BP1582" i="1"/>
  <c r="BQ1582" i="1"/>
  <c r="BR1582" i="1"/>
  <c r="BS1582" i="1"/>
  <c r="BT1582" i="1"/>
  <c r="BU1582" i="1"/>
  <c r="BV1582" i="1"/>
  <c r="BW1582" i="1"/>
  <c r="BX1582" i="1"/>
  <c r="BY1582" i="1"/>
  <c r="BZ1582" i="1"/>
  <c r="CA1582" i="1"/>
  <c r="CB1582" i="1"/>
  <c r="CC1582" i="1"/>
  <c r="CD1582" i="1"/>
  <c r="CE1582" i="1"/>
  <c r="CF1582" i="1"/>
  <c r="CG1582" i="1"/>
  <c r="CH1582" i="1"/>
  <c r="CI1582" i="1"/>
  <c r="CJ1582" i="1"/>
  <c r="CK1582" i="1"/>
  <c r="CL1582" i="1"/>
  <c r="CM1582" i="1"/>
  <c r="CN1582" i="1"/>
  <c r="CO1582" i="1"/>
  <c r="CP1582" i="1"/>
  <c r="CQ1582" i="1"/>
  <c r="CR1582" i="1"/>
  <c r="CS1582" i="1"/>
  <c r="CT1582" i="1"/>
  <c r="CU1582" i="1"/>
  <c r="CV1582" i="1"/>
  <c r="CW1582" i="1"/>
  <c r="CX1582" i="1"/>
  <c r="CY1582" i="1"/>
  <c r="CZ1582" i="1"/>
  <c r="DA1582" i="1"/>
  <c r="DB1582" i="1"/>
  <c r="DC1582" i="1"/>
  <c r="DD1582" i="1"/>
  <c r="DE1582" i="1"/>
  <c r="DF1582" i="1"/>
  <c r="DG1582" i="1"/>
  <c r="DH1582" i="1"/>
  <c r="DI1582" i="1"/>
  <c r="Q1583" i="1"/>
  <c r="R1583" i="1"/>
  <c r="S1583" i="1"/>
  <c r="T1583" i="1"/>
  <c r="U1583" i="1"/>
  <c r="V1583" i="1"/>
  <c r="W1583" i="1"/>
  <c r="X1583" i="1"/>
  <c r="Y1583" i="1"/>
  <c r="Z1583" i="1"/>
  <c r="AA1583" i="1"/>
  <c r="AB1583" i="1"/>
  <c r="AC1583" i="1"/>
  <c r="AD1583" i="1"/>
  <c r="AE1583" i="1"/>
  <c r="AF1583" i="1"/>
  <c r="AG1583" i="1"/>
  <c r="AH1583" i="1"/>
  <c r="AI1583" i="1"/>
  <c r="AJ1583" i="1"/>
  <c r="AK1583" i="1"/>
  <c r="AL1583" i="1"/>
  <c r="AM1583" i="1"/>
  <c r="AN1583" i="1"/>
  <c r="AO1583" i="1"/>
  <c r="AP1583" i="1"/>
  <c r="AQ1583" i="1"/>
  <c r="AR1583" i="1"/>
  <c r="AS1583" i="1"/>
  <c r="AT1583" i="1"/>
  <c r="AU1583" i="1"/>
  <c r="AV1583" i="1"/>
  <c r="AW1583" i="1"/>
  <c r="AX1583" i="1"/>
  <c r="AY1583" i="1"/>
  <c r="AZ1583" i="1"/>
  <c r="BA1583" i="1"/>
  <c r="BB1583" i="1"/>
  <c r="BC1583" i="1"/>
  <c r="BD1583" i="1"/>
  <c r="BE1583" i="1"/>
  <c r="BF1583" i="1"/>
  <c r="BG1583" i="1"/>
  <c r="BH1583" i="1"/>
  <c r="BI1583" i="1"/>
  <c r="BJ1583" i="1"/>
  <c r="BK1583" i="1"/>
  <c r="BL1583" i="1"/>
  <c r="BM1583" i="1"/>
  <c r="BN1583" i="1"/>
  <c r="BO1583" i="1"/>
  <c r="BP1583" i="1"/>
  <c r="BQ1583" i="1"/>
  <c r="BR1583" i="1"/>
  <c r="BS1583" i="1"/>
  <c r="BT1583" i="1"/>
  <c r="BU1583" i="1"/>
  <c r="BV1583" i="1"/>
  <c r="BW1583" i="1"/>
  <c r="BX1583" i="1"/>
  <c r="BY1583" i="1"/>
  <c r="BZ1583" i="1"/>
  <c r="CA1583" i="1"/>
  <c r="CB1583" i="1"/>
  <c r="CC1583" i="1"/>
  <c r="CD1583" i="1"/>
  <c r="CE1583" i="1"/>
  <c r="CF1583" i="1"/>
  <c r="CG1583" i="1"/>
  <c r="CH1583" i="1"/>
  <c r="CI1583" i="1"/>
  <c r="CJ1583" i="1"/>
  <c r="CK1583" i="1"/>
  <c r="CL1583" i="1"/>
  <c r="CM1583" i="1"/>
  <c r="CN1583" i="1"/>
  <c r="CO1583" i="1"/>
  <c r="CP1583" i="1"/>
  <c r="CQ1583" i="1"/>
  <c r="CR1583" i="1"/>
  <c r="CS1583" i="1"/>
  <c r="CT1583" i="1"/>
  <c r="CU1583" i="1"/>
  <c r="CV1583" i="1"/>
  <c r="CW1583" i="1"/>
  <c r="CX1583" i="1"/>
  <c r="CY1583" i="1"/>
  <c r="CZ1583" i="1"/>
  <c r="DA1583" i="1"/>
  <c r="DB1583" i="1"/>
  <c r="DC1583" i="1"/>
  <c r="DD1583" i="1"/>
  <c r="DE1583" i="1"/>
  <c r="DF1583" i="1"/>
  <c r="DG1583" i="1"/>
  <c r="DH1583" i="1"/>
  <c r="DI1583" i="1"/>
  <c r="Q1584" i="1"/>
  <c r="R1584" i="1"/>
  <c r="S1584" i="1"/>
  <c r="T1584" i="1"/>
  <c r="U1584" i="1"/>
  <c r="V1584" i="1"/>
  <c r="W1584" i="1"/>
  <c r="X1584" i="1"/>
  <c r="Y1584" i="1"/>
  <c r="Z1584" i="1"/>
  <c r="AA1584" i="1"/>
  <c r="AB1584" i="1"/>
  <c r="AC1584" i="1"/>
  <c r="AD1584" i="1"/>
  <c r="AE1584" i="1"/>
  <c r="AF1584" i="1"/>
  <c r="AG1584" i="1"/>
  <c r="AH1584" i="1"/>
  <c r="AI1584" i="1"/>
  <c r="AJ1584" i="1"/>
  <c r="AK1584" i="1"/>
  <c r="AL1584" i="1"/>
  <c r="AM1584" i="1"/>
  <c r="AN1584" i="1"/>
  <c r="AO1584" i="1"/>
  <c r="AP1584" i="1"/>
  <c r="AQ1584" i="1"/>
  <c r="AR1584" i="1"/>
  <c r="AS1584" i="1"/>
  <c r="AT1584" i="1"/>
  <c r="AU1584" i="1"/>
  <c r="AV1584" i="1"/>
  <c r="AW1584" i="1"/>
  <c r="AX1584" i="1"/>
  <c r="AY1584" i="1"/>
  <c r="AZ1584" i="1"/>
  <c r="BA1584" i="1"/>
  <c r="BB1584" i="1"/>
  <c r="BC1584" i="1"/>
  <c r="BD1584" i="1"/>
  <c r="BE1584" i="1"/>
  <c r="BF1584" i="1"/>
  <c r="BG1584" i="1"/>
  <c r="BH1584" i="1"/>
  <c r="BI1584" i="1"/>
  <c r="BJ1584" i="1"/>
  <c r="BK1584" i="1"/>
  <c r="BL1584" i="1"/>
  <c r="BM1584" i="1"/>
  <c r="BN1584" i="1"/>
  <c r="BO1584" i="1"/>
  <c r="BP1584" i="1"/>
  <c r="BQ1584" i="1"/>
  <c r="BR1584" i="1"/>
  <c r="BS1584" i="1"/>
  <c r="BT1584" i="1"/>
  <c r="BU1584" i="1"/>
  <c r="BV1584" i="1"/>
  <c r="BW1584" i="1"/>
  <c r="BX1584" i="1"/>
  <c r="BY1584" i="1"/>
  <c r="BZ1584" i="1"/>
  <c r="CA1584" i="1"/>
  <c r="CB1584" i="1"/>
  <c r="CC1584" i="1"/>
  <c r="CD1584" i="1"/>
  <c r="CE1584" i="1"/>
  <c r="CF1584" i="1"/>
  <c r="CG1584" i="1"/>
  <c r="CH1584" i="1"/>
  <c r="CI1584" i="1"/>
  <c r="CJ1584" i="1"/>
  <c r="CK1584" i="1"/>
  <c r="CL1584" i="1"/>
  <c r="CM1584" i="1"/>
  <c r="CN1584" i="1"/>
  <c r="CO1584" i="1"/>
  <c r="CP1584" i="1"/>
  <c r="CQ1584" i="1"/>
  <c r="CR1584" i="1"/>
  <c r="CS1584" i="1"/>
  <c r="CT1584" i="1"/>
  <c r="CU1584" i="1"/>
  <c r="CV1584" i="1"/>
  <c r="CW1584" i="1"/>
  <c r="CX1584" i="1"/>
  <c r="CY1584" i="1"/>
  <c r="CZ1584" i="1"/>
  <c r="DA1584" i="1"/>
  <c r="DB1584" i="1"/>
  <c r="DC1584" i="1"/>
  <c r="DD1584" i="1"/>
  <c r="DE1584" i="1"/>
  <c r="DF1584" i="1"/>
  <c r="DG1584" i="1"/>
  <c r="DH1584" i="1"/>
  <c r="DI1584" i="1"/>
  <c r="Q1585" i="1"/>
  <c r="R1585" i="1"/>
  <c r="S1585" i="1"/>
  <c r="T1585" i="1"/>
  <c r="U1585" i="1"/>
  <c r="V1585" i="1"/>
  <c r="W1585" i="1"/>
  <c r="X1585" i="1"/>
  <c r="Y1585" i="1"/>
  <c r="Z1585" i="1"/>
  <c r="AA1585" i="1"/>
  <c r="AB1585" i="1"/>
  <c r="AC1585" i="1"/>
  <c r="AD1585" i="1"/>
  <c r="AE1585" i="1"/>
  <c r="AF1585" i="1"/>
  <c r="AG1585" i="1"/>
  <c r="AH1585" i="1"/>
  <c r="AI1585" i="1"/>
  <c r="AJ1585" i="1"/>
  <c r="AK1585" i="1"/>
  <c r="AL1585" i="1"/>
  <c r="AM1585" i="1"/>
  <c r="AN1585" i="1"/>
  <c r="AO1585" i="1"/>
  <c r="AP1585" i="1"/>
  <c r="AQ1585" i="1"/>
  <c r="AR1585" i="1"/>
  <c r="AS1585" i="1"/>
  <c r="AT1585" i="1"/>
  <c r="AU1585" i="1"/>
  <c r="AV1585" i="1"/>
  <c r="AW1585" i="1"/>
  <c r="AX1585" i="1"/>
  <c r="AY1585" i="1"/>
  <c r="AZ1585" i="1"/>
  <c r="BA1585" i="1"/>
  <c r="BB1585" i="1"/>
  <c r="BC1585" i="1"/>
  <c r="BD1585" i="1"/>
  <c r="BE1585" i="1"/>
  <c r="BF1585" i="1"/>
  <c r="BG1585" i="1"/>
  <c r="BH1585" i="1"/>
  <c r="BI1585" i="1"/>
  <c r="BJ1585" i="1"/>
  <c r="BK1585" i="1"/>
  <c r="BL1585" i="1"/>
  <c r="BM1585" i="1"/>
  <c r="BN1585" i="1"/>
  <c r="BO1585" i="1"/>
  <c r="BP1585" i="1"/>
  <c r="BQ1585" i="1"/>
  <c r="BR1585" i="1"/>
  <c r="BS1585" i="1"/>
  <c r="BT1585" i="1"/>
  <c r="BU1585" i="1"/>
  <c r="BV1585" i="1"/>
  <c r="BW1585" i="1"/>
  <c r="BX1585" i="1"/>
  <c r="BY1585" i="1"/>
  <c r="BZ1585" i="1"/>
  <c r="CA1585" i="1"/>
  <c r="CB1585" i="1"/>
  <c r="CC1585" i="1"/>
  <c r="CD1585" i="1"/>
  <c r="CE1585" i="1"/>
  <c r="CF1585" i="1"/>
  <c r="CG1585" i="1"/>
  <c r="CH1585" i="1"/>
  <c r="CI1585" i="1"/>
  <c r="CJ1585" i="1"/>
  <c r="CK1585" i="1"/>
  <c r="CL1585" i="1"/>
  <c r="CM1585" i="1"/>
  <c r="CN1585" i="1"/>
  <c r="CO1585" i="1"/>
  <c r="CP1585" i="1"/>
  <c r="CQ1585" i="1"/>
  <c r="CR1585" i="1"/>
  <c r="CS1585" i="1"/>
  <c r="CT1585" i="1"/>
  <c r="CU1585" i="1"/>
  <c r="CV1585" i="1"/>
  <c r="CW1585" i="1"/>
  <c r="CX1585" i="1"/>
  <c r="CY1585" i="1"/>
  <c r="CZ1585" i="1"/>
  <c r="DA1585" i="1"/>
  <c r="DB1585" i="1"/>
  <c r="DC1585" i="1"/>
  <c r="DD1585" i="1"/>
  <c r="DE1585" i="1"/>
  <c r="DF1585" i="1"/>
  <c r="DG1585" i="1"/>
  <c r="DH1585" i="1"/>
  <c r="DI1585" i="1"/>
  <c r="Q1586" i="1"/>
  <c r="R1586" i="1"/>
  <c r="S1586" i="1"/>
  <c r="T1586" i="1"/>
  <c r="U1586" i="1"/>
  <c r="V1586" i="1"/>
  <c r="W1586" i="1"/>
  <c r="X1586" i="1"/>
  <c r="Y1586" i="1"/>
  <c r="Z1586" i="1"/>
  <c r="AA1586" i="1"/>
  <c r="AB1586" i="1"/>
  <c r="AC1586" i="1"/>
  <c r="AD1586" i="1"/>
  <c r="AE1586" i="1"/>
  <c r="AF1586" i="1"/>
  <c r="AG1586" i="1"/>
  <c r="AH1586" i="1"/>
  <c r="AI1586" i="1"/>
  <c r="AJ1586" i="1"/>
  <c r="AK1586" i="1"/>
  <c r="AL1586" i="1"/>
  <c r="AM1586" i="1"/>
  <c r="AN1586" i="1"/>
  <c r="AO1586" i="1"/>
  <c r="AP1586" i="1"/>
  <c r="AQ1586" i="1"/>
  <c r="AR1586" i="1"/>
  <c r="AS1586" i="1"/>
  <c r="AT1586" i="1"/>
  <c r="AU1586" i="1"/>
  <c r="AV1586" i="1"/>
  <c r="AW1586" i="1"/>
  <c r="AX1586" i="1"/>
  <c r="AY1586" i="1"/>
  <c r="AZ1586" i="1"/>
  <c r="BA1586" i="1"/>
  <c r="BB1586" i="1"/>
  <c r="BC1586" i="1"/>
  <c r="BD1586" i="1"/>
  <c r="BE1586" i="1"/>
  <c r="BF1586" i="1"/>
  <c r="BG1586" i="1"/>
  <c r="BH1586" i="1"/>
  <c r="BI1586" i="1"/>
  <c r="BJ1586" i="1"/>
  <c r="BK1586" i="1"/>
  <c r="BL1586" i="1"/>
  <c r="BM1586" i="1"/>
  <c r="BN1586" i="1"/>
  <c r="BO1586" i="1"/>
  <c r="BP1586" i="1"/>
  <c r="BQ1586" i="1"/>
  <c r="BR1586" i="1"/>
  <c r="BS1586" i="1"/>
  <c r="BT1586" i="1"/>
  <c r="BU1586" i="1"/>
  <c r="BV1586" i="1"/>
  <c r="BW1586" i="1"/>
  <c r="BX1586" i="1"/>
  <c r="BY1586" i="1"/>
  <c r="BZ1586" i="1"/>
  <c r="CA1586" i="1"/>
  <c r="CB1586" i="1"/>
  <c r="CC1586" i="1"/>
  <c r="CD1586" i="1"/>
  <c r="CE1586" i="1"/>
  <c r="CF1586" i="1"/>
  <c r="CG1586" i="1"/>
  <c r="CH1586" i="1"/>
  <c r="CI1586" i="1"/>
  <c r="CJ1586" i="1"/>
  <c r="CK1586" i="1"/>
  <c r="CL1586" i="1"/>
  <c r="CM1586" i="1"/>
  <c r="CN1586" i="1"/>
  <c r="CO1586" i="1"/>
  <c r="CP1586" i="1"/>
  <c r="CQ1586" i="1"/>
  <c r="CR1586" i="1"/>
  <c r="CS1586" i="1"/>
  <c r="CT1586" i="1"/>
  <c r="CU1586" i="1"/>
  <c r="CV1586" i="1"/>
  <c r="CW1586" i="1"/>
  <c r="CX1586" i="1"/>
  <c r="CY1586" i="1"/>
  <c r="CZ1586" i="1"/>
  <c r="DA1586" i="1"/>
  <c r="DB1586" i="1"/>
  <c r="DC1586" i="1"/>
  <c r="DD1586" i="1"/>
  <c r="DE1586" i="1"/>
  <c r="DF1586" i="1"/>
  <c r="DG1586" i="1"/>
  <c r="DH1586" i="1"/>
  <c r="DI1586" i="1"/>
  <c r="Q1587" i="1"/>
  <c r="R1587" i="1"/>
  <c r="S1587" i="1"/>
  <c r="T1587" i="1"/>
  <c r="U1587" i="1"/>
  <c r="V1587" i="1"/>
  <c r="W1587" i="1"/>
  <c r="X1587" i="1"/>
  <c r="Y1587" i="1"/>
  <c r="Z1587" i="1"/>
  <c r="AA1587" i="1"/>
  <c r="AB1587" i="1"/>
  <c r="AC1587" i="1"/>
  <c r="AD1587" i="1"/>
  <c r="AE1587" i="1"/>
  <c r="AF1587" i="1"/>
  <c r="AG1587" i="1"/>
  <c r="AH1587" i="1"/>
  <c r="AI1587" i="1"/>
  <c r="AJ1587" i="1"/>
  <c r="AK1587" i="1"/>
  <c r="AL1587" i="1"/>
  <c r="AM1587" i="1"/>
  <c r="AN1587" i="1"/>
  <c r="AO1587" i="1"/>
  <c r="AP1587" i="1"/>
  <c r="AQ1587" i="1"/>
  <c r="AR1587" i="1"/>
  <c r="AS1587" i="1"/>
  <c r="AT1587" i="1"/>
  <c r="AU1587" i="1"/>
  <c r="AV1587" i="1"/>
  <c r="AW1587" i="1"/>
  <c r="AX1587" i="1"/>
  <c r="AY1587" i="1"/>
  <c r="AZ1587" i="1"/>
  <c r="BA1587" i="1"/>
  <c r="BB1587" i="1"/>
  <c r="BC1587" i="1"/>
  <c r="BD1587" i="1"/>
  <c r="BE1587" i="1"/>
  <c r="BF1587" i="1"/>
  <c r="BG1587" i="1"/>
  <c r="BH1587" i="1"/>
  <c r="BI1587" i="1"/>
  <c r="BJ1587" i="1"/>
  <c r="BK1587" i="1"/>
  <c r="BL1587" i="1"/>
  <c r="BM1587" i="1"/>
  <c r="BN1587" i="1"/>
  <c r="BO1587" i="1"/>
  <c r="BP1587" i="1"/>
  <c r="BQ1587" i="1"/>
  <c r="BR1587" i="1"/>
  <c r="BS1587" i="1"/>
  <c r="BT1587" i="1"/>
  <c r="BU1587" i="1"/>
  <c r="BV1587" i="1"/>
  <c r="BW1587" i="1"/>
  <c r="BX1587" i="1"/>
  <c r="BY1587" i="1"/>
  <c r="BZ1587" i="1"/>
  <c r="CA1587" i="1"/>
  <c r="CB1587" i="1"/>
  <c r="CC1587" i="1"/>
  <c r="CD1587" i="1"/>
  <c r="CE1587" i="1"/>
  <c r="CF1587" i="1"/>
  <c r="CG1587" i="1"/>
  <c r="CH1587" i="1"/>
  <c r="CI1587" i="1"/>
  <c r="CJ1587" i="1"/>
  <c r="CK1587" i="1"/>
  <c r="CL1587" i="1"/>
  <c r="CM1587" i="1"/>
  <c r="CN1587" i="1"/>
  <c r="CO1587" i="1"/>
  <c r="CP1587" i="1"/>
  <c r="CQ1587" i="1"/>
  <c r="CR1587" i="1"/>
  <c r="CS1587" i="1"/>
  <c r="CT1587" i="1"/>
  <c r="CU1587" i="1"/>
  <c r="CV1587" i="1"/>
  <c r="CW1587" i="1"/>
  <c r="CX1587" i="1"/>
  <c r="CY1587" i="1"/>
  <c r="CZ1587" i="1"/>
  <c r="DA1587" i="1"/>
  <c r="DB1587" i="1"/>
  <c r="DC1587" i="1"/>
  <c r="DD1587" i="1"/>
  <c r="DE1587" i="1"/>
  <c r="DF1587" i="1"/>
  <c r="DG1587" i="1"/>
  <c r="DH1587" i="1"/>
  <c r="DI1587" i="1"/>
  <c r="Q1588" i="1"/>
  <c r="R1588" i="1"/>
  <c r="S1588" i="1"/>
  <c r="T1588" i="1"/>
  <c r="U1588" i="1"/>
  <c r="V1588" i="1"/>
  <c r="W1588" i="1"/>
  <c r="X1588" i="1"/>
  <c r="Y1588" i="1"/>
  <c r="Z1588" i="1"/>
  <c r="AA1588" i="1"/>
  <c r="AB1588" i="1"/>
  <c r="AC1588" i="1"/>
  <c r="AD1588" i="1"/>
  <c r="AE1588" i="1"/>
  <c r="AF1588" i="1"/>
  <c r="AG1588" i="1"/>
  <c r="AH1588" i="1"/>
  <c r="AI1588" i="1"/>
  <c r="AJ1588" i="1"/>
  <c r="AK1588" i="1"/>
  <c r="AL1588" i="1"/>
  <c r="AM1588" i="1"/>
  <c r="AN1588" i="1"/>
  <c r="AO1588" i="1"/>
  <c r="AP1588" i="1"/>
  <c r="AQ1588" i="1"/>
  <c r="AR1588" i="1"/>
  <c r="AS1588" i="1"/>
  <c r="AT1588" i="1"/>
  <c r="AU1588" i="1"/>
  <c r="AV1588" i="1"/>
  <c r="AW1588" i="1"/>
  <c r="AX1588" i="1"/>
  <c r="AY1588" i="1"/>
  <c r="AZ1588" i="1"/>
  <c r="BA1588" i="1"/>
  <c r="BB1588" i="1"/>
  <c r="BC1588" i="1"/>
  <c r="BD1588" i="1"/>
  <c r="BE1588" i="1"/>
  <c r="BF1588" i="1"/>
  <c r="BG1588" i="1"/>
  <c r="BH1588" i="1"/>
  <c r="BI1588" i="1"/>
  <c r="BJ1588" i="1"/>
  <c r="BK1588" i="1"/>
  <c r="BL1588" i="1"/>
  <c r="BM1588" i="1"/>
  <c r="BN1588" i="1"/>
  <c r="BO1588" i="1"/>
  <c r="BP1588" i="1"/>
  <c r="BQ1588" i="1"/>
  <c r="BR1588" i="1"/>
  <c r="BS1588" i="1"/>
  <c r="BT1588" i="1"/>
  <c r="BU1588" i="1"/>
  <c r="BV1588" i="1"/>
  <c r="BW1588" i="1"/>
  <c r="BX1588" i="1"/>
  <c r="BY1588" i="1"/>
  <c r="BZ1588" i="1"/>
  <c r="CA1588" i="1"/>
  <c r="CB1588" i="1"/>
  <c r="CC1588" i="1"/>
  <c r="CD1588" i="1"/>
  <c r="CE1588" i="1"/>
  <c r="CF1588" i="1"/>
  <c r="CG1588" i="1"/>
  <c r="CH1588" i="1"/>
  <c r="CI1588" i="1"/>
  <c r="CJ1588" i="1"/>
  <c r="CK1588" i="1"/>
  <c r="CL1588" i="1"/>
  <c r="CM1588" i="1"/>
  <c r="CN1588" i="1"/>
  <c r="CO1588" i="1"/>
  <c r="CP1588" i="1"/>
  <c r="CQ1588" i="1"/>
  <c r="CR1588" i="1"/>
  <c r="CS1588" i="1"/>
  <c r="CT1588" i="1"/>
  <c r="CU1588" i="1"/>
  <c r="CV1588" i="1"/>
  <c r="CW1588" i="1"/>
  <c r="CX1588" i="1"/>
  <c r="CY1588" i="1"/>
  <c r="CZ1588" i="1"/>
  <c r="DA1588" i="1"/>
  <c r="DB1588" i="1"/>
  <c r="DC1588" i="1"/>
  <c r="DD1588" i="1"/>
  <c r="DE1588" i="1"/>
  <c r="DF1588" i="1"/>
  <c r="DG1588" i="1"/>
  <c r="DH1588" i="1"/>
  <c r="DI1588" i="1"/>
  <c r="Q1589" i="1"/>
  <c r="R1589" i="1"/>
  <c r="S1589" i="1"/>
  <c r="T1589" i="1"/>
  <c r="U1589" i="1"/>
  <c r="V1589" i="1"/>
  <c r="W1589" i="1"/>
  <c r="X1589" i="1"/>
  <c r="Y1589" i="1"/>
  <c r="Z1589" i="1"/>
  <c r="AA1589" i="1"/>
  <c r="AB1589" i="1"/>
  <c r="AC1589" i="1"/>
  <c r="AD1589" i="1"/>
  <c r="AE1589" i="1"/>
  <c r="AF1589" i="1"/>
  <c r="AG1589" i="1"/>
  <c r="AH1589" i="1"/>
  <c r="AI1589" i="1"/>
  <c r="AJ1589" i="1"/>
  <c r="AK1589" i="1"/>
  <c r="AL1589" i="1"/>
  <c r="AM1589" i="1"/>
  <c r="AN1589" i="1"/>
  <c r="AO1589" i="1"/>
  <c r="AP1589" i="1"/>
  <c r="AQ1589" i="1"/>
  <c r="AR1589" i="1"/>
  <c r="AS1589" i="1"/>
  <c r="AT1589" i="1"/>
  <c r="AU1589" i="1"/>
  <c r="AV1589" i="1"/>
  <c r="AW1589" i="1"/>
  <c r="AX1589" i="1"/>
  <c r="AY1589" i="1"/>
  <c r="AZ1589" i="1"/>
  <c r="BA1589" i="1"/>
  <c r="BB1589" i="1"/>
  <c r="BC1589" i="1"/>
  <c r="BD1589" i="1"/>
  <c r="BE1589" i="1"/>
  <c r="BF1589" i="1"/>
  <c r="BG1589" i="1"/>
  <c r="BH1589" i="1"/>
  <c r="BI1589" i="1"/>
  <c r="BJ1589" i="1"/>
  <c r="BK1589" i="1"/>
  <c r="BL1589" i="1"/>
  <c r="BM1589" i="1"/>
  <c r="BN1589" i="1"/>
  <c r="BO1589" i="1"/>
  <c r="BP1589" i="1"/>
  <c r="BQ1589" i="1"/>
  <c r="BR1589" i="1"/>
  <c r="BS1589" i="1"/>
  <c r="BT1589" i="1"/>
  <c r="BU1589" i="1"/>
  <c r="BV1589" i="1"/>
  <c r="BW1589" i="1"/>
  <c r="BX1589" i="1"/>
  <c r="BY1589" i="1"/>
  <c r="BZ1589" i="1"/>
  <c r="CA1589" i="1"/>
  <c r="CB1589" i="1"/>
  <c r="CC1589" i="1"/>
  <c r="CD1589" i="1"/>
  <c r="CE1589" i="1"/>
  <c r="CF1589" i="1"/>
  <c r="CG1589" i="1"/>
  <c r="CH1589" i="1"/>
  <c r="CI1589" i="1"/>
  <c r="CJ1589" i="1"/>
  <c r="CK1589" i="1"/>
  <c r="CL1589" i="1"/>
  <c r="CM1589" i="1"/>
  <c r="CN1589" i="1"/>
  <c r="CO1589" i="1"/>
  <c r="CP1589" i="1"/>
  <c r="CQ1589" i="1"/>
  <c r="CR1589" i="1"/>
  <c r="CS1589" i="1"/>
  <c r="CT1589" i="1"/>
  <c r="CU1589" i="1"/>
  <c r="CV1589" i="1"/>
  <c r="CW1589" i="1"/>
  <c r="CX1589" i="1"/>
  <c r="CY1589" i="1"/>
  <c r="CZ1589" i="1"/>
  <c r="DA1589" i="1"/>
  <c r="DB1589" i="1"/>
  <c r="DC1589" i="1"/>
  <c r="DD1589" i="1"/>
  <c r="DE1589" i="1"/>
  <c r="DF1589" i="1"/>
  <c r="DG1589" i="1"/>
  <c r="DH1589" i="1"/>
  <c r="DI1589" i="1"/>
  <c r="Q1590" i="1"/>
  <c r="R1590" i="1"/>
  <c r="S1590" i="1"/>
  <c r="T1590" i="1"/>
  <c r="U1590" i="1"/>
  <c r="V1590" i="1"/>
  <c r="W1590" i="1"/>
  <c r="X1590" i="1"/>
  <c r="Y1590" i="1"/>
  <c r="Z1590" i="1"/>
  <c r="AA1590" i="1"/>
  <c r="AB1590" i="1"/>
  <c r="AC1590" i="1"/>
  <c r="AD1590" i="1"/>
  <c r="AE1590" i="1"/>
  <c r="AF1590" i="1"/>
  <c r="AG1590" i="1"/>
  <c r="AH1590" i="1"/>
  <c r="AI1590" i="1"/>
  <c r="AJ1590" i="1"/>
  <c r="AK1590" i="1"/>
  <c r="AL1590" i="1"/>
  <c r="AM1590" i="1"/>
  <c r="AN1590" i="1"/>
  <c r="AO1590" i="1"/>
  <c r="AP1590" i="1"/>
  <c r="AQ1590" i="1"/>
  <c r="AR1590" i="1"/>
  <c r="AS1590" i="1"/>
  <c r="AT1590" i="1"/>
  <c r="AU1590" i="1"/>
  <c r="AV1590" i="1"/>
  <c r="AW1590" i="1"/>
  <c r="AX1590" i="1"/>
  <c r="AY1590" i="1"/>
  <c r="AZ1590" i="1"/>
  <c r="BA1590" i="1"/>
  <c r="BB1590" i="1"/>
  <c r="BC1590" i="1"/>
  <c r="BD1590" i="1"/>
  <c r="BE1590" i="1"/>
  <c r="BF1590" i="1"/>
  <c r="BG1590" i="1"/>
  <c r="BH1590" i="1"/>
  <c r="BI1590" i="1"/>
  <c r="BJ1590" i="1"/>
  <c r="BK1590" i="1"/>
  <c r="BL1590" i="1"/>
  <c r="BM1590" i="1"/>
  <c r="BN1590" i="1"/>
  <c r="BO1590" i="1"/>
  <c r="BP1590" i="1"/>
  <c r="BQ1590" i="1"/>
  <c r="BR1590" i="1"/>
  <c r="BS1590" i="1"/>
  <c r="BT1590" i="1"/>
  <c r="BU1590" i="1"/>
  <c r="BV1590" i="1"/>
  <c r="BW1590" i="1"/>
  <c r="BX1590" i="1"/>
  <c r="BY1590" i="1"/>
  <c r="BZ1590" i="1"/>
  <c r="CA1590" i="1"/>
  <c r="CB1590" i="1"/>
  <c r="CC1590" i="1"/>
  <c r="CD1590" i="1"/>
  <c r="CE1590" i="1"/>
  <c r="CF1590" i="1"/>
  <c r="CG1590" i="1"/>
  <c r="CH1590" i="1"/>
  <c r="CI1590" i="1"/>
  <c r="CJ1590" i="1"/>
  <c r="CK1590" i="1"/>
  <c r="CL1590" i="1"/>
  <c r="CM1590" i="1"/>
  <c r="CN1590" i="1"/>
  <c r="CO1590" i="1"/>
  <c r="CP1590" i="1"/>
  <c r="CQ1590" i="1"/>
  <c r="CR1590" i="1"/>
  <c r="CS1590" i="1"/>
  <c r="CT1590" i="1"/>
  <c r="CU1590" i="1"/>
  <c r="CV1590" i="1"/>
  <c r="CW1590" i="1"/>
  <c r="CX1590" i="1"/>
  <c r="CY1590" i="1"/>
  <c r="CZ1590" i="1"/>
  <c r="DA1590" i="1"/>
  <c r="DB1590" i="1"/>
  <c r="DC1590" i="1"/>
  <c r="DD1590" i="1"/>
  <c r="DE1590" i="1"/>
  <c r="DF1590" i="1"/>
  <c r="DG1590" i="1"/>
  <c r="DH1590" i="1"/>
  <c r="DI1590" i="1"/>
  <c r="Q1591" i="1"/>
  <c r="R1591" i="1"/>
  <c r="S1591" i="1"/>
  <c r="T1591" i="1"/>
  <c r="U1591" i="1"/>
  <c r="V1591" i="1"/>
  <c r="W1591" i="1"/>
  <c r="X1591" i="1"/>
  <c r="Y1591" i="1"/>
  <c r="Z1591" i="1"/>
  <c r="AA1591" i="1"/>
  <c r="AB1591" i="1"/>
  <c r="AC1591" i="1"/>
  <c r="AD1591" i="1"/>
  <c r="AE1591" i="1"/>
  <c r="AF1591" i="1"/>
  <c r="AG1591" i="1"/>
  <c r="AH1591" i="1"/>
  <c r="AI1591" i="1"/>
  <c r="AJ1591" i="1"/>
  <c r="AK1591" i="1"/>
  <c r="AL1591" i="1"/>
  <c r="AM1591" i="1"/>
  <c r="AN1591" i="1"/>
  <c r="AO1591" i="1"/>
  <c r="AP1591" i="1"/>
  <c r="AQ1591" i="1"/>
  <c r="AR1591" i="1"/>
  <c r="AS1591" i="1"/>
  <c r="AT1591" i="1"/>
  <c r="AU1591" i="1"/>
  <c r="AV1591" i="1"/>
  <c r="AW1591" i="1"/>
  <c r="AX1591" i="1"/>
  <c r="AY1591" i="1"/>
  <c r="AZ1591" i="1"/>
  <c r="BA1591" i="1"/>
  <c r="BB1591" i="1"/>
  <c r="BC1591" i="1"/>
  <c r="BD1591" i="1"/>
  <c r="BE1591" i="1"/>
  <c r="BF1591" i="1"/>
  <c r="BG1591" i="1"/>
  <c r="BH1591" i="1"/>
  <c r="BI1591" i="1"/>
  <c r="BJ1591" i="1"/>
  <c r="BK1591" i="1"/>
  <c r="BL1591" i="1"/>
  <c r="BM1591" i="1"/>
  <c r="BN1591" i="1"/>
  <c r="BO1591" i="1"/>
  <c r="BP1591" i="1"/>
  <c r="BQ1591" i="1"/>
  <c r="BR1591" i="1"/>
  <c r="BS1591" i="1"/>
  <c r="BT1591" i="1"/>
  <c r="BU1591" i="1"/>
  <c r="BV1591" i="1"/>
  <c r="BW1591" i="1"/>
  <c r="BX1591" i="1"/>
  <c r="BY1591" i="1"/>
  <c r="BZ1591" i="1"/>
  <c r="CA1591" i="1"/>
  <c r="CB1591" i="1"/>
  <c r="CC1591" i="1"/>
  <c r="CD1591" i="1"/>
  <c r="CE1591" i="1"/>
  <c r="CF1591" i="1"/>
  <c r="CG1591" i="1"/>
  <c r="CH1591" i="1"/>
  <c r="CI1591" i="1"/>
  <c r="CJ1591" i="1"/>
  <c r="CK1591" i="1"/>
  <c r="CL1591" i="1"/>
  <c r="CM1591" i="1"/>
  <c r="CN1591" i="1"/>
  <c r="CO1591" i="1"/>
  <c r="CP1591" i="1"/>
  <c r="CQ1591" i="1"/>
  <c r="CR1591" i="1"/>
  <c r="CS1591" i="1"/>
  <c r="CT1591" i="1"/>
  <c r="CU1591" i="1"/>
  <c r="CV1591" i="1"/>
  <c r="CW1591" i="1"/>
  <c r="CX1591" i="1"/>
  <c r="CY1591" i="1"/>
  <c r="CZ1591" i="1"/>
  <c r="DA1591" i="1"/>
  <c r="DB1591" i="1"/>
  <c r="DC1591" i="1"/>
  <c r="DD1591" i="1"/>
  <c r="DE1591" i="1"/>
  <c r="DF1591" i="1"/>
  <c r="DG1591" i="1"/>
  <c r="DH1591" i="1"/>
  <c r="DI1591" i="1"/>
  <c r="Q1592" i="1"/>
  <c r="R1592" i="1"/>
  <c r="S1592" i="1"/>
  <c r="T1592" i="1"/>
  <c r="U1592" i="1"/>
  <c r="V1592" i="1"/>
  <c r="W1592" i="1"/>
  <c r="X1592" i="1"/>
  <c r="Y1592" i="1"/>
  <c r="Z1592" i="1"/>
  <c r="AA1592" i="1"/>
  <c r="AB1592" i="1"/>
  <c r="AC1592" i="1"/>
  <c r="AD1592" i="1"/>
  <c r="AE1592" i="1"/>
  <c r="AF1592" i="1"/>
  <c r="AG1592" i="1"/>
  <c r="AH1592" i="1"/>
  <c r="AI1592" i="1"/>
  <c r="AJ1592" i="1"/>
  <c r="AK1592" i="1"/>
  <c r="AL1592" i="1"/>
  <c r="AM1592" i="1"/>
  <c r="AN1592" i="1"/>
  <c r="AO1592" i="1"/>
  <c r="AP1592" i="1"/>
  <c r="AQ1592" i="1"/>
  <c r="AR1592" i="1"/>
  <c r="AS1592" i="1"/>
  <c r="AT1592" i="1"/>
  <c r="AU1592" i="1"/>
  <c r="AV1592" i="1"/>
  <c r="AW1592" i="1"/>
  <c r="AX1592" i="1"/>
  <c r="AY1592" i="1"/>
  <c r="AZ1592" i="1"/>
  <c r="BA1592" i="1"/>
  <c r="BB1592" i="1"/>
  <c r="BC1592" i="1"/>
  <c r="BD1592" i="1"/>
  <c r="BE1592" i="1"/>
  <c r="BF1592" i="1"/>
  <c r="BG1592" i="1"/>
  <c r="BH1592" i="1"/>
  <c r="BI1592" i="1"/>
  <c r="BJ1592" i="1"/>
  <c r="BK1592" i="1"/>
  <c r="BL1592" i="1"/>
  <c r="BM1592" i="1"/>
  <c r="BN1592" i="1"/>
  <c r="BO1592" i="1"/>
  <c r="BP1592" i="1"/>
  <c r="BQ1592" i="1"/>
  <c r="BR1592" i="1"/>
  <c r="BS1592" i="1"/>
  <c r="BT1592" i="1"/>
  <c r="BU1592" i="1"/>
  <c r="BV1592" i="1"/>
  <c r="BW1592" i="1"/>
  <c r="BX1592" i="1"/>
  <c r="BY1592" i="1"/>
  <c r="BZ1592" i="1"/>
  <c r="CA1592" i="1"/>
  <c r="CB1592" i="1"/>
  <c r="CC1592" i="1"/>
  <c r="CD1592" i="1"/>
  <c r="CE1592" i="1"/>
  <c r="CF1592" i="1"/>
  <c r="CG1592" i="1"/>
  <c r="CH1592" i="1"/>
  <c r="CI1592" i="1"/>
  <c r="CJ1592" i="1"/>
  <c r="CK1592" i="1"/>
  <c r="CL1592" i="1"/>
  <c r="CM1592" i="1"/>
  <c r="CN1592" i="1"/>
  <c r="CO1592" i="1"/>
  <c r="CP1592" i="1"/>
  <c r="CQ1592" i="1"/>
  <c r="CR1592" i="1"/>
  <c r="CS1592" i="1"/>
  <c r="CT1592" i="1"/>
  <c r="CU1592" i="1"/>
  <c r="CV1592" i="1"/>
  <c r="CW1592" i="1"/>
  <c r="CX1592" i="1"/>
  <c r="CY1592" i="1"/>
  <c r="CZ1592" i="1"/>
  <c r="DA1592" i="1"/>
  <c r="DB1592" i="1"/>
  <c r="DC1592" i="1"/>
  <c r="DD1592" i="1"/>
  <c r="DE1592" i="1"/>
  <c r="DF1592" i="1"/>
  <c r="DG1592" i="1"/>
  <c r="DH1592" i="1"/>
  <c r="DI1592" i="1"/>
  <c r="Q1593" i="1"/>
  <c r="R1593" i="1"/>
  <c r="S1593" i="1"/>
  <c r="T1593" i="1"/>
  <c r="U1593" i="1"/>
  <c r="V1593" i="1"/>
  <c r="W1593" i="1"/>
  <c r="X1593" i="1"/>
  <c r="Y1593" i="1"/>
  <c r="Z1593" i="1"/>
  <c r="AA1593" i="1"/>
  <c r="AB1593" i="1"/>
  <c r="AC1593" i="1"/>
  <c r="AD1593" i="1"/>
  <c r="AE1593" i="1"/>
  <c r="AF1593" i="1"/>
  <c r="AG1593" i="1"/>
  <c r="AH1593" i="1"/>
  <c r="AI1593" i="1"/>
  <c r="AJ1593" i="1"/>
  <c r="AK1593" i="1"/>
  <c r="AL1593" i="1"/>
  <c r="AM1593" i="1"/>
  <c r="AN1593" i="1"/>
  <c r="AO1593" i="1"/>
  <c r="AP1593" i="1"/>
  <c r="AQ1593" i="1"/>
  <c r="AR1593" i="1"/>
  <c r="AS1593" i="1"/>
  <c r="AT1593" i="1"/>
  <c r="AU1593" i="1"/>
  <c r="AV1593" i="1"/>
  <c r="AW1593" i="1"/>
  <c r="AX1593" i="1"/>
  <c r="AY1593" i="1"/>
  <c r="AZ1593" i="1"/>
  <c r="BA1593" i="1"/>
  <c r="BB1593" i="1"/>
  <c r="BC1593" i="1"/>
  <c r="BD1593" i="1"/>
  <c r="BE1593" i="1"/>
  <c r="BF1593" i="1"/>
  <c r="BG1593" i="1"/>
  <c r="BH1593" i="1"/>
  <c r="BI1593" i="1"/>
  <c r="BJ1593" i="1"/>
  <c r="BK1593" i="1"/>
  <c r="BL1593" i="1"/>
  <c r="BM1593" i="1"/>
  <c r="BN1593" i="1"/>
  <c r="BO1593" i="1"/>
  <c r="BP1593" i="1"/>
  <c r="BQ1593" i="1"/>
  <c r="BR1593" i="1"/>
  <c r="BS1593" i="1"/>
  <c r="BT1593" i="1"/>
  <c r="BU1593" i="1"/>
  <c r="BV1593" i="1"/>
  <c r="BW1593" i="1"/>
  <c r="BX1593" i="1"/>
  <c r="BY1593" i="1"/>
  <c r="BZ1593" i="1"/>
  <c r="CA1593" i="1"/>
  <c r="CB1593" i="1"/>
  <c r="CC1593" i="1"/>
  <c r="CD1593" i="1"/>
  <c r="CE1593" i="1"/>
  <c r="CF1593" i="1"/>
  <c r="CG1593" i="1"/>
  <c r="CH1593" i="1"/>
  <c r="CI1593" i="1"/>
  <c r="CJ1593" i="1"/>
  <c r="CK1593" i="1"/>
  <c r="CL1593" i="1"/>
  <c r="CM1593" i="1"/>
  <c r="CN1593" i="1"/>
  <c r="CO1593" i="1"/>
  <c r="CP1593" i="1"/>
  <c r="CQ1593" i="1"/>
  <c r="CR1593" i="1"/>
  <c r="CS1593" i="1"/>
  <c r="CT1593" i="1"/>
  <c r="CU1593" i="1"/>
  <c r="CV1593" i="1"/>
  <c r="CW1593" i="1"/>
  <c r="CX1593" i="1"/>
  <c r="CY1593" i="1"/>
  <c r="CZ1593" i="1"/>
  <c r="DA1593" i="1"/>
  <c r="DB1593" i="1"/>
  <c r="DC1593" i="1"/>
  <c r="DD1593" i="1"/>
  <c r="DE1593" i="1"/>
  <c r="DF1593" i="1"/>
  <c r="DG1593" i="1"/>
  <c r="DH1593" i="1"/>
  <c r="DI1593" i="1"/>
  <c r="Q1594" i="1"/>
  <c r="R1594" i="1"/>
  <c r="S1594" i="1"/>
  <c r="T1594" i="1"/>
  <c r="U1594" i="1"/>
  <c r="V1594" i="1"/>
  <c r="W1594" i="1"/>
  <c r="X1594" i="1"/>
  <c r="Y1594" i="1"/>
  <c r="Z1594" i="1"/>
  <c r="AA1594" i="1"/>
  <c r="AB1594" i="1"/>
  <c r="AC1594" i="1"/>
  <c r="AD1594" i="1"/>
  <c r="AE1594" i="1"/>
  <c r="AF1594" i="1"/>
  <c r="AG1594" i="1"/>
  <c r="AH1594" i="1"/>
  <c r="AI1594" i="1"/>
  <c r="AJ1594" i="1"/>
  <c r="AK1594" i="1"/>
  <c r="AL1594" i="1"/>
  <c r="AM1594" i="1"/>
  <c r="AN1594" i="1"/>
  <c r="AO1594" i="1"/>
  <c r="AP1594" i="1"/>
  <c r="AQ1594" i="1"/>
  <c r="AR1594" i="1"/>
  <c r="AS1594" i="1"/>
  <c r="AT1594" i="1"/>
  <c r="AU1594" i="1"/>
  <c r="AV1594" i="1"/>
  <c r="AW1594" i="1"/>
  <c r="AX1594" i="1"/>
  <c r="AY1594" i="1"/>
  <c r="AZ1594" i="1"/>
  <c r="BA1594" i="1"/>
  <c r="BB1594" i="1"/>
  <c r="BC1594" i="1"/>
  <c r="BD1594" i="1"/>
  <c r="BE1594" i="1"/>
  <c r="BF1594" i="1"/>
  <c r="BG1594" i="1"/>
  <c r="BH1594" i="1"/>
  <c r="BI1594" i="1"/>
  <c r="BJ1594" i="1"/>
  <c r="BK1594" i="1"/>
  <c r="BL1594" i="1"/>
  <c r="BM1594" i="1"/>
  <c r="BN1594" i="1"/>
  <c r="BO1594" i="1"/>
  <c r="BP1594" i="1"/>
  <c r="BQ1594" i="1"/>
  <c r="BR1594" i="1"/>
  <c r="BS1594" i="1"/>
  <c r="BT1594" i="1"/>
  <c r="BU1594" i="1"/>
  <c r="BV1594" i="1"/>
  <c r="BW1594" i="1"/>
  <c r="BX1594" i="1"/>
  <c r="BY1594" i="1"/>
  <c r="BZ1594" i="1"/>
  <c r="CA1594" i="1"/>
  <c r="CB1594" i="1"/>
  <c r="CC1594" i="1"/>
  <c r="CD1594" i="1"/>
  <c r="CE1594" i="1"/>
  <c r="CF1594" i="1"/>
  <c r="CG1594" i="1"/>
  <c r="CH1594" i="1"/>
  <c r="CI1594" i="1"/>
  <c r="CJ1594" i="1"/>
  <c r="CK1594" i="1"/>
  <c r="CL1594" i="1"/>
  <c r="CM1594" i="1"/>
  <c r="CN1594" i="1"/>
  <c r="CO1594" i="1"/>
  <c r="CP1594" i="1"/>
  <c r="CQ1594" i="1"/>
  <c r="CR1594" i="1"/>
  <c r="CS1594" i="1"/>
  <c r="CT1594" i="1"/>
  <c r="CU1594" i="1"/>
  <c r="CV1594" i="1"/>
  <c r="CW1594" i="1"/>
  <c r="CX1594" i="1"/>
  <c r="CY1594" i="1"/>
  <c r="CZ1594" i="1"/>
  <c r="DA1594" i="1"/>
  <c r="DB1594" i="1"/>
  <c r="DC1594" i="1"/>
  <c r="DD1594" i="1"/>
  <c r="DE1594" i="1"/>
  <c r="DF1594" i="1"/>
  <c r="DG1594" i="1"/>
  <c r="DH1594" i="1"/>
  <c r="DI1594" i="1"/>
  <c r="Q1595" i="1"/>
  <c r="R1595" i="1"/>
  <c r="S1595" i="1"/>
  <c r="T1595" i="1"/>
  <c r="U1595" i="1"/>
  <c r="V1595" i="1"/>
  <c r="W1595" i="1"/>
  <c r="X1595" i="1"/>
  <c r="Y1595" i="1"/>
  <c r="Z1595" i="1"/>
  <c r="AA1595" i="1"/>
  <c r="AB1595" i="1"/>
  <c r="AC1595" i="1"/>
  <c r="AD1595" i="1"/>
  <c r="AE1595" i="1"/>
  <c r="AF1595" i="1"/>
  <c r="AG1595" i="1"/>
  <c r="AH1595" i="1"/>
  <c r="AI1595" i="1"/>
  <c r="AJ1595" i="1"/>
  <c r="AK1595" i="1"/>
  <c r="AL1595" i="1"/>
  <c r="AM1595" i="1"/>
  <c r="AN1595" i="1"/>
  <c r="AO1595" i="1"/>
  <c r="AP1595" i="1"/>
  <c r="AQ1595" i="1"/>
  <c r="AR1595" i="1"/>
  <c r="AS1595" i="1"/>
  <c r="AT1595" i="1"/>
  <c r="AU1595" i="1"/>
  <c r="AV1595" i="1"/>
  <c r="AW1595" i="1"/>
  <c r="AX1595" i="1"/>
  <c r="AY1595" i="1"/>
  <c r="AZ1595" i="1"/>
  <c r="BA1595" i="1"/>
  <c r="BB1595" i="1"/>
  <c r="BC1595" i="1"/>
  <c r="BD1595" i="1"/>
  <c r="BE1595" i="1"/>
  <c r="BF1595" i="1"/>
  <c r="BG1595" i="1"/>
  <c r="BH1595" i="1"/>
  <c r="BI1595" i="1"/>
  <c r="BJ1595" i="1"/>
  <c r="BK1595" i="1"/>
  <c r="BL1595" i="1"/>
  <c r="BM1595" i="1"/>
  <c r="BN1595" i="1"/>
  <c r="BO1595" i="1"/>
  <c r="BP1595" i="1"/>
  <c r="BQ1595" i="1"/>
  <c r="BR1595" i="1"/>
  <c r="BS1595" i="1"/>
  <c r="BT1595" i="1"/>
  <c r="BU1595" i="1"/>
  <c r="BV1595" i="1"/>
  <c r="BW1595" i="1"/>
  <c r="BX1595" i="1"/>
  <c r="BY1595" i="1"/>
  <c r="BZ1595" i="1"/>
  <c r="CA1595" i="1"/>
  <c r="CB1595" i="1"/>
  <c r="CC1595" i="1"/>
  <c r="CD1595" i="1"/>
  <c r="CE1595" i="1"/>
  <c r="CF1595" i="1"/>
  <c r="CG1595" i="1"/>
  <c r="CH1595" i="1"/>
  <c r="CI1595" i="1"/>
  <c r="CJ1595" i="1"/>
  <c r="CK1595" i="1"/>
  <c r="CL1595" i="1"/>
  <c r="CM1595" i="1"/>
  <c r="CN1595" i="1"/>
  <c r="CO1595" i="1"/>
  <c r="CP1595" i="1"/>
  <c r="CQ1595" i="1"/>
  <c r="CR1595" i="1"/>
  <c r="CS1595" i="1"/>
  <c r="CT1595" i="1"/>
  <c r="CU1595" i="1"/>
  <c r="CV1595" i="1"/>
  <c r="CW1595" i="1"/>
  <c r="CX1595" i="1"/>
  <c r="CY1595" i="1"/>
  <c r="CZ1595" i="1"/>
  <c r="DA1595" i="1"/>
  <c r="DB1595" i="1"/>
  <c r="DC1595" i="1"/>
  <c r="DD1595" i="1"/>
  <c r="DE1595" i="1"/>
  <c r="DF1595" i="1"/>
  <c r="DG1595" i="1"/>
  <c r="DH1595" i="1"/>
  <c r="DI1595" i="1"/>
  <c r="Q1596" i="1"/>
  <c r="R1596" i="1"/>
  <c r="S1596" i="1"/>
  <c r="T1596" i="1"/>
  <c r="U1596" i="1"/>
  <c r="V1596" i="1"/>
  <c r="W1596" i="1"/>
  <c r="X1596" i="1"/>
  <c r="Y1596" i="1"/>
  <c r="Z1596" i="1"/>
  <c r="AA1596" i="1"/>
  <c r="AB1596" i="1"/>
  <c r="AC1596" i="1"/>
  <c r="AD1596" i="1"/>
  <c r="AE1596" i="1"/>
  <c r="AF1596" i="1"/>
  <c r="AG1596" i="1"/>
  <c r="AH1596" i="1"/>
  <c r="AI1596" i="1"/>
  <c r="AJ1596" i="1"/>
  <c r="AK1596" i="1"/>
  <c r="AL1596" i="1"/>
  <c r="AM1596" i="1"/>
  <c r="AN1596" i="1"/>
  <c r="AO1596" i="1"/>
  <c r="AP1596" i="1"/>
  <c r="AQ1596" i="1"/>
  <c r="AR1596" i="1"/>
  <c r="AS1596" i="1"/>
  <c r="AT1596" i="1"/>
  <c r="AU1596" i="1"/>
  <c r="AV1596" i="1"/>
  <c r="AW1596" i="1"/>
  <c r="AX1596" i="1"/>
  <c r="AY1596" i="1"/>
  <c r="AZ1596" i="1"/>
  <c r="BA1596" i="1"/>
  <c r="BB1596" i="1"/>
  <c r="BC1596" i="1"/>
  <c r="BD1596" i="1"/>
  <c r="BE1596" i="1"/>
  <c r="BF1596" i="1"/>
  <c r="BG1596" i="1"/>
  <c r="BH1596" i="1"/>
  <c r="BI1596" i="1"/>
  <c r="BJ1596" i="1"/>
  <c r="BK1596" i="1"/>
  <c r="BL1596" i="1"/>
  <c r="BM1596" i="1"/>
  <c r="BN1596" i="1"/>
  <c r="BO1596" i="1"/>
  <c r="BP1596" i="1"/>
  <c r="BQ1596" i="1"/>
  <c r="BR1596" i="1"/>
  <c r="BS1596" i="1"/>
  <c r="BT1596" i="1"/>
  <c r="BU1596" i="1"/>
  <c r="BV1596" i="1"/>
  <c r="BW1596" i="1"/>
  <c r="BX1596" i="1"/>
  <c r="BY1596" i="1"/>
  <c r="BZ1596" i="1"/>
  <c r="CA1596" i="1"/>
  <c r="CB1596" i="1"/>
  <c r="CC1596" i="1"/>
  <c r="CD1596" i="1"/>
  <c r="CE1596" i="1"/>
  <c r="CF1596" i="1"/>
  <c r="CG1596" i="1"/>
  <c r="CH1596" i="1"/>
  <c r="CI1596" i="1"/>
  <c r="CJ1596" i="1"/>
  <c r="CK1596" i="1"/>
  <c r="CL1596" i="1"/>
  <c r="CM1596" i="1"/>
  <c r="CN1596" i="1"/>
  <c r="CO1596" i="1"/>
  <c r="CP1596" i="1"/>
  <c r="CQ1596" i="1"/>
  <c r="CR1596" i="1"/>
  <c r="CS1596" i="1"/>
  <c r="CT1596" i="1"/>
  <c r="CU1596" i="1"/>
  <c r="CV1596" i="1"/>
  <c r="CW1596" i="1"/>
  <c r="CX1596" i="1"/>
  <c r="CY1596" i="1"/>
  <c r="CZ1596" i="1"/>
  <c r="DA1596" i="1"/>
  <c r="DB1596" i="1"/>
  <c r="DC1596" i="1"/>
  <c r="DD1596" i="1"/>
  <c r="DE1596" i="1"/>
  <c r="DF1596" i="1"/>
  <c r="DG1596" i="1"/>
  <c r="DH1596" i="1"/>
  <c r="DI1596" i="1"/>
  <c r="Q1597" i="1"/>
  <c r="R1597" i="1"/>
  <c r="S1597" i="1"/>
  <c r="T1597" i="1"/>
  <c r="U1597" i="1"/>
  <c r="V1597" i="1"/>
  <c r="W1597" i="1"/>
  <c r="X1597" i="1"/>
  <c r="Y1597" i="1"/>
  <c r="Z1597" i="1"/>
  <c r="AA1597" i="1"/>
  <c r="AB1597" i="1"/>
  <c r="AC1597" i="1"/>
  <c r="AD1597" i="1"/>
  <c r="AE1597" i="1"/>
  <c r="AF1597" i="1"/>
  <c r="AG1597" i="1"/>
  <c r="AH1597" i="1"/>
  <c r="AI1597" i="1"/>
  <c r="AJ1597" i="1"/>
  <c r="AK1597" i="1"/>
  <c r="AL1597" i="1"/>
  <c r="AM1597" i="1"/>
  <c r="AN1597" i="1"/>
  <c r="AO1597" i="1"/>
  <c r="AP1597" i="1"/>
  <c r="AQ1597" i="1"/>
  <c r="AR1597" i="1"/>
  <c r="AS1597" i="1"/>
  <c r="AT1597" i="1"/>
  <c r="AU1597" i="1"/>
  <c r="AV1597" i="1"/>
  <c r="AW1597" i="1"/>
  <c r="AX1597" i="1"/>
  <c r="AY1597" i="1"/>
  <c r="AZ1597" i="1"/>
  <c r="BA1597" i="1"/>
  <c r="BB1597" i="1"/>
  <c r="BC1597" i="1"/>
  <c r="BD1597" i="1"/>
  <c r="BE1597" i="1"/>
  <c r="BF1597" i="1"/>
  <c r="BG1597" i="1"/>
  <c r="BH1597" i="1"/>
  <c r="BI1597" i="1"/>
  <c r="BJ1597" i="1"/>
  <c r="BK1597" i="1"/>
  <c r="BL1597" i="1"/>
  <c r="BM1597" i="1"/>
  <c r="BN1597" i="1"/>
  <c r="BO1597" i="1"/>
  <c r="BP1597" i="1"/>
  <c r="BQ1597" i="1"/>
  <c r="BR1597" i="1"/>
  <c r="BS1597" i="1"/>
  <c r="BT1597" i="1"/>
  <c r="BU1597" i="1"/>
  <c r="BV1597" i="1"/>
  <c r="BW1597" i="1"/>
  <c r="BX1597" i="1"/>
  <c r="BY1597" i="1"/>
  <c r="BZ1597" i="1"/>
  <c r="CA1597" i="1"/>
  <c r="CB1597" i="1"/>
  <c r="CC1597" i="1"/>
  <c r="CD1597" i="1"/>
  <c r="CE1597" i="1"/>
  <c r="CF1597" i="1"/>
  <c r="CG1597" i="1"/>
  <c r="CH1597" i="1"/>
  <c r="CI1597" i="1"/>
  <c r="CJ1597" i="1"/>
  <c r="CK1597" i="1"/>
  <c r="CL1597" i="1"/>
  <c r="CM1597" i="1"/>
  <c r="CN1597" i="1"/>
  <c r="CO1597" i="1"/>
  <c r="CP1597" i="1"/>
  <c r="CQ1597" i="1"/>
  <c r="CR1597" i="1"/>
  <c r="CS1597" i="1"/>
  <c r="CT1597" i="1"/>
  <c r="CU1597" i="1"/>
  <c r="CV1597" i="1"/>
  <c r="CW1597" i="1"/>
  <c r="CX1597" i="1"/>
  <c r="CY1597" i="1"/>
  <c r="CZ1597" i="1"/>
  <c r="DA1597" i="1"/>
  <c r="DB1597" i="1"/>
  <c r="DC1597" i="1"/>
  <c r="DD1597" i="1"/>
  <c r="DE1597" i="1"/>
  <c r="DF1597" i="1"/>
  <c r="DG1597" i="1"/>
  <c r="DH1597" i="1"/>
  <c r="DI1597" i="1"/>
  <c r="Q1598" i="1"/>
  <c r="R1598" i="1"/>
  <c r="S1598" i="1"/>
  <c r="T1598" i="1"/>
  <c r="U1598" i="1"/>
  <c r="V1598" i="1"/>
  <c r="W1598" i="1"/>
  <c r="X1598" i="1"/>
  <c r="Y1598" i="1"/>
  <c r="Z1598" i="1"/>
  <c r="AA1598" i="1"/>
  <c r="AB1598" i="1"/>
  <c r="AC1598" i="1"/>
  <c r="AD1598" i="1"/>
  <c r="AE1598" i="1"/>
  <c r="AF1598" i="1"/>
  <c r="AG1598" i="1"/>
  <c r="AH1598" i="1"/>
  <c r="AI1598" i="1"/>
  <c r="AJ1598" i="1"/>
  <c r="AK1598" i="1"/>
  <c r="AL1598" i="1"/>
  <c r="AM1598" i="1"/>
  <c r="AN1598" i="1"/>
  <c r="AO1598" i="1"/>
  <c r="AP1598" i="1"/>
  <c r="AQ1598" i="1"/>
  <c r="AR1598" i="1"/>
  <c r="AS1598" i="1"/>
  <c r="AT1598" i="1"/>
  <c r="AU1598" i="1"/>
  <c r="AV1598" i="1"/>
  <c r="AW1598" i="1"/>
  <c r="AX1598" i="1"/>
  <c r="AY1598" i="1"/>
  <c r="AZ1598" i="1"/>
  <c r="BA1598" i="1"/>
  <c r="BB1598" i="1"/>
  <c r="BC1598" i="1"/>
  <c r="BD1598" i="1"/>
  <c r="BE1598" i="1"/>
  <c r="BF1598" i="1"/>
  <c r="BG1598" i="1"/>
  <c r="BH1598" i="1"/>
  <c r="BI1598" i="1"/>
  <c r="BJ1598" i="1"/>
  <c r="BK1598" i="1"/>
  <c r="BL1598" i="1"/>
  <c r="BM1598" i="1"/>
  <c r="BN1598" i="1"/>
  <c r="BO1598" i="1"/>
  <c r="BP1598" i="1"/>
  <c r="BQ1598" i="1"/>
  <c r="BR1598" i="1"/>
  <c r="BS1598" i="1"/>
  <c r="BT1598" i="1"/>
  <c r="BU1598" i="1"/>
  <c r="BV1598" i="1"/>
  <c r="BW1598" i="1"/>
  <c r="BX1598" i="1"/>
  <c r="BY1598" i="1"/>
  <c r="BZ1598" i="1"/>
  <c r="CA1598" i="1"/>
  <c r="CB1598" i="1"/>
  <c r="CC1598" i="1"/>
  <c r="CD1598" i="1"/>
  <c r="CE1598" i="1"/>
  <c r="CF1598" i="1"/>
  <c r="CG1598" i="1"/>
  <c r="CH1598" i="1"/>
  <c r="CI1598" i="1"/>
  <c r="CJ1598" i="1"/>
  <c r="CK1598" i="1"/>
  <c r="CL1598" i="1"/>
  <c r="CM1598" i="1"/>
  <c r="CN1598" i="1"/>
  <c r="CO1598" i="1"/>
  <c r="CP1598" i="1"/>
  <c r="CQ1598" i="1"/>
  <c r="CR1598" i="1"/>
  <c r="CS1598" i="1"/>
  <c r="CT1598" i="1"/>
  <c r="CU1598" i="1"/>
  <c r="CV1598" i="1"/>
  <c r="CW1598" i="1"/>
  <c r="CX1598" i="1"/>
  <c r="CY1598" i="1"/>
  <c r="CZ1598" i="1"/>
  <c r="DA1598" i="1"/>
  <c r="DB1598" i="1"/>
  <c r="DC1598" i="1"/>
  <c r="DD1598" i="1"/>
  <c r="DE1598" i="1"/>
  <c r="DF1598" i="1"/>
  <c r="DG1598" i="1"/>
  <c r="DH1598" i="1"/>
  <c r="DI1598" i="1"/>
  <c r="Q1599" i="1"/>
  <c r="R1599" i="1"/>
  <c r="S1599" i="1"/>
  <c r="T1599" i="1"/>
  <c r="U1599" i="1"/>
  <c r="V1599" i="1"/>
  <c r="W1599" i="1"/>
  <c r="X1599" i="1"/>
  <c r="Y1599" i="1"/>
  <c r="Z1599" i="1"/>
  <c r="AA1599" i="1"/>
  <c r="AB1599" i="1"/>
  <c r="AC1599" i="1"/>
  <c r="AD1599" i="1"/>
  <c r="AE1599" i="1"/>
  <c r="AF1599" i="1"/>
  <c r="AG1599" i="1"/>
  <c r="AH1599" i="1"/>
  <c r="AI1599" i="1"/>
  <c r="AJ1599" i="1"/>
  <c r="AK1599" i="1"/>
  <c r="AL1599" i="1"/>
  <c r="AM1599" i="1"/>
  <c r="AN1599" i="1"/>
  <c r="AO1599" i="1"/>
  <c r="AP1599" i="1"/>
  <c r="AQ1599" i="1"/>
  <c r="AR1599" i="1"/>
  <c r="AS1599" i="1"/>
  <c r="AT1599" i="1"/>
  <c r="AU1599" i="1"/>
  <c r="AV1599" i="1"/>
  <c r="AW1599" i="1"/>
  <c r="AX1599" i="1"/>
  <c r="AY1599" i="1"/>
  <c r="AZ1599" i="1"/>
  <c r="BA1599" i="1"/>
  <c r="BB1599" i="1"/>
  <c r="BC1599" i="1"/>
  <c r="BD1599" i="1"/>
  <c r="BE1599" i="1"/>
  <c r="BF1599" i="1"/>
  <c r="BG1599" i="1"/>
  <c r="BH1599" i="1"/>
  <c r="BI1599" i="1"/>
  <c r="BJ1599" i="1"/>
  <c r="BK1599" i="1"/>
  <c r="BL1599" i="1"/>
  <c r="BM1599" i="1"/>
  <c r="BN1599" i="1"/>
  <c r="BO1599" i="1"/>
  <c r="BP1599" i="1"/>
  <c r="BQ1599" i="1"/>
  <c r="BR1599" i="1"/>
  <c r="BS1599" i="1"/>
  <c r="BT1599" i="1"/>
  <c r="BU1599" i="1"/>
  <c r="BV1599" i="1"/>
  <c r="BW1599" i="1"/>
  <c r="BX1599" i="1"/>
  <c r="BY1599" i="1"/>
  <c r="BZ1599" i="1"/>
  <c r="CA1599" i="1"/>
  <c r="CB1599" i="1"/>
  <c r="CC1599" i="1"/>
  <c r="CD1599" i="1"/>
  <c r="CE1599" i="1"/>
  <c r="CF1599" i="1"/>
  <c r="CG1599" i="1"/>
  <c r="CH1599" i="1"/>
  <c r="CI1599" i="1"/>
  <c r="CJ1599" i="1"/>
  <c r="CK1599" i="1"/>
  <c r="CL1599" i="1"/>
  <c r="CM1599" i="1"/>
  <c r="CN1599" i="1"/>
  <c r="CO1599" i="1"/>
  <c r="CP1599" i="1"/>
  <c r="CQ1599" i="1"/>
  <c r="CR1599" i="1"/>
  <c r="CS1599" i="1"/>
  <c r="CT1599" i="1"/>
  <c r="CU1599" i="1"/>
  <c r="CV1599" i="1"/>
  <c r="CW1599" i="1"/>
  <c r="CX1599" i="1"/>
  <c r="CY1599" i="1"/>
  <c r="CZ1599" i="1"/>
  <c r="DA1599" i="1"/>
  <c r="DB1599" i="1"/>
  <c r="DC1599" i="1"/>
  <c r="DD1599" i="1"/>
  <c r="DE1599" i="1"/>
  <c r="DF1599" i="1"/>
  <c r="DG1599" i="1"/>
  <c r="DH1599" i="1"/>
  <c r="DI1599" i="1"/>
  <c r="Q1600" i="1"/>
  <c r="R1600" i="1"/>
  <c r="S1600" i="1"/>
  <c r="T1600" i="1"/>
  <c r="U1600" i="1"/>
  <c r="V1600" i="1"/>
  <c r="W1600" i="1"/>
  <c r="X1600" i="1"/>
  <c r="Y1600" i="1"/>
  <c r="Z1600" i="1"/>
  <c r="AA1600" i="1"/>
  <c r="AB1600" i="1"/>
  <c r="AC1600" i="1"/>
  <c r="AD1600" i="1"/>
  <c r="AE1600" i="1"/>
  <c r="AF1600" i="1"/>
  <c r="AG1600" i="1"/>
  <c r="AH1600" i="1"/>
  <c r="AI1600" i="1"/>
  <c r="AJ1600" i="1"/>
  <c r="AK1600" i="1"/>
  <c r="AL1600" i="1"/>
  <c r="AM1600" i="1"/>
  <c r="AN1600" i="1"/>
  <c r="AO1600" i="1"/>
  <c r="AP1600" i="1"/>
  <c r="AQ1600" i="1"/>
  <c r="AR1600" i="1"/>
  <c r="AS1600" i="1"/>
  <c r="AT1600" i="1"/>
  <c r="AU1600" i="1"/>
  <c r="AV1600" i="1"/>
  <c r="AW1600" i="1"/>
  <c r="AX1600" i="1"/>
  <c r="AY1600" i="1"/>
  <c r="AZ1600" i="1"/>
  <c r="BA1600" i="1"/>
  <c r="BB1600" i="1"/>
  <c r="BC1600" i="1"/>
  <c r="BD1600" i="1"/>
  <c r="BE1600" i="1"/>
  <c r="BF1600" i="1"/>
  <c r="BG1600" i="1"/>
  <c r="BH1600" i="1"/>
  <c r="BI1600" i="1"/>
  <c r="BJ1600" i="1"/>
  <c r="BK1600" i="1"/>
  <c r="BL1600" i="1"/>
  <c r="BM1600" i="1"/>
  <c r="BN1600" i="1"/>
  <c r="BO1600" i="1"/>
  <c r="BP1600" i="1"/>
  <c r="BQ1600" i="1"/>
  <c r="BR1600" i="1"/>
  <c r="BS1600" i="1"/>
  <c r="BT1600" i="1"/>
  <c r="BU1600" i="1"/>
  <c r="BV1600" i="1"/>
  <c r="BW1600" i="1"/>
  <c r="BX1600" i="1"/>
  <c r="BY1600" i="1"/>
  <c r="BZ1600" i="1"/>
  <c r="CA1600" i="1"/>
  <c r="CB1600" i="1"/>
  <c r="CC1600" i="1"/>
  <c r="CD1600" i="1"/>
  <c r="CE1600" i="1"/>
  <c r="CF1600" i="1"/>
  <c r="CG1600" i="1"/>
  <c r="CH1600" i="1"/>
  <c r="CI1600" i="1"/>
  <c r="CJ1600" i="1"/>
  <c r="CK1600" i="1"/>
  <c r="CL1600" i="1"/>
  <c r="CM1600" i="1"/>
  <c r="CN1600" i="1"/>
  <c r="CO1600" i="1"/>
  <c r="CP1600" i="1"/>
  <c r="CQ1600" i="1"/>
  <c r="CR1600" i="1"/>
  <c r="CS1600" i="1"/>
  <c r="CT1600" i="1"/>
  <c r="CU1600" i="1"/>
  <c r="CV1600" i="1"/>
  <c r="CW1600" i="1"/>
  <c r="CX1600" i="1"/>
  <c r="CY1600" i="1"/>
  <c r="CZ1600" i="1"/>
  <c r="DA1600" i="1"/>
  <c r="DB1600" i="1"/>
  <c r="DC1600" i="1"/>
  <c r="DD1600" i="1"/>
  <c r="DE1600" i="1"/>
  <c r="DF1600" i="1"/>
  <c r="DG1600" i="1"/>
  <c r="DH1600" i="1"/>
  <c r="DI1600" i="1"/>
  <c r="Q1601" i="1"/>
  <c r="R1601" i="1"/>
  <c r="S1601" i="1"/>
  <c r="T1601" i="1"/>
  <c r="U1601" i="1"/>
  <c r="V1601" i="1"/>
  <c r="W1601" i="1"/>
  <c r="X1601" i="1"/>
  <c r="Y1601" i="1"/>
  <c r="Z1601" i="1"/>
  <c r="AA1601" i="1"/>
  <c r="AB1601" i="1"/>
  <c r="AC1601" i="1"/>
  <c r="AD1601" i="1"/>
  <c r="AE1601" i="1"/>
  <c r="AF1601" i="1"/>
  <c r="AG1601" i="1"/>
  <c r="AH1601" i="1"/>
  <c r="AI1601" i="1"/>
  <c r="AJ1601" i="1"/>
  <c r="AK1601" i="1"/>
  <c r="AL1601" i="1"/>
  <c r="AM1601" i="1"/>
  <c r="AN1601" i="1"/>
  <c r="AO1601" i="1"/>
  <c r="AP1601" i="1"/>
  <c r="AQ1601" i="1"/>
  <c r="AR1601" i="1"/>
  <c r="AS1601" i="1"/>
  <c r="AT1601" i="1"/>
  <c r="AU1601" i="1"/>
  <c r="AV1601" i="1"/>
  <c r="AW1601" i="1"/>
  <c r="AX1601" i="1"/>
  <c r="AY1601" i="1"/>
  <c r="AZ1601" i="1"/>
  <c r="BA1601" i="1"/>
  <c r="BB1601" i="1"/>
  <c r="BC1601" i="1"/>
  <c r="BD1601" i="1"/>
  <c r="BE1601" i="1"/>
  <c r="BF1601" i="1"/>
  <c r="BG1601" i="1"/>
  <c r="BH1601" i="1"/>
  <c r="BI1601" i="1"/>
  <c r="BJ1601" i="1"/>
  <c r="BK1601" i="1"/>
  <c r="BL1601" i="1"/>
  <c r="BM1601" i="1"/>
  <c r="BN1601" i="1"/>
  <c r="BO1601" i="1"/>
  <c r="BP1601" i="1"/>
  <c r="BQ1601" i="1"/>
  <c r="BR1601" i="1"/>
  <c r="BS1601" i="1"/>
  <c r="BT1601" i="1"/>
  <c r="BU1601" i="1"/>
  <c r="BV1601" i="1"/>
  <c r="BW1601" i="1"/>
  <c r="BX1601" i="1"/>
  <c r="BY1601" i="1"/>
  <c r="BZ1601" i="1"/>
  <c r="CA1601" i="1"/>
  <c r="CB1601" i="1"/>
  <c r="CC1601" i="1"/>
  <c r="CD1601" i="1"/>
  <c r="CE1601" i="1"/>
  <c r="CF1601" i="1"/>
  <c r="CG1601" i="1"/>
  <c r="CH1601" i="1"/>
  <c r="CI1601" i="1"/>
  <c r="CJ1601" i="1"/>
  <c r="CK1601" i="1"/>
  <c r="CL1601" i="1"/>
  <c r="CM1601" i="1"/>
  <c r="CN1601" i="1"/>
  <c r="CO1601" i="1"/>
  <c r="CP1601" i="1"/>
  <c r="CQ1601" i="1"/>
  <c r="CR1601" i="1"/>
  <c r="CS1601" i="1"/>
  <c r="CT1601" i="1"/>
  <c r="CU1601" i="1"/>
  <c r="CV1601" i="1"/>
  <c r="CW1601" i="1"/>
  <c r="CX1601" i="1"/>
  <c r="CY1601" i="1"/>
  <c r="CZ1601" i="1"/>
  <c r="DA1601" i="1"/>
  <c r="DB1601" i="1"/>
  <c r="DC1601" i="1"/>
  <c r="DD1601" i="1"/>
  <c r="DE1601" i="1"/>
  <c r="DF1601" i="1"/>
  <c r="DG1601" i="1"/>
  <c r="DH1601" i="1"/>
  <c r="DI1601" i="1"/>
  <c r="Q1602" i="1"/>
  <c r="R1602" i="1"/>
  <c r="S1602" i="1"/>
  <c r="T1602" i="1"/>
  <c r="U1602" i="1"/>
  <c r="V1602" i="1"/>
  <c r="W1602" i="1"/>
  <c r="X1602" i="1"/>
  <c r="Y1602" i="1"/>
  <c r="Z1602" i="1"/>
  <c r="AA1602" i="1"/>
  <c r="AB1602" i="1"/>
  <c r="AC1602" i="1"/>
  <c r="AD1602" i="1"/>
  <c r="AE1602" i="1"/>
  <c r="AF1602" i="1"/>
  <c r="AG1602" i="1"/>
  <c r="AH1602" i="1"/>
  <c r="AI1602" i="1"/>
  <c r="AJ1602" i="1"/>
  <c r="AK1602" i="1"/>
  <c r="AL1602" i="1"/>
  <c r="AM1602" i="1"/>
  <c r="AN1602" i="1"/>
  <c r="AO1602" i="1"/>
  <c r="AP1602" i="1"/>
  <c r="AQ1602" i="1"/>
  <c r="AR1602" i="1"/>
  <c r="AS1602" i="1"/>
  <c r="AT1602" i="1"/>
  <c r="AU1602" i="1"/>
  <c r="AV1602" i="1"/>
  <c r="AW1602" i="1"/>
  <c r="AX1602" i="1"/>
  <c r="AY1602" i="1"/>
  <c r="AZ1602" i="1"/>
  <c r="BA1602" i="1"/>
  <c r="BB1602" i="1"/>
  <c r="BC1602" i="1"/>
  <c r="BD1602" i="1"/>
  <c r="BE1602" i="1"/>
  <c r="BF1602" i="1"/>
  <c r="BG1602" i="1"/>
  <c r="BH1602" i="1"/>
  <c r="BI1602" i="1"/>
  <c r="BJ1602" i="1"/>
  <c r="BK1602" i="1"/>
  <c r="BL1602" i="1"/>
  <c r="BM1602" i="1"/>
  <c r="BN1602" i="1"/>
  <c r="BO1602" i="1"/>
  <c r="BP1602" i="1"/>
  <c r="BQ1602" i="1"/>
  <c r="BR1602" i="1"/>
  <c r="BS1602" i="1"/>
  <c r="BT1602" i="1"/>
  <c r="BU1602" i="1"/>
  <c r="BV1602" i="1"/>
  <c r="BW1602" i="1"/>
  <c r="BX1602" i="1"/>
  <c r="BY1602" i="1"/>
  <c r="BZ1602" i="1"/>
  <c r="CA1602" i="1"/>
  <c r="CB1602" i="1"/>
  <c r="CC1602" i="1"/>
  <c r="CD1602" i="1"/>
  <c r="CE1602" i="1"/>
  <c r="CF1602" i="1"/>
  <c r="CG1602" i="1"/>
  <c r="CH1602" i="1"/>
  <c r="CI1602" i="1"/>
  <c r="CJ1602" i="1"/>
  <c r="CK1602" i="1"/>
  <c r="CL1602" i="1"/>
  <c r="CM1602" i="1"/>
  <c r="CN1602" i="1"/>
  <c r="CO1602" i="1"/>
  <c r="CP1602" i="1"/>
  <c r="CQ1602" i="1"/>
  <c r="CR1602" i="1"/>
  <c r="CS1602" i="1"/>
  <c r="CT1602" i="1"/>
  <c r="CU1602" i="1"/>
  <c r="CV1602" i="1"/>
  <c r="CW1602" i="1"/>
  <c r="CX1602" i="1"/>
  <c r="CY1602" i="1"/>
  <c r="CZ1602" i="1"/>
  <c r="DA1602" i="1"/>
  <c r="DB1602" i="1"/>
  <c r="DC1602" i="1"/>
  <c r="DD1602" i="1"/>
  <c r="DE1602" i="1"/>
  <c r="DF1602" i="1"/>
  <c r="DG1602" i="1"/>
  <c r="DH1602" i="1"/>
  <c r="DI1602" i="1"/>
  <c r="Q1603" i="1"/>
  <c r="R1603" i="1"/>
  <c r="S1603" i="1"/>
  <c r="T1603" i="1"/>
  <c r="U1603" i="1"/>
  <c r="V1603" i="1"/>
  <c r="W1603" i="1"/>
  <c r="X1603" i="1"/>
  <c r="Y1603" i="1"/>
  <c r="Z1603" i="1"/>
  <c r="AA1603" i="1"/>
  <c r="AB1603" i="1"/>
  <c r="AC1603" i="1"/>
  <c r="AD1603" i="1"/>
  <c r="AE1603" i="1"/>
  <c r="AF1603" i="1"/>
  <c r="AG1603" i="1"/>
  <c r="AH1603" i="1"/>
  <c r="AI1603" i="1"/>
  <c r="AJ1603" i="1"/>
  <c r="AK1603" i="1"/>
  <c r="AL1603" i="1"/>
  <c r="AM1603" i="1"/>
  <c r="AN1603" i="1"/>
  <c r="AO1603" i="1"/>
  <c r="AP1603" i="1"/>
  <c r="AQ1603" i="1"/>
  <c r="AR1603" i="1"/>
  <c r="AS1603" i="1"/>
  <c r="AT1603" i="1"/>
  <c r="AU1603" i="1"/>
  <c r="AV1603" i="1"/>
  <c r="AW1603" i="1"/>
  <c r="AX1603" i="1"/>
  <c r="AY1603" i="1"/>
  <c r="AZ1603" i="1"/>
  <c r="BA1603" i="1"/>
  <c r="BB1603" i="1"/>
  <c r="BC1603" i="1"/>
  <c r="BD1603" i="1"/>
  <c r="BE1603" i="1"/>
  <c r="BF1603" i="1"/>
  <c r="BG1603" i="1"/>
  <c r="BH1603" i="1"/>
  <c r="BI1603" i="1"/>
  <c r="BJ1603" i="1"/>
  <c r="BK1603" i="1"/>
  <c r="BL1603" i="1"/>
  <c r="BM1603" i="1"/>
  <c r="BN1603" i="1"/>
  <c r="BO1603" i="1"/>
  <c r="BP1603" i="1"/>
  <c r="BQ1603" i="1"/>
  <c r="BR1603" i="1"/>
  <c r="BS1603" i="1"/>
  <c r="BT1603" i="1"/>
  <c r="BU1603" i="1"/>
  <c r="BV1603" i="1"/>
  <c r="BW1603" i="1"/>
  <c r="BX1603" i="1"/>
  <c r="BY1603" i="1"/>
  <c r="BZ1603" i="1"/>
  <c r="CA1603" i="1"/>
  <c r="CB1603" i="1"/>
  <c r="CC1603" i="1"/>
  <c r="CD1603" i="1"/>
  <c r="CE1603" i="1"/>
  <c r="CF1603" i="1"/>
  <c r="CG1603" i="1"/>
  <c r="CH1603" i="1"/>
  <c r="CI1603" i="1"/>
  <c r="CJ1603" i="1"/>
  <c r="CK1603" i="1"/>
  <c r="CL1603" i="1"/>
  <c r="CM1603" i="1"/>
  <c r="CN1603" i="1"/>
  <c r="CO1603" i="1"/>
  <c r="CP1603" i="1"/>
  <c r="CQ1603" i="1"/>
  <c r="CR1603" i="1"/>
  <c r="CS1603" i="1"/>
  <c r="CT1603" i="1"/>
  <c r="CU1603" i="1"/>
  <c r="CV1603" i="1"/>
  <c r="CW1603" i="1"/>
  <c r="CX1603" i="1"/>
  <c r="CY1603" i="1"/>
  <c r="CZ1603" i="1"/>
  <c r="DA1603" i="1"/>
  <c r="DB1603" i="1"/>
  <c r="DC1603" i="1"/>
  <c r="DD1603" i="1"/>
  <c r="DE1603" i="1"/>
  <c r="DF1603" i="1"/>
  <c r="DG1603" i="1"/>
  <c r="DH1603" i="1"/>
  <c r="DI1603" i="1"/>
  <c r="Q1604" i="1"/>
  <c r="R1604" i="1"/>
  <c r="S1604" i="1"/>
  <c r="T1604" i="1"/>
  <c r="U1604" i="1"/>
  <c r="V1604" i="1"/>
  <c r="W1604" i="1"/>
  <c r="X1604" i="1"/>
  <c r="Y1604" i="1"/>
  <c r="Z1604" i="1"/>
  <c r="AA1604" i="1"/>
  <c r="AB1604" i="1"/>
  <c r="AC1604" i="1"/>
  <c r="AD1604" i="1"/>
  <c r="AE1604" i="1"/>
  <c r="AF1604" i="1"/>
  <c r="AG1604" i="1"/>
  <c r="AH1604" i="1"/>
  <c r="AI1604" i="1"/>
  <c r="AJ1604" i="1"/>
  <c r="AK1604" i="1"/>
  <c r="AL1604" i="1"/>
  <c r="AM1604" i="1"/>
  <c r="AN1604" i="1"/>
  <c r="AO1604" i="1"/>
  <c r="AP1604" i="1"/>
  <c r="AQ1604" i="1"/>
  <c r="AR1604" i="1"/>
  <c r="AS1604" i="1"/>
  <c r="AT1604" i="1"/>
  <c r="AU1604" i="1"/>
  <c r="AV1604" i="1"/>
  <c r="AW1604" i="1"/>
  <c r="AX1604" i="1"/>
  <c r="AY1604" i="1"/>
  <c r="AZ1604" i="1"/>
  <c r="BA1604" i="1"/>
  <c r="BB1604" i="1"/>
  <c r="BC1604" i="1"/>
  <c r="BD1604" i="1"/>
  <c r="BE1604" i="1"/>
  <c r="BF1604" i="1"/>
  <c r="BG1604" i="1"/>
  <c r="BH1604" i="1"/>
  <c r="BI1604" i="1"/>
  <c r="BJ1604" i="1"/>
  <c r="BK1604" i="1"/>
  <c r="BL1604" i="1"/>
  <c r="BM1604" i="1"/>
  <c r="BN1604" i="1"/>
  <c r="BO1604" i="1"/>
  <c r="BP1604" i="1"/>
  <c r="BQ1604" i="1"/>
  <c r="BR1604" i="1"/>
  <c r="BS1604" i="1"/>
  <c r="BT1604" i="1"/>
  <c r="BU1604" i="1"/>
  <c r="BV1604" i="1"/>
  <c r="BW1604" i="1"/>
  <c r="BX1604" i="1"/>
  <c r="BY1604" i="1"/>
  <c r="BZ1604" i="1"/>
  <c r="CA1604" i="1"/>
  <c r="CB1604" i="1"/>
  <c r="CC1604" i="1"/>
  <c r="CD1604" i="1"/>
  <c r="CE1604" i="1"/>
  <c r="CF1604" i="1"/>
  <c r="CG1604" i="1"/>
  <c r="CH1604" i="1"/>
  <c r="CI1604" i="1"/>
  <c r="CJ1604" i="1"/>
  <c r="CK1604" i="1"/>
  <c r="CL1604" i="1"/>
  <c r="CM1604" i="1"/>
  <c r="CN1604" i="1"/>
  <c r="CO1604" i="1"/>
  <c r="CP1604" i="1"/>
  <c r="CQ1604" i="1"/>
  <c r="CR1604" i="1"/>
  <c r="CS1604" i="1"/>
  <c r="CT1604" i="1"/>
  <c r="CU1604" i="1"/>
  <c r="CV1604" i="1"/>
  <c r="CW1604" i="1"/>
  <c r="CX1604" i="1"/>
  <c r="CY1604" i="1"/>
  <c r="CZ1604" i="1"/>
  <c r="DA1604" i="1"/>
  <c r="DB1604" i="1"/>
  <c r="DC1604" i="1"/>
  <c r="DD1604" i="1"/>
  <c r="DE1604" i="1"/>
  <c r="DF1604" i="1"/>
  <c r="DG1604" i="1"/>
  <c r="DH1604" i="1"/>
  <c r="DI1604" i="1"/>
  <c r="Q1605" i="1"/>
  <c r="R1605" i="1"/>
  <c r="S1605" i="1"/>
  <c r="T1605" i="1"/>
  <c r="U1605" i="1"/>
  <c r="V1605" i="1"/>
  <c r="W1605" i="1"/>
  <c r="X1605" i="1"/>
  <c r="Y1605" i="1"/>
  <c r="Z1605" i="1"/>
  <c r="AA1605" i="1"/>
  <c r="AB1605" i="1"/>
  <c r="AC1605" i="1"/>
  <c r="AD1605" i="1"/>
  <c r="AE1605" i="1"/>
  <c r="AF1605" i="1"/>
  <c r="AG1605" i="1"/>
  <c r="AH1605" i="1"/>
  <c r="AI1605" i="1"/>
  <c r="AJ1605" i="1"/>
  <c r="AK1605" i="1"/>
  <c r="AL1605" i="1"/>
  <c r="AM1605" i="1"/>
  <c r="AN1605" i="1"/>
  <c r="AO1605" i="1"/>
  <c r="AP1605" i="1"/>
  <c r="AQ1605" i="1"/>
  <c r="AR1605" i="1"/>
  <c r="AS1605" i="1"/>
  <c r="AT1605" i="1"/>
  <c r="AU1605" i="1"/>
  <c r="AV1605" i="1"/>
  <c r="AW1605" i="1"/>
  <c r="AX1605" i="1"/>
  <c r="AY1605" i="1"/>
  <c r="AZ1605" i="1"/>
  <c r="BA1605" i="1"/>
  <c r="BB1605" i="1"/>
  <c r="BC1605" i="1"/>
  <c r="BD1605" i="1"/>
  <c r="BE1605" i="1"/>
  <c r="BF1605" i="1"/>
  <c r="BG1605" i="1"/>
  <c r="BH1605" i="1"/>
  <c r="BI1605" i="1"/>
  <c r="BJ1605" i="1"/>
  <c r="BK1605" i="1"/>
  <c r="BL1605" i="1"/>
  <c r="BM1605" i="1"/>
  <c r="BN1605" i="1"/>
  <c r="BO1605" i="1"/>
  <c r="BP1605" i="1"/>
  <c r="BQ1605" i="1"/>
  <c r="BR1605" i="1"/>
  <c r="BS1605" i="1"/>
  <c r="BT1605" i="1"/>
  <c r="BU1605" i="1"/>
  <c r="BV1605" i="1"/>
  <c r="BW1605" i="1"/>
  <c r="BX1605" i="1"/>
  <c r="BY1605" i="1"/>
  <c r="BZ1605" i="1"/>
  <c r="CA1605" i="1"/>
  <c r="CB1605" i="1"/>
  <c r="CC1605" i="1"/>
  <c r="CD1605" i="1"/>
  <c r="CE1605" i="1"/>
  <c r="CF1605" i="1"/>
  <c r="CG1605" i="1"/>
  <c r="CH1605" i="1"/>
  <c r="CI1605" i="1"/>
  <c r="CJ1605" i="1"/>
  <c r="CK1605" i="1"/>
  <c r="CL1605" i="1"/>
  <c r="CM1605" i="1"/>
  <c r="CN1605" i="1"/>
  <c r="CO1605" i="1"/>
  <c r="CP1605" i="1"/>
  <c r="CQ1605" i="1"/>
  <c r="CR1605" i="1"/>
  <c r="CS1605" i="1"/>
  <c r="CT1605" i="1"/>
  <c r="CU1605" i="1"/>
  <c r="CV1605" i="1"/>
  <c r="CW1605" i="1"/>
  <c r="CX1605" i="1"/>
  <c r="CY1605" i="1"/>
  <c r="CZ1605" i="1"/>
  <c r="DA1605" i="1"/>
  <c r="DB1605" i="1"/>
  <c r="DC1605" i="1"/>
  <c r="DD1605" i="1"/>
  <c r="DE1605" i="1"/>
  <c r="DF1605" i="1"/>
  <c r="DG1605" i="1"/>
  <c r="DH1605" i="1"/>
  <c r="DI1605" i="1"/>
  <c r="Q1606" i="1"/>
  <c r="R1606" i="1"/>
  <c r="S1606" i="1"/>
  <c r="T1606" i="1"/>
  <c r="U1606" i="1"/>
  <c r="V1606" i="1"/>
  <c r="W1606" i="1"/>
  <c r="X1606" i="1"/>
  <c r="Y1606" i="1"/>
  <c r="Z1606" i="1"/>
  <c r="AA1606" i="1"/>
  <c r="AB1606" i="1"/>
  <c r="AC1606" i="1"/>
  <c r="AD1606" i="1"/>
  <c r="AE1606" i="1"/>
  <c r="AF1606" i="1"/>
  <c r="AG1606" i="1"/>
  <c r="AH1606" i="1"/>
  <c r="AI1606" i="1"/>
  <c r="AJ1606" i="1"/>
  <c r="AK1606" i="1"/>
  <c r="AL1606" i="1"/>
  <c r="AM1606" i="1"/>
  <c r="AN1606" i="1"/>
  <c r="AO1606" i="1"/>
  <c r="AP1606" i="1"/>
  <c r="AQ1606" i="1"/>
  <c r="AR1606" i="1"/>
  <c r="AS1606" i="1"/>
  <c r="AT1606" i="1"/>
  <c r="AU1606" i="1"/>
  <c r="AV1606" i="1"/>
  <c r="AW1606" i="1"/>
  <c r="AX1606" i="1"/>
  <c r="AY1606" i="1"/>
  <c r="AZ1606" i="1"/>
  <c r="BA1606" i="1"/>
  <c r="BB1606" i="1"/>
  <c r="BC1606" i="1"/>
  <c r="BD1606" i="1"/>
  <c r="BE1606" i="1"/>
  <c r="BF1606" i="1"/>
  <c r="BG1606" i="1"/>
  <c r="BH1606" i="1"/>
  <c r="BI1606" i="1"/>
  <c r="BJ1606" i="1"/>
  <c r="BK1606" i="1"/>
  <c r="BL1606" i="1"/>
  <c r="BM1606" i="1"/>
  <c r="BN1606" i="1"/>
  <c r="BO1606" i="1"/>
  <c r="BP1606" i="1"/>
  <c r="BQ1606" i="1"/>
  <c r="BR1606" i="1"/>
  <c r="BS1606" i="1"/>
  <c r="BT1606" i="1"/>
  <c r="BU1606" i="1"/>
  <c r="BV1606" i="1"/>
  <c r="BW1606" i="1"/>
  <c r="BX1606" i="1"/>
  <c r="BY1606" i="1"/>
  <c r="BZ1606" i="1"/>
  <c r="CA1606" i="1"/>
  <c r="CB1606" i="1"/>
  <c r="CC1606" i="1"/>
  <c r="CD1606" i="1"/>
  <c r="CE1606" i="1"/>
  <c r="CF1606" i="1"/>
  <c r="CG1606" i="1"/>
  <c r="CH1606" i="1"/>
  <c r="CI1606" i="1"/>
  <c r="CJ1606" i="1"/>
  <c r="CK1606" i="1"/>
  <c r="CL1606" i="1"/>
  <c r="CM1606" i="1"/>
  <c r="CN1606" i="1"/>
  <c r="CO1606" i="1"/>
  <c r="CP1606" i="1"/>
  <c r="CQ1606" i="1"/>
  <c r="CR1606" i="1"/>
  <c r="CS1606" i="1"/>
  <c r="CT1606" i="1"/>
  <c r="CU1606" i="1"/>
  <c r="CV1606" i="1"/>
  <c r="CW1606" i="1"/>
  <c r="CX1606" i="1"/>
  <c r="CY1606" i="1"/>
  <c r="CZ1606" i="1"/>
  <c r="DA1606" i="1"/>
  <c r="DB1606" i="1"/>
  <c r="DC1606" i="1"/>
  <c r="DD1606" i="1"/>
  <c r="DE1606" i="1"/>
  <c r="DF1606" i="1"/>
  <c r="DG1606" i="1"/>
  <c r="DH1606" i="1"/>
  <c r="DI1606" i="1"/>
  <c r="Q1607" i="1"/>
  <c r="R1607" i="1"/>
  <c r="S1607" i="1"/>
  <c r="T1607" i="1"/>
  <c r="U1607" i="1"/>
  <c r="V1607" i="1"/>
  <c r="W1607" i="1"/>
  <c r="X1607" i="1"/>
  <c r="Y1607" i="1"/>
  <c r="Z1607" i="1"/>
  <c r="AA1607" i="1"/>
  <c r="AB1607" i="1"/>
  <c r="AC1607" i="1"/>
  <c r="AD1607" i="1"/>
  <c r="AE1607" i="1"/>
  <c r="AF1607" i="1"/>
  <c r="AG1607" i="1"/>
  <c r="AH1607" i="1"/>
  <c r="AI1607" i="1"/>
  <c r="AJ1607" i="1"/>
  <c r="AK1607" i="1"/>
  <c r="AL1607" i="1"/>
  <c r="AM1607" i="1"/>
  <c r="AN1607" i="1"/>
  <c r="AO1607" i="1"/>
  <c r="AP1607" i="1"/>
  <c r="AQ1607" i="1"/>
  <c r="AR1607" i="1"/>
  <c r="AS1607" i="1"/>
  <c r="AT1607" i="1"/>
  <c r="AU1607" i="1"/>
  <c r="AV1607" i="1"/>
  <c r="AW1607" i="1"/>
  <c r="AX1607" i="1"/>
  <c r="AY1607" i="1"/>
  <c r="AZ1607" i="1"/>
  <c r="BA1607" i="1"/>
  <c r="BB1607" i="1"/>
  <c r="BC1607" i="1"/>
  <c r="BD1607" i="1"/>
  <c r="BE1607" i="1"/>
  <c r="BF1607" i="1"/>
  <c r="BG1607" i="1"/>
  <c r="BH1607" i="1"/>
  <c r="BI1607" i="1"/>
  <c r="BJ1607" i="1"/>
  <c r="BK1607" i="1"/>
  <c r="BL1607" i="1"/>
  <c r="BM1607" i="1"/>
  <c r="BN1607" i="1"/>
  <c r="BO1607" i="1"/>
  <c r="BP1607" i="1"/>
  <c r="BQ1607" i="1"/>
  <c r="BR1607" i="1"/>
  <c r="BS1607" i="1"/>
  <c r="BT1607" i="1"/>
  <c r="BU1607" i="1"/>
  <c r="BV1607" i="1"/>
  <c r="BW1607" i="1"/>
  <c r="BX1607" i="1"/>
  <c r="BY1607" i="1"/>
  <c r="BZ1607" i="1"/>
  <c r="CA1607" i="1"/>
  <c r="CB1607" i="1"/>
  <c r="CC1607" i="1"/>
  <c r="CD1607" i="1"/>
  <c r="CE1607" i="1"/>
  <c r="CF1607" i="1"/>
  <c r="CG1607" i="1"/>
  <c r="CH1607" i="1"/>
  <c r="CI1607" i="1"/>
  <c r="CJ1607" i="1"/>
  <c r="CK1607" i="1"/>
  <c r="CL1607" i="1"/>
  <c r="CM1607" i="1"/>
  <c r="CN1607" i="1"/>
  <c r="CO1607" i="1"/>
  <c r="CP1607" i="1"/>
  <c r="CQ1607" i="1"/>
  <c r="CR1607" i="1"/>
  <c r="CS1607" i="1"/>
  <c r="CT1607" i="1"/>
  <c r="CU1607" i="1"/>
  <c r="CV1607" i="1"/>
  <c r="CW1607" i="1"/>
  <c r="CX1607" i="1"/>
  <c r="CY1607" i="1"/>
  <c r="CZ1607" i="1"/>
  <c r="DA1607" i="1"/>
  <c r="DB1607" i="1"/>
  <c r="DC1607" i="1"/>
  <c r="DD1607" i="1"/>
  <c r="DE1607" i="1"/>
  <c r="DF1607" i="1"/>
  <c r="DG1607" i="1"/>
  <c r="DH1607" i="1"/>
  <c r="DI1607" i="1"/>
  <c r="Q1608" i="1"/>
  <c r="R1608" i="1"/>
  <c r="S1608" i="1"/>
  <c r="T1608" i="1"/>
  <c r="U1608" i="1"/>
  <c r="V1608" i="1"/>
  <c r="W1608" i="1"/>
  <c r="X1608" i="1"/>
  <c r="Y1608" i="1"/>
  <c r="Z1608" i="1"/>
  <c r="AA1608" i="1"/>
  <c r="AB1608" i="1"/>
  <c r="AC1608" i="1"/>
  <c r="AD1608" i="1"/>
  <c r="AE1608" i="1"/>
  <c r="AF1608" i="1"/>
  <c r="AG1608" i="1"/>
  <c r="AH1608" i="1"/>
  <c r="AI1608" i="1"/>
  <c r="AJ1608" i="1"/>
  <c r="AK1608" i="1"/>
  <c r="AL1608" i="1"/>
  <c r="AM1608" i="1"/>
  <c r="AN1608" i="1"/>
  <c r="AO1608" i="1"/>
  <c r="AP1608" i="1"/>
  <c r="AQ1608" i="1"/>
  <c r="AR1608" i="1"/>
  <c r="AS1608" i="1"/>
  <c r="AT1608" i="1"/>
  <c r="AU1608" i="1"/>
  <c r="AV1608" i="1"/>
  <c r="AW1608" i="1"/>
  <c r="AX1608" i="1"/>
  <c r="AY1608" i="1"/>
  <c r="AZ1608" i="1"/>
  <c r="BA1608" i="1"/>
  <c r="BB1608" i="1"/>
  <c r="BC1608" i="1"/>
  <c r="BD1608" i="1"/>
  <c r="BE1608" i="1"/>
  <c r="BF1608" i="1"/>
  <c r="BG1608" i="1"/>
  <c r="BH1608" i="1"/>
  <c r="BI1608" i="1"/>
  <c r="BJ1608" i="1"/>
  <c r="BK1608" i="1"/>
  <c r="BL1608" i="1"/>
  <c r="BM1608" i="1"/>
  <c r="BN1608" i="1"/>
  <c r="BO1608" i="1"/>
  <c r="BP1608" i="1"/>
  <c r="BQ1608" i="1"/>
  <c r="BR1608" i="1"/>
  <c r="BS1608" i="1"/>
  <c r="BT1608" i="1"/>
  <c r="BU1608" i="1"/>
  <c r="BV1608" i="1"/>
  <c r="BW1608" i="1"/>
  <c r="BX1608" i="1"/>
  <c r="BY1608" i="1"/>
  <c r="BZ1608" i="1"/>
  <c r="CA1608" i="1"/>
  <c r="CB1608" i="1"/>
  <c r="CC1608" i="1"/>
  <c r="CD1608" i="1"/>
  <c r="CE1608" i="1"/>
  <c r="CF1608" i="1"/>
  <c r="CG1608" i="1"/>
  <c r="CH1608" i="1"/>
  <c r="CI1608" i="1"/>
  <c r="CJ1608" i="1"/>
  <c r="CK1608" i="1"/>
  <c r="CL1608" i="1"/>
  <c r="CM1608" i="1"/>
  <c r="CN1608" i="1"/>
  <c r="CO1608" i="1"/>
  <c r="CP1608" i="1"/>
  <c r="CQ1608" i="1"/>
  <c r="CR1608" i="1"/>
  <c r="CS1608" i="1"/>
  <c r="CT1608" i="1"/>
  <c r="CU1608" i="1"/>
  <c r="CV1608" i="1"/>
  <c r="CW1608" i="1"/>
  <c r="CX1608" i="1"/>
  <c r="CY1608" i="1"/>
  <c r="CZ1608" i="1"/>
  <c r="DA1608" i="1"/>
  <c r="DB1608" i="1"/>
  <c r="DC1608" i="1"/>
  <c r="DD1608" i="1"/>
  <c r="DE1608" i="1"/>
  <c r="DF1608" i="1"/>
  <c r="DG1608" i="1"/>
  <c r="DH1608" i="1"/>
  <c r="DI1608" i="1"/>
  <c r="Q1609" i="1"/>
  <c r="R1609" i="1"/>
  <c r="S1609" i="1"/>
  <c r="T1609" i="1"/>
  <c r="U1609" i="1"/>
  <c r="V1609" i="1"/>
  <c r="W1609" i="1"/>
  <c r="X1609" i="1"/>
  <c r="Y1609" i="1"/>
  <c r="Z1609" i="1"/>
  <c r="AA1609" i="1"/>
  <c r="AB1609" i="1"/>
  <c r="AC1609" i="1"/>
  <c r="AD1609" i="1"/>
  <c r="AE1609" i="1"/>
  <c r="AF1609" i="1"/>
  <c r="AG1609" i="1"/>
  <c r="AH1609" i="1"/>
  <c r="AI1609" i="1"/>
  <c r="AJ1609" i="1"/>
  <c r="AK1609" i="1"/>
  <c r="AL1609" i="1"/>
  <c r="AM1609" i="1"/>
  <c r="AN1609" i="1"/>
  <c r="AO1609" i="1"/>
  <c r="AP1609" i="1"/>
  <c r="AQ1609" i="1"/>
  <c r="AR1609" i="1"/>
  <c r="AS1609" i="1"/>
  <c r="AT1609" i="1"/>
  <c r="AU1609" i="1"/>
  <c r="AV1609" i="1"/>
  <c r="AW1609" i="1"/>
  <c r="AX1609" i="1"/>
  <c r="AY1609" i="1"/>
  <c r="AZ1609" i="1"/>
  <c r="BA1609" i="1"/>
  <c r="BB1609" i="1"/>
  <c r="BC1609" i="1"/>
  <c r="BD1609" i="1"/>
  <c r="BE1609" i="1"/>
  <c r="BF1609" i="1"/>
  <c r="BG1609" i="1"/>
  <c r="BH1609" i="1"/>
  <c r="BI1609" i="1"/>
  <c r="BJ1609" i="1"/>
  <c r="BK1609" i="1"/>
  <c r="BL1609" i="1"/>
  <c r="BM1609" i="1"/>
  <c r="BN1609" i="1"/>
  <c r="BO1609" i="1"/>
  <c r="BP1609" i="1"/>
  <c r="BQ1609" i="1"/>
  <c r="BR1609" i="1"/>
  <c r="BS1609" i="1"/>
  <c r="BT1609" i="1"/>
  <c r="BU1609" i="1"/>
  <c r="BV1609" i="1"/>
  <c r="BW1609" i="1"/>
  <c r="BX1609" i="1"/>
  <c r="BY1609" i="1"/>
  <c r="BZ1609" i="1"/>
  <c r="CA1609" i="1"/>
  <c r="CB1609" i="1"/>
  <c r="CC1609" i="1"/>
  <c r="CD1609" i="1"/>
  <c r="CE1609" i="1"/>
  <c r="CF1609" i="1"/>
  <c r="CG1609" i="1"/>
  <c r="CH1609" i="1"/>
  <c r="CI1609" i="1"/>
  <c r="CJ1609" i="1"/>
  <c r="CK1609" i="1"/>
  <c r="CL1609" i="1"/>
  <c r="CM1609" i="1"/>
  <c r="CN1609" i="1"/>
  <c r="CO1609" i="1"/>
  <c r="CP1609" i="1"/>
  <c r="CQ1609" i="1"/>
  <c r="CR1609" i="1"/>
  <c r="CS1609" i="1"/>
  <c r="CT1609" i="1"/>
  <c r="CU1609" i="1"/>
  <c r="CV1609" i="1"/>
  <c r="CW1609" i="1"/>
  <c r="CX1609" i="1"/>
  <c r="CY1609" i="1"/>
  <c r="CZ1609" i="1"/>
  <c r="DA1609" i="1"/>
  <c r="DB1609" i="1"/>
  <c r="DC1609" i="1"/>
  <c r="DD1609" i="1"/>
  <c r="DE1609" i="1"/>
  <c r="DF1609" i="1"/>
  <c r="DG1609" i="1"/>
  <c r="DH1609" i="1"/>
  <c r="DI1609" i="1"/>
  <c r="Q1610" i="1"/>
  <c r="R1610" i="1"/>
  <c r="S1610" i="1"/>
  <c r="T1610" i="1"/>
  <c r="U1610" i="1"/>
  <c r="V1610" i="1"/>
  <c r="W1610" i="1"/>
  <c r="X1610" i="1"/>
  <c r="Y1610" i="1"/>
  <c r="Z1610" i="1"/>
  <c r="AA1610" i="1"/>
  <c r="AB1610" i="1"/>
  <c r="AC1610" i="1"/>
  <c r="AD1610" i="1"/>
  <c r="AE1610" i="1"/>
  <c r="AF1610" i="1"/>
  <c r="AG1610" i="1"/>
  <c r="AH1610" i="1"/>
  <c r="AI1610" i="1"/>
  <c r="AJ1610" i="1"/>
  <c r="AK1610" i="1"/>
  <c r="AL1610" i="1"/>
  <c r="AM1610" i="1"/>
  <c r="AN1610" i="1"/>
  <c r="AO1610" i="1"/>
  <c r="AP1610" i="1"/>
  <c r="AQ1610" i="1"/>
  <c r="AR1610" i="1"/>
  <c r="AS1610" i="1"/>
  <c r="AT1610" i="1"/>
  <c r="AU1610" i="1"/>
  <c r="AV1610" i="1"/>
  <c r="AW1610" i="1"/>
  <c r="AX1610" i="1"/>
  <c r="AY1610" i="1"/>
  <c r="AZ1610" i="1"/>
  <c r="BA1610" i="1"/>
  <c r="BB1610" i="1"/>
  <c r="BC1610" i="1"/>
  <c r="BD1610" i="1"/>
  <c r="BE1610" i="1"/>
  <c r="BF1610" i="1"/>
  <c r="BG1610" i="1"/>
  <c r="BH1610" i="1"/>
  <c r="BI1610" i="1"/>
  <c r="BJ1610" i="1"/>
  <c r="BK1610" i="1"/>
  <c r="BL1610" i="1"/>
  <c r="BM1610" i="1"/>
  <c r="BN1610" i="1"/>
  <c r="BO1610" i="1"/>
  <c r="BP1610" i="1"/>
  <c r="BQ1610" i="1"/>
  <c r="BR1610" i="1"/>
  <c r="BS1610" i="1"/>
  <c r="BT1610" i="1"/>
  <c r="BU1610" i="1"/>
  <c r="BV1610" i="1"/>
  <c r="BW1610" i="1"/>
  <c r="BX1610" i="1"/>
  <c r="BY1610" i="1"/>
  <c r="BZ1610" i="1"/>
  <c r="CA1610" i="1"/>
  <c r="CB1610" i="1"/>
  <c r="CC1610" i="1"/>
  <c r="CD1610" i="1"/>
  <c r="CE1610" i="1"/>
  <c r="CF1610" i="1"/>
  <c r="CG1610" i="1"/>
  <c r="CH1610" i="1"/>
  <c r="CI1610" i="1"/>
  <c r="CJ1610" i="1"/>
  <c r="CK1610" i="1"/>
  <c r="CL1610" i="1"/>
  <c r="CM1610" i="1"/>
  <c r="CN1610" i="1"/>
  <c r="CO1610" i="1"/>
  <c r="CP1610" i="1"/>
  <c r="CQ1610" i="1"/>
  <c r="CR1610" i="1"/>
  <c r="CS1610" i="1"/>
  <c r="CT1610" i="1"/>
  <c r="CU1610" i="1"/>
  <c r="CV1610" i="1"/>
  <c r="CW1610" i="1"/>
  <c r="CX1610" i="1"/>
  <c r="CY1610" i="1"/>
  <c r="CZ1610" i="1"/>
  <c r="DA1610" i="1"/>
  <c r="DB1610" i="1"/>
  <c r="DC1610" i="1"/>
  <c r="DD1610" i="1"/>
  <c r="DE1610" i="1"/>
  <c r="DF1610" i="1"/>
  <c r="DG1610" i="1"/>
  <c r="DH1610" i="1"/>
  <c r="DI1610" i="1"/>
  <c r="Q1611" i="1"/>
  <c r="R1611" i="1"/>
  <c r="S1611" i="1"/>
  <c r="T1611" i="1"/>
  <c r="U1611" i="1"/>
  <c r="V1611" i="1"/>
  <c r="W1611" i="1"/>
  <c r="X1611" i="1"/>
  <c r="Y1611" i="1"/>
  <c r="Z1611" i="1"/>
  <c r="AA1611" i="1"/>
  <c r="AB1611" i="1"/>
  <c r="AC1611" i="1"/>
  <c r="AD1611" i="1"/>
  <c r="AE1611" i="1"/>
  <c r="AF1611" i="1"/>
  <c r="AG1611" i="1"/>
  <c r="AH1611" i="1"/>
  <c r="AI1611" i="1"/>
  <c r="AJ1611" i="1"/>
  <c r="AK1611" i="1"/>
  <c r="AL1611" i="1"/>
  <c r="AM1611" i="1"/>
  <c r="AN1611" i="1"/>
  <c r="AO1611" i="1"/>
  <c r="AP1611" i="1"/>
  <c r="AQ1611" i="1"/>
  <c r="AR1611" i="1"/>
  <c r="AS1611" i="1"/>
  <c r="AT1611" i="1"/>
  <c r="AU1611" i="1"/>
  <c r="AV1611" i="1"/>
  <c r="AW1611" i="1"/>
  <c r="AX1611" i="1"/>
  <c r="AY1611" i="1"/>
  <c r="AZ1611" i="1"/>
  <c r="BA1611" i="1"/>
  <c r="BB1611" i="1"/>
  <c r="BC1611" i="1"/>
  <c r="BD1611" i="1"/>
  <c r="BE1611" i="1"/>
  <c r="BF1611" i="1"/>
  <c r="BG1611" i="1"/>
  <c r="BH1611" i="1"/>
  <c r="BI1611" i="1"/>
  <c r="BJ1611" i="1"/>
  <c r="BK1611" i="1"/>
  <c r="BL1611" i="1"/>
  <c r="BM1611" i="1"/>
  <c r="BN1611" i="1"/>
  <c r="BO1611" i="1"/>
  <c r="BP1611" i="1"/>
  <c r="BQ1611" i="1"/>
  <c r="BR1611" i="1"/>
  <c r="BS1611" i="1"/>
  <c r="BT1611" i="1"/>
  <c r="BU1611" i="1"/>
  <c r="BV1611" i="1"/>
  <c r="BW1611" i="1"/>
  <c r="BX1611" i="1"/>
  <c r="BY1611" i="1"/>
  <c r="BZ1611" i="1"/>
  <c r="CA1611" i="1"/>
  <c r="CB1611" i="1"/>
  <c r="CC1611" i="1"/>
  <c r="CD1611" i="1"/>
  <c r="CE1611" i="1"/>
  <c r="CF1611" i="1"/>
  <c r="CG1611" i="1"/>
  <c r="CH1611" i="1"/>
  <c r="CI1611" i="1"/>
  <c r="CJ1611" i="1"/>
  <c r="CK1611" i="1"/>
  <c r="CL1611" i="1"/>
  <c r="CM1611" i="1"/>
  <c r="CN1611" i="1"/>
  <c r="CO1611" i="1"/>
  <c r="CP1611" i="1"/>
  <c r="CQ1611" i="1"/>
  <c r="CR1611" i="1"/>
  <c r="CS1611" i="1"/>
  <c r="CT1611" i="1"/>
  <c r="CU1611" i="1"/>
  <c r="CV1611" i="1"/>
  <c r="CW1611" i="1"/>
  <c r="CX1611" i="1"/>
  <c r="CY1611" i="1"/>
  <c r="CZ1611" i="1"/>
  <c r="DA1611" i="1"/>
  <c r="DB1611" i="1"/>
  <c r="DC1611" i="1"/>
  <c r="DD1611" i="1"/>
  <c r="DE1611" i="1"/>
  <c r="DF1611" i="1"/>
  <c r="DG1611" i="1"/>
  <c r="DH1611" i="1"/>
  <c r="DI1611" i="1"/>
  <c r="Q1612" i="1"/>
  <c r="R1612" i="1"/>
  <c r="S1612" i="1"/>
  <c r="T1612" i="1"/>
  <c r="U1612" i="1"/>
  <c r="V1612" i="1"/>
  <c r="W1612" i="1"/>
  <c r="X1612" i="1"/>
  <c r="Y1612" i="1"/>
  <c r="Z1612" i="1"/>
  <c r="AA1612" i="1"/>
  <c r="AB1612" i="1"/>
  <c r="AC1612" i="1"/>
  <c r="AD1612" i="1"/>
  <c r="AE1612" i="1"/>
  <c r="AF1612" i="1"/>
  <c r="AG1612" i="1"/>
  <c r="AH1612" i="1"/>
  <c r="AI1612" i="1"/>
  <c r="AJ1612" i="1"/>
  <c r="AK1612" i="1"/>
  <c r="AL1612" i="1"/>
  <c r="AM1612" i="1"/>
  <c r="AN1612" i="1"/>
  <c r="AO1612" i="1"/>
  <c r="AP1612" i="1"/>
  <c r="AQ1612" i="1"/>
  <c r="AR1612" i="1"/>
  <c r="AS1612" i="1"/>
  <c r="AT1612" i="1"/>
  <c r="AU1612" i="1"/>
  <c r="AV1612" i="1"/>
  <c r="AW1612" i="1"/>
  <c r="AX1612" i="1"/>
  <c r="AY1612" i="1"/>
  <c r="AZ1612" i="1"/>
  <c r="BA1612" i="1"/>
  <c r="BB1612" i="1"/>
  <c r="BC1612" i="1"/>
  <c r="BD1612" i="1"/>
  <c r="BE1612" i="1"/>
  <c r="BF1612" i="1"/>
  <c r="BG1612" i="1"/>
  <c r="BH1612" i="1"/>
  <c r="BI1612" i="1"/>
  <c r="BJ1612" i="1"/>
  <c r="BK1612" i="1"/>
  <c r="BL1612" i="1"/>
  <c r="BM1612" i="1"/>
  <c r="BN1612" i="1"/>
  <c r="BO1612" i="1"/>
  <c r="BP1612" i="1"/>
  <c r="BQ1612" i="1"/>
  <c r="BR1612" i="1"/>
  <c r="BS1612" i="1"/>
  <c r="BT1612" i="1"/>
  <c r="BU1612" i="1"/>
  <c r="BV1612" i="1"/>
  <c r="BW1612" i="1"/>
  <c r="BX1612" i="1"/>
  <c r="BY1612" i="1"/>
  <c r="BZ1612" i="1"/>
  <c r="CA1612" i="1"/>
  <c r="CB1612" i="1"/>
  <c r="CC1612" i="1"/>
  <c r="CD1612" i="1"/>
  <c r="CE1612" i="1"/>
  <c r="CF1612" i="1"/>
  <c r="CG1612" i="1"/>
  <c r="CH1612" i="1"/>
  <c r="CI1612" i="1"/>
  <c r="CJ1612" i="1"/>
  <c r="CK1612" i="1"/>
  <c r="CL1612" i="1"/>
  <c r="CM1612" i="1"/>
  <c r="CN1612" i="1"/>
  <c r="CO1612" i="1"/>
  <c r="CP1612" i="1"/>
  <c r="CQ1612" i="1"/>
  <c r="CR1612" i="1"/>
  <c r="CS1612" i="1"/>
  <c r="CT1612" i="1"/>
  <c r="CU1612" i="1"/>
  <c r="CV1612" i="1"/>
  <c r="CW1612" i="1"/>
  <c r="CX1612" i="1"/>
  <c r="CY1612" i="1"/>
  <c r="CZ1612" i="1"/>
  <c r="DA1612" i="1"/>
  <c r="DB1612" i="1"/>
  <c r="DC1612" i="1"/>
  <c r="DD1612" i="1"/>
  <c r="DE1612" i="1"/>
  <c r="DF1612" i="1"/>
  <c r="DG1612" i="1"/>
  <c r="DH1612" i="1"/>
  <c r="DI1612" i="1"/>
  <c r="Q1613" i="1"/>
  <c r="R1613" i="1"/>
  <c r="S1613" i="1"/>
  <c r="T1613" i="1"/>
  <c r="U1613" i="1"/>
  <c r="V1613" i="1"/>
  <c r="W1613" i="1"/>
  <c r="X1613" i="1"/>
  <c r="Y1613" i="1"/>
  <c r="Z1613" i="1"/>
  <c r="AA1613" i="1"/>
  <c r="AB1613" i="1"/>
  <c r="AC1613" i="1"/>
  <c r="AD1613" i="1"/>
  <c r="AE1613" i="1"/>
  <c r="AF1613" i="1"/>
  <c r="AG1613" i="1"/>
  <c r="AH1613" i="1"/>
  <c r="AI1613" i="1"/>
  <c r="AJ1613" i="1"/>
  <c r="AK1613" i="1"/>
  <c r="AL1613" i="1"/>
  <c r="AM1613" i="1"/>
  <c r="AN1613" i="1"/>
  <c r="AO1613" i="1"/>
  <c r="AP1613" i="1"/>
  <c r="AQ1613" i="1"/>
  <c r="AR1613" i="1"/>
  <c r="AS1613" i="1"/>
  <c r="AT1613" i="1"/>
  <c r="AU1613" i="1"/>
  <c r="AV1613" i="1"/>
  <c r="AW1613" i="1"/>
  <c r="AX1613" i="1"/>
  <c r="AY1613" i="1"/>
  <c r="AZ1613" i="1"/>
  <c r="BA1613" i="1"/>
  <c r="BB1613" i="1"/>
  <c r="BC1613" i="1"/>
  <c r="BD1613" i="1"/>
  <c r="BE1613" i="1"/>
  <c r="BF1613" i="1"/>
  <c r="BG1613" i="1"/>
  <c r="BH1613" i="1"/>
  <c r="BI1613" i="1"/>
  <c r="BJ1613" i="1"/>
  <c r="BK1613" i="1"/>
  <c r="BL1613" i="1"/>
  <c r="BM1613" i="1"/>
  <c r="BN1613" i="1"/>
  <c r="BO1613" i="1"/>
  <c r="BP1613" i="1"/>
  <c r="BQ1613" i="1"/>
  <c r="BR1613" i="1"/>
  <c r="BS1613" i="1"/>
  <c r="BT1613" i="1"/>
  <c r="BU1613" i="1"/>
  <c r="BV1613" i="1"/>
  <c r="BW1613" i="1"/>
  <c r="BX1613" i="1"/>
  <c r="BY1613" i="1"/>
  <c r="BZ1613" i="1"/>
  <c r="CA1613" i="1"/>
  <c r="CB1613" i="1"/>
  <c r="CC1613" i="1"/>
  <c r="CD1613" i="1"/>
  <c r="CE1613" i="1"/>
  <c r="CF1613" i="1"/>
  <c r="CG1613" i="1"/>
  <c r="CH1613" i="1"/>
  <c r="CI1613" i="1"/>
  <c r="CJ1613" i="1"/>
  <c r="CK1613" i="1"/>
  <c r="CL1613" i="1"/>
  <c r="CM1613" i="1"/>
  <c r="CN1613" i="1"/>
  <c r="CO1613" i="1"/>
  <c r="CP1613" i="1"/>
  <c r="CQ1613" i="1"/>
  <c r="CR1613" i="1"/>
  <c r="CS1613" i="1"/>
  <c r="CT1613" i="1"/>
  <c r="CU1613" i="1"/>
  <c r="CV1613" i="1"/>
  <c r="CW1613" i="1"/>
  <c r="CX1613" i="1"/>
  <c r="CY1613" i="1"/>
  <c r="CZ1613" i="1"/>
  <c r="DA1613" i="1"/>
  <c r="DB1613" i="1"/>
  <c r="DC1613" i="1"/>
  <c r="DD1613" i="1"/>
  <c r="DE1613" i="1"/>
  <c r="DF1613" i="1"/>
  <c r="DG1613" i="1"/>
  <c r="DH1613" i="1"/>
  <c r="DI1613" i="1"/>
  <c r="Q1614" i="1"/>
  <c r="R1614" i="1"/>
  <c r="S1614" i="1"/>
  <c r="T1614" i="1"/>
  <c r="U1614" i="1"/>
  <c r="V1614" i="1"/>
  <c r="W1614" i="1"/>
  <c r="X1614" i="1"/>
  <c r="Y1614" i="1"/>
  <c r="Z1614" i="1"/>
  <c r="AA1614" i="1"/>
  <c r="AB1614" i="1"/>
  <c r="AC1614" i="1"/>
  <c r="AD1614" i="1"/>
  <c r="AE1614" i="1"/>
  <c r="AF1614" i="1"/>
  <c r="AG1614" i="1"/>
  <c r="AH1614" i="1"/>
  <c r="AI1614" i="1"/>
  <c r="AJ1614" i="1"/>
  <c r="AK1614" i="1"/>
  <c r="AL1614" i="1"/>
  <c r="AM1614" i="1"/>
  <c r="AN1614" i="1"/>
  <c r="AO1614" i="1"/>
  <c r="AP1614" i="1"/>
  <c r="AQ1614" i="1"/>
  <c r="AR1614" i="1"/>
  <c r="AS1614" i="1"/>
  <c r="AT1614" i="1"/>
  <c r="AU1614" i="1"/>
  <c r="AV1614" i="1"/>
  <c r="AW1614" i="1"/>
  <c r="AX1614" i="1"/>
  <c r="AY1614" i="1"/>
  <c r="AZ1614" i="1"/>
  <c r="BA1614" i="1"/>
  <c r="BB1614" i="1"/>
  <c r="BC1614" i="1"/>
  <c r="BD1614" i="1"/>
  <c r="BE1614" i="1"/>
  <c r="BF1614" i="1"/>
  <c r="BG1614" i="1"/>
  <c r="BH1614" i="1"/>
  <c r="BI1614" i="1"/>
  <c r="BJ1614" i="1"/>
  <c r="BK1614" i="1"/>
  <c r="BL1614" i="1"/>
  <c r="BM1614" i="1"/>
  <c r="BN1614" i="1"/>
  <c r="BO1614" i="1"/>
  <c r="BP1614" i="1"/>
  <c r="BQ1614" i="1"/>
  <c r="BR1614" i="1"/>
  <c r="BS1614" i="1"/>
  <c r="BT1614" i="1"/>
  <c r="BU1614" i="1"/>
  <c r="BV1614" i="1"/>
  <c r="BW1614" i="1"/>
  <c r="BX1614" i="1"/>
  <c r="BY1614" i="1"/>
  <c r="BZ1614" i="1"/>
  <c r="CA1614" i="1"/>
  <c r="CB1614" i="1"/>
  <c r="CC1614" i="1"/>
  <c r="CD1614" i="1"/>
  <c r="CE1614" i="1"/>
  <c r="CF1614" i="1"/>
  <c r="CG1614" i="1"/>
  <c r="CH1614" i="1"/>
  <c r="CI1614" i="1"/>
  <c r="CJ1614" i="1"/>
  <c r="CK1614" i="1"/>
  <c r="CL1614" i="1"/>
  <c r="CM1614" i="1"/>
  <c r="CN1614" i="1"/>
  <c r="CO1614" i="1"/>
  <c r="CP1614" i="1"/>
  <c r="CQ1614" i="1"/>
  <c r="CR1614" i="1"/>
  <c r="CS1614" i="1"/>
  <c r="CT1614" i="1"/>
  <c r="CU1614" i="1"/>
  <c r="CV1614" i="1"/>
  <c r="CW1614" i="1"/>
  <c r="CX1614" i="1"/>
  <c r="CY1614" i="1"/>
  <c r="CZ1614" i="1"/>
  <c r="DA1614" i="1"/>
  <c r="DB1614" i="1"/>
  <c r="DC1614" i="1"/>
  <c r="DD1614" i="1"/>
  <c r="DE1614" i="1"/>
  <c r="DF1614" i="1"/>
  <c r="DG1614" i="1"/>
  <c r="DH1614" i="1"/>
  <c r="DI1614" i="1"/>
  <c r="Q1615" i="1"/>
  <c r="R1615" i="1"/>
  <c r="S1615" i="1"/>
  <c r="T1615" i="1"/>
  <c r="U1615" i="1"/>
  <c r="V1615" i="1"/>
  <c r="W1615" i="1"/>
  <c r="X1615" i="1"/>
  <c r="Y1615" i="1"/>
  <c r="Z1615" i="1"/>
  <c r="AA1615" i="1"/>
  <c r="AB1615" i="1"/>
  <c r="AC1615" i="1"/>
  <c r="AD1615" i="1"/>
  <c r="AE1615" i="1"/>
  <c r="AF1615" i="1"/>
  <c r="AG1615" i="1"/>
  <c r="AH1615" i="1"/>
  <c r="AI1615" i="1"/>
  <c r="AJ1615" i="1"/>
  <c r="AK1615" i="1"/>
  <c r="AL1615" i="1"/>
  <c r="AM1615" i="1"/>
  <c r="AN1615" i="1"/>
  <c r="AO1615" i="1"/>
  <c r="AP1615" i="1"/>
  <c r="AQ1615" i="1"/>
  <c r="AR1615" i="1"/>
  <c r="AS1615" i="1"/>
  <c r="AT1615" i="1"/>
  <c r="AU1615" i="1"/>
  <c r="AV1615" i="1"/>
  <c r="AW1615" i="1"/>
  <c r="AX1615" i="1"/>
  <c r="AY1615" i="1"/>
  <c r="AZ1615" i="1"/>
  <c r="BA1615" i="1"/>
  <c r="BB1615" i="1"/>
  <c r="BC1615" i="1"/>
  <c r="BD1615" i="1"/>
  <c r="BE1615" i="1"/>
  <c r="BF1615" i="1"/>
  <c r="BG1615" i="1"/>
  <c r="BH1615" i="1"/>
  <c r="BI1615" i="1"/>
  <c r="BJ1615" i="1"/>
  <c r="BK1615" i="1"/>
  <c r="BL1615" i="1"/>
  <c r="BM1615" i="1"/>
  <c r="BN1615" i="1"/>
  <c r="BO1615" i="1"/>
  <c r="BP1615" i="1"/>
  <c r="BQ1615" i="1"/>
  <c r="BR1615" i="1"/>
  <c r="BS1615" i="1"/>
  <c r="BT1615" i="1"/>
  <c r="BU1615" i="1"/>
  <c r="BV1615" i="1"/>
  <c r="BW1615" i="1"/>
  <c r="BX1615" i="1"/>
  <c r="BY1615" i="1"/>
  <c r="BZ1615" i="1"/>
  <c r="CA1615" i="1"/>
  <c r="CB1615" i="1"/>
  <c r="CC1615" i="1"/>
  <c r="CD1615" i="1"/>
  <c r="CE1615" i="1"/>
  <c r="CF1615" i="1"/>
  <c r="CG1615" i="1"/>
  <c r="CH1615" i="1"/>
  <c r="CI1615" i="1"/>
  <c r="CJ1615" i="1"/>
  <c r="CK1615" i="1"/>
  <c r="CL1615" i="1"/>
  <c r="CM1615" i="1"/>
  <c r="CN1615" i="1"/>
  <c r="CO1615" i="1"/>
  <c r="CP1615" i="1"/>
  <c r="CQ1615" i="1"/>
  <c r="CR1615" i="1"/>
  <c r="CS1615" i="1"/>
  <c r="CT1615" i="1"/>
  <c r="CU1615" i="1"/>
  <c r="CV1615" i="1"/>
  <c r="CW1615" i="1"/>
  <c r="CX1615" i="1"/>
  <c r="CY1615" i="1"/>
  <c r="CZ1615" i="1"/>
  <c r="DA1615" i="1"/>
  <c r="DB1615" i="1"/>
  <c r="DC1615" i="1"/>
  <c r="DD1615" i="1"/>
  <c r="DE1615" i="1"/>
  <c r="DF1615" i="1"/>
  <c r="DG1615" i="1"/>
  <c r="DH1615" i="1"/>
  <c r="DI1615" i="1"/>
  <c r="Q1616" i="1"/>
  <c r="R1616" i="1"/>
  <c r="S1616" i="1"/>
  <c r="T1616" i="1"/>
  <c r="U1616" i="1"/>
  <c r="V1616" i="1"/>
  <c r="W1616" i="1"/>
  <c r="X1616" i="1"/>
  <c r="Y1616" i="1"/>
  <c r="Z1616" i="1"/>
  <c r="AA1616" i="1"/>
  <c r="AB1616" i="1"/>
  <c r="AC1616" i="1"/>
  <c r="AD1616" i="1"/>
  <c r="AE1616" i="1"/>
  <c r="AF1616" i="1"/>
  <c r="AG1616" i="1"/>
  <c r="AH1616" i="1"/>
  <c r="AI1616" i="1"/>
  <c r="AJ1616" i="1"/>
  <c r="AK1616" i="1"/>
  <c r="AL1616" i="1"/>
  <c r="AM1616" i="1"/>
  <c r="AN1616" i="1"/>
  <c r="AO1616" i="1"/>
  <c r="AP1616" i="1"/>
  <c r="AQ1616" i="1"/>
  <c r="AR1616" i="1"/>
  <c r="AS1616" i="1"/>
  <c r="AT1616" i="1"/>
  <c r="AU1616" i="1"/>
  <c r="AV1616" i="1"/>
  <c r="AW1616" i="1"/>
  <c r="AX1616" i="1"/>
  <c r="AY1616" i="1"/>
  <c r="AZ1616" i="1"/>
  <c r="BA1616" i="1"/>
  <c r="BB1616" i="1"/>
  <c r="BC1616" i="1"/>
  <c r="BD1616" i="1"/>
  <c r="BE1616" i="1"/>
  <c r="BF1616" i="1"/>
  <c r="BG1616" i="1"/>
  <c r="BH1616" i="1"/>
  <c r="BI1616" i="1"/>
  <c r="BJ1616" i="1"/>
  <c r="BK1616" i="1"/>
  <c r="BL1616" i="1"/>
  <c r="BM1616" i="1"/>
  <c r="BN1616" i="1"/>
  <c r="BO1616" i="1"/>
  <c r="BP1616" i="1"/>
  <c r="BQ1616" i="1"/>
  <c r="BR1616" i="1"/>
  <c r="BS1616" i="1"/>
  <c r="BT1616" i="1"/>
  <c r="BU1616" i="1"/>
  <c r="BV1616" i="1"/>
  <c r="BW1616" i="1"/>
  <c r="BX1616" i="1"/>
  <c r="BY1616" i="1"/>
  <c r="BZ1616" i="1"/>
  <c r="CA1616" i="1"/>
  <c r="CB1616" i="1"/>
  <c r="CC1616" i="1"/>
  <c r="CD1616" i="1"/>
  <c r="CE1616" i="1"/>
  <c r="CF1616" i="1"/>
  <c r="CG1616" i="1"/>
  <c r="CH1616" i="1"/>
  <c r="CI1616" i="1"/>
  <c r="CJ1616" i="1"/>
  <c r="CK1616" i="1"/>
  <c r="CL1616" i="1"/>
  <c r="CM1616" i="1"/>
  <c r="CN1616" i="1"/>
  <c r="CO1616" i="1"/>
  <c r="CP1616" i="1"/>
  <c r="CQ1616" i="1"/>
  <c r="CR1616" i="1"/>
  <c r="CS1616" i="1"/>
  <c r="CT1616" i="1"/>
  <c r="CU1616" i="1"/>
  <c r="CV1616" i="1"/>
  <c r="CW1616" i="1"/>
  <c r="CX1616" i="1"/>
  <c r="CY1616" i="1"/>
  <c r="CZ1616" i="1"/>
  <c r="DA1616" i="1"/>
  <c r="DB1616" i="1"/>
  <c r="DC1616" i="1"/>
  <c r="DD1616" i="1"/>
  <c r="DE1616" i="1"/>
  <c r="DF1616" i="1"/>
  <c r="DG1616" i="1"/>
  <c r="DH1616" i="1"/>
  <c r="DI1616" i="1"/>
  <c r="Q1617" i="1"/>
  <c r="R1617" i="1"/>
  <c r="S1617" i="1"/>
  <c r="T1617" i="1"/>
  <c r="U1617" i="1"/>
  <c r="V1617" i="1"/>
  <c r="W1617" i="1"/>
  <c r="X1617" i="1"/>
  <c r="Y1617" i="1"/>
  <c r="Z1617" i="1"/>
  <c r="AA1617" i="1"/>
  <c r="AB1617" i="1"/>
  <c r="AC1617" i="1"/>
  <c r="AD1617" i="1"/>
  <c r="AE1617" i="1"/>
  <c r="AF1617" i="1"/>
  <c r="AG1617" i="1"/>
  <c r="AH1617" i="1"/>
  <c r="AI1617" i="1"/>
  <c r="AJ1617" i="1"/>
  <c r="AK1617" i="1"/>
  <c r="AL1617" i="1"/>
  <c r="AM1617" i="1"/>
  <c r="AN1617" i="1"/>
  <c r="AO1617" i="1"/>
  <c r="AP1617" i="1"/>
  <c r="AQ1617" i="1"/>
  <c r="AR1617" i="1"/>
  <c r="AS1617" i="1"/>
  <c r="AT1617" i="1"/>
  <c r="AU1617" i="1"/>
  <c r="AV1617" i="1"/>
  <c r="AW1617" i="1"/>
  <c r="AX1617" i="1"/>
  <c r="AY1617" i="1"/>
  <c r="AZ1617" i="1"/>
  <c r="BA1617" i="1"/>
  <c r="BB1617" i="1"/>
  <c r="BC1617" i="1"/>
  <c r="BD1617" i="1"/>
  <c r="BE1617" i="1"/>
  <c r="BF1617" i="1"/>
  <c r="BG1617" i="1"/>
  <c r="BH1617" i="1"/>
  <c r="BI1617" i="1"/>
  <c r="BJ1617" i="1"/>
  <c r="BK1617" i="1"/>
  <c r="BL1617" i="1"/>
  <c r="BM1617" i="1"/>
  <c r="BN1617" i="1"/>
  <c r="BO1617" i="1"/>
  <c r="BP1617" i="1"/>
  <c r="BQ1617" i="1"/>
  <c r="BR1617" i="1"/>
  <c r="BS1617" i="1"/>
  <c r="BT1617" i="1"/>
  <c r="BU1617" i="1"/>
  <c r="BV1617" i="1"/>
  <c r="BW1617" i="1"/>
  <c r="BX1617" i="1"/>
  <c r="BY1617" i="1"/>
  <c r="BZ1617" i="1"/>
  <c r="CA1617" i="1"/>
  <c r="CB1617" i="1"/>
  <c r="CC1617" i="1"/>
  <c r="CD1617" i="1"/>
  <c r="CE1617" i="1"/>
  <c r="CF1617" i="1"/>
  <c r="CG1617" i="1"/>
  <c r="CH1617" i="1"/>
  <c r="CI1617" i="1"/>
  <c r="CJ1617" i="1"/>
  <c r="CK1617" i="1"/>
  <c r="CL1617" i="1"/>
  <c r="CM1617" i="1"/>
  <c r="CN1617" i="1"/>
  <c r="CO1617" i="1"/>
  <c r="CP1617" i="1"/>
  <c r="CQ1617" i="1"/>
  <c r="CR1617" i="1"/>
  <c r="CS1617" i="1"/>
  <c r="CT1617" i="1"/>
  <c r="CU1617" i="1"/>
  <c r="CV1617" i="1"/>
  <c r="CW1617" i="1"/>
  <c r="CX1617" i="1"/>
  <c r="CY1617" i="1"/>
  <c r="CZ1617" i="1"/>
  <c r="DA1617" i="1"/>
  <c r="DB1617" i="1"/>
  <c r="DC1617" i="1"/>
  <c r="DD1617" i="1"/>
  <c r="DE1617" i="1"/>
  <c r="DF1617" i="1"/>
  <c r="DG1617" i="1"/>
  <c r="DH1617" i="1"/>
  <c r="DI1617" i="1"/>
  <c r="Q1618" i="1"/>
  <c r="R1618" i="1"/>
  <c r="S1618" i="1"/>
  <c r="T1618" i="1"/>
  <c r="U1618" i="1"/>
  <c r="V1618" i="1"/>
  <c r="W1618" i="1"/>
  <c r="X1618" i="1"/>
  <c r="Y1618" i="1"/>
  <c r="Z1618" i="1"/>
  <c r="AA1618" i="1"/>
  <c r="AB1618" i="1"/>
  <c r="AC1618" i="1"/>
  <c r="AD1618" i="1"/>
  <c r="AE1618" i="1"/>
  <c r="AF1618" i="1"/>
  <c r="AG1618" i="1"/>
  <c r="AH1618" i="1"/>
  <c r="AI1618" i="1"/>
  <c r="AJ1618" i="1"/>
  <c r="AK1618" i="1"/>
  <c r="AL1618" i="1"/>
  <c r="AM1618" i="1"/>
  <c r="AN1618" i="1"/>
  <c r="AO1618" i="1"/>
  <c r="AP1618" i="1"/>
  <c r="AQ1618" i="1"/>
  <c r="AR1618" i="1"/>
  <c r="AS1618" i="1"/>
  <c r="AT1618" i="1"/>
  <c r="AU1618" i="1"/>
  <c r="AV1618" i="1"/>
  <c r="AW1618" i="1"/>
  <c r="AX1618" i="1"/>
  <c r="AY1618" i="1"/>
  <c r="AZ1618" i="1"/>
  <c r="BA1618" i="1"/>
  <c r="BB1618" i="1"/>
  <c r="BC1618" i="1"/>
  <c r="BD1618" i="1"/>
  <c r="BE1618" i="1"/>
  <c r="BF1618" i="1"/>
  <c r="BG1618" i="1"/>
  <c r="BH1618" i="1"/>
  <c r="BI1618" i="1"/>
  <c r="BJ1618" i="1"/>
  <c r="BK1618" i="1"/>
  <c r="BL1618" i="1"/>
  <c r="BM1618" i="1"/>
  <c r="BN1618" i="1"/>
  <c r="BO1618" i="1"/>
  <c r="BP1618" i="1"/>
  <c r="BQ1618" i="1"/>
  <c r="BR1618" i="1"/>
  <c r="BS1618" i="1"/>
  <c r="BT1618" i="1"/>
  <c r="BU1618" i="1"/>
  <c r="BV1618" i="1"/>
  <c r="BW1618" i="1"/>
  <c r="BX1618" i="1"/>
  <c r="BY1618" i="1"/>
  <c r="BZ1618" i="1"/>
  <c r="CA1618" i="1"/>
  <c r="CB1618" i="1"/>
  <c r="CC1618" i="1"/>
  <c r="CD1618" i="1"/>
  <c r="CE1618" i="1"/>
  <c r="CF1618" i="1"/>
  <c r="CG1618" i="1"/>
  <c r="CH1618" i="1"/>
  <c r="CI1618" i="1"/>
  <c r="CJ1618" i="1"/>
  <c r="CK1618" i="1"/>
  <c r="CL1618" i="1"/>
  <c r="CM1618" i="1"/>
  <c r="CN1618" i="1"/>
  <c r="CO1618" i="1"/>
  <c r="CP1618" i="1"/>
  <c r="CQ1618" i="1"/>
  <c r="CR1618" i="1"/>
  <c r="CS1618" i="1"/>
  <c r="CT1618" i="1"/>
  <c r="CU1618" i="1"/>
  <c r="CV1618" i="1"/>
  <c r="CW1618" i="1"/>
  <c r="CX1618" i="1"/>
  <c r="CY1618" i="1"/>
  <c r="CZ1618" i="1"/>
  <c r="DA1618" i="1"/>
  <c r="DB1618" i="1"/>
  <c r="DC1618" i="1"/>
  <c r="DD1618" i="1"/>
  <c r="DE1618" i="1"/>
  <c r="DF1618" i="1"/>
  <c r="DG1618" i="1"/>
  <c r="DH1618" i="1"/>
  <c r="DI1618" i="1"/>
  <c r="Q1619" i="1"/>
  <c r="R1619" i="1"/>
  <c r="S1619" i="1"/>
  <c r="T1619" i="1"/>
  <c r="U1619" i="1"/>
  <c r="V1619" i="1"/>
  <c r="W1619" i="1"/>
  <c r="X1619" i="1"/>
  <c r="Y1619" i="1"/>
  <c r="Z1619" i="1"/>
  <c r="AA1619" i="1"/>
  <c r="AB1619" i="1"/>
  <c r="AC1619" i="1"/>
  <c r="AD1619" i="1"/>
  <c r="AE1619" i="1"/>
  <c r="AF1619" i="1"/>
  <c r="AG1619" i="1"/>
  <c r="AH1619" i="1"/>
  <c r="AI1619" i="1"/>
  <c r="AJ1619" i="1"/>
  <c r="AK1619" i="1"/>
  <c r="AL1619" i="1"/>
  <c r="AM1619" i="1"/>
  <c r="AN1619" i="1"/>
  <c r="AO1619" i="1"/>
  <c r="AP1619" i="1"/>
  <c r="AQ1619" i="1"/>
  <c r="AR1619" i="1"/>
  <c r="AS1619" i="1"/>
  <c r="AT1619" i="1"/>
  <c r="AU1619" i="1"/>
  <c r="AV1619" i="1"/>
  <c r="AW1619" i="1"/>
  <c r="AX1619" i="1"/>
  <c r="AY1619" i="1"/>
  <c r="AZ1619" i="1"/>
  <c r="BA1619" i="1"/>
  <c r="BB1619" i="1"/>
  <c r="BC1619" i="1"/>
  <c r="BD1619" i="1"/>
  <c r="BE1619" i="1"/>
  <c r="BF1619" i="1"/>
  <c r="BG1619" i="1"/>
  <c r="BH1619" i="1"/>
  <c r="BI1619" i="1"/>
  <c r="BJ1619" i="1"/>
  <c r="BK1619" i="1"/>
  <c r="BL1619" i="1"/>
  <c r="BM1619" i="1"/>
  <c r="BN1619" i="1"/>
  <c r="BO1619" i="1"/>
  <c r="BP1619" i="1"/>
  <c r="BQ1619" i="1"/>
  <c r="BR1619" i="1"/>
  <c r="BS1619" i="1"/>
  <c r="BT1619" i="1"/>
  <c r="BU1619" i="1"/>
  <c r="BV1619" i="1"/>
  <c r="BW1619" i="1"/>
  <c r="BX1619" i="1"/>
  <c r="BY1619" i="1"/>
  <c r="BZ1619" i="1"/>
  <c r="CA1619" i="1"/>
  <c r="CB1619" i="1"/>
  <c r="CC1619" i="1"/>
  <c r="CD1619" i="1"/>
  <c r="CE1619" i="1"/>
  <c r="CF1619" i="1"/>
  <c r="CG1619" i="1"/>
  <c r="CH1619" i="1"/>
  <c r="CI1619" i="1"/>
  <c r="CJ1619" i="1"/>
  <c r="CK1619" i="1"/>
  <c r="CL1619" i="1"/>
  <c r="CM1619" i="1"/>
  <c r="CN1619" i="1"/>
  <c r="CO1619" i="1"/>
  <c r="CP1619" i="1"/>
  <c r="CQ1619" i="1"/>
  <c r="CR1619" i="1"/>
  <c r="CS1619" i="1"/>
  <c r="CT1619" i="1"/>
  <c r="CU1619" i="1"/>
  <c r="CV1619" i="1"/>
  <c r="CW1619" i="1"/>
  <c r="CX1619" i="1"/>
  <c r="CY1619" i="1"/>
  <c r="CZ1619" i="1"/>
  <c r="DA1619" i="1"/>
  <c r="DB1619" i="1"/>
  <c r="DC1619" i="1"/>
  <c r="DD1619" i="1"/>
  <c r="DE1619" i="1"/>
  <c r="DF1619" i="1"/>
  <c r="DG1619" i="1"/>
  <c r="DH1619" i="1"/>
  <c r="DI1619" i="1"/>
  <c r="Q1620" i="1"/>
  <c r="R1620" i="1"/>
  <c r="S1620" i="1"/>
  <c r="T1620" i="1"/>
  <c r="U1620" i="1"/>
  <c r="V1620" i="1"/>
  <c r="W1620" i="1"/>
  <c r="X1620" i="1"/>
  <c r="Y1620" i="1"/>
  <c r="Z1620" i="1"/>
  <c r="AA1620" i="1"/>
  <c r="AB1620" i="1"/>
  <c r="AC1620" i="1"/>
  <c r="AD1620" i="1"/>
  <c r="AE1620" i="1"/>
  <c r="AF1620" i="1"/>
  <c r="AG1620" i="1"/>
  <c r="AH1620" i="1"/>
  <c r="AI1620" i="1"/>
  <c r="AJ1620" i="1"/>
  <c r="AK1620" i="1"/>
  <c r="AL1620" i="1"/>
  <c r="AM1620" i="1"/>
  <c r="AN1620" i="1"/>
  <c r="AO1620" i="1"/>
  <c r="AP1620" i="1"/>
  <c r="AQ1620" i="1"/>
  <c r="AR1620" i="1"/>
  <c r="AS1620" i="1"/>
  <c r="AT1620" i="1"/>
  <c r="AU1620" i="1"/>
  <c r="AV1620" i="1"/>
  <c r="AW1620" i="1"/>
  <c r="AX1620" i="1"/>
  <c r="AY1620" i="1"/>
  <c r="AZ1620" i="1"/>
  <c r="BA1620" i="1"/>
  <c r="BB1620" i="1"/>
  <c r="BC1620" i="1"/>
  <c r="BD1620" i="1"/>
  <c r="BE1620" i="1"/>
  <c r="BF1620" i="1"/>
  <c r="BG1620" i="1"/>
  <c r="BH1620" i="1"/>
  <c r="BI1620" i="1"/>
  <c r="BJ1620" i="1"/>
  <c r="BK1620" i="1"/>
  <c r="BL1620" i="1"/>
  <c r="BM1620" i="1"/>
  <c r="BN1620" i="1"/>
  <c r="BO1620" i="1"/>
  <c r="BP1620" i="1"/>
  <c r="BQ1620" i="1"/>
  <c r="BR1620" i="1"/>
  <c r="BS1620" i="1"/>
  <c r="BT1620" i="1"/>
  <c r="BU1620" i="1"/>
  <c r="BV1620" i="1"/>
  <c r="BW1620" i="1"/>
  <c r="BX1620" i="1"/>
  <c r="BY1620" i="1"/>
  <c r="BZ1620" i="1"/>
  <c r="CA1620" i="1"/>
  <c r="CB1620" i="1"/>
  <c r="CC1620" i="1"/>
  <c r="CD1620" i="1"/>
  <c r="CE1620" i="1"/>
  <c r="CF1620" i="1"/>
  <c r="CG1620" i="1"/>
  <c r="CH1620" i="1"/>
  <c r="CI1620" i="1"/>
  <c r="CJ1620" i="1"/>
  <c r="CK1620" i="1"/>
  <c r="CL1620" i="1"/>
  <c r="CM1620" i="1"/>
  <c r="CN1620" i="1"/>
  <c r="CO1620" i="1"/>
  <c r="CP1620" i="1"/>
  <c r="CQ1620" i="1"/>
  <c r="CR1620" i="1"/>
  <c r="CS1620" i="1"/>
  <c r="CT1620" i="1"/>
  <c r="CU1620" i="1"/>
  <c r="CV1620" i="1"/>
  <c r="CW1620" i="1"/>
  <c r="CX1620" i="1"/>
  <c r="CY1620" i="1"/>
  <c r="CZ1620" i="1"/>
  <c r="DA1620" i="1"/>
  <c r="DB1620" i="1"/>
  <c r="DC1620" i="1"/>
  <c r="DD1620" i="1"/>
  <c r="DE1620" i="1"/>
  <c r="DF1620" i="1"/>
  <c r="DG1620" i="1"/>
  <c r="DH1620" i="1"/>
  <c r="DI1620" i="1"/>
  <c r="Q1621" i="1"/>
  <c r="R1621" i="1"/>
  <c r="S1621" i="1"/>
  <c r="T1621" i="1"/>
  <c r="U1621" i="1"/>
  <c r="V1621" i="1"/>
  <c r="W1621" i="1"/>
  <c r="X1621" i="1"/>
  <c r="Y1621" i="1"/>
  <c r="Z1621" i="1"/>
  <c r="AA1621" i="1"/>
  <c r="AB1621" i="1"/>
  <c r="AC1621" i="1"/>
  <c r="AD1621" i="1"/>
  <c r="AE1621" i="1"/>
  <c r="AF1621" i="1"/>
  <c r="AG1621" i="1"/>
  <c r="AH1621" i="1"/>
  <c r="AI1621" i="1"/>
  <c r="AJ1621" i="1"/>
  <c r="AK1621" i="1"/>
  <c r="AL1621" i="1"/>
  <c r="AM1621" i="1"/>
  <c r="AN1621" i="1"/>
  <c r="AO1621" i="1"/>
  <c r="AP1621" i="1"/>
  <c r="AQ1621" i="1"/>
  <c r="AR1621" i="1"/>
  <c r="AS1621" i="1"/>
  <c r="AT1621" i="1"/>
  <c r="AU1621" i="1"/>
  <c r="AV1621" i="1"/>
  <c r="AW1621" i="1"/>
  <c r="AX1621" i="1"/>
  <c r="AY1621" i="1"/>
  <c r="AZ1621" i="1"/>
  <c r="BA1621" i="1"/>
  <c r="BB1621" i="1"/>
  <c r="BC1621" i="1"/>
  <c r="BD1621" i="1"/>
  <c r="BE1621" i="1"/>
  <c r="BF1621" i="1"/>
  <c r="BG1621" i="1"/>
  <c r="BH1621" i="1"/>
  <c r="BI1621" i="1"/>
  <c r="BJ1621" i="1"/>
  <c r="BK1621" i="1"/>
  <c r="BL1621" i="1"/>
  <c r="BM1621" i="1"/>
  <c r="BN1621" i="1"/>
  <c r="BO1621" i="1"/>
  <c r="BP1621" i="1"/>
  <c r="BQ1621" i="1"/>
  <c r="BR1621" i="1"/>
  <c r="BS1621" i="1"/>
  <c r="BT1621" i="1"/>
  <c r="BU1621" i="1"/>
  <c r="BV1621" i="1"/>
  <c r="BW1621" i="1"/>
  <c r="BX1621" i="1"/>
  <c r="BY1621" i="1"/>
  <c r="BZ1621" i="1"/>
  <c r="CA1621" i="1"/>
  <c r="CB1621" i="1"/>
  <c r="CC1621" i="1"/>
  <c r="CD1621" i="1"/>
  <c r="CE1621" i="1"/>
  <c r="CF1621" i="1"/>
  <c r="CG1621" i="1"/>
  <c r="CH1621" i="1"/>
  <c r="CI1621" i="1"/>
  <c r="CJ1621" i="1"/>
  <c r="CK1621" i="1"/>
  <c r="CL1621" i="1"/>
  <c r="CM1621" i="1"/>
  <c r="CN1621" i="1"/>
  <c r="CO1621" i="1"/>
  <c r="CP1621" i="1"/>
  <c r="CQ1621" i="1"/>
  <c r="CR1621" i="1"/>
  <c r="CS1621" i="1"/>
  <c r="CT1621" i="1"/>
  <c r="CU1621" i="1"/>
  <c r="CV1621" i="1"/>
  <c r="CW1621" i="1"/>
  <c r="CX1621" i="1"/>
  <c r="CY1621" i="1"/>
  <c r="CZ1621" i="1"/>
  <c r="DA1621" i="1"/>
  <c r="DB1621" i="1"/>
  <c r="DC1621" i="1"/>
  <c r="DD1621" i="1"/>
  <c r="DE1621" i="1"/>
  <c r="DF1621" i="1"/>
  <c r="DG1621" i="1"/>
  <c r="DH1621" i="1"/>
  <c r="DI1621" i="1"/>
  <c r="Q1622" i="1"/>
  <c r="R1622" i="1"/>
  <c r="S1622" i="1"/>
  <c r="T1622" i="1"/>
  <c r="U1622" i="1"/>
  <c r="V1622" i="1"/>
  <c r="W1622" i="1"/>
  <c r="X1622" i="1"/>
  <c r="Y1622" i="1"/>
  <c r="Z1622" i="1"/>
  <c r="AA1622" i="1"/>
  <c r="AB1622" i="1"/>
  <c r="AC1622" i="1"/>
  <c r="AD1622" i="1"/>
  <c r="AE1622" i="1"/>
  <c r="AF1622" i="1"/>
  <c r="AG1622" i="1"/>
  <c r="AH1622" i="1"/>
  <c r="AI1622" i="1"/>
  <c r="AJ1622" i="1"/>
  <c r="AK1622" i="1"/>
  <c r="AL1622" i="1"/>
  <c r="AM1622" i="1"/>
  <c r="AN1622" i="1"/>
  <c r="AO1622" i="1"/>
  <c r="AP1622" i="1"/>
  <c r="AQ1622" i="1"/>
  <c r="AR1622" i="1"/>
  <c r="AS1622" i="1"/>
  <c r="AT1622" i="1"/>
  <c r="AU1622" i="1"/>
  <c r="AV1622" i="1"/>
  <c r="AW1622" i="1"/>
  <c r="AX1622" i="1"/>
  <c r="AY1622" i="1"/>
  <c r="AZ1622" i="1"/>
  <c r="BA1622" i="1"/>
  <c r="BB1622" i="1"/>
  <c r="BC1622" i="1"/>
  <c r="BD1622" i="1"/>
  <c r="BE1622" i="1"/>
  <c r="BF1622" i="1"/>
  <c r="BG1622" i="1"/>
  <c r="BH1622" i="1"/>
  <c r="BI1622" i="1"/>
  <c r="BJ1622" i="1"/>
  <c r="BK1622" i="1"/>
  <c r="BL1622" i="1"/>
  <c r="BM1622" i="1"/>
  <c r="BN1622" i="1"/>
  <c r="BO1622" i="1"/>
  <c r="BP1622" i="1"/>
  <c r="BQ1622" i="1"/>
  <c r="BR1622" i="1"/>
  <c r="BS1622" i="1"/>
  <c r="BT1622" i="1"/>
  <c r="BU1622" i="1"/>
  <c r="BV1622" i="1"/>
  <c r="BW1622" i="1"/>
  <c r="BX1622" i="1"/>
  <c r="BY1622" i="1"/>
  <c r="BZ1622" i="1"/>
  <c r="CA1622" i="1"/>
  <c r="CB1622" i="1"/>
  <c r="CC1622" i="1"/>
  <c r="CD1622" i="1"/>
  <c r="CE1622" i="1"/>
  <c r="CF1622" i="1"/>
  <c r="CG1622" i="1"/>
  <c r="CH1622" i="1"/>
  <c r="CI1622" i="1"/>
  <c r="CJ1622" i="1"/>
  <c r="CK1622" i="1"/>
  <c r="CL1622" i="1"/>
  <c r="CM1622" i="1"/>
  <c r="CN1622" i="1"/>
  <c r="CO1622" i="1"/>
  <c r="CP1622" i="1"/>
  <c r="CQ1622" i="1"/>
  <c r="CR1622" i="1"/>
  <c r="CS1622" i="1"/>
  <c r="CT1622" i="1"/>
  <c r="CU1622" i="1"/>
  <c r="CV1622" i="1"/>
  <c r="CW1622" i="1"/>
  <c r="CX1622" i="1"/>
  <c r="CY1622" i="1"/>
  <c r="CZ1622" i="1"/>
  <c r="DA1622" i="1"/>
  <c r="DB1622" i="1"/>
  <c r="DC1622" i="1"/>
  <c r="DD1622" i="1"/>
  <c r="DE1622" i="1"/>
  <c r="DF1622" i="1"/>
  <c r="DG1622" i="1"/>
  <c r="DH1622" i="1"/>
  <c r="DI1622" i="1"/>
  <c r="Q1623" i="1"/>
  <c r="R1623" i="1"/>
  <c r="S1623" i="1"/>
  <c r="T1623" i="1"/>
  <c r="U1623" i="1"/>
  <c r="V1623" i="1"/>
  <c r="W1623" i="1"/>
  <c r="X1623" i="1"/>
  <c r="Y1623" i="1"/>
  <c r="Z1623" i="1"/>
  <c r="AA1623" i="1"/>
  <c r="AB1623" i="1"/>
  <c r="AC1623" i="1"/>
  <c r="AD1623" i="1"/>
  <c r="AE1623" i="1"/>
  <c r="AF1623" i="1"/>
  <c r="AG1623" i="1"/>
  <c r="AH1623" i="1"/>
  <c r="AI1623" i="1"/>
  <c r="AJ1623" i="1"/>
  <c r="AK1623" i="1"/>
  <c r="AL1623" i="1"/>
  <c r="AM1623" i="1"/>
  <c r="AN1623" i="1"/>
  <c r="AO1623" i="1"/>
  <c r="AP1623" i="1"/>
  <c r="AQ1623" i="1"/>
  <c r="AR1623" i="1"/>
  <c r="AS1623" i="1"/>
  <c r="AT1623" i="1"/>
  <c r="AU1623" i="1"/>
  <c r="AV1623" i="1"/>
  <c r="AW1623" i="1"/>
  <c r="AX1623" i="1"/>
  <c r="AY1623" i="1"/>
  <c r="AZ1623" i="1"/>
  <c r="BA1623" i="1"/>
  <c r="BB1623" i="1"/>
  <c r="BC1623" i="1"/>
  <c r="BD1623" i="1"/>
  <c r="BE1623" i="1"/>
  <c r="BF1623" i="1"/>
  <c r="BG1623" i="1"/>
  <c r="BH1623" i="1"/>
  <c r="BI1623" i="1"/>
  <c r="BJ1623" i="1"/>
  <c r="BK1623" i="1"/>
  <c r="BL1623" i="1"/>
  <c r="BM1623" i="1"/>
  <c r="BN1623" i="1"/>
  <c r="BO1623" i="1"/>
  <c r="BP1623" i="1"/>
  <c r="BQ1623" i="1"/>
  <c r="BR1623" i="1"/>
  <c r="BS1623" i="1"/>
  <c r="BT1623" i="1"/>
  <c r="BU1623" i="1"/>
  <c r="BV1623" i="1"/>
  <c r="BW1623" i="1"/>
  <c r="BX1623" i="1"/>
  <c r="BY1623" i="1"/>
  <c r="BZ1623" i="1"/>
  <c r="CA1623" i="1"/>
  <c r="CB1623" i="1"/>
  <c r="CC1623" i="1"/>
  <c r="CD1623" i="1"/>
  <c r="CE1623" i="1"/>
  <c r="CF1623" i="1"/>
  <c r="CG1623" i="1"/>
  <c r="CH1623" i="1"/>
  <c r="CI1623" i="1"/>
  <c r="CJ1623" i="1"/>
  <c r="CK1623" i="1"/>
  <c r="CL1623" i="1"/>
  <c r="CM1623" i="1"/>
  <c r="CN1623" i="1"/>
  <c r="CO1623" i="1"/>
  <c r="CP1623" i="1"/>
  <c r="CQ1623" i="1"/>
  <c r="CR1623" i="1"/>
  <c r="CS1623" i="1"/>
  <c r="CT1623" i="1"/>
  <c r="CU1623" i="1"/>
  <c r="CV1623" i="1"/>
  <c r="CW1623" i="1"/>
  <c r="CX1623" i="1"/>
  <c r="CY1623" i="1"/>
  <c r="CZ1623" i="1"/>
  <c r="DA1623" i="1"/>
  <c r="DB1623" i="1"/>
  <c r="DC1623" i="1"/>
  <c r="DD1623" i="1"/>
  <c r="DE1623" i="1"/>
  <c r="DF1623" i="1"/>
  <c r="DG1623" i="1"/>
  <c r="DH1623" i="1"/>
  <c r="DI1623" i="1"/>
  <c r="Q1624" i="1"/>
  <c r="R1624" i="1"/>
  <c r="S1624" i="1"/>
  <c r="T1624" i="1"/>
  <c r="U1624" i="1"/>
  <c r="V1624" i="1"/>
  <c r="W1624" i="1"/>
  <c r="X1624" i="1"/>
  <c r="Y1624" i="1"/>
  <c r="Z1624" i="1"/>
  <c r="AA1624" i="1"/>
  <c r="AB1624" i="1"/>
  <c r="AC1624" i="1"/>
  <c r="AD1624" i="1"/>
  <c r="AE1624" i="1"/>
  <c r="AF1624" i="1"/>
  <c r="AG1624" i="1"/>
  <c r="AH1624" i="1"/>
  <c r="AI1624" i="1"/>
  <c r="AJ1624" i="1"/>
  <c r="AK1624" i="1"/>
  <c r="AL1624" i="1"/>
  <c r="AM1624" i="1"/>
  <c r="AN1624" i="1"/>
  <c r="AO1624" i="1"/>
  <c r="AP1624" i="1"/>
  <c r="AQ1624" i="1"/>
  <c r="AR1624" i="1"/>
  <c r="AS1624" i="1"/>
  <c r="AT1624" i="1"/>
  <c r="AU1624" i="1"/>
  <c r="AV1624" i="1"/>
  <c r="AW1624" i="1"/>
  <c r="AX1624" i="1"/>
  <c r="AY1624" i="1"/>
  <c r="AZ1624" i="1"/>
  <c r="BA1624" i="1"/>
  <c r="BB1624" i="1"/>
  <c r="BC1624" i="1"/>
  <c r="BD1624" i="1"/>
  <c r="BE1624" i="1"/>
  <c r="BF1624" i="1"/>
  <c r="BG1624" i="1"/>
  <c r="BH1624" i="1"/>
  <c r="BI1624" i="1"/>
  <c r="BJ1624" i="1"/>
  <c r="BK1624" i="1"/>
  <c r="BL1624" i="1"/>
  <c r="BM1624" i="1"/>
  <c r="BN1624" i="1"/>
  <c r="BO1624" i="1"/>
  <c r="BP1624" i="1"/>
  <c r="BQ1624" i="1"/>
  <c r="BR1624" i="1"/>
  <c r="BS1624" i="1"/>
  <c r="BT1624" i="1"/>
  <c r="BU1624" i="1"/>
  <c r="BV1624" i="1"/>
  <c r="BW1624" i="1"/>
  <c r="BX1624" i="1"/>
  <c r="BY1624" i="1"/>
  <c r="BZ1624" i="1"/>
  <c r="CA1624" i="1"/>
  <c r="CB1624" i="1"/>
  <c r="CC1624" i="1"/>
  <c r="CD1624" i="1"/>
  <c r="CE1624" i="1"/>
  <c r="CF1624" i="1"/>
  <c r="CG1624" i="1"/>
  <c r="CH1624" i="1"/>
  <c r="CI1624" i="1"/>
  <c r="CJ1624" i="1"/>
  <c r="CK1624" i="1"/>
  <c r="CL1624" i="1"/>
  <c r="CM1624" i="1"/>
  <c r="CN1624" i="1"/>
  <c r="CO1624" i="1"/>
  <c r="CP1624" i="1"/>
  <c r="CQ1624" i="1"/>
  <c r="CR1624" i="1"/>
  <c r="CS1624" i="1"/>
  <c r="CT1624" i="1"/>
  <c r="CU1624" i="1"/>
  <c r="CV1624" i="1"/>
  <c r="CW1624" i="1"/>
  <c r="CX1624" i="1"/>
  <c r="CY1624" i="1"/>
  <c r="CZ1624" i="1"/>
  <c r="DA1624" i="1"/>
  <c r="DB1624" i="1"/>
  <c r="DC1624" i="1"/>
  <c r="DD1624" i="1"/>
  <c r="DE1624" i="1"/>
  <c r="DF1624" i="1"/>
  <c r="DG1624" i="1"/>
  <c r="DH1624" i="1"/>
  <c r="DI1624" i="1"/>
  <c r="Q1625" i="1"/>
  <c r="R1625" i="1"/>
  <c r="S1625" i="1"/>
  <c r="T1625" i="1"/>
  <c r="U1625" i="1"/>
  <c r="V1625" i="1"/>
  <c r="W1625" i="1"/>
  <c r="X1625" i="1"/>
  <c r="Y1625" i="1"/>
  <c r="Z1625" i="1"/>
  <c r="AA1625" i="1"/>
  <c r="AB1625" i="1"/>
  <c r="AC1625" i="1"/>
  <c r="AD1625" i="1"/>
  <c r="AE1625" i="1"/>
  <c r="AF1625" i="1"/>
  <c r="AG1625" i="1"/>
  <c r="AH1625" i="1"/>
  <c r="AI1625" i="1"/>
  <c r="AJ1625" i="1"/>
  <c r="AK1625" i="1"/>
  <c r="AL1625" i="1"/>
  <c r="AM1625" i="1"/>
  <c r="AN1625" i="1"/>
  <c r="AO1625" i="1"/>
  <c r="AP1625" i="1"/>
  <c r="AQ1625" i="1"/>
  <c r="AR1625" i="1"/>
  <c r="AS1625" i="1"/>
  <c r="AT1625" i="1"/>
  <c r="AU1625" i="1"/>
  <c r="AV1625" i="1"/>
  <c r="AW1625" i="1"/>
  <c r="AX1625" i="1"/>
  <c r="AY1625" i="1"/>
  <c r="AZ1625" i="1"/>
  <c r="BA1625" i="1"/>
  <c r="BB1625" i="1"/>
  <c r="BC1625" i="1"/>
  <c r="BD1625" i="1"/>
  <c r="BE1625" i="1"/>
  <c r="BF1625" i="1"/>
  <c r="BG1625" i="1"/>
  <c r="BH1625" i="1"/>
  <c r="BI1625" i="1"/>
  <c r="BJ1625" i="1"/>
  <c r="BK1625" i="1"/>
  <c r="BL1625" i="1"/>
  <c r="BM1625" i="1"/>
  <c r="BN1625" i="1"/>
  <c r="BO1625" i="1"/>
  <c r="BP1625" i="1"/>
  <c r="BQ1625" i="1"/>
  <c r="BR1625" i="1"/>
  <c r="BS1625" i="1"/>
  <c r="BT1625" i="1"/>
  <c r="BU1625" i="1"/>
  <c r="BV1625" i="1"/>
  <c r="BW1625" i="1"/>
  <c r="BX1625" i="1"/>
  <c r="BY1625" i="1"/>
  <c r="BZ1625" i="1"/>
  <c r="CA1625" i="1"/>
  <c r="CB1625" i="1"/>
  <c r="CC1625" i="1"/>
  <c r="CD1625" i="1"/>
  <c r="CE1625" i="1"/>
  <c r="CF1625" i="1"/>
  <c r="CG1625" i="1"/>
  <c r="CH1625" i="1"/>
  <c r="CI1625" i="1"/>
  <c r="CJ1625" i="1"/>
  <c r="CK1625" i="1"/>
  <c r="CL1625" i="1"/>
  <c r="CM1625" i="1"/>
  <c r="CN1625" i="1"/>
  <c r="CO1625" i="1"/>
  <c r="CP1625" i="1"/>
  <c r="CQ1625" i="1"/>
  <c r="CR1625" i="1"/>
  <c r="CS1625" i="1"/>
  <c r="CT1625" i="1"/>
  <c r="CU1625" i="1"/>
  <c r="CV1625" i="1"/>
  <c r="CW1625" i="1"/>
  <c r="CX1625" i="1"/>
  <c r="CY1625" i="1"/>
  <c r="CZ1625" i="1"/>
  <c r="DA1625" i="1"/>
  <c r="DB1625" i="1"/>
  <c r="DC1625" i="1"/>
  <c r="DD1625" i="1"/>
  <c r="DE1625" i="1"/>
  <c r="DF1625" i="1"/>
  <c r="DG1625" i="1"/>
  <c r="DH1625" i="1"/>
  <c r="DI1625" i="1"/>
  <c r="Q1626" i="1"/>
  <c r="R1626" i="1"/>
  <c r="S1626" i="1"/>
  <c r="T1626" i="1"/>
  <c r="U1626" i="1"/>
  <c r="V1626" i="1"/>
  <c r="W1626" i="1"/>
  <c r="X1626" i="1"/>
  <c r="Y1626" i="1"/>
  <c r="Z1626" i="1"/>
  <c r="AA1626" i="1"/>
  <c r="AB1626" i="1"/>
  <c r="AC1626" i="1"/>
  <c r="AD1626" i="1"/>
  <c r="AE1626" i="1"/>
  <c r="AF1626" i="1"/>
  <c r="AG1626" i="1"/>
  <c r="AH1626" i="1"/>
  <c r="AI1626" i="1"/>
  <c r="AJ1626" i="1"/>
  <c r="AK1626" i="1"/>
  <c r="AL1626" i="1"/>
  <c r="AM1626" i="1"/>
  <c r="AN1626" i="1"/>
  <c r="AO1626" i="1"/>
  <c r="AP1626" i="1"/>
  <c r="AQ1626" i="1"/>
  <c r="AR1626" i="1"/>
  <c r="AS1626" i="1"/>
  <c r="AT1626" i="1"/>
  <c r="AU1626" i="1"/>
  <c r="AV1626" i="1"/>
  <c r="AW1626" i="1"/>
  <c r="AX1626" i="1"/>
  <c r="AY1626" i="1"/>
  <c r="AZ1626" i="1"/>
  <c r="BA1626" i="1"/>
  <c r="BB1626" i="1"/>
  <c r="BC1626" i="1"/>
  <c r="BD1626" i="1"/>
  <c r="BE1626" i="1"/>
  <c r="BF1626" i="1"/>
  <c r="BG1626" i="1"/>
  <c r="BH1626" i="1"/>
  <c r="BI1626" i="1"/>
  <c r="BJ1626" i="1"/>
  <c r="BK1626" i="1"/>
  <c r="BL1626" i="1"/>
  <c r="BM1626" i="1"/>
  <c r="BN1626" i="1"/>
  <c r="BO1626" i="1"/>
  <c r="BP1626" i="1"/>
  <c r="BQ1626" i="1"/>
  <c r="BR1626" i="1"/>
  <c r="BS1626" i="1"/>
  <c r="BT1626" i="1"/>
  <c r="BU1626" i="1"/>
  <c r="BV1626" i="1"/>
  <c r="BW1626" i="1"/>
  <c r="BX1626" i="1"/>
  <c r="BY1626" i="1"/>
  <c r="BZ1626" i="1"/>
  <c r="CA1626" i="1"/>
  <c r="CB1626" i="1"/>
  <c r="CC1626" i="1"/>
  <c r="CD1626" i="1"/>
  <c r="CE1626" i="1"/>
  <c r="CF1626" i="1"/>
  <c r="CG1626" i="1"/>
  <c r="CH1626" i="1"/>
  <c r="CI1626" i="1"/>
  <c r="CJ1626" i="1"/>
  <c r="CK1626" i="1"/>
  <c r="CL1626" i="1"/>
  <c r="CM1626" i="1"/>
  <c r="CN1626" i="1"/>
  <c r="CO1626" i="1"/>
  <c r="CP1626" i="1"/>
  <c r="CQ1626" i="1"/>
  <c r="CR1626" i="1"/>
  <c r="CS1626" i="1"/>
  <c r="CT1626" i="1"/>
  <c r="CU1626" i="1"/>
  <c r="CV1626" i="1"/>
  <c r="CW1626" i="1"/>
  <c r="CX1626" i="1"/>
  <c r="CY1626" i="1"/>
  <c r="CZ1626" i="1"/>
  <c r="DA1626" i="1"/>
  <c r="DB1626" i="1"/>
  <c r="DC1626" i="1"/>
  <c r="DD1626" i="1"/>
  <c r="DE1626" i="1"/>
  <c r="DF1626" i="1"/>
  <c r="DG1626" i="1"/>
  <c r="DH1626" i="1"/>
  <c r="DI1626" i="1"/>
  <c r="Q1627" i="1"/>
  <c r="R1627" i="1"/>
  <c r="S1627" i="1"/>
  <c r="T1627" i="1"/>
  <c r="U1627" i="1"/>
  <c r="V1627" i="1"/>
  <c r="W1627" i="1"/>
  <c r="X1627" i="1"/>
  <c r="Y1627" i="1"/>
  <c r="Z1627" i="1"/>
  <c r="AA1627" i="1"/>
  <c r="AB1627" i="1"/>
  <c r="AC1627" i="1"/>
  <c r="AD1627" i="1"/>
  <c r="AE1627" i="1"/>
  <c r="AF1627" i="1"/>
  <c r="AG1627" i="1"/>
  <c r="AH1627" i="1"/>
  <c r="AI1627" i="1"/>
  <c r="AJ1627" i="1"/>
  <c r="AK1627" i="1"/>
  <c r="AL1627" i="1"/>
  <c r="AM1627" i="1"/>
  <c r="AN1627" i="1"/>
  <c r="AO1627" i="1"/>
  <c r="AP1627" i="1"/>
  <c r="AQ1627" i="1"/>
  <c r="AR1627" i="1"/>
  <c r="AS1627" i="1"/>
  <c r="AT1627" i="1"/>
  <c r="AU1627" i="1"/>
  <c r="AV1627" i="1"/>
  <c r="AW1627" i="1"/>
  <c r="AX1627" i="1"/>
  <c r="AY1627" i="1"/>
  <c r="AZ1627" i="1"/>
  <c r="BA1627" i="1"/>
  <c r="BB1627" i="1"/>
  <c r="BC1627" i="1"/>
  <c r="BD1627" i="1"/>
  <c r="BE1627" i="1"/>
  <c r="BF1627" i="1"/>
  <c r="BG1627" i="1"/>
  <c r="BH1627" i="1"/>
  <c r="BI1627" i="1"/>
  <c r="BJ1627" i="1"/>
  <c r="BK1627" i="1"/>
  <c r="BL1627" i="1"/>
  <c r="BM1627" i="1"/>
  <c r="BN1627" i="1"/>
  <c r="BO1627" i="1"/>
  <c r="BP1627" i="1"/>
  <c r="BQ1627" i="1"/>
  <c r="BR1627" i="1"/>
  <c r="BS1627" i="1"/>
  <c r="BT1627" i="1"/>
  <c r="BU1627" i="1"/>
  <c r="BV1627" i="1"/>
  <c r="BW1627" i="1"/>
  <c r="BX1627" i="1"/>
  <c r="BY1627" i="1"/>
  <c r="BZ1627" i="1"/>
  <c r="CA1627" i="1"/>
  <c r="CB1627" i="1"/>
  <c r="CC1627" i="1"/>
  <c r="CD1627" i="1"/>
  <c r="CE1627" i="1"/>
  <c r="CF1627" i="1"/>
  <c r="CG1627" i="1"/>
  <c r="CH1627" i="1"/>
  <c r="CI1627" i="1"/>
  <c r="CJ1627" i="1"/>
  <c r="CK1627" i="1"/>
  <c r="CL1627" i="1"/>
  <c r="CM1627" i="1"/>
  <c r="CN1627" i="1"/>
  <c r="CO1627" i="1"/>
  <c r="CP1627" i="1"/>
  <c r="CQ1627" i="1"/>
  <c r="CR1627" i="1"/>
  <c r="CS1627" i="1"/>
  <c r="CT1627" i="1"/>
  <c r="CU1627" i="1"/>
  <c r="CV1627" i="1"/>
  <c r="CW1627" i="1"/>
  <c r="CX1627" i="1"/>
  <c r="CY1627" i="1"/>
  <c r="CZ1627" i="1"/>
  <c r="DA1627" i="1"/>
  <c r="DB1627" i="1"/>
  <c r="DC1627" i="1"/>
  <c r="DD1627" i="1"/>
  <c r="DE1627" i="1"/>
  <c r="DF1627" i="1"/>
  <c r="DG1627" i="1"/>
  <c r="DH1627" i="1"/>
  <c r="DI1627" i="1"/>
  <c r="Q1628" i="1"/>
  <c r="R1628" i="1"/>
  <c r="S1628" i="1"/>
  <c r="T1628" i="1"/>
  <c r="U1628" i="1"/>
  <c r="V1628" i="1"/>
  <c r="W1628" i="1"/>
  <c r="X1628" i="1"/>
  <c r="Y1628" i="1"/>
  <c r="Z1628" i="1"/>
  <c r="AA1628" i="1"/>
  <c r="AB1628" i="1"/>
  <c r="AC1628" i="1"/>
  <c r="AD1628" i="1"/>
  <c r="AE1628" i="1"/>
  <c r="AF1628" i="1"/>
  <c r="AG1628" i="1"/>
  <c r="AH1628" i="1"/>
  <c r="AI1628" i="1"/>
  <c r="AJ1628" i="1"/>
  <c r="AK1628" i="1"/>
  <c r="AL1628" i="1"/>
  <c r="AM1628" i="1"/>
  <c r="AN1628" i="1"/>
  <c r="AO1628" i="1"/>
  <c r="AP1628" i="1"/>
  <c r="AQ1628" i="1"/>
  <c r="AR1628" i="1"/>
  <c r="AS1628" i="1"/>
  <c r="AT1628" i="1"/>
  <c r="AU1628" i="1"/>
  <c r="AV1628" i="1"/>
  <c r="AW1628" i="1"/>
  <c r="AX1628" i="1"/>
  <c r="AY1628" i="1"/>
  <c r="AZ1628" i="1"/>
  <c r="BA1628" i="1"/>
  <c r="BB1628" i="1"/>
  <c r="BC1628" i="1"/>
  <c r="BD1628" i="1"/>
  <c r="BE1628" i="1"/>
  <c r="BF1628" i="1"/>
  <c r="BG1628" i="1"/>
  <c r="BH1628" i="1"/>
  <c r="BI1628" i="1"/>
  <c r="BJ1628" i="1"/>
  <c r="BK1628" i="1"/>
  <c r="BL1628" i="1"/>
  <c r="BM1628" i="1"/>
  <c r="BN1628" i="1"/>
  <c r="BO1628" i="1"/>
  <c r="BP1628" i="1"/>
  <c r="BQ1628" i="1"/>
  <c r="BR1628" i="1"/>
  <c r="BS1628" i="1"/>
  <c r="BT1628" i="1"/>
  <c r="BU1628" i="1"/>
  <c r="BV1628" i="1"/>
  <c r="BW1628" i="1"/>
  <c r="BX1628" i="1"/>
  <c r="BY1628" i="1"/>
  <c r="BZ1628" i="1"/>
  <c r="CA1628" i="1"/>
  <c r="CB1628" i="1"/>
  <c r="CC1628" i="1"/>
  <c r="CD1628" i="1"/>
  <c r="CE1628" i="1"/>
  <c r="CF1628" i="1"/>
  <c r="CG1628" i="1"/>
  <c r="CH1628" i="1"/>
  <c r="CI1628" i="1"/>
  <c r="CJ1628" i="1"/>
  <c r="CK1628" i="1"/>
  <c r="CL1628" i="1"/>
  <c r="CM1628" i="1"/>
  <c r="CN1628" i="1"/>
  <c r="CO1628" i="1"/>
  <c r="CP1628" i="1"/>
  <c r="CQ1628" i="1"/>
  <c r="CR1628" i="1"/>
  <c r="CS1628" i="1"/>
  <c r="CT1628" i="1"/>
  <c r="CU1628" i="1"/>
  <c r="CV1628" i="1"/>
  <c r="CW1628" i="1"/>
  <c r="CX1628" i="1"/>
  <c r="CY1628" i="1"/>
  <c r="CZ1628" i="1"/>
  <c r="DA1628" i="1"/>
  <c r="DB1628" i="1"/>
  <c r="DC1628" i="1"/>
  <c r="DD1628" i="1"/>
  <c r="DE1628" i="1"/>
  <c r="DF1628" i="1"/>
  <c r="DG1628" i="1"/>
  <c r="DH1628" i="1"/>
  <c r="DI1628" i="1"/>
  <c r="Q1629" i="1"/>
  <c r="R1629" i="1"/>
  <c r="S1629" i="1"/>
  <c r="T1629" i="1"/>
  <c r="U1629" i="1"/>
  <c r="V1629" i="1"/>
  <c r="W1629" i="1"/>
  <c r="X1629" i="1"/>
  <c r="Y1629" i="1"/>
  <c r="Z1629" i="1"/>
  <c r="AA1629" i="1"/>
  <c r="AB1629" i="1"/>
  <c r="AC1629" i="1"/>
  <c r="AD1629" i="1"/>
  <c r="AE1629" i="1"/>
  <c r="AF1629" i="1"/>
  <c r="AG1629" i="1"/>
  <c r="AH1629" i="1"/>
  <c r="AI1629" i="1"/>
  <c r="AJ1629" i="1"/>
  <c r="AK1629" i="1"/>
  <c r="AL1629" i="1"/>
  <c r="AM1629" i="1"/>
  <c r="AN1629" i="1"/>
  <c r="AO1629" i="1"/>
  <c r="AP1629" i="1"/>
  <c r="AQ1629" i="1"/>
  <c r="AR1629" i="1"/>
  <c r="AS1629" i="1"/>
  <c r="AT1629" i="1"/>
  <c r="AU1629" i="1"/>
  <c r="AV1629" i="1"/>
  <c r="AW1629" i="1"/>
  <c r="AX1629" i="1"/>
  <c r="AY1629" i="1"/>
  <c r="AZ1629" i="1"/>
  <c r="BA1629" i="1"/>
  <c r="BB1629" i="1"/>
  <c r="BC1629" i="1"/>
  <c r="BD1629" i="1"/>
  <c r="BE1629" i="1"/>
  <c r="BF1629" i="1"/>
  <c r="BG1629" i="1"/>
  <c r="BH1629" i="1"/>
  <c r="BI1629" i="1"/>
  <c r="BJ1629" i="1"/>
  <c r="BK1629" i="1"/>
  <c r="BL1629" i="1"/>
  <c r="BM1629" i="1"/>
  <c r="BN1629" i="1"/>
  <c r="BO1629" i="1"/>
  <c r="BP1629" i="1"/>
  <c r="BQ1629" i="1"/>
  <c r="BR1629" i="1"/>
  <c r="BS1629" i="1"/>
  <c r="BT1629" i="1"/>
  <c r="BU1629" i="1"/>
  <c r="BV1629" i="1"/>
  <c r="BW1629" i="1"/>
  <c r="BX1629" i="1"/>
  <c r="BY1629" i="1"/>
  <c r="BZ1629" i="1"/>
  <c r="CA1629" i="1"/>
  <c r="CB1629" i="1"/>
  <c r="CC1629" i="1"/>
  <c r="CD1629" i="1"/>
  <c r="CE1629" i="1"/>
  <c r="CF1629" i="1"/>
  <c r="CG1629" i="1"/>
  <c r="CH1629" i="1"/>
  <c r="CI1629" i="1"/>
  <c r="CJ1629" i="1"/>
  <c r="CK1629" i="1"/>
  <c r="CL1629" i="1"/>
  <c r="CM1629" i="1"/>
  <c r="CN1629" i="1"/>
  <c r="CO1629" i="1"/>
  <c r="CP1629" i="1"/>
  <c r="CQ1629" i="1"/>
  <c r="CR1629" i="1"/>
  <c r="CS1629" i="1"/>
  <c r="CT1629" i="1"/>
  <c r="CU1629" i="1"/>
  <c r="CV1629" i="1"/>
  <c r="CW1629" i="1"/>
  <c r="CX1629" i="1"/>
  <c r="CY1629" i="1"/>
  <c r="CZ1629" i="1"/>
  <c r="DA1629" i="1"/>
  <c r="DB1629" i="1"/>
  <c r="DC1629" i="1"/>
  <c r="DD1629" i="1"/>
  <c r="DE1629" i="1"/>
  <c r="DF1629" i="1"/>
  <c r="DG1629" i="1"/>
  <c r="DH1629" i="1"/>
  <c r="DI1629" i="1"/>
  <c r="Q1630" i="1"/>
  <c r="R1630" i="1"/>
  <c r="S1630" i="1"/>
  <c r="T1630" i="1"/>
  <c r="U1630" i="1"/>
  <c r="V1630" i="1"/>
  <c r="W1630" i="1"/>
  <c r="X1630" i="1"/>
  <c r="Y1630" i="1"/>
  <c r="Z1630" i="1"/>
  <c r="AA1630" i="1"/>
  <c r="AB1630" i="1"/>
  <c r="AC1630" i="1"/>
  <c r="AD1630" i="1"/>
  <c r="AE1630" i="1"/>
  <c r="AF1630" i="1"/>
  <c r="AG1630" i="1"/>
  <c r="AH1630" i="1"/>
  <c r="AI1630" i="1"/>
  <c r="AJ1630" i="1"/>
  <c r="AK1630" i="1"/>
  <c r="AL1630" i="1"/>
  <c r="AM1630" i="1"/>
  <c r="AN1630" i="1"/>
  <c r="AO1630" i="1"/>
  <c r="AP1630" i="1"/>
  <c r="AQ1630" i="1"/>
  <c r="AR1630" i="1"/>
  <c r="AS1630" i="1"/>
  <c r="AT1630" i="1"/>
  <c r="AU1630" i="1"/>
  <c r="AV1630" i="1"/>
  <c r="AW1630" i="1"/>
  <c r="AX1630" i="1"/>
  <c r="AY1630" i="1"/>
  <c r="AZ1630" i="1"/>
  <c r="BA1630" i="1"/>
  <c r="BB1630" i="1"/>
  <c r="BC1630" i="1"/>
  <c r="BD1630" i="1"/>
  <c r="BE1630" i="1"/>
  <c r="BF1630" i="1"/>
  <c r="BG1630" i="1"/>
  <c r="BH1630" i="1"/>
  <c r="BI1630" i="1"/>
  <c r="BJ1630" i="1"/>
  <c r="BK1630" i="1"/>
  <c r="BL1630" i="1"/>
  <c r="BM1630" i="1"/>
  <c r="BN1630" i="1"/>
  <c r="BO1630" i="1"/>
  <c r="BP1630" i="1"/>
  <c r="BQ1630" i="1"/>
  <c r="BR1630" i="1"/>
  <c r="BS1630" i="1"/>
  <c r="BT1630" i="1"/>
  <c r="BU1630" i="1"/>
  <c r="BV1630" i="1"/>
  <c r="BW1630" i="1"/>
  <c r="BX1630" i="1"/>
  <c r="BY1630" i="1"/>
  <c r="BZ1630" i="1"/>
  <c r="CA1630" i="1"/>
  <c r="CB1630" i="1"/>
  <c r="CC1630" i="1"/>
  <c r="CD1630" i="1"/>
  <c r="CE1630" i="1"/>
  <c r="CF1630" i="1"/>
  <c r="CG1630" i="1"/>
  <c r="CH1630" i="1"/>
  <c r="CI1630" i="1"/>
  <c r="CJ1630" i="1"/>
  <c r="CK1630" i="1"/>
  <c r="CL1630" i="1"/>
  <c r="CM1630" i="1"/>
  <c r="CN1630" i="1"/>
  <c r="CO1630" i="1"/>
  <c r="CP1630" i="1"/>
  <c r="CQ1630" i="1"/>
  <c r="CR1630" i="1"/>
  <c r="CS1630" i="1"/>
  <c r="CT1630" i="1"/>
  <c r="CU1630" i="1"/>
  <c r="CV1630" i="1"/>
  <c r="CW1630" i="1"/>
  <c r="CX1630" i="1"/>
  <c r="CY1630" i="1"/>
  <c r="CZ1630" i="1"/>
  <c r="DA1630" i="1"/>
  <c r="DB1630" i="1"/>
  <c r="DC1630" i="1"/>
  <c r="DD1630" i="1"/>
  <c r="DE1630" i="1"/>
  <c r="DF1630" i="1"/>
  <c r="DG1630" i="1"/>
  <c r="DH1630" i="1"/>
  <c r="DI1630" i="1"/>
  <c r="Q1631" i="1"/>
  <c r="R1631" i="1"/>
  <c r="S1631" i="1"/>
  <c r="T1631" i="1"/>
  <c r="U1631" i="1"/>
  <c r="V1631" i="1"/>
  <c r="W1631" i="1"/>
  <c r="X1631" i="1"/>
  <c r="Y1631" i="1"/>
  <c r="Z1631" i="1"/>
  <c r="AA1631" i="1"/>
  <c r="AB1631" i="1"/>
  <c r="AC1631" i="1"/>
  <c r="AD1631" i="1"/>
  <c r="AE1631" i="1"/>
  <c r="AF1631" i="1"/>
  <c r="AG1631" i="1"/>
  <c r="AH1631" i="1"/>
  <c r="AI1631" i="1"/>
  <c r="AJ1631" i="1"/>
  <c r="AK1631" i="1"/>
  <c r="AL1631" i="1"/>
  <c r="AM1631" i="1"/>
  <c r="AN1631" i="1"/>
  <c r="AO1631" i="1"/>
  <c r="AP1631" i="1"/>
  <c r="AQ1631" i="1"/>
  <c r="AR1631" i="1"/>
  <c r="AS1631" i="1"/>
  <c r="AT1631" i="1"/>
  <c r="AU1631" i="1"/>
  <c r="AV1631" i="1"/>
  <c r="AW1631" i="1"/>
  <c r="AX1631" i="1"/>
  <c r="AY1631" i="1"/>
  <c r="AZ1631" i="1"/>
  <c r="BA1631" i="1"/>
  <c r="BB1631" i="1"/>
  <c r="BC1631" i="1"/>
  <c r="BD1631" i="1"/>
  <c r="BE1631" i="1"/>
  <c r="BF1631" i="1"/>
  <c r="BG1631" i="1"/>
  <c r="BH1631" i="1"/>
  <c r="BI1631" i="1"/>
  <c r="BJ1631" i="1"/>
  <c r="BK1631" i="1"/>
  <c r="BL1631" i="1"/>
  <c r="BM1631" i="1"/>
  <c r="BN1631" i="1"/>
  <c r="BO1631" i="1"/>
  <c r="BP1631" i="1"/>
  <c r="BQ1631" i="1"/>
  <c r="BR1631" i="1"/>
  <c r="BS1631" i="1"/>
  <c r="BT1631" i="1"/>
  <c r="BU1631" i="1"/>
  <c r="BV1631" i="1"/>
  <c r="BW1631" i="1"/>
  <c r="BX1631" i="1"/>
  <c r="BY1631" i="1"/>
  <c r="BZ1631" i="1"/>
  <c r="CA1631" i="1"/>
  <c r="CB1631" i="1"/>
  <c r="CC1631" i="1"/>
  <c r="CD1631" i="1"/>
  <c r="CE1631" i="1"/>
  <c r="CF1631" i="1"/>
  <c r="CG1631" i="1"/>
  <c r="CH1631" i="1"/>
  <c r="CI1631" i="1"/>
  <c r="CJ1631" i="1"/>
  <c r="CK1631" i="1"/>
  <c r="CL1631" i="1"/>
  <c r="CM1631" i="1"/>
  <c r="CN1631" i="1"/>
  <c r="CO1631" i="1"/>
  <c r="CP1631" i="1"/>
  <c r="CQ1631" i="1"/>
  <c r="CR1631" i="1"/>
  <c r="CS1631" i="1"/>
  <c r="CT1631" i="1"/>
  <c r="CU1631" i="1"/>
  <c r="CV1631" i="1"/>
  <c r="CW1631" i="1"/>
  <c r="CX1631" i="1"/>
  <c r="CY1631" i="1"/>
  <c r="CZ1631" i="1"/>
  <c r="DA1631" i="1"/>
  <c r="DB1631" i="1"/>
  <c r="DC1631" i="1"/>
  <c r="DD1631" i="1"/>
  <c r="DE1631" i="1"/>
  <c r="DF1631" i="1"/>
  <c r="DG1631" i="1"/>
  <c r="DH1631" i="1"/>
  <c r="DI1631" i="1"/>
  <c r="Q1632" i="1"/>
  <c r="R1632" i="1"/>
  <c r="S1632" i="1"/>
  <c r="T1632" i="1"/>
  <c r="U1632" i="1"/>
  <c r="V1632" i="1"/>
  <c r="W1632" i="1"/>
  <c r="X1632" i="1"/>
  <c r="Y1632" i="1"/>
  <c r="Z1632" i="1"/>
  <c r="AA1632" i="1"/>
  <c r="AB1632" i="1"/>
  <c r="AC1632" i="1"/>
  <c r="AD1632" i="1"/>
  <c r="AE1632" i="1"/>
  <c r="AF1632" i="1"/>
  <c r="AG1632" i="1"/>
  <c r="AH1632" i="1"/>
  <c r="AI1632" i="1"/>
  <c r="AJ1632" i="1"/>
  <c r="AK1632" i="1"/>
  <c r="AL1632" i="1"/>
  <c r="AM1632" i="1"/>
  <c r="AN1632" i="1"/>
  <c r="AO1632" i="1"/>
  <c r="AP1632" i="1"/>
  <c r="AQ1632" i="1"/>
  <c r="AR1632" i="1"/>
  <c r="AS1632" i="1"/>
  <c r="AT1632" i="1"/>
  <c r="AU1632" i="1"/>
  <c r="AV1632" i="1"/>
  <c r="AW1632" i="1"/>
  <c r="AX1632" i="1"/>
  <c r="AY1632" i="1"/>
  <c r="AZ1632" i="1"/>
  <c r="BA1632" i="1"/>
  <c r="BB1632" i="1"/>
  <c r="BC1632" i="1"/>
  <c r="BD1632" i="1"/>
  <c r="BE1632" i="1"/>
  <c r="BF1632" i="1"/>
  <c r="BG1632" i="1"/>
  <c r="BH1632" i="1"/>
  <c r="BI1632" i="1"/>
  <c r="BJ1632" i="1"/>
  <c r="BK1632" i="1"/>
  <c r="BL1632" i="1"/>
  <c r="BM1632" i="1"/>
  <c r="BN1632" i="1"/>
  <c r="BO1632" i="1"/>
  <c r="BP1632" i="1"/>
  <c r="BQ1632" i="1"/>
  <c r="BR1632" i="1"/>
  <c r="BS1632" i="1"/>
  <c r="BT1632" i="1"/>
  <c r="BU1632" i="1"/>
  <c r="BV1632" i="1"/>
  <c r="BW1632" i="1"/>
  <c r="BX1632" i="1"/>
  <c r="BY1632" i="1"/>
  <c r="BZ1632" i="1"/>
  <c r="CA1632" i="1"/>
  <c r="CB1632" i="1"/>
  <c r="CC1632" i="1"/>
  <c r="CD1632" i="1"/>
  <c r="CE1632" i="1"/>
  <c r="CF1632" i="1"/>
  <c r="CG1632" i="1"/>
  <c r="CH1632" i="1"/>
  <c r="CI1632" i="1"/>
  <c r="CJ1632" i="1"/>
  <c r="CK1632" i="1"/>
  <c r="CL1632" i="1"/>
  <c r="CM1632" i="1"/>
  <c r="CN1632" i="1"/>
  <c r="CO1632" i="1"/>
  <c r="CP1632" i="1"/>
  <c r="CQ1632" i="1"/>
  <c r="CR1632" i="1"/>
  <c r="CS1632" i="1"/>
  <c r="CT1632" i="1"/>
  <c r="CU1632" i="1"/>
  <c r="CV1632" i="1"/>
  <c r="CW1632" i="1"/>
  <c r="CX1632" i="1"/>
  <c r="CY1632" i="1"/>
  <c r="CZ1632" i="1"/>
  <c r="DA1632" i="1"/>
  <c r="DB1632" i="1"/>
  <c r="DC1632" i="1"/>
  <c r="DD1632" i="1"/>
  <c r="DE1632" i="1"/>
  <c r="DF1632" i="1"/>
  <c r="DG1632" i="1"/>
  <c r="DH1632" i="1"/>
  <c r="DI1632" i="1"/>
  <c r="Q1633" i="1"/>
  <c r="R1633" i="1"/>
  <c r="S1633" i="1"/>
  <c r="T1633" i="1"/>
  <c r="U1633" i="1"/>
  <c r="V1633" i="1"/>
  <c r="W1633" i="1"/>
  <c r="X1633" i="1"/>
  <c r="Y1633" i="1"/>
  <c r="Z1633" i="1"/>
  <c r="AA1633" i="1"/>
  <c r="AB1633" i="1"/>
  <c r="AC1633" i="1"/>
  <c r="AD1633" i="1"/>
  <c r="AE1633" i="1"/>
  <c r="AF1633" i="1"/>
  <c r="AG1633" i="1"/>
  <c r="AH1633" i="1"/>
  <c r="AI1633" i="1"/>
  <c r="AJ1633" i="1"/>
  <c r="AK1633" i="1"/>
  <c r="AL1633" i="1"/>
  <c r="AM1633" i="1"/>
  <c r="AN1633" i="1"/>
  <c r="AO1633" i="1"/>
  <c r="AP1633" i="1"/>
  <c r="AQ1633" i="1"/>
  <c r="AR1633" i="1"/>
  <c r="AS1633" i="1"/>
  <c r="AT1633" i="1"/>
  <c r="AU1633" i="1"/>
  <c r="AV1633" i="1"/>
  <c r="AW1633" i="1"/>
  <c r="AX1633" i="1"/>
  <c r="AY1633" i="1"/>
  <c r="AZ1633" i="1"/>
  <c r="BA1633" i="1"/>
  <c r="BB1633" i="1"/>
  <c r="BC1633" i="1"/>
  <c r="BD1633" i="1"/>
  <c r="BE1633" i="1"/>
  <c r="BF1633" i="1"/>
  <c r="BG1633" i="1"/>
  <c r="BH1633" i="1"/>
  <c r="BI1633" i="1"/>
  <c r="BJ1633" i="1"/>
  <c r="BK1633" i="1"/>
  <c r="BL1633" i="1"/>
  <c r="BM1633" i="1"/>
  <c r="BN1633" i="1"/>
  <c r="BO1633" i="1"/>
  <c r="BP1633" i="1"/>
  <c r="BQ1633" i="1"/>
  <c r="BR1633" i="1"/>
  <c r="BS1633" i="1"/>
  <c r="BT1633" i="1"/>
  <c r="BU1633" i="1"/>
  <c r="BV1633" i="1"/>
  <c r="BW1633" i="1"/>
  <c r="BX1633" i="1"/>
  <c r="BY1633" i="1"/>
  <c r="BZ1633" i="1"/>
  <c r="CA1633" i="1"/>
  <c r="CB1633" i="1"/>
  <c r="CC1633" i="1"/>
  <c r="CD1633" i="1"/>
  <c r="CE1633" i="1"/>
  <c r="CF1633" i="1"/>
  <c r="CG1633" i="1"/>
  <c r="CH1633" i="1"/>
  <c r="CI1633" i="1"/>
  <c r="CJ1633" i="1"/>
  <c r="CK1633" i="1"/>
  <c r="CL1633" i="1"/>
  <c r="CM1633" i="1"/>
  <c r="CN1633" i="1"/>
  <c r="CO1633" i="1"/>
  <c r="CP1633" i="1"/>
  <c r="CQ1633" i="1"/>
  <c r="CR1633" i="1"/>
  <c r="CS1633" i="1"/>
  <c r="CT1633" i="1"/>
  <c r="CU1633" i="1"/>
  <c r="CV1633" i="1"/>
  <c r="CW1633" i="1"/>
  <c r="CX1633" i="1"/>
  <c r="CY1633" i="1"/>
  <c r="CZ1633" i="1"/>
  <c r="DA1633" i="1"/>
  <c r="DB1633" i="1"/>
  <c r="DC1633" i="1"/>
  <c r="DD1633" i="1"/>
  <c r="DE1633" i="1"/>
  <c r="DF1633" i="1"/>
  <c r="DG1633" i="1"/>
  <c r="DH1633" i="1"/>
  <c r="DI1633" i="1"/>
  <c r="Q1634" i="1"/>
  <c r="R1634" i="1"/>
  <c r="S1634" i="1"/>
  <c r="T1634" i="1"/>
  <c r="U1634" i="1"/>
  <c r="V1634" i="1"/>
  <c r="W1634" i="1"/>
  <c r="X1634" i="1"/>
  <c r="Y1634" i="1"/>
  <c r="Z1634" i="1"/>
  <c r="AA1634" i="1"/>
  <c r="AB1634" i="1"/>
  <c r="AC1634" i="1"/>
  <c r="AD1634" i="1"/>
  <c r="AE1634" i="1"/>
  <c r="AF1634" i="1"/>
  <c r="AG1634" i="1"/>
  <c r="AH1634" i="1"/>
  <c r="AI1634" i="1"/>
  <c r="AJ1634" i="1"/>
  <c r="AK1634" i="1"/>
  <c r="AL1634" i="1"/>
  <c r="AM1634" i="1"/>
  <c r="AN1634" i="1"/>
  <c r="AO1634" i="1"/>
  <c r="AP1634" i="1"/>
  <c r="AQ1634" i="1"/>
  <c r="AR1634" i="1"/>
  <c r="AS1634" i="1"/>
  <c r="AT1634" i="1"/>
  <c r="AU1634" i="1"/>
  <c r="AV1634" i="1"/>
  <c r="AW1634" i="1"/>
  <c r="AX1634" i="1"/>
  <c r="AY1634" i="1"/>
  <c r="AZ1634" i="1"/>
  <c r="BA1634" i="1"/>
  <c r="BB1634" i="1"/>
  <c r="BC1634" i="1"/>
  <c r="BD1634" i="1"/>
  <c r="BE1634" i="1"/>
  <c r="BF1634" i="1"/>
  <c r="BG1634" i="1"/>
  <c r="BH1634" i="1"/>
  <c r="BI1634" i="1"/>
  <c r="BJ1634" i="1"/>
  <c r="BK1634" i="1"/>
  <c r="BL1634" i="1"/>
  <c r="BM1634" i="1"/>
  <c r="BN1634" i="1"/>
  <c r="BO1634" i="1"/>
  <c r="BP1634" i="1"/>
  <c r="BQ1634" i="1"/>
  <c r="BR1634" i="1"/>
  <c r="BS1634" i="1"/>
  <c r="BT1634" i="1"/>
  <c r="BU1634" i="1"/>
  <c r="BV1634" i="1"/>
  <c r="BW1634" i="1"/>
  <c r="BX1634" i="1"/>
  <c r="BY1634" i="1"/>
  <c r="BZ1634" i="1"/>
  <c r="CA1634" i="1"/>
  <c r="CB1634" i="1"/>
  <c r="CC1634" i="1"/>
  <c r="CD1634" i="1"/>
  <c r="CE1634" i="1"/>
  <c r="CF1634" i="1"/>
  <c r="CG1634" i="1"/>
  <c r="CH1634" i="1"/>
  <c r="CI1634" i="1"/>
  <c r="CJ1634" i="1"/>
  <c r="CK1634" i="1"/>
  <c r="CL1634" i="1"/>
  <c r="CM1634" i="1"/>
  <c r="CN1634" i="1"/>
  <c r="CO1634" i="1"/>
  <c r="CP1634" i="1"/>
  <c r="CQ1634" i="1"/>
  <c r="CR1634" i="1"/>
  <c r="CS1634" i="1"/>
  <c r="CT1634" i="1"/>
  <c r="CU1634" i="1"/>
  <c r="CV1634" i="1"/>
  <c r="CW1634" i="1"/>
  <c r="CX1634" i="1"/>
  <c r="CY1634" i="1"/>
  <c r="CZ1634" i="1"/>
  <c r="DA1634" i="1"/>
  <c r="DB1634" i="1"/>
  <c r="DC1634" i="1"/>
  <c r="DD1634" i="1"/>
  <c r="DE1634" i="1"/>
  <c r="DF1634" i="1"/>
  <c r="DG1634" i="1"/>
  <c r="DH1634" i="1"/>
  <c r="DI1634" i="1"/>
  <c r="Q1635" i="1"/>
  <c r="R1635" i="1"/>
  <c r="S1635" i="1"/>
  <c r="T1635" i="1"/>
  <c r="U1635" i="1"/>
  <c r="V1635" i="1"/>
  <c r="W1635" i="1"/>
  <c r="X1635" i="1"/>
  <c r="Y1635" i="1"/>
  <c r="Z1635" i="1"/>
  <c r="AA1635" i="1"/>
  <c r="AB1635" i="1"/>
  <c r="AC1635" i="1"/>
  <c r="AD1635" i="1"/>
  <c r="AE1635" i="1"/>
  <c r="AF1635" i="1"/>
  <c r="AG1635" i="1"/>
  <c r="AH1635" i="1"/>
  <c r="AI1635" i="1"/>
  <c r="AJ1635" i="1"/>
  <c r="AK1635" i="1"/>
  <c r="AL1635" i="1"/>
  <c r="AM1635" i="1"/>
  <c r="AN1635" i="1"/>
  <c r="AO1635" i="1"/>
  <c r="AP1635" i="1"/>
  <c r="AQ1635" i="1"/>
  <c r="AR1635" i="1"/>
  <c r="AS1635" i="1"/>
  <c r="AT1635" i="1"/>
  <c r="AU1635" i="1"/>
  <c r="AV1635" i="1"/>
  <c r="AW1635" i="1"/>
  <c r="AX1635" i="1"/>
  <c r="AY1635" i="1"/>
  <c r="AZ1635" i="1"/>
  <c r="BA1635" i="1"/>
  <c r="BB1635" i="1"/>
  <c r="BC1635" i="1"/>
  <c r="BD1635" i="1"/>
  <c r="BE1635" i="1"/>
  <c r="BF1635" i="1"/>
  <c r="BG1635" i="1"/>
  <c r="BH1635" i="1"/>
  <c r="BI1635" i="1"/>
  <c r="BJ1635" i="1"/>
  <c r="BK1635" i="1"/>
  <c r="BL1635" i="1"/>
  <c r="BM1635" i="1"/>
  <c r="BN1635" i="1"/>
  <c r="BO1635" i="1"/>
  <c r="BP1635" i="1"/>
  <c r="BQ1635" i="1"/>
  <c r="BR1635" i="1"/>
  <c r="BS1635" i="1"/>
  <c r="BT1635" i="1"/>
  <c r="BU1635" i="1"/>
  <c r="BV1635" i="1"/>
  <c r="BW1635" i="1"/>
  <c r="BX1635" i="1"/>
  <c r="BY1635" i="1"/>
  <c r="BZ1635" i="1"/>
  <c r="CA1635" i="1"/>
  <c r="CB1635" i="1"/>
  <c r="CC1635" i="1"/>
  <c r="CD1635" i="1"/>
  <c r="CE1635" i="1"/>
  <c r="CF1635" i="1"/>
  <c r="CG1635" i="1"/>
  <c r="CH1635" i="1"/>
  <c r="CI1635" i="1"/>
  <c r="CJ1635" i="1"/>
  <c r="CK1635" i="1"/>
  <c r="CL1635" i="1"/>
  <c r="CM1635" i="1"/>
  <c r="CN1635" i="1"/>
  <c r="CO1635" i="1"/>
  <c r="CP1635" i="1"/>
  <c r="CQ1635" i="1"/>
  <c r="CR1635" i="1"/>
  <c r="CS1635" i="1"/>
  <c r="CT1635" i="1"/>
  <c r="CU1635" i="1"/>
  <c r="CV1635" i="1"/>
  <c r="CW1635" i="1"/>
  <c r="CX1635" i="1"/>
  <c r="CY1635" i="1"/>
  <c r="CZ1635" i="1"/>
  <c r="DA1635" i="1"/>
  <c r="DB1635" i="1"/>
  <c r="DC1635" i="1"/>
  <c r="DD1635" i="1"/>
  <c r="DE1635" i="1"/>
  <c r="DF1635" i="1"/>
  <c r="DG1635" i="1"/>
  <c r="DH1635" i="1"/>
  <c r="DI1635" i="1"/>
  <c r="Q1636" i="1"/>
  <c r="R1636" i="1"/>
  <c r="S1636" i="1"/>
  <c r="T1636" i="1"/>
  <c r="U1636" i="1"/>
  <c r="V1636" i="1"/>
  <c r="W1636" i="1"/>
  <c r="X1636" i="1"/>
  <c r="Y1636" i="1"/>
  <c r="Z1636" i="1"/>
  <c r="AA1636" i="1"/>
  <c r="AB1636" i="1"/>
  <c r="AC1636" i="1"/>
  <c r="AD1636" i="1"/>
  <c r="AE1636" i="1"/>
  <c r="AF1636" i="1"/>
  <c r="AG1636" i="1"/>
  <c r="AH1636" i="1"/>
  <c r="AI1636" i="1"/>
  <c r="AJ1636" i="1"/>
  <c r="AK1636" i="1"/>
  <c r="AL1636" i="1"/>
  <c r="AM1636" i="1"/>
  <c r="AN1636" i="1"/>
  <c r="AO1636" i="1"/>
  <c r="AP1636" i="1"/>
  <c r="AQ1636" i="1"/>
  <c r="AR1636" i="1"/>
  <c r="AS1636" i="1"/>
  <c r="AT1636" i="1"/>
  <c r="AU1636" i="1"/>
  <c r="AV1636" i="1"/>
  <c r="AW1636" i="1"/>
  <c r="AX1636" i="1"/>
  <c r="AY1636" i="1"/>
  <c r="AZ1636" i="1"/>
  <c r="BA1636" i="1"/>
  <c r="BB1636" i="1"/>
  <c r="BC1636" i="1"/>
  <c r="BD1636" i="1"/>
  <c r="BE1636" i="1"/>
  <c r="BF1636" i="1"/>
  <c r="BG1636" i="1"/>
  <c r="BH1636" i="1"/>
  <c r="BI1636" i="1"/>
  <c r="BJ1636" i="1"/>
  <c r="BK1636" i="1"/>
  <c r="BL1636" i="1"/>
  <c r="BM1636" i="1"/>
  <c r="BN1636" i="1"/>
  <c r="BO1636" i="1"/>
  <c r="BP1636" i="1"/>
  <c r="BQ1636" i="1"/>
  <c r="BR1636" i="1"/>
  <c r="BS1636" i="1"/>
  <c r="BT1636" i="1"/>
  <c r="BU1636" i="1"/>
  <c r="BV1636" i="1"/>
  <c r="BW1636" i="1"/>
  <c r="BX1636" i="1"/>
  <c r="BY1636" i="1"/>
  <c r="BZ1636" i="1"/>
  <c r="CA1636" i="1"/>
  <c r="CB1636" i="1"/>
  <c r="CC1636" i="1"/>
  <c r="CD1636" i="1"/>
  <c r="CE1636" i="1"/>
  <c r="CF1636" i="1"/>
  <c r="CG1636" i="1"/>
  <c r="CH1636" i="1"/>
  <c r="CI1636" i="1"/>
  <c r="CJ1636" i="1"/>
  <c r="CK1636" i="1"/>
  <c r="CL1636" i="1"/>
  <c r="CM1636" i="1"/>
  <c r="CN1636" i="1"/>
  <c r="CO1636" i="1"/>
  <c r="CP1636" i="1"/>
  <c r="CQ1636" i="1"/>
  <c r="CR1636" i="1"/>
  <c r="CS1636" i="1"/>
  <c r="CT1636" i="1"/>
  <c r="CU1636" i="1"/>
  <c r="CV1636" i="1"/>
  <c r="CW1636" i="1"/>
  <c r="CX1636" i="1"/>
  <c r="CY1636" i="1"/>
  <c r="CZ1636" i="1"/>
  <c r="DA1636" i="1"/>
  <c r="DB1636" i="1"/>
  <c r="DC1636" i="1"/>
  <c r="DD1636" i="1"/>
  <c r="DE1636" i="1"/>
  <c r="DF1636" i="1"/>
  <c r="DG1636" i="1"/>
  <c r="DH1636" i="1"/>
  <c r="DI1636" i="1"/>
  <c r="Q1637" i="1"/>
  <c r="R1637" i="1"/>
  <c r="S1637" i="1"/>
  <c r="T1637" i="1"/>
  <c r="U1637" i="1"/>
  <c r="V1637" i="1"/>
  <c r="W1637" i="1"/>
  <c r="X1637" i="1"/>
  <c r="Y1637" i="1"/>
  <c r="Z1637" i="1"/>
  <c r="AA1637" i="1"/>
  <c r="AB1637" i="1"/>
  <c r="AC1637" i="1"/>
  <c r="AD1637" i="1"/>
  <c r="AE1637" i="1"/>
  <c r="AF1637" i="1"/>
  <c r="AG1637" i="1"/>
  <c r="AH1637" i="1"/>
  <c r="AI1637" i="1"/>
  <c r="AJ1637" i="1"/>
  <c r="AK1637" i="1"/>
  <c r="AL1637" i="1"/>
  <c r="AM1637" i="1"/>
  <c r="AN1637" i="1"/>
  <c r="AO1637" i="1"/>
  <c r="AP1637" i="1"/>
  <c r="AQ1637" i="1"/>
  <c r="AR1637" i="1"/>
  <c r="AS1637" i="1"/>
  <c r="AT1637" i="1"/>
  <c r="AU1637" i="1"/>
  <c r="AV1637" i="1"/>
  <c r="AW1637" i="1"/>
  <c r="AX1637" i="1"/>
  <c r="AY1637" i="1"/>
  <c r="AZ1637" i="1"/>
  <c r="BA1637" i="1"/>
  <c r="BB1637" i="1"/>
  <c r="BC1637" i="1"/>
  <c r="BD1637" i="1"/>
  <c r="BE1637" i="1"/>
  <c r="BF1637" i="1"/>
  <c r="BG1637" i="1"/>
  <c r="BH1637" i="1"/>
  <c r="BI1637" i="1"/>
  <c r="BJ1637" i="1"/>
  <c r="BK1637" i="1"/>
  <c r="BL1637" i="1"/>
  <c r="BM1637" i="1"/>
  <c r="BN1637" i="1"/>
  <c r="BO1637" i="1"/>
  <c r="BP1637" i="1"/>
  <c r="BQ1637" i="1"/>
  <c r="BR1637" i="1"/>
  <c r="BS1637" i="1"/>
  <c r="BT1637" i="1"/>
  <c r="BU1637" i="1"/>
  <c r="BV1637" i="1"/>
  <c r="BW1637" i="1"/>
  <c r="BX1637" i="1"/>
  <c r="BY1637" i="1"/>
  <c r="BZ1637" i="1"/>
  <c r="CA1637" i="1"/>
  <c r="CB1637" i="1"/>
  <c r="CC1637" i="1"/>
  <c r="CD1637" i="1"/>
  <c r="CE1637" i="1"/>
  <c r="CF1637" i="1"/>
  <c r="CG1637" i="1"/>
  <c r="CH1637" i="1"/>
  <c r="CI1637" i="1"/>
  <c r="CJ1637" i="1"/>
  <c r="CK1637" i="1"/>
  <c r="CL1637" i="1"/>
  <c r="CM1637" i="1"/>
  <c r="CN1637" i="1"/>
  <c r="CO1637" i="1"/>
  <c r="CP1637" i="1"/>
  <c r="CQ1637" i="1"/>
  <c r="CR1637" i="1"/>
  <c r="CS1637" i="1"/>
  <c r="CT1637" i="1"/>
  <c r="CU1637" i="1"/>
  <c r="CV1637" i="1"/>
  <c r="CW1637" i="1"/>
  <c r="CX1637" i="1"/>
  <c r="CY1637" i="1"/>
  <c r="CZ1637" i="1"/>
  <c r="DA1637" i="1"/>
  <c r="DB1637" i="1"/>
  <c r="DC1637" i="1"/>
  <c r="DD1637" i="1"/>
  <c r="DE1637" i="1"/>
  <c r="DF1637" i="1"/>
  <c r="DG1637" i="1"/>
  <c r="DH1637" i="1"/>
  <c r="DI1637" i="1"/>
  <c r="Q1638" i="1"/>
  <c r="R1638" i="1"/>
  <c r="S1638" i="1"/>
  <c r="T1638" i="1"/>
  <c r="U1638" i="1"/>
  <c r="V1638" i="1"/>
  <c r="W1638" i="1"/>
  <c r="X1638" i="1"/>
  <c r="Y1638" i="1"/>
  <c r="Z1638" i="1"/>
  <c r="AA1638" i="1"/>
  <c r="AB1638" i="1"/>
  <c r="AC1638" i="1"/>
  <c r="AD1638" i="1"/>
  <c r="AE1638" i="1"/>
  <c r="AF1638" i="1"/>
  <c r="AG1638" i="1"/>
  <c r="AH1638" i="1"/>
  <c r="AI1638" i="1"/>
  <c r="AJ1638" i="1"/>
  <c r="AK1638" i="1"/>
  <c r="AL1638" i="1"/>
  <c r="AM1638" i="1"/>
  <c r="AN1638" i="1"/>
  <c r="AO1638" i="1"/>
  <c r="AP1638" i="1"/>
  <c r="AQ1638" i="1"/>
  <c r="AR1638" i="1"/>
  <c r="AS1638" i="1"/>
  <c r="AT1638" i="1"/>
  <c r="AU1638" i="1"/>
  <c r="AV1638" i="1"/>
  <c r="AW1638" i="1"/>
  <c r="AX1638" i="1"/>
  <c r="AY1638" i="1"/>
  <c r="AZ1638" i="1"/>
  <c r="BA1638" i="1"/>
  <c r="BB1638" i="1"/>
  <c r="BC1638" i="1"/>
  <c r="BD1638" i="1"/>
  <c r="BE1638" i="1"/>
  <c r="BF1638" i="1"/>
  <c r="BG1638" i="1"/>
  <c r="BH1638" i="1"/>
  <c r="BI1638" i="1"/>
  <c r="BJ1638" i="1"/>
  <c r="BK1638" i="1"/>
  <c r="BL1638" i="1"/>
  <c r="BM1638" i="1"/>
  <c r="BN1638" i="1"/>
  <c r="BO1638" i="1"/>
  <c r="BP1638" i="1"/>
  <c r="BQ1638" i="1"/>
  <c r="BR1638" i="1"/>
  <c r="BS1638" i="1"/>
  <c r="BT1638" i="1"/>
  <c r="BU1638" i="1"/>
  <c r="BV1638" i="1"/>
  <c r="BW1638" i="1"/>
  <c r="BX1638" i="1"/>
  <c r="BY1638" i="1"/>
  <c r="BZ1638" i="1"/>
  <c r="CA1638" i="1"/>
  <c r="CB1638" i="1"/>
  <c r="CC1638" i="1"/>
  <c r="CD1638" i="1"/>
  <c r="CE1638" i="1"/>
  <c r="CF1638" i="1"/>
  <c r="CG1638" i="1"/>
  <c r="CH1638" i="1"/>
  <c r="CI1638" i="1"/>
  <c r="CJ1638" i="1"/>
  <c r="CK1638" i="1"/>
  <c r="CL1638" i="1"/>
  <c r="CM1638" i="1"/>
  <c r="CN1638" i="1"/>
  <c r="CO1638" i="1"/>
  <c r="CP1638" i="1"/>
  <c r="CQ1638" i="1"/>
  <c r="CR1638" i="1"/>
  <c r="CS1638" i="1"/>
  <c r="CT1638" i="1"/>
  <c r="CU1638" i="1"/>
  <c r="CV1638" i="1"/>
  <c r="CW1638" i="1"/>
  <c r="CX1638" i="1"/>
  <c r="CY1638" i="1"/>
  <c r="CZ1638" i="1"/>
  <c r="DA1638" i="1"/>
  <c r="DB1638" i="1"/>
  <c r="DC1638" i="1"/>
  <c r="DD1638" i="1"/>
  <c r="DE1638" i="1"/>
  <c r="DF1638" i="1"/>
  <c r="DG1638" i="1"/>
  <c r="DH1638" i="1"/>
  <c r="DI1638" i="1"/>
  <c r="Q1639" i="1"/>
  <c r="R1639" i="1"/>
  <c r="S1639" i="1"/>
  <c r="T1639" i="1"/>
  <c r="U1639" i="1"/>
  <c r="V1639" i="1"/>
  <c r="W1639" i="1"/>
  <c r="X1639" i="1"/>
  <c r="Y1639" i="1"/>
  <c r="Z1639" i="1"/>
  <c r="AA1639" i="1"/>
  <c r="AB1639" i="1"/>
  <c r="AC1639" i="1"/>
  <c r="AD1639" i="1"/>
  <c r="AE1639" i="1"/>
  <c r="AF1639" i="1"/>
  <c r="AG1639" i="1"/>
  <c r="AH1639" i="1"/>
  <c r="AI1639" i="1"/>
  <c r="AJ1639" i="1"/>
  <c r="AK1639" i="1"/>
  <c r="AL1639" i="1"/>
  <c r="AM1639" i="1"/>
  <c r="AN1639" i="1"/>
  <c r="AO1639" i="1"/>
  <c r="AP1639" i="1"/>
  <c r="AQ1639" i="1"/>
  <c r="AR1639" i="1"/>
  <c r="AS1639" i="1"/>
  <c r="AT1639" i="1"/>
  <c r="AU1639" i="1"/>
  <c r="AV1639" i="1"/>
  <c r="AW1639" i="1"/>
  <c r="AX1639" i="1"/>
  <c r="AY1639" i="1"/>
  <c r="AZ1639" i="1"/>
  <c r="BA1639" i="1"/>
  <c r="BB1639" i="1"/>
  <c r="BC1639" i="1"/>
  <c r="BD1639" i="1"/>
  <c r="BE1639" i="1"/>
  <c r="BF1639" i="1"/>
  <c r="BG1639" i="1"/>
  <c r="BH1639" i="1"/>
  <c r="BI1639" i="1"/>
  <c r="BJ1639" i="1"/>
  <c r="BK1639" i="1"/>
  <c r="BL1639" i="1"/>
  <c r="BM1639" i="1"/>
  <c r="BN1639" i="1"/>
  <c r="BO1639" i="1"/>
  <c r="BP1639" i="1"/>
  <c r="BQ1639" i="1"/>
  <c r="BR1639" i="1"/>
  <c r="BS1639" i="1"/>
  <c r="BT1639" i="1"/>
  <c r="BU1639" i="1"/>
  <c r="BV1639" i="1"/>
  <c r="BW1639" i="1"/>
  <c r="BX1639" i="1"/>
  <c r="BY1639" i="1"/>
  <c r="BZ1639" i="1"/>
  <c r="CA1639" i="1"/>
  <c r="CB1639" i="1"/>
  <c r="CC1639" i="1"/>
  <c r="CD1639" i="1"/>
  <c r="CE1639" i="1"/>
  <c r="CF1639" i="1"/>
  <c r="CG1639" i="1"/>
  <c r="CH1639" i="1"/>
  <c r="CI1639" i="1"/>
  <c r="CJ1639" i="1"/>
  <c r="CK1639" i="1"/>
  <c r="CL1639" i="1"/>
  <c r="CM1639" i="1"/>
  <c r="CN1639" i="1"/>
  <c r="CO1639" i="1"/>
  <c r="CP1639" i="1"/>
  <c r="CQ1639" i="1"/>
  <c r="CR1639" i="1"/>
  <c r="CS1639" i="1"/>
  <c r="CT1639" i="1"/>
  <c r="CU1639" i="1"/>
  <c r="CV1639" i="1"/>
  <c r="CW1639" i="1"/>
  <c r="CX1639" i="1"/>
  <c r="CY1639" i="1"/>
  <c r="CZ1639" i="1"/>
  <c r="DA1639" i="1"/>
  <c r="DB1639" i="1"/>
  <c r="DC1639" i="1"/>
  <c r="DD1639" i="1"/>
  <c r="DE1639" i="1"/>
  <c r="DF1639" i="1"/>
  <c r="DG1639" i="1"/>
  <c r="DH1639" i="1"/>
  <c r="DI1639" i="1"/>
  <c r="Q1640" i="1"/>
  <c r="R1640" i="1"/>
  <c r="S1640" i="1"/>
  <c r="T1640" i="1"/>
  <c r="U1640" i="1"/>
  <c r="V1640" i="1"/>
  <c r="W1640" i="1"/>
  <c r="X1640" i="1"/>
  <c r="Y1640" i="1"/>
  <c r="Z1640" i="1"/>
  <c r="AA1640" i="1"/>
  <c r="AB1640" i="1"/>
  <c r="AC1640" i="1"/>
  <c r="AD1640" i="1"/>
  <c r="AE1640" i="1"/>
  <c r="AF1640" i="1"/>
  <c r="AG1640" i="1"/>
  <c r="AH1640" i="1"/>
  <c r="AI1640" i="1"/>
  <c r="AJ1640" i="1"/>
  <c r="AK1640" i="1"/>
  <c r="AL1640" i="1"/>
  <c r="AM1640" i="1"/>
  <c r="AN1640" i="1"/>
  <c r="AO1640" i="1"/>
  <c r="AP1640" i="1"/>
  <c r="AQ1640" i="1"/>
  <c r="AR1640" i="1"/>
  <c r="AS1640" i="1"/>
  <c r="AT1640" i="1"/>
  <c r="AU1640" i="1"/>
  <c r="AV1640" i="1"/>
  <c r="AW1640" i="1"/>
  <c r="AX1640" i="1"/>
  <c r="AY1640" i="1"/>
  <c r="AZ1640" i="1"/>
  <c r="BA1640" i="1"/>
  <c r="BB1640" i="1"/>
  <c r="BC1640" i="1"/>
  <c r="BD1640" i="1"/>
  <c r="BE1640" i="1"/>
  <c r="BF1640" i="1"/>
  <c r="BG1640" i="1"/>
  <c r="BH1640" i="1"/>
  <c r="BI1640" i="1"/>
  <c r="BJ1640" i="1"/>
  <c r="BK1640" i="1"/>
  <c r="BL1640" i="1"/>
  <c r="BM1640" i="1"/>
  <c r="BN1640" i="1"/>
  <c r="BO1640" i="1"/>
  <c r="BP1640" i="1"/>
  <c r="BQ1640" i="1"/>
  <c r="BR1640" i="1"/>
  <c r="BS1640" i="1"/>
  <c r="BT1640" i="1"/>
  <c r="BU1640" i="1"/>
  <c r="BV1640" i="1"/>
  <c r="BW1640" i="1"/>
  <c r="BX1640" i="1"/>
  <c r="BY1640" i="1"/>
  <c r="BZ1640" i="1"/>
  <c r="CA1640" i="1"/>
  <c r="CB1640" i="1"/>
  <c r="CC1640" i="1"/>
  <c r="CD1640" i="1"/>
  <c r="CE1640" i="1"/>
  <c r="CF1640" i="1"/>
  <c r="CG1640" i="1"/>
  <c r="CH1640" i="1"/>
  <c r="CI1640" i="1"/>
  <c r="CJ1640" i="1"/>
  <c r="CK1640" i="1"/>
  <c r="CL1640" i="1"/>
  <c r="CM1640" i="1"/>
  <c r="CN1640" i="1"/>
  <c r="CO1640" i="1"/>
  <c r="CP1640" i="1"/>
  <c r="CQ1640" i="1"/>
  <c r="CR1640" i="1"/>
  <c r="CS1640" i="1"/>
  <c r="CT1640" i="1"/>
  <c r="CU1640" i="1"/>
  <c r="CV1640" i="1"/>
  <c r="CW1640" i="1"/>
  <c r="CX1640" i="1"/>
  <c r="CY1640" i="1"/>
  <c r="CZ1640" i="1"/>
  <c r="DA1640" i="1"/>
  <c r="DB1640" i="1"/>
  <c r="DC1640" i="1"/>
  <c r="DD1640" i="1"/>
  <c r="DE1640" i="1"/>
  <c r="DF1640" i="1"/>
  <c r="DG1640" i="1"/>
  <c r="DH1640" i="1"/>
  <c r="DI1640" i="1"/>
  <c r="Q1641" i="1"/>
  <c r="R1641" i="1"/>
  <c r="S1641" i="1"/>
  <c r="T1641" i="1"/>
  <c r="U1641" i="1"/>
  <c r="V1641" i="1"/>
  <c r="W1641" i="1"/>
  <c r="X1641" i="1"/>
  <c r="Y1641" i="1"/>
  <c r="Z1641" i="1"/>
  <c r="AA1641" i="1"/>
  <c r="AB1641" i="1"/>
  <c r="AC1641" i="1"/>
  <c r="AD1641" i="1"/>
  <c r="AE1641" i="1"/>
  <c r="AF1641" i="1"/>
  <c r="AG1641" i="1"/>
  <c r="AH1641" i="1"/>
  <c r="AI1641" i="1"/>
  <c r="AJ1641" i="1"/>
  <c r="AK1641" i="1"/>
  <c r="AL1641" i="1"/>
  <c r="AM1641" i="1"/>
  <c r="AN1641" i="1"/>
  <c r="AO1641" i="1"/>
  <c r="AP1641" i="1"/>
  <c r="AQ1641" i="1"/>
  <c r="AR1641" i="1"/>
  <c r="AS1641" i="1"/>
  <c r="AT1641" i="1"/>
  <c r="AU1641" i="1"/>
  <c r="AV1641" i="1"/>
  <c r="AW1641" i="1"/>
  <c r="AX1641" i="1"/>
  <c r="AY1641" i="1"/>
  <c r="AZ1641" i="1"/>
  <c r="BA1641" i="1"/>
  <c r="BB1641" i="1"/>
  <c r="BC1641" i="1"/>
  <c r="BD1641" i="1"/>
  <c r="BE1641" i="1"/>
  <c r="BF1641" i="1"/>
  <c r="BG1641" i="1"/>
  <c r="BH1641" i="1"/>
  <c r="BI1641" i="1"/>
  <c r="BJ1641" i="1"/>
  <c r="BK1641" i="1"/>
  <c r="BL1641" i="1"/>
  <c r="BM1641" i="1"/>
  <c r="BN1641" i="1"/>
  <c r="BO1641" i="1"/>
  <c r="BP1641" i="1"/>
  <c r="BQ1641" i="1"/>
  <c r="BR1641" i="1"/>
  <c r="BS1641" i="1"/>
  <c r="BT1641" i="1"/>
  <c r="BU1641" i="1"/>
  <c r="BV1641" i="1"/>
  <c r="BW1641" i="1"/>
  <c r="BX1641" i="1"/>
  <c r="BY1641" i="1"/>
  <c r="BZ1641" i="1"/>
  <c r="CA1641" i="1"/>
  <c r="CB1641" i="1"/>
  <c r="CC1641" i="1"/>
  <c r="CD1641" i="1"/>
  <c r="CE1641" i="1"/>
  <c r="CF1641" i="1"/>
  <c r="CG1641" i="1"/>
  <c r="CH1641" i="1"/>
  <c r="CI1641" i="1"/>
  <c r="CJ1641" i="1"/>
  <c r="CK1641" i="1"/>
  <c r="CL1641" i="1"/>
  <c r="CM1641" i="1"/>
  <c r="CN1641" i="1"/>
  <c r="CO1641" i="1"/>
  <c r="CP1641" i="1"/>
  <c r="CQ1641" i="1"/>
  <c r="CR1641" i="1"/>
  <c r="CS1641" i="1"/>
  <c r="CT1641" i="1"/>
  <c r="CU1641" i="1"/>
  <c r="CV1641" i="1"/>
  <c r="CW1641" i="1"/>
  <c r="CX1641" i="1"/>
  <c r="CY1641" i="1"/>
  <c r="CZ1641" i="1"/>
  <c r="DA1641" i="1"/>
  <c r="DB1641" i="1"/>
  <c r="DC1641" i="1"/>
  <c r="DD1641" i="1"/>
  <c r="DE1641" i="1"/>
  <c r="DF1641" i="1"/>
  <c r="DG1641" i="1"/>
  <c r="DH1641" i="1"/>
  <c r="DI1641" i="1"/>
  <c r="Q1642" i="1"/>
  <c r="R1642" i="1"/>
  <c r="S1642" i="1"/>
  <c r="T1642" i="1"/>
  <c r="U1642" i="1"/>
  <c r="V1642" i="1"/>
  <c r="W1642" i="1"/>
  <c r="X1642" i="1"/>
  <c r="Y1642" i="1"/>
  <c r="Z1642" i="1"/>
  <c r="AA1642" i="1"/>
  <c r="AB1642" i="1"/>
  <c r="AC1642" i="1"/>
  <c r="AD1642" i="1"/>
  <c r="AE1642" i="1"/>
  <c r="AF1642" i="1"/>
  <c r="AG1642" i="1"/>
  <c r="AH1642" i="1"/>
  <c r="AI1642" i="1"/>
  <c r="AJ1642" i="1"/>
  <c r="AK1642" i="1"/>
  <c r="AL1642" i="1"/>
  <c r="AM1642" i="1"/>
  <c r="AN1642" i="1"/>
  <c r="AO1642" i="1"/>
  <c r="AP1642" i="1"/>
  <c r="AQ1642" i="1"/>
  <c r="AR1642" i="1"/>
  <c r="AS1642" i="1"/>
  <c r="AT1642" i="1"/>
  <c r="AU1642" i="1"/>
  <c r="AV1642" i="1"/>
  <c r="AW1642" i="1"/>
  <c r="AX1642" i="1"/>
  <c r="AY1642" i="1"/>
  <c r="AZ1642" i="1"/>
  <c r="BA1642" i="1"/>
  <c r="BB1642" i="1"/>
  <c r="BC1642" i="1"/>
  <c r="BD1642" i="1"/>
  <c r="BE1642" i="1"/>
  <c r="BF1642" i="1"/>
  <c r="BG1642" i="1"/>
  <c r="BH1642" i="1"/>
  <c r="BI1642" i="1"/>
  <c r="BJ1642" i="1"/>
  <c r="BK1642" i="1"/>
  <c r="BL1642" i="1"/>
  <c r="BM1642" i="1"/>
  <c r="BN1642" i="1"/>
  <c r="BO1642" i="1"/>
  <c r="BP1642" i="1"/>
  <c r="BQ1642" i="1"/>
  <c r="BR1642" i="1"/>
  <c r="BS1642" i="1"/>
  <c r="BT1642" i="1"/>
  <c r="BU1642" i="1"/>
  <c r="BV1642" i="1"/>
  <c r="BW1642" i="1"/>
  <c r="BX1642" i="1"/>
  <c r="BY1642" i="1"/>
  <c r="BZ1642" i="1"/>
  <c r="CA1642" i="1"/>
  <c r="CB1642" i="1"/>
  <c r="CC1642" i="1"/>
  <c r="CD1642" i="1"/>
  <c r="CE1642" i="1"/>
  <c r="CF1642" i="1"/>
  <c r="CG1642" i="1"/>
  <c r="CH1642" i="1"/>
  <c r="CI1642" i="1"/>
  <c r="CJ1642" i="1"/>
  <c r="CK1642" i="1"/>
  <c r="CL1642" i="1"/>
  <c r="CM1642" i="1"/>
  <c r="CN1642" i="1"/>
  <c r="CO1642" i="1"/>
  <c r="CP1642" i="1"/>
  <c r="CQ1642" i="1"/>
  <c r="CR1642" i="1"/>
  <c r="CS1642" i="1"/>
  <c r="CT1642" i="1"/>
  <c r="CU1642" i="1"/>
  <c r="CV1642" i="1"/>
  <c r="CW1642" i="1"/>
  <c r="CX1642" i="1"/>
  <c r="CY1642" i="1"/>
  <c r="CZ1642" i="1"/>
  <c r="DA1642" i="1"/>
  <c r="DB1642" i="1"/>
  <c r="DC1642" i="1"/>
  <c r="DD1642" i="1"/>
  <c r="DE1642" i="1"/>
  <c r="DF1642" i="1"/>
  <c r="DG1642" i="1"/>
  <c r="DH1642" i="1"/>
  <c r="DI1642" i="1"/>
  <c r="Q1643" i="1"/>
  <c r="R1643" i="1"/>
  <c r="S1643" i="1"/>
  <c r="T1643" i="1"/>
  <c r="U1643" i="1"/>
  <c r="V1643" i="1"/>
  <c r="W1643" i="1"/>
  <c r="X1643" i="1"/>
  <c r="Y1643" i="1"/>
  <c r="Z1643" i="1"/>
  <c r="AA1643" i="1"/>
  <c r="AB1643" i="1"/>
  <c r="AC1643" i="1"/>
  <c r="AD1643" i="1"/>
  <c r="AE1643" i="1"/>
  <c r="AF1643" i="1"/>
  <c r="AG1643" i="1"/>
  <c r="AH1643" i="1"/>
  <c r="AI1643" i="1"/>
  <c r="AJ1643" i="1"/>
  <c r="AK1643" i="1"/>
  <c r="AL1643" i="1"/>
  <c r="AM1643" i="1"/>
  <c r="AN1643" i="1"/>
  <c r="AO1643" i="1"/>
  <c r="AP1643" i="1"/>
  <c r="AQ1643" i="1"/>
  <c r="AR1643" i="1"/>
  <c r="AS1643" i="1"/>
  <c r="AT1643" i="1"/>
  <c r="AU1643" i="1"/>
  <c r="AV1643" i="1"/>
  <c r="AW1643" i="1"/>
  <c r="AX1643" i="1"/>
  <c r="AY1643" i="1"/>
  <c r="AZ1643" i="1"/>
  <c r="BA1643" i="1"/>
  <c r="BB1643" i="1"/>
  <c r="BC1643" i="1"/>
  <c r="BD1643" i="1"/>
  <c r="BE1643" i="1"/>
  <c r="BF1643" i="1"/>
  <c r="BG1643" i="1"/>
  <c r="BH1643" i="1"/>
  <c r="BI1643" i="1"/>
  <c r="BJ1643" i="1"/>
  <c r="BK1643" i="1"/>
  <c r="BL1643" i="1"/>
  <c r="BM1643" i="1"/>
  <c r="BN1643" i="1"/>
  <c r="BO1643" i="1"/>
  <c r="BP1643" i="1"/>
  <c r="BQ1643" i="1"/>
  <c r="BR1643" i="1"/>
  <c r="BS1643" i="1"/>
  <c r="BT1643" i="1"/>
  <c r="BU1643" i="1"/>
  <c r="BV1643" i="1"/>
  <c r="BW1643" i="1"/>
  <c r="BX1643" i="1"/>
  <c r="BY1643" i="1"/>
  <c r="BZ1643" i="1"/>
  <c r="CA1643" i="1"/>
  <c r="CB1643" i="1"/>
  <c r="CC1643" i="1"/>
  <c r="CD1643" i="1"/>
  <c r="CE1643" i="1"/>
  <c r="CF1643" i="1"/>
  <c r="CG1643" i="1"/>
  <c r="CH1643" i="1"/>
  <c r="CI1643" i="1"/>
  <c r="CJ1643" i="1"/>
  <c r="CK1643" i="1"/>
  <c r="CL1643" i="1"/>
  <c r="CM1643" i="1"/>
  <c r="CN1643" i="1"/>
  <c r="CO1643" i="1"/>
  <c r="CP1643" i="1"/>
  <c r="CQ1643" i="1"/>
  <c r="CR1643" i="1"/>
  <c r="CS1643" i="1"/>
  <c r="CT1643" i="1"/>
  <c r="CU1643" i="1"/>
  <c r="CV1643" i="1"/>
  <c r="CW1643" i="1"/>
  <c r="CX1643" i="1"/>
  <c r="CY1643" i="1"/>
  <c r="CZ1643" i="1"/>
  <c r="DA1643" i="1"/>
  <c r="DB1643" i="1"/>
  <c r="DC1643" i="1"/>
  <c r="DD1643" i="1"/>
  <c r="DE1643" i="1"/>
  <c r="DF1643" i="1"/>
  <c r="DG1643" i="1"/>
  <c r="DH1643" i="1"/>
  <c r="DI1643" i="1"/>
  <c r="Q1644" i="1"/>
  <c r="R1644" i="1"/>
  <c r="S1644" i="1"/>
  <c r="T1644" i="1"/>
  <c r="U1644" i="1"/>
  <c r="V1644" i="1"/>
  <c r="W1644" i="1"/>
  <c r="X1644" i="1"/>
  <c r="Y1644" i="1"/>
  <c r="Z1644" i="1"/>
  <c r="AA1644" i="1"/>
  <c r="AB1644" i="1"/>
  <c r="AC1644" i="1"/>
  <c r="AD1644" i="1"/>
  <c r="AE1644" i="1"/>
  <c r="AF1644" i="1"/>
  <c r="AG1644" i="1"/>
  <c r="AH1644" i="1"/>
  <c r="AI1644" i="1"/>
  <c r="AJ1644" i="1"/>
  <c r="AK1644" i="1"/>
  <c r="AL1644" i="1"/>
  <c r="AM1644" i="1"/>
  <c r="AN1644" i="1"/>
  <c r="AO1644" i="1"/>
  <c r="AP1644" i="1"/>
  <c r="AQ1644" i="1"/>
  <c r="AR1644" i="1"/>
  <c r="AS1644" i="1"/>
  <c r="AT1644" i="1"/>
  <c r="AU1644" i="1"/>
  <c r="AV1644" i="1"/>
  <c r="AW1644" i="1"/>
  <c r="AX1644" i="1"/>
  <c r="AY1644" i="1"/>
  <c r="AZ1644" i="1"/>
  <c r="BA1644" i="1"/>
  <c r="BB1644" i="1"/>
  <c r="BC1644" i="1"/>
  <c r="BD1644" i="1"/>
  <c r="BE1644" i="1"/>
  <c r="BF1644" i="1"/>
  <c r="BG1644" i="1"/>
  <c r="BH1644" i="1"/>
  <c r="BI1644" i="1"/>
  <c r="BJ1644" i="1"/>
  <c r="BK1644" i="1"/>
  <c r="BL1644" i="1"/>
  <c r="BM1644" i="1"/>
  <c r="BN1644" i="1"/>
  <c r="BO1644" i="1"/>
  <c r="BP1644" i="1"/>
  <c r="BQ1644" i="1"/>
  <c r="BR1644" i="1"/>
  <c r="BS1644" i="1"/>
  <c r="BT1644" i="1"/>
  <c r="BU1644" i="1"/>
  <c r="BV1644" i="1"/>
  <c r="BW1644" i="1"/>
  <c r="BX1644" i="1"/>
  <c r="BY1644" i="1"/>
  <c r="BZ1644" i="1"/>
  <c r="CA1644" i="1"/>
  <c r="CB1644" i="1"/>
  <c r="CC1644" i="1"/>
  <c r="CD1644" i="1"/>
  <c r="CE1644" i="1"/>
  <c r="CF1644" i="1"/>
  <c r="CG1644" i="1"/>
  <c r="CH1644" i="1"/>
  <c r="CI1644" i="1"/>
  <c r="CJ1644" i="1"/>
  <c r="CK1644" i="1"/>
  <c r="CL1644" i="1"/>
  <c r="CM1644" i="1"/>
  <c r="CN1644" i="1"/>
  <c r="CO1644" i="1"/>
  <c r="CP1644" i="1"/>
  <c r="CQ1644" i="1"/>
  <c r="CR1644" i="1"/>
  <c r="CS1644" i="1"/>
  <c r="CT1644" i="1"/>
  <c r="CU1644" i="1"/>
  <c r="CV1644" i="1"/>
  <c r="CW1644" i="1"/>
  <c r="CX1644" i="1"/>
  <c r="CY1644" i="1"/>
  <c r="CZ1644" i="1"/>
  <c r="DA1644" i="1"/>
  <c r="DB1644" i="1"/>
  <c r="DC1644" i="1"/>
  <c r="DD1644" i="1"/>
  <c r="DE1644" i="1"/>
  <c r="DF1644" i="1"/>
  <c r="DG1644" i="1"/>
  <c r="DH1644" i="1"/>
  <c r="DI1644" i="1"/>
  <c r="Q1645" i="1"/>
  <c r="R1645" i="1"/>
  <c r="S1645" i="1"/>
  <c r="T1645" i="1"/>
  <c r="U1645" i="1"/>
  <c r="V1645" i="1"/>
  <c r="W1645" i="1"/>
  <c r="X1645" i="1"/>
  <c r="Y1645" i="1"/>
  <c r="Z1645" i="1"/>
  <c r="AA1645" i="1"/>
  <c r="AB1645" i="1"/>
  <c r="AC1645" i="1"/>
  <c r="AD1645" i="1"/>
  <c r="AE1645" i="1"/>
  <c r="AF1645" i="1"/>
  <c r="AG1645" i="1"/>
  <c r="AH1645" i="1"/>
  <c r="AI1645" i="1"/>
  <c r="AJ1645" i="1"/>
  <c r="AK1645" i="1"/>
  <c r="AL1645" i="1"/>
  <c r="AM1645" i="1"/>
  <c r="AN1645" i="1"/>
  <c r="AO1645" i="1"/>
  <c r="AP1645" i="1"/>
  <c r="AQ1645" i="1"/>
  <c r="AR1645" i="1"/>
  <c r="AS1645" i="1"/>
  <c r="AT1645" i="1"/>
  <c r="AU1645" i="1"/>
  <c r="AV1645" i="1"/>
  <c r="AW1645" i="1"/>
  <c r="AX1645" i="1"/>
  <c r="AY1645" i="1"/>
  <c r="AZ1645" i="1"/>
  <c r="BA1645" i="1"/>
  <c r="BB1645" i="1"/>
  <c r="BC1645" i="1"/>
  <c r="BD1645" i="1"/>
  <c r="BE1645" i="1"/>
  <c r="BF1645" i="1"/>
  <c r="BG1645" i="1"/>
  <c r="BH1645" i="1"/>
  <c r="BI1645" i="1"/>
  <c r="BJ1645" i="1"/>
  <c r="BK1645" i="1"/>
  <c r="BL1645" i="1"/>
  <c r="BM1645" i="1"/>
  <c r="BN1645" i="1"/>
  <c r="BO1645" i="1"/>
  <c r="BP1645" i="1"/>
  <c r="BQ1645" i="1"/>
  <c r="BR1645" i="1"/>
  <c r="BS1645" i="1"/>
  <c r="BT1645" i="1"/>
  <c r="BU1645" i="1"/>
  <c r="BV1645" i="1"/>
  <c r="BW1645" i="1"/>
  <c r="BX1645" i="1"/>
  <c r="BY1645" i="1"/>
  <c r="BZ1645" i="1"/>
  <c r="CA1645" i="1"/>
  <c r="CB1645" i="1"/>
  <c r="CC1645" i="1"/>
  <c r="CD1645" i="1"/>
  <c r="CE1645" i="1"/>
  <c r="CF1645" i="1"/>
  <c r="CG1645" i="1"/>
  <c r="CH1645" i="1"/>
  <c r="CI1645" i="1"/>
  <c r="CJ1645" i="1"/>
  <c r="CK1645" i="1"/>
  <c r="CL1645" i="1"/>
  <c r="CM1645" i="1"/>
  <c r="CN1645" i="1"/>
  <c r="CO1645" i="1"/>
  <c r="CP1645" i="1"/>
  <c r="CQ1645" i="1"/>
  <c r="CR1645" i="1"/>
  <c r="CS1645" i="1"/>
  <c r="CT1645" i="1"/>
  <c r="CU1645" i="1"/>
  <c r="CV1645" i="1"/>
  <c r="CW1645" i="1"/>
  <c r="CX1645" i="1"/>
  <c r="CY1645" i="1"/>
  <c r="CZ1645" i="1"/>
  <c r="DA1645" i="1"/>
  <c r="DB1645" i="1"/>
  <c r="DC1645" i="1"/>
  <c r="DD1645" i="1"/>
  <c r="DE1645" i="1"/>
  <c r="DF1645" i="1"/>
  <c r="DG1645" i="1"/>
  <c r="DH1645" i="1"/>
  <c r="DI1645" i="1"/>
  <c r="Q1646" i="1"/>
  <c r="R1646" i="1"/>
  <c r="S1646" i="1"/>
  <c r="T1646" i="1"/>
  <c r="U1646" i="1"/>
  <c r="V1646" i="1"/>
  <c r="W1646" i="1"/>
  <c r="X1646" i="1"/>
  <c r="Y1646" i="1"/>
  <c r="Z1646" i="1"/>
  <c r="AA1646" i="1"/>
  <c r="AB1646" i="1"/>
  <c r="AC1646" i="1"/>
  <c r="AD1646" i="1"/>
  <c r="AE1646" i="1"/>
  <c r="AF1646" i="1"/>
  <c r="AG1646" i="1"/>
  <c r="AH1646" i="1"/>
  <c r="AI1646" i="1"/>
  <c r="AJ1646" i="1"/>
  <c r="AK1646" i="1"/>
  <c r="AL1646" i="1"/>
  <c r="AM1646" i="1"/>
  <c r="AN1646" i="1"/>
  <c r="AO1646" i="1"/>
  <c r="AP1646" i="1"/>
  <c r="AQ1646" i="1"/>
  <c r="AR1646" i="1"/>
  <c r="AS1646" i="1"/>
  <c r="AT1646" i="1"/>
  <c r="AU1646" i="1"/>
  <c r="AV1646" i="1"/>
  <c r="AW1646" i="1"/>
  <c r="AX1646" i="1"/>
  <c r="AY1646" i="1"/>
  <c r="AZ1646" i="1"/>
  <c r="BA1646" i="1"/>
  <c r="BB1646" i="1"/>
  <c r="BC1646" i="1"/>
  <c r="BD1646" i="1"/>
  <c r="BE1646" i="1"/>
  <c r="BF1646" i="1"/>
  <c r="BG1646" i="1"/>
  <c r="BH1646" i="1"/>
  <c r="BI1646" i="1"/>
  <c r="BJ1646" i="1"/>
  <c r="BK1646" i="1"/>
  <c r="BL1646" i="1"/>
  <c r="BM1646" i="1"/>
  <c r="BN1646" i="1"/>
  <c r="BO1646" i="1"/>
  <c r="BP1646" i="1"/>
  <c r="BQ1646" i="1"/>
  <c r="BR1646" i="1"/>
  <c r="BS1646" i="1"/>
  <c r="BT1646" i="1"/>
  <c r="BU1646" i="1"/>
  <c r="BV1646" i="1"/>
  <c r="BW1646" i="1"/>
  <c r="BX1646" i="1"/>
  <c r="BY1646" i="1"/>
  <c r="BZ1646" i="1"/>
  <c r="CA1646" i="1"/>
  <c r="CB1646" i="1"/>
  <c r="CC1646" i="1"/>
  <c r="CD1646" i="1"/>
  <c r="CE1646" i="1"/>
  <c r="CF1646" i="1"/>
  <c r="CG1646" i="1"/>
  <c r="CH1646" i="1"/>
  <c r="CI1646" i="1"/>
  <c r="CJ1646" i="1"/>
  <c r="CK1646" i="1"/>
  <c r="CL1646" i="1"/>
  <c r="CM1646" i="1"/>
  <c r="CN1646" i="1"/>
  <c r="CO1646" i="1"/>
  <c r="CP1646" i="1"/>
  <c r="CQ1646" i="1"/>
  <c r="CR1646" i="1"/>
  <c r="CS1646" i="1"/>
  <c r="CT1646" i="1"/>
  <c r="CU1646" i="1"/>
  <c r="CV1646" i="1"/>
  <c r="CW1646" i="1"/>
  <c r="CX1646" i="1"/>
  <c r="CY1646" i="1"/>
  <c r="CZ1646" i="1"/>
  <c r="DA1646" i="1"/>
  <c r="DB1646" i="1"/>
  <c r="DC1646" i="1"/>
  <c r="DD1646" i="1"/>
  <c r="DE1646" i="1"/>
  <c r="DF1646" i="1"/>
  <c r="DG1646" i="1"/>
  <c r="DH1646" i="1"/>
  <c r="DI1646" i="1"/>
  <c r="Q1647" i="1"/>
  <c r="R1647" i="1"/>
  <c r="S1647" i="1"/>
  <c r="T1647" i="1"/>
  <c r="U1647" i="1"/>
  <c r="V1647" i="1"/>
  <c r="W1647" i="1"/>
  <c r="X1647" i="1"/>
  <c r="Y1647" i="1"/>
  <c r="Z1647" i="1"/>
  <c r="AA1647" i="1"/>
  <c r="AB1647" i="1"/>
  <c r="AC1647" i="1"/>
  <c r="AD1647" i="1"/>
  <c r="AE1647" i="1"/>
  <c r="AF1647" i="1"/>
  <c r="AG1647" i="1"/>
  <c r="AH1647" i="1"/>
  <c r="AI1647" i="1"/>
  <c r="AJ1647" i="1"/>
  <c r="AK1647" i="1"/>
  <c r="AL1647" i="1"/>
  <c r="AM1647" i="1"/>
  <c r="AN1647" i="1"/>
  <c r="AO1647" i="1"/>
  <c r="AP1647" i="1"/>
  <c r="AQ1647" i="1"/>
  <c r="AR1647" i="1"/>
  <c r="AS1647" i="1"/>
  <c r="AT1647" i="1"/>
  <c r="AU1647" i="1"/>
  <c r="AV1647" i="1"/>
  <c r="AW1647" i="1"/>
  <c r="AX1647" i="1"/>
  <c r="AY1647" i="1"/>
  <c r="AZ1647" i="1"/>
  <c r="BA1647" i="1"/>
  <c r="BB1647" i="1"/>
  <c r="BC1647" i="1"/>
  <c r="BD1647" i="1"/>
  <c r="BE1647" i="1"/>
  <c r="BF1647" i="1"/>
  <c r="BG1647" i="1"/>
  <c r="BH1647" i="1"/>
  <c r="BI1647" i="1"/>
  <c r="BJ1647" i="1"/>
  <c r="BK1647" i="1"/>
  <c r="BL1647" i="1"/>
  <c r="BM1647" i="1"/>
  <c r="BN1647" i="1"/>
  <c r="BO1647" i="1"/>
  <c r="BP1647" i="1"/>
  <c r="BQ1647" i="1"/>
  <c r="BR1647" i="1"/>
  <c r="BS1647" i="1"/>
  <c r="BT1647" i="1"/>
  <c r="BU1647" i="1"/>
  <c r="BV1647" i="1"/>
  <c r="BW1647" i="1"/>
  <c r="BX1647" i="1"/>
  <c r="BY1647" i="1"/>
  <c r="BZ1647" i="1"/>
  <c r="CA1647" i="1"/>
  <c r="CB1647" i="1"/>
  <c r="CC1647" i="1"/>
  <c r="CD1647" i="1"/>
  <c r="CE1647" i="1"/>
  <c r="CF1647" i="1"/>
  <c r="CG1647" i="1"/>
  <c r="CH1647" i="1"/>
  <c r="CI1647" i="1"/>
  <c r="CJ1647" i="1"/>
  <c r="CK1647" i="1"/>
  <c r="CL1647" i="1"/>
  <c r="CM1647" i="1"/>
  <c r="CN1647" i="1"/>
  <c r="CO1647" i="1"/>
  <c r="CP1647" i="1"/>
  <c r="CQ1647" i="1"/>
  <c r="CR1647" i="1"/>
  <c r="CS1647" i="1"/>
  <c r="CT1647" i="1"/>
  <c r="CU1647" i="1"/>
  <c r="CV1647" i="1"/>
  <c r="CW1647" i="1"/>
  <c r="CX1647" i="1"/>
  <c r="CY1647" i="1"/>
  <c r="CZ1647" i="1"/>
  <c r="DA1647" i="1"/>
  <c r="DB1647" i="1"/>
  <c r="DC1647" i="1"/>
  <c r="DD1647" i="1"/>
  <c r="DE1647" i="1"/>
  <c r="DF1647" i="1"/>
  <c r="DG1647" i="1"/>
  <c r="DH1647" i="1"/>
  <c r="DI1647" i="1"/>
  <c r="Q1648" i="1"/>
  <c r="R1648" i="1"/>
  <c r="S1648" i="1"/>
  <c r="T1648" i="1"/>
  <c r="U1648" i="1"/>
  <c r="V1648" i="1"/>
  <c r="W1648" i="1"/>
  <c r="X1648" i="1"/>
  <c r="Y1648" i="1"/>
  <c r="Z1648" i="1"/>
  <c r="AA1648" i="1"/>
  <c r="AB1648" i="1"/>
  <c r="AC1648" i="1"/>
  <c r="AD1648" i="1"/>
  <c r="AE1648" i="1"/>
  <c r="AF1648" i="1"/>
  <c r="AG1648" i="1"/>
  <c r="AH1648" i="1"/>
  <c r="AI1648" i="1"/>
  <c r="AJ1648" i="1"/>
  <c r="AK1648" i="1"/>
  <c r="AL1648" i="1"/>
  <c r="AM1648" i="1"/>
  <c r="AN1648" i="1"/>
  <c r="AO1648" i="1"/>
  <c r="AP1648" i="1"/>
  <c r="AQ1648" i="1"/>
  <c r="AR1648" i="1"/>
  <c r="AS1648" i="1"/>
  <c r="AT1648" i="1"/>
  <c r="AU1648" i="1"/>
  <c r="AV1648" i="1"/>
  <c r="AW1648" i="1"/>
  <c r="AX1648" i="1"/>
  <c r="AY1648" i="1"/>
  <c r="AZ1648" i="1"/>
  <c r="BA1648" i="1"/>
  <c r="BB1648" i="1"/>
  <c r="BC1648" i="1"/>
  <c r="BD1648" i="1"/>
  <c r="BE1648" i="1"/>
  <c r="BF1648" i="1"/>
  <c r="BG1648" i="1"/>
  <c r="BH1648" i="1"/>
  <c r="BI1648" i="1"/>
  <c r="BJ1648" i="1"/>
  <c r="BK1648" i="1"/>
  <c r="BL1648" i="1"/>
  <c r="BM1648" i="1"/>
  <c r="BN1648" i="1"/>
  <c r="BO1648" i="1"/>
  <c r="BP1648" i="1"/>
  <c r="BQ1648" i="1"/>
  <c r="BR1648" i="1"/>
  <c r="BS1648" i="1"/>
  <c r="BT1648" i="1"/>
  <c r="BU1648" i="1"/>
  <c r="BV1648" i="1"/>
  <c r="BW1648" i="1"/>
  <c r="BX1648" i="1"/>
  <c r="BY1648" i="1"/>
  <c r="BZ1648" i="1"/>
  <c r="CA1648" i="1"/>
  <c r="CB1648" i="1"/>
  <c r="CC1648" i="1"/>
  <c r="CD1648" i="1"/>
  <c r="CE1648" i="1"/>
  <c r="CF1648" i="1"/>
  <c r="CG1648" i="1"/>
  <c r="CH1648" i="1"/>
  <c r="CI1648" i="1"/>
  <c r="CJ1648" i="1"/>
  <c r="CK1648" i="1"/>
  <c r="CL1648" i="1"/>
  <c r="CM1648" i="1"/>
  <c r="CN1648" i="1"/>
  <c r="CO1648" i="1"/>
  <c r="CP1648" i="1"/>
  <c r="CQ1648" i="1"/>
  <c r="CR1648" i="1"/>
  <c r="CS1648" i="1"/>
  <c r="CT1648" i="1"/>
  <c r="CU1648" i="1"/>
  <c r="CV1648" i="1"/>
  <c r="CW1648" i="1"/>
  <c r="CX1648" i="1"/>
  <c r="CY1648" i="1"/>
  <c r="CZ1648" i="1"/>
  <c r="DA1648" i="1"/>
  <c r="DB1648" i="1"/>
  <c r="DC1648" i="1"/>
  <c r="DD1648" i="1"/>
  <c r="DE1648" i="1"/>
  <c r="DF1648" i="1"/>
  <c r="DG1648" i="1"/>
  <c r="DH1648" i="1"/>
  <c r="DI1648" i="1"/>
  <c r="Q1649" i="1"/>
  <c r="R1649" i="1"/>
  <c r="S1649" i="1"/>
  <c r="T1649" i="1"/>
  <c r="U1649" i="1"/>
  <c r="V1649" i="1"/>
  <c r="W1649" i="1"/>
  <c r="X1649" i="1"/>
  <c r="Y1649" i="1"/>
  <c r="Z1649" i="1"/>
  <c r="AA1649" i="1"/>
  <c r="AB1649" i="1"/>
  <c r="AC1649" i="1"/>
  <c r="AD1649" i="1"/>
  <c r="AE1649" i="1"/>
  <c r="AF1649" i="1"/>
  <c r="AG1649" i="1"/>
  <c r="AH1649" i="1"/>
  <c r="AI1649" i="1"/>
  <c r="AJ1649" i="1"/>
  <c r="AK1649" i="1"/>
  <c r="AL1649" i="1"/>
  <c r="AM1649" i="1"/>
  <c r="AN1649" i="1"/>
  <c r="AO1649" i="1"/>
  <c r="AP1649" i="1"/>
  <c r="AQ1649" i="1"/>
  <c r="AR1649" i="1"/>
  <c r="AS1649" i="1"/>
  <c r="AT1649" i="1"/>
  <c r="AU1649" i="1"/>
  <c r="AV1649" i="1"/>
  <c r="AW1649" i="1"/>
  <c r="AX1649" i="1"/>
  <c r="AY1649" i="1"/>
  <c r="AZ1649" i="1"/>
  <c r="BA1649" i="1"/>
  <c r="BB1649" i="1"/>
  <c r="BC1649" i="1"/>
  <c r="BD1649" i="1"/>
  <c r="BE1649" i="1"/>
  <c r="BF1649" i="1"/>
  <c r="BG1649" i="1"/>
  <c r="BH1649" i="1"/>
  <c r="BI1649" i="1"/>
  <c r="BJ1649" i="1"/>
  <c r="BK1649" i="1"/>
  <c r="BL1649" i="1"/>
  <c r="BM1649" i="1"/>
  <c r="BN1649" i="1"/>
  <c r="BO1649" i="1"/>
  <c r="BP1649" i="1"/>
  <c r="BQ1649" i="1"/>
  <c r="BR1649" i="1"/>
  <c r="BS1649" i="1"/>
  <c r="BT1649" i="1"/>
  <c r="BU1649" i="1"/>
  <c r="BV1649" i="1"/>
  <c r="BW1649" i="1"/>
  <c r="BX1649" i="1"/>
  <c r="BY1649" i="1"/>
  <c r="BZ1649" i="1"/>
  <c r="CA1649" i="1"/>
  <c r="CB1649" i="1"/>
  <c r="CC1649" i="1"/>
  <c r="CD1649" i="1"/>
  <c r="CE1649" i="1"/>
  <c r="CF1649" i="1"/>
  <c r="CG1649" i="1"/>
  <c r="CH1649" i="1"/>
  <c r="CI1649" i="1"/>
  <c r="CJ1649" i="1"/>
  <c r="CK1649" i="1"/>
  <c r="CL1649" i="1"/>
  <c r="CM1649" i="1"/>
  <c r="CN1649" i="1"/>
  <c r="CO1649" i="1"/>
  <c r="CP1649" i="1"/>
  <c r="CQ1649" i="1"/>
  <c r="CR1649" i="1"/>
  <c r="CS1649" i="1"/>
  <c r="CT1649" i="1"/>
  <c r="CU1649" i="1"/>
  <c r="CV1649" i="1"/>
  <c r="CW1649" i="1"/>
  <c r="CX1649" i="1"/>
  <c r="CY1649" i="1"/>
  <c r="CZ1649" i="1"/>
  <c r="DA1649" i="1"/>
  <c r="DB1649" i="1"/>
  <c r="DC1649" i="1"/>
  <c r="DD1649" i="1"/>
  <c r="DE1649" i="1"/>
  <c r="DF1649" i="1"/>
  <c r="DG1649" i="1"/>
  <c r="DH1649" i="1"/>
  <c r="DI1649" i="1"/>
  <c r="Q1650" i="1"/>
  <c r="R1650" i="1"/>
  <c r="S1650" i="1"/>
  <c r="T1650" i="1"/>
  <c r="U1650" i="1"/>
  <c r="V1650" i="1"/>
  <c r="W1650" i="1"/>
  <c r="X1650" i="1"/>
  <c r="Y1650" i="1"/>
  <c r="Z1650" i="1"/>
  <c r="AA1650" i="1"/>
  <c r="AB1650" i="1"/>
  <c r="AC1650" i="1"/>
  <c r="AD1650" i="1"/>
  <c r="AE1650" i="1"/>
  <c r="AF1650" i="1"/>
  <c r="AG1650" i="1"/>
  <c r="AH1650" i="1"/>
  <c r="AI1650" i="1"/>
  <c r="AJ1650" i="1"/>
  <c r="AK1650" i="1"/>
  <c r="AL1650" i="1"/>
  <c r="AM1650" i="1"/>
  <c r="AN1650" i="1"/>
  <c r="AO1650" i="1"/>
  <c r="AP1650" i="1"/>
  <c r="AQ1650" i="1"/>
  <c r="AR1650" i="1"/>
  <c r="AS1650" i="1"/>
  <c r="AT1650" i="1"/>
  <c r="AU1650" i="1"/>
  <c r="AV1650" i="1"/>
  <c r="AW1650" i="1"/>
  <c r="AX1650" i="1"/>
  <c r="AY1650" i="1"/>
  <c r="AZ1650" i="1"/>
  <c r="BA1650" i="1"/>
  <c r="BB1650" i="1"/>
  <c r="BC1650" i="1"/>
  <c r="BD1650" i="1"/>
  <c r="BE1650" i="1"/>
  <c r="BF1650" i="1"/>
  <c r="BG1650" i="1"/>
  <c r="BH1650" i="1"/>
  <c r="BI1650" i="1"/>
  <c r="BJ1650" i="1"/>
  <c r="BK1650" i="1"/>
  <c r="BL1650" i="1"/>
  <c r="BM1650" i="1"/>
  <c r="BN1650" i="1"/>
  <c r="BO1650" i="1"/>
  <c r="BP1650" i="1"/>
  <c r="BQ1650" i="1"/>
  <c r="BR1650" i="1"/>
  <c r="BS1650" i="1"/>
  <c r="BT1650" i="1"/>
  <c r="BU1650" i="1"/>
  <c r="BV1650" i="1"/>
  <c r="BW1650" i="1"/>
  <c r="BX1650" i="1"/>
  <c r="BY1650" i="1"/>
  <c r="BZ1650" i="1"/>
  <c r="CA1650" i="1"/>
  <c r="CB1650" i="1"/>
  <c r="CC1650" i="1"/>
  <c r="CD1650" i="1"/>
  <c r="CE1650" i="1"/>
  <c r="CF1650" i="1"/>
  <c r="CG1650" i="1"/>
  <c r="CH1650" i="1"/>
  <c r="CI1650" i="1"/>
  <c r="CJ1650" i="1"/>
  <c r="CK1650" i="1"/>
  <c r="CL1650" i="1"/>
  <c r="CM1650" i="1"/>
  <c r="CN1650" i="1"/>
  <c r="CO1650" i="1"/>
  <c r="CP1650" i="1"/>
  <c r="CQ1650" i="1"/>
  <c r="CR1650" i="1"/>
  <c r="CS1650" i="1"/>
  <c r="CT1650" i="1"/>
  <c r="CU1650" i="1"/>
  <c r="CV1650" i="1"/>
  <c r="CW1650" i="1"/>
  <c r="CX1650" i="1"/>
  <c r="CY1650" i="1"/>
  <c r="CZ1650" i="1"/>
  <c r="DA1650" i="1"/>
  <c r="DB1650" i="1"/>
  <c r="DC1650" i="1"/>
  <c r="DD1650" i="1"/>
  <c r="DE1650" i="1"/>
  <c r="DF1650" i="1"/>
  <c r="DG1650" i="1"/>
  <c r="DH1650" i="1"/>
  <c r="DI1650" i="1"/>
  <c r="Q1651" i="1"/>
  <c r="R1651" i="1"/>
  <c r="S1651" i="1"/>
  <c r="T1651" i="1"/>
  <c r="U1651" i="1"/>
  <c r="V1651" i="1"/>
  <c r="W1651" i="1"/>
  <c r="X1651" i="1"/>
  <c r="Y1651" i="1"/>
  <c r="Z1651" i="1"/>
  <c r="AA1651" i="1"/>
  <c r="AB1651" i="1"/>
  <c r="AC1651" i="1"/>
  <c r="AD1651" i="1"/>
  <c r="AE1651" i="1"/>
  <c r="AF1651" i="1"/>
  <c r="AG1651" i="1"/>
  <c r="AH1651" i="1"/>
  <c r="AI1651" i="1"/>
  <c r="AJ1651" i="1"/>
  <c r="AK1651" i="1"/>
  <c r="AL1651" i="1"/>
  <c r="AM1651" i="1"/>
  <c r="AN1651" i="1"/>
  <c r="AO1651" i="1"/>
  <c r="AP1651" i="1"/>
  <c r="AQ1651" i="1"/>
  <c r="AR1651" i="1"/>
  <c r="AS1651" i="1"/>
  <c r="AT1651" i="1"/>
  <c r="AU1651" i="1"/>
  <c r="AV1651" i="1"/>
  <c r="AW1651" i="1"/>
  <c r="AX1651" i="1"/>
  <c r="AY1651" i="1"/>
  <c r="AZ1651" i="1"/>
  <c r="BA1651" i="1"/>
  <c r="BB1651" i="1"/>
  <c r="BC1651" i="1"/>
  <c r="BD1651" i="1"/>
  <c r="BE1651" i="1"/>
  <c r="BF1651" i="1"/>
  <c r="BG1651" i="1"/>
  <c r="BH1651" i="1"/>
  <c r="BI1651" i="1"/>
  <c r="BJ1651" i="1"/>
  <c r="BK1651" i="1"/>
  <c r="BL1651" i="1"/>
  <c r="BM1651" i="1"/>
  <c r="BN1651" i="1"/>
  <c r="BO1651" i="1"/>
  <c r="BP1651" i="1"/>
  <c r="BQ1651" i="1"/>
  <c r="BR1651" i="1"/>
  <c r="BS1651" i="1"/>
  <c r="BT1651" i="1"/>
  <c r="BU1651" i="1"/>
  <c r="BV1651" i="1"/>
  <c r="BW1651" i="1"/>
  <c r="BX1651" i="1"/>
  <c r="BY1651" i="1"/>
  <c r="BZ1651" i="1"/>
  <c r="CA1651" i="1"/>
  <c r="CB1651" i="1"/>
  <c r="CC1651" i="1"/>
  <c r="CD1651" i="1"/>
  <c r="CE1651" i="1"/>
  <c r="CF1651" i="1"/>
  <c r="CG1651" i="1"/>
  <c r="CH1651" i="1"/>
  <c r="CI1651" i="1"/>
  <c r="CJ1651" i="1"/>
  <c r="CK1651" i="1"/>
  <c r="CL1651" i="1"/>
  <c r="CM1651" i="1"/>
  <c r="CN1651" i="1"/>
  <c r="CO1651" i="1"/>
  <c r="CP1651" i="1"/>
  <c r="CQ1651" i="1"/>
  <c r="CR1651" i="1"/>
  <c r="CS1651" i="1"/>
  <c r="CT1651" i="1"/>
  <c r="CU1651" i="1"/>
  <c r="CV1651" i="1"/>
  <c r="CW1651" i="1"/>
  <c r="CX1651" i="1"/>
  <c r="CY1651" i="1"/>
  <c r="CZ1651" i="1"/>
  <c r="DA1651" i="1"/>
  <c r="DB1651" i="1"/>
  <c r="DC1651" i="1"/>
  <c r="DD1651" i="1"/>
  <c r="DE1651" i="1"/>
  <c r="DF1651" i="1"/>
  <c r="DG1651" i="1"/>
  <c r="DH1651" i="1"/>
  <c r="DI1651" i="1"/>
  <c r="Q1652" i="1"/>
  <c r="R1652" i="1"/>
  <c r="S1652" i="1"/>
  <c r="T1652" i="1"/>
  <c r="U1652" i="1"/>
  <c r="V1652" i="1"/>
  <c r="W1652" i="1"/>
  <c r="X1652" i="1"/>
  <c r="Y1652" i="1"/>
  <c r="Z1652" i="1"/>
  <c r="AA1652" i="1"/>
  <c r="AB1652" i="1"/>
  <c r="AC1652" i="1"/>
  <c r="AD1652" i="1"/>
  <c r="AE1652" i="1"/>
  <c r="AF1652" i="1"/>
  <c r="AG1652" i="1"/>
  <c r="AH1652" i="1"/>
  <c r="AI1652" i="1"/>
  <c r="AJ1652" i="1"/>
  <c r="AK1652" i="1"/>
  <c r="AL1652" i="1"/>
  <c r="AM1652" i="1"/>
  <c r="AN1652" i="1"/>
  <c r="AO1652" i="1"/>
  <c r="AP1652" i="1"/>
  <c r="AQ1652" i="1"/>
  <c r="AR1652" i="1"/>
  <c r="AS1652" i="1"/>
  <c r="AT1652" i="1"/>
  <c r="AU1652" i="1"/>
  <c r="AV1652" i="1"/>
  <c r="AW1652" i="1"/>
  <c r="AX1652" i="1"/>
  <c r="AY1652" i="1"/>
  <c r="AZ1652" i="1"/>
  <c r="BA1652" i="1"/>
  <c r="BB1652" i="1"/>
  <c r="BC1652" i="1"/>
  <c r="BD1652" i="1"/>
  <c r="BE1652" i="1"/>
  <c r="BF1652" i="1"/>
  <c r="BG1652" i="1"/>
  <c r="BH1652" i="1"/>
  <c r="BI1652" i="1"/>
  <c r="BJ1652" i="1"/>
  <c r="BK1652" i="1"/>
  <c r="BL1652" i="1"/>
  <c r="BM1652" i="1"/>
  <c r="BN1652" i="1"/>
  <c r="BO1652" i="1"/>
  <c r="BP1652" i="1"/>
  <c r="BQ1652" i="1"/>
  <c r="BR1652" i="1"/>
  <c r="BS1652" i="1"/>
  <c r="BT1652" i="1"/>
  <c r="BU1652" i="1"/>
  <c r="BV1652" i="1"/>
  <c r="BW1652" i="1"/>
  <c r="BX1652" i="1"/>
  <c r="BY1652" i="1"/>
  <c r="BZ1652" i="1"/>
  <c r="CA1652" i="1"/>
  <c r="CB1652" i="1"/>
  <c r="CC1652" i="1"/>
  <c r="CD1652" i="1"/>
  <c r="CE1652" i="1"/>
  <c r="CF1652" i="1"/>
  <c r="CG1652" i="1"/>
  <c r="CH1652" i="1"/>
  <c r="CI1652" i="1"/>
  <c r="CJ1652" i="1"/>
  <c r="CK1652" i="1"/>
  <c r="CL1652" i="1"/>
  <c r="CM1652" i="1"/>
  <c r="CN1652" i="1"/>
  <c r="CO1652" i="1"/>
  <c r="CP1652" i="1"/>
  <c r="CQ1652" i="1"/>
  <c r="CR1652" i="1"/>
  <c r="CS1652" i="1"/>
  <c r="CT1652" i="1"/>
  <c r="CU1652" i="1"/>
  <c r="CV1652" i="1"/>
  <c r="CW1652" i="1"/>
  <c r="CX1652" i="1"/>
  <c r="CY1652" i="1"/>
  <c r="CZ1652" i="1"/>
  <c r="DA1652" i="1"/>
  <c r="DB1652" i="1"/>
  <c r="DC1652" i="1"/>
  <c r="DD1652" i="1"/>
  <c r="DE1652" i="1"/>
  <c r="DF1652" i="1"/>
  <c r="DG1652" i="1"/>
  <c r="DH1652" i="1"/>
  <c r="DI1652" i="1"/>
  <c r="Q1653" i="1"/>
  <c r="R1653" i="1"/>
  <c r="S1653" i="1"/>
  <c r="T1653" i="1"/>
  <c r="U1653" i="1"/>
  <c r="V1653" i="1"/>
  <c r="W1653" i="1"/>
  <c r="X1653" i="1"/>
  <c r="Y1653" i="1"/>
  <c r="Z1653" i="1"/>
  <c r="AA1653" i="1"/>
  <c r="AB1653" i="1"/>
  <c r="AC1653" i="1"/>
  <c r="AD1653" i="1"/>
  <c r="AE1653" i="1"/>
  <c r="AF1653" i="1"/>
  <c r="AG1653" i="1"/>
  <c r="AH1653" i="1"/>
  <c r="AI1653" i="1"/>
  <c r="AJ1653" i="1"/>
  <c r="AK1653" i="1"/>
  <c r="AL1653" i="1"/>
  <c r="AM1653" i="1"/>
  <c r="AN1653" i="1"/>
  <c r="AO1653" i="1"/>
  <c r="AP1653" i="1"/>
  <c r="AQ1653" i="1"/>
  <c r="AR1653" i="1"/>
  <c r="AS1653" i="1"/>
  <c r="AT1653" i="1"/>
  <c r="AU1653" i="1"/>
  <c r="AV1653" i="1"/>
  <c r="AW1653" i="1"/>
  <c r="AX1653" i="1"/>
  <c r="AY1653" i="1"/>
  <c r="AZ1653" i="1"/>
  <c r="BA1653" i="1"/>
  <c r="BB1653" i="1"/>
  <c r="BC1653" i="1"/>
  <c r="BD1653" i="1"/>
  <c r="BE1653" i="1"/>
  <c r="BF1653" i="1"/>
  <c r="BG1653" i="1"/>
  <c r="BH1653" i="1"/>
  <c r="BI1653" i="1"/>
  <c r="BJ1653" i="1"/>
  <c r="BK1653" i="1"/>
  <c r="BL1653" i="1"/>
  <c r="BM1653" i="1"/>
  <c r="BN1653" i="1"/>
  <c r="BO1653" i="1"/>
  <c r="BP1653" i="1"/>
  <c r="BQ1653" i="1"/>
  <c r="BR1653" i="1"/>
  <c r="BS1653" i="1"/>
  <c r="BT1653" i="1"/>
  <c r="BU1653" i="1"/>
  <c r="BV1653" i="1"/>
  <c r="BW1653" i="1"/>
  <c r="BX1653" i="1"/>
  <c r="BY1653" i="1"/>
  <c r="BZ1653" i="1"/>
  <c r="CA1653" i="1"/>
  <c r="CB1653" i="1"/>
  <c r="CC1653" i="1"/>
  <c r="CD1653" i="1"/>
  <c r="CE1653" i="1"/>
  <c r="CF1653" i="1"/>
  <c r="CG1653" i="1"/>
  <c r="CH1653" i="1"/>
  <c r="CI1653" i="1"/>
  <c r="CJ1653" i="1"/>
  <c r="CK1653" i="1"/>
  <c r="CL1653" i="1"/>
  <c r="CM1653" i="1"/>
  <c r="CN1653" i="1"/>
  <c r="CO1653" i="1"/>
  <c r="CP1653" i="1"/>
  <c r="CQ1653" i="1"/>
  <c r="CR1653" i="1"/>
  <c r="CS1653" i="1"/>
  <c r="CT1653" i="1"/>
  <c r="CU1653" i="1"/>
  <c r="CV1653" i="1"/>
  <c r="CW1653" i="1"/>
  <c r="CX1653" i="1"/>
  <c r="CY1653" i="1"/>
  <c r="CZ1653" i="1"/>
  <c r="DA1653" i="1"/>
  <c r="DB1653" i="1"/>
  <c r="DC1653" i="1"/>
  <c r="DD1653" i="1"/>
  <c r="DE1653" i="1"/>
  <c r="DF1653" i="1"/>
  <c r="DG1653" i="1"/>
  <c r="DH1653" i="1"/>
  <c r="DI1653" i="1"/>
  <c r="Q1654" i="1"/>
  <c r="R1654" i="1"/>
  <c r="S1654" i="1"/>
  <c r="T1654" i="1"/>
  <c r="U1654" i="1"/>
  <c r="V1654" i="1"/>
  <c r="W1654" i="1"/>
  <c r="X1654" i="1"/>
  <c r="Y1654" i="1"/>
  <c r="Z1654" i="1"/>
  <c r="AA1654" i="1"/>
  <c r="AB1654" i="1"/>
  <c r="AC1654" i="1"/>
  <c r="AD1654" i="1"/>
  <c r="AE1654" i="1"/>
  <c r="AF1654" i="1"/>
  <c r="AG1654" i="1"/>
  <c r="AH1654" i="1"/>
  <c r="AI1654" i="1"/>
  <c r="AJ1654" i="1"/>
  <c r="AK1654" i="1"/>
  <c r="AL1654" i="1"/>
  <c r="AM1654" i="1"/>
  <c r="AN1654" i="1"/>
  <c r="AO1654" i="1"/>
  <c r="AP1654" i="1"/>
  <c r="AQ1654" i="1"/>
  <c r="AR1654" i="1"/>
  <c r="AS1654" i="1"/>
  <c r="AT1654" i="1"/>
  <c r="AU1654" i="1"/>
  <c r="AV1654" i="1"/>
  <c r="AW1654" i="1"/>
  <c r="AX1654" i="1"/>
  <c r="AY1654" i="1"/>
  <c r="AZ1654" i="1"/>
  <c r="BA1654" i="1"/>
  <c r="BB1654" i="1"/>
  <c r="BC1654" i="1"/>
  <c r="BD1654" i="1"/>
  <c r="BE1654" i="1"/>
  <c r="BF1654" i="1"/>
  <c r="BG1654" i="1"/>
  <c r="BH1654" i="1"/>
  <c r="BI1654" i="1"/>
  <c r="BJ1654" i="1"/>
  <c r="BK1654" i="1"/>
  <c r="BL1654" i="1"/>
  <c r="BM1654" i="1"/>
  <c r="BN1654" i="1"/>
  <c r="BO1654" i="1"/>
  <c r="BP1654" i="1"/>
  <c r="BQ1654" i="1"/>
  <c r="BR1654" i="1"/>
  <c r="BS1654" i="1"/>
  <c r="BT1654" i="1"/>
  <c r="BU1654" i="1"/>
  <c r="BV1654" i="1"/>
  <c r="BW1654" i="1"/>
  <c r="BX1654" i="1"/>
  <c r="BY1654" i="1"/>
  <c r="BZ1654" i="1"/>
  <c r="CA1654" i="1"/>
  <c r="CB1654" i="1"/>
  <c r="CC1654" i="1"/>
  <c r="CD1654" i="1"/>
  <c r="CE1654" i="1"/>
  <c r="CF1654" i="1"/>
  <c r="CG1654" i="1"/>
  <c r="CH1654" i="1"/>
  <c r="CI1654" i="1"/>
  <c r="CJ1654" i="1"/>
  <c r="CK1654" i="1"/>
  <c r="CL1654" i="1"/>
  <c r="CM1654" i="1"/>
  <c r="CN1654" i="1"/>
  <c r="CO1654" i="1"/>
  <c r="CP1654" i="1"/>
  <c r="CQ1654" i="1"/>
  <c r="CR1654" i="1"/>
  <c r="CS1654" i="1"/>
  <c r="CT1654" i="1"/>
  <c r="CU1654" i="1"/>
  <c r="CV1654" i="1"/>
  <c r="CW1654" i="1"/>
  <c r="CX1654" i="1"/>
  <c r="CY1654" i="1"/>
  <c r="CZ1654" i="1"/>
  <c r="DA1654" i="1"/>
  <c r="DB1654" i="1"/>
  <c r="DC1654" i="1"/>
  <c r="DD1654" i="1"/>
  <c r="DE1654" i="1"/>
  <c r="DF1654" i="1"/>
  <c r="DG1654" i="1"/>
  <c r="DH1654" i="1"/>
  <c r="DI1654" i="1"/>
  <c r="Q1655" i="1"/>
  <c r="R1655" i="1"/>
  <c r="S1655" i="1"/>
  <c r="T1655" i="1"/>
  <c r="U1655" i="1"/>
  <c r="V1655" i="1"/>
  <c r="W1655" i="1"/>
  <c r="X1655" i="1"/>
  <c r="Y1655" i="1"/>
  <c r="Z1655" i="1"/>
  <c r="AA1655" i="1"/>
  <c r="AB1655" i="1"/>
  <c r="AC1655" i="1"/>
  <c r="AD1655" i="1"/>
  <c r="AE1655" i="1"/>
  <c r="AF1655" i="1"/>
  <c r="AG1655" i="1"/>
  <c r="AH1655" i="1"/>
  <c r="AI1655" i="1"/>
  <c r="AJ1655" i="1"/>
  <c r="AK1655" i="1"/>
  <c r="AL1655" i="1"/>
  <c r="AM1655" i="1"/>
  <c r="AN1655" i="1"/>
  <c r="AO1655" i="1"/>
  <c r="AP1655" i="1"/>
  <c r="AQ1655" i="1"/>
  <c r="AR1655" i="1"/>
  <c r="AS1655" i="1"/>
  <c r="AT1655" i="1"/>
  <c r="AU1655" i="1"/>
  <c r="AV1655" i="1"/>
  <c r="AW1655" i="1"/>
  <c r="AX1655" i="1"/>
  <c r="AY1655" i="1"/>
  <c r="AZ1655" i="1"/>
  <c r="BA1655" i="1"/>
  <c r="BB1655" i="1"/>
  <c r="BC1655" i="1"/>
  <c r="BD1655" i="1"/>
  <c r="BE1655" i="1"/>
  <c r="BF1655" i="1"/>
  <c r="BG1655" i="1"/>
  <c r="BH1655" i="1"/>
  <c r="BI1655" i="1"/>
  <c r="BJ1655" i="1"/>
  <c r="BK1655" i="1"/>
  <c r="BL1655" i="1"/>
  <c r="BM1655" i="1"/>
  <c r="BN1655" i="1"/>
  <c r="BO1655" i="1"/>
  <c r="BP1655" i="1"/>
  <c r="BQ1655" i="1"/>
  <c r="BR1655" i="1"/>
  <c r="BS1655" i="1"/>
  <c r="BT1655" i="1"/>
  <c r="BU1655" i="1"/>
  <c r="BV1655" i="1"/>
  <c r="BW1655" i="1"/>
  <c r="BX1655" i="1"/>
  <c r="BY1655" i="1"/>
  <c r="BZ1655" i="1"/>
  <c r="CA1655" i="1"/>
  <c r="CB1655" i="1"/>
  <c r="CC1655" i="1"/>
  <c r="CD1655" i="1"/>
  <c r="CE1655" i="1"/>
  <c r="CF1655" i="1"/>
  <c r="CG1655" i="1"/>
  <c r="CH1655" i="1"/>
  <c r="CI1655" i="1"/>
  <c r="CJ1655" i="1"/>
  <c r="CK1655" i="1"/>
  <c r="CL1655" i="1"/>
  <c r="CM1655" i="1"/>
  <c r="CN1655" i="1"/>
  <c r="CO1655" i="1"/>
  <c r="CP1655" i="1"/>
  <c r="CQ1655" i="1"/>
  <c r="CR1655" i="1"/>
  <c r="CS1655" i="1"/>
  <c r="CT1655" i="1"/>
  <c r="CU1655" i="1"/>
  <c r="CV1655" i="1"/>
  <c r="CW1655" i="1"/>
  <c r="CX1655" i="1"/>
  <c r="CY1655" i="1"/>
  <c r="CZ1655" i="1"/>
  <c r="DA1655" i="1"/>
  <c r="DB1655" i="1"/>
  <c r="DC1655" i="1"/>
  <c r="DD1655" i="1"/>
  <c r="DE1655" i="1"/>
  <c r="DF1655" i="1"/>
  <c r="DG1655" i="1"/>
  <c r="DH1655" i="1"/>
  <c r="DI1655" i="1"/>
  <c r="Q1656" i="1"/>
  <c r="R1656" i="1"/>
  <c r="S1656" i="1"/>
  <c r="T1656" i="1"/>
  <c r="U1656" i="1"/>
  <c r="V1656" i="1"/>
  <c r="W1656" i="1"/>
  <c r="X1656" i="1"/>
  <c r="Y1656" i="1"/>
  <c r="Z1656" i="1"/>
  <c r="AA1656" i="1"/>
  <c r="AB1656" i="1"/>
  <c r="AC1656" i="1"/>
  <c r="AD1656" i="1"/>
  <c r="AE1656" i="1"/>
  <c r="AF1656" i="1"/>
  <c r="AG1656" i="1"/>
  <c r="AH1656" i="1"/>
  <c r="AI1656" i="1"/>
  <c r="AJ1656" i="1"/>
  <c r="AK1656" i="1"/>
  <c r="AL1656" i="1"/>
  <c r="AM1656" i="1"/>
  <c r="AN1656" i="1"/>
  <c r="AO1656" i="1"/>
  <c r="AP1656" i="1"/>
  <c r="AQ1656" i="1"/>
  <c r="AR1656" i="1"/>
  <c r="AS1656" i="1"/>
  <c r="AT1656" i="1"/>
  <c r="AU1656" i="1"/>
  <c r="AV1656" i="1"/>
  <c r="AW1656" i="1"/>
  <c r="AX1656" i="1"/>
  <c r="AY1656" i="1"/>
  <c r="AZ1656" i="1"/>
  <c r="BA1656" i="1"/>
  <c r="BB1656" i="1"/>
  <c r="BC1656" i="1"/>
  <c r="BD1656" i="1"/>
  <c r="BE1656" i="1"/>
  <c r="BF1656" i="1"/>
  <c r="BG1656" i="1"/>
  <c r="BH1656" i="1"/>
  <c r="BI1656" i="1"/>
  <c r="BJ1656" i="1"/>
  <c r="BK1656" i="1"/>
  <c r="BL1656" i="1"/>
  <c r="BM1656" i="1"/>
  <c r="BN1656" i="1"/>
  <c r="BO1656" i="1"/>
  <c r="BP1656" i="1"/>
  <c r="BQ1656" i="1"/>
  <c r="BR1656" i="1"/>
  <c r="BS1656" i="1"/>
  <c r="BT1656" i="1"/>
  <c r="BU1656" i="1"/>
  <c r="BV1656" i="1"/>
  <c r="BW1656" i="1"/>
  <c r="BX1656" i="1"/>
  <c r="BY1656" i="1"/>
  <c r="BZ1656" i="1"/>
  <c r="CA1656" i="1"/>
  <c r="CB1656" i="1"/>
  <c r="CC1656" i="1"/>
  <c r="CD1656" i="1"/>
  <c r="CE1656" i="1"/>
  <c r="CF1656" i="1"/>
  <c r="CG1656" i="1"/>
  <c r="CH1656" i="1"/>
  <c r="CI1656" i="1"/>
  <c r="CJ1656" i="1"/>
  <c r="CK1656" i="1"/>
  <c r="CL1656" i="1"/>
  <c r="CM1656" i="1"/>
  <c r="CN1656" i="1"/>
  <c r="CO1656" i="1"/>
  <c r="CP1656" i="1"/>
  <c r="CQ1656" i="1"/>
  <c r="CR1656" i="1"/>
  <c r="CS1656" i="1"/>
  <c r="CT1656" i="1"/>
  <c r="CU1656" i="1"/>
  <c r="CV1656" i="1"/>
  <c r="CW1656" i="1"/>
  <c r="CX1656" i="1"/>
  <c r="CY1656" i="1"/>
  <c r="CZ1656" i="1"/>
  <c r="DA1656" i="1"/>
  <c r="DB1656" i="1"/>
  <c r="DC1656" i="1"/>
  <c r="DD1656" i="1"/>
  <c r="DE1656" i="1"/>
  <c r="DF1656" i="1"/>
  <c r="DG1656" i="1"/>
  <c r="DH1656" i="1"/>
  <c r="DI1656" i="1"/>
  <c r="Q1657" i="1"/>
  <c r="R1657" i="1"/>
  <c r="S1657" i="1"/>
  <c r="T1657" i="1"/>
  <c r="U1657" i="1"/>
  <c r="V1657" i="1"/>
  <c r="W1657" i="1"/>
  <c r="X1657" i="1"/>
  <c r="Y1657" i="1"/>
  <c r="Z1657" i="1"/>
  <c r="AA1657" i="1"/>
  <c r="AB1657" i="1"/>
  <c r="AC1657" i="1"/>
  <c r="AD1657" i="1"/>
  <c r="AE1657" i="1"/>
  <c r="AF1657" i="1"/>
  <c r="AG1657" i="1"/>
  <c r="AH1657" i="1"/>
  <c r="AI1657" i="1"/>
  <c r="AJ1657" i="1"/>
  <c r="AK1657" i="1"/>
  <c r="AL1657" i="1"/>
  <c r="AM1657" i="1"/>
  <c r="AN1657" i="1"/>
  <c r="AO1657" i="1"/>
  <c r="AP1657" i="1"/>
  <c r="AQ1657" i="1"/>
  <c r="AR1657" i="1"/>
  <c r="AS1657" i="1"/>
  <c r="AT1657" i="1"/>
  <c r="AU1657" i="1"/>
  <c r="AV1657" i="1"/>
  <c r="AW1657" i="1"/>
  <c r="AX1657" i="1"/>
  <c r="AY1657" i="1"/>
  <c r="AZ1657" i="1"/>
  <c r="BA1657" i="1"/>
  <c r="BB1657" i="1"/>
  <c r="BC1657" i="1"/>
  <c r="BD1657" i="1"/>
  <c r="BE1657" i="1"/>
  <c r="BF1657" i="1"/>
  <c r="BG1657" i="1"/>
  <c r="BH1657" i="1"/>
  <c r="BI1657" i="1"/>
  <c r="BJ1657" i="1"/>
  <c r="BK1657" i="1"/>
  <c r="BL1657" i="1"/>
  <c r="BM1657" i="1"/>
  <c r="BN1657" i="1"/>
  <c r="BO1657" i="1"/>
  <c r="BP1657" i="1"/>
  <c r="BQ1657" i="1"/>
  <c r="BR1657" i="1"/>
  <c r="BS1657" i="1"/>
  <c r="BT1657" i="1"/>
  <c r="BU1657" i="1"/>
  <c r="BV1657" i="1"/>
  <c r="BW1657" i="1"/>
  <c r="BX1657" i="1"/>
  <c r="BY1657" i="1"/>
  <c r="BZ1657" i="1"/>
  <c r="CA1657" i="1"/>
  <c r="CB1657" i="1"/>
  <c r="CC1657" i="1"/>
  <c r="CD1657" i="1"/>
  <c r="CE1657" i="1"/>
  <c r="CF1657" i="1"/>
  <c r="CG1657" i="1"/>
  <c r="CH1657" i="1"/>
  <c r="CI1657" i="1"/>
  <c r="CJ1657" i="1"/>
  <c r="CK1657" i="1"/>
  <c r="CL1657" i="1"/>
  <c r="CM1657" i="1"/>
  <c r="CN1657" i="1"/>
  <c r="CO1657" i="1"/>
  <c r="CP1657" i="1"/>
  <c r="CQ1657" i="1"/>
  <c r="CR1657" i="1"/>
  <c r="CS1657" i="1"/>
  <c r="CT1657" i="1"/>
  <c r="CU1657" i="1"/>
  <c r="CV1657" i="1"/>
  <c r="CW1657" i="1"/>
  <c r="CX1657" i="1"/>
  <c r="CY1657" i="1"/>
  <c r="CZ1657" i="1"/>
  <c r="DA1657" i="1"/>
  <c r="DB1657" i="1"/>
  <c r="DC1657" i="1"/>
  <c r="DD1657" i="1"/>
  <c r="DE1657" i="1"/>
  <c r="DF1657" i="1"/>
  <c r="DG1657" i="1"/>
  <c r="DH1657" i="1"/>
  <c r="DI1657" i="1"/>
  <c r="Q1658" i="1"/>
  <c r="R1658" i="1"/>
  <c r="S1658" i="1"/>
  <c r="T1658" i="1"/>
  <c r="U1658" i="1"/>
  <c r="V1658" i="1"/>
  <c r="W1658" i="1"/>
  <c r="X1658" i="1"/>
  <c r="Y1658" i="1"/>
  <c r="Z1658" i="1"/>
  <c r="AA1658" i="1"/>
  <c r="AB1658" i="1"/>
  <c r="AC1658" i="1"/>
  <c r="AD1658" i="1"/>
  <c r="AE1658" i="1"/>
  <c r="AF1658" i="1"/>
  <c r="AG1658" i="1"/>
  <c r="AH1658" i="1"/>
  <c r="AI1658" i="1"/>
  <c r="AJ1658" i="1"/>
  <c r="AK1658" i="1"/>
  <c r="AL1658" i="1"/>
  <c r="AM1658" i="1"/>
  <c r="AN1658" i="1"/>
  <c r="AO1658" i="1"/>
  <c r="AP1658" i="1"/>
  <c r="AQ1658" i="1"/>
  <c r="AR1658" i="1"/>
  <c r="AS1658" i="1"/>
  <c r="AT1658" i="1"/>
  <c r="AU1658" i="1"/>
  <c r="AV1658" i="1"/>
  <c r="AW1658" i="1"/>
  <c r="AX1658" i="1"/>
  <c r="AY1658" i="1"/>
  <c r="AZ1658" i="1"/>
  <c r="BA1658" i="1"/>
  <c r="BB1658" i="1"/>
  <c r="BC1658" i="1"/>
  <c r="BD1658" i="1"/>
  <c r="BE1658" i="1"/>
  <c r="BF1658" i="1"/>
  <c r="BG1658" i="1"/>
  <c r="BH1658" i="1"/>
  <c r="BI1658" i="1"/>
  <c r="BJ1658" i="1"/>
  <c r="BK1658" i="1"/>
  <c r="BL1658" i="1"/>
  <c r="BM1658" i="1"/>
  <c r="BN1658" i="1"/>
  <c r="BO1658" i="1"/>
  <c r="BP1658" i="1"/>
  <c r="BQ1658" i="1"/>
  <c r="BR1658" i="1"/>
  <c r="BS1658" i="1"/>
  <c r="BT1658" i="1"/>
  <c r="BU1658" i="1"/>
  <c r="BV1658" i="1"/>
  <c r="BW1658" i="1"/>
  <c r="BX1658" i="1"/>
  <c r="BY1658" i="1"/>
  <c r="BZ1658" i="1"/>
  <c r="CA1658" i="1"/>
  <c r="CB1658" i="1"/>
  <c r="CC1658" i="1"/>
  <c r="CD1658" i="1"/>
  <c r="CE1658" i="1"/>
  <c r="CF1658" i="1"/>
  <c r="CG1658" i="1"/>
  <c r="CH1658" i="1"/>
  <c r="CI1658" i="1"/>
  <c r="CJ1658" i="1"/>
  <c r="CK1658" i="1"/>
  <c r="CL1658" i="1"/>
  <c r="CM1658" i="1"/>
  <c r="CN1658" i="1"/>
  <c r="CO1658" i="1"/>
  <c r="CP1658" i="1"/>
  <c r="CQ1658" i="1"/>
  <c r="CR1658" i="1"/>
  <c r="CS1658" i="1"/>
  <c r="CT1658" i="1"/>
  <c r="CU1658" i="1"/>
  <c r="CV1658" i="1"/>
  <c r="CW1658" i="1"/>
  <c r="CX1658" i="1"/>
  <c r="CY1658" i="1"/>
  <c r="CZ1658" i="1"/>
  <c r="DA1658" i="1"/>
  <c r="DB1658" i="1"/>
  <c r="DC1658" i="1"/>
  <c r="DD1658" i="1"/>
  <c r="DE1658" i="1"/>
  <c r="DF1658" i="1"/>
  <c r="DG1658" i="1"/>
  <c r="DH1658" i="1"/>
  <c r="DI1658" i="1"/>
  <c r="Q1659" i="1"/>
  <c r="R1659" i="1"/>
  <c r="S1659" i="1"/>
  <c r="T1659" i="1"/>
  <c r="U1659" i="1"/>
  <c r="V1659" i="1"/>
  <c r="W1659" i="1"/>
  <c r="X1659" i="1"/>
  <c r="Y1659" i="1"/>
  <c r="Z1659" i="1"/>
  <c r="AA1659" i="1"/>
  <c r="AB1659" i="1"/>
  <c r="AC1659" i="1"/>
  <c r="AD1659" i="1"/>
  <c r="AE1659" i="1"/>
  <c r="AF1659" i="1"/>
  <c r="AG1659" i="1"/>
  <c r="AH1659" i="1"/>
  <c r="AI1659" i="1"/>
  <c r="AJ1659" i="1"/>
  <c r="AK1659" i="1"/>
  <c r="AL1659" i="1"/>
  <c r="AM1659" i="1"/>
  <c r="AN1659" i="1"/>
  <c r="AO1659" i="1"/>
  <c r="AP1659" i="1"/>
  <c r="AQ1659" i="1"/>
  <c r="AR1659" i="1"/>
  <c r="AS1659" i="1"/>
  <c r="AT1659" i="1"/>
  <c r="AU1659" i="1"/>
  <c r="AV1659" i="1"/>
  <c r="AW1659" i="1"/>
  <c r="AX1659" i="1"/>
  <c r="AY1659" i="1"/>
  <c r="AZ1659" i="1"/>
  <c r="BA1659" i="1"/>
  <c r="BB1659" i="1"/>
  <c r="BC1659" i="1"/>
  <c r="BD1659" i="1"/>
  <c r="BE1659" i="1"/>
  <c r="BF1659" i="1"/>
  <c r="BG1659" i="1"/>
  <c r="BH1659" i="1"/>
  <c r="BI1659" i="1"/>
  <c r="BJ1659" i="1"/>
  <c r="BK1659" i="1"/>
  <c r="BL1659" i="1"/>
  <c r="BM1659" i="1"/>
  <c r="BN1659" i="1"/>
  <c r="BO1659" i="1"/>
  <c r="BP1659" i="1"/>
  <c r="BQ1659" i="1"/>
  <c r="BR1659" i="1"/>
  <c r="BS1659" i="1"/>
  <c r="BT1659" i="1"/>
  <c r="BU1659" i="1"/>
  <c r="BV1659" i="1"/>
  <c r="BW1659" i="1"/>
  <c r="BX1659" i="1"/>
  <c r="BY1659" i="1"/>
  <c r="BZ1659" i="1"/>
  <c r="CA1659" i="1"/>
  <c r="CB1659" i="1"/>
  <c r="CC1659" i="1"/>
  <c r="CD1659" i="1"/>
  <c r="CE1659" i="1"/>
  <c r="CF1659" i="1"/>
  <c r="CG1659" i="1"/>
  <c r="CH1659" i="1"/>
  <c r="CI1659" i="1"/>
  <c r="CJ1659" i="1"/>
  <c r="CK1659" i="1"/>
  <c r="CL1659" i="1"/>
  <c r="CM1659" i="1"/>
  <c r="CN1659" i="1"/>
  <c r="CO1659" i="1"/>
  <c r="CP1659" i="1"/>
  <c r="CQ1659" i="1"/>
  <c r="CR1659" i="1"/>
  <c r="CS1659" i="1"/>
  <c r="CT1659" i="1"/>
  <c r="CU1659" i="1"/>
  <c r="CV1659" i="1"/>
  <c r="CW1659" i="1"/>
  <c r="CX1659" i="1"/>
  <c r="CY1659" i="1"/>
  <c r="CZ1659" i="1"/>
  <c r="DA1659" i="1"/>
  <c r="DB1659" i="1"/>
  <c r="DC1659" i="1"/>
  <c r="DD1659" i="1"/>
  <c r="DE1659" i="1"/>
  <c r="DF1659" i="1"/>
  <c r="DG1659" i="1"/>
  <c r="DH1659" i="1"/>
  <c r="DI1659" i="1"/>
  <c r="Q1660" i="1"/>
  <c r="R1660" i="1"/>
  <c r="S1660" i="1"/>
  <c r="T1660" i="1"/>
  <c r="U1660" i="1"/>
  <c r="V1660" i="1"/>
  <c r="W1660" i="1"/>
  <c r="X1660" i="1"/>
  <c r="Y1660" i="1"/>
  <c r="Z1660" i="1"/>
  <c r="AA1660" i="1"/>
  <c r="AB1660" i="1"/>
  <c r="AC1660" i="1"/>
  <c r="AD1660" i="1"/>
  <c r="AE1660" i="1"/>
  <c r="AF1660" i="1"/>
  <c r="AG1660" i="1"/>
  <c r="AH1660" i="1"/>
  <c r="AI1660" i="1"/>
  <c r="AJ1660" i="1"/>
  <c r="AK1660" i="1"/>
  <c r="AL1660" i="1"/>
  <c r="AM1660" i="1"/>
  <c r="AN1660" i="1"/>
  <c r="AO1660" i="1"/>
  <c r="AP1660" i="1"/>
  <c r="AQ1660" i="1"/>
  <c r="AR1660" i="1"/>
  <c r="AS1660" i="1"/>
  <c r="AT1660" i="1"/>
  <c r="AU1660" i="1"/>
  <c r="AV1660" i="1"/>
  <c r="AW1660" i="1"/>
  <c r="AX1660" i="1"/>
  <c r="AY1660" i="1"/>
  <c r="AZ1660" i="1"/>
  <c r="BA1660" i="1"/>
  <c r="BB1660" i="1"/>
  <c r="BC1660" i="1"/>
  <c r="BD1660" i="1"/>
  <c r="BE1660" i="1"/>
  <c r="BF1660" i="1"/>
  <c r="BG1660" i="1"/>
  <c r="BH1660" i="1"/>
  <c r="BI1660" i="1"/>
  <c r="BJ1660" i="1"/>
  <c r="BK1660" i="1"/>
  <c r="BL1660" i="1"/>
  <c r="BM1660" i="1"/>
  <c r="BN1660" i="1"/>
  <c r="BO1660" i="1"/>
  <c r="BP1660" i="1"/>
  <c r="BQ1660" i="1"/>
  <c r="BR1660" i="1"/>
  <c r="BS1660" i="1"/>
  <c r="BT1660" i="1"/>
  <c r="BU1660" i="1"/>
  <c r="BV1660" i="1"/>
  <c r="BW1660" i="1"/>
  <c r="BX1660" i="1"/>
  <c r="BY1660" i="1"/>
  <c r="BZ1660" i="1"/>
  <c r="CA1660" i="1"/>
  <c r="CB1660" i="1"/>
  <c r="CC1660" i="1"/>
  <c r="CD1660" i="1"/>
  <c r="CE1660" i="1"/>
  <c r="CF1660" i="1"/>
  <c r="CG1660" i="1"/>
  <c r="CH1660" i="1"/>
  <c r="CI1660" i="1"/>
  <c r="CJ1660" i="1"/>
  <c r="CK1660" i="1"/>
  <c r="CL1660" i="1"/>
  <c r="CM1660" i="1"/>
  <c r="CN1660" i="1"/>
  <c r="CO1660" i="1"/>
  <c r="CP1660" i="1"/>
  <c r="CQ1660" i="1"/>
  <c r="CR1660" i="1"/>
  <c r="CS1660" i="1"/>
  <c r="CT1660" i="1"/>
  <c r="CU1660" i="1"/>
  <c r="CV1660" i="1"/>
  <c r="CW1660" i="1"/>
  <c r="CX1660" i="1"/>
  <c r="CY1660" i="1"/>
  <c r="CZ1660" i="1"/>
  <c r="DA1660" i="1"/>
  <c r="DB1660" i="1"/>
  <c r="DC1660" i="1"/>
  <c r="DD1660" i="1"/>
  <c r="DE1660" i="1"/>
  <c r="DF1660" i="1"/>
  <c r="DG1660" i="1"/>
  <c r="DH1660" i="1"/>
  <c r="DI1660" i="1"/>
  <c r="Q1661" i="1"/>
  <c r="R1661" i="1"/>
  <c r="S1661" i="1"/>
  <c r="T1661" i="1"/>
  <c r="U1661" i="1"/>
  <c r="V1661" i="1"/>
  <c r="W1661" i="1"/>
  <c r="X1661" i="1"/>
  <c r="Y1661" i="1"/>
  <c r="Z1661" i="1"/>
  <c r="AA1661" i="1"/>
  <c r="AB1661" i="1"/>
  <c r="AC1661" i="1"/>
  <c r="AD1661" i="1"/>
  <c r="AE1661" i="1"/>
  <c r="AF1661" i="1"/>
  <c r="AG1661" i="1"/>
  <c r="AH1661" i="1"/>
  <c r="AI1661" i="1"/>
  <c r="AJ1661" i="1"/>
  <c r="AK1661" i="1"/>
  <c r="AL1661" i="1"/>
  <c r="AM1661" i="1"/>
  <c r="AN1661" i="1"/>
  <c r="AO1661" i="1"/>
  <c r="AP1661" i="1"/>
  <c r="AQ1661" i="1"/>
  <c r="AR1661" i="1"/>
  <c r="AS1661" i="1"/>
  <c r="AT1661" i="1"/>
  <c r="AU1661" i="1"/>
  <c r="AV1661" i="1"/>
  <c r="AW1661" i="1"/>
  <c r="AX1661" i="1"/>
  <c r="AY1661" i="1"/>
  <c r="AZ1661" i="1"/>
  <c r="BA1661" i="1"/>
  <c r="BB1661" i="1"/>
  <c r="BC1661" i="1"/>
  <c r="BD1661" i="1"/>
  <c r="BE1661" i="1"/>
  <c r="BF1661" i="1"/>
  <c r="BG1661" i="1"/>
  <c r="BH1661" i="1"/>
  <c r="BI1661" i="1"/>
  <c r="BJ1661" i="1"/>
  <c r="BK1661" i="1"/>
  <c r="BL1661" i="1"/>
  <c r="BM1661" i="1"/>
  <c r="BN1661" i="1"/>
  <c r="BO1661" i="1"/>
  <c r="BP1661" i="1"/>
  <c r="BQ1661" i="1"/>
  <c r="BR1661" i="1"/>
  <c r="BS1661" i="1"/>
  <c r="BT1661" i="1"/>
  <c r="BU1661" i="1"/>
  <c r="BV1661" i="1"/>
  <c r="BW1661" i="1"/>
  <c r="BX1661" i="1"/>
  <c r="BY1661" i="1"/>
  <c r="BZ1661" i="1"/>
  <c r="CA1661" i="1"/>
  <c r="CB1661" i="1"/>
  <c r="CC1661" i="1"/>
  <c r="CD1661" i="1"/>
  <c r="CE1661" i="1"/>
  <c r="CF1661" i="1"/>
  <c r="CG1661" i="1"/>
  <c r="CH1661" i="1"/>
  <c r="CI1661" i="1"/>
  <c r="CJ1661" i="1"/>
  <c r="CK1661" i="1"/>
  <c r="CL1661" i="1"/>
  <c r="CM1661" i="1"/>
  <c r="CN1661" i="1"/>
  <c r="CO1661" i="1"/>
  <c r="CP1661" i="1"/>
  <c r="CQ1661" i="1"/>
  <c r="CR1661" i="1"/>
  <c r="CS1661" i="1"/>
  <c r="CT1661" i="1"/>
  <c r="CU1661" i="1"/>
  <c r="CV1661" i="1"/>
  <c r="CW1661" i="1"/>
  <c r="CX1661" i="1"/>
  <c r="CY1661" i="1"/>
  <c r="CZ1661" i="1"/>
  <c r="DA1661" i="1"/>
  <c r="DB1661" i="1"/>
  <c r="DC1661" i="1"/>
  <c r="DD1661" i="1"/>
  <c r="DE1661" i="1"/>
  <c r="DF1661" i="1"/>
  <c r="DG1661" i="1"/>
  <c r="DH1661" i="1"/>
  <c r="DI1661" i="1"/>
  <c r="Q1662" i="1"/>
  <c r="R1662" i="1"/>
  <c r="S1662" i="1"/>
  <c r="T1662" i="1"/>
  <c r="U1662" i="1"/>
  <c r="V1662" i="1"/>
  <c r="W1662" i="1"/>
  <c r="X1662" i="1"/>
  <c r="Y1662" i="1"/>
  <c r="Z1662" i="1"/>
  <c r="AA1662" i="1"/>
  <c r="AB1662" i="1"/>
  <c r="AC1662" i="1"/>
  <c r="AD1662" i="1"/>
  <c r="AE1662" i="1"/>
  <c r="AF1662" i="1"/>
  <c r="AG1662" i="1"/>
  <c r="AH1662" i="1"/>
  <c r="AI1662" i="1"/>
  <c r="AJ1662" i="1"/>
  <c r="AK1662" i="1"/>
  <c r="AL1662" i="1"/>
  <c r="AM1662" i="1"/>
  <c r="AN1662" i="1"/>
  <c r="AO1662" i="1"/>
  <c r="AP1662" i="1"/>
  <c r="AQ1662" i="1"/>
  <c r="AR1662" i="1"/>
  <c r="AS1662" i="1"/>
  <c r="AT1662" i="1"/>
  <c r="AU1662" i="1"/>
  <c r="AV1662" i="1"/>
  <c r="AW1662" i="1"/>
  <c r="AX1662" i="1"/>
  <c r="AY1662" i="1"/>
  <c r="AZ1662" i="1"/>
  <c r="BA1662" i="1"/>
  <c r="BB1662" i="1"/>
  <c r="BC1662" i="1"/>
  <c r="BD1662" i="1"/>
  <c r="BE1662" i="1"/>
  <c r="BF1662" i="1"/>
  <c r="BG1662" i="1"/>
  <c r="BH1662" i="1"/>
  <c r="BI1662" i="1"/>
  <c r="BJ1662" i="1"/>
  <c r="BK1662" i="1"/>
  <c r="BL1662" i="1"/>
  <c r="BM1662" i="1"/>
  <c r="BN1662" i="1"/>
  <c r="BO1662" i="1"/>
  <c r="BP1662" i="1"/>
  <c r="BQ1662" i="1"/>
  <c r="BR1662" i="1"/>
  <c r="BS1662" i="1"/>
  <c r="BT1662" i="1"/>
  <c r="BU1662" i="1"/>
  <c r="BV1662" i="1"/>
  <c r="BW1662" i="1"/>
  <c r="BX1662" i="1"/>
  <c r="BY1662" i="1"/>
  <c r="BZ1662" i="1"/>
  <c r="CA1662" i="1"/>
  <c r="CB1662" i="1"/>
  <c r="CC1662" i="1"/>
  <c r="CD1662" i="1"/>
  <c r="CE1662" i="1"/>
  <c r="CF1662" i="1"/>
  <c r="CG1662" i="1"/>
  <c r="CH1662" i="1"/>
  <c r="CI1662" i="1"/>
  <c r="CJ1662" i="1"/>
  <c r="CK1662" i="1"/>
  <c r="CL1662" i="1"/>
  <c r="CM1662" i="1"/>
  <c r="CN1662" i="1"/>
  <c r="CO1662" i="1"/>
  <c r="CP1662" i="1"/>
  <c r="CQ1662" i="1"/>
  <c r="CR1662" i="1"/>
  <c r="CS1662" i="1"/>
  <c r="CT1662" i="1"/>
  <c r="CU1662" i="1"/>
  <c r="CV1662" i="1"/>
  <c r="CW1662" i="1"/>
  <c r="CX1662" i="1"/>
  <c r="CY1662" i="1"/>
  <c r="CZ1662" i="1"/>
  <c r="DA1662" i="1"/>
  <c r="DB1662" i="1"/>
  <c r="DC1662" i="1"/>
  <c r="DD1662" i="1"/>
  <c r="DE1662" i="1"/>
  <c r="DF1662" i="1"/>
  <c r="DG1662" i="1"/>
  <c r="DH1662" i="1"/>
  <c r="DI1662" i="1"/>
  <c r="Q1663" i="1"/>
  <c r="R1663" i="1"/>
  <c r="S1663" i="1"/>
  <c r="T1663" i="1"/>
  <c r="U1663" i="1"/>
  <c r="V1663" i="1"/>
  <c r="W1663" i="1"/>
  <c r="X1663" i="1"/>
  <c r="Y1663" i="1"/>
  <c r="Z1663" i="1"/>
  <c r="AA1663" i="1"/>
  <c r="AB1663" i="1"/>
  <c r="AC1663" i="1"/>
  <c r="AD1663" i="1"/>
  <c r="AE1663" i="1"/>
  <c r="AF1663" i="1"/>
  <c r="AG1663" i="1"/>
  <c r="AH1663" i="1"/>
  <c r="AI1663" i="1"/>
  <c r="AJ1663" i="1"/>
  <c r="AK1663" i="1"/>
  <c r="AL1663" i="1"/>
  <c r="AM1663" i="1"/>
  <c r="AN1663" i="1"/>
  <c r="AO1663" i="1"/>
  <c r="AP1663" i="1"/>
  <c r="AQ1663" i="1"/>
  <c r="AR1663" i="1"/>
  <c r="AS1663" i="1"/>
  <c r="AT1663" i="1"/>
  <c r="AU1663" i="1"/>
  <c r="AV1663" i="1"/>
  <c r="AW1663" i="1"/>
  <c r="AX1663" i="1"/>
  <c r="AY1663" i="1"/>
  <c r="AZ1663" i="1"/>
  <c r="BA1663" i="1"/>
  <c r="BB1663" i="1"/>
  <c r="BC1663" i="1"/>
  <c r="BD1663" i="1"/>
  <c r="BE1663" i="1"/>
  <c r="BF1663" i="1"/>
  <c r="BG1663" i="1"/>
  <c r="BH1663" i="1"/>
  <c r="BI1663" i="1"/>
  <c r="BJ1663" i="1"/>
  <c r="BK1663" i="1"/>
  <c r="BL1663" i="1"/>
  <c r="BM1663" i="1"/>
  <c r="BN1663" i="1"/>
  <c r="BO1663" i="1"/>
  <c r="BP1663" i="1"/>
  <c r="BQ1663" i="1"/>
  <c r="BR1663" i="1"/>
  <c r="BS1663" i="1"/>
  <c r="BT1663" i="1"/>
  <c r="BU1663" i="1"/>
  <c r="BV1663" i="1"/>
  <c r="BW1663" i="1"/>
  <c r="BX1663" i="1"/>
  <c r="BY1663" i="1"/>
  <c r="BZ1663" i="1"/>
  <c r="CA1663" i="1"/>
  <c r="CB1663" i="1"/>
  <c r="CC1663" i="1"/>
  <c r="CD1663" i="1"/>
  <c r="CE1663" i="1"/>
  <c r="CF1663" i="1"/>
  <c r="CG1663" i="1"/>
  <c r="CH1663" i="1"/>
  <c r="CI1663" i="1"/>
  <c r="CJ1663" i="1"/>
  <c r="CK1663" i="1"/>
  <c r="CL1663" i="1"/>
  <c r="CM1663" i="1"/>
  <c r="CN1663" i="1"/>
  <c r="CO1663" i="1"/>
  <c r="CP1663" i="1"/>
  <c r="CQ1663" i="1"/>
  <c r="CR1663" i="1"/>
  <c r="CS1663" i="1"/>
  <c r="CT1663" i="1"/>
  <c r="CU1663" i="1"/>
  <c r="CV1663" i="1"/>
  <c r="CW1663" i="1"/>
  <c r="CX1663" i="1"/>
  <c r="CY1663" i="1"/>
  <c r="CZ1663" i="1"/>
  <c r="DA1663" i="1"/>
  <c r="DB1663" i="1"/>
  <c r="DC1663" i="1"/>
  <c r="DD1663" i="1"/>
  <c r="DE1663" i="1"/>
  <c r="DF1663" i="1"/>
  <c r="DG1663" i="1"/>
  <c r="DH1663" i="1"/>
  <c r="DI1663" i="1"/>
  <c r="Q1664" i="1"/>
  <c r="R1664" i="1"/>
  <c r="S1664" i="1"/>
  <c r="T1664" i="1"/>
  <c r="U1664" i="1"/>
  <c r="V1664" i="1"/>
  <c r="W1664" i="1"/>
  <c r="X1664" i="1"/>
  <c r="Y1664" i="1"/>
  <c r="Z1664" i="1"/>
  <c r="AA1664" i="1"/>
  <c r="AB1664" i="1"/>
  <c r="AC1664" i="1"/>
  <c r="AD1664" i="1"/>
  <c r="AE1664" i="1"/>
  <c r="AF1664" i="1"/>
  <c r="AG1664" i="1"/>
  <c r="AH1664" i="1"/>
  <c r="AI1664" i="1"/>
  <c r="AJ1664" i="1"/>
  <c r="AK1664" i="1"/>
  <c r="AL1664" i="1"/>
  <c r="AM1664" i="1"/>
  <c r="AN1664" i="1"/>
  <c r="AO1664" i="1"/>
  <c r="AP1664" i="1"/>
  <c r="AQ1664" i="1"/>
  <c r="AR1664" i="1"/>
  <c r="AS1664" i="1"/>
  <c r="AT1664" i="1"/>
  <c r="AU1664" i="1"/>
  <c r="AV1664" i="1"/>
  <c r="AW1664" i="1"/>
  <c r="AX1664" i="1"/>
  <c r="AY1664" i="1"/>
  <c r="AZ1664" i="1"/>
  <c r="BA1664" i="1"/>
  <c r="BB1664" i="1"/>
  <c r="BC1664" i="1"/>
  <c r="BD1664" i="1"/>
  <c r="BE1664" i="1"/>
  <c r="BF1664" i="1"/>
  <c r="BG1664" i="1"/>
  <c r="BH1664" i="1"/>
  <c r="BI1664" i="1"/>
  <c r="BJ1664" i="1"/>
  <c r="BK1664" i="1"/>
  <c r="BL1664" i="1"/>
  <c r="BM1664" i="1"/>
  <c r="BN1664" i="1"/>
  <c r="BO1664" i="1"/>
  <c r="BP1664" i="1"/>
  <c r="BQ1664" i="1"/>
  <c r="BR1664" i="1"/>
  <c r="BS1664" i="1"/>
  <c r="BT1664" i="1"/>
  <c r="BU1664" i="1"/>
  <c r="BV1664" i="1"/>
  <c r="BW1664" i="1"/>
  <c r="BX1664" i="1"/>
  <c r="BY1664" i="1"/>
  <c r="BZ1664" i="1"/>
  <c r="CA1664" i="1"/>
  <c r="CB1664" i="1"/>
  <c r="CC1664" i="1"/>
  <c r="CD1664" i="1"/>
  <c r="CE1664" i="1"/>
  <c r="CF1664" i="1"/>
  <c r="CG1664" i="1"/>
  <c r="CH1664" i="1"/>
  <c r="CI1664" i="1"/>
  <c r="CJ1664" i="1"/>
  <c r="CK1664" i="1"/>
  <c r="CL1664" i="1"/>
  <c r="CM1664" i="1"/>
  <c r="CN1664" i="1"/>
  <c r="CO1664" i="1"/>
  <c r="CP1664" i="1"/>
  <c r="CQ1664" i="1"/>
  <c r="CR1664" i="1"/>
  <c r="CS1664" i="1"/>
  <c r="CT1664" i="1"/>
  <c r="CU1664" i="1"/>
  <c r="CV1664" i="1"/>
  <c r="CW1664" i="1"/>
  <c r="CX1664" i="1"/>
  <c r="CY1664" i="1"/>
  <c r="CZ1664" i="1"/>
  <c r="DA1664" i="1"/>
  <c r="DB1664" i="1"/>
  <c r="DC1664" i="1"/>
  <c r="DD1664" i="1"/>
  <c r="DE1664" i="1"/>
  <c r="DF1664" i="1"/>
  <c r="DG1664" i="1"/>
  <c r="DH1664" i="1"/>
  <c r="DI1664" i="1"/>
  <c r="Q1665" i="1"/>
  <c r="R1665" i="1"/>
  <c r="S1665" i="1"/>
  <c r="T1665" i="1"/>
  <c r="U1665" i="1"/>
  <c r="V1665" i="1"/>
  <c r="W1665" i="1"/>
  <c r="X1665" i="1"/>
  <c r="Y1665" i="1"/>
  <c r="Z1665" i="1"/>
  <c r="AA1665" i="1"/>
  <c r="AB1665" i="1"/>
  <c r="AC1665" i="1"/>
  <c r="AD1665" i="1"/>
  <c r="AE1665" i="1"/>
  <c r="AF1665" i="1"/>
  <c r="AG1665" i="1"/>
  <c r="AH1665" i="1"/>
  <c r="AI1665" i="1"/>
  <c r="AJ1665" i="1"/>
  <c r="AK1665" i="1"/>
  <c r="AL1665" i="1"/>
  <c r="AM1665" i="1"/>
  <c r="AN1665" i="1"/>
  <c r="AO1665" i="1"/>
  <c r="AP1665" i="1"/>
  <c r="AQ1665" i="1"/>
  <c r="AR1665" i="1"/>
  <c r="AS1665" i="1"/>
  <c r="AT1665" i="1"/>
  <c r="AU1665" i="1"/>
  <c r="AV1665" i="1"/>
  <c r="AW1665" i="1"/>
  <c r="AX1665" i="1"/>
  <c r="AY1665" i="1"/>
  <c r="AZ1665" i="1"/>
  <c r="BA1665" i="1"/>
  <c r="BB1665" i="1"/>
  <c r="BC1665" i="1"/>
  <c r="BD1665" i="1"/>
  <c r="BE1665" i="1"/>
  <c r="BF1665" i="1"/>
  <c r="BG1665" i="1"/>
  <c r="BH1665" i="1"/>
  <c r="BI1665" i="1"/>
  <c r="BJ1665" i="1"/>
  <c r="BK1665" i="1"/>
  <c r="BL1665" i="1"/>
  <c r="BM1665" i="1"/>
  <c r="BN1665" i="1"/>
  <c r="BO1665" i="1"/>
  <c r="BP1665" i="1"/>
  <c r="BQ1665" i="1"/>
  <c r="BR1665" i="1"/>
  <c r="BS1665" i="1"/>
  <c r="BT1665" i="1"/>
  <c r="BU1665" i="1"/>
  <c r="BV1665" i="1"/>
  <c r="BW1665" i="1"/>
  <c r="BX1665" i="1"/>
  <c r="BY1665" i="1"/>
  <c r="BZ1665" i="1"/>
  <c r="CA1665" i="1"/>
  <c r="CB1665" i="1"/>
  <c r="CC1665" i="1"/>
  <c r="CD1665" i="1"/>
  <c r="CE1665" i="1"/>
  <c r="CF1665" i="1"/>
  <c r="CG1665" i="1"/>
  <c r="CH1665" i="1"/>
  <c r="CI1665" i="1"/>
  <c r="CJ1665" i="1"/>
  <c r="CK1665" i="1"/>
  <c r="CL1665" i="1"/>
  <c r="CM1665" i="1"/>
  <c r="CN1665" i="1"/>
  <c r="CO1665" i="1"/>
  <c r="CP1665" i="1"/>
  <c r="CQ1665" i="1"/>
  <c r="CR1665" i="1"/>
  <c r="CS1665" i="1"/>
  <c r="CT1665" i="1"/>
  <c r="CU1665" i="1"/>
  <c r="CV1665" i="1"/>
  <c r="CW1665" i="1"/>
  <c r="CX1665" i="1"/>
  <c r="CY1665" i="1"/>
  <c r="CZ1665" i="1"/>
  <c r="DA1665" i="1"/>
  <c r="DB1665" i="1"/>
  <c r="DC1665" i="1"/>
  <c r="DD1665" i="1"/>
  <c r="DE1665" i="1"/>
  <c r="DF1665" i="1"/>
  <c r="DG1665" i="1"/>
  <c r="DH1665" i="1"/>
  <c r="DI1665" i="1"/>
  <c r="Q1666" i="1"/>
  <c r="R1666" i="1"/>
  <c r="S1666" i="1"/>
  <c r="T1666" i="1"/>
  <c r="U1666" i="1"/>
  <c r="V1666" i="1"/>
  <c r="W1666" i="1"/>
  <c r="X1666" i="1"/>
  <c r="Y1666" i="1"/>
  <c r="Z1666" i="1"/>
  <c r="AA1666" i="1"/>
  <c r="AB1666" i="1"/>
  <c r="AC1666" i="1"/>
  <c r="AD1666" i="1"/>
  <c r="AE1666" i="1"/>
  <c r="AF1666" i="1"/>
  <c r="AG1666" i="1"/>
  <c r="AH1666" i="1"/>
  <c r="AI1666" i="1"/>
  <c r="AJ1666" i="1"/>
  <c r="AK1666" i="1"/>
  <c r="AL1666" i="1"/>
  <c r="AM1666" i="1"/>
  <c r="AN1666" i="1"/>
  <c r="AO1666" i="1"/>
  <c r="AP1666" i="1"/>
  <c r="AQ1666" i="1"/>
  <c r="AR1666" i="1"/>
  <c r="AS1666" i="1"/>
  <c r="AT1666" i="1"/>
  <c r="AU1666" i="1"/>
  <c r="AV1666" i="1"/>
  <c r="AW1666" i="1"/>
  <c r="AX1666" i="1"/>
  <c r="AY1666" i="1"/>
  <c r="AZ1666" i="1"/>
  <c r="BA1666" i="1"/>
  <c r="BB1666" i="1"/>
  <c r="BC1666" i="1"/>
  <c r="BD1666" i="1"/>
  <c r="BE1666" i="1"/>
  <c r="BF1666" i="1"/>
  <c r="BG1666" i="1"/>
  <c r="BH1666" i="1"/>
  <c r="BI1666" i="1"/>
  <c r="BJ1666" i="1"/>
  <c r="BK1666" i="1"/>
  <c r="BL1666" i="1"/>
  <c r="BM1666" i="1"/>
  <c r="BN1666" i="1"/>
  <c r="BO1666" i="1"/>
  <c r="BP1666" i="1"/>
  <c r="BQ1666" i="1"/>
  <c r="BR1666" i="1"/>
  <c r="BS1666" i="1"/>
  <c r="BT1666" i="1"/>
  <c r="BU1666" i="1"/>
  <c r="BV1666" i="1"/>
  <c r="BW1666" i="1"/>
  <c r="BX1666" i="1"/>
  <c r="BY1666" i="1"/>
  <c r="BZ1666" i="1"/>
  <c r="CA1666" i="1"/>
  <c r="CB1666" i="1"/>
  <c r="CC1666" i="1"/>
  <c r="CD1666" i="1"/>
  <c r="CE1666" i="1"/>
  <c r="CF1666" i="1"/>
  <c r="CG1666" i="1"/>
  <c r="CH1666" i="1"/>
  <c r="CI1666" i="1"/>
  <c r="CJ1666" i="1"/>
  <c r="CK1666" i="1"/>
  <c r="CL1666" i="1"/>
  <c r="CM1666" i="1"/>
  <c r="CN1666" i="1"/>
  <c r="CO1666" i="1"/>
  <c r="CP1666" i="1"/>
  <c r="CQ1666" i="1"/>
  <c r="CR1666" i="1"/>
  <c r="CS1666" i="1"/>
  <c r="CT1666" i="1"/>
  <c r="CU1666" i="1"/>
  <c r="CV1666" i="1"/>
  <c r="CW1666" i="1"/>
  <c r="CX1666" i="1"/>
  <c r="CY1666" i="1"/>
  <c r="CZ1666" i="1"/>
  <c r="DA1666" i="1"/>
  <c r="DB1666" i="1"/>
  <c r="DC1666" i="1"/>
  <c r="DD1666" i="1"/>
  <c r="DE1666" i="1"/>
  <c r="DF1666" i="1"/>
  <c r="DG1666" i="1"/>
  <c r="DH1666" i="1"/>
  <c r="DI1666" i="1"/>
  <c r="Q1667" i="1"/>
  <c r="R1667" i="1"/>
  <c r="S1667" i="1"/>
  <c r="T1667" i="1"/>
  <c r="U1667" i="1"/>
  <c r="V1667" i="1"/>
  <c r="W1667" i="1"/>
  <c r="X1667" i="1"/>
  <c r="Y1667" i="1"/>
  <c r="Z1667" i="1"/>
  <c r="AA1667" i="1"/>
  <c r="AB1667" i="1"/>
  <c r="AC1667" i="1"/>
  <c r="AD1667" i="1"/>
  <c r="AE1667" i="1"/>
  <c r="AF1667" i="1"/>
  <c r="AG1667" i="1"/>
  <c r="AH1667" i="1"/>
  <c r="AI1667" i="1"/>
  <c r="AJ1667" i="1"/>
  <c r="AK1667" i="1"/>
  <c r="AL1667" i="1"/>
  <c r="AM1667" i="1"/>
  <c r="AN1667" i="1"/>
  <c r="AO1667" i="1"/>
  <c r="AP1667" i="1"/>
  <c r="AQ1667" i="1"/>
  <c r="AR1667" i="1"/>
  <c r="AS1667" i="1"/>
  <c r="AT1667" i="1"/>
  <c r="AU1667" i="1"/>
  <c r="AV1667" i="1"/>
  <c r="AW1667" i="1"/>
  <c r="AX1667" i="1"/>
  <c r="AY1667" i="1"/>
  <c r="AZ1667" i="1"/>
  <c r="BA1667" i="1"/>
  <c r="BB1667" i="1"/>
  <c r="BC1667" i="1"/>
  <c r="BD1667" i="1"/>
  <c r="BE1667" i="1"/>
  <c r="BF1667" i="1"/>
  <c r="BG1667" i="1"/>
  <c r="BH1667" i="1"/>
  <c r="BI1667" i="1"/>
  <c r="BJ1667" i="1"/>
  <c r="BK1667" i="1"/>
  <c r="BL1667" i="1"/>
  <c r="BM1667" i="1"/>
  <c r="BN1667" i="1"/>
  <c r="BO1667" i="1"/>
  <c r="BP1667" i="1"/>
  <c r="BQ1667" i="1"/>
  <c r="BR1667" i="1"/>
  <c r="BS1667" i="1"/>
  <c r="BT1667" i="1"/>
  <c r="BU1667" i="1"/>
  <c r="BV1667" i="1"/>
  <c r="BW1667" i="1"/>
  <c r="BX1667" i="1"/>
  <c r="BY1667" i="1"/>
  <c r="BZ1667" i="1"/>
  <c r="CA1667" i="1"/>
  <c r="CB1667" i="1"/>
  <c r="CC1667" i="1"/>
  <c r="CD1667" i="1"/>
  <c r="CE1667" i="1"/>
  <c r="CF1667" i="1"/>
  <c r="CG1667" i="1"/>
  <c r="CH1667" i="1"/>
  <c r="CI1667" i="1"/>
  <c r="CJ1667" i="1"/>
  <c r="CK1667" i="1"/>
  <c r="CL1667" i="1"/>
  <c r="CM1667" i="1"/>
  <c r="CN1667" i="1"/>
  <c r="CO1667" i="1"/>
  <c r="CP1667" i="1"/>
  <c r="CQ1667" i="1"/>
  <c r="CR1667" i="1"/>
  <c r="CS1667" i="1"/>
  <c r="CT1667" i="1"/>
  <c r="CU1667" i="1"/>
  <c r="CV1667" i="1"/>
  <c r="CW1667" i="1"/>
  <c r="CX1667" i="1"/>
  <c r="CY1667" i="1"/>
  <c r="CZ1667" i="1"/>
  <c r="DA1667" i="1"/>
  <c r="DB1667" i="1"/>
  <c r="DC1667" i="1"/>
  <c r="DD1667" i="1"/>
  <c r="DE1667" i="1"/>
  <c r="DF1667" i="1"/>
  <c r="DG1667" i="1"/>
  <c r="DH1667" i="1"/>
  <c r="DI1667" i="1"/>
  <c r="Q1668" i="1"/>
  <c r="R1668" i="1"/>
  <c r="S1668" i="1"/>
  <c r="T1668" i="1"/>
  <c r="U1668" i="1"/>
  <c r="V1668" i="1"/>
  <c r="W1668" i="1"/>
  <c r="X1668" i="1"/>
  <c r="Y1668" i="1"/>
  <c r="Z1668" i="1"/>
  <c r="AA1668" i="1"/>
  <c r="AB1668" i="1"/>
  <c r="AC1668" i="1"/>
  <c r="AD1668" i="1"/>
  <c r="AE1668" i="1"/>
  <c r="AF1668" i="1"/>
  <c r="AG1668" i="1"/>
  <c r="AH1668" i="1"/>
  <c r="AI1668" i="1"/>
  <c r="AJ1668" i="1"/>
  <c r="AK1668" i="1"/>
  <c r="AL1668" i="1"/>
  <c r="AM1668" i="1"/>
  <c r="AN1668" i="1"/>
  <c r="AO1668" i="1"/>
  <c r="AP1668" i="1"/>
  <c r="AQ1668" i="1"/>
  <c r="AR1668" i="1"/>
  <c r="AS1668" i="1"/>
  <c r="AT1668" i="1"/>
  <c r="AU1668" i="1"/>
  <c r="AV1668" i="1"/>
  <c r="AW1668" i="1"/>
  <c r="AX1668" i="1"/>
  <c r="AY1668" i="1"/>
  <c r="AZ1668" i="1"/>
  <c r="BA1668" i="1"/>
  <c r="BB1668" i="1"/>
  <c r="BC1668" i="1"/>
  <c r="BD1668" i="1"/>
  <c r="BE1668" i="1"/>
  <c r="BF1668" i="1"/>
  <c r="BG1668" i="1"/>
  <c r="BH1668" i="1"/>
  <c r="BI1668" i="1"/>
  <c r="BJ1668" i="1"/>
  <c r="BK1668" i="1"/>
  <c r="BL1668" i="1"/>
  <c r="BM1668" i="1"/>
  <c r="BN1668" i="1"/>
  <c r="BO1668" i="1"/>
  <c r="BP1668" i="1"/>
  <c r="BQ1668" i="1"/>
  <c r="BR1668" i="1"/>
  <c r="BS1668" i="1"/>
  <c r="BT1668" i="1"/>
  <c r="BU1668" i="1"/>
  <c r="BV1668" i="1"/>
  <c r="BW1668" i="1"/>
  <c r="BX1668" i="1"/>
  <c r="BY1668" i="1"/>
  <c r="BZ1668" i="1"/>
  <c r="CA1668" i="1"/>
  <c r="CB1668" i="1"/>
  <c r="CC1668" i="1"/>
  <c r="CD1668" i="1"/>
  <c r="CE1668" i="1"/>
  <c r="CF1668" i="1"/>
  <c r="CG1668" i="1"/>
  <c r="CH1668" i="1"/>
  <c r="CI1668" i="1"/>
  <c r="CJ1668" i="1"/>
  <c r="CK1668" i="1"/>
  <c r="CL1668" i="1"/>
  <c r="CM1668" i="1"/>
  <c r="CN1668" i="1"/>
  <c r="CO1668" i="1"/>
  <c r="CP1668" i="1"/>
  <c r="CQ1668" i="1"/>
  <c r="CR1668" i="1"/>
  <c r="CS1668" i="1"/>
  <c r="CT1668" i="1"/>
  <c r="CU1668" i="1"/>
  <c r="CV1668" i="1"/>
  <c r="CW1668" i="1"/>
  <c r="CX1668" i="1"/>
  <c r="CY1668" i="1"/>
  <c r="CZ1668" i="1"/>
  <c r="DA1668" i="1"/>
  <c r="DB1668" i="1"/>
  <c r="DC1668" i="1"/>
  <c r="DD1668" i="1"/>
  <c r="DE1668" i="1"/>
  <c r="DF1668" i="1"/>
  <c r="DG1668" i="1"/>
  <c r="DH1668" i="1"/>
  <c r="DI1668" i="1"/>
  <c r="Q1669" i="1"/>
  <c r="R1669" i="1"/>
  <c r="S1669" i="1"/>
  <c r="T1669" i="1"/>
  <c r="U1669" i="1"/>
  <c r="V1669" i="1"/>
  <c r="W1669" i="1"/>
  <c r="X1669" i="1"/>
  <c r="Y1669" i="1"/>
  <c r="Z1669" i="1"/>
  <c r="AA1669" i="1"/>
  <c r="AB1669" i="1"/>
  <c r="AC1669" i="1"/>
  <c r="AD1669" i="1"/>
  <c r="AE1669" i="1"/>
  <c r="AF1669" i="1"/>
  <c r="AG1669" i="1"/>
  <c r="AH1669" i="1"/>
  <c r="AI1669" i="1"/>
  <c r="AJ1669" i="1"/>
  <c r="AK1669" i="1"/>
  <c r="AL1669" i="1"/>
  <c r="AM1669" i="1"/>
  <c r="AN1669" i="1"/>
  <c r="AO1669" i="1"/>
  <c r="AP1669" i="1"/>
  <c r="AQ1669" i="1"/>
  <c r="AR1669" i="1"/>
  <c r="AS1669" i="1"/>
  <c r="AT1669" i="1"/>
  <c r="AU1669" i="1"/>
  <c r="AV1669" i="1"/>
  <c r="AW1669" i="1"/>
  <c r="AX1669" i="1"/>
  <c r="AY1669" i="1"/>
  <c r="AZ1669" i="1"/>
  <c r="BA1669" i="1"/>
  <c r="BB1669" i="1"/>
  <c r="BC1669" i="1"/>
  <c r="BD1669" i="1"/>
  <c r="BE1669" i="1"/>
  <c r="BF1669" i="1"/>
  <c r="BG1669" i="1"/>
  <c r="BH1669" i="1"/>
  <c r="BI1669" i="1"/>
  <c r="BJ1669" i="1"/>
  <c r="BK1669" i="1"/>
  <c r="BL1669" i="1"/>
  <c r="BM1669" i="1"/>
  <c r="BN1669" i="1"/>
  <c r="BO1669" i="1"/>
  <c r="BP1669" i="1"/>
  <c r="BQ1669" i="1"/>
  <c r="BR1669" i="1"/>
  <c r="BS1669" i="1"/>
  <c r="BT1669" i="1"/>
  <c r="BU1669" i="1"/>
  <c r="BV1669" i="1"/>
  <c r="BW1669" i="1"/>
  <c r="BX1669" i="1"/>
  <c r="BY1669" i="1"/>
  <c r="BZ1669" i="1"/>
  <c r="CA1669" i="1"/>
  <c r="CB1669" i="1"/>
  <c r="CC1669" i="1"/>
  <c r="CD1669" i="1"/>
  <c r="CE1669" i="1"/>
  <c r="CF1669" i="1"/>
  <c r="CG1669" i="1"/>
  <c r="CH1669" i="1"/>
  <c r="CI1669" i="1"/>
  <c r="CJ1669" i="1"/>
  <c r="CK1669" i="1"/>
  <c r="CL1669" i="1"/>
  <c r="CM1669" i="1"/>
  <c r="CN1669" i="1"/>
  <c r="CO1669" i="1"/>
  <c r="CP1669" i="1"/>
  <c r="CQ1669" i="1"/>
  <c r="CR1669" i="1"/>
  <c r="CS1669" i="1"/>
  <c r="CT1669" i="1"/>
  <c r="CU1669" i="1"/>
  <c r="CV1669" i="1"/>
  <c r="CW1669" i="1"/>
  <c r="CX1669" i="1"/>
  <c r="CY1669" i="1"/>
  <c r="CZ1669" i="1"/>
  <c r="DA1669" i="1"/>
  <c r="DB1669" i="1"/>
  <c r="DC1669" i="1"/>
  <c r="DD1669" i="1"/>
  <c r="DE1669" i="1"/>
  <c r="DF1669" i="1"/>
  <c r="DG1669" i="1"/>
  <c r="DH1669" i="1"/>
  <c r="DI1669" i="1"/>
  <c r="Q1670" i="1"/>
  <c r="R1670" i="1"/>
  <c r="S1670" i="1"/>
  <c r="T1670" i="1"/>
  <c r="U1670" i="1"/>
  <c r="V1670" i="1"/>
  <c r="W1670" i="1"/>
  <c r="X1670" i="1"/>
  <c r="Y1670" i="1"/>
  <c r="Z1670" i="1"/>
  <c r="AA1670" i="1"/>
  <c r="AB1670" i="1"/>
  <c r="AC1670" i="1"/>
  <c r="AD1670" i="1"/>
  <c r="AE1670" i="1"/>
  <c r="AF1670" i="1"/>
  <c r="AG1670" i="1"/>
  <c r="AH1670" i="1"/>
  <c r="AI1670" i="1"/>
  <c r="AJ1670" i="1"/>
  <c r="AK1670" i="1"/>
  <c r="AL1670" i="1"/>
  <c r="AM1670" i="1"/>
  <c r="AN1670" i="1"/>
  <c r="AO1670" i="1"/>
  <c r="AP1670" i="1"/>
  <c r="AQ1670" i="1"/>
  <c r="AR1670" i="1"/>
  <c r="AS1670" i="1"/>
  <c r="AT1670" i="1"/>
  <c r="AU1670" i="1"/>
  <c r="AV1670" i="1"/>
  <c r="AW1670" i="1"/>
  <c r="AX1670" i="1"/>
  <c r="AY1670" i="1"/>
  <c r="AZ1670" i="1"/>
  <c r="BA1670" i="1"/>
  <c r="BB1670" i="1"/>
  <c r="BC1670" i="1"/>
  <c r="BD1670" i="1"/>
  <c r="BE1670" i="1"/>
  <c r="BF1670" i="1"/>
  <c r="BG1670" i="1"/>
  <c r="BH1670" i="1"/>
  <c r="BI1670" i="1"/>
  <c r="BJ1670" i="1"/>
  <c r="BK1670" i="1"/>
  <c r="BL1670" i="1"/>
  <c r="BM1670" i="1"/>
  <c r="BN1670" i="1"/>
  <c r="BO1670" i="1"/>
  <c r="BP1670" i="1"/>
  <c r="BQ1670" i="1"/>
  <c r="BR1670" i="1"/>
  <c r="BS1670" i="1"/>
  <c r="BT1670" i="1"/>
  <c r="BU1670" i="1"/>
  <c r="BV1670" i="1"/>
  <c r="BW1670" i="1"/>
  <c r="BX1670" i="1"/>
  <c r="BY1670" i="1"/>
  <c r="BZ1670" i="1"/>
  <c r="CA1670" i="1"/>
  <c r="CB1670" i="1"/>
  <c r="CC1670" i="1"/>
  <c r="CD1670" i="1"/>
  <c r="CE1670" i="1"/>
  <c r="CF1670" i="1"/>
  <c r="CG1670" i="1"/>
  <c r="CH1670" i="1"/>
  <c r="CI1670" i="1"/>
  <c r="CJ1670" i="1"/>
  <c r="CK1670" i="1"/>
  <c r="CL1670" i="1"/>
  <c r="CM1670" i="1"/>
  <c r="CN1670" i="1"/>
  <c r="CO1670" i="1"/>
  <c r="CP1670" i="1"/>
  <c r="CQ1670" i="1"/>
  <c r="CR1670" i="1"/>
  <c r="CS1670" i="1"/>
  <c r="CT1670" i="1"/>
  <c r="CU1670" i="1"/>
  <c r="CV1670" i="1"/>
  <c r="CW1670" i="1"/>
  <c r="CX1670" i="1"/>
  <c r="CY1670" i="1"/>
  <c r="CZ1670" i="1"/>
  <c r="DA1670" i="1"/>
  <c r="DB1670" i="1"/>
  <c r="DC1670" i="1"/>
  <c r="DD1670" i="1"/>
  <c r="DE1670" i="1"/>
  <c r="DF1670" i="1"/>
  <c r="DG1670" i="1"/>
  <c r="DH1670" i="1"/>
  <c r="DI1670" i="1"/>
  <c r="Q1671" i="1"/>
  <c r="R1671" i="1"/>
  <c r="S1671" i="1"/>
  <c r="T1671" i="1"/>
  <c r="U1671" i="1"/>
  <c r="V1671" i="1"/>
  <c r="W1671" i="1"/>
  <c r="X1671" i="1"/>
  <c r="Y1671" i="1"/>
  <c r="Z1671" i="1"/>
  <c r="AA1671" i="1"/>
  <c r="AB1671" i="1"/>
  <c r="AC1671" i="1"/>
  <c r="AD1671" i="1"/>
  <c r="AE1671" i="1"/>
  <c r="AF1671" i="1"/>
  <c r="AG1671" i="1"/>
  <c r="AH1671" i="1"/>
  <c r="AI1671" i="1"/>
  <c r="AJ1671" i="1"/>
  <c r="AK1671" i="1"/>
  <c r="AL1671" i="1"/>
  <c r="AM1671" i="1"/>
  <c r="AN1671" i="1"/>
  <c r="AO1671" i="1"/>
  <c r="AP1671" i="1"/>
  <c r="AQ1671" i="1"/>
  <c r="AR1671" i="1"/>
  <c r="AS1671" i="1"/>
  <c r="AT1671" i="1"/>
  <c r="AU1671" i="1"/>
  <c r="AV1671" i="1"/>
  <c r="AW1671" i="1"/>
  <c r="AX1671" i="1"/>
  <c r="AY1671" i="1"/>
  <c r="AZ1671" i="1"/>
  <c r="BA1671" i="1"/>
  <c r="BB1671" i="1"/>
  <c r="BC1671" i="1"/>
  <c r="BD1671" i="1"/>
  <c r="BE1671" i="1"/>
  <c r="BF1671" i="1"/>
  <c r="BG1671" i="1"/>
  <c r="BH1671" i="1"/>
  <c r="BI1671" i="1"/>
  <c r="BJ1671" i="1"/>
  <c r="BK1671" i="1"/>
  <c r="BL1671" i="1"/>
  <c r="BM1671" i="1"/>
  <c r="BN1671" i="1"/>
  <c r="BO1671" i="1"/>
  <c r="BP1671" i="1"/>
  <c r="BQ1671" i="1"/>
  <c r="BR1671" i="1"/>
  <c r="BS1671" i="1"/>
  <c r="BT1671" i="1"/>
  <c r="BU1671" i="1"/>
  <c r="BV1671" i="1"/>
  <c r="BW1671" i="1"/>
  <c r="BX1671" i="1"/>
  <c r="BY1671" i="1"/>
  <c r="BZ1671" i="1"/>
  <c r="CA1671" i="1"/>
  <c r="CB1671" i="1"/>
  <c r="CC1671" i="1"/>
  <c r="CD1671" i="1"/>
  <c r="CE1671" i="1"/>
  <c r="CF1671" i="1"/>
  <c r="CG1671" i="1"/>
  <c r="CH1671" i="1"/>
  <c r="CI1671" i="1"/>
  <c r="CJ1671" i="1"/>
  <c r="CK1671" i="1"/>
  <c r="CL1671" i="1"/>
  <c r="CM1671" i="1"/>
  <c r="CN1671" i="1"/>
  <c r="CO1671" i="1"/>
  <c r="CP1671" i="1"/>
  <c r="CQ1671" i="1"/>
  <c r="CR1671" i="1"/>
  <c r="CS1671" i="1"/>
  <c r="CT1671" i="1"/>
  <c r="CU1671" i="1"/>
  <c r="CV1671" i="1"/>
  <c r="CW1671" i="1"/>
  <c r="CX1671" i="1"/>
  <c r="CY1671" i="1"/>
  <c r="CZ1671" i="1"/>
  <c r="DA1671" i="1"/>
  <c r="DB1671" i="1"/>
  <c r="DC1671" i="1"/>
  <c r="DD1671" i="1"/>
  <c r="DE1671" i="1"/>
  <c r="DF1671" i="1"/>
  <c r="DG1671" i="1"/>
  <c r="DH1671" i="1"/>
  <c r="DI1671" i="1"/>
  <c r="Q1672" i="1"/>
  <c r="R1672" i="1"/>
  <c r="S1672" i="1"/>
  <c r="T1672" i="1"/>
  <c r="U1672" i="1"/>
  <c r="V1672" i="1"/>
  <c r="W1672" i="1"/>
  <c r="X1672" i="1"/>
  <c r="Y1672" i="1"/>
  <c r="Z1672" i="1"/>
  <c r="AA1672" i="1"/>
  <c r="AB1672" i="1"/>
  <c r="AC1672" i="1"/>
  <c r="AD1672" i="1"/>
  <c r="AE1672" i="1"/>
  <c r="AF1672" i="1"/>
  <c r="AG1672" i="1"/>
  <c r="AH1672" i="1"/>
  <c r="AI1672" i="1"/>
  <c r="AJ1672" i="1"/>
  <c r="AK1672" i="1"/>
  <c r="AL1672" i="1"/>
  <c r="AM1672" i="1"/>
  <c r="AN1672" i="1"/>
  <c r="AO1672" i="1"/>
  <c r="AP1672" i="1"/>
  <c r="AQ1672" i="1"/>
  <c r="AR1672" i="1"/>
  <c r="AS1672" i="1"/>
  <c r="AT1672" i="1"/>
  <c r="AU1672" i="1"/>
  <c r="AV1672" i="1"/>
  <c r="AW1672" i="1"/>
  <c r="AX1672" i="1"/>
  <c r="AY1672" i="1"/>
  <c r="AZ1672" i="1"/>
  <c r="BA1672" i="1"/>
  <c r="BB1672" i="1"/>
  <c r="BC1672" i="1"/>
  <c r="BD1672" i="1"/>
  <c r="BE1672" i="1"/>
  <c r="BF1672" i="1"/>
  <c r="BG1672" i="1"/>
  <c r="BH1672" i="1"/>
  <c r="BI1672" i="1"/>
  <c r="BJ1672" i="1"/>
  <c r="BK1672" i="1"/>
  <c r="BL1672" i="1"/>
  <c r="BM1672" i="1"/>
  <c r="BN1672" i="1"/>
  <c r="BO1672" i="1"/>
  <c r="BP1672" i="1"/>
  <c r="BQ1672" i="1"/>
  <c r="BR1672" i="1"/>
  <c r="BS1672" i="1"/>
  <c r="BT1672" i="1"/>
  <c r="BU1672" i="1"/>
  <c r="BV1672" i="1"/>
  <c r="BW1672" i="1"/>
  <c r="BX1672" i="1"/>
  <c r="BY1672" i="1"/>
  <c r="BZ1672" i="1"/>
  <c r="CA1672" i="1"/>
  <c r="CB1672" i="1"/>
  <c r="CC1672" i="1"/>
  <c r="CD1672" i="1"/>
  <c r="CE1672" i="1"/>
  <c r="CF1672" i="1"/>
  <c r="CG1672" i="1"/>
  <c r="CH1672" i="1"/>
  <c r="CI1672" i="1"/>
  <c r="CJ1672" i="1"/>
  <c r="CK1672" i="1"/>
  <c r="CL1672" i="1"/>
  <c r="CM1672" i="1"/>
  <c r="CN1672" i="1"/>
  <c r="CO1672" i="1"/>
  <c r="CP1672" i="1"/>
  <c r="CQ1672" i="1"/>
  <c r="CR1672" i="1"/>
  <c r="CS1672" i="1"/>
  <c r="CT1672" i="1"/>
  <c r="CU1672" i="1"/>
  <c r="CV1672" i="1"/>
  <c r="CW1672" i="1"/>
  <c r="CX1672" i="1"/>
  <c r="CY1672" i="1"/>
  <c r="CZ1672" i="1"/>
  <c r="DA1672" i="1"/>
  <c r="DB1672" i="1"/>
  <c r="DC1672" i="1"/>
  <c r="DD1672" i="1"/>
  <c r="DE1672" i="1"/>
  <c r="DF1672" i="1"/>
  <c r="DG1672" i="1"/>
  <c r="DH1672" i="1"/>
  <c r="DI1672" i="1"/>
  <c r="Q1673" i="1"/>
  <c r="R1673" i="1"/>
  <c r="S1673" i="1"/>
  <c r="T1673" i="1"/>
  <c r="U1673" i="1"/>
  <c r="V1673" i="1"/>
  <c r="W1673" i="1"/>
  <c r="X1673" i="1"/>
  <c r="Y1673" i="1"/>
  <c r="Z1673" i="1"/>
  <c r="AA1673" i="1"/>
  <c r="AB1673" i="1"/>
  <c r="AC1673" i="1"/>
  <c r="AD1673" i="1"/>
  <c r="AE1673" i="1"/>
  <c r="AF1673" i="1"/>
  <c r="AG1673" i="1"/>
  <c r="AH1673" i="1"/>
  <c r="AI1673" i="1"/>
  <c r="AJ1673" i="1"/>
  <c r="AK1673" i="1"/>
  <c r="AL1673" i="1"/>
  <c r="AM1673" i="1"/>
  <c r="AN1673" i="1"/>
  <c r="AO1673" i="1"/>
  <c r="AP1673" i="1"/>
  <c r="AQ1673" i="1"/>
  <c r="AR1673" i="1"/>
  <c r="AS1673" i="1"/>
  <c r="AT1673" i="1"/>
  <c r="AU1673" i="1"/>
  <c r="AV1673" i="1"/>
  <c r="AW1673" i="1"/>
  <c r="AX1673" i="1"/>
  <c r="AY1673" i="1"/>
  <c r="AZ1673" i="1"/>
  <c r="BA1673" i="1"/>
  <c r="BB1673" i="1"/>
  <c r="BC1673" i="1"/>
  <c r="BD1673" i="1"/>
  <c r="BE1673" i="1"/>
  <c r="BF1673" i="1"/>
  <c r="BG1673" i="1"/>
  <c r="BH1673" i="1"/>
  <c r="BI1673" i="1"/>
  <c r="BJ1673" i="1"/>
  <c r="BK1673" i="1"/>
  <c r="BL1673" i="1"/>
  <c r="BM1673" i="1"/>
  <c r="BN1673" i="1"/>
  <c r="BO1673" i="1"/>
  <c r="BP1673" i="1"/>
  <c r="BQ1673" i="1"/>
  <c r="BR1673" i="1"/>
  <c r="BS1673" i="1"/>
  <c r="BT1673" i="1"/>
  <c r="BU1673" i="1"/>
  <c r="BV1673" i="1"/>
  <c r="BW1673" i="1"/>
  <c r="BX1673" i="1"/>
  <c r="BY1673" i="1"/>
  <c r="BZ1673" i="1"/>
  <c r="CA1673" i="1"/>
  <c r="CB1673" i="1"/>
  <c r="CC1673" i="1"/>
  <c r="CD1673" i="1"/>
  <c r="CE1673" i="1"/>
  <c r="CF1673" i="1"/>
  <c r="CG1673" i="1"/>
  <c r="CH1673" i="1"/>
  <c r="CI1673" i="1"/>
  <c r="CJ1673" i="1"/>
  <c r="CK1673" i="1"/>
  <c r="CL1673" i="1"/>
  <c r="CM1673" i="1"/>
  <c r="CN1673" i="1"/>
  <c r="CO1673" i="1"/>
  <c r="CP1673" i="1"/>
  <c r="CQ1673" i="1"/>
  <c r="CR1673" i="1"/>
  <c r="CS1673" i="1"/>
  <c r="CT1673" i="1"/>
  <c r="CU1673" i="1"/>
  <c r="CV1673" i="1"/>
  <c r="CW1673" i="1"/>
  <c r="CX1673" i="1"/>
  <c r="CY1673" i="1"/>
  <c r="CZ1673" i="1"/>
  <c r="DA1673" i="1"/>
  <c r="DB1673" i="1"/>
  <c r="DC1673" i="1"/>
  <c r="DD1673" i="1"/>
  <c r="DE1673" i="1"/>
  <c r="DF1673" i="1"/>
  <c r="DG1673" i="1"/>
  <c r="DH1673" i="1"/>
  <c r="DI1673" i="1"/>
  <c r="Q1674" i="1"/>
  <c r="R1674" i="1"/>
  <c r="S1674" i="1"/>
  <c r="T1674" i="1"/>
  <c r="U1674" i="1"/>
  <c r="V1674" i="1"/>
  <c r="W1674" i="1"/>
  <c r="X1674" i="1"/>
  <c r="Y1674" i="1"/>
  <c r="Z1674" i="1"/>
  <c r="AA1674" i="1"/>
  <c r="AB1674" i="1"/>
  <c r="AC1674" i="1"/>
  <c r="AD1674" i="1"/>
  <c r="AE1674" i="1"/>
  <c r="AF1674" i="1"/>
  <c r="AG1674" i="1"/>
  <c r="AH1674" i="1"/>
  <c r="AI1674" i="1"/>
  <c r="AJ1674" i="1"/>
  <c r="AK1674" i="1"/>
  <c r="AL1674" i="1"/>
  <c r="AM1674" i="1"/>
  <c r="AN1674" i="1"/>
  <c r="AO1674" i="1"/>
  <c r="AP1674" i="1"/>
  <c r="AQ1674" i="1"/>
  <c r="AR1674" i="1"/>
  <c r="AS1674" i="1"/>
  <c r="AT1674" i="1"/>
  <c r="AU1674" i="1"/>
  <c r="AV1674" i="1"/>
  <c r="AW1674" i="1"/>
  <c r="AX1674" i="1"/>
  <c r="AY1674" i="1"/>
  <c r="AZ1674" i="1"/>
  <c r="BA1674" i="1"/>
  <c r="BB1674" i="1"/>
  <c r="BC1674" i="1"/>
  <c r="BD1674" i="1"/>
  <c r="BE1674" i="1"/>
  <c r="BF1674" i="1"/>
  <c r="BG1674" i="1"/>
  <c r="BH1674" i="1"/>
  <c r="BI1674" i="1"/>
  <c r="BJ1674" i="1"/>
  <c r="BK1674" i="1"/>
  <c r="BL1674" i="1"/>
  <c r="BM1674" i="1"/>
  <c r="BN1674" i="1"/>
  <c r="BO1674" i="1"/>
  <c r="BP1674" i="1"/>
  <c r="BQ1674" i="1"/>
  <c r="BR1674" i="1"/>
  <c r="BS1674" i="1"/>
  <c r="BT1674" i="1"/>
  <c r="BU1674" i="1"/>
  <c r="BV1674" i="1"/>
  <c r="BW1674" i="1"/>
  <c r="BX1674" i="1"/>
  <c r="BY1674" i="1"/>
  <c r="BZ1674" i="1"/>
  <c r="CA1674" i="1"/>
  <c r="CB1674" i="1"/>
  <c r="CC1674" i="1"/>
  <c r="CD1674" i="1"/>
  <c r="CE1674" i="1"/>
  <c r="CF1674" i="1"/>
  <c r="CG1674" i="1"/>
  <c r="CH1674" i="1"/>
  <c r="CI1674" i="1"/>
  <c r="CJ1674" i="1"/>
  <c r="CK1674" i="1"/>
  <c r="CL1674" i="1"/>
  <c r="CM1674" i="1"/>
  <c r="CN1674" i="1"/>
  <c r="CO1674" i="1"/>
  <c r="CP1674" i="1"/>
  <c r="CQ1674" i="1"/>
  <c r="CR1674" i="1"/>
  <c r="CS1674" i="1"/>
  <c r="CT1674" i="1"/>
  <c r="CU1674" i="1"/>
  <c r="CV1674" i="1"/>
  <c r="CW1674" i="1"/>
  <c r="CX1674" i="1"/>
  <c r="CY1674" i="1"/>
  <c r="CZ1674" i="1"/>
  <c r="DA1674" i="1"/>
  <c r="DB1674" i="1"/>
  <c r="DC1674" i="1"/>
  <c r="DD1674" i="1"/>
  <c r="DE1674" i="1"/>
  <c r="DF1674" i="1"/>
  <c r="DG1674" i="1"/>
  <c r="DH1674" i="1"/>
  <c r="DI1674" i="1"/>
  <c r="Q1675" i="1"/>
  <c r="R1675" i="1"/>
  <c r="S1675" i="1"/>
  <c r="T1675" i="1"/>
  <c r="U1675" i="1"/>
  <c r="V1675" i="1"/>
  <c r="W1675" i="1"/>
  <c r="X1675" i="1"/>
  <c r="Y1675" i="1"/>
  <c r="Z1675" i="1"/>
  <c r="AA1675" i="1"/>
  <c r="AB1675" i="1"/>
  <c r="AC1675" i="1"/>
  <c r="AD1675" i="1"/>
  <c r="AE1675" i="1"/>
  <c r="AF1675" i="1"/>
  <c r="AG1675" i="1"/>
  <c r="AH1675" i="1"/>
  <c r="AI1675" i="1"/>
  <c r="AJ1675" i="1"/>
  <c r="AK1675" i="1"/>
  <c r="AL1675" i="1"/>
  <c r="AM1675" i="1"/>
  <c r="AN1675" i="1"/>
  <c r="AO1675" i="1"/>
  <c r="AP1675" i="1"/>
  <c r="AQ1675" i="1"/>
  <c r="AR1675" i="1"/>
  <c r="AS1675" i="1"/>
  <c r="AT1675" i="1"/>
  <c r="AU1675" i="1"/>
  <c r="AV1675" i="1"/>
  <c r="AW1675" i="1"/>
  <c r="AX1675" i="1"/>
  <c r="AY1675" i="1"/>
  <c r="AZ1675" i="1"/>
  <c r="BA1675" i="1"/>
  <c r="BB1675" i="1"/>
  <c r="BC1675" i="1"/>
  <c r="BD1675" i="1"/>
  <c r="BE1675" i="1"/>
  <c r="BF1675" i="1"/>
  <c r="BG1675" i="1"/>
  <c r="BH1675" i="1"/>
  <c r="BI1675" i="1"/>
  <c r="BJ1675" i="1"/>
  <c r="BK1675" i="1"/>
  <c r="BL1675" i="1"/>
  <c r="BM1675" i="1"/>
  <c r="BN1675" i="1"/>
  <c r="BO1675" i="1"/>
  <c r="BP1675" i="1"/>
  <c r="BQ1675" i="1"/>
  <c r="BR1675" i="1"/>
  <c r="BS1675" i="1"/>
  <c r="BT1675" i="1"/>
  <c r="BU1675" i="1"/>
  <c r="BV1675" i="1"/>
  <c r="BW1675" i="1"/>
  <c r="BX1675" i="1"/>
  <c r="BY1675" i="1"/>
  <c r="BZ1675" i="1"/>
  <c r="CA1675" i="1"/>
  <c r="CB1675" i="1"/>
  <c r="CC1675" i="1"/>
  <c r="CD1675" i="1"/>
  <c r="CE1675" i="1"/>
  <c r="CF1675" i="1"/>
  <c r="CG1675" i="1"/>
  <c r="CH1675" i="1"/>
  <c r="CI1675" i="1"/>
  <c r="CJ1675" i="1"/>
  <c r="CK1675" i="1"/>
  <c r="CL1675" i="1"/>
  <c r="CM1675" i="1"/>
  <c r="CN1675" i="1"/>
  <c r="CO1675" i="1"/>
  <c r="CP1675" i="1"/>
  <c r="CQ1675" i="1"/>
  <c r="CR1675" i="1"/>
  <c r="CS1675" i="1"/>
  <c r="CT1675" i="1"/>
  <c r="CU1675" i="1"/>
  <c r="CV1675" i="1"/>
  <c r="CW1675" i="1"/>
  <c r="CX1675" i="1"/>
  <c r="CY1675" i="1"/>
  <c r="CZ1675" i="1"/>
  <c r="DA1675" i="1"/>
  <c r="DB1675" i="1"/>
  <c r="DC1675" i="1"/>
  <c r="DD1675" i="1"/>
  <c r="DE1675" i="1"/>
  <c r="DF1675" i="1"/>
  <c r="DG1675" i="1"/>
  <c r="DH1675" i="1"/>
  <c r="DI1675" i="1"/>
  <c r="Q1676" i="1"/>
  <c r="R1676" i="1"/>
  <c r="S1676" i="1"/>
  <c r="T1676" i="1"/>
  <c r="U1676" i="1"/>
  <c r="V1676" i="1"/>
  <c r="W1676" i="1"/>
  <c r="X1676" i="1"/>
  <c r="Y1676" i="1"/>
  <c r="Z1676" i="1"/>
  <c r="AA1676" i="1"/>
  <c r="AB1676" i="1"/>
  <c r="AC1676" i="1"/>
  <c r="AD1676" i="1"/>
  <c r="AE1676" i="1"/>
  <c r="AF1676" i="1"/>
  <c r="AG1676" i="1"/>
  <c r="AH1676" i="1"/>
  <c r="AI1676" i="1"/>
  <c r="AJ1676" i="1"/>
  <c r="AK1676" i="1"/>
  <c r="AL1676" i="1"/>
  <c r="AM1676" i="1"/>
  <c r="AN1676" i="1"/>
  <c r="AO1676" i="1"/>
  <c r="AP1676" i="1"/>
  <c r="AQ1676" i="1"/>
  <c r="AR1676" i="1"/>
  <c r="AS1676" i="1"/>
  <c r="AT1676" i="1"/>
  <c r="AU1676" i="1"/>
  <c r="AV1676" i="1"/>
  <c r="AW1676" i="1"/>
  <c r="AX1676" i="1"/>
  <c r="AY1676" i="1"/>
  <c r="AZ1676" i="1"/>
  <c r="BA1676" i="1"/>
  <c r="BB1676" i="1"/>
  <c r="BC1676" i="1"/>
  <c r="BD1676" i="1"/>
  <c r="BE1676" i="1"/>
  <c r="BF1676" i="1"/>
  <c r="BG1676" i="1"/>
  <c r="BH1676" i="1"/>
  <c r="BI1676" i="1"/>
  <c r="BJ1676" i="1"/>
  <c r="BK1676" i="1"/>
  <c r="BL1676" i="1"/>
  <c r="BM1676" i="1"/>
  <c r="BN1676" i="1"/>
  <c r="BO1676" i="1"/>
  <c r="BP1676" i="1"/>
  <c r="BQ1676" i="1"/>
  <c r="BR1676" i="1"/>
  <c r="BS1676" i="1"/>
  <c r="BT1676" i="1"/>
  <c r="BU1676" i="1"/>
  <c r="BV1676" i="1"/>
  <c r="BW1676" i="1"/>
  <c r="BX1676" i="1"/>
  <c r="BY1676" i="1"/>
  <c r="BZ1676" i="1"/>
  <c r="CA1676" i="1"/>
  <c r="CB1676" i="1"/>
  <c r="CC1676" i="1"/>
  <c r="CD1676" i="1"/>
  <c r="CE1676" i="1"/>
  <c r="CF1676" i="1"/>
  <c r="CG1676" i="1"/>
  <c r="CH1676" i="1"/>
  <c r="CI1676" i="1"/>
  <c r="CJ1676" i="1"/>
  <c r="CK1676" i="1"/>
  <c r="CL1676" i="1"/>
  <c r="CM1676" i="1"/>
  <c r="CN1676" i="1"/>
  <c r="CO1676" i="1"/>
  <c r="CP1676" i="1"/>
  <c r="CQ1676" i="1"/>
  <c r="CR1676" i="1"/>
  <c r="CS1676" i="1"/>
  <c r="CT1676" i="1"/>
  <c r="CU1676" i="1"/>
  <c r="CV1676" i="1"/>
  <c r="CW1676" i="1"/>
  <c r="CX1676" i="1"/>
  <c r="CY1676" i="1"/>
  <c r="CZ1676" i="1"/>
  <c r="DA1676" i="1"/>
  <c r="DB1676" i="1"/>
  <c r="DC1676" i="1"/>
  <c r="DD1676" i="1"/>
  <c r="DE1676" i="1"/>
  <c r="DF1676" i="1"/>
  <c r="DG1676" i="1"/>
  <c r="DH1676" i="1"/>
  <c r="DI1676" i="1"/>
  <c r="Q1677" i="1"/>
  <c r="R1677" i="1"/>
  <c r="S1677" i="1"/>
  <c r="T1677" i="1"/>
  <c r="U1677" i="1"/>
  <c r="V1677" i="1"/>
  <c r="W1677" i="1"/>
  <c r="X1677" i="1"/>
  <c r="Y1677" i="1"/>
  <c r="Z1677" i="1"/>
  <c r="AA1677" i="1"/>
  <c r="AB1677" i="1"/>
  <c r="AC1677" i="1"/>
  <c r="AD1677" i="1"/>
  <c r="AE1677" i="1"/>
  <c r="AF1677" i="1"/>
  <c r="AG1677" i="1"/>
  <c r="AH1677" i="1"/>
  <c r="AI1677" i="1"/>
  <c r="AJ1677" i="1"/>
  <c r="AK1677" i="1"/>
  <c r="AL1677" i="1"/>
  <c r="AM1677" i="1"/>
  <c r="AN1677" i="1"/>
  <c r="AO1677" i="1"/>
  <c r="AP1677" i="1"/>
  <c r="AQ1677" i="1"/>
  <c r="AR1677" i="1"/>
  <c r="AS1677" i="1"/>
  <c r="AT1677" i="1"/>
  <c r="AU1677" i="1"/>
  <c r="AV1677" i="1"/>
  <c r="AW1677" i="1"/>
  <c r="AX1677" i="1"/>
  <c r="AY1677" i="1"/>
  <c r="AZ1677" i="1"/>
  <c r="BA1677" i="1"/>
  <c r="BB1677" i="1"/>
  <c r="BC1677" i="1"/>
  <c r="BD1677" i="1"/>
  <c r="BE1677" i="1"/>
  <c r="BF1677" i="1"/>
  <c r="BG1677" i="1"/>
  <c r="BH1677" i="1"/>
  <c r="BI1677" i="1"/>
  <c r="BJ1677" i="1"/>
  <c r="BK1677" i="1"/>
  <c r="BL1677" i="1"/>
  <c r="BM1677" i="1"/>
  <c r="BN1677" i="1"/>
  <c r="BO1677" i="1"/>
  <c r="BP1677" i="1"/>
  <c r="BQ1677" i="1"/>
  <c r="BR1677" i="1"/>
  <c r="BS1677" i="1"/>
  <c r="BT1677" i="1"/>
  <c r="BU1677" i="1"/>
  <c r="BV1677" i="1"/>
  <c r="BW1677" i="1"/>
  <c r="BX1677" i="1"/>
  <c r="BY1677" i="1"/>
  <c r="BZ1677" i="1"/>
  <c r="CA1677" i="1"/>
  <c r="CB1677" i="1"/>
  <c r="CC1677" i="1"/>
  <c r="CD1677" i="1"/>
  <c r="CE1677" i="1"/>
  <c r="CF1677" i="1"/>
  <c r="CG1677" i="1"/>
  <c r="CH1677" i="1"/>
  <c r="CI1677" i="1"/>
  <c r="CJ1677" i="1"/>
  <c r="CK1677" i="1"/>
  <c r="CL1677" i="1"/>
  <c r="CM1677" i="1"/>
  <c r="CN1677" i="1"/>
  <c r="CO1677" i="1"/>
  <c r="CP1677" i="1"/>
  <c r="CQ1677" i="1"/>
  <c r="CR1677" i="1"/>
  <c r="CS1677" i="1"/>
  <c r="CT1677" i="1"/>
  <c r="CU1677" i="1"/>
  <c r="CV1677" i="1"/>
  <c r="CW1677" i="1"/>
  <c r="CX1677" i="1"/>
  <c r="CY1677" i="1"/>
  <c r="CZ1677" i="1"/>
  <c r="DA1677" i="1"/>
  <c r="DB1677" i="1"/>
  <c r="DC1677" i="1"/>
  <c r="DD1677" i="1"/>
  <c r="DE1677" i="1"/>
  <c r="DF1677" i="1"/>
  <c r="DG1677" i="1"/>
  <c r="DH1677" i="1"/>
  <c r="DI1677" i="1"/>
  <c r="Q1678" i="1"/>
  <c r="R1678" i="1"/>
  <c r="S1678" i="1"/>
  <c r="T1678" i="1"/>
  <c r="U1678" i="1"/>
  <c r="V1678" i="1"/>
  <c r="W1678" i="1"/>
  <c r="X1678" i="1"/>
  <c r="Y1678" i="1"/>
  <c r="Z1678" i="1"/>
  <c r="AA1678" i="1"/>
  <c r="AB1678" i="1"/>
  <c r="AC1678" i="1"/>
  <c r="AD1678" i="1"/>
  <c r="AE1678" i="1"/>
  <c r="AF1678" i="1"/>
  <c r="AG1678" i="1"/>
  <c r="AH1678" i="1"/>
  <c r="AI1678" i="1"/>
  <c r="AJ1678" i="1"/>
  <c r="AK1678" i="1"/>
  <c r="AL1678" i="1"/>
  <c r="AM1678" i="1"/>
  <c r="AN1678" i="1"/>
  <c r="AO1678" i="1"/>
  <c r="AP1678" i="1"/>
  <c r="AQ1678" i="1"/>
  <c r="AR1678" i="1"/>
  <c r="AS1678" i="1"/>
  <c r="AT1678" i="1"/>
  <c r="AU1678" i="1"/>
  <c r="AV1678" i="1"/>
  <c r="AW1678" i="1"/>
  <c r="AX1678" i="1"/>
  <c r="AY1678" i="1"/>
  <c r="AZ1678" i="1"/>
  <c r="BA1678" i="1"/>
  <c r="BB1678" i="1"/>
  <c r="BC1678" i="1"/>
  <c r="BD1678" i="1"/>
  <c r="BE1678" i="1"/>
  <c r="BF1678" i="1"/>
  <c r="BG1678" i="1"/>
  <c r="BH1678" i="1"/>
  <c r="BI1678" i="1"/>
  <c r="BJ1678" i="1"/>
  <c r="BK1678" i="1"/>
  <c r="BL1678" i="1"/>
  <c r="BM1678" i="1"/>
  <c r="BN1678" i="1"/>
  <c r="BO1678" i="1"/>
  <c r="BP1678" i="1"/>
  <c r="BQ1678" i="1"/>
  <c r="BR1678" i="1"/>
  <c r="BS1678" i="1"/>
  <c r="BT1678" i="1"/>
  <c r="BU1678" i="1"/>
  <c r="BV1678" i="1"/>
  <c r="BW1678" i="1"/>
  <c r="BX1678" i="1"/>
  <c r="BY1678" i="1"/>
  <c r="BZ1678" i="1"/>
  <c r="CA1678" i="1"/>
  <c r="CB1678" i="1"/>
  <c r="CC1678" i="1"/>
  <c r="CD1678" i="1"/>
  <c r="CE1678" i="1"/>
  <c r="CF1678" i="1"/>
  <c r="CG1678" i="1"/>
  <c r="CH1678" i="1"/>
  <c r="CI1678" i="1"/>
  <c r="CJ1678" i="1"/>
  <c r="CK1678" i="1"/>
  <c r="CL1678" i="1"/>
  <c r="CM1678" i="1"/>
  <c r="CN1678" i="1"/>
  <c r="CO1678" i="1"/>
  <c r="CP1678" i="1"/>
  <c r="CQ1678" i="1"/>
  <c r="CR1678" i="1"/>
  <c r="CS1678" i="1"/>
  <c r="CT1678" i="1"/>
  <c r="CU1678" i="1"/>
  <c r="CV1678" i="1"/>
  <c r="CW1678" i="1"/>
  <c r="CX1678" i="1"/>
  <c r="CY1678" i="1"/>
  <c r="CZ1678" i="1"/>
  <c r="DA1678" i="1"/>
  <c r="DB1678" i="1"/>
  <c r="DC1678" i="1"/>
  <c r="DD1678" i="1"/>
  <c r="DE1678" i="1"/>
  <c r="DF1678" i="1"/>
  <c r="DG1678" i="1"/>
  <c r="DH1678" i="1"/>
  <c r="DI1678" i="1"/>
  <c r="Q1679" i="1"/>
  <c r="R1679" i="1"/>
  <c r="S1679" i="1"/>
  <c r="T1679" i="1"/>
  <c r="U1679" i="1"/>
  <c r="V1679" i="1"/>
  <c r="W1679" i="1"/>
  <c r="X1679" i="1"/>
  <c r="Y1679" i="1"/>
  <c r="Z1679" i="1"/>
  <c r="AA1679" i="1"/>
  <c r="AB1679" i="1"/>
  <c r="AC1679" i="1"/>
  <c r="AD1679" i="1"/>
  <c r="AE1679" i="1"/>
  <c r="AF1679" i="1"/>
  <c r="AG1679" i="1"/>
  <c r="AH1679" i="1"/>
  <c r="AI1679" i="1"/>
  <c r="AJ1679" i="1"/>
  <c r="AK1679" i="1"/>
  <c r="AL1679" i="1"/>
  <c r="AM1679" i="1"/>
  <c r="AN1679" i="1"/>
  <c r="AO1679" i="1"/>
  <c r="AP1679" i="1"/>
  <c r="AQ1679" i="1"/>
  <c r="AR1679" i="1"/>
  <c r="AS1679" i="1"/>
  <c r="AT1679" i="1"/>
  <c r="AU1679" i="1"/>
  <c r="AV1679" i="1"/>
  <c r="AW1679" i="1"/>
  <c r="AX1679" i="1"/>
  <c r="AY1679" i="1"/>
  <c r="AZ1679" i="1"/>
  <c r="BA1679" i="1"/>
  <c r="BB1679" i="1"/>
  <c r="BC1679" i="1"/>
  <c r="BD1679" i="1"/>
  <c r="BE1679" i="1"/>
  <c r="BF1679" i="1"/>
  <c r="BG1679" i="1"/>
  <c r="BH1679" i="1"/>
  <c r="BI1679" i="1"/>
  <c r="BJ1679" i="1"/>
  <c r="BK1679" i="1"/>
  <c r="BL1679" i="1"/>
  <c r="BM1679" i="1"/>
  <c r="BN1679" i="1"/>
  <c r="BO1679" i="1"/>
  <c r="BP1679" i="1"/>
  <c r="BQ1679" i="1"/>
  <c r="BR1679" i="1"/>
  <c r="BS1679" i="1"/>
  <c r="BT1679" i="1"/>
  <c r="BU1679" i="1"/>
  <c r="BV1679" i="1"/>
  <c r="BW1679" i="1"/>
  <c r="BX1679" i="1"/>
  <c r="BY1679" i="1"/>
  <c r="BZ1679" i="1"/>
  <c r="CA1679" i="1"/>
  <c r="CB1679" i="1"/>
  <c r="CC1679" i="1"/>
  <c r="CD1679" i="1"/>
  <c r="CE1679" i="1"/>
  <c r="CF1679" i="1"/>
  <c r="CG1679" i="1"/>
  <c r="CH1679" i="1"/>
  <c r="CI1679" i="1"/>
  <c r="CJ1679" i="1"/>
  <c r="CK1679" i="1"/>
  <c r="CL1679" i="1"/>
  <c r="CM1679" i="1"/>
  <c r="CN1679" i="1"/>
  <c r="CO1679" i="1"/>
  <c r="CP1679" i="1"/>
  <c r="CQ1679" i="1"/>
  <c r="CR1679" i="1"/>
  <c r="CS1679" i="1"/>
  <c r="CT1679" i="1"/>
  <c r="CU1679" i="1"/>
  <c r="CV1679" i="1"/>
  <c r="CW1679" i="1"/>
  <c r="CX1679" i="1"/>
  <c r="CY1679" i="1"/>
  <c r="CZ1679" i="1"/>
  <c r="DA1679" i="1"/>
  <c r="DB1679" i="1"/>
  <c r="DC1679" i="1"/>
  <c r="DD1679" i="1"/>
  <c r="DE1679" i="1"/>
  <c r="DF1679" i="1"/>
  <c r="DG1679" i="1"/>
  <c r="DH1679" i="1"/>
  <c r="DI1679" i="1"/>
  <c r="Q1680" i="1"/>
  <c r="R1680" i="1"/>
  <c r="S1680" i="1"/>
  <c r="T1680" i="1"/>
  <c r="U1680" i="1"/>
  <c r="V1680" i="1"/>
  <c r="W1680" i="1"/>
  <c r="X1680" i="1"/>
  <c r="Y1680" i="1"/>
  <c r="Z1680" i="1"/>
  <c r="AA1680" i="1"/>
  <c r="AB1680" i="1"/>
  <c r="AC1680" i="1"/>
  <c r="AD1680" i="1"/>
  <c r="AE1680" i="1"/>
  <c r="AF1680" i="1"/>
  <c r="AG1680" i="1"/>
  <c r="AH1680" i="1"/>
  <c r="AI1680" i="1"/>
  <c r="AJ1680" i="1"/>
  <c r="AK1680" i="1"/>
  <c r="AL1680" i="1"/>
  <c r="AM1680" i="1"/>
  <c r="AN1680" i="1"/>
  <c r="AO1680" i="1"/>
  <c r="AP1680" i="1"/>
  <c r="AQ1680" i="1"/>
  <c r="AR1680" i="1"/>
  <c r="AS1680" i="1"/>
  <c r="AT1680" i="1"/>
  <c r="AU1680" i="1"/>
  <c r="AV1680" i="1"/>
  <c r="AW1680" i="1"/>
  <c r="AX1680" i="1"/>
  <c r="AY1680" i="1"/>
  <c r="AZ1680" i="1"/>
  <c r="BA1680" i="1"/>
  <c r="BB1680" i="1"/>
  <c r="BC1680" i="1"/>
  <c r="BD1680" i="1"/>
  <c r="BE1680" i="1"/>
  <c r="BF1680" i="1"/>
  <c r="BG1680" i="1"/>
  <c r="BH1680" i="1"/>
  <c r="BI1680" i="1"/>
  <c r="BJ1680" i="1"/>
  <c r="BK1680" i="1"/>
  <c r="BL1680" i="1"/>
  <c r="BM1680" i="1"/>
  <c r="BN1680" i="1"/>
  <c r="BO1680" i="1"/>
  <c r="BP1680" i="1"/>
  <c r="BQ1680" i="1"/>
  <c r="BR1680" i="1"/>
  <c r="BS1680" i="1"/>
  <c r="BT1680" i="1"/>
  <c r="BU1680" i="1"/>
  <c r="BV1680" i="1"/>
  <c r="BW1680" i="1"/>
  <c r="BX1680" i="1"/>
  <c r="BY1680" i="1"/>
  <c r="BZ1680" i="1"/>
  <c r="CA1680" i="1"/>
  <c r="CB1680" i="1"/>
  <c r="CC1680" i="1"/>
  <c r="CD1680" i="1"/>
  <c r="CE1680" i="1"/>
  <c r="CF1680" i="1"/>
  <c r="CG1680" i="1"/>
  <c r="CH1680" i="1"/>
  <c r="CI1680" i="1"/>
  <c r="CJ1680" i="1"/>
  <c r="CK1680" i="1"/>
  <c r="CL1680" i="1"/>
  <c r="CM1680" i="1"/>
  <c r="CN1680" i="1"/>
  <c r="CO1680" i="1"/>
  <c r="CP1680" i="1"/>
  <c r="CQ1680" i="1"/>
  <c r="CR1680" i="1"/>
  <c r="CS1680" i="1"/>
  <c r="CT1680" i="1"/>
  <c r="CU1680" i="1"/>
  <c r="CV1680" i="1"/>
  <c r="CW1680" i="1"/>
  <c r="CX1680" i="1"/>
  <c r="CY1680" i="1"/>
  <c r="CZ1680" i="1"/>
  <c r="DA1680" i="1"/>
  <c r="DB1680" i="1"/>
  <c r="DC1680" i="1"/>
  <c r="DD1680" i="1"/>
  <c r="DE1680" i="1"/>
  <c r="DF1680" i="1"/>
  <c r="DG1680" i="1"/>
  <c r="DH1680" i="1"/>
  <c r="DI1680" i="1"/>
  <c r="Q1681" i="1"/>
  <c r="R1681" i="1"/>
  <c r="S1681" i="1"/>
  <c r="T1681" i="1"/>
  <c r="U1681" i="1"/>
  <c r="V1681" i="1"/>
  <c r="W1681" i="1"/>
  <c r="X1681" i="1"/>
  <c r="Y1681" i="1"/>
  <c r="Z1681" i="1"/>
  <c r="AA1681" i="1"/>
  <c r="AB1681" i="1"/>
  <c r="AC1681" i="1"/>
  <c r="AD1681" i="1"/>
  <c r="AE1681" i="1"/>
  <c r="AF1681" i="1"/>
  <c r="AG1681" i="1"/>
  <c r="AH1681" i="1"/>
  <c r="AI1681" i="1"/>
  <c r="AJ1681" i="1"/>
  <c r="AK1681" i="1"/>
  <c r="AL1681" i="1"/>
  <c r="AM1681" i="1"/>
  <c r="AN1681" i="1"/>
  <c r="AO1681" i="1"/>
  <c r="AP1681" i="1"/>
  <c r="AQ1681" i="1"/>
  <c r="AR1681" i="1"/>
  <c r="AS1681" i="1"/>
  <c r="AT1681" i="1"/>
  <c r="AU1681" i="1"/>
  <c r="AV1681" i="1"/>
  <c r="AW1681" i="1"/>
  <c r="AX1681" i="1"/>
  <c r="AY1681" i="1"/>
  <c r="AZ1681" i="1"/>
  <c r="BA1681" i="1"/>
  <c r="BB1681" i="1"/>
  <c r="BC1681" i="1"/>
  <c r="BD1681" i="1"/>
  <c r="BE1681" i="1"/>
  <c r="BF1681" i="1"/>
  <c r="BG1681" i="1"/>
  <c r="BH1681" i="1"/>
  <c r="BI1681" i="1"/>
  <c r="BJ1681" i="1"/>
  <c r="BK1681" i="1"/>
  <c r="BL1681" i="1"/>
  <c r="BM1681" i="1"/>
  <c r="BN1681" i="1"/>
  <c r="BO1681" i="1"/>
  <c r="BP1681" i="1"/>
  <c r="BQ1681" i="1"/>
  <c r="BR1681" i="1"/>
  <c r="BS1681" i="1"/>
  <c r="BT1681" i="1"/>
  <c r="BU1681" i="1"/>
  <c r="BV1681" i="1"/>
  <c r="BW1681" i="1"/>
  <c r="BX1681" i="1"/>
  <c r="BY1681" i="1"/>
  <c r="BZ1681" i="1"/>
  <c r="CA1681" i="1"/>
  <c r="CB1681" i="1"/>
  <c r="CC1681" i="1"/>
  <c r="CD1681" i="1"/>
  <c r="CE1681" i="1"/>
  <c r="CF1681" i="1"/>
  <c r="CG1681" i="1"/>
  <c r="CH1681" i="1"/>
  <c r="CI1681" i="1"/>
  <c r="CJ1681" i="1"/>
  <c r="CK1681" i="1"/>
  <c r="CL1681" i="1"/>
  <c r="CM1681" i="1"/>
  <c r="CN1681" i="1"/>
  <c r="CO1681" i="1"/>
  <c r="CP1681" i="1"/>
  <c r="CQ1681" i="1"/>
  <c r="CR1681" i="1"/>
  <c r="CS1681" i="1"/>
  <c r="CT1681" i="1"/>
  <c r="CU1681" i="1"/>
  <c r="CV1681" i="1"/>
  <c r="CW1681" i="1"/>
  <c r="CX1681" i="1"/>
  <c r="CY1681" i="1"/>
  <c r="CZ1681" i="1"/>
  <c r="DA1681" i="1"/>
  <c r="DB1681" i="1"/>
  <c r="DC1681" i="1"/>
  <c r="DD1681" i="1"/>
  <c r="DE1681" i="1"/>
  <c r="DF1681" i="1"/>
  <c r="DG1681" i="1"/>
  <c r="DH1681" i="1"/>
  <c r="DI1681" i="1"/>
  <c r="Q1682" i="1"/>
  <c r="R1682" i="1"/>
  <c r="S1682" i="1"/>
  <c r="T1682" i="1"/>
  <c r="U1682" i="1"/>
  <c r="V1682" i="1"/>
  <c r="W1682" i="1"/>
  <c r="X1682" i="1"/>
  <c r="Y1682" i="1"/>
  <c r="Z1682" i="1"/>
  <c r="AA1682" i="1"/>
  <c r="AB1682" i="1"/>
  <c r="AC1682" i="1"/>
  <c r="AD1682" i="1"/>
  <c r="AE1682" i="1"/>
  <c r="AF1682" i="1"/>
  <c r="AG1682" i="1"/>
  <c r="AH1682" i="1"/>
  <c r="AI1682" i="1"/>
  <c r="AJ1682" i="1"/>
  <c r="AK1682" i="1"/>
  <c r="AL1682" i="1"/>
  <c r="AM1682" i="1"/>
  <c r="AN1682" i="1"/>
  <c r="AO1682" i="1"/>
  <c r="AP1682" i="1"/>
  <c r="AQ1682" i="1"/>
  <c r="AR1682" i="1"/>
  <c r="AS1682" i="1"/>
  <c r="AT1682" i="1"/>
  <c r="AU1682" i="1"/>
  <c r="AV1682" i="1"/>
  <c r="AW1682" i="1"/>
  <c r="AX1682" i="1"/>
  <c r="AY1682" i="1"/>
  <c r="AZ1682" i="1"/>
  <c r="BA1682" i="1"/>
  <c r="BB1682" i="1"/>
  <c r="BC1682" i="1"/>
  <c r="BD1682" i="1"/>
  <c r="BE1682" i="1"/>
  <c r="BF1682" i="1"/>
  <c r="BG1682" i="1"/>
  <c r="BH1682" i="1"/>
  <c r="BI1682" i="1"/>
  <c r="BJ1682" i="1"/>
  <c r="BK1682" i="1"/>
  <c r="BL1682" i="1"/>
  <c r="BM1682" i="1"/>
  <c r="BN1682" i="1"/>
  <c r="BO1682" i="1"/>
  <c r="BP1682" i="1"/>
  <c r="BQ1682" i="1"/>
  <c r="BR1682" i="1"/>
  <c r="BS1682" i="1"/>
  <c r="BT1682" i="1"/>
  <c r="BU1682" i="1"/>
  <c r="BV1682" i="1"/>
  <c r="BW1682" i="1"/>
  <c r="BX1682" i="1"/>
  <c r="BY1682" i="1"/>
  <c r="BZ1682" i="1"/>
  <c r="CA1682" i="1"/>
  <c r="CB1682" i="1"/>
  <c r="CC1682" i="1"/>
  <c r="CD1682" i="1"/>
  <c r="CE1682" i="1"/>
  <c r="CF1682" i="1"/>
  <c r="CG1682" i="1"/>
  <c r="CH1682" i="1"/>
  <c r="CI1682" i="1"/>
  <c r="CJ1682" i="1"/>
  <c r="CK1682" i="1"/>
  <c r="CL1682" i="1"/>
  <c r="CM1682" i="1"/>
  <c r="CN1682" i="1"/>
  <c r="CO1682" i="1"/>
  <c r="CP1682" i="1"/>
  <c r="CQ1682" i="1"/>
  <c r="CR1682" i="1"/>
  <c r="CS1682" i="1"/>
  <c r="CT1682" i="1"/>
  <c r="CU1682" i="1"/>
  <c r="CV1682" i="1"/>
  <c r="CW1682" i="1"/>
  <c r="CX1682" i="1"/>
  <c r="CY1682" i="1"/>
  <c r="CZ1682" i="1"/>
  <c r="DA1682" i="1"/>
  <c r="DB1682" i="1"/>
  <c r="DC1682" i="1"/>
  <c r="DD1682" i="1"/>
  <c r="DE1682" i="1"/>
  <c r="DF1682" i="1"/>
  <c r="DG1682" i="1"/>
  <c r="DH1682" i="1"/>
  <c r="DI1682" i="1"/>
  <c r="Q1683" i="1"/>
  <c r="R1683" i="1"/>
  <c r="S1683" i="1"/>
  <c r="T1683" i="1"/>
  <c r="U1683" i="1"/>
  <c r="V1683" i="1"/>
  <c r="W1683" i="1"/>
  <c r="X1683" i="1"/>
  <c r="Y1683" i="1"/>
  <c r="Z1683" i="1"/>
  <c r="AA1683" i="1"/>
  <c r="AB1683" i="1"/>
  <c r="AC1683" i="1"/>
  <c r="AD1683" i="1"/>
  <c r="AE1683" i="1"/>
  <c r="AF1683" i="1"/>
  <c r="AG1683" i="1"/>
  <c r="AH1683" i="1"/>
  <c r="AI1683" i="1"/>
  <c r="AJ1683" i="1"/>
  <c r="AK1683" i="1"/>
  <c r="AL1683" i="1"/>
  <c r="AM1683" i="1"/>
  <c r="AN1683" i="1"/>
  <c r="AO1683" i="1"/>
  <c r="AP1683" i="1"/>
  <c r="AQ1683" i="1"/>
  <c r="AR1683" i="1"/>
  <c r="AS1683" i="1"/>
  <c r="AT1683" i="1"/>
  <c r="AU1683" i="1"/>
  <c r="AV1683" i="1"/>
  <c r="AW1683" i="1"/>
  <c r="AX1683" i="1"/>
  <c r="AY1683" i="1"/>
  <c r="AZ1683" i="1"/>
  <c r="BA1683" i="1"/>
  <c r="BB1683" i="1"/>
  <c r="BC1683" i="1"/>
  <c r="BD1683" i="1"/>
  <c r="BE1683" i="1"/>
  <c r="BF1683" i="1"/>
  <c r="BG1683" i="1"/>
  <c r="BH1683" i="1"/>
  <c r="BI1683" i="1"/>
  <c r="BJ1683" i="1"/>
  <c r="BK1683" i="1"/>
  <c r="BL1683" i="1"/>
  <c r="BM1683" i="1"/>
  <c r="BN1683" i="1"/>
  <c r="BO1683" i="1"/>
  <c r="BP1683" i="1"/>
  <c r="BQ1683" i="1"/>
  <c r="BR1683" i="1"/>
  <c r="BS1683" i="1"/>
  <c r="BT1683" i="1"/>
  <c r="BU1683" i="1"/>
  <c r="BV1683" i="1"/>
  <c r="BW1683" i="1"/>
  <c r="BX1683" i="1"/>
  <c r="BY1683" i="1"/>
  <c r="BZ1683" i="1"/>
  <c r="CA1683" i="1"/>
  <c r="CB1683" i="1"/>
  <c r="CC1683" i="1"/>
  <c r="CD1683" i="1"/>
  <c r="CE1683" i="1"/>
  <c r="CF1683" i="1"/>
  <c r="CG1683" i="1"/>
  <c r="CH1683" i="1"/>
  <c r="CI1683" i="1"/>
  <c r="CJ1683" i="1"/>
  <c r="CK1683" i="1"/>
  <c r="CL1683" i="1"/>
  <c r="CM1683" i="1"/>
  <c r="CN1683" i="1"/>
  <c r="CO1683" i="1"/>
  <c r="CP1683" i="1"/>
  <c r="CQ1683" i="1"/>
  <c r="CR1683" i="1"/>
  <c r="CS1683" i="1"/>
  <c r="CT1683" i="1"/>
  <c r="CU1683" i="1"/>
  <c r="CV1683" i="1"/>
  <c r="CW1683" i="1"/>
  <c r="CX1683" i="1"/>
  <c r="CY1683" i="1"/>
  <c r="CZ1683" i="1"/>
  <c r="DA1683" i="1"/>
  <c r="DB1683" i="1"/>
  <c r="DC1683" i="1"/>
  <c r="DD1683" i="1"/>
  <c r="DE1683" i="1"/>
  <c r="DF1683" i="1"/>
  <c r="DG1683" i="1"/>
  <c r="DH1683" i="1"/>
  <c r="DI1683" i="1"/>
  <c r="Q1684" i="1"/>
  <c r="R1684" i="1"/>
  <c r="S1684" i="1"/>
  <c r="T1684" i="1"/>
  <c r="U1684" i="1"/>
  <c r="V1684" i="1"/>
  <c r="W1684" i="1"/>
  <c r="X1684" i="1"/>
  <c r="Y1684" i="1"/>
  <c r="Z1684" i="1"/>
  <c r="AA1684" i="1"/>
  <c r="AB1684" i="1"/>
  <c r="AC1684" i="1"/>
  <c r="AD1684" i="1"/>
  <c r="AE1684" i="1"/>
  <c r="AF1684" i="1"/>
  <c r="AG1684" i="1"/>
  <c r="AH1684" i="1"/>
  <c r="AI1684" i="1"/>
  <c r="AJ1684" i="1"/>
  <c r="AK1684" i="1"/>
  <c r="AL1684" i="1"/>
  <c r="AM1684" i="1"/>
  <c r="AN1684" i="1"/>
  <c r="AO1684" i="1"/>
  <c r="AP1684" i="1"/>
  <c r="AQ1684" i="1"/>
  <c r="AR1684" i="1"/>
  <c r="AS1684" i="1"/>
  <c r="AT1684" i="1"/>
  <c r="AU1684" i="1"/>
  <c r="AV1684" i="1"/>
  <c r="AW1684" i="1"/>
  <c r="AX1684" i="1"/>
  <c r="AY1684" i="1"/>
  <c r="AZ1684" i="1"/>
  <c r="BA1684" i="1"/>
  <c r="BB1684" i="1"/>
  <c r="BC1684" i="1"/>
  <c r="BD1684" i="1"/>
  <c r="BE1684" i="1"/>
  <c r="BF1684" i="1"/>
  <c r="BG1684" i="1"/>
  <c r="BH1684" i="1"/>
  <c r="BI1684" i="1"/>
  <c r="BJ1684" i="1"/>
  <c r="BK1684" i="1"/>
  <c r="BL1684" i="1"/>
  <c r="BM1684" i="1"/>
  <c r="BN1684" i="1"/>
  <c r="BO1684" i="1"/>
  <c r="BP1684" i="1"/>
  <c r="BQ1684" i="1"/>
  <c r="BR1684" i="1"/>
  <c r="BS1684" i="1"/>
  <c r="BT1684" i="1"/>
  <c r="BU1684" i="1"/>
  <c r="BV1684" i="1"/>
  <c r="BW1684" i="1"/>
  <c r="BX1684" i="1"/>
  <c r="BY1684" i="1"/>
  <c r="BZ1684" i="1"/>
  <c r="CA1684" i="1"/>
  <c r="CB1684" i="1"/>
  <c r="CC1684" i="1"/>
  <c r="CD1684" i="1"/>
  <c r="CE1684" i="1"/>
  <c r="CF1684" i="1"/>
  <c r="CG1684" i="1"/>
  <c r="CH1684" i="1"/>
  <c r="CI1684" i="1"/>
  <c r="CJ1684" i="1"/>
  <c r="CK1684" i="1"/>
  <c r="CL1684" i="1"/>
  <c r="CM1684" i="1"/>
  <c r="CN1684" i="1"/>
  <c r="CO1684" i="1"/>
  <c r="CP1684" i="1"/>
  <c r="CQ1684" i="1"/>
  <c r="CR1684" i="1"/>
  <c r="CS1684" i="1"/>
  <c r="CT1684" i="1"/>
  <c r="CU1684" i="1"/>
  <c r="CV1684" i="1"/>
  <c r="CW1684" i="1"/>
  <c r="CX1684" i="1"/>
  <c r="CY1684" i="1"/>
  <c r="CZ1684" i="1"/>
  <c r="DA1684" i="1"/>
  <c r="DB1684" i="1"/>
  <c r="DC1684" i="1"/>
  <c r="DD1684" i="1"/>
  <c r="DE1684" i="1"/>
  <c r="DF1684" i="1"/>
  <c r="DG1684" i="1"/>
  <c r="DH1684" i="1"/>
  <c r="DI1684" i="1"/>
  <c r="Q1685" i="1"/>
  <c r="R1685" i="1"/>
  <c r="S1685" i="1"/>
  <c r="T1685" i="1"/>
  <c r="U1685" i="1"/>
  <c r="V1685" i="1"/>
  <c r="W1685" i="1"/>
  <c r="X1685" i="1"/>
  <c r="Y1685" i="1"/>
  <c r="Z1685" i="1"/>
  <c r="AA1685" i="1"/>
  <c r="AB1685" i="1"/>
  <c r="AC1685" i="1"/>
  <c r="AD1685" i="1"/>
  <c r="AE1685" i="1"/>
  <c r="AF1685" i="1"/>
  <c r="AG1685" i="1"/>
  <c r="AH1685" i="1"/>
  <c r="AI1685" i="1"/>
  <c r="AJ1685" i="1"/>
  <c r="AK1685" i="1"/>
  <c r="AL1685" i="1"/>
  <c r="AM1685" i="1"/>
  <c r="AN1685" i="1"/>
  <c r="AO1685" i="1"/>
  <c r="AP1685" i="1"/>
  <c r="AQ1685" i="1"/>
  <c r="AR1685" i="1"/>
  <c r="AS1685" i="1"/>
  <c r="AT1685" i="1"/>
  <c r="AU1685" i="1"/>
  <c r="AV1685" i="1"/>
  <c r="AW1685" i="1"/>
  <c r="AX1685" i="1"/>
  <c r="AY1685" i="1"/>
  <c r="AZ1685" i="1"/>
  <c r="BA1685" i="1"/>
  <c r="BB1685" i="1"/>
  <c r="BC1685" i="1"/>
  <c r="BD1685" i="1"/>
  <c r="BE1685" i="1"/>
  <c r="BF1685" i="1"/>
  <c r="BG1685" i="1"/>
  <c r="BH1685" i="1"/>
  <c r="BI1685" i="1"/>
  <c r="BJ1685" i="1"/>
  <c r="BK1685" i="1"/>
  <c r="BL1685" i="1"/>
  <c r="BM1685" i="1"/>
  <c r="BN1685" i="1"/>
  <c r="BO1685" i="1"/>
  <c r="BP1685" i="1"/>
  <c r="BQ1685" i="1"/>
  <c r="BR1685" i="1"/>
  <c r="BS1685" i="1"/>
  <c r="BT1685" i="1"/>
  <c r="BU1685" i="1"/>
  <c r="BV1685" i="1"/>
  <c r="BW1685" i="1"/>
  <c r="BX1685" i="1"/>
  <c r="BY1685" i="1"/>
  <c r="BZ1685" i="1"/>
  <c r="CA1685" i="1"/>
  <c r="CB1685" i="1"/>
  <c r="CC1685" i="1"/>
  <c r="CD1685" i="1"/>
  <c r="CE1685" i="1"/>
  <c r="CF1685" i="1"/>
  <c r="CG1685" i="1"/>
  <c r="CH1685" i="1"/>
  <c r="CI1685" i="1"/>
  <c r="CJ1685" i="1"/>
  <c r="CK1685" i="1"/>
  <c r="CL1685" i="1"/>
  <c r="CM1685" i="1"/>
  <c r="CN1685" i="1"/>
  <c r="CO1685" i="1"/>
  <c r="CP1685" i="1"/>
  <c r="CQ1685" i="1"/>
  <c r="CR1685" i="1"/>
  <c r="CS1685" i="1"/>
  <c r="CT1685" i="1"/>
  <c r="CU1685" i="1"/>
  <c r="CV1685" i="1"/>
  <c r="CW1685" i="1"/>
  <c r="CX1685" i="1"/>
  <c r="CY1685" i="1"/>
  <c r="CZ1685" i="1"/>
  <c r="DA1685" i="1"/>
  <c r="DB1685" i="1"/>
  <c r="DC1685" i="1"/>
  <c r="DD1685" i="1"/>
  <c r="DE1685" i="1"/>
  <c r="DF1685" i="1"/>
  <c r="DG1685" i="1"/>
  <c r="DH1685" i="1"/>
  <c r="DI1685" i="1"/>
  <c r="Q1686" i="1"/>
  <c r="R1686" i="1"/>
  <c r="S1686" i="1"/>
  <c r="T1686" i="1"/>
  <c r="U1686" i="1"/>
  <c r="V1686" i="1"/>
  <c r="W1686" i="1"/>
  <c r="X1686" i="1"/>
  <c r="Y1686" i="1"/>
  <c r="Z1686" i="1"/>
  <c r="AA1686" i="1"/>
  <c r="AB1686" i="1"/>
  <c r="AC1686" i="1"/>
  <c r="AD1686" i="1"/>
  <c r="AE1686" i="1"/>
  <c r="AF1686" i="1"/>
  <c r="AG1686" i="1"/>
  <c r="AH1686" i="1"/>
  <c r="AI1686" i="1"/>
  <c r="AJ1686" i="1"/>
  <c r="AK1686" i="1"/>
  <c r="AL1686" i="1"/>
  <c r="AM1686" i="1"/>
  <c r="AN1686" i="1"/>
  <c r="AO1686" i="1"/>
  <c r="AP1686" i="1"/>
  <c r="AQ1686" i="1"/>
  <c r="AR1686" i="1"/>
  <c r="AS1686" i="1"/>
  <c r="AT1686" i="1"/>
  <c r="AU1686" i="1"/>
  <c r="AV1686" i="1"/>
  <c r="AW1686" i="1"/>
  <c r="AX1686" i="1"/>
  <c r="AY1686" i="1"/>
  <c r="AZ1686" i="1"/>
  <c r="BA1686" i="1"/>
  <c r="BB1686" i="1"/>
  <c r="BC1686" i="1"/>
  <c r="BD1686" i="1"/>
  <c r="BE1686" i="1"/>
  <c r="BF1686" i="1"/>
  <c r="BG1686" i="1"/>
  <c r="BH1686" i="1"/>
  <c r="BI1686" i="1"/>
  <c r="BJ1686" i="1"/>
  <c r="BK1686" i="1"/>
  <c r="BL1686" i="1"/>
  <c r="BM1686" i="1"/>
  <c r="BN1686" i="1"/>
  <c r="BO1686" i="1"/>
  <c r="BP1686" i="1"/>
  <c r="BQ1686" i="1"/>
  <c r="BR1686" i="1"/>
  <c r="BS1686" i="1"/>
  <c r="BT1686" i="1"/>
  <c r="BU1686" i="1"/>
  <c r="BV1686" i="1"/>
  <c r="BW1686" i="1"/>
  <c r="BX1686" i="1"/>
  <c r="BY1686" i="1"/>
  <c r="BZ1686" i="1"/>
  <c r="CA1686" i="1"/>
  <c r="CB1686" i="1"/>
  <c r="CC1686" i="1"/>
  <c r="CD1686" i="1"/>
  <c r="CE1686" i="1"/>
  <c r="CF1686" i="1"/>
  <c r="CG1686" i="1"/>
  <c r="CH1686" i="1"/>
  <c r="CI1686" i="1"/>
  <c r="CJ1686" i="1"/>
  <c r="CK1686" i="1"/>
  <c r="CL1686" i="1"/>
  <c r="CM1686" i="1"/>
  <c r="CN1686" i="1"/>
  <c r="CO1686" i="1"/>
  <c r="CP1686" i="1"/>
  <c r="CQ1686" i="1"/>
  <c r="CR1686" i="1"/>
  <c r="CS1686" i="1"/>
  <c r="CT1686" i="1"/>
  <c r="CU1686" i="1"/>
  <c r="CV1686" i="1"/>
  <c r="CW1686" i="1"/>
  <c r="CX1686" i="1"/>
  <c r="CY1686" i="1"/>
  <c r="CZ1686" i="1"/>
  <c r="DA1686" i="1"/>
  <c r="DB1686" i="1"/>
  <c r="DC1686" i="1"/>
  <c r="DD1686" i="1"/>
  <c r="DE1686" i="1"/>
  <c r="DF1686" i="1"/>
  <c r="DG1686" i="1"/>
  <c r="DH1686" i="1"/>
  <c r="DI1686" i="1"/>
  <c r="Q1687" i="1"/>
  <c r="R1687" i="1"/>
  <c r="S1687" i="1"/>
  <c r="T1687" i="1"/>
  <c r="U1687" i="1"/>
  <c r="V1687" i="1"/>
  <c r="W1687" i="1"/>
  <c r="X1687" i="1"/>
  <c r="Y1687" i="1"/>
  <c r="Z1687" i="1"/>
  <c r="AA1687" i="1"/>
  <c r="AB1687" i="1"/>
  <c r="AC1687" i="1"/>
  <c r="AD1687" i="1"/>
  <c r="AE1687" i="1"/>
  <c r="AF1687" i="1"/>
  <c r="AG1687" i="1"/>
  <c r="AH1687" i="1"/>
  <c r="AI1687" i="1"/>
  <c r="AJ1687" i="1"/>
  <c r="AK1687" i="1"/>
  <c r="AL1687" i="1"/>
  <c r="AM1687" i="1"/>
  <c r="AN1687" i="1"/>
  <c r="AO1687" i="1"/>
  <c r="AP1687" i="1"/>
  <c r="AQ1687" i="1"/>
  <c r="AR1687" i="1"/>
  <c r="AS1687" i="1"/>
  <c r="AT1687" i="1"/>
  <c r="AU1687" i="1"/>
  <c r="AV1687" i="1"/>
  <c r="AW1687" i="1"/>
  <c r="AX1687" i="1"/>
  <c r="AY1687" i="1"/>
  <c r="AZ1687" i="1"/>
  <c r="BA1687" i="1"/>
  <c r="BB1687" i="1"/>
  <c r="BC1687" i="1"/>
  <c r="BD1687" i="1"/>
  <c r="BE1687" i="1"/>
  <c r="BF1687" i="1"/>
  <c r="BG1687" i="1"/>
  <c r="BH1687" i="1"/>
  <c r="BI1687" i="1"/>
  <c r="BJ1687" i="1"/>
  <c r="BK1687" i="1"/>
  <c r="BL1687" i="1"/>
  <c r="BM1687" i="1"/>
  <c r="BN1687" i="1"/>
  <c r="BO1687" i="1"/>
  <c r="BP1687" i="1"/>
  <c r="BQ1687" i="1"/>
  <c r="BR1687" i="1"/>
  <c r="BS1687" i="1"/>
  <c r="BT1687" i="1"/>
  <c r="BU1687" i="1"/>
  <c r="BV1687" i="1"/>
  <c r="BW1687" i="1"/>
  <c r="BX1687" i="1"/>
  <c r="BY1687" i="1"/>
  <c r="BZ1687" i="1"/>
  <c r="CA1687" i="1"/>
  <c r="CB1687" i="1"/>
  <c r="CC1687" i="1"/>
  <c r="CD1687" i="1"/>
  <c r="CE1687" i="1"/>
  <c r="CF1687" i="1"/>
  <c r="CG1687" i="1"/>
  <c r="CH1687" i="1"/>
  <c r="CI1687" i="1"/>
  <c r="CJ1687" i="1"/>
  <c r="CK1687" i="1"/>
  <c r="CL1687" i="1"/>
  <c r="CM1687" i="1"/>
  <c r="CN1687" i="1"/>
  <c r="CO1687" i="1"/>
  <c r="CP1687" i="1"/>
  <c r="CQ1687" i="1"/>
  <c r="CR1687" i="1"/>
  <c r="CS1687" i="1"/>
  <c r="CT1687" i="1"/>
  <c r="CU1687" i="1"/>
  <c r="CV1687" i="1"/>
  <c r="CW1687" i="1"/>
  <c r="CX1687" i="1"/>
  <c r="CY1687" i="1"/>
  <c r="CZ1687" i="1"/>
  <c r="DA1687" i="1"/>
  <c r="DB1687" i="1"/>
  <c r="DC1687" i="1"/>
  <c r="DD1687" i="1"/>
  <c r="DE1687" i="1"/>
  <c r="DF1687" i="1"/>
  <c r="DG1687" i="1"/>
  <c r="DH1687" i="1"/>
  <c r="DI1687" i="1"/>
  <c r="Q1688" i="1"/>
  <c r="R1688" i="1"/>
  <c r="S1688" i="1"/>
  <c r="T1688" i="1"/>
  <c r="U1688" i="1"/>
  <c r="V1688" i="1"/>
  <c r="W1688" i="1"/>
  <c r="X1688" i="1"/>
  <c r="Y1688" i="1"/>
  <c r="Z1688" i="1"/>
  <c r="AA1688" i="1"/>
  <c r="AB1688" i="1"/>
  <c r="AC1688" i="1"/>
  <c r="AD1688" i="1"/>
  <c r="AE1688" i="1"/>
  <c r="AF1688" i="1"/>
  <c r="AG1688" i="1"/>
  <c r="AH1688" i="1"/>
  <c r="AI1688" i="1"/>
  <c r="AJ1688" i="1"/>
  <c r="AK1688" i="1"/>
  <c r="AL1688" i="1"/>
  <c r="AM1688" i="1"/>
  <c r="AN1688" i="1"/>
  <c r="AO1688" i="1"/>
  <c r="AP1688" i="1"/>
  <c r="AQ1688" i="1"/>
  <c r="AR1688" i="1"/>
  <c r="AS1688" i="1"/>
  <c r="AT1688" i="1"/>
  <c r="AU1688" i="1"/>
  <c r="AV1688" i="1"/>
  <c r="AW1688" i="1"/>
  <c r="AX1688" i="1"/>
  <c r="AY1688" i="1"/>
  <c r="AZ1688" i="1"/>
  <c r="BA1688" i="1"/>
  <c r="BB1688" i="1"/>
  <c r="BC1688" i="1"/>
  <c r="BD1688" i="1"/>
  <c r="BE1688" i="1"/>
  <c r="BF1688" i="1"/>
  <c r="BG1688" i="1"/>
  <c r="BH1688" i="1"/>
  <c r="BI1688" i="1"/>
  <c r="BJ1688" i="1"/>
  <c r="BK1688" i="1"/>
  <c r="BL1688" i="1"/>
  <c r="BM1688" i="1"/>
  <c r="BN1688" i="1"/>
  <c r="BO1688" i="1"/>
  <c r="BP1688" i="1"/>
  <c r="BQ1688" i="1"/>
  <c r="BR1688" i="1"/>
  <c r="BS1688" i="1"/>
  <c r="BT1688" i="1"/>
  <c r="BU1688" i="1"/>
  <c r="BV1688" i="1"/>
  <c r="BW1688" i="1"/>
  <c r="BX1688" i="1"/>
  <c r="BY1688" i="1"/>
  <c r="BZ1688" i="1"/>
  <c r="CA1688" i="1"/>
  <c r="CB1688" i="1"/>
  <c r="CC1688" i="1"/>
  <c r="CD1688" i="1"/>
  <c r="CE1688" i="1"/>
  <c r="CF1688" i="1"/>
  <c r="CG1688" i="1"/>
  <c r="CH1688" i="1"/>
  <c r="CI1688" i="1"/>
  <c r="CJ1688" i="1"/>
  <c r="CK1688" i="1"/>
  <c r="CL1688" i="1"/>
  <c r="CM1688" i="1"/>
  <c r="CN1688" i="1"/>
  <c r="CO1688" i="1"/>
  <c r="CP1688" i="1"/>
  <c r="CQ1688" i="1"/>
  <c r="CR1688" i="1"/>
  <c r="CS1688" i="1"/>
  <c r="CT1688" i="1"/>
  <c r="CU1688" i="1"/>
  <c r="CV1688" i="1"/>
  <c r="CW1688" i="1"/>
  <c r="CX1688" i="1"/>
  <c r="CY1688" i="1"/>
  <c r="CZ1688" i="1"/>
  <c r="DA1688" i="1"/>
  <c r="DB1688" i="1"/>
  <c r="DC1688" i="1"/>
  <c r="DD1688" i="1"/>
  <c r="DE1688" i="1"/>
  <c r="DF1688" i="1"/>
  <c r="DG1688" i="1"/>
  <c r="DH1688" i="1"/>
  <c r="DI1688" i="1"/>
  <c r="Q1689" i="1"/>
  <c r="R1689" i="1"/>
  <c r="S1689" i="1"/>
  <c r="T1689" i="1"/>
  <c r="U1689" i="1"/>
  <c r="V1689" i="1"/>
  <c r="W1689" i="1"/>
  <c r="X1689" i="1"/>
  <c r="Y1689" i="1"/>
  <c r="Z1689" i="1"/>
  <c r="AA1689" i="1"/>
  <c r="AB1689" i="1"/>
  <c r="AC1689" i="1"/>
  <c r="AD1689" i="1"/>
  <c r="AE1689" i="1"/>
  <c r="AF1689" i="1"/>
  <c r="AG1689" i="1"/>
  <c r="AH1689" i="1"/>
  <c r="AI1689" i="1"/>
  <c r="AJ1689" i="1"/>
  <c r="AK1689" i="1"/>
  <c r="AL1689" i="1"/>
  <c r="AM1689" i="1"/>
  <c r="AN1689" i="1"/>
  <c r="AO1689" i="1"/>
  <c r="AP1689" i="1"/>
  <c r="AQ1689" i="1"/>
  <c r="AR1689" i="1"/>
  <c r="AS1689" i="1"/>
  <c r="AT1689" i="1"/>
  <c r="AU1689" i="1"/>
  <c r="AV1689" i="1"/>
  <c r="AW1689" i="1"/>
  <c r="AX1689" i="1"/>
  <c r="AY1689" i="1"/>
  <c r="AZ1689" i="1"/>
  <c r="BA1689" i="1"/>
  <c r="BB1689" i="1"/>
  <c r="BC1689" i="1"/>
  <c r="BD1689" i="1"/>
  <c r="BE1689" i="1"/>
  <c r="BF1689" i="1"/>
  <c r="BG1689" i="1"/>
  <c r="BH1689" i="1"/>
  <c r="BI1689" i="1"/>
  <c r="BJ1689" i="1"/>
  <c r="BK1689" i="1"/>
  <c r="BL1689" i="1"/>
  <c r="BM1689" i="1"/>
  <c r="BN1689" i="1"/>
  <c r="BO1689" i="1"/>
  <c r="BP1689" i="1"/>
  <c r="BQ1689" i="1"/>
  <c r="BR1689" i="1"/>
  <c r="BS1689" i="1"/>
  <c r="BT1689" i="1"/>
  <c r="BU1689" i="1"/>
  <c r="BV1689" i="1"/>
  <c r="BW1689" i="1"/>
  <c r="BX1689" i="1"/>
  <c r="BY1689" i="1"/>
  <c r="BZ1689" i="1"/>
  <c r="CA1689" i="1"/>
  <c r="CB1689" i="1"/>
  <c r="CC1689" i="1"/>
  <c r="CD1689" i="1"/>
  <c r="CE1689" i="1"/>
  <c r="CF1689" i="1"/>
  <c r="CG1689" i="1"/>
  <c r="CH1689" i="1"/>
  <c r="CI1689" i="1"/>
  <c r="CJ1689" i="1"/>
  <c r="CK1689" i="1"/>
  <c r="CL1689" i="1"/>
  <c r="CM1689" i="1"/>
  <c r="CN1689" i="1"/>
  <c r="CO1689" i="1"/>
  <c r="CP1689" i="1"/>
  <c r="CQ1689" i="1"/>
  <c r="CR1689" i="1"/>
  <c r="CS1689" i="1"/>
  <c r="CT1689" i="1"/>
  <c r="CU1689" i="1"/>
  <c r="CV1689" i="1"/>
  <c r="CW1689" i="1"/>
  <c r="CX1689" i="1"/>
  <c r="CY1689" i="1"/>
  <c r="CZ1689" i="1"/>
  <c r="DA1689" i="1"/>
  <c r="DB1689" i="1"/>
  <c r="DC1689" i="1"/>
  <c r="DD1689" i="1"/>
  <c r="DE1689" i="1"/>
  <c r="DF1689" i="1"/>
  <c r="DG1689" i="1"/>
  <c r="DH1689" i="1"/>
  <c r="DI1689" i="1"/>
  <c r="Q1690" i="1"/>
  <c r="R1690" i="1"/>
  <c r="S1690" i="1"/>
  <c r="T1690" i="1"/>
  <c r="U1690" i="1"/>
  <c r="V1690" i="1"/>
  <c r="W1690" i="1"/>
  <c r="X1690" i="1"/>
  <c r="Y1690" i="1"/>
  <c r="Z1690" i="1"/>
  <c r="AA1690" i="1"/>
  <c r="AB1690" i="1"/>
  <c r="AC1690" i="1"/>
  <c r="AD1690" i="1"/>
  <c r="AE1690" i="1"/>
  <c r="AF1690" i="1"/>
  <c r="AG1690" i="1"/>
  <c r="AH1690" i="1"/>
  <c r="AI1690" i="1"/>
  <c r="AJ1690" i="1"/>
  <c r="AK1690" i="1"/>
  <c r="AL1690" i="1"/>
  <c r="AM1690" i="1"/>
  <c r="AN1690" i="1"/>
  <c r="AO1690" i="1"/>
  <c r="AP1690" i="1"/>
  <c r="AQ1690" i="1"/>
  <c r="AR1690" i="1"/>
  <c r="AS1690" i="1"/>
  <c r="AT1690" i="1"/>
  <c r="AU1690" i="1"/>
  <c r="AV1690" i="1"/>
  <c r="AW1690" i="1"/>
  <c r="AX1690" i="1"/>
  <c r="AY1690" i="1"/>
  <c r="AZ1690" i="1"/>
  <c r="BA1690" i="1"/>
  <c r="BB1690" i="1"/>
  <c r="BC1690" i="1"/>
  <c r="BD1690" i="1"/>
  <c r="BE1690" i="1"/>
  <c r="BF1690" i="1"/>
  <c r="BG1690" i="1"/>
  <c r="BH1690" i="1"/>
  <c r="BI1690" i="1"/>
  <c r="BJ1690" i="1"/>
  <c r="BK1690" i="1"/>
  <c r="BL1690" i="1"/>
  <c r="BM1690" i="1"/>
  <c r="BN1690" i="1"/>
  <c r="BO1690" i="1"/>
  <c r="BP1690" i="1"/>
  <c r="BQ1690" i="1"/>
  <c r="BR1690" i="1"/>
  <c r="BS1690" i="1"/>
  <c r="BT1690" i="1"/>
  <c r="BU1690" i="1"/>
  <c r="BV1690" i="1"/>
  <c r="BW1690" i="1"/>
  <c r="BX1690" i="1"/>
  <c r="BY1690" i="1"/>
  <c r="BZ1690" i="1"/>
  <c r="CA1690" i="1"/>
  <c r="CB1690" i="1"/>
  <c r="CC1690" i="1"/>
  <c r="CD1690" i="1"/>
  <c r="CE1690" i="1"/>
  <c r="CF1690" i="1"/>
  <c r="CG1690" i="1"/>
  <c r="CH1690" i="1"/>
  <c r="CI1690" i="1"/>
  <c r="CJ1690" i="1"/>
  <c r="CK1690" i="1"/>
  <c r="CL1690" i="1"/>
  <c r="CM1690" i="1"/>
  <c r="CN1690" i="1"/>
  <c r="CO1690" i="1"/>
  <c r="CP1690" i="1"/>
  <c r="CQ1690" i="1"/>
  <c r="CR1690" i="1"/>
  <c r="CS1690" i="1"/>
  <c r="CT1690" i="1"/>
  <c r="CU1690" i="1"/>
  <c r="CV1690" i="1"/>
  <c r="CW1690" i="1"/>
  <c r="CX1690" i="1"/>
  <c r="CY1690" i="1"/>
  <c r="CZ1690" i="1"/>
  <c r="DA1690" i="1"/>
  <c r="DB1690" i="1"/>
  <c r="DC1690" i="1"/>
  <c r="DD1690" i="1"/>
  <c r="DE1690" i="1"/>
  <c r="DF1690" i="1"/>
  <c r="DG1690" i="1"/>
  <c r="DH1690" i="1"/>
  <c r="DI1690" i="1"/>
  <c r="Q1691" i="1"/>
  <c r="R1691" i="1"/>
  <c r="S1691" i="1"/>
  <c r="T1691" i="1"/>
  <c r="U1691" i="1"/>
  <c r="V1691" i="1"/>
  <c r="W1691" i="1"/>
  <c r="X1691" i="1"/>
  <c r="Y1691" i="1"/>
  <c r="Z1691" i="1"/>
  <c r="AA1691" i="1"/>
  <c r="AB1691" i="1"/>
  <c r="AC1691" i="1"/>
  <c r="AD1691" i="1"/>
  <c r="AE1691" i="1"/>
  <c r="AF1691" i="1"/>
  <c r="AG1691" i="1"/>
  <c r="AH1691" i="1"/>
  <c r="AI1691" i="1"/>
  <c r="AJ1691" i="1"/>
  <c r="AK1691" i="1"/>
  <c r="AL1691" i="1"/>
  <c r="AM1691" i="1"/>
  <c r="AN1691" i="1"/>
  <c r="AO1691" i="1"/>
  <c r="AP1691" i="1"/>
  <c r="AQ1691" i="1"/>
  <c r="AR1691" i="1"/>
  <c r="AS1691" i="1"/>
  <c r="AT1691" i="1"/>
  <c r="AU1691" i="1"/>
  <c r="AV1691" i="1"/>
  <c r="AW1691" i="1"/>
  <c r="AX1691" i="1"/>
  <c r="AY1691" i="1"/>
  <c r="AZ1691" i="1"/>
  <c r="BA1691" i="1"/>
  <c r="BB1691" i="1"/>
  <c r="BC1691" i="1"/>
  <c r="BD1691" i="1"/>
  <c r="BE1691" i="1"/>
  <c r="BF1691" i="1"/>
  <c r="BG1691" i="1"/>
  <c r="BH1691" i="1"/>
  <c r="BI1691" i="1"/>
  <c r="BJ1691" i="1"/>
  <c r="BK1691" i="1"/>
  <c r="BL1691" i="1"/>
  <c r="BM1691" i="1"/>
  <c r="BN1691" i="1"/>
  <c r="BO1691" i="1"/>
  <c r="BP1691" i="1"/>
  <c r="BQ1691" i="1"/>
  <c r="BR1691" i="1"/>
  <c r="BS1691" i="1"/>
  <c r="BT1691" i="1"/>
  <c r="BU1691" i="1"/>
  <c r="BV1691" i="1"/>
  <c r="BW1691" i="1"/>
  <c r="BX1691" i="1"/>
  <c r="BY1691" i="1"/>
  <c r="BZ1691" i="1"/>
  <c r="CA1691" i="1"/>
  <c r="CB1691" i="1"/>
  <c r="CC1691" i="1"/>
  <c r="CD1691" i="1"/>
  <c r="CE1691" i="1"/>
  <c r="CF1691" i="1"/>
  <c r="CG1691" i="1"/>
  <c r="CH1691" i="1"/>
  <c r="CI1691" i="1"/>
  <c r="CJ1691" i="1"/>
  <c r="CK1691" i="1"/>
  <c r="CL1691" i="1"/>
  <c r="CM1691" i="1"/>
  <c r="CN1691" i="1"/>
  <c r="CO1691" i="1"/>
  <c r="CP1691" i="1"/>
  <c r="CQ1691" i="1"/>
  <c r="CR1691" i="1"/>
  <c r="CS1691" i="1"/>
  <c r="CT1691" i="1"/>
  <c r="CU1691" i="1"/>
  <c r="CV1691" i="1"/>
  <c r="CW1691" i="1"/>
  <c r="CX1691" i="1"/>
  <c r="CY1691" i="1"/>
  <c r="CZ1691" i="1"/>
  <c r="DA1691" i="1"/>
  <c r="DB1691" i="1"/>
  <c r="DC1691" i="1"/>
  <c r="DD1691" i="1"/>
  <c r="DE1691" i="1"/>
  <c r="DF1691" i="1"/>
  <c r="DG1691" i="1"/>
  <c r="DH1691" i="1"/>
  <c r="DI1691" i="1"/>
  <c r="Q1692" i="1"/>
  <c r="R1692" i="1"/>
  <c r="S1692" i="1"/>
  <c r="T1692" i="1"/>
  <c r="U1692" i="1"/>
  <c r="V1692" i="1"/>
  <c r="W1692" i="1"/>
  <c r="X1692" i="1"/>
  <c r="Y1692" i="1"/>
  <c r="Z1692" i="1"/>
  <c r="AA1692" i="1"/>
  <c r="AB1692" i="1"/>
  <c r="AC1692" i="1"/>
  <c r="AD1692" i="1"/>
  <c r="AE1692" i="1"/>
  <c r="AF1692" i="1"/>
  <c r="AG1692" i="1"/>
  <c r="AH1692" i="1"/>
  <c r="AI1692" i="1"/>
  <c r="AJ1692" i="1"/>
  <c r="AK1692" i="1"/>
  <c r="AL1692" i="1"/>
  <c r="AM1692" i="1"/>
  <c r="AN1692" i="1"/>
  <c r="AO1692" i="1"/>
  <c r="AP1692" i="1"/>
  <c r="AQ1692" i="1"/>
  <c r="AR1692" i="1"/>
  <c r="AS1692" i="1"/>
  <c r="AT1692" i="1"/>
  <c r="AU1692" i="1"/>
  <c r="AV1692" i="1"/>
  <c r="AW1692" i="1"/>
  <c r="AX1692" i="1"/>
  <c r="AY1692" i="1"/>
  <c r="AZ1692" i="1"/>
  <c r="BA1692" i="1"/>
  <c r="BB1692" i="1"/>
  <c r="BC1692" i="1"/>
  <c r="BD1692" i="1"/>
  <c r="BE1692" i="1"/>
  <c r="BF1692" i="1"/>
  <c r="BG1692" i="1"/>
  <c r="BH1692" i="1"/>
  <c r="BI1692" i="1"/>
  <c r="BJ1692" i="1"/>
  <c r="BK1692" i="1"/>
  <c r="BL1692" i="1"/>
  <c r="BM1692" i="1"/>
  <c r="BN1692" i="1"/>
  <c r="BO1692" i="1"/>
  <c r="BP1692" i="1"/>
  <c r="BQ1692" i="1"/>
  <c r="BR1692" i="1"/>
  <c r="BS1692" i="1"/>
  <c r="BT1692" i="1"/>
  <c r="BU1692" i="1"/>
  <c r="BV1692" i="1"/>
  <c r="BW1692" i="1"/>
  <c r="BX1692" i="1"/>
  <c r="BY1692" i="1"/>
  <c r="BZ1692" i="1"/>
  <c r="CA1692" i="1"/>
  <c r="CB1692" i="1"/>
  <c r="CC1692" i="1"/>
  <c r="CD1692" i="1"/>
  <c r="CE1692" i="1"/>
  <c r="CF1692" i="1"/>
  <c r="CG1692" i="1"/>
  <c r="CH1692" i="1"/>
  <c r="CI1692" i="1"/>
  <c r="CJ1692" i="1"/>
  <c r="CK1692" i="1"/>
  <c r="CL1692" i="1"/>
  <c r="CM1692" i="1"/>
  <c r="CN1692" i="1"/>
  <c r="CO1692" i="1"/>
  <c r="CP1692" i="1"/>
  <c r="CQ1692" i="1"/>
  <c r="CR1692" i="1"/>
  <c r="CS1692" i="1"/>
  <c r="CT1692" i="1"/>
  <c r="CU1692" i="1"/>
  <c r="CV1692" i="1"/>
  <c r="CW1692" i="1"/>
  <c r="CX1692" i="1"/>
  <c r="CY1692" i="1"/>
  <c r="CZ1692" i="1"/>
  <c r="DA1692" i="1"/>
  <c r="DB1692" i="1"/>
  <c r="DC1692" i="1"/>
  <c r="DD1692" i="1"/>
  <c r="DE1692" i="1"/>
  <c r="DF1692" i="1"/>
  <c r="DG1692" i="1"/>
  <c r="DH1692" i="1"/>
  <c r="DI1692" i="1"/>
  <c r="Q1693" i="1"/>
  <c r="R1693" i="1"/>
  <c r="S1693" i="1"/>
  <c r="T1693" i="1"/>
  <c r="U1693" i="1"/>
  <c r="V1693" i="1"/>
  <c r="W1693" i="1"/>
  <c r="X1693" i="1"/>
  <c r="Y1693" i="1"/>
  <c r="Z1693" i="1"/>
  <c r="AA1693" i="1"/>
  <c r="AB1693" i="1"/>
  <c r="AC1693" i="1"/>
  <c r="AD1693" i="1"/>
  <c r="AE1693" i="1"/>
  <c r="AF1693" i="1"/>
  <c r="AG1693" i="1"/>
  <c r="AH1693" i="1"/>
  <c r="AI1693" i="1"/>
  <c r="AJ1693" i="1"/>
  <c r="AK1693" i="1"/>
  <c r="AL1693" i="1"/>
  <c r="AM1693" i="1"/>
  <c r="AN1693" i="1"/>
  <c r="AO1693" i="1"/>
  <c r="AP1693" i="1"/>
  <c r="AQ1693" i="1"/>
  <c r="AR1693" i="1"/>
  <c r="AS1693" i="1"/>
  <c r="AT1693" i="1"/>
  <c r="AU1693" i="1"/>
  <c r="AV1693" i="1"/>
  <c r="AW1693" i="1"/>
  <c r="AX1693" i="1"/>
  <c r="AY1693" i="1"/>
  <c r="AZ1693" i="1"/>
  <c r="BA1693" i="1"/>
  <c r="BB1693" i="1"/>
  <c r="BC1693" i="1"/>
  <c r="BD1693" i="1"/>
  <c r="BE1693" i="1"/>
  <c r="BF1693" i="1"/>
  <c r="BG1693" i="1"/>
  <c r="BH1693" i="1"/>
  <c r="BI1693" i="1"/>
  <c r="BJ1693" i="1"/>
  <c r="BK1693" i="1"/>
  <c r="BL1693" i="1"/>
  <c r="BM1693" i="1"/>
  <c r="BN1693" i="1"/>
  <c r="BO1693" i="1"/>
  <c r="BP1693" i="1"/>
  <c r="BQ1693" i="1"/>
  <c r="BR1693" i="1"/>
  <c r="BS1693" i="1"/>
  <c r="BT1693" i="1"/>
  <c r="BU1693" i="1"/>
  <c r="BV1693" i="1"/>
  <c r="BW1693" i="1"/>
  <c r="BX1693" i="1"/>
  <c r="BY1693" i="1"/>
  <c r="BZ1693" i="1"/>
  <c r="CA1693" i="1"/>
  <c r="CB1693" i="1"/>
  <c r="CC1693" i="1"/>
  <c r="CD1693" i="1"/>
  <c r="CE1693" i="1"/>
  <c r="CF1693" i="1"/>
  <c r="CG1693" i="1"/>
  <c r="CH1693" i="1"/>
  <c r="CI1693" i="1"/>
  <c r="CJ1693" i="1"/>
  <c r="CK1693" i="1"/>
  <c r="CL1693" i="1"/>
  <c r="CM1693" i="1"/>
  <c r="CN1693" i="1"/>
  <c r="CO1693" i="1"/>
  <c r="CP1693" i="1"/>
  <c r="CQ1693" i="1"/>
  <c r="CR1693" i="1"/>
  <c r="CS1693" i="1"/>
  <c r="CT1693" i="1"/>
  <c r="CU1693" i="1"/>
  <c r="CV1693" i="1"/>
  <c r="CW1693" i="1"/>
  <c r="CX1693" i="1"/>
  <c r="CY1693" i="1"/>
  <c r="CZ1693" i="1"/>
  <c r="DA1693" i="1"/>
  <c r="DB1693" i="1"/>
  <c r="DC1693" i="1"/>
  <c r="DD1693" i="1"/>
  <c r="DE1693" i="1"/>
  <c r="DF1693" i="1"/>
  <c r="DG1693" i="1"/>
  <c r="DH1693" i="1"/>
  <c r="DI1693" i="1"/>
  <c r="Q1694" i="1"/>
  <c r="R1694" i="1"/>
  <c r="S1694" i="1"/>
  <c r="T1694" i="1"/>
  <c r="U1694" i="1"/>
  <c r="V1694" i="1"/>
  <c r="W1694" i="1"/>
  <c r="X1694" i="1"/>
  <c r="Y1694" i="1"/>
  <c r="Z1694" i="1"/>
  <c r="AA1694" i="1"/>
  <c r="AB1694" i="1"/>
  <c r="AC1694" i="1"/>
  <c r="AD1694" i="1"/>
  <c r="AE1694" i="1"/>
  <c r="AF1694" i="1"/>
  <c r="AG1694" i="1"/>
  <c r="AH1694" i="1"/>
  <c r="AI1694" i="1"/>
  <c r="AJ1694" i="1"/>
  <c r="AK1694" i="1"/>
  <c r="AL1694" i="1"/>
  <c r="AM1694" i="1"/>
  <c r="AN1694" i="1"/>
  <c r="AO1694" i="1"/>
  <c r="AP1694" i="1"/>
  <c r="AQ1694" i="1"/>
  <c r="AR1694" i="1"/>
  <c r="AS1694" i="1"/>
  <c r="AT1694" i="1"/>
  <c r="AU1694" i="1"/>
  <c r="AV1694" i="1"/>
  <c r="AW1694" i="1"/>
  <c r="AX1694" i="1"/>
  <c r="AY1694" i="1"/>
  <c r="AZ1694" i="1"/>
  <c r="BA1694" i="1"/>
  <c r="BB1694" i="1"/>
  <c r="BC1694" i="1"/>
  <c r="BD1694" i="1"/>
  <c r="BE1694" i="1"/>
  <c r="BF1694" i="1"/>
  <c r="BG1694" i="1"/>
  <c r="BH1694" i="1"/>
  <c r="BI1694" i="1"/>
  <c r="BJ1694" i="1"/>
  <c r="BK1694" i="1"/>
  <c r="BL1694" i="1"/>
  <c r="BM1694" i="1"/>
  <c r="BN1694" i="1"/>
  <c r="BO1694" i="1"/>
  <c r="BP1694" i="1"/>
  <c r="BQ1694" i="1"/>
  <c r="BR1694" i="1"/>
  <c r="BS1694" i="1"/>
  <c r="BT1694" i="1"/>
  <c r="BU1694" i="1"/>
  <c r="BV1694" i="1"/>
  <c r="BW1694" i="1"/>
  <c r="BX1694" i="1"/>
  <c r="BY1694" i="1"/>
  <c r="BZ1694" i="1"/>
  <c r="CA1694" i="1"/>
  <c r="CB1694" i="1"/>
  <c r="CC1694" i="1"/>
  <c r="CD1694" i="1"/>
  <c r="CE1694" i="1"/>
  <c r="CF1694" i="1"/>
  <c r="CG1694" i="1"/>
  <c r="CH1694" i="1"/>
  <c r="CI1694" i="1"/>
  <c r="CJ1694" i="1"/>
  <c r="CK1694" i="1"/>
  <c r="CL1694" i="1"/>
  <c r="CM1694" i="1"/>
  <c r="CN1694" i="1"/>
  <c r="CO1694" i="1"/>
  <c r="CP1694" i="1"/>
  <c r="CQ1694" i="1"/>
  <c r="CR1694" i="1"/>
  <c r="CS1694" i="1"/>
  <c r="CT1694" i="1"/>
  <c r="CU1694" i="1"/>
  <c r="CV1694" i="1"/>
  <c r="CW1694" i="1"/>
  <c r="CX1694" i="1"/>
  <c r="CY1694" i="1"/>
  <c r="CZ1694" i="1"/>
  <c r="DA1694" i="1"/>
  <c r="DB1694" i="1"/>
  <c r="DC1694" i="1"/>
  <c r="DD1694" i="1"/>
  <c r="DE1694" i="1"/>
  <c r="DF1694" i="1"/>
  <c r="DG1694" i="1"/>
  <c r="DH1694" i="1"/>
  <c r="DI1694" i="1"/>
  <c r="Q1695" i="1"/>
  <c r="R1695" i="1"/>
  <c r="S1695" i="1"/>
  <c r="T1695" i="1"/>
  <c r="U1695" i="1"/>
  <c r="V1695" i="1"/>
  <c r="W1695" i="1"/>
  <c r="X1695" i="1"/>
  <c r="Y1695" i="1"/>
  <c r="Z1695" i="1"/>
  <c r="AA1695" i="1"/>
  <c r="AB1695" i="1"/>
  <c r="AC1695" i="1"/>
  <c r="AD1695" i="1"/>
  <c r="AE1695" i="1"/>
  <c r="AF1695" i="1"/>
  <c r="AG1695" i="1"/>
  <c r="AH1695" i="1"/>
  <c r="AI1695" i="1"/>
  <c r="AJ1695" i="1"/>
  <c r="AK1695" i="1"/>
  <c r="AL1695" i="1"/>
  <c r="AM1695" i="1"/>
  <c r="AN1695" i="1"/>
  <c r="AO1695" i="1"/>
  <c r="AP1695" i="1"/>
  <c r="AQ1695" i="1"/>
  <c r="AR1695" i="1"/>
  <c r="AS1695" i="1"/>
  <c r="AT1695" i="1"/>
  <c r="AU1695" i="1"/>
  <c r="AV1695" i="1"/>
  <c r="AW1695" i="1"/>
  <c r="AX1695" i="1"/>
  <c r="AY1695" i="1"/>
  <c r="AZ1695" i="1"/>
  <c r="BA1695" i="1"/>
  <c r="BB1695" i="1"/>
  <c r="BC1695" i="1"/>
  <c r="BD1695" i="1"/>
  <c r="BE1695" i="1"/>
  <c r="BF1695" i="1"/>
  <c r="BG1695" i="1"/>
  <c r="BH1695" i="1"/>
  <c r="BI1695" i="1"/>
  <c r="BJ1695" i="1"/>
  <c r="BK1695" i="1"/>
  <c r="BL1695" i="1"/>
  <c r="BM1695" i="1"/>
  <c r="BN1695" i="1"/>
  <c r="BO1695" i="1"/>
  <c r="BP1695" i="1"/>
  <c r="BQ1695" i="1"/>
  <c r="BR1695" i="1"/>
  <c r="BS1695" i="1"/>
  <c r="BT1695" i="1"/>
  <c r="BU1695" i="1"/>
  <c r="BV1695" i="1"/>
  <c r="BW1695" i="1"/>
  <c r="BX1695" i="1"/>
  <c r="BY1695" i="1"/>
  <c r="BZ1695" i="1"/>
  <c r="CA1695" i="1"/>
  <c r="CB1695" i="1"/>
  <c r="CC1695" i="1"/>
  <c r="CD1695" i="1"/>
  <c r="CE1695" i="1"/>
  <c r="CF1695" i="1"/>
  <c r="CG1695" i="1"/>
  <c r="CH1695" i="1"/>
  <c r="CI1695" i="1"/>
  <c r="CJ1695" i="1"/>
  <c r="CK1695" i="1"/>
  <c r="CL1695" i="1"/>
  <c r="CM1695" i="1"/>
  <c r="CN1695" i="1"/>
  <c r="CO1695" i="1"/>
  <c r="CP1695" i="1"/>
  <c r="CQ1695" i="1"/>
  <c r="CR1695" i="1"/>
  <c r="CS1695" i="1"/>
  <c r="CT1695" i="1"/>
  <c r="CU1695" i="1"/>
  <c r="CV1695" i="1"/>
  <c r="CW1695" i="1"/>
  <c r="CX1695" i="1"/>
  <c r="CY1695" i="1"/>
  <c r="CZ1695" i="1"/>
  <c r="DA1695" i="1"/>
  <c r="DB1695" i="1"/>
  <c r="DC1695" i="1"/>
  <c r="DD1695" i="1"/>
  <c r="DE1695" i="1"/>
  <c r="DF1695" i="1"/>
  <c r="DG1695" i="1"/>
  <c r="DH1695" i="1"/>
  <c r="DI1695" i="1"/>
  <c r="Q1696" i="1"/>
  <c r="R1696" i="1"/>
  <c r="S1696" i="1"/>
  <c r="T1696" i="1"/>
  <c r="U1696" i="1"/>
  <c r="V1696" i="1"/>
  <c r="W1696" i="1"/>
  <c r="X1696" i="1"/>
  <c r="Y1696" i="1"/>
  <c r="Z1696" i="1"/>
  <c r="AA1696" i="1"/>
  <c r="AB1696" i="1"/>
  <c r="AC1696" i="1"/>
  <c r="AD1696" i="1"/>
  <c r="AE1696" i="1"/>
  <c r="AF1696" i="1"/>
  <c r="AG1696" i="1"/>
  <c r="AH1696" i="1"/>
  <c r="AI1696" i="1"/>
  <c r="AJ1696" i="1"/>
  <c r="AK1696" i="1"/>
  <c r="AL1696" i="1"/>
  <c r="AM1696" i="1"/>
  <c r="AN1696" i="1"/>
  <c r="AO1696" i="1"/>
  <c r="AP1696" i="1"/>
  <c r="AQ1696" i="1"/>
  <c r="AR1696" i="1"/>
  <c r="AS1696" i="1"/>
  <c r="AT1696" i="1"/>
  <c r="AU1696" i="1"/>
  <c r="AV1696" i="1"/>
  <c r="AW1696" i="1"/>
  <c r="AX1696" i="1"/>
  <c r="AY1696" i="1"/>
  <c r="AZ1696" i="1"/>
  <c r="BA1696" i="1"/>
  <c r="BB1696" i="1"/>
  <c r="BC1696" i="1"/>
  <c r="BD1696" i="1"/>
  <c r="BE1696" i="1"/>
  <c r="BF1696" i="1"/>
  <c r="BG1696" i="1"/>
  <c r="BH1696" i="1"/>
  <c r="BI1696" i="1"/>
  <c r="BJ1696" i="1"/>
  <c r="BK1696" i="1"/>
  <c r="BL1696" i="1"/>
  <c r="BM1696" i="1"/>
  <c r="BN1696" i="1"/>
  <c r="BO1696" i="1"/>
  <c r="BP1696" i="1"/>
  <c r="BQ1696" i="1"/>
  <c r="BR1696" i="1"/>
  <c r="BS1696" i="1"/>
  <c r="BT1696" i="1"/>
  <c r="BU1696" i="1"/>
  <c r="BV1696" i="1"/>
  <c r="BW1696" i="1"/>
  <c r="BX1696" i="1"/>
  <c r="BY1696" i="1"/>
  <c r="BZ1696" i="1"/>
  <c r="CA1696" i="1"/>
  <c r="CB1696" i="1"/>
  <c r="CC1696" i="1"/>
  <c r="CD1696" i="1"/>
  <c r="CE1696" i="1"/>
  <c r="CF1696" i="1"/>
  <c r="CG1696" i="1"/>
  <c r="CH1696" i="1"/>
  <c r="CI1696" i="1"/>
  <c r="CJ1696" i="1"/>
  <c r="CK1696" i="1"/>
  <c r="CL1696" i="1"/>
  <c r="CM1696" i="1"/>
  <c r="CN1696" i="1"/>
  <c r="CO1696" i="1"/>
  <c r="CP1696" i="1"/>
  <c r="CQ1696" i="1"/>
  <c r="CR1696" i="1"/>
  <c r="CS1696" i="1"/>
  <c r="CT1696" i="1"/>
  <c r="CU1696" i="1"/>
  <c r="CV1696" i="1"/>
  <c r="CW1696" i="1"/>
  <c r="CX1696" i="1"/>
  <c r="CY1696" i="1"/>
  <c r="CZ1696" i="1"/>
  <c r="DA1696" i="1"/>
  <c r="DB1696" i="1"/>
  <c r="DC1696" i="1"/>
  <c r="DD1696" i="1"/>
  <c r="DE1696" i="1"/>
  <c r="DF1696" i="1"/>
  <c r="DG1696" i="1"/>
  <c r="DH1696" i="1"/>
  <c r="DI1696" i="1"/>
  <c r="Q1697" i="1"/>
  <c r="R1697" i="1"/>
  <c r="S1697" i="1"/>
  <c r="T1697" i="1"/>
  <c r="U1697" i="1"/>
  <c r="V1697" i="1"/>
  <c r="W1697" i="1"/>
  <c r="X1697" i="1"/>
  <c r="Y1697" i="1"/>
  <c r="Z1697" i="1"/>
  <c r="AA1697" i="1"/>
  <c r="AB1697" i="1"/>
  <c r="AC1697" i="1"/>
  <c r="AD1697" i="1"/>
  <c r="AE1697" i="1"/>
  <c r="AF1697" i="1"/>
  <c r="AG1697" i="1"/>
  <c r="AH1697" i="1"/>
  <c r="AI1697" i="1"/>
  <c r="AJ1697" i="1"/>
  <c r="AK1697" i="1"/>
  <c r="AL1697" i="1"/>
  <c r="AM1697" i="1"/>
  <c r="AN1697" i="1"/>
  <c r="AO1697" i="1"/>
  <c r="AP1697" i="1"/>
  <c r="AQ1697" i="1"/>
  <c r="AR1697" i="1"/>
  <c r="AS1697" i="1"/>
  <c r="AT1697" i="1"/>
  <c r="AU1697" i="1"/>
  <c r="AV1697" i="1"/>
  <c r="AW1697" i="1"/>
  <c r="AX1697" i="1"/>
  <c r="AY1697" i="1"/>
  <c r="AZ1697" i="1"/>
  <c r="BA1697" i="1"/>
  <c r="BB1697" i="1"/>
  <c r="BC1697" i="1"/>
  <c r="BD1697" i="1"/>
  <c r="BE1697" i="1"/>
  <c r="BF1697" i="1"/>
  <c r="BG1697" i="1"/>
  <c r="BH1697" i="1"/>
  <c r="BI1697" i="1"/>
  <c r="BJ1697" i="1"/>
  <c r="BK1697" i="1"/>
  <c r="BL1697" i="1"/>
  <c r="BM1697" i="1"/>
  <c r="BN1697" i="1"/>
  <c r="BO1697" i="1"/>
  <c r="BP1697" i="1"/>
  <c r="BQ1697" i="1"/>
  <c r="BR1697" i="1"/>
  <c r="BS1697" i="1"/>
  <c r="BT1697" i="1"/>
  <c r="BU1697" i="1"/>
  <c r="BV1697" i="1"/>
  <c r="BW1697" i="1"/>
  <c r="BX1697" i="1"/>
  <c r="BY1697" i="1"/>
  <c r="BZ1697" i="1"/>
  <c r="CA1697" i="1"/>
  <c r="CB1697" i="1"/>
  <c r="CC1697" i="1"/>
  <c r="CD1697" i="1"/>
  <c r="CE1697" i="1"/>
  <c r="CF1697" i="1"/>
  <c r="CG1697" i="1"/>
  <c r="CH1697" i="1"/>
  <c r="CI1697" i="1"/>
  <c r="CJ1697" i="1"/>
  <c r="CK1697" i="1"/>
  <c r="CL1697" i="1"/>
  <c r="CM1697" i="1"/>
  <c r="CN1697" i="1"/>
  <c r="CO1697" i="1"/>
  <c r="CP1697" i="1"/>
  <c r="CQ1697" i="1"/>
  <c r="CR1697" i="1"/>
  <c r="CS1697" i="1"/>
  <c r="CT1697" i="1"/>
  <c r="CU1697" i="1"/>
  <c r="CV1697" i="1"/>
  <c r="CW1697" i="1"/>
  <c r="CX1697" i="1"/>
  <c r="CY1697" i="1"/>
  <c r="CZ1697" i="1"/>
  <c r="DA1697" i="1"/>
  <c r="DB1697" i="1"/>
  <c r="DC1697" i="1"/>
  <c r="DD1697" i="1"/>
  <c r="DE1697" i="1"/>
  <c r="DF1697" i="1"/>
  <c r="DG1697" i="1"/>
  <c r="DH1697" i="1"/>
  <c r="DI1697" i="1"/>
  <c r="Q1698" i="1"/>
  <c r="R1698" i="1"/>
  <c r="S1698" i="1"/>
  <c r="T1698" i="1"/>
  <c r="U1698" i="1"/>
  <c r="V1698" i="1"/>
  <c r="W1698" i="1"/>
  <c r="X1698" i="1"/>
  <c r="Y1698" i="1"/>
  <c r="Z1698" i="1"/>
  <c r="AA1698" i="1"/>
  <c r="AB1698" i="1"/>
  <c r="AC1698" i="1"/>
  <c r="AD1698" i="1"/>
  <c r="AE1698" i="1"/>
  <c r="AF1698" i="1"/>
  <c r="AG1698" i="1"/>
  <c r="AH1698" i="1"/>
  <c r="AI1698" i="1"/>
  <c r="AJ1698" i="1"/>
  <c r="AK1698" i="1"/>
  <c r="AL1698" i="1"/>
  <c r="AM1698" i="1"/>
  <c r="AN1698" i="1"/>
  <c r="AO1698" i="1"/>
  <c r="AP1698" i="1"/>
  <c r="AQ1698" i="1"/>
  <c r="AR1698" i="1"/>
  <c r="AS1698" i="1"/>
  <c r="AT1698" i="1"/>
  <c r="AU1698" i="1"/>
  <c r="AV1698" i="1"/>
  <c r="AW1698" i="1"/>
  <c r="AX1698" i="1"/>
  <c r="AY1698" i="1"/>
  <c r="AZ1698" i="1"/>
  <c r="BA1698" i="1"/>
  <c r="BB1698" i="1"/>
  <c r="BC1698" i="1"/>
  <c r="BD1698" i="1"/>
  <c r="BE1698" i="1"/>
  <c r="BF1698" i="1"/>
  <c r="BG1698" i="1"/>
  <c r="BH1698" i="1"/>
  <c r="BI1698" i="1"/>
  <c r="BJ1698" i="1"/>
  <c r="BK1698" i="1"/>
  <c r="BL1698" i="1"/>
  <c r="BM1698" i="1"/>
  <c r="BN1698" i="1"/>
  <c r="BO1698" i="1"/>
  <c r="BP1698" i="1"/>
  <c r="BQ1698" i="1"/>
  <c r="BR1698" i="1"/>
  <c r="BS1698" i="1"/>
  <c r="BT1698" i="1"/>
  <c r="BU1698" i="1"/>
  <c r="BV1698" i="1"/>
  <c r="BW1698" i="1"/>
  <c r="BX1698" i="1"/>
  <c r="BY1698" i="1"/>
  <c r="BZ1698" i="1"/>
  <c r="CA1698" i="1"/>
  <c r="CB1698" i="1"/>
  <c r="CC1698" i="1"/>
  <c r="CD1698" i="1"/>
  <c r="CE1698" i="1"/>
  <c r="CF1698" i="1"/>
  <c r="CG1698" i="1"/>
  <c r="CH1698" i="1"/>
  <c r="CI1698" i="1"/>
  <c r="CJ1698" i="1"/>
  <c r="CK1698" i="1"/>
  <c r="CL1698" i="1"/>
  <c r="CM1698" i="1"/>
  <c r="CN1698" i="1"/>
  <c r="CO1698" i="1"/>
  <c r="CP1698" i="1"/>
  <c r="CQ1698" i="1"/>
  <c r="CR1698" i="1"/>
  <c r="CS1698" i="1"/>
  <c r="CT1698" i="1"/>
  <c r="CU1698" i="1"/>
  <c r="CV1698" i="1"/>
  <c r="CW1698" i="1"/>
  <c r="CX1698" i="1"/>
  <c r="CY1698" i="1"/>
  <c r="CZ1698" i="1"/>
  <c r="DA1698" i="1"/>
  <c r="DB1698" i="1"/>
  <c r="DC1698" i="1"/>
  <c r="DD1698" i="1"/>
  <c r="DE1698" i="1"/>
  <c r="DF1698" i="1"/>
  <c r="DG1698" i="1"/>
  <c r="DH1698" i="1"/>
  <c r="DI1698" i="1"/>
  <c r="Q1699" i="1"/>
  <c r="R1699" i="1"/>
  <c r="S1699" i="1"/>
  <c r="T1699" i="1"/>
  <c r="U1699" i="1"/>
  <c r="V1699" i="1"/>
  <c r="W1699" i="1"/>
  <c r="X1699" i="1"/>
  <c r="Y1699" i="1"/>
  <c r="Z1699" i="1"/>
  <c r="AA1699" i="1"/>
  <c r="AB1699" i="1"/>
  <c r="AC1699" i="1"/>
  <c r="AD1699" i="1"/>
  <c r="AE1699" i="1"/>
  <c r="AF1699" i="1"/>
  <c r="AG1699" i="1"/>
  <c r="AH1699" i="1"/>
  <c r="AI1699" i="1"/>
  <c r="AJ1699" i="1"/>
  <c r="AK1699" i="1"/>
  <c r="AL1699" i="1"/>
  <c r="AM1699" i="1"/>
  <c r="AN1699" i="1"/>
  <c r="AO1699" i="1"/>
  <c r="AP1699" i="1"/>
  <c r="AQ1699" i="1"/>
  <c r="AR1699" i="1"/>
  <c r="AS1699" i="1"/>
  <c r="AT1699" i="1"/>
  <c r="AU1699" i="1"/>
  <c r="AV1699" i="1"/>
  <c r="AW1699" i="1"/>
  <c r="AX1699" i="1"/>
  <c r="AY1699" i="1"/>
  <c r="AZ1699" i="1"/>
  <c r="BA1699" i="1"/>
  <c r="BB1699" i="1"/>
  <c r="BC1699" i="1"/>
  <c r="BD1699" i="1"/>
  <c r="BE1699" i="1"/>
  <c r="BF1699" i="1"/>
  <c r="BG1699" i="1"/>
  <c r="BH1699" i="1"/>
  <c r="BI1699" i="1"/>
  <c r="BJ1699" i="1"/>
  <c r="BK1699" i="1"/>
  <c r="BL1699" i="1"/>
  <c r="BM1699" i="1"/>
  <c r="BN1699" i="1"/>
  <c r="BO1699" i="1"/>
  <c r="BP1699" i="1"/>
  <c r="BQ1699" i="1"/>
  <c r="BR1699" i="1"/>
  <c r="BS1699" i="1"/>
  <c r="BT1699" i="1"/>
  <c r="BU1699" i="1"/>
  <c r="BV1699" i="1"/>
  <c r="BW1699" i="1"/>
  <c r="BX1699" i="1"/>
  <c r="BY1699" i="1"/>
  <c r="BZ1699" i="1"/>
  <c r="CA1699" i="1"/>
  <c r="CB1699" i="1"/>
  <c r="CC1699" i="1"/>
  <c r="CD1699" i="1"/>
  <c r="CE1699" i="1"/>
  <c r="CF1699" i="1"/>
  <c r="CG1699" i="1"/>
  <c r="CH1699" i="1"/>
  <c r="CI1699" i="1"/>
  <c r="CJ1699" i="1"/>
  <c r="CK1699" i="1"/>
  <c r="CL1699" i="1"/>
  <c r="CM1699" i="1"/>
  <c r="CN1699" i="1"/>
  <c r="CO1699" i="1"/>
  <c r="CP1699" i="1"/>
  <c r="CQ1699" i="1"/>
  <c r="CR1699" i="1"/>
  <c r="CS1699" i="1"/>
  <c r="CT1699" i="1"/>
  <c r="CU1699" i="1"/>
  <c r="CV1699" i="1"/>
  <c r="CW1699" i="1"/>
  <c r="CX1699" i="1"/>
  <c r="CY1699" i="1"/>
  <c r="CZ1699" i="1"/>
  <c r="DA1699" i="1"/>
  <c r="DB1699" i="1"/>
  <c r="DC1699" i="1"/>
  <c r="DD1699" i="1"/>
  <c r="DE1699" i="1"/>
  <c r="DF1699" i="1"/>
  <c r="DG1699" i="1"/>
  <c r="DH1699" i="1"/>
  <c r="DI1699" i="1"/>
  <c r="Q1700" i="1"/>
  <c r="R1700" i="1"/>
  <c r="S1700" i="1"/>
  <c r="T1700" i="1"/>
  <c r="U1700" i="1"/>
  <c r="V1700" i="1"/>
  <c r="W1700" i="1"/>
  <c r="X1700" i="1"/>
  <c r="Y1700" i="1"/>
  <c r="Z1700" i="1"/>
  <c r="AA1700" i="1"/>
  <c r="AB1700" i="1"/>
  <c r="AC1700" i="1"/>
  <c r="AD1700" i="1"/>
  <c r="AE1700" i="1"/>
  <c r="AF1700" i="1"/>
  <c r="AG1700" i="1"/>
  <c r="AH1700" i="1"/>
  <c r="AI1700" i="1"/>
  <c r="AJ1700" i="1"/>
  <c r="AK1700" i="1"/>
  <c r="AL1700" i="1"/>
  <c r="AM1700" i="1"/>
  <c r="AN1700" i="1"/>
  <c r="AO1700" i="1"/>
  <c r="AP1700" i="1"/>
  <c r="AQ1700" i="1"/>
  <c r="AR1700" i="1"/>
  <c r="AS1700" i="1"/>
  <c r="AT1700" i="1"/>
  <c r="AU1700" i="1"/>
  <c r="AV1700" i="1"/>
  <c r="AW1700" i="1"/>
  <c r="AX1700" i="1"/>
  <c r="AY1700" i="1"/>
  <c r="AZ1700" i="1"/>
  <c r="BA1700" i="1"/>
  <c r="BB1700" i="1"/>
  <c r="BC1700" i="1"/>
  <c r="BD1700" i="1"/>
  <c r="BE1700" i="1"/>
  <c r="BF1700" i="1"/>
  <c r="BG1700" i="1"/>
  <c r="BH1700" i="1"/>
  <c r="BI1700" i="1"/>
  <c r="BJ1700" i="1"/>
  <c r="BK1700" i="1"/>
  <c r="BL1700" i="1"/>
  <c r="BM1700" i="1"/>
  <c r="BN1700" i="1"/>
  <c r="BO1700" i="1"/>
  <c r="BP1700" i="1"/>
  <c r="BQ1700" i="1"/>
  <c r="BR1700" i="1"/>
  <c r="BS1700" i="1"/>
  <c r="BT1700" i="1"/>
  <c r="BU1700" i="1"/>
  <c r="BV1700" i="1"/>
  <c r="BW1700" i="1"/>
  <c r="BX1700" i="1"/>
  <c r="BY1700" i="1"/>
  <c r="BZ1700" i="1"/>
  <c r="CA1700" i="1"/>
  <c r="CB1700" i="1"/>
  <c r="CC1700" i="1"/>
  <c r="CD1700" i="1"/>
  <c r="CE1700" i="1"/>
  <c r="CF1700" i="1"/>
  <c r="CG1700" i="1"/>
  <c r="CH1700" i="1"/>
  <c r="CI1700" i="1"/>
  <c r="CJ1700" i="1"/>
  <c r="CK1700" i="1"/>
  <c r="CL1700" i="1"/>
  <c r="CM1700" i="1"/>
  <c r="CN1700" i="1"/>
  <c r="CO1700" i="1"/>
  <c r="CP1700" i="1"/>
  <c r="CQ1700" i="1"/>
  <c r="CR1700" i="1"/>
  <c r="CS1700" i="1"/>
  <c r="CT1700" i="1"/>
  <c r="CU1700" i="1"/>
  <c r="CV1700" i="1"/>
  <c r="CW1700" i="1"/>
  <c r="CX1700" i="1"/>
  <c r="CY1700" i="1"/>
  <c r="CZ1700" i="1"/>
  <c r="DA1700" i="1"/>
  <c r="DB1700" i="1"/>
  <c r="DC1700" i="1"/>
  <c r="DD1700" i="1"/>
  <c r="DE1700" i="1"/>
  <c r="DF1700" i="1"/>
  <c r="DG1700" i="1"/>
  <c r="DH1700" i="1"/>
  <c r="DI1700" i="1"/>
  <c r="Q1701" i="1"/>
  <c r="R1701" i="1"/>
  <c r="S1701" i="1"/>
  <c r="T1701" i="1"/>
  <c r="U1701" i="1"/>
  <c r="V1701" i="1"/>
  <c r="W1701" i="1"/>
  <c r="X1701" i="1"/>
  <c r="Y1701" i="1"/>
  <c r="Z1701" i="1"/>
  <c r="AA1701" i="1"/>
  <c r="AB1701" i="1"/>
  <c r="AC1701" i="1"/>
  <c r="AD1701" i="1"/>
  <c r="AE1701" i="1"/>
  <c r="AF1701" i="1"/>
  <c r="AG1701" i="1"/>
  <c r="AH1701" i="1"/>
  <c r="AI1701" i="1"/>
  <c r="AJ1701" i="1"/>
  <c r="AK1701" i="1"/>
  <c r="AL1701" i="1"/>
  <c r="AM1701" i="1"/>
  <c r="AN1701" i="1"/>
  <c r="AO1701" i="1"/>
  <c r="AP1701" i="1"/>
  <c r="AQ1701" i="1"/>
  <c r="AR1701" i="1"/>
  <c r="AS1701" i="1"/>
  <c r="AT1701" i="1"/>
  <c r="AU1701" i="1"/>
  <c r="AV1701" i="1"/>
  <c r="AW1701" i="1"/>
  <c r="AX1701" i="1"/>
  <c r="AY1701" i="1"/>
  <c r="AZ1701" i="1"/>
  <c r="BA1701" i="1"/>
  <c r="BB1701" i="1"/>
  <c r="BC1701" i="1"/>
  <c r="BD1701" i="1"/>
  <c r="BE1701" i="1"/>
  <c r="BF1701" i="1"/>
  <c r="BG1701" i="1"/>
  <c r="BH1701" i="1"/>
  <c r="BI1701" i="1"/>
  <c r="BJ1701" i="1"/>
  <c r="BK1701" i="1"/>
  <c r="BL1701" i="1"/>
  <c r="BM1701" i="1"/>
  <c r="BN1701" i="1"/>
  <c r="BO1701" i="1"/>
  <c r="BP1701" i="1"/>
  <c r="BQ1701" i="1"/>
  <c r="BR1701" i="1"/>
  <c r="BS1701" i="1"/>
  <c r="BT1701" i="1"/>
  <c r="BU1701" i="1"/>
  <c r="BV1701" i="1"/>
  <c r="BW1701" i="1"/>
  <c r="BX1701" i="1"/>
  <c r="BY1701" i="1"/>
  <c r="BZ1701" i="1"/>
  <c r="CA1701" i="1"/>
  <c r="CB1701" i="1"/>
  <c r="CC1701" i="1"/>
  <c r="CD1701" i="1"/>
  <c r="CE1701" i="1"/>
  <c r="CF1701" i="1"/>
  <c r="CG1701" i="1"/>
  <c r="CH1701" i="1"/>
  <c r="CI1701" i="1"/>
  <c r="CJ1701" i="1"/>
  <c r="CK1701" i="1"/>
  <c r="CL1701" i="1"/>
  <c r="CM1701" i="1"/>
  <c r="CN1701" i="1"/>
  <c r="CO1701" i="1"/>
  <c r="CP1701" i="1"/>
  <c r="CQ1701" i="1"/>
  <c r="CR1701" i="1"/>
  <c r="CS1701" i="1"/>
  <c r="CT1701" i="1"/>
  <c r="CU1701" i="1"/>
  <c r="CV1701" i="1"/>
  <c r="CW1701" i="1"/>
  <c r="CX1701" i="1"/>
  <c r="CY1701" i="1"/>
  <c r="CZ1701" i="1"/>
  <c r="DA1701" i="1"/>
  <c r="DB1701" i="1"/>
  <c r="DC1701" i="1"/>
  <c r="DD1701" i="1"/>
  <c r="DE1701" i="1"/>
  <c r="DF1701" i="1"/>
  <c r="DG1701" i="1"/>
  <c r="DH1701" i="1"/>
  <c r="DI1701" i="1"/>
  <c r="Q1702" i="1"/>
  <c r="R1702" i="1"/>
  <c r="S1702" i="1"/>
  <c r="T1702" i="1"/>
  <c r="U1702" i="1"/>
  <c r="V1702" i="1"/>
  <c r="W1702" i="1"/>
  <c r="X1702" i="1"/>
  <c r="Y1702" i="1"/>
  <c r="Z1702" i="1"/>
  <c r="AA1702" i="1"/>
  <c r="AB1702" i="1"/>
  <c r="AC1702" i="1"/>
  <c r="AD1702" i="1"/>
  <c r="AE1702" i="1"/>
  <c r="AF1702" i="1"/>
  <c r="AG1702" i="1"/>
  <c r="AH1702" i="1"/>
  <c r="AI1702" i="1"/>
  <c r="AJ1702" i="1"/>
  <c r="AK1702" i="1"/>
  <c r="AL1702" i="1"/>
  <c r="AM1702" i="1"/>
  <c r="AN1702" i="1"/>
  <c r="AO1702" i="1"/>
  <c r="AP1702" i="1"/>
  <c r="AQ1702" i="1"/>
  <c r="AR1702" i="1"/>
  <c r="AS1702" i="1"/>
  <c r="AT1702" i="1"/>
  <c r="AU1702" i="1"/>
  <c r="AV1702" i="1"/>
  <c r="AW1702" i="1"/>
  <c r="AX1702" i="1"/>
  <c r="AY1702" i="1"/>
  <c r="AZ1702" i="1"/>
  <c r="BA1702" i="1"/>
  <c r="BB1702" i="1"/>
  <c r="BC1702" i="1"/>
  <c r="BD1702" i="1"/>
  <c r="BE1702" i="1"/>
  <c r="BF1702" i="1"/>
  <c r="BG1702" i="1"/>
  <c r="BH1702" i="1"/>
  <c r="BI1702" i="1"/>
  <c r="BJ1702" i="1"/>
  <c r="BK1702" i="1"/>
  <c r="BL1702" i="1"/>
  <c r="BM1702" i="1"/>
  <c r="BN1702" i="1"/>
  <c r="BO1702" i="1"/>
  <c r="BP1702" i="1"/>
  <c r="BQ1702" i="1"/>
  <c r="BR1702" i="1"/>
  <c r="BS1702" i="1"/>
  <c r="BT1702" i="1"/>
  <c r="BU1702" i="1"/>
  <c r="BV1702" i="1"/>
  <c r="BW1702" i="1"/>
  <c r="BX1702" i="1"/>
  <c r="BY1702" i="1"/>
  <c r="BZ1702" i="1"/>
  <c r="CA1702" i="1"/>
  <c r="CB1702" i="1"/>
  <c r="CC1702" i="1"/>
  <c r="CD1702" i="1"/>
  <c r="CE1702" i="1"/>
  <c r="CF1702" i="1"/>
  <c r="CG1702" i="1"/>
  <c r="CH1702" i="1"/>
  <c r="CI1702" i="1"/>
  <c r="CJ1702" i="1"/>
  <c r="CK1702" i="1"/>
  <c r="CL1702" i="1"/>
  <c r="CM1702" i="1"/>
  <c r="CN1702" i="1"/>
  <c r="CO1702" i="1"/>
  <c r="CP1702" i="1"/>
  <c r="CQ1702" i="1"/>
  <c r="CR1702" i="1"/>
  <c r="CS1702" i="1"/>
  <c r="CT1702" i="1"/>
  <c r="CU1702" i="1"/>
  <c r="CV1702" i="1"/>
  <c r="CW1702" i="1"/>
  <c r="CX1702" i="1"/>
  <c r="CY1702" i="1"/>
  <c r="CZ1702" i="1"/>
  <c r="DA1702" i="1"/>
  <c r="DB1702" i="1"/>
  <c r="DC1702" i="1"/>
  <c r="DD1702" i="1"/>
  <c r="DE1702" i="1"/>
  <c r="DF1702" i="1"/>
  <c r="DG1702" i="1"/>
  <c r="DH1702" i="1"/>
  <c r="DI1702" i="1"/>
  <c r="Q1703" i="1"/>
  <c r="R1703" i="1"/>
  <c r="S1703" i="1"/>
  <c r="T1703" i="1"/>
  <c r="U1703" i="1"/>
  <c r="V1703" i="1"/>
  <c r="W1703" i="1"/>
  <c r="X1703" i="1"/>
  <c r="Y1703" i="1"/>
  <c r="Z1703" i="1"/>
  <c r="AA1703" i="1"/>
  <c r="AB1703" i="1"/>
  <c r="AC1703" i="1"/>
  <c r="AD1703" i="1"/>
  <c r="AE1703" i="1"/>
  <c r="AF1703" i="1"/>
  <c r="AG1703" i="1"/>
  <c r="AH1703" i="1"/>
  <c r="AI1703" i="1"/>
  <c r="AJ1703" i="1"/>
  <c r="AK1703" i="1"/>
  <c r="AL1703" i="1"/>
  <c r="AM1703" i="1"/>
  <c r="AN1703" i="1"/>
  <c r="AO1703" i="1"/>
  <c r="AP1703" i="1"/>
  <c r="AQ1703" i="1"/>
  <c r="AR1703" i="1"/>
  <c r="AS1703" i="1"/>
  <c r="AT1703" i="1"/>
  <c r="AU1703" i="1"/>
  <c r="AV1703" i="1"/>
  <c r="AW1703" i="1"/>
  <c r="AX1703" i="1"/>
  <c r="AY1703" i="1"/>
  <c r="AZ1703" i="1"/>
  <c r="BA1703" i="1"/>
  <c r="BB1703" i="1"/>
  <c r="BC1703" i="1"/>
  <c r="BD1703" i="1"/>
  <c r="BE1703" i="1"/>
  <c r="BF1703" i="1"/>
  <c r="BG1703" i="1"/>
  <c r="BH1703" i="1"/>
  <c r="BI1703" i="1"/>
  <c r="BJ1703" i="1"/>
  <c r="BK1703" i="1"/>
  <c r="BL1703" i="1"/>
  <c r="BM1703" i="1"/>
  <c r="BN1703" i="1"/>
  <c r="BO1703" i="1"/>
  <c r="BP1703" i="1"/>
  <c r="BQ1703" i="1"/>
  <c r="BR1703" i="1"/>
  <c r="BS1703" i="1"/>
  <c r="BT1703" i="1"/>
  <c r="BU1703" i="1"/>
  <c r="BV1703" i="1"/>
  <c r="BW1703" i="1"/>
  <c r="BX1703" i="1"/>
  <c r="BY1703" i="1"/>
  <c r="BZ1703" i="1"/>
  <c r="CA1703" i="1"/>
  <c r="CB1703" i="1"/>
  <c r="CC1703" i="1"/>
  <c r="CD1703" i="1"/>
  <c r="CE1703" i="1"/>
  <c r="CF1703" i="1"/>
  <c r="CG1703" i="1"/>
  <c r="CH1703" i="1"/>
  <c r="CI1703" i="1"/>
  <c r="CJ1703" i="1"/>
  <c r="CK1703" i="1"/>
  <c r="CL1703" i="1"/>
  <c r="CM1703" i="1"/>
  <c r="CN1703" i="1"/>
  <c r="CO1703" i="1"/>
  <c r="CP1703" i="1"/>
  <c r="CQ1703" i="1"/>
  <c r="CR1703" i="1"/>
  <c r="CS1703" i="1"/>
  <c r="CT1703" i="1"/>
  <c r="CU1703" i="1"/>
  <c r="CV1703" i="1"/>
  <c r="CW1703" i="1"/>
  <c r="CX1703" i="1"/>
  <c r="CY1703" i="1"/>
  <c r="CZ1703" i="1"/>
  <c r="DA1703" i="1"/>
  <c r="DB1703" i="1"/>
  <c r="DC1703" i="1"/>
  <c r="DD1703" i="1"/>
  <c r="DE1703" i="1"/>
  <c r="DF1703" i="1"/>
  <c r="DG1703" i="1"/>
  <c r="DH1703" i="1"/>
  <c r="DI1703" i="1"/>
  <c r="Q1704" i="1"/>
  <c r="R1704" i="1"/>
  <c r="S1704" i="1"/>
  <c r="T1704" i="1"/>
  <c r="U1704" i="1"/>
  <c r="V1704" i="1"/>
  <c r="W1704" i="1"/>
  <c r="X1704" i="1"/>
  <c r="Y1704" i="1"/>
  <c r="Z1704" i="1"/>
  <c r="AA1704" i="1"/>
  <c r="AB1704" i="1"/>
  <c r="AC1704" i="1"/>
  <c r="AD1704" i="1"/>
  <c r="AE1704" i="1"/>
  <c r="AF1704" i="1"/>
  <c r="AG1704" i="1"/>
  <c r="AH1704" i="1"/>
  <c r="AI1704" i="1"/>
  <c r="AJ1704" i="1"/>
  <c r="AK1704" i="1"/>
  <c r="AL1704" i="1"/>
  <c r="AM1704" i="1"/>
  <c r="AN1704" i="1"/>
  <c r="AO1704" i="1"/>
  <c r="AP1704" i="1"/>
  <c r="AQ1704" i="1"/>
  <c r="AR1704" i="1"/>
  <c r="AS1704" i="1"/>
  <c r="AT1704" i="1"/>
  <c r="AU1704" i="1"/>
  <c r="AV1704" i="1"/>
  <c r="AW1704" i="1"/>
  <c r="AX1704" i="1"/>
  <c r="AY1704" i="1"/>
  <c r="AZ1704" i="1"/>
  <c r="BA1704" i="1"/>
  <c r="BB1704" i="1"/>
  <c r="BC1704" i="1"/>
  <c r="BD1704" i="1"/>
  <c r="BE1704" i="1"/>
  <c r="BF1704" i="1"/>
  <c r="BG1704" i="1"/>
  <c r="BH1704" i="1"/>
  <c r="BI1704" i="1"/>
  <c r="BJ1704" i="1"/>
  <c r="BK1704" i="1"/>
  <c r="BL1704" i="1"/>
  <c r="BM1704" i="1"/>
  <c r="BN1704" i="1"/>
  <c r="BO1704" i="1"/>
  <c r="BP1704" i="1"/>
  <c r="BQ1704" i="1"/>
  <c r="BR1704" i="1"/>
  <c r="BS1704" i="1"/>
  <c r="BT1704" i="1"/>
  <c r="BU1704" i="1"/>
  <c r="BV1704" i="1"/>
  <c r="BW1704" i="1"/>
  <c r="BX1704" i="1"/>
  <c r="BY1704" i="1"/>
  <c r="BZ1704" i="1"/>
  <c r="CA1704" i="1"/>
  <c r="CB1704" i="1"/>
  <c r="CC1704" i="1"/>
  <c r="CD1704" i="1"/>
  <c r="CE1704" i="1"/>
  <c r="CF1704" i="1"/>
  <c r="CG1704" i="1"/>
  <c r="CH1704" i="1"/>
  <c r="CI1704" i="1"/>
  <c r="CJ1704" i="1"/>
  <c r="CK1704" i="1"/>
  <c r="CL1704" i="1"/>
  <c r="CM1704" i="1"/>
  <c r="CN1704" i="1"/>
  <c r="CO1704" i="1"/>
  <c r="CP1704" i="1"/>
  <c r="CQ1704" i="1"/>
  <c r="CR1704" i="1"/>
  <c r="CS1704" i="1"/>
  <c r="CT1704" i="1"/>
  <c r="CU1704" i="1"/>
  <c r="CV1704" i="1"/>
  <c r="CW1704" i="1"/>
  <c r="CX1704" i="1"/>
  <c r="CY1704" i="1"/>
  <c r="CZ1704" i="1"/>
  <c r="DA1704" i="1"/>
  <c r="DB1704" i="1"/>
  <c r="DC1704" i="1"/>
  <c r="DD1704" i="1"/>
  <c r="DE1704" i="1"/>
  <c r="DF1704" i="1"/>
  <c r="DG1704" i="1"/>
  <c r="DH1704" i="1"/>
  <c r="DI1704" i="1"/>
  <c r="Q1705" i="1"/>
  <c r="R1705" i="1"/>
  <c r="S1705" i="1"/>
  <c r="T1705" i="1"/>
  <c r="U1705" i="1"/>
  <c r="V1705" i="1"/>
  <c r="W1705" i="1"/>
  <c r="X1705" i="1"/>
  <c r="Y1705" i="1"/>
  <c r="Z1705" i="1"/>
  <c r="AA1705" i="1"/>
  <c r="AB1705" i="1"/>
  <c r="AC1705" i="1"/>
  <c r="AD1705" i="1"/>
  <c r="AE1705" i="1"/>
  <c r="AF1705" i="1"/>
  <c r="AG1705" i="1"/>
  <c r="AH1705" i="1"/>
  <c r="AI1705" i="1"/>
  <c r="AJ1705" i="1"/>
  <c r="AK1705" i="1"/>
  <c r="AL1705" i="1"/>
  <c r="AM1705" i="1"/>
  <c r="AN1705" i="1"/>
  <c r="AO1705" i="1"/>
  <c r="AP1705" i="1"/>
  <c r="AQ1705" i="1"/>
  <c r="AR1705" i="1"/>
  <c r="AS1705" i="1"/>
  <c r="AT1705" i="1"/>
  <c r="AU1705" i="1"/>
  <c r="AV1705" i="1"/>
  <c r="AW1705" i="1"/>
  <c r="AX1705" i="1"/>
  <c r="AY1705" i="1"/>
  <c r="AZ1705" i="1"/>
  <c r="BA1705" i="1"/>
  <c r="BB1705" i="1"/>
  <c r="BC1705" i="1"/>
  <c r="BD1705" i="1"/>
  <c r="BE1705" i="1"/>
  <c r="BF1705" i="1"/>
  <c r="BG1705" i="1"/>
  <c r="BH1705" i="1"/>
  <c r="BI1705" i="1"/>
  <c r="BJ1705" i="1"/>
  <c r="BK1705" i="1"/>
  <c r="BL1705" i="1"/>
  <c r="BM1705" i="1"/>
  <c r="BN1705" i="1"/>
  <c r="BO1705" i="1"/>
  <c r="BP1705" i="1"/>
  <c r="BQ1705" i="1"/>
  <c r="BR1705" i="1"/>
  <c r="BS1705" i="1"/>
  <c r="BT1705" i="1"/>
  <c r="BU1705" i="1"/>
  <c r="BV1705" i="1"/>
  <c r="BW1705" i="1"/>
  <c r="BX1705" i="1"/>
  <c r="BY1705" i="1"/>
  <c r="BZ1705" i="1"/>
  <c r="CA1705" i="1"/>
  <c r="CB1705" i="1"/>
  <c r="CC1705" i="1"/>
  <c r="CD1705" i="1"/>
  <c r="CE1705" i="1"/>
  <c r="CF1705" i="1"/>
  <c r="CG1705" i="1"/>
  <c r="CH1705" i="1"/>
  <c r="CI1705" i="1"/>
  <c r="CJ1705" i="1"/>
  <c r="CK1705" i="1"/>
  <c r="CL1705" i="1"/>
  <c r="CM1705" i="1"/>
  <c r="CN1705" i="1"/>
  <c r="CO1705" i="1"/>
  <c r="CP1705" i="1"/>
  <c r="CQ1705" i="1"/>
  <c r="CR1705" i="1"/>
  <c r="CS1705" i="1"/>
  <c r="CT1705" i="1"/>
  <c r="CU1705" i="1"/>
  <c r="CV1705" i="1"/>
  <c r="CW1705" i="1"/>
  <c r="CX1705" i="1"/>
  <c r="CY1705" i="1"/>
  <c r="CZ1705" i="1"/>
  <c r="DA1705" i="1"/>
  <c r="DB1705" i="1"/>
  <c r="DC1705" i="1"/>
  <c r="DD1705" i="1"/>
  <c r="DE1705" i="1"/>
  <c r="DF1705" i="1"/>
  <c r="DG1705" i="1"/>
  <c r="DH1705" i="1"/>
  <c r="DI1705" i="1"/>
  <c r="Q1706" i="1"/>
  <c r="R1706" i="1"/>
  <c r="S1706" i="1"/>
  <c r="T1706" i="1"/>
  <c r="U1706" i="1"/>
  <c r="V1706" i="1"/>
  <c r="W1706" i="1"/>
  <c r="X1706" i="1"/>
  <c r="Y1706" i="1"/>
  <c r="Z1706" i="1"/>
  <c r="AA1706" i="1"/>
  <c r="AB1706" i="1"/>
  <c r="AC1706" i="1"/>
  <c r="AD1706" i="1"/>
  <c r="AE1706" i="1"/>
  <c r="AF1706" i="1"/>
  <c r="AG1706" i="1"/>
  <c r="AH1706" i="1"/>
  <c r="AI1706" i="1"/>
  <c r="AJ1706" i="1"/>
  <c r="AK1706" i="1"/>
  <c r="AL1706" i="1"/>
  <c r="AM1706" i="1"/>
  <c r="AN1706" i="1"/>
  <c r="AO1706" i="1"/>
  <c r="AP1706" i="1"/>
  <c r="AQ1706" i="1"/>
  <c r="AR1706" i="1"/>
  <c r="AS1706" i="1"/>
  <c r="AT1706" i="1"/>
  <c r="AU1706" i="1"/>
  <c r="AV1706" i="1"/>
  <c r="AW1706" i="1"/>
  <c r="AX1706" i="1"/>
  <c r="AY1706" i="1"/>
  <c r="AZ1706" i="1"/>
  <c r="BA1706" i="1"/>
  <c r="BB1706" i="1"/>
  <c r="BC1706" i="1"/>
  <c r="BD1706" i="1"/>
  <c r="BE1706" i="1"/>
  <c r="BF1706" i="1"/>
  <c r="BG1706" i="1"/>
  <c r="BH1706" i="1"/>
  <c r="BI1706" i="1"/>
  <c r="BJ1706" i="1"/>
  <c r="BK1706" i="1"/>
  <c r="BL1706" i="1"/>
  <c r="BM1706" i="1"/>
  <c r="BN1706" i="1"/>
  <c r="BO1706" i="1"/>
  <c r="BP1706" i="1"/>
  <c r="BQ1706" i="1"/>
  <c r="BR1706" i="1"/>
  <c r="BS1706" i="1"/>
  <c r="BT1706" i="1"/>
  <c r="BU1706" i="1"/>
  <c r="BV1706" i="1"/>
  <c r="BW1706" i="1"/>
  <c r="BX1706" i="1"/>
  <c r="BY1706" i="1"/>
  <c r="BZ1706" i="1"/>
  <c r="CA1706" i="1"/>
  <c r="CB1706" i="1"/>
  <c r="CC1706" i="1"/>
  <c r="CD1706" i="1"/>
  <c r="CE1706" i="1"/>
  <c r="CF1706" i="1"/>
  <c r="CG1706" i="1"/>
  <c r="CH1706" i="1"/>
  <c r="CI1706" i="1"/>
  <c r="CJ1706" i="1"/>
  <c r="CK1706" i="1"/>
  <c r="CL1706" i="1"/>
  <c r="CM1706" i="1"/>
  <c r="CN1706" i="1"/>
  <c r="CO1706" i="1"/>
  <c r="CP1706" i="1"/>
  <c r="CQ1706" i="1"/>
  <c r="CR1706" i="1"/>
  <c r="CS1706" i="1"/>
  <c r="CT1706" i="1"/>
  <c r="CU1706" i="1"/>
  <c r="CV1706" i="1"/>
  <c r="CW1706" i="1"/>
  <c r="CX1706" i="1"/>
  <c r="CY1706" i="1"/>
  <c r="CZ1706" i="1"/>
  <c r="DA1706" i="1"/>
  <c r="DB1706" i="1"/>
  <c r="DC1706" i="1"/>
  <c r="DD1706" i="1"/>
  <c r="DE1706" i="1"/>
  <c r="DF1706" i="1"/>
  <c r="DG1706" i="1"/>
  <c r="DH1706" i="1"/>
  <c r="DI1706" i="1"/>
  <c r="Q1707" i="1"/>
  <c r="R1707" i="1"/>
  <c r="S1707" i="1"/>
  <c r="T1707" i="1"/>
  <c r="U1707" i="1"/>
  <c r="V1707" i="1"/>
  <c r="W1707" i="1"/>
  <c r="X1707" i="1"/>
  <c r="Y1707" i="1"/>
  <c r="Z1707" i="1"/>
  <c r="AA1707" i="1"/>
  <c r="AB1707" i="1"/>
  <c r="AC1707" i="1"/>
  <c r="AD1707" i="1"/>
  <c r="AE1707" i="1"/>
  <c r="AF1707" i="1"/>
  <c r="AG1707" i="1"/>
  <c r="AH1707" i="1"/>
  <c r="AI1707" i="1"/>
  <c r="AJ1707" i="1"/>
  <c r="AK1707" i="1"/>
  <c r="AL1707" i="1"/>
  <c r="AM1707" i="1"/>
  <c r="AN1707" i="1"/>
  <c r="AO1707" i="1"/>
  <c r="AP1707" i="1"/>
  <c r="AQ1707" i="1"/>
  <c r="AR1707" i="1"/>
  <c r="AS1707" i="1"/>
  <c r="AT1707" i="1"/>
  <c r="AU1707" i="1"/>
  <c r="AV1707" i="1"/>
  <c r="AW1707" i="1"/>
  <c r="AX1707" i="1"/>
  <c r="AY1707" i="1"/>
  <c r="AZ1707" i="1"/>
  <c r="BA1707" i="1"/>
  <c r="BB1707" i="1"/>
  <c r="BC1707" i="1"/>
  <c r="BD1707" i="1"/>
  <c r="BE1707" i="1"/>
  <c r="BF1707" i="1"/>
  <c r="BG1707" i="1"/>
  <c r="BH1707" i="1"/>
  <c r="BI1707" i="1"/>
  <c r="BJ1707" i="1"/>
  <c r="BK1707" i="1"/>
  <c r="BL1707" i="1"/>
  <c r="BM1707" i="1"/>
  <c r="BN1707" i="1"/>
  <c r="BO1707" i="1"/>
  <c r="BP1707" i="1"/>
  <c r="BQ1707" i="1"/>
  <c r="BR1707" i="1"/>
  <c r="BS1707" i="1"/>
  <c r="BT1707" i="1"/>
  <c r="BU1707" i="1"/>
  <c r="BV1707" i="1"/>
  <c r="BW1707" i="1"/>
  <c r="BX1707" i="1"/>
  <c r="BY1707" i="1"/>
  <c r="BZ1707" i="1"/>
  <c r="CA1707" i="1"/>
  <c r="CB1707" i="1"/>
  <c r="CC1707" i="1"/>
  <c r="CD1707" i="1"/>
  <c r="CE1707" i="1"/>
  <c r="CF1707" i="1"/>
  <c r="CG1707" i="1"/>
  <c r="CH1707" i="1"/>
  <c r="CI1707" i="1"/>
  <c r="CJ1707" i="1"/>
  <c r="CK1707" i="1"/>
  <c r="CL1707" i="1"/>
  <c r="CM1707" i="1"/>
  <c r="CN1707" i="1"/>
  <c r="CO1707" i="1"/>
  <c r="CP1707" i="1"/>
  <c r="CQ1707" i="1"/>
  <c r="CR1707" i="1"/>
  <c r="CS1707" i="1"/>
  <c r="CT1707" i="1"/>
  <c r="CU1707" i="1"/>
  <c r="CV1707" i="1"/>
  <c r="CW1707" i="1"/>
  <c r="CX1707" i="1"/>
  <c r="CY1707" i="1"/>
  <c r="CZ1707" i="1"/>
  <c r="DA1707" i="1"/>
  <c r="DB1707" i="1"/>
  <c r="DC1707" i="1"/>
  <c r="DD1707" i="1"/>
  <c r="DE1707" i="1"/>
  <c r="DF1707" i="1"/>
  <c r="DG1707" i="1"/>
  <c r="DH1707" i="1"/>
  <c r="DI1707" i="1"/>
  <c r="Q1708" i="1"/>
  <c r="R1708" i="1"/>
  <c r="S1708" i="1"/>
  <c r="T1708" i="1"/>
  <c r="U1708" i="1"/>
  <c r="V1708" i="1"/>
  <c r="W1708" i="1"/>
  <c r="X1708" i="1"/>
  <c r="Y1708" i="1"/>
  <c r="Z1708" i="1"/>
  <c r="AA1708" i="1"/>
  <c r="AB1708" i="1"/>
  <c r="AC1708" i="1"/>
  <c r="AD1708" i="1"/>
  <c r="AE1708" i="1"/>
  <c r="AF1708" i="1"/>
  <c r="AG1708" i="1"/>
  <c r="AH1708" i="1"/>
  <c r="AI1708" i="1"/>
  <c r="AJ1708" i="1"/>
  <c r="AK1708" i="1"/>
  <c r="AL1708" i="1"/>
  <c r="AM1708" i="1"/>
  <c r="AN1708" i="1"/>
  <c r="AO1708" i="1"/>
  <c r="AP1708" i="1"/>
  <c r="AQ1708" i="1"/>
  <c r="AR1708" i="1"/>
  <c r="AS1708" i="1"/>
  <c r="AT1708" i="1"/>
  <c r="AU1708" i="1"/>
  <c r="AV1708" i="1"/>
  <c r="AW1708" i="1"/>
  <c r="AX1708" i="1"/>
  <c r="AY1708" i="1"/>
  <c r="AZ1708" i="1"/>
  <c r="BA1708" i="1"/>
  <c r="BB1708" i="1"/>
  <c r="BC1708" i="1"/>
  <c r="BD1708" i="1"/>
  <c r="BE1708" i="1"/>
  <c r="BF1708" i="1"/>
  <c r="BG1708" i="1"/>
  <c r="BH1708" i="1"/>
  <c r="BI1708" i="1"/>
  <c r="BJ1708" i="1"/>
  <c r="BK1708" i="1"/>
  <c r="BL1708" i="1"/>
  <c r="BM1708" i="1"/>
  <c r="BN1708" i="1"/>
  <c r="BO1708" i="1"/>
  <c r="BP1708" i="1"/>
  <c r="BQ1708" i="1"/>
  <c r="BR1708" i="1"/>
  <c r="BS1708" i="1"/>
  <c r="BT1708" i="1"/>
  <c r="BU1708" i="1"/>
  <c r="BV1708" i="1"/>
  <c r="BW1708" i="1"/>
  <c r="BX1708" i="1"/>
  <c r="BY1708" i="1"/>
  <c r="BZ1708" i="1"/>
  <c r="CA1708" i="1"/>
  <c r="CB1708" i="1"/>
  <c r="CC1708" i="1"/>
  <c r="CD1708" i="1"/>
  <c r="CE1708" i="1"/>
  <c r="CF1708" i="1"/>
  <c r="CG1708" i="1"/>
  <c r="CH1708" i="1"/>
  <c r="CI1708" i="1"/>
  <c r="CJ1708" i="1"/>
  <c r="CK1708" i="1"/>
  <c r="CL1708" i="1"/>
  <c r="CM1708" i="1"/>
  <c r="CN1708" i="1"/>
  <c r="CO1708" i="1"/>
  <c r="CP1708" i="1"/>
  <c r="CQ1708" i="1"/>
  <c r="CR1708" i="1"/>
  <c r="CS1708" i="1"/>
  <c r="CT1708" i="1"/>
  <c r="CU1708" i="1"/>
  <c r="CV1708" i="1"/>
  <c r="CW1708" i="1"/>
  <c r="CX1708" i="1"/>
  <c r="CY1708" i="1"/>
  <c r="CZ1708" i="1"/>
  <c r="DA1708" i="1"/>
  <c r="DB1708" i="1"/>
  <c r="DC1708" i="1"/>
  <c r="DD1708" i="1"/>
  <c r="DE1708" i="1"/>
  <c r="DF1708" i="1"/>
  <c r="DG1708" i="1"/>
  <c r="DH1708" i="1"/>
  <c r="DI1708" i="1"/>
  <c r="Q1709" i="1"/>
  <c r="R1709" i="1"/>
  <c r="S1709" i="1"/>
  <c r="T1709" i="1"/>
  <c r="U1709" i="1"/>
  <c r="V1709" i="1"/>
  <c r="W1709" i="1"/>
  <c r="X1709" i="1"/>
  <c r="Y1709" i="1"/>
  <c r="Z1709" i="1"/>
  <c r="AA1709" i="1"/>
  <c r="AB1709" i="1"/>
  <c r="AC1709" i="1"/>
  <c r="AD1709" i="1"/>
  <c r="AE1709" i="1"/>
  <c r="AF1709" i="1"/>
  <c r="AG1709" i="1"/>
  <c r="AH1709" i="1"/>
  <c r="AI1709" i="1"/>
  <c r="AJ1709" i="1"/>
  <c r="AK1709" i="1"/>
  <c r="AL1709" i="1"/>
  <c r="AM1709" i="1"/>
  <c r="AN1709" i="1"/>
  <c r="AO1709" i="1"/>
  <c r="AP1709" i="1"/>
  <c r="AQ1709" i="1"/>
  <c r="AR1709" i="1"/>
  <c r="AS1709" i="1"/>
  <c r="AT1709" i="1"/>
  <c r="AU1709" i="1"/>
  <c r="AV1709" i="1"/>
  <c r="AW1709" i="1"/>
  <c r="AX1709" i="1"/>
  <c r="AY1709" i="1"/>
  <c r="AZ1709" i="1"/>
  <c r="BA1709" i="1"/>
  <c r="BB1709" i="1"/>
  <c r="BC1709" i="1"/>
  <c r="BD1709" i="1"/>
  <c r="BE1709" i="1"/>
  <c r="BF1709" i="1"/>
  <c r="BG1709" i="1"/>
  <c r="BH1709" i="1"/>
  <c r="BI1709" i="1"/>
  <c r="BJ1709" i="1"/>
  <c r="BK1709" i="1"/>
  <c r="BL1709" i="1"/>
  <c r="BM1709" i="1"/>
  <c r="BN1709" i="1"/>
  <c r="BO1709" i="1"/>
  <c r="BP1709" i="1"/>
  <c r="BQ1709" i="1"/>
  <c r="BR1709" i="1"/>
  <c r="BS1709" i="1"/>
  <c r="BT1709" i="1"/>
  <c r="BU1709" i="1"/>
  <c r="BV1709" i="1"/>
  <c r="BW1709" i="1"/>
  <c r="BX1709" i="1"/>
  <c r="BY1709" i="1"/>
  <c r="BZ1709" i="1"/>
  <c r="CA1709" i="1"/>
  <c r="CB1709" i="1"/>
  <c r="CC1709" i="1"/>
  <c r="CD1709" i="1"/>
  <c r="CE1709" i="1"/>
  <c r="CF1709" i="1"/>
  <c r="CG1709" i="1"/>
  <c r="CH1709" i="1"/>
  <c r="CI1709" i="1"/>
  <c r="CJ1709" i="1"/>
  <c r="CK1709" i="1"/>
  <c r="CL1709" i="1"/>
  <c r="CM1709" i="1"/>
  <c r="CN1709" i="1"/>
  <c r="CO1709" i="1"/>
  <c r="CP1709" i="1"/>
  <c r="CQ1709" i="1"/>
  <c r="CR1709" i="1"/>
  <c r="CS1709" i="1"/>
  <c r="CT1709" i="1"/>
  <c r="CU1709" i="1"/>
  <c r="CV1709" i="1"/>
  <c r="CW1709" i="1"/>
  <c r="CX1709" i="1"/>
  <c r="CY1709" i="1"/>
  <c r="CZ1709" i="1"/>
  <c r="DA1709" i="1"/>
  <c r="DB1709" i="1"/>
  <c r="DC1709" i="1"/>
  <c r="DD1709" i="1"/>
  <c r="DE1709" i="1"/>
  <c r="DF1709" i="1"/>
  <c r="DG1709" i="1"/>
  <c r="DH1709" i="1"/>
  <c r="DI1709" i="1"/>
  <c r="Q1710" i="1"/>
  <c r="R1710" i="1"/>
  <c r="S1710" i="1"/>
  <c r="T1710" i="1"/>
  <c r="U1710" i="1"/>
  <c r="V1710" i="1"/>
  <c r="W1710" i="1"/>
  <c r="X1710" i="1"/>
  <c r="Y1710" i="1"/>
  <c r="Z1710" i="1"/>
  <c r="AA1710" i="1"/>
  <c r="AB1710" i="1"/>
  <c r="AC1710" i="1"/>
  <c r="AD1710" i="1"/>
  <c r="AE1710" i="1"/>
  <c r="AF1710" i="1"/>
  <c r="AG1710" i="1"/>
  <c r="AH1710" i="1"/>
  <c r="AI1710" i="1"/>
  <c r="AJ1710" i="1"/>
  <c r="AK1710" i="1"/>
  <c r="AL1710" i="1"/>
  <c r="AM1710" i="1"/>
  <c r="AN1710" i="1"/>
  <c r="AO1710" i="1"/>
  <c r="AP1710" i="1"/>
  <c r="AQ1710" i="1"/>
  <c r="AR1710" i="1"/>
  <c r="AS1710" i="1"/>
  <c r="AT1710" i="1"/>
  <c r="AU1710" i="1"/>
  <c r="AV1710" i="1"/>
  <c r="AW1710" i="1"/>
  <c r="AX1710" i="1"/>
  <c r="AY1710" i="1"/>
  <c r="AZ1710" i="1"/>
  <c r="BA1710" i="1"/>
  <c r="BB1710" i="1"/>
  <c r="BC1710" i="1"/>
  <c r="BD1710" i="1"/>
  <c r="BE1710" i="1"/>
  <c r="BF1710" i="1"/>
  <c r="BG1710" i="1"/>
  <c r="BH1710" i="1"/>
  <c r="BI1710" i="1"/>
  <c r="BJ1710" i="1"/>
  <c r="BK1710" i="1"/>
  <c r="BL1710" i="1"/>
  <c r="BM1710" i="1"/>
  <c r="BN1710" i="1"/>
  <c r="BO1710" i="1"/>
  <c r="BP1710" i="1"/>
  <c r="BQ1710" i="1"/>
  <c r="BR1710" i="1"/>
  <c r="BS1710" i="1"/>
  <c r="BT1710" i="1"/>
  <c r="BU1710" i="1"/>
  <c r="BV1710" i="1"/>
  <c r="BW1710" i="1"/>
  <c r="BX1710" i="1"/>
  <c r="BY1710" i="1"/>
  <c r="BZ1710" i="1"/>
  <c r="CA1710" i="1"/>
  <c r="CB1710" i="1"/>
  <c r="CC1710" i="1"/>
  <c r="CD1710" i="1"/>
  <c r="CE1710" i="1"/>
  <c r="CF1710" i="1"/>
  <c r="CG1710" i="1"/>
  <c r="CH1710" i="1"/>
  <c r="CI1710" i="1"/>
  <c r="CJ1710" i="1"/>
  <c r="CK1710" i="1"/>
  <c r="CL1710" i="1"/>
  <c r="CM1710" i="1"/>
  <c r="CN1710" i="1"/>
  <c r="CO1710" i="1"/>
  <c r="CP1710" i="1"/>
  <c r="CQ1710" i="1"/>
  <c r="CR1710" i="1"/>
  <c r="CS1710" i="1"/>
  <c r="CT1710" i="1"/>
  <c r="CU1710" i="1"/>
  <c r="CV1710" i="1"/>
  <c r="CW1710" i="1"/>
  <c r="CX1710" i="1"/>
  <c r="CY1710" i="1"/>
  <c r="CZ1710" i="1"/>
  <c r="DA1710" i="1"/>
  <c r="DB1710" i="1"/>
  <c r="DC1710" i="1"/>
  <c r="DD1710" i="1"/>
  <c r="DE1710" i="1"/>
  <c r="DF1710" i="1"/>
  <c r="DG1710" i="1"/>
  <c r="DH1710" i="1"/>
  <c r="DI1710" i="1"/>
  <c r="Q1711" i="1"/>
  <c r="R1711" i="1"/>
  <c r="S1711" i="1"/>
  <c r="T1711" i="1"/>
  <c r="U1711" i="1"/>
  <c r="V1711" i="1"/>
  <c r="W1711" i="1"/>
  <c r="X1711" i="1"/>
  <c r="Y1711" i="1"/>
  <c r="Z1711" i="1"/>
  <c r="AA1711" i="1"/>
  <c r="AB1711" i="1"/>
  <c r="AC1711" i="1"/>
  <c r="AD1711" i="1"/>
  <c r="AE1711" i="1"/>
  <c r="AF1711" i="1"/>
  <c r="AG1711" i="1"/>
  <c r="AH1711" i="1"/>
  <c r="AI1711" i="1"/>
  <c r="AJ1711" i="1"/>
  <c r="AK1711" i="1"/>
  <c r="AL1711" i="1"/>
  <c r="AM1711" i="1"/>
  <c r="AN1711" i="1"/>
  <c r="AO1711" i="1"/>
  <c r="AP1711" i="1"/>
  <c r="AQ1711" i="1"/>
  <c r="AR1711" i="1"/>
  <c r="AS1711" i="1"/>
  <c r="AT1711" i="1"/>
  <c r="AU1711" i="1"/>
  <c r="AV1711" i="1"/>
  <c r="AW1711" i="1"/>
  <c r="AX1711" i="1"/>
  <c r="AY1711" i="1"/>
  <c r="AZ1711" i="1"/>
  <c r="BA1711" i="1"/>
  <c r="BB1711" i="1"/>
  <c r="BC1711" i="1"/>
  <c r="BD1711" i="1"/>
  <c r="BE1711" i="1"/>
  <c r="BF1711" i="1"/>
  <c r="BG1711" i="1"/>
  <c r="BH1711" i="1"/>
  <c r="BI1711" i="1"/>
  <c r="BJ1711" i="1"/>
  <c r="BK1711" i="1"/>
  <c r="BL1711" i="1"/>
  <c r="BM1711" i="1"/>
  <c r="BN1711" i="1"/>
  <c r="BO1711" i="1"/>
  <c r="BP1711" i="1"/>
  <c r="BQ1711" i="1"/>
  <c r="BR1711" i="1"/>
  <c r="BS1711" i="1"/>
  <c r="BT1711" i="1"/>
  <c r="BU1711" i="1"/>
  <c r="BV1711" i="1"/>
  <c r="BW1711" i="1"/>
  <c r="BX1711" i="1"/>
  <c r="BY1711" i="1"/>
  <c r="BZ1711" i="1"/>
  <c r="CA1711" i="1"/>
  <c r="CB1711" i="1"/>
  <c r="CC1711" i="1"/>
  <c r="CD1711" i="1"/>
  <c r="CE1711" i="1"/>
  <c r="CF1711" i="1"/>
  <c r="CG1711" i="1"/>
  <c r="CH1711" i="1"/>
  <c r="CI1711" i="1"/>
  <c r="CJ1711" i="1"/>
  <c r="CK1711" i="1"/>
  <c r="CL1711" i="1"/>
  <c r="CM1711" i="1"/>
  <c r="CN1711" i="1"/>
  <c r="CO1711" i="1"/>
  <c r="CP1711" i="1"/>
  <c r="CQ1711" i="1"/>
  <c r="CR1711" i="1"/>
  <c r="CS1711" i="1"/>
  <c r="CT1711" i="1"/>
  <c r="CU1711" i="1"/>
  <c r="CV1711" i="1"/>
  <c r="CW1711" i="1"/>
  <c r="CX1711" i="1"/>
  <c r="CY1711" i="1"/>
  <c r="CZ1711" i="1"/>
  <c r="DA1711" i="1"/>
  <c r="DB1711" i="1"/>
  <c r="DC1711" i="1"/>
  <c r="DD1711" i="1"/>
  <c r="DE1711" i="1"/>
  <c r="DF1711" i="1"/>
  <c r="DG1711" i="1"/>
  <c r="DH1711" i="1"/>
  <c r="DI1711" i="1"/>
  <c r="Q1712" i="1"/>
  <c r="R1712" i="1"/>
  <c r="S1712" i="1"/>
  <c r="T1712" i="1"/>
  <c r="U1712" i="1"/>
  <c r="V1712" i="1"/>
  <c r="W1712" i="1"/>
  <c r="X1712" i="1"/>
  <c r="Y1712" i="1"/>
  <c r="Z1712" i="1"/>
  <c r="AA1712" i="1"/>
  <c r="AB1712" i="1"/>
  <c r="AC1712" i="1"/>
  <c r="AD1712" i="1"/>
  <c r="AE1712" i="1"/>
  <c r="AF1712" i="1"/>
  <c r="AG1712" i="1"/>
  <c r="AH1712" i="1"/>
  <c r="AI1712" i="1"/>
  <c r="AJ1712" i="1"/>
  <c r="AK1712" i="1"/>
  <c r="AL1712" i="1"/>
  <c r="AM1712" i="1"/>
  <c r="AN1712" i="1"/>
  <c r="AO1712" i="1"/>
  <c r="AP1712" i="1"/>
  <c r="AQ1712" i="1"/>
  <c r="AR1712" i="1"/>
  <c r="AS1712" i="1"/>
  <c r="AT1712" i="1"/>
  <c r="AU1712" i="1"/>
  <c r="AV1712" i="1"/>
  <c r="AW1712" i="1"/>
  <c r="AX1712" i="1"/>
  <c r="AY1712" i="1"/>
  <c r="AZ1712" i="1"/>
  <c r="BA1712" i="1"/>
  <c r="BB1712" i="1"/>
  <c r="BC1712" i="1"/>
  <c r="BD1712" i="1"/>
  <c r="BE1712" i="1"/>
  <c r="BF1712" i="1"/>
  <c r="BG1712" i="1"/>
  <c r="BH1712" i="1"/>
  <c r="BI1712" i="1"/>
  <c r="BJ1712" i="1"/>
  <c r="BK1712" i="1"/>
  <c r="BL1712" i="1"/>
  <c r="BM1712" i="1"/>
  <c r="BN1712" i="1"/>
  <c r="BO1712" i="1"/>
  <c r="BP1712" i="1"/>
  <c r="BQ1712" i="1"/>
  <c r="BR1712" i="1"/>
  <c r="BS1712" i="1"/>
  <c r="BT1712" i="1"/>
  <c r="BU1712" i="1"/>
  <c r="BV1712" i="1"/>
  <c r="BW1712" i="1"/>
  <c r="BX1712" i="1"/>
  <c r="BY1712" i="1"/>
  <c r="BZ1712" i="1"/>
  <c r="CA1712" i="1"/>
  <c r="CB1712" i="1"/>
  <c r="CC1712" i="1"/>
  <c r="CD1712" i="1"/>
  <c r="CE1712" i="1"/>
  <c r="CF1712" i="1"/>
  <c r="CG1712" i="1"/>
  <c r="CH1712" i="1"/>
  <c r="CI1712" i="1"/>
  <c r="CJ1712" i="1"/>
  <c r="CK1712" i="1"/>
  <c r="CL1712" i="1"/>
  <c r="CM1712" i="1"/>
  <c r="CN1712" i="1"/>
  <c r="CO1712" i="1"/>
  <c r="CP1712" i="1"/>
  <c r="CQ1712" i="1"/>
  <c r="CR1712" i="1"/>
  <c r="CS1712" i="1"/>
  <c r="CT1712" i="1"/>
  <c r="CU1712" i="1"/>
  <c r="CV1712" i="1"/>
  <c r="CW1712" i="1"/>
  <c r="CX1712" i="1"/>
  <c r="CY1712" i="1"/>
  <c r="CZ1712" i="1"/>
  <c r="DA1712" i="1"/>
  <c r="DB1712" i="1"/>
  <c r="DC1712" i="1"/>
  <c r="DD1712" i="1"/>
  <c r="DE1712" i="1"/>
  <c r="DF1712" i="1"/>
  <c r="DG1712" i="1"/>
  <c r="DH1712" i="1"/>
  <c r="DI1712" i="1"/>
  <c r="Q1713" i="1"/>
  <c r="R1713" i="1"/>
  <c r="S1713" i="1"/>
  <c r="T1713" i="1"/>
  <c r="U1713" i="1"/>
  <c r="V1713" i="1"/>
  <c r="W1713" i="1"/>
  <c r="X1713" i="1"/>
  <c r="Y1713" i="1"/>
  <c r="Z1713" i="1"/>
  <c r="AA1713" i="1"/>
  <c r="AB1713" i="1"/>
  <c r="AC1713" i="1"/>
  <c r="AD1713" i="1"/>
  <c r="AE1713" i="1"/>
  <c r="AF1713" i="1"/>
  <c r="AG1713" i="1"/>
  <c r="AH1713" i="1"/>
  <c r="AI1713" i="1"/>
  <c r="AJ1713" i="1"/>
  <c r="AK1713" i="1"/>
  <c r="AL1713" i="1"/>
  <c r="AM1713" i="1"/>
  <c r="AN1713" i="1"/>
  <c r="AO1713" i="1"/>
  <c r="AP1713" i="1"/>
  <c r="AQ1713" i="1"/>
  <c r="AR1713" i="1"/>
  <c r="AS1713" i="1"/>
  <c r="AT1713" i="1"/>
  <c r="AU1713" i="1"/>
  <c r="AV1713" i="1"/>
  <c r="AW1713" i="1"/>
  <c r="AX1713" i="1"/>
  <c r="AY1713" i="1"/>
  <c r="AZ1713" i="1"/>
  <c r="BA1713" i="1"/>
  <c r="BB1713" i="1"/>
  <c r="BC1713" i="1"/>
  <c r="BD1713" i="1"/>
  <c r="BE1713" i="1"/>
  <c r="BF1713" i="1"/>
  <c r="BG1713" i="1"/>
  <c r="BH1713" i="1"/>
  <c r="BI1713" i="1"/>
  <c r="BJ1713" i="1"/>
  <c r="BK1713" i="1"/>
  <c r="BL1713" i="1"/>
  <c r="BM1713" i="1"/>
  <c r="BN1713" i="1"/>
  <c r="BO1713" i="1"/>
  <c r="BP1713" i="1"/>
  <c r="BQ1713" i="1"/>
  <c r="BR1713" i="1"/>
  <c r="BS1713" i="1"/>
  <c r="BT1713" i="1"/>
  <c r="BU1713" i="1"/>
  <c r="BV1713" i="1"/>
  <c r="BW1713" i="1"/>
  <c r="BX1713" i="1"/>
  <c r="BY1713" i="1"/>
  <c r="BZ1713" i="1"/>
  <c r="CA1713" i="1"/>
  <c r="CB1713" i="1"/>
  <c r="CC1713" i="1"/>
  <c r="CD1713" i="1"/>
  <c r="CE1713" i="1"/>
  <c r="CF1713" i="1"/>
  <c r="CG1713" i="1"/>
  <c r="CH1713" i="1"/>
  <c r="CI1713" i="1"/>
  <c r="CJ1713" i="1"/>
  <c r="CK1713" i="1"/>
  <c r="CL1713" i="1"/>
  <c r="CM1713" i="1"/>
  <c r="CN1713" i="1"/>
  <c r="CO1713" i="1"/>
  <c r="CP1713" i="1"/>
  <c r="CQ1713" i="1"/>
  <c r="CR1713" i="1"/>
  <c r="CS1713" i="1"/>
  <c r="CT1713" i="1"/>
  <c r="CU1713" i="1"/>
  <c r="CV1713" i="1"/>
  <c r="CW1713" i="1"/>
  <c r="CX1713" i="1"/>
  <c r="CY1713" i="1"/>
  <c r="CZ1713" i="1"/>
  <c r="DA1713" i="1"/>
  <c r="DB1713" i="1"/>
  <c r="DC1713" i="1"/>
  <c r="DD1713" i="1"/>
  <c r="DE1713" i="1"/>
  <c r="DF1713" i="1"/>
  <c r="DG1713" i="1"/>
  <c r="DH1713" i="1"/>
  <c r="DI1713" i="1"/>
  <c r="Q1714" i="1"/>
  <c r="R1714" i="1"/>
  <c r="S1714" i="1"/>
  <c r="T1714" i="1"/>
  <c r="U1714" i="1"/>
  <c r="V1714" i="1"/>
  <c r="W1714" i="1"/>
  <c r="X1714" i="1"/>
  <c r="Y1714" i="1"/>
  <c r="Z1714" i="1"/>
  <c r="AA1714" i="1"/>
  <c r="AB1714" i="1"/>
  <c r="AC1714" i="1"/>
  <c r="AD1714" i="1"/>
  <c r="AE1714" i="1"/>
  <c r="AF1714" i="1"/>
  <c r="AG1714" i="1"/>
  <c r="AH1714" i="1"/>
  <c r="AI1714" i="1"/>
  <c r="AJ1714" i="1"/>
  <c r="AK1714" i="1"/>
  <c r="AL1714" i="1"/>
  <c r="AM1714" i="1"/>
  <c r="AN1714" i="1"/>
  <c r="AO1714" i="1"/>
  <c r="AP1714" i="1"/>
  <c r="AQ1714" i="1"/>
  <c r="AR1714" i="1"/>
  <c r="AS1714" i="1"/>
  <c r="AT1714" i="1"/>
  <c r="AU1714" i="1"/>
  <c r="AV1714" i="1"/>
  <c r="AW1714" i="1"/>
  <c r="AX1714" i="1"/>
  <c r="AY1714" i="1"/>
  <c r="AZ1714" i="1"/>
  <c r="BA1714" i="1"/>
  <c r="BB1714" i="1"/>
  <c r="BC1714" i="1"/>
  <c r="BD1714" i="1"/>
  <c r="BE1714" i="1"/>
  <c r="BF1714" i="1"/>
  <c r="BG1714" i="1"/>
  <c r="BH1714" i="1"/>
  <c r="BI1714" i="1"/>
  <c r="BJ1714" i="1"/>
  <c r="BK1714" i="1"/>
  <c r="BL1714" i="1"/>
  <c r="BM1714" i="1"/>
  <c r="BN1714" i="1"/>
  <c r="BO1714" i="1"/>
  <c r="BP1714" i="1"/>
  <c r="BQ1714" i="1"/>
  <c r="BR1714" i="1"/>
  <c r="BS1714" i="1"/>
  <c r="BT1714" i="1"/>
  <c r="BU1714" i="1"/>
  <c r="BV1714" i="1"/>
  <c r="BW1714" i="1"/>
  <c r="BX1714" i="1"/>
  <c r="BY1714" i="1"/>
  <c r="BZ1714" i="1"/>
  <c r="CA1714" i="1"/>
  <c r="CB1714" i="1"/>
  <c r="CC1714" i="1"/>
  <c r="CD1714" i="1"/>
  <c r="CE1714" i="1"/>
  <c r="CF1714" i="1"/>
  <c r="CG1714" i="1"/>
  <c r="CH1714" i="1"/>
  <c r="CI1714" i="1"/>
  <c r="CJ1714" i="1"/>
  <c r="CK1714" i="1"/>
  <c r="CL1714" i="1"/>
  <c r="CM1714" i="1"/>
  <c r="CN1714" i="1"/>
  <c r="CO1714" i="1"/>
  <c r="CP1714" i="1"/>
  <c r="CQ1714" i="1"/>
  <c r="CR1714" i="1"/>
  <c r="CS1714" i="1"/>
  <c r="CT1714" i="1"/>
  <c r="CU1714" i="1"/>
  <c r="CV1714" i="1"/>
  <c r="CW1714" i="1"/>
  <c r="CX1714" i="1"/>
  <c r="CY1714" i="1"/>
  <c r="CZ1714" i="1"/>
  <c r="DA1714" i="1"/>
  <c r="DB1714" i="1"/>
  <c r="DC1714" i="1"/>
  <c r="DD1714" i="1"/>
  <c r="DE1714" i="1"/>
  <c r="DF1714" i="1"/>
  <c r="DG1714" i="1"/>
  <c r="DH1714" i="1"/>
  <c r="DI1714" i="1"/>
  <c r="Q1715" i="1"/>
  <c r="R1715" i="1"/>
  <c r="S1715" i="1"/>
  <c r="T1715" i="1"/>
  <c r="U1715" i="1"/>
  <c r="V1715" i="1"/>
  <c r="W1715" i="1"/>
  <c r="X1715" i="1"/>
  <c r="Y1715" i="1"/>
  <c r="Z1715" i="1"/>
  <c r="AA1715" i="1"/>
  <c r="AB1715" i="1"/>
  <c r="AC1715" i="1"/>
  <c r="AD1715" i="1"/>
  <c r="AE1715" i="1"/>
  <c r="AF1715" i="1"/>
  <c r="AG1715" i="1"/>
  <c r="AH1715" i="1"/>
  <c r="AI1715" i="1"/>
  <c r="AJ1715" i="1"/>
  <c r="AK1715" i="1"/>
  <c r="AL1715" i="1"/>
  <c r="AM1715" i="1"/>
  <c r="AN1715" i="1"/>
  <c r="AO1715" i="1"/>
  <c r="AP1715" i="1"/>
  <c r="AQ1715" i="1"/>
  <c r="AR1715" i="1"/>
  <c r="AS1715" i="1"/>
  <c r="AT1715" i="1"/>
  <c r="AU1715" i="1"/>
  <c r="AV1715" i="1"/>
  <c r="AW1715" i="1"/>
  <c r="AX1715" i="1"/>
  <c r="AY1715" i="1"/>
  <c r="AZ1715" i="1"/>
  <c r="BA1715" i="1"/>
  <c r="BB1715" i="1"/>
  <c r="BC1715" i="1"/>
  <c r="BD1715" i="1"/>
  <c r="BE1715" i="1"/>
  <c r="BF1715" i="1"/>
  <c r="BG1715" i="1"/>
  <c r="BH1715" i="1"/>
  <c r="BI1715" i="1"/>
  <c r="BJ1715" i="1"/>
  <c r="BK1715" i="1"/>
  <c r="BL1715" i="1"/>
  <c r="BM1715" i="1"/>
  <c r="BN1715" i="1"/>
  <c r="BO1715" i="1"/>
  <c r="BP1715" i="1"/>
  <c r="BQ1715" i="1"/>
  <c r="BR1715" i="1"/>
  <c r="BS1715" i="1"/>
  <c r="BT1715" i="1"/>
  <c r="BU1715" i="1"/>
  <c r="BV1715" i="1"/>
  <c r="BW1715" i="1"/>
  <c r="BX1715" i="1"/>
  <c r="BY1715" i="1"/>
  <c r="BZ1715" i="1"/>
  <c r="CA1715" i="1"/>
  <c r="CB1715" i="1"/>
  <c r="CC1715" i="1"/>
  <c r="CD1715" i="1"/>
  <c r="CE1715" i="1"/>
  <c r="CF1715" i="1"/>
  <c r="CG1715" i="1"/>
  <c r="CH1715" i="1"/>
  <c r="CI1715" i="1"/>
  <c r="CJ1715" i="1"/>
  <c r="CK1715" i="1"/>
  <c r="CL1715" i="1"/>
  <c r="CM1715" i="1"/>
  <c r="CN1715" i="1"/>
  <c r="CO1715" i="1"/>
  <c r="CP1715" i="1"/>
  <c r="CQ1715" i="1"/>
  <c r="CR1715" i="1"/>
  <c r="CS1715" i="1"/>
  <c r="CT1715" i="1"/>
  <c r="CU1715" i="1"/>
  <c r="CV1715" i="1"/>
  <c r="CW1715" i="1"/>
  <c r="CX1715" i="1"/>
  <c r="CY1715" i="1"/>
  <c r="CZ1715" i="1"/>
  <c r="DA1715" i="1"/>
  <c r="DB1715" i="1"/>
  <c r="DC1715" i="1"/>
  <c r="DD1715" i="1"/>
  <c r="DE1715" i="1"/>
  <c r="DF1715" i="1"/>
  <c r="DG1715" i="1"/>
  <c r="DH1715" i="1"/>
  <c r="DI1715" i="1"/>
  <c r="Q1716" i="1"/>
  <c r="R1716" i="1"/>
  <c r="S1716" i="1"/>
  <c r="T1716" i="1"/>
  <c r="U1716" i="1"/>
  <c r="V1716" i="1"/>
  <c r="W1716" i="1"/>
  <c r="X1716" i="1"/>
  <c r="Y1716" i="1"/>
  <c r="Z1716" i="1"/>
  <c r="AA1716" i="1"/>
  <c r="AB1716" i="1"/>
  <c r="AC1716" i="1"/>
  <c r="AD1716" i="1"/>
  <c r="AE1716" i="1"/>
  <c r="AF1716" i="1"/>
  <c r="AG1716" i="1"/>
  <c r="AH1716" i="1"/>
  <c r="AI1716" i="1"/>
  <c r="AJ1716" i="1"/>
  <c r="AK1716" i="1"/>
  <c r="AL1716" i="1"/>
  <c r="AM1716" i="1"/>
  <c r="AN1716" i="1"/>
  <c r="AO1716" i="1"/>
  <c r="AP1716" i="1"/>
  <c r="AQ1716" i="1"/>
  <c r="AR1716" i="1"/>
  <c r="AS1716" i="1"/>
  <c r="AT1716" i="1"/>
  <c r="AU1716" i="1"/>
  <c r="AV1716" i="1"/>
  <c r="AW1716" i="1"/>
  <c r="AX1716" i="1"/>
  <c r="AY1716" i="1"/>
  <c r="AZ1716" i="1"/>
  <c r="BA1716" i="1"/>
  <c r="BB1716" i="1"/>
  <c r="BC1716" i="1"/>
  <c r="BD1716" i="1"/>
  <c r="BE1716" i="1"/>
  <c r="BF1716" i="1"/>
  <c r="BG1716" i="1"/>
  <c r="BH1716" i="1"/>
  <c r="BI1716" i="1"/>
  <c r="BJ1716" i="1"/>
  <c r="BK1716" i="1"/>
  <c r="BL1716" i="1"/>
  <c r="BM1716" i="1"/>
  <c r="BN1716" i="1"/>
  <c r="BO1716" i="1"/>
  <c r="BP1716" i="1"/>
  <c r="BQ1716" i="1"/>
  <c r="BR1716" i="1"/>
  <c r="BS1716" i="1"/>
  <c r="BT1716" i="1"/>
  <c r="BU1716" i="1"/>
  <c r="BV1716" i="1"/>
  <c r="BW1716" i="1"/>
  <c r="BX1716" i="1"/>
  <c r="BY1716" i="1"/>
  <c r="BZ1716" i="1"/>
  <c r="CA1716" i="1"/>
  <c r="CB1716" i="1"/>
  <c r="CC1716" i="1"/>
  <c r="CD1716" i="1"/>
  <c r="CE1716" i="1"/>
  <c r="CF1716" i="1"/>
  <c r="CG1716" i="1"/>
  <c r="CH1716" i="1"/>
  <c r="CI1716" i="1"/>
  <c r="CJ1716" i="1"/>
  <c r="CK1716" i="1"/>
  <c r="CL1716" i="1"/>
  <c r="CM1716" i="1"/>
  <c r="CN1716" i="1"/>
  <c r="CO1716" i="1"/>
  <c r="CP1716" i="1"/>
  <c r="CQ1716" i="1"/>
  <c r="CR1716" i="1"/>
  <c r="CS1716" i="1"/>
  <c r="CT1716" i="1"/>
  <c r="CU1716" i="1"/>
  <c r="CV1716" i="1"/>
  <c r="CW1716" i="1"/>
  <c r="CX1716" i="1"/>
  <c r="CY1716" i="1"/>
  <c r="CZ1716" i="1"/>
  <c r="DA1716" i="1"/>
  <c r="DB1716" i="1"/>
  <c r="DC1716" i="1"/>
  <c r="DD1716" i="1"/>
  <c r="DE1716" i="1"/>
  <c r="DF1716" i="1"/>
  <c r="DG1716" i="1"/>
  <c r="DH1716" i="1"/>
  <c r="DI1716" i="1"/>
  <c r="Q1717" i="1"/>
  <c r="R1717" i="1"/>
  <c r="S1717" i="1"/>
  <c r="T1717" i="1"/>
  <c r="U1717" i="1"/>
  <c r="V1717" i="1"/>
  <c r="W1717" i="1"/>
  <c r="X1717" i="1"/>
  <c r="Y1717" i="1"/>
  <c r="Z1717" i="1"/>
  <c r="AA1717" i="1"/>
  <c r="AB1717" i="1"/>
  <c r="AC1717" i="1"/>
  <c r="AD1717" i="1"/>
  <c r="AE1717" i="1"/>
  <c r="AF1717" i="1"/>
  <c r="AG1717" i="1"/>
  <c r="AH1717" i="1"/>
  <c r="AI1717" i="1"/>
  <c r="AJ1717" i="1"/>
  <c r="AK1717" i="1"/>
  <c r="AL1717" i="1"/>
  <c r="AM1717" i="1"/>
  <c r="AN1717" i="1"/>
  <c r="AO1717" i="1"/>
  <c r="AP1717" i="1"/>
  <c r="AQ1717" i="1"/>
  <c r="AR1717" i="1"/>
  <c r="AS1717" i="1"/>
  <c r="AT1717" i="1"/>
  <c r="AU1717" i="1"/>
  <c r="AV1717" i="1"/>
  <c r="AW1717" i="1"/>
  <c r="AX1717" i="1"/>
  <c r="AY1717" i="1"/>
  <c r="AZ1717" i="1"/>
  <c r="BA1717" i="1"/>
  <c r="BB1717" i="1"/>
  <c r="BC1717" i="1"/>
  <c r="BD1717" i="1"/>
  <c r="BE1717" i="1"/>
  <c r="BF1717" i="1"/>
  <c r="BG1717" i="1"/>
  <c r="BH1717" i="1"/>
  <c r="BI1717" i="1"/>
  <c r="BJ1717" i="1"/>
  <c r="BK1717" i="1"/>
  <c r="BL1717" i="1"/>
  <c r="BM1717" i="1"/>
  <c r="BN1717" i="1"/>
  <c r="BO1717" i="1"/>
  <c r="BP1717" i="1"/>
  <c r="BQ1717" i="1"/>
  <c r="BR1717" i="1"/>
  <c r="BS1717" i="1"/>
  <c r="BT1717" i="1"/>
  <c r="BU1717" i="1"/>
  <c r="BV1717" i="1"/>
  <c r="BW1717" i="1"/>
  <c r="BX1717" i="1"/>
  <c r="BY1717" i="1"/>
  <c r="BZ1717" i="1"/>
  <c r="CA1717" i="1"/>
  <c r="CB1717" i="1"/>
  <c r="CC1717" i="1"/>
  <c r="CD1717" i="1"/>
  <c r="CE1717" i="1"/>
  <c r="CF1717" i="1"/>
  <c r="CG1717" i="1"/>
  <c r="CH1717" i="1"/>
  <c r="CI1717" i="1"/>
  <c r="CJ1717" i="1"/>
  <c r="CK1717" i="1"/>
  <c r="CL1717" i="1"/>
  <c r="CM1717" i="1"/>
  <c r="CN1717" i="1"/>
  <c r="CO1717" i="1"/>
  <c r="CP1717" i="1"/>
  <c r="CQ1717" i="1"/>
  <c r="CR1717" i="1"/>
  <c r="CS1717" i="1"/>
  <c r="CT1717" i="1"/>
  <c r="CU1717" i="1"/>
  <c r="CV1717" i="1"/>
  <c r="CW1717" i="1"/>
  <c r="CX1717" i="1"/>
  <c r="CY1717" i="1"/>
  <c r="CZ1717" i="1"/>
  <c r="DA1717" i="1"/>
  <c r="DB1717" i="1"/>
  <c r="DC1717" i="1"/>
  <c r="DD1717" i="1"/>
  <c r="DE1717" i="1"/>
  <c r="DF1717" i="1"/>
  <c r="DG1717" i="1"/>
  <c r="DH1717" i="1"/>
  <c r="DI1717" i="1"/>
  <c r="Q1718" i="1"/>
  <c r="R1718" i="1"/>
  <c r="S1718" i="1"/>
  <c r="T1718" i="1"/>
  <c r="U1718" i="1"/>
  <c r="V1718" i="1"/>
  <c r="W1718" i="1"/>
  <c r="X1718" i="1"/>
  <c r="Y1718" i="1"/>
  <c r="Z1718" i="1"/>
  <c r="AA1718" i="1"/>
  <c r="AB1718" i="1"/>
  <c r="AC1718" i="1"/>
  <c r="AD1718" i="1"/>
  <c r="AE1718" i="1"/>
  <c r="AF1718" i="1"/>
  <c r="AG1718" i="1"/>
  <c r="AH1718" i="1"/>
  <c r="AI1718" i="1"/>
  <c r="AJ1718" i="1"/>
  <c r="AK1718" i="1"/>
  <c r="AL1718" i="1"/>
  <c r="AM1718" i="1"/>
  <c r="AN1718" i="1"/>
  <c r="AO1718" i="1"/>
  <c r="AP1718" i="1"/>
  <c r="AQ1718" i="1"/>
  <c r="AR1718" i="1"/>
  <c r="AS1718" i="1"/>
  <c r="AT1718" i="1"/>
  <c r="AU1718" i="1"/>
  <c r="AV1718" i="1"/>
  <c r="AW1718" i="1"/>
  <c r="AX1718" i="1"/>
  <c r="AY1718" i="1"/>
  <c r="AZ1718" i="1"/>
  <c r="BA1718" i="1"/>
  <c r="BB1718" i="1"/>
  <c r="BC1718" i="1"/>
  <c r="BD1718" i="1"/>
  <c r="BE1718" i="1"/>
  <c r="BF1718" i="1"/>
  <c r="BG1718" i="1"/>
  <c r="BH1718" i="1"/>
  <c r="BI1718" i="1"/>
  <c r="BJ1718" i="1"/>
  <c r="BK1718" i="1"/>
  <c r="BL1718" i="1"/>
  <c r="BM1718" i="1"/>
  <c r="BN1718" i="1"/>
  <c r="BO1718" i="1"/>
  <c r="BP1718" i="1"/>
  <c r="BQ1718" i="1"/>
  <c r="BR1718" i="1"/>
  <c r="BS1718" i="1"/>
  <c r="BT1718" i="1"/>
  <c r="BU1718" i="1"/>
  <c r="BV1718" i="1"/>
  <c r="BW1718" i="1"/>
  <c r="BX1718" i="1"/>
  <c r="BY1718" i="1"/>
  <c r="BZ1718" i="1"/>
  <c r="CA1718" i="1"/>
  <c r="CB1718" i="1"/>
  <c r="CC1718" i="1"/>
  <c r="CD1718" i="1"/>
  <c r="CE1718" i="1"/>
  <c r="CF1718" i="1"/>
  <c r="CG1718" i="1"/>
  <c r="CH1718" i="1"/>
  <c r="CI1718" i="1"/>
  <c r="CJ1718" i="1"/>
  <c r="CK1718" i="1"/>
  <c r="CL1718" i="1"/>
  <c r="CM1718" i="1"/>
  <c r="CN1718" i="1"/>
  <c r="CO1718" i="1"/>
  <c r="CP1718" i="1"/>
  <c r="CQ1718" i="1"/>
  <c r="CR1718" i="1"/>
  <c r="CS1718" i="1"/>
  <c r="CT1718" i="1"/>
  <c r="CU1718" i="1"/>
  <c r="CV1718" i="1"/>
  <c r="CW1718" i="1"/>
  <c r="CX1718" i="1"/>
  <c r="CY1718" i="1"/>
  <c r="CZ1718" i="1"/>
  <c r="DA1718" i="1"/>
  <c r="DB1718" i="1"/>
  <c r="DC1718" i="1"/>
  <c r="DD1718" i="1"/>
  <c r="DE1718" i="1"/>
  <c r="DF1718" i="1"/>
  <c r="DG1718" i="1"/>
  <c r="DH1718" i="1"/>
  <c r="DI1718" i="1"/>
  <c r="Q1719" i="1"/>
  <c r="R1719" i="1"/>
  <c r="S1719" i="1"/>
  <c r="T1719" i="1"/>
  <c r="U1719" i="1"/>
  <c r="V1719" i="1"/>
  <c r="W1719" i="1"/>
  <c r="X1719" i="1"/>
  <c r="Y1719" i="1"/>
  <c r="Z1719" i="1"/>
  <c r="AA1719" i="1"/>
  <c r="AB1719" i="1"/>
  <c r="AC1719" i="1"/>
  <c r="AD1719" i="1"/>
  <c r="AE1719" i="1"/>
  <c r="AF1719" i="1"/>
  <c r="AG1719" i="1"/>
  <c r="AH1719" i="1"/>
  <c r="AI1719" i="1"/>
  <c r="AJ1719" i="1"/>
  <c r="AK1719" i="1"/>
  <c r="AL1719" i="1"/>
  <c r="AM1719" i="1"/>
  <c r="AN1719" i="1"/>
  <c r="AO1719" i="1"/>
  <c r="AP1719" i="1"/>
  <c r="AQ1719" i="1"/>
  <c r="AR1719" i="1"/>
  <c r="AS1719" i="1"/>
  <c r="AT1719" i="1"/>
  <c r="AU1719" i="1"/>
  <c r="AV1719" i="1"/>
  <c r="AW1719" i="1"/>
  <c r="AX1719" i="1"/>
  <c r="AY1719" i="1"/>
  <c r="AZ1719" i="1"/>
  <c r="BA1719" i="1"/>
  <c r="BB1719" i="1"/>
  <c r="BC1719" i="1"/>
  <c r="BD1719" i="1"/>
  <c r="BE1719" i="1"/>
  <c r="BF1719" i="1"/>
  <c r="BG1719" i="1"/>
  <c r="BH1719" i="1"/>
  <c r="BI1719" i="1"/>
  <c r="BJ1719" i="1"/>
  <c r="BK1719" i="1"/>
  <c r="BL1719" i="1"/>
  <c r="BM1719" i="1"/>
  <c r="BN1719" i="1"/>
  <c r="BO1719" i="1"/>
  <c r="BP1719" i="1"/>
  <c r="BQ1719" i="1"/>
  <c r="BR1719" i="1"/>
  <c r="BS1719" i="1"/>
  <c r="BT1719" i="1"/>
  <c r="BU1719" i="1"/>
  <c r="BV1719" i="1"/>
  <c r="BW1719" i="1"/>
  <c r="BX1719" i="1"/>
  <c r="BY1719" i="1"/>
  <c r="BZ1719" i="1"/>
  <c r="CA1719" i="1"/>
  <c r="CB1719" i="1"/>
  <c r="CC1719" i="1"/>
  <c r="CD1719" i="1"/>
  <c r="CE1719" i="1"/>
  <c r="CF1719" i="1"/>
  <c r="CG1719" i="1"/>
  <c r="CH1719" i="1"/>
  <c r="CI1719" i="1"/>
  <c r="CJ1719" i="1"/>
  <c r="CK1719" i="1"/>
  <c r="CL1719" i="1"/>
  <c r="CM1719" i="1"/>
  <c r="CN1719" i="1"/>
  <c r="CO1719" i="1"/>
  <c r="CP1719" i="1"/>
  <c r="CQ1719" i="1"/>
  <c r="CR1719" i="1"/>
  <c r="CS1719" i="1"/>
  <c r="CT1719" i="1"/>
  <c r="CU1719" i="1"/>
  <c r="CV1719" i="1"/>
  <c r="CW1719" i="1"/>
  <c r="CX1719" i="1"/>
  <c r="CY1719" i="1"/>
  <c r="CZ1719" i="1"/>
  <c r="DA1719" i="1"/>
  <c r="DB1719" i="1"/>
  <c r="DC1719" i="1"/>
  <c r="DD1719" i="1"/>
  <c r="DE1719" i="1"/>
  <c r="DF1719" i="1"/>
  <c r="DG1719" i="1"/>
  <c r="DH1719" i="1"/>
  <c r="DI1719" i="1"/>
  <c r="Q1720" i="1"/>
  <c r="R1720" i="1"/>
  <c r="S1720" i="1"/>
  <c r="T1720" i="1"/>
  <c r="U1720" i="1"/>
  <c r="V1720" i="1"/>
  <c r="W1720" i="1"/>
  <c r="X1720" i="1"/>
  <c r="Y1720" i="1"/>
  <c r="Z1720" i="1"/>
  <c r="AA1720" i="1"/>
  <c r="AB1720" i="1"/>
  <c r="AC1720" i="1"/>
  <c r="AD1720" i="1"/>
  <c r="AE1720" i="1"/>
  <c r="AF1720" i="1"/>
  <c r="AG1720" i="1"/>
  <c r="AH1720" i="1"/>
  <c r="AI1720" i="1"/>
  <c r="AJ1720" i="1"/>
  <c r="AK1720" i="1"/>
  <c r="AL1720" i="1"/>
  <c r="AM1720" i="1"/>
  <c r="AN1720" i="1"/>
  <c r="AO1720" i="1"/>
  <c r="AP1720" i="1"/>
  <c r="AQ1720" i="1"/>
  <c r="AR1720" i="1"/>
  <c r="AS1720" i="1"/>
  <c r="AT1720" i="1"/>
  <c r="AU1720" i="1"/>
  <c r="AV1720" i="1"/>
  <c r="AW1720" i="1"/>
  <c r="AX1720" i="1"/>
  <c r="AY1720" i="1"/>
  <c r="AZ1720" i="1"/>
  <c r="BA1720" i="1"/>
  <c r="BB1720" i="1"/>
  <c r="BC1720" i="1"/>
  <c r="BD1720" i="1"/>
  <c r="BE1720" i="1"/>
  <c r="BF1720" i="1"/>
  <c r="BG1720" i="1"/>
  <c r="BH1720" i="1"/>
  <c r="BI1720" i="1"/>
  <c r="BJ1720" i="1"/>
  <c r="BK1720" i="1"/>
  <c r="BL1720" i="1"/>
  <c r="BM1720" i="1"/>
  <c r="BN1720" i="1"/>
  <c r="BO1720" i="1"/>
  <c r="BP1720" i="1"/>
  <c r="BQ1720" i="1"/>
  <c r="BR1720" i="1"/>
  <c r="BS1720" i="1"/>
  <c r="BT1720" i="1"/>
  <c r="BU1720" i="1"/>
  <c r="BV1720" i="1"/>
  <c r="BW1720" i="1"/>
  <c r="BX1720" i="1"/>
  <c r="BY1720" i="1"/>
  <c r="BZ1720" i="1"/>
  <c r="CA1720" i="1"/>
  <c r="CB1720" i="1"/>
  <c r="CC1720" i="1"/>
  <c r="CD1720" i="1"/>
  <c r="CE1720" i="1"/>
  <c r="CF1720" i="1"/>
  <c r="CG1720" i="1"/>
  <c r="CH1720" i="1"/>
  <c r="CI1720" i="1"/>
  <c r="CJ1720" i="1"/>
  <c r="CK1720" i="1"/>
  <c r="CL1720" i="1"/>
  <c r="CM1720" i="1"/>
  <c r="CN1720" i="1"/>
  <c r="CO1720" i="1"/>
  <c r="CP1720" i="1"/>
  <c r="CQ1720" i="1"/>
  <c r="CR1720" i="1"/>
  <c r="CS1720" i="1"/>
  <c r="CT1720" i="1"/>
  <c r="CU1720" i="1"/>
  <c r="CV1720" i="1"/>
  <c r="CW1720" i="1"/>
  <c r="CX1720" i="1"/>
  <c r="CY1720" i="1"/>
  <c r="CZ1720" i="1"/>
  <c r="DA1720" i="1"/>
  <c r="DB1720" i="1"/>
  <c r="DC1720" i="1"/>
  <c r="DD1720" i="1"/>
  <c r="DE1720" i="1"/>
  <c r="DF1720" i="1"/>
  <c r="DG1720" i="1"/>
  <c r="DH1720" i="1"/>
  <c r="DI1720" i="1"/>
  <c r="Q1721" i="1"/>
  <c r="R1721" i="1"/>
  <c r="S1721" i="1"/>
  <c r="T1721" i="1"/>
  <c r="U1721" i="1"/>
  <c r="V1721" i="1"/>
  <c r="W1721" i="1"/>
  <c r="X1721" i="1"/>
  <c r="Y1721" i="1"/>
  <c r="Z1721" i="1"/>
  <c r="AA1721" i="1"/>
  <c r="AB1721" i="1"/>
  <c r="AC1721" i="1"/>
  <c r="AD1721" i="1"/>
  <c r="AE1721" i="1"/>
  <c r="AF1721" i="1"/>
  <c r="AG1721" i="1"/>
  <c r="AH1721" i="1"/>
  <c r="AI1721" i="1"/>
  <c r="AJ1721" i="1"/>
  <c r="AK1721" i="1"/>
  <c r="AL1721" i="1"/>
  <c r="AM1721" i="1"/>
  <c r="AN1721" i="1"/>
  <c r="AO1721" i="1"/>
  <c r="AP1721" i="1"/>
  <c r="AQ1721" i="1"/>
  <c r="AR1721" i="1"/>
  <c r="AS1721" i="1"/>
  <c r="AT1721" i="1"/>
  <c r="AU1721" i="1"/>
  <c r="AV1721" i="1"/>
  <c r="AW1721" i="1"/>
  <c r="AX1721" i="1"/>
  <c r="AY1721" i="1"/>
  <c r="AZ1721" i="1"/>
  <c r="BA1721" i="1"/>
  <c r="BB1721" i="1"/>
  <c r="BC1721" i="1"/>
  <c r="BD1721" i="1"/>
  <c r="BE1721" i="1"/>
  <c r="BF1721" i="1"/>
  <c r="BG1721" i="1"/>
  <c r="BH1721" i="1"/>
  <c r="BI1721" i="1"/>
  <c r="BJ1721" i="1"/>
  <c r="BK1721" i="1"/>
  <c r="BL1721" i="1"/>
  <c r="BM1721" i="1"/>
  <c r="BN1721" i="1"/>
  <c r="BO1721" i="1"/>
  <c r="BP1721" i="1"/>
  <c r="BQ1721" i="1"/>
  <c r="BR1721" i="1"/>
  <c r="BS1721" i="1"/>
  <c r="BT1721" i="1"/>
  <c r="BU1721" i="1"/>
  <c r="BV1721" i="1"/>
  <c r="BW1721" i="1"/>
  <c r="BX1721" i="1"/>
  <c r="BY1721" i="1"/>
  <c r="BZ1721" i="1"/>
  <c r="CA1721" i="1"/>
  <c r="CB1721" i="1"/>
  <c r="CC1721" i="1"/>
  <c r="CD1721" i="1"/>
  <c r="CE1721" i="1"/>
  <c r="CF1721" i="1"/>
  <c r="CG1721" i="1"/>
  <c r="CH1721" i="1"/>
  <c r="CI1721" i="1"/>
  <c r="CJ1721" i="1"/>
  <c r="CK1721" i="1"/>
  <c r="CL1721" i="1"/>
  <c r="CM1721" i="1"/>
  <c r="CN1721" i="1"/>
  <c r="CO1721" i="1"/>
  <c r="CP1721" i="1"/>
  <c r="CQ1721" i="1"/>
  <c r="CR1721" i="1"/>
  <c r="CS1721" i="1"/>
  <c r="CT1721" i="1"/>
  <c r="CU1721" i="1"/>
  <c r="CV1721" i="1"/>
  <c r="CW1721" i="1"/>
  <c r="CX1721" i="1"/>
  <c r="CY1721" i="1"/>
  <c r="CZ1721" i="1"/>
  <c r="DA1721" i="1"/>
  <c r="DB1721" i="1"/>
  <c r="DC1721" i="1"/>
  <c r="DD1721" i="1"/>
  <c r="DE1721" i="1"/>
  <c r="DF1721" i="1"/>
  <c r="DG1721" i="1"/>
  <c r="DH1721" i="1"/>
  <c r="DI1721" i="1"/>
  <c r="Q1722" i="1"/>
  <c r="R1722" i="1"/>
  <c r="S1722" i="1"/>
  <c r="T1722" i="1"/>
  <c r="U1722" i="1"/>
  <c r="V1722" i="1"/>
  <c r="W1722" i="1"/>
  <c r="X1722" i="1"/>
  <c r="Y1722" i="1"/>
  <c r="Z1722" i="1"/>
  <c r="AA1722" i="1"/>
  <c r="AB1722" i="1"/>
  <c r="AC1722" i="1"/>
  <c r="AD1722" i="1"/>
  <c r="AE1722" i="1"/>
  <c r="AF1722" i="1"/>
  <c r="AG1722" i="1"/>
  <c r="AH1722" i="1"/>
  <c r="AI1722" i="1"/>
  <c r="AJ1722" i="1"/>
  <c r="AK1722" i="1"/>
  <c r="AL1722" i="1"/>
  <c r="AM1722" i="1"/>
  <c r="AN1722" i="1"/>
  <c r="AO1722" i="1"/>
  <c r="AP1722" i="1"/>
  <c r="AQ1722" i="1"/>
  <c r="AR1722" i="1"/>
  <c r="AS1722" i="1"/>
  <c r="AT1722" i="1"/>
  <c r="AU1722" i="1"/>
  <c r="AV1722" i="1"/>
  <c r="AW1722" i="1"/>
  <c r="AX1722" i="1"/>
  <c r="AY1722" i="1"/>
  <c r="AZ1722" i="1"/>
  <c r="BA1722" i="1"/>
  <c r="BB1722" i="1"/>
  <c r="BC1722" i="1"/>
  <c r="BD1722" i="1"/>
  <c r="BE1722" i="1"/>
  <c r="BF1722" i="1"/>
  <c r="BG1722" i="1"/>
  <c r="BH1722" i="1"/>
  <c r="BI1722" i="1"/>
  <c r="BJ1722" i="1"/>
  <c r="BK1722" i="1"/>
  <c r="BL1722" i="1"/>
  <c r="BM1722" i="1"/>
  <c r="BN1722" i="1"/>
  <c r="BO1722" i="1"/>
  <c r="BP1722" i="1"/>
  <c r="BQ1722" i="1"/>
  <c r="BR1722" i="1"/>
  <c r="BS1722" i="1"/>
  <c r="BT1722" i="1"/>
  <c r="BU1722" i="1"/>
  <c r="BV1722" i="1"/>
  <c r="BW1722" i="1"/>
  <c r="BX1722" i="1"/>
  <c r="BY1722" i="1"/>
  <c r="BZ1722" i="1"/>
  <c r="CA1722" i="1"/>
  <c r="CB1722" i="1"/>
  <c r="CC1722" i="1"/>
  <c r="CD1722" i="1"/>
  <c r="CE1722" i="1"/>
  <c r="CF1722" i="1"/>
  <c r="CG1722" i="1"/>
  <c r="CH1722" i="1"/>
  <c r="CI1722" i="1"/>
  <c r="CJ1722" i="1"/>
  <c r="CK1722" i="1"/>
  <c r="CL1722" i="1"/>
  <c r="CM1722" i="1"/>
  <c r="CN1722" i="1"/>
  <c r="CO1722" i="1"/>
  <c r="CP1722" i="1"/>
  <c r="CQ1722" i="1"/>
  <c r="CR1722" i="1"/>
  <c r="CS1722" i="1"/>
  <c r="CT1722" i="1"/>
  <c r="CU1722" i="1"/>
  <c r="CV1722" i="1"/>
  <c r="CW1722" i="1"/>
  <c r="CX1722" i="1"/>
  <c r="CY1722" i="1"/>
  <c r="CZ1722" i="1"/>
  <c r="DA1722" i="1"/>
  <c r="DB1722" i="1"/>
  <c r="DC1722" i="1"/>
  <c r="DD1722" i="1"/>
  <c r="DE1722" i="1"/>
  <c r="DF1722" i="1"/>
  <c r="DG1722" i="1"/>
  <c r="DH1722" i="1"/>
  <c r="DI1722" i="1"/>
  <c r="DI2" i="1"/>
  <c r="DH2" i="1"/>
  <c r="DG2" i="1"/>
  <c r="DF2" i="1"/>
  <c r="DE2" i="1"/>
  <c r="DD2" i="1"/>
  <c r="DC2" i="1"/>
  <c r="DB2" i="1"/>
  <c r="DA2" i="1"/>
  <c r="CZ2" i="1"/>
  <c r="CY2" i="1"/>
  <c r="CX2" i="1"/>
  <c r="CW2" i="1"/>
  <c r="CV2" i="1"/>
  <c r="CU2" i="1"/>
  <c r="CT2" i="1"/>
  <c r="CS2" i="1"/>
  <c r="CR2" i="1"/>
  <c r="CQ2" i="1"/>
  <c r="CP2" i="1"/>
  <c r="CO2" i="1"/>
  <c r="CN2" i="1"/>
  <c r="CM2" i="1"/>
  <c r="CL2" i="1"/>
  <c r="CK2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H320" i="1"/>
  <c r="I320" i="1"/>
  <c r="H321" i="1"/>
  <c r="I321" i="1"/>
  <c r="H322" i="1"/>
  <c r="N322" i="1" s="1"/>
  <c r="I322" i="1"/>
  <c r="H323" i="1"/>
  <c r="I323" i="1"/>
  <c r="H324" i="1"/>
  <c r="N324" i="1" s="1"/>
  <c r="I324" i="1"/>
  <c r="H325" i="1"/>
  <c r="I325" i="1"/>
  <c r="H326" i="1"/>
  <c r="I326" i="1"/>
  <c r="H327" i="1"/>
  <c r="I327" i="1"/>
  <c r="H328" i="1"/>
  <c r="I328" i="1"/>
  <c r="H329" i="1"/>
  <c r="I329" i="1"/>
  <c r="H330" i="1"/>
  <c r="N330" i="1" s="1"/>
  <c r="I330" i="1"/>
  <c r="H331" i="1"/>
  <c r="I331" i="1"/>
  <c r="H332" i="1"/>
  <c r="I332" i="1"/>
  <c r="H333" i="1"/>
  <c r="I333" i="1"/>
  <c r="H334" i="1"/>
  <c r="I334" i="1"/>
  <c r="H335" i="1"/>
  <c r="I335" i="1"/>
  <c r="H336" i="1"/>
  <c r="I336" i="1"/>
  <c r="N336" i="1" s="1"/>
  <c r="H337" i="1"/>
  <c r="I337" i="1"/>
  <c r="H338" i="1"/>
  <c r="N338" i="1" s="1"/>
  <c r="I338" i="1"/>
  <c r="H339" i="1"/>
  <c r="I339" i="1"/>
  <c r="H340" i="1"/>
  <c r="I340" i="1"/>
  <c r="H341" i="1"/>
  <c r="I341" i="1"/>
  <c r="H342" i="1"/>
  <c r="N342" i="1" s="1"/>
  <c r="I342" i="1"/>
  <c r="H343" i="1"/>
  <c r="I343" i="1"/>
  <c r="H344" i="1"/>
  <c r="I344" i="1"/>
  <c r="H345" i="1"/>
  <c r="I345" i="1"/>
  <c r="H346" i="1"/>
  <c r="I346" i="1"/>
  <c r="H347" i="1"/>
  <c r="N347" i="1" s="1"/>
  <c r="I347" i="1"/>
  <c r="H348" i="1"/>
  <c r="I348" i="1"/>
  <c r="H349" i="1"/>
  <c r="I349" i="1"/>
  <c r="H350" i="1"/>
  <c r="I350" i="1"/>
  <c r="H351" i="1"/>
  <c r="I351" i="1"/>
  <c r="H352" i="1"/>
  <c r="I352" i="1"/>
  <c r="H353" i="1"/>
  <c r="I353" i="1"/>
  <c r="H354" i="1"/>
  <c r="I354" i="1"/>
  <c r="H355" i="1"/>
  <c r="N355" i="1" s="1"/>
  <c r="I355" i="1"/>
  <c r="H356" i="1"/>
  <c r="I356" i="1"/>
  <c r="H357" i="1"/>
  <c r="I357" i="1"/>
  <c r="H358" i="1"/>
  <c r="I358" i="1"/>
  <c r="H359" i="1"/>
  <c r="I359" i="1"/>
  <c r="H360" i="1"/>
  <c r="I360" i="1"/>
  <c r="H361" i="1"/>
  <c r="I361" i="1"/>
  <c r="H362" i="1"/>
  <c r="I362" i="1"/>
  <c r="H363" i="1"/>
  <c r="I363" i="1"/>
  <c r="H364" i="1"/>
  <c r="I364" i="1"/>
  <c r="H365" i="1"/>
  <c r="I365" i="1"/>
  <c r="H366" i="1"/>
  <c r="I366" i="1"/>
  <c r="H367" i="1"/>
  <c r="I367" i="1"/>
  <c r="H368" i="1"/>
  <c r="I368" i="1"/>
  <c r="H369" i="1"/>
  <c r="I369" i="1"/>
  <c r="H370" i="1"/>
  <c r="N370" i="1" s="1"/>
  <c r="I370" i="1"/>
  <c r="H371" i="1"/>
  <c r="I371" i="1"/>
  <c r="H372" i="1"/>
  <c r="I372" i="1"/>
  <c r="H373" i="1"/>
  <c r="I373" i="1"/>
  <c r="H374" i="1"/>
  <c r="I374" i="1"/>
  <c r="H375" i="1"/>
  <c r="I375" i="1"/>
  <c r="H376" i="1"/>
  <c r="I376" i="1"/>
  <c r="H377" i="1"/>
  <c r="N377" i="1" s="1"/>
  <c r="I377" i="1"/>
  <c r="H378" i="1"/>
  <c r="I378" i="1"/>
  <c r="H379" i="1"/>
  <c r="I379" i="1"/>
  <c r="H380" i="1"/>
  <c r="I380" i="1"/>
  <c r="N380" i="1" s="1"/>
  <c r="H381" i="1"/>
  <c r="I381" i="1"/>
  <c r="H382" i="1"/>
  <c r="I382" i="1"/>
  <c r="H383" i="1"/>
  <c r="N383" i="1" s="1"/>
  <c r="I383" i="1"/>
  <c r="H384" i="1"/>
  <c r="I384" i="1"/>
  <c r="N384" i="1" s="1"/>
  <c r="H385" i="1"/>
  <c r="I385" i="1"/>
  <c r="H386" i="1"/>
  <c r="I386" i="1"/>
  <c r="H387" i="1"/>
  <c r="I387" i="1"/>
  <c r="N387" i="1" s="1"/>
  <c r="H388" i="1"/>
  <c r="I388" i="1"/>
  <c r="H389" i="1"/>
  <c r="I389" i="1"/>
  <c r="H390" i="1"/>
  <c r="I390" i="1"/>
  <c r="H391" i="1"/>
  <c r="I391" i="1"/>
  <c r="H392" i="1"/>
  <c r="I392" i="1"/>
  <c r="H393" i="1"/>
  <c r="N393" i="1" s="1"/>
  <c r="I393" i="1"/>
  <c r="H394" i="1"/>
  <c r="I394" i="1"/>
  <c r="H395" i="1"/>
  <c r="I395" i="1"/>
  <c r="H396" i="1"/>
  <c r="I396" i="1"/>
  <c r="H397" i="1"/>
  <c r="I397" i="1"/>
  <c r="H398" i="1"/>
  <c r="I398" i="1"/>
  <c r="H399" i="1"/>
  <c r="I399" i="1"/>
  <c r="H400" i="1"/>
  <c r="I400" i="1"/>
  <c r="N400" i="1" s="1"/>
  <c r="H401" i="1"/>
  <c r="N401" i="1" s="1"/>
  <c r="I401" i="1"/>
  <c r="H402" i="1"/>
  <c r="I402" i="1"/>
  <c r="H403" i="1"/>
  <c r="I403" i="1"/>
  <c r="H404" i="1"/>
  <c r="I404" i="1"/>
  <c r="H405" i="1"/>
  <c r="I405" i="1"/>
  <c r="H406" i="1"/>
  <c r="I406" i="1"/>
  <c r="H407" i="1"/>
  <c r="I407" i="1"/>
  <c r="H408" i="1"/>
  <c r="I408" i="1"/>
  <c r="H409" i="1"/>
  <c r="N409" i="1" s="1"/>
  <c r="I409" i="1"/>
  <c r="H410" i="1"/>
  <c r="N410" i="1" s="1"/>
  <c r="I410" i="1"/>
  <c r="H411" i="1"/>
  <c r="I411" i="1"/>
  <c r="H412" i="1"/>
  <c r="I412" i="1"/>
  <c r="H413" i="1"/>
  <c r="I413" i="1"/>
  <c r="H414" i="1"/>
  <c r="I414" i="1"/>
  <c r="H415" i="1"/>
  <c r="I415" i="1"/>
  <c r="H416" i="1"/>
  <c r="I416" i="1"/>
  <c r="H417" i="1"/>
  <c r="I417" i="1"/>
  <c r="H418" i="1"/>
  <c r="I418" i="1"/>
  <c r="H419" i="1"/>
  <c r="I419" i="1"/>
  <c r="H420" i="1"/>
  <c r="N420" i="1" s="1"/>
  <c r="I420" i="1"/>
  <c r="H421" i="1"/>
  <c r="I421" i="1"/>
  <c r="H422" i="1"/>
  <c r="I422" i="1"/>
  <c r="H423" i="1"/>
  <c r="I423" i="1"/>
  <c r="H424" i="1"/>
  <c r="I424" i="1"/>
  <c r="H425" i="1"/>
  <c r="I425" i="1"/>
  <c r="H426" i="1"/>
  <c r="I426" i="1"/>
  <c r="H427" i="1"/>
  <c r="I427" i="1"/>
  <c r="H428" i="1"/>
  <c r="I428" i="1"/>
  <c r="H429" i="1"/>
  <c r="I429" i="1"/>
  <c r="H430" i="1"/>
  <c r="I430" i="1"/>
  <c r="H431" i="1"/>
  <c r="I431" i="1"/>
  <c r="H432" i="1"/>
  <c r="I432" i="1"/>
  <c r="N432" i="1" s="1"/>
  <c r="H433" i="1"/>
  <c r="I433" i="1"/>
  <c r="H434" i="1"/>
  <c r="I434" i="1"/>
  <c r="H435" i="1"/>
  <c r="I435" i="1"/>
  <c r="N435" i="1" s="1"/>
  <c r="H436" i="1"/>
  <c r="I436" i="1"/>
  <c r="N436" i="1" s="1"/>
  <c r="H437" i="1"/>
  <c r="I437" i="1"/>
  <c r="H438" i="1"/>
  <c r="I438" i="1"/>
  <c r="H439" i="1"/>
  <c r="I439" i="1"/>
  <c r="H440" i="1"/>
  <c r="I440" i="1"/>
  <c r="H441" i="1"/>
  <c r="I441" i="1"/>
  <c r="H442" i="1"/>
  <c r="I442" i="1"/>
  <c r="H443" i="1"/>
  <c r="I443" i="1"/>
  <c r="H444" i="1"/>
  <c r="I444" i="1"/>
  <c r="H445" i="1"/>
  <c r="I445" i="1"/>
  <c r="H446" i="1"/>
  <c r="I446" i="1"/>
  <c r="H447" i="1"/>
  <c r="I447" i="1"/>
  <c r="H448" i="1"/>
  <c r="I448" i="1"/>
  <c r="H449" i="1"/>
  <c r="I449" i="1"/>
  <c r="H450" i="1"/>
  <c r="I450" i="1"/>
  <c r="H451" i="1"/>
  <c r="I451" i="1"/>
  <c r="H452" i="1"/>
  <c r="N452" i="1" s="1"/>
  <c r="I452" i="1"/>
  <c r="H453" i="1"/>
  <c r="I453" i="1"/>
  <c r="H454" i="1"/>
  <c r="I454" i="1"/>
  <c r="H455" i="1"/>
  <c r="I455" i="1"/>
  <c r="N455" i="1" s="1"/>
  <c r="H456" i="1"/>
  <c r="I456" i="1"/>
  <c r="H457" i="1"/>
  <c r="I457" i="1"/>
  <c r="H458" i="1"/>
  <c r="I458" i="1"/>
  <c r="H459" i="1"/>
  <c r="I459" i="1"/>
  <c r="H460" i="1"/>
  <c r="N460" i="1" s="1"/>
  <c r="I460" i="1"/>
  <c r="H461" i="1"/>
  <c r="I461" i="1"/>
  <c r="H462" i="1"/>
  <c r="I462" i="1"/>
  <c r="H463" i="1"/>
  <c r="I463" i="1"/>
  <c r="H464" i="1"/>
  <c r="I464" i="1"/>
  <c r="H465" i="1"/>
  <c r="I465" i="1"/>
  <c r="H466" i="1"/>
  <c r="I466" i="1"/>
  <c r="H467" i="1"/>
  <c r="I467" i="1"/>
  <c r="H468" i="1"/>
  <c r="I468" i="1"/>
  <c r="H469" i="1"/>
  <c r="I469" i="1"/>
  <c r="H470" i="1"/>
  <c r="I470" i="1"/>
  <c r="H471" i="1"/>
  <c r="I471" i="1"/>
  <c r="H472" i="1"/>
  <c r="N472" i="1" s="1"/>
  <c r="I472" i="1"/>
  <c r="H473" i="1"/>
  <c r="I473" i="1"/>
  <c r="H474" i="1"/>
  <c r="I474" i="1"/>
  <c r="H475" i="1"/>
  <c r="I475" i="1"/>
  <c r="H476" i="1"/>
  <c r="I476" i="1"/>
  <c r="N476" i="1"/>
  <c r="H477" i="1"/>
  <c r="I477" i="1"/>
  <c r="H478" i="1"/>
  <c r="I478" i="1"/>
  <c r="H479" i="1"/>
  <c r="I479" i="1"/>
  <c r="H480" i="1"/>
  <c r="I480" i="1"/>
  <c r="H481" i="1"/>
  <c r="I481" i="1"/>
  <c r="H482" i="1"/>
  <c r="I482" i="1"/>
  <c r="H483" i="1"/>
  <c r="I483" i="1"/>
  <c r="H484" i="1"/>
  <c r="I484" i="1"/>
  <c r="H485" i="1"/>
  <c r="I485" i="1"/>
  <c r="H486" i="1"/>
  <c r="I486" i="1"/>
  <c r="H487" i="1"/>
  <c r="I487" i="1"/>
  <c r="H488" i="1"/>
  <c r="N488" i="1" s="1"/>
  <c r="I488" i="1"/>
  <c r="H489" i="1"/>
  <c r="I489" i="1"/>
  <c r="H490" i="1"/>
  <c r="I490" i="1"/>
  <c r="H491" i="1"/>
  <c r="I491" i="1"/>
  <c r="H492" i="1"/>
  <c r="I492" i="1"/>
  <c r="H493" i="1"/>
  <c r="I493" i="1"/>
  <c r="H494" i="1"/>
  <c r="I494" i="1"/>
  <c r="H495" i="1"/>
  <c r="I495" i="1"/>
  <c r="H496" i="1"/>
  <c r="I496" i="1"/>
  <c r="H497" i="1"/>
  <c r="I497" i="1"/>
  <c r="H498" i="1"/>
  <c r="I498" i="1"/>
  <c r="H499" i="1"/>
  <c r="I499" i="1"/>
  <c r="N499" i="1" s="1"/>
  <c r="H500" i="1"/>
  <c r="I500" i="1"/>
  <c r="H501" i="1"/>
  <c r="N501" i="1" s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N513" i="1" s="1"/>
  <c r="I513" i="1"/>
  <c r="H514" i="1"/>
  <c r="I514" i="1"/>
  <c r="H515" i="1"/>
  <c r="I515" i="1"/>
  <c r="H516" i="1"/>
  <c r="I516" i="1"/>
  <c r="H517" i="1"/>
  <c r="N517" i="1" s="1"/>
  <c r="I517" i="1"/>
  <c r="H518" i="1"/>
  <c r="I518" i="1"/>
  <c r="H519" i="1"/>
  <c r="I519" i="1"/>
  <c r="H520" i="1"/>
  <c r="I520" i="1"/>
  <c r="N520" i="1" s="1"/>
  <c r="H521" i="1"/>
  <c r="I521" i="1"/>
  <c r="H522" i="1"/>
  <c r="I522" i="1"/>
  <c r="N522" i="1" s="1"/>
  <c r="H523" i="1"/>
  <c r="I523" i="1"/>
  <c r="H524" i="1"/>
  <c r="I524" i="1"/>
  <c r="H525" i="1"/>
  <c r="N525" i="1" s="1"/>
  <c r="I525" i="1"/>
  <c r="H526" i="1"/>
  <c r="I526" i="1"/>
  <c r="H527" i="1"/>
  <c r="N527" i="1" s="1"/>
  <c r="I527" i="1"/>
  <c r="H528" i="1"/>
  <c r="I528" i="1"/>
  <c r="H529" i="1"/>
  <c r="I529" i="1"/>
  <c r="H530" i="1"/>
  <c r="N530" i="1" s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N544" i="1" s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N551" i="1" s="1"/>
  <c r="H552" i="1"/>
  <c r="I552" i="1"/>
  <c r="H553" i="1"/>
  <c r="I553" i="1"/>
  <c r="N553" i="1" s="1"/>
  <c r="H554" i="1"/>
  <c r="I554" i="1"/>
  <c r="H555" i="1"/>
  <c r="I555" i="1"/>
  <c r="N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N599" i="1" s="1"/>
  <c r="I599" i="1"/>
  <c r="H600" i="1"/>
  <c r="I600" i="1"/>
  <c r="H601" i="1"/>
  <c r="I601" i="1"/>
  <c r="H602" i="1"/>
  <c r="I602" i="1"/>
  <c r="H603" i="1"/>
  <c r="N603" i="1" s="1"/>
  <c r="I603" i="1"/>
  <c r="H604" i="1"/>
  <c r="I604" i="1"/>
  <c r="H605" i="1"/>
  <c r="I605" i="1"/>
  <c r="H606" i="1"/>
  <c r="I606" i="1"/>
  <c r="H607" i="1"/>
  <c r="N607" i="1" s="1"/>
  <c r="I607" i="1"/>
  <c r="H608" i="1"/>
  <c r="I608" i="1"/>
  <c r="H609" i="1"/>
  <c r="I609" i="1"/>
  <c r="H610" i="1"/>
  <c r="I610" i="1"/>
  <c r="H611" i="1"/>
  <c r="N611" i="1" s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N619" i="1" s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N631" i="1" s="1"/>
  <c r="I631" i="1"/>
  <c r="H632" i="1"/>
  <c r="I632" i="1"/>
  <c r="H633" i="1"/>
  <c r="I633" i="1"/>
  <c r="H634" i="1"/>
  <c r="I634" i="1"/>
  <c r="H635" i="1"/>
  <c r="N635" i="1" s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N642" i="1" s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N650" i="1" s="1"/>
  <c r="H651" i="1"/>
  <c r="I651" i="1"/>
  <c r="H652" i="1"/>
  <c r="I652" i="1"/>
  <c r="H653" i="1"/>
  <c r="I653" i="1"/>
  <c r="H654" i="1"/>
  <c r="I654" i="1"/>
  <c r="H655" i="1"/>
  <c r="I655" i="1"/>
  <c r="N655" i="1" s="1"/>
  <c r="H656" i="1"/>
  <c r="I656" i="1"/>
  <c r="H657" i="1"/>
  <c r="I657" i="1"/>
  <c r="H658" i="1"/>
  <c r="I658" i="1"/>
  <c r="H659" i="1"/>
  <c r="N659" i="1" s="1"/>
  <c r="I659" i="1"/>
  <c r="H660" i="1"/>
  <c r="I660" i="1"/>
  <c r="H661" i="1"/>
  <c r="I661" i="1"/>
  <c r="H662" i="1"/>
  <c r="I662" i="1"/>
  <c r="H663" i="1"/>
  <c r="I663" i="1"/>
  <c r="H664" i="1"/>
  <c r="I664" i="1"/>
  <c r="N664" i="1" s="1"/>
  <c r="H665" i="1"/>
  <c r="I665" i="1"/>
  <c r="H666" i="1"/>
  <c r="I666" i="1"/>
  <c r="H667" i="1"/>
  <c r="N667" i="1" s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N684" i="1" s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701" i="1"/>
  <c r="I701" i="1"/>
  <c r="H702" i="1"/>
  <c r="I702" i="1"/>
  <c r="H703" i="1"/>
  <c r="I703" i="1"/>
  <c r="H704" i="1"/>
  <c r="I704" i="1"/>
  <c r="H705" i="1"/>
  <c r="I705" i="1"/>
  <c r="H706" i="1"/>
  <c r="I706" i="1"/>
  <c r="H707" i="1"/>
  <c r="I707" i="1"/>
  <c r="H708" i="1"/>
  <c r="I708" i="1"/>
  <c r="H709" i="1"/>
  <c r="I709" i="1"/>
  <c r="H710" i="1"/>
  <c r="I710" i="1"/>
  <c r="H711" i="1"/>
  <c r="I711" i="1"/>
  <c r="H712" i="1"/>
  <c r="I712" i="1"/>
  <c r="H713" i="1"/>
  <c r="I713" i="1"/>
  <c r="H714" i="1"/>
  <c r="I714" i="1"/>
  <c r="H715" i="1"/>
  <c r="I715" i="1"/>
  <c r="H716" i="1"/>
  <c r="I716" i="1"/>
  <c r="H717" i="1"/>
  <c r="I717" i="1"/>
  <c r="H718" i="1"/>
  <c r="I718" i="1"/>
  <c r="H719" i="1"/>
  <c r="I719" i="1"/>
  <c r="H720" i="1"/>
  <c r="I720" i="1"/>
  <c r="H721" i="1"/>
  <c r="I721" i="1"/>
  <c r="H722" i="1"/>
  <c r="I722" i="1"/>
  <c r="H723" i="1"/>
  <c r="I723" i="1"/>
  <c r="H724" i="1"/>
  <c r="I724" i="1"/>
  <c r="H725" i="1"/>
  <c r="I725" i="1"/>
  <c r="H726" i="1"/>
  <c r="I726" i="1"/>
  <c r="H727" i="1"/>
  <c r="I727" i="1"/>
  <c r="H728" i="1"/>
  <c r="I728" i="1"/>
  <c r="H729" i="1"/>
  <c r="N729" i="1" s="1"/>
  <c r="I729" i="1"/>
  <c r="H730" i="1"/>
  <c r="I730" i="1"/>
  <c r="H731" i="1"/>
  <c r="I731" i="1"/>
  <c r="H732" i="1"/>
  <c r="I732" i="1"/>
  <c r="H733" i="1"/>
  <c r="I733" i="1"/>
  <c r="H734" i="1"/>
  <c r="I734" i="1"/>
  <c r="H735" i="1"/>
  <c r="I735" i="1"/>
  <c r="H736" i="1"/>
  <c r="I736" i="1"/>
  <c r="H737" i="1"/>
  <c r="I737" i="1"/>
  <c r="H738" i="1"/>
  <c r="I738" i="1"/>
  <c r="H739" i="1"/>
  <c r="N739" i="1" s="1"/>
  <c r="I739" i="1"/>
  <c r="H740" i="1"/>
  <c r="I740" i="1"/>
  <c r="H741" i="1"/>
  <c r="I741" i="1"/>
  <c r="H742" i="1"/>
  <c r="I742" i="1"/>
  <c r="H743" i="1"/>
  <c r="I743" i="1"/>
  <c r="H744" i="1"/>
  <c r="I744" i="1"/>
  <c r="N744" i="1" s="1"/>
  <c r="H745" i="1"/>
  <c r="N745" i="1" s="1"/>
  <c r="I745" i="1"/>
  <c r="H746" i="1"/>
  <c r="I746" i="1"/>
  <c r="H747" i="1"/>
  <c r="I747" i="1"/>
  <c r="H748" i="1"/>
  <c r="I748" i="1"/>
  <c r="N748" i="1" s="1"/>
  <c r="H749" i="1"/>
  <c r="I749" i="1"/>
  <c r="H750" i="1"/>
  <c r="I750" i="1"/>
  <c r="H751" i="1"/>
  <c r="I751" i="1"/>
  <c r="H752" i="1"/>
  <c r="I752" i="1"/>
  <c r="H753" i="1"/>
  <c r="N753" i="1" s="1"/>
  <c r="I753" i="1"/>
  <c r="H754" i="1"/>
  <c r="I754" i="1"/>
  <c r="H755" i="1"/>
  <c r="I755" i="1"/>
  <c r="H756" i="1"/>
  <c r="I756" i="1"/>
  <c r="N756" i="1" s="1"/>
  <c r="H757" i="1"/>
  <c r="I757" i="1"/>
  <c r="H758" i="1"/>
  <c r="I758" i="1"/>
  <c r="H759" i="1"/>
  <c r="I759" i="1"/>
  <c r="H760" i="1"/>
  <c r="N760" i="1" s="1"/>
  <c r="I760" i="1"/>
  <c r="H761" i="1"/>
  <c r="I761" i="1"/>
  <c r="H762" i="1"/>
  <c r="I762" i="1"/>
  <c r="H763" i="1"/>
  <c r="N763" i="1" s="1"/>
  <c r="I763" i="1"/>
  <c r="H764" i="1"/>
  <c r="I764" i="1"/>
  <c r="N764" i="1" s="1"/>
  <c r="H765" i="1"/>
  <c r="I765" i="1"/>
  <c r="H766" i="1"/>
  <c r="I766" i="1"/>
  <c r="H767" i="1"/>
  <c r="I767" i="1"/>
  <c r="H768" i="1"/>
  <c r="I768" i="1"/>
  <c r="H769" i="1"/>
  <c r="I769" i="1"/>
  <c r="N769" i="1"/>
  <c r="H770" i="1"/>
  <c r="N770" i="1" s="1"/>
  <c r="I770" i="1"/>
  <c r="H771" i="1"/>
  <c r="I771" i="1"/>
  <c r="H772" i="1"/>
  <c r="I772" i="1"/>
  <c r="H773" i="1"/>
  <c r="I773" i="1"/>
  <c r="H774" i="1"/>
  <c r="I774" i="1"/>
  <c r="H775" i="1"/>
  <c r="I775" i="1"/>
  <c r="H776" i="1"/>
  <c r="I776" i="1"/>
  <c r="H777" i="1"/>
  <c r="I777" i="1"/>
  <c r="H778" i="1"/>
  <c r="I778" i="1"/>
  <c r="H779" i="1"/>
  <c r="I779" i="1"/>
  <c r="H780" i="1"/>
  <c r="I780" i="1"/>
  <c r="N780" i="1" s="1"/>
  <c r="H781" i="1"/>
  <c r="I781" i="1"/>
  <c r="H782" i="1"/>
  <c r="I782" i="1"/>
  <c r="H783" i="1"/>
  <c r="N783" i="1" s="1"/>
  <c r="I783" i="1"/>
  <c r="H784" i="1"/>
  <c r="I784" i="1"/>
  <c r="N784" i="1" s="1"/>
  <c r="H785" i="1"/>
  <c r="I785" i="1"/>
  <c r="H786" i="1"/>
  <c r="I786" i="1"/>
  <c r="H787" i="1"/>
  <c r="I787" i="1"/>
  <c r="N787" i="1"/>
  <c r="H788" i="1"/>
  <c r="N788" i="1" s="1"/>
  <c r="I788" i="1"/>
  <c r="H789" i="1"/>
  <c r="I789" i="1"/>
  <c r="H790" i="1"/>
  <c r="I790" i="1"/>
  <c r="H791" i="1"/>
  <c r="I791" i="1"/>
  <c r="H792" i="1"/>
  <c r="I792" i="1"/>
  <c r="H793" i="1"/>
  <c r="I793" i="1"/>
  <c r="H794" i="1"/>
  <c r="I794" i="1"/>
  <c r="H795" i="1"/>
  <c r="I795" i="1"/>
  <c r="H796" i="1"/>
  <c r="I796" i="1"/>
  <c r="H797" i="1"/>
  <c r="I797" i="1"/>
  <c r="H798" i="1"/>
  <c r="I798" i="1"/>
  <c r="H799" i="1"/>
  <c r="I799" i="1"/>
  <c r="H800" i="1"/>
  <c r="I800" i="1"/>
  <c r="H801" i="1"/>
  <c r="I801" i="1"/>
  <c r="H802" i="1"/>
  <c r="I802" i="1"/>
  <c r="H803" i="1"/>
  <c r="I803" i="1"/>
  <c r="H804" i="1"/>
  <c r="I804" i="1"/>
  <c r="H805" i="1"/>
  <c r="I805" i="1"/>
  <c r="H806" i="1"/>
  <c r="I806" i="1"/>
  <c r="H807" i="1"/>
  <c r="I807" i="1"/>
  <c r="H808" i="1"/>
  <c r="I808" i="1"/>
  <c r="H809" i="1"/>
  <c r="I809" i="1"/>
  <c r="H810" i="1"/>
  <c r="N810" i="1" s="1"/>
  <c r="I810" i="1"/>
  <c r="H811" i="1"/>
  <c r="I811" i="1"/>
  <c r="H812" i="1"/>
  <c r="N812" i="1" s="1"/>
  <c r="I812" i="1"/>
  <c r="H813" i="1"/>
  <c r="I813" i="1"/>
  <c r="H814" i="1"/>
  <c r="I814" i="1"/>
  <c r="H815" i="1"/>
  <c r="I815" i="1"/>
  <c r="H816" i="1"/>
  <c r="I816" i="1"/>
  <c r="H817" i="1"/>
  <c r="I817" i="1"/>
  <c r="H818" i="1"/>
  <c r="I818" i="1"/>
  <c r="H819" i="1"/>
  <c r="I819" i="1"/>
  <c r="H820" i="1"/>
  <c r="I820" i="1"/>
  <c r="H821" i="1"/>
  <c r="I821" i="1"/>
  <c r="H822" i="1"/>
  <c r="I822" i="1"/>
  <c r="H823" i="1"/>
  <c r="I823" i="1"/>
  <c r="H824" i="1"/>
  <c r="I824" i="1"/>
  <c r="H825" i="1"/>
  <c r="I825" i="1"/>
  <c r="H826" i="1"/>
  <c r="I826" i="1"/>
  <c r="H827" i="1"/>
  <c r="I827" i="1"/>
  <c r="H828" i="1"/>
  <c r="N828" i="1" s="1"/>
  <c r="I828" i="1"/>
  <c r="H829" i="1"/>
  <c r="I829" i="1"/>
  <c r="H830" i="1"/>
  <c r="I830" i="1"/>
  <c r="H831" i="1"/>
  <c r="I831" i="1"/>
  <c r="H832" i="1"/>
  <c r="I832" i="1"/>
  <c r="H833" i="1"/>
  <c r="I833" i="1"/>
  <c r="H834" i="1"/>
  <c r="I834" i="1"/>
  <c r="H835" i="1"/>
  <c r="I835" i="1"/>
  <c r="H836" i="1"/>
  <c r="I836" i="1"/>
  <c r="H837" i="1"/>
  <c r="I837" i="1"/>
  <c r="H838" i="1"/>
  <c r="I838" i="1"/>
  <c r="H839" i="1"/>
  <c r="I839" i="1"/>
  <c r="H840" i="1"/>
  <c r="I840" i="1"/>
  <c r="H841" i="1"/>
  <c r="N841" i="1" s="1"/>
  <c r="I841" i="1"/>
  <c r="H842" i="1"/>
  <c r="I842" i="1"/>
  <c r="H843" i="1"/>
  <c r="I843" i="1"/>
  <c r="H844" i="1"/>
  <c r="I844" i="1"/>
  <c r="H845" i="1"/>
  <c r="I845" i="1"/>
  <c r="H846" i="1"/>
  <c r="I846" i="1"/>
  <c r="H847" i="1"/>
  <c r="I847" i="1"/>
  <c r="H848" i="1"/>
  <c r="I848" i="1"/>
  <c r="H849" i="1"/>
  <c r="I849" i="1"/>
  <c r="H850" i="1"/>
  <c r="I850" i="1"/>
  <c r="H851" i="1"/>
  <c r="I851" i="1"/>
  <c r="H852" i="1"/>
  <c r="I852" i="1"/>
  <c r="H853" i="1"/>
  <c r="I853" i="1"/>
  <c r="H854" i="1"/>
  <c r="I854" i="1"/>
  <c r="H855" i="1"/>
  <c r="I855" i="1"/>
  <c r="H856" i="1"/>
  <c r="I856" i="1"/>
  <c r="H857" i="1"/>
  <c r="I857" i="1"/>
  <c r="N857" i="1" s="1"/>
  <c r="H858" i="1"/>
  <c r="I858" i="1"/>
  <c r="H859" i="1"/>
  <c r="I859" i="1"/>
  <c r="H860" i="1"/>
  <c r="I860" i="1"/>
  <c r="H861" i="1"/>
  <c r="I861" i="1"/>
  <c r="H862" i="1"/>
  <c r="I862" i="1"/>
  <c r="H863" i="1"/>
  <c r="I863" i="1"/>
  <c r="H864" i="1"/>
  <c r="I864" i="1"/>
  <c r="H865" i="1"/>
  <c r="I865" i="1"/>
  <c r="H866" i="1"/>
  <c r="I866" i="1"/>
  <c r="H867" i="1"/>
  <c r="I867" i="1"/>
  <c r="H868" i="1"/>
  <c r="N868" i="1" s="1"/>
  <c r="I868" i="1"/>
  <c r="H869" i="1"/>
  <c r="I869" i="1"/>
  <c r="H870" i="1"/>
  <c r="I870" i="1"/>
  <c r="H871" i="1"/>
  <c r="I871" i="1"/>
  <c r="H872" i="1"/>
  <c r="N872" i="1" s="1"/>
  <c r="I872" i="1"/>
  <c r="H873" i="1"/>
  <c r="N873" i="1" s="1"/>
  <c r="I873" i="1"/>
  <c r="H874" i="1"/>
  <c r="I874" i="1"/>
  <c r="H875" i="1"/>
  <c r="I875" i="1"/>
  <c r="H876" i="1"/>
  <c r="I876" i="1"/>
  <c r="H877" i="1"/>
  <c r="I877" i="1"/>
  <c r="H878" i="1"/>
  <c r="I878" i="1"/>
  <c r="H879" i="1"/>
  <c r="I879" i="1"/>
  <c r="N879" i="1" s="1"/>
  <c r="H880" i="1"/>
  <c r="I880" i="1"/>
  <c r="N880" i="1" s="1"/>
  <c r="H881" i="1"/>
  <c r="I881" i="1"/>
  <c r="H882" i="1"/>
  <c r="I882" i="1"/>
  <c r="H883" i="1"/>
  <c r="N883" i="1" s="1"/>
  <c r="I883" i="1"/>
  <c r="H884" i="1"/>
  <c r="I884" i="1"/>
  <c r="H885" i="1"/>
  <c r="I885" i="1"/>
  <c r="H886" i="1"/>
  <c r="I886" i="1"/>
  <c r="H887" i="1"/>
  <c r="I887" i="1"/>
  <c r="H888" i="1"/>
  <c r="I888" i="1"/>
  <c r="H889" i="1"/>
  <c r="I889" i="1"/>
  <c r="H890" i="1"/>
  <c r="N890" i="1" s="1"/>
  <c r="I890" i="1"/>
  <c r="H891" i="1"/>
  <c r="N891" i="1" s="1"/>
  <c r="I891" i="1"/>
  <c r="H892" i="1"/>
  <c r="I892" i="1"/>
  <c r="N892" i="1" s="1"/>
  <c r="H893" i="1"/>
  <c r="I893" i="1"/>
  <c r="H894" i="1"/>
  <c r="I894" i="1"/>
  <c r="H895" i="1"/>
  <c r="N895" i="1" s="1"/>
  <c r="I895" i="1"/>
  <c r="H896" i="1"/>
  <c r="I896" i="1"/>
  <c r="H897" i="1"/>
  <c r="I897" i="1"/>
  <c r="N897" i="1" s="1"/>
  <c r="H898" i="1"/>
  <c r="I898" i="1"/>
  <c r="H899" i="1"/>
  <c r="I899" i="1"/>
  <c r="H900" i="1"/>
  <c r="N900" i="1" s="1"/>
  <c r="I900" i="1"/>
  <c r="H901" i="1"/>
  <c r="I901" i="1"/>
  <c r="H902" i="1"/>
  <c r="I902" i="1"/>
  <c r="N902" i="1"/>
  <c r="H903" i="1"/>
  <c r="I903" i="1"/>
  <c r="H904" i="1"/>
  <c r="I904" i="1"/>
  <c r="H905" i="1"/>
  <c r="N905" i="1" s="1"/>
  <c r="I905" i="1"/>
  <c r="H906" i="1"/>
  <c r="I906" i="1"/>
  <c r="H907" i="1"/>
  <c r="I907" i="1"/>
  <c r="H908" i="1"/>
  <c r="N908" i="1" s="1"/>
  <c r="I908" i="1"/>
  <c r="H909" i="1"/>
  <c r="I909" i="1"/>
  <c r="H910" i="1"/>
  <c r="I910" i="1"/>
  <c r="H911" i="1"/>
  <c r="I911" i="1"/>
  <c r="H912" i="1"/>
  <c r="I912" i="1"/>
  <c r="H913" i="1"/>
  <c r="I913" i="1"/>
  <c r="N913" i="1" s="1"/>
  <c r="H914" i="1"/>
  <c r="N914" i="1" s="1"/>
  <c r="I914" i="1"/>
  <c r="H915" i="1"/>
  <c r="I915" i="1"/>
  <c r="H916" i="1"/>
  <c r="I916" i="1"/>
  <c r="H917" i="1"/>
  <c r="I917" i="1"/>
  <c r="H918" i="1"/>
  <c r="N918" i="1" s="1"/>
  <c r="I918" i="1"/>
  <c r="H919" i="1"/>
  <c r="I919" i="1"/>
  <c r="H920" i="1"/>
  <c r="I920" i="1"/>
  <c r="H921" i="1"/>
  <c r="I921" i="1"/>
  <c r="H922" i="1"/>
  <c r="I922" i="1"/>
  <c r="H923" i="1"/>
  <c r="I923" i="1"/>
  <c r="N923" i="1" s="1"/>
  <c r="H924" i="1"/>
  <c r="I924" i="1"/>
  <c r="H925" i="1"/>
  <c r="I925" i="1"/>
  <c r="H926" i="1"/>
  <c r="N926" i="1" s="1"/>
  <c r="I926" i="1"/>
  <c r="H927" i="1"/>
  <c r="I927" i="1"/>
  <c r="H928" i="1"/>
  <c r="I928" i="1"/>
  <c r="H929" i="1"/>
  <c r="I929" i="1"/>
  <c r="H930" i="1"/>
  <c r="N930" i="1" s="1"/>
  <c r="I930" i="1"/>
  <c r="H931" i="1"/>
  <c r="I931" i="1"/>
  <c r="H932" i="1"/>
  <c r="I932" i="1"/>
  <c r="H933" i="1"/>
  <c r="I933" i="1"/>
  <c r="H934" i="1"/>
  <c r="N934" i="1" s="1"/>
  <c r="I934" i="1"/>
  <c r="H935" i="1"/>
  <c r="I935" i="1"/>
  <c r="H936" i="1"/>
  <c r="I936" i="1"/>
  <c r="H937" i="1"/>
  <c r="N937" i="1" s="1"/>
  <c r="I937" i="1"/>
  <c r="H938" i="1"/>
  <c r="I938" i="1"/>
  <c r="H939" i="1"/>
  <c r="N939" i="1" s="1"/>
  <c r="I939" i="1"/>
  <c r="H940" i="1"/>
  <c r="I940" i="1"/>
  <c r="H941" i="1"/>
  <c r="I941" i="1"/>
  <c r="H942" i="1"/>
  <c r="I942" i="1"/>
  <c r="H943" i="1"/>
  <c r="I943" i="1"/>
  <c r="H944" i="1"/>
  <c r="I944" i="1"/>
  <c r="H945" i="1"/>
  <c r="I945" i="1"/>
  <c r="H946" i="1"/>
  <c r="I946" i="1"/>
  <c r="N946" i="1" s="1"/>
  <c r="H947" i="1"/>
  <c r="I947" i="1"/>
  <c r="H948" i="1"/>
  <c r="I948" i="1"/>
  <c r="H949" i="1"/>
  <c r="I949" i="1"/>
  <c r="H950" i="1"/>
  <c r="I950" i="1"/>
  <c r="H951" i="1"/>
  <c r="I951" i="1"/>
  <c r="H952" i="1"/>
  <c r="I952" i="1"/>
  <c r="H953" i="1"/>
  <c r="I953" i="1"/>
  <c r="H954" i="1"/>
  <c r="I954" i="1"/>
  <c r="H955" i="1"/>
  <c r="I955" i="1"/>
  <c r="H956" i="1"/>
  <c r="I956" i="1"/>
  <c r="H957" i="1"/>
  <c r="I957" i="1"/>
  <c r="H958" i="1"/>
  <c r="I958" i="1"/>
  <c r="H959" i="1"/>
  <c r="I959" i="1"/>
  <c r="H960" i="1"/>
  <c r="I960" i="1"/>
  <c r="N960" i="1" s="1"/>
  <c r="H961" i="1"/>
  <c r="N961" i="1" s="1"/>
  <c r="I961" i="1"/>
  <c r="H962" i="1"/>
  <c r="I962" i="1"/>
  <c r="H963" i="1"/>
  <c r="I963" i="1"/>
  <c r="H964" i="1"/>
  <c r="I964" i="1"/>
  <c r="N964" i="1" s="1"/>
  <c r="H965" i="1"/>
  <c r="I965" i="1"/>
  <c r="H966" i="1"/>
  <c r="I966" i="1"/>
  <c r="H967" i="1"/>
  <c r="I967" i="1"/>
  <c r="H968" i="1"/>
  <c r="I968" i="1"/>
  <c r="H969" i="1"/>
  <c r="I969" i="1"/>
  <c r="H970" i="1"/>
  <c r="I970" i="1"/>
  <c r="H971" i="1"/>
  <c r="I971" i="1"/>
  <c r="H972" i="1"/>
  <c r="I972" i="1"/>
  <c r="N972" i="1" s="1"/>
  <c r="H973" i="1"/>
  <c r="I973" i="1"/>
  <c r="H974" i="1"/>
  <c r="I974" i="1"/>
  <c r="H975" i="1"/>
  <c r="I975" i="1"/>
  <c r="H976" i="1"/>
  <c r="N976" i="1" s="1"/>
  <c r="I976" i="1"/>
  <c r="H977" i="1"/>
  <c r="I977" i="1"/>
  <c r="H978" i="1"/>
  <c r="I978" i="1"/>
  <c r="H979" i="1"/>
  <c r="I979" i="1"/>
  <c r="N979" i="1" s="1"/>
  <c r="H980" i="1"/>
  <c r="N980" i="1" s="1"/>
  <c r="I980" i="1"/>
  <c r="H981" i="1"/>
  <c r="I981" i="1"/>
  <c r="H982" i="1"/>
  <c r="N982" i="1" s="1"/>
  <c r="I982" i="1"/>
  <c r="H983" i="1"/>
  <c r="I983" i="1"/>
  <c r="N983" i="1" s="1"/>
  <c r="H984" i="1"/>
  <c r="I984" i="1"/>
  <c r="H985" i="1"/>
  <c r="I985" i="1"/>
  <c r="H986" i="1"/>
  <c r="I986" i="1"/>
  <c r="H987" i="1"/>
  <c r="I987" i="1"/>
  <c r="H988" i="1"/>
  <c r="I988" i="1"/>
  <c r="H989" i="1"/>
  <c r="I989" i="1"/>
  <c r="H990" i="1"/>
  <c r="I990" i="1"/>
  <c r="H991" i="1"/>
  <c r="I991" i="1"/>
  <c r="H992" i="1"/>
  <c r="N992" i="1" s="1"/>
  <c r="I992" i="1"/>
  <c r="H993" i="1"/>
  <c r="I993" i="1"/>
  <c r="H994" i="1"/>
  <c r="I994" i="1"/>
  <c r="H995" i="1"/>
  <c r="I995" i="1"/>
  <c r="N995" i="1" s="1"/>
  <c r="H996" i="1"/>
  <c r="N996" i="1" s="1"/>
  <c r="I996" i="1"/>
  <c r="H997" i="1"/>
  <c r="I997" i="1"/>
  <c r="H998" i="1"/>
  <c r="I998" i="1"/>
  <c r="H999" i="1"/>
  <c r="I999" i="1"/>
  <c r="N999" i="1" s="1"/>
  <c r="H1000" i="1"/>
  <c r="I1000" i="1"/>
  <c r="H1001" i="1"/>
  <c r="I1001" i="1"/>
  <c r="H1002" i="1"/>
  <c r="I1002" i="1"/>
  <c r="N1002" i="1" s="1"/>
  <c r="H1003" i="1"/>
  <c r="I1003" i="1"/>
  <c r="H1004" i="1"/>
  <c r="I1004" i="1"/>
  <c r="H1005" i="1"/>
  <c r="I1005" i="1"/>
  <c r="H1006" i="1"/>
  <c r="I1006" i="1"/>
  <c r="H1007" i="1"/>
  <c r="I1007" i="1"/>
  <c r="H1008" i="1"/>
  <c r="I1008" i="1"/>
  <c r="H1009" i="1"/>
  <c r="I1009" i="1"/>
  <c r="H1010" i="1"/>
  <c r="I1010" i="1"/>
  <c r="H1011" i="1"/>
  <c r="I1011" i="1"/>
  <c r="H1012" i="1"/>
  <c r="I1012" i="1"/>
  <c r="H1013" i="1"/>
  <c r="I1013" i="1"/>
  <c r="N1013" i="1" s="1"/>
  <c r="H1014" i="1"/>
  <c r="I1014" i="1"/>
  <c r="H1015" i="1"/>
  <c r="I1015" i="1"/>
  <c r="N1015" i="1" s="1"/>
  <c r="H1016" i="1"/>
  <c r="I1016" i="1"/>
  <c r="H1017" i="1"/>
  <c r="I1017" i="1"/>
  <c r="H1018" i="1"/>
  <c r="I1018" i="1"/>
  <c r="H1019" i="1"/>
  <c r="I1019" i="1"/>
  <c r="H1020" i="1"/>
  <c r="I1020" i="1"/>
  <c r="H1021" i="1"/>
  <c r="I1021" i="1"/>
  <c r="H1022" i="1"/>
  <c r="I1022" i="1"/>
  <c r="H1023" i="1"/>
  <c r="I1023" i="1"/>
  <c r="H1024" i="1"/>
  <c r="I1024" i="1"/>
  <c r="H1025" i="1"/>
  <c r="N1025" i="1" s="1"/>
  <c r="I1025" i="1"/>
  <c r="H1026" i="1"/>
  <c r="I1026" i="1"/>
  <c r="N1026" i="1" s="1"/>
  <c r="H1027" i="1"/>
  <c r="I1027" i="1"/>
  <c r="H1028" i="1"/>
  <c r="I1028" i="1"/>
  <c r="H1029" i="1"/>
  <c r="I1029" i="1"/>
  <c r="H1030" i="1"/>
  <c r="I1030" i="1"/>
  <c r="H1031" i="1"/>
  <c r="I1031" i="1"/>
  <c r="H1032" i="1"/>
  <c r="I1032" i="1"/>
  <c r="H1033" i="1"/>
  <c r="I1033" i="1"/>
  <c r="N1033" i="1"/>
  <c r="H1034" i="1"/>
  <c r="N1034" i="1" s="1"/>
  <c r="I1034" i="1"/>
  <c r="H1035" i="1"/>
  <c r="I1035" i="1"/>
  <c r="H1036" i="1"/>
  <c r="I1036" i="1"/>
  <c r="H1037" i="1"/>
  <c r="I1037" i="1"/>
  <c r="H1038" i="1"/>
  <c r="N1038" i="1" s="1"/>
  <c r="I1038" i="1"/>
  <c r="H1039" i="1"/>
  <c r="I1039" i="1"/>
  <c r="N1039" i="1" s="1"/>
  <c r="H1040" i="1"/>
  <c r="I1040" i="1"/>
  <c r="H1041" i="1"/>
  <c r="I1041" i="1"/>
  <c r="H1042" i="1"/>
  <c r="I1042" i="1"/>
  <c r="H1043" i="1"/>
  <c r="I1043" i="1"/>
  <c r="H1044" i="1"/>
  <c r="I1044" i="1"/>
  <c r="H1045" i="1"/>
  <c r="I1045" i="1"/>
  <c r="H1046" i="1"/>
  <c r="N1046" i="1" s="1"/>
  <c r="I1046" i="1"/>
  <c r="H1047" i="1"/>
  <c r="I1047" i="1"/>
  <c r="H1048" i="1"/>
  <c r="I1048" i="1"/>
  <c r="H1049" i="1"/>
  <c r="I1049" i="1"/>
  <c r="N1049" i="1"/>
  <c r="H1050" i="1"/>
  <c r="I1050" i="1"/>
  <c r="H1051" i="1"/>
  <c r="N1051" i="1" s="1"/>
  <c r="I1051" i="1"/>
  <c r="H1052" i="1"/>
  <c r="I1052" i="1"/>
  <c r="H1053" i="1"/>
  <c r="I1053" i="1"/>
  <c r="H1054" i="1"/>
  <c r="I1054" i="1"/>
  <c r="H1055" i="1"/>
  <c r="N1055" i="1" s="1"/>
  <c r="I1055" i="1"/>
  <c r="H1056" i="1"/>
  <c r="I1056" i="1"/>
  <c r="N1056" i="1"/>
  <c r="H1057" i="1"/>
  <c r="I1057" i="1"/>
  <c r="H1058" i="1"/>
  <c r="I1058" i="1"/>
  <c r="N1058" i="1" s="1"/>
  <c r="H1059" i="1"/>
  <c r="I1059" i="1"/>
  <c r="H1060" i="1"/>
  <c r="I1060" i="1"/>
  <c r="H1061" i="1"/>
  <c r="I1061" i="1"/>
  <c r="H1062" i="1"/>
  <c r="I1062" i="1"/>
  <c r="H1063" i="1"/>
  <c r="N1063" i="1" s="1"/>
  <c r="I1063" i="1"/>
  <c r="H1064" i="1"/>
  <c r="I1064" i="1"/>
  <c r="H1065" i="1"/>
  <c r="N1065" i="1" s="1"/>
  <c r="I1065" i="1"/>
  <c r="H1066" i="1"/>
  <c r="N1066" i="1" s="1"/>
  <c r="I1066" i="1"/>
  <c r="H1067" i="1"/>
  <c r="I1067" i="1"/>
  <c r="H1068" i="1"/>
  <c r="N1068" i="1" s="1"/>
  <c r="I1068" i="1"/>
  <c r="H1069" i="1"/>
  <c r="I1069" i="1"/>
  <c r="H1070" i="1"/>
  <c r="I1070" i="1"/>
  <c r="H1071" i="1"/>
  <c r="I1071" i="1"/>
  <c r="N1071" i="1" s="1"/>
  <c r="H1072" i="1"/>
  <c r="I1072" i="1"/>
  <c r="H1073" i="1"/>
  <c r="I1073" i="1"/>
  <c r="H1074" i="1"/>
  <c r="I1074" i="1"/>
  <c r="H1075" i="1"/>
  <c r="I1075" i="1"/>
  <c r="H1076" i="1"/>
  <c r="N1076" i="1" s="1"/>
  <c r="I1076" i="1"/>
  <c r="H1077" i="1"/>
  <c r="I1077" i="1"/>
  <c r="H1078" i="1"/>
  <c r="I1078" i="1"/>
  <c r="H1079" i="1"/>
  <c r="I1079" i="1"/>
  <c r="N1079" i="1" s="1"/>
  <c r="H1080" i="1"/>
  <c r="I1080" i="1"/>
  <c r="H1081" i="1"/>
  <c r="I1081" i="1"/>
  <c r="H1082" i="1"/>
  <c r="I1082" i="1"/>
  <c r="H1083" i="1"/>
  <c r="I1083" i="1"/>
  <c r="H1084" i="1"/>
  <c r="I1084" i="1"/>
  <c r="H1085" i="1"/>
  <c r="I1085" i="1"/>
  <c r="H1086" i="1"/>
  <c r="I1086" i="1"/>
  <c r="H1087" i="1"/>
  <c r="I1087" i="1"/>
  <c r="H1088" i="1"/>
  <c r="I1088" i="1"/>
  <c r="N1088" i="1" s="1"/>
  <c r="H1089" i="1"/>
  <c r="N1089" i="1" s="1"/>
  <c r="I1089" i="1"/>
  <c r="H1090" i="1"/>
  <c r="I1090" i="1"/>
  <c r="H1091" i="1"/>
  <c r="I1091" i="1"/>
  <c r="H1092" i="1"/>
  <c r="I1092" i="1"/>
  <c r="H1093" i="1"/>
  <c r="I1093" i="1"/>
  <c r="N1093" i="1"/>
  <c r="H1094" i="1"/>
  <c r="I1094" i="1"/>
  <c r="H1095" i="1"/>
  <c r="I1095" i="1"/>
  <c r="H1096" i="1"/>
  <c r="N1096" i="1" s="1"/>
  <c r="I1096" i="1"/>
  <c r="H1097" i="1"/>
  <c r="I1097" i="1"/>
  <c r="H1098" i="1"/>
  <c r="I1098" i="1"/>
  <c r="N1098" i="1"/>
  <c r="H1099" i="1"/>
  <c r="N1099" i="1" s="1"/>
  <c r="I1099" i="1"/>
  <c r="H1100" i="1"/>
  <c r="I1100" i="1"/>
  <c r="H1101" i="1"/>
  <c r="N1101" i="1" s="1"/>
  <c r="I1101" i="1"/>
  <c r="H1102" i="1"/>
  <c r="I1102" i="1"/>
  <c r="H1103" i="1"/>
  <c r="I1103" i="1"/>
  <c r="H1104" i="1"/>
  <c r="I1104" i="1"/>
  <c r="N1104" i="1" s="1"/>
  <c r="H1105" i="1"/>
  <c r="N1105" i="1" s="1"/>
  <c r="I1105" i="1"/>
  <c r="H1106" i="1"/>
  <c r="I1106" i="1"/>
  <c r="H1107" i="1"/>
  <c r="I1107" i="1"/>
  <c r="H1108" i="1"/>
  <c r="I1108" i="1"/>
  <c r="H1109" i="1"/>
  <c r="I1109" i="1"/>
  <c r="H1110" i="1"/>
  <c r="I1110" i="1"/>
  <c r="H1111" i="1"/>
  <c r="I1111" i="1"/>
  <c r="H1112" i="1"/>
  <c r="I1112" i="1"/>
  <c r="H1113" i="1"/>
  <c r="I1113" i="1"/>
  <c r="H1114" i="1"/>
  <c r="I1114" i="1"/>
  <c r="N1114" i="1" s="1"/>
  <c r="H1115" i="1"/>
  <c r="I1115" i="1"/>
  <c r="H1116" i="1"/>
  <c r="I1116" i="1"/>
  <c r="H1117" i="1"/>
  <c r="I1117" i="1"/>
  <c r="H1118" i="1"/>
  <c r="I1118" i="1"/>
  <c r="H1119" i="1"/>
  <c r="I1119" i="1"/>
  <c r="H1120" i="1"/>
  <c r="I1120" i="1"/>
  <c r="H1121" i="1"/>
  <c r="I1121" i="1"/>
  <c r="H1122" i="1"/>
  <c r="I1122" i="1"/>
  <c r="H1123" i="1"/>
  <c r="I1123" i="1"/>
  <c r="H1124" i="1"/>
  <c r="I1124" i="1"/>
  <c r="H1125" i="1"/>
  <c r="I1125" i="1"/>
  <c r="H1126" i="1"/>
  <c r="I1126" i="1"/>
  <c r="H1127" i="1"/>
  <c r="I1127" i="1"/>
  <c r="H1128" i="1"/>
  <c r="I1128" i="1"/>
  <c r="H1129" i="1"/>
  <c r="I1129" i="1"/>
  <c r="H1130" i="1"/>
  <c r="I1130" i="1"/>
  <c r="N1130" i="1" s="1"/>
  <c r="H1131" i="1"/>
  <c r="I1131" i="1"/>
  <c r="H1132" i="1"/>
  <c r="I1132" i="1"/>
  <c r="H1133" i="1"/>
  <c r="I1133" i="1"/>
  <c r="H1134" i="1"/>
  <c r="I1134" i="1"/>
  <c r="H1135" i="1"/>
  <c r="I1135" i="1"/>
  <c r="H1136" i="1"/>
  <c r="I1136" i="1"/>
  <c r="H1137" i="1"/>
  <c r="I1137" i="1"/>
  <c r="H1138" i="1"/>
  <c r="I1138" i="1"/>
  <c r="H1139" i="1"/>
  <c r="I1139" i="1"/>
  <c r="H1140" i="1"/>
  <c r="I1140" i="1"/>
  <c r="H1141" i="1"/>
  <c r="I1141" i="1"/>
  <c r="H1142" i="1"/>
  <c r="I1142" i="1"/>
  <c r="H1143" i="1"/>
  <c r="I1143" i="1"/>
  <c r="H1144" i="1"/>
  <c r="I1144" i="1"/>
  <c r="H1145" i="1"/>
  <c r="I1145" i="1"/>
  <c r="N1145" i="1"/>
  <c r="H1146" i="1"/>
  <c r="I1146" i="1"/>
  <c r="H1147" i="1"/>
  <c r="N1147" i="1" s="1"/>
  <c r="I1147" i="1"/>
  <c r="H1148" i="1"/>
  <c r="I1148" i="1"/>
  <c r="H1149" i="1"/>
  <c r="N1149" i="1" s="1"/>
  <c r="I1149" i="1"/>
  <c r="H1150" i="1"/>
  <c r="I1150" i="1"/>
  <c r="H1151" i="1"/>
  <c r="N1151" i="1" s="1"/>
  <c r="I1151" i="1"/>
  <c r="H1152" i="1"/>
  <c r="I1152" i="1"/>
  <c r="N1152" i="1" s="1"/>
  <c r="H1153" i="1"/>
  <c r="I1153" i="1"/>
  <c r="H1154" i="1"/>
  <c r="I1154" i="1"/>
  <c r="H1155" i="1"/>
  <c r="I1155" i="1"/>
  <c r="H1156" i="1"/>
  <c r="I1156" i="1"/>
  <c r="H1157" i="1"/>
  <c r="I1157" i="1"/>
  <c r="H1158" i="1"/>
  <c r="I1158" i="1"/>
  <c r="H1159" i="1"/>
  <c r="I1159" i="1"/>
  <c r="H1160" i="1"/>
  <c r="I1160" i="1"/>
  <c r="H1161" i="1"/>
  <c r="I1161" i="1"/>
  <c r="H1162" i="1"/>
  <c r="I1162" i="1"/>
  <c r="N1162" i="1" s="1"/>
  <c r="H1163" i="1"/>
  <c r="I1163" i="1"/>
  <c r="H1164" i="1"/>
  <c r="I1164" i="1"/>
  <c r="H1165" i="1"/>
  <c r="I1165" i="1"/>
  <c r="H1166" i="1"/>
  <c r="I1166" i="1"/>
  <c r="H1167" i="1"/>
  <c r="I1167" i="1"/>
  <c r="H1168" i="1"/>
  <c r="I1168" i="1"/>
  <c r="H1169" i="1"/>
  <c r="I1169" i="1"/>
  <c r="H1170" i="1"/>
  <c r="I1170" i="1"/>
  <c r="H1171" i="1"/>
  <c r="I1171" i="1"/>
  <c r="H1172" i="1"/>
  <c r="I1172" i="1"/>
  <c r="H1173" i="1"/>
  <c r="I1173" i="1"/>
  <c r="H1174" i="1"/>
  <c r="I1174" i="1"/>
  <c r="H1175" i="1"/>
  <c r="I1175" i="1"/>
  <c r="H1176" i="1"/>
  <c r="I1176" i="1"/>
  <c r="H1177" i="1"/>
  <c r="I1177" i="1"/>
  <c r="H1178" i="1"/>
  <c r="I1178" i="1"/>
  <c r="H1179" i="1"/>
  <c r="N1179" i="1" s="1"/>
  <c r="I1179" i="1"/>
  <c r="H1180" i="1"/>
  <c r="I1180" i="1"/>
  <c r="H1181" i="1"/>
  <c r="I1181" i="1"/>
  <c r="H1182" i="1"/>
  <c r="I1182" i="1"/>
  <c r="H1183" i="1"/>
  <c r="I1183" i="1"/>
  <c r="H1184" i="1"/>
  <c r="I1184" i="1"/>
  <c r="H1185" i="1"/>
  <c r="I1185" i="1"/>
  <c r="H1186" i="1"/>
  <c r="N1186" i="1" s="1"/>
  <c r="I1186" i="1"/>
  <c r="H1187" i="1"/>
  <c r="I1187" i="1"/>
  <c r="H1188" i="1"/>
  <c r="I1188" i="1"/>
  <c r="H1189" i="1"/>
  <c r="I1189" i="1"/>
  <c r="H1190" i="1"/>
  <c r="I1190" i="1"/>
  <c r="H1191" i="1"/>
  <c r="I1191" i="1"/>
  <c r="N1191" i="1" s="1"/>
  <c r="H1192" i="1"/>
  <c r="I1192" i="1"/>
  <c r="H1193" i="1"/>
  <c r="I1193" i="1"/>
  <c r="N1193" i="1" s="1"/>
  <c r="H1194" i="1"/>
  <c r="I1194" i="1"/>
  <c r="H1195" i="1"/>
  <c r="I1195" i="1"/>
  <c r="H1196" i="1"/>
  <c r="I1196" i="1"/>
  <c r="H1197" i="1"/>
  <c r="I1197" i="1"/>
  <c r="H1198" i="1"/>
  <c r="I1198" i="1"/>
  <c r="H1199" i="1"/>
  <c r="I1199" i="1"/>
  <c r="H1200" i="1"/>
  <c r="I1200" i="1"/>
  <c r="H1201" i="1"/>
  <c r="I1201" i="1"/>
  <c r="H1202" i="1"/>
  <c r="N1202" i="1" s="1"/>
  <c r="I1202" i="1"/>
  <c r="H1203" i="1"/>
  <c r="I1203" i="1"/>
  <c r="H1204" i="1"/>
  <c r="I1204" i="1"/>
  <c r="H1205" i="1"/>
  <c r="I1205" i="1"/>
  <c r="H1206" i="1"/>
  <c r="I1206" i="1"/>
  <c r="H1207" i="1"/>
  <c r="I1207" i="1"/>
  <c r="H1208" i="1"/>
  <c r="I1208" i="1"/>
  <c r="N1208" i="1" s="1"/>
  <c r="H1209" i="1"/>
  <c r="N1209" i="1" s="1"/>
  <c r="I1209" i="1"/>
  <c r="H1210" i="1"/>
  <c r="I1210" i="1"/>
  <c r="H1211" i="1"/>
  <c r="I1211" i="1"/>
  <c r="H1212" i="1"/>
  <c r="I1212" i="1"/>
  <c r="H1213" i="1"/>
  <c r="I1213" i="1"/>
  <c r="H1214" i="1"/>
  <c r="I1214" i="1"/>
  <c r="H1215" i="1"/>
  <c r="I1215" i="1"/>
  <c r="H1216" i="1"/>
  <c r="I1216" i="1"/>
  <c r="H1217" i="1"/>
  <c r="I1217" i="1"/>
  <c r="H1218" i="1"/>
  <c r="I1218" i="1"/>
  <c r="H1219" i="1"/>
  <c r="I1219" i="1"/>
  <c r="H1220" i="1"/>
  <c r="I1220" i="1"/>
  <c r="H1221" i="1"/>
  <c r="I1221" i="1"/>
  <c r="H1222" i="1"/>
  <c r="I1222" i="1"/>
  <c r="H1223" i="1"/>
  <c r="I1223" i="1"/>
  <c r="H1224" i="1"/>
  <c r="I1224" i="1"/>
  <c r="N1224" i="1" s="1"/>
  <c r="H1225" i="1"/>
  <c r="I1225" i="1"/>
  <c r="H1226" i="1"/>
  <c r="I1226" i="1"/>
  <c r="N1226" i="1" s="1"/>
  <c r="H1227" i="1"/>
  <c r="I1227" i="1"/>
  <c r="H1228" i="1"/>
  <c r="I1228" i="1"/>
  <c r="H1229" i="1"/>
  <c r="I1229" i="1"/>
  <c r="H1230" i="1"/>
  <c r="I1230" i="1"/>
  <c r="H1231" i="1"/>
  <c r="N1231" i="1" s="1"/>
  <c r="I1231" i="1"/>
  <c r="H1232" i="1"/>
  <c r="I1232" i="1"/>
  <c r="H1233" i="1"/>
  <c r="N1233" i="1" s="1"/>
  <c r="I1233" i="1"/>
  <c r="H1234" i="1"/>
  <c r="I1234" i="1"/>
  <c r="H1235" i="1"/>
  <c r="I1235" i="1"/>
  <c r="H1236" i="1"/>
  <c r="I1236" i="1"/>
  <c r="H1237" i="1"/>
  <c r="I1237" i="1"/>
  <c r="H1238" i="1"/>
  <c r="I1238" i="1"/>
  <c r="H1239" i="1"/>
  <c r="I1239" i="1"/>
  <c r="N1239" i="1" s="1"/>
  <c r="H1240" i="1"/>
  <c r="I1240" i="1"/>
  <c r="H1241" i="1"/>
  <c r="I1241" i="1"/>
  <c r="H1242" i="1"/>
  <c r="I1242" i="1"/>
  <c r="H1243" i="1"/>
  <c r="N1243" i="1" s="1"/>
  <c r="I1243" i="1"/>
  <c r="H1244" i="1"/>
  <c r="I1244" i="1"/>
  <c r="H1245" i="1"/>
  <c r="I1245" i="1"/>
  <c r="H1246" i="1"/>
  <c r="I1246" i="1"/>
  <c r="H1247" i="1"/>
  <c r="I1247" i="1"/>
  <c r="H1248" i="1"/>
  <c r="I1248" i="1"/>
  <c r="N1248" i="1" s="1"/>
  <c r="H1249" i="1"/>
  <c r="I1249" i="1"/>
  <c r="H1250" i="1"/>
  <c r="I1250" i="1"/>
  <c r="H1251" i="1"/>
  <c r="I1251" i="1"/>
  <c r="H1252" i="1"/>
  <c r="I1252" i="1"/>
  <c r="H1253" i="1"/>
  <c r="I1253" i="1"/>
  <c r="H1254" i="1"/>
  <c r="I1254" i="1"/>
  <c r="H1255" i="1"/>
  <c r="N1255" i="1" s="1"/>
  <c r="I1255" i="1"/>
  <c r="H1256" i="1"/>
  <c r="I1256" i="1"/>
  <c r="H1257" i="1"/>
  <c r="N1257" i="1" s="1"/>
  <c r="I1257" i="1"/>
  <c r="H1258" i="1"/>
  <c r="I1258" i="1"/>
  <c r="H1259" i="1"/>
  <c r="I1259" i="1"/>
  <c r="H1260" i="1"/>
  <c r="I1260" i="1"/>
  <c r="H1261" i="1"/>
  <c r="I1261" i="1"/>
  <c r="H1262" i="1"/>
  <c r="I1262" i="1"/>
  <c r="H1263" i="1"/>
  <c r="I1263" i="1"/>
  <c r="H1264" i="1"/>
  <c r="I1264" i="1"/>
  <c r="H1265" i="1"/>
  <c r="N1265" i="1" s="1"/>
  <c r="I1265" i="1"/>
  <c r="H1266" i="1"/>
  <c r="I1266" i="1"/>
  <c r="H1267" i="1"/>
  <c r="I1267" i="1"/>
  <c r="H1268" i="1"/>
  <c r="I1268" i="1"/>
  <c r="H1269" i="1"/>
  <c r="I1269" i="1"/>
  <c r="H1270" i="1"/>
  <c r="I1270" i="1"/>
  <c r="H1271" i="1"/>
  <c r="I1271" i="1"/>
  <c r="H1272" i="1"/>
  <c r="I1272" i="1"/>
  <c r="N1272" i="1" s="1"/>
  <c r="H1273" i="1"/>
  <c r="I1273" i="1"/>
  <c r="H1274" i="1"/>
  <c r="I1274" i="1"/>
  <c r="H1275" i="1"/>
  <c r="I1275" i="1"/>
  <c r="H1276" i="1"/>
  <c r="I1276" i="1"/>
  <c r="H1277" i="1"/>
  <c r="I1277" i="1"/>
  <c r="H1278" i="1"/>
  <c r="I1278" i="1"/>
  <c r="H1279" i="1"/>
  <c r="I1279" i="1"/>
  <c r="H1280" i="1"/>
  <c r="I1280" i="1"/>
  <c r="H1281" i="1"/>
  <c r="N1281" i="1" s="1"/>
  <c r="I1281" i="1"/>
  <c r="H1282" i="1"/>
  <c r="I1282" i="1"/>
  <c r="H1283" i="1"/>
  <c r="I1283" i="1"/>
  <c r="H1284" i="1"/>
  <c r="I1284" i="1"/>
  <c r="H1285" i="1"/>
  <c r="I1285" i="1"/>
  <c r="H1286" i="1"/>
  <c r="I1286" i="1"/>
  <c r="H1287" i="1"/>
  <c r="I1287" i="1"/>
  <c r="H1288" i="1"/>
  <c r="I1288" i="1"/>
  <c r="H1289" i="1"/>
  <c r="I1289" i="1"/>
  <c r="H1290" i="1"/>
  <c r="I1290" i="1"/>
  <c r="H1291" i="1"/>
  <c r="N1291" i="1" s="1"/>
  <c r="I1291" i="1"/>
  <c r="H1292" i="1"/>
  <c r="I1292" i="1"/>
  <c r="H1293" i="1"/>
  <c r="I1293" i="1"/>
  <c r="H1294" i="1"/>
  <c r="I1294" i="1"/>
  <c r="H1295" i="1"/>
  <c r="N1295" i="1" s="1"/>
  <c r="I1295" i="1"/>
  <c r="H1296" i="1"/>
  <c r="I1296" i="1"/>
  <c r="H1297" i="1"/>
  <c r="I1297" i="1"/>
  <c r="H1298" i="1"/>
  <c r="I1298" i="1"/>
  <c r="H1299" i="1"/>
  <c r="N1299" i="1" s="1"/>
  <c r="I1299" i="1"/>
  <c r="H1300" i="1"/>
  <c r="I1300" i="1"/>
  <c r="H1301" i="1"/>
  <c r="I1301" i="1"/>
  <c r="H1302" i="1"/>
  <c r="I1302" i="1"/>
  <c r="H1303" i="1"/>
  <c r="I1303" i="1"/>
  <c r="H1304" i="1"/>
  <c r="I1304" i="1"/>
  <c r="H1305" i="1"/>
  <c r="I1305" i="1"/>
  <c r="H1306" i="1"/>
  <c r="I1306" i="1"/>
  <c r="N1306" i="1"/>
  <c r="H1307" i="1"/>
  <c r="I1307" i="1"/>
  <c r="H1308" i="1"/>
  <c r="I1308" i="1"/>
  <c r="H1309" i="1"/>
  <c r="I1309" i="1"/>
  <c r="H1310" i="1"/>
  <c r="I1310" i="1"/>
  <c r="H1311" i="1"/>
  <c r="I1311" i="1"/>
  <c r="H1312" i="1"/>
  <c r="I1312" i="1"/>
  <c r="H1313" i="1"/>
  <c r="I1313" i="1"/>
  <c r="H1314" i="1"/>
  <c r="I1314" i="1"/>
  <c r="H1315" i="1"/>
  <c r="I1315" i="1"/>
  <c r="H1316" i="1"/>
  <c r="I1316" i="1"/>
  <c r="H1317" i="1"/>
  <c r="I1317" i="1"/>
  <c r="H1318" i="1"/>
  <c r="I1318" i="1"/>
  <c r="H1319" i="1"/>
  <c r="I1319" i="1"/>
  <c r="H1320" i="1"/>
  <c r="I1320" i="1"/>
  <c r="H1321" i="1"/>
  <c r="I1321" i="1"/>
  <c r="H1322" i="1"/>
  <c r="I1322" i="1"/>
  <c r="H1323" i="1"/>
  <c r="I1323" i="1"/>
  <c r="H1324" i="1"/>
  <c r="I1324" i="1"/>
  <c r="H1325" i="1"/>
  <c r="I1325" i="1"/>
  <c r="H1326" i="1"/>
  <c r="I1326" i="1"/>
  <c r="H1327" i="1"/>
  <c r="I1327" i="1"/>
  <c r="H1328" i="1"/>
  <c r="I1328" i="1"/>
  <c r="H1329" i="1"/>
  <c r="I1329" i="1"/>
  <c r="N1329" i="1" s="1"/>
  <c r="H1330" i="1"/>
  <c r="I1330" i="1"/>
  <c r="H1331" i="1"/>
  <c r="I1331" i="1"/>
  <c r="H1332" i="1"/>
  <c r="I1332" i="1"/>
  <c r="H1333" i="1"/>
  <c r="I1333" i="1"/>
  <c r="H1334" i="1"/>
  <c r="I1334" i="1"/>
  <c r="H1335" i="1"/>
  <c r="I1335" i="1"/>
  <c r="H1336" i="1"/>
  <c r="I1336" i="1"/>
  <c r="H1337" i="1"/>
  <c r="I1337" i="1"/>
  <c r="H1338" i="1"/>
  <c r="I1338" i="1"/>
  <c r="H1339" i="1"/>
  <c r="I1339" i="1"/>
  <c r="H1340" i="1"/>
  <c r="I1340" i="1"/>
  <c r="H1341" i="1"/>
  <c r="N1341" i="1" s="1"/>
  <c r="I1341" i="1"/>
  <c r="H1342" i="1"/>
  <c r="I1342" i="1"/>
  <c r="H1343" i="1"/>
  <c r="I1343" i="1"/>
  <c r="H1344" i="1"/>
  <c r="N1344" i="1" s="1"/>
  <c r="I1344" i="1"/>
  <c r="H1345" i="1"/>
  <c r="I1345" i="1"/>
  <c r="H1346" i="1"/>
  <c r="I1346" i="1"/>
  <c r="H1347" i="1"/>
  <c r="I1347" i="1"/>
  <c r="H1348" i="1"/>
  <c r="I1348" i="1"/>
  <c r="H1349" i="1"/>
  <c r="I1349" i="1"/>
  <c r="H1350" i="1"/>
  <c r="I1350" i="1"/>
  <c r="H1351" i="1"/>
  <c r="I1351" i="1"/>
  <c r="H1352" i="1"/>
  <c r="I1352" i="1"/>
  <c r="H1353" i="1"/>
  <c r="I1353" i="1"/>
  <c r="H1354" i="1"/>
  <c r="I1354" i="1"/>
  <c r="H1355" i="1"/>
  <c r="I1355" i="1"/>
  <c r="H1356" i="1"/>
  <c r="I1356" i="1"/>
  <c r="H1357" i="1"/>
  <c r="I1357" i="1"/>
  <c r="H1358" i="1"/>
  <c r="I1358" i="1"/>
  <c r="H1359" i="1"/>
  <c r="I1359" i="1"/>
  <c r="H1360" i="1"/>
  <c r="I1360" i="1"/>
  <c r="H1361" i="1"/>
  <c r="I1361" i="1"/>
  <c r="H1362" i="1"/>
  <c r="I1362" i="1"/>
  <c r="H1363" i="1"/>
  <c r="I1363" i="1"/>
  <c r="H1364" i="1"/>
  <c r="I1364" i="1"/>
  <c r="H1365" i="1"/>
  <c r="I1365" i="1"/>
  <c r="H1366" i="1"/>
  <c r="I1366" i="1"/>
  <c r="H1367" i="1"/>
  <c r="I1367" i="1"/>
  <c r="H1368" i="1"/>
  <c r="I1368" i="1"/>
  <c r="H1369" i="1"/>
  <c r="I1369" i="1"/>
  <c r="H1370" i="1"/>
  <c r="I1370" i="1"/>
  <c r="H1371" i="1"/>
  <c r="I1371" i="1"/>
  <c r="H1372" i="1"/>
  <c r="I1372" i="1"/>
  <c r="H1373" i="1"/>
  <c r="I1373" i="1"/>
  <c r="H1374" i="1"/>
  <c r="I1374" i="1"/>
  <c r="H1375" i="1"/>
  <c r="I1375" i="1"/>
  <c r="H1376" i="1"/>
  <c r="I1376" i="1"/>
  <c r="H1377" i="1"/>
  <c r="I1377" i="1"/>
  <c r="H1378" i="1"/>
  <c r="N1378" i="1" s="1"/>
  <c r="I1378" i="1"/>
  <c r="H1379" i="1"/>
  <c r="I1379" i="1"/>
  <c r="H1380" i="1"/>
  <c r="I1380" i="1"/>
  <c r="H1381" i="1"/>
  <c r="I1381" i="1"/>
  <c r="N1381" i="1" s="1"/>
  <c r="H1382" i="1"/>
  <c r="I1382" i="1"/>
  <c r="H1383" i="1"/>
  <c r="I1383" i="1"/>
  <c r="H1384" i="1"/>
  <c r="I1384" i="1"/>
  <c r="H1385" i="1"/>
  <c r="I1385" i="1"/>
  <c r="H1386" i="1"/>
  <c r="N1386" i="1" s="1"/>
  <c r="I1386" i="1"/>
  <c r="H1387" i="1"/>
  <c r="I1387" i="1"/>
  <c r="H1388" i="1"/>
  <c r="I1388" i="1"/>
  <c r="H1389" i="1"/>
  <c r="N1389" i="1" s="1"/>
  <c r="I1389" i="1"/>
  <c r="H1390" i="1"/>
  <c r="I1390" i="1"/>
  <c r="H1391" i="1"/>
  <c r="N1391" i="1" s="1"/>
  <c r="I1391" i="1"/>
  <c r="H1392" i="1"/>
  <c r="I1392" i="1"/>
  <c r="N1392" i="1" s="1"/>
  <c r="H1393" i="1"/>
  <c r="I1393" i="1"/>
  <c r="H1394" i="1"/>
  <c r="I1394" i="1"/>
  <c r="H1395" i="1"/>
  <c r="I1395" i="1"/>
  <c r="H1396" i="1"/>
  <c r="I1396" i="1"/>
  <c r="H1397" i="1"/>
  <c r="I1397" i="1"/>
  <c r="H1398" i="1"/>
  <c r="I1398" i="1"/>
  <c r="H1399" i="1"/>
  <c r="I1399" i="1"/>
  <c r="H1400" i="1"/>
  <c r="I1400" i="1"/>
  <c r="H1401" i="1"/>
  <c r="I1401" i="1"/>
  <c r="H1402" i="1"/>
  <c r="I1402" i="1"/>
  <c r="H1403" i="1"/>
  <c r="N1403" i="1" s="1"/>
  <c r="I1403" i="1"/>
  <c r="H1404" i="1"/>
  <c r="I1404" i="1"/>
  <c r="H1405" i="1"/>
  <c r="I1405" i="1"/>
  <c r="H1406" i="1"/>
  <c r="I1406" i="1"/>
  <c r="H1407" i="1"/>
  <c r="N1407" i="1" s="1"/>
  <c r="I1407" i="1"/>
  <c r="H1408" i="1"/>
  <c r="I1408" i="1"/>
  <c r="N1408" i="1" s="1"/>
  <c r="H1409" i="1"/>
  <c r="I1409" i="1"/>
  <c r="H1410" i="1"/>
  <c r="I1410" i="1"/>
  <c r="H1411" i="1"/>
  <c r="N1411" i="1" s="1"/>
  <c r="I1411" i="1"/>
  <c r="H1412" i="1"/>
  <c r="I1412" i="1"/>
  <c r="H1413" i="1"/>
  <c r="I1413" i="1"/>
  <c r="H1414" i="1"/>
  <c r="I1414" i="1"/>
  <c r="H1415" i="1"/>
  <c r="I1415" i="1"/>
  <c r="H1416" i="1"/>
  <c r="I1416" i="1"/>
  <c r="H1417" i="1"/>
  <c r="I1417" i="1"/>
  <c r="H1418" i="1"/>
  <c r="I1418" i="1"/>
  <c r="H1419" i="1"/>
  <c r="N1419" i="1" s="1"/>
  <c r="I1419" i="1"/>
  <c r="H1420" i="1"/>
  <c r="I1420" i="1"/>
  <c r="H1421" i="1"/>
  <c r="I1421" i="1"/>
  <c r="H1422" i="1"/>
  <c r="I1422" i="1"/>
  <c r="H1423" i="1"/>
  <c r="I1423" i="1"/>
  <c r="N1423" i="1"/>
  <c r="H1424" i="1"/>
  <c r="N1424" i="1" s="1"/>
  <c r="I1424" i="1"/>
  <c r="H1425" i="1"/>
  <c r="I1425" i="1"/>
  <c r="H1426" i="1"/>
  <c r="N1426" i="1" s="1"/>
  <c r="I1426" i="1"/>
  <c r="H1427" i="1"/>
  <c r="I1427" i="1"/>
  <c r="H1428" i="1"/>
  <c r="I1428" i="1"/>
  <c r="H1429" i="1"/>
  <c r="I1429" i="1"/>
  <c r="H1430" i="1"/>
  <c r="I1430" i="1"/>
  <c r="H1431" i="1"/>
  <c r="I1431" i="1"/>
  <c r="H1432" i="1"/>
  <c r="N1432" i="1" s="1"/>
  <c r="I1432" i="1"/>
  <c r="H1433" i="1"/>
  <c r="I1433" i="1"/>
  <c r="H1434" i="1"/>
  <c r="I1434" i="1"/>
  <c r="H1435" i="1"/>
  <c r="I1435" i="1"/>
  <c r="H1436" i="1"/>
  <c r="I1436" i="1"/>
  <c r="N1436" i="1"/>
  <c r="H1437" i="1"/>
  <c r="I1437" i="1"/>
  <c r="H1438" i="1"/>
  <c r="I1438" i="1"/>
  <c r="H1439" i="1"/>
  <c r="I1439" i="1"/>
  <c r="H1440" i="1"/>
  <c r="I1440" i="1"/>
  <c r="H1441" i="1"/>
  <c r="I1441" i="1"/>
  <c r="H1442" i="1"/>
  <c r="I1442" i="1"/>
  <c r="H1443" i="1"/>
  <c r="I1443" i="1"/>
  <c r="H1444" i="1"/>
  <c r="I1444" i="1"/>
  <c r="H1445" i="1"/>
  <c r="N1445" i="1" s="1"/>
  <c r="I1445" i="1"/>
  <c r="H1446" i="1"/>
  <c r="I1446" i="1"/>
  <c r="H1447" i="1"/>
  <c r="I1447" i="1"/>
  <c r="H1448" i="1"/>
  <c r="I1448" i="1"/>
  <c r="H1449" i="1"/>
  <c r="N1449" i="1" s="1"/>
  <c r="I1449" i="1"/>
  <c r="H1450" i="1"/>
  <c r="I1450" i="1"/>
  <c r="H1451" i="1"/>
  <c r="I1451" i="1"/>
  <c r="H1452" i="1"/>
  <c r="I1452" i="1"/>
  <c r="H1453" i="1"/>
  <c r="I1453" i="1"/>
  <c r="H1454" i="1"/>
  <c r="I1454" i="1"/>
  <c r="H1455" i="1"/>
  <c r="I1455" i="1"/>
  <c r="H1456" i="1"/>
  <c r="I1456" i="1"/>
  <c r="H1457" i="1"/>
  <c r="N1457" i="1" s="1"/>
  <c r="I1457" i="1"/>
  <c r="H1458" i="1"/>
  <c r="I1458" i="1"/>
  <c r="H1459" i="1"/>
  <c r="I1459" i="1"/>
  <c r="H1460" i="1"/>
  <c r="I1460" i="1"/>
  <c r="H1461" i="1"/>
  <c r="I1461" i="1"/>
  <c r="H1462" i="1"/>
  <c r="I1462" i="1"/>
  <c r="H1463" i="1"/>
  <c r="I1463" i="1"/>
  <c r="H1464" i="1"/>
  <c r="I1464" i="1"/>
  <c r="H1465" i="1"/>
  <c r="N1465" i="1" s="1"/>
  <c r="I1465" i="1"/>
  <c r="H1466" i="1"/>
  <c r="I1466" i="1"/>
  <c r="H1467" i="1"/>
  <c r="I1467" i="1"/>
  <c r="H1468" i="1"/>
  <c r="I1468" i="1"/>
  <c r="H1469" i="1"/>
  <c r="I1469" i="1"/>
  <c r="H1470" i="1"/>
  <c r="I1470" i="1"/>
  <c r="H1471" i="1"/>
  <c r="I1471" i="1"/>
  <c r="H1472" i="1"/>
  <c r="I1472" i="1"/>
  <c r="H1473" i="1"/>
  <c r="I1473" i="1"/>
  <c r="H1474" i="1"/>
  <c r="I1474" i="1"/>
  <c r="H1475" i="1"/>
  <c r="I1475" i="1"/>
  <c r="H1476" i="1"/>
  <c r="I1476" i="1"/>
  <c r="H1477" i="1"/>
  <c r="I1477" i="1"/>
  <c r="H1478" i="1"/>
  <c r="I1478" i="1"/>
  <c r="H1479" i="1"/>
  <c r="I1479" i="1"/>
  <c r="H1480" i="1"/>
  <c r="I1480" i="1"/>
  <c r="N1480" i="1" s="1"/>
  <c r="H1481" i="1"/>
  <c r="I1481" i="1"/>
  <c r="H1482" i="1"/>
  <c r="I1482" i="1"/>
  <c r="H1483" i="1"/>
  <c r="I1483" i="1"/>
  <c r="H1484" i="1"/>
  <c r="I1484" i="1"/>
  <c r="H1485" i="1"/>
  <c r="I1485" i="1"/>
  <c r="H1486" i="1"/>
  <c r="I1486" i="1"/>
  <c r="H1487" i="1"/>
  <c r="N1487" i="1" s="1"/>
  <c r="I1487" i="1"/>
  <c r="H1488" i="1"/>
  <c r="I1488" i="1"/>
  <c r="H1489" i="1"/>
  <c r="I1489" i="1"/>
  <c r="H1490" i="1"/>
  <c r="I1490" i="1"/>
  <c r="H1491" i="1"/>
  <c r="I1491" i="1"/>
  <c r="H1492" i="1"/>
  <c r="I1492" i="1"/>
  <c r="H1493" i="1"/>
  <c r="I1493" i="1"/>
  <c r="H1494" i="1"/>
  <c r="I1494" i="1"/>
  <c r="H1495" i="1"/>
  <c r="I1495" i="1"/>
  <c r="H1496" i="1"/>
  <c r="I1496" i="1"/>
  <c r="H1497" i="1"/>
  <c r="I1497" i="1"/>
  <c r="H1498" i="1"/>
  <c r="I1498" i="1"/>
  <c r="H1499" i="1"/>
  <c r="I1499" i="1"/>
  <c r="H1500" i="1"/>
  <c r="I1500" i="1"/>
  <c r="H1501" i="1"/>
  <c r="N1501" i="1" s="1"/>
  <c r="I1501" i="1"/>
  <c r="H1502" i="1"/>
  <c r="I1502" i="1"/>
  <c r="H1503" i="1"/>
  <c r="N1503" i="1" s="1"/>
  <c r="I1503" i="1"/>
  <c r="H1504" i="1"/>
  <c r="I1504" i="1"/>
  <c r="H1505" i="1"/>
  <c r="N1505" i="1" s="1"/>
  <c r="I1505" i="1"/>
  <c r="H1506" i="1"/>
  <c r="I1506" i="1"/>
  <c r="H1507" i="1"/>
  <c r="I1507" i="1"/>
  <c r="H1508" i="1"/>
  <c r="I1508" i="1"/>
  <c r="H1509" i="1"/>
  <c r="I1509" i="1"/>
  <c r="H1510" i="1"/>
  <c r="I1510" i="1"/>
  <c r="H1511" i="1"/>
  <c r="N1511" i="1" s="1"/>
  <c r="I1511" i="1"/>
  <c r="H1512" i="1"/>
  <c r="I1512" i="1"/>
  <c r="H1513" i="1"/>
  <c r="I1513" i="1"/>
  <c r="H1514" i="1"/>
  <c r="N1514" i="1" s="1"/>
  <c r="I1514" i="1"/>
  <c r="H1515" i="1"/>
  <c r="I1515" i="1"/>
  <c r="N1515" i="1" s="1"/>
  <c r="H1516" i="1"/>
  <c r="I1516" i="1"/>
  <c r="H1517" i="1"/>
  <c r="I1517" i="1"/>
  <c r="H1518" i="1"/>
  <c r="N1518" i="1" s="1"/>
  <c r="I1518" i="1"/>
  <c r="H1519" i="1"/>
  <c r="I1519" i="1"/>
  <c r="H1520" i="1"/>
  <c r="I1520" i="1"/>
  <c r="H1521" i="1"/>
  <c r="I1521" i="1"/>
  <c r="H1522" i="1"/>
  <c r="I1522" i="1"/>
  <c r="H1523" i="1"/>
  <c r="I1523" i="1"/>
  <c r="H1524" i="1"/>
  <c r="I1524" i="1"/>
  <c r="H1525" i="1"/>
  <c r="I1525" i="1"/>
  <c r="H1526" i="1"/>
  <c r="I1526" i="1"/>
  <c r="H1527" i="1"/>
  <c r="I1527" i="1"/>
  <c r="H1528" i="1"/>
  <c r="N1528" i="1" s="1"/>
  <c r="I1528" i="1"/>
  <c r="H1529" i="1"/>
  <c r="I1529" i="1"/>
  <c r="H1530" i="1"/>
  <c r="I1530" i="1"/>
  <c r="H1531" i="1"/>
  <c r="I1531" i="1"/>
  <c r="N1531" i="1" s="1"/>
  <c r="H1532" i="1"/>
  <c r="N1532" i="1" s="1"/>
  <c r="I1532" i="1"/>
  <c r="H1533" i="1"/>
  <c r="I1533" i="1"/>
  <c r="H1534" i="1"/>
  <c r="N1534" i="1" s="1"/>
  <c r="I1534" i="1"/>
  <c r="H1535" i="1"/>
  <c r="I1535" i="1"/>
  <c r="H1536" i="1"/>
  <c r="I1536" i="1"/>
  <c r="H1537" i="1"/>
  <c r="I1537" i="1"/>
  <c r="H1538" i="1"/>
  <c r="I1538" i="1"/>
  <c r="N1538" i="1"/>
  <c r="H1539" i="1"/>
  <c r="I1539" i="1"/>
  <c r="H1540" i="1"/>
  <c r="I1540" i="1"/>
  <c r="H1541" i="1"/>
  <c r="N1541" i="1" s="1"/>
  <c r="I1541" i="1"/>
  <c r="H1542" i="1"/>
  <c r="I1542" i="1"/>
  <c r="N1542" i="1" s="1"/>
  <c r="H1543" i="1"/>
  <c r="I1543" i="1"/>
  <c r="H1544" i="1"/>
  <c r="I1544" i="1"/>
  <c r="H1545" i="1"/>
  <c r="I1545" i="1"/>
  <c r="H1546" i="1"/>
  <c r="I1546" i="1"/>
  <c r="H1547" i="1"/>
  <c r="I1547" i="1"/>
  <c r="H1548" i="1"/>
  <c r="I1548" i="1"/>
  <c r="H1549" i="1"/>
  <c r="I1549" i="1"/>
  <c r="H1550" i="1"/>
  <c r="I1550" i="1"/>
  <c r="H1551" i="1"/>
  <c r="I1551" i="1"/>
  <c r="N1551" i="1" s="1"/>
  <c r="H1552" i="1"/>
  <c r="I1552" i="1"/>
  <c r="H1553" i="1"/>
  <c r="N1553" i="1" s="1"/>
  <c r="I1553" i="1"/>
  <c r="H1554" i="1"/>
  <c r="I1554" i="1"/>
  <c r="H1555" i="1"/>
  <c r="I1555" i="1"/>
  <c r="H1556" i="1"/>
  <c r="I1556" i="1"/>
  <c r="H1557" i="1"/>
  <c r="I1557" i="1"/>
  <c r="H1558" i="1"/>
  <c r="I1558" i="1"/>
  <c r="H1559" i="1"/>
  <c r="I1559" i="1"/>
  <c r="H1560" i="1"/>
  <c r="I1560" i="1"/>
  <c r="H1561" i="1"/>
  <c r="N1561" i="1" s="1"/>
  <c r="I1561" i="1"/>
  <c r="H1562" i="1"/>
  <c r="I1562" i="1"/>
  <c r="N1562" i="1" s="1"/>
  <c r="H1563" i="1"/>
  <c r="I1563" i="1"/>
  <c r="H1564" i="1"/>
  <c r="I1564" i="1"/>
  <c r="H1565" i="1"/>
  <c r="I1565" i="1"/>
  <c r="H1566" i="1"/>
  <c r="N1566" i="1" s="1"/>
  <c r="I1566" i="1"/>
  <c r="H1567" i="1"/>
  <c r="I1567" i="1"/>
  <c r="H1568" i="1"/>
  <c r="I1568" i="1"/>
  <c r="H1569" i="1"/>
  <c r="I1569" i="1"/>
  <c r="H1570" i="1"/>
  <c r="N1570" i="1" s="1"/>
  <c r="I1570" i="1"/>
  <c r="H1571" i="1"/>
  <c r="I1571" i="1"/>
  <c r="H1572" i="1"/>
  <c r="I1572" i="1"/>
  <c r="H1573" i="1"/>
  <c r="I1573" i="1"/>
  <c r="H1574" i="1"/>
  <c r="N1574" i="1" s="1"/>
  <c r="I1574" i="1"/>
  <c r="H1575" i="1"/>
  <c r="I1575" i="1"/>
  <c r="N1575" i="1" s="1"/>
  <c r="H1576" i="1"/>
  <c r="I1576" i="1"/>
  <c r="H1577" i="1"/>
  <c r="I1577" i="1"/>
  <c r="H1578" i="1"/>
  <c r="I1578" i="1"/>
  <c r="H1579" i="1"/>
  <c r="I1579" i="1"/>
  <c r="H1580" i="1"/>
  <c r="I1580" i="1"/>
  <c r="H1581" i="1"/>
  <c r="I1581" i="1"/>
  <c r="H1582" i="1"/>
  <c r="I1582" i="1"/>
  <c r="H1583" i="1"/>
  <c r="I1583" i="1"/>
  <c r="H1584" i="1"/>
  <c r="I1584" i="1"/>
  <c r="H1585" i="1"/>
  <c r="I1585" i="1"/>
  <c r="H1586" i="1"/>
  <c r="I1586" i="1"/>
  <c r="H1587" i="1"/>
  <c r="I1587" i="1"/>
  <c r="H1588" i="1"/>
  <c r="I1588" i="1"/>
  <c r="H1589" i="1"/>
  <c r="N1589" i="1" s="1"/>
  <c r="I1589" i="1"/>
  <c r="H1590" i="1"/>
  <c r="I1590" i="1"/>
  <c r="H1591" i="1"/>
  <c r="N1591" i="1" s="1"/>
  <c r="I1591" i="1"/>
  <c r="H1592" i="1"/>
  <c r="I1592" i="1"/>
  <c r="H1593" i="1"/>
  <c r="I1593" i="1"/>
  <c r="H1594" i="1"/>
  <c r="I1594" i="1"/>
  <c r="H1595" i="1"/>
  <c r="I1595" i="1"/>
  <c r="H1596" i="1"/>
  <c r="I1596" i="1"/>
  <c r="H1597" i="1"/>
  <c r="I1597" i="1"/>
  <c r="H1598" i="1"/>
  <c r="I1598" i="1"/>
  <c r="H1599" i="1"/>
  <c r="N1599" i="1" s="1"/>
  <c r="I1599" i="1"/>
  <c r="H1600" i="1"/>
  <c r="I1600" i="1"/>
  <c r="H1601" i="1"/>
  <c r="I1601" i="1"/>
  <c r="H1602" i="1"/>
  <c r="I1602" i="1"/>
  <c r="H1603" i="1"/>
  <c r="I1603" i="1"/>
  <c r="H1604" i="1"/>
  <c r="I1604" i="1"/>
  <c r="H1605" i="1"/>
  <c r="I1605" i="1"/>
  <c r="H1606" i="1"/>
  <c r="I1606" i="1"/>
  <c r="H1607" i="1"/>
  <c r="I1607" i="1"/>
  <c r="H1608" i="1"/>
  <c r="I1608" i="1"/>
  <c r="H1609" i="1"/>
  <c r="I1609" i="1"/>
  <c r="H1610" i="1"/>
  <c r="I1610" i="1"/>
  <c r="H1611" i="1"/>
  <c r="I1611" i="1"/>
  <c r="H1612" i="1"/>
  <c r="I1612" i="1"/>
  <c r="H1613" i="1"/>
  <c r="I1613" i="1"/>
  <c r="H1614" i="1"/>
  <c r="I1614" i="1"/>
  <c r="H1615" i="1"/>
  <c r="I1615" i="1"/>
  <c r="H1616" i="1"/>
  <c r="I1616" i="1"/>
  <c r="N1616" i="1"/>
  <c r="H1617" i="1"/>
  <c r="I1617" i="1"/>
  <c r="H1618" i="1"/>
  <c r="I1618" i="1"/>
  <c r="H1619" i="1"/>
  <c r="I1619" i="1"/>
  <c r="H1620" i="1"/>
  <c r="I1620" i="1"/>
  <c r="N1620" i="1" s="1"/>
  <c r="H1621" i="1"/>
  <c r="I1621" i="1"/>
  <c r="H1622" i="1"/>
  <c r="I1622" i="1"/>
  <c r="H1623" i="1"/>
  <c r="I1623" i="1"/>
  <c r="H1624" i="1"/>
  <c r="I1624" i="1"/>
  <c r="H1625" i="1"/>
  <c r="I1625" i="1"/>
  <c r="H1626" i="1"/>
  <c r="I1626" i="1"/>
  <c r="H1627" i="1"/>
  <c r="I1627" i="1"/>
  <c r="H1628" i="1"/>
  <c r="I1628" i="1"/>
  <c r="H1629" i="1"/>
  <c r="I1629" i="1"/>
  <c r="H1630" i="1"/>
  <c r="I1630" i="1"/>
  <c r="H1631" i="1"/>
  <c r="I1631" i="1"/>
  <c r="N1631" i="1" s="1"/>
  <c r="H1632" i="1"/>
  <c r="I1632" i="1"/>
  <c r="H1633" i="1"/>
  <c r="I1633" i="1"/>
  <c r="H1634" i="1"/>
  <c r="I1634" i="1"/>
  <c r="H1635" i="1"/>
  <c r="I1635" i="1"/>
  <c r="N1635" i="1" s="1"/>
  <c r="H1636" i="1"/>
  <c r="I1636" i="1"/>
  <c r="H1637" i="1"/>
  <c r="I1637" i="1"/>
  <c r="N1637" i="1" s="1"/>
  <c r="H1638" i="1"/>
  <c r="I1638" i="1"/>
  <c r="H1639" i="1"/>
  <c r="I1639" i="1"/>
  <c r="H1640" i="1"/>
  <c r="I1640" i="1"/>
  <c r="H1641" i="1"/>
  <c r="I1641" i="1"/>
  <c r="H1642" i="1"/>
  <c r="I1642" i="1"/>
  <c r="N1642" i="1"/>
  <c r="H1643" i="1"/>
  <c r="I1643" i="1"/>
  <c r="H1644" i="1"/>
  <c r="I1644" i="1"/>
  <c r="H1645" i="1"/>
  <c r="I1645" i="1"/>
  <c r="H1646" i="1"/>
  <c r="N1646" i="1" s="1"/>
  <c r="I1646" i="1"/>
  <c r="H1647" i="1"/>
  <c r="I1647" i="1"/>
  <c r="H1648" i="1"/>
  <c r="I1648" i="1"/>
  <c r="N1648" i="1" s="1"/>
  <c r="H1649" i="1"/>
  <c r="I1649" i="1"/>
  <c r="H1650" i="1"/>
  <c r="I1650" i="1"/>
  <c r="H1651" i="1"/>
  <c r="N1651" i="1" s="1"/>
  <c r="I1651" i="1"/>
  <c r="H1652" i="1"/>
  <c r="I1652" i="1"/>
  <c r="H1653" i="1"/>
  <c r="N1653" i="1" s="1"/>
  <c r="I1653" i="1"/>
  <c r="H1654" i="1"/>
  <c r="I1654" i="1"/>
  <c r="H1655" i="1"/>
  <c r="I1655" i="1"/>
  <c r="H1656" i="1"/>
  <c r="I1656" i="1"/>
  <c r="H1657" i="1"/>
  <c r="I1657" i="1"/>
  <c r="H1658" i="1"/>
  <c r="I1658" i="1"/>
  <c r="H1659" i="1"/>
  <c r="I1659" i="1"/>
  <c r="H1660" i="1"/>
  <c r="I1660" i="1"/>
  <c r="H1661" i="1"/>
  <c r="I1661" i="1"/>
  <c r="H1662" i="1"/>
  <c r="I1662" i="1"/>
  <c r="N1662" i="1" s="1"/>
  <c r="H1663" i="1"/>
  <c r="I1663" i="1"/>
  <c r="H1664" i="1"/>
  <c r="I1664" i="1"/>
  <c r="H1665" i="1"/>
  <c r="I1665" i="1"/>
  <c r="H1666" i="1"/>
  <c r="I1666" i="1"/>
  <c r="H1667" i="1"/>
  <c r="I1667" i="1"/>
  <c r="N1667" i="1" s="1"/>
  <c r="H1668" i="1"/>
  <c r="I1668" i="1"/>
  <c r="H1669" i="1"/>
  <c r="I1669" i="1"/>
  <c r="H1670" i="1"/>
  <c r="N1670" i="1" s="1"/>
  <c r="I1670" i="1"/>
  <c r="H1671" i="1"/>
  <c r="I1671" i="1"/>
  <c r="H1672" i="1"/>
  <c r="I1672" i="1"/>
  <c r="N1672" i="1"/>
  <c r="H1673" i="1"/>
  <c r="I1673" i="1"/>
  <c r="H1674" i="1"/>
  <c r="I1674" i="1"/>
  <c r="N1674" i="1" s="1"/>
  <c r="H1675" i="1"/>
  <c r="I1675" i="1"/>
  <c r="H1676" i="1"/>
  <c r="I1676" i="1"/>
  <c r="H1677" i="1"/>
  <c r="I1677" i="1"/>
  <c r="H1678" i="1"/>
  <c r="I1678" i="1"/>
  <c r="H1679" i="1"/>
  <c r="I1679" i="1"/>
  <c r="H1680" i="1"/>
  <c r="N1680" i="1" s="1"/>
  <c r="I1680" i="1"/>
  <c r="H1681" i="1"/>
  <c r="I1681" i="1"/>
  <c r="H1682" i="1"/>
  <c r="I1682" i="1"/>
  <c r="H1683" i="1"/>
  <c r="I1683" i="1"/>
  <c r="H1684" i="1"/>
  <c r="I1684" i="1"/>
  <c r="H1685" i="1"/>
  <c r="I1685" i="1"/>
  <c r="H1686" i="1"/>
  <c r="I1686" i="1"/>
  <c r="H1687" i="1"/>
  <c r="I1687" i="1"/>
  <c r="H1688" i="1"/>
  <c r="N1688" i="1" s="1"/>
  <c r="I1688" i="1"/>
  <c r="H1689" i="1"/>
  <c r="I1689" i="1"/>
  <c r="H1690" i="1"/>
  <c r="I1690" i="1"/>
  <c r="H1691" i="1"/>
  <c r="I1691" i="1"/>
  <c r="H1692" i="1"/>
  <c r="I1692" i="1"/>
  <c r="H1693" i="1"/>
  <c r="I1693" i="1"/>
  <c r="H1694" i="1"/>
  <c r="I1694" i="1"/>
  <c r="N1694" i="1" s="1"/>
  <c r="H1695" i="1"/>
  <c r="I1695" i="1"/>
  <c r="H1696" i="1"/>
  <c r="I1696" i="1"/>
  <c r="H1697" i="1"/>
  <c r="I1697" i="1"/>
  <c r="H1698" i="1"/>
  <c r="N1698" i="1" s="1"/>
  <c r="I1698" i="1"/>
  <c r="H1699" i="1"/>
  <c r="I1699" i="1"/>
  <c r="H1700" i="1"/>
  <c r="I1700" i="1"/>
  <c r="H1701" i="1"/>
  <c r="I1701" i="1"/>
  <c r="N1701" i="1" s="1"/>
  <c r="H1702" i="1"/>
  <c r="I1702" i="1"/>
  <c r="H1703" i="1"/>
  <c r="I1703" i="1"/>
  <c r="H1704" i="1"/>
  <c r="N1704" i="1" s="1"/>
  <c r="I1704" i="1"/>
  <c r="H1705" i="1"/>
  <c r="I1705" i="1"/>
  <c r="H1706" i="1"/>
  <c r="N1706" i="1" s="1"/>
  <c r="I1706" i="1"/>
  <c r="H1707" i="1"/>
  <c r="I1707" i="1"/>
  <c r="N1707" i="1"/>
  <c r="H1708" i="1"/>
  <c r="I1708" i="1"/>
  <c r="H1709" i="1"/>
  <c r="I1709" i="1"/>
  <c r="H1710" i="1"/>
  <c r="I1710" i="1"/>
  <c r="H1711" i="1"/>
  <c r="I1711" i="1"/>
  <c r="H1712" i="1"/>
  <c r="I1712" i="1"/>
  <c r="N1712" i="1" s="1"/>
  <c r="H1713" i="1"/>
  <c r="I1713" i="1"/>
  <c r="H1714" i="1"/>
  <c r="N1714" i="1" s="1"/>
  <c r="I1714" i="1"/>
  <c r="H1715" i="1"/>
  <c r="I1715" i="1"/>
  <c r="H1716" i="1"/>
  <c r="I1716" i="1"/>
  <c r="H1717" i="1"/>
  <c r="I1717" i="1"/>
  <c r="H1718" i="1"/>
  <c r="I1718" i="1"/>
  <c r="N1718" i="1"/>
  <c r="H1719" i="1"/>
  <c r="N1719" i="1" s="1"/>
  <c r="I1719" i="1"/>
  <c r="H1720" i="1"/>
  <c r="I1720" i="1"/>
  <c r="N1720" i="1" s="1"/>
  <c r="H1721" i="1"/>
  <c r="I1721" i="1"/>
  <c r="H1722" i="1"/>
  <c r="I1722" i="1"/>
  <c r="A320" i="1"/>
  <c r="O320" i="1" s="1"/>
  <c r="A321" i="1"/>
  <c r="O321" i="1" s="1"/>
  <c r="A322" i="1"/>
  <c r="O322" i="1" s="1"/>
  <c r="A323" i="1"/>
  <c r="O323" i="1" s="1"/>
  <c r="A324" i="1"/>
  <c r="O324" i="1" s="1"/>
  <c r="A325" i="1"/>
  <c r="O325" i="1" s="1"/>
  <c r="A326" i="1"/>
  <c r="O326" i="1" s="1"/>
  <c r="A327" i="1"/>
  <c r="O327" i="1" s="1"/>
  <c r="A328" i="1"/>
  <c r="O328" i="1" s="1"/>
  <c r="A329" i="1"/>
  <c r="O329" i="1" s="1"/>
  <c r="A330" i="1"/>
  <c r="O330" i="1" s="1"/>
  <c r="A331" i="1"/>
  <c r="O331" i="1" s="1"/>
  <c r="A332" i="1"/>
  <c r="O332" i="1" s="1"/>
  <c r="A333" i="1"/>
  <c r="O333" i="1" s="1"/>
  <c r="A334" i="1"/>
  <c r="O334" i="1" s="1"/>
  <c r="A335" i="1"/>
  <c r="O335" i="1" s="1"/>
  <c r="A336" i="1"/>
  <c r="O336" i="1" s="1"/>
  <c r="A337" i="1"/>
  <c r="O337" i="1" s="1"/>
  <c r="A338" i="1"/>
  <c r="O338" i="1" s="1"/>
  <c r="A339" i="1"/>
  <c r="O339" i="1" s="1"/>
  <c r="A340" i="1"/>
  <c r="O340" i="1" s="1"/>
  <c r="A341" i="1"/>
  <c r="O341" i="1" s="1"/>
  <c r="A342" i="1"/>
  <c r="O342" i="1" s="1"/>
  <c r="A343" i="1"/>
  <c r="O343" i="1" s="1"/>
  <c r="A344" i="1"/>
  <c r="O344" i="1" s="1"/>
  <c r="A345" i="1"/>
  <c r="O345" i="1" s="1"/>
  <c r="A346" i="1"/>
  <c r="O346" i="1" s="1"/>
  <c r="A347" i="1"/>
  <c r="O347" i="1" s="1"/>
  <c r="A348" i="1"/>
  <c r="O348" i="1" s="1"/>
  <c r="A349" i="1"/>
  <c r="O349" i="1" s="1"/>
  <c r="A350" i="1"/>
  <c r="O350" i="1" s="1"/>
  <c r="A351" i="1"/>
  <c r="O351" i="1" s="1"/>
  <c r="A352" i="1"/>
  <c r="O352" i="1" s="1"/>
  <c r="A353" i="1"/>
  <c r="O353" i="1" s="1"/>
  <c r="A354" i="1"/>
  <c r="O354" i="1" s="1"/>
  <c r="A355" i="1"/>
  <c r="O355" i="1" s="1"/>
  <c r="A356" i="1"/>
  <c r="O356" i="1" s="1"/>
  <c r="A357" i="1"/>
  <c r="O357" i="1" s="1"/>
  <c r="A358" i="1"/>
  <c r="O358" i="1" s="1"/>
  <c r="A359" i="1"/>
  <c r="O359" i="1" s="1"/>
  <c r="A360" i="1"/>
  <c r="O360" i="1" s="1"/>
  <c r="A361" i="1"/>
  <c r="O361" i="1" s="1"/>
  <c r="A362" i="1"/>
  <c r="O362" i="1" s="1"/>
  <c r="A363" i="1"/>
  <c r="O363" i="1" s="1"/>
  <c r="A364" i="1"/>
  <c r="O364" i="1" s="1"/>
  <c r="A365" i="1"/>
  <c r="O365" i="1" s="1"/>
  <c r="A366" i="1"/>
  <c r="O366" i="1" s="1"/>
  <c r="A367" i="1"/>
  <c r="O367" i="1" s="1"/>
  <c r="A368" i="1"/>
  <c r="O368" i="1" s="1"/>
  <c r="A369" i="1"/>
  <c r="O369" i="1" s="1"/>
  <c r="A370" i="1"/>
  <c r="O370" i="1" s="1"/>
  <c r="A371" i="1"/>
  <c r="O371" i="1" s="1"/>
  <c r="A372" i="1"/>
  <c r="O372" i="1" s="1"/>
  <c r="A373" i="1"/>
  <c r="O373" i="1" s="1"/>
  <c r="A374" i="1"/>
  <c r="O374" i="1" s="1"/>
  <c r="A375" i="1"/>
  <c r="O375" i="1" s="1"/>
  <c r="A376" i="1"/>
  <c r="O376" i="1" s="1"/>
  <c r="A377" i="1"/>
  <c r="O377" i="1" s="1"/>
  <c r="A378" i="1"/>
  <c r="O378" i="1" s="1"/>
  <c r="A379" i="1"/>
  <c r="O379" i="1" s="1"/>
  <c r="A380" i="1"/>
  <c r="O380" i="1" s="1"/>
  <c r="A381" i="1"/>
  <c r="O381" i="1" s="1"/>
  <c r="A382" i="1"/>
  <c r="O382" i="1" s="1"/>
  <c r="A383" i="1"/>
  <c r="O383" i="1" s="1"/>
  <c r="A384" i="1"/>
  <c r="O384" i="1" s="1"/>
  <c r="A385" i="1"/>
  <c r="O385" i="1" s="1"/>
  <c r="A386" i="1"/>
  <c r="O386" i="1" s="1"/>
  <c r="A387" i="1"/>
  <c r="O387" i="1" s="1"/>
  <c r="A388" i="1"/>
  <c r="O388" i="1" s="1"/>
  <c r="A389" i="1"/>
  <c r="O389" i="1" s="1"/>
  <c r="A390" i="1"/>
  <c r="O390" i="1" s="1"/>
  <c r="A391" i="1"/>
  <c r="O391" i="1" s="1"/>
  <c r="A392" i="1"/>
  <c r="O392" i="1" s="1"/>
  <c r="A393" i="1"/>
  <c r="O393" i="1" s="1"/>
  <c r="A394" i="1"/>
  <c r="O394" i="1" s="1"/>
  <c r="A395" i="1"/>
  <c r="O395" i="1" s="1"/>
  <c r="A396" i="1"/>
  <c r="O396" i="1" s="1"/>
  <c r="A397" i="1"/>
  <c r="O397" i="1" s="1"/>
  <c r="A398" i="1"/>
  <c r="O398" i="1" s="1"/>
  <c r="A399" i="1"/>
  <c r="O399" i="1" s="1"/>
  <c r="A400" i="1"/>
  <c r="O400" i="1" s="1"/>
  <c r="A401" i="1"/>
  <c r="O401" i="1" s="1"/>
  <c r="A402" i="1"/>
  <c r="O402" i="1" s="1"/>
  <c r="A403" i="1"/>
  <c r="O403" i="1" s="1"/>
  <c r="A404" i="1"/>
  <c r="O404" i="1" s="1"/>
  <c r="A405" i="1"/>
  <c r="O405" i="1" s="1"/>
  <c r="A406" i="1"/>
  <c r="O406" i="1" s="1"/>
  <c r="A407" i="1"/>
  <c r="O407" i="1" s="1"/>
  <c r="A408" i="1"/>
  <c r="O408" i="1" s="1"/>
  <c r="A409" i="1"/>
  <c r="O409" i="1" s="1"/>
  <c r="A410" i="1"/>
  <c r="O410" i="1" s="1"/>
  <c r="A411" i="1"/>
  <c r="O411" i="1" s="1"/>
  <c r="A412" i="1"/>
  <c r="O412" i="1" s="1"/>
  <c r="A413" i="1"/>
  <c r="O413" i="1" s="1"/>
  <c r="A414" i="1"/>
  <c r="O414" i="1" s="1"/>
  <c r="A415" i="1"/>
  <c r="O415" i="1" s="1"/>
  <c r="A416" i="1"/>
  <c r="O416" i="1" s="1"/>
  <c r="A417" i="1"/>
  <c r="O417" i="1" s="1"/>
  <c r="A418" i="1"/>
  <c r="O418" i="1" s="1"/>
  <c r="A419" i="1"/>
  <c r="O419" i="1" s="1"/>
  <c r="A420" i="1"/>
  <c r="O420" i="1" s="1"/>
  <c r="A421" i="1"/>
  <c r="O421" i="1" s="1"/>
  <c r="A422" i="1"/>
  <c r="O422" i="1" s="1"/>
  <c r="A423" i="1"/>
  <c r="O423" i="1" s="1"/>
  <c r="A424" i="1"/>
  <c r="O424" i="1" s="1"/>
  <c r="A425" i="1"/>
  <c r="O425" i="1" s="1"/>
  <c r="A426" i="1"/>
  <c r="O426" i="1" s="1"/>
  <c r="A427" i="1"/>
  <c r="O427" i="1" s="1"/>
  <c r="A428" i="1"/>
  <c r="O428" i="1" s="1"/>
  <c r="A429" i="1"/>
  <c r="O429" i="1" s="1"/>
  <c r="A430" i="1"/>
  <c r="O430" i="1" s="1"/>
  <c r="A431" i="1"/>
  <c r="O431" i="1" s="1"/>
  <c r="A432" i="1"/>
  <c r="O432" i="1" s="1"/>
  <c r="A433" i="1"/>
  <c r="O433" i="1" s="1"/>
  <c r="A434" i="1"/>
  <c r="O434" i="1" s="1"/>
  <c r="A435" i="1"/>
  <c r="O435" i="1" s="1"/>
  <c r="A436" i="1"/>
  <c r="O436" i="1" s="1"/>
  <c r="A437" i="1"/>
  <c r="O437" i="1" s="1"/>
  <c r="A438" i="1"/>
  <c r="O438" i="1" s="1"/>
  <c r="A439" i="1"/>
  <c r="O439" i="1" s="1"/>
  <c r="A440" i="1"/>
  <c r="O440" i="1" s="1"/>
  <c r="A441" i="1"/>
  <c r="O441" i="1" s="1"/>
  <c r="A442" i="1"/>
  <c r="O442" i="1" s="1"/>
  <c r="A443" i="1"/>
  <c r="O443" i="1" s="1"/>
  <c r="A444" i="1"/>
  <c r="O444" i="1" s="1"/>
  <c r="A445" i="1"/>
  <c r="O445" i="1" s="1"/>
  <c r="A446" i="1"/>
  <c r="O446" i="1" s="1"/>
  <c r="A447" i="1"/>
  <c r="O447" i="1" s="1"/>
  <c r="A448" i="1"/>
  <c r="O448" i="1" s="1"/>
  <c r="A449" i="1"/>
  <c r="O449" i="1" s="1"/>
  <c r="A450" i="1"/>
  <c r="O450" i="1" s="1"/>
  <c r="A451" i="1"/>
  <c r="O451" i="1" s="1"/>
  <c r="A452" i="1"/>
  <c r="O452" i="1" s="1"/>
  <c r="A453" i="1"/>
  <c r="O453" i="1" s="1"/>
  <c r="A454" i="1"/>
  <c r="O454" i="1" s="1"/>
  <c r="A455" i="1"/>
  <c r="O455" i="1" s="1"/>
  <c r="A456" i="1"/>
  <c r="O456" i="1" s="1"/>
  <c r="A457" i="1"/>
  <c r="O457" i="1" s="1"/>
  <c r="A458" i="1"/>
  <c r="O458" i="1" s="1"/>
  <c r="A459" i="1"/>
  <c r="O459" i="1" s="1"/>
  <c r="A460" i="1"/>
  <c r="O460" i="1" s="1"/>
  <c r="A461" i="1"/>
  <c r="O461" i="1" s="1"/>
  <c r="A462" i="1"/>
  <c r="O462" i="1" s="1"/>
  <c r="A463" i="1"/>
  <c r="O463" i="1" s="1"/>
  <c r="A464" i="1"/>
  <c r="O464" i="1" s="1"/>
  <c r="A465" i="1"/>
  <c r="O465" i="1" s="1"/>
  <c r="A466" i="1"/>
  <c r="O466" i="1" s="1"/>
  <c r="A467" i="1"/>
  <c r="O467" i="1" s="1"/>
  <c r="A468" i="1"/>
  <c r="O468" i="1" s="1"/>
  <c r="A469" i="1"/>
  <c r="O469" i="1" s="1"/>
  <c r="A470" i="1"/>
  <c r="O470" i="1" s="1"/>
  <c r="A471" i="1"/>
  <c r="O471" i="1" s="1"/>
  <c r="A472" i="1"/>
  <c r="O472" i="1" s="1"/>
  <c r="A473" i="1"/>
  <c r="O473" i="1" s="1"/>
  <c r="A474" i="1"/>
  <c r="O474" i="1" s="1"/>
  <c r="A475" i="1"/>
  <c r="O475" i="1" s="1"/>
  <c r="A476" i="1"/>
  <c r="O476" i="1" s="1"/>
  <c r="A477" i="1"/>
  <c r="O477" i="1" s="1"/>
  <c r="A478" i="1"/>
  <c r="O478" i="1" s="1"/>
  <c r="A479" i="1"/>
  <c r="O479" i="1" s="1"/>
  <c r="A480" i="1"/>
  <c r="O480" i="1" s="1"/>
  <c r="A481" i="1"/>
  <c r="O481" i="1" s="1"/>
  <c r="A482" i="1"/>
  <c r="O482" i="1" s="1"/>
  <c r="A483" i="1"/>
  <c r="O483" i="1" s="1"/>
  <c r="A484" i="1"/>
  <c r="O484" i="1" s="1"/>
  <c r="A485" i="1"/>
  <c r="O485" i="1" s="1"/>
  <c r="A486" i="1"/>
  <c r="O486" i="1" s="1"/>
  <c r="A487" i="1"/>
  <c r="O487" i="1" s="1"/>
  <c r="A488" i="1"/>
  <c r="O488" i="1" s="1"/>
  <c r="A489" i="1"/>
  <c r="O489" i="1" s="1"/>
  <c r="A490" i="1"/>
  <c r="O490" i="1" s="1"/>
  <c r="A491" i="1"/>
  <c r="O491" i="1" s="1"/>
  <c r="A492" i="1"/>
  <c r="O492" i="1" s="1"/>
  <c r="A493" i="1"/>
  <c r="O493" i="1" s="1"/>
  <c r="A494" i="1"/>
  <c r="O494" i="1" s="1"/>
  <c r="A495" i="1"/>
  <c r="O495" i="1" s="1"/>
  <c r="A496" i="1"/>
  <c r="O496" i="1" s="1"/>
  <c r="A497" i="1"/>
  <c r="O497" i="1" s="1"/>
  <c r="A498" i="1"/>
  <c r="O498" i="1" s="1"/>
  <c r="A499" i="1"/>
  <c r="O499" i="1" s="1"/>
  <c r="A500" i="1"/>
  <c r="O500" i="1" s="1"/>
  <c r="A501" i="1"/>
  <c r="O501" i="1" s="1"/>
  <c r="A502" i="1"/>
  <c r="O502" i="1" s="1"/>
  <c r="A503" i="1"/>
  <c r="O503" i="1" s="1"/>
  <c r="A504" i="1"/>
  <c r="O504" i="1" s="1"/>
  <c r="A505" i="1"/>
  <c r="O505" i="1" s="1"/>
  <c r="A506" i="1"/>
  <c r="O506" i="1" s="1"/>
  <c r="A507" i="1"/>
  <c r="O507" i="1" s="1"/>
  <c r="A508" i="1"/>
  <c r="O508" i="1" s="1"/>
  <c r="A509" i="1"/>
  <c r="O509" i="1" s="1"/>
  <c r="A510" i="1"/>
  <c r="O510" i="1" s="1"/>
  <c r="A511" i="1"/>
  <c r="O511" i="1" s="1"/>
  <c r="A512" i="1"/>
  <c r="O512" i="1" s="1"/>
  <c r="A513" i="1"/>
  <c r="O513" i="1" s="1"/>
  <c r="A514" i="1"/>
  <c r="O514" i="1" s="1"/>
  <c r="A515" i="1"/>
  <c r="O515" i="1" s="1"/>
  <c r="A516" i="1"/>
  <c r="O516" i="1" s="1"/>
  <c r="A517" i="1"/>
  <c r="O517" i="1" s="1"/>
  <c r="A518" i="1"/>
  <c r="O518" i="1" s="1"/>
  <c r="A519" i="1"/>
  <c r="O519" i="1" s="1"/>
  <c r="A520" i="1"/>
  <c r="O520" i="1" s="1"/>
  <c r="A521" i="1"/>
  <c r="O521" i="1" s="1"/>
  <c r="A522" i="1"/>
  <c r="O522" i="1" s="1"/>
  <c r="A523" i="1"/>
  <c r="O523" i="1" s="1"/>
  <c r="A524" i="1"/>
  <c r="O524" i="1" s="1"/>
  <c r="A525" i="1"/>
  <c r="O525" i="1" s="1"/>
  <c r="A526" i="1"/>
  <c r="O526" i="1" s="1"/>
  <c r="A527" i="1"/>
  <c r="O527" i="1" s="1"/>
  <c r="A528" i="1"/>
  <c r="O528" i="1" s="1"/>
  <c r="A529" i="1"/>
  <c r="O529" i="1" s="1"/>
  <c r="A530" i="1"/>
  <c r="O530" i="1" s="1"/>
  <c r="A531" i="1"/>
  <c r="O531" i="1" s="1"/>
  <c r="A532" i="1"/>
  <c r="O532" i="1" s="1"/>
  <c r="A533" i="1"/>
  <c r="O533" i="1" s="1"/>
  <c r="A534" i="1"/>
  <c r="O534" i="1" s="1"/>
  <c r="A535" i="1"/>
  <c r="O535" i="1" s="1"/>
  <c r="A536" i="1"/>
  <c r="O536" i="1" s="1"/>
  <c r="A537" i="1"/>
  <c r="O537" i="1" s="1"/>
  <c r="A538" i="1"/>
  <c r="O538" i="1" s="1"/>
  <c r="A539" i="1"/>
  <c r="O539" i="1" s="1"/>
  <c r="A540" i="1"/>
  <c r="O540" i="1" s="1"/>
  <c r="A541" i="1"/>
  <c r="O541" i="1" s="1"/>
  <c r="A542" i="1"/>
  <c r="O542" i="1" s="1"/>
  <c r="A543" i="1"/>
  <c r="O543" i="1" s="1"/>
  <c r="A544" i="1"/>
  <c r="O544" i="1" s="1"/>
  <c r="A545" i="1"/>
  <c r="O545" i="1" s="1"/>
  <c r="A546" i="1"/>
  <c r="O546" i="1" s="1"/>
  <c r="A547" i="1"/>
  <c r="O547" i="1" s="1"/>
  <c r="A548" i="1"/>
  <c r="O548" i="1" s="1"/>
  <c r="A549" i="1"/>
  <c r="O549" i="1" s="1"/>
  <c r="A550" i="1"/>
  <c r="O550" i="1" s="1"/>
  <c r="A551" i="1"/>
  <c r="O551" i="1" s="1"/>
  <c r="A552" i="1"/>
  <c r="O552" i="1" s="1"/>
  <c r="A553" i="1"/>
  <c r="O553" i="1" s="1"/>
  <c r="A554" i="1"/>
  <c r="O554" i="1" s="1"/>
  <c r="A555" i="1"/>
  <c r="O555" i="1" s="1"/>
  <c r="A556" i="1"/>
  <c r="O556" i="1" s="1"/>
  <c r="A557" i="1"/>
  <c r="O557" i="1" s="1"/>
  <c r="A558" i="1"/>
  <c r="O558" i="1" s="1"/>
  <c r="A559" i="1"/>
  <c r="O559" i="1" s="1"/>
  <c r="A560" i="1"/>
  <c r="O560" i="1" s="1"/>
  <c r="A561" i="1"/>
  <c r="O561" i="1" s="1"/>
  <c r="A562" i="1"/>
  <c r="O562" i="1" s="1"/>
  <c r="A563" i="1"/>
  <c r="O563" i="1" s="1"/>
  <c r="A564" i="1"/>
  <c r="O564" i="1" s="1"/>
  <c r="A565" i="1"/>
  <c r="O565" i="1" s="1"/>
  <c r="A566" i="1"/>
  <c r="O566" i="1" s="1"/>
  <c r="A567" i="1"/>
  <c r="O567" i="1" s="1"/>
  <c r="A568" i="1"/>
  <c r="O568" i="1" s="1"/>
  <c r="A569" i="1"/>
  <c r="O569" i="1" s="1"/>
  <c r="A570" i="1"/>
  <c r="O570" i="1" s="1"/>
  <c r="A571" i="1"/>
  <c r="O571" i="1" s="1"/>
  <c r="A572" i="1"/>
  <c r="O572" i="1" s="1"/>
  <c r="A573" i="1"/>
  <c r="O573" i="1" s="1"/>
  <c r="A574" i="1"/>
  <c r="O574" i="1" s="1"/>
  <c r="A575" i="1"/>
  <c r="O575" i="1" s="1"/>
  <c r="A576" i="1"/>
  <c r="O576" i="1" s="1"/>
  <c r="A577" i="1"/>
  <c r="O577" i="1" s="1"/>
  <c r="A578" i="1"/>
  <c r="O578" i="1" s="1"/>
  <c r="A579" i="1"/>
  <c r="O579" i="1" s="1"/>
  <c r="A580" i="1"/>
  <c r="O580" i="1" s="1"/>
  <c r="A581" i="1"/>
  <c r="O581" i="1" s="1"/>
  <c r="A582" i="1"/>
  <c r="O582" i="1" s="1"/>
  <c r="A583" i="1"/>
  <c r="O583" i="1" s="1"/>
  <c r="A584" i="1"/>
  <c r="O584" i="1" s="1"/>
  <c r="A585" i="1"/>
  <c r="O585" i="1" s="1"/>
  <c r="A586" i="1"/>
  <c r="O586" i="1" s="1"/>
  <c r="A587" i="1"/>
  <c r="O587" i="1" s="1"/>
  <c r="A588" i="1"/>
  <c r="O588" i="1" s="1"/>
  <c r="A589" i="1"/>
  <c r="O589" i="1" s="1"/>
  <c r="A590" i="1"/>
  <c r="O590" i="1" s="1"/>
  <c r="A591" i="1"/>
  <c r="O591" i="1" s="1"/>
  <c r="A592" i="1"/>
  <c r="O592" i="1" s="1"/>
  <c r="A593" i="1"/>
  <c r="O593" i="1" s="1"/>
  <c r="A594" i="1"/>
  <c r="O594" i="1" s="1"/>
  <c r="A595" i="1"/>
  <c r="O595" i="1" s="1"/>
  <c r="A596" i="1"/>
  <c r="O596" i="1" s="1"/>
  <c r="A597" i="1"/>
  <c r="O597" i="1" s="1"/>
  <c r="A598" i="1"/>
  <c r="O598" i="1" s="1"/>
  <c r="A599" i="1"/>
  <c r="O599" i="1" s="1"/>
  <c r="A600" i="1"/>
  <c r="O600" i="1" s="1"/>
  <c r="A601" i="1"/>
  <c r="O601" i="1" s="1"/>
  <c r="A602" i="1"/>
  <c r="O602" i="1" s="1"/>
  <c r="A603" i="1"/>
  <c r="O603" i="1" s="1"/>
  <c r="A604" i="1"/>
  <c r="O604" i="1" s="1"/>
  <c r="A605" i="1"/>
  <c r="O605" i="1" s="1"/>
  <c r="A606" i="1"/>
  <c r="O606" i="1" s="1"/>
  <c r="A607" i="1"/>
  <c r="O607" i="1" s="1"/>
  <c r="A608" i="1"/>
  <c r="O608" i="1" s="1"/>
  <c r="A609" i="1"/>
  <c r="O609" i="1" s="1"/>
  <c r="A610" i="1"/>
  <c r="O610" i="1" s="1"/>
  <c r="A611" i="1"/>
  <c r="O611" i="1" s="1"/>
  <c r="A612" i="1"/>
  <c r="O612" i="1" s="1"/>
  <c r="A613" i="1"/>
  <c r="O613" i="1" s="1"/>
  <c r="A614" i="1"/>
  <c r="O614" i="1" s="1"/>
  <c r="A615" i="1"/>
  <c r="O615" i="1" s="1"/>
  <c r="A616" i="1"/>
  <c r="O616" i="1" s="1"/>
  <c r="A617" i="1"/>
  <c r="O617" i="1" s="1"/>
  <c r="A618" i="1"/>
  <c r="O618" i="1" s="1"/>
  <c r="A619" i="1"/>
  <c r="O619" i="1" s="1"/>
  <c r="A620" i="1"/>
  <c r="O620" i="1" s="1"/>
  <c r="A621" i="1"/>
  <c r="O621" i="1" s="1"/>
  <c r="A622" i="1"/>
  <c r="O622" i="1" s="1"/>
  <c r="A623" i="1"/>
  <c r="O623" i="1" s="1"/>
  <c r="A624" i="1"/>
  <c r="O624" i="1" s="1"/>
  <c r="A625" i="1"/>
  <c r="O625" i="1" s="1"/>
  <c r="A626" i="1"/>
  <c r="O626" i="1" s="1"/>
  <c r="A627" i="1"/>
  <c r="O627" i="1" s="1"/>
  <c r="A628" i="1"/>
  <c r="O628" i="1" s="1"/>
  <c r="A629" i="1"/>
  <c r="O629" i="1" s="1"/>
  <c r="A630" i="1"/>
  <c r="O630" i="1" s="1"/>
  <c r="A631" i="1"/>
  <c r="O631" i="1" s="1"/>
  <c r="A632" i="1"/>
  <c r="O632" i="1" s="1"/>
  <c r="A633" i="1"/>
  <c r="O633" i="1" s="1"/>
  <c r="A634" i="1"/>
  <c r="O634" i="1" s="1"/>
  <c r="A635" i="1"/>
  <c r="O635" i="1" s="1"/>
  <c r="A636" i="1"/>
  <c r="O636" i="1" s="1"/>
  <c r="A637" i="1"/>
  <c r="O637" i="1" s="1"/>
  <c r="A638" i="1"/>
  <c r="O638" i="1" s="1"/>
  <c r="A639" i="1"/>
  <c r="O639" i="1" s="1"/>
  <c r="A640" i="1"/>
  <c r="O640" i="1" s="1"/>
  <c r="A641" i="1"/>
  <c r="O641" i="1" s="1"/>
  <c r="A642" i="1"/>
  <c r="O642" i="1" s="1"/>
  <c r="A643" i="1"/>
  <c r="O643" i="1" s="1"/>
  <c r="A644" i="1"/>
  <c r="O644" i="1" s="1"/>
  <c r="A645" i="1"/>
  <c r="O645" i="1" s="1"/>
  <c r="A646" i="1"/>
  <c r="O646" i="1" s="1"/>
  <c r="A647" i="1"/>
  <c r="O647" i="1" s="1"/>
  <c r="A648" i="1"/>
  <c r="O648" i="1" s="1"/>
  <c r="A649" i="1"/>
  <c r="O649" i="1" s="1"/>
  <c r="A650" i="1"/>
  <c r="O650" i="1" s="1"/>
  <c r="A651" i="1"/>
  <c r="O651" i="1" s="1"/>
  <c r="A652" i="1"/>
  <c r="O652" i="1" s="1"/>
  <c r="A653" i="1"/>
  <c r="O653" i="1" s="1"/>
  <c r="A654" i="1"/>
  <c r="O654" i="1" s="1"/>
  <c r="A655" i="1"/>
  <c r="O655" i="1" s="1"/>
  <c r="A656" i="1"/>
  <c r="O656" i="1" s="1"/>
  <c r="A657" i="1"/>
  <c r="O657" i="1" s="1"/>
  <c r="A658" i="1"/>
  <c r="O658" i="1" s="1"/>
  <c r="A659" i="1"/>
  <c r="O659" i="1" s="1"/>
  <c r="A660" i="1"/>
  <c r="O660" i="1" s="1"/>
  <c r="A661" i="1"/>
  <c r="O661" i="1" s="1"/>
  <c r="A662" i="1"/>
  <c r="O662" i="1" s="1"/>
  <c r="A663" i="1"/>
  <c r="O663" i="1" s="1"/>
  <c r="A664" i="1"/>
  <c r="O664" i="1" s="1"/>
  <c r="A665" i="1"/>
  <c r="O665" i="1" s="1"/>
  <c r="A666" i="1"/>
  <c r="O666" i="1" s="1"/>
  <c r="A667" i="1"/>
  <c r="O667" i="1" s="1"/>
  <c r="A668" i="1"/>
  <c r="O668" i="1" s="1"/>
  <c r="A669" i="1"/>
  <c r="O669" i="1" s="1"/>
  <c r="A670" i="1"/>
  <c r="O670" i="1" s="1"/>
  <c r="A671" i="1"/>
  <c r="O671" i="1" s="1"/>
  <c r="A672" i="1"/>
  <c r="O672" i="1" s="1"/>
  <c r="A673" i="1"/>
  <c r="O673" i="1" s="1"/>
  <c r="A674" i="1"/>
  <c r="O674" i="1" s="1"/>
  <c r="A675" i="1"/>
  <c r="O675" i="1" s="1"/>
  <c r="A676" i="1"/>
  <c r="O676" i="1" s="1"/>
  <c r="A677" i="1"/>
  <c r="O677" i="1" s="1"/>
  <c r="A678" i="1"/>
  <c r="O678" i="1" s="1"/>
  <c r="A679" i="1"/>
  <c r="O679" i="1" s="1"/>
  <c r="A680" i="1"/>
  <c r="O680" i="1" s="1"/>
  <c r="A681" i="1"/>
  <c r="O681" i="1" s="1"/>
  <c r="A682" i="1"/>
  <c r="O682" i="1" s="1"/>
  <c r="A683" i="1"/>
  <c r="O683" i="1" s="1"/>
  <c r="A684" i="1"/>
  <c r="O684" i="1" s="1"/>
  <c r="A685" i="1"/>
  <c r="O685" i="1" s="1"/>
  <c r="A686" i="1"/>
  <c r="O686" i="1" s="1"/>
  <c r="A687" i="1"/>
  <c r="O687" i="1" s="1"/>
  <c r="A688" i="1"/>
  <c r="O688" i="1" s="1"/>
  <c r="A689" i="1"/>
  <c r="O689" i="1" s="1"/>
  <c r="A690" i="1"/>
  <c r="O690" i="1" s="1"/>
  <c r="A691" i="1"/>
  <c r="O691" i="1" s="1"/>
  <c r="A692" i="1"/>
  <c r="O692" i="1" s="1"/>
  <c r="A693" i="1"/>
  <c r="O693" i="1" s="1"/>
  <c r="A694" i="1"/>
  <c r="O694" i="1" s="1"/>
  <c r="A695" i="1"/>
  <c r="O695" i="1" s="1"/>
  <c r="A696" i="1"/>
  <c r="O696" i="1" s="1"/>
  <c r="A697" i="1"/>
  <c r="O697" i="1" s="1"/>
  <c r="A698" i="1"/>
  <c r="O698" i="1" s="1"/>
  <c r="A699" i="1"/>
  <c r="O699" i="1" s="1"/>
  <c r="A700" i="1"/>
  <c r="O700" i="1" s="1"/>
  <c r="A701" i="1"/>
  <c r="O701" i="1" s="1"/>
  <c r="A702" i="1"/>
  <c r="O702" i="1" s="1"/>
  <c r="A703" i="1"/>
  <c r="O703" i="1" s="1"/>
  <c r="A704" i="1"/>
  <c r="O704" i="1" s="1"/>
  <c r="A705" i="1"/>
  <c r="O705" i="1" s="1"/>
  <c r="A706" i="1"/>
  <c r="O706" i="1" s="1"/>
  <c r="A707" i="1"/>
  <c r="O707" i="1" s="1"/>
  <c r="A708" i="1"/>
  <c r="O708" i="1" s="1"/>
  <c r="A709" i="1"/>
  <c r="O709" i="1" s="1"/>
  <c r="A710" i="1"/>
  <c r="O710" i="1" s="1"/>
  <c r="A711" i="1"/>
  <c r="O711" i="1" s="1"/>
  <c r="A712" i="1"/>
  <c r="O712" i="1" s="1"/>
  <c r="A713" i="1"/>
  <c r="O713" i="1" s="1"/>
  <c r="A714" i="1"/>
  <c r="O714" i="1" s="1"/>
  <c r="A715" i="1"/>
  <c r="O715" i="1" s="1"/>
  <c r="A716" i="1"/>
  <c r="O716" i="1" s="1"/>
  <c r="A717" i="1"/>
  <c r="O717" i="1" s="1"/>
  <c r="A718" i="1"/>
  <c r="O718" i="1" s="1"/>
  <c r="A719" i="1"/>
  <c r="O719" i="1" s="1"/>
  <c r="A720" i="1"/>
  <c r="O720" i="1" s="1"/>
  <c r="A721" i="1"/>
  <c r="O721" i="1" s="1"/>
  <c r="A722" i="1"/>
  <c r="O722" i="1" s="1"/>
  <c r="A723" i="1"/>
  <c r="O723" i="1" s="1"/>
  <c r="A724" i="1"/>
  <c r="O724" i="1" s="1"/>
  <c r="A725" i="1"/>
  <c r="O725" i="1" s="1"/>
  <c r="A726" i="1"/>
  <c r="O726" i="1" s="1"/>
  <c r="A727" i="1"/>
  <c r="O727" i="1" s="1"/>
  <c r="A728" i="1"/>
  <c r="O728" i="1" s="1"/>
  <c r="A729" i="1"/>
  <c r="O729" i="1" s="1"/>
  <c r="A730" i="1"/>
  <c r="O730" i="1" s="1"/>
  <c r="A731" i="1"/>
  <c r="O731" i="1" s="1"/>
  <c r="A732" i="1"/>
  <c r="O732" i="1" s="1"/>
  <c r="A733" i="1"/>
  <c r="O733" i="1" s="1"/>
  <c r="A734" i="1"/>
  <c r="O734" i="1" s="1"/>
  <c r="A735" i="1"/>
  <c r="O735" i="1" s="1"/>
  <c r="A736" i="1"/>
  <c r="O736" i="1" s="1"/>
  <c r="A737" i="1"/>
  <c r="O737" i="1" s="1"/>
  <c r="A738" i="1"/>
  <c r="O738" i="1" s="1"/>
  <c r="A739" i="1"/>
  <c r="O739" i="1" s="1"/>
  <c r="A740" i="1"/>
  <c r="O740" i="1" s="1"/>
  <c r="A741" i="1"/>
  <c r="O741" i="1" s="1"/>
  <c r="A742" i="1"/>
  <c r="O742" i="1" s="1"/>
  <c r="A743" i="1"/>
  <c r="O743" i="1" s="1"/>
  <c r="A744" i="1"/>
  <c r="O744" i="1" s="1"/>
  <c r="A745" i="1"/>
  <c r="O745" i="1" s="1"/>
  <c r="A746" i="1"/>
  <c r="O746" i="1" s="1"/>
  <c r="A747" i="1"/>
  <c r="O747" i="1" s="1"/>
  <c r="A748" i="1"/>
  <c r="O748" i="1" s="1"/>
  <c r="A749" i="1"/>
  <c r="O749" i="1" s="1"/>
  <c r="A750" i="1"/>
  <c r="O750" i="1" s="1"/>
  <c r="A751" i="1"/>
  <c r="O751" i="1" s="1"/>
  <c r="A752" i="1"/>
  <c r="O752" i="1" s="1"/>
  <c r="A753" i="1"/>
  <c r="O753" i="1" s="1"/>
  <c r="A754" i="1"/>
  <c r="O754" i="1" s="1"/>
  <c r="A755" i="1"/>
  <c r="O755" i="1" s="1"/>
  <c r="A756" i="1"/>
  <c r="O756" i="1" s="1"/>
  <c r="A757" i="1"/>
  <c r="O757" i="1" s="1"/>
  <c r="A758" i="1"/>
  <c r="O758" i="1" s="1"/>
  <c r="A759" i="1"/>
  <c r="O759" i="1" s="1"/>
  <c r="A760" i="1"/>
  <c r="O760" i="1" s="1"/>
  <c r="A761" i="1"/>
  <c r="O761" i="1" s="1"/>
  <c r="A762" i="1"/>
  <c r="O762" i="1" s="1"/>
  <c r="A763" i="1"/>
  <c r="O763" i="1" s="1"/>
  <c r="A764" i="1"/>
  <c r="O764" i="1" s="1"/>
  <c r="A765" i="1"/>
  <c r="O765" i="1" s="1"/>
  <c r="A766" i="1"/>
  <c r="O766" i="1" s="1"/>
  <c r="A767" i="1"/>
  <c r="O767" i="1" s="1"/>
  <c r="A768" i="1"/>
  <c r="O768" i="1" s="1"/>
  <c r="A769" i="1"/>
  <c r="O769" i="1" s="1"/>
  <c r="A770" i="1"/>
  <c r="O770" i="1" s="1"/>
  <c r="A771" i="1"/>
  <c r="O771" i="1" s="1"/>
  <c r="A772" i="1"/>
  <c r="O772" i="1" s="1"/>
  <c r="A773" i="1"/>
  <c r="O773" i="1" s="1"/>
  <c r="A774" i="1"/>
  <c r="O774" i="1" s="1"/>
  <c r="A775" i="1"/>
  <c r="O775" i="1" s="1"/>
  <c r="A776" i="1"/>
  <c r="O776" i="1" s="1"/>
  <c r="A777" i="1"/>
  <c r="O777" i="1" s="1"/>
  <c r="A778" i="1"/>
  <c r="O778" i="1" s="1"/>
  <c r="A779" i="1"/>
  <c r="O779" i="1" s="1"/>
  <c r="A780" i="1"/>
  <c r="O780" i="1" s="1"/>
  <c r="A781" i="1"/>
  <c r="O781" i="1" s="1"/>
  <c r="A782" i="1"/>
  <c r="O782" i="1" s="1"/>
  <c r="A783" i="1"/>
  <c r="O783" i="1" s="1"/>
  <c r="A784" i="1"/>
  <c r="O784" i="1" s="1"/>
  <c r="A785" i="1"/>
  <c r="O785" i="1" s="1"/>
  <c r="A786" i="1"/>
  <c r="O786" i="1" s="1"/>
  <c r="A787" i="1"/>
  <c r="O787" i="1" s="1"/>
  <c r="A788" i="1"/>
  <c r="O788" i="1" s="1"/>
  <c r="A789" i="1"/>
  <c r="O789" i="1" s="1"/>
  <c r="A790" i="1"/>
  <c r="O790" i="1" s="1"/>
  <c r="A791" i="1"/>
  <c r="O791" i="1" s="1"/>
  <c r="A792" i="1"/>
  <c r="O792" i="1" s="1"/>
  <c r="A793" i="1"/>
  <c r="O793" i="1" s="1"/>
  <c r="A794" i="1"/>
  <c r="O794" i="1" s="1"/>
  <c r="A795" i="1"/>
  <c r="O795" i="1" s="1"/>
  <c r="A796" i="1"/>
  <c r="O796" i="1" s="1"/>
  <c r="A797" i="1"/>
  <c r="O797" i="1" s="1"/>
  <c r="A798" i="1"/>
  <c r="O798" i="1" s="1"/>
  <c r="A799" i="1"/>
  <c r="O799" i="1" s="1"/>
  <c r="A800" i="1"/>
  <c r="O800" i="1" s="1"/>
  <c r="A801" i="1"/>
  <c r="O801" i="1" s="1"/>
  <c r="A802" i="1"/>
  <c r="O802" i="1" s="1"/>
  <c r="A803" i="1"/>
  <c r="O803" i="1" s="1"/>
  <c r="A804" i="1"/>
  <c r="O804" i="1" s="1"/>
  <c r="A805" i="1"/>
  <c r="O805" i="1" s="1"/>
  <c r="A806" i="1"/>
  <c r="O806" i="1" s="1"/>
  <c r="A807" i="1"/>
  <c r="O807" i="1" s="1"/>
  <c r="A808" i="1"/>
  <c r="O808" i="1" s="1"/>
  <c r="A809" i="1"/>
  <c r="O809" i="1" s="1"/>
  <c r="A810" i="1"/>
  <c r="O810" i="1" s="1"/>
  <c r="A811" i="1"/>
  <c r="O811" i="1" s="1"/>
  <c r="A812" i="1"/>
  <c r="O812" i="1" s="1"/>
  <c r="A813" i="1"/>
  <c r="O813" i="1" s="1"/>
  <c r="A814" i="1"/>
  <c r="O814" i="1" s="1"/>
  <c r="A815" i="1"/>
  <c r="O815" i="1" s="1"/>
  <c r="A816" i="1"/>
  <c r="O816" i="1" s="1"/>
  <c r="A817" i="1"/>
  <c r="O817" i="1" s="1"/>
  <c r="A818" i="1"/>
  <c r="O818" i="1" s="1"/>
  <c r="A819" i="1"/>
  <c r="O819" i="1" s="1"/>
  <c r="A820" i="1"/>
  <c r="O820" i="1" s="1"/>
  <c r="A821" i="1"/>
  <c r="O821" i="1" s="1"/>
  <c r="A822" i="1"/>
  <c r="O822" i="1" s="1"/>
  <c r="A823" i="1"/>
  <c r="O823" i="1" s="1"/>
  <c r="A824" i="1"/>
  <c r="O824" i="1" s="1"/>
  <c r="A825" i="1"/>
  <c r="O825" i="1" s="1"/>
  <c r="A826" i="1"/>
  <c r="O826" i="1" s="1"/>
  <c r="A827" i="1"/>
  <c r="O827" i="1" s="1"/>
  <c r="A828" i="1"/>
  <c r="O828" i="1" s="1"/>
  <c r="A829" i="1"/>
  <c r="O829" i="1" s="1"/>
  <c r="A830" i="1"/>
  <c r="O830" i="1" s="1"/>
  <c r="A831" i="1"/>
  <c r="O831" i="1" s="1"/>
  <c r="A832" i="1"/>
  <c r="O832" i="1" s="1"/>
  <c r="A833" i="1"/>
  <c r="O833" i="1" s="1"/>
  <c r="A834" i="1"/>
  <c r="O834" i="1" s="1"/>
  <c r="A835" i="1"/>
  <c r="O835" i="1" s="1"/>
  <c r="A836" i="1"/>
  <c r="O836" i="1" s="1"/>
  <c r="A837" i="1"/>
  <c r="O837" i="1" s="1"/>
  <c r="A838" i="1"/>
  <c r="O838" i="1" s="1"/>
  <c r="A839" i="1"/>
  <c r="O839" i="1" s="1"/>
  <c r="A840" i="1"/>
  <c r="O840" i="1" s="1"/>
  <c r="A841" i="1"/>
  <c r="O841" i="1" s="1"/>
  <c r="A842" i="1"/>
  <c r="O842" i="1" s="1"/>
  <c r="A843" i="1"/>
  <c r="O843" i="1" s="1"/>
  <c r="A844" i="1"/>
  <c r="O844" i="1" s="1"/>
  <c r="A845" i="1"/>
  <c r="O845" i="1" s="1"/>
  <c r="A846" i="1"/>
  <c r="O846" i="1" s="1"/>
  <c r="A847" i="1"/>
  <c r="O847" i="1" s="1"/>
  <c r="A848" i="1"/>
  <c r="O848" i="1" s="1"/>
  <c r="A849" i="1"/>
  <c r="O849" i="1" s="1"/>
  <c r="A850" i="1"/>
  <c r="O850" i="1" s="1"/>
  <c r="A851" i="1"/>
  <c r="O851" i="1" s="1"/>
  <c r="A852" i="1"/>
  <c r="O852" i="1" s="1"/>
  <c r="A853" i="1"/>
  <c r="O853" i="1" s="1"/>
  <c r="A854" i="1"/>
  <c r="O854" i="1" s="1"/>
  <c r="A855" i="1"/>
  <c r="O855" i="1" s="1"/>
  <c r="A856" i="1"/>
  <c r="O856" i="1" s="1"/>
  <c r="A857" i="1"/>
  <c r="O857" i="1" s="1"/>
  <c r="A858" i="1"/>
  <c r="O858" i="1" s="1"/>
  <c r="A859" i="1"/>
  <c r="O859" i="1" s="1"/>
  <c r="A860" i="1"/>
  <c r="O860" i="1" s="1"/>
  <c r="A861" i="1"/>
  <c r="O861" i="1" s="1"/>
  <c r="A862" i="1"/>
  <c r="O862" i="1" s="1"/>
  <c r="A863" i="1"/>
  <c r="O863" i="1" s="1"/>
  <c r="A864" i="1"/>
  <c r="O864" i="1" s="1"/>
  <c r="A865" i="1"/>
  <c r="O865" i="1" s="1"/>
  <c r="A866" i="1"/>
  <c r="O866" i="1" s="1"/>
  <c r="A867" i="1"/>
  <c r="O867" i="1" s="1"/>
  <c r="A868" i="1"/>
  <c r="O868" i="1" s="1"/>
  <c r="A869" i="1"/>
  <c r="O869" i="1" s="1"/>
  <c r="A870" i="1"/>
  <c r="O870" i="1" s="1"/>
  <c r="A871" i="1"/>
  <c r="O871" i="1" s="1"/>
  <c r="A872" i="1"/>
  <c r="O872" i="1" s="1"/>
  <c r="A873" i="1"/>
  <c r="O873" i="1" s="1"/>
  <c r="A874" i="1"/>
  <c r="O874" i="1" s="1"/>
  <c r="A875" i="1"/>
  <c r="O875" i="1" s="1"/>
  <c r="A876" i="1"/>
  <c r="O876" i="1" s="1"/>
  <c r="A877" i="1"/>
  <c r="O877" i="1" s="1"/>
  <c r="A878" i="1"/>
  <c r="O878" i="1" s="1"/>
  <c r="A879" i="1"/>
  <c r="O879" i="1" s="1"/>
  <c r="A880" i="1"/>
  <c r="O880" i="1" s="1"/>
  <c r="A881" i="1"/>
  <c r="O881" i="1" s="1"/>
  <c r="A882" i="1"/>
  <c r="O882" i="1" s="1"/>
  <c r="A883" i="1"/>
  <c r="O883" i="1" s="1"/>
  <c r="A884" i="1"/>
  <c r="O884" i="1" s="1"/>
  <c r="A885" i="1"/>
  <c r="O885" i="1" s="1"/>
  <c r="A886" i="1"/>
  <c r="O886" i="1" s="1"/>
  <c r="A887" i="1"/>
  <c r="O887" i="1" s="1"/>
  <c r="A888" i="1"/>
  <c r="O888" i="1" s="1"/>
  <c r="A889" i="1"/>
  <c r="O889" i="1" s="1"/>
  <c r="A890" i="1"/>
  <c r="O890" i="1" s="1"/>
  <c r="A891" i="1"/>
  <c r="O891" i="1" s="1"/>
  <c r="A892" i="1"/>
  <c r="O892" i="1" s="1"/>
  <c r="A893" i="1"/>
  <c r="O893" i="1" s="1"/>
  <c r="A894" i="1"/>
  <c r="O894" i="1" s="1"/>
  <c r="A895" i="1"/>
  <c r="O895" i="1" s="1"/>
  <c r="A896" i="1"/>
  <c r="O896" i="1" s="1"/>
  <c r="A897" i="1"/>
  <c r="O897" i="1" s="1"/>
  <c r="A898" i="1"/>
  <c r="O898" i="1" s="1"/>
  <c r="A899" i="1"/>
  <c r="O899" i="1" s="1"/>
  <c r="A900" i="1"/>
  <c r="O900" i="1" s="1"/>
  <c r="A901" i="1"/>
  <c r="O901" i="1" s="1"/>
  <c r="A902" i="1"/>
  <c r="O902" i="1" s="1"/>
  <c r="A903" i="1"/>
  <c r="O903" i="1" s="1"/>
  <c r="A904" i="1"/>
  <c r="O904" i="1" s="1"/>
  <c r="A905" i="1"/>
  <c r="O905" i="1" s="1"/>
  <c r="A906" i="1"/>
  <c r="O906" i="1" s="1"/>
  <c r="A907" i="1"/>
  <c r="O907" i="1" s="1"/>
  <c r="A908" i="1"/>
  <c r="O908" i="1" s="1"/>
  <c r="A909" i="1"/>
  <c r="O909" i="1" s="1"/>
  <c r="A910" i="1"/>
  <c r="O910" i="1" s="1"/>
  <c r="A911" i="1"/>
  <c r="O911" i="1" s="1"/>
  <c r="A912" i="1"/>
  <c r="O912" i="1" s="1"/>
  <c r="A913" i="1"/>
  <c r="O913" i="1" s="1"/>
  <c r="A914" i="1"/>
  <c r="O914" i="1" s="1"/>
  <c r="A915" i="1"/>
  <c r="O915" i="1" s="1"/>
  <c r="A916" i="1"/>
  <c r="O916" i="1" s="1"/>
  <c r="A917" i="1"/>
  <c r="O917" i="1" s="1"/>
  <c r="A918" i="1"/>
  <c r="O918" i="1" s="1"/>
  <c r="A919" i="1"/>
  <c r="O919" i="1" s="1"/>
  <c r="A920" i="1"/>
  <c r="O920" i="1" s="1"/>
  <c r="A921" i="1"/>
  <c r="O921" i="1" s="1"/>
  <c r="A922" i="1"/>
  <c r="O922" i="1" s="1"/>
  <c r="A923" i="1"/>
  <c r="O923" i="1" s="1"/>
  <c r="A924" i="1"/>
  <c r="O924" i="1" s="1"/>
  <c r="A925" i="1"/>
  <c r="O925" i="1" s="1"/>
  <c r="A926" i="1"/>
  <c r="O926" i="1" s="1"/>
  <c r="A927" i="1"/>
  <c r="O927" i="1" s="1"/>
  <c r="A928" i="1"/>
  <c r="O928" i="1" s="1"/>
  <c r="A929" i="1"/>
  <c r="O929" i="1" s="1"/>
  <c r="A930" i="1"/>
  <c r="O930" i="1" s="1"/>
  <c r="A931" i="1"/>
  <c r="O931" i="1" s="1"/>
  <c r="A932" i="1"/>
  <c r="O932" i="1" s="1"/>
  <c r="A933" i="1"/>
  <c r="O933" i="1" s="1"/>
  <c r="A934" i="1"/>
  <c r="O934" i="1" s="1"/>
  <c r="A935" i="1"/>
  <c r="O935" i="1" s="1"/>
  <c r="A936" i="1"/>
  <c r="O936" i="1" s="1"/>
  <c r="A937" i="1"/>
  <c r="O937" i="1" s="1"/>
  <c r="A938" i="1"/>
  <c r="O938" i="1" s="1"/>
  <c r="A939" i="1"/>
  <c r="O939" i="1" s="1"/>
  <c r="A940" i="1"/>
  <c r="O940" i="1" s="1"/>
  <c r="A941" i="1"/>
  <c r="O941" i="1" s="1"/>
  <c r="A942" i="1"/>
  <c r="O942" i="1" s="1"/>
  <c r="A943" i="1"/>
  <c r="O943" i="1" s="1"/>
  <c r="A944" i="1"/>
  <c r="O944" i="1" s="1"/>
  <c r="A945" i="1"/>
  <c r="O945" i="1" s="1"/>
  <c r="A946" i="1"/>
  <c r="O946" i="1" s="1"/>
  <c r="A947" i="1"/>
  <c r="O947" i="1" s="1"/>
  <c r="A948" i="1"/>
  <c r="O948" i="1" s="1"/>
  <c r="A949" i="1"/>
  <c r="O949" i="1" s="1"/>
  <c r="A950" i="1"/>
  <c r="O950" i="1" s="1"/>
  <c r="A951" i="1"/>
  <c r="O951" i="1" s="1"/>
  <c r="A952" i="1"/>
  <c r="O952" i="1" s="1"/>
  <c r="A953" i="1"/>
  <c r="O953" i="1" s="1"/>
  <c r="A954" i="1"/>
  <c r="O954" i="1" s="1"/>
  <c r="A955" i="1"/>
  <c r="O955" i="1" s="1"/>
  <c r="A956" i="1"/>
  <c r="O956" i="1" s="1"/>
  <c r="A957" i="1"/>
  <c r="O957" i="1" s="1"/>
  <c r="A958" i="1"/>
  <c r="O958" i="1" s="1"/>
  <c r="A959" i="1"/>
  <c r="O959" i="1" s="1"/>
  <c r="A960" i="1"/>
  <c r="O960" i="1" s="1"/>
  <c r="A961" i="1"/>
  <c r="O961" i="1" s="1"/>
  <c r="A962" i="1"/>
  <c r="O962" i="1" s="1"/>
  <c r="A963" i="1"/>
  <c r="O963" i="1" s="1"/>
  <c r="A964" i="1"/>
  <c r="O964" i="1" s="1"/>
  <c r="A965" i="1"/>
  <c r="O965" i="1" s="1"/>
  <c r="A966" i="1"/>
  <c r="O966" i="1" s="1"/>
  <c r="A967" i="1"/>
  <c r="O967" i="1" s="1"/>
  <c r="A968" i="1"/>
  <c r="O968" i="1" s="1"/>
  <c r="A969" i="1"/>
  <c r="O969" i="1" s="1"/>
  <c r="A970" i="1"/>
  <c r="O970" i="1" s="1"/>
  <c r="A971" i="1"/>
  <c r="O971" i="1" s="1"/>
  <c r="A972" i="1"/>
  <c r="O972" i="1" s="1"/>
  <c r="A973" i="1"/>
  <c r="O973" i="1" s="1"/>
  <c r="A974" i="1"/>
  <c r="O974" i="1" s="1"/>
  <c r="A975" i="1"/>
  <c r="O975" i="1" s="1"/>
  <c r="A976" i="1"/>
  <c r="O976" i="1" s="1"/>
  <c r="A977" i="1"/>
  <c r="O977" i="1" s="1"/>
  <c r="A978" i="1"/>
  <c r="O978" i="1" s="1"/>
  <c r="A979" i="1"/>
  <c r="O979" i="1" s="1"/>
  <c r="A980" i="1"/>
  <c r="O980" i="1" s="1"/>
  <c r="A981" i="1"/>
  <c r="O981" i="1" s="1"/>
  <c r="A982" i="1"/>
  <c r="O982" i="1" s="1"/>
  <c r="A983" i="1"/>
  <c r="O983" i="1" s="1"/>
  <c r="A984" i="1"/>
  <c r="O984" i="1" s="1"/>
  <c r="A985" i="1"/>
  <c r="O985" i="1" s="1"/>
  <c r="A986" i="1"/>
  <c r="O986" i="1" s="1"/>
  <c r="A987" i="1"/>
  <c r="O987" i="1" s="1"/>
  <c r="A988" i="1"/>
  <c r="O988" i="1" s="1"/>
  <c r="A989" i="1"/>
  <c r="O989" i="1" s="1"/>
  <c r="A990" i="1"/>
  <c r="O990" i="1" s="1"/>
  <c r="A991" i="1"/>
  <c r="O991" i="1" s="1"/>
  <c r="A992" i="1"/>
  <c r="O992" i="1" s="1"/>
  <c r="A993" i="1"/>
  <c r="O993" i="1" s="1"/>
  <c r="A994" i="1"/>
  <c r="O994" i="1" s="1"/>
  <c r="A995" i="1"/>
  <c r="O995" i="1" s="1"/>
  <c r="A996" i="1"/>
  <c r="O996" i="1" s="1"/>
  <c r="A997" i="1"/>
  <c r="O997" i="1" s="1"/>
  <c r="A998" i="1"/>
  <c r="O998" i="1" s="1"/>
  <c r="A999" i="1"/>
  <c r="O999" i="1" s="1"/>
  <c r="A1000" i="1"/>
  <c r="O1000" i="1" s="1"/>
  <c r="A1001" i="1"/>
  <c r="O1001" i="1" s="1"/>
  <c r="A1002" i="1"/>
  <c r="O1002" i="1" s="1"/>
  <c r="A1003" i="1"/>
  <c r="O1003" i="1" s="1"/>
  <c r="A1004" i="1"/>
  <c r="O1004" i="1" s="1"/>
  <c r="A1005" i="1"/>
  <c r="O1005" i="1" s="1"/>
  <c r="A1006" i="1"/>
  <c r="O1006" i="1" s="1"/>
  <c r="A1007" i="1"/>
  <c r="O1007" i="1" s="1"/>
  <c r="A1008" i="1"/>
  <c r="O1008" i="1" s="1"/>
  <c r="A1009" i="1"/>
  <c r="O1009" i="1" s="1"/>
  <c r="A1010" i="1"/>
  <c r="O1010" i="1" s="1"/>
  <c r="A1011" i="1"/>
  <c r="O1011" i="1" s="1"/>
  <c r="A1012" i="1"/>
  <c r="O1012" i="1" s="1"/>
  <c r="A1013" i="1"/>
  <c r="O1013" i="1" s="1"/>
  <c r="A1014" i="1"/>
  <c r="O1014" i="1" s="1"/>
  <c r="A1015" i="1"/>
  <c r="O1015" i="1" s="1"/>
  <c r="A1016" i="1"/>
  <c r="O1016" i="1" s="1"/>
  <c r="A1017" i="1"/>
  <c r="O1017" i="1" s="1"/>
  <c r="A1018" i="1"/>
  <c r="O1018" i="1" s="1"/>
  <c r="A1019" i="1"/>
  <c r="O1019" i="1" s="1"/>
  <c r="A1020" i="1"/>
  <c r="O1020" i="1" s="1"/>
  <c r="A1021" i="1"/>
  <c r="O1021" i="1" s="1"/>
  <c r="A1022" i="1"/>
  <c r="O1022" i="1" s="1"/>
  <c r="A1023" i="1"/>
  <c r="O1023" i="1" s="1"/>
  <c r="A1024" i="1"/>
  <c r="O1024" i="1" s="1"/>
  <c r="A1025" i="1"/>
  <c r="O1025" i="1" s="1"/>
  <c r="A1026" i="1"/>
  <c r="O1026" i="1" s="1"/>
  <c r="A1027" i="1"/>
  <c r="O1027" i="1" s="1"/>
  <c r="A1028" i="1"/>
  <c r="O1028" i="1" s="1"/>
  <c r="A1029" i="1"/>
  <c r="O1029" i="1" s="1"/>
  <c r="A1030" i="1"/>
  <c r="O1030" i="1" s="1"/>
  <c r="A1031" i="1"/>
  <c r="O1031" i="1" s="1"/>
  <c r="A1032" i="1"/>
  <c r="O1032" i="1" s="1"/>
  <c r="A1033" i="1"/>
  <c r="O1033" i="1" s="1"/>
  <c r="A1034" i="1"/>
  <c r="O1034" i="1" s="1"/>
  <c r="A1035" i="1"/>
  <c r="O1035" i="1" s="1"/>
  <c r="A1036" i="1"/>
  <c r="O1036" i="1" s="1"/>
  <c r="A1037" i="1"/>
  <c r="O1037" i="1" s="1"/>
  <c r="A1038" i="1"/>
  <c r="O1038" i="1" s="1"/>
  <c r="A1039" i="1"/>
  <c r="O1039" i="1" s="1"/>
  <c r="A1040" i="1"/>
  <c r="O1040" i="1" s="1"/>
  <c r="A1041" i="1"/>
  <c r="O1041" i="1" s="1"/>
  <c r="A1042" i="1"/>
  <c r="O1042" i="1" s="1"/>
  <c r="A1043" i="1"/>
  <c r="O1043" i="1" s="1"/>
  <c r="A1044" i="1"/>
  <c r="O1044" i="1" s="1"/>
  <c r="A1045" i="1"/>
  <c r="O1045" i="1" s="1"/>
  <c r="A1046" i="1"/>
  <c r="O1046" i="1" s="1"/>
  <c r="A1047" i="1"/>
  <c r="O1047" i="1" s="1"/>
  <c r="A1048" i="1"/>
  <c r="O1048" i="1" s="1"/>
  <c r="A1049" i="1"/>
  <c r="O1049" i="1" s="1"/>
  <c r="A1050" i="1"/>
  <c r="O1050" i="1" s="1"/>
  <c r="A1051" i="1"/>
  <c r="O1051" i="1" s="1"/>
  <c r="A1052" i="1"/>
  <c r="O1052" i="1" s="1"/>
  <c r="A1053" i="1"/>
  <c r="O1053" i="1" s="1"/>
  <c r="A1054" i="1"/>
  <c r="O1054" i="1" s="1"/>
  <c r="A1055" i="1"/>
  <c r="O1055" i="1" s="1"/>
  <c r="A1056" i="1"/>
  <c r="O1056" i="1" s="1"/>
  <c r="A1057" i="1"/>
  <c r="O1057" i="1" s="1"/>
  <c r="A1058" i="1"/>
  <c r="O1058" i="1" s="1"/>
  <c r="A1059" i="1"/>
  <c r="O1059" i="1" s="1"/>
  <c r="A1060" i="1"/>
  <c r="O1060" i="1" s="1"/>
  <c r="A1061" i="1"/>
  <c r="O1061" i="1" s="1"/>
  <c r="A1062" i="1"/>
  <c r="O1062" i="1" s="1"/>
  <c r="A1063" i="1"/>
  <c r="O1063" i="1" s="1"/>
  <c r="A1064" i="1"/>
  <c r="O1064" i="1" s="1"/>
  <c r="A1065" i="1"/>
  <c r="O1065" i="1" s="1"/>
  <c r="A1066" i="1"/>
  <c r="O1066" i="1" s="1"/>
  <c r="A1067" i="1"/>
  <c r="O1067" i="1" s="1"/>
  <c r="A1068" i="1"/>
  <c r="O1068" i="1" s="1"/>
  <c r="A1069" i="1"/>
  <c r="O1069" i="1" s="1"/>
  <c r="A1070" i="1"/>
  <c r="O1070" i="1" s="1"/>
  <c r="A1071" i="1"/>
  <c r="O1071" i="1" s="1"/>
  <c r="A1072" i="1"/>
  <c r="O1072" i="1" s="1"/>
  <c r="A1073" i="1"/>
  <c r="O1073" i="1" s="1"/>
  <c r="A1074" i="1"/>
  <c r="O1074" i="1" s="1"/>
  <c r="A1075" i="1"/>
  <c r="O1075" i="1" s="1"/>
  <c r="A1076" i="1"/>
  <c r="O1076" i="1" s="1"/>
  <c r="A1077" i="1"/>
  <c r="O1077" i="1" s="1"/>
  <c r="A1078" i="1"/>
  <c r="O1078" i="1" s="1"/>
  <c r="A1079" i="1"/>
  <c r="O1079" i="1" s="1"/>
  <c r="A1080" i="1"/>
  <c r="O1080" i="1" s="1"/>
  <c r="A1081" i="1"/>
  <c r="O1081" i="1" s="1"/>
  <c r="A1082" i="1"/>
  <c r="O1082" i="1" s="1"/>
  <c r="A1083" i="1"/>
  <c r="O1083" i="1" s="1"/>
  <c r="A1084" i="1"/>
  <c r="O1084" i="1" s="1"/>
  <c r="A1085" i="1"/>
  <c r="O1085" i="1" s="1"/>
  <c r="A1086" i="1"/>
  <c r="O1086" i="1" s="1"/>
  <c r="A1087" i="1"/>
  <c r="O1087" i="1" s="1"/>
  <c r="A1088" i="1"/>
  <c r="O1088" i="1" s="1"/>
  <c r="A1089" i="1"/>
  <c r="O1089" i="1" s="1"/>
  <c r="A1090" i="1"/>
  <c r="O1090" i="1" s="1"/>
  <c r="A1091" i="1"/>
  <c r="O1091" i="1" s="1"/>
  <c r="A1092" i="1"/>
  <c r="O1092" i="1" s="1"/>
  <c r="A1093" i="1"/>
  <c r="O1093" i="1" s="1"/>
  <c r="A1094" i="1"/>
  <c r="O1094" i="1" s="1"/>
  <c r="A1095" i="1"/>
  <c r="O1095" i="1" s="1"/>
  <c r="A1096" i="1"/>
  <c r="O1096" i="1" s="1"/>
  <c r="A1097" i="1"/>
  <c r="O1097" i="1" s="1"/>
  <c r="A1098" i="1"/>
  <c r="O1098" i="1" s="1"/>
  <c r="A1099" i="1"/>
  <c r="O1099" i="1" s="1"/>
  <c r="A1100" i="1"/>
  <c r="O1100" i="1" s="1"/>
  <c r="A1101" i="1"/>
  <c r="O1101" i="1" s="1"/>
  <c r="A1102" i="1"/>
  <c r="O1102" i="1" s="1"/>
  <c r="A1103" i="1"/>
  <c r="O1103" i="1" s="1"/>
  <c r="A1104" i="1"/>
  <c r="O1104" i="1" s="1"/>
  <c r="A1105" i="1"/>
  <c r="O1105" i="1" s="1"/>
  <c r="A1106" i="1"/>
  <c r="O1106" i="1" s="1"/>
  <c r="A1107" i="1"/>
  <c r="O1107" i="1" s="1"/>
  <c r="A1108" i="1"/>
  <c r="O1108" i="1" s="1"/>
  <c r="A1109" i="1"/>
  <c r="O1109" i="1" s="1"/>
  <c r="A1110" i="1"/>
  <c r="O1110" i="1" s="1"/>
  <c r="A1111" i="1"/>
  <c r="O1111" i="1" s="1"/>
  <c r="A1112" i="1"/>
  <c r="O1112" i="1" s="1"/>
  <c r="A1113" i="1"/>
  <c r="O1113" i="1" s="1"/>
  <c r="A1114" i="1"/>
  <c r="O1114" i="1" s="1"/>
  <c r="A1115" i="1"/>
  <c r="O1115" i="1" s="1"/>
  <c r="A1116" i="1"/>
  <c r="O1116" i="1" s="1"/>
  <c r="A1117" i="1"/>
  <c r="O1117" i="1" s="1"/>
  <c r="A1118" i="1"/>
  <c r="O1118" i="1" s="1"/>
  <c r="A1119" i="1"/>
  <c r="O1119" i="1" s="1"/>
  <c r="A1120" i="1"/>
  <c r="O1120" i="1" s="1"/>
  <c r="A1121" i="1"/>
  <c r="O1121" i="1" s="1"/>
  <c r="A1122" i="1"/>
  <c r="O1122" i="1" s="1"/>
  <c r="A1123" i="1"/>
  <c r="O1123" i="1" s="1"/>
  <c r="A1124" i="1"/>
  <c r="O1124" i="1" s="1"/>
  <c r="A1125" i="1"/>
  <c r="O1125" i="1" s="1"/>
  <c r="A1126" i="1"/>
  <c r="O1126" i="1" s="1"/>
  <c r="A1127" i="1"/>
  <c r="O1127" i="1" s="1"/>
  <c r="A1128" i="1"/>
  <c r="O1128" i="1" s="1"/>
  <c r="A1129" i="1"/>
  <c r="O1129" i="1" s="1"/>
  <c r="A1130" i="1"/>
  <c r="O1130" i="1" s="1"/>
  <c r="A1131" i="1"/>
  <c r="O1131" i="1" s="1"/>
  <c r="A1132" i="1"/>
  <c r="O1132" i="1" s="1"/>
  <c r="A1133" i="1"/>
  <c r="O1133" i="1" s="1"/>
  <c r="A1134" i="1"/>
  <c r="O1134" i="1" s="1"/>
  <c r="A1135" i="1"/>
  <c r="O1135" i="1" s="1"/>
  <c r="A1136" i="1"/>
  <c r="O1136" i="1" s="1"/>
  <c r="A1137" i="1"/>
  <c r="O1137" i="1" s="1"/>
  <c r="A1138" i="1"/>
  <c r="O1138" i="1" s="1"/>
  <c r="A1139" i="1"/>
  <c r="O1139" i="1" s="1"/>
  <c r="A1140" i="1"/>
  <c r="O1140" i="1" s="1"/>
  <c r="A1141" i="1"/>
  <c r="O1141" i="1" s="1"/>
  <c r="A1142" i="1"/>
  <c r="O1142" i="1" s="1"/>
  <c r="A1143" i="1"/>
  <c r="O1143" i="1" s="1"/>
  <c r="A1144" i="1"/>
  <c r="O1144" i="1" s="1"/>
  <c r="A1145" i="1"/>
  <c r="O1145" i="1" s="1"/>
  <c r="A1146" i="1"/>
  <c r="O1146" i="1" s="1"/>
  <c r="A1147" i="1"/>
  <c r="O1147" i="1" s="1"/>
  <c r="A1148" i="1"/>
  <c r="O1148" i="1" s="1"/>
  <c r="A1149" i="1"/>
  <c r="O1149" i="1" s="1"/>
  <c r="A1150" i="1"/>
  <c r="O1150" i="1" s="1"/>
  <c r="A1151" i="1"/>
  <c r="O1151" i="1" s="1"/>
  <c r="A1152" i="1"/>
  <c r="O1152" i="1" s="1"/>
  <c r="A1153" i="1"/>
  <c r="O1153" i="1" s="1"/>
  <c r="A1154" i="1"/>
  <c r="O1154" i="1" s="1"/>
  <c r="A1155" i="1"/>
  <c r="O1155" i="1" s="1"/>
  <c r="A1156" i="1"/>
  <c r="O1156" i="1" s="1"/>
  <c r="A1157" i="1"/>
  <c r="O1157" i="1" s="1"/>
  <c r="A1158" i="1"/>
  <c r="O1158" i="1" s="1"/>
  <c r="A1159" i="1"/>
  <c r="O1159" i="1" s="1"/>
  <c r="A1160" i="1"/>
  <c r="O1160" i="1" s="1"/>
  <c r="A1161" i="1"/>
  <c r="O1161" i="1" s="1"/>
  <c r="A1162" i="1"/>
  <c r="O1162" i="1" s="1"/>
  <c r="A1163" i="1"/>
  <c r="O1163" i="1" s="1"/>
  <c r="A1164" i="1"/>
  <c r="O1164" i="1" s="1"/>
  <c r="A1165" i="1"/>
  <c r="O1165" i="1" s="1"/>
  <c r="A1166" i="1"/>
  <c r="O1166" i="1" s="1"/>
  <c r="A1167" i="1"/>
  <c r="O1167" i="1" s="1"/>
  <c r="A1168" i="1"/>
  <c r="O1168" i="1" s="1"/>
  <c r="A1169" i="1"/>
  <c r="O1169" i="1" s="1"/>
  <c r="A1170" i="1"/>
  <c r="O1170" i="1" s="1"/>
  <c r="A1171" i="1"/>
  <c r="O1171" i="1" s="1"/>
  <c r="A1172" i="1"/>
  <c r="O1172" i="1" s="1"/>
  <c r="A1173" i="1"/>
  <c r="O1173" i="1" s="1"/>
  <c r="A1174" i="1"/>
  <c r="O1174" i="1" s="1"/>
  <c r="A1175" i="1"/>
  <c r="O1175" i="1" s="1"/>
  <c r="A1176" i="1"/>
  <c r="O1176" i="1" s="1"/>
  <c r="A1177" i="1"/>
  <c r="O1177" i="1" s="1"/>
  <c r="A1178" i="1"/>
  <c r="O1178" i="1" s="1"/>
  <c r="A1179" i="1"/>
  <c r="O1179" i="1" s="1"/>
  <c r="A1180" i="1"/>
  <c r="O1180" i="1" s="1"/>
  <c r="A1181" i="1"/>
  <c r="O1181" i="1" s="1"/>
  <c r="A1182" i="1"/>
  <c r="O1182" i="1" s="1"/>
  <c r="A1183" i="1"/>
  <c r="O1183" i="1" s="1"/>
  <c r="A1184" i="1"/>
  <c r="O1184" i="1" s="1"/>
  <c r="A1185" i="1"/>
  <c r="O1185" i="1" s="1"/>
  <c r="A1186" i="1"/>
  <c r="O1186" i="1" s="1"/>
  <c r="A1187" i="1"/>
  <c r="O1187" i="1" s="1"/>
  <c r="A1188" i="1"/>
  <c r="O1188" i="1" s="1"/>
  <c r="A1189" i="1"/>
  <c r="O1189" i="1" s="1"/>
  <c r="A1190" i="1"/>
  <c r="O1190" i="1" s="1"/>
  <c r="A1191" i="1"/>
  <c r="O1191" i="1" s="1"/>
  <c r="A1192" i="1"/>
  <c r="O1192" i="1" s="1"/>
  <c r="A1193" i="1"/>
  <c r="O1193" i="1" s="1"/>
  <c r="A1194" i="1"/>
  <c r="O1194" i="1" s="1"/>
  <c r="A1195" i="1"/>
  <c r="O1195" i="1" s="1"/>
  <c r="A1196" i="1"/>
  <c r="O1196" i="1" s="1"/>
  <c r="A1197" i="1"/>
  <c r="O1197" i="1" s="1"/>
  <c r="A1198" i="1"/>
  <c r="O1198" i="1" s="1"/>
  <c r="A1199" i="1"/>
  <c r="O1199" i="1" s="1"/>
  <c r="A1200" i="1"/>
  <c r="O1200" i="1" s="1"/>
  <c r="A1201" i="1"/>
  <c r="O1201" i="1" s="1"/>
  <c r="A1202" i="1"/>
  <c r="O1202" i="1" s="1"/>
  <c r="A1203" i="1"/>
  <c r="O1203" i="1" s="1"/>
  <c r="A1204" i="1"/>
  <c r="O1204" i="1" s="1"/>
  <c r="A1205" i="1"/>
  <c r="O1205" i="1" s="1"/>
  <c r="A1206" i="1"/>
  <c r="O1206" i="1" s="1"/>
  <c r="A1207" i="1"/>
  <c r="O1207" i="1" s="1"/>
  <c r="A1208" i="1"/>
  <c r="O1208" i="1" s="1"/>
  <c r="A1209" i="1"/>
  <c r="O1209" i="1" s="1"/>
  <c r="A1210" i="1"/>
  <c r="O1210" i="1" s="1"/>
  <c r="A1211" i="1"/>
  <c r="O1211" i="1" s="1"/>
  <c r="A1212" i="1"/>
  <c r="O1212" i="1" s="1"/>
  <c r="A1213" i="1"/>
  <c r="O1213" i="1" s="1"/>
  <c r="A1214" i="1"/>
  <c r="O1214" i="1" s="1"/>
  <c r="A1215" i="1"/>
  <c r="O1215" i="1" s="1"/>
  <c r="A1216" i="1"/>
  <c r="O1216" i="1" s="1"/>
  <c r="A1217" i="1"/>
  <c r="O1217" i="1" s="1"/>
  <c r="A1218" i="1"/>
  <c r="O1218" i="1" s="1"/>
  <c r="A1219" i="1"/>
  <c r="O1219" i="1" s="1"/>
  <c r="A1220" i="1"/>
  <c r="O1220" i="1" s="1"/>
  <c r="A1221" i="1"/>
  <c r="O1221" i="1" s="1"/>
  <c r="A1222" i="1"/>
  <c r="O1222" i="1" s="1"/>
  <c r="A1223" i="1"/>
  <c r="O1223" i="1" s="1"/>
  <c r="A1224" i="1"/>
  <c r="O1224" i="1" s="1"/>
  <c r="A1225" i="1"/>
  <c r="O1225" i="1" s="1"/>
  <c r="A1226" i="1"/>
  <c r="O1226" i="1" s="1"/>
  <c r="A1227" i="1"/>
  <c r="O1227" i="1" s="1"/>
  <c r="A1228" i="1"/>
  <c r="O1228" i="1" s="1"/>
  <c r="A1229" i="1"/>
  <c r="O1229" i="1" s="1"/>
  <c r="A1230" i="1"/>
  <c r="O1230" i="1" s="1"/>
  <c r="A1231" i="1"/>
  <c r="O1231" i="1" s="1"/>
  <c r="A1232" i="1"/>
  <c r="O1232" i="1" s="1"/>
  <c r="A1233" i="1"/>
  <c r="O1233" i="1" s="1"/>
  <c r="A1234" i="1"/>
  <c r="O1234" i="1" s="1"/>
  <c r="A1235" i="1"/>
  <c r="O1235" i="1" s="1"/>
  <c r="A1236" i="1"/>
  <c r="O1236" i="1" s="1"/>
  <c r="A1237" i="1"/>
  <c r="O1237" i="1" s="1"/>
  <c r="A1238" i="1"/>
  <c r="O1238" i="1" s="1"/>
  <c r="A1239" i="1"/>
  <c r="O1239" i="1" s="1"/>
  <c r="A1240" i="1"/>
  <c r="O1240" i="1" s="1"/>
  <c r="A1241" i="1"/>
  <c r="O1241" i="1" s="1"/>
  <c r="A1242" i="1"/>
  <c r="O1242" i="1" s="1"/>
  <c r="A1243" i="1"/>
  <c r="O1243" i="1" s="1"/>
  <c r="A1244" i="1"/>
  <c r="O1244" i="1" s="1"/>
  <c r="A1245" i="1"/>
  <c r="O1245" i="1" s="1"/>
  <c r="A1246" i="1"/>
  <c r="O1246" i="1" s="1"/>
  <c r="A1247" i="1"/>
  <c r="O1247" i="1" s="1"/>
  <c r="A1248" i="1"/>
  <c r="O1248" i="1" s="1"/>
  <c r="A1249" i="1"/>
  <c r="O1249" i="1" s="1"/>
  <c r="A1250" i="1"/>
  <c r="O1250" i="1" s="1"/>
  <c r="A1251" i="1"/>
  <c r="O1251" i="1" s="1"/>
  <c r="A1252" i="1"/>
  <c r="O1252" i="1" s="1"/>
  <c r="A1253" i="1"/>
  <c r="O1253" i="1" s="1"/>
  <c r="A1254" i="1"/>
  <c r="O1254" i="1" s="1"/>
  <c r="A1255" i="1"/>
  <c r="O1255" i="1" s="1"/>
  <c r="A1256" i="1"/>
  <c r="O1256" i="1" s="1"/>
  <c r="A1257" i="1"/>
  <c r="O1257" i="1" s="1"/>
  <c r="A1258" i="1"/>
  <c r="O1258" i="1" s="1"/>
  <c r="A1259" i="1"/>
  <c r="O1259" i="1" s="1"/>
  <c r="A1260" i="1"/>
  <c r="O1260" i="1" s="1"/>
  <c r="A1261" i="1"/>
  <c r="O1261" i="1" s="1"/>
  <c r="A1262" i="1"/>
  <c r="O1262" i="1" s="1"/>
  <c r="A1263" i="1"/>
  <c r="O1263" i="1" s="1"/>
  <c r="A1264" i="1"/>
  <c r="O1264" i="1" s="1"/>
  <c r="A1265" i="1"/>
  <c r="O1265" i="1" s="1"/>
  <c r="A1266" i="1"/>
  <c r="O1266" i="1" s="1"/>
  <c r="A1267" i="1"/>
  <c r="O1267" i="1" s="1"/>
  <c r="A1268" i="1"/>
  <c r="O1268" i="1" s="1"/>
  <c r="A1269" i="1"/>
  <c r="O1269" i="1" s="1"/>
  <c r="A1270" i="1"/>
  <c r="O1270" i="1" s="1"/>
  <c r="A1271" i="1"/>
  <c r="O1271" i="1" s="1"/>
  <c r="A1272" i="1"/>
  <c r="O1272" i="1" s="1"/>
  <c r="A1273" i="1"/>
  <c r="O1273" i="1" s="1"/>
  <c r="A1274" i="1"/>
  <c r="O1274" i="1" s="1"/>
  <c r="A1275" i="1"/>
  <c r="O1275" i="1" s="1"/>
  <c r="A1276" i="1"/>
  <c r="O1276" i="1" s="1"/>
  <c r="A1277" i="1"/>
  <c r="O1277" i="1" s="1"/>
  <c r="A1278" i="1"/>
  <c r="O1278" i="1" s="1"/>
  <c r="A1279" i="1"/>
  <c r="O1279" i="1" s="1"/>
  <c r="A1280" i="1"/>
  <c r="O1280" i="1" s="1"/>
  <c r="A1281" i="1"/>
  <c r="O1281" i="1" s="1"/>
  <c r="A1282" i="1"/>
  <c r="O1282" i="1" s="1"/>
  <c r="A1283" i="1"/>
  <c r="O1283" i="1" s="1"/>
  <c r="A1284" i="1"/>
  <c r="O1284" i="1" s="1"/>
  <c r="A1285" i="1"/>
  <c r="O1285" i="1" s="1"/>
  <c r="A1286" i="1"/>
  <c r="O1286" i="1" s="1"/>
  <c r="A1287" i="1"/>
  <c r="O1287" i="1" s="1"/>
  <c r="A1288" i="1"/>
  <c r="O1288" i="1" s="1"/>
  <c r="A1289" i="1"/>
  <c r="O1289" i="1" s="1"/>
  <c r="A1290" i="1"/>
  <c r="O1290" i="1" s="1"/>
  <c r="A1291" i="1"/>
  <c r="O1291" i="1" s="1"/>
  <c r="A1292" i="1"/>
  <c r="O1292" i="1" s="1"/>
  <c r="A1293" i="1"/>
  <c r="O1293" i="1" s="1"/>
  <c r="A1294" i="1"/>
  <c r="O1294" i="1" s="1"/>
  <c r="A1295" i="1"/>
  <c r="O1295" i="1" s="1"/>
  <c r="A1296" i="1"/>
  <c r="O1296" i="1" s="1"/>
  <c r="A1297" i="1"/>
  <c r="O1297" i="1" s="1"/>
  <c r="A1298" i="1"/>
  <c r="O1298" i="1" s="1"/>
  <c r="A1299" i="1"/>
  <c r="O1299" i="1" s="1"/>
  <c r="A1300" i="1"/>
  <c r="O1300" i="1" s="1"/>
  <c r="A1301" i="1"/>
  <c r="O1301" i="1" s="1"/>
  <c r="A1302" i="1"/>
  <c r="O1302" i="1" s="1"/>
  <c r="A1303" i="1"/>
  <c r="O1303" i="1" s="1"/>
  <c r="A1304" i="1"/>
  <c r="O1304" i="1" s="1"/>
  <c r="A1305" i="1"/>
  <c r="O1305" i="1" s="1"/>
  <c r="A1306" i="1"/>
  <c r="O1306" i="1" s="1"/>
  <c r="A1307" i="1"/>
  <c r="O1307" i="1" s="1"/>
  <c r="A1308" i="1"/>
  <c r="O1308" i="1" s="1"/>
  <c r="A1309" i="1"/>
  <c r="O1309" i="1" s="1"/>
  <c r="A1310" i="1"/>
  <c r="O1310" i="1" s="1"/>
  <c r="A1311" i="1"/>
  <c r="O1311" i="1" s="1"/>
  <c r="A1312" i="1"/>
  <c r="O1312" i="1" s="1"/>
  <c r="A1313" i="1"/>
  <c r="O1313" i="1" s="1"/>
  <c r="A1314" i="1"/>
  <c r="O1314" i="1" s="1"/>
  <c r="A1315" i="1"/>
  <c r="O1315" i="1" s="1"/>
  <c r="A1316" i="1"/>
  <c r="O1316" i="1" s="1"/>
  <c r="A1317" i="1"/>
  <c r="O1317" i="1" s="1"/>
  <c r="A1318" i="1"/>
  <c r="O1318" i="1" s="1"/>
  <c r="A1319" i="1"/>
  <c r="O1319" i="1" s="1"/>
  <c r="A1320" i="1"/>
  <c r="O1320" i="1" s="1"/>
  <c r="A1321" i="1"/>
  <c r="O1321" i="1" s="1"/>
  <c r="A1322" i="1"/>
  <c r="O1322" i="1" s="1"/>
  <c r="A1323" i="1"/>
  <c r="O1323" i="1" s="1"/>
  <c r="A1324" i="1"/>
  <c r="O1324" i="1" s="1"/>
  <c r="A1325" i="1"/>
  <c r="O1325" i="1" s="1"/>
  <c r="A1326" i="1"/>
  <c r="O1326" i="1" s="1"/>
  <c r="A1327" i="1"/>
  <c r="O1327" i="1" s="1"/>
  <c r="A1328" i="1"/>
  <c r="O1328" i="1" s="1"/>
  <c r="A1329" i="1"/>
  <c r="O1329" i="1" s="1"/>
  <c r="A1330" i="1"/>
  <c r="O1330" i="1" s="1"/>
  <c r="A1331" i="1"/>
  <c r="O1331" i="1" s="1"/>
  <c r="A1332" i="1"/>
  <c r="O1332" i="1" s="1"/>
  <c r="A1333" i="1"/>
  <c r="O1333" i="1" s="1"/>
  <c r="A1334" i="1"/>
  <c r="O1334" i="1" s="1"/>
  <c r="A1335" i="1"/>
  <c r="O1335" i="1" s="1"/>
  <c r="A1336" i="1"/>
  <c r="O1336" i="1" s="1"/>
  <c r="A1337" i="1"/>
  <c r="O1337" i="1" s="1"/>
  <c r="A1338" i="1"/>
  <c r="O1338" i="1" s="1"/>
  <c r="A1339" i="1"/>
  <c r="O1339" i="1" s="1"/>
  <c r="A1340" i="1"/>
  <c r="O1340" i="1" s="1"/>
  <c r="A1341" i="1"/>
  <c r="O1341" i="1" s="1"/>
  <c r="A1342" i="1"/>
  <c r="O1342" i="1" s="1"/>
  <c r="A1343" i="1"/>
  <c r="O1343" i="1" s="1"/>
  <c r="A1344" i="1"/>
  <c r="O1344" i="1" s="1"/>
  <c r="A1345" i="1"/>
  <c r="O1345" i="1" s="1"/>
  <c r="A1346" i="1"/>
  <c r="O1346" i="1" s="1"/>
  <c r="A1347" i="1"/>
  <c r="O1347" i="1" s="1"/>
  <c r="A1348" i="1"/>
  <c r="O1348" i="1" s="1"/>
  <c r="A1349" i="1"/>
  <c r="O1349" i="1" s="1"/>
  <c r="A1350" i="1"/>
  <c r="O1350" i="1" s="1"/>
  <c r="A1351" i="1"/>
  <c r="O1351" i="1" s="1"/>
  <c r="A1352" i="1"/>
  <c r="O1352" i="1" s="1"/>
  <c r="A1353" i="1"/>
  <c r="O1353" i="1" s="1"/>
  <c r="A1354" i="1"/>
  <c r="O1354" i="1" s="1"/>
  <c r="A1355" i="1"/>
  <c r="O1355" i="1" s="1"/>
  <c r="A1356" i="1"/>
  <c r="O1356" i="1" s="1"/>
  <c r="A1357" i="1"/>
  <c r="O1357" i="1" s="1"/>
  <c r="A1358" i="1"/>
  <c r="O1358" i="1" s="1"/>
  <c r="A1359" i="1"/>
  <c r="O1359" i="1" s="1"/>
  <c r="A1360" i="1"/>
  <c r="O1360" i="1" s="1"/>
  <c r="A1361" i="1"/>
  <c r="O1361" i="1" s="1"/>
  <c r="A1362" i="1"/>
  <c r="O1362" i="1" s="1"/>
  <c r="A1363" i="1"/>
  <c r="O1363" i="1" s="1"/>
  <c r="A1364" i="1"/>
  <c r="O1364" i="1" s="1"/>
  <c r="A1365" i="1"/>
  <c r="O1365" i="1" s="1"/>
  <c r="A1366" i="1"/>
  <c r="O1366" i="1" s="1"/>
  <c r="A1367" i="1"/>
  <c r="O1367" i="1" s="1"/>
  <c r="A1368" i="1"/>
  <c r="O1368" i="1" s="1"/>
  <c r="A1369" i="1"/>
  <c r="O1369" i="1" s="1"/>
  <c r="A1370" i="1"/>
  <c r="O1370" i="1" s="1"/>
  <c r="A1371" i="1"/>
  <c r="O1371" i="1" s="1"/>
  <c r="A1372" i="1"/>
  <c r="O1372" i="1" s="1"/>
  <c r="A1373" i="1"/>
  <c r="O1373" i="1" s="1"/>
  <c r="A1374" i="1"/>
  <c r="O1374" i="1" s="1"/>
  <c r="A1375" i="1"/>
  <c r="O1375" i="1" s="1"/>
  <c r="A1376" i="1"/>
  <c r="O1376" i="1" s="1"/>
  <c r="A1377" i="1"/>
  <c r="O1377" i="1" s="1"/>
  <c r="A1378" i="1"/>
  <c r="O1378" i="1" s="1"/>
  <c r="A1379" i="1"/>
  <c r="O1379" i="1" s="1"/>
  <c r="A1380" i="1"/>
  <c r="O1380" i="1" s="1"/>
  <c r="A1381" i="1"/>
  <c r="O1381" i="1" s="1"/>
  <c r="A1382" i="1"/>
  <c r="O1382" i="1" s="1"/>
  <c r="A1383" i="1"/>
  <c r="O1383" i="1" s="1"/>
  <c r="A1384" i="1"/>
  <c r="O1384" i="1" s="1"/>
  <c r="A1385" i="1"/>
  <c r="O1385" i="1" s="1"/>
  <c r="A1386" i="1"/>
  <c r="O1386" i="1" s="1"/>
  <c r="A1387" i="1"/>
  <c r="O1387" i="1" s="1"/>
  <c r="A1388" i="1"/>
  <c r="O1388" i="1" s="1"/>
  <c r="A1389" i="1"/>
  <c r="O1389" i="1" s="1"/>
  <c r="A1390" i="1"/>
  <c r="O1390" i="1" s="1"/>
  <c r="A1391" i="1"/>
  <c r="O1391" i="1" s="1"/>
  <c r="A1392" i="1"/>
  <c r="O1392" i="1" s="1"/>
  <c r="A1393" i="1"/>
  <c r="O1393" i="1" s="1"/>
  <c r="A1394" i="1"/>
  <c r="O1394" i="1" s="1"/>
  <c r="A1395" i="1"/>
  <c r="O1395" i="1" s="1"/>
  <c r="A1396" i="1"/>
  <c r="O1396" i="1" s="1"/>
  <c r="A1397" i="1"/>
  <c r="O1397" i="1" s="1"/>
  <c r="A1398" i="1"/>
  <c r="O1398" i="1" s="1"/>
  <c r="A1399" i="1"/>
  <c r="O1399" i="1" s="1"/>
  <c r="A1400" i="1"/>
  <c r="O1400" i="1" s="1"/>
  <c r="A1401" i="1"/>
  <c r="O1401" i="1" s="1"/>
  <c r="A1402" i="1"/>
  <c r="O1402" i="1" s="1"/>
  <c r="A1403" i="1"/>
  <c r="O1403" i="1" s="1"/>
  <c r="A1404" i="1"/>
  <c r="O1404" i="1" s="1"/>
  <c r="A1405" i="1"/>
  <c r="O1405" i="1" s="1"/>
  <c r="A1406" i="1"/>
  <c r="O1406" i="1" s="1"/>
  <c r="A1407" i="1"/>
  <c r="O1407" i="1" s="1"/>
  <c r="A1408" i="1"/>
  <c r="O1408" i="1" s="1"/>
  <c r="A1409" i="1"/>
  <c r="O1409" i="1" s="1"/>
  <c r="A1410" i="1"/>
  <c r="O1410" i="1" s="1"/>
  <c r="A1411" i="1"/>
  <c r="O1411" i="1" s="1"/>
  <c r="A1412" i="1"/>
  <c r="O1412" i="1" s="1"/>
  <c r="A1413" i="1"/>
  <c r="O1413" i="1" s="1"/>
  <c r="A1414" i="1"/>
  <c r="O1414" i="1" s="1"/>
  <c r="A1415" i="1"/>
  <c r="O1415" i="1" s="1"/>
  <c r="A1416" i="1"/>
  <c r="O1416" i="1" s="1"/>
  <c r="A1417" i="1"/>
  <c r="O1417" i="1" s="1"/>
  <c r="A1418" i="1"/>
  <c r="O1418" i="1" s="1"/>
  <c r="A1419" i="1"/>
  <c r="O1419" i="1" s="1"/>
  <c r="A1420" i="1"/>
  <c r="O1420" i="1" s="1"/>
  <c r="A1421" i="1"/>
  <c r="O1421" i="1" s="1"/>
  <c r="A1422" i="1"/>
  <c r="O1422" i="1" s="1"/>
  <c r="A1423" i="1"/>
  <c r="O1423" i="1" s="1"/>
  <c r="A1424" i="1"/>
  <c r="O1424" i="1" s="1"/>
  <c r="A1425" i="1"/>
  <c r="O1425" i="1" s="1"/>
  <c r="A1426" i="1"/>
  <c r="O1426" i="1" s="1"/>
  <c r="A1427" i="1"/>
  <c r="O1427" i="1" s="1"/>
  <c r="A1428" i="1"/>
  <c r="O1428" i="1" s="1"/>
  <c r="A1429" i="1"/>
  <c r="O1429" i="1" s="1"/>
  <c r="A1430" i="1"/>
  <c r="O1430" i="1" s="1"/>
  <c r="A1431" i="1"/>
  <c r="O1431" i="1" s="1"/>
  <c r="A1432" i="1"/>
  <c r="O1432" i="1" s="1"/>
  <c r="A1433" i="1"/>
  <c r="O1433" i="1" s="1"/>
  <c r="A1434" i="1"/>
  <c r="O1434" i="1" s="1"/>
  <c r="A1435" i="1"/>
  <c r="O1435" i="1" s="1"/>
  <c r="A1436" i="1"/>
  <c r="O1436" i="1" s="1"/>
  <c r="A1437" i="1"/>
  <c r="O1437" i="1" s="1"/>
  <c r="A1438" i="1"/>
  <c r="O1438" i="1" s="1"/>
  <c r="A1439" i="1"/>
  <c r="O1439" i="1" s="1"/>
  <c r="A1440" i="1"/>
  <c r="O1440" i="1" s="1"/>
  <c r="A1441" i="1"/>
  <c r="O1441" i="1" s="1"/>
  <c r="A1442" i="1"/>
  <c r="O1442" i="1" s="1"/>
  <c r="A1443" i="1"/>
  <c r="O1443" i="1" s="1"/>
  <c r="A1444" i="1"/>
  <c r="O1444" i="1" s="1"/>
  <c r="A1445" i="1"/>
  <c r="O1445" i="1" s="1"/>
  <c r="A1446" i="1"/>
  <c r="O1446" i="1" s="1"/>
  <c r="A1447" i="1"/>
  <c r="O1447" i="1" s="1"/>
  <c r="A1448" i="1"/>
  <c r="O1448" i="1" s="1"/>
  <c r="A1449" i="1"/>
  <c r="O1449" i="1" s="1"/>
  <c r="A1450" i="1"/>
  <c r="O1450" i="1" s="1"/>
  <c r="A1451" i="1"/>
  <c r="O1451" i="1" s="1"/>
  <c r="A1452" i="1"/>
  <c r="O1452" i="1" s="1"/>
  <c r="A1453" i="1"/>
  <c r="O1453" i="1" s="1"/>
  <c r="A1454" i="1"/>
  <c r="O1454" i="1" s="1"/>
  <c r="A1455" i="1"/>
  <c r="O1455" i="1" s="1"/>
  <c r="A1456" i="1"/>
  <c r="O1456" i="1" s="1"/>
  <c r="A1457" i="1"/>
  <c r="O1457" i="1" s="1"/>
  <c r="A1458" i="1"/>
  <c r="O1458" i="1" s="1"/>
  <c r="A1459" i="1"/>
  <c r="O1459" i="1" s="1"/>
  <c r="A1460" i="1"/>
  <c r="O1460" i="1" s="1"/>
  <c r="A1461" i="1"/>
  <c r="O1461" i="1" s="1"/>
  <c r="A1462" i="1"/>
  <c r="O1462" i="1" s="1"/>
  <c r="A1463" i="1"/>
  <c r="O1463" i="1" s="1"/>
  <c r="A1464" i="1"/>
  <c r="O1464" i="1" s="1"/>
  <c r="A1465" i="1"/>
  <c r="O1465" i="1" s="1"/>
  <c r="A1466" i="1"/>
  <c r="O1466" i="1" s="1"/>
  <c r="A1467" i="1"/>
  <c r="O1467" i="1" s="1"/>
  <c r="A1468" i="1"/>
  <c r="O1468" i="1" s="1"/>
  <c r="A1469" i="1"/>
  <c r="O1469" i="1" s="1"/>
  <c r="A1470" i="1"/>
  <c r="O1470" i="1" s="1"/>
  <c r="A1471" i="1"/>
  <c r="O1471" i="1" s="1"/>
  <c r="A1472" i="1"/>
  <c r="O1472" i="1" s="1"/>
  <c r="A1473" i="1"/>
  <c r="O1473" i="1" s="1"/>
  <c r="A1474" i="1"/>
  <c r="O1474" i="1" s="1"/>
  <c r="A1475" i="1"/>
  <c r="O1475" i="1" s="1"/>
  <c r="A1476" i="1"/>
  <c r="O1476" i="1" s="1"/>
  <c r="A1477" i="1"/>
  <c r="O1477" i="1" s="1"/>
  <c r="A1478" i="1"/>
  <c r="O1478" i="1" s="1"/>
  <c r="A1479" i="1"/>
  <c r="O1479" i="1" s="1"/>
  <c r="A1480" i="1"/>
  <c r="O1480" i="1" s="1"/>
  <c r="A1481" i="1"/>
  <c r="O1481" i="1" s="1"/>
  <c r="A1482" i="1"/>
  <c r="O1482" i="1" s="1"/>
  <c r="A1483" i="1"/>
  <c r="O1483" i="1" s="1"/>
  <c r="A1484" i="1"/>
  <c r="O1484" i="1" s="1"/>
  <c r="A1485" i="1"/>
  <c r="O1485" i="1" s="1"/>
  <c r="A1486" i="1"/>
  <c r="O1486" i="1" s="1"/>
  <c r="A1487" i="1"/>
  <c r="O1487" i="1" s="1"/>
  <c r="A1488" i="1"/>
  <c r="O1488" i="1" s="1"/>
  <c r="A1489" i="1"/>
  <c r="O1489" i="1" s="1"/>
  <c r="A1490" i="1"/>
  <c r="O1490" i="1" s="1"/>
  <c r="A1491" i="1"/>
  <c r="O1491" i="1" s="1"/>
  <c r="A1492" i="1"/>
  <c r="O1492" i="1" s="1"/>
  <c r="A1493" i="1"/>
  <c r="O1493" i="1" s="1"/>
  <c r="A1494" i="1"/>
  <c r="O1494" i="1" s="1"/>
  <c r="A1495" i="1"/>
  <c r="O1495" i="1" s="1"/>
  <c r="A1496" i="1"/>
  <c r="O1496" i="1" s="1"/>
  <c r="A1497" i="1"/>
  <c r="O1497" i="1" s="1"/>
  <c r="A1498" i="1"/>
  <c r="O1498" i="1" s="1"/>
  <c r="A1499" i="1"/>
  <c r="O1499" i="1" s="1"/>
  <c r="A1500" i="1"/>
  <c r="O1500" i="1" s="1"/>
  <c r="A1501" i="1"/>
  <c r="O1501" i="1" s="1"/>
  <c r="A1502" i="1"/>
  <c r="O1502" i="1" s="1"/>
  <c r="A1503" i="1"/>
  <c r="O1503" i="1" s="1"/>
  <c r="A1504" i="1"/>
  <c r="O1504" i="1" s="1"/>
  <c r="A1505" i="1"/>
  <c r="O1505" i="1" s="1"/>
  <c r="A1506" i="1"/>
  <c r="O1506" i="1" s="1"/>
  <c r="A1507" i="1"/>
  <c r="O1507" i="1" s="1"/>
  <c r="A1508" i="1"/>
  <c r="O1508" i="1" s="1"/>
  <c r="A1509" i="1"/>
  <c r="O1509" i="1" s="1"/>
  <c r="A1510" i="1"/>
  <c r="O1510" i="1" s="1"/>
  <c r="A1511" i="1"/>
  <c r="O1511" i="1" s="1"/>
  <c r="A1512" i="1"/>
  <c r="O1512" i="1" s="1"/>
  <c r="A1513" i="1"/>
  <c r="O1513" i="1" s="1"/>
  <c r="A1514" i="1"/>
  <c r="O1514" i="1" s="1"/>
  <c r="A1515" i="1"/>
  <c r="O1515" i="1" s="1"/>
  <c r="A1516" i="1"/>
  <c r="O1516" i="1" s="1"/>
  <c r="A1517" i="1"/>
  <c r="O1517" i="1" s="1"/>
  <c r="A1518" i="1"/>
  <c r="O1518" i="1" s="1"/>
  <c r="A1519" i="1"/>
  <c r="O1519" i="1" s="1"/>
  <c r="A1520" i="1"/>
  <c r="O1520" i="1" s="1"/>
  <c r="A1521" i="1"/>
  <c r="O1521" i="1" s="1"/>
  <c r="A1522" i="1"/>
  <c r="O1522" i="1" s="1"/>
  <c r="A1523" i="1"/>
  <c r="O1523" i="1" s="1"/>
  <c r="A1524" i="1"/>
  <c r="O1524" i="1" s="1"/>
  <c r="A1525" i="1"/>
  <c r="O1525" i="1" s="1"/>
  <c r="A1526" i="1"/>
  <c r="O1526" i="1" s="1"/>
  <c r="A1527" i="1"/>
  <c r="O1527" i="1" s="1"/>
  <c r="A1528" i="1"/>
  <c r="O1528" i="1" s="1"/>
  <c r="A1529" i="1"/>
  <c r="O1529" i="1" s="1"/>
  <c r="A1530" i="1"/>
  <c r="O1530" i="1" s="1"/>
  <c r="A1531" i="1"/>
  <c r="O1531" i="1" s="1"/>
  <c r="A1532" i="1"/>
  <c r="O1532" i="1" s="1"/>
  <c r="A1533" i="1"/>
  <c r="O1533" i="1" s="1"/>
  <c r="A1534" i="1"/>
  <c r="O1534" i="1" s="1"/>
  <c r="A1535" i="1"/>
  <c r="O1535" i="1" s="1"/>
  <c r="A1536" i="1"/>
  <c r="O1536" i="1" s="1"/>
  <c r="A1537" i="1"/>
  <c r="O1537" i="1" s="1"/>
  <c r="A1538" i="1"/>
  <c r="O1538" i="1" s="1"/>
  <c r="A1539" i="1"/>
  <c r="O1539" i="1" s="1"/>
  <c r="A1540" i="1"/>
  <c r="O1540" i="1" s="1"/>
  <c r="A1541" i="1"/>
  <c r="O1541" i="1" s="1"/>
  <c r="A1542" i="1"/>
  <c r="O1542" i="1" s="1"/>
  <c r="A1543" i="1"/>
  <c r="O1543" i="1" s="1"/>
  <c r="A1544" i="1"/>
  <c r="O1544" i="1" s="1"/>
  <c r="A1545" i="1"/>
  <c r="O1545" i="1" s="1"/>
  <c r="A1546" i="1"/>
  <c r="O1546" i="1" s="1"/>
  <c r="A1547" i="1"/>
  <c r="O1547" i="1" s="1"/>
  <c r="A1548" i="1"/>
  <c r="O1548" i="1" s="1"/>
  <c r="A1549" i="1"/>
  <c r="O1549" i="1" s="1"/>
  <c r="A1550" i="1"/>
  <c r="O1550" i="1" s="1"/>
  <c r="A1551" i="1"/>
  <c r="O1551" i="1" s="1"/>
  <c r="A1552" i="1"/>
  <c r="O1552" i="1" s="1"/>
  <c r="A1553" i="1"/>
  <c r="O1553" i="1" s="1"/>
  <c r="A1554" i="1"/>
  <c r="O1554" i="1" s="1"/>
  <c r="A1555" i="1"/>
  <c r="O1555" i="1" s="1"/>
  <c r="A1556" i="1"/>
  <c r="O1556" i="1" s="1"/>
  <c r="A1557" i="1"/>
  <c r="O1557" i="1" s="1"/>
  <c r="A1558" i="1"/>
  <c r="O1558" i="1" s="1"/>
  <c r="A1559" i="1"/>
  <c r="O1559" i="1" s="1"/>
  <c r="A1560" i="1"/>
  <c r="O1560" i="1" s="1"/>
  <c r="A1561" i="1"/>
  <c r="O1561" i="1" s="1"/>
  <c r="A1562" i="1"/>
  <c r="O1562" i="1" s="1"/>
  <c r="A1563" i="1"/>
  <c r="O1563" i="1" s="1"/>
  <c r="A1564" i="1"/>
  <c r="O1564" i="1" s="1"/>
  <c r="A1565" i="1"/>
  <c r="O1565" i="1" s="1"/>
  <c r="A1566" i="1"/>
  <c r="O1566" i="1" s="1"/>
  <c r="A1567" i="1"/>
  <c r="O1567" i="1" s="1"/>
  <c r="A1568" i="1"/>
  <c r="O1568" i="1" s="1"/>
  <c r="A1569" i="1"/>
  <c r="O1569" i="1" s="1"/>
  <c r="A1570" i="1"/>
  <c r="O1570" i="1" s="1"/>
  <c r="A1571" i="1"/>
  <c r="O1571" i="1" s="1"/>
  <c r="A1572" i="1"/>
  <c r="O1572" i="1" s="1"/>
  <c r="A1573" i="1"/>
  <c r="O1573" i="1" s="1"/>
  <c r="A1574" i="1"/>
  <c r="O1574" i="1" s="1"/>
  <c r="A1575" i="1"/>
  <c r="O1575" i="1" s="1"/>
  <c r="A1576" i="1"/>
  <c r="O1576" i="1" s="1"/>
  <c r="A1577" i="1"/>
  <c r="O1577" i="1" s="1"/>
  <c r="A1578" i="1"/>
  <c r="O1578" i="1" s="1"/>
  <c r="A1579" i="1"/>
  <c r="O1579" i="1" s="1"/>
  <c r="A1580" i="1"/>
  <c r="O1580" i="1" s="1"/>
  <c r="A1581" i="1"/>
  <c r="O1581" i="1" s="1"/>
  <c r="A1582" i="1"/>
  <c r="O1582" i="1" s="1"/>
  <c r="A1583" i="1"/>
  <c r="O1583" i="1" s="1"/>
  <c r="A1584" i="1"/>
  <c r="O1584" i="1" s="1"/>
  <c r="A1585" i="1"/>
  <c r="O1585" i="1" s="1"/>
  <c r="A1586" i="1"/>
  <c r="O1586" i="1" s="1"/>
  <c r="A1587" i="1"/>
  <c r="O1587" i="1" s="1"/>
  <c r="A1588" i="1"/>
  <c r="O1588" i="1" s="1"/>
  <c r="A1589" i="1"/>
  <c r="O1589" i="1" s="1"/>
  <c r="A1590" i="1"/>
  <c r="O1590" i="1" s="1"/>
  <c r="A1591" i="1"/>
  <c r="O1591" i="1" s="1"/>
  <c r="A1592" i="1"/>
  <c r="O1592" i="1" s="1"/>
  <c r="A1593" i="1"/>
  <c r="O1593" i="1" s="1"/>
  <c r="A1594" i="1"/>
  <c r="O1594" i="1" s="1"/>
  <c r="A1595" i="1"/>
  <c r="O1595" i="1" s="1"/>
  <c r="A1596" i="1"/>
  <c r="O1596" i="1" s="1"/>
  <c r="A1597" i="1"/>
  <c r="O1597" i="1" s="1"/>
  <c r="A1598" i="1"/>
  <c r="O1598" i="1" s="1"/>
  <c r="A1599" i="1"/>
  <c r="O1599" i="1" s="1"/>
  <c r="A1600" i="1"/>
  <c r="O1600" i="1" s="1"/>
  <c r="A1601" i="1"/>
  <c r="O1601" i="1" s="1"/>
  <c r="A1602" i="1"/>
  <c r="O1602" i="1" s="1"/>
  <c r="A1603" i="1"/>
  <c r="O1603" i="1" s="1"/>
  <c r="A1604" i="1"/>
  <c r="O1604" i="1" s="1"/>
  <c r="A1605" i="1"/>
  <c r="O1605" i="1" s="1"/>
  <c r="A1606" i="1"/>
  <c r="O1606" i="1" s="1"/>
  <c r="A1607" i="1"/>
  <c r="O1607" i="1" s="1"/>
  <c r="A1608" i="1"/>
  <c r="O1608" i="1" s="1"/>
  <c r="A1609" i="1"/>
  <c r="O1609" i="1" s="1"/>
  <c r="A1610" i="1"/>
  <c r="O1610" i="1" s="1"/>
  <c r="A1611" i="1"/>
  <c r="O1611" i="1" s="1"/>
  <c r="A1612" i="1"/>
  <c r="O1612" i="1" s="1"/>
  <c r="A1613" i="1"/>
  <c r="O1613" i="1" s="1"/>
  <c r="A1614" i="1"/>
  <c r="O1614" i="1" s="1"/>
  <c r="A1615" i="1"/>
  <c r="O1615" i="1" s="1"/>
  <c r="A1616" i="1"/>
  <c r="O1616" i="1" s="1"/>
  <c r="A1617" i="1"/>
  <c r="O1617" i="1" s="1"/>
  <c r="A1618" i="1"/>
  <c r="O1618" i="1" s="1"/>
  <c r="A1619" i="1"/>
  <c r="O1619" i="1" s="1"/>
  <c r="A1620" i="1"/>
  <c r="O1620" i="1" s="1"/>
  <c r="A1621" i="1"/>
  <c r="O1621" i="1" s="1"/>
  <c r="A1622" i="1"/>
  <c r="O1622" i="1" s="1"/>
  <c r="A1623" i="1"/>
  <c r="O1623" i="1" s="1"/>
  <c r="A1624" i="1"/>
  <c r="O1624" i="1" s="1"/>
  <c r="A1625" i="1"/>
  <c r="O1625" i="1" s="1"/>
  <c r="A1626" i="1"/>
  <c r="O1626" i="1" s="1"/>
  <c r="A1627" i="1"/>
  <c r="O1627" i="1" s="1"/>
  <c r="A1628" i="1"/>
  <c r="O1628" i="1" s="1"/>
  <c r="A1629" i="1"/>
  <c r="O1629" i="1" s="1"/>
  <c r="A1630" i="1"/>
  <c r="O1630" i="1" s="1"/>
  <c r="A1631" i="1"/>
  <c r="O1631" i="1" s="1"/>
  <c r="A1632" i="1"/>
  <c r="O1632" i="1" s="1"/>
  <c r="A1633" i="1"/>
  <c r="O1633" i="1" s="1"/>
  <c r="A1634" i="1"/>
  <c r="O1634" i="1" s="1"/>
  <c r="A1635" i="1"/>
  <c r="O1635" i="1" s="1"/>
  <c r="A1636" i="1"/>
  <c r="O1636" i="1" s="1"/>
  <c r="A1637" i="1"/>
  <c r="O1637" i="1" s="1"/>
  <c r="A1638" i="1"/>
  <c r="O1638" i="1" s="1"/>
  <c r="A1639" i="1"/>
  <c r="O1639" i="1" s="1"/>
  <c r="A1640" i="1"/>
  <c r="O1640" i="1" s="1"/>
  <c r="A1641" i="1"/>
  <c r="O1641" i="1" s="1"/>
  <c r="A1642" i="1"/>
  <c r="O1642" i="1" s="1"/>
  <c r="A1643" i="1"/>
  <c r="O1643" i="1" s="1"/>
  <c r="A1644" i="1"/>
  <c r="O1644" i="1" s="1"/>
  <c r="A1645" i="1"/>
  <c r="O1645" i="1" s="1"/>
  <c r="A1646" i="1"/>
  <c r="O1646" i="1" s="1"/>
  <c r="A1647" i="1"/>
  <c r="O1647" i="1" s="1"/>
  <c r="A1648" i="1"/>
  <c r="O1648" i="1" s="1"/>
  <c r="A1649" i="1"/>
  <c r="O1649" i="1" s="1"/>
  <c r="A1650" i="1"/>
  <c r="O1650" i="1" s="1"/>
  <c r="A1651" i="1"/>
  <c r="O1651" i="1" s="1"/>
  <c r="A1652" i="1"/>
  <c r="O1652" i="1" s="1"/>
  <c r="A1653" i="1"/>
  <c r="O1653" i="1" s="1"/>
  <c r="A1654" i="1"/>
  <c r="O1654" i="1" s="1"/>
  <c r="A1655" i="1"/>
  <c r="O1655" i="1" s="1"/>
  <c r="A1656" i="1"/>
  <c r="O1656" i="1" s="1"/>
  <c r="A1657" i="1"/>
  <c r="O1657" i="1" s="1"/>
  <c r="A1658" i="1"/>
  <c r="O1658" i="1" s="1"/>
  <c r="A1659" i="1"/>
  <c r="O1659" i="1" s="1"/>
  <c r="A1660" i="1"/>
  <c r="O1660" i="1" s="1"/>
  <c r="A1661" i="1"/>
  <c r="O1661" i="1" s="1"/>
  <c r="A1662" i="1"/>
  <c r="O1662" i="1" s="1"/>
  <c r="A1663" i="1"/>
  <c r="O1663" i="1" s="1"/>
  <c r="A1664" i="1"/>
  <c r="O1664" i="1" s="1"/>
  <c r="A1665" i="1"/>
  <c r="O1665" i="1" s="1"/>
  <c r="A1666" i="1"/>
  <c r="O1666" i="1" s="1"/>
  <c r="A1667" i="1"/>
  <c r="O1667" i="1" s="1"/>
  <c r="A1668" i="1"/>
  <c r="O1668" i="1" s="1"/>
  <c r="A1669" i="1"/>
  <c r="O1669" i="1" s="1"/>
  <c r="A1670" i="1"/>
  <c r="O1670" i="1" s="1"/>
  <c r="A1671" i="1"/>
  <c r="O1671" i="1" s="1"/>
  <c r="A1672" i="1"/>
  <c r="O1672" i="1" s="1"/>
  <c r="A1673" i="1"/>
  <c r="O1673" i="1" s="1"/>
  <c r="A1674" i="1"/>
  <c r="O1674" i="1" s="1"/>
  <c r="A1675" i="1"/>
  <c r="O1675" i="1" s="1"/>
  <c r="A1676" i="1"/>
  <c r="O1676" i="1" s="1"/>
  <c r="A1677" i="1"/>
  <c r="O1677" i="1" s="1"/>
  <c r="A1678" i="1"/>
  <c r="O1678" i="1" s="1"/>
  <c r="A1679" i="1"/>
  <c r="O1679" i="1" s="1"/>
  <c r="A1680" i="1"/>
  <c r="O1680" i="1" s="1"/>
  <c r="A1681" i="1"/>
  <c r="O1681" i="1" s="1"/>
  <c r="A1682" i="1"/>
  <c r="O1682" i="1" s="1"/>
  <c r="A1683" i="1"/>
  <c r="O1683" i="1" s="1"/>
  <c r="A1684" i="1"/>
  <c r="O1684" i="1" s="1"/>
  <c r="A1685" i="1"/>
  <c r="O1685" i="1" s="1"/>
  <c r="A1686" i="1"/>
  <c r="O1686" i="1" s="1"/>
  <c r="A1687" i="1"/>
  <c r="O1687" i="1" s="1"/>
  <c r="A1688" i="1"/>
  <c r="O1688" i="1" s="1"/>
  <c r="A1689" i="1"/>
  <c r="O1689" i="1" s="1"/>
  <c r="A1690" i="1"/>
  <c r="O1690" i="1" s="1"/>
  <c r="A1691" i="1"/>
  <c r="O1691" i="1" s="1"/>
  <c r="A1692" i="1"/>
  <c r="O1692" i="1" s="1"/>
  <c r="A1693" i="1"/>
  <c r="O1693" i="1" s="1"/>
  <c r="A1694" i="1"/>
  <c r="O1694" i="1" s="1"/>
  <c r="A1695" i="1"/>
  <c r="O1695" i="1" s="1"/>
  <c r="A1696" i="1"/>
  <c r="O1696" i="1" s="1"/>
  <c r="A1697" i="1"/>
  <c r="O1697" i="1" s="1"/>
  <c r="A1698" i="1"/>
  <c r="O1698" i="1" s="1"/>
  <c r="A1699" i="1"/>
  <c r="O1699" i="1" s="1"/>
  <c r="A1700" i="1"/>
  <c r="O1700" i="1" s="1"/>
  <c r="A1701" i="1"/>
  <c r="O1701" i="1" s="1"/>
  <c r="A1702" i="1"/>
  <c r="O1702" i="1" s="1"/>
  <c r="A1703" i="1"/>
  <c r="O1703" i="1" s="1"/>
  <c r="A1704" i="1"/>
  <c r="O1704" i="1" s="1"/>
  <c r="A1705" i="1"/>
  <c r="O1705" i="1" s="1"/>
  <c r="A1706" i="1"/>
  <c r="O1706" i="1" s="1"/>
  <c r="A1707" i="1"/>
  <c r="O1707" i="1" s="1"/>
  <c r="A1708" i="1"/>
  <c r="O1708" i="1" s="1"/>
  <c r="A1709" i="1"/>
  <c r="O1709" i="1" s="1"/>
  <c r="A1710" i="1"/>
  <c r="O1710" i="1" s="1"/>
  <c r="A1711" i="1"/>
  <c r="O1711" i="1" s="1"/>
  <c r="A1712" i="1"/>
  <c r="O1712" i="1" s="1"/>
  <c r="A1713" i="1"/>
  <c r="O1713" i="1" s="1"/>
  <c r="A1714" i="1"/>
  <c r="O1714" i="1" s="1"/>
  <c r="A1715" i="1"/>
  <c r="O1715" i="1" s="1"/>
  <c r="A1716" i="1"/>
  <c r="O1716" i="1" s="1"/>
  <c r="A1717" i="1"/>
  <c r="O1717" i="1" s="1"/>
  <c r="A1718" i="1"/>
  <c r="O1718" i="1" s="1"/>
  <c r="A1719" i="1"/>
  <c r="O1719" i="1" s="1"/>
  <c r="A1720" i="1"/>
  <c r="O1720" i="1" s="1"/>
  <c r="A1721" i="1"/>
  <c r="O1721" i="1" s="1"/>
  <c r="A1722" i="1"/>
  <c r="O1722" i="1" s="1"/>
  <c r="I25" i="1"/>
  <c r="H25" i="1"/>
  <c r="H18" i="1"/>
  <c r="I18" i="1"/>
  <c r="H104" i="1"/>
  <c r="I104" i="1"/>
  <c r="H189" i="1"/>
  <c r="I189" i="1"/>
  <c r="H313" i="1"/>
  <c r="I313" i="1"/>
  <c r="H287" i="1"/>
  <c r="I287" i="1"/>
  <c r="H74" i="1"/>
  <c r="I74" i="1"/>
  <c r="H106" i="1"/>
  <c r="I106" i="1"/>
  <c r="H149" i="1"/>
  <c r="I149" i="1"/>
  <c r="H233" i="1"/>
  <c r="I233" i="1"/>
  <c r="H181" i="1"/>
  <c r="I181" i="1"/>
  <c r="H296" i="1"/>
  <c r="I296" i="1"/>
  <c r="H289" i="1"/>
  <c r="I289" i="1"/>
  <c r="H229" i="1"/>
  <c r="I229" i="1"/>
  <c r="H215" i="1"/>
  <c r="I215" i="1"/>
  <c r="H33" i="1"/>
  <c r="I33" i="1"/>
  <c r="H92" i="1"/>
  <c r="I92" i="1"/>
  <c r="H34" i="1"/>
  <c r="I34" i="1"/>
  <c r="H39" i="1"/>
  <c r="I39" i="1"/>
  <c r="H223" i="1"/>
  <c r="I223" i="1"/>
  <c r="H260" i="1"/>
  <c r="I260" i="1"/>
  <c r="H117" i="1"/>
  <c r="I117" i="1"/>
  <c r="H119" i="1"/>
  <c r="I119" i="1"/>
  <c r="H187" i="1"/>
  <c r="I187" i="1"/>
  <c r="H130" i="1"/>
  <c r="I130" i="1"/>
  <c r="H43" i="1"/>
  <c r="I43" i="1"/>
  <c r="H261" i="1"/>
  <c r="I261" i="1"/>
  <c r="H8" i="1"/>
  <c r="I8" i="1"/>
  <c r="H121" i="1"/>
  <c r="I121" i="1"/>
  <c r="H30" i="1"/>
  <c r="I30" i="1"/>
  <c r="H246" i="1"/>
  <c r="I246" i="1"/>
  <c r="H265" i="1"/>
  <c r="I265" i="1"/>
  <c r="H160" i="1"/>
  <c r="I160" i="1"/>
  <c r="H259" i="1"/>
  <c r="I259" i="1"/>
  <c r="H162" i="1"/>
  <c r="I162" i="1"/>
  <c r="H82" i="1"/>
  <c r="I82" i="1"/>
  <c r="H71" i="1"/>
  <c r="I71" i="1"/>
  <c r="H154" i="1"/>
  <c r="I154" i="1"/>
  <c r="H235" i="1"/>
  <c r="I235" i="1"/>
  <c r="H49" i="1"/>
  <c r="I49" i="1"/>
  <c r="H310" i="1"/>
  <c r="I310" i="1"/>
  <c r="H76" i="1"/>
  <c r="I76" i="1"/>
  <c r="H138" i="1"/>
  <c r="I138" i="1"/>
  <c r="H196" i="1"/>
  <c r="I196" i="1"/>
  <c r="H133" i="1"/>
  <c r="I133" i="1"/>
  <c r="H202" i="1"/>
  <c r="I202" i="1"/>
  <c r="H228" i="1"/>
  <c r="I228" i="1"/>
  <c r="H99" i="1"/>
  <c r="I99" i="1"/>
  <c r="H53" i="1"/>
  <c r="I53" i="1"/>
  <c r="H308" i="1"/>
  <c r="I308" i="1"/>
  <c r="H247" i="1"/>
  <c r="I247" i="1"/>
  <c r="H174" i="1"/>
  <c r="I174" i="1"/>
  <c r="H142" i="1"/>
  <c r="I142" i="1"/>
  <c r="H13" i="1"/>
  <c r="I13" i="1"/>
  <c r="H32" i="1"/>
  <c r="I32" i="1"/>
  <c r="H24" i="1"/>
  <c r="I24" i="1"/>
  <c r="H54" i="1"/>
  <c r="I54" i="1"/>
  <c r="H272" i="1"/>
  <c r="I272" i="1"/>
  <c r="H69" i="1"/>
  <c r="I69" i="1"/>
  <c r="H219" i="1"/>
  <c r="I219" i="1"/>
  <c r="H61" i="1"/>
  <c r="I61" i="1"/>
  <c r="H245" i="1"/>
  <c r="I245" i="1"/>
  <c r="H288" i="1"/>
  <c r="I288" i="1"/>
  <c r="H123" i="1"/>
  <c r="I123" i="1"/>
  <c r="H79" i="1"/>
  <c r="I79" i="1"/>
  <c r="H216" i="1"/>
  <c r="I216" i="1"/>
  <c r="H197" i="1"/>
  <c r="I197" i="1"/>
  <c r="H305" i="1"/>
  <c r="I305" i="1"/>
  <c r="H146" i="1"/>
  <c r="I146" i="1"/>
  <c r="H109" i="1"/>
  <c r="I109" i="1"/>
  <c r="H2" i="1"/>
  <c r="I2" i="1"/>
  <c r="H115" i="1"/>
  <c r="I115" i="1"/>
  <c r="H165" i="1"/>
  <c r="I165" i="1"/>
  <c r="H81" i="1"/>
  <c r="I81" i="1"/>
  <c r="H107" i="1"/>
  <c r="I107" i="1"/>
  <c r="H141" i="1"/>
  <c r="I141" i="1"/>
  <c r="H105" i="1"/>
  <c r="I105" i="1"/>
  <c r="H299" i="1"/>
  <c r="I299" i="1"/>
  <c r="H5" i="1"/>
  <c r="I5" i="1"/>
  <c r="H269" i="1"/>
  <c r="I269" i="1"/>
  <c r="H148" i="1"/>
  <c r="I148" i="1"/>
  <c r="H64" i="1"/>
  <c r="I64" i="1"/>
  <c r="H112" i="1"/>
  <c r="I112" i="1"/>
  <c r="H224" i="1"/>
  <c r="I224" i="1"/>
  <c r="H203" i="1"/>
  <c r="I203" i="1"/>
  <c r="H311" i="1"/>
  <c r="I311" i="1"/>
  <c r="H295" i="1"/>
  <c r="I295" i="1"/>
  <c r="H143" i="1"/>
  <c r="I143" i="1"/>
  <c r="H177" i="1"/>
  <c r="I177" i="1"/>
  <c r="H22" i="1"/>
  <c r="I22" i="1"/>
  <c r="H153" i="1"/>
  <c r="I153" i="1"/>
  <c r="H227" i="1"/>
  <c r="I227" i="1"/>
  <c r="H300" i="1"/>
  <c r="I300" i="1"/>
  <c r="H68" i="1"/>
  <c r="I68" i="1"/>
  <c r="H159" i="1"/>
  <c r="I159" i="1"/>
  <c r="H124" i="1"/>
  <c r="I124" i="1"/>
  <c r="H15" i="1"/>
  <c r="I15" i="1"/>
  <c r="H45" i="1"/>
  <c r="I45" i="1"/>
  <c r="H273" i="1"/>
  <c r="I273" i="1"/>
  <c r="H277" i="1"/>
  <c r="I277" i="1"/>
  <c r="H41" i="1"/>
  <c r="I41" i="1"/>
  <c r="H96" i="1"/>
  <c r="I96" i="1"/>
  <c r="H220" i="1"/>
  <c r="I220" i="1"/>
  <c r="H263" i="1"/>
  <c r="I263" i="1"/>
  <c r="H80" i="1"/>
  <c r="I80" i="1"/>
  <c r="H293" i="1"/>
  <c r="I293" i="1"/>
  <c r="H317" i="1"/>
  <c r="I317" i="1"/>
  <c r="H93" i="1"/>
  <c r="I93" i="1"/>
  <c r="H166" i="1"/>
  <c r="I166" i="1"/>
  <c r="H52" i="1"/>
  <c r="I52" i="1"/>
  <c r="H139" i="1"/>
  <c r="I139" i="1"/>
  <c r="H37" i="1"/>
  <c r="I37" i="1"/>
  <c r="H134" i="1"/>
  <c r="I134" i="1"/>
  <c r="H199" i="1"/>
  <c r="I199" i="1"/>
  <c r="H137" i="1"/>
  <c r="I137" i="1"/>
  <c r="H87" i="1"/>
  <c r="I87" i="1"/>
  <c r="H217" i="1"/>
  <c r="I217" i="1"/>
  <c r="H118" i="1"/>
  <c r="I118" i="1"/>
  <c r="H144" i="1"/>
  <c r="I144" i="1"/>
  <c r="H48" i="1"/>
  <c r="I48" i="1"/>
  <c r="H241" i="1"/>
  <c r="I241" i="1"/>
  <c r="H185" i="1"/>
  <c r="I185" i="1"/>
  <c r="H304" i="1"/>
  <c r="I304" i="1"/>
  <c r="H66" i="1"/>
  <c r="I66" i="1"/>
  <c r="H179" i="1"/>
  <c r="I179" i="1"/>
  <c r="H192" i="1"/>
  <c r="I192" i="1"/>
  <c r="H55" i="1"/>
  <c r="I55" i="1"/>
  <c r="H120" i="1"/>
  <c r="I120" i="1"/>
  <c r="H262" i="1"/>
  <c r="I262" i="1"/>
  <c r="H150" i="1"/>
  <c r="I150" i="1"/>
  <c r="H316" i="1"/>
  <c r="I316" i="1"/>
  <c r="H183" i="1"/>
  <c r="I183" i="1"/>
  <c r="H306" i="1"/>
  <c r="I306" i="1"/>
  <c r="H156" i="1"/>
  <c r="I156" i="1"/>
  <c r="H103" i="1"/>
  <c r="I103" i="1"/>
  <c r="H145" i="1"/>
  <c r="I145" i="1"/>
  <c r="H276" i="1"/>
  <c r="I276" i="1"/>
  <c r="H94" i="1"/>
  <c r="I94" i="1"/>
  <c r="H298" i="1"/>
  <c r="I298" i="1"/>
  <c r="H58" i="1"/>
  <c r="I58" i="1"/>
  <c r="H67" i="1"/>
  <c r="I67" i="1"/>
  <c r="H135" i="1"/>
  <c r="I135" i="1"/>
  <c r="H102" i="1"/>
  <c r="I102" i="1"/>
  <c r="H180" i="1"/>
  <c r="I180" i="1"/>
  <c r="H195" i="1"/>
  <c r="I195" i="1"/>
  <c r="H46" i="1"/>
  <c r="I46" i="1"/>
  <c r="H243" i="1"/>
  <c r="I243" i="1"/>
  <c r="H251" i="1"/>
  <c r="I251" i="1"/>
  <c r="H268" i="1"/>
  <c r="I268" i="1"/>
  <c r="H23" i="1"/>
  <c r="I23" i="1"/>
  <c r="H36" i="1"/>
  <c r="I36" i="1"/>
  <c r="H11" i="1"/>
  <c r="I11" i="1"/>
  <c r="H190" i="1"/>
  <c r="I190" i="1"/>
  <c r="H231" i="1"/>
  <c r="I231" i="1"/>
  <c r="H136" i="1"/>
  <c r="I136" i="1"/>
  <c r="H307" i="1"/>
  <c r="I307" i="1"/>
  <c r="H151" i="1"/>
  <c r="I151" i="1"/>
  <c r="H72" i="1"/>
  <c r="I72" i="1"/>
  <c r="H38" i="1"/>
  <c r="I38" i="1"/>
  <c r="H205" i="1"/>
  <c r="I205" i="1"/>
  <c r="H78" i="1"/>
  <c r="I78" i="1"/>
  <c r="H176" i="1"/>
  <c r="I176" i="1"/>
  <c r="H239" i="1"/>
  <c r="I239" i="1"/>
  <c r="H292" i="1"/>
  <c r="I292" i="1"/>
  <c r="H234" i="1"/>
  <c r="I234" i="1"/>
  <c r="H95" i="1"/>
  <c r="I95" i="1"/>
  <c r="H101" i="1"/>
  <c r="I101" i="1"/>
  <c r="H172" i="1"/>
  <c r="I172" i="1"/>
  <c r="H242" i="1"/>
  <c r="I242" i="1"/>
  <c r="H91" i="1"/>
  <c r="I91" i="1"/>
  <c r="H303" i="1"/>
  <c r="I303" i="1"/>
  <c r="H59" i="1"/>
  <c r="I59" i="1"/>
  <c r="H213" i="1"/>
  <c r="I213" i="1"/>
  <c r="H184" i="1"/>
  <c r="I184" i="1"/>
  <c r="H274" i="1"/>
  <c r="I274" i="1"/>
  <c r="H70" i="1"/>
  <c r="I70" i="1"/>
  <c r="H318" i="1"/>
  <c r="I318" i="1"/>
  <c r="H170" i="1"/>
  <c r="I170" i="1"/>
  <c r="H89" i="1"/>
  <c r="I89" i="1"/>
  <c r="H131" i="1"/>
  <c r="I131" i="1"/>
  <c r="H201" i="1"/>
  <c r="I201" i="1"/>
  <c r="H275" i="1"/>
  <c r="I275" i="1"/>
  <c r="H248" i="1"/>
  <c r="I248" i="1"/>
  <c r="H294" i="1"/>
  <c r="I294" i="1"/>
  <c r="H35" i="1"/>
  <c r="I35" i="1"/>
  <c r="H10" i="1"/>
  <c r="I10" i="1"/>
  <c r="H171" i="1"/>
  <c r="I171" i="1"/>
  <c r="H122" i="1"/>
  <c r="I122" i="1"/>
  <c r="H56" i="1"/>
  <c r="I56" i="1"/>
  <c r="H97" i="1"/>
  <c r="I97" i="1"/>
  <c r="H271" i="1"/>
  <c r="I271" i="1"/>
  <c r="H232" i="1"/>
  <c r="I232" i="1"/>
  <c r="H285" i="1"/>
  <c r="I285" i="1"/>
  <c r="H29" i="1"/>
  <c r="I29" i="1"/>
  <c r="H75" i="1"/>
  <c r="I75" i="1"/>
  <c r="H7" i="1"/>
  <c r="I7" i="1"/>
  <c r="H27" i="1"/>
  <c r="I27" i="1"/>
  <c r="H110" i="1"/>
  <c r="I110" i="1"/>
  <c r="H155" i="1"/>
  <c r="I155" i="1"/>
  <c r="H113" i="1"/>
  <c r="I113" i="1"/>
  <c r="H140" i="1"/>
  <c r="I140" i="1"/>
  <c r="H20" i="1"/>
  <c r="I20" i="1"/>
  <c r="H244" i="1"/>
  <c r="I244" i="1"/>
  <c r="H31" i="1"/>
  <c r="I31" i="1"/>
  <c r="H249" i="1"/>
  <c r="I249" i="1"/>
  <c r="H302" i="1"/>
  <c r="I302" i="1"/>
  <c r="H128" i="1"/>
  <c r="I128" i="1"/>
  <c r="H85" i="1"/>
  <c r="I85" i="1"/>
  <c r="H314" i="1"/>
  <c r="I314" i="1"/>
  <c r="H157" i="1"/>
  <c r="I157" i="1"/>
  <c r="H210" i="1"/>
  <c r="I210" i="1"/>
  <c r="H264" i="1"/>
  <c r="I264" i="1"/>
  <c r="H238" i="1"/>
  <c r="I238" i="1"/>
  <c r="H83" i="1"/>
  <c r="I83" i="1"/>
  <c r="H167" i="1"/>
  <c r="I167" i="1"/>
  <c r="H207" i="1"/>
  <c r="I207" i="1"/>
  <c r="H84" i="1"/>
  <c r="I84" i="1"/>
  <c r="H240" i="1"/>
  <c r="I240" i="1"/>
  <c r="H226" i="1"/>
  <c r="I226" i="1"/>
  <c r="H132" i="1"/>
  <c r="I132" i="1"/>
  <c r="H282" i="1"/>
  <c r="I282" i="1"/>
  <c r="H164" i="1"/>
  <c r="I164" i="1"/>
  <c r="H168" i="1"/>
  <c r="I168" i="1"/>
  <c r="H312" i="1"/>
  <c r="I312" i="1"/>
  <c r="H88" i="1"/>
  <c r="I88" i="1"/>
  <c r="H86" i="1"/>
  <c r="I86" i="1"/>
  <c r="H114" i="1"/>
  <c r="I114" i="1"/>
  <c r="H6" i="1"/>
  <c r="I6" i="1"/>
  <c r="H169" i="1"/>
  <c r="I169" i="1"/>
  <c r="H256" i="1"/>
  <c r="I256" i="1"/>
  <c r="H16" i="1"/>
  <c r="I16" i="1"/>
  <c r="H270" i="1"/>
  <c r="I270" i="1"/>
  <c r="H290" i="1"/>
  <c r="I290" i="1"/>
  <c r="H191" i="1"/>
  <c r="I191" i="1"/>
  <c r="H212" i="1"/>
  <c r="I212" i="1"/>
  <c r="H230" i="1"/>
  <c r="I230" i="1"/>
  <c r="H116" i="1"/>
  <c r="I116" i="1"/>
  <c r="H236" i="1"/>
  <c r="I236" i="1"/>
  <c r="H267" i="1"/>
  <c r="I267" i="1"/>
  <c r="H60" i="1"/>
  <c r="I60" i="1"/>
  <c r="H51" i="1"/>
  <c r="I51" i="1"/>
  <c r="H309" i="1"/>
  <c r="I309" i="1"/>
  <c r="H50" i="1"/>
  <c r="I50" i="1"/>
  <c r="H126" i="1"/>
  <c r="I126" i="1"/>
  <c r="H279" i="1"/>
  <c r="I279" i="1"/>
  <c r="H291" i="1"/>
  <c r="I291" i="1"/>
  <c r="H90" i="1"/>
  <c r="I90" i="1"/>
  <c r="H63" i="1"/>
  <c r="I63" i="1"/>
  <c r="H266" i="1"/>
  <c r="I266" i="1"/>
  <c r="H19" i="1"/>
  <c r="I19" i="1"/>
  <c r="H193" i="1"/>
  <c r="I193" i="1"/>
  <c r="H178" i="1"/>
  <c r="I178" i="1"/>
  <c r="H129" i="1"/>
  <c r="I129" i="1"/>
  <c r="H319" i="1"/>
  <c r="I319" i="1"/>
  <c r="H297" i="1"/>
  <c r="I297" i="1"/>
  <c r="H206" i="1"/>
  <c r="I206" i="1"/>
  <c r="H188" i="1"/>
  <c r="I188" i="1"/>
  <c r="H237" i="1"/>
  <c r="I237" i="1"/>
  <c r="H62" i="1"/>
  <c r="I62" i="1"/>
  <c r="H111" i="1"/>
  <c r="I111" i="1"/>
  <c r="H175" i="1"/>
  <c r="I175" i="1"/>
  <c r="H108" i="1"/>
  <c r="I108" i="1"/>
  <c r="H218" i="1"/>
  <c r="I218" i="1"/>
  <c r="H198" i="1"/>
  <c r="I198" i="1"/>
  <c r="A18" i="1"/>
  <c r="O18" i="1" s="1"/>
  <c r="A104" i="1"/>
  <c r="O104" i="1" s="1"/>
  <c r="A189" i="1"/>
  <c r="O189" i="1" s="1"/>
  <c r="A313" i="1"/>
  <c r="O313" i="1" s="1"/>
  <c r="A287" i="1"/>
  <c r="O287" i="1" s="1"/>
  <c r="A74" i="1"/>
  <c r="O74" i="1" s="1"/>
  <c r="A106" i="1"/>
  <c r="O106" i="1" s="1"/>
  <c r="A149" i="1"/>
  <c r="O149" i="1" s="1"/>
  <c r="A233" i="1"/>
  <c r="O233" i="1" s="1"/>
  <c r="A181" i="1"/>
  <c r="O181" i="1" s="1"/>
  <c r="A296" i="1"/>
  <c r="O296" i="1" s="1"/>
  <c r="A289" i="1"/>
  <c r="O289" i="1" s="1"/>
  <c r="A229" i="1"/>
  <c r="O229" i="1" s="1"/>
  <c r="A215" i="1"/>
  <c r="O215" i="1" s="1"/>
  <c r="A33" i="1"/>
  <c r="O33" i="1" s="1"/>
  <c r="A92" i="1"/>
  <c r="O92" i="1" s="1"/>
  <c r="A34" i="1"/>
  <c r="O34" i="1" s="1"/>
  <c r="A39" i="1"/>
  <c r="O39" i="1" s="1"/>
  <c r="A223" i="1"/>
  <c r="O223" i="1" s="1"/>
  <c r="A260" i="1"/>
  <c r="O260" i="1" s="1"/>
  <c r="A117" i="1"/>
  <c r="O117" i="1" s="1"/>
  <c r="A119" i="1"/>
  <c r="O119" i="1" s="1"/>
  <c r="A187" i="1"/>
  <c r="O187" i="1" s="1"/>
  <c r="A130" i="1"/>
  <c r="O130" i="1" s="1"/>
  <c r="A43" i="1"/>
  <c r="O43" i="1" s="1"/>
  <c r="A261" i="1"/>
  <c r="O261" i="1" s="1"/>
  <c r="A8" i="1"/>
  <c r="O8" i="1" s="1"/>
  <c r="A121" i="1"/>
  <c r="O121" i="1" s="1"/>
  <c r="A30" i="1"/>
  <c r="O30" i="1" s="1"/>
  <c r="A246" i="1"/>
  <c r="O246" i="1" s="1"/>
  <c r="A265" i="1"/>
  <c r="O265" i="1" s="1"/>
  <c r="A160" i="1"/>
  <c r="O160" i="1" s="1"/>
  <c r="A259" i="1"/>
  <c r="O259" i="1" s="1"/>
  <c r="A162" i="1"/>
  <c r="O162" i="1" s="1"/>
  <c r="A82" i="1"/>
  <c r="O82" i="1" s="1"/>
  <c r="A71" i="1"/>
  <c r="O71" i="1" s="1"/>
  <c r="A154" i="1"/>
  <c r="O154" i="1" s="1"/>
  <c r="A235" i="1"/>
  <c r="O235" i="1" s="1"/>
  <c r="A49" i="1"/>
  <c r="O49" i="1" s="1"/>
  <c r="A310" i="1"/>
  <c r="O310" i="1" s="1"/>
  <c r="A76" i="1"/>
  <c r="O76" i="1" s="1"/>
  <c r="A138" i="1"/>
  <c r="O138" i="1" s="1"/>
  <c r="A196" i="1"/>
  <c r="O196" i="1" s="1"/>
  <c r="A133" i="1"/>
  <c r="O133" i="1" s="1"/>
  <c r="A202" i="1"/>
  <c r="O202" i="1" s="1"/>
  <c r="A228" i="1"/>
  <c r="O228" i="1" s="1"/>
  <c r="A99" i="1"/>
  <c r="O99" i="1" s="1"/>
  <c r="A53" i="1"/>
  <c r="O53" i="1" s="1"/>
  <c r="A308" i="1"/>
  <c r="O308" i="1" s="1"/>
  <c r="A247" i="1"/>
  <c r="O247" i="1" s="1"/>
  <c r="A174" i="1"/>
  <c r="O174" i="1" s="1"/>
  <c r="A142" i="1"/>
  <c r="O142" i="1" s="1"/>
  <c r="A13" i="1"/>
  <c r="O13" i="1" s="1"/>
  <c r="A32" i="1"/>
  <c r="O32" i="1" s="1"/>
  <c r="A24" i="1"/>
  <c r="O24" i="1" s="1"/>
  <c r="A54" i="1"/>
  <c r="O54" i="1" s="1"/>
  <c r="A272" i="1"/>
  <c r="O272" i="1" s="1"/>
  <c r="A69" i="1"/>
  <c r="O69" i="1" s="1"/>
  <c r="A219" i="1"/>
  <c r="O219" i="1" s="1"/>
  <c r="A61" i="1"/>
  <c r="O61" i="1" s="1"/>
  <c r="A245" i="1"/>
  <c r="O245" i="1" s="1"/>
  <c r="A288" i="1"/>
  <c r="O288" i="1" s="1"/>
  <c r="A123" i="1"/>
  <c r="O123" i="1" s="1"/>
  <c r="A79" i="1"/>
  <c r="O79" i="1" s="1"/>
  <c r="A216" i="1"/>
  <c r="O216" i="1" s="1"/>
  <c r="A197" i="1"/>
  <c r="O197" i="1" s="1"/>
  <c r="A305" i="1"/>
  <c r="O305" i="1" s="1"/>
  <c r="A146" i="1"/>
  <c r="O146" i="1" s="1"/>
  <c r="A109" i="1"/>
  <c r="O109" i="1" s="1"/>
  <c r="A2" i="1"/>
  <c r="O2" i="1" s="1"/>
  <c r="A115" i="1"/>
  <c r="O115" i="1" s="1"/>
  <c r="A165" i="1"/>
  <c r="O165" i="1" s="1"/>
  <c r="A81" i="1"/>
  <c r="O81" i="1" s="1"/>
  <c r="A107" i="1"/>
  <c r="O107" i="1" s="1"/>
  <c r="A141" i="1"/>
  <c r="O141" i="1" s="1"/>
  <c r="A105" i="1"/>
  <c r="O105" i="1" s="1"/>
  <c r="A299" i="1"/>
  <c r="O299" i="1" s="1"/>
  <c r="A5" i="1"/>
  <c r="O5" i="1" s="1"/>
  <c r="A269" i="1"/>
  <c r="O269" i="1" s="1"/>
  <c r="A148" i="1"/>
  <c r="O148" i="1" s="1"/>
  <c r="A64" i="1"/>
  <c r="O64" i="1" s="1"/>
  <c r="A112" i="1"/>
  <c r="O112" i="1" s="1"/>
  <c r="A224" i="1"/>
  <c r="O224" i="1" s="1"/>
  <c r="A203" i="1"/>
  <c r="O203" i="1" s="1"/>
  <c r="A311" i="1"/>
  <c r="O311" i="1" s="1"/>
  <c r="A295" i="1"/>
  <c r="O295" i="1" s="1"/>
  <c r="A143" i="1"/>
  <c r="O143" i="1" s="1"/>
  <c r="A177" i="1"/>
  <c r="O177" i="1" s="1"/>
  <c r="A22" i="1"/>
  <c r="O22" i="1" s="1"/>
  <c r="A153" i="1"/>
  <c r="O153" i="1" s="1"/>
  <c r="A227" i="1"/>
  <c r="O227" i="1" s="1"/>
  <c r="A300" i="1"/>
  <c r="O300" i="1" s="1"/>
  <c r="A68" i="1"/>
  <c r="O68" i="1" s="1"/>
  <c r="A159" i="1"/>
  <c r="O159" i="1" s="1"/>
  <c r="A124" i="1"/>
  <c r="O124" i="1" s="1"/>
  <c r="A15" i="1"/>
  <c r="O15" i="1" s="1"/>
  <c r="A45" i="1"/>
  <c r="O45" i="1" s="1"/>
  <c r="A273" i="1"/>
  <c r="O273" i="1" s="1"/>
  <c r="A277" i="1"/>
  <c r="O277" i="1" s="1"/>
  <c r="A41" i="1"/>
  <c r="O41" i="1" s="1"/>
  <c r="A96" i="1"/>
  <c r="O96" i="1" s="1"/>
  <c r="A220" i="1"/>
  <c r="O220" i="1" s="1"/>
  <c r="A263" i="1"/>
  <c r="O263" i="1" s="1"/>
  <c r="A80" i="1"/>
  <c r="O80" i="1" s="1"/>
  <c r="A293" i="1"/>
  <c r="O293" i="1" s="1"/>
  <c r="A317" i="1"/>
  <c r="O317" i="1" s="1"/>
  <c r="A93" i="1"/>
  <c r="O93" i="1" s="1"/>
  <c r="A166" i="1"/>
  <c r="O166" i="1" s="1"/>
  <c r="A52" i="1"/>
  <c r="O52" i="1" s="1"/>
  <c r="A139" i="1"/>
  <c r="O139" i="1" s="1"/>
  <c r="A37" i="1"/>
  <c r="O37" i="1" s="1"/>
  <c r="A134" i="1"/>
  <c r="O134" i="1" s="1"/>
  <c r="A199" i="1"/>
  <c r="O199" i="1" s="1"/>
  <c r="A137" i="1"/>
  <c r="O137" i="1" s="1"/>
  <c r="A87" i="1"/>
  <c r="O87" i="1" s="1"/>
  <c r="A217" i="1"/>
  <c r="O217" i="1" s="1"/>
  <c r="A118" i="1"/>
  <c r="O118" i="1" s="1"/>
  <c r="A144" i="1"/>
  <c r="O144" i="1" s="1"/>
  <c r="A48" i="1"/>
  <c r="O48" i="1" s="1"/>
  <c r="A241" i="1"/>
  <c r="O241" i="1" s="1"/>
  <c r="A185" i="1"/>
  <c r="O185" i="1" s="1"/>
  <c r="A304" i="1"/>
  <c r="O304" i="1" s="1"/>
  <c r="A66" i="1"/>
  <c r="O66" i="1" s="1"/>
  <c r="A179" i="1"/>
  <c r="O179" i="1" s="1"/>
  <c r="A192" i="1"/>
  <c r="O192" i="1" s="1"/>
  <c r="A55" i="1"/>
  <c r="O55" i="1" s="1"/>
  <c r="A120" i="1"/>
  <c r="O120" i="1" s="1"/>
  <c r="A262" i="1"/>
  <c r="O262" i="1" s="1"/>
  <c r="A150" i="1"/>
  <c r="O150" i="1" s="1"/>
  <c r="A316" i="1"/>
  <c r="O316" i="1" s="1"/>
  <c r="A183" i="1"/>
  <c r="O183" i="1" s="1"/>
  <c r="A306" i="1"/>
  <c r="O306" i="1" s="1"/>
  <c r="A156" i="1"/>
  <c r="O156" i="1" s="1"/>
  <c r="A103" i="1"/>
  <c r="O103" i="1" s="1"/>
  <c r="A145" i="1"/>
  <c r="O145" i="1" s="1"/>
  <c r="A276" i="1"/>
  <c r="O276" i="1" s="1"/>
  <c r="A94" i="1"/>
  <c r="O94" i="1" s="1"/>
  <c r="A298" i="1"/>
  <c r="O298" i="1" s="1"/>
  <c r="A58" i="1"/>
  <c r="O58" i="1" s="1"/>
  <c r="A67" i="1"/>
  <c r="O67" i="1" s="1"/>
  <c r="A135" i="1"/>
  <c r="O135" i="1" s="1"/>
  <c r="A102" i="1"/>
  <c r="O102" i="1" s="1"/>
  <c r="A180" i="1"/>
  <c r="O180" i="1" s="1"/>
  <c r="A195" i="1"/>
  <c r="O195" i="1" s="1"/>
  <c r="A46" i="1"/>
  <c r="O46" i="1" s="1"/>
  <c r="A243" i="1"/>
  <c r="O243" i="1" s="1"/>
  <c r="A251" i="1"/>
  <c r="O251" i="1" s="1"/>
  <c r="A268" i="1"/>
  <c r="O268" i="1" s="1"/>
  <c r="A23" i="1"/>
  <c r="O23" i="1" s="1"/>
  <c r="A36" i="1"/>
  <c r="O36" i="1" s="1"/>
  <c r="A11" i="1"/>
  <c r="O11" i="1" s="1"/>
  <c r="A190" i="1"/>
  <c r="O190" i="1" s="1"/>
  <c r="A231" i="1"/>
  <c r="O231" i="1" s="1"/>
  <c r="A136" i="1"/>
  <c r="O136" i="1" s="1"/>
  <c r="A307" i="1"/>
  <c r="O307" i="1" s="1"/>
  <c r="A151" i="1"/>
  <c r="O151" i="1" s="1"/>
  <c r="A72" i="1"/>
  <c r="O72" i="1" s="1"/>
  <c r="A38" i="1"/>
  <c r="O38" i="1" s="1"/>
  <c r="A205" i="1"/>
  <c r="O205" i="1" s="1"/>
  <c r="A78" i="1"/>
  <c r="O78" i="1" s="1"/>
  <c r="A176" i="1"/>
  <c r="O176" i="1" s="1"/>
  <c r="A239" i="1"/>
  <c r="O239" i="1" s="1"/>
  <c r="A292" i="1"/>
  <c r="O292" i="1" s="1"/>
  <c r="A234" i="1"/>
  <c r="O234" i="1" s="1"/>
  <c r="A95" i="1"/>
  <c r="O95" i="1" s="1"/>
  <c r="A101" i="1"/>
  <c r="O101" i="1" s="1"/>
  <c r="A172" i="1"/>
  <c r="O172" i="1" s="1"/>
  <c r="A242" i="1"/>
  <c r="O242" i="1" s="1"/>
  <c r="A91" i="1"/>
  <c r="O91" i="1" s="1"/>
  <c r="A303" i="1"/>
  <c r="O303" i="1" s="1"/>
  <c r="A59" i="1"/>
  <c r="O59" i="1" s="1"/>
  <c r="A213" i="1"/>
  <c r="O213" i="1" s="1"/>
  <c r="A184" i="1"/>
  <c r="O184" i="1" s="1"/>
  <c r="A274" i="1"/>
  <c r="O274" i="1" s="1"/>
  <c r="A70" i="1"/>
  <c r="O70" i="1" s="1"/>
  <c r="A318" i="1"/>
  <c r="O318" i="1" s="1"/>
  <c r="A170" i="1"/>
  <c r="O170" i="1" s="1"/>
  <c r="A89" i="1"/>
  <c r="O89" i="1" s="1"/>
  <c r="A131" i="1"/>
  <c r="O131" i="1" s="1"/>
  <c r="A201" i="1"/>
  <c r="O201" i="1" s="1"/>
  <c r="A275" i="1"/>
  <c r="O275" i="1" s="1"/>
  <c r="A248" i="1"/>
  <c r="O248" i="1" s="1"/>
  <c r="A294" i="1"/>
  <c r="O294" i="1" s="1"/>
  <c r="A35" i="1"/>
  <c r="O35" i="1" s="1"/>
  <c r="A10" i="1"/>
  <c r="O10" i="1" s="1"/>
  <c r="A171" i="1"/>
  <c r="O171" i="1" s="1"/>
  <c r="A122" i="1"/>
  <c r="O122" i="1" s="1"/>
  <c r="A56" i="1"/>
  <c r="O56" i="1" s="1"/>
  <c r="A97" i="1"/>
  <c r="O97" i="1" s="1"/>
  <c r="A271" i="1"/>
  <c r="O271" i="1" s="1"/>
  <c r="A232" i="1"/>
  <c r="O232" i="1" s="1"/>
  <c r="A285" i="1"/>
  <c r="O285" i="1" s="1"/>
  <c r="A29" i="1"/>
  <c r="O29" i="1" s="1"/>
  <c r="A75" i="1"/>
  <c r="O75" i="1" s="1"/>
  <c r="A7" i="1"/>
  <c r="O7" i="1" s="1"/>
  <c r="A27" i="1"/>
  <c r="O27" i="1" s="1"/>
  <c r="A110" i="1"/>
  <c r="O110" i="1" s="1"/>
  <c r="A155" i="1"/>
  <c r="O155" i="1" s="1"/>
  <c r="A113" i="1"/>
  <c r="O113" i="1" s="1"/>
  <c r="A140" i="1"/>
  <c r="O140" i="1" s="1"/>
  <c r="A20" i="1"/>
  <c r="O20" i="1" s="1"/>
  <c r="A244" i="1"/>
  <c r="O244" i="1" s="1"/>
  <c r="A31" i="1"/>
  <c r="O31" i="1" s="1"/>
  <c r="A249" i="1"/>
  <c r="O249" i="1" s="1"/>
  <c r="A302" i="1"/>
  <c r="O302" i="1" s="1"/>
  <c r="A128" i="1"/>
  <c r="O128" i="1" s="1"/>
  <c r="A85" i="1"/>
  <c r="O85" i="1" s="1"/>
  <c r="A314" i="1"/>
  <c r="O314" i="1" s="1"/>
  <c r="A157" i="1"/>
  <c r="O157" i="1" s="1"/>
  <c r="A210" i="1"/>
  <c r="O210" i="1" s="1"/>
  <c r="A264" i="1"/>
  <c r="O264" i="1" s="1"/>
  <c r="A238" i="1"/>
  <c r="O238" i="1" s="1"/>
  <c r="A83" i="1"/>
  <c r="O83" i="1" s="1"/>
  <c r="A167" i="1"/>
  <c r="O167" i="1" s="1"/>
  <c r="A207" i="1"/>
  <c r="O207" i="1" s="1"/>
  <c r="A84" i="1"/>
  <c r="O84" i="1" s="1"/>
  <c r="A240" i="1"/>
  <c r="O240" i="1" s="1"/>
  <c r="A226" i="1"/>
  <c r="O226" i="1" s="1"/>
  <c r="A132" i="1"/>
  <c r="O132" i="1" s="1"/>
  <c r="A282" i="1"/>
  <c r="O282" i="1" s="1"/>
  <c r="A164" i="1"/>
  <c r="O164" i="1" s="1"/>
  <c r="A168" i="1"/>
  <c r="O168" i="1" s="1"/>
  <c r="A312" i="1"/>
  <c r="O312" i="1" s="1"/>
  <c r="A88" i="1"/>
  <c r="O88" i="1" s="1"/>
  <c r="A86" i="1"/>
  <c r="O86" i="1" s="1"/>
  <c r="A114" i="1"/>
  <c r="O114" i="1" s="1"/>
  <c r="A6" i="1"/>
  <c r="O6" i="1" s="1"/>
  <c r="A169" i="1"/>
  <c r="O169" i="1" s="1"/>
  <c r="A256" i="1"/>
  <c r="O256" i="1" s="1"/>
  <c r="A16" i="1"/>
  <c r="O16" i="1" s="1"/>
  <c r="A270" i="1"/>
  <c r="O270" i="1" s="1"/>
  <c r="A290" i="1"/>
  <c r="O290" i="1" s="1"/>
  <c r="A191" i="1"/>
  <c r="O191" i="1" s="1"/>
  <c r="A212" i="1"/>
  <c r="O212" i="1" s="1"/>
  <c r="A230" i="1"/>
  <c r="O230" i="1" s="1"/>
  <c r="A116" i="1"/>
  <c r="O116" i="1" s="1"/>
  <c r="A236" i="1"/>
  <c r="O236" i="1" s="1"/>
  <c r="A267" i="1"/>
  <c r="O267" i="1" s="1"/>
  <c r="A60" i="1"/>
  <c r="O60" i="1" s="1"/>
  <c r="A51" i="1"/>
  <c r="O51" i="1" s="1"/>
  <c r="A309" i="1"/>
  <c r="O309" i="1" s="1"/>
  <c r="A50" i="1"/>
  <c r="O50" i="1" s="1"/>
  <c r="A126" i="1"/>
  <c r="O126" i="1" s="1"/>
  <c r="A279" i="1"/>
  <c r="O279" i="1" s="1"/>
  <c r="A291" i="1"/>
  <c r="O291" i="1" s="1"/>
  <c r="A90" i="1"/>
  <c r="O90" i="1" s="1"/>
  <c r="A63" i="1"/>
  <c r="O63" i="1" s="1"/>
  <c r="A266" i="1"/>
  <c r="O266" i="1" s="1"/>
  <c r="A19" i="1"/>
  <c r="O19" i="1" s="1"/>
  <c r="A193" i="1"/>
  <c r="O193" i="1" s="1"/>
  <c r="A178" i="1"/>
  <c r="O178" i="1" s="1"/>
  <c r="A129" i="1"/>
  <c r="O129" i="1" s="1"/>
  <c r="A319" i="1"/>
  <c r="O319" i="1" s="1"/>
  <c r="A297" i="1"/>
  <c r="O297" i="1" s="1"/>
  <c r="A206" i="1"/>
  <c r="O206" i="1" s="1"/>
  <c r="A188" i="1"/>
  <c r="O188" i="1" s="1"/>
  <c r="A237" i="1"/>
  <c r="O237" i="1" s="1"/>
  <c r="A62" i="1"/>
  <c r="O62" i="1" s="1"/>
  <c r="A111" i="1"/>
  <c r="O111" i="1" s="1"/>
  <c r="A175" i="1"/>
  <c r="O175" i="1" s="1"/>
  <c r="A108" i="1"/>
  <c r="O108" i="1" s="1"/>
  <c r="A218" i="1"/>
  <c r="O218" i="1" s="1"/>
  <c r="A198" i="1"/>
  <c r="O198" i="1" s="1"/>
  <c r="A25" i="1"/>
  <c r="O25" i="1" s="1"/>
  <c r="A152" i="1"/>
  <c r="O152" i="1" s="1"/>
  <c r="H152" i="1"/>
  <c r="I152" i="1"/>
  <c r="A77" i="1"/>
  <c r="O77" i="1" s="1"/>
  <c r="H77" i="1"/>
  <c r="I77" i="1"/>
  <c r="A26" i="1"/>
  <c r="O26" i="1" s="1"/>
  <c r="H26" i="1"/>
  <c r="I26" i="1"/>
  <c r="A186" i="1"/>
  <c r="O186" i="1" s="1"/>
  <c r="H186" i="1"/>
  <c r="I186" i="1"/>
  <c r="A44" i="1"/>
  <c r="O44" i="1" s="1"/>
  <c r="H44" i="1"/>
  <c r="I44" i="1"/>
  <c r="A147" i="1"/>
  <c r="O147" i="1" s="1"/>
  <c r="H147" i="1"/>
  <c r="I147" i="1"/>
  <c r="A161" i="1"/>
  <c r="O161" i="1" s="1"/>
  <c r="H161" i="1"/>
  <c r="I161" i="1"/>
  <c r="A4" i="1"/>
  <c r="O4" i="1" s="1"/>
  <c r="H4" i="1"/>
  <c r="I4" i="1"/>
  <c r="A211" i="1"/>
  <c r="O211" i="1" s="1"/>
  <c r="H211" i="1"/>
  <c r="I211" i="1"/>
  <c r="A208" i="1"/>
  <c r="O208" i="1" s="1"/>
  <c r="H208" i="1"/>
  <c r="I208" i="1"/>
  <c r="A221" i="1"/>
  <c r="O221" i="1" s="1"/>
  <c r="H221" i="1"/>
  <c r="I221" i="1"/>
  <c r="A301" i="1"/>
  <c r="O301" i="1" s="1"/>
  <c r="H301" i="1"/>
  <c r="I301" i="1"/>
  <c r="A17" i="1"/>
  <c r="O17" i="1" s="1"/>
  <c r="H17" i="1"/>
  <c r="I17" i="1"/>
  <c r="A12" i="1"/>
  <c r="O12" i="1" s="1"/>
  <c r="H12" i="1"/>
  <c r="I12" i="1"/>
  <c r="A225" i="1"/>
  <c r="O225" i="1" s="1"/>
  <c r="H225" i="1"/>
  <c r="I225" i="1"/>
  <c r="A283" i="1"/>
  <c r="O283" i="1" s="1"/>
  <c r="H283" i="1"/>
  <c r="I283" i="1"/>
  <c r="A182" i="1"/>
  <c r="O182" i="1" s="1"/>
  <c r="H182" i="1"/>
  <c r="I182" i="1"/>
  <c r="A42" i="1"/>
  <c r="O42" i="1" s="1"/>
  <c r="H42" i="1"/>
  <c r="I42" i="1"/>
  <c r="A28" i="1"/>
  <c r="O28" i="1" s="1"/>
  <c r="H28" i="1"/>
  <c r="I28" i="1"/>
  <c r="A315" i="1"/>
  <c r="O315" i="1" s="1"/>
  <c r="H315" i="1"/>
  <c r="I315" i="1"/>
  <c r="A194" i="1"/>
  <c r="O194" i="1" s="1"/>
  <c r="H194" i="1"/>
  <c r="I194" i="1"/>
  <c r="A40" i="1"/>
  <c r="O40" i="1" s="1"/>
  <c r="H40" i="1"/>
  <c r="I40" i="1"/>
  <c r="A9" i="1"/>
  <c r="O9" i="1" s="1"/>
  <c r="H9" i="1"/>
  <c r="I9" i="1"/>
  <c r="A252" i="1"/>
  <c r="O252" i="1" s="1"/>
  <c r="H252" i="1"/>
  <c r="I252" i="1"/>
  <c r="A200" i="1"/>
  <c r="O200" i="1" s="1"/>
  <c r="H200" i="1"/>
  <c r="I200" i="1"/>
  <c r="A255" i="1"/>
  <c r="O255" i="1" s="1"/>
  <c r="H255" i="1"/>
  <c r="I255" i="1"/>
  <c r="A286" i="1"/>
  <c r="O286" i="1" s="1"/>
  <c r="H286" i="1"/>
  <c r="I286" i="1"/>
  <c r="A278" i="1"/>
  <c r="O278" i="1" s="1"/>
  <c r="H278" i="1"/>
  <c r="I278" i="1"/>
  <c r="A47" i="1"/>
  <c r="O47" i="1" s="1"/>
  <c r="H47" i="1"/>
  <c r="I47" i="1"/>
  <c r="A214" i="1"/>
  <c r="O214" i="1" s="1"/>
  <c r="H214" i="1"/>
  <c r="I214" i="1"/>
  <c r="A57" i="1"/>
  <c r="O57" i="1" s="1"/>
  <c r="H57" i="1"/>
  <c r="I57" i="1"/>
  <c r="A14" i="1"/>
  <c r="O14" i="1" s="1"/>
  <c r="H14" i="1"/>
  <c r="I14" i="1"/>
  <c r="A163" i="1"/>
  <c r="O163" i="1" s="1"/>
  <c r="H163" i="1"/>
  <c r="I163" i="1"/>
  <c r="A158" i="1"/>
  <c r="O158" i="1" s="1"/>
  <c r="H158" i="1"/>
  <c r="I158" i="1"/>
  <c r="A125" i="1"/>
  <c r="O125" i="1" s="1"/>
  <c r="H125" i="1"/>
  <c r="I125" i="1"/>
  <c r="A98" i="1"/>
  <c r="O98" i="1" s="1"/>
  <c r="H98" i="1"/>
  <c r="I98" i="1"/>
  <c r="A127" i="1"/>
  <c r="O127" i="1" s="1"/>
  <c r="H127" i="1"/>
  <c r="I127" i="1"/>
  <c r="A284" i="1"/>
  <c r="O284" i="1" s="1"/>
  <c r="H284" i="1"/>
  <c r="I284" i="1"/>
  <c r="A280" i="1"/>
  <c r="O280" i="1" s="1"/>
  <c r="H280" i="1"/>
  <c r="I280" i="1"/>
  <c r="A173" i="1"/>
  <c r="O173" i="1" s="1"/>
  <c r="H173" i="1"/>
  <c r="I173" i="1"/>
  <c r="A250" i="1"/>
  <c r="O250" i="1" s="1"/>
  <c r="H250" i="1"/>
  <c r="I250" i="1"/>
  <c r="A3" i="1"/>
  <c r="O3" i="1" s="1"/>
  <c r="H3" i="1"/>
  <c r="I3" i="1"/>
  <c r="A253" i="1"/>
  <c r="O253" i="1" s="1"/>
  <c r="H253" i="1"/>
  <c r="I253" i="1"/>
  <c r="A209" i="1"/>
  <c r="O209" i="1" s="1"/>
  <c r="H209" i="1"/>
  <c r="I209" i="1"/>
  <c r="A100" i="1"/>
  <c r="O100" i="1" s="1"/>
  <c r="H100" i="1"/>
  <c r="I100" i="1"/>
  <c r="A65" i="1"/>
  <c r="O65" i="1" s="1"/>
  <c r="H65" i="1"/>
  <c r="I65" i="1"/>
  <c r="A258" i="1"/>
  <c r="O258" i="1" s="1"/>
  <c r="H258" i="1"/>
  <c r="I258" i="1"/>
  <c r="A21" i="1"/>
  <c r="O21" i="1" s="1"/>
  <c r="H21" i="1"/>
  <c r="I21" i="1"/>
  <c r="A204" i="1"/>
  <c r="O204" i="1" s="1"/>
  <c r="H204" i="1"/>
  <c r="I204" i="1"/>
  <c r="A73" i="1"/>
  <c r="O73" i="1" s="1"/>
  <c r="H73" i="1"/>
  <c r="I73" i="1"/>
  <c r="A257" i="1"/>
  <c r="O257" i="1" s="1"/>
  <c r="H257" i="1"/>
  <c r="I257" i="1"/>
  <c r="A222" i="1"/>
  <c r="O222" i="1" s="1"/>
  <c r="H222" i="1"/>
  <c r="I222" i="1"/>
  <c r="A281" i="1"/>
  <c r="O281" i="1" s="1"/>
  <c r="H281" i="1"/>
  <c r="I281" i="1"/>
  <c r="A254" i="1"/>
  <c r="O254" i="1" s="1"/>
  <c r="H254" i="1"/>
  <c r="I254" i="1"/>
  <c r="N1638" i="1" l="1"/>
  <c r="N1625" i="1"/>
  <c r="N1594" i="1"/>
  <c r="N1552" i="1"/>
  <c r="N1508" i="1"/>
  <c r="N1500" i="1"/>
  <c r="N1497" i="1"/>
  <c r="N1468" i="1"/>
  <c r="N1460" i="1"/>
  <c r="N1373" i="1"/>
  <c r="N1370" i="1"/>
  <c r="N1365" i="1"/>
  <c r="N1323" i="1"/>
  <c r="N1278" i="1"/>
  <c r="N1225" i="1"/>
  <c r="N1178" i="1"/>
  <c r="N1175" i="1"/>
  <c r="N1170" i="1"/>
  <c r="N1154" i="1"/>
  <c r="N1146" i="1"/>
  <c r="N1125" i="1"/>
  <c r="N1042" i="1"/>
  <c r="N1024" i="1"/>
  <c r="N1016" i="1"/>
  <c r="N1003" i="1"/>
  <c r="N984" i="1"/>
  <c r="N971" i="1"/>
  <c r="N966" i="1"/>
  <c r="N958" i="1"/>
  <c r="N955" i="1"/>
  <c r="N950" i="1"/>
  <c r="N859" i="1"/>
  <c r="N851" i="1"/>
  <c r="N848" i="1"/>
  <c r="N843" i="1"/>
  <c r="N838" i="1"/>
  <c r="N825" i="1"/>
  <c r="N799" i="1"/>
  <c r="N791" i="1"/>
  <c r="N726" i="1"/>
  <c r="N715" i="1"/>
  <c r="N710" i="1"/>
  <c r="N683" i="1"/>
  <c r="N636" i="1"/>
  <c r="N628" i="1"/>
  <c r="N604" i="1"/>
  <c r="N588" i="1"/>
  <c r="N585" i="1"/>
  <c r="N572" i="1"/>
  <c r="N556" i="1"/>
  <c r="N467" i="1"/>
  <c r="N451" i="1"/>
  <c r="N448" i="1"/>
  <c r="N443" i="1"/>
  <c r="N433" i="1"/>
  <c r="N367" i="1"/>
  <c r="N356" i="1"/>
  <c r="N351" i="1"/>
  <c r="N332" i="1"/>
  <c r="N1708" i="1"/>
  <c r="N1677" i="1"/>
  <c r="N1650" i="1"/>
  <c r="N1645" i="1"/>
  <c r="N1554" i="1"/>
  <c r="N1494" i="1"/>
  <c r="N1375" i="1"/>
  <c r="N1351" i="1"/>
  <c r="N1338" i="1"/>
  <c r="N1330" i="1"/>
  <c r="N1317" i="1"/>
  <c r="N1309" i="1"/>
  <c r="N1280" i="1"/>
  <c r="N1201" i="1"/>
  <c r="N1156" i="1"/>
  <c r="N1122" i="1"/>
  <c r="N1067" i="1"/>
  <c r="N1052" i="1"/>
  <c r="N1047" i="1"/>
  <c r="N1005" i="1"/>
  <c r="N801" i="1"/>
  <c r="N728" i="1"/>
  <c r="N680" i="1"/>
  <c r="N595" i="1"/>
  <c r="N495" i="1"/>
  <c r="N361" i="1"/>
  <c r="N345" i="1"/>
  <c r="N329" i="1"/>
  <c r="N1659" i="1"/>
  <c r="N1654" i="1"/>
  <c r="N1652" i="1"/>
  <c r="N1632" i="1"/>
  <c r="N1609" i="1"/>
  <c r="N1507" i="1"/>
  <c r="N1430" i="1"/>
  <c r="N1393" i="1"/>
  <c r="N1372" i="1"/>
  <c r="N1343" i="1"/>
  <c r="N1322" i="1"/>
  <c r="N1285" i="1"/>
  <c r="N1269" i="1"/>
  <c r="N1253" i="1"/>
  <c r="N1245" i="1"/>
  <c r="N1227" i="1"/>
  <c r="N1203" i="1"/>
  <c r="N1169" i="1"/>
  <c r="N1072" i="1"/>
  <c r="N1036" i="1"/>
  <c r="N1031" i="1"/>
  <c r="N994" i="1"/>
  <c r="N928" i="1"/>
  <c r="N920" i="1"/>
  <c r="N866" i="1"/>
  <c r="N858" i="1"/>
  <c r="N842" i="1"/>
  <c r="N837" i="1"/>
  <c r="N798" i="1"/>
  <c r="N521" i="1"/>
  <c r="N492" i="1"/>
  <c r="N479" i="1"/>
  <c r="N326" i="1"/>
  <c r="N1715" i="1"/>
  <c r="N1710" i="1"/>
  <c r="N1569" i="1"/>
  <c r="N1556" i="1"/>
  <c r="N1548" i="1"/>
  <c r="N1527" i="1"/>
  <c r="N1509" i="1"/>
  <c r="N1496" i="1"/>
  <c r="N1469" i="1"/>
  <c r="N1464" i="1"/>
  <c r="N1435" i="1"/>
  <c r="N1398" i="1"/>
  <c r="N1385" i="1"/>
  <c r="N1377" i="1"/>
  <c r="N1290" i="1"/>
  <c r="N1287" i="1"/>
  <c r="N1274" i="1"/>
  <c r="N1271" i="1"/>
  <c r="N1258" i="1"/>
  <c r="N1250" i="1"/>
  <c r="N1247" i="1"/>
  <c r="N1242" i="1"/>
  <c r="N1192" i="1"/>
  <c r="N1137" i="1"/>
  <c r="N1082" i="1"/>
  <c r="N1077" i="1"/>
  <c r="N1074" i="1"/>
  <c r="N1007" i="1"/>
  <c r="N970" i="1"/>
  <c r="N967" i="1"/>
  <c r="N959" i="1"/>
  <c r="N904" i="1"/>
  <c r="N894" i="1"/>
  <c r="N889" i="1"/>
  <c r="N876" i="1"/>
  <c r="N855" i="1"/>
  <c r="N852" i="1"/>
  <c r="N834" i="1"/>
  <c r="N722" i="1"/>
  <c r="N714" i="1"/>
  <c r="N711" i="1"/>
  <c r="N703" i="1"/>
  <c r="N690" i="1"/>
  <c r="N666" i="1"/>
  <c r="N658" i="1"/>
  <c r="N648" i="1"/>
  <c r="N568" i="1"/>
  <c r="N447" i="1"/>
  <c r="N408" i="1"/>
  <c r="N1702" i="1"/>
  <c r="N1661" i="1"/>
  <c r="N1634" i="1"/>
  <c r="N1587" i="1"/>
  <c r="N373" i="1"/>
  <c r="N1722" i="1"/>
  <c r="N1717" i="1"/>
  <c r="N1699" i="1"/>
  <c r="N1691" i="1"/>
  <c r="N1663" i="1"/>
  <c r="N1636" i="1"/>
  <c r="N1584" i="1"/>
  <c r="N1576" i="1"/>
  <c r="N1558" i="1"/>
  <c r="N1555" i="1"/>
  <c r="N1550" i="1"/>
  <c r="N1521" i="1"/>
  <c r="N1498" i="1"/>
  <c r="N1490" i="1"/>
  <c r="N1482" i="1"/>
  <c r="N1458" i="1"/>
  <c r="N1450" i="1"/>
  <c r="N1442" i="1"/>
  <c r="N1429" i="1"/>
  <c r="N1371" i="1"/>
  <c r="N1368" i="1"/>
  <c r="N1363" i="1"/>
  <c r="N1347" i="1"/>
  <c r="N1184" i="1"/>
  <c r="N1165" i="1"/>
  <c r="N1157" i="1"/>
  <c r="N1040" i="1"/>
  <c r="N974" i="1"/>
  <c r="N969" i="1"/>
  <c r="N956" i="1"/>
  <c r="N932" i="1"/>
  <c r="N888" i="1"/>
  <c r="N732" i="1"/>
  <c r="N724" i="1"/>
  <c r="N713" i="1"/>
  <c r="N676" i="1"/>
  <c r="N673" i="1"/>
  <c r="N647" i="1"/>
  <c r="N594" i="1"/>
  <c r="N583" i="1"/>
  <c r="N562" i="1"/>
  <c r="N486" i="1"/>
  <c r="N473" i="1"/>
  <c r="N431" i="1"/>
  <c r="N415" i="1"/>
  <c r="N407" i="1"/>
  <c r="N399" i="1"/>
  <c r="N1395" i="1"/>
  <c r="N1387" i="1"/>
  <c r="N1369" i="1"/>
  <c r="N1361" i="1"/>
  <c r="N1345" i="1"/>
  <c r="N1332" i="1"/>
  <c r="N1301" i="1"/>
  <c r="N1293" i="1"/>
  <c r="N1059" i="1"/>
  <c r="N1044" i="1"/>
  <c r="N953" i="1"/>
  <c r="N945" i="1"/>
  <c r="N916" i="1"/>
  <c r="N903" i="1"/>
  <c r="N898" i="1"/>
  <c r="N875" i="1"/>
  <c r="N870" i="1"/>
  <c r="N620" i="1"/>
  <c r="N596" i="1"/>
  <c r="N591" i="1"/>
  <c r="N575" i="1"/>
  <c r="N567" i="1"/>
  <c r="N564" i="1"/>
  <c r="N559" i="1"/>
  <c r="N554" i="1"/>
  <c r="N546" i="1"/>
  <c r="N428" i="1"/>
  <c r="N1697" i="1"/>
  <c r="N1690" i="1"/>
  <c r="N1640" i="1"/>
  <c r="N1611" i="1"/>
  <c r="N1603" i="1"/>
  <c r="N1598" i="1"/>
  <c r="N1586" i="1"/>
  <c r="N1578" i="1"/>
  <c r="N1568" i="1"/>
  <c r="N1683" i="1"/>
  <c r="N1681" i="1"/>
  <c r="N1658" i="1"/>
  <c r="N1644" i="1"/>
  <c r="N1633" i="1"/>
  <c r="N1628" i="1"/>
  <c r="N1626" i="1"/>
  <c r="N1583" i="1"/>
  <c r="N1483" i="1"/>
  <c r="N1475" i="1"/>
  <c r="N1462" i="1"/>
  <c r="N1087" i="1"/>
  <c r="N963" i="1"/>
  <c r="N649" i="1"/>
  <c r="N641" i="1"/>
  <c r="N617" i="1"/>
  <c r="N456" i="1"/>
  <c r="N1685" i="1"/>
  <c r="N1669" i="1"/>
  <c r="N1655" i="1"/>
  <c r="N1623" i="1"/>
  <c r="N1613" i="1"/>
  <c r="N1605" i="1"/>
  <c r="N1600" i="1"/>
  <c r="N1506" i="1"/>
  <c r="N1493" i="1"/>
  <c r="N1472" i="1"/>
  <c r="N1237" i="1"/>
  <c r="N978" i="1"/>
  <c r="N968" i="1"/>
  <c r="N672" i="1"/>
  <c r="N651" i="1"/>
  <c r="N646" i="1"/>
  <c r="N487" i="1"/>
  <c r="N1716" i="1"/>
  <c r="N1709" i="1"/>
  <c r="N1696" i="1"/>
  <c r="N1678" i="1"/>
  <c r="N1664" i="1"/>
  <c r="N1630" i="1"/>
  <c r="N1595" i="1"/>
  <c r="N1590" i="1"/>
  <c r="N1533" i="1"/>
  <c r="N1520" i="1"/>
  <c r="N1693" i="1"/>
  <c r="N1689" i="1"/>
  <c r="N1682" i="1"/>
  <c r="N1675" i="1"/>
  <c r="N1671" i="1"/>
  <c r="N1666" i="1"/>
  <c r="N1643" i="1"/>
  <c r="N1615" i="1"/>
  <c r="N1612" i="1"/>
  <c r="N1579" i="1"/>
  <c r="N1559" i="1"/>
  <c r="N1543" i="1"/>
  <c r="N1525" i="1"/>
  <c r="N1141" i="1"/>
  <c r="N1133" i="1"/>
  <c r="N1128" i="1"/>
  <c r="N988" i="1"/>
  <c r="N795" i="1"/>
  <c r="N774" i="1"/>
  <c r="N759" i="1"/>
  <c r="N746" i="1"/>
  <c r="N738" i="1"/>
  <c r="N730" i="1"/>
  <c r="N531" i="1"/>
  <c r="N489" i="1"/>
  <c r="N484" i="1"/>
  <c r="N1686" i="1"/>
  <c r="N1335" i="1"/>
  <c r="N1304" i="1"/>
  <c r="N1296" i="1"/>
  <c r="N1021" i="1"/>
  <c r="N860" i="1"/>
  <c r="N831" i="1"/>
  <c r="N826" i="1"/>
  <c r="N818" i="1"/>
  <c r="N808" i="1"/>
  <c r="N800" i="1"/>
  <c r="N792" i="1"/>
  <c r="N771" i="1"/>
  <c r="N761" i="1"/>
  <c r="N536" i="1"/>
  <c r="N515" i="1"/>
  <c r="N507" i="1"/>
  <c r="N1656" i="1"/>
  <c r="N1571" i="1"/>
  <c r="N1416" i="1"/>
  <c r="N940" i="1"/>
  <c r="N935" i="1"/>
  <c r="N919" i="1"/>
  <c r="N865" i="1"/>
  <c r="N823" i="1"/>
  <c r="N815" i="1"/>
  <c r="N1565" i="1"/>
  <c r="N1539" i="1"/>
  <c r="N1537" i="1"/>
  <c r="N1489" i="1"/>
  <c r="N1471" i="1"/>
  <c r="N1466" i="1"/>
  <c r="N1461" i="1"/>
  <c r="N1453" i="1"/>
  <c r="N1440" i="1"/>
  <c r="N1376" i="1"/>
  <c r="N1360" i="1"/>
  <c r="N1339" i="1"/>
  <c r="N1256" i="1"/>
  <c r="N1218" i="1"/>
  <c r="N1215" i="1"/>
  <c r="N1210" i="1"/>
  <c r="N1207" i="1"/>
  <c r="N1200" i="1"/>
  <c r="N1160" i="1"/>
  <c r="N1119" i="1"/>
  <c r="N1106" i="1"/>
  <c r="N1073" i="1"/>
  <c r="N1043" i="1"/>
  <c r="N1028" i="1"/>
  <c r="N1010" i="1"/>
  <c r="N977" i="1"/>
  <c r="N954" i="1"/>
  <c r="N936" i="1"/>
  <c r="N931" i="1"/>
  <c r="N887" i="1"/>
  <c r="N882" i="1"/>
  <c r="N874" i="1"/>
  <c r="N864" i="1"/>
  <c r="N856" i="1"/>
  <c r="N835" i="1"/>
  <c r="N778" i="1"/>
  <c r="N775" i="1"/>
  <c r="N755" i="1"/>
  <c r="N705" i="1"/>
  <c r="N697" i="1"/>
  <c r="N663" i="1"/>
  <c r="N632" i="1"/>
  <c r="N616" i="1"/>
  <c r="N480" i="1"/>
  <c r="N465" i="1"/>
  <c r="N457" i="1"/>
  <c r="N444" i="1"/>
  <c r="N434" i="1"/>
  <c r="N390" i="1"/>
  <c r="N1607" i="1"/>
  <c r="N1604" i="1"/>
  <c r="N1602" i="1"/>
  <c r="N1597" i="1"/>
  <c r="N1592" i="1"/>
  <c r="N1567" i="1"/>
  <c r="N1564" i="1"/>
  <c r="N1557" i="1"/>
  <c r="N1546" i="1"/>
  <c r="N1526" i="1"/>
  <c r="N1491" i="1"/>
  <c r="N1481" i="1"/>
  <c r="N1473" i="1"/>
  <c r="N1463" i="1"/>
  <c r="N1447" i="1"/>
  <c r="N1437" i="1"/>
  <c r="N1417" i="1"/>
  <c r="N1409" i="1"/>
  <c r="N1404" i="1"/>
  <c r="N1401" i="1"/>
  <c r="N1396" i="1"/>
  <c r="N1333" i="1"/>
  <c r="N1328" i="1"/>
  <c r="N1315" i="1"/>
  <c r="N1307" i="1"/>
  <c r="N1289" i="1"/>
  <c r="N1279" i="1"/>
  <c r="N1240" i="1"/>
  <c r="N1230" i="1"/>
  <c r="N1217" i="1"/>
  <c r="N1199" i="1"/>
  <c r="N1189" i="1"/>
  <c r="N1177" i="1"/>
  <c r="N1159" i="1"/>
  <c r="N1080" i="1"/>
  <c r="N1075" i="1"/>
  <c r="N1060" i="1"/>
  <c r="N1050" i="1"/>
  <c r="N1035" i="1"/>
  <c r="N1030" i="1"/>
  <c r="N863" i="1"/>
  <c r="N847" i="1"/>
  <c r="N824" i="1"/>
  <c r="N811" i="1"/>
  <c r="N806" i="1"/>
  <c r="N777" i="1"/>
  <c r="N772" i="1"/>
  <c r="N757" i="1"/>
  <c r="N723" i="1"/>
  <c r="N704" i="1"/>
  <c r="N691" i="1"/>
  <c r="N688" i="1"/>
  <c r="N623" i="1"/>
  <c r="N610" i="1"/>
  <c r="N589" i="1"/>
  <c r="N565" i="1"/>
  <c r="N557" i="1"/>
  <c r="N552" i="1"/>
  <c r="N547" i="1"/>
  <c r="N539" i="1"/>
  <c r="N524" i="1"/>
  <c r="N508" i="1"/>
  <c r="N505" i="1"/>
  <c r="N500" i="1"/>
  <c r="N490" i="1"/>
  <c r="N454" i="1"/>
  <c r="N441" i="1"/>
  <c r="N426" i="1"/>
  <c r="N423" i="1"/>
  <c r="N418" i="1"/>
  <c r="N403" i="1"/>
  <c r="N379" i="1"/>
  <c r="N371" i="1"/>
  <c r="N440" i="1"/>
  <c r="N425" i="1"/>
  <c r="N417" i="1"/>
  <c r="N402" i="1"/>
  <c r="N394" i="1"/>
  <c r="N386" i="1"/>
  <c r="N360" i="1"/>
  <c r="N1545" i="1"/>
  <c r="N1535" i="1"/>
  <c r="N1522" i="1"/>
  <c r="N1477" i="1"/>
  <c r="N1474" i="1"/>
  <c r="N1459" i="1"/>
  <c r="N1451" i="1"/>
  <c r="N1448" i="1"/>
  <c r="N1441" i="1"/>
  <c r="N1433" i="1"/>
  <c r="N1431" i="1"/>
  <c r="N1413" i="1"/>
  <c r="N1410" i="1"/>
  <c r="N1400" i="1"/>
  <c r="N1384" i="1"/>
  <c r="N1374" i="1"/>
  <c r="N1358" i="1"/>
  <c r="N1355" i="1"/>
  <c r="N1337" i="1"/>
  <c r="N1319" i="1"/>
  <c r="N1311" i="1"/>
  <c r="N1303" i="1"/>
  <c r="N1275" i="1"/>
  <c r="N1168" i="1"/>
  <c r="N1163" i="1"/>
  <c r="N1143" i="1"/>
  <c r="N1135" i="1"/>
  <c r="N1117" i="1"/>
  <c r="N1112" i="1"/>
  <c r="N1109" i="1"/>
  <c r="N1092" i="1"/>
  <c r="N1084" i="1"/>
  <c r="N1081" i="1"/>
  <c r="N1069" i="1"/>
  <c r="N1054" i="1"/>
  <c r="N1041" i="1"/>
  <c r="N1023" i="1"/>
  <c r="N1018" i="1"/>
  <c r="N1008" i="1"/>
  <c r="N1000" i="1"/>
  <c r="N985" i="1"/>
  <c r="N942" i="1"/>
  <c r="N885" i="1"/>
  <c r="N867" i="1"/>
  <c r="N820" i="1"/>
  <c r="N807" i="1"/>
  <c r="N802" i="1"/>
  <c r="N727" i="1"/>
  <c r="N719" i="1"/>
  <c r="N700" i="1"/>
  <c r="N692" i="1"/>
  <c r="N687" i="1"/>
  <c r="N661" i="1"/>
  <c r="N643" i="1"/>
  <c r="N598" i="1"/>
  <c r="N569" i="1"/>
  <c r="N543" i="1"/>
  <c r="N540" i="1"/>
  <c r="N535" i="1"/>
  <c r="N512" i="1"/>
  <c r="N504" i="1"/>
  <c r="N496" i="1"/>
  <c r="N481" i="1"/>
  <c r="N466" i="1"/>
  <c r="N458" i="1"/>
  <c r="N437" i="1"/>
  <c r="N422" i="1"/>
  <c r="N359" i="1"/>
  <c r="N343" i="1"/>
  <c r="N335" i="1"/>
  <c r="N327" i="1"/>
  <c r="N353" i="1"/>
  <c r="N392" i="1"/>
  <c r="N376" i="1"/>
  <c r="N358" i="1"/>
  <c r="N350" i="1"/>
  <c r="N337" i="1"/>
  <c r="N321" i="1"/>
  <c r="N339" i="1"/>
  <c r="N331" i="1"/>
  <c r="N323" i="1"/>
  <c r="N349" i="1"/>
  <c r="N320" i="1"/>
  <c r="N1383" i="1"/>
  <c r="N1354" i="1"/>
  <c r="N1349" i="1"/>
  <c r="N1326" i="1"/>
  <c r="N1313" i="1"/>
  <c r="N1277" i="1"/>
  <c r="N1261" i="1"/>
  <c r="N1249" i="1"/>
  <c r="N1244" i="1"/>
  <c r="N1221" i="1"/>
  <c r="N1216" i="1"/>
  <c r="N1213" i="1"/>
  <c r="N1205" i="1"/>
  <c r="N1173" i="1"/>
  <c r="N1144" i="1"/>
  <c r="N1136" i="1"/>
  <c r="N1131" i="1"/>
  <c r="N1118" i="1"/>
  <c r="N1103" i="1"/>
  <c r="N1095" i="1"/>
  <c r="N1070" i="1"/>
  <c r="N1057" i="1"/>
  <c r="N1027" i="1"/>
  <c r="N1012" i="1"/>
  <c r="N1009" i="1"/>
  <c r="N1001" i="1"/>
  <c r="N951" i="1"/>
  <c r="N948" i="1"/>
  <c r="N943" i="1"/>
  <c r="N912" i="1"/>
  <c r="N907" i="1"/>
  <c r="N884" i="1"/>
  <c r="N853" i="1"/>
  <c r="N850" i="1"/>
  <c r="N832" i="1"/>
  <c r="N827" i="1"/>
  <c r="N819" i="1"/>
  <c r="N786" i="1"/>
  <c r="N776" i="1"/>
  <c r="N735" i="1"/>
  <c r="N725" i="1"/>
  <c r="N693" i="1"/>
  <c r="N675" i="1"/>
  <c r="N670" i="1"/>
  <c r="N634" i="1"/>
  <c r="N600" i="1"/>
  <c r="N576" i="1"/>
  <c r="N571" i="1"/>
  <c r="N545" i="1"/>
  <c r="N537" i="1"/>
  <c r="N532" i="1"/>
  <c r="N498" i="1"/>
  <c r="N483" i="1"/>
  <c r="N468" i="1"/>
  <c r="N442" i="1"/>
  <c r="N427" i="1"/>
  <c r="N424" i="1"/>
  <c r="N419" i="1"/>
  <c r="N416" i="1"/>
  <c r="N404" i="1"/>
  <c r="N388" i="1"/>
  <c r="N372" i="1"/>
  <c r="N346" i="1"/>
  <c r="N341" i="1"/>
  <c r="N333" i="1"/>
  <c r="N325" i="1"/>
  <c r="N1721" i="1"/>
  <c r="N1695" i="1"/>
  <c r="N1676" i="1"/>
  <c r="N1657" i="1"/>
  <c r="N1572" i="1"/>
  <c r="N1700" i="1"/>
  <c r="N1624" i="1"/>
  <c r="N1588" i="1"/>
  <c r="N1580" i="1"/>
  <c r="N1530" i="1"/>
  <c r="N1524" i="1"/>
  <c r="N1357" i="1"/>
  <c r="N1262" i="1"/>
  <c r="N1705" i="1"/>
  <c r="N1679" i="1"/>
  <c r="N1660" i="1"/>
  <c r="N1641" i="1"/>
  <c r="N1703" i="1"/>
  <c r="N1684" i="1"/>
  <c r="N1665" i="1"/>
  <c r="N1639" i="1"/>
  <c r="N1622" i="1"/>
  <c r="N1618" i="1"/>
  <c r="N1601" i="1"/>
  <c r="N1582" i="1"/>
  <c r="N1519" i="1"/>
  <c r="N1499" i="1"/>
  <c r="N1495" i="1"/>
  <c r="N1455" i="1"/>
  <c r="N1425" i="1"/>
  <c r="N1359" i="1"/>
  <c r="N1254" i="1"/>
  <c r="N1544" i="1"/>
  <c r="N1517" i="1"/>
  <c r="N1513" i="1"/>
  <c r="N1488" i="1"/>
  <c r="N1438" i="1"/>
  <c r="N1320" i="1"/>
  <c r="N1308" i="1"/>
  <c r="N1713" i="1"/>
  <c r="N1687" i="1"/>
  <c r="N1668" i="1"/>
  <c r="N1649" i="1"/>
  <c r="N1629" i="1"/>
  <c r="N1614" i="1"/>
  <c r="N1610" i="1"/>
  <c r="N1608" i="1"/>
  <c r="N1593" i="1"/>
  <c r="N1486" i="1"/>
  <c r="N1484" i="1"/>
  <c r="N1467" i="1"/>
  <c r="N1444" i="1"/>
  <c r="N1427" i="1"/>
  <c r="N1394" i="1"/>
  <c r="N1711" i="1"/>
  <c r="N1692" i="1"/>
  <c r="N1673" i="1"/>
  <c r="N1647" i="1"/>
  <c r="N1627" i="1"/>
  <c r="N1606" i="1"/>
  <c r="N1418" i="1"/>
  <c r="N1346" i="1"/>
  <c r="N1232" i="1"/>
  <c r="N1621" i="1"/>
  <c r="N1619" i="1"/>
  <c r="N1617" i="1"/>
  <c r="N1596" i="1"/>
  <c r="N1585" i="1"/>
  <c r="N1581" i="1"/>
  <c r="N1504" i="1"/>
  <c r="N1502" i="1"/>
  <c r="N1456" i="1"/>
  <c r="N1352" i="1"/>
  <c r="N1113" i="1"/>
  <c r="N1422" i="1"/>
  <c r="N1420" i="1"/>
  <c r="N1405" i="1"/>
  <c r="N1273" i="1"/>
  <c r="N1267" i="1"/>
  <c r="N1236" i="1"/>
  <c r="N1234" i="1"/>
  <c r="N1228" i="1"/>
  <c r="N1197" i="1"/>
  <c r="N1195" i="1"/>
  <c r="N1120" i="1"/>
  <c r="N1412" i="1"/>
  <c r="N1388" i="1"/>
  <c r="N1379" i="1"/>
  <c r="N1331" i="1"/>
  <c r="N1310" i="1"/>
  <c r="N1298" i="1"/>
  <c r="N1264" i="1"/>
  <c r="N1219" i="1"/>
  <c r="N1194" i="1"/>
  <c r="N1188" i="1"/>
  <c r="N1174" i="1"/>
  <c r="N1090" i="1"/>
  <c r="N1085" i="1"/>
  <c r="N1064" i="1"/>
  <c r="N1048" i="1"/>
  <c r="N1032" i="1"/>
  <c r="N1577" i="1"/>
  <c r="N1560" i="1"/>
  <c r="N1547" i="1"/>
  <c r="N1540" i="1"/>
  <c r="N1529" i="1"/>
  <c r="N1476" i="1"/>
  <c r="N1452" i="1"/>
  <c r="N1443" i="1"/>
  <c r="N1434" i="1"/>
  <c r="N1428" i="1"/>
  <c r="N1421" i="1"/>
  <c r="N1399" i="1"/>
  <c r="N1397" i="1"/>
  <c r="N1364" i="1"/>
  <c r="N1362" i="1"/>
  <c r="N1353" i="1"/>
  <c r="N1342" i="1"/>
  <c r="N1340" i="1"/>
  <c r="N1312" i="1"/>
  <c r="N1300" i="1"/>
  <c r="N1282" i="1"/>
  <c r="N1276" i="1"/>
  <c r="N1251" i="1"/>
  <c r="N1241" i="1"/>
  <c r="N1223" i="1"/>
  <c r="N1190" i="1"/>
  <c r="N1176" i="1"/>
  <c r="N1138" i="1"/>
  <c r="N1573" i="1"/>
  <c r="N1549" i="1"/>
  <c r="N1536" i="1"/>
  <c r="N1523" i="1"/>
  <c r="N1516" i="1"/>
  <c r="N1492" i="1"/>
  <c r="N1485" i="1"/>
  <c r="N1415" i="1"/>
  <c r="N1336" i="1"/>
  <c r="N1327" i="1"/>
  <c r="N1563" i="1"/>
  <c r="N1512" i="1"/>
  <c r="N1479" i="1"/>
  <c r="N1439" i="1"/>
  <c r="N1402" i="1"/>
  <c r="N1367" i="1"/>
  <c r="N1321" i="1"/>
  <c r="N1297" i="1"/>
  <c r="N1185" i="1"/>
  <c r="N1183" i="1"/>
  <c r="N1181" i="1"/>
  <c r="N1167" i="1"/>
  <c r="N1172" i="1"/>
  <c r="N1142" i="1"/>
  <c r="N1124" i="1"/>
  <c r="N1115" i="1"/>
  <c r="N1108" i="1"/>
  <c r="N1004" i="1"/>
  <c r="N990" i="1"/>
  <c r="N938" i="1"/>
  <c r="N1161" i="1"/>
  <c r="N1129" i="1"/>
  <c r="N1127" i="1"/>
  <c r="N1111" i="1"/>
  <c r="N1097" i="1"/>
  <c r="N1083" i="1"/>
  <c r="N1078" i="1"/>
  <c r="N1053" i="1"/>
  <c r="N1037" i="1"/>
  <c r="N1017" i="1"/>
  <c r="N987" i="1"/>
  <c r="N973" i="1"/>
  <c r="N915" i="1"/>
  <c r="N1263" i="1"/>
  <c r="N1259" i="1"/>
  <c r="N1206" i="1"/>
  <c r="N1204" i="1"/>
  <c r="N1171" i="1"/>
  <c r="N1150" i="1"/>
  <c r="N1134" i="1"/>
  <c r="N1123" i="1"/>
  <c r="N1116" i="1"/>
  <c r="N1107" i="1"/>
  <c r="N1011" i="1"/>
  <c r="N997" i="1"/>
  <c r="N910" i="1"/>
  <c r="N1294" i="1"/>
  <c r="N1283" i="1"/>
  <c r="N1235" i="1"/>
  <c r="N1211" i="1"/>
  <c r="N1155" i="1"/>
  <c r="N1139" i="1"/>
  <c r="N1121" i="1"/>
  <c r="N1091" i="1"/>
  <c r="N1086" i="1"/>
  <c r="N1325" i="1"/>
  <c r="N1314" i="1"/>
  <c r="N1305" i="1"/>
  <c r="N1288" i="1"/>
  <c r="N1268" i="1"/>
  <c r="N1266" i="1"/>
  <c r="N1229" i="1"/>
  <c r="N1187" i="1"/>
  <c r="N1153" i="1"/>
  <c r="N1061" i="1"/>
  <c r="N1045" i="1"/>
  <c r="N1029" i="1"/>
  <c r="N1022" i="1"/>
  <c r="N1020" i="1"/>
  <c r="N922" i="1"/>
  <c r="N896" i="1"/>
  <c r="N849" i="1"/>
  <c r="N845" i="1"/>
  <c r="N816" i="1"/>
  <c r="N809" i="1"/>
  <c r="N796" i="1"/>
  <c r="N794" i="1"/>
  <c r="N779" i="1"/>
  <c r="N752" i="1"/>
  <c r="N737" i="1"/>
  <c r="N717" i="1"/>
  <c r="N706" i="1"/>
  <c r="N624" i="1"/>
  <c r="N601" i="1"/>
  <c r="N578" i="1"/>
  <c r="N511" i="1"/>
  <c r="N962" i="1"/>
  <c r="N957" i="1"/>
  <c r="N927" i="1"/>
  <c r="N911" i="1"/>
  <c r="N906" i="1"/>
  <c r="N899" i="1"/>
  <c r="N854" i="1"/>
  <c r="N839" i="1"/>
  <c r="N821" i="1"/>
  <c r="N805" i="1"/>
  <c r="N803" i="1"/>
  <c r="N768" i="1"/>
  <c r="N754" i="1"/>
  <c r="N695" i="1"/>
  <c r="N674" i="1"/>
  <c r="N668" i="1"/>
  <c r="N626" i="1"/>
  <c r="N608" i="1"/>
  <c r="N584" i="1"/>
  <c r="N582" i="1"/>
  <c r="N986" i="1"/>
  <c r="N921" i="1"/>
  <c r="N909" i="1"/>
  <c r="N881" i="1"/>
  <c r="N844" i="1"/>
  <c r="N833" i="1"/>
  <c r="N793" i="1"/>
  <c r="N736" i="1"/>
  <c r="N678" i="1"/>
  <c r="N652" i="1"/>
  <c r="N586" i="1"/>
  <c r="N563" i="1"/>
  <c r="N1019" i="1"/>
  <c r="N1014" i="1"/>
  <c r="N944" i="1"/>
  <c r="N991" i="1"/>
  <c r="N975" i="1"/>
  <c r="N871" i="1"/>
  <c r="N840" i="1"/>
  <c r="N682" i="1"/>
  <c r="N450" i="1"/>
  <c r="N412" i="1"/>
  <c r="N395" i="1"/>
  <c r="N378" i="1"/>
  <c r="N762" i="1"/>
  <c r="N751" i="1"/>
  <c r="N742" i="1"/>
  <c r="N731" i="1"/>
  <c r="N720" i="1"/>
  <c r="N709" i="1"/>
  <c r="N696" i="1"/>
  <c r="N681" i="1"/>
  <c r="N679" i="1"/>
  <c r="N660" i="1"/>
  <c r="N639" i="1"/>
  <c r="N633" i="1"/>
  <c r="N614" i="1"/>
  <c r="N597" i="1"/>
  <c r="N570" i="1"/>
  <c r="N550" i="1"/>
  <c r="N533" i="1"/>
  <c r="N475" i="1"/>
  <c r="N471" i="1"/>
  <c r="N469" i="1"/>
  <c r="N459" i="1"/>
  <c r="N391" i="1"/>
  <c r="N789" i="1"/>
  <c r="N767" i="1"/>
  <c r="N747" i="1"/>
  <c r="N716" i="1"/>
  <c r="N627" i="1"/>
  <c r="N602" i="1"/>
  <c r="N587" i="1"/>
  <c r="N542" i="1"/>
  <c r="N538" i="1"/>
  <c r="N506" i="1"/>
  <c r="N497" i="1"/>
  <c r="N482" i="1"/>
  <c r="N463" i="1"/>
  <c r="N368" i="1"/>
  <c r="N743" i="1"/>
  <c r="N712" i="1"/>
  <c r="N699" i="1"/>
  <c r="N644" i="1"/>
  <c r="N625" i="1"/>
  <c r="N581" i="1"/>
  <c r="N579" i="1"/>
  <c r="N577" i="1"/>
  <c r="N566" i="1"/>
  <c r="N560" i="1"/>
  <c r="N523" i="1"/>
  <c r="N491" i="1"/>
  <c r="N449" i="1"/>
  <c r="N411" i="1"/>
  <c r="N615" i="1"/>
  <c r="N592" i="1"/>
  <c r="N519" i="1"/>
  <c r="N375" i="1"/>
  <c r="N528" i="1"/>
  <c r="N464" i="1"/>
  <c r="N439" i="1"/>
  <c r="N364" i="1"/>
  <c r="N362" i="1"/>
  <c r="N340" i="1"/>
  <c r="N707" i="1"/>
  <c r="N698" i="1"/>
  <c r="N671" i="1"/>
  <c r="N656" i="1"/>
  <c r="N640" i="1"/>
  <c r="N629" i="1"/>
  <c r="N618" i="1"/>
  <c r="N609" i="1"/>
  <c r="N529" i="1"/>
  <c r="N518" i="1"/>
  <c r="N516" i="1"/>
  <c r="N514" i="1"/>
  <c r="N503" i="1"/>
  <c r="N474" i="1"/>
  <c r="N405" i="1"/>
  <c r="N396" i="1"/>
  <c r="N385" i="1"/>
  <c r="N369" i="1"/>
  <c r="N354" i="1"/>
  <c r="N352" i="1"/>
  <c r="N363" i="1"/>
  <c r="N348" i="1"/>
  <c r="N334" i="1"/>
  <c r="N328" i="1"/>
  <c r="N357" i="1"/>
  <c r="N344" i="1"/>
  <c r="N1478" i="1"/>
  <c r="N1414" i="1"/>
  <c r="N1366" i="1"/>
  <c r="N1334" i="1"/>
  <c r="N1302" i="1"/>
  <c r="N1270" i="1"/>
  <c r="N1246" i="1"/>
  <c r="N1158" i="1"/>
  <c r="N1132" i="1"/>
  <c r="N1094" i="1"/>
  <c r="N1006" i="1"/>
  <c r="N952" i="1"/>
  <c r="N929" i="1"/>
  <c r="N1214" i="1"/>
  <c r="N1212" i="1"/>
  <c r="N1198" i="1"/>
  <c r="N1196" i="1"/>
  <c r="N1182" i="1"/>
  <c r="N1180" i="1"/>
  <c r="N1166" i="1"/>
  <c r="N1140" i="1"/>
  <c r="N1102" i="1"/>
  <c r="N1062" i="1"/>
  <c r="N1510" i="1"/>
  <c r="N1446" i="1"/>
  <c r="N1382" i="1"/>
  <c r="N1350" i="1"/>
  <c r="N1318" i="1"/>
  <c r="N1286" i="1"/>
  <c r="N1252" i="1"/>
  <c r="N1164" i="1"/>
  <c r="N1126" i="1"/>
  <c r="N1100" i="1"/>
  <c r="N993" i="1"/>
  <c r="N665" i="1"/>
  <c r="N1454" i="1"/>
  <c r="N1390" i="1"/>
  <c r="N1380" i="1"/>
  <c r="N1348" i="1"/>
  <c r="N1316" i="1"/>
  <c r="N1284" i="1"/>
  <c r="N1238" i="1"/>
  <c r="N998" i="1"/>
  <c r="N924" i="1"/>
  <c r="N1148" i="1"/>
  <c r="N1110" i="1"/>
  <c r="N947" i="1"/>
  <c r="N1470" i="1"/>
  <c r="N1406" i="1"/>
  <c r="N1356" i="1"/>
  <c r="N1324" i="1"/>
  <c r="N1292" i="1"/>
  <c r="N1260" i="1"/>
  <c r="N1222" i="1"/>
  <c r="N1220" i="1"/>
  <c r="N965" i="1"/>
  <c r="N886" i="1"/>
  <c r="N877" i="1"/>
  <c r="N830" i="1"/>
  <c r="N758" i="1"/>
  <c r="N749" i="1"/>
  <c r="N702" i="1"/>
  <c r="N630" i="1"/>
  <c r="N621" i="1"/>
  <c r="N574" i="1"/>
  <c r="N549" i="1"/>
  <c r="N740" i="1"/>
  <c r="N721" i="1"/>
  <c r="N677" i="1"/>
  <c r="N612" i="1"/>
  <c r="N593" i="1"/>
  <c r="N981" i="1"/>
  <c r="N917" i="1"/>
  <c r="N989" i="1"/>
  <c r="N925" i="1"/>
  <c r="N836" i="1"/>
  <c r="N817" i="1"/>
  <c r="N773" i="1"/>
  <c r="N708" i="1"/>
  <c r="N689" i="1"/>
  <c r="N645" i="1"/>
  <c r="N580" i="1"/>
  <c r="N561" i="1"/>
  <c r="N534" i="1"/>
  <c r="N933" i="1"/>
  <c r="N822" i="1"/>
  <c r="N813" i="1"/>
  <c r="N766" i="1"/>
  <c r="N694" i="1"/>
  <c r="N685" i="1"/>
  <c r="N638" i="1"/>
  <c r="N548" i="1"/>
  <c r="N941" i="1"/>
  <c r="N869" i="1"/>
  <c r="N804" i="1"/>
  <c r="N785" i="1"/>
  <c r="N741" i="1"/>
  <c r="N657" i="1"/>
  <c r="N613" i="1"/>
  <c r="N949" i="1"/>
  <c r="N893" i="1"/>
  <c r="N862" i="1"/>
  <c r="N790" i="1"/>
  <c r="N781" i="1"/>
  <c r="N734" i="1"/>
  <c r="N662" i="1"/>
  <c r="N653" i="1"/>
  <c r="N606" i="1"/>
  <c r="N502" i="1"/>
  <c r="N485" i="1"/>
  <c r="N470" i="1"/>
  <c r="N453" i="1"/>
  <c r="N438" i="1"/>
  <c r="N421" i="1"/>
  <c r="N406" i="1"/>
  <c r="N389" i="1"/>
  <c r="N374" i="1"/>
  <c r="N510" i="1"/>
  <c r="N493" i="1"/>
  <c r="N478" i="1"/>
  <c r="N461" i="1"/>
  <c r="N446" i="1"/>
  <c r="N429" i="1"/>
  <c r="N414" i="1"/>
  <c r="N397" i="1"/>
  <c r="N382" i="1"/>
  <c r="N365" i="1"/>
  <c r="N901" i="1"/>
  <c r="N878" i="1"/>
  <c r="N861" i="1"/>
  <c r="N846" i="1"/>
  <c r="N829" i="1"/>
  <c r="N814" i="1"/>
  <c r="N797" i="1"/>
  <c r="N782" i="1"/>
  <c r="N765" i="1"/>
  <c r="N750" i="1"/>
  <c r="N733" i="1"/>
  <c r="N718" i="1"/>
  <c r="N701" i="1"/>
  <c r="N686" i="1"/>
  <c r="N669" i="1"/>
  <c r="N654" i="1"/>
  <c r="N637" i="1"/>
  <c r="N622" i="1"/>
  <c r="N605" i="1"/>
  <c r="N590" i="1"/>
  <c r="N573" i="1"/>
  <c r="N558" i="1"/>
  <c r="N541" i="1"/>
  <c r="N526" i="1"/>
  <c r="N509" i="1"/>
  <c r="N494" i="1"/>
  <c r="N477" i="1"/>
  <c r="N462" i="1"/>
  <c r="N445" i="1"/>
  <c r="N430" i="1"/>
  <c r="N413" i="1"/>
  <c r="N398" i="1"/>
  <c r="N381" i="1"/>
  <c r="N366" i="1"/>
  <c r="N97" i="1"/>
  <c r="N151" i="1"/>
  <c r="N244" i="1"/>
  <c r="N72" i="1"/>
  <c r="N58" i="1"/>
  <c r="N95" i="1"/>
  <c r="N298" i="1"/>
  <c r="N172" i="1"/>
  <c r="N90" i="1"/>
  <c r="N143" i="1"/>
  <c r="N179" i="1"/>
  <c r="N229" i="1"/>
  <c r="N30" i="1"/>
  <c r="N149" i="1"/>
  <c r="N140" i="1"/>
  <c r="N236" i="1"/>
  <c r="N155" i="1"/>
  <c r="N251" i="1"/>
  <c r="N276" i="1"/>
  <c r="N54" i="1"/>
  <c r="N317" i="1"/>
  <c r="N266" i="1"/>
  <c r="N249" i="1"/>
  <c r="N199" i="1"/>
  <c r="N69" i="1"/>
  <c r="N230" i="1"/>
  <c r="N167" i="1"/>
  <c r="N24" i="1"/>
  <c r="N111" i="1"/>
  <c r="N129" i="1"/>
  <c r="N56" i="1"/>
  <c r="N36" i="1"/>
  <c r="N183" i="1"/>
  <c r="N52" i="1"/>
  <c r="N202" i="1"/>
  <c r="N29" i="1"/>
  <c r="N184" i="1"/>
  <c r="N91" i="1"/>
  <c r="N234" i="1"/>
  <c r="N176" i="1"/>
  <c r="N180" i="1"/>
  <c r="N103" i="1"/>
  <c r="N277" i="1"/>
  <c r="N308" i="1"/>
  <c r="N246" i="1"/>
  <c r="N187" i="1"/>
  <c r="N289" i="1"/>
  <c r="N51" i="1"/>
  <c r="N7" i="1"/>
  <c r="N201" i="1"/>
  <c r="N243" i="1"/>
  <c r="N150" i="1"/>
  <c r="N203" i="1"/>
  <c r="N123" i="1"/>
  <c r="N61" i="1"/>
  <c r="N133" i="1"/>
  <c r="N235" i="1"/>
  <c r="N71" i="1"/>
  <c r="N212" i="1"/>
  <c r="N169" i="1"/>
  <c r="N238" i="1"/>
  <c r="N264" i="1"/>
  <c r="N314" i="1"/>
  <c r="N275" i="1"/>
  <c r="N120" i="1"/>
  <c r="N159" i="1"/>
  <c r="N269" i="1"/>
  <c r="N146" i="1"/>
  <c r="N247" i="1"/>
  <c r="N6" i="1"/>
  <c r="N285" i="1"/>
  <c r="N248" i="1"/>
  <c r="N192" i="1"/>
  <c r="N64" i="1"/>
  <c r="N107" i="1"/>
  <c r="N207" i="1"/>
  <c r="N263" i="1"/>
  <c r="N310" i="1"/>
  <c r="N53" i="1"/>
  <c r="N206" i="1"/>
  <c r="N157" i="1"/>
  <c r="N85" i="1"/>
  <c r="N316" i="1"/>
  <c r="N226" i="1"/>
  <c r="N302" i="1"/>
  <c r="N131" i="1"/>
  <c r="N156" i="1"/>
  <c r="N38" i="1"/>
  <c r="N307" i="1"/>
  <c r="N190" i="1"/>
  <c r="N46" i="1"/>
  <c r="N219" i="1"/>
  <c r="N272" i="1"/>
  <c r="N223" i="1"/>
  <c r="N218" i="1"/>
  <c r="N126" i="1"/>
  <c r="N16" i="1"/>
  <c r="N70" i="1"/>
  <c r="N78" i="1"/>
  <c r="N231" i="1"/>
  <c r="N11" i="1"/>
  <c r="N67" i="1"/>
  <c r="N188" i="1"/>
  <c r="N19" i="1"/>
  <c r="N291" i="1"/>
  <c r="N88" i="1"/>
  <c r="N282" i="1"/>
  <c r="N83" i="1"/>
  <c r="N210" i="1"/>
  <c r="N75" i="1"/>
  <c r="N23" i="1"/>
  <c r="N55" i="1"/>
  <c r="N259" i="1"/>
  <c r="N60" i="1"/>
  <c r="N256" i="1"/>
  <c r="N84" i="1"/>
  <c r="N118" i="1"/>
  <c r="N134" i="1"/>
  <c r="N15" i="1"/>
  <c r="N153" i="1"/>
  <c r="N5" i="1"/>
  <c r="N108" i="1"/>
  <c r="N62" i="1"/>
  <c r="N193" i="1"/>
  <c r="N292" i="1"/>
  <c r="N139" i="1"/>
  <c r="N45" i="1"/>
  <c r="N295" i="1"/>
  <c r="N224" i="1"/>
  <c r="N171" i="1"/>
  <c r="N294" i="1"/>
  <c r="N274" i="1"/>
  <c r="N242" i="1"/>
  <c r="N101" i="1"/>
  <c r="N137" i="1"/>
  <c r="N293" i="1"/>
  <c r="N68" i="1"/>
  <c r="N141" i="1"/>
  <c r="N160" i="1"/>
  <c r="N39" i="1"/>
  <c r="N233" i="1"/>
  <c r="N18" i="1"/>
  <c r="N311" i="1"/>
  <c r="N154" i="1"/>
  <c r="N82" i="1"/>
  <c r="N117" i="1"/>
  <c r="N106" i="1"/>
  <c r="N287" i="1"/>
  <c r="N312" i="1"/>
  <c r="N198" i="1"/>
  <c r="N50" i="1"/>
  <c r="N168" i="1"/>
  <c r="N164" i="1"/>
  <c r="N35" i="1"/>
  <c r="N191" i="1"/>
  <c r="N319" i="1"/>
  <c r="N128" i="1"/>
  <c r="N178" i="1"/>
  <c r="N267" i="1"/>
  <c r="N116" i="1"/>
  <c r="N270" i="1"/>
  <c r="N86" i="1"/>
  <c r="N89" i="1"/>
  <c r="N59" i="1"/>
  <c r="N20" i="1"/>
  <c r="N110" i="1"/>
  <c r="N27" i="1"/>
  <c r="N232" i="1"/>
  <c r="N271" i="1"/>
  <c r="N318" i="1"/>
  <c r="N31" i="1"/>
  <c r="N122" i="1"/>
  <c r="N170" i="1"/>
  <c r="N213" i="1"/>
  <c r="N303" i="1"/>
  <c r="N239" i="1"/>
  <c r="N145" i="1"/>
  <c r="N10" i="1"/>
  <c r="N48" i="1"/>
  <c r="N166" i="1"/>
  <c r="N177" i="1"/>
  <c r="N136" i="1"/>
  <c r="N241" i="1"/>
  <c r="N144" i="1"/>
  <c r="N87" i="1"/>
  <c r="N220" i="1"/>
  <c r="N195" i="1"/>
  <c r="N102" i="1"/>
  <c r="N94" i="1"/>
  <c r="N262" i="1"/>
  <c r="N185" i="1"/>
  <c r="N37" i="1"/>
  <c r="N299" i="1"/>
  <c r="N135" i="1"/>
  <c r="N304" i="1"/>
  <c r="N80" i="1"/>
  <c r="N41" i="1"/>
  <c r="N273" i="1"/>
  <c r="N124" i="1"/>
  <c r="N216" i="1"/>
  <c r="N227" i="1"/>
  <c r="N2" i="1"/>
  <c r="N22" i="1"/>
  <c r="N115" i="1"/>
  <c r="N8" i="1"/>
  <c r="N79" i="1"/>
  <c r="N13" i="1"/>
  <c r="N76" i="1"/>
  <c r="N119" i="1"/>
  <c r="N189" i="1"/>
  <c r="N99" i="1"/>
  <c r="N121" i="1"/>
  <c r="N261" i="1"/>
  <c r="N181" i="1"/>
  <c r="N109" i="1"/>
  <c r="N305" i="1"/>
  <c r="N288" i="1"/>
  <c r="N112" i="1"/>
  <c r="N105" i="1"/>
  <c r="N245" i="1"/>
  <c r="N32" i="1"/>
  <c r="N174" i="1"/>
  <c r="N196" i="1"/>
  <c r="N260" i="1"/>
  <c r="N92" i="1"/>
  <c r="N33" i="1"/>
  <c r="N104" i="1"/>
  <c r="N197" i="1"/>
  <c r="N142" i="1"/>
  <c r="N138" i="1"/>
  <c r="N49" i="1"/>
  <c r="N162" i="1"/>
  <c r="N130" i="1"/>
  <c r="N215" i="1"/>
  <c r="N296" i="1"/>
  <c r="N74" i="1"/>
  <c r="N313" i="1"/>
  <c r="N175" i="1"/>
  <c r="N63" i="1"/>
  <c r="N279" i="1"/>
  <c r="N309" i="1"/>
  <c r="N290" i="1"/>
  <c r="N114" i="1"/>
  <c r="N132" i="1"/>
  <c r="N113" i="1"/>
  <c r="N297" i="1"/>
  <c r="N240" i="1"/>
  <c r="N237" i="1"/>
  <c r="N96" i="1"/>
  <c r="N81" i="1"/>
  <c r="N268" i="1"/>
  <c r="N93" i="1"/>
  <c r="N228" i="1"/>
  <c r="N205" i="1"/>
  <c r="N66" i="1"/>
  <c r="N165" i="1"/>
  <c r="N265" i="1"/>
  <c r="N306" i="1"/>
  <c r="N34" i="1"/>
  <c r="N217" i="1"/>
  <c r="N300" i="1"/>
  <c r="N148" i="1"/>
  <c r="N43" i="1"/>
  <c r="N98" i="1"/>
  <c r="N9" i="1"/>
  <c r="N278" i="1"/>
  <c r="N209" i="1"/>
  <c r="N250" i="1"/>
  <c r="N40" i="1"/>
  <c r="N3" i="1"/>
  <c r="N194" i="1"/>
  <c r="N225" i="1"/>
  <c r="N280" i="1"/>
  <c r="N152" i="1"/>
  <c r="N222" i="1"/>
  <c r="N65" i="1"/>
  <c r="N255" i="1"/>
  <c r="N28" i="1"/>
  <c r="N186" i="1"/>
  <c r="N100" i="1"/>
  <c r="N315" i="1"/>
  <c r="N77" i="1"/>
  <c r="N158" i="1"/>
  <c r="N252" i="1"/>
  <c r="N301" i="1"/>
  <c r="N258" i="1"/>
  <c r="N286" i="1"/>
  <c r="N211" i="1"/>
  <c r="N147" i="1"/>
  <c r="N73" i="1"/>
  <c r="N127" i="1"/>
  <c r="N42" i="1"/>
  <c r="N25" i="1"/>
  <c r="N57" i="1"/>
  <c r="N254" i="1"/>
  <c r="N21" i="1"/>
  <c r="N253" i="1"/>
  <c r="N47" i="1"/>
  <c r="N17" i="1"/>
  <c r="N208" i="1"/>
  <c r="N257" i="1"/>
  <c r="N214" i="1"/>
  <c r="N283" i="1"/>
  <c r="N204" i="1"/>
  <c r="N163" i="1"/>
  <c r="N200" i="1"/>
  <c r="N12" i="1"/>
  <c r="N26" i="1"/>
  <c r="N281" i="1"/>
  <c r="N173" i="1"/>
  <c r="N284" i="1"/>
  <c r="N14" i="1"/>
  <c r="N221" i="1"/>
  <c r="N125" i="1"/>
  <c r="N182" i="1"/>
  <c r="N4" i="1"/>
  <c r="N44" i="1"/>
  <c r="N161" i="1"/>
</calcChain>
</file>

<file path=xl/sharedStrings.xml><?xml version="1.0" encoding="utf-8"?>
<sst xmlns="http://schemas.openxmlformats.org/spreadsheetml/2006/main" count="10439" uniqueCount="5216">
  <si>
    <t>CUSTOMER NAME</t>
  </si>
  <si>
    <t>CATEGORY</t>
  </si>
  <si>
    <t>CUST.CODE</t>
  </si>
  <si>
    <t>STATUS</t>
  </si>
  <si>
    <t>Name</t>
  </si>
  <si>
    <t>PARTNER MAIL ID</t>
  </si>
  <si>
    <t>RIM CSM</t>
  </si>
  <si>
    <t>REDIL ASM</t>
  </si>
  <si>
    <t>CC</t>
  </si>
  <si>
    <t>RIM RM</t>
  </si>
  <si>
    <t>attach1</t>
  </si>
  <si>
    <t>attach2</t>
  </si>
  <si>
    <t>attach3</t>
  </si>
  <si>
    <t>attach4</t>
  </si>
  <si>
    <t>attach5</t>
  </si>
  <si>
    <t>Partner</t>
  </si>
  <si>
    <t>Biz &amp; Sales</t>
  </si>
  <si>
    <t xml:space="preserve"> </t>
  </si>
  <si>
    <t>TSM MAIL</t>
  </si>
  <si>
    <t>CSM MAIL</t>
  </si>
  <si>
    <t>attach6</t>
  </si>
  <si>
    <t>attach7</t>
  </si>
  <si>
    <t>attach8</t>
  </si>
  <si>
    <t>S1R085</t>
  </si>
  <si>
    <t>EAGLE ELECTRONICS</t>
  </si>
  <si>
    <t>E13056</t>
  </si>
  <si>
    <t>R G CELLULARS PVT LTD</t>
  </si>
  <si>
    <t>E4R002</t>
  </si>
  <si>
    <t>NARANG INFOTECH</t>
  </si>
  <si>
    <t>N43270</t>
  </si>
  <si>
    <t>PRINCE ELECTRONICS</t>
  </si>
  <si>
    <t>N93104</t>
  </si>
  <si>
    <t>ANIL COMMUNICATION</t>
  </si>
  <si>
    <t>N2R005</t>
  </si>
  <si>
    <t>CHAWLA BROTHERS</t>
  </si>
  <si>
    <t>S44035</t>
  </si>
  <si>
    <t>LULU INTERNATIONAL SHOPPING MALLS</t>
  </si>
  <si>
    <t>N23013</t>
  </si>
  <si>
    <t>ANMOL WATCHES AND ELECTRONICS P LTD</t>
  </si>
  <si>
    <t>E5R001</t>
  </si>
  <si>
    <t>KRISHNA COMMUNICATION</t>
  </si>
  <si>
    <t>N83274</t>
  </si>
  <si>
    <t>MOBILE HOUSE</t>
  </si>
  <si>
    <t>E5R010</t>
  </si>
  <si>
    <t>NEW KASHYAP COMMUNICATION</t>
  </si>
  <si>
    <t>E14426</t>
  </si>
  <si>
    <t>VELOCITY TECH MULTIVERSE</t>
  </si>
  <si>
    <t>W1R103</t>
  </si>
  <si>
    <t>PARAGON TELELINKS PVT LTD</t>
  </si>
  <si>
    <t>W73074</t>
  </si>
  <si>
    <t>CREATIVE COPIERS PVT LTD</t>
  </si>
  <si>
    <t>N4R006</t>
  </si>
  <si>
    <t>MODERN COMMUNICATION</t>
  </si>
  <si>
    <t>W13391</t>
  </si>
  <si>
    <t>W23562</t>
  </si>
  <si>
    <t>THE CORNER MOBILE SHOPEE</t>
  </si>
  <si>
    <t>E14002</t>
  </si>
  <si>
    <t>BHAJANLAL COMMERCIAL PVT LTD</t>
  </si>
  <si>
    <t>W73080</t>
  </si>
  <si>
    <t>DH MOBILE PVT LTD</t>
  </si>
  <si>
    <t>WA3236</t>
  </si>
  <si>
    <t>AGRAWAL AND SONS</t>
  </si>
  <si>
    <t>NH0404</t>
  </si>
  <si>
    <t>SANJAY SHOPING  CENTRE</t>
  </si>
  <si>
    <t>W13846</t>
  </si>
  <si>
    <t>MOBIMART INDIA PRIVATE LIMITED</t>
  </si>
  <si>
    <t>N83285</t>
  </si>
  <si>
    <t>NEW TARUN MOBILE ACCESSORIES</t>
  </si>
  <si>
    <t>N13556</t>
  </si>
  <si>
    <t>NEW STAR COMMUNICATION</t>
  </si>
  <si>
    <t>WD3039</t>
  </si>
  <si>
    <t>JAI TRADERS</t>
  </si>
  <si>
    <t>N13804</t>
  </si>
  <si>
    <t>MOBILE ZONE</t>
  </si>
  <si>
    <t>S93178</t>
  </si>
  <si>
    <t>m/s joy mobiles</t>
  </si>
  <si>
    <t>NE3071</t>
  </si>
  <si>
    <t>BAJRANG ELECTRICALS</t>
  </si>
  <si>
    <t>NE3110</t>
  </si>
  <si>
    <t>M/S NEW GANESH TELECOM</t>
  </si>
  <si>
    <t>N13624</t>
  </si>
  <si>
    <t>SHRI BALAJI RETAIL</t>
  </si>
  <si>
    <t>nilesh.phirke@redingtongroup.com;christopher.joseph@redingtongroup.com</t>
  </si>
  <si>
    <t>attach9</t>
  </si>
  <si>
    <t>attach10</t>
  </si>
  <si>
    <t>attach11</t>
  </si>
  <si>
    <t>attach12</t>
  </si>
  <si>
    <t>attach13</t>
  </si>
  <si>
    <t>attach14</t>
  </si>
  <si>
    <t>attach15</t>
  </si>
  <si>
    <t>attach16</t>
  </si>
  <si>
    <t>attach17</t>
  </si>
  <si>
    <t>attach18</t>
  </si>
  <si>
    <t>attach19</t>
  </si>
  <si>
    <t>attach20</t>
  </si>
  <si>
    <t>attach21</t>
  </si>
  <si>
    <t>attach22</t>
  </si>
  <si>
    <t>attach23</t>
  </si>
  <si>
    <t>attach24</t>
  </si>
  <si>
    <t>attach25</t>
  </si>
  <si>
    <t>attach26</t>
  </si>
  <si>
    <t>attach27</t>
  </si>
  <si>
    <t>attach28</t>
  </si>
  <si>
    <t>attach29</t>
  </si>
  <si>
    <t>attach30</t>
  </si>
  <si>
    <t>attach31</t>
  </si>
  <si>
    <t>W33274</t>
  </si>
  <si>
    <t>PHONEWALE LIMITED</t>
  </si>
  <si>
    <t>N13572</t>
  </si>
  <si>
    <t>HI-FLY INFOTECH</t>
  </si>
  <si>
    <t>E53306</t>
  </si>
  <si>
    <t>MOBILE CARE</t>
  </si>
  <si>
    <t>W1R146</t>
  </si>
  <si>
    <t>MEENA ELECTRONICS</t>
  </si>
  <si>
    <t>W33241</t>
  </si>
  <si>
    <t>MEHTA RETAIL PRIVATE LIMITED</t>
  </si>
  <si>
    <t>N63674</t>
  </si>
  <si>
    <t>SUJAL</t>
  </si>
  <si>
    <t>W33187</t>
  </si>
  <si>
    <t>HEVMOR MOBILE</t>
  </si>
  <si>
    <t>N14506</t>
  </si>
  <si>
    <t>RAJ COMMUNICATION</t>
  </si>
  <si>
    <t>E13100</t>
  </si>
  <si>
    <t>AANCHAL TELECOM</t>
  </si>
  <si>
    <t>E34203</t>
  </si>
  <si>
    <t>M/S ABHA ENTERPRISE</t>
  </si>
  <si>
    <t>WC3005</t>
  </si>
  <si>
    <t>POOJARA TELECOM PVT LTD</t>
  </si>
  <si>
    <t>MOBILE PLANET</t>
  </si>
  <si>
    <t>SB4102</t>
  </si>
  <si>
    <t>4G MOBILE STORE</t>
  </si>
  <si>
    <t>W13220</t>
  </si>
  <si>
    <t>CELL CITY</t>
  </si>
  <si>
    <t>W23587</t>
  </si>
  <si>
    <t>NAVKAR COMMUNICATION</t>
  </si>
  <si>
    <t>E63017</t>
  </si>
  <si>
    <t>BINDAL TRADING CO</t>
  </si>
  <si>
    <t>NA3073</t>
  </si>
  <si>
    <t>ADARSH TELECOM</t>
  </si>
  <si>
    <t>N63492</t>
  </si>
  <si>
    <t>TADKESHWAR MOBILE &amp; ELECTRONICS</t>
  </si>
  <si>
    <t>E14520</t>
  </si>
  <si>
    <t>JOYTSNA ELECTRIC &amp; ELECTRONICS</t>
  </si>
  <si>
    <t>E1R041</t>
  </si>
  <si>
    <t>SAITRONICS</t>
  </si>
  <si>
    <t>E53241</t>
  </si>
  <si>
    <t>KESHRI COLLECTIONS</t>
  </si>
  <si>
    <t>WB3341</t>
  </si>
  <si>
    <t>TULSI , siddhi cycles</t>
  </si>
  <si>
    <t>N13800</t>
  </si>
  <si>
    <t>SHRI SHYAM TELEPOINT</t>
  </si>
  <si>
    <t>E63052</t>
  </si>
  <si>
    <t>ANANT'S GALLERY</t>
  </si>
  <si>
    <t>W33229</t>
  </si>
  <si>
    <t>RAJU RETAILS PRIVATE LIMITED</t>
  </si>
  <si>
    <t>E53231</t>
  </si>
  <si>
    <t>MY MOBILE SHOP</t>
  </si>
  <si>
    <t>E53324</t>
  </si>
  <si>
    <t>Bhargavi Enterprises</t>
  </si>
  <si>
    <t>attach32</t>
  </si>
  <si>
    <t>attach33</t>
  </si>
  <si>
    <t>attach34</t>
  </si>
  <si>
    <t>attach35</t>
  </si>
  <si>
    <t>attach36</t>
  </si>
  <si>
    <t>attach37</t>
  </si>
  <si>
    <t>attach38</t>
  </si>
  <si>
    <t>E53290</t>
  </si>
  <si>
    <t>NEW KARGIL MOBILE CENTER</t>
  </si>
  <si>
    <t>W83062</t>
  </si>
  <si>
    <t>SHOPPING JUNCTION</t>
  </si>
  <si>
    <t>attach39</t>
  </si>
  <si>
    <t>attach40</t>
  </si>
  <si>
    <t>attach41</t>
  </si>
  <si>
    <t>attach42</t>
  </si>
  <si>
    <t>attach43</t>
  </si>
  <si>
    <t>attach44</t>
  </si>
  <si>
    <t>attach45</t>
  </si>
  <si>
    <t>attach46</t>
  </si>
  <si>
    <t>attach47</t>
  </si>
  <si>
    <t>attach48</t>
  </si>
  <si>
    <t>attach49</t>
  </si>
  <si>
    <t>attach50</t>
  </si>
  <si>
    <t>attach51</t>
  </si>
  <si>
    <t>attach52</t>
  </si>
  <si>
    <t>attach53</t>
  </si>
  <si>
    <t>attach54</t>
  </si>
  <si>
    <t>attach55</t>
  </si>
  <si>
    <t>attach56</t>
  </si>
  <si>
    <t>attach57</t>
  </si>
  <si>
    <t>attach58</t>
  </si>
  <si>
    <t>attach59</t>
  </si>
  <si>
    <t>attach60</t>
  </si>
  <si>
    <t>attach61</t>
  </si>
  <si>
    <t>N14594</t>
  </si>
  <si>
    <t>K R MUSIC WORLD</t>
  </si>
  <si>
    <t>KRISHNA MOBILE</t>
  </si>
  <si>
    <t>N13567</t>
  </si>
  <si>
    <t>BAGGA COMMUNICATION</t>
  </si>
  <si>
    <t>N83291</t>
  </si>
  <si>
    <t>UNIVERSAL CELLULAR POINT</t>
  </si>
  <si>
    <t>E53142</t>
  </si>
  <si>
    <t>ADITYA VISION LIMITED</t>
  </si>
  <si>
    <t>N40122</t>
  </si>
  <si>
    <t>TELEPHONE POINT</t>
  </si>
  <si>
    <t>WD3036</t>
  </si>
  <si>
    <t>DHARMENDRA ELECTRONICS</t>
  </si>
  <si>
    <t>S2R049</t>
  </si>
  <si>
    <t>S. S. ELECTRONICS</t>
  </si>
  <si>
    <t>E13130</t>
  </si>
  <si>
    <t>LIMTON PVT LTD</t>
  </si>
  <si>
    <t>E53294</t>
  </si>
  <si>
    <t>ROSENBERG</t>
  </si>
  <si>
    <t>N23157</t>
  </si>
  <si>
    <t>FIZA TRADERS</t>
  </si>
  <si>
    <t>N14618</t>
  </si>
  <si>
    <t>Electro Guru</t>
  </si>
  <si>
    <t>W33033</t>
  </si>
  <si>
    <t>KRISHNA MOBILE WORLD</t>
  </si>
  <si>
    <t>SE3109</t>
  </si>
  <si>
    <t>J.R.M. COMMUNICATIONS.</t>
  </si>
  <si>
    <t>SB0189</t>
  </si>
  <si>
    <t>NIRVANA COMPUTERS</t>
  </si>
  <si>
    <t>N63654</t>
  </si>
  <si>
    <t>SHREE MARUTI ENTERPRISES</t>
  </si>
  <si>
    <t>N13868</t>
  </si>
  <si>
    <t>E14467</t>
  </si>
  <si>
    <t>BHARAT GIFT AND ENTERPRISE</t>
  </si>
  <si>
    <t>SA3164</t>
  </si>
  <si>
    <t>OMKAR MOBILE CENTRE</t>
  </si>
  <si>
    <t>W23588</t>
  </si>
  <si>
    <t>MEHTA TELECOM</t>
  </si>
  <si>
    <t>MOBILE KING</t>
  </si>
  <si>
    <t>W23580</t>
  </si>
  <si>
    <t>SIDDHI COMMUNICATION</t>
  </si>
  <si>
    <t>N43008</t>
  </si>
  <si>
    <t>GANPATI MOBILE</t>
  </si>
  <si>
    <t>E14481</t>
  </si>
  <si>
    <t>DASES STORES MOBILE PRIVATE LIMITED</t>
  </si>
  <si>
    <t>S23229</t>
  </si>
  <si>
    <t>HASINI ENTERPRISES</t>
  </si>
  <si>
    <t>W13777</t>
  </si>
  <si>
    <t>J.K.NEXT</t>
  </si>
  <si>
    <t>E2R003</t>
  </si>
  <si>
    <t>LAXMI MOBILE AND SERVICES</t>
  </si>
  <si>
    <t>S83126</t>
  </si>
  <si>
    <t>CELL POINT</t>
  </si>
  <si>
    <t>W23985</t>
  </si>
  <si>
    <t>TUSHAR MOBILES</t>
  </si>
  <si>
    <t>E53320</t>
  </si>
  <si>
    <t>M/S MOBILE 2</t>
  </si>
  <si>
    <t>S34425</t>
  </si>
  <si>
    <t>VEERABHADRA MUSIC CENTRE</t>
  </si>
  <si>
    <t>N43768</t>
  </si>
  <si>
    <t>M/S ALLAHABAD ELECTRONICS</t>
  </si>
  <si>
    <t>N13684</t>
  </si>
  <si>
    <t>WASON TELECOM</t>
  </si>
  <si>
    <t>E53266</t>
  </si>
  <si>
    <t>AL SMART MOBILE CENTRE</t>
  </si>
  <si>
    <t>WA3241</t>
  </si>
  <si>
    <t>Tanu Traders</t>
  </si>
  <si>
    <t>E73047</t>
  </si>
  <si>
    <t>RASHMEE ELECTRONICS</t>
  </si>
  <si>
    <t>SJ0173</t>
  </si>
  <si>
    <t>APOORVA MOBILES</t>
  </si>
  <si>
    <t>N4R002</t>
  </si>
  <si>
    <t>SARDAR JI FONES</t>
  </si>
  <si>
    <t>W24013</t>
  </si>
  <si>
    <t>GURU GANESH TELECOM</t>
  </si>
  <si>
    <t>N14706</t>
  </si>
  <si>
    <t>WALK &amp; TALK</t>
  </si>
  <si>
    <t>W13950</t>
  </si>
  <si>
    <t>SHAH ELECTRONICS</t>
  </si>
  <si>
    <t>E73014</t>
  </si>
  <si>
    <t>WOCKY TOCKY</t>
  </si>
  <si>
    <t>W73090</t>
  </si>
  <si>
    <t>RAVI TRADERS</t>
  </si>
  <si>
    <t>N13675</t>
  </si>
  <si>
    <t>MOBILE GALLERY</t>
  </si>
  <si>
    <t>W23791</t>
  </si>
  <si>
    <t>KD 3 MOBILES</t>
  </si>
  <si>
    <t>W73370</t>
  </si>
  <si>
    <t>SANWARIYA MOBILE NX</t>
  </si>
  <si>
    <t>WA3204</t>
  </si>
  <si>
    <t>AAR KAY  ELECTRONICS</t>
  </si>
  <si>
    <t>E23256</t>
  </si>
  <si>
    <t>PLAZA</t>
  </si>
  <si>
    <t>N13594</t>
  </si>
  <si>
    <t>TARA ELECTRONICS</t>
  </si>
  <si>
    <t>E23335</t>
  </si>
  <si>
    <t>TECHNO SHOPEE</t>
  </si>
  <si>
    <t>W14390</t>
  </si>
  <si>
    <t>CITY-ZONE  MOBILE AND ACCESSORIES</t>
  </si>
  <si>
    <t>NB3031</t>
  </si>
  <si>
    <t>AMAR PHOTO STUDIO</t>
  </si>
  <si>
    <t>WA3225</t>
  </si>
  <si>
    <t>NEERAJ MOBILE &amp; ELECTRONICS</t>
  </si>
  <si>
    <t>SG4044</t>
  </si>
  <si>
    <t>SHREESHA ASSOCIATES</t>
  </si>
  <si>
    <t>N43211</t>
  </si>
  <si>
    <t>RINGERS</t>
  </si>
  <si>
    <t>W53147</t>
  </si>
  <si>
    <t>NEW MAHESHWARI MOBILE SHOPEE</t>
  </si>
  <si>
    <t>CHAUDHARY COMMUNICATION</t>
  </si>
  <si>
    <t>N13581</t>
  </si>
  <si>
    <t>MOBILE HUB</t>
  </si>
  <si>
    <t>N14646</t>
  </si>
  <si>
    <t>AGGARWAL COMMUNICATION</t>
  </si>
  <si>
    <t>ND3091</t>
  </si>
  <si>
    <t>M/S SHIV  AGENCY</t>
  </si>
  <si>
    <t>W23864</t>
  </si>
  <si>
    <t>MOHAN STORES</t>
  </si>
  <si>
    <t>N63176</t>
  </si>
  <si>
    <t>NEW MOBILE  HUT</t>
  </si>
  <si>
    <t>N13623</t>
  </si>
  <si>
    <t>GURU KIRPA TELECOM</t>
  </si>
  <si>
    <t>N13193</t>
  </si>
  <si>
    <t>EXCELL COM</t>
  </si>
  <si>
    <t>MOBILE MANTRA</t>
  </si>
  <si>
    <t>W33190</t>
  </si>
  <si>
    <t>BHATIA COMMUNICATIONS &amp; RET.(I) LTD</t>
  </si>
  <si>
    <t>W83151</t>
  </si>
  <si>
    <t>AMAN MOBILES NXT</t>
  </si>
  <si>
    <t>W14488</t>
  </si>
  <si>
    <t>BHANUSHALI MOBILE POINT</t>
  </si>
  <si>
    <t>WA3221</t>
  </si>
  <si>
    <t>KESHAV MOBILE SHOP</t>
  </si>
  <si>
    <t>W83069</t>
  </si>
  <si>
    <t>JAIN MUSIC AND MOBILES</t>
  </si>
  <si>
    <t>W23914</t>
  </si>
  <si>
    <t>BHAKTI MOBILE AND ELECTRONICS</t>
  </si>
  <si>
    <t>E14548</t>
  </si>
  <si>
    <t>SUNDARAM COMMUNICATION</t>
  </si>
  <si>
    <t>NE3122</t>
  </si>
  <si>
    <t>VARSHA MOBILE</t>
  </si>
  <si>
    <t>E14525</t>
  </si>
  <si>
    <t>G. COMMUNICATION</t>
  </si>
  <si>
    <t>N60143</t>
  </si>
  <si>
    <t>INDIRA SWITCH</t>
  </si>
  <si>
    <t>N13702</t>
  </si>
  <si>
    <t>MANGLA TELECOM CENTRE</t>
  </si>
  <si>
    <t>E10481</t>
  </si>
  <si>
    <t>PLACEWELL SYTEMS AND SOLUTIONS PVT LTD</t>
  </si>
  <si>
    <t>N63170</t>
  </si>
  <si>
    <t>ROOP WATCH AND MOBILE</t>
  </si>
  <si>
    <t>N14685</t>
  </si>
  <si>
    <t>DREAM SOLUTIONS</t>
  </si>
  <si>
    <t>W83082</t>
  </si>
  <si>
    <t>R.T. Electronics</t>
  </si>
  <si>
    <t>YASH TELECOM</t>
  </si>
  <si>
    <t>N63714</t>
  </si>
  <si>
    <t>SHREE VINAYAK MOBILE AND ACCESSORI</t>
  </si>
  <si>
    <t>N4R004</t>
  </si>
  <si>
    <t>SRI BALAJI MOBILES</t>
  </si>
  <si>
    <t>E14543</t>
  </si>
  <si>
    <t>SARMIN ENTERPRISE</t>
  </si>
  <si>
    <t>N14605</t>
  </si>
  <si>
    <t>FUTURE MOBILE</t>
  </si>
  <si>
    <t>N83640</t>
  </si>
  <si>
    <t>GANDHI TELE SERVICES</t>
  </si>
  <si>
    <t>E43066</t>
  </si>
  <si>
    <t>MOBILE SAMRAT</t>
  </si>
  <si>
    <t>NE3112</t>
  </si>
  <si>
    <t>M/S DHARAM RAJ INTERPRISES</t>
  </si>
  <si>
    <t>E14330</t>
  </si>
  <si>
    <t>JAINS</t>
  </si>
  <si>
    <t>N14718</t>
  </si>
  <si>
    <t>E73042</t>
  </si>
  <si>
    <t>NEW GARG STORES</t>
  </si>
  <si>
    <t>E34061</t>
  </si>
  <si>
    <t>UMANG</t>
  </si>
  <si>
    <t>W73109</t>
  </si>
  <si>
    <t>Satguru Mobile</t>
  </si>
  <si>
    <t>WD3102</t>
  </si>
  <si>
    <t>MAHASHAKTI MOBILE</t>
  </si>
  <si>
    <t>W23797</t>
  </si>
  <si>
    <t>FRIENDS ELECTRONICS</t>
  </si>
  <si>
    <t>E43065</t>
  </si>
  <si>
    <t>CROME</t>
  </si>
  <si>
    <t>N13653</t>
  </si>
  <si>
    <t>KHUSHAL COMMUNICATION SERVICES</t>
  </si>
  <si>
    <t>W73362</t>
  </si>
  <si>
    <t>VISHAL ELECTRONICS AND GIFT CENTER</t>
  </si>
  <si>
    <t>WA3183</t>
  </si>
  <si>
    <t>VARIETY  MUSIC CORNER</t>
  </si>
  <si>
    <t>E14438</t>
  </si>
  <si>
    <t>M/S GOURI TRADERS</t>
  </si>
  <si>
    <t>N14679</t>
  </si>
  <si>
    <t>SARVOTAM MOBILE POINT</t>
  </si>
  <si>
    <t>N4R016</t>
  </si>
  <si>
    <t>VIPIN ENTERPRISES</t>
  </si>
  <si>
    <t>N14619</t>
  </si>
  <si>
    <t>SHIV VANI TELECOM</t>
  </si>
  <si>
    <t>N14532</t>
  </si>
  <si>
    <t>TRING</t>
  </si>
  <si>
    <t>N14224</t>
  </si>
  <si>
    <t>MITTAL AGENCIES IT SOLUTIONS</t>
  </si>
  <si>
    <t>N13845</t>
  </si>
  <si>
    <t>MANMOHAN TELECOM</t>
  </si>
  <si>
    <t>N14647</t>
  </si>
  <si>
    <t>Jai Mata Di Telecom</t>
  </si>
  <si>
    <t>MASS MOBILES</t>
  </si>
  <si>
    <t>N14621</t>
  </si>
  <si>
    <t>DURGA COMMUNICATION</t>
  </si>
  <si>
    <t>W93125</t>
  </si>
  <si>
    <t>VINOD RADIO SERVICE</t>
  </si>
  <si>
    <t>W73353</t>
  </si>
  <si>
    <t>SWADESH WATCH COMPANY</t>
  </si>
  <si>
    <t>E14553</t>
  </si>
  <si>
    <t>ELECTROVISION</t>
  </si>
  <si>
    <t>WB3298</t>
  </si>
  <si>
    <t>W83190</t>
  </si>
  <si>
    <t>W93152</t>
  </si>
  <si>
    <t>SM2049</t>
  </si>
  <si>
    <t>SG4056</t>
  </si>
  <si>
    <t>SB0104</t>
  </si>
  <si>
    <t>W14623</t>
  </si>
  <si>
    <t>W23533</t>
  </si>
  <si>
    <t>E23382</t>
  </si>
  <si>
    <t>E43246</t>
  </si>
  <si>
    <t>E43035</t>
  </si>
  <si>
    <t>E14518</t>
  </si>
  <si>
    <t>N14603</t>
  </si>
  <si>
    <t>E53282</t>
  </si>
  <si>
    <t>W83021</t>
  </si>
  <si>
    <t>N43215</t>
  </si>
  <si>
    <t>W14568</t>
  </si>
  <si>
    <t>W14352</t>
  </si>
  <si>
    <t>SE3111</t>
  </si>
  <si>
    <t>WC3105</t>
  </si>
  <si>
    <t>WC3136</t>
  </si>
  <si>
    <t>N13007</t>
  </si>
  <si>
    <t>NE3143</t>
  </si>
  <si>
    <t>N83555</t>
  </si>
  <si>
    <t>NEERVAN COMMUNICATIONS</t>
  </si>
  <si>
    <t>JAIN MOBILE</t>
  </si>
  <si>
    <t>DHIRAJ MOBILES</t>
  </si>
  <si>
    <t>NIKSHAN ELECTRONICS</t>
  </si>
  <si>
    <t>G 3 Collection LLP</t>
  </si>
  <si>
    <t>VIGHNAHARTA MOBILE SHOPEE</t>
  </si>
  <si>
    <t>POPULAR MOBILE</t>
  </si>
  <si>
    <t>M/S ROYAL SMART</t>
  </si>
  <si>
    <t>MOBILE CENTER</t>
  </si>
  <si>
    <t>BURNWAL TELECOM</t>
  </si>
  <si>
    <t>Durga Communication</t>
  </si>
  <si>
    <t>MOBILE DOT COM</t>
  </si>
  <si>
    <t>JAY JALARAM TECHNOLOGIES LTD</t>
  </si>
  <si>
    <t>TEKSTAR DISTRIBUTION PRIVATE LIMITE</t>
  </si>
  <si>
    <t>DHANVANTARI-NX</t>
  </si>
  <si>
    <t>JAY MAHARASHTRA</t>
  </si>
  <si>
    <t>BAHUBALI TELECOM</t>
  </si>
  <si>
    <t>NIMIT ELECTRONICS PRIVATE LIMITED</t>
  </si>
  <si>
    <t>Rajal Collection</t>
  </si>
  <si>
    <t>SINGH ENTERPRISES PVT LTD</t>
  </si>
  <si>
    <t>M/S MONIS MOBILE</t>
  </si>
  <si>
    <t>Mobile Shoppe</t>
  </si>
  <si>
    <t>attach62</t>
  </si>
  <si>
    <t>attach63</t>
  </si>
  <si>
    <t>attach64</t>
  </si>
  <si>
    <t>attach65</t>
  </si>
  <si>
    <t>attach66</t>
  </si>
  <si>
    <t>attach67</t>
  </si>
  <si>
    <t>attach68</t>
  </si>
  <si>
    <t>attach69</t>
  </si>
  <si>
    <t>attach70</t>
  </si>
  <si>
    <t>attach71</t>
  </si>
  <si>
    <t>attach72</t>
  </si>
  <si>
    <t>attach73</t>
  </si>
  <si>
    <t>attach74</t>
  </si>
  <si>
    <t>attach75</t>
  </si>
  <si>
    <t>N1R004</t>
  </si>
  <si>
    <t>SAI ELECTRONICS</t>
  </si>
  <si>
    <t>N83691</t>
  </si>
  <si>
    <t>MAA BHAGWATI MOBILE STORE</t>
  </si>
  <si>
    <t>N43284</t>
  </si>
  <si>
    <t>STAR MOBILE POINT</t>
  </si>
  <si>
    <t>S41069</t>
  </si>
  <si>
    <t>IT NET INFOCOM PVT LTD</t>
  </si>
  <si>
    <t>W83053</t>
  </si>
  <si>
    <t>SHIKHA SLS</t>
  </si>
  <si>
    <t>ND3092</t>
  </si>
  <si>
    <t>CELL CITY TELECOM</t>
  </si>
  <si>
    <t>ND3101</t>
  </si>
  <si>
    <t>SMART MOBILE CAFE</t>
  </si>
  <si>
    <t>N83785</t>
  </si>
  <si>
    <t>GAURAV COMMUNICATION</t>
  </si>
  <si>
    <t>NE3109</t>
  </si>
  <si>
    <t>M/S D MOBILE AFFAIR</t>
  </si>
  <si>
    <t>N83417</t>
  </si>
  <si>
    <t>MOBILE CONNECT</t>
  </si>
  <si>
    <t>S2R008</t>
  </si>
  <si>
    <t>VENKATESHWARA ENTERPRISES</t>
  </si>
  <si>
    <t>N83732</t>
  </si>
  <si>
    <t>LEEMA MOBILES INDIA PRIVATE LIMITED</t>
  </si>
  <si>
    <t>N83644</t>
  </si>
  <si>
    <t>TRIPLE NINE TELE COMMUNICATION</t>
  </si>
  <si>
    <t>W83044</t>
  </si>
  <si>
    <t>LAXMI ELECTRONICS</t>
  </si>
  <si>
    <t>N83495</t>
  </si>
  <si>
    <t>BALAJI MOBILE HOUSE</t>
  </si>
  <si>
    <t>N83765</t>
  </si>
  <si>
    <t>ROHIT MOBILE HUB</t>
  </si>
  <si>
    <t>S74091</t>
  </si>
  <si>
    <t>ABC MOBILE STORE</t>
  </si>
  <si>
    <t>S74076</t>
  </si>
  <si>
    <t>NEW MOBILE STORE</t>
  </si>
  <si>
    <t>W53141</t>
  </si>
  <si>
    <t>MOBILE VILLA</t>
  </si>
  <si>
    <t>NE3121</t>
  </si>
  <si>
    <t>MAHI  COMMUNICATION</t>
  </si>
  <si>
    <t>W73085</t>
  </si>
  <si>
    <t>THE MOBILE PLUS</t>
  </si>
  <si>
    <t>S15735</t>
  </si>
  <si>
    <t>DIALERS</t>
  </si>
  <si>
    <t>N83563</t>
  </si>
  <si>
    <t>ANKUR MOBILE SHOPPE</t>
  </si>
  <si>
    <t>N43266</t>
  </si>
  <si>
    <t>SINGH BANDHU CELLULAR SERVICE</t>
  </si>
  <si>
    <t>N43268</t>
  </si>
  <si>
    <t>MR. TALK TELESHOPPE</t>
  </si>
  <si>
    <t>W73255</t>
  </si>
  <si>
    <t>SACHIN ELECTRONICS MOBILE ZONE</t>
  </si>
  <si>
    <t>N83321</t>
  </si>
  <si>
    <t>AGGARWAL KIRYANA &amp; COMMUNICATION</t>
  </si>
  <si>
    <t>NE3059</t>
  </si>
  <si>
    <t>KESHARI VISION &amp; COOLS</t>
  </si>
  <si>
    <t>W73082</t>
  </si>
  <si>
    <t>ANANDS MOBILE ARENA</t>
  </si>
  <si>
    <t>N63160</t>
  </si>
  <si>
    <t>KESARI MOBILE POINT</t>
  </si>
  <si>
    <t>N40480</t>
  </si>
  <si>
    <t>INITIATIVE DATA SYSTEMS PVT LTD</t>
  </si>
  <si>
    <t>N63699</t>
  </si>
  <si>
    <t>MADHAV MOBILE</t>
  </si>
  <si>
    <t>N63650</t>
  </si>
  <si>
    <t>SUR SANSAR ELECTRONICS</t>
  </si>
  <si>
    <t>N63127</t>
  </si>
  <si>
    <t>SHREE MOBILE STORE</t>
  </si>
  <si>
    <t>N63490</t>
  </si>
  <si>
    <t>GLOBAL TELECOM</t>
  </si>
  <si>
    <t>N73043</t>
  </si>
  <si>
    <t>DHINGRA MOBILE TOWER</t>
  </si>
  <si>
    <t>NH0407</t>
  </si>
  <si>
    <t>DG COMMUNICATION</t>
  </si>
  <si>
    <t>N63161</t>
  </si>
  <si>
    <t>NISTHA THE MOBILE FUNDA</t>
  </si>
  <si>
    <t>NA3139</t>
  </si>
  <si>
    <t>G.S.DUGAL &amp; SONS</t>
  </si>
  <si>
    <t>N63680</t>
  </si>
  <si>
    <t>RAMA TELECOM</t>
  </si>
  <si>
    <t>N63719</t>
  </si>
  <si>
    <t>SHREE SHYAM SALES</t>
  </si>
  <si>
    <t>NA3185</t>
  </si>
  <si>
    <t>M/s Cell Guru 2</t>
  </si>
  <si>
    <t>N14778</t>
  </si>
  <si>
    <t>SHRI BALAJI TELECOM</t>
  </si>
  <si>
    <t>N43212</t>
  </si>
  <si>
    <t>MOBILE WALA</t>
  </si>
  <si>
    <t>N43229</t>
  </si>
  <si>
    <t>DEEP RADIOS</t>
  </si>
  <si>
    <t>S1R014</t>
  </si>
  <si>
    <t>2020 MOBILES</t>
  </si>
  <si>
    <t>N4R001</t>
  </si>
  <si>
    <t>SPORTS HOUSE MOBILE DIVISION</t>
  </si>
  <si>
    <t>NE3003</t>
  </si>
  <si>
    <t>SHRI INFOTEC</t>
  </si>
  <si>
    <t>NDR001</t>
  </si>
  <si>
    <t>MOBILE GALAXY</t>
  </si>
  <si>
    <t>W23090</t>
  </si>
  <si>
    <t>J.P MARKETING</t>
  </si>
  <si>
    <t>N43820</t>
  </si>
  <si>
    <t>MOBILE INN</t>
  </si>
  <si>
    <t>NE3074</t>
  </si>
  <si>
    <t>ARJUN WATCH &amp; MOBILE ENTERPRISES</t>
  </si>
  <si>
    <t>N43468</t>
  </si>
  <si>
    <t>K R COMMUNICATION</t>
  </si>
  <si>
    <t>N14727</t>
  </si>
  <si>
    <t>N83275</t>
  </si>
  <si>
    <t>ELECTRO WORLD</t>
  </si>
  <si>
    <t>N14738</t>
  </si>
  <si>
    <t>NEO MOBILE PLANET</t>
  </si>
  <si>
    <t>N43228</t>
  </si>
  <si>
    <t>HASHMI RADIOS</t>
  </si>
  <si>
    <t>W73245</t>
  </si>
  <si>
    <t>RIDDHI MOBILE ZONE</t>
  </si>
  <si>
    <t>N43032</t>
  </si>
  <si>
    <t>NEW FAIR BUSINESS CENTRE</t>
  </si>
  <si>
    <t>N83277</t>
  </si>
  <si>
    <t>JMD COMMUNICATION</t>
  </si>
  <si>
    <t>W73369</t>
  </si>
  <si>
    <t>N43674</t>
  </si>
  <si>
    <t>SANDEEP E CUBE</t>
  </si>
  <si>
    <t>W73372</t>
  </si>
  <si>
    <t>M/S KAMAL ELECTRONICS</t>
  </si>
  <si>
    <t>NA3060</t>
  </si>
  <si>
    <t>DASHING MOBILE WORLD</t>
  </si>
  <si>
    <t>NE3129</t>
  </si>
  <si>
    <t>M/S RAVI COMMUNICATION</t>
  </si>
  <si>
    <t>NE3113</t>
  </si>
  <si>
    <t>M/S SAURABH ENTERPRISES</t>
  </si>
  <si>
    <t>NH0438</t>
  </si>
  <si>
    <t>M/S NEW HIGH TECH MOBILE ZONE</t>
  </si>
  <si>
    <t>SA3150</t>
  </si>
  <si>
    <t>N83297</t>
  </si>
  <si>
    <t>ANSH COMMUNICATION SERVICES</t>
  </si>
  <si>
    <t>WA3230</t>
  </si>
  <si>
    <t>ANIL MOBILE CORNER</t>
  </si>
  <si>
    <t>N53366</t>
  </si>
  <si>
    <t>MANATH SALES</t>
  </si>
  <si>
    <t>WA3255</t>
  </si>
  <si>
    <t>M/S HARI OM MOBILE</t>
  </si>
  <si>
    <t>SA3180</t>
  </si>
  <si>
    <t>TARUN ENTERPRISES</t>
  </si>
  <si>
    <t>N73207</t>
  </si>
  <si>
    <t>J&amp;S ENTERPRISES</t>
  </si>
  <si>
    <t>ND3023</t>
  </si>
  <si>
    <t>PUJA ENTERPRISES</t>
  </si>
  <si>
    <t>NA3074</t>
  </si>
  <si>
    <t>Shivam Communication</t>
  </si>
  <si>
    <t>N43717</t>
  </si>
  <si>
    <t>ASHISH TELECOM</t>
  </si>
  <si>
    <t>NFR006</t>
  </si>
  <si>
    <t>HI-TECH FONES</t>
  </si>
  <si>
    <t>NH0463</t>
  </si>
  <si>
    <t>M/S  NEW MOBILE POINT</t>
  </si>
  <si>
    <t>S2R001</t>
  </si>
  <si>
    <t>SIMTEL MOBILE PLANET</t>
  </si>
  <si>
    <t>S2R118</t>
  </si>
  <si>
    <t>RINGTEL</t>
  </si>
  <si>
    <t>N43752</t>
  </si>
  <si>
    <t>M/S TILAKDHARI TELECOM</t>
  </si>
  <si>
    <t>NER001</t>
  </si>
  <si>
    <t>THE FEELINGS MOBILE</t>
  </si>
  <si>
    <t>N93140</t>
  </si>
  <si>
    <t>BINNY COMMUNICATION</t>
  </si>
  <si>
    <t>N7R001</t>
  </si>
  <si>
    <t>AJANTA STUDIO</t>
  </si>
  <si>
    <t>W53308</t>
  </si>
  <si>
    <t>RS ENTERPRISES</t>
  </si>
  <si>
    <t>N83439</t>
  </si>
  <si>
    <t>BHAGWATI TELECOM</t>
  </si>
  <si>
    <t>N23146</t>
  </si>
  <si>
    <t>BANSAL DOT COM</t>
  </si>
  <si>
    <t>W73104</t>
  </si>
  <si>
    <t>MADHU WATCH COMPANY</t>
  </si>
  <si>
    <t>NH0416</t>
  </si>
  <si>
    <t>PRIYANKA ENTERPRISES</t>
  </si>
  <si>
    <t>S3R117</t>
  </si>
  <si>
    <t>SHUBHAM MOBILES</t>
  </si>
  <si>
    <t>N43779</t>
  </si>
  <si>
    <t>M/S S M MOBILES</t>
  </si>
  <si>
    <t>N7R002</t>
  </si>
  <si>
    <t>SAGAR MUSIC AND COMMUNICATION</t>
  </si>
  <si>
    <t>N43817</t>
  </si>
  <si>
    <t>NARANG MOBILE STORE</t>
  </si>
  <si>
    <t>N83636</t>
  </si>
  <si>
    <t>RAJU WONDER WORLD</t>
  </si>
  <si>
    <t>W73113</t>
  </si>
  <si>
    <t>DEVI MOBILE ACCESSARIES</t>
  </si>
  <si>
    <t>NH0009</t>
  </si>
  <si>
    <t>E14522</t>
  </si>
  <si>
    <t>P.B.WATCH &amp; MOBILE CENTER</t>
  </si>
  <si>
    <t>N43254</t>
  </si>
  <si>
    <t>ARPAN GIFT CENTRE</t>
  </si>
  <si>
    <t>S44271</t>
  </si>
  <si>
    <t>GULF LAND GIFT AND DUTY PAID SHOP</t>
  </si>
  <si>
    <t>S10587</t>
  </si>
  <si>
    <t>DOTCOM</t>
  </si>
  <si>
    <t>ND3027</t>
  </si>
  <si>
    <t>GAYATRI ELECTRONICS</t>
  </si>
  <si>
    <t>ND3026</t>
  </si>
  <si>
    <t>AGARWAL TRADERS.COM</t>
  </si>
  <si>
    <t>NE3119</t>
  </si>
  <si>
    <t>ARYAN ENTERPRISES</t>
  </si>
  <si>
    <t>NE3035</t>
  </si>
  <si>
    <t>SHREE DIYA MOBILES</t>
  </si>
  <si>
    <t>S15654</t>
  </si>
  <si>
    <t>CONNECTIVITY</t>
  </si>
  <si>
    <t>ND3109</t>
  </si>
  <si>
    <t>NEW AGARWAL POINT</t>
  </si>
  <si>
    <t>N53356</t>
  </si>
  <si>
    <t>N43843</t>
  </si>
  <si>
    <t>HARSH MOBILE</t>
  </si>
  <si>
    <t>N83382</t>
  </si>
  <si>
    <t>N63164</t>
  </si>
  <si>
    <t>FUSION ELECTRO WORLD</t>
  </si>
  <si>
    <t>N83704</t>
  </si>
  <si>
    <t>DIXIT ENTERPRISES</t>
  </si>
  <si>
    <t>N43775</t>
  </si>
  <si>
    <t>ALPHA GADGETS STORE</t>
  </si>
  <si>
    <t>E23345</t>
  </si>
  <si>
    <t>Y2K COMMUNICATION</t>
  </si>
  <si>
    <t>S2R021</t>
  </si>
  <si>
    <t>SPEED COMMUNICATIONS</t>
  </si>
  <si>
    <t>WB3058</t>
  </si>
  <si>
    <t>MAHAVEER COMMUNICATIONS</t>
  </si>
  <si>
    <t>N83303</t>
  </si>
  <si>
    <t>DELHI ELECTRONICS</t>
  </si>
  <si>
    <t>NB3030</t>
  </si>
  <si>
    <t>JURRY FURNISHERS</t>
  </si>
  <si>
    <t>N23111</t>
  </si>
  <si>
    <t>THREE VEE COMMUNICATIONS P. LTD.</t>
  </si>
  <si>
    <t>N83637</t>
  </si>
  <si>
    <t>FASHION GALLARY</t>
  </si>
  <si>
    <t>S2R011</t>
  </si>
  <si>
    <t>AKSHARS TELECOM</t>
  </si>
  <si>
    <t>NE3036</t>
  </si>
  <si>
    <t>A.S.A.R. ENTERPRISES</t>
  </si>
  <si>
    <t>E73052</t>
  </si>
  <si>
    <t>MANISH ENTERPRISES</t>
  </si>
  <si>
    <t>attach76</t>
  </si>
  <si>
    <t>attach77</t>
  </si>
  <si>
    <t>attach78</t>
  </si>
  <si>
    <t>attach79</t>
  </si>
  <si>
    <t>attach80</t>
  </si>
  <si>
    <t>attach81</t>
  </si>
  <si>
    <t>attach82</t>
  </si>
  <si>
    <t>attach83</t>
  </si>
  <si>
    <t>attach84</t>
  </si>
  <si>
    <t>attach85</t>
  </si>
  <si>
    <t>attach86</t>
  </si>
  <si>
    <t>attach87</t>
  </si>
  <si>
    <t>attach88</t>
  </si>
  <si>
    <t>attach89</t>
  </si>
  <si>
    <t>attach90</t>
  </si>
  <si>
    <t>attach91</t>
  </si>
  <si>
    <t>attach92</t>
  </si>
  <si>
    <t>attach93</t>
  </si>
  <si>
    <t>attach94</t>
  </si>
  <si>
    <t>attach95</t>
  </si>
  <si>
    <t>attach96</t>
  </si>
  <si>
    <t>attach97</t>
  </si>
  <si>
    <t>attach98</t>
  </si>
  <si>
    <t>attach99</t>
  </si>
  <si>
    <t>N43207</t>
  </si>
  <si>
    <t>M/S ARORA MOBILES WORLD</t>
  </si>
  <si>
    <t>WA3042</t>
  </si>
  <si>
    <t>PRAKASH MUSIC CENTER</t>
  </si>
  <si>
    <t>N63297</t>
  </si>
  <si>
    <t>TOMHUNT-A Mobile gallery</t>
  </si>
  <si>
    <t>E14533</t>
  </si>
  <si>
    <t>MOBILE . COM</t>
  </si>
  <si>
    <t>N14614</t>
  </si>
  <si>
    <t>DAYA DISTRIBUTION AND TECHNOLOGIES</t>
  </si>
  <si>
    <t>SB4097</t>
  </si>
  <si>
    <t>GULF OWN STORES</t>
  </si>
  <si>
    <t>E34191</t>
  </si>
  <si>
    <t>NARMADA MOBILE CARE</t>
  </si>
  <si>
    <t>E4R024</t>
  </si>
  <si>
    <t>M/S PURNIMA MOBILE SHOP</t>
  </si>
  <si>
    <t>N83562</t>
  </si>
  <si>
    <t>M/S GALAXY MOBILE</t>
  </si>
  <si>
    <t>S15418</t>
  </si>
  <si>
    <t>ALPHA VETA</t>
  </si>
  <si>
    <t>E14445</t>
  </si>
  <si>
    <t>SUKHMANI TELCOM</t>
  </si>
  <si>
    <t>W14424</t>
  </si>
  <si>
    <t>DIXIT MARKETING PRIVATE LIMITED</t>
  </si>
  <si>
    <t>S74139</t>
  </si>
  <si>
    <t>CELLULAR</t>
  </si>
  <si>
    <t>N83756</t>
  </si>
  <si>
    <t>YASHIKA SALES CORPORATION</t>
  </si>
  <si>
    <t>N83809</t>
  </si>
  <si>
    <t>NEW FRIENDS ENTERPRISES</t>
  </si>
  <si>
    <t>W83179</t>
  </si>
  <si>
    <t>SHRI AVONE ELECTRONICS PVT LTD</t>
  </si>
  <si>
    <t>N23125</t>
  </si>
  <si>
    <t>ADS MOBILE ARCADE</t>
  </si>
  <si>
    <t>W23472</t>
  </si>
  <si>
    <t>MANIK MOBILE SHOPEE</t>
  </si>
  <si>
    <t>W14391</t>
  </si>
  <si>
    <t>TELECOM GALLERY</t>
  </si>
  <si>
    <t>E5R058</t>
  </si>
  <si>
    <t>OM SHREE SAI COMMUNICATION</t>
  </si>
  <si>
    <t>N83669</t>
  </si>
  <si>
    <t>ARMAN TELECOM</t>
  </si>
  <si>
    <t>N14102</t>
  </si>
  <si>
    <t>MAA VAISHNAVI ENTERPRISES</t>
  </si>
  <si>
    <t>WB3020</t>
  </si>
  <si>
    <t>HANAFI TELECOM PVT LTD</t>
  </si>
  <si>
    <t>S1R305</t>
  </si>
  <si>
    <t>GKS MOBILE WORLD</t>
  </si>
  <si>
    <t>W14122</t>
  </si>
  <si>
    <t>JAIN TRADERS NX</t>
  </si>
  <si>
    <t>E53318</t>
  </si>
  <si>
    <t>CIPL Technology</t>
  </si>
  <si>
    <t>W23935</t>
  </si>
  <si>
    <t>DURGA MOBILE SHOPEE</t>
  </si>
  <si>
    <t>WA3045</t>
  </si>
  <si>
    <t>ASHA MOBILE COLLECTIONS</t>
  </si>
  <si>
    <t>WB3304</t>
  </si>
  <si>
    <t>MAULI MOBILE SHOPEE AND AGENCIES</t>
  </si>
  <si>
    <t>SC3073</t>
  </si>
  <si>
    <t>SRI SHANKHESWAR MARKETING</t>
  </si>
  <si>
    <t>S7R001</t>
  </si>
  <si>
    <t>SKYCELL</t>
  </si>
  <si>
    <t>NF3037</t>
  </si>
  <si>
    <t>BAWA TELECOM</t>
  </si>
  <si>
    <t>S34505</t>
  </si>
  <si>
    <t>YES MOBILE STORE</t>
  </si>
  <si>
    <t>E13125</t>
  </si>
  <si>
    <t>NU MOBILE WORLD</t>
  </si>
  <si>
    <t>N13586</t>
  </si>
  <si>
    <t>BANSAL TELECOMS</t>
  </si>
  <si>
    <t>SA3006</t>
  </si>
  <si>
    <t>SHREE ENTERPRISE</t>
  </si>
  <si>
    <t>N14515</t>
  </si>
  <si>
    <t>SMILE TALK</t>
  </si>
  <si>
    <t>S74093</t>
  </si>
  <si>
    <t>J- SQUARE MOBILES</t>
  </si>
  <si>
    <t>E63056</t>
  </si>
  <si>
    <t>SHREE SHYAM CELLULAR</t>
  </si>
  <si>
    <t>N83561</t>
  </si>
  <si>
    <t>RAJ ENTERPRISES</t>
  </si>
  <si>
    <t>S9R098</t>
  </si>
  <si>
    <t>RAJ MOBILES</t>
  </si>
  <si>
    <t>S26023</t>
  </si>
  <si>
    <t>JAIN ELECTRONICS</t>
  </si>
  <si>
    <t>SA3012</t>
  </si>
  <si>
    <t>AMBIKA TRADERS</t>
  </si>
  <si>
    <t>S63038</t>
  </si>
  <si>
    <t>L BRIDGE ENTERPRISES</t>
  </si>
  <si>
    <t>W73200</t>
  </si>
  <si>
    <t>VASUNDHRA MOBILE ZONE</t>
  </si>
  <si>
    <t>N83686</t>
  </si>
  <si>
    <t>SAUGAT</t>
  </si>
  <si>
    <t>N83424</t>
  </si>
  <si>
    <t>RASTOGI MOBILE PALACE</t>
  </si>
  <si>
    <t>WB3242</t>
  </si>
  <si>
    <t>MANAS SALES CORPORATION</t>
  </si>
  <si>
    <t>E73048</t>
  </si>
  <si>
    <t>PANCHWATI</t>
  </si>
  <si>
    <t>E43220</t>
  </si>
  <si>
    <t>M/S SHUBH LAXMI ENTERPRISES</t>
  </si>
  <si>
    <t>E70085</t>
  </si>
  <si>
    <t>DIGI TALK</t>
  </si>
  <si>
    <t>S34718</t>
  </si>
  <si>
    <t>S   R    R      MOBILES</t>
  </si>
  <si>
    <t>E34229</t>
  </si>
  <si>
    <t>M/S GHOSH BROTHERS</t>
  </si>
  <si>
    <t>N14513</t>
  </si>
  <si>
    <t>SHREE BALAJI COMMUNICATION</t>
  </si>
  <si>
    <t>N63703</t>
  </si>
  <si>
    <t>N73030</t>
  </si>
  <si>
    <t>MANGAL SALES</t>
  </si>
  <si>
    <t>N73053</t>
  </si>
  <si>
    <t>APOORV COMMUNICATIONS</t>
  </si>
  <si>
    <t>E3R002</t>
  </si>
  <si>
    <t>MUSIC DEN</t>
  </si>
  <si>
    <t>W14137</t>
  </si>
  <si>
    <t>SWASTIK MOBILE</t>
  </si>
  <si>
    <t>E14489</t>
  </si>
  <si>
    <t>GANESH SETH PAN MAHAL</t>
  </si>
  <si>
    <t>WA3228</t>
  </si>
  <si>
    <t>RAJ RADIOS AND COMPANY</t>
  </si>
  <si>
    <t>N90225</t>
  </si>
  <si>
    <t>B R TRADERS</t>
  </si>
  <si>
    <t>N6R007</t>
  </si>
  <si>
    <t>PARAGON</t>
  </si>
  <si>
    <t>S54272</t>
  </si>
  <si>
    <t>AGARAM TECH</t>
  </si>
  <si>
    <t>S63041</t>
  </si>
  <si>
    <t>MANOJ MOBILES</t>
  </si>
  <si>
    <t>W13221</t>
  </si>
  <si>
    <t>SEKTRA MARKETING SERVICES PVT LTD</t>
  </si>
  <si>
    <t>E1R107</t>
  </si>
  <si>
    <t>SUBIR WATCH CENTRE</t>
  </si>
  <si>
    <t>W14647</t>
  </si>
  <si>
    <t>MOBILAND</t>
  </si>
  <si>
    <t>N14781</t>
  </si>
  <si>
    <t>SEHRAWAT TELECOM</t>
  </si>
  <si>
    <t>S34713</t>
  </si>
  <si>
    <t>SAMSKRUTHI MOBILES</t>
  </si>
  <si>
    <t>W24074</t>
  </si>
  <si>
    <t>SAPRIYA (A) ELECTRONICS, ELECTRICAL</t>
  </si>
  <si>
    <t>SA3129</t>
  </si>
  <si>
    <t>M/S CITY MOBILE</t>
  </si>
  <si>
    <t>S25641</t>
  </si>
  <si>
    <t>CHOUDHARY MOBILES</t>
  </si>
  <si>
    <t>S23106</t>
  </si>
  <si>
    <t>PROFESSIONAL MOBILES</t>
  </si>
  <si>
    <t>SE3121</t>
  </si>
  <si>
    <t>SHREE HANUMAN MARKETING</t>
  </si>
  <si>
    <t>SDR004</t>
  </si>
  <si>
    <t>AHA COMMUNICATION</t>
  </si>
  <si>
    <t>W23465</t>
  </si>
  <si>
    <t>ATHARVA WATCH AND ELECTRONICS</t>
  </si>
  <si>
    <t>WC3146</t>
  </si>
  <si>
    <t>SHRIHARI MOBILE</t>
  </si>
  <si>
    <t>W23680</t>
  </si>
  <si>
    <t>GURUKRUPA THE MOBILE HUB</t>
  </si>
  <si>
    <t>SB0237</t>
  </si>
  <si>
    <t>EHAM DIGITAL LLP</t>
  </si>
  <si>
    <t>N73206</t>
  </si>
  <si>
    <t>M/S Sethi Communication</t>
  </si>
  <si>
    <t>S44399</t>
  </si>
  <si>
    <t>Digital Spot</t>
  </si>
  <si>
    <t>S44365</t>
  </si>
  <si>
    <t>NANMA COMMUNICATION</t>
  </si>
  <si>
    <t>N43263</t>
  </si>
  <si>
    <t>TEENS GALLERY</t>
  </si>
  <si>
    <t>N73195</t>
  </si>
  <si>
    <t>ADDICTION</t>
  </si>
  <si>
    <t>WA3208</t>
  </si>
  <si>
    <t>PARAS MOBILE AND GENERAL STORE</t>
  </si>
  <si>
    <t>N14501</t>
  </si>
  <si>
    <t>GANPATI TELECOM</t>
  </si>
  <si>
    <t>N63707</t>
  </si>
  <si>
    <t>NAMOKAR SALES</t>
  </si>
  <si>
    <t>N73194</t>
  </si>
  <si>
    <t>M/S FRIENDS COMMUNICATION</t>
  </si>
  <si>
    <t>E14517</t>
  </si>
  <si>
    <t>VINAYAK SALES</t>
  </si>
  <si>
    <t>N63723</t>
  </si>
  <si>
    <t>KHUNTETA MOBILE POINT</t>
  </si>
  <si>
    <t>W33424</t>
  </si>
  <si>
    <t>FONEBOX RETAIL LIMITED</t>
  </si>
  <si>
    <t>S3R078</t>
  </si>
  <si>
    <t>GOWRI MOBILES</t>
  </si>
  <si>
    <t>SD3040</t>
  </si>
  <si>
    <t>KARAN &amp; CO</t>
  </si>
  <si>
    <t>WA3220</t>
  </si>
  <si>
    <t>HUNNY'S MOBILE GALLERY</t>
  </si>
  <si>
    <t>S93182</t>
  </si>
  <si>
    <t>SRI RAMA TELE SERVICES</t>
  </si>
  <si>
    <t>W33427</t>
  </si>
  <si>
    <t>NWOM RETAILERS PRIVATE LIMITED</t>
  </si>
  <si>
    <t>N14013</t>
  </si>
  <si>
    <t>AAA COMMUNICATION</t>
  </si>
  <si>
    <t>N73196</t>
  </si>
  <si>
    <t>MOBILES GURU</t>
  </si>
  <si>
    <t>N83316</t>
  </si>
  <si>
    <t>VISION TELE SHOP</t>
  </si>
  <si>
    <t>N14772</t>
  </si>
  <si>
    <t>SAARTHAK CELL POINT</t>
  </si>
  <si>
    <t>N83820</t>
  </si>
  <si>
    <t>VAISHNAVI COMMUNICATION</t>
  </si>
  <si>
    <t>N83063</t>
  </si>
  <si>
    <t>VARDHMAN TELE MARKETING</t>
  </si>
  <si>
    <t>SH3051</t>
  </si>
  <si>
    <t>N.K. MOBILES</t>
  </si>
  <si>
    <t>N53138</t>
  </si>
  <si>
    <t>SETHI TELECOM SYSTEM</t>
  </si>
  <si>
    <t>SC3209</t>
  </si>
  <si>
    <t>CELL PLANET</t>
  </si>
  <si>
    <t>ND3095</t>
  </si>
  <si>
    <t>M/S WIRELESS COMMUNICATION CENTER</t>
  </si>
  <si>
    <t>W33405</t>
  </si>
  <si>
    <t>S34856</t>
  </si>
  <si>
    <t>MARUTHI MOBILES</t>
  </si>
  <si>
    <t>SA3159</t>
  </si>
  <si>
    <t>SHRI BANASHANKARI ENTERPRISES</t>
  </si>
  <si>
    <t>SAR010</t>
  </si>
  <si>
    <t>TIRUMALA TELEWORLD</t>
  </si>
  <si>
    <t>SAR007</t>
  </si>
  <si>
    <t>SACHIN COMMUNICATION</t>
  </si>
  <si>
    <t>W23607</t>
  </si>
  <si>
    <t>BALAJI MOBILES</t>
  </si>
  <si>
    <t>W53252</t>
  </si>
  <si>
    <t>NAGPUR MOBILE SHOPEE</t>
  </si>
  <si>
    <t>N23151</t>
  </si>
  <si>
    <t>ONKAR RETAILS</t>
  </si>
  <si>
    <t>NB3056</t>
  </si>
  <si>
    <t>M/S RAJAT ENTERPRISES</t>
  </si>
  <si>
    <t>ND3063</t>
  </si>
  <si>
    <t>M/S K. S. VENTURE</t>
  </si>
  <si>
    <t>N83826</t>
  </si>
  <si>
    <t>SHRI AGGARWALCOMMUNICATION</t>
  </si>
  <si>
    <t>NF3041</t>
  </si>
  <si>
    <t>MAHAJAN TELECOM</t>
  </si>
  <si>
    <t>W23697</t>
  </si>
  <si>
    <t>DURWANKUR ENTERPRISES</t>
  </si>
  <si>
    <t>N83657</t>
  </si>
  <si>
    <t>Gupta Hello Point</t>
  </si>
  <si>
    <t>N43790</t>
  </si>
  <si>
    <t>Gauri Mobile World</t>
  </si>
  <si>
    <t>SA3137</t>
  </si>
  <si>
    <t>LAXMI COMMUNICATIONS</t>
  </si>
  <si>
    <t>W73376</t>
  </si>
  <si>
    <t>M/S RAJ SAMANVAY ELECTRONIC</t>
  </si>
  <si>
    <t>E13126</t>
  </si>
  <si>
    <t>GURUNANAK STORE</t>
  </si>
  <si>
    <t>SD3026</t>
  </si>
  <si>
    <t>CELLULAR POINT</t>
  </si>
  <si>
    <t>N83680</t>
  </si>
  <si>
    <t>S.K. GENERAL STORE</t>
  </si>
  <si>
    <t>W53010</t>
  </si>
  <si>
    <t>CITY COLLECTION</t>
  </si>
  <si>
    <t>E14447</t>
  </si>
  <si>
    <t>SK COMMUNICATION &amp; ELECTRONICS</t>
  </si>
  <si>
    <t>W53249</t>
  </si>
  <si>
    <t>BOMBAY ELECTRONICS</t>
  </si>
  <si>
    <t>E14501</t>
  </si>
  <si>
    <t>OM SAIRAM TELECOM</t>
  </si>
  <si>
    <t>W73224</t>
  </si>
  <si>
    <t>DISCO MOBILE</t>
  </si>
  <si>
    <t>N83793</t>
  </si>
  <si>
    <t>CHHABRA COMMUNICATION</t>
  </si>
  <si>
    <t>E53238</t>
  </si>
  <si>
    <t>N14675</t>
  </si>
  <si>
    <t>THE MOBILE LOUNGE</t>
  </si>
  <si>
    <t>S34473</t>
  </si>
  <si>
    <t>SHIVASAI MOBILES</t>
  </si>
  <si>
    <t>W11918</t>
  </si>
  <si>
    <t>SAAHIL ELECTRONICS</t>
  </si>
  <si>
    <t>W14572</t>
  </si>
  <si>
    <t>GAJMANGAL MOBILE GALLERY</t>
  </si>
  <si>
    <t>W53294</t>
  </si>
  <si>
    <t>MONARCH ELECTRONICS AND TRADING COM</t>
  </si>
  <si>
    <t>N43724</t>
  </si>
  <si>
    <t>ANAND BUSINESS CENTER</t>
  </si>
  <si>
    <t>N83846</t>
  </si>
  <si>
    <t>ROYAL ELECTRONICS</t>
  </si>
  <si>
    <t>N83848</t>
  </si>
  <si>
    <t>SEHGAL MOBILE GALLERY</t>
  </si>
  <si>
    <t>N83845</t>
  </si>
  <si>
    <t>BALAJI COMMUNICATION &amp; ELECTRONICS</t>
  </si>
  <si>
    <t>N83840</t>
  </si>
  <si>
    <t>SHREE SHYAM COMMUNICATION</t>
  </si>
  <si>
    <t>E34234</t>
  </si>
  <si>
    <t>MK COMMUNICATION</t>
  </si>
  <si>
    <t>W13935</t>
  </si>
  <si>
    <t>JALARAM WATCH AND MOBILE CENTRE</t>
  </si>
  <si>
    <t>W14396</t>
  </si>
  <si>
    <t>CHHADWA TRADING CO</t>
  </si>
  <si>
    <t>E34216</t>
  </si>
  <si>
    <t>B. D. MARKETING</t>
  </si>
  <si>
    <t>E43256</t>
  </si>
  <si>
    <t>M/S KUMAR SALES</t>
  </si>
  <si>
    <t>W1R224</t>
  </si>
  <si>
    <t>DEV MARKETING</t>
  </si>
  <si>
    <t>NB3055</t>
  </si>
  <si>
    <t>M/S SHARMA COMMUNICATION</t>
  </si>
  <si>
    <t>N53361</t>
  </si>
  <si>
    <t>M/S THE MOBILE CLINIC</t>
  </si>
  <si>
    <t>S34568</t>
  </si>
  <si>
    <t>JAGADAMBA SMART MOBILES AND WATCHES</t>
  </si>
  <si>
    <t>W53143</t>
  </si>
  <si>
    <t>AHUJA ELECTRONICS</t>
  </si>
  <si>
    <t>N13646</t>
  </si>
  <si>
    <t>AGGARWAL TELECOM</t>
  </si>
  <si>
    <t>W53293</t>
  </si>
  <si>
    <t>K. K. INTERNATIONAL / Tulsi - The C</t>
  </si>
  <si>
    <t>NB0097</t>
  </si>
  <si>
    <t>SATYAM ENTERPRISES</t>
  </si>
  <si>
    <t>NA3192</t>
  </si>
  <si>
    <t>ARVIND MOBILE SHOPEE</t>
  </si>
  <si>
    <t>N53339</t>
  </si>
  <si>
    <t>KUMAR TELECOM</t>
  </si>
  <si>
    <t>W1R039</t>
  </si>
  <si>
    <t>K.K.TELECOM</t>
  </si>
  <si>
    <t>N63480</t>
  </si>
  <si>
    <t>VISHAL MOBILE STORE</t>
  </si>
  <si>
    <t>W14116</t>
  </si>
  <si>
    <t>JAYESH NOVELTY</t>
  </si>
  <si>
    <t>E53233</t>
  </si>
  <si>
    <t>MOBILE STATION</t>
  </si>
  <si>
    <t>E53308</t>
  </si>
  <si>
    <t>S. R. ENTERPRISES</t>
  </si>
  <si>
    <t>N53357</t>
  </si>
  <si>
    <t>FONE ZONE BY ARRY LUBANA</t>
  </si>
  <si>
    <t>W73389</t>
  </si>
  <si>
    <t>Mukul Telecom</t>
  </si>
  <si>
    <t>W83040</t>
  </si>
  <si>
    <t>GOPAL MOBILE THIRST</t>
  </si>
  <si>
    <t>WA3252</t>
  </si>
  <si>
    <t>NAKODA MOBILE SALES AND SERVICE</t>
  </si>
  <si>
    <t>W13794</t>
  </si>
  <si>
    <t>SOUND OF MUSIC</t>
  </si>
  <si>
    <t>W73120</t>
  </si>
  <si>
    <t>VIBRATIONS</t>
  </si>
  <si>
    <t>W14606</t>
  </si>
  <si>
    <t>J J MEHTA AND SONS</t>
  </si>
  <si>
    <t>W83098</t>
  </si>
  <si>
    <t>JAISHREE NOVELTIES</t>
  </si>
  <si>
    <t>WA3211</t>
  </si>
  <si>
    <t>DEEPAK WATCH &amp; ELECTRONICS</t>
  </si>
  <si>
    <t>W14442</t>
  </si>
  <si>
    <t>JAI AMBIKA TELECOM</t>
  </si>
  <si>
    <t>ND3094</t>
  </si>
  <si>
    <t>W83129</t>
  </si>
  <si>
    <t>W83158</t>
  </si>
  <si>
    <t>FAIR DEAL RETAILS</t>
  </si>
  <si>
    <t>N83847</t>
  </si>
  <si>
    <t>Mangla Traders</t>
  </si>
  <si>
    <t>SCR007</t>
  </si>
  <si>
    <t>ROYAL CELLULAR</t>
  </si>
  <si>
    <t>N43711</t>
  </si>
  <si>
    <t>MOBILE WORLD</t>
  </si>
  <si>
    <t>SA3131</t>
  </si>
  <si>
    <t>KAMAKSHI ENTERPRISES</t>
  </si>
  <si>
    <t>N23164</t>
  </si>
  <si>
    <t>ANUBHAV ENTERPRISES</t>
  </si>
  <si>
    <t>NA3162</t>
  </si>
  <si>
    <t>Choudhary Communication</t>
  </si>
  <si>
    <t>E14564</t>
  </si>
  <si>
    <t>CHIROSREE PVT LTD</t>
  </si>
  <si>
    <t>SA3130</t>
  </si>
  <si>
    <t>PAWALE MOBILE GALLERY</t>
  </si>
  <si>
    <t>WA3269</t>
  </si>
  <si>
    <t>sawariya traders</t>
  </si>
  <si>
    <t>N14681</t>
  </si>
  <si>
    <t>MITTAL COMMUNICATION</t>
  </si>
  <si>
    <t>E14482</t>
  </si>
  <si>
    <t>PRIYA MOBILE PARK</t>
  </si>
  <si>
    <t>SN3039</t>
  </si>
  <si>
    <t>I LIKE MOBILES</t>
  </si>
  <si>
    <t>E43034</t>
  </si>
  <si>
    <t>ANAND SALE</t>
  </si>
  <si>
    <t>E2R001</t>
  </si>
  <si>
    <t>CELL NET TELELINKS</t>
  </si>
  <si>
    <t>WA3243</t>
  </si>
  <si>
    <t>PRASHANT ASSOCIATES</t>
  </si>
  <si>
    <t>WA3217</t>
  </si>
  <si>
    <t>RAJA COLLECTION</t>
  </si>
  <si>
    <t>E43164</t>
  </si>
  <si>
    <t>M/S ARVIND TELECOM</t>
  </si>
  <si>
    <t>S15703</t>
  </si>
  <si>
    <t>SM4050</t>
  </si>
  <si>
    <t>FONE BOX</t>
  </si>
  <si>
    <t>N14722</t>
  </si>
  <si>
    <t>VRINDAS GALLERY</t>
  </si>
  <si>
    <t>NA3144</t>
  </si>
  <si>
    <t>Nagpal Sales Corporation</t>
  </si>
  <si>
    <t>SG0031</t>
  </si>
  <si>
    <t>PRAKASH RETAIL PRIVATE LIMITED</t>
  </si>
  <si>
    <t>WA3229</t>
  </si>
  <si>
    <t>GOPAL STATIONERY AND BOOK HOUSE</t>
  </si>
  <si>
    <t>W24044</t>
  </si>
  <si>
    <t>SAKSHAM ENTERPRISES</t>
  </si>
  <si>
    <t>N13854</t>
  </si>
  <si>
    <t>TOSHI TELECOM</t>
  </si>
  <si>
    <t>W73308</t>
  </si>
  <si>
    <t>NIRANKAR MOBILE POINT</t>
  </si>
  <si>
    <t>W23569</t>
  </si>
  <si>
    <t>KRISHNA MOBILE SHOPEE</t>
  </si>
  <si>
    <t>W24024</t>
  </si>
  <si>
    <t>BHAKTI COMMUNICATION</t>
  </si>
  <si>
    <t>WD3034</t>
  </si>
  <si>
    <t>U SALES</t>
  </si>
  <si>
    <t>WD3105</t>
  </si>
  <si>
    <t>SHRI SHIVAM MOBILE</t>
  </si>
  <si>
    <t>W23795</t>
  </si>
  <si>
    <t>CELL ZONE</t>
  </si>
  <si>
    <t>W73339</t>
  </si>
  <si>
    <t>HELLOTRONIC</t>
  </si>
  <si>
    <t>W33423</t>
  </si>
  <si>
    <t>RAJ SELECTION</t>
  </si>
  <si>
    <t>N83556</t>
  </si>
  <si>
    <t>P. K. MOBILE SHOPEE</t>
  </si>
  <si>
    <t>N14105</t>
  </si>
  <si>
    <t>FRIENDS TELECOM</t>
  </si>
  <si>
    <t>S1R001</t>
  </si>
  <si>
    <t>PRIYADARSHINI CELL UNIVERSE</t>
  </si>
  <si>
    <t>N80333</t>
  </si>
  <si>
    <t>SURAJ BUSINESS PVT LTD</t>
  </si>
  <si>
    <t>N13992</t>
  </si>
  <si>
    <t>THE CELL POINT</t>
  </si>
  <si>
    <t>N83869</t>
  </si>
  <si>
    <t>SKS DISTRIBUTION</t>
  </si>
  <si>
    <t>N14687</t>
  </si>
  <si>
    <t>W53315</t>
  </si>
  <si>
    <t>SAURABH ELECTRONICS</t>
  </si>
  <si>
    <t>N14551</t>
  </si>
  <si>
    <t>ORANGE TEL</t>
  </si>
  <si>
    <t>WA3237</t>
  </si>
  <si>
    <t>MODERN SOLUTION</t>
  </si>
  <si>
    <t>N14604</t>
  </si>
  <si>
    <t>SANJAY  TELECOM</t>
  </si>
  <si>
    <t>W70422</t>
  </si>
  <si>
    <t>ARIHANT ENTERPRISES</t>
  </si>
  <si>
    <t>N83839</t>
  </si>
  <si>
    <t>Baba Mungipa Mobile Gallery</t>
  </si>
  <si>
    <t>W23890</t>
  </si>
  <si>
    <t>SHREE MOBILE SHOPPEE</t>
  </si>
  <si>
    <t>NB3041</t>
  </si>
  <si>
    <t>DURGA ELECTRONICS</t>
  </si>
  <si>
    <t>N14382</t>
  </si>
  <si>
    <t>RAHUL TELECOM</t>
  </si>
  <si>
    <t>E14512</t>
  </si>
  <si>
    <t>SHIVAAY</t>
  </si>
  <si>
    <t>N13583</t>
  </si>
  <si>
    <t>MUNJAL STORE</t>
  </si>
  <si>
    <t>WA3242</t>
  </si>
  <si>
    <t>M/S JAIN TELECOM</t>
  </si>
  <si>
    <t>W73378</t>
  </si>
  <si>
    <t>M/s S S  Mobile Stores</t>
  </si>
  <si>
    <t>S1R030</t>
  </si>
  <si>
    <t>ADYAR NET HUTS ELECTRONICS</t>
  </si>
  <si>
    <t>E14583</t>
  </si>
  <si>
    <t>H.P. MUSIC CENTRE</t>
  </si>
  <si>
    <t>W14407</t>
  </si>
  <si>
    <t>CELL WORLD</t>
  </si>
  <si>
    <t>N83804</t>
  </si>
  <si>
    <t>MOBILE PLANT</t>
  </si>
  <si>
    <t>N14289</t>
  </si>
  <si>
    <t>SHREE AMBA JI TELECOM</t>
  </si>
  <si>
    <t>E23363</t>
  </si>
  <si>
    <t>SISTER MOBILE</t>
  </si>
  <si>
    <t>WC3060</t>
  </si>
  <si>
    <t>UMIYA MOBILE PVT LTD</t>
  </si>
  <si>
    <t>N14530</t>
  </si>
  <si>
    <t>MOBILE MASTER</t>
  </si>
  <si>
    <t>N83670</t>
  </si>
  <si>
    <t>KUMAR MOBILE</t>
  </si>
  <si>
    <t>N83857</t>
  </si>
  <si>
    <t>Prasad Communication</t>
  </si>
  <si>
    <t>NB3019</t>
  </si>
  <si>
    <t>GROVER TRADERS</t>
  </si>
  <si>
    <t>W33105</t>
  </si>
  <si>
    <t>NJOY WORLD</t>
  </si>
  <si>
    <t>N83634</t>
  </si>
  <si>
    <t>GEHLAUT COMMUNICATION</t>
  </si>
  <si>
    <t>N63725</t>
  </si>
  <si>
    <t>VANSHIKAA ENTERPRISES</t>
  </si>
  <si>
    <t>N63314</t>
  </si>
  <si>
    <t>MY MOBILE SHOPPEE</t>
  </si>
  <si>
    <t>E34208</t>
  </si>
  <si>
    <t>M/S ANUSHREE</t>
  </si>
  <si>
    <t>E23352</t>
  </si>
  <si>
    <t>MOBILE MANIA</t>
  </si>
  <si>
    <t>N13574</t>
  </si>
  <si>
    <t>CELL SMART CAFE</t>
  </si>
  <si>
    <t>NE3115</t>
  </si>
  <si>
    <t>M/S SHUBHAM TELECOM</t>
  </si>
  <si>
    <t>N43807</t>
  </si>
  <si>
    <t>S.S.ENTERPRISES</t>
  </si>
  <si>
    <t>N43264</t>
  </si>
  <si>
    <t>SHREE KESHAV MOBILE STORE</t>
  </si>
  <si>
    <t>NH0039</t>
  </si>
  <si>
    <t>MOBILE STORE</t>
  </si>
  <si>
    <t>W23487</t>
  </si>
  <si>
    <t>New Mobile Store</t>
  </si>
  <si>
    <t>N43835</t>
  </si>
  <si>
    <t>M/S YADAV &amp; HARSHITA MOBILE</t>
  </si>
  <si>
    <t>N43612</t>
  </si>
  <si>
    <t>M/S GANPATI MOBILE</t>
  </si>
  <si>
    <t>N43799</t>
  </si>
  <si>
    <t>M/S  SAWAN TRADERS</t>
  </si>
  <si>
    <t>ND3103</t>
  </si>
  <si>
    <t>NEW ROHAN COMMUNICATION</t>
  </si>
  <si>
    <t>E43064</t>
  </si>
  <si>
    <t>NIRMAL AGENCIES</t>
  </si>
  <si>
    <t>N43646</t>
  </si>
  <si>
    <t>M/S R.K. SALES</t>
  </si>
  <si>
    <t>W14507</t>
  </si>
  <si>
    <t>Royal Mobile Hub</t>
  </si>
  <si>
    <t>NE3151</t>
  </si>
  <si>
    <t>M/S GOURIKA ENTERPRISES</t>
  </si>
  <si>
    <t>WC3164</t>
  </si>
  <si>
    <t>MOBIZONE MOBILE AND ACCESSORIES</t>
  </si>
  <si>
    <t>N83870</t>
  </si>
  <si>
    <t>KG MOBILITY PRIVATE LIMITED</t>
  </si>
  <si>
    <t>N13600</t>
  </si>
  <si>
    <t>BHAWANA TELE POINT</t>
  </si>
  <si>
    <t>NB3016</t>
  </si>
  <si>
    <t>SHIVA ENTERPRISES</t>
  </si>
  <si>
    <t>SG4047</t>
  </si>
  <si>
    <t>SHINE MOBILE</t>
  </si>
  <si>
    <t>N14713</t>
  </si>
  <si>
    <t>MIX MOBILE STORE</t>
  </si>
  <si>
    <t>W93133</t>
  </si>
  <si>
    <t>MAGIC MOBILE WORLD</t>
  </si>
  <si>
    <t>N6R002</t>
  </si>
  <si>
    <t>SATYAM ELECTRONICS</t>
  </si>
  <si>
    <t>E14488</t>
  </si>
  <si>
    <t>KUNDU ELECTRONICS</t>
  </si>
  <si>
    <t>WA3232</t>
  </si>
  <si>
    <t>OM SAI RAM MOBILE COMUNICATION</t>
  </si>
  <si>
    <t>W83204</t>
  </si>
  <si>
    <t>KANHA MOBILE</t>
  </si>
  <si>
    <t>W73093</t>
  </si>
  <si>
    <t>JAIN INFOCOM</t>
  </si>
  <si>
    <t>E5R005</t>
  </si>
  <si>
    <t>SHEREYA TELECOM &amp; COMPUTER ACCESSORIES</t>
  </si>
  <si>
    <t>E53305</t>
  </si>
  <si>
    <t>DURGA ENTERPRISES</t>
  </si>
  <si>
    <t>N14368</t>
  </si>
  <si>
    <t>SM GADGET DEALS</t>
  </si>
  <si>
    <t>NE3134</t>
  </si>
  <si>
    <t>M/S SALMAN MOBILE</t>
  </si>
  <si>
    <t>N43744</t>
  </si>
  <si>
    <t>TELECOM WORLD</t>
  </si>
  <si>
    <t>N43430</t>
  </si>
  <si>
    <t>M/S SRI RAM MOBILE CENTRE</t>
  </si>
  <si>
    <t>N43282</t>
  </si>
  <si>
    <t>DA MARTIN TOWN</t>
  </si>
  <si>
    <t>N43223</t>
  </si>
  <si>
    <t>SINGHWANI TELECOM</t>
  </si>
  <si>
    <t>S74136</t>
  </si>
  <si>
    <t>CITYFONES</t>
  </si>
  <si>
    <t>W14562</t>
  </si>
  <si>
    <t>ROCK ON ELECTRONICS</t>
  </si>
  <si>
    <t>W53262</t>
  </si>
  <si>
    <t>G M RETAILS</t>
  </si>
  <si>
    <t>W23848</t>
  </si>
  <si>
    <t>SARTHAK ENTERPRISES / SARTHAK MOBIL</t>
  </si>
  <si>
    <t>E14504</t>
  </si>
  <si>
    <t>MOHAN CELLULAR</t>
  </si>
  <si>
    <t>W93054</t>
  </si>
  <si>
    <t>ANIL MOBILE</t>
  </si>
  <si>
    <t>E14343</t>
  </si>
  <si>
    <t>ARNAV TELECOM PRIVATE LIMITED</t>
  </si>
  <si>
    <t>E5R041</t>
  </si>
  <si>
    <t>MR MOBILE CARE</t>
  </si>
  <si>
    <t>N13631</t>
  </si>
  <si>
    <t>RAJESH TELECOMS</t>
  </si>
  <si>
    <t>WB3096</t>
  </si>
  <si>
    <t>WAZAT MOBILE</t>
  </si>
  <si>
    <t>NE3133</t>
  </si>
  <si>
    <t>M/S RAJ ASSOCIATES</t>
  </si>
  <si>
    <t>N43774</t>
  </si>
  <si>
    <t>M/S AUDIO DEN</t>
  </si>
  <si>
    <t>W53298</t>
  </si>
  <si>
    <t>MAYUR CELLULAR</t>
  </si>
  <si>
    <t>N83437</t>
  </si>
  <si>
    <t>OM PLAZA</t>
  </si>
  <si>
    <t>E53343</t>
  </si>
  <si>
    <t>MOBILE JUNCTION</t>
  </si>
  <si>
    <t>W53165</t>
  </si>
  <si>
    <t>TRUPTI ENTERPRISES</t>
  </si>
  <si>
    <t>N83833</t>
  </si>
  <si>
    <t>SHREE SHYAM TELECOM</t>
  </si>
  <si>
    <t>NA3161</t>
  </si>
  <si>
    <t>SAINI COMMUNICATION</t>
  </si>
  <si>
    <t>S44327</t>
  </si>
  <si>
    <t>G.C.C MOBILE PHONES &amp; DUTYPAID SHOP</t>
  </si>
  <si>
    <t>E23353</t>
  </si>
  <si>
    <t>M/S. SANGEETA TRADERS</t>
  </si>
  <si>
    <t>W53126</t>
  </si>
  <si>
    <t>ASTER MOBILE WORLD</t>
  </si>
  <si>
    <t>NE3152</t>
  </si>
  <si>
    <t>GLOBAL TOWN MART</t>
  </si>
  <si>
    <t>S1R002</t>
  </si>
  <si>
    <t>HELLO WORLD</t>
  </si>
  <si>
    <t>W53287</t>
  </si>
  <si>
    <t>E3R012</t>
  </si>
  <si>
    <t>GAURAV ELECTRONICS</t>
  </si>
  <si>
    <t>E34220</t>
  </si>
  <si>
    <t>SAMAY COMMUNICATION</t>
  </si>
  <si>
    <t>W23896</t>
  </si>
  <si>
    <t>POOJA DIGITAL SHOPEE</t>
  </si>
  <si>
    <t>N43209</t>
  </si>
  <si>
    <t>MAA SHARDA ENTERPRISES</t>
  </si>
  <si>
    <t>N14786</t>
  </si>
  <si>
    <t>PRAKASH COMMUNICATION</t>
  </si>
  <si>
    <t>N43773</t>
  </si>
  <si>
    <t>M/S RANA COMMUNICATION</t>
  </si>
  <si>
    <t>S2R015</t>
  </si>
  <si>
    <t>ROSHNI MOBILES</t>
  </si>
  <si>
    <t>SD3031</t>
  </si>
  <si>
    <t>NEW ARIHANTH MOBILES</t>
  </si>
  <si>
    <t>SA3133</t>
  </si>
  <si>
    <t>FILM CENTRE AND ELECTRONICS</t>
  </si>
  <si>
    <t>W23578</t>
  </si>
  <si>
    <t>COMMUNICATION SPOT</t>
  </si>
  <si>
    <t>E34193</t>
  </si>
  <si>
    <t>BAKLIWAL COMMUNICATION</t>
  </si>
  <si>
    <t>W83058</t>
  </si>
  <si>
    <t>MEET MOBILES</t>
  </si>
  <si>
    <t>N14134</t>
  </si>
  <si>
    <t>W14366</t>
  </si>
  <si>
    <t>RAJLAXMI MOBILES</t>
  </si>
  <si>
    <t>W14157</t>
  </si>
  <si>
    <t>JUBILEE TRADING</t>
  </si>
  <si>
    <t>W83011</t>
  </si>
  <si>
    <t>BABA HARDASRAM AGENCY</t>
  </si>
  <si>
    <t>WA3219</t>
  </si>
  <si>
    <t>SIDD COMUNICATION</t>
  </si>
  <si>
    <t>WA3223</t>
  </si>
  <si>
    <t>NEW JAKARIYA MOBILE COLLECTION</t>
  </si>
  <si>
    <t>S34441</t>
  </si>
  <si>
    <t>PADMAJA MOBILES</t>
  </si>
  <si>
    <t>N53327</t>
  </si>
  <si>
    <t>BEST BUY</t>
  </si>
  <si>
    <t>N53334</t>
  </si>
  <si>
    <t>E23259</t>
  </si>
  <si>
    <t>JAIN ENTERPRISES</t>
  </si>
  <si>
    <t>N11040</t>
  </si>
  <si>
    <t>WIZARD DIGITEK COMPUTERS PVT LTD</t>
  </si>
  <si>
    <t>S74146</t>
  </si>
  <si>
    <t>MASTROFONE</t>
  </si>
  <si>
    <t>W73077</t>
  </si>
  <si>
    <t>S.S.RETAILS</t>
  </si>
  <si>
    <t>W83066</t>
  </si>
  <si>
    <t>JAI AMBE</t>
  </si>
  <si>
    <t>WA3205</t>
  </si>
  <si>
    <t>KAPOOR ENTERPRISES</t>
  </si>
  <si>
    <t>N13430</t>
  </si>
  <si>
    <t>W30073</t>
  </si>
  <si>
    <t>DEVAM ENTERPRISE</t>
  </si>
  <si>
    <t>W14513</t>
  </si>
  <si>
    <t>JAI AMBE ELECTRONICS</t>
  </si>
  <si>
    <t>W14130</t>
  </si>
  <si>
    <t>Rajesh Mobiles</t>
  </si>
  <si>
    <t>N53329</t>
  </si>
  <si>
    <t>GULATI ENTERPRISES</t>
  </si>
  <si>
    <t>W11892</t>
  </si>
  <si>
    <t>ABSOLUTE IT SOLUTIONS PVT LTD</t>
  </si>
  <si>
    <t>NA3160</t>
  </si>
  <si>
    <t>MEHNDIRATTA MUSIC WORLD</t>
  </si>
  <si>
    <t>WA3197</t>
  </si>
  <si>
    <t>J.K. MOBILE</t>
  </si>
  <si>
    <t>SD3036</t>
  </si>
  <si>
    <t>MEGHA MOBILE STORES (MMS) INDIA PRI</t>
  </si>
  <si>
    <t>S44320</t>
  </si>
  <si>
    <t>DREAM PULSE COMMUNICATIONS</t>
  </si>
  <si>
    <t>N83710</t>
  </si>
  <si>
    <t>M/S BHARAT MOBILE GALLERY</t>
  </si>
  <si>
    <t>NB3043</t>
  </si>
  <si>
    <t>DHARAM PAL PARVEEN KUMAR</t>
  </si>
  <si>
    <t>W14115</t>
  </si>
  <si>
    <t>YASH COLLECTION</t>
  </si>
  <si>
    <t>W14515</t>
  </si>
  <si>
    <t>JAI MATADI ELECTRONICS</t>
  </si>
  <si>
    <t>NA3178</t>
  </si>
  <si>
    <t>GOLDEN ENTERPRISES</t>
  </si>
  <si>
    <t>N83299</t>
  </si>
  <si>
    <t>KONNECT - THE MOBILE &amp; COMPUTER</t>
  </si>
  <si>
    <t>N23089</t>
  </si>
  <si>
    <t>SGS COMMUNICATIONS</t>
  </si>
  <si>
    <t>N83827</t>
  </si>
  <si>
    <t>HAPPY COMMUNICATIONS</t>
  </si>
  <si>
    <t>W53253</t>
  </si>
  <si>
    <t>NATRAJ CELLULAR</t>
  </si>
  <si>
    <t>N53132</t>
  </si>
  <si>
    <t>MALHOTRA INFOCOMM</t>
  </si>
  <si>
    <t>N83661</t>
  </si>
  <si>
    <t>POOJA MOBILE CARE</t>
  </si>
  <si>
    <t>NB3050</t>
  </si>
  <si>
    <t>M/S OM SALES GROUP</t>
  </si>
  <si>
    <t>N63525</t>
  </si>
  <si>
    <t>S J ELECTRONICS</t>
  </si>
  <si>
    <t>NH0109</t>
  </si>
  <si>
    <t>M/S SHIVA COMMUNICATION</t>
  </si>
  <si>
    <t>E63026</t>
  </si>
  <si>
    <t>GLOBAL RETAILS</t>
  </si>
  <si>
    <t>N83729</t>
  </si>
  <si>
    <t>NEW MOBILE ZONE</t>
  </si>
  <si>
    <t>W14405</t>
  </si>
  <si>
    <t>PHONE PANDIT</t>
  </si>
  <si>
    <t>W93145</t>
  </si>
  <si>
    <t>GURU MOBILES AND ELECTRONICS</t>
  </si>
  <si>
    <t>S4R018</t>
  </si>
  <si>
    <t>SAR001</t>
  </si>
  <si>
    <t>SHRI RAJENDRA COMMUNICATION</t>
  </si>
  <si>
    <t>S44373</t>
  </si>
  <si>
    <t>G HUB</t>
  </si>
  <si>
    <t>S26291</t>
  </si>
  <si>
    <t>MANAGED DATA SYSTEM</t>
  </si>
  <si>
    <t>WB3221</t>
  </si>
  <si>
    <t>NEW CELLULAR CARE CENTRE</t>
  </si>
  <si>
    <t>N5R029</t>
  </si>
  <si>
    <t>CHADHA MOBILE HOUSE PVT LTD</t>
  </si>
  <si>
    <t>S26304</t>
  </si>
  <si>
    <t>MANORAMA TELELINKS</t>
  </si>
  <si>
    <t>W73105</t>
  </si>
  <si>
    <t>NAKODA SALES CORPORATION</t>
  </si>
  <si>
    <t>W14446</t>
  </si>
  <si>
    <t>NEW HARIOM COLLECTION</t>
  </si>
  <si>
    <t>W13445</t>
  </si>
  <si>
    <t>MANGO</t>
  </si>
  <si>
    <t>W83043</t>
  </si>
  <si>
    <t>POOJA MOBILE STORE</t>
  </si>
  <si>
    <t>SH3050</t>
  </si>
  <si>
    <t>MVMOBILESHOPPE</t>
  </si>
  <si>
    <t>SM4041</t>
  </si>
  <si>
    <t>CELL CARE</t>
  </si>
  <si>
    <t>W53273</t>
  </si>
  <si>
    <t>MAHALAXMIEXCLUSIVE MOBILE&amp;ACCESSORI</t>
  </si>
  <si>
    <t>WB3151</t>
  </si>
  <si>
    <t>SONAWANE MOBILE SHOPEE</t>
  </si>
  <si>
    <t>NH0423</t>
  </si>
  <si>
    <t>M/S LITTLE BUSINESSCENTRE</t>
  </si>
  <si>
    <t>N43776</t>
  </si>
  <si>
    <t>M/S THE WONDER COMMUNICATION</t>
  </si>
  <si>
    <t>NF3007</t>
  </si>
  <si>
    <t>IT SOLUTIONS</t>
  </si>
  <si>
    <t>S44232</t>
  </si>
  <si>
    <t>D-HUB</t>
  </si>
  <si>
    <t>N43486</t>
  </si>
  <si>
    <t>HARSH ENTERPRISES</t>
  </si>
  <si>
    <t>S26329</t>
  </si>
  <si>
    <t>SRI MANJUNATHA C.D. LIBRARY</t>
  </si>
  <si>
    <t>E23333</t>
  </si>
  <si>
    <t>M/S. NEW KIDS WORLD</t>
  </si>
  <si>
    <t>W83056</t>
  </si>
  <si>
    <t>MOBILE PLAZA</t>
  </si>
  <si>
    <t>W53310</t>
  </si>
  <si>
    <t>DOLLY MOBILES AND ELECTRONICS</t>
  </si>
  <si>
    <t>W23802</t>
  </si>
  <si>
    <t>Aditya Mobile Shopee</t>
  </si>
  <si>
    <t>E14492</t>
  </si>
  <si>
    <t>RENEW</t>
  </si>
  <si>
    <t>N83667</t>
  </si>
  <si>
    <t>N. S. Trading Company</t>
  </si>
  <si>
    <t>NH0435</t>
  </si>
  <si>
    <t>CHADHA MOBILE AND ELECTRONICS</t>
  </si>
  <si>
    <t>S34574</t>
  </si>
  <si>
    <t>mahaveer mobile shoppe</t>
  </si>
  <si>
    <t>N53278</t>
  </si>
  <si>
    <t>NEW MOBILE HUT</t>
  </si>
  <si>
    <t>W14417</t>
  </si>
  <si>
    <t>Tanishka Telecom Private Limited</t>
  </si>
  <si>
    <t>N14723</t>
  </si>
  <si>
    <t>A2Z COMMUNICATION</t>
  </si>
  <si>
    <t>NA3143</t>
  </si>
  <si>
    <t>M/S ANMOL ENTERPRISES</t>
  </si>
  <si>
    <t>SB4116</t>
  </si>
  <si>
    <t>ZYGO  MOBI  TAG</t>
  </si>
  <si>
    <t>N23131</t>
  </si>
  <si>
    <t>SHUBH ELECTRICALS</t>
  </si>
  <si>
    <t>WB3286</t>
  </si>
  <si>
    <t>PRASHANT SALES</t>
  </si>
  <si>
    <t>W14510</t>
  </si>
  <si>
    <t>MAGIC ELECTRONICS</t>
  </si>
  <si>
    <t>S54369</t>
  </si>
  <si>
    <t>POWER MOBILE</t>
  </si>
  <si>
    <t>S63059</t>
  </si>
  <si>
    <t>E3R010</t>
  </si>
  <si>
    <t>SHREE BHAWANI ENTERPRISES</t>
  </si>
  <si>
    <t>SM4049</t>
  </si>
  <si>
    <t>SRI VENKATESWARA MOBILE STORES</t>
  </si>
  <si>
    <t>S74143</t>
  </si>
  <si>
    <t>POTHYS RETAIL PRIVATE LIMITED</t>
  </si>
  <si>
    <t>E14555</t>
  </si>
  <si>
    <t>M/S SHREE RAM ENTERPRISES</t>
  </si>
  <si>
    <t>N13670</t>
  </si>
  <si>
    <t>JAI SACHIDANAND MOBILE STORE</t>
  </si>
  <si>
    <t>N73204</t>
  </si>
  <si>
    <t>KALRA TELECOM</t>
  </si>
  <si>
    <t>E23348</t>
  </si>
  <si>
    <t>SANTOSHI MOBILE</t>
  </si>
  <si>
    <t>E14537</t>
  </si>
  <si>
    <t>MOBILE BAZAR</t>
  </si>
  <si>
    <t>WA3210</t>
  </si>
  <si>
    <t>HELLO SHOPPE</t>
  </si>
  <si>
    <t>WA3199</t>
  </si>
  <si>
    <t>ASHA COLLECTION</t>
  </si>
  <si>
    <t>W73335</t>
  </si>
  <si>
    <t>CELPHY MOBILE STORE</t>
  </si>
  <si>
    <t>W33407</t>
  </si>
  <si>
    <t>MARUTI COMMUNICATION</t>
  </si>
  <si>
    <t>E53283</t>
  </si>
  <si>
    <t>C.S ENTERPRISES</t>
  </si>
  <si>
    <t>WA3239</t>
  </si>
  <si>
    <t>E43006</t>
  </si>
  <si>
    <t>E43205</t>
  </si>
  <si>
    <t>BALAJI TELECOM</t>
  </si>
  <si>
    <t>W53248</t>
  </si>
  <si>
    <t>J M SALES</t>
  </si>
  <si>
    <t>W73254</t>
  </si>
  <si>
    <t>MOBILES N MORE</t>
  </si>
  <si>
    <t>W30223</t>
  </si>
  <si>
    <t>MOBILE GALLERY THE GENUINE MOBILE</t>
  </si>
  <si>
    <t>W14408</t>
  </si>
  <si>
    <t>KHAZANA PLUS</t>
  </si>
  <si>
    <t>W14506</t>
  </si>
  <si>
    <t>NAKODA MOBILES</t>
  </si>
  <si>
    <t>N53353</t>
  </si>
  <si>
    <t>HARSH TRADING COMPANY</t>
  </si>
  <si>
    <t>W23597</t>
  </si>
  <si>
    <t>SHIWANI CELLULAR</t>
  </si>
  <si>
    <t>W14486</t>
  </si>
  <si>
    <t>S.K ELECTRONICS &amp; ELECTRICALS</t>
  </si>
  <si>
    <t>W73324</t>
  </si>
  <si>
    <t>ARPAN GANARAL STORES</t>
  </si>
  <si>
    <t>W14076</t>
  </si>
  <si>
    <t>SELECTION MOBILE</t>
  </si>
  <si>
    <t>S34729</t>
  </si>
  <si>
    <t>VENKATESWARA MOBILES</t>
  </si>
  <si>
    <t>S34726</t>
  </si>
  <si>
    <t>SHREE MOBILES</t>
  </si>
  <si>
    <t>SA3144</t>
  </si>
  <si>
    <t>W93115</t>
  </si>
  <si>
    <t>HELLO MOBILE</t>
  </si>
  <si>
    <t>E34209</t>
  </si>
  <si>
    <t>M/S. MOBILE WORLD</t>
  </si>
  <si>
    <t>W14521</t>
  </si>
  <si>
    <t>HARI OM CUSTOM COLLECTION</t>
  </si>
  <si>
    <t>W14418</t>
  </si>
  <si>
    <t>D-AJRAMAR</t>
  </si>
  <si>
    <t>N43332</t>
  </si>
  <si>
    <t>GOYAL AGENCIES</t>
  </si>
  <si>
    <t>WB3296</t>
  </si>
  <si>
    <t>NASHIK PHONE CARE</t>
  </si>
  <si>
    <t>W14365</t>
  </si>
  <si>
    <t>DEEPAK COLLECTION</t>
  </si>
  <si>
    <t>W14587</t>
  </si>
  <si>
    <t>OMKAR MOBILE GALLERY</t>
  </si>
  <si>
    <t>S15930</t>
  </si>
  <si>
    <t>ALPHA GLOBAL</t>
  </si>
  <si>
    <t>W13936</t>
  </si>
  <si>
    <t>ANKUR MOBILE ZONE</t>
  </si>
  <si>
    <t>SD3038</t>
  </si>
  <si>
    <t>ANAND MOBILES</t>
  </si>
  <si>
    <t>W1R154</t>
  </si>
  <si>
    <t>RHYTHM</t>
  </si>
  <si>
    <t>N83734</t>
  </si>
  <si>
    <t>METRO MOBILE GALLERY</t>
  </si>
  <si>
    <t>SC3203</t>
  </si>
  <si>
    <t>SAI GANESH CELL SHOPPEE</t>
  </si>
  <si>
    <t>SB4107</t>
  </si>
  <si>
    <t>Smartek MobileCare</t>
  </si>
  <si>
    <t>N73209</t>
  </si>
  <si>
    <t>SHAHRUKH TELECOM</t>
  </si>
  <si>
    <t>W93059</t>
  </si>
  <si>
    <t>VIHAN COMMUNICATION</t>
  </si>
  <si>
    <t>E53210</t>
  </si>
  <si>
    <t>SHREE TELECOME</t>
  </si>
  <si>
    <t>W30164</t>
  </si>
  <si>
    <t>SHIVAM COMMUNICATION</t>
  </si>
  <si>
    <t>W83196</t>
  </si>
  <si>
    <t>TARUN MOBILE</t>
  </si>
  <si>
    <t>WA3200</t>
  </si>
  <si>
    <t>BAJRANG MOBILE</t>
  </si>
  <si>
    <t>S44241</t>
  </si>
  <si>
    <t>XPERIA MOBILES</t>
  </si>
  <si>
    <t>W83188</t>
  </si>
  <si>
    <t>DISHA TELECOM</t>
  </si>
  <si>
    <t>SD3042</t>
  </si>
  <si>
    <t>Apoorva Mobiles</t>
  </si>
  <si>
    <t>WA0197</t>
  </si>
  <si>
    <t>MANGLAM CORPORATION INDIA PVT LTD</t>
  </si>
  <si>
    <t>W23990</t>
  </si>
  <si>
    <t>SHAMBHU MOBILE SHOPEE</t>
  </si>
  <si>
    <t>N83708</t>
  </si>
  <si>
    <t>S3R076</t>
  </si>
  <si>
    <t>RSB ASSOCIATES</t>
  </si>
  <si>
    <t>W73223</t>
  </si>
  <si>
    <t>B H ENTERPRISES</t>
  </si>
  <si>
    <t>W73103</t>
  </si>
  <si>
    <t>LILY STORES GUNA</t>
  </si>
  <si>
    <t>S34411</t>
  </si>
  <si>
    <t>MOBILE COM</t>
  </si>
  <si>
    <t>S44346</t>
  </si>
  <si>
    <t>MOBILE CITY</t>
  </si>
  <si>
    <t>NB3049</t>
  </si>
  <si>
    <t>PUNEET COMMUNICATION PROP. SH PUNEE</t>
  </si>
  <si>
    <t>N63724</t>
  </si>
  <si>
    <t>SHRIJAI BHAWANI COMMUNICATION</t>
  </si>
  <si>
    <t>E73041</t>
  </si>
  <si>
    <t>BHAWANI SHANKAR TELECOM</t>
  </si>
  <si>
    <t>WB3227</t>
  </si>
  <si>
    <t>SMART MOBILE ZONE</t>
  </si>
  <si>
    <t>E73016</t>
  </si>
  <si>
    <t>SHAKAMBHARI COMMUNICATIONS</t>
  </si>
  <si>
    <t>WB3247</t>
  </si>
  <si>
    <t>SHREEJI ELECTRONICS AND APPLIANCES</t>
  </si>
  <si>
    <t>N73222</t>
  </si>
  <si>
    <t>SMART MOBILE SHOP</t>
  </si>
  <si>
    <t>N14628</t>
  </si>
  <si>
    <t>Cell4UNxt</t>
  </si>
  <si>
    <t>NA3142</t>
  </si>
  <si>
    <t>SACHDEVA COMMUNICATION</t>
  </si>
  <si>
    <t>N13970</t>
  </si>
  <si>
    <t>MOBILE MART</t>
  </si>
  <si>
    <t>N63177</t>
  </si>
  <si>
    <t>PUNJAB WOOL ENTERPRISES</t>
  </si>
  <si>
    <t>N43691</t>
  </si>
  <si>
    <t>M/S SINGHAL AGENCY</t>
  </si>
  <si>
    <t>E1R016</t>
  </si>
  <si>
    <t>NEW S B T COMMUNICATION</t>
  </si>
  <si>
    <t>S1R089</t>
  </si>
  <si>
    <t>RAHUL CELL PARK AND ELECTRONICS</t>
  </si>
  <si>
    <t>W93141</t>
  </si>
  <si>
    <t>ARHAM MOBILE</t>
  </si>
  <si>
    <t>SM2034</t>
  </si>
  <si>
    <t>KING MOBILES</t>
  </si>
  <si>
    <t>S44367</t>
  </si>
  <si>
    <t>PAYYAPPALLIL DIGITAL</t>
  </si>
  <si>
    <t>N14645</t>
  </si>
  <si>
    <t>AA MOBILE STORE</t>
  </si>
  <si>
    <t>N83280</t>
  </si>
  <si>
    <t>HONEY TELECOM</t>
  </si>
  <si>
    <t>N13689</t>
  </si>
  <si>
    <t>HARE KRISHNA TELECOM</t>
  </si>
  <si>
    <t>E53297</t>
  </si>
  <si>
    <t>Narsingh telecom</t>
  </si>
  <si>
    <t>N14015</t>
  </si>
  <si>
    <t>MM MOBILE ZONE</t>
  </si>
  <si>
    <t>S34661</t>
  </si>
  <si>
    <t>S74124</t>
  </si>
  <si>
    <t>JUMBO ELECTRONICS</t>
  </si>
  <si>
    <t>S4R023</t>
  </si>
  <si>
    <t>TECHNOTRADE RETAIL SERVICES INDIA</t>
  </si>
  <si>
    <t>S34460</t>
  </si>
  <si>
    <t>PRAMOD MOBILES</t>
  </si>
  <si>
    <t>E14465</t>
  </si>
  <si>
    <t>ABM SALES CORPORATION</t>
  </si>
  <si>
    <t>NE3142</t>
  </si>
  <si>
    <t>AGRAWAL MOBILE SHOPEE</t>
  </si>
  <si>
    <t>NE3125</t>
  </si>
  <si>
    <t>M/S KAVERI ENTERPRISES</t>
  </si>
  <si>
    <t>W23010</t>
  </si>
  <si>
    <t>CONNEXIONS</t>
  </si>
  <si>
    <t>N83723</t>
  </si>
  <si>
    <t>Spice Technologies</t>
  </si>
  <si>
    <t>W14504</t>
  </si>
  <si>
    <t>SYMPHONY</t>
  </si>
  <si>
    <t>W23554</t>
  </si>
  <si>
    <t>S.K. MOBILE GALLAXY</t>
  </si>
  <si>
    <t>WB3279</t>
  </si>
  <si>
    <t>Jagdamb Mobile and Electronics</t>
  </si>
  <si>
    <t>W83065</t>
  </si>
  <si>
    <t>AMBEY MOBILES ELECTRONICS</t>
  </si>
  <si>
    <t>W14540</t>
  </si>
  <si>
    <t>Alka Mobile</t>
  </si>
  <si>
    <t>W83041</t>
  </si>
  <si>
    <t>SHRI KRISHNA ENTERPRISES</t>
  </si>
  <si>
    <t>W14530</t>
  </si>
  <si>
    <t>SHREE MAHALAXMI MOBILE AND ELECTRON</t>
  </si>
  <si>
    <t>W73198</t>
  </si>
  <si>
    <t>AKSHAT INFOCOMM</t>
  </si>
  <si>
    <t>W73100</t>
  </si>
  <si>
    <t>SHREE KHEDAPATI COMMUNICATION</t>
  </si>
  <si>
    <t>N43298</t>
  </si>
  <si>
    <t>BHAGWATI MOBILE GALLERY</t>
  </si>
  <si>
    <t>W14439</t>
  </si>
  <si>
    <t>UNIQUE COLLECTION</t>
  </si>
  <si>
    <t>W83046</t>
  </si>
  <si>
    <t>RUCHI SALES</t>
  </si>
  <si>
    <t>N83838</t>
  </si>
  <si>
    <t>GARG COMMUNICATION</t>
  </si>
  <si>
    <t>W73361</t>
  </si>
  <si>
    <t>M/S SHOE POINT</t>
  </si>
  <si>
    <t>W14473</t>
  </si>
  <si>
    <t>VISHAL ELECTRONICS</t>
  </si>
  <si>
    <t>W14432</t>
  </si>
  <si>
    <t>MAYUR MOBILE</t>
  </si>
  <si>
    <t>SA3134</t>
  </si>
  <si>
    <t>BHANDAGES MOBILE WORLD</t>
  </si>
  <si>
    <t>N83559</t>
  </si>
  <si>
    <t>Mobile Sansar (Mini Gaffar)</t>
  </si>
  <si>
    <t>N83803</t>
  </si>
  <si>
    <t>L.E.C.COMMUNICATION</t>
  </si>
  <si>
    <t>S34723</t>
  </si>
  <si>
    <t>VIJAYA LAKSHMI ENTERPRISES</t>
  </si>
  <si>
    <t>N83735</t>
  </si>
  <si>
    <t>NON STOP MOBILE</t>
  </si>
  <si>
    <t>S34502</t>
  </si>
  <si>
    <t>SN3045</t>
  </si>
  <si>
    <t>BABLU MOBILES</t>
  </si>
  <si>
    <t>WA3226</t>
  </si>
  <si>
    <t>NEW CAPITAL MOBILE CARE</t>
  </si>
  <si>
    <t>NB3020</t>
  </si>
  <si>
    <t>M S HARI OM COMMUNICATION SUJANPUR</t>
  </si>
  <si>
    <t>S74104</t>
  </si>
  <si>
    <t>CITY MOBILE</t>
  </si>
  <si>
    <t>NA3098</t>
  </si>
  <si>
    <t>ANAYA INTERNATIONAL</t>
  </si>
  <si>
    <t>N53338</t>
  </si>
  <si>
    <t>SHIVAYE TELECOMMUNICATION &amp; ELECTRO</t>
  </si>
  <si>
    <t>WA3248</t>
  </si>
  <si>
    <t>ASHOK ELECTRONICS</t>
  </si>
  <si>
    <t>N5R020</t>
  </si>
  <si>
    <t>GUPTA MUSIC CAFE</t>
  </si>
  <si>
    <t>E11149</t>
  </si>
  <si>
    <t>SMS INFOTECH</t>
  </si>
  <si>
    <t>S34861</t>
  </si>
  <si>
    <t>VOW ESHOP</t>
  </si>
  <si>
    <t>N43729</t>
  </si>
  <si>
    <t>RAJESH MOBILE &amp; ACCESSORIES</t>
  </si>
  <si>
    <t>E23377</t>
  </si>
  <si>
    <t>M/s SHYAM SUNDER ELECTRONICS</t>
  </si>
  <si>
    <t>N43821</t>
  </si>
  <si>
    <t>NIGAM MOBILE</t>
  </si>
  <si>
    <t>N43226</t>
  </si>
  <si>
    <t>UNISEF MARKETING</t>
  </si>
  <si>
    <t>S25696</t>
  </si>
  <si>
    <t>KRISHNA TELECOM</t>
  </si>
  <si>
    <t>S26306</t>
  </si>
  <si>
    <t>M M S MOBILE EXPERT</t>
  </si>
  <si>
    <t>WA3213</t>
  </si>
  <si>
    <t>GALAXY MOBILE SHOP</t>
  </si>
  <si>
    <t>SA3171</t>
  </si>
  <si>
    <t>RECALL COMMUNICATIONS</t>
  </si>
  <si>
    <t>W14412</t>
  </si>
  <si>
    <t>SWASTIK COMMUNICATION CENTRE</t>
  </si>
  <si>
    <t>SA3151</t>
  </si>
  <si>
    <t>PRAVEEN ELECTRONICS</t>
  </si>
  <si>
    <t>S74121</t>
  </si>
  <si>
    <t>P V ASSOCIATES</t>
  </si>
  <si>
    <t>WA3207</t>
  </si>
  <si>
    <t>BALAJI COLLECTION</t>
  </si>
  <si>
    <t>W14559</t>
  </si>
  <si>
    <t>SHREE MAHALAXMI TELECOM</t>
  </si>
  <si>
    <t>W83052</t>
  </si>
  <si>
    <t>SHREE KRISHNA SALES</t>
  </si>
  <si>
    <t>W23861</t>
  </si>
  <si>
    <t>SHREE MAHALAXMI MOBILE</t>
  </si>
  <si>
    <t>E23376</t>
  </si>
  <si>
    <t>JMT TRADERS</t>
  </si>
  <si>
    <t>W53302</t>
  </si>
  <si>
    <t>M/S OMKAR MOBILE SHOP</t>
  </si>
  <si>
    <t>SH3022</t>
  </si>
  <si>
    <t>S L V MOBILES</t>
  </si>
  <si>
    <t>S34760</t>
  </si>
  <si>
    <t>ONE MOBILES</t>
  </si>
  <si>
    <t>S15697</t>
  </si>
  <si>
    <t>MOBILE SQUARE PRIVATE LIMITED</t>
  </si>
  <si>
    <t>S34851</t>
  </si>
  <si>
    <t>ARKA ENTERPRISES</t>
  </si>
  <si>
    <t>W14075</t>
  </si>
  <si>
    <t>VARDHMAN MOBILE</t>
  </si>
  <si>
    <t>W53288</t>
  </si>
  <si>
    <t>MALOO BROTHERS</t>
  </si>
  <si>
    <t>W24007</t>
  </si>
  <si>
    <t>MUKTA ELECTRONICS</t>
  </si>
  <si>
    <t>W23978</t>
  </si>
  <si>
    <t>BHAVANI MOBILE SHOPEE</t>
  </si>
  <si>
    <t>SA3174</t>
  </si>
  <si>
    <t>SANGAM MOBILES</t>
  </si>
  <si>
    <t>E43244</t>
  </si>
  <si>
    <t>M/S RADHE ELECTRONICS</t>
  </si>
  <si>
    <t>SA3146</t>
  </si>
  <si>
    <t>SURAJ MOBILES</t>
  </si>
  <si>
    <t>S34518</t>
  </si>
  <si>
    <t>APHONE ZONE</t>
  </si>
  <si>
    <t>S15904</t>
  </si>
  <si>
    <t>SHA MOBILES</t>
  </si>
  <si>
    <t>S44328</t>
  </si>
  <si>
    <t>EMTEL MOBILES</t>
  </si>
  <si>
    <t>S1R110</t>
  </si>
  <si>
    <t>VASAN MOBILE STORE</t>
  </si>
  <si>
    <t>S1R055</t>
  </si>
  <si>
    <t>R.R.MOBILES</t>
  </si>
  <si>
    <t>S44355</t>
  </si>
  <si>
    <t>AISWARYA MOBILES</t>
  </si>
  <si>
    <t>E14600</t>
  </si>
  <si>
    <t>DIPAK TELECOM</t>
  </si>
  <si>
    <t>SH3017</t>
  </si>
  <si>
    <t>NAKSHATRA MOBILES</t>
  </si>
  <si>
    <t>E14247</t>
  </si>
  <si>
    <t>HARAHORI TELECOM LLP</t>
  </si>
  <si>
    <t>E14570</t>
  </si>
  <si>
    <t>AGARWAL COMMUNICATION</t>
  </si>
  <si>
    <t>E14486</t>
  </si>
  <si>
    <t>CELLULAR SHOPPE</t>
  </si>
  <si>
    <t>E1R086</t>
  </si>
  <si>
    <t>NOVELTY TELECOM</t>
  </si>
  <si>
    <t>E14435</t>
  </si>
  <si>
    <t>ELECTRONICS SHOPPE</t>
  </si>
  <si>
    <t>E14584</t>
  </si>
  <si>
    <t>DREAMLAND MOBILE</t>
  </si>
  <si>
    <t>NE3111</t>
  </si>
  <si>
    <t>M/S SKY MOBILE</t>
  </si>
  <si>
    <t>NE3118</t>
  </si>
  <si>
    <t>M/S SHREE LAXMI ENTERPRISES</t>
  </si>
  <si>
    <t>NB3037</t>
  </si>
  <si>
    <t>GROVER BROTHERS</t>
  </si>
  <si>
    <t>NB3042</t>
  </si>
  <si>
    <t>SHIVAM ELECTRONICS</t>
  </si>
  <si>
    <t>E14547</t>
  </si>
  <si>
    <t>M/S ROKI MOBILE LAND</t>
  </si>
  <si>
    <t>N83523</t>
  </si>
  <si>
    <t>M/S  SHAN MOBILE POINT</t>
  </si>
  <si>
    <t>E14554</t>
  </si>
  <si>
    <t>AMAR TELECOM CENTRE</t>
  </si>
  <si>
    <t>SA3114</t>
  </si>
  <si>
    <t>MANMANDIR</t>
  </si>
  <si>
    <t>W80093</t>
  </si>
  <si>
    <t>ARIHANT COMPUTERS</t>
  </si>
  <si>
    <t>S26340</t>
  </si>
  <si>
    <t>THIRUMALA ENTERPRISES</t>
  </si>
  <si>
    <t>E14110</t>
  </si>
  <si>
    <t>SKY COMPUTER &amp; ROBOTICS</t>
  </si>
  <si>
    <t>W23819</t>
  </si>
  <si>
    <t>SARGAM GROUP</t>
  </si>
  <si>
    <t>S26204</t>
  </si>
  <si>
    <t>VANDANA TELE COMMUNICATIONS</t>
  </si>
  <si>
    <t>W93173</t>
  </si>
  <si>
    <t>JAY JALARAM MOBILE SHOP</t>
  </si>
  <si>
    <t>WA3238</t>
  </si>
  <si>
    <t>TATVISH TECHNOLOGY LLP</t>
  </si>
  <si>
    <t>WA3233</t>
  </si>
  <si>
    <t>DHANWANTI MOBILES AND ELECTRONICS</t>
  </si>
  <si>
    <t>N83825</t>
  </si>
  <si>
    <t>GOYAL COMM &amp; ELECTRONICS</t>
  </si>
  <si>
    <t>SB4127</t>
  </si>
  <si>
    <t>M STORE</t>
  </si>
  <si>
    <t>SA3106</t>
  </si>
  <si>
    <t>SHREE MAHAGANAPATI MOBILE POINT</t>
  </si>
  <si>
    <t>N83850</t>
  </si>
  <si>
    <t>KUNDU TELECOM CENTRE</t>
  </si>
  <si>
    <t>S26228</t>
  </si>
  <si>
    <t>A R MOBILES</t>
  </si>
  <si>
    <t>SB4129</t>
  </si>
  <si>
    <t>ONLINE MOBILE BAZAR</t>
  </si>
  <si>
    <t>E34180</t>
  </si>
  <si>
    <t>MOB WORLD</t>
  </si>
  <si>
    <t>SA3167</t>
  </si>
  <si>
    <t>MAHAVEER MOBILES</t>
  </si>
  <si>
    <t>W93144</t>
  </si>
  <si>
    <t>JEMS MOBILE GALLERY</t>
  </si>
  <si>
    <t>N83652</t>
  </si>
  <si>
    <t>MADHUR SOUND SERVICE</t>
  </si>
  <si>
    <t>WB3167</t>
  </si>
  <si>
    <t>NEW MORASKAR WATCH AND MOBILE</t>
  </si>
  <si>
    <t>SG4034</t>
  </si>
  <si>
    <t>BALLAL MOBILES</t>
  </si>
  <si>
    <t>N14016</t>
  </si>
  <si>
    <t>HOTSPOT RETAIL PRIVATE LIMITED</t>
  </si>
  <si>
    <t>N83805</t>
  </si>
  <si>
    <t>THE MOBILE DEALS</t>
  </si>
  <si>
    <t>SA3158</t>
  </si>
  <si>
    <t>MOBILE ARENA</t>
  </si>
  <si>
    <t>W23979</t>
  </si>
  <si>
    <t>UNIVERSAL ENTERPRISES</t>
  </si>
  <si>
    <t>E14536</t>
  </si>
  <si>
    <t>SMART CHOICE</t>
  </si>
  <si>
    <t>W14483</t>
  </si>
  <si>
    <t>RIDDHI SIDDHI TELECOM</t>
  </si>
  <si>
    <t>N83844</t>
  </si>
  <si>
    <t>BALAJI MOBILE ZONE</t>
  </si>
  <si>
    <t>N83812</t>
  </si>
  <si>
    <t>DAKSH COMMUNICATION</t>
  </si>
  <si>
    <t>S25827</t>
  </si>
  <si>
    <t>COLORS MOBILES</t>
  </si>
  <si>
    <t>W14470</t>
  </si>
  <si>
    <t>ARIF COLLECTION</t>
  </si>
  <si>
    <t>N83768</t>
  </si>
  <si>
    <t>MEHTA COMMERCIAL CENTRE</t>
  </si>
  <si>
    <t>NA3061</t>
  </si>
  <si>
    <t>FANCY STATIONER</t>
  </si>
  <si>
    <t>N83435</t>
  </si>
  <si>
    <t>BALAJI DISTRIBUTORS</t>
  </si>
  <si>
    <t>N83854</t>
  </si>
  <si>
    <t>TOP SHOP</t>
  </si>
  <si>
    <t>N83642</t>
  </si>
  <si>
    <t>ANEJA MOBILE GHAR</t>
  </si>
  <si>
    <t>N83779</t>
  </si>
  <si>
    <t>VICKY MOBILE ACCESSORIES</t>
  </si>
  <si>
    <t>N83648</t>
  </si>
  <si>
    <t>MAHINDRA ELECTRONICS &amp; COMMUNICATIO</t>
  </si>
  <si>
    <t>W14117</t>
  </si>
  <si>
    <t>HELLO MOBILE ZONE</t>
  </si>
  <si>
    <t>W14674</t>
  </si>
  <si>
    <t>Fairpick Private Limited</t>
  </si>
  <si>
    <t>N83693</t>
  </si>
  <si>
    <t>SHREE GANESH COMMUNICATION</t>
  </si>
  <si>
    <t>W14523</t>
  </si>
  <si>
    <t>KOHINOOR TELECOM</t>
  </si>
  <si>
    <t>E14490</t>
  </si>
  <si>
    <t>LIGHT ZONE</t>
  </si>
  <si>
    <t>W23933</t>
  </si>
  <si>
    <t>SWAPNIL TRADERS</t>
  </si>
  <si>
    <t>E13102</t>
  </si>
  <si>
    <t>ARORAS D P ELECTRONICS P LTD</t>
  </si>
  <si>
    <t>N83835</t>
  </si>
  <si>
    <t>FRIENDS MOBILE SOLUTION</t>
  </si>
  <si>
    <t>N83649</t>
  </si>
  <si>
    <t>TIWARI ELECTRONIC WORLD</t>
  </si>
  <si>
    <t>W73084</t>
  </si>
  <si>
    <t>BHATIA MOBILE BAZAR</t>
  </si>
  <si>
    <t>E14122</t>
  </si>
  <si>
    <t>COMPUTECH SALES</t>
  </si>
  <si>
    <t>SA3170</t>
  </si>
  <si>
    <t>MEGA MOBILES</t>
  </si>
  <si>
    <t>E14567</t>
  </si>
  <si>
    <t>The Baba Telecom</t>
  </si>
  <si>
    <t>N43224</t>
  </si>
  <si>
    <t>SHREE JEE INFOCOMM</t>
  </si>
  <si>
    <t>NH0399</t>
  </si>
  <si>
    <t>ARORA ENTERPRISES</t>
  </si>
  <si>
    <t>E14573</t>
  </si>
  <si>
    <t>MAA AGENCY</t>
  </si>
  <si>
    <t>N83885</t>
  </si>
  <si>
    <t>GURUJI ELECTRONICS WORLD</t>
  </si>
  <si>
    <t>W14363</t>
  </si>
  <si>
    <t>GUNJAN TIME</t>
  </si>
  <si>
    <t>N83868</t>
  </si>
  <si>
    <t>A S AGENCIES</t>
  </si>
  <si>
    <t>WC3160</t>
  </si>
  <si>
    <t>PATEL MOBILE</t>
  </si>
  <si>
    <t>N13582</t>
  </si>
  <si>
    <t>PRINCE ENTERPRISES</t>
  </si>
  <si>
    <t>N14728</t>
  </si>
  <si>
    <t>HARI OM MOBILE</t>
  </si>
  <si>
    <t>N83892</t>
  </si>
  <si>
    <t>AAROHI COMMUNICATION</t>
  </si>
  <si>
    <t>N83298</t>
  </si>
  <si>
    <t>XTRAAA SALES</t>
  </si>
  <si>
    <t>WB3345</t>
  </si>
  <si>
    <t>SAIBABA COLLECTION</t>
  </si>
  <si>
    <t>WA3218</t>
  </si>
  <si>
    <t>W14472</t>
  </si>
  <si>
    <t>MOBILE HUB NX</t>
  </si>
  <si>
    <t>W23843</t>
  </si>
  <si>
    <t>MOBIELEC INDIA PRIVATE LIMITED</t>
  </si>
  <si>
    <t>N14712</t>
  </si>
  <si>
    <t>Shree Krishna mobile spare parts</t>
  </si>
  <si>
    <t>W23991</t>
  </si>
  <si>
    <t>HARI OM MOBILE SHOPEE</t>
  </si>
  <si>
    <t>N14523</t>
  </si>
  <si>
    <t>LAXMI COMMUNICATION</t>
  </si>
  <si>
    <t>W23833</t>
  </si>
  <si>
    <t>JAY BHAVANI MOBILE SHOPEE</t>
  </si>
  <si>
    <t>W1R182</t>
  </si>
  <si>
    <t>ZEE ELECTRONICS</t>
  </si>
  <si>
    <t>N83281</t>
  </si>
  <si>
    <t>ELECTRIC POINT</t>
  </si>
  <si>
    <t>W14631</t>
  </si>
  <si>
    <t>RC ELECTRONICS NX</t>
  </si>
  <si>
    <t>N14543</t>
  </si>
  <si>
    <t>TALLIL COMMUNICATION</t>
  </si>
  <si>
    <t>WB3266</t>
  </si>
  <si>
    <t>MOBILE STYLE</t>
  </si>
  <si>
    <t>SA3166</t>
  </si>
  <si>
    <t>BALAJI TELE SHOPEE MUDDEBIHAL</t>
  </si>
  <si>
    <t>W14591</t>
  </si>
  <si>
    <t>GANESH ELECTRONICS</t>
  </si>
  <si>
    <t>S44392</t>
  </si>
  <si>
    <t>EAST VENICE GIFT HOUSE &amp; DUTY PAID</t>
  </si>
  <si>
    <t>W14573</t>
  </si>
  <si>
    <t>NAMASKAR TELECOM</t>
  </si>
  <si>
    <t>W14382</t>
  </si>
  <si>
    <t>LOOK</t>
  </si>
  <si>
    <t>W13991</t>
  </si>
  <si>
    <t>SPEED COMMUNICATION</t>
  </si>
  <si>
    <t>N43247</t>
  </si>
  <si>
    <t>GURJEET ELECTRONICS</t>
  </si>
  <si>
    <t>S3R039</t>
  </si>
  <si>
    <t>SPACE MOBILE COMMUNICATIONS</t>
  </si>
  <si>
    <t>W23782</t>
  </si>
  <si>
    <t>SHIVRAJ MOBILE SHOPPEE</t>
  </si>
  <si>
    <t>WB3366</t>
  </si>
  <si>
    <t>A TO Z MOBILE MALL</t>
  </si>
  <si>
    <t>NH0429</t>
  </si>
  <si>
    <t>GALAXY STORE</t>
  </si>
  <si>
    <t>W53245</t>
  </si>
  <si>
    <t>Sri Ram Mobiles</t>
  </si>
  <si>
    <t>W13845</t>
  </si>
  <si>
    <t>NAMASTE TRADELINK</t>
  </si>
  <si>
    <t>W53166</t>
  </si>
  <si>
    <t>MOHIT MOBILE</t>
  </si>
  <si>
    <t>W13951</t>
  </si>
  <si>
    <t>V2 MARKETING</t>
  </si>
  <si>
    <t>W14637</t>
  </si>
  <si>
    <t>ADESHWAR COLLECTION</t>
  </si>
  <si>
    <t>W23044</t>
  </si>
  <si>
    <t>HEERA PANNA COMMUNICATIONS PVT LTD</t>
  </si>
  <si>
    <t>W53267</t>
  </si>
  <si>
    <t>TIRUMALA ELECTRONICS</t>
  </si>
  <si>
    <t>N14747</t>
  </si>
  <si>
    <t>M S ELECTRONICS</t>
  </si>
  <si>
    <t>W14612</t>
  </si>
  <si>
    <t>W23842</t>
  </si>
  <si>
    <t>SRUJAL TELECOM</t>
  </si>
  <si>
    <t>W53142</t>
  </si>
  <si>
    <t>JAI MOBILE SHOPEE</t>
  </si>
  <si>
    <t>E14425</t>
  </si>
  <si>
    <t>SHREE SHREE INFOCOM</t>
  </si>
  <si>
    <t>W23972</t>
  </si>
  <si>
    <t>MOBILE ZONE 2</t>
  </si>
  <si>
    <t>WB3332</t>
  </si>
  <si>
    <t>Vertex Mobile And Electronics</t>
  </si>
  <si>
    <t>WC3166</t>
  </si>
  <si>
    <t>SADGURU  MOBILES.</t>
  </si>
  <si>
    <t>W43047</t>
  </si>
  <si>
    <t>JASMIN INFINITE TRADE PVT LTD</t>
  </si>
  <si>
    <t>W93123</t>
  </si>
  <si>
    <t>AMRIT MOBILES</t>
  </si>
  <si>
    <t>W53127</t>
  </si>
  <si>
    <t>SA3183</t>
  </si>
  <si>
    <t>AADIL MOBILE CENTER</t>
  </si>
  <si>
    <t>SG4045</t>
  </si>
  <si>
    <t>PLAYZONE MOBILE SALES &amp; SERVICES</t>
  </si>
  <si>
    <t>W83203</t>
  </si>
  <si>
    <t>SWAMI MOBILE ZONE</t>
  </si>
  <si>
    <t>W93043</t>
  </si>
  <si>
    <t>UMIYA MOBILE WORLD</t>
  </si>
  <si>
    <t>E93001</t>
  </si>
  <si>
    <t>BHAJANLAL'S</t>
  </si>
  <si>
    <t>S26368</t>
  </si>
  <si>
    <t>DEVI INTERNATIONAL</t>
  </si>
  <si>
    <t>E34042</t>
  </si>
  <si>
    <t>ASSAM INVESTMENT &amp; CONSTRUCTION CO</t>
  </si>
  <si>
    <t>W23862</t>
  </si>
  <si>
    <t>NEW PRAVIN COMMUNICATIONS</t>
  </si>
  <si>
    <t>W93136</t>
  </si>
  <si>
    <t>VINIT MOBILE PVT LTD</t>
  </si>
  <si>
    <t>WA3066</t>
  </si>
  <si>
    <t>SAMS MOBILE PLANET</t>
  </si>
  <si>
    <t>E14513</t>
  </si>
  <si>
    <t>GALSI ALL ROUNDER MOBILE &amp; ELECTRON</t>
  </si>
  <si>
    <t>SA3121</t>
  </si>
  <si>
    <t>CL TECH</t>
  </si>
  <si>
    <t>E14127</t>
  </si>
  <si>
    <t>GALAXY DIGITAL</t>
  </si>
  <si>
    <t>S26305</t>
  </si>
  <si>
    <t>SDR002</t>
  </si>
  <si>
    <t>ASHOK SALES INTERNATIONAL</t>
  </si>
  <si>
    <t>W53244</t>
  </si>
  <si>
    <t>MAGIC COLLECTION</t>
  </si>
  <si>
    <t>N83876</t>
  </si>
  <si>
    <t>JMD Mobile Store</t>
  </si>
  <si>
    <t>SD3041</t>
  </si>
  <si>
    <t>RTS CELL ZONE</t>
  </si>
  <si>
    <t>W53321</t>
  </si>
  <si>
    <t>REKHA ELCTRONICS</t>
  </si>
  <si>
    <t>W53328</t>
  </si>
  <si>
    <t>ASHISH MOBILE SHOPPEE</t>
  </si>
  <si>
    <t>N13650</t>
  </si>
  <si>
    <t>SSDN TECH - INDIA</t>
  </si>
  <si>
    <t>SE3106</t>
  </si>
  <si>
    <t>ARAVINDHA CELL PHONE</t>
  </si>
  <si>
    <t>NF3038</t>
  </si>
  <si>
    <t>Mobile Plaza</t>
  </si>
  <si>
    <t>W73099</t>
  </si>
  <si>
    <t>ACOM MOBILE SERVICES</t>
  </si>
  <si>
    <t>SD3049</t>
  </si>
  <si>
    <t>M/S AMBE TIMES</t>
  </si>
  <si>
    <t>SA3155</t>
  </si>
  <si>
    <t>SAI MOBILE CENTER</t>
  </si>
  <si>
    <t>S54366</t>
  </si>
  <si>
    <t>ULTIMATE MOBILE HUB</t>
  </si>
  <si>
    <t>SE3120</t>
  </si>
  <si>
    <t>KARUR CHENNAI MOBILES</t>
  </si>
  <si>
    <t>N63158</t>
  </si>
  <si>
    <t>BALAJI COMMUNICATIONS</t>
  </si>
  <si>
    <t>SA3140</t>
  </si>
  <si>
    <t>PRAGATI MOBILES</t>
  </si>
  <si>
    <t>E53331</t>
  </si>
  <si>
    <t>NEW MOBILE INDIA</t>
  </si>
  <si>
    <t>SA3145</t>
  </si>
  <si>
    <t>MOKSHA COMMUNICATIONS</t>
  </si>
  <si>
    <t>WA3234</t>
  </si>
  <si>
    <t>MOHINI GENERAL STORE</t>
  </si>
  <si>
    <t>E43230</t>
  </si>
  <si>
    <t>M/S KOKAR MOBILE</t>
  </si>
  <si>
    <t>W83119</t>
  </si>
  <si>
    <t>BHARTI TELECOM</t>
  </si>
  <si>
    <t>N13638</t>
  </si>
  <si>
    <t>GANPATI ENTERPRISES</t>
  </si>
  <si>
    <t>N83073</t>
  </si>
  <si>
    <t>XELERATE</t>
  </si>
  <si>
    <t>N43233</t>
  </si>
  <si>
    <t>IMPRESSION GALLERY</t>
  </si>
  <si>
    <t>N14717</t>
  </si>
  <si>
    <t>RAJ MOBILE AND ELECTRONICS</t>
  </si>
  <si>
    <t>N14537</t>
  </si>
  <si>
    <t>BHAGWATI COMMUNICATION</t>
  </si>
  <si>
    <t>N10293</t>
  </si>
  <si>
    <t>LAPCOM PERIPHERALS PVT,LTD,</t>
  </si>
  <si>
    <t>SD0026</t>
  </si>
  <si>
    <t>S &amp; S CO INC.</t>
  </si>
  <si>
    <t>N14691</t>
  </si>
  <si>
    <t>SASTA TELECOM</t>
  </si>
  <si>
    <t>E14580</t>
  </si>
  <si>
    <t>GOLDEN P.C.O. &amp; MOBILE</t>
  </si>
  <si>
    <t>NH0397</t>
  </si>
  <si>
    <t>W73342</t>
  </si>
  <si>
    <t>PRIYANSHI COMMUNICATION</t>
  </si>
  <si>
    <t>W14423</t>
  </si>
  <si>
    <t>MOBILE NXT</t>
  </si>
  <si>
    <t>E10399</t>
  </si>
  <si>
    <t>EASTERN LOGICA INFOWAY LTD</t>
  </si>
  <si>
    <t>N83272</t>
  </si>
  <si>
    <t>IMPERIAL ELECTRICAL AGENCY</t>
  </si>
  <si>
    <t>W23893</t>
  </si>
  <si>
    <t>ARIHANT MOBILE WORLD</t>
  </si>
  <si>
    <t>W23841</t>
  </si>
  <si>
    <t>AGARWAL MOBILE AND ELECTRONICS</t>
  </si>
  <si>
    <t>E14468</t>
  </si>
  <si>
    <t>NEW UNIQUE ENTERPRISE</t>
  </si>
  <si>
    <t>W14626</t>
  </si>
  <si>
    <t>Hello Thanekar's Mobiles and Access</t>
  </si>
  <si>
    <t>W14576</t>
  </si>
  <si>
    <t>RONAK MOBILE</t>
  </si>
  <si>
    <t>N14556</t>
  </si>
  <si>
    <t>Brothers Electronics</t>
  </si>
  <si>
    <t>W14615</t>
  </si>
  <si>
    <t>SHREEJI SHARDA FONES LLP</t>
  </si>
  <si>
    <t>W23909</t>
  </si>
  <si>
    <t>AVISHKAR MOBILE GALLARY</t>
  </si>
  <si>
    <t>N43763</t>
  </si>
  <si>
    <t>JYOTI DIGITAL</t>
  </si>
  <si>
    <t>WB3095</t>
  </si>
  <si>
    <t>Samarth Sales</t>
  </si>
  <si>
    <t>E14510</t>
  </si>
  <si>
    <t>AKASH TELECOM</t>
  </si>
  <si>
    <t>E14581</t>
  </si>
  <si>
    <t>SWAPNA TELECOM</t>
  </si>
  <si>
    <t>N43863</t>
  </si>
  <si>
    <t>M/S G K S MOBILE</t>
  </si>
  <si>
    <t>SA3152</t>
  </si>
  <si>
    <t>R C ENTERPRISES</t>
  </si>
  <si>
    <t>NH0028</t>
  </si>
  <si>
    <t>GARG TELECOM</t>
  </si>
  <si>
    <t>SG4041</t>
  </si>
  <si>
    <t>SRI GANESH ASSOCIATES</t>
  </si>
  <si>
    <t>NE3128</t>
  </si>
  <si>
    <t>M/S  BALA JI MOBILE SHOP</t>
  </si>
  <si>
    <t>NE3154</t>
  </si>
  <si>
    <t>N43477</t>
  </si>
  <si>
    <t>BABUL MOBILE WORLD</t>
  </si>
  <si>
    <t>N14163</t>
  </si>
  <si>
    <t>Neeraj Electronics</t>
  </si>
  <si>
    <t>WB3354</t>
  </si>
  <si>
    <t>YASH ENTERPRISES</t>
  </si>
  <si>
    <t>W14489</t>
  </si>
  <si>
    <t>CHAMUNDA ELECTRONICS</t>
  </si>
  <si>
    <t>N43818</t>
  </si>
  <si>
    <t>M/S ELECTRO POINT</t>
  </si>
  <si>
    <t>N43849</t>
  </si>
  <si>
    <t>M/s DASS SALES</t>
  </si>
  <si>
    <t>S26314</t>
  </si>
  <si>
    <t>DHANLAXMI COMMUNICATION</t>
  </si>
  <si>
    <t>W13934</t>
  </si>
  <si>
    <t>SHIV ELECTRONICS</t>
  </si>
  <si>
    <t>N14737</t>
  </si>
  <si>
    <t>ZAM ZAM MOBILE GALLERY</t>
  </si>
  <si>
    <t>W23932</t>
  </si>
  <si>
    <t>NEW SK CELLULARS</t>
  </si>
  <si>
    <t>E14505</t>
  </si>
  <si>
    <t>DAS  TELECOM</t>
  </si>
  <si>
    <t>N13985</t>
  </si>
  <si>
    <t>GULATI MOBILE HUT</t>
  </si>
  <si>
    <t>ND3106</t>
  </si>
  <si>
    <t>SHRI KRISHNA MOBILE</t>
  </si>
  <si>
    <t>W53167</t>
  </si>
  <si>
    <t>MADHAV MOBILE SHOPEE</t>
  </si>
  <si>
    <t>ND3080</t>
  </si>
  <si>
    <t>JINDAL WATCH COMPANY</t>
  </si>
  <si>
    <t>ND3093</t>
  </si>
  <si>
    <t>M/S TRUE VALUE MOBILE</t>
  </si>
  <si>
    <t>N43856</t>
  </si>
  <si>
    <t>PATENT ENTERPRISES</t>
  </si>
  <si>
    <t>N43811</t>
  </si>
  <si>
    <t>VISHAL COMMUNICATION</t>
  </si>
  <si>
    <t>N43704</t>
  </si>
  <si>
    <t>MOBILE CAFE</t>
  </si>
  <si>
    <t>N43292</t>
  </si>
  <si>
    <t>SAURABH AND GAURAV ASSOCIATE</t>
  </si>
  <si>
    <t>N43855</t>
  </si>
  <si>
    <t>M/S TANDON TRADERS</t>
  </si>
  <si>
    <t>N83837</t>
  </si>
  <si>
    <t>M/S RADHEY RADHEY MOBILE COMMUNICAT</t>
  </si>
  <si>
    <t>N43868</t>
  </si>
  <si>
    <t>M/S KAVYA TRADERS</t>
  </si>
  <si>
    <t>N43886</t>
  </si>
  <si>
    <t>M/S SHRI RAM COMMUNICATION</t>
  </si>
  <si>
    <t>NE3136</t>
  </si>
  <si>
    <t>M/S JAVED COMMUNICATION</t>
  </si>
  <si>
    <t>N43286</t>
  </si>
  <si>
    <t>CHETNA MOBILES</t>
  </si>
  <si>
    <t>N43700</t>
  </si>
  <si>
    <t>SAROJ GALAXY</t>
  </si>
  <si>
    <t>N43831</t>
  </si>
  <si>
    <t>MUNNA AND SONS</t>
  </si>
  <si>
    <t>NE3149</t>
  </si>
  <si>
    <t>M/S. R K SALES</t>
  </si>
  <si>
    <t>NE3137</t>
  </si>
  <si>
    <t>M/S  SANKAT MOCHAN TELICOM</t>
  </si>
  <si>
    <t>N43239</t>
  </si>
  <si>
    <t>GOOGLE TELECOM</t>
  </si>
  <si>
    <t>NB3052</t>
  </si>
  <si>
    <t>CHADA RADIO CORPN.</t>
  </si>
  <si>
    <t>NE3073</t>
  </si>
  <si>
    <t>M/S SHUBHAM ENTERPRISES</t>
  </si>
  <si>
    <t>N43720</t>
  </si>
  <si>
    <t>RIDDHI SIDDHI MOBILE</t>
  </si>
  <si>
    <t>NH0442</t>
  </si>
  <si>
    <t>M/S OM JAI TELECOM</t>
  </si>
  <si>
    <t>N13652</t>
  </si>
  <si>
    <t>ROHIT TELECOM CENTRE</t>
  </si>
  <si>
    <t>N13850</t>
  </si>
  <si>
    <t>SONY TEL</t>
  </si>
  <si>
    <t>W24048</t>
  </si>
  <si>
    <t>PHONE ZONE PLUS</t>
  </si>
  <si>
    <t>W14404</t>
  </si>
  <si>
    <t>SRINATHJI ELECTRONICS</t>
  </si>
  <si>
    <t>N13964</t>
  </si>
  <si>
    <t>T.S Group</t>
  </si>
  <si>
    <t>N14697</t>
  </si>
  <si>
    <t>RAKESH ELECTRONICS &amp; MOBILE CENTRE</t>
  </si>
  <si>
    <t>N13984</t>
  </si>
  <si>
    <t>MANOJ TELECOM</t>
  </si>
  <si>
    <t>SD3051</t>
  </si>
  <si>
    <t>S.M. ENTERPRISES</t>
  </si>
  <si>
    <t>WB3333</t>
  </si>
  <si>
    <t>NANDI MOBILES</t>
  </si>
  <si>
    <t>S2R024</t>
  </si>
  <si>
    <t>MOBILE ARAMANE</t>
  </si>
  <si>
    <t>NB3046</t>
  </si>
  <si>
    <t>DIVYAM COMMUNICTION</t>
  </si>
  <si>
    <t>W23674</t>
  </si>
  <si>
    <t>TELEPATHY COMMUNICATION. COM</t>
  </si>
  <si>
    <t>WB3330</t>
  </si>
  <si>
    <t>RAJ MOBILE SHOPEE</t>
  </si>
  <si>
    <t>WB3243</t>
  </si>
  <si>
    <t>SACHDEV ELECTRONICS</t>
  </si>
  <si>
    <t>W24043</t>
  </si>
  <si>
    <t>SHREE SAI SALES</t>
  </si>
  <si>
    <t>W23006</t>
  </si>
  <si>
    <t>TELEPHONE SHOPPEE</t>
  </si>
  <si>
    <t>N83111</t>
  </si>
  <si>
    <t>DAZE DIGITAL PVT LTD</t>
  </si>
  <si>
    <t>N73159</t>
  </si>
  <si>
    <t>SHRI SIYA RAM COMMUNICATION</t>
  </si>
  <si>
    <t>N73213</t>
  </si>
  <si>
    <t>ASHIRWAD TELECOM</t>
  </si>
  <si>
    <t>S34869</t>
  </si>
  <si>
    <t>M/S POCHI COLLECTION,JADCHERLA</t>
  </si>
  <si>
    <t>N83737</t>
  </si>
  <si>
    <t>ADARSH MOBITRONICS</t>
  </si>
  <si>
    <t>NA3186</t>
  </si>
  <si>
    <t>ULTIMATE TELECOMMUNICATION</t>
  </si>
  <si>
    <t>N6R006</t>
  </si>
  <si>
    <t>ASTEL SYSTEMS</t>
  </si>
  <si>
    <t>N43864</t>
  </si>
  <si>
    <t>N83764</t>
  </si>
  <si>
    <t>MALIK COMMUNICATION</t>
  </si>
  <si>
    <t>N83851</t>
  </si>
  <si>
    <t>M S G Mobiles</t>
  </si>
  <si>
    <t>N83560</t>
  </si>
  <si>
    <t>JAGDAMBA COMMUNICATION</t>
  </si>
  <si>
    <t>N83810</t>
  </si>
  <si>
    <t>NEHA COMMUNICATION</t>
  </si>
  <si>
    <t>W14490</t>
  </si>
  <si>
    <t>R.K. MOBILE SHOP</t>
  </si>
  <si>
    <t>N14663</t>
  </si>
  <si>
    <t>Advik Mobiles</t>
  </si>
  <si>
    <t>N14632</t>
  </si>
  <si>
    <t>SINGH MOBILE STORE</t>
  </si>
  <si>
    <t>S34513</t>
  </si>
  <si>
    <t>G R MOBILES</t>
  </si>
  <si>
    <t>N14701</t>
  </si>
  <si>
    <t>K.F.C.ENTERPRISES</t>
  </si>
  <si>
    <t>W14136</t>
  </si>
  <si>
    <t>KRISHNA MOBILES AND ELECTRONICS</t>
  </si>
  <si>
    <t>W53259</t>
  </si>
  <si>
    <t>NEW GURUKRUPA MOBILE GALLARY</t>
  </si>
  <si>
    <t>W14471</t>
  </si>
  <si>
    <t>CELL O CITY</t>
  </si>
  <si>
    <t>W53319</t>
  </si>
  <si>
    <t>JAI GOVINDA MOBILES</t>
  </si>
  <si>
    <t>W14474</t>
  </si>
  <si>
    <t>RISHIS COMMUNICATIONS AND SERVICES</t>
  </si>
  <si>
    <t>W14639</t>
  </si>
  <si>
    <t>SHREE JIVDANI TELECOM</t>
  </si>
  <si>
    <t>W14505</t>
  </si>
  <si>
    <t>Charbhuja Mobiles &amp; Electronics</t>
  </si>
  <si>
    <t>E43258</t>
  </si>
  <si>
    <t>M/S GITA ELECTRONICS</t>
  </si>
  <si>
    <t>E34201</t>
  </si>
  <si>
    <t>MULTI CORNER</t>
  </si>
  <si>
    <t>E43262</t>
  </si>
  <si>
    <t>RAJ ELECTRONICS</t>
  </si>
  <si>
    <t>N14514</t>
  </si>
  <si>
    <t>NEW SHREE BALAJI COMMUNICATION</t>
  </si>
  <si>
    <t>SH3053</t>
  </si>
  <si>
    <t>NAIDU COMMUNICATIONS</t>
  </si>
  <si>
    <t>E34202</t>
  </si>
  <si>
    <t>RAI COMMUNICATION</t>
  </si>
  <si>
    <t>S34409</t>
  </si>
  <si>
    <t>ABK INTERNET PRIVATE LIMITED</t>
  </si>
  <si>
    <t>N14680</t>
  </si>
  <si>
    <t>ACHAL COMMUNICATIONS</t>
  </si>
  <si>
    <t>N53350</t>
  </si>
  <si>
    <t>MOBILE WORLD 2</t>
  </si>
  <si>
    <t>W23844</t>
  </si>
  <si>
    <t>MAHESH SMARTPHONE STORE</t>
  </si>
  <si>
    <t>S34068</t>
  </si>
  <si>
    <t>TECHNOVISION SALES AND SERVICES</t>
  </si>
  <si>
    <t>W53128</t>
  </si>
  <si>
    <t>MOBILE DEN</t>
  </si>
  <si>
    <t>WB3285</t>
  </si>
  <si>
    <t>RAJA  TIMES</t>
  </si>
  <si>
    <t>W83048</t>
  </si>
  <si>
    <t>SHARDA SUPER BAZAR PRIVATE LIMITED</t>
  </si>
  <si>
    <t>WB3291</t>
  </si>
  <si>
    <t>JAI MATADI AGENCY</t>
  </si>
  <si>
    <t>W23891</t>
  </si>
  <si>
    <t>GANRAJ TELESHOPEE</t>
  </si>
  <si>
    <t>SB4095</t>
  </si>
  <si>
    <t>JAPAN SQUARE</t>
  </si>
  <si>
    <t>W43122</t>
  </si>
  <si>
    <t>SAREGAMA MOBILE</t>
  </si>
  <si>
    <t>S34752</t>
  </si>
  <si>
    <t>H  P  STORES  KAGHAZNAGAR</t>
  </si>
  <si>
    <t>S34406</t>
  </si>
  <si>
    <t>SAMEER COMMUNICATIONS</t>
  </si>
  <si>
    <t>S93183</t>
  </si>
  <si>
    <t>NEW RAJ MOBILES</t>
  </si>
  <si>
    <t>W83197</t>
  </si>
  <si>
    <t>NIDHI TRADERS</t>
  </si>
  <si>
    <t>S34876</t>
  </si>
  <si>
    <t>DHANA MOBILES SALES &amp; SERVICES</t>
  </si>
  <si>
    <t>S93177</t>
  </si>
  <si>
    <t>ARUDRA MOBILES</t>
  </si>
  <si>
    <t>N14542</t>
  </si>
  <si>
    <t>KATYAYANI I.T. SOLUTIONS</t>
  </si>
  <si>
    <t>ND3104</t>
  </si>
  <si>
    <t>M/S RIDDHI MOBILE POINT</t>
  </si>
  <si>
    <t>S44278</t>
  </si>
  <si>
    <t>KINGS COMMUNICATIONS</t>
  </si>
  <si>
    <t>S74118</t>
  </si>
  <si>
    <t>MOBILE HUT</t>
  </si>
  <si>
    <t>S74130</t>
  </si>
  <si>
    <t>MOBILEMALL VENJARAMOODU</t>
  </si>
  <si>
    <t>S34857</t>
  </si>
  <si>
    <t>RAVI COMMUNICATIONS</t>
  </si>
  <si>
    <t>S74142</t>
  </si>
  <si>
    <t>TWINS MOBILES</t>
  </si>
  <si>
    <t>SB4126</t>
  </si>
  <si>
    <t>NEW CELL 2 CELL</t>
  </si>
  <si>
    <t>SB4098</t>
  </si>
  <si>
    <t>GULF COLLECTION</t>
  </si>
  <si>
    <t>S44409</t>
  </si>
  <si>
    <t>BABOOS COMMUNICATIONS</t>
  </si>
  <si>
    <t>E23334</t>
  </si>
  <si>
    <t>OMM MAA TRADERS</t>
  </si>
  <si>
    <t>S34757</t>
  </si>
  <si>
    <t>M/S HELLO MOBILES</t>
  </si>
  <si>
    <t>W43067</t>
  </si>
  <si>
    <t>S.K.INFINITETRADE PRIVATE LIMITED</t>
  </si>
  <si>
    <t>E43233</t>
  </si>
  <si>
    <t>M/S BHUWALKA TELECOM</t>
  </si>
  <si>
    <t>S74090</t>
  </si>
  <si>
    <t>SALALA MOBILES</t>
  </si>
  <si>
    <t>S3R128</t>
  </si>
  <si>
    <t>APPLE MOBILES</t>
  </si>
  <si>
    <t>N13617</t>
  </si>
  <si>
    <t>CREDO CELL SERVICE</t>
  </si>
  <si>
    <t>NH0480</t>
  </si>
  <si>
    <t>M/S NEERU ENTERPRISES</t>
  </si>
  <si>
    <t>E43207</t>
  </si>
  <si>
    <t>SRI DURGA SALES</t>
  </si>
  <si>
    <t>SB4133</t>
  </si>
  <si>
    <t>MOBILE TRACK</t>
  </si>
  <si>
    <t>E53348</t>
  </si>
  <si>
    <t>JUBAIR COMMUNICATION</t>
  </si>
  <si>
    <t>E23346</t>
  </si>
  <si>
    <t>RAJLAXMI MOBILE</t>
  </si>
  <si>
    <t>N5R003</t>
  </si>
  <si>
    <t>MOBILEZ 4 U</t>
  </si>
  <si>
    <t>E14519</t>
  </si>
  <si>
    <t>SNEHA TELECOM</t>
  </si>
  <si>
    <t>WC3133</t>
  </si>
  <si>
    <t>W73346</t>
  </si>
  <si>
    <t>LUCKY MOBILE</t>
  </si>
  <si>
    <t>N83858</t>
  </si>
  <si>
    <t>KATHURIA COMMUNICATION</t>
  </si>
  <si>
    <t>S15623</t>
  </si>
  <si>
    <t>SATHYA ENTERPRISES</t>
  </si>
  <si>
    <t>W73347</t>
  </si>
  <si>
    <t>ADARSH MOBILE STORE</t>
  </si>
  <si>
    <t>E3R014</t>
  </si>
  <si>
    <t>M/S BAMBINO</t>
  </si>
  <si>
    <t>E34232</t>
  </si>
  <si>
    <t>M/S CREATOR</t>
  </si>
  <si>
    <t>W33470</t>
  </si>
  <si>
    <t>BHAVYA MOBILE MARKETING</t>
  </si>
  <si>
    <t>E34227</t>
  </si>
  <si>
    <t>R.S. TELEMART</t>
  </si>
  <si>
    <t>SM4029</t>
  </si>
  <si>
    <t>J.M.S.CELL CITY</t>
  </si>
  <si>
    <t>E14586</t>
  </si>
  <si>
    <t>ICE BERG</t>
  </si>
  <si>
    <t>N53341</t>
  </si>
  <si>
    <t>THREE COMMUNICATIONS</t>
  </si>
  <si>
    <t>E30392</t>
  </si>
  <si>
    <t>SHOBHA ELECTRONICS</t>
  </si>
  <si>
    <t>S44371</t>
  </si>
  <si>
    <t>AMAAN DG</t>
  </si>
  <si>
    <t>N53372</t>
  </si>
  <si>
    <t>Aadya Enterprises</t>
  </si>
  <si>
    <t>E23350</t>
  </si>
  <si>
    <t>M/S GLOBAL IT CITY</t>
  </si>
  <si>
    <t>E34213</t>
  </si>
  <si>
    <t>SATGURU ENTERPRISE</t>
  </si>
  <si>
    <t>W93087</t>
  </si>
  <si>
    <t>BHERUNATH MOBILE</t>
  </si>
  <si>
    <t>SH3044</t>
  </si>
  <si>
    <t>V N MOBILES</t>
  </si>
  <si>
    <t>SA3154</t>
  </si>
  <si>
    <t>HAMPI MOBILES</t>
  </si>
  <si>
    <t>N53352</t>
  </si>
  <si>
    <t>FONE CITY</t>
  </si>
  <si>
    <t>S34722</t>
  </si>
  <si>
    <t>R V MOBILES</t>
  </si>
  <si>
    <t>N93137</t>
  </si>
  <si>
    <t>ADITYA ENTERPRISES</t>
  </si>
  <si>
    <t>N83843</t>
  </si>
  <si>
    <t>YASH TRADING</t>
  </si>
  <si>
    <t>N53374</t>
  </si>
  <si>
    <t>MAHAVIR TELECOM</t>
  </si>
  <si>
    <t>S44285</t>
  </si>
  <si>
    <t>POORNASREE</t>
  </si>
  <si>
    <t>S54356</t>
  </si>
  <si>
    <t>BOYS MOBILES</t>
  </si>
  <si>
    <t>W73034</t>
  </si>
  <si>
    <t>S.S.S. ENTERPRISES</t>
  </si>
  <si>
    <t>NA3155</t>
  </si>
  <si>
    <t>NETRA ENTERPRISES</t>
  </si>
  <si>
    <t>S2R100</t>
  </si>
  <si>
    <t>VINOD ENTERPRISES</t>
  </si>
  <si>
    <t>S26192</t>
  </si>
  <si>
    <t>SANTOSH MOBILE STORE POINT</t>
  </si>
  <si>
    <t>E53237</t>
  </si>
  <si>
    <t>CLEAR TONE</t>
  </si>
  <si>
    <t>S74092</t>
  </si>
  <si>
    <t>DUBAI THE FUTURE STORE</t>
  </si>
  <si>
    <t>E53321</t>
  </si>
  <si>
    <t>MAHA LAXMI COMMUNICATION</t>
  </si>
  <si>
    <t>N83639</t>
  </si>
  <si>
    <t>MOBILE FACTORY</t>
  </si>
  <si>
    <t>WA3069</t>
  </si>
  <si>
    <t>MOBILE SHOPPE</t>
  </si>
  <si>
    <t>N83651</t>
  </si>
  <si>
    <t>SHANTI SALES CORPORATION</t>
  </si>
  <si>
    <t>N14550</t>
  </si>
  <si>
    <t>saksham electronics</t>
  </si>
  <si>
    <t>N53333</t>
  </si>
  <si>
    <t>JHANAVIKA ENTERPRISES</t>
  </si>
  <si>
    <t>NB3051</t>
  </si>
  <si>
    <t>SACHIN MOBILE WORLD</t>
  </si>
  <si>
    <t>N63159</t>
  </si>
  <si>
    <t>ANANT ELECTRONICS</t>
  </si>
  <si>
    <t>N63491</t>
  </si>
  <si>
    <t>SHIVAAY MOBILES &amp; MORE</t>
  </si>
  <si>
    <t>WB3290</t>
  </si>
  <si>
    <t>INFINITY MOBILE</t>
  </si>
  <si>
    <t>WB3097</t>
  </si>
  <si>
    <t>SHUBHAM TELECOM SERVICES</t>
  </si>
  <si>
    <t>N63313</t>
  </si>
  <si>
    <t>ASHOKA MOBILE</t>
  </si>
  <si>
    <t>S74110</t>
  </si>
  <si>
    <t>UNIVERSELL MOBILE &amp; DUTY PAID</t>
  </si>
  <si>
    <t>W73327</t>
  </si>
  <si>
    <t>HANUMAT MOBILINK LLP</t>
  </si>
  <si>
    <t>W14644</t>
  </si>
  <si>
    <t>CELLULER WORLD</t>
  </si>
  <si>
    <t>N63171</t>
  </si>
  <si>
    <t>W93138</t>
  </si>
  <si>
    <t>SHIV MOBILE</t>
  </si>
  <si>
    <t>E23375</t>
  </si>
  <si>
    <t>SUDAM MOBILE AND ACCESSORIES</t>
  </si>
  <si>
    <t>SC3174</t>
  </si>
  <si>
    <t>SUNILMOBILES</t>
  </si>
  <si>
    <t>N53128</t>
  </si>
  <si>
    <t>ROYAL TELECOM</t>
  </si>
  <si>
    <t>N83855</t>
  </si>
  <si>
    <t>MOBILE PALACE</t>
  </si>
  <si>
    <t>N13654</t>
  </si>
  <si>
    <t>GAMBHIR TELECOM</t>
  </si>
  <si>
    <t>E30242</t>
  </si>
  <si>
    <t>MANGALAM</t>
  </si>
  <si>
    <t>S15933</t>
  </si>
  <si>
    <t>SHREE VINAYAGA</t>
  </si>
  <si>
    <t>SA3147</t>
  </si>
  <si>
    <t>JAISWAL  MOBILE SHOPEE</t>
  </si>
  <si>
    <t>S83129</t>
  </si>
  <si>
    <t>TAMIL MOBILE</t>
  </si>
  <si>
    <t>E23153</t>
  </si>
  <si>
    <t>KONARK VIDEO</t>
  </si>
  <si>
    <t>N53274</t>
  </si>
  <si>
    <t>SHAKTI MOBILE</t>
  </si>
  <si>
    <t>S14107</t>
  </si>
  <si>
    <t>S STUDIO CELL</t>
  </si>
  <si>
    <t>S15957</t>
  </si>
  <si>
    <t>SRI VARUNIKA MOBILES</t>
  </si>
  <si>
    <t>S54374</t>
  </si>
  <si>
    <t>THE POLLACHI MOBILES</t>
  </si>
  <si>
    <t>S15952</t>
  </si>
  <si>
    <t>RAKHIWALA ELECTRONICS</t>
  </si>
  <si>
    <t>S74145</t>
  </si>
  <si>
    <t>MINNUS VIDEOS &amp; ELECTRONICS</t>
  </si>
  <si>
    <t>S74137</t>
  </si>
  <si>
    <t>B BUY</t>
  </si>
  <si>
    <t>N73224</t>
  </si>
  <si>
    <t>AVHV INNOVATION PRIVATE LIMITED</t>
  </si>
  <si>
    <t>W73139</t>
  </si>
  <si>
    <t>MANN MARKETING</t>
  </si>
  <si>
    <t>W73321</t>
  </si>
  <si>
    <t>NEW GOTHI MOBILE</t>
  </si>
  <si>
    <t>N63681</t>
  </si>
  <si>
    <t>SHREE SHYAM SMART SOLUTIONS INDIA</t>
  </si>
  <si>
    <t>WA3277</t>
  </si>
  <si>
    <t>HIRANI ENTERPRISES</t>
  </si>
  <si>
    <t>WA3276</t>
  </si>
  <si>
    <t>M/S SHIVANI MOBILE SHOP</t>
  </si>
  <si>
    <t>N63649</t>
  </si>
  <si>
    <t>HI-FLY MOBILE"S</t>
  </si>
  <si>
    <t>N23145</t>
  </si>
  <si>
    <t>RAJU TRADERS</t>
  </si>
  <si>
    <t>N83703</t>
  </si>
  <si>
    <t>NIKUNJ COMMUNICATION</t>
  </si>
  <si>
    <t>NG3058</t>
  </si>
  <si>
    <t>SPACE ELECTRONICS</t>
  </si>
  <si>
    <t>N63734</t>
  </si>
  <si>
    <t>MIRCHUMAL ELECTRONICS</t>
  </si>
  <si>
    <t>W53317</t>
  </si>
  <si>
    <t>OM MOBILES</t>
  </si>
  <si>
    <t>WA3206</t>
  </si>
  <si>
    <t>VIRAAT GIFT &amp; ELECTRONICS</t>
  </si>
  <si>
    <t>WC3150</t>
  </si>
  <si>
    <t>MEHUL TELECOM</t>
  </si>
  <si>
    <t>W53246</t>
  </si>
  <si>
    <t>W53320</t>
  </si>
  <si>
    <t>W53194</t>
  </si>
  <si>
    <t>SHRIKANT ELECTRONICS MOBILE SHOPPE</t>
  </si>
  <si>
    <t>N73215</t>
  </si>
  <si>
    <t>M/S RAJ TRADERS</t>
  </si>
  <si>
    <t>W93150</t>
  </si>
  <si>
    <t>BLUE MOON MOBILE GALLARY</t>
  </si>
  <si>
    <t>S26382</t>
  </si>
  <si>
    <t>JAIN MOBILE SERVICE CENTRE</t>
  </si>
  <si>
    <t>S74123</t>
  </si>
  <si>
    <t>D FONES</t>
  </si>
  <si>
    <t>N73163</t>
  </si>
  <si>
    <t>MAYRA ENTERPRISES</t>
  </si>
  <si>
    <t>WA3263</t>
  </si>
  <si>
    <t>M/S SHARMA MOBILE SHOP</t>
  </si>
  <si>
    <t>N73218</t>
  </si>
  <si>
    <t>M/S SMART PARTNER</t>
  </si>
  <si>
    <t>W73386</t>
  </si>
  <si>
    <t>KUMAWAT MOBILE SHOP</t>
  </si>
  <si>
    <t>N53345</t>
  </si>
  <si>
    <t>WIDE TECHNOLOGIES</t>
  </si>
  <si>
    <t>E14565</t>
  </si>
  <si>
    <t>ANURAG INFOMART</t>
  </si>
  <si>
    <t>W53281</t>
  </si>
  <si>
    <t>NEW MOHAN MOBILE SHOPPEE</t>
  </si>
  <si>
    <t>W53303</t>
  </si>
  <si>
    <t>AL ZAM ZAM MOBILE BAZAAR</t>
  </si>
  <si>
    <t>N53321</t>
  </si>
  <si>
    <t>SETHI TELECOM</t>
  </si>
  <si>
    <t>N14518</t>
  </si>
  <si>
    <t>SACHDEVA ELECTRONICS</t>
  </si>
  <si>
    <t>E34024</t>
  </si>
  <si>
    <t>IN TOUCH</t>
  </si>
  <si>
    <t>NH0008</t>
  </si>
  <si>
    <t>MAJESTIC MOBILE HOUSE</t>
  </si>
  <si>
    <t>NH0485</t>
  </si>
  <si>
    <t>GOYAL DISTRIBUTOR</t>
  </si>
  <si>
    <t>N13806</t>
  </si>
  <si>
    <t>MANPREET TELECOM</t>
  </si>
  <si>
    <t>N13688</t>
  </si>
  <si>
    <t>FUTURE ZONE</t>
  </si>
  <si>
    <t>SB4128</t>
  </si>
  <si>
    <t>NEW G MOBILE WORLD</t>
  </si>
  <si>
    <t>N14662</t>
  </si>
  <si>
    <t>JAI DURGE COMMUNICATION</t>
  </si>
  <si>
    <t>N13664</t>
  </si>
  <si>
    <t>SIGMEN RADIO</t>
  </si>
  <si>
    <t>N73211</t>
  </si>
  <si>
    <t>NEW NINE COMMUNICATION</t>
  </si>
  <si>
    <t>S44330</t>
  </si>
  <si>
    <t>W93166</t>
  </si>
  <si>
    <t>MEHTA INFOCOMM</t>
  </si>
  <si>
    <t>W93109</t>
  </si>
  <si>
    <t>SHREE GANESH MOBILE</t>
  </si>
  <si>
    <t>W83206</t>
  </si>
  <si>
    <t>JAIN MOBILES</t>
  </si>
  <si>
    <t>N63669</t>
  </si>
  <si>
    <t>NEW SUPER MOBILE</t>
  </si>
  <si>
    <t>N63296</t>
  </si>
  <si>
    <t>SATYAM TELECOM</t>
  </si>
  <si>
    <t>S26319</t>
  </si>
  <si>
    <t>PRIYA MOBILES AND ELECTRONICS</t>
  </si>
  <si>
    <t>N43854</t>
  </si>
  <si>
    <t>M/S DHINGRA TRADERS</t>
  </si>
  <si>
    <t>S44236</t>
  </si>
  <si>
    <t>C.M.MOBILES.</t>
  </si>
  <si>
    <t>N43014</t>
  </si>
  <si>
    <t>DREAMZ COMMUNICATION</t>
  </si>
  <si>
    <t>N63735</t>
  </si>
  <si>
    <t>S44329</t>
  </si>
  <si>
    <t>CELLULAR WORLD</t>
  </si>
  <si>
    <t>N73200</t>
  </si>
  <si>
    <t>M/S MAA SHAKUMBHARI TRDERS</t>
  </si>
  <si>
    <t>N73205</t>
  </si>
  <si>
    <t>SB4136</t>
  </si>
  <si>
    <t>4G WORLD</t>
  </si>
  <si>
    <t>NE3131</t>
  </si>
  <si>
    <t>M/S S.P.COMMUNICATION</t>
  </si>
  <si>
    <t>S63064</t>
  </si>
  <si>
    <t>HELLO MOBILES</t>
  </si>
  <si>
    <t>NE3148</t>
  </si>
  <si>
    <t>ASGARD MOBILE AND ACCESSORIES</t>
  </si>
  <si>
    <t>NE3075</t>
  </si>
  <si>
    <t>OM SAI COMMUNICATION</t>
  </si>
  <si>
    <t>NA3152</t>
  </si>
  <si>
    <t>SACHDEVA ENTERPRISES</t>
  </si>
  <si>
    <t>SL3031</t>
  </si>
  <si>
    <t>N20653</t>
  </si>
  <si>
    <t>GIGO BYTES</t>
  </si>
  <si>
    <t>N43881</t>
  </si>
  <si>
    <t>M/S CHAURASIA GENERAL MERCHENT</t>
  </si>
  <si>
    <t>S26356</t>
  </si>
  <si>
    <t>Priyanka Mobiles</t>
  </si>
  <si>
    <t>N63195</t>
  </si>
  <si>
    <t>INDIAN MOBILE</t>
  </si>
  <si>
    <t>E53291</t>
  </si>
  <si>
    <t>J.J MOBILE</t>
  </si>
  <si>
    <t>E14590</t>
  </si>
  <si>
    <t>NEW GRAND MOBILE &amp; ELECTRONICS</t>
  </si>
  <si>
    <t>S1R115</t>
  </si>
  <si>
    <t>BOMBAY E ENTERPRISES</t>
  </si>
  <si>
    <t>S15817</t>
  </si>
  <si>
    <t>PREETHI COMMUNICATIONS</t>
  </si>
  <si>
    <t>S15934</t>
  </si>
  <si>
    <t>Dakshan mobiles &amp; computers</t>
  </si>
  <si>
    <t>S2R003</t>
  </si>
  <si>
    <t>E STORE</t>
  </si>
  <si>
    <t>S15932</t>
  </si>
  <si>
    <t>Minions Mobile</t>
  </si>
  <si>
    <t>N83763</t>
  </si>
  <si>
    <t>Reconnect Mobiles</t>
  </si>
  <si>
    <t>N83811</t>
  </si>
  <si>
    <t>Om Communication</t>
  </si>
  <si>
    <t>N83894</t>
  </si>
  <si>
    <t>V. R. SELLERS</t>
  </si>
  <si>
    <t>S1R070</t>
  </si>
  <si>
    <t>ANNAMALAI CELL CITY</t>
  </si>
  <si>
    <t>S26363</t>
  </si>
  <si>
    <t>SRI DEVI MOBILE COMMUNICATIONS AND</t>
  </si>
  <si>
    <t>S2R026</t>
  </si>
  <si>
    <t>VIKAS MOBILE</t>
  </si>
  <si>
    <t>N63198</t>
  </si>
  <si>
    <t>SUKHIJA TRADERS</t>
  </si>
  <si>
    <t>E53325</t>
  </si>
  <si>
    <t>KARAN ENTERPRISES</t>
  </si>
  <si>
    <t>N43816</t>
  </si>
  <si>
    <t>VANDANA ELECTRICALS &amp; ELECTRONICS</t>
  </si>
  <si>
    <t>WA3253</t>
  </si>
  <si>
    <t>YOGI MOBILE SHOP</t>
  </si>
  <si>
    <t>N53365</t>
  </si>
  <si>
    <t>GOLDEN MOBILE COMMUNICATION</t>
  </si>
  <si>
    <t>N83821</t>
  </si>
  <si>
    <t>M/S NIRANKARI TELECOM</t>
  </si>
  <si>
    <t>S15950</t>
  </si>
  <si>
    <t>MONIKA MOBILE WORLD</t>
  </si>
  <si>
    <t>N53364</t>
  </si>
  <si>
    <t>R S MOBILE</t>
  </si>
  <si>
    <t>E43209</t>
  </si>
  <si>
    <t>E43067</t>
  </si>
  <si>
    <t>HEENA CORPORATION</t>
  </si>
  <si>
    <t>E73008</t>
  </si>
  <si>
    <t>ELEKTROKRAFT</t>
  </si>
  <si>
    <t>N63718</t>
  </si>
  <si>
    <t>SING-N-SMILE</t>
  </si>
  <si>
    <t>NA3206</t>
  </si>
  <si>
    <t>STARTELESHOP MOBILE TANSHAN</t>
  </si>
  <si>
    <t>N83641</t>
  </si>
  <si>
    <t>SIKKA TELECONNECT</t>
  </si>
  <si>
    <t>NF3042</t>
  </si>
  <si>
    <t>DHAWAN TELECOM</t>
  </si>
  <si>
    <t>N53371</t>
  </si>
  <si>
    <t>N53370</t>
  </si>
  <si>
    <t>S.S. COMMUNICATIONS</t>
  </si>
  <si>
    <t>S15384</t>
  </si>
  <si>
    <t>MANASU PUDUSU MOBILE PUDUSU</t>
  </si>
  <si>
    <t>N43857</t>
  </si>
  <si>
    <t>M/S FASHION MOBILES POINT</t>
  </si>
  <si>
    <t>S26321</t>
  </si>
  <si>
    <t>MOTI MOBILE WORLD</t>
  </si>
  <si>
    <t>WA3264</t>
  </si>
  <si>
    <t>M/S RAMRAJ MOBILE SHOP</t>
  </si>
  <si>
    <t>WA3271</t>
  </si>
  <si>
    <t>SUPER STORES</t>
  </si>
  <si>
    <t>N4R011</t>
  </si>
  <si>
    <t>GET CONNECTED</t>
  </si>
  <si>
    <t>NE3114</t>
  </si>
  <si>
    <t>M/S Ram Kumar Mobile Shop</t>
  </si>
  <si>
    <t>E34197</t>
  </si>
  <si>
    <t>N43830</t>
  </si>
  <si>
    <t>R.R.COMMUNICATION</t>
  </si>
  <si>
    <t>N43280</t>
  </si>
  <si>
    <t>KHUSHI ELECTRONIC &amp; MOBILE SHOP</t>
  </si>
  <si>
    <t>SM4030</t>
  </si>
  <si>
    <t>CITY CELL PARK</t>
  </si>
  <si>
    <t>S1R012</t>
  </si>
  <si>
    <t>PUJAS GADGET STORE</t>
  </si>
  <si>
    <t>WA3266</t>
  </si>
  <si>
    <t>NEW SONI MOBILE</t>
  </si>
  <si>
    <t>WA3256</t>
  </si>
  <si>
    <t>M/S GULSHAN ENTERPRISES</t>
  </si>
  <si>
    <t>SL3009</t>
  </si>
  <si>
    <t>MAGIC MOBILES</t>
  </si>
  <si>
    <t>WA3259</t>
  </si>
  <si>
    <t>SRASHTI ENTERPRISES</t>
  </si>
  <si>
    <t>WA3067</t>
  </si>
  <si>
    <t>KAPOOR AND SONS</t>
  </si>
  <si>
    <t>S15948</t>
  </si>
  <si>
    <t>WINTEL MOBILES</t>
  </si>
  <si>
    <t>N13592</t>
  </si>
  <si>
    <t>GOEL TELECOM</t>
  </si>
  <si>
    <t>N83789</t>
  </si>
  <si>
    <t>M/S SANCHAR WORLD</t>
  </si>
  <si>
    <t>NH0473</t>
  </si>
  <si>
    <t>M/S ARORA JI PHONES</t>
  </si>
  <si>
    <t>N43892</t>
  </si>
  <si>
    <t>A &amp; A Communications</t>
  </si>
  <si>
    <t>N43458</t>
  </si>
  <si>
    <t>DKG MOBILES PRIVATE LIMITED</t>
  </si>
  <si>
    <t>NE3130</t>
  </si>
  <si>
    <t>M/S  RAJ MOBILE SHOP</t>
  </si>
  <si>
    <t>N43707</t>
  </si>
  <si>
    <t>THE MOBILE STREET</t>
  </si>
  <si>
    <t>N43297</t>
  </si>
  <si>
    <t>GYAN ELECTRONICS</t>
  </si>
  <si>
    <t>N43893</t>
  </si>
  <si>
    <t>M/S NEW MOBILE ZONE</t>
  </si>
  <si>
    <t>N14761</t>
  </si>
  <si>
    <t>MG TELESERVICE</t>
  </si>
  <si>
    <t>N43272</t>
  </si>
  <si>
    <t>VIKASH COMMUNICATION</t>
  </si>
  <si>
    <t>WC3149</t>
  </si>
  <si>
    <t>R K ENTERPRISE</t>
  </si>
  <si>
    <t>NH0155</t>
  </si>
  <si>
    <t>SALUJA SALES</t>
  </si>
  <si>
    <t>NE3117</t>
  </si>
  <si>
    <t>YOUR SHOP</t>
  </si>
  <si>
    <t>N43038</t>
  </si>
  <si>
    <t>SHREE SHYAM COMPUTER</t>
  </si>
  <si>
    <t>N43497</t>
  </si>
  <si>
    <t>A O A</t>
  </si>
  <si>
    <t>WA3272</t>
  </si>
  <si>
    <t>GEETANJALI MOBILE AND ELECTRONICS</t>
  </si>
  <si>
    <t>WA3270</t>
  </si>
  <si>
    <t>NEW PADAM SHREE</t>
  </si>
  <si>
    <t>SA3165</t>
  </si>
  <si>
    <t>VIJAYALAXMI MOBILES</t>
  </si>
  <si>
    <t>NE3139</t>
  </si>
  <si>
    <t>M/S SHREYA MOBILES</t>
  </si>
  <si>
    <t>E34233</t>
  </si>
  <si>
    <t>MY MOBI</t>
  </si>
  <si>
    <t>S15369</t>
  </si>
  <si>
    <t>GURUDEV'S</t>
  </si>
  <si>
    <t>WA3245</t>
  </si>
  <si>
    <t>SHRI AMBEY ENTERPRISES</t>
  </si>
  <si>
    <t>S34868</t>
  </si>
  <si>
    <t>NANDINI MOBILES</t>
  </si>
  <si>
    <t>WA3257</t>
  </si>
  <si>
    <t>SHRI PARAS MOBILE AND SALES</t>
  </si>
  <si>
    <t>WB3302</t>
  </si>
  <si>
    <t>YUVA SALES CORPORATION</t>
  </si>
  <si>
    <t>W24052</t>
  </si>
  <si>
    <t>K K MOBILE POINT</t>
  </si>
  <si>
    <t>W53243</t>
  </si>
  <si>
    <t>GURBAKSH MOBILE</t>
  </si>
  <si>
    <t>SM4052</t>
  </si>
  <si>
    <t>A.T.S.MOBILES &amp; ELECTRONICS</t>
  </si>
  <si>
    <t>N43786</t>
  </si>
  <si>
    <t>M/S NEW JIMMY TIMES</t>
  </si>
  <si>
    <t>N14235</t>
  </si>
  <si>
    <t>STAR COMMUNICATION</t>
  </si>
  <si>
    <t>N83806</t>
  </si>
  <si>
    <t>YASH COMMUNICATION</t>
  </si>
  <si>
    <t>WB3224</t>
  </si>
  <si>
    <t>W14398</t>
  </si>
  <si>
    <t>NICE ELECTRONICS</t>
  </si>
  <si>
    <t>W14581</t>
  </si>
  <si>
    <t>SHREE SAI TELECOM &amp; ZEROX</t>
  </si>
  <si>
    <t>W14411</t>
  </si>
  <si>
    <t>SINGH MOBILE AND ELECTRONICS</t>
  </si>
  <si>
    <t>W23986</t>
  </si>
  <si>
    <t>SWAPNIL MOBILE SHOPEE &amp; SERVICE</t>
  </si>
  <si>
    <t>W24065</t>
  </si>
  <si>
    <t>SHREE GURUKRUPA MOBILE</t>
  </si>
  <si>
    <t>N43867</t>
  </si>
  <si>
    <t>M/S OM CAMPUTER &amp; CELL PHONE</t>
  </si>
  <si>
    <t>W33370</t>
  </si>
  <si>
    <t>VARDHMAN COMMUNICATION</t>
  </si>
  <si>
    <t>W33468</t>
  </si>
  <si>
    <t>SHRI UMIYA MOBILE AND COLLECTION</t>
  </si>
  <si>
    <t>WB3027</t>
  </si>
  <si>
    <t>CELLMAX</t>
  </si>
  <si>
    <t>W14614</t>
  </si>
  <si>
    <t>LAXMI THE MOBILE</t>
  </si>
  <si>
    <t>W14685</t>
  </si>
  <si>
    <t>SUPRIYA MOBILE</t>
  </si>
  <si>
    <t>ND3102</t>
  </si>
  <si>
    <t>M/S JYOTI ELECTRONIC &amp; ELECTRICALS</t>
  </si>
  <si>
    <t>W33475</t>
  </si>
  <si>
    <t>GOPI COMMUNICATION</t>
  </si>
  <si>
    <t>W14608</t>
  </si>
  <si>
    <t>A TO Z MOBILE SERVICE CENTER</t>
  </si>
  <si>
    <t>S15956</t>
  </si>
  <si>
    <t>Connection Center</t>
  </si>
  <si>
    <t>N14708</t>
  </si>
  <si>
    <t>SANCHAR JAGAT</t>
  </si>
  <si>
    <t>W23766</t>
  </si>
  <si>
    <t>WB3222</t>
  </si>
  <si>
    <t>ANUPAM WATCH &amp; MOBILE</t>
  </si>
  <si>
    <t>W23806</t>
  </si>
  <si>
    <t>A ONE TELECOM</t>
  </si>
  <si>
    <t>S1R091</t>
  </si>
  <si>
    <t>JAIN COMMUNICATION</t>
  </si>
  <si>
    <t>W14582</t>
  </si>
  <si>
    <t>S S D MOBILES</t>
  </si>
  <si>
    <t>E14569</t>
  </si>
  <si>
    <t>H R TELECOM</t>
  </si>
  <si>
    <t>E14008</t>
  </si>
  <si>
    <t>NATIONAL RADIO PRODUCTS</t>
  </si>
  <si>
    <t>E14542</t>
  </si>
  <si>
    <t>INDIAN WATCH  AND MOBILE</t>
  </si>
  <si>
    <t>SB4125</t>
  </si>
  <si>
    <t>Orma The Mobile</t>
  </si>
  <si>
    <t>E53310</t>
  </si>
  <si>
    <t>E1R002</t>
  </si>
  <si>
    <t>LIMELIGHT ENTERPRISE</t>
  </si>
  <si>
    <t>E14461</t>
  </si>
  <si>
    <t>SHAW TELECOM</t>
  </si>
  <si>
    <t>NH0409</t>
  </si>
  <si>
    <t>GADGET MART</t>
  </si>
  <si>
    <t>E14164</t>
  </si>
  <si>
    <t>KOUSIK MOBILE SHOW ROOM</t>
  </si>
  <si>
    <t>E14498</t>
  </si>
  <si>
    <t>TIRUPATI INFOTECH</t>
  </si>
  <si>
    <t>S44223</t>
  </si>
  <si>
    <t>E14531</t>
  </si>
  <si>
    <t>SAKCHI TELECOM</t>
  </si>
  <si>
    <t>W23927</t>
  </si>
  <si>
    <t>D K MOBILE SHOPEE</t>
  </si>
  <si>
    <t>W23838</t>
  </si>
  <si>
    <t>YOGIRAJ MOBILES</t>
  </si>
  <si>
    <t>E14591</t>
  </si>
  <si>
    <t>M/S GHOSH TELECOM</t>
  </si>
  <si>
    <t>N14740</t>
  </si>
  <si>
    <t>KISHAN ENTERPRISES</t>
  </si>
  <si>
    <t>N14521</t>
  </si>
  <si>
    <t>ROYAL COMMUNICATION</t>
  </si>
  <si>
    <t>WB3340</t>
  </si>
  <si>
    <t>RIGHT CHOICE MOBILE SHOPPE</t>
  </si>
  <si>
    <t>NH0143</t>
  </si>
  <si>
    <t>M/S  KAMAL ENTERPRISES</t>
  </si>
  <si>
    <t>N14721</t>
  </si>
  <si>
    <t>PIXEL MOBILE WORLD</t>
  </si>
  <si>
    <t>N83278</t>
  </si>
  <si>
    <t>SHAKTI ELECTRONICS &amp; COMMUNICATION</t>
  </si>
  <si>
    <t>E14552</t>
  </si>
  <si>
    <t>CHANDAN MOBILE</t>
  </si>
  <si>
    <t>W23984</t>
  </si>
  <si>
    <t>SAI COMMUNICATION</t>
  </si>
  <si>
    <t>W23853</t>
  </si>
  <si>
    <t>NAVTARANG RADIO HOUSE</t>
  </si>
  <si>
    <t>S74115</t>
  </si>
  <si>
    <t>FONE HOUSE</t>
  </si>
  <si>
    <t>N53317</t>
  </si>
  <si>
    <t>SACHI TRADING</t>
  </si>
  <si>
    <t>NA3193</t>
  </si>
  <si>
    <t>MR. MOBILE</t>
  </si>
  <si>
    <t>E14007</t>
  </si>
  <si>
    <t>EXPRESSION NOVELTIES PVT LTD</t>
  </si>
  <si>
    <t>NB3038</t>
  </si>
  <si>
    <t>KAMLA RADIO SEWING MACHINE</t>
  </si>
  <si>
    <t>N43812</t>
  </si>
  <si>
    <t>JOINT COMMNICATION</t>
  </si>
  <si>
    <t>S25685</t>
  </si>
  <si>
    <t>MISTY MOBILES</t>
  </si>
  <si>
    <t>N83733</t>
  </si>
  <si>
    <t>S26345</t>
  </si>
  <si>
    <t>AMBE MARKETING</t>
  </si>
  <si>
    <t>E14585</t>
  </si>
  <si>
    <t>ARTI COMMUNICATION</t>
  </si>
  <si>
    <t>N14782</t>
  </si>
  <si>
    <t>Harsita Mobile Gallery</t>
  </si>
  <si>
    <t>E14530</t>
  </si>
  <si>
    <t>M/S SUVECHHA MOBILE SHOP</t>
  </si>
  <si>
    <t>W14650</t>
  </si>
  <si>
    <t>CITY LIGHT MOBILE SERVICE CENTER</t>
  </si>
  <si>
    <t>E63074</t>
  </si>
  <si>
    <t>partha mobile centre</t>
  </si>
  <si>
    <t>N83650</t>
  </si>
  <si>
    <t>Bansal Electronics</t>
  </si>
  <si>
    <t>W14430</t>
  </si>
  <si>
    <t>BHAVIKA ELECTRONICS</t>
  </si>
  <si>
    <t>W93169</t>
  </si>
  <si>
    <t>SS ELECTRONICS</t>
  </si>
  <si>
    <t>W14557</t>
  </si>
  <si>
    <t>MULUND MOBILITI</t>
  </si>
  <si>
    <t>N83863</t>
  </si>
  <si>
    <t>PAHUJA GADGET</t>
  </si>
  <si>
    <t>N14598</t>
  </si>
  <si>
    <t>SHUBHI COMMUNICATION</t>
  </si>
  <si>
    <t>SA3160</t>
  </si>
  <si>
    <t>SAMSUNG CELL CITY</t>
  </si>
  <si>
    <t>SD3059</t>
  </si>
  <si>
    <t>SREE TRIVENI  TELECOM</t>
  </si>
  <si>
    <t>SD3050</t>
  </si>
  <si>
    <t>M/S APESHWARA MOBILE CENTRE</t>
  </si>
  <si>
    <t>SD3052</t>
  </si>
  <si>
    <t>ADINATH DISTRIBUTORS</t>
  </si>
  <si>
    <t>W14617</t>
  </si>
  <si>
    <t>POOJA THE MOBILE SHOP</t>
  </si>
  <si>
    <t>W23928</t>
  </si>
  <si>
    <t>TM MOBILE STORE</t>
  </si>
  <si>
    <t>E43255</t>
  </si>
  <si>
    <t>GALAXY</t>
  </si>
  <si>
    <t>E23379</t>
  </si>
  <si>
    <t>M/S- GUNGUN MOBILE</t>
  </si>
  <si>
    <t>E23356</t>
  </si>
  <si>
    <t>AMBIKA MOBILE</t>
  </si>
  <si>
    <t>E23361</t>
  </si>
  <si>
    <t>FONE MANIA</t>
  </si>
  <si>
    <t>E23365</t>
  </si>
  <si>
    <t>THE M PLANET</t>
  </si>
  <si>
    <t>E23124</t>
  </si>
  <si>
    <t>THE FONE ZONE</t>
  </si>
  <si>
    <t>E23339</t>
  </si>
  <si>
    <t>UNICORN</t>
  </si>
  <si>
    <t>SD3053</t>
  </si>
  <si>
    <t>PADMASHREE ENTERPRISES</t>
  </si>
  <si>
    <t>E14592</t>
  </si>
  <si>
    <t>SABIR  PCO</t>
  </si>
  <si>
    <t>E14588</t>
  </si>
  <si>
    <t>SHRUTI</t>
  </si>
  <si>
    <t>N83567</t>
  </si>
  <si>
    <t>B. R. MOBILE SHOP</t>
  </si>
  <si>
    <t>E14578</t>
  </si>
  <si>
    <t>SHREE GANESH ENTERPRISE</t>
  </si>
  <si>
    <t>N83878</t>
  </si>
  <si>
    <t>D S MOBILES</t>
  </si>
  <si>
    <t>E14088</t>
  </si>
  <si>
    <t>PHONO RETAIL PVT LTD</t>
  </si>
  <si>
    <t>N14585</t>
  </si>
  <si>
    <t>ASHOKA TELECOM</t>
  </si>
  <si>
    <t>N73208</t>
  </si>
  <si>
    <t>NATION MOBILE STORE</t>
  </si>
  <si>
    <t>NE3155</t>
  </si>
  <si>
    <t>THE VIJAY COMMUNICATION</t>
  </si>
  <si>
    <t>N43702</t>
  </si>
  <si>
    <t>LUCKY ELECTRONICS</t>
  </si>
  <si>
    <t>E43272</t>
  </si>
  <si>
    <t>M/S MAA BHAWANI TELCOM</t>
  </si>
  <si>
    <t>N14704</t>
  </si>
  <si>
    <t>KHUSHI COMMUNICATION</t>
  </si>
  <si>
    <t>NH0346</t>
  </si>
  <si>
    <t>UNITED SALES</t>
  </si>
  <si>
    <t>N14589</t>
  </si>
  <si>
    <t>B.R.COMMUNICATION</t>
  </si>
  <si>
    <t>E43019</t>
  </si>
  <si>
    <t>KRISHNA STORE</t>
  </si>
  <si>
    <t>E4R014</t>
  </si>
  <si>
    <t>KHUSHI TELECOM</t>
  </si>
  <si>
    <t>W53144</t>
  </si>
  <si>
    <t>MOBILE MARKAZ</t>
  </si>
  <si>
    <t>N14715</t>
  </si>
  <si>
    <t>Pooja Communication</t>
  </si>
  <si>
    <t>N83778</t>
  </si>
  <si>
    <t>MAHINDRU ELECTRONICS</t>
  </si>
  <si>
    <t>N83842</t>
  </si>
  <si>
    <t>SHRI RAM</t>
  </si>
  <si>
    <t>E20330</t>
  </si>
  <si>
    <t>TECHZONE</t>
  </si>
  <si>
    <t>E23347</t>
  </si>
  <si>
    <t>SUJATA CELLS</t>
  </si>
  <si>
    <t>E23336</t>
  </si>
  <si>
    <t>MOBILE INDIA</t>
  </si>
  <si>
    <t>E23360</t>
  </si>
  <si>
    <t>M/S.GOEL AGENCY .</t>
  </si>
  <si>
    <t>E43239</t>
  </si>
  <si>
    <t>M/S AMIT ELECTRONICS</t>
  </si>
  <si>
    <t>E73053</t>
  </si>
  <si>
    <t>M/S UNIQUE MOBILE COLLECTION</t>
  </si>
  <si>
    <t>E43210</t>
  </si>
  <si>
    <t>NATIONAL MOBILE</t>
  </si>
  <si>
    <t>E43245</t>
  </si>
  <si>
    <t>M/S SRI MOBILE SAMRAT</t>
  </si>
  <si>
    <t>E40181</t>
  </si>
  <si>
    <t>MUNNA ELECTRONICS</t>
  </si>
  <si>
    <t>E43257</t>
  </si>
  <si>
    <t>M/S JYOTI ENTERPRISES</t>
  </si>
  <si>
    <t>E43251</t>
  </si>
  <si>
    <t>SHREE SHYAM VARIETY STORES</t>
  </si>
  <si>
    <t>E43250</t>
  </si>
  <si>
    <t>JANKI</t>
  </si>
  <si>
    <t>E43225</t>
  </si>
  <si>
    <t>NEW FOGLA TELECOM</t>
  </si>
  <si>
    <t>E70037</t>
  </si>
  <si>
    <t>E-WORLD</t>
  </si>
  <si>
    <t>E43265</t>
  </si>
  <si>
    <t>ANJANA MOBILES</t>
  </si>
  <si>
    <t>N14764</t>
  </si>
  <si>
    <t>RIMPY ENTERPRISES</t>
  </si>
  <si>
    <t>S34846</t>
  </si>
  <si>
    <t>PRO SPACE THE GADGET STORE</t>
  </si>
  <si>
    <t>W23570</t>
  </si>
  <si>
    <t>VISHAL TELECOM</t>
  </si>
  <si>
    <t>E14538</t>
  </si>
  <si>
    <t>MOBILE HOSPITAL</t>
  </si>
  <si>
    <t>E53236</t>
  </si>
  <si>
    <t>SUNNY MOBILE CORNER</t>
  </si>
  <si>
    <t>E73046</t>
  </si>
  <si>
    <t>GAURAV SALES</t>
  </si>
  <si>
    <t>N14302</t>
  </si>
  <si>
    <t>JOHNY'S</t>
  </si>
  <si>
    <t>N14732</t>
  </si>
  <si>
    <t>DHAWAN COMMUNICATION PVT LTD</t>
  </si>
  <si>
    <t>E53242</t>
  </si>
  <si>
    <t>NEW MOBILE TEL</t>
  </si>
  <si>
    <t>W14668</t>
  </si>
  <si>
    <t>Sound of Music Nx/DGN Mobiles</t>
  </si>
  <si>
    <t>S1R206</t>
  </si>
  <si>
    <t>CHENNAI PLAZA</t>
  </si>
  <si>
    <t>W53330</t>
  </si>
  <si>
    <t>KAPIL ENTERPRISES</t>
  </si>
  <si>
    <t>N14166</t>
  </si>
  <si>
    <t>SHRI BALAJI COMMUNICATION</t>
  </si>
  <si>
    <t>S15962</t>
  </si>
  <si>
    <t>LUCKY MOBILES</t>
  </si>
  <si>
    <t>S1R104</t>
  </si>
  <si>
    <t>RAJENDRA ELECTRONICS</t>
  </si>
  <si>
    <t>W14672</t>
  </si>
  <si>
    <t>JAY BHAWANI MOBILE SHOP</t>
  </si>
  <si>
    <t>W14493</t>
  </si>
  <si>
    <t>PROFIT POINT MOBILE GALLERY</t>
  </si>
  <si>
    <t>W33472</t>
  </si>
  <si>
    <t>MURLIDHAR STORES</t>
  </si>
  <si>
    <t>N14149</t>
  </si>
  <si>
    <t>SEEMA TELECOM</t>
  </si>
  <si>
    <t>N14779</t>
  </si>
  <si>
    <t>MANGAL MOBILE MART</t>
  </si>
  <si>
    <t>N63736</t>
  </si>
  <si>
    <t>RANKAWAT COMMUNICATION</t>
  </si>
  <si>
    <t>W43130</t>
  </si>
  <si>
    <t>TALK TIME MOBILE STORE</t>
  </si>
  <si>
    <t>N14298</t>
  </si>
  <si>
    <t>NARESH PROVISION STORE</t>
  </si>
  <si>
    <t>N14702</t>
  </si>
  <si>
    <t>JMD ENTERPRISES</t>
  </si>
  <si>
    <t>W33194</t>
  </si>
  <si>
    <t>KABIR TECHNOLOGIES PRIVATE LIMITED</t>
  </si>
  <si>
    <t>W33186</t>
  </si>
  <si>
    <t>PHONE MERCHANT</t>
  </si>
  <si>
    <t>N14522</t>
  </si>
  <si>
    <t>SHREE BALAJI COMMUNICATION &amp;</t>
  </si>
  <si>
    <t>W24090</t>
  </si>
  <si>
    <t>POONA MOBILE WORLD</t>
  </si>
  <si>
    <t>W33463</t>
  </si>
  <si>
    <t>S. R. COMMUNICATION</t>
  </si>
  <si>
    <t>N14629</t>
  </si>
  <si>
    <t>GULATI COMMUNICATIONS</t>
  </si>
  <si>
    <t>S15543</t>
  </si>
  <si>
    <t>KING MOBILE SHOP</t>
  </si>
  <si>
    <t>WC3061</t>
  </si>
  <si>
    <t>N43210</t>
  </si>
  <si>
    <t>AGARWAL MOBILE AGE</t>
  </si>
  <si>
    <t>N43723</t>
  </si>
  <si>
    <t>GOD IDEA COMMUNICATION</t>
  </si>
  <si>
    <t>N43238</t>
  </si>
  <si>
    <t>RADHA KRISHNA COMMUNICATION</t>
  </si>
  <si>
    <t>N43281</t>
  </si>
  <si>
    <t>CHAUHAN COMMUNICATION</t>
  </si>
  <si>
    <t>E1R145</t>
  </si>
  <si>
    <t>TALKATIVE COMMUNICATION</t>
  </si>
  <si>
    <t>E53353</t>
  </si>
  <si>
    <t>WA3198</t>
  </si>
  <si>
    <t>SINGHAI TELECOM</t>
  </si>
  <si>
    <t>WA3260</t>
  </si>
  <si>
    <t>ABHISHEK MOBILE SHOP</t>
  </si>
  <si>
    <t>W73397</t>
  </si>
  <si>
    <t>ROHIT MOBILE</t>
  </si>
  <si>
    <t>N53380</t>
  </si>
  <si>
    <t>KARTIK ENTERPRISES</t>
  </si>
  <si>
    <t>S34881</t>
  </si>
  <si>
    <t>JAGDAMBA ELECTRONICS &amp; MOBILES</t>
  </si>
  <si>
    <t>E53295</t>
  </si>
  <si>
    <t>IQ NET</t>
  </si>
  <si>
    <t>E53296</t>
  </si>
  <si>
    <t>M/S S.S. TRADERS</t>
  </si>
  <si>
    <t>S15852</t>
  </si>
  <si>
    <t>UNIQUE CELL CARE</t>
  </si>
  <si>
    <t>ND3036</t>
  </si>
  <si>
    <t>SANJAY COMMUNICATION</t>
  </si>
  <si>
    <t>N63738</t>
  </si>
  <si>
    <t>LOKESH ENTERPRISES</t>
  </si>
  <si>
    <t>N63657</t>
  </si>
  <si>
    <t>MOHAN WATCH AND MOBILES</t>
  </si>
  <si>
    <t>N40269</t>
  </si>
  <si>
    <t>BL SALES</t>
  </si>
  <si>
    <t>E53280</t>
  </si>
  <si>
    <t>GALLERY HOUSE</t>
  </si>
  <si>
    <t>E53317</t>
  </si>
  <si>
    <t>BALAJEE SALES</t>
  </si>
  <si>
    <t>N43915</t>
  </si>
  <si>
    <t>M/S MANI COMMUNICATION</t>
  </si>
  <si>
    <t>W83201</t>
  </si>
  <si>
    <t>BABU BHAI ELECTRONICS</t>
  </si>
  <si>
    <t>E43248</t>
  </si>
  <si>
    <t>M/S PANKAJ ELECTRONICS</t>
  </si>
  <si>
    <t>E43241</t>
  </si>
  <si>
    <t>M/S MEHTA ENTERPRISES</t>
  </si>
  <si>
    <t>NB3039</t>
  </si>
  <si>
    <t>S.V. Traders</t>
  </si>
  <si>
    <t>N53375</t>
  </si>
  <si>
    <t>STANDARD SALES</t>
  </si>
  <si>
    <t>E43226</t>
  </si>
  <si>
    <t>RAJ TELECOM</t>
  </si>
  <si>
    <t>E43254</t>
  </si>
  <si>
    <t>M/S RAVI ENTERPRISES</t>
  </si>
  <si>
    <t>N43267</t>
  </si>
  <si>
    <t>PRIYANKA ELECTRONICS</t>
  </si>
  <si>
    <t>W73366</t>
  </si>
  <si>
    <t>GURURAJ ELECTRONICS</t>
  </si>
  <si>
    <t>S44249</t>
  </si>
  <si>
    <t>RAVI'S DIGITAL HUB</t>
  </si>
  <si>
    <t>N73201</t>
  </si>
  <si>
    <t>M/S NIRMAL TELECOM</t>
  </si>
  <si>
    <t>S4R002</t>
  </si>
  <si>
    <t>N73216</t>
  </si>
  <si>
    <t>HARDIK TELECOM</t>
  </si>
  <si>
    <t>E43282</t>
  </si>
  <si>
    <t>M/S ASAD MOBILE</t>
  </si>
  <si>
    <t>E53312</t>
  </si>
  <si>
    <t>MOBILE GHAR</t>
  </si>
  <si>
    <t>S2R005</t>
  </si>
  <si>
    <t>CHANNEL 9</t>
  </si>
  <si>
    <t>S1R249</t>
  </si>
  <si>
    <t>RSR AGENCIES</t>
  </si>
  <si>
    <t>SG4050</t>
  </si>
  <si>
    <t>NEW CELLZONE</t>
  </si>
  <si>
    <t>N73203</t>
  </si>
  <si>
    <t>ARORA MOBILE STORE</t>
  </si>
  <si>
    <t>N43834</t>
  </si>
  <si>
    <t>M/S MAA LAXMI COMMUNICATION</t>
  </si>
  <si>
    <t>N73212</t>
  </si>
  <si>
    <t>M/S NEW DHAKA MOBILE GALLERY</t>
  </si>
  <si>
    <t>N14563</t>
  </si>
  <si>
    <t>AGGARWAL COMMUNICATION  &amp; HOME</t>
  </si>
  <si>
    <t>N83766</t>
  </si>
  <si>
    <t>AVNI ENTERPRISES</t>
  </si>
  <si>
    <t>N73220</t>
  </si>
  <si>
    <t>M/S NICE TELECOM</t>
  </si>
  <si>
    <t>N14672</t>
  </si>
  <si>
    <t>YUG COMMUNICATION</t>
  </si>
  <si>
    <t>N14696</t>
  </si>
  <si>
    <t>SHRI SHYAM ELECTRONICS</t>
  </si>
  <si>
    <t>NH0484</t>
  </si>
  <si>
    <t>M/S ROYAL COMMUNICATION</t>
  </si>
  <si>
    <t>N14784</t>
  </si>
  <si>
    <t>GOURAV ELECTRONICS</t>
  </si>
  <si>
    <t>N14788</t>
  </si>
  <si>
    <t>Krishna Mobile &amp; Electronics</t>
  </si>
  <si>
    <t>N53369</t>
  </si>
  <si>
    <t>PHONEHUB</t>
  </si>
  <si>
    <t>N14795</t>
  </si>
  <si>
    <t>SHYAM TRADING COMPANY</t>
  </si>
  <si>
    <t>N14805</t>
  </si>
  <si>
    <t>KHUSHI ELECTRONICS</t>
  </si>
  <si>
    <t>W73131</t>
  </si>
  <si>
    <t>ORANGE THE MOBILE SHOPEE</t>
  </si>
  <si>
    <t>WA3254</t>
  </si>
  <si>
    <t>NEW TARAN ENTERPRISES</t>
  </si>
  <si>
    <t>S74102</t>
  </si>
  <si>
    <t>CELL POINT SMART PHONE GALLERY</t>
  </si>
  <si>
    <t>N43871</t>
  </si>
  <si>
    <t>AKASH MOBILE CARE</t>
  </si>
  <si>
    <t>W53146</t>
  </si>
  <si>
    <t>R.K.MOBILE GALLERY</t>
  </si>
  <si>
    <t>N43918</t>
  </si>
  <si>
    <t>HIMANSHU MOBILE SHOP</t>
  </si>
  <si>
    <t>NE3140</t>
  </si>
  <si>
    <t>M/S ASHISH COMMUNICATION</t>
  </si>
  <si>
    <t>N14424</t>
  </si>
  <si>
    <t>SHILPI MOBILE AND ELECTRONICS PVT</t>
  </si>
  <si>
    <t>NH0479</t>
  </si>
  <si>
    <t>S R COMPUTERS</t>
  </si>
  <si>
    <t>N43787</t>
  </si>
  <si>
    <t>M/S NARAYAN  MOBILE SHOP</t>
  </si>
  <si>
    <t>N43919</t>
  </si>
  <si>
    <t>P. COMMUNICATION</t>
  </si>
  <si>
    <t>N43885</t>
  </si>
  <si>
    <t>GURUKRIPA COMMUNICATION</t>
  </si>
  <si>
    <t>N43452</t>
  </si>
  <si>
    <t>M/S KAPOOR ELECTRONICS</t>
  </si>
  <si>
    <t>N14729</t>
  </si>
  <si>
    <t>BALAJI COMMUNICATION</t>
  </si>
  <si>
    <t>W24053</t>
  </si>
  <si>
    <t>NEW BHARAT MOBILES</t>
  </si>
  <si>
    <t>W23934</t>
  </si>
  <si>
    <t>PABALE DIGITAL WORLD</t>
  </si>
  <si>
    <t>W23815</t>
  </si>
  <si>
    <t>CLASSIC COMMUNICATION</t>
  </si>
  <si>
    <t>W23623</t>
  </si>
  <si>
    <t>CELL  2  CELL NX</t>
  </si>
  <si>
    <t>N83886</t>
  </si>
  <si>
    <t>GARG MOBILE WORLD</t>
  </si>
  <si>
    <t>E43212</t>
  </si>
  <si>
    <t>S.R.ENTERPRISES</t>
  </si>
  <si>
    <t>E53154</t>
  </si>
  <si>
    <t>HOT POINT</t>
  </si>
  <si>
    <t>WB3289</t>
  </si>
  <si>
    <t>NEW KOYNA MOBILE</t>
  </si>
  <si>
    <t>SN3046</t>
  </si>
  <si>
    <t>SANGEETH MOBILE SHOWROOM BELLAMPALL</t>
  </si>
  <si>
    <t>W24115</t>
  </si>
  <si>
    <t>SHINDE MOBILE SHOPEE</t>
  </si>
  <si>
    <t>WB3219</t>
  </si>
  <si>
    <t>ADITYA MOBILE SHOPEE</t>
  </si>
  <si>
    <t>WB3314</t>
  </si>
  <si>
    <t>MOBI WORLD</t>
  </si>
  <si>
    <t>E43266</t>
  </si>
  <si>
    <t>JAY BHAWANI TELECOM</t>
  </si>
  <si>
    <t>E43271</t>
  </si>
  <si>
    <t>MAMTA TELECOM</t>
  </si>
  <si>
    <t>N14690</t>
  </si>
  <si>
    <t>S.K TELECOM</t>
  </si>
  <si>
    <t>E53332</t>
  </si>
  <si>
    <t>M/S NEW MOBILE GALLERY</t>
  </si>
  <si>
    <t>N63704</t>
  </si>
  <si>
    <t>MOBILE MASTI</t>
  </si>
  <si>
    <t>W83042</t>
  </si>
  <si>
    <t>AHUJA MOBILES</t>
  </si>
  <si>
    <t>W14399</t>
  </si>
  <si>
    <t>N83915</t>
  </si>
  <si>
    <t>A P SOLUTIONS</t>
  </si>
  <si>
    <t>W73400</t>
  </si>
  <si>
    <t>JATIN TRADERS</t>
  </si>
  <si>
    <t>NA3159</t>
  </si>
  <si>
    <t>KISHAN TELECOM</t>
  </si>
  <si>
    <t>N83712</t>
  </si>
  <si>
    <t>PRAKASH COMMUNICATION CENTRE</t>
  </si>
  <si>
    <t>N14809</t>
  </si>
  <si>
    <t>THE GADGET NEXT</t>
  </si>
  <si>
    <t>N14758</t>
  </si>
  <si>
    <t>NIKHIL ENTERPRISES</t>
  </si>
  <si>
    <t>N13905</t>
  </si>
  <si>
    <t>KANAHIA STORES</t>
  </si>
  <si>
    <t>E14549</t>
  </si>
  <si>
    <t>S.S. COMMUNICATION</t>
  </si>
  <si>
    <t>N83882</t>
  </si>
  <si>
    <t>MITTAL MUSIC &amp; MOBILE COMMUNICATION</t>
  </si>
  <si>
    <t>N20428</t>
  </si>
  <si>
    <t>CHANKY TIME SPARES</t>
  </si>
  <si>
    <t>S15594</t>
  </si>
  <si>
    <t>KREATIVE ENTERPRISE</t>
  </si>
  <si>
    <t>W24103</t>
  </si>
  <si>
    <t>SINGH MOBILE GALLERY</t>
  </si>
  <si>
    <t>W53215</t>
  </si>
  <si>
    <t>SHREE AGENCY</t>
  </si>
  <si>
    <t>S26048</t>
  </si>
  <si>
    <t>MEDITECH INC</t>
  </si>
  <si>
    <t>NH0402</t>
  </si>
  <si>
    <t>W14387</t>
  </si>
  <si>
    <t>S44003</t>
  </si>
  <si>
    <t>QRS RETAIL LIMITED</t>
  </si>
  <si>
    <t>S2R019</t>
  </si>
  <si>
    <t>DHANLAKSHMI COMMUNICATIONS</t>
  </si>
  <si>
    <t>S26090</t>
  </si>
  <si>
    <t>KANGAROO MOBILES</t>
  </si>
  <si>
    <t>WD3041</t>
  </si>
  <si>
    <t>ABHISHEK ELECTRONICS &amp; MOBILES</t>
  </si>
  <si>
    <t>E43062</t>
  </si>
  <si>
    <t>SE3088</t>
  </si>
  <si>
    <t>TECHWIN SOLUTIONS</t>
  </si>
  <si>
    <t>NA3066</t>
  </si>
  <si>
    <t>SATYAM MOBILES</t>
  </si>
  <si>
    <t>N14595</t>
  </si>
  <si>
    <t>M K ENTERPRISES</t>
  </si>
  <si>
    <t>SA3014</t>
  </si>
  <si>
    <t>SBENTERPRISES</t>
  </si>
  <si>
    <t>SM4045</t>
  </si>
  <si>
    <t>VEDISH</t>
  </si>
  <si>
    <t>S4R003</t>
  </si>
  <si>
    <t>ASIAN CHOICE DUTY PAID CENTRE</t>
  </si>
  <si>
    <t>N83697</t>
  </si>
  <si>
    <t>VARDHMAN TELE MARKETING PVT LTD</t>
  </si>
  <si>
    <t>E1R022</t>
  </si>
  <si>
    <t>FAST MOBILE</t>
  </si>
  <si>
    <t>W23776</t>
  </si>
  <si>
    <t>DHANI MOBILE AND COMPUTER SHOP</t>
  </si>
  <si>
    <t>W14588</t>
  </si>
  <si>
    <t>SAGAR MOBILE</t>
  </si>
  <si>
    <t>W14350</t>
  </si>
  <si>
    <t>SHREE MAYURESH TELECOM NX</t>
  </si>
  <si>
    <t>W14583</t>
  </si>
  <si>
    <t>SA3148</t>
  </si>
  <si>
    <t>SAI MOBILE GALLERY</t>
  </si>
  <si>
    <t>N83126</t>
  </si>
  <si>
    <t>PEARL ENTERPRISES</t>
  </si>
  <si>
    <t>E3R017</t>
  </si>
  <si>
    <t>WEBNET</t>
  </si>
  <si>
    <t>S74098</t>
  </si>
  <si>
    <t>DUBAI MOBILES</t>
  </si>
  <si>
    <t>N53268</t>
  </si>
  <si>
    <t>R.B.ENTERPRISES</t>
  </si>
  <si>
    <t>N14409</t>
  </si>
  <si>
    <t>VAISHNO TELECOM</t>
  </si>
  <si>
    <t>E33005</t>
  </si>
  <si>
    <t>J M ELECTRONICS (GS)</t>
  </si>
  <si>
    <t>WB3310</t>
  </si>
  <si>
    <t>SHIVRAJ AGENCY AND MOBILE SHOPEE</t>
  </si>
  <si>
    <t>E13019</t>
  </si>
  <si>
    <t>AM MOBILE TELECOM PRIVATE LIMITED</t>
  </si>
  <si>
    <t>NH0415</t>
  </si>
  <si>
    <t>UNIQUE MOBILE'S SMITH</t>
  </si>
  <si>
    <t>W1R177</t>
  </si>
  <si>
    <t>DECENT COLLECTION</t>
  </si>
  <si>
    <t>E34206</t>
  </si>
  <si>
    <t>K.R.COMMUNICATION</t>
  </si>
  <si>
    <t>E53289</t>
  </si>
  <si>
    <t>SRI MOBILE INDIA</t>
  </si>
  <si>
    <t>N53114</t>
  </si>
  <si>
    <t>S K RETAIL VENTURES</t>
  </si>
  <si>
    <t>N23116</t>
  </si>
  <si>
    <t>SATYAM SALES</t>
  </si>
  <si>
    <t>S15007</t>
  </si>
  <si>
    <t>SANGEETHA MOBILES PVT LTD</t>
  </si>
  <si>
    <t>N83124</t>
  </si>
  <si>
    <t>SHREE VINAYAK ENTERPRISES</t>
  </si>
  <si>
    <t>E23258</t>
  </si>
  <si>
    <t>BANASHREE MOBILE</t>
  </si>
  <si>
    <t>N43697</t>
  </si>
  <si>
    <t>SATYAM COMPUTERS AND MOBILE</t>
  </si>
  <si>
    <t>W23939</t>
  </si>
  <si>
    <t>FRIENDS MOBILE</t>
  </si>
  <si>
    <t>NE3138</t>
  </si>
  <si>
    <t>KUMAR COMMUNICATION</t>
  </si>
  <si>
    <t>NH0426</t>
  </si>
  <si>
    <t>SA3161</t>
  </si>
  <si>
    <t>MAHAVEER MOBILE ACCESSORIES</t>
  </si>
  <si>
    <t>S34078</t>
  </si>
  <si>
    <t>LOT MOBILES PVT LTD</t>
  </si>
  <si>
    <t>E14502</t>
  </si>
  <si>
    <t>SAHA TELECOM</t>
  </si>
  <si>
    <t>W93120</t>
  </si>
  <si>
    <t>GUJARAT MOBILE</t>
  </si>
  <si>
    <t>S34548</t>
  </si>
  <si>
    <t>MAITHRI SYSTEMS &amp; LAPTOPS</t>
  </si>
  <si>
    <t>W14508</t>
  </si>
  <si>
    <t>W14335</t>
  </si>
  <si>
    <t>BLUE STAR TELECOM</t>
  </si>
  <si>
    <t>W23820</t>
  </si>
  <si>
    <t>KIRTI  SALES</t>
  </si>
  <si>
    <t>E14561</t>
  </si>
  <si>
    <t>KRIPA INTERNATIONAL</t>
  </si>
  <si>
    <t>W14548</t>
  </si>
  <si>
    <t>Modern Mobile &amp; Electronics</t>
  </si>
  <si>
    <t>WA3275</t>
  </si>
  <si>
    <t>CHOURASIYA MOBILE COLLECTION</t>
  </si>
  <si>
    <t>W23790</t>
  </si>
  <si>
    <t>MOBILE XPRESS</t>
  </si>
  <si>
    <t>W14509</t>
  </si>
  <si>
    <t>SAHARA MOBILE'S</t>
  </si>
  <si>
    <t>W1R098</t>
  </si>
  <si>
    <t>RECORD SHOPPEE</t>
  </si>
  <si>
    <t>N43890</t>
  </si>
  <si>
    <t>SIDDHI VINAYAK MOBILE POINT</t>
  </si>
  <si>
    <t>N13611</t>
  </si>
  <si>
    <t>WB3225</t>
  </si>
  <si>
    <t>SHREE SAUBHAGYA AGENCIES</t>
  </si>
  <si>
    <t>N14575</t>
  </si>
  <si>
    <t>MOBILE POINT</t>
  </si>
  <si>
    <t>W14498</t>
  </si>
  <si>
    <t>NAKODA ELECTRONICS</t>
  </si>
  <si>
    <t>N43699</t>
  </si>
  <si>
    <t>SAGAR WORLD</t>
  </si>
  <si>
    <t>N53342</t>
  </si>
  <si>
    <t>MOBILE STUDIO</t>
  </si>
  <si>
    <t>W14516</t>
  </si>
  <si>
    <t>NAKSHATRA TELECOM</t>
  </si>
  <si>
    <t>N14596</t>
  </si>
  <si>
    <t>SHIVAM SALES</t>
  </si>
  <si>
    <t>W14397</t>
  </si>
  <si>
    <t>RELATION ELECTRONICS</t>
  </si>
  <si>
    <t>E53322</t>
  </si>
  <si>
    <t>NISHI TELECOM</t>
  </si>
  <si>
    <t>E53300</t>
  </si>
  <si>
    <t>VA COMMUNICATION</t>
  </si>
  <si>
    <t>W14431</t>
  </si>
  <si>
    <t>W14575</t>
  </si>
  <si>
    <t>SUNDARAM THE MOBILE POINT</t>
  </si>
  <si>
    <t>N83864</t>
  </si>
  <si>
    <t>KAPOOR MART</t>
  </si>
  <si>
    <t>E43243</t>
  </si>
  <si>
    <t>M/S STAR MOBILE</t>
  </si>
  <si>
    <t>E13118</t>
  </si>
  <si>
    <t>SHREE SHYAM ENTERPRISE</t>
  </si>
  <si>
    <t>N14112</t>
  </si>
  <si>
    <t>BHAGWATI GADGETS PRIVATE LIMITED</t>
  </si>
  <si>
    <t>S26307</t>
  </si>
  <si>
    <t>SUN TIMES</t>
  </si>
  <si>
    <t>N43788</t>
  </si>
  <si>
    <t>M/S KHATRI AGENCIES</t>
  </si>
  <si>
    <t>N83871</t>
  </si>
  <si>
    <t>N43728</t>
  </si>
  <si>
    <t>R.K. COMMUNICATION</t>
  </si>
  <si>
    <t>ND3107</t>
  </si>
  <si>
    <t>KHATRI TRADERS</t>
  </si>
  <si>
    <t>S26225</t>
  </si>
  <si>
    <t>W33464</t>
  </si>
  <si>
    <t>HARIOM MOBIILE SHOP</t>
  </si>
  <si>
    <t>NA3153</t>
  </si>
  <si>
    <t>Dheeru Bhai Communication</t>
  </si>
  <si>
    <t>W53295</t>
  </si>
  <si>
    <t>ASHIRWAD MOBILE WORLD</t>
  </si>
  <si>
    <t>N50284</t>
  </si>
  <si>
    <t>MOBILE PEOPLE</t>
  </si>
  <si>
    <t>N73202</t>
  </si>
  <si>
    <t>M/S KING TELECOM</t>
  </si>
  <si>
    <t>N53110</t>
  </si>
  <si>
    <t>JAIN MOBILE CENTRE &amp; GIFT GALLERY</t>
  </si>
  <si>
    <t>ACC.MEHTARETAIL@GMAIL.COM</t>
  </si>
  <si>
    <t>garg.manju1966@gmail.com</t>
  </si>
  <si>
    <t>aroramobileworld@yahoo.co.in</t>
  </si>
  <si>
    <t>SUPPORT@PRAKASHMUSICCENTER.COM</t>
  </si>
  <si>
    <t>tomhunt.amobilegallery@gmail.com</t>
  </si>
  <si>
    <t>mobiledotcom2323@gmail.com</t>
  </si>
  <si>
    <t>piyush@ddtpl.in</t>
  </si>
  <si>
    <t>harsh@phonewalestore.com</t>
  </si>
  <si>
    <t>gulfownstores@gmail.com</t>
  </si>
  <si>
    <t>LIMTON.SANJEEV@GAMIL.COM</t>
  </si>
  <si>
    <t>mdwashimbngn@gmail.com</t>
  </si>
  <si>
    <t>PURNIMAMOBILE555@GMAIL.COM</t>
  </si>
  <si>
    <t>galaxymobile.arun@gmail.com</t>
  </si>
  <si>
    <t>ALPHAVETA2020@GMAIL.COM</t>
  </si>
  <si>
    <t>gurmeet.chabbra1234@gmail.com</t>
  </si>
  <si>
    <t>accounts@dixitthemobileshop.in</t>
  </si>
  <si>
    <t>shyamskumar@gmail.com</t>
  </si>
  <si>
    <t>yashikasalescorporation@gmail.com</t>
  </si>
  <si>
    <t>pawnirehlan@gmail.com</t>
  </si>
  <si>
    <t>avonsamsung@gmail.com</t>
  </si>
  <si>
    <t>ndstorechd@gmail.com</t>
  </si>
  <si>
    <t>RAVINDRA.CHAWBAL@TEKSTARINDIA.COM</t>
  </si>
  <si>
    <t>ADMIN@KOREMOBILES.COM</t>
  </si>
  <si>
    <t>sanjayshoppingcentre@gmail.com</t>
  </si>
  <si>
    <t>shekharundre2323@gmail.com</t>
  </si>
  <si>
    <t>moinshaikhrose@gmail.com</t>
  </si>
  <si>
    <t>osscgopal@gmail.com</t>
  </si>
  <si>
    <t>armantelecom727786@gmail.com</t>
  </si>
  <si>
    <t>gurukirpatelecom2003@gmail.com</t>
  </si>
  <si>
    <t>manojkgupta64@gmail.com</t>
  </si>
  <si>
    <t>saitronics2007@gmail.com</t>
  </si>
  <si>
    <t>hanfiscollectionabrar@gmail.com</t>
  </si>
  <si>
    <t>GKSMOBILEWORLD@GMAIL.COM</t>
  </si>
  <si>
    <t>jaintradersnx@gmail.com</t>
  </si>
  <si>
    <t>reliancedbg@gmail.com</t>
  </si>
  <si>
    <t>nareshchoudhary5851@gmail.com</t>
  </si>
  <si>
    <t>ASHAMOBILECOLLECTIONS@GMAIL.COM</t>
  </si>
  <si>
    <t>maulimobilebeed@gmail.com</t>
  </si>
  <si>
    <t>MAHIPAL.SSM@GMAIL.COM</t>
  </si>
  <si>
    <t>72MOBILEHUT@GMAIL.COM</t>
  </si>
  <si>
    <t>INFO@SKYCELL.IN</t>
  </si>
  <si>
    <t>bawatelecom2011@gmail.com</t>
  </si>
  <si>
    <t>praveenpuli4442@gmail.com</t>
  </si>
  <si>
    <t>NUMOBILEWORLD2007@GMAIL.COM</t>
  </si>
  <si>
    <t>rgcellulars@gmail.com</t>
  </si>
  <si>
    <t>bansalatul89@gmail.com</t>
  </si>
  <si>
    <t>HARIPREETH@SHREEENTERPRISE.IN</t>
  </si>
  <si>
    <t>smiletalk2@gamil.com</t>
  </si>
  <si>
    <t>bhajanlal@hotmail.com</t>
  </si>
  <si>
    <t>connect@jsquaremobiles.com</t>
  </si>
  <si>
    <t>shreeshyamcellular@gmail.com</t>
  </si>
  <si>
    <t>rajenterprises4800@gmail.com</t>
  </si>
  <si>
    <t>JOGADISHCHOUDHARY215@GMAIL.COM</t>
  </si>
  <si>
    <t>devender11singhvee@gmail.com</t>
  </si>
  <si>
    <t>MOHIT.M.MALU@GMAIL.COM</t>
  </si>
  <si>
    <t>lbridge.enterprises@gmail.com</t>
  </si>
  <si>
    <t>VASUNDHRAMOBILE@GMAIL.COM</t>
  </si>
  <si>
    <t>saugathsr@yahoo.com</t>
  </si>
  <si>
    <t>RASTOGIH50@GMAIL.COM</t>
  </si>
  <si>
    <t>manas.sale@gmail.com</t>
  </si>
  <si>
    <t>naveengamharia@gmail.com</t>
  </si>
  <si>
    <t>slenterprises.bokaro@gmail.com</t>
  </si>
  <si>
    <t>DIGITALKJSR@GMAIL.COM</t>
  </si>
  <si>
    <t>rajeshthatipally@gmail.com</t>
  </si>
  <si>
    <t>abhaenterprises.bprd@gmail.com</t>
  </si>
  <si>
    <t>ghoshbrothers053@gmail.com</t>
  </si>
  <si>
    <t>shribalajiadditionalkp@gmail.com</t>
  </si>
  <si>
    <t>krishnamobilesag16@gmail.com</t>
  </si>
  <si>
    <t>fusionelectroworld95@gmail.com</t>
  </si>
  <si>
    <t>praveen.mangal75@gmail.com</t>
  </si>
  <si>
    <t>MUKESHGUPTAAPOORVA@GMAIL.COM</t>
  </si>
  <si>
    <t>MUSICDEN@REDIFFMAIL.COM</t>
  </si>
  <si>
    <t>SWASTIKMOBILE17@GMAIL.COM</t>
  </si>
  <si>
    <t>gspm.kpa@gmail.com</t>
  </si>
  <si>
    <t>jaikys3@gmail.com</t>
  </si>
  <si>
    <t>HAPPY33711@GMAIL.COM</t>
  </si>
  <si>
    <t>PARAGON_UDR@YAHOO.CO.IN</t>
  </si>
  <si>
    <t>aagaramtech@gmail.com</t>
  </si>
  <si>
    <t>manojmobiles@hotmail.com</t>
  </si>
  <si>
    <t>thecornermobile2010@gmail.com</t>
  </si>
  <si>
    <t>shrishyamtelepoint@gmail.com</t>
  </si>
  <si>
    <t>HIMANSHU@SEKTRA.COM</t>
  </si>
  <si>
    <t>SUBIRDAS4242@GMAIL.COM</t>
  </si>
  <si>
    <t>keshricollection2022@gmail.com</t>
  </si>
  <si>
    <t>ucpindia@yahoo.in</t>
  </si>
  <si>
    <t>mobiland0105@gmail.com</t>
  </si>
  <si>
    <t>sahilantil600@gmail.com</t>
  </si>
  <si>
    <t>k.ranjan6@gmail.com</t>
  </si>
  <si>
    <t>NFBC.LKO@GMAIL.COM</t>
  </si>
  <si>
    <t>samskruthimobiles.gdk@gmail.com</t>
  </si>
  <si>
    <t>support@anmolwatches.com</t>
  </si>
  <si>
    <t>nmuruga_85@yahoo.co.in</t>
  </si>
  <si>
    <t>bharatborana3782@gmail.com</t>
  </si>
  <si>
    <t>mohan.hugar111@gmail.com</t>
  </si>
  <si>
    <t>venkateshwara.entp@gmail.com</t>
  </si>
  <si>
    <t>choudharymobiles09@gmail.com</t>
  </si>
  <si>
    <t>POFESSIONALMOBILES@GMAIL.COM</t>
  </si>
  <si>
    <t>shreehanumanmarketing@gmail.com</t>
  </si>
  <si>
    <t>HBABU459@GMAIL.COM</t>
  </si>
  <si>
    <t>atharava.associates@gmail.com</t>
  </si>
  <si>
    <t>jsenterprises4444@gmail.com</t>
  </si>
  <si>
    <t>adhiyabhavik111@gmail.com</t>
  </si>
  <si>
    <t>gurukrupamobile2018@gmail.com</t>
  </si>
  <si>
    <t>ACCOUNTS@EHAMDIGITAL.COM</t>
  </si>
  <si>
    <t>sethicommunication2005@gmail.com</t>
  </si>
  <si>
    <t>digitalspot12@gmail.com</t>
  </si>
  <si>
    <t>shiv.ss796@gmail.com</t>
  </si>
  <si>
    <t>nanmakdr@gmail.com</t>
  </si>
  <si>
    <t>TEENSGALLERY@GMAIL.COM</t>
  </si>
  <si>
    <t>hevmor_mobile@yahoo.com</t>
  </si>
  <si>
    <t>yash21guy@gmail.com</t>
  </si>
  <si>
    <t>naveenthabhani@gmail.com</t>
  </si>
  <si>
    <t>DASHINGMOBILE72@GMAIL.COM</t>
  </si>
  <si>
    <t>ganpatitelecom3009@gamil.com</t>
  </si>
  <si>
    <t>shivani.telecom@gmail.com</t>
  </si>
  <si>
    <t>jcm.airtel@gmail.com</t>
  </si>
  <si>
    <t>friends0984@gmail.com</t>
  </si>
  <si>
    <t>vinayaksales1985@hotmail.com</t>
  </si>
  <si>
    <t>h4hemant.guddan@gmail.com</t>
  </si>
  <si>
    <t>yogi@fonebox.in</t>
  </si>
  <si>
    <t>GOWRIMOBILESECIL@GMAIL.COM</t>
  </si>
  <si>
    <t>baggacommunicationdelhi@gmail.com</t>
  </si>
  <si>
    <t>karanbu22.17@gmail.com</t>
  </si>
  <si>
    <t>hunnysmobile@gmail.com</t>
  </si>
  <si>
    <t>addepalliramesh123@gmail.com</t>
  </si>
  <si>
    <t>newworldofmobile2019@gmail.com</t>
  </si>
  <si>
    <t>aaacommunication003@gmail.com</t>
  </si>
  <si>
    <t>speakrajan@gmail.com</t>
  </si>
  <si>
    <t>dialnclick@gmail.com</t>
  </si>
  <si>
    <t>vtsmobiles24@gmail.com</t>
  </si>
  <si>
    <t>scp.wadhwa2004@gmail.com</t>
  </si>
  <si>
    <t>tring.store@gmail.com</t>
  </si>
  <si>
    <t>diliprao6578@gmail.com</t>
  </si>
  <si>
    <t>vardhmantele@hotmail.com</t>
  </si>
  <si>
    <t>nkcommunications1977@gmail.com</t>
  </si>
  <si>
    <t>SETHITELECOMSYSTEM@YAHOO.CO.IN</t>
  </si>
  <si>
    <t>cellplanet007@gmail.com</t>
  </si>
  <si>
    <t>rahulguptawcc@gmail.com</t>
  </si>
  <si>
    <t>ravmeetsingh555@gmail.com</t>
  </si>
  <si>
    <t>gadipellivenkatesh1@gmail.com</t>
  </si>
  <si>
    <t>sunilankadavar@gmail.com</t>
  </si>
  <si>
    <t>TIRUMALATELEWORLD@YAHOO.IN</t>
  </si>
  <si>
    <t>SACHINCOMMUNICATION123@GMAIL.COM</t>
  </si>
  <si>
    <t>BALAJIMOBILE777@GMAIL.COM</t>
  </si>
  <si>
    <t>hemantsachdev@gmail.com</t>
  </si>
  <si>
    <t>SHREEMOBILEJAIPUR@GMAIL.COM</t>
  </si>
  <si>
    <t>guptasapan12@gmail.com</t>
  </si>
  <si>
    <t>onkar@iddl.in</t>
  </si>
  <si>
    <t>rajatchawdhary@gmail.com</t>
  </si>
  <si>
    <t>ksventure14@gmail.com</t>
  </si>
  <si>
    <t>gauravaggarwal165@gmail.com</t>
  </si>
  <si>
    <t>mahajan725@gmail.com</t>
  </si>
  <si>
    <t>durwankurmobileshoppe@gmail.com</t>
  </si>
  <si>
    <t>punit.guptatata@gmail.com</t>
  </si>
  <si>
    <t>gaurimobileworld@gmail.com</t>
  </si>
  <si>
    <t>laxmicommunication.lc@gmail.com</t>
  </si>
  <si>
    <t>rajwrdhan@gmail.com</t>
  </si>
  <si>
    <t>PRINCE.GURUNANAKSTORES@GMAIL.COM</t>
  </si>
  <si>
    <t>cellularpoint1984@gmail.com</t>
  </si>
  <si>
    <t>skgeneralstore8900@gmail.com</t>
  </si>
  <si>
    <t>CITYCOLLECTION7@GMAIL.COM</t>
  </si>
  <si>
    <t>souravkundu.1987@gmail.com</t>
  </si>
  <si>
    <t>makkadbaljeetsingh@gmail.com</t>
  </si>
  <si>
    <t>newsairam167@gmail.com</t>
  </si>
  <si>
    <t>Sourabh12011@gmail.com</t>
  </si>
  <si>
    <t>SHRIBALAJIRETAILM2K@GMAIL.COM</t>
  </si>
  <si>
    <t>HASINIENTERPRISE237@GMAIL.COM</t>
  </si>
  <si>
    <t>chhabracommunication1987@gmail.com</t>
  </si>
  <si>
    <t>mobilehouse5211@gmail.com</t>
  </si>
  <si>
    <t>themobileloungemehrauli@gmail.com</t>
  </si>
  <si>
    <t>shivasaimobiles.64523143@gmail.com</t>
  </si>
  <si>
    <t>SAHILELECTRONICS@YAHOO.CO.IN</t>
  </si>
  <si>
    <t>gajmangalmobilegallery@gmail.com</t>
  </si>
  <si>
    <t>vishal.monarch@gmail.com</t>
  </si>
  <si>
    <t>siddhicommunication.baba@gmail.com</t>
  </si>
  <si>
    <t>jknext09@yahoo.co.in</t>
  </si>
  <si>
    <t>lucknowabc@gmail.com</t>
  </si>
  <si>
    <t>royal.electronic028@gmail.com</t>
  </si>
  <si>
    <t>sengalprince4@gmail.com</t>
  </si>
  <si>
    <t>dheerajmittal17@gmail.com</t>
  </si>
  <si>
    <t>kaushiknarender96@gmail.com</t>
  </si>
  <si>
    <t>ganpati.mobile2003@gmail.com</t>
  </si>
  <si>
    <t>agarwalkhushboo2019@gmail.com</t>
  </si>
  <si>
    <t>jalaramwatch@gmail.com</t>
  </si>
  <si>
    <t>satishtataphone@gmail.com</t>
  </si>
  <si>
    <t>bdmktg@hotmail.com</t>
  </si>
  <si>
    <t>kumarsales.amit@rediffmail.com</t>
  </si>
  <si>
    <t>DINESH@DEVMARKETING.IN</t>
  </si>
  <si>
    <t>sanjeev@hocl.in</t>
  </si>
  <si>
    <t>rishabhnarang009@gmail.com</t>
  </si>
  <si>
    <t>nkrewalsar76@gmail.com</t>
  </si>
  <si>
    <t>dineshsuri06@gmail.com</t>
  </si>
  <si>
    <t>ganeshrathod996@gmail.com</t>
  </si>
  <si>
    <t>ahuja.electronics@gmail.com</t>
  </si>
  <si>
    <t>aanchaltele@gmail.com</t>
  </si>
  <si>
    <t>ASHISH-AGGARWALLLLL@YAHOO.COM</t>
  </si>
  <si>
    <t>kk.amesor@gmail.com</t>
  </si>
  <si>
    <t>SATYAMSML@GMAIL.COM</t>
  </si>
  <si>
    <t>arvindsharma.sharma40300@gmail.com</t>
  </si>
  <si>
    <t>manathsales1@gmail.com</t>
  </si>
  <si>
    <t>mobileconnect66@gmail.com</t>
  </si>
  <si>
    <t>kumartelecom21@gmail.com</t>
  </si>
  <si>
    <t>sameer.kk-telecom@gmail.com</t>
  </si>
  <si>
    <t>themobileplus08@gmail.com</t>
  </si>
  <si>
    <t>anshumansharma731@gmail.com</t>
  </si>
  <si>
    <t>sharmasn307@gmail.com</t>
  </si>
  <si>
    <t>jayeshnoveltymobile@gmail.com</t>
  </si>
  <si>
    <t>mobilestations980@gmail.com</t>
  </si>
  <si>
    <t>praveen.cwg@gmail.com</t>
  </si>
  <si>
    <t>mrsingh24@yahoo.com</t>
  </si>
  <si>
    <t>mukultelecomdhar@gmail.com</t>
  </si>
  <si>
    <t>anandagrawal.annu@yahoo.com</t>
  </si>
  <si>
    <t>GOPALMOBILETHIRST@GMAIL.COM</t>
  </si>
  <si>
    <t>nakodamobile98@gmail.com</t>
  </si>
  <si>
    <t>soundoofmusic@gmail.com</t>
  </si>
  <si>
    <t>MAHESHBEHRANI.1981@GMAIL.COM</t>
  </si>
  <si>
    <t>info@jjmehta.com</t>
  </si>
  <si>
    <t>jaishreenovelties@gmail.com</t>
  </si>
  <si>
    <t>deepakwatchelectronics@gmail.com</t>
  </si>
  <si>
    <t>jaiambikatelecomkalyan@gmail.com</t>
  </si>
  <si>
    <t>mobilewalaagra@gmail.com</t>
  </si>
  <si>
    <t>shreeshyamsalesjaipur2020@gmail.com</t>
  </si>
  <si>
    <t>electronicsahuja5@gmail.com</t>
  </si>
  <si>
    <t>mobileplanet2000@gmail.com</t>
  </si>
  <si>
    <t>thecellguru2@gmail.com</t>
  </si>
  <si>
    <t>samar.agrawal@yahoo.com</t>
  </si>
  <si>
    <t>sunnysainanifadv@gmail.com</t>
  </si>
  <si>
    <t>sourabhmangla.1991@gmail.com</t>
  </si>
  <si>
    <t>ROYALCELLULARWAR@GMAIL.COM</t>
  </si>
  <si>
    <t>viru.virendra2019@gmail.com</t>
  </si>
  <si>
    <t>veerabhadramusiccentre361@gmail.com</t>
  </si>
  <si>
    <t>kamakshienterprises@gmail.com</t>
  </si>
  <si>
    <t>anubhaventerprises1016@gmail.com</t>
  </si>
  <si>
    <t>choudharysahab1234@gmail.com</t>
  </si>
  <si>
    <t>chirossreepvtltd.bongaon@gmail.com</t>
  </si>
  <si>
    <t>ashokpawale@gmail.com</t>
  </si>
  <si>
    <t>devanshraguwanshis@gmail.com</t>
  </si>
  <si>
    <t>mittalcommunication.m@gmail.com</t>
  </si>
  <si>
    <t>walkntalkeastdelhi@gmail.com</t>
  </si>
  <si>
    <t>priyamobilepark@gmail.com</t>
  </si>
  <si>
    <t>likemobiles7@gmail.com</t>
  </si>
  <si>
    <t>PODDARANAND@YMAIL.COM</t>
  </si>
  <si>
    <t>cellnettelelinks2008@gmail.com</t>
  </si>
  <si>
    <t>prashantasso@gmail.com</t>
  </si>
  <si>
    <t>plazadigitalbbsr@gmail.com</t>
  </si>
  <si>
    <t>rajamobilecollection@gmail.com</t>
  </si>
  <si>
    <t>dishtvpatratu@gmail.com</t>
  </si>
  <si>
    <t>hariommobile2008@rediffmail.com</t>
  </si>
  <si>
    <t>tnapsuresh@gmail.com</t>
  </si>
  <si>
    <t>foneboxtpt@gmail.com</t>
  </si>
  <si>
    <t>rahul.kalra0000@gmail.com</t>
  </si>
  <si>
    <t>4gthl@gmail.com</t>
  </si>
  <si>
    <t>nagpalsalescorporationkarnal@gmail.com</t>
  </si>
  <si>
    <t>dialersretail@gmail.com</t>
  </si>
  <si>
    <t>samruddh@prlindia.in</t>
  </si>
  <si>
    <t>lalchandani.sumeet@gmail.com</t>
  </si>
  <si>
    <t>rajalmundra1992@gmail.com</t>
  </si>
  <si>
    <t>cellpoint2008@gmail.com</t>
  </si>
  <si>
    <t>bansaldotcom@gmail.com</t>
  </si>
  <si>
    <t>sakshament4546@gmail.com</t>
  </si>
  <si>
    <t>toshitelecom64@gmail.com</t>
  </si>
  <si>
    <t>niteshbhatiya143@gmail.com</t>
  </si>
  <si>
    <t>rajendrakumar9595@gmail.com</t>
  </si>
  <si>
    <t>kishore.t.chellani@gmail.com</t>
  </si>
  <si>
    <t>anandthani123@gmail.com</t>
  </si>
  <si>
    <t>INEXTMULTIBRAND@GMAIL.COM</t>
  </si>
  <si>
    <t>akashsdawani41@gmail.com</t>
  </si>
  <si>
    <t>cellzoneservices@gmail.com</t>
  </si>
  <si>
    <t>vikram24197@gmail.com</t>
  </si>
  <si>
    <t>tulsimobilelatur@gmail.com</t>
  </si>
  <si>
    <t>rajselection1972@gmail.com</t>
  </si>
  <si>
    <t>rajcommunication444@gmail.com</t>
  </si>
  <si>
    <t>PKMOBILESHOPE@GMAIL.COM</t>
  </si>
  <si>
    <t>abhishek381986@yahoo.com</t>
  </si>
  <si>
    <t>ravishahu30@gmail.com</t>
  </si>
  <si>
    <t>Pcus5001@gmail.com</t>
  </si>
  <si>
    <t>TARUNGUPTA2778@GMAIL.COM</t>
  </si>
  <si>
    <t>SAIELECTRONICSDG@GMAIL.COM</t>
  </si>
  <si>
    <t>SBPL1986@HOTMAIL.COM</t>
  </si>
  <si>
    <t>thecellpoint2015@gmail.com</t>
  </si>
  <si>
    <t>sksdistribution2020@gmail.com</t>
  </si>
  <si>
    <t>balramtelecom30@gamil.com</t>
  </si>
  <si>
    <t>saurabhelectronics13412@gmail.com</t>
  </si>
  <si>
    <t>orangetel47@gamil.com</t>
  </si>
  <si>
    <t>msbiaora@gmail.com</t>
  </si>
  <si>
    <t>ho.mehta2020@gmail.com</t>
  </si>
  <si>
    <t>parasharrahul89@gmail.com</t>
  </si>
  <si>
    <t>ALANKAR302@YAHOO.CO.IN</t>
  </si>
  <si>
    <t>mobile16620@gmail.com</t>
  </si>
  <si>
    <t>hiteshborana@gmail.com</t>
  </si>
  <si>
    <t>durgaelectronicsrait@gmail.com</t>
  </si>
  <si>
    <t>gauravcomm2015@gmail.com</t>
  </si>
  <si>
    <t>dhmobilepvtltd@gmail.com</t>
  </si>
  <si>
    <t>rahultelecom.rt@gmail.com</t>
  </si>
  <si>
    <t>shivaay1979@gmail.com</t>
  </si>
  <si>
    <t>munjalstore43@gmail.com</t>
  </si>
  <si>
    <t>jaintelecom@gmail.com</t>
  </si>
  <si>
    <t>ssmobilestorel@gmail.com</t>
  </si>
  <si>
    <t>nethuts143@gmail.com</t>
  </si>
  <si>
    <t>hpmusicsadhan2016@gmail.com</t>
  </si>
  <si>
    <t>cellworldvashi@gmail.com</t>
  </si>
  <si>
    <t>mrtalkphone@gmail.com</t>
  </si>
  <si>
    <t>sonu.vs1293@gmail.com</t>
  </si>
  <si>
    <t>shreeambajitelecom2021@gmail.com</t>
  </si>
  <si>
    <t>sistermobile.15@gmail.com</t>
  </si>
  <si>
    <t>bhaktimobiles@gmail.com</t>
  </si>
  <si>
    <t>umiyacellularpoint@gmail.com</t>
  </si>
  <si>
    <t>sunnyscrud85@gmail.com</t>
  </si>
  <si>
    <t>kumarr.tarun87@gmail.com</t>
  </si>
  <si>
    <t>prasadcommunicationgurgaon@gmail.com</t>
  </si>
  <si>
    <t>groverankit38@gmail.com</t>
  </si>
  <si>
    <t>ritesh@njoysolutions.in</t>
  </si>
  <si>
    <t>satpal.singh.gehlaut@gmail.com</t>
  </si>
  <si>
    <t>vanshikaa.enterprises@gmail.com</t>
  </si>
  <si>
    <t>manish.rathore33@gmail.com</t>
  </si>
  <si>
    <t>sureshsureka@hotmail.com</t>
  </si>
  <si>
    <t>chittabeherav3@gmail.com</t>
  </si>
  <si>
    <t>cellsmartcafe2014@gmail.com</t>
  </si>
  <si>
    <t>shubhamtelecom321@gmail.com</t>
  </si>
  <si>
    <t>tanveershabi@gmail.com</t>
  </si>
  <si>
    <t>lokesh.keswani@yahoo.com</t>
  </si>
  <si>
    <t>mobilestore93@yahoo.com</t>
  </si>
  <si>
    <t>newmobilestorepune@gmail.com</t>
  </si>
  <si>
    <t>vijaykumar88506@gmail.com</t>
  </si>
  <si>
    <t>khahidpious@gmail.com</t>
  </si>
  <si>
    <t>jatinjohar15@yahoo.co.in</t>
  </si>
  <si>
    <t>sawantradersnikhil@gmail.com</t>
  </si>
  <si>
    <t>deepradiosjhansi@gmail.com</t>
  </si>
  <si>
    <t>kkamal318@gmail.com</t>
  </si>
  <si>
    <t>manavagrawal7777@gmail.com</t>
  </si>
  <si>
    <t>nirmalshreya1986@gmail.com</t>
  </si>
  <si>
    <t>statementmobilewala@gmail.com</t>
  </si>
  <si>
    <t>vipin.verma1544@gmail.com</t>
  </si>
  <si>
    <t>tushar.gundesha1992@gmail.com</t>
  </si>
  <si>
    <t>royalmobilehub01@gmail.com</t>
  </si>
  <si>
    <t>rahulmzpagrawal2@gmail.com</t>
  </si>
  <si>
    <t>rohitch1812@gmail.com</t>
  </si>
  <si>
    <t>mobizonemobile.in@gmail.com</t>
  </si>
  <si>
    <t>kgmobilitypvtltd@gmail.com</t>
  </si>
  <si>
    <t>abhay.njf@gmail.com</t>
  </si>
  <si>
    <t>shiva.enterprises@yahoo.com</t>
  </si>
  <si>
    <t>anikharvi19@gmail.com</t>
  </si>
  <si>
    <t>gtfinance1986@gmail.com</t>
  </si>
  <si>
    <t>lomeshshah6066@gmail.com</t>
  </si>
  <si>
    <t>mobimartindpvtltd@gmail.com</t>
  </si>
  <si>
    <t>SATYAMELECTRONICS3@GMAIL.COM</t>
  </si>
  <si>
    <t>kunduelectronics.tamluk@gmail.com</t>
  </si>
  <si>
    <t>goluchouksey2624@gmail.com</t>
  </si>
  <si>
    <t>ravirupayon@gmail.com</t>
  </si>
  <si>
    <t>gargayush584@gmail.com</t>
  </si>
  <si>
    <t>WCS@SATYAM.NET.IN</t>
  </si>
  <si>
    <t>nirmal.jain6625@gmail.com</t>
  </si>
  <si>
    <t>BABLU.BK149@GMAIL.COM</t>
  </si>
  <si>
    <t>durgaenterprisesfbj@gmail.com</t>
  </si>
  <si>
    <t>riddhi562@gmail.com</t>
  </si>
  <si>
    <t>smgadgetdeals@gmail.com</t>
  </si>
  <si>
    <t>SACHMIT88@GMAIL.COM</t>
  </si>
  <si>
    <t>salmanansari32011@gmail.com</t>
  </si>
  <si>
    <t>tw1.alld@gmail.com</t>
  </si>
  <si>
    <t>shrirammobilecentre@gmail.com</t>
  </si>
  <si>
    <t>damartintown@gmail.com</t>
  </si>
  <si>
    <t>sureshsinghwani@gmail.com</t>
  </si>
  <si>
    <t>cityfonesktym@gamil.com</t>
  </si>
  <si>
    <t>jurrysmobile@gmail.com</t>
  </si>
  <si>
    <t>rockon6377@gmail.com</t>
  </si>
  <si>
    <t>globaltelecom220@gmail.com</t>
  </si>
  <si>
    <t>GMRETAILS.NGP@GMAIL.COM</t>
  </si>
  <si>
    <t>sarthakmobileoffice@gmail.com</t>
  </si>
  <si>
    <t>alokavinash11@gmail.com</t>
  </si>
  <si>
    <t>ssingh700@gmail.com</t>
  </si>
  <si>
    <t>anilbhai9002@gmail.com</t>
  </si>
  <si>
    <t>ARNAVTELECOM@GMAIL.COM</t>
  </si>
  <si>
    <t>MRMOBILECARE2016@GMAIL.COM</t>
  </si>
  <si>
    <t>BINDALTRADINGCO.SLG@GMAIL.COM</t>
  </si>
  <si>
    <t>rajesh.telecom085@gmail.com</t>
  </si>
  <si>
    <t>mangesh19.wazat@gamil.com</t>
  </si>
  <si>
    <t>newstar.delhi@gmail.com</t>
  </si>
  <si>
    <t>rajassociates.skt@gmail.com</t>
  </si>
  <si>
    <t>hashmiradios.nd@gmail.com</t>
  </si>
  <si>
    <t>vaibhavgupta1974@gmail.com</t>
  </si>
  <si>
    <t>mayur.adwani1920@gmail.com</t>
  </si>
  <si>
    <t>randeep0072002@yahoo.co.in</t>
  </si>
  <si>
    <t>omplaza39@gmail.com</t>
  </si>
  <si>
    <t>kumarsunilks01@gmail.com</t>
  </si>
  <si>
    <t>pardosh.intex@gmail.com</t>
  </si>
  <si>
    <t>pravinmundhada7@gmail.com</t>
  </si>
  <si>
    <t>kcbbhakli@gmail.com</t>
  </si>
  <si>
    <t>sainipawan.sp@gmail.com</t>
  </si>
  <si>
    <t>gccaji@gmail.com</t>
  </si>
  <si>
    <t>eswaragrawal97@gmail.com</t>
  </si>
  <si>
    <t>astermobileworld@gmail.com</t>
  </si>
  <si>
    <t>shopgtmmobile@gmail.com</t>
  </si>
  <si>
    <t>HELLOWORLDCHENNAI@GMAIL.COM</t>
  </si>
  <si>
    <t>lokeshjain7890@gmail.com</t>
  </si>
  <si>
    <t>rohit198920@gmail.com</t>
  </si>
  <si>
    <t>gauravelectronicsghy@gmail.com</t>
  </si>
  <si>
    <t>samaycommunication75@gmail.com</t>
  </si>
  <si>
    <t>poojadigitalkothrud@gmail.com</t>
  </si>
  <si>
    <t>ranjan74@ymail.com</t>
  </si>
  <si>
    <t>maashardaenterprises@gmail.com</t>
  </si>
  <si>
    <t>omprakash_dhingra@yahoo.in</t>
  </si>
  <si>
    <t>kamal5872@gmail.com</t>
  </si>
  <si>
    <t>MOBILEGALAXYAGRA@GMAIL.COM</t>
  </si>
  <si>
    <t>yogeshkatyal666@gmail.com</t>
  </si>
  <si>
    <t>RINGTEL_RT@YAHOO.COM</t>
  </si>
  <si>
    <t>ROSHNIMOBILESTORE@GMAIL.COM</t>
  </si>
  <si>
    <t>newarihanth@gmail.com</t>
  </si>
  <si>
    <t>filmcentre.electronics@gmail.com</t>
  </si>
  <si>
    <t>commspot19@gmail.com</t>
  </si>
  <si>
    <t>jainkamalruhi2015@gmail.com</t>
  </si>
  <si>
    <t>meetmobilesolutions@gmail.com</t>
  </si>
  <si>
    <t>mobilehub2k17@gmail.com</t>
  </si>
  <si>
    <t>rajlaxmimobiles1@gmail.com</t>
  </si>
  <si>
    <t>jubileetrading999@gmail.com</t>
  </si>
  <si>
    <t>cityzone787@gmail.com</t>
  </si>
  <si>
    <t>BHRAGENCY@GMAIL.COM</t>
  </si>
  <si>
    <t>superstardixit@gmail.com</t>
  </si>
  <si>
    <t>sajidqureshi200@gmail.com</t>
  </si>
  <si>
    <t>mohinderpaulkhurana213@gmail.com</t>
  </si>
  <si>
    <t>shafeekka@luluindia.com;christof@luluindia.com;stelbinp@luluindia.com;levinj@luluindia.com;nasarudeenas@luluindia.com</t>
  </si>
  <si>
    <t>padmajamobiles123@gmail.com</t>
  </si>
  <si>
    <t>bestbuyjld@gmail.com</t>
  </si>
  <si>
    <t>mobileworld2_pta@yahoo.com</t>
  </si>
  <si>
    <t>jainenterprisesjsg@gmail.com</t>
  </si>
  <si>
    <t>accounts@wizarddigitek.com</t>
  </si>
  <si>
    <t>mastrofonekerala@gmail.com</t>
  </si>
  <si>
    <t>ssretails.rtm@gmail.com</t>
  </si>
  <si>
    <t>shah.hitesh52000@gmail.com</t>
  </si>
  <si>
    <t>amitgullu1986.ag@gmail.com</t>
  </si>
  <si>
    <t>kapoor_electronics@yahoo.co.in</t>
  </si>
  <si>
    <t>durgacommunication2021@gmail.com</t>
  </si>
  <si>
    <t>GSMWPV@GMAIL.COM</t>
  </si>
  <si>
    <t>ACCOUNTS_GREEN@YAHOO.COM</t>
  </si>
  <si>
    <t>jaiambe.272@gmail.com</t>
  </si>
  <si>
    <t>rajesh.mobiles.east@gmail.com</t>
  </si>
  <si>
    <t>adarshtelecompnp@yahoo.com</t>
  </si>
  <si>
    <t>psgulatigarments@gmail.com</t>
  </si>
  <si>
    <t>DEEPAK@ABSOLUTEIT.NET.IN;simran@absoluteit.net.in</t>
  </si>
  <si>
    <t>mmwynr@yahoo.com</t>
  </si>
  <si>
    <t>mobilejkooog@gmail.com</t>
  </si>
  <si>
    <t>rkmobile.2012@gmail.com</t>
  </si>
  <si>
    <t>meghamobilestores39@gmail.com</t>
  </si>
  <si>
    <t>dreampulsecommunications@gmail.com</t>
  </si>
  <si>
    <t>bharata098@gmail.com</t>
  </si>
  <si>
    <t>dharampalparveenkumarjio@gmail.com</t>
  </si>
  <si>
    <t>singh_enterprises@yahoo.com</t>
  </si>
  <si>
    <t>rohitlahoti888@gmail.com</t>
  </si>
  <si>
    <t>yashcollection.kon@gmail.com</t>
  </si>
  <si>
    <t>tarashop324@gmail.com</t>
  </si>
  <si>
    <t>kohinoortelesystem@gmail.com</t>
  </si>
  <si>
    <t>vrishbhjain@gamil.com</t>
  </si>
  <si>
    <t>KONNECTSTORE154@GMAIL.COM</t>
  </si>
  <si>
    <t>theleo_fire@yahoo.co.in</t>
  </si>
  <si>
    <t>sgsluck41@gmail.com</t>
  </si>
  <si>
    <t>hiau.san@gmail.com</t>
  </si>
  <si>
    <t>rvinod_vin@rediffmail.com</t>
  </si>
  <si>
    <t>MICKAPURTHALA@YAHOO.COM</t>
  </si>
  <si>
    <t>poojamobilecare4111@gmail.com</t>
  </si>
  <si>
    <t>omsalesgroup@gmail.com</t>
  </si>
  <si>
    <t>jaygoyaljkg@gmail.com</t>
  </si>
  <si>
    <t>shivacommunicationloni@gmail.com</t>
  </si>
  <si>
    <t>global.retails.cc@gmail.com</t>
  </si>
  <si>
    <t>inderpals33@gmail.com</t>
  </si>
  <si>
    <t>hiten90@icloud.com</t>
  </si>
  <si>
    <t>guru19sachdev@gmail.com</t>
  </si>
  <si>
    <t>MOBILEPLANET3993@GMAIL.COM</t>
  </si>
  <si>
    <t>SRT-MOBILE@YAHOO.CO.IN</t>
  </si>
  <si>
    <t>ghub1@gmail.com</t>
  </si>
  <si>
    <t>shandilya.amrendra@gmail.com</t>
  </si>
  <si>
    <t>newcccshop@gmail.com</t>
  </si>
  <si>
    <t>CHADHAMOBILEHOUSE@GMAIL.COM</t>
  </si>
  <si>
    <t>manoramatelelinks@gmail.com</t>
  </si>
  <si>
    <t>nakodasalesnmh@gmail.com</t>
  </si>
  <si>
    <t>NEWHEENAELECTRONICES8870@GMAIL.COM</t>
  </si>
  <si>
    <t>MANGO.DBVPL@GMAIL.COM</t>
  </si>
  <si>
    <t>ANKIT.GUPTA9.AG@GMAIL.COM</t>
  </si>
  <si>
    <t>mvmobileshoppe@gmail.com</t>
  </si>
  <si>
    <t>ankitagarwal98972@gmail.com</t>
  </si>
  <si>
    <t>joymobilessklm@gmail.com</t>
  </si>
  <si>
    <t>azeezcellcare1@gmail.com</t>
  </si>
  <si>
    <t>tanutradersrocks@gmail.com</t>
  </si>
  <si>
    <t>JENIL2900@GMAIL.COM</t>
  </si>
  <si>
    <t>mahalaxmiexclusivemobile@gmail.com</t>
  </si>
  <si>
    <t>htc.vikas@gmail.com</t>
  </si>
  <si>
    <t>ssd029@gmail.com</t>
  </si>
  <si>
    <t>anuragbansal6@gmail.com</t>
  </si>
  <si>
    <t>engg.mohit31@gmail.com</t>
  </si>
  <si>
    <t>GLOBALCOMPUTERS1980@GMAIL.COM</t>
  </si>
  <si>
    <t>hiteshbharwani.001@gmail.com</t>
  </si>
  <si>
    <t>DHANWANTARI.RAIPUR@GMAIL.COM</t>
  </si>
  <si>
    <t>sales@d-hub.in</t>
  </si>
  <si>
    <t>m.nangalianewid@gmil.com</t>
  </si>
  <si>
    <t>srimanjunathacdlibary@gmail.com</t>
  </si>
  <si>
    <t>sambhunandi58@gmail.com</t>
  </si>
  <si>
    <t>mobileplazadurg@gmail.com</t>
  </si>
  <si>
    <t>kungwani65@gmail.com</t>
  </si>
  <si>
    <t>adityamobileshopee8@gmail.com</t>
  </si>
  <si>
    <t>renewmailbox@gmail.com</t>
  </si>
  <si>
    <t>nstradingjind@gmail.com</t>
  </si>
  <si>
    <t>chadhamobiles@gmail.com</t>
  </si>
  <si>
    <t>rajeshj12321@gmail.com</t>
  </si>
  <si>
    <t>rahulgarg927@gmail.com</t>
  </si>
  <si>
    <t>tanishkatelecom21@gmail.com</t>
  </si>
  <si>
    <t>a2zmobile992@gmail.com</t>
  </si>
  <si>
    <t>ISWITCH.HARENDRA@GMAIL.COM</t>
  </si>
  <si>
    <t>anmol11enterprises@gmail.com</t>
  </si>
  <si>
    <t>zygozygo123@gmail.com</t>
  </si>
  <si>
    <t>SUSHILBISLA12@GMAIL.COM</t>
  </si>
  <si>
    <t>raipankaj081@gmail.com</t>
  </si>
  <si>
    <t>dineshnikam23@gmail.com</t>
  </si>
  <si>
    <t>magicelectronics03@gmail.com</t>
  </si>
  <si>
    <t>powervimald@gmail.com</t>
  </si>
  <si>
    <t>massmobilekarai@gmail.com</t>
  </si>
  <si>
    <t>SHREEBHAWANI2010@GMAIL.COM</t>
  </si>
  <si>
    <t>PARAGONTELE@GMAIL.COM</t>
  </si>
  <si>
    <t>jayasrilokesh85@gmail.com</t>
  </si>
  <si>
    <t>accounts@pothystvm.com</t>
  </si>
  <si>
    <t>birbaldey084@gmail.com</t>
  </si>
  <si>
    <t>ccpl9999@gmail.com</t>
  </si>
  <si>
    <t>rahuljpr99@gmail.com</t>
  </si>
  <si>
    <t>jsmstore14@gmail.com</t>
  </si>
  <si>
    <t>sunnykalra572@gmail.com</t>
  </si>
  <si>
    <t>mail4uusanjay@gmail.com</t>
  </si>
  <si>
    <t>chandanbhakat2015@gmail.com</t>
  </si>
  <si>
    <t>pk5953011@gmail.com</t>
  </si>
  <si>
    <t>naveenmishra1365@gmail.com</t>
  </si>
  <si>
    <t>manish90393@gmail.com</t>
  </si>
  <si>
    <t>ashacollection@gmail.com</t>
  </si>
  <si>
    <t>celpymobile@gmail.com</t>
  </si>
  <si>
    <t>maruticommunication66655@gmail.com</t>
  </si>
  <si>
    <t>vikram23aryan@gamil.com</t>
  </si>
  <si>
    <t>mobile2gaya@gmail.com</t>
  </si>
  <si>
    <t>navedroyal@gmail.com</t>
  </si>
  <si>
    <t>DEVI_INTEX@REDIFFMAIL.COM</t>
  </si>
  <si>
    <t>mobileworld46@gmail.com</t>
  </si>
  <si>
    <t>ashish99000@gmail.com</t>
  </si>
  <si>
    <t>divas.jain1987@gmail.com</t>
  </si>
  <si>
    <t>amarvalecha77@gmail.com</t>
  </si>
  <si>
    <t>vishalelectronic@outlook.com</t>
  </si>
  <si>
    <t>pradeeppansare@gmail.com</t>
  </si>
  <si>
    <t>tgmsmobilegallery@yahoo.com</t>
  </si>
  <si>
    <t>khazanaplus2016@gmail.com</t>
  </si>
  <si>
    <t>jaymaharastracellworld@gmail.com</t>
  </si>
  <si>
    <t>nakodamobiles0@gmail.com</t>
  </si>
  <si>
    <t>aktraders20031980@gmail.com</t>
  </si>
  <si>
    <t>wasontelecom6714@gmail.com</t>
  </si>
  <si>
    <t>SAMEERSHIVANI77@GMAIL.COM</t>
  </si>
  <si>
    <t>shubhamkhatavkar6696@gmail.com</t>
  </si>
  <si>
    <t>arpan.general.stores@gmail.com</t>
  </si>
  <si>
    <t>ksumbad52@gmail.com</t>
  </si>
  <si>
    <t>friends.electronics@outlook.com</t>
  </si>
  <si>
    <t>mohanstores0@gmail.com</t>
  </si>
  <si>
    <t>bittu123411@gmail.com</t>
  </si>
  <si>
    <t>suresh.ss.associates@gmail.com</t>
  </si>
  <si>
    <t>mobilemantrabgm@gmail.com</t>
  </si>
  <si>
    <t>hellomobile5882@gmail.com</t>
  </si>
  <si>
    <t>agarwaltraders.com@gmail.com</t>
  </si>
  <si>
    <t>mobilewonidkarimganjassam@gmail.com</t>
  </si>
  <si>
    <t>hariomcustomcollection9999@gmail.com</t>
  </si>
  <si>
    <t>dajramar@gmail.com</t>
  </si>
  <si>
    <t>goyalagencies@gmail.com</t>
  </si>
  <si>
    <t>nashikphonecare0318@gmail.com</t>
  </si>
  <si>
    <t>deepakcollection93@gmail.com</t>
  </si>
  <si>
    <t>omkarmobilegallery@gmail.com</t>
  </si>
  <si>
    <t>alphaglobal2022@gmail.com</t>
  </si>
  <si>
    <t>jatinshah2928@gmail.com</t>
  </si>
  <si>
    <t>nalin22gupta@gmail.com</t>
  </si>
  <si>
    <t>vj2anandmobiles@gmail.com</t>
  </si>
  <si>
    <t>rhythmmobilewest@gmail.com</t>
  </si>
  <si>
    <t>aravind.mpoint@gmail.com</t>
  </si>
  <si>
    <t>metromobile18@gmail.com</t>
  </si>
  <si>
    <t>rajeshmattupalli@gmail.com</t>
  </si>
  <si>
    <t>smartekmobilecare@gmail.com</t>
  </si>
  <si>
    <t>SHARUKHTELECOM38@GMAIL.COM</t>
  </si>
  <si>
    <t>vihancommunication@gmail.com</t>
  </si>
  <si>
    <t>shree2018t@gmail.com</t>
  </si>
  <si>
    <t>NSPSHIVAM2016@GMAIL.COM</t>
  </si>
  <si>
    <t>taruntak263@gmail.com</t>
  </si>
  <si>
    <t>bajrangmobile128@gmail.com</t>
  </si>
  <si>
    <t>xperiaadoor@gmail.com</t>
  </si>
  <si>
    <t>manishgarg45678@gmail.com</t>
  </si>
  <si>
    <t>apooramobiles67@gmail.com</t>
  </si>
  <si>
    <t>electronic.manglam@gmail.com</t>
  </si>
  <si>
    <t>baliramshinde0508@gmail.com</t>
  </si>
  <si>
    <t>vijaypruthi05@gmail.com</t>
  </si>
  <si>
    <t>swapnilc262@gmail.com</t>
  </si>
  <si>
    <t>RSBASSOCIATES2010@YAHOO.COM</t>
  </si>
  <si>
    <t>bhenterprises2017@gmail.com</t>
  </si>
  <si>
    <t>anandsmobilearena@gmail.com</t>
  </si>
  <si>
    <t>LILYSTORES@GMAIL.COM</t>
  </si>
  <si>
    <t>agnesdayanand@gmail.com</t>
  </si>
  <si>
    <t>mobileparkkalady@gmail.com</t>
  </si>
  <si>
    <t>puneet.sood100@gmail.com</t>
  </si>
  <si>
    <t>netramchoudhary72@gmail.com</t>
  </si>
  <si>
    <t>vivekkhaitan.90@gmail.com</t>
  </si>
  <si>
    <t>cromeranchi@gmail.com</t>
  </si>
  <si>
    <t>khokalesunil@gmail.com</t>
  </si>
  <si>
    <t>navkarcommunication6066@gmail.com</t>
  </si>
  <si>
    <t>moonka@rediffmail.com</t>
  </si>
  <si>
    <t>shreeji.ele010716@gmail.com</t>
  </si>
  <si>
    <t>guptavivek462@gmail.com</t>
  </si>
  <si>
    <t>SSELECTRONICS5@GMAIL.COM</t>
  </si>
  <si>
    <t>cell4unxt@gmail.com</t>
  </si>
  <si>
    <t>shiv.sachdeva4@gmail.com</t>
  </si>
  <si>
    <t>MOBILEMART2018@GMAIL.COM</t>
  </si>
  <si>
    <t>eaglemobiles2015@gmail.com</t>
  </si>
  <si>
    <t>punjab_wool@rediffmail.com</t>
  </si>
  <si>
    <t>singhallke4455@gmail.com</t>
  </si>
  <si>
    <t>SAIKAT.SBT@GMAIL.COM</t>
  </si>
  <si>
    <t>RAHULCELLPARK@GMAIL.COM</t>
  </si>
  <si>
    <t>ashrafali@bhatiamobile.com</t>
  </si>
  <si>
    <t>arhammobile2020@gmail.com</t>
  </si>
  <si>
    <t>KINGMOBILES56@GMAIL.COM</t>
  </si>
  <si>
    <t>pmg.pala@gmail.com</t>
  </si>
  <si>
    <t>sales@itnetinfo.com</t>
  </si>
  <si>
    <t>aamobilestore.delhi@gmail.com</t>
  </si>
  <si>
    <t>HONEYTELCOM.24@GMAIL.COM</t>
  </si>
  <si>
    <t>HAREKRISHNA9872@GMAIL.COM</t>
  </si>
  <si>
    <t>kunalprithviraj@gmail.com</t>
  </si>
  <si>
    <t>mmmobilezone05@gmail.com</t>
  </si>
  <si>
    <t>mobileplaza.nzb@gmail.com</t>
  </si>
  <si>
    <t>jumbodigitalthiruvalla@gmail.com</t>
  </si>
  <si>
    <t>accounts@technotraderetail.com</t>
  </si>
  <si>
    <t>pmnppjm@gmail.com</t>
  </si>
  <si>
    <t>ranjit188purohit@gmail.com</t>
  </si>
  <si>
    <t>abmsales@gamil.com</t>
  </si>
  <si>
    <t>yatish.sls@gmail.com</t>
  </si>
  <si>
    <t>agrawalmobileshopee@gmail.com</t>
  </si>
  <si>
    <t>gangavns0000@gmail.com</t>
  </si>
  <si>
    <t>jitendra@connexionsmobile.com</t>
  </si>
  <si>
    <t>spicecomm_2001@yahoo.com</t>
  </si>
  <si>
    <t>symphonymobiles2013@gmail.com</t>
  </si>
  <si>
    <t>skmobile7799@gmail.com</t>
  </si>
  <si>
    <t>jagdambmobileshopee2017@gmail.com</t>
  </si>
  <si>
    <t>guruganeshtelecom@gmail.com</t>
  </si>
  <si>
    <t>ringer.meerut@gmail.com</t>
  </si>
  <si>
    <t>sbm.gupta@gmail.com</t>
  </si>
  <si>
    <t>rahulankamobilesion@gmail.com</t>
  </si>
  <si>
    <t>SHRIKRISHNAENTERPRISES555@GMAIL.COM</t>
  </si>
  <si>
    <t>chenarampurohit6@gmail.com</t>
  </si>
  <si>
    <t>akshatinfocom@gmail.com</t>
  </si>
  <si>
    <t>dewassmart@rediffmail.com</t>
  </si>
  <si>
    <t>bhagwatimobilegallery@gmail.com</t>
  </si>
  <si>
    <t>uniquecollection10@gmail.com</t>
  </si>
  <si>
    <t>sundaram.madanpur@rediffmail.com</t>
  </si>
  <si>
    <t>AJAYHINDUJA0@GMAIL.COM</t>
  </si>
  <si>
    <t>jjatingarg@gmail.com</t>
  </si>
  <si>
    <t>shoe.mobilepoint@gmail.com</t>
  </si>
  <si>
    <t>ostawal.mahaveer471@gmail.com</t>
  </si>
  <si>
    <t>mayur.chon@gmail.com</t>
  </si>
  <si>
    <t>sureshbhandage@gmail.com</t>
  </si>
  <si>
    <t>mobilesansaar1@gmail.com</t>
  </si>
  <si>
    <t>lec_comm@yahoo.co.in</t>
  </si>
  <si>
    <t>vijayalakshmienterprises2552@gmail.com</t>
  </si>
  <si>
    <t>varietymusiccorner1@gmail.com</t>
  </si>
  <si>
    <t>nonstopmobilejind@gmail.com</t>
  </si>
  <si>
    <t>sajanshreemobile@gmail.com</t>
  </si>
  <si>
    <t>harika.bablu@gmail.com</t>
  </si>
  <si>
    <t>capital.meeras@gmail.com</t>
  </si>
  <si>
    <t>rajeev.kaundal@yahoo.co.in</t>
  </si>
  <si>
    <t>citymobiles@gmail.com</t>
  </si>
  <si>
    <t>anoop_kumar321@yahoo.com</t>
  </si>
  <si>
    <t>glamba.amb@gmail.com</t>
  </si>
  <si>
    <t>amannxt0786@gmail.com</t>
  </si>
  <si>
    <t>ishangajrani@gmail.com</t>
  </si>
  <si>
    <t>sumeetbasantwani@gmail.com</t>
  </si>
  <si>
    <t>guptamusiccafe@yahoo.com</t>
  </si>
  <si>
    <t>mobileshopeesnp@gmail.com</t>
  </si>
  <si>
    <t>SMS.INFOTECH2004@GMAIL.COM</t>
  </si>
  <si>
    <t>voweshop@gmail.com</t>
  </si>
  <si>
    <t>yvijay978@gmail.com</t>
  </si>
  <si>
    <t>bhabeshmishra6@gmail.com</t>
  </si>
  <si>
    <t>rahulnigam01071986@gmail.com</t>
  </si>
  <si>
    <t>UNISEFMARKETING@YAHOO.COM</t>
  </si>
  <si>
    <t>krishnatelecom7777@gmail.com</t>
  </si>
  <si>
    <t>mmsmobilexpert@gmail.com</t>
  </si>
  <si>
    <t>neerajalani22@gmail.com</t>
  </si>
  <si>
    <t>recallsales@gmail.com</t>
  </si>
  <si>
    <t>swastikcomm17@gmail.com</t>
  </si>
  <si>
    <t>sidd9797@gmail.com</t>
  </si>
  <si>
    <t>pvassociates1975@gmail.com</t>
  </si>
  <si>
    <t>balajicollectionbpl@gmail.com</t>
  </si>
  <si>
    <t>shreemahalaxmitelecom46@gmail.com</t>
  </si>
  <si>
    <t>SHREEKRISHNASALES86@GMAIL.COM</t>
  </si>
  <si>
    <t>shreemahalaxmimobile.vt@gmail.com</t>
  </si>
  <si>
    <t>jmt.traders2015@gmail.com</t>
  </si>
  <si>
    <t>vickydipani9489@gmail.com</t>
  </si>
  <si>
    <t>vijayakrishna.slv@gmail.com</t>
  </si>
  <si>
    <t>onemobilesshadnagar@gmail.com</t>
  </si>
  <si>
    <t>contact@mobilesquare.in</t>
  </si>
  <si>
    <t>arkaenterprises9999@gmail.com</t>
  </si>
  <si>
    <t>VARDHMANMOBILEVM09@GMAIL.COM</t>
  </si>
  <si>
    <t>pranay_maloo@rediffmail.com</t>
  </si>
  <si>
    <t>manish.kurkute@gmail.com</t>
  </si>
  <si>
    <t>shyammawani38@gmail.com</t>
  </si>
  <si>
    <t>sangammobiles3@gmail.com</t>
  </si>
  <si>
    <t>radheelectronics24@gmail.com</t>
  </si>
  <si>
    <t>surajmobilesgdg@gmail.com</t>
  </si>
  <si>
    <t>anilvaswani84@gmail.com</t>
  </si>
  <si>
    <t>harishyadavmuthyala@gmail.com</t>
  </si>
  <si>
    <t>shamobiles.k1@gmail.com</t>
  </si>
  <si>
    <t>emtelmobiles@gmail.com</t>
  </si>
  <si>
    <t>VASANMOBILETRL@GMAIL.COM</t>
  </si>
  <si>
    <t>RRMOBILES2002@GMAIL.COM</t>
  </si>
  <si>
    <t>report.aiswaryamobiles@gmail.com</t>
  </si>
  <si>
    <t>jostna.arnab@gmail.com</t>
  </si>
  <si>
    <t>01.dipaksen@gmail.com</t>
  </si>
  <si>
    <t>MUDIAM996380@GMAIL.COM</t>
  </si>
  <si>
    <t>haraharitelecomllp@gmail.com</t>
  </si>
  <si>
    <t>ranjitagarwal15@gmail.com</t>
  </si>
  <si>
    <t>anjay89@gmail.com</t>
  </si>
  <si>
    <t>NOCELTY.SHAKTI@GMAIL.COM</t>
  </si>
  <si>
    <t>eshoppe10triban@gmail.com</t>
  </si>
  <si>
    <t>hafijurkatwa66@gmail.com</t>
  </si>
  <si>
    <t>skymobliebaraipur@gmail.com</t>
  </si>
  <si>
    <t>ashishjaiswal.ak47@gmail.com</t>
  </si>
  <si>
    <t>groverbrothers@gmail.com</t>
  </si>
  <si>
    <t>shivamelectronicskangra@gmail.com</t>
  </si>
  <si>
    <t>skrokibul7000@gmail.com</t>
  </si>
  <si>
    <t>shanmobilepoint9818@gmail.com</t>
  </si>
  <si>
    <t>amartelecomcenter2023@gmail.com</t>
  </si>
  <si>
    <t>anilbhanushali77@yahoo.com</t>
  </si>
  <si>
    <t>royalsmartinhazaribag@gmail.com</t>
  </si>
  <si>
    <t>manmandirvikas@gmail.com</t>
  </si>
  <si>
    <t>arc.403011@gmail.com</t>
  </si>
  <si>
    <t>anilanvitha1981@gmail.com</t>
  </si>
  <si>
    <t>mahindersingh99539090@gmail.com</t>
  </si>
  <si>
    <t>skycomputerrobotics@gmail.com</t>
  </si>
  <si>
    <t>communicationsargam@gmail.com</t>
  </si>
  <si>
    <t>SIMTELMOBILEPLANET@GMAIL.COM</t>
  </si>
  <si>
    <t>999telecom2017@gmail.com</t>
  </si>
  <si>
    <t>rtelectronics195@gmail.com</t>
  </si>
  <si>
    <t>chaudhary.sanju17@gmail.com</t>
  </si>
  <si>
    <t>vandanatele.2018@gmail.com</t>
  </si>
  <si>
    <t>solankinaresh.ns.1989@gmail.com</t>
  </si>
  <si>
    <t>phoneonstores.mp@gmail.com</t>
  </si>
  <si>
    <t>nk884475@gmail.com</t>
  </si>
  <si>
    <t>goyalcommelectronicsfbd@gmail.com</t>
  </si>
  <si>
    <t>mstore445@gmail.com</t>
  </si>
  <si>
    <t>ganapati9999@gmail.com</t>
  </si>
  <si>
    <t>mskundu2008@gmail.com</t>
  </si>
  <si>
    <t>armobilesatb@gmail.com</t>
  </si>
  <si>
    <t>ajithv6139@gmail.com</t>
  </si>
  <si>
    <t>mobw028@gmail.com</t>
  </si>
  <si>
    <t>mahaveermobiles89@gmail.com</t>
  </si>
  <si>
    <t>anishrajput7@gmail.com</t>
  </si>
  <si>
    <t>bharatbangia@gmail.com</t>
  </si>
  <si>
    <t>sales.moraskar@gmail.com</t>
  </si>
  <si>
    <t>ballaloffice@gmail.com</t>
  </si>
  <si>
    <t>himanshu.pandey@hotspotretail.in</t>
  </si>
  <si>
    <t>themobiledeals@gmail.com</t>
  </si>
  <si>
    <t>mobilearena3@gmail.com</t>
  </si>
  <si>
    <t>shafit45@gmail.com</t>
  </si>
  <si>
    <t>raju.rkn.2010@gmail.com</t>
  </si>
  <si>
    <t>rstelecom9@gmail.com</t>
  </si>
  <si>
    <t>electrogurudeals@gmail.com</t>
  </si>
  <si>
    <t>rajumittal04848@gmail.com</t>
  </si>
  <si>
    <t>daksh0communication@gmail.com</t>
  </si>
  <si>
    <t>colorsmobilerajajinagar@gmail.com</t>
  </si>
  <si>
    <t>arifcollection.in@gmail.com</t>
  </si>
  <si>
    <t>ashwanimehta6@gmail.com</t>
  </si>
  <si>
    <t>fancystationers@gmail.com</t>
  </si>
  <si>
    <t>netrayaduvanshi@gmail.com</t>
  </si>
  <si>
    <t>abhishekbhatia693.ab@gmail.com</t>
  </si>
  <si>
    <t>tulsianeja@gmail.com</t>
  </si>
  <si>
    <t>vicky.rajpal19@gmail.com</t>
  </si>
  <si>
    <t>pramodgarg.ed@gmail.com</t>
  </si>
  <si>
    <t>hellomobilezone17@gmail.com</t>
  </si>
  <si>
    <t>accounts@fairpick.in</t>
  </si>
  <si>
    <t>SHREEGANESH327@GMAIL.COM</t>
  </si>
  <si>
    <t>shahramesh650981@gmail.com</t>
  </si>
  <si>
    <t>SHAKTI86S@GMAIL.COM</t>
  </si>
  <si>
    <t>NEWTARUNMOBILE@GMAIL.COM</t>
  </si>
  <si>
    <t>lightzonemechada@gmail.com</t>
  </si>
  <si>
    <t>sappimalu86@gmail.com</t>
  </si>
  <si>
    <t>keshavmobile900999@gmail.com</t>
  </si>
  <si>
    <t>ARORAMUKESH49@GMAIL.COM</t>
  </si>
  <si>
    <t>lavigirdhar946@gmail.com</t>
  </si>
  <si>
    <t>tfr660.dl@gmail.com</t>
  </si>
  <si>
    <t>bhatiamobilebazaar@gmail.com</t>
  </si>
  <si>
    <t>computechsales.apc@gmail.com</t>
  </si>
  <si>
    <t>megamobilessmg@gmail.com</t>
  </si>
  <si>
    <t>thebabatelecom.dgp@gmail.com</t>
  </si>
  <si>
    <t>shreejeeinfocomm@gmail.com</t>
  </si>
  <si>
    <t>vivekaroracool79@gmail.com</t>
  </si>
  <si>
    <t>maa2agency.2015@gmail.com</t>
  </si>
  <si>
    <t>satveertamar@gmail.com</t>
  </si>
  <si>
    <t>gunjantimesantacruz@gmail.com</t>
  </si>
  <si>
    <t>AKSHARSTELECOM@GMAIL.COM</t>
  </si>
  <si>
    <t>asagencies21@gmail.com</t>
  </si>
  <si>
    <t>patelmobile13@yahoo.com</t>
  </si>
  <si>
    <t>SR66910@GMAIL.COM</t>
  </si>
  <si>
    <t>anshcommunicationansh@gmail.com</t>
  </si>
  <si>
    <t>hariommobile9811@gmail.com</t>
  </si>
  <si>
    <t>aarohicomm@gmail.com</t>
  </si>
  <si>
    <t>kuljeet.singh0904@gmail.com</t>
  </si>
  <si>
    <t>saibabacollection@gmail.com</t>
  </si>
  <si>
    <t>mahaveermobile9584@gmail.com</t>
  </si>
  <si>
    <t>nxmobilehub@gmail.com</t>
  </si>
  <si>
    <t>admin@mobielec.in</t>
  </si>
  <si>
    <t>saurav.khandelwal321@gmail.com</t>
  </si>
  <si>
    <t>hanumanthundare12@gmail.com</t>
  </si>
  <si>
    <t>chetan.aggarwal786@gmail.com</t>
  </si>
  <si>
    <t>devadole848@gmail.com</t>
  </si>
  <si>
    <t>zeeelectronics15@gmail.com</t>
  </si>
  <si>
    <t>electricpoint@gmail.com</t>
  </si>
  <si>
    <t>rcelectronicnx@gmail.com</t>
  </si>
  <si>
    <t>hifly9999@gmail.com</t>
  </si>
  <si>
    <t>kamaltallil252@gmail.com</t>
  </si>
  <si>
    <t>KISHORE.MOBILESTYLE@GMAIL.COM</t>
  </si>
  <si>
    <t>girish.illur1@gmail.com</t>
  </si>
  <si>
    <t>hemsingh874@gmail.com</t>
  </si>
  <si>
    <t>eastvenice12@gmail.com</t>
  </si>
  <si>
    <t>chetusat@gmail.com</t>
  </si>
  <si>
    <t>lookmobiles@gmail.com</t>
  </si>
  <si>
    <t>speedcommunications80@gmail.com</t>
  </si>
  <si>
    <t>JICKEYSINGH2104@GMAIL.COM</t>
  </si>
  <si>
    <t>KIRAN_BADAGALA@YAHOO.COM</t>
  </si>
  <si>
    <t>velocitytechmultiverse7@gmail.com</t>
  </si>
  <si>
    <t>sandeep.darekar2515@gmail.com</t>
  </si>
  <si>
    <t>atozmobilemall@gmail.com</t>
  </si>
  <si>
    <t>galaxystoreb17@gmail.com</t>
  </si>
  <si>
    <t>pda.paresh1235@gmail.com</t>
  </si>
  <si>
    <t>namastetradelink@gmail.com</t>
  </si>
  <si>
    <t>janaknpd@gmail.com</t>
  </si>
  <si>
    <t>v2marketing.vm@gmail.com</t>
  </si>
  <si>
    <t>adeshwarcollection@gmail.com</t>
  </si>
  <si>
    <t>MEENAELECTRONICS9819@GMAIL.COM</t>
  </si>
  <si>
    <t>kasimansari4922@gmail.com</t>
  </si>
  <si>
    <t>hirapanna_marketing@yahoo.co.in</t>
  </si>
  <si>
    <t>jyotishmaym@gmail.com</t>
  </si>
  <si>
    <t>futuremobile1991@gmail.com</t>
  </si>
  <si>
    <t>salmanalam075@gmail.com</t>
  </si>
  <si>
    <t>manishchhablani666@gmail.com</t>
  </si>
  <si>
    <t>dishatelecom33@gmail.com</t>
  </si>
  <si>
    <t>surjaltelecom@gmail.com</t>
  </si>
  <si>
    <t>jaimobileshopee@gmail.com</t>
  </si>
  <si>
    <t>shreeinfocomasn@gmail.com</t>
  </si>
  <si>
    <t>mobilezone2@gmail.com</t>
  </si>
  <si>
    <t>nileshdkhandelwal@gmail.com</t>
  </si>
  <si>
    <t>sadgurumobile@hotmail.com</t>
  </si>
  <si>
    <t>jasminvrd@gmail.com</t>
  </si>
  <si>
    <t>amritmobilessales@gmail.com</t>
  </si>
  <si>
    <t>kamalelectronics.sheopur@gmail.com</t>
  </si>
  <si>
    <t>mobilevillangp@gmail.com</t>
  </si>
  <si>
    <t>mustafa118@gmail.com</t>
  </si>
  <si>
    <t>playzonemobileudupi@gmail.com</t>
  </si>
  <si>
    <t>mayurmattani12345@gmail.com</t>
  </si>
  <si>
    <t>umiyamobile@gmail.com</t>
  </si>
  <si>
    <t>BHAJALS@HOTMAIL.COM</t>
  </si>
  <si>
    <t>deviinternational@gmail.com</t>
  </si>
  <si>
    <t>chandakg92@gmail.com</t>
  </si>
  <si>
    <t>amarsutar9766@gmail.com</t>
  </si>
  <si>
    <t>vinitmobilepvtltd1@gmail.com</t>
  </si>
  <si>
    <t>kd3mobiles@gmail.com</t>
  </si>
  <si>
    <t>sudhir_dewani111@yahoo.com</t>
  </si>
  <si>
    <t>saddamgalsi1990@gmail.com</t>
  </si>
  <si>
    <t>cltechretail2020@gmail.com</t>
  </si>
  <si>
    <t>dasuttam8852@gmail.com</t>
  </si>
  <si>
    <t>hkharishkumar90@gmail.com</t>
  </si>
  <si>
    <t>amithchawlla@gmail.com</t>
  </si>
  <si>
    <t>nikhilkukreja71@gmail.com</t>
  </si>
  <si>
    <t>deepakgoyal.com@gmail.com</t>
  </si>
  <si>
    <t>rtscellzone15@gmail.com</t>
  </si>
  <si>
    <t>rajinwatch@gmail.com</t>
  </si>
  <si>
    <t>ashishmobileshopee@gmail.com</t>
  </si>
  <si>
    <t>newelectrovisionsuri@gmaul.com</t>
  </si>
  <si>
    <t>aggarwalcommunication87@gmail.com</t>
  </si>
  <si>
    <t>ssdn.info@yahoo.com</t>
  </si>
  <si>
    <t>KING82@GMAIL.COM</t>
  </si>
  <si>
    <t>aravindha29@gmail.com</t>
  </si>
  <si>
    <t>ramatelecom39@gmail.com</t>
  </si>
  <si>
    <t>harishmangnani50@gmail.com</t>
  </si>
  <si>
    <t>jagdeepsinghbhatia15@gmail.com</t>
  </si>
  <si>
    <t>ssunnynarang@gmail.com</t>
  </si>
  <si>
    <t>acommobile@gmail.com</t>
  </si>
  <si>
    <t>APOORVAMOBILESTVL@GMAIL.COM</t>
  </si>
  <si>
    <t>jituambe9035@gmail.com</t>
  </si>
  <si>
    <t>saimanjukoppal@gmail.com</t>
  </si>
  <si>
    <t>ultimatemobilehub@gmail.com</t>
  </si>
  <si>
    <t>friendsrani1986@gmail.com</t>
  </si>
  <si>
    <t>balajicommunicationjpr@gmail.com</t>
  </si>
  <si>
    <t>shoppingjunction.sj@gmail.com</t>
  </si>
  <si>
    <t>pragatimobilesg@gmail.com</t>
  </si>
  <si>
    <t>sharrafabhishek@gmail.com</t>
  </si>
  <si>
    <t>appu.upadhye@gmail.com</t>
  </si>
  <si>
    <t>mohinimobile.silwani@gmail.com</t>
  </si>
  <si>
    <t>rajuwondereworld.payal@gmail.com</t>
  </si>
  <si>
    <t>mintu.atanu@gmail.com</t>
  </si>
  <si>
    <t>KGMOBILEHOUSE135@GMAIL.COM</t>
  </si>
  <si>
    <t>kumarmahtosatish15@gmail.com</t>
  </si>
  <si>
    <t>goswaminilanjan23@gmail.com</t>
  </si>
  <si>
    <t>gawri39@gmail.com</t>
  </si>
  <si>
    <t>MANEET84SINGH@GMAIL.COM</t>
  </si>
  <si>
    <t>ganpatie94@gmail.com</t>
  </si>
  <si>
    <t>YOGESH@XELARATE.IN</t>
  </si>
  <si>
    <t>shreeshaudupi@gmail.com</t>
  </si>
  <si>
    <t>newsmartmobilemy@gmail.com</t>
  </si>
  <si>
    <t>amit.impressions11@gmail.com</t>
  </si>
  <si>
    <t>rajmobileandelectronics0001@gmail.com</t>
  </si>
  <si>
    <t>bhagwaticommunication6@gmail.com</t>
  </si>
  <si>
    <t>LAPCOM.IN@GMAIL.COM</t>
  </si>
  <si>
    <t>SNSINC@YAHOO.IN</t>
  </si>
  <si>
    <t>sastatelecomdelhi@gmail.com</t>
  </si>
  <si>
    <t>sujit.sarkar81@gmail.com</t>
  </si>
  <si>
    <t>mobileworld.abhilash@gmail.com</t>
  </si>
  <si>
    <t>ankit.vyas721@gmail.com</t>
  </si>
  <si>
    <t>mobilenxt9@gmail.com</t>
  </si>
  <si>
    <t>gaurav@easternlogica.com</t>
  </si>
  <si>
    <t>sarminenterprise9@gmail.com</t>
  </si>
  <si>
    <t>IMPERIAL129@YAHOO.IN</t>
  </si>
  <si>
    <t>arihantmobileworld15@gmail.com</t>
  </si>
  <si>
    <t>agarwalmobile06@gmail.com</t>
  </si>
  <si>
    <t>DIRAJMOBILES007@GMAIL.COM</t>
  </si>
  <si>
    <t>sayan.sen123@gmail.com</t>
  </si>
  <si>
    <t>hellothanekars@gmail.com</t>
  </si>
  <si>
    <t>haripurohit618@gmail.com</t>
  </si>
  <si>
    <t>brothersdel07@gmail.com</t>
  </si>
  <si>
    <t>mobilezoneg2b@yahoo.com</t>
  </si>
  <si>
    <t>shreejishardafones@gmail.com</t>
  </si>
  <si>
    <t>avishkarmobile@gmail.com</t>
  </si>
  <si>
    <t>contact@jyotidigital.com</t>
  </si>
  <si>
    <t>samarthsalesjalna@gmail.com</t>
  </si>
  <si>
    <t>dharamrajenterprises.idea@gmail.com</t>
  </si>
  <si>
    <t>akashsky69.ag@gmail.com</t>
  </si>
  <si>
    <t>sunilverma7733@gmail.com</t>
  </si>
  <si>
    <t>priyankaenterprises9910@gmail.com</t>
  </si>
  <si>
    <t>ldsarkar87@gmail.com</t>
  </si>
  <si>
    <t>asim.royal62@gmail.com</t>
  </si>
  <si>
    <t>rcenterprises4444@gmail.com</t>
  </si>
  <si>
    <t>gargtelecommuradnagar@gmail.com</t>
  </si>
  <si>
    <t>sgaudupi@gmail.com</t>
  </si>
  <si>
    <t>rohigupta2@gmail.com</t>
  </si>
  <si>
    <t>rupeshgupta.1215@gmail.com</t>
  </si>
  <si>
    <t>spcommunication60@gmail.com</t>
  </si>
  <si>
    <t>babulmobileworld@gmail.com</t>
  </si>
  <si>
    <t>neerajelectronics@gmail.com</t>
  </si>
  <si>
    <t>ahizeg477@gmail.com</t>
  </si>
  <si>
    <t>ankur.mehta57@gmail.com</t>
  </si>
  <si>
    <t>chamundaelectronics1997@gmail.com</t>
  </si>
  <si>
    <t>electropoint.vr@gmail.com</t>
  </si>
  <si>
    <t>arora.bhanwar.1989@gmail.com</t>
  </si>
  <si>
    <t>sendinesh426@gmail.com</t>
  </si>
  <si>
    <t>shivelectronicsk@gmail.com</t>
  </si>
  <si>
    <t>zamzammobilegallery@gmail.com</t>
  </si>
  <si>
    <t>SCG-PSS@SANCHARNET.IN</t>
  </si>
  <si>
    <t>skcellulars.pimpri@gamil.com</t>
  </si>
  <si>
    <t>dastelecom477@gmail.com</t>
  </si>
  <si>
    <t>gulatimobilehut7080@gmail.com</t>
  </si>
  <si>
    <t>smartmobilecafeagra@gmail.com</t>
  </si>
  <si>
    <t>atulkumarji2014@gmail.com</t>
  </si>
  <si>
    <t>pahalay@gmail.com</t>
  </si>
  <si>
    <t>prakharjindal11@gmail.com</t>
  </si>
  <si>
    <t>truevaluemobileagra@gmail.com</t>
  </si>
  <si>
    <t>harismansoori425@gmail.com</t>
  </si>
  <si>
    <t>shivamagarwal983@gmail.com</t>
  </si>
  <si>
    <t>coolanandkumar706@gmail.com</t>
  </si>
  <si>
    <t>mymobileinn@gmail.com</t>
  </si>
  <si>
    <t>arunpamnani.agra@gmail.com</t>
  </si>
  <si>
    <t>saurabhbansal100@gmail.com</t>
  </si>
  <si>
    <t>traders.tandon@gmail.com</t>
  </si>
  <si>
    <t>radheyradheymobilembd@gmail.com</t>
  </si>
  <si>
    <t>anchalmaheshwari141@gmail.com</t>
  </si>
  <si>
    <t>vikasagarwalb@yahoo.com</t>
  </si>
  <si>
    <t>tansheetshanu@gmail.com</t>
  </si>
  <si>
    <t>arjunwatchandmobile@gmail.com</t>
  </si>
  <si>
    <t>sudeepgupta31@gmail.com</t>
  </si>
  <si>
    <t>chetnamobiles1234@gmail.com</t>
  </si>
  <si>
    <t>sarojgalaxy229@gmail.com</t>
  </si>
  <si>
    <t>amrishsrivastava86@gmail.com</t>
  </si>
  <si>
    <t>manoj12febagarwal@gmail.com</t>
  </si>
  <si>
    <t>sauravraj1005@gmail.com</t>
  </si>
  <si>
    <t>sankarwadhwani614@gmail.com</t>
  </si>
  <si>
    <t>shashikmc@gmail.com</t>
  </si>
  <si>
    <t>communication.sanjay@yahoo.in</t>
  </si>
  <si>
    <t>varunchadha35@gmail.com</t>
  </si>
  <si>
    <t>mahendra12340@gmail.com</t>
  </si>
  <si>
    <t>mobileriddhisiddhi777@gmail.com</t>
  </si>
  <si>
    <t>vikramnijhawan@threevee.in</t>
  </si>
  <si>
    <t>ajaj.omjaitelecom@gmail.com</t>
  </si>
  <si>
    <t>akhil1090@yahoo.com</t>
  </si>
  <si>
    <t>sonytel21@gmail.com</t>
  </si>
  <si>
    <t>khushal.com.services@gmail.com</t>
  </si>
  <si>
    <t>phonezoneplus21@gmail.com</t>
  </si>
  <si>
    <t>srinathjithane@gmail.com</t>
  </si>
  <si>
    <t>tsgroupid@gmail.com</t>
  </si>
  <si>
    <t>rakesh10111982@gmail.com</t>
  </si>
  <si>
    <t>telecom.manoj@yahoo.com</t>
  </si>
  <si>
    <t>support@g3collection.com</t>
  </si>
  <si>
    <t>mfaraz123@gmail.com</t>
  </si>
  <si>
    <t>nandimobilesltr@gmail.com</t>
  </si>
  <si>
    <t>APPANNABJP@GMAIL.COM</t>
  </si>
  <si>
    <t>divyamcommunications@gmail.com</t>
  </si>
  <si>
    <t>telepathynashik@gmail.com</t>
  </si>
  <si>
    <t>raviwuttamwar05@gmail.com</t>
  </si>
  <si>
    <t>ELECTRONICSSACHDEV@GMAIL.COM</t>
  </si>
  <si>
    <t>rajyadav4655@gmail.com</t>
  </si>
  <si>
    <t>ssharrma@telephoneshoppees.com</t>
  </si>
  <si>
    <t>SUNIL.HARJAI@DAZEDIGITAL.CO.IN</t>
  </si>
  <si>
    <t>anantsgallery@gmail.com</t>
  </si>
  <si>
    <t>manish.huria.mani.143@gmail.com</t>
  </si>
  <si>
    <t>hemantkalra100@gmail.com</t>
  </si>
  <si>
    <t>mohammedshahid444@gmail.com</t>
  </si>
  <si>
    <t>garg.vijay65@gmail.com</t>
  </si>
  <si>
    <t>ultimate.hissar@gmail.com</t>
  </si>
  <si>
    <t>ASTELSYSTEMS@GMAIL.COM</t>
  </si>
  <si>
    <t>khannajeeb9922@gmail.com</t>
  </si>
  <si>
    <t>malikcom298@gmail.com</t>
  </si>
  <si>
    <t>vj4gera@gmail.com</t>
  </si>
  <si>
    <t>LALASHOKA@YAHOO.IN</t>
  </si>
  <si>
    <t>bajranglal97000@gmail.com</t>
  </si>
  <si>
    <t>rkmobileshop2014@gmail.com</t>
  </si>
  <si>
    <t>advikmobiles@gmail.com</t>
  </si>
  <si>
    <t>RAJESHVASWANI99@GMAIL.COM</t>
  </si>
  <si>
    <t>singhmobilestore78@gmail.com</t>
  </si>
  <si>
    <t>burgusatish@gmail.com</t>
  </si>
  <si>
    <t>kfc.harminder@gmail.com</t>
  </si>
  <si>
    <t>poonmaram.purohit@gmail.com</t>
  </si>
  <si>
    <t>newgurukrupamobile@gmail.com</t>
  </si>
  <si>
    <t>cellocity.0102@gmail.com</t>
  </si>
  <si>
    <t>jaigovindamobile@gmail.com</t>
  </si>
  <si>
    <t>rishiscommunications@gmail.com</t>
  </si>
  <si>
    <t>jivdanitelecom25@gmail.com</t>
  </si>
  <si>
    <t>charbhujamobile7@gmail.com</t>
  </si>
  <si>
    <t>monuchourasia67@gmail.com</t>
  </si>
  <si>
    <t>MOBILECENTER1777@GMAIL.COM</t>
  </si>
  <si>
    <t>kajaldey83@gmail.com</t>
  </si>
  <si>
    <t>ranjitbarnwal001@gmail.com</t>
  </si>
  <si>
    <t>naidu2767@gmail.com</t>
  </si>
  <si>
    <t>raicommunication786001@gmail.com</t>
  </si>
  <si>
    <t>messers_umang@hotmail.com</t>
  </si>
  <si>
    <t>abkinternetpvtltd09@gmail.com</t>
  </si>
  <si>
    <t>PRINCEMOBILE88197@GMAIL.COM</t>
  </si>
  <si>
    <t>achalcommunications@gmail.com</t>
  </si>
  <si>
    <t>maheshsmartphonestore@gmail.com</t>
  </si>
  <si>
    <t>sales@technovisionmobile.com</t>
  </si>
  <si>
    <t>MOBILEDEN02@GMAIL.COM</t>
  </si>
  <si>
    <t>vineetg24@gmail.com</t>
  </si>
  <si>
    <t>deepak@shardatelecom.com</t>
  </si>
  <si>
    <t>tusharjanveja143@gmail.com</t>
  </si>
  <si>
    <t>ganrajteleshopee@gmail.com</t>
  </si>
  <si>
    <t>japansquaretirur@gmail.com</t>
  </si>
  <si>
    <t>saregamamobile@gmail.com</t>
  </si>
  <si>
    <t>aaditagarwal25@gmail.com</t>
  </si>
  <si>
    <t>sameercommunications11@gmail.com</t>
  </si>
  <si>
    <t>sujaram2421@gmail.com</t>
  </si>
  <si>
    <t>sanjumobile0211@gmail.com</t>
  </si>
  <si>
    <t>dhanamobiles1967@gmail.com</t>
  </si>
  <si>
    <t>eswardattupynda@gmail.com</t>
  </si>
  <si>
    <t>nitinsids@gmail.com</t>
  </si>
  <si>
    <t>RAJGOPALMALU@GMAIL.COM</t>
  </si>
  <si>
    <t>riddhimobilepoint0@gmail.com</t>
  </si>
  <si>
    <t>kingscommunications@gmail.com</t>
  </si>
  <si>
    <t>mobilehutpandalam2010@gmail.com</t>
  </si>
  <si>
    <t>mobilemllvenja@gmail.com</t>
  </si>
  <si>
    <t>raghureddy8341@gmail.com</t>
  </si>
  <si>
    <t>twinsmobilespattom@yahoo.com</t>
  </si>
  <si>
    <t>niyasfke@gmail.com</t>
  </si>
  <si>
    <t>jallelgulf@gmail.com</t>
  </si>
  <si>
    <t>babooscommunications@gmail.com</t>
  </si>
  <si>
    <t>mohapatrasatyajit60@gmail.com</t>
  </si>
  <si>
    <t>NIRVANACOMPUTERS@GMAIL.COM</t>
  </si>
  <si>
    <t>karthiraddla@gmail.com</t>
  </si>
  <si>
    <t>info.skpvtltd@gmail.com</t>
  </si>
  <si>
    <t>bhuwaika@yahoo.com</t>
  </si>
  <si>
    <t>salalamobiles@gmail.com</t>
  </si>
  <si>
    <t>applemobiles.kondapur@gmail.com</t>
  </si>
  <si>
    <t>CREDOCELL.CC@GMAIL.COM</t>
  </si>
  <si>
    <t>seesnoida@gmail.com</t>
  </si>
  <si>
    <t>saurabh.maheshwari329@yahoo.com</t>
  </si>
  <si>
    <t>arora.govind825@gmail.com</t>
  </si>
  <si>
    <t>mobiletracktpb@gmail.com</t>
  </si>
  <si>
    <t>alamj0499@gmail.com</t>
  </si>
  <si>
    <t>rajalaxmi2022@gmail.com</t>
  </si>
  <si>
    <t>nimitelectronicpvtltd@gmail.com</t>
  </si>
  <si>
    <t>JASMIT33@GMAIL.COM</t>
  </si>
  <si>
    <t>mandalgoutam09@gmail.com</t>
  </si>
  <si>
    <t>mobilemart2009@yahoo.in</t>
  </si>
  <si>
    <t>luckey.mobile2013@gmail.com</t>
  </si>
  <si>
    <t>kathuria736@gmail.com</t>
  </si>
  <si>
    <t>mobil.comsitamarhi@g.mail.com</t>
  </si>
  <si>
    <t>prakashpandiya03@gmail.com</t>
  </si>
  <si>
    <t>sathyaenterprises15@gmail.com</t>
  </si>
  <si>
    <t>adarshmobilestores@gmail.com</t>
  </si>
  <si>
    <t>BAMBINO4962@GMAIL.COM</t>
  </si>
  <si>
    <t>pankajthecreator@gmail.com</t>
  </si>
  <si>
    <t>prakashkriplani1986.pk@gmail.co</t>
  </si>
  <si>
    <t>HARISH9841247777@GMAIL.COM</t>
  </si>
  <si>
    <t>kumaross156@gmail.com</t>
  </si>
  <si>
    <t>jmscellcityvnb@gmail.com</t>
  </si>
  <si>
    <t>manish.iceberg@gmail.com</t>
  </si>
  <si>
    <t>prithipal23@gmail.com</t>
  </si>
  <si>
    <t>SHOBHAELECTRONICS@REDIFFMAIL.COM</t>
  </si>
  <si>
    <t>amaandgmvpa@gmail.com</t>
  </si>
  <si>
    <t>aadyaenterprises04@gmail.com</t>
  </si>
  <si>
    <t>globalitcity@gmail.com</t>
  </si>
  <si>
    <t>ratneshdibrugarh@gmail.com</t>
  </si>
  <si>
    <t>pavanklal143@gmail.com</t>
  </si>
  <si>
    <t>nishnat@adityavision.in</t>
  </si>
  <si>
    <t>venkataramanapalurv@gmail.com</t>
  </si>
  <si>
    <t>viruvictory82@gmail.com</t>
  </si>
  <si>
    <t>fonecityludhiana@gmail.com</t>
  </si>
  <si>
    <t>swadeshwatchgwl@yahoo.com</t>
  </si>
  <si>
    <t>jotwaninaveen0093@gmail.com</t>
  </si>
  <si>
    <t>rvmobiles225@gmail.com</t>
  </si>
  <si>
    <t>KASHYAPRAUSHAN@GMAIL.COM</t>
  </si>
  <si>
    <t>ashwanikumar19912@gmail.com</t>
  </si>
  <si>
    <t>yashchoudhary929@gmail.com</t>
  </si>
  <si>
    <t>mahavirtelecommkt@gmail.com</t>
  </si>
  <si>
    <t>poornasreestatue@gmail.com</t>
  </si>
  <si>
    <t>boysmobiles6045@gmail.com</t>
  </si>
  <si>
    <t>SSSDEWAS3@GMAIL.COM</t>
  </si>
  <si>
    <t>netra.enterprises22@gmail.com</t>
  </si>
  <si>
    <t>MOANOJ.NANESHA@GMAIL.COM</t>
  </si>
  <si>
    <t>santoshmobilestorepoint@gmail.com</t>
  </si>
  <si>
    <t>cleartone2111@gmail.com</t>
  </si>
  <si>
    <t>dubaigroupkmr@gmail.com</t>
  </si>
  <si>
    <t>birendrak852@gmail.com</t>
  </si>
  <si>
    <t>rahulmishra26121997@gmail.com</t>
  </si>
  <si>
    <t>jaitradersrewa@gmail.com</t>
  </si>
  <si>
    <t>SUNNYRAJANI1@GMAIL.COM</t>
  </si>
  <si>
    <t>deepaksharma1715@gmail.com</t>
  </si>
  <si>
    <t>sakshamelectronics01@gmail.com</t>
  </si>
  <si>
    <t>laxmimobiles.bbsr@gmail.com</t>
  </si>
  <si>
    <t>amrit.chawla78@gmail.com</t>
  </si>
  <si>
    <t>sachin.8351005000@gmail.com</t>
  </si>
  <si>
    <t>anantelectro@gmail.com</t>
  </si>
  <si>
    <t>SHIVAAYMOBILESMORE@GMAIL.COM</t>
  </si>
  <si>
    <t>rashidkagadi@gmail.com</t>
  </si>
  <si>
    <t>gulfland.gl@gmail.com</t>
  </si>
  <si>
    <t>shubhamtelecomin@gmail.com</t>
  </si>
  <si>
    <t>ashokaswani2@gmail.com</t>
  </si>
  <si>
    <t>office@universell.in</t>
  </si>
  <si>
    <t>ponikstores@gmail.com</t>
  </si>
  <si>
    <t>deepakshroff@hotmail.com</t>
  </si>
  <si>
    <t>mobilehousebkn@gmail.com</t>
  </si>
  <si>
    <t>shivmobile019@gmail.com</t>
  </si>
  <si>
    <t>sanjaysahoo578@gmail.com</t>
  </si>
  <si>
    <t>massmyl@gmail.com</t>
  </si>
  <si>
    <t>bsunil711@gmail.com</t>
  </si>
  <si>
    <t>ARUNROYAL34@GMAIL.COM</t>
  </si>
  <si>
    <t>hunnyasija1985@gmail.com</t>
  </si>
  <si>
    <t>GAMBHIR.TELECOM2015@GMAIL.COM</t>
  </si>
  <si>
    <t>mangalam2010@hotmail.com</t>
  </si>
  <si>
    <t>rajthangam_789@gmail.com</t>
  </si>
  <si>
    <t>jaiswal.electronics@gmail.com</t>
  </si>
  <si>
    <t>jothi.webexdata@gmail.com</t>
  </si>
  <si>
    <t>MYMOBILEJSG@GMAIL.COM</t>
  </si>
  <si>
    <t>shaktimobilehub@gmail.com</t>
  </si>
  <si>
    <t>amitgalada@hotmail.com</t>
  </si>
  <si>
    <t>CONNECTIVITY28@GMAIL.COM</t>
  </si>
  <si>
    <t>srivarunikamobiles@gmail.com</t>
  </si>
  <si>
    <t>thepollachimobiles@gmail.com</t>
  </si>
  <si>
    <t>accounts@rakhiwala.in</t>
  </si>
  <si>
    <t>rafiminnusbigtv@gmail.com</t>
  </si>
  <si>
    <t>ajantastudio8@gmail.com</t>
  </si>
  <si>
    <t>bbuyanchal@gmail.com</t>
  </si>
  <si>
    <t>avhvinnovationprivatelimited@gmail.com</t>
  </si>
  <si>
    <t>mann_marketing09@yahoo.com</t>
  </si>
  <si>
    <t>rahulgothi12@gmail.com</t>
  </si>
  <si>
    <t>CHETANGUPTA.NOKIA@GMAIL.COM</t>
  </si>
  <si>
    <t>akshu.jain59@yahoo.com</t>
  </si>
  <si>
    <t>diliphirani72@gmail.com</t>
  </si>
  <si>
    <t>sateeshchaurasiya005@gmail.com</t>
  </si>
  <si>
    <t>hifymobiles@gmail.com</t>
  </si>
  <si>
    <t>sursansarkota@gmail.com</t>
  </si>
  <si>
    <t>davindersingla2104@gmail.com</t>
  </si>
  <si>
    <t>nikunjgupta2014.ng@gmail.com</t>
  </si>
  <si>
    <t>SPACEELECTRONICS.SE@GMAIL.COM</t>
  </si>
  <si>
    <t>mirchumalelectronics@gmail.com</t>
  </si>
  <si>
    <t>roshan.ommobiles@gmail.com</t>
  </si>
  <si>
    <t>ashok.kesari@gmail.com</t>
  </si>
  <si>
    <t>viraatelectronics1@gmail.com</t>
  </si>
  <si>
    <t>purchase.mehultelecom@gmail.com</t>
  </si>
  <si>
    <t>neervancommunications9@gmail.com</t>
  </si>
  <si>
    <t>imsushiljain@gamil.com</t>
  </si>
  <si>
    <t>poptanisonu9@gmail.com</t>
  </si>
  <si>
    <t>SHRIKANT.ELEC@REDIFFMAIL.COM</t>
  </si>
  <si>
    <t>rajarchit@gmail.com</t>
  </si>
  <si>
    <t>amitbluemoon6665@gmail.com</t>
  </si>
  <si>
    <t>jainmobilebelthangady@gmail.com</t>
  </si>
  <si>
    <t>dfonesnnd@gmail.com</t>
  </si>
  <si>
    <t>mayraent.hrd@gmail.com</t>
  </si>
  <si>
    <t>prakashshsharma98071@gmail.com</t>
  </si>
  <si>
    <t>YOGESHDHINGRA7@GMAIL.COM</t>
  </si>
  <si>
    <t>smartpartner3333@gmail.com</t>
  </si>
  <si>
    <t>kumawatmobileshop@gmail.com</t>
  </si>
  <si>
    <t>widetechnologies01@gmail.com</t>
  </si>
  <si>
    <t>anuraginfomart@gmail.com</t>
  </si>
  <si>
    <t>newmohan72@gmail.com</t>
  </si>
  <si>
    <t>javediqbal22270@gmail.com</t>
  </si>
  <si>
    <t>sethi943@gmail.com</t>
  </si>
  <si>
    <t>sachdeva.exclusivestore@gmail.com</t>
  </si>
  <si>
    <t>intouch.ghy1@gmail.com</t>
  </si>
  <si>
    <t>majesticmobilehouse@gmail.com</t>
  </si>
  <si>
    <t>mobilehub13@gmail.com</t>
  </si>
  <si>
    <t>goyaldist@gmail.com</t>
  </si>
  <si>
    <t>manpreet_telecom@hotmail.com</t>
  </si>
  <si>
    <t>mohdshadab.1246@gmail.com</t>
  </si>
  <si>
    <t>newgaudit@gmail.com</t>
  </si>
  <si>
    <t>sunnyrohira07@gmail.com</t>
  </si>
  <si>
    <t>balajimobilehousenoida@gmail.com</t>
  </si>
  <si>
    <t>sigmenradio@gmail.com</t>
  </si>
  <si>
    <t>kapoorrajan2012@gmail.com</t>
  </si>
  <si>
    <t>mobilebazarcherthala@gmail.com</t>
  </si>
  <si>
    <t>mehtainfocomm123@gmail.com</t>
  </si>
  <si>
    <t>chetanpatil5161@gmail.com</t>
  </si>
  <si>
    <t>jain.compu2015@gmail.com</t>
  </si>
  <si>
    <t>kishanmodi1985@gmail.com</t>
  </si>
  <si>
    <t>jainmobilelalganga@gmail.com</t>
  </si>
  <si>
    <t>mukeskumar082@gmail.com</t>
  </si>
  <si>
    <t>cellcityagra@gmail.com</t>
  </si>
  <si>
    <t>narendragujar40733@gmail.com</t>
  </si>
  <si>
    <t>dhingratradersbdn@gmail.com</t>
  </si>
  <si>
    <t>cmmobileshop@gmail.com</t>
  </si>
  <si>
    <t>STATEMENTDREAMSZ@GMAIL.COM</t>
  </si>
  <si>
    <t>rakeshgiri36@gmail.com</t>
  </si>
  <si>
    <t>shrangouda.sg@gmail.com</t>
  </si>
  <si>
    <t>info@cellularworld.co.in</t>
  </si>
  <si>
    <t>maashakumbari24@gmail.com</t>
  </si>
  <si>
    <t>mohitarora2612@gmail.com</t>
  </si>
  <si>
    <t>4gworldindiasby@gmail.com</t>
  </si>
  <si>
    <t>spcommunication.var@gmail.com</t>
  </si>
  <si>
    <t>hellomobilespuducherry@gmail.com</t>
  </si>
  <si>
    <t>acer_dotcom@yahoo.co.uk</t>
  </si>
  <si>
    <t>ravikarda07@gmail.com</t>
  </si>
  <si>
    <t>omsaimo.hub@gmail.com</t>
  </si>
  <si>
    <t>vikashbhu06@gmail.com</t>
  </si>
  <si>
    <t>sahil29929@gmail.com</t>
  </si>
  <si>
    <t>HELLOMOBILES.KUMAR@GMAIL.COM</t>
  </si>
  <si>
    <t>gigohp@yahoo.com</t>
  </si>
  <si>
    <t>sunil.chaurasia78@gmail.com</t>
  </si>
  <si>
    <t>priyankamobile1232@gmail.com</t>
  </si>
  <si>
    <t>indianmobile98280@gmail.com</t>
  </si>
  <si>
    <t>jamiljjmobile@gmail.com</t>
  </si>
  <si>
    <t>mandaltanumoy59@gmail.com</t>
  </si>
  <si>
    <t>AADESHVIMAL@GMAIL.COM</t>
  </si>
  <si>
    <t>ashok_racer@yahoo.com</t>
  </si>
  <si>
    <t>dakshanmobiles@gmail.com</t>
  </si>
  <si>
    <t>INFO2ESTORE@GMAIL.COM</t>
  </si>
  <si>
    <t>minionmobile@gmail.com</t>
  </si>
  <si>
    <t>gauravdangreconnect@gmail.com</t>
  </si>
  <si>
    <t>omcommunication1576@gmail.com</t>
  </si>
  <si>
    <t>rajeev24101990@gmail.com</t>
  </si>
  <si>
    <t>annamalaicellcity@gmail.com</t>
  </si>
  <si>
    <t>sridevitravelscomm@yahoo.com</t>
  </si>
  <si>
    <t>vikas.mobile@gmail.com</t>
  </si>
  <si>
    <t>sukhija_nokia@yahoo.com</t>
  </si>
  <si>
    <t>karanenterprisesbihta@gmail.com</t>
  </si>
  <si>
    <t>vandana.electronics.vinay@gmail.com</t>
  </si>
  <si>
    <t>rathoryogi16@gmail.com</t>
  </si>
  <si>
    <t>goldenmobile30@gmail.com</t>
  </si>
  <si>
    <t>nirankaritelecom1234@gmail.com</t>
  </si>
  <si>
    <t>monikamobileworld56@gmail.com</t>
  </si>
  <si>
    <t>rs.mobile1115@gmail.com</t>
  </si>
  <si>
    <t>ahmed.shoaib123@gmail.com</t>
  </si>
  <si>
    <t>KIRITVORA2010@GMAIL.COM</t>
  </si>
  <si>
    <t>ELEKTROKRAFTJSR@GMAIL.COM</t>
  </si>
  <si>
    <t>singnsimilejaipur@gmail.com</t>
  </si>
  <si>
    <t>steleshop99@gmail.com</t>
  </si>
  <si>
    <t>gaurav.sikka777@gmail.com</t>
  </si>
  <si>
    <t>rvdhwn@gmail.com</t>
  </si>
  <si>
    <t>harmanboparai5966@gmail.com</t>
  </si>
  <si>
    <t>scommunication13@gmail.com</t>
  </si>
  <si>
    <t>mail2mpmp@gmail.com</t>
  </si>
  <si>
    <t>danishahmadbly@gmail.com</t>
  </si>
  <si>
    <t>motimobile2020@gmail.com</t>
  </si>
  <si>
    <t>manish.kuklod31@gmail.com</t>
  </si>
  <si>
    <t>tilakdhari.deepu007@gmail.com</t>
  </si>
  <si>
    <t>ANAND12020@GMAIL.COM</t>
  </si>
  <si>
    <t>superstorevds@gmail.com</t>
  </si>
  <si>
    <t>chawlaget@yahoo.com</t>
  </si>
  <si>
    <t>rajkumar930030@gmail.com</t>
  </si>
  <si>
    <t>bijoypaul01994@gmail.com</t>
  </si>
  <si>
    <t>rrcommunicationrr89@gmail.com</t>
  </si>
  <si>
    <t>RGGUPTA8162@GMAIL.COM</t>
  </si>
  <si>
    <t>mobilesamrat.harazibagh@gmail.com</t>
  </si>
  <si>
    <t>citycellparkambur@gmail.com</t>
  </si>
  <si>
    <t>pujasstore@gmail.com</t>
  </si>
  <si>
    <t>soniatul085@gmail.com</t>
  </si>
  <si>
    <t>shyamvadhawani1974@gmail.com</t>
  </si>
  <si>
    <t>ACCOUNTS@MAGICMOBILES.NET</t>
  </si>
  <si>
    <t>srashtienterprisesmandideep@gamail.com</t>
  </si>
  <si>
    <t>ramit.kapoor18@gmail.com</t>
  </si>
  <si>
    <t>wintelmobilescc@gmail.com</t>
  </si>
  <si>
    <t>PRAVEEN4679@GMAIL.COM</t>
  </si>
  <si>
    <t>sancharworldg3@gmail.com</t>
  </si>
  <si>
    <t>vipin15@hotmail.com</t>
  </si>
  <si>
    <t>alphagadgetsstore@gmail.com</t>
  </si>
  <si>
    <t>vinayarora2003821@gmail.com</t>
  </si>
  <si>
    <t>shriinfotec_vns@rediffmail.com</t>
  </si>
  <si>
    <t>a.acommunications2018@gmail.com</t>
  </si>
  <si>
    <t>accounts@dkgmobiles.com</t>
  </si>
  <si>
    <t>sumitgudijaiswal@gmail.com</t>
  </si>
  <si>
    <t>themobilestreet9@gmail.com</t>
  </si>
  <si>
    <t>gyan.electronics@gmail.com</t>
  </si>
  <si>
    <t>anirudhsingh210ct@gmail.com</t>
  </si>
  <si>
    <t>SINGHBANDHUF2D@GMAIL.COM</t>
  </si>
  <si>
    <t>telephonebattu@gmail.com</t>
  </si>
  <si>
    <t>shauryakeserwani@gmail.com</t>
  </si>
  <si>
    <t>monish.mobilegzp@gmail.com</t>
  </si>
  <si>
    <t>arpitmishra8563@gmail.com</t>
  </si>
  <si>
    <t>mgteleservice@gmail.com</t>
  </si>
  <si>
    <t>saurabhrpdinp@rediffmail.com</t>
  </si>
  <si>
    <t>vikascommunicationlko@gmail.com</t>
  </si>
  <si>
    <t>rkenterprise1233@gmail.com</t>
  </si>
  <si>
    <t>anjalisingh88176@gmail.com</t>
  </si>
  <si>
    <t>guptasandeep83@gmail.com</t>
  </si>
  <si>
    <t>salujasales.rdc@gmail.com</t>
  </si>
  <si>
    <t>yourshopkachhwa1@gmail.com</t>
  </si>
  <si>
    <t>SAURABH1129@GMAIL.COM</t>
  </si>
  <si>
    <t>ojassrivastava121@gmail.com</t>
  </si>
  <si>
    <t>dilipkumargupta191919@gmail.com</t>
  </si>
  <si>
    <t>geetanjalimobile@gmail.com</t>
  </si>
  <si>
    <t>newpadamshree@gmail.com</t>
  </si>
  <si>
    <t>aravindvastrad@gmail.com</t>
  </si>
  <si>
    <t>nitish.gupta34@gmail.com</t>
  </si>
  <si>
    <t>mymobi180519@gmail.com</t>
  </si>
  <si>
    <t>reachgurudevs@gmail.com</t>
  </si>
  <si>
    <t>shriambeyrsn@gmail.com</t>
  </si>
  <si>
    <t>ajayswaroopa@gmail.com</t>
  </si>
  <si>
    <t>abhinavjio542689@gmail.com</t>
  </si>
  <si>
    <t>kshatriya.narendra7@gmail.com</t>
  </si>
  <si>
    <t>kkmobile251009@gmail.com</t>
  </si>
  <si>
    <t>SWADHWANI639@GMAIL.COM</t>
  </si>
  <si>
    <t>ats.mobileelectronics@gmail.com</t>
  </si>
  <si>
    <t>delhielectronics786@gmail.com</t>
  </si>
  <si>
    <t>newjimmytimes@gmail.com</t>
  </si>
  <si>
    <t>starvodafoneministore@gmail.com</t>
  </si>
  <si>
    <t>tularam426@gmail.com</t>
  </si>
  <si>
    <t>kkumat28@gmail.com</t>
  </si>
  <si>
    <t>niceelectronics123@gmail.com</t>
  </si>
  <si>
    <t>patiljayesh312@gmail.com</t>
  </si>
  <si>
    <t>burnwaltelecom.haripur@gmail.com</t>
  </si>
  <si>
    <t>rahul.sing88@yahoo.com</t>
  </si>
  <si>
    <t>swapnilmobileshopee@gmail.com</t>
  </si>
  <si>
    <t>accounts@rajustores.com</t>
  </si>
  <si>
    <t>shrigurukrupamobile@gmail.com</t>
  </si>
  <si>
    <t>vinodradio666@gmail.com</t>
  </si>
  <si>
    <t>jantu.bisauli@gmail.com</t>
  </si>
  <si>
    <t>pushpendra5671@gmail.com</t>
  </si>
  <si>
    <t>jaiminpatelap@gmail.com</t>
  </si>
  <si>
    <t>gauravshinde005@gmail.com</t>
  </si>
  <si>
    <t>CELLMAXNASHIK@GMAIL.COM</t>
  </si>
  <si>
    <t>laxmithemobile@hotmail.com</t>
  </si>
  <si>
    <t>supriyaenterprises71@gmail.com</t>
  </si>
  <si>
    <t>deepakmanisa@gmail.com</t>
  </si>
  <si>
    <t>gopicommunication108@gmail.com</t>
  </si>
  <si>
    <t>surajmandal56@gmail.com</t>
  </si>
  <si>
    <t>connectioncenter96@gmail.com</t>
  </si>
  <si>
    <t>sancharjagatdelhi@gmail.com</t>
  </si>
  <si>
    <t>mobilezonepune@gmail.com</t>
  </si>
  <si>
    <t>anupamwatchandmobile72@gmail.com</t>
  </si>
  <si>
    <t>ambir.mulla5@gmail.com</t>
  </si>
  <si>
    <t>jaincommunication@gmail.com</t>
  </si>
  <si>
    <t>ssd.mobiles3@gmail.com</t>
  </si>
  <si>
    <t>hasanmm624@gmail.com</t>
  </si>
  <si>
    <t>dases.stores.mobile.pvt.ltd@gmail.com</t>
  </si>
  <si>
    <t>nrp.kol@gmail.com</t>
  </si>
  <si>
    <t>kalnaiwm@gmail.com</t>
  </si>
  <si>
    <t>nikshanelectronics@gmail.com</t>
  </si>
  <si>
    <t>KRISHNA.AJIT@REDIFFMAIL.COM</t>
  </si>
  <si>
    <t>nachinaser5@gmail.com</t>
  </si>
  <si>
    <t>mobilestorenathnagar@gmail.com</t>
  </si>
  <si>
    <t>limelight.spotlight@gmail.com</t>
  </si>
  <si>
    <t>shawtelecom55@gmail.com</t>
  </si>
  <si>
    <t>expertamits@gmail.com</t>
  </si>
  <si>
    <t>KOUSIKMOBILE2016@GMAIL.COM</t>
  </si>
  <si>
    <t>rameshbarai80@gmail.com</t>
  </si>
  <si>
    <t>arunslive@gmail.com</t>
  </si>
  <si>
    <t>shivburnwal3@gmail.com</t>
  </si>
  <si>
    <t>jains.akashjain@gmail.com</t>
  </si>
  <si>
    <t>dinesh5rasne@gmail.com</t>
  </si>
  <si>
    <t>yogeshbanchhode59@gmail.com</t>
  </si>
  <si>
    <t>ghoshtelecommaniktala@gmail.com</t>
  </si>
  <si>
    <t>kishanenterprises20@gmail.com</t>
  </si>
  <si>
    <t>royalcommunication1968@gmail.com</t>
  </si>
  <si>
    <t>banti1555@gmail.com</t>
  </si>
  <si>
    <t>kamalenterprises.shalimar@gmail.com</t>
  </si>
  <si>
    <t>pixelmobileworld@gmail.com</t>
  </si>
  <si>
    <t>shaktielectronics.comm@gmail.com</t>
  </si>
  <si>
    <t>chandan89275@gmail.com</t>
  </si>
  <si>
    <t>saicommunication2266@gmail.com</t>
  </si>
  <si>
    <t>navtarangradio@gmail.com</t>
  </si>
  <si>
    <t>fonehouse2019@gmail.com</t>
  </si>
  <si>
    <t>sachitrading.pkl@gmail.com</t>
  </si>
  <si>
    <t>vijaynandwani98@gmail.com</t>
  </si>
  <si>
    <t>EXPRESSION.AMIT@GMAIL.COM</t>
  </si>
  <si>
    <t>kamlaradios@gmail.com</t>
  </si>
  <si>
    <t>bly_samsung@yahoo.com</t>
  </si>
  <si>
    <t>rakeshbhagwani@yahoo.com</t>
  </si>
  <si>
    <t>mistymobiles1515@gmail.com</t>
  </si>
  <si>
    <t>mobilesmeet@gmail.com</t>
  </si>
  <si>
    <t>ambemarketing1984@gmail.com</t>
  </si>
  <si>
    <t>mukeshshaw915@gmail.com</t>
  </si>
  <si>
    <t>pg759711@gmail.com</t>
  </si>
  <si>
    <t>sanjay.suvechhai1988@gmail.com</t>
  </si>
  <si>
    <t>sawnageshwar2.ns@gmail.com</t>
  </si>
  <si>
    <t>parthasonali1991@gmail.com</t>
  </si>
  <si>
    <t>mahavircommunication2013@gmail.com</t>
  </si>
  <si>
    <t>namokda@gmail.com</t>
  </si>
  <si>
    <t>jainparesh182@gmail.com</t>
  </si>
  <si>
    <t>salimvirani5748@gmail.com</t>
  </si>
  <si>
    <t>mulundmobiliti@gmail.com</t>
  </si>
  <si>
    <t>deepakpahuja.galaxy@gmail.com</t>
  </si>
  <si>
    <t>mittalitsolutions@gmail.com</t>
  </si>
  <si>
    <t>mukeshchawla989@gmail.com</t>
  </si>
  <si>
    <t>rudragoudapatil888@gmail.com</t>
  </si>
  <si>
    <t>pramod.trivenitelecom@gmail.com</t>
  </si>
  <si>
    <t>ratanpurohit25@gmai.com</t>
  </si>
  <si>
    <t>memukesh.26@gmail.com</t>
  </si>
  <si>
    <t>ashishpadiackp@gmail.com</t>
  </si>
  <si>
    <t>bansadwasi456@gmail.com</t>
  </si>
  <si>
    <t>imobilestore@yahoo.com</t>
  </si>
  <si>
    <t>kr.pradeep2127@gmail.com</t>
  </si>
  <si>
    <t>gungunacc@gmail.com</t>
  </si>
  <si>
    <t>ambika.kjr@gmail.com</t>
  </si>
  <si>
    <t>fonemania007@gmail.com</t>
  </si>
  <si>
    <t>themplanet25@gmail.com</t>
  </si>
  <si>
    <t>THEFONEZONE99@GMAIL.COM</t>
  </si>
  <si>
    <t>unicorn331@gmail.com</t>
  </si>
  <si>
    <t>y2kcommunication@gmail.com</t>
  </si>
  <si>
    <t>popularmobilesbp18@gmail.com</t>
  </si>
  <si>
    <t>padmashrcrent@yahoo.com</t>
  </si>
  <si>
    <t>sabirpcobandua786@gmail.com</t>
  </si>
  <si>
    <t>lathindra@gmail.com</t>
  </si>
  <si>
    <t>BRMOBILESHOP@GMAIL.COM</t>
  </si>
  <si>
    <t>mailbox.sge@gmail.com</t>
  </si>
  <si>
    <t>yaduvansianil.renu@gmail.com</t>
  </si>
  <si>
    <t>PARVESHMORE@YAHOO.COM</t>
  </si>
  <si>
    <t>bharatgift.enterprise@gmail.com</t>
  </si>
  <si>
    <t>rharsh575@gmail.com</t>
  </si>
  <si>
    <t>salmanraja63052@gmail.com</t>
  </si>
  <si>
    <t>national.micromay@gmail.com</t>
  </si>
  <si>
    <t>apnavikash02@gmail.com</t>
  </si>
  <si>
    <t>wbhai110@gmail.com</t>
  </si>
  <si>
    <t>luckyelectronics72@gmail.com</t>
  </si>
  <si>
    <t>choudharyanas05@gmail.com</t>
  </si>
  <si>
    <t>rajiv35lcc@gmail.com</t>
  </si>
  <si>
    <t>vivekkhahdelwal20388@gmail.com</t>
  </si>
  <si>
    <t>ASHISHDUBEY1974@REDDIFFMAIL.COM</t>
  </si>
  <si>
    <t>unitedsales.bsr@gmail.com</t>
  </si>
  <si>
    <t>ashishsonkar4@gmail.com</t>
  </si>
  <si>
    <t>kirshnastore6776@gmail.cpm</t>
  </si>
  <si>
    <t>KHUSHITELECOMRANCHI@GMAIL.COM</t>
  </si>
  <si>
    <t>mobilemarkaz.in@gmail.com</t>
  </si>
  <si>
    <t>dalipdars1122@gmail.com</t>
  </si>
  <si>
    <t>WOCKYTOCKY74@YAHOO.COM</t>
  </si>
  <si>
    <t>mahindrutradingco@gamil.com</t>
  </si>
  <si>
    <t>shrirammobiles84@gmail.com</t>
  </si>
  <si>
    <t>TECHZONEBBSR@GMAIL.COM</t>
  </si>
  <si>
    <t>sujatacells.bbsr@gmail.com</t>
  </si>
  <si>
    <t>mobileindiactc@gmail.com</t>
  </si>
  <si>
    <t>amit_agarwal1666@yahoo.co.in</t>
  </si>
  <si>
    <t>amit.electronic835207@gmail.com</t>
  </si>
  <si>
    <t>manishenterprises901@gmail.com</t>
  </si>
  <si>
    <t>sushil.jsr33@gmail.com</t>
  </si>
  <si>
    <t>irfanalam.ia12@gmail.com</t>
  </si>
  <si>
    <t>srimobilesamrat.jmt@gmail.com</t>
  </si>
  <si>
    <t>MUNNAELECTRONICS.GUMLA@GMAIL.COM</t>
  </si>
  <si>
    <t>jyotienterprisessec4@gmail.com</t>
  </si>
  <si>
    <t>ssvs6941@gmail.com</t>
  </si>
  <si>
    <t>jkagarwal2903jsr.navin@gmail.com</t>
  </si>
  <si>
    <t>lalannetworks@gmail.com</t>
  </si>
  <si>
    <t>vikash.gumla@gmail.com</t>
  </si>
  <si>
    <t>KAUNTIAPANKAJ@REDIFFMAIL.COM</t>
  </si>
  <si>
    <t>anjanamobiles.dk@gmail.com</t>
  </si>
  <si>
    <t>rinkukanojia59@gmail.com</t>
  </si>
  <si>
    <t>prospace99999@gmail.com</t>
  </si>
  <si>
    <t>vishaltecom3366@gamil.com</t>
  </si>
  <si>
    <t>mymobilehospital@gmail.com</t>
  </si>
  <si>
    <t>9k9334994882@gmail.com</t>
  </si>
  <si>
    <t>kumarchandraprakashbxr@gmail.com</t>
  </si>
  <si>
    <t>gaurav.salesjsr@gmail.com</t>
  </si>
  <si>
    <t>johnymobiles@icloud.com</t>
  </si>
  <si>
    <t>devender.dhawan88888@gmail.com</t>
  </si>
  <si>
    <t>NEWMOBILETEL@GMAIL.COM</t>
  </si>
  <si>
    <t>soundofmusicnx@gmail.com</t>
  </si>
  <si>
    <t>TANSARI4AZ@GMAIL.COM</t>
  </si>
  <si>
    <t>kapilmobile19@gmail.com</t>
  </si>
  <si>
    <t>sbc8145@gmail.com</t>
  </si>
  <si>
    <t>luckymobiles.spr@gmail.com</t>
  </si>
  <si>
    <t>rajendraelectronix@gmail.com</t>
  </si>
  <si>
    <t>mangesh9156@gmail.com</t>
  </si>
  <si>
    <t>mangeshj1980@gmail.com</t>
  </si>
  <si>
    <t>murlidharstore@live.com</t>
  </si>
  <si>
    <t>seematelecom1973@gmail.com</t>
  </si>
  <si>
    <t>ASHOK.JPMARKETING@GMAIL.COM</t>
  </si>
  <si>
    <t>mangalmobilemart@gmail.com</t>
  </si>
  <si>
    <t>naveen7892000@gmail.com</t>
  </si>
  <si>
    <t>ghanshyam.rankawat@yahoo.com</t>
  </si>
  <si>
    <t>talktimemobilestore@gmail.com</t>
  </si>
  <si>
    <t>nareshprovisionstore1@gmail.com</t>
  </si>
  <si>
    <t>jmdenterprises36@gmail.com</t>
  </si>
  <si>
    <t>ho.kabirtechno@gmail.com</t>
  </si>
  <si>
    <t>nareshyaday000000@gmail.com</t>
  </si>
  <si>
    <t>goyalheralal@gmail.com</t>
  </si>
  <si>
    <t>mobilegallery04@gmail.com</t>
  </si>
  <si>
    <t>poonamobile31717@gmail.com</t>
  </si>
  <si>
    <t>EXCEL.COM@GMAIL.CM</t>
  </si>
  <si>
    <t>gauravgarg199@gmail.com</t>
  </si>
  <si>
    <t>srcommunication0000@gmail.com</t>
  </si>
  <si>
    <t>gaurav121.gk@gmail.com</t>
  </si>
  <si>
    <t>kingbookseller@gmail.com</t>
  </si>
  <si>
    <t>cellularworld999@gmail.com</t>
  </si>
  <si>
    <t>abccentre@hotmail.com</t>
  </si>
  <si>
    <t>mithleshagrahani.1214@gmail.com</t>
  </si>
  <si>
    <t>rajput.jeethar007@gmail.com</t>
  </si>
  <si>
    <t>utkarsh.katta9@gmail.com</t>
  </si>
  <si>
    <t>pushpendrasinghjio@gmail.com</t>
  </si>
  <si>
    <t>neerajchandravanshi6@gmail.com</t>
  </si>
  <si>
    <t>TALKATIVECOMMUNICATION90@GMAIL.COM</t>
  </si>
  <si>
    <t>aamir.ranchi@gmail.com</t>
  </si>
  <si>
    <t>chaudharycommunication2012@gmail.com</t>
  </si>
  <si>
    <t>classic.sagar@gmail.com</t>
  </si>
  <si>
    <t>abhisheknagar495@gmail.com</t>
  </si>
  <si>
    <t>rohitsahuji3666@gmail.com</t>
  </si>
  <si>
    <t>rosenberg786@gmail.com</t>
  </si>
  <si>
    <t>kartikenterprises1122@gmail.com</t>
  </si>
  <si>
    <t>rakeshseervi292@gmail.com</t>
  </si>
  <si>
    <t>easeiq.net@gmail.com</t>
  </si>
  <si>
    <t>sanjay.sultania3@gmail.com</t>
  </si>
  <si>
    <t>mymobileshop786@gmail.com</t>
  </si>
  <si>
    <t>uniquecellcare@gmail.com</t>
  </si>
  <si>
    <t>lovekeshfla@gmail.com</t>
  </si>
  <si>
    <t>kumar.lokesh986@gmail.com</t>
  </si>
  <si>
    <t>ravichhablani1985@gmail.com</t>
  </si>
  <si>
    <t>KAUSHALB4U1@GMAIL.COM</t>
  </si>
  <si>
    <t>RHNS1988@GMAIL.COM</t>
  </si>
  <si>
    <t>prabhasalesmuz@gmail.com</t>
  </si>
  <si>
    <t>PIYUSHA827@GMAIL.COM</t>
  </si>
  <si>
    <t>mani.mahajan35@gmail.com</t>
  </si>
  <si>
    <t>SAMEERDUA9917066660@GMAIL.COM</t>
  </si>
  <si>
    <t>luvankitjaiswal@gmail.com</t>
  </si>
  <si>
    <t>babubhaimobilemall@gmail.com</t>
  </si>
  <si>
    <t>pankajelectronicsdhn@gmail.com</t>
  </si>
  <si>
    <t>e.mehtaenterprises@gmail.com</t>
  </si>
  <si>
    <t>bbhargavienterprises@gmail.com</t>
  </si>
  <si>
    <t>svsanjauli1@gmail.com</t>
  </si>
  <si>
    <t>fashiongallery01@gmail.com</t>
  </si>
  <si>
    <t>mobilevilla2008@gmail.com</t>
  </si>
  <si>
    <t>ssales2006@gmail.com</t>
  </si>
  <si>
    <t>rajtelecomgiridih@gmail.com</t>
  </si>
  <si>
    <t>ravienterprises97@gmail.com</t>
  </si>
  <si>
    <t>priyankaelectronics@rediffmail.com</t>
  </si>
  <si>
    <t>swayamrayali2020@gmail.com</t>
  </si>
  <si>
    <t>ravisdhub@gmail.com</t>
  </si>
  <si>
    <t>bhupender6655@gmail.com</t>
  </si>
  <si>
    <t>KAMALLUNIYAL@GMAIL.COM</t>
  </si>
  <si>
    <t>info@mobilekingonline.com</t>
  </si>
  <si>
    <t>ankit.bhutani91@gmail.com</t>
  </si>
  <si>
    <t>asadmobile85@gmail.com</t>
  </si>
  <si>
    <t>bittubittu67@gmail.com</t>
  </si>
  <si>
    <t>mobilemantra2016@gmail.com</t>
  </si>
  <si>
    <t>CHANNEL91123@GMAIL.COM</t>
  </si>
  <si>
    <t>omkarmobiles52@gmail.com</t>
  </si>
  <si>
    <t>SPRAM82@GMAIL.COM</t>
  </si>
  <si>
    <t>cellzoneputtur@gmail.com</t>
  </si>
  <si>
    <t>deepaknbhart@gmail.com</t>
  </si>
  <si>
    <t>ajay0712892@gmail.com</t>
  </si>
  <si>
    <t>rrana748@gmail.com</t>
  </si>
  <si>
    <t>aggarwalcomm1992@gmail.com</t>
  </si>
  <si>
    <t>d_pal1988@yahoo.com</t>
  </si>
  <si>
    <t>nicetelecom.rke@gmail.com</t>
  </si>
  <si>
    <t>yugcommunication7@gmail.com</t>
  </si>
  <si>
    <t>newhightechmobilezone@gmail.com</t>
  </si>
  <si>
    <t>aggarwal.gaurav.gaurav@gmail.com</t>
  </si>
  <si>
    <t>royalcomm251@gmail.com</t>
  </si>
  <si>
    <t>rajeevarora101969@gmail.com</t>
  </si>
  <si>
    <t>viru051083@gmail.com</t>
  </si>
  <si>
    <t>sumit.banga.sps@gmail.com</t>
  </si>
  <si>
    <t>phonehubind@gmail.com</t>
  </si>
  <si>
    <t>shyamtradingcompany19@gmail.com</t>
  </si>
  <si>
    <t>khushielectronics666@gmail.com</t>
  </si>
  <si>
    <t>prateekacharya143@gmail.com</t>
  </si>
  <si>
    <t>anshutaran@gmail.com</t>
  </si>
  <si>
    <t>muhammadriyas89@gmail.com</t>
  </si>
  <si>
    <t>chetwaniankush@gmail.com</t>
  </si>
  <si>
    <t>chirag.taneja141@gmail.com</t>
  </si>
  <si>
    <t>ratnaniyogesh@gmail.com</t>
  </si>
  <si>
    <t>himanshumobileshop9@gmail.com</t>
  </si>
  <si>
    <t>sunnyvigyan@gmail.com</t>
  </si>
  <si>
    <t>vimleshagrahari0373@gmail.com</t>
  </si>
  <si>
    <t>hsf604@gmail.com</t>
  </si>
  <si>
    <t>srccservice@gmail.com</t>
  </si>
  <si>
    <t>narayanmobileshop@gmail.com</t>
  </si>
  <si>
    <t>narayansingh1989786@gmail.com</t>
  </si>
  <si>
    <t>jai_ahuja2007@yahoo.com</t>
  </si>
  <si>
    <t>kapoorvikash007@gmail.com</t>
  </si>
  <si>
    <t>skr6690@gmail.com</t>
  </si>
  <si>
    <t>newbharat67@gmail.com</t>
  </si>
  <si>
    <t>pabaledigitalworld@gmail.com</t>
  </si>
  <si>
    <t>classiccommunication07@gmail.com</t>
  </si>
  <si>
    <t>vishaljain483@gmail.com</t>
  </si>
  <si>
    <t>gargmobileworld2020@gmail.com</t>
  </si>
  <si>
    <t>srenterprises489@gmail.com</t>
  </si>
  <si>
    <t>MANISHKEDIA2004@GMAIL.COM</t>
  </si>
  <si>
    <t>koyanamobilefactory@gmail.com</t>
  </si>
  <si>
    <t>saleem.sangeeth@gmail.com</t>
  </si>
  <si>
    <t>amitdehdha101@gmail.com</t>
  </si>
  <si>
    <t>ns8380883884@gmail.com</t>
  </si>
  <si>
    <t>megrajbhosale47@gmail.com</t>
  </si>
  <si>
    <t>gaurav.bhosale114@gmail.com</t>
  </si>
  <si>
    <t>jaybhawani707082@gmail.com</t>
  </si>
  <si>
    <t>p1234500singh@gmail.com</t>
  </si>
  <si>
    <t>sknameisenough@gmail.com</t>
  </si>
  <si>
    <t>newmobilegallery91@gmail.com</t>
  </si>
  <si>
    <t>mobilemasti502@gmail.com</t>
  </si>
  <si>
    <t>ANILCHOUDHARY511@GMAIL.COM</t>
  </si>
  <si>
    <t>selectionmobile16@gmail.com</t>
  </si>
  <si>
    <t>mobile_aps@yahoo.com</t>
  </si>
  <si>
    <t>tolani.dinesh.dinesh@gmail.com</t>
  </si>
  <si>
    <t>ajit22707@gmail.com</t>
  </si>
  <si>
    <t>krishnan.dixit9@gmail.com</t>
  </si>
  <si>
    <t>rewariwwe@yahoo.com</t>
  </si>
  <si>
    <t>thegadsetnext@gmail.com</t>
  </si>
  <si>
    <t>nikhilkhatri13.nk@gmail.com</t>
  </si>
  <si>
    <t>kanahiastore@gmail.com</t>
  </si>
  <si>
    <t>skytech.sscom@gmail.com</t>
  </si>
  <si>
    <t>neerajmittal2554@gmail.com</t>
  </si>
  <si>
    <t>CHANKYTIMESPARES@GMAIL.COM</t>
  </si>
  <si>
    <t>kreativenterprises03@gmail.com</t>
  </si>
  <si>
    <t>ranjitbainsss@gmail.com</t>
  </si>
  <si>
    <t>SHREEAGENCYM@GMAIL.COM</t>
  </si>
  <si>
    <t>info@leemasmart.com</t>
  </si>
  <si>
    <t>medilines_ril@yahoo.com</t>
  </si>
  <si>
    <t>impressiongallerysiyana@gmail.com</t>
  </si>
  <si>
    <t>sabira210@gmail.com</t>
  </si>
  <si>
    <t>s.muralidharan@qrs.in</t>
  </si>
  <si>
    <t>T.VINODKUMAR03@GMAIL.COM</t>
  </si>
  <si>
    <t>kangaroomobiles@gmail.com</t>
  </si>
  <si>
    <t>abhi.kshr99@gmail.com</t>
  </si>
  <si>
    <t>MIS.GARDENIATELECOM@GMAIL.COM</t>
  </si>
  <si>
    <t>techwinsolutions83@gmail.com</t>
  </si>
  <si>
    <t>satyam62000@gmail.com</t>
  </si>
  <si>
    <t>mkenterprises0423@gmail.com</t>
  </si>
  <si>
    <t>mayanksaluja1661998@gmail.com</t>
  </si>
  <si>
    <t>KBASHU.SBE@GMAIL.COM</t>
  </si>
  <si>
    <t>backoffice@vedishmobile.com</t>
  </si>
  <si>
    <t>asianchoice.tcr@gmail.com</t>
  </si>
  <si>
    <t>anurag@vtmpl.in</t>
  </si>
  <si>
    <t>fastmobile.fm@gmail.com</t>
  </si>
  <si>
    <t>dhanimobilecomputer@gmail.com</t>
  </si>
  <si>
    <t>lalitjha086@gmail.com</t>
  </si>
  <si>
    <t>mayureshtelecom14@gmail.com</t>
  </si>
  <si>
    <t>krishnatelecom1008@gmail.com</t>
  </si>
  <si>
    <t>saimobilegallery.npn@gmail.com</t>
  </si>
  <si>
    <t>PEARLENTERPRISES909@GMAIL.COM</t>
  </si>
  <si>
    <t>RAHUL0588@GMAIL.COM</t>
  </si>
  <si>
    <t>dubaigroupkdl@gmail.com</t>
  </si>
  <si>
    <t>rohit.bahri@yahoo.com</t>
  </si>
  <si>
    <t>telecomvaishno@gmail.com</t>
  </si>
  <si>
    <t>sidharthpatni@gmail.com</t>
  </si>
  <si>
    <t>satishbhusare077@gmail.com</t>
  </si>
  <si>
    <t>DILIP.SINGH@AMMOBILE.IN</t>
  </si>
  <si>
    <t>rahulvermaa910@gmail.com</t>
  </si>
  <si>
    <t>DECENTCOLLECTION@GMAIL.COM</t>
  </si>
  <si>
    <t>communication.kr@gmail.com</t>
  </si>
  <si>
    <t>srimobileindiamuz@gmail.com</t>
  </si>
  <si>
    <t>SKRETAILVENTURES@GMAIL.COM</t>
  </si>
  <si>
    <t>rahul1040@hotmail.com</t>
  </si>
  <si>
    <t>purchase@sangeethamobiles.com</t>
  </si>
  <si>
    <t>INFO@LEEAMASMART.COM</t>
  </si>
  <si>
    <t>banashreemobiles@gmail.com</t>
  </si>
  <si>
    <t>hgupta788@gmail.com</t>
  </si>
  <si>
    <t>frendsmobiles@gmail.com</t>
  </si>
  <si>
    <t>kumarcommunication44@gmail.com</t>
  </si>
  <si>
    <t>sayakhan98@yahoo.in</t>
  </si>
  <si>
    <t>nayabmobileworld@gmail.com</t>
  </si>
  <si>
    <t>mahaveermobilesdvg@gmail.com</t>
  </si>
  <si>
    <t>GOPALJASTI@LOTMOBILES.COM</t>
  </si>
  <si>
    <t>babai.saha25@gmail.com</t>
  </si>
  <si>
    <t>gujaratmobile2@gmail.com</t>
  </si>
  <si>
    <t>maithrisystems@gmail.com</t>
  </si>
  <si>
    <t>prasantbehera170392@gmail.com</t>
  </si>
  <si>
    <t>bluestartelecom07@gmail.com</t>
  </si>
  <si>
    <t>kirti8074@gmail.com</t>
  </si>
  <si>
    <t>kripainternational2011@gmail.com</t>
  </si>
  <si>
    <t>mobilemodern411@gmail.com</t>
  </si>
  <si>
    <t>hritikchourasiya1234@gmail.com</t>
  </si>
  <si>
    <t>mobilexpresspune@gmail.com</t>
  </si>
  <si>
    <t>saharamobile44@gmail.com</t>
  </si>
  <si>
    <t>recordshopee@hotmail.com</t>
  </si>
  <si>
    <t>raj190181@gmail.com</t>
  </si>
  <si>
    <t>vickygarg45@gmail.com</t>
  </si>
  <si>
    <t>mahavir254kumat@gmail.com</t>
  </si>
  <si>
    <t>technoshopee2018@gmail.com</t>
  </si>
  <si>
    <t>AJAYM86.AM@GMAIL.COM</t>
  </si>
  <si>
    <t>israk.ahmed69@gmail.com</t>
  </si>
  <si>
    <t>tarunjain1605@gmail.com</t>
  </si>
  <si>
    <t>anishg77@gmail.com</t>
  </si>
  <si>
    <t>ashugoel306@yahoo.com</t>
  </si>
  <si>
    <t>anilguptajammu@yahoo.com</t>
  </si>
  <si>
    <t>nakshatratelecom999@gmail.com</t>
  </si>
  <si>
    <t>shivam.adventurous@gmail.com</t>
  </si>
  <si>
    <t>relationeg@gmail.com</t>
  </si>
  <si>
    <t>pankajkumar10samita@gmail.com</t>
  </si>
  <si>
    <t>vacommunication@gmail.com</t>
  </si>
  <si>
    <t>mobilemania2014@gmail.com</t>
  </si>
  <si>
    <t>samjip15@gmail.com</t>
  </si>
  <si>
    <t>kapoormart95@gmail.com</t>
  </si>
  <si>
    <t>starmobileh2b825301@gmail.com</t>
  </si>
  <si>
    <t>KOLKATA.ASHISH@GMAIL.COM</t>
  </si>
  <si>
    <t>bhagwatigadgets@gmail.com</t>
  </si>
  <si>
    <t>suntimes_2007@yahoo.com</t>
  </si>
  <si>
    <t>khatrije9999@gmail.com</t>
  </si>
  <si>
    <t>balajicomm365@gmail.com</t>
  </si>
  <si>
    <t>rkcommunication54@gmail.com</t>
  </si>
  <si>
    <t>gauravjainbahubali1696@gmail.com</t>
  </si>
  <si>
    <t>souravkhatri89@gmail.com</t>
  </si>
  <si>
    <t>mobilearena82@gmail.com</t>
  </si>
  <si>
    <t>haresh.soni9@gmail.com</t>
  </si>
  <si>
    <t>pankajbareja7@gmail.com</t>
  </si>
  <si>
    <t>sanjayjikalwani@gmail.com</t>
  </si>
  <si>
    <t>MOBILEPEOPLEINDIA@GMAIL.COM</t>
  </si>
  <si>
    <t>kingtelecom.kt@gmail.com</t>
  </si>
  <si>
    <t>jainadish26@yahoo.in</t>
  </si>
  <si>
    <t>ELECRTOWORLD_NOIDA@YAHOO.CO.IN</t>
  </si>
  <si>
    <t>Motorola – Activation Bonanza Scheme – February 2024 (Part 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</si>
</sst>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8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</cellStyleXfs>
  <cellXfs count="16">
    <xf numFmtId="0" fontId="0" fillId="0" borderId="0" xfId="0"/>
    <xf numFmtId="0" fontId="4" fillId="0" borderId="0" xfId="0" applyFont="1"/>
    <xf numFmtId="165" fontId="4" fillId="0" borderId="0" xfId="1" applyNumberFormat="1" applyFont="1" applyBorder="1"/>
    <xf numFmtId="0" fontId="5" fillId="0" borderId="0" xfId="0" applyFont="1"/>
    <xf numFmtId="0" fontId="5" fillId="0" borderId="1" xfId="0" applyFont="1" applyBorder="1"/>
    <xf numFmtId="0" fontId="6" fillId="0" borderId="1" xfId="0" applyFont="1" applyBorder="1"/>
    <xf numFmtId="165" fontId="5" fillId="0" borderId="1" xfId="1" applyNumberFormat="1" applyFont="1" applyBorder="1"/>
    <xf numFmtId="0" fontId="4" fillId="0" borderId="1" xfId="0" applyFont="1" applyBorder="1"/>
    <xf numFmtId="165" fontId="4" fillId="0" borderId="1" xfId="1" applyNumberFormat="1" applyFont="1" applyBorder="1"/>
    <xf numFmtId="0" fontId="0" fillId="0" borderId="1" xfId="0" applyBorder="1" applyAlignment="1">
      <alignment vertical="top"/>
    </xf>
    <xf numFmtId="0" fontId="5" fillId="0" borderId="1" xfId="0" applyFont="1" applyBorder="1" applyAlignment="1">
      <alignment horizontal="center"/>
    </xf>
    <xf numFmtId="0" fontId="5" fillId="2" borderId="1" xfId="0" applyFont="1" applyFill="1" applyBorder="1"/>
    <xf numFmtId="0" fontId="2" fillId="0" borderId="1" xfId="2" applyBorder="1" applyAlignment="1" applyProtection="1"/>
    <xf numFmtId="0" fontId="0" fillId="3" borderId="0" xfId="0" applyFill="1"/>
    <xf numFmtId="1" fontId="4" fillId="0" borderId="1" xfId="1" applyNumberFormat="1" applyFont="1" applyBorder="1" applyAlignment="1">
      <alignment vertical="top"/>
    </xf>
    <xf numFmtId="0" fontId="7" fillId="0" borderId="1" xfId="0" applyFont="1" applyBorder="1" applyAlignment="1">
      <alignment horizontal="center"/>
    </xf>
  </cellXfs>
  <cellStyles count="6">
    <cellStyle name="Comma" xfId="1" builtinId="3"/>
    <cellStyle name="Hyperlink" xfId="2" builtinId="8"/>
    <cellStyle name="Normal" xfId="0" builtinId="0"/>
    <cellStyle name="Normal 2" xfId="3" xr:uid="{00000000-0005-0000-0000-000003000000}"/>
    <cellStyle name="Normal 5" xfId="5" xr:uid="{00000000-0005-0000-0000-000004000000}"/>
    <cellStyle name="Normal 8" xfId="4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387350</xdr:colOff>
          <xdr:row>3</xdr:row>
          <xdr:rowOff>25400</xdr:rowOff>
        </xdr:from>
        <xdr:to>
          <xdr:col>9</xdr:col>
          <xdr:colOff>228600</xdr:colOff>
          <xdr:row>5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592741</xdr:colOff>
      <xdr:row>7</xdr:row>
      <xdr:rowOff>104384</xdr:rowOff>
    </xdr:from>
    <xdr:to>
      <xdr:col>14</xdr:col>
      <xdr:colOff>265060</xdr:colOff>
      <xdr:row>20</xdr:row>
      <xdr:rowOff>147467</xdr:rowOff>
    </xdr:to>
    <xdr:pic macro="[0]!subSendMail_Auto">
      <xdr:nvPicPr>
        <xdr:cNvPr id="2" name="Picture 1" descr="Email PNG Download, Email Logo, Icon, Email Symbol, @ PNG ...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1782" y="1200411"/>
          <a:ext cx="2107936" cy="2078563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6</xdr:col>
      <xdr:colOff>600206</xdr:colOff>
      <xdr:row>0</xdr:row>
      <xdr:rowOff>0</xdr:rowOff>
    </xdr:from>
    <xdr:ext cx="7141574" cy="78111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253631" y="0"/>
          <a:ext cx="7141574" cy="781111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IN" sz="4400" b="1">
              <a:solidFill>
                <a:srgbClr val="C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Email</a:t>
          </a:r>
          <a:r>
            <a:rPr lang="en-IN" sz="4400" b="1" baseline="0">
              <a:solidFill>
                <a:srgbClr val="C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Communication-</a:t>
          </a:r>
          <a:r>
            <a:rPr lang="en-IN" sz="4400" b="1" baseline="0">
              <a:solidFill>
                <a:srgbClr val="00B0F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Ver.02</a:t>
          </a:r>
          <a:endParaRPr lang="en-IN" sz="1100" b="1">
            <a:solidFill>
              <a:srgbClr val="00B0F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Communication\Maping\D2R%20Retailers%20ID%20Master.xlsx" TargetMode="External"/><Relationship Id="rId1" Type="http://schemas.openxmlformats.org/officeDocument/2006/relationships/externalLinkPath" Target="Maping/D2R%20Retailers%20ID%20Master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theeswaranS\Downloads\Copy%20of%20CN%20WORKINGS-FEB'24%20CLAIMS.xlsx" TargetMode="External"/><Relationship Id="rId1" Type="http://schemas.openxmlformats.org/officeDocument/2006/relationships/externalLinkPath" Target="/Users/KartheeswaranS/Downloads/Copy%20of%20CN%20WORKINGS-FEB'24%20CLAIM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  <sheetName val="Sheet4"/>
      <sheetName val="Sheet5"/>
    </sheetNames>
    <sheetDataSet>
      <sheetData sheetId="0">
        <row r="1">
          <cell r="A1" t="str">
            <v>SAP Code</v>
          </cell>
          <cell r="B1" t="str">
            <v>Customer Name</v>
          </cell>
          <cell r="C1" t="str">
            <v>E-mail</v>
          </cell>
          <cell r="D1" t="str">
            <v>TSM</v>
          </cell>
          <cell r="E1" t="str">
            <v>TSM Mail</v>
          </cell>
          <cell r="F1" t="str">
            <v>CSM</v>
          </cell>
          <cell r="G1" t="str">
            <v>CSM Email ID</v>
          </cell>
        </row>
        <row r="2">
          <cell r="A2" t="str">
            <v>SM2049</v>
          </cell>
          <cell r="B2" t="str">
            <v>DHIRAJ MOBILES</v>
          </cell>
          <cell r="C2" t="str">
            <v>DIRAJMOBILES007@GMAIL.COM</v>
          </cell>
          <cell r="D2" t="str">
            <v>Prem Kumar M</v>
          </cell>
          <cell r="E2" t="str">
            <v>prem.kumarmani@redingtongroup.com</v>
          </cell>
          <cell r="F2" t="str">
            <v>Yogesh Kumar</v>
          </cell>
          <cell r="G2" t="str">
            <v>yogesh.ganesh@redingtongroup.com</v>
          </cell>
        </row>
        <row r="3">
          <cell r="A3"/>
          <cell r="B3" t="str">
            <v>A G Teleconnect  India Pvt Ltd.</v>
          </cell>
          <cell r="C3" t="str">
            <v>artgallerymobilestore@gmail.com</v>
          </cell>
          <cell r="D3" t="str">
            <v>NEERAJ BHATT</v>
          </cell>
          <cell r="E3" t="str">
            <v>neeraj.bhatt@redingtongroup.com</v>
          </cell>
          <cell r="F3" t="str">
            <v>JITENDRA CHOPRA</v>
          </cell>
          <cell r="G3" t="str">
            <v>jitender.chopra@redingtongroup.com</v>
          </cell>
        </row>
        <row r="4">
          <cell r="A4" t="str">
            <v>S44429</v>
          </cell>
          <cell r="B4" t="str">
            <v>Ravis Digital</v>
          </cell>
          <cell r="C4" t="str">
            <v>ravisdigitalhub@gmail.com</v>
          </cell>
          <cell r="D4" t="str">
            <v>Jithin Sebastian</v>
          </cell>
          <cell r="E4" t="str">
            <v>jitin.sebastian@redingtongroup.com</v>
          </cell>
          <cell r="F4" t="str">
            <v>VIKRAM KUMAR</v>
          </cell>
          <cell r="G4" t="str">
            <v>vikram.kumar@redingtongroup.com</v>
          </cell>
        </row>
        <row r="5">
          <cell r="A5" t="str">
            <v>N13982</v>
          </cell>
          <cell r="B5" t="str">
            <v>A N A ENTERPRISES</v>
          </cell>
          <cell r="C5" t="str">
            <v>anujkohli29584@gmail.com</v>
          </cell>
          <cell r="D5" t="str">
            <v>Dheeraj Sharma</v>
          </cell>
          <cell r="E5" t="str">
            <v>dheeraj.sharma@redingtongroup.com</v>
          </cell>
          <cell r="F5" t="str">
            <v>Sidharth Eknath</v>
          </cell>
          <cell r="G5" t="str">
            <v>sidharth.eknath@redingtongroup.com</v>
          </cell>
        </row>
        <row r="6">
          <cell r="A6" t="str">
            <v>S23129</v>
          </cell>
          <cell r="B6" t="str">
            <v>Speed Communication</v>
          </cell>
          <cell r="C6" t="str">
            <v>kinu82@gmail.com</v>
          </cell>
          <cell r="D6" t="str">
            <v>BASAVARAJU G R</v>
          </cell>
          <cell r="E6" t="str">
            <v>basavaraju.ramaiah@redingtongroup.com</v>
          </cell>
          <cell r="F6" t="str">
            <v>VIKRAM KUMAR</v>
          </cell>
          <cell r="G6" t="str">
            <v>vikram.kumar@redingtongroup.com</v>
          </cell>
        </row>
        <row r="7">
          <cell r="A7" t="str">
            <v>S15385</v>
          </cell>
          <cell r="B7" t="str">
            <v>A3 Gadgettronic</v>
          </cell>
          <cell r="C7" t="str">
            <v>a3gadgetronics@gmail.com</v>
          </cell>
          <cell r="D7" t="str">
            <v xml:space="preserve">Antony Arulprakash Joseph Benjamin </v>
          </cell>
          <cell r="E7" t="str">
            <v>antony.benjamin@redingtongroup.com</v>
          </cell>
          <cell r="F7" t="str">
            <v>Yogesh Kumar</v>
          </cell>
          <cell r="G7" t="str">
            <v>yogesh.ganesh@redingtongroup.com</v>
          </cell>
        </row>
        <row r="8">
          <cell r="A8" t="str">
            <v>N14013</v>
          </cell>
          <cell r="B8" t="str">
            <v>AAA COMMUNICATION</v>
          </cell>
          <cell r="C8" t="str">
            <v>aaacommunication003@gmail.com</v>
          </cell>
          <cell r="D8" t="str">
            <v>Himanshu Ranjan Singh</v>
          </cell>
          <cell r="E8" t="str">
            <v>himanshu.ranjansingh@redingtongroup.com</v>
          </cell>
          <cell r="F8" t="str">
            <v>Sidharth Eknath</v>
          </cell>
          <cell r="G8" t="str">
            <v>sidharth.eknath@redingtongroup.com</v>
          </cell>
        </row>
        <row r="9">
          <cell r="A9" t="str">
            <v>S22224</v>
          </cell>
          <cell r="B9" t="str">
            <v>AADEVRAJ TECH SOLUTIONS PVT LTD</v>
          </cell>
          <cell r="C9" t="str">
            <v>ddjain@devrajinfotech.com</v>
          </cell>
          <cell r="D9" t="str">
            <v>Kamal Punjabi</v>
          </cell>
          <cell r="E9" t="str">
            <v>kamal.punjabi@redingtongroup.com</v>
          </cell>
          <cell r="F9" t="str">
            <v>Vikram V</v>
          </cell>
          <cell r="G9" t="str">
            <v>vikram.kumar@redingtongroup.com</v>
          </cell>
        </row>
        <row r="10">
          <cell r="A10" t="str">
            <v>E13100</v>
          </cell>
          <cell r="B10" t="str">
            <v>AANCHAL TELECOM</v>
          </cell>
          <cell r="C10" t="str">
            <v>aanchaltele@gmail.com</v>
          </cell>
          <cell r="D10" t="str">
            <v xml:space="preserve">Manish Kumar </v>
          </cell>
          <cell r="E10" t="str">
            <v>manish.kumar@redingtongroup.com</v>
          </cell>
          <cell r="F10" t="str">
            <v>Jaswinder Singh</v>
          </cell>
          <cell r="G10" t="str">
            <v>jaswinder.singh@redingtongroup.com</v>
          </cell>
        </row>
        <row r="11">
          <cell r="A11" t="str">
            <v>N13713</v>
          </cell>
          <cell r="B11" t="str">
            <v>A J RETAILS</v>
          </cell>
          <cell r="C11" t="str">
            <v>ajretails@gmail.com</v>
          </cell>
          <cell r="D11" t="str">
            <v>Dheeraj Sharma</v>
          </cell>
          <cell r="E11" t="str">
            <v>dheeraj.sharma@redingtongroup.com</v>
          </cell>
          <cell r="F11" t="str">
            <v>JITENDRA CHOPRA</v>
          </cell>
          <cell r="G11" t="str">
            <v>jitender.chopra@redingtongroup.com</v>
          </cell>
        </row>
        <row r="12">
          <cell r="A12" t="str">
            <v>WD3041</v>
          </cell>
          <cell r="B12" t="str">
            <v>ABHISHEK ELECTRONICS &amp; MOBILES</v>
          </cell>
          <cell r="C12" t="str">
            <v>abhi.kshr99@gmail.com</v>
          </cell>
          <cell r="D12" t="str">
            <v xml:space="preserve">Jitendra Singh Chouhan </v>
          </cell>
          <cell r="E12" t="str">
            <v>jitendra.chouhan@redingtongroup.com</v>
          </cell>
          <cell r="F12" t="str">
            <v>Dilip Vishwakarma</v>
          </cell>
          <cell r="G12" t="str">
            <v>dilip.vishwa@redingtongroup.com</v>
          </cell>
        </row>
        <row r="13">
          <cell r="A13" t="str">
            <v>S34409</v>
          </cell>
          <cell r="B13" t="str">
            <v>ABK INTERNET PRIVATE LIMITED</v>
          </cell>
          <cell r="C13" t="str">
            <v>abkinternetpvtltd09@gmail.com</v>
          </cell>
          <cell r="D13" t="str">
            <v>Gudavalli Suresh Kumar</v>
          </cell>
          <cell r="E13" t="str">
            <v>suresh.skg@redingtongroup.com</v>
          </cell>
          <cell r="F13" t="str">
            <v>Yogesh Kumar</v>
          </cell>
          <cell r="G13" t="str">
            <v>yogesh.ganesh@redingtongroup.com</v>
          </cell>
        </row>
        <row r="14">
          <cell r="A14" t="str">
            <v>W73099</v>
          </cell>
          <cell r="B14" t="str">
            <v>Acom Mobile</v>
          </cell>
          <cell r="C14" t="str">
            <v>acommobile@gmail.com</v>
          </cell>
          <cell r="D14" t="str">
            <v>Malam Singh Meena</v>
          </cell>
          <cell r="E14" t="str">
            <v>malam.meena@redingtongroup.com</v>
          </cell>
          <cell r="F14" t="str">
            <v>Dilip Vishwakarma</v>
          </cell>
          <cell r="G14" t="str">
            <v>dilip.vishwa@redingtongroup.com</v>
          </cell>
        </row>
        <row r="15">
          <cell r="A15" t="str">
            <v>N53129</v>
          </cell>
          <cell r="B15" t="str">
            <v>ADARSH KUMAR &amp; SONS</v>
          </cell>
          <cell r="C15" t="str">
            <v>adarshkumarandsons@gmail.com</v>
          </cell>
          <cell r="D15" t="str">
            <v>Rohit Arora</v>
          </cell>
          <cell r="E15" t="str">
            <v>rohit.arora@redingtongroup.com</v>
          </cell>
          <cell r="F15" t="str">
            <v>Jitendra Chopra</v>
          </cell>
          <cell r="G15" t="str">
            <v>jitender.chopra@redingtongroup.com</v>
          </cell>
        </row>
        <row r="16">
          <cell r="A16" t="str">
            <v>NA3073</v>
          </cell>
          <cell r="B16" t="str">
            <v>ADARSH TELECOM</v>
          </cell>
          <cell r="C16" t="str">
            <v>adarshtelecompnp@yahoo.com</v>
          </cell>
          <cell r="D16" t="str">
            <v>Himanshu Anand</v>
          </cell>
          <cell r="E16" t="str">
            <v>himanshu.anand@redingtongroup.com</v>
          </cell>
          <cell r="F16" t="str">
            <v>Jitendra Chopra</v>
          </cell>
          <cell r="G16" t="str">
            <v>jitender.chopra@redingtongroup.com</v>
          </cell>
        </row>
        <row r="17">
          <cell r="A17" t="str">
            <v>N63174</v>
          </cell>
          <cell r="B17" t="str">
            <v>ADINATH</v>
          </cell>
          <cell r="C17" t="str">
            <v>adinathksg@yahoo.in</v>
          </cell>
          <cell r="D17" t="str">
            <v>Rituraj Upadhyay</v>
          </cell>
          <cell r="E17" t="str">
            <v>rituraj.upadhyay@redingtongroup.com</v>
          </cell>
          <cell r="F17" t="str">
            <v>Jitendra Chopra</v>
          </cell>
          <cell r="G17" t="str">
            <v>jitender.chopra@redingtongroup.com</v>
          </cell>
        </row>
        <row r="18">
          <cell r="A18" t="str">
            <v>N13867</v>
          </cell>
          <cell r="B18" t="str">
            <v>ARORA TELECOM</v>
          </cell>
          <cell r="C18" t="str">
            <v>deepakarora261986@gmail.com</v>
          </cell>
          <cell r="D18" t="str">
            <v>Dheeraj Sharma</v>
          </cell>
          <cell r="E18" t="str">
            <v>dheeraj.sharma@redingtongroup.com</v>
          </cell>
          <cell r="F18" t="str">
            <v>JITENDRA CHOPRA</v>
          </cell>
          <cell r="G18" t="str">
            <v>jitender.chopra@redingtongroup.com</v>
          </cell>
        </row>
        <row r="19">
          <cell r="A19" t="str">
            <v>SC0117</v>
          </cell>
          <cell r="B19" t="str">
            <v>ADITYA ENTERPRISES</v>
          </cell>
          <cell r="C19" t="str">
            <v>ADITYAENTERPRISESVJW@GMAIL.COM</v>
          </cell>
          <cell r="D19" t="str">
            <v>Gudavalli Suresh Kumar</v>
          </cell>
          <cell r="E19" t="str">
            <v>suresh.skg@redingtongroup.com</v>
          </cell>
          <cell r="F19" t="str">
            <v>Yogesh Kumar</v>
          </cell>
          <cell r="G19" t="str">
            <v>yogesh.ganesh@redingtongroup.com</v>
          </cell>
        </row>
        <row r="20">
          <cell r="A20"/>
          <cell r="B20" t="str">
            <v>ADITYA SALES</v>
          </cell>
          <cell r="C20" t="str">
            <v>yashteleco@gmail.com</v>
          </cell>
          <cell r="D20" t="str">
            <v>SANTOSH DESAI</v>
          </cell>
          <cell r="E20" t="str">
            <v>santosh.desai@redingtongroup.com</v>
          </cell>
          <cell r="F20" t="str">
            <v>Dilip Vishwakarma</v>
          </cell>
          <cell r="G20" t="str">
            <v>dilip.vishwa@redingtongroup.com</v>
          </cell>
        </row>
        <row r="21">
          <cell r="A21" t="str">
            <v>E53142</v>
          </cell>
          <cell r="B21" t="str">
            <v>ADITYA VISION LIMITED</v>
          </cell>
          <cell r="C21" t="str">
            <v>nishnat@adityavision.in</v>
          </cell>
          <cell r="D21" t="str">
            <v>Md Faiyaz Khan</v>
          </cell>
          <cell r="E21" t="str">
            <v>faiyaz.khan@redingtongroup.com</v>
          </cell>
          <cell r="F21" t="str">
            <v>Jaswinder Singh</v>
          </cell>
          <cell r="G21" t="str">
            <v>jaswinder.singh@redingtongroup.com</v>
          </cell>
        </row>
        <row r="22">
          <cell r="A22" t="str">
            <v>S1R030</v>
          </cell>
          <cell r="B22" t="str">
            <v>ADYAR NET HUTS ELECTRONICS</v>
          </cell>
          <cell r="C22" t="str">
            <v>nethuts143@gmail.com</v>
          </cell>
          <cell r="D22" t="str">
            <v xml:space="preserve">Antony Arulprakash Joseph Benjamin </v>
          </cell>
          <cell r="E22" t="str">
            <v>antony.benjamin@redingtongroup.com</v>
          </cell>
          <cell r="F22" t="str">
            <v>Yogesh Kumar</v>
          </cell>
          <cell r="G22" t="str">
            <v>yogesh.ganesh@redingtongroup.com</v>
          </cell>
        </row>
        <row r="23">
          <cell r="A23" t="str">
            <v>N43210</v>
          </cell>
          <cell r="B23" t="str">
            <v>Agarwal Mobile Age</v>
          </cell>
          <cell r="C23" t="str">
            <v>abccentre@hotmail.com</v>
          </cell>
          <cell r="D23" t="str">
            <v>Harsh Ahuja</v>
          </cell>
          <cell r="E23" t="str">
            <v>harsh.ahuja@redingtongroup.com</v>
          </cell>
          <cell r="F23" t="str">
            <v>Sidharth Eknath</v>
          </cell>
          <cell r="G23" t="str">
            <v>sidharth.eknath@redingtongroup.com</v>
          </cell>
        </row>
        <row r="24">
          <cell r="A24" t="str">
            <v>ND3026</v>
          </cell>
          <cell r="B24" t="str">
            <v>AGARWAL TRADERS.COM</v>
          </cell>
          <cell r="C24" t="str">
            <v>agarwaltraders.com@gmail.com</v>
          </cell>
          <cell r="D24" t="str">
            <v>Pankaj Ahuja</v>
          </cell>
          <cell r="E24" t="str">
            <v>pankaj.ahujaM@redingtongroup.com</v>
          </cell>
          <cell r="F24" t="str">
            <v>Sidharth Eknath</v>
          </cell>
          <cell r="G24" t="str">
            <v>sidharth.eknath@redingtongroup.com</v>
          </cell>
        </row>
        <row r="25">
          <cell r="A25" t="str">
            <v>N63191</v>
          </cell>
          <cell r="B25" t="str">
            <v>AGGARWAL BEST BOOK COMPANY</v>
          </cell>
          <cell r="C25" t="str">
            <v>AGGARWAL66C@GMAIL.COM</v>
          </cell>
          <cell r="D25" t="str">
            <v>Anuj Verma</v>
          </cell>
          <cell r="E25" t="str">
            <v>anuj.verma@redingtongroup.com</v>
          </cell>
          <cell r="F25" t="str">
            <v>Jitendra Chopra</v>
          </cell>
          <cell r="G25" t="str">
            <v>jitender.chopra@redingtongroup.com</v>
          </cell>
        </row>
        <row r="26">
          <cell r="A26" t="str">
            <v>N83321</v>
          </cell>
          <cell r="B26" t="str">
            <v>AGGARWAL KIRYANA &amp; COMMUNICATION</v>
          </cell>
          <cell r="C26" t="str">
            <v>TARUNGUPTA2778@GMAIL.COM</v>
          </cell>
          <cell r="D26" t="str">
            <v>Anil Kumar Sharma</v>
          </cell>
          <cell r="E26" t="str">
            <v>anil.sharma@redingtongroup.com</v>
          </cell>
          <cell r="F26" t="str">
            <v>Jitendra Chopra</v>
          </cell>
          <cell r="G26" t="str">
            <v>jitender.chopra@redingtongroup.com</v>
          </cell>
        </row>
        <row r="27">
          <cell r="A27" t="str">
            <v>N63182</v>
          </cell>
          <cell r="B27" t="str">
            <v>AGGARWAL MOBILE POINT</v>
          </cell>
          <cell r="C27" t="str">
            <v>aggarwalmobilepoint@gmail.com</v>
          </cell>
          <cell r="D27" t="str">
            <v>Anuj Verma</v>
          </cell>
          <cell r="E27" t="str">
            <v>anuj.verma@redingtongroup.com</v>
          </cell>
          <cell r="F27" t="str">
            <v>Jitendra Chopra</v>
          </cell>
          <cell r="G27" t="str">
            <v>jitender.chopra@redingtongroup.com</v>
          </cell>
        </row>
        <row r="28">
          <cell r="A28" t="str">
            <v>N13646</v>
          </cell>
          <cell r="B28" t="str">
            <v>AGGARWAL TELECOM</v>
          </cell>
          <cell r="C28" t="str">
            <v>ASHISH-AGGARWALLLLL@YAHOO.COM</v>
          </cell>
          <cell r="D28" t="str">
            <v>Dheeraj Sharma</v>
          </cell>
          <cell r="E28" t="str">
            <v>dheeraj.sharma@redingtongroup.com</v>
          </cell>
          <cell r="F28" t="str">
            <v>Sidharth Eknath</v>
          </cell>
          <cell r="G28" t="str">
            <v>sidharth.eknath@redingtongroup.com</v>
          </cell>
        </row>
        <row r="29">
          <cell r="A29" t="str">
            <v>N53122</v>
          </cell>
          <cell r="B29" t="str">
            <v>AHUJA ELECTRONICS</v>
          </cell>
          <cell r="C29" t="str">
            <v>ahujaelectronics11@gmail.com</v>
          </cell>
          <cell r="D29" t="str">
            <v>Rohit Arora</v>
          </cell>
          <cell r="E29" t="str">
            <v>rohit.arora@redingtongroup.com</v>
          </cell>
          <cell r="F29" t="str">
            <v>Jitendra Chopra</v>
          </cell>
          <cell r="G29" t="str">
            <v>jitender.chopra@redingtongroup.com</v>
          </cell>
        </row>
        <row r="30">
          <cell r="A30" t="str">
            <v>W53143</v>
          </cell>
          <cell r="B30" t="str">
            <v>AHUJA ELECTRONICS</v>
          </cell>
          <cell r="C30" t="str">
            <v>ahuja.electronics@gmail.com</v>
          </cell>
          <cell r="D30" t="str">
            <v>Abhishek Vinod Tirpude</v>
          </cell>
          <cell r="E30" t="str">
            <v>abhishek.vinod@redingtongroup.com</v>
          </cell>
          <cell r="F30" t="str">
            <v>Dilip Vishwakarma</v>
          </cell>
          <cell r="G30" t="str">
            <v>dilip.vishwa@redingtongroup.com</v>
          </cell>
        </row>
        <row r="31">
          <cell r="A31" t="str">
            <v>N13701</v>
          </cell>
          <cell r="B31" t="str">
            <v>CELL TEL</v>
          </cell>
          <cell r="C31" t="str">
            <v>nimitsateeja@gmail.com</v>
          </cell>
          <cell r="D31" t="str">
            <v>Dheeraj Sharma</v>
          </cell>
          <cell r="E31" t="str">
            <v>dheeraj.sharma@redingtongroup.com</v>
          </cell>
          <cell r="F31" t="str">
            <v>Sidharth Eknath</v>
          </cell>
          <cell r="G31" t="str">
            <v>sidharth.eknath@redingtongroup.com</v>
          </cell>
        </row>
        <row r="32">
          <cell r="A32" t="str">
            <v>N63178</v>
          </cell>
          <cell r="B32" t="str">
            <v>AJANTA COLOR LAB</v>
          </cell>
          <cell r="C32" t="str">
            <v>ajantajsm77@gmail.com</v>
          </cell>
          <cell r="D32" t="str">
            <v>Anuj Verma</v>
          </cell>
          <cell r="E32" t="str">
            <v>anuj.verma@redingtongroup.com</v>
          </cell>
          <cell r="F32" t="str">
            <v>Jitendra Chopra</v>
          </cell>
          <cell r="G32" t="str">
            <v>jitender.chopra@redingtongroup.com</v>
          </cell>
        </row>
        <row r="33">
          <cell r="A33" t="str">
            <v>W73089</v>
          </cell>
          <cell r="B33" t="str">
            <v xml:space="preserve">AJANTA Electronics Appliances pt </v>
          </cell>
          <cell r="C33" t="str">
            <v>ajantaelectronicsapp@gmail.com</v>
          </cell>
          <cell r="D33" t="str">
            <v>Malam Singh Meena</v>
          </cell>
          <cell r="E33" t="str">
            <v>malam.meena@redingtongroup.com</v>
          </cell>
          <cell r="F33" t="str">
            <v>Dilip Vishwakarma</v>
          </cell>
          <cell r="G33" t="str">
            <v>dilip.vishwa@redingtongroup.com</v>
          </cell>
        </row>
        <row r="34">
          <cell r="A34" t="str">
            <v>N7R001</v>
          </cell>
          <cell r="B34" t="str">
            <v>AJANTA STUDIO</v>
          </cell>
          <cell r="C34" t="str">
            <v>ajantastudio8@gmail.com</v>
          </cell>
          <cell r="D34" t="str">
            <v>Ajay Sharma</v>
          </cell>
          <cell r="E34" t="str">
            <v>ajay.sharma@redingtongroup.com</v>
          </cell>
          <cell r="F34" t="str">
            <v>Sidharth Eknath</v>
          </cell>
          <cell r="G34" t="str">
            <v>sidharth.eknath@redingtongroup.com</v>
          </cell>
        </row>
        <row r="35">
          <cell r="A35" t="str">
            <v>N13618</v>
          </cell>
          <cell r="B35" t="str">
            <v>COM COM ELECTRONICS</v>
          </cell>
          <cell r="C35" t="str">
            <v>comcomelectronics@gmail.com</v>
          </cell>
          <cell r="D35" t="str">
            <v>Dheeraj Sharma</v>
          </cell>
          <cell r="E35" t="str">
            <v>dheeraj.sharma@redingtongroup.com</v>
          </cell>
          <cell r="F35" t="str">
            <v>JITENDRA CHOPRA</v>
          </cell>
          <cell r="G35" t="str">
            <v>jitender.chopra@redingtongroup.com</v>
          </cell>
        </row>
        <row r="36">
          <cell r="A36" t="str">
            <v>W83046</v>
          </cell>
          <cell r="B36" t="str">
            <v>Ajay Hinduja</v>
          </cell>
          <cell r="C36" t="str">
            <v>AJAYHINDUJA0@GMAIL.COM</v>
          </cell>
          <cell r="D36" t="str">
            <v>Aftab Khan</v>
          </cell>
          <cell r="E36" t="str">
            <v>aftab.khan@redingtongroup.com</v>
          </cell>
          <cell r="F36" t="str">
            <v>Dilip Vishwakarma</v>
          </cell>
          <cell r="G36" t="str">
            <v>dilip.vishwa@redingtongroup.com</v>
          </cell>
        </row>
        <row r="37">
          <cell r="A37" t="str">
            <v>N83426</v>
          </cell>
          <cell r="B37" t="str">
            <v>AJAY SKY COMMUNICATION</v>
          </cell>
          <cell r="C37" t="str">
            <v>AJAYSKYCOM@GMAIL.COM</v>
          </cell>
          <cell r="D37" t="str">
            <v>Anil Kumar Sharma</v>
          </cell>
          <cell r="E37" t="str">
            <v>anil.sharma@redingtongroup.com</v>
          </cell>
          <cell r="F37" t="str">
            <v>Jitendra Chopra</v>
          </cell>
          <cell r="G37" t="str">
            <v>jitender.chopra@redingtongroup.com</v>
          </cell>
        </row>
        <row r="38">
          <cell r="A38" t="str">
            <v>N13426</v>
          </cell>
          <cell r="B38" t="str">
            <v>CONNEXIONS</v>
          </cell>
          <cell r="C38" t="str">
            <v>connexionsglobe@gmail.com</v>
          </cell>
          <cell r="D38" t="str">
            <v>Dheeraj Sharma</v>
          </cell>
          <cell r="E38" t="str">
            <v>dheeraj.sharma@redingtongroup.com</v>
          </cell>
          <cell r="F38" t="str">
            <v>JITENDRA CHOPRA</v>
          </cell>
          <cell r="G38" t="str">
            <v>jitender.chopra@redingtongroup.com</v>
          </cell>
        </row>
        <row r="39">
          <cell r="A39"/>
          <cell r="B39" t="str">
            <v>AKSHADA COMMUNICATION</v>
          </cell>
          <cell r="C39" t="str">
            <v>rahulkhamkar777@gmail.com</v>
          </cell>
          <cell r="D39" t="str">
            <v>SANTOSH DESAI</v>
          </cell>
          <cell r="E39" t="str">
            <v>santosh.desai@redingtongroup.com</v>
          </cell>
          <cell r="F39" t="str">
            <v>Dilip Vishwakarma</v>
          </cell>
          <cell r="G39" t="str">
            <v>dilip.vishwa@redingtongroup.com</v>
          </cell>
        </row>
        <row r="40">
          <cell r="A40" t="str">
            <v>S2R011</v>
          </cell>
          <cell r="B40" t="str">
            <v>Akshars Telecom</v>
          </cell>
          <cell r="C40" t="str">
            <v>AKSHARSTELECOM@GMAIL.COM</v>
          </cell>
          <cell r="D40" t="str">
            <v>Kamal Punjabi</v>
          </cell>
          <cell r="E40" t="str">
            <v>kamal.punjabi@redingtongroup.com</v>
          </cell>
          <cell r="F40" t="str">
            <v>Vikram V</v>
          </cell>
          <cell r="G40" t="str">
            <v>vikram.kumar@redingtongroup.com</v>
          </cell>
        </row>
        <row r="41">
          <cell r="A41" t="str">
            <v>N43259</v>
          </cell>
          <cell r="B41" t="str">
            <v>ALFATECH MOBILE</v>
          </cell>
          <cell r="C41" t="str">
            <v>digitalshahjahanpur@gmail.com</v>
          </cell>
          <cell r="D41" t="str">
            <v>Harsh Ahuja</v>
          </cell>
          <cell r="E41" t="str">
            <v>harsh.ahuja@redingtongroup.com</v>
          </cell>
          <cell r="F41" t="str">
            <v>Sidharth Eknath</v>
          </cell>
          <cell r="G41" t="str">
            <v>sidharth.eknath@redingtongroup.com</v>
          </cell>
        </row>
        <row r="42">
          <cell r="A42" t="str">
            <v>WC3069</v>
          </cell>
          <cell r="B42" t="str">
            <v>AMBANI FONES</v>
          </cell>
          <cell r="C42" t="str">
            <v>ambanifones@gmail.com</v>
          </cell>
          <cell r="D42" t="str">
            <v>Dharmesh R Dudhrejiya</v>
          </cell>
          <cell r="E42" t="str">
            <v>dharmesh.dudhrejiya@redingtongroup.com</v>
          </cell>
          <cell r="F42" t="str">
            <v>Rohan Vora</v>
          </cell>
          <cell r="G42" t="str">
            <v>rohan.vora@redingtongroup.com</v>
          </cell>
        </row>
        <row r="43">
          <cell r="A43" t="str">
            <v>N13565</v>
          </cell>
          <cell r="B43" t="str">
            <v>HARDEV ELECTRONICS</v>
          </cell>
          <cell r="C43" t="str">
            <v>hardevelectronics1990@gmail.com</v>
          </cell>
          <cell r="D43" t="str">
            <v>Dheeraj Sharma</v>
          </cell>
          <cell r="E43" t="str">
            <v>dheeraj.sharma@redingtongroup.com</v>
          </cell>
          <cell r="F43" t="str">
            <v>JITENDRA CHOPRA</v>
          </cell>
          <cell r="G43" t="str">
            <v>jitender.chopra@redingtongroup.com</v>
          </cell>
        </row>
        <row r="44">
          <cell r="A44" t="str">
            <v>N30000</v>
          </cell>
          <cell r="B44" t="str">
            <v>AMIGOS ACCESSORIZE</v>
          </cell>
          <cell r="C44" t="str">
            <v>AMIGOS@OUTLOOK.COM</v>
          </cell>
          <cell r="D44" t="str">
            <v>Himanshu Anand</v>
          </cell>
          <cell r="E44" t="str">
            <v>himanshu.anand@redingtongroup.com</v>
          </cell>
          <cell r="F44" t="str">
            <v>Jitendra Chopra</v>
          </cell>
          <cell r="G44" t="str">
            <v>jitender.chopra@redingtongroup.com</v>
          </cell>
        </row>
        <row r="45">
          <cell r="A45" t="str">
            <v>N13589</v>
          </cell>
          <cell r="B45" t="str">
            <v>J S COMMUNICATION</v>
          </cell>
          <cell r="C45" t="str">
            <v>chhabra.jatin09@gmail.com</v>
          </cell>
          <cell r="D45" t="str">
            <v>Dheeraj Sharma</v>
          </cell>
          <cell r="E45" t="str">
            <v>dheeraj.sharma@redingtongroup.com</v>
          </cell>
          <cell r="F45" t="str">
            <v>JITENDRA CHOPRA</v>
          </cell>
          <cell r="G45" t="str">
            <v>jitender.chopra@redingtongroup.com</v>
          </cell>
        </row>
        <row r="46">
          <cell r="A46" t="str">
            <v>N13703</v>
          </cell>
          <cell r="B46" t="str">
            <v>JYOTI DIGITAL WORLD</v>
          </cell>
          <cell r="C46" t="str">
            <v>akshatsinghal756@gmail.com</v>
          </cell>
          <cell r="D46" t="str">
            <v>Dheeraj Sharma</v>
          </cell>
          <cell r="E46" t="str">
            <v>dheeraj.sharma@redingtongroup.com</v>
          </cell>
          <cell r="F46" t="str">
            <v>JITENDRA CHOPRA</v>
          </cell>
          <cell r="G46" t="str">
            <v>jitender.chopra@redingtongroup.com</v>
          </cell>
        </row>
        <row r="47">
          <cell r="A47" t="str">
            <v>S1R147</v>
          </cell>
          <cell r="B47" t="str">
            <v>ANANDA CELLCITY</v>
          </cell>
          <cell r="C47" t="str">
            <v>anandacellcity@gmail.com</v>
          </cell>
          <cell r="D47" t="str">
            <v xml:space="preserve">Antony Arulprakash Joseph Benjamin </v>
          </cell>
          <cell r="E47" t="str">
            <v>antony.benjamin@redingtongroup.com</v>
          </cell>
          <cell r="F47" t="str">
            <v>Yogesh Kumar</v>
          </cell>
          <cell r="G47" t="str">
            <v>yogesh.ganesh@redingtongroup.com</v>
          </cell>
        </row>
        <row r="48">
          <cell r="A48" t="str">
            <v>W73082</v>
          </cell>
          <cell r="B48" t="str">
            <v>Anand's Mobile Arena</v>
          </cell>
          <cell r="C48" t="str">
            <v>anandsmobilearena@gmail.com</v>
          </cell>
          <cell r="D48" t="str">
            <v>Malam Singh Meena</v>
          </cell>
          <cell r="E48" t="str">
            <v>malam.meena@redingtongroup.com</v>
          </cell>
          <cell r="F48" t="str">
            <v>Dilip Vishwakarma</v>
          </cell>
          <cell r="G48" t="str">
            <v>dilip.vishwa@redingtongroup.com</v>
          </cell>
        </row>
        <row r="49">
          <cell r="A49" t="str">
            <v>N13708</v>
          </cell>
          <cell r="B49" t="str">
            <v>LAZER ELECTRONICS</v>
          </cell>
          <cell r="C49" t="str">
            <v>lazermobiles@gmail.com</v>
          </cell>
          <cell r="D49" t="str">
            <v>Dheeraj Sharma</v>
          </cell>
          <cell r="E49" t="str">
            <v>dheeraj.sharma@redingtongroup.com</v>
          </cell>
          <cell r="F49" t="str">
            <v>JITENDRA CHOPRA</v>
          </cell>
          <cell r="G49" t="str">
            <v>jitender.chopra@redingtongroup.com</v>
          </cell>
        </row>
        <row r="50">
          <cell r="A50" t="str">
            <v>N43258</v>
          </cell>
          <cell r="B50" t="str">
            <v>ANANYA AGENCIES</v>
          </cell>
          <cell r="C50" t="str">
            <v>agarwal_apoorv@yahoo.co.in</v>
          </cell>
          <cell r="D50" t="str">
            <v>Ravikant Sharma</v>
          </cell>
          <cell r="E50" t="str">
            <v>ravikant.sharma@redingtongroup.com</v>
          </cell>
          <cell r="F50" t="str">
            <v>Sidharth Eknath</v>
          </cell>
          <cell r="G50" t="str">
            <v>sidharth.eknath@redingtongroup.com</v>
          </cell>
        </row>
        <row r="51">
          <cell r="A51" t="str">
            <v>N20605</v>
          </cell>
          <cell r="B51" t="str">
            <v>ANIL COMPUTERS</v>
          </cell>
          <cell r="C51" t="str">
            <v>anilcomputers23@rediffmail.com</v>
          </cell>
          <cell r="D51" t="str">
            <v>Himanshu Anand</v>
          </cell>
          <cell r="E51" t="str">
            <v>himanshu.anand@redingtongroup.com</v>
          </cell>
          <cell r="F51" t="str">
            <v>Jitendra Chopra</v>
          </cell>
          <cell r="G51" t="str">
            <v>jitender.chopra@redingtongroup.com</v>
          </cell>
        </row>
        <row r="52">
          <cell r="A52" t="str">
            <v>W93054</v>
          </cell>
          <cell r="B52" t="str">
            <v>ANIL MOBILE</v>
          </cell>
          <cell r="C52" t="str">
            <v>anilbhai9002@gmail.com</v>
          </cell>
          <cell r="D52" t="str">
            <v>Dholakiya Shobhitkumar Govindbhai</v>
          </cell>
          <cell r="E52" t="str">
            <v>shobhit.kumar@redingtongroup.com</v>
          </cell>
          <cell r="F52" t="str">
            <v>Rohan Vora</v>
          </cell>
          <cell r="G52" t="str">
            <v>rohan.vora@redingtongroup.com</v>
          </cell>
        </row>
        <row r="53">
          <cell r="A53" t="str">
            <v>N13680</v>
          </cell>
          <cell r="B53" t="str">
            <v>MOBILE BUZZ</v>
          </cell>
          <cell r="C53" t="str">
            <v>mobilebuzz2011@gmail.com</v>
          </cell>
          <cell r="D53" t="str">
            <v>Dheeraj Sharma</v>
          </cell>
          <cell r="E53" t="str">
            <v>dheeraj.sharma@redingtongroup.com</v>
          </cell>
          <cell r="F53" t="str">
            <v>JITENDRA CHOPRA</v>
          </cell>
          <cell r="G53" t="str">
            <v>jitender.chopra@redingtongroup.com</v>
          </cell>
        </row>
        <row r="54">
          <cell r="A54" t="str">
            <v>W83043</v>
          </cell>
          <cell r="B54" t="str">
            <v xml:space="preserve">ANKIT GUPTA </v>
          </cell>
          <cell r="C54" t="str">
            <v>ANKIT.GUPTA9.AG@GMAIL.COM</v>
          </cell>
          <cell r="D54" t="str">
            <v>Aftab Khan</v>
          </cell>
          <cell r="E54" t="str">
            <v>aftab.khan@redingtongroup.com</v>
          </cell>
          <cell r="F54" t="str">
            <v>Dilip Vishwakarma</v>
          </cell>
          <cell r="G54" t="str">
            <v>dilip.vishwa@redingtongroup.com</v>
          </cell>
        </row>
        <row r="55">
          <cell r="A55" t="str">
            <v>N13647</v>
          </cell>
          <cell r="B55" t="str">
            <v>NEW CRAZY COMMUNICATIONS</v>
          </cell>
          <cell r="C55" t="str">
            <v>sunnysadana2255@gmail.com</v>
          </cell>
          <cell r="D55" t="str">
            <v>Dheeraj Sharma</v>
          </cell>
          <cell r="E55" t="str">
            <v>dheeraj.sharma@redingtongroup.com</v>
          </cell>
          <cell r="F55" t="str">
            <v>JITENDRA CHOPRA</v>
          </cell>
          <cell r="G55" t="str">
            <v>jitender.chopra@redingtongroup.com</v>
          </cell>
        </row>
        <row r="56">
          <cell r="A56" t="str">
            <v>N23013</v>
          </cell>
          <cell r="B56" t="str">
            <v>ANMOL WATCHES AND ELECTRONICS P LTD</v>
          </cell>
          <cell r="C56" t="str">
            <v>support@anmolwatches.com</v>
          </cell>
          <cell r="D56" t="str">
            <v>Himanshu Anand</v>
          </cell>
          <cell r="E56" t="str">
            <v>himanshu.anand@redingtongroup.com</v>
          </cell>
          <cell r="F56" t="str">
            <v>Jitendra Chopra</v>
          </cell>
          <cell r="G56" t="str">
            <v>jitender.chopra@redingtongroup.com</v>
          </cell>
        </row>
        <row r="57">
          <cell r="A57" t="str">
            <v>S1R070</v>
          </cell>
          <cell r="B57" t="str">
            <v>Annamalai Cell City</v>
          </cell>
          <cell r="C57" t="str">
            <v>annamalaicellcity@gmail.com</v>
          </cell>
          <cell r="D57" t="str">
            <v>Prem Kumar M</v>
          </cell>
          <cell r="E57" t="str">
            <v>prem.kumarmani@redingtongroup.com</v>
          </cell>
          <cell r="F57" t="str">
            <v>Yogesh Kumar</v>
          </cell>
          <cell r="G57" t="str">
            <v>yogesh.ganesh@redingtongroup.com</v>
          </cell>
        </row>
        <row r="58">
          <cell r="A58" t="str">
            <v>N13700</v>
          </cell>
          <cell r="B58" t="str">
            <v>PRINCE MOBILE STORE</v>
          </cell>
          <cell r="C58" t="str">
            <v>sanjeevrajputto@gmail.com</v>
          </cell>
          <cell r="D58" t="str">
            <v>Dheeraj Sharma</v>
          </cell>
          <cell r="E58" t="str">
            <v>dheeraj.sharma@redingtongroup.com</v>
          </cell>
          <cell r="F58" t="str">
            <v>JITENDRA CHOPRA</v>
          </cell>
          <cell r="G58" t="str">
            <v>jitender.chopra@redingtongroup.com</v>
          </cell>
        </row>
        <row r="59">
          <cell r="A59" t="str">
            <v>N13685</v>
          </cell>
          <cell r="B59" t="str">
            <v>S.M. ENTERPRISES</v>
          </cell>
          <cell r="C59" t="str">
            <v>mohit.nijhawan1982@gmail.com</v>
          </cell>
          <cell r="D59" t="str">
            <v>Dheeraj Sharma</v>
          </cell>
          <cell r="E59" t="str">
            <v>dheeraj.sharma@redingtongroup.com</v>
          </cell>
          <cell r="F59" t="str">
            <v>JITENDRA CHOPRA</v>
          </cell>
          <cell r="G59" t="str">
            <v>jitender.chopra@redingtongroup.com</v>
          </cell>
        </row>
        <row r="60">
          <cell r="A60" t="str">
            <v>N83297</v>
          </cell>
          <cell r="B60" t="str">
            <v>Ansh Communication</v>
          </cell>
          <cell r="C60" t="str">
            <v>anshcommunicationansh@gmail.com</v>
          </cell>
          <cell r="D60" t="str">
            <v>Rohit Jakhar</v>
          </cell>
          <cell r="E60" t="str">
            <v>rohit.jakhar@redingtongroup.com</v>
          </cell>
          <cell r="F60" t="str">
            <v>Jitendra Chopra</v>
          </cell>
          <cell r="G60" t="str">
            <v>jitender.chopra@redingtongroup.com</v>
          </cell>
        </row>
        <row r="61">
          <cell r="A61" t="str">
            <v>N13585</v>
          </cell>
          <cell r="B61" t="str">
            <v>THE CELL CITY</v>
          </cell>
          <cell r="C61" t="str">
            <v>thecellcitydelhi@gmail.com;</v>
          </cell>
          <cell r="D61" t="str">
            <v>Dheeraj Sharma</v>
          </cell>
          <cell r="E61" t="str">
            <v>dheeraj.sharma@redingtongroup.com</v>
          </cell>
          <cell r="F61" t="str">
            <v>JITENDRA CHOPRA</v>
          </cell>
          <cell r="G61" t="str">
            <v>jitender.chopra@redingtongroup.com</v>
          </cell>
        </row>
        <row r="62">
          <cell r="A62" t="str">
            <v>N13695</v>
          </cell>
          <cell r="B62" t="str">
            <v>WORLD WIDE COMMUNICATION</v>
          </cell>
          <cell r="C62" t="str">
            <v>worldwidemr007@gmail.com</v>
          </cell>
          <cell r="D62" t="str">
            <v>Dheeraj Sharma</v>
          </cell>
          <cell r="E62" t="str">
            <v>dheeraj.sharma@redingtongroup.com</v>
          </cell>
          <cell r="F62" t="str">
            <v>JITENDRA CHOPRA</v>
          </cell>
          <cell r="G62" t="str">
            <v>jitender.chopra@redingtongroup.com</v>
          </cell>
        </row>
        <row r="63">
          <cell r="A63" t="str">
            <v>N73053</v>
          </cell>
          <cell r="B63" t="str">
            <v>APOORV COMMUNICATION</v>
          </cell>
          <cell r="C63" t="str">
            <v>MUKESHGUPTAAPOORVA@GMAIL.COM</v>
          </cell>
          <cell r="D63" t="str">
            <v>Ajay Sharma</v>
          </cell>
          <cell r="E63" t="str">
            <v>ajay.sharma@redingtongroup.com</v>
          </cell>
          <cell r="F63" t="str">
            <v>Sidharth Eknath</v>
          </cell>
          <cell r="G63" t="str">
            <v>sidharth.eknath@redingtongroup.com</v>
          </cell>
        </row>
        <row r="64">
          <cell r="A64" t="str">
            <v>S3R128</v>
          </cell>
          <cell r="B64" t="str">
            <v>Apple Mobiles</v>
          </cell>
          <cell r="C64" t="str">
            <v>applemobiles.kondapur@gmail.com</v>
          </cell>
          <cell r="D64" t="str">
            <v>Gudavalli Suresh Kumar</v>
          </cell>
          <cell r="E64" t="str">
            <v>suresh.skg@redingtongroup.com</v>
          </cell>
          <cell r="F64" t="str">
            <v>Yogesh Kumar</v>
          </cell>
          <cell r="G64" t="str">
            <v>yogesh.ganesh@redingtongroup.com</v>
          </cell>
        </row>
        <row r="65">
          <cell r="A65" t="str">
            <v>NA3146</v>
          </cell>
          <cell r="B65" t="str">
            <v xml:space="preserve">Karnal Sales </v>
          </cell>
          <cell r="C65" t="str">
            <v>karnalsales@gmail.com</v>
          </cell>
          <cell r="D65" t="str">
            <v>Dheeraj Sharma</v>
          </cell>
          <cell r="E65" t="str">
            <v>dheeraj.sharma@redingtongroup.com</v>
          </cell>
          <cell r="F65" t="str">
            <v>JITENDRA CHOPRA</v>
          </cell>
          <cell r="G65" t="str">
            <v>jitender.chopra@redingtongroup.com</v>
          </cell>
        </row>
        <row r="66">
          <cell r="A66" t="str">
            <v>W80093</v>
          </cell>
          <cell r="B66" t="str">
            <v>ARIHANT COMPUTERS</v>
          </cell>
          <cell r="C66" t="str">
            <v>arc.403011@gmail.com</v>
          </cell>
          <cell r="D66" t="str">
            <v>Aftab Khan</v>
          </cell>
          <cell r="E66" t="str">
            <v>aftab.khan@redingtongroup.com</v>
          </cell>
          <cell r="F66" t="str">
            <v>Dilip Vishwakarma</v>
          </cell>
          <cell r="G66" t="str">
            <v>dilip.vishwa@redingtongroup.com</v>
          </cell>
        </row>
        <row r="67">
          <cell r="A67" t="str">
            <v>W13778</v>
          </cell>
          <cell r="B67" t="str">
            <v>ARIHANT ELECTRONICS</v>
          </cell>
          <cell r="C67" t="str">
            <v>arihant.electronics@live.com</v>
          </cell>
          <cell r="D67" t="str">
            <v>Mahesh More</v>
          </cell>
          <cell r="E67" t="str">
            <v>mahesh.more@redingtongroup.com</v>
          </cell>
          <cell r="F67" t="str">
            <v>Rohan Vora</v>
          </cell>
          <cell r="G67" t="str">
            <v>rohan.vora@redingtongroup.com</v>
          </cell>
        </row>
        <row r="68">
          <cell r="A68" t="str">
            <v>W70422</v>
          </cell>
          <cell r="B68" t="str">
            <v>ARIHANT ENTERPRISES</v>
          </cell>
          <cell r="C68" t="str">
            <v>ALANKAR302@YAHOO.CO.IN</v>
          </cell>
          <cell r="D68" t="str">
            <v>Malam Singh Meena</v>
          </cell>
          <cell r="E68" t="str">
            <v>malam.meena@redingtongroup.com</v>
          </cell>
          <cell r="F68" t="str">
            <v>Dilip Vishwakarma</v>
          </cell>
          <cell r="G68" t="str">
            <v>dilip.vishwa@redingtongroup.com</v>
          </cell>
        </row>
        <row r="69">
          <cell r="A69" t="str">
            <v>W23184</v>
          </cell>
          <cell r="B69" t="str">
            <v>ARIHANT TELE SHOPPEE</v>
          </cell>
          <cell r="C69" t="str">
            <v>arihant.teleshopee@gmail.com</v>
          </cell>
          <cell r="D69" t="str">
            <v>Santosh Desai</v>
          </cell>
          <cell r="E69" t="str">
            <v>santosh.desai@redingtongroup.com</v>
          </cell>
          <cell r="F69" t="str">
            <v>Dilip Vishwakarma</v>
          </cell>
          <cell r="G69" t="str">
            <v>dilip.vishwa@redingtongroup.com</v>
          </cell>
        </row>
        <row r="70">
          <cell r="A70" t="str">
            <v>E20441</v>
          </cell>
          <cell r="B70" t="str">
            <v>DIVA ENTERPRISES</v>
          </cell>
          <cell r="C70" t="str">
            <v>DIVAENTERPRISESODISHA@GMAIL.COM</v>
          </cell>
          <cell r="D70" t="str">
            <v>Md Faiyaz Khan</v>
          </cell>
          <cell r="E70" t="str">
            <v>faiyaz.khan@redingtongroup.com</v>
          </cell>
          <cell r="F70" t="str">
            <v>Jaswinder Singh</v>
          </cell>
          <cell r="G70" t="str">
            <v>jaswinder.singh@redingtongroup.com</v>
          </cell>
        </row>
        <row r="71">
          <cell r="A71" t="str">
            <v>N43207</v>
          </cell>
          <cell r="B71" t="str">
            <v>ARORA MOBILES WORLD</v>
          </cell>
          <cell r="C71" t="str">
            <v>aroramobileworld@yahoo.co.in</v>
          </cell>
          <cell r="D71" t="str">
            <v>Neeraj Bhatt</v>
          </cell>
          <cell r="E71" t="str">
            <v>neeraj.bhatt@redingtongroup.com</v>
          </cell>
          <cell r="F71" t="str">
            <v>Sidharth Eknath</v>
          </cell>
          <cell r="G71" t="str">
            <v>sidharth.eknath@redingtongroup.com</v>
          </cell>
        </row>
        <row r="72">
          <cell r="A72" t="str">
            <v>E43009</v>
          </cell>
          <cell r="B72" t="str">
            <v>GALAXY</v>
          </cell>
          <cell r="C72" t="str">
            <v>galaxyretail2012@gmail.com</v>
          </cell>
          <cell r="D72" t="str">
            <v>Md Faiyaz Khan</v>
          </cell>
          <cell r="E72" t="str">
            <v>faiyaz.khan@redingtongroup.com</v>
          </cell>
          <cell r="F72" t="str">
            <v>Jaswinder Singh</v>
          </cell>
          <cell r="G72" t="str">
            <v>jaswinder.singh@redingtongroup.com</v>
          </cell>
        </row>
        <row r="73">
          <cell r="A73" t="str">
            <v>E13102</v>
          </cell>
          <cell r="B73" t="str">
            <v>ARORAS D P ELECTRONICS P LTD</v>
          </cell>
          <cell r="C73" t="str">
            <v>ARORAMUKESH49@GMAIL.COM</v>
          </cell>
          <cell r="D73" t="str">
            <v xml:space="preserve">Manish Kumar </v>
          </cell>
          <cell r="E73" t="str">
            <v>manish.kumar@redingtongroup.com</v>
          </cell>
          <cell r="F73" t="str">
            <v>Jaswinder Singh</v>
          </cell>
          <cell r="G73" t="str">
            <v>jaswinder.singh@redingtongroup.com</v>
          </cell>
        </row>
        <row r="74">
          <cell r="A74" t="str">
            <v>E20448</v>
          </cell>
          <cell r="B74" t="str">
            <v>GUPTA DISTRIBUTORS</v>
          </cell>
          <cell r="C74" t="str">
            <v>prerit@guptadistributors.in</v>
          </cell>
          <cell r="D74" t="str">
            <v>Md Faiyaz Khan</v>
          </cell>
          <cell r="E74" t="str">
            <v>faiyaz.khan@redingtongroup.com</v>
          </cell>
          <cell r="F74" t="str">
            <v>Jaswinder Singh</v>
          </cell>
          <cell r="G74" t="str">
            <v>jaswinder.singh@redingtongroup.com</v>
          </cell>
        </row>
        <row r="75">
          <cell r="A75" t="str">
            <v>W83059</v>
          </cell>
          <cell r="B75" t="str">
            <v>ARUN KUMAR PANDA</v>
          </cell>
          <cell r="C75" t="str">
            <v>shyamarunpanda@gmail.com</v>
          </cell>
          <cell r="D75" t="str">
            <v>Aftab Khan</v>
          </cell>
          <cell r="E75" t="str">
            <v>aftab.khan@redingtongroup.com</v>
          </cell>
          <cell r="F75" t="str">
            <v>Dilip Vishwakarma</v>
          </cell>
          <cell r="G75" t="str">
            <v>dilip.vishwa@redingtongroup.com</v>
          </cell>
        </row>
        <row r="76">
          <cell r="A76" t="str">
            <v>WA3045</v>
          </cell>
          <cell r="B76" t="str">
            <v>ASHA MOBILE COLLECTIONS</v>
          </cell>
          <cell r="C76" t="str">
            <v>ASHAMOBILECOLLECTIONS@GMAIL.COM</v>
          </cell>
          <cell r="D76" t="str">
            <v>Arpit Shukla</v>
          </cell>
          <cell r="E76" t="str">
            <v>arpit.shukla@redingtongroup.com</v>
          </cell>
          <cell r="F76" t="str">
            <v>Dilip Vishwakarma</v>
          </cell>
          <cell r="G76" t="str">
            <v>dilip.vishwa@redingtongroup.com</v>
          </cell>
        </row>
        <row r="77">
          <cell r="A77" t="str">
            <v>W83096</v>
          </cell>
          <cell r="B77" t="str">
            <v xml:space="preserve">ASHISH </v>
          </cell>
          <cell r="C77" t="str">
            <v>babacomputerandmobilezone@gmail.com</v>
          </cell>
          <cell r="D77" t="str">
            <v>Aftab Khan</v>
          </cell>
          <cell r="E77" t="str">
            <v>aftab.khan@redingtongroup.com</v>
          </cell>
          <cell r="F77" t="str">
            <v>Dilip Vishwakarma</v>
          </cell>
          <cell r="G77" t="str">
            <v>dilip.vishwa@redingtongroup.com</v>
          </cell>
        </row>
        <row r="78">
          <cell r="A78" t="str">
            <v>S3R099</v>
          </cell>
          <cell r="B78" t="str">
            <v>ASHISH DISTRIBUTION</v>
          </cell>
          <cell r="C78" t="str">
            <v>ashishdistribution2016@gmail.com</v>
          </cell>
          <cell r="D78" t="str">
            <v>Gudavalli Suresh Kumar</v>
          </cell>
          <cell r="E78" t="str">
            <v>suresh.skg@redingtongroup.com</v>
          </cell>
          <cell r="F78" t="str">
            <v>Yogesh Kumar</v>
          </cell>
          <cell r="G78" t="str">
            <v>yogesh.ganesh@redingtongroup.com</v>
          </cell>
        </row>
        <row r="79">
          <cell r="A79"/>
          <cell r="B79" t="str">
            <v>Ashish Electronics</v>
          </cell>
          <cell r="C79" t="str">
            <v>ashup9022@gmail.com</v>
          </cell>
          <cell r="D79" t="str">
            <v>SANTOSH DESAI</v>
          </cell>
          <cell r="E79" t="str">
            <v>santosh.desai@redingtongroup.com</v>
          </cell>
          <cell r="F79" t="str">
            <v>Dilip Vishwakarma</v>
          </cell>
          <cell r="G79" t="str">
            <v>dilip.vishwa@redingtongroup.com</v>
          </cell>
        </row>
        <row r="80">
          <cell r="A80" t="str">
            <v>E43060</v>
          </cell>
          <cell r="B80" t="str">
            <v>M.R ENTERPRISES</v>
          </cell>
          <cell r="C80" t="str">
            <v>gardeniatelecom@gmail.com</v>
          </cell>
          <cell r="D80" t="str">
            <v>Md Faiyaz Khan</v>
          </cell>
          <cell r="E80" t="str">
            <v>faiyaz.khan@redingtongroup.com</v>
          </cell>
          <cell r="F80" t="str">
            <v>Jaswinder Singh</v>
          </cell>
          <cell r="G80" t="str">
            <v>jaswinder.singh@redingtongroup.com</v>
          </cell>
        </row>
        <row r="81">
          <cell r="A81" t="str">
            <v>E23122</v>
          </cell>
          <cell r="B81" t="str">
            <v>M/S MOBILE WORLD</v>
          </cell>
          <cell r="C81" t="str">
            <v>AGARWAL848@GMAIL.COM</v>
          </cell>
          <cell r="D81" t="str">
            <v xml:space="preserve">Suvendu Mishra </v>
          </cell>
          <cell r="E81" t="str">
            <v>suvendu.mishra@redingtongroup.com</v>
          </cell>
          <cell r="F81" t="str">
            <v>Jaswinder Singh</v>
          </cell>
          <cell r="G81" t="str">
            <v>jaswinder.singh@redingtongroup.com</v>
          </cell>
        </row>
        <row r="82">
          <cell r="A82" t="str">
            <v>N63313</v>
          </cell>
          <cell r="B82" t="str">
            <v>ASHOKA MOBILE</v>
          </cell>
          <cell r="C82" t="str">
            <v>ashokaswani2@gmail.com</v>
          </cell>
          <cell r="D82" t="str">
            <v>Rituraj Upadhyay</v>
          </cell>
          <cell r="E82" t="str">
            <v>rituraj.upadhyay@redingtongroup.com</v>
          </cell>
          <cell r="F82" t="str">
            <v>Jitendra Chopra</v>
          </cell>
          <cell r="G82" t="str">
            <v>jitender.chopra@redingtongroup.com</v>
          </cell>
        </row>
        <row r="83">
          <cell r="A83" t="str">
            <v>E34042</v>
          </cell>
          <cell r="B83" t="str">
            <v>ASSAM INVESTMENT &amp; CONSTRUCTION CO</v>
          </cell>
          <cell r="C83" t="str">
            <v>chandakg92@gmail.com</v>
          </cell>
          <cell r="D83" t="str">
            <v xml:space="preserve">Vivek Bose </v>
          </cell>
          <cell r="E83" t="str">
            <v>vivek.bose@redingtongroup.com</v>
          </cell>
          <cell r="F83" t="str">
            <v>Jaswinder Singh</v>
          </cell>
          <cell r="G83" t="str">
            <v>jaswinder.singh@redingtongroup.com</v>
          </cell>
        </row>
        <row r="84">
          <cell r="A84" t="str">
            <v>W53126</v>
          </cell>
          <cell r="B84" t="str">
            <v xml:space="preserve">aster mobile </v>
          </cell>
          <cell r="C84" t="str">
            <v>astermobileworld@gmail.com</v>
          </cell>
          <cell r="D84" t="str">
            <v>Abhishek Vinod Tirpude</v>
          </cell>
          <cell r="E84" t="str">
            <v>abhishek.vinod@redingtongroup.com</v>
          </cell>
          <cell r="F84" t="str">
            <v>Dilip Vishwakarma</v>
          </cell>
          <cell r="G84" t="str">
            <v>dilip.vishwa@redingtongroup.com</v>
          </cell>
        </row>
        <row r="85">
          <cell r="A85" t="str">
            <v>W23465</v>
          </cell>
          <cell r="B85" t="str">
            <v>ATHARVA WATCH AND ELECTRONICS</v>
          </cell>
          <cell r="C85" t="str">
            <v>atharava.associates@gmail.com</v>
          </cell>
          <cell r="D85" t="str">
            <v>Tanmay Kumar</v>
          </cell>
          <cell r="E85" t="str">
            <v>tanmay.kumar@redingtongroup.com</v>
          </cell>
          <cell r="F85" t="str">
            <v>Dilip Vishwakarma</v>
          </cell>
          <cell r="G85" t="str">
            <v>dilip.vishwa@redingtongroup.com</v>
          </cell>
        </row>
        <row r="86">
          <cell r="A86"/>
          <cell r="B86" t="str">
            <v>Avadhoot mobile gallery</v>
          </cell>
          <cell r="C86" t="str">
            <v>avadhootmobiles@gmail.com</v>
          </cell>
          <cell r="D86" t="str">
            <v>SANTOSH DESAI</v>
          </cell>
          <cell r="E86" t="str">
            <v>santosh.desai@redingtongroup.com</v>
          </cell>
          <cell r="F86" t="str">
            <v>Dilip Vishwakarma</v>
          </cell>
          <cell r="G86" t="str">
            <v>dilip.vishwa@redingtongroup.com</v>
          </cell>
        </row>
        <row r="87">
          <cell r="A87" t="str">
            <v>E23128</v>
          </cell>
          <cell r="B87" t="str">
            <v>ROOP ELECTRONICS AND JAY MOBILE</v>
          </cell>
          <cell r="C87" t="str">
            <v>jaymobile.sng@gmail.com</v>
          </cell>
          <cell r="D87" t="str">
            <v>Md Faiyaz Khan</v>
          </cell>
          <cell r="E87" t="str">
            <v>faiyaz.khan@redingtongroup.com</v>
          </cell>
          <cell r="F87" t="str">
            <v>Jaswinder Singh</v>
          </cell>
          <cell r="G87" t="str">
            <v>jaswinder.singh@redingtongroup.com</v>
          </cell>
        </row>
        <row r="88">
          <cell r="A88" t="str">
            <v>N13626</v>
          </cell>
          <cell r="B88" t="str">
            <v>AVINASH ENTERPRISES</v>
          </cell>
          <cell r="C88" t="str">
            <v>apaabhipandit96@gmail.com</v>
          </cell>
          <cell r="D88" t="str">
            <v>Shashi Singh</v>
          </cell>
          <cell r="E88" t="str">
            <v>shashi.singh@redingtongroup.com</v>
          </cell>
          <cell r="F88" t="str">
            <v>Sidharth Eknath</v>
          </cell>
          <cell r="G88" t="str">
            <v>sidharth.eknath@redingtongroup.com</v>
          </cell>
        </row>
        <row r="89">
          <cell r="A89" t="str">
            <v>W83118</v>
          </cell>
          <cell r="B89" t="str">
            <v>AVON ELECTRONICS</v>
          </cell>
          <cell r="C89" t="str">
            <v>avonsamsung@gmail.com</v>
          </cell>
          <cell r="D89" t="str">
            <v>Aftab Khan</v>
          </cell>
          <cell r="E89" t="str">
            <v>aftab.khan@redingtongroup.com</v>
          </cell>
          <cell r="F89" t="str">
            <v>Dilip Vishwakarma</v>
          </cell>
          <cell r="G89" t="str">
            <v>dilip.vishwa@redingtongroup.com</v>
          </cell>
        </row>
        <row r="90">
          <cell r="A90" t="str">
            <v>N90225</v>
          </cell>
          <cell r="B90" t="str">
            <v>B R TRADERS</v>
          </cell>
          <cell r="C90" t="str">
            <v>HAPPY33711@GMAIL.COM</v>
          </cell>
          <cell r="D90" t="str">
            <v>Rohit Arora</v>
          </cell>
          <cell r="E90" t="str">
            <v>rohit.arora@redingtongroup.com</v>
          </cell>
          <cell r="F90" t="str">
            <v>Jitendra Chopra</v>
          </cell>
          <cell r="G90" t="str">
            <v>jitender.chopra@redingtongroup.com</v>
          </cell>
        </row>
        <row r="91">
          <cell r="A91" t="str">
            <v>E5R037</v>
          </cell>
          <cell r="B91" t="str">
            <v>Mobile Palace, Exb. Road Patna</v>
          </cell>
          <cell r="C91" t="str">
            <v>nishantkr9@yahoo.com</v>
          </cell>
          <cell r="D91" t="str">
            <v>Md Faiyaz Khan</v>
          </cell>
          <cell r="E91" t="str">
            <v>faiyaz.khan@redingtongroup.com</v>
          </cell>
          <cell r="F91" t="str">
            <v>Jaswinder Singh</v>
          </cell>
          <cell r="G91" t="str">
            <v>jaswinder.singh@redingtongroup.com</v>
          </cell>
        </row>
        <row r="92">
          <cell r="A92" t="str">
            <v>S2R018</v>
          </cell>
          <cell r="B92" t="str">
            <v>B.T.M.SHOPPEE</v>
          </cell>
          <cell r="C92" t="str">
            <v>support@btmshoppee.com</v>
          </cell>
          <cell r="D92" t="str">
            <v>Kamal Punjabi</v>
          </cell>
          <cell r="E92" t="str">
            <v>kamal.punjabi@redingtongroup.com</v>
          </cell>
          <cell r="F92" t="str">
            <v>Vikram V</v>
          </cell>
          <cell r="G92" t="str">
            <v>vikram.kumar@redingtongroup.com</v>
          </cell>
        </row>
        <row r="93">
          <cell r="A93" t="str">
            <v>N13567</v>
          </cell>
          <cell r="B93" t="str">
            <v>BAGGA COMMUNICATION</v>
          </cell>
          <cell r="C93" t="str">
            <v>baggacommunicationdelhi@gmail.com</v>
          </cell>
          <cell r="D93" t="str">
            <v>Himanshu Ranjan Singh</v>
          </cell>
          <cell r="E93" t="str">
            <v>himanshu.ranjansingh@redingtongroup.com</v>
          </cell>
          <cell r="F93" t="str">
            <v>Sidharth Eknath</v>
          </cell>
          <cell r="G93" t="str">
            <v>sidharth.eknath@redingtongroup.com</v>
          </cell>
        </row>
        <row r="94">
          <cell r="A94" t="str">
            <v>W73081</v>
          </cell>
          <cell r="B94" t="str">
            <v>Balaji Communication</v>
          </cell>
          <cell r="C94" t="str">
            <v>balajicommunicationgwl@outlook.com</v>
          </cell>
          <cell r="D94" t="str">
            <v>Malam Singh Meena</v>
          </cell>
          <cell r="E94" t="str">
            <v>malam.meena@redingtongroup.com</v>
          </cell>
          <cell r="F94" t="str">
            <v>Dilip Vishwakarma</v>
          </cell>
          <cell r="G94" t="str">
            <v>dilip.vishwa@redingtongroup.com</v>
          </cell>
        </row>
        <row r="95">
          <cell r="A95" t="str">
            <v>N63158</v>
          </cell>
          <cell r="B95" t="str">
            <v>BALAJI COMMUNICATIONS</v>
          </cell>
          <cell r="C95" t="str">
            <v>balajicommunicationjpr@gmail.com</v>
          </cell>
          <cell r="D95" t="str">
            <v>Rituraj Upadhyay</v>
          </cell>
          <cell r="E95" t="str">
            <v>rituraj.upadhyay@redingtongroup.com</v>
          </cell>
          <cell r="F95" t="str">
            <v>Jitendra Chopra</v>
          </cell>
          <cell r="G95" t="str">
            <v>jitender.chopra@redingtongroup.com</v>
          </cell>
        </row>
        <row r="96">
          <cell r="A96" t="str">
            <v>N83435</v>
          </cell>
          <cell r="B96" t="str">
            <v>BALAJI DISTRIBUTORS</v>
          </cell>
          <cell r="C96" t="str">
            <v>netrayaduvanshi@gmail.com</v>
          </cell>
          <cell r="D96" t="str">
            <v>Rohit Jakhar</v>
          </cell>
          <cell r="E96" t="str">
            <v>rohit.jakhar@redingtongroup.com</v>
          </cell>
          <cell r="F96" t="str">
            <v>Jitendra Chopra</v>
          </cell>
          <cell r="G96" t="str">
            <v>jitender.chopra@redingtongroup.com</v>
          </cell>
        </row>
        <row r="97">
          <cell r="A97"/>
          <cell r="B97" t="str">
            <v>Balaji Mobile and Electronics, Pusegaon</v>
          </cell>
          <cell r="C97" t="str">
            <v>JAINKAPIL3636@GMAIL.COM</v>
          </cell>
          <cell r="D97" t="str">
            <v>SANTOSH DESAI</v>
          </cell>
          <cell r="E97" t="str">
            <v>santosh.desai@redingtongroup.com</v>
          </cell>
          <cell r="F97" t="str">
            <v>Dilip Vishwakarma</v>
          </cell>
          <cell r="G97" t="str">
            <v>dilip.vishwa@redingtongroup.com</v>
          </cell>
        </row>
        <row r="98">
          <cell r="A98"/>
          <cell r="B98" t="str">
            <v>Balaji mobiles</v>
          </cell>
          <cell r="C98" t="str">
            <v>balajimobile777@gmail.com</v>
          </cell>
          <cell r="D98" t="str">
            <v>SANTOSH DESAI</v>
          </cell>
          <cell r="E98" t="str">
            <v>santosh.desai@redingtongroup.com</v>
          </cell>
          <cell r="F98" t="str">
            <v>Dilip Vishwakarma</v>
          </cell>
          <cell r="G98" t="str">
            <v>dilip.vishwa@redingtongroup.com</v>
          </cell>
        </row>
        <row r="99">
          <cell r="A99" t="str">
            <v>N43016</v>
          </cell>
          <cell r="B99" t="str">
            <v>ADITI COMMUNICATIONS PVT LTD</v>
          </cell>
          <cell r="C99" t="str">
            <v>mosaram.alld@gmail.com</v>
          </cell>
          <cell r="D99" t="str">
            <v>Harsh Ahuja</v>
          </cell>
          <cell r="E99" t="str">
            <v>harsh.ahuja@redingtongroup.com</v>
          </cell>
          <cell r="F99" t="str">
            <v>JITENDRA CHOPRA</v>
          </cell>
          <cell r="G99" t="str">
            <v>jitender.chopra@redingtongroup.com</v>
          </cell>
        </row>
        <row r="100">
          <cell r="A100" t="str">
            <v>N43245</v>
          </cell>
          <cell r="B100" t="str">
            <v>CELL CITY</v>
          </cell>
          <cell r="C100" t="str">
            <v>cellcity2008@gmail.com</v>
          </cell>
          <cell r="D100" t="str">
            <v>Harsh Ahuja</v>
          </cell>
          <cell r="E100" t="str">
            <v>harsh.ahuja@redingtongroup.com</v>
          </cell>
          <cell r="F100" t="str">
            <v>JITENDRA CHOPRA</v>
          </cell>
          <cell r="G100" t="str">
            <v>jitender.chopra@redingtongroup.com</v>
          </cell>
        </row>
        <row r="101">
          <cell r="A101" t="str">
            <v>N43257</v>
          </cell>
          <cell r="B101" t="str">
            <v>IMRAN MOBILE SHOP</v>
          </cell>
          <cell r="C101" t="str">
            <v>ali.imran.gola@gmail.com</v>
          </cell>
          <cell r="D101" t="str">
            <v>Harsh Ahuja</v>
          </cell>
          <cell r="E101" t="str">
            <v>harsh.ahuja@redingtongroup.com</v>
          </cell>
          <cell r="F101" t="str">
            <v>JITENDRA CHOPRA</v>
          </cell>
          <cell r="G101" t="str">
            <v>jitender.chopra@redingtongroup.com</v>
          </cell>
        </row>
        <row r="102">
          <cell r="A102" t="str">
            <v>N13586</v>
          </cell>
          <cell r="B102" t="str">
            <v>BANSAL TELECOMS</v>
          </cell>
          <cell r="C102" t="str">
            <v>bansalatul89@gmail.com</v>
          </cell>
          <cell r="D102" t="str">
            <v>Dheeraj Sharma</v>
          </cell>
          <cell r="E102" t="str">
            <v>dheeraj.sharma@redingtongroup.com</v>
          </cell>
          <cell r="F102" t="str">
            <v>Sidharth Eknath</v>
          </cell>
          <cell r="G102" t="str">
            <v>sidharth.eknath@redingtongroup.com</v>
          </cell>
        </row>
        <row r="103">
          <cell r="A103" t="str">
            <v>N23107</v>
          </cell>
          <cell r="B103" t="str">
            <v>BANSAL TRADING CO</v>
          </cell>
          <cell r="C103" t="str">
            <v>btc.chd841@gmail.com</v>
          </cell>
          <cell r="D103" t="str">
            <v>Himanshu Anand</v>
          </cell>
          <cell r="E103" t="str">
            <v>himanshu.anand@redingtongroup.com</v>
          </cell>
          <cell r="F103" t="str">
            <v>Jitendra Chopra</v>
          </cell>
          <cell r="G103" t="str">
            <v>jitender.chopra@redingtongroup.com</v>
          </cell>
        </row>
        <row r="104">
          <cell r="A104" t="str">
            <v>N43213</v>
          </cell>
          <cell r="B104" t="str">
            <v>Krishan Electronics</v>
          </cell>
          <cell r="C104" t="str">
            <v>kisganelectronicslb2@gmail.com</v>
          </cell>
          <cell r="D104" t="str">
            <v>Harsh Ahuja</v>
          </cell>
          <cell r="E104" t="str">
            <v>harsh.ahuja@redingtongroup.com</v>
          </cell>
          <cell r="F104" t="str">
            <v>JITENDRA CHOPRA</v>
          </cell>
          <cell r="G104" t="str">
            <v>jitender.chopra@redingtongroup.com</v>
          </cell>
        </row>
        <row r="105">
          <cell r="A105" t="str">
            <v>N43298</v>
          </cell>
          <cell r="B105" t="str">
            <v>BHAGWATI MOBILE GALLERY</v>
          </cell>
          <cell r="C105" t="str">
            <v>bhagwatimobilegallery@gmail.com</v>
          </cell>
          <cell r="D105" t="str">
            <v>Neeraj Bhatt</v>
          </cell>
          <cell r="E105" t="str">
            <v>neeraj.bhatt@redingtongroup.com</v>
          </cell>
          <cell r="F105" t="str">
            <v>Sidharth Eknath</v>
          </cell>
          <cell r="G105" t="str">
            <v>sidharth.eknath@redingtongroup.com</v>
          </cell>
        </row>
        <row r="106">
          <cell r="A106" t="str">
            <v>E13023</v>
          </cell>
          <cell r="B106" t="str">
            <v>BHAGWATI SONS VYAPAAR PRIVATE LTD</v>
          </cell>
          <cell r="C106" t="str">
            <v>bhagwatisons@gmail.com</v>
          </cell>
          <cell r="D106" t="str">
            <v xml:space="preserve">Manish Kumar </v>
          </cell>
          <cell r="E106" t="str">
            <v>manish.kumar@redingtongroup.com</v>
          </cell>
          <cell r="F106" t="str">
            <v>Jaswinder Singh</v>
          </cell>
          <cell r="G106" t="str">
            <v>jaswinder.singh@redingtongroup.com</v>
          </cell>
        </row>
        <row r="107">
          <cell r="A107" t="str">
            <v>E14002</v>
          </cell>
          <cell r="B107" t="str">
            <v>BHAJANLAL COMMERCIAL PVT LTD</v>
          </cell>
          <cell r="C107" t="str">
            <v>bhajanlal@hotmail.com</v>
          </cell>
          <cell r="D107" t="str">
            <v xml:space="preserve">Manish Kumar </v>
          </cell>
          <cell r="E107" t="str">
            <v>manish.kumar@redingtongroup.com</v>
          </cell>
          <cell r="F107" t="str">
            <v>Jaswinder Singh</v>
          </cell>
          <cell r="G107" t="str">
            <v>jaswinder.singh@redingtongroup.com</v>
          </cell>
        </row>
        <row r="108">
          <cell r="A108" t="str">
            <v>E93001</v>
          </cell>
          <cell r="B108" t="str">
            <v>BHAJANLAL'S</v>
          </cell>
          <cell r="C108" t="str">
            <v>BHAJALS@HOTMAIL.COM</v>
          </cell>
          <cell r="D108" t="str">
            <v xml:space="preserve">Vivek Bose </v>
          </cell>
          <cell r="E108" t="str">
            <v>vivek.bose@redingtongroup.com</v>
          </cell>
          <cell r="F108" t="str">
            <v>Jaswinder Singh</v>
          </cell>
          <cell r="G108" t="str">
            <v>jaswinder.singh@redingtongroup.com</v>
          </cell>
        </row>
        <row r="109">
          <cell r="A109"/>
          <cell r="B109" t="str">
            <v>Bharat electronics miraj</v>
          </cell>
          <cell r="C109" t="str">
            <v>bharatmiraj1088@gmail.com</v>
          </cell>
          <cell r="D109" t="str">
            <v>SANTOSH DESAI</v>
          </cell>
          <cell r="E109" t="str">
            <v>santosh.desai@redingtongroup.com</v>
          </cell>
          <cell r="F109" t="str">
            <v>Dilip Vishwakarma</v>
          </cell>
          <cell r="G109" t="str">
            <v>dilip.vishwa@redingtongroup.com</v>
          </cell>
        </row>
        <row r="110">
          <cell r="A110" t="str">
            <v>N43199</v>
          </cell>
          <cell r="B110" t="str">
            <v>Modern Mobiles</v>
          </cell>
          <cell r="C110" t="str">
            <v>anand12020@gmail.com</v>
          </cell>
          <cell r="D110" t="str">
            <v>Harsh Ahuja</v>
          </cell>
          <cell r="E110" t="str">
            <v>harsh.ahuja@redingtongroup.com</v>
          </cell>
          <cell r="F110" t="str">
            <v>JITENDRA CHOPRA</v>
          </cell>
          <cell r="G110" t="str">
            <v>jitender.chopra@redingtongroup.com</v>
          </cell>
        </row>
        <row r="111">
          <cell r="A111" t="str">
            <v>W83119</v>
          </cell>
          <cell r="B111" t="str">
            <v>BHARTI TELECOM</v>
          </cell>
          <cell r="C111" t="str">
            <v>gawri39@gmail.com</v>
          </cell>
          <cell r="D111" t="str">
            <v>Aftab Khan</v>
          </cell>
          <cell r="E111" t="str">
            <v>aftab.khan@redingtongroup.com</v>
          </cell>
          <cell r="F111" t="str">
            <v>Dilip Vishwakarma</v>
          </cell>
          <cell r="G111" t="str">
            <v>dilip.vishwa@redingtongroup.com</v>
          </cell>
        </row>
        <row r="112">
          <cell r="A112" t="str">
            <v>W33190</v>
          </cell>
          <cell r="B112" t="str">
            <v>BHATIA COMMUNICATIONS &amp; RET.(I) LTD</v>
          </cell>
          <cell r="C112" t="str">
            <v>ashrafali@bhatiamobile.com</v>
          </cell>
          <cell r="D112" t="str">
            <v>Dholakiya Shobhitkumar Govindbhai</v>
          </cell>
          <cell r="E112" t="str">
            <v>shobhit.kumar@redingtongroup.com</v>
          </cell>
          <cell r="F112" t="str">
            <v>Rohan Vora</v>
          </cell>
          <cell r="G112" t="str">
            <v>rohan.vora@redingtongroup.com</v>
          </cell>
        </row>
        <row r="113">
          <cell r="A113" t="str">
            <v>W73084</v>
          </cell>
          <cell r="B113" t="str">
            <v>BHATIA MOBILE BAZZAR</v>
          </cell>
          <cell r="C113" t="str">
            <v>bhatiamobilebazaar@gmail.com</v>
          </cell>
          <cell r="D113" t="str">
            <v>Malam Singh Meena</v>
          </cell>
          <cell r="E113" t="str">
            <v>malam.meena@redingtongroup.com</v>
          </cell>
          <cell r="F113" t="str">
            <v>Dilip Vishwakarma</v>
          </cell>
          <cell r="G113" t="str">
            <v>dilip.vishwa@redingtongroup.com</v>
          </cell>
        </row>
        <row r="114">
          <cell r="A114" t="str">
            <v>N40473</v>
          </cell>
          <cell r="B114" t="str">
            <v>Solution</v>
          </cell>
          <cell r="C114" t="str">
            <v>vishaljain@ishopsolution.com</v>
          </cell>
          <cell r="D114" t="str">
            <v>Harsh Ahuja</v>
          </cell>
          <cell r="E114" t="str">
            <v>harsh.ahuja@redingtongroup.com</v>
          </cell>
          <cell r="F114" t="str">
            <v>JITENDRA CHOPRA</v>
          </cell>
          <cell r="G114" t="str">
            <v>jitender.chopra@redingtongroup.com</v>
          </cell>
        </row>
        <row r="115">
          <cell r="A115" t="str">
            <v>N13600</v>
          </cell>
          <cell r="B115" t="str">
            <v>BHAWANA TELE POINT</v>
          </cell>
          <cell r="C115" t="str">
            <v>abhay.njf@gmail.com</v>
          </cell>
          <cell r="D115" t="str">
            <v>Himanshu Ranjan Singh</v>
          </cell>
          <cell r="E115" t="str">
            <v>himanshu.ranjansingh@redingtongroup.com</v>
          </cell>
          <cell r="F115" t="str">
            <v>Sidharth Eknath</v>
          </cell>
          <cell r="G115" t="str">
            <v>sidharth.eknath@redingtongroup.com</v>
          </cell>
        </row>
        <row r="116">
          <cell r="A116" t="str">
            <v>N13777</v>
          </cell>
          <cell r="B116" t="str">
            <v>BWISE TECHNOLOGIES</v>
          </cell>
          <cell r="C116" t="str">
            <v>TECHBWISE@GMAIL.COM</v>
          </cell>
          <cell r="D116" t="str">
            <v>Neeraj Bhatt</v>
          </cell>
          <cell r="E116" t="str">
            <v>neeraj.bhatt@redingtongroup.com</v>
          </cell>
          <cell r="F116" t="str">
            <v>Sidharth Eknath</v>
          </cell>
          <cell r="G116" t="str">
            <v>sidharth.eknath@redingtongroup.com</v>
          </cell>
        </row>
        <row r="117">
          <cell r="A117" t="str">
            <v>W93055</v>
          </cell>
          <cell r="B117" t="str">
            <v>C D COLLECTION</v>
          </cell>
          <cell r="C117" t="str">
            <v>gj32167@gmail.com</v>
          </cell>
          <cell r="D117" t="str">
            <v>Dholakiya Shobhitkumar Govindbhai</v>
          </cell>
          <cell r="E117" t="str">
            <v>shobhit.kumar@redingtongroup.com</v>
          </cell>
          <cell r="F117" t="str">
            <v>Rohan Vora</v>
          </cell>
          <cell r="G117" t="str">
            <v>rohan.vora@redingtongroup.com</v>
          </cell>
        </row>
        <row r="118">
          <cell r="A118"/>
          <cell r="B118" t="str">
            <v>C M S mobile world</v>
          </cell>
          <cell r="C118" t="str">
            <v>mansur.mujawar22@gmail.com</v>
          </cell>
          <cell r="D118" t="str">
            <v>SANTOSH DESAI</v>
          </cell>
          <cell r="E118" t="str">
            <v>santosh.desai@redingtongroup.com</v>
          </cell>
          <cell r="F118" t="str">
            <v>Dilip Vishwakarma</v>
          </cell>
          <cell r="G118" t="str">
            <v>dilip.vishwa@redingtongroup.com</v>
          </cell>
        </row>
        <row r="119">
          <cell r="A119" t="str">
            <v>W53125</v>
          </cell>
          <cell r="B119" t="str">
            <v xml:space="preserve">Capital mobile </v>
          </cell>
          <cell r="C119" t="str">
            <v>vishal_victor@yahoo.com</v>
          </cell>
          <cell r="D119" t="str">
            <v>Abhishek Vinod Tirpude</v>
          </cell>
          <cell r="E119" t="str">
            <v>abhishek.vinod@redingtongroup.com</v>
          </cell>
          <cell r="F119" t="str">
            <v>Dilip Vishwakarma</v>
          </cell>
          <cell r="G119" t="str">
            <v>dilip.vishwa@redingtongroup.com</v>
          </cell>
        </row>
        <row r="120">
          <cell r="A120" t="str">
            <v>N13557</v>
          </cell>
          <cell r="B120" t="str">
            <v>CARIANO TELECOM PVT LTD</v>
          </cell>
          <cell r="C120" t="str">
            <v>accounts.carianonext@yahoo.com</v>
          </cell>
          <cell r="D120" t="str">
            <v>Dheeraj Sharma</v>
          </cell>
          <cell r="E120" t="str">
            <v>dheeraj.sharma@redingtongroup.com</v>
          </cell>
          <cell r="F120" t="str">
            <v>Sidharth Eknath</v>
          </cell>
          <cell r="G120" t="str">
            <v>sidharth.eknath@redingtongroup.com</v>
          </cell>
        </row>
        <row r="121">
          <cell r="A121" t="str">
            <v>N43225</v>
          </cell>
          <cell r="B121" t="str">
            <v xml:space="preserve">V. R . Traders </v>
          </cell>
          <cell r="C121" t="str">
            <v>vrtradersjhs@gmail.com</v>
          </cell>
          <cell r="D121" t="str">
            <v>Raghvendra Pratap Singh</v>
          </cell>
          <cell r="E121" t="str">
            <v>raghvendra.singh@redingtongroup.com</v>
          </cell>
          <cell r="F121" t="str">
            <v>Sidharth Eknath</v>
          </cell>
          <cell r="G121" t="str">
            <v>sidharth.eknath@redingtongroup.com</v>
          </cell>
        </row>
        <row r="122">
          <cell r="A122" t="str">
            <v>E2R001</v>
          </cell>
          <cell r="B122" t="str">
            <v>CELL NET TELELINKS</v>
          </cell>
          <cell r="C122" t="str">
            <v>cellnettelelinks2008@gmail.com</v>
          </cell>
          <cell r="D122" t="str">
            <v xml:space="preserve">Suvendu Mishra </v>
          </cell>
          <cell r="E122" t="str">
            <v>suvendu.mishra@redingtongroup.com</v>
          </cell>
          <cell r="F122" t="str">
            <v>Jaswinder Singh</v>
          </cell>
          <cell r="G122" t="str">
            <v>jaswinder.singh@redingtongroup.com</v>
          </cell>
        </row>
        <row r="123">
          <cell r="A123" t="str">
            <v>N83383</v>
          </cell>
          <cell r="B123" t="str">
            <v>CELL SHOPEE</v>
          </cell>
          <cell r="C123" t="str">
            <v>cellshopee@gmail.com</v>
          </cell>
          <cell r="D123" t="str">
            <v>Rohit Jakhar</v>
          </cell>
          <cell r="E123" t="str">
            <v>rohit.jakhar@redingtongroup.com</v>
          </cell>
          <cell r="F123" t="str">
            <v>Jitendra Chopra</v>
          </cell>
          <cell r="G123" t="str">
            <v>jitender.chopra@redingtongroup.com</v>
          </cell>
        </row>
        <row r="124">
          <cell r="A124" t="str">
            <v>N13574</v>
          </cell>
          <cell r="B124" t="str">
            <v>CELL SMART CAFÉ</v>
          </cell>
          <cell r="C124" t="str">
            <v>cellsmartcafe2014@gmail.com</v>
          </cell>
          <cell r="D124" t="str">
            <v>Dheeraj Sharma</v>
          </cell>
          <cell r="E124" t="str">
            <v>dheeraj.sharma@redingtongroup.com</v>
          </cell>
          <cell r="F124" t="str">
            <v>Sidharth Eknath</v>
          </cell>
          <cell r="G124" t="str">
            <v>sidharth.eknath@redingtongroup.com</v>
          </cell>
        </row>
        <row r="125">
          <cell r="A125" t="str">
            <v>W83072</v>
          </cell>
          <cell r="B125" t="str">
            <v>CELL SPOT</v>
          </cell>
          <cell r="C125" t="str">
            <v>cellspotindia@gmail.com</v>
          </cell>
          <cell r="D125" t="str">
            <v>Aftab Khan</v>
          </cell>
          <cell r="E125" t="str">
            <v>aftab.khan@redingtongroup.com</v>
          </cell>
          <cell r="F125" t="str">
            <v>Dilip Vishwakarma</v>
          </cell>
          <cell r="G125" t="str">
            <v>dilip.vishwa@redingtongroup.com</v>
          </cell>
        </row>
        <row r="126">
          <cell r="A126" t="str">
            <v>N40491</v>
          </cell>
          <cell r="B126" t="str">
            <v>DOCKET CARE SYSTEMS</v>
          </cell>
          <cell r="C126" t="str">
            <v>pankaj@docketcare.com</v>
          </cell>
          <cell r="D126" t="str">
            <v>Harsh Ahuja</v>
          </cell>
          <cell r="E126" t="str">
            <v>harsh.ahuja@redingtongroup.com</v>
          </cell>
          <cell r="F126" t="str">
            <v>JITENDRA CHOPRA</v>
          </cell>
          <cell r="G126" t="str">
            <v>jitender.chopra@redingtongroup.com</v>
          </cell>
        </row>
        <row r="127">
          <cell r="A127" t="str">
            <v>E43062</v>
          </cell>
          <cell r="B127" t="str">
            <v>CELL WORLD</v>
          </cell>
          <cell r="C127" t="str">
            <v>MIS.GARDENIATELECOM@GMAIL.COM</v>
          </cell>
          <cell r="D127" t="str">
            <v>Md Ezaz Ahmad</v>
          </cell>
          <cell r="E127" t="str">
            <v>ezaz.ahmad@redingtongroup.com</v>
          </cell>
          <cell r="F127" t="str">
            <v>Jaswinder Singh</v>
          </cell>
          <cell r="G127" t="str">
            <v>jaswinder.singh@redingtongroup.com</v>
          </cell>
        </row>
        <row r="128">
          <cell r="A128" t="str">
            <v>N83381</v>
          </cell>
          <cell r="B128" t="str">
            <v>CELL WORLD</v>
          </cell>
          <cell r="C128" t="str">
            <v>cell.world@live.com</v>
          </cell>
          <cell r="D128" t="str">
            <v>Rohit Jakhar</v>
          </cell>
          <cell r="E128" t="str">
            <v>rohit.jakhar@redingtongroup.com</v>
          </cell>
          <cell r="F128" t="str">
            <v>Jitendra Chopra</v>
          </cell>
          <cell r="G128" t="str">
            <v>jitender.chopra@redingtongroup.com</v>
          </cell>
        </row>
        <row r="129">
          <cell r="A129" t="str">
            <v>WB3027</v>
          </cell>
          <cell r="B129" t="str">
            <v>CELLMAX</v>
          </cell>
          <cell r="C129" t="str">
            <v>CELLMAXNASHIK@GMAIL.COM</v>
          </cell>
          <cell r="D129" t="str">
            <v>Sandip Anil Kshirsagar</v>
          </cell>
          <cell r="E129" t="str">
            <v>sandip.anil@redingtongroup.com</v>
          </cell>
          <cell r="F129" t="str">
            <v>Dilip Vishwakarma</v>
          </cell>
          <cell r="G129" t="str">
            <v>dilip.vishwa@redingtongroup.com</v>
          </cell>
        </row>
        <row r="130">
          <cell r="A130" t="str">
            <v>WB3059</v>
          </cell>
          <cell r="B130" t="str">
            <v>CELLULAR CARE CENTRE</v>
          </cell>
          <cell r="C130" t="str">
            <v>cccnasik@gmail.com</v>
          </cell>
          <cell r="D130" t="str">
            <v>Sandip Anil Kshirsagar</v>
          </cell>
          <cell r="E130" t="str">
            <v>sandip.anil@redingtongroup.com</v>
          </cell>
          <cell r="F130" t="str">
            <v>Dilip Vishwakarma</v>
          </cell>
          <cell r="G130" t="str">
            <v>dilip.vishwa@redingtongroup.com</v>
          </cell>
        </row>
        <row r="131">
          <cell r="A131" t="str">
            <v>N13151</v>
          </cell>
          <cell r="B131" t="str">
            <v>Cellular Hut</v>
          </cell>
          <cell r="C131" t="str">
            <v>cellularhut31@gmail.com</v>
          </cell>
          <cell r="D131" t="str">
            <v>Manish Jain</v>
          </cell>
          <cell r="E131" t="str">
            <v>manish.shivkumar@redingtongroup.com</v>
          </cell>
          <cell r="F131" t="str">
            <v>Sidharth Eknath</v>
          </cell>
          <cell r="G131" t="str">
            <v>sidharth.eknath@redingtongroup.com</v>
          </cell>
        </row>
        <row r="132">
          <cell r="A132" t="str">
            <v>WC3061</v>
          </cell>
          <cell r="B132" t="str">
            <v>CELLULAR WORLD</v>
          </cell>
          <cell r="C132" t="str">
            <v>cellularworld999@gmail.com</v>
          </cell>
          <cell r="D132" t="str">
            <v>Dharmesh R Dudhrejiya</v>
          </cell>
          <cell r="E132" t="str">
            <v>dharmesh.dudhrejiya@redingtongroup.com</v>
          </cell>
          <cell r="F132" t="str">
            <v>Rohan Vora</v>
          </cell>
          <cell r="G132" t="str">
            <v>rohan.vora@redingtongroup.com</v>
          </cell>
        </row>
        <row r="133">
          <cell r="A133" t="str">
            <v>N5R029</v>
          </cell>
          <cell r="B133" t="str">
            <v>CHADHA MOBILE HOUSE PVT LTD</v>
          </cell>
          <cell r="C133" t="str">
            <v>CHADHAMOBILEHOUSE@GMAIL.COM</v>
          </cell>
          <cell r="D133" t="str">
            <v>Rohit Arora</v>
          </cell>
          <cell r="E133" t="str">
            <v>rohit.arora@redingtongroup.com</v>
          </cell>
          <cell r="F133" t="str">
            <v>Jitendra Chopra</v>
          </cell>
          <cell r="G133" t="str">
            <v>jitender.chopra@redingtongroup.com</v>
          </cell>
        </row>
        <row r="134">
          <cell r="A134" t="str">
            <v>S2R005</v>
          </cell>
          <cell r="B134" t="str">
            <v>CHANNEL 9</v>
          </cell>
          <cell r="C134" t="str">
            <v>CHANNEL91123@GMAIL.COM</v>
          </cell>
          <cell r="D134" t="str">
            <v>Kamal Punjabi</v>
          </cell>
          <cell r="E134" t="str">
            <v>kamal.punjabi@redingtongroup.com</v>
          </cell>
          <cell r="F134" t="str">
            <v>Vikram V</v>
          </cell>
          <cell r="G134" t="str">
            <v>vikram.kumar@redingtongroup.com</v>
          </cell>
        </row>
        <row r="135">
          <cell r="A135" t="str">
            <v>N43215</v>
          </cell>
          <cell r="B135" t="str">
            <v>Chaudhary Communication</v>
          </cell>
          <cell r="C135" t="str">
            <v>chaudharycommunication2012@gmail.com</v>
          </cell>
          <cell r="D135" t="str">
            <v>Ravikant Sharma</v>
          </cell>
          <cell r="E135" t="str">
            <v>ravikant.sharma@redingtongroup.com</v>
          </cell>
          <cell r="F135" t="str">
            <v>Sidharth Eknath</v>
          </cell>
          <cell r="G135" t="str">
            <v>sidharth.eknath@redingtongroup.com</v>
          </cell>
        </row>
        <row r="136">
          <cell r="A136" t="str">
            <v>N83382</v>
          </cell>
          <cell r="B136" t="str">
            <v>CHAUDHARY COMMUNICATION</v>
          </cell>
          <cell r="C136" t="str">
            <v>chaudhary.sanju17@gmail.com</v>
          </cell>
          <cell r="D136" t="str">
            <v>Rohit Jakhar</v>
          </cell>
          <cell r="E136" t="str">
            <v>rohit.jakhar@redingtongroup.com</v>
          </cell>
          <cell r="F136" t="str">
            <v>Jitendra Chopra</v>
          </cell>
          <cell r="G136" t="str">
            <v>jitender.chopra@redingtongroup.com</v>
          </cell>
        </row>
        <row r="137">
          <cell r="A137" t="str">
            <v>N2R005</v>
          </cell>
          <cell r="B137" t="str">
            <v>CHAWLA BROTHERS</v>
          </cell>
          <cell r="C137" t="str">
            <v>theleo_fire@yahoo.co.in</v>
          </cell>
          <cell r="D137" t="str">
            <v>Himanshu Anand</v>
          </cell>
          <cell r="E137" t="str">
            <v>himanshu.anand@redingtongroup.com</v>
          </cell>
          <cell r="F137" t="str">
            <v>Jitendra Chopra</v>
          </cell>
          <cell r="G137" t="str">
            <v>jitender.chopra@redingtongroup.com</v>
          </cell>
        </row>
        <row r="138">
          <cell r="A138" t="str">
            <v>S25641</v>
          </cell>
          <cell r="B138" t="str">
            <v>CHOUDHARY MOBILES</v>
          </cell>
          <cell r="C138" t="str">
            <v>choudharymobiles09@gmail.com</v>
          </cell>
          <cell r="D138" t="str">
            <v>Kamal Punjabi</v>
          </cell>
          <cell r="E138" t="str">
            <v>kamal.punjabi@redingtongroup.com</v>
          </cell>
          <cell r="F138" t="str">
            <v>Vikram V</v>
          </cell>
          <cell r="G138" t="str">
            <v>vikram.kumar@redingtongroup.com</v>
          </cell>
        </row>
        <row r="139">
          <cell r="A139"/>
          <cell r="B139" t="str">
            <v>Choudhury Mobiles</v>
          </cell>
          <cell r="C139" t="str">
            <v>choudharymobiles09@gmail.com</v>
          </cell>
          <cell r="D139" t="str">
            <v>BASAVARAJU G R</v>
          </cell>
          <cell r="E139" t="str">
            <v>basavaraju.ramaiah@redingtongroup.com</v>
          </cell>
          <cell r="F139" t="str">
            <v>VIKRAM KUMAR</v>
          </cell>
          <cell r="G139" t="str">
            <v>vikram.kumar@redingtongroup.com</v>
          </cell>
        </row>
        <row r="140">
          <cell r="A140" t="str">
            <v>W53010</v>
          </cell>
          <cell r="B140" t="str">
            <v>CITY COLLECTION</v>
          </cell>
          <cell r="C140" t="str">
            <v>CITYCOLLECTION7@GMAIL.COM</v>
          </cell>
          <cell r="D140" t="str">
            <v>Abhishek Vinod Tirpude</v>
          </cell>
          <cell r="E140" t="str">
            <v>abhishek.vinod@redingtongroup.com</v>
          </cell>
          <cell r="F140" t="str">
            <v>Dilip Vishwakarma</v>
          </cell>
          <cell r="G140" t="str">
            <v>dilip.vishwa@redingtongroup.com</v>
          </cell>
        </row>
        <row r="141">
          <cell r="A141" t="str">
            <v>NA3064</v>
          </cell>
          <cell r="B141" t="str">
            <v>AHUJAS NEXUS INDIA PRIVATE LIMITED</v>
          </cell>
          <cell r="C141" t="str">
            <v>ahujasnexusindiapvtltd@gmail.com</v>
          </cell>
          <cell r="D141" t="str">
            <v>Himanshu Anand</v>
          </cell>
          <cell r="E141" t="str">
            <v>himanshu.anand@redingtongroup.com</v>
          </cell>
          <cell r="F141" t="str">
            <v>JITENDRA CHOPRA</v>
          </cell>
          <cell r="G141" t="str">
            <v>jitender.chopra@redingtongroup.com</v>
          </cell>
        </row>
        <row r="142">
          <cell r="A142" t="str">
            <v>NAR001</v>
          </cell>
          <cell r="B142" t="str">
            <v>AMBIKA ENTERPRISES</v>
          </cell>
          <cell r="C142" t="str">
            <v>ambikapanchkula@gmail.com</v>
          </cell>
          <cell r="D142" t="str">
            <v>Himanshu Anand</v>
          </cell>
          <cell r="E142" t="str">
            <v>himanshu.anand@redingtongroup.com</v>
          </cell>
          <cell r="F142" t="str">
            <v>JITENDRA CHOPRA</v>
          </cell>
          <cell r="G142" t="str">
            <v>jitender.chopra@redingtongroup.com</v>
          </cell>
        </row>
        <row r="143">
          <cell r="A143" t="str">
            <v>N53136</v>
          </cell>
          <cell r="B143" t="str">
            <v>ANOOP ENTERPRISES</v>
          </cell>
          <cell r="C143" t="str">
            <v>anoopenterprises0164@gmail.com</v>
          </cell>
          <cell r="D143" t="str">
            <v>Himanshu Anand</v>
          </cell>
          <cell r="E143" t="str">
            <v>himanshu.anand@redingtongroup.com</v>
          </cell>
          <cell r="F143" t="str">
            <v>JITENDRA CHOPRA</v>
          </cell>
          <cell r="G143" t="str">
            <v>jitender.chopra@redingtongroup.com</v>
          </cell>
        </row>
        <row r="144">
          <cell r="A144" t="str">
            <v>N53124</v>
          </cell>
          <cell r="B144" t="str">
            <v>B.S. WORLD</v>
          </cell>
          <cell r="C144" t="str">
            <v>bsteleshop@yahoo.com</v>
          </cell>
          <cell r="D144" t="str">
            <v>Himanshu Anand</v>
          </cell>
          <cell r="E144" t="str">
            <v>himanshu.anand@redingtongroup.com</v>
          </cell>
          <cell r="F144" t="str">
            <v>JITENDRA CHOPRA</v>
          </cell>
          <cell r="G144" t="str">
            <v>jitender.chopra@redingtongroup.com</v>
          </cell>
        </row>
        <row r="145">
          <cell r="A145" t="str">
            <v>E14122</v>
          </cell>
          <cell r="B145" t="str">
            <v>COMPUTECH SALES</v>
          </cell>
          <cell r="C145" t="str">
            <v>computechsales.apc@gmail.com</v>
          </cell>
          <cell r="D145" t="str">
            <v>Chandan Singh</v>
          </cell>
          <cell r="E145" t="str">
            <v>chandan.singh@redingtongroup.com</v>
          </cell>
          <cell r="F145" t="str">
            <v>Jaswinder Singh</v>
          </cell>
          <cell r="G145" t="str">
            <v>jaswinder.singh@redingtongroup.com</v>
          </cell>
        </row>
        <row r="146">
          <cell r="A146" t="str">
            <v>N83318</v>
          </cell>
          <cell r="B146" t="str">
            <v>CONCEPT RETAIL</v>
          </cell>
          <cell r="C146" t="str">
            <v>info@conceptretail.in</v>
          </cell>
          <cell r="D146" t="str">
            <v>Rohit Jakhar</v>
          </cell>
          <cell r="E146" t="str">
            <v>rohit.jakhar@redingtongroup.com</v>
          </cell>
          <cell r="F146" t="str">
            <v>Jitendra Chopra</v>
          </cell>
          <cell r="G146" t="str">
            <v>jitender.chopra@redingtongroup.com</v>
          </cell>
        </row>
        <row r="147">
          <cell r="A147" t="str">
            <v>N50023</v>
          </cell>
          <cell r="B147" t="str">
            <v>BAMA INFOTECH</v>
          </cell>
          <cell r="C147" t="str">
            <v>INFO@BAMAINFOTECH.COM</v>
          </cell>
          <cell r="D147" t="str">
            <v>Himanshu Anand</v>
          </cell>
          <cell r="E147" t="str">
            <v>himanshu.anand@redingtongroup.com</v>
          </cell>
          <cell r="F147" t="str">
            <v>JITENDRA CHOPRA</v>
          </cell>
          <cell r="G147" t="str">
            <v>jitender.chopra@redingtongroup.com</v>
          </cell>
        </row>
        <row r="148">
          <cell r="A148" t="str">
            <v>W23010</v>
          </cell>
          <cell r="B148" t="str">
            <v>CONNEXIONS</v>
          </cell>
          <cell r="C148" t="str">
            <v>jitendra@connexionsmobile.com</v>
          </cell>
          <cell r="D148" t="str">
            <v>Santosh Desai</v>
          </cell>
          <cell r="E148" t="str">
            <v>santosh.desai@redingtongroup.com</v>
          </cell>
          <cell r="F148" t="str">
            <v>Dilip Vishwakarma</v>
          </cell>
          <cell r="G148" t="str">
            <v>dilip.vishwa@redingtongroup.com</v>
          </cell>
        </row>
        <row r="149">
          <cell r="A149" t="str">
            <v>W70145</v>
          </cell>
          <cell r="B149" t="str">
            <v>CPR DISTRIBUTORS PRIVATE LIMITED</v>
          </cell>
          <cell r="C149" t="str">
            <v>it@lotuselectronics.com</v>
          </cell>
          <cell r="D149" t="str">
            <v>Malam Singh Meena</v>
          </cell>
          <cell r="E149" t="str">
            <v>malam.meena@redingtongroup.com</v>
          </cell>
          <cell r="F149" t="str">
            <v>Dilip Vishwakarma</v>
          </cell>
          <cell r="G149" t="str">
            <v>dilip.vishwa@redingtongroup.com</v>
          </cell>
        </row>
        <row r="150">
          <cell r="A150" t="str">
            <v>W73074</v>
          </cell>
          <cell r="B150" t="str">
            <v>Creative copiers Pvt ltd</v>
          </cell>
          <cell r="C150" t="str">
            <v>ccpl9999@gmail.com</v>
          </cell>
          <cell r="D150" t="str">
            <v>Malam Singh Meena</v>
          </cell>
          <cell r="E150" t="str">
            <v>malam.meena@redingtongroup.com</v>
          </cell>
          <cell r="F150" t="str">
            <v>Dilip Vishwakarma</v>
          </cell>
          <cell r="G150" t="str">
            <v>dilip.vishwa@redingtongroup.com</v>
          </cell>
        </row>
        <row r="151">
          <cell r="A151" t="str">
            <v>N13617</v>
          </cell>
          <cell r="B151" t="str">
            <v>CREDO CELL SERVICE</v>
          </cell>
          <cell r="C151" t="str">
            <v>CREDOCELL.CC@GMAIL.COM</v>
          </cell>
          <cell r="D151" t="str">
            <v>Dheeraj Sharma</v>
          </cell>
          <cell r="E151" t="str">
            <v>dheeraj.sharma@redingtongroup.com</v>
          </cell>
          <cell r="F151" t="str">
            <v>Sidharth Eknath</v>
          </cell>
          <cell r="G151" t="str">
            <v>sidharth.eknath@redingtongroup.com</v>
          </cell>
        </row>
        <row r="152">
          <cell r="A152" t="str">
            <v>E43065</v>
          </cell>
          <cell r="B152" t="str">
            <v>CROME</v>
          </cell>
          <cell r="C152" t="str">
            <v>cromeranchi@gmail.com</v>
          </cell>
          <cell r="D152" t="str">
            <v>Md Ezaz Ahmad</v>
          </cell>
          <cell r="E152" t="str">
            <v>ezaz.ahmad@redingtongroup.com</v>
          </cell>
          <cell r="F152" t="str">
            <v>Jaswinder Singh</v>
          </cell>
          <cell r="G152" t="str">
            <v>jaswinder.singh@redingtongroup.com</v>
          </cell>
        </row>
        <row r="153">
          <cell r="A153" t="str">
            <v>W73080</v>
          </cell>
          <cell r="B153" t="str">
            <v>D. H. Mobile Pvt Ltd</v>
          </cell>
          <cell r="C153" t="str">
            <v>dhmobilepvtltd@gmail.com</v>
          </cell>
          <cell r="D153" t="str">
            <v>Malam Singh Meena</v>
          </cell>
          <cell r="E153" t="str">
            <v>malam.meena@redingtongroup.com</v>
          </cell>
          <cell r="F153" t="str">
            <v>Dilip Vishwakarma</v>
          </cell>
          <cell r="G153" t="str">
            <v>dilip.vishwa@redingtongroup.com</v>
          </cell>
        </row>
        <row r="154">
          <cell r="A154" t="str">
            <v>NA3060</v>
          </cell>
          <cell r="B154" t="str">
            <v>DASHING MOBILE WORLD</v>
          </cell>
          <cell r="C154" t="str">
            <v>DASHINGMOBILE72@GMAIL.COM</v>
          </cell>
          <cell r="D154" t="str">
            <v>Himanshu Anand</v>
          </cell>
          <cell r="E154" t="str">
            <v>himanshu.anand@redingtongroup.com</v>
          </cell>
          <cell r="F154" t="str">
            <v>Jitendra Chopra</v>
          </cell>
          <cell r="G154" t="str">
            <v>jitender.chopra@redingtongroup.com</v>
          </cell>
        </row>
        <row r="155">
          <cell r="A155" t="str">
            <v>E10280</v>
          </cell>
          <cell r="B155" t="str">
            <v>DATAMATION SERVICES</v>
          </cell>
          <cell r="C155" t="str">
            <v>datamat.services@gmail.com</v>
          </cell>
          <cell r="D155" t="str">
            <v xml:space="preserve">Vivek Bose </v>
          </cell>
          <cell r="E155" t="str">
            <v>vivek.bose@redingtongroup.com</v>
          </cell>
          <cell r="F155" t="str">
            <v>Jaswinder Singh</v>
          </cell>
          <cell r="G155" t="str">
            <v>jaswinder.singh@redingtongroup.com</v>
          </cell>
        </row>
        <row r="156">
          <cell r="A156" t="str">
            <v>N83111</v>
          </cell>
          <cell r="B156" t="str">
            <v>DAZE DIGITAL PVT LTD</v>
          </cell>
          <cell r="C156" t="str">
            <v>SUNIL.HARJAI@DAZEDIGITAL.CO.IN</v>
          </cell>
          <cell r="D156" t="str">
            <v>Rohit Jakhar</v>
          </cell>
          <cell r="E156" t="str">
            <v>rohit.jakhar@redingtongroup.com</v>
          </cell>
          <cell r="F156" t="str">
            <v>JITENDRA CHOPRA</v>
          </cell>
          <cell r="G156" t="str">
            <v>jitender.chopra@redingtongroup.com</v>
          </cell>
        </row>
        <row r="157">
          <cell r="A157" t="str">
            <v>WC3072</v>
          </cell>
          <cell r="B157" t="str">
            <v>DEEP DARSHAN TELECOM</v>
          </cell>
          <cell r="C157" t="str">
            <v>deepdarshantelecom@gmail.com</v>
          </cell>
          <cell r="D157" t="str">
            <v>Dharmesh R Dudhrejiya</v>
          </cell>
          <cell r="E157" t="str">
            <v>dharmesh.dudhrejiya@redingtongroup.com</v>
          </cell>
          <cell r="F157" t="str">
            <v>Rohan Vora</v>
          </cell>
          <cell r="G157" t="str">
            <v>rohan.vora@redingtongroup.com</v>
          </cell>
        </row>
        <row r="158">
          <cell r="A158" t="str">
            <v>N23096</v>
          </cell>
          <cell r="B158" t="str">
            <v>BANSAL COMMUNICATIONS</v>
          </cell>
          <cell r="C158" t="str">
            <v>mukesh1984bansal@gmail.com</v>
          </cell>
          <cell r="D158" t="str">
            <v>Himanshu Anand</v>
          </cell>
          <cell r="E158" t="str">
            <v>himanshu.anand@redingtongroup.com</v>
          </cell>
          <cell r="F158" t="str">
            <v>JITENDRA CHOPRA</v>
          </cell>
          <cell r="G158" t="str">
            <v>jitender.chopra@redingtongroup.com</v>
          </cell>
        </row>
        <row r="159">
          <cell r="A159" t="str">
            <v>N43229</v>
          </cell>
          <cell r="B159" t="str">
            <v>Deep Radios</v>
          </cell>
          <cell r="C159" t="str">
            <v>deepradiosjhansi@gmail.com</v>
          </cell>
          <cell r="D159" t="str">
            <v>Raghvendra Pratap Singh</v>
          </cell>
          <cell r="E159" t="str">
            <v>raghvendra.singh@redingtongroup.com</v>
          </cell>
          <cell r="F159" t="str">
            <v>Sidharth Eknath</v>
          </cell>
          <cell r="G159" t="str">
            <v>sidharth.eknath@redingtongroup.com</v>
          </cell>
        </row>
        <row r="160">
          <cell r="A160" t="str">
            <v>W83048</v>
          </cell>
          <cell r="B160" t="str">
            <v>DEEPAK CHOUDHARY</v>
          </cell>
          <cell r="C160" t="str">
            <v>deepak@shardatelecom.com</v>
          </cell>
          <cell r="D160" t="str">
            <v>Aftab Khan</v>
          </cell>
          <cell r="E160" t="str">
            <v>aftab.khan@redingtongroup.com</v>
          </cell>
          <cell r="F160" t="str">
            <v>Dilip Vishwakarma</v>
          </cell>
          <cell r="G160" t="str">
            <v>dilip.vishwa@redingtongroup.com</v>
          </cell>
        </row>
        <row r="161">
          <cell r="A161" t="str">
            <v>N53134</v>
          </cell>
          <cell r="B161" t="str">
            <v>BHATIA MOBILE HUT</v>
          </cell>
          <cell r="C161" t="str">
            <v>g9988700096@gmail.com</v>
          </cell>
          <cell r="D161" t="str">
            <v>Himanshu Anand</v>
          </cell>
          <cell r="E161" t="str">
            <v>himanshu.anand@redingtongroup.com</v>
          </cell>
          <cell r="F161" t="str">
            <v>JITENDRA CHOPRA</v>
          </cell>
          <cell r="G161" t="str">
            <v>jitender.chopra@redingtongroup.com</v>
          </cell>
        </row>
        <row r="162">
          <cell r="A162" t="str">
            <v>N80593</v>
          </cell>
          <cell r="B162" t="str">
            <v>ETRADE MARKETING PVT LTD</v>
          </cell>
          <cell r="C162" t="str">
            <v>anuj@valueone.in</v>
          </cell>
          <cell r="D162" t="str">
            <v>Himanshu Anand</v>
          </cell>
          <cell r="E162" t="str">
            <v>himanshu.anand@redingtongroup.com</v>
          </cell>
          <cell r="F162" t="str">
            <v>JITENDRA CHOPRA</v>
          </cell>
          <cell r="G162" t="str">
            <v>jitender.chopra@redingtongroup.com</v>
          </cell>
        </row>
        <row r="163">
          <cell r="A163" t="str">
            <v>N83303</v>
          </cell>
          <cell r="B163" t="str">
            <v>DELHI ELECTRONICS</v>
          </cell>
          <cell r="C163" t="str">
            <v>delhielectronics786@gmail.com</v>
          </cell>
          <cell r="D163" t="str">
            <v>Rohit Jakhar</v>
          </cell>
          <cell r="E163" t="str">
            <v>rohit.jakhar@redingtongroup.com</v>
          </cell>
          <cell r="F163" t="str">
            <v>Jitendra Chopra</v>
          </cell>
          <cell r="G163" t="str">
            <v>jitender.chopra@redingtongroup.com</v>
          </cell>
        </row>
        <row r="164">
          <cell r="A164" t="str">
            <v>W73113</v>
          </cell>
          <cell r="B164" t="str">
            <v>DEVI MOBILE ACCESSARIES</v>
          </cell>
          <cell r="C164" t="str">
            <v>DEVI_INTEX@REDIFFMAIL.COM</v>
          </cell>
          <cell r="D164" t="str">
            <v>Malam Singh Meena</v>
          </cell>
          <cell r="E164" t="str">
            <v>malam.meena@redingtongroup.com</v>
          </cell>
          <cell r="F164" t="str">
            <v>Dilip Vishwakarma</v>
          </cell>
          <cell r="G164" t="str">
            <v>dilip.vishwa@redingtongroup.com</v>
          </cell>
        </row>
        <row r="165">
          <cell r="A165" t="str">
            <v>W83021</v>
          </cell>
          <cell r="B165" t="str">
            <v>DHANVANTARI-NX</v>
          </cell>
          <cell r="C165" t="str">
            <v>DHANWANTARI.RAIPUR@GMAIL.COM</v>
          </cell>
          <cell r="D165" t="str">
            <v>Aftab Khan</v>
          </cell>
          <cell r="E165" t="str">
            <v>aftab.khan@redingtongroup.com</v>
          </cell>
          <cell r="F165" t="str">
            <v>Dilip Vishwakarma</v>
          </cell>
          <cell r="G165" t="str">
            <v>dilip.vishwa@redingtongroup.com</v>
          </cell>
        </row>
        <row r="166">
          <cell r="A166" t="str">
            <v>WD3036</v>
          </cell>
          <cell r="B166" t="str">
            <v>DHARMENDRA ELECTRONICS</v>
          </cell>
          <cell r="C166" t="str">
            <v>guptasapan12@gmail.com</v>
          </cell>
          <cell r="D166" t="str">
            <v xml:space="preserve">Jitendra Singh Chouhan </v>
          </cell>
          <cell r="E166" t="str">
            <v>jitendra.chouhan@redingtongroup.com</v>
          </cell>
          <cell r="F166" t="str">
            <v>Dilip Vishwakarma</v>
          </cell>
          <cell r="G166" t="str">
            <v>dilip.vishwa@redingtongroup.com</v>
          </cell>
        </row>
        <row r="167">
          <cell r="A167" t="str">
            <v>N73043</v>
          </cell>
          <cell r="B167" t="str">
            <v>DHINGRA MOBILE TOWER</v>
          </cell>
          <cell r="C167" t="str">
            <v>YOGESHDHINGRA7@GMAIL.COM</v>
          </cell>
          <cell r="D167" t="str">
            <v>Ajay Sharma</v>
          </cell>
          <cell r="E167" t="str">
            <v>ajay.sharma@redingtongroup.com</v>
          </cell>
          <cell r="F167" t="str">
            <v>Sidharth Eknath</v>
          </cell>
          <cell r="G167" t="str">
            <v>sidharth.eknath@redingtongroup.com</v>
          </cell>
        </row>
        <row r="168">
          <cell r="A168" t="str">
            <v>S15484</v>
          </cell>
          <cell r="B168" t="str">
            <v>SANGEETH MOBILE CARE</v>
          </cell>
          <cell r="C168" t="str">
            <v>sangeethmobilecare@gmail.com</v>
          </cell>
          <cell r="D168" t="str">
            <v>Prem Kumar M</v>
          </cell>
          <cell r="E168" t="str">
            <v>prem.kumarmani@redingtongroup.com</v>
          </cell>
          <cell r="F168" t="str">
            <v>Yogesh Kumar</v>
          </cell>
          <cell r="G168" t="str">
            <v>yogesh.ganesh@redingtongroup.com</v>
          </cell>
        </row>
        <row r="169">
          <cell r="A169" t="str">
            <v>E70085</v>
          </cell>
          <cell r="B169" t="str">
            <v>DIGI TALK</v>
          </cell>
          <cell r="C169" t="str">
            <v>DIGITALKJSR@GMAIL.COM</v>
          </cell>
          <cell r="D169" t="str">
            <v>Md Ezaz Ahmad</v>
          </cell>
          <cell r="E169" t="str">
            <v>ezaz.ahmad@redingtongroup.com</v>
          </cell>
          <cell r="F169" t="str">
            <v>Jaswinder Singh</v>
          </cell>
          <cell r="G169" t="str">
            <v>jaswinder.singh@redingtongroup.com</v>
          </cell>
        </row>
        <row r="170">
          <cell r="A170" t="str">
            <v>N13734</v>
          </cell>
          <cell r="B170" t="str">
            <v>DIGITAL HOUSE</v>
          </cell>
          <cell r="C170" t="str">
            <v>digitalhouseindia@hotmail.com</v>
          </cell>
          <cell r="D170" t="str">
            <v>Manish Jain</v>
          </cell>
          <cell r="E170" t="str">
            <v>manish.shivkumar@redingtongroup.com</v>
          </cell>
          <cell r="F170" t="str">
            <v>Sidharth Eknath</v>
          </cell>
          <cell r="G170" t="str">
            <v>sidharth.eknath@redingtongroup.com</v>
          </cell>
        </row>
        <row r="171">
          <cell r="A171" t="str">
            <v>NA3062</v>
          </cell>
          <cell r="B171" t="str">
            <v>EXCLUSIVE MOBILE WORLD</v>
          </cell>
          <cell r="C171" t="str">
            <v>exclusivemobileworld9@gmail.com</v>
          </cell>
          <cell r="D171" t="str">
            <v>Himanshu Anand</v>
          </cell>
          <cell r="E171" t="str">
            <v>himanshu.anand@redingtongroup.com</v>
          </cell>
          <cell r="F171" t="str">
            <v>JITENDRA CHOPRA</v>
          </cell>
          <cell r="G171" t="str">
            <v>jitender.chopra@redingtongroup.com</v>
          </cell>
        </row>
        <row r="172">
          <cell r="A172" t="str">
            <v>W83069</v>
          </cell>
          <cell r="B172" t="str">
            <v>DIVAS JAIN</v>
          </cell>
          <cell r="C172" t="str">
            <v>divas.jain1987@gmail.com</v>
          </cell>
          <cell r="D172" t="str">
            <v>Aftab Khan</v>
          </cell>
          <cell r="E172" t="str">
            <v>aftab.khan@redingtongroup.com</v>
          </cell>
          <cell r="F172" t="str">
            <v>Dilip Vishwakarma</v>
          </cell>
          <cell r="G172" t="str">
            <v>dilip.vishwa@redingtongroup.com</v>
          </cell>
        </row>
        <row r="173">
          <cell r="A173" t="str">
            <v>N5R004</v>
          </cell>
          <cell r="B173" t="str">
            <v>FONEZ 4U</v>
          </cell>
          <cell r="C173" t="str">
            <v>info@astudioldh.com</v>
          </cell>
          <cell r="D173" t="str">
            <v>Himanshu Anand</v>
          </cell>
          <cell r="E173" t="str">
            <v>himanshu.anand@redingtongroup.com</v>
          </cell>
          <cell r="F173" t="str">
            <v>JITENDRA CHOPRA</v>
          </cell>
          <cell r="G173" t="str">
            <v>jitender.chopra@redingtongroup.com</v>
          </cell>
        </row>
        <row r="174">
          <cell r="A174" t="str">
            <v>N43004</v>
          </cell>
          <cell r="B174" t="str">
            <v>DKG Mobiles</v>
          </cell>
          <cell r="C174" t="str">
            <v>DHARMENDRA@DKGMOBILES.COM</v>
          </cell>
          <cell r="D174" t="str">
            <v>Raghvendra Pratap Singh</v>
          </cell>
          <cell r="E174" t="str">
            <v>raghvendra.singh@redingtongroup.com</v>
          </cell>
          <cell r="F174" t="str">
            <v>Sidharth Eknath</v>
          </cell>
          <cell r="G174" t="str">
            <v>sidharth.eknath@redingtongroup.com</v>
          </cell>
        </row>
        <row r="175">
          <cell r="A175" t="str">
            <v>N13644</v>
          </cell>
          <cell r="B175" t="str">
            <v>DOLPHIN ENTERPRISES</v>
          </cell>
          <cell r="C175" t="str">
            <v>sunny.dua.de@gmail.com</v>
          </cell>
          <cell r="D175" t="str">
            <v>Manish Jain</v>
          </cell>
          <cell r="E175" t="str">
            <v>manish.shivkumar@redingtongroup.com</v>
          </cell>
          <cell r="F175" t="str">
            <v>Sidharth Eknath</v>
          </cell>
          <cell r="G175" t="str">
            <v>sidharth.eknath@redingtongroup.com</v>
          </cell>
        </row>
        <row r="176">
          <cell r="A176" t="str">
            <v>N43014</v>
          </cell>
          <cell r="B176" t="str">
            <v>Dreamz Communication</v>
          </cell>
          <cell r="C176" t="str">
            <v>STATEMENTDREAMSZ@GMAIL.COM</v>
          </cell>
          <cell r="D176" t="str">
            <v>Harsh Ahuja</v>
          </cell>
          <cell r="E176" t="str">
            <v>harsh.ahuja@redingtongroup.com</v>
          </cell>
          <cell r="F176" t="str">
            <v>Sidharth Eknath</v>
          </cell>
          <cell r="G176" t="str">
            <v>sidharth.eknath@redingtongroup.com</v>
          </cell>
        </row>
        <row r="177">
          <cell r="A177" t="str">
            <v>N53137</v>
          </cell>
          <cell r="B177" t="str">
            <v>GOURISH ENTERPRISES</v>
          </cell>
          <cell r="C177" t="str">
            <v>gourishph7@gmail.com</v>
          </cell>
          <cell r="D177" t="str">
            <v>Himanshu Anand</v>
          </cell>
          <cell r="E177" t="str">
            <v>himanshu.anand@redingtongroup.com</v>
          </cell>
          <cell r="F177" t="str">
            <v>JITENDRA CHOPRA</v>
          </cell>
          <cell r="G177" t="str">
            <v>jitender.chopra@redingtongroup.com</v>
          </cell>
        </row>
        <row r="178">
          <cell r="A178" t="str">
            <v>S1R085</v>
          </cell>
          <cell r="B178" t="str">
            <v>EAGLE ELECTRONICS</v>
          </cell>
          <cell r="C178" t="str">
            <v>eaglemobiles2015@gmail.com</v>
          </cell>
          <cell r="D178" t="str">
            <v>Prem Kumar M</v>
          </cell>
          <cell r="E178" t="str">
            <v>prem.kumarmani@redingtongroup.com</v>
          </cell>
          <cell r="F178" t="str">
            <v>Yogesh Kumar</v>
          </cell>
          <cell r="G178" t="str">
            <v>yogesh.ganesh@redingtongroup.com</v>
          </cell>
        </row>
        <row r="179">
          <cell r="A179" t="str">
            <v>S1R006</v>
          </cell>
          <cell r="B179" t="str">
            <v>EASY CELL CITY</v>
          </cell>
          <cell r="C179" t="str">
            <v>EASYCELLCITY@GMAIL.COM</v>
          </cell>
          <cell r="D179" t="str">
            <v>Prem Kumar M</v>
          </cell>
          <cell r="E179" t="str">
            <v>prem.kumarmani@redingtongroup.com</v>
          </cell>
          <cell r="F179" t="str">
            <v>Yogesh Kumar</v>
          </cell>
          <cell r="G179" t="str">
            <v>yogesh.ganesh@redingtongroup.com</v>
          </cell>
        </row>
        <row r="180">
          <cell r="A180" t="str">
            <v>N83281</v>
          </cell>
          <cell r="B180" t="str">
            <v>ELECTRIC POINT</v>
          </cell>
          <cell r="C180" t="str">
            <v>electricpoint@gmail.com</v>
          </cell>
          <cell r="D180" t="str">
            <v>Neeraj Bhatt</v>
          </cell>
          <cell r="E180" t="str">
            <v>neeraj.bhatt@redingtongroup.com</v>
          </cell>
          <cell r="F180" t="str">
            <v>Sidharth Eknath</v>
          </cell>
          <cell r="G180" t="str">
            <v>sidharth.eknath@redingtongroup.com</v>
          </cell>
        </row>
        <row r="181">
          <cell r="A181" t="str">
            <v>N23092</v>
          </cell>
          <cell r="B181" t="str">
            <v>ELECTRO ENTERPRISES</v>
          </cell>
          <cell r="C181" t="str">
            <v>parv2828@gmail.com</v>
          </cell>
          <cell r="D181" t="str">
            <v>Himanshu Anand</v>
          </cell>
          <cell r="E181" t="str">
            <v>himanshu.anand@redingtongroup.com</v>
          </cell>
          <cell r="F181" t="str">
            <v>Jitendra Chopra</v>
          </cell>
          <cell r="G181" t="str">
            <v>jitender.chopra@redingtongroup.com</v>
          </cell>
        </row>
        <row r="182">
          <cell r="A182" t="str">
            <v>N13564</v>
          </cell>
          <cell r="B182" t="str">
            <v>ELECTRONIC KINGDOM</v>
          </cell>
          <cell r="C182" t="str">
            <v>hardskulz@gmail.com</v>
          </cell>
          <cell r="D182" t="str">
            <v xml:space="preserve">Himanshu Ranjan Singh </v>
          </cell>
          <cell r="E182" t="str">
            <v>himanshu.ranjansingh@redingtongroup.com</v>
          </cell>
          <cell r="F182" t="str">
            <v>Sidharth Eknath</v>
          </cell>
          <cell r="G182" t="str">
            <v>sidharth.eknath@redingtongroup.com</v>
          </cell>
        </row>
        <row r="183">
          <cell r="A183" t="str">
            <v>N83275</v>
          </cell>
          <cell r="B183" t="str">
            <v>ELECTROWORLD</v>
          </cell>
          <cell r="C183" t="str">
            <v>ELECRTOWORLD_NOIDA@YAHOO.CO.IN</v>
          </cell>
          <cell r="D183" t="str">
            <v>Neeraj Bhatt</v>
          </cell>
          <cell r="E183" t="str">
            <v>neeraj.bhatt@redingtongroup.com</v>
          </cell>
          <cell r="F183" t="str">
            <v>Sidharth Eknath</v>
          </cell>
          <cell r="G183" t="str">
            <v>sidharth.eknath@redingtongroup.com</v>
          </cell>
        </row>
        <row r="184">
          <cell r="A184" t="str">
            <v>E73008</v>
          </cell>
          <cell r="B184" t="str">
            <v>ELEKTROKRAFT</v>
          </cell>
          <cell r="C184" t="str">
            <v>ELEKTROKRAFTJSR@GMAIL.COM</v>
          </cell>
          <cell r="D184" t="str">
            <v>Md Ezaz Ahmad</v>
          </cell>
          <cell r="E184" t="str">
            <v>ezaz.ahmad@redingtongroup.com</v>
          </cell>
          <cell r="F184" t="str">
            <v>Jaswinder Singh</v>
          </cell>
          <cell r="G184" t="str">
            <v>jaswinder.singh@redingtongroup.com</v>
          </cell>
        </row>
        <row r="185">
          <cell r="A185" t="str">
            <v>NB3007</v>
          </cell>
          <cell r="B185" t="str">
            <v>KIRAN GIFT CENTRE</v>
          </cell>
          <cell r="C185" t="str">
            <v>kirangiftshimla@gmail.com</v>
          </cell>
          <cell r="D185" t="str">
            <v>Himanshu Anand</v>
          </cell>
          <cell r="E185" t="str">
            <v>himanshu.anand@redingtongroup.com</v>
          </cell>
          <cell r="F185" t="str">
            <v>JITENDRA CHOPRA</v>
          </cell>
          <cell r="G185" t="str">
            <v>jitender.chopra@redingtongroup.com</v>
          </cell>
        </row>
        <row r="186">
          <cell r="A186" t="str">
            <v>NB3004</v>
          </cell>
          <cell r="B186" t="str">
            <v>MOBILE HOUSE</v>
          </cell>
          <cell r="C186" t="str">
            <v>mobilehousebaddi88@gmail.com</v>
          </cell>
          <cell r="D186" t="str">
            <v>Himanshu Anand</v>
          </cell>
          <cell r="E186" t="str">
            <v>himanshu.anand@redingtongroup.com</v>
          </cell>
          <cell r="F186" t="str">
            <v>JITENDRA CHOPRA</v>
          </cell>
          <cell r="G186" t="str">
            <v>jitender.chopra@redingtongroup.com</v>
          </cell>
        </row>
        <row r="187">
          <cell r="A187" t="str">
            <v>N13193</v>
          </cell>
          <cell r="B187" t="str">
            <v>EXCELL COM</v>
          </cell>
          <cell r="C187" t="str">
            <v>EXCEL.COM@GMAIL.CM</v>
          </cell>
          <cell r="D187" t="str">
            <v>Manish Jain</v>
          </cell>
          <cell r="E187" t="str">
            <v>manish.shivkumar@redingtongroup.com</v>
          </cell>
          <cell r="F187" t="str">
            <v>Sidharth Eknath</v>
          </cell>
          <cell r="G187" t="str">
            <v>sidharth.eknath@redingtongroup.com</v>
          </cell>
        </row>
        <row r="188">
          <cell r="A188" t="str">
            <v>N23104</v>
          </cell>
          <cell r="B188" t="str">
            <v>NATIONAL ENTERPRISES</v>
          </cell>
          <cell r="C188" t="str">
            <v>Sunnysingh3266@gmail.com</v>
          </cell>
          <cell r="D188" t="str">
            <v>Himanshu Anand</v>
          </cell>
          <cell r="E188" t="str">
            <v>himanshu.anand@redingtongroup.com</v>
          </cell>
          <cell r="F188" t="str">
            <v>JITENDRA CHOPRA</v>
          </cell>
          <cell r="G188" t="str">
            <v>jitender.chopra@redingtongroup.com</v>
          </cell>
        </row>
        <row r="189">
          <cell r="A189" t="str">
            <v>E14007</v>
          </cell>
          <cell r="B189" t="str">
            <v>EXPRESSION NOVELTIES PVT LTD</v>
          </cell>
          <cell r="C189" t="str">
            <v>EXPRESSION.AMIT@GMAIL.COM</v>
          </cell>
          <cell r="D189" t="str">
            <v xml:space="preserve">Manish Kumar </v>
          </cell>
          <cell r="E189" t="str">
            <v>manish.kumar@redingtongroup.com</v>
          </cell>
          <cell r="F189" t="str">
            <v>Jaswinder Singh</v>
          </cell>
          <cell r="G189" t="str">
            <v>jaswinder.singh@redingtongroup.com</v>
          </cell>
        </row>
        <row r="190">
          <cell r="A190" t="str">
            <v>S3R009</v>
          </cell>
          <cell r="B190" t="str">
            <v>FAIZULS COMMUNICATIONS</v>
          </cell>
          <cell r="C190" t="str">
            <v>AHMED-BAKKALI@YAHOO.COM</v>
          </cell>
          <cell r="D190" t="str">
            <v>Gudavalli Suresh Kumar</v>
          </cell>
          <cell r="E190" t="str">
            <v>suresh.skg@redingtongroup.com</v>
          </cell>
          <cell r="F190" t="str">
            <v>Yogesh Kumar</v>
          </cell>
          <cell r="G190" t="str">
            <v>yogesh.ganesh@redingtongroup.com</v>
          </cell>
        </row>
        <row r="191">
          <cell r="A191" t="str">
            <v>NA3061</v>
          </cell>
          <cell r="B191" t="str">
            <v>FANCY STATIONER</v>
          </cell>
          <cell r="C191" t="str">
            <v>fancystationers@gmail.com</v>
          </cell>
          <cell r="D191" t="str">
            <v>Navish Sahni</v>
          </cell>
          <cell r="E191" t="str">
            <v>navish.sahni@redingtongroup.com</v>
          </cell>
          <cell r="F191" t="str">
            <v>Jitendra Chopra</v>
          </cell>
          <cell r="G191" t="str">
            <v>jitender.chopra@redingtongroup.com</v>
          </cell>
        </row>
        <row r="192">
          <cell r="A192" t="str">
            <v>E14137</v>
          </cell>
          <cell r="B192" t="str">
            <v>Fast Information network</v>
          </cell>
          <cell r="C192" t="str">
            <v>sudipsaha13574@gmail.com</v>
          </cell>
          <cell r="D192" t="str">
            <v xml:space="preserve">Manish Kumar </v>
          </cell>
          <cell r="E192" t="str">
            <v>manish.kumar@redingtongroup.com</v>
          </cell>
          <cell r="F192" t="str">
            <v>Jaswinder Singh</v>
          </cell>
          <cell r="G192" t="str">
            <v>jaswinder.singh@redingtongroup.com</v>
          </cell>
        </row>
        <row r="193">
          <cell r="A193" t="str">
            <v>E1R022</v>
          </cell>
          <cell r="B193" t="str">
            <v>FAST MOBILE</v>
          </cell>
          <cell r="C193" t="str">
            <v>fastmobile.fm@gmail.com</v>
          </cell>
          <cell r="D193" t="str">
            <v xml:space="preserve">Manish Kumar </v>
          </cell>
          <cell r="E193" t="str">
            <v>manish.kumar@redingtongroup.com</v>
          </cell>
          <cell r="F193" t="str">
            <v>Jaswinder Singh</v>
          </cell>
          <cell r="G193" t="str">
            <v>jaswinder.singh@redingtongroup.com</v>
          </cell>
        </row>
        <row r="194">
          <cell r="A194" t="str">
            <v>N53125</v>
          </cell>
          <cell r="B194" t="str">
            <v>NEW PHONE ZONE</v>
          </cell>
          <cell r="C194" t="str">
            <v>NEWPHONEZONE0013@GMAIL.COM</v>
          </cell>
          <cell r="D194" t="str">
            <v>Himanshu Anand</v>
          </cell>
          <cell r="E194" t="str">
            <v>himanshu.anand@redingtongroup.com</v>
          </cell>
          <cell r="F194" t="str">
            <v>JITENDRA CHOPRA</v>
          </cell>
          <cell r="G194" t="str">
            <v>jitender.chopra@redingtongroup.com</v>
          </cell>
        </row>
        <row r="195">
          <cell r="A195" t="str">
            <v>SH0074</v>
          </cell>
          <cell r="B195" t="str">
            <v>FOCUS CORPORATION</v>
          </cell>
          <cell r="C195" t="str">
            <v>PRADEEPREDDY@FOCUSCORP.IN</v>
          </cell>
          <cell r="D195" t="str">
            <v>Gudavalli Suresh Kumar</v>
          </cell>
          <cell r="E195" t="str">
            <v>suresh.skg@redingtongroup.com</v>
          </cell>
          <cell r="F195" t="str">
            <v>Yogesh Kumar</v>
          </cell>
          <cell r="G195" t="str">
            <v>yogesh.ganesh@redingtongroup.com</v>
          </cell>
        </row>
        <row r="196">
          <cell r="A196" t="str">
            <v>N53120</v>
          </cell>
          <cell r="B196" t="str">
            <v>PEE PEE MARKETINGS</v>
          </cell>
          <cell r="C196" t="str">
            <v>peepeemrkt@gmail.com</v>
          </cell>
          <cell r="D196" t="str">
            <v>Himanshu Anand</v>
          </cell>
          <cell r="E196" t="str">
            <v>himanshu.anand@redingtongroup.com</v>
          </cell>
          <cell r="F196" t="str">
            <v>JITENDRA CHOPRA</v>
          </cell>
          <cell r="G196" t="str">
            <v>jitender.chopra@redingtongroup.com</v>
          </cell>
        </row>
        <row r="197">
          <cell r="A197" t="str">
            <v>N13560</v>
          </cell>
          <cell r="B197" t="str">
            <v>FONE ZONE NEXT</v>
          </cell>
          <cell r="C197" t="str">
            <v>gaurav_madan_18@yahoo.com</v>
          </cell>
          <cell r="D197" t="str">
            <v>Himanshu Ranjan Singh</v>
          </cell>
          <cell r="E197" t="str">
            <v>himanshu.ranjansingh@redingtongroup.com</v>
          </cell>
          <cell r="F197" t="str">
            <v>Sidharth Eknath</v>
          </cell>
          <cell r="G197" t="str">
            <v>sidharth.eknath@redingtongroup.com</v>
          </cell>
        </row>
        <row r="198">
          <cell r="A198" t="str">
            <v>NB3008</v>
          </cell>
          <cell r="B198" t="str">
            <v>PEETAMBRA COMMUNICATION PVT LTD</v>
          </cell>
          <cell r="C198" t="str">
            <v>peetambracommunication@gmail.com</v>
          </cell>
          <cell r="D198" t="str">
            <v>Himanshu Anand</v>
          </cell>
          <cell r="E198" t="str">
            <v>himanshu.anand@redingtongroup.com</v>
          </cell>
          <cell r="F198" t="str">
            <v>JITENDRA CHOPRA</v>
          </cell>
          <cell r="G198" t="str">
            <v>jitender.chopra@redingtongroup.com</v>
          </cell>
        </row>
        <row r="199">
          <cell r="A199" t="str">
            <v>N63164</v>
          </cell>
          <cell r="B199" t="str">
            <v>Fusion Electro World</v>
          </cell>
          <cell r="C199" t="str">
            <v>fusionelectroworld95@gmail.com</v>
          </cell>
          <cell r="D199" t="str">
            <v>Rituraj Upadhyay</v>
          </cell>
          <cell r="E199" t="str">
            <v>rituraj.upadhyay@redingtongroup.com</v>
          </cell>
          <cell r="F199" t="str">
            <v>Jitendra Chopra</v>
          </cell>
          <cell r="G199" t="str">
            <v>jitender.chopra@redingtongroup.com</v>
          </cell>
        </row>
        <row r="200">
          <cell r="A200" t="str">
            <v>N43081</v>
          </cell>
          <cell r="B200" t="str">
            <v>G S ENTERPRISES</v>
          </cell>
          <cell r="C200" t="str">
            <v>SAURABH.GSENTERPRISES@GMAIL.COM</v>
          </cell>
          <cell r="D200" t="str">
            <v>Harsh Ahuja</v>
          </cell>
          <cell r="E200" t="str">
            <v>harsh.ahuja@redingtongroup.com</v>
          </cell>
          <cell r="F200" t="str">
            <v>Sidharth Eknath</v>
          </cell>
          <cell r="G200" t="str">
            <v>sidharth.eknath@redingtongroup.com</v>
          </cell>
        </row>
        <row r="201">
          <cell r="A201" t="str">
            <v>N13573</v>
          </cell>
          <cell r="B201" t="str">
            <v>G S TELESHOP</v>
          </cell>
          <cell r="C201" t="str">
            <v>gsteleshop@yahoo.com</v>
          </cell>
          <cell r="D201" t="str">
            <v>Dheeraj Sharma</v>
          </cell>
          <cell r="E201" t="str">
            <v>dheeraj.sharma@redingtongroup.com</v>
          </cell>
          <cell r="F201" t="str">
            <v>Sidharth Eknath</v>
          </cell>
          <cell r="G201" t="str">
            <v>sidharth.eknath@redingtongroup.com</v>
          </cell>
        </row>
        <row r="202">
          <cell r="A202" t="str">
            <v>NB3005</v>
          </cell>
          <cell r="B202" t="str">
            <v>PRINCE MOBILE GALLERY</v>
          </cell>
          <cell r="C202" t="str">
            <v>prince60008@gmail.com</v>
          </cell>
          <cell r="D202" t="str">
            <v>Himanshu Anand</v>
          </cell>
          <cell r="E202" t="str">
            <v>himanshu.anand@redingtongroup.com</v>
          </cell>
          <cell r="F202" t="str">
            <v>JITENDRA CHOPRA</v>
          </cell>
          <cell r="G202" t="str">
            <v>jitender.chopra@redingtongroup.com</v>
          </cell>
        </row>
        <row r="203">
          <cell r="A203" t="str">
            <v>NA3021</v>
          </cell>
          <cell r="B203" t="str">
            <v>SIMPLY CELLULAR TELECOM PRIVATE LTD</v>
          </cell>
          <cell r="C203" t="str">
            <v>sctelecompvtltd@gmail.com</v>
          </cell>
          <cell r="D203" t="str">
            <v>Himanshu Anand</v>
          </cell>
          <cell r="E203" t="str">
            <v>himanshu.anand@redingtongroup.com</v>
          </cell>
          <cell r="F203" t="str">
            <v>JITENDRA CHOPRA</v>
          </cell>
          <cell r="G203" t="str">
            <v>jitender.chopra@redingtongroup.com</v>
          </cell>
        </row>
        <row r="204">
          <cell r="A204" t="str">
            <v>NA3065</v>
          </cell>
          <cell r="B204" t="str">
            <v>SISY VENTURES</v>
          </cell>
          <cell r="C204" t="str">
            <v>sisyventures@gmail.com</v>
          </cell>
          <cell r="D204" t="str">
            <v>Himanshu Anand</v>
          </cell>
          <cell r="E204" t="str">
            <v>himanshu.anand@redingtongroup.com</v>
          </cell>
          <cell r="F204" t="str">
            <v>JITENDRA CHOPRA</v>
          </cell>
          <cell r="G204" t="str">
            <v>jitender.chopra@redingtongroup.com</v>
          </cell>
        </row>
        <row r="205">
          <cell r="A205" t="str">
            <v>N53061</v>
          </cell>
          <cell r="B205" t="str">
            <v>SUPER POWER GADGETS PRIVATE LIMITED</v>
          </cell>
          <cell r="C205" t="str">
            <v>junejaanil@yahoo.com</v>
          </cell>
          <cell r="D205" t="str">
            <v>Himanshu Anand</v>
          </cell>
          <cell r="E205" t="str">
            <v>himanshu.anand@redingtongroup.com</v>
          </cell>
          <cell r="F205" t="str">
            <v>JITENDRA CHOPRA</v>
          </cell>
          <cell r="G205" t="str">
            <v>jitender.chopra@redingtongroup.com</v>
          </cell>
        </row>
        <row r="206">
          <cell r="A206" t="str">
            <v>N83132</v>
          </cell>
          <cell r="B206" t="str">
            <v>XCLUSIF SHOPPE</v>
          </cell>
          <cell r="C206" t="str">
            <v>xclusifshoppe@gmail.com</v>
          </cell>
          <cell r="D206" t="str">
            <v>Himanshu Anand</v>
          </cell>
          <cell r="E206" t="str">
            <v>himanshu.anand@redingtongroup.com</v>
          </cell>
          <cell r="F206" t="str">
            <v>JITENDRA CHOPRA</v>
          </cell>
          <cell r="G206" t="str">
            <v>jitender.chopra@redingtongroup.com</v>
          </cell>
        </row>
        <row r="207">
          <cell r="A207" t="str">
            <v>N13654</v>
          </cell>
          <cell r="B207" t="str">
            <v>GAMBHIR TELECOM</v>
          </cell>
          <cell r="C207" t="str">
            <v>GAMBHIR.TELECOM2015@GMAIL.COM</v>
          </cell>
          <cell r="D207" t="str">
            <v>Dheeraj Sharma</v>
          </cell>
          <cell r="E207" t="str">
            <v>dheeraj.sharma@redingtongroup.com</v>
          </cell>
          <cell r="F207" t="str">
            <v>Sidharth Eknath</v>
          </cell>
          <cell r="G207" t="str">
            <v>sidharth.eknath@redingtongroup.com</v>
          </cell>
        </row>
        <row r="208">
          <cell r="A208" t="str">
            <v>NA3138</v>
          </cell>
          <cell r="B208" t="str">
            <v>Md Mobiles</v>
          </cell>
          <cell r="C208" t="str">
            <v>munishdania@gmail.com</v>
          </cell>
          <cell r="D208" t="str">
            <v>Himanshu Anand</v>
          </cell>
          <cell r="E208" t="str">
            <v>himanshu.anand@redingtongroup.com</v>
          </cell>
          <cell r="F208" t="str">
            <v>JITENDRA CHOPRA</v>
          </cell>
          <cell r="G208" t="str">
            <v>jitender.chopra@redingtongroup.com</v>
          </cell>
        </row>
        <row r="209">
          <cell r="A209" t="str">
            <v>N43008</v>
          </cell>
          <cell r="B209" t="str">
            <v>Ganpati Mobiles</v>
          </cell>
          <cell r="C209" t="str">
            <v>ganpati.mobile2003@gmail.com</v>
          </cell>
          <cell r="D209" t="str">
            <v>Harsh Ahuja</v>
          </cell>
          <cell r="E209" t="str">
            <v>harsh.ahuja@redingtongroup.com</v>
          </cell>
          <cell r="F209" t="str">
            <v>Sidharth Eknath</v>
          </cell>
          <cell r="G209" t="str">
            <v>sidharth.eknath@redingtongroup.com</v>
          </cell>
        </row>
        <row r="210">
          <cell r="A210" t="str">
            <v>NH0028</v>
          </cell>
          <cell r="B210" t="str">
            <v>GARG TELECOM</v>
          </cell>
          <cell r="C210" t="str">
            <v>gargtelecommuradnagar@gmail.com</v>
          </cell>
          <cell r="D210" t="str">
            <v>Neeraj Bhatt</v>
          </cell>
          <cell r="E210" t="str">
            <v>neeraj.bhatt@redingtongroup.com</v>
          </cell>
          <cell r="F210" t="str">
            <v>Sidharth Eknath</v>
          </cell>
          <cell r="G210" t="str">
            <v>sidharth.eknath@redingtongroup.com</v>
          </cell>
        </row>
        <row r="211">
          <cell r="A211" t="str">
            <v>N4R011</v>
          </cell>
          <cell r="B211" t="str">
            <v>Get Connected</v>
          </cell>
          <cell r="C211" t="str">
            <v>chawlaget@yahoo.com</v>
          </cell>
          <cell r="D211" t="str">
            <v>Harsh Ahuja</v>
          </cell>
          <cell r="E211" t="str">
            <v>harsh.ahuja@redingtongroup.com</v>
          </cell>
          <cell r="F211" t="str">
            <v>Sidharth Eknath</v>
          </cell>
          <cell r="G211" t="str">
            <v>sidharth.eknath@redingtongroup.com</v>
          </cell>
        </row>
        <row r="212">
          <cell r="A212" t="str">
            <v>N20653</v>
          </cell>
          <cell r="B212" t="str">
            <v>GIGO BYTES</v>
          </cell>
          <cell r="C212" t="str">
            <v>gigohp@yahoo.com</v>
          </cell>
          <cell r="D212" t="str">
            <v>Himanshu Anand</v>
          </cell>
          <cell r="E212" t="str">
            <v>himanshu.anand@redingtongroup.com</v>
          </cell>
          <cell r="F212" t="str">
            <v>Jitendra Chopra</v>
          </cell>
          <cell r="G212" t="str">
            <v>jitender.chopra@redingtongroup.com</v>
          </cell>
        </row>
        <row r="213">
          <cell r="A213"/>
          <cell r="B213" t="str">
            <v>Global Access</v>
          </cell>
          <cell r="C213" t="str">
            <v>sonaspice@gmail.com</v>
          </cell>
          <cell r="D213" t="str">
            <v>BASAVARAJU G R</v>
          </cell>
          <cell r="E213" t="str">
            <v>basavaraju.ramaiah@redingtongroup.com</v>
          </cell>
          <cell r="F213" t="str">
            <v>VIKRAM KUMAR</v>
          </cell>
          <cell r="G213" t="str">
            <v>vikram.kumar@redingtongroup.com</v>
          </cell>
        </row>
        <row r="214">
          <cell r="A214" t="str">
            <v>E63026</v>
          </cell>
          <cell r="B214" t="str">
            <v>GLOBAL RETAILS</v>
          </cell>
          <cell r="C214" t="str">
            <v>global.retails.cc@gmail.com</v>
          </cell>
          <cell r="D214" t="str">
            <v xml:space="preserve">Manish Kumar </v>
          </cell>
          <cell r="E214" t="str">
            <v>manish.kumar@redingtongroup.com</v>
          </cell>
          <cell r="F214" t="str">
            <v>Jaswinder Singh</v>
          </cell>
          <cell r="G214" t="str">
            <v>jaswinder.singh@redingtongroup.com</v>
          </cell>
        </row>
        <row r="215">
          <cell r="A215" t="str">
            <v>E50130</v>
          </cell>
          <cell r="B215" t="str">
            <v>GLOBAL SYSTEM</v>
          </cell>
          <cell r="C215" t="str">
            <v>global5050@gmail.com</v>
          </cell>
          <cell r="D215" t="str">
            <v>Md Faiyaz Khan</v>
          </cell>
          <cell r="E215" t="str">
            <v>faiyaz.khan@redingtongroup.com</v>
          </cell>
          <cell r="F215" t="str">
            <v>Jaswinder Singh</v>
          </cell>
          <cell r="G215" t="str">
            <v>jaswinder.singh@redingtongroup.com</v>
          </cell>
        </row>
        <row r="216">
          <cell r="A216" t="str">
            <v>N13592</v>
          </cell>
          <cell r="B216" t="str">
            <v>GOEL TELECOM</v>
          </cell>
          <cell r="C216" t="str">
            <v>PRAVEEN4679@GMAIL.COM</v>
          </cell>
          <cell r="D216" t="str">
            <v>Dheeraj Sharma</v>
          </cell>
          <cell r="E216" t="str">
            <v>dheeraj.sharma@redingtongroup.com</v>
          </cell>
          <cell r="F216" t="str">
            <v>Sidharth Eknath</v>
          </cell>
          <cell r="G216" t="str">
            <v>sidharth.eknath@redingtongroup.com</v>
          </cell>
        </row>
        <row r="217">
          <cell r="A217" t="str">
            <v>N43239</v>
          </cell>
          <cell r="B217" t="str">
            <v>GOOGLE TELECOM</v>
          </cell>
          <cell r="C217" t="str">
            <v>communication.sanjay@yahoo.in</v>
          </cell>
          <cell r="D217" t="str">
            <v>Prince Kumar Maurya</v>
          </cell>
          <cell r="E217" t="str">
            <v>Prince.kumar@redintongroup.com</v>
          </cell>
          <cell r="F217" t="str">
            <v>Sidharth Eknath</v>
          </cell>
          <cell r="G217" t="str">
            <v>sidharth.eknath@redingtongroup.com</v>
          </cell>
        </row>
        <row r="218">
          <cell r="A218" t="str">
            <v>N23046</v>
          </cell>
          <cell r="B218" t="str">
            <v>Mobile Hotspot</v>
          </cell>
          <cell r="C218" t="str">
            <v>HOTSPOTPKL@GMAIL.COM</v>
          </cell>
          <cell r="D218" t="str">
            <v>Himanshu Anand</v>
          </cell>
          <cell r="E218" t="str">
            <v>himanshu.anand@redingtongroup.com</v>
          </cell>
          <cell r="F218" t="str">
            <v>JITENDRA CHOPRA</v>
          </cell>
          <cell r="G218" t="str">
            <v>jitender.chopra@redingtongroup.com</v>
          </cell>
        </row>
        <row r="219">
          <cell r="A219" t="str">
            <v>W14112</v>
          </cell>
          <cell r="B219" t="str">
            <v>TOTAL AGENCY</v>
          </cell>
          <cell r="C219" t="str">
            <v>totalagency.vashi@gmail.com</v>
          </cell>
          <cell r="D219" t="str">
            <v>Mahesh More</v>
          </cell>
          <cell r="E219" t="str">
            <v>mahesh.more@redingtongroup.com</v>
          </cell>
          <cell r="F219" t="str">
            <v>Dilip Vishwakarma</v>
          </cell>
          <cell r="G219" t="str">
            <v>dilip.vishwa@redingtongroup.com</v>
          </cell>
        </row>
        <row r="220">
          <cell r="A220" t="str">
            <v>N43332</v>
          </cell>
          <cell r="B220" t="str">
            <v>GOYAL AGENCIES</v>
          </cell>
          <cell r="C220" t="str">
            <v>goyalagencies@gmail.com</v>
          </cell>
          <cell r="D220" t="str">
            <v>Raghvendra Pratap Singh</v>
          </cell>
          <cell r="E220" t="str">
            <v>raghvendra.singh@redingtongroup.com</v>
          </cell>
          <cell r="F220" t="str">
            <v>Sidharth Eknath</v>
          </cell>
          <cell r="G220" t="str">
            <v>sidharth.eknath@redingtongroup.com</v>
          </cell>
        </row>
        <row r="221">
          <cell r="A221" t="str">
            <v>W14392</v>
          </cell>
          <cell r="B221" t="str">
            <v>Arihant Mobiles</v>
          </cell>
          <cell r="C221" t="str">
            <v>shahv4776@gmail.com</v>
          </cell>
          <cell r="D221" t="str">
            <v>Mahesh More</v>
          </cell>
          <cell r="E221" t="str">
            <v>mahesh.more@redingtongroup.com</v>
          </cell>
          <cell r="F221" t="str">
            <v>Dilip Vishwakarma</v>
          </cell>
          <cell r="G221" t="str">
            <v>dilip.vishwa@redingtongroup.com</v>
          </cell>
        </row>
        <row r="222">
          <cell r="A222" t="str">
            <v>E13120</v>
          </cell>
          <cell r="B222" t="str">
            <v>GRAPHICS &amp; TELEMATICS</v>
          </cell>
          <cell r="C222" t="str">
            <v>FBENTINCK@GMAIL.COM</v>
          </cell>
          <cell r="D222" t="str">
            <v xml:space="preserve">Manish Kumar </v>
          </cell>
          <cell r="E222" t="str">
            <v>manish.kumar@redingtongroup.com</v>
          </cell>
          <cell r="F222" t="str">
            <v>Jaswinder Singh</v>
          </cell>
          <cell r="G222" t="str">
            <v>jaswinder.singh@redingtongroup.com</v>
          </cell>
        </row>
        <row r="223">
          <cell r="A223" t="str">
            <v>WA3060</v>
          </cell>
          <cell r="B223" t="str">
            <v>ANANT SHAKTI MOBILE GALLERY</v>
          </cell>
          <cell r="C223" t="str">
            <v>rahulnayak2710@gmail.com</v>
          </cell>
          <cell r="D223" t="str">
            <v>Malam Singh Meena</v>
          </cell>
          <cell r="E223" t="str">
            <v>malam.meena@redingtongroup.com</v>
          </cell>
          <cell r="F223" t="str">
            <v>Dilip Vishwakarma</v>
          </cell>
          <cell r="G223" t="str">
            <v>dilip.vishwa@redingtongroup.com</v>
          </cell>
        </row>
        <row r="224">
          <cell r="A224" t="str">
            <v>NB3019</v>
          </cell>
          <cell r="B224" t="str">
            <v>GROVER TRADERS</v>
          </cell>
          <cell r="C224" t="str">
            <v>groverankit38@gmail.com</v>
          </cell>
          <cell r="D224" t="str">
            <v>Himanshu Anand</v>
          </cell>
          <cell r="E224" t="str">
            <v>himanshu.anand@redingtongroup.com</v>
          </cell>
          <cell r="F224" t="str">
            <v>Jitendra Chopra</v>
          </cell>
          <cell r="G224" t="str">
            <v>jitender.chopra@redingtongroup.com</v>
          </cell>
        </row>
        <row r="225">
          <cell r="A225" t="str">
            <v>NA3056</v>
          </cell>
          <cell r="B225" t="str">
            <v>GUPTA COMMUNICATION</v>
          </cell>
          <cell r="C225" t="str">
            <v>GUPTACOMM11@GMAIL.COM</v>
          </cell>
          <cell r="D225" t="str">
            <v>Himanshu Anand</v>
          </cell>
          <cell r="E225" t="str">
            <v>himanshu.anand@redingtongroup.com</v>
          </cell>
          <cell r="F225" t="str">
            <v>Jitendra Chopra</v>
          </cell>
          <cell r="G225" t="str">
            <v>jitender.chopra@redingtongroup.com</v>
          </cell>
        </row>
        <row r="226">
          <cell r="A226" t="str">
            <v>W73079</v>
          </cell>
          <cell r="B226" t="str">
            <v>Apex the mobile shoppe</v>
          </cell>
          <cell r="C226" t="str">
            <v>APEXMOBILESHOPPE@GMAIL.COM</v>
          </cell>
          <cell r="D226" t="str">
            <v>Malam Singh Meena</v>
          </cell>
          <cell r="E226" t="str">
            <v>malam.meena@redingtongroup.com</v>
          </cell>
          <cell r="F226" t="str">
            <v>Dilip Vishwakarma</v>
          </cell>
          <cell r="G226" t="str">
            <v>dilip.vishwa@redingtongroup.com</v>
          </cell>
        </row>
        <row r="227">
          <cell r="A227" t="str">
            <v>N5R020</v>
          </cell>
          <cell r="B227" t="str">
            <v>GUPTA MUSIC CAFE</v>
          </cell>
          <cell r="C227" t="str">
            <v>guptamusiccafe@yahoo.com</v>
          </cell>
          <cell r="D227" t="str">
            <v>Rohit Arora</v>
          </cell>
          <cell r="E227" t="str">
            <v>rohit.arora@redingtongroup.com</v>
          </cell>
          <cell r="F227" t="str">
            <v>Jitendra Chopra</v>
          </cell>
          <cell r="G227" t="str">
            <v>jitender.chopra@redingtongroup.com</v>
          </cell>
        </row>
        <row r="228">
          <cell r="A228" t="str">
            <v>N43247</v>
          </cell>
          <cell r="B228" t="str">
            <v>GURJEET ELECTRONICS</v>
          </cell>
          <cell r="C228" t="str">
            <v>JICKEYSINGH2104@GMAIL.COM</v>
          </cell>
          <cell r="D228" t="str">
            <v>Neeraj Bhatt</v>
          </cell>
          <cell r="E228" t="str">
            <v>neeraj.bhatt@redingtongroup.com</v>
          </cell>
          <cell r="F228" t="str">
            <v>Sidharth Eknath</v>
          </cell>
          <cell r="G228" t="str">
            <v>sidharth.eknath@redingtongroup.com</v>
          </cell>
        </row>
        <row r="229">
          <cell r="A229" t="str">
            <v>N13623</v>
          </cell>
          <cell r="B229" t="str">
            <v>GURU KIRPA TELECOM</v>
          </cell>
          <cell r="C229" t="str">
            <v>gurukirpatelecom2003@gmail.com</v>
          </cell>
          <cell r="D229" t="str">
            <v>Dheeraj Sharma</v>
          </cell>
          <cell r="E229" t="str">
            <v>dheeraj.sharma@redingtongroup.com</v>
          </cell>
          <cell r="F229" t="str">
            <v>Sidharth Eknath</v>
          </cell>
          <cell r="G229" t="str">
            <v>sidharth.eknath@redingtongroup.com</v>
          </cell>
        </row>
        <row r="230">
          <cell r="A230" t="str">
            <v>N43274</v>
          </cell>
          <cell r="B230" t="str">
            <v>GURU MOBILE</v>
          </cell>
          <cell r="C230" t="str">
            <v>gurumobile2016@gmail.com</v>
          </cell>
          <cell r="D230" t="str">
            <v>Harsh Ahuja</v>
          </cell>
          <cell r="E230" t="str">
            <v>harsh.ahuja@redingtongroup.com</v>
          </cell>
          <cell r="F230" t="str">
            <v>Sidharth Eknath</v>
          </cell>
          <cell r="G230" t="str">
            <v>sidharth.eknath@redingtongroup.com</v>
          </cell>
        </row>
        <row r="231">
          <cell r="A231" t="str">
            <v>S15369</v>
          </cell>
          <cell r="B231" t="str">
            <v>GURUDEV'S</v>
          </cell>
          <cell r="C231" t="str">
            <v>reachgurudevs@gmail.com</v>
          </cell>
          <cell r="D231" t="str">
            <v>Prem Kumar M</v>
          </cell>
          <cell r="E231" t="str">
            <v>prem.kumarmani@redingtongroup.com</v>
          </cell>
          <cell r="F231" t="str">
            <v>Yogesh Kumar</v>
          </cell>
          <cell r="G231" t="str">
            <v>yogesh.ganesh@redingtongroup.com</v>
          </cell>
        </row>
        <row r="232">
          <cell r="A232" t="str">
            <v>N43297</v>
          </cell>
          <cell r="B232" t="str">
            <v>GYAN ELECTRONICS</v>
          </cell>
          <cell r="C232" t="str">
            <v>gyan.electronics@gmail.com</v>
          </cell>
          <cell r="D232" t="str">
            <v>Raghvendra Pratap Singh</v>
          </cell>
          <cell r="E232" t="str">
            <v>raghvendra.singh@redingtongroup.com</v>
          </cell>
          <cell r="F232" t="str">
            <v>Sidharth Eknath</v>
          </cell>
          <cell r="G232" t="str">
            <v>sidharth.eknath@redingtongroup.com</v>
          </cell>
        </row>
        <row r="233">
          <cell r="A233" t="str">
            <v>W73134</v>
          </cell>
          <cell r="B233" t="str">
            <v>ARIHANT TELECOM</v>
          </cell>
          <cell r="C233" t="str">
            <v>namanloves23@rediffmail.com</v>
          </cell>
          <cell r="D233" t="str">
            <v>Malam Singh Meena</v>
          </cell>
          <cell r="E233" t="str">
            <v>malam.meena@redingtongroup.com</v>
          </cell>
          <cell r="F233" t="str">
            <v>Dilip Vishwakarma</v>
          </cell>
          <cell r="G233" t="str">
            <v>dilip.vishwa@redingtongroup.com</v>
          </cell>
        </row>
        <row r="234">
          <cell r="A234" t="str">
            <v>W73107</v>
          </cell>
          <cell r="B234" t="str">
            <v>ASHOK MOBILE GALLERY</v>
          </cell>
          <cell r="C234" t="str">
            <v>ashokmhow@gmail.com</v>
          </cell>
          <cell r="D234" t="str">
            <v>Malam Singh Meena</v>
          </cell>
          <cell r="E234" t="str">
            <v>malam.meena@redingtongroup.com</v>
          </cell>
          <cell r="F234" t="str">
            <v>Dilip Vishwakarma</v>
          </cell>
          <cell r="G234" t="str">
            <v>dilip.vishwa@redingtongroup.com</v>
          </cell>
        </row>
        <row r="235">
          <cell r="A235" t="str">
            <v>WB3020</v>
          </cell>
          <cell r="B235" t="str">
            <v>HANAFI TELECOM PVT LTD</v>
          </cell>
          <cell r="C235" t="str">
            <v>hanfiscollectionabrar@gmail.com</v>
          </cell>
          <cell r="D235" t="str">
            <v>Sandip Anil Kshirsagar</v>
          </cell>
          <cell r="E235" t="str">
            <v>sandip.anil@redingtongroup.com</v>
          </cell>
          <cell r="F235" t="str">
            <v>Dilip Vishwakarma</v>
          </cell>
          <cell r="G235" t="str">
            <v>dilip.vishwa@redingtongroup.com</v>
          </cell>
        </row>
        <row r="236">
          <cell r="A236" t="str">
            <v>WA3059</v>
          </cell>
          <cell r="B236" t="str">
            <v>CLASSIC COLLECTION</v>
          </cell>
          <cell r="C236" t="str">
            <v>classiccollectionmobile@gmail.com</v>
          </cell>
          <cell r="D236" t="str">
            <v>Malam Singh Meena</v>
          </cell>
          <cell r="E236" t="str">
            <v>malam.meena@redingtongroup.com</v>
          </cell>
          <cell r="F236" t="str">
            <v>Dilip Vishwakarma</v>
          </cell>
          <cell r="G236" t="str">
            <v>dilip.vishwa@redingtongroup.com</v>
          </cell>
        </row>
        <row r="237">
          <cell r="A237" t="str">
            <v>N13689</v>
          </cell>
          <cell r="B237" t="str">
            <v>HARE KRISHNA TELECOM</v>
          </cell>
          <cell r="C237" t="str">
            <v>HAREKRISHNA9872@GMAIL.COM</v>
          </cell>
          <cell r="D237" t="str">
            <v>Dheeraj Sharma</v>
          </cell>
          <cell r="E237" t="str">
            <v>dheeraj.sharma@redingtongroup.com</v>
          </cell>
          <cell r="F237" t="str">
            <v>Sidharth Eknath</v>
          </cell>
          <cell r="G237" t="str">
            <v>sidharth.eknath@redingtongroup.com</v>
          </cell>
        </row>
        <row r="238">
          <cell r="A238" t="str">
            <v>W83062</v>
          </cell>
          <cell r="B238" t="str">
            <v>HARISH KUMAR GANGWANI</v>
          </cell>
          <cell r="C238" t="str">
            <v>shoppingjunction.sj@gmail.com</v>
          </cell>
          <cell r="D238" t="str">
            <v>Aftab Khan</v>
          </cell>
          <cell r="E238" t="str">
            <v>aftab.khan@redingtongroup.com</v>
          </cell>
          <cell r="F238" t="str">
            <v>Dilip Vishwakarma</v>
          </cell>
          <cell r="G238" t="str">
            <v>dilip.vishwa@redingtongroup.com</v>
          </cell>
        </row>
        <row r="239">
          <cell r="A239" t="str">
            <v>WD3037</v>
          </cell>
          <cell r="B239" t="str">
            <v>DK Eneterprises</v>
          </cell>
          <cell r="C239" t="str">
            <v>dkenterprises.askn@gmail.com</v>
          </cell>
          <cell r="D239" t="str">
            <v>Malam Singh Meena</v>
          </cell>
          <cell r="E239" t="str">
            <v>malam.meena@redingtongroup.com</v>
          </cell>
          <cell r="F239" t="str">
            <v>Dilip Vishwakarma</v>
          </cell>
          <cell r="G239" t="str">
            <v>dilip.vishwa@redingtongroup.com</v>
          </cell>
        </row>
        <row r="240">
          <cell r="A240" t="str">
            <v>N43228</v>
          </cell>
          <cell r="B240" t="str">
            <v>Hashmi Radios</v>
          </cell>
          <cell r="C240" t="str">
            <v>hashmiradios.nd@gmail.com</v>
          </cell>
          <cell r="D240" t="str">
            <v>Harsh Ahuja</v>
          </cell>
          <cell r="E240" t="str">
            <v>harsh.ahuja@redingtongroup.com</v>
          </cell>
          <cell r="F240" t="str">
            <v>Sidharth Eknath</v>
          </cell>
          <cell r="G240" t="str">
            <v>sidharth.eknath@redingtongroup.com</v>
          </cell>
        </row>
        <row r="241">
          <cell r="A241" t="str">
            <v>W43066</v>
          </cell>
          <cell r="B241" t="str">
            <v>HEART TO HEART</v>
          </cell>
          <cell r="C241" t="str">
            <v>hearttoheart@gmail.com</v>
          </cell>
          <cell r="D241" t="str">
            <v>Dholakiya Shobhitkumar Govindbhai</v>
          </cell>
          <cell r="E241" t="str">
            <v>shobhit.kumar@redingtongroup.com</v>
          </cell>
          <cell r="F241" t="str">
            <v>Rohan Vora</v>
          </cell>
          <cell r="G241" t="str">
            <v>rohan.vora@redingtongroup.com</v>
          </cell>
        </row>
        <row r="242">
          <cell r="A242"/>
          <cell r="B242" t="str">
            <v>Heera panna communication pvt. Ltd.</v>
          </cell>
          <cell r="C242" t="str">
            <v>heerapanna3366@gmail.com</v>
          </cell>
          <cell r="D242" t="str">
            <v>SANTOSH DESAI</v>
          </cell>
          <cell r="E242" t="str">
            <v>santosh.desai@redingtongroup.com</v>
          </cell>
          <cell r="F242" t="str">
            <v>Dilip Vishwakarma</v>
          </cell>
          <cell r="G242" t="str">
            <v>dilip.vishwa@redingtongroup.com</v>
          </cell>
        </row>
        <row r="243">
          <cell r="A243" t="str">
            <v>S1R002</v>
          </cell>
          <cell r="B243" t="str">
            <v>Hello World</v>
          </cell>
          <cell r="C243" t="str">
            <v>HELLOWORLDCHENNAI@GMAIL.COM</v>
          </cell>
          <cell r="D243" t="str">
            <v xml:space="preserve">Antony Arulprakash Joseph Benjamin </v>
          </cell>
          <cell r="E243" t="str">
            <v>antony.benjamin@redingtongroup.com</v>
          </cell>
          <cell r="F243" t="str">
            <v>Yogesh Kumar</v>
          </cell>
          <cell r="G243" t="str">
            <v>yogesh.ganesh@redingtongroup.com</v>
          </cell>
        </row>
        <row r="244">
          <cell r="A244"/>
          <cell r="B244" t="str">
            <v>Herambh mobile</v>
          </cell>
          <cell r="C244" t="str">
            <v>Herambhmobiles@gmail.com</v>
          </cell>
          <cell r="D244" t="str">
            <v>SANTOSH DESAI</v>
          </cell>
          <cell r="E244" t="str">
            <v>santosh.desai@redingtongroup.com</v>
          </cell>
          <cell r="F244" t="str">
            <v>Dilip Vishwakarma</v>
          </cell>
          <cell r="G244" t="str">
            <v>dilip.vishwa@redingtongroup.com</v>
          </cell>
        </row>
        <row r="245">
          <cell r="A245" t="str">
            <v>W33187</v>
          </cell>
          <cell r="B245" t="str">
            <v>HEVMOR MOBILE</v>
          </cell>
          <cell r="C245" t="str">
            <v>hevmor_mobile@yahoo.com</v>
          </cell>
          <cell r="D245" t="str">
            <v>Dholakiya Shobhitkumar Govindbhai</v>
          </cell>
          <cell r="E245" t="str">
            <v>shobhit.kumar@redingtongroup.com</v>
          </cell>
          <cell r="F245" t="str">
            <v>Rohan Vora</v>
          </cell>
          <cell r="G245" t="str">
            <v>rohan.vora@redingtongroup.com</v>
          </cell>
        </row>
        <row r="246">
          <cell r="A246" t="str">
            <v>N13572</v>
          </cell>
          <cell r="B246" t="str">
            <v>HI FLY INFOTECH</v>
          </cell>
          <cell r="C246" t="str">
            <v>hifly9999@gmail.com</v>
          </cell>
          <cell r="D246" t="str">
            <v>Dheeraj Sharma</v>
          </cell>
          <cell r="E246" t="str">
            <v>dheeraj.sharma@redingtongroup.com</v>
          </cell>
          <cell r="F246" t="str">
            <v>Sidharth Eknath</v>
          </cell>
          <cell r="G246" t="str">
            <v>sidharth.eknath@redingtongroup.com</v>
          </cell>
        </row>
        <row r="247">
          <cell r="A247" t="str">
            <v>W83066</v>
          </cell>
          <cell r="B247" t="str">
            <v>Hitesh Shah</v>
          </cell>
          <cell r="C247" t="str">
            <v>shah.hitesh52000@gmail.com</v>
          </cell>
          <cell r="D247" t="str">
            <v>Aftab Khan</v>
          </cell>
          <cell r="E247" t="str">
            <v>aftab.khan@redingtongroup.com</v>
          </cell>
          <cell r="F247" t="str">
            <v>Dilip Vishwakarma</v>
          </cell>
          <cell r="G247" t="str">
            <v>dilip.vishwa@redingtongroup.com</v>
          </cell>
        </row>
        <row r="248">
          <cell r="A248" t="str">
            <v>W73122</v>
          </cell>
          <cell r="B248" t="str">
            <v>DUKAN KASH &amp; kARRY</v>
          </cell>
          <cell r="C248" t="str">
            <v>dukankashandkarry@gmail.com</v>
          </cell>
          <cell r="D248" t="str">
            <v>Malam Singh Meena</v>
          </cell>
          <cell r="E248" t="str">
            <v>malam.meena@redingtongroup.com</v>
          </cell>
          <cell r="F248" t="str">
            <v>Dilip Vishwakarma</v>
          </cell>
          <cell r="G248" t="str">
            <v>dilip.vishwa@redingtongroup.com</v>
          </cell>
        </row>
        <row r="249">
          <cell r="A249" t="str">
            <v>W73076</v>
          </cell>
          <cell r="B249" t="str">
            <v>Feelings</v>
          </cell>
          <cell r="C249" t="str">
            <v>nitin@feelingsindore.com</v>
          </cell>
          <cell r="D249" t="str">
            <v>Malam Singh Meena</v>
          </cell>
          <cell r="E249" t="str">
            <v>malam.meena@redingtongroup.com</v>
          </cell>
          <cell r="F249" t="str">
            <v>Dilip Vishwakarma</v>
          </cell>
          <cell r="G249" t="str">
            <v>dilip.vishwa@redingtongroup.com</v>
          </cell>
        </row>
        <row r="250">
          <cell r="A250" t="str">
            <v>N83280</v>
          </cell>
          <cell r="B250" t="str">
            <v>HONEY TELECOM</v>
          </cell>
          <cell r="C250" t="str">
            <v>HONEYTELCOM.24@GMAIL.COM</v>
          </cell>
          <cell r="D250" t="str">
            <v>Neeraj Bhatt</v>
          </cell>
          <cell r="E250" t="str">
            <v>neeraj.bhatt@redingtongroup.com</v>
          </cell>
          <cell r="F250" t="str">
            <v>Sidharth Eknath</v>
          </cell>
          <cell r="G250" t="str">
            <v>sidharth.eknath@redingtongroup.com</v>
          </cell>
        </row>
        <row r="251">
          <cell r="A251" t="str">
            <v>N43074</v>
          </cell>
          <cell r="B251" t="str">
            <v>I SHOP SOLUTION</v>
          </cell>
          <cell r="C251" t="str">
            <v>SALES@ISHOPSOLUTION.COM</v>
          </cell>
          <cell r="D251" t="str">
            <v>Harsh Ahuja</v>
          </cell>
          <cell r="E251" t="str">
            <v>harsh.ahuja@redingtongroup.com</v>
          </cell>
          <cell r="F251" t="str">
            <v>Sidharth Eknath</v>
          </cell>
          <cell r="G251" t="str">
            <v>sidharth.eknath@redingtongroup.com</v>
          </cell>
        </row>
        <row r="252">
          <cell r="A252" t="str">
            <v>N83272</v>
          </cell>
          <cell r="B252" t="str">
            <v>IMPERIAL ELECTRICAL AGENCY</v>
          </cell>
          <cell r="C252" t="str">
            <v>IMPERIAL129@YAHOO.IN</v>
          </cell>
          <cell r="D252" t="str">
            <v>Rohit Jakhar</v>
          </cell>
          <cell r="E252" t="str">
            <v>rohit.jakhar@redingtongroup.com</v>
          </cell>
          <cell r="F252" t="str">
            <v>Jitendra Chopra</v>
          </cell>
          <cell r="G252" t="str">
            <v>jitender.chopra@redingtongroup.com</v>
          </cell>
        </row>
        <row r="253">
          <cell r="A253" t="str">
            <v>N43233</v>
          </cell>
          <cell r="B253" t="str">
            <v>IMPRESSION GALLERY</v>
          </cell>
          <cell r="C253" t="str">
            <v>amit.impressions11@gmail.com</v>
          </cell>
          <cell r="D253" t="str">
            <v>Neeraj Bhatt</v>
          </cell>
          <cell r="E253" t="str">
            <v>neeraj.bhatt@redingtongroup.com</v>
          </cell>
          <cell r="F253" t="str">
            <v>Sidharth Eknath</v>
          </cell>
          <cell r="G253" t="str">
            <v>sidharth.eknath@redingtongroup.com</v>
          </cell>
        </row>
        <row r="254">
          <cell r="A254" t="str">
            <v>WA3048</v>
          </cell>
          <cell r="B254" t="str">
            <v>GOPAL STATIONARY AND BOOKS HOUSE</v>
          </cell>
          <cell r="C254" t="str">
            <v>lalchandani.sumeet@gmail.com</v>
          </cell>
          <cell r="D254" t="str">
            <v>Malam Singh Meena</v>
          </cell>
          <cell r="E254" t="str">
            <v>malam.meena@redingtongroup.com</v>
          </cell>
          <cell r="F254" t="str">
            <v>Dilip Vishwakarma</v>
          </cell>
          <cell r="G254" t="str">
            <v>dilip.vishwa@redingtongroup.com</v>
          </cell>
        </row>
        <row r="255">
          <cell r="A255" t="str">
            <v>E34024</v>
          </cell>
          <cell r="B255" t="str">
            <v>IN TOUCH</v>
          </cell>
          <cell r="C255" t="str">
            <v>intouch.ghy1@gmail.com</v>
          </cell>
          <cell r="D255" t="str">
            <v xml:space="preserve">Vivek Bose </v>
          </cell>
          <cell r="E255" t="str">
            <v>vivek.bose@redingtongroup.com</v>
          </cell>
          <cell r="F255" t="str">
            <v>Jaswinder Singh</v>
          </cell>
          <cell r="G255" t="str">
            <v>jaswinder.singh@redingtongroup.com</v>
          </cell>
        </row>
        <row r="256">
          <cell r="A256" t="str">
            <v>N63195</v>
          </cell>
          <cell r="B256" t="str">
            <v>INDIAN MOBILE</v>
          </cell>
          <cell r="C256" t="str">
            <v>indianmobile98280@gmail.com</v>
          </cell>
          <cell r="D256" t="str">
            <v>Anuj Verma</v>
          </cell>
          <cell r="E256" t="str">
            <v>anuj.verma@redingtongroup.com</v>
          </cell>
          <cell r="F256" t="str">
            <v>Jitendra Chopra</v>
          </cell>
          <cell r="G256" t="str">
            <v>jitender.chopra@redingtongroup.com</v>
          </cell>
        </row>
        <row r="257">
          <cell r="A257" t="str">
            <v>N60143</v>
          </cell>
          <cell r="B257" t="str">
            <v>INDIRA SWITCH</v>
          </cell>
          <cell r="C257" t="str">
            <v>ISWITCH.HARENDRA@GMAIL.COM</v>
          </cell>
          <cell r="D257" t="str">
            <v>Rituraj Upadhyay</v>
          </cell>
          <cell r="E257" t="str">
            <v>rituraj.upadhyay@redingtongroup.com</v>
          </cell>
          <cell r="F257" t="str">
            <v>Jitendra Chopra</v>
          </cell>
          <cell r="G257" t="str">
            <v>jitender.chopra@redingtongroup.com</v>
          </cell>
        </row>
        <row r="258">
          <cell r="A258" t="str">
            <v>S4R002</v>
          </cell>
          <cell r="B258" t="str">
            <v>MOBILE KING</v>
          </cell>
          <cell r="C258" t="str">
            <v>info@mobilekingonline.com</v>
          </cell>
          <cell r="D258" t="str">
            <v>Jithin Sebastian</v>
          </cell>
          <cell r="E258" t="str">
            <v>jitin.sebastian@redingtongroup.com</v>
          </cell>
          <cell r="F258" t="str">
            <v>Vikram V</v>
          </cell>
          <cell r="G258" t="str">
            <v>vikram.kumar@redingtongroup.com</v>
          </cell>
        </row>
        <row r="259">
          <cell r="A259" t="str">
            <v>N40480</v>
          </cell>
          <cell r="B259" t="str">
            <v>Initiative Data Systems</v>
          </cell>
          <cell r="C259" t="str">
            <v>WCS@SATYAM.NET.IN</v>
          </cell>
          <cell r="D259" t="str">
            <v>Harsh Ahuja</v>
          </cell>
          <cell r="E259" t="str">
            <v>harsh.ahuja@redingtongroup.com</v>
          </cell>
          <cell r="F259" t="str">
            <v>Sidharth Eknath</v>
          </cell>
          <cell r="G259" t="str">
            <v>sidharth.eknath@redingtongroup.com</v>
          </cell>
        </row>
        <row r="260">
          <cell r="A260" t="str">
            <v>WA3052</v>
          </cell>
          <cell r="B260" t="str">
            <v>Kalp Mobile Kingdom</v>
          </cell>
          <cell r="C260" t="str">
            <v>kalpmobile@gmail.com</v>
          </cell>
          <cell r="D260" t="str">
            <v>Malam Singh Meena</v>
          </cell>
          <cell r="E260" t="str">
            <v>malam.meena@redingtongroup.com</v>
          </cell>
          <cell r="F260" t="str">
            <v>Dilip Vishwakarma</v>
          </cell>
          <cell r="G260" t="str">
            <v>dilip.vishwa@redingtongroup.com</v>
          </cell>
        </row>
        <row r="261">
          <cell r="A261" t="str">
            <v>E33005</v>
          </cell>
          <cell r="B261" t="str">
            <v>J M ELECTRONICS (GS)</v>
          </cell>
          <cell r="C261" t="str">
            <v>sidharthpatni@gmail.com</v>
          </cell>
          <cell r="D261" t="str">
            <v xml:space="preserve">Vivek Bose </v>
          </cell>
          <cell r="E261" t="str">
            <v>vivek.bose@redingtongroup.com</v>
          </cell>
          <cell r="F261" t="str">
            <v>Jaswinder Singh</v>
          </cell>
          <cell r="G261" t="str">
            <v>jaswinder.singh@redingtongroup.com</v>
          </cell>
        </row>
        <row r="262">
          <cell r="A262" t="str">
            <v>W73092</v>
          </cell>
          <cell r="B262" t="str">
            <v>Kanchan Electronics</v>
          </cell>
          <cell r="C262" t="str">
            <v>mayur.tejwani@gmail.com</v>
          </cell>
          <cell r="D262" t="str">
            <v>Malam Singh Meena</v>
          </cell>
          <cell r="E262" t="str">
            <v>malam.meena@redingtongroup.com</v>
          </cell>
          <cell r="F262" t="str">
            <v>Dilip Vishwakarma</v>
          </cell>
          <cell r="G262" t="str">
            <v>dilip.vishwa@redingtongroup.com</v>
          </cell>
        </row>
        <row r="263">
          <cell r="A263" t="str">
            <v>W73095</v>
          </cell>
          <cell r="B263" t="str">
            <v>Manish Bussiness Pvt Ltd</v>
          </cell>
          <cell r="C263" t="str">
            <v>manishsales@hotmail.com</v>
          </cell>
          <cell r="D263" t="str">
            <v>Malam Singh Meena</v>
          </cell>
          <cell r="E263" t="str">
            <v>malam.meena@redingtongroup.com</v>
          </cell>
          <cell r="F263" t="str">
            <v>Dilip Vishwakarma</v>
          </cell>
          <cell r="G263" t="str">
            <v>dilip.vishwa@redingtongroup.com</v>
          </cell>
        </row>
        <row r="264">
          <cell r="A264" t="str">
            <v>N43283</v>
          </cell>
          <cell r="B264" t="str">
            <v>J.B.S MOBILE STORE</v>
          </cell>
          <cell r="C264" t="str">
            <v>kar.pandey1234@gmail.com</v>
          </cell>
          <cell r="D264" t="str">
            <v>Raghvendra Pratap Singh</v>
          </cell>
          <cell r="E264" t="str">
            <v>raghvendra.singh@redingtongroup.com</v>
          </cell>
          <cell r="F264" t="str">
            <v>Sidharth Eknath</v>
          </cell>
          <cell r="G264" t="str">
            <v>sidharth.eknath@redingtongroup.com</v>
          </cell>
        </row>
        <row r="265">
          <cell r="A265" t="str">
            <v>W13777</v>
          </cell>
          <cell r="B265" t="str">
            <v>J.K.NEXT</v>
          </cell>
          <cell r="C265" t="str">
            <v>jknext09@yahoo.co.in</v>
          </cell>
          <cell r="D265" t="str">
            <v>Mahesh More</v>
          </cell>
          <cell r="E265" t="str">
            <v>mahesh.more@redingtongroup.com</v>
          </cell>
          <cell r="F265" t="str">
            <v>Rohan Vora</v>
          </cell>
          <cell r="G265" t="str">
            <v>rohan.vora@redingtongroup.com</v>
          </cell>
        </row>
        <row r="266">
          <cell r="A266" t="str">
            <v>N13670</v>
          </cell>
          <cell r="B266" t="str">
            <v>JAI SACHIDANAND MOBILE STORE</v>
          </cell>
          <cell r="C266" t="str">
            <v>jsmstore14@gmail.com</v>
          </cell>
          <cell r="D266" t="str">
            <v>Himanshu Ranjan Singh</v>
          </cell>
          <cell r="E266" t="str">
            <v>himanshu.ranjansingh@redingtongroup.com</v>
          </cell>
          <cell r="F266" t="str">
            <v>Sidharth Eknath</v>
          </cell>
          <cell r="G266" t="str">
            <v>sidharth.eknath@redingtongroup.com</v>
          </cell>
        </row>
        <row r="267">
          <cell r="A267" t="str">
            <v>WD3039</v>
          </cell>
          <cell r="B267" t="str">
            <v>JAI TRADERS</v>
          </cell>
          <cell r="C267" t="str">
            <v>jaitradersrewa@gmail.com</v>
          </cell>
          <cell r="D267" t="str">
            <v xml:space="preserve">Jitendra Singh Chouhan </v>
          </cell>
          <cell r="E267" t="str">
            <v>jitendra.chouhan@redingtongroup.com</v>
          </cell>
          <cell r="F267" t="str">
            <v>Dilip Vishwakarma</v>
          </cell>
          <cell r="G267" t="str">
            <v>dilip.vishwa@redingtongroup.com</v>
          </cell>
        </row>
        <row r="268">
          <cell r="A268" t="str">
            <v>W73093</v>
          </cell>
          <cell r="B268" t="str">
            <v>JAIN INFOCOM</v>
          </cell>
          <cell r="C268" t="str">
            <v>nirmal.jain6625@gmail.com</v>
          </cell>
          <cell r="D268" t="str">
            <v>Malam Singh Meena</v>
          </cell>
          <cell r="E268" t="str">
            <v>malam.meena@redingtongroup.com</v>
          </cell>
          <cell r="F268" t="str">
            <v>Dilip Vishwakarma</v>
          </cell>
          <cell r="G268" t="str">
            <v>dilip.vishwa@redingtongroup.com</v>
          </cell>
        </row>
        <row r="269">
          <cell r="A269" t="str">
            <v>W73132</v>
          </cell>
          <cell r="B269" t="str">
            <v>MOHIT MOBILE SHOP</v>
          </cell>
          <cell r="C269" t="str">
            <v>MOHITTIWARI677@GMAIL.COM</v>
          </cell>
          <cell r="D269" t="str">
            <v>Malam Singh Meena</v>
          </cell>
          <cell r="E269" t="str">
            <v>malam.meena@redingtongroup.com</v>
          </cell>
          <cell r="F269" t="str">
            <v>Dilip Vishwakarma</v>
          </cell>
          <cell r="G269" t="str">
            <v>dilip.vishwa@redingtongroup.com</v>
          </cell>
        </row>
        <row r="270">
          <cell r="A270" t="str">
            <v>N13676</v>
          </cell>
          <cell r="B270" t="str">
            <v>JAINA MOBILE PLAZA</v>
          </cell>
          <cell r="C270" t="str">
            <v>jaina.mobile@gmail.com</v>
          </cell>
          <cell r="D270" t="str">
            <v>Manish Jain</v>
          </cell>
          <cell r="E270" t="str">
            <v>manish.shivkumar@redingtongroup.com</v>
          </cell>
          <cell r="F270" t="str">
            <v>Sidharth Eknath</v>
          </cell>
          <cell r="G270" t="str">
            <v>sidharth.eknath@redingtongroup.com</v>
          </cell>
        </row>
        <row r="271">
          <cell r="A271" t="str">
            <v>NE3027</v>
          </cell>
          <cell r="B271" t="str">
            <v>Jains</v>
          </cell>
          <cell r="C271" t="str">
            <v>brijeshjain786@gmail.com</v>
          </cell>
          <cell r="D271" t="str">
            <v>Prince Kumar Maurya</v>
          </cell>
          <cell r="E271" t="str">
            <v>Prince.kumar@redintongroup.com</v>
          </cell>
          <cell r="F271" t="str">
            <v>Sidharth Eknath</v>
          </cell>
          <cell r="G271" t="str">
            <v>sidharth.eknath@redingtongroup.com</v>
          </cell>
        </row>
        <row r="272">
          <cell r="A272" t="str">
            <v>W73087</v>
          </cell>
          <cell r="B272" t="str">
            <v>Prakash Radio and Watch Company</v>
          </cell>
          <cell r="C272" t="str">
            <v>prakash.electronics180@gmail.com</v>
          </cell>
          <cell r="D272" t="str">
            <v>Malam Singh Meena</v>
          </cell>
          <cell r="E272" t="str">
            <v>malam.meena@redingtongroup.com</v>
          </cell>
          <cell r="F272" t="str">
            <v>Dilip Vishwakarma</v>
          </cell>
          <cell r="G272" t="str">
            <v>dilip.vishwa@redingtongroup.com</v>
          </cell>
        </row>
        <row r="273">
          <cell r="A273"/>
          <cell r="B273" t="str">
            <v>JARANDESHWAR MOBILE SHOP</v>
          </cell>
          <cell r="C273" t="str">
            <v>anilb8064@gmail.com</v>
          </cell>
          <cell r="D273" t="str">
            <v>SANTOSH DESAI</v>
          </cell>
          <cell r="E273" t="str">
            <v>santosh.desai@redingtongroup.com</v>
          </cell>
          <cell r="F273" t="str">
            <v>Dilip Vishwakarma</v>
          </cell>
          <cell r="G273" t="str">
            <v>dilip.vishwa@redingtongroup.com</v>
          </cell>
        </row>
        <row r="274">
          <cell r="A274" t="str">
            <v>W43047</v>
          </cell>
          <cell r="B274" t="str">
            <v>JASMIN INFINITE TRADE PVT LTD</v>
          </cell>
          <cell r="C274" t="str">
            <v>jasminvrd@gmail.com</v>
          </cell>
          <cell r="D274" t="str">
            <v>Dholakiya Shobhitkumar Govindbhai</v>
          </cell>
          <cell r="E274" t="str">
            <v>shobhit.kumar@redingtongroup.com</v>
          </cell>
          <cell r="F274" t="str">
            <v>Rohan Vora</v>
          </cell>
          <cell r="G274" t="str">
            <v>rohan.vora@redingtongroup.com</v>
          </cell>
        </row>
        <row r="275">
          <cell r="A275" t="str">
            <v>W33037</v>
          </cell>
          <cell r="B275" t="str">
            <v>JAY TELECOM PVT LTD</v>
          </cell>
          <cell r="C275" t="str">
            <v>jaytelecommorbi@yahoo.com</v>
          </cell>
          <cell r="D275" t="str">
            <v>Dharmesh R Dudhrejiya</v>
          </cell>
          <cell r="E275" t="str">
            <v>dharmesh.dudhrejiya@redingtongroup.com</v>
          </cell>
          <cell r="F275" t="str">
            <v>Rohan Vora</v>
          </cell>
          <cell r="G275" t="str">
            <v>rohan.vora@redingtongroup.com</v>
          </cell>
        </row>
        <row r="276">
          <cell r="A276"/>
          <cell r="B276" t="str">
            <v>Jeet communication</v>
          </cell>
          <cell r="C276" t="str">
            <v>jeetcommunication09@gmail.com</v>
          </cell>
          <cell r="D276" t="str">
            <v>SANTOSH DESAI</v>
          </cell>
          <cell r="E276" t="str">
            <v>santosh.desai@redingtongroup.com</v>
          </cell>
          <cell r="F276" t="str">
            <v>Dilip Vishwakarma</v>
          </cell>
          <cell r="G276" t="str">
            <v>dilip.vishwa@redingtongroup.com</v>
          </cell>
        </row>
        <row r="277">
          <cell r="A277" t="str">
            <v>W73094</v>
          </cell>
          <cell r="B277" t="str">
            <v xml:space="preserve">Rakesh Eneterprises </v>
          </cell>
          <cell r="C277" t="str">
            <v>arpit1551@gmail.com</v>
          </cell>
          <cell r="D277" t="str">
            <v>Malam Singh Meena</v>
          </cell>
          <cell r="E277" t="str">
            <v>malam.meena@redingtongroup.com</v>
          </cell>
          <cell r="F277" t="str">
            <v>Dilip Vishwakarma</v>
          </cell>
          <cell r="G277" t="str">
            <v>dilip.vishwa@redingtongroup.com</v>
          </cell>
        </row>
        <row r="278">
          <cell r="A278" t="str">
            <v>W73101</v>
          </cell>
          <cell r="B278" t="str">
            <v>Runwal Sales</v>
          </cell>
          <cell r="C278" t="str">
            <v>runwalsons.jhabua@gmail.com</v>
          </cell>
          <cell r="D278" t="str">
            <v>Malam Singh Meena</v>
          </cell>
          <cell r="E278" t="str">
            <v>malam.meena@redingtongroup.com</v>
          </cell>
          <cell r="F278" t="str">
            <v>Dilip Vishwakarma</v>
          </cell>
          <cell r="G278" t="str">
            <v>dilip.vishwa@redingtongroup.com</v>
          </cell>
        </row>
        <row r="279">
          <cell r="A279" t="str">
            <v>N83447</v>
          </cell>
          <cell r="B279" t="str">
            <v>Jhalak Communication</v>
          </cell>
          <cell r="C279" t="str">
            <v>jhalakcomm@gmail.com</v>
          </cell>
          <cell r="D279" t="str">
            <v>Rohit Jakhar</v>
          </cell>
          <cell r="E279" t="str">
            <v>rohit.jakhar@redingtongroup.com</v>
          </cell>
          <cell r="F279" t="str">
            <v>Jitendra Chopra</v>
          </cell>
          <cell r="G279" t="str">
            <v>jitender.chopra@redingtongroup.com</v>
          </cell>
        </row>
        <row r="280">
          <cell r="A280" t="str">
            <v>N83277</v>
          </cell>
          <cell r="B280" t="str">
            <v>JMD COMMUNICATION</v>
          </cell>
          <cell r="C280" t="str">
            <v>shashikmc@gmail.com</v>
          </cell>
          <cell r="D280" t="str">
            <v>Neeraj Bhatt</v>
          </cell>
          <cell r="E280" t="str">
            <v>neeraj.bhatt@redingtongroup.com</v>
          </cell>
          <cell r="F280" t="str">
            <v>Sidharth Eknath</v>
          </cell>
          <cell r="G280" t="str">
            <v>sidharth.eknath@redingtongroup.com</v>
          </cell>
        </row>
        <row r="281">
          <cell r="A281" t="str">
            <v>N83399</v>
          </cell>
          <cell r="B281" t="str">
            <v>JMD MOBILE</v>
          </cell>
          <cell r="C281" t="str">
            <v>jmdmobiles05@gmail.com</v>
          </cell>
          <cell r="D281" t="str">
            <v>Rohit Jakhar</v>
          </cell>
          <cell r="E281" t="str">
            <v>rohit.jakhar@redingtongroup.com</v>
          </cell>
          <cell r="F281" t="str">
            <v>Jitendra Chopra</v>
          </cell>
          <cell r="G281" t="str">
            <v>jitender.chopra@redingtongroup.com</v>
          </cell>
        </row>
        <row r="282">
          <cell r="A282" t="str">
            <v>WC3071</v>
          </cell>
          <cell r="B282" t="str">
            <v>JUMBO THE MOBILE MALL</v>
          </cell>
          <cell r="C282" t="str">
            <v>jumbothemobilemall@gmail.com</v>
          </cell>
          <cell r="D282" t="str">
            <v>Dharmesh R Dudhrejiya</v>
          </cell>
          <cell r="E282" t="str">
            <v>dharmesh.dudhrejiya@redingtongroup.com</v>
          </cell>
          <cell r="F282" t="str">
            <v>Rohan Vora</v>
          </cell>
          <cell r="G282" t="str">
            <v>rohan.vora@redingtongroup.com</v>
          </cell>
        </row>
        <row r="283">
          <cell r="A283" t="str">
            <v>S15417</v>
          </cell>
          <cell r="B283" t="str">
            <v>just talk</v>
          </cell>
          <cell r="C283" t="str">
            <v>justtalk@outlook.in</v>
          </cell>
          <cell r="D283" t="str">
            <v>Prem Kumar M</v>
          </cell>
          <cell r="E283" t="str">
            <v>prem.kumarmani@redingtongroup.com</v>
          </cell>
          <cell r="F283" t="str">
            <v>Yogesh Kumar</v>
          </cell>
          <cell r="G283" t="str">
            <v>yogesh.ganesh@redingtongroup.com</v>
          </cell>
        </row>
        <row r="284">
          <cell r="A284" t="str">
            <v>W73114</v>
          </cell>
          <cell r="B284" t="str">
            <v>SHIVSHAKTI ENTERPRISES</v>
          </cell>
          <cell r="C284" t="str">
            <v>jitusahutally@gmail.com</v>
          </cell>
          <cell r="D284" t="str">
            <v>Malam Singh Meena</v>
          </cell>
          <cell r="E284" t="str">
            <v>malam.meena@redingtongroup.com</v>
          </cell>
          <cell r="F284" t="str">
            <v>Dilip Vishwakarma</v>
          </cell>
          <cell r="G284" t="str">
            <v>dilip.vishwa@redingtongroup.com</v>
          </cell>
        </row>
        <row r="285">
          <cell r="A285" t="str">
            <v>WA3044</v>
          </cell>
          <cell r="B285" t="str">
            <v>SS RETAILS Bhopal</v>
          </cell>
          <cell r="C285" t="str">
            <v>SAMEER.WADHWANI1@GMAIL.COM</v>
          </cell>
          <cell r="D285" t="str">
            <v>Malam Singh Meena</v>
          </cell>
          <cell r="E285" t="str">
            <v>malam.meena@redingtongroup.com</v>
          </cell>
          <cell r="F285" t="str">
            <v>Dilip Vishwakarma</v>
          </cell>
          <cell r="G285" t="str">
            <v>dilip.vishwa@redingtongroup.com</v>
          </cell>
        </row>
        <row r="286">
          <cell r="A286" t="str">
            <v>W33194</v>
          </cell>
          <cell r="B286" t="str">
            <v>KABIR TECHNOLOGIES PRIVATE LIMITED</v>
          </cell>
          <cell r="C286" t="str">
            <v>ho.kabirtechno@gmail.com</v>
          </cell>
          <cell r="D286" t="str">
            <v>Shah Krunal Jagdipbhai</v>
          </cell>
          <cell r="E286" t="str">
            <v>krunal.shah@redingtongroup.com</v>
          </cell>
          <cell r="F286" t="str">
            <v>Rohan Vora</v>
          </cell>
          <cell r="G286" t="str">
            <v>rohan.vora@redingtongroup.com</v>
          </cell>
        </row>
        <row r="287">
          <cell r="A287" t="str">
            <v>W73133</v>
          </cell>
          <cell r="B287" t="str">
            <v>ZAM ZAM MOBILE STORE</v>
          </cell>
          <cell r="C287" t="str">
            <v>zamzammobilestore2020@gmail.com</v>
          </cell>
          <cell r="D287" t="str">
            <v>Malam Singh Meena</v>
          </cell>
          <cell r="E287" t="str">
            <v>malam.meena@redingtongroup.com</v>
          </cell>
          <cell r="F287" t="str">
            <v>Dilip Vishwakarma</v>
          </cell>
          <cell r="G287" t="str">
            <v>dilip.vishwa@redingtongroup.com</v>
          </cell>
        </row>
        <row r="288">
          <cell r="A288" t="str">
            <v>NG0040</v>
          </cell>
          <cell r="B288" t="str">
            <v>KALWANI GLORY</v>
          </cell>
          <cell r="C288" t="str">
            <v>KALWANIGLORY@GMAIL.COM</v>
          </cell>
          <cell r="D288" t="str">
            <v>Manish Jain</v>
          </cell>
          <cell r="E288" t="str">
            <v>manish.jain@redingtongroup.com</v>
          </cell>
          <cell r="F288" t="str">
            <v>JITENDRA CHOPRA</v>
          </cell>
          <cell r="G288" t="str">
            <v>jitender.chopra@redingtongroup.com</v>
          </cell>
        </row>
        <row r="289">
          <cell r="A289" t="str">
            <v>NG3002</v>
          </cell>
          <cell r="B289" t="str">
            <v>RATHOUD ENTERPRISES</v>
          </cell>
          <cell r="C289" t="str">
            <v>rathoud.enterprises@gmail.com</v>
          </cell>
          <cell r="D289" t="str">
            <v>Manish Jain</v>
          </cell>
          <cell r="E289" t="str">
            <v>manish.jain@redingtongroup.com</v>
          </cell>
          <cell r="F289" t="str">
            <v>JITENDRA CHOPRA</v>
          </cell>
          <cell r="G289" t="str">
            <v>jitender.chopra@redingtongroup.com</v>
          </cell>
        </row>
        <row r="290">
          <cell r="A290" t="str">
            <v>N63042</v>
          </cell>
          <cell r="B290" t="str">
            <v>INTEGRAL TECHNOLOGIES</v>
          </cell>
          <cell r="C290" t="str">
            <v>info@integraltechnologies.in</v>
          </cell>
          <cell r="D290" t="str">
            <v>Manish Jain</v>
          </cell>
          <cell r="E290" t="str">
            <v>manish.jain@redingtongroup.com</v>
          </cell>
          <cell r="F290" t="str">
            <v>JITENDRA CHOPRA</v>
          </cell>
          <cell r="G290" t="str">
            <v>jitender.chopra@redingtongroup.com</v>
          </cell>
        </row>
        <row r="291">
          <cell r="A291" t="str">
            <v>N53216</v>
          </cell>
          <cell r="B291" t="str">
            <v>KARTAR TELECOM</v>
          </cell>
          <cell r="C291" t="str">
            <v>rajiv.bedi75@gmail.com</v>
          </cell>
          <cell r="D291" t="str">
            <v>Rohit Arora</v>
          </cell>
          <cell r="E291" t="str">
            <v>rohit.arora@redingtongroup.com</v>
          </cell>
          <cell r="F291" t="str">
            <v>Jitendra Chopra</v>
          </cell>
          <cell r="G291" t="str">
            <v>jitender.chopra@redingtongroup.com</v>
          </cell>
        </row>
        <row r="292">
          <cell r="A292" t="str">
            <v>N63160</v>
          </cell>
          <cell r="B292" t="str">
            <v>KESRI MOBILES</v>
          </cell>
          <cell r="C292" t="str">
            <v>ashok.kesari@gmail.com</v>
          </cell>
          <cell r="D292" t="str">
            <v>Rituraj Upadhyay</v>
          </cell>
          <cell r="E292" t="str">
            <v>rituraj.upadhyay@redingtongroup.com</v>
          </cell>
          <cell r="F292" t="str">
            <v>Jitendra Chopra</v>
          </cell>
          <cell r="G292" t="str">
            <v>jitender.chopra@redingtongroup.com</v>
          </cell>
        </row>
        <row r="293">
          <cell r="A293" t="str">
            <v>S1R014</v>
          </cell>
          <cell r="B293" t="str">
            <v>2020 Mobiles</v>
          </cell>
          <cell r="C293" t="str">
            <v>HARISH9841247777@GMAIL.COM</v>
          </cell>
          <cell r="D293" t="str">
            <v>Prem Kumar M</v>
          </cell>
          <cell r="E293" t="str">
            <v>prem.kumarmani@redingtongroup.com</v>
          </cell>
          <cell r="F293" t="str">
            <v>Yogesh Kumar</v>
          </cell>
          <cell r="G293" t="str">
            <v>yogesh.ganesh@redingtongroup.com</v>
          </cell>
        </row>
        <row r="294">
          <cell r="A294" t="str">
            <v>N13653</v>
          </cell>
          <cell r="B294" t="str">
            <v>KHUSHAL COMMUNICATION SERVICES</v>
          </cell>
          <cell r="C294" t="str">
            <v>khushal.com.services@gmail.com</v>
          </cell>
          <cell r="D294" t="str">
            <v>Manish Jain</v>
          </cell>
          <cell r="E294" t="str">
            <v>manish.shivkumar@redingtongroup.com</v>
          </cell>
          <cell r="F294" t="str">
            <v>Sidharth Eknath</v>
          </cell>
          <cell r="G294" t="str">
            <v>sidharth.eknath@redingtongroup.com</v>
          </cell>
        </row>
        <row r="295">
          <cell r="A295" t="str">
            <v>N43280</v>
          </cell>
          <cell r="B295" t="str">
            <v>KHUSHI ELECTRONIC &amp; MOBILE SHOP</v>
          </cell>
          <cell r="C295" t="str">
            <v>RGGUPTA8162@GMAIL.COM</v>
          </cell>
          <cell r="D295" t="str">
            <v>Raghvendra Pratap Singh</v>
          </cell>
          <cell r="E295" t="str">
            <v>raghvendra.singh@redingtongroup.com</v>
          </cell>
          <cell r="F295" t="str">
            <v>Sidharth Eknath</v>
          </cell>
          <cell r="G295" t="str">
            <v>sidharth.eknath@redingtongroup.com</v>
          </cell>
        </row>
        <row r="296">
          <cell r="A296" t="str">
            <v>E63027</v>
          </cell>
          <cell r="B296" t="str">
            <v>CLICK10</v>
          </cell>
          <cell r="C296" t="str">
            <v>kalsangmz@gmail.com</v>
          </cell>
          <cell r="D296" t="str">
            <v xml:space="preserve">Manish Kumar </v>
          </cell>
          <cell r="E296" t="str">
            <v>manish.kumar@redingtongroup.com</v>
          </cell>
          <cell r="F296" t="str">
            <v>Jaswinder Singh</v>
          </cell>
          <cell r="G296" t="str">
            <v>jaswinder.singh@redingtongroup.com</v>
          </cell>
        </row>
        <row r="297">
          <cell r="A297" t="str">
            <v>E93005</v>
          </cell>
          <cell r="B297" t="str">
            <v>HOMECARE</v>
          </cell>
          <cell r="C297" t="str">
            <v>homecareshillong@gmail.com</v>
          </cell>
          <cell r="D297" t="str">
            <v xml:space="preserve">Manish Kumar </v>
          </cell>
          <cell r="E297" t="str">
            <v>manish.kumar@redingtongroup.com</v>
          </cell>
          <cell r="F297" t="str">
            <v>Jaswinder Singh</v>
          </cell>
          <cell r="G297" t="str">
            <v>jaswinder.singh@redingtongroup.com</v>
          </cell>
        </row>
        <row r="298">
          <cell r="A298"/>
          <cell r="B298" t="str">
            <v>KIRTI SALES</v>
          </cell>
          <cell r="C298" t="str">
            <v>Kirti8074@gmail.com</v>
          </cell>
          <cell r="D298" t="str">
            <v>SANTOSH DESAI</v>
          </cell>
          <cell r="E298" t="str">
            <v>santosh.desai@redingtongroup.com</v>
          </cell>
          <cell r="F298" t="str">
            <v>Dilip Vishwakarma</v>
          </cell>
          <cell r="G298" t="str">
            <v>dilip.vishwa@redingtongroup.com</v>
          </cell>
        </row>
        <row r="299">
          <cell r="A299" t="str">
            <v>N73042</v>
          </cell>
          <cell r="B299" t="str">
            <v>KOHLI MUSIC CENTER</v>
          </cell>
          <cell r="C299" t="str">
            <v>kohlimusic89@yahoo.in</v>
          </cell>
          <cell r="D299" t="str">
            <v>Ajay Sharma</v>
          </cell>
          <cell r="E299" t="str">
            <v>ajay.sharma@redingtongroup.com</v>
          </cell>
          <cell r="F299" t="str">
            <v>Sidharth Eknath</v>
          </cell>
          <cell r="G299" t="str">
            <v>sidharth.eknath@redingtongroup.com</v>
          </cell>
        </row>
        <row r="300">
          <cell r="A300" t="str">
            <v>N83299</v>
          </cell>
          <cell r="B300" t="str">
            <v>Konnect</v>
          </cell>
          <cell r="C300" t="str">
            <v>KONNECTSTORE154@GMAIL.COM</v>
          </cell>
          <cell r="D300" t="str">
            <v>Rohit Jakhar</v>
          </cell>
          <cell r="E300" t="str">
            <v>rohit.jakhar@redingtongroup.com</v>
          </cell>
          <cell r="F300" t="str">
            <v>Jitendra Chopra</v>
          </cell>
          <cell r="G300" t="str">
            <v>jitender.chopra@redingtongroup.com</v>
          </cell>
        </row>
        <row r="301">
          <cell r="A301" t="str">
            <v>E33030</v>
          </cell>
          <cell r="B301" t="str">
            <v>J M TRADE &amp; AGENCIES</v>
          </cell>
          <cell r="C301" t="str">
            <v>jmtradeagencies@gmail.com</v>
          </cell>
          <cell r="D301" t="str">
            <v>Manish Kumar</v>
          </cell>
          <cell r="E301" t="str">
            <v>manish.kumar@redingtongroup.com</v>
          </cell>
          <cell r="F301" t="str">
            <v>Jaswinder Singh</v>
          </cell>
          <cell r="G301" t="str">
            <v>jaswinder.singh@redingtongroup.com</v>
          </cell>
        </row>
        <row r="302">
          <cell r="A302" t="str">
            <v>E34048</v>
          </cell>
          <cell r="B302" t="str">
            <v>M/S GAURAV COMMUNICATIONS</v>
          </cell>
          <cell r="C302" t="str">
            <v>gcomsvr@gmail.com</v>
          </cell>
          <cell r="D302" t="str">
            <v>Manish Kumar</v>
          </cell>
          <cell r="E302" t="str">
            <v>manish.kumar@redingtongroup.com</v>
          </cell>
          <cell r="F302" t="str">
            <v>Jaswinder Singh</v>
          </cell>
          <cell r="G302" t="str">
            <v>jaswinder.singh@redingtongroup.com</v>
          </cell>
        </row>
        <row r="303">
          <cell r="A303" t="str">
            <v>S25696</v>
          </cell>
          <cell r="B303" t="str">
            <v>KRISHNA TELECOM</v>
          </cell>
          <cell r="C303" t="str">
            <v>krishnatelecom7777@gmail.com</v>
          </cell>
          <cell r="D303" t="str">
            <v>Kamal Punjabi</v>
          </cell>
          <cell r="E303" t="str">
            <v>kamal.punjabi@redingtongroup.com</v>
          </cell>
          <cell r="F303" t="str">
            <v>Vikram V</v>
          </cell>
          <cell r="G303" t="str">
            <v>vikram.kumar@redingtongroup.com</v>
          </cell>
        </row>
        <row r="304">
          <cell r="A304" t="str">
            <v>W83058</v>
          </cell>
          <cell r="B304" t="str">
            <v>KULBEER SINGH AHUJA</v>
          </cell>
          <cell r="C304" t="str">
            <v>meetmobilesolutions@gmail.com</v>
          </cell>
          <cell r="D304" t="str">
            <v>Aftab Khan</v>
          </cell>
          <cell r="E304" t="str">
            <v>aftab.khan@redingtongroup.com</v>
          </cell>
          <cell r="F304" t="str">
            <v>Dilip Vishwakarma</v>
          </cell>
          <cell r="G304" t="str">
            <v>dilip.vishwa@redingtongroup.com</v>
          </cell>
        </row>
        <row r="305">
          <cell r="A305" t="str">
            <v>E14187</v>
          </cell>
          <cell r="B305" t="str">
            <v>SILICON TELEPOINT PVT LTD</v>
          </cell>
          <cell r="C305" t="str">
            <v>silicon.telepoint@gmail.com</v>
          </cell>
          <cell r="D305" t="str">
            <v>Manish Kumar</v>
          </cell>
          <cell r="E305" t="str">
            <v>manish.kumar@redingtongroup.com</v>
          </cell>
          <cell r="F305" t="str">
            <v>Jaswinder Singh</v>
          </cell>
          <cell r="G305" t="str">
            <v>jaswinder.singh@redingtongroup.com</v>
          </cell>
        </row>
        <row r="306">
          <cell r="A306" t="str">
            <v>N63196</v>
          </cell>
          <cell r="B306" t="str">
            <v>Laxmi Comunication</v>
          </cell>
          <cell r="C306" t="str">
            <v>ickcity@gmail.com</v>
          </cell>
          <cell r="D306" t="str">
            <v>Anuj Verma</v>
          </cell>
          <cell r="E306" t="str">
            <v>anuj.verma@redingtongroup.com</v>
          </cell>
          <cell r="F306" t="str">
            <v>Jitendra Chopra</v>
          </cell>
          <cell r="G306" t="str">
            <v>jitender.chopra@redingtongroup.com</v>
          </cell>
        </row>
        <row r="307">
          <cell r="A307" t="str">
            <v>E63013</v>
          </cell>
          <cell r="B307" t="str">
            <v>THE EDGE</v>
          </cell>
          <cell r="C307" t="str">
            <v>edge0609@gmail.com</v>
          </cell>
          <cell r="D307" t="str">
            <v xml:space="preserve">Manish Kumar </v>
          </cell>
          <cell r="E307" t="str">
            <v>manish.kumar@redingtongroup.com</v>
          </cell>
          <cell r="F307" t="str">
            <v>Jaswinder Singh</v>
          </cell>
          <cell r="G307" t="str">
            <v>jaswinder.singh@redingtongroup.com</v>
          </cell>
        </row>
        <row r="308">
          <cell r="A308"/>
          <cell r="B308" t="str">
            <v>Liberty mobile sangli</v>
          </cell>
          <cell r="C308" t="str">
            <v>mayurbohra1@gmail.com</v>
          </cell>
          <cell r="D308" t="str">
            <v>SANTOSH DESAI</v>
          </cell>
          <cell r="E308" t="str">
            <v>santosh.desai@redingtongroup.com</v>
          </cell>
          <cell r="F308" t="str">
            <v>Dilip Vishwakarma</v>
          </cell>
          <cell r="G308" t="str">
            <v>dilip.vishwa@redingtongroup.com</v>
          </cell>
        </row>
        <row r="309">
          <cell r="A309" t="str">
            <v>N13391</v>
          </cell>
          <cell r="B309" t="str">
            <v>ANKUR ELECTRONICS</v>
          </cell>
          <cell r="C309" t="str">
            <v>Ankit6903@gmail.com</v>
          </cell>
          <cell r="D309" t="str">
            <v>Manish Jain</v>
          </cell>
          <cell r="E309" t="str">
            <v>manish.shivkumar@redingtongroup.com</v>
          </cell>
          <cell r="F309" t="str">
            <v>JITENDRA CHOPRA</v>
          </cell>
          <cell r="G309" t="str">
            <v>jitender.chopra@redingtongroup.com</v>
          </cell>
        </row>
        <row r="310">
          <cell r="A310" t="str">
            <v>W73103</v>
          </cell>
          <cell r="B310" t="str">
            <v>Lily Store</v>
          </cell>
          <cell r="C310" t="str">
            <v>LILYSTORES@GMAIL.COM</v>
          </cell>
          <cell r="D310" t="str">
            <v>Malam Singh Meena</v>
          </cell>
          <cell r="E310" t="str">
            <v>malam.meena@redingtongroup.com</v>
          </cell>
          <cell r="F310" t="str">
            <v>Dilip Vishwakarma</v>
          </cell>
          <cell r="G310" t="str">
            <v>dilip.vishwa@redingtongroup.com</v>
          </cell>
        </row>
        <row r="311">
          <cell r="A311" t="str">
            <v>E13130</v>
          </cell>
          <cell r="B311" t="str">
            <v>LIMTON PVT LTD</v>
          </cell>
          <cell r="C311" t="str">
            <v>LIMTON.SANJEEV@GAMIL.COM</v>
          </cell>
          <cell r="D311" t="str">
            <v xml:space="preserve">Manish Kumar </v>
          </cell>
          <cell r="E311" t="str">
            <v>manish.kumar@redingtongroup.com</v>
          </cell>
          <cell r="F311" t="str">
            <v>Jaswinder Singh</v>
          </cell>
          <cell r="G311" t="str">
            <v>jaswinder.singh@redingtongroup.com</v>
          </cell>
        </row>
        <row r="312">
          <cell r="A312" t="str">
            <v>N83108</v>
          </cell>
          <cell r="B312" t="str">
            <v>LUCKY GALLERY</v>
          </cell>
          <cell r="C312" t="str">
            <v>LUCKYGALLERY@REDIFFMAIL.COM</v>
          </cell>
          <cell r="D312" t="str">
            <v>Neeraj Bhatt</v>
          </cell>
          <cell r="E312" t="str">
            <v>neeraj.bhatt@redingtongroup.com</v>
          </cell>
          <cell r="F312" t="str">
            <v>Sidharth Eknath</v>
          </cell>
          <cell r="G312" t="str">
            <v>sidharth.eknath@redingtongroup.com</v>
          </cell>
        </row>
        <row r="313">
          <cell r="A313" t="str">
            <v>E1R026</v>
          </cell>
          <cell r="B313" t="str">
            <v>M J INFOTECH</v>
          </cell>
          <cell r="C313" t="str">
            <v>MJINFOTECH1@GMAIL.COM</v>
          </cell>
          <cell r="D313" t="str">
            <v xml:space="preserve">Manish Kumar </v>
          </cell>
          <cell r="E313" t="str">
            <v>manish.kumar@redingtongroup.com</v>
          </cell>
          <cell r="F313" t="str">
            <v>Jaswinder Singh</v>
          </cell>
          <cell r="G313" t="str">
            <v>jaswinder.singh@redingtongroup.com</v>
          </cell>
        </row>
        <row r="314">
          <cell r="A314" t="str">
            <v>NB3020</v>
          </cell>
          <cell r="B314" t="str">
            <v>M S HARI OM COMMUNICATION SUJANPUR</v>
          </cell>
          <cell r="C314" t="str">
            <v>rajeev.kaundal@yahoo.co.in</v>
          </cell>
          <cell r="D314" t="str">
            <v>Himanshu Anand</v>
          </cell>
          <cell r="E314" t="str">
            <v>himanshu.anand@redingtongroup.com</v>
          </cell>
          <cell r="F314" t="str">
            <v>Jitendra Chopra</v>
          </cell>
          <cell r="G314" t="str">
            <v>jitender.chopra@redingtongroup.com</v>
          </cell>
        </row>
        <row r="315">
          <cell r="A315" t="str">
            <v>NB3021</v>
          </cell>
          <cell r="B315" t="str">
            <v>M S NIKHIL COMMUNICATION</v>
          </cell>
          <cell r="C315" t="str">
            <v>nikhilratwan@gmail.com</v>
          </cell>
          <cell r="D315" t="str">
            <v>Himanshu Anand</v>
          </cell>
          <cell r="E315" t="str">
            <v>himanshu.anand@redingtongroup.com</v>
          </cell>
          <cell r="F315" t="str">
            <v>Jitendra Chopra</v>
          </cell>
          <cell r="G315" t="str">
            <v>jitender.chopra@redingtongroup.com</v>
          </cell>
        </row>
        <row r="316">
          <cell r="A316" t="str">
            <v>N13718</v>
          </cell>
          <cell r="B316" t="str">
            <v>ANURAG BROTHERS TRADING PRIVATE LI</v>
          </cell>
          <cell r="C316" t="str">
            <v>anuragbrothertrading@gmail.com</v>
          </cell>
          <cell r="D316" t="str">
            <v>Manish Jain</v>
          </cell>
          <cell r="E316" t="str">
            <v>manish.shivkumar@redingtongroup.com</v>
          </cell>
          <cell r="F316" t="str">
            <v>JITENDRA CHOPRA</v>
          </cell>
          <cell r="G316" t="str">
            <v>jitender.chopra@redingtongroup.com</v>
          </cell>
        </row>
        <row r="317">
          <cell r="A317" t="str">
            <v>N13615</v>
          </cell>
          <cell r="B317" t="str">
            <v>M.S. ENTERPRISES</v>
          </cell>
          <cell r="C317" t="str">
            <v>msenterprises0563@gmail.com</v>
          </cell>
          <cell r="D317" t="str">
            <v>Shashi Singh</v>
          </cell>
          <cell r="E317" t="str">
            <v>shashi.singh@redingtongroup.com</v>
          </cell>
          <cell r="F317" t="str">
            <v>Sidharth Eknath</v>
          </cell>
          <cell r="G317" t="str">
            <v>sidharth.eknath@redingtongroup.com</v>
          </cell>
        </row>
        <row r="318">
          <cell r="A318" t="str">
            <v>NH0143</v>
          </cell>
          <cell r="B318" t="str">
            <v>M/S  KAMAL ENTERPRISES</v>
          </cell>
          <cell r="C318" t="str">
            <v>kamalenterprises.shalimar@gmail.com</v>
          </cell>
          <cell r="D318" t="str">
            <v>Neeraj Bhatt</v>
          </cell>
          <cell r="E318" t="str">
            <v>neeraj.bhatt@redingtongroup.com</v>
          </cell>
          <cell r="F318" t="str">
            <v>Sidharth Eknath</v>
          </cell>
          <cell r="G318" t="str">
            <v>sidharth.eknath@redingtongroup.com</v>
          </cell>
        </row>
        <row r="319">
          <cell r="A319" t="str">
            <v>N43365</v>
          </cell>
          <cell r="B319" t="str">
            <v>M/S CHINTU ELECTRONICS</v>
          </cell>
          <cell r="C319" t="str">
            <v>chintuelectronics@gmail.com</v>
          </cell>
          <cell r="D319" t="str">
            <v>Ravikant Sharma</v>
          </cell>
          <cell r="E319" t="str">
            <v>ravikant.sharma@redingtongroup.com</v>
          </cell>
          <cell r="F319" t="str">
            <v>Sidharth Eknath</v>
          </cell>
          <cell r="G319" t="str">
            <v>sidharth.eknath@redingtongroup.com</v>
          </cell>
        </row>
        <row r="320">
          <cell r="A320" t="str">
            <v>N13181</v>
          </cell>
          <cell r="B320" t="str">
            <v>AVAS PHOTOS PRIVATE LIMITED</v>
          </cell>
          <cell r="C320" t="str">
            <v>fabfotoaj@gmail.com</v>
          </cell>
          <cell r="D320" t="str">
            <v>Manish Jain</v>
          </cell>
          <cell r="E320" t="str">
            <v>manish.shivkumar@redingtongroup.com</v>
          </cell>
          <cell r="F320" t="str">
            <v>JITENDRA CHOPRA</v>
          </cell>
          <cell r="G320" t="str">
            <v>jitender.chopra@redingtongroup.com</v>
          </cell>
        </row>
        <row r="321">
          <cell r="A321" t="str">
            <v>N13877</v>
          </cell>
          <cell r="B321" t="str">
            <v>M/S GURU NANAK TELECOM</v>
          </cell>
          <cell r="C321" t="str">
            <v>gurvinder.gnt@gmail.com</v>
          </cell>
          <cell r="D321" t="str">
            <v>Dheeraj Sharma</v>
          </cell>
          <cell r="E321" t="str">
            <v>dheeraj.sharma@redingtongroup.com</v>
          </cell>
          <cell r="F321" t="str">
            <v>Sidharth Eknath</v>
          </cell>
          <cell r="G321" t="str">
            <v>sidharth.eknath@redingtongroup.com</v>
          </cell>
        </row>
        <row r="322">
          <cell r="A322" t="str">
            <v>W73141</v>
          </cell>
          <cell r="B322" t="str">
            <v>M/S MAYA TELECOM</v>
          </cell>
          <cell r="C322" t="str">
            <v>mayatelecom6@gmail.com</v>
          </cell>
          <cell r="D322" t="str">
            <v>Malam Singh Meena</v>
          </cell>
          <cell r="E322" t="str">
            <v>malam.meena@redingtongroup.com</v>
          </cell>
          <cell r="F322" t="str">
            <v>Dilip Vishwakarma</v>
          </cell>
          <cell r="G322" t="str">
            <v>dilip.vishwa@redingtongroup.com</v>
          </cell>
        </row>
        <row r="323">
          <cell r="A323" t="str">
            <v>N13866</v>
          </cell>
          <cell r="B323" t="str">
            <v>BANI ENTERPRISES</v>
          </cell>
          <cell r="C323" t="str">
            <v>banienterprises5128@gmail.com</v>
          </cell>
          <cell r="D323" t="str">
            <v>Manish Jain</v>
          </cell>
          <cell r="E323" t="str">
            <v>manish.shivkumar@redingtongroup.com</v>
          </cell>
          <cell r="F323" t="str">
            <v>JITENDRA CHOPRA</v>
          </cell>
          <cell r="G323" t="str">
            <v>jitender.chopra@redingtongroup.com</v>
          </cell>
        </row>
        <row r="324">
          <cell r="A324" t="str">
            <v>N73075</v>
          </cell>
          <cell r="B324" t="str">
            <v>M/S NEW MEHAR COMMUNICATION</v>
          </cell>
          <cell r="C324" t="str">
            <v>ashoknarangddn@gmail.com</v>
          </cell>
          <cell r="D324" t="str">
            <v>Ajay Sharma</v>
          </cell>
          <cell r="E324" t="str">
            <v>ajay.sharma@redingtongroup.com</v>
          </cell>
          <cell r="F324" t="str">
            <v>Sidharth Eknath</v>
          </cell>
          <cell r="G324" t="str">
            <v>sidharth.eknath@redingtongroup.com</v>
          </cell>
        </row>
        <row r="325">
          <cell r="A325"/>
          <cell r="B325" t="str">
            <v>M/S pawan Enterprises</v>
          </cell>
          <cell r="C325" t="str">
            <v>atulanuse@rediffmail.com</v>
          </cell>
          <cell r="D325" t="str">
            <v>SANTOSH DESAI</v>
          </cell>
          <cell r="E325" t="str">
            <v>santosh.desai@redingtongroup.com</v>
          </cell>
          <cell r="F325" t="str">
            <v>Dilip Vishwakarma</v>
          </cell>
          <cell r="G325" t="str">
            <v>dilip.vishwa@redingtongroup.com</v>
          </cell>
        </row>
        <row r="326">
          <cell r="A326" t="str">
            <v>N43379</v>
          </cell>
          <cell r="B326" t="str">
            <v>M/S RAWAT MELODY PALACE</v>
          </cell>
          <cell r="C326" t="str">
            <v>mayankrawat005@gmail.com</v>
          </cell>
          <cell r="D326" t="str">
            <v>Neeraj Bhatt</v>
          </cell>
          <cell r="E326" t="str">
            <v>neeraj.bhatt@redingtongroup.com</v>
          </cell>
          <cell r="F326" t="str">
            <v>Sidharth Eknath</v>
          </cell>
          <cell r="G326" t="str">
            <v>sidharth.eknath@redingtongroup.com</v>
          </cell>
        </row>
        <row r="327">
          <cell r="A327" t="str">
            <v>NH0109</v>
          </cell>
          <cell r="B327" t="str">
            <v>M/S SHIVA COMMUNICATION</v>
          </cell>
          <cell r="C327" t="str">
            <v>shivacommunicationloni@gmail.com</v>
          </cell>
          <cell r="D327" t="str">
            <v>Neeraj Bhatt</v>
          </cell>
          <cell r="E327" t="str">
            <v>neeraj.bhatt@redingtongroup.com</v>
          </cell>
          <cell r="F327" t="str">
            <v>Sidharth Eknath</v>
          </cell>
          <cell r="G327" t="str">
            <v>sidharth.eknath@redingtongroup.com</v>
          </cell>
        </row>
        <row r="328">
          <cell r="A328" t="str">
            <v>N43209</v>
          </cell>
          <cell r="B328" t="str">
            <v>Maa Sharda Enterprises</v>
          </cell>
          <cell r="C328" t="str">
            <v>maashardaenterprises@gmail.com</v>
          </cell>
          <cell r="D328" t="str">
            <v>Harsh Ahuja</v>
          </cell>
          <cell r="E328" t="str">
            <v>harsh.ahuja@redingtongroup.com</v>
          </cell>
          <cell r="F328" t="str">
            <v>Sidharth Eknath</v>
          </cell>
          <cell r="G328" t="str">
            <v>sidharth.eknath@redingtongroup.com</v>
          </cell>
        </row>
        <row r="329">
          <cell r="A329" t="str">
            <v>N63260</v>
          </cell>
          <cell r="B329" t="str">
            <v>MAANIK ASSOCIATES</v>
          </cell>
          <cell r="C329" t="str">
            <v>manik.associates@gmail.com</v>
          </cell>
          <cell r="D329" t="str">
            <v>Rituraj Upadhyay</v>
          </cell>
          <cell r="E329" t="str">
            <v>rituraj.upadhyay@redingtongroup.com</v>
          </cell>
          <cell r="F329" t="str">
            <v>Jitendra Chopra</v>
          </cell>
          <cell r="G329" t="str">
            <v>jitender.chopra@redingtongroup.com</v>
          </cell>
        </row>
        <row r="330">
          <cell r="A330" t="str">
            <v>W73104</v>
          </cell>
          <cell r="B330" t="str">
            <v>MADHU WATCH COMPANY</v>
          </cell>
          <cell r="C330" t="str">
            <v>saurabh.maheshwari329@yahoo.com</v>
          </cell>
          <cell r="D330" t="str">
            <v>Malam Singh Meena</v>
          </cell>
          <cell r="E330" t="str">
            <v>malam.meena@redingtongroup.com</v>
          </cell>
          <cell r="F330" t="str">
            <v>Dilip Vishwakarma</v>
          </cell>
          <cell r="G330" t="str">
            <v>dilip.vishwa@redingtongroup.com</v>
          </cell>
        </row>
        <row r="331">
          <cell r="A331"/>
          <cell r="B331" t="str">
            <v>Mahankali computers and mobile shope</v>
          </cell>
          <cell r="C331" t="str">
            <v>Mahankali.com@gmail.com</v>
          </cell>
          <cell r="D331" t="str">
            <v>SANTOSH DESAI</v>
          </cell>
          <cell r="E331" t="str">
            <v>santosh.desai@redingtongroup.com</v>
          </cell>
          <cell r="F331" t="str">
            <v>Dilip Vishwakarma</v>
          </cell>
          <cell r="G331" t="str">
            <v>dilip.vishwa@redingtongroup.com</v>
          </cell>
        </row>
        <row r="332">
          <cell r="A332"/>
          <cell r="B332" t="str">
            <v>mahaveer communication</v>
          </cell>
          <cell r="C332" t="str">
            <v>mahavirmobile2011@gmail.com</v>
          </cell>
          <cell r="D332" t="str">
            <v>SANTOSH DESAI</v>
          </cell>
          <cell r="E332" t="str">
            <v>santosh.desai@redingtongroup.com</v>
          </cell>
          <cell r="F332" t="str">
            <v>Dilip Vishwakarma</v>
          </cell>
          <cell r="G332" t="str">
            <v>dilip.vishwa@redingtongroup.com</v>
          </cell>
        </row>
        <row r="333">
          <cell r="A333" t="str">
            <v>WB3058</v>
          </cell>
          <cell r="B333" t="str">
            <v>MAHAVEER COMMUNICATIONS</v>
          </cell>
          <cell r="C333" t="str">
            <v>mahavircommunication2013@gmail.com</v>
          </cell>
          <cell r="D333" t="str">
            <v>Sandip Anil Kshirsagar</v>
          </cell>
          <cell r="E333" t="str">
            <v>sandip.anil@redingtongroup.com</v>
          </cell>
          <cell r="F333" t="str">
            <v>Dilip Vishwakarma</v>
          </cell>
          <cell r="G333" t="str">
            <v>dilip.vishwa@redingtongroup.com</v>
          </cell>
        </row>
        <row r="334">
          <cell r="A334" t="str">
            <v>NH0008</v>
          </cell>
          <cell r="B334" t="str">
            <v>MAJESTIC MOBILE HOUSE</v>
          </cell>
          <cell r="C334" t="str">
            <v>majesticmobilehouse@gmail.com</v>
          </cell>
          <cell r="D334" t="str">
            <v>Neeraj Bhatt</v>
          </cell>
          <cell r="E334" t="str">
            <v>neeraj.bhatt@redingtongroup.com</v>
          </cell>
          <cell r="F334" t="str">
            <v>Sidharth Eknath</v>
          </cell>
          <cell r="G334" t="str">
            <v>sidharth.eknath@redingtongroup.com</v>
          </cell>
        </row>
        <row r="335">
          <cell r="A335" t="str">
            <v>S1R211</v>
          </cell>
          <cell r="B335" t="str">
            <v>KGN Mobiles</v>
          </cell>
          <cell r="C335" t="str">
            <v>althaf.kgn@gmail.com</v>
          </cell>
          <cell r="D335" t="str">
            <v>Prem Kumar M</v>
          </cell>
          <cell r="E335" t="str">
            <v>prem.kumarmani@redingtongroup.com</v>
          </cell>
          <cell r="F335" t="str">
            <v>Yogesh Kumar</v>
          </cell>
          <cell r="G335" t="str">
            <v>yogesh.ganesh@redingtongroup.com</v>
          </cell>
        </row>
        <row r="336">
          <cell r="A336" t="str">
            <v>N73030</v>
          </cell>
          <cell r="B336" t="str">
            <v>MANGAL SALES</v>
          </cell>
          <cell r="C336" t="str">
            <v>praveen.mangal75@gmail.com</v>
          </cell>
          <cell r="D336" t="str">
            <v>Ajay Sharma</v>
          </cell>
          <cell r="E336" t="str">
            <v>ajay.sharma@redingtongroup.com</v>
          </cell>
          <cell r="F336" t="str">
            <v>Sidharth Eknath</v>
          </cell>
          <cell r="G336" t="str">
            <v>sidharth.eknath@redingtongroup.com</v>
          </cell>
        </row>
        <row r="337">
          <cell r="A337" t="str">
            <v>S1R011</v>
          </cell>
          <cell r="B337" t="str">
            <v>Manilo Info Comm</v>
          </cell>
          <cell r="C337" t="str">
            <v>BLACKBERRY99APPLE@GMAIL.COM</v>
          </cell>
          <cell r="D337" t="str">
            <v xml:space="preserve">Antony Arulprakash Joseph Benjamin </v>
          </cell>
          <cell r="E337" t="str">
            <v>antony.benjamin@redingtongroup.com</v>
          </cell>
          <cell r="F337" t="str">
            <v>Yogesh Kumar</v>
          </cell>
          <cell r="G337" t="str">
            <v>yogesh.ganesh@redingtongroup.com</v>
          </cell>
        </row>
        <row r="338">
          <cell r="A338" t="str">
            <v>N1R025</v>
          </cell>
          <cell r="B338" t="str">
            <v>INVITATION ELECTRONICS</v>
          </cell>
          <cell r="C338" t="str">
            <v>INVITATIONELECTRONICS@GMAIL.COM</v>
          </cell>
          <cell r="D338" t="str">
            <v>Manish Jain</v>
          </cell>
          <cell r="E338" t="str">
            <v>manish.shivkumar@redingtongroup.com</v>
          </cell>
          <cell r="F338" t="str">
            <v>JITENDRA CHOPRA</v>
          </cell>
          <cell r="G338" t="str">
            <v>jitender.chopra@redingtongroup.com</v>
          </cell>
        </row>
        <row r="339">
          <cell r="A339" t="str">
            <v>W83039</v>
          </cell>
          <cell r="B339" t="str">
            <v>MANISH KUMAR GUPTA</v>
          </cell>
          <cell r="C339" t="str">
            <v>GUPTAMOBILEBSP@GMAIL.COM</v>
          </cell>
          <cell r="D339" t="str">
            <v>Aftab Khan</v>
          </cell>
          <cell r="E339" t="str">
            <v>aftab.khan@redingtongroup.com</v>
          </cell>
          <cell r="F339" t="str">
            <v>Dilip Vishwakarma</v>
          </cell>
          <cell r="G339" t="str">
            <v>dilip.vishwa@redingtongroup.com</v>
          </cell>
        </row>
        <row r="340">
          <cell r="A340" t="str">
            <v>N13845</v>
          </cell>
          <cell r="B340" t="str">
            <v>MANMOHAN TELECOM</v>
          </cell>
          <cell r="C340" t="str">
            <v>mahindersingh99539090@gmail.com</v>
          </cell>
          <cell r="D340" t="str">
            <v>Shashi Singh</v>
          </cell>
          <cell r="E340" t="str">
            <v>shashi.singh@redingtongroup.com</v>
          </cell>
          <cell r="F340" t="str">
            <v>Sidharth Eknath</v>
          </cell>
          <cell r="G340" t="str">
            <v>sidharth.eknath@redingtongroup.com</v>
          </cell>
        </row>
        <row r="341">
          <cell r="A341" t="str">
            <v>W83055</v>
          </cell>
          <cell r="B341" t="str">
            <v>MANOHAR AND SONS</v>
          </cell>
          <cell r="C341" t="str">
            <v>manoharmobiles2008@gmail.com</v>
          </cell>
          <cell r="D341" t="str">
            <v>Aftab Khan</v>
          </cell>
          <cell r="E341" t="str">
            <v>aftab.khan@redingtongroup.com</v>
          </cell>
          <cell r="F341" t="str">
            <v>Dilip Vishwakarma</v>
          </cell>
          <cell r="G341" t="str">
            <v>dilip.vishwa@redingtongroup.com</v>
          </cell>
        </row>
        <row r="342">
          <cell r="A342" t="str">
            <v>N13984</v>
          </cell>
          <cell r="B342" t="str">
            <v>MANOJ TELECOM</v>
          </cell>
          <cell r="C342" t="str">
            <v>telecom.manoj@yahoo.com</v>
          </cell>
          <cell r="D342" t="str">
            <v>Manish Jain</v>
          </cell>
          <cell r="E342" t="str">
            <v>manish.shivkumar@redingtongroup.com</v>
          </cell>
          <cell r="F342" t="str">
            <v>Sidharth Eknath</v>
          </cell>
          <cell r="G342" t="str">
            <v>sidharth.eknath@redingtongroup.com</v>
          </cell>
        </row>
        <row r="343">
          <cell r="A343" t="str">
            <v>N13806</v>
          </cell>
          <cell r="B343" t="str">
            <v>MANPREET TELECOM</v>
          </cell>
          <cell r="C343" t="str">
            <v>manpreet_telecom@hotmail.com</v>
          </cell>
          <cell r="D343" t="str">
            <v>Shashi Singh</v>
          </cell>
          <cell r="E343" t="str">
            <v>shashi.singh@redingtongroup.com</v>
          </cell>
          <cell r="F343" t="str">
            <v>Sidharth Eknath</v>
          </cell>
          <cell r="G343" t="str">
            <v>sidharth.eknath@redingtongroup.com</v>
          </cell>
        </row>
        <row r="344">
          <cell r="A344"/>
          <cell r="B344" t="str">
            <v>Mansing mobile accesories</v>
          </cell>
          <cell r="C344" t="str">
            <v>mansingkhorate.mk@gmail.com</v>
          </cell>
          <cell r="D344" t="str">
            <v>SANTOSH DESAI</v>
          </cell>
          <cell r="E344" t="str">
            <v>santosh.desai@redingtongroup.com</v>
          </cell>
          <cell r="F344" t="str">
            <v>Dilip Vishwakarma</v>
          </cell>
          <cell r="G344" t="str">
            <v>dilip.vishwa@redingtongroup.com</v>
          </cell>
        </row>
        <row r="345">
          <cell r="A345" t="str">
            <v>W73091</v>
          </cell>
          <cell r="B345" t="str">
            <v>Mantra the mobile</v>
          </cell>
          <cell r="C345" t="str">
            <v>mantramobile02@yahoo.com</v>
          </cell>
          <cell r="D345" t="str">
            <v>Malam Singh Meena</v>
          </cell>
          <cell r="E345" t="str">
            <v>malam.meena@redingtongroup.com</v>
          </cell>
          <cell r="F345" t="str">
            <v>Dilip Vishwakarma</v>
          </cell>
          <cell r="G345" t="str">
            <v>dilip.vishwa@redingtongroup.com</v>
          </cell>
        </row>
        <row r="346">
          <cell r="A346" t="str">
            <v>W1R146</v>
          </cell>
          <cell r="B346" t="str">
            <v>MEENA ELECTRONICS</v>
          </cell>
          <cell r="C346" t="str">
            <v>MEENAELECTRONICS9819@GMAIL.COM</v>
          </cell>
          <cell r="D346" t="str">
            <v>Imtiyaz Salim Shaikh</v>
          </cell>
          <cell r="E346" t="str">
            <v>imtiyaz.shaikh@redingtongroup.com</v>
          </cell>
          <cell r="F346" t="str">
            <v>Rohan Vora</v>
          </cell>
          <cell r="G346" t="str">
            <v>rohan.vora@redingtongroup.com</v>
          </cell>
        </row>
        <row r="347">
          <cell r="A347" t="str">
            <v>N12026</v>
          </cell>
          <cell r="B347" t="str">
            <v>MITTAL TELECOMMUNICATION</v>
          </cell>
          <cell r="C347" t="str">
            <v>20GAURAVMITTAL@GMAIL.COM</v>
          </cell>
          <cell r="D347" t="str">
            <v>Manish Jain</v>
          </cell>
          <cell r="E347" t="str">
            <v>manish.shivkumar@redingtongroup.com</v>
          </cell>
          <cell r="F347" t="str">
            <v>JITENDRA CHOPRA</v>
          </cell>
          <cell r="G347" t="str">
            <v>jitender.chopra@redingtongroup.com</v>
          </cell>
        </row>
        <row r="348">
          <cell r="A348" t="str">
            <v>N1R206</v>
          </cell>
          <cell r="B348" t="str">
            <v>MERCURY ELECTRONICS</v>
          </cell>
          <cell r="C348" t="str">
            <v>mercurydelhi@yahoo.co.in</v>
          </cell>
          <cell r="D348" t="str">
            <v>Dheeraj Sharma</v>
          </cell>
          <cell r="E348" t="str">
            <v>dheeraj.sharma@redingtongroup.com</v>
          </cell>
          <cell r="F348" t="str">
            <v>Sidharth Eknath</v>
          </cell>
          <cell r="G348" t="str">
            <v>sidharth.eknath@redingtongroup.com</v>
          </cell>
        </row>
        <row r="349">
          <cell r="A349" t="str">
            <v>S25685</v>
          </cell>
          <cell r="B349" t="str">
            <v>MISTY MOBILES</v>
          </cell>
          <cell r="C349" t="str">
            <v>mistymobiles1515@gmail.com</v>
          </cell>
          <cell r="D349" t="str">
            <v>Kamal Punjabi</v>
          </cell>
          <cell r="E349" t="str">
            <v>kamal.punjabi@redingtongroup.com</v>
          </cell>
          <cell r="F349" t="str">
            <v>Vikram V</v>
          </cell>
          <cell r="G349" t="str">
            <v>vikram.kumar@redingtongroup.com</v>
          </cell>
        </row>
        <row r="350">
          <cell r="A350" t="str">
            <v>N13610</v>
          </cell>
          <cell r="B350" t="str">
            <v>NEERAJ ELECTRONICS</v>
          </cell>
          <cell r="C350" t="str">
            <v>neerajelectronics@gmail.com</v>
          </cell>
          <cell r="D350" t="str">
            <v>Manish Jain</v>
          </cell>
          <cell r="E350" t="str">
            <v>manish.shivkumar@redingtongroup.com</v>
          </cell>
          <cell r="F350" t="str">
            <v>JITENDRA CHOPRA</v>
          </cell>
          <cell r="G350" t="str">
            <v>jitender.chopra@redingtongroup.com</v>
          </cell>
        </row>
        <row r="351">
          <cell r="A351" t="str">
            <v>N13563</v>
          </cell>
          <cell r="B351" t="str">
            <v>OBEROI S ENTERPRISES</v>
          </cell>
          <cell r="C351" t="str">
            <v>oberoi.sunny@hotmail.com</v>
          </cell>
          <cell r="D351" t="str">
            <v>Manish Jain</v>
          </cell>
          <cell r="E351" t="str">
            <v>manish.shivkumar@redingtongroup.com</v>
          </cell>
          <cell r="F351" t="str">
            <v>JITENDRA CHOPRA</v>
          </cell>
          <cell r="G351" t="str">
            <v>jitender.chopra@redingtongroup.com</v>
          </cell>
        </row>
        <row r="352">
          <cell r="A352" t="str">
            <v>N83077</v>
          </cell>
          <cell r="B352" t="str">
            <v>PARKASH SALES CORPORATION</v>
          </cell>
          <cell r="C352" t="str">
            <v>divay.jain@parkashsales.com</v>
          </cell>
          <cell r="D352" t="str">
            <v>Manish Jain</v>
          </cell>
          <cell r="E352" t="str">
            <v>manish.shivkumar@redingtongroup.com</v>
          </cell>
          <cell r="F352" t="str">
            <v>JITENDRA CHOPRA</v>
          </cell>
          <cell r="G352" t="str">
            <v>jitender.chopra@redingtongroup.com</v>
          </cell>
        </row>
        <row r="353">
          <cell r="A353" t="str">
            <v>S25719</v>
          </cell>
          <cell r="B353" t="str">
            <v>MOBILE CAFE</v>
          </cell>
          <cell r="C353" t="str">
            <v>mobilecafebng@gmail.com</v>
          </cell>
          <cell r="D353" t="str">
            <v>Kamal Punjabi</v>
          </cell>
          <cell r="E353" t="str">
            <v>kamal.punjabi@redingtongroup.com</v>
          </cell>
          <cell r="F353" t="str">
            <v>Vikram V</v>
          </cell>
          <cell r="G353" t="str">
            <v>vikram.kumar@redingtongroup.com</v>
          </cell>
        </row>
        <row r="354">
          <cell r="A354" t="str">
            <v>E43035</v>
          </cell>
          <cell r="B354" t="str">
            <v xml:space="preserve">Mobile Centre </v>
          </cell>
          <cell r="C354" t="str">
            <v>MOBILECENTER1777@GMAIL.COM</v>
          </cell>
          <cell r="D354" t="str">
            <v>Pankaj Soni</v>
          </cell>
          <cell r="E354" t="str">
            <v>pankaj.soni@redingtongroup.com</v>
          </cell>
          <cell r="F354" t="str">
            <v>Jaswinder Singh</v>
          </cell>
          <cell r="G354" t="str">
            <v>jaswinder.singh@redingtongroup.com</v>
          </cell>
        </row>
        <row r="355">
          <cell r="A355" t="str">
            <v>N83386</v>
          </cell>
          <cell r="B355" t="str">
            <v>MOBILE COLLECTION</v>
          </cell>
          <cell r="C355" t="str">
            <v>amitarora7819@gmail.com</v>
          </cell>
          <cell r="D355" t="str">
            <v>Rohit Jakhar</v>
          </cell>
          <cell r="E355" t="str">
            <v>rohit.jakhar@redingtongroup.com</v>
          </cell>
          <cell r="F355" t="str">
            <v>Jitendra Chopra</v>
          </cell>
          <cell r="G355" t="str">
            <v>jitender.chopra@redingtongroup.com</v>
          </cell>
        </row>
        <row r="356">
          <cell r="A356" t="str">
            <v>S34411</v>
          </cell>
          <cell r="B356" t="str">
            <v>MOBILE COM</v>
          </cell>
          <cell r="C356" t="str">
            <v>agnesdayanand@gmail.com</v>
          </cell>
          <cell r="D356" t="str">
            <v>Gudavalli Suresh Kumar</v>
          </cell>
          <cell r="E356" t="str">
            <v>suresh.skg@redingtongroup.com</v>
          </cell>
          <cell r="F356" t="str">
            <v>Yogesh Kumar</v>
          </cell>
          <cell r="G356" t="str">
            <v>yogesh.ganesh@redingtongroup.com</v>
          </cell>
        </row>
        <row r="357">
          <cell r="A357" t="str">
            <v>N83417</v>
          </cell>
          <cell r="B357" t="str">
            <v>MOBILE CONNECT</v>
          </cell>
          <cell r="C357" t="str">
            <v>mobileconnect66@gmail.com</v>
          </cell>
          <cell r="D357" t="str">
            <v>Anil Kumar Sharma</v>
          </cell>
          <cell r="E357" t="str">
            <v>anil.sharma@redingtongroup.com</v>
          </cell>
          <cell r="F357" t="str">
            <v>Jitendra Chopra</v>
          </cell>
          <cell r="G357" t="str">
            <v>jitender.chopra@redingtongroup.com</v>
          </cell>
        </row>
        <row r="358">
          <cell r="A358" t="str">
            <v>W53128</v>
          </cell>
          <cell r="B358" t="str">
            <v xml:space="preserve">Mobile den </v>
          </cell>
          <cell r="C358" t="str">
            <v>MOBILEDEN02@GMAIL.COM</v>
          </cell>
          <cell r="D358" t="str">
            <v>Abhishek Vinod Tirpude</v>
          </cell>
          <cell r="E358" t="str">
            <v>abhishek.vinod@redingtongroup.com</v>
          </cell>
          <cell r="F358" t="str">
            <v>Dilip Vishwakarma</v>
          </cell>
          <cell r="G358" t="str">
            <v>dilip.vishwa@redingtongroup.com</v>
          </cell>
        </row>
        <row r="359">
          <cell r="A359" t="str">
            <v>NDR001</v>
          </cell>
          <cell r="B359" t="str">
            <v>MOBILE GALAXY</v>
          </cell>
          <cell r="C359" t="str">
            <v>MOBILEGALAXYAGRA@GMAIL.COM</v>
          </cell>
          <cell r="D359" t="str">
            <v>Pankaj Ahuja</v>
          </cell>
          <cell r="E359" t="str">
            <v>pankaj.ahujaM@redingtongroup.com</v>
          </cell>
          <cell r="F359" t="str">
            <v>Sidharth Eknath</v>
          </cell>
          <cell r="G359" t="str">
            <v>sidharth.eknath@redingtongroup.com</v>
          </cell>
        </row>
        <row r="360">
          <cell r="A360" t="str">
            <v>N13675</v>
          </cell>
          <cell r="B360" t="str">
            <v>MOBILE GALLERY</v>
          </cell>
          <cell r="C360" t="str">
            <v>mobilegallery04@gmail.com</v>
          </cell>
          <cell r="D360" t="str">
            <v>Manish Jain</v>
          </cell>
          <cell r="E360" t="str">
            <v>manish.shivkumar@redingtongroup.com</v>
          </cell>
          <cell r="F360" t="str">
            <v>Sidharth Eknath</v>
          </cell>
          <cell r="G360" t="str">
            <v>sidharth.eknath@redingtongroup.com</v>
          </cell>
        </row>
        <row r="361">
          <cell r="A361" t="str">
            <v>W30223</v>
          </cell>
          <cell r="B361" t="str">
            <v>MOBILE GALLERY THE GENUINE MOBILE</v>
          </cell>
          <cell r="C361" t="str">
            <v>tgmsmobilegallery@yahoo.com</v>
          </cell>
          <cell r="D361" t="str">
            <v>Shah Krunal Jagdipbhai</v>
          </cell>
          <cell r="E361" t="str">
            <v>krunal.shah@redingtongroup.com</v>
          </cell>
          <cell r="F361" t="str">
            <v>Rohan Vora</v>
          </cell>
          <cell r="G361" t="str">
            <v>rohan.vora@redingtongroup.com</v>
          </cell>
        </row>
        <row r="362">
          <cell r="A362" t="str">
            <v>N63171</v>
          </cell>
          <cell r="B362" t="str">
            <v>Mobile House</v>
          </cell>
          <cell r="C362" t="str">
            <v>mobilehousebkn@gmail.com</v>
          </cell>
          <cell r="D362" t="str">
            <v>Anuj Verma</v>
          </cell>
          <cell r="E362" t="str">
            <v>anuj.verma@redingtongroup.com</v>
          </cell>
          <cell r="F362" t="str">
            <v>Jitendra Chopra</v>
          </cell>
          <cell r="G362" t="str">
            <v>jitender.chopra@redingtongroup.com</v>
          </cell>
        </row>
        <row r="363">
          <cell r="A363" t="str">
            <v>N83274</v>
          </cell>
          <cell r="B363" t="str">
            <v>MOBILE HOUSE</v>
          </cell>
          <cell r="C363" t="str">
            <v>KGMOBILEHOUSE135@GMAIL.COM</v>
          </cell>
          <cell r="D363" t="str">
            <v>Neeraj Bhatt</v>
          </cell>
          <cell r="E363" t="str">
            <v>neeraj.bhatt@redingtongroup.com</v>
          </cell>
          <cell r="F363" t="str">
            <v>Sidharth Eknath</v>
          </cell>
          <cell r="G363" t="str">
            <v>sidharth.eknath@redingtongroup.com</v>
          </cell>
        </row>
        <row r="364">
          <cell r="A364" t="str">
            <v>N13666</v>
          </cell>
          <cell r="B364" t="str">
            <v>R.P ELECTRONICS</v>
          </cell>
          <cell r="C364" t="str">
            <v>rpelectronic@yahoo.com</v>
          </cell>
          <cell r="D364" t="str">
            <v>Manish Jain</v>
          </cell>
          <cell r="E364" t="str">
            <v>manish.shivkumar@redingtongroup.com</v>
          </cell>
          <cell r="F364" t="str">
            <v>JITENDRA CHOPRA</v>
          </cell>
          <cell r="G364" t="str">
            <v>jitender.chopra@redingtongroup.com</v>
          </cell>
        </row>
        <row r="365">
          <cell r="A365" t="str">
            <v>N13581</v>
          </cell>
          <cell r="B365" t="str">
            <v>MOBILE HUB</v>
          </cell>
          <cell r="C365" t="str">
            <v>mobilehub13@gmail.com</v>
          </cell>
          <cell r="D365" t="str">
            <v>Manish Jain</v>
          </cell>
          <cell r="E365" t="str">
            <v>manish.shivkumar@redingtongroup.com</v>
          </cell>
          <cell r="F365" t="str">
            <v>Sidharth Eknath</v>
          </cell>
          <cell r="G365" t="str">
            <v>sidharth.eknath@redingtongroup.com</v>
          </cell>
        </row>
        <row r="366">
          <cell r="A366" t="str">
            <v>N73052</v>
          </cell>
          <cell r="B366" t="str">
            <v>MOBILE HUB</v>
          </cell>
          <cell r="C366" t="str">
            <v>mobilehub1810@gmail.com</v>
          </cell>
          <cell r="D366" t="str">
            <v>Ajay Sharma</v>
          </cell>
          <cell r="E366" t="str">
            <v>ajay.sharma@redingtongroup.com</v>
          </cell>
          <cell r="F366" t="str">
            <v>Sidharth Eknath</v>
          </cell>
          <cell r="G366" t="str">
            <v>sidharth.eknath@redingtongroup.com</v>
          </cell>
        </row>
        <row r="367">
          <cell r="A367" t="str">
            <v>N13970</v>
          </cell>
          <cell r="B367" t="str">
            <v>MOBILE MART</v>
          </cell>
          <cell r="C367" t="str">
            <v>MOBILEMART2018@GMAIL.COM</v>
          </cell>
          <cell r="D367" t="str">
            <v>Shashi Singh</v>
          </cell>
          <cell r="E367" t="str">
            <v>shashi.singh@redingtongroup.com</v>
          </cell>
          <cell r="F367" t="str">
            <v>Sidharth Eknath</v>
          </cell>
          <cell r="G367" t="str">
            <v>sidharth.eknath@redingtongroup.com</v>
          </cell>
        </row>
        <row r="368">
          <cell r="A368" t="str">
            <v>N50284</v>
          </cell>
          <cell r="B368" t="str">
            <v>MOBILE PEOPLE</v>
          </cell>
          <cell r="C368" t="str">
            <v>MOBILEPEOPLEINDIA@GMAIL.COM</v>
          </cell>
          <cell r="D368" t="str">
            <v>Rohit Arora</v>
          </cell>
          <cell r="E368" t="str">
            <v>rohit.arora@redingtongroup.com</v>
          </cell>
          <cell r="F368" t="str">
            <v>Jitendra Chopra</v>
          </cell>
          <cell r="G368" t="str">
            <v>jitender.chopra@redingtongroup.com</v>
          </cell>
        </row>
        <row r="369">
          <cell r="A369" t="str">
            <v>N13868</v>
          </cell>
          <cell r="B369" t="str">
            <v>MOBILE PLANET</v>
          </cell>
          <cell r="C369" t="str">
            <v>mobileplanet2000@gmail.com</v>
          </cell>
          <cell r="D369" t="str">
            <v>Himanshu Ranjan Singh</v>
          </cell>
          <cell r="E369" t="str">
            <v>himanshu.ranjansingh@redingtongroup.com</v>
          </cell>
          <cell r="F369" t="str">
            <v>Sidharth Eknath</v>
          </cell>
          <cell r="G369" t="str">
            <v>sidharth.eknath@redingtongroup.com</v>
          </cell>
        </row>
        <row r="370">
          <cell r="A370" t="str">
            <v>NDR002</v>
          </cell>
          <cell r="B370" t="str">
            <v>MOBILE SALES CENTRE</v>
          </cell>
          <cell r="C370" t="str">
            <v>MOBILESALECETRE@GMAIL.COM</v>
          </cell>
          <cell r="D370" t="str">
            <v>Pankaj Ahuja</v>
          </cell>
          <cell r="E370" t="str">
            <v>pankaj.ahujaM@redingtongroup.com</v>
          </cell>
          <cell r="F370" t="str">
            <v>Sidharth Eknath</v>
          </cell>
          <cell r="G370" t="str">
            <v>sidharth.eknath@redingtongroup.com</v>
          </cell>
        </row>
        <row r="371">
          <cell r="A371" t="str">
            <v>E43066</v>
          </cell>
          <cell r="B371" t="str">
            <v>MOBILE SAMRAT</v>
          </cell>
          <cell r="C371" t="str">
            <v>mobilesamrat.harazibagh@gmail.com</v>
          </cell>
          <cell r="D371" t="str">
            <v>Md Ezaz Ahmad</v>
          </cell>
          <cell r="E371" t="str">
            <v>ezaz.ahmad@redingtongroup.com</v>
          </cell>
          <cell r="F371" t="str">
            <v>Jaswinder Singh</v>
          </cell>
          <cell r="G371" t="str">
            <v>jaswinder.singh@redingtongroup.com</v>
          </cell>
        </row>
        <row r="372">
          <cell r="A372" t="str">
            <v>WA3069</v>
          </cell>
          <cell r="B372" t="str">
            <v>MOBILE SHOPPE</v>
          </cell>
          <cell r="C372" t="str">
            <v>SUNNYRAJANI1@GMAIL.COM</v>
          </cell>
          <cell r="D372" t="str">
            <v>Arpit Shukla</v>
          </cell>
          <cell r="E372" t="str">
            <v>arpit.shukla@redingtongroup.com</v>
          </cell>
          <cell r="F372" t="str">
            <v>Dilip Vishwakarma</v>
          </cell>
          <cell r="G372" t="str">
            <v>dilip.vishwa@redingtongroup.com</v>
          </cell>
        </row>
        <row r="373">
          <cell r="A373" t="str">
            <v>SM2034</v>
          </cell>
          <cell r="B373" t="str">
            <v>KING MOBILES</v>
          </cell>
          <cell r="C373" t="str">
            <v>KINGMOBILES56@GMAIL.COM</v>
          </cell>
          <cell r="D373" t="str">
            <v>Prem Kumar M</v>
          </cell>
          <cell r="E373" t="str">
            <v>prem.kumarmani@redingtongroup.com</v>
          </cell>
          <cell r="F373" t="str">
            <v>Yogesh Kumar</v>
          </cell>
          <cell r="G373" t="str">
            <v>yogesh.ganesh@redingtongroup.com</v>
          </cell>
        </row>
        <row r="374">
          <cell r="A374" t="str">
            <v>NH0039</v>
          </cell>
          <cell r="B374" t="str">
            <v>MOBILE STORE</v>
          </cell>
          <cell r="C374" t="str">
            <v>mobilestore93@yahoo.com</v>
          </cell>
          <cell r="D374" t="str">
            <v>Neeraj Bhatt</v>
          </cell>
          <cell r="E374" t="str">
            <v>neeraj.bhatt@redingtongroup.com</v>
          </cell>
          <cell r="F374" t="str">
            <v>Sidharth Eknath</v>
          </cell>
          <cell r="G374" t="str">
            <v>sidharth.eknath@redingtongroup.com</v>
          </cell>
        </row>
        <row r="375">
          <cell r="A375" t="str">
            <v>W53127</v>
          </cell>
          <cell r="B375" t="str">
            <v>Mobile villa</v>
          </cell>
          <cell r="C375" t="str">
            <v>mobilevillangp@gmail.com</v>
          </cell>
          <cell r="D375" t="str">
            <v>Abhishek Vinod Tirpude</v>
          </cell>
          <cell r="E375" t="str">
            <v>abhishek.vinod@redingtongroup.com</v>
          </cell>
          <cell r="F375" t="str">
            <v>Dilip Vishwakarma</v>
          </cell>
          <cell r="G375" t="str">
            <v>dilip.vishwa@redingtongroup.com</v>
          </cell>
        </row>
        <row r="376">
          <cell r="A376" t="str">
            <v>N43212</v>
          </cell>
          <cell r="B376" t="str">
            <v>Mobile Wala</v>
          </cell>
          <cell r="C376" t="str">
            <v>statementmobilewala@gmail.com</v>
          </cell>
          <cell r="D376" t="str">
            <v>Raghvendra Pratap Singh</v>
          </cell>
          <cell r="E376" t="str">
            <v>raghvendra.singh@redingtongroup.com</v>
          </cell>
          <cell r="F376" t="str">
            <v>Sidharth Eknath</v>
          </cell>
          <cell r="G376" t="str">
            <v>sidharth.eknath@redingtongroup.com</v>
          </cell>
        </row>
        <row r="377">
          <cell r="A377" t="str">
            <v>W43061</v>
          </cell>
          <cell r="B377" t="str">
            <v>MOBILE WALA</v>
          </cell>
          <cell r="C377" t="str">
            <v>mobileshoppmoto@gmail.com</v>
          </cell>
          <cell r="D377" t="str">
            <v>Dholakiya Shobhitkumar Govindbhai</v>
          </cell>
          <cell r="E377" t="str">
            <v>shobhit.kumar@redingtongroup.com</v>
          </cell>
          <cell r="F377" t="str">
            <v>Rohan Vora</v>
          </cell>
          <cell r="G377" t="str">
            <v>rohan.vora@redingtongroup.com</v>
          </cell>
        </row>
        <row r="378">
          <cell r="A378" t="str">
            <v>N13674</v>
          </cell>
          <cell r="B378" t="str">
            <v>RAJ ELECTRONICS</v>
          </cell>
          <cell r="C378" t="str">
            <v>rajrpginfo@gmail.com</v>
          </cell>
          <cell r="D378" t="str">
            <v>Manish Jain</v>
          </cell>
          <cell r="E378" t="str">
            <v>manish.shivkumar@redingtongroup.com</v>
          </cell>
          <cell r="F378" t="str">
            <v>JITENDRA CHOPRA</v>
          </cell>
          <cell r="G378" t="str">
            <v>jitender.chopra@redingtongroup.com</v>
          </cell>
        </row>
        <row r="379">
          <cell r="A379" t="str">
            <v>N13430</v>
          </cell>
          <cell r="B379" t="str">
            <v>MOBILE WORLD</v>
          </cell>
          <cell r="C379" t="str">
            <v>GSMWPV@GMAIL.COM</v>
          </cell>
          <cell r="D379" t="str">
            <v>Himanshu Ranjan Singh</v>
          </cell>
          <cell r="E379" t="str">
            <v>himanshu.ranjansingh@redingtongroup.com</v>
          </cell>
          <cell r="F379" t="str">
            <v>Sidharth Eknath</v>
          </cell>
          <cell r="G379" t="str">
            <v>sidharth.eknath@redingtongroup.com</v>
          </cell>
        </row>
        <row r="380">
          <cell r="A380" t="str">
            <v>E43006</v>
          </cell>
          <cell r="B380" t="str">
            <v>MOBILE WORLD</v>
          </cell>
          <cell r="C380" t="str">
            <v>mobileworld46@gmail.com</v>
          </cell>
          <cell r="D380" t="str">
            <v>Md Ezaz Ahmad</v>
          </cell>
          <cell r="E380" t="str">
            <v>ezaz.ahmad@redingtongroup.com</v>
          </cell>
          <cell r="F380" t="str">
            <v>Jaswinder Singh</v>
          </cell>
          <cell r="G380" t="str">
            <v>jaswinder.singh@redingtongroup.com</v>
          </cell>
        </row>
        <row r="381">
          <cell r="A381" t="str">
            <v>NH0009</v>
          </cell>
          <cell r="B381" t="str">
            <v>MOBILE ZONE</v>
          </cell>
          <cell r="C381" t="str">
            <v>mobilezoneg2b@yahoo.com</v>
          </cell>
          <cell r="D381" t="str">
            <v>Neeraj Bhatt</v>
          </cell>
          <cell r="E381" t="str">
            <v>neeraj.bhatt@redingtongroup.com</v>
          </cell>
          <cell r="F381" t="str">
            <v>Sidharth Eknath</v>
          </cell>
          <cell r="G381" t="str">
            <v>sidharth.eknath@redingtongroup.com</v>
          </cell>
        </row>
        <row r="382">
          <cell r="A382" t="str">
            <v>E53140</v>
          </cell>
          <cell r="B382" t="str">
            <v>MOBILO</v>
          </cell>
          <cell r="C382" t="str">
            <v>ANUP.MOBILO@YAHOO.IN</v>
          </cell>
          <cell r="D382" t="str">
            <v>Md Faiyaz Khan</v>
          </cell>
          <cell r="E382" t="str">
            <v>faiyaz.khan@redingtongroup.com</v>
          </cell>
          <cell r="F382" t="str">
            <v>Jaswinder Singh</v>
          </cell>
          <cell r="G382" t="str">
            <v>jaswinder.singh@redingtongroup.com</v>
          </cell>
        </row>
        <row r="383">
          <cell r="A383" t="str">
            <v>N4R006</v>
          </cell>
          <cell r="B383" t="str">
            <v>Modern Communication</v>
          </cell>
          <cell r="C383" t="str">
            <v>ANAND12020@GMAIL.COM</v>
          </cell>
          <cell r="D383" t="str">
            <v>Harsh Ahuja</v>
          </cell>
          <cell r="E383" t="str">
            <v>harsh.ahuja@redingtongroup.com</v>
          </cell>
          <cell r="F383" t="str">
            <v>Sidharth Eknath</v>
          </cell>
          <cell r="G383" t="str">
            <v>sidharth.eknath@redingtongroup.com</v>
          </cell>
        </row>
        <row r="384">
          <cell r="A384" t="str">
            <v>N13863</v>
          </cell>
          <cell r="B384" t="str">
            <v>RAM RAM JI TRADERS</v>
          </cell>
          <cell r="C384" t="str">
            <v>ramramjitraders@gmail.com</v>
          </cell>
          <cell r="D384" t="str">
            <v>Manish Jain</v>
          </cell>
          <cell r="E384" t="str">
            <v>manish.shivkumar@redingtongroup.com</v>
          </cell>
          <cell r="F384" t="str">
            <v>JITENDRA CHOPRA</v>
          </cell>
          <cell r="G384" t="str">
            <v>jitender.chopra@redingtongroup.com</v>
          </cell>
        </row>
        <row r="385">
          <cell r="A385" t="str">
            <v>N53217</v>
          </cell>
          <cell r="B385" t="str">
            <v>MODI BROTHERS</v>
          </cell>
          <cell r="C385" t="str">
            <v>modibrothers_zkp@yahoo.co.in</v>
          </cell>
          <cell r="D385" t="str">
            <v>Rohit Arora</v>
          </cell>
          <cell r="E385" t="str">
            <v>rohit.arora@redingtongroup.com</v>
          </cell>
          <cell r="F385" t="str">
            <v>Jitendra Chopra</v>
          </cell>
          <cell r="G385" t="str">
            <v>jitender.chopra@redingtongroup.com</v>
          </cell>
        </row>
        <row r="386">
          <cell r="A386" t="str">
            <v>N43237</v>
          </cell>
          <cell r="B386" t="str">
            <v>MODI MOBILE WORLD</v>
          </cell>
          <cell r="C386" t="str">
            <v>dineshmmw@gmail.com</v>
          </cell>
          <cell r="D386" t="str">
            <v>Prince Kumar Maurya</v>
          </cell>
          <cell r="E386" t="str">
            <v>Prince.kumar@redintongroup.com</v>
          </cell>
          <cell r="F386" t="str">
            <v>Sidharth Eknath</v>
          </cell>
          <cell r="G386" t="str">
            <v>sidharth.eknath@redingtongroup.com</v>
          </cell>
        </row>
        <row r="387">
          <cell r="A387" t="str">
            <v>W83063</v>
          </cell>
          <cell r="B387" t="str">
            <v>MOHAMMED JUNED MEMAN</v>
          </cell>
          <cell r="C387" t="str">
            <v>jmemon529@gmail.com</v>
          </cell>
          <cell r="D387" t="str">
            <v>Aftab Khan</v>
          </cell>
          <cell r="E387" t="str">
            <v>aftab.khan@redingtongroup.com</v>
          </cell>
          <cell r="F387" t="str">
            <v>Dilip Vishwakarma</v>
          </cell>
          <cell r="G387" t="str">
            <v>dilip.vishwa@redingtongroup.com</v>
          </cell>
        </row>
        <row r="388">
          <cell r="A388"/>
          <cell r="B388" t="str">
            <v>Mohan enterprises</v>
          </cell>
          <cell r="C388" t="str">
            <v>sanketporwal90288@gmail.com</v>
          </cell>
          <cell r="D388" t="str">
            <v>SANTOSH DESAI</v>
          </cell>
          <cell r="E388" t="str">
            <v>santosh.desai@redingtongroup.com</v>
          </cell>
          <cell r="F388" t="str">
            <v>Dilip Vishwakarma</v>
          </cell>
          <cell r="G388" t="str">
            <v>dilip.vishwa@redingtongroup.com</v>
          </cell>
        </row>
        <row r="389">
          <cell r="A389" t="str">
            <v>N13860</v>
          </cell>
          <cell r="B389" t="str">
            <v>RELSON COMPUTERS</v>
          </cell>
          <cell r="C389" t="str">
            <v>relsoncomputers@gmail.com</v>
          </cell>
          <cell r="D389" t="str">
            <v>Manish Jain</v>
          </cell>
          <cell r="E389" t="str">
            <v>manish.shivkumar@redingtongroup.com</v>
          </cell>
          <cell r="F389" t="str">
            <v>JITENDRA CHOPRA</v>
          </cell>
          <cell r="G389" t="str">
            <v>jitender.chopra@redingtongroup.com</v>
          </cell>
        </row>
        <row r="390">
          <cell r="A390" t="str">
            <v>W83076</v>
          </cell>
          <cell r="B390" t="str">
            <v>MOHIT HARJPAL</v>
          </cell>
          <cell r="C390" t="str">
            <v>mohitcoolbudy786@gmail.com</v>
          </cell>
          <cell r="D390" t="str">
            <v>Aftab Khan</v>
          </cell>
          <cell r="E390" t="str">
            <v>aftab.khan@redingtongroup.com</v>
          </cell>
          <cell r="F390" t="str">
            <v>Dilip Vishwakarma</v>
          </cell>
          <cell r="G390" t="str">
            <v>dilip.vishwa@redingtongroup.com</v>
          </cell>
        </row>
        <row r="391">
          <cell r="A391" t="str">
            <v>N1R019</v>
          </cell>
          <cell r="B391" t="str">
            <v>SATNAM ELECTRONIC</v>
          </cell>
          <cell r="C391" t="str">
            <v>satnamelectronics@gmail.com</v>
          </cell>
          <cell r="D391" t="str">
            <v>Manish Jain</v>
          </cell>
          <cell r="E391" t="str">
            <v>manish.shivkumar@redingtongroup.com</v>
          </cell>
          <cell r="F391" t="str">
            <v>JITENDRA CHOPRA</v>
          </cell>
          <cell r="G391" t="str">
            <v>jitender.chopra@redingtongroup.com</v>
          </cell>
        </row>
        <row r="392">
          <cell r="A392" t="str">
            <v>N43268</v>
          </cell>
          <cell r="B392" t="str">
            <v>MR TALK TELESHOPEE</v>
          </cell>
          <cell r="C392" t="str">
            <v>mrtalkphone@gmail.com</v>
          </cell>
          <cell r="D392" t="str">
            <v>Neeraj Bhatt</v>
          </cell>
          <cell r="E392" t="str">
            <v>neeraj.bhatt@redingtongroup.com</v>
          </cell>
          <cell r="F392" t="str">
            <v>Sidharth Eknath</v>
          </cell>
          <cell r="G392" t="str">
            <v>sidharth.eknath@redingtongroup.com</v>
          </cell>
        </row>
        <row r="393">
          <cell r="A393" t="str">
            <v>N63253</v>
          </cell>
          <cell r="B393" t="str">
            <v>Mr. MOBILE</v>
          </cell>
          <cell r="C393" t="str">
            <v>mrmobile.vaishali20@gmail.com</v>
          </cell>
          <cell r="D393" t="str">
            <v>Rituraj Upadhyay</v>
          </cell>
          <cell r="E393" t="str">
            <v>rituraj.upadhyay@redingtongroup.com</v>
          </cell>
          <cell r="F393" t="str">
            <v>Jitendra Chopra</v>
          </cell>
          <cell r="G393" t="str">
            <v>jitender.chopra@redingtongroup.com</v>
          </cell>
        </row>
        <row r="394">
          <cell r="A394"/>
          <cell r="B394" t="str">
            <v>Mukta Electronics</v>
          </cell>
          <cell r="C394" t="str">
            <v>manish.kurkute@gmail.com</v>
          </cell>
          <cell r="D394" t="str">
            <v>SANTOSH DESAI</v>
          </cell>
          <cell r="E394" t="str">
            <v>santosh.desai@redingtongroup.com</v>
          </cell>
          <cell r="F394" t="str">
            <v>Dilip Vishwakarma</v>
          </cell>
          <cell r="G394" t="str">
            <v>dilip.vishwa@redingtongroup.com</v>
          </cell>
        </row>
        <row r="395">
          <cell r="A395" t="str">
            <v>N13583</v>
          </cell>
          <cell r="B395" t="str">
            <v>MUNJAL STORE</v>
          </cell>
          <cell r="C395" t="str">
            <v>munjalstore43@gmail.com</v>
          </cell>
          <cell r="D395" t="str">
            <v>Shashi Singh</v>
          </cell>
          <cell r="E395" t="str">
            <v>shashi.singh@redingtongroup.com</v>
          </cell>
          <cell r="F395" t="str">
            <v>Sidharth Eknath</v>
          </cell>
          <cell r="G395" t="str">
            <v>sidharth.eknath@redingtongroup.com</v>
          </cell>
        </row>
        <row r="396">
          <cell r="A396" t="str">
            <v>WA3086</v>
          </cell>
          <cell r="B396" t="str">
            <v>MUSIC MAHAL</v>
          </cell>
          <cell r="C396" t="str">
            <v>musicmahal.retail@gmail.com</v>
          </cell>
          <cell r="D396" t="str">
            <v>Arpit Shukla</v>
          </cell>
          <cell r="E396" t="str">
            <v>arpit.shukla@redingtongroup.com</v>
          </cell>
          <cell r="F396" t="str">
            <v>Dilip Vishwakarma</v>
          </cell>
          <cell r="G396" t="str">
            <v>dilip.vishwa@redingtongroup.com</v>
          </cell>
        </row>
        <row r="397">
          <cell r="A397"/>
          <cell r="B397" t="str">
            <v>Music World</v>
          </cell>
          <cell r="C397" t="str">
            <v>musicworld8888@gmail.com</v>
          </cell>
          <cell r="D397" t="str">
            <v>SANTOSH DESAI</v>
          </cell>
          <cell r="E397" t="str">
            <v>santosh.desai@redingtongroup.com</v>
          </cell>
          <cell r="F397" t="str">
            <v>Dilip Vishwakarma</v>
          </cell>
          <cell r="G397" t="str">
            <v>dilip.vishwa@redingtongroup.com</v>
          </cell>
        </row>
        <row r="398">
          <cell r="A398" t="str">
            <v>N63314</v>
          </cell>
          <cell r="B398" t="str">
            <v>MY MOBILE SHOPPEE</v>
          </cell>
          <cell r="C398" t="str">
            <v>manish.rathore33@gmail.com</v>
          </cell>
          <cell r="D398" t="str">
            <v>Rituraj Upadhyay</v>
          </cell>
          <cell r="E398" t="str">
            <v>rituraj.upadhyay@redingtongroup.com</v>
          </cell>
          <cell r="F398" t="str">
            <v>Jitendra Chopra</v>
          </cell>
          <cell r="G398" t="str">
            <v>jitender.chopra@redingtongroup.com</v>
          </cell>
        </row>
        <row r="399">
          <cell r="A399" t="str">
            <v>N13554</v>
          </cell>
          <cell r="B399" t="str">
            <v>SHASHI ENTERPRISES</v>
          </cell>
          <cell r="C399" t="str">
            <v>shashient.vk@gmail.com</v>
          </cell>
          <cell r="D399" t="str">
            <v>Manish Jain</v>
          </cell>
          <cell r="E399" t="str">
            <v>manish.shivkumar@redingtongroup.com</v>
          </cell>
          <cell r="F399" t="str">
            <v>JITENDRA CHOPRA</v>
          </cell>
          <cell r="G399" t="str">
            <v>jitender.chopra@redingtongroup.com</v>
          </cell>
        </row>
        <row r="400">
          <cell r="A400" t="str">
            <v>N13661</v>
          </cell>
          <cell r="B400" t="str">
            <v>NAGPAL TELE STORE</v>
          </cell>
          <cell r="C400" t="str">
            <v>NAGPALTELECOMMUCATION@GMAIL.COM</v>
          </cell>
          <cell r="D400" t="str">
            <v xml:space="preserve">Himanshu Ranjan Singh </v>
          </cell>
          <cell r="E400" t="str">
            <v>himanshu.ranjansingh@redingtongroup.com</v>
          </cell>
          <cell r="F400" t="str">
            <v>Sidharth Eknath</v>
          </cell>
          <cell r="G400" t="str">
            <v>sidharth.eknath@redingtongroup.com</v>
          </cell>
        </row>
        <row r="401">
          <cell r="A401"/>
          <cell r="B401" t="str">
            <v>Nakoda electronics miraj</v>
          </cell>
          <cell r="C401" t="str">
            <v>Shamagarwal@gmail.com</v>
          </cell>
          <cell r="D401" t="str">
            <v>SANTOSH DESAI</v>
          </cell>
          <cell r="E401" t="str">
            <v>santosh.desai@redingtongroup.com</v>
          </cell>
          <cell r="F401" t="str">
            <v>Dilip Vishwakarma</v>
          </cell>
          <cell r="G401" t="str">
            <v>dilip.vishwa@redingtongroup.com</v>
          </cell>
        </row>
        <row r="402">
          <cell r="A402" t="str">
            <v>W73105</v>
          </cell>
          <cell r="B402" t="str">
            <v>NAKODA SALES CORPORATION</v>
          </cell>
          <cell r="C402" t="str">
            <v>nakodasalesnmh@gmail.com</v>
          </cell>
          <cell r="D402" t="str">
            <v>Malam Singh Meena</v>
          </cell>
          <cell r="E402" t="str">
            <v>malam.meena@redingtongroup.com</v>
          </cell>
          <cell r="F402" t="str">
            <v>Dilip Vishwakarma</v>
          </cell>
          <cell r="G402" t="str">
            <v>dilip.vishwa@redingtongroup.com</v>
          </cell>
        </row>
        <row r="403">
          <cell r="A403" t="str">
            <v>E4R002</v>
          </cell>
          <cell r="B403" t="str">
            <v>NARANG INFOTECH</v>
          </cell>
          <cell r="C403" t="str">
            <v>ssunnynarang@gmail.com</v>
          </cell>
          <cell r="D403" t="str">
            <v>Md Ezaz Ahmad</v>
          </cell>
          <cell r="E403" t="str">
            <v>ezaz.ahmad@redingtongroup.com</v>
          </cell>
          <cell r="F403" t="str">
            <v>Jaswinder Singh</v>
          </cell>
          <cell r="G403" t="str">
            <v>jaswinder.singh@redingtongroup.com</v>
          </cell>
        </row>
        <row r="404">
          <cell r="A404" t="str">
            <v>N13633</v>
          </cell>
          <cell r="B404" t="str">
            <v>SHREE SHYAM ENTERPRISES</v>
          </cell>
          <cell r="C404" t="str">
            <v>singhalpankaj87@gmail.com</v>
          </cell>
          <cell r="D404" t="str">
            <v>Manish Jain</v>
          </cell>
          <cell r="E404" t="str">
            <v>manish.shivkumar@redingtongroup.com</v>
          </cell>
          <cell r="F404" t="str">
            <v>JITENDRA CHOPRA</v>
          </cell>
          <cell r="G404" t="str">
            <v>jitender.chopra@redingtongroup.com</v>
          </cell>
        </row>
        <row r="405">
          <cell r="A405" t="str">
            <v>E14008</v>
          </cell>
          <cell r="B405" t="str">
            <v>NATIONAL RADIO PRODUCTS</v>
          </cell>
          <cell r="C405" t="str">
            <v>nrp.kol@gmail.com</v>
          </cell>
          <cell r="D405" t="str">
            <v xml:space="preserve">Manish Kumar </v>
          </cell>
          <cell r="E405" t="str">
            <v>manish.kumar@redingtongroup.com</v>
          </cell>
          <cell r="F405" t="str">
            <v>Jaswinder Singh</v>
          </cell>
          <cell r="G405" t="str">
            <v>jaswinder.singh@redingtongroup.com</v>
          </cell>
        </row>
        <row r="406">
          <cell r="A406" t="str">
            <v>W83054</v>
          </cell>
          <cell r="B406" t="str">
            <v>NAVEEN AGRAWAL</v>
          </cell>
          <cell r="C406" t="str">
            <v>buntyv2mall@gmail.com</v>
          </cell>
          <cell r="D406" t="str">
            <v>Aftab Khan</v>
          </cell>
          <cell r="E406" t="str">
            <v>aftab.khan@redingtongroup.com</v>
          </cell>
          <cell r="F406" t="str">
            <v>Dilip Vishwakarma</v>
          </cell>
          <cell r="G406" t="str">
            <v>dilip.vishwa@redingtongroup.com</v>
          </cell>
        </row>
        <row r="407">
          <cell r="A407"/>
          <cell r="B407" t="str">
            <v>Navtarang radio house</v>
          </cell>
          <cell r="C407" t="str">
            <v>navtarangradio@gmai.com</v>
          </cell>
          <cell r="D407" t="str">
            <v>SANTOSH DESAI</v>
          </cell>
          <cell r="E407" t="str">
            <v>santosh.desai@redingtongroup.com</v>
          </cell>
          <cell r="F407" t="str">
            <v>Dilip Vishwakarma</v>
          </cell>
          <cell r="G407" t="str">
            <v>dilip.vishwa@redingtongroup.com</v>
          </cell>
        </row>
        <row r="408">
          <cell r="A408" t="str">
            <v>N13665</v>
          </cell>
          <cell r="B408" t="str">
            <v>SOVEENA MOBILE ZONE</v>
          </cell>
          <cell r="C408" t="str">
            <v>soveenamobilezone@gmail.com</v>
          </cell>
          <cell r="D408" t="str">
            <v>Manish Jain</v>
          </cell>
          <cell r="E408" t="str">
            <v>manish.shivkumar@redingtongroup.com</v>
          </cell>
          <cell r="F408" t="str">
            <v>JITENDRA CHOPRA</v>
          </cell>
          <cell r="G408" t="str">
            <v>jitender.chopra@redingtongroup.com</v>
          </cell>
        </row>
        <row r="409">
          <cell r="A409" t="str">
            <v>N13711</v>
          </cell>
          <cell r="B409" t="str">
            <v>STAR MOBILE GALLERY</v>
          </cell>
          <cell r="C409" t="str">
            <v>starmobilegallery786@gmail.com</v>
          </cell>
          <cell r="D409" t="str">
            <v>Manish Jain</v>
          </cell>
          <cell r="E409" t="str">
            <v>manish.shivkumar@redingtongroup.com</v>
          </cell>
          <cell r="F409" t="str">
            <v>JITENDRA CHOPRA</v>
          </cell>
          <cell r="G409" t="str">
            <v>jitender.chopra@redingtongroup.com</v>
          </cell>
        </row>
        <row r="410">
          <cell r="A410" t="str">
            <v>N13621</v>
          </cell>
          <cell r="B410" t="str">
            <v>TECHCAFE RETAIL PRIVATE LIMITED</v>
          </cell>
          <cell r="C410" t="str">
            <v>vikas@dnsglobal.in</v>
          </cell>
          <cell r="D410" t="str">
            <v>Manish Jain</v>
          </cell>
          <cell r="E410" t="str">
            <v>manish.shivkumar@redingtongroup.com</v>
          </cell>
          <cell r="F410" t="str">
            <v>JITENDRA CHOPRA</v>
          </cell>
          <cell r="G410" t="str">
            <v>jitender.chopra@redingtongroup.com</v>
          </cell>
        </row>
        <row r="411">
          <cell r="A411" t="str">
            <v>N43032</v>
          </cell>
          <cell r="B411" t="str">
            <v>New Fair Business Centre</v>
          </cell>
          <cell r="C411" t="str">
            <v>NFBC.LKO@GMAIL.COM</v>
          </cell>
          <cell r="D411" t="str">
            <v>Harsh Ahuja</v>
          </cell>
          <cell r="E411" t="str">
            <v>harsh.ahuja@redingtongroup.com</v>
          </cell>
          <cell r="F411" t="str">
            <v>Sidharth Eknath</v>
          </cell>
          <cell r="G411" t="str">
            <v>sidharth.eknath@redingtongroup.com</v>
          </cell>
        </row>
        <row r="412">
          <cell r="A412" t="str">
            <v>N73034</v>
          </cell>
          <cell r="B412" t="str">
            <v>NEW GANPATI TELECOM</v>
          </cell>
          <cell r="C412" t="str">
            <v>ganpatitelecom20@gmail.com</v>
          </cell>
          <cell r="D412" t="str">
            <v>Ajay Sharma</v>
          </cell>
          <cell r="E412" t="str">
            <v>ajay.sharma@redingtongroup.com</v>
          </cell>
          <cell r="F412" t="str">
            <v>Sidharth Eknath</v>
          </cell>
          <cell r="G412" t="str">
            <v>sidharth.eknath@redingtongroup.com</v>
          </cell>
        </row>
        <row r="413">
          <cell r="A413" t="str">
            <v>E5R010</v>
          </cell>
          <cell r="B413" t="str">
            <v>NEW KASHYAP COMMUNICATION</v>
          </cell>
          <cell r="C413" t="str">
            <v>KASHYAPRAUSHAN@GMAIL.COM</v>
          </cell>
          <cell r="D413" t="str">
            <v>Md Faiyaz Khan</v>
          </cell>
          <cell r="E413" t="str">
            <v>faiyaz.khan@redingtongroup.com</v>
          </cell>
          <cell r="F413" t="str">
            <v>Jaswinder Singh</v>
          </cell>
          <cell r="G413" t="str">
            <v>jaswinder.singh@redingtongroup.com</v>
          </cell>
        </row>
        <row r="414">
          <cell r="A414" t="str">
            <v>N63176</v>
          </cell>
          <cell r="B414" t="str">
            <v>NEW MOBILE HUT</v>
          </cell>
          <cell r="C414" t="str">
            <v>72MOBILEHUT@GMAIL.COM</v>
          </cell>
          <cell r="D414" t="str">
            <v>Rituraj Upadhyay</v>
          </cell>
          <cell r="E414" t="str">
            <v>rituraj.upadhyay@redingtongroup.com</v>
          </cell>
          <cell r="F414" t="str">
            <v>Jitendra Chopra</v>
          </cell>
          <cell r="G414" t="str">
            <v>jitender.chopra@redingtongroup.com</v>
          </cell>
        </row>
        <row r="415">
          <cell r="A415" t="str">
            <v>N13782</v>
          </cell>
          <cell r="B415" t="str">
            <v>TOTAL MOBILE SOLUTION</v>
          </cell>
          <cell r="C415" t="str">
            <v>totalmobilesolution9@gmail.com</v>
          </cell>
          <cell r="D415" t="str">
            <v>Manish Jain</v>
          </cell>
          <cell r="E415" t="str">
            <v>manish.shivkumar@redingtongroup.com</v>
          </cell>
          <cell r="F415" t="str">
            <v>JITENDRA CHOPRA</v>
          </cell>
          <cell r="G415" t="str">
            <v>jitender.chopra@redingtongroup.com</v>
          </cell>
        </row>
        <row r="416">
          <cell r="A416"/>
          <cell r="B416" t="str">
            <v>New Pravin Communication</v>
          </cell>
          <cell r="C416" t="str">
            <v>amarsutar9766@gmaip.com</v>
          </cell>
          <cell r="D416" t="str">
            <v>SANTOSH DESAI</v>
          </cell>
          <cell r="E416" t="str">
            <v>santosh.desai@redingtongroup.com</v>
          </cell>
          <cell r="F416" t="str">
            <v>Dilip Vishwakarma</v>
          </cell>
          <cell r="G416" t="str">
            <v>dilip.vishwa@redingtongroup.com</v>
          </cell>
        </row>
        <row r="417">
          <cell r="A417"/>
          <cell r="B417" t="str">
            <v>New Sakshi Mobile</v>
          </cell>
          <cell r="C417" t="str">
            <v>newsakshimobile@gmail.com</v>
          </cell>
          <cell r="D417" t="str">
            <v>SANTOSH DESAI</v>
          </cell>
          <cell r="E417" t="str">
            <v>santosh.desai@redingtongroup.com</v>
          </cell>
          <cell r="F417" t="str">
            <v>Dilip Vishwakarma</v>
          </cell>
          <cell r="G417" t="str">
            <v>dilip.vishwa@redingtongroup.com</v>
          </cell>
        </row>
        <row r="418">
          <cell r="A418" t="str">
            <v>E5R007</v>
          </cell>
          <cell r="B418" t="str">
            <v>NEW SMART MOBILE</v>
          </cell>
          <cell r="C418" t="str">
            <v>NEWSMARTMOBILEMY@GMAIL.COM</v>
          </cell>
          <cell r="D418" t="str">
            <v>Md Faiyaz Khan</v>
          </cell>
          <cell r="E418" t="str">
            <v>faiyaz.khan@redingtongroup.com</v>
          </cell>
          <cell r="F418" t="str">
            <v>Jaswinder Singh</v>
          </cell>
          <cell r="G418" t="str">
            <v>jaswinder.singh@redingtongroup.com</v>
          </cell>
        </row>
        <row r="419">
          <cell r="A419" t="str">
            <v>N13556</v>
          </cell>
          <cell r="B419" t="str">
            <v>NEW STAR COMMUNICATION</v>
          </cell>
          <cell r="C419" t="str">
            <v>newstar.delhi@gmail.com</v>
          </cell>
          <cell r="D419" t="str">
            <v>Shashi Singh</v>
          </cell>
          <cell r="E419" t="str">
            <v>shashi.singh@redingtongroup.com</v>
          </cell>
          <cell r="F419" t="str">
            <v>Sidharth Eknath</v>
          </cell>
          <cell r="G419" t="str">
            <v>sidharth.eknath@redingtongroup.com</v>
          </cell>
        </row>
        <row r="420">
          <cell r="A420" t="str">
            <v>N83285</v>
          </cell>
          <cell r="B420" t="str">
            <v>NEW TARUN MOBILE ACCESSORIES</v>
          </cell>
          <cell r="C420" t="str">
            <v>NEWTARUNMOBILE@GMAIL.COM</v>
          </cell>
          <cell r="D420" t="str">
            <v>Anil Kumar Sharma</v>
          </cell>
          <cell r="E420" t="str">
            <v>anil.sharma@redingtongroup.com</v>
          </cell>
          <cell r="F420" t="str">
            <v>Jitendra Chopra</v>
          </cell>
          <cell r="G420" t="str">
            <v>jitender.chopra@redingtongroup.com</v>
          </cell>
        </row>
        <row r="421">
          <cell r="A421" t="str">
            <v>W23001</v>
          </cell>
          <cell r="B421" t="str">
            <v>NEW TIRUPATI CELLULAR</v>
          </cell>
          <cell r="C421" t="str">
            <v>sales@tirupaticellular.com</v>
          </cell>
          <cell r="D421" t="str">
            <v>Santosh Desai</v>
          </cell>
          <cell r="E421" t="str">
            <v>santosh.desai@redingtongroup.com</v>
          </cell>
          <cell r="F421" t="str">
            <v>Dilip Vishwakarma</v>
          </cell>
          <cell r="G421" t="str">
            <v>dilip.vishwa@redingtongroup.com</v>
          </cell>
        </row>
        <row r="422">
          <cell r="A422"/>
          <cell r="B422" t="str">
            <v>NEW VISION MOBILE SHOPPY</v>
          </cell>
          <cell r="C422" t="str">
            <v>vin.vision9@gmail.com</v>
          </cell>
          <cell r="D422" t="str">
            <v>SANTOSH DESAI</v>
          </cell>
          <cell r="E422" t="str">
            <v>santosh.desai@redingtongroup.com</v>
          </cell>
          <cell r="F422" t="str">
            <v>Dilip Vishwakarma</v>
          </cell>
          <cell r="G422" t="str">
            <v>dilip.vishwa@redingtongroup.com</v>
          </cell>
        </row>
        <row r="423">
          <cell r="A423" t="str">
            <v>N83312</v>
          </cell>
          <cell r="B423" t="str">
            <v>Sky Connect</v>
          </cell>
          <cell r="C423" t="str">
            <v>SKY_CONNECT@REDIFFMAIL.COM</v>
          </cell>
          <cell r="D423" t="str">
            <v>Manish Jain</v>
          </cell>
          <cell r="E423" t="str">
            <v>manish.shivkumar@redingtongroup.com</v>
          </cell>
          <cell r="F423" t="str">
            <v>JITENDRA CHOPRA</v>
          </cell>
          <cell r="G423" t="str">
            <v>jitender.chopra@redingtongroup.com</v>
          </cell>
        </row>
        <row r="424">
          <cell r="A424" t="str">
            <v>E43064</v>
          </cell>
          <cell r="B424" t="str">
            <v>NIRMAL AGENCIES</v>
          </cell>
          <cell r="C424" t="str">
            <v>nirmalshreya1986@gmail.com</v>
          </cell>
          <cell r="D424" t="str">
            <v>Md Ezaz Ahmad</v>
          </cell>
          <cell r="E424" t="str">
            <v>ezaz.ahmad@redingtongroup.com</v>
          </cell>
          <cell r="F424" t="str">
            <v>Jaswinder Singh</v>
          </cell>
          <cell r="G424" t="str">
            <v>jaswinder.singh@redingtongroup.com</v>
          </cell>
        </row>
        <row r="425">
          <cell r="A425" t="str">
            <v>N63161</v>
          </cell>
          <cell r="B425" t="str">
            <v>NISHTA THE MOBILE FUNDA</v>
          </cell>
          <cell r="C425" t="str">
            <v>sunnysainanifadv@gmail.com</v>
          </cell>
          <cell r="D425" t="str">
            <v>Ajay Sharma</v>
          </cell>
          <cell r="E425" t="str">
            <v>ajay.sharma@redingtongroup.com</v>
          </cell>
          <cell r="F425" t="str">
            <v>Jitendra Chopra</v>
          </cell>
          <cell r="G425" t="str">
            <v>jitender.chopra@redingtongroup.com</v>
          </cell>
        </row>
        <row r="426">
          <cell r="A426" t="str">
            <v>N43327</v>
          </cell>
          <cell r="B426" t="str">
            <v>A.K ENTERPRISES</v>
          </cell>
          <cell r="C426" t="str">
            <v>AKENTERPRISES033@GMAIL.COM</v>
          </cell>
          <cell r="D426" t="str">
            <v>Neeraj Bhatt</v>
          </cell>
          <cell r="E426" t="str">
            <v>neeraj.bhatt@redingtongroup.com</v>
          </cell>
          <cell r="F426" t="str">
            <v>JITENDRA CHOPRA</v>
          </cell>
          <cell r="G426" t="str">
            <v>jitender.chopra@redingtongroup.com</v>
          </cell>
        </row>
        <row r="427">
          <cell r="A427" t="str">
            <v>WA3049</v>
          </cell>
          <cell r="B427" t="str">
            <v>Nitin Traders</v>
          </cell>
          <cell r="C427" t="str">
            <v>nitinagarwal.cha@gmail.com</v>
          </cell>
          <cell r="D427" t="str">
            <v>Arpit Shukla</v>
          </cell>
          <cell r="E427" t="str">
            <v>arpit.shukla@redingtongroup.com</v>
          </cell>
          <cell r="F427" t="str">
            <v>Dilip Vishwakarma</v>
          </cell>
          <cell r="G427" t="str">
            <v>dilip.vishwa@redingtongroup.com</v>
          </cell>
        </row>
        <row r="428">
          <cell r="A428" t="str">
            <v>N73041</v>
          </cell>
          <cell r="B428" t="str">
            <v>AASTHA ELECTRONICS</v>
          </cell>
          <cell r="C428" t="str">
            <v>ASTHAELECTRONICS1@GMAIL.COM</v>
          </cell>
          <cell r="D428" t="str">
            <v>Neeraj Bhatt</v>
          </cell>
          <cell r="E428" t="str">
            <v>neeraj.bhatt@redingtongroup.com</v>
          </cell>
          <cell r="F428" t="str">
            <v>JITENDRA CHOPRA</v>
          </cell>
          <cell r="G428" t="str">
            <v>jitender.chopra@redingtongroup.com</v>
          </cell>
        </row>
        <row r="429">
          <cell r="A429" t="str">
            <v>N83374</v>
          </cell>
          <cell r="B429" t="str">
            <v>NR TRADERS</v>
          </cell>
          <cell r="C429" t="str">
            <v>NR_TRADER@YAHOO.COM</v>
          </cell>
          <cell r="D429" t="str">
            <v>Anil Kumar Sharma</v>
          </cell>
          <cell r="E429" t="str">
            <v>anil.sharma@redingtongroup.com</v>
          </cell>
          <cell r="F429" t="str">
            <v>Jitendra Chopra</v>
          </cell>
          <cell r="G429" t="str">
            <v>jitender.chopra@redingtongroup.com</v>
          </cell>
        </row>
        <row r="430">
          <cell r="A430" t="str">
            <v>E13125</v>
          </cell>
          <cell r="B430" t="str">
            <v>NU MOBILE WORLD</v>
          </cell>
          <cell r="C430" t="str">
            <v>NUMOBILEWORLD2007@GMAIL.COM</v>
          </cell>
          <cell r="D430" t="str">
            <v xml:space="preserve">Manish Kumar </v>
          </cell>
          <cell r="E430" t="str">
            <v>manish.kumar@redingtongroup.com</v>
          </cell>
          <cell r="F430" t="str">
            <v>Jaswinder Singh</v>
          </cell>
          <cell r="G430" t="str">
            <v>jaswinder.singh@redingtongroup.com</v>
          </cell>
        </row>
        <row r="431">
          <cell r="A431" t="str">
            <v>S15384</v>
          </cell>
          <cell r="B431" t="str">
            <v>MANASU PUDUSU MOBILE PUDUSU</v>
          </cell>
          <cell r="C431" t="str">
            <v>mail2mpmp@gmail.com</v>
          </cell>
          <cell r="D431" t="str">
            <v>Prem Kumar M</v>
          </cell>
          <cell r="E431" t="str">
            <v>prem.kumarmani@redingtongroup.com</v>
          </cell>
          <cell r="F431" t="str">
            <v>Yogesh Kumar</v>
          </cell>
          <cell r="G431" t="str">
            <v>yogesh.ganesh@redingtongroup.com</v>
          </cell>
        </row>
        <row r="432">
          <cell r="A432" t="str">
            <v>N43276</v>
          </cell>
          <cell r="B432" t="str">
            <v>ANSARI MOBILE GALLARY</v>
          </cell>
          <cell r="C432" t="str">
            <v>ansari786shamli@gmail.com</v>
          </cell>
          <cell r="D432" t="str">
            <v>Neeraj Bhatt</v>
          </cell>
          <cell r="E432" t="str">
            <v>neeraj.bhatt@redingtongroup.com</v>
          </cell>
          <cell r="F432" t="str">
            <v>JITENDRA CHOPRA</v>
          </cell>
          <cell r="G432" t="str">
            <v>jitender.chopra@redingtongroup.com</v>
          </cell>
        </row>
        <row r="433">
          <cell r="A433" t="str">
            <v>N83437</v>
          </cell>
          <cell r="B433" t="str">
            <v>OM PLAZA</v>
          </cell>
          <cell r="C433" t="str">
            <v>omplaza39@gmail.com</v>
          </cell>
          <cell r="D433" t="str">
            <v>Rohit Jakhar</v>
          </cell>
          <cell r="E433" t="str">
            <v>rohit.jakhar@redingtongroup.com</v>
          </cell>
          <cell r="F433" t="str">
            <v>Jitendra Chopra</v>
          </cell>
          <cell r="G433" t="str">
            <v>jitender.chopra@redingtongroup.com</v>
          </cell>
        </row>
        <row r="434">
          <cell r="A434" t="str">
            <v>N43254</v>
          </cell>
          <cell r="B434" t="str">
            <v>ARPAN GIFT GALLERY</v>
          </cell>
          <cell r="C434" t="str">
            <v>SAMEERDUA9917066660@GMAIL.COM</v>
          </cell>
          <cell r="D434" t="str">
            <v>Pankaj Ahuja</v>
          </cell>
          <cell r="E434" t="str">
            <v>pankaj.ahujaM@redingtongroup.com</v>
          </cell>
          <cell r="F434" t="str">
            <v>Sidharth Eknath</v>
          </cell>
          <cell r="G434" t="str">
            <v>sidharth.eknath@redingtongroup.com</v>
          </cell>
        </row>
        <row r="435">
          <cell r="A435" t="str">
            <v>N83440</v>
          </cell>
          <cell r="B435" t="str">
            <v>Om Telecom</v>
          </cell>
          <cell r="C435" t="str">
            <v>omtelecomt@gmail.com</v>
          </cell>
          <cell r="D435" t="str">
            <v>Rohit Jakhar</v>
          </cell>
          <cell r="E435" t="str">
            <v>rohit.jakhar@redingtongroup.com</v>
          </cell>
          <cell r="F435" t="str">
            <v>Jitendra Chopra</v>
          </cell>
          <cell r="G435" t="str">
            <v>jitender.chopra@redingtongroup.com</v>
          </cell>
        </row>
        <row r="436">
          <cell r="A436" t="str">
            <v>W53135</v>
          </cell>
          <cell r="B436" t="str">
            <v>ORANGE CITY MOBILE COLLECTION</v>
          </cell>
          <cell r="C436" t="str">
            <v>ORANGECITY.MOBILECOLLECTION@GMAIL.COM</v>
          </cell>
          <cell r="D436" t="str">
            <v>Abhishek Vinod Tirpude</v>
          </cell>
          <cell r="E436" t="str">
            <v>abhishek.vinod@redingtongroup.com</v>
          </cell>
          <cell r="F436" t="str">
            <v>Dilip Vishwakarma</v>
          </cell>
          <cell r="G436" t="str">
            <v>dilip.vishwa@redingtongroup.com</v>
          </cell>
        </row>
        <row r="437">
          <cell r="A437"/>
          <cell r="B437" t="str">
            <v>Orange Mobiles</v>
          </cell>
          <cell r="C437" t="str">
            <v>nm.distributors15@gmail.com</v>
          </cell>
          <cell r="D437" t="str">
            <v>BASAVARAJU G R</v>
          </cell>
          <cell r="E437" t="str">
            <v>basavaraju.ramaiah@redingtongroup.com</v>
          </cell>
          <cell r="F437" t="str">
            <v>VIKRAM KUMAR</v>
          </cell>
          <cell r="G437" t="str">
            <v>vikram.kumar@redingtongroup.com</v>
          </cell>
        </row>
        <row r="438">
          <cell r="A438" t="str">
            <v>W73131</v>
          </cell>
          <cell r="B438" t="str">
            <v>ORANGE THE MOBILE SHOPEE</v>
          </cell>
          <cell r="C438" t="str">
            <v>prateekacharya143@gmail.com</v>
          </cell>
          <cell r="D438" t="str">
            <v>Malam Singh Meena</v>
          </cell>
          <cell r="E438" t="str">
            <v>malam.meena@redingtongroup.com</v>
          </cell>
          <cell r="F438" t="str">
            <v>Dilip Vishwakarma</v>
          </cell>
          <cell r="G438" t="str">
            <v>dilip.vishwa@redingtongroup.com</v>
          </cell>
        </row>
        <row r="439">
          <cell r="A439" t="str">
            <v>N13704</v>
          </cell>
          <cell r="B439" t="str">
            <v>PANKAJ TELECOM</v>
          </cell>
          <cell r="C439" t="str">
            <v>pankaj1987garg@gmail.com</v>
          </cell>
          <cell r="D439" t="str">
            <v>Dheeraj Sharma</v>
          </cell>
          <cell r="E439" t="str">
            <v>dheeraj.sharma@redingtongroup.com</v>
          </cell>
          <cell r="F439" t="str">
            <v>Sidharth Eknath</v>
          </cell>
          <cell r="G439" t="str">
            <v>sidharth.eknath@redingtongroup.com</v>
          </cell>
        </row>
        <row r="440">
          <cell r="A440" t="str">
            <v>W1R099</v>
          </cell>
          <cell r="B440" t="str">
            <v>PARAGON DEPARTMENTAL STORES</v>
          </cell>
          <cell r="C440" t="str">
            <v>paragontelepds@gmail.com</v>
          </cell>
          <cell r="D440" t="str">
            <v>Mahesh More</v>
          </cell>
          <cell r="E440" t="str">
            <v>mahesh.more@redingtongroup.com</v>
          </cell>
          <cell r="F440" t="str">
            <v>Rohan Vora</v>
          </cell>
          <cell r="G440" t="str">
            <v>rohan.vora@redingtongroup.com</v>
          </cell>
        </row>
        <row r="441">
          <cell r="A441" t="str">
            <v>N6R007</v>
          </cell>
          <cell r="B441" t="str">
            <v>PARAGON MOBILE SHOP</v>
          </cell>
          <cell r="C441" t="str">
            <v>PARAGON_UDR@YAHOO.CO.IN</v>
          </cell>
          <cell r="D441" t="str">
            <v>Rituraj Upadhyay</v>
          </cell>
          <cell r="E441" t="str">
            <v>rituraj.upadhyay@redingtongroup.com</v>
          </cell>
          <cell r="F441" t="str">
            <v>Jitendra Chopra</v>
          </cell>
          <cell r="G441" t="str">
            <v>jitender.chopra@redingtongroup.com</v>
          </cell>
        </row>
        <row r="442">
          <cell r="A442" t="str">
            <v>W1R103</v>
          </cell>
          <cell r="B442" t="str">
            <v>PARAGON TELELINKS PVT LTD</v>
          </cell>
          <cell r="C442" t="str">
            <v>PARAGONTELE@GMAIL.COM</v>
          </cell>
          <cell r="D442" t="str">
            <v>Mahesh More</v>
          </cell>
          <cell r="E442" t="str">
            <v>mahesh.more@redingtongroup.com</v>
          </cell>
          <cell r="F442" t="str">
            <v>Dilip Vishwakarma</v>
          </cell>
          <cell r="G442" t="str">
            <v>dilip.vishwa@redingtongroup.com</v>
          </cell>
        </row>
        <row r="443">
          <cell r="A443" t="str">
            <v>W83123</v>
          </cell>
          <cell r="B443" t="str">
            <v>PARAKH AGRI BUSINESS CENTRE</v>
          </cell>
          <cell r="C443" t="str">
            <v>agrawal.umesh@yahoo.in</v>
          </cell>
          <cell r="D443" t="str">
            <v>Aftab Khan</v>
          </cell>
          <cell r="E443" t="str">
            <v>aftab.khan@redingtongroup.com</v>
          </cell>
          <cell r="F443" t="str">
            <v>Dilip Vishwakarma</v>
          </cell>
          <cell r="G443" t="str">
            <v>dilip.vishwa@redingtongroup.com</v>
          </cell>
        </row>
        <row r="444">
          <cell r="A444" t="str">
            <v>N43039</v>
          </cell>
          <cell r="B444" t="str">
            <v>PARAS ENTERPRISES</v>
          </cell>
          <cell r="C444" t="str">
            <v>PARASENTERPRISES.STP@GMAIL.COM</v>
          </cell>
          <cell r="D444" t="str">
            <v>Harsh Ahuja</v>
          </cell>
          <cell r="E444" t="str">
            <v>harsh.ahuja@redingtongroup.com</v>
          </cell>
          <cell r="F444" t="str">
            <v>Sidharth Eknath</v>
          </cell>
          <cell r="G444" t="str">
            <v>sidharth.eknath@redingtongroup.com</v>
          </cell>
        </row>
        <row r="445">
          <cell r="A445" t="str">
            <v>NH0072</v>
          </cell>
          <cell r="B445" t="str">
            <v>BHARAT GALAXY</v>
          </cell>
          <cell r="C445" t="str">
            <v>BHARATGALAXY1008@GMAIL.COM</v>
          </cell>
          <cell r="D445" t="str">
            <v>Neeraj Bhatt</v>
          </cell>
          <cell r="E445" t="str">
            <v>neeraj.bhatt@redingtongroup.com</v>
          </cell>
          <cell r="F445" t="str">
            <v>JITENDRA CHOPRA</v>
          </cell>
          <cell r="G445" t="str">
            <v>jitender.chopra@redingtongroup.com</v>
          </cell>
        </row>
        <row r="446">
          <cell r="A446" t="str">
            <v>N83126</v>
          </cell>
          <cell r="B446" t="str">
            <v>PEARL ENTERPRISES</v>
          </cell>
          <cell r="C446" t="str">
            <v>PEARLENTERPRISES909@GMAIL.COM</v>
          </cell>
          <cell r="D446" t="str">
            <v>Rohit Jakhar</v>
          </cell>
          <cell r="E446" t="str">
            <v>rohit.jakhar@redingtongroup.com</v>
          </cell>
          <cell r="F446" t="str">
            <v>Jitendra Chopra</v>
          </cell>
          <cell r="G446" t="str">
            <v>jitender.chopra@redingtongroup.com</v>
          </cell>
        </row>
        <row r="447">
          <cell r="A447" t="str">
            <v>N43333</v>
          </cell>
          <cell r="B447" t="str">
            <v>DEEP MOBILE STORE BAGHPAT</v>
          </cell>
          <cell r="C447" t="str">
            <v>deepmobilestore01@gmail.com</v>
          </cell>
          <cell r="D447" t="str">
            <v>Neeraj Bhatt</v>
          </cell>
          <cell r="E447" t="str">
            <v>neeraj.bhatt@redingtongroup.com</v>
          </cell>
          <cell r="F447" t="str">
            <v>JITENDRA CHOPRA</v>
          </cell>
          <cell r="G447" t="str">
            <v>jitender.chopra@redingtongroup.com</v>
          </cell>
        </row>
        <row r="448">
          <cell r="A448" t="str">
            <v>N43299</v>
          </cell>
          <cell r="B448" t="str">
            <v>DEEPAK CLASSIC MOBILE</v>
          </cell>
          <cell r="C448" t="str">
            <v>GOELDEEPAK26@GMAIL.COM</v>
          </cell>
          <cell r="D448" t="str">
            <v>Neeraj Bhatt</v>
          </cell>
          <cell r="E448" t="str">
            <v>neeraj.bhatt@redingtongroup.com</v>
          </cell>
          <cell r="F448" t="str">
            <v>JITENDRA CHOPRA</v>
          </cell>
          <cell r="G448" t="str">
            <v>jitender.chopra@redingtongroup.com</v>
          </cell>
        </row>
        <row r="449">
          <cell r="A449" t="str">
            <v>WA3004</v>
          </cell>
          <cell r="B449" t="str">
            <v>PEGASUS RETAIL INDIA PVT LTD</v>
          </cell>
          <cell r="C449" t="str">
            <v>pegasusretailindia@gmail.com</v>
          </cell>
          <cell r="D449" t="str">
            <v>Arpit Shukla</v>
          </cell>
          <cell r="E449" t="str">
            <v>arpit.shukla@redingtongroup.com</v>
          </cell>
          <cell r="F449" t="str">
            <v>Dilip Vishwakarma</v>
          </cell>
          <cell r="G449" t="str">
            <v>dilip.vishwa@redingtongroup.com</v>
          </cell>
        </row>
        <row r="450">
          <cell r="A450" t="str">
            <v>N43269</v>
          </cell>
          <cell r="B450" t="str">
            <v>EMOTION GALLERY</v>
          </cell>
          <cell r="C450" t="str">
            <v>VIKASSETHI19216464@GMAIL.COM</v>
          </cell>
          <cell r="D450" t="str">
            <v>Neeraj Bhatt</v>
          </cell>
          <cell r="E450" t="str">
            <v>neeraj.bhatt@redingtongroup.com</v>
          </cell>
          <cell r="F450" t="str">
            <v>JITENDRA CHOPRA</v>
          </cell>
          <cell r="G450" t="str">
            <v>jitender.chopra@redingtongroup.com</v>
          </cell>
        </row>
        <row r="451">
          <cell r="A451" t="str">
            <v>W33186</v>
          </cell>
          <cell r="B451" t="str">
            <v>PHONE MERCHANT</v>
          </cell>
          <cell r="C451" t="str">
            <v>nareshyaday000000@gmail.com</v>
          </cell>
          <cell r="D451" t="str">
            <v>Dholakiya Shobhitkumar Govindbhai</v>
          </cell>
          <cell r="E451" t="str">
            <v>shobhit.kumar@redingtongroup.com</v>
          </cell>
          <cell r="F451" t="str">
            <v>Rohan Vora</v>
          </cell>
          <cell r="G451" t="str">
            <v>rohan.vora@redingtongroup.com</v>
          </cell>
        </row>
        <row r="452">
          <cell r="A452" t="str">
            <v>N53224</v>
          </cell>
          <cell r="B452" t="str">
            <v>PHONE ZONE</v>
          </cell>
          <cell r="C452" t="str">
            <v>hardeep.jindal@gmail.com</v>
          </cell>
          <cell r="D452" t="str">
            <v>Rohit Arora</v>
          </cell>
          <cell r="E452" t="str">
            <v>rohit.arora@redingtongroup.com</v>
          </cell>
          <cell r="F452" t="str">
            <v>Jitendra Chopra</v>
          </cell>
          <cell r="G452" t="str">
            <v>jitender.chopra@redingtongroup.com</v>
          </cell>
        </row>
        <row r="453">
          <cell r="A453" t="str">
            <v>W33162</v>
          </cell>
          <cell r="B453" t="str">
            <v>Phonewale</v>
          </cell>
          <cell r="C453" t="str">
            <v>harsh@phonewalestore.com</v>
          </cell>
          <cell r="D453" t="str">
            <v>Shah Krunal Jagdipbhai</v>
          </cell>
          <cell r="E453" t="str">
            <v>krunal.shah@redingtongroup.com</v>
          </cell>
          <cell r="F453" t="str">
            <v>Rohan Vora</v>
          </cell>
          <cell r="G453" t="str">
            <v>rohan.vora@redingtongroup.com</v>
          </cell>
        </row>
        <row r="454">
          <cell r="A454" t="str">
            <v>N63070</v>
          </cell>
          <cell r="B454" t="str">
            <v>PJ LIFESTYLE PVT LTD</v>
          </cell>
          <cell r="C454" t="str">
            <v>AMIT@PJLIFESTYLE.IN</v>
          </cell>
          <cell r="D454" t="str">
            <v>Rituraj Upadhyay</v>
          </cell>
          <cell r="E454" t="str">
            <v>rituraj.upadhyay@redingtongroup.com</v>
          </cell>
          <cell r="F454" t="str">
            <v>Jitendra Chopra</v>
          </cell>
          <cell r="G454" t="str">
            <v>jitender.chopra@redingtongroup.com</v>
          </cell>
        </row>
        <row r="455">
          <cell r="A455" t="str">
            <v>N73032</v>
          </cell>
          <cell r="B455" t="str">
            <v>PLANET MOBILE GALLERY</v>
          </cell>
          <cell r="C455" t="str">
            <v>choudharyannu0005@gmail.com</v>
          </cell>
          <cell r="D455" t="str">
            <v>Ajay Sharma</v>
          </cell>
          <cell r="E455" t="str">
            <v>ajay.sharma@redingtongroup.com</v>
          </cell>
          <cell r="F455" t="str">
            <v>Sidharth Eknath</v>
          </cell>
          <cell r="G455" t="str">
            <v>sidharth.eknath@redingtongroup.com</v>
          </cell>
        </row>
        <row r="456">
          <cell r="A456" t="str">
            <v>WC3005</v>
          </cell>
          <cell r="B456" t="str">
            <v>POOJARA TELECOM PVT LTD</v>
          </cell>
          <cell r="C456" t="str">
            <v>sanjeev@hocl.in</v>
          </cell>
          <cell r="D456" t="str">
            <v>Dharmesh R Dudhrejiya</v>
          </cell>
          <cell r="E456" t="str">
            <v>dharmesh.dudhrejiya@redingtongroup.com</v>
          </cell>
          <cell r="F456" t="str">
            <v>Rohan Vora</v>
          </cell>
          <cell r="G456" t="str">
            <v>rohan.vora@redingtongroup.com</v>
          </cell>
        </row>
        <row r="457">
          <cell r="A457" t="str">
            <v>WA3042</v>
          </cell>
          <cell r="B457" t="str">
            <v>Prakash Music Centre</v>
          </cell>
          <cell r="C457" t="str">
            <v>SUPPORT@PRAKASHMUSICCENTER.COM</v>
          </cell>
          <cell r="D457" t="str">
            <v>Arpit Shukla</v>
          </cell>
          <cell r="E457" t="str">
            <v>arpit.shukla@redingtongroup.com</v>
          </cell>
          <cell r="F457" t="str">
            <v>Dilip Vishwakarma</v>
          </cell>
          <cell r="G457" t="str">
            <v>dilip.vishwa@redingtongroup.com</v>
          </cell>
        </row>
        <row r="458">
          <cell r="A458" t="str">
            <v>N43230</v>
          </cell>
          <cell r="B458" t="str">
            <v>GOYAL ENTERPRISES</v>
          </cell>
          <cell r="C458" t="str">
            <v>NITIN_PBT1991@YAHOO.COM</v>
          </cell>
          <cell r="D458" t="str">
            <v>Neeraj Bhatt</v>
          </cell>
          <cell r="E458" t="str">
            <v>neeraj.bhatt@redingtongroup.com</v>
          </cell>
          <cell r="F458" t="str">
            <v>JITENDRA CHOPRA</v>
          </cell>
          <cell r="G458" t="str">
            <v>jitender.chopra@redingtongroup.com</v>
          </cell>
        </row>
        <row r="459">
          <cell r="A459" t="str">
            <v>W83052</v>
          </cell>
          <cell r="B459" t="str">
            <v>PRAMOD SONI</v>
          </cell>
          <cell r="C459" t="str">
            <v>SHREEKRISHNASALES86@GMAIL.COM</v>
          </cell>
          <cell r="D459" t="str">
            <v>Aftab Khan</v>
          </cell>
          <cell r="E459" t="str">
            <v>aftab.khan@redingtongroup.com</v>
          </cell>
          <cell r="F459" t="str">
            <v>Dilip Vishwakarma</v>
          </cell>
          <cell r="G459" t="str">
            <v>dilip.vishwa@redingtongroup.com</v>
          </cell>
        </row>
        <row r="460">
          <cell r="A460" t="str">
            <v>N43270</v>
          </cell>
          <cell r="B460" t="str">
            <v>PRINCE ELECTRONICS</v>
          </cell>
          <cell r="C460" t="str">
            <v>PRINCEMOBILE88197@GMAIL.COM</v>
          </cell>
          <cell r="D460" t="str">
            <v>Neeraj Bhatt</v>
          </cell>
          <cell r="E460" t="str">
            <v>neeraj.bhatt@redingtongroup.com</v>
          </cell>
          <cell r="F460" t="str">
            <v>Sidharth Eknath</v>
          </cell>
          <cell r="G460" t="str">
            <v>sidharth.eknath@redingtongroup.com</v>
          </cell>
        </row>
        <row r="461">
          <cell r="A461" t="str">
            <v>N13582</v>
          </cell>
          <cell r="B461" t="str">
            <v>PRINCE ENTERPRISES</v>
          </cell>
          <cell r="C461" t="str">
            <v>SR66910@GMAIL.COM</v>
          </cell>
          <cell r="D461" t="str">
            <v>Dheeraj Sharma</v>
          </cell>
          <cell r="E461" t="str">
            <v>dheeraj.sharma@redingtongroup.com</v>
          </cell>
          <cell r="F461" t="str">
            <v>Sidharth Eknath</v>
          </cell>
          <cell r="G461" t="str">
            <v>sidharth.eknath@redingtongroup.com</v>
          </cell>
        </row>
        <row r="462">
          <cell r="A462" t="str">
            <v>N43285</v>
          </cell>
          <cell r="B462" t="str">
            <v>GROVER ENTERPRISES</v>
          </cell>
          <cell r="C462" t="str">
            <v>harshgrover020@gmail.com</v>
          </cell>
          <cell r="D462" t="str">
            <v>Neeraj Bhatt</v>
          </cell>
          <cell r="E462" t="str">
            <v>neeraj.bhatt@redingtongroup.com</v>
          </cell>
          <cell r="F462" t="str">
            <v>JITENDRA CHOPRA</v>
          </cell>
          <cell r="G462" t="str">
            <v>jitender.chopra@redingtongroup.com</v>
          </cell>
        </row>
        <row r="463">
          <cell r="A463" t="str">
            <v>NH0014</v>
          </cell>
          <cell r="B463" t="str">
            <v>H.D COMMUNICATION</v>
          </cell>
          <cell r="C463" t="str">
            <v>hdcommunication@ymail.com</v>
          </cell>
          <cell r="D463" t="str">
            <v>Neeraj Bhatt</v>
          </cell>
          <cell r="E463" t="str">
            <v>neeraj.bhatt@redingtongroup.com</v>
          </cell>
          <cell r="F463" t="str">
            <v>JITENDRA CHOPRA</v>
          </cell>
          <cell r="G463" t="str">
            <v>jitender.chopra@redingtongroup.com</v>
          </cell>
        </row>
        <row r="464">
          <cell r="A464" t="str">
            <v>S1R001</v>
          </cell>
          <cell r="B464" t="str">
            <v>PRIYADARSHINI CELL UNIVERSE</v>
          </cell>
          <cell r="C464" t="str">
            <v>Pcus5001@gmail.com</v>
          </cell>
          <cell r="D464" t="str">
            <v>Prem Kumar M</v>
          </cell>
          <cell r="E464" t="str">
            <v>prem.kumarmani@redingtongroup.com</v>
          </cell>
          <cell r="F464" t="str">
            <v>Yogesh Kumar</v>
          </cell>
          <cell r="G464" t="str">
            <v>yogesh.ganesh@redingtongroup.com</v>
          </cell>
        </row>
        <row r="465">
          <cell r="A465" t="str">
            <v>ND3023</v>
          </cell>
          <cell r="B465" t="str">
            <v>Puja Enterprises</v>
          </cell>
          <cell r="C465" t="str">
            <v>arunpamnani.agra@gmail.com</v>
          </cell>
          <cell r="D465" t="str">
            <v>Pankaj Ahuja</v>
          </cell>
          <cell r="E465" t="str">
            <v>pankaj.ahujaM@redingtongroup.com</v>
          </cell>
          <cell r="F465" t="str">
            <v>Sidharth Eknath</v>
          </cell>
          <cell r="G465" t="str">
            <v>sidharth.eknath@redingtongroup.com</v>
          </cell>
        </row>
        <row r="466">
          <cell r="A466" t="str">
            <v>S1R012</v>
          </cell>
          <cell r="B466" t="str">
            <v>Puja's</v>
          </cell>
          <cell r="C466" t="str">
            <v>pujasstore@gmail.com</v>
          </cell>
          <cell r="D466" t="str">
            <v>Prem Kumar M</v>
          </cell>
          <cell r="E466" t="str">
            <v>prem.kumarmani@redingtongroup.com</v>
          </cell>
          <cell r="F466" t="str">
            <v>Yogesh Kumar</v>
          </cell>
          <cell r="G466" t="str">
            <v>yogesh.ganesh@redingtongroup.com</v>
          </cell>
        </row>
        <row r="467">
          <cell r="A467" t="str">
            <v>W83116</v>
          </cell>
          <cell r="B467" t="str">
            <v>PUNAM ENTERPRISES</v>
          </cell>
          <cell r="C467" t="str">
            <v>agrawal.umesh@yahoo.in</v>
          </cell>
          <cell r="D467" t="str">
            <v>Aftab Khan</v>
          </cell>
          <cell r="E467" t="str">
            <v>aftab.khan@redingtongroup.com</v>
          </cell>
          <cell r="F467" t="str">
            <v>Dilip Vishwakarma</v>
          </cell>
          <cell r="G467" t="str">
            <v>dilip.vishwa@redingtongroup.com</v>
          </cell>
        </row>
        <row r="468">
          <cell r="A468" t="str">
            <v>N53121</v>
          </cell>
          <cell r="B468" t="str">
            <v>PUNJAB MOBILE CARE</v>
          </cell>
          <cell r="C468" t="str">
            <v>ani.birani@gmail.com</v>
          </cell>
          <cell r="D468" t="str">
            <v>Rohit Arora</v>
          </cell>
          <cell r="E468" t="str">
            <v>rohit.arora@redingtongroup.com</v>
          </cell>
          <cell r="F468" t="str">
            <v>Jitendra Chopra</v>
          </cell>
          <cell r="G468" t="str">
            <v>jitender.chopra@redingtongroup.com</v>
          </cell>
        </row>
        <row r="469">
          <cell r="A469" t="str">
            <v>N63177</v>
          </cell>
          <cell r="B469" t="str">
            <v>PUNJAB WOOL ENTERPRISES</v>
          </cell>
          <cell r="C469" t="str">
            <v>punjab_wool@rediffmail.com</v>
          </cell>
          <cell r="D469" t="str">
            <v>Anuj Verma</v>
          </cell>
          <cell r="E469" t="str">
            <v>anuj.verma@redingtongroup.com</v>
          </cell>
          <cell r="F469" t="str">
            <v>Jitendra Chopra</v>
          </cell>
          <cell r="G469" t="str">
            <v>jitender.chopra@redingtongroup.com</v>
          </cell>
        </row>
        <row r="470">
          <cell r="A470" t="str">
            <v>E13056</v>
          </cell>
          <cell r="B470" t="str">
            <v>R G CELLULARS PVT LTD</v>
          </cell>
          <cell r="C470" t="str">
            <v>rgcellulars@gmail.com</v>
          </cell>
          <cell r="D470" t="str">
            <v xml:space="preserve">Manish Kumar </v>
          </cell>
          <cell r="E470" t="str">
            <v>manish.kumar@redingtongroup.com</v>
          </cell>
          <cell r="F470" t="str">
            <v>Jaswinder Singh</v>
          </cell>
          <cell r="G470" t="str">
            <v>jaswinder.singh@redingtongroup.com</v>
          </cell>
        </row>
        <row r="471">
          <cell r="A471" t="str">
            <v>N73044</v>
          </cell>
          <cell r="B471" t="str">
            <v>H.P. ENTERPRISES</v>
          </cell>
          <cell r="C471" t="str">
            <v>harpalsingh9000@gmail.com</v>
          </cell>
          <cell r="D471" t="str">
            <v>Neeraj Bhatt</v>
          </cell>
          <cell r="E471" t="str">
            <v>neeraj.bhatt@redingtongroup.com</v>
          </cell>
          <cell r="F471" t="str">
            <v>JITENDRA CHOPRA</v>
          </cell>
          <cell r="G471" t="str">
            <v>jitender.chopra@redingtongroup.com</v>
          </cell>
        </row>
        <row r="472">
          <cell r="A472"/>
          <cell r="B472" t="str">
            <v>R.S Communication &amp; Solutions, Karad</v>
          </cell>
          <cell r="C472" t="str">
            <v>rscommunication.solutions@gmail.com</v>
          </cell>
          <cell r="D472" t="str">
            <v>SANTOSH DESAI</v>
          </cell>
          <cell r="E472" t="str">
            <v>santosh.desai@redingtongroup.com</v>
          </cell>
          <cell r="F472" t="str">
            <v>Dilip Vishwakarma</v>
          </cell>
          <cell r="G472" t="str">
            <v>dilip.vishwa@redingtongroup.com</v>
          </cell>
        </row>
        <row r="473">
          <cell r="A473" t="str">
            <v>S1R089</v>
          </cell>
          <cell r="B473" t="str">
            <v>Rahul Cell Park</v>
          </cell>
          <cell r="C473" t="str">
            <v>RAHULCELLPARK@GMAIL.COM</v>
          </cell>
          <cell r="D473" t="str">
            <v>Prem Kumar M</v>
          </cell>
          <cell r="E473" t="str">
            <v>prem.kumarmani@redingtongroup.com</v>
          </cell>
          <cell r="F473" t="str">
            <v>Yogesh Kumar</v>
          </cell>
          <cell r="G473" t="str">
            <v>yogesh.ganesh@redingtongroup.com</v>
          </cell>
        </row>
        <row r="474">
          <cell r="A474" t="str">
            <v>NH0086</v>
          </cell>
          <cell r="B474" t="str">
            <v>HARSHITA ELECTRO &amp;TELECOM PRIVATE</v>
          </cell>
          <cell r="C474" t="str">
            <v>LALIT.KRSHARMA@YAHOO.COM</v>
          </cell>
          <cell r="D474" t="str">
            <v>Neeraj Bhatt</v>
          </cell>
          <cell r="E474" t="str">
            <v>neeraj.bhatt@redingtongroup.com</v>
          </cell>
          <cell r="F474" t="str">
            <v>JITENDRA CHOPRA</v>
          </cell>
          <cell r="G474" t="str">
            <v>jitender.chopra@redingtongroup.com</v>
          </cell>
        </row>
        <row r="475">
          <cell r="A475" t="str">
            <v>S1R104</v>
          </cell>
          <cell r="B475" t="str">
            <v>RAJENDRA ELECTRONICS</v>
          </cell>
          <cell r="C475" t="str">
            <v>rajendraelectronix@gmail.com</v>
          </cell>
          <cell r="D475" t="str">
            <v>Prem Kumar M</v>
          </cell>
          <cell r="E475" t="str">
            <v>prem.kumarmani@redingtongroup.com</v>
          </cell>
          <cell r="F475" t="str">
            <v>Yogesh Kumar</v>
          </cell>
          <cell r="G475" t="str">
            <v>yogesh.ganesh@redingtongroup.com</v>
          </cell>
        </row>
        <row r="476">
          <cell r="A476" t="str">
            <v>ND3025</v>
          </cell>
          <cell r="B476" t="str">
            <v>JAIWAL COMMUNICATION</v>
          </cell>
          <cell r="C476" t="str">
            <v>jaiwalcomm@gmail.com</v>
          </cell>
          <cell r="D476" t="str">
            <v>Neeraj Bhatt</v>
          </cell>
          <cell r="E476" t="str">
            <v>neeraj.bhatt@redingtongroup.com</v>
          </cell>
          <cell r="F476" t="str">
            <v>JITENDRA CHOPRA</v>
          </cell>
          <cell r="G476" t="str">
            <v>jitender.chopra@redingtongroup.com</v>
          </cell>
        </row>
        <row r="477">
          <cell r="A477" t="str">
            <v>N13631</v>
          </cell>
          <cell r="B477" t="str">
            <v>RAJESH TELECOMS</v>
          </cell>
          <cell r="C477" t="str">
            <v>rajesh.telecom085@gmail.com</v>
          </cell>
          <cell r="D477" t="str">
            <v>Dheeraj Sharma</v>
          </cell>
          <cell r="E477" t="str">
            <v>dheeraj.sharma@redingtongroup.com</v>
          </cell>
          <cell r="F477" t="str">
            <v>Sidharth Eknath</v>
          </cell>
          <cell r="G477" t="str">
            <v>sidharth.eknath@redingtongroup.com</v>
          </cell>
        </row>
        <row r="478">
          <cell r="A478" t="str">
            <v>W83044</v>
          </cell>
          <cell r="B478" t="str">
            <v>Rajesh Vaswani</v>
          </cell>
          <cell r="C478" t="str">
            <v>RAJESHVASWANI99@GMAIL.COM</v>
          </cell>
          <cell r="D478" t="str">
            <v>Aftab Khan</v>
          </cell>
          <cell r="E478" t="str">
            <v>aftab.khan@redingtongroup.com</v>
          </cell>
          <cell r="F478" t="str">
            <v>Dilip Vishwakarma</v>
          </cell>
          <cell r="G478" t="str">
            <v>dilip.vishwa@redingtongroup.com</v>
          </cell>
        </row>
        <row r="479">
          <cell r="A479" t="str">
            <v>N73033</v>
          </cell>
          <cell r="B479" t="str">
            <v>JEET TELECOM</v>
          </cell>
          <cell r="C479" t="str">
            <v>jeettelecomddun@gmail.com</v>
          </cell>
          <cell r="D479" t="str">
            <v>Neeraj Bhatt</v>
          </cell>
          <cell r="E479" t="str">
            <v>neeraj.bhatt@redingtongroup.com</v>
          </cell>
          <cell r="F479" t="str">
            <v>JITENDRA CHOPRA</v>
          </cell>
          <cell r="G479" t="str">
            <v>jitender.chopra@redingtongroup.com</v>
          </cell>
        </row>
        <row r="480">
          <cell r="A480" t="str">
            <v>W33229</v>
          </cell>
          <cell r="B480" t="str">
            <v>RAJU RETAILS PRIVATE LIMITED</v>
          </cell>
          <cell r="C480" t="str">
            <v>accounts@rajustores.com</v>
          </cell>
          <cell r="D480" t="str">
            <v>Shah Krunal Jagdipbhai</v>
          </cell>
          <cell r="E480" t="str">
            <v>krunal.shah@redingtongroup.com</v>
          </cell>
          <cell r="F480" t="str">
            <v>Rohan Vora</v>
          </cell>
          <cell r="G480" t="str">
            <v>rohan.vora@redingtongroup.com</v>
          </cell>
        </row>
        <row r="481">
          <cell r="A481" t="str">
            <v>N83287</v>
          </cell>
          <cell r="B481" t="str">
            <v>RAJU WONDER WORLD GIFT COLLECTION</v>
          </cell>
          <cell r="C481" t="str">
            <v>rajuwonderworld.raju@gmail.com</v>
          </cell>
          <cell r="D481" t="str">
            <v>Anil Kumar Sharma</v>
          </cell>
          <cell r="E481" t="str">
            <v>anil.sharma@redingtongroup.com</v>
          </cell>
          <cell r="F481" t="str">
            <v>Jitendra Chopra</v>
          </cell>
          <cell r="G481" t="str">
            <v>jitender.chopra@redingtongroup.com</v>
          </cell>
        </row>
        <row r="482">
          <cell r="A482" t="str">
            <v>N83276</v>
          </cell>
          <cell r="B482" t="str">
            <v>NOBLE MOBILE SHOP</v>
          </cell>
          <cell r="C482" t="str">
            <v>noblemobileshopeegrnoida@gmail.com</v>
          </cell>
          <cell r="D482" t="str">
            <v>Neeraj Bhatt</v>
          </cell>
          <cell r="E482" t="str">
            <v>neeraj.bhatt@redingtongroup.com</v>
          </cell>
          <cell r="F482" t="str">
            <v>JITENDRA CHOPRA</v>
          </cell>
          <cell r="G482" t="str">
            <v>jitender.chopra@redingtongroup.com</v>
          </cell>
        </row>
        <row r="483">
          <cell r="A483" t="str">
            <v>W83041</v>
          </cell>
          <cell r="B483" t="str">
            <v>Rakesh Govindani</v>
          </cell>
          <cell r="C483" t="str">
            <v>SHRIKRISHNAENTERPRISES555@GMAIL.COM</v>
          </cell>
          <cell r="D483" t="str">
            <v>Aftab Khan</v>
          </cell>
          <cell r="E483" t="str">
            <v>aftab.khan@redingtongroup.com</v>
          </cell>
          <cell r="F483" t="str">
            <v>Dilip Vishwakarma</v>
          </cell>
          <cell r="G483" t="str">
            <v>dilip.vishwa@redingtongroup.com</v>
          </cell>
        </row>
        <row r="484">
          <cell r="A484" t="str">
            <v>S1R010</v>
          </cell>
          <cell r="B484" t="str">
            <v>Rakiwalla</v>
          </cell>
          <cell r="C484" t="str">
            <v>narendar@rakhIwala.in</v>
          </cell>
          <cell r="D484" t="str">
            <v>Prem Kumar M</v>
          </cell>
          <cell r="E484" t="str">
            <v>prem.kumarmani@redingtongroup.com</v>
          </cell>
          <cell r="F484" t="str">
            <v>Yogesh Kumar</v>
          </cell>
          <cell r="G484" t="str">
            <v>yogesh.ganesh@redingtongroup.com</v>
          </cell>
        </row>
        <row r="485">
          <cell r="A485" t="str">
            <v>N43292</v>
          </cell>
          <cell r="B485" t="str">
            <v>SAURABH AND GAURAV ASSOCIATE</v>
          </cell>
          <cell r="C485" t="str">
            <v>saurabhbansal100@gmail.com</v>
          </cell>
          <cell r="D485" t="str">
            <v>Pankaj Ahuja</v>
          </cell>
          <cell r="E485" t="str">
            <v>pankaj.ahujaM@redingtongroup.com</v>
          </cell>
          <cell r="F485" t="str">
            <v>Sidharth Eknath</v>
          </cell>
          <cell r="G485" t="str">
            <v>sidharth.eknath@redingtongroup.com</v>
          </cell>
        </row>
        <row r="486">
          <cell r="A486" t="str">
            <v>WC3063</v>
          </cell>
          <cell r="B486" t="str">
            <v>RAMDEV MOBILES</v>
          </cell>
          <cell r="C486" t="str">
            <v>ramdevmobiles20@gmail.com</v>
          </cell>
          <cell r="D486" t="str">
            <v>Dharmesh R Dudhrejiya</v>
          </cell>
          <cell r="E486" t="str">
            <v>dharmesh.dudhrejiya@redingtongroup.com</v>
          </cell>
          <cell r="F486" t="str">
            <v>Rohan Vora</v>
          </cell>
          <cell r="G486" t="str">
            <v>rohan.vora@redingtongroup.com</v>
          </cell>
        </row>
        <row r="487">
          <cell r="A487" t="str">
            <v>N83424</v>
          </cell>
          <cell r="B487" t="str">
            <v>RASTOGI MOBILE PALACE</v>
          </cell>
          <cell r="C487" t="str">
            <v>RASTOGIH50@GMAIL.COM</v>
          </cell>
          <cell r="D487" t="str">
            <v>Anil Kumar Sharma</v>
          </cell>
          <cell r="E487" t="str">
            <v>anil.sharma@redingtongroup.com</v>
          </cell>
          <cell r="F487" t="str">
            <v>Jitendra Chopra</v>
          </cell>
          <cell r="G487" t="str">
            <v>jitender.chopra@redingtongroup.com</v>
          </cell>
        </row>
        <row r="488">
          <cell r="A488" t="str">
            <v>N43328</v>
          </cell>
          <cell r="B488" t="str">
            <v>RAUNIT ELECTRONICS</v>
          </cell>
          <cell r="C488" t="str">
            <v>raunitelectronics@gmail.com</v>
          </cell>
          <cell r="D488" t="str">
            <v>Raghvendra Pratap Singh</v>
          </cell>
          <cell r="E488" t="str">
            <v>raghvendra.singh@redingtongroup.com</v>
          </cell>
          <cell r="F488" t="str">
            <v>Sidharth Eknath</v>
          </cell>
          <cell r="G488" t="str">
            <v>sidharth.eknath@redingtongroup.com</v>
          </cell>
        </row>
        <row r="489">
          <cell r="A489" t="str">
            <v>W73090</v>
          </cell>
          <cell r="B489" t="str">
            <v>Ravi Traders</v>
          </cell>
          <cell r="C489" t="str">
            <v>ravirupayon@gmail.com</v>
          </cell>
          <cell r="D489" t="str">
            <v>Malam Singh Meena</v>
          </cell>
          <cell r="E489" t="str">
            <v>malam.meena@redingtongroup.com</v>
          </cell>
          <cell r="F489" t="str">
            <v>Dilip Vishwakarma</v>
          </cell>
          <cell r="G489" t="str">
            <v>dilip.vishwa@redingtongroup.com</v>
          </cell>
        </row>
        <row r="490">
          <cell r="A490" t="str">
            <v>W1R098</v>
          </cell>
          <cell r="B490" t="str">
            <v>RECORD SHOPPEE</v>
          </cell>
          <cell r="C490" t="str">
            <v>recordshopee@hotmail.com</v>
          </cell>
          <cell r="D490" t="str">
            <v>Imtiyaz Salim Shaikh</v>
          </cell>
          <cell r="E490" t="str">
            <v>imtiyaz.shaikh@redingtongroup.com</v>
          </cell>
          <cell r="F490" t="str">
            <v>Rohan Vora</v>
          </cell>
          <cell r="G490" t="str">
            <v>rohan.vora@redingtongroup.com</v>
          </cell>
        </row>
        <row r="491">
          <cell r="A491" t="str">
            <v>N73035</v>
          </cell>
          <cell r="B491" t="str">
            <v>SHAKTI TRADERS</v>
          </cell>
          <cell r="C491" t="str">
            <v>rahulchabra28@gmail.com</v>
          </cell>
          <cell r="D491" t="str">
            <v>Neeraj Bhatt</v>
          </cell>
          <cell r="E491" t="str">
            <v>neeraj.bhatt@redingtongroup.com</v>
          </cell>
          <cell r="F491" t="str">
            <v>JITENDRA CHOPRA</v>
          </cell>
          <cell r="G491" t="str">
            <v>jitender.chopra@redingtongroup.com</v>
          </cell>
        </row>
        <row r="492">
          <cell r="A492" t="str">
            <v>W1R154</v>
          </cell>
          <cell r="B492" t="str">
            <v>RHYTHM</v>
          </cell>
          <cell r="C492" t="str">
            <v>rhythmmobilewest@gmail.com</v>
          </cell>
          <cell r="D492" t="str">
            <v>Imtiyaz Salim Shaikh</v>
          </cell>
          <cell r="E492" t="str">
            <v>imtiyaz.shaikh@redingtongroup.com</v>
          </cell>
          <cell r="F492" t="str">
            <v>Rohan Vora</v>
          </cell>
          <cell r="G492" t="str">
            <v>rohan.vora@redingtongroup.com</v>
          </cell>
        </row>
        <row r="493">
          <cell r="A493" t="str">
            <v>N43211</v>
          </cell>
          <cell r="B493" t="str">
            <v xml:space="preserve">RINGERS </v>
          </cell>
          <cell r="C493" t="str">
            <v>ringer.meerut@gmail.com</v>
          </cell>
          <cell r="D493" t="str">
            <v>Neeraj Bhatt</v>
          </cell>
          <cell r="E493" t="str">
            <v>neeraj.bhatt@redingtongroup.com</v>
          </cell>
          <cell r="F493" t="str">
            <v>Sidharth Eknath</v>
          </cell>
          <cell r="G493" t="str">
            <v>sidharth.eknath@redingtongroup.com</v>
          </cell>
        </row>
        <row r="494">
          <cell r="A494" t="str">
            <v>N63173</v>
          </cell>
          <cell r="B494" t="str">
            <v>RMG</v>
          </cell>
          <cell r="C494" t="str">
            <v>accounts@apnarmg.com</v>
          </cell>
          <cell r="D494" t="str">
            <v>Rituraj Upadhyay</v>
          </cell>
          <cell r="E494" t="str">
            <v>rituraj.upadhyay@redingtongroup.com</v>
          </cell>
          <cell r="F494" t="str">
            <v>Jitendra Chopra</v>
          </cell>
          <cell r="G494" t="str">
            <v>jitender.chopra@redingtongroup.com</v>
          </cell>
        </row>
        <row r="495">
          <cell r="A495" t="str">
            <v>W83082</v>
          </cell>
          <cell r="B495" t="str">
            <v>Rohit Singh</v>
          </cell>
          <cell r="C495" t="str">
            <v>rtelectronics195@gmail.com</v>
          </cell>
          <cell r="D495" t="str">
            <v>Aftab Khan</v>
          </cell>
          <cell r="E495" t="str">
            <v>aftab.khan@redingtongroup.com</v>
          </cell>
          <cell r="F495" t="str">
            <v>Dilip Vishwakarma</v>
          </cell>
          <cell r="G495" t="str">
            <v>dilip.vishwa@redingtongroup.com</v>
          </cell>
        </row>
        <row r="496">
          <cell r="A496" t="str">
            <v>N13652</v>
          </cell>
          <cell r="B496" t="str">
            <v>ROHIT TELECOM CENTRE</v>
          </cell>
          <cell r="C496" t="str">
            <v>akhil1090@yahoo.com</v>
          </cell>
          <cell r="D496" t="str">
            <v>Himanshu Ranjan Singh</v>
          </cell>
          <cell r="E496" t="str">
            <v>himanshu.ranjansingh@redingtongroup.com</v>
          </cell>
          <cell r="F496" t="str">
            <v>Sidharth Eknath</v>
          </cell>
          <cell r="G496" t="str">
            <v>sidharth.eknath@redingtongroup.com</v>
          </cell>
        </row>
        <row r="497">
          <cell r="A497" t="str">
            <v>N73045</v>
          </cell>
          <cell r="B497" t="str">
            <v>SHIVANSH DIGITAL</v>
          </cell>
          <cell r="C497" t="str">
            <v>yt.surenderagarwal@gmail.com</v>
          </cell>
          <cell r="D497" t="str">
            <v>Neeraj Bhatt</v>
          </cell>
          <cell r="E497" t="str">
            <v>neeraj.bhatt@redingtongroup.com</v>
          </cell>
          <cell r="F497" t="str">
            <v>JITENDRA CHOPRA</v>
          </cell>
          <cell r="G497" t="str">
            <v>jitender.chopra@redingtongroup.com</v>
          </cell>
        </row>
        <row r="498">
          <cell r="A498" t="str">
            <v>N63170</v>
          </cell>
          <cell r="B498" t="str">
            <v>ROOP WATCH AND MOBILE</v>
          </cell>
          <cell r="C498" t="str">
            <v>rakeshbhagwani@yahoo.com</v>
          </cell>
          <cell r="D498" t="str">
            <v>Rituraj Upadhyay</v>
          </cell>
          <cell r="E498" t="str">
            <v>rituraj.upadhyay@redingtongroup.com</v>
          </cell>
          <cell r="F498" t="str">
            <v>Jitendra Chopra</v>
          </cell>
          <cell r="G498" t="str">
            <v>jitender.chopra@redingtongroup.com</v>
          </cell>
        </row>
        <row r="499">
          <cell r="A499" t="str">
            <v>N13580</v>
          </cell>
          <cell r="B499" t="str">
            <v>ROYAL MOBILE</v>
          </cell>
          <cell r="C499" t="str">
            <v>royal65mobiles@gmail.com</v>
          </cell>
          <cell r="D499" t="str">
            <v>Manish Jain</v>
          </cell>
          <cell r="E499" t="str">
            <v>manish.shivkumar@redingtongroup.com</v>
          </cell>
          <cell r="F499" t="str">
            <v>Sidharth Eknath</v>
          </cell>
          <cell r="G499" t="str">
            <v>sidharth.eknath@redingtongroup.com</v>
          </cell>
        </row>
        <row r="500">
          <cell r="A500" t="str">
            <v>S3R076</v>
          </cell>
          <cell r="B500" t="str">
            <v>RSB ASSOCIATES</v>
          </cell>
          <cell r="C500" t="str">
            <v>RSBASSOCIATES2010@YAHOO.COM</v>
          </cell>
          <cell r="D500" t="str">
            <v>Gudavalli Suresh Kumar</v>
          </cell>
          <cell r="E500" t="str">
            <v>suresh.skg@redingtongroup.com</v>
          </cell>
          <cell r="F500" t="str">
            <v>Yogesh Kumar</v>
          </cell>
          <cell r="G500" t="str">
            <v>yogesh.ganesh@redingtongroup.com</v>
          </cell>
        </row>
        <row r="501">
          <cell r="A501" t="str">
            <v>ND3024</v>
          </cell>
          <cell r="B501" t="str">
            <v>SHREE SHYAM JI MOBILE POINT</v>
          </cell>
          <cell r="C501" t="str">
            <v>AYUSHAGRAWALRJ@GMAIL.COM</v>
          </cell>
          <cell r="D501" t="str">
            <v>Neeraj Bhatt</v>
          </cell>
          <cell r="E501" t="str">
            <v>neeraj.bhatt@redingtongroup.com</v>
          </cell>
          <cell r="F501" t="str">
            <v>JITENDRA CHOPRA</v>
          </cell>
          <cell r="G501" t="str">
            <v>jitender.chopra@redingtongroup.com</v>
          </cell>
        </row>
        <row r="502">
          <cell r="A502" t="str">
            <v>N73048</v>
          </cell>
          <cell r="B502" t="str">
            <v>SHRI SIDHI BALI COMMUNICATION</v>
          </cell>
          <cell r="C502" t="str">
            <v>PRAVEENKANCHHAL@GMAIL.COM</v>
          </cell>
          <cell r="D502" t="str">
            <v>Neeraj Bhatt</v>
          </cell>
          <cell r="E502" t="str">
            <v>neeraj.bhatt@redingtongroup.com</v>
          </cell>
          <cell r="F502" t="str">
            <v>JITENDRA CHOPRA</v>
          </cell>
          <cell r="G502" t="str">
            <v>jitender.chopra@redingtongroup.com</v>
          </cell>
        </row>
        <row r="503">
          <cell r="A503" t="str">
            <v>N53011</v>
          </cell>
          <cell r="B503" t="str">
            <v>S K ENTERPRISES</v>
          </cell>
          <cell r="C503" t="str">
            <v>gaurav@skenterprises.co.in</v>
          </cell>
          <cell r="D503" t="str">
            <v>Rohit Arora</v>
          </cell>
          <cell r="E503" t="str">
            <v>rohit.arora@redingtongroup.com</v>
          </cell>
          <cell r="F503" t="str">
            <v>Jitendra Chopra</v>
          </cell>
          <cell r="G503" t="str">
            <v>jitender.chopra@redingtongroup.com</v>
          </cell>
        </row>
        <row r="504">
          <cell r="A504"/>
          <cell r="B504" t="str">
            <v>S K Mobile Galaxy</v>
          </cell>
          <cell r="C504" t="str">
            <v>Skmobile7799@gmail.com</v>
          </cell>
          <cell r="D504" t="str">
            <v>SANTOSH DESAI</v>
          </cell>
          <cell r="E504" t="str">
            <v>santosh.desai@redingtongroup.com</v>
          </cell>
          <cell r="F504" t="str">
            <v>Dilip Vishwakarma</v>
          </cell>
          <cell r="G504" t="str">
            <v>dilip.vishwa@redingtongroup.com</v>
          </cell>
        </row>
        <row r="505">
          <cell r="A505" t="str">
            <v>N43309</v>
          </cell>
          <cell r="B505" t="str">
            <v>S P TRADERS</v>
          </cell>
          <cell r="C505" t="str">
            <v>beer.gemini@gmail.com</v>
          </cell>
          <cell r="D505" t="str">
            <v>Harsh Ahuja</v>
          </cell>
          <cell r="E505" t="str">
            <v>harsh.ahuja@redingtongroup.com</v>
          </cell>
          <cell r="F505" t="str">
            <v>Sidharth Eknath</v>
          </cell>
          <cell r="G505" t="str">
            <v>sidharth.eknath@redingtongroup.com</v>
          </cell>
        </row>
        <row r="506">
          <cell r="A506" t="str">
            <v>S14107</v>
          </cell>
          <cell r="B506" t="str">
            <v>S STUDIO CELL</v>
          </cell>
          <cell r="C506" t="str">
            <v>amitgalada@hotmail.com</v>
          </cell>
          <cell r="D506" t="str">
            <v>Prem Kumar M</v>
          </cell>
          <cell r="E506" t="str">
            <v>prem.kumarmani@redingtongroup.com</v>
          </cell>
          <cell r="F506" t="str">
            <v>Yogesh Kumar</v>
          </cell>
          <cell r="G506" t="str">
            <v>yogesh.ganesh@redingtongroup.com</v>
          </cell>
        </row>
        <row r="507">
          <cell r="A507" t="str">
            <v>E14101</v>
          </cell>
          <cell r="B507" t="str">
            <v>S. B. ENTERPRISE</v>
          </cell>
          <cell r="C507" t="str">
            <v>sukumarbose1997@gmail.com</v>
          </cell>
          <cell r="D507" t="str">
            <v xml:space="preserve">Manish Kumar </v>
          </cell>
          <cell r="E507" t="str">
            <v>manish.kumar@redingtongroup.com</v>
          </cell>
          <cell r="F507" t="str">
            <v>Jaswinder Singh</v>
          </cell>
          <cell r="G507" t="str">
            <v>jaswinder.singh@redingtongroup.com</v>
          </cell>
        </row>
        <row r="508">
          <cell r="A508" t="str">
            <v>W43067</v>
          </cell>
          <cell r="B508" t="str">
            <v>S.K.INFINITETRADE PRIVATE LIMITED</v>
          </cell>
          <cell r="C508" t="str">
            <v>info.skpvtltd@gmail.com</v>
          </cell>
          <cell r="D508" t="str">
            <v>Dholakiya Shobhitkumar Govindbhai</v>
          </cell>
          <cell r="E508" t="str">
            <v>shobhit.kumar@redingtongroup.com</v>
          </cell>
          <cell r="F508" t="str">
            <v>Rohan Vora</v>
          </cell>
          <cell r="G508" t="str">
            <v>rohan.vora@redingtongroup.com</v>
          </cell>
        </row>
        <row r="509">
          <cell r="A509" t="str">
            <v>N43289</v>
          </cell>
          <cell r="B509" t="str">
            <v>SHUBHAM ASSOCIATES</v>
          </cell>
          <cell r="C509" t="str">
            <v>SHUB.ASSO@GMAIL.COM</v>
          </cell>
          <cell r="D509" t="str">
            <v>Neeraj Bhatt</v>
          </cell>
          <cell r="E509" t="str">
            <v>neeraj.bhatt@redingtongroup.com</v>
          </cell>
          <cell r="F509" t="str">
            <v>JITENDRA CHOPRA</v>
          </cell>
          <cell r="G509" t="str">
            <v>jitender.chopra@redingtongroup.com</v>
          </cell>
        </row>
        <row r="510">
          <cell r="A510" t="str">
            <v>E20326</v>
          </cell>
          <cell r="B510" t="str">
            <v>SA ITGATEWAY PVT LTD</v>
          </cell>
          <cell r="C510" t="str">
            <v>nikunj.k@sainfosysindia.com</v>
          </cell>
          <cell r="D510" t="str">
            <v xml:space="preserve">Suvendu Mishra </v>
          </cell>
          <cell r="E510" t="str">
            <v>suvendu.mishra@redingtongroup.com</v>
          </cell>
          <cell r="F510" t="str">
            <v>Jaswinder Singh</v>
          </cell>
          <cell r="G510" t="str">
            <v>jaswinder.singh@redingtongroup.com</v>
          </cell>
        </row>
        <row r="511">
          <cell r="A511" t="str">
            <v>S44046</v>
          </cell>
          <cell r="B511" t="str">
            <v>Safa Systems &amp; Solutions</v>
          </cell>
          <cell r="C511" t="str">
            <v>safasystems.solutions@gmail.com</v>
          </cell>
          <cell r="D511" t="str">
            <v>Jithin Sebastian</v>
          </cell>
          <cell r="E511" t="str">
            <v>jitin.sebastian@redingtongroup.com</v>
          </cell>
          <cell r="F511" t="str">
            <v>Vikram V</v>
          </cell>
          <cell r="G511" t="str">
            <v>vikram.kumar@redingtongroup.com</v>
          </cell>
        </row>
        <row r="512">
          <cell r="A512" t="str">
            <v>N53003</v>
          </cell>
          <cell r="B512" t="str">
            <v>SAGAR INTERNATIONAL</v>
          </cell>
          <cell r="C512" t="str">
            <v>birchand@gmail.com</v>
          </cell>
          <cell r="D512" t="str">
            <v>Rohit Arora</v>
          </cell>
          <cell r="E512" t="str">
            <v>rohit.arora@redingtongroup.com</v>
          </cell>
          <cell r="F512" t="str">
            <v>Jitendra Chopra</v>
          </cell>
          <cell r="G512" t="str">
            <v>jitender.chopra@redingtongroup.com</v>
          </cell>
        </row>
        <row r="513">
          <cell r="A513" t="str">
            <v>N7R002</v>
          </cell>
          <cell r="B513" t="str">
            <v>SAGAR MUSIC &amp; COMMUNICATION</v>
          </cell>
          <cell r="C513" t="str">
            <v>KAMALLUNIYAL@GMAIL.COM</v>
          </cell>
          <cell r="D513" t="str">
            <v>Ajay Sharma</v>
          </cell>
          <cell r="E513" t="str">
            <v>ajay.sharma@redingtongroup.com</v>
          </cell>
          <cell r="F513" t="str">
            <v>Sidharth Eknath</v>
          </cell>
          <cell r="G513" t="str">
            <v>sidharth.eknath@redingtongroup.com</v>
          </cell>
        </row>
        <row r="514">
          <cell r="A514"/>
          <cell r="B514" t="str">
            <v>SAI COMMUNICATION</v>
          </cell>
          <cell r="C514" t="str">
            <v>saicommunication@gmail.com</v>
          </cell>
          <cell r="D514" t="str">
            <v>SANTOSH DESAI</v>
          </cell>
          <cell r="E514" t="str">
            <v>santosh.desai@redingtongroup.com</v>
          </cell>
          <cell r="F514" t="str">
            <v>Dilip Vishwakarma</v>
          </cell>
          <cell r="G514" t="str">
            <v>dilip.vishwa@redingtongroup.com</v>
          </cell>
        </row>
        <row r="515">
          <cell r="A515" t="str">
            <v>N1R004</v>
          </cell>
          <cell r="B515" t="str">
            <v>SAI ELECTRONICS</v>
          </cell>
          <cell r="C515" t="str">
            <v>SAIELECTRONICSDG@GMAIL.COM</v>
          </cell>
          <cell r="D515" t="str">
            <v>Shashi Singh</v>
          </cell>
          <cell r="E515" t="str">
            <v>shashi.singh@redingtongroup.com</v>
          </cell>
          <cell r="F515" t="str">
            <v>Sidharth Eknath</v>
          </cell>
          <cell r="G515" t="str">
            <v>sidharth.eknath@redingtongroup.com</v>
          </cell>
        </row>
        <row r="516">
          <cell r="A516" t="str">
            <v>N63315</v>
          </cell>
          <cell r="B516" t="str">
            <v>SAI TELECOM</v>
          </cell>
          <cell r="C516" t="str">
            <v>lokeshkumargyanani@gmail.com</v>
          </cell>
          <cell r="D516" t="str">
            <v>Rituraj Upadhyay</v>
          </cell>
          <cell r="E516" t="str">
            <v>rituraj.upadhyay@redingtongroup.com</v>
          </cell>
          <cell r="F516" t="str">
            <v>Jitendra Chopra</v>
          </cell>
          <cell r="G516" t="str">
            <v>jitender.chopra@redingtongroup.com</v>
          </cell>
        </row>
        <row r="517">
          <cell r="A517" t="str">
            <v>E73016</v>
          </cell>
          <cell r="B517" t="str">
            <v>Sakambari communication</v>
          </cell>
          <cell r="C517" t="str">
            <v>moonka@rediffmail.com</v>
          </cell>
          <cell r="D517" t="str">
            <v>Md Ezaz Ahmad</v>
          </cell>
          <cell r="E517" t="str">
            <v>ezaz.ahmad@redingtongroup.com</v>
          </cell>
          <cell r="F517" t="str">
            <v>Jaswinder Singh</v>
          </cell>
          <cell r="G517" t="str">
            <v>jaswinder.singh@redingtongroup.com</v>
          </cell>
        </row>
        <row r="518">
          <cell r="A518" t="str">
            <v>N83085</v>
          </cell>
          <cell r="B518" t="str">
            <v>SALUJA OVERSEAS PVT. LTD.</v>
          </cell>
          <cell r="C518" t="str">
            <v>saluja.electronics@gmail.com</v>
          </cell>
          <cell r="D518" t="str">
            <v>Neeraj Bhatt</v>
          </cell>
          <cell r="E518" t="str">
            <v>neeraj.bhatt@redingtongroup.com</v>
          </cell>
          <cell r="F518" t="str">
            <v>Sidharth Eknath</v>
          </cell>
          <cell r="G518" t="str">
            <v>sidharth.eknath@redingtongroup.com</v>
          </cell>
        </row>
        <row r="519">
          <cell r="A519" t="str">
            <v>NH0155</v>
          </cell>
          <cell r="B519" t="str">
            <v>SALUJA SALES</v>
          </cell>
          <cell r="C519" t="str">
            <v>salujasales.rdc@gmail.com</v>
          </cell>
          <cell r="D519" t="str">
            <v>Neeraj Bhatt</v>
          </cell>
          <cell r="E519" t="str">
            <v>neeraj.bhatt@redingtongroup.com</v>
          </cell>
          <cell r="F519" t="str">
            <v>Sidharth Eknath</v>
          </cell>
          <cell r="G519" t="str">
            <v>sidharth.eknath@redingtongroup.com</v>
          </cell>
        </row>
        <row r="520">
          <cell r="A520" t="str">
            <v>WB3095</v>
          </cell>
          <cell r="B520" t="str">
            <v>Samarth Sales</v>
          </cell>
          <cell r="C520" t="str">
            <v>samarthsalesjalna@gmail.com</v>
          </cell>
          <cell r="D520" t="str">
            <v>Sandip Anil Kshirsagar</v>
          </cell>
          <cell r="E520" t="str">
            <v>sandip.anil@redingtongroup.com</v>
          </cell>
          <cell r="F520" t="str">
            <v>Dilip Vishwakarma</v>
          </cell>
          <cell r="G520" t="str">
            <v>dilip.vishwa@redingtongroup.com</v>
          </cell>
        </row>
        <row r="521">
          <cell r="A521" t="str">
            <v>N43251</v>
          </cell>
          <cell r="B521" t="str">
            <v>THE MOBILE POINT</v>
          </cell>
          <cell r="C521" t="str">
            <v>tmpbijnor@gmail.com</v>
          </cell>
          <cell r="D521" t="str">
            <v>Neeraj Bhatt</v>
          </cell>
          <cell r="E521" t="str">
            <v>neeraj.bhatt@redingtongroup.com</v>
          </cell>
          <cell r="F521" t="str">
            <v>JITENDRA CHOPRA</v>
          </cell>
          <cell r="G521" t="str">
            <v>jitender.chopra@redingtongroup.com</v>
          </cell>
        </row>
        <row r="522">
          <cell r="A522" t="str">
            <v>WA3066</v>
          </cell>
          <cell r="B522" t="str">
            <v>SAMS MOBILE PLANET</v>
          </cell>
          <cell r="C522" t="str">
            <v>sudhir_dewani111@yahoo.com</v>
          </cell>
          <cell r="D522" t="str">
            <v>Arpit Shukla</v>
          </cell>
          <cell r="E522" t="str">
            <v>arpit.shukla@redingtongroup.com</v>
          </cell>
          <cell r="F522" t="str">
            <v>Dilip Vishwakarma</v>
          </cell>
          <cell r="G522" t="str">
            <v>dilip.vishwa@redingtongroup.com</v>
          </cell>
        </row>
        <row r="523">
          <cell r="A523"/>
          <cell r="B523" t="str">
            <v>Saniya communication</v>
          </cell>
          <cell r="C523" t="str">
            <v>Chetan.shah85@gmail.com</v>
          </cell>
          <cell r="D523" t="str">
            <v>SANTOSH DESAI</v>
          </cell>
          <cell r="E523" t="str">
            <v>santosh.desai@redingtongroup.com</v>
          </cell>
          <cell r="F523" t="str">
            <v>Dilip Vishwakarma</v>
          </cell>
          <cell r="G523" t="str">
            <v>dilip.vishwa@redingtongroup.com</v>
          </cell>
        </row>
        <row r="524">
          <cell r="A524" t="str">
            <v>N23106</v>
          </cell>
          <cell r="B524" t="str">
            <v>SANT RAMESHWARI ENTERPRISES</v>
          </cell>
          <cell r="C524" t="str">
            <v>santrameshwari@gmail.com</v>
          </cell>
          <cell r="D524" t="str">
            <v>Himanshu Anand</v>
          </cell>
          <cell r="E524" t="str">
            <v>himanshu.anand@redingtongroup.com</v>
          </cell>
          <cell r="F524" t="str">
            <v>Jitendra Chopra</v>
          </cell>
          <cell r="G524" t="str">
            <v>jitender.chopra@redingtongroup.com</v>
          </cell>
        </row>
        <row r="525">
          <cell r="A525" t="str">
            <v>W83098</v>
          </cell>
          <cell r="B525" t="str">
            <v xml:space="preserve">SANTOSH </v>
          </cell>
          <cell r="C525" t="str">
            <v>jaishreenovelties@gmail.com</v>
          </cell>
          <cell r="D525" t="str">
            <v>Aftab Khan</v>
          </cell>
          <cell r="E525" t="str">
            <v>aftab.khan@redingtongroup.com</v>
          </cell>
          <cell r="F525" t="str">
            <v>Dilip Vishwakarma</v>
          </cell>
          <cell r="G525" t="str">
            <v>dilip.vishwa@redingtongroup.com</v>
          </cell>
        </row>
        <row r="526">
          <cell r="A526" t="str">
            <v>W83056</v>
          </cell>
          <cell r="B526" t="str">
            <v>SANTOSH MARROTI</v>
          </cell>
          <cell r="C526" t="str">
            <v>mobileplazadurg@gmail.com</v>
          </cell>
          <cell r="D526" t="str">
            <v>Aftab Khan</v>
          </cell>
          <cell r="E526" t="str">
            <v>aftab.khan@redingtongroup.com</v>
          </cell>
          <cell r="F526" t="str">
            <v>Dilip Vishwakarma</v>
          </cell>
          <cell r="G526" t="str">
            <v>dilip.vishwa@redingtongroup.com</v>
          </cell>
        </row>
        <row r="527">
          <cell r="A527" t="str">
            <v>N23098</v>
          </cell>
          <cell r="B527" t="str">
            <v>SANWARIA OVERSEAS</v>
          </cell>
          <cell r="C527" t="str">
            <v>sanwariaoverseas@gmail.com</v>
          </cell>
          <cell r="D527" t="str">
            <v>Navish Sahni</v>
          </cell>
          <cell r="E527" t="str">
            <v>navish.sahni@redingtongroup.com</v>
          </cell>
          <cell r="F527" t="str">
            <v>Jitendra Chopra</v>
          </cell>
          <cell r="G527" t="str">
            <v>jitender.chopra@redingtongroup.com</v>
          </cell>
        </row>
        <row r="528">
          <cell r="A528" t="str">
            <v>E14128</v>
          </cell>
          <cell r="B528" t="str">
            <v>SAPPHIRE INCORPORATION</v>
          </cell>
          <cell r="C528" t="str">
            <v>sapphireincorporation@gmail.com</v>
          </cell>
          <cell r="D528" t="str">
            <v xml:space="preserve">Manish Kumar </v>
          </cell>
          <cell r="E528" t="str">
            <v>manish.kumar@redingtongroup.com</v>
          </cell>
          <cell r="F528" t="str">
            <v>Jaswinder Singh</v>
          </cell>
          <cell r="G528" t="str">
            <v>jaswinder.singh@redingtongroup.com</v>
          </cell>
        </row>
        <row r="529">
          <cell r="A529" t="str">
            <v>N4R002</v>
          </cell>
          <cell r="B529" t="str">
            <v>SARDAR JI FONES</v>
          </cell>
          <cell r="C529" t="str">
            <v>dialnclick@gmail.com</v>
          </cell>
          <cell r="D529" t="str">
            <v>Neeraj Bhatt</v>
          </cell>
          <cell r="E529" t="str">
            <v>neeraj.bhatt@redingtongroup.com</v>
          </cell>
          <cell r="F529" t="str">
            <v>Sidharth Eknath</v>
          </cell>
          <cell r="G529" t="str">
            <v>sidharth.eknath@redingtongroup.com</v>
          </cell>
        </row>
        <row r="530">
          <cell r="A530"/>
          <cell r="B530" t="str">
            <v>SARGAM GROUP</v>
          </cell>
          <cell r="C530" t="str">
            <v>irfantamboli32@gmail.com</v>
          </cell>
          <cell r="D530" t="str">
            <v>SANTOSH DESAI</v>
          </cell>
          <cell r="E530" t="str">
            <v>santosh.desai@redingtongroup.com</v>
          </cell>
          <cell r="F530" t="str">
            <v>Dilip Vishwakarma</v>
          </cell>
          <cell r="G530" t="str">
            <v>dilip.vishwa@redingtongroup.com</v>
          </cell>
        </row>
        <row r="531">
          <cell r="A531" t="str">
            <v>W73109</v>
          </cell>
          <cell r="B531" t="str">
            <v>Satguru Mobile</v>
          </cell>
          <cell r="C531" t="str">
            <v>jotwaninaveen0093@gmail.com</v>
          </cell>
          <cell r="D531" t="str">
            <v>Malam Singh Meena</v>
          </cell>
          <cell r="E531" t="str">
            <v>malam.meena@redingtongroup.com</v>
          </cell>
          <cell r="F531" t="str">
            <v>Dilip Vishwakarma</v>
          </cell>
          <cell r="G531" t="str">
            <v>dilip.vishwa@redingtongroup.com</v>
          </cell>
        </row>
        <row r="532">
          <cell r="A532" t="str">
            <v>N73040</v>
          </cell>
          <cell r="B532" t="str">
            <v>VOLCANO</v>
          </cell>
          <cell r="C532" t="str">
            <v>manavgupta30@gmail.com</v>
          </cell>
          <cell r="D532" t="str">
            <v>Neeraj Bhatt</v>
          </cell>
          <cell r="E532" t="str">
            <v>neeraj.bhatt@redingtongroup.com</v>
          </cell>
          <cell r="F532" t="str">
            <v>JITENDRA CHOPRA</v>
          </cell>
          <cell r="G532" t="str">
            <v>jitender.chopra@redingtongroup.com</v>
          </cell>
        </row>
        <row r="533">
          <cell r="A533" t="str">
            <v>N6R002</v>
          </cell>
          <cell r="B533" t="str">
            <v>SATYAM ELECTRONICS</v>
          </cell>
          <cell r="C533" t="str">
            <v>SATYAMELECTRONICS3@GMAIL.COM</v>
          </cell>
          <cell r="D533" t="str">
            <v>Rituraj Upadhyay</v>
          </cell>
          <cell r="E533" t="str">
            <v>rituraj.upadhyay@redingtongroup.com</v>
          </cell>
          <cell r="F533" t="str">
            <v>Jitendra Chopra</v>
          </cell>
          <cell r="G533" t="str">
            <v>jitender.chopra@redingtongroup.com</v>
          </cell>
        </row>
        <row r="534">
          <cell r="A534" t="str">
            <v>NA3066</v>
          </cell>
          <cell r="B534" t="str">
            <v>SATYAM MOBILES</v>
          </cell>
          <cell r="C534" t="str">
            <v>satyam62000@gmail.com</v>
          </cell>
          <cell r="D534" t="str">
            <v>Navish Sahni</v>
          </cell>
          <cell r="E534" t="str">
            <v>navish.sahni@redingtongroup.com</v>
          </cell>
          <cell r="F534" t="str">
            <v>Jitendra Chopra</v>
          </cell>
          <cell r="G534" t="str">
            <v>jitender.chopra@redingtongroup.com</v>
          </cell>
        </row>
        <row r="535">
          <cell r="A535" t="str">
            <v>N23116</v>
          </cell>
          <cell r="B535" t="str">
            <v>SATYAM SALES</v>
          </cell>
          <cell r="C535" t="str">
            <v>rahul1040@hotmail.com</v>
          </cell>
          <cell r="D535" t="str">
            <v>Himanshu Anand</v>
          </cell>
          <cell r="E535" t="str">
            <v>himanshu.anand@redingtongroup.com</v>
          </cell>
          <cell r="F535" t="str">
            <v>Jitendra Chopra</v>
          </cell>
          <cell r="G535" t="str">
            <v>jitender.chopra@redingtongroup.com</v>
          </cell>
        </row>
        <row r="536">
          <cell r="A536" t="str">
            <v>N63296</v>
          </cell>
          <cell r="B536" t="str">
            <v>SATYAM TELECOM</v>
          </cell>
          <cell r="C536" t="str">
            <v>mukeskumar082@gmail.com</v>
          </cell>
          <cell r="D536" t="str">
            <v>Rituraj Upadhyay</v>
          </cell>
          <cell r="E536" t="str">
            <v>rituraj.upadhyay@redingtongroup.com</v>
          </cell>
          <cell r="F536" t="str">
            <v>Jitendra Chopra</v>
          </cell>
          <cell r="G536" t="str">
            <v>jitender.chopra@redingtongroup.com</v>
          </cell>
        </row>
        <row r="537">
          <cell r="A537" t="str">
            <v>N83633</v>
          </cell>
          <cell r="B537" t="str">
            <v>Deshmesh Mobile</v>
          </cell>
          <cell r="C537" t="str">
            <v>talk2jaspreetsingh@gmail.com</v>
          </cell>
          <cell r="D537" t="str">
            <v>Neeraj Bhatt</v>
          </cell>
          <cell r="E537" t="str">
            <v>neeraj.bhatt@redingtongroup.com</v>
          </cell>
          <cell r="F537" t="str">
            <v>JITENDRA CHOPRA</v>
          </cell>
          <cell r="G537" t="str">
            <v>jitender.chopra@redingtongroup.com</v>
          </cell>
        </row>
        <row r="538">
          <cell r="A538" t="str">
            <v>W73102</v>
          </cell>
          <cell r="B538" t="str">
            <v>SDM SERVICES</v>
          </cell>
          <cell r="C538" t="str">
            <v>dineshrathore17@gmail.com</v>
          </cell>
          <cell r="D538" t="str">
            <v>Malam Singh Meena</v>
          </cell>
          <cell r="E538" t="str">
            <v>malam.meena@redingtongroup.com</v>
          </cell>
          <cell r="F538" t="str">
            <v>Dilip Vishwakarma</v>
          </cell>
          <cell r="G538" t="str">
            <v>dilip.vishwa@redingtongroup.com</v>
          </cell>
        </row>
        <row r="539">
          <cell r="A539" t="str">
            <v>S25710</v>
          </cell>
          <cell r="B539" t="str">
            <v>SEEMA ENTERPRISES</v>
          </cell>
          <cell r="C539" t="str">
            <v>arifbng1981@gmail.com</v>
          </cell>
          <cell r="D539" t="str">
            <v>Kamal Punjabi</v>
          </cell>
          <cell r="E539" t="str">
            <v>kamal.punjabi@redingtongroup.com</v>
          </cell>
          <cell r="F539" t="str">
            <v>Vikram V</v>
          </cell>
          <cell r="G539" t="str">
            <v>vikram.kumar@redingtongroup.com</v>
          </cell>
        </row>
        <row r="540">
          <cell r="A540" t="str">
            <v>N23089</v>
          </cell>
          <cell r="B540" t="str">
            <v>SGS COMMUNICATIONS</v>
          </cell>
          <cell r="C540" t="str">
            <v>sgsluck41@gmail.com</v>
          </cell>
          <cell r="D540" t="str">
            <v>Himanshu Anand</v>
          </cell>
          <cell r="E540" t="str">
            <v>himanshu.anand@redingtongroup.com</v>
          </cell>
          <cell r="F540" t="str">
            <v>Jitendra Chopra</v>
          </cell>
          <cell r="G540" t="str">
            <v>jitender.chopra@redingtongroup.com</v>
          </cell>
        </row>
        <row r="541">
          <cell r="A541" t="str">
            <v>NE3029</v>
          </cell>
          <cell r="B541" t="str">
            <v>G.T.CO</v>
          </cell>
          <cell r="C541" t="str">
            <v>gtcompanycss@gmail.com</v>
          </cell>
          <cell r="D541" t="str">
            <v>Prince Kumar Maurya</v>
          </cell>
          <cell r="E541" t="str">
            <v>Prince.kumar@redintongroup.com</v>
          </cell>
          <cell r="F541" t="str">
            <v>JITENDRA CHOPRA</v>
          </cell>
          <cell r="G541" t="str">
            <v>jitender.chopra@redingtongroup.com</v>
          </cell>
        </row>
        <row r="542">
          <cell r="A542" t="str">
            <v>E53132</v>
          </cell>
          <cell r="B542" t="str">
            <v>SHAGUN ENTERPRISES</v>
          </cell>
          <cell r="C542" t="str">
            <v>rahul.sam331@gmail.com</v>
          </cell>
          <cell r="D542" t="str">
            <v>Md Faiyaz Khan</v>
          </cell>
          <cell r="E542" t="str">
            <v>faiyaz.khan@redingtongroup.com</v>
          </cell>
          <cell r="F542" t="str">
            <v>Jaswinder Singh</v>
          </cell>
          <cell r="G542" t="str">
            <v>jaswinder.singh@redingtongroup.com</v>
          </cell>
        </row>
        <row r="543">
          <cell r="A543" t="str">
            <v>N53127</v>
          </cell>
          <cell r="B543" t="str">
            <v>SHAKTI ELECTRONICS</v>
          </cell>
          <cell r="C543" t="str">
            <v>shaktilava@gmail.com</v>
          </cell>
          <cell r="D543" t="str">
            <v>Rohit Arora</v>
          </cell>
          <cell r="E543" t="str">
            <v>rohit.arora@redingtongroup.com</v>
          </cell>
          <cell r="F543" t="str">
            <v>Jitendra Chopra</v>
          </cell>
          <cell r="G543" t="str">
            <v>jitender.chopra@redingtongroup.com</v>
          </cell>
        </row>
        <row r="544">
          <cell r="A544" t="str">
            <v>N83278</v>
          </cell>
          <cell r="B544" t="str">
            <v>SHAKTI ELECTRONICS &amp; COMMUNICATION</v>
          </cell>
          <cell r="C544" t="str">
            <v>shaktielectronics.comm@gmail.com</v>
          </cell>
          <cell r="D544" t="str">
            <v>Neeraj Bhatt</v>
          </cell>
          <cell r="E544" t="str">
            <v>neeraj.bhatt@redingtongroup.com</v>
          </cell>
          <cell r="F544" t="str">
            <v>Sidharth Eknath</v>
          </cell>
          <cell r="G544" t="str">
            <v>sidharth.eknath@redingtongroup.com</v>
          </cell>
        </row>
        <row r="545">
          <cell r="A545" t="str">
            <v>S1R033</v>
          </cell>
          <cell r="B545" t="str">
            <v>Ananda Cell City</v>
          </cell>
          <cell r="C545" t="str">
            <v>anandacellcity@gmail.com</v>
          </cell>
          <cell r="D545" t="str">
            <v>Prem Kumar M</v>
          </cell>
          <cell r="E545" t="str">
            <v>Prem.kumarmani@redingtongroup.com</v>
          </cell>
          <cell r="F545" t="str">
            <v>Yogesh Kumar</v>
          </cell>
          <cell r="G545" t="str">
            <v>yogesh.ganesh@redingtongroup.com</v>
          </cell>
        </row>
        <row r="546">
          <cell r="A546" t="str">
            <v>N1R188</v>
          </cell>
          <cell r="B546" t="str">
            <v>SHAKUNTALA GADGET ZONE PVT LTD</v>
          </cell>
          <cell r="C546" t="str">
            <v>ANKIT@SHAKUNTALAGROUP.COM</v>
          </cell>
          <cell r="D546" t="str">
            <v>Shashi Singh</v>
          </cell>
          <cell r="E546" t="str">
            <v>shashi.singh@redingtongroup.com</v>
          </cell>
          <cell r="F546" t="str">
            <v>Sidharth Eknath</v>
          </cell>
          <cell r="G546" t="str">
            <v>sidharth.eknath@redingtongroup.com</v>
          </cell>
        </row>
        <row r="547">
          <cell r="A547" t="str">
            <v>N13709</v>
          </cell>
          <cell r="B547" t="str">
            <v>SHANKAR COMMUNICATION</v>
          </cell>
          <cell r="C547" t="str">
            <v>shankar.communication09@gmail.com</v>
          </cell>
          <cell r="D547" t="str">
            <v>Dheeraj Sharma</v>
          </cell>
          <cell r="E547" t="str">
            <v>dheeraj.sharma@redingtongroup.com</v>
          </cell>
          <cell r="F547" t="str">
            <v>Sidharth Eknath</v>
          </cell>
          <cell r="G547" t="str">
            <v>sidharth.eknath@redingtongroup.com</v>
          </cell>
        </row>
        <row r="548">
          <cell r="A548" t="str">
            <v>S1R008</v>
          </cell>
          <cell r="B548" t="str">
            <v>Fone City (Lakhiani Creations)</v>
          </cell>
          <cell r="C548" t="str">
            <v>lakhiani99@gmail.com</v>
          </cell>
          <cell r="D548" t="str">
            <v>Prem Kumar M</v>
          </cell>
          <cell r="E548" t="str">
            <v>Prem.kumarmani@redingtongroup.com</v>
          </cell>
          <cell r="F548" t="str">
            <v>Yogesh Kumar</v>
          </cell>
          <cell r="G548" t="str">
            <v>yogesh.ganesh@redingtongroup.com</v>
          </cell>
        </row>
        <row r="549">
          <cell r="A549" t="str">
            <v>N13604</v>
          </cell>
          <cell r="B549" t="str">
            <v>SHILPI COMMUNICATION</v>
          </cell>
          <cell r="C549" t="str">
            <v>hsf604@gmail.com</v>
          </cell>
          <cell r="D549" t="str">
            <v>Manish Jain</v>
          </cell>
          <cell r="E549" t="str">
            <v>manish.shivkumar@redingtongroup.com</v>
          </cell>
          <cell r="F549" t="str">
            <v>Sidharth Eknath</v>
          </cell>
          <cell r="G549" t="str">
            <v>sidharth.eknath@redingtongroup.com</v>
          </cell>
        </row>
        <row r="550">
          <cell r="A550" t="str">
            <v>W30164</v>
          </cell>
          <cell r="B550" t="str">
            <v>SHIVAM COMMUNICATION</v>
          </cell>
          <cell r="C550" t="str">
            <v>NSPSHIVAM2016@GMAIL.COM</v>
          </cell>
          <cell r="D550" t="str">
            <v>Shah Krunal Jagdipbhai</v>
          </cell>
          <cell r="E550" t="str">
            <v>krunal.shah@redingtongroup.com</v>
          </cell>
          <cell r="F550" t="str">
            <v>Rohan Vora</v>
          </cell>
          <cell r="G550" t="str">
            <v>rohan.vora@redingtongroup.com</v>
          </cell>
        </row>
        <row r="551">
          <cell r="A551" t="str">
            <v>S1R126</v>
          </cell>
          <cell r="B551" t="str">
            <v>Infinify Mobiles</v>
          </cell>
          <cell r="C551" t="str">
            <v>magesan02@gmail.com</v>
          </cell>
          <cell r="D551" t="str">
            <v>Prem Kumar M</v>
          </cell>
          <cell r="E551" t="str">
            <v>Prem.kumarmani@redingtongroup.com</v>
          </cell>
          <cell r="F551" t="str">
            <v>Yogesh Kumar</v>
          </cell>
          <cell r="G551" t="str">
            <v>yogesh.ganesh@redingtongroup.com</v>
          </cell>
        </row>
        <row r="552">
          <cell r="A552"/>
          <cell r="B552" t="str">
            <v>Shivneri Enterprises, Vaduj</v>
          </cell>
          <cell r="C552" t="str">
            <v>ganeshgodse777@gmail.com</v>
          </cell>
          <cell r="D552" t="str">
            <v>SANTOSH DESAI</v>
          </cell>
          <cell r="E552" t="str">
            <v>santosh.desai@redingtongroup.com</v>
          </cell>
          <cell r="F552" t="str">
            <v>Dilip Vishwakarma</v>
          </cell>
          <cell r="G552" t="str">
            <v>dilip.vishwa@redingtongroup.com</v>
          </cell>
        </row>
        <row r="553">
          <cell r="A553" t="str">
            <v>S5R002</v>
          </cell>
          <cell r="B553" t="str">
            <v>SUPREME PARRADISE</v>
          </cell>
          <cell r="C553" t="str">
            <v>purchase@supremeparadise.in</v>
          </cell>
          <cell r="D553" t="str">
            <v>Prem Kumar M</v>
          </cell>
          <cell r="E553" t="str">
            <v>Prem.kumarmani@redingtongroup.com</v>
          </cell>
          <cell r="F553" t="str">
            <v>Yogesh Kumar</v>
          </cell>
          <cell r="G553" t="str">
            <v>yogesh.ganesh@redingtongroup.com</v>
          </cell>
        </row>
        <row r="554">
          <cell r="A554" t="str">
            <v>NE3035</v>
          </cell>
          <cell r="B554" t="str">
            <v>SHREE DIYA MOBILES</v>
          </cell>
          <cell r="C554" t="str">
            <v>sunilverma7733@gmail.com</v>
          </cell>
          <cell r="D554" t="str">
            <v>Prince Kumar Maurya</v>
          </cell>
          <cell r="E554" t="str">
            <v>Prince.kumar@redintongroup.com</v>
          </cell>
          <cell r="F554" t="str">
            <v>Sidharth Eknath</v>
          </cell>
          <cell r="G554" t="str">
            <v>sidharth.eknath@redingtongroup.com</v>
          </cell>
        </row>
        <row r="555">
          <cell r="A555"/>
          <cell r="B555" t="str">
            <v>SHREE GAYATRI ELECTRONICS</v>
          </cell>
          <cell r="C555" t="str">
            <v>HAJARE285@GMAIL.COM</v>
          </cell>
          <cell r="D555" t="str">
            <v>SANTOSH DESAI</v>
          </cell>
          <cell r="E555" t="str">
            <v>santosh.desai@redingtongroup.com</v>
          </cell>
          <cell r="F555" t="str">
            <v>Dilip Vishwakarma</v>
          </cell>
          <cell r="G555" t="str">
            <v>dilip.vishwa@redingtongroup.com</v>
          </cell>
        </row>
        <row r="556">
          <cell r="A556" t="str">
            <v>N43301</v>
          </cell>
          <cell r="B556" t="str">
            <v>SHREE GOSAI TRADERS</v>
          </cell>
          <cell r="C556" t="str">
            <v>shreegosaitraders@gmail.com</v>
          </cell>
          <cell r="D556" t="str">
            <v>Harsh Ahuja</v>
          </cell>
          <cell r="E556" t="str">
            <v>harsh.ahuja@redingtongroup.com</v>
          </cell>
          <cell r="F556" t="str">
            <v>Sidharth Eknath</v>
          </cell>
          <cell r="G556" t="str">
            <v>sidharth.eknath@redingtongroup.com</v>
          </cell>
        </row>
        <row r="557">
          <cell r="A557" t="str">
            <v>NE3003</v>
          </cell>
          <cell r="B557" t="str">
            <v>Shree Infotech</v>
          </cell>
          <cell r="C557" t="str">
            <v>shriinfotec_vns@rediffmail.com</v>
          </cell>
          <cell r="D557" t="str">
            <v>Prince Kumar Maurya</v>
          </cell>
          <cell r="E557" t="str">
            <v>Prince.kumar@redintongroup.com</v>
          </cell>
          <cell r="F557" t="str">
            <v>Sidharth Eknath</v>
          </cell>
          <cell r="G557" t="str">
            <v>sidharth.eknath@redingtongroup.com</v>
          </cell>
        </row>
        <row r="558">
          <cell r="A558" t="str">
            <v>N43224</v>
          </cell>
          <cell r="B558" t="str">
            <v>SHREE JEE INFOCOM</v>
          </cell>
          <cell r="C558" t="str">
            <v>shreejeeinfocomm@gmail.com</v>
          </cell>
          <cell r="D558" t="str">
            <v>Neeraj Bhatt</v>
          </cell>
          <cell r="E558" t="str">
            <v>neeraj.bhatt@redingtongroup.com</v>
          </cell>
          <cell r="F558" t="str">
            <v>Sidharth Eknath</v>
          </cell>
          <cell r="G558" t="str">
            <v>sidharth.eknath@redingtongroup.com</v>
          </cell>
        </row>
        <row r="559">
          <cell r="A559" t="str">
            <v>N43264</v>
          </cell>
          <cell r="B559" t="str">
            <v>SHREE KESHAV MOBILE STORE</v>
          </cell>
          <cell r="C559" t="str">
            <v>lokesh.keswani@yahoo.com</v>
          </cell>
          <cell r="D559" t="str">
            <v>Harsh Ahuja</v>
          </cell>
          <cell r="E559" t="str">
            <v>harsh.ahuja@redingtongroup.com</v>
          </cell>
          <cell r="F559" t="str">
            <v>Sidharth Eknath</v>
          </cell>
          <cell r="G559" t="str">
            <v>sidharth.eknath@redingtongroup.com</v>
          </cell>
        </row>
        <row r="560">
          <cell r="A560" t="str">
            <v>W73100</v>
          </cell>
          <cell r="B560" t="str">
            <v>Shree Khedapati communication</v>
          </cell>
          <cell r="C560" t="str">
            <v>dewassmart@rediffmail.com</v>
          </cell>
          <cell r="D560" t="str">
            <v>Malam Singh Meena</v>
          </cell>
          <cell r="E560" t="str">
            <v>malam.meena@redingtongroup.com</v>
          </cell>
          <cell r="F560" t="str">
            <v>Dilip Vishwakarma</v>
          </cell>
          <cell r="G560" t="str">
            <v>dilip.vishwa@redingtongroup.com</v>
          </cell>
        </row>
        <row r="561">
          <cell r="A561"/>
          <cell r="B561" t="str">
            <v>SHREE MOBILE AND ELECTRONICS</v>
          </cell>
          <cell r="C561" t="str">
            <v>mayurkulkarni28@gmail.com</v>
          </cell>
          <cell r="D561" t="str">
            <v>SANTOSH DESAI</v>
          </cell>
          <cell r="E561" t="str">
            <v>santosh.desai@redingtongroup.com</v>
          </cell>
          <cell r="F561" t="str">
            <v>Dilip Vishwakarma</v>
          </cell>
          <cell r="G561" t="str">
            <v>dilip.vishwa@redingtongroup.com</v>
          </cell>
        </row>
        <row r="562">
          <cell r="A562" t="str">
            <v>N63127</v>
          </cell>
          <cell r="B562" t="str">
            <v>SHREE MOBILE STORES</v>
          </cell>
          <cell r="C562" t="str">
            <v>SHREEMOBILEJAIPUR@GMAIL.COM</v>
          </cell>
          <cell r="D562" t="str">
            <v>Rituraj Upadhyay</v>
          </cell>
          <cell r="E562" t="str">
            <v>rituraj.upadhyay@redingtongroup.com</v>
          </cell>
          <cell r="F562" t="str">
            <v>Jitendra Chopra</v>
          </cell>
          <cell r="G562" t="str">
            <v>jitender.chopra@redingtongroup.com</v>
          </cell>
        </row>
        <row r="563">
          <cell r="A563" t="str">
            <v>S11471</v>
          </cell>
          <cell r="B563" t="str">
            <v>SNIPER SYSTEMS &amp; SOLUTIONS PVT LTD</v>
          </cell>
          <cell r="C563" t="str">
            <v>hemalatha@sniperindia.com</v>
          </cell>
          <cell r="D563" t="str">
            <v>Prem Kumar M</v>
          </cell>
          <cell r="E563" t="str">
            <v>Prem.kumarmani@redingtongroup.com</v>
          </cell>
          <cell r="F563" t="str">
            <v>Yogesh Kumar</v>
          </cell>
          <cell r="G563" t="str">
            <v>yogesh.ganesh@redingtongroup.com</v>
          </cell>
        </row>
        <row r="564">
          <cell r="A564" t="str">
            <v>S14090</v>
          </cell>
          <cell r="B564" t="str">
            <v>NEXUS INNOVATIVE SOLUTIONS PVT LTD</v>
          </cell>
          <cell r="C564" t="str">
            <v>satishkumar@nexusi.in</v>
          </cell>
          <cell r="D564" t="str">
            <v>Prem Kumar M</v>
          </cell>
          <cell r="E564" t="str">
            <v>prem.kumarmani@redingtongroup.com</v>
          </cell>
          <cell r="F564" t="str">
            <v>Yogesh Kumar</v>
          </cell>
          <cell r="G564" t="str">
            <v>yogesh.ganesh@redingtongroup.com</v>
          </cell>
        </row>
        <row r="565">
          <cell r="A565" t="str">
            <v>N83124</v>
          </cell>
          <cell r="B565" t="str">
            <v>SHREE VINAYAK ENTERPRISES</v>
          </cell>
          <cell r="C565" t="str">
            <v>INFO@LEEAMASMART.COM</v>
          </cell>
          <cell r="D565" t="str">
            <v>Rohit Jakhar</v>
          </cell>
          <cell r="E565" t="str">
            <v>rohit.jakhar@redingtongroup.com</v>
          </cell>
          <cell r="F565" t="str">
            <v>Jitendra Chopra</v>
          </cell>
          <cell r="G565" t="str">
            <v>jitender.chopra@redingtongroup.com</v>
          </cell>
        </row>
        <row r="566">
          <cell r="A566"/>
          <cell r="B566" t="str">
            <v>Shree yashodeep communication</v>
          </cell>
          <cell r="C566" t="str">
            <v>Dilipshitole1@gmail.com</v>
          </cell>
          <cell r="D566" t="str">
            <v>SANTOSH DESAI</v>
          </cell>
          <cell r="E566" t="str">
            <v>santosh.desai@redingtongroup.com</v>
          </cell>
          <cell r="F566" t="str">
            <v>Dilip Vishwakarma</v>
          </cell>
          <cell r="G566" t="str">
            <v>dilip.vishwa@redingtongroup.com</v>
          </cell>
        </row>
        <row r="567">
          <cell r="A567" t="str">
            <v>N13611</v>
          </cell>
          <cell r="B567" t="str">
            <v>SHRI BALAJI COMMUNICATION</v>
          </cell>
          <cell r="C567" t="str">
            <v>vickygarg45@gmail.com</v>
          </cell>
          <cell r="D567" t="str">
            <v>Shashi Singh</v>
          </cell>
          <cell r="E567" t="str">
            <v>shashi.singh@redingtongroup.com</v>
          </cell>
          <cell r="F567" t="str">
            <v>Sidharth Eknath</v>
          </cell>
          <cell r="G567" t="str">
            <v>sidharth.eknath@redingtongroup.com</v>
          </cell>
        </row>
        <row r="568">
          <cell r="A568" t="str">
            <v>N13624</v>
          </cell>
          <cell r="B568" t="str">
            <v>SHRI BALAJI RETAIL</v>
          </cell>
          <cell r="C568" t="str">
            <v>SHRIBALAJIRETAILM2K@GMAIL.COM</v>
          </cell>
          <cell r="D568" t="str">
            <v>Dheeraj Sharma</v>
          </cell>
          <cell r="E568" t="str">
            <v>dheeraj.sharma@redingtongroup.com</v>
          </cell>
          <cell r="F568" t="str">
            <v>Sidharth Eknath</v>
          </cell>
          <cell r="G568" t="str">
            <v>sidharth.eknath@redingtongroup.com</v>
          </cell>
        </row>
        <row r="569">
          <cell r="A569"/>
          <cell r="B569" t="str">
            <v>SHRI MAHALAXMI MOBILES AND LAPTOPS KOREGAON</v>
          </cell>
          <cell r="C569" t="str">
            <v>akashkomal0508@gmail.com</v>
          </cell>
          <cell r="D569" t="str">
            <v>SANTOSH DESAI</v>
          </cell>
          <cell r="E569" t="str">
            <v>santosh.desai@redingtongroup.com</v>
          </cell>
          <cell r="F569" t="str">
            <v>Dilip Vishwakarma</v>
          </cell>
          <cell r="G569" t="str">
            <v>dilip.vishwa@redingtongroup.com</v>
          </cell>
        </row>
        <row r="570">
          <cell r="A570"/>
          <cell r="B570" t="str">
            <v>SHRI MOBILE AND DHANASHRI SEASONABLE SHOPPEE</v>
          </cell>
          <cell r="C570" t="str">
            <v>vinayak29887@gmail.com</v>
          </cell>
          <cell r="D570" t="str">
            <v>SANTOSH DESAI</v>
          </cell>
          <cell r="E570" t="str">
            <v>santosh.desai@redingtongroup.com</v>
          </cell>
          <cell r="F570" t="str">
            <v>Dilip Vishwakarma</v>
          </cell>
          <cell r="G570" t="str">
            <v>dilip.vishwa@redingtongroup.com</v>
          </cell>
        </row>
        <row r="571">
          <cell r="A571" t="str">
            <v>WB3067</v>
          </cell>
          <cell r="B571" t="str">
            <v>SHRI S.S.D. MOBILE</v>
          </cell>
          <cell r="C571" t="str">
            <v>shrissdiphonewala@gmail.com</v>
          </cell>
          <cell r="D571" t="str">
            <v>Sandip Anil Kshirsagar</v>
          </cell>
          <cell r="E571" t="str">
            <v>sandip.anil@redingtongroup.com</v>
          </cell>
          <cell r="F571" t="str">
            <v>Dilip Vishwakarma</v>
          </cell>
          <cell r="G571" t="str">
            <v>dilip.vishwa@redingtongroup.com</v>
          </cell>
        </row>
        <row r="572">
          <cell r="A572" t="str">
            <v>N13800</v>
          </cell>
          <cell r="B572" t="str">
            <v>SHRI SHYAM TELEPOINT</v>
          </cell>
          <cell r="C572" t="str">
            <v>shrishyamtelepoint@gmail.com</v>
          </cell>
          <cell r="D572" t="str">
            <v>Himanshu Ranjan Singh</v>
          </cell>
          <cell r="E572" t="str">
            <v>himanshu.ranjansingh@redingtongroup.com</v>
          </cell>
          <cell r="F572" t="str">
            <v>Sidharth Eknath</v>
          </cell>
          <cell r="G572" t="str">
            <v>sidharth.eknath@redingtongroup.com</v>
          </cell>
        </row>
        <row r="573">
          <cell r="A573" t="str">
            <v>N63165</v>
          </cell>
          <cell r="B573" t="str">
            <v>AJANTA TRADING CO</v>
          </cell>
          <cell r="C573" t="str">
            <v>ajantacyber@yahoo.com</v>
          </cell>
          <cell r="D573" t="str">
            <v>Rituraj Upadhyay</v>
          </cell>
          <cell r="E573" t="str">
            <v>rituraj.upadhyay@redingtongroup.com</v>
          </cell>
          <cell r="F573" t="str">
            <v>JITENDRA CHOPRA</v>
          </cell>
          <cell r="G573" t="str">
            <v>jitender.chopra@redingtongroup.com</v>
          </cell>
        </row>
        <row r="574">
          <cell r="A574" t="str">
            <v>N63169</v>
          </cell>
          <cell r="B574" t="str">
            <v>Apporva Sales</v>
          </cell>
          <cell r="C574" t="str">
            <v>apoorva.sales@gmail.com</v>
          </cell>
          <cell r="D574" t="str">
            <v>Rituraj Upadhyay</v>
          </cell>
          <cell r="E574" t="str">
            <v>rituraj.upadhyay@redingtongroup.com</v>
          </cell>
          <cell r="F574" t="str">
            <v>JITENDRA CHOPRA</v>
          </cell>
          <cell r="G574" t="str">
            <v>jitender.chopra@redingtongroup.com</v>
          </cell>
        </row>
        <row r="575">
          <cell r="A575" t="str">
            <v>N63192</v>
          </cell>
          <cell r="B575" t="str">
            <v>BHAGIRATH WATCH COMPANY</v>
          </cell>
          <cell r="C575" t="str">
            <v>bhagirathwatch@gmail.com</v>
          </cell>
          <cell r="D575" t="str">
            <v>Rituraj Upadhyay</v>
          </cell>
          <cell r="E575" t="str">
            <v>rituraj.upadhyay@redingtongroup.com</v>
          </cell>
          <cell r="F575" t="str">
            <v>JITENDRA CHOPRA</v>
          </cell>
          <cell r="G575" t="str">
            <v>jitender.chopra@redingtongroup.com</v>
          </cell>
        </row>
        <row r="576">
          <cell r="A576" t="str">
            <v>WB3097</v>
          </cell>
          <cell r="B576" t="str">
            <v>SHUBHAM TELECOM SERVICES</v>
          </cell>
          <cell r="C576" t="str">
            <v>shubhamtelecomin@gmail.com</v>
          </cell>
          <cell r="D576" t="str">
            <v>Sandip Anil Kshirsagar</v>
          </cell>
          <cell r="E576" t="str">
            <v>sandip.anil@redingtongroup.com</v>
          </cell>
          <cell r="F576" t="str">
            <v>Dilip Vishwakarma</v>
          </cell>
          <cell r="G576" t="str">
            <v>dilip.vishwa@redingtongroup.com</v>
          </cell>
        </row>
        <row r="577">
          <cell r="A577"/>
          <cell r="B577" t="str">
            <v>SHYAM SALES</v>
          </cell>
          <cell r="C577" t="str">
            <v>ho@shyamsales.in</v>
          </cell>
          <cell r="D577" t="str">
            <v>SANTOSH DESAI</v>
          </cell>
          <cell r="E577" t="str">
            <v>santosh.desai@redingtongroup.com</v>
          </cell>
          <cell r="F577" t="str">
            <v>Dilip Vishwakarma</v>
          </cell>
          <cell r="G577" t="str">
            <v>dilip.vishwa@redingtongroup.com</v>
          </cell>
        </row>
        <row r="578">
          <cell r="A578" t="str">
            <v>W80041</v>
          </cell>
          <cell r="B578" t="str">
            <v>SIDDHARTH MARKETING</v>
          </cell>
          <cell r="C578" t="str">
            <v>siddharthmkt@gmail.com</v>
          </cell>
          <cell r="D578" t="str">
            <v>Aftab Khan</v>
          </cell>
          <cell r="E578" t="str">
            <v>aftab.khan@redingtongroup.com</v>
          </cell>
          <cell r="F578" t="str">
            <v>Dilip Vishwakarma</v>
          </cell>
          <cell r="G578" t="str">
            <v>dilip.vishwa@redingtongroup.com</v>
          </cell>
        </row>
        <row r="579">
          <cell r="A579"/>
          <cell r="B579" t="str">
            <v>SIDDHI MOBILE</v>
          </cell>
          <cell r="C579" t="str">
            <v>siddhimobile6300@gmail.com</v>
          </cell>
          <cell r="D579" t="str">
            <v>SANTOSH DESAI</v>
          </cell>
          <cell r="E579" t="str">
            <v>santosh.desai@redingtongroup.com</v>
          </cell>
          <cell r="F579" t="str">
            <v>Dilip Vishwakarma</v>
          </cell>
          <cell r="G579" t="str">
            <v>dilip.vishwa@redingtongroup.com</v>
          </cell>
        </row>
        <row r="580">
          <cell r="A580" t="str">
            <v>N13664</v>
          </cell>
          <cell r="B580" t="str">
            <v>SIGMEN RADIO</v>
          </cell>
          <cell r="C580" t="str">
            <v>sigmenradio@gmail.com</v>
          </cell>
          <cell r="D580" t="str">
            <v>Manish Jain</v>
          </cell>
          <cell r="E580" t="str">
            <v>manish.shivkumar@redingtongroup.com</v>
          </cell>
          <cell r="F580" t="str">
            <v>Sidharth Eknath</v>
          </cell>
          <cell r="G580" t="str">
            <v>sidharth.eknath@redingtongroup.com</v>
          </cell>
        </row>
        <row r="581">
          <cell r="A581" t="str">
            <v>N63175</v>
          </cell>
          <cell r="B581" t="str">
            <v>city pride</v>
          </cell>
          <cell r="C581" t="str">
            <v>citybaran1221@gmail.com</v>
          </cell>
          <cell r="D581" t="str">
            <v>Rituraj Upadhyay</v>
          </cell>
          <cell r="E581" t="str">
            <v>rituraj.upadhyay@redingtongroup.com</v>
          </cell>
          <cell r="F581" t="str">
            <v>JITENDRA CHOPRA</v>
          </cell>
          <cell r="G581" t="str">
            <v>jitender.chopra@redingtongroup.com</v>
          </cell>
        </row>
        <row r="582">
          <cell r="A582" t="str">
            <v>N63179</v>
          </cell>
          <cell r="B582" t="str">
            <v>GADGET GALLERY</v>
          </cell>
          <cell r="C582" t="str">
            <v>gadgetgallery6005@gmail.com</v>
          </cell>
          <cell r="D582" t="str">
            <v>Rituraj Upadhyay</v>
          </cell>
          <cell r="E582" t="str">
            <v>rituraj.upadhyay@redingtongroup.com</v>
          </cell>
          <cell r="F582" t="str">
            <v>JITENDRA CHOPRA</v>
          </cell>
          <cell r="G582" t="str">
            <v>jitender.chopra@redingtongroup.com</v>
          </cell>
        </row>
        <row r="583">
          <cell r="A583" t="str">
            <v>S2R001</v>
          </cell>
          <cell r="B583" t="str">
            <v>Simtel Mobile Planet</v>
          </cell>
          <cell r="C583" t="str">
            <v>SIMTELMOBILEPLANET@GMAIL.COM</v>
          </cell>
          <cell r="D583" t="str">
            <v>Kamal Punjabi</v>
          </cell>
          <cell r="E583" t="str">
            <v>kamal.punjabi@redingtongroup.com</v>
          </cell>
          <cell r="F583" t="str">
            <v>Vikram V</v>
          </cell>
          <cell r="G583" t="str">
            <v>vikram.kumar@redingtongroup.com</v>
          </cell>
        </row>
        <row r="584">
          <cell r="A584" t="str">
            <v>N13007</v>
          </cell>
          <cell r="B584" t="str">
            <v>SINGH ENTERPRISES</v>
          </cell>
          <cell r="C584" t="str">
            <v>singh_enterprises@yahoo.com</v>
          </cell>
          <cell r="D584" t="str">
            <v>Himanshu Ranjan Singh</v>
          </cell>
          <cell r="E584" t="str">
            <v>himanshu.ranjansingh@redingtongroup.com</v>
          </cell>
          <cell r="F584" t="str">
            <v>Sidharth Eknath</v>
          </cell>
          <cell r="G584" t="str">
            <v>sidharth.eknath@redingtongroup.com</v>
          </cell>
        </row>
        <row r="585">
          <cell r="A585" t="str">
            <v>N43223</v>
          </cell>
          <cell r="B585" t="str">
            <v>Singhwani Telecom</v>
          </cell>
          <cell r="C585" t="str">
            <v>sureshsinghwani@gmail.com</v>
          </cell>
          <cell r="D585" t="str">
            <v>Raghvendra Pratap Singh</v>
          </cell>
          <cell r="E585" t="str">
            <v>raghvendra.singh@redingtongroup.com</v>
          </cell>
          <cell r="F585" t="str">
            <v>Sidharth Eknath</v>
          </cell>
          <cell r="G585" t="str">
            <v>sidharth.eknath@redingtongroup.com</v>
          </cell>
        </row>
        <row r="586">
          <cell r="A586" t="str">
            <v>N63208</v>
          </cell>
          <cell r="B586" t="str">
            <v>GANPATI MOBILE HOUSE</v>
          </cell>
          <cell r="C586" t="str">
            <v>amitsharma2640@gmail.com</v>
          </cell>
          <cell r="D586" t="str">
            <v>Rituraj Upadhyay</v>
          </cell>
          <cell r="E586" t="str">
            <v>rituraj.upadhyay@redingtongroup.com</v>
          </cell>
          <cell r="F586" t="str">
            <v>JITENDRA CHOPRA</v>
          </cell>
          <cell r="G586" t="str">
            <v>jitender.chopra@redingtongroup.com</v>
          </cell>
        </row>
        <row r="587">
          <cell r="A587" t="str">
            <v>N83425</v>
          </cell>
          <cell r="B587" t="str">
            <v>SMART GADGET SALES</v>
          </cell>
          <cell r="C587" t="str">
            <v>smartgadgetsales2@gmail.com</v>
          </cell>
          <cell r="D587" t="str">
            <v>Anil Kumar Sharma</v>
          </cell>
          <cell r="E587" t="str">
            <v>anil.sharma@redingtongroup.com</v>
          </cell>
          <cell r="F587" t="str">
            <v>Jitendra Chopra</v>
          </cell>
          <cell r="G587" t="str">
            <v>jitender.chopra@redingtongroup.com</v>
          </cell>
        </row>
        <row r="588">
          <cell r="A588" t="str">
            <v>E11149</v>
          </cell>
          <cell r="B588" t="str">
            <v>SMS infotech</v>
          </cell>
          <cell r="C588" t="str">
            <v>SMS.INFOTECH2004@GMAIL.COM</v>
          </cell>
          <cell r="D588" t="str">
            <v>Chandan Singh</v>
          </cell>
          <cell r="E588" t="str">
            <v>chandan.singh@redingtongroup.com</v>
          </cell>
          <cell r="F588" t="str">
            <v>Jaswinder Singh</v>
          </cell>
          <cell r="G588" t="str">
            <v>jaswinder.singh@redingtongroup.com</v>
          </cell>
        </row>
        <row r="589">
          <cell r="A589" t="str">
            <v>N13620</v>
          </cell>
          <cell r="B589" t="str">
            <v>SOHAM TELECOM</v>
          </cell>
          <cell r="C589" t="str">
            <v>SOHAMTELECOM1982@GMAIL.COM</v>
          </cell>
          <cell r="D589" t="str">
            <v>Dheeraj Sharma</v>
          </cell>
          <cell r="E589" t="str">
            <v>dheeraj.sharma@redingtongroup.com</v>
          </cell>
          <cell r="F589" t="str">
            <v>Sidharth Eknath</v>
          </cell>
          <cell r="G589" t="str">
            <v>sidharth.eknath@redingtongroup.com</v>
          </cell>
        </row>
        <row r="590">
          <cell r="A590" t="str">
            <v>N23115</v>
          </cell>
          <cell r="B590" t="str">
            <v>SOLAN SHIMLA TRADERS</v>
          </cell>
          <cell r="C590" t="str">
            <v>onkarsingh165@gmail.com</v>
          </cell>
          <cell r="D590" t="str">
            <v>Himanshu Anand</v>
          </cell>
          <cell r="E590" t="str">
            <v>himanshu.anand@redingtongroup.com</v>
          </cell>
          <cell r="F590" t="str">
            <v>Jitendra Chopra</v>
          </cell>
          <cell r="G590" t="str">
            <v>jitender.chopra@redingtongroup.com</v>
          </cell>
        </row>
        <row r="591">
          <cell r="A591" t="str">
            <v>N63062</v>
          </cell>
          <cell r="B591" t="str">
            <v>HMB ENTERPRISES</v>
          </cell>
          <cell r="C591" t="str">
            <v>info@hmbworld.com</v>
          </cell>
          <cell r="D591" t="str">
            <v>Rituraj Upadhyay</v>
          </cell>
          <cell r="E591" t="str">
            <v>rituraj.upadhyay@redingtongroup.com</v>
          </cell>
          <cell r="F591" t="str">
            <v>JITENDRA CHOPRA</v>
          </cell>
          <cell r="G591" t="str">
            <v>jitender.chopra@redingtongroup.com</v>
          </cell>
        </row>
        <row r="592">
          <cell r="A592" t="str">
            <v>SC3128</v>
          </cell>
          <cell r="B592" t="str">
            <v>SONOVISION ELECTRONICS PVT LTD</v>
          </cell>
          <cell r="C592" t="str">
            <v>SONOVISIONVJA@GMAIL.COM</v>
          </cell>
          <cell r="D592" t="str">
            <v>Gudavalli Suresh Kumar</v>
          </cell>
          <cell r="E592" t="str">
            <v>suresh.skg@redingtongroup.com</v>
          </cell>
          <cell r="F592" t="str">
            <v>Yogesh Kumar</v>
          </cell>
          <cell r="G592" t="str">
            <v>yogesh.ganesh@redingtongroup.com</v>
          </cell>
        </row>
        <row r="593">
          <cell r="A593" t="str">
            <v>SC3105</v>
          </cell>
          <cell r="B593" t="str">
            <v>SONOVISION ENTERPRISES</v>
          </cell>
          <cell r="C593" t="str">
            <v>sonovisionvja@gmail.com</v>
          </cell>
          <cell r="D593" t="str">
            <v>Gudavalli Suresh Kumar</v>
          </cell>
          <cell r="E593" t="str">
            <v>suresh.skg@redingtongroup.com</v>
          </cell>
          <cell r="F593" t="str">
            <v>Yogesh Kumar</v>
          </cell>
          <cell r="G593" t="str">
            <v>yogesh.ganesh@redingtongroup.com</v>
          </cell>
        </row>
        <row r="594">
          <cell r="A594" t="str">
            <v>N13850</v>
          </cell>
          <cell r="B594" t="str">
            <v>SONY TEL</v>
          </cell>
          <cell r="C594" t="str">
            <v>sonytel21@gmail.com</v>
          </cell>
          <cell r="D594" t="str">
            <v>Himanshu Ranjan Singh</v>
          </cell>
          <cell r="E594" t="str">
            <v>himanshu.ranjansingh@redingtongroup.com</v>
          </cell>
          <cell r="F594" t="str">
            <v>Sidharth Eknath</v>
          </cell>
          <cell r="G594" t="str">
            <v>sidharth.eknath@redingtongroup.com</v>
          </cell>
        </row>
        <row r="595">
          <cell r="A595" t="str">
            <v>W13794</v>
          </cell>
          <cell r="B595" t="str">
            <v>SOUND OF MUSIC</v>
          </cell>
          <cell r="C595" t="str">
            <v>soundoofmusic@gmail.com</v>
          </cell>
          <cell r="D595" t="str">
            <v>Mahesh More</v>
          </cell>
          <cell r="E595" t="str">
            <v>mahesh.more@redingtongroup.com</v>
          </cell>
          <cell r="F595" t="str">
            <v>Rohan Vora</v>
          </cell>
          <cell r="G595" t="str">
            <v>rohan.vora@redingtongroup.com</v>
          </cell>
        </row>
        <row r="596">
          <cell r="A596" t="str">
            <v>W83065</v>
          </cell>
          <cell r="B596" t="str">
            <v>Sourabh Gupta</v>
          </cell>
          <cell r="C596" t="str">
            <v>sbm.gupta@gmail.com</v>
          </cell>
          <cell r="D596" t="str">
            <v>Aftab Khan</v>
          </cell>
          <cell r="E596" t="str">
            <v>aftab.khan@redingtongroup.com</v>
          </cell>
          <cell r="F596" t="str">
            <v>Dilip Vishwakarma</v>
          </cell>
          <cell r="G596" t="str">
            <v>dilip.vishwa@redingtongroup.com</v>
          </cell>
        </row>
        <row r="597">
          <cell r="A597" t="str">
            <v>N63194</v>
          </cell>
          <cell r="B597" t="str">
            <v>JAIN MOBILES</v>
          </cell>
          <cell r="C597" t="str">
            <v>jainmobileskekri@gmail.com</v>
          </cell>
          <cell r="D597" t="str">
            <v>Rituraj Upadhyay</v>
          </cell>
          <cell r="E597" t="str">
            <v>rituraj.upadhyay@redingtongroup.com</v>
          </cell>
          <cell r="F597" t="str">
            <v>JITENDRA CHOPRA</v>
          </cell>
          <cell r="G597" t="str">
            <v>jitender.chopra@redingtongroup.com</v>
          </cell>
        </row>
        <row r="598">
          <cell r="A598"/>
          <cell r="B598" t="str">
            <v>Speed 2 communication</v>
          </cell>
          <cell r="C598" t="str">
            <v>yogeshmore4200@gmail.com</v>
          </cell>
          <cell r="D598" t="str">
            <v>SANTOSH DESAI</v>
          </cell>
          <cell r="E598" t="str">
            <v>santosh.desai@redingtongroup.com</v>
          </cell>
          <cell r="F598" t="str">
            <v>Dilip Vishwakarma</v>
          </cell>
          <cell r="G598" t="str">
            <v>dilip.vishwa@redingtongroup.com</v>
          </cell>
        </row>
        <row r="599">
          <cell r="A599" t="str">
            <v>N63188</v>
          </cell>
          <cell r="B599" t="str">
            <v>JYOTIKA MOBILES ELECTRONICS</v>
          </cell>
          <cell r="C599" t="str">
            <v>jyotikamobilebwr@gmail.com</v>
          </cell>
          <cell r="D599" t="str">
            <v>Rituraj Upadhyay</v>
          </cell>
          <cell r="E599" t="str">
            <v>rituraj.upadhyay@redingtongroup.com</v>
          </cell>
          <cell r="F599" t="str">
            <v>JITENDRA CHOPRA</v>
          </cell>
          <cell r="G599" t="str">
            <v>jitender.chopra@redingtongroup.com</v>
          </cell>
        </row>
        <row r="600">
          <cell r="A600" t="str">
            <v>S2R021</v>
          </cell>
          <cell r="B600" t="str">
            <v>SPEED COMMUNICATIONS</v>
          </cell>
          <cell r="C600" t="str">
            <v>KING82@GMAIL.COM</v>
          </cell>
          <cell r="D600" t="str">
            <v>Kamal Punjabi</v>
          </cell>
          <cell r="E600" t="str">
            <v>kamal.punjabi@redingtongroup.com</v>
          </cell>
          <cell r="F600" t="str">
            <v>Vikram V</v>
          </cell>
          <cell r="G600" t="str">
            <v>vikram.kumar@redingtongroup.com</v>
          </cell>
        </row>
        <row r="601">
          <cell r="A601" t="str">
            <v>N83325</v>
          </cell>
          <cell r="B601" t="str">
            <v>Spice Communications</v>
          </cell>
          <cell r="C601" t="str">
            <v>SPICE.COM-2001@YAHOO.COM</v>
          </cell>
          <cell r="D601" t="str">
            <v>Rohit Jakhar</v>
          </cell>
          <cell r="E601" t="str">
            <v>rohit.jakhar@redingtongroup.com</v>
          </cell>
          <cell r="F601" t="str">
            <v>Jitendra Chopra</v>
          </cell>
          <cell r="G601" t="str">
            <v>jitender.chopra@redingtongroup.com</v>
          </cell>
        </row>
        <row r="602">
          <cell r="A602" t="str">
            <v>N4R001</v>
          </cell>
          <cell r="B602" t="str">
            <v>SPORTS HOUSE MOBILE DIVISION</v>
          </cell>
          <cell r="C602" t="str">
            <v>AJAYM86.AM@GMAIL.COM</v>
          </cell>
          <cell r="D602" t="str">
            <v>Prince Kumar Maurya</v>
          </cell>
          <cell r="E602" t="str">
            <v>Prince.kumar@redintongroup.com</v>
          </cell>
          <cell r="F602" t="str">
            <v>Sidharth Eknath</v>
          </cell>
          <cell r="G602" t="str">
            <v>sidharth.eknath@redingtongroup.com</v>
          </cell>
        </row>
        <row r="603">
          <cell r="A603" t="str">
            <v>N4R004</v>
          </cell>
          <cell r="B603" t="str">
            <v>Sri Balaji Mobiles</v>
          </cell>
          <cell r="C603" t="str">
            <v>jatinjohar15@yahoo.co.in</v>
          </cell>
          <cell r="D603" t="str">
            <v>Harsh Ahuja</v>
          </cell>
          <cell r="E603" t="str">
            <v>harsh.ahuja@redingtongroup.com</v>
          </cell>
          <cell r="F603" t="str">
            <v>Sidharth Eknath</v>
          </cell>
          <cell r="G603" t="str">
            <v>sidharth.eknath@redingtongroup.com</v>
          </cell>
        </row>
        <row r="604">
          <cell r="A604" t="str">
            <v>S93044</v>
          </cell>
          <cell r="B604" t="str">
            <v>SRI LAKSHMI AGENCIES</v>
          </cell>
          <cell r="C604" t="str">
            <v>SRILAKSHMIAGENCIES1234@GMAIL.COM</v>
          </cell>
          <cell r="D604" t="str">
            <v>Gudavalli Suresh Kumar</v>
          </cell>
          <cell r="E604" t="str">
            <v>suresh.skg@redingtongroup.com</v>
          </cell>
          <cell r="F604" t="str">
            <v>Yogesh Kumar</v>
          </cell>
          <cell r="G604" t="str">
            <v>yogesh.ganesh@redingtongroup.com</v>
          </cell>
        </row>
        <row r="605">
          <cell r="A605" t="str">
            <v>N63155</v>
          </cell>
          <cell r="B605" t="str">
            <v>SRI NEW S.M. COMMUNICATION</v>
          </cell>
          <cell r="C605" t="str">
            <v>SRINEWSMCOMMUNICATION@GMAIL.COM</v>
          </cell>
          <cell r="D605" t="str">
            <v>Rituraj Upadhyay</v>
          </cell>
          <cell r="E605" t="str">
            <v>rituraj.upadhyay@redingtongroup.com</v>
          </cell>
          <cell r="F605" t="str">
            <v>Jitendra Chopra</v>
          </cell>
          <cell r="G605" t="str">
            <v>jitender.chopra@redingtongroup.com</v>
          </cell>
        </row>
        <row r="606">
          <cell r="A606" t="str">
            <v>SH3015</v>
          </cell>
          <cell r="B606" t="str">
            <v>SRI SRINIVASA MARKETINGS</v>
          </cell>
          <cell r="C606" t="str">
            <v>narendra.andari@gmail.com</v>
          </cell>
          <cell r="D606" t="str">
            <v>Gudavalli Suresh Kumar</v>
          </cell>
          <cell r="E606" t="str">
            <v>suresh.skg@redingtongroup.com</v>
          </cell>
          <cell r="F606" t="str">
            <v>Yogesh Kumar</v>
          </cell>
          <cell r="G606" t="str">
            <v>yogesh.ganesh@redingtongroup.com</v>
          </cell>
        </row>
        <row r="607">
          <cell r="A607" t="str">
            <v>N63181</v>
          </cell>
          <cell r="B607" t="str">
            <v>LIFE STYLE DIGITAL STORE</v>
          </cell>
          <cell r="C607" t="str">
            <v>lifestyledigitalstore@gmail.com</v>
          </cell>
          <cell r="D607" t="str">
            <v>Rituraj Upadhyay</v>
          </cell>
          <cell r="E607" t="str">
            <v>rituraj.upadhyay@redingtongroup.com</v>
          </cell>
          <cell r="F607" t="str">
            <v>JITENDRA CHOPRA</v>
          </cell>
          <cell r="G607" t="str">
            <v>jitender.chopra@redingtongroup.com</v>
          </cell>
        </row>
        <row r="608">
          <cell r="A608" t="str">
            <v>w73077</v>
          </cell>
          <cell r="B608" t="str">
            <v>SS Retails Ratlam</v>
          </cell>
          <cell r="C608" t="str">
            <v>ssretails.rtm@gmail.com</v>
          </cell>
          <cell r="D608" t="str">
            <v>Malam Singh Meena</v>
          </cell>
          <cell r="E608" t="str">
            <v>malam.meena@redingtongroup.com</v>
          </cell>
          <cell r="F608" t="str">
            <v>Dilip Vishwakarma</v>
          </cell>
          <cell r="G608" t="str">
            <v>dilip.vishwa@redingtongroup.com</v>
          </cell>
        </row>
        <row r="609">
          <cell r="A609" t="str">
            <v>N63203</v>
          </cell>
          <cell r="B609" t="str">
            <v>MEGHNA MOBILE GALLARY</v>
          </cell>
          <cell r="C609" t="str">
            <v>narayan.meghna@gmail.com</v>
          </cell>
          <cell r="D609" t="str">
            <v>Rituraj Upadhyay</v>
          </cell>
          <cell r="E609" t="str">
            <v>rituraj.upadhyay@redingtongroup.com</v>
          </cell>
          <cell r="F609" t="str">
            <v>JITENDRA CHOPRA</v>
          </cell>
          <cell r="G609" t="str">
            <v>jitender.chopra@redingtongroup.com</v>
          </cell>
        </row>
        <row r="610">
          <cell r="A610" t="str">
            <v>N43284</v>
          </cell>
          <cell r="B610" t="str">
            <v>STAR MOBILE POINT</v>
          </cell>
          <cell r="C610" t="str">
            <v>ranjan74@ymail.com</v>
          </cell>
          <cell r="D610" t="str">
            <v>Harsh Ahuja</v>
          </cell>
          <cell r="E610" t="str">
            <v>harsh.ahuja@redingtongroup.com</v>
          </cell>
          <cell r="F610" t="str">
            <v>Sidharth Eknath</v>
          </cell>
          <cell r="G610" t="str">
            <v>sidharth.eknath@redingtongroup.com</v>
          </cell>
        </row>
        <row r="611">
          <cell r="A611" t="str">
            <v>N63154</v>
          </cell>
          <cell r="B611" t="str">
            <v xml:space="preserve">MOBILE WALA </v>
          </cell>
          <cell r="C611" t="str">
            <v>mobilewala@relagroup.in</v>
          </cell>
          <cell r="D611" t="str">
            <v>Rituraj Upadhyay</v>
          </cell>
          <cell r="E611" t="str">
            <v>rituraj.upadhyay@redingtongroup.com</v>
          </cell>
          <cell r="F611" t="str">
            <v>JITENDRA CHOPRA</v>
          </cell>
          <cell r="G611" t="str">
            <v>jitender.chopra@redingtongroup.com</v>
          </cell>
        </row>
        <row r="612">
          <cell r="A612" t="str">
            <v>W83068</v>
          </cell>
          <cell r="B612" t="str">
            <v>SUNNY RAMANI</v>
          </cell>
          <cell r="C612" t="str">
            <v>gurukripamobile77@gmail.com</v>
          </cell>
          <cell r="D612" t="str">
            <v>Aftab Khan</v>
          </cell>
          <cell r="E612" t="str">
            <v>aftab.khan@redingtongroup.com</v>
          </cell>
          <cell r="F612" t="str">
            <v>Dilip Vishwakarma</v>
          </cell>
          <cell r="G612" t="str">
            <v>dilip.vishwa@redingtongroup.com</v>
          </cell>
        </row>
        <row r="613">
          <cell r="A613" t="str">
            <v>N63193</v>
          </cell>
          <cell r="B613" t="str">
            <v>NEW DEV SHREE TELECOM</v>
          </cell>
          <cell r="C613" t="str">
            <v>sandeepgupta022@gmail.com</v>
          </cell>
          <cell r="D613" t="str">
            <v>Rituraj Upadhyay</v>
          </cell>
          <cell r="E613" t="str">
            <v>rituraj.upadhyay@redingtongroup.com</v>
          </cell>
          <cell r="F613" t="str">
            <v>JITENDRA CHOPRA</v>
          </cell>
          <cell r="G613" t="str">
            <v>jitender.chopra@redingtongroup.com</v>
          </cell>
        </row>
        <row r="614">
          <cell r="A614" t="str">
            <v>N63166</v>
          </cell>
          <cell r="B614" t="str">
            <v>S D AGARWAL TELECOM PVT LTD</v>
          </cell>
          <cell r="C614" t="str">
            <v>sdagarwalas@gmail.com</v>
          </cell>
          <cell r="D614" t="str">
            <v>Rituraj Upadhyay</v>
          </cell>
          <cell r="E614" t="str">
            <v>rituraj.upadhyay@redingtongroup.com</v>
          </cell>
          <cell r="F614" t="str">
            <v>JITENDRA CHOPRA</v>
          </cell>
          <cell r="G614" t="str">
            <v>jitender.chopra@redingtongroup.com</v>
          </cell>
        </row>
        <row r="615">
          <cell r="A615" t="str">
            <v>E50087</v>
          </cell>
          <cell r="B615" t="str">
            <v>SUPREME COMPUTERS</v>
          </cell>
          <cell r="C615" t="str">
            <v>arup_2001@yahoo.com</v>
          </cell>
          <cell r="D615" t="str">
            <v>Md Faiyaz Khan</v>
          </cell>
          <cell r="E615" t="str">
            <v>faiyaz.khan@redingtongroup.com</v>
          </cell>
          <cell r="F615" t="str">
            <v>Jaswinder Singh</v>
          </cell>
          <cell r="G615" t="str">
            <v>jaswinder.singh@redingtongroup.com</v>
          </cell>
        </row>
        <row r="616">
          <cell r="A616" t="str">
            <v>N80333</v>
          </cell>
          <cell r="B616" t="str">
            <v>SURAJ BUSINESS PVT LTD</v>
          </cell>
          <cell r="C616" t="str">
            <v>SBPL1986@HOTMAIL.COM</v>
          </cell>
          <cell r="D616" t="str">
            <v>Rohit Jakhar</v>
          </cell>
          <cell r="E616" t="str">
            <v>rohit.jakhar@redingtongroup.com</v>
          </cell>
          <cell r="F616" t="str">
            <v>Jitendra Chopra</v>
          </cell>
          <cell r="G616" t="str">
            <v>jitender.chopra@redingtongroup.com</v>
          </cell>
        </row>
        <row r="617">
          <cell r="A617" t="str">
            <v>N13558</v>
          </cell>
          <cell r="B617" t="str">
            <v>SUSHIL TELECOM</v>
          </cell>
          <cell r="C617" t="str">
            <v>SUSHIL.TELECOM@GMAIL.COM</v>
          </cell>
          <cell r="D617" t="str">
            <v>Dheeraj Sharma</v>
          </cell>
          <cell r="E617" t="str">
            <v>dheeraj.sharma@redingtongroup.com</v>
          </cell>
          <cell r="F617" t="str">
            <v>Sidharth Eknath</v>
          </cell>
          <cell r="G617" t="str">
            <v>sidharth.eknath@redingtongroup.com</v>
          </cell>
        </row>
        <row r="618">
          <cell r="A618" t="str">
            <v>E30165</v>
          </cell>
          <cell r="B618" t="str">
            <v>SYNERGY SYSTEMS</v>
          </cell>
          <cell r="C618" t="str">
            <v>synergy.systems@rediffmail.co</v>
          </cell>
          <cell r="D618" t="str">
            <v xml:space="preserve">Vivek Bose </v>
          </cell>
          <cell r="E618" t="str">
            <v>vivek.bose@redingtongroup.com</v>
          </cell>
          <cell r="F618" t="str">
            <v>Jaswinder Singh</v>
          </cell>
          <cell r="G618" t="str">
            <v>jaswinder.singh@redingtongroup.com</v>
          </cell>
        </row>
        <row r="619">
          <cell r="A619" t="str">
            <v>N13964</v>
          </cell>
          <cell r="B619" t="str">
            <v>T.S Group</v>
          </cell>
          <cell r="C619" t="str">
            <v>tsgroupid@gmail.com</v>
          </cell>
          <cell r="D619" t="str">
            <v>Manish Jain</v>
          </cell>
          <cell r="E619" t="str">
            <v>manish.shivkumar@redingtongroup.com</v>
          </cell>
          <cell r="F619" t="str">
            <v>Sidharth Eknath</v>
          </cell>
          <cell r="G619" t="str">
            <v>sidharth.eknath@redingtongroup.com</v>
          </cell>
        </row>
        <row r="620">
          <cell r="A620" t="str">
            <v>N63202</v>
          </cell>
          <cell r="B620" t="str">
            <v>SHRI VINAYAK MOBILE</v>
          </cell>
          <cell r="C620" t="str">
            <v>vinayakmobile581@gmail.com</v>
          </cell>
          <cell r="D620" t="str">
            <v>Rituraj Upadhyay</v>
          </cell>
          <cell r="E620" t="str">
            <v>rituraj.upadhyay@redingtongroup.com</v>
          </cell>
          <cell r="F620" t="str">
            <v>JITENDRA CHOPRA</v>
          </cell>
          <cell r="G620" t="str">
            <v>jitender.chopra@redingtongroup.com</v>
          </cell>
        </row>
        <row r="621">
          <cell r="A621"/>
          <cell r="B621" t="str">
            <v>Tanuja Enterprises , Vaduj</v>
          </cell>
          <cell r="C621" t="str">
            <v>phadtare72@gmail.com</v>
          </cell>
          <cell r="D621" t="str">
            <v>SANTOSH DESAI</v>
          </cell>
          <cell r="E621" t="str">
            <v>santosh.desai@redingtongroup.com</v>
          </cell>
          <cell r="F621" t="str">
            <v>Dilip Vishwakarma</v>
          </cell>
          <cell r="G621" t="str">
            <v>dilip.vishwa@redingtongroup.com</v>
          </cell>
        </row>
        <row r="622">
          <cell r="A622" t="str">
            <v>N13594</v>
          </cell>
          <cell r="B622" t="str">
            <v>TARA ELECTRONICS</v>
          </cell>
          <cell r="C622" t="str">
            <v>tarashop324@gmail.com</v>
          </cell>
          <cell r="D622" t="str">
            <v>Dheeraj Sharma</v>
          </cell>
          <cell r="E622" t="str">
            <v>dheeraj.sharma@redingtongroup.com</v>
          </cell>
          <cell r="F622" t="str">
            <v>Sidharth Eknath</v>
          </cell>
          <cell r="G622" t="str">
            <v>sidharth.eknath@redingtongroup.com</v>
          </cell>
        </row>
        <row r="623">
          <cell r="A623" t="str">
            <v>N23093</v>
          </cell>
          <cell r="B623" t="str">
            <v>TECH ARENA</v>
          </cell>
          <cell r="C623" t="str">
            <v>harbans22@gmail.com</v>
          </cell>
          <cell r="D623" t="str">
            <v>Himanshu Anand</v>
          </cell>
          <cell r="E623" t="str">
            <v>himanshu.anand@redingtongroup.com</v>
          </cell>
          <cell r="F623" t="str">
            <v>Jitendra Chopra</v>
          </cell>
          <cell r="G623" t="str">
            <v>jitender.chopra@redingtongroup.com</v>
          </cell>
        </row>
        <row r="624">
          <cell r="A624" t="str">
            <v>N63180</v>
          </cell>
          <cell r="B624" t="str">
            <v>Super Communication</v>
          </cell>
          <cell r="C624" t="str">
            <v>premj1246@gmail.com</v>
          </cell>
          <cell r="D624" t="str">
            <v>Rituraj Upadhyay</v>
          </cell>
          <cell r="E624" t="str">
            <v>rituraj.upadhyay@redingtongroup.com</v>
          </cell>
          <cell r="F624" t="str">
            <v>JITENDRA CHOPRA</v>
          </cell>
          <cell r="G624" t="str">
            <v>jitender.chopra@redingtongroup.com</v>
          </cell>
        </row>
        <row r="625">
          <cell r="A625" t="str">
            <v>S34068</v>
          </cell>
          <cell r="B625" t="str">
            <v>Techno Vision</v>
          </cell>
          <cell r="C625" t="str">
            <v>sales@technovisionmobile.com</v>
          </cell>
          <cell r="D625" t="str">
            <v>Gudavalli Suresh Kumar</v>
          </cell>
          <cell r="E625" t="str">
            <v>suresh.skg@redingtongroup.com</v>
          </cell>
          <cell r="F625" t="str">
            <v>Yogesh Kumar</v>
          </cell>
          <cell r="G625" t="str">
            <v>yogesh.ganesh@redingtongroup.com</v>
          </cell>
        </row>
        <row r="626">
          <cell r="A626" t="str">
            <v>E10136</v>
          </cell>
          <cell r="B626" t="str">
            <v>TECHNOCRAT INFOTECH PVT LTD</v>
          </cell>
          <cell r="C626" t="str">
            <v>asimk@technocratinfotech.com</v>
          </cell>
          <cell r="D626" t="str">
            <v xml:space="preserve">Manish Kumar </v>
          </cell>
          <cell r="E626" t="str">
            <v>manish.kumar@redingtongroup.com</v>
          </cell>
          <cell r="F626" t="str">
            <v>Jaswinder Singh</v>
          </cell>
          <cell r="G626" t="str">
            <v>jaswinder.singh@redingtongroup.com</v>
          </cell>
        </row>
        <row r="627">
          <cell r="A627" t="str">
            <v>N43263</v>
          </cell>
          <cell r="B627" t="str">
            <v>TEENS GALLERY</v>
          </cell>
          <cell r="C627" t="str">
            <v>TEENSGALLERY@GMAIL.COM</v>
          </cell>
          <cell r="D627" t="str">
            <v>Neeraj Bhatt</v>
          </cell>
          <cell r="E627" t="str">
            <v>neeraj.bhatt@redingtongroup.com</v>
          </cell>
          <cell r="F627" t="str">
            <v>Sidharth Eknath</v>
          </cell>
          <cell r="G627" t="str">
            <v>sidharth.eknath@redingtongroup.com</v>
          </cell>
        </row>
        <row r="628">
          <cell r="A628" t="str">
            <v>N40122</v>
          </cell>
          <cell r="B628" t="str">
            <v>Telephone Point</v>
          </cell>
          <cell r="C628" t="str">
            <v>telephonebattu@gmail.com</v>
          </cell>
          <cell r="D628" t="str">
            <v>Raghvendra Pratap Singh</v>
          </cell>
          <cell r="E628" t="str">
            <v>raghvendra.singh@redingtongroup.com</v>
          </cell>
          <cell r="F628" t="str">
            <v>Sidharth Eknath</v>
          </cell>
          <cell r="G628" t="str">
            <v>sidharth.eknath@redingtongroup.com</v>
          </cell>
        </row>
        <row r="629">
          <cell r="A629" t="str">
            <v>N13561</v>
          </cell>
          <cell r="B629" t="str">
            <v>TELEWORLD MOBILES PVT LTD</v>
          </cell>
          <cell r="C629" t="str">
            <v>teleworld.monty@gmail.com</v>
          </cell>
          <cell r="D629" t="str">
            <v>Dheeraj Sharma</v>
          </cell>
          <cell r="E629" t="str">
            <v>dheeraj.sharma@redingtongroup.com</v>
          </cell>
          <cell r="F629" t="str">
            <v>Sidharth Eknath</v>
          </cell>
          <cell r="G629" t="str">
            <v>sidharth.eknath@redingtongroup.com</v>
          </cell>
        </row>
        <row r="630">
          <cell r="A630" t="str">
            <v>N63206</v>
          </cell>
          <cell r="B630" t="str">
            <v>TADKESHWAR MOBILE SHOP</v>
          </cell>
          <cell r="C630" t="str">
            <v>tadkeshwarram@gmail.com</v>
          </cell>
          <cell r="D630" t="str">
            <v>Rituraj Upadhyay</v>
          </cell>
          <cell r="E630" t="str">
            <v>rituraj.upadhyay@redingtongroup.com</v>
          </cell>
          <cell r="F630" t="str">
            <v>JITENDRA CHOPRA</v>
          </cell>
          <cell r="G630" t="str">
            <v>jitender.chopra@redingtongroup.com</v>
          </cell>
        </row>
        <row r="631">
          <cell r="A631" t="str">
            <v>N13992</v>
          </cell>
          <cell r="B631" t="str">
            <v>THE CELL POINT</v>
          </cell>
          <cell r="C631" t="str">
            <v>thecellpoint2015@gmail.com</v>
          </cell>
          <cell r="D631" t="str">
            <v>Himanshu Ranjan Singh</v>
          </cell>
          <cell r="E631" t="str">
            <v>himanshu.ranjansingh@redingtongroup.com</v>
          </cell>
          <cell r="F631" t="str">
            <v>Sidharth Eknath</v>
          </cell>
          <cell r="G631" t="str">
            <v>sidharth.eknath@redingtongroup.com</v>
          </cell>
        </row>
        <row r="632">
          <cell r="A632" t="str">
            <v>N63200</v>
          </cell>
          <cell r="B632" t="str">
            <v>THE MOBILE CAFE</v>
          </cell>
          <cell r="C632" t="str">
            <v>themobilecafe.jjn@gmail.com</v>
          </cell>
          <cell r="D632" t="str">
            <v>Rituraj Upadhyay</v>
          </cell>
          <cell r="E632" t="str">
            <v>rituraj.upadhyay@redingtongroup.com</v>
          </cell>
          <cell r="F632" t="str">
            <v>JITENDRA CHOPRA</v>
          </cell>
          <cell r="G632" t="str">
            <v>jitender.chopra@redingtongroup.com</v>
          </cell>
        </row>
        <row r="633">
          <cell r="A633" t="str">
            <v>NER001</v>
          </cell>
          <cell r="B633" t="str">
            <v>The Feelings Mobile</v>
          </cell>
          <cell r="C633" t="str">
            <v>ASHISHDUBEY1974@REDDIFFMAIL.COM</v>
          </cell>
          <cell r="D633" t="str">
            <v>Prince Kumar Maurya</v>
          </cell>
          <cell r="E633" t="str">
            <v>Prince.kumar@redintongroup.com</v>
          </cell>
          <cell r="F633" t="str">
            <v>Sidharth Eknath</v>
          </cell>
          <cell r="G633" t="str">
            <v>sidharth.eknath@redingtongroup.com</v>
          </cell>
        </row>
        <row r="634">
          <cell r="A634" t="str">
            <v>E23124</v>
          </cell>
          <cell r="B634" t="str">
            <v xml:space="preserve">The Fone zone </v>
          </cell>
          <cell r="C634" t="str">
            <v>THEFONEZONE99@GMAIL.COM</v>
          </cell>
          <cell r="D634" t="str">
            <v xml:space="preserve">Suvendu Mishra </v>
          </cell>
          <cell r="E634" t="str">
            <v>suvendu.mishra@redingtongroup.com</v>
          </cell>
          <cell r="F634" t="str">
            <v>Jaswinder Singh</v>
          </cell>
          <cell r="G634" t="str">
            <v>jaswinder.singh@redingtongroup.com</v>
          </cell>
        </row>
        <row r="635">
          <cell r="A635" t="str">
            <v>N83319</v>
          </cell>
          <cell r="B635" t="str">
            <v>THE GADGET ZONE</v>
          </cell>
          <cell r="C635" t="str">
            <v>HARDIKMUNJAL@REDIFFMAIL.COM</v>
          </cell>
          <cell r="D635" t="str">
            <v>Navish Sahni</v>
          </cell>
          <cell r="E635" t="str">
            <v>navish.sahni@redingtongroup.com</v>
          </cell>
          <cell r="F635" t="str">
            <v>Jitendra Chopra</v>
          </cell>
          <cell r="G635" t="str">
            <v>jitender.chopra@redingtongroup.com</v>
          </cell>
        </row>
        <row r="636">
          <cell r="A636" t="str">
            <v>N63197</v>
          </cell>
          <cell r="B636" t="str">
            <v>Welcome Mobiles &amp; electronics</v>
          </cell>
          <cell r="C636" t="str">
            <v>vr699welcome@gmail.com</v>
          </cell>
          <cell r="D636" t="str">
            <v>Rituraj Upadhyay</v>
          </cell>
          <cell r="E636" t="str">
            <v>rituraj.upadhyay@redingtongroup.com</v>
          </cell>
          <cell r="F636" t="str">
            <v>JITENDRA CHOPRA</v>
          </cell>
          <cell r="G636" t="str">
            <v>jitender.chopra@redingtongroup.com</v>
          </cell>
        </row>
        <row r="637">
          <cell r="A637" t="str">
            <v>W73085</v>
          </cell>
          <cell r="B637" t="str">
            <v>The Mobile plus</v>
          </cell>
          <cell r="C637" t="str">
            <v>themobileplus08@gmail.com</v>
          </cell>
          <cell r="D637" t="str">
            <v>Malam Singh Meena</v>
          </cell>
          <cell r="E637" t="str">
            <v>malam.meena@redingtongroup.com</v>
          </cell>
          <cell r="F637" t="str">
            <v>Dilip Vishwakarma</v>
          </cell>
          <cell r="G637" t="str">
            <v>dilip.vishwa@redingtongroup.com</v>
          </cell>
        </row>
        <row r="638">
          <cell r="A638" t="str">
            <v>N63497</v>
          </cell>
          <cell r="B638" t="str">
            <v>SIVMOR GADGETS PRIVATE LIMITED</v>
          </cell>
          <cell r="C638" t="str">
            <v>mis@shivmore.com</v>
          </cell>
          <cell r="D638" t="str">
            <v>Rituraj Upadhyay</v>
          </cell>
          <cell r="E638" t="str">
            <v>rituraj.upadhyay@redingtongroup.com</v>
          </cell>
          <cell r="F638" t="str">
            <v>JITENDRA CHOPRA</v>
          </cell>
          <cell r="G638" t="str">
            <v>jitender.chopra@redingtongroup.com</v>
          </cell>
        </row>
        <row r="639">
          <cell r="A639" t="str">
            <v>N83293</v>
          </cell>
          <cell r="B639" t="str">
            <v>THE MOBILE SHOP</v>
          </cell>
          <cell r="C639" t="str">
            <v>themobileshopsahara@gmail.com</v>
          </cell>
          <cell r="D639" t="str">
            <v>Rohit Jakhar</v>
          </cell>
          <cell r="E639" t="str">
            <v>rohit.jakhar@redingtongroup.com</v>
          </cell>
          <cell r="F639" t="str">
            <v>Jitendra Chopra</v>
          </cell>
          <cell r="G639" t="str">
            <v>jitender.chopra@redingtongroup.com</v>
          </cell>
        </row>
        <row r="640">
          <cell r="A640" t="str">
            <v>N23111</v>
          </cell>
          <cell r="B640" t="str">
            <v>THREE VEE MARKETING PVT LTD</v>
          </cell>
          <cell r="C640" t="str">
            <v>vikramnijhawan@threevee.in</v>
          </cell>
          <cell r="D640" t="str">
            <v>Himanshu Anand</v>
          </cell>
          <cell r="E640" t="str">
            <v>himanshu.anand@redingtongroup.com</v>
          </cell>
          <cell r="F640" t="str">
            <v>Jitendra Chopra</v>
          </cell>
          <cell r="G640" t="str">
            <v>jitender.chopra@redingtongroup.com</v>
          </cell>
        </row>
        <row r="641">
          <cell r="A641" t="str">
            <v>N1R021</v>
          </cell>
          <cell r="B641" t="str">
            <v>TIME LIFE STYLE PVT LTD</v>
          </cell>
          <cell r="C641" t="str">
            <v>time.emporium@gmail.com</v>
          </cell>
          <cell r="D641" t="str">
            <v>Manish Jain</v>
          </cell>
          <cell r="E641" t="str">
            <v>manish.shivkumar@redingtongroup.com</v>
          </cell>
          <cell r="F641" t="str">
            <v>Sidharth Eknath</v>
          </cell>
          <cell r="G641" t="str">
            <v>sidharth.eknath@redingtongroup.com</v>
          </cell>
        </row>
        <row r="642">
          <cell r="A642" t="str">
            <v>N63297</v>
          </cell>
          <cell r="B642" t="str">
            <v>TOMHUNT-A Mobile gallery</v>
          </cell>
          <cell r="C642" t="str">
            <v>tomhunt.amobilegallery@gmail.com</v>
          </cell>
          <cell r="D642" t="str">
            <v>Rituraj Upadhyay</v>
          </cell>
          <cell r="E642" t="str">
            <v>rituraj.upadhyay@redingtongroup.com</v>
          </cell>
          <cell r="F642" t="str">
            <v>Jitendra Chopra</v>
          </cell>
          <cell r="G642" t="str">
            <v>jitender.chopra@redingtongroup.com</v>
          </cell>
        </row>
        <row r="643">
          <cell r="A643" t="str">
            <v>N13854</v>
          </cell>
          <cell r="B643" t="str">
            <v>TOSHI TELECOM</v>
          </cell>
          <cell r="C643" t="str">
            <v>toshitelecom64@gmail.com</v>
          </cell>
          <cell r="D643" t="str">
            <v>Dheeraj Sharma</v>
          </cell>
          <cell r="E643" t="str">
            <v>dheeraj.sharma@redingtongroup.com</v>
          </cell>
          <cell r="F643" t="str">
            <v>Sidharth Eknath</v>
          </cell>
          <cell r="G643" t="str">
            <v>sidharth.eknath@redingtongroup.com</v>
          </cell>
        </row>
        <row r="644">
          <cell r="A644" t="str">
            <v>W23767</v>
          </cell>
          <cell r="B644" t="str">
            <v>Piyush Mobile and Electronis</v>
          </cell>
          <cell r="C644" t="str">
            <v>manojyuvi1978@gmail.com</v>
          </cell>
          <cell r="D644" t="str">
            <v>SANTOSH DESAI</v>
          </cell>
          <cell r="E644" t="str">
            <v>santosh.desai@redingtongroup.com</v>
          </cell>
          <cell r="F644" t="str">
            <v>Dilip Vishwakarma</v>
          </cell>
          <cell r="G644" t="str">
            <v>dilip.vishwa@redingtongroup.com</v>
          </cell>
        </row>
        <row r="645">
          <cell r="A645" t="str">
            <v>WD3034</v>
          </cell>
          <cell r="B645" t="str">
            <v>U- Sales</v>
          </cell>
          <cell r="C645" t="str">
            <v>INEXTMULTIBRAND@GMAIL.COM</v>
          </cell>
          <cell r="D645" t="str">
            <v xml:space="preserve">Jitendra Singh Chouhan </v>
          </cell>
          <cell r="E645" t="str">
            <v>jitendra.chouhan@redingtongroup.com</v>
          </cell>
          <cell r="F645" t="str">
            <v>Dilip Vishwakarma</v>
          </cell>
          <cell r="G645" t="str">
            <v>dilip.vishwa@redingtongroup.com</v>
          </cell>
        </row>
        <row r="646">
          <cell r="A646" t="str">
            <v>N13568</v>
          </cell>
          <cell r="B646" t="str">
            <v>UJALA COMMUNICATION PVT LTD</v>
          </cell>
          <cell r="C646" t="str">
            <v>KAMAL_UJALA@YAHOO.IN</v>
          </cell>
          <cell r="D646" t="str">
            <v xml:space="preserve">Himanshu Ranjan Singh </v>
          </cell>
          <cell r="E646" t="str">
            <v>himanshu.ranjansingh@redingtongroup.com</v>
          </cell>
          <cell r="F646" t="str">
            <v>Sidharth Eknath</v>
          </cell>
          <cell r="G646" t="str">
            <v>sidharth.eknath@redingtongroup.com</v>
          </cell>
        </row>
        <row r="647">
          <cell r="A647" t="str">
            <v>WC3060</v>
          </cell>
          <cell r="B647" t="str">
            <v>UMIYA MOBILE PVT LTD</v>
          </cell>
          <cell r="C647" t="str">
            <v>umiyacellularpoint@gmail.com</v>
          </cell>
          <cell r="D647" t="str">
            <v>Dharmesh R Dudhrejiya</v>
          </cell>
          <cell r="E647" t="str">
            <v>dharmesh.dudhrejiya@redingtongroup.com</v>
          </cell>
          <cell r="F647" t="str">
            <v>Rohan Vora</v>
          </cell>
          <cell r="G647" t="str">
            <v>rohan.vora@redingtongroup.com</v>
          </cell>
        </row>
        <row r="648">
          <cell r="A648" t="str">
            <v>W93043</v>
          </cell>
          <cell r="B648" t="str">
            <v>UMIYA MOBILE WORLD</v>
          </cell>
          <cell r="C648" t="str">
            <v>umiyamobile@gmail.com</v>
          </cell>
          <cell r="D648" t="str">
            <v>Dholakiya Shobhitkumar Govindbhai</v>
          </cell>
          <cell r="E648" t="str">
            <v>shobhit.kumar@redingtongroup.com</v>
          </cell>
          <cell r="F648" t="str">
            <v>Rohan Vora</v>
          </cell>
          <cell r="G648" t="str">
            <v>rohan.vora@redingtongroup.com</v>
          </cell>
        </row>
        <row r="649">
          <cell r="A649" t="str">
            <v>E50182</v>
          </cell>
          <cell r="B649" t="str">
            <v>UNITECH SYSTEMS</v>
          </cell>
          <cell r="C649" t="str">
            <v>UNITECHPAT@GMAIL.COM</v>
          </cell>
          <cell r="D649" t="str">
            <v>Md Faiyaz Khan</v>
          </cell>
          <cell r="E649" t="str">
            <v>faiyaz.khan@redingtongroup.com</v>
          </cell>
          <cell r="F649" t="str">
            <v>Jaswinder Singh</v>
          </cell>
          <cell r="G649" t="str">
            <v>jaswinder.singh@redingtongroup.com</v>
          </cell>
        </row>
        <row r="650">
          <cell r="A650" t="str">
            <v>N83291</v>
          </cell>
          <cell r="B650" t="str">
            <v>UNIVERSAL CELLULAR POINT</v>
          </cell>
          <cell r="C650" t="str">
            <v>ucpindia@yahoo.in</v>
          </cell>
          <cell r="D650" t="str">
            <v>Anil Kumar Sharma</v>
          </cell>
          <cell r="E650" t="str">
            <v>anil.sharma@redingtongroup.com</v>
          </cell>
          <cell r="F650" t="str">
            <v>Jitendra Chopra</v>
          </cell>
          <cell r="G650" t="str">
            <v>jitender.chopra@redingtongroup.com</v>
          </cell>
        </row>
        <row r="651">
          <cell r="A651" t="str">
            <v>W23770</v>
          </cell>
          <cell r="B651" t="str">
            <v>J M final touch</v>
          </cell>
          <cell r="C651" t="str">
            <v>jmfinaltouchsales@gmail.com</v>
          </cell>
          <cell r="D651" t="str">
            <v>Santosh Desai</v>
          </cell>
          <cell r="E651" t="str">
            <v>santosh.desai@redingtongroup.com</v>
          </cell>
          <cell r="F651" t="str">
            <v>Dilip Vishwakarma</v>
          </cell>
          <cell r="G651" t="str">
            <v>dilip.vishwa@redingtongroup.com</v>
          </cell>
        </row>
        <row r="652">
          <cell r="A652" t="str">
            <v>N13619</v>
          </cell>
          <cell r="B652" t="str">
            <v>VAISHNAVI ELECTRONICS</v>
          </cell>
          <cell r="C652" t="str">
            <v>vaishnavielectronics844@gmail.com</v>
          </cell>
          <cell r="D652" t="str">
            <v>Shashi Singh</v>
          </cell>
          <cell r="E652" t="str">
            <v>shashi.singh@redingtongroup.com</v>
          </cell>
          <cell r="F652" t="str">
            <v>Sidharth Eknath</v>
          </cell>
          <cell r="G652" t="str">
            <v>sidharth.eknath@redingtongroup.com</v>
          </cell>
        </row>
        <row r="653">
          <cell r="A653" t="str">
            <v>N13590</v>
          </cell>
          <cell r="B653" t="str">
            <v>Vaishno Electronics</v>
          </cell>
          <cell r="C653" t="str">
            <v>vaishnoelectronics131@gmail.com</v>
          </cell>
          <cell r="D653" t="str">
            <v>Dheeraj Sharma</v>
          </cell>
          <cell r="E653" t="str">
            <v>dheeraj.sharma@redingtongroup.com</v>
          </cell>
          <cell r="F653" t="str">
            <v>Sidharth Eknath</v>
          </cell>
          <cell r="G653" t="str">
            <v>sidharth.eknath@redingtongroup.com</v>
          </cell>
        </row>
        <row r="654">
          <cell r="A654" t="str">
            <v>W80170</v>
          </cell>
          <cell r="B654" t="str">
            <v>VANSHIKA INFOTECH</v>
          </cell>
          <cell r="C654" t="str">
            <v>balaji.raipur@gmail.com</v>
          </cell>
          <cell r="D654" t="str">
            <v>Aftab Khan</v>
          </cell>
          <cell r="E654" t="str">
            <v>aftab.khan@redingtongroup.com</v>
          </cell>
          <cell r="F654" t="str">
            <v>Dilip Vishwakarma</v>
          </cell>
          <cell r="G654" t="str">
            <v>dilip.vishwa@redingtongroup.com</v>
          </cell>
        </row>
        <row r="655">
          <cell r="A655" t="str">
            <v>S15392</v>
          </cell>
          <cell r="B655" t="str">
            <v>Mobile Square</v>
          </cell>
          <cell r="C655" t="str">
            <v>mobilesquaredoveton@gmail.com</v>
          </cell>
          <cell r="D655" t="str">
            <v>Prem Kumar M</v>
          </cell>
          <cell r="E655" t="str">
            <v>prem.kumarmani@redingtongroup.com</v>
          </cell>
          <cell r="F655" t="str">
            <v>Yogesh Kumar</v>
          </cell>
          <cell r="G655" t="str">
            <v>yogesh.ganesh@redingtongroup.com</v>
          </cell>
        </row>
        <row r="656">
          <cell r="A656" t="str">
            <v>WB3223</v>
          </cell>
          <cell r="B656" t="str">
            <v>THE TELECOM SHOP</v>
          </cell>
          <cell r="C656" t="str">
            <v>ttsnashik@gmail.com</v>
          </cell>
          <cell r="D656" t="str">
            <v>SANTOSH DESAI</v>
          </cell>
          <cell r="E656" t="str">
            <v>santosh.desai@redingtongroup.com</v>
          </cell>
          <cell r="F656" t="str">
            <v>Dilip Vishwakarma</v>
          </cell>
          <cell r="G656" t="str">
            <v>dilip.vishwa@redingtongroup.com</v>
          </cell>
        </row>
        <row r="657">
          <cell r="A657" t="str">
            <v>S34425</v>
          </cell>
          <cell r="B657" t="str">
            <v>VEERABHADRA MUSIC CENTRE</v>
          </cell>
          <cell r="C657" t="str">
            <v>veerabhadramusiccentre361@gmail.com</v>
          </cell>
          <cell r="D657" t="str">
            <v>Gudavalli Suresh Kumar</v>
          </cell>
          <cell r="E657" t="str">
            <v>suresh.skg@redingtongroup.com</v>
          </cell>
          <cell r="F657" t="str">
            <v>Yogesh Kumar</v>
          </cell>
          <cell r="G657" t="str">
            <v>yogesh.ganesh@redingtongroup.com</v>
          </cell>
        </row>
        <row r="658">
          <cell r="A658" t="str">
            <v>S2R008</v>
          </cell>
          <cell r="B658" t="str">
            <v>Venkateshwara Enterprises</v>
          </cell>
          <cell r="C658" t="str">
            <v>venkateshwara.entp@gmail.com</v>
          </cell>
          <cell r="D658" t="str">
            <v>Kamal Punjabi</v>
          </cell>
          <cell r="E658" t="str">
            <v>kamal.punjabi@redingtongroup.com</v>
          </cell>
          <cell r="F658" t="str">
            <v>Vikram V</v>
          </cell>
          <cell r="G658" t="str">
            <v>vikram.kumar@redingtongroup.com</v>
          </cell>
        </row>
        <row r="659">
          <cell r="A659" t="str">
            <v>W73088</v>
          </cell>
          <cell r="B659" t="str">
            <v>Viahan Sales</v>
          </cell>
          <cell r="C659" t="str">
            <v>salesvihaan@gmail.com</v>
          </cell>
          <cell r="D659" t="str">
            <v>Malam Singh Meena</v>
          </cell>
          <cell r="E659" t="str">
            <v>malam.meena@redingtongroup.com</v>
          </cell>
          <cell r="F659" t="str">
            <v>Dilip Vishwakarma</v>
          </cell>
          <cell r="G659" t="str">
            <v>dilip.vishwa@redingtongroup.com</v>
          </cell>
        </row>
        <row r="660">
          <cell r="A660" t="str">
            <v>W73120</v>
          </cell>
          <cell r="B660" t="str">
            <v>Vibrations</v>
          </cell>
          <cell r="C660" t="str">
            <v>MAHESHBEHRANI.1981@GMAIL.COM</v>
          </cell>
          <cell r="D660" t="str">
            <v>Malam Singh Meena</v>
          </cell>
          <cell r="E660" t="str">
            <v>malam.meena@redingtongroup.com</v>
          </cell>
          <cell r="F660" t="str">
            <v>Dilip Vishwakarma</v>
          </cell>
          <cell r="G660" t="str">
            <v>dilip.vishwa@redingtongroup.com</v>
          </cell>
        </row>
        <row r="661">
          <cell r="A661" t="str">
            <v>W93059</v>
          </cell>
          <cell r="B661" t="str">
            <v>VIHAN COMMUNICATION</v>
          </cell>
          <cell r="C661" t="str">
            <v>vihancommunication@gmail.com</v>
          </cell>
          <cell r="D661" t="str">
            <v>Dholakiya Shobhitkumar Govindbhai</v>
          </cell>
          <cell r="E661" t="str">
            <v>shobhit.kumar@redingtongroup.com</v>
          </cell>
          <cell r="F661" t="str">
            <v>Rohan Vora</v>
          </cell>
          <cell r="G661" t="str">
            <v>rohan.vora@redingtongroup.com</v>
          </cell>
        </row>
        <row r="662">
          <cell r="A662" t="str">
            <v>S31443</v>
          </cell>
          <cell r="B662" t="str">
            <v>GALAXY ELECTRONICS</v>
          </cell>
          <cell r="C662" t="str">
            <v>LATHNEERAJ@GMAIL.COM</v>
          </cell>
          <cell r="D662" t="str">
            <v>Gudavalli Suresh Kumar</v>
          </cell>
          <cell r="E662" t="str">
            <v>suresh.skg@redingtongroup.com</v>
          </cell>
          <cell r="F662" t="str">
            <v>VIKRAM KUMAR</v>
          </cell>
          <cell r="G662" t="str">
            <v>vikram.kumar@redingtongroup.com</v>
          </cell>
        </row>
        <row r="663">
          <cell r="A663" t="str">
            <v>W83095</v>
          </cell>
          <cell r="B663" t="str">
            <v>VIKASH</v>
          </cell>
          <cell r="C663" t="str">
            <v>vikash.sachdev1987@gmail.com</v>
          </cell>
          <cell r="D663" t="str">
            <v>Aftab Khan</v>
          </cell>
          <cell r="E663" t="str">
            <v>aftab.khan@redingtongroup.com</v>
          </cell>
          <cell r="F663" t="str">
            <v>Dilip Vishwakarma</v>
          </cell>
          <cell r="G663" t="str">
            <v>dilip.vishwa@redingtongroup.com</v>
          </cell>
        </row>
        <row r="664">
          <cell r="A664" t="str">
            <v>N43272</v>
          </cell>
          <cell r="B664" t="str">
            <v>VIKASH COMMUNICATION</v>
          </cell>
          <cell r="C664" t="str">
            <v>vikascommunicationlko@gmail.com</v>
          </cell>
          <cell r="D664" t="str">
            <v>Harsh Ahuja</v>
          </cell>
          <cell r="E664" t="str">
            <v>harsh.ahuja@redingtongroup.com</v>
          </cell>
          <cell r="F664" t="str">
            <v>Sidharth Eknath</v>
          </cell>
          <cell r="G664" t="str">
            <v>sidharth.eknath@redingtongroup.com</v>
          </cell>
        </row>
        <row r="665">
          <cell r="A665" t="str">
            <v>S2R100</v>
          </cell>
          <cell r="B665" t="str">
            <v>Vinod Enterprises</v>
          </cell>
          <cell r="C665" t="str">
            <v>MOANOJ.NANESHA@GMAIL.COM</v>
          </cell>
          <cell r="D665" t="str">
            <v>Kamal Punjabi</v>
          </cell>
          <cell r="E665" t="str">
            <v>kamal.punjabi@redingtongroup.com</v>
          </cell>
          <cell r="F665" t="str">
            <v>Vikram V</v>
          </cell>
          <cell r="G665" t="str">
            <v>vikram.kumar@redingtongroup.com</v>
          </cell>
        </row>
        <row r="666">
          <cell r="A666" t="str">
            <v>NH0066</v>
          </cell>
          <cell r="B666" t="str">
            <v>VIPIN COMMUNICATIONS MOBILE WORLD</v>
          </cell>
          <cell r="C666" t="str">
            <v>vipincommunications@gmail.com</v>
          </cell>
          <cell r="D666" t="str">
            <v>Neeraj Bhatt</v>
          </cell>
          <cell r="E666" t="str">
            <v>neeraj.bhatt@redingtongroup.com</v>
          </cell>
          <cell r="F666" t="str">
            <v>Sidharth Eknath</v>
          </cell>
          <cell r="G666" t="str">
            <v>sidharth.eknath@redingtongroup.com</v>
          </cell>
        </row>
        <row r="667">
          <cell r="A667" t="str">
            <v>N4R016</v>
          </cell>
          <cell r="B667" t="str">
            <v>Vipin Enterprises</v>
          </cell>
          <cell r="C667" t="str">
            <v>vipin15@hotmail.com</v>
          </cell>
          <cell r="D667" t="str">
            <v>Prince Kumar Maurya</v>
          </cell>
          <cell r="E667" t="str">
            <v>Prince.kumar@redintongroup.com</v>
          </cell>
          <cell r="F667" t="str">
            <v>Sidharth Eknath</v>
          </cell>
          <cell r="G667" t="str">
            <v>sidharth.eknath@redingtongroup.com</v>
          </cell>
        </row>
        <row r="668">
          <cell r="A668" t="str">
            <v>W9R002</v>
          </cell>
          <cell r="B668" t="str">
            <v>VISHAL GENERAL STORES</v>
          </cell>
          <cell r="C668" t="str">
            <v>VISHALMOBILE91@GMAIL.COM</v>
          </cell>
          <cell r="D668" t="str">
            <v>Dholakiya Shobhitkumar Govindbhai</v>
          </cell>
          <cell r="E668" t="str">
            <v>shobhit.kumar@redingtongroup.com</v>
          </cell>
          <cell r="F668" t="str">
            <v>Rohan Vora</v>
          </cell>
          <cell r="G668" t="str">
            <v>rohan.vora@redingtongroup.com</v>
          </cell>
        </row>
        <row r="669">
          <cell r="A669" t="str">
            <v>N83316</v>
          </cell>
          <cell r="B669" t="str">
            <v>VISION TELE SHOP</v>
          </cell>
          <cell r="C669" t="str">
            <v>vtsmobiles24@gmail.com</v>
          </cell>
          <cell r="D669" t="str">
            <v>Anil Kumar Sharma</v>
          </cell>
          <cell r="E669" t="str">
            <v>anil.sharma@redingtongroup.com</v>
          </cell>
          <cell r="F669" t="str">
            <v>Jitendra Chopra</v>
          </cell>
          <cell r="G669" t="str">
            <v>jitender.chopra@redingtongroup.com</v>
          </cell>
        </row>
        <row r="670">
          <cell r="A670" t="str">
            <v>S3R036</v>
          </cell>
          <cell r="B670" t="str">
            <v>MK Mobiles</v>
          </cell>
          <cell r="C670" t="str">
            <v>mkmobilespvtltd2001@gmail.com</v>
          </cell>
          <cell r="D670" t="str">
            <v>Gudavalli Suresh Kumar</v>
          </cell>
          <cell r="E670" t="str">
            <v>suresh.skg@redingtongroup.com</v>
          </cell>
          <cell r="F670" t="str">
            <v>VIKRAM KUMAR</v>
          </cell>
          <cell r="G670" t="str">
            <v>vikram.kumar@redingtongroup.com</v>
          </cell>
        </row>
        <row r="671">
          <cell r="A671" t="str">
            <v>N13684</v>
          </cell>
          <cell r="B671" t="str">
            <v>WASON TELECOM</v>
          </cell>
          <cell r="C671" t="str">
            <v>wasontelecom6714@gmail.com</v>
          </cell>
          <cell r="D671" t="str">
            <v>Dheeraj Sharma</v>
          </cell>
          <cell r="E671" t="str">
            <v>dheeraj.sharma@redingtongroup.com</v>
          </cell>
          <cell r="F671" t="str">
            <v>Sidharth Eknath</v>
          </cell>
          <cell r="G671" t="str">
            <v>sidharth.eknath@redingtongroup.com</v>
          </cell>
        </row>
        <row r="672">
          <cell r="A672" t="str">
            <v>WB3096</v>
          </cell>
          <cell r="B672" t="str">
            <v>WAZAT MOBILE</v>
          </cell>
          <cell r="C672" t="str">
            <v>mangesh19.wazat@gamil.com</v>
          </cell>
          <cell r="D672" t="str">
            <v>Sandip Anil Kshirsagar</v>
          </cell>
          <cell r="E672" t="str">
            <v>sandip.anil@redingtongroup.com</v>
          </cell>
          <cell r="F672" t="str">
            <v>Dilip Vishwakarma</v>
          </cell>
          <cell r="G672" t="str">
            <v>dilip.vishwa@redingtongroup.com</v>
          </cell>
        </row>
        <row r="673">
          <cell r="A673" t="str">
            <v>S3R011</v>
          </cell>
          <cell r="B673" t="str">
            <v>N4u Mobiles</v>
          </cell>
          <cell r="C673" t="str">
            <v>n4umobiles@gmail.com</v>
          </cell>
          <cell r="D673" t="str">
            <v>Gudavalli Suresh Kumar</v>
          </cell>
          <cell r="E673" t="str">
            <v>suresh.skg@redingtongroup.com</v>
          </cell>
          <cell r="F673" t="str">
            <v>VIKRAM KUMAR</v>
          </cell>
          <cell r="G673" t="str">
            <v>vikram.kumar@redingtongroup.com</v>
          </cell>
        </row>
        <row r="674">
          <cell r="A674" t="str">
            <v>N11040</v>
          </cell>
          <cell r="B674" t="str">
            <v>Wizard Digiteck</v>
          </cell>
          <cell r="C674" t="str">
            <v>accounts@wizarddigitek.com</v>
          </cell>
          <cell r="D674" t="str">
            <v>Shashi Singh</v>
          </cell>
          <cell r="E674" t="str">
            <v>shashi.singh@redingtongroup.com</v>
          </cell>
          <cell r="F674" t="str">
            <v>Sidharth Eknath</v>
          </cell>
          <cell r="G674" t="str">
            <v>sidharth.eknath@redingtongroup.com</v>
          </cell>
        </row>
        <row r="675">
          <cell r="A675" t="str">
            <v>E73014</v>
          </cell>
          <cell r="B675" t="str">
            <v>WOCKY TOCKY</v>
          </cell>
          <cell r="C675" t="str">
            <v>WOCKYTOCKY74@YAHOO.COM</v>
          </cell>
          <cell r="D675" t="str">
            <v>Md Ezaz Ahmad</v>
          </cell>
          <cell r="E675" t="str">
            <v>ezaz.ahmad@redingtongroup.com</v>
          </cell>
          <cell r="F675" t="str">
            <v>Jaswinder Singh</v>
          </cell>
          <cell r="G675" t="str">
            <v>jaswinder.singh@redingtongroup.com</v>
          </cell>
        </row>
        <row r="676">
          <cell r="A676" t="str">
            <v>S3R139</v>
          </cell>
          <cell r="B676" t="str">
            <v>Sameer Communications(Masters)</v>
          </cell>
          <cell r="C676" t="str">
            <v>sameercommunications11@gmail.com</v>
          </cell>
          <cell r="D676" t="str">
            <v>Gudavalli Suresh Kumar</v>
          </cell>
          <cell r="E676" t="str">
            <v>suresh.skg@redingtongroup.com</v>
          </cell>
          <cell r="F676" t="str">
            <v>VIKRAM KUMAR</v>
          </cell>
          <cell r="G676" t="str">
            <v>vikram.kumar@redingtongroup.com</v>
          </cell>
        </row>
        <row r="677">
          <cell r="A677" t="str">
            <v>SC3169</v>
          </cell>
          <cell r="B677" t="str">
            <v>SRI VANI MOBILES &amp; ACCESSORIES</v>
          </cell>
          <cell r="C677" t="str">
            <v>Umamahesh.duggirela@gmail.com</v>
          </cell>
          <cell r="D677" t="str">
            <v>Gudavalli Suresh Kumar</v>
          </cell>
          <cell r="E677" t="str">
            <v>suresh.skg@redingtongroup.com</v>
          </cell>
          <cell r="F677" t="str">
            <v>VIKRAM KUMAR</v>
          </cell>
          <cell r="G677" t="str">
            <v>vikram.kumar@redingtongroup.com</v>
          </cell>
        </row>
        <row r="678">
          <cell r="A678" t="str">
            <v>N83073</v>
          </cell>
          <cell r="B678" t="str">
            <v>Xelerate</v>
          </cell>
          <cell r="C678" t="str">
            <v>YOGESH@XELARATE.IN</v>
          </cell>
          <cell r="D678" t="str">
            <v>Rohit Jakhar</v>
          </cell>
          <cell r="E678" t="str">
            <v>rohit.jakhar@redingtongroup.com</v>
          </cell>
          <cell r="F678" t="str">
            <v>Jitendra Chopra</v>
          </cell>
          <cell r="G678" t="str">
            <v>jitender.chopra@redingtongroup.com</v>
          </cell>
        </row>
        <row r="679">
          <cell r="A679" t="str">
            <v>N83298</v>
          </cell>
          <cell r="B679" t="str">
            <v>XTRAAA SALES</v>
          </cell>
          <cell r="C679" t="str">
            <v>kuljeet.singh0904@gmail.com</v>
          </cell>
          <cell r="D679" t="str">
            <v>Anil Kumar Sharma</v>
          </cell>
          <cell r="E679" t="str">
            <v>anil.sharma@redingtongroup.com</v>
          </cell>
          <cell r="F679" t="str">
            <v>Jitendra Chopra</v>
          </cell>
          <cell r="G679" t="str">
            <v>jitender.chopra@redingtongroup.com</v>
          </cell>
        </row>
        <row r="680">
          <cell r="A680" t="str">
            <v>N73037</v>
          </cell>
          <cell r="B680" t="str">
            <v>YAHOO MOBILE HOUSE</v>
          </cell>
          <cell r="C680" t="str">
            <v>YOGESH.ARORA12125@GMAIL.COM</v>
          </cell>
          <cell r="D680" t="str">
            <v>Ajay Sharma</v>
          </cell>
          <cell r="E680" t="str">
            <v>ajay.sharma@redingtongroup.com</v>
          </cell>
          <cell r="F680" t="str">
            <v>Sidharth Eknath</v>
          </cell>
          <cell r="G680" t="str">
            <v>sidharth.eknath@redingtongroup.com</v>
          </cell>
        </row>
        <row r="681">
          <cell r="A681" t="str">
            <v>E4R007</v>
          </cell>
          <cell r="B681" t="str">
            <v>YASHVI INTERNATIONAL</v>
          </cell>
          <cell r="C681" t="str">
            <v>YASHVI.INT@GMAIL.COM</v>
          </cell>
          <cell r="D681" t="str">
            <v>Md Ezaz Ahmad</v>
          </cell>
          <cell r="E681" t="str">
            <v>ezaz.ahmad@redingtongroup.com</v>
          </cell>
          <cell r="F681" t="str">
            <v>Jaswinder Singh</v>
          </cell>
          <cell r="G681" t="str">
            <v>jaswinder.singh@redingtongroup.com</v>
          </cell>
        </row>
        <row r="682">
          <cell r="A682" t="str">
            <v>W83053</v>
          </cell>
          <cell r="B682" t="str">
            <v>YATISH KUMAR VERMA</v>
          </cell>
          <cell r="C682" t="str">
            <v>yatish.sls@gmail.com</v>
          </cell>
          <cell r="D682" t="str">
            <v>Aftab Khan</v>
          </cell>
          <cell r="E682" t="str">
            <v>aftab.khan@redingtongroup.com</v>
          </cell>
          <cell r="F682" t="str">
            <v>Dilip Vishwakarma</v>
          </cell>
          <cell r="G682" t="str">
            <v>dilip.vishwa@redingtongroup.com</v>
          </cell>
        </row>
        <row r="683">
          <cell r="A683"/>
          <cell r="B683" t="str">
            <v>Yogiraj mobile</v>
          </cell>
          <cell r="C683" t="str">
            <v>yogesh5959.banchhode@gmail.com</v>
          </cell>
          <cell r="D683" t="str">
            <v>SANTOSH DESAI</v>
          </cell>
          <cell r="E683" t="str">
            <v>santosh.desai@redingtongroup.com</v>
          </cell>
          <cell r="F683" t="str">
            <v>Dilip Vishwakarma</v>
          </cell>
          <cell r="G683" t="str">
            <v>dilip.vishwa@redingtongroup.com</v>
          </cell>
        </row>
        <row r="684">
          <cell r="A684"/>
          <cell r="B684" t="str">
            <v>Yuvraj mobile agency</v>
          </cell>
          <cell r="C684" t="str">
            <v>yuvrajp994@gmail.com</v>
          </cell>
          <cell r="D684" t="str">
            <v>SANTOSH DESAI</v>
          </cell>
          <cell r="E684" t="str">
            <v>santosh.desai@redingtongroup.com</v>
          </cell>
          <cell r="F684" t="str">
            <v>Dilip Vishwakarma</v>
          </cell>
          <cell r="G684" t="str">
            <v>dilip.vishwa@redingtongroup.com</v>
          </cell>
        </row>
        <row r="685">
          <cell r="A685" t="str">
            <v>NA3072</v>
          </cell>
          <cell r="B685" t="str">
            <v>YUVRAJ MOBILE AND ACCESSORIES</v>
          </cell>
          <cell r="C685" t="str">
            <v>robinsharma4211@gmail.com</v>
          </cell>
          <cell r="D685" t="str">
            <v>Himanshu Anand</v>
          </cell>
          <cell r="E685" t="str">
            <v>himanshu.anand@redingtongroup.com</v>
          </cell>
          <cell r="F685" t="str">
            <v>Jitendra Chopra</v>
          </cell>
          <cell r="G685" t="str">
            <v>jitender.chopra@redingtongroup.com</v>
          </cell>
        </row>
        <row r="686">
          <cell r="A686" t="str">
            <v>W83047</v>
          </cell>
          <cell r="B686" t="str">
            <v>Ajeet Dwidevi</v>
          </cell>
          <cell r="C686" t="str">
            <v>dwivedi_ajeet@rediffmail.com</v>
          </cell>
          <cell r="D686" t="str">
            <v>Aftab Khan</v>
          </cell>
          <cell r="E686" t="str">
            <v>aftab.khan@redingtongroup.com</v>
          </cell>
          <cell r="F686" t="str">
            <v>Dilip Vishwakarma</v>
          </cell>
          <cell r="G686" t="str">
            <v>dilip.vishwa@redingtongroup.com</v>
          </cell>
        </row>
        <row r="687">
          <cell r="A687" t="str">
            <v>W1R182</v>
          </cell>
          <cell r="B687" t="str">
            <v>ZEE ELECTRONICS</v>
          </cell>
          <cell r="C687" t="str">
            <v>zeeelectronics15@gmail.com</v>
          </cell>
          <cell r="D687" t="str">
            <v>Imtiyaz Salim Shaikh</v>
          </cell>
          <cell r="E687" t="str">
            <v>imtiyaz.shaikh@redingtongroup.com</v>
          </cell>
          <cell r="F687" t="str">
            <v>Rohan Vora</v>
          </cell>
          <cell r="G687" t="str">
            <v>rohan.vora@redingtongroup.com</v>
          </cell>
        </row>
        <row r="688">
          <cell r="A688" t="str">
            <v>WC3062</v>
          </cell>
          <cell r="B688" t="str">
            <v>ZENITH MOBILE WORLD</v>
          </cell>
          <cell r="C688" t="str">
            <v>zenithmobile9247@gmail.com</v>
          </cell>
          <cell r="D688" t="str">
            <v>Dharmesh R Dudhrejiya</v>
          </cell>
          <cell r="E688" t="str">
            <v>dharmesh.dudhrejiya@redingtongroup.com</v>
          </cell>
          <cell r="F688" t="str">
            <v>Rohan Vora</v>
          </cell>
          <cell r="G688" t="str">
            <v>rohan.vora@redingtongroup.com</v>
          </cell>
        </row>
        <row r="689">
          <cell r="A689" t="str">
            <v>W30073</v>
          </cell>
          <cell r="B689" t="str">
            <v>DEVAM ENTERPRISE</v>
          </cell>
          <cell r="C689" t="str">
            <v>ACCOUNTS_GREEN@YAHOO.COM</v>
          </cell>
          <cell r="D689" t="str">
            <v>Shah Krunal Jagdipbhai</v>
          </cell>
          <cell r="E689" t="str">
            <v>krunal.shah@redingtongroup.com</v>
          </cell>
          <cell r="F689" t="str">
            <v>Rohan Vora</v>
          </cell>
          <cell r="G689" t="str">
            <v>rohan.vora@redingtongroup.com</v>
          </cell>
        </row>
        <row r="690">
          <cell r="A690" t="str">
            <v>W23006</v>
          </cell>
          <cell r="B690" t="str">
            <v>TELEPHONE SHOPPEE</v>
          </cell>
          <cell r="C690" t="str">
            <v>ssharrma@telephoneshoppees.com</v>
          </cell>
          <cell r="D690" t="str">
            <v>Santosh Desai</v>
          </cell>
          <cell r="E690" t="str">
            <v>santosh.desai@redingtongroup.com</v>
          </cell>
          <cell r="F690" t="str">
            <v>Dilip Vishwakarma</v>
          </cell>
          <cell r="G690" t="str">
            <v>dilip.vishwa@redingtongroup.com</v>
          </cell>
        </row>
        <row r="691">
          <cell r="A691" t="str">
            <v>N43398</v>
          </cell>
          <cell r="B691" t="str">
            <v>BANSAL ELECTRONICS</v>
          </cell>
          <cell r="C691" t="str">
            <v>vvdist77777@gmail.com</v>
          </cell>
          <cell r="D691" t="str">
            <v>Harsh Ahuja</v>
          </cell>
          <cell r="E691" t="str">
            <v>harsh.ahuja@redingtongroup.com</v>
          </cell>
          <cell r="F691" t="str">
            <v>Sidharth Eknath</v>
          </cell>
          <cell r="G691" t="str">
            <v>sidharth.eknath@redingtongroup.com</v>
          </cell>
        </row>
        <row r="692">
          <cell r="A692" t="str">
            <v>E14247</v>
          </cell>
          <cell r="B692" t="str">
            <v>HARAHORI TELECOM LLP</v>
          </cell>
          <cell r="C692" t="str">
            <v>haraharitelecomllp@gmail.com</v>
          </cell>
          <cell r="D692" t="str">
            <v xml:space="preserve">Manish Kumar </v>
          </cell>
          <cell r="E692" t="str">
            <v>manish.kumar@redingtongroup.com</v>
          </cell>
          <cell r="F692" t="str">
            <v>Jaswinder Singh</v>
          </cell>
          <cell r="G692" t="str">
            <v>jaswinder.singh@redingtongroup.com</v>
          </cell>
        </row>
        <row r="693">
          <cell r="A693" t="str">
            <v>W80096</v>
          </cell>
          <cell r="B693" t="str">
            <v>DECON DATA SERVICES</v>
          </cell>
          <cell r="C693" t="str">
            <v>decondata@gmail.com</v>
          </cell>
          <cell r="D693" t="str">
            <v>Aftab Khan</v>
          </cell>
          <cell r="E693" t="str">
            <v>aftab.khan@redingtongroup.com</v>
          </cell>
          <cell r="F693" t="str">
            <v>Dilip Vishwakarma</v>
          </cell>
          <cell r="G693" t="str">
            <v>dilip.vishwa@redingtongroup.com</v>
          </cell>
        </row>
        <row r="694">
          <cell r="A694" t="str">
            <v>E1R041</v>
          </cell>
          <cell r="B694" t="str">
            <v>SAITRONICS</v>
          </cell>
          <cell r="C694" t="str">
            <v>saitronics2007@gmail.com</v>
          </cell>
          <cell r="D694" t="str">
            <v xml:space="preserve">Manish Kumar </v>
          </cell>
          <cell r="E694" t="str">
            <v>manish.kumar@redingtongroup.com</v>
          </cell>
          <cell r="F694" t="str">
            <v>Jaswinder Singh</v>
          </cell>
          <cell r="G694" t="str">
            <v>jaswinder.singh@redingtongroup.com</v>
          </cell>
        </row>
        <row r="695">
          <cell r="A695" t="str">
            <v>S34441</v>
          </cell>
          <cell r="B695" t="str">
            <v>PADMAJA MOBILES</v>
          </cell>
          <cell r="C695" t="str">
            <v>padmajamobiles123@gmail.com</v>
          </cell>
          <cell r="D695" t="str">
            <v>Gudavalli Suresh Kumar</v>
          </cell>
          <cell r="E695" t="str">
            <v>suresh.skg@redingtongroup.com</v>
          </cell>
          <cell r="F695" t="str">
            <v>Yogesh Kumar</v>
          </cell>
          <cell r="G695" t="str">
            <v>yogesh.ganesh@redingtongroup.com</v>
          </cell>
        </row>
        <row r="696">
          <cell r="A696" t="str">
            <v>W83129</v>
          </cell>
          <cell r="B696" t="str">
            <v>AHUJA ELECTRONICS</v>
          </cell>
          <cell r="C696" t="str">
            <v>electronicsahuja5@gmail.com</v>
          </cell>
          <cell r="D696" t="str">
            <v>Aftab Khan</v>
          </cell>
          <cell r="E696" t="str">
            <v>aftab.khan@redingtongroup.com</v>
          </cell>
          <cell r="F696" t="str">
            <v>Dilip Vishwakarma</v>
          </cell>
          <cell r="G696" t="str">
            <v>dilip.vishwa@redingtongroup.com</v>
          </cell>
        </row>
        <row r="697">
          <cell r="A697" t="str">
            <v>W13846</v>
          </cell>
          <cell r="B697" t="str">
            <v>MOBIMART INDIA PRIVATE LIMITED</v>
          </cell>
          <cell r="C697" t="str">
            <v>mobimartindpvtltd@gmail.com</v>
          </cell>
          <cell r="D697" t="str">
            <v>Mahesh More</v>
          </cell>
          <cell r="E697" t="str">
            <v>mahesh.more@redingtongroup.com</v>
          </cell>
          <cell r="F697" t="str">
            <v>Rohan Vora</v>
          </cell>
          <cell r="G697" t="str">
            <v>rohan.vora@redingtongroup.com</v>
          </cell>
        </row>
        <row r="698">
          <cell r="A698" t="str">
            <v>W53141</v>
          </cell>
          <cell r="B698" t="str">
            <v>MOBILE VILLA</v>
          </cell>
          <cell r="C698" t="str">
            <v>mobilevilla2008@gmail.com</v>
          </cell>
          <cell r="D698" t="str">
            <v>Abhishek Vinod Tirpude</v>
          </cell>
          <cell r="E698" t="str">
            <v>abhishek.vinod@redingtongroup.com</v>
          </cell>
          <cell r="F698" t="str">
            <v>Dilip Vishwakarma</v>
          </cell>
          <cell r="G698" t="str">
            <v>dilip.vishwa@redingtongroup.com</v>
          </cell>
        </row>
        <row r="699">
          <cell r="A699" t="str">
            <v>W53147</v>
          </cell>
          <cell r="B699" t="str">
            <v>NEW MAHESHWARI MOBILE SHOPEE</v>
          </cell>
          <cell r="C699" t="str">
            <v>rohitlahoti888@gmail.com</v>
          </cell>
          <cell r="D699" t="str">
            <v>Abhishek Vinod Tirpude</v>
          </cell>
          <cell r="E699" t="str">
            <v>abhishek.vinod@redingtongroup.com</v>
          </cell>
          <cell r="F699" t="str">
            <v>Dilip Vishwakarma</v>
          </cell>
          <cell r="G699" t="str">
            <v>dilip.vishwa@redingtongroup.com</v>
          </cell>
        </row>
        <row r="700">
          <cell r="A700" t="str">
            <v>E50077</v>
          </cell>
          <cell r="B700" t="str">
            <v>MAGIC SYSTEM</v>
          </cell>
          <cell r="C700" t="str">
            <v>magic_sm@rediffmail.com</v>
          </cell>
          <cell r="D700" t="str">
            <v>Md Faiyaz Khan</v>
          </cell>
          <cell r="E700" t="str">
            <v>faiyaz.khan@redingtongroup.com</v>
          </cell>
          <cell r="F700" t="str">
            <v>Jaswinder Singh</v>
          </cell>
          <cell r="G700" t="str">
            <v>jaswinder.singh@redingtongroup.com</v>
          </cell>
        </row>
        <row r="701">
          <cell r="A701" t="str">
            <v>S15445</v>
          </cell>
          <cell r="B701" t="str">
            <v>DIGITEL COMMUNICATION SERVICE</v>
          </cell>
          <cell r="C701" t="str">
            <v>descctg@gmail.com</v>
          </cell>
          <cell r="D701" t="str">
            <v>Prem Kumar M</v>
          </cell>
          <cell r="E701" t="str">
            <v>prem.kumarmani@redingtongroup.com</v>
          </cell>
          <cell r="F701" t="str">
            <v>Yogesh Kumar</v>
          </cell>
          <cell r="G701" t="str">
            <v>yogesh.ganesh@redingtongroup.com</v>
          </cell>
        </row>
        <row r="702">
          <cell r="A702" t="str">
            <v>W23487</v>
          </cell>
          <cell r="B702" t="str">
            <v>New Mobile Store</v>
          </cell>
          <cell r="C702" t="str">
            <v>newmobilestorepune@gmail.com</v>
          </cell>
          <cell r="D702" t="str">
            <v>Santosh Desai</v>
          </cell>
          <cell r="E702" t="str">
            <v>santosh.desai@redingtongroup.com</v>
          </cell>
          <cell r="F702" t="str">
            <v>Dilip Vishwakarma</v>
          </cell>
          <cell r="G702" t="str">
            <v>dilip.vishwa@redingtongroup.com</v>
          </cell>
        </row>
        <row r="703">
          <cell r="A703" t="str">
            <v>S2R015</v>
          </cell>
          <cell r="B703" t="str">
            <v>ROSHNI MOBILES</v>
          </cell>
          <cell r="C703" t="str">
            <v>ROSHNIMOBILESTORE@GMAIL.COM</v>
          </cell>
          <cell r="D703" t="str">
            <v>Kamal Punjabi</v>
          </cell>
          <cell r="E703" t="str">
            <v>kamal.punjabi@redingtongroup.com</v>
          </cell>
          <cell r="F703" t="str">
            <v>Vikram V</v>
          </cell>
          <cell r="G703" t="str">
            <v>vikram.kumar@redingtongroup.com</v>
          </cell>
        </row>
        <row r="704">
          <cell r="A704" t="str">
            <v>W53144</v>
          </cell>
          <cell r="B704" t="str">
            <v>MOBILE MARKAZ</v>
          </cell>
          <cell r="C704" t="str">
            <v>mobilemarkaz.in@gmail.com</v>
          </cell>
          <cell r="D704" t="str">
            <v>Abhishek Vinod Tirpude</v>
          </cell>
          <cell r="E704" t="str">
            <v>abhishek.vinod@redingtongroup.com</v>
          </cell>
          <cell r="F704" t="str">
            <v>Dilip Vishwakarma</v>
          </cell>
          <cell r="G704" t="str">
            <v>dilip.vishwa@redingtongroup.com</v>
          </cell>
        </row>
        <row r="705">
          <cell r="A705" t="str">
            <v>S3R189</v>
          </cell>
          <cell r="B705" t="str">
            <v>SONA MOBILES &amp; ELECTRONICS</v>
          </cell>
          <cell r="C705">
            <v>0</v>
          </cell>
          <cell r="D705" t="str">
            <v>Gudavalli Suresh Kumar</v>
          </cell>
          <cell r="E705" t="str">
            <v>suresh.skg@redingtongroup.com</v>
          </cell>
          <cell r="F705" t="str">
            <v>Yogesh Kumar</v>
          </cell>
          <cell r="G705" t="str">
            <v>yogesh.ganesh@redingtongroup.com</v>
          </cell>
        </row>
        <row r="706">
          <cell r="A706" t="str">
            <v>N13995</v>
          </cell>
          <cell r="B706" t="str">
            <v>KHWAHISH ENTERPRISES</v>
          </cell>
          <cell r="C706" t="str">
            <v>khwashishenterprises20202@gmail.com</v>
          </cell>
          <cell r="D706" t="str">
            <v>Shashi Singh</v>
          </cell>
          <cell r="E706" t="str">
            <v>shashi.singh@redingtongroup.com</v>
          </cell>
          <cell r="F706" t="str">
            <v>Sidharth Eknath</v>
          </cell>
          <cell r="G706" t="str">
            <v>sidharth.eknath@redingtongroup.com</v>
          </cell>
        </row>
        <row r="707">
          <cell r="A707" t="str">
            <v>S25739</v>
          </cell>
          <cell r="B707" t="str">
            <v>RINGCEL</v>
          </cell>
          <cell r="C707" t="str">
            <v>ringcel.jc@gmail.com</v>
          </cell>
          <cell r="D707" t="str">
            <v>Kamal Punjabi</v>
          </cell>
          <cell r="E707" t="str">
            <v>kamal.punjabi@redingtongroup.com</v>
          </cell>
          <cell r="F707" t="str">
            <v>Vikram V</v>
          </cell>
          <cell r="G707" t="str">
            <v>vikram.kumar@redingtongroup.com</v>
          </cell>
        </row>
        <row r="708">
          <cell r="A708" t="str">
            <v>N14063</v>
          </cell>
          <cell r="B708" t="str">
            <v>HARYANA TELECOM CENTRE</v>
          </cell>
          <cell r="C708" t="str">
            <v>pawansingla2244@gmail.com</v>
          </cell>
          <cell r="D708" t="str">
            <v>Dheeraj Sharma</v>
          </cell>
          <cell r="E708" t="str">
            <v>dheeraj.sharma@redingtongroup.com</v>
          </cell>
          <cell r="F708" t="str">
            <v>Sidharth Eknath</v>
          </cell>
          <cell r="G708" t="str">
            <v>sidharth.eknath@redingtongroup.com</v>
          </cell>
        </row>
        <row r="709">
          <cell r="A709" t="str">
            <v>W83130</v>
          </cell>
          <cell r="B709" t="str">
            <v>SHRI GANPATI MARKETING</v>
          </cell>
          <cell r="C709" t="str">
            <v>shiwani.namdev@yahoo.com</v>
          </cell>
          <cell r="D709" t="str">
            <v>Aftab Khan</v>
          </cell>
          <cell r="E709" t="str">
            <v>aftab.khan@redingtongroup.com</v>
          </cell>
          <cell r="F709" t="str">
            <v>Dilip Vishwakarma</v>
          </cell>
          <cell r="G709" t="str">
            <v>dilip.vishwa@redingtongroup.com</v>
          </cell>
        </row>
        <row r="710">
          <cell r="A710" t="str">
            <v>W13840</v>
          </cell>
          <cell r="B710" t="str">
            <v>SELECTION ELECTRONICS</v>
          </cell>
          <cell r="C710" t="str">
            <v>msumbad52@gmail.com</v>
          </cell>
          <cell r="D710" t="str">
            <v>Imtiyaz Salim Shaikh</v>
          </cell>
          <cell r="E710" t="str">
            <v>imtiyaz.shaikh@redingtongroup.com</v>
          </cell>
          <cell r="F710" t="str">
            <v>Rohan Vora</v>
          </cell>
          <cell r="G710" t="str">
            <v>rohan.vora@redingtongroup.com</v>
          </cell>
        </row>
        <row r="711">
          <cell r="A711" t="str">
            <v>E73027</v>
          </cell>
          <cell r="B711" t="str">
            <v>M/S MY CHOICE</v>
          </cell>
          <cell r="C711" t="str">
            <v>mychoice_jamshedpur@rediffmail.com</v>
          </cell>
          <cell r="D711" t="str">
            <v>Md Ezaz Ahmad</v>
          </cell>
          <cell r="E711" t="str">
            <v>ezaz.ahmad@redingtongroup.com</v>
          </cell>
          <cell r="F711" t="str">
            <v>Jaswinder Singh</v>
          </cell>
          <cell r="G711" t="str">
            <v>jaswinder.singh@redingtongroup.com</v>
          </cell>
        </row>
        <row r="712">
          <cell r="A712" t="str">
            <v>S3R059</v>
          </cell>
          <cell r="B712" t="str">
            <v>SRI STANDARD MOBILES</v>
          </cell>
          <cell r="C712" t="str">
            <v>mvraoseven@gmail.com</v>
          </cell>
          <cell r="D712" t="str">
            <v>Gudavalli Suresh Kumar</v>
          </cell>
          <cell r="E712" t="str">
            <v>suresh.skg@redingtongroup.com</v>
          </cell>
          <cell r="F712" t="str">
            <v>Yogesh Kumar</v>
          </cell>
          <cell r="G712" t="str">
            <v>yogesh.ganesh@redingtongroup.com</v>
          </cell>
        </row>
        <row r="713">
          <cell r="A713" t="str">
            <v>S25791</v>
          </cell>
          <cell r="B713" t="str">
            <v>SMART CAFE</v>
          </cell>
          <cell r="C713" t="str">
            <v>muneerahmaed12335@gmail.com</v>
          </cell>
          <cell r="D713" t="str">
            <v>Kamal Punjabi</v>
          </cell>
          <cell r="E713" t="str">
            <v>kamal.punjabi@redingtongroup.com</v>
          </cell>
          <cell r="F713" t="str">
            <v>Vikram V</v>
          </cell>
          <cell r="G713" t="str">
            <v>vikram.kumar@redingtongroup.com</v>
          </cell>
        </row>
        <row r="714">
          <cell r="A714" t="str">
            <v>N14068</v>
          </cell>
          <cell r="B714" t="str">
            <v>NAVISH ENTERPRISES</v>
          </cell>
          <cell r="C714" t="str">
            <v>navishenterprises@gmail.com</v>
          </cell>
          <cell r="D714" t="str">
            <v>Shashi Singh</v>
          </cell>
          <cell r="E714" t="str">
            <v>shashi.singh@redingtongroup.com</v>
          </cell>
          <cell r="F714" t="str">
            <v>Sidharth Eknath</v>
          </cell>
          <cell r="G714" t="str">
            <v>sidharth.eknath@redingtongroup.com</v>
          </cell>
        </row>
        <row r="715">
          <cell r="A715" t="str">
            <v>W73201</v>
          </cell>
          <cell r="B715" t="str">
            <v>J K MOBILES</v>
          </cell>
          <cell r="C715" t="str">
            <v>jkcomm@gmail.com</v>
          </cell>
          <cell r="D715" t="str">
            <v>Malam Singh Meena</v>
          </cell>
          <cell r="E715" t="str">
            <v>malam.meena@redingtongroup.com</v>
          </cell>
          <cell r="F715" t="str">
            <v>Dilip Vishwakarma</v>
          </cell>
          <cell r="G715" t="str">
            <v>dilip.vishwa@redingtongroup.com</v>
          </cell>
        </row>
        <row r="716">
          <cell r="A716" t="str">
            <v>S25796</v>
          </cell>
          <cell r="B716" t="str">
            <v>MOBILE CAFE</v>
          </cell>
          <cell r="C716" t="str">
            <v>mobilecafehoramavu@gmail.com</v>
          </cell>
          <cell r="D716" t="str">
            <v>Kamal Punjabi</v>
          </cell>
          <cell r="E716" t="str">
            <v>kamal.punjabi@redingtongroup.com</v>
          </cell>
          <cell r="F716" t="str">
            <v>Vikram V</v>
          </cell>
          <cell r="G716" t="str">
            <v>vikram.kumar@redingtongroup.com</v>
          </cell>
        </row>
        <row r="717">
          <cell r="A717" t="str">
            <v>E1R002</v>
          </cell>
          <cell r="B717" t="str">
            <v>LIMELIGHT ENTERPRISE</v>
          </cell>
          <cell r="C717" t="str">
            <v>limelight.spotlight@gmail.com</v>
          </cell>
          <cell r="D717" t="str">
            <v xml:space="preserve">Manish Kumar </v>
          </cell>
          <cell r="E717" t="str">
            <v>manish.kumar@redingtongroup.com</v>
          </cell>
          <cell r="F717" t="str">
            <v>Jaswinder Singh</v>
          </cell>
          <cell r="G717" t="str">
            <v>jaswinder.singh@redingtongroup.com</v>
          </cell>
        </row>
        <row r="718">
          <cell r="A718" t="str">
            <v>S34296</v>
          </cell>
          <cell r="B718" t="str">
            <v>CLOUD ARMOR IT CONSULTANCY</v>
          </cell>
          <cell r="C718" t="str">
            <v>venkat.ct@outlook.com</v>
          </cell>
          <cell r="D718" t="str">
            <v>Gudavalli Suresh Kumar</v>
          </cell>
          <cell r="E718" t="str">
            <v>suresh.skg@redingtongroup.com</v>
          </cell>
          <cell r="F718" t="str">
            <v>Yogesh Kumar</v>
          </cell>
          <cell r="G718" t="str">
            <v>yogesh.ganesh@redingtongroup.com</v>
          </cell>
        </row>
        <row r="719">
          <cell r="A719" t="str">
            <v>W23472</v>
          </cell>
          <cell r="B719" t="str">
            <v>MANIK MOBILE SHOPEE</v>
          </cell>
          <cell r="C719" t="str">
            <v>shekharundre2323@gmail.com</v>
          </cell>
          <cell r="D719" t="str">
            <v>Tanmay Kumar</v>
          </cell>
          <cell r="E719" t="str">
            <v>tanmay.kumar@redingtongroup.com</v>
          </cell>
          <cell r="F719" t="str">
            <v>Dilip Vishwakarma</v>
          </cell>
          <cell r="G719" t="str">
            <v>dilip.vishwa@redingtongroup.com</v>
          </cell>
        </row>
        <row r="720">
          <cell r="A720" t="str">
            <v>W23520</v>
          </cell>
          <cell r="B720" t="str">
            <v>SHRI SAI BABA ENTERPRISES</v>
          </cell>
          <cell r="C720" t="str">
            <v>ssb.enterprises14@gmail.com</v>
          </cell>
          <cell r="D720" t="str">
            <v>Santosh Desai</v>
          </cell>
          <cell r="E720" t="str">
            <v>santosh.desai@redingtongroup.com</v>
          </cell>
          <cell r="F720" t="str">
            <v>Dilip Vishwakarma</v>
          </cell>
          <cell r="G720" t="str">
            <v>dilip.vishwa@redingtongroup.com</v>
          </cell>
        </row>
        <row r="721">
          <cell r="A721" t="str">
            <v>S25798</v>
          </cell>
          <cell r="B721" t="str">
            <v>V MOBILES WORLD</v>
          </cell>
          <cell r="C721" t="str">
            <v>vmobilesworld@gmail.com</v>
          </cell>
          <cell r="D721" t="str">
            <v>Kamal Punjabi</v>
          </cell>
          <cell r="E721" t="str">
            <v>kamal.punjabi@redingtongroup.com</v>
          </cell>
          <cell r="F721" t="str">
            <v>Vikram V</v>
          </cell>
          <cell r="G721" t="str">
            <v>vikram.kumar@redingtongroup.com</v>
          </cell>
        </row>
        <row r="722">
          <cell r="A722" t="str">
            <v>S34457</v>
          </cell>
          <cell r="B722" t="str">
            <v>M/S  SRI VASAVI  MOBILES</v>
          </cell>
          <cell r="C722" t="str">
            <v>akuthota69@gmail.com</v>
          </cell>
          <cell r="D722" t="str">
            <v>Gudavalli Suresh Kumar</v>
          </cell>
          <cell r="E722" t="str">
            <v>suresh.skg@redingtongroup.com</v>
          </cell>
          <cell r="F722" t="str">
            <v>Yogesh Kumar</v>
          </cell>
          <cell r="G722" t="str">
            <v>yogesh.ganesh@redingtongroup.com</v>
          </cell>
        </row>
        <row r="723">
          <cell r="A723" t="str">
            <v>S3R023</v>
          </cell>
          <cell r="B723" t="str">
            <v>TECH ZONE ENTERPRISES</v>
          </cell>
          <cell r="C723" t="str">
            <v>ROOPSY.TECHZONE@GMAIL</v>
          </cell>
          <cell r="D723" t="str">
            <v>Gudavalli Suresh Kumar</v>
          </cell>
          <cell r="E723" t="str">
            <v>suresh.skg@redingtongroup.com</v>
          </cell>
          <cell r="F723" t="str">
            <v>Yogesh Kumar</v>
          </cell>
          <cell r="G723" t="str">
            <v>yogesh.ganesh@redingtongroup.com</v>
          </cell>
        </row>
        <row r="724">
          <cell r="A724" t="str">
            <v>S34460</v>
          </cell>
          <cell r="B724" t="str">
            <v>PRAMOD MOBILES</v>
          </cell>
          <cell r="C724" t="str">
            <v>pmnppjm@gmail.com</v>
          </cell>
          <cell r="D724" t="str">
            <v>Gudavalli Suresh Kumar</v>
          </cell>
          <cell r="E724" t="str">
            <v>suresh.skg@redingtongroup.com</v>
          </cell>
          <cell r="F724" t="str">
            <v>Yogesh Kumar</v>
          </cell>
          <cell r="G724" t="str">
            <v>yogesh.ganesh@redingtongroup.com</v>
          </cell>
        </row>
        <row r="725">
          <cell r="A725" t="str">
            <v>W1R142</v>
          </cell>
          <cell r="B725" t="str">
            <v>ZALANI COLLECTION</v>
          </cell>
          <cell r="C725" t="str">
            <v>zalanicollection@yahoo.com</v>
          </cell>
          <cell r="D725" t="str">
            <v>Imtiyaz Salim Shaikh</v>
          </cell>
          <cell r="E725" t="str">
            <v>imtiyaz.shaikh@redingtongroup.com</v>
          </cell>
          <cell r="F725" t="str">
            <v>Rohan Vora</v>
          </cell>
          <cell r="G725" t="str">
            <v>rohan.vora@redingtongroup.com</v>
          </cell>
        </row>
        <row r="726">
          <cell r="A726" t="str">
            <v>S15393</v>
          </cell>
          <cell r="B726" t="str">
            <v>Nusaiba Mobile</v>
          </cell>
          <cell r="C726" t="str">
            <v>nusaibamobiles@gmail.com</v>
          </cell>
          <cell r="D726" t="str">
            <v xml:space="preserve">Antony Arulprakash Joseph Benjamin </v>
          </cell>
          <cell r="E726" t="str">
            <v>antony.benjamin@redingtongroup.com</v>
          </cell>
          <cell r="F726" t="str">
            <v>Yogesh Kumar</v>
          </cell>
          <cell r="G726" t="str">
            <v>yogesh.ganesh@redingtongroup.com</v>
          </cell>
        </row>
        <row r="727">
          <cell r="A727" t="str">
            <v>S3R078</v>
          </cell>
          <cell r="B727" t="str">
            <v>GOWRI MOBILES</v>
          </cell>
          <cell r="C727" t="str">
            <v>GOWRIMOBILESECIL@GMAIL.COM</v>
          </cell>
          <cell r="D727" t="str">
            <v>Gudavalli Suresh Kumar</v>
          </cell>
          <cell r="E727" t="str">
            <v>suresh.skg@redingtongroup.com</v>
          </cell>
          <cell r="F727" t="str">
            <v>Yogesh Kumar</v>
          </cell>
          <cell r="G727" t="str">
            <v>yogesh.ganesh@redingtongroup.com</v>
          </cell>
        </row>
        <row r="728">
          <cell r="A728" t="str">
            <v>NG0017</v>
          </cell>
          <cell r="B728" t="str">
            <v>HMB DISTRIBUTORS</v>
          </cell>
          <cell r="C728" t="str">
            <v>mail@hmbworld.com</v>
          </cell>
          <cell r="D728" t="str">
            <v>Rituraj Upadhyay</v>
          </cell>
          <cell r="E728" t="str">
            <v>rituraj.upadhyay@redingtongroup.com</v>
          </cell>
          <cell r="F728" t="str">
            <v>Jitendra Chopra</v>
          </cell>
          <cell r="G728" t="str">
            <v>jitender.chopra@redingtongroup.com</v>
          </cell>
        </row>
        <row r="729">
          <cell r="A729" t="str">
            <v>S25797</v>
          </cell>
          <cell r="B729" t="str">
            <v>MAHAVEER TELECOM</v>
          </cell>
          <cell r="C729" t="str">
            <v>mahaveertelecom05@gmail.com</v>
          </cell>
          <cell r="D729" t="str">
            <v>Kamal Punjabi</v>
          </cell>
          <cell r="E729" t="str">
            <v>kamal.punjabi@redingtongroup.com</v>
          </cell>
          <cell r="F729" t="str">
            <v>Vikram V</v>
          </cell>
          <cell r="G729" t="str">
            <v>vikram.kumar@redingtongroup.com</v>
          </cell>
        </row>
        <row r="730">
          <cell r="A730" t="str">
            <v>S34461</v>
          </cell>
          <cell r="B730" t="str">
            <v>M/S OM ENTERPRISES</v>
          </cell>
          <cell r="C730" t="str">
            <v>omenterprises1998.ds@gmail.com</v>
          </cell>
          <cell r="D730" t="str">
            <v>Gudavalli Suresh Kumar</v>
          </cell>
          <cell r="E730" t="str">
            <v>suresh.skg@redingtongroup.com</v>
          </cell>
          <cell r="F730" t="str">
            <v>Yogesh Kumar</v>
          </cell>
          <cell r="G730" t="str">
            <v>yogesh.ganesh@redingtongroup.com</v>
          </cell>
        </row>
        <row r="731">
          <cell r="A731" t="str">
            <v>W83045</v>
          </cell>
          <cell r="B731" t="str">
            <v>Amit Waswani</v>
          </cell>
          <cell r="C731" t="str">
            <v>SURYAELE23@GMAIL.COM</v>
          </cell>
          <cell r="D731" t="str">
            <v>Aftab Khan</v>
          </cell>
          <cell r="E731" t="str">
            <v>aftab.khan@redingtongroup.com</v>
          </cell>
          <cell r="F731" t="str">
            <v>Dilip Vishwakarma</v>
          </cell>
          <cell r="G731" t="str">
            <v>dilip.vishwa@redingtongroup.com</v>
          </cell>
        </row>
        <row r="732">
          <cell r="A732" t="str">
            <v>S1R110</v>
          </cell>
          <cell r="B732" t="str">
            <v>VASAN MOBILE STORE</v>
          </cell>
          <cell r="C732" t="str">
            <v>VASANMOBILETRL@GMAIL.COM</v>
          </cell>
          <cell r="D732" t="str">
            <v>Prem Kumar M</v>
          </cell>
          <cell r="E732" t="str">
            <v>prem.kumarmani@redingtongroup.com</v>
          </cell>
          <cell r="F732" t="str">
            <v>Yogesh Kumar</v>
          </cell>
          <cell r="G732" t="str">
            <v>yogesh.ganesh@redingtongroup.com</v>
          </cell>
        </row>
        <row r="733">
          <cell r="A733" t="str">
            <v>S25790</v>
          </cell>
          <cell r="B733" t="str">
            <v>MOBILE JUNCTION</v>
          </cell>
          <cell r="C733" t="str">
            <v>mobilejunction1982@gmail.com</v>
          </cell>
          <cell r="D733" t="str">
            <v>Kamal Punjabi</v>
          </cell>
          <cell r="E733" t="str">
            <v>kamal.punjabi@redingtongroup.com</v>
          </cell>
          <cell r="F733" t="str">
            <v>Vikram V</v>
          </cell>
          <cell r="G733" t="str">
            <v>vikram.kumar@redingtongroup.com</v>
          </cell>
        </row>
        <row r="734">
          <cell r="A734" t="str">
            <v>S23127</v>
          </cell>
          <cell r="B734" t="str">
            <v>DELITE TELECOM</v>
          </cell>
          <cell r="C734" t="str">
            <v>DELITETELECOM@GMAIL.COM</v>
          </cell>
          <cell r="D734" t="str">
            <v>Kamal Punjabi</v>
          </cell>
          <cell r="E734" t="str">
            <v>kamal.punjabi@redingtongroup.com</v>
          </cell>
          <cell r="F734" t="str">
            <v>Vikram V</v>
          </cell>
          <cell r="G734" t="str">
            <v>vikram.kumar@redingtongroup.com</v>
          </cell>
        </row>
        <row r="735">
          <cell r="A735" t="str">
            <v>S2R055</v>
          </cell>
          <cell r="B735" t="str">
            <v>VANDANA COMMUNICATIONS</v>
          </cell>
          <cell r="C735" t="str">
            <v>AVIVANDHANACOMMUNICATIONS@GAMIL.COM</v>
          </cell>
          <cell r="D735" t="str">
            <v>Kamal Punjabi</v>
          </cell>
          <cell r="E735" t="str">
            <v>kamal.punjabi@redingtongroup.com</v>
          </cell>
          <cell r="F735" t="str">
            <v>Vikram V</v>
          </cell>
          <cell r="G735" t="str">
            <v>vikram.kumar@redingtongroup.com</v>
          </cell>
        </row>
        <row r="736">
          <cell r="A736" t="str">
            <v>S34473</v>
          </cell>
          <cell r="B736" t="str">
            <v>SHIVASAI MOBILES</v>
          </cell>
          <cell r="C736" t="str">
            <v>shivasaimobiles.64523143@gmail.com</v>
          </cell>
          <cell r="D736" t="str">
            <v>Gudavalli Suresh Kumar</v>
          </cell>
          <cell r="E736" t="str">
            <v>suresh.skg@redingtongroup.com</v>
          </cell>
          <cell r="F736" t="str">
            <v>Yogesh Kumar</v>
          </cell>
          <cell r="G736" t="str">
            <v>yogesh.ganesh@redingtongroup.com</v>
          </cell>
        </row>
        <row r="737">
          <cell r="A737" t="str">
            <v>N83492</v>
          </cell>
          <cell r="B737" t="str">
            <v>PIXEL TECHNOLOGY</v>
          </cell>
          <cell r="C737" t="str">
            <v>amitmidha17@gmail.com</v>
          </cell>
          <cell r="D737" t="str">
            <v>Rohit Jakhar</v>
          </cell>
          <cell r="E737" t="str">
            <v>rohit.jakhar@redingtongroup.com</v>
          </cell>
          <cell r="F737" t="str">
            <v>Jitendra Chopra</v>
          </cell>
          <cell r="G737" t="str">
            <v>jitender.chopra@redingtongroup.com</v>
          </cell>
        </row>
        <row r="738">
          <cell r="A738" t="str">
            <v>W53142</v>
          </cell>
          <cell r="B738" t="str">
            <v>JAI MOBILE SHOPEE</v>
          </cell>
          <cell r="C738" t="str">
            <v>jaimobileshopee@gmail.com</v>
          </cell>
          <cell r="D738" t="str">
            <v>Abhishek Vinod Tirpude</v>
          </cell>
          <cell r="E738" t="str">
            <v>abhishek.vinod@redingtongroup.com</v>
          </cell>
          <cell r="F738" t="str">
            <v>Dilip Vishwakarma</v>
          </cell>
          <cell r="G738" t="str">
            <v>dilip.vishwa@redingtongroup.com</v>
          </cell>
        </row>
        <row r="739">
          <cell r="A739" t="str">
            <v>NB3023</v>
          </cell>
          <cell r="B739" t="str">
            <v>THAKUR ENTERPRISES</v>
          </cell>
          <cell r="C739" t="str">
            <v>hardev34singh@gmail.com</v>
          </cell>
          <cell r="D739" t="str">
            <v>Himanshu Anand</v>
          </cell>
          <cell r="E739" t="str">
            <v>himanshu.anand@redingtongroup.com</v>
          </cell>
          <cell r="F739" t="str">
            <v>Jitendra Chopra</v>
          </cell>
          <cell r="G739" t="str">
            <v>jitender.chopra@redingtongroup.com</v>
          </cell>
        </row>
        <row r="740">
          <cell r="A740" t="str">
            <v>E4R003</v>
          </cell>
          <cell r="B740" t="str">
            <v>FACEBOOK</v>
          </cell>
          <cell r="C740" t="str">
            <v>amank121@gmail.com</v>
          </cell>
          <cell r="D740" t="str">
            <v>Md Ezaz Ahmad</v>
          </cell>
          <cell r="E740" t="str">
            <v>ezaz.ahmad@redingtongroup.com</v>
          </cell>
          <cell r="F740" t="str">
            <v>Jaswinder Singh</v>
          </cell>
          <cell r="G740" t="str">
            <v>jaswinder.singh@redingtongroup.com</v>
          </cell>
        </row>
        <row r="741">
          <cell r="A741" t="str">
            <v>N14100</v>
          </cell>
          <cell r="B741" t="str">
            <v>SUPER COMMUNICATION</v>
          </cell>
          <cell r="C741" t="str">
            <v>supercommunication.sc@gmail.com</v>
          </cell>
          <cell r="D741" t="str">
            <v>Dheeraj Sharma</v>
          </cell>
          <cell r="E741" t="str">
            <v>dheeraj.sharma@redingtongroup.com</v>
          </cell>
          <cell r="F741" t="str">
            <v>Sidharth Eknath</v>
          </cell>
          <cell r="G741" t="str">
            <v>sidharth.eknath@redingtongroup.com</v>
          </cell>
        </row>
        <row r="742">
          <cell r="A742" t="str">
            <v>S34467</v>
          </cell>
          <cell r="B742" t="str">
            <v>MOBILE CARE</v>
          </cell>
          <cell r="C742" t="str">
            <v>premloc@gmail.com</v>
          </cell>
          <cell r="D742" t="str">
            <v>Gudavalli Suresh Kumar</v>
          </cell>
          <cell r="E742" t="str">
            <v>suresh.skg@redingtongroup.com</v>
          </cell>
          <cell r="F742" t="str">
            <v>Yogesh Kumar</v>
          </cell>
          <cell r="G742" t="str">
            <v>yogesh.ganesh@redingtongroup.com</v>
          </cell>
        </row>
        <row r="743">
          <cell r="A743" t="str">
            <v>N83493</v>
          </cell>
          <cell r="B743" t="str">
            <v>VAISHNO ELECTRONICS</v>
          </cell>
          <cell r="C743" t="str">
            <v>ELECTRONICSVAISHNO@GMAIL.COM</v>
          </cell>
          <cell r="D743" t="str">
            <v>Rohit Jakhar</v>
          </cell>
          <cell r="E743" t="str">
            <v>rohit.jakhar@redingtongroup.com</v>
          </cell>
          <cell r="F743" t="str">
            <v>Jitendra Chopra</v>
          </cell>
          <cell r="G743" t="str">
            <v>jitender.chopra@redingtongroup.com</v>
          </cell>
        </row>
        <row r="744">
          <cell r="A744" t="str">
            <v>S25825</v>
          </cell>
          <cell r="B744" t="str">
            <v>MANOJ MEDIA N. JEWELS</v>
          </cell>
          <cell r="C744" t="str">
            <v>media.manoj@yahoo.com</v>
          </cell>
          <cell r="D744" t="str">
            <v>Kamal Punjabi</v>
          </cell>
          <cell r="E744" t="str">
            <v>kamal.punjabi@redingtongroup.com</v>
          </cell>
          <cell r="F744" t="str">
            <v>Vikram V</v>
          </cell>
          <cell r="G744" t="str">
            <v>vikram.kumar@redingtongroup.com</v>
          </cell>
        </row>
        <row r="745">
          <cell r="A745" t="str">
            <v>S23107</v>
          </cell>
          <cell r="B745" t="str">
            <v>VIKAS MOBILES</v>
          </cell>
          <cell r="C745" t="str">
            <v>VIKASKSUNKU@GMAIL.COM</v>
          </cell>
          <cell r="D745" t="str">
            <v>Kamal Punjabi</v>
          </cell>
          <cell r="E745" t="str">
            <v>kamal.punjabi@redingtongroup.com</v>
          </cell>
          <cell r="F745" t="str">
            <v>Vikram V</v>
          </cell>
          <cell r="G745" t="str">
            <v>vikram.kumar@redingtongroup.com</v>
          </cell>
        </row>
        <row r="746">
          <cell r="A746" t="str">
            <v>S23106</v>
          </cell>
          <cell r="B746" t="str">
            <v>PROFESSIONAL MOBILES</v>
          </cell>
          <cell r="C746" t="str">
            <v>POFESSIONALMOBILES@GMAIL.COM</v>
          </cell>
          <cell r="D746" t="str">
            <v>Kamal Punjabi</v>
          </cell>
          <cell r="E746" t="str">
            <v>kamal.punjabi@redingtongroup.com</v>
          </cell>
          <cell r="F746" t="str">
            <v>Vikram V</v>
          </cell>
          <cell r="G746" t="str">
            <v>vikram.kumar@redingtongroup.com</v>
          </cell>
        </row>
        <row r="747">
          <cell r="A747" t="str">
            <v>W23534</v>
          </cell>
          <cell r="B747" t="str">
            <v>AMBICA MOBILE SHOPEE</v>
          </cell>
          <cell r="C747" t="str">
            <v>dc77177@gmail.com</v>
          </cell>
          <cell r="D747" t="str">
            <v>Santosh Desai</v>
          </cell>
          <cell r="E747" t="str">
            <v>santosh.desai@redingtongroup.com</v>
          </cell>
          <cell r="F747" t="str">
            <v>Dilip Vishwakarma</v>
          </cell>
          <cell r="G747" t="str">
            <v>dilip.vishwa@redingtongroup.com</v>
          </cell>
        </row>
        <row r="748">
          <cell r="A748" t="str">
            <v>S34475</v>
          </cell>
          <cell r="B748" t="str">
            <v>OM SRI SAI COMMUNICATIONS</v>
          </cell>
          <cell r="C748" t="str">
            <v>omsrisaicomm@gmail.com</v>
          </cell>
          <cell r="D748" t="str">
            <v>Gudavalli Suresh Kumar</v>
          </cell>
          <cell r="E748" t="str">
            <v>suresh.skg@redingtongroup.com</v>
          </cell>
          <cell r="F748" t="str">
            <v>Yogesh Kumar</v>
          </cell>
          <cell r="G748" t="str">
            <v>yogesh.ganesh@redingtongroup.com</v>
          </cell>
        </row>
        <row r="749">
          <cell r="A749" t="str">
            <v>N14102</v>
          </cell>
          <cell r="B749" t="str">
            <v>MAA VAISHNAVI ENTERPRISES</v>
          </cell>
          <cell r="C749" t="str">
            <v>manojkgupta64@gmail.com</v>
          </cell>
          <cell r="D749" t="str">
            <v>Shashi Singh</v>
          </cell>
          <cell r="E749" t="str">
            <v>shashi.singh@redingtongroup.com</v>
          </cell>
          <cell r="F749" t="str">
            <v>Sidharth Eknath</v>
          </cell>
          <cell r="G749" t="str">
            <v>sidharth.eknath@redingtongroup.com</v>
          </cell>
        </row>
        <row r="750">
          <cell r="A750" t="str">
            <v>S2R104</v>
          </cell>
          <cell r="B750" t="str">
            <v>SHREE GANESH TELECOM</v>
          </cell>
          <cell r="C750" t="str">
            <v>SHREEGANESHTELECOM1@GMAIL.COM</v>
          </cell>
          <cell r="D750" t="str">
            <v>Kamal Punjabi</v>
          </cell>
          <cell r="E750" t="str">
            <v>kamal.punjabi@redingtongroup.com</v>
          </cell>
          <cell r="F750" t="str">
            <v>Vikram V</v>
          </cell>
          <cell r="G750" t="str">
            <v>vikram.kumar@redingtongroup.com</v>
          </cell>
        </row>
        <row r="751">
          <cell r="A751" t="str">
            <v>W63005</v>
          </cell>
          <cell r="B751" t="str">
            <v>CITY ELECTRONICS</v>
          </cell>
          <cell r="C751" t="str">
            <v>sayedamjad75@gmail.com</v>
          </cell>
          <cell r="D751" t="str">
            <v xml:space="preserve">Sunil Dalvi </v>
          </cell>
          <cell r="E751" t="str">
            <v>sunil.dalavi@redingtongroup.com</v>
          </cell>
          <cell r="F751" t="str">
            <v>Dilip Vishwakarma</v>
          </cell>
          <cell r="G751" t="str">
            <v>dilip.vishwa@redingtongroup.com</v>
          </cell>
        </row>
        <row r="752">
          <cell r="A752" t="str">
            <v>S25759</v>
          </cell>
          <cell r="B752" t="str">
            <v>MOBIVISTA</v>
          </cell>
          <cell r="C752" t="str">
            <v>mobivista.blr@gmail.com</v>
          </cell>
          <cell r="D752" t="str">
            <v>Kamal Punjabi</v>
          </cell>
          <cell r="E752" t="str">
            <v>kamal.punjabi@redingtongroup.com</v>
          </cell>
          <cell r="F752" t="str">
            <v>Vikram V</v>
          </cell>
          <cell r="G752" t="str">
            <v>vikram.kumar@redingtongroup.com</v>
          </cell>
        </row>
        <row r="753">
          <cell r="A753" t="str">
            <v>NB3026</v>
          </cell>
          <cell r="B753" t="str">
            <v>MOBILE WORLD</v>
          </cell>
          <cell r="C753" t="str">
            <v>vinodnayyar22@gmail.com</v>
          </cell>
          <cell r="D753" t="str">
            <v>Himanshu Anand</v>
          </cell>
          <cell r="E753" t="str">
            <v>himanshu.anand@redingtongroup.com</v>
          </cell>
          <cell r="F753" t="str">
            <v>Jitendra Chopra</v>
          </cell>
          <cell r="G753" t="str">
            <v>jitender.chopra@redingtongroup.com</v>
          </cell>
        </row>
        <row r="754">
          <cell r="A754" t="str">
            <v>S34477</v>
          </cell>
          <cell r="B754" t="str">
            <v>S R COMMUNICATIONS</v>
          </cell>
          <cell r="C754" t="str">
            <v>srcommunicationss2019@gmail.com</v>
          </cell>
          <cell r="D754" t="str">
            <v>Gudavalli Suresh Kumar</v>
          </cell>
          <cell r="E754" t="str">
            <v>suresh.skg@redingtongroup.com</v>
          </cell>
          <cell r="F754" t="str">
            <v>Yogesh Kumar</v>
          </cell>
          <cell r="G754" t="str">
            <v>yogesh.ganesh@redingtongroup.com</v>
          </cell>
        </row>
        <row r="755">
          <cell r="A755" t="str">
            <v>S34476</v>
          </cell>
          <cell r="B755" t="str">
            <v>SRI SAHASRA COMMUNICATION</v>
          </cell>
          <cell r="C755" t="str">
            <v>srisahasra0510@gmail.com</v>
          </cell>
          <cell r="D755" t="str">
            <v>Gudavalli Suresh Kumar</v>
          </cell>
          <cell r="E755" t="str">
            <v>suresh.skg@redingtongroup.com</v>
          </cell>
          <cell r="F755" t="str">
            <v>Yogesh Kumar</v>
          </cell>
          <cell r="G755" t="str">
            <v>yogesh.ganesh@redingtongroup.com</v>
          </cell>
        </row>
        <row r="756">
          <cell r="A756" t="str">
            <v>W13935</v>
          </cell>
          <cell r="B756" t="str">
            <v>JALARAM WATCH AND MOBILE CENTRE</v>
          </cell>
          <cell r="C756" t="str">
            <v>jalaramwatch@gmail.com</v>
          </cell>
          <cell r="D756" t="str">
            <v>Mahesh More</v>
          </cell>
          <cell r="E756" t="str">
            <v>mahesh.more@redingtongroup.com</v>
          </cell>
          <cell r="F756" t="str">
            <v>Rohan Vora</v>
          </cell>
          <cell r="G756" t="str">
            <v>rohan.vora@redingtongroup.com</v>
          </cell>
        </row>
        <row r="757">
          <cell r="A757" t="str">
            <v>W13845</v>
          </cell>
          <cell r="B757" t="str">
            <v>NAMASTE TRADELINK</v>
          </cell>
          <cell r="C757" t="str">
            <v>namastetradelink@gmail.com</v>
          </cell>
          <cell r="D757" t="str">
            <v>Mahesh More</v>
          </cell>
          <cell r="E757" t="str">
            <v>mahesh.more@redingtongroup.com</v>
          </cell>
          <cell r="F757" t="str">
            <v>Rohan Vora</v>
          </cell>
          <cell r="G757" t="str">
            <v>rohan.vora@redingtongroup.com</v>
          </cell>
        </row>
        <row r="758">
          <cell r="A758" t="str">
            <v>W13936</v>
          </cell>
          <cell r="B758" t="str">
            <v>ANKUR MOBILE ZONE</v>
          </cell>
          <cell r="C758" t="str">
            <v>jatinshah2928@gmail.com</v>
          </cell>
          <cell r="D758" t="str">
            <v>Vijay Baburao Tayade</v>
          </cell>
          <cell r="E758" t="str">
            <v>vijay.tayade@redingtongroup.com</v>
          </cell>
          <cell r="F758" t="str">
            <v>Rohan Vora</v>
          </cell>
          <cell r="G758" t="str">
            <v>rohan.vora@redingtongroup.com</v>
          </cell>
        </row>
        <row r="759">
          <cell r="A759" t="str">
            <v>N14105</v>
          </cell>
          <cell r="B759" t="str">
            <v>FRIENDS TELECOM</v>
          </cell>
          <cell r="C759" t="str">
            <v>abhishek381986@yahoo.com</v>
          </cell>
          <cell r="D759" t="str">
            <v>Himanshu Ranjan Singh</v>
          </cell>
          <cell r="E759" t="str">
            <v>himanshu.ranjansingh@redingtongroup.com</v>
          </cell>
          <cell r="F759" t="str">
            <v>Sidharth Eknath</v>
          </cell>
          <cell r="G759" t="str">
            <v>sidharth.eknath@redingtongroup.com</v>
          </cell>
        </row>
        <row r="760">
          <cell r="A760" t="str">
            <v>S90158</v>
          </cell>
          <cell r="B760" t="str">
            <v>MICRO TECHNOLOGIES</v>
          </cell>
          <cell r="C760" t="str">
            <v>platinumindia@yahoo.com</v>
          </cell>
          <cell r="D760" t="str">
            <v>Gudavalli Suresh Kumar</v>
          </cell>
          <cell r="E760" t="str">
            <v>suresh.skg@redingtongroup.com</v>
          </cell>
          <cell r="F760" t="str">
            <v>Yogesh Kumar</v>
          </cell>
          <cell r="G760" t="str">
            <v>yogesh.ganesh@redingtongroup.com</v>
          </cell>
        </row>
        <row r="761">
          <cell r="A761" t="str">
            <v>S63041</v>
          </cell>
          <cell r="B761" t="str">
            <v>MANOJ MOBILES</v>
          </cell>
          <cell r="C761" t="str">
            <v>manojmobiles@hotmail.com</v>
          </cell>
          <cell r="D761" t="str">
            <v>Prem Kumar M</v>
          </cell>
          <cell r="E761" t="str">
            <v>prem.kumarmani@redingtongroup.com</v>
          </cell>
          <cell r="F761" t="str">
            <v>Yogesh Kumar</v>
          </cell>
          <cell r="G761" t="str">
            <v>yogesh.ganesh@redingtongroup.com</v>
          </cell>
        </row>
        <row r="762">
          <cell r="A762" t="str">
            <v>E5R058</v>
          </cell>
          <cell r="B762" t="str">
            <v>OM SHREE SAI COMMUNICATION</v>
          </cell>
          <cell r="C762" t="str">
            <v>osscgopal@gmail.com</v>
          </cell>
          <cell r="D762" t="str">
            <v>Md Faiyaz Khan</v>
          </cell>
          <cell r="E762" t="str">
            <v>faiyaz.khan@redingtongroup.com</v>
          </cell>
          <cell r="F762" t="str">
            <v>Jaswinder Singh</v>
          </cell>
          <cell r="G762" t="str">
            <v>jaswinder.singh@redingtongroup.com</v>
          </cell>
        </row>
        <row r="763">
          <cell r="A763" t="str">
            <v>N83495</v>
          </cell>
          <cell r="B763" t="str">
            <v>BALAJI MOBILE HOUSE</v>
          </cell>
          <cell r="C763" t="str">
            <v>balajimobilehousenoida@gmail.com</v>
          </cell>
          <cell r="D763" t="str">
            <v>Neeraj Bhatt</v>
          </cell>
          <cell r="E763" t="str">
            <v>neeraj.bhatt@redingtongroup.com</v>
          </cell>
          <cell r="F763" t="str">
            <v>Sidharth Eknath</v>
          </cell>
          <cell r="G763" t="str">
            <v>sidharth.eknath@redingtongroup.com</v>
          </cell>
        </row>
        <row r="764">
          <cell r="A764" t="str">
            <v>S25813</v>
          </cell>
          <cell r="B764" t="str">
            <v>ZEE MOBILES</v>
          </cell>
          <cell r="C764" t="str">
            <v>zee8mobiles@gmail.com</v>
          </cell>
          <cell r="D764" t="str">
            <v>Kamal Punjabi</v>
          </cell>
          <cell r="E764" t="str">
            <v>kamal.punjabi@redingtongroup.com</v>
          </cell>
          <cell r="F764" t="str">
            <v>Vikram V</v>
          </cell>
          <cell r="G764" t="str">
            <v>vikram.kumar@redingtongroup.com</v>
          </cell>
        </row>
        <row r="765">
          <cell r="A765" t="str">
            <v>S25824</v>
          </cell>
          <cell r="B765" t="str">
            <v>ANOOP TELECOM</v>
          </cell>
          <cell r="C765" t="str">
            <v>anooptelecom955@gmail.com</v>
          </cell>
          <cell r="D765" t="str">
            <v>Kamal Punjabi</v>
          </cell>
          <cell r="E765" t="str">
            <v>kamal.punjabi@redingtongroup.com</v>
          </cell>
          <cell r="F765" t="str">
            <v>Vikram V</v>
          </cell>
          <cell r="G765" t="str">
            <v>vikram.kumar@redingtongroup.com</v>
          </cell>
        </row>
        <row r="766">
          <cell r="A766" t="str">
            <v>S25828</v>
          </cell>
          <cell r="B766" t="str">
            <v>PHONORANGE PVT LTD</v>
          </cell>
          <cell r="C766" t="str">
            <v>phonorange.2021@gmail.com</v>
          </cell>
          <cell r="D766" t="str">
            <v>Kamal Punjabi</v>
          </cell>
          <cell r="E766" t="str">
            <v>kamal.punjabi@redingtongroup.com</v>
          </cell>
          <cell r="F766" t="str">
            <v>Vikram V</v>
          </cell>
          <cell r="G766" t="str">
            <v>vikram.kumar@redingtongroup.com</v>
          </cell>
        </row>
        <row r="767">
          <cell r="A767" t="str">
            <v>S25827</v>
          </cell>
          <cell r="B767" t="str">
            <v>COLORS MOBILES</v>
          </cell>
          <cell r="C767" t="str">
            <v>colorsmobilerajajinagar@gmail.com</v>
          </cell>
          <cell r="D767" t="str">
            <v>Kamal Punjabi</v>
          </cell>
          <cell r="E767" t="str">
            <v>kamal.punjabi@redingtongroup.com</v>
          </cell>
          <cell r="F767" t="str">
            <v>Vikram V</v>
          </cell>
          <cell r="G767" t="str">
            <v>vikram.kumar@redingtongroup.com</v>
          </cell>
        </row>
        <row r="768">
          <cell r="A768" t="str">
            <v>W53161</v>
          </cell>
          <cell r="B768" t="str">
            <v>JAI MOBILE SHOPEE</v>
          </cell>
          <cell r="C768" t="str">
            <v>jaymobilenagpur@gmail.com</v>
          </cell>
          <cell r="D768" t="str">
            <v>Abhishek Vinod Tirpude</v>
          </cell>
          <cell r="E768" t="str">
            <v>abhishek.vinod@redingtongroup.com</v>
          </cell>
          <cell r="F768" t="str">
            <v>Dilip Vishwakarma</v>
          </cell>
          <cell r="G768" t="str">
            <v>dilip.vishwa@redingtongroup.com</v>
          </cell>
        </row>
        <row r="769">
          <cell r="A769" t="str">
            <v>W83136</v>
          </cell>
          <cell r="B769" t="str">
            <v>JAI MATA DI MOBILE</v>
          </cell>
          <cell r="C769" t="str">
            <v>mohitnathani2014@gmail.com</v>
          </cell>
          <cell r="D769" t="str">
            <v>Aftab Khan</v>
          </cell>
          <cell r="E769" t="str">
            <v>aftab.khan@redingtongroup.com</v>
          </cell>
          <cell r="F769" t="str">
            <v>Dilip Vishwakarma</v>
          </cell>
          <cell r="G769" t="str">
            <v>dilip.vishwa@redingtongroup.com</v>
          </cell>
        </row>
        <row r="770">
          <cell r="A770" t="str">
            <v>W53146</v>
          </cell>
          <cell r="B770" t="str">
            <v>R.K.MOBILE GALLERY</v>
          </cell>
          <cell r="C770" t="str">
            <v>ratnaniyogesh@gmail.com</v>
          </cell>
          <cell r="D770" t="str">
            <v>Abhishek Vinod Tirpude</v>
          </cell>
          <cell r="E770" t="str">
            <v>abhishek.vinod@redingtongroup.com</v>
          </cell>
          <cell r="F770" t="str">
            <v>Dilip Vishwakarma</v>
          </cell>
          <cell r="G770" t="str">
            <v>dilip.vishwa@redingtongroup.com</v>
          </cell>
        </row>
        <row r="771">
          <cell r="A771" t="str">
            <v>S2R024</v>
          </cell>
          <cell r="B771" t="str">
            <v>MOBILE ARAMANE</v>
          </cell>
          <cell r="C771" t="str">
            <v>APPANNABJP@GMAIL.COM</v>
          </cell>
          <cell r="D771" t="str">
            <v>Kamal Punjabi</v>
          </cell>
          <cell r="E771" t="str">
            <v>kamal.punjabi@redingtongroup.com</v>
          </cell>
          <cell r="F771" t="str">
            <v>Vikram V</v>
          </cell>
          <cell r="G771" t="str">
            <v>vikram.kumar@redingtongroup.com</v>
          </cell>
        </row>
        <row r="772">
          <cell r="A772" t="str">
            <v>S15502</v>
          </cell>
          <cell r="B772" t="str">
            <v>KHAN MOBILES</v>
          </cell>
          <cell r="C772" t="str">
            <v>liyakath.c4@gmail.com</v>
          </cell>
          <cell r="D772" t="str">
            <v xml:space="preserve">Antony Arulprakash Joseph Benjamin </v>
          </cell>
          <cell r="E772" t="str">
            <v>antony.benjamin@redingtongroup.com</v>
          </cell>
          <cell r="F772" t="str">
            <v>Yogesh Kumar</v>
          </cell>
          <cell r="G772" t="str">
            <v>yogesh.ganesh@redingtongroup.com</v>
          </cell>
        </row>
        <row r="773">
          <cell r="A773" t="str">
            <v>S15507</v>
          </cell>
          <cell r="B773" t="str">
            <v>KPM MOBILE SHOP</v>
          </cell>
          <cell r="C773" t="str">
            <v>raj123.mr@gmail.com</v>
          </cell>
          <cell r="D773" t="str">
            <v xml:space="preserve">Antony Arulprakash Joseph Benjamin </v>
          </cell>
          <cell r="E773" t="str">
            <v>antony.benjamin@redingtongroup.com</v>
          </cell>
          <cell r="F773" t="str">
            <v>Yogesh Kumar</v>
          </cell>
          <cell r="G773" t="str">
            <v>yogesh.ganesh@redingtongroup.com</v>
          </cell>
        </row>
        <row r="774">
          <cell r="A774" t="str">
            <v>S63043</v>
          </cell>
          <cell r="B774" t="str">
            <v>RUBA SHOPPE</v>
          </cell>
          <cell r="C774" t="str">
            <v>rubashoppe@gmail.com</v>
          </cell>
          <cell r="D774" t="str">
            <v>Prem Kumar M</v>
          </cell>
          <cell r="E774" t="str">
            <v>prem.kumarmani@redingtongroup.com</v>
          </cell>
          <cell r="F774" t="str">
            <v>Yogesh Kumar</v>
          </cell>
          <cell r="G774" t="str">
            <v>yogesh.ganesh@redingtongroup.com</v>
          </cell>
        </row>
        <row r="775">
          <cell r="A775" t="str">
            <v>W23570</v>
          </cell>
          <cell r="B775" t="str">
            <v>VISHAL TELECOM</v>
          </cell>
          <cell r="C775" t="str">
            <v>vishaltecom3366@gamil.com</v>
          </cell>
          <cell r="D775" t="str">
            <v>Tanmay Kumar</v>
          </cell>
          <cell r="E775" t="str">
            <v>tanmay.kumar@redingtongroup.com</v>
          </cell>
          <cell r="F775" t="str">
            <v>Dilip Vishwakarma</v>
          </cell>
          <cell r="G775" t="str">
            <v>dilip.vishwa@redingtongroup.com</v>
          </cell>
        </row>
        <row r="776">
          <cell r="A776" t="str">
            <v>S34484</v>
          </cell>
          <cell r="B776" t="str">
            <v>VMR MOBILESt</v>
          </cell>
          <cell r="C776" t="str">
            <v>rajeshkanna275@gmail.com</v>
          </cell>
          <cell r="D776" t="str">
            <v>Gudavalli Suresh Kumar</v>
          </cell>
          <cell r="E776" t="str">
            <v>suresh.skg@redingtongroup.com</v>
          </cell>
          <cell r="F776" t="str">
            <v>Yogesh Kumar</v>
          </cell>
          <cell r="G776" t="str">
            <v>yogesh.ganesh@redingtongroup.com</v>
          </cell>
        </row>
        <row r="777">
          <cell r="A777" t="str">
            <v>W13950</v>
          </cell>
          <cell r="B777" t="str">
            <v>SHAH ELECTRONICS</v>
          </cell>
          <cell r="C777" t="str">
            <v>shahramesh650981@gmail.com</v>
          </cell>
          <cell r="D777" t="str">
            <v>Mahesh More</v>
          </cell>
          <cell r="E777" t="str">
            <v>mahesh.more@redingtongroup.com</v>
          </cell>
          <cell r="F777" t="str">
            <v>Rohan Vora</v>
          </cell>
          <cell r="G777" t="str">
            <v>rohan.vora@redingtongroup.com</v>
          </cell>
        </row>
        <row r="778">
          <cell r="A778" t="str">
            <v>W13951</v>
          </cell>
          <cell r="B778" t="str">
            <v>V2 MARKETING</v>
          </cell>
          <cell r="C778" t="str">
            <v>v2marketing.vm@gmail.com</v>
          </cell>
          <cell r="D778" t="str">
            <v>Vijay Baburao Tayade</v>
          </cell>
          <cell r="E778" t="str">
            <v>vijay.tayade@redingtongroup.com</v>
          </cell>
          <cell r="F778" t="str">
            <v>Rohan Vora</v>
          </cell>
          <cell r="G778" t="str">
            <v>rohan.vora@redingtongroup.com</v>
          </cell>
        </row>
        <row r="779">
          <cell r="A779" t="str">
            <v>WB3151</v>
          </cell>
          <cell r="B779" t="str">
            <v>SONAWANE MOBILE SHOPEE</v>
          </cell>
          <cell r="C779" t="str">
            <v>htc.vikas@gmail.com</v>
          </cell>
          <cell r="D779" t="str">
            <v>Sandip Anil Kshirsagar</v>
          </cell>
          <cell r="E779" t="str">
            <v>sandip.anil@redingtongroup.com</v>
          </cell>
          <cell r="F779" t="str">
            <v>Dilip Vishwakarma</v>
          </cell>
          <cell r="G779" t="str">
            <v>dilip.vishwa@redingtongroup.com</v>
          </cell>
        </row>
        <row r="780">
          <cell r="A780" t="str">
            <v>W23580</v>
          </cell>
          <cell r="B780" t="str">
            <v>SIDDHI COMMUNICATION</v>
          </cell>
          <cell r="C780" t="str">
            <v>siddhicommunication.baba@gmail.com</v>
          </cell>
          <cell r="D780" t="str">
            <v>Tanmay Kumar</v>
          </cell>
          <cell r="E780" t="str">
            <v>tanmay.kumar@redingtongroup.com</v>
          </cell>
          <cell r="F780" t="str">
            <v>Dilip Vishwakarma</v>
          </cell>
          <cell r="G780" t="str">
            <v>dilip.vishwa@redingtongroup.com</v>
          </cell>
        </row>
        <row r="781">
          <cell r="A781" t="str">
            <v>W23578</v>
          </cell>
          <cell r="B781" t="str">
            <v>COMMUNICATION SPOT</v>
          </cell>
          <cell r="C781" t="str">
            <v>commspot19@gmail.com</v>
          </cell>
          <cell r="D781" t="str">
            <v>Tanmay Kumar</v>
          </cell>
          <cell r="E781" t="str">
            <v>tanmay.kumar@redingtongroup.com</v>
          </cell>
          <cell r="F781" t="str">
            <v>Dilip Vishwakarma</v>
          </cell>
          <cell r="G781" t="str">
            <v>dilip.vishwa@redingtongroup.com</v>
          </cell>
        </row>
        <row r="782">
          <cell r="A782" t="str">
            <v>S15510</v>
          </cell>
          <cell r="B782" t="str">
            <v>ALEEF AGENCY</v>
          </cell>
          <cell r="C782" t="str">
            <v>aleefagency@hotmail.com</v>
          </cell>
          <cell r="D782" t="str">
            <v xml:space="preserve">Antony Arulprakash Joseph Benjamin </v>
          </cell>
          <cell r="E782" t="str">
            <v>antony.benjamin@redingtongroup.com</v>
          </cell>
          <cell r="F782" t="str">
            <v>Yogesh Kumar</v>
          </cell>
          <cell r="G782" t="str">
            <v>yogesh.ganesh@redingtongroup.com</v>
          </cell>
        </row>
        <row r="783">
          <cell r="A783" t="str">
            <v>S15506</v>
          </cell>
          <cell r="B783" t="str">
            <v>MANGAL MOBILES</v>
          </cell>
          <cell r="C783" t="str">
            <v>mangalmobilecare@gmail.com</v>
          </cell>
          <cell r="D783" t="str">
            <v xml:space="preserve">Antony Arulprakash Joseph Benjamin </v>
          </cell>
          <cell r="E783" t="str">
            <v>antony.benjamin@redingtongroup.com</v>
          </cell>
          <cell r="F783" t="str">
            <v>Yogesh Kumar</v>
          </cell>
          <cell r="G783" t="str">
            <v>yogesh.ganesh@redingtongroup.com</v>
          </cell>
        </row>
        <row r="784">
          <cell r="A784" t="str">
            <v>S1R305</v>
          </cell>
          <cell r="B784" t="str">
            <v>GKS MOBILE WORLD</v>
          </cell>
          <cell r="C784" t="str">
            <v>GKSMOBILEWORLD@GMAIL.COM</v>
          </cell>
          <cell r="D784" t="str">
            <v>Prem Kumar M</v>
          </cell>
          <cell r="E784" t="str">
            <v>prem.kumarmani@redingtongroup.com</v>
          </cell>
          <cell r="F784" t="str">
            <v>Yogesh Kumar</v>
          </cell>
          <cell r="G784" t="str">
            <v>yogesh.ganesh@redingtongroup.com</v>
          </cell>
        </row>
        <row r="785">
          <cell r="A785" t="str">
            <v>S50550</v>
          </cell>
          <cell r="B785" t="str">
            <v>RAMS</v>
          </cell>
          <cell r="C785" t="str">
            <v>rams@ramsys.in</v>
          </cell>
          <cell r="D785" t="str">
            <v>Prem Kumar M</v>
          </cell>
          <cell r="E785" t="str">
            <v>prem.kumarmani@redingtongroup.com</v>
          </cell>
          <cell r="F785" t="str">
            <v>Yogesh Kumar</v>
          </cell>
          <cell r="G785" t="str">
            <v>yogesh.ganesh@redingtongroup.com</v>
          </cell>
        </row>
        <row r="786">
          <cell r="A786" t="str">
            <v>S15495</v>
          </cell>
          <cell r="B786" t="str">
            <v>P.R.MANI ELECTRONICS PRIVATE LIMITE</v>
          </cell>
          <cell r="C786" t="str">
            <v>prmanielectronics@gmail.com</v>
          </cell>
          <cell r="D786" t="str">
            <v>Prem Kumar M</v>
          </cell>
          <cell r="E786" t="str">
            <v>prem.kumarmani@redingtongroup.com</v>
          </cell>
          <cell r="F786" t="str">
            <v>Yogesh Kumar</v>
          </cell>
          <cell r="G786" t="str">
            <v>yogesh.ganesh@redingtongroup.com</v>
          </cell>
        </row>
        <row r="787">
          <cell r="A787" t="str">
            <v>NA3098</v>
          </cell>
          <cell r="B787" t="str">
            <v>ANAYA INTERNATIONAL</v>
          </cell>
          <cell r="C787" t="str">
            <v>glamba.amb@gmail.com</v>
          </cell>
          <cell r="D787" t="str">
            <v>Himanshu Anand</v>
          </cell>
          <cell r="E787" t="str">
            <v>himanshu.anand@redingtongroup.com</v>
          </cell>
          <cell r="F787" t="str">
            <v>Jitendra Chopra</v>
          </cell>
          <cell r="G787" t="str">
            <v>jitender.chopra@redingtongroup.com</v>
          </cell>
        </row>
        <row r="788">
          <cell r="A788" t="str">
            <v>N23125</v>
          </cell>
          <cell r="B788" t="str">
            <v>ADS MOBILE ARCADE</v>
          </cell>
          <cell r="C788" t="str">
            <v>ndstorechd@gmail.com</v>
          </cell>
          <cell r="D788" t="str">
            <v>Himanshu Anand</v>
          </cell>
          <cell r="E788" t="str">
            <v>himanshu.anand@redingtongroup.com</v>
          </cell>
          <cell r="F788" t="str">
            <v>Jitendra Chopra</v>
          </cell>
          <cell r="G788" t="str">
            <v>jitender.chopra@redingtongroup.com</v>
          </cell>
        </row>
        <row r="789">
          <cell r="A789" t="str">
            <v>N14016</v>
          </cell>
          <cell r="B789" t="str">
            <v>HOTSPOT RETAIL PRIVATE LIMITED</v>
          </cell>
          <cell r="C789" t="str">
            <v>himanshu.pandey@hotspotretail.in</v>
          </cell>
          <cell r="D789" t="str">
            <v>Manish Jain</v>
          </cell>
          <cell r="E789" t="str">
            <v>manish.shivkumar@redingtongroup.com</v>
          </cell>
          <cell r="F789" t="str">
            <v>Sidharth Eknath</v>
          </cell>
          <cell r="G789" t="str">
            <v>sidharth.eknath@redingtongroup.com</v>
          </cell>
        </row>
        <row r="790">
          <cell r="A790" t="str">
            <v>N14112</v>
          </cell>
          <cell r="B790" t="str">
            <v>BHAGWATI GADGETS PRIVATE LIMITED</v>
          </cell>
          <cell r="C790" t="str">
            <v>bhagwatigadgets@gmail.com</v>
          </cell>
          <cell r="D790" t="str">
            <v>Dheeraj Sharma</v>
          </cell>
          <cell r="E790" t="str">
            <v>dheeraj.sharma@redingtongroup.com</v>
          </cell>
          <cell r="F790" t="str">
            <v>Sidharth Eknath</v>
          </cell>
          <cell r="G790" t="str">
            <v>sidharth.eknath@redingtongroup.com</v>
          </cell>
        </row>
        <row r="791">
          <cell r="A791" t="str">
            <v>W73200</v>
          </cell>
          <cell r="B791" t="str">
            <v>VASUNDHRA MOBILE ZONE</v>
          </cell>
          <cell r="C791" t="str">
            <v>VASUNDHRAMOBILE@GMAIL.COM</v>
          </cell>
          <cell r="D791" t="str">
            <v>Malam Singh Meena</v>
          </cell>
          <cell r="E791" t="str">
            <v>malam.meena@redingtongroup.com</v>
          </cell>
          <cell r="F791" t="str">
            <v>Dilip Vishwakarma</v>
          </cell>
          <cell r="G791" t="str">
            <v>dilip.vishwa@redingtongroup.com</v>
          </cell>
        </row>
        <row r="792">
          <cell r="A792" t="str">
            <v>W73224</v>
          </cell>
          <cell r="B792" t="str">
            <v>DISCO MOBILE</v>
          </cell>
          <cell r="C792" t="str">
            <v>Sourabh12011@gmail.com</v>
          </cell>
          <cell r="D792" t="str">
            <v>Malam Singh Meena</v>
          </cell>
          <cell r="E792" t="str">
            <v>malam.meena@redingtongroup.com</v>
          </cell>
          <cell r="F792" t="str">
            <v>Dilip Vishwakarma</v>
          </cell>
          <cell r="G792" t="str">
            <v>dilip.vishwa@redingtongroup.com</v>
          </cell>
        </row>
        <row r="793">
          <cell r="A793" t="str">
            <v>W80282</v>
          </cell>
          <cell r="B793" t="str">
            <v>PERFECT WORLD COMPUTER</v>
          </cell>
          <cell r="C793" t="str">
            <v>PWC_RAIPUR@HOTMAIL.COM</v>
          </cell>
          <cell r="D793" t="str">
            <v>Aftab Khan</v>
          </cell>
          <cell r="E793" t="str">
            <v>aftab.khan@redingtongroup.com</v>
          </cell>
          <cell r="F793" t="str">
            <v>Dilip Vishwakarma</v>
          </cell>
          <cell r="G793" t="str">
            <v>dilip.vishwa@redingtongroup.com</v>
          </cell>
        </row>
        <row r="794">
          <cell r="A794" t="str">
            <v>N63372</v>
          </cell>
          <cell r="B794" t="str">
            <v>SHREE MOBILE WALA</v>
          </cell>
          <cell r="C794" t="str">
            <v>shreemobilewala.jpr@gmail.com</v>
          </cell>
          <cell r="D794" t="str">
            <v>Rituraj Upadhyay</v>
          </cell>
          <cell r="E794" t="str">
            <v>rituraj.upadhyay@redingtongroup.com</v>
          </cell>
          <cell r="F794" t="str">
            <v>Jitendra Chopra</v>
          </cell>
          <cell r="G794" t="str">
            <v>jitender.chopra@redingtongroup.com</v>
          </cell>
        </row>
        <row r="795">
          <cell r="A795" t="str">
            <v>N43424</v>
          </cell>
          <cell r="B795" t="str">
            <v>LION COMMUNICATION</v>
          </cell>
          <cell r="C795" t="str">
            <v>abhishekjaiswal9may88@gmail.com</v>
          </cell>
          <cell r="D795" t="str">
            <v>Harsh Ahuja</v>
          </cell>
          <cell r="E795" t="str">
            <v>harsh.ahuja@redingtongroup.com</v>
          </cell>
          <cell r="F795" t="str">
            <v>Sidharth Eknath</v>
          </cell>
          <cell r="G795" t="str">
            <v>sidharth.eknath@redingtongroup.com</v>
          </cell>
        </row>
        <row r="796">
          <cell r="A796" t="str">
            <v>N43275</v>
          </cell>
          <cell r="B796" t="str">
            <v>NEHA TELECOM</v>
          </cell>
          <cell r="C796" t="str">
            <v>abhishek665500@gmail.com</v>
          </cell>
          <cell r="D796" t="str">
            <v>Harsh Ahuja</v>
          </cell>
          <cell r="E796" t="str">
            <v>harsh.ahuja@redingtongroup.com</v>
          </cell>
          <cell r="F796" t="str">
            <v>Sidharth Eknath</v>
          </cell>
          <cell r="G796" t="str">
            <v>sidharth.eknath@redingtongroup.com</v>
          </cell>
        </row>
        <row r="797">
          <cell r="A797" t="str">
            <v>N43396</v>
          </cell>
          <cell r="B797" t="str">
            <v>ARADHYA COMMUNICATION</v>
          </cell>
          <cell r="C797" t="str">
            <v>aradhyacommunicationlko@gmail.com</v>
          </cell>
          <cell r="D797" t="str">
            <v>Harsh Ahuja</v>
          </cell>
          <cell r="E797" t="str">
            <v>harsh.ahuja@redingtongroup.com</v>
          </cell>
          <cell r="F797" t="str">
            <v>Sidharth Eknath</v>
          </cell>
          <cell r="G797" t="str">
            <v>sidharth.eknath@redingtongroup.com</v>
          </cell>
        </row>
        <row r="798">
          <cell r="A798" t="str">
            <v>W53166</v>
          </cell>
          <cell r="B798" t="str">
            <v>MOHIT MOBILE</v>
          </cell>
          <cell r="C798" t="str">
            <v>janaknpd@gmail.com</v>
          </cell>
          <cell r="D798" t="str">
            <v>Abhishek Vinod Tirpude</v>
          </cell>
          <cell r="E798" t="str">
            <v>abhishek.vinod@redingtongroup.com</v>
          </cell>
          <cell r="F798" t="str">
            <v>Dilip Vishwakarma</v>
          </cell>
          <cell r="G798" t="str">
            <v>dilip.vishwa@redingtongroup.com</v>
          </cell>
        </row>
        <row r="799">
          <cell r="A799" t="str">
            <v>W53165</v>
          </cell>
          <cell r="B799" t="str">
            <v>TRUPTI ENTERPRISES</v>
          </cell>
          <cell r="C799" t="str">
            <v>pravinmundhada7@gmail.com</v>
          </cell>
          <cell r="D799" t="str">
            <v>Abhishek Vinod Tirpude</v>
          </cell>
          <cell r="E799" t="str">
            <v>abhishek.vinod@redingtongroup.com</v>
          </cell>
          <cell r="F799" t="str">
            <v>Dilip Vishwakarma</v>
          </cell>
          <cell r="G799" t="str">
            <v>dilip.vishwa@redingtongroup.com</v>
          </cell>
        </row>
        <row r="800">
          <cell r="A800" t="str">
            <v>W53167</v>
          </cell>
          <cell r="B800" t="str">
            <v>MADHAV MOBILE SHOPEE</v>
          </cell>
          <cell r="C800" t="str">
            <v>pahalay@gmail.com</v>
          </cell>
          <cell r="D800" t="str">
            <v>Abhishek Vinod Tirpude</v>
          </cell>
          <cell r="E800" t="str">
            <v>abhishek.vinod@redingtongroup.com</v>
          </cell>
          <cell r="F800" t="str">
            <v>Dilip Vishwakarma</v>
          </cell>
          <cell r="G800" t="str">
            <v>dilip.vishwa@redingtongroup.com</v>
          </cell>
        </row>
        <row r="801">
          <cell r="A801" t="str">
            <v>W33274</v>
          </cell>
          <cell r="B801" t="str">
            <v>PHONEWALE LIMITED</v>
          </cell>
          <cell r="C801" t="str">
            <v>harsh@phonewalestore.com</v>
          </cell>
          <cell r="D801" t="str">
            <v>Shah Krunal Jagdipbhai</v>
          </cell>
          <cell r="E801" t="str">
            <v>krunal.shah@redingtongroup.com</v>
          </cell>
          <cell r="F801" t="str">
            <v>Rohan Vora</v>
          </cell>
          <cell r="G801" t="str">
            <v>rohan.vora@redingtongroup.com</v>
          </cell>
        </row>
        <row r="802">
          <cell r="A802" t="str">
            <v>S34491</v>
          </cell>
          <cell r="B802" t="str">
            <v>GANESH MOBAILES</v>
          </cell>
          <cell r="C802" t="str">
            <v>ganeshmobailes@gmail.com</v>
          </cell>
          <cell r="D802" t="str">
            <v>Gudavalli Suresh Kumar</v>
          </cell>
          <cell r="E802" t="str">
            <v>suresh.skg@redingtongroup.com</v>
          </cell>
          <cell r="F802" t="str">
            <v>Yogesh Kumar</v>
          </cell>
          <cell r="G802" t="str">
            <v>yogesh.ganesh@redingtongroup.com</v>
          </cell>
        </row>
        <row r="803">
          <cell r="A803" t="str">
            <v>NH0208</v>
          </cell>
          <cell r="B803" t="str">
            <v>M/S  AIRNET COMMUNICATION</v>
          </cell>
          <cell r="C803" t="str">
            <v>airnet.appliances.12345@gmail.com</v>
          </cell>
          <cell r="D803" t="str">
            <v>Neeraj Bhatt</v>
          </cell>
          <cell r="E803" t="str">
            <v>neeraj.bhatt@redingtongroup.com</v>
          </cell>
          <cell r="F803" t="str">
            <v>Sidharth Eknath</v>
          </cell>
          <cell r="G803" t="str">
            <v>sidharth.eknath@redingtongroup.com</v>
          </cell>
        </row>
        <row r="804">
          <cell r="A804" t="str">
            <v>W73223</v>
          </cell>
          <cell r="B804" t="str">
            <v>B H ENTERPRISES</v>
          </cell>
          <cell r="C804" t="str">
            <v>bhenterprises2017@gmail.com</v>
          </cell>
          <cell r="D804" t="str">
            <v>Malam Singh Meena</v>
          </cell>
          <cell r="E804" t="str">
            <v>malam.meena@redingtongroup.com</v>
          </cell>
          <cell r="F804" t="str">
            <v>Dilip Vishwakarma</v>
          </cell>
          <cell r="G804" t="str">
            <v>dilip.vishwa@redingtongroup.com</v>
          </cell>
        </row>
        <row r="805">
          <cell r="A805" t="str">
            <v>E53210</v>
          </cell>
          <cell r="B805" t="str">
            <v>SHREE TELECOME</v>
          </cell>
          <cell r="C805" t="str">
            <v>shree2018t@gmail.com</v>
          </cell>
          <cell r="D805" t="str">
            <v>Md Faiyaz Khan</v>
          </cell>
          <cell r="E805" t="str">
            <v>faiyaz.khan@redingtongroup.com</v>
          </cell>
          <cell r="F805" t="str">
            <v>Jaswinder Singh</v>
          </cell>
          <cell r="G805" t="str">
            <v>jaswinder.singh@redingtongroup.com</v>
          </cell>
        </row>
        <row r="806">
          <cell r="A806" t="str">
            <v>W23569</v>
          </cell>
          <cell r="B806" t="str">
            <v>KRISHNA MOBILE SHOPEE</v>
          </cell>
          <cell r="C806" t="str">
            <v>rajendrakumar9595@gmail.com</v>
          </cell>
          <cell r="D806" t="str">
            <v>Santosh Desai</v>
          </cell>
          <cell r="E806" t="str">
            <v>santosh.desai@redingtongroup.com</v>
          </cell>
          <cell r="F806" t="str">
            <v>Dilip Vishwakarma</v>
          </cell>
          <cell r="G806" t="str">
            <v>dilip.vishwa@redingtongroup.com</v>
          </cell>
        </row>
        <row r="807">
          <cell r="A807" t="str">
            <v>W23466</v>
          </cell>
          <cell r="B807" t="str">
            <v>ANUKESH COMMUNICATION</v>
          </cell>
          <cell r="C807" t="str">
            <v>SHAILESH.ANUKESH@GMAIL.COM</v>
          </cell>
          <cell r="D807" t="str">
            <v>Tanmay Kumar</v>
          </cell>
          <cell r="E807" t="str">
            <v>tanmay.kumar@redingtongroup.com</v>
          </cell>
          <cell r="F807" t="str">
            <v>Dilip Vishwakarma</v>
          </cell>
          <cell r="G807" t="str">
            <v>dilip.vishwa@redingtongroup.com</v>
          </cell>
        </row>
        <row r="808">
          <cell r="A808" t="str">
            <v>W23533</v>
          </cell>
          <cell r="B808" t="str">
            <v>VIGHNAHARTA MOBILE SHOPEE</v>
          </cell>
          <cell r="C808" t="str">
            <v>gauravshinde005@gmail.com</v>
          </cell>
          <cell r="D808" t="str">
            <v>Santosh Desai</v>
          </cell>
          <cell r="E808" t="str">
            <v>santosh.desai@redingtongroup.com</v>
          </cell>
          <cell r="F808" t="str">
            <v>Dilip Vishwakarma</v>
          </cell>
          <cell r="G808" t="str">
            <v>dilip.vishwa@redingtongroup.com</v>
          </cell>
        </row>
        <row r="809">
          <cell r="A809" t="str">
            <v>S93069</v>
          </cell>
          <cell r="B809" t="str">
            <v>NETWORK SOLUTIONS</v>
          </cell>
          <cell r="C809" t="str">
            <v>phani@nwsindia.com</v>
          </cell>
          <cell r="D809" t="str">
            <v>Gudavalli Suresh Kumar</v>
          </cell>
          <cell r="E809" t="str">
            <v>suresh.skg@redingtongroup.com</v>
          </cell>
          <cell r="F809" t="str">
            <v>Yogesh Kumar</v>
          </cell>
          <cell r="G809" t="str">
            <v>yogesh.ganesh@redingtongroup.com</v>
          </cell>
        </row>
        <row r="810">
          <cell r="A810" t="str">
            <v>W80011</v>
          </cell>
          <cell r="B810" t="str">
            <v>COMPU SHOPPE</v>
          </cell>
          <cell r="C810" t="str">
            <v>avinash.compu@gmail.com</v>
          </cell>
          <cell r="D810" t="str">
            <v>Aftab Khan</v>
          </cell>
          <cell r="E810" t="str">
            <v>aftab.khan@redingtongroup.com</v>
          </cell>
          <cell r="F810" t="str">
            <v>Dilip Vishwakarma</v>
          </cell>
          <cell r="G810" t="str">
            <v>dilip.vishwa@redingtongroup.com</v>
          </cell>
        </row>
        <row r="811">
          <cell r="A811" t="str">
            <v>S34490</v>
          </cell>
          <cell r="B811" t="str">
            <v>SHREE DHANALAKSHMI ELECTRONICS AND</v>
          </cell>
          <cell r="C811" t="str">
            <v>sdleelectronics@gmail.com</v>
          </cell>
          <cell r="D811" t="str">
            <v>Gudavalli Suresh Kumar</v>
          </cell>
          <cell r="E811" t="str">
            <v>suresh.skg@redingtongroup.com</v>
          </cell>
          <cell r="F811" t="str">
            <v>Yogesh Kumar</v>
          </cell>
          <cell r="G811" t="str">
            <v>yogesh.ganesh@redingtongroup.com</v>
          </cell>
        </row>
        <row r="812">
          <cell r="A812" t="str">
            <v>S34492</v>
          </cell>
          <cell r="B812" t="str">
            <v>SRI SAI NETHRA MOBILES AND</v>
          </cell>
          <cell r="C812" t="str">
            <v>sainethramobiles2011@gmail.com</v>
          </cell>
          <cell r="D812" t="str">
            <v>Gudavalli Suresh Kumar</v>
          </cell>
          <cell r="E812" t="str">
            <v>suresh.skg@redingtongroup.com</v>
          </cell>
          <cell r="F812" t="str">
            <v>Yogesh Kumar</v>
          </cell>
          <cell r="G812" t="str">
            <v>yogesh.ganesh@redingtongroup.com</v>
          </cell>
        </row>
        <row r="813">
          <cell r="A813" t="str">
            <v>S3R127</v>
          </cell>
          <cell r="B813" t="str">
            <v>SHREE VASAVI ENTERPRISES</v>
          </cell>
          <cell r="C813" t="str">
            <v>anilkumarvutunuri369@gmail.com</v>
          </cell>
          <cell r="D813" t="str">
            <v>Gudavalli Suresh Kumar</v>
          </cell>
          <cell r="E813" t="str">
            <v>suresh.skg@redingtongroup.com</v>
          </cell>
          <cell r="F813" t="str">
            <v>Yogesh Kumar</v>
          </cell>
          <cell r="G813" t="str">
            <v>yogesh.ganesh@redingtongroup.com</v>
          </cell>
        </row>
        <row r="814">
          <cell r="A814" t="str">
            <v>N14140</v>
          </cell>
          <cell r="B814" t="str">
            <v>OUT LOOK COMMUNICATION</v>
          </cell>
          <cell r="C814" t="str">
            <v>outlookcomm@gmail.com</v>
          </cell>
          <cell r="D814" t="str">
            <v>Shashi Singh</v>
          </cell>
          <cell r="E814" t="str">
            <v>shashi.singh@redingtongroup.com</v>
          </cell>
          <cell r="F814" t="str">
            <v>Sidharth Eknath</v>
          </cell>
          <cell r="G814" t="str">
            <v>sidharth.eknath@redingtongroup.com</v>
          </cell>
        </row>
        <row r="815">
          <cell r="A815" t="str">
            <v>W83051</v>
          </cell>
          <cell r="B815" t="str">
            <v>ANITA DANANI</v>
          </cell>
          <cell r="C815" t="str">
            <v>radhasoamimobiles@gmail.com</v>
          </cell>
          <cell r="D815" t="str">
            <v>Aftab Khan</v>
          </cell>
          <cell r="E815" t="str">
            <v>aftab.khan@redingtongroup.com</v>
          </cell>
          <cell r="F815" t="str">
            <v>Dilip Vishwakarma</v>
          </cell>
          <cell r="G815" t="str">
            <v>dilip.vishwa@redingtongroup.com</v>
          </cell>
        </row>
        <row r="816">
          <cell r="A816" t="str">
            <v>S40682</v>
          </cell>
          <cell r="B816" t="str">
            <v>ALLNET</v>
          </cell>
          <cell r="C816" t="str">
            <v>ALLNETCOK@GMAIL.COM</v>
          </cell>
          <cell r="D816" t="str">
            <v>Jithin Sebastian</v>
          </cell>
          <cell r="E816" t="str">
            <v>jitin.sebastian@redingtongroup.com</v>
          </cell>
          <cell r="F816" t="str">
            <v>Vikram V</v>
          </cell>
          <cell r="G816" t="str">
            <v>vikram.kumar@redingtongroup.com</v>
          </cell>
        </row>
        <row r="817">
          <cell r="A817" t="str">
            <v>S41069</v>
          </cell>
          <cell r="B817" t="str">
            <v>IT NET INFOCOM PVT LTD</v>
          </cell>
          <cell r="C817" t="str">
            <v>sales@itnetinfo.com</v>
          </cell>
          <cell r="D817" t="str">
            <v>Jithin Sebastian</v>
          </cell>
          <cell r="E817" t="str">
            <v>jitin.sebastian@redingtongroup.com</v>
          </cell>
          <cell r="F817" t="str">
            <v>Vikram V</v>
          </cell>
          <cell r="G817" t="str">
            <v>vikram.kumar@redingtongroup.com</v>
          </cell>
        </row>
        <row r="818">
          <cell r="A818" t="str">
            <v>S44027</v>
          </cell>
          <cell r="B818" t="str">
            <v>BHARATH TIME GALLERY</v>
          </cell>
          <cell r="C818" t="str">
            <v>bss3122@gmail.com</v>
          </cell>
          <cell r="D818" t="str">
            <v>Jithin Sebastian</v>
          </cell>
          <cell r="E818" t="str">
            <v>jitin.sebastian@redingtongroup.com</v>
          </cell>
          <cell r="F818" t="str">
            <v>Vikram V</v>
          </cell>
          <cell r="G818" t="str">
            <v>vikram.kumar@redingtongroup.com</v>
          </cell>
        </row>
        <row r="819">
          <cell r="A819" t="str">
            <v>S15509</v>
          </cell>
          <cell r="B819" t="str">
            <v>NATIONAL MOBILES</v>
          </cell>
          <cell r="C819" t="str">
            <v>nationalmobils29@gmail.com</v>
          </cell>
          <cell r="D819" t="str">
            <v>Prem Kumar M</v>
          </cell>
          <cell r="E819" t="str">
            <v>prem.kumarmani@redingtongroup.com</v>
          </cell>
          <cell r="F819" t="str">
            <v>Yogesh Kumar</v>
          </cell>
          <cell r="G819" t="str">
            <v>yogesh.ganesh@redingtongroup.com</v>
          </cell>
        </row>
        <row r="820">
          <cell r="A820" t="str">
            <v>S44224</v>
          </cell>
          <cell r="B820" t="str">
            <v>TOUCH</v>
          </cell>
          <cell r="C820" t="str">
            <v>accounts@touchcare.in</v>
          </cell>
          <cell r="D820" t="str">
            <v>Jithin Sebastian</v>
          </cell>
          <cell r="E820" t="str">
            <v>jitin.sebastian@redingtongroup.com</v>
          </cell>
          <cell r="F820" t="str">
            <v>Vikram V</v>
          </cell>
          <cell r="G820" t="str">
            <v>vikram.kumar@redingtongroup.com</v>
          </cell>
        </row>
        <row r="821">
          <cell r="A821" t="str">
            <v>S44222</v>
          </cell>
          <cell r="B821" t="str">
            <v>UNIVERSAL MOBILES AND DUTY PAID</v>
          </cell>
          <cell r="C821" t="str">
            <v>universalmobilesanddutypaid@gmail.com</v>
          </cell>
          <cell r="D821" t="str">
            <v>Jithin Sebastian</v>
          </cell>
          <cell r="E821" t="str">
            <v>jitin.sebastian@redingtongroup.com</v>
          </cell>
          <cell r="F821" t="str">
            <v>Vikram V</v>
          </cell>
          <cell r="G821" t="str">
            <v>vikram.kumar@redingtongroup.com</v>
          </cell>
        </row>
        <row r="822">
          <cell r="A822" t="str">
            <v>N14134</v>
          </cell>
          <cell r="B822" t="str">
            <v>MOBILE HUB</v>
          </cell>
          <cell r="C822" t="str">
            <v>mobilehub2k17@gmail.com</v>
          </cell>
          <cell r="D822" t="str">
            <v>Dheeraj Sharma</v>
          </cell>
          <cell r="E822" t="str">
            <v>dheeraj.sharma@redingtongroup.com</v>
          </cell>
          <cell r="F822" t="str">
            <v>Sidharth Eknath</v>
          </cell>
          <cell r="G822" t="str">
            <v>sidharth.eknath@redingtongroup.com</v>
          </cell>
        </row>
        <row r="823">
          <cell r="A823" t="str">
            <v>E53026</v>
          </cell>
          <cell r="B823" t="str">
            <v>KESHRI COLLECTION</v>
          </cell>
          <cell r="C823" t="str">
            <v>PANKAJKESHRI99@GMAIL.COM</v>
          </cell>
          <cell r="D823" t="str">
            <v>Md Faiyaz Khan</v>
          </cell>
          <cell r="E823" t="str">
            <v>faiyaz.khan@redingtongroup.com</v>
          </cell>
          <cell r="F823" t="str">
            <v>Jaswinder Singh</v>
          </cell>
          <cell r="G823" t="str">
            <v>jaswinder.singh@redingtongroup.com</v>
          </cell>
        </row>
        <row r="824">
          <cell r="A824" t="str">
            <v>N13211</v>
          </cell>
          <cell r="B824" t="str">
            <v>NAVRANG ELECTRONICS</v>
          </cell>
          <cell r="C824" t="str">
            <v>Srishti.nokia@yahoo.com</v>
          </cell>
          <cell r="D824" t="str">
            <v>Shashi Singh</v>
          </cell>
          <cell r="E824" t="str">
            <v>shashi.singh@redingtongroup.com</v>
          </cell>
          <cell r="F824" t="str">
            <v>Sidharth Eknath</v>
          </cell>
          <cell r="G824" t="str">
            <v>sidharth.eknath@redingtongroup.com</v>
          </cell>
        </row>
        <row r="825">
          <cell r="A825" t="str">
            <v>N13985</v>
          </cell>
          <cell r="B825" t="str">
            <v>GULATI MOBILE HUT</v>
          </cell>
          <cell r="C825" t="str">
            <v>gulatimobilehut7080@gmail.com</v>
          </cell>
          <cell r="D825" t="str">
            <v>Manish Jain</v>
          </cell>
          <cell r="E825" t="str">
            <v>manish.shivkumar@redingtongroup.com</v>
          </cell>
          <cell r="F825" t="str">
            <v>Sidharth Eknath</v>
          </cell>
          <cell r="G825" t="str">
            <v>sidharth.eknath@redingtongroup.com</v>
          </cell>
        </row>
        <row r="826">
          <cell r="A826" t="str">
            <v>N14149</v>
          </cell>
          <cell r="B826" t="str">
            <v>SEEMA TELECOM</v>
          </cell>
          <cell r="C826" t="str">
            <v>seematelecom1973@gmail.com</v>
          </cell>
          <cell r="D826" t="str">
            <v>Shashi Singh</v>
          </cell>
          <cell r="E826" t="str">
            <v>shashi.singh@redingtongroup.com</v>
          </cell>
          <cell r="F826" t="str">
            <v>Sidharth Eknath</v>
          </cell>
          <cell r="G826" t="str">
            <v>sidharth.eknath@redingtongroup.com</v>
          </cell>
        </row>
        <row r="827">
          <cell r="A827" t="str">
            <v>N63159</v>
          </cell>
          <cell r="B827" t="str">
            <v>ANANT ELECTRONICS</v>
          </cell>
          <cell r="C827" t="str">
            <v>anantelectro@gmail.com</v>
          </cell>
          <cell r="D827" t="str">
            <v>Rituraj Upadhyay</v>
          </cell>
          <cell r="E827" t="str">
            <v>rituraj.upadhyay@redingtongroup.com</v>
          </cell>
          <cell r="F827" t="str">
            <v>Jitendra Chopra</v>
          </cell>
          <cell r="G827" t="str">
            <v>jitender.chopra@redingtongroup.com</v>
          </cell>
        </row>
        <row r="828">
          <cell r="A828" t="str">
            <v>N43430</v>
          </cell>
          <cell r="B828" t="str">
            <v>M/S SRI RAM MOBILE CENTRE</v>
          </cell>
          <cell r="C828" t="str">
            <v>shrirammobilecentre@gmail.com</v>
          </cell>
          <cell r="D828" t="str">
            <v>Harsh Ahuja</v>
          </cell>
          <cell r="E828" t="str">
            <v>harsh.ahuja@redingtongroup.com</v>
          </cell>
          <cell r="F828" t="str">
            <v>Sidharth Eknath</v>
          </cell>
          <cell r="G828" t="str">
            <v>sidharth.eknath@redingtongroup.com</v>
          </cell>
        </row>
        <row r="829">
          <cell r="A829" t="str">
            <v>N43442</v>
          </cell>
          <cell r="B829" t="str">
            <v>M/S  CHAURASIA MOBILE WORLD</v>
          </cell>
          <cell r="C829" t="str">
            <v>chaurasiamobile2002@gmail.com</v>
          </cell>
          <cell r="D829" t="str">
            <v>Harsh Ahuja</v>
          </cell>
          <cell r="E829" t="str">
            <v>harsh.ahuja@redingtongroup.com</v>
          </cell>
          <cell r="F829" t="str">
            <v>Sidharth Eknath</v>
          </cell>
          <cell r="G829" t="str">
            <v>sidharth.eknath@redingtongroup.com</v>
          </cell>
        </row>
        <row r="830">
          <cell r="A830" t="str">
            <v>W33255</v>
          </cell>
          <cell r="B830" t="str">
            <v>ARIHANT ELECTRICALS AND ELECTRONICS</v>
          </cell>
          <cell r="C830" t="str">
            <v>rakeshbhimani@gmail.com</v>
          </cell>
          <cell r="D830" t="str">
            <v>Shah Krunal Jagdipbhai</v>
          </cell>
          <cell r="E830" t="str">
            <v>krunal.shah@redingtongroup.com</v>
          </cell>
          <cell r="F830" t="str">
            <v>Rohan Vora</v>
          </cell>
          <cell r="G830" t="str">
            <v>rohan.vora@redingtongroup.com</v>
          </cell>
        </row>
        <row r="831">
          <cell r="A831" t="str">
            <v>WC3047</v>
          </cell>
          <cell r="B831" t="str">
            <v>ANIK</v>
          </cell>
          <cell r="C831" t="str">
            <v>ANIK.BRAND@OUTLOOK.COM</v>
          </cell>
          <cell r="D831" t="str">
            <v>Dharmesh R Dudhrejiya</v>
          </cell>
          <cell r="E831" t="str">
            <v>dharmesh.dudhrejiya@redingtongroup.com</v>
          </cell>
          <cell r="F831" t="str">
            <v>Rohan Vora</v>
          </cell>
          <cell r="G831" t="str">
            <v>rohan.vora@redingtongroup.com</v>
          </cell>
        </row>
        <row r="832">
          <cell r="A832" t="str">
            <v>S34486</v>
          </cell>
          <cell r="B832" t="str">
            <v>M/S RAJU COMMUNICATIONS</v>
          </cell>
          <cell r="C832" t="str">
            <v>rajucommunications65@gmail.com</v>
          </cell>
          <cell r="D832" t="str">
            <v>Gudavalli Suresh Kumar</v>
          </cell>
          <cell r="E832" t="str">
            <v>suresh.skg@redingtongroup.com</v>
          </cell>
          <cell r="F832" t="str">
            <v>Yogesh Kumar</v>
          </cell>
          <cell r="G832" t="str">
            <v>yogesh.ganesh@redingtongroup.com</v>
          </cell>
        </row>
        <row r="833">
          <cell r="A833" t="str">
            <v>SD3026</v>
          </cell>
          <cell r="B833" t="str">
            <v>CELLULAR POINT</v>
          </cell>
          <cell r="C833" t="str">
            <v>cellularpoint1984@gmail.com</v>
          </cell>
          <cell r="D833" t="str">
            <v>Kamal Punjabi</v>
          </cell>
          <cell r="E833" t="str">
            <v>kamal.punjabi@redingtongroup.com</v>
          </cell>
          <cell r="F833" t="str">
            <v>Vikram V</v>
          </cell>
          <cell r="G833" t="str">
            <v>vikram.kumar@redingtongroup.com</v>
          </cell>
        </row>
        <row r="834">
          <cell r="A834" t="str">
            <v>SM0026</v>
          </cell>
          <cell r="B834" t="str">
            <v>DARLING DIGITAL WORLD PVT LTD</v>
          </cell>
          <cell r="C834" t="str">
            <v>DARLINGDARLING2000@YAHOO.CO.IN</v>
          </cell>
          <cell r="D834" t="str">
            <v>Prem Kumar M</v>
          </cell>
          <cell r="E834" t="str">
            <v>prem.kumarmani@redingtongroup.com</v>
          </cell>
          <cell r="F834" t="str">
            <v>Yogesh Kumar</v>
          </cell>
          <cell r="G834" t="str">
            <v>yogesh.ganesh@redingtongroup.com</v>
          </cell>
        </row>
        <row r="835">
          <cell r="A835" t="str">
            <v>N13990</v>
          </cell>
          <cell r="B835" t="str">
            <v>ADVANCE INFOSOLUTIONS PVT LTD</v>
          </cell>
          <cell r="C835" t="str">
            <v>kunj@advanceinfosolutions.in</v>
          </cell>
          <cell r="D835" t="str">
            <v>Manish Jain</v>
          </cell>
          <cell r="E835" t="str">
            <v>manish.shivkumar@redingtongroup.com</v>
          </cell>
          <cell r="F835" t="str">
            <v>Sidharth Eknath</v>
          </cell>
          <cell r="G835" t="str">
            <v>sidharth.eknath@redingtongroup.com</v>
          </cell>
        </row>
        <row r="836">
          <cell r="A836" t="str">
            <v>E5R001</v>
          </cell>
          <cell r="B836" t="str">
            <v>KRISHNA COMMUNICATION</v>
          </cell>
          <cell r="C836" t="str">
            <v>KRISHNA.AJIT@REDIFFMAIL.COM</v>
          </cell>
          <cell r="D836" t="str">
            <v>Md Faiyaz Khan</v>
          </cell>
          <cell r="E836" t="str">
            <v>faiyaz.khan@redingtongroup.com</v>
          </cell>
          <cell r="F836" t="str">
            <v>Jaswinder Singh</v>
          </cell>
          <cell r="G836" t="str">
            <v>jaswinder.singh@redingtongroup.com</v>
          </cell>
        </row>
        <row r="837">
          <cell r="A837" t="str">
            <v>E53220</v>
          </cell>
          <cell r="B837" t="str">
            <v>RONIT ENTERPRISES</v>
          </cell>
          <cell r="C837" t="str">
            <v>nirajpurnia09@gmail.com</v>
          </cell>
          <cell r="D837" t="str">
            <v>Md Faiyaz Khan</v>
          </cell>
          <cell r="E837" t="str">
            <v>faiyaz.khan@redingtongroup.com</v>
          </cell>
          <cell r="F837" t="str">
            <v>Jaswinder Singh</v>
          </cell>
          <cell r="G837" t="str">
            <v>jaswinder.singh@redingtongroup.com</v>
          </cell>
        </row>
        <row r="838">
          <cell r="A838" t="str">
            <v>W23587</v>
          </cell>
          <cell r="B838" t="str">
            <v>NAVKAR COMMUNICATION</v>
          </cell>
          <cell r="C838" t="str">
            <v>navkarcommunication6066@gmail.com</v>
          </cell>
          <cell r="D838" t="str">
            <v>Santosh Desai</v>
          </cell>
          <cell r="E838" t="str">
            <v>santosh.desai@redingtongroup.com</v>
          </cell>
          <cell r="F838" t="str">
            <v>Dilip Vishwakarma</v>
          </cell>
          <cell r="G838" t="str">
            <v>dilip.vishwa@redingtongroup.com</v>
          </cell>
        </row>
        <row r="839">
          <cell r="A839" t="str">
            <v>S34502</v>
          </cell>
          <cell r="B839" t="str">
            <v>SHREE MOBILES</v>
          </cell>
          <cell r="C839" t="str">
            <v>sajanshreemobile@gmail.com</v>
          </cell>
          <cell r="D839" t="str">
            <v>Gudavalli Suresh Kumar</v>
          </cell>
          <cell r="E839" t="str">
            <v>suresh.skg@redingtongroup.com</v>
          </cell>
          <cell r="F839" t="str">
            <v>Yogesh Kumar</v>
          </cell>
          <cell r="G839" t="str">
            <v>yogesh.ganesh@redingtongroup.com</v>
          </cell>
        </row>
        <row r="840">
          <cell r="A840" t="str">
            <v>WC3010</v>
          </cell>
          <cell r="B840" t="str">
            <v>DIVINE MOBILE</v>
          </cell>
          <cell r="C840" t="str">
            <v>info@divinemobile.in</v>
          </cell>
          <cell r="D840" t="str">
            <v>Dharmesh R Dudhrejiya</v>
          </cell>
          <cell r="E840" t="str">
            <v>dharmesh.dudhrejiya@redingtongroup.com</v>
          </cell>
          <cell r="F840" t="str">
            <v>Rohan Vora</v>
          </cell>
          <cell r="G840" t="str">
            <v>rohan.vora@redingtongroup.com</v>
          </cell>
        </row>
        <row r="841">
          <cell r="A841" t="str">
            <v>S44223</v>
          </cell>
          <cell r="B841" t="str">
            <v>MOBILE CARE</v>
          </cell>
          <cell r="C841" t="str">
            <v>arunslive@gmail.com</v>
          </cell>
          <cell r="D841" t="str">
            <v>Jithin Sebastian</v>
          </cell>
          <cell r="E841" t="str">
            <v>jitin.sebastian@redingtongroup.com</v>
          </cell>
          <cell r="F841" t="str">
            <v>Vikram V</v>
          </cell>
          <cell r="G841" t="str">
            <v>vikram.kumar@redingtongroup.com</v>
          </cell>
        </row>
        <row r="842">
          <cell r="A842" t="str">
            <v>S44035</v>
          </cell>
          <cell r="B842" t="str">
            <v>Lulu Hyper Market</v>
          </cell>
          <cell r="C842" t="str">
            <v>shafeekka@luluindia.com;christof@luluindia.com;stelbinp@luluindia.com;levinj@luluindia.com;nasarudeenas@luluindia.com</v>
          </cell>
          <cell r="D842" t="str">
            <v>Jithin Sebastian</v>
          </cell>
          <cell r="E842" t="str">
            <v>jitin.sebastian@redingtongroup.com</v>
          </cell>
          <cell r="F842" t="str">
            <v>Vikram V</v>
          </cell>
          <cell r="G842" t="str">
            <v>vikram.kumar@redingtongroup.com</v>
          </cell>
        </row>
        <row r="843">
          <cell r="A843" t="str">
            <v>N13702</v>
          </cell>
          <cell r="B843" t="str">
            <v>MANGLA TELECOM CENTRE</v>
          </cell>
          <cell r="C843" t="str">
            <v>nalin22gupta@gmail.com</v>
          </cell>
          <cell r="D843" t="str">
            <v>Himanshu Ranjan Singh</v>
          </cell>
          <cell r="E843" t="str">
            <v>himanshu.ranjansingh@redingtongroup.com</v>
          </cell>
          <cell r="F843" t="str">
            <v>Sidharth Eknath</v>
          </cell>
          <cell r="G843" t="str">
            <v>sidharth.eknath@redingtongroup.com</v>
          </cell>
        </row>
        <row r="844">
          <cell r="A844" t="str">
            <v>N53255</v>
          </cell>
          <cell r="B844" t="str">
            <v>GUDDU TELECOM</v>
          </cell>
          <cell r="C844" t="str">
            <v>guddutelecom@rediffmail.com</v>
          </cell>
          <cell r="D844" t="str">
            <v>Rohit Arora</v>
          </cell>
          <cell r="E844" t="str">
            <v>rohit.arora@redingtongroup.com</v>
          </cell>
          <cell r="F844" t="str">
            <v>Jitendra Chopra</v>
          </cell>
          <cell r="G844" t="str">
            <v>jitender.chopra@redingtongroup.com</v>
          </cell>
        </row>
        <row r="845">
          <cell r="A845" t="str">
            <v>N83523</v>
          </cell>
          <cell r="B845" t="str">
            <v>M/S  SHAN MOBILE POINT</v>
          </cell>
          <cell r="C845" t="str">
            <v>shanmobilepoint9818@gmail.com</v>
          </cell>
          <cell r="D845" t="str">
            <v>Neeraj Bhatt</v>
          </cell>
          <cell r="E845" t="str">
            <v>neeraj.bhatt@redingtongroup.com</v>
          </cell>
          <cell r="F845" t="str">
            <v>Sidharth Eknath</v>
          </cell>
          <cell r="G845" t="str">
            <v>sidharth.eknath@redingtongroup.com</v>
          </cell>
        </row>
        <row r="846">
          <cell r="A846" t="str">
            <v>SN3028</v>
          </cell>
          <cell r="B846" t="str">
            <v>HELLO MOBILES</v>
          </cell>
          <cell r="C846" t="str">
            <v>hellomobiles.wgl@gmail.com</v>
          </cell>
          <cell r="D846" t="str">
            <v>Gudavalli Suresh Kumar</v>
          </cell>
          <cell r="E846" t="str">
            <v>suresh.skg@redingtongroup.com</v>
          </cell>
          <cell r="F846" t="str">
            <v>Yogesh Kumar</v>
          </cell>
          <cell r="G846" t="str">
            <v>yogesh.ganesh@redingtongroup.com</v>
          </cell>
        </row>
        <row r="847">
          <cell r="A847" t="str">
            <v>S34518</v>
          </cell>
          <cell r="B847" t="str">
            <v>APHONE ZONE</v>
          </cell>
          <cell r="C847" t="str">
            <v>harishyadavmuthyala@gmail.com</v>
          </cell>
          <cell r="D847" t="str">
            <v>Gudavalli Suresh Kumar</v>
          </cell>
          <cell r="E847" t="str">
            <v>suresh.skg@redingtongroup.com</v>
          </cell>
          <cell r="F847" t="str">
            <v>Yogesh Kumar</v>
          </cell>
          <cell r="G847" t="str">
            <v>yogesh.ganesh@redingtongroup.com</v>
          </cell>
        </row>
        <row r="848">
          <cell r="A848" t="str">
            <v>S15543</v>
          </cell>
          <cell r="B848" t="str">
            <v>KING MOBILE SHOP</v>
          </cell>
          <cell r="C848" t="str">
            <v>kingbookseller@gmail.com</v>
          </cell>
          <cell r="D848" t="str">
            <v>Prem Kumar M</v>
          </cell>
          <cell r="E848" t="str">
            <v>prem.kumarmani@redingtongroup.com</v>
          </cell>
          <cell r="F848" t="str">
            <v>Yogesh Kumar</v>
          </cell>
          <cell r="G848" t="str">
            <v>yogesh.ganesh@redingtongroup.com</v>
          </cell>
        </row>
        <row r="849">
          <cell r="A849" t="str">
            <v>S10269</v>
          </cell>
          <cell r="B849" t="str">
            <v>DATA LOGICS INDIA PVT LTD</v>
          </cell>
          <cell r="C849" t="str">
            <v>finance@datalogicsindia.com</v>
          </cell>
          <cell r="D849" t="str">
            <v>Prem Kumar M</v>
          </cell>
          <cell r="E849" t="str">
            <v>prem.kumarmani@redingtongroup.com</v>
          </cell>
          <cell r="F849" t="str">
            <v>Yogesh Kumar</v>
          </cell>
          <cell r="G849" t="str">
            <v>yogesh.ganesh@redingtongroup.com</v>
          </cell>
        </row>
        <row r="850">
          <cell r="A850" t="str">
            <v>S34513</v>
          </cell>
          <cell r="B850" t="str">
            <v>G R MOBILES</v>
          </cell>
          <cell r="C850" t="str">
            <v>burgusatish@gmail.com</v>
          </cell>
          <cell r="D850" t="str">
            <v>Gudavalli Suresh Kumar</v>
          </cell>
          <cell r="E850" t="str">
            <v>suresh.skg@redingtongroup.com</v>
          </cell>
          <cell r="F850" t="str">
            <v>Yogesh Kumar</v>
          </cell>
          <cell r="G850" t="str">
            <v>yogesh.ganesh@redingtongroup.com</v>
          </cell>
        </row>
        <row r="851">
          <cell r="A851" t="str">
            <v>S44232</v>
          </cell>
          <cell r="B851" t="str">
            <v>D-HUB</v>
          </cell>
          <cell r="C851" t="str">
            <v>sales@d-hub.in</v>
          </cell>
          <cell r="D851" t="str">
            <v>Jithin Sebastian</v>
          </cell>
          <cell r="E851" t="str">
            <v>jitin.sebastian@redingtongroup.com</v>
          </cell>
          <cell r="F851" t="str">
            <v>Vikram V</v>
          </cell>
          <cell r="G851" t="str">
            <v>vikram.kumar@redingtongroup.com</v>
          </cell>
        </row>
        <row r="852">
          <cell r="A852" t="str">
            <v>S15558</v>
          </cell>
          <cell r="B852" t="str">
            <v>Pentaphones Private Limited</v>
          </cell>
          <cell r="C852" t="str">
            <v>admin@pentaphones.com</v>
          </cell>
          <cell r="D852" t="str">
            <v>Prem Kumar M</v>
          </cell>
          <cell r="E852" t="str">
            <v>prem.kumarmani@redingtongroup.com</v>
          </cell>
          <cell r="F852" t="str">
            <v>Yogesh Kumar</v>
          </cell>
          <cell r="G852" t="str">
            <v>yogesh.ganesh@redingtongroup.com</v>
          </cell>
        </row>
        <row r="853">
          <cell r="A853" t="str">
            <v>S15564</v>
          </cell>
          <cell r="B853" t="str">
            <v>S LOGIC SOLUTIONS</v>
          </cell>
          <cell r="C853" t="str">
            <v>glbaskaran@yahoo.com</v>
          </cell>
          <cell r="D853" t="str">
            <v>Prem Kumar M</v>
          </cell>
          <cell r="E853" t="str">
            <v>prem.kumarmani@redingtongroup.com</v>
          </cell>
          <cell r="F853" t="str">
            <v>Yogesh Kumar</v>
          </cell>
          <cell r="G853" t="str">
            <v>yogesh.ganesh@redingtongroup.com</v>
          </cell>
        </row>
        <row r="854">
          <cell r="A854" t="str">
            <v>S15590</v>
          </cell>
          <cell r="B854" t="str">
            <v>J K MOBILES</v>
          </cell>
          <cell r="C854" t="str">
            <v>harijkmobile@gmail.com</v>
          </cell>
          <cell r="D854" t="str">
            <v>Prem Kumar M</v>
          </cell>
          <cell r="E854" t="str">
            <v>prem.kumarmani@redingtongroup.com</v>
          </cell>
          <cell r="F854" t="str">
            <v>Yogesh Kumar</v>
          </cell>
          <cell r="G854" t="str">
            <v>yogesh.ganesh@redingtongroup.com</v>
          </cell>
        </row>
        <row r="855">
          <cell r="A855" t="str">
            <v>SB4074</v>
          </cell>
          <cell r="B855" t="str">
            <v>DIALOGUE DIGITAL GALLERY LLP</v>
          </cell>
          <cell r="C855" t="str">
            <v>info@dialoguedigitalgallery.com</v>
          </cell>
          <cell r="D855" t="str">
            <v>Rajeesh C</v>
          </cell>
          <cell r="E855" t="str">
            <v>rajeesh.krishnan@redingtongroup.com</v>
          </cell>
          <cell r="F855" t="str">
            <v>Vikram V</v>
          </cell>
          <cell r="G855" t="str">
            <v>vikram.kumar@redingtongroup.com</v>
          </cell>
        </row>
        <row r="856">
          <cell r="A856" t="str">
            <v>S44236</v>
          </cell>
          <cell r="B856" t="str">
            <v>C.M.MOBILES.</v>
          </cell>
          <cell r="C856" t="str">
            <v>cmmobileshop@gmail.com</v>
          </cell>
          <cell r="D856" t="str">
            <v>Jithin Sebastian</v>
          </cell>
          <cell r="E856" t="str">
            <v>jitin.sebastian@redingtongroup.com</v>
          </cell>
          <cell r="F856" t="str">
            <v>Vikram V</v>
          </cell>
          <cell r="G856" t="str">
            <v>vikram.kumar@redingtongroup.com</v>
          </cell>
        </row>
        <row r="857">
          <cell r="A857" t="str">
            <v>S74074</v>
          </cell>
          <cell r="B857" t="str">
            <v>MOBILE POINT</v>
          </cell>
          <cell r="C857" t="str">
            <v>mobilepointtvm@gmail.com</v>
          </cell>
          <cell r="D857" t="str">
            <v>Jithin Sebastian</v>
          </cell>
          <cell r="E857" t="str">
            <v>jitin.sebastian@redingtongroup.com</v>
          </cell>
          <cell r="F857" t="str">
            <v>Vikram V</v>
          </cell>
          <cell r="G857" t="str">
            <v>vikram.kumar@redingtongroup.com</v>
          </cell>
        </row>
        <row r="858">
          <cell r="A858" t="str">
            <v>S40866</v>
          </cell>
          <cell r="B858" t="str">
            <v>SUPREME COMPUTER SYSTEMS</v>
          </cell>
          <cell r="C858" t="str">
            <v>sreekumar@supreme.net.in</v>
          </cell>
          <cell r="D858" t="str">
            <v>Jithin Sebastian</v>
          </cell>
          <cell r="E858" t="str">
            <v>jitin.sebastian@redingtongroup.com</v>
          </cell>
          <cell r="F858" t="str">
            <v>Vikram V</v>
          </cell>
          <cell r="G858" t="str">
            <v>vikram.kumar@redingtongroup.com</v>
          </cell>
        </row>
        <row r="859">
          <cell r="A859" t="str">
            <v>S44249</v>
          </cell>
          <cell r="B859" t="str">
            <v>RAVI'S DIGITAL HUB</v>
          </cell>
          <cell r="C859" t="str">
            <v>ravisdhub@gmail.com</v>
          </cell>
          <cell r="D859" t="str">
            <v>Jithin Sebastian</v>
          </cell>
          <cell r="E859" t="str">
            <v>jitin.sebastian@redingtongroup.com</v>
          </cell>
          <cell r="F859" t="str">
            <v>Vikram V</v>
          </cell>
          <cell r="G859" t="str">
            <v>vikram.kumar@redingtongroup.com</v>
          </cell>
        </row>
        <row r="860">
          <cell r="A860" t="str">
            <v>N53259</v>
          </cell>
          <cell r="B860" t="str">
            <v>SACHIN MOBILE GALLERY</v>
          </cell>
          <cell r="C860" t="str">
            <v>sachinmobilegallery82@gmail.com</v>
          </cell>
          <cell r="D860" t="str">
            <v>Rohit Arora</v>
          </cell>
          <cell r="E860" t="str">
            <v>rohit.arora@redingtongroup.com</v>
          </cell>
          <cell r="F860" t="str">
            <v>Jitendra Chopra</v>
          </cell>
          <cell r="G860" t="str">
            <v>jitender.chopra@redingtongroup.com</v>
          </cell>
        </row>
        <row r="861">
          <cell r="A861" t="str">
            <v>N53268</v>
          </cell>
          <cell r="B861" t="str">
            <v>R.B.ENTERPRISES</v>
          </cell>
          <cell r="C861" t="str">
            <v>rohit.bahri@yahoo.com</v>
          </cell>
          <cell r="D861" t="str">
            <v>Rohit Arora</v>
          </cell>
          <cell r="E861" t="str">
            <v>rohit.arora@redingtongroup.com</v>
          </cell>
          <cell r="F861" t="str">
            <v>Jitendra Chopra</v>
          </cell>
          <cell r="G861" t="str">
            <v>jitender.chopra@redingtongroup.com</v>
          </cell>
        </row>
        <row r="862">
          <cell r="A862" t="str">
            <v>NFR006</v>
          </cell>
          <cell r="B862" t="str">
            <v>HI-TECH FONES</v>
          </cell>
          <cell r="C862" t="str">
            <v>anoop_kumar321@yahoo.com</v>
          </cell>
          <cell r="D862" t="str">
            <v>Rohit Arora</v>
          </cell>
          <cell r="E862" t="str">
            <v>rohit.arora@redingtongroup.com</v>
          </cell>
          <cell r="F862" t="str">
            <v>Jitendra Chopra</v>
          </cell>
          <cell r="G862" t="str">
            <v>jitender.chopra@redingtongroup.com</v>
          </cell>
        </row>
        <row r="863">
          <cell r="A863" t="str">
            <v>N10687</v>
          </cell>
          <cell r="B863" t="str">
            <v>BENZ (INDIA) PVT LTD</v>
          </cell>
          <cell r="C863" t="str">
            <v>ARVINDER@BENZINDIA.COM</v>
          </cell>
          <cell r="D863" t="str">
            <v>Dheeraj Sharma</v>
          </cell>
          <cell r="E863" t="str">
            <v>dheeraj.sharma@redingtongroup.com</v>
          </cell>
          <cell r="F863" t="str">
            <v>Sidharth Eknath</v>
          </cell>
          <cell r="G863" t="str">
            <v>sidharth.eknath@redingtongroup.com</v>
          </cell>
        </row>
        <row r="864">
          <cell r="A864" t="str">
            <v>N83535</v>
          </cell>
          <cell r="B864" t="str">
            <v>VCELL INDIA IMPEX PRIVATE LIMITED</v>
          </cell>
          <cell r="C864" t="str">
            <v>naveen@vcellindia.com</v>
          </cell>
          <cell r="D864" t="str">
            <v>Navish Sahni</v>
          </cell>
          <cell r="E864" t="str">
            <v>navish.sahni@redingtongroup.com</v>
          </cell>
          <cell r="F864" t="str">
            <v>Jitendra Chopra</v>
          </cell>
          <cell r="G864" t="str">
            <v>jitender.chopra@redingtongroup.com</v>
          </cell>
        </row>
        <row r="865">
          <cell r="A865" t="str">
            <v>WD3076</v>
          </cell>
          <cell r="B865" t="str">
            <v>M/S AKASH GANGA 4G</v>
          </cell>
          <cell r="C865" t="str">
            <v>akashganga4g@gmail.com</v>
          </cell>
          <cell r="D865" t="str">
            <v xml:space="preserve">Jitendra Singh Chouhan </v>
          </cell>
          <cell r="E865" t="str">
            <v>jitendra.chouhan@redingtongroup.com</v>
          </cell>
          <cell r="F865" t="str">
            <v>Dilip Vishwakarma</v>
          </cell>
          <cell r="G865" t="str">
            <v>dilip.vishwa@redingtongroup.com</v>
          </cell>
        </row>
        <row r="866">
          <cell r="A866" t="str">
            <v>W73245</v>
          </cell>
          <cell r="B866" t="str">
            <v>RIDDHI MOBILE ZONE</v>
          </cell>
          <cell r="C866" t="str">
            <v>riddhi562@gmail.com</v>
          </cell>
          <cell r="D866" t="str">
            <v>Malam Singh Meena</v>
          </cell>
          <cell r="E866" t="str">
            <v>malam.meena@redingtongroup.com</v>
          </cell>
          <cell r="F866" t="str">
            <v>Dilip Vishwakarma</v>
          </cell>
          <cell r="G866" t="str">
            <v>dilip.vishwa@redingtongroup.com</v>
          </cell>
        </row>
        <row r="867">
          <cell r="A867" t="str">
            <v>N83387</v>
          </cell>
          <cell r="B867" t="str">
            <v>MOBILE ARENA</v>
          </cell>
          <cell r="C867" t="str">
            <v>mobilearenaghaziabad@gmail.com</v>
          </cell>
          <cell r="D867" t="str">
            <v>Neeraj Bhatt</v>
          </cell>
          <cell r="E867" t="str">
            <v>neeraj.bhatt@redingtongroup.com</v>
          </cell>
          <cell r="F867" t="str">
            <v>Sidharth Eknath</v>
          </cell>
          <cell r="G867" t="str">
            <v>sidharth.eknath@redingtongroup.com</v>
          </cell>
        </row>
        <row r="868">
          <cell r="A868" t="str">
            <v>N14169</v>
          </cell>
          <cell r="B868" t="str">
            <v>AMAN ENTERPRISES</v>
          </cell>
          <cell r="C868" t="str">
            <v>manojishant857@gmail.com</v>
          </cell>
          <cell r="D868" t="str">
            <v>Dheeraj Sharma</v>
          </cell>
          <cell r="E868" t="str">
            <v>dheeraj.sharma@redingtongroup.com</v>
          </cell>
          <cell r="F868" t="str">
            <v>Sidharth Eknath</v>
          </cell>
          <cell r="G868" t="str">
            <v>sidharth.eknath@redingtongroup.com</v>
          </cell>
        </row>
        <row r="869">
          <cell r="A869" t="str">
            <v>WB3167</v>
          </cell>
          <cell r="B869" t="str">
            <v>NEW MORASKAR WATCH AND MOBILE</v>
          </cell>
          <cell r="C869" t="str">
            <v>sales.moraskar@gmail.com</v>
          </cell>
          <cell r="D869" t="str">
            <v>Sandip Anil Kshirsagar</v>
          </cell>
          <cell r="E869" t="str">
            <v>sandip.anil@redingtongroup.com</v>
          </cell>
          <cell r="F869" t="str">
            <v>Dilip Vishwakarma</v>
          </cell>
          <cell r="G869" t="str">
            <v>dilip.vishwa@redingtongroup.com</v>
          </cell>
        </row>
        <row r="870">
          <cell r="A870" t="str">
            <v>S30299</v>
          </cell>
          <cell r="B870" t="str">
            <v>BLUEWAVE IT SOLUTIONS INDIA PVT LTD</v>
          </cell>
          <cell r="C870" t="str">
            <v>SRAJA@BLUEWAVEITS.COM</v>
          </cell>
          <cell r="D870" t="str">
            <v>Gudavalli Suresh Kumar</v>
          </cell>
          <cell r="E870" t="str">
            <v>suresh.skg@redingtongroup.com</v>
          </cell>
          <cell r="F870" t="str">
            <v>Yogesh Kumar</v>
          </cell>
          <cell r="G870" t="str">
            <v>yogesh.ganesh@redingtongroup.com</v>
          </cell>
        </row>
        <row r="871">
          <cell r="A871" t="str">
            <v>S20385</v>
          </cell>
          <cell r="B871" t="str">
            <v>KUKREJA ELECTRONICS SOLUTIONS(P) LT</v>
          </cell>
          <cell r="C871" t="str">
            <v>sunil@kukrejaelectronics.com</v>
          </cell>
          <cell r="D871" t="str">
            <v>Kamal Punjabi</v>
          </cell>
          <cell r="E871" t="str">
            <v>kamal.punjabi@redingtongroup.com</v>
          </cell>
          <cell r="F871" t="str">
            <v>Vikram V</v>
          </cell>
          <cell r="G871" t="str">
            <v>vikram.kumar@redingtongroup.com</v>
          </cell>
        </row>
        <row r="872">
          <cell r="A872" t="str">
            <v>S25837</v>
          </cell>
          <cell r="B872" t="str">
            <v>TRAPASOL INDIA PRIVATE LIMITED</v>
          </cell>
          <cell r="C872" t="str">
            <v>accounts@transpasol.co.in</v>
          </cell>
          <cell r="D872" t="str">
            <v>Kamal Punjabi</v>
          </cell>
          <cell r="E872" t="str">
            <v>kamal.punjabi@redingtongroup.com</v>
          </cell>
          <cell r="F872" t="str">
            <v>Vikram V</v>
          </cell>
          <cell r="G872" t="str">
            <v>vikram.kumar@redingtongroup.com</v>
          </cell>
        </row>
        <row r="873">
          <cell r="A873" t="str">
            <v>S25922</v>
          </cell>
          <cell r="B873" t="str">
            <v>SUN MOBILITY PRIVATE LIMITED</v>
          </cell>
          <cell r="C873" t="str">
            <v>sanatkumar.sabat@sunmobility.com</v>
          </cell>
          <cell r="D873" t="str">
            <v>Kamal Punjabi</v>
          </cell>
          <cell r="E873" t="str">
            <v>kamal.punjabi@redingtongroup.com</v>
          </cell>
          <cell r="F873" t="str">
            <v>Vikram V</v>
          </cell>
          <cell r="G873" t="str">
            <v>vikram.kumar@redingtongroup.com</v>
          </cell>
        </row>
        <row r="874">
          <cell r="A874" t="str">
            <v>S2R019</v>
          </cell>
          <cell r="B874" t="str">
            <v>DHANLAKSHMI COMMUNICATIONS</v>
          </cell>
          <cell r="C874" t="str">
            <v>T.VINODKUMAR03@GMAIL.COM</v>
          </cell>
          <cell r="D874" t="str">
            <v>Kamal Punjabi</v>
          </cell>
          <cell r="E874" t="str">
            <v>kamal.punjabi@redingtongroup.com</v>
          </cell>
          <cell r="F874" t="str">
            <v>Vikram V</v>
          </cell>
          <cell r="G874" t="str">
            <v>vikram.kumar@redingtongroup.com</v>
          </cell>
        </row>
        <row r="875">
          <cell r="A875" t="str">
            <v>S2R049</v>
          </cell>
          <cell r="B875" t="str">
            <v>S. S. ELECTRONICS</v>
          </cell>
          <cell r="C875" t="str">
            <v>SSELECTRONICS5@GMAIL.COM</v>
          </cell>
          <cell r="D875" t="str">
            <v>Kamal Punjabi</v>
          </cell>
          <cell r="E875" t="str">
            <v>kamal.punjabi@redingtongroup.com</v>
          </cell>
          <cell r="F875" t="str">
            <v>Vikram V</v>
          </cell>
          <cell r="G875" t="str">
            <v>vikram.kumar@redingtongroup.com</v>
          </cell>
        </row>
        <row r="876">
          <cell r="A876" t="str">
            <v>W13933</v>
          </cell>
          <cell r="B876" t="str">
            <v>NAGRIK BEAUTI PALACE</v>
          </cell>
          <cell r="C876" t="str">
            <v>nagrikthane12@gmail.com</v>
          </cell>
          <cell r="D876" t="str">
            <v>Mahesh More</v>
          </cell>
          <cell r="E876" t="str">
            <v>mahesh.more@redingtongroup.com</v>
          </cell>
          <cell r="F876" t="str">
            <v>Rohan Vora</v>
          </cell>
          <cell r="G876" t="str">
            <v>rohan.vora@redingtongroup.com</v>
          </cell>
        </row>
        <row r="877">
          <cell r="A877" t="str">
            <v>W14022</v>
          </cell>
          <cell r="B877" t="str">
            <v>ZALANI COLLECTION NX</v>
          </cell>
          <cell r="C877" t="str">
            <v>account@zalaninx.in</v>
          </cell>
          <cell r="D877" t="str">
            <v>Imtiyaz Salim Shaikh</v>
          </cell>
          <cell r="E877" t="str">
            <v>imtiyaz.shaikh@redingtongroup.com</v>
          </cell>
          <cell r="F877" t="str">
            <v>Rohan Vora</v>
          </cell>
          <cell r="G877" t="str">
            <v>rohan.vora@redingtongroup.com</v>
          </cell>
        </row>
        <row r="878">
          <cell r="A878" t="str">
            <v>W1R039</v>
          </cell>
          <cell r="B878" t="str">
            <v>K.K.TELECOM</v>
          </cell>
          <cell r="C878" t="str">
            <v>sameer.kk-telecom@gmail.com</v>
          </cell>
          <cell r="D878" t="str">
            <v>Mahesh More</v>
          </cell>
          <cell r="E878" t="str">
            <v>mahesh.more@redingtongroup.com</v>
          </cell>
          <cell r="F878" t="str">
            <v>Rohan Vora</v>
          </cell>
          <cell r="G878" t="str">
            <v>rohan.vora@redingtongroup.com</v>
          </cell>
        </row>
        <row r="879">
          <cell r="A879" t="str">
            <v>W14030</v>
          </cell>
          <cell r="B879" t="str">
            <v>DHANLAXMI MOBILE</v>
          </cell>
          <cell r="C879" t="str">
            <v>sanjaypurohit700@gmail.com</v>
          </cell>
          <cell r="D879" t="str">
            <v>Vijay Baburao Tayade</v>
          </cell>
          <cell r="E879" t="str">
            <v>vijay.tayade@redingtongroup.com</v>
          </cell>
          <cell r="F879" t="str">
            <v>Rohan Vora</v>
          </cell>
          <cell r="G879" t="str">
            <v>rohan.vora@redingtongroup.com</v>
          </cell>
        </row>
        <row r="880">
          <cell r="A880" t="str">
            <v>W23622</v>
          </cell>
          <cell r="B880" t="str">
            <v>G 2 K MOBILES AND ELECTRONICS PVT</v>
          </cell>
          <cell r="C880" t="str">
            <v>g2kmobiles@gamil.com</v>
          </cell>
          <cell r="D880" t="str">
            <v>Santosh Desai</v>
          </cell>
          <cell r="E880" t="str">
            <v>santosh.desai@redingtongroup.com</v>
          </cell>
          <cell r="F880" t="str">
            <v>Dilip Vishwakarma</v>
          </cell>
          <cell r="G880" t="str">
            <v>dilip.vishwa@redingtongroup.com</v>
          </cell>
        </row>
        <row r="881">
          <cell r="A881" t="str">
            <v>W23623</v>
          </cell>
          <cell r="B881" t="str">
            <v>CELL  2  CELL NX</v>
          </cell>
          <cell r="C881" t="str">
            <v>vishaljain483@gmail.com</v>
          </cell>
          <cell r="D881" t="str">
            <v>Tanmay Kumar</v>
          </cell>
          <cell r="E881" t="str">
            <v>tanmay.kumar@redingtongroup.com</v>
          </cell>
          <cell r="F881" t="str">
            <v>Dilip Vishwakarma</v>
          </cell>
          <cell r="G881" t="str">
            <v>dilip.vishwa@redingtongroup.com</v>
          </cell>
        </row>
        <row r="882">
          <cell r="A882" t="str">
            <v>W53174</v>
          </cell>
          <cell r="B882" t="str">
            <v>AMIT TRADERS (MOBILE SHOPPEE)</v>
          </cell>
          <cell r="C882" t="str">
            <v>vikasagrawal944@gmail.com</v>
          </cell>
          <cell r="D882" t="str">
            <v>Abhishek Vinod Tirpude</v>
          </cell>
          <cell r="E882" t="str">
            <v>abhishek.vinod@redingtongroup.com</v>
          </cell>
          <cell r="F882" t="str">
            <v>Dilip Vishwakarma</v>
          </cell>
          <cell r="G882" t="str">
            <v>dilip.vishwa@redingtongroup.com</v>
          </cell>
        </row>
        <row r="883">
          <cell r="A883" t="str">
            <v>W80326</v>
          </cell>
          <cell r="B883" t="str">
            <v>JAINX INDIA</v>
          </cell>
          <cell r="C883" t="str">
            <v>JAINXSALES@GMAIL.COM</v>
          </cell>
          <cell r="D883" t="str">
            <v>Aftab Khan</v>
          </cell>
          <cell r="E883" t="str">
            <v>aftab.khan@redingtongroup.com</v>
          </cell>
          <cell r="F883" t="str">
            <v>Dilip Vishwakarma</v>
          </cell>
          <cell r="G883" t="str">
            <v>dilip.vishwa@redingtongroup.com</v>
          </cell>
        </row>
        <row r="884">
          <cell r="A884" t="str">
            <v>E40181</v>
          </cell>
          <cell r="B884" t="str">
            <v>MUNNA ELECTRONICS</v>
          </cell>
          <cell r="C884" t="str">
            <v>MUNNAELECTRONICS.GUMLA@GMAIL.COM</v>
          </cell>
          <cell r="D884" t="str">
            <v>Md Ezaz Ahmad</v>
          </cell>
          <cell r="E884" t="str">
            <v>ezaz.ahmad@redingtongroup.com</v>
          </cell>
          <cell r="F884" t="str">
            <v>Jaswinder Singh</v>
          </cell>
          <cell r="G884" t="str">
            <v>jaswinder.singh@redingtongroup.com</v>
          </cell>
        </row>
        <row r="885">
          <cell r="A885" t="str">
            <v>S30872</v>
          </cell>
          <cell r="B885" t="str">
            <v>IT MALL</v>
          </cell>
          <cell r="C885" t="str">
            <v>It_mallhyd@yahoo.com</v>
          </cell>
          <cell r="D885" t="str">
            <v>Gudavalli Suresh Kumar</v>
          </cell>
          <cell r="E885" t="str">
            <v>suresh.skg@redingtongroup.com</v>
          </cell>
          <cell r="F885" t="str">
            <v>Yogesh Kumar</v>
          </cell>
          <cell r="G885" t="str">
            <v>yogesh.ganesh@redingtongroup.com</v>
          </cell>
        </row>
        <row r="886">
          <cell r="A886" t="str">
            <v>S15595</v>
          </cell>
          <cell r="B886" t="str">
            <v>HI5 MOBILE STORE</v>
          </cell>
          <cell r="C886" t="str">
            <v>safiahamed0508@gmail.com</v>
          </cell>
          <cell r="D886" t="str">
            <v>Prem Kumar M</v>
          </cell>
          <cell r="E886" t="str">
            <v>prem.kumarmani@redingtongroup.com</v>
          </cell>
          <cell r="F886" t="str">
            <v>Yogesh Kumar</v>
          </cell>
          <cell r="G886" t="str">
            <v>yogesh.ganesh@redingtongroup.com</v>
          </cell>
        </row>
        <row r="887">
          <cell r="A887" t="str">
            <v>S15522</v>
          </cell>
          <cell r="B887" t="str">
            <v>LINGAM AGENCIES</v>
          </cell>
          <cell r="C887" t="str">
            <v>lingamagenciesmpm@gmail.com</v>
          </cell>
          <cell r="D887" t="str">
            <v>Prem Kumar M</v>
          </cell>
          <cell r="E887" t="str">
            <v>prem.kumarmani@redingtongroup.com</v>
          </cell>
          <cell r="F887" t="str">
            <v>Yogesh Kumar</v>
          </cell>
          <cell r="G887" t="str">
            <v>yogesh.ganesh@redingtongroup.com</v>
          </cell>
        </row>
        <row r="888">
          <cell r="A888" t="str">
            <v>S63003</v>
          </cell>
          <cell r="B888" t="str">
            <v>AURO AGENCIES</v>
          </cell>
          <cell r="C888" t="str">
            <v>rajesh8444@yahoo.co.in</v>
          </cell>
          <cell r="D888" t="str">
            <v>Prem Kumar M</v>
          </cell>
          <cell r="E888" t="str">
            <v>prem.kumarmani@redingtongroup.com</v>
          </cell>
          <cell r="F888" t="str">
            <v>Yogesh Kumar</v>
          </cell>
          <cell r="G888" t="str">
            <v>yogesh.ganesh@redingtongroup.com</v>
          </cell>
        </row>
        <row r="889">
          <cell r="A889" t="str">
            <v>SM4029</v>
          </cell>
          <cell r="B889" t="str">
            <v>J.M.S.CELL CITY</v>
          </cell>
          <cell r="C889" t="str">
            <v>jmscellcityvnb@gmail.com</v>
          </cell>
          <cell r="D889" t="str">
            <v>Prem Kumar M</v>
          </cell>
          <cell r="E889" t="str">
            <v>prem.kumarmani@redingtongroup.com</v>
          </cell>
          <cell r="F889" t="str">
            <v>Yogesh Kumar</v>
          </cell>
          <cell r="G889" t="str">
            <v>yogesh.ganesh@redingtongroup.com</v>
          </cell>
        </row>
        <row r="890">
          <cell r="A890" t="str">
            <v>SM4030</v>
          </cell>
          <cell r="B890" t="str">
            <v>CITY CELL PARK</v>
          </cell>
          <cell r="C890" t="str">
            <v>citycellparkambur@gmail.com</v>
          </cell>
          <cell r="D890" t="str">
            <v>Prem Kumar M</v>
          </cell>
          <cell r="E890" t="str">
            <v>prem.kumarmani@redingtongroup.com</v>
          </cell>
          <cell r="F890" t="str">
            <v>Yogesh Kumar</v>
          </cell>
          <cell r="G890" t="str">
            <v>yogesh.ganesh@redingtongroup.com</v>
          </cell>
        </row>
        <row r="891">
          <cell r="A891" t="str">
            <v>S44271</v>
          </cell>
          <cell r="B891" t="str">
            <v>GULF LAND GIFT AND DUTY PAID SHOP</v>
          </cell>
          <cell r="C891" t="str">
            <v>gulfland.gl@gmail.com</v>
          </cell>
          <cell r="D891" t="str">
            <v>Jithin Sebastian</v>
          </cell>
          <cell r="E891" t="str">
            <v>jitin.sebastian@redingtongroup.com</v>
          </cell>
          <cell r="F891" t="str">
            <v>Vikram V</v>
          </cell>
          <cell r="G891" t="str">
            <v>vikram.kumar@redingtongroup.com</v>
          </cell>
        </row>
        <row r="892">
          <cell r="A892" t="str">
            <v>SB4064</v>
          </cell>
          <cell r="B892" t="str">
            <v>SOUTHLAND DIGITAL PRIVATE LIMITED</v>
          </cell>
          <cell r="C892" t="str">
            <v>info@southlanddigital.in</v>
          </cell>
          <cell r="D892" t="str">
            <v>Rajeesh C</v>
          </cell>
          <cell r="E892" t="str">
            <v>rajeesh.krishnan@redingtongroup.com</v>
          </cell>
          <cell r="F892" t="str">
            <v>Vikram V</v>
          </cell>
          <cell r="G892" t="str">
            <v>vikram.kumar@redingtongroup.com</v>
          </cell>
        </row>
        <row r="893">
          <cell r="A893" t="str">
            <v>S44086</v>
          </cell>
          <cell r="B893" t="str">
            <v>STEVIA SOLUTIONS LLP</v>
          </cell>
          <cell r="C893" t="str">
            <v>info@steviasolutions.co.in</v>
          </cell>
          <cell r="D893" t="str">
            <v>Jithin Sebastian</v>
          </cell>
          <cell r="E893" t="str">
            <v>jitin.sebastian@redingtongroup.com</v>
          </cell>
          <cell r="F893" t="str">
            <v>Vikram V</v>
          </cell>
          <cell r="G893" t="str">
            <v>vikram.kumar@redingtongroup.com</v>
          </cell>
        </row>
        <row r="894">
          <cell r="A894" t="str">
            <v>S74076</v>
          </cell>
          <cell r="B894" t="str">
            <v>NEW MOBILE STORE</v>
          </cell>
          <cell r="C894" t="str">
            <v>aravind.mpoint@gmail.com</v>
          </cell>
          <cell r="D894" t="str">
            <v>Jithin Sebastian</v>
          </cell>
          <cell r="E894" t="str">
            <v>jitin.sebastian@redingtongroup.com</v>
          </cell>
          <cell r="F894" t="str">
            <v>Vikram V</v>
          </cell>
          <cell r="G894" t="str">
            <v>vikram.kumar@redingtongroup.com</v>
          </cell>
        </row>
        <row r="895">
          <cell r="A895" t="str">
            <v>S44278</v>
          </cell>
          <cell r="B895" t="str">
            <v>KINGS COMMUNICATIONS</v>
          </cell>
          <cell r="C895" t="str">
            <v>kingscommunications@gmail.com</v>
          </cell>
          <cell r="D895" t="str">
            <v>Jithin Sebastian</v>
          </cell>
          <cell r="E895" t="str">
            <v>jitin.sebastian@redingtongroup.com</v>
          </cell>
          <cell r="F895" t="str">
            <v>Vikram V</v>
          </cell>
          <cell r="G895" t="str">
            <v>vikram.kumar@redingtongroup.com</v>
          </cell>
        </row>
        <row r="896">
          <cell r="A896" t="str">
            <v>S23224</v>
          </cell>
          <cell r="B896" t="str">
            <v>ARROWHEAD COMMUNICATIONS PVT LTD</v>
          </cell>
          <cell r="C896" t="str">
            <v>ravivardhan.ssi@gmail.com</v>
          </cell>
          <cell r="D896" t="str">
            <v>Kamal Punjabi</v>
          </cell>
          <cell r="E896" t="str">
            <v>kamal.punjabi@redingtongroup.com</v>
          </cell>
          <cell r="F896" t="str">
            <v>Vikram V</v>
          </cell>
          <cell r="G896" t="str">
            <v>vikram.kumar@redingtongroup.com</v>
          </cell>
        </row>
        <row r="897">
          <cell r="A897" t="str">
            <v>S44285</v>
          </cell>
          <cell r="B897" t="str">
            <v>POORNASREE</v>
          </cell>
          <cell r="C897" t="str">
            <v>poornasreestatue@gmail.com</v>
          </cell>
          <cell r="D897" t="str">
            <v>Jithin Sebastian</v>
          </cell>
          <cell r="E897" t="str">
            <v>jitin.sebastian@redingtongroup.com</v>
          </cell>
          <cell r="F897" t="str">
            <v>Vikram V</v>
          </cell>
          <cell r="G897" t="str">
            <v>vikram.kumar@redingtongroup.com</v>
          </cell>
        </row>
        <row r="898">
          <cell r="A898" t="str">
            <v>N43208</v>
          </cell>
          <cell r="B898" t="str">
            <v>AG TELECONNECT INDIA PVT LTD</v>
          </cell>
          <cell r="C898" t="str">
            <v>AGTELECONNECTINDIA@GMAIL.COM</v>
          </cell>
          <cell r="D898" t="str">
            <v>Neeraj Bhatt</v>
          </cell>
          <cell r="E898" t="str">
            <v>neeraj.bhatt@redingtongroup.com</v>
          </cell>
          <cell r="F898" t="str">
            <v>Sidharth Eknath</v>
          </cell>
          <cell r="G898" t="str">
            <v>sidharth.eknath@redingtongroup.com</v>
          </cell>
        </row>
        <row r="899">
          <cell r="A899" t="str">
            <v>N23129</v>
          </cell>
          <cell r="B899" t="str">
            <v>SOLAN SHIMLA TRADERS</v>
          </cell>
          <cell r="C899" t="str">
            <v>tsolanshimla@gmail.com</v>
          </cell>
          <cell r="D899" t="str">
            <v>Himanshu Anand</v>
          </cell>
          <cell r="E899" t="str">
            <v>himanshu.anand@redingtongroup.com</v>
          </cell>
          <cell r="F899" t="str">
            <v>Jitendra Chopra</v>
          </cell>
          <cell r="G899" t="str">
            <v>jitender.chopra@redingtongroup.com</v>
          </cell>
        </row>
        <row r="900">
          <cell r="A900" t="str">
            <v>N53274</v>
          </cell>
          <cell r="B900" t="str">
            <v>SHAKTI MOBILE</v>
          </cell>
          <cell r="C900" t="str">
            <v>shaktimobilehub@gmail.com</v>
          </cell>
          <cell r="D900" t="str">
            <v>Rohit Arora</v>
          </cell>
          <cell r="E900" t="str">
            <v>rohit.arora@redingtongroup.com</v>
          </cell>
          <cell r="F900" t="str">
            <v>Jitendra Chopra</v>
          </cell>
          <cell r="G900" t="str">
            <v>jitender.chopra@redingtongroup.com</v>
          </cell>
        </row>
        <row r="901">
          <cell r="A901" t="str">
            <v>N53276</v>
          </cell>
          <cell r="B901" t="str">
            <v>M/S SAHNI MOBILE MART</v>
          </cell>
          <cell r="C901" t="str">
            <v>sahnimobilemart98@gmail.com</v>
          </cell>
          <cell r="D901" t="str">
            <v>Rohit Arora</v>
          </cell>
          <cell r="E901" t="str">
            <v>rohit.arora@redingtongroup.com</v>
          </cell>
          <cell r="F901" t="str">
            <v>Jitendra Chopra</v>
          </cell>
          <cell r="G901" t="str">
            <v>jitender.chopra@redingtongroup.com</v>
          </cell>
        </row>
        <row r="902">
          <cell r="A902" t="str">
            <v>N23131</v>
          </cell>
          <cell r="B902" t="str">
            <v>SHUBH ELECTRICALS</v>
          </cell>
          <cell r="C902" t="str">
            <v>raipankaj081@gmail.com</v>
          </cell>
          <cell r="D902" t="str">
            <v>Himanshu Anand</v>
          </cell>
          <cell r="E902" t="str">
            <v>himanshu.anand@redingtongroup.com</v>
          </cell>
          <cell r="F902" t="str">
            <v>Jitendra Chopra</v>
          </cell>
          <cell r="G902" t="str">
            <v>jitender.chopra@redingtongroup.com</v>
          </cell>
        </row>
        <row r="903">
          <cell r="A903" t="str">
            <v>NB3032</v>
          </cell>
          <cell r="B903" t="str">
            <v>GROVER BROTHERS</v>
          </cell>
          <cell r="C903" t="str">
            <v>groverbrothers@gmail.com</v>
          </cell>
          <cell r="D903" t="str">
            <v>Himanshu Anand</v>
          </cell>
          <cell r="E903" t="str">
            <v>himanshu.anand@redingtongroup.com</v>
          </cell>
          <cell r="F903" t="str">
            <v>Jitendra Chopra</v>
          </cell>
          <cell r="G903" t="str">
            <v>jitender.chopra@redingtongroup.com</v>
          </cell>
        </row>
        <row r="904">
          <cell r="A904" t="str">
            <v>NB3031</v>
          </cell>
          <cell r="B904" t="str">
            <v>AMAR PHOTO STUDIO</v>
          </cell>
          <cell r="C904" t="str">
            <v>anshumansharma731@gmail.com</v>
          </cell>
          <cell r="D904" t="str">
            <v>Himanshu Anand</v>
          </cell>
          <cell r="E904" t="str">
            <v>himanshu.anand@redingtongroup.com</v>
          </cell>
          <cell r="F904" t="str">
            <v>Jitendra Chopra</v>
          </cell>
          <cell r="G904" t="str">
            <v>jitender.chopra@redingtongroup.com</v>
          </cell>
        </row>
        <row r="905">
          <cell r="A905" t="str">
            <v>NB3030</v>
          </cell>
          <cell r="B905" t="str">
            <v>JURRY FURNISHERS</v>
          </cell>
          <cell r="C905" t="str">
            <v>jurrysmobile@gmail.com</v>
          </cell>
          <cell r="D905" t="str">
            <v>Himanshu Anand</v>
          </cell>
          <cell r="E905" t="str">
            <v>himanshu.anand@redingtongroup.com</v>
          </cell>
          <cell r="F905" t="str">
            <v>Jitendra Chopra</v>
          </cell>
          <cell r="G905" t="str">
            <v>jitender.chopra@redingtongroup.com</v>
          </cell>
        </row>
        <row r="906">
          <cell r="A906" t="str">
            <v>N53278</v>
          </cell>
          <cell r="B906" t="str">
            <v>NEW MOBILE HUT</v>
          </cell>
          <cell r="C906" t="str">
            <v>rahulgarg927@gmail.com</v>
          </cell>
          <cell r="D906" t="str">
            <v>Rohit Arora</v>
          </cell>
          <cell r="E906" t="str">
            <v>rohit.arora@redingtongroup.com</v>
          </cell>
          <cell r="F906" t="str">
            <v>Jitendra Chopra</v>
          </cell>
          <cell r="G906" t="str">
            <v>jitender.chopra@redingtongroup.com</v>
          </cell>
        </row>
        <row r="907">
          <cell r="A907" t="str">
            <v>N83559</v>
          </cell>
          <cell r="B907" t="str">
            <v>Mobile Sansar</v>
          </cell>
          <cell r="C907" t="str">
            <v>mobilesansaar1@gmail.com</v>
          </cell>
          <cell r="D907" t="str">
            <v>Himanshu Anand</v>
          </cell>
          <cell r="E907" t="str">
            <v>himanshu.anand@redingtongroup.com</v>
          </cell>
          <cell r="F907" t="str">
            <v>Jitendra Chopra</v>
          </cell>
          <cell r="G907" t="str">
            <v>jitender.chopra@redingtongroup.com</v>
          </cell>
        </row>
        <row r="908">
          <cell r="A908" t="str">
            <v>N14243</v>
          </cell>
          <cell r="B908" t="str">
            <v>S.G.ENTERPRISES</v>
          </cell>
          <cell r="C908" t="str">
            <v>sgenterprises.gm@gmail.com</v>
          </cell>
          <cell r="D908" t="str">
            <v>Shashi Singh</v>
          </cell>
          <cell r="E908" t="str">
            <v>shashi.singh@redingtongroup.com</v>
          </cell>
          <cell r="F908" t="str">
            <v>Sidharth Eknath</v>
          </cell>
          <cell r="G908" t="str">
            <v>sidharth.eknath@redingtongroup.com</v>
          </cell>
        </row>
        <row r="909">
          <cell r="A909" t="str">
            <v>NE3075</v>
          </cell>
          <cell r="B909" t="str">
            <v>OM SAI COMMUNICATION</v>
          </cell>
          <cell r="C909" t="str">
            <v>omsaimo.hub@gmail.com</v>
          </cell>
          <cell r="D909" t="str">
            <v>Prince Kumar Maurya</v>
          </cell>
          <cell r="E909" t="str">
            <v>Prince.kumar@redintongroup.com</v>
          </cell>
          <cell r="F909" t="str">
            <v>Sidharth Eknath</v>
          </cell>
          <cell r="G909" t="str">
            <v>sidharth.eknath@redingtongroup.com</v>
          </cell>
        </row>
        <row r="910">
          <cell r="A910" t="str">
            <v>N83582</v>
          </cell>
          <cell r="B910" t="str">
            <v>THE MOBIL HUB</v>
          </cell>
          <cell r="C910" t="str">
            <v>amitjain2578@gamil.com</v>
          </cell>
          <cell r="D910" t="str">
            <v>Neeraj Bhatt</v>
          </cell>
          <cell r="E910" t="str">
            <v>neeraj.bhatt@redingtongroup.com</v>
          </cell>
          <cell r="F910" t="str">
            <v>Sidharth Eknath</v>
          </cell>
          <cell r="G910" t="str">
            <v>sidharth.eknath@redingtongroup.com</v>
          </cell>
        </row>
        <row r="911">
          <cell r="A911" t="str">
            <v>N14003</v>
          </cell>
          <cell r="B911" t="str">
            <v>SUDERSHAN INTERNATIONAL</v>
          </cell>
          <cell r="C911" t="str">
            <v>sudarsaninternational@gmail.com</v>
          </cell>
          <cell r="D911" t="str">
            <v>Dheeraj Sharma</v>
          </cell>
          <cell r="E911" t="str">
            <v>dheeraj.sharma@redingtongroup.com</v>
          </cell>
          <cell r="F911" t="str">
            <v>Sidharth Eknath</v>
          </cell>
          <cell r="G911" t="str">
            <v>sidharth.eknath@redingtongroup.com</v>
          </cell>
        </row>
        <row r="912">
          <cell r="A912" t="str">
            <v>W73251</v>
          </cell>
          <cell r="B912" t="str">
            <v>M N ENTERPRISES</v>
          </cell>
          <cell r="C912" t="str">
            <v>mantupgcray@gmail.com</v>
          </cell>
          <cell r="D912" t="str">
            <v>Malam Singh Meena</v>
          </cell>
          <cell r="E912" t="str">
            <v>malam.meena@redingtongroup.com</v>
          </cell>
          <cell r="F912" t="str">
            <v>Dilip Vishwakarma</v>
          </cell>
          <cell r="G912" t="str">
            <v>dilip.vishwa@redingtongroup.com</v>
          </cell>
        </row>
        <row r="913">
          <cell r="A913" t="str">
            <v>W73254</v>
          </cell>
          <cell r="B913" t="str">
            <v>MOBILES N MORE</v>
          </cell>
          <cell r="C913" t="str">
            <v>pradeeppansare@gmail.com</v>
          </cell>
          <cell r="D913" t="str">
            <v>Malam Singh Meena</v>
          </cell>
          <cell r="E913" t="str">
            <v>malam.meena@redingtongroup.com</v>
          </cell>
          <cell r="F913" t="str">
            <v>Dilip Vishwakarma</v>
          </cell>
          <cell r="G913" t="str">
            <v>dilip.vishwa@redingtongroup.com</v>
          </cell>
        </row>
        <row r="914">
          <cell r="A914" t="str">
            <v>N63454</v>
          </cell>
          <cell r="B914" t="str">
            <v>GADGET HUB</v>
          </cell>
          <cell r="C914" t="str">
            <v>Gadgethubjpr@gmail.com</v>
          </cell>
          <cell r="D914" t="str">
            <v>Rituraj Upadhyay</v>
          </cell>
          <cell r="E914" t="str">
            <v>rituraj.upadhyay@redingtongroup.com</v>
          </cell>
          <cell r="F914" t="str">
            <v>Jitendra Chopra</v>
          </cell>
          <cell r="G914" t="str">
            <v>jitender.chopra@redingtongroup.com</v>
          </cell>
        </row>
        <row r="915">
          <cell r="A915" t="str">
            <v>N63478</v>
          </cell>
          <cell r="B915" t="str">
            <v>KHUSHI COMMUNICATION</v>
          </cell>
          <cell r="C915" t="str">
            <v>pradeepmobiles66@gmail.com</v>
          </cell>
          <cell r="D915" t="str">
            <v>Rituraj Upadhyay</v>
          </cell>
          <cell r="E915" t="str">
            <v>rituraj.upadhyay@redingtongroup.com</v>
          </cell>
          <cell r="F915" t="str">
            <v>Jitendra Chopra</v>
          </cell>
          <cell r="G915" t="str">
            <v>jitender.chopra@redingtongroup.com</v>
          </cell>
        </row>
        <row r="916">
          <cell r="A916" t="str">
            <v>W83073</v>
          </cell>
          <cell r="B916" t="str">
            <v>ASHOK KUMAR SHARMA</v>
          </cell>
          <cell r="C916" t="str">
            <v>AMBAGREENCHANNEL@GMAIL.COM</v>
          </cell>
          <cell r="D916" t="str">
            <v>Aftab Khan</v>
          </cell>
          <cell r="E916" t="str">
            <v>aftab.khan@redingtongroup.com</v>
          </cell>
          <cell r="F916" t="str">
            <v>Dilip Vishwakarma</v>
          </cell>
          <cell r="G916" t="str">
            <v>dilip.vishwa@redingtongroup.com</v>
          </cell>
        </row>
        <row r="917">
          <cell r="A917" t="str">
            <v>W83079</v>
          </cell>
          <cell r="B917" t="str">
            <v>DEEPAK MANGLANI</v>
          </cell>
          <cell r="C917" t="str">
            <v>deepakelectronicsdhamtari@gmail.com</v>
          </cell>
          <cell r="D917" t="str">
            <v>Aftab  Khan</v>
          </cell>
          <cell r="E917" t="str">
            <v>aftab.khan@redingtongroup.com</v>
          </cell>
          <cell r="F917" t="str">
            <v>Dilip Vishwakarma</v>
          </cell>
          <cell r="G917" t="str">
            <v>dilip.vishwa@redingtongroup.com</v>
          </cell>
        </row>
        <row r="918">
          <cell r="A918" t="str">
            <v>N63480</v>
          </cell>
          <cell r="B918" t="str">
            <v>VISHAL MOBILE STORE</v>
          </cell>
          <cell r="C918" t="str">
            <v>sharmasn307@gmail.com</v>
          </cell>
          <cell r="D918" t="str">
            <v>Rituraj Upadhyay</v>
          </cell>
          <cell r="E918" t="str">
            <v>rituraj.upadhyay@redingtongroup.com</v>
          </cell>
          <cell r="F918" t="str">
            <v>Jitendra Chopra</v>
          </cell>
          <cell r="G918" t="str">
            <v>jitender.chopra@redingtongroup.com</v>
          </cell>
        </row>
        <row r="919">
          <cell r="A919" t="str">
            <v>N63490</v>
          </cell>
          <cell r="B919" t="str">
            <v>GLOBAL TELECOM</v>
          </cell>
          <cell r="C919" t="str">
            <v>globaltelecom220@gmail.com</v>
          </cell>
          <cell r="D919" t="str">
            <v>Rituraj Upadhyay</v>
          </cell>
          <cell r="E919" t="str">
            <v>rituraj.upadhyay@redingtongroup.com</v>
          </cell>
          <cell r="F919" t="str">
            <v>Jitendra Chopra</v>
          </cell>
          <cell r="G919" t="str">
            <v>jitender.chopra@redingtongroup.com</v>
          </cell>
        </row>
        <row r="920">
          <cell r="A920" t="str">
            <v>N63491</v>
          </cell>
          <cell r="B920" t="str">
            <v>SHIVAAY MOBILES &amp; MORE</v>
          </cell>
          <cell r="C920" t="str">
            <v>SHIVAAYMOBILESMORE@GMAIL.COM</v>
          </cell>
          <cell r="D920" t="str">
            <v>Rituraj Upadhyay</v>
          </cell>
          <cell r="E920" t="str">
            <v>rituraj.upadhyay@redingtongroup.com</v>
          </cell>
          <cell r="F920" t="str">
            <v>Jitendra Chopra</v>
          </cell>
          <cell r="G920" t="str">
            <v>jitender.chopra@redingtongroup.com</v>
          </cell>
        </row>
        <row r="921">
          <cell r="A921" t="str">
            <v>E11385</v>
          </cell>
          <cell r="B921" t="str">
            <v>VELOCITY IT STORE</v>
          </cell>
          <cell r="C921" t="str">
            <v>VELESYSGAURAV@GMAIL.COM</v>
          </cell>
          <cell r="D921" t="str">
            <v xml:space="preserve">Manish Kumar </v>
          </cell>
          <cell r="E921" t="str">
            <v>manish.kumar@redingtongroup.com</v>
          </cell>
          <cell r="F921" t="str">
            <v>Jaswinder Singh</v>
          </cell>
          <cell r="G921" t="str">
            <v>jaswinder.singh@redingtongroup.com</v>
          </cell>
        </row>
        <row r="922">
          <cell r="A922" t="str">
            <v>E14330</v>
          </cell>
          <cell r="B922" t="str">
            <v>JAINS</v>
          </cell>
          <cell r="C922" t="str">
            <v>jains.akashjain@gmail.com</v>
          </cell>
          <cell r="D922" t="str">
            <v xml:space="preserve">Manish Kumar </v>
          </cell>
          <cell r="E922" t="str">
            <v>manish.kumar@redingtongroup.com</v>
          </cell>
          <cell r="F922" t="str">
            <v>Jaswinder Singh</v>
          </cell>
          <cell r="G922" t="str">
            <v>jaswinder.singh@redingtongroup.com</v>
          </cell>
        </row>
        <row r="923">
          <cell r="A923" t="str">
            <v>E14328</v>
          </cell>
          <cell r="B923" t="str">
            <v>THE MOBILE GARAGE</v>
          </cell>
          <cell r="C923" t="str">
            <v>deepakagarwal731@gmail.com</v>
          </cell>
          <cell r="D923" t="str">
            <v xml:space="preserve">Manish Kumar </v>
          </cell>
          <cell r="E923" t="str">
            <v>manish.kumar@redingtongroup.com</v>
          </cell>
          <cell r="F923" t="str">
            <v>Jaswinder Singh</v>
          </cell>
          <cell r="G923" t="str">
            <v>jaswinder.singh@redingtongroup.com</v>
          </cell>
        </row>
        <row r="924">
          <cell r="A924" t="str">
            <v>E14329</v>
          </cell>
          <cell r="B924" t="str">
            <v>CONNECTING</v>
          </cell>
          <cell r="C924" t="str">
            <v>connecting2022feb@gmail.com</v>
          </cell>
          <cell r="D924" t="str">
            <v xml:space="preserve">Manish Kumar </v>
          </cell>
          <cell r="E924" t="str">
            <v>manish.kumar@redingtongroup.com</v>
          </cell>
          <cell r="F924" t="str">
            <v>Jaswinder Singh</v>
          </cell>
          <cell r="G924" t="str">
            <v>jaswinder.singh@redingtongroup.com</v>
          </cell>
        </row>
        <row r="925">
          <cell r="A925" t="str">
            <v>N43468</v>
          </cell>
          <cell r="B925" t="str">
            <v>K R COMMUNICATION</v>
          </cell>
          <cell r="C925" t="str">
            <v>k.ranjan6@gmail.com</v>
          </cell>
          <cell r="D925" t="str">
            <v>Prince Kumar Maurya</v>
          </cell>
          <cell r="E925" t="str">
            <v>Prince.kumar@redintongroup.com</v>
          </cell>
          <cell r="F925" t="str">
            <v>Sidharth Eknath</v>
          </cell>
          <cell r="G925" t="str">
            <v>sidharth.eknath@redingtongroup.com</v>
          </cell>
        </row>
        <row r="926">
          <cell r="A926" t="str">
            <v>N43467</v>
          </cell>
          <cell r="B926" t="str">
            <v>CHAURASIA TRADERS</v>
          </cell>
          <cell r="C926" t="str">
            <v>ramsakal.chaurasia@gmail.com</v>
          </cell>
          <cell r="D926" t="str">
            <v>Harsh Ahuja</v>
          </cell>
          <cell r="E926" t="str">
            <v>harsh.ahuja@redingtongroup.com</v>
          </cell>
          <cell r="F926" t="str">
            <v>Sidharth Eknath</v>
          </cell>
          <cell r="G926" t="str">
            <v>sidharth.eknath@redingtongroup.com</v>
          </cell>
        </row>
        <row r="927">
          <cell r="A927" t="str">
            <v>W83074</v>
          </cell>
          <cell r="B927" t="str">
            <v>GAGAN SINGH AJMANI</v>
          </cell>
          <cell r="C927" t="str">
            <v>gagan3131@gmail.com</v>
          </cell>
          <cell r="D927" t="str">
            <v>Aftab Khan</v>
          </cell>
          <cell r="E927" t="str">
            <v>aftab.khan@redingtongroup.com</v>
          </cell>
          <cell r="F927" t="str">
            <v>Dilip Vishwakarma</v>
          </cell>
          <cell r="G927" t="str">
            <v>dilip.vishwa@redingtongroup.com</v>
          </cell>
        </row>
        <row r="928">
          <cell r="A928" t="str">
            <v>N43477</v>
          </cell>
          <cell r="B928" t="str">
            <v>BABUL MOBILE WORLD</v>
          </cell>
          <cell r="C928" t="str">
            <v>babulmobileworld@gmail.com</v>
          </cell>
          <cell r="D928" t="str">
            <v>Raghvendra Pratap Singh</v>
          </cell>
          <cell r="E928" t="str">
            <v>raghvendra.singh@redingtongroup.com</v>
          </cell>
          <cell r="F928" t="str">
            <v>Sidharth Eknath</v>
          </cell>
          <cell r="G928" t="str">
            <v>sidharth.eknath@redingtongroup.com</v>
          </cell>
        </row>
        <row r="929">
          <cell r="A929" t="str">
            <v>NE3058</v>
          </cell>
          <cell r="B929" t="str">
            <v>KRISHNA COMMUNICATION AND GIFT</v>
          </cell>
          <cell r="C929" t="str">
            <v>manijsonkar6170@gmail.com</v>
          </cell>
          <cell r="D929" t="str">
            <v>Prince Kumar Maurya</v>
          </cell>
          <cell r="E929" t="str">
            <v>Prince.kumar@redintongroup.com</v>
          </cell>
          <cell r="F929" t="str">
            <v>Sidharth Eknath</v>
          </cell>
          <cell r="G929" t="str">
            <v>sidharth.eknath@redingtongroup.com</v>
          </cell>
        </row>
        <row r="930">
          <cell r="A930" t="str">
            <v>N43451</v>
          </cell>
          <cell r="B930" t="str">
            <v>OM COMMUNICATION</v>
          </cell>
          <cell r="C930" t="str">
            <v>jaiswalnitin9415@gmail.com</v>
          </cell>
          <cell r="D930" t="str">
            <v>Harsh Ahuja</v>
          </cell>
          <cell r="E930" t="str">
            <v>harsh.ahuja@redingtongroup.com</v>
          </cell>
          <cell r="F930" t="str">
            <v>Sidharth Eknath</v>
          </cell>
          <cell r="G930" t="str">
            <v>sidharth.eknath@redingtongroup.com</v>
          </cell>
        </row>
        <row r="931">
          <cell r="A931" t="str">
            <v>N43485</v>
          </cell>
          <cell r="B931" t="str">
            <v>Krishna Communication</v>
          </cell>
          <cell r="C931" t="str">
            <v>neeraj.valecha@rediffmail.com</v>
          </cell>
          <cell r="D931" t="str">
            <v>Raghvendra Pratap Singh</v>
          </cell>
          <cell r="E931" t="str">
            <v>raghvendra.singh@redingtongroup.com</v>
          </cell>
          <cell r="F931" t="str">
            <v>Sidharth Eknath</v>
          </cell>
          <cell r="G931" t="str">
            <v>sidharth.eknath@redingtongroup.com</v>
          </cell>
        </row>
        <row r="932">
          <cell r="A932" t="str">
            <v>N43459</v>
          </cell>
          <cell r="B932" t="str">
            <v>KHAN MOBILES</v>
          </cell>
          <cell r="C932" t="str">
            <v>sahilkhan.sk@gmail.com</v>
          </cell>
          <cell r="D932" t="str">
            <v>Raghvendra Pratap Singh</v>
          </cell>
          <cell r="E932" t="str">
            <v>raghvendra.singh@redingtongroup.com</v>
          </cell>
          <cell r="F932" t="str">
            <v>Sidharth Eknath</v>
          </cell>
          <cell r="G932" t="str">
            <v>sidharth.eknath@redingtongroup.com</v>
          </cell>
        </row>
        <row r="933">
          <cell r="A933" t="str">
            <v>N14247</v>
          </cell>
          <cell r="B933" t="str">
            <v>RIPS MOBILE</v>
          </cell>
          <cell r="C933" t="str">
            <v>poojanayyar.rips@gmail.com</v>
          </cell>
          <cell r="D933" t="str">
            <v>Manish Jain</v>
          </cell>
          <cell r="E933" t="str">
            <v>manish.shivkumar@redingtongroup.com</v>
          </cell>
          <cell r="F933" t="str">
            <v>Sidharth Eknath</v>
          </cell>
          <cell r="G933" t="str">
            <v>sidharth.eknath@redingtongroup.com</v>
          </cell>
        </row>
        <row r="934">
          <cell r="A934" t="str">
            <v>N43495</v>
          </cell>
          <cell r="B934" t="str">
            <v>M/S MOBILE WORLD</v>
          </cell>
          <cell r="C934" t="str">
            <v>vinod.mobileworld@gmail.com</v>
          </cell>
          <cell r="D934" t="str">
            <v>Prince Kumar Maurya</v>
          </cell>
          <cell r="E934" t="str">
            <v>Prince.kumar@redintongroup.com</v>
          </cell>
          <cell r="F934" t="str">
            <v>Sidharth Eknath</v>
          </cell>
          <cell r="G934" t="str">
            <v>sidharth.eknath@redingtongroup.com</v>
          </cell>
        </row>
        <row r="935">
          <cell r="A935" t="str">
            <v>W83040</v>
          </cell>
          <cell r="B935" t="str">
            <v>GOPAL MOBILE THIRST</v>
          </cell>
          <cell r="C935" t="str">
            <v>GOPALMOBILETHIRST@GMAIL.COM</v>
          </cell>
          <cell r="D935" t="str">
            <v>Aftab Khan</v>
          </cell>
          <cell r="E935" t="str">
            <v>aftab.khan@redingtongroup.com</v>
          </cell>
          <cell r="F935" t="str">
            <v>Dilip Vishwakarma</v>
          </cell>
          <cell r="G935" t="str">
            <v>dilip.vishwa@redingtongroup.com</v>
          </cell>
        </row>
        <row r="936">
          <cell r="A936" t="str">
            <v>E23257</v>
          </cell>
          <cell r="B936" t="str">
            <v>POPULAR MOBILES</v>
          </cell>
          <cell r="C936" t="str">
            <v>vicky.popularmobiles@gmail.com</v>
          </cell>
          <cell r="D936" t="str">
            <v xml:space="preserve">Suvendu Mishra </v>
          </cell>
          <cell r="E936" t="str">
            <v>suvendu.mishra@redingtongroup.com</v>
          </cell>
          <cell r="F936" t="str">
            <v>Jaswinder Singh</v>
          </cell>
          <cell r="G936" t="str">
            <v>jaswinder.singh@redingtongroup.com</v>
          </cell>
        </row>
        <row r="937">
          <cell r="A937" t="str">
            <v>S24152</v>
          </cell>
          <cell r="B937" t="str">
            <v>MOBILE MOOVERS INC</v>
          </cell>
          <cell r="C937" t="str">
            <v>abhijeet@mobilemoovers.com</v>
          </cell>
          <cell r="D937" t="str">
            <v>Kamal Punjabi</v>
          </cell>
          <cell r="E937" t="str">
            <v>kamal.punjabi@redingtongroup.com</v>
          </cell>
          <cell r="F937" t="str">
            <v>Vikram V</v>
          </cell>
          <cell r="G937" t="str">
            <v>vikram.kumar@redingtongroup.com</v>
          </cell>
        </row>
        <row r="938">
          <cell r="A938" t="str">
            <v>S25964</v>
          </cell>
          <cell r="B938" t="str">
            <v>APOORVA MOBILES</v>
          </cell>
          <cell r="C938" t="str">
            <v>apoorvamobiles1@gmail.com</v>
          </cell>
          <cell r="D938" t="str">
            <v>Kamal Punjabi</v>
          </cell>
          <cell r="E938" t="str">
            <v>kamal.punjabi@redingtongroup.com</v>
          </cell>
          <cell r="F938" t="str">
            <v>Vikram V</v>
          </cell>
          <cell r="G938" t="str">
            <v>vikram.kumar@redingtongroup.com</v>
          </cell>
        </row>
        <row r="939">
          <cell r="A939" t="str">
            <v>SAR022</v>
          </cell>
          <cell r="B939" t="str">
            <v>ROYAL DISTRIBUTORS</v>
          </cell>
          <cell r="C939" t="str">
            <v>royaldistributors@hotmail.com</v>
          </cell>
          <cell r="D939" t="str">
            <v xml:space="preserve">Mahmmad Ajaruddin Kundagol </v>
          </cell>
          <cell r="E939" t="str">
            <v>mahmmad.ajar@redingtongroup.com</v>
          </cell>
          <cell r="F939" t="str">
            <v>Vikram V</v>
          </cell>
          <cell r="G939" t="str">
            <v>vikram.kumar@redingtongroup.com</v>
          </cell>
        </row>
        <row r="940">
          <cell r="A940" t="str">
            <v>SD3028</v>
          </cell>
          <cell r="B940" t="str">
            <v>MEGHA MOBILE STORES</v>
          </cell>
          <cell r="C940" t="str">
            <v>meghamobilestores39@gmail.com</v>
          </cell>
          <cell r="D940" t="str">
            <v>Mohammed Ubedulla</v>
          </cell>
          <cell r="E940" t="str">
            <v>mohammed.ubedulla@redingtongroup.com</v>
          </cell>
          <cell r="F940" t="str">
            <v>Vikram V</v>
          </cell>
          <cell r="G940" t="str">
            <v>vikram.kumar@redingtongroup.com</v>
          </cell>
        </row>
        <row r="941">
          <cell r="A941" t="str">
            <v>SD3031</v>
          </cell>
          <cell r="B941" t="str">
            <v>NEW ARIHANTH MOBILES</v>
          </cell>
          <cell r="C941" t="str">
            <v>newarihanth@gmail.com</v>
          </cell>
          <cell r="D941" t="str">
            <v>Mohammed Ubedulla</v>
          </cell>
          <cell r="E941" t="str">
            <v>mohammed.ubedulla@redingtongroup.com</v>
          </cell>
          <cell r="F941" t="str">
            <v>Vikram V</v>
          </cell>
          <cell r="G941" t="str">
            <v>vikram.kumar@redingtongroup.com</v>
          </cell>
        </row>
        <row r="942">
          <cell r="A942" t="str">
            <v>SAR010</v>
          </cell>
          <cell r="B942" t="str">
            <v>TIRUMALA TELEWORLD</v>
          </cell>
          <cell r="C942" t="str">
            <v>TIRUMALATELEWORLD@YAHOO.IN</v>
          </cell>
          <cell r="D942" t="str">
            <v xml:space="preserve">Mahmmad Ajaruddin Kundagol </v>
          </cell>
          <cell r="E942" t="str">
            <v>mahmmad.ajar@redingtongroup.com</v>
          </cell>
          <cell r="F942" t="str">
            <v>Vikram V</v>
          </cell>
          <cell r="G942" t="str">
            <v>vikram.kumar@redingtongroup.com</v>
          </cell>
        </row>
        <row r="943">
          <cell r="A943" t="str">
            <v>N14224</v>
          </cell>
          <cell r="B943" t="str">
            <v>MITTAL AGENCIES IT SOLUTIONS</v>
          </cell>
          <cell r="C943" t="str">
            <v>mittalitsolutions@gmail.com</v>
          </cell>
          <cell r="D943" t="str">
            <v>Himanshu Ranjan Singh</v>
          </cell>
          <cell r="E943" t="str">
            <v>himanshu.ranjansingh@redingtongroup.com</v>
          </cell>
          <cell r="F943" t="str">
            <v>Sidharth Eknath</v>
          </cell>
          <cell r="G943" t="str">
            <v>sidharth.eknath@redingtongroup.com</v>
          </cell>
        </row>
        <row r="944">
          <cell r="A944" t="str">
            <v>N14230</v>
          </cell>
          <cell r="B944" t="str">
            <v>PLANET WORLD</v>
          </cell>
          <cell r="C944" t="str">
            <v>mohitkaral57@gmail.com</v>
          </cell>
          <cell r="D944" t="str">
            <v xml:space="preserve">Himanshu Ranjan Singh </v>
          </cell>
          <cell r="E944" t="str">
            <v>himanshu.ranjansingh@redingtongroup.com</v>
          </cell>
          <cell r="F944" t="str">
            <v>Sidharth Eknath</v>
          </cell>
          <cell r="G944" t="str">
            <v>sidharth.eknath@redingtongroup.com</v>
          </cell>
        </row>
        <row r="945">
          <cell r="A945" t="str">
            <v>N83562</v>
          </cell>
          <cell r="B945" t="str">
            <v>GALAXY MOBILE</v>
          </cell>
          <cell r="C945" t="str">
            <v>galaxymobile.arun@gmail.com</v>
          </cell>
          <cell r="D945" t="str">
            <v>Neeraj Bhatt</v>
          </cell>
          <cell r="E945" t="str">
            <v>neeraj.bhatt@redingtongroup.com</v>
          </cell>
          <cell r="F945" t="str">
            <v>Sidharth Eknath</v>
          </cell>
          <cell r="G945" t="str">
            <v>sidharth.eknath@redingtongroup.com</v>
          </cell>
        </row>
        <row r="946">
          <cell r="A946" t="str">
            <v>N14188</v>
          </cell>
          <cell r="B946" t="str">
            <v>OM ELECTRICAL &amp; TELECOM</v>
          </cell>
          <cell r="C946" t="str">
            <v>rkjk94@gmail.com</v>
          </cell>
          <cell r="D946" t="str">
            <v>Shashi Singh</v>
          </cell>
          <cell r="E946" t="str">
            <v>shashi.singh@redingtongroup.com</v>
          </cell>
          <cell r="F946" t="str">
            <v>Sidharth Eknath</v>
          </cell>
          <cell r="G946" t="str">
            <v>sidharth.eknath@redingtongroup.com</v>
          </cell>
        </row>
        <row r="947">
          <cell r="A947" t="str">
            <v>W13991</v>
          </cell>
          <cell r="B947" t="str">
            <v>SPEED COMMUNICATION</v>
          </cell>
          <cell r="C947" t="str">
            <v>speedcommunications80@gmail.com</v>
          </cell>
          <cell r="D947" t="str">
            <v>Imtiyaz Salim Shaikh</v>
          </cell>
          <cell r="E947" t="str">
            <v>imtiyaz.shaikh@redingtongroup.com</v>
          </cell>
          <cell r="F947" t="str">
            <v>Rohan Vora</v>
          </cell>
          <cell r="G947" t="str">
            <v>rohan.vora@redingtongroup.com</v>
          </cell>
        </row>
        <row r="948">
          <cell r="A948" t="str">
            <v>W23044</v>
          </cell>
          <cell r="B948" t="str">
            <v>HEERA PANNA COMMUNICATIONS PVT LTD</v>
          </cell>
          <cell r="C948" t="str">
            <v>hirapanna_marketing@yahoo.co.in</v>
          </cell>
          <cell r="D948" t="str">
            <v xml:space="preserve">Sunil Dalvi </v>
          </cell>
          <cell r="E948" t="str">
            <v>sunil.dalavi@redingtongroup.com</v>
          </cell>
          <cell r="F948" t="str">
            <v>Dilip Vishwakarma</v>
          </cell>
          <cell r="G948" t="str">
            <v>dilip.vishwa@redingtongroup.com</v>
          </cell>
        </row>
        <row r="949">
          <cell r="A949" t="str">
            <v>W23562</v>
          </cell>
          <cell r="B949" t="str">
            <v>THE CORNER MOBILE SHOPEE</v>
          </cell>
          <cell r="C949" t="str">
            <v>thecornermobile2010@gmail.com</v>
          </cell>
          <cell r="D949" t="str">
            <v>Santosh Desai</v>
          </cell>
          <cell r="E949" t="str">
            <v>santosh.desai@redingtongroup.com</v>
          </cell>
          <cell r="F949" t="str">
            <v>Dilip Vishwakarma</v>
          </cell>
          <cell r="G949" t="str">
            <v>dilip.vishwa@redingtongroup.com</v>
          </cell>
        </row>
        <row r="950">
          <cell r="A950" t="str">
            <v>E53230</v>
          </cell>
          <cell r="B950" t="str">
            <v>M/S DALMIA DISTRIBUTORS</v>
          </cell>
          <cell r="C950" t="str">
            <v>ddkamal16@gmail.com</v>
          </cell>
          <cell r="D950" t="str">
            <v xml:space="preserve">Abhinav Kumar </v>
          </cell>
          <cell r="E950" t="str">
            <v>abhinav.kumar@redingtongroup.com</v>
          </cell>
          <cell r="F950" t="str">
            <v>Jaswinder Singh</v>
          </cell>
          <cell r="G950" t="str">
            <v>jaswinder.singh@redingtongroup.com</v>
          </cell>
        </row>
        <row r="951">
          <cell r="A951" t="str">
            <v>E53231</v>
          </cell>
          <cell r="B951" t="str">
            <v>MY MOBILE SHOP</v>
          </cell>
          <cell r="C951" t="str">
            <v>mymobileshop786@gmail.com</v>
          </cell>
          <cell r="D951" t="str">
            <v>Md Faiyaz Khan</v>
          </cell>
          <cell r="E951" t="str">
            <v>faiyaz.khan@redingtongroup.com</v>
          </cell>
          <cell r="F951" t="str">
            <v>Jaswinder Singh</v>
          </cell>
          <cell r="G951" t="str">
            <v>jaswinder.singh@redingtongroup.com</v>
          </cell>
        </row>
        <row r="952">
          <cell r="A952" t="str">
            <v>E43034</v>
          </cell>
          <cell r="B952" t="str">
            <v>ANAND SALE</v>
          </cell>
          <cell r="C952" t="str">
            <v>PODDARANAND@YMAIL.COM</v>
          </cell>
          <cell r="D952" t="str">
            <v>Md Ezaz Ahmad</v>
          </cell>
          <cell r="E952" t="str">
            <v>ezaz.ahmad@redingtongroup.com</v>
          </cell>
          <cell r="F952" t="str">
            <v>Jaswinder Singh</v>
          </cell>
          <cell r="G952" t="str">
            <v>jaswinder.singh@redingtongroup.com</v>
          </cell>
        </row>
        <row r="953">
          <cell r="A953" t="str">
            <v>WB3026</v>
          </cell>
          <cell r="B953" t="str">
            <v>E SPACE COMMUNICATION</v>
          </cell>
          <cell r="C953" t="str">
            <v>majid.espace@gmail.com</v>
          </cell>
          <cell r="D953" t="str">
            <v>Sandip Anil Kshirsagar</v>
          </cell>
          <cell r="E953" t="str">
            <v>sandip.anil@redingtongroup.com</v>
          </cell>
          <cell r="F953" t="str">
            <v>Dilip Vishwakarma</v>
          </cell>
          <cell r="G953" t="str">
            <v>dilip.vishwa@redingtongroup.com</v>
          </cell>
        </row>
        <row r="954">
          <cell r="A954" t="str">
            <v>W23674</v>
          </cell>
          <cell r="B954" t="str">
            <v>TELEPATHY COMMUNICATION. COM</v>
          </cell>
          <cell r="C954" t="str">
            <v>telepathynashik@gmail.com</v>
          </cell>
          <cell r="D954" t="str">
            <v>Sandip Anil Kshirsagar</v>
          </cell>
          <cell r="E954" t="str">
            <v>sandip.anil@redingtongroup.com</v>
          </cell>
          <cell r="F954" t="str">
            <v>Dilip Vishwakarma</v>
          </cell>
          <cell r="G954" t="str">
            <v>dilip.vishwa@redingtongroup.com</v>
          </cell>
        </row>
        <row r="955">
          <cell r="A955" t="str">
            <v>W23680</v>
          </cell>
          <cell r="B955" t="str">
            <v>GURUKRUPA THE MOBILE HUB</v>
          </cell>
          <cell r="C955" t="str">
            <v>gurukrupamobile2018@gmail.com</v>
          </cell>
          <cell r="D955" t="str">
            <v>Tanmay Kumar</v>
          </cell>
          <cell r="E955" t="str">
            <v>tanmay.kumar@redingtongroup.com</v>
          </cell>
          <cell r="F955" t="str">
            <v>Dilip Vishwakarma</v>
          </cell>
          <cell r="G955" t="str">
            <v>dilip.vishwa@redingtongroup.com</v>
          </cell>
        </row>
        <row r="956">
          <cell r="A956" t="str">
            <v>E23256</v>
          </cell>
          <cell r="B956" t="str">
            <v>M/S PLAZA</v>
          </cell>
          <cell r="C956" t="str">
            <v>plazadigitalbbsr@gmail.com</v>
          </cell>
          <cell r="D956" t="str">
            <v xml:space="preserve">Suvendu Mishra </v>
          </cell>
          <cell r="E956" t="str">
            <v>suvendu.mishra@redingtongroup.com</v>
          </cell>
          <cell r="F956" t="str">
            <v>Jaswinder Singh</v>
          </cell>
          <cell r="G956" t="str">
            <v>jaswinder.singh@redingtongroup.com</v>
          </cell>
        </row>
        <row r="957">
          <cell r="A957" t="str">
            <v>S34061</v>
          </cell>
          <cell r="B957" t="str">
            <v>APVISION TECHNOLOGIES</v>
          </cell>
          <cell r="C957" t="str">
            <v>krishan@apvision.in</v>
          </cell>
          <cell r="D957" t="str">
            <v>Gudavalli Suresh Kumar</v>
          </cell>
          <cell r="E957" t="str">
            <v>suresh.skg@redingtongroup.com</v>
          </cell>
          <cell r="F957" t="str">
            <v>Yogesh Kumar</v>
          </cell>
          <cell r="G957" t="str">
            <v>yogesh.ganesh@redingtongroup.com</v>
          </cell>
        </row>
        <row r="958">
          <cell r="A958" t="str">
            <v>S34553</v>
          </cell>
          <cell r="B958" t="str">
            <v>N4U</v>
          </cell>
          <cell r="C958" t="str">
            <v>n4umobiles2@gmail.com</v>
          </cell>
          <cell r="D958" t="str">
            <v>Gudavalli Suresh Kumar</v>
          </cell>
          <cell r="E958" t="str">
            <v>suresh.skg@redingtongroup.com</v>
          </cell>
          <cell r="F958" t="str">
            <v>Yogesh Kumar</v>
          </cell>
          <cell r="G958" t="str">
            <v>yogesh.ganesh@redingtongroup.com</v>
          </cell>
        </row>
        <row r="959">
          <cell r="A959" t="str">
            <v>W83016</v>
          </cell>
          <cell r="B959" t="str">
            <v xml:space="preserve">jeetendra makhija </v>
          </cell>
          <cell r="C959" t="str">
            <v>TOHFA25@GMAIL.COM</v>
          </cell>
          <cell r="D959" t="str">
            <v>Aftab Khan</v>
          </cell>
          <cell r="E959" t="str">
            <v>aftab.khan@redingtongroup.com</v>
          </cell>
          <cell r="F959" t="str">
            <v>Dilip Vishwakarma</v>
          </cell>
          <cell r="G959" t="str">
            <v>dilip.vishwa@redingtongroup.com</v>
          </cell>
        </row>
        <row r="960">
          <cell r="A960" t="str">
            <v>E23258</v>
          </cell>
          <cell r="B960" t="str">
            <v>BANASHREE MOBILE</v>
          </cell>
          <cell r="C960" t="str">
            <v>banashreemobiles@gmail.com</v>
          </cell>
          <cell r="D960" t="str">
            <v xml:space="preserve">Suvendu Mishra </v>
          </cell>
          <cell r="E960" t="str">
            <v>suvendu.mishra@redingtongroup.com</v>
          </cell>
          <cell r="F960" t="str">
            <v>Jaswinder Singh</v>
          </cell>
          <cell r="G960" t="str">
            <v>jaswinder.singh@redingtongroup.com</v>
          </cell>
        </row>
        <row r="961">
          <cell r="A961" t="str">
            <v>N43490</v>
          </cell>
          <cell r="B961" t="str">
            <v>M/S SAKSHI ENTERPRISES</v>
          </cell>
          <cell r="C961" t="str">
            <v>sanjayjaiswal5555@gmail.com</v>
          </cell>
          <cell r="D961" t="str">
            <v>Prince Kumar Maurya</v>
          </cell>
          <cell r="E961" t="str">
            <v>Prince.kumar@redintongroup.com</v>
          </cell>
          <cell r="F961" t="str">
            <v>Sidharth Eknath</v>
          </cell>
          <cell r="G961" t="str">
            <v>sidharth.eknath@redingtongroup.com</v>
          </cell>
        </row>
        <row r="962">
          <cell r="A962" t="str">
            <v>E23259</v>
          </cell>
          <cell r="B962" t="str">
            <v>JAIN ENTERPRISES</v>
          </cell>
          <cell r="C962" t="str">
            <v>jainenterprisesjsg@gmail.com</v>
          </cell>
          <cell r="D962" t="str">
            <v xml:space="preserve">Suvendu Mishra </v>
          </cell>
          <cell r="E962" t="str">
            <v>suvendu.mishra@redingtongroup.com</v>
          </cell>
          <cell r="F962" t="str">
            <v>Jaswinder Singh</v>
          </cell>
          <cell r="G962" t="str">
            <v>jaswinder.singh@redingtongroup.com</v>
          </cell>
        </row>
        <row r="963">
          <cell r="A963" t="str">
            <v>ND3027</v>
          </cell>
          <cell r="B963" t="str">
            <v>GAYATRI ELECTRONICS</v>
          </cell>
          <cell r="C963" t="str">
            <v>PIYUSHA827@GMAIL.COM</v>
          </cell>
          <cell r="D963" t="str">
            <v>Pankaj Ahuja</v>
          </cell>
          <cell r="E963" t="str">
            <v>pankaj.ahujaM@redingtongroup.com</v>
          </cell>
          <cell r="F963" t="str">
            <v>Sidharth Eknath</v>
          </cell>
          <cell r="G963" t="str">
            <v>sidharth.eknath@redingtongroup.com</v>
          </cell>
        </row>
        <row r="964">
          <cell r="A964" t="str">
            <v>N63492</v>
          </cell>
          <cell r="B964" t="str">
            <v>TADKESHWAR MOBILE &amp; ELECTRONICS</v>
          </cell>
          <cell r="C964" t="str">
            <v>shiv.ss796@gmail.com</v>
          </cell>
          <cell r="D964" t="str">
            <v>Rituraj Upadhyay</v>
          </cell>
          <cell r="E964" t="str">
            <v>rituraj.upadhyay@redingtongroup.com</v>
          </cell>
          <cell r="F964" t="str">
            <v>Jitendra Chopra</v>
          </cell>
          <cell r="G964" t="str">
            <v>jitender.chopra@redingtongroup.com</v>
          </cell>
        </row>
        <row r="965">
          <cell r="A965" t="str">
            <v>N14289</v>
          </cell>
          <cell r="B965" t="str">
            <v>SHREE AMBA JI TELECOM</v>
          </cell>
          <cell r="C965" t="str">
            <v>shreeambajitelecom2021@gmail.com</v>
          </cell>
          <cell r="D965" t="str">
            <v>Himanshu Ranjan Singh</v>
          </cell>
          <cell r="E965" t="str">
            <v>himanshu.ranjansingh@redingtongroup.com</v>
          </cell>
          <cell r="F965" t="str">
            <v>Sidharth Eknath</v>
          </cell>
          <cell r="G965" t="str">
            <v>sidharth.eknath@redingtongroup.com</v>
          </cell>
        </row>
        <row r="966">
          <cell r="A966" t="str">
            <v>W13221</v>
          </cell>
          <cell r="B966" t="str">
            <v>Sektra Marketing</v>
          </cell>
          <cell r="C966" t="str">
            <v>HIMANSHU@SEKTRA.COM</v>
          </cell>
          <cell r="D966" t="str">
            <v>TBA - Mumbai</v>
          </cell>
          <cell r="E966" t="str">
            <v>yadvendra.dubey@redingtongroup.com</v>
          </cell>
          <cell r="F966" t="str">
            <v>Rohan Vora</v>
          </cell>
          <cell r="G966" t="str">
            <v>rohan.vora@redingtongroup.com</v>
          </cell>
        </row>
        <row r="967">
          <cell r="A967" t="str">
            <v>W53215</v>
          </cell>
          <cell r="B967" t="str">
            <v>Shree Agency</v>
          </cell>
          <cell r="C967" t="str">
            <v>SHREEAGENCYM@GMAIL.COM</v>
          </cell>
          <cell r="D967" t="str">
            <v>Abhishek Vinod Tirpude</v>
          </cell>
          <cell r="E967" t="str">
            <v>abhishek.vinod@redingtongroup.com</v>
          </cell>
          <cell r="F967" t="str">
            <v>Dilip Vishwakarma</v>
          </cell>
          <cell r="G967" t="str">
            <v>dilip.vishwa@redingtongroup.com</v>
          </cell>
        </row>
        <row r="968">
          <cell r="A968" t="str">
            <v>SA3006</v>
          </cell>
          <cell r="B968" t="str">
            <v>Shree Enterprises</v>
          </cell>
          <cell r="C968" t="str">
            <v>HARIPREETH@SHREEENTERPRISE.IN</v>
          </cell>
          <cell r="D968" t="str">
            <v>Rajesh Naik</v>
          </cell>
          <cell r="E968" t="str">
            <v>rajesh.naik@redingtongroup.com</v>
          </cell>
          <cell r="F968" t="str">
            <v>Vikram V</v>
          </cell>
          <cell r="G968" t="str">
            <v>vikram.kumar@redingtongroup.com</v>
          </cell>
        </row>
        <row r="969">
          <cell r="A969" t="str">
            <v>S34582</v>
          </cell>
          <cell r="B969" t="str">
            <v>Premier Mobiles Pvt Ltd</v>
          </cell>
          <cell r="C969" t="str">
            <v>premiermobilesprivatelimited@gmail.com</v>
          </cell>
          <cell r="D969" t="str">
            <v>Gudavalli Suresh Kumar</v>
          </cell>
          <cell r="E969" t="str">
            <v>suresh.skg@redingtongroup.com</v>
          </cell>
          <cell r="F969" t="str">
            <v>Yogesh Kumar</v>
          </cell>
          <cell r="G969" t="str">
            <v>yogesh.ganesh@redingtongroup.com</v>
          </cell>
        </row>
        <row r="970">
          <cell r="A970" t="str">
            <v>W14157</v>
          </cell>
          <cell r="B970" t="str">
            <v>Jubilee Trading</v>
          </cell>
          <cell r="C970" t="str">
            <v>jubileetrading999@gmail.com</v>
          </cell>
          <cell r="D970" t="str">
            <v>Mahesh More</v>
          </cell>
          <cell r="E970" t="str">
            <v>mahesh.more@redingtongroup.com</v>
          </cell>
          <cell r="F970" t="str">
            <v>Rohan Vora</v>
          </cell>
          <cell r="G970" t="str">
            <v>rohan.vora@redingtongroup.com</v>
          </cell>
        </row>
        <row r="971">
          <cell r="A971" t="str">
            <v>WC3004</v>
          </cell>
          <cell r="B971" t="str">
            <v>Divya Shakti</v>
          </cell>
          <cell r="C971" t="str">
            <v>DS_RAJKOT@YAHOO.CO.IN</v>
          </cell>
          <cell r="D971" t="str">
            <v>Shah Krunal Jagdipbhai</v>
          </cell>
          <cell r="E971" t="str">
            <v>krunal.shah@redingtongroup.com</v>
          </cell>
          <cell r="F971" t="str">
            <v>Rohan Vora</v>
          </cell>
          <cell r="G971" t="str">
            <v>rohan.vora@redingtongroup.com</v>
          </cell>
        </row>
        <row r="972">
          <cell r="A972" t="str">
            <v>W83011</v>
          </cell>
          <cell r="B972" t="str">
            <v>Baba Hardass Ram</v>
          </cell>
          <cell r="C972" t="str">
            <v>BHRAGENCY@GMAIL.COM</v>
          </cell>
          <cell r="D972" t="str">
            <v>Aftab Khan</v>
          </cell>
          <cell r="E972" t="str">
            <v>aftab.khan@redingtongroup.com</v>
          </cell>
          <cell r="F972" t="str">
            <v>Dilip Vishwakarma</v>
          </cell>
          <cell r="G972" t="str">
            <v>dilip.vishwa@redingtongroup.com</v>
          </cell>
        </row>
        <row r="973">
          <cell r="A973" t="str">
            <v>S15650</v>
          </cell>
          <cell r="B973" t="str">
            <v>TECHMOBI</v>
          </cell>
          <cell r="C973" t="str">
            <v>techmobichennai@gmail.com</v>
          </cell>
          <cell r="D973" t="str">
            <v xml:space="preserve">Antony Arulprakash Joseph Benjamin </v>
          </cell>
          <cell r="E973" t="str">
            <v>antony.benjamin@redingtongroup.com</v>
          </cell>
          <cell r="F973" t="str">
            <v>Yogesh Kumar</v>
          </cell>
          <cell r="G973" t="str">
            <v>yogesh.ganesh@redingtongroup.com</v>
          </cell>
        </row>
        <row r="974">
          <cell r="A974" t="str">
            <v>S15418</v>
          </cell>
          <cell r="B974" t="str">
            <v>Alpha Veta</v>
          </cell>
          <cell r="C974" t="str">
            <v>ALPHAVETA2020@GMAIL.COM</v>
          </cell>
          <cell r="D974" t="str">
            <v>Prem Kumar M</v>
          </cell>
          <cell r="E974" t="str">
            <v>prem.kumarmani@redingtongroup.com</v>
          </cell>
          <cell r="F974" t="str">
            <v>Yogesh Kumar</v>
          </cell>
          <cell r="G974" t="str">
            <v>yogesh.ganesh@redingtongroup.com</v>
          </cell>
        </row>
        <row r="975">
          <cell r="A975" t="str">
            <v>S15594</v>
          </cell>
          <cell r="B975" t="str">
            <v>Kreative Enterprises</v>
          </cell>
          <cell r="C975" t="str">
            <v>kreativenterprises03@gmail.com</v>
          </cell>
          <cell r="D975" t="str">
            <v>Prem Kumar M</v>
          </cell>
          <cell r="E975" t="str">
            <v>prem.kumarmani@redingtongroup.com</v>
          </cell>
          <cell r="F975" t="str">
            <v>Yogesh Kumar</v>
          </cell>
          <cell r="G975" t="str">
            <v>yogesh.ganesh@redingtongroup.com</v>
          </cell>
        </row>
        <row r="976">
          <cell r="A976" t="str">
            <v>S26048</v>
          </cell>
          <cell r="B976" t="str">
            <v>Meditech INC.</v>
          </cell>
          <cell r="C976" t="str">
            <v>medilines_ril@yahoo.com</v>
          </cell>
          <cell r="D976" t="str">
            <v>Kamal Punjabi</v>
          </cell>
          <cell r="E976" t="str">
            <v>kamal.punjabi@redingtongroup.com</v>
          </cell>
          <cell r="F976" t="str">
            <v>Vikram V</v>
          </cell>
          <cell r="G976" t="str">
            <v>vikram.kumar@redingtongroup.com</v>
          </cell>
        </row>
        <row r="977">
          <cell r="A977" t="str">
            <v>S23260</v>
          </cell>
          <cell r="B977" t="str">
            <v>Meditrade</v>
          </cell>
          <cell r="C977" t="str">
            <v>MEDISALESGROUP@GMAIL.COM</v>
          </cell>
          <cell r="D977" t="str">
            <v>Kamal Punjabi</v>
          </cell>
          <cell r="E977" t="str">
            <v>kamal.punjabi@redingtongroup.com</v>
          </cell>
          <cell r="F977" t="str">
            <v>Vikram V</v>
          </cell>
          <cell r="G977" t="str">
            <v>vikram.kumar@redingtongroup.com</v>
          </cell>
        </row>
        <row r="978">
          <cell r="A978" t="str">
            <v>S34586</v>
          </cell>
          <cell r="B978" t="str">
            <v>SRI SRINIVASA ENTERPRISES</v>
          </cell>
          <cell r="C978" t="str">
            <v>srisrinivasenterprises994@gmail.com</v>
          </cell>
          <cell r="D978" t="str">
            <v>Gudavalli Suresh Kumar</v>
          </cell>
          <cell r="E978" t="str">
            <v>suresh.skg@redingtongroup.com</v>
          </cell>
          <cell r="F978" t="str">
            <v>Yogesh Kumar</v>
          </cell>
          <cell r="G978" t="str">
            <v>yogesh.ganesh@redingtongroup.com</v>
          </cell>
        </row>
        <row r="979">
          <cell r="A979" t="str">
            <v>W83158</v>
          </cell>
          <cell r="B979" t="str">
            <v>FAIR DEAL RETAILS</v>
          </cell>
          <cell r="C979" t="str">
            <v>samar.agrawal@yahoo.com</v>
          </cell>
          <cell r="D979" t="str">
            <v>Aftab Khan</v>
          </cell>
          <cell r="E979" t="str">
            <v>aftab.khan@redingtongroup.com</v>
          </cell>
          <cell r="F979" t="str">
            <v>Dilip Vishwakarma</v>
          </cell>
          <cell r="G979" t="str">
            <v>dilip.vishwa@redingtongroup.com</v>
          </cell>
        </row>
        <row r="980">
          <cell r="A980" t="str">
            <v>W14123</v>
          </cell>
          <cell r="B980" t="str">
            <v>NITIN  COLLECTION</v>
          </cell>
          <cell r="C980" t="str">
            <v>nitingandani72@gmail.com</v>
          </cell>
          <cell r="D980" t="str">
            <v>Mahesh More</v>
          </cell>
          <cell r="E980" t="str">
            <v>mahesh.more@redingtongroup.com</v>
          </cell>
          <cell r="F980" t="str">
            <v>Rohan Vora</v>
          </cell>
          <cell r="G980" t="str">
            <v>rohan.vora@redingtongroup.com</v>
          </cell>
        </row>
        <row r="981">
          <cell r="A981" t="str">
            <v>S44316</v>
          </cell>
          <cell r="B981" t="str">
            <v>HEAVENLY DISTRIBUTORS</v>
          </cell>
          <cell r="C981" t="str">
            <v>heavenpkd@gmail.com</v>
          </cell>
          <cell r="D981" t="str">
            <v>Jithin Sebastian</v>
          </cell>
          <cell r="E981" t="str">
            <v>jitin.sebastian@redingtongroup.com</v>
          </cell>
          <cell r="F981" t="str">
            <v>Vikram V</v>
          </cell>
          <cell r="G981" t="str">
            <v>vikram.kumar@redingtongroup.com</v>
          </cell>
        </row>
        <row r="982">
          <cell r="A982" t="str">
            <v>W53143</v>
          </cell>
          <cell r="B982" t="str">
            <v>AHUJA ELECTRONICS</v>
          </cell>
          <cell r="C982" t="str">
            <v>ahuja.electronics@gmail.com</v>
          </cell>
          <cell r="D982" t="str">
            <v>Abhishek Vinod Tirpude</v>
          </cell>
          <cell r="E982" t="str">
            <v>abhishek.vinod@redingtongroup.com</v>
          </cell>
          <cell r="F982" t="str">
            <v>Dilip Vishwakarma</v>
          </cell>
          <cell r="G982" t="str">
            <v>dilip.vishwa@redingtongroup.com</v>
          </cell>
        </row>
        <row r="983">
          <cell r="A983" t="str">
            <v>W53127</v>
          </cell>
          <cell r="B983" t="str">
            <v>MOBILE VILLA</v>
          </cell>
          <cell r="C983" t="str">
            <v>mobilevillangp@gmail.com</v>
          </cell>
          <cell r="D983" t="str">
            <v>Abhishek Vinod Tirpude</v>
          </cell>
          <cell r="E983" t="str">
            <v>abhishek.vinod@redingtongroup.com</v>
          </cell>
          <cell r="F983" t="str">
            <v>Dilip Vishwakarma</v>
          </cell>
          <cell r="G983" t="str">
            <v>dilip.vishwa@redingtongroup.com</v>
          </cell>
        </row>
        <row r="984">
          <cell r="A984" t="str">
            <v>W83129</v>
          </cell>
          <cell r="B984" t="str">
            <v>AHUJA ELECTRONICS</v>
          </cell>
          <cell r="C984" t="str">
            <v>electronicsahuja5@gmail.com</v>
          </cell>
          <cell r="D984" t="str">
            <v>Aftab Khan</v>
          </cell>
          <cell r="E984" t="str">
            <v>aftab.khan@redingtongroup.com</v>
          </cell>
          <cell r="F984" t="str">
            <v>Dilip Vishwakarma</v>
          </cell>
          <cell r="G984" t="str">
            <v>dilip.vishwa@redingtongroup.com</v>
          </cell>
        </row>
        <row r="985">
          <cell r="A985" t="str">
            <v>W53142</v>
          </cell>
          <cell r="B985" t="str">
            <v>JAI MOBILE SHOPEE</v>
          </cell>
          <cell r="C985" t="str">
            <v>jaimobileshopee@gmail.com</v>
          </cell>
          <cell r="D985" t="str">
            <v>Abhishek Vinod Tirpude</v>
          </cell>
          <cell r="E985" t="str">
            <v>abhishek.vinod@redingtongroup.com</v>
          </cell>
          <cell r="F985" t="str">
            <v>Dilip Vishwakarma</v>
          </cell>
          <cell r="G985" t="str">
            <v>dilip.vishwa@redingtongroup.com</v>
          </cell>
        </row>
        <row r="986">
          <cell r="A986" t="str">
            <v>E43006</v>
          </cell>
          <cell r="B986" t="str">
            <v>MOBILE WORLD</v>
          </cell>
          <cell r="C986" t="str">
            <v>mobileworld46@gmail.com</v>
          </cell>
          <cell r="D986" t="str">
            <v>Md Ezaz Ahmad</v>
          </cell>
          <cell r="E986" t="str">
            <v>ezaz.ahmad@redingtongroup.com</v>
          </cell>
          <cell r="F986" t="str">
            <v>Jaswinder Singh</v>
          </cell>
          <cell r="G986" t="str">
            <v>jaswinder.singh@redingtongroup.com</v>
          </cell>
        </row>
        <row r="987">
          <cell r="A987" t="str">
            <v>N43485</v>
          </cell>
          <cell r="B987" t="str">
            <v>Krishna Communication</v>
          </cell>
          <cell r="C987" t="str">
            <v>neeraj.valecha@rediffmail.com</v>
          </cell>
          <cell r="D987" t="str">
            <v>Raghvendra Pratap Singh</v>
          </cell>
          <cell r="E987" t="str">
            <v>raghvendra.singh@redingtongroup.com</v>
          </cell>
          <cell r="F987" t="str">
            <v>Sidharth Eknath</v>
          </cell>
          <cell r="G987" t="str">
            <v>sidharth.eknath@redingtongroup.com</v>
          </cell>
        </row>
        <row r="988">
          <cell r="A988" t="str">
            <v>S1R055</v>
          </cell>
          <cell r="B988" t="str">
            <v>R.R.MOBILES</v>
          </cell>
          <cell r="C988" t="str">
            <v>RRMOBILES2002@GMAIL.COM</v>
          </cell>
          <cell r="D988" t="str">
            <v>Prem Kumar M</v>
          </cell>
          <cell r="E988" t="str">
            <v>prem.kumarmani@redingtongroup.com</v>
          </cell>
          <cell r="F988" t="str">
            <v>Yogesh Kumar</v>
          </cell>
          <cell r="G988" t="str">
            <v>yogesh.ganesh@redingtongroup.com</v>
          </cell>
        </row>
        <row r="989">
          <cell r="A989" t="str">
            <v>N83274</v>
          </cell>
          <cell r="B989" t="str">
            <v>MOBILE HOUSE</v>
          </cell>
          <cell r="C989" t="str">
            <v>KGMOBILEHOUSE135@GMAIL.COM</v>
          </cell>
          <cell r="D989" t="str">
            <v>Neeraj Bhatt</v>
          </cell>
          <cell r="E989" t="str">
            <v>neeraj.bhatt@redingtongroup.com</v>
          </cell>
          <cell r="F989" t="str">
            <v>Sidharth Eknath</v>
          </cell>
          <cell r="G989" t="str">
            <v>sidharth.eknath@redingtongroup.com</v>
          </cell>
        </row>
        <row r="990">
          <cell r="A990" t="str">
            <v>N73052</v>
          </cell>
          <cell r="B990" t="str">
            <v>MOBILE HUB</v>
          </cell>
          <cell r="C990" t="str">
            <v>mobilehub1810@gmail.com</v>
          </cell>
          <cell r="D990" t="str">
            <v>Ajay Sharma</v>
          </cell>
          <cell r="E990" t="str">
            <v>ajay.sharma@redingtongroup.com</v>
          </cell>
          <cell r="F990" t="str">
            <v>Sidharth Eknath</v>
          </cell>
          <cell r="G990" t="str">
            <v>sidharth.eknath@redingtongroup.com</v>
          </cell>
        </row>
        <row r="991">
          <cell r="A991" t="str">
            <v>S90072</v>
          </cell>
          <cell r="B991" t="str">
            <v>SRI. K.P.BABU COMPUTER STATIONERY</v>
          </cell>
          <cell r="C991" t="str">
            <v>srikpbabucomputersm@gmail.com</v>
          </cell>
          <cell r="D991" t="str">
            <v>Gudavalli Suresh Kumar</v>
          </cell>
          <cell r="E991" t="str">
            <v>suresh.skg@redingtongroup.com</v>
          </cell>
          <cell r="F991" t="str">
            <v>Yogesh Kumar</v>
          </cell>
          <cell r="G991" t="str">
            <v>yogesh.ganesh@redingtongroup.com</v>
          </cell>
        </row>
        <row r="992">
          <cell r="A992" t="str">
            <v>S34568</v>
          </cell>
          <cell r="B992" t="str">
            <v>JAGADAMBA SMART MOBILES AND WATCHES</v>
          </cell>
          <cell r="C992" t="str">
            <v>ganeshrathod996@gmail.com</v>
          </cell>
          <cell r="D992" t="str">
            <v>Gudavalli Suresh Kumar</v>
          </cell>
          <cell r="E992" t="str">
            <v>suresh.skg@redingtongroup.com</v>
          </cell>
          <cell r="F992" t="str">
            <v>Yogesh Kumar</v>
          </cell>
          <cell r="G992" t="str">
            <v>yogesh.ganesh@redingtongroup.com</v>
          </cell>
        </row>
        <row r="993">
          <cell r="A993" t="str">
            <v>N63494</v>
          </cell>
          <cell r="B993" t="str">
            <v>Megha Mobiles and Electronics</v>
          </cell>
          <cell r="C993" t="str">
            <v>megakota@gmail.com</v>
          </cell>
          <cell r="D993" t="str">
            <v>Rituraj Upadhyay</v>
          </cell>
          <cell r="E993" t="str">
            <v>rituraj.upadhyay@redingtongroup.com</v>
          </cell>
          <cell r="F993" t="str">
            <v>Jitendra Chopra</v>
          </cell>
          <cell r="G993" t="str">
            <v>jitender.chopra@redingtongroup.com</v>
          </cell>
        </row>
        <row r="994">
          <cell r="A994" t="str">
            <v>N53286</v>
          </cell>
          <cell r="B994" t="str">
            <v>ISparrow</v>
          </cell>
          <cell r="C994" t="str">
            <v>ispparow@outlook.com</v>
          </cell>
          <cell r="D994" t="str">
            <v>Rohit Arora</v>
          </cell>
          <cell r="E994" t="str">
            <v>rohit.arora@redingtongroup.com</v>
          </cell>
          <cell r="F994" t="str">
            <v>Jitendra Chopra</v>
          </cell>
          <cell r="G994" t="str">
            <v>jitender.chopra@redingtongroup.com</v>
          </cell>
        </row>
        <row r="995">
          <cell r="A995" t="str">
            <v>W14115</v>
          </cell>
          <cell r="B995" t="str">
            <v>YASH COLLECTION</v>
          </cell>
          <cell r="C995" t="str">
            <v>yashcollection.kon@gmail.com</v>
          </cell>
          <cell r="D995" t="str">
            <v>Mahesh More</v>
          </cell>
          <cell r="E995" t="str">
            <v>mahesh.more@redingtongroup.com</v>
          </cell>
          <cell r="F995" t="str">
            <v>Rohan Vora</v>
          </cell>
          <cell r="G995" t="str">
            <v>rohan.vora@redingtongroup.com</v>
          </cell>
        </row>
        <row r="996">
          <cell r="A996" t="str">
            <v>W14117</v>
          </cell>
          <cell r="B996" t="str">
            <v>HELLO MOBILE ZONE</v>
          </cell>
          <cell r="C996" t="str">
            <v>hellomobilezone17@gmail.com</v>
          </cell>
          <cell r="D996" t="str">
            <v>Mahesh More</v>
          </cell>
          <cell r="E996" t="str">
            <v>mahesh.more@redingtongroup.com</v>
          </cell>
          <cell r="F996" t="str">
            <v>Rohan Vora</v>
          </cell>
          <cell r="G996" t="str">
            <v>rohan.vora@redingtongroup.com</v>
          </cell>
        </row>
        <row r="997">
          <cell r="A997" t="str">
            <v>ND3063</v>
          </cell>
          <cell r="B997" t="str">
            <v>M/S K. S. VENTURE</v>
          </cell>
          <cell r="C997" t="str">
            <v>ksventure14@gmail.com</v>
          </cell>
          <cell r="D997" t="str">
            <v>Pankaj Ahuja</v>
          </cell>
          <cell r="E997" t="str">
            <v>pankaj.ahujaM@redingtongroup.com</v>
          </cell>
          <cell r="F997" t="str">
            <v>Sidharth Eknath</v>
          </cell>
          <cell r="G997" t="str">
            <v>sidharth.eknath@redingtongroup.com</v>
          </cell>
        </row>
        <row r="998">
          <cell r="A998" t="str">
            <v>E53233</v>
          </cell>
          <cell r="B998" t="str">
            <v>MOBILE STATION</v>
          </cell>
          <cell r="C998" t="str">
            <v>mobilestations980@gmail.com</v>
          </cell>
          <cell r="D998" t="str">
            <v>Md Faiyaz Khan</v>
          </cell>
          <cell r="E998" t="str">
            <v>faiyaz.khan@redingtongroup.com</v>
          </cell>
          <cell r="F998" t="str">
            <v>Jaswinder Singh</v>
          </cell>
          <cell r="G998" t="str">
            <v>jaswinder.singh@redingtongroup.com</v>
          </cell>
        </row>
        <row r="999">
          <cell r="A999" t="str">
            <v>S3R144</v>
          </cell>
          <cell r="B999" t="str">
            <v>SHREE MOBILES WATCH&amp;GIFTS NOVELTIES</v>
          </cell>
          <cell r="C999" t="str">
            <v>SRIBURUGU4@GMAIL.COM</v>
          </cell>
          <cell r="D999" t="str">
            <v>Gudavalli Suresh Kumar</v>
          </cell>
          <cell r="E999" t="str">
            <v>suresh.skg@redingtongroup.com</v>
          </cell>
          <cell r="F999" t="str">
            <v>Yogesh Kumar</v>
          </cell>
          <cell r="G999" t="str">
            <v>yogesh.ganesh@redingtongroup.com</v>
          </cell>
        </row>
        <row r="1000">
          <cell r="A1000" t="str">
            <v>N14282</v>
          </cell>
          <cell r="B1000" t="str">
            <v>RKS TELECOM</v>
          </cell>
          <cell r="C1000" t="str">
            <v>kabirshrivastav@gmail.com</v>
          </cell>
          <cell r="D1000" t="str">
            <v>Manish Jain</v>
          </cell>
          <cell r="E1000" t="str">
            <v>manish.shivkumar@redingtongroup.com</v>
          </cell>
          <cell r="F1000" t="str">
            <v>Sidharth Eknath</v>
          </cell>
          <cell r="G1000" t="str">
            <v>sidharth.eknath@redingtongroup.com</v>
          </cell>
        </row>
        <row r="1001">
          <cell r="A1001" t="str">
            <v>W14120</v>
          </cell>
          <cell r="B1001" t="str">
            <v>Chembur Mobile Zone</v>
          </cell>
          <cell r="C1001" t="str">
            <v>chemburmobilezone71@gmail.com</v>
          </cell>
          <cell r="D1001" t="str">
            <v>Vijay Baburao Tayade</v>
          </cell>
          <cell r="E1001" t="str">
            <v>vijay.tayade@redingtongroup.com</v>
          </cell>
          <cell r="F1001" t="str">
            <v>Rohan Vora</v>
          </cell>
          <cell r="G1001" t="str">
            <v>rohan.vora@redingtongroup.com</v>
          </cell>
        </row>
        <row r="1002">
          <cell r="A1002" t="str">
            <v>E53237</v>
          </cell>
          <cell r="B1002" t="str">
            <v>CLEAR TONE</v>
          </cell>
          <cell r="C1002" t="str">
            <v>cleartone2111@gmail.com</v>
          </cell>
          <cell r="D1002" t="str">
            <v>Md Faiyaz Khan</v>
          </cell>
          <cell r="E1002" t="str">
            <v>faiyaz.khan@redingtongroup.com</v>
          </cell>
          <cell r="F1002" t="str">
            <v>Jaswinder Singh</v>
          </cell>
          <cell r="G1002" t="str">
            <v>jaswinder.singh@redingtongroup.com</v>
          </cell>
        </row>
        <row r="1003">
          <cell r="A1003" t="str">
            <v>S15623</v>
          </cell>
          <cell r="B1003" t="str">
            <v>SATHYA ENTERPRISES</v>
          </cell>
          <cell r="C1003" t="str">
            <v>sathyaenterprises15@gmail.com</v>
          </cell>
          <cell r="D1003" t="str">
            <v>Prem Kumar M</v>
          </cell>
          <cell r="E1003" t="str">
            <v>prem.kumarmani@redingtongroup.com</v>
          </cell>
          <cell r="F1003" t="str">
            <v>Yogesh Kumar</v>
          </cell>
          <cell r="G1003" t="str">
            <v>yogesh.ganesh@redingtongroup.com</v>
          </cell>
        </row>
        <row r="1004">
          <cell r="A1004" t="str">
            <v>N63495</v>
          </cell>
          <cell r="B1004" t="str">
            <v>CHANDAK ENTERPRISES</v>
          </cell>
          <cell r="C1004" t="str">
            <v>chandakenterprises@gmail.com</v>
          </cell>
          <cell r="D1004" t="str">
            <v>Rituraj Upadhyay</v>
          </cell>
          <cell r="E1004" t="str">
            <v>rituraj.upadhyay@redingtongroup.com</v>
          </cell>
          <cell r="F1004" t="str">
            <v>Jitendra Chopra</v>
          </cell>
          <cell r="G1004" t="str">
            <v>jitender.chopra@redingtongroup.com</v>
          </cell>
        </row>
        <row r="1005">
          <cell r="A1005" t="str">
            <v>W23743</v>
          </cell>
          <cell r="B1005" t="str">
            <v>GAYATRI ENTERPRISES AND COMMUNICATI</v>
          </cell>
          <cell r="C1005" t="str">
            <v>gayatri.miraj@gmail.com</v>
          </cell>
          <cell r="D1005" t="str">
            <v xml:space="preserve">Sunil Dalvi </v>
          </cell>
          <cell r="E1005" t="str">
            <v>sunil.dalavi@redingtongroup.com</v>
          </cell>
          <cell r="F1005" t="str">
            <v>Dilip Vishwakarma</v>
          </cell>
          <cell r="G1005" t="str">
            <v>dilip.vishwa@redingtongroup.com</v>
          </cell>
        </row>
        <row r="1006">
          <cell r="A1006" t="str">
            <v>SH3005</v>
          </cell>
          <cell r="B1006" t="str">
            <v>V HERE ASSOCIATES</v>
          </cell>
          <cell r="C1006" t="str">
            <v>VHERE4U@GMAIL.COM</v>
          </cell>
          <cell r="D1006" t="str">
            <v>Gudavalli Suresh Kumar</v>
          </cell>
          <cell r="E1006" t="str">
            <v>suresh.skg@redingtongroup.com</v>
          </cell>
          <cell r="F1006" t="str">
            <v>Yogesh Kumar</v>
          </cell>
          <cell r="G1006" t="str">
            <v>yogesh.ganesh@redingtongroup.com</v>
          </cell>
        </row>
        <row r="1007">
          <cell r="A1007" t="str">
            <v>S44320</v>
          </cell>
          <cell r="B1007" t="str">
            <v>Dream Pulse Communications</v>
          </cell>
          <cell r="C1007" t="str">
            <v>dreampulsecommunications@gmail.com</v>
          </cell>
          <cell r="D1007" t="str">
            <v>Jithin Sebastian</v>
          </cell>
          <cell r="E1007" t="str">
            <v>jitin.sebastian@redingtongroup.com</v>
          </cell>
          <cell r="F1007" t="str">
            <v>Vikram V</v>
          </cell>
          <cell r="G1007" t="str">
            <v>vikram.kumar@redingtongroup.com</v>
          </cell>
        </row>
        <row r="1008">
          <cell r="A1008" t="str">
            <v>N14235</v>
          </cell>
          <cell r="B1008" t="str">
            <v>STAR COMMUNICATION</v>
          </cell>
          <cell r="C1008" t="str">
            <v>starvodafoneministore@gmail.com</v>
          </cell>
          <cell r="D1008" t="str">
            <v>Manish Jain</v>
          </cell>
          <cell r="E1008" t="str">
            <v>manish.shivkumar@redingtongroup.com</v>
          </cell>
          <cell r="F1008" t="str">
            <v>Sidharth Eknath</v>
          </cell>
          <cell r="G1008" t="str">
            <v>sidharth.eknath@redingtongroup.com</v>
          </cell>
        </row>
        <row r="1009">
          <cell r="A1009" t="str">
            <v>NE3071</v>
          </cell>
          <cell r="B1009" t="str">
            <v>BAJRANG ELECTRICALS</v>
          </cell>
          <cell r="C1009" t="str">
            <v>vikashbhu06@gmail.com</v>
          </cell>
          <cell r="D1009" t="str">
            <v>Prince Kumar Maurya</v>
          </cell>
          <cell r="E1009" t="str">
            <v>Prince.kumar@redintongroup.com</v>
          </cell>
          <cell r="F1009" t="str">
            <v>Sidharth Eknath</v>
          </cell>
          <cell r="G1009" t="str">
            <v>sidharth.eknath@redingtongroup.com</v>
          </cell>
        </row>
        <row r="1010">
          <cell r="A1010" t="str">
            <v>SC3073</v>
          </cell>
          <cell r="B1010" t="str">
            <v>SRI SHANKHESWAR MARKETING</v>
          </cell>
          <cell r="C1010" t="str">
            <v>MAHIPAL.SSM@GMAIL.COM</v>
          </cell>
          <cell r="D1010" t="str">
            <v>Gudavalli Suresh Kumar</v>
          </cell>
          <cell r="E1010" t="str">
            <v>suresh.skg@redingtongroup.com</v>
          </cell>
          <cell r="F1010" t="str">
            <v>Yogesh Kumar</v>
          </cell>
          <cell r="G1010" t="str">
            <v>yogesh.ganesh@redingtongroup.com</v>
          </cell>
        </row>
        <row r="1011">
          <cell r="A1011" t="str">
            <v>E53236</v>
          </cell>
          <cell r="B1011" t="str">
            <v>SUNNY MOBILE CORNER</v>
          </cell>
          <cell r="C1011" t="str">
            <v>9k9334994882@gmail.com</v>
          </cell>
          <cell r="D1011" t="str">
            <v>Md Faiyaz Khan</v>
          </cell>
          <cell r="E1011" t="str">
            <v>faiyaz.khan@redingtongroup.com</v>
          </cell>
          <cell r="F1011" t="str">
            <v>Jaswinder Singh</v>
          </cell>
          <cell r="G1011" t="str">
            <v>jaswinder.singh@redingtongroup.com</v>
          </cell>
        </row>
        <row r="1012">
          <cell r="A1012" t="str">
            <v>N43458</v>
          </cell>
          <cell r="B1012" t="str">
            <v>DKG MOBILES PRIVATE LIMITED</v>
          </cell>
          <cell r="C1012" t="str">
            <v>accounts@dkgmobiles.com</v>
          </cell>
          <cell r="D1012" t="str">
            <v>Raghvendra Pratap Singh</v>
          </cell>
          <cell r="E1012" t="str">
            <v>raghvendra.singh@redingtongroup.com</v>
          </cell>
          <cell r="F1012" t="str">
            <v>Sidharth Eknath</v>
          </cell>
          <cell r="G1012" t="str">
            <v>sidharth.eknath@redingtongroup.com</v>
          </cell>
        </row>
        <row r="1013">
          <cell r="A1013" t="str">
            <v>N43500</v>
          </cell>
          <cell r="B1013" t="str">
            <v>SHRI BALAJI MOBILE HUB</v>
          </cell>
          <cell r="C1013" t="str">
            <v>balajinitin2020@gmail.com</v>
          </cell>
          <cell r="D1013" t="str">
            <v>Harsh Ahuja</v>
          </cell>
          <cell r="E1013" t="str">
            <v>harsh.ahuja@redingtongroup.com</v>
          </cell>
          <cell r="F1013" t="str">
            <v>Sidharth Eknath</v>
          </cell>
          <cell r="G1013" t="str">
            <v>sidharth.eknath@redingtongroup.com</v>
          </cell>
        </row>
        <row r="1014">
          <cell r="A1014" t="str">
            <v>N63496</v>
          </cell>
          <cell r="B1014" t="str">
            <v>THE MOBILE WALA</v>
          </cell>
          <cell r="C1014" t="str">
            <v>sahilkhan.sk68@gmail.com</v>
          </cell>
          <cell r="D1014" t="str">
            <v>Rituraj Upadhyay</v>
          </cell>
          <cell r="E1014" t="str">
            <v>rituraj.upadhyay@redingtongroup.com</v>
          </cell>
          <cell r="F1014" t="str">
            <v>Jitendra Chopra</v>
          </cell>
          <cell r="G1014" t="str">
            <v>jitender.chopra@redingtongroup.com</v>
          </cell>
        </row>
        <row r="1015">
          <cell r="A1015" t="str">
            <v>E43164</v>
          </cell>
          <cell r="B1015" t="str">
            <v>M/S ARVIND TELECOM</v>
          </cell>
          <cell r="C1015" t="str">
            <v>dishtvpatratu@gmail.com</v>
          </cell>
          <cell r="D1015" t="str">
            <v>Md Ezaz Ahmad</v>
          </cell>
          <cell r="E1015" t="str">
            <v>ezaz.ahmad@redingtongroup.com</v>
          </cell>
          <cell r="F1015" t="str">
            <v>Jaswinder Singh</v>
          </cell>
          <cell r="G1015" t="str">
            <v>jaswinder.singh@redingtongroup.com</v>
          </cell>
        </row>
        <row r="1016">
          <cell r="A1016" t="str">
            <v>N93104</v>
          </cell>
          <cell r="B1016" t="str">
            <v>ANIL COMMUNICATION</v>
          </cell>
          <cell r="C1016" t="str">
            <v>anilguptajammu@yahoo.com</v>
          </cell>
          <cell r="D1016" t="str">
            <v>Rohit Arora</v>
          </cell>
          <cell r="E1016" t="str">
            <v>rohit.arora@redingtongroup.com</v>
          </cell>
          <cell r="F1016" t="str">
            <v>Jitendra Chopra</v>
          </cell>
          <cell r="G1016" t="str">
            <v>jitender.chopra@redingtongroup.com</v>
          </cell>
        </row>
        <row r="1017">
          <cell r="A1017" t="str">
            <v>N83563</v>
          </cell>
          <cell r="B1017" t="str">
            <v>ANKUR MOBILE SHOPPE</v>
          </cell>
          <cell r="C1017" t="str">
            <v>ankur.mehta57@gmail.com</v>
          </cell>
          <cell r="D1017" t="str">
            <v>Himanshu Anand</v>
          </cell>
          <cell r="E1017" t="str">
            <v>himanshu.anand@redingtongroup.com</v>
          </cell>
          <cell r="F1017" t="str">
            <v>Jitendra Chopra</v>
          </cell>
          <cell r="G1017" t="str">
            <v>jitender.chopra@redingtongroup.com</v>
          </cell>
        </row>
        <row r="1018">
          <cell r="A1018" t="str">
            <v>E14164</v>
          </cell>
          <cell r="B1018" t="str">
            <v>KOUSIK MOBILE SHOW ROOM</v>
          </cell>
          <cell r="C1018" t="str">
            <v>KOUSIKMOBILE2016@GMAIL.COM</v>
          </cell>
          <cell r="D1018" t="str">
            <v xml:space="preserve">Manish Kumar </v>
          </cell>
          <cell r="E1018" t="str">
            <v>manish.kumar@redingtongroup.com</v>
          </cell>
          <cell r="F1018" t="str">
            <v>Jaswinder Singh</v>
          </cell>
          <cell r="G1018" t="str">
            <v>jaswinder.singh@redingtongroup.com</v>
          </cell>
        </row>
        <row r="1019">
          <cell r="A1019" t="str">
            <v>E2R003</v>
          </cell>
          <cell r="B1019" t="str">
            <v>LAXMI MOBILE AND SERVICES</v>
          </cell>
          <cell r="C1019" t="str">
            <v>laxmimobiles.bbsr@gmail.com</v>
          </cell>
          <cell r="D1019" t="str">
            <v xml:space="preserve">Suvendu Mishra </v>
          </cell>
          <cell r="E1019" t="str">
            <v>suvendu.mishra@redingtongroup.com</v>
          </cell>
          <cell r="F1019" t="str">
            <v>Jaswinder Singh</v>
          </cell>
          <cell r="G1019" t="str">
            <v>jaswinder.singh@redingtongroup.com</v>
          </cell>
        </row>
        <row r="1020">
          <cell r="A1020" t="str">
            <v>E53241</v>
          </cell>
          <cell r="B1020" t="str">
            <v>KESHRI COLLECTIONS</v>
          </cell>
          <cell r="C1020" t="str">
            <v>keshricollection2022@gmail.com</v>
          </cell>
          <cell r="D1020" t="str">
            <v>Md Faiyaz Khan</v>
          </cell>
          <cell r="E1020" t="str">
            <v>faiyaz.khan@redingtongroup.com</v>
          </cell>
          <cell r="F1020" t="str">
            <v>Jaswinder Singh</v>
          </cell>
          <cell r="G1020" t="str">
            <v>jaswinder.singh@redingtongroup.com</v>
          </cell>
        </row>
        <row r="1021">
          <cell r="A1021" t="str">
            <v>W14122</v>
          </cell>
          <cell r="B1021" t="str">
            <v>JAIN TRADERS NX</v>
          </cell>
          <cell r="C1021" t="str">
            <v>jaintradersnx@gmail.com</v>
          </cell>
          <cell r="D1021" t="str">
            <v>Mahesh More</v>
          </cell>
          <cell r="E1021" t="str">
            <v>mahesh.more@redingtongroup.com</v>
          </cell>
          <cell r="F1021" t="str">
            <v>Rohan Vora</v>
          </cell>
          <cell r="G1021" t="str">
            <v>rohan.vora@redingtongroup.com</v>
          </cell>
        </row>
        <row r="1022">
          <cell r="A1022" t="str">
            <v>W14116</v>
          </cell>
          <cell r="B1022" t="str">
            <v>JAYESH NOVELTY</v>
          </cell>
          <cell r="C1022" t="str">
            <v>jayeshnoveltymobile@gmail.com</v>
          </cell>
          <cell r="D1022" t="str">
            <v>Mahesh More</v>
          </cell>
          <cell r="E1022" t="str">
            <v>mahesh.more@redingtongroup.com</v>
          </cell>
          <cell r="F1022" t="str">
            <v>Rohan Vora</v>
          </cell>
          <cell r="G1022" t="str">
            <v>rohan.vora@redingtongroup.com</v>
          </cell>
        </row>
        <row r="1023">
          <cell r="A1023" t="str">
            <v>W14130</v>
          </cell>
          <cell r="B1023" t="str">
            <v>RAJESH MOBILES</v>
          </cell>
          <cell r="C1023" t="str">
            <v>rajesh.mobiles.east@gmail.com</v>
          </cell>
          <cell r="D1023" t="str">
            <v>Vijay Baburao Tayade</v>
          </cell>
          <cell r="E1023" t="str">
            <v>vijay.tayade@redingtongroup.com</v>
          </cell>
          <cell r="F1023" t="str">
            <v>Rohan Vora</v>
          </cell>
          <cell r="G1023" t="str">
            <v>rohan.vora@redingtongroup.com</v>
          </cell>
        </row>
        <row r="1024">
          <cell r="A1024" t="str">
            <v>W23750</v>
          </cell>
          <cell r="B1024" t="str">
            <v>BHINGARWALA TELECOM PVT. LTD.</v>
          </cell>
          <cell r="C1024" t="str">
            <v>kamlesh_mrb@rediffmail.com</v>
          </cell>
          <cell r="D1024" t="str">
            <v>Santosh Desai</v>
          </cell>
          <cell r="E1024" t="str">
            <v>santosh.desai@redingtongroup.com</v>
          </cell>
          <cell r="F1024" t="str">
            <v>Dilip Vishwakarma</v>
          </cell>
          <cell r="G1024" t="str">
            <v>dilip.vishwa@redingtongroup.com</v>
          </cell>
        </row>
        <row r="1025">
          <cell r="A1025" t="str">
            <v>W23444</v>
          </cell>
          <cell r="B1025" t="str">
            <v>ASMI TELESHOPEE</v>
          </cell>
          <cell r="C1025" t="str">
            <v>asmireleshopee@gmail.com</v>
          </cell>
          <cell r="D1025" t="str">
            <v>Tanmay Kumar</v>
          </cell>
          <cell r="E1025" t="str">
            <v>tanmay.kumar@redingtongroup.com</v>
          </cell>
          <cell r="F1025" t="str">
            <v>Dilip Vishwakarma</v>
          </cell>
          <cell r="G1025" t="str">
            <v>dilip.vishwa@redingtongroup.com</v>
          </cell>
        </row>
        <row r="1026">
          <cell r="A1026" t="str">
            <v>W13220</v>
          </cell>
          <cell r="B1026" t="str">
            <v>CELL CITY</v>
          </cell>
          <cell r="C1026" t="str">
            <v>JENIL2900@GMAIL.COM</v>
          </cell>
          <cell r="D1026" t="str">
            <v>Imtiyaz Salim Shaikh</v>
          </cell>
          <cell r="E1026" t="str">
            <v>imtiyaz.shaikh@redingtongroup.com</v>
          </cell>
          <cell r="F1026" t="str">
            <v>Rohan Vora</v>
          </cell>
          <cell r="G1026" t="str">
            <v>rohan.vora@redingtongroup.com</v>
          </cell>
        </row>
        <row r="1027">
          <cell r="A1027" t="str">
            <v>S44231</v>
          </cell>
          <cell r="B1027" t="str">
            <v>PAYYAPPALLIL MOBILE GALERY</v>
          </cell>
          <cell r="C1027" t="str">
            <v>pmg.pala@gmail.com</v>
          </cell>
          <cell r="D1027" t="str">
            <v>Jithin Sebastian</v>
          </cell>
          <cell r="E1027" t="str">
            <v>jitin.sebastian@redingtongroup.com</v>
          </cell>
          <cell r="F1027" t="str">
            <v>Vikram V</v>
          </cell>
          <cell r="G1027" t="str">
            <v>vikram.kumar@redingtongroup.com</v>
          </cell>
        </row>
        <row r="1028">
          <cell r="A1028" t="str">
            <v>S7R001</v>
          </cell>
          <cell r="B1028" t="str">
            <v>SKYCELL</v>
          </cell>
          <cell r="C1028" t="str">
            <v>INFO@SKYCELL.IN</v>
          </cell>
          <cell r="D1028" t="str">
            <v>Jithin Sebastian</v>
          </cell>
          <cell r="E1028" t="str">
            <v>jitin.sebastian@redingtongroup.com</v>
          </cell>
          <cell r="F1028" t="str">
            <v>Vikram V</v>
          </cell>
          <cell r="G1028" t="str">
            <v>vikram.kumar@redingtongroup.com</v>
          </cell>
        </row>
        <row r="1029">
          <cell r="A1029" t="str">
            <v>S4R003</v>
          </cell>
          <cell r="B1029" t="str">
            <v>ASIAN CHOICE DUTY PAID CENTRE</v>
          </cell>
          <cell r="C1029" t="str">
            <v>asianchoice.tcr@gmail.com</v>
          </cell>
          <cell r="D1029" t="str">
            <v>Jithin Sebastian</v>
          </cell>
          <cell r="E1029" t="str">
            <v>jitin.sebastian@redingtongroup.com</v>
          </cell>
          <cell r="F1029" t="str">
            <v>Vikram V</v>
          </cell>
          <cell r="G1029" t="str">
            <v>vikram.kumar@redingtongroup.com</v>
          </cell>
        </row>
        <row r="1030">
          <cell r="A1030" t="str">
            <v>S44241</v>
          </cell>
          <cell r="B1030" t="str">
            <v>XPERIA MOBILES</v>
          </cell>
          <cell r="C1030" t="str">
            <v>xperiaadoor@gmail.com</v>
          </cell>
          <cell r="D1030" t="str">
            <v>Jithin Sebastian</v>
          </cell>
          <cell r="E1030" t="str">
            <v>jitin.sebastian@redingtongroup.com</v>
          </cell>
          <cell r="F1030" t="str">
            <v>Vikram V</v>
          </cell>
          <cell r="G1030" t="str">
            <v>vikram.kumar@redingtongroup.com</v>
          </cell>
        </row>
        <row r="1031">
          <cell r="A1031" t="str">
            <v>SB4072</v>
          </cell>
          <cell r="B1031" t="str">
            <v>APPA</v>
          </cell>
          <cell r="C1031" t="str">
            <v>appasons14@gmail.com</v>
          </cell>
          <cell r="D1031" t="str">
            <v>Rajeesh C</v>
          </cell>
          <cell r="E1031" t="str">
            <v>rajeesh.krishnan@redingtongroup.com</v>
          </cell>
          <cell r="F1031" t="str">
            <v>Vikram V</v>
          </cell>
          <cell r="G1031" t="str">
            <v>vikram.kumar@redingtongroup.com</v>
          </cell>
        </row>
        <row r="1032">
          <cell r="A1032" t="str">
            <v>S2R074</v>
          </cell>
          <cell r="B1032" t="str">
            <v>PAWANPUTRA ELECTRONIC</v>
          </cell>
          <cell r="C1032" t="str">
            <v>VIKRAMCHOUDHARY76@GMAIL.COM</v>
          </cell>
          <cell r="D1032" t="str">
            <v>Kamal Punjabi</v>
          </cell>
          <cell r="E1032" t="str">
            <v>kamal.punjabi@redingtongroup.com</v>
          </cell>
          <cell r="F1032" t="str">
            <v>Vikram V</v>
          </cell>
          <cell r="G1032" t="str">
            <v>vikram.kumar@redingtongroup.com</v>
          </cell>
        </row>
        <row r="1033">
          <cell r="A1033" t="str">
            <v>W80249</v>
          </cell>
          <cell r="B1033" t="str">
            <v>QUBEX TECHNETS PVT LTD</v>
          </cell>
          <cell r="C1033" t="str">
            <v>pankaj.kumar@qubex.co.in</v>
          </cell>
          <cell r="D1033" t="str">
            <v>Aftab Khan</v>
          </cell>
          <cell r="E1033" t="str">
            <v>aftab.khan@redingtongroup.com</v>
          </cell>
          <cell r="F1033" t="str">
            <v>Dilip Vishwakarma</v>
          </cell>
          <cell r="G1033" t="str">
            <v>dilip.vishwa@redingtongroup.com</v>
          </cell>
        </row>
        <row r="1034">
          <cell r="A1034" t="str">
            <v>S34390</v>
          </cell>
          <cell r="B1034" t="str">
            <v>PHOENIX COMMUNICATIONS</v>
          </cell>
          <cell r="C1034" t="str">
            <v>phoenixcommunications2017@gmail.com</v>
          </cell>
          <cell r="D1034" t="str">
            <v>Gudavalli Suresh Kumar</v>
          </cell>
          <cell r="E1034" t="str">
            <v>suresh.skg@redingtongroup.com</v>
          </cell>
          <cell r="F1034" t="str">
            <v>Yogesh Kumar</v>
          </cell>
          <cell r="G1034" t="str">
            <v>yogesh.ganesh@redingtongroup.com</v>
          </cell>
        </row>
        <row r="1035">
          <cell r="A1035" t="str">
            <v>S15647</v>
          </cell>
          <cell r="B1035" t="str">
            <v>ZAHRAA MOBILES</v>
          </cell>
          <cell r="C1035" t="str">
            <v>zahraamobiles3656@gmail.com</v>
          </cell>
          <cell r="D1035" t="str">
            <v xml:space="preserve">Antony Arulprakash Joseph Benjamin </v>
          </cell>
          <cell r="E1035" t="str">
            <v>antony.benjamin@redingtongroup.com</v>
          </cell>
          <cell r="F1035" t="str">
            <v>Yogesh Kumar</v>
          </cell>
          <cell r="G1035" t="str">
            <v>yogesh.ganesh@redingtongroup.com</v>
          </cell>
        </row>
        <row r="1036">
          <cell r="A1036" t="str">
            <v>W14136</v>
          </cell>
          <cell r="B1036" t="str">
            <v>KRISHNA MOBILES AND ELECTRONICS</v>
          </cell>
          <cell r="C1036" t="str">
            <v>poonmaram.purohit@gmail.com</v>
          </cell>
          <cell r="D1036" t="str">
            <v>Vijay Baburao Tayade</v>
          </cell>
          <cell r="E1036" t="str">
            <v>vijay.tayade@redingtongroup.com</v>
          </cell>
          <cell r="F1036" t="str">
            <v>Rohan Vora</v>
          </cell>
          <cell r="G1036" t="str">
            <v>rohan.vora@redingtongroup.com</v>
          </cell>
        </row>
        <row r="1037">
          <cell r="A1037" t="str">
            <v>E30242</v>
          </cell>
          <cell r="B1037" t="str">
            <v>MANGALAM</v>
          </cell>
          <cell r="C1037" t="str">
            <v>mangalam2010@hotmail.com</v>
          </cell>
          <cell r="D1037" t="str">
            <v xml:space="preserve">Vivek Bose </v>
          </cell>
          <cell r="E1037" t="str">
            <v>vivek.bose@redingtongroup.com</v>
          </cell>
          <cell r="F1037" t="str">
            <v>Jaswinder Singh</v>
          </cell>
          <cell r="G1037" t="str">
            <v>jaswinder.singh@redingtongroup.com</v>
          </cell>
        </row>
        <row r="1038">
          <cell r="A1038" t="str">
            <v>SA3014</v>
          </cell>
          <cell r="B1038" t="str">
            <v>SBENTERPRISES</v>
          </cell>
          <cell r="C1038" t="str">
            <v>KBASHU.SBE@GMAIL.COM</v>
          </cell>
          <cell r="D1038" t="str">
            <v xml:space="preserve">Mahmmad Ajaruddin Kundagol </v>
          </cell>
          <cell r="E1038" t="str">
            <v>mahmmad.ajar@redingtongroup.com</v>
          </cell>
          <cell r="F1038" t="str">
            <v>Vikram V</v>
          </cell>
          <cell r="G1038" t="str">
            <v>vikram.kumar@redingtongroup.com</v>
          </cell>
        </row>
        <row r="1039">
          <cell r="A1039" t="str">
            <v>W14189</v>
          </cell>
          <cell r="B1039" t="str">
            <v>OM MARKETING</v>
          </cell>
          <cell r="C1039" t="str">
            <v>asha.mktg@hotmail.com</v>
          </cell>
          <cell r="D1039" t="str">
            <v>Imtiyaz Salim Shaikh</v>
          </cell>
          <cell r="E1039" t="str">
            <v>imtiyaz.shaikh@redingtongroup.com</v>
          </cell>
          <cell r="F1039" t="str">
            <v>Rohan Vora</v>
          </cell>
          <cell r="G1039" t="str">
            <v>rohan.vora@redingtongroup.com</v>
          </cell>
        </row>
        <row r="1040">
          <cell r="A1040" t="str">
            <v>W33369</v>
          </cell>
          <cell r="B1040" t="str">
            <v>YASH COMMUNICATIONS</v>
          </cell>
          <cell r="C1040" t="str">
            <v>sushiljain115@gmail.com</v>
          </cell>
          <cell r="D1040" t="str">
            <v>Shah Krunal Jagdipbhai</v>
          </cell>
          <cell r="E1040" t="str">
            <v>krunal.shah@redingtongroup.com</v>
          </cell>
          <cell r="F1040" t="str">
            <v>Rohan Vora</v>
          </cell>
          <cell r="G1040" t="str">
            <v>rohan.vora@redingtongroup.com</v>
          </cell>
        </row>
        <row r="1041">
          <cell r="A1041" t="str">
            <v>WC3105</v>
          </cell>
          <cell r="B1041" t="str">
            <v>NIMIT ELECTRONICS PRIVATE LIMITED</v>
          </cell>
          <cell r="C1041" t="str">
            <v>nimitelectronicpvtltd@gmail.com</v>
          </cell>
          <cell r="D1041" t="str">
            <v>Shah Krunal Jagdipbhai</v>
          </cell>
          <cell r="E1041" t="str">
            <v>krunal.shah@redingtongroup.com</v>
          </cell>
          <cell r="F1041" t="str">
            <v>Rohan Vora</v>
          </cell>
          <cell r="G1041" t="str">
            <v>rohan.vora@redingtongroup.com</v>
          </cell>
        </row>
        <row r="1042">
          <cell r="A1042" t="str">
            <v>N63525</v>
          </cell>
          <cell r="B1042" t="str">
            <v>S J ELECTRONICS</v>
          </cell>
          <cell r="C1042" t="str">
            <v>jaygoyaljkg@gmail.com</v>
          </cell>
          <cell r="D1042" t="str">
            <v>Rituraj Upadhyay</v>
          </cell>
          <cell r="E1042" t="str">
            <v>rituraj.upadhyay@redingtongroup.com</v>
          </cell>
          <cell r="F1042" t="str">
            <v>Jitendra Chopra</v>
          </cell>
          <cell r="G1042" t="str">
            <v>jitender.chopra@redingtongroup.com</v>
          </cell>
        </row>
        <row r="1043">
          <cell r="A1043" t="str">
            <v>E14127</v>
          </cell>
          <cell r="B1043" t="str">
            <v>GALAXY DIGITAL</v>
          </cell>
          <cell r="C1043" t="str">
            <v>dasuttam8852@gmail.com</v>
          </cell>
          <cell r="D1043" t="str">
            <v xml:space="preserve">Manish Kumar </v>
          </cell>
          <cell r="E1043" t="str">
            <v>manish.kumar@redingtongroup.com</v>
          </cell>
          <cell r="F1043" t="str">
            <v>Jaswinder Singh</v>
          </cell>
          <cell r="G1043" t="str">
            <v>jaswinder.singh@redingtongroup.com</v>
          </cell>
        </row>
        <row r="1044">
          <cell r="A1044" t="str">
            <v>W83101</v>
          </cell>
          <cell r="B1044" t="str">
            <v xml:space="preserve">KAMAL </v>
          </cell>
          <cell r="C1044" t="str">
            <v>kamalmobilesdmt@gmail.com</v>
          </cell>
          <cell r="D1044" t="str">
            <v>Aftab  Khan</v>
          </cell>
          <cell r="E1044" t="str">
            <v>aftab.khan@redingtongroup.com</v>
          </cell>
          <cell r="F1044" t="str">
            <v>Dilip Vishwakarma</v>
          </cell>
          <cell r="G1044" t="str">
            <v>dilip.vishwa@redingtongroup.com</v>
          </cell>
        </row>
        <row r="1045">
          <cell r="A1045" t="str">
            <v>S74082</v>
          </cell>
          <cell r="B1045" t="str">
            <v>P.T.S.MOBILE</v>
          </cell>
          <cell r="C1045" t="str">
            <v>ptsmobileacl@gmail.com</v>
          </cell>
          <cell r="D1045" t="str">
            <v>Jithin Sebastian</v>
          </cell>
          <cell r="E1045" t="str">
            <v>jitin.sebastian@redingtongroup.com</v>
          </cell>
          <cell r="F1045" t="str">
            <v>Vikram V</v>
          </cell>
          <cell r="G1045" t="str">
            <v>vikram.kumar@redingtongroup.com</v>
          </cell>
        </row>
        <row r="1046">
          <cell r="A1046" t="str">
            <v>SB0104</v>
          </cell>
          <cell r="B1046" t="str">
            <v>NIKSHAN ELECTRONICS</v>
          </cell>
          <cell r="C1046" t="str">
            <v>nikshanelectronics@gmail.com</v>
          </cell>
          <cell r="D1046" t="str">
            <v>Rajeesh C</v>
          </cell>
          <cell r="E1046" t="str">
            <v>rajeesh.krishnan@redingtongroup.com</v>
          </cell>
          <cell r="F1046" t="str">
            <v>Vikram V</v>
          </cell>
          <cell r="G1046" t="str">
            <v>vikram.kumar@redingtongroup.com</v>
          </cell>
        </row>
        <row r="1047">
          <cell r="A1047" t="str">
            <v>W83083</v>
          </cell>
          <cell r="B1047" t="str">
            <v>Krishna Mobiles</v>
          </cell>
          <cell r="C1047" t="str">
            <v>tannimanni2929@gmail.com</v>
          </cell>
          <cell r="D1047" t="str">
            <v>Aftab Khan</v>
          </cell>
          <cell r="E1047" t="str">
            <v>aftab.khan@redingtongroup.com</v>
          </cell>
          <cell r="F1047" t="str">
            <v>Dilip Vishwakarma</v>
          </cell>
          <cell r="G1047" t="str">
            <v>dilip.vishwa@redingtongroup.com</v>
          </cell>
        </row>
        <row r="1048">
          <cell r="A1048" t="str">
            <v>S34574</v>
          </cell>
          <cell r="B1048" t="str">
            <v>mahaveer mobile shoppe</v>
          </cell>
          <cell r="C1048" t="str">
            <v>rajeshj12321@gmail.com</v>
          </cell>
          <cell r="D1048" t="str">
            <v>Gudavalli Suresh Kumar</v>
          </cell>
          <cell r="E1048" t="str">
            <v>suresh.skg@redingtongroup.com</v>
          </cell>
          <cell r="F1048" t="str">
            <v>Yogesh Kumar</v>
          </cell>
          <cell r="G1048" t="str">
            <v>yogesh.ganesh@redingtongroup.com</v>
          </cell>
        </row>
        <row r="1049">
          <cell r="A1049" t="str">
            <v>N43501</v>
          </cell>
          <cell r="B1049" t="str">
            <v>COMPUTER WORLD</v>
          </cell>
          <cell r="C1049" t="str">
            <v>computerworldsitapur@gmail.com</v>
          </cell>
          <cell r="D1049" t="str">
            <v>Harsh Ahuja</v>
          </cell>
          <cell r="E1049" t="str">
            <v>harsh.ahuja@redingtongroup.com</v>
          </cell>
          <cell r="F1049" t="str">
            <v>Sidharth Eknath</v>
          </cell>
          <cell r="G1049" t="str">
            <v>sidharth.eknath@redingtongroup.com</v>
          </cell>
        </row>
        <row r="1050">
          <cell r="A1050" t="str">
            <v>S74089</v>
          </cell>
          <cell r="B1050" t="str">
            <v>JRS DISTRIBUTORS</v>
          </cell>
          <cell r="C1050" t="str">
            <v>jrstrivandrum@gmail.com</v>
          </cell>
          <cell r="D1050" t="str">
            <v>Jithin Sebastian</v>
          </cell>
          <cell r="E1050" t="str">
            <v>jitin.sebastian@redingtongroup.com</v>
          </cell>
          <cell r="F1050" t="str">
            <v>Vikram V</v>
          </cell>
          <cell r="G1050" t="str">
            <v>vikram.kumar@redingtongroup.com</v>
          </cell>
        </row>
        <row r="1051">
          <cell r="A1051" t="str">
            <v>N50445</v>
          </cell>
          <cell r="B1051" t="str">
            <v>ESSOR TECHNOLOGIES</v>
          </cell>
          <cell r="C1051" t="str">
            <v>INFO@ESSORTECHNOLOGIES.COM</v>
          </cell>
          <cell r="D1051" t="str">
            <v>Rohit Arora</v>
          </cell>
          <cell r="E1051" t="str">
            <v>rohit.arora@redingtongroup.com</v>
          </cell>
          <cell r="F1051" t="str">
            <v>Jitendra Chopra</v>
          </cell>
          <cell r="G1051" t="str">
            <v>jitender.chopra@redingtongroup.com</v>
          </cell>
        </row>
        <row r="1052">
          <cell r="A1052" t="str">
            <v>W13391</v>
          </cell>
          <cell r="B1052" t="str">
            <v>TEKSTAR DISTRIBUTION PRIVATE LIMITE</v>
          </cell>
          <cell r="C1052" t="str">
            <v>RAVINDRA.CHAWBAL@TEKSTARINDIA.COM</v>
          </cell>
          <cell r="D1052" t="str">
            <v>Imtiyaz Salim Shaikh</v>
          </cell>
          <cell r="E1052" t="str">
            <v>imtiyaz.shaikh@redingtongroup.com</v>
          </cell>
          <cell r="F1052" t="str">
            <v>Rohan Vora</v>
          </cell>
          <cell r="G1052" t="str">
            <v>rohan.vora@redingtongroup.com</v>
          </cell>
        </row>
        <row r="1053">
          <cell r="A1053" t="str">
            <v>S34572</v>
          </cell>
          <cell r="B1053" t="str">
            <v>STAR MOBILES &amp; PERFECT HEALTH CARE</v>
          </cell>
          <cell r="C1053" t="str">
            <v>starmobiles.perfecthealthcare@gmail.com</v>
          </cell>
          <cell r="D1053" t="str">
            <v>Gudavalli Suresh Kumar</v>
          </cell>
          <cell r="E1053" t="str">
            <v>suresh.skg@redingtongroup.com</v>
          </cell>
          <cell r="F1053" t="str">
            <v>Yogesh Kumar</v>
          </cell>
          <cell r="G1053" t="str">
            <v>yogesh.ganesh@redingtongroup.com</v>
          </cell>
        </row>
        <row r="1054">
          <cell r="A1054" t="str">
            <v>SC3174</v>
          </cell>
          <cell r="B1054" t="str">
            <v>SUNILMOBILES</v>
          </cell>
          <cell r="C1054" t="str">
            <v>bsunil711@gmail.com</v>
          </cell>
          <cell r="D1054" t="str">
            <v>Gudavalli Suresh Kumar</v>
          </cell>
          <cell r="E1054" t="str">
            <v>suresh.skg@redingtongroup.com</v>
          </cell>
          <cell r="F1054" t="str">
            <v>Yogesh Kumar</v>
          </cell>
          <cell r="G1054" t="str">
            <v>yogesh.ganesh@redingtongroup.com</v>
          </cell>
        </row>
        <row r="1055">
          <cell r="A1055" t="str">
            <v>E53239</v>
          </cell>
          <cell r="B1055" t="str">
            <v>FRIENDS MOBILE</v>
          </cell>
          <cell r="C1055" t="str">
            <v>friendsmobile.v@gmail.com</v>
          </cell>
          <cell r="D1055" t="str">
            <v>Md Faiyaz Khan</v>
          </cell>
          <cell r="E1055" t="str">
            <v>faiyaz.khan@redingtongroup.com</v>
          </cell>
          <cell r="F1055" t="str">
            <v>Jaswinder Singh</v>
          </cell>
          <cell r="G1055" t="str">
            <v>jaswinder.singh@redingtongroup.com</v>
          </cell>
        </row>
        <row r="1056">
          <cell r="A1056" t="str">
            <v>E63038</v>
          </cell>
          <cell r="B1056" t="str">
            <v>FONE ZONE TELESOLUTIONS(INDIA)</v>
          </cell>
          <cell r="C1056" t="str">
            <v>FONEZONESILIGURI@GMAIL.COM</v>
          </cell>
          <cell r="D1056" t="str">
            <v xml:space="preserve">Manish Kumar </v>
          </cell>
          <cell r="E1056" t="str">
            <v>manish.kumar@redingtongroup.com</v>
          </cell>
          <cell r="F1056" t="str">
            <v>Jaswinder Singh</v>
          </cell>
          <cell r="G1056" t="str">
            <v>jaswinder.singh@redingtongroup.com</v>
          </cell>
        </row>
        <row r="1057">
          <cell r="A1057" t="str">
            <v>N14255</v>
          </cell>
          <cell r="B1057" t="str">
            <v>APG INDIAN TECHNOLOGIES</v>
          </cell>
          <cell r="C1057" t="str">
            <v>apgindiantechnologies@gmail.com</v>
          </cell>
          <cell r="D1057" t="str">
            <v>Shashi Singh</v>
          </cell>
          <cell r="E1057" t="str">
            <v>shashi.singh@redingtongroup.com</v>
          </cell>
          <cell r="F1057" t="str">
            <v>Sidharth Eknath</v>
          </cell>
          <cell r="G1057" t="str">
            <v>sidharth.eknath@redingtongroup.com</v>
          </cell>
        </row>
        <row r="1058">
          <cell r="A1058" t="str">
            <v>SE3088</v>
          </cell>
          <cell r="B1058" t="str">
            <v>TECHWIN SOLUTIONS</v>
          </cell>
          <cell r="C1058" t="str">
            <v>techwinsolutions83@gmail.com</v>
          </cell>
          <cell r="D1058" t="str">
            <v>Prem Kumar M</v>
          </cell>
          <cell r="E1058" t="str">
            <v>prem.kumarmani@redingtongroup.com</v>
          </cell>
          <cell r="F1058" t="str">
            <v>Yogesh Kumar</v>
          </cell>
          <cell r="G1058" t="str">
            <v>yogesh.ganesh@redingtongroup.com</v>
          </cell>
        </row>
        <row r="1059">
          <cell r="A1059" t="str">
            <v>S26006</v>
          </cell>
          <cell r="B1059" t="str">
            <v>SAMRUDDHI MOBILES</v>
          </cell>
          <cell r="C1059" t="str">
            <v>samruddimobiless@gmail.com</v>
          </cell>
          <cell r="D1059" t="str">
            <v>Kamal Punjabi</v>
          </cell>
          <cell r="E1059" t="str">
            <v>kamal.punjabi@redingtongroup.com</v>
          </cell>
          <cell r="F1059" t="str">
            <v>Vikram V</v>
          </cell>
          <cell r="G1059" t="str">
            <v>vikram.kumar@redingtongroup.com</v>
          </cell>
        </row>
        <row r="1060">
          <cell r="A1060" t="str">
            <v>E14352</v>
          </cell>
          <cell r="B1060" t="str">
            <v>NEW S. TELECOM</v>
          </cell>
          <cell r="C1060" t="str">
            <v>shaw.rohan@yahoo.in</v>
          </cell>
          <cell r="D1060" t="str">
            <v xml:space="preserve">Manish Kumar </v>
          </cell>
          <cell r="E1060" t="str">
            <v>manish.kumar@redingtongroup.com</v>
          </cell>
          <cell r="F1060" t="str">
            <v>Jaswinder Singh</v>
          </cell>
          <cell r="G1060" t="str">
            <v>jaswinder.singh@redingtongroup.com</v>
          </cell>
        </row>
        <row r="1061">
          <cell r="A1061" t="str">
            <v>S26090</v>
          </cell>
          <cell r="B1061" t="str">
            <v>Kangaroo Mobile</v>
          </cell>
          <cell r="C1061" t="str">
            <v>kangaroomobiles@gmail.com</v>
          </cell>
          <cell r="D1061" t="str">
            <v>Kamal Punjabi</v>
          </cell>
          <cell r="E1061" t="str">
            <v>kamal.punjabi@redingtongroup.com</v>
          </cell>
          <cell r="F1061" t="str">
            <v>Vikram V</v>
          </cell>
          <cell r="G1061" t="str">
            <v>vikram.kumar@redingtongroup.com</v>
          </cell>
        </row>
        <row r="1062">
          <cell r="A1062" t="str">
            <v>W83105</v>
          </cell>
          <cell r="B1062" t="str">
            <v>LALIT KHATRI</v>
          </cell>
          <cell r="C1062" t="str">
            <v>lovelalit.khatri@gmail.com</v>
          </cell>
          <cell r="D1062" t="str">
            <v>Aftab  Khan</v>
          </cell>
          <cell r="E1062" t="str">
            <v>aftab.khan@redingtongroup.com</v>
          </cell>
          <cell r="F1062" t="str">
            <v>Dilip Vishwakarma</v>
          </cell>
          <cell r="G1062" t="str">
            <v>dilip.vishwa@redingtongroup.com</v>
          </cell>
        </row>
        <row r="1063">
          <cell r="A1063" t="str">
            <v>W23766</v>
          </cell>
          <cell r="B1063" t="str">
            <v>NEW MOBILE ZONE</v>
          </cell>
          <cell r="C1063" t="str">
            <v>mobilezonepune@gmail.com</v>
          </cell>
          <cell r="D1063" t="str">
            <v>Santosh Desai</v>
          </cell>
          <cell r="E1063" t="str">
            <v>santosh.desai@redingtongroup.com</v>
          </cell>
          <cell r="F1063" t="str">
            <v>Dilip Vishwakarma</v>
          </cell>
          <cell r="G1063" t="str">
            <v>dilip.vishwa@redingtongroup.com</v>
          </cell>
        </row>
        <row r="1064">
          <cell r="A1064" t="str">
            <v>N43612</v>
          </cell>
          <cell r="B1064" t="str">
            <v>M/S GANPATI MOBILE</v>
          </cell>
          <cell r="C1064" t="str">
            <v>khahidpious@gmail.com</v>
          </cell>
          <cell r="D1064" t="str">
            <v>Harsh Ahuja</v>
          </cell>
          <cell r="E1064" t="str">
            <v>harsh.ahuja@redingtongroup.com</v>
          </cell>
          <cell r="F1064" t="str">
            <v>Sidharth Eknath</v>
          </cell>
          <cell r="G1064" t="str">
            <v>sidharth.eknath@redingtongroup.com</v>
          </cell>
        </row>
        <row r="1065">
          <cell r="A1065" t="str">
            <v>N83640</v>
          </cell>
          <cell r="B1065" t="str">
            <v>GANDHI TELE SERVICES</v>
          </cell>
          <cell r="C1065" t="str">
            <v>naveenmishra1365@gmail.com</v>
          </cell>
          <cell r="D1065" t="str">
            <v>Navish Sahni</v>
          </cell>
          <cell r="E1065" t="str">
            <v>navish.sahni@redingtongroup.com</v>
          </cell>
          <cell r="F1065" t="str">
            <v>Jitendra Chopra</v>
          </cell>
          <cell r="G1065" t="str">
            <v>jitender.chopra@redingtongroup.com</v>
          </cell>
        </row>
        <row r="1066">
          <cell r="A1066" t="str">
            <v>N83637</v>
          </cell>
          <cell r="B1066" t="str">
            <v>FASHION GALLARY</v>
          </cell>
          <cell r="C1066" t="str">
            <v>fashiongallery01@gmail.com</v>
          </cell>
          <cell r="D1066" t="str">
            <v>Himanshu Anand</v>
          </cell>
          <cell r="E1066" t="str">
            <v>himanshu.anand@redingtongroup.com</v>
          </cell>
          <cell r="F1066" t="str">
            <v>Jitendra Chopra</v>
          </cell>
          <cell r="G1066" t="str">
            <v>jitender.chopra@redingtongroup.com</v>
          </cell>
        </row>
        <row r="1067">
          <cell r="A1067" t="str">
            <v>SC3184</v>
          </cell>
          <cell r="B1067" t="str">
            <v>SRISATYASAIAGENCIES</v>
          </cell>
          <cell r="C1067" t="str">
            <v>vijaythiruveedhi@gmail.com</v>
          </cell>
          <cell r="D1067" t="str">
            <v>Gudavalli Suresh Kumar</v>
          </cell>
          <cell r="E1067" t="str">
            <v>suresh.skg@redingtongroup.com</v>
          </cell>
          <cell r="F1067" t="str">
            <v>Yogesh Kumar</v>
          </cell>
          <cell r="G1067" t="str">
            <v>yogesh.ganesh@redingtongroup.com</v>
          </cell>
        </row>
        <row r="1068">
          <cell r="A1068" t="str">
            <v>SC3012</v>
          </cell>
          <cell r="B1068" t="str">
            <v>KOUSHIK COMMUNICATIONS</v>
          </cell>
          <cell r="C1068" t="str">
            <v>KOUSHIKCOMMUNICATION@YAHOO.IN</v>
          </cell>
          <cell r="D1068" t="str">
            <v>Gudavalli Suresh Kumar</v>
          </cell>
          <cell r="E1068" t="str">
            <v>suresh.skg@redingtongroup.com</v>
          </cell>
          <cell r="F1068" t="str">
            <v>Yogesh Kumar</v>
          </cell>
          <cell r="G1068" t="str">
            <v>yogesh.ganesh@redingtongroup.com</v>
          </cell>
        </row>
        <row r="1069">
          <cell r="A1069" t="str">
            <v>SA3106</v>
          </cell>
          <cell r="B1069" t="str">
            <v>SHREE MAHAGANAPATI MOBILE POINT</v>
          </cell>
          <cell r="C1069" t="str">
            <v>ganapati9999@gmail.com</v>
          </cell>
          <cell r="D1069" t="str">
            <v>Rajesh Naik</v>
          </cell>
          <cell r="E1069" t="str">
            <v>rajesh.naik@redingtongroup.com</v>
          </cell>
          <cell r="F1069" t="str">
            <v>Vikram V</v>
          </cell>
          <cell r="G1069" t="str">
            <v>vikram.kumar@redingtongroup.com</v>
          </cell>
        </row>
        <row r="1070">
          <cell r="A1070" t="str">
            <v>W53245</v>
          </cell>
          <cell r="B1070" t="str">
            <v>Sri Ram Mobiles</v>
          </cell>
          <cell r="C1070" t="str">
            <v>pda.paresh1235@gmail.com</v>
          </cell>
          <cell r="D1070" t="str">
            <v>Abhishek Vinod Tirpude</v>
          </cell>
          <cell r="E1070" t="str">
            <v>abhishek.vinod@redingtongroup.com</v>
          </cell>
          <cell r="F1070" t="str">
            <v>Dilip Vishwakarma</v>
          </cell>
          <cell r="G1070" t="str">
            <v>dilip.vishwa@redingtongroup.com</v>
          </cell>
        </row>
        <row r="1071">
          <cell r="A1071" t="str">
            <v>S25988</v>
          </cell>
          <cell r="B1071" t="str">
            <v>BASAVESHWAR ENTERPRISES</v>
          </cell>
          <cell r="C1071" t="str">
            <v>basaveshwara6660@gmail.com</v>
          </cell>
          <cell r="D1071" t="str">
            <v xml:space="preserve">Mahmmad Ajaruddin Kundagol </v>
          </cell>
          <cell r="E1071" t="str">
            <v>mahmmad.ajar@redingtongroup.com</v>
          </cell>
          <cell r="F1071" t="str">
            <v>Vikram V</v>
          </cell>
          <cell r="G1071" t="str">
            <v>vikram.kumar@redingtongroup.com</v>
          </cell>
        </row>
        <row r="1072">
          <cell r="A1072" t="str">
            <v>W93014</v>
          </cell>
          <cell r="B1072" t="str">
            <v>HV CONNECTING INFRA (INDIA) PVT LTD</v>
          </cell>
          <cell r="C1072" t="str">
            <v>HVCIIPL@GMAIL.COM</v>
          </cell>
          <cell r="D1072" t="str">
            <v>Dholakiya Shobhitkumar Govindbhai</v>
          </cell>
          <cell r="E1072" t="str">
            <v>shobhit.kumar@redingtongroup.com</v>
          </cell>
          <cell r="F1072" t="str">
            <v>Rohan Vora</v>
          </cell>
          <cell r="G1072" t="str">
            <v>rohan.vora@redingtongroup.com</v>
          </cell>
        </row>
        <row r="1073">
          <cell r="A1073" t="str">
            <v>S54272</v>
          </cell>
          <cell r="B1073" t="str">
            <v>AGARAM TECH</v>
          </cell>
          <cell r="C1073" t="str">
            <v>aagaramtech@gmail.com</v>
          </cell>
          <cell r="D1073" t="str">
            <v>Prem Kumar M</v>
          </cell>
          <cell r="E1073" t="str">
            <v>prem.kumarmani@redingtongroup.com</v>
          </cell>
          <cell r="F1073" t="str">
            <v>Yogesh Kumar</v>
          </cell>
          <cell r="G1073" t="str">
            <v>yogesh.ganesh@redingtongroup.com</v>
          </cell>
        </row>
        <row r="1074">
          <cell r="A1074" t="str">
            <v>W23098</v>
          </cell>
          <cell r="B1074" t="str">
            <v>AAROHI ENTERPRISES</v>
          </cell>
          <cell r="C1074" t="str">
            <v>ROHANCFP@YAHOO.IN</v>
          </cell>
          <cell r="D1074" t="str">
            <v>Santosh Desai</v>
          </cell>
          <cell r="E1074" t="str">
            <v>santosh.desai@redingtongroup.com</v>
          </cell>
          <cell r="F1074" t="str">
            <v>Dilip Vishwakarma</v>
          </cell>
          <cell r="G1074" t="str">
            <v>dilip.vishwa@redingtongroup.com</v>
          </cell>
        </row>
        <row r="1075">
          <cell r="A1075" t="str">
            <v>W23351</v>
          </cell>
          <cell r="B1075" t="str">
            <v>PNR COMMERCE SERVICES PRIVATE LIMIT</v>
          </cell>
          <cell r="C1075" t="str">
            <v>bhavesh@gabbardeals.com</v>
          </cell>
          <cell r="D1075" t="str">
            <v>Santosh Desai</v>
          </cell>
          <cell r="E1075" t="str">
            <v>santosh.desai@redingtongroup.com</v>
          </cell>
          <cell r="F1075" t="str">
            <v>Dilip Vishwakarma</v>
          </cell>
          <cell r="G1075" t="str">
            <v>dilip.vishwa@redingtongroup.com</v>
          </cell>
        </row>
        <row r="1076">
          <cell r="A1076" t="str">
            <v>SB0208</v>
          </cell>
          <cell r="B1076" t="str">
            <v>IMAGE MOBILES &amp; COMPUTERS</v>
          </cell>
          <cell r="C1076" t="str">
            <v>IMAGEPERINTALMANNA@GMAIL.COM</v>
          </cell>
          <cell r="D1076" t="str">
            <v>Rajeesh C</v>
          </cell>
          <cell r="E1076" t="str">
            <v>rajeesh.krishnan@redingtongroup.com</v>
          </cell>
          <cell r="F1076" t="str">
            <v>Vikram V</v>
          </cell>
          <cell r="G1076" t="str">
            <v>vikram.kumar@redingtongroup.com</v>
          </cell>
        </row>
        <row r="1077">
          <cell r="A1077" t="str">
            <v>S40084</v>
          </cell>
          <cell r="B1077" t="str">
            <v>OXYGEN-THE DIGITAL SHOP</v>
          </cell>
          <cell r="C1077" t="str">
            <v>claimsozone@gmail.com</v>
          </cell>
          <cell r="D1077" t="str">
            <v>Jithin Sebastian</v>
          </cell>
          <cell r="E1077" t="str">
            <v>jitin.sebastian@redingtongroup.com</v>
          </cell>
          <cell r="F1077" t="str">
            <v>Vikram V</v>
          </cell>
          <cell r="G1077" t="str">
            <v>vikram.kumar@redingtongroup.com</v>
          </cell>
        </row>
        <row r="1078">
          <cell r="A1078" t="str">
            <v>NA3137</v>
          </cell>
          <cell r="B1078" t="str">
            <v>INFINITY WORLD</v>
          </cell>
          <cell r="C1078" t="str">
            <v>infinityworld0786@gmail.com</v>
          </cell>
          <cell r="D1078" t="str">
            <v>Himanshu Anand</v>
          </cell>
          <cell r="E1078" t="str">
            <v>himanshu.anand@redingtongroup.com</v>
          </cell>
          <cell r="F1078" t="str">
            <v>Jitendra Chopra</v>
          </cell>
          <cell r="G1078" t="str">
            <v>jitender.chopra@redingtongroup.com</v>
          </cell>
        </row>
        <row r="1079">
          <cell r="A1079" t="str">
            <v>NA3139</v>
          </cell>
          <cell r="B1079" t="str">
            <v>G.S.DUGAL &amp; SONS</v>
          </cell>
          <cell r="C1079" t="str">
            <v>ssd029@gmail.com</v>
          </cell>
          <cell r="D1079" t="str">
            <v>Himanshu Anand</v>
          </cell>
          <cell r="E1079" t="str">
            <v>himanshu.anand@redingtongroup.com</v>
          </cell>
          <cell r="F1079" t="str">
            <v>Jitendra Chopra</v>
          </cell>
          <cell r="G1079" t="str">
            <v>jitender.chopra@redingtongroup.com</v>
          </cell>
        </row>
        <row r="1080">
          <cell r="A1080" t="str">
            <v>N83560</v>
          </cell>
          <cell r="B1080" t="str">
            <v>JAGDAMBA COMMUNICATION</v>
          </cell>
          <cell r="C1080" t="str">
            <v>LALASHOKA@YAHOO.IN</v>
          </cell>
          <cell r="D1080" t="str">
            <v>Navish Sahni</v>
          </cell>
          <cell r="E1080" t="str">
            <v>navish.sahni@redingtongroup.com</v>
          </cell>
          <cell r="F1080" t="str">
            <v>Jitendra Chopra</v>
          </cell>
          <cell r="G1080" t="str">
            <v>jitender.chopra@redingtongroup.com</v>
          </cell>
        </row>
        <row r="1081">
          <cell r="A1081" t="str">
            <v>N83301</v>
          </cell>
          <cell r="B1081" t="str">
            <v>ABM CONNECT</v>
          </cell>
          <cell r="C1081" t="str">
            <v>ABMCONNECT3@GMAIL.COM</v>
          </cell>
          <cell r="D1081" t="str">
            <v>Anil Kumar Sharma</v>
          </cell>
          <cell r="E1081" t="str">
            <v>anil.sharma@redingtongroup.com</v>
          </cell>
          <cell r="F1081" t="str">
            <v>Jitendra Chopra</v>
          </cell>
          <cell r="G1081" t="str">
            <v>jitender.chopra@redingtongroup.com</v>
          </cell>
        </row>
        <row r="1082">
          <cell r="A1082" t="str">
            <v>N83636</v>
          </cell>
          <cell r="B1082" t="str">
            <v>RAJU WONDER WORLD</v>
          </cell>
          <cell r="C1082" t="str">
            <v>rajuwondereworld.payal@gmail.com</v>
          </cell>
          <cell r="D1082" t="str">
            <v>Anil Kumar Sharma</v>
          </cell>
          <cell r="E1082" t="str">
            <v>anil.sharma@redingtongroup.com</v>
          </cell>
          <cell r="F1082" t="str">
            <v>Jitendra Chopra</v>
          </cell>
          <cell r="G1082" t="str">
            <v>jitender.chopra@redingtongroup.com</v>
          </cell>
        </row>
        <row r="1083">
          <cell r="A1083" t="str">
            <v>N83644</v>
          </cell>
          <cell r="B1083" t="str">
            <v>TRIPLE NINE TELE COMMUNICATION</v>
          </cell>
          <cell r="C1083" t="str">
            <v>999telecom2017@gmail.com</v>
          </cell>
          <cell r="D1083" t="str">
            <v>Anil Kumar Sharma</v>
          </cell>
          <cell r="E1083" t="str">
            <v>anil.sharma@redingtongroup.com</v>
          </cell>
          <cell r="F1083" t="str">
            <v>Jitendra Chopra</v>
          </cell>
          <cell r="G1083" t="str">
            <v>jitender.chopra@redingtongroup.com</v>
          </cell>
        </row>
        <row r="1084">
          <cell r="A1084" t="str">
            <v>S4R023</v>
          </cell>
          <cell r="B1084" t="str">
            <v>TECHNOTRADE RETAIL SERVICES INDIA</v>
          </cell>
          <cell r="C1084" t="str">
            <v>accounts@technotraderetail.com</v>
          </cell>
          <cell r="D1084" t="str">
            <v>Jithin Sebastian</v>
          </cell>
          <cell r="E1084" t="str">
            <v>jitin.sebastian@redingtongroup.com</v>
          </cell>
          <cell r="F1084" t="str">
            <v>Vikram V</v>
          </cell>
          <cell r="G1084" t="str">
            <v>vikram.kumar@redingtongroup.com</v>
          </cell>
        </row>
        <row r="1085">
          <cell r="A1085" t="str">
            <v>S74091</v>
          </cell>
          <cell r="B1085" t="str">
            <v>ABC MOBILE STORE</v>
          </cell>
          <cell r="C1085" t="str">
            <v>nayabmobileworld@gmail.com</v>
          </cell>
          <cell r="D1085" t="str">
            <v>Jithin Sebastian</v>
          </cell>
          <cell r="E1085" t="str">
            <v>jitin.sebastian@redingtongroup.com</v>
          </cell>
          <cell r="F1085" t="str">
            <v>Vikram V</v>
          </cell>
          <cell r="G1085" t="str">
            <v>vikram.kumar@redingtongroup.com</v>
          </cell>
        </row>
        <row r="1086">
          <cell r="A1086" t="str">
            <v>S74093</v>
          </cell>
          <cell r="B1086" t="str">
            <v>J- SQUARE MOBILES</v>
          </cell>
          <cell r="C1086" t="str">
            <v>connect@jsquaremobiles.com</v>
          </cell>
          <cell r="D1086" t="str">
            <v>Jithin Sebastian</v>
          </cell>
          <cell r="E1086" t="str">
            <v>jitin.sebastian@redingtongroup.com</v>
          </cell>
          <cell r="F1086" t="str">
            <v>Vikram V</v>
          </cell>
          <cell r="G1086" t="str">
            <v>vikram.kumar@redingtongroup.com</v>
          </cell>
        </row>
        <row r="1087">
          <cell r="A1087" t="str">
            <v>S44187</v>
          </cell>
          <cell r="B1087" t="str">
            <v>EASY STORE COMMUNICATIONS LLP</v>
          </cell>
          <cell r="C1087" t="str">
            <v>cochin@easystoremea.com</v>
          </cell>
          <cell r="D1087" t="str">
            <v>Jithin Sebastian</v>
          </cell>
          <cell r="E1087" t="str">
            <v>jitin.sebastian@redingtongroup.com</v>
          </cell>
          <cell r="F1087" t="str">
            <v>Vikram V</v>
          </cell>
          <cell r="G1087" t="str">
            <v>vikram.kumar@redingtongroup.com</v>
          </cell>
        </row>
        <row r="1088">
          <cell r="A1088" t="str">
            <v>WB3219</v>
          </cell>
          <cell r="B1088" t="str">
            <v>ADITYA MOBILE SHOPEE</v>
          </cell>
          <cell r="C1088" t="str">
            <v>megrajbhosale47@gmail.com</v>
          </cell>
          <cell r="D1088" t="str">
            <v>Sandip Anil Kshirsagar</v>
          </cell>
          <cell r="E1088" t="str">
            <v>sandip.anil@redingtongroup.com</v>
          </cell>
          <cell r="F1088" t="str">
            <v>Dilip Vishwakarma</v>
          </cell>
          <cell r="G1088" t="str">
            <v>dilip.vishwa@redingtongroup.com</v>
          </cell>
        </row>
        <row r="1089">
          <cell r="A1089" t="str">
            <v>WB3226</v>
          </cell>
          <cell r="B1089" t="str">
            <v>KSHATRIYA SHOPEE</v>
          </cell>
          <cell r="C1089" t="str">
            <v>prashantbkshatriya@gmail.com</v>
          </cell>
          <cell r="D1089" t="str">
            <v>Sandip Anil Kshirsagar</v>
          </cell>
          <cell r="E1089" t="str">
            <v>sandip.anil@redingtongroup.com</v>
          </cell>
          <cell r="F1089" t="str">
            <v>Dilip Vishwakarma</v>
          </cell>
          <cell r="G1089" t="str">
            <v>dilip.vishwa@redingtongroup.com</v>
          </cell>
        </row>
        <row r="1090">
          <cell r="A1090" t="str">
            <v>WB3227</v>
          </cell>
          <cell r="B1090" t="str">
            <v>SMART MOBILE ZONE</v>
          </cell>
          <cell r="C1090" t="str">
            <v>khokalesunil@gmail.com</v>
          </cell>
          <cell r="D1090" t="str">
            <v>Sandip Anil Kshirsagar</v>
          </cell>
          <cell r="E1090" t="str">
            <v>sandip.anil@redingtongroup.com</v>
          </cell>
          <cell r="F1090" t="str">
            <v>Dilip Vishwakarma</v>
          </cell>
          <cell r="G1090" t="str">
            <v>dilip.vishwa@redingtongroup.com</v>
          </cell>
        </row>
        <row r="1091">
          <cell r="A1091" t="str">
            <v>S74092</v>
          </cell>
          <cell r="B1091" t="str">
            <v>DUBAI THE FUTURE STORE</v>
          </cell>
          <cell r="C1091" t="str">
            <v>dubaigroupkmr@gmail.com</v>
          </cell>
          <cell r="D1091" t="str">
            <v>Jithin Sebastian</v>
          </cell>
          <cell r="E1091" t="str">
            <v>jitin.sebastian@redingtongroup.com</v>
          </cell>
          <cell r="F1091" t="str">
            <v>Vikram V</v>
          </cell>
          <cell r="G1091" t="str">
            <v>vikram.kumar@redingtongroup.com</v>
          </cell>
        </row>
        <row r="1092">
          <cell r="A1092" t="str">
            <v>S44327</v>
          </cell>
          <cell r="B1092" t="str">
            <v>G.C.C MOBILE PHONES &amp; DUTYPAID SHOP</v>
          </cell>
          <cell r="C1092" t="str">
            <v>gccaji@gmail.com</v>
          </cell>
          <cell r="D1092" t="str">
            <v>Jithin Sebastian</v>
          </cell>
          <cell r="E1092" t="str">
            <v>jitin.sebastian@redingtongroup.com</v>
          </cell>
          <cell r="F1092" t="str">
            <v>Vikram V</v>
          </cell>
          <cell r="G1092" t="str">
            <v>vikram.kumar@redingtongroup.com</v>
          </cell>
        </row>
        <row r="1093">
          <cell r="A1093" t="str">
            <v>NA3143</v>
          </cell>
          <cell r="B1093" t="str">
            <v>M/S ANMOL ENTERPRISES</v>
          </cell>
          <cell r="C1093" t="str">
            <v>anmol11enterprises@gmail.com</v>
          </cell>
          <cell r="D1093" t="str">
            <v>Himanshu Anand</v>
          </cell>
          <cell r="E1093" t="str">
            <v>himanshu.anand@redingtongroup.com</v>
          </cell>
          <cell r="F1093" t="str">
            <v>Jitendra Chopra</v>
          </cell>
          <cell r="G1093" t="str">
            <v>jitender.chopra@redingtongroup.com</v>
          </cell>
        </row>
        <row r="1094">
          <cell r="A1094" t="str">
            <v>W23774</v>
          </cell>
          <cell r="B1094" t="str">
            <v>ASHOKA MOBILE SHOPEE</v>
          </cell>
          <cell r="C1094" t="str">
            <v>amsgadgetsacc@gmail.com</v>
          </cell>
          <cell r="D1094" t="str">
            <v>Santosh Desai</v>
          </cell>
          <cell r="E1094" t="str">
            <v>santosh.desai@redingtongroup.com</v>
          </cell>
          <cell r="F1094" t="str">
            <v>Dilip Vishwakarma</v>
          </cell>
          <cell r="G1094" t="str">
            <v>dilip.vishwa@redingtongroup.com</v>
          </cell>
        </row>
        <row r="1095">
          <cell r="A1095" t="str">
            <v>WB3220</v>
          </cell>
          <cell r="B1095" t="str">
            <v>DWARKA  MOBILES  AND  COMPUTERS</v>
          </cell>
          <cell r="C1095" t="str">
            <v>ravipatil445566@gmail.com</v>
          </cell>
          <cell r="D1095" t="str">
            <v>Sandip Anil Kshirsagar</v>
          </cell>
          <cell r="E1095" t="str">
            <v>sandip.anil@redingtongroup.com</v>
          </cell>
          <cell r="F1095" t="str">
            <v>Dilip Vishwakarma</v>
          </cell>
          <cell r="G1095" t="str">
            <v>dilip.vishwa@redingtongroup.com</v>
          </cell>
        </row>
        <row r="1096">
          <cell r="A1096" t="str">
            <v>WB3222</v>
          </cell>
          <cell r="B1096" t="str">
            <v>M/s ANUPAM WATCH &amp; MOBILE</v>
          </cell>
          <cell r="C1096" t="str">
            <v>anupamwatchandmobile72@gmail.com</v>
          </cell>
          <cell r="D1096" t="str">
            <v>Sandip Anil Kshirsagar</v>
          </cell>
          <cell r="E1096" t="str">
            <v>sandip.anil@redingtongroup.com</v>
          </cell>
          <cell r="F1096" t="str">
            <v>Dilip Vishwakarma</v>
          </cell>
          <cell r="G1096" t="str">
            <v>dilip.vishwa@redingtongroup.com</v>
          </cell>
        </row>
        <row r="1097">
          <cell r="A1097" t="str">
            <v>W23775</v>
          </cell>
          <cell r="B1097" t="str">
            <v>TECH STAR CORPORATION</v>
          </cell>
          <cell r="C1097" t="str">
            <v>techstarsher@gmail.com</v>
          </cell>
          <cell r="D1097" t="str">
            <v>Santosh Desai</v>
          </cell>
          <cell r="E1097" t="str">
            <v>santosh.desai@redingtongroup.com</v>
          </cell>
          <cell r="F1097" t="str">
            <v>Dilip Vishwakarma</v>
          </cell>
          <cell r="G1097" t="str">
            <v>dilip.vishwa@redingtongroup.com</v>
          </cell>
        </row>
        <row r="1098">
          <cell r="A1098" t="str">
            <v>WB3221</v>
          </cell>
          <cell r="B1098" t="str">
            <v>NEW CELLULAR CARE CENTRE</v>
          </cell>
          <cell r="C1098" t="str">
            <v>newcccshop@gmail.com</v>
          </cell>
          <cell r="D1098" t="str">
            <v>Sandip Anil Kshirsagar</v>
          </cell>
          <cell r="E1098" t="str">
            <v>sandip.anil@redingtongroup.com</v>
          </cell>
          <cell r="F1098" t="str">
            <v>Dilip Vishwakarma</v>
          </cell>
          <cell r="G1098" t="str">
            <v>dilip.vishwa@redingtongroup.com</v>
          </cell>
        </row>
        <row r="1099">
          <cell r="A1099" t="str">
            <v>NA3145</v>
          </cell>
          <cell r="B1099" t="str">
            <v>HARE KRISHNA SALES</v>
          </cell>
          <cell r="C1099" t="str">
            <v>hkspanipat@gmail.com</v>
          </cell>
          <cell r="D1099" t="str">
            <v>Himanshu Anand</v>
          </cell>
          <cell r="E1099" t="str">
            <v>himanshu.anand@redingtongroup.com</v>
          </cell>
          <cell r="F1099" t="str">
            <v>Jitendra Chopra</v>
          </cell>
          <cell r="G1099" t="str">
            <v>jitender.chopra@redingtongroup.com</v>
          </cell>
        </row>
        <row r="1100">
          <cell r="A1100" t="str">
            <v>NA3142</v>
          </cell>
          <cell r="B1100" t="str">
            <v>SACHDEVA COMMUNICATION</v>
          </cell>
          <cell r="C1100" t="str">
            <v>shiv.sachdeva4@gmail.com</v>
          </cell>
          <cell r="D1100" t="str">
            <v>Himanshu Anand</v>
          </cell>
          <cell r="E1100" t="str">
            <v>himanshu.anand@redingtongroup.com</v>
          </cell>
          <cell r="F1100" t="str">
            <v>Jitendra Chopra</v>
          </cell>
          <cell r="G1100" t="str">
            <v>jitender.chopra@redingtongroup.com</v>
          </cell>
        </row>
        <row r="1101">
          <cell r="A1101" t="str">
            <v>W23697</v>
          </cell>
          <cell r="B1101" t="str">
            <v>DURWANKUR ENTERPRISES</v>
          </cell>
          <cell r="C1101" t="str">
            <v>durwankurmobileshoppe@gmail.com</v>
          </cell>
          <cell r="D1101" t="str">
            <v>Santosh Desai</v>
          </cell>
          <cell r="E1101" t="str">
            <v>santosh.desai@redingtongroup.com</v>
          </cell>
          <cell r="F1101" t="str">
            <v>Dilip Vishwakarma</v>
          </cell>
          <cell r="G1101" t="str">
            <v>dilip.vishwa@redingtongroup.com</v>
          </cell>
        </row>
        <row r="1102">
          <cell r="A1102" t="str">
            <v>S74090</v>
          </cell>
          <cell r="B1102" t="str">
            <v>SALALA MOBILES</v>
          </cell>
          <cell r="C1102" t="str">
            <v>salalamobiles@gmail.com</v>
          </cell>
          <cell r="D1102" t="str">
            <v>Jithin Sebastian</v>
          </cell>
          <cell r="E1102" t="str">
            <v>jitin.sebastian@redingtongroup.com</v>
          </cell>
          <cell r="F1102" t="str">
            <v>Vikram V</v>
          </cell>
          <cell r="G1102" t="str">
            <v>vikram.kumar@redingtongroup.com</v>
          </cell>
        </row>
        <row r="1103">
          <cell r="A1103" t="str">
            <v>NA3141</v>
          </cell>
          <cell r="B1103" t="str">
            <v>JIMMY CHHABRA MOBILES</v>
          </cell>
          <cell r="C1103" t="str">
            <v>jatinchhabra.jc@gmail.com</v>
          </cell>
          <cell r="D1103" t="str">
            <v>Himanshu Anand</v>
          </cell>
          <cell r="E1103" t="str">
            <v>himanshu.anand@redingtongroup.com</v>
          </cell>
          <cell r="F1103" t="str">
            <v>Jitendra Chopra</v>
          </cell>
          <cell r="G1103" t="str">
            <v>jitender.chopra@redingtongroup.com</v>
          </cell>
        </row>
        <row r="1104">
          <cell r="A1104" t="str">
            <v>N83567</v>
          </cell>
          <cell r="B1104" t="str">
            <v>B. R. MOBILE SHOP</v>
          </cell>
          <cell r="C1104" t="str">
            <v>BRMOBILESHOP@GMAIL.COM</v>
          </cell>
          <cell r="D1104" t="str">
            <v>Navish Sahni</v>
          </cell>
          <cell r="E1104" t="str">
            <v>navish.sahni@redingtongroup.com</v>
          </cell>
          <cell r="F1104" t="str">
            <v>Jitendra Chopra</v>
          </cell>
          <cell r="G1104" t="str">
            <v>jitender.chopra@redingtongroup.com</v>
          </cell>
        </row>
        <row r="1105">
          <cell r="A1105" t="str">
            <v>N83649</v>
          </cell>
          <cell r="B1105" t="str">
            <v>TIWARI ELECTRONIC WORLD</v>
          </cell>
          <cell r="C1105" t="str">
            <v>tfr660.dl@gmail.com</v>
          </cell>
          <cell r="D1105" t="str">
            <v>Anil Kumar Sharma</v>
          </cell>
          <cell r="E1105" t="str">
            <v>anil.sharma@redingtongroup.com</v>
          </cell>
          <cell r="F1105" t="str">
            <v>Jitendra Chopra</v>
          </cell>
          <cell r="G1105" t="str">
            <v>jitender.chopra@redingtongroup.com</v>
          </cell>
        </row>
        <row r="1106">
          <cell r="A1106" t="str">
            <v>NA3074</v>
          </cell>
          <cell r="B1106" t="str">
            <v>Shivam Communication</v>
          </cell>
          <cell r="C1106" t="str">
            <v>SUSHILBISLA12@GMAIL.COM</v>
          </cell>
          <cell r="D1106" t="str">
            <v>Himanshu Anand</v>
          </cell>
          <cell r="E1106" t="str">
            <v>himanshu.anand@redingtongroup.com</v>
          </cell>
          <cell r="F1106" t="str">
            <v>Jitendra Chopra</v>
          </cell>
          <cell r="G1106" t="str">
            <v>jitender.chopra@redingtongroup.com</v>
          </cell>
        </row>
        <row r="1107">
          <cell r="A1107" t="str">
            <v>W53246</v>
          </cell>
          <cell r="B1107" t="str">
            <v>SWASTIK MOBILE</v>
          </cell>
          <cell r="C1107" t="str">
            <v>imsushiljain@gamil.com</v>
          </cell>
          <cell r="D1107" t="str">
            <v>Abhishek Vinod Tirpude</v>
          </cell>
          <cell r="E1107" t="str">
            <v>abhishek.vinod@redingtongroup.com</v>
          </cell>
          <cell r="F1107" t="str">
            <v>Dilip Vishwakarma</v>
          </cell>
          <cell r="G1107" t="str">
            <v>dilip.vishwa@redingtongroup.com</v>
          </cell>
        </row>
        <row r="1108">
          <cell r="A1108" t="str">
            <v>S44331</v>
          </cell>
          <cell r="B1108" t="str">
            <v>GLORY  MOBILES</v>
          </cell>
          <cell r="C1108" t="str">
            <v>glorymobilesknply@gmail.com</v>
          </cell>
          <cell r="D1108" t="str">
            <v>Jithin Sebastian</v>
          </cell>
          <cell r="E1108" t="str">
            <v>jitin.sebastian@redingtongroup.com</v>
          </cell>
          <cell r="F1108" t="str">
            <v>Vikram V</v>
          </cell>
          <cell r="G1108" t="str">
            <v>vikram.kumar@redingtongroup.com</v>
          </cell>
        </row>
        <row r="1109">
          <cell r="A1109" t="str">
            <v>NA3154</v>
          </cell>
          <cell r="B1109" t="str">
            <v>SOLAN SHIMLA TRADERS</v>
          </cell>
          <cell r="C1109" t="str">
            <v>tsolanshimla54@gmail.com</v>
          </cell>
          <cell r="D1109" t="str">
            <v>Himanshu Anand</v>
          </cell>
          <cell r="E1109" t="str">
            <v>himanshu.anand@redingtongroup.com</v>
          </cell>
          <cell r="F1109" t="str">
            <v>Jitendra Chopra</v>
          </cell>
          <cell r="G1109" t="str">
            <v>jitender.chopra@redingtongroup.com</v>
          </cell>
        </row>
        <row r="1110">
          <cell r="A1110" t="str">
            <v>NA3155</v>
          </cell>
          <cell r="B1110" t="str">
            <v>NETRA ENTERPRISES</v>
          </cell>
          <cell r="C1110" t="str">
            <v>netra.enterprises22@gmail.com</v>
          </cell>
          <cell r="D1110" t="str">
            <v>Himanshu Anand</v>
          </cell>
          <cell r="E1110" t="str">
            <v>himanshu.anand@redingtongroup.com</v>
          </cell>
          <cell r="F1110" t="str">
            <v>Jitendra Chopra</v>
          </cell>
          <cell r="G1110" t="str">
            <v>jitender.chopra@redingtongroup.com</v>
          </cell>
        </row>
        <row r="1111">
          <cell r="A1111" t="str">
            <v>W53253</v>
          </cell>
          <cell r="B1111" t="str">
            <v>NATRAJ CELLULAR</v>
          </cell>
          <cell r="C1111" t="str">
            <v>rvinod_vin@rediffmail.com</v>
          </cell>
          <cell r="D1111" t="str">
            <v>Abhishek Vinod Tirpude</v>
          </cell>
          <cell r="E1111" t="str">
            <v>abhishek.vinod@redingtongroup.com</v>
          </cell>
          <cell r="F1111" t="str">
            <v>Dilip Vishwakarma</v>
          </cell>
          <cell r="G1111" t="str">
            <v>dilip.vishwa@redingtongroup.com</v>
          </cell>
        </row>
        <row r="1112">
          <cell r="A1112" t="str">
            <v>W23784</v>
          </cell>
          <cell r="B1112" t="str">
            <v>NEW NATHKRUPA MOBILE AND ELECTORNIC</v>
          </cell>
          <cell r="C1112" t="str">
            <v>nagnathgavane@yahoo.com</v>
          </cell>
          <cell r="D1112" t="str">
            <v>Tanmay Kumar</v>
          </cell>
          <cell r="E1112" t="str">
            <v>tanmay.kumar@redingtongroup.com</v>
          </cell>
          <cell r="F1112" t="str">
            <v>Dilip Vishwakarma</v>
          </cell>
          <cell r="G1112" t="str">
            <v>dilip.vishwa@redingtongroup.com</v>
          </cell>
        </row>
        <row r="1113">
          <cell r="A1113" t="str">
            <v>W23776</v>
          </cell>
          <cell r="B1113" t="str">
            <v>DHANI MOBILE AND COMPUTER SHOP</v>
          </cell>
          <cell r="C1113" t="str">
            <v>dhanimobilecomputer@gmail.com</v>
          </cell>
          <cell r="D1113" t="str">
            <v>Santosh Desai</v>
          </cell>
          <cell r="E1113" t="str">
            <v>santosh.desai@redingtongroup.com</v>
          </cell>
          <cell r="F1113" t="str">
            <v>Dilip Vishwakarma</v>
          </cell>
          <cell r="G1113" t="str">
            <v>dilip.vishwa@redingtongroup.com</v>
          </cell>
        </row>
        <row r="1114">
          <cell r="A1114" t="str">
            <v>S44329</v>
          </cell>
          <cell r="B1114" t="str">
            <v>CELLULAR WORLD</v>
          </cell>
          <cell r="C1114" t="str">
            <v>info@cellularworld.co.in</v>
          </cell>
          <cell r="D1114" t="str">
            <v>Jithin Sebastian</v>
          </cell>
          <cell r="E1114" t="str">
            <v>jitin.sebastian@redingtongroup.com</v>
          </cell>
          <cell r="F1114" t="str">
            <v>Vikram V</v>
          </cell>
          <cell r="G1114" t="str">
            <v>vikram.kumar@redingtongroup.com</v>
          </cell>
        </row>
        <row r="1115">
          <cell r="A1115" t="str">
            <v>N83639</v>
          </cell>
          <cell r="B1115" t="str">
            <v>MOBILE FACTORY</v>
          </cell>
          <cell r="C1115" t="str">
            <v>rahulmishra26121997@gmail.com</v>
          </cell>
          <cell r="D1115" t="str">
            <v>Navish Sahni</v>
          </cell>
          <cell r="E1115" t="str">
            <v>navish.sahni@redingtongroup.com</v>
          </cell>
          <cell r="F1115" t="str">
            <v>Jitendra Chopra</v>
          </cell>
          <cell r="G1115" t="str">
            <v>jitender.chopra@redingtongroup.com</v>
          </cell>
        </row>
        <row r="1116">
          <cell r="A1116" t="str">
            <v>W23768</v>
          </cell>
          <cell r="B1116" t="str">
            <v>New Neha Cellulars</v>
          </cell>
          <cell r="C1116" t="str">
            <v>neha62933@gmail.com</v>
          </cell>
          <cell r="D1116" t="str">
            <v>Tanmay Kumar</v>
          </cell>
          <cell r="E1116" t="str">
            <v>tanmay.kumar@redingtongroup.com</v>
          </cell>
          <cell r="F1116" t="str">
            <v>Dilip Vishwakarma</v>
          </cell>
          <cell r="G1116" t="str">
            <v>dilip.vishwa@redingtongroup.com</v>
          </cell>
        </row>
        <row r="1117">
          <cell r="A1117" t="str">
            <v>W23787</v>
          </cell>
          <cell r="B1117" t="str">
            <v>SUNDER MARKETING</v>
          </cell>
          <cell r="C1117" t="str">
            <v>ranjeet.s.kohli@gmail.com</v>
          </cell>
          <cell r="D1117" t="str">
            <v>Tanmay Kumar</v>
          </cell>
          <cell r="E1117" t="str">
            <v>tanmay.kumar@redingtongroup.com</v>
          </cell>
          <cell r="F1117" t="str">
            <v>Dilip Vishwakarma</v>
          </cell>
          <cell r="G1117" t="str">
            <v>dilip.vishwa@redingtongroup.com</v>
          </cell>
        </row>
        <row r="1118">
          <cell r="A1118" t="str">
            <v>S74094</v>
          </cell>
          <cell r="B1118" t="str">
            <v>NATH COMMUNICATIONS</v>
          </cell>
          <cell r="C1118" t="str">
            <v>mobilegallerytvm@gmail.com</v>
          </cell>
          <cell r="D1118" t="str">
            <v>Jithin Sebastian</v>
          </cell>
          <cell r="E1118" t="str">
            <v>jitin.sebastian@redingtongroup.com</v>
          </cell>
          <cell r="F1118" t="str">
            <v>Vikram V</v>
          </cell>
          <cell r="G1118" t="str">
            <v>vikram.kumar@redingtongroup.com</v>
          </cell>
        </row>
        <row r="1119">
          <cell r="A1119" t="str">
            <v>NA3140</v>
          </cell>
          <cell r="B1119" t="str">
            <v>MEGA MOBILE STORE</v>
          </cell>
          <cell r="C1119" t="str">
            <v>deepak1985chhabra1985@gmail.com</v>
          </cell>
          <cell r="D1119" t="str">
            <v>Himanshu Anand</v>
          </cell>
          <cell r="E1119" t="str">
            <v>himanshu.anand@redingtongroup.com</v>
          </cell>
          <cell r="F1119" t="str">
            <v>Jitendra Chopra</v>
          </cell>
          <cell r="G1119" t="str">
            <v>jitender.chopra@redingtongroup.com</v>
          </cell>
        </row>
        <row r="1120">
          <cell r="A1120" t="str">
            <v>N83655</v>
          </cell>
          <cell r="B1120" t="str">
            <v>RADHE TRADERS</v>
          </cell>
          <cell r="C1120" t="str">
            <v>radheytraders0193@gmail.com</v>
          </cell>
          <cell r="D1120" t="str">
            <v>Navish Sahni</v>
          </cell>
          <cell r="E1120" t="str">
            <v>navish.sahni@redingtongroup.com</v>
          </cell>
          <cell r="F1120" t="str">
            <v>Jitendra Chopra</v>
          </cell>
          <cell r="G1120" t="str">
            <v>jitender.chopra@redingtongroup.com</v>
          </cell>
        </row>
        <row r="1121">
          <cell r="A1121" t="str">
            <v>NA3156</v>
          </cell>
          <cell r="B1121" t="str">
            <v>SHREE SUBHAM COMMUNICATION</v>
          </cell>
          <cell r="C1121" t="str">
            <v>ashokjain3384@gmail.com</v>
          </cell>
          <cell r="D1121" t="str">
            <v>Himanshu Anand</v>
          </cell>
          <cell r="E1121" t="str">
            <v>himanshu.anand@redingtongroup.com</v>
          </cell>
          <cell r="F1121" t="str">
            <v>Jitendra Chopra</v>
          </cell>
          <cell r="G1121" t="str">
            <v>jitender.chopra@redingtongroup.com</v>
          </cell>
        </row>
        <row r="1122">
          <cell r="A1122" t="str">
            <v>NA3160</v>
          </cell>
          <cell r="B1122" t="str">
            <v>MEHNDIRATTA MUSIC WORLD</v>
          </cell>
          <cell r="C1122" t="str">
            <v>mmwynr@yahoo.com</v>
          </cell>
          <cell r="D1122" t="str">
            <v>Himanshu Anand</v>
          </cell>
          <cell r="E1122" t="str">
            <v>himanshu.anand@redingtongroup.com</v>
          </cell>
          <cell r="F1122" t="str">
            <v>Jitendra Chopra</v>
          </cell>
          <cell r="G1122" t="str">
            <v>jitender.chopra@redingtongroup.com</v>
          </cell>
        </row>
        <row r="1123">
          <cell r="A1123" t="str">
            <v>N83657</v>
          </cell>
          <cell r="B1123" t="str">
            <v>Gupta Hello Point</v>
          </cell>
          <cell r="C1123" t="str">
            <v>punit.guptatata@gmail.com</v>
          </cell>
          <cell r="D1123" t="str">
            <v>Himanshu Anand</v>
          </cell>
          <cell r="E1123" t="str">
            <v>himanshu.anand@redingtongroup.com</v>
          </cell>
          <cell r="F1123" t="str">
            <v>Jitendra Chopra</v>
          </cell>
          <cell r="G1123" t="str">
            <v>jitender.chopra@redingtongroup.com</v>
          </cell>
        </row>
        <row r="1124">
          <cell r="A1124" t="str">
            <v>W53251</v>
          </cell>
          <cell r="B1124" t="str">
            <v>MANISH MARKET</v>
          </cell>
          <cell r="C1124" t="str">
            <v>shobrajkhubnani@gmail.com</v>
          </cell>
          <cell r="D1124" t="str">
            <v>Abhishek Vinod Tirpude</v>
          </cell>
          <cell r="E1124" t="str">
            <v>abhishek.vinod@redingtongroup.com</v>
          </cell>
          <cell r="F1124" t="str">
            <v>Dilip Vishwakarma</v>
          </cell>
          <cell r="G1124" t="str">
            <v>dilip.vishwa@redingtongroup.com</v>
          </cell>
        </row>
        <row r="1125">
          <cell r="A1125" t="str">
            <v>W23469</v>
          </cell>
          <cell r="B1125" t="str">
            <v>SHREE MOBILE SHOPPEE</v>
          </cell>
          <cell r="C1125" t="str">
            <v>shreemobileshoppee.02@gmail.com</v>
          </cell>
          <cell r="D1125" t="str">
            <v>Santosh Desai</v>
          </cell>
          <cell r="E1125" t="str">
            <v>santosh.desai@redingtongroup.com</v>
          </cell>
          <cell r="F1125" t="str">
            <v>Dilip Vishwakarma</v>
          </cell>
          <cell r="G1125" t="str">
            <v>dilip.vishwa@redingtongroup.com</v>
          </cell>
        </row>
        <row r="1126">
          <cell r="A1126" t="str">
            <v>W23765</v>
          </cell>
          <cell r="B1126" t="str">
            <v>ANIKET ELECTRONICS AND ELECTRICALS</v>
          </cell>
          <cell r="C1126" t="str">
            <v>shankar.kumawat8819@gmail.com</v>
          </cell>
          <cell r="D1126" t="str">
            <v>Santosh Desai</v>
          </cell>
          <cell r="E1126" t="str">
            <v>santosh.desai@redingtongroup.com</v>
          </cell>
          <cell r="F1126" t="str">
            <v>Dilip Vishwakarma</v>
          </cell>
          <cell r="G1126" t="str">
            <v>dilip.vishwa@redingtongroup.com</v>
          </cell>
        </row>
        <row r="1127">
          <cell r="A1127" t="str">
            <v>W23790</v>
          </cell>
          <cell r="B1127" t="str">
            <v>MOBILE XPRESS</v>
          </cell>
          <cell r="C1127" t="str">
            <v>mobilexpresspune@gmail.com</v>
          </cell>
          <cell r="D1127" t="str">
            <v>Santosh Desai</v>
          </cell>
          <cell r="E1127" t="str">
            <v>santosh.desai@redingtongroup.com</v>
          </cell>
          <cell r="F1127" t="str">
            <v>Dilip Vishwakarma</v>
          </cell>
          <cell r="G1127" t="str">
            <v>dilip.vishwa@redingtongroup.com</v>
          </cell>
        </row>
        <row r="1128">
          <cell r="A1128" t="str">
            <v>N83659</v>
          </cell>
          <cell r="B1128" t="str">
            <v>JAIN UNIVERD</v>
          </cell>
          <cell r="C1128" t="str">
            <v>jainuniverd@gmail.com</v>
          </cell>
          <cell r="D1128" t="str">
            <v>Navish Sahni</v>
          </cell>
          <cell r="E1128" t="str">
            <v>navish.sahni@redingtongroup.com</v>
          </cell>
          <cell r="F1128" t="str">
            <v>Jitendra Chopra</v>
          </cell>
          <cell r="G1128" t="str">
            <v>jitender.chopra@redingtongroup.com</v>
          </cell>
        </row>
        <row r="1129">
          <cell r="A1129" t="str">
            <v>NA3159</v>
          </cell>
          <cell r="B1129" t="str">
            <v>KISHAN TELECOM</v>
          </cell>
          <cell r="C1129" t="str">
            <v>ajit22707@gmail.com</v>
          </cell>
          <cell r="D1129" t="str">
            <v>Himanshu Anand</v>
          </cell>
          <cell r="E1129" t="str">
            <v>himanshu.anand@redingtongroup.com</v>
          </cell>
          <cell r="F1129" t="str">
            <v>Jitendra Chopra</v>
          </cell>
          <cell r="G1129" t="str">
            <v>jitender.chopra@redingtongroup.com</v>
          </cell>
        </row>
        <row r="1130">
          <cell r="A1130" t="str">
            <v>W23781</v>
          </cell>
          <cell r="B1130" t="str">
            <v>SHIV MOBILES</v>
          </cell>
          <cell r="C1130" t="str">
            <v>shivmob828@gmail.com</v>
          </cell>
          <cell r="D1130" t="str">
            <v>Tanmay Kumar</v>
          </cell>
          <cell r="E1130" t="str">
            <v>tanmay.kumar@redingtongroup.com</v>
          </cell>
          <cell r="F1130" t="str">
            <v>Dilip Vishwakarma</v>
          </cell>
          <cell r="G1130" t="str">
            <v>dilip.vishwa@redingtongroup.com</v>
          </cell>
        </row>
        <row r="1131">
          <cell r="A1131" t="str">
            <v>S44334</v>
          </cell>
          <cell r="B1131" t="str">
            <v>Red Mobiles</v>
          </cell>
          <cell r="C1131" t="str">
            <v>yasararu@gmail.com</v>
          </cell>
          <cell r="D1131" t="str">
            <v>Jithin Sebastian</v>
          </cell>
          <cell r="E1131" t="str">
            <v>jitin.sebastian@redingtongroup.com</v>
          </cell>
          <cell r="F1131" t="str">
            <v>Vikram V</v>
          </cell>
          <cell r="G1131" t="str">
            <v>vikram.kumar@redingtongroup.com</v>
          </cell>
        </row>
        <row r="1132">
          <cell r="A1132" t="str">
            <v>W53259</v>
          </cell>
          <cell r="B1132" t="str">
            <v>NEW GURUKRUPA MOBILE GALLARY</v>
          </cell>
          <cell r="C1132" t="str">
            <v>newgurukrupamobile@gmail.com</v>
          </cell>
          <cell r="D1132" t="str">
            <v>Abhishek Vinod Tirpude</v>
          </cell>
          <cell r="E1132" t="str">
            <v>abhishek.vinod@redingtongroup.com</v>
          </cell>
          <cell r="F1132" t="str">
            <v>Dilip Vishwakarma</v>
          </cell>
          <cell r="G1132" t="str">
            <v>dilip.vishwa@redingtongroup.com</v>
          </cell>
        </row>
        <row r="1133">
          <cell r="A1133" t="str">
            <v>S44328</v>
          </cell>
          <cell r="B1133" t="str">
            <v>EMTEL MOBILES</v>
          </cell>
          <cell r="C1133" t="str">
            <v>emtelmobiles@gmail.com</v>
          </cell>
          <cell r="D1133" t="str">
            <v>Jithin Sebastian</v>
          </cell>
          <cell r="E1133" t="str">
            <v>jitin.sebastian@redingtongroup.com</v>
          </cell>
          <cell r="F1133" t="str">
            <v>Vikram V</v>
          </cell>
          <cell r="G1133" t="str">
            <v>vikram.kumar@redingtongroup.com</v>
          </cell>
        </row>
        <row r="1134">
          <cell r="A1134" t="str">
            <v>W53244</v>
          </cell>
          <cell r="B1134" t="str">
            <v>MAGIC COLLECTION</v>
          </cell>
          <cell r="C1134" t="str">
            <v>nikhilkukreja71@gmail.com</v>
          </cell>
          <cell r="D1134" t="str">
            <v>Abhishek Vinod Tirpude</v>
          </cell>
          <cell r="E1134" t="str">
            <v>abhishek.vinod@redingtongroup.com</v>
          </cell>
          <cell r="F1134" t="str">
            <v>Dilip Vishwakarma</v>
          </cell>
          <cell r="G1134" t="str">
            <v>dilip.vishwa@redingtongroup.com</v>
          </cell>
        </row>
        <row r="1135">
          <cell r="A1135" t="str">
            <v>E23262</v>
          </cell>
          <cell r="B1135" t="str">
            <v>MOBILE MATE</v>
          </cell>
          <cell r="C1135" t="str">
            <v>mobilemate.cuttack@gmail.com</v>
          </cell>
          <cell r="D1135" t="str">
            <v xml:space="preserve">Suvendu Mishra </v>
          </cell>
          <cell r="E1135" t="str">
            <v>suvendu.mishra@redingtongroup.com</v>
          </cell>
          <cell r="F1135" t="str">
            <v>Jaswinder Singh</v>
          </cell>
          <cell r="G1135" t="str">
            <v>jaswinder.singh@redingtongroup.com</v>
          </cell>
        </row>
        <row r="1136">
          <cell r="A1136" t="str">
            <v>N43294</v>
          </cell>
          <cell r="B1136" t="str">
            <v>WHITE HAT PREMIUM SERVICES PVT LTD</v>
          </cell>
          <cell r="C1136" t="str">
            <v>pcpankajchaudhary83@gmail.com</v>
          </cell>
          <cell r="D1136" t="str">
            <v>Harsh Ahuja</v>
          </cell>
          <cell r="E1136" t="str">
            <v>harsh.ahuja@redingtongroup.com</v>
          </cell>
          <cell r="F1136" t="str">
            <v>Sidharth Eknath</v>
          </cell>
          <cell r="G1136" t="str">
            <v>sidharth.eknath@redingtongroup.com</v>
          </cell>
        </row>
        <row r="1137">
          <cell r="A1137" t="str">
            <v>N43429</v>
          </cell>
          <cell r="B1137" t="str">
            <v>M/S BABUA FONE CENTER</v>
          </cell>
          <cell r="C1137" t="str">
            <v>raju1322001@gmail.com</v>
          </cell>
          <cell r="D1137" t="str">
            <v>Harsh Ahuja</v>
          </cell>
          <cell r="E1137" t="str">
            <v>harsh.ahuja@redingtongroup.com</v>
          </cell>
          <cell r="F1137" t="str">
            <v>Sidharth Eknath</v>
          </cell>
          <cell r="G1137" t="str">
            <v>sidharth.eknath@redingtongroup.com</v>
          </cell>
        </row>
        <row r="1138">
          <cell r="A1138" t="str">
            <v>NE3036</v>
          </cell>
          <cell r="B1138" t="str">
            <v>A.S.A.R. ENTERPRISES</v>
          </cell>
          <cell r="C1138" t="str">
            <v>luvankitjaiswal@gmail.com</v>
          </cell>
          <cell r="D1138" t="str">
            <v>Prince Kumar Maurya</v>
          </cell>
          <cell r="E1138" t="str">
            <v>Prince.kumar@redintongroup.com</v>
          </cell>
          <cell r="F1138" t="str">
            <v>Sidharth Eknath</v>
          </cell>
          <cell r="G1138" t="str">
            <v>sidharth.eknath@redingtongroup.com</v>
          </cell>
        </row>
        <row r="1139">
          <cell r="A1139" t="str">
            <v>NE3072</v>
          </cell>
          <cell r="B1139" t="str">
            <v>OM SAI MOBILE HUB AND DRAWING</v>
          </cell>
          <cell r="C1139" t="str">
            <v>omsaimo.hub@gmail.com</v>
          </cell>
          <cell r="D1139" t="str">
            <v>Prince Kumar Maurya</v>
          </cell>
          <cell r="E1139" t="str">
            <v>Prince.kumar@redintongroup.com</v>
          </cell>
          <cell r="F1139" t="str">
            <v>Sidharth Eknath</v>
          </cell>
          <cell r="G1139" t="str">
            <v>sidharth.eknath@redingtongroup.com</v>
          </cell>
        </row>
        <row r="1140">
          <cell r="A1140" t="str">
            <v>S34406</v>
          </cell>
          <cell r="B1140" t="str">
            <v>SAMEER COMMUNICATIONS</v>
          </cell>
          <cell r="C1140" t="str">
            <v>sameercommunications11@gmail.com</v>
          </cell>
          <cell r="D1140" t="str">
            <v>Gudavalli Suresh Kumar</v>
          </cell>
          <cell r="E1140" t="str">
            <v>suresh.skg@redingtongroup.com</v>
          </cell>
          <cell r="F1140" t="str">
            <v>Yogesh Kumar</v>
          </cell>
          <cell r="G1140" t="str">
            <v>yogesh.ganesh@redingtongroup.com</v>
          </cell>
        </row>
        <row r="1141">
          <cell r="A1141" t="str">
            <v>W33029</v>
          </cell>
          <cell r="B1141" t="str">
            <v>Bright S Marketing</v>
          </cell>
          <cell r="C1141" t="str">
            <v>jaldeep.brights@yahoo.in</v>
          </cell>
          <cell r="D1141" t="str">
            <v>Shah Krunal Jagdipbhai</v>
          </cell>
          <cell r="E1141" t="str">
            <v>krunal.shah@redingtongroup.com</v>
          </cell>
          <cell r="F1141" t="str">
            <v>Rohan Vora</v>
          </cell>
          <cell r="G1141" t="str">
            <v>rohan.vora@redingtongroup.com</v>
          </cell>
        </row>
        <row r="1142">
          <cell r="A1142" t="str">
            <v>W33372</v>
          </cell>
          <cell r="B1142" t="str">
            <v>MAHESH MOBILE</v>
          </cell>
          <cell r="C1142" t="str">
            <v>meekyparckn@gamil.com</v>
          </cell>
          <cell r="D1142" t="str">
            <v>Shah Krunal Jagdipbhai</v>
          </cell>
          <cell r="E1142" t="str">
            <v>krunal.shah@redingtongroup.com</v>
          </cell>
          <cell r="F1142" t="str">
            <v>Rohan Vora</v>
          </cell>
          <cell r="G1142" t="str">
            <v>rohan.vora@redingtongroup.com</v>
          </cell>
        </row>
        <row r="1143">
          <cell r="A1143" t="str">
            <v>W13934</v>
          </cell>
          <cell r="B1143" t="str">
            <v>SHIV ELECTRONICS</v>
          </cell>
          <cell r="C1143" t="str">
            <v>shivelectronicsk@gmail.com</v>
          </cell>
          <cell r="D1143" t="str">
            <v>Mahesh More</v>
          </cell>
          <cell r="E1143" t="str">
            <v>mahesh.more@redingtongroup.com</v>
          </cell>
          <cell r="F1143" t="str">
            <v>Rohan Vora</v>
          </cell>
          <cell r="G1143" t="str">
            <v>rohan.vora@redingtongroup.com</v>
          </cell>
        </row>
        <row r="1144">
          <cell r="A1144" t="str">
            <v>W14111</v>
          </cell>
          <cell r="B1144" t="str">
            <v>HELLO MOBILE</v>
          </cell>
          <cell r="C1144" t="str">
            <v>maheshmali1186@gmail.com</v>
          </cell>
          <cell r="D1144" t="str">
            <v>Mahesh More</v>
          </cell>
          <cell r="E1144" t="str">
            <v>mahesh.more@redingtongroup.com</v>
          </cell>
          <cell r="F1144" t="str">
            <v>Rohan Vora</v>
          </cell>
          <cell r="G1144" t="str">
            <v>rohan.vora@redingtongroup.com</v>
          </cell>
        </row>
        <row r="1145">
          <cell r="A1145" t="str">
            <v>WA3183</v>
          </cell>
          <cell r="B1145" t="str">
            <v>VARIETY  MUSIC CORNER</v>
          </cell>
          <cell r="C1145" t="str">
            <v>varietymusiccorner1@gmail.com</v>
          </cell>
          <cell r="D1145" t="str">
            <v>Arpit Shukla</v>
          </cell>
          <cell r="E1145" t="str">
            <v>arpit.shukla@redingtongroup.com</v>
          </cell>
          <cell r="F1145" t="str">
            <v>Dilip Vishwakarma</v>
          </cell>
          <cell r="G1145" t="str">
            <v>dilip.vishwa@redingtongroup.com</v>
          </cell>
        </row>
        <row r="1146">
          <cell r="A1146" t="str">
            <v>N11427</v>
          </cell>
          <cell r="B1146" t="str">
            <v>PARK NETWORK PVT LTD</v>
          </cell>
          <cell r="C1146" t="str">
            <v>rajivg@computerparkindia.com</v>
          </cell>
          <cell r="D1146" t="str">
            <v>Manish Jain</v>
          </cell>
          <cell r="E1146" t="str">
            <v>manish.shivkumar@redingtongroup.com</v>
          </cell>
          <cell r="F1146" t="str">
            <v>Sidharth Eknath</v>
          </cell>
          <cell r="G1146" t="str">
            <v>sidharth.eknath@redingtongroup.com</v>
          </cell>
        </row>
        <row r="1147">
          <cell r="A1147" t="str">
            <v>N8R006</v>
          </cell>
          <cell r="B1147" t="str">
            <v>Xtra Sales1</v>
          </cell>
          <cell r="C1147" t="str">
            <v>xtraa2014@gmail.com</v>
          </cell>
          <cell r="D1147" t="str">
            <v>Anil Kumar Sharma</v>
          </cell>
          <cell r="E1147" t="str">
            <v>anil.sharma@redingtongroup.com</v>
          </cell>
          <cell r="F1147" t="str">
            <v>Jitendra Chopra</v>
          </cell>
          <cell r="G1147" t="str">
            <v>jitender.chopra@redingtongroup.com</v>
          </cell>
        </row>
        <row r="1148">
          <cell r="A1148" t="str">
            <v>N10087</v>
          </cell>
          <cell r="B1148" t="str">
            <v>SOFTEK SURYA INDIA PVT LTD</v>
          </cell>
          <cell r="C1148" t="str">
            <v>softek@ndf.vsnl.net</v>
          </cell>
          <cell r="D1148" t="str">
            <v>Manish Jain</v>
          </cell>
          <cell r="E1148" t="str">
            <v>manish.shivkumar@redingtongroup.com</v>
          </cell>
          <cell r="F1148" t="str">
            <v>Sidharth Eknath</v>
          </cell>
          <cell r="G1148" t="str">
            <v>sidharth.eknath@redingtongroup.com</v>
          </cell>
        </row>
        <row r="1149">
          <cell r="A1149" t="str">
            <v>N83651</v>
          </cell>
          <cell r="B1149" t="str">
            <v>SHANTI SALES CORPORATION</v>
          </cell>
          <cell r="C1149" t="str">
            <v>deepaksharma1715@gmail.com</v>
          </cell>
          <cell r="D1149" t="str">
            <v>Anil Kumar Sharma</v>
          </cell>
          <cell r="E1149" t="str">
            <v>anil.sharma@redingtongroup.com</v>
          </cell>
          <cell r="F1149" t="str">
            <v>Jitendra Chopra</v>
          </cell>
          <cell r="G1149" t="str">
            <v>jitender.chopra@redingtongroup.com</v>
          </cell>
        </row>
        <row r="1150">
          <cell r="A1150" t="str">
            <v>N83662</v>
          </cell>
          <cell r="B1150" t="str">
            <v>Shriram Connect</v>
          </cell>
          <cell r="C1150" t="str">
            <v>prateekdang7070@gmail.com</v>
          </cell>
          <cell r="D1150" t="str">
            <v>Anil Kumar Sharma</v>
          </cell>
          <cell r="E1150" t="str">
            <v>anil.sharma@redingtongroup.com</v>
          </cell>
          <cell r="F1150" t="str">
            <v>Jitendra Chopra</v>
          </cell>
          <cell r="G1150" t="str">
            <v>jitender.chopra@redingtongroup.com</v>
          </cell>
        </row>
        <row r="1151">
          <cell r="A1151" t="str">
            <v>N83661</v>
          </cell>
          <cell r="B1151" t="str">
            <v>POOJA MOBILE CARE</v>
          </cell>
          <cell r="C1151" t="str">
            <v>poojamobilecare4111@gmail.com</v>
          </cell>
          <cell r="D1151" t="str">
            <v>Anil Kumar Sharma</v>
          </cell>
          <cell r="E1151" t="str">
            <v>anil.sharma@redingtongroup.com</v>
          </cell>
          <cell r="F1151" t="str">
            <v>Jitendra Chopra</v>
          </cell>
          <cell r="G1151" t="str">
            <v>jitender.chopra@redingtongroup.com</v>
          </cell>
        </row>
        <row r="1152">
          <cell r="A1152" t="str">
            <v>N83634</v>
          </cell>
          <cell r="B1152" t="str">
            <v>GEHLAUT COMMUNICATION</v>
          </cell>
          <cell r="C1152" t="str">
            <v>satpal.singh.gehlaut@gmail.com</v>
          </cell>
          <cell r="D1152" t="str">
            <v>Anil Kumar Sharma</v>
          </cell>
          <cell r="E1152" t="str">
            <v>anil.sharma@redingtongroup.com</v>
          </cell>
          <cell r="F1152" t="str">
            <v>Jitendra Chopra</v>
          </cell>
          <cell r="G1152" t="str">
            <v>jitender.chopra@redingtongroup.com</v>
          </cell>
        </row>
        <row r="1153">
          <cell r="A1153" t="str">
            <v>N63489</v>
          </cell>
          <cell r="B1153" t="str">
            <v>VIJAYVARGIYA COMMUNICATIONS</v>
          </cell>
          <cell r="C1153" t="str">
            <v>amitvijay830@gamil.com</v>
          </cell>
          <cell r="D1153" t="str">
            <v>Rituraj Upadhyay</v>
          </cell>
          <cell r="E1153" t="str">
            <v>rituraj.upadhyay@redingtongroup.com</v>
          </cell>
          <cell r="F1153" t="str">
            <v>Jitendra Chopra</v>
          </cell>
          <cell r="G1153" t="str">
            <v>jitender.chopra@redingtongroup.com</v>
          </cell>
        </row>
        <row r="1154">
          <cell r="A1154" t="str">
            <v>W23111</v>
          </cell>
          <cell r="B1154" t="str">
            <v>SS COMMUNICATION AND SERVICES</v>
          </cell>
          <cell r="C1154" t="str">
            <v>harshal.parekh@sscommunication.co.in</v>
          </cell>
          <cell r="D1154" t="str">
            <v xml:space="preserve">Sunil Dalvi </v>
          </cell>
          <cell r="E1154" t="str">
            <v>sunil.dalavi@redingtongroup.com</v>
          </cell>
          <cell r="F1154" t="str">
            <v>Dilip Vishwakarma</v>
          </cell>
          <cell r="G1154" t="str">
            <v>dilip.vishwa@redingtongroup.com</v>
          </cell>
        </row>
        <row r="1155">
          <cell r="A1155" t="str">
            <v>WB3010</v>
          </cell>
          <cell r="B1155" t="str">
            <v>MITTAL INFOCOM PRIVATE LIMITED</v>
          </cell>
          <cell r="C1155" t="str">
            <v>sales@mittalsolutions.com</v>
          </cell>
          <cell r="D1155" t="str">
            <v>Sandip Anil Kshirsagar</v>
          </cell>
          <cell r="E1155" t="str">
            <v>sandip.anil@redingtongroup.com</v>
          </cell>
          <cell r="F1155" t="str">
            <v>Dilip Vishwakarma</v>
          </cell>
          <cell r="G1155" t="str">
            <v>dilip.vishwa@redingtongroup.com</v>
          </cell>
        </row>
        <row r="1156">
          <cell r="A1156" t="str">
            <v>W53249</v>
          </cell>
          <cell r="B1156" t="str">
            <v>BOMBAY ELECTRONICS</v>
          </cell>
          <cell r="C1156" t="str">
            <v>makkadbaljeetsingh@gmail.com</v>
          </cell>
          <cell r="D1156" t="str">
            <v>Abhishek Vinod Tirpude</v>
          </cell>
          <cell r="E1156" t="str">
            <v>abhishek.vinod@redingtongroup.com</v>
          </cell>
          <cell r="F1156" t="str">
            <v>Dilip Vishwakarma</v>
          </cell>
          <cell r="G1156" t="str">
            <v>dilip.vishwa@redingtongroup.com</v>
          </cell>
        </row>
        <row r="1157">
          <cell r="A1157" t="str">
            <v>W80270</v>
          </cell>
          <cell r="B1157" t="str">
            <v>HOTLINE COMPUTER &amp; MOBILES</v>
          </cell>
          <cell r="C1157" t="str">
            <v>hotline_computer@rediffmail.com</v>
          </cell>
          <cell r="D1157" t="str">
            <v>Aftab Khan</v>
          </cell>
          <cell r="E1157" t="str">
            <v>aftab.khan@redingtongroup.com</v>
          </cell>
          <cell r="F1157" t="str">
            <v>Dilip Vishwakarma</v>
          </cell>
          <cell r="G1157" t="str">
            <v>dilip.vishwa@redingtongroup.com</v>
          </cell>
        </row>
        <row r="1158">
          <cell r="A1158" t="str">
            <v>S13074</v>
          </cell>
          <cell r="B1158" t="str">
            <v>HEADPHONE ZONE PRIVATE LIMITED</v>
          </cell>
          <cell r="C1158" t="str">
            <v>ACCOUNTS@HEADPHONEZONE.IN</v>
          </cell>
          <cell r="D1158" t="str">
            <v>Prem Kumar M</v>
          </cell>
          <cell r="E1158" t="str">
            <v>prem.kumarmani@redingtongroup.com</v>
          </cell>
          <cell r="F1158" t="str">
            <v>Yogesh Kumar</v>
          </cell>
          <cell r="G1158" t="str">
            <v>yogesh.ganesh@redingtongroup.com</v>
          </cell>
        </row>
        <row r="1159">
          <cell r="A1159" t="str">
            <v>S93042</v>
          </cell>
          <cell r="B1159" t="str">
            <v>VENUS LIFE STYLES</v>
          </cell>
          <cell r="C1159" t="str">
            <v>VEENUSELECTRONICS@GMAIL.COM</v>
          </cell>
          <cell r="D1159" t="str">
            <v>Gudavalli Suresh Kumar</v>
          </cell>
          <cell r="E1159" t="str">
            <v>suresh.skg@redingtongroup.com</v>
          </cell>
          <cell r="F1159" t="str">
            <v>Yogesh Kumar</v>
          </cell>
          <cell r="G1159" t="str">
            <v>yogesh.ganesh@redingtongroup.com</v>
          </cell>
        </row>
        <row r="1160">
          <cell r="A1160" t="str">
            <v>NA3149</v>
          </cell>
          <cell r="B1160" t="str">
            <v>LUTHRA GENERAL STORE</v>
          </cell>
          <cell r="C1160" t="str">
            <v>lgsynr@gmail.com</v>
          </cell>
          <cell r="D1160" t="str">
            <v>Himanshu Anand</v>
          </cell>
          <cell r="E1160" t="str">
            <v>himanshu.anand@redingtongroup.com</v>
          </cell>
          <cell r="F1160" t="str">
            <v>Jitendra Chopra</v>
          </cell>
          <cell r="G1160" t="str">
            <v>jitender.chopra@redingtongroup.com</v>
          </cell>
        </row>
        <row r="1161">
          <cell r="A1161" t="str">
            <v>NA3161</v>
          </cell>
          <cell r="B1161" t="str">
            <v>SAINI COMMUNICATION</v>
          </cell>
          <cell r="C1161" t="str">
            <v>sainipawan.sp@gmail.com</v>
          </cell>
          <cell r="D1161" t="str">
            <v>Navish Sahni</v>
          </cell>
          <cell r="E1161" t="str">
            <v>navish.sahni@redingtongroup.com</v>
          </cell>
          <cell r="F1161" t="str">
            <v>Jitendra Chopra</v>
          </cell>
          <cell r="G1161" t="str">
            <v>jitender.chopra@redingtongroup.com</v>
          </cell>
        </row>
        <row r="1162">
          <cell r="A1162" t="str">
            <v>W23791</v>
          </cell>
          <cell r="B1162" t="str">
            <v>KD 3 MOBILES</v>
          </cell>
          <cell r="C1162" t="str">
            <v>kd3mobiles@gmail.com</v>
          </cell>
          <cell r="D1162" t="str">
            <v>Tanmay Kumar</v>
          </cell>
          <cell r="E1162" t="str">
            <v>tanmay.kumar@redingtongroup.com</v>
          </cell>
          <cell r="F1162" t="str">
            <v>Dilip Vishwakarma</v>
          </cell>
          <cell r="G1162" t="str">
            <v>dilip.vishwa@redingtongroup.com</v>
          </cell>
        </row>
        <row r="1163">
          <cell r="A1163" t="str">
            <v>NA3150</v>
          </cell>
          <cell r="B1163" t="str">
            <v>MOBILE MALL</v>
          </cell>
          <cell r="C1163" t="str">
            <v>mobilemall.ynr@gmail.com</v>
          </cell>
          <cell r="D1163" t="str">
            <v>Himanshu Anand</v>
          </cell>
          <cell r="E1163" t="str">
            <v>himanshu.anand@redingtongroup.com</v>
          </cell>
          <cell r="F1163" t="str">
            <v>Jitendra Chopra</v>
          </cell>
          <cell r="G1163" t="str">
            <v>jitender.chopra@redingtongroup.com</v>
          </cell>
        </row>
        <row r="1164">
          <cell r="A1164" t="str">
            <v>W53248</v>
          </cell>
          <cell r="B1164" t="str">
            <v>J M SALES</v>
          </cell>
          <cell r="C1164" t="str">
            <v>amarvalecha77@gmail.com</v>
          </cell>
          <cell r="D1164" t="str">
            <v>Abhishek Vinod Tirpude</v>
          </cell>
          <cell r="E1164" t="str">
            <v>abhishek.vinod@redingtongroup.com</v>
          </cell>
          <cell r="F1164" t="str">
            <v>Dilip Vishwakarma</v>
          </cell>
          <cell r="G1164" t="str">
            <v>dilip.vishwa@redingtongroup.com</v>
          </cell>
        </row>
        <row r="1165">
          <cell r="A1165" t="str">
            <v>W53242</v>
          </cell>
          <cell r="B1165" t="str">
            <v>ROYAL MOBILE WORLD</v>
          </cell>
          <cell r="C1165" t="str">
            <v>riteshmehta9677@gmail.com</v>
          </cell>
          <cell r="D1165" t="str">
            <v>Abhishek Vinod Tirpude</v>
          </cell>
          <cell r="E1165" t="str">
            <v>abhishek.vinod@redingtongroup.com</v>
          </cell>
          <cell r="F1165" t="str">
            <v>Dilip Vishwakarma</v>
          </cell>
          <cell r="G1165" t="str">
            <v>dilip.vishwa@redingtongroup.com</v>
          </cell>
        </row>
        <row r="1166">
          <cell r="A1166" t="str">
            <v>N43627</v>
          </cell>
          <cell r="B1166" t="str">
            <v>M/S SAI MOBILE GALLERY</v>
          </cell>
          <cell r="C1166" t="str">
            <v>saimobilegallery2018@gmail.com</v>
          </cell>
          <cell r="D1166" t="str">
            <v>Harsh Ahuja</v>
          </cell>
          <cell r="E1166" t="str">
            <v>harsh.ahuja@redingtongroup.com</v>
          </cell>
          <cell r="F1166" t="str">
            <v>Sidharth Eknath</v>
          </cell>
          <cell r="G1166" t="str">
            <v>sidharth.eknath@redingtongroup.com</v>
          </cell>
        </row>
        <row r="1167">
          <cell r="A1167" t="str">
            <v>N83650</v>
          </cell>
          <cell r="B1167" t="str">
            <v>Bansal Electronics</v>
          </cell>
          <cell r="C1167" t="str">
            <v>namokda@gmail.com</v>
          </cell>
          <cell r="D1167" t="str">
            <v>Anil Kumar Sharma</v>
          </cell>
          <cell r="E1167" t="str">
            <v>anil.sharma@redingtongroup.com</v>
          </cell>
          <cell r="F1167" t="str">
            <v>Jitendra Chopra</v>
          </cell>
          <cell r="G1167" t="str">
            <v>jitender.chopra@redingtongroup.com</v>
          </cell>
        </row>
        <row r="1168">
          <cell r="A1168" t="str">
            <v>NA3153</v>
          </cell>
          <cell r="B1168" t="str">
            <v>Dheeru Bhai Communication</v>
          </cell>
          <cell r="C1168" t="str">
            <v>pankajbareja7@gmail.com</v>
          </cell>
          <cell r="D1168" t="str">
            <v>Himanshu Anand</v>
          </cell>
          <cell r="E1168" t="str">
            <v>himanshu.anand@redingtongroup.com</v>
          </cell>
          <cell r="F1168" t="str">
            <v>Jitendra Chopra</v>
          </cell>
          <cell r="G1168" t="str">
            <v>jitender.chopra@redingtongroup.com</v>
          </cell>
        </row>
        <row r="1169">
          <cell r="A1169" t="str">
            <v>N83668</v>
          </cell>
          <cell r="B1169" t="str">
            <v>SHRI RAM TELECOM</v>
          </cell>
          <cell r="C1169" t="str">
            <v>sunilkumar.sr31@gmail.com</v>
          </cell>
          <cell r="D1169" t="str">
            <v>Himanshu Anand</v>
          </cell>
          <cell r="E1169" t="str">
            <v>himanshu.anand@redingtongroup.com</v>
          </cell>
          <cell r="F1169" t="str">
            <v>Jitendra Chopra</v>
          </cell>
          <cell r="G1169" t="str">
            <v>jitender.chopra@redingtongroup.com</v>
          </cell>
        </row>
        <row r="1170">
          <cell r="A1170" t="str">
            <v>N14368</v>
          </cell>
          <cell r="B1170" t="str">
            <v>SM GADGET DEALS</v>
          </cell>
          <cell r="C1170" t="str">
            <v>smgadgetdeals@gmail.com</v>
          </cell>
          <cell r="D1170" t="str">
            <v>Himanshu Ranjan Singh</v>
          </cell>
          <cell r="E1170" t="str">
            <v>himanshu.ranjansingh@redingtongroup.com</v>
          </cell>
          <cell r="F1170" t="str">
            <v>Sidharth Eknath</v>
          </cell>
          <cell r="G1170" t="str">
            <v>sidharth.eknath@redingtongroup.com</v>
          </cell>
        </row>
        <row r="1171">
          <cell r="A1171" t="str">
            <v>N14392</v>
          </cell>
          <cell r="B1171" t="str">
            <v>CHITKARA TELE POINT</v>
          </cell>
          <cell r="C1171" t="str">
            <v>chitkara.telepoint@gmail.com</v>
          </cell>
          <cell r="D1171" t="str">
            <v xml:space="preserve">Himanshu Ranjan Singh </v>
          </cell>
          <cell r="E1171" t="str">
            <v>himanshu.ranjansingh@redingtongroup.com</v>
          </cell>
          <cell r="F1171" t="str">
            <v>Sidharth Eknath</v>
          </cell>
          <cell r="G1171" t="str">
            <v>sidharth.eknath@redingtongroup.com</v>
          </cell>
        </row>
        <row r="1172">
          <cell r="A1172" t="str">
            <v>N13971</v>
          </cell>
          <cell r="B1172" t="str">
            <v>ASHA TELEWORLD</v>
          </cell>
          <cell r="C1172" t="str">
            <v>ASHATELEWORLDPALAM@GMAIL.COM</v>
          </cell>
          <cell r="D1172" t="str">
            <v>Himanshu Ranjan Singh</v>
          </cell>
          <cell r="E1172" t="str">
            <v>himanshu.ranjansingh@redingtongroup.com</v>
          </cell>
          <cell r="F1172" t="str">
            <v>Sidharth Eknath</v>
          </cell>
          <cell r="G1172" t="str">
            <v>sidharth.eknath@redingtongroup.com</v>
          </cell>
        </row>
        <row r="1173">
          <cell r="A1173" t="str">
            <v>N23146</v>
          </cell>
          <cell r="B1173" t="str">
            <v>BANSAL DOT COM</v>
          </cell>
          <cell r="C1173" t="str">
            <v>bansaldotcom@gmail.com</v>
          </cell>
          <cell r="D1173" t="str">
            <v>Himanshu Anand</v>
          </cell>
          <cell r="E1173" t="str">
            <v>himanshu.anand@redingtongroup.com</v>
          </cell>
          <cell r="F1173" t="str">
            <v>Jitendra Chopra</v>
          </cell>
          <cell r="G1173" t="str">
            <v>jitender.chopra@redingtongroup.com</v>
          </cell>
        </row>
        <row r="1174">
          <cell r="A1174" t="str">
            <v>W83084</v>
          </cell>
          <cell r="B1174" t="str">
            <v>MOHD JUNED</v>
          </cell>
          <cell r="C1174" t="str">
            <v>imran.elc@gmail.com</v>
          </cell>
          <cell r="D1174" t="str">
            <v>Aftab Khan</v>
          </cell>
          <cell r="E1174" t="str">
            <v>aftab.khan@redingtongroup.com</v>
          </cell>
          <cell r="F1174" t="str">
            <v>Dilip Vishwakarma</v>
          </cell>
          <cell r="G1174" t="str">
            <v>dilip.vishwa@redingtongroup.com</v>
          </cell>
        </row>
        <row r="1175">
          <cell r="A1175" t="str">
            <v>N83635</v>
          </cell>
          <cell r="B1175" t="str">
            <v>Bambi Communication</v>
          </cell>
          <cell r="C1175" t="str">
            <v>manishbambi@gmail.com</v>
          </cell>
          <cell r="D1175" t="str">
            <v>Anil Kumar Sharma</v>
          </cell>
          <cell r="E1175" t="str">
            <v>anil.sharma@redingtongroup.com</v>
          </cell>
          <cell r="F1175" t="str">
            <v>Jitendra Chopra</v>
          </cell>
          <cell r="G1175" t="str">
            <v>jitender.chopra@redingtongroup.com</v>
          </cell>
        </row>
        <row r="1176">
          <cell r="A1176" t="str">
            <v>N83638</v>
          </cell>
          <cell r="B1176" t="str">
            <v>New Ganpati Electronoics</v>
          </cell>
          <cell r="C1176" t="str">
            <v>nge.hry.retail@gmail.com</v>
          </cell>
          <cell r="D1176" t="str">
            <v>Himanshu Anand</v>
          </cell>
          <cell r="E1176" t="str">
            <v>himanshu.anand@redingtongroup.com</v>
          </cell>
          <cell r="F1176" t="str">
            <v>Jitendra Chopra</v>
          </cell>
          <cell r="G1176" t="str">
            <v>jitender.chopra@redingtongroup.com</v>
          </cell>
        </row>
        <row r="1177">
          <cell r="A1177" t="str">
            <v>W83071</v>
          </cell>
          <cell r="B1177" t="str">
            <v>Nikhil Matlani</v>
          </cell>
          <cell r="C1177" t="str">
            <v>jmd.mobile.accessories@gmail.com</v>
          </cell>
          <cell r="D1177" t="str">
            <v>Aftab  Khan</v>
          </cell>
          <cell r="E1177" t="str">
            <v>aftab.khan@redingtongroup.com</v>
          </cell>
          <cell r="F1177" t="str">
            <v>Dilip Vishwakarma</v>
          </cell>
          <cell r="G1177" t="str">
            <v>dilip.vishwa@redingtongroup.com</v>
          </cell>
        </row>
        <row r="1178">
          <cell r="A1178" t="str">
            <v>NA3144</v>
          </cell>
          <cell r="B1178" t="str">
            <v>Nagpal Sales Corporation</v>
          </cell>
          <cell r="C1178" t="str">
            <v>nagpalsalescorporationkarnal@gmail.com</v>
          </cell>
          <cell r="D1178" t="str">
            <v>Himanshu Anand</v>
          </cell>
          <cell r="E1178" t="str">
            <v>himanshu.anand@redingtongroup.com</v>
          </cell>
          <cell r="F1178" t="str">
            <v>Jitendra Chopra</v>
          </cell>
          <cell r="G1178" t="str">
            <v>jitender.chopra@redingtongroup.com</v>
          </cell>
        </row>
        <row r="1179">
          <cell r="A1179" t="str">
            <v>W53194</v>
          </cell>
          <cell r="B1179" t="str">
            <v xml:space="preserve">Srikant Elecronics </v>
          </cell>
          <cell r="C1179" t="str">
            <v>SHRIKANT.ELEC@REDIFFMAIL.COM</v>
          </cell>
          <cell r="D1179" t="str">
            <v>Abhishek Vinod Tirpude</v>
          </cell>
          <cell r="E1179" t="str">
            <v>abhishek.vinod@redingtongroup.com</v>
          </cell>
          <cell r="F1179" t="str">
            <v>Dilip Vishwakarma</v>
          </cell>
          <cell r="G1179" t="str">
            <v>dilip.vishwa@redingtongroup.com</v>
          </cell>
        </row>
        <row r="1180">
          <cell r="A1180" t="str">
            <v>W53252</v>
          </cell>
          <cell r="B1180" t="str">
            <v xml:space="preserve">Nagpur Mobile </v>
          </cell>
          <cell r="C1180" t="str">
            <v>hemantsachdev@gmail.com</v>
          </cell>
          <cell r="D1180" t="str">
            <v>Abhishek Vinod Tirpude</v>
          </cell>
          <cell r="E1180" t="str">
            <v>abhishek.vinod@redingtongroup.com</v>
          </cell>
          <cell r="F1180" t="str">
            <v>Dilip Vishwakarma</v>
          </cell>
          <cell r="G1180" t="str">
            <v>dilip.vishwa@redingtongroup.com</v>
          </cell>
        </row>
        <row r="1181">
          <cell r="A1181" t="str">
            <v>W53243</v>
          </cell>
          <cell r="B1181" t="str">
            <v>Gurbaksh Mobile</v>
          </cell>
          <cell r="C1181" t="str">
            <v>SWADHWANI639@GMAIL.COM</v>
          </cell>
          <cell r="D1181" t="str">
            <v>Abhishek Vinod Tirpude</v>
          </cell>
          <cell r="E1181" t="str">
            <v>abhishek.vinod@redingtongroup.com</v>
          </cell>
          <cell r="F1181" t="str">
            <v>Dilip Vishwakarma</v>
          </cell>
          <cell r="G1181" t="str">
            <v>dilip.vishwa@redingtongroup.com</v>
          </cell>
        </row>
        <row r="1182">
          <cell r="A1182" t="str">
            <v>W83067</v>
          </cell>
          <cell r="B1182" t="str">
            <v>NITESH LAKHWANI</v>
          </cell>
          <cell r="C1182" t="str">
            <v>nitesh777737@gmail.com</v>
          </cell>
          <cell r="D1182" t="str">
            <v>Aftab Khan</v>
          </cell>
          <cell r="E1182" t="str">
            <v>aftab.khan@redingtongroup.com</v>
          </cell>
          <cell r="F1182" t="str">
            <v>Dilip Vishwakarma</v>
          </cell>
          <cell r="G1182" t="str">
            <v>dilip.vishwa@redingtongroup.com</v>
          </cell>
        </row>
        <row r="1183">
          <cell r="A1183" t="str">
            <v>W83075</v>
          </cell>
          <cell r="B1183" t="str">
            <v>OM PRAKASH SHOBHWANI</v>
          </cell>
          <cell r="C1183" t="str">
            <v>adu9shobhwani@gmail.com</v>
          </cell>
          <cell r="D1183" t="str">
            <v>Aftab Khan</v>
          </cell>
          <cell r="E1183" t="str">
            <v>aftab.khan@redingtongroup.com</v>
          </cell>
          <cell r="F1183" t="str">
            <v>Dilip Vishwakarma</v>
          </cell>
          <cell r="G1183" t="str">
            <v>dilip.vishwa@redingtongroup.com</v>
          </cell>
        </row>
        <row r="1184">
          <cell r="A1184" t="str">
            <v>W83061</v>
          </cell>
          <cell r="B1184" t="str">
            <v>PHONE CARE</v>
          </cell>
          <cell r="C1184" t="str">
            <v>santosh.sharmapc@gmail.com</v>
          </cell>
          <cell r="D1184" t="str">
            <v>Aftab Khan</v>
          </cell>
          <cell r="E1184" t="str">
            <v>aftab.khan@redingtongroup.com</v>
          </cell>
          <cell r="F1184" t="str">
            <v>Dilip Vishwakarma</v>
          </cell>
          <cell r="G1184" t="str">
            <v>dilip.vishwa@redingtongroup.com</v>
          </cell>
        </row>
        <row r="1185">
          <cell r="A1185" t="str">
            <v>W83060</v>
          </cell>
          <cell r="B1185" t="str">
            <v>RAJESH KUMAR AGARWAL</v>
          </cell>
          <cell r="C1185" t="str">
            <v>aryanshopee@gmail.com</v>
          </cell>
          <cell r="D1185" t="str">
            <v>Aftab Khan</v>
          </cell>
          <cell r="E1185" t="str">
            <v>aftab.khan@redingtongroup.com</v>
          </cell>
          <cell r="F1185" t="str">
            <v>Dilip Vishwakarma</v>
          </cell>
          <cell r="G1185" t="str">
            <v>dilip.vishwa@redingtongroup.com</v>
          </cell>
        </row>
        <row r="1186">
          <cell r="A1186" t="str">
            <v>N83641</v>
          </cell>
          <cell r="B1186" t="str">
            <v>Sikka Teleconnect</v>
          </cell>
          <cell r="C1186" t="str">
            <v>gaurav.sikka777@gmail.com</v>
          </cell>
          <cell r="D1186" t="str">
            <v>Navish Sahni</v>
          </cell>
          <cell r="E1186" t="str">
            <v>navish.sahni@redingtongroup.com</v>
          </cell>
          <cell r="F1186" t="str">
            <v>Jitendra Chopra</v>
          </cell>
          <cell r="G1186" t="str">
            <v>jitender.chopra@redingtongroup.com</v>
          </cell>
        </row>
        <row r="1187">
          <cell r="A1187" t="str">
            <v>N83642</v>
          </cell>
          <cell r="B1187" t="str">
            <v>Aneja Mobile Ghar</v>
          </cell>
          <cell r="C1187" t="str">
            <v>tulsianeja@gmail.com</v>
          </cell>
          <cell r="D1187" t="str">
            <v>Navish Sahni</v>
          </cell>
          <cell r="E1187" t="str">
            <v>navish.sahni@redingtongroup.com</v>
          </cell>
          <cell r="F1187" t="str">
            <v>Jitendra Chopra</v>
          </cell>
          <cell r="G1187" t="str">
            <v>jitender.chopra@redingtongroup.com</v>
          </cell>
        </row>
        <row r="1188">
          <cell r="A1188" t="str">
            <v>W83057</v>
          </cell>
          <cell r="B1188" t="str">
            <v>RAJKUMAR HASANI</v>
          </cell>
          <cell r="C1188" t="str">
            <v>rajvideojdp@gmail.com</v>
          </cell>
          <cell r="D1188" t="str">
            <v>Aftab Khan</v>
          </cell>
          <cell r="E1188" t="str">
            <v>aftab.khan@redingtongroup.com</v>
          </cell>
          <cell r="F1188" t="str">
            <v>Dilip Vishwakarma</v>
          </cell>
          <cell r="G1188" t="str">
            <v>dilip.vishwa@redingtongroup.com</v>
          </cell>
        </row>
        <row r="1189">
          <cell r="A1189" t="str">
            <v>N83556</v>
          </cell>
          <cell r="B1189" t="str">
            <v>P.K. MOBILE SHOPEE</v>
          </cell>
          <cell r="C1189" t="str">
            <v>PKMOBILESHOPE@GMAIL.COM</v>
          </cell>
          <cell r="D1189" t="str">
            <v>Navish Sahni</v>
          </cell>
          <cell r="E1189" t="str">
            <v>navish.sahni@redingtongroup.com</v>
          </cell>
          <cell r="F1189" t="str">
            <v>Jitendra Chopra</v>
          </cell>
          <cell r="G1189" t="str">
            <v>jitender.chopra@redingtongroup.com</v>
          </cell>
        </row>
        <row r="1190">
          <cell r="A1190" t="str">
            <v>W83050</v>
          </cell>
          <cell r="B1190" t="str">
            <v>SHADAB KHAN</v>
          </cell>
          <cell r="C1190" t="str">
            <v>shahbazk197@gmail.com</v>
          </cell>
          <cell r="D1190" t="str">
            <v>Aftab  Khan</v>
          </cell>
          <cell r="E1190" t="str">
            <v>aftab.khan@redingtongroup.com</v>
          </cell>
          <cell r="F1190" t="str">
            <v>Dilip Vishwakarma</v>
          </cell>
          <cell r="G1190" t="str">
            <v>dilip.vishwa@redingtongroup.com</v>
          </cell>
        </row>
        <row r="1191">
          <cell r="A1191" t="str">
            <v>W23769</v>
          </cell>
          <cell r="B1191" t="str">
            <v>Samarth mobile Shopee</v>
          </cell>
          <cell r="C1191" t="str">
            <v>samarathmobileshopeekothrud@gmail.com</v>
          </cell>
          <cell r="D1191" t="str">
            <v>Santosh Desai</v>
          </cell>
          <cell r="E1191" t="str">
            <v>santosh.desai@redingtongroup.com</v>
          </cell>
          <cell r="F1191" t="str">
            <v>Dilip Vishwakarma</v>
          </cell>
          <cell r="G1191" t="str">
            <v>dilip.vishwa@redingtongroup.com</v>
          </cell>
        </row>
        <row r="1192">
          <cell r="A1192" t="str">
            <v>W83097</v>
          </cell>
          <cell r="B1192" t="str">
            <v>SUNIL KHETPAL</v>
          </cell>
          <cell r="C1192" t="str">
            <v>sunilkhetpal@gmail.com</v>
          </cell>
          <cell r="D1192" t="str">
            <v>Aftab Khan</v>
          </cell>
          <cell r="E1192" t="str">
            <v>aftab.khan@redingtongroup.com</v>
          </cell>
          <cell r="F1192" t="str">
            <v>Dilip Vishwakarma</v>
          </cell>
          <cell r="G1192" t="str">
            <v>dilip.vishwa@redingtongroup.com</v>
          </cell>
        </row>
        <row r="1193">
          <cell r="A1193" t="str">
            <v>W53134</v>
          </cell>
          <cell r="B1193" t="str">
            <v>VEDOM'S CO.</v>
          </cell>
          <cell r="C1193" t="str">
            <v>vedoms1962@gmail.com</v>
          </cell>
          <cell r="D1193" t="str">
            <v>Aftab  Khan</v>
          </cell>
          <cell r="E1193" t="str">
            <v>aftab.khan@redingtongroup.com</v>
          </cell>
          <cell r="F1193" t="str">
            <v>Dilip Vishwakarma</v>
          </cell>
          <cell r="G1193" t="str">
            <v>dilip.vishwa@redingtongroup.com</v>
          </cell>
        </row>
        <row r="1194">
          <cell r="A1194" t="str">
            <v>WB3224</v>
          </cell>
          <cell r="B1194" t="str">
            <v>MOBILE HOUSE</v>
          </cell>
          <cell r="C1194" t="str">
            <v>kkumat28@gmail.com</v>
          </cell>
          <cell r="D1194" t="str">
            <v>Sandip Anil Kshirsagar</v>
          </cell>
          <cell r="E1194" t="str">
            <v>sandip.anil@redingtongroup.com</v>
          </cell>
          <cell r="F1194" t="str">
            <v>Dilip Vishwakarma</v>
          </cell>
          <cell r="G1194" t="str">
            <v>dilip.vishwa@redingtongroup.com</v>
          </cell>
        </row>
        <row r="1195">
          <cell r="A1195" t="str">
            <v>WB3225</v>
          </cell>
          <cell r="B1195" t="str">
            <v>SHREE SAUBHAGYA AGEENCIES</v>
          </cell>
          <cell r="C1195" t="str">
            <v>mahavir254kumat@gmail.com</v>
          </cell>
          <cell r="D1195" t="str">
            <v>Sandip Anil Kshirsagar</v>
          </cell>
          <cell r="E1195" t="str">
            <v>sandip.anil@redingtongroup.com</v>
          </cell>
          <cell r="F1195" t="str">
            <v>Dilip Vishwakarma</v>
          </cell>
          <cell r="G1195" t="str">
            <v>dilip.vishwa@redingtongroup.com</v>
          </cell>
        </row>
        <row r="1196">
          <cell r="A1196" t="str">
            <v>N83555</v>
          </cell>
          <cell r="B1196" t="str">
            <v>Mobile Shoppe</v>
          </cell>
          <cell r="C1196" t="str">
            <v>mobileshopeesnp@gmail.com</v>
          </cell>
          <cell r="D1196" t="str">
            <v>Himanshu Anand</v>
          </cell>
          <cell r="E1196" t="str">
            <v>himanshu.anand@redingtongroup.com</v>
          </cell>
          <cell r="F1196" t="str">
            <v>Jitendra Chopra</v>
          </cell>
          <cell r="G1196" t="str">
            <v>jitender.chopra@redingtongroup.com</v>
          </cell>
        </row>
        <row r="1197">
          <cell r="A1197" t="str">
            <v>S44330</v>
          </cell>
          <cell r="B1197" t="str">
            <v>MOBILE BAZAR</v>
          </cell>
          <cell r="C1197" t="str">
            <v>mobilebazarcherthala@gmail.com</v>
          </cell>
          <cell r="D1197" t="str">
            <v>Jithin Sebastian</v>
          </cell>
          <cell r="E1197" t="str">
            <v>jitin.sebastian@redingtongroup.com</v>
          </cell>
          <cell r="F1197" t="str">
            <v>Vikram V</v>
          </cell>
          <cell r="G1197" t="str">
            <v>vikram.kumar@redingtongroup.com</v>
          </cell>
        </row>
        <row r="1198">
          <cell r="A1198" t="str">
            <v>W23588</v>
          </cell>
          <cell r="B1198" t="str">
            <v>MEHTA TELECOM</v>
          </cell>
          <cell r="C1198" t="str">
            <v>ho.mehta2020@gmail.com</v>
          </cell>
          <cell r="D1198" t="str">
            <v>Tanmay Kumar</v>
          </cell>
          <cell r="E1198" t="str">
            <v>tanmay.kumar@redingtongroup.com</v>
          </cell>
          <cell r="F1198" t="str">
            <v>Dilip Vishwakarma</v>
          </cell>
          <cell r="G1198" t="str">
            <v>dilip.vishwa@redingtongroup.com</v>
          </cell>
        </row>
        <row r="1199">
          <cell r="A1199" t="str">
            <v>NA3152</v>
          </cell>
          <cell r="B1199" t="str">
            <v>SACHDEVA ENTERPRISES</v>
          </cell>
          <cell r="C1199" t="str">
            <v>sahil29929@gmail.com</v>
          </cell>
          <cell r="D1199" t="str">
            <v>Himanshu Anand</v>
          </cell>
          <cell r="E1199" t="str">
            <v>himanshu.anand@redingtongroup.com</v>
          </cell>
          <cell r="F1199" t="str">
            <v>Jitendra Chopra</v>
          </cell>
          <cell r="G1199" t="str">
            <v>jitender.chopra@redingtongroup.com</v>
          </cell>
        </row>
        <row r="1200">
          <cell r="A1200" t="str">
            <v>N83648</v>
          </cell>
          <cell r="B1200" t="str">
            <v>MAHINDRA ELECTRONICS &amp; COMMUNICATIO</v>
          </cell>
          <cell r="C1200" t="str">
            <v>pramodgarg.ed@gmail.com</v>
          </cell>
          <cell r="D1200" t="str">
            <v>Anil Kumar Sharma</v>
          </cell>
          <cell r="E1200" t="str">
            <v>anil.sharma@redingtongroup.com</v>
          </cell>
          <cell r="F1200" t="str">
            <v>Jitendra Chopra</v>
          </cell>
          <cell r="G1200" t="str">
            <v>jitender.chopra@redingtongroup.com</v>
          </cell>
        </row>
        <row r="1201">
          <cell r="A1201" t="str">
            <v>N83652</v>
          </cell>
          <cell r="B1201" t="str">
            <v>MADHUR SOUND SERVICE</v>
          </cell>
          <cell r="C1201" t="str">
            <v>bharatbangia@gmail.com</v>
          </cell>
          <cell r="D1201" t="str">
            <v>Rohit Jakhar</v>
          </cell>
          <cell r="E1201" t="str">
            <v>rohit.jakhar@redingtongroup.com</v>
          </cell>
          <cell r="F1201" t="str">
            <v>Jitendra Chopra</v>
          </cell>
          <cell r="G1201" t="str">
            <v>jitender.chopra@redingtongroup.com</v>
          </cell>
        </row>
        <row r="1202">
          <cell r="A1202" t="str">
            <v>SB4044</v>
          </cell>
          <cell r="B1202" t="str">
            <v>UPDATES TRADING LLP</v>
          </cell>
          <cell r="C1202" t="str">
            <v>updatestradingllp@gmail.com</v>
          </cell>
          <cell r="D1202" t="str">
            <v>Rajeesh C</v>
          </cell>
          <cell r="E1202" t="str">
            <v>rajeesh.krishnan@redingtongroup.com</v>
          </cell>
          <cell r="F1202" t="str">
            <v>Vikram V</v>
          </cell>
          <cell r="G1202" t="str">
            <v>vikram.kumar@redingtongroup.com</v>
          </cell>
        </row>
        <row r="1203">
          <cell r="A1203" t="str">
            <v>S74098</v>
          </cell>
          <cell r="B1203" t="str">
            <v>DUBAI MOBILES</v>
          </cell>
          <cell r="C1203" t="str">
            <v>dubaigroupkdl@gmail.com</v>
          </cell>
          <cell r="D1203" t="str">
            <v>Jithin Sebastian</v>
          </cell>
          <cell r="E1203" t="str">
            <v>jitin.sebastian@redingtongroup.com</v>
          </cell>
          <cell r="F1203" t="str">
            <v>Vikram V</v>
          </cell>
          <cell r="G1203" t="str">
            <v>vikram.kumar@redingtongroup.com</v>
          </cell>
        </row>
        <row r="1204">
          <cell r="A1204" t="str">
            <v>N83667</v>
          </cell>
          <cell r="B1204" t="str">
            <v>N. S. Trading Company</v>
          </cell>
          <cell r="C1204" t="str">
            <v>nstradingjind@gmail.com</v>
          </cell>
          <cell r="D1204" t="str">
            <v>Navish Sahni</v>
          </cell>
          <cell r="E1204" t="str">
            <v>navish.sahni@redingtongroup.com</v>
          </cell>
          <cell r="F1204" t="str">
            <v>Jitendra Chopra</v>
          </cell>
          <cell r="G1204" t="str">
            <v>jitender.chopra@redingtongroup.com</v>
          </cell>
        </row>
        <row r="1205">
          <cell r="A1205" t="str">
            <v>S44346</v>
          </cell>
          <cell r="B1205" t="str">
            <v>MOBILE CITY</v>
          </cell>
          <cell r="C1205" t="str">
            <v>mobileparkkalady@gmail.com</v>
          </cell>
          <cell r="D1205" t="str">
            <v>Jithin Sebastian</v>
          </cell>
          <cell r="E1205" t="str">
            <v>jitin.sebastian@redingtongroup.com</v>
          </cell>
          <cell r="F1205" t="str">
            <v>Vikram V</v>
          </cell>
          <cell r="G1205" t="str">
            <v>vikram.kumar@redingtongroup.com</v>
          </cell>
        </row>
        <row r="1206">
          <cell r="A1206" t="str">
            <v>S44347</v>
          </cell>
          <cell r="B1206" t="str">
            <v>OIGA MOBILES</v>
          </cell>
          <cell r="C1206" t="str">
            <v>anishoiga@gmail.com</v>
          </cell>
          <cell r="D1206" t="str">
            <v>Jithin Sebastian</v>
          </cell>
          <cell r="E1206" t="str">
            <v>jitin.sebastian@redingtongroup.com</v>
          </cell>
          <cell r="F1206" t="str">
            <v>Vikram V</v>
          </cell>
          <cell r="G1206" t="str">
            <v>vikram.kumar@redingtongroup.com</v>
          </cell>
        </row>
        <row r="1207">
          <cell r="A1207" t="str">
            <v>W23797</v>
          </cell>
          <cell r="B1207" t="str">
            <v>FRIENDS ELECTRONICS</v>
          </cell>
          <cell r="C1207" t="str">
            <v>friends.electronics@outlook.com</v>
          </cell>
          <cell r="D1207" t="str">
            <v>Tanmay Kumar</v>
          </cell>
          <cell r="E1207" t="str">
            <v>tanmay.kumar@redingtongroup.com</v>
          </cell>
          <cell r="F1207" t="str">
            <v>Dilip Vishwakarma</v>
          </cell>
          <cell r="G1207" t="str">
            <v>dilip.vishwa@redingtongroup.com</v>
          </cell>
        </row>
        <row r="1208">
          <cell r="A1208" t="str">
            <v>S44343</v>
          </cell>
          <cell r="B1208" t="str">
            <v>HELLO MOBILES</v>
          </cell>
          <cell r="C1208" t="str">
            <v>hellomobile123@gmail.com</v>
          </cell>
          <cell r="D1208" t="str">
            <v>Jithin Sebastian</v>
          </cell>
          <cell r="E1208" t="str">
            <v>jitin.sebastian@redingtongroup.com</v>
          </cell>
          <cell r="F1208" t="str">
            <v>Vikram V</v>
          </cell>
          <cell r="G1208" t="str">
            <v>vikram.kumar@redingtongroup.com</v>
          </cell>
        </row>
        <row r="1209">
          <cell r="A1209" t="str">
            <v>S44350</v>
          </cell>
          <cell r="B1209" t="str">
            <v>RHYTHM</v>
          </cell>
          <cell r="C1209" t="str">
            <v>rhythmmobiles@gmail.com</v>
          </cell>
          <cell r="D1209" t="str">
            <v>Jithin Sebastian</v>
          </cell>
          <cell r="E1209" t="str">
            <v>jitin.sebastian@redingtongroup.com</v>
          </cell>
          <cell r="F1209" t="str">
            <v>Vikram V</v>
          </cell>
          <cell r="G1209" t="str">
            <v>vikram.kumar@redingtongroup.com</v>
          </cell>
        </row>
        <row r="1210">
          <cell r="A1210" t="str">
            <v>W23007</v>
          </cell>
          <cell r="B1210" t="str">
            <v>CELL AC</v>
          </cell>
          <cell r="C1210" t="str">
            <v>CELLAC989@GMAIL.COM</v>
          </cell>
          <cell r="D1210" t="str">
            <v>Santosh Desai</v>
          </cell>
          <cell r="E1210" t="str">
            <v>santosh.desai@redingtongroup.com</v>
          </cell>
          <cell r="F1210" t="str">
            <v>Dilip Vishwakarma</v>
          </cell>
          <cell r="G1210" t="str">
            <v>dilip.vishwa@redingtongroup.com</v>
          </cell>
        </row>
        <row r="1211">
          <cell r="A1211" t="str">
            <v>NA3164</v>
          </cell>
          <cell r="B1211" t="str">
            <v>DECENT MUSIC CENTER</v>
          </cell>
          <cell r="C1211" t="str">
            <v>decentaneet@gmail.com</v>
          </cell>
          <cell r="D1211" t="str">
            <v>Himanshu Anand</v>
          </cell>
          <cell r="E1211" t="str">
            <v>himanshu.anand@redingtongroup.com</v>
          </cell>
          <cell r="F1211" t="str">
            <v>Jitendra Chopra</v>
          </cell>
          <cell r="G1211" t="str">
            <v>jitender.chopra@redingtongroup.com</v>
          </cell>
        </row>
        <row r="1212">
          <cell r="A1212" t="str">
            <v>WB3240</v>
          </cell>
          <cell r="B1212" t="str">
            <v>VARDHAMAN  TIMES  AND  TELECOM</v>
          </cell>
          <cell r="C1212" t="str">
            <v>jainpushkar.24@gmail.com</v>
          </cell>
          <cell r="D1212" t="str">
            <v>Sandip Anil Kshirsagar</v>
          </cell>
          <cell r="E1212" t="str">
            <v>sandip.anil@redingtongroup.com</v>
          </cell>
          <cell r="F1212" t="str">
            <v>Dilip Vishwakarma</v>
          </cell>
          <cell r="G1212" t="str">
            <v>dilip.vishwa@redingtongroup.com</v>
          </cell>
        </row>
        <row r="1213">
          <cell r="A1213" t="str">
            <v>W23802</v>
          </cell>
          <cell r="B1213" t="str">
            <v>Aditya Mobile Shopee</v>
          </cell>
          <cell r="C1213" t="str">
            <v>adityamobileshopee8@gmail.com</v>
          </cell>
          <cell r="D1213" t="str">
            <v>Santosh Desai</v>
          </cell>
          <cell r="E1213" t="str">
            <v>santosh.desai@redingtongroup.com</v>
          </cell>
          <cell r="F1213" t="str">
            <v>Dilip Vishwakarma</v>
          </cell>
          <cell r="G1213" t="str">
            <v>dilip.vishwa@redingtongroup.com</v>
          </cell>
        </row>
        <row r="1214">
          <cell r="A1214" t="str">
            <v>WB3241</v>
          </cell>
          <cell r="B1214" t="str">
            <v>LATEST SHOPPING CENTER</v>
          </cell>
          <cell r="C1214" t="str">
            <v>latestshoppingcenterdhule@gmail.com</v>
          </cell>
          <cell r="D1214" t="str">
            <v>Sandip Anil Kshirsagar</v>
          </cell>
          <cell r="E1214" t="str">
            <v>sandip.anil@redingtongroup.com</v>
          </cell>
          <cell r="F1214" t="str">
            <v>Dilip Vishwakarma</v>
          </cell>
          <cell r="G1214" t="str">
            <v>dilip.vishwa@redingtongroup.com</v>
          </cell>
        </row>
        <row r="1215">
          <cell r="A1215" t="str">
            <v>W23450</v>
          </cell>
          <cell r="B1215" t="str">
            <v>MR SURYA ELECTRONICS INDIA PRIVATE</v>
          </cell>
          <cell r="C1215" t="str">
            <v>suryarameshg@gmail.com</v>
          </cell>
          <cell r="D1215" t="str">
            <v>Tanmay Kumar</v>
          </cell>
          <cell r="E1215" t="str">
            <v>tanmay.kumar@redingtongroup.com</v>
          </cell>
          <cell r="F1215" t="str">
            <v>Dilip Vishwakarma</v>
          </cell>
          <cell r="G1215" t="str">
            <v>dilip.vishwa@redingtongroup.com</v>
          </cell>
        </row>
        <row r="1216">
          <cell r="A1216" t="str">
            <v>W23801</v>
          </cell>
          <cell r="B1216" t="str">
            <v>MAHENDRA ELECTRONICS AND MOBILE SHO</v>
          </cell>
          <cell r="C1216" t="str">
            <v>mahendraelectronics@ymail.com</v>
          </cell>
          <cell r="D1216" t="str">
            <v>Santosh Desai</v>
          </cell>
          <cell r="E1216" t="str">
            <v>santosh.desai@redingtongroup.com</v>
          </cell>
          <cell r="F1216" t="str">
            <v>Dilip Vishwakarma</v>
          </cell>
          <cell r="G1216" t="str">
            <v>dilip.vishwa@redingtongroup.com</v>
          </cell>
        </row>
        <row r="1217">
          <cell r="A1217" t="str">
            <v>W23806</v>
          </cell>
          <cell r="B1217" t="str">
            <v>A ONE TELECOM</v>
          </cell>
          <cell r="C1217" t="str">
            <v>ambir.mulla5@gmail.com</v>
          </cell>
          <cell r="D1217" t="str">
            <v>Santosh Desai</v>
          </cell>
          <cell r="E1217" t="str">
            <v>santosh.desai@redingtongroup.com</v>
          </cell>
          <cell r="F1217" t="str">
            <v>Dilip Vishwakarma</v>
          </cell>
          <cell r="G1217" t="str">
            <v>dilip.vishwa@redingtongroup.com</v>
          </cell>
        </row>
        <row r="1218">
          <cell r="A1218" t="str">
            <v>W23807</v>
          </cell>
          <cell r="B1218" t="str">
            <v>RAMKRISHNA MOBILE SHOPEE</v>
          </cell>
          <cell r="C1218" t="str">
            <v>rahuldvanarase33@gmail.com</v>
          </cell>
          <cell r="D1218" t="str">
            <v>Santosh Desai</v>
          </cell>
          <cell r="E1218" t="str">
            <v>santosh.desai@redingtongroup.com</v>
          </cell>
          <cell r="F1218" t="str">
            <v>Dilip Vishwakarma</v>
          </cell>
          <cell r="G1218" t="str">
            <v>dilip.vishwa@redingtongroup.com</v>
          </cell>
        </row>
        <row r="1219">
          <cell r="A1219" t="str">
            <v>N83669</v>
          </cell>
          <cell r="B1219" t="str">
            <v>ARMAN TELECOM</v>
          </cell>
          <cell r="C1219" t="str">
            <v>armantelecom727786@gmail.com</v>
          </cell>
          <cell r="D1219" t="str">
            <v>Anil Kumar Sharma</v>
          </cell>
          <cell r="E1219" t="str">
            <v>anil.sharma@redingtongroup.com</v>
          </cell>
          <cell r="F1219" t="str">
            <v>Jitendra Chopra</v>
          </cell>
          <cell r="G1219" t="str">
            <v>jitender.chopra@redingtongroup.com</v>
          </cell>
        </row>
        <row r="1220">
          <cell r="A1220" t="str">
            <v>W23808</v>
          </cell>
          <cell r="B1220" t="str">
            <v>NEW BIG C MOBILE</v>
          </cell>
          <cell r="C1220" t="str">
            <v>newbigcmobile@gmail.com</v>
          </cell>
          <cell r="D1220" t="str">
            <v>Santosh Desai</v>
          </cell>
          <cell r="E1220" t="str">
            <v>santosh.desai@redingtongroup.com</v>
          </cell>
          <cell r="F1220" t="str">
            <v>Dilip Vishwakarma</v>
          </cell>
          <cell r="G1220" t="str">
            <v>dilip.vishwa@redingtongroup.com</v>
          </cell>
        </row>
        <row r="1221">
          <cell r="A1221" t="str">
            <v>S40366</v>
          </cell>
          <cell r="B1221" t="str">
            <v>LEGENDARY DISTRIBUTORS PVT LTD</v>
          </cell>
          <cell r="C1221" t="str">
            <v>LEGENDARYDISTRIBUTORS@GMAIL.COM</v>
          </cell>
          <cell r="D1221" t="str">
            <v>Jithin Sebastian</v>
          </cell>
          <cell r="E1221" t="str">
            <v>jitin.sebastian@redingtongroup.com</v>
          </cell>
          <cell r="F1221" t="str">
            <v>Vikram V</v>
          </cell>
          <cell r="G1221" t="str">
            <v>vikram.kumar@redingtongroup.com</v>
          </cell>
        </row>
        <row r="1222">
          <cell r="A1222" t="str">
            <v>N83671</v>
          </cell>
          <cell r="B1222" t="str">
            <v>PhoneSmart</v>
          </cell>
          <cell r="C1222" t="str">
            <v>phonesmart21c@gmail.com</v>
          </cell>
          <cell r="D1222" t="str">
            <v>Anil Kumar Sharma</v>
          </cell>
          <cell r="E1222" t="str">
            <v>anil.sharma@redingtongroup.com</v>
          </cell>
          <cell r="F1222" t="str">
            <v>Jitendra Chopra</v>
          </cell>
          <cell r="G1222" t="str">
            <v>jitender.chopra@redingtongroup.com</v>
          </cell>
        </row>
        <row r="1223">
          <cell r="A1223" t="str">
            <v>S44351</v>
          </cell>
          <cell r="B1223" t="str">
            <v>CELL CARE</v>
          </cell>
          <cell r="C1223" t="str">
            <v>infocellcare09@gmail.com</v>
          </cell>
          <cell r="D1223" t="str">
            <v>Jithin Sebastian</v>
          </cell>
          <cell r="E1223" t="str">
            <v>jitin.sebastian@redingtongroup.com</v>
          </cell>
          <cell r="F1223" t="str">
            <v>Vikram V</v>
          </cell>
          <cell r="G1223" t="str">
            <v>vikram.kumar@redingtongroup.com</v>
          </cell>
        </row>
        <row r="1224">
          <cell r="A1224" t="str">
            <v>N83670</v>
          </cell>
          <cell r="B1224" t="str">
            <v>KUMAR MOBILE</v>
          </cell>
          <cell r="C1224" t="str">
            <v>kumarr.tarun87@gmail.com</v>
          </cell>
          <cell r="D1224" t="str">
            <v>Rohit Jakhar</v>
          </cell>
          <cell r="E1224" t="str">
            <v>rohit.jakhar@redingtongroup.com</v>
          </cell>
          <cell r="F1224" t="str">
            <v>Jitendra Chopra</v>
          </cell>
          <cell r="G1224" t="str">
            <v>jitender.chopra@redingtongroup.com</v>
          </cell>
        </row>
        <row r="1225">
          <cell r="A1225" t="str">
            <v>SB4097</v>
          </cell>
          <cell r="B1225" t="str">
            <v>GULF OWN STORES</v>
          </cell>
          <cell r="C1225" t="str">
            <v>gulfownstores@gmail.com</v>
          </cell>
          <cell r="D1225" t="str">
            <v>Rajeesh C</v>
          </cell>
          <cell r="E1225" t="str">
            <v>rajeesh.krishnan@redingtongroup.com</v>
          </cell>
          <cell r="F1225" t="str">
            <v>Vikram V</v>
          </cell>
          <cell r="G1225" t="str">
            <v>vikram.kumar@redingtongroup.com</v>
          </cell>
        </row>
        <row r="1226">
          <cell r="A1226" t="str">
            <v>W23782</v>
          </cell>
          <cell r="B1226" t="str">
            <v>SHIVRAJ MOBILE SHOPPEE</v>
          </cell>
          <cell r="C1226" t="str">
            <v>sandeep.darekar2515@gmail.com</v>
          </cell>
          <cell r="D1226" t="str">
            <v>Tanmay Kumar</v>
          </cell>
          <cell r="E1226" t="str">
            <v>tanmay.kumar@redingtongroup.com</v>
          </cell>
          <cell r="F1226" t="str">
            <v>Dilip Vishwakarma</v>
          </cell>
          <cell r="G1226" t="str">
            <v>dilip.vishwa@redingtongroup.com</v>
          </cell>
        </row>
        <row r="1227">
          <cell r="A1227" t="str">
            <v>S44355</v>
          </cell>
          <cell r="B1227" t="str">
            <v>AISWARYA MOBILES</v>
          </cell>
          <cell r="C1227" t="str">
            <v>report.aiswaryamobiles@gmail.com</v>
          </cell>
          <cell r="D1227" t="str">
            <v>Jithin Sebastian</v>
          </cell>
          <cell r="E1227" t="str">
            <v>jitin.sebastian@redingtongroup.com</v>
          </cell>
          <cell r="F1227" t="str">
            <v>Vikram V</v>
          </cell>
          <cell r="G1227" t="str">
            <v>vikram.kumar@redingtongroup.com</v>
          </cell>
        </row>
        <row r="1228">
          <cell r="A1228" t="str">
            <v>W23819</v>
          </cell>
          <cell r="B1228" t="str">
            <v>SARGAM GROUP</v>
          </cell>
          <cell r="C1228" t="str">
            <v>communicationsargam@gmail.com</v>
          </cell>
          <cell r="D1228" t="str">
            <v xml:space="preserve">Sunil Dalvi </v>
          </cell>
          <cell r="E1228" t="str">
            <v>sunil.dalavi@redingtongroup.com</v>
          </cell>
          <cell r="F1228" t="str">
            <v>Dilip Vishwakarma</v>
          </cell>
          <cell r="G1228" t="str">
            <v>dilip.vishwa@redingtongroup.com</v>
          </cell>
        </row>
        <row r="1229">
          <cell r="A1229" t="str">
            <v>W23815</v>
          </cell>
          <cell r="B1229" t="str">
            <v>CLASSIC COMMUNICATION</v>
          </cell>
          <cell r="C1229" t="str">
            <v>classiccommunication07@gmail.com</v>
          </cell>
          <cell r="D1229" t="str">
            <v>Tanmay Kumar</v>
          </cell>
          <cell r="E1229" t="str">
            <v>tanmay.kumar@redingtongroup.com</v>
          </cell>
          <cell r="F1229" t="str">
            <v>Dilip Vishwakarma</v>
          </cell>
          <cell r="G1229" t="str">
            <v>dilip.vishwa@redingtongroup.com</v>
          </cell>
        </row>
        <row r="1230">
          <cell r="A1230" t="str">
            <v>SB4098</v>
          </cell>
          <cell r="B1230" t="str">
            <v>GULF COLLECTIONS</v>
          </cell>
          <cell r="C1230" t="str">
            <v>jallelgulf@gmail.com</v>
          </cell>
          <cell r="D1230" t="str">
            <v>Rajeesh C</v>
          </cell>
          <cell r="E1230" t="str">
            <v>rajeesh.krishnan@redingtongroup.com</v>
          </cell>
          <cell r="F1230" t="str">
            <v>Vikram V</v>
          </cell>
          <cell r="G1230" t="str">
            <v>vikram.kumar@redingtongroup.com</v>
          </cell>
        </row>
        <row r="1231">
          <cell r="A1231" t="str">
            <v>N83063</v>
          </cell>
          <cell r="B1231" t="str">
            <v>VARDHMAN TELE MARKETING</v>
          </cell>
          <cell r="C1231" t="str">
            <v>vardhmantele@hotmail.com</v>
          </cell>
          <cell r="D1231" t="str">
            <v>Rohit Jakhar</v>
          </cell>
          <cell r="E1231" t="str">
            <v>rohit.jakhar@redingtongroup.com</v>
          </cell>
          <cell r="F1231" t="str">
            <v>Jitendra Chopra</v>
          </cell>
          <cell r="G1231" t="str">
            <v>jitender.chopra@redingtongroup.com</v>
          </cell>
        </row>
        <row r="1232">
          <cell r="A1232" t="str">
            <v>W23795</v>
          </cell>
          <cell r="B1232" t="str">
            <v>CELL ZONE</v>
          </cell>
          <cell r="C1232" t="str">
            <v>cellzoneservices@gmail.com</v>
          </cell>
          <cell r="D1232" t="str">
            <v>Santosh Desai</v>
          </cell>
          <cell r="E1232" t="str">
            <v>santosh.desai@redingtongroup.com</v>
          </cell>
          <cell r="F1232" t="str">
            <v>Dilip Vishwakarma</v>
          </cell>
          <cell r="G1232" t="str">
            <v>dilip.vishwa@redingtongroup.com</v>
          </cell>
        </row>
        <row r="1233">
          <cell r="A1233" t="str">
            <v>N1R011</v>
          </cell>
          <cell r="B1233" t="str">
            <v>MALBRO GRAPHICS &amp; TELECOMMUNICATION</v>
          </cell>
          <cell r="C1233" t="str">
            <v>MALBRO36@YAHOO.COM</v>
          </cell>
          <cell r="D1233" t="str">
            <v>Dheeraj Sharma</v>
          </cell>
          <cell r="E1233" t="str">
            <v>dheeraj.sharma@redingtongroup.com</v>
          </cell>
          <cell r="F1233" t="str">
            <v>Sidharth Eknath</v>
          </cell>
          <cell r="G1233" t="str">
            <v>sidharth.eknath@redingtongroup.com</v>
          </cell>
        </row>
        <row r="1234">
          <cell r="A1234" t="str">
            <v>E14401</v>
          </cell>
          <cell r="B1234" t="str">
            <v>J.J. MATAJI COMMUNICATION</v>
          </cell>
          <cell r="C1234" t="str">
            <v>jaijeenmartaji.wb@gmail.com</v>
          </cell>
          <cell r="D1234" t="str">
            <v xml:space="preserve">Manish Kumar </v>
          </cell>
          <cell r="E1234" t="str">
            <v>manish.kumar@redingtongroup.com</v>
          </cell>
          <cell r="F1234" t="str">
            <v>Jaswinder Singh</v>
          </cell>
          <cell r="G1234" t="str">
            <v>jaswinder.singh@redingtongroup.com</v>
          </cell>
        </row>
        <row r="1235">
          <cell r="A1235" t="str">
            <v>W20072</v>
          </cell>
          <cell r="B1235" t="str">
            <v>VIANET</v>
          </cell>
          <cell r="C1235" t="str">
            <v>VIANET.SALES@GMAIL.COM</v>
          </cell>
          <cell r="D1235" t="str">
            <v>Santosh Desai</v>
          </cell>
          <cell r="E1235" t="str">
            <v>santosh.desai@redingtongroup.com</v>
          </cell>
          <cell r="F1235" t="str">
            <v>Dilip Vishwakarma</v>
          </cell>
          <cell r="G1235" t="str">
            <v>dilip.vishwa@redingtongroup.com</v>
          </cell>
        </row>
        <row r="1236">
          <cell r="A1236" t="str">
            <v>E14088</v>
          </cell>
          <cell r="B1236" t="str">
            <v>PHONO RETAIL PVT LTD</v>
          </cell>
          <cell r="C1236" t="str">
            <v>PARVESHMORE@YAHOO.COM</v>
          </cell>
          <cell r="D1236" t="str">
            <v xml:space="preserve">Manish Kumar </v>
          </cell>
          <cell r="E1236" t="str">
            <v>manish.kumar@redingtongroup.com</v>
          </cell>
          <cell r="F1236" t="str">
            <v>Jaswinder Singh</v>
          </cell>
          <cell r="G1236" t="str">
            <v>jaswinder.singh@redingtongroup.com</v>
          </cell>
        </row>
        <row r="1237">
          <cell r="A1237" t="str">
            <v>N14162</v>
          </cell>
          <cell r="B1237" t="str">
            <v>ADITYA MOBILE ZONE</v>
          </cell>
          <cell r="C1237" t="str">
            <v>kapilkumar1107@gmail.com</v>
          </cell>
          <cell r="D1237" t="str">
            <v>Manish Jain</v>
          </cell>
          <cell r="E1237" t="str">
            <v>manish.shivkumar@redingtongroup.com</v>
          </cell>
          <cell r="F1237" t="str">
            <v>Sidharth Eknath</v>
          </cell>
          <cell r="G1237" t="str">
            <v>sidharth.eknath@redingtongroup.com</v>
          </cell>
        </row>
        <row r="1238">
          <cell r="A1238" t="str">
            <v>E53264</v>
          </cell>
          <cell r="B1238" t="str">
            <v>NEW TOUCH MOBILE</v>
          </cell>
          <cell r="C1238" t="str">
            <v>shamimmalick204@gmail.com</v>
          </cell>
          <cell r="D1238" t="str">
            <v>Md Faiyaz Khan</v>
          </cell>
          <cell r="E1238" t="str">
            <v>faiyaz.khan@redingtongroup.com</v>
          </cell>
          <cell r="F1238" t="str">
            <v>Jaswinder Singh</v>
          </cell>
          <cell r="G1238" t="str">
            <v>jaswinder.singh@redingtongroup.com</v>
          </cell>
        </row>
        <row r="1239">
          <cell r="A1239" t="str">
            <v>N23145</v>
          </cell>
          <cell r="B1239" t="str">
            <v>RAJU TRADERS</v>
          </cell>
          <cell r="C1239" t="str">
            <v>davindersingla2104@gmail.com</v>
          </cell>
          <cell r="D1239" t="str">
            <v>Himanshu Anand</v>
          </cell>
          <cell r="E1239" t="str">
            <v>himanshu.anand@redingtongroup.com</v>
          </cell>
          <cell r="F1239" t="str">
            <v>Jitendra Chopra</v>
          </cell>
          <cell r="G1239" t="str">
            <v>jitender.chopra@redingtongroup.com</v>
          </cell>
        </row>
        <row r="1240">
          <cell r="A1240" t="str">
            <v>E43186</v>
          </cell>
          <cell r="B1240" t="str">
            <v>MOBILEWALE</v>
          </cell>
          <cell r="C1240" t="str">
            <v>amank121@gmail.com</v>
          </cell>
          <cell r="D1240" t="str">
            <v>Md Ezaz Ahmad</v>
          </cell>
          <cell r="E1240" t="str">
            <v>ezaz.ahmad@redingtongroup.com</v>
          </cell>
          <cell r="F1240" t="str">
            <v>Jaswinder Singh</v>
          </cell>
          <cell r="G1240" t="str">
            <v>jaswinder.singh@redingtongroup.com</v>
          </cell>
        </row>
        <row r="1241">
          <cell r="A1241" t="str">
            <v>SA3012</v>
          </cell>
          <cell r="B1241" t="str">
            <v>AMBIKA TRADERS</v>
          </cell>
          <cell r="C1241" t="str">
            <v>MOHIT.M.MALU@GMAIL.COM</v>
          </cell>
          <cell r="D1241" t="str">
            <v xml:space="preserve">Mahmmad Ajaruddin Kundagol </v>
          </cell>
          <cell r="E1241" t="str">
            <v>mahmmad.ajar@redingtongroup.com</v>
          </cell>
          <cell r="F1241" t="str">
            <v>Vikram V</v>
          </cell>
          <cell r="G1241" t="str">
            <v>vikram.kumar@redingtongroup.com</v>
          </cell>
        </row>
        <row r="1242">
          <cell r="A1242" t="str">
            <v>S31298</v>
          </cell>
          <cell r="B1242" t="str">
            <v>FERRARI VIDEO</v>
          </cell>
          <cell r="C1242" t="str">
            <v>pks@ferrarivideo.com</v>
          </cell>
          <cell r="D1242" t="str">
            <v>Gudavalli Suresh Kumar</v>
          </cell>
          <cell r="E1242" t="str">
            <v>suresh.skg@redingtongroup.com</v>
          </cell>
          <cell r="F1242" t="str">
            <v>Yogesh Kumar</v>
          </cell>
          <cell r="G1242" t="str">
            <v>yogesh.ganesh@redingtongroup.com</v>
          </cell>
        </row>
        <row r="1243">
          <cell r="A1243" t="str">
            <v>S33034</v>
          </cell>
          <cell r="B1243" t="str">
            <v>WHATNOT GADGETS PRIVATE LIMITED</v>
          </cell>
          <cell r="C1243" t="str">
            <v>CONTACTUS@WHATNOT.IN</v>
          </cell>
          <cell r="D1243" t="str">
            <v>Gudavalli Suresh Kumar</v>
          </cell>
          <cell r="E1243" t="str">
            <v>suresh.skg@redingtongroup.com</v>
          </cell>
          <cell r="F1243" t="str">
            <v>Yogesh Kumar</v>
          </cell>
          <cell r="G1243" t="str">
            <v>yogesh.ganesh@redingtongroup.com</v>
          </cell>
        </row>
        <row r="1244">
          <cell r="A1244" t="str">
            <v>S34064</v>
          </cell>
          <cell r="B1244" t="str">
            <v>AZTECH MARKETING</v>
          </cell>
          <cell r="C1244" t="str">
            <v>ALOKTIBREASAL70@GMAIL.COM</v>
          </cell>
          <cell r="D1244" t="str">
            <v>Gudavalli Suresh Kumar</v>
          </cell>
          <cell r="E1244" t="str">
            <v>suresh.skg@redingtongroup.com</v>
          </cell>
          <cell r="F1244" t="str">
            <v>Yogesh Kumar</v>
          </cell>
          <cell r="G1244" t="str">
            <v>yogesh.ganesh@redingtongroup.com</v>
          </cell>
        </row>
        <row r="1245">
          <cell r="A1245" t="str">
            <v>W23554</v>
          </cell>
          <cell r="B1245" t="str">
            <v>S.K. MOBILE GALLAXY</v>
          </cell>
          <cell r="C1245" t="str">
            <v>skmobile7799@gmail.com</v>
          </cell>
          <cell r="D1245" t="str">
            <v xml:space="preserve">Sunil Dalvi </v>
          </cell>
          <cell r="E1245" t="str">
            <v>sunil.dalavi@redingtongroup.com</v>
          </cell>
          <cell r="F1245" t="str">
            <v>Dilip Vishwakarma</v>
          </cell>
          <cell r="G1245" t="str">
            <v>dilip.vishwa@redingtongroup.com</v>
          </cell>
        </row>
        <row r="1246">
          <cell r="A1246" t="str">
            <v>S44003</v>
          </cell>
          <cell r="B1246" t="str">
            <v>QRS RETAIL LIMITED</v>
          </cell>
          <cell r="C1246" t="str">
            <v>s.muralidharan@qrs.in</v>
          </cell>
          <cell r="D1246" t="str">
            <v>Jithin Sebastian</v>
          </cell>
          <cell r="E1246" t="str">
            <v>jitin.sebastian@redingtongroup.com</v>
          </cell>
          <cell r="F1246" t="str">
            <v>Vikram V</v>
          </cell>
          <cell r="G1246" t="str">
            <v>vikram.kumar@redingtongroup.com</v>
          </cell>
        </row>
        <row r="1247">
          <cell r="A1247" t="str">
            <v>NA3168</v>
          </cell>
          <cell r="B1247" t="str">
            <v>CONFIDENT ENTERPRISES</v>
          </cell>
          <cell r="C1247" t="str">
            <v>puneetpkl@live.com</v>
          </cell>
          <cell r="D1247" t="str">
            <v>Himanshu Anand</v>
          </cell>
          <cell r="E1247" t="str">
            <v>himanshu.anand@redingtongroup.com</v>
          </cell>
          <cell r="F1247" t="str">
            <v>Jitendra Chopra</v>
          </cell>
          <cell r="G1247" t="str">
            <v>jitender.chopra@redingtongroup.com</v>
          </cell>
        </row>
        <row r="1248">
          <cell r="A1248" t="str">
            <v>W23833</v>
          </cell>
          <cell r="B1248" t="str">
            <v>JAY BHAVANI MOBILE SHOPEE</v>
          </cell>
          <cell r="C1248" t="str">
            <v>devadole848@gmail.com</v>
          </cell>
          <cell r="D1248" t="str">
            <v>Santosh Desai</v>
          </cell>
          <cell r="E1248" t="str">
            <v>santosh.desai@redingtongroup.com</v>
          </cell>
          <cell r="F1248" t="str">
            <v>Dilip Vishwakarma</v>
          </cell>
          <cell r="G1248" t="str">
            <v>dilip.vishwa@redingtongroup.com</v>
          </cell>
        </row>
        <row r="1249">
          <cell r="A1249" t="str">
            <v>W23789</v>
          </cell>
          <cell r="B1249" t="str">
            <v>JAI MOBILE ZONE</v>
          </cell>
          <cell r="C1249" t="str">
            <v>jaimobilezone3737@gmail.com</v>
          </cell>
          <cell r="D1249" t="str">
            <v>Tanmay Kumar</v>
          </cell>
          <cell r="E1249" t="str">
            <v>tanmay.kumar@redingtongroup.com</v>
          </cell>
          <cell r="F1249" t="str">
            <v>Dilip Vishwakarma</v>
          </cell>
          <cell r="G1249" t="str">
            <v>dilip.vishwa@redingtongroup.com</v>
          </cell>
        </row>
        <row r="1250">
          <cell r="A1250" t="str">
            <v>W33343</v>
          </cell>
          <cell r="B1250" t="str">
            <v>DIGITAL HOME</v>
          </cell>
          <cell r="C1250" t="str">
            <v>digitalhome.sales@gmail.com</v>
          </cell>
          <cell r="D1250" t="str">
            <v>Shah Krunal Jagdipbhai</v>
          </cell>
          <cell r="E1250" t="str">
            <v>krunal.shah@redingtongroup.com</v>
          </cell>
          <cell r="F1250" t="str">
            <v>Rohan Vora</v>
          </cell>
          <cell r="G1250" t="str">
            <v>rohan.vora@redingtongroup.com</v>
          </cell>
        </row>
        <row r="1251">
          <cell r="A1251" t="str">
            <v>W23842</v>
          </cell>
          <cell r="B1251" t="str">
            <v>SRUJAL TELECOM</v>
          </cell>
          <cell r="C1251" t="str">
            <v>surjaltelecom@gmail.com</v>
          </cell>
          <cell r="D1251" t="str">
            <v>Tanmay Kumar</v>
          </cell>
          <cell r="E1251" t="str">
            <v>tanmay.kumar@redingtongroup.com</v>
          </cell>
          <cell r="F1251" t="str">
            <v>Dilip Vishwakarma</v>
          </cell>
          <cell r="G1251" t="str">
            <v>dilip.vishwa@redingtongroup.com</v>
          </cell>
        </row>
        <row r="1252">
          <cell r="A1252" t="str">
            <v>S44358</v>
          </cell>
          <cell r="B1252" t="str">
            <v>MANGALYA MOBILES</v>
          </cell>
          <cell r="C1252" t="str">
            <v>aneesmanglaya@gmail.com</v>
          </cell>
          <cell r="D1252" t="str">
            <v>Jithin Sebastian</v>
          </cell>
          <cell r="E1252" t="str">
            <v>jitin.sebastian@redingtongroup.com</v>
          </cell>
          <cell r="F1252" t="str">
            <v>Vikram V</v>
          </cell>
          <cell r="G1252" t="str">
            <v>vikram.kumar@redingtongroup.com</v>
          </cell>
        </row>
        <row r="1253">
          <cell r="A1253" t="str">
            <v>NA3169</v>
          </cell>
          <cell r="B1253" t="str">
            <v>SHREE KRISHNA ENTERPRISES</v>
          </cell>
          <cell r="C1253" t="str">
            <v>sunilgargzen@gmail.com</v>
          </cell>
          <cell r="D1253" t="str">
            <v>Himanshu Anand</v>
          </cell>
          <cell r="E1253" t="str">
            <v>himanshu.anand@redingtongroup.com</v>
          </cell>
          <cell r="F1253" t="str">
            <v>Jitendra Chopra</v>
          </cell>
          <cell r="G1253" t="str">
            <v>jitender.chopra@redingtongroup.com</v>
          </cell>
        </row>
        <row r="1254">
          <cell r="A1254" t="str">
            <v>W23841</v>
          </cell>
          <cell r="B1254" t="str">
            <v>AGARWAL MOBILE AND ELECTRONICS</v>
          </cell>
          <cell r="C1254" t="str">
            <v>agarwalmobile06@gmail.com</v>
          </cell>
          <cell r="D1254" t="str">
            <v>Tanmay Kumar</v>
          </cell>
          <cell r="E1254" t="str">
            <v>tanmay.kumar@redingtongroup.com</v>
          </cell>
          <cell r="F1254" t="str">
            <v>Dilip Vishwakarma</v>
          </cell>
          <cell r="G1254" t="str">
            <v>dilip.vishwa@redingtongroup.com</v>
          </cell>
        </row>
        <row r="1255">
          <cell r="A1255" t="str">
            <v>W23843</v>
          </cell>
          <cell r="B1255" t="str">
            <v>MOBIELEC INDIA PRIVATE LIMITED</v>
          </cell>
          <cell r="C1255" t="str">
            <v>admin@mobielec.in</v>
          </cell>
          <cell r="D1255" t="str">
            <v>Santosh Desai</v>
          </cell>
          <cell r="E1255" t="str">
            <v>santosh.desai@redingtongroup.com</v>
          </cell>
          <cell r="F1255" t="str">
            <v>Dilip Vishwakarma</v>
          </cell>
          <cell r="G1255" t="str">
            <v>dilip.vishwa@redingtongroup.com</v>
          </cell>
        </row>
        <row r="1256">
          <cell r="A1256" t="str">
            <v>S74103</v>
          </cell>
          <cell r="B1256" t="str">
            <v>MICRO ELECTRONICS</v>
          </cell>
          <cell r="C1256" t="str">
            <v>microelectronicstvpm@gmail.com</v>
          </cell>
          <cell r="D1256" t="str">
            <v>Jithin Sebastian</v>
          </cell>
          <cell r="E1256" t="str">
            <v>jitin.sebastian@redingtongroup.com</v>
          </cell>
          <cell r="F1256" t="str">
            <v>Vikram V</v>
          </cell>
          <cell r="G1256" t="str">
            <v>vikram.kumar@redingtongroup.com</v>
          </cell>
        </row>
        <row r="1257">
          <cell r="A1257" t="str">
            <v>W23844</v>
          </cell>
          <cell r="B1257" t="str">
            <v>MAHESH SMARTPHONE STORE</v>
          </cell>
          <cell r="C1257" t="str">
            <v>maheshsmartphonestore@gmail.com</v>
          </cell>
          <cell r="D1257" t="str">
            <v>Santosh Desai</v>
          </cell>
          <cell r="E1257" t="str">
            <v>santosh.desai@redingtongroup.com</v>
          </cell>
          <cell r="F1257" t="str">
            <v>Dilip Vishwakarma</v>
          </cell>
          <cell r="G1257" t="str">
            <v>dilip.vishwa@redingtongroup.com</v>
          </cell>
        </row>
        <row r="1258">
          <cell r="A1258" t="str">
            <v>S74102</v>
          </cell>
          <cell r="B1258" t="str">
            <v>CELL POINT SMART PHONE GALLERY</v>
          </cell>
          <cell r="C1258" t="str">
            <v>muhammadriyas89@gmail.com</v>
          </cell>
          <cell r="D1258" t="str">
            <v>Jithin Sebastian</v>
          </cell>
          <cell r="E1258" t="str">
            <v>jitin.sebastian@redingtongroup.com</v>
          </cell>
          <cell r="F1258" t="str">
            <v>Vikram V</v>
          </cell>
          <cell r="G1258" t="str">
            <v>vikram.kumar@redingtongroup.com</v>
          </cell>
        </row>
        <row r="1259">
          <cell r="A1259" t="str">
            <v>S74105</v>
          </cell>
          <cell r="B1259" t="str">
            <v>PHONEMAXX MOBILES AND DIGITAL HUB</v>
          </cell>
          <cell r="C1259" t="str">
            <v>phonemaxxnml@gmail.com</v>
          </cell>
          <cell r="D1259" t="str">
            <v>Jithin Sebastian</v>
          </cell>
          <cell r="E1259" t="str">
            <v>jitin.sebastian@redingtongroup.com</v>
          </cell>
          <cell r="F1259" t="str">
            <v>Vikram V</v>
          </cell>
          <cell r="G1259" t="str">
            <v>vikram.kumar@redingtongroup.com</v>
          </cell>
        </row>
        <row r="1260">
          <cell r="A1260" t="str">
            <v>N83677</v>
          </cell>
          <cell r="B1260" t="str">
            <v>MOHIT ELECTROVISION</v>
          </cell>
          <cell r="C1260" t="str">
            <v>mohitelectrovision@gmail.com</v>
          </cell>
          <cell r="D1260" t="str">
            <v>Anil Kumar Sharma</v>
          </cell>
          <cell r="E1260" t="str">
            <v>anil.sharma@redingtongroup.com</v>
          </cell>
          <cell r="F1260" t="str">
            <v>Jitendra Chopra</v>
          </cell>
          <cell r="G1260" t="str">
            <v>jitender.chopra@redingtongroup.com</v>
          </cell>
        </row>
        <row r="1261">
          <cell r="A1261" t="str">
            <v>W23818</v>
          </cell>
          <cell r="B1261" t="str">
            <v>NEW ASHISH COMMUNICATION</v>
          </cell>
          <cell r="C1261" t="str">
            <v>newashishcommunication2006@gmail.com</v>
          </cell>
          <cell r="D1261" t="str">
            <v>Tanmay Kumar</v>
          </cell>
          <cell r="E1261" t="str">
            <v>tanmay.kumar@redingtongroup.com</v>
          </cell>
          <cell r="F1261" t="str">
            <v>Dilip Vishwakarma</v>
          </cell>
          <cell r="G1261" t="str">
            <v>dilip.vishwa@redingtongroup.com</v>
          </cell>
        </row>
        <row r="1262">
          <cell r="A1262" t="str">
            <v>W23821</v>
          </cell>
          <cell r="B1262" t="str">
            <v>SIDDHIVINAYAK TELECOMS</v>
          </cell>
          <cell r="C1262" t="str">
            <v>siddhivinayaktelecoms@gmail.com</v>
          </cell>
          <cell r="D1262" t="str">
            <v xml:space="preserve">Sunil Dalvi </v>
          </cell>
          <cell r="E1262" t="str">
            <v>sunil.dalavi@redingtongroup.com</v>
          </cell>
          <cell r="F1262" t="str">
            <v>Dilip Vishwakarma</v>
          </cell>
          <cell r="G1262" t="str">
            <v>dilip.vishwa@redingtongroup.com</v>
          </cell>
        </row>
        <row r="1263">
          <cell r="A1263" t="str">
            <v>W23848</v>
          </cell>
          <cell r="B1263" t="str">
            <v>SARTHAK ENTERPRISES / SARTHAK MOBIL</v>
          </cell>
          <cell r="C1263" t="str">
            <v>sarthakmobileoffice@gmail.com</v>
          </cell>
          <cell r="D1263" t="str">
            <v>Tanmay Kumar</v>
          </cell>
          <cell r="E1263" t="str">
            <v>tanmay.kumar@redingtongroup.com</v>
          </cell>
          <cell r="F1263" t="str">
            <v>Dilip Vishwakarma</v>
          </cell>
          <cell r="G1263" t="str">
            <v>dilip.vishwa@redingtongroup.com</v>
          </cell>
        </row>
        <row r="1264">
          <cell r="A1264" t="str">
            <v>W23849</v>
          </cell>
          <cell r="B1264" t="str">
            <v>NEW CELL FOR YOU</v>
          </cell>
          <cell r="C1264" t="str">
            <v>newcell4you@outlook.com</v>
          </cell>
          <cell r="D1264" t="str">
            <v>Santosh Desai</v>
          </cell>
          <cell r="E1264" t="str">
            <v>santosh.desai@redingtongroup.com</v>
          </cell>
          <cell r="F1264" t="str">
            <v>Dilip Vishwakarma</v>
          </cell>
          <cell r="G1264" t="str">
            <v>dilip.vishwa@redingtongroup.com</v>
          </cell>
        </row>
        <row r="1265">
          <cell r="A1265" t="str">
            <v>N53310</v>
          </cell>
          <cell r="B1265" t="str">
            <v>SHREE GANESH ENTERPRISES</v>
          </cell>
          <cell r="C1265" t="str">
            <v>someshgarg30@gamil.com</v>
          </cell>
          <cell r="D1265" t="str">
            <v>Rohit Arora</v>
          </cell>
          <cell r="E1265" t="str">
            <v>rohit.arora@redingtongroup.com</v>
          </cell>
          <cell r="F1265" t="str">
            <v>Jitendra Chopra</v>
          </cell>
          <cell r="G1265" t="str">
            <v>jitender.chopra@redingtongroup.com</v>
          </cell>
        </row>
        <row r="1266">
          <cell r="A1266" t="str">
            <v>W23851</v>
          </cell>
          <cell r="B1266" t="str">
            <v>PRAKASH ELECTRONICS</v>
          </cell>
          <cell r="C1266" t="str">
            <v>innelkamal@yahoo.com</v>
          </cell>
          <cell r="D1266" t="str">
            <v>Santosh Desai</v>
          </cell>
          <cell r="E1266" t="str">
            <v>santosh.desai@redingtongroup.com</v>
          </cell>
          <cell r="F1266" t="str">
            <v>Dilip Vishwakarma</v>
          </cell>
          <cell r="G1266" t="str">
            <v>dilip.vishwa@redingtongroup.com</v>
          </cell>
        </row>
        <row r="1267">
          <cell r="A1267" t="str">
            <v>W23814</v>
          </cell>
          <cell r="B1267" t="str">
            <v>RM MOBILE SHOPPEE</v>
          </cell>
          <cell r="C1267" t="str">
            <v>ramesh.mule@gmail.com</v>
          </cell>
          <cell r="D1267" t="str">
            <v>Santosh Desai</v>
          </cell>
          <cell r="E1267" t="str">
            <v>santosh.desai@redingtongroup.com</v>
          </cell>
          <cell r="F1267" t="str">
            <v>Dilip Vishwakarma</v>
          </cell>
          <cell r="G1267" t="str">
            <v>dilip.vishwa@redingtongroup.com</v>
          </cell>
        </row>
        <row r="1268">
          <cell r="A1268" t="str">
            <v>W23850</v>
          </cell>
          <cell r="B1268" t="str">
            <v>STAR MOBILE SHOPPEE</v>
          </cell>
          <cell r="C1268" t="str">
            <v>starmobileshoppee2009@gmail.com</v>
          </cell>
          <cell r="D1268" t="str">
            <v>Santosh Desai</v>
          </cell>
          <cell r="E1268" t="str">
            <v>santosh.desai@redingtongroup.com</v>
          </cell>
          <cell r="F1268" t="str">
            <v>Dilip Vishwakarma</v>
          </cell>
          <cell r="G1268" t="str">
            <v>dilip.vishwa@redingtongroup.com</v>
          </cell>
        </row>
        <row r="1269">
          <cell r="A1269" t="str">
            <v>S74107</v>
          </cell>
          <cell r="B1269" t="str">
            <v>CELLULAR CITY</v>
          </cell>
          <cell r="C1269" t="str">
            <v>cellularcitynta@gmail.com</v>
          </cell>
          <cell r="D1269" t="str">
            <v>Jithin Sebastian</v>
          </cell>
          <cell r="E1269" t="str">
            <v>jitin.sebastian@redingtongroup.com</v>
          </cell>
          <cell r="F1269" t="str">
            <v>Vikram V</v>
          </cell>
          <cell r="G1269" t="str">
            <v>vikram.kumar@redingtongroup.com</v>
          </cell>
        </row>
        <row r="1270">
          <cell r="A1270" t="str">
            <v>N83686</v>
          </cell>
          <cell r="B1270" t="str">
            <v>SAUGAT</v>
          </cell>
          <cell r="C1270" t="str">
            <v>saugathsr@yahoo.com</v>
          </cell>
          <cell r="D1270" t="str">
            <v>Navish Sahni</v>
          </cell>
          <cell r="E1270" t="str">
            <v>navish.sahni@redingtongroup.com</v>
          </cell>
          <cell r="F1270" t="str">
            <v>Jitendra Chopra</v>
          </cell>
          <cell r="G1270" t="str">
            <v>jitender.chopra@redingtongroup.com</v>
          </cell>
        </row>
        <row r="1271">
          <cell r="A1271" t="str">
            <v>S74104</v>
          </cell>
          <cell r="B1271" t="str">
            <v>CITY MOBILE</v>
          </cell>
          <cell r="C1271" t="str">
            <v>citymobiles@gmail.com</v>
          </cell>
          <cell r="D1271" t="str">
            <v>Jithin Sebastian</v>
          </cell>
          <cell r="E1271" t="str">
            <v>jitin.sebastian@redingtongroup.com</v>
          </cell>
          <cell r="F1271" t="str">
            <v>Vikram V</v>
          </cell>
          <cell r="G1271" t="str">
            <v>vikram.kumar@redingtongroup.com</v>
          </cell>
        </row>
        <row r="1272">
          <cell r="A1272" t="str">
            <v>S74111</v>
          </cell>
          <cell r="B1272" t="str">
            <v>FONE HOUSE KALLAMBALAM</v>
          </cell>
          <cell r="C1272" t="str">
            <v>fonehouseservice@gmail.com</v>
          </cell>
          <cell r="D1272" t="str">
            <v>Jithin Sebastian</v>
          </cell>
          <cell r="E1272" t="str">
            <v>jitin.sebastian@redingtongroup.com</v>
          </cell>
          <cell r="F1272" t="str">
            <v>Vikram V</v>
          </cell>
          <cell r="G1272" t="str">
            <v>vikram.kumar@redingtongroup.com</v>
          </cell>
        </row>
        <row r="1273">
          <cell r="A1273" t="str">
            <v>N83691</v>
          </cell>
          <cell r="B1273" t="str">
            <v>MAA BHAGWATI MOBILE STORE</v>
          </cell>
          <cell r="C1273" t="str">
            <v>chirag.taneja141@gmail.com</v>
          </cell>
          <cell r="D1273" t="str">
            <v>Navish Sahni</v>
          </cell>
          <cell r="E1273" t="str">
            <v>navish.sahni@redingtongroup.com</v>
          </cell>
          <cell r="F1273" t="str">
            <v>Jitendra Chopra</v>
          </cell>
          <cell r="G1273" t="str">
            <v>jitender.chopra@redingtongroup.com</v>
          </cell>
        </row>
        <row r="1274">
          <cell r="A1274" t="str">
            <v>W23824</v>
          </cell>
          <cell r="B1274" t="str">
            <v>MAHAVEER COMMUNICATION</v>
          </cell>
          <cell r="C1274" t="str">
            <v>mahavirmobile2011@gmail.com</v>
          </cell>
          <cell r="D1274" t="str">
            <v xml:space="preserve">Sunil Dalvi </v>
          </cell>
          <cell r="E1274" t="str">
            <v>sunil.dalavi@redingtongroup.com</v>
          </cell>
          <cell r="F1274" t="str">
            <v>Dilip Vishwakarma</v>
          </cell>
          <cell r="G1274" t="str">
            <v>dilip.vishwa@redingtongroup.com</v>
          </cell>
        </row>
        <row r="1275">
          <cell r="A1275" t="str">
            <v>W23820</v>
          </cell>
          <cell r="B1275" t="str">
            <v>KIRTI  SALES</v>
          </cell>
          <cell r="C1275" t="str">
            <v>kirti8074@gmail.com</v>
          </cell>
          <cell r="D1275" t="str">
            <v xml:space="preserve">Sunil Dalvi </v>
          </cell>
          <cell r="E1275" t="str">
            <v>sunil.dalavi@redingtongroup.com</v>
          </cell>
          <cell r="F1275" t="str">
            <v>Dilip Vishwakarma</v>
          </cell>
          <cell r="G1275" t="str">
            <v>dilip.vishwa@redingtongroup.com</v>
          </cell>
        </row>
        <row r="1276">
          <cell r="A1276" t="str">
            <v>W23864</v>
          </cell>
          <cell r="B1276" t="str">
            <v>MOHAN STORES</v>
          </cell>
          <cell r="C1276" t="str">
            <v>mohanstores0@gmail.com</v>
          </cell>
          <cell r="D1276" t="str">
            <v xml:space="preserve">Sunil Dalvi </v>
          </cell>
          <cell r="E1276" t="str">
            <v>sunil.dalavi@redingtongroup.com</v>
          </cell>
          <cell r="F1276" t="str">
            <v>Dilip Vishwakarma</v>
          </cell>
          <cell r="G1276" t="str">
            <v>dilip.vishwa@redingtongroup.com</v>
          </cell>
        </row>
        <row r="1277">
          <cell r="A1277" t="str">
            <v>W23860</v>
          </cell>
          <cell r="B1277" t="str">
            <v>JADHAV MOBILE &amp; ELECTRONICS</v>
          </cell>
          <cell r="C1277" t="str">
            <v>jadhav.mob@gmail.com</v>
          </cell>
          <cell r="D1277" t="str">
            <v xml:space="preserve">Sunil Dalvi </v>
          </cell>
          <cell r="E1277" t="str">
            <v>sunil.dalavi@redingtongroup.com</v>
          </cell>
          <cell r="F1277" t="str">
            <v>Dilip Vishwakarma</v>
          </cell>
          <cell r="G1277" t="str">
            <v>dilip.vishwa@redingtongroup.com</v>
          </cell>
        </row>
        <row r="1278">
          <cell r="A1278" t="str">
            <v>W23862</v>
          </cell>
          <cell r="B1278" t="str">
            <v>NEW PRAVIN COMMUNICATIONS</v>
          </cell>
          <cell r="C1278" t="str">
            <v>amarsutar9766@gmail.com</v>
          </cell>
          <cell r="D1278" t="str">
            <v xml:space="preserve">Sunil Dalvi </v>
          </cell>
          <cell r="E1278" t="str">
            <v>sunil.dalavi@redingtongroup.com</v>
          </cell>
          <cell r="F1278" t="str">
            <v>Dilip Vishwakarma</v>
          </cell>
          <cell r="G1278" t="str">
            <v>dilip.vishwa@redingtongroup.com</v>
          </cell>
        </row>
        <row r="1279">
          <cell r="A1279" t="str">
            <v>S74113</v>
          </cell>
          <cell r="B1279" t="str">
            <v>SALALA MOBILE HUB</v>
          </cell>
          <cell r="C1279" t="str">
            <v>sajilsalim58@gmail.com</v>
          </cell>
          <cell r="D1279" t="str">
            <v>Jithin Sebastian</v>
          </cell>
          <cell r="E1279" t="str">
            <v>jitin.sebastian@redingtongroup.com</v>
          </cell>
          <cell r="F1279" t="str">
            <v>Vikram V</v>
          </cell>
          <cell r="G1279" t="str">
            <v>vikram.kumar@redingtongroup.com</v>
          </cell>
        </row>
        <row r="1280">
          <cell r="A1280" t="str">
            <v>S74116</v>
          </cell>
          <cell r="B1280" t="str">
            <v>CITY MOBILES</v>
          </cell>
          <cell r="C1280" t="str">
            <v>rameezrahim2002@gmail.com</v>
          </cell>
          <cell r="D1280" t="str">
            <v>Jithin Sebastian</v>
          </cell>
          <cell r="E1280" t="str">
            <v>jitin.sebastian@redingtongroup.com</v>
          </cell>
          <cell r="F1280" t="str">
            <v>Vikram V</v>
          </cell>
          <cell r="G1280" t="str">
            <v>vikram.kumar@redingtongroup.com</v>
          </cell>
        </row>
        <row r="1281">
          <cell r="A1281" t="str">
            <v>S74109</v>
          </cell>
          <cell r="B1281" t="str">
            <v>PHONEMAXX MOBILES AND DIGITAL HUB</v>
          </cell>
          <cell r="C1281" t="str">
            <v>phonemaxxanchal@gmail.com</v>
          </cell>
          <cell r="D1281" t="str">
            <v>Jithin Sebastian</v>
          </cell>
          <cell r="E1281" t="str">
            <v>jitin.sebastian@redingtongroup.com</v>
          </cell>
          <cell r="F1281" t="str">
            <v>Vikram V</v>
          </cell>
          <cell r="G1281" t="str">
            <v>vikram.kumar@redingtongroup.com</v>
          </cell>
        </row>
        <row r="1282">
          <cell r="A1282" t="str">
            <v>WB3250</v>
          </cell>
          <cell r="B1282" t="str">
            <v>Electrolink</v>
          </cell>
          <cell r="C1282" t="str">
            <v>arihantdistributors1008@gmail.com</v>
          </cell>
          <cell r="D1282" t="str">
            <v>Sandip Anil Kshirsagar</v>
          </cell>
          <cell r="E1282" t="str">
            <v>sandip.anil@redingtongroup.com</v>
          </cell>
          <cell r="F1282" t="str">
            <v>Dilip Vishwakarma</v>
          </cell>
          <cell r="G1282" t="str">
            <v>dilip.vishwa@redingtongroup.com</v>
          </cell>
        </row>
        <row r="1283">
          <cell r="A1283" t="str">
            <v>N83704</v>
          </cell>
          <cell r="B1283" t="str">
            <v>DIXIT ENTERPRISES</v>
          </cell>
          <cell r="C1283" t="str">
            <v>krishnan.dixit9@gmail.com</v>
          </cell>
          <cell r="D1283" t="str">
            <v>Anil Kumar Sharma</v>
          </cell>
          <cell r="E1283" t="str">
            <v>anil.sharma@redingtongroup.com</v>
          </cell>
          <cell r="F1283" t="str">
            <v>Jitendra Chopra</v>
          </cell>
          <cell r="G1283" t="str">
            <v>jitender.chopra@redingtongroup.com</v>
          </cell>
        </row>
        <row r="1284">
          <cell r="A1284" t="str">
            <v>WB3247</v>
          </cell>
          <cell r="B1284" t="str">
            <v>SHREEJI ELECTRONICS AND APPLIANCES</v>
          </cell>
          <cell r="C1284" t="str">
            <v>shreeji.ele010716@gmail.com</v>
          </cell>
          <cell r="D1284" t="str">
            <v>Sandip Anil Kshirsagar</v>
          </cell>
          <cell r="E1284" t="str">
            <v>sandip.anil@redingtongroup.com</v>
          </cell>
          <cell r="F1284" t="str">
            <v>Dilip Vishwakarma</v>
          </cell>
          <cell r="G1284" t="str">
            <v>dilip.vishwa@redingtongroup.com</v>
          </cell>
        </row>
        <row r="1285">
          <cell r="A1285" t="str">
            <v>W23859</v>
          </cell>
          <cell r="B1285" t="str">
            <v>SHYAM SALES</v>
          </cell>
          <cell r="C1285" t="str">
            <v>ho@shyamsales.in</v>
          </cell>
          <cell r="D1285" t="str">
            <v xml:space="preserve">Sunil Dalvi </v>
          </cell>
          <cell r="E1285" t="str">
            <v>sunil.dalavi@redingtongroup.com</v>
          </cell>
          <cell r="F1285" t="str">
            <v>Dilip Vishwakarma</v>
          </cell>
          <cell r="G1285" t="str">
            <v>dilip.vishwa@redingtongroup.com</v>
          </cell>
        </row>
        <row r="1286">
          <cell r="A1286" t="str">
            <v>S44363</v>
          </cell>
          <cell r="B1286" t="str">
            <v>NEW MOBILE CLUB</v>
          </cell>
          <cell r="C1286" t="str">
            <v>newmobileclubadimali@gmail.com</v>
          </cell>
          <cell r="D1286" t="str">
            <v>Jithin Sebastian</v>
          </cell>
          <cell r="E1286" t="str">
            <v>jitin.sebastian@redingtongroup.com</v>
          </cell>
          <cell r="F1286" t="str">
            <v>Vikram V</v>
          </cell>
          <cell r="G1286" t="str">
            <v>vikram.kumar@redingtongroup.com</v>
          </cell>
        </row>
        <row r="1287">
          <cell r="A1287" t="str">
            <v>NA3171</v>
          </cell>
          <cell r="B1287" t="str">
            <v>PREM ENTERPRISES</v>
          </cell>
          <cell r="C1287" t="str">
            <v>deepak.guglani0088@gmail.com</v>
          </cell>
          <cell r="D1287" t="str">
            <v>Himanshu Anand</v>
          </cell>
          <cell r="E1287" t="str">
            <v>himanshu.anand@redingtongroup.com</v>
          </cell>
          <cell r="F1287" t="str">
            <v>Jitendra Chopra</v>
          </cell>
          <cell r="G1287" t="str">
            <v>jitender.chopra@redingtongroup.com</v>
          </cell>
        </row>
        <row r="1288">
          <cell r="A1288" t="str">
            <v>WB3249</v>
          </cell>
          <cell r="B1288" t="str">
            <v>OM SAI COMPUTER</v>
          </cell>
          <cell r="C1288" t="str">
            <v>omsaicomputersom1@rediffmail.com</v>
          </cell>
          <cell r="D1288" t="str">
            <v>Sandip Anil Kshirsagar</v>
          </cell>
          <cell r="E1288" t="str">
            <v>sandip.anil@redingtongroup.com</v>
          </cell>
          <cell r="F1288" t="str">
            <v>Dilip Vishwakarma</v>
          </cell>
          <cell r="G1288" t="str">
            <v>dilip.vishwa@redingtongroup.com</v>
          </cell>
        </row>
        <row r="1289">
          <cell r="A1289" t="str">
            <v>N14284</v>
          </cell>
          <cell r="B1289" t="str">
            <v>MANOJ MOBILE RETAIL STORES PVT LTD</v>
          </cell>
          <cell r="C1289" t="str">
            <v>manojmobileretailpvtltd@gmail.com</v>
          </cell>
          <cell r="D1289" t="str">
            <v>Manish Jain</v>
          </cell>
          <cell r="E1289" t="str">
            <v>manish.shivkumar@redingtongroup.com</v>
          </cell>
          <cell r="F1289" t="str">
            <v>Sidharth Eknath</v>
          </cell>
          <cell r="G1289" t="str">
            <v>sidharth.eknath@redingtongroup.com</v>
          </cell>
        </row>
        <row r="1290">
          <cell r="A1290" t="str">
            <v>E43067</v>
          </cell>
          <cell r="B1290" t="str">
            <v>HEENA CORPORATION</v>
          </cell>
          <cell r="C1290" t="str">
            <v>KIRITVORA2010@GMAIL.COM</v>
          </cell>
          <cell r="D1290" t="str">
            <v>Pankaj Soni</v>
          </cell>
          <cell r="E1290" t="str">
            <v>pankaj.soni@redingtongroup.com</v>
          </cell>
          <cell r="F1290" t="str">
            <v>Jaswinder Singh</v>
          </cell>
          <cell r="G1290" t="str">
            <v>jaswinder.singh@redingtongroup.com</v>
          </cell>
        </row>
        <row r="1291">
          <cell r="A1291" t="str">
            <v>E53170</v>
          </cell>
          <cell r="B1291" t="str">
            <v>FIBERNET INFRASTRUCTURE PVT LTD</v>
          </cell>
          <cell r="C1291" t="str">
            <v>sales@fibernetinfra.com</v>
          </cell>
          <cell r="D1291" t="str">
            <v>Md Faiyaz Khan</v>
          </cell>
          <cell r="E1291" t="str">
            <v>faiyaz.khan@redingtongroup.com</v>
          </cell>
          <cell r="F1291" t="str">
            <v>Jaswinder Singh</v>
          </cell>
          <cell r="G1291" t="str">
            <v>jaswinder.singh@redingtongroup.com</v>
          </cell>
        </row>
        <row r="1292">
          <cell r="A1292" t="str">
            <v>N83681</v>
          </cell>
          <cell r="B1292" t="str">
            <v>Shubham Communication</v>
          </cell>
          <cell r="C1292" t="str">
            <v>pawankumar400005@gmail.com</v>
          </cell>
          <cell r="D1292" t="str">
            <v>Anil Kumar Sharma</v>
          </cell>
          <cell r="E1292" t="str">
            <v>anil.sharma@redingtongroup.com</v>
          </cell>
          <cell r="F1292" t="str">
            <v>Jitendra Chopra</v>
          </cell>
          <cell r="G1292" t="str">
            <v>jitender.chopra@redingtongroup.com</v>
          </cell>
        </row>
        <row r="1293">
          <cell r="A1293" t="str">
            <v>N83679</v>
          </cell>
          <cell r="B1293" t="str">
            <v>SUBHASH WATCH CO.</v>
          </cell>
          <cell r="C1293" t="str">
            <v>subhashwatchc099@gmail.com</v>
          </cell>
          <cell r="D1293" t="str">
            <v>Anil Kumar Sharma</v>
          </cell>
          <cell r="E1293" t="str">
            <v>anil.sharma@redingtongroup.com</v>
          </cell>
          <cell r="F1293" t="str">
            <v>Jitendra Chopra</v>
          </cell>
          <cell r="G1293" t="str">
            <v>jitender.chopra@redingtongroup.com</v>
          </cell>
        </row>
        <row r="1294">
          <cell r="A1294" t="str">
            <v>N83678</v>
          </cell>
          <cell r="B1294" t="str">
            <v>NIIFTECH COMPUTERS</v>
          </cell>
          <cell r="C1294" t="str">
            <v>niiftech@gmail.com</v>
          </cell>
          <cell r="D1294" t="str">
            <v>Anil Kumar Sharma</v>
          </cell>
          <cell r="E1294" t="str">
            <v>anil.sharma@redingtongroup.com</v>
          </cell>
          <cell r="F1294" t="str">
            <v>Jitendra Chopra</v>
          </cell>
          <cell r="G1294" t="str">
            <v>jitender.chopra@redingtongroup.com</v>
          </cell>
        </row>
        <row r="1295">
          <cell r="A1295" t="str">
            <v>N83695</v>
          </cell>
          <cell r="B1295" t="str">
            <v>PARAS TELECOM</v>
          </cell>
          <cell r="C1295" t="str">
            <v>parastelecom2022@gmail.com</v>
          </cell>
          <cell r="D1295" t="str">
            <v>Anil Kumar Sharma</v>
          </cell>
          <cell r="E1295" t="str">
            <v>anil.sharma@redingtongroup.com</v>
          </cell>
          <cell r="F1295" t="str">
            <v>Jitendra Chopra</v>
          </cell>
          <cell r="G1295" t="str">
            <v>jitender.chopra@redingtongroup.com</v>
          </cell>
        </row>
        <row r="1296">
          <cell r="A1296" t="str">
            <v>N83680</v>
          </cell>
          <cell r="B1296" t="str">
            <v>S.K. GENERAL STORE</v>
          </cell>
          <cell r="C1296" t="str">
            <v>skgeneralstore8900@gmail.com</v>
          </cell>
          <cell r="D1296" t="str">
            <v>Anil Kumar Sharma</v>
          </cell>
          <cell r="E1296" t="str">
            <v>anil.sharma@redingtongroup.com</v>
          </cell>
          <cell r="F1296" t="str">
            <v>Jitendra Chopra</v>
          </cell>
          <cell r="G1296" t="str">
            <v>jitender.chopra@redingtongroup.com</v>
          </cell>
        </row>
        <row r="1297">
          <cell r="A1297" t="str">
            <v>S24138</v>
          </cell>
          <cell r="B1297" t="str">
            <v>Incubus</v>
          </cell>
          <cell r="C1297" t="str">
            <v>RAMESH@INCUBUSINDIA.COM</v>
          </cell>
          <cell r="D1297" t="str">
            <v>Kamal Punjabi</v>
          </cell>
          <cell r="E1297" t="str">
            <v>kamal.punjabi@redingtongroup.com</v>
          </cell>
          <cell r="F1297" t="str">
            <v>Vikram V</v>
          </cell>
          <cell r="G1297" t="str">
            <v>vikram.kumar@redingtongroup.com</v>
          </cell>
        </row>
        <row r="1298">
          <cell r="A1298" t="str">
            <v>S23264</v>
          </cell>
          <cell r="B1298" t="str">
            <v>SILVAN INNOVATION LABS PVT LTD</v>
          </cell>
          <cell r="C1298" t="str">
            <v>AVINASH@SILVANLABS.COM</v>
          </cell>
          <cell r="D1298" t="str">
            <v>Kamal Punjabi</v>
          </cell>
          <cell r="E1298" t="str">
            <v>kamal.punjabi@redingtongroup.com</v>
          </cell>
          <cell r="F1298" t="str">
            <v>Vikram V</v>
          </cell>
          <cell r="G1298" t="str">
            <v>vikram.kumar@redingtongroup.com</v>
          </cell>
        </row>
        <row r="1299">
          <cell r="A1299" t="str">
            <v>S21225</v>
          </cell>
          <cell r="B1299" t="str">
            <v>MAYA ELECTRONICS</v>
          </cell>
          <cell r="C1299" t="str">
            <v>MAYAELECTRONICS9595@GMAIL.COM</v>
          </cell>
          <cell r="D1299" t="str">
            <v>Kamal Punjabi</v>
          </cell>
          <cell r="E1299" t="str">
            <v>kamal.punjabi@redingtongroup.com</v>
          </cell>
          <cell r="F1299" t="str">
            <v>Vikram V</v>
          </cell>
          <cell r="G1299" t="str">
            <v>vikram.kumar@redingtongroup.com</v>
          </cell>
        </row>
        <row r="1300">
          <cell r="A1300" t="str">
            <v>S26029</v>
          </cell>
          <cell r="B1300" t="str">
            <v>PRINTO DOCUMENT SERVICES PVT LTD</v>
          </cell>
          <cell r="C1300" t="str">
            <v>accounts.blr@printo.in</v>
          </cell>
          <cell r="D1300" t="str">
            <v>Kamal Punjabi</v>
          </cell>
          <cell r="E1300" t="str">
            <v>kamal.punjabi@redingtongroup.com</v>
          </cell>
          <cell r="F1300" t="str">
            <v>Vikram V</v>
          </cell>
          <cell r="G1300" t="str">
            <v>vikram.kumar@redingtongroup.com</v>
          </cell>
        </row>
        <row r="1301">
          <cell r="A1301" t="str">
            <v>SG4034</v>
          </cell>
          <cell r="B1301" t="str">
            <v>BALLAL MOBILES</v>
          </cell>
          <cell r="C1301" t="str">
            <v>ballaloffice@gmail.com</v>
          </cell>
          <cell r="D1301" t="str">
            <v>Rajesh Naik</v>
          </cell>
          <cell r="E1301" t="str">
            <v>rajesh.naik@redingtongroup.com</v>
          </cell>
          <cell r="F1301" t="str">
            <v>Vikram V</v>
          </cell>
          <cell r="G1301" t="str">
            <v>vikram.kumar@redingtongroup.com</v>
          </cell>
        </row>
        <row r="1302">
          <cell r="A1302" t="str">
            <v>N13023</v>
          </cell>
          <cell r="B1302" t="str">
            <v>RHYTHM CORNER ENTERPRISES</v>
          </cell>
          <cell r="C1302" t="str">
            <v>verano125@hotmail.com</v>
          </cell>
          <cell r="D1302" t="str">
            <v>Manish Jain</v>
          </cell>
          <cell r="E1302" t="str">
            <v>manish.shivkumar@redingtongroup.com</v>
          </cell>
          <cell r="F1302" t="str">
            <v>Sidharth Eknath</v>
          </cell>
          <cell r="G1302" t="str">
            <v>sidharth.eknath@redingtongroup.com</v>
          </cell>
        </row>
        <row r="1303">
          <cell r="A1303" t="str">
            <v>N13804</v>
          </cell>
          <cell r="B1303" t="str">
            <v>MOBILE ZONE</v>
          </cell>
          <cell r="C1303" t="str">
            <v>SHAKTI86S@GMAIL.COM</v>
          </cell>
          <cell r="D1303" t="str">
            <v>Himanshu Ranjan Singh</v>
          </cell>
          <cell r="E1303" t="str">
            <v>himanshu.ranjansingh@redingtongroup.com</v>
          </cell>
          <cell r="F1303" t="str">
            <v>Sidharth Eknath</v>
          </cell>
          <cell r="G1303" t="str">
            <v>sidharth.eknath@redingtongroup.com</v>
          </cell>
        </row>
        <row r="1304">
          <cell r="A1304" t="str">
            <v>N14409</v>
          </cell>
          <cell r="B1304" t="str">
            <v>VAISHNO TELECOM</v>
          </cell>
          <cell r="C1304" t="str">
            <v>telecomvaishno@gmail.com</v>
          </cell>
          <cell r="D1304" t="str">
            <v>Dheeraj Sharma</v>
          </cell>
          <cell r="E1304" t="str">
            <v>dheeraj.sharma@redingtongroup.com</v>
          </cell>
          <cell r="F1304" t="str">
            <v>Sidharth Eknath</v>
          </cell>
          <cell r="G1304" t="str">
            <v>sidharth.eknath@redingtongroup.com</v>
          </cell>
        </row>
        <row r="1305">
          <cell r="A1305" t="str">
            <v>N14410</v>
          </cell>
          <cell r="B1305" t="str">
            <v>MOBILE NATION</v>
          </cell>
          <cell r="C1305" t="str">
            <v>mobilenation13@gmail.com</v>
          </cell>
          <cell r="D1305" t="str">
            <v>Dheeraj Sharma</v>
          </cell>
          <cell r="E1305" t="str">
            <v>dheeraj.sharma@redingtongroup.com</v>
          </cell>
          <cell r="F1305" t="str">
            <v>Sidharth Eknath</v>
          </cell>
          <cell r="G1305" t="str">
            <v>sidharth.eknath@redingtongroup.com</v>
          </cell>
        </row>
        <row r="1306">
          <cell r="A1306" t="str">
            <v>N14419</v>
          </cell>
          <cell r="B1306" t="str">
            <v>PHONE ZONE 2.0</v>
          </cell>
          <cell r="C1306" t="str">
            <v>phonezone2.0@gadgetic.in</v>
          </cell>
          <cell r="D1306" t="str">
            <v>Himanshu Ranjan Singh</v>
          </cell>
          <cell r="E1306" t="str">
            <v>himanshu.ranjansingh@redingtongroup.com</v>
          </cell>
          <cell r="F1306" t="str">
            <v>Sidharth Eknath</v>
          </cell>
          <cell r="G1306" t="str">
            <v>sidharth.eknath@redingtongroup.com</v>
          </cell>
        </row>
        <row r="1307">
          <cell r="A1307" t="str">
            <v>WB3253</v>
          </cell>
          <cell r="B1307" t="str">
            <v>Arihant Distributors</v>
          </cell>
          <cell r="C1307" t="str">
            <v>arihantdistributors1008@gmail.com</v>
          </cell>
          <cell r="D1307" t="str">
            <v>Sandip Anil Kshirsagar</v>
          </cell>
          <cell r="E1307" t="str">
            <v>sandip.anil@redingtongroup.com</v>
          </cell>
          <cell r="F1307" t="str">
            <v>Dilip Vishwakarma</v>
          </cell>
          <cell r="G1307" t="str">
            <v>dilip.vishwa@redingtongroup.com</v>
          </cell>
        </row>
        <row r="1308">
          <cell r="A1308" t="str">
            <v>E20205</v>
          </cell>
          <cell r="B1308" t="str">
            <v>SA INFOSYS PRIVATE LIMITED</v>
          </cell>
          <cell r="C1308" t="str">
            <v>abhishek@sainfosysindia.com</v>
          </cell>
          <cell r="D1308" t="str">
            <v xml:space="preserve">Suvendu Mishra </v>
          </cell>
          <cell r="E1308" t="str">
            <v>suvendu.mishra@redingtongroup.com</v>
          </cell>
          <cell r="F1308" t="str">
            <v>Jaswinder Singh</v>
          </cell>
          <cell r="G1308" t="str">
            <v>jaswinder.singh@redingtongroup.com</v>
          </cell>
        </row>
        <row r="1309">
          <cell r="A1309" t="str">
            <v>W53267</v>
          </cell>
          <cell r="B1309" t="str">
            <v>TIRUMALA ELECTRONICS</v>
          </cell>
          <cell r="C1309" t="str">
            <v>jyotishmaym@gmail.com</v>
          </cell>
          <cell r="D1309" t="str">
            <v>Abhishek Vinod Tirpude</v>
          </cell>
          <cell r="E1309" t="str">
            <v>abhishek.vinod@redingtongroup.com</v>
          </cell>
          <cell r="F1309" t="str">
            <v>Dilip Vishwakarma</v>
          </cell>
          <cell r="G1309" t="str">
            <v>dilip.vishwa@redingtongroup.com</v>
          </cell>
        </row>
        <row r="1310">
          <cell r="A1310" t="str">
            <v>E14426</v>
          </cell>
          <cell r="B1310" t="str">
            <v>VELOCITY TECH MULTIVERSE</v>
          </cell>
          <cell r="C1310" t="str">
            <v>velocitytechmultiverse7@gmail.com</v>
          </cell>
          <cell r="D1310" t="str">
            <v xml:space="preserve">Manish Kumar </v>
          </cell>
          <cell r="E1310" t="str">
            <v>manish.kumar@redingtongroup.com</v>
          </cell>
          <cell r="F1310" t="str">
            <v>Jaswinder Singh</v>
          </cell>
          <cell r="G1310" t="str">
            <v>jaswinder.singh@redingtongroup.com</v>
          </cell>
        </row>
        <row r="1311">
          <cell r="A1311" t="str">
            <v>N43646</v>
          </cell>
          <cell r="B1311" t="str">
            <v>M/S R.K. SALES</v>
          </cell>
          <cell r="C1311" t="str">
            <v>vipin.verma1544@gmail.com</v>
          </cell>
          <cell r="D1311" t="str">
            <v>Ravikant Sharma</v>
          </cell>
          <cell r="E1311" t="str">
            <v>ravikant.sharma@redingtongroup.com</v>
          </cell>
          <cell r="F1311" t="str">
            <v>Sidharth Eknath</v>
          </cell>
          <cell r="G1311" t="str">
            <v>sidharth.eknath@redingtongroup.com</v>
          </cell>
        </row>
        <row r="1312">
          <cell r="A1312" t="str">
            <v>W23786</v>
          </cell>
          <cell r="B1312" t="str">
            <v>ARIHANT COMMUNICATIONS</v>
          </cell>
          <cell r="C1312" t="str">
            <v>arihantcommunication64@gmail.com</v>
          </cell>
          <cell r="D1312" t="str">
            <v>Santosh Desai</v>
          </cell>
          <cell r="E1312" t="str">
            <v>santosh.desai@redingtongroup.com</v>
          </cell>
          <cell r="F1312" t="str">
            <v>Dilip Vishwakarma</v>
          </cell>
          <cell r="G1312" t="str">
            <v>dilip.vishwa@redingtongroup.com</v>
          </cell>
        </row>
        <row r="1313">
          <cell r="A1313" t="str">
            <v>NB3037</v>
          </cell>
          <cell r="B1313" t="str">
            <v>GROVER BROTHERS</v>
          </cell>
          <cell r="C1313" t="str">
            <v>groverbrothers@gmail.com</v>
          </cell>
          <cell r="D1313" t="str">
            <v>Himanshu Anand</v>
          </cell>
          <cell r="E1313" t="str">
            <v>himanshu.anand@redingtongroup.com</v>
          </cell>
          <cell r="F1313" t="str">
            <v>Jitendra Chopra</v>
          </cell>
          <cell r="G1313" t="str">
            <v>jitender.chopra@redingtongroup.com</v>
          </cell>
        </row>
        <row r="1314">
          <cell r="A1314" t="str">
            <v>WA3194</v>
          </cell>
          <cell r="B1314" t="str">
            <v>SUNIL MOBILE GALLERY</v>
          </cell>
          <cell r="C1314" t="str">
            <v>SUNILMOBILEGALLERY21@GMAIL.COM</v>
          </cell>
          <cell r="D1314" t="str">
            <v>Arpit Shukla</v>
          </cell>
          <cell r="E1314" t="str">
            <v>arpit.shukla@redingtongroup.com</v>
          </cell>
          <cell r="F1314" t="str">
            <v>Dilip Vishwakarma</v>
          </cell>
          <cell r="G1314" t="str">
            <v>dilip.vishwa@redingtongroup.com</v>
          </cell>
        </row>
        <row r="1315">
          <cell r="A1315" t="str">
            <v>W23890</v>
          </cell>
          <cell r="B1315" t="str">
            <v>SHREE MOBILE SHOPPEE</v>
          </cell>
          <cell r="C1315" t="str">
            <v>hiteshborana@gmail.com</v>
          </cell>
          <cell r="D1315" t="str">
            <v>Santosh Desai</v>
          </cell>
          <cell r="E1315" t="str">
            <v>santosh.desai@redingtongroup.com</v>
          </cell>
          <cell r="F1315" t="str">
            <v>Dilip Vishwakarma</v>
          </cell>
          <cell r="G1315" t="str">
            <v>dilip.vishwa@redingtongroup.com</v>
          </cell>
        </row>
        <row r="1316">
          <cell r="A1316" t="str">
            <v>S25864</v>
          </cell>
          <cell r="B1316" t="str">
            <v>F1 INFO SOLUTIONS &amp; SERVICES P LTD</v>
          </cell>
          <cell r="C1316" t="str">
            <v>balraj.virdi@f1infoservices.com</v>
          </cell>
          <cell r="D1316" t="str">
            <v>Kamal Punjabi</v>
          </cell>
          <cell r="E1316" t="str">
            <v>kamal.punjabi@redingtongroup.com</v>
          </cell>
          <cell r="F1316" t="str">
            <v>Vikram V</v>
          </cell>
          <cell r="G1316" t="str">
            <v>vikram.kumar@redingtongroup.com</v>
          </cell>
        </row>
        <row r="1317">
          <cell r="A1317" t="str">
            <v>N73159</v>
          </cell>
          <cell r="B1317" t="str">
            <v>SHRI SIYA RAM COMMUNICATION</v>
          </cell>
          <cell r="C1317" t="str">
            <v>manish.huria.mani.143@gmail.com</v>
          </cell>
          <cell r="D1317" t="str">
            <v>Ajay Sharma</v>
          </cell>
          <cell r="E1317" t="str">
            <v>ajay.sharma@redingtongroup.com</v>
          </cell>
          <cell r="F1317" t="str">
            <v>Sidharth Eknath</v>
          </cell>
          <cell r="G1317" t="str">
            <v>sidharth.eknath@redingtongroup.com</v>
          </cell>
        </row>
        <row r="1318">
          <cell r="A1318" t="str">
            <v>NH0366</v>
          </cell>
          <cell r="B1318" t="str">
            <v>KEN VIS</v>
          </cell>
          <cell r="C1318" t="str">
            <v>hellokenvis@gmail.com</v>
          </cell>
          <cell r="D1318" t="str">
            <v>Neeraj Bhatt</v>
          </cell>
          <cell r="E1318" t="str">
            <v>neeraj.bhatt@redingtongroup.com</v>
          </cell>
          <cell r="F1318" t="str">
            <v>Sidharth Eknath</v>
          </cell>
          <cell r="G1318" t="str">
            <v>sidharth.eknath@redingtongroup.com</v>
          </cell>
        </row>
        <row r="1319">
          <cell r="A1319" t="str">
            <v>W23891</v>
          </cell>
          <cell r="B1319" t="str">
            <v>GANRAJ TELESHOPEE</v>
          </cell>
          <cell r="C1319" t="str">
            <v>ganrajteleshopee@gmail.com</v>
          </cell>
          <cell r="D1319" t="str">
            <v>Santosh Desai</v>
          </cell>
          <cell r="E1319" t="str">
            <v>santosh.desai@redingtongroup.com</v>
          </cell>
          <cell r="F1319" t="str">
            <v>Dilip Vishwakarma</v>
          </cell>
          <cell r="G1319" t="str">
            <v>dilip.vishwa@redingtongroup.com</v>
          </cell>
        </row>
        <row r="1320">
          <cell r="A1320" t="str">
            <v>W23889</v>
          </cell>
          <cell r="B1320" t="str">
            <v>MANISH COLLECTION</v>
          </cell>
          <cell r="C1320" t="str">
            <v>manish.chopda9000@gmail.com</v>
          </cell>
          <cell r="D1320" t="str">
            <v>Santosh Desai</v>
          </cell>
          <cell r="E1320" t="str">
            <v>santosh.desai@redingtongroup.com</v>
          </cell>
          <cell r="F1320" t="str">
            <v>Dilip Vishwakarma</v>
          </cell>
          <cell r="G1320" t="str">
            <v>dilip.vishwa@redingtongroup.com</v>
          </cell>
        </row>
        <row r="1321">
          <cell r="A1321" t="str">
            <v>W33396</v>
          </cell>
          <cell r="B1321" t="str">
            <v>Movil Impex LLP</v>
          </cell>
          <cell r="C1321" t="str">
            <v>ops@movilimpex.com</v>
          </cell>
          <cell r="D1321" t="str">
            <v>Shah Krunal Jagdipbhai</v>
          </cell>
          <cell r="E1321" t="str">
            <v>krunal.shah@redingtongroup.com</v>
          </cell>
          <cell r="F1321" t="str">
            <v>Rohan Vora</v>
          </cell>
          <cell r="G1321" t="str">
            <v>rohan.vora@redingtongroup.com</v>
          </cell>
        </row>
        <row r="1322">
          <cell r="A1322" t="str">
            <v>SD3036</v>
          </cell>
          <cell r="B1322" t="str">
            <v>MEGHA MOBILE STORES (MMS) INDIA PRI</v>
          </cell>
          <cell r="C1322" t="str">
            <v>meghamobilestores39@gmail.com</v>
          </cell>
          <cell r="D1322" t="str">
            <v>Mohammed Ubedulla</v>
          </cell>
          <cell r="E1322" t="str">
            <v>mohammed.ubedulla@redingtongroup.com</v>
          </cell>
          <cell r="F1322" t="str">
            <v>Vikram V</v>
          </cell>
          <cell r="G1322" t="str">
            <v>vikram.kumar@redingtongroup.com</v>
          </cell>
        </row>
        <row r="1323">
          <cell r="A1323" t="str">
            <v>WB3242</v>
          </cell>
          <cell r="B1323" t="str">
            <v>MANAS SALES CORPORATION</v>
          </cell>
          <cell r="C1323" t="str">
            <v>manas.sale@gmail.com</v>
          </cell>
          <cell r="D1323" t="str">
            <v>Sandip Anil Kshirsagar</v>
          </cell>
          <cell r="E1323" t="str">
            <v>sandip.anil@redingtongroup.com</v>
          </cell>
          <cell r="F1323" t="str">
            <v>Dilip Vishwakarma</v>
          </cell>
          <cell r="G1323" t="str">
            <v>dilip.vishwa@redingtongroup.com</v>
          </cell>
        </row>
        <row r="1324">
          <cell r="A1324" t="str">
            <v>W23896</v>
          </cell>
          <cell r="B1324" t="str">
            <v>POOJA DIGITAL SHOPEE</v>
          </cell>
          <cell r="C1324" t="str">
            <v>poojadigitalkothrud@gmail.com</v>
          </cell>
          <cell r="D1324" t="str">
            <v>Santosh Desai</v>
          </cell>
          <cell r="E1324" t="str">
            <v>santosh.desai@redingtongroup.com</v>
          </cell>
          <cell r="F1324" t="str">
            <v>Dilip Vishwakarma</v>
          </cell>
          <cell r="G1324" t="str">
            <v>dilip.vishwa@redingtongroup.com</v>
          </cell>
        </row>
        <row r="1325">
          <cell r="A1325" t="str">
            <v>N73163</v>
          </cell>
          <cell r="B1325" t="str">
            <v>MAYRA ENTERPRISES</v>
          </cell>
          <cell r="C1325" t="str">
            <v>mayraent.hrd@gmail.com</v>
          </cell>
          <cell r="D1325" t="str">
            <v>Ajay Sharma</v>
          </cell>
          <cell r="E1325" t="str">
            <v>ajay.sharma@redingtongroup.com</v>
          </cell>
          <cell r="F1325" t="str">
            <v>Sidharth Eknath</v>
          </cell>
          <cell r="G1325" t="str">
            <v>sidharth.eknath@redingtongroup.com</v>
          </cell>
        </row>
        <row r="1326">
          <cell r="A1326" t="str">
            <v>E14425</v>
          </cell>
          <cell r="B1326" t="str">
            <v>SHREE SHREE INFOCOM</v>
          </cell>
          <cell r="C1326" t="str">
            <v>shreeinfocomasn@gmail.com</v>
          </cell>
          <cell r="D1326" t="str">
            <v xml:space="preserve">Manish Kumar </v>
          </cell>
          <cell r="E1326" t="str">
            <v>manish.kumar@redingtongroup.com</v>
          </cell>
          <cell r="F1326" t="str">
            <v>Jaswinder Singh</v>
          </cell>
          <cell r="G1326" t="str">
            <v>jaswinder.singh@redingtongroup.com</v>
          </cell>
        </row>
        <row r="1327">
          <cell r="A1327" t="str">
            <v>N63618</v>
          </cell>
          <cell r="B1327" t="str">
            <v>TECH SENSE ENTERPRISES</v>
          </cell>
          <cell r="C1327" t="str">
            <v>techsense.jpr@gmail.com</v>
          </cell>
          <cell r="D1327" t="str">
            <v>Rituraj Upadhyay</v>
          </cell>
          <cell r="E1327" t="str">
            <v>rituraj.upadhyay@redingtongroup.com</v>
          </cell>
          <cell r="F1327" t="str">
            <v>Jitendra Chopra</v>
          </cell>
          <cell r="G1327" t="str">
            <v>jitender.chopra@redingtongroup.com</v>
          </cell>
        </row>
        <row r="1328">
          <cell r="A1328" t="str">
            <v>E63052</v>
          </cell>
          <cell r="B1328" t="str">
            <v>ANANT'S GALLERY</v>
          </cell>
          <cell r="C1328" t="str">
            <v>anantsgallery@gmail.com</v>
          </cell>
          <cell r="D1328" t="str">
            <v xml:space="preserve">Manish Kumar </v>
          </cell>
          <cell r="E1328" t="str">
            <v>manish.kumar@redingtongroup.com</v>
          </cell>
          <cell r="F1328" t="str">
            <v>Jaswinder Singh</v>
          </cell>
          <cell r="G1328" t="str">
            <v>jaswinder.singh@redingtongroup.com</v>
          </cell>
        </row>
        <row r="1329">
          <cell r="A1329" t="str">
            <v>W33392</v>
          </cell>
          <cell r="B1329" t="str">
            <v>MAHAVIR MOBILE SHOP</v>
          </cell>
          <cell r="C1329" t="str">
            <v>bablujain09@gmail.com</v>
          </cell>
          <cell r="D1329" t="str">
            <v>Shah Krunal Jagdipbhai</v>
          </cell>
          <cell r="E1329" t="str">
            <v>krunal.shah@redingtongroup.com</v>
          </cell>
          <cell r="F1329" t="str">
            <v>Rohan Vora</v>
          </cell>
          <cell r="G1329" t="str">
            <v>rohan.vora@redingtongroup.com</v>
          </cell>
        </row>
        <row r="1330">
          <cell r="A1330" t="str">
            <v>W23853</v>
          </cell>
          <cell r="B1330" t="str">
            <v>NAVTARANG RADIO HOUSE</v>
          </cell>
          <cell r="C1330" t="str">
            <v>navtarangradio@gmail.com</v>
          </cell>
          <cell r="D1330" t="str">
            <v xml:space="preserve">Sunil Dalvi </v>
          </cell>
          <cell r="E1330" t="str">
            <v>sunil.dalavi@redingtongroup.com</v>
          </cell>
          <cell r="F1330" t="str">
            <v>Dilip Vishwakarma</v>
          </cell>
          <cell r="G1330" t="str">
            <v>dilip.vishwa@redingtongroup.com</v>
          </cell>
        </row>
        <row r="1331">
          <cell r="A1331" t="str">
            <v>W23822</v>
          </cell>
          <cell r="B1331" t="str">
            <v>NEW FRIENDS SHOPPE</v>
          </cell>
          <cell r="C1331" t="str">
            <v>chetan.shah85@gmail.com</v>
          </cell>
          <cell r="D1331" t="str">
            <v xml:space="preserve">Sunil Dalvi </v>
          </cell>
          <cell r="E1331" t="str">
            <v>sunil.dalavi@redingtongroup.com</v>
          </cell>
          <cell r="F1331" t="str">
            <v>Dilip Vishwakarma</v>
          </cell>
          <cell r="G1331" t="str">
            <v>dilip.vishwa@redingtongroup.com</v>
          </cell>
        </row>
        <row r="1332">
          <cell r="A1332" t="str">
            <v>W23861</v>
          </cell>
          <cell r="B1332" t="str">
            <v>SHREE MAHALAXMI MOBILE</v>
          </cell>
          <cell r="C1332" t="str">
            <v>shreemahalaxmimobile.vt@gmail.com</v>
          </cell>
          <cell r="D1332" t="str">
            <v xml:space="preserve">Sunil Dalvi </v>
          </cell>
          <cell r="E1332" t="str">
            <v>sunil.dalavi@redingtongroup.com</v>
          </cell>
          <cell r="F1332" t="str">
            <v>Dilip Vishwakarma</v>
          </cell>
          <cell r="G1332" t="str">
            <v>dilip.vishwa@redingtongroup.com</v>
          </cell>
        </row>
        <row r="1333">
          <cell r="A1333" t="str">
            <v>W23858</v>
          </cell>
          <cell r="B1333" t="str">
            <v>YASH TELECOM</v>
          </cell>
          <cell r="C1333" t="str">
            <v>yashtelecom@gmail.com</v>
          </cell>
          <cell r="D1333" t="str">
            <v xml:space="preserve">Sunil Dalvi </v>
          </cell>
          <cell r="E1333" t="str">
            <v>sunil.dalavi@redingtongroup.com</v>
          </cell>
          <cell r="F1333" t="str">
            <v>Dilip Vishwakarma</v>
          </cell>
          <cell r="G1333" t="str">
            <v>dilip.vishwa@redingtongroup.com</v>
          </cell>
        </row>
        <row r="1334">
          <cell r="A1334" t="str">
            <v>S9R075</v>
          </cell>
          <cell r="B1334" t="str">
            <v>CELL POINT INDIA PRIVATE LIMITED</v>
          </cell>
          <cell r="C1334" t="str">
            <v>cellpointm@gmail.com</v>
          </cell>
          <cell r="D1334" t="str">
            <v>Gudavalli Suresh Kumar</v>
          </cell>
          <cell r="E1334" t="str">
            <v>suresh.skg@redingtongroup.com</v>
          </cell>
          <cell r="F1334" t="str">
            <v>Yogesh Kumar</v>
          </cell>
          <cell r="G1334" t="str">
            <v>yogesh.ganesh@redingtongroup.com</v>
          </cell>
        </row>
        <row r="1335">
          <cell r="A1335" t="str">
            <v>N83712</v>
          </cell>
          <cell r="B1335" t="str">
            <v>PRAKASH COMMUNICATION CENTRE</v>
          </cell>
          <cell r="C1335" t="str">
            <v>rewariwwe@yahoo.com</v>
          </cell>
          <cell r="D1335" t="str">
            <v>Navish Sahni</v>
          </cell>
          <cell r="E1335" t="str">
            <v>navish.sahni@redingtongroup.com</v>
          </cell>
          <cell r="F1335" t="str">
            <v>Jitendra Chopra</v>
          </cell>
          <cell r="G1335" t="str">
            <v>jitender.chopra@redingtongroup.com</v>
          </cell>
        </row>
        <row r="1336">
          <cell r="A1336" t="str">
            <v>WB3259</v>
          </cell>
          <cell r="B1336" t="str">
            <v>ATTITUDE</v>
          </cell>
          <cell r="C1336" t="str">
            <v>attitudesales2@gmail.com</v>
          </cell>
          <cell r="D1336" t="str">
            <v>Sandip Anil Kshirsagar</v>
          </cell>
          <cell r="E1336" t="str">
            <v>sandip.anil@redingtongroup.com</v>
          </cell>
          <cell r="F1336" t="str">
            <v>Dilip Vishwakarma</v>
          </cell>
          <cell r="G1336" t="str">
            <v>dilip.vishwa@redingtongroup.com</v>
          </cell>
        </row>
        <row r="1337">
          <cell r="A1337" t="str">
            <v>WB3257</v>
          </cell>
          <cell r="B1337" t="str">
            <v>THE MOBILE NETWORK</v>
          </cell>
          <cell r="C1337" t="str">
            <v>themobilenetwork2612@gmail.com</v>
          </cell>
          <cell r="D1337" t="str">
            <v>Sandip Anil Kshirsagar</v>
          </cell>
          <cell r="E1337" t="str">
            <v>sandip.anil@redingtongroup.com</v>
          </cell>
          <cell r="F1337" t="str">
            <v>Dilip Vishwakarma</v>
          </cell>
          <cell r="G1337" t="str">
            <v>dilip.vishwa@redingtongroup.com</v>
          </cell>
        </row>
        <row r="1338">
          <cell r="A1338" t="str">
            <v>W13549</v>
          </cell>
          <cell r="B1338" t="str">
            <v>ALGORITHAM INFRASTRUCTURE PRIVATE L</v>
          </cell>
          <cell r="C1338" t="str">
            <v>princy@algoritham.in</v>
          </cell>
          <cell r="D1338" t="str">
            <v>TBA - Mumbai</v>
          </cell>
          <cell r="E1338" t="str">
            <v>yadvendra.dubey@redingtongroup.com</v>
          </cell>
          <cell r="F1338" t="str">
            <v>Rohan Vora</v>
          </cell>
          <cell r="G1338" t="str">
            <v>rohan.vora@redingtongroup.com</v>
          </cell>
        </row>
        <row r="1339">
          <cell r="A1339" t="str">
            <v>W73317</v>
          </cell>
          <cell r="B1339" t="str">
            <v>SHRI SHYAM ENTERPRISES</v>
          </cell>
          <cell r="C1339" t="str">
            <v>rahul05538@gmail.com</v>
          </cell>
          <cell r="D1339" t="str">
            <v>Malam Singh Meena</v>
          </cell>
          <cell r="E1339" t="str">
            <v>malam.meena@redingtongroup.com</v>
          </cell>
          <cell r="F1339" t="str">
            <v>Dilip Vishwakarma</v>
          </cell>
          <cell r="G1339" t="str">
            <v>dilip.vishwa@redingtongroup.com</v>
          </cell>
        </row>
        <row r="1340">
          <cell r="A1340" t="str">
            <v>N43499</v>
          </cell>
          <cell r="B1340" t="str">
            <v>GANPATI MOBILE</v>
          </cell>
          <cell r="C1340" t="str">
            <v>amrishpn501@gmail.com</v>
          </cell>
          <cell r="D1340" t="str">
            <v>Harsh Ahuja</v>
          </cell>
          <cell r="E1340" t="str">
            <v>harsh.ahuja@redingtongroup.com</v>
          </cell>
          <cell r="F1340" t="str">
            <v>Sidharth Eknath</v>
          </cell>
          <cell r="G1340" t="str">
            <v>sidharth.eknath@redingtongroup.com</v>
          </cell>
        </row>
        <row r="1341">
          <cell r="A1341" t="str">
            <v>N43486</v>
          </cell>
          <cell r="B1341" t="str">
            <v>HARSH ENTERPRISES</v>
          </cell>
          <cell r="C1341" t="str">
            <v>m.nangalianewid@gmil.com</v>
          </cell>
          <cell r="D1341" t="str">
            <v>Harsh Ahuja</v>
          </cell>
          <cell r="E1341" t="str">
            <v>harsh.ahuja@redingtongroup.com</v>
          </cell>
          <cell r="F1341" t="str">
            <v>Sidharth Eknath</v>
          </cell>
          <cell r="G1341" t="str">
            <v>sidharth.eknath@redingtongroup.com</v>
          </cell>
        </row>
        <row r="1342">
          <cell r="A1342" t="str">
            <v>N43655</v>
          </cell>
          <cell r="B1342" t="str">
            <v>GUPTA MOBILE SHOP</v>
          </cell>
          <cell r="C1342" t="str">
            <v>satishguptamobile50@gmail.com</v>
          </cell>
          <cell r="D1342" t="str">
            <v>Harsh Ahuja</v>
          </cell>
          <cell r="E1342" t="str">
            <v>harsh.ahuja@redingtongroup.com</v>
          </cell>
          <cell r="F1342" t="str">
            <v>Sidharth Eknath</v>
          </cell>
          <cell r="G1342" t="str">
            <v>sidharth.eknath@redingtongroup.com</v>
          </cell>
        </row>
        <row r="1343">
          <cell r="A1343" t="str">
            <v>E13099</v>
          </cell>
          <cell r="B1343" t="str">
            <v>VERSATILE TRADERS</v>
          </cell>
          <cell r="C1343" t="str">
            <v>VERSATILETRADERS@HOTMAIL.COM</v>
          </cell>
          <cell r="D1343" t="str">
            <v xml:space="preserve">Manish Kumar </v>
          </cell>
          <cell r="E1343" t="str">
            <v>manish.kumar@redingtongroup.com</v>
          </cell>
          <cell r="F1343" t="str">
            <v>Jaswinder Singh</v>
          </cell>
          <cell r="G1343" t="str">
            <v>jaswinder.singh@redingtongroup.com</v>
          </cell>
        </row>
        <row r="1344">
          <cell r="A1344" t="str">
            <v>E53266</v>
          </cell>
          <cell r="B1344" t="str">
            <v>AL SMART MOBILE CENTRE</v>
          </cell>
          <cell r="C1344" t="str">
            <v>newsmartmobilemy@gmail.com</v>
          </cell>
          <cell r="D1344" t="str">
            <v>Md Faiyaz Khan</v>
          </cell>
          <cell r="E1344" t="str">
            <v>faiyaz.khan@redingtongroup.com</v>
          </cell>
          <cell r="F1344" t="str">
            <v>Jaswinder Singh</v>
          </cell>
          <cell r="G1344" t="str">
            <v>jaswinder.singh@redingtongroup.com</v>
          </cell>
        </row>
        <row r="1345">
          <cell r="A1345" t="str">
            <v>ND3080</v>
          </cell>
          <cell r="B1345" t="str">
            <v>JINDAL WATCH COMPANY</v>
          </cell>
          <cell r="C1345" t="str">
            <v>prakharjindal11@gmail.com</v>
          </cell>
          <cell r="D1345" t="str">
            <v>Pankaj Ahuja</v>
          </cell>
          <cell r="E1345" t="str">
            <v>pankaj.ahujaM@redingtongroup.com</v>
          </cell>
          <cell r="F1345" t="str">
            <v>Sidharth Eknath</v>
          </cell>
          <cell r="G1345" t="str">
            <v>sidharth.eknath@redingtongroup.com</v>
          </cell>
        </row>
        <row r="1346">
          <cell r="A1346" t="str">
            <v>N53317</v>
          </cell>
          <cell r="B1346" t="str">
            <v>SACHI TRADING</v>
          </cell>
          <cell r="C1346" t="str">
            <v>sachitrading.pkl@gmail.com</v>
          </cell>
          <cell r="D1346" t="str">
            <v>Rohit Arora</v>
          </cell>
          <cell r="E1346" t="str">
            <v>rohit.arora@redingtongroup.com</v>
          </cell>
          <cell r="F1346" t="str">
            <v>Jitendra Chopra</v>
          </cell>
          <cell r="G1346" t="str">
            <v>jitender.chopra@redingtongroup.com</v>
          </cell>
        </row>
        <row r="1347">
          <cell r="A1347" t="str">
            <v>W23892</v>
          </cell>
          <cell r="B1347" t="str">
            <v>HIRA MOBILE SHOPPEE</v>
          </cell>
          <cell r="C1347" t="str">
            <v>hira_7799@rediffmail.com</v>
          </cell>
          <cell r="D1347" t="str">
            <v>Santosh Desai</v>
          </cell>
          <cell r="E1347" t="str">
            <v>santosh.desai@redingtongroup.com</v>
          </cell>
          <cell r="F1347" t="str">
            <v>Dilip Vishwakarma</v>
          </cell>
          <cell r="G1347" t="str">
            <v>dilip.vishwa@redingtongroup.com</v>
          </cell>
        </row>
        <row r="1348">
          <cell r="A1348" t="str">
            <v>W23894</v>
          </cell>
          <cell r="B1348" t="str">
            <v>AVDHOOT SELECTION</v>
          </cell>
          <cell r="C1348" t="str">
            <v>avdhutselection1@gmail.com</v>
          </cell>
          <cell r="D1348" t="str">
            <v>Santosh Desai</v>
          </cell>
          <cell r="E1348" t="str">
            <v>santosh.desai@redingtongroup.com</v>
          </cell>
          <cell r="F1348" t="str">
            <v>Dilip Vishwakarma</v>
          </cell>
          <cell r="G1348" t="str">
            <v>dilip.vishwa@redingtongroup.com</v>
          </cell>
        </row>
        <row r="1349">
          <cell r="A1349" t="str">
            <v>W23909</v>
          </cell>
          <cell r="B1349" t="str">
            <v>AVISHKAR MOBILE GALLARY</v>
          </cell>
          <cell r="C1349" t="str">
            <v>avishkarmobile@gmail.com</v>
          </cell>
          <cell r="D1349" t="str">
            <v>Santosh Desai</v>
          </cell>
          <cell r="E1349" t="str">
            <v>santosh.desai@redingtongroup.com</v>
          </cell>
          <cell r="F1349" t="str">
            <v>Dilip Vishwakarma</v>
          </cell>
          <cell r="G1349" t="str">
            <v>dilip.vishwa@redingtongroup.com</v>
          </cell>
        </row>
        <row r="1350">
          <cell r="A1350" t="str">
            <v>W23827</v>
          </cell>
          <cell r="B1350" t="str">
            <v>JUST IN GADGETS</v>
          </cell>
          <cell r="C1350" t="str">
            <v>dhavalshah405@gmail.com</v>
          </cell>
          <cell r="D1350" t="str">
            <v>Santosh Desai</v>
          </cell>
          <cell r="E1350" t="str">
            <v>santosh.desai@redingtongroup.com</v>
          </cell>
          <cell r="F1350" t="str">
            <v>Dilip Vishwakarma</v>
          </cell>
          <cell r="G1350" t="str">
            <v>dilip.vishwa@redingtongroup.com</v>
          </cell>
        </row>
        <row r="1351">
          <cell r="A1351" t="str">
            <v>S44365</v>
          </cell>
          <cell r="B1351" t="str">
            <v>NANMA COMMUNICATION</v>
          </cell>
          <cell r="C1351" t="str">
            <v>nanmakdr@gmail.com</v>
          </cell>
          <cell r="D1351" t="str">
            <v>Jithin Sebastian</v>
          </cell>
          <cell r="E1351" t="str">
            <v>jitin.sebastian@redingtongroup.com</v>
          </cell>
          <cell r="F1351" t="str">
            <v>Vikram V</v>
          </cell>
          <cell r="G1351" t="str">
            <v>vikram.kumar@redingtongroup.com</v>
          </cell>
        </row>
        <row r="1352">
          <cell r="A1352" t="str">
            <v>S44367</v>
          </cell>
          <cell r="B1352" t="str">
            <v>PAYYAPPALLIL DIGITAL</v>
          </cell>
          <cell r="C1352" t="str">
            <v>pmg.pala@gmail.com</v>
          </cell>
          <cell r="D1352" t="str">
            <v>Jithin Sebastian</v>
          </cell>
          <cell r="E1352" t="str">
            <v>jitin.sebastian@redingtongroup.com</v>
          </cell>
          <cell r="F1352" t="str">
            <v>Vikram V</v>
          </cell>
          <cell r="G1352" t="str">
            <v>vikram.kumar@redingtongroup.com</v>
          </cell>
        </row>
        <row r="1353">
          <cell r="A1353" t="str">
            <v>S44369</v>
          </cell>
          <cell r="B1353" t="str">
            <v>VIDEOTRACKS MOBILE</v>
          </cell>
          <cell r="C1353" t="str">
            <v>videotracks2008@gmail.com</v>
          </cell>
          <cell r="D1353" t="str">
            <v>Jithin Sebastian</v>
          </cell>
          <cell r="E1353" t="str">
            <v>jitin.sebastian@redingtongroup.com</v>
          </cell>
          <cell r="F1353" t="str">
            <v>Vikram V</v>
          </cell>
          <cell r="G1353" t="str">
            <v>vikram.kumar@redingtongroup.com</v>
          </cell>
        </row>
        <row r="1354">
          <cell r="A1354" t="str">
            <v>NA3162</v>
          </cell>
          <cell r="B1354" t="str">
            <v>Choudhary Communication</v>
          </cell>
          <cell r="C1354" t="str">
            <v>choudharysahab1234@gmail.com</v>
          </cell>
          <cell r="D1354" t="str">
            <v>Himanshu Anand</v>
          </cell>
          <cell r="E1354" t="str">
            <v>himanshu.anand@redingtongroup.com</v>
          </cell>
          <cell r="F1354" t="str">
            <v>Jitendra Chopra</v>
          </cell>
          <cell r="G1354" t="str">
            <v>jitender.chopra@redingtongroup.com</v>
          </cell>
        </row>
        <row r="1355">
          <cell r="A1355" t="str">
            <v>N83709</v>
          </cell>
          <cell r="B1355" t="str">
            <v>Rudraksh Telecom</v>
          </cell>
          <cell r="C1355" t="str">
            <v>m9992578563@gmail.com</v>
          </cell>
          <cell r="D1355" t="str">
            <v>Himanshu Anand</v>
          </cell>
          <cell r="E1355" t="str">
            <v>himanshu.anand@redingtongroup.com</v>
          </cell>
          <cell r="F1355" t="str">
            <v>Jitendra Chopra</v>
          </cell>
          <cell r="G1355" t="str">
            <v>jitender.chopra@redingtongroup.com</v>
          </cell>
        </row>
        <row r="1356">
          <cell r="A1356" t="str">
            <v>N83710</v>
          </cell>
          <cell r="B1356" t="str">
            <v>M/S BHARAT MOBILE GALLERY</v>
          </cell>
          <cell r="C1356" t="str">
            <v>bharata098@gmail.com</v>
          </cell>
          <cell r="D1356" t="str">
            <v>Himanshu Anand</v>
          </cell>
          <cell r="E1356" t="str">
            <v>himanshu.anand@redingtongroup.com</v>
          </cell>
          <cell r="F1356" t="str">
            <v>Jitendra Chopra</v>
          </cell>
          <cell r="G1356" t="str">
            <v>jitender.chopra@redingtongroup.com</v>
          </cell>
        </row>
        <row r="1357">
          <cell r="A1357" t="str">
            <v>N83708</v>
          </cell>
          <cell r="B1357" t="str">
            <v>MOBILE WORLD</v>
          </cell>
          <cell r="C1357" t="str">
            <v>vijaypruthi05@gmail.com</v>
          </cell>
          <cell r="D1357" t="str">
            <v>Himanshu Anand</v>
          </cell>
          <cell r="E1357" t="str">
            <v>himanshu.anand@redingtongroup.com</v>
          </cell>
          <cell r="F1357" t="str">
            <v>Jitendra Chopra</v>
          </cell>
          <cell r="G1357" t="str">
            <v>jitender.chopra@redingtongroup.com</v>
          </cell>
        </row>
        <row r="1358">
          <cell r="A1358" t="str">
            <v>NA3165</v>
          </cell>
          <cell r="B1358" t="str">
            <v>MOBILE CITY</v>
          </cell>
          <cell r="C1358" t="str">
            <v>amitg98122@gmail.com</v>
          </cell>
          <cell r="D1358" t="str">
            <v>Himanshu Anand</v>
          </cell>
          <cell r="E1358" t="str">
            <v>himanshu.anand@redingtongroup.com</v>
          </cell>
          <cell r="F1358" t="str">
            <v>Jitendra Chopra</v>
          </cell>
          <cell r="G1358" t="str">
            <v>jitender.chopra@redingtongroup.com</v>
          </cell>
        </row>
        <row r="1359">
          <cell r="A1359" t="str">
            <v>S11126</v>
          </cell>
          <cell r="B1359" t="str">
            <v>VIVEK PRIVATE LIMITED</v>
          </cell>
          <cell r="C1359" t="str">
            <v>SCHEMES@VIVEKS.COM</v>
          </cell>
          <cell r="D1359" t="str">
            <v>Prem Kumar M</v>
          </cell>
          <cell r="E1359" t="str">
            <v>prem.kumarmani@redingtongroup.com</v>
          </cell>
          <cell r="F1359" t="str">
            <v>Yogesh Kumar</v>
          </cell>
          <cell r="G1359" t="str">
            <v>yogesh.ganesh@redingtongroup.com</v>
          </cell>
        </row>
        <row r="1360">
          <cell r="A1360" t="str">
            <v>N14470</v>
          </cell>
          <cell r="B1360" t="str">
            <v>SINGH TELECOM</v>
          </cell>
          <cell r="C1360" t="str">
            <v>singhtelecomdg@gmail.com</v>
          </cell>
          <cell r="D1360" t="str">
            <v>Shashi Singh</v>
          </cell>
          <cell r="E1360" t="str">
            <v>shashi.singh@redingtongroup.com</v>
          </cell>
          <cell r="F1360" t="str">
            <v>Sidharth Eknath</v>
          </cell>
          <cell r="G1360" t="str">
            <v>sidharth.eknath@redingtongroup.com</v>
          </cell>
        </row>
        <row r="1361">
          <cell r="A1361" t="str">
            <v>N83736</v>
          </cell>
          <cell r="B1361" t="str">
            <v>ICONNECT MOBILE POINT</v>
          </cell>
          <cell r="C1361" t="str">
            <v>iconnectmobilepoint@gmail.com</v>
          </cell>
          <cell r="D1361" t="str">
            <v>Navish Sahni</v>
          </cell>
          <cell r="E1361" t="str">
            <v>navish.sahni@redingtongroup.com</v>
          </cell>
          <cell r="F1361" t="str">
            <v>Jitendra Chopra</v>
          </cell>
          <cell r="G1361" t="str">
            <v>jitender.chopra@redingtongroup.com</v>
          </cell>
        </row>
        <row r="1362">
          <cell r="A1362" t="str">
            <v>N83735</v>
          </cell>
          <cell r="B1362" t="str">
            <v>NON STOP MOBILE</v>
          </cell>
          <cell r="C1362" t="str">
            <v>nonstopmobilejind@gmail.com</v>
          </cell>
          <cell r="D1362" t="str">
            <v>Navish Sahni</v>
          </cell>
          <cell r="E1362" t="str">
            <v>navish.sahni@redingtongroup.com</v>
          </cell>
          <cell r="F1362" t="str">
            <v>Jitendra Chopra</v>
          </cell>
          <cell r="G1362" t="str">
            <v>jitender.chopra@redingtongroup.com</v>
          </cell>
        </row>
        <row r="1363">
          <cell r="A1363" t="str">
            <v>N83733</v>
          </cell>
          <cell r="B1363" t="str">
            <v>MEET MOBILES</v>
          </cell>
          <cell r="C1363" t="str">
            <v>mobilesmeet@gmail.com</v>
          </cell>
          <cell r="D1363" t="str">
            <v>Navish Sahni</v>
          </cell>
          <cell r="E1363" t="str">
            <v>navish.sahni@redingtongroup.com</v>
          </cell>
          <cell r="F1363" t="str">
            <v>Jitendra Chopra</v>
          </cell>
          <cell r="G1363" t="str">
            <v>jitender.chopra@redingtongroup.com</v>
          </cell>
        </row>
        <row r="1364">
          <cell r="A1364" t="str">
            <v>N83703</v>
          </cell>
          <cell r="B1364" t="str">
            <v>NIKUNJ COMMUNICATION</v>
          </cell>
          <cell r="C1364" t="str">
            <v>nikunjgupta2014.ng@gmail.com</v>
          </cell>
          <cell r="D1364" t="str">
            <v>Anil Kumar Sharma</v>
          </cell>
          <cell r="E1364" t="str">
            <v>anil.sharma@redingtongroup.com</v>
          </cell>
          <cell r="F1364" t="str">
            <v>Jitendra Chopra</v>
          </cell>
          <cell r="G1364" t="str">
            <v>jitender.chopra@redingtongroup.com</v>
          </cell>
        </row>
        <row r="1365">
          <cell r="A1365" t="str">
            <v>N83439</v>
          </cell>
          <cell r="B1365" t="str">
            <v>BHAGWATI TELECOM</v>
          </cell>
          <cell r="C1365" t="str">
            <v>MANEET84SINGH@GMAIL.COM</v>
          </cell>
          <cell r="D1365" t="str">
            <v>Rohit Jakhar</v>
          </cell>
          <cell r="E1365" t="str">
            <v>rohit.jakhar@redingtongroup.com</v>
          </cell>
          <cell r="F1365" t="str">
            <v>Jitendra Chopra</v>
          </cell>
          <cell r="G1365" t="str">
            <v>jitender.chopra@redingtongroup.com</v>
          </cell>
        </row>
        <row r="1366">
          <cell r="A1366" t="str">
            <v>S74122</v>
          </cell>
          <cell r="B1366" t="str">
            <v>SELFI MOMILES</v>
          </cell>
          <cell r="C1366" t="str">
            <v>selfiekozhencherry@gmail.com</v>
          </cell>
          <cell r="D1366" t="str">
            <v>Jithin Sebastian</v>
          </cell>
          <cell r="E1366" t="str">
            <v>jitin.sebastian@redingtongroup.com</v>
          </cell>
          <cell r="F1366" t="str">
            <v>Vikram V</v>
          </cell>
          <cell r="G1366" t="str">
            <v>vikram.kumar@redingtongroup.com</v>
          </cell>
        </row>
        <row r="1367">
          <cell r="A1367" t="str">
            <v>S74118</v>
          </cell>
          <cell r="B1367" t="str">
            <v>MOBILE HUT</v>
          </cell>
          <cell r="C1367" t="str">
            <v>mobilehutpandalam2010@gmail.com</v>
          </cell>
          <cell r="D1367" t="str">
            <v>Jithin Sebastian</v>
          </cell>
          <cell r="E1367" t="str">
            <v>jitin.sebastian@redingtongroup.com</v>
          </cell>
          <cell r="F1367" t="str">
            <v>Vikram V</v>
          </cell>
          <cell r="G1367" t="str">
            <v>vikram.kumar@redingtongroup.com</v>
          </cell>
        </row>
        <row r="1368">
          <cell r="A1368" t="str">
            <v>S74114</v>
          </cell>
          <cell r="B1368" t="str">
            <v>Mobi Hub</v>
          </cell>
          <cell r="C1368" t="str">
            <v>rafikaakku789@gmail.com</v>
          </cell>
          <cell r="D1368" t="str">
            <v>Jithin Sebastian</v>
          </cell>
          <cell r="E1368" t="str">
            <v>jitin.sebastian@redingtongroup.com</v>
          </cell>
          <cell r="F1368" t="str">
            <v>Vikram V</v>
          </cell>
          <cell r="G1368" t="str">
            <v>vikram.kumar@redingtongroup.com</v>
          </cell>
        </row>
        <row r="1369">
          <cell r="A1369" t="str">
            <v>S74124</v>
          </cell>
          <cell r="B1369" t="str">
            <v>JUMBO ELECTRONICS</v>
          </cell>
          <cell r="C1369" t="str">
            <v>jumbodigitalthiruvalla@gmail.com</v>
          </cell>
          <cell r="D1369" t="str">
            <v>Jithin Sebastian</v>
          </cell>
          <cell r="E1369" t="str">
            <v>jitin.sebastian@redingtongroup.com</v>
          </cell>
          <cell r="F1369" t="str">
            <v>Vikram V</v>
          </cell>
          <cell r="G1369" t="str">
            <v>vikram.kumar@redingtongroup.com</v>
          </cell>
        </row>
        <row r="1370">
          <cell r="A1370" t="str">
            <v>S74115</v>
          </cell>
          <cell r="B1370" t="str">
            <v>FONE HOUSE</v>
          </cell>
          <cell r="C1370" t="str">
            <v>fonehouse2019@gmail.com</v>
          </cell>
          <cell r="D1370" t="str">
            <v>Jithin Sebastian</v>
          </cell>
          <cell r="E1370" t="str">
            <v>jitin.sebastian@redingtongroup.com</v>
          </cell>
          <cell r="F1370" t="str">
            <v>Vikram V</v>
          </cell>
          <cell r="G1370" t="str">
            <v>vikram.kumar@redingtongroup.com</v>
          </cell>
        </row>
        <row r="1371">
          <cell r="A1371" t="str">
            <v>S74125</v>
          </cell>
          <cell r="B1371" t="str">
            <v>Sky Connect</v>
          </cell>
          <cell r="C1371" t="str">
            <v>skyranni@gmail.com</v>
          </cell>
          <cell r="D1371" t="str">
            <v>Jithin Sebastian</v>
          </cell>
          <cell r="E1371" t="str">
            <v>jitin.sebastian@redingtongroup.com</v>
          </cell>
          <cell r="F1371" t="str">
            <v>Vikram V</v>
          </cell>
          <cell r="G1371" t="str">
            <v>vikram.kumar@redingtongroup.com</v>
          </cell>
        </row>
        <row r="1372">
          <cell r="A1372" t="str">
            <v>E14438</v>
          </cell>
          <cell r="B1372" t="str">
            <v>M/S GOURI TRADERS</v>
          </cell>
          <cell r="C1372" t="str">
            <v>mintu.atanu@gmail.com</v>
          </cell>
          <cell r="D1372" t="str">
            <v>Bappa Das</v>
          </cell>
          <cell r="E1372" t="str">
            <v>bappa.das@redingtongroup.com</v>
          </cell>
          <cell r="F1372" t="str">
            <v>Jaswinder Singh</v>
          </cell>
          <cell r="G1372" t="str">
            <v>jaswinder.singh@redingtongroup.com</v>
          </cell>
        </row>
        <row r="1373">
          <cell r="A1373" t="str">
            <v>E13039</v>
          </cell>
          <cell r="B1373" t="str">
            <v>JALAN INFOSYSTEM PRIVATE LTD</v>
          </cell>
          <cell r="C1373" t="str">
            <v>amit@jalan.co.in</v>
          </cell>
          <cell r="D1373" t="str">
            <v>Chandan Singh</v>
          </cell>
          <cell r="E1373" t="str">
            <v>chandan.singh@redingtongroup.com</v>
          </cell>
          <cell r="F1373" t="str">
            <v>Jaswinder Singh</v>
          </cell>
          <cell r="G1373" t="str">
            <v>jaswinder.singh@redingtongroup.com</v>
          </cell>
        </row>
        <row r="1374">
          <cell r="A1374" t="str">
            <v>E14435</v>
          </cell>
          <cell r="B1374" t="str">
            <v>ELECTRONICS SHOPPE</v>
          </cell>
          <cell r="C1374" t="str">
            <v>eshoppe10triban@gmail.com</v>
          </cell>
          <cell r="D1374" t="str">
            <v xml:space="preserve">Manish Kumar </v>
          </cell>
          <cell r="E1374" t="str">
            <v>manish.kumar@redingtongroup.com</v>
          </cell>
          <cell r="F1374" t="str">
            <v>Jaswinder Singh</v>
          </cell>
          <cell r="G1374" t="str">
            <v>jaswinder.singh@redingtongroup.com</v>
          </cell>
        </row>
        <row r="1375">
          <cell r="A1375" t="str">
            <v>S21972</v>
          </cell>
          <cell r="B1375" t="str">
            <v>TRUE VALUE INFO SYSTEMS</v>
          </cell>
          <cell r="C1375" t="str">
            <v>seshareddy@truevalueinfosystems.com</v>
          </cell>
          <cell r="D1375" t="str">
            <v>Kamal Punjabi</v>
          </cell>
          <cell r="E1375" t="str">
            <v>kamal.punjabi@redingtongroup.com</v>
          </cell>
          <cell r="F1375" t="str">
            <v>Vikram V</v>
          </cell>
          <cell r="G1375" t="str">
            <v>vikram.kumar@redingtongroup.com</v>
          </cell>
        </row>
        <row r="1376">
          <cell r="A1376" t="str">
            <v>S25835</v>
          </cell>
          <cell r="B1376" t="str">
            <v>GENIUS IMPEX</v>
          </cell>
          <cell r="C1376" t="str">
            <v>ISHWAR@GENIUSIMPEX.IN</v>
          </cell>
          <cell r="D1376" t="str">
            <v>Kamal Punjabi</v>
          </cell>
          <cell r="E1376" t="str">
            <v>kamal.punjabi@redingtongroup.com</v>
          </cell>
          <cell r="F1376" t="str">
            <v>Vikram V</v>
          </cell>
          <cell r="G1376" t="str">
            <v>vikram.kumar@redingtongroup.com</v>
          </cell>
        </row>
        <row r="1377">
          <cell r="A1377" t="str">
            <v>SAR007</v>
          </cell>
          <cell r="B1377" t="str">
            <v>SACHIN COMMUNICATION</v>
          </cell>
          <cell r="C1377" t="str">
            <v>SACHINCOMMUNICATION123@GMAIL.COM</v>
          </cell>
          <cell r="D1377" t="str">
            <v xml:space="preserve">Mahmmad Ajaruddin Kundagol </v>
          </cell>
          <cell r="E1377" t="str">
            <v>mahmmad.ajar@redingtongroup.com</v>
          </cell>
          <cell r="F1377" t="str">
            <v>Vikram V</v>
          </cell>
          <cell r="G1377" t="str">
            <v>vikram.kumar@redingtongroup.com</v>
          </cell>
        </row>
        <row r="1378">
          <cell r="A1378" t="str">
            <v>S34563</v>
          </cell>
          <cell r="B1378" t="str">
            <v>CELEKT GADGETS LLP</v>
          </cell>
          <cell r="C1378" t="str">
            <v>murali@celekt.com</v>
          </cell>
          <cell r="D1378" t="str">
            <v>Gudavalli Suresh Kumar</v>
          </cell>
          <cell r="E1378" t="str">
            <v>suresh.skg@redingtongroup.com</v>
          </cell>
          <cell r="F1378" t="str">
            <v>Yogesh Kumar</v>
          </cell>
          <cell r="G1378" t="str">
            <v>yogesh.ganesh@redingtongroup.com</v>
          </cell>
        </row>
        <row r="1379">
          <cell r="A1379" t="str">
            <v>S34661</v>
          </cell>
          <cell r="B1379" t="str">
            <v>MOBILE PLAZA</v>
          </cell>
          <cell r="C1379" t="str">
            <v>mobileplaza.nzb@gmail.com</v>
          </cell>
          <cell r="D1379" t="str">
            <v>Gudavalli Suresh Kumar</v>
          </cell>
          <cell r="E1379" t="str">
            <v>suresh.skg@redingtongroup.com</v>
          </cell>
          <cell r="F1379" t="str">
            <v>Yogesh Kumar</v>
          </cell>
          <cell r="G1379" t="str">
            <v>yogesh.ganesh@redingtongroup.com</v>
          </cell>
        </row>
        <row r="1380">
          <cell r="A1380" t="str">
            <v>NB3038</v>
          </cell>
          <cell r="B1380" t="str">
            <v>KAMLA RADIO SEWING MACHINE</v>
          </cell>
          <cell r="C1380" t="str">
            <v>kamlaradios@gmail.com</v>
          </cell>
          <cell r="D1380" t="str">
            <v>Himanshu Anand</v>
          </cell>
          <cell r="E1380" t="str">
            <v>himanshu.anand@redingtongroup.com</v>
          </cell>
          <cell r="F1380" t="str">
            <v>Jitendra Chopra</v>
          </cell>
          <cell r="G1380" t="str">
            <v>jitender.chopra@redingtongroup.com</v>
          </cell>
        </row>
        <row r="1381">
          <cell r="A1381" t="str">
            <v>N50481</v>
          </cell>
          <cell r="B1381" t="str">
            <v>A SQUARE TECHNOLOGIES</v>
          </cell>
          <cell r="C1381" t="str">
            <v>ASQUARE.MOHALI@GMAIL.COM</v>
          </cell>
          <cell r="D1381" t="str">
            <v>Rohit Arora</v>
          </cell>
          <cell r="E1381" t="str">
            <v>rohit.arora@redingtongroup.com</v>
          </cell>
          <cell r="F1381" t="str">
            <v>Jitendra Chopra</v>
          </cell>
          <cell r="G1381" t="str">
            <v>jitender.chopra@redingtongroup.com</v>
          </cell>
        </row>
        <row r="1382">
          <cell r="A1382" t="str">
            <v>WB3264</v>
          </cell>
          <cell r="B1382" t="str">
            <v>CELL POINT</v>
          </cell>
          <cell r="C1382" t="str">
            <v>cellpoint7557@gmail.com</v>
          </cell>
          <cell r="D1382" t="str">
            <v>Sandip Anil Kshirsagar</v>
          </cell>
          <cell r="E1382" t="str">
            <v>sandip.anil@redingtongroup.com</v>
          </cell>
          <cell r="F1382" t="str">
            <v>Dilip Vishwakarma</v>
          </cell>
          <cell r="G1382" t="str">
            <v>dilip.vishwa@redingtongroup.com</v>
          </cell>
        </row>
        <row r="1383">
          <cell r="A1383" t="str">
            <v>W23900</v>
          </cell>
          <cell r="B1383" t="str">
            <v>VISHAL MOBILE SHOPEE</v>
          </cell>
          <cell r="C1383" t="str">
            <v>mahavirdagale@gmail.com</v>
          </cell>
          <cell r="D1383" t="str">
            <v>Santosh Desai</v>
          </cell>
          <cell r="E1383" t="str">
            <v>santosh.desai@redingtongroup.com</v>
          </cell>
          <cell r="F1383" t="str">
            <v>Dilip Vishwakarma</v>
          </cell>
          <cell r="G1383" t="str">
            <v>dilip.vishwa@redingtongroup.com</v>
          </cell>
        </row>
        <row r="1384">
          <cell r="A1384" t="str">
            <v>W23869</v>
          </cell>
          <cell r="B1384" t="str">
            <v>ARIHANT MOBILE SHOPEE</v>
          </cell>
          <cell r="C1384" t="str">
            <v>arihantmobilebhor@gmail.com</v>
          </cell>
          <cell r="D1384" t="str">
            <v>Santosh Desai</v>
          </cell>
          <cell r="E1384" t="str">
            <v>santosh.desai@redingtongroup.com</v>
          </cell>
          <cell r="F1384" t="str">
            <v>Dilip Vishwakarma</v>
          </cell>
          <cell r="G1384" t="str">
            <v>dilip.vishwa@redingtongroup.com</v>
          </cell>
        </row>
        <row r="1385">
          <cell r="A1385" t="str">
            <v>W23418</v>
          </cell>
          <cell r="B1385" t="str">
            <v>SHIVSHAKTI ELECTRONICS AND HOME APP</v>
          </cell>
          <cell r="C1385" t="str">
            <v>AJINKYA0068@GMAIL.COM</v>
          </cell>
          <cell r="D1385" t="str">
            <v>Tanmay Kumar</v>
          </cell>
          <cell r="E1385" t="str">
            <v>tanmay.kumar@redingtongroup.com</v>
          </cell>
          <cell r="F1385" t="str">
            <v>Dilip Vishwakarma</v>
          </cell>
          <cell r="G1385" t="str">
            <v>dilip.vishwa@redingtongroup.com</v>
          </cell>
        </row>
        <row r="1386">
          <cell r="A1386" t="str">
            <v>SB4102</v>
          </cell>
          <cell r="B1386" t="str">
            <v>4G MOBILE STORE</v>
          </cell>
          <cell r="C1386" t="str">
            <v>4gthl@gmail.com</v>
          </cell>
          <cell r="D1386" t="str">
            <v>Rajeesh C</v>
          </cell>
          <cell r="E1386" t="str">
            <v>rajeesh.krishnan@redingtongroup.com</v>
          </cell>
          <cell r="F1386" t="str">
            <v>Vikram V</v>
          </cell>
          <cell r="G1386" t="str">
            <v>vikram.kumar@redingtongroup.com</v>
          </cell>
        </row>
        <row r="1387">
          <cell r="A1387" t="str">
            <v>N14309</v>
          </cell>
          <cell r="B1387" t="str">
            <v>ASHA GIFTS &amp; PROMOTIONS</v>
          </cell>
          <cell r="C1387" t="str">
            <v>amarsingh1514@outlook.com</v>
          </cell>
          <cell r="D1387" t="str">
            <v>Shashi Singh</v>
          </cell>
          <cell r="E1387" t="str">
            <v>shashi.singh@redingtongroup.com</v>
          </cell>
          <cell r="F1387" t="str">
            <v>Sidharth Eknath</v>
          </cell>
          <cell r="G1387" t="str">
            <v>sidharth.eknath@redingtongroup.com</v>
          </cell>
        </row>
        <row r="1388">
          <cell r="A1388" t="str">
            <v>E30392</v>
          </cell>
          <cell r="B1388" t="str">
            <v>SHOBHA ELECTRONICS</v>
          </cell>
          <cell r="C1388" t="str">
            <v>SHOBHAELECTRONICS@REDIFFMAIL.COM</v>
          </cell>
          <cell r="D1388" t="str">
            <v xml:space="preserve">Vivek Bose </v>
          </cell>
          <cell r="E1388" t="str">
            <v>vivek.bose@redingtongroup.com</v>
          </cell>
          <cell r="F1388" t="str">
            <v>Jaswinder Singh</v>
          </cell>
          <cell r="G1388" t="str">
            <v>jaswinder.singh@redingtongroup.com</v>
          </cell>
        </row>
        <row r="1389">
          <cell r="A1389" t="str">
            <v>S26023</v>
          </cell>
          <cell r="B1389" t="str">
            <v>JAIN ELECTRONICS</v>
          </cell>
          <cell r="C1389" t="str">
            <v>devender11singhvee@gmail.com</v>
          </cell>
          <cell r="D1389" t="str">
            <v>Kamal Punjabi</v>
          </cell>
          <cell r="E1389" t="str">
            <v>kamal.punjabi@redingtongroup.com</v>
          </cell>
          <cell r="F1389" t="str">
            <v>Vikram V</v>
          </cell>
          <cell r="G1389" t="str">
            <v>vikram.kumar@redingtongroup.com</v>
          </cell>
        </row>
        <row r="1390">
          <cell r="A1390" t="str">
            <v>S25415</v>
          </cell>
          <cell r="B1390" t="str">
            <v>PLATINUM PERIPHERALS</v>
          </cell>
          <cell r="C1390" t="str">
            <v>platinumperipherals@gmail.com</v>
          </cell>
          <cell r="D1390" t="str">
            <v>Kamal Punjabi</v>
          </cell>
          <cell r="E1390" t="str">
            <v>kamal.punjabi@redingtongroup.com</v>
          </cell>
          <cell r="F1390" t="str">
            <v>Vikram V</v>
          </cell>
          <cell r="G1390" t="str">
            <v>vikram.kumar@redingtongroup.com</v>
          </cell>
        </row>
        <row r="1391">
          <cell r="A1391" t="str">
            <v>W23811</v>
          </cell>
          <cell r="B1391" t="str">
            <v>FORE EXCEL PRIVATE LIMITED</v>
          </cell>
          <cell r="C1391" t="str">
            <v>PRATIK@FOREEXCEL.COM</v>
          </cell>
          <cell r="D1391" t="str">
            <v>Tanmay Kumar</v>
          </cell>
          <cell r="E1391" t="str">
            <v>tanmay.kumar@redingtongroup.com</v>
          </cell>
          <cell r="F1391" t="str">
            <v>Dilip Vishwakarma</v>
          </cell>
          <cell r="G1391" t="str">
            <v>dilip.vishwa@redingtongroup.com</v>
          </cell>
        </row>
        <row r="1392">
          <cell r="A1392" t="str">
            <v>E53238</v>
          </cell>
          <cell r="B1392" t="str">
            <v>MOBILE HOUSE</v>
          </cell>
          <cell r="C1392" t="str">
            <v>mobilehouse5211@gmail.com</v>
          </cell>
          <cell r="D1392" t="str">
            <v>Md Faiyaz Khan</v>
          </cell>
          <cell r="E1392" t="str">
            <v>faiyaz.khan@redingtongroup.com</v>
          </cell>
          <cell r="F1392" t="str">
            <v>Jaswinder Singh</v>
          </cell>
          <cell r="G1392" t="str">
            <v>jaswinder.singh@redingtongroup.com</v>
          </cell>
        </row>
        <row r="1393">
          <cell r="A1393" t="str">
            <v>NB3039</v>
          </cell>
          <cell r="B1393" t="str">
            <v>S.V. Traders</v>
          </cell>
          <cell r="C1393" t="str">
            <v>svsanjauli1@gmail.com</v>
          </cell>
          <cell r="D1393" t="str">
            <v>Himanshu Anand</v>
          </cell>
          <cell r="E1393" t="str">
            <v>himanshu.anand@redingtongroup.com</v>
          </cell>
          <cell r="F1393" t="str">
            <v>Jitendra Chopra</v>
          </cell>
          <cell r="G1393" t="str">
            <v>jitender.chopra@redingtongroup.com</v>
          </cell>
        </row>
        <row r="1394">
          <cell r="A1394" t="str">
            <v>N14468</v>
          </cell>
          <cell r="B1394" t="str">
            <v>BUNTY MUSIC CENTRE</v>
          </cell>
          <cell r="C1394" t="str">
            <v>buntymusiccentre@gamil.com</v>
          </cell>
          <cell r="D1394" t="str">
            <v>Manish Jain</v>
          </cell>
          <cell r="E1394" t="str">
            <v>manish.shivkumar@redingtongroup.com</v>
          </cell>
          <cell r="F1394" t="str">
            <v>Sidharth Eknath</v>
          </cell>
          <cell r="G1394" t="str">
            <v>sidharth.eknath@redingtongroup.com</v>
          </cell>
        </row>
        <row r="1395">
          <cell r="A1395" t="str">
            <v>E53283</v>
          </cell>
          <cell r="B1395" t="str">
            <v>C.S ENTERPRISES</v>
          </cell>
          <cell r="C1395" t="str">
            <v>vikram23aryan@gamil.com</v>
          </cell>
          <cell r="D1395" t="str">
            <v>Md Faiyaz Khan</v>
          </cell>
          <cell r="E1395" t="str">
            <v>faiyaz.khan@redingtongroup.com</v>
          </cell>
          <cell r="F1395" t="str">
            <v>Jaswinder Singh</v>
          </cell>
          <cell r="G1395" t="str">
            <v>jaswinder.singh@redingtongroup.com</v>
          </cell>
        </row>
        <row r="1396">
          <cell r="A1396" t="str">
            <v>N83734</v>
          </cell>
          <cell r="B1396" t="str">
            <v>METRO MOBILE GALLERY</v>
          </cell>
          <cell r="C1396" t="str">
            <v>metromobile18@gmail.com</v>
          </cell>
          <cell r="D1396" t="str">
            <v>Navish Sahni</v>
          </cell>
          <cell r="E1396" t="str">
            <v>navish.sahni@redingtongroup.com</v>
          </cell>
          <cell r="F1396" t="str">
            <v>Jitendra Chopra</v>
          </cell>
          <cell r="G1396" t="str">
            <v>jitender.chopra@redingtongroup.com</v>
          </cell>
        </row>
        <row r="1397">
          <cell r="A1397" t="str">
            <v>W23914</v>
          </cell>
          <cell r="B1397" t="str">
            <v>BHAKTI MOBILE AND ELECTRONICS</v>
          </cell>
          <cell r="C1397" t="str">
            <v>bhaktimobiles@gmail.com</v>
          </cell>
          <cell r="D1397" t="str">
            <v>Santosh Desai</v>
          </cell>
          <cell r="E1397" t="str">
            <v>santosh.desai@redingtongroup.com</v>
          </cell>
          <cell r="F1397" t="str">
            <v>Dilip Vishwakarma</v>
          </cell>
          <cell r="G1397" t="str">
            <v>dilip.vishwa@redingtongroup.com</v>
          </cell>
        </row>
        <row r="1398">
          <cell r="A1398" t="str">
            <v>E14445</v>
          </cell>
          <cell r="B1398" t="str">
            <v>SUKHMANI TELCOM</v>
          </cell>
          <cell r="C1398" t="str">
            <v>gurmeet.chabbra1234@gmail.com</v>
          </cell>
          <cell r="D1398" t="str">
            <v>Chandan Singh</v>
          </cell>
          <cell r="E1398" t="str">
            <v>chandan.singh@redingtongroup.com</v>
          </cell>
          <cell r="F1398" t="str">
            <v>Jaswinder Singh</v>
          </cell>
          <cell r="G1398" t="str">
            <v>jaswinder.singh@redingtongroup.com</v>
          </cell>
        </row>
        <row r="1399">
          <cell r="A1399" t="str">
            <v>S15697</v>
          </cell>
          <cell r="B1399" t="str">
            <v>MOBILE SQUARE PRIVATE LIMITED</v>
          </cell>
          <cell r="C1399" t="str">
            <v>contact@mobilesquare.in</v>
          </cell>
          <cell r="D1399" t="str">
            <v>Prem Kumar M</v>
          </cell>
          <cell r="E1399" t="str">
            <v>prem.kumarmani@redingtongroup.com</v>
          </cell>
          <cell r="F1399" t="str">
            <v>Yogesh Kumar</v>
          </cell>
          <cell r="G1399" t="str">
            <v>yogesh.ganesh@redingtongroup.com</v>
          </cell>
        </row>
        <row r="1400">
          <cell r="A1400" t="str">
            <v>NH0359</v>
          </cell>
          <cell r="B1400" t="str">
            <v>PSV Retail</v>
          </cell>
          <cell r="C1400" t="str">
            <v>psvretail.a2b@gmail.com</v>
          </cell>
          <cell r="D1400" t="str">
            <v>Neeraj Bhatt</v>
          </cell>
          <cell r="E1400" t="str">
            <v>neeraj.bhatt@redingtongroup.com</v>
          </cell>
          <cell r="F1400" t="str">
            <v>Sidharth Eknath</v>
          </cell>
          <cell r="G1400" t="str">
            <v>sidharth.eknath@redingtongroup.com</v>
          </cell>
        </row>
        <row r="1401">
          <cell r="A1401" t="str">
            <v>N83257</v>
          </cell>
          <cell r="B1401" t="str">
            <v>M/S SV VENTURES.</v>
          </cell>
          <cell r="C1401" t="str">
            <v>SVVENTUTES.GZB@GMAIL.COM</v>
          </cell>
          <cell r="D1401" t="str">
            <v>Neeraj Bhatt</v>
          </cell>
          <cell r="E1401" t="str">
            <v>neeraj.bhatt@redingtongroup.com</v>
          </cell>
          <cell r="F1401" t="str">
            <v>Sidharth Eknath</v>
          </cell>
          <cell r="G1401" t="str">
            <v>sidharth.eknath@redingtongroup.com</v>
          </cell>
        </row>
        <row r="1402">
          <cell r="A1402" t="str">
            <v>N83737</v>
          </cell>
          <cell r="B1402" t="str">
            <v>ADARSH MOBITRONICS</v>
          </cell>
          <cell r="C1402" t="str">
            <v>garg.vijay65@gmail.com</v>
          </cell>
          <cell r="D1402" t="str">
            <v>Navish Sahni</v>
          </cell>
          <cell r="E1402" t="str">
            <v>navish.sahni@redingtongroup.com</v>
          </cell>
          <cell r="F1402" t="str">
            <v>Jitendra Chopra</v>
          </cell>
          <cell r="G1402" t="str">
            <v>jitender.chopra@redingtongroup.com</v>
          </cell>
        </row>
        <row r="1403">
          <cell r="A1403" t="str">
            <v>N63650</v>
          </cell>
          <cell r="B1403" t="str">
            <v>SUR SANSAR ELECTRONICS</v>
          </cell>
          <cell r="C1403" t="str">
            <v>sursansarkota@gmail.com</v>
          </cell>
          <cell r="D1403" t="str">
            <v>Rituraj Upadhyay</v>
          </cell>
          <cell r="E1403" t="str">
            <v>rituraj.upadhyay@redingtongroup.com</v>
          </cell>
          <cell r="F1403" t="str">
            <v>Jitendra Chopra</v>
          </cell>
          <cell r="G1403" t="str">
            <v>jitender.chopra@redingtongroup.com</v>
          </cell>
        </row>
        <row r="1404">
          <cell r="A1404" t="str">
            <v>N63649</v>
          </cell>
          <cell r="B1404" t="str">
            <v>HI-FLY MOBILE"S</v>
          </cell>
          <cell r="C1404" t="str">
            <v>hifymobiles@gmail.com</v>
          </cell>
          <cell r="D1404" t="str">
            <v>Rituraj Upadhyay</v>
          </cell>
          <cell r="E1404" t="str">
            <v>rituraj.upadhyay@redingtongroup.com</v>
          </cell>
          <cell r="F1404" t="str">
            <v>Jitendra Chopra</v>
          </cell>
          <cell r="G1404" t="str">
            <v>jitender.chopra@redingtongroup.com</v>
          </cell>
        </row>
        <row r="1405">
          <cell r="A1405" t="str">
            <v>N63654</v>
          </cell>
          <cell r="B1405" t="str">
            <v>SHREE MARUTI ENTERPRISES</v>
          </cell>
          <cell r="C1405" t="str">
            <v>garg.manju1966@gmail.com</v>
          </cell>
          <cell r="D1405" t="str">
            <v>Rituraj Upadhyay</v>
          </cell>
          <cell r="E1405" t="str">
            <v>rituraj.upadhyay@redingtongroup.com</v>
          </cell>
          <cell r="F1405" t="str">
            <v>Jitendra Chopra</v>
          </cell>
          <cell r="G1405" t="str">
            <v>jitender.chopra@redingtongroup.com</v>
          </cell>
        </row>
        <row r="1406">
          <cell r="A1406" t="str">
            <v>W93105</v>
          </cell>
          <cell r="B1406" t="str">
            <v>SAMTA ELECTRONICS</v>
          </cell>
          <cell r="C1406" t="str">
            <v>samta993@gmail.com</v>
          </cell>
          <cell r="D1406" t="str">
            <v>Dholakiya Shobhitkumar Govindbhai</v>
          </cell>
          <cell r="E1406" t="str">
            <v>shobhit.kumar@redingtongroup.com</v>
          </cell>
          <cell r="F1406" t="str">
            <v>Rohan Vora</v>
          </cell>
          <cell r="G1406" t="str">
            <v>rohan.vora@redingtongroup.com</v>
          </cell>
        </row>
        <row r="1407">
          <cell r="A1407" t="str">
            <v>SH3017</v>
          </cell>
          <cell r="B1407" t="str">
            <v>NAKSHATRA MOBILES</v>
          </cell>
          <cell r="C1407" t="str">
            <v>MUDIAM996380@GMAIL.COM</v>
          </cell>
          <cell r="D1407" t="str">
            <v>Gudavalli Suresh Kumar</v>
          </cell>
          <cell r="E1407" t="str">
            <v>suresh.skg@redingtongroup.com</v>
          </cell>
          <cell r="F1407" t="str">
            <v>Yogesh Kumar</v>
          </cell>
          <cell r="G1407" t="str">
            <v>yogesh.ganesh@redingtongroup.com</v>
          </cell>
        </row>
        <row r="1408">
          <cell r="A1408" t="str">
            <v>SCR007</v>
          </cell>
          <cell r="B1408" t="str">
            <v>ROYAL CELLULAR</v>
          </cell>
          <cell r="C1408" t="str">
            <v>ROYALCELLULARWAR@GMAIL.COM</v>
          </cell>
          <cell r="D1408" t="str">
            <v>Gudavalli Suresh Kumar</v>
          </cell>
          <cell r="E1408" t="str">
            <v>suresh.skg@redingtongroup.com</v>
          </cell>
          <cell r="F1408" t="str">
            <v>Yogesh Kumar</v>
          </cell>
          <cell r="G1408" t="str">
            <v>yogesh.ganesh@redingtongroup.com</v>
          </cell>
        </row>
        <row r="1409">
          <cell r="A1409" t="str">
            <v>W80192</v>
          </cell>
          <cell r="B1409" t="str">
            <v>IT MALL</v>
          </cell>
          <cell r="C1409" t="str">
            <v>ITMALL101010@GMAIL.COM</v>
          </cell>
          <cell r="D1409" t="str">
            <v>Aftab Khan</v>
          </cell>
          <cell r="E1409" t="str">
            <v>aftab.khan@redingtongroup.com</v>
          </cell>
          <cell r="F1409" t="str">
            <v>Dilip Vishwakarma</v>
          </cell>
          <cell r="G1409" t="str">
            <v>dilip.vishwa@redingtongroup.com</v>
          </cell>
        </row>
        <row r="1410">
          <cell r="A1410" t="str">
            <v>W83179</v>
          </cell>
          <cell r="B1410" t="str">
            <v>SHRI AVONE ELECTRONICS PVT LTD</v>
          </cell>
          <cell r="C1410" t="str">
            <v>avonsamsung@gmail.com</v>
          </cell>
          <cell r="D1410" t="str">
            <v>Aftab Khan</v>
          </cell>
          <cell r="E1410" t="str">
            <v>aftab.khan@redingtongroup.com</v>
          </cell>
          <cell r="F1410" t="str">
            <v>Dilip Vishwakarma</v>
          </cell>
          <cell r="G1410" t="str">
            <v>dilip.vishwa@redingtongroup.com</v>
          </cell>
        </row>
        <row r="1411">
          <cell r="A1411" t="str">
            <v>W14335</v>
          </cell>
          <cell r="B1411" t="str">
            <v>BLUE STAR TELECOM</v>
          </cell>
          <cell r="C1411" t="str">
            <v>bluestartelecom07@gmail.com</v>
          </cell>
          <cell r="D1411" t="str">
            <v>Mahesh More</v>
          </cell>
          <cell r="E1411" t="str">
            <v>mahesh.more@redingtongroup.com</v>
          </cell>
          <cell r="F1411" t="str">
            <v>Rohan Vora</v>
          </cell>
          <cell r="G1411" t="str">
            <v>rohan.vora@redingtongroup.com</v>
          </cell>
        </row>
        <row r="1412">
          <cell r="A1412" t="str">
            <v>N13512</v>
          </cell>
          <cell r="B1412" t="str">
            <v>H AND K PROMOTIONS</v>
          </cell>
          <cell r="C1412" t="str">
            <v>SALES@HANDKPROMOTIONS.COM</v>
          </cell>
          <cell r="D1412" t="str">
            <v>Shashi Singh</v>
          </cell>
          <cell r="E1412" t="str">
            <v>shashi.singh@redingtongroup.com</v>
          </cell>
          <cell r="F1412" t="str">
            <v>Sidharth Eknath</v>
          </cell>
          <cell r="G1412" t="str">
            <v>sidharth.eknath@redingtongroup.com</v>
          </cell>
        </row>
        <row r="1413">
          <cell r="A1413" t="str">
            <v>N14473</v>
          </cell>
          <cell r="B1413" t="str">
            <v>WELCOME TELECOME</v>
          </cell>
          <cell r="C1413" t="str">
            <v>welcomeenterprises2903@gmail.com</v>
          </cell>
          <cell r="D1413" t="str">
            <v>Dheeraj Sharma</v>
          </cell>
          <cell r="E1413" t="str">
            <v>dheeraj.sharma@redingtongroup.com</v>
          </cell>
          <cell r="F1413" t="str">
            <v>Sidharth Eknath</v>
          </cell>
          <cell r="G1413" t="str">
            <v>sidharth.eknath@redingtongroup.com</v>
          </cell>
        </row>
        <row r="1414">
          <cell r="A1414" t="str">
            <v>N14424</v>
          </cell>
          <cell r="B1414" t="str">
            <v>SHILPI MOBILE AND ELECTRONICS PVT</v>
          </cell>
          <cell r="C1414" t="str">
            <v>hsf604@gmail.com</v>
          </cell>
          <cell r="D1414" t="str">
            <v>Manish Jain</v>
          </cell>
          <cell r="E1414" t="str">
            <v>manish.shivkumar@redingtongroup.com</v>
          </cell>
          <cell r="F1414" t="str">
            <v>Sidharth Eknath</v>
          </cell>
          <cell r="G1414" t="str">
            <v>sidharth.eknath@redingtongroup.com</v>
          </cell>
        </row>
        <row r="1415">
          <cell r="A1415" t="str">
            <v>N14382</v>
          </cell>
          <cell r="B1415" t="str">
            <v>RAHUL TELECOM</v>
          </cell>
          <cell r="C1415" t="str">
            <v>rahultelecom.rt@gmail.com</v>
          </cell>
          <cell r="D1415" t="str">
            <v>Shashi Singh</v>
          </cell>
          <cell r="E1415" t="str">
            <v>shashi.singh@redingtongroup.com</v>
          </cell>
          <cell r="F1415" t="str">
            <v>Sidharth Eknath</v>
          </cell>
          <cell r="G1415" t="str">
            <v>sidharth.eknath@redingtongroup.com</v>
          </cell>
        </row>
        <row r="1416">
          <cell r="A1416" t="str">
            <v>N14298</v>
          </cell>
          <cell r="B1416" t="str">
            <v>NARESH PROVISION STORE</v>
          </cell>
          <cell r="C1416" t="str">
            <v>nareshprovisionstore1@gmail.com</v>
          </cell>
          <cell r="D1416" t="str">
            <v>Manish Jain</v>
          </cell>
          <cell r="E1416" t="str">
            <v>manish.shivkumar@redingtongroup.com</v>
          </cell>
          <cell r="F1416" t="str">
            <v>Sidharth Eknath</v>
          </cell>
          <cell r="G1416" t="str">
            <v>sidharth.eknath@redingtongroup.com</v>
          </cell>
        </row>
        <row r="1417">
          <cell r="A1417" t="str">
            <v>N14505</v>
          </cell>
          <cell r="B1417" t="str">
            <v>Rekha Traders</v>
          </cell>
          <cell r="C1417" t="str">
            <v>chandanjha.eico@gmail.com</v>
          </cell>
          <cell r="D1417" t="str">
            <v>Dheeraj Sharma</v>
          </cell>
          <cell r="E1417" t="str">
            <v>dheeraj.sharma@redingtongroup.com</v>
          </cell>
          <cell r="F1417" t="str">
            <v>Sidharth Eknath</v>
          </cell>
          <cell r="G1417" t="str">
            <v>sidharth.eknath@redingtongroup.com</v>
          </cell>
        </row>
        <row r="1418">
          <cell r="A1418" t="str">
            <v>N53263</v>
          </cell>
          <cell r="B1418" t="str">
            <v>MATHAROO MOBILE CARE</v>
          </cell>
          <cell r="C1418" t="str">
            <v>MATHAROOHAPPY1@GMAIL.COM</v>
          </cell>
          <cell r="D1418" t="str">
            <v>Rohit Arora</v>
          </cell>
          <cell r="E1418" t="str">
            <v>rohit.arora@redingtongroup.com</v>
          </cell>
          <cell r="F1418" t="str">
            <v>Jitendra Chopra</v>
          </cell>
          <cell r="G1418" t="str">
            <v>jitender.chopra@redingtongroup.com</v>
          </cell>
        </row>
        <row r="1419">
          <cell r="A1419" t="str">
            <v>N53321</v>
          </cell>
          <cell r="B1419" t="str">
            <v>SETHI TELECOM</v>
          </cell>
          <cell r="C1419" t="str">
            <v>sethi943@gmail.com</v>
          </cell>
          <cell r="D1419" t="str">
            <v>Rohit Arora</v>
          </cell>
          <cell r="E1419" t="str">
            <v>rohit.arora@redingtongroup.com</v>
          </cell>
          <cell r="F1419" t="str">
            <v>Jitendra Chopra</v>
          </cell>
          <cell r="G1419" t="str">
            <v>jitender.chopra@redingtongroup.com</v>
          </cell>
        </row>
        <row r="1420">
          <cell r="A1420" t="str">
            <v>NA3176</v>
          </cell>
          <cell r="B1420" t="str">
            <v>S.V.TRADERS</v>
          </cell>
          <cell r="C1420" t="str">
            <v>svtradersklk@gmail.com</v>
          </cell>
          <cell r="D1420" t="str">
            <v>Himanshu Anand</v>
          </cell>
          <cell r="E1420" t="str">
            <v>himanshu.anand@redingtongroup.com</v>
          </cell>
          <cell r="F1420" t="str">
            <v>Jitendra Chopra</v>
          </cell>
          <cell r="G1420" t="str">
            <v>jitender.chopra@redingtongroup.com</v>
          </cell>
        </row>
        <row r="1421">
          <cell r="A1421" t="str">
            <v>W23933</v>
          </cell>
          <cell r="B1421" t="str">
            <v>SWAPNIL TRADERS</v>
          </cell>
          <cell r="C1421" t="str">
            <v>sappimalu86@gmail.com</v>
          </cell>
          <cell r="D1421" t="str">
            <v xml:space="preserve">Sunil Dalvi </v>
          </cell>
          <cell r="E1421" t="str">
            <v>sunil.dalavi@redingtongroup.com</v>
          </cell>
          <cell r="F1421" t="str">
            <v>Dilip Vishwakarma</v>
          </cell>
          <cell r="G1421" t="str">
            <v>dilip.vishwa@redingtongroup.com</v>
          </cell>
        </row>
        <row r="1422">
          <cell r="A1422" t="str">
            <v>W23939</v>
          </cell>
          <cell r="B1422" t="str">
            <v>FRIENDS MOBILE</v>
          </cell>
          <cell r="C1422" t="str">
            <v>frendsmobiles@gmail.com</v>
          </cell>
          <cell r="D1422" t="str">
            <v>Tanmay Kumar</v>
          </cell>
          <cell r="E1422" t="str">
            <v>tanmay.kumar@redingtongroup.com</v>
          </cell>
          <cell r="F1422" t="str">
            <v>Dilip Vishwakarma</v>
          </cell>
          <cell r="G1422" t="str">
            <v>dilip.vishwa@redingtongroup.com</v>
          </cell>
        </row>
        <row r="1423">
          <cell r="A1423" t="str">
            <v>W23932</v>
          </cell>
          <cell r="B1423" t="str">
            <v>NEW SK CELLULARS</v>
          </cell>
          <cell r="C1423" t="str">
            <v>skcellulars.pimpri@gamil.com</v>
          </cell>
          <cell r="D1423" t="str">
            <v>Tanmay Kumar</v>
          </cell>
          <cell r="E1423" t="str">
            <v>tanmay.kumar@redingtongroup.com</v>
          </cell>
          <cell r="F1423" t="str">
            <v>Dilip Vishwakarma</v>
          </cell>
          <cell r="G1423" t="str">
            <v>dilip.vishwa@redingtongroup.com</v>
          </cell>
        </row>
        <row r="1424">
          <cell r="A1424" t="str">
            <v>S15810</v>
          </cell>
          <cell r="B1424" t="str">
            <v>YASHIKA &amp; CO</v>
          </cell>
          <cell r="C1424" t="str">
            <v>yashikaandco@gmail.com</v>
          </cell>
          <cell r="D1424" t="str">
            <v xml:space="preserve">Antony Arulprakash Joseph Benjamin </v>
          </cell>
          <cell r="E1424" t="str">
            <v>antony.benjamin@redingtongroup.com</v>
          </cell>
          <cell r="F1424" t="str">
            <v>Yogesh Kumar</v>
          </cell>
          <cell r="G1424" t="str">
            <v>yogesh.ganesh@redingtongroup.com</v>
          </cell>
        </row>
        <row r="1425">
          <cell r="A1425" t="str">
            <v>S15811</v>
          </cell>
          <cell r="B1425" t="str">
            <v>SRI KRISHNA MOBILES</v>
          </cell>
          <cell r="C1425" t="str">
            <v>srikrishnamobiles@gmail.com</v>
          </cell>
          <cell r="D1425" t="str">
            <v>Prem Kumar M</v>
          </cell>
          <cell r="E1425" t="str">
            <v>prem.kumarmani@redingtongroup.com</v>
          </cell>
          <cell r="F1425" t="str">
            <v>Yogesh Kumar</v>
          </cell>
          <cell r="G1425" t="str">
            <v>yogesh.ganesh@redingtongroup.com</v>
          </cell>
        </row>
        <row r="1426">
          <cell r="A1426" t="str">
            <v>S74123</v>
          </cell>
          <cell r="B1426" t="str">
            <v>D FONES</v>
          </cell>
          <cell r="C1426" t="str">
            <v>dfonesnnd@gmail.com</v>
          </cell>
          <cell r="D1426" t="str">
            <v>Jithin Sebastian</v>
          </cell>
          <cell r="E1426" t="str">
            <v>jitin.sebastian@redingtongroup.com</v>
          </cell>
          <cell r="F1426" t="str">
            <v>Vikram V</v>
          </cell>
          <cell r="G1426" t="str">
            <v>vikram.kumar@redingtongroup.com</v>
          </cell>
        </row>
        <row r="1427">
          <cell r="A1427" t="str">
            <v>S4R018</v>
          </cell>
          <cell r="B1427" t="str">
            <v>MOBILE PLANET</v>
          </cell>
          <cell r="C1427" t="str">
            <v>MOBILEPLANET3993@GMAIL.COM</v>
          </cell>
          <cell r="D1427" t="str">
            <v>Jithin Sebastian</v>
          </cell>
          <cell r="E1427" t="str">
            <v>jitin.sebastian@redingtongroup.com</v>
          </cell>
          <cell r="F1427" t="str">
            <v>Vikram V</v>
          </cell>
          <cell r="G1427" t="str">
            <v>vikram.kumar@redingtongroup.com</v>
          </cell>
        </row>
        <row r="1428">
          <cell r="A1428" t="str">
            <v>S74126</v>
          </cell>
          <cell r="B1428" t="str">
            <v>J.V.M ASSOCIATES</v>
          </cell>
          <cell r="C1428" t="str">
            <v>jvmmobile2@gmail.com</v>
          </cell>
          <cell r="D1428" t="str">
            <v>Jithin Sebastian</v>
          </cell>
          <cell r="E1428" t="str">
            <v>jitin.sebastian@redingtongroup.com</v>
          </cell>
          <cell r="F1428" t="str">
            <v>Vikram V</v>
          </cell>
          <cell r="G1428" t="str">
            <v>vikram.kumar@redingtongroup.com</v>
          </cell>
        </row>
        <row r="1429">
          <cell r="A1429" t="str">
            <v>S74121</v>
          </cell>
          <cell r="B1429" t="str">
            <v>P V ASSOCIATES</v>
          </cell>
          <cell r="C1429" t="str">
            <v>pvassociates1975@gmail.com</v>
          </cell>
          <cell r="D1429" t="str">
            <v>Jithin Sebastian</v>
          </cell>
          <cell r="E1429" t="str">
            <v>jitin.sebastian@redingtongroup.com</v>
          </cell>
          <cell r="F1429" t="str">
            <v>Vikram V</v>
          </cell>
          <cell r="G1429" t="str">
            <v>vikram.kumar@redingtongroup.com</v>
          </cell>
        </row>
        <row r="1430">
          <cell r="A1430" t="str">
            <v>S74134</v>
          </cell>
          <cell r="B1430" t="str">
            <v>BUZYBEEZZ ONLINE SERVICES PVT LTD</v>
          </cell>
          <cell r="C1430" t="str">
            <v>buzybeezz2016@gmail.com</v>
          </cell>
          <cell r="D1430" t="str">
            <v>Jithin Sebastian</v>
          </cell>
          <cell r="E1430" t="str">
            <v>jitin.sebastian@redingtongroup.com</v>
          </cell>
          <cell r="F1430" t="str">
            <v>Vikram V</v>
          </cell>
          <cell r="G1430" t="str">
            <v>vikram.kumar@redingtongroup.com</v>
          </cell>
        </row>
        <row r="1431">
          <cell r="A1431" t="str">
            <v>S74130</v>
          </cell>
          <cell r="B1431" t="str">
            <v>MOBILEMALL VENJARAMOODU</v>
          </cell>
          <cell r="C1431" t="str">
            <v>mobilemllvenja@gmail.com</v>
          </cell>
          <cell r="D1431" t="str">
            <v>Jithin Sebastian</v>
          </cell>
          <cell r="E1431" t="str">
            <v>jitin.sebastian@redingtongroup.com</v>
          </cell>
          <cell r="F1431" t="str">
            <v>Vikram V</v>
          </cell>
          <cell r="G1431" t="str">
            <v>vikram.kumar@redingtongroup.com</v>
          </cell>
        </row>
        <row r="1432">
          <cell r="A1432" t="str">
            <v>S74135</v>
          </cell>
          <cell r="B1432" t="str">
            <v>EMOZZ</v>
          </cell>
          <cell r="C1432" t="str">
            <v>smartfonesknpy@gmail.com</v>
          </cell>
          <cell r="D1432" t="str">
            <v>Jithin Sebastian</v>
          </cell>
          <cell r="E1432" t="str">
            <v>jitin.sebastian@redingtongroup.com</v>
          </cell>
          <cell r="F1432" t="str">
            <v>Vikram V</v>
          </cell>
          <cell r="G1432" t="str">
            <v>vikram.kumar@redingtongroup.com</v>
          </cell>
        </row>
        <row r="1433">
          <cell r="A1433" t="str">
            <v>S74137</v>
          </cell>
          <cell r="B1433" t="str">
            <v>B BUY</v>
          </cell>
          <cell r="C1433" t="str">
            <v>bbuyanchal@gmail.com</v>
          </cell>
          <cell r="D1433" t="str">
            <v>Jithin Sebastian</v>
          </cell>
          <cell r="E1433" t="str">
            <v>jitin.sebastian@redingtongroup.com</v>
          </cell>
          <cell r="F1433" t="str">
            <v>Vikram V</v>
          </cell>
          <cell r="G1433" t="str">
            <v>vikram.kumar@redingtongroup.com</v>
          </cell>
        </row>
        <row r="1434">
          <cell r="A1434" t="str">
            <v>S74138</v>
          </cell>
          <cell r="B1434" t="str">
            <v>THE CELL STORY</v>
          </cell>
          <cell r="C1434" t="str">
            <v>thecellstorypta@gmail.com</v>
          </cell>
          <cell r="D1434" t="str">
            <v>Jithin Sebastian</v>
          </cell>
          <cell r="E1434" t="str">
            <v>jitin.sebastian@redingtongroup.com</v>
          </cell>
          <cell r="F1434" t="str">
            <v>Vikram V</v>
          </cell>
          <cell r="G1434" t="str">
            <v>vikram.kumar@redingtongroup.com</v>
          </cell>
        </row>
        <row r="1435">
          <cell r="A1435" t="str">
            <v>SB4099</v>
          </cell>
          <cell r="B1435" t="str">
            <v>Saf G</v>
          </cell>
          <cell r="C1435" t="str">
            <v>safgdigital@gmail.com</v>
          </cell>
          <cell r="D1435" t="str">
            <v>Rajeesh C</v>
          </cell>
          <cell r="E1435" t="str">
            <v>rajeesh.krishnan@redingtongroup.com</v>
          </cell>
          <cell r="F1435" t="str">
            <v>Vikram V</v>
          </cell>
          <cell r="G1435" t="str">
            <v>vikram.kumar@redingtongroup.com</v>
          </cell>
        </row>
        <row r="1436">
          <cell r="A1436" t="str">
            <v>SB0237</v>
          </cell>
          <cell r="B1436" t="str">
            <v>EHAM DIGITAL LLP</v>
          </cell>
          <cell r="C1436" t="str">
            <v>ACCOUNTS@EHAMDIGITAL.COM</v>
          </cell>
          <cell r="D1436" t="str">
            <v>Rajeesh C</v>
          </cell>
          <cell r="E1436" t="str">
            <v>rajeesh.krishnan@redingtongroup.com</v>
          </cell>
          <cell r="F1436" t="str">
            <v>Vikram V</v>
          </cell>
          <cell r="G1436" t="str">
            <v>vikram.kumar@redingtongroup.com</v>
          </cell>
        </row>
        <row r="1437">
          <cell r="A1437" t="str">
            <v>SB4105</v>
          </cell>
          <cell r="B1437" t="str">
            <v>V ONE MOBILE HUB</v>
          </cell>
          <cell r="C1437" t="str">
            <v>vonemobilehub@gmail.com</v>
          </cell>
          <cell r="D1437" t="str">
            <v>Rajeesh C</v>
          </cell>
          <cell r="E1437" t="str">
            <v>rajeesh.krishnan@redingtongroup.com</v>
          </cell>
          <cell r="F1437" t="str">
            <v>Vikram V</v>
          </cell>
          <cell r="G1437" t="str">
            <v>vikram.kumar@redingtongroup.com</v>
          </cell>
        </row>
        <row r="1438">
          <cell r="A1438" t="str">
            <v>SB4107</v>
          </cell>
          <cell r="B1438" t="str">
            <v>Smartek MobileCare</v>
          </cell>
          <cell r="C1438" t="str">
            <v>smartekmobilecare@gmail.com</v>
          </cell>
          <cell r="D1438" t="str">
            <v>Rajeesh C</v>
          </cell>
          <cell r="E1438" t="str">
            <v>rajeesh.krishnan@redingtongroup.com</v>
          </cell>
          <cell r="F1438" t="str">
            <v>Vikram V</v>
          </cell>
          <cell r="G1438" t="str">
            <v>vikram.kumar@redingtongroup.com</v>
          </cell>
        </row>
        <row r="1439">
          <cell r="A1439" t="str">
            <v>S44372</v>
          </cell>
          <cell r="B1439" t="str">
            <v>FONE 4U</v>
          </cell>
          <cell r="C1439" t="str">
            <v>fone4u@gmail.com</v>
          </cell>
          <cell r="D1439" t="str">
            <v>Jithin Sebastian</v>
          </cell>
          <cell r="E1439" t="str">
            <v>jitin.sebastian@redingtongroup.com</v>
          </cell>
          <cell r="F1439" t="str">
            <v>Vikram V</v>
          </cell>
          <cell r="G1439" t="str">
            <v>vikram.kumar@redingtongroup.com</v>
          </cell>
        </row>
        <row r="1440">
          <cell r="A1440" t="str">
            <v>S44374</v>
          </cell>
          <cell r="B1440" t="str">
            <v>ESSBEE MOBILE PARK</v>
          </cell>
          <cell r="C1440" t="str">
            <v>essbeemobilepark@gmail.com</v>
          </cell>
          <cell r="D1440" t="str">
            <v>Jithin Sebastian</v>
          </cell>
          <cell r="E1440" t="str">
            <v>jitin.sebastian@redingtongroup.com</v>
          </cell>
          <cell r="F1440" t="str">
            <v>Vikram V</v>
          </cell>
          <cell r="G1440" t="str">
            <v>vikram.kumar@redingtongroup.com</v>
          </cell>
        </row>
        <row r="1441">
          <cell r="A1441" t="str">
            <v>S44371</v>
          </cell>
          <cell r="B1441" t="str">
            <v>AMAAN DG</v>
          </cell>
          <cell r="C1441" t="str">
            <v>amaandgmvpa@gmail.com</v>
          </cell>
          <cell r="D1441" t="str">
            <v>Jithin Sebastian</v>
          </cell>
          <cell r="E1441" t="str">
            <v>jitin.sebastian@redingtongroup.com</v>
          </cell>
          <cell r="F1441" t="str">
            <v>Vikram V</v>
          </cell>
          <cell r="G1441" t="str">
            <v>vikram.kumar@redingtongroup.com</v>
          </cell>
        </row>
        <row r="1442">
          <cell r="A1442" t="str">
            <v>S44373</v>
          </cell>
          <cell r="B1442" t="str">
            <v>G HUB</v>
          </cell>
          <cell r="C1442" t="str">
            <v>ghub1@gmail.com</v>
          </cell>
          <cell r="D1442" t="str">
            <v>Jithin Sebastian</v>
          </cell>
          <cell r="E1442" t="str">
            <v>jitin.sebastian@redingtongroup.com</v>
          </cell>
          <cell r="F1442" t="str">
            <v>Vikram V</v>
          </cell>
          <cell r="G1442" t="str">
            <v>vikram.kumar@redingtongroup.com</v>
          </cell>
        </row>
        <row r="1443">
          <cell r="A1443" t="str">
            <v>S44375</v>
          </cell>
          <cell r="B1443" t="str">
            <v>MOBILEGALLERYPATTAMBI</v>
          </cell>
          <cell r="C1443" t="str">
            <v>mobilegalleryptb@gmail.com</v>
          </cell>
          <cell r="D1443" t="str">
            <v>Jithin Sebastian</v>
          </cell>
          <cell r="E1443" t="str">
            <v>jitin.sebastian@redingtongroup.com</v>
          </cell>
          <cell r="F1443" t="str">
            <v>Vikram V</v>
          </cell>
          <cell r="G1443" t="str">
            <v>vikram.kumar@redingtongroup.com</v>
          </cell>
        </row>
        <row r="1444">
          <cell r="A1444" t="str">
            <v>S44379</v>
          </cell>
          <cell r="B1444" t="str">
            <v>HIGHRANGE HOME APPLIANCES</v>
          </cell>
          <cell r="C1444" t="str">
            <v>highrangehomeappliance1@gmail.com</v>
          </cell>
          <cell r="D1444" t="str">
            <v>Jithin Sebastian</v>
          </cell>
          <cell r="E1444" t="str">
            <v>jitin.sebastian@redingtongroup.com</v>
          </cell>
          <cell r="F1444" t="str">
            <v>Vikram V</v>
          </cell>
          <cell r="G1444" t="str">
            <v>vikram.kumar@redingtongroup.com</v>
          </cell>
        </row>
        <row r="1445">
          <cell r="A1445" t="str">
            <v>N63657</v>
          </cell>
          <cell r="B1445" t="str">
            <v>MOHAN WATCH AND MOBILES</v>
          </cell>
          <cell r="C1445" t="str">
            <v>ravichhablani1985@gmail.com</v>
          </cell>
          <cell r="D1445" t="str">
            <v>Rituraj Upadhyay</v>
          </cell>
          <cell r="E1445" t="str">
            <v>rituraj.upadhyay@redingtongroup.com</v>
          </cell>
          <cell r="F1445" t="str">
            <v>Jitendra Chopra</v>
          </cell>
          <cell r="G1445" t="str">
            <v>jitender.chopra@redingtongroup.com</v>
          </cell>
        </row>
        <row r="1446">
          <cell r="A1446" t="str">
            <v>W23927</v>
          </cell>
          <cell r="B1446" t="str">
            <v>D K MOBILE SHOPEE</v>
          </cell>
          <cell r="C1446" t="str">
            <v>dinesh5rasne@gmail.com</v>
          </cell>
          <cell r="D1446" t="str">
            <v>Sandip Anil Kshirsagar</v>
          </cell>
          <cell r="E1446" t="str">
            <v>sandip.anil@redingtongroup.com</v>
          </cell>
          <cell r="F1446" t="str">
            <v>Dilip Vishwakarma</v>
          </cell>
          <cell r="G1446" t="str">
            <v>dilip.vishwa@redingtongroup.com</v>
          </cell>
        </row>
        <row r="1447">
          <cell r="A1447" t="str">
            <v>W23934</v>
          </cell>
          <cell r="B1447" t="str">
            <v>PABALE DIGITAL WORLD</v>
          </cell>
          <cell r="C1447" t="str">
            <v>pabaledigitalworld@gmail.com</v>
          </cell>
          <cell r="D1447" t="str">
            <v>Tanmay Kumar</v>
          </cell>
          <cell r="E1447" t="str">
            <v>tanmay.kumar@redingtongroup.com</v>
          </cell>
          <cell r="F1447" t="str">
            <v>Dilip Vishwakarma</v>
          </cell>
          <cell r="G1447" t="str">
            <v>dilip.vishwa@redingtongroup.com</v>
          </cell>
        </row>
        <row r="1448">
          <cell r="A1448" t="str">
            <v>W23941</v>
          </cell>
          <cell r="B1448" t="str">
            <v>AAIMATAJI MOBILE SHOPPEE</v>
          </cell>
          <cell r="C1448" t="str">
            <v>madan00247@gmail.com</v>
          </cell>
          <cell r="D1448" t="str">
            <v>Tanmay Kumar</v>
          </cell>
          <cell r="E1448" t="str">
            <v>tanmay.kumar@redingtongroup.com</v>
          </cell>
          <cell r="F1448" t="str">
            <v>Dilip Vishwakarma</v>
          </cell>
          <cell r="G1448" t="str">
            <v>dilip.vishwa@redingtongroup.com</v>
          </cell>
        </row>
        <row r="1449">
          <cell r="A1449" t="str">
            <v>SDR002</v>
          </cell>
          <cell r="B1449" t="str">
            <v>ASHOK SALES INTERNATIONAL</v>
          </cell>
          <cell r="C1449" t="str">
            <v>amithchawlla@gmail.com</v>
          </cell>
          <cell r="D1449" t="str">
            <v>Mohammed Ubedulla</v>
          </cell>
          <cell r="E1449" t="str">
            <v>mohammed.ubedulla@redingtongroup.com</v>
          </cell>
          <cell r="F1449" t="str">
            <v>Vikram V</v>
          </cell>
          <cell r="G1449" t="str">
            <v>vikram.kumar@redingtongroup.com</v>
          </cell>
        </row>
        <row r="1450">
          <cell r="A1450" t="str">
            <v>S26192</v>
          </cell>
          <cell r="B1450" t="str">
            <v>SANTOSH MOBILE STORE POINT</v>
          </cell>
          <cell r="C1450" t="str">
            <v>santoshmobilestorepoint@gmail.com</v>
          </cell>
          <cell r="D1450" t="str">
            <v>Kamal Punjabi</v>
          </cell>
          <cell r="E1450" t="str">
            <v>kamal.punjabi@redingtongroup.com</v>
          </cell>
          <cell r="F1450" t="str">
            <v>Vikram V</v>
          </cell>
          <cell r="G1450" t="str">
            <v>vikram.kumar@redingtongroup.com</v>
          </cell>
        </row>
        <row r="1451">
          <cell r="A1451" t="str">
            <v>S26204</v>
          </cell>
          <cell r="B1451" t="str">
            <v>VANDANA TELE COMMUNICATIONS</v>
          </cell>
          <cell r="C1451" t="str">
            <v>vandanatele.2018@gmail.com</v>
          </cell>
          <cell r="D1451" t="str">
            <v>Kamal Punjabi</v>
          </cell>
          <cell r="E1451" t="str">
            <v>kamal.punjabi@redingtongroup.com</v>
          </cell>
          <cell r="F1451" t="str">
            <v>Vikram V</v>
          </cell>
          <cell r="G1451" t="str">
            <v>vikram.kumar@redingtongroup.com</v>
          </cell>
        </row>
        <row r="1452">
          <cell r="A1452" t="str">
            <v>N43286</v>
          </cell>
          <cell r="B1452" t="str">
            <v>CHETNA MOBILES</v>
          </cell>
          <cell r="C1452" t="str">
            <v>chetnamobiles1234@gmail.com</v>
          </cell>
          <cell r="D1452" t="str">
            <v>Harsh Ahuja</v>
          </cell>
          <cell r="E1452" t="str">
            <v>harsh.ahuja@redingtongroup.com</v>
          </cell>
          <cell r="F1452" t="str">
            <v>Sidharth Eknath</v>
          </cell>
          <cell r="G1452" t="str">
            <v>sidharth.eknath@redingtongroup.com</v>
          </cell>
        </row>
        <row r="1453">
          <cell r="A1453" t="str">
            <v>N14506</v>
          </cell>
          <cell r="B1453" t="str">
            <v>RAJ COMMUNICATION</v>
          </cell>
          <cell r="C1453" t="str">
            <v>rajcommunication444@gmail.com</v>
          </cell>
          <cell r="D1453" t="str">
            <v>Manish Jain</v>
          </cell>
          <cell r="E1453" t="str">
            <v>manish.shivkumar@redingtongroup.com</v>
          </cell>
          <cell r="F1453" t="str">
            <v>Sidharth Eknath</v>
          </cell>
          <cell r="G1453" t="str">
            <v>sidharth.eknath@redingtongroup.com</v>
          </cell>
        </row>
        <row r="1454">
          <cell r="A1454" t="str">
            <v>W93087</v>
          </cell>
          <cell r="B1454" t="str">
            <v>BHERUNATH MOBILE</v>
          </cell>
          <cell r="C1454" t="str">
            <v>pavanklal143@gmail.com</v>
          </cell>
          <cell r="D1454" t="str">
            <v>Dholakiya Shobhitkumar Govindbhai</v>
          </cell>
          <cell r="E1454" t="str">
            <v>shobhit.kumar@redingtongroup.com</v>
          </cell>
          <cell r="F1454" t="str">
            <v>Rohan Vora</v>
          </cell>
          <cell r="G1454" t="str">
            <v>rohan.vora@redingtongroup.com</v>
          </cell>
        </row>
        <row r="1455">
          <cell r="A1455" t="str">
            <v>W1R176</v>
          </cell>
          <cell r="B1455" t="str">
            <v>ZOOP</v>
          </cell>
          <cell r="C1455" t="str">
            <v>ZOOPMOBILESINFO@GMAIL.COM</v>
          </cell>
          <cell r="D1455" t="str">
            <v>Imtiyaz Salim Shaikh</v>
          </cell>
          <cell r="E1455" t="str">
            <v>imtiyaz.shaikh@redingtongroup.com</v>
          </cell>
          <cell r="F1455" t="str">
            <v>Rohan Vora</v>
          </cell>
          <cell r="G1455" t="str">
            <v>rohan.vora@redingtongroup.com</v>
          </cell>
        </row>
        <row r="1456">
          <cell r="A1456" t="str">
            <v>W1R007</v>
          </cell>
          <cell r="B1456" t="str">
            <v>ABRACADABRA</v>
          </cell>
          <cell r="C1456" t="str">
            <v>SALES@ABRACADABRAPOWAI.COM</v>
          </cell>
          <cell r="D1456" t="str">
            <v>Vijay Baburao Tayade</v>
          </cell>
          <cell r="E1456" t="str">
            <v>vijay.tayade@redingtongroup.com</v>
          </cell>
          <cell r="F1456" t="str">
            <v>Rohan Vora</v>
          </cell>
          <cell r="G1456" t="str">
            <v>rohan.vora@redingtongroup.com</v>
          </cell>
        </row>
        <row r="1457">
          <cell r="A1457" t="str">
            <v>W14350</v>
          </cell>
          <cell r="B1457" t="str">
            <v>SHREE MAYURESH TELECOM NX</v>
          </cell>
          <cell r="C1457" t="str">
            <v>mayureshtelecom14@gmail.com</v>
          </cell>
          <cell r="D1457" t="str">
            <v>Mahesh More</v>
          </cell>
          <cell r="E1457" t="str">
            <v>mahesh.more@redingtongroup.com</v>
          </cell>
          <cell r="F1457" t="str">
            <v>Rohan Vora</v>
          </cell>
          <cell r="G1457" t="str">
            <v>rohan.vora@redingtongroup.com</v>
          </cell>
        </row>
        <row r="1458">
          <cell r="A1458" t="str">
            <v>S3R039</v>
          </cell>
          <cell r="B1458" t="str">
            <v>SPACE MOBILE COMMUNICATIONS</v>
          </cell>
          <cell r="C1458" t="str">
            <v>KIRAN_BADAGALA@YAHOO.COM</v>
          </cell>
          <cell r="D1458" t="str">
            <v>Gudavalli Suresh Kumar</v>
          </cell>
          <cell r="E1458" t="str">
            <v>suresh.skg@redingtongroup.com</v>
          </cell>
          <cell r="F1458" t="str">
            <v>Yogesh Kumar</v>
          </cell>
          <cell r="G1458" t="str">
            <v>yogesh.ganesh@redingtongroup.com</v>
          </cell>
        </row>
        <row r="1459">
          <cell r="A1459" t="str">
            <v>W73198</v>
          </cell>
          <cell r="B1459" t="str">
            <v>AKSHAT INFOCOMM</v>
          </cell>
          <cell r="C1459" t="str">
            <v>akshatinfocom@gmail.com</v>
          </cell>
          <cell r="D1459" t="str">
            <v>Malam Singh Meena</v>
          </cell>
          <cell r="E1459" t="str">
            <v>malam.meena@redingtongroup.com</v>
          </cell>
          <cell r="F1459" t="str">
            <v>Dilip Vishwakarma</v>
          </cell>
          <cell r="G1459" t="str">
            <v>dilip.vishwa@redingtongroup.com</v>
          </cell>
        </row>
        <row r="1460">
          <cell r="A1460" t="str">
            <v>WA3197</v>
          </cell>
          <cell r="B1460" t="str">
            <v>J.K. MOBILE</v>
          </cell>
          <cell r="C1460" t="str">
            <v>mobilejkooog@gmail.com</v>
          </cell>
          <cell r="D1460" t="str">
            <v>Arpit Shukla</v>
          </cell>
          <cell r="E1460" t="str">
            <v>arpit.shukla@redingtongroup.com</v>
          </cell>
          <cell r="F1460" t="str">
            <v>Dilip Vishwakarma</v>
          </cell>
          <cell r="G1460" t="str">
            <v>dilip.vishwa@redingtongroup.com</v>
          </cell>
        </row>
        <row r="1461">
          <cell r="A1461" t="str">
            <v>NH0336</v>
          </cell>
          <cell r="B1461" t="str">
            <v>M/S AIM SOLUTIONS</v>
          </cell>
          <cell r="C1461" t="str">
            <v>aimsolution2009@gmail.com</v>
          </cell>
          <cell r="D1461" t="str">
            <v>Neeraj Bhatt</v>
          </cell>
          <cell r="E1461" t="str">
            <v>neeraj.bhatt@redingtongroup.com</v>
          </cell>
          <cell r="F1461" t="str">
            <v>Sidharth Eknath</v>
          </cell>
          <cell r="G1461" t="str">
            <v>sidharth.eknath@redingtongroup.com</v>
          </cell>
        </row>
        <row r="1462">
          <cell r="A1462" t="str">
            <v>N53138</v>
          </cell>
          <cell r="B1462" t="str">
            <v>SETHI TELECOM SYSTEM</v>
          </cell>
          <cell r="C1462" t="str">
            <v>SETHITELECOMSYSTEM@YAHOO.CO.IN</v>
          </cell>
          <cell r="D1462" t="str">
            <v>Rohit Arora</v>
          </cell>
          <cell r="E1462" t="str">
            <v>rohit.arora@redingtongroup.com</v>
          </cell>
          <cell r="F1462" t="str">
            <v>Jitendra Chopra</v>
          </cell>
          <cell r="G1462" t="str">
            <v>jitender.chopra@redingtongroup.com</v>
          </cell>
        </row>
        <row r="1463">
          <cell r="A1463" t="str">
            <v>N5R003</v>
          </cell>
          <cell r="B1463" t="str">
            <v>MOBILEZ 4 U</v>
          </cell>
          <cell r="C1463" t="str">
            <v>JASMIT33@GMAIL.COM</v>
          </cell>
          <cell r="D1463" t="str">
            <v>Rohit Arora</v>
          </cell>
          <cell r="E1463" t="str">
            <v>rohit.arora@redingtongroup.com</v>
          </cell>
          <cell r="F1463" t="str">
            <v>Jitendra Chopra</v>
          </cell>
          <cell r="G1463" t="str">
            <v>jitender.chopra@redingtongroup.com</v>
          </cell>
        </row>
        <row r="1464">
          <cell r="A1464" t="str">
            <v>E14447</v>
          </cell>
          <cell r="B1464" t="str">
            <v>SK COMMUNICATION &amp; ELECTRONICS</v>
          </cell>
          <cell r="C1464" t="str">
            <v>souravkundu.1987@gmail.com</v>
          </cell>
          <cell r="D1464" t="str">
            <v>Chandan Singh</v>
          </cell>
          <cell r="E1464" t="str">
            <v>chandan.singh@redingtongroup.com</v>
          </cell>
          <cell r="F1464" t="str">
            <v>Jaswinder Singh</v>
          </cell>
          <cell r="G1464" t="str">
            <v>jaswinder.singh@redingtongroup.com</v>
          </cell>
        </row>
        <row r="1465">
          <cell r="A1465" t="str">
            <v>W23778</v>
          </cell>
          <cell r="B1465" t="str">
            <v>SONA MOBILES</v>
          </cell>
          <cell r="C1465" t="str">
            <v>sonamobiles1@gmail.com</v>
          </cell>
          <cell r="D1465" t="str">
            <v>Santosh Desai</v>
          </cell>
          <cell r="E1465" t="str">
            <v>santosh.desai@redingtongroup.com</v>
          </cell>
          <cell r="F1465" t="str">
            <v>Dilip Vishwakarma</v>
          </cell>
          <cell r="G1465" t="str">
            <v>dilip.vishwa@redingtongroup.com</v>
          </cell>
        </row>
        <row r="1466">
          <cell r="A1466" t="str">
            <v>W14363</v>
          </cell>
          <cell r="B1466" t="str">
            <v>GUNJAN TIME</v>
          </cell>
          <cell r="C1466" t="str">
            <v>gunjantimesantacruz@gmail.com</v>
          </cell>
          <cell r="D1466" t="str">
            <v>Imtiyaz Salim Shaikh</v>
          </cell>
          <cell r="E1466" t="str">
            <v>imtiyaz.shaikh@redingtongroup.com</v>
          </cell>
          <cell r="F1466" t="str">
            <v>Rohan Vora</v>
          </cell>
          <cell r="G1466" t="str">
            <v>rohan.vora@redingtongroup.com</v>
          </cell>
        </row>
        <row r="1467">
          <cell r="A1467" t="str">
            <v>W14366</v>
          </cell>
          <cell r="B1467" t="str">
            <v>RAJLAXMI MOBILES</v>
          </cell>
          <cell r="C1467" t="str">
            <v>rajlaxmimobiles1@gmail.com</v>
          </cell>
          <cell r="D1467" t="str">
            <v>Mahesh More</v>
          </cell>
          <cell r="E1467" t="str">
            <v>mahesh.more@redingtongroup.com</v>
          </cell>
          <cell r="F1467" t="str">
            <v>Rohan Vora</v>
          </cell>
          <cell r="G1467" t="str">
            <v>rohan.vora@redingtongroup.com</v>
          </cell>
        </row>
        <row r="1468">
          <cell r="A1468" t="str">
            <v>N53326</v>
          </cell>
          <cell r="B1468" t="str">
            <v>JAY PEE COMMUNICATIONS</v>
          </cell>
          <cell r="C1468" t="str">
            <v>jpcom1975@gmail.com</v>
          </cell>
          <cell r="D1468" t="str">
            <v>Rohit Arora</v>
          </cell>
          <cell r="E1468" t="str">
            <v>rohit.arora@redingtongroup.com</v>
          </cell>
          <cell r="F1468" t="str">
            <v>Jitendra Chopra</v>
          </cell>
          <cell r="G1468" t="str">
            <v>jitender.chopra@redingtongroup.com</v>
          </cell>
        </row>
        <row r="1469">
          <cell r="A1469" t="str">
            <v>N53327</v>
          </cell>
          <cell r="B1469" t="str">
            <v>BEST BUY</v>
          </cell>
          <cell r="C1469" t="str">
            <v>bestbuyjld@gmail.com</v>
          </cell>
          <cell r="D1469" t="str">
            <v>Rohit Arora</v>
          </cell>
          <cell r="E1469" t="str">
            <v>rohit.arora@redingtongroup.com</v>
          </cell>
          <cell r="F1469" t="str">
            <v>Jitendra Chopra</v>
          </cell>
          <cell r="G1469" t="str">
            <v>jitender.chopra@redingtongroup.com</v>
          </cell>
        </row>
        <row r="1470">
          <cell r="A1470" t="str">
            <v>N53325</v>
          </cell>
          <cell r="B1470" t="str">
            <v>JIMMY MOBILE HOUSE</v>
          </cell>
          <cell r="C1470" t="str">
            <v>jimmymobile2007@gmail.com</v>
          </cell>
          <cell r="D1470" t="str">
            <v>Rohit Arora</v>
          </cell>
          <cell r="E1470" t="str">
            <v>rohit.arora@redingtongroup.com</v>
          </cell>
          <cell r="F1470" t="str">
            <v>Jitendra Chopra</v>
          </cell>
          <cell r="G1470" t="str">
            <v>jitender.chopra@redingtongroup.com</v>
          </cell>
        </row>
        <row r="1471">
          <cell r="A1471" t="str">
            <v>N53132</v>
          </cell>
          <cell r="B1471" t="str">
            <v>MALHOTRA INFOCOMM</v>
          </cell>
          <cell r="C1471" t="str">
            <v>MICKAPURTHALA@YAHOO.COM</v>
          </cell>
          <cell r="D1471" t="str">
            <v>Rohit Arora</v>
          </cell>
          <cell r="E1471" t="str">
            <v>rohit.arora@redingtongroup.com</v>
          </cell>
          <cell r="F1471" t="str">
            <v>Jitendra Chopra</v>
          </cell>
          <cell r="G1471" t="str">
            <v>jitender.chopra@redingtongroup.com</v>
          </cell>
        </row>
        <row r="1472">
          <cell r="A1472" t="str">
            <v>N20428</v>
          </cell>
          <cell r="B1472" t="str">
            <v>CHANKY TIME SPARES</v>
          </cell>
          <cell r="C1472" t="str">
            <v>CHANKYTIMESPARES@GMAIL.COM</v>
          </cell>
          <cell r="D1472" t="str">
            <v>Himanshu Anand</v>
          </cell>
          <cell r="E1472" t="str">
            <v>himanshu.anand@redingtongroup.com</v>
          </cell>
          <cell r="F1472" t="str">
            <v>Jitendra Chopra</v>
          </cell>
          <cell r="G1472" t="str">
            <v>jitender.chopra@redingtongroup.com</v>
          </cell>
        </row>
        <row r="1473">
          <cell r="A1473" t="str">
            <v>W33033</v>
          </cell>
          <cell r="B1473" t="str">
            <v>JAY JALARAM TECHNOLOGIES LTD</v>
          </cell>
          <cell r="C1473" t="str">
            <v>ADMIN@KOREMOBILES.COM</v>
          </cell>
          <cell r="D1473" t="str">
            <v>Shah Krunal Jagdipbhai</v>
          </cell>
          <cell r="E1473" t="str">
            <v>krunal.shah@redingtongroup.com</v>
          </cell>
          <cell r="F1473" t="str">
            <v>Rohan Vora</v>
          </cell>
          <cell r="G1473" t="str">
            <v>rohan.vora@redingtongroup.com</v>
          </cell>
        </row>
        <row r="1474">
          <cell r="A1474" t="str">
            <v>N83732</v>
          </cell>
          <cell r="B1474" t="str">
            <v>LEEMA MOBILES INDIA PRIVATE LIMITED</v>
          </cell>
          <cell r="C1474" t="str">
            <v>info@leemasmart.com</v>
          </cell>
          <cell r="D1474" t="str">
            <v>Rohit Jakhar</v>
          </cell>
          <cell r="E1474" t="str">
            <v>rohit.jakhar@redingtongroup.com</v>
          </cell>
          <cell r="F1474" t="str">
            <v>Jitendra Chopra</v>
          </cell>
          <cell r="G1474" t="str">
            <v>jitender.chopra@redingtongroup.com</v>
          </cell>
        </row>
        <row r="1475">
          <cell r="A1475" t="str">
            <v>S3R117</v>
          </cell>
          <cell r="B1475" t="str">
            <v>SHUBHAM MOBILES</v>
          </cell>
          <cell r="C1475" t="str">
            <v>RAJGOPALMALU@GMAIL.COM</v>
          </cell>
          <cell r="D1475" t="str">
            <v>Gudavalli Suresh Kumar</v>
          </cell>
          <cell r="E1475" t="str">
            <v>suresh.skg@redingtongroup.com</v>
          </cell>
          <cell r="F1475" t="str">
            <v>Yogesh Kumar</v>
          </cell>
          <cell r="G1475" t="str">
            <v>yogesh.ganesh@redingtongroup.com</v>
          </cell>
        </row>
        <row r="1476">
          <cell r="A1476" t="str">
            <v>S9R098</v>
          </cell>
          <cell r="B1476" t="str">
            <v>RAJ MOBILES</v>
          </cell>
          <cell r="C1476" t="str">
            <v>JOGADISHCHOUDHARY215@GMAIL.COM</v>
          </cell>
          <cell r="D1476" t="str">
            <v>Gudavalli Suresh Kumar</v>
          </cell>
          <cell r="E1476" t="str">
            <v>suresh.skg@redingtongroup.com</v>
          </cell>
          <cell r="F1476" t="str">
            <v>Yogesh Kumar</v>
          </cell>
          <cell r="G1476" t="str">
            <v>yogesh.ganesh@redingtongroup.com</v>
          </cell>
        </row>
        <row r="1477">
          <cell r="A1477" t="str">
            <v>S3R111</v>
          </cell>
          <cell r="B1477" t="str">
            <v>TIRUMALA MOBILES</v>
          </cell>
          <cell r="C1477" t="str">
            <v>TIRUMALAMOBILES1111@GMAIL.COM</v>
          </cell>
          <cell r="D1477" t="str">
            <v>Gudavalli Suresh Kumar</v>
          </cell>
          <cell r="E1477" t="str">
            <v>suresh.skg@redingtongroup.com</v>
          </cell>
          <cell r="F1477" t="str">
            <v>Yogesh Kumar</v>
          </cell>
          <cell r="G1477" t="str">
            <v>yogesh.ganesh@redingtongroup.com</v>
          </cell>
        </row>
        <row r="1478">
          <cell r="A1478" t="str">
            <v>S74139</v>
          </cell>
          <cell r="B1478" t="str">
            <v>CELLULAR</v>
          </cell>
          <cell r="C1478" t="str">
            <v>shyamskumar@gmail.com</v>
          </cell>
          <cell r="D1478" t="str">
            <v>Jithin Sebastian</v>
          </cell>
          <cell r="E1478" t="str">
            <v>jitin.sebastian@redingtongroup.com</v>
          </cell>
          <cell r="F1478" t="str">
            <v>Vikram V</v>
          </cell>
          <cell r="G1478" t="str">
            <v>vikram.kumar@redingtongroup.com</v>
          </cell>
        </row>
        <row r="1479">
          <cell r="A1479" t="str">
            <v>N83687</v>
          </cell>
          <cell r="B1479" t="str">
            <v>SURBHI MOBILE &amp; GIFT GALLERY</v>
          </cell>
          <cell r="C1479" t="str">
            <v>rajeshsaini9812205280@gmail.com</v>
          </cell>
          <cell r="D1479" t="str">
            <v>Navish Sahni</v>
          </cell>
          <cell r="E1479" t="str">
            <v>navish.sahni@redingtongroup.com</v>
          </cell>
          <cell r="F1479" t="str">
            <v>Jitendra Chopra</v>
          </cell>
          <cell r="G1479" t="str">
            <v>jitender.chopra@redingtongroup.com</v>
          </cell>
        </row>
        <row r="1480">
          <cell r="A1480" t="str">
            <v>W13445</v>
          </cell>
          <cell r="B1480" t="str">
            <v>MANGO</v>
          </cell>
          <cell r="C1480" t="str">
            <v>MANGO.DBVPL@GMAIL.COM</v>
          </cell>
          <cell r="D1480" t="str">
            <v>Mahesh More</v>
          </cell>
          <cell r="E1480" t="str">
            <v>mahesh.more@redingtongroup.com</v>
          </cell>
          <cell r="F1480" t="str">
            <v>Rohan Vora</v>
          </cell>
          <cell r="G1480" t="str">
            <v>rohan.vora@redingtongroup.com</v>
          </cell>
        </row>
        <row r="1481">
          <cell r="A1481" t="str">
            <v>S74141</v>
          </cell>
          <cell r="B1481" t="str">
            <v>PLANET</v>
          </cell>
          <cell r="C1481" t="str">
            <v>planetochira123@gmail.com</v>
          </cell>
          <cell r="D1481" t="str">
            <v>Jithin Sebastian</v>
          </cell>
          <cell r="E1481" t="str">
            <v>jitin.sebastian@redingtongroup.com</v>
          </cell>
          <cell r="F1481" t="str">
            <v>Vikram V</v>
          </cell>
          <cell r="G1481" t="str">
            <v>vikram.kumar@redingtongroup.com</v>
          </cell>
        </row>
        <row r="1482">
          <cell r="A1482" t="str">
            <v>WA3198</v>
          </cell>
          <cell r="B1482" t="str">
            <v>SINGHAI TELECOM</v>
          </cell>
          <cell r="C1482" t="str">
            <v>classic.sagar@gmail.com</v>
          </cell>
          <cell r="D1482" t="str">
            <v>Arpit Shukla</v>
          </cell>
          <cell r="E1482" t="str">
            <v>arpit.shukla@redingtongroup.com</v>
          </cell>
          <cell r="F1482" t="str">
            <v>Dilip Vishwakarma</v>
          </cell>
          <cell r="G1482" t="str">
            <v>dilip.vishwa@redingtongroup.com</v>
          </cell>
        </row>
        <row r="1483">
          <cell r="A1483" t="str">
            <v>E53282</v>
          </cell>
          <cell r="B1483" t="str">
            <v>MOBILE DOT COM</v>
          </cell>
          <cell r="C1483" t="str">
            <v>mobil.comsitamarhi@g.mail.com</v>
          </cell>
          <cell r="D1483" t="str">
            <v>Md Faiyaz Khan</v>
          </cell>
          <cell r="E1483" t="str">
            <v>faiyaz.khan@redingtongroup.com</v>
          </cell>
          <cell r="F1483" t="str">
            <v>Jaswinder Singh</v>
          </cell>
          <cell r="G1483" t="str">
            <v>jaswinder.singh@redingtongroup.com</v>
          </cell>
        </row>
        <row r="1484">
          <cell r="A1484" t="str">
            <v>N83730</v>
          </cell>
          <cell r="B1484" t="str">
            <v>Welcome Telecom</v>
          </cell>
          <cell r="C1484" t="str">
            <v>sanjaysetia2008@gmail.com</v>
          </cell>
          <cell r="D1484" t="str">
            <v>Navish Sahni</v>
          </cell>
          <cell r="E1484" t="str">
            <v>navish.sahni@redingtongroup.com</v>
          </cell>
          <cell r="F1484" t="str">
            <v>Jitendra Chopra</v>
          </cell>
          <cell r="G1484" t="str">
            <v>jitender.chopra@redingtongroup.com</v>
          </cell>
        </row>
        <row r="1485">
          <cell r="A1485" t="str">
            <v>W23893</v>
          </cell>
          <cell r="B1485" t="str">
            <v>ARIHANT MOBILE WORLD</v>
          </cell>
          <cell r="C1485" t="str">
            <v>arihantmobileworld15@gmail.com</v>
          </cell>
          <cell r="D1485" t="str">
            <v>Santosh Desai</v>
          </cell>
          <cell r="E1485" t="str">
            <v>santosh.desai@redingtongroup.com</v>
          </cell>
          <cell r="F1485" t="str">
            <v>Dilip Vishwakarma</v>
          </cell>
          <cell r="G1485" t="str">
            <v>dilip.vishwa@redingtongroup.com</v>
          </cell>
        </row>
        <row r="1486">
          <cell r="A1486" t="str">
            <v>W23936</v>
          </cell>
          <cell r="B1486" t="str">
            <v>METRO WATCH</v>
          </cell>
          <cell r="C1486" t="str">
            <v>metroinwatch@gmail.com</v>
          </cell>
          <cell r="D1486" t="str">
            <v>Tanmay Kumar</v>
          </cell>
          <cell r="E1486" t="str">
            <v>tanmay.kumar@redingtongroup.com</v>
          </cell>
          <cell r="F1486" t="str">
            <v>Dilip Vishwakarma</v>
          </cell>
          <cell r="G1486" t="str">
            <v>dilip.vishwa@redingtongroup.com</v>
          </cell>
        </row>
        <row r="1487">
          <cell r="A1487" t="str">
            <v>SAR001</v>
          </cell>
          <cell r="B1487" t="str">
            <v>SHRI RAJENDRA COMMUNICATION</v>
          </cell>
          <cell r="C1487" t="str">
            <v>SRT-MOBILE@YAHOO.CO.IN</v>
          </cell>
          <cell r="D1487" t="str">
            <v xml:space="preserve">Mahmmad Ajaruddin Kundagol </v>
          </cell>
          <cell r="E1487" t="str">
            <v>mahmmad.ajar@redingtongroup.com</v>
          </cell>
          <cell r="F1487" t="str">
            <v>Vikram V</v>
          </cell>
          <cell r="G1487" t="str">
            <v>vikram.kumar@redingtongroup.com</v>
          </cell>
        </row>
        <row r="1488">
          <cell r="A1488" t="str">
            <v>S25911</v>
          </cell>
          <cell r="B1488" t="str">
            <v>ENVIEW TECHNOLOGIES LLP</v>
          </cell>
          <cell r="C1488" t="str">
            <v>LEGAL@ENVIEW.IN</v>
          </cell>
          <cell r="D1488" t="str">
            <v>Kamal Punjabi</v>
          </cell>
          <cell r="E1488" t="str">
            <v>kamal.punjabi@redingtongroup.com</v>
          </cell>
          <cell r="F1488" t="str">
            <v>Vikram V</v>
          </cell>
          <cell r="G1488" t="str">
            <v>vikram.kumar@redingtongroup.com</v>
          </cell>
        </row>
        <row r="1489">
          <cell r="A1489" t="str">
            <v>SDR004</v>
          </cell>
          <cell r="B1489" t="str">
            <v>AHA COMMUNICATION</v>
          </cell>
          <cell r="C1489" t="str">
            <v>HBABU459@GMAIL.COM</v>
          </cell>
          <cell r="D1489" t="str">
            <v>Mohammed Ubedulla</v>
          </cell>
          <cell r="E1489" t="str">
            <v>mohammed.ubedulla@redingtongroup.com</v>
          </cell>
          <cell r="F1489" t="str">
            <v>Vikram V</v>
          </cell>
          <cell r="G1489" t="str">
            <v>vikram.kumar@redingtongroup.com</v>
          </cell>
        </row>
        <row r="1490">
          <cell r="A1490" t="str">
            <v>S26198</v>
          </cell>
          <cell r="B1490" t="str">
            <v>SHRI  KESHTRA INFO TECHNOLOGIES</v>
          </cell>
          <cell r="C1490" t="str">
            <v>sk.infotechnology@gmail.com</v>
          </cell>
          <cell r="D1490" t="str">
            <v>Kamal Punjabi</v>
          </cell>
          <cell r="E1490" t="str">
            <v>kamal.punjabi@redingtongroup.com</v>
          </cell>
          <cell r="F1490" t="str">
            <v>Vikram V</v>
          </cell>
          <cell r="G1490" t="str">
            <v>vikram.kumar@redingtongroup.com</v>
          </cell>
        </row>
        <row r="1491">
          <cell r="A1491" t="str">
            <v>S23105</v>
          </cell>
          <cell r="B1491" t="str">
            <v>MAHARAJA TELECOM</v>
          </cell>
          <cell r="C1491" t="str">
            <v>MAHARAJATELECOM@GMAIL.COM</v>
          </cell>
          <cell r="D1491" t="str">
            <v>Kamal Punjabi</v>
          </cell>
          <cell r="E1491" t="str">
            <v>kamal.punjabi@redingtongroup.com</v>
          </cell>
          <cell r="F1491" t="str">
            <v>Vikram V</v>
          </cell>
          <cell r="G1491" t="str">
            <v>vikram.kumar@redingtongroup.com</v>
          </cell>
        </row>
        <row r="1492">
          <cell r="A1492" t="str">
            <v>SA3121</v>
          </cell>
          <cell r="B1492" t="str">
            <v>CL TECH</v>
          </cell>
          <cell r="C1492" t="str">
            <v>cltechretail2020@gmail.com</v>
          </cell>
          <cell r="D1492" t="str">
            <v xml:space="preserve">Mahmmad Ajaruddin Kundagol </v>
          </cell>
          <cell r="E1492" t="str">
            <v>mahmmad.ajar@redingtongroup.com</v>
          </cell>
          <cell r="F1492" t="str">
            <v>Vikram V</v>
          </cell>
          <cell r="G1492" t="str">
            <v>vikram.kumar@redingtongroup.com</v>
          </cell>
        </row>
        <row r="1493">
          <cell r="A1493" t="str">
            <v>S2R109</v>
          </cell>
          <cell r="B1493" t="str">
            <v>KUNDAN MOBILE POINT</v>
          </cell>
          <cell r="C1493" t="str">
            <v>KUNDANMOBILEPOINT@GMAIL.COM</v>
          </cell>
          <cell r="D1493" t="str">
            <v>Kamal Punjabi</v>
          </cell>
          <cell r="E1493" t="str">
            <v>kamal.punjabi@redingtongroup.com</v>
          </cell>
          <cell r="F1493" t="str">
            <v>Vikram V</v>
          </cell>
          <cell r="G1493" t="str">
            <v>vikram.kumar@redingtongroup.com</v>
          </cell>
        </row>
        <row r="1494">
          <cell r="A1494" t="str">
            <v>S1R059</v>
          </cell>
          <cell r="B1494" t="str">
            <v>GLOBE MOBILE</v>
          </cell>
          <cell r="C1494" t="str">
            <v>GLOBEMOBILE@LIVE.COM</v>
          </cell>
          <cell r="D1494" t="str">
            <v>Prem Kumar M</v>
          </cell>
          <cell r="E1494" t="str">
            <v>prem.kumarmani@redingtongroup.com</v>
          </cell>
          <cell r="F1494" t="str">
            <v>Yogesh Kumar</v>
          </cell>
          <cell r="G1494" t="str">
            <v>yogesh.ganesh@redingtongroup.com</v>
          </cell>
        </row>
        <row r="1495">
          <cell r="A1495" t="str">
            <v>SM4038</v>
          </cell>
          <cell r="B1495" t="str">
            <v>MILAN MOBILES</v>
          </cell>
          <cell r="C1495" t="str">
            <v>milanmobilevellore@gmail.com</v>
          </cell>
          <cell r="D1495" t="str">
            <v>Prem Kumar M</v>
          </cell>
          <cell r="E1495" t="str">
            <v>prem.kumarmani@redingtongroup.com</v>
          </cell>
          <cell r="F1495" t="str">
            <v>Yogesh Kumar</v>
          </cell>
          <cell r="G1495" t="str">
            <v>yogesh.ganesh@redingtongroup.com</v>
          </cell>
        </row>
        <row r="1496">
          <cell r="A1496" t="str">
            <v>S1R003</v>
          </cell>
          <cell r="B1496" t="str">
            <v>MUSIC ZONE</v>
          </cell>
          <cell r="C1496" t="str">
            <v>MOBILEZONE43@GMAIL.COM</v>
          </cell>
          <cell r="D1496" t="str">
            <v>Prem Kumar M</v>
          </cell>
          <cell r="E1496" t="str">
            <v>prem.kumarmani@redingtongroup.com</v>
          </cell>
          <cell r="F1496" t="str">
            <v>Yogesh Kumar</v>
          </cell>
          <cell r="G1496" t="str">
            <v>yogesh.ganesh@redingtongroup.com</v>
          </cell>
        </row>
        <row r="1497">
          <cell r="A1497" t="str">
            <v>W73324</v>
          </cell>
          <cell r="B1497" t="str">
            <v>ARPAN GANARAL STORES</v>
          </cell>
          <cell r="C1497" t="str">
            <v>arpan.general.stores@gmail.com</v>
          </cell>
          <cell r="D1497" t="str">
            <v>Malam Singh Meena</v>
          </cell>
          <cell r="E1497" t="str">
            <v>malam.meena@redingtongroup.com</v>
          </cell>
          <cell r="F1497" t="str">
            <v>Dilip Vishwakarma</v>
          </cell>
          <cell r="G1497" t="str">
            <v>dilip.vishwa@redingtongroup.com</v>
          </cell>
        </row>
        <row r="1498">
          <cell r="A1498" t="str">
            <v>SN3039</v>
          </cell>
          <cell r="B1498" t="str">
            <v>I LIKE MOBILES</v>
          </cell>
          <cell r="C1498" t="str">
            <v>likemobiles7@gmail.com</v>
          </cell>
          <cell r="D1498" t="str">
            <v>Gudavalli Suresh Kumar</v>
          </cell>
          <cell r="E1498" t="str">
            <v>suresh.skg@redingtongroup.com</v>
          </cell>
          <cell r="F1498" t="str">
            <v>Yogesh Kumar</v>
          </cell>
          <cell r="G1498" t="str">
            <v>yogesh.ganesh@redingtongroup.com</v>
          </cell>
        </row>
        <row r="1499">
          <cell r="A1499" t="str">
            <v>S34576</v>
          </cell>
          <cell r="B1499" t="str">
            <v>CITI MOBILES</v>
          </cell>
          <cell r="C1499" t="str">
            <v>citimobileshud@gmail.com</v>
          </cell>
          <cell r="D1499" t="str">
            <v>Gudavalli Suresh Kumar</v>
          </cell>
          <cell r="E1499" t="str">
            <v>suresh.skg@redingtongroup.com</v>
          </cell>
          <cell r="F1499" t="str">
            <v>Yogesh Kumar</v>
          </cell>
          <cell r="G1499" t="str">
            <v>yogesh.ganesh@redingtongroup.com</v>
          </cell>
        </row>
        <row r="1500">
          <cell r="A1500" t="str">
            <v>N43697</v>
          </cell>
          <cell r="B1500" t="str">
            <v>SATYAM COMPUTERS AND MOBILE</v>
          </cell>
          <cell r="C1500" t="str">
            <v>hgupta788@gmail.com</v>
          </cell>
          <cell r="D1500" t="str">
            <v>Harsh Ahuja</v>
          </cell>
          <cell r="E1500" t="str">
            <v>harsh.ahuja@redingtongroup.com</v>
          </cell>
          <cell r="F1500" t="str">
            <v>Sidharth Eknath</v>
          </cell>
          <cell r="G1500" t="str">
            <v>sidharth.eknath@redingtongroup.com</v>
          </cell>
        </row>
        <row r="1501">
          <cell r="A1501" t="str">
            <v>N43226</v>
          </cell>
          <cell r="B1501" t="str">
            <v>UNISEF MARKETING</v>
          </cell>
          <cell r="C1501" t="str">
            <v>UNISEFMARKETING@YAHOO.COM</v>
          </cell>
          <cell r="D1501" t="str">
            <v>Raghvendra Pratap Singh</v>
          </cell>
          <cell r="E1501" t="str">
            <v>raghvendra.singh@redingtongroup.com</v>
          </cell>
          <cell r="F1501" t="str">
            <v>Sidharth Eknath</v>
          </cell>
          <cell r="G1501" t="str">
            <v>sidharth.eknath@redingtongroup.com</v>
          </cell>
        </row>
        <row r="1502">
          <cell r="A1502" t="str">
            <v>N83729</v>
          </cell>
          <cell r="B1502" t="str">
            <v>NEW MOBILE ZONE</v>
          </cell>
          <cell r="C1502" t="str">
            <v>inderpals33@gmail.com</v>
          </cell>
          <cell r="D1502" t="str">
            <v>Navish Sahni</v>
          </cell>
          <cell r="E1502" t="str">
            <v>navish.sahni@redingtongroup.com</v>
          </cell>
          <cell r="F1502" t="str">
            <v>Jitendra Chopra</v>
          </cell>
          <cell r="G1502" t="str">
            <v>jitender.chopra@redingtongroup.com</v>
          </cell>
        </row>
        <row r="1503">
          <cell r="A1503" t="str">
            <v>N63669</v>
          </cell>
          <cell r="B1503" t="str">
            <v>NEW SUPER MOBILE</v>
          </cell>
          <cell r="C1503" t="str">
            <v>kishanmodi1985@gmail.com</v>
          </cell>
          <cell r="D1503" t="str">
            <v>Anuj Verma</v>
          </cell>
          <cell r="E1503" t="str">
            <v>anuj.verma@redingtongroup.com</v>
          </cell>
          <cell r="F1503" t="str">
            <v>Jitendra Chopra</v>
          </cell>
          <cell r="G1503" t="str">
            <v>jitender.chopra@redingtongroup.com</v>
          </cell>
        </row>
        <row r="1504">
          <cell r="A1504" t="str">
            <v>W33405</v>
          </cell>
          <cell r="B1504" t="str">
            <v>MOBILE GALLERY</v>
          </cell>
          <cell r="C1504" t="str">
            <v>ravmeetsingh555@gmail.com</v>
          </cell>
          <cell r="D1504" t="str">
            <v>Shah Krunal Jagdipbhai</v>
          </cell>
          <cell r="E1504" t="str">
            <v>krunal.shah@redingtongroup.com</v>
          </cell>
          <cell r="F1504" t="str">
            <v>Rohan Vora</v>
          </cell>
          <cell r="G1504" t="str">
            <v>rohan.vora@redingtongroup.com</v>
          </cell>
        </row>
        <row r="1505">
          <cell r="A1505" t="str">
            <v>S34505</v>
          </cell>
          <cell r="B1505" t="str">
            <v>YES MOBILE STORE</v>
          </cell>
          <cell r="C1505" t="str">
            <v>praveenpuli4442@gmail.com</v>
          </cell>
          <cell r="D1505" t="str">
            <v>Gudavalli Suresh Kumar</v>
          </cell>
          <cell r="E1505" t="str">
            <v>suresh.skg@redingtongroup.com</v>
          </cell>
          <cell r="F1505" t="str">
            <v>Yogesh Kumar</v>
          </cell>
          <cell r="G1505" t="str">
            <v>yogesh.ganesh@redingtongroup.com</v>
          </cell>
        </row>
        <row r="1506">
          <cell r="A1506" t="str">
            <v>N14513</v>
          </cell>
          <cell r="B1506" t="str">
            <v>SHREE BALAJI COMMUNICATION</v>
          </cell>
          <cell r="C1506" t="str">
            <v>shribalajiadditionalkp@gmail.com</v>
          </cell>
          <cell r="D1506" t="str">
            <v>Shashi Singh</v>
          </cell>
          <cell r="E1506" t="str">
            <v>shashi.singh@redingtongroup.com</v>
          </cell>
          <cell r="F1506" t="str">
            <v>Sidharth Eknath</v>
          </cell>
          <cell r="G1506" t="str">
            <v>sidharth.eknath@redingtongroup.com</v>
          </cell>
        </row>
        <row r="1507">
          <cell r="A1507" t="str">
            <v>N14518</v>
          </cell>
          <cell r="B1507" t="str">
            <v>SACHDEVA ELECTRONICS</v>
          </cell>
          <cell r="C1507" t="str">
            <v>sachdeva.exclusivestore@gmail.com</v>
          </cell>
          <cell r="D1507" t="str">
            <v>Shashi Singh</v>
          </cell>
          <cell r="E1507" t="str">
            <v>shashi.singh@redingtongroup.com</v>
          </cell>
          <cell r="F1507" t="str">
            <v>Sidharth Eknath</v>
          </cell>
          <cell r="G1507" t="str">
            <v>sidharth.eknath@redingtongroup.com</v>
          </cell>
        </row>
        <row r="1508">
          <cell r="A1508" t="str">
            <v>N14522</v>
          </cell>
          <cell r="B1508" t="str">
            <v>SHREE BALAJI COMMUNICATION &amp;</v>
          </cell>
          <cell r="C1508" t="str">
            <v>goyalheralal@gmail.com</v>
          </cell>
          <cell r="D1508" t="str">
            <v>Shashi Singh</v>
          </cell>
          <cell r="E1508" t="str">
            <v>shashi.singh@redingtongroup.com</v>
          </cell>
          <cell r="F1508" t="str">
            <v>Sidharth Eknath</v>
          </cell>
          <cell r="G1508" t="str">
            <v>sidharth.eknath@redingtongroup.com</v>
          </cell>
        </row>
        <row r="1509">
          <cell r="A1509" t="str">
            <v>N14515</v>
          </cell>
          <cell r="B1509" t="str">
            <v>SMILE TALK</v>
          </cell>
          <cell r="C1509" t="str">
            <v>smiletalk2@gamil.com</v>
          </cell>
          <cell r="D1509" t="str">
            <v>Shashi Singh</v>
          </cell>
          <cell r="E1509" t="str">
            <v>shashi.singh@redingtongroup.com</v>
          </cell>
          <cell r="F1509" t="str">
            <v>Sidharth Eknath</v>
          </cell>
          <cell r="G1509" t="str">
            <v>sidharth.eknath@redingtongroup.com</v>
          </cell>
        </row>
        <row r="1510">
          <cell r="A1510" t="str">
            <v>N83731</v>
          </cell>
          <cell r="B1510" t="str">
            <v>CCCORP TECHSOLUTIONS PVT LTD</v>
          </cell>
          <cell r="C1510" t="str">
            <v>info@cccorptechsolutions.com</v>
          </cell>
          <cell r="D1510" t="str">
            <v>Neeraj Bhatt</v>
          </cell>
          <cell r="E1510" t="str">
            <v>neeraj.bhatt@redingtongroup.com</v>
          </cell>
          <cell r="F1510" t="str">
            <v>Sidharth Eknath</v>
          </cell>
          <cell r="G1510" t="str">
            <v>sidharth.eknath@redingtongroup.com</v>
          </cell>
        </row>
        <row r="1511">
          <cell r="A1511" t="str">
            <v>W1R224</v>
          </cell>
          <cell r="B1511" t="str">
            <v>DEV MARKETING</v>
          </cell>
          <cell r="C1511" t="str">
            <v>DINESH@DEVMARKETING.IN</v>
          </cell>
          <cell r="D1511" t="str">
            <v>TBA - Mumbai</v>
          </cell>
          <cell r="E1511" t="str">
            <v>yadvendra.dubey@redingtongroup.com</v>
          </cell>
          <cell r="F1511" t="str">
            <v>Rohan Vora</v>
          </cell>
          <cell r="G1511" t="str">
            <v>rohan.vora@redingtongroup.com</v>
          </cell>
        </row>
        <row r="1512">
          <cell r="A1512" t="str">
            <v>S15817</v>
          </cell>
          <cell r="B1512" t="str">
            <v>PREETHI COMMUNICATIONS</v>
          </cell>
          <cell r="C1512" t="str">
            <v>ashok_racer@yahoo.com</v>
          </cell>
          <cell r="D1512" t="str">
            <v xml:space="preserve">Antony Arulprakash Joseph Benjamin </v>
          </cell>
          <cell r="E1512" t="str">
            <v>antony.benjamin@redingtongroup.com</v>
          </cell>
          <cell r="F1512" t="str">
            <v>Yogesh Kumar</v>
          </cell>
          <cell r="G1512" t="str">
            <v>yogesh.ganesh@redingtongroup.com</v>
          </cell>
        </row>
        <row r="1513">
          <cell r="A1513" t="str">
            <v>S10341</v>
          </cell>
          <cell r="B1513" t="str">
            <v>MAHAVIR MULTIMEDIA</v>
          </cell>
          <cell r="C1513" t="str">
            <v>mmm@airtelmail.in</v>
          </cell>
          <cell r="D1513" t="str">
            <v>Prem Kumar M</v>
          </cell>
          <cell r="E1513" t="str">
            <v>prem.kumarmani@redingtongroup.com</v>
          </cell>
          <cell r="F1513" t="str">
            <v>Yogesh Kumar</v>
          </cell>
          <cell r="G1513" t="str">
            <v>yogesh.ganesh@redingtongroup.com</v>
          </cell>
        </row>
        <row r="1514">
          <cell r="A1514" t="str">
            <v>W53273</v>
          </cell>
          <cell r="B1514" t="str">
            <v>MAHALAXMIEXCLUSIVE MOBILE&amp;ACCESSORI</v>
          </cell>
          <cell r="C1514" t="str">
            <v>mahalaxmiexclusivemobile@gmail.com</v>
          </cell>
          <cell r="D1514" t="str">
            <v>Abhishek Vinod Tirpude</v>
          </cell>
          <cell r="E1514" t="str">
            <v>abhishek.vinod@redingtongroup.com</v>
          </cell>
          <cell r="F1514" t="str">
            <v>Dilip Vishwakarma</v>
          </cell>
          <cell r="G1514" t="str">
            <v>dilip.vishwa@redingtongroup.com</v>
          </cell>
        </row>
        <row r="1515">
          <cell r="A1515" t="str">
            <v>N43672</v>
          </cell>
          <cell r="B1515" t="str">
            <v>M/S  UNIQUE COMMUNICATION</v>
          </cell>
          <cell r="C1515" t="str">
            <v>mauryadeepak251@gmail.com</v>
          </cell>
          <cell r="D1515" t="str">
            <v>Harsh Ahuja</v>
          </cell>
          <cell r="E1515" t="str">
            <v>harsh.ahuja@redingtongroup.com</v>
          </cell>
          <cell r="F1515" t="str">
            <v>Sidharth Eknath</v>
          </cell>
          <cell r="G1515" t="str">
            <v>sidharth.eknath@redingtongroup.com</v>
          </cell>
        </row>
        <row r="1516">
          <cell r="A1516" t="str">
            <v>N43699</v>
          </cell>
          <cell r="B1516" t="str">
            <v>SAGAR WORLD</v>
          </cell>
          <cell r="C1516" t="str">
            <v>anishg77@gmail.com</v>
          </cell>
          <cell r="D1516" t="str">
            <v>Raghvendra Pratap Singh</v>
          </cell>
          <cell r="E1516" t="str">
            <v>raghvendra.singh@redingtongroup.com</v>
          </cell>
          <cell r="F1516" t="str">
            <v>Sidharth Eknath</v>
          </cell>
          <cell r="G1516" t="str">
            <v>sidharth.eknath@redingtongroup.com</v>
          </cell>
        </row>
        <row r="1517">
          <cell r="A1517" t="str">
            <v>N14520</v>
          </cell>
          <cell r="B1517" t="str">
            <v>NAGAR COMMUNICATION</v>
          </cell>
          <cell r="C1517" t="str">
            <v>nagarcommunication2007@gmail.com</v>
          </cell>
          <cell r="D1517" t="str">
            <v>Manish Jain</v>
          </cell>
          <cell r="E1517" t="str">
            <v>manish.shivkumar@redingtongroup.com</v>
          </cell>
          <cell r="F1517" t="str">
            <v>Sidharth Eknath</v>
          </cell>
          <cell r="G1517" t="str">
            <v>sidharth.eknath@redingtongroup.com</v>
          </cell>
        </row>
        <row r="1518">
          <cell r="A1518" t="str">
            <v>N13460</v>
          </cell>
          <cell r="B1518" t="str">
            <v xml:space="preserve"> SONY INDIA PRIVATE LIMITED </v>
          </cell>
          <cell r="C1518" t="str">
            <v>NEERAJ.KHURANA@SONY.COM</v>
          </cell>
          <cell r="D1518" t="str">
            <v>Manish Jain</v>
          </cell>
          <cell r="E1518" t="str">
            <v>manish.shivkumar@redingtongroup.com</v>
          </cell>
          <cell r="F1518" t="str">
            <v>Sidharth Eknath</v>
          </cell>
          <cell r="G1518" t="str">
            <v>sidharth.eknath@redingtongroup.com</v>
          </cell>
        </row>
        <row r="1519">
          <cell r="A1519" t="str">
            <v>E11197</v>
          </cell>
          <cell r="B1519" t="str">
            <v xml:space="preserve"> CHOPRA ENTERPRISES </v>
          </cell>
          <cell r="C1519" t="str">
            <v>VIVEKCHOPRA82@GMAIL.COM</v>
          </cell>
          <cell r="D1519" t="str">
            <v xml:space="preserve">Manish Kumar </v>
          </cell>
          <cell r="E1519" t="str">
            <v>manish.kumar@redingtongroup.com</v>
          </cell>
          <cell r="F1519" t="str">
            <v>Jaswinder Singh</v>
          </cell>
          <cell r="G1519" t="str">
            <v>jaswinder.singh@redingtongroup.com</v>
          </cell>
        </row>
        <row r="1520">
          <cell r="A1520" t="str">
            <v>WC3008</v>
          </cell>
          <cell r="B1520" t="str">
            <v xml:space="preserve"> BANSI TRADING </v>
          </cell>
          <cell r="C1520" t="str">
            <v>bansitrading@gmail.com</v>
          </cell>
          <cell r="D1520" t="str">
            <v>Dharmesh R Dudhrejiya</v>
          </cell>
          <cell r="E1520" t="str">
            <v>dharmesh.dudhrejiya@redingtongroup.com</v>
          </cell>
          <cell r="F1520" t="str">
            <v>Rohan Vora</v>
          </cell>
          <cell r="G1520" t="str">
            <v>rohan.vora@redingtongroup.com</v>
          </cell>
        </row>
        <row r="1521">
          <cell r="A1521" t="str">
            <v>W2R001</v>
          </cell>
          <cell r="B1521" t="str">
            <v xml:space="preserve"> Kensha Mobile </v>
          </cell>
          <cell r="C1521" t="str">
            <v>BHAVESHKENSHA@GMAIL.COM</v>
          </cell>
          <cell r="D1521" t="str">
            <v>Tanmay Kumar</v>
          </cell>
          <cell r="E1521" t="str">
            <v>tanmay.kumar@redingtongroup.com</v>
          </cell>
          <cell r="F1521" t="str">
            <v>Dilip Vishwakarma</v>
          </cell>
          <cell r="G1521" t="str">
            <v>dilip.vishwa@redingtongroup.com</v>
          </cell>
        </row>
        <row r="1522">
          <cell r="A1522" t="str">
            <v>S14079</v>
          </cell>
          <cell r="B1522" t="str">
            <v xml:space="preserve"> CURRENTS TECHNOLOGY RETAIL (I) LTD </v>
          </cell>
          <cell r="C1522" t="str">
            <v>fathima.b@currentsretail.com</v>
          </cell>
          <cell r="D1522" t="str">
            <v>Prem Kumar M</v>
          </cell>
          <cell r="E1522" t="str">
            <v>prem.kumarmani@redingtongroup.com</v>
          </cell>
          <cell r="F1522" t="str">
            <v>Yogesh Kumar</v>
          </cell>
          <cell r="G1522" t="str">
            <v>yogesh.ganesh@redingtongroup.com</v>
          </cell>
        </row>
        <row r="1523">
          <cell r="A1523" t="str">
            <v>S74142</v>
          </cell>
          <cell r="B1523" t="str">
            <v>TWINS MOBILES</v>
          </cell>
          <cell r="C1523" t="str">
            <v>twinsmobilespattom@yahoo.com</v>
          </cell>
          <cell r="D1523" t="str">
            <v>Jithin Sebastian</v>
          </cell>
          <cell r="E1523" t="str">
            <v>jitin.sebastian@redingtongroup.com</v>
          </cell>
          <cell r="F1523" t="str">
            <v>Vikram V</v>
          </cell>
          <cell r="G1523" t="str">
            <v>vikram.kumar@redingtongroup.com</v>
          </cell>
        </row>
        <row r="1524">
          <cell r="A1524" t="str">
            <v>N14514</v>
          </cell>
          <cell r="B1524" t="str">
            <v>NEW SHREE BALAJI COMMUNICATION</v>
          </cell>
          <cell r="C1524" t="str">
            <v>shribalajiadditionalkp@gmail.com</v>
          </cell>
          <cell r="D1524" t="str">
            <v>Shashi Singh</v>
          </cell>
          <cell r="E1524" t="str">
            <v>shashi.singh@redingtongroup.com</v>
          </cell>
          <cell r="F1524" t="str">
            <v>Sidharth Eknath</v>
          </cell>
          <cell r="G1524" t="str">
            <v>sidharth.eknath@redingtongroup.com</v>
          </cell>
        </row>
        <row r="1525">
          <cell r="A1525" t="str">
            <v>N14521</v>
          </cell>
          <cell r="B1525" t="str">
            <v>ROYAL COMMUNICATION</v>
          </cell>
          <cell r="C1525" t="str">
            <v>royalcommunication1968@gmail.com</v>
          </cell>
          <cell r="D1525" t="str">
            <v>Manish Jain</v>
          </cell>
          <cell r="E1525" t="str">
            <v>manish.shivkumar@redingtongroup.com</v>
          </cell>
          <cell r="F1525" t="str">
            <v>Sidharth Eknath</v>
          </cell>
          <cell r="G1525" t="str">
            <v>sidharth.eknath@redingtongroup.com</v>
          </cell>
        </row>
        <row r="1526">
          <cell r="A1526" t="str">
            <v>N14532</v>
          </cell>
          <cell r="B1526" t="str">
            <v>TRING</v>
          </cell>
          <cell r="C1526" t="str">
            <v>tring.store@gmail.com</v>
          </cell>
          <cell r="D1526" t="str">
            <v>Manish Jain</v>
          </cell>
          <cell r="E1526" t="str">
            <v>manish.shivkumar@redingtongroup.com</v>
          </cell>
          <cell r="F1526" t="str">
            <v>Sidharth Eknath</v>
          </cell>
          <cell r="G1526" t="str">
            <v>sidharth.eknath@redingtongroup.com</v>
          </cell>
        </row>
        <row r="1527">
          <cell r="A1527" t="str">
            <v>N11764</v>
          </cell>
          <cell r="B1527" t="str">
            <v>VECTRAE INFOTECH PVT LTD</v>
          </cell>
          <cell r="C1527" t="str">
            <v>DINESH@VECTRAE.COM</v>
          </cell>
          <cell r="D1527" t="str">
            <v>Manish Jain</v>
          </cell>
          <cell r="E1527" t="str">
            <v>manish.shivkumar@redingtongroup.com</v>
          </cell>
          <cell r="F1527" t="str">
            <v>Sidharth Eknath</v>
          </cell>
          <cell r="G1527" t="str">
            <v>sidharth.eknath@redingtongroup.com</v>
          </cell>
        </row>
        <row r="1528">
          <cell r="A1528" t="str">
            <v>NA3178</v>
          </cell>
          <cell r="B1528" t="str">
            <v>GOLDEN ENTERPRISES</v>
          </cell>
          <cell r="C1528" t="str">
            <v>vrishbhjain@gamil.com</v>
          </cell>
          <cell r="D1528" t="str">
            <v>Navish Sahni</v>
          </cell>
          <cell r="E1528" t="str">
            <v>navish.sahni@redingtongroup.com</v>
          </cell>
          <cell r="F1528" t="str">
            <v>Jitendra Chopra</v>
          </cell>
          <cell r="G1528" t="str">
            <v>jitender.chopra@redingtongroup.com</v>
          </cell>
        </row>
        <row r="1529">
          <cell r="A1529" t="str">
            <v>W23928</v>
          </cell>
          <cell r="B1529" t="str">
            <v>TM MOBILE STORE</v>
          </cell>
          <cell r="C1529" t="str">
            <v>imobilestore@yahoo.com</v>
          </cell>
          <cell r="D1529" t="str">
            <v>Santosh Desai</v>
          </cell>
          <cell r="E1529" t="str">
            <v>santosh.desai@redingtongroup.com</v>
          </cell>
          <cell r="F1529" t="str">
            <v>Dilip Vishwakarma</v>
          </cell>
          <cell r="G1529" t="str">
            <v>dilip.vishwa@redingtongroup.com</v>
          </cell>
        </row>
        <row r="1530">
          <cell r="A1530" t="str">
            <v>W33407</v>
          </cell>
          <cell r="B1530" t="str">
            <v>MARUTI COMMUNICATION</v>
          </cell>
          <cell r="C1530" t="str">
            <v>maruticommunication66655@gmail.com</v>
          </cell>
          <cell r="D1530" t="str">
            <v>Shah Krunal Jagdipbhai</v>
          </cell>
          <cell r="E1530" t="str">
            <v>krunal.shah@redingtongroup.com</v>
          </cell>
          <cell r="F1530" t="str">
            <v>Rohan Vora</v>
          </cell>
          <cell r="G1530" t="str">
            <v>rohan.vora@redingtongroup.com</v>
          </cell>
        </row>
        <row r="1531">
          <cell r="A1531" t="str">
            <v>W14390</v>
          </cell>
          <cell r="B1531" t="str">
            <v>CITY-ZONE MOBILE &amp; ACCESSORIES</v>
          </cell>
          <cell r="C1531" t="str">
            <v>cityzone787@gmail.com</v>
          </cell>
          <cell r="D1531" t="str">
            <v>Mahesh More</v>
          </cell>
          <cell r="E1531" t="str">
            <v>mahesh.more@redingtongroup.com</v>
          </cell>
          <cell r="F1531" t="str">
            <v>Rohan Vora</v>
          </cell>
          <cell r="G1531" t="str">
            <v>rohan.vora@redingtongroup.com</v>
          </cell>
        </row>
        <row r="1532">
          <cell r="A1532" t="str">
            <v>W83049</v>
          </cell>
          <cell r="B1532" t="str">
            <v>VIJAY MANGWANI</v>
          </cell>
          <cell r="C1532" t="str">
            <v>vijaymangwani1@gmail.com</v>
          </cell>
          <cell r="D1532" t="str">
            <v>Aftab Khan</v>
          </cell>
          <cell r="E1532" t="str">
            <v>aftab.khan@redingtongroup.com</v>
          </cell>
          <cell r="F1532" t="str">
            <v>Dilip Vishwakarma</v>
          </cell>
          <cell r="G1532" t="str">
            <v>dilip.vishwa@redingtongroup.com</v>
          </cell>
        </row>
        <row r="1533">
          <cell r="A1533" t="str">
            <v>E5R041</v>
          </cell>
          <cell r="B1533" t="str">
            <v>MR MOBILE CARE</v>
          </cell>
          <cell r="C1533" t="str">
            <v>MRMOBILECARE2016@GMAIL.COM</v>
          </cell>
          <cell r="D1533" t="str">
            <v>Md Faiyaz Khan</v>
          </cell>
          <cell r="E1533" t="str">
            <v>faiyaz.khan@redingtongroup.com</v>
          </cell>
          <cell r="F1533" t="str">
            <v>Jaswinder Singh</v>
          </cell>
          <cell r="G1533" t="str">
            <v>jaswinder.singh@redingtongroup.com</v>
          </cell>
        </row>
        <row r="1534">
          <cell r="A1534" t="str">
            <v>E53289</v>
          </cell>
          <cell r="B1534" t="str">
            <v>SRI MOBILE INDIA</v>
          </cell>
          <cell r="C1534" t="str">
            <v>srimobileindiamuz@gmail.com</v>
          </cell>
          <cell r="D1534" t="str">
            <v>Md Faiyaz Khan</v>
          </cell>
          <cell r="E1534" t="str">
            <v>faiyaz.khan@redingtongroup.com</v>
          </cell>
          <cell r="F1534" t="str">
            <v>Jaswinder Singh</v>
          </cell>
          <cell r="G1534" t="str">
            <v>jaswinder.singh@redingtongroup.com</v>
          </cell>
        </row>
        <row r="1535">
          <cell r="A1535" t="str">
            <v>E53290</v>
          </cell>
          <cell r="B1535" t="str">
            <v>NEW KARGIL MOBILE CENTER</v>
          </cell>
          <cell r="C1535" t="str">
            <v>kumarchandraprakashbxr@gmail.com</v>
          </cell>
          <cell r="D1535" t="str">
            <v>Md Faiyaz Khan</v>
          </cell>
          <cell r="E1535" t="str">
            <v>faiyaz.khan@redingtongroup.com</v>
          </cell>
          <cell r="F1535" t="str">
            <v>Jaswinder Singh</v>
          </cell>
          <cell r="G1535" t="str">
            <v>jaswinder.singh@redingtongroup.com</v>
          </cell>
        </row>
        <row r="1536">
          <cell r="A1536" t="str">
            <v>SM4041</v>
          </cell>
          <cell r="B1536" t="str">
            <v>CELL CARE</v>
          </cell>
          <cell r="C1536" t="str">
            <v>azeezcellcare1@gmail.com</v>
          </cell>
          <cell r="D1536" t="str">
            <v>Prem Kumar M</v>
          </cell>
          <cell r="E1536" t="str">
            <v>prem.kumarmani@redingtongroup.com</v>
          </cell>
          <cell r="F1536" t="str">
            <v>Yogesh Kumar</v>
          </cell>
          <cell r="G1536" t="str">
            <v>yogesh.ganesh@redingtongroup.com</v>
          </cell>
        </row>
        <row r="1537">
          <cell r="A1537" t="str">
            <v>S63059</v>
          </cell>
          <cell r="B1537" t="str">
            <v>MASS MOBILES</v>
          </cell>
          <cell r="C1537" t="str">
            <v>massmobilekarai@gmail.com</v>
          </cell>
          <cell r="D1537" t="str">
            <v>Mohanakrishnan</v>
          </cell>
          <cell r="E1537" t="str">
            <v>mohanakrishnan.narayanan@redingtongroup.com</v>
          </cell>
          <cell r="F1537" t="str">
            <v>Yogesh Kumar</v>
          </cell>
          <cell r="G1537" t="str">
            <v>yogesh.ganesh@redingtongroup.com</v>
          </cell>
        </row>
        <row r="1538">
          <cell r="A1538" t="str">
            <v>SA3131</v>
          </cell>
          <cell r="B1538" t="str">
            <v>KAMAKSHI ENTERPRISES</v>
          </cell>
          <cell r="C1538" t="str">
            <v>kamakshienterprises@gmail.com</v>
          </cell>
          <cell r="D1538" t="str">
            <v xml:space="preserve">Mahmmad Ajaruddin Kundagol </v>
          </cell>
          <cell r="E1538" t="str">
            <v>mahmmad.ajar@redingtongroup.com</v>
          </cell>
          <cell r="F1538" t="str">
            <v>Vikram V</v>
          </cell>
          <cell r="G1538" t="str">
            <v>vikram.kumar@redingtongroup.com</v>
          </cell>
        </row>
        <row r="1539">
          <cell r="A1539" t="str">
            <v>SD3041</v>
          </cell>
          <cell r="B1539" t="str">
            <v>RTS CELL ZONE</v>
          </cell>
          <cell r="C1539" t="str">
            <v>rtscellzone15@gmail.com</v>
          </cell>
          <cell r="D1539" t="str">
            <v>Mohammed Ubedulla</v>
          </cell>
          <cell r="E1539" t="str">
            <v>mohammed.ubedulla@redingtongroup.com</v>
          </cell>
          <cell r="F1539" t="str">
            <v>Vikram V</v>
          </cell>
          <cell r="G1539" t="str">
            <v>vikram.kumar@redingtongroup.com</v>
          </cell>
        </row>
        <row r="1540">
          <cell r="A1540" t="str">
            <v>SA3134</v>
          </cell>
          <cell r="B1540" t="str">
            <v>BHANDAGES MOBILE WORLD</v>
          </cell>
          <cell r="C1540" t="str">
            <v>sureshbhandage@gmail.com</v>
          </cell>
          <cell r="D1540" t="str">
            <v xml:space="preserve">Mahmmad Ajaruddin Kundagol </v>
          </cell>
          <cell r="E1540" t="str">
            <v>mahmmad.ajar@redingtongroup.com</v>
          </cell>
          <cell r="F1540" t="str">
            <v>Vikram V</v>
          </cell>
          <cell r="G1540" t="str">
            <v>vikram.kumar@redingtongroup.com</v>
          </cell>
        </row>
        <row r="1541">
          <cell r="A1541" t="str">
            <v>SA3130</v>
          </cell>
          <cell r="B1541" t="str">
            <v>PAWALE MOBILE GALLERY</v>
          </cell>
          <cell r="C1541" t="str">
            <v>ashokpawale@gmail.com</v>
          </cell>
          <cell r="D1541" t="str">
            <v xml:space="preserve">Mahmmad Ajaruddin Kundagol </v>
          </cell>
          <cell r="E1541" t="str">
            <v>mahmmad.ajar@redingtongroup.com</v>
          </cell>
          <cell r="F1541" t="str">
            <v>Vikram V</v>
          </cell>
          <cell r="G1541" t="str">
            <v>vikram.kumar@redingtongroup.com</v>
          </cell>
        </row>
        <row r="1542">
          <cell r="A1542" t="str">
            <v>N83769</v>
          </cell>
          <cell r="B1542" t="str">
            <v>GARG ELECTRICALS</v>
          </cell>
          <cell r="C1542" t="str">
            <v>gargelectricals58@yahoo.com</v>
          </cell>
          <cell r="D1542" t="str">
            <v>Himanshu Anand</v>
          </cell>
          <cell r="E1542" t="str">
            <v>himanshu.anand@redingtongroup.com</v>
          </cell>
          <cell r="F1542" t="str">
            <v>Jitendra Chopra</v>
          </cell>
          <cell r="G1542" t="str">
            <v>jitender.chopra@redingtongroup.com</v>
          </cell>
        </row>
        <row r="1543">
          <cell r="A1543" t="str">
            <v>N14542</v>
          </cell>
          <cell r="B1543" t="str">
            <v>KATYAYANI I.T. SOLUTIONS</v>
          </cell>
          <cell r="C1543" t="str">
            <v>nitinsids@gmail.com</v>
          </cell>
          <cell r="D1543" t="str">
            <v>Dheeraj Sharma</v>
          </cell>
          <cell r="E1543" t="str">
            <v>dheeraj.sharma@redingtongroup.com</v>
          </cell>
          <cell r="F1543" t="str">
            <v>Sidharth Eknath</v>
          </cell>
          <cell r="G1543" t="str">
            <v>sidharth.eknath@redingtongroup.com</v>
          </cell>
        </row>
        <row r="1544">
          <cell r="A1544" t="str">
            <v>N14537</v>
          </cell>
          <cell r="B1544" t="str">
            <v>BHAGWATI COMMUNICATION</v>
          </cell>
          <cell r="C1544" t="str">
            <v>bhagwaticommunication6@gmail.com</v>
          </cell>
          <cell r="D1544" t="str">
            <v>Shashi Singh</v>
          </cell>
          <cell r="E1544" t="str">
            <v>shashi.singh@redingtongroup.com</v>
          </cell>
          <cell r="F1544" t="str">
            <v>Sidharth Eknath</v>
          </cell>
          <cell r="G1544" t="str">
            <v>sidharth.eknath@redingtongroup.com</v>
          </cell>
        </row>
        <row r="1545">
          <cell r="A1545" t="str">
            <v>SC3203</v>
          </cell>
          <cell r="B1545" t="str">
            <v>SAI GANESH CELL SHOPPEE</v>
          </cell>
          <cell r="C1545" t="str">
            <v>rajeshmattupalli@gmail.com</v>
          </cell>
          <cell r="D1545" t="str">
            <v>Gudavalli Suresh Kumar</v>
          </cell>
          <cell r="E1545" t="str">
            <v>suresh.skg@redingtongroup.com</v>
          </cell>
          <cell r="F1545" t="str">
            <v>Yogesh Kumar</v>
          </cell>
          <cell r="G1545" t="str">
            <v>yogesh.ganesh@redingtongroup.com</v>
          </cell>
        </row>
        <row r="1546">
          <cell r="A1546" t="str">
            <v>N43698</v>
          </cell>
          <cell r="B1546" t="str">
            <v>RAM MOBILE GALLERY</v>
          </cell>
          <cell r="C1546" t="str">
            <v>rammobilegallery2002@gmail.com</v>
          </cell>
          <cell r="D1546" t="str">
            <v>Neeraj Bhatt</v>
          </cell>
          <cell r="E1546" t="str">
            <v>neeraj.bhatt@redingtongroup.com</v>
          </cell>
          <cell r="F1546" t="str">
            <v>Sidharth Eknath</v>
          </cell>
          <cell r="G1546" t="str">
            <v>sidharth.eknath@redingtongroup.com</v>
          </cell>
        </row>
        <row r="1547">
          <cell r="A1547" t="str">
            <v>N43691</v>
          </cell>
          <cell r="B1547" t="str">
            <v>M/S SINGHAL AGENCY</v>
          </cell>
          <cell r="C1547" t="str">
            <v>singhallke4455@gmail.com</v>
          </cell>
          <cell r="D1547" t="str">
            <v>Neeraj Bhatt</v>
          </cell>
          <cell r="E1547" t="str">
            <v>neeraj.bhatt@redingtongroup.com</v>
          </cell>
          <cell r="F1547" t="str">
            <v>Sidharth Eknath</v>
          </cell>
          <cell r="G1547" t="str">
            <v>sidharth.eknath@redingtongroup.com</v>
          </cell>
        </row>
        <row r="1548">
          <cell r="A1548" t="str">
            <v>N43704</v>
          </cell>
          <cell r="B1548" t="str">
            <v>MOBILE CAFE</v>
          </cell>
          <cell r="C1548" t="str">
            <v>coolanandkumar706@gmail.com</v>
          </cell>
          <cell r="D1548" t="str">
            <v>Harsh Ahuja</v>
          </cell>
          <cell r="E1548" t="str">
            <v>harsh.ahuja@redingtongroup.com</v>
          </cell>
          <cell r="F1548" t="str">
            <v>Sidharth Eknath</v>
          </cell>
          <cell r="G1548" t="str">
            <v>sidharth.eknath@redingtongroup.com</v>
          </cell>
        </row>
        <row r="1549">
          <cell r="A1549" t="str">
            <v>N43702</v>
          </cell>
          <cell r="B1549" t="str">
            <v>LUCKY ELECTRONICS</v>
          </cell>
          <cell r="C1549" t="str">
            <v>luckyelectronics72@gmail.com</v>
          </cell>
          <cell r="D1549" t="str">
            <v>Raghvendra Pratap Singh</v>
          </cell>
          <cell r="E1549" t="str">
            <v>raghvendra.singh@redingtongroup.com</v>
          </cell>
          <cell r="F1549" t="str">
            <v>Sidharth Eknath</v>
          </cell>
          <cell r="G1549" t="str">
            <v>sidharth.eknath@redingtongroup.com</v>
          </cell>
        </row>
        <row r="1550">
          <cell r="A1550" t="str">
            <v>N43707</v>
          </cell>
          <cell r="B1550" t="str">
            <v>THE MOBILE STREET</v>
          </cell>
          <cell r="C1550" t="str">
            <v>themobilestreet9@gmail.com</v>
          </cell>
          <cell r="D1550" t="str">
            <v>Neeraj Bhatt</v>
          </cell>
          <cell r="E1550" t="str">
            <v>neeraj.bhatt@redingtongroup.com</v>
          </cell>
          <cell r="F1550" t="str">
            <v>Sidharth Eknath</v>
          </cell>
          <cell r="G1550" t="str">
            <v>sidharth.eknath@redingtongroup.com</v>
          </cell>
        </row>
        <row r="1551">
          <cell r="A1551" t="str">
            <v>N43711</v>
          </cell>
          <cell r="B1551" t="str">
            <v>MOBILE WORLD</v>
          </cell>
          <cell r="C1551" t="str">
            <v>viru.virendra2019@gmail.com</v>
          </cell>
          <cell r="D1551" t="str">
            <v>Harsh Ahuja</v>
          </cell>
          <cell r="E1551" t="str">
            <v>harsh.ahuja@redingtongroup.com</v>
          </cell>
          <cell r="F1551" t="str">
            <v>Sidharth Eknath</v>
          </cell>
          <cell r="G1551" t="str">
            <v>sidharth.eknath@redingtongroup.com</v>
          </cell>
        </row>
        <row r="1552">
          <cell r="A1552" t="str">
            <v>NB3041</v>
          </cell>
          <cell r="B1552" t="str">
            <v>DURGA ELECTRONICS</v>
          </cell>
          <cell r="C1552" t="str">
            <v>durgaelectronicsrait@gmail.com</v>
          </cell>
          <cell r="D1552" t="str">
            <v>Himanshu Anand</v>
          </cell>
          <cell r="E1552" t="str">
            <v>himanshu.anand@redingtongroup.com</v>
          </cell>
          <cell r="F1552" t="str">
            <v>Jitendra Chopra</v>
          </cell>
          <cell r="G1552" t="str">
            <v>jitender.chopra@redingtongroup.com</v>
          </cell>
        </row>
        <row r="1553">
          <cell r="A1553" t="str">
            <v>NF3037</v>
          </cell>
          <cell r="B1553" t="str">
            <v>BAWA TELECOM</v>
          </cell>
          <cell r="C1553" t="str">
            <v>bawatelecom2011@gmail.com</v>
          </cell>
          <cell r="D1553" t="str">
            <v>Rohit Arora</v>
          </cell>
          <cell r="E1553" t="str">
            <v>rohit.arora@redingtongroup.com</v>
          </cell>
          <cell r="F1553" t="str">
            <v>Jitendra Chopra</v>
          </cell>
          <cell r="G1553" t="str">
            <v>jitender.chopra@redingtongroup.com</v>
          </cell>
        </row>
        <row r="1554">
          <cell r="A1554" t="str">
            <v>N53329</v>
          </cell>
          <cell r="B1554" t="str">
            <v>GULATI ENTERPRISES</v>
          </cell>
          <cell r="C1554" t="str">
            <v>psgulatigarments@gmail.com</v>
          </cell>
          <cell r="D1554" t="str">
            <v>Rohit Arora</v>
          </cell>
          <cell r="E1554" t="str">
            <v>rohit.arora@redingtongroup.com</v>
          </cell>
          <cell r="F1554" t="str">
            <v>Jitendra Chopra</v>
          </cell>
          <cell r="G1554" t="str">
            <v>jitender.chopra@redingtongroup.com</v>
          </cell>
        </row>
        <row r="1555">
          <cell r="A1555" t="str">
            <v>W14365</v>
          </cell>
          <cell r="B1555" t="str">
            <v>DEEPAK COLLECTION</v>
          </cell>
          <cell r="C1555" t="str">
            <v>deepakcollection93@gmail.com</v>
          </cell>
          <cell r="D1555" t="str">
            <v>Vijay Baburao Tayade</v>
          </cell>
          <cell r="E1555" t="str">
            <v>vijay.tayade@redingtongroup.com</v>
          </cell>
          <cell r="F1555" t="str">
            <v>Rohan Vora</v>
          </cell>
          <cell r="G1555" t="str">
            <v>rohan.vora@redingtongroup.com</v>
          </cell>
        </row>
        <row r="1556">
          <cell r="A1556" t="str">
            <v>W73327</v>
          </cell>
          <cell r="B1556" t="str">
            <v>HANUMAT MOBILINK LLP</v>
          </cell>
          <cell r="C1556" t="str">
            <v>ponikstores@gmail.com</v>
          </cell>
          <cell r="D1556" t="str">
            <v>Malam Singh Meena</v>
          </cell>
          <cell r="E1556" t="str">
            <v>malam.meena@redingtongroup.com</v>
          </cell>
          <cell r="F1556" t="str">
            <v>Dilip Vishwakarma</v>
          </cell>
          <cell r="G1556" t="str">
            <v>dilip.vishwa@redingtongroup.com</v>
          </cell>
        </row>
        <row r="1557">
          <cell r="A1557" t="str">
            <v>W73308</v>
          </cell>
          <cell r="B1557" t="str">
            <v>NIRANKAR MOBILE POINT</v>
          </cell>
          <cell r="C1557" t="str">
            <v>niteshbhatiya143@gmail.com</v>
          </cell>
          <cell r="D1557" t="str">
            <v>Malam Singh Meena</v>
          </cell>
          <cell r="E1557" t="str">
            <v>malam.meena@redingtongroup.com</v>
          </cell>
          <cell r="F1557" t="str">
            <v>Dilip Vishwakarma</v>
          </cell>
          <cell r="G1557" t="str">
            <v>dilip.vishwa@redingtongroup.com</v>
          </cell>
        </row>
        <row r="1558">
          <cell r="A1558" t="str">
            <v>E34180</v>
          </cell>
          <cell r="B1558" t="str">
            <v>MOB WORLD</v>
          </cell>
          <cell r="C1558" t="str">
            <v>mobw028@gmail.com</v>
          </cell>
          <cell r="D1558" t="str">
            <v xml:space="preserve">Vivek Bose </v>
          </cell>
          <cell r="E1558" t="str">
            <v>vivek.bose@redingtongroup.com</v>
          </cell>
          <cell r="F1558" t="str">
            <v>Jaswinder Singh</v>
          </cell>
          <cell r="G1558" t="str">
            <v>jaswinder.singh@redingtongroup.com</v>
          </cell>
        </row>
        <row r="1559">
          <cell r="A1559" t="str">
            <v>E63017</v>
          </cell>
          <cell r="B1559" t="str">
            <v>BINDAL TRADING CO</v>
          </cell>
          <cell r="C1559" t="str">
            <v>BINDALTRADINGCO.SLG@GMAIL.COM</v>
          </cell>
          <cell r="D1559" t="str">
            <v xml:space="preserve">Manish Kumar </v>
          </cell>
          <cell r="E1559" t="str">
            <v>manish.kumar@redingtongroup.com</v>
          </cell>
          <cell r="F1559" t="str">
            <v>Jaswinder Singh</v>
          </cell>
          <cell r="G1559" t="str">
            <v>jaswinder.singh@redingtongroup.com</v>
          </cell>
        </row>
        <row r="1560">
          <cell r="A1560" t="str">
            <v>E3R007</v>
          </cell>
          <cell r="B1560" t="str">
            <v>CONNECTING PEOPLE</v>
          </cell>
          <cell r="C1560" t="str">
            <v>CONNECTINGPEOPLEGHY@GMAIL.COM</v>
          </cell>
          <cell r="D1560" t="str">
            <v xml:space="preserve">Vivek Bose </v>
          </cell>
          <cell r="E1560" t="str">
            <v>vivek.bose@redingtongroup.com</v>
          </cell>
          <cell r="F1560" t="str">
            <v>Jaswinder Singh</v>
          </cell>
          <cell r="G1560" t="str">
            <v>jaswinder.singh@redingtongroup.com</v>
          </cell>
        </row>
        <row r="1561">
          <cell r="A1561" t="str">
            <v>E63056</v>
          </cell>
          <cell r="B1561" t="str">
            <v>SHREE SHYAM CELLULAR</v>
          </cell>
          <cell r="C1561" t="str">
            <v>shreeshyamcellular@gmail.com</v>
          </cell>
          <cell r="D1561" t="str">
            <v xml:space="preserve">Manish Kumar </v>
          </cell>
          <cell r="E1561" t="str">
            <v>manish.kumar@redingtongroup.com</v>
          </cell>
          <cell r="F1561" t="str">
            <v>Jaswinder Singh</v>
          </cell>
          <cell r="G1561" t="str">
            <v>jaswinder.singh@redingtongroup.com</v>
          </cell>
        </row>
        <row r="1562">
          <cell r="A1562" t="str">
            <v>E14461</v>
          </cell>
          <cell r="B1562" t="str">
            <v>SHAW TELECOM</v>
          </cell>
          <cell r="C1562" t="str">
            <v>shawtelecom55@gmail.com</v>
          </cell>
          <cell r="D1562" t="str">
            <v xml:space="preserve">Manish Kumar </v>
          </cell>
          <cell r="E1562" t="str">
            <v>manish.kumar@redingtongroup.com</v>
          </cell>
          <cell r="F1562" t="str">
            <v>Jaswinder Singh</v>
          </cell>
          <cell r="G1562" t="str">
            <v>jaswinder.singh@redingtongroup.com</v>
          </cell>
        </row>
        <row r="1563">
          <cell r="A1563" t="str">
            <v>E1R016</v>
          </cell>
          <cell r="B1563" t="str">
            <v>NEW S B T COMMUNICATION</v>
          </cell>
          <cell r="C1563" t="str">
            <v>SAIKAT.SBT@GMAIL.COM</v>
          </cell>
          <cell r="D1563" t="str">
            <v xml:space="preserve">Manish Kumar </v>
          </cell>
          <cell r="E1563" t="str">
            <v>manish.kumar@redingtongroup.com</v>
          </cell>
          <cell r="F1563" t="str">
            <v>Jaswinder Singh</v>
          </cell>
          <cell r="G1563" t="str">
            <v>jaswinder.singh@redingtongroup.com</v>
          </cell>
        </row>
        <row r="1564">
          <cell r="A1564" t="str">
            <v>NH0397</v>
          </cell>
          <cell r="B1564" t="str">
            <v>MOBILE WORLD</v>
          </cell>
          <cell r="C1564" t="str">
            <v>mobileworld.abhilash@gmail.com</v>
          </cell>
          <cell r="D1564" t="str">
            <v>Neeraj Bhatt</v>
          </cell>
          <cell r="E1564" t="str">
            <v>neeraj.bhatt@redingtongroup.com</v>
          </cell>
          <cell r="F1564" t="str">
            <v>Sidharth Eknath</v>
          </cell>
          <cell r="G1564" t="str">
            <v>sidharth.eknath@redingtongroup.com</v>
          </cell>
        </row>
        <row r="1565">
          <cell r="A1565" t="str">
            <v>NH0402</v>
          </cell>
          <cell r="B1565" t="str">
            <v>IMPRESSION GALLERY</v>
          </cell>
          <cell r="C1565" t="str">
            <v>impressiongallerysiyana@gmail.com</v>
          </cell>
          <cell r="D1565" t="str">
            <v>Neeraj Bhatt</v>
          </cell>
          <cell r="E1565" t="str">
            <v>neeraj.bhatt@redingtongroup.com</v>
          </cell>
          <cell r="F1565" t="str">
            <v>Sidharth Eknath</v>
          </cell>
          <cell r="G1565" t="str">
            <v>sidharth.eknath@redingtongroup.com</v>
          </cell>
        </row>
        <row r="1566">
          <cell r="A1566" t="str">
            <v>NH0403</v>
          </cell>
          <cell r="B1566" t="str">
            <v>MOBILE HUT</v>
          </cell>
          <cell r="C1566" t="str">
            <v>pk.tripathi112@gmail.com</v>
          </cell>
          <cell r="D1566" t="str">
            <v>Neeraj Bhatt</v>
          </cell>
          <cell r="E1566" t="str">
            <v>neeraj.bhatt@redingtongroup.com</v>
          </cell>
          <cell r="F1566" t="str">
            <v>Sidharth Eknath</v>
          </cell>
          <cell r="G1566" t="str">
            <v>sidharth.eknath@redingtongroup.com</v>
          </cell>
        </row>
        <row r="1567">
          <cell r="A1567" t="str">
            <v>NH0404</v>
          </cell>
          <cell r="B1567" t="str">
            <v>SANJAY SHOPING  CENTRE</v>
          </cell>
          <cell r="C1567" t="str">
            <v>sanjayshoppingcentre@gmail.com</v>
          </cell>
          <cell r="D1567" t="str">
            <v>Neeraj Bhatt</v>
          </cell>
          <cell r="E1567" t="str">
            <v>neeraj.bhatt@redingtongroup.com</v>
          </cell>
          <cell r="F1567" t="str">
            <v>Sidharth Eknath</v>
          </cell>
          <cell r="G1567" t="str">
            <v>sidharth.eknath@redingtongroup.com</v>
          </cell>
        </row>
        <row r="1568">
          <cell r="A1568" t="str">
            <v>N63675</v>
          </cell>
          <cell r="B1568" t="str">
            <v>R MOBILE SHOWROOM</v>
          </cell>
          <cell r="C1568" t="str">
            <v>rmobileshowroom60@gmail.com</v>
          </cell>
          <cell r="D1568" t="str">
            <v>Anuj Verma</v>
          </cell>
          <cell r="E1568" t="str">
            <v>anuj.verma@redingtongroup.com</v>
          </cell>
          <cell r="F1568" t="str">
            <v>Jitendra Chopra</v>
          </cell>
          <cell r="G1568" t="str">
            <v>jitender.chopra@redingtongroup.com</v>
          </cell>
        </row>
        <row r="1569">
          <cell r="A1569" t="str">
            <v>N63198</v>
          </cell>
          <cell r="B1569" t="str">
            <v>SUKHIJA TRADERS</v>
          </cell>
          <cell r="C1569" t="str">
            <v>sukhija_nokia@yahoo.com</v>
          </cell>
          <cell r="D1569" t="str">
            <v>Rituraj Upadhyay</v>
          </cell>
          <cell r="E1569" t="str">
            <v>rituraj.upadhyay@redingtongroup.com</v>
          </cell>
          <cell r="F1569" t="str">
            <v>Jitendra Chopra</v>
          </cell>
          <cell r="G1569" t="str">
            <v>jitender.chopra@redingtongroup.com</v>
          </cell>
        </row>
        <row r="1570">
          <cell r="A1570" t="str">
            <v>W14076</v>
          </cell>
          <cell r="B1570" t="str">
            <v>SELECTION MOBILE</v>
          </cell>
          <cell r="C1570" t="str">
            <v>ksumbad52@gmail.com</v>
          </cell>
          <cell r="D1570" t="str">
            <v>Imtiyaz Salim Shaikh</v>
          </cell>
          <cell r="E1570" t="str">
            <v>imtiyaz.shaikh@redingtongroup.com</v>
          </cell>
          <cell r="F1570" t="str">
            <v>Rohan Vora</v>
          </cell>
          <cell r="G1570" t="str">
            <v>rohan.vora@redingtongroup.com</v>
          </cell>
        </row>
        <row r="1571">
          <cell r="A1571" t="str">
            <v>S15735</v>
          </cell>
          <cell r="B1571" t="str">
            <v>Dialers-2</v>
          </cell>
          <cell r="C1571" t="str">
            <v>dialersretail@gmail.com</v>
          </cell>
          <cell r="D1571" t="str">
            <v>Prem Kumar M</v>
          </cell>
          <cell r="E1571" t="str">
            <v>prem.kumarmani@redingtongroup.com</v>
          </cell>
          <cell r="F1571" t="str">
            <v>Yogesh Kumar</v>
          </cell>
          <cell r="G1571" t="str">
            <v>yogesh.ganesh@redingtongroup.com</v>
          </cell>
        </row>
        <row r="1572">
          <cell r="A1572" t="str">
            <v>SL3009</v>
          </cell>
          <cell r="B1572" t="str">
            <v>Magic Mobiles</v>
          </cell>
          <cell r="C1572" t="str">
            <v>ACCOUNTS@MAGICMOBILES.NET</v>
          </cell>
          <cell r="D1572" t="str">
            <v>Prem Kumar M</v>
          </cell>
          <cell r="E1572" t="str">
            <v>prem.kumarmani@redingtongroup.com</v>
          </cell>
          <cell r="F1572" t="str">
            <v>Yogesh Kumar</v>
          </cell>
          <cell r="G1572" t="str">
            <v>yogesh.ganesh@redingtongroup.com</v>
          </cell>
        </row>
        <row r="1573">
          <cell r="A1573" t="str">
            <v>S9R143</v>
          </cell>
          <cell r="B1573" t="str">
            <v>Sri Lakshmi Music World</v>
          </cell>
          <cell r="C1573" t="str">
            <v>SRILAKSHMIMUSICWORLD@GMAIL.COM</v>
          </cell>
          <cell r="D1573" t="str">
            <v>Gudavalli Suresh Kumar</v>
          </cell>
          <cell r="E1573" t="str">
            <v>suresh.skg@redingtongroup.com</v>
          </cell>
          <cell r="F1573" t="str">
            <v>Yogesh Kumar</v>
          </cell>
          <cell r="G1573" t="str">
            <v>yogesh.ganesh@redingtongroup.com</v>
          </cell>
        </row>
        <row r="1574">
          <cell r="A1574" t="str">
            <v>N14558</v>
          </cell>
          <cell r="B1574" t="str">
            <v>Jsb Eletronics</v>
          </cell>
          <cell r="C1574" t="str">
            <v>anilkumarbidhuri94@gmail.com</v>
          </cell>
          <cell r="D1574" t="str">
            <v>Manish Jain</v>
          </cell>
          <cell r="E1574" t="str">
            <v>manish.shivkumar@redingtongroup.com</v>
          </cell>
          <cell r="F1574" t="str">
            <v>Sidharth Eknath</v>
          </cell>
          <cell r="G1574" t="str">
            <v>sidharth.eknath@redingtongroup.com</v>
          </cell>
        </row>
        <row r="1575">
          <cell r="A1575" t="str">
            <v>N83757</v>
          </cell>
          <cell r="B1575" t="str">
            <v>Buland Communication</v>
          </cell>
          <cell r="C1575" t="str">
            <v>jabbar1234@gamil.com</v>
          </cell>
          <cell r="D1575" t="str">
            <v>Anil Kumar Sharma</v>
          </cell>
          <cell r="E1575" t="str">
            <v>anil.sharma@redingtongroup.com</v>
          </cell>
          <cell r="F1575" t="str">
            <v>Jitendra Chopra</v>
          </cell>
          <cell r="G1575" t="str">
            <v>jitender.chopra@redingtongroup.com</v>
          </cell>
        </row>
        <row r="1576">
          <cell r="A1576" t="str">
            <v>N83764</v>
          </cell>
          <cell r="B1576" t="str">
            <v>Malik Communication</v>
          </cell>
          <cell r="C1576" t="str">
            <v>malikcom298@gmail.com</v>
          </cell>
          <cell r="D1576" t="str">
            <v>Anil Kumar Sharma</v>
          </cell>
          <cell r="E1576" t="str">
            <v>anil.sharma@redingtongroup.com</v>
          </cell>
          <cell r="F1576" t="str">
            <v>Jitendra Chopra</v>
          </cell>
          <cell r="G1576" t="str">
            <v>jitender.chopra@redingtongroup.com</v>
          </cell>
        </row>
        <row r="1577">
          <cell r="A1577" t="str">
            <v>N63680</v>
          </cell>
          <cell r="B1577" t="str">
            <v>Rama Telecom</v>
          </cell>
          <cell r="C1577" t="str">
            <v>ramatelecom39@gmail.com</v>
          </cell>
          <cell r="D1577" t="str">
            <v>Rituraj Upadhyay</v>
          </cell>
          <cell r="E1577" t="str">
            <v>rituraj.upadhyay@redingtongroup.com</v>
          </cell>
          <cell r="F1577" t="str">
            <v>Jitendra Chopra</v>
          </cell>
          <cell r="G1577" t="str">
            <v>jitender.chopra@redingtongroup.com</v>
          </cell>
        </row>
        <row r="1578">
          <cell r="A1578" t="str">
            <v>N63681</v>
          </cell>
          <cell r="B1578" t="str">
            <v>SHREE SHYAM SMART SOLUTIONS INDIA</v>
          </cell>
          <cell r="C1578" t="str">
            <v>CHETANGUPTA.NOKIA@GMAIL.COM</v>
          </cell>
          <cell r="D1578" t="str">
            <v>Rituraj Upadhyay</v>
          </cell>
          <cell r="E1578" t="str">
            <v>rituraj.upadhyay@redingtongroup.com</v>
          </cell>
          <cell r="F1578" t="str">
            <v>Jitendra Chopra</v>
          </cell>
          <cell r="G1578" t="str">
            <v>jitender.chopra@redingtongroup.com</v>
          </cell>
        </row>
        <row r="1579">
          <cell r="A1579" t="str">
            <v>N63163</v>
          </cell>
          <cell r="B1579" t="str">
            <v>Smart Solution</v>
          </cell>
          <cell r="C1579" t="str">
            <v>chetangupta.nokia@gmail.com</v>
          </cell>
          <cell r="D1579" t="str">
            <v>Rituraj Upadhyay</v>
          </cell>
          <cell r="E1579" t="str">
            <v>rituraj.upadhyay@redingtongroup.com</v>
          </cell>
          <cell r="F1579" t="str">
            <v>Jitendra Chopra</v>
          </cell>
          <cell r="G1579" t="str">
            <v>jitender.chopra@redingtongroup.com</v>
          </cell>
        </row>
        <row r="1580">
          <cell r="A1580" t="str">
            <v>W14395</v>
          </cell>
          <cell r="B1580" t="str">
            <v>Arjun Telecom</v>
          </cell>
          <cell r="C1580" t="str">
            <v>arjun007t@gmail.com</v>
          </cell>
          <cell r="D1580" t="str">
            <v>Mahesh More</v>
          </cell>
          <cell r="E1580" t="str">
            <v>mahesh.more@redingtongroup.com</v>
          </cell>
          <cell r="F1580" t="str">
            <v>Rohan Vora</v>
          </cell>
          <cell r="G1580" t="str">
            <v>rohan.vora@redingtongroup.com</v>
          </cell>
        </row>
        <row r="1581">
          <cell r="A1581" t="str">
            <v>W23937</v>
          </cell>
          <cell r="B1581" t="str">
            <v xml:space="preserve">Jai Enterprises </v>
          </cell>
          <cell r="C1581" t="str">
            <v>jaimobilezone3737@gmail.com</v>
          </cell>
          <cell r="D1581" t="str">
            <v>Tanmay Kumar</v>
          </cell>
          <cell r="E1581" t="str">
            <v>tanmay.kumar@redingtongroup.com</v>
          </cell>
          <cell r="F1581" t="str">
            <v>Dilip Vishwakarma</v>
          </cell>
          <cell r="G1581" t="str">
            <v>dilip.vishwa@redingtongroup.com</v>
          </cell>
        </row>
        <row r="1582">
          <cell r="A1582" t="str">
            <v>W23597</v>
          </cell>
          <cell r="B1582" t="str">
            <v>Shiwani Celluler</v>
          </cell>
          <cell r="C1582" t="str">
            <v>SAMEERSHIVANI77@GMAIL.COM</v>
          </cell>
          <cell r="D1582" t="str">
            <v>Sandip Anil Kshirsagar</v>
          </cell>
          <cell r="E1582" t="str">
            <v>sandip.anil@redingtongroup.com</v>
          </cell>
          <cell r="F1582" t="str">
            <v>Dilip Vishwakarma</v>
          </cell>
          <cell r="G1582" t="str">
            <v>dilip.vishwa@redingtongroup.com</v>
          </cell>
        </row>
        <row r="1583">
          <cell r="A1583" t="str">
            <v>W23838</v>
          </cell>
          <cell r="B1583" t="str">
            <v>Yogiraj Mobile (Maratha Bank)</v>
          </cell>
          <cell r="C1583" t="str">
            <v>yogeshbanchhode59@gmail.com</v>
          </cell>
          <cell r="D1583" t="str">
            <v xml:space="preserve">Sunil Dalvi </v>
          </cell>
          <cell r="E1583" t="str">
            <v>sunil.dalavi@redingtongroup.com</v>
          </cell>
          <cell r="F1583" t="str">
            <v>Dilip Vishwakarma</v>
          </cell>
          <cell r="G1583" t="str">
            <v>dilip.vishwa@redingtongroup.com</v>
          </cell>
        </row>
        <row r="1584">
          <cell r="A1584" t="str">
            <v>W53145</v>
          </cell>
          <cell r="B1584" t="str">
            <v>Das Sales &amp; Services</v>
          </cell>
          <cell r="C1584" t="str">
            <v>dassales142@gmail.com</v>
          </cell>
          <cell r="D1584" t="str">
            <v>Aftab Khan</v>
          </cell>
          <cell r="E1584" t="str">
            <v>aftab.khan@redingtongroup.com</v>
          </cell>
          <cell r="F1584" t="str">
            <v>Dilip Vishwakarma</v>
          </cell>
          <cell r="G1584" t="str">
            <v>dilip.vishwa@redingtongroup.com</v>
          </cell>
        </row>
        <row r="1585">
          <cell r="A1585" t="str">
            <v>WA3200</v>
          </cell>
          <cell r="B1585" t="str">
            <v>Bajrang Mobile</v>
          </cell>
          <cell r="C1585" t="str">
            <v>bajrangmobile128@gmail.com</v>
          </cell>
          <cell r="D1585" t="str">
            <v>Arpit Shukla</v>
          </cell>
          <cell r="E1585" t="str">
            <v>arpit.shukla@redingtongroup.com</v>
          </cell>
          <cell r="F1585" t="str">
            <v>Dilip Vishwakarma</v>
          </cell>
          <cell r="G1585" t="str">
            <v>dilip.vishwa@redingtongroup.com</v>
          </cell>
        </row>
        <row r="1586">
          <cell r="A1586" t="str">
            <v>E43165</v>
          </cell>
          <cell r="B1586" t="str">
            <v>Balaji Sales</v>
          </cell>
          <cell r="C1586" t="str">
            <v>abhishek25thdec@gmail.com</v>
          </cell>
          <cell r="D1586" t="str">
            <v>Md Ezaz Ahmad</v>
          </cell>
          <cell r="E1586" t="str">
            <v>ezaz.ahmad@redingtongroup.com</v>
          </cell>
          <cell r="F1586" t="str">
            <v>Jaswinder Singh</v>
          </cell>
          <cell r="G1586" t="str">
            <v>jaswinder.singh@redingtongroup.com</v>
          </cell>
        </row>
        <row r="1587">
          <cell r="A1587" t="str">
            <v>E14467</v>
          </cell>
          <cell r="B1587" t="str">
            <v>Bharat Gift &amp; Enterprise - Smpp</v>
          </cell>
          <cell r="C1587" t="str">
            <v>bharatgift.enterprise@gmail.com</v>
          </cell>
          <cell r="D1587" t="str">
            <v xml:space="preserve">Manish Kumar </v>
          </cell>
          <cell r="E1587" t="str">
            <v>manish.kumar@redingtongroup.com</v>
          </cell>
          <cell r="F1587" t="str">
            <v>Jaswinder Singh</v>
          </cell>
          <cell r="G1587" t="str">
            <v>jaswinder.singh@redingtongroup.com</v>
          </cell>
        </row>
        <row r="1588">
          <cell r="A1588" t="str">
            <v>E14466</v>
          </cell>
          <cell r="B1588" t="str">
            <v>Loyal Telecom Champadalli</v>
          </cell>
          <cell r="C1588" t="str">
            <v>happyhaque19@gmail.com</v>
          </cell>
          <cell r="D1588" t="str">
            <v xml:space="preserve">Manish Kumar </v>
          </cell>
          <cell r="E1588" t="str">
            <v>manish.kumar@redingtongroup.com</v>
          </cell>
          <cell r="F1588" t="str">
            <v>Jaswinder Singh</v>
          </cell>
          <cell r="G1588" t="str">
            <v>jaswinder.singh@redingtongroup.com</v>
          </cell>
        </row>
        <row r="1589">
          <cell r="A1589" t="str">
            <v>E23121</v>
          </cell>
          <cell r="B1589" t="str">
            <v>Audio &amp; Vidio Clinic</v>
          </cell>
          <cell r="C1589" t="str">
            <v>subash.mishra70@gmail.com</v>
          </cell>
          <cell r="D1589" t="str">
            <v xml:space="preserve">Suvendu Mishra </v>
          </cell>
          <cell r="E1589" t="str">
            <v>suvendu.mishra@redingtongroup.com</v>
          </cell>
          <cell r="F1589" t="str">
            <v>Jaswinder Singh</v>
          </cell>
          <cell r="G1589" t="str">
            <v>jaswinder.singh@redingtongroup.com</v>
          </cell>
        </row>
        <row r="1590">
          <cell r="A1590" t="str">
            <v>E4R006</v>
          </cell>
          <cell r="B1590" t="str">
            <v>M/S Kamdhenu Shoppee</v>
          </cell>
          <cell r="C1590" t="str">
            <v>KAMDHENUSHOPPEE@GMAIL.COM</v>
          </cell>
          <cell r="D1590" t="str">
            <v>Pankaj Soni</v>
          </cell>
          <cell r="E1590" t="str">
            <v>pankaj.soni@redingtongroup.com</v>
          </cell>
          <cell r="F1590" t="str">
            <v>Jaswinder Singh</v>
          </cell>
          <cell r="G1590" t="str">
            <v>jaswinder.singh@redingtongroup.com</v>
          </cell>
        </row>
        <row r="1591">
          <cell r="A1591" t="str">
            <v>E14468</v>
          </cell>
          <cell r="B1591" t="str">
            <v>New Unique Enterprise</v>
          </cell>
          <cell r="C1591" t="str">
            <v>sayan.sen123@gmail.com</v>
          </cell>
          <cell r="D1591" t="str">
            <v xml:space="preserve">Manish Kumar </v>
          </cell>
          <cell r="E1591" t="str">
            <v>manish.kumar@redingtongroup.com</v>
          </cell>
          <cell r="F1591" t="str">
            <v>Jaswinder Singh</v>
          </cell>
          <cell r="G1591" t="str">
            <v>jaswinder.singh@redingtongroup.com</v>
          </cell>
        </row>
        <row r="1592">
          <cell r="A1592" t="str">
            <v>E1R084</v>
          </cell>
          <cell r="B1592" t="str">
            <v>Solutions</v>
          </cell>
          <cell r="C1592" t="str">
            <v>UBAIDUR.RAHMAN3@GMAIL.COM</v>
          </cell>
          <cell r="D1592" t="str">
            <v xml:space="preserve">Manish Kumar </v>
          </cell>
          <cell r="E1592" t="str">
            <v>manish.kumar@redingtongroup.com</v>
          </cell>
          <cell r="F1592" t="str">
            <v>Jaswinder Singh</v>
          </cell>
          <cell r="G1592" t="str">
            <v>jaswinder.singh@redingtongroup.com</v>
          </cell>
        </row>
        <row r="1593">
          <cell r="A1593" t="str">
            <v>E1R001</v>
          </cell>
          <cell r="B1593" t="str">
            <v>Vishal Electronics@Deshapriyaparek</v>
          </cell>
          <cell r="C1593" t="str">
            <v>info@vishalelectronics.com</v>
          </cell>
          <cell r="D1593" t="str">
            <v xml:space="preserve">Manish Kumar </v>
          </cell>
          <cell r="E1593" t="str">
            <v>manish.kumar@redingtongroup.com</v>
          </cell>
          <cell r="F1593" t="str">
            <v>Jaswinder Singh</v>
          </cell>
          <cell r="G1593" t="str">
            <v>jaswinder.singh@redingtongroup.com</v>
          </cell>
        </row>
        <row r="1594">
          <cell r="A1594" t="str">
            <v>SE3106</v>
          </cell>
          <cell r="B1594" t="str">
            <v>ARAVINDHA CELL PHONE</v>
          </cell>
          <cell r="C1594" t="str">
            <v>aravindha29@gmail.com</v>
          </cell>
          <cell r="D1594" t="str">
            <v>Mohanakrishnan</v>
          </cell>
          <cell r="E1594" t="str">
            <v>mohanakrishnan.narayanan@redingtongroup.com</v>
          </cell>
          <cell r="F1594" t="str">
            <v>Yogesh Kumar</v>
          </cell>
          <cell r="G1594" t="str">
            <v>yogesh.ganesh@redingtongroup.com</v>
          </cell>
        </row>
        <row r="1595">
          <cell r="A1595" t="str">
            <v>S15654</v>
          </cell>
          <cell r="B1595" t="str">
            <v>Connectivity</v>
          </cell>
          <cell r="C1595" t="str">
            <v>CONNECTIVITY28@GMAIL.COM</v>
          </cell>
          <cell r="D1595" t="str">
            <v xml:space="preserve">Antony Arulprakash Joseph Benjamin </v>
          </cell>
          <cell r="E1595" t="str">
            <v>antony.benjamin@redingtongroup.com</v>
          </cell>
          <cell r="F1595" t="str">
            <v>Yogesh Kumar</v>
          </cell>
          <cell r="G1595" t="str">
            <v>yogesh.ganesh@redingtongroup.com</v>
          </cell>
        </row>
        <row r="1596">
          <cell r="A1596" t="str">
            <v>SE3109</v>
          </cell>
          <cell r="B1596" t="str">
            <v>JRM Communication</v>
          </cell>
          <cell r="C1596" t="str">
            <v>nmuruga_85@yahoo.co.in</v>
          </cell>
          <cell r="D1596" t="str">
            <v>Prem Kumar M</v>
          </cell>
          <cell r="E1596" t="str">
            <v>prem.kumarmani@redingtongroup.com</v>
          </cell>
          <cell r="F1596" t="str">
            <v>Yogesh Kumar</v>
          </cell>
          <cell r="G1596" t="str">
            <v>yogesh.ganesh@redingtongroup.com</v>
          </cell>
        </row>
        <row r="1597">
          <cell r="A1597" t="str">
            <v>S63038</v>
          </cell>
          <cell r="B1597" t="str">
            <v xml:space="preserve">L bridge Enterprise </v>
          </cell>
          <cell r="C1597" t="str">
            <v>lbridge.enterprises@gmail.com</v>
          </cell>
          <cell r="D1597" t="str">
            <v>Mohanakrishnan</v>
          </cell>
          <cell r="E1597" t="str">
            <v>mohanakrishnan.narayanan@redingtongroup.com</v>
          </cell>
          <cell r="F1597" t="str">
            <v>Yogesh Kumar</v>
          </cell>
          <cell r="G1597" t="str">
            <v>yogesh.ganesh@redingtongroup.com</v>
          </cell>
        </row>
        <row r="1598">
          <cell r="A1598" t="str">
            <v>SE3111</v>
          </cell>
          <cell r="B1598" t="str">
            <v>Mass Mobiles - Mayilaadudurai</v>
          </cell>
          <cell r="C1598" t="str">
            <v>massmyl@gmail.com</v>
          </cell>
          <cell r="D1598" t="str">
            <v>Mohanakrishnan</v>
          </cell>
          <cell r="E1598" t="str">
            <v>mohanakrishnan.narayanan@redingtongroup.com</v>
          </cell>
          <cell r="F1598" t="str">
            <v>Yogesh Kumar</v>
          </cell>
          <cell r="G1598" t="str">
            <v>yogesh.ganesh@redingtongroup.com</v>
          </cell>
        </row>
        <row r="1599">
          <cell r="A1599" t="str">
            <v>SM4040</v>
          </cell>
          <cell r="B1599" t="str">
            <v>Smart Communications</v>
          </cell>
          <cell r="C1599" t="str">
            <v>smarthsr@gmail.com</v>
          </cell>
          <cell r="D1599" t="str">
            <v>Prem Kumar M</v>
          </cell>
          <cell r="E1599" t="str">
            <v>prem.kumarmani@redingtongroup.com</v>
          </cell>
          <cell r="F1599" t="str">
            <v>Yogesh Kumar</v>
          </cell>
          <cell r="G1599" t="str">
            <v>yogesh.ganesh@redingtongroup.com</v>
          </cell>
        </row>
        <row r="1600">
          <cell r="A1600" t="str">
            <v>S74110</v>
          </cell>
          <cell r="B1600" t="str">
            <v>Universal Mobiles And Duty Paid</v>
          </cell>
          <cell r="C1600" t="str">
            <v>office@universell.in</v>
          </cell>
          <cell r="D1600" t="str">
            <v>Jithin Sebastian</v>
          </cell>
          <cell r="E1600" t="str">
            <v>jitin.sebastian@redingtongroup.com</v>
          </cell>
          <cell r="F1600" t="str">
            <v>Vikram V</v>
          </cell>
          <cell r="G1600" t="str">
            <v>vikram.kumar@redingtongroup.com</v>
          </cell>
        </row>
        <row r="1601">
          <cell r="A1601" t="str">
            <v>S26228</v>
          </cell>
          <cell r="B1601" t="str">
            <v>A R Mobiles</v>
          </cell>
          <cell r="C1601" t="str">
            <v>armobilesatb@gmail.com</v>
          </cell>
          <cell r="D1601" t="str">
            <v>Kamal Punjabi</v>
          </cell>
          <cell r="E1601" t="str">
            <v>kamal.punjabi@redingtongroup.com</v>
          </cell>
          <cell r="F1601" t="str">
            <v>Vikram V</v>
          </cell>
          <cell r="G1601" t="str">
            <v>vikram.kumar@redingtongroup.com</v>
          </cell>
        </row>
        <row r="1602">
          <cell r="A1602" t="str">
            <v>SD3038</v>
          </cell>
          <cell r="B1602" t="str">
            <v>Anand Mobiles</v>
          </cell>
          <cell r="C1602" t="str">
            <v>vj2anandmobiles@gmail.com</v>
          </cell>
          <cell r="D1602" t="str">
            <v>Mohammed Ubedulla</v>
          </cell>
          <cell r="E1602" t="str">
            <v>mohammed.ubedulla@redingtongroup.com</v>
          </cell>
          <cell r="F1602" t="str">
            <v>Vikram V</v>
          </cell>
          <cell r="G1602" t="str">
            <v>vikram.kumar@redingtongroup.com</v>
          </cell>
        </row>
        <row r="1603">
          <cell r="A1603" t="str">
            <v>SA3129</v>
          </cell>
          <cell r="B1603" t="str">
            <v>M/S CITY MOBILE</v>
          </cell>
          <cell r="C1603" t="str">
            <v>mohan.hugar111@gmail.com</v>
          </cell>
          <cell r="D1603" t="str">
            <v xml:space="preserve">Mahmmad Ajaruddin Kundagol </v>
          </cell>
          <cell r="E1603" t="str">
            <v>mahmmad.ajar@redingtongroup.com</v>
          </cell>
          <cell r="F1603" t="str">
            <v>Vikram V</v>
          </cell>
          <cell r="G1603" t="str">
            <v>vikram.kumar@redingtongroup.com</v>
          </cell>
        </row>
        <row r="1604">
          <cell r="A1604" t="str">
            <v>S93178</v>
          </cell>
          <cell r="B1604" t="str">
            <v>Joy Mobile</v>
          </cell>
          <cell r="C1604" t="str">
            <v>joymobilessklm@gmail.com</v>
          </cell>
          <cell r="D1604" t="str">
            <v>Gudavalli Suresh Kumar</v>
          </cell>
          <cell r="E1604" t="str">
            <v>suresh.skg@redingtongroup.com</v>
          </cell>
          <cell r="F1604" t="str">
            <v>Yogesh Kumar</v>
          </cell>
          <cell r="G1604" t="str">
            <v>yogesh.ganesh@redingtongroup.com</v>
          </cell>
        </row>
        <row r="1605">
          <cell r="A1605" t="str">
            <v>SA3137</v>
          </cell>
          <cell r="B1605" t="str">
            <v>LAXMI COMMUNICATIONS</v>
          </cell>
          <cell r="C1605" t="str">
            <v>laxmicommunication.lc@gmail.com</v>
          </cell>
          <cell r="D1605" t="str">
            <v xml:space="preserve">Mahmmad Ajaruddin Kundagol </v>
          </cell>
          <cell r="E1605" t="str">
            <v>mahmmad.ajar@redingtongroup.com</v>
          </cell>
          <cell r="F1605" t="str">
            <v>Vikram V</v>
          </cell>
          <cell r="G1605" t="str">
            <v>vikram.kumar@redingtongroup.com</v>
          </cell>
        </row>
        <row r="1606">
          <cell r="A1606" t="str">
            <v>N14556</v>
          </cell>
          <cell r="B1606" t="str">
            <v>Brother Electronics</v>
          </cell>
          <cell r="C1606" t="str">
            <v>brothersdel07@gmail.com</v>
          </cell>
          <cell r="D1606" t="str">
            <v>Dheeraj Sharma</v>
          </cell>
          <cell r="E1606" t="str">
            <v>dheeraj.sharma@redingtongroup.com</v>
          </cell>
          <cell r="F1606" t="str">
            <v>Sidharth Eknath</v>
          </cell>
          <cell r="G1606" t="str">
            <v>sidharth.eknath@redingtongroup.com</v>
          </cell>
        </row>
        <row r="1607">
          <cell r="A1607" t="str">
            <v>N14501</v>
          </cell>
          <cell r="B1607" t="str">
            <v>Ganpati Telecom</v>
          </cell>
          <cell r="C1607" t="str">
            <v>ganpatitelecom3009@gamil.com</v>
          </cell>
          <cell r="D1607" t="str">
            <v>Shashi Singh</v>
          </cell>
          <cell r="E1607" t="str">
            <v>shashi.singh@redingtongroup.com</v>
          </cell>
          <cell r="F1607" t="str">
            <v>Sidharth Eknath</v>
          </cell>
          <cell r="G1607" t="str">
            <v>sidharth.eknath@redingtongroup.com</v>
          </cell>
        </row>
        <row r="1608">
          <cell r="A1608" t="str">
            <v>E43204</v>
          </cell>
          <cell r="B1608" t="str">
            <v>Majestic Traders</v>
          </cell>
          <cell r="C1608" t="str">
            <v>majestic.ranchi20@gmail.com</v>
          </cell>
          <cell r="D1608" t="str">
            <v>Md Ezaz Ahmad</v>
          </cell>
          <cell r="E1608" t="str">
            <v>ezaz.ahmad@redingtongroup.com</v>
          </cell>
          <cell r="F1608" t="str">
            <v>Jaswinder Singh</v>
          </cell>
          <cell r="G1608" t="str">
            <v>jaswinder.singh@redingtongroup.com</v>
          </cell>
        </row>
        <row r="1609">
          <cell r="A1609" t="str">
            <v>E53291</v>
          </cell>
          <cell r="B1609" t="str">
            <v>J.J MOBILE</v>
          </cell>
          <cell r="C1609" t="str">
            <v>jamiljjmobile@gmail.com</v>
          </cell>
          <cell r="D1609" t="str">
            <v>Md Faiyaz Khan</v>
          </cell>
          <cell r="E1609" t="str">
            <v>faiyaz.khan@redingtongroup.com</v>
          </cell>
          <cell r="F1609" t="str">
            <v>Jaswinder Singh</v>
          </cell>
          <cell r="G1609" t="str">
            <v>jaswinder.singh@redingtongroup.com</v>
          </cell>
        </row>
        <row r="1610">
          <cell r="A1610" t="str">
            <v>S2R003</v>
          </cell>
          <cell r="B1610" t="str">
            <v>E Store</v>
          </cell>
          <cell r="C1610" t="str">
            <v>INFO2ESTORE@GMAIL.COM</v>
          </cell>
          <cell r="D1610" t="str">
            <v>Kamal Punjabi</v>
          </cell>
          <cell r="E1610" t="str">
            <v>kamal.punjabi@redingtongroup.com</v>
          </cell>
          <cell r="F1610" t="str">
            <v>Vikram V</v>
          </cell>
          <cell r="G1610" t="str">
            <v>vikram.kumar@redingtongroup.com</v>
          </cell>
        </row>
        <row r="1611">
          <cell r="A1611" t="str">
            <v>S11413</v>
          </cell>
          <cell r="B1611" t="str">
            <v>SBA INFO SOLUTIONS PVT LTD</v>
          </cell>
          <cell r="C1611" t="str">
            <v>finance@sbainfo.in</v>
          </cell>
          <cell r="D1611" t="str">
            <v>Prem Kumar M</v>
          </cell>
          <cell r="E1611" t="str">
            <v>prem.kumarmani@redingtongroup.com</v>
          </cell>
          <cell r="F1611" t="str">
            <v>Yogesh Kumar</v>
          </cell>
          <cell r="G1611" t="str">
            <v>yogesh.ganesh@redingtongroup.com</v>
          </cell>
        </row>
        <row r="1612">
          <cell r="A1612" t="str">
            <v>S30301</v>
          </cell>
          <cell r="B1612" t="str">
            <v>NECTAR INFOTECH</v>
          </cell>
          <cell r="C1612" t="str">
            <v>younus@nectarinfotech.com</v>
          </cell>
          <cell r="D1612" t="str">
            <v>Gudavalli Suresh Kumar</v>
          </cell>
          <cell r="E1612" t="str">
            <v>suresh.skg@redingtongroup.com</v>
          </cell>
          <cell r="F1612" t="str">
            <v>Yogesh Kumar</v>
          </cell>
          <cell r="G1612" t="str">
            <v>yogesh.ganesh@redingtongroup.com</v>
          </cell>
        </row>
        <row r="1613">
          <cell r="A1613" t="str">
            <v>S44390</v>
          </cell>
          <cell r="B1613" t="str">
            <v>MOBILE CENTRE</v>
          </cell>
          <cell r="C1613" t="str">
            <v>mobilecenter2018@gmail.com</v>
          </cell>
          <cell r="D1613" t="str">
            <v>Jithin Sebastian</v>
          </cell>
          <cell r="E1613" t="str">
            <v>jitin.sebastian@redingtongroup.com</v>
          </cell>
          <cell r="F1613" t="str">
            <v>Vikram V</v>
          </cell>
          <cell r="G1613" t="str">
            <v>vikram.kumar@redingtongroup.com</v>
          </cell>
        </row>
        <row r="1614">
          <cell r="A1614" t="str">
            <v>S44392</v>
          </cell>
          <cell r="B1614" t="str">
            <v>EAST VENICE GIFT HOUSE &amp; DUTY PAID</v>
          </cell>
          <cell r="C1614" t="str">
            <v>eastvenice12@gmail.com</v>
          </cell>
          <cell r="D1614" t="str">
            <v>Jithin Sebastian</v>
          </cell>
          <cell r="E1614" t="str">
            <v>jitin.sebastian@redingtongroup.com</v>
          </cell>
          <cell r="F1614" t="str">
            <v>Vikram V</v>
          </cell>
          <cell r="G1614" t="str">
            <v>vikram.kumar@redingtongroup.com</v>
          </cell>
        </row>
        <row r="1615">
          <cell r="A1615" t="str">
            <v>N83762</v>
          </cell>
          <cell r="B1615" t="str">
            <v>HELLO MOBILE STORE</v>
          </cell>
          <cell r="C1615" t="str">
            <v>hellomobilestore2017@gmail.com</v>
          </cell>
          <cell r="D1615" t="str">
            <v>Himanshu Anand</v>
          </cell>
          <cell r="E1615" t="str">
            <v>himanshu.anand@redingtongroup.com</v>
          </cell>
          <cell r="F1615" t="str">
            <v>Jitendra Chopra</v>
          </cell>
          <cell r="G1615" t="str">
            <v>jitender.chopra@redingtongroup.com</v>
          </cell>
        </row>
        <row r="1616">
          <cell r="A1616" t="str">
            <v>WB3286</v>
          </cell>
          <cell r="B1616" t="str">
            <v>PRASHANT SALES</v>
          </cell>
          <cell r="C1616" t="str">
            <v>dineshnikam23@gmail.com</v>
          </cell>
          <cell r="D1616" t="str">
            <v>Sandip Anil Kshirsagar</v>
          </cell>
          <cell r="E1616" t="str">
            <v>sandip.anil@redingtongroup.com</v>
          </cell>
          <cell r="F1616" t="str">
            <v>Dilip Vishwakarma</v>
          </cell>
          <cell r="G1616" t="str">
            <v>dilip.vishwa@redingtongroup.com</v>
          </cell>
        </row>
        <row r="1617">
          <cell r="A1617" t="str">
            <v>N70160</v>
          </cell>
          <cell r="B1617" t="str">
            <v>SAN SERVICES</v>
          </cell>
          <cell r="C1617" t="str">
            <v>san.hwr@gmail.com</v>
          </cell>
          <cell r="D1617" t="str">
            <v>Ajay Sharma</v>
          </cell>
          <cell r="E1617" t="str">
            <v>ajay.sharma@redingtongroup.com</v>
          </cell>
          <cell r="F1617" t="str">
            <v>Sidharth Eknath</v>
          </cell>
          <cell r="G1617" t="str">
            <v>sidharth.eknath@redingtongroup.com</v>
          </cell>
        </row>
        <row r="1618">
          <cell r="A1618" t="str">
            <v>SM4045</v>
          </cell>
          <cell r="B1618" t="str">
            <v>VEDISH</v>
          </cell>
          <cell r="C1618" t="str">
            <v>backoffice@vedishmobile.com</v>
          </cell>
          <cell r="D1618" t="str">
            <v>Prem Kumar M</v>
          </cell>
          <cell r="E1618" t="str">
            <v>prem.kumarmani@redingtongroup.com</v>
          </cell>
          <cell r="F1618" t="str">
            <v>Yogesh Kumar</v>
          </cell>
          <cell r="G1618" t="str">
            <v>yogesh.ganesh@redingtongroup.com</v>
          </cell>
        </row>
        <row r="1619">
          <cell r="A1619" t="str">
            <v>W23935</v>
          </cell>
          <cell r="B1619" t="str">
            <v>DURGA MOBILE SHOPEE</v>
          </cell>
          <cell r="C1619" t="str">
            <v>nareshchoudhary5851@gmail.com</v>
          </cell>
          <cell r="D1619" t="str">
            <v>Santosh Desai</v>
          </cell>
          <cell r="E1619" t="str">
            <v>santosh.desai@redingtongroup.com</v>
          </cell>
          <cell r="F1619" t="str">
            <v>Dilip Vishwakarma</v>
          </cell>
          <cell r="G1619" t="str">
            <v>dilip.vishwa@redingtongroup.com</v>
          </cell>
        </row>
        <row r="1620">
          <cell r="A1620" t="str">
            <v>N83743</v>
          </cell>
          <cell r="B1620" t="str">
            <v>MAD ABOUT WHEELS PRIVATE LIMITED</v>
          </cell>
          <cell r="C1620" t="str">
            <v>info@madaboutwheels.com</v>
          </cell>
          <cell r="D1620" t="str">
            <v>Rohit Jakhar</v>
          </cell>
          <cell r="E1620" t="str">
            <v>rohit.jakhar@redingtongroup.com</v>
          </cell>
          <cell r="F1620" t="str">
            <v>Jitendra Chopra</v>
          </cell>
          <cell r="G1620" t="str">
            <v>jitender.chopra@redingtongroup.com</v>
          </cell>
        </row>
        <row r="1621">
          <cell r="A1621" t="str">
            <v>WB3285</v>
          </cell>
          <cell r="B1621" t="str">
            <v>RAJA  TIMES</v>
          </cell>
          <cell r="C1621" t="str">
            <v>vineetg24@gmail.com</v>
          </cell>
          <cell r="D1621" t="str">
            <v>Sandip Anil Kshirsagar</v>
          </cell>
          <cell r="E1621" t="str">
            <v>sandip.anil@redingtongroup.com</v>
          </cell>
          <cell r="F1621" t="str">
            <v>Dilip Vishwakarma</v>
          </cell>
          <cell r="G1621" t="str">
            <v>dilip.vishwa@redingtongroup.com</v>
          </cell>
        </row>
        <row r="1622">
          <cell r="A1622" t="str">
            <v>WB3287</v>
          </cell>
          <cell r="B1622" t="str">
            <v>IPHONE.COM</v>
          </cell>
          <cell r="C1622" t="str">
            <v>sahilsiphone919@gmail.com</v>
          </cell>
          <cell r="D1622" t="str">
            <v>Sandip Anil Kshirsagar</v>
          </cell>
          <cell r="E1622" t="str">
            <v>sandip.anil@redingtongroup.com</v>
          </cell>
          <cell r="F1622" t="str">
            <v>Dilip Vishwakarma</v>
          </cell>
          <cell r="G1622" t="str">
            <v>dilip.vishwa@redingtongroup.com</v>
          </cell>
        </row>
        <row r="1623">
          <cell r="A1623" t="str">
            <v>N14543</v>
          </cell>
          <cell r="B1623" t="str">
            <v>TALLIL COMMUNICATION</v>
          </cell>
          <cell r="C1623" t="str">
            <v>kamaltallil252@gmail.com</v>
          </cell>
          <cell r="D1623" t="str">
            <v>Manish Jain</v>
          </cell>
          <cell r="E1623" t="str">
            <v>manish.shivkumar@redingtongroup.com</v>
          </cell>
          <cell r="F1623" t="str">
            <v>Sidharth Eknath</v>
          </cell>
          <cell r="G1623" t="str">
            <v>sidharth.eknath@redingtongroup.com</v>
          </cell>
        </row>
        <row r="1624">
          <cell r="A1624" t="str">
            <v>N63674</v>
          </cell>
          <cell r="B1624" t="str">
            <v>SUJAL</v>
          </cell>
          <cell r="C1624" t="str">
            <v>rahuljpr99@gmail.com</v>
          </cell>
          <cell r="D1624" t="str">
            <v>Rituraj Upadhyay</v>
          </cell>
          <cell r="E1624" t="str">
            <v>rituraj.upadhyay@redingtongroup.com</v>
          </cell>
          <cell r="F1624" t="str">
            <v>Jitendra Chopra</v>
          </cell>
          <cell r="G1624" t="str">
            <v>jitender.chopra@redingtongroup.com</v>
          </cell>
        </row>
        <row r="1625">
          <cell r="A1625" t="str">
            <v>WB3263</v>
          </cell>
          <cell r="B1625" t="str">
            <v>SMART CITY</v>
          </cell>
          <cell r="C1625" t="str">
            <v>mayursonyericsson@gmail.com</v>
          </cell>
          <cell r="D1625" t="str">
            <v>Sandip Anil Kshirsagar</v>
          </cell>
          <cell r="E1625" t="str">
            <v>sandip.anil@redingtongroup.com</v>
          </cell>
          <cell r="F1625" t="str">
            <v>Dilip Vishwakarma</v>
          </cell>
          <cell r="G1625" t="str">
            <v>dilip.vishwa@redingtongroup.com</v>
          </cell>
        </row>
        <row r="1626">
          <cell r="A1626" t="str">
            <v>N83561</v>
          </cell>
          <cell r="B1626" t="str">
            <v>RAJ ENTERPRISES</v>
          </cell>
          <cell r="C1626" t="str">
            <v>rajenterprises4800@gmail.com</v>
          </cell>
          <cell r="D1626" t="str">
            <v>Navish Sahni</v>
          </cell>
          <cell r="E1626" t="str">
            <v>navish.sahni@redingtongroup.com</v>
          </cell>
          <cell r="F1626" t="str">
            <v>Jitendra Chopra</v>
          </cell>
          <cell r="G1626" t="str">
            <v>jitender.chopra@redingtongroup.com</v>
          </cell>
        </row>
        <row r="1627">
          <cell r="A1627" t="str">
            <v>N83723</v>
          </cell>
          <cell r="B1627" t="str">
            <v>Spice Technologies</v>
          </cell>
          <cell r="C1627" t="str">
            <v>spicecomm_2001@yahoo.com</v>
          </cell>
          <cell r="D1627" t="str">
            <v>Rohit Jakhar</v>
          </cell>
          <cell r="E1627" t="str">
            <v>rohit.jakhar@redingtongroup.com</v>
          </cell>
          <cell r="F1627" t="str">
            <v>Jitendra Chopra</v>
          </cell>
          <cell r="G1627" t="str">
            <v>jitender.chopra@redingtongroup.com</v>
          </cell>
        </row>
        <row r="1628">
          <cell r="A1628" t="str">
            <v>W43122</v>
          </cell>
          <cell r="B1628" t="str">
            <v>SAREGAMA MOBILE</v>
          </cell>
          <cell r="C1628" t="str">
            <v>saregamamobile@gmail.com</v>
          </cell>
          <cell r="D1628" t="str">
            <v>Dholakiya Shobhitkumar Govindbhai</v>
          </cell>
          <cell r="E1628" t="str">
            <v>shobhit.kumar@redingtongroup.com</v>
          </cell>
          <cell r="F1628" t="str">
            <v>Rohan Vora</v>
          </cell>
          <cell r="G1628" t="str">
            <v>rohan.vora@redingtongroup.com</v>
          </cell>
        </row>
        <row r="1629">
          <cell r="A1629" t="str">
            <v>S74143</v>
          </cell>
          <cell r="B1629" t="str">
            <v>POTHYS RETAIL PRIVATE LIMITED</v>
          </cell>
          <cell r="C1629" t="str">
            <v>accounts@pothystvm.com</v>
          </cell>
          <cell r="D1629" t="str">
            <v>Jithin Sebastian</v>
          </cell>
          <cell r="E1629" t="str">
            <v>jitin.sebastian@redingtongroup.com</v>
          </cell>
          <cell r="F1629" t="str">
            <v>Vikram V</v>
          </cell>
          <cell r="G1629" t="str">
            <v>vikram.kumar@redingtongroup.com</v>
          </cell>
        </row>
        <row r="1630">
          <cell r="A1630" t="str">
            <v>SB4117</v>
          </cell>
          <cell r="B1630" t="str">
            <v>PHONE CART</v>
          </cell>
          <cell r="C1630" t="str">
            <v>phonecartdappal@gmail.com</v>
          </cell>
          <cell r="D1630" t="str">
            <v>Rajeesh C</v>
          </cell>
          <cell r="E1630" t="str">
            <v>rajeesh.krishnan@redingtongroup.com</v>
          </cell>
          <cell r="F1630" t="str">
            <v>Vikram V</v>
          </cell>
          <cell r="G1630" t="str">
            <v>vikram.kumar@redingtongroup.com</v>
          </cell>
        </row>
        <row r="1631">
          <cell r="A1631" t="str">
            <v>WA3199</v>
          </cell>
          <cell r="B1631" t="str">
            <v>ASHA COLLECTION</v>
          </cell>
          <cell r="C1631" t="str">
            <v>ashacollection@gmail.com</v>
          </cell>
          <cell r="D1631" t="str">
            <v>Arpit Shukla</v>
          </cell>
          <cell r="E1631" t="str">
            <v>arpit.shukla@redingtongroup.com</v>
          </cell>
          <cell r="F1631" t="str">
            <v>Dilip Vishwakarma</v>
          </cell>
          <cell r="G1631" t="str">
            <v>dilip.vishwa@redingtongroup.com</v>
          </cell>
        </row>
        <row r="1632">
          <cell r="A1632" t="str">
            <v>W73335</v>
          </cell>
          <cell r="B1632" t="str">
            <v>CELPHY MOBILE STORE</v>
          </cell>
          <cell r="C1632" t="str">
            <v>celpymobile@gmail.com</v>
          </cell>
          <cell r="D1632" t="str">
            <v>Malam Singh Meena</v>
          </cell>
          <cell r="E1632" t="str">
            <v>malam.meena@redingtongroup.com</v>
          </cell>
          <cell r="F1632" t="str">
            <v>Dilip Vishwakarma</v>
          </cell>
          <cell r="G1632" t="str">
            <v>dilip.vishwa@redingtongroup.com</v>
          </cell>
        </row>
        <row r="1633">
          <cell r="A1633" t="str">
            <v>S15838</v>
          </cell>
          <cell r="B1633" t="str">
            <v>APRICUS MARKETING</v>
          </cell>
          <cell r="C1633" t="str">
            <v>apricuspvtltd@gmail.com</v>
          </cell>
          <cell r="D1633" t="str">
            <v>Prem Kumar M</v>
          </cell>
          <cell r="E1633" t="str">
            <v>prem.kumarmani@redingtongroup.com</v>
          </cell>
          <cell r="F1633" t="str">
            <v>Yogesh Kumar</v>
          </cell>
          <cell r="G1633" t="str">
            <v>yogesh.ganesh@redingtongroup.com</v>
          </cell>
        </row>
        <row r="1634">
          <cell r="A1634" t="str">
            <v>S26225</v>
          </cell>
          <cell r="B1634" t="str">
            <v>MOBILE ARENA</v>
          </cell>
          <cell r="C1634" t="str">
            <v>mobilearena82@gmail.com</v>
          </cell>
          <cell r="D1634" t="str">
            <v>Kamal Punjabi</v>
          </cell>
          <cell r="E1634" t="str">
            <v>kamal.punjabi@redingtongroup.com</v>
          </cell>
          <cell r="F1634" t="str">
            <v>Vikram V</v>
          </cell>
          <cell r="G1634" t="str">
            <v>vikram.kumar@redingtongroup.com</v>
          </cell>
        </row>
        <row r="1635">
          <cell r="A1635" t="str">
            <v>WB3284</v>
          </cell>
          <cell r="B1635" t="str">
            <v>MOBI HUB</v>
          </cell>
          <cell r="C1635" t="str">
            <v>pravinvyavhare222@gmail.com</v>
          </cell>
          <cell r="D1635" t="str">
            <v>Sandip Anil Kshirsagar</v>
          </cell>
          <cell r="E1635" t="str">
            <v>sandip.anil@redingtongroup.com</v>
          </cell>
          <cell r="F1635" t="str">
            <v>Dilip Vishwakarma</v>
          </cell>
          <cell r="G1635" t="str">
            <v>dilip.vishwa@redingtongroup.com</v>
          </cell>
        </row>
        <row r="1636">
          <cell r="A1636" t="str">
            <v>W83188</v>
          </cell>
          <cell r="B1636" t="str">
            <v>DISHA TELECOM</v>
          </cell>
          <cell r="C1636" t="str">
            <v>manishgarg45678@gmail.com</v>
          </cell>
          <cell r="D1636" t="str">
            <v>Aftab Khan</v>
          </cell>
          <cell r="E1636" t="str">
            <v>aftab.khan@redingtongroup.com</v>
          </cell>
          <cell r="F1636" t="str">
            <v>Dilip Vishwakarma</v>
          </cell>
          <cell r="G1636" t="str">
            <v>dilip.vishwa@redingtongroup.com</v>
          </cell>
        </row>
        <row r="1637">
          <cell r="A1637" t="str">
            <v>W93109</v>
          </cell>
          <cell r="B1637" t="str">
            <v>SHREE GANESH MOBILE</v>
          </cell>
          <cell r="C1637" t="str">
            <v>chetanpatil5161@gmail.com</v>
          </cell>
          <cell r="D1637" t="str">
            <v>Dholakiya Shobhitkumar Govindbhai</v>
          </cell>
          <cell r="E1637" t="str">
            <v>shobhit.kumar@redingtongroup.com</v>
          </cell>
          <cell r="F1637" t="str">
            <v>Rohan Vora</v>
          </cell>
          <cell r="G1637" t="str">
            <v>rohan.vora@redingtongroup.com</v>
          </cell>
        </row>
        <row r="1638">
          <cell r="A1638" t="str">
            <v>WB3237</v>
          </cell>
          <cell r="B1638" t="str">
            <v>STUTI MOBILE POINT</v>
          </cell>
          <cell r="C1638" t="str">
            <v>STUTIMPOINT@GMAIL.COM</v>
          </cell>
          <cell r="D1638" t="str">
            <v>Sandip Anil Kshirsagar</v>
          </cell>
          <cell r="E1638" t="str">
            <v>sandip.anil@redingtongroup.com</v>
          </cell>
          <cell r="F1638" t="str">
            <v>Dilip Vishwakarma</v>
          </cell>
          <cell r="G1638" t="str">
            <v>dilip.vishwa@redingtongroup.com</v>
          </cell>
        </row>
        <row r="1639">
          <cell r="A1639" t="str">
            <v>S10925</v>
          </cell>
          <cell r="B1639" t="str">
            <v>EASY CELL CITY</v>
          </cell>
          <cell r="C1639" t="str">
            <v>easycellcity@gmail.com</v>
          </cell>
          <cell r="D1639" t="str">
            <v>Prem Kumar M</v>
          </cell>
          <cell r="E1639" t="str">
            <v>prem.kumarmani@redingtongroup.com</v>
          </cell>
          <cell r="F1639" t="str">
            <v>Yogesh Kumar</v>
          </cell>
          <cell r="G1639" t="str">
            <v>yogesh.ganesh@redingtongroup.com</v>
          </cell>
        </row>
        <row r="1640">
          <cell r="A1640" t="str">
            <v>N23157</v>
          </cell>
          <cell r="B1640" t="str">
            <v>FIZA TRADERS</v>
          </cell>
          <cell r="C1640" t="str">
            <v>mohinderpaulkhurana213@gmail.com</v>
          </cell>
          <cell r="D1640" t="str">
            <v>Himanshu Anand</v>
          </cell>
          <cell r="E1640" t="str">
            <v>himanshu.anand@redingtongroup.com</v>
          </cell>
          <cell r="F1640" t="str">
            <v>Jitendra Chopra</v>
          </cell>
          <cell r="G1640" t="str">
            <v>jitender.chopra@redingtongroup.com</v>
          </cell>
        </row>
        <row r="1641">
          <cell r="A1641" t="str">
            <v>W14382</v>
          </cell>
          <cell r="B1641" t="str">
            <v>LOOK</v>
          </cell>
          <cell r="C1641" t="str">
            <v>lookmobiles@gmail.com</v>
          </cell>
          <cell r="D1641" t="str">
            <v>Vijay Baburao Tayade</v>
          </cell>
          <cell r="E1641" t="str">
            <v>vijay.tayade@redingtongroup.com</v>
          </cell>
          <cell r="F1641" t="str">
            <v>Rohan Vora</v>
          </cell>
          <cell r="G1641" t="str">
            <v>rohan.vora@redingtongroup.com</v>
          </cell>
        </row>
        <row r="1642">
          <cell r="A1642" t="str">
            <v>W33414</v>
          </cell>
          <cell r="B1642" t="str">
            <v>MAHAVIR MOBILE BAZAR</v>
          </cell>
          <cell r="C1642" t="str">
            <v>info@mmbonline.in</v>
          </cell>
          <cell r="D1642" t="str">
            <v>Shah Krunal Jagdipbhai</v>
          </cell>
          <cell r="E1642" t="str">
            <v>krunal.shah@redingtongroup.com</v>
          </cell>
          <cell r="F1642" t="str">
            <v>Rohan Vora</v>
          </cell>
          <cell r="G1642" t="str">
            <v>rohan.vora@redingtongroup.com</v>
          </cell>
        </row>
        <row r="1643">
          <cell r="A1643" t="str">
            <v>W14398</v>
          </cell>
          <cell r="B1643" t="str">
            <v>NICE ELECTRONICS</v>
          </cell>
          <cell r="C1643" t="str">
            <v>niceelectronics123@gmail.com</v>
          </cell>
          <cell r="D1643" t="str">
            <v>Vijay Baburao Tayade</v>
          </cell>
          <cell r="E1643" t="str">
            <v>vijay.tayade@redingtongroup.com</v>
          </cell>
          <cell r="F1643" t="str">
            <v>Rohan Vora</v>
          </cell>
          <cell r="G1643" t="str">
            <v>rohan.vora@redingtongroup.com</v>
          </cell>
        </row>
        <row r="1644">
          <cell r="A1644" t="str">
            <v>NH0279</v>
          </cell>
          <cell r="B1644" t="str">
            <v>M/S TELEVISION SOUND CENTRE</v>
          </cell>
          <cell r="C1644" t="str">
            <v>ayushgoel0212@gmail.com</v>
          </cell>
          <cell r="D1644" t="str">
            <v>Neeraj Bhatt</v>
          </cell>
          <cell r="E1644" t="str">
            <v>neeraj.bhatt@redingtongroup.com</v>
          </cell>
          <cell r="F1644" t="str">
            <v>Sidharth Eknath</v>
          </cell>
          <cell r="G1644" t="str">
            <v>sidharth.eknath@redingtongroup.com</v>
          </cell>
        </row>
        <row r="1645">
          <cell r="A1645" t="str">
            <v>W14399</v>
          </cell>
          <cell r="B1645" t="str">
            <v>SELECTION MOBILE</v>
          </cell>
          <cell r="C1645" t="str">
            <v>selectionmobile16@gmail.com</v>
          </cell>
          <cell r="D1645" t="str">
            <v>Imtiyaz Salim Shaikh</v>
          </cell>
          <cell r="E1645" t="str">
            <v>imtiyaz.shaikh@redingtongroup.com</v>
          </cell>
          <cell r="F1645" t="str">
            <v>Rohan Vora</v>
          </cell>
          <cell r="G1645" t="str">
            <v>rohan.vora@redingtongroup.com</v>
          </cell>
        </row>
        <row r="1646">
          <cell r="A1646" t="str">
            <v>W14391</v>
          </cell>
          <cell r="B1646" t="str">
            <v>TELECOM GALLERY</v>
          </cell>
          <cell r="C1646" t="str">
            <v>moinshaikhrose@gmail.com</v>
          </cell>
          <cell r="D1646" t="str">
            <v>Vijay Baburao Tayade</v>
          </cell>
          <cell r="E1646" t="str">
            <v>vijay.tayade@redingtongroup.com</v>
          </cell>
          <cell r="F1646" t="str">
            <v>Rohan Vora</v>
          </cell>
          <cell r="G1646" t="str">
            <v>rohan.vora@redingtongroup.com</v>
          </cell>
        </row>
        <row r="1647">
          <cell r="A1647" t="str">
            <v>W23968</v>
          </cell>
          <cell r="B1647" t="str">
            <v>AKSH TECHNOLOGIES</v>
          </cell>
          <cell r="C1647" t="str">
            <v>akshtechnologies.llp@gmail.com</v>
          </cell>
          <cell r="D1647" t="str">
            <v xml:space="preserve">Sunil Dalvi </v>
          </cell>
          <cell r="E1647" t="str">
            <v>sunil.dalavi@redingtongroup.com</v>
          </cell>
          <cell r="F1647" t="str">
            <v>Dilip Vishwakarma</v>
          </cell>
          <cell r="G1647" t="str">
            <v>dilip.vishwa@redingtongroup.com</v>
          </cell>
        </row>
        <row r="1648">
          <cell r="A1648" t="str">
            <v>N83759</v>
          </cell>
          <cell r="B1648" t="str">
            <v>THE TANEJA MOBILE GALLERY</v>
          </cell>
          <cell r="C1648" t="str">
            <v>tanejapuneet1985@gmail.com</v>
          </cell>
          <cell r="D1648" t="str">
            <v>Navish Sahni</v>
          </cell>
          <cell r="E1648" t="str">
            <v>navish.sahni@redingtongroup.com</v>
          </cell>
          <cell r="F1648" t="str">
            <v>Jitendra Chopra</v>
          </cell>
          <cell r="G1648" t="str">
            <v>jitender.chopra@redingtongroup.com</v>
          </cell>
        </row>
        <row r="1649">
          <cell r="A1649" t="str">
            <v>N83779</v>
          </cell>
          <cell r="B1649" t="str">
            <v>VICKY MOBILE ACCESSORIES</v>
          </cell>
          <cell r="C1649" t="str">
            <v>vicky.rajpal19@gmail.com</v>
          </cell>
          <cell r="D1649" t="str">
            <v>Navish Sahni</v>
          </cell>
          <cell r="E1649" t="str">
            <v>navish.sahni@redingtongroup.com</v>
          </cell>
          <cell r="F1649" t="str">
            <v>Jitendra Chopra</v>
          </cell>
          <cell r="G1649" t="str">
            <v>jitender.chopra@redingtongroup.com</v>
          </cell>
        </row>
        <row r="1650">
          <cell r="A1650" t="str">
            <v>WA3201</v>
          </cell>
          <cell r="B1650" t="str">
            <v>AIO MART</v>
          </cell>
          <cell r="C1650" t="str">
            <v>admin@aiomart.co.in</v>
          </cell>
          <cell r="D1650" t="str">
            <v>Arpit Shukla</v>
          </cell>
          <cell r="E1650" t="str">
            <v>arpit.shukla@redingtongroup.com</v>
          </cell>
          <cell r="F1650" t="str">
            <v>Dilip Vishwakarma</v>
          </cell>
          <cell r="G1650" t="str">
            <v>dilip.vishwa@redingtongroup.com</v>
          </cell>
        </row>
        <row r="1651">
          <cell r="A1651" t="str">
            <v>E63057</v>
          </cell>
          <cell r="B1651" t="str">
            <v>SILIGURI BAJRANG STORES</v>
          </cell>
          <cell r="C1651" t="str">
            <v>bipul.b19@gmail.com</v>
          </cell>
          <cell r="D1651" t="str">
            <v xml:space="preserve">Manish Kumar </v>
          </cell>
          <cell r="E1651" t="str">
            <v>manish.kumar@redingtongroup.com</v>
          </cell>
          <cell r="F1651" t="str">
            <v>Jaswinder Singh</v>
          </cell>
          <cell r="G1651" t="str">
            <v>jaswinder.singh@redingtongroup.com</v>
          </cell>
        </row>
        <row r="1652">
          <cell r="A1652" t="str">
            <v>W73328</v>
          </cell>
          <cell r="B1652" t="str">
            <v>LOTUS MOBILE GALLERY</v>
          </cell>
          <cell r="C1652" t="str">
            <v>mohitjat2356@gmail.com</v>
          </cell>
          <cell r="D1652" t="str">
            <v>Malam Singh Meena</v>
          </cell>
          <cell r="E1652" t="str">
            <v>malam.meena@redingtongroup.com</v>
          </cell>
          <cell r="F1652" t="str">
            <v>Dilip Vishwakarma</v>
          </cell>
          <cell r="G1652" t="str">
            <v>dilip.vishwa@redingtongroup.com</v>
          </cell>
        </row>
        <row r="1653">
          <cell r="A1653" t="str">
            <v>W14404</v>
          </cell>
          <cell r="B1653" t="str">
            <v>SRINATHJI ELECTRONICS</v>
          </cell>
          <cell r="C1653" t="str">
            <v>srinathjithane@gmail.com</v>
          </cell>
          <cell r="D1653" t="str">
            <v>Mahesh More</v>
          </cell>
          <cell r="E1653" t="str">
            <v>mahesh.more@redingtongroup.com</v>
          </cell>
          <cell r="F1653" t="str">
            <v>Rohan Vora</v>
          </cell>
          <cell r="G1653" t="str">
            <v>rohan.vora@redingtongroup.com</v>
          </cell>
        </row>
        <row r="1654">
          <cell r="A1654" t="str">
            <v>W14396</v>
          </cell>
          <cell r="B1654" t="str">
            <v>CHHADWA TRADING CO</v>
          </cell>
          <cell r="C1654" t="str">
            <v>satishtataphone@gmail.com</v>
          </cell>
          <cell r="D1654" t="str">
            <v>Mahesh More</v>
          </cell>
          <cell r="E1654" t="str">
            <v>mahesh.more@redingtongroup.com</v>
          </cell>
          <cell r="F1654" t="str">
            <v>Rohan Vora</v>
          </cell>
          <cell r="G1654" t="str">
            <v>rohan.vora@redingtongroup.com</v>
          </cell>
        </row>
        <row r="1655">
          <cell r="A1655" t="str">
            <v>WB3149</v>
          </cell>
          <cell r="B1655" t="str">
            <v>JASJIT MOBILES</v>
          </cell>
          <cell r="C1655" t="str">
            <v>FOX271281@GMAIL.COM</v>
          </cell>
          <cell r="D1655" t="str">
            <v>Sandip Anil Kshirsagar</v>
          </cell>
          <cell r="E1655" t="str">
            <v>sandip.anil@redingtongroup.com</v>
          </cell>
          <cell r="F1655" t="str">
            <v>Dilip Vishwakarma</v>
          </cell>
          <cell r="G1655" t="str">
            <v>dilip.vishwa@redingtongroup.com</v>
          </cell>
        </row>
        <row r="1656">
          <cell r="A1656" t="str">
            <v>W23973</v>
          </cell>
          <cell r="B1656" t="str">
            <v>GAYATRI ELECTRONICS AND COMMUNICATI</v>
          </cell>
          <cell r="C1656" t="str">
            <v>gayatri_communication@rediffmail.com</v>
          </cell>
          <cell r="D1656" t="str">
            <v>Tanmay Kumar</v>
          </cell>
          <cell r="E1656" t="str">
            <v>tanmay.kumar@redingtongroup.com</v>
          </cell>
          <cell r="F1656" t="str">
            <v>Dilip Vishwakarma</v>
          </cell>
          <cell r="G1656" t="str">
            <v>dilip.vishwa@redingtongroup.com</v>
          </cell>
        </row>
        <row r="1657">
          <cell r="A1657" t="str">
            <v>S34624</v>
          </cell>
          <cell r="B1657" t="str">
            <v>BETA POWER SYSTEMS</v>
          </cell>
          <cell r="C1657" t="str">
            <v>betapowersystems2004@gmail.com</v>
          </cell>
          <cell r="D1657" t="str">
            <v>Gudavalli Suresh Kumar</v>
          </cell>
          <cell r="E1657" t="str">
            <v>suresh.skg@redingtongroup.com</v>
          </cell>
          <cell r="F1657" t="str">
            <v>Yogesh Kumar</v>
          </cell>
          <cell r="G1657" t="str">
            <v>yogesh.ganesh@redingtongroup.com</v>
          </cell>
        </row>
        <row r="1658">
          <cell r="A1658" t="str">
            <v>S44399</v>
          </cell>
          <cell r="B1658" t="str">
            <v>Digital Spot</v>
          </cell>
          <cell r="C1658" t="str">
            <v>digitalspot12@gmail.com</v>
          </cell>
          <cell r="D1658" t="str">
            <v>Jithin Sebastian</v>
          </cell>
          <cell r="E1658" t="str">
            <v>jitin.sebastian@redingtongroup.com</v>
          </cell>
          <cell r="F1658" t="str">
            <v>Vikram V</v>
          </cell>
          <cell r="G1658" t="str">
            <v>vikram.kumar@redingtongroup.com</v>
          </cell>
        </row>
        <row r="1659">
          <cell r="A1659" t="str">
            <v>NH0416</v>
          </cell>
          <cell r="B1659" t="str">
            <v>PRIYANKA ENTERPRISES</v>
          </cell>
          <cell r="C1659" t="str">
            <v>priyankaenterprises9910@gmail.com</v>
          </cell>
          <cell r="D1659" t="str">
            <v>Neeraj Bhatt</v>
          </cell>
          <cell r="E1659" t="str">
            <v>neeraj.bhatt@redingtongroup.com</v>
          </cell>
          <cell r="F1659" t="str">
            <v>Sidharth Eknath</v>
          </cell>
          <cell r="G1659" t="str">
            <v>sidharth.eknath@redingtongroup.com</v>
          </cell>
        </row>
        <row r="1660">
          <cell r="A1660" t="str">
            <v>N14568</v>
          </cell>
          <cell r="B1660" t="str">
            <v>BUNTY TELECOM</v>
          </cell>
          <cell r="C1660" t="str">
            <v>bunty9211677306@gmail.com</v>
          </cell>
          <cell r="D1660" t="str">
            <v>Shashi Singh</v>
          </cell>
          <cell r="E1660" t="str">
            <v>shashi.singh@redingtongroup.com</v>
          </cell>
          <cell r="F1660" t="str">
            <v>Sidharth Eknath</v>
          </cell>
          <cell r="G1660" t="str">
            <v>sidharth.eknath@redingtongroup.com</v>
          </cell>
        </row>
        <row r="1661">
          <cell r="A1661" t="str">
            <v>W73034</v>
          </cell>
          <cell r="B1661" t="str">
            <v>S.S.S. ENTERPRISES</v>
          </cell>
          <cell r="C1661" t="str">
            <v>SSSDEWAS3@GMAIL.COM</v>
          </cell>
          <cell r="D1661" t="str">
            <v>Malam Singh Meena</v>
          </cell>
          <cell r="E1661" t="str">
            <v>malam.meena@redingtongroup.com</v>
          </cell>
          <cell r="F1661" t="str">
            <v>Dilip Vishwakarma</v>
          </cell>
          <cell r="G1661" t="str">
            <v>dilip.vishwa@redingtongroup.com</v>
          </cell>
        </row>
        <row r="1662">
          <cell r="A1662" t="str">
            <v>W73139</v>
          </cell>
          <cell r="B1662" t="str">
            <v>MANN MARKETING</v>
          </cell>
          <cell r="C1662" t="str">
            <v>mann_marketing09@yahoo.com</v>
          </cell>
          <cell r="D1662" t="str">
            <v>Malam Singh Meena</v>
          </cell>
          <cell r="E1662" t="str">
            <v>malam.meena@redingtongroup.com</v>
          </cell>
          <cell r="F1662" t="str">
            <v>Dilip Vishwakarma</v>
          </cell>
          <cell r="G1662" t="str">
            <v>dilip.vishwa@redingtongroup.com</v>
          </cell>
        </row>
        <row r="1663">
          <cell r="A1663" t="str">
            <v>E63020</v>
          </cell>
          <cell r="B1663" t="str">
            <v>SWARANBHUMI TRADELINK PVT LTD</v>
          </cell>
          <cell r="C1663" t="str">
            <v>SWARNBHUMI.TRADELINK@GMAIL.COM</v>
          </cell>
          <cell r="D1663" t="str">
            <v xml:space="preserve">Manish Kumar </v>
          </cell>
          <cell r="E1663" t="str">
            <v>manish.kumar@redingtongroup.com</v>
          </cell>
          <cell r="F1663" t="str">
            <v>Jaswinder Singh</v>
          </cell>
          <cell r="G1663" t="str">
            <v>jaswinder.singh@redingtongroup.com</v>
          </cell>
        </row>
        <row r="1664">
          <cell r="A1664" t="str">
            <v>N14566</v>
          </cell>
          <cell r="B1664" t="str">
            <v>SHRI BALAJI COMMUNICATION</v>
          </cell>
          <cell r="C1664" t="str">
            <v>nikki.garg.1994@gmail.com</v>
          </cell>
          <cell r="D1664" t="str">
            <v>Shashi Singh</v>
          </cell>
          <cell r="E1664" t="str">
            <v>shashi.singh@redingtongroup.com</v>
          </cell>
          <cell r="F1664" t="str">
            <v>Sidharth Eknath</v>
          </cell>
          <cell r="G1664" t="str">
            <v>sidharth.eknath@redingtongroup.com</v>
          </cell>
        </row>
        <row r="1665">
          <cell r="A1665" t="str">
            <v>W23972</v>
          </cell>
          <cell r="B1665" t="str">
            <v>MOBILE ZONE 2</v>
          </cell>
          <cell r="C1665" t="str">
            <v>mobilezone2@gmail.com</v>
          </cell>
          <cell r="D1665" t="str">
            <v>Tanmay Kumar</v>
          </cell>
          <cell r="E1665" t="str">
            <v>tanmay.kumar@redingtongroup.com</v>
          </cell>
          <cell r="F1665" t="str">
            <v>Dilip Vishwakarma</v>
          </cell>
          <cell r="G1665" t="str">
            <v>dilip.vishwa@redingtongroup.com</v>
          </cell>
        </row>
        <row r="1666">
          <cell r="A1666" t="str">
            <v>E14474</v>
          </cell>
          <cell r="B1666" t="str">
            <v>PASHUPATI COMMERCE PRIVATE LIMITED</v>
          </cell>
          <cell r="C1666" t="str">
            <v>pashupati@jalan.co.in</v>
          </cell>
          <cell r="D1666" t="str">
            <v xml:space="preserve">Manish Kumar </v>
          </cell>
          <cell r="E1666" t="str">
            <v>manish.kumar@redingtongroup.com</v>
          </cell>
          <cell r="F1666" t="str">
            <v>Jaswinder Singh</v>
          </cell>
          <cell r="G1666" t="str">
            <v>jaswinder.singh@redingtongroup.com</v>
          </cell>
        </row>
        <row r="1667">
          <cell r="A1667" t="str">
            <v>S34713</v>
          </cell>
          <cell r="B1667" t="str">
            <v>SAMSKRUTHI MOBILES</v>
          </cell>
          <cell r="C1667" t="str">
            <v>samskruthimobiles.gdk@gmail.com</v>
          </cell>
          <cell r="D1667" t="str">
            <v>Gudavalli Suresh Kumar</v>
          </cell>
          <cell r="E1667" t="str">
            <v>suresh.skg@redingtongroup.com</v>
          </cell>
          <cell r="F1667" t="str">
            <v>Yogesh Kumar</v>
          </cell>
          <cell r="G1667" t="str">
            <v>yogesh.ganesh@redingtongroup.com</v>
          </cell>
        </row>
        <row r="1668">
          <cell r="A1668" t="str">
            <v>S25398</v>
          </cell>
          <cell r="B1668" t="str">
            <v>SHANVIKA TECH PRO</v>
          </cell>
          <cell r="C1668" t="str">
            <v>info@shanvikatp.com</v>
          </cell>
          <cell r="D1668" t="str">
            <v>Kamal Punjabi</v>
          </cell>
          <cell r="E1668" t="str">
            <v>kamal.punjabi@redingtongroup.com</v>
          </cell>
          <cell r="F1668" t="str">
            <v>Vikram V</v>
          </cell>
          <cell r="G1668" t="str">
            <v>vikram.kumar@redingtongroup.com</v>
          </cell>
        </row>
        <row r="1669">
          <cell r="A1669" t="str">
            <v>N14551</v>
          </cell>
          <cell r="B1669" t="str">
            <v>ORANGE TEL</v>
          </cell>
          <cell r="C1669" t="str">
            <v>orangetel47@gamil.com</v>
          </cell>
          <cell r="D1669" t="str">
            <v>Shashi Singh</v>
          </cell>
          <cell r="E1669" t="str">
            <v>shashi.singh@redingtongroup.com</v>
          </cell>
          <cell r="F1669" t="str">
            <v>Sidharth Eknath</v>
          </cell>
          <cell r="G1669" t="str">
            <v>sidharth.eknath@redingtongroup.com</v>
          </cell>
        </row>
        <row r="1670">
          <cell r="A1670" t="str">
            <v>W14408</v>
          </cell>
          <cell r="B1670" t="str">
            <v>KHAZANA PLUS</v>
          </cell>
          <cell r="C1670" t="str">
            <v>khazanaplus2016@gmail.com</v>
          </cell>
          <cell r="D1670" t="str">
            <v>Imtiyaz Salim Shaikh</v>
          </cell>
          <cell r="E1670" t="str">
            <v>imtiyaz.shaikh@redingtongroup.com</v>
          </cell>
          <cell r="F1670" t="str">
            <v>Rohan Vora</v>
          </cell>
          <cell r="G1670" t="str">
            <v>rohan.vora@redingtongroup.com</v>
          </cell>
        </row>
        <row r="1671">
          <cell r="A1671" t="str">
            <v>N14163</v>
          </cell>
          <cell r="B1671" t="str">
            <v>Neeraj Electronics</v>
          </cell>
          <cell r="C1671" t="str">
            <v>neerajelectronics@gmail.com</v>
          </cell>
          <cell r="D1671" t="str">
            <v>Shashi Singh</v>
          </cell>
          <cell r="E1671" t="str">
            <v>shashi.singh@redingtongroup.com</v>
          </cell>
          <cell r="F1671" t="str">
            <v>Sidharth Eknath</v>
          </cell>
          <cell r="G1671" t="str">
            <v>sidharth.eknath@redingtongroup.com</v>
          </cell>
        </row>
        <row r="1672">
          <cell r="A1672" t="str">
            <v>WA3206</v>
          </cell>
          <cell r="B1672" t="str">
            <v>VIRAAT GIFT &amp; ELECTRONICS</v>
          </cell>
          <cell r="C1672" t="str">
            <v>viraatelectronics1@gmail.com</v>
          </cell>
          <cell r="D1672" t="str">
            <v>Arpit Shukla</v>
          </cell>
          <cell r="E1672" t="str">
            <v>arpit.shukla@redingtongroup.com</v>
          </cell>
          <cell r="F1672" t="str">
            <v>Dilip Vishwakarma</v>
          </cell>
          <cell r="G1672" t="str">
            <v>dilip.vishwa@redingtongroup.com</v>
          </cell>
        </row>
        <row r="1673">
          <cell r="A1673" t="str">
            <v>WA3205</v>
          </cell>
          <cell r="B1673" t="str">
            <v>KAPOOR ENTERPRISES</v>
          </cell>
          <cell r="C1673" t="str">
            <v>kapoor_electronics@yahoo.co.in</v>
          </cell>
          <cell r="D1673" t="str">
            <v>Arpit Shukla</v>
          </cell>
          <cell r="E1673" t="str">
            <v>arpit.shukla@redingtongroup.com</v>
          </cell>
          <cell r="F1673" t="str">
            <v>Dilip Vishwakarma</v>
          </cell>
          <cell r="G1673" t="str">
            <v>dilip.vishwa@redingtongroup.com</v>
          </cell>
        </row>
        <row r="1674">
          <cell r="A1674" t="str">
            <v>NB3043</v>
          </cell>
          <cell r="B1674" t="str">
            <v>DHARAM PAL PARVEEN KUMAR</v>
          </cell>
          <cell r="C1674" t="str">
            <v>dharampalparveenkumarjio@gmail.com</v>
          </cell>
          <cell r="D1674" t="str">
            <v>Himanshu Anand</v>
          </cell>
          <cell r="E1674" t="str">
            <v>himanshu.anand@redingtongroup.com</v>
          </cell>
          <cell r="F1674" t="str">
            <v>Jitendra Chopra</v>
          </cell>
          <cell r="G1674" t="str">
            <v>jitender.chopra@redingtongroup.com</v>
          </cell>
        </row>
        <row r="1675">
          <cell r="A1675" t="str">
            <v>N53332</v>
          </cell>
          <cell r="B1675" t="str">
            <v>THE E-ZONE</v>
          </cell>
          <cell r="C1675" t="str">
            <v>karan050296@gmail.com</v>
          </cell>
          <cell r="D1675" t="str">
            <v>Himanshu Anand</v>
          </cell>
          <cell r="E1675" t="str">
            <v>himanshu.anand@redingtongroup.com</v>
          </cell>
          <cell r="F1675" t="str">
            <v>Jitendra Chopra</v>
          </cell>
          <cell r="G1675" t="str">
            <v>jitender.chopra@redingtongroup.com</v>
          </cell>
        </row>
        <row r="1676">
          <cell r="A1676" t="str">
            <v>WA3207</v>
          </cell>
          <cell r="B1676" t="str">
            <v>BALAJI COLLECTION</v>
          </cell>
          <cell r="C1676" t="str">
            <v>balajicollectionbpl@gmail.com</v>
          </cell>
          <cell r="D1676" t="str">
            <v>Arpit Shukla</v>
          </cell>
          <cell r="E1676" t="str">
            <v>arpit.shukla@redingtongroup.com</v>
          </cell>
          <cell r="F1676" t="str">
            <v>Dilip Vishwakarma</v>
          </cell>
          <cell r="G1676" t="str">
            <v>dilip.vishwa@redingtongroup.com</v>
          </cell>
        </row>
        <row r="1677">
          <cell r="A1677" t="str">
            <v>WA3208</v>
          </cell>
          <cell r="B1677" t="str">
            <v>PARAS MOBILE AND GENERAL STORE</v>
          </cell>
          <cell r="C1677" t="str">
            <v>naveenthabhani@gmail.com</v>
          </cell>
          <cell r="D1677" t="str">
            <v>Arpit Shukla</v>
          </cell>
          <cell r="E1677" t="str">
            <v>arpit.shukla@redingtongroup.com</v>
          </cell>
          <cell r="F1677" t="str">
            <v>Dilip Vishwakarma</v>
          </cell>
          <cell r="G1677" t="str">
            <v>dilip.vishwa@redingtongroup.com</v>
          </cell>
        </row>
        <row r="1678">
          <cell r="A1678" t="str">
            <v>N14166</v>
          </cell>
          <cell r="B1678" t="str">
            <v>SHRI BALAJI COMMUNICATION</v>
          </cell>
          <cell r="C1678" t="str">
            <v>sbc8145@gmail.com</v>
          </cell>
          <cell r="D1678" t="str">
            <v>Shashi Singh</v>
          </cell>
          <cell r="E1678" t="str">
            <v>shashi.singh@redingtongroup.com</v>
          </cell>
          <cell r="F1678" t="str">
            <v>Sidharth Eknath</v>
          </cell>
          <cell r="G1678" t="str">
            <v>sidharth.eknath@redingtongroup.com</v>
          </cell>
        </row>
        <row r="1679">
          <cell r="A1679" t="str">
            <v>N83783</v>
          </cell>
          <cell r="B1679" t="str">
            <v>CHOICE MOBILE</v>
          </cell>
          <cell r="C1679" t="str">
            <v>deepakchoice13@gmail.com</v>
          </cell>
          <cell r="D1679" t="str">
            <v>Navish Sahni</v>
          </cell>
          <cell r="E1679" t="str">
            <v>navish.sahni@redingtongroup.com</v>
          </cell>
          <cell r="F1679" t="str">
            <v>Jitendra Chopra</v>
          </cell>
          <cell r="G1679" t="str">
            <v>jitender.chopra@redingtongroup.com</v>
          </cell>
        </row>
        <row r="1680">
          <cell r="A1680" t="str">
            <v>NH0415</v>
          </cell>
          <cell r="B1680" t="str">
            <v>UNIQUE MOBILE'S SMITH</v>
          </cell>
          <cell r="C1680" t="str">
            <v>rahulvermaa910@gmail.com</v>
          </cell>
          <cell r="D1680" t="str">
            <v>Neeraj Bhatt</v>
          </cell>
          <cell r="E1680" t="str">
            <v>neeraj.bhatt@redingtongroup.com</v>
          </cell>
          <cell r="F1680" t="str">
            <v>Sidharth Eknath</v>
          </cell>
          <cell r="G1680" t="str">
            <v>sidharth.eknath@redingtongroup.com</v>
          </cell>
        </row>
        <row r="1681">
          <cell r="A1681" t="str">
            <v>WB3290</v>
          </cell>
          <cell r="B1681" t="str">
            <v>INFINITY MOBILE</v>
          </cell>
          <cell r="C1681" t="str">
            <v>rashidkagadi@gmail.com</v>
          </cell>
          <cell r="D1681" t="str">
            <v>Sandip Anil Kshirsagar</v>
          </cell>
          <cell r="E1681" t="str">
            <v>sandip.anil@redingtongroup.com</v>
          </cell>
          <cell r="F1681" t="str">
            <v>Dilip Vishwakarma</v>
          </cell>
          <cell r="G1681" t="str">
            <v>dilip.vishwa@redingtongroup.com</v>
          </cell>
        </row>
        <row r="1682">
          <cell r="A1682" t="str">
            <v>WB3295</v>
          </cell>
          <cell r="B1682" t="str">
            <v>KOLAPKAR MOBILE SHOPEE</v>
          </cell>
          <cell r="C1682" t="str">
            <v>nileshkolapkar55@gmail.com</v>
          </cell>
          <cell r="D1682" t="str">
            <v>Sandip Anil Kshirsagar</v>
          </cell>
          <cell r="E1682" t="str">
            <v>sandip.anil@redingtongroup.com</v>
          </cell>
          <cell r="F1682" t="str">
            <v>Dilip Vishwakarma</v>
          </cell>
          <cell r="G1682" t="str">
            <v>dilip.vishwa@redingtongroup.com</v>
          </cell>
        </row>
        <row r="1683">
          <cell r="A1683" t="str">
            <v>W33370</v>
          </cell>
          <cell r="B1683" t="str">
            <v>VARDHMAN COMMUNICATION</v>
          </cell>
          <cell r="C1683" t="str">
            <v>pushpendra5671@gmail.com</v>
          </cell>
          <cell r="D1683" t="str">
            <v>Shah Krunal Jagdipbhai</v>
          </cell>
          <cell r="E1683" t="str">
            <v>krunal.shah@redingtongroup.com</v>
          </cell>
          <cell r="F1683" t="str">
            <v>Rohan Vora</v>
          </cell>
          <cell r="G1683" t="str">
            <v>rohan.vora@redingtongroup.com</v>
          </cell>
        </row>
        <row r="1684">
          <cell r="A1684" t="str">
            <v>SC3209</v>
          </cell>
          <cell r="B1684" t="str">
            <v>CELL PLANET</v>
          </cell>
          <cell r="C1684" t="str">
            <v>cellplanet007@gmail.com</v>
          </cell>
          <cell r="D1684" t="str">
            <v>Gudavalli Suresh Kumar</v>
          </cell>
          <cell r="E1684" t="str">
            <v>suresh.skg@redingtongroup.com</v>
          </cell>
          <cell r="F1684" t="str">
            <v>Yogesh Kumar</v>
          </cell>
          <cell r="G1684" t="str">
            <v>yogesh.ganesh@redingtongroup.com</v>
          </cell>
        </row>
        <row r="1685">
          <cell r="A1685" t="str">
            <v>WA3051</v>
          </cell>
          <cell r="B1685" t="str">
            <v>ABM ENTERPRISES</v>
          </cell>
          <cell r="C1685" t="str">
            <v>NADEEM.SAMSUNG@GMAIL.COM</v>
          </cell>
          <cell r="D1685" t="str">
            <v>Arpit Shukla</v>
          </cell>
          <cell r="E1685" t="str">
            <v>arpit.shukla@redingtongroup.com</v>
          </cell>
          <cell r="F1685" t="str">
            <v>Dilip Vishwakarma</v>
          </cell>
          <cell r="G1685" t="str">
            <v>dilip.vishwa@redingtongroup.com</v>
          </cell>
        </row>
        <row r="1686">
          <cell r="A1686" t="str">
            <v>WA3210</v>
          </cell>
          <cell r="B1686" t="str">
            <v>HELLO SHOPPE</v>
          </cell>
          <cell r="C1686" t="str">
            <v>manish90393@gmail.com</v>
          </cell>
          <cell r="D1686" t="str">
            <v>Arpit Shukla</v>
          </cell>
          <cell r="E1686" t="str">
            <v>arpit.shukla@redingtongroup.com</v>
          </cell>
          <cell r="F1686" t="str">
            <v>Dilip Vishwakarma</v>
          </cell>
          <cell r="G1686" t="str">
            <v>dilip.vishwa@redingtongroup.com</v>
          </cell>
        </row>
        <row r="1687">
          <cell r="A1687" t="str">
            <v>WA3209</v>
          </cell>
          <cell r="B1687" t="str">
            <v>HELLO SHOPEE INTERNET CAFE</v>
          </cell>
          <cell r="C1687" t="str">
            <v>deepaktolani2011@gmail.com</v>
          </cell>
          <cell r="D1687" t="str">
            <v>Arpit Shukla</v>
          </cell>
          <cell r="E1687" t="str">
            <v>arpit.shukla@redingtongroup.com</v>
          </cell>
          <cell r="F1687" t="str">
            <v>Dilip Vishwakarma</v>
          </cell>
          <cell r="G1687" t="str">
            <v>dilip.vishwa@redingtongroup.com</v>
          </cell>
        </row>
        <row r="1688">
          <cell r="A1688" t="str">
            <v>WA3213</v>
          </cell>
          <cell r="B1688" t="str">
            <v>GALAXY MOBILE SHOP</v>
          </cell>
          <cell r="C1688" t="str">
            <v>neerajalani22@gmail.com</v>
          </cell>
          <cell r="D1688" t="str">
            <v>Arpit Shukla</v>
          </cell>
          <cell r="E1688" t="str">
            <v>arpit.shukla@redingtongroup.com</v>
          </cell>
          <cell r="F1688" t="str">
            <v>Dilip Vishwakarma</v>
          </cell>
          <cell r="G1688" t="str">
            <v>dilip.vishwa@redingtongroup.com</v>
          </cell>
        </row>
        <row r="1689">
          <cell r="A1689" t="str">
            <v>WA3216</v>
          </cell>
          <cell r="B1689" t="str">
            <v>BABLU MOBILE GALLERY</v>
          </cell>
          <cell r="C1689" t="str">
            <v>bharatkushwaha.bk52@gmail.com</v>
          </cell>
          <cell r="D1689" t="str">
            <v>Arpit Shukla</v>
          </cell>
          <cell r="E1689" t="str">
            <v>arpit.shukla@redingtongroup.com</v>
          </cell>
          <cell r="F1689" t="str">
            <v>Dilip Vishwakarma</v>
          </cell>
          <cell r="G1689" t="str">
            <v>dilip.vishwa@redingtongroup.com</v>
          </cell>
        </row>
        <row r="1690">
          <cell r="A1690" t="str">
            <v>WA3212</v>
          </cell>
          <cell r="B1690" t="str">
            <v>BHAWANI MOBILES</v>
          </cell>
          <cell r="C1690" t="str">
            <v>shikharbinwani1@gmail.com</v>
          </cell>
          <cell r="D1690" t="str">
            <v>Arpit Shukla</v>
          </cell>
          <cell r="E1690" t="str">
            <v>arpit.shukla@redingtongroup.com</v>
          </cell>
          <cell r="F1690" t="str">
            <v>Dilip Vishwakarma</v>
          </cell>
          <cell r="G1690" t="str">
            <v>dilip.vishwa@redingtongroup.com</v>
          </cell>
        </row>
        <row r="1691">
          <cell r="A1691" t="str">
            <v>WA3220</v>
          </cell>
          <cell r="B1691" t="str">
            <v>HUNNY'S MOBILE GALLERY</v>
          </cell>
          <cell r="C1691" t="str">
            <v>hunnysmobile@gmail.com</v>
          </cell>
          <cell r="D1691" t="str">
            <v>Arpit Shukla</v>
          </cell>
          <cell r="E1691" t="str">
            <v>arpit.shukla@redingtongroup.com</v>
          </cell>
          <cell r="F1691" t="str">
            <v>Dilip Vishwakarma</v>
          </cell>
          <cell r="G1691" t="str">
            <v>dilip.vishwa@redingtongroup.com</v>
          </cell>
        </row>
        <row r="1692">
          <cell r="A1692" t="str">
            <v>WA3217</v>
          </cell>
          <cell r="B1692" t="str">
            <v>RAJA COLLECTION</v>
          </cell>
          <cell r="C1692" t="str">
            <v>rajamobilecollection@gmail.com</v>
          </cell>
          <cell r="D1692" t="str">
            <v>Arpit Shukla</v>
          </cell>
          <cell r="E1692" t="str">
            <v>arpit.shukla@redingtongroup.com</v>
          </cell>
          <cell r="F1692" t="str">
            <v>Dilip Vishwakarma</v>
          </cell>
          <cell r="G1692" t="str">
            <v>dilip.vishwa@redingtongroup.com</v>
          </cell>
        </row>
        <row r="1693">
          <cell r="A1693" t="str">
            <v>WA3225</v>
          </cell>
          <cell r="B1693" t="str">
            <v>NEERAJ MOBILE &amp; ELECTRONICS</v>
          </cell>
          <cell r="C1693" t="str">
            <v>neerajchandravanshi6@gmail.com</v>
          </cell>
          <cell r="D1693" t="str">
            <v>Arpit Shukla</v>
          </cell>
          <cell r="E1693" t="str">
            <v>arpit.shukla@redingtongroup.com</v>
          </cell>
          <cell r="F1693" t="str">
            <v>Dilip Vishwakarma</v>
          </cell>
          <cell r="G1693" t="str">
            <v>dilip.vishwa@redingtongroup.com</v>
          </cell>
        </row>
        <row r="1694">
          <cell r="A1694" t="str">
            <v>WA3224</v>
          </cell>
          <cell r="B1694" t="str">
            <v>VEDIKA MOBILES</v>
          </cell>
          <cell r="C1694" t="str">
            <v>nirmalparmar92@gmail.com</v>
          </cell>
          <cell r="D1694" t="str">
            <v>Arpit Shukla</v>
          </cell>
          <cell r="E1694" t="str">
            <v>arpit.shukla@redingtongroup.com</v>
          </cell>
          <cell r="F1694" t="str">
            <v>Dilip Vishwakarma</v>
          </cell>
          <cell r="G1694" t="str">
            <v>dilip.vishwa@redingtongroup.com</v>
          </cell>
        </row>
        <row r="1695">
          <cell r="A1695" t="str">
            <v>WA3219</v>
          </cell>
          <cell r="B1695" t="str">
            <v>SIDD COMUNICATION</v>
          </cell>
          <cell r="C1695" t="str">
            <v>superstardixit@gmail.com</v>
          </cell>
          <cell r="D1695" t="str">
            <v>Arpit Shukla</v>
          </cell>
          <cell r="E1695" t="str">
            <v>arpit.shukla@redingtongroup.com</v>
          </cell>
          <cell r="F1695" t="str">
            <v>Dilip Vishwakarma</v>
          </cell>
          <cell r="G1695" t="str">
            <v>dilip.vishwa@redingtongroup.com</v>
          </cell>
        </row>
        <row r="1696">
          <cell r="A1696" t="str">
            <v>WA3223</v>
          </cell>
          <cell r="B1696" t="str">
            <v>NEW JAKARIYA MOBILE COLLECTION</v>
          </cell>
          <cell r="C1696" t="str">
            <v>sajidqureshi200@gmail.com</v>
          </cell>
          <cell r="D1696" t="str">
            <v>Arpit Shukla</v>
          </cell>
          <cell r="E1696" t="str">
            <v>arpit.shukla@redingtongroup.com</v>
          </cell>
          <cell r="F1696" t="str">
            <v>Dilip Vishwakarma</v>
          </cell>
          <cell r="G1696" t="str">
            <v>dilip.vishwa@redingtongroup.com</v>
          </cell>
        </row>
        <row r="1697">
          <cell r="A1697" t="str">
            <v>W14423</v>
          </cell>
          <cell r="B1697" t="str">
            <v>MOBILE NXT</v>
          </cell>
          <cell r="C1697" t="str">
            <v>mobilenxt9@gmail.com</v>
          </cell>
          <cell r="D1697" t="str">
            <v>Imtiyaz Salim Shaikh</v>
          </cell>
          <cell r="E1697" t="str">
            <v>imtiyaz.shaikh@redingtongroup.com</v>
          </cell>
          <cell r="F1697" t="str">
            <v>Rohan Vora</v>
          </cell>
          <cell r="G1697" t="str">
            <v>rohan.vora@redingtongroup.com</v>
          </cell>
        </row>
        <row r="1698">
          <cell r="A1698" t="str">
            <v>W73339</v>
          </cell>
          <cell r="B1698" t="str">
            <v>HELLOTRONIC</v>
          </cell>
          <cell r="C1698" t="str">
            <v>vikram24197@gmail.com</v>
          </cell>
          <cell r="D1698" t="str">
            <v>Malam Singh Meena</v>
          </cell>
          <cell r="E1698" t="str">
            <v>malam.meena@redingtongroup.com</v>
          </cell>
          <cell r="F1698" t="str">
            <v>Dilip Vishwakarma</v>
          </cell>
          <cell r="G1698" t="str">
            <v>dilip.vishwa@redingtongroup.com</v>
          </cell>
        </row>
        <row r="1699">
          <cell r="A1699" t="str">
            <v>W73342</v>
          </cell>
          <cell r="B1699" t="str">
            <v>PRIYANSHI COMMUNICATION</v>
          </cell>
          <cell r="C1699" t="str">
            <v>ankit.vyas721@gmail.com</v>
          </cell>
          <cell r="D1699" t="str">
            <v>Malam Singh Meena</v>
          </cell>
          <cell r="E1699" t="str">
            <v>malam.meena@redingtongroup.com</v>
          </cell>
          <cell r="F1699" t="str">
            <v>Dilip Vishwakarma</v>
          </cell>
          <cell r="G1699" t="str">
            <v>dilip.vishwa@redingtongroup.com</v>
          </cell>
        </row>
        <row r="1700">
          <cell r="A1700" t="str">
            <v>W73320</v>
          </cell>
          <cell r="B1700" t="str">
            <v>CHEEZAL MOBILES &amp; ACCESSORIES</v>
          </cell>
          <cell r="C1700" t="str">
            <v>cheezalmobiles@gmail.com</v>
          </cell>
          <cell r="D1700" t="str">
            <v>Malam Singh Meena</v>
          </cell>
          <cell r="E1700" t="str">
            <v>malam.meena@redingtongroup.com</v>
          </cell>
          <cell r="F1700" t="str">
            <v>Dilip Vishwakarma</v>
          </cell>
          <cell r="G1700" t="str">
            <v>dilip.vishwa@redingtongroup.com</v>
          </cell>
        </row>
        <row r="1701">
          <cell r="A1701" t="str">
            <v>WB3296</v>
          </cell>
          <cell r="B1701" t="str">
            <v>NASHIK PHONE CARE</v>
          </cell>
          <cell r="C1701" t="str">
            <v>nashikphonecare0318@gmail.com</v>
          </cell>
          <cell r="D1701" t="str">
            <v>Sandip Anil Kshirsagar</v>
          </cell>
          <cell r="E1701" t="str">
            <v>sandip.anil@redingtongroup.com</v>
          </cell>
          <cell r="F1701" t="str">
            <v>Dilip Vishwakarma</v>
          </cell>
          <cell r="G1701" t="str">
            <v>dilip.vishwa@redingtongroup.com</v>
          </cell>
        </row>
        <row r="1702">
          <cell r="A1702" t="str">
            <v>WB3302</v>
          </cell>
          <cell r="B1702" t="str">
            <v>YUVA SALES CORPORATION</v>
          </cell>
          <cell r="C1702" t="str">
            <v>kshatriya.narendra7@gmail.com</v>
          </cell>
          <cell r="D1702" t="str">
            <v>Sandip Anil Kshirsagar</v>
          </cell>
          <cell r="E1702" t="str">
            <v>sandip.anil@redingtongroup.com</v>
          </cell>
          <cell r="F1702" t="str">
            <v>Dilip Vishwakarma</v>
          </cell>
          <cell r="G1702" t="str">
            <v>dilip.vishwa@redingtongroup.com</v>
          </cell>
        </row>
        <row r="1703">
          <cell r="A1703" t="str">
            <v>WB3301</v>
          </cell>
          <cell r="B1703" t="str">
            <v>SONY AGENCIES AND FURNITURES</v>
          </cell>
          <cell r="C1703" t="str">
            <v>sonyelectronics41@gmail.com</v>
          </cell>
          <cell r="D1703" t="str">
            <v>Sandip Anil Kshirsagar</v>
          </cell>
          <cell r="E1703" t="str">
            <v>sandip.anil@redingtongroup.com</v>
          </cell>
          <cell r="F1703" t="str">
            <v>Dilip Vishwakarma</v>
          </cell>
          <cell r="G1703" t="str">
            <v>dilip.vishwa@redingtongroup.com</v>
          </cell>
        </row>
        <row r="1704">
          <cell r="A1704" t="str">
            <v>WB3289</v>
          </cell>
          <cell r="B1704" t="str">
            <v>NEW KOYNA MOBILE</v>
          </cell>
          <cell r="C1704" t="str">
            <v>koyanamobilefactory@gmail.com</v>
          </cell>
          <cell r="D1704" t="str">
            <v>Sandip Anil Kshirsagar</v>
          </cell>
          <cell r="E1704" t="str">
            <v>sandip.anil@redingtongroup.com</v>
          </cell>
          <cell r="F1704" t="str">
            <v>Dilip Vishwakarma</v>
          </cell>
          <cell r="G1704" t="str">
            <v>dilip.vishwa@redingtongroup.com</v>
          </cell>
        </row>
        <row r="1705">
          <cell r="A1705" t="str">
            <v>WB3298</v>
          </cell>
          <cell r="B1705" t="str">
            <v>NEERVAN COMMUNICATIONS</v>
          </cell>
          <cell r="C1705" t="str">
            <v>neervancommunications9@gmail.com</v>
          </cell>
          <cell r="D1705" t="str">
            <v>Sandip Anil Kshirsagar</v>
          </cell>
          <cell r="E1705" t="str">
            <v>sandip.anil@redingtongroup.com</v>
          </cell>
          <cell r="F1705" t="str">
            <v>Dilip Vishwakarma</v>
          </cell>
          <cell r="G1705" t="str">
            <v>dilip.vishwa@redingtongroup.com</v>
          </cell>
        </row>
        <row r="1706">
          <cell r="A1706" t="str">
            <v>WB3305</v>
          </cell>
          <cell r="B1706" t="str">
            <v>ABHIRAM ENTERPRISES</v>
          </cell>
          <cell r="C1706" t="str">
            <v>abhiramdhl@gmail.com</v>
          </cell>
          <cell r="D1706" t="str">
            <v>Sandip Anil Kshirsagar</v>
          </cell>
          <cell r="E1706" t="str">
            <v>sandip.anil@redingtongroup.com</v>
          </cell>
          <cell r="F1706" t="str">
            <v>Dilip Vishwakarma</v>
          </cell>
          <cell r="G1706" t="str">
            <v>dilip.vishwa@redingtongroup.com</v>
          </cell>
        </row>
        <row r="1707">
          <cell r="A1707" t="str">
            <v>W23991</v>
          </cell>
          <cell r="B1707" t="str">
            <v>HARI OM MOBILE SHOPEE</v>
          </cell>
          <cell r="C1707" t="str">
            <v>hanumanthundare12@gmail.com</v>
          </cell>
          <cell r="D1707" t="str">
            <v>Tanmay Kumar</v>
          </cell>
          <cell r="E1707" t="str">
            <v>tanmay.kumar@redingtongroup.com</v>
          </cell>
          <cell r="F1707" t="str">
            <v>Dilip Vishwakarma</v>
          </cell>
          <cell r="G1707" t="str">
            <v>dilip.vishwa@redingtongroup.com</v>
          </cell>
        </row>
        <row r="1708">
          <cell r="A1708" t="str">
            <v>W23992</v>
          </cell>
          <cell r="B1708" t="str">
            <v>BALAJI ENTERPRISES</v>
          </cell>
          <cell r="C1708" t="str">
            <v>anantha71@gmail.com</v>
          </cell>
          <cell r="D1708" t="str">
            <v>Tanmay Kumar</v>
          </cell>
          <cell r="E1708" t="str">
            <v>tanmay.kumar@redingtongroup.com</v>
          </cell>
          <cell r="F1708" t="str">
            <v>Dilip Vishwakarma</v>
          </cell>
          <cell r="G1708" t="str">
            <v>dilip.vishwa@redingtongroup.com</v>
          </cell>
        </row>
        <row r="1709">
          <cell r="A1709" t="str">
            <v>W23984</v>
          </cell>
          <cell r="B1709" t="str">
            <v>SAI COMMUNICATION</v>
          </cell>
          <cell r="C1709" t="str">
            <v>saicommunication2266@gmail.com</v>
          </cell>
          <cell r="D1709" t="str">
            <v>Tanmay Kumar</v>
          </cell>
          <cell r="E1709" t="str">
            <v>tanmay.kumar@redingtongroup.com</v>
          </cell>
          <cell r="F1709" t="str">
            <v>Dilip Vishwakarma</v>
          </cell>
          <cell r="G1709" t="str">
            <v>dilip.vishwa@redingtongroup.com</v>
          </cell>
        </row>
        <row r="1710">
          <cell r="A1710" t="str">
            <v>WB3304</v>
          </cell>
          <cell r="B1710" t="str">
            <v>MAULI MOBILE SHOPEE AND AGENCIES</v>
          </cell>
          <cell r="C1710" t="str">
            <v>maulimobilebeed@gmail.com</v>
          </cell>
          <cell r="D1710" t="str">
            <v>Tanmay Kumar</v>
          </cell>
          <cell r="E1710" t="str">
            <v>tanmay.kumar@redingtongroup.com</v>
          </cell>
          <cell r="F1710" t="str">
            <v>Dilip Vishwakarma</v>
          </cell>
          <cell r="G1710" t="str">
            <v>dilip.vishwa@redingtongroup.com</v>
          </cell>
        </row>
        <row r="1711">
          <cell r="A1711" t="str">
            <v>W14075</v>
          </cell>
          <cell r="B1711" t="str">
            <v>VARDHMAN MOBILE</v>
          </cell>
          <cell r="C1711" t="str">
            <v>VARDHMANMOBILEVM09@GMAIL.COM</v>
          </cell>
          <cell r="D1711" t="str">
            <v>Imtiyaz Salim Shaikh</v>
          </cell>
          <cell r="E1711" t="str">
            <v>imtiyaz.shaikh@redingtongroup.com</v>
          </cell>
          <cell r="F1711" t="str">
            <v>Rohan Vora</v>
          </cell>
          <cell r="G1711" t="str">
            <v>rohan.vora@redingtongroup.com</v>
          </cell>
        </row>
        <row r="1712">
          <cell r="A1712" t="str">
            <v>W14137</v>
          </cell>
          <cell r="B1712" t="str">
            <v>SWASTIK MOBILE</v>
          </cell>
          <cell r="C1712" t="str">
            <v>SWASTIKMOBILE17@GMAIL.COM</v>
          </cell>
          <cell r="D1712" t="str">
            <v>Vijay Baburao Tayade</v>
          </cell>
          <cell r="E1712" t="str">
            <v>vijay.tayade@redingtongroup.com</v>
          </cell>
          <cell r="F1712" t="str">
            <v>Rohan Vora</v>
          </cell>
          <cell r="G1712" t="str">
            <v>rohan.vora@redingtongroup.com</v>
          </cell>
        </row>
        <row r="1713">
          <cell r="A1713" t="str">
            <v>N43452</v>
          </cell>
          <cell r="B1713" t="str">
            <v>M/S KAPOOR ELECTRONICS</v>
          </cell>
          <cell r="C1713" t="str">
            <v>kapoorvikash007@gmail.com</v>
          </cell>
          <cell r="D1713" t="str">
            <v>Raghvendra Pratap Singh</v>
          </cell>
          <cell r="E1713" t="str">
            <v>raghvendra.singh@redingtongroup.com</v>
          </cell>
          <cell r="F1713" t="str">
            <v>Sidharth Eknath</v>
          </cell>
          <cell r="G1713" t="str">
            <v>sidharth.eknath@redingtongroup.com</v>
          </cell>
        </row>
        <row r="1714">
          <cell r="A1714" t="str">
            <v>S74145</v>
          </cell>
          <cell r="B1714" t="str">
            <v>MINNUS VIDEOS &amp; ELECTRONICS</v>
          </cell>
          <cell r="C1714" t="str">
            <v>rafiminnusbigtv@gmail.com</v>
          </cell>
          <cell r="D1714" t="str">
            <v>Jithin Sebastian</v>
          </cell>
          <cell r="E1714" t="str">
            <v>jitin.sebastian@redingtongroup.com</v>
          </cell>
          <cell r="F1714" t="str">
            <v>Vikram V</v>
          </cell>
          <cell r="G1714" t="str">
            <v>vikram.kumar@redingtongroup.com</v>
          </cell>
        </row>
        <row r="1715">
          <cell r="A1715" t="str">
            <v>E13071</v>
          </cell>
          <cell r="B1715" t="str">
            <v>DENOVO</v>
          </cell>
          <cell r="C1715" t="str">
            <v>SUDESHJALAN@HOTMAIL.COM</v>
          </cell>
          <cell r="D1715" t="str">
            <v xml:space="preserve">Manish Kumar </v>
          </cell>
          <cell r="E1715" t="str">
            <v>manish.kumar@redingtongroup.com</v>
          </cell>
          <cell r="F1715" t="str">
            <v>Jaswinder Singh</v>
          </cell>
          <cell r="G1715" t="str">
            <v>jaswinder.singh@redingtongroup.com</v>
          </cell>
        </row>
        <row r="1716">
          <cell r="A1716" t="str">
            <v>W14412</v>
          </cell>
          <cell r="B1716" t="str">
            <v>SWASTIK COMMUNICATION CENTRE</v>
          </cell>
          <cell r="C1716" t="str">
            <v>swastikcomm17@gmail.com</v>
          </cell>
          <cell r="D1716" t="str">
            <v>Imtiyaz Salim Shaikh</v>
          </cell>
          <cell r="E1716" t="str">
            <v>imtiyaz.shaikh@redingtongroup.com</v>
          </cell>
          <cell r="F1716" t="str">
            <v>Rohan Vora</v>
          </cell>
          <cell r="G1716" t="str">
            <v>rohan.vora@redingtongroup.com</v>
          </cell>
        </row>
        <row r="1717">
          <cell r="A1717" t="str">
            <v>N14575</v>
          </cell>
          <cell r="B1717" t="str">
            <v>MOBILE POINT</v>
          </cell>
          <cell r="C1717" t="str">
            <v>israk.ahmed69@gmail.com</v>
          </cell>
          <cell r="D1717" t="str">
            <v>Dheeraj Sharma</v>
          </cell>
          <cell r="E1717" t="str">
            <v>dheeraj.sharma@redingtongroup.com</v>
          </cell>
          <cell r="F1717" t="str">
            <v>Sidharth Eknath</v>
          </cell>
          <cell r="G1717" t="str">
            <v>sidharth.eknath@redingtongroup.com</v>
          </cell>
        </row>
        <row r="1718">
          <cell r="A1718" t="str">
            <v>E23333</v>
          </cell>
          <cell r="B1718" t="str">
            <v>M/S. NEW KIDS WORLD</v>
          </cell>
          <cell r="C1718" t="str">
            <v>sambhunandi58@gmail.com</v>
          </cell>
          <cell r="D1718" t="str">
            <v xml:space="preserve">Suvendu Mishra </v>
          </cell>
          <cell r="E1718" t="str">
            <v>suvendu.mishra@redingtongroup.com</v>
          </cell>
          <cell r="F1718" t="str">
            <v>Jaswinder Singh</v>
          </cell>
          <cell r="G1718" t="str">
            <v>jaswinder.singh@redingtongroup.com</v>
          </cell>
        </row>
        <row r="1719">
          <cell r="A1719" t="str">
            <v>N14530</v>
          </cell>
          <cell r="B1719" t="str">
            <v>MOBILE MASTER</v>
          </cell>
          <cell r="C1719" t="str">
            <v>sunnyscrud85@gmail.com</v>
          </cell>
          <cell r="D1719" t="str">
            <v>Dheeraj Sharma</v>
          </cell>
          <cell r="E1719" t="str">
            <v>dheeraj.sharma@redingtongroup.com</v>
          </cell>
          <cell r="F1719" t="str">
            <v>Sidharth Eknath</v>
          </cell>
          <cell r="G1719" t="str">
            <v>sidharth.eknath@redingtongroup.com</v>
          </cell>
        </row>
        <row r="1720">
          <cell r="A1720" t="str">
            <v>E53297</v>
          </cell>
          <cell r="B1720" t="str">
            <v>Narsingh telecom</v>
          </cell>
          <cell r="C1720" t="str">
            <v>kunalprithviraj@gmail.com</v>
          </cell>
          <cell r="D1720" t="str">
            <v>Md Faiyaz Khan</v>
          </cell>
          <cell r="E1720" t="str">
            <v>faiyaz.khan@redingtongroup.com</v>
          </cell>
          <cell r="F1720" t="str">
            <v>Jaswinder Singh</v>
          </cell>
          <cell r="G1720" t="str">
            <v>jaswinder.singh@redingtongroup.com</v>
          </cell>
        </row>
        <row r="1721">
          <cell r="A1721" t="str">
            <v>E1R086</v>
          </cell>
          <cell r="B1721" t="str">
            <v>NOVELTY TELECOM</v>
          </cell>
          <cell r="C1721" t="str">
            <v>NOCELTY.SHAKTI@GMAIL.COM</v>
          </cell>
          <cell r="D1721" t="str">
            <v xml:space="preserve">Manish Kumar </v>
          </cell>
          <cell r="E1721" t="str">
            <v>manish.kumar@redingtongroup.com</v>
          </cell>
          <cell r="F1721" t="str">
            <v>Jaswinder Singh</v>
          </cell>
          <cell r="G1721" t="str">
            <v>jaswinder.singh@redingtongroup.com</v>
          </cell>
        </row>
        <row r="1722">
          <cell r="A1722" t="str">
            <v>W53281</v>
          </cell>
          <cell r="B1722" t="str">
            <v>NEW MOHAN MOBILE SHOPPEE</v>
          </cell>
          <cell r="C1722" t="str">
            <v>newmohan72@gmail.com</v>
          </cell>
          <cell r="D1722" t="str">
            <v>Abhishek Vinod Tirpude</v>
          </cell>
          <cell r="E1722" t="str">
            <v>abhishek.vinod@redingtongroup.com</v>
          </cell>
          <cell r="F1722" t="str">
            <v>Dilip Vishwakarma</v>
          </cell>
          <cell r="G1722" t="str">
            <v>dilip.vishwa@redingtongroup.com</v>
          </cell>
        </row>
        <row r="1723">
          <cell r="A1723" t="str">
            <v>E1R057</v>
          </cell>
          <cell r="B1723" t="str">
            <v>NEW SATARUPA</v>
          </cell>
          <cell r="C1723" t="str">
            <v>TAPAN.KR2007@GMAIL.COM</v>
          </cell>
          <cell r="D1723" t="str">
            <v xml:space="preserve">Manish Kumar </v>
          </cell>
          <cell r="E1723" t="str">
            <v>manish.kumar@redingtongroup.com</v>
          </cell>
          <cell r="F1723" t="str">
            <v>Jaswinder Singh</v>
          </cell>
          <cell r="G1723" t="str">
            <v>jaswinder.singh@redingtongroup.com</v>
          </cell>
        </row>
        <row r="1724">
          <cell r="A1724" t="str">
            <v>E14479</v>
          </cell>
          <cell r="B1724" t="str">
            <v>ANUPSHREE MOBILE HUT</v>
          </cell>
          <cell r="C1724" t="str">
            <v>anupshree2013@gmail.com</v>
          </cell>
          <cell r="D1724" t="str">
            <v xml:space="preserve">Manish Kumar </v>
          </cell>
          <cell r="E1724" t="str">
            <v>manish.kumar@redingtongroup.com</v>
          </cell>
          <cell r="F1724" t="str">
            <v>Jaswinder Singh</v>
          </cell>
          <cell r="G1724" t="str">
            <v>jaswinder.singh@redingtongroup.com</v>
          </cell>
        </row>
        <row r="1725">
          <cell r="A1725" t="str">
            <v>E14481</v>
          </cell>
          <cell r="B1725" t="str">
            <v>DASES STORES MOBILE PRIVATE LIMITED</v>
          </cell>
          <cell r="C1725" t="str">
            <v>dases.stores.mobile.pvt.ltd@gmail.com</v>
          </cell>
          <cell r="D1725" t="str">
            <v xml:space="preserve">Manish Kumar </v>
          </cell>
          <cell r="E1725" t="str">
            <v>manish.kumar@redingtongroup.com</v>
          </cell>
          <cell r="F1725" t="str">
            <v>Jaswinder Singh</v>
          </cell>
          <cell r="G1725" t="str">
            <v>jaswinder.singh@redingtongroup.com</v>
          </cell>
        </row>
        <row r="1726">
          <cell r="A1726" t="str">
            <v>W14424</v>
          </cell>
          <cell r="B1726" t="str">
            <v>DIXIT MARKETING PRIVATE LIMITED</v>
          </cell>
          <cell r="C1726" t="str">
            <v>accounts@dixitthemobileshop.in</v>
          </cell>
          <cell r="D1726" t="str">
            <v>Imtiyaz Salim Shaikh</v>
          </cell>
          <cell r="E1726" t="str">
            <v>imtiyaz.shaikh@redingtongroup.com</v>
          </cell>
          <cell r="F1726" t="str">
            <v>Rohan Vora</v>
          </cell>
          <cell r="G1726" t="str">
            <v>rohan.vora@redingtongroup.com</v>
          </cell>
        </row>
        <row r="1727">
          <cell r="A1727" t="str">
            <v>N43723</v>
          </cell>
          <cell r="B1727" t="str">
            <v>GOD IDEA COMMUNICATION</v>
          </cell>
          <cell r="C1727" t="str">
            <v>rajput.jeethar007@gmail.com</v>
          </cell>
          <cell r="D1727" t="str">
            <v>Harsh Ahuja</v>
          </cell>
          <cell r="E1727" t="str">
            <v>harsh.ahuja@redingtongroup.com</v>
          </cell>
          <cell r="F1727" t="str">
            <v>Sidharth Eknath</v>
          </cell>
          <cell r="G1727" t="str">
            <v>sidharth.eknath@redingtongroup.com</v>
          </cell>
        </row>
        <row r="1728">
          <cell r="A1728" t="str">
            <v>W23954</v>
          </cell>
          <cell r="B1728" t="str">
            <v>SALIM MOBILES WACTH SHOPY</v>
          </cell>
          <cell r="C1728" t="str">
            <v>saleemmobile33@gmail.com</v>
          </cell>
          <cell r="D1728" t="str">
            <v>Santosh Desai</v>
          </cell>
          <cell r="E1728" t="str">
            <v>santosh.desai@redingtongroup.com</v>
          </cell>
          <cell r="F1728" t="str">
            <v>Dilip Vishwakarma</v>
          </cell>
          <cell r="G1728" t="str">
            <v>dilip.vishwa@redingtongroup.com</v>
          </cell>
        </row>
        <row r="1729">
          <cell r="A1729" t="str">
            <v>E43207</v>
          </cell>
          <cell r="B1729" t="str">
            <v>SRI DURGA SALES</v>
          </cell>
          <cell r="C1729" t="str">
            <v>arora.govind825@gmail.com</v>
          </cell>
          <cell r="D1729" t="str">
            <v>Md Ezaz Ahmad</v>
          </cell>
          <cell r="E1729" t="str">
            <v>ezaz.ahmad@redingtongroup.com</v>
          </cell>
          <cell r="F1729" t="str">
            <v>Jaswinder Singh</v>
          </cell>
          <cell r="G1729" t="str">
            <v>jaswinder.singh@redingtongroup.com</v>
          </cell>
        </row>
        <row r="1730">
          <cell r="A1730" t="str">
            <v>E14498</v>
          </cell>
          <cell r="B1730" t="str">
            <v>TIRUPATI INFOTECH</v>
          </cell>
          <cell r="C1730" t="str">
            <v>rameshbarai80@gmail.com</v>
          </cell>
          <cell r="D1730" t="str">
            <v xml:space="preserve">Manish Kumar </v>
          </cell>
          <cell r="E1730" t="str">
            <v>manish.kumar@redingtongroup.com</v>
          </cell>
          <cell r="F1730" t="str">
            <v>Jaswinder Singh</v>
          </cell>
          <cell r="G1730" t="str">
            <v>jaswinder.singh@redingtongroup.com</v>
          </cell>
        </row>
        <row r="1731">
          <cell r="A1731" t="str">
            <v>W24007</v>
          </cell>
          <cell r="B1731" t="str">
            <v>MUKTA ELECTRONICS</v>
          </cell>
          <cell r="C1731" t="str">
            <v>manish.kurkute@gmail.com</v>
          </cell>
          <cell r="D1731" t="str">
            <v xml:space="preserve">Sunil Dalvi </v>
          </cell>
          <cell r="E1731" t="str">
            <v>sunil.dalavi@redingtongroup.com</v>
          </cell>
          <cell r="F1731" t="str">
            <v>Dilip Vishwakarma</v>
          </cell>
          <cell r="G1731" t="str">
            <v>dilip.vishwa@redingtongroup.com</v>
          </cell>
        </row>
        <row r="1732">
          <cell r="A1732" t="str">
            <v>E13126</v>
          </cell>
          <cell r="B1732" t="str">
            <v>GURUNANAK STORE</v>
          </cell>
          <cell r="C1732" t="str">
            <v>PRINCE.GURUNANAKSTORES@GMAIL.COM</v>
          </cell>
          <cell r="D1732" t="str">
            <v xml:space="preserve">Manish Kumar </v>
          </cell>
          <cell r="E1732" t="str">
            <v>manish.kumar@redingtongroup.com</v>
          </cell>
          <cell r="F1732" t="str">
            <v>Jaswinder Singh</v>
          </cell>
          <cell r="G1732" t="str">
            <v>jaswinder.singh@redingtongroup.com</v>
          </cell>
        </row>
        <row r="1733">
          <cell r="A1733" t="str">
            <v>W14387</v>
          </cell>
          <cell r="B1733" t="str">
            <v>NATIONAL MOBILE</v>
          </cell>
          <cell r="C1733" t="str">
            <v>sabira210@gmail.com</v>
          </cell>
          <cell r="D1733" t="str">
            <v>Vijay Baburao Tayade</v>
          </cell>
          <cell r="E1733" t="str">
            <v>vijay.tayade@redingtongroup.com</v>
          </cell>
          <cell r="F1733" t="str">
            <v>Rohan Vora</v>
          </cell>
          <cell r="G1733" t="str">
            <v>rohan.vora@redingtongroup.com</v>
          </cell>
        </row>
        <row r="1734">
          <cell r="A1734" t="str">
            <v>E53300</v>
          </cell>
          <cell r="B1734" t="str">
            <v>VA COMMUNICATION</v>
          </cell>
          <cell r="C1734" t="str">
            <v>vacommunication@gmail.com</v>
          </cell>
          <cell r="D1734" t="str">
            <v>Md Faiyaz Khan</v>
          </cell>
          <cell r="E1734" t="str">
            <v>faiyaz.khan@redingtongroup.com</v>
          </cell>
          <cell r="F1734" t="str">
            <v>Jaswinder Singh</v>
          </cell>
          <cell r="G1734" t="str">
            <v>jaswinder.singh@redingtongroup.com</v>
          </cell>
        </row>
        <row r="1735">
          <cell r="A1735" t="str">
            <v>W83151</v>
          </cell>
          <cell r="B1735" t="str">
            <v>AMAN MOBILES NXT</v>
          </cell>
          <cell r="C1735" t="str">
            <v>amannxt0786@gmail.com</v>
          </cell>
          <cell r="D1735" t="str">
            <v>Aftab Khan</v>
          </cell>
          <cell r="E1735" t="str">
            <v>aftab.khan@redingtongroup.com</v>
          </cell>
          <cell r="F1735" t="str">
            <v>Dilip Vishwakarma</v>
          </cell>
          <cell r="G1735" t="str">
            <v>dilip.vishwa@redingtongroup.com</v>
          </cell>
        </row>
        <row r="1736">
          <cell r="A1736" t="str">
            <v>E73041</v>
          </cell>
          <cell r="B1736" t="str">
            <v>BHAWANI SHANKAR TELECOM</v>
          </cell>
          <cell r="C1736" t="str">
            <v>vivekkhaitan.90@gmail.com</v>
          </cell>
          <cell r="D1736" t="str">
            <v>Md Ezaz Ahmad</v>
          </cell>
          <cell r="E1736" t="str">
            <v>ezaz.ahmad@redingtongroup.com</v>
          </cell>
          <cell r="F1736" t="str">
            <v>Jaswinder Singh</v>
          </cell>
          <cell r="G1736" t="str">
            <v>jaswinder.singh@redingtongroup.com</v>
          </cell>
        </row>
        <row r="1737">
          <cell r="A1737" t="str">
            <v>S74150</v>
          </cell>
          <cell r="B1737" t="str">
            <v>MILANO FURNITURE</v>
          </cell>
          <cell r="C1737" t="str">
            <v>sreelakshmi.manigrpkmr@gmail.com</v>
          </cell>
          <cell r="D1737" t="str">
            <v>Jithin Sebastian</v>
          </cell>
          <cell r="E1737" t="str">
            <v>jitin.sebastian@redingtongroup.com</v>
          </cell>
          <cell r="F1737" t="str">
            <v>Vikram V</v>
          </cell>
          <cell r="G1737" t="str">
            <v>vikram.kumar@redingtongroup.com</v>
          </cell>
        </row>
        <row r="1738">
          <cell r="A1738" t="str">
            <v>E14490</v>
          </cell>
          <cell r="B1738" t="str">
            <v>LIGHT ZONE</v>
          </cell>
          <cell r="C1738" t="str">
            <v>lightzonemechada@gmail.com</v>
          </cell>
          <cell r="D1738" t="str">
            <v xml:space="preserve">Manish Kumar </v>
          </cell>
          <cell r="E1738" t="str">
            <v>manish.kumar@redingtongroup.com</v>
          </cell>
          <cell r="F1738" t="str">
            <v>Jaswinder Singh</v>
          </cell>
          <cell r="G1738" t="str">
            <v>jaswinder.singh@redingtongroup.com</v>
          </cell>
        </row>
        <row r="1739">
          <cell r="A1739" t="str">
            <v>E43205</v>
          </cell>
          <cell r="B1739" t="str">
            <v>BALAJI TELECOM</v>
          </cell>
          <cell r="C1739" t="str">
            <v>ashish99000@gmail.com</v>
          </cell>
          <cell r="D1739" t="str">
            <v>Md Ezaz Ahmad</v>
          </cell>
          <cell r="E1739" t="str">
            <v>ezaz.ahmad@redingtongroup.com</v>
          </cell>
          <cell r="F1739" t="str">
            <v>Jaswinder Singh</v>
          </cell>
          <cell r="G1739" t="str">
            <v>jaswinder.singh@redingtongroup.com</v>
          </cell>
        </row>
        <row r="1740">
          <cell r="A1740" t="str">
            <v>N14578</v>
          </cell>
          <cell r="B1740" t="str">
            <v>AR COMMUNICATIONS</v>
          </cell>
          <cell r="C1740" t="str">
            <v>anuj.chauhan874@gmail.com</v>
          </cell>
          <cell r="D1740" t="str">
            <v>Himanshu Ranjan Singh</v>
          </cell>
          <cell r="E1740" t="str">
            <v>himanshu.ranjansingh@redingtongroup.com</v>
          </cell>
          <cell r="F1740" t="str">
            <v>Sidharth Eknath</v>
          </cell>
          <cell r="G1740" t="str">
            <v>sidharth.eknath@redingtongroup.com</v>
          </cell>
        </row>
        <row r="1741">
          <cell r="A1741" t="str">
            <v>N6R006</v>
          </cell>
          <cell r="B1741" t="str">
            <v>ASTEL SYSTEMS</v>
          </cell>
          <cell r="C1741" t="str">
            <v>ASTELSYSTEMS@GMAIL.COM</v>
          </cell>
          <cell r="D1741" t="str">
            <v>Rituraj Upadhyay</v>
          </cell>
          <cell r="E1741" t="str">
            <v>rituraj.upadhyay@redingtongroup.com</v>
          </cell>
          <cell r="F1741" t="str">
            <v>Jitendra Chopra</v>
          </cell>
          <cell r="G1741" t="str">
            <v>jitender.chopra@redingtongroup.com</v>
          </cell>
        </row>
        <row r="1742">
          <cell r="A1742" t="str">
            <v>S34718</v>
          </cell>
          <cell r="B1742" t="str">
            <v>S R R MOBILES</v>
          </cell>
          <cell r="C1742" t="str">
            <v>rajeshthatipally@gmail.com</v>
          </cell>
          <cell r="D1742" t="str">
            <v>Gudavalli Suresh Kumar</v>
          </cell>
          <cell r="E1742" t="str">
            <v>suresh.skg@redingtongroup.com</v>
          </cell>
          <cell r="F1742" t="str">
            <v>Yogesh Kumar</v>
          </cell>
          <cell r="G1742" t="str">
            <v>yogesh.ganesh@redingtongroup.com</v>
          </cell>
        </row>
        <row r="1743">
          <cell r="A1743" t="str">
            <v>E34191</v>
          </cell>
          <cell r="B1743" t="str">
            <v>NARMADA MOBILE CARE</v>
          </cell>
          <cell r="C1743" t="str">
            <v>mdwashimbngn@gmail.com</v>
          </cell>
          <cell r="D1743" t="str">
            <v xml:space="preserve">Vivek Bose </v>
          </cell>
          <cell r="E1743" t="str">
            <v>vivek.bose@redingtongroup.com</v>
          </cell>
          <cell r="F1743" t="str">
            <v>Jaswinder Singh</v>
          </cell>
          <cell r="G1743" t="str">
            <v>jaswinder.singh@redingtongroup.com</v>
          </cell>
        </row>
        <row r="1744">
          <cell r="A1744" t="str">
            <v>E53294</v>
          </cell>
          <cell r="B1744" t="str">
            <v>ROSENBERG</v>
          </cell>
          <cell r="C1744" t="str">
            <v>rosenberg786@gmail.com</v>
          </cell>
          <cell r="D1744" t="str">
            <v>Md Faiyaz Khan</v>
          </cell>
          <cell r="E1744" t="str">
            <v>faiyaz.khan@redingtongroup.com</v>
          </cell>
          <cell r="F1744" t="str">
            <v>Jaswinder Singh</v>
          </cell>
          <cell r="G1744" t="str">
            <v>jaswinder.singh@redingtongroup.com</v>
          </cell>
        </row>
        <row r="1745">
          <cell r="A1745" t="str">
            <v>E23339</v>
          </cell>
          <cell r="B1745" t="str">
            <v>UNICORN</v>
          </cell>
          <cell r="C1745" t="str">
            <v>unicorn331@gmail.com</v>
          </cell>
          <cell r="D1745" t="str">
            <v xml:space="preserve">Suvendu Mishra </v>
          </cell>
          <cell r="E1745" t="str">
            <v>suvendu.mishra@redingtongroup.com</v>
          </cell>
          <cell r="F1745" t="str">
            <v>Jaswinder Singh</v>
          </cell>
          <cell r="G1745" t="str">
            <v>jaswinder.singh@redingtongroup.com</v>
          </cell>
        </row>
        <row r="1746">
          <cell r="A1746" t="str">
            <v>E23336</v>
          </cell>
          <cell r="B1746" t="str">
            <v>MOBILE INDIA</v>
          </cell>
          <cell r="C1746" t="str">
            <v>mobileindiactc@gmail.com</v>
          </cell>
          <cell r="D1746" t="str">
            <v xml:space="preserve">Suvendu Mishra </v>
          </cell>
          <cell r="E1746" t="str">
            <v>suvendu.mishra@redingtongroup.com</v>
          </cell>
          <cell r="F1746" t="str">
            <v>Jaswinder Singh</v>
          </cell>
          <cell r="G1746" t="str">
            <v>jaswinder.singh@redingtongroup.com</v>
          </cell>
        </row>
        <row r="1747">
          <cell r="A1747" t="str">
            <v>E23330</v>
          </cell>
          <cell r="B1747" t="str">
            <v>PANDA TELECOM</v>
          </cell>
          <cell r="C1747" t="str">
            <v>pandatelecom2015@gmail.com</v>
          </cell>
          <cell r="D1747" t="str">
            <v xml:space="preserve">Suvendu Mishra </v>
          </cell>
          <cell r="E1747" t="str">
            <v>suvendu.mishra@redingtongroup.com</v>
          </cell>
          <cell r="F1747" t="str">
            <v>Jaswinder Singh</v>
          </cell>
          <cell r="G1747" t="str">
            <v>jaswinder.singh@redingtongroup.com</v>
          </cell>
        </row>
        <row r="1748">
          <cell r="A1748" t="str">
            <v>E14486</v>
          </cell>
          <cell r="B1748" t="str">
            <v>CELLULAR SHOPPE</v>
          </cell>
          <cell r="C1748" t="str">
            <v>anjay89@gmail.com</v>
          </cell>
          <cell r="D1748" t="str">
            <v xml:space="preserve">Manish Kumar </v>
          </cell>
          <cell r="E1748" t="str">
            <v>manish.kumar@redingtongroup.com</v>
          </cell>
          <cell r="F1748" t="str">
            <v>Jaswinder Singh</v>
          </cell>
          <cell r="G1748" t="str">
            <v>jaswinder.singh@redingtongroup.com</v>
          </cell>
        </row>
        <row r="1749">
          <cell r="A1749" t="str">
            <v>SH3044</v>
          </cell>
          <cell r="B1749" t="str">
            <v>V N MOBILES</v>
          </cell>
          <cell r="C1749" t="str">
            <v>venkataramanapalurv@gmail.com</v>
          </cell>
          <cell r="D1749" t="str">
            <v>Gudavalli Suresh Kumar</v>
          </cell>
          <cell r="E1749" t="str">
            <v>suresh.skg@redingtongroup.com</v>
          </cell>
          <cell r="F1749" t="str">
            <v>Yogesh Kumar</v>
          </cell>
          <cell r="G1749" t="str">
            <v>yogesh.ganesh@redingtongroup.com</v>
          </cell>
        </row>
        <row r="1750">
          <cell r="A1750" t="str">
            <v>W33426</v>
          </cell>
          <cell r="B1750" t="str">
            <v>DOSHI ENTERPRISE</v>
          </cell>
          <cell r="C1750" t="str">
            <v>amitdoshi036@gmail.com</v>
          </cell>
          <cell r="D1750" t="str">
            <v>Shah Krunal Jagdipbhai</v>
          </cell>
          <cell r="E1750" t="str">
            <v>krunal.shah@redingtongroup.com</v>
          </cell>
          <cell r="F1750" t="str">
            <v>Rohan Vora</v>
          </cell>
          <cell r="G1750" t="str">
            <v>rohan.vora@redingtongroup.com</v>
          </cell>
        </row>
        <row r="1751">
          <cell r="A1751" t="str">
            <v>S34722</v>
          </cell>
          <cell r="B1751" t="str">
            <v>R V MOBILES</v>
          </cell>
          <cell r="C1751" t="str">
            <v>rvmobiles225@gmail.com</v>
          </cell>
          <cell r="D1751" t="str">
            <v>Gudavalli Suresh Kumar</v>
          </cell>
          <cell r="E1751" t="str">
            <v>suresh.skg@redingtongroup.com</v>
          </cell>
          <cell r="F1751" t="str">
            <v>Yogesh Kumar</v>
          </cell>
          <cell r="G1751" t="str">
            <v>yogesh.ganesh@redingtongroup.com</v>
          </cell>
        </row>
        <row r="1752">
          <cell r="A1752" t="str">
            <v>W53288</v>
          </cell>
          <cell r="B1752" t="str">
            <v>MALOO BROTHERS</v>
          </cell>
          <cell r="C1752" t="str">
            <v>pranay_maloo@rediffmail.com</v>
          </cell>
          <cell r="D1752" t="str">
            <v>Abhishek Vinod Tirpude</v>
          </cell>
          <cell r="E1752" t="str">
            <v>abhishek.vinod@redingtongroup.com</v>
          </cell>
          <cell r="F1752" t="str">
            <v>Dilip Vishwakarma</v>
          </cell>
          <cell r="G1752" t="str">
            <v>dilip.vishwa@redingtongroup.com</v>
          </cell>
        </row>
        <row r="1753">
          <cell r="A1753" t="str">
            <v>N43674</v>
          </cell>
          <cell r="B1753" t="str">
            <v>SANDEEP E CUBE</v>
          </cell>
          <cell r="C1753" t="str">
            <v>guptasandeep83@gmail.com</v>
          </cell>
          <cell r="D1753" t="str">
            <v>Harsh Ahuja</v>
          </cell>
          <cell r="E1753" t="str">
            <v>harsh.ahuja@redingtongroup.com</v>
          </cell>
          <cell r="F1753" t="str">
            <v>Sidharth Eknath</v>
          </cell>
          <cell r="G1753" t="str">
            <v>sidharth.eknath@redingtongroup.com</v>
          </cell>
        </row>
        <row r="1754">
          <cell r="A1754" t="str">
            <v>N43730</v>
          </cell>
          <cell r="B1754" t="str">
            <v>INFOCARE SERVICES</v>
          </cell>
          <cell r="C1754" t="str">
            <v>rajeevlko1001@yahoo.com</v>
          </cell>
          <cell r="D1754" t="str">
            <v>Harsh Ahuja</v>
          </cell>
          <cell r="E1754" t="str">
            <v>harsh.ahuja@redingtongroup.com</v>
          </cell>
          <cell r="F1754" t="str">
            <v>Sidharth Eknath</v>
          </cell>
          <cell r="G1754" t="str">
            <v>sidharth.eknath@redingtongroup.com</v>
          </cell>
        </row>
        <row r="1755">
          <cell r="A1755" t="str">
            <v>SA3140</v>
          </cell>
          <cell r="B1755" t="str">
            <v>PRAGATI MOBILES</v>
          </cell>
          <cell r="C1755" t="str">
            <v>pragatimobilesg@gmail.com</v>
          </cell>
          <cell r="D1755" t="str">
            <v xml:space="preserve">Mahmmad Ajaruddin Kundagol </v>
          </cell>
          <cell r="E1755" t="str">
            <v>mahmmad.ajar@redingtongroup.com</v>
          </cell>
          <cell r="F1755" t="str">
            <v>Vikram V</v>
          </cell>
          <cell r="G1755" t="str">
            <v>vikram.kumar@redingtongroup.com</v>
          </cell>
        </row>
        <row r="1756">
          <cell r="A1756" t="str">
            <v>WA3229</v>
          </cell>
          <cell r="B1756" t="str">
            <v>GOPAL STATIONERY AND BOOK HOUSE</v>
          </cell>
          <cell r="C1756" t="str">
            <v>lalchandani.sumeet@gmail.com</v>
          </cell>
          <cell r="D1756" t="str">
            <v>Arpit Shukla</v>
          </cell>
          <cell r="E1756" t="str">
            <v>arpit.shukla@redingtongroup.com</v>
          </cell>
          <cell r="F1756" t="str">
            <v>Dilip Vishwakarma</v>
          </cell>
          <cell r="G1756" t="str">
            <v>dilip.vishwa@redingtongroup.com</v>
          </cell>
        </row>
        <row r="1757">
          <cell r="A1757" t="str">
            <v>E1R145</v>
          </cell>
          <cell r="B1757" t="str">
            <v>TALKATIVE COMMUNICATION</v>
          </cell>
          <cell r="C1757" t="str">
            <v>TALKATIVECOMMUNICATION90@GMAIL.COM</v>
          </cell>
          <cell r="D1757" t="str">
            <v xml:space="preserve">Manish Kumar </v>
          </cell>
          <cell r="E1757" t="str">
            <v>manish.kumar@redingtongroup.com</v>
          </cell>
          <cell r="F1757" t="str">
            <v>Jaswinder Singh</v>
          </cell>
          <cell r="G1757" t="str">
            <v>jaswinder.singh@redingtongroup.com</v>
          </cell>
        </row>
        <row r="1758">
          <cell r="A1758" t="str">
            <v>E14492</v>
          </cell>
          <cell r="B1758" t="str">
            <v>RENEW</v>
          </cell>
          <cell r="C1758" t="str">
            <v>renewmailbox@gmail.com</v>
          </cell>
          <cell r="D1758" t="str">
            <v xml:space="preserve">Manish Kumar </v>
          </cell>
          <cell r="E1758" t="str">
            <v>manish.kumar@redingtongroup.com</v>
          </cell>
          <cell r="F1758" t="str">
            <v>Jaswinder Singh</v>
          </cell>
          <cell r="G1758" t="str">
            <v>jaswinder.singh@redingtongroup.com</v>
          </cell>
        </row>
        <row r="1759">
          <cell r="A1759" t="str">
            <v>E14501</v>
          </cell>
          <cell r="B1759" t="str">
            <v>OM SAIRAM TELECOM</v>
          </cell>
          <cell r="C1759" t="str">
            <v>newsairam167@gmail.com</v>
          </cell>
          <cell r="D1759" t="str">
            <v xml:space="preserve">Manish Kumar </v>
          </cell>
          <cell r="E1759" t="str">
            <v>manish.kumar@redingtongroup.com</v>
          </cell>
          <cell r="F1759" t="str">
            <v>Jaswinder Singh</v>
          </cell>
          <cell r="G1759" t="str">
            <v>jaswinder.singh@redingtongroup.com</v>
          </cell>
        </row>
        <row r="1760">
          <cell r="A1760" t="str">
            <v>S26260</v>
          </cell>
          <cell r="B1760" t="str">
            <v>ATCHAYA ELECTRONICS</v>
          </cell>
          <cell r="C1760" t="str">
            <v>atchayaelectronics2009@gmail.com</v>
          </cell>
          <cell r="D1760" t="str">
            <v>Kamal Punjabi</v>
          </cell>
          <cell r="E1760" t="str">
            <v>kamal.punjabi@redingtongroup.com</v>
          </cell>
          <cell r="F1760" t="str">
            <v>Vikram V</v>
          </cell>
          <cell r="G1760" t="str">
            <v>vikram.kumar@redingtongroup.com</v>
          </cell>
        </row>
        <row r="1761">
          <cell r="A1761" t="str">
            <v>NH0418</v>
          </cell>
          <cell r="B1761" t="str">
            <v>GLOBAL SMART SOLUTIONS</v>
          </cell>
          <cell r="C1761" t="str">
            <v>manojjoshi1510@gmail.com</v>
          </cell>
          <cell r="D1761" t="str">
            <v>Neeraj Bhatt</v>
          </cell>
          <cell r="E1761" t="str">
            <v>neeraj.bhatt@redingtongroup.com</v>
          </cell>
          <cell r="F1761" t="str">
            <v>Sidharth Eknath</v>
          </cell>
          <cell r="G1761" t="str">
            <v>sidharth.eknath@redingtongroup.com</v>
          </cell>
        </row>
        <row r="1762">
          <cell r="A1762" t="str">
            <v>N83785</v>
          </cell>
          <cell r="B1762" t="str">
            <v>GAURAV COMMUNICATION</v>
          </cell>
          <cell r="C1762" t="str">
            <v>gauravcomm2015@gmail.com</v>
          </cell>
          <cell r="D1762" t="str">
            <v>Navish Sahni</v>
          </cell>
          <cell r="E1762" t="str">
            <v>navish.sahni@redingtongroup.com</v>
          </cell>
          <cell r="F1762" t="str">
            <v>Jitendra Chopra</v>
          </cell>
          <cell r="G1762" t="str">
            <v>jitender.chopra@redingtongroup.com</v>
          </cell>
        </row>
        <row r="1763">
          <cell r="A1763" t="str">
            <v>E14489</v>
          </cell>
          <cell r="B1763" t="str">
            <v>GANESH SETH PAN MAHAL</v>
          </cell>
          <cell r="C1763" t="str">
            <v>gspm.kpa@gmail.com</v>
          </cell>
          <cell r="D1763" t="str">
            <v xml:space="preserve">Manish Kumar </v>
          </cell>
          <cell r="E1763" t="str">
            <v>manish.kumar@redingtongroup.com</v>
          </cell>
          <cell r="F1763" t="str">
            <v>Jaswinder Singh</v>
          </cell>
          <cell r="G1763" t="str">
            <v>jaswinder.singh@redingtongroup.com</v>
          </cell>
        </row>
        <row r="1764">
          <cell r="A1764" t="str">
            <v>E14482</v>
          </cell>
          <cell r="B1764" t="str">
            <v>PRIYA MOBILE PARK</v>
          </cell>
          <cell r="C1764" t="str">
            <v>priyamobilepark@gmail.com</v>
          </cell>
          <cell r="D1764" t="str">
            <v xml:space="preserve">Manish Kumar </v>
          </cell>
          <cell r="E1764" t="str">
            <v>manish.kumar@redingtongroup.com</v>
          </cell>
          <cell r="F1764" t="str">
            <v>Jaswinder Singh</v>
          </cell>
          <cell r="G1764" t="str">
            <v>jaswinder.singh@redingtongroup.com</v>
          </cell>
        </row>
        <row r="1765">
          <cell r="A1765" t="str">
            <v>E13118</v>
          </cell>
          <cell r="B1765" t="str">
            <v>SHREE SHYAM ENTERPRISE</v>
          </cell>
          <cell r="C1765" t="str">
            <v>KOLKATA.ASHISH@GMAIL.COM</v>
          </cell>
          <cell r="D1765" t="str">
            <v xml:space="preserve">Manish Kumar </v>
          </cell>
          <cell r="E1765" t="str">
            <v>manish.kumar@redingtongroup.com</v>
          </cell>
          <cell r="F1765" t="str">
            <v>Jaswinder Singh</v>
          </cell>
          <cell r="G1765" t="str">
            <v>jaswinder.singh@redingtongroup.com</v>
          </cell>
        </row>
        <row r="1766">
          <cell r="A1766" t="str">
            <v>N14563</v>
          </cell>
          <cell r="B1766" t="str">
            <v>AGGARWAL COMMUNICATION  &amp; HOME</v>
          </cell>
          <cell r="C1766" t="str">
            <v>aggarwalcomm1992@gmail.com</v>
          </cell>
          <cell r="D1766" t="str">
            <v>Shashi Singh</v>
          </cell>
          <cell r="E1766" t="str">
            <v>shashi.singh@redingtongroup.com</v>
          </cell>
          <cell r="F1766" t="str">
            <v>Sidharth Eknath</v>
          </cell>
          <cell r="G1766" t="str">
            <v>sidharth.eknath@redingtongroup.com</v>
          </cell>
        </row>
        <row r="1767">
          <cell r="A1767" t="str">
            <v>NH0426</v>
          </cell>
          <cell r="B1767" t="str">
            <v>MOBILE GALLERY</v>
          </cell>
          <cell r="C1767" t="str">
            <v>sayakhan98@yahoo.in</v>
          </cell>
          <cell r="D1767" t="str">
            <v>Neeraj Bhatt</v>
          </cell>
          <cell r="E1767" t="str">
            <v>neeraj.bhatt@redingtongroup.com</v>
          </cell>
          <cell r="F1767" t="str">
            <v>Sidharth Eknath</v>
          </cell>
          <cell r="G1767" t="str">
            <v>sidharth.eknath@redingtongroup.com</v>
          </cell>
        </row>
        <row r="1768">
          <cell r="A1768" t="str">
            <v>W24013</v>
          </cell>
          <cell r="B1768" t="str">
            <v>GURU GANESH TELECOM</v>
          </cell>
          <cell r="C1768" t="str">
            <v>guruganeshtelecom@gmail.com</v>
          </cell>
          <cell r="D1768" t="str">
            <v>Santosh Desai</v>
          </cell>
          <cell r="E1768" t="str">
            <v>santosh.desai@redingtongroup.com</v>
          </cell>
          <cell r="F1768" t="str">
            <v>Dilip Vishwakarma</v>
          </cell>
          <cell r="G1768" t="str">
            <v>dilip.vishwa@redingtongroup.com</v>
          </cell>
        </row>
        <row r="1769">
          <cell r="A1769" t="str">
            <v>E3R002</v>
          </cell>
          <cell r="B1769" t="str">
            <v>MUSIC DEN</v>
          </cell>
          <cell r="C1769" t="str">
            <v>MUSICDEN@REDIFFMAIL.COM</v>
          </cell>
          <cell r="D1769" t="str">
            <v xml:space="preserve">Vivek Bose </v>
          </cell>
          <cell r="E1769" t="str">
            <v>vivek.bose@redingtongroup.com</v>
          </cell>
          <cell r="F1769" t="str">
            <v>Jaswinder Singh</v>
          </cell>
          <cell r="G1769" t="str">
            <v>jaswinder.singh@redingtongroup.com</v>
          </cell>
        </row>
        <row r="1770">
          <cell r="A1770" t="str">
            <v>W14432</v>
          </cell>
          <cell r="B1770" t="str">
            <v>MAYUR MOBILE</v>
          </cell>
          <cell r="C1770" t="str">
            <v>mayur.chon@gmail.com</v>
          </cell>
          <cell r="D1770" t="str">
            <v>Mahesh More</v>
          </cell>
          <cell r="E1770" t="str">
            <v>mahesh.more@redingtongroup.com</v>
          </cell>
          <cell r="F1770" t="str">
            <v>Rohan Vora</v>
          </cell>
          <cell r="G1770" t="str">
            <v>rohan.vora@redingtongroup.com</v>
          </cell>
        </row>
        <row r="1771">
          <cell r="A1771" t="str">
            <v>W23607</v>
          </cell>
          <cell r="B1771" t="str">
            <v>BALAJI MOBILES</v>
          </cell>
          <cell r="C1771" t="str">
            <v>BALAJIMOBILE777@GMAIL.COM</v>
          </cell>
          <cell r="D1771" t="str">
            <v xml:space="preserve">Sunil Dalvi </v>
          </cell>
          <cell r="E1771" t="str">
            <v>sunil.dalavi@redingtongroup.com</v>
          </cell>
          <cell r="F1771" t="str">
            <v>Dilip Vishwakarma</v>
          </cell>
          <cell r="G1771" t="str">
            <v>dilip.vishwa@redingtongroup.com</v>
          </cell>
        </row>
        <row r="1772">
          <cell r="A1772" t="str">
            <v>W14439</v>
          </cell>
          <cell r="B1772" t="str">
            <v>UNIQUE COLLECTION</v>
          </cell>
          <cell r="C1772" t="str">
            <v>uniquecollection10@gmail.com</v>
          </cell>
          <cell r="D1772" t="str">
            <v>Mahesh More</v>
          </cell>
          <cell r="E1772" t="str">
            <v>mahesh.more@redingtongroup.com</v>
          </cell>
          <cell r="F1772" t="str">
            <v>Rohan Vora</v>
          </cell>
          <cell r="G1772" t="str">
            <v>rohan.vora@redingtongroup.com</v>
          </cell>
        </row>
        <row r="1773">
          <cell r="A1773" t="str">
            <v>W14417</v>
          </cell>
          <cell r="B1773" t="str">
            <v>Tanishka Telecom Private Limited</v>
          </cell>
          <cell r="C1773" t="str">
            <v>tanishkatelecom21@gmail.com</v>
          </cell>
          <cell r="D1773" t="str">
            <v>Imtiyaz Salim Shaikh</v>
          </cell>
          <cell r="E1773" t="str">
            <v>imtiyaz.shaikh@redingtongroup.com</v>
          </cell>
          <cell r="F1773" t="str">
            <v>Rohan Vora</v>
          </cell>
          <cell r="G1773" t="str">
            <v>rohan.vora@redingtongroup.com</v>
          </cell>
        </row>
        <row r="1774">
          <cell r="A1774" t="str">
            <v>NH0412</v>
          </cell>
          <cell r="B1774" t="str">
            <v>SHREE BALAJI COMMUNICATION</v>
          </cell>
          <cell r="C1774" t="str">
            <v>balajicomm172@gmail.com</v>
          </cell>
          <cell r="D1774" t="str">
            <v>Neeraj Bhatt</v>
          </cell>
          <cell r="E1774" t="str">
            <v>neeraj.bhatt@redingtongroup.com</v>
          </cell>
          <cell r="F1774" t="str">
            <v>Sidharth Eknath</v>
          </cell>
          <cell r="G1774" t="str">
            <v>sidharth.eknath@redingtongroup.com</v>
          </cell>
        </row>
        <row r="1775">
          <cell r="A1775" t="str">
            <v>N14603</v>
          </cell>
          <cell r="B1775" t="str">
            <v>Durga Communication</v>
          </cell>
          <cell r="C1775" t="str">
            <v>manishchhablani666@gmail.com</v>
          </cell>
          <cell r="D1775" t="str">
            <v>Shashi Singh</v>
          </cell>
          <cell r="E1775" t="str">
            <v>shashi.singh@redingtongroup.com</v>
          </cell>
          <cell r="F1775" t="str">
            <v>Sidharth Eknath</v>
          </cell>
          <cell r="G1775" t="str">
            <v>sidharth.eknath@redingtongroup.com</v>
          </cell>
        </row>
        <row r="1776">
          <cell r="A1776" t="str">
            <v>W33105</v>
          </cell>
          <cell r="B1776" t="str">
            <v>NJOY WORLD</v>
          </cell>
          <cell r="C1776" t="str">
            <v>ritesh@njoysolutions.in</v>
          </cell>
          <cell r="D1776" t="str">
            <v>Shah Krunal Jagdipbhai</v>
          </cell>
          <cell r="E1776" t="str">
            <v>krunal.shah@redingtongroup.com</v>
          </cell>
          <cell r="F1776" t="str">
            <v>Rohan Vora</v>
          </cell>
          <cell r="G1776" t="str">
            <v>rohan.vora@redingtongroup.com</v>
          </cell>
        </row>
        <row r="1777">
          <cell r="A1777" t="str">
            <v>WA3228</v>
          </cell>
          <cell r="B1777" t="str">
            <v>RAJ RADIOS AND COMPANY</v>
          </cell>
          <cell r="C1777" t="str">
            <v>jaikys3@gmail.com</v>
          </cell>
          <cell r="D1777" t="str">
            <v>Arpit Shukla</v>
          </cell>
          <cell r="E1777" t="str">
            <v>arpit.shukla@redingtongroup.com</v>
          </cell>
          <cell r="F1777" t="str">
            <v>Dilip Vishwakarma</v>
          </cell>
          <cell r="G1777" t="str">
            <v>dilip.vishwa@redingtongroup.com</v>
          </cell>
        </row>
        <row r="1778">
          <cell r="A1778" t="str">
            <v>ND3095</v>
          </cell>
          <cell r="B1778" t="str">
            <v>M/S WIRELESS COMMUNICATION CENTER</v>
          </cell>
          <cell r="C1778" t="str">
            <v>rahulguptawcc@gmail.com</v>
          </cell>
          <cell r="D1778" t="str">
            <v>Pankaj Ahuja</v>
          </cell>
          <cell r="E1778" t="str">
            <v>pankaj.ahujaM@redingtongroup.com</v>
          </cell>
          <cell r="F1778" t="str">
            <v>Sidharth Eknath</v>
          </cell>
          <cell r="G1778" t="str">
            <v>sidharth.eknath@redingtongroup.com</v>
          </cell>
        </row>
        <row r="1779">
          <cell r="A1779" t="str">
            <v>N43728</v>
          </cell>
          <cell r="B1779" t="str">
            <v>R.K. COMMUNICATION</v>
          </cell>
          <cell r="C1779" t="str">
            <v>rkcommunication54@gmail.com</v>
          </cell>
          <cell r="D1779" t="str">
            <v>Harsh Ahuja</v>
          </cell>
          <cell r="E1779" t="str">
            <v>harsh.ahuja@redingtongroup.com</v>
          </cell>
          <cell r="F1779" t="str">
            <v>Sidharth Eknath</v>
          </cell>
          <cell r="G1779" t="str">
            <v>sidharth.eknath@redingtongroup.com</v>
          </cell>
        </row>
        <row r="1780">
          <cell r="A1780" t="str">
            <v>N14595</v>
          </cell>
          <cell r="B1780" t="str">
            <v>M K ENTERPRISES</v>
          </cell>
          <cell r="C1780" t="str">
            <v>mkenterprises0423@gmail.com</v>
          </cell>
          <cell r="D1780" t="str">
            <v>Manish Jain</v>
          </cell>
          <cell r="E1780" t="str">
            <v>manish.shivkumar@redingtongroup.com</v>
          </cell>
          <cell r="F1780" t="str">
            <v>Sidharth Eknath</v>
          </cell>
          <cell r="G1780" t="str">
            <v>sidharth.eknath@redingtongroup.com</v>
          </cell>
        </row>
        <row r="1781">
          <cell r="A1781" t="str">
            <v>N43724</v>
          </cell>
          <cell r="B1781" t="str">
            <v>ANAND BUSINESS CENTER</v>
          </cell>
          <cell r="C1781" t="str">
            <v>lucknowabc@gmail.com</v>
          </cell>
          <cell r="D1781" t="str">
            <v>Harsh Ahuja</v>
          </cell>
          <cell r="E1781" t="str">
            <v>harsh.ahuja@redingtongroup.com</v>
          </cell>
          <cell r="F1781" t="str">
            <v>Sidharth Eknath</v>
          </cell>
          <cell r="G1781" t="str">
            <v>sidharth.eknath@redingtongroup.com</v>
          </cell>
        </row>
        <row r="1782">
          <cell r="A1782" t="str">
            <v>N43729</v>
          </cell>
          <cell r="B1782" t="str">
            <v>RAJESH MOBILE &amp; ACCESSORIES</v>
          </cell>
          <cell r="C1782" t="str">
            <v>yvijay978@gmail.com</v>
          </cell>
          <cell r="D1782" t="str">
            <v>Harsh Ahuja</v>
          </cell>
          <cell r="E1782" t="str">
            <v>harsh.ahuja@redingtongroup.com</v>
          </cell>
          <cell r="F1782" t="str">
            <v>Sidharth Eknath</v>
          </cell>
          <cell r="G1782" t="str">
            <v>sidharth.eknath@redingtongroup.com</v>
          </cell>
        </row>
        <row r="1783">
          <cell r="A1783" t="str">
            <v>NB3042</v>
          </cell>
          <cell r="B1783" t="str">
            <v>SHIVAM ELECTRONICS</v>
          </cell>
          <cell r="C1783" t="str">
            <v>shivamelectronicskangra@gmail.com</v>
          </cell>
          <cell r="D1783" t="str">
            <v>Himanshu Anand</v>
          </cell>
          <cell r="E1783" t="str">
            <v>himanshu.anand@redingtongroup.com</v>
          </cell>
          <cell r="F1783" t="str">
            <v>Jitendra Chopra</v>
          </cell>
          <cell r="G1783" t="str">
            <v>jitender.chopra@redingtongroup.com</v>
          </cell>
        </row>
        <row r="1784">
          <cell r="A1784" t="str">
            <v>S34729</v>
          </cell>
          <cell r="B1784" t="str">
            <v>VENKATESWARA MOBILES</v>
          </cell>
          <cell r="C1784" t="str">
            <v>bittu123411@gmail.com</v>
          </cell>
          <cell r="D1784" t="str">
            <v>Gudavalli Suresh Kumar</v>
          </cell>
          <cell r="E1784" t="str">
            <v>suresh.skg@redingtongroup.com</v>
          </cell>
          <cell r="F1784" t="str">
            <v>Yogesh Kumar</v>
          </cell>
          <cell r="G1784" t="str">
            <v>yogesh.ganesh@redingtongroup.com</v>
          </cell>
        </row>
        <row r="1785">
          <cell r="A1785" t="str">
            <v>E14488</v>
          </cell>
          <cell r="B1785" t="str">
            <v>KUNDU ELECTRONICS</v>
          </cell>
          <cell r="C1785" t="str">
            <v>kunduelectronics.tamluk@gmail.com</v>
          </cell>
          <cell r="D1785" t="str">
            <v xml:space="preserve">Manish Kumar </v>
          </cell>
          <cell r="E1785" t="str">
            <v>manish.kumar@redingtongroup.com</v>
          </cell>
          <cell r="F1785" t="str">
            <v>Jaswinder Singh</v>
          </cell>
          <cell r="G1785" t="str">
            <v>jaswinder.singh@redingtongroup.com</v>
          </cell>
        </row>
        <row r="1786">
          <cell r="A1786" t="str">
            <v>E13019</v>
          </cell>
          <cell r="B1786" t="str">
            <v>AM MOBILE TELECOM PRIVATE LIMITED</v>
          </cell>
          <cell r="C1786" t="str">
            <v>DILIP.SINGH@AMMOBILE.IN</v>
          </cell>
          <cell r="D1786" t="str">
            <v xml:space="preserve">Manish Kumar </v>
          </cell>
          <cell r="E1786" t="str">
            <v>manish.kumar@redingtongroup.com</v>
          </cell>
          <cell r="F1786" t="str">
            <v>Jaswinder Singh</v>
          </cell>
          <cell r="G1786" t="str">
            <v>jaswinder.singh@redingtongroup.com</v>
          </cell>
        </row>
        <row r="1787">
          <cell r="A1787" t="str">
            <v>W53287</v>
          </cell>
          <cell r="B1787" t="str">
            <v>ARIHANT ENTERPRISES</v>
          </cell>
          <cell r="C1787" t="str">
            <v>lokeshjain7890@gmail.com</v>
          </cell>
          <cell r="D1787" t="str">
            <v>Abhishek Vinod Tirpude</v>
          </cell>
          <cell r="E1787" t="str">
            <v>abhishek.vinod@redingtongroup.com</v>
          </cell>
          <cell r="F1787" t="str">
            <v>Dilip Vishwakarma</v>
          </cell>
          <cell r="G1787" t="str">
            <v>dilip.vishwa@redingtongroup.com</v>
          </cell>
        </row>
        <row r="1788">
          <cell r="A1788" t="str">
            <v>WA3226</v>
          </cell>
          <cell r="B1788" t="str">
            <v>NEW CAPITAL MOBILE CARE</v>
          </cell>
          <cell r="C1788" t="str">
            <v>capital.meeras@gmail.com</v>
          </cell>
          <cell r="D1788" t="str">
            <v>Arpit Shukla</v>
          </cell>
          <cell r="E1788" t="str">
            <v>arpit.shukla@redingtongroup.com</v>
          </cell>
          <cell r="F1788" t="str">
            <v>Dilip Vishwakarma</v>
          </cell>
          <cell r="G1788" t="str">
            <v>dilip.vishwa@redingtongroup.com</v>
          </cell>
        </row>
        <row r="1789">
          <cell r="A1789" t="str">
            <v>E1R107</v>
          </cell>
          <cell r="B1789" t="str">
            <v>SUBIR WATCH CENTRE</v>
          </cell>
          <cell r="C1789" t="str">
            <v>SUBIRDAS4242@GMAIL.COM</v>
          </cell>
          <cell r="D1789" t="str">
            <v xml:space="preserve">Manish Kumar </v>
          </cell>
          <cell r="E1789" t="str">
            <v>manish.kumar@redingtongroup.com</v>
          </cell>
          <cell r="F1789" t="str">
            <v>Jaswinder Singh</v>
          </cell>
          <cell r="G1789" t="str">
            <v>jaswinder.singh@redingtongroup.com</v>
          </cell>
        </row>
        <row r="1790">
          <cell r="A1790" t="str">
            <v>S34719</v>
          </cell>
          <cell r="B1790" t="str">
            <v>VIJAYALAKSHMI TECHNO PRODUCTS</v>
          </cell>
          <cell r="C1790" t="str">
            <v>srinivas@vtechproducts.com</v>
          </cell>
          <cell r="D1790" t="str">
            <v>Gudavalli Suresh Kumar</v>
          </cell>
          <cell r="E1790" t="str">
            <v>suresh.skg@redingtongroup.com</v>
          </cell>
          <cell r="F1790" t="str">
            <v>Yogesh Kumar</v>
          </cell>
          <cell r="G1790" t="str">
            <v>yogesh.ganesh@redingtongroup.com</v>
          </cell>
        </row>
        <row r="1791">
          <cell r="A1791" t="str">
            <v>N14606</v>
          </cell>
          <cell r="B1791" t="str">
            <v>SHRI BALAJI RETAIL</v>
          </cell>
          <cell r="C1791" t="str">
            <v>rihankhan8285@gmail.com</v>
          </cell>
          <cell r="D1791" t="str">
            <v>Shashi Singh</v>
          </cell>
          <cell r="E1791" t="str">
            <v>shashi.singh@redingtongroup.com</v>
          </cell>
          <cell r="F1791" t="str">
            <v>Sidharth Eknath</v>
          </cell>
          <cell r="G1791" t="str">
            <v>sidharth.eknath@redingtongroup.com</v>
          </cell>
        </row>
        <row r="1792">
          <cell r="A1792" t="str">
            <v>E34192</v>
          </cell>
          <cell r="B1792" t="str">
            <v>ALIBABA</v>
          </cell>
          <cell r="C1792" t="str">
            <v>akashcom.ghy@gmail.com</v>
          </cell>
          <cell r="D1792" t="str">
            <v xml:space="preserve">Vivek Bose </v>
          </cell>
          <cell r="E1792" t="str">
            <v>vivek.bose@redingtongroup.com</v>
          </cell>
          <cell r="F1792" t="str">
            <v>Jaswinder Singh</v>
          </cell>
          <cell r="G1792" t="str">
            <v>jaswinder.singh@redingtongroup.com</v>
          </cell>
        </row>
        <row r="1793">
          <cell r="A1793" t="str">
            <v>N14585</v>
          </cell>
          <cell r="B1793" t="str">
            <v>ASHOKA TELECOM</v>
          </cell>
          <cell r="C1793" t="str">
            <v>rharsh575@gmail.com</v>
          </cell>
          <cell r="D1793" t="str">
            <v>Manish Jain</v>
          </cell>
          <cell r="E1793" t="str">
            <v>manish.shivkumar@redingtongroup.com</v>
          </cell>
          <cell r="F1793" t="str">
            <v>Sidharth Eknath</v>
          </cell>
          <cell r="G1793" t="str">
            <v>sidharth.eknath@redingtongroup.com</v>
          </cell>
        </row>
        <row r="1794">
          <cell r="A1794" t="str">
            <v>N13766</v>
          </cell>
          <cell r="B1794" t="str">
            <v>THE FONE STORE</v>
          </cell>
          <cell r="C1794" t="str">
            <v>THEFONE_STORE@YAHOO.COM</v>
          </cell>
          <cell r="D1794" t="str">
            <v>Himanshu Ranjan Singh</v>
          </cell>
          <cell r="E1794" t="str">
            <v>himanshu.ranjansingh@redingtongroup.com</v>
          </cell>
          <cell r="F1794" t="str">
            <v>Sidharth Eknath</v>
          </cell>
          <cell r="G1794" t="str">
            <v>sidharth.eknath@redingtongroup.com</v>
          </cell>
        </row>
        <row r="1795">
          <cell r="A1795" t="str">
            <v>W1R177</v>
          </cell>
          <cell r="B1795" t="str">
            <v>DECENT COLLECTION</v>
          </cell>
          <cell r="C1795" t="str">
            <v>DECENTCOLLECTION@GMAIL.COM</v>
          </cell>
          <cell r="D1795" t="str">
            <v>Imtiyaz Salim Shaikh</v>
          </cell>
          <cell r="E1795" t="str">
            <v>imtiyaz.shaikh@redingtongroup.com</v>
          </cell>
          <cell r="F1795" t="str">
            <v>Rohan Vora</v>
          </cell>
          <cell r="G1795" t="str">
            <v>rohan.vora@redingtongroup.com</v>
          </cell>
        </row>
        <row r="1796">
          <cell r="A1796" t="str">
            <v>E1R080</v>
          </cell>
          <cell r="B1796" t="str">
            <v>MOBILE JUNCTION</v>
          </cell>
          <cell r="C1796" t="str">
            <v>MOBILE.JUNCTION2001@GMAIL.COM</v>
          </cell>
          <cell r="D1796" t="str">
            <v xml:space="preserve">Manish Kumar </v>
          </cell>
          <cell r="E1796" t="str">
            <v>manish.kumar@redingtongroup.com</v>
          </cell>
          <cell r="F1796" t="str">
            <v>Jaswinder Singh</v>
          </cell>
          <cell r="G1796" t="str">
            <v>jaswinder.singh@redingtongroup.com</v>
          </cell>
        </row>
        <row r="1797">
          <cell r="A1797" t="str">
            <v>SA3133</v>
          </cell>
          <cell r="B1797" t="str">
            <v>FILM CENTRE AND ELECTRONICS</v>
          </cell>
          <cell r="C1797" t="str">
            <v>filmcentre.electronics@gmail.com</v>
          </cell>
          <cell r="D1797" t="str">
            <v>Rajesh Naik</v>
          </cell>
          <cell r="E1797" t="str">
            <v>rajesh.naik@redingtongroup.com</v>
          </cell>
          <cell r="F1797" t="str">
            <v>Vikram V</v>
          </cell>
          <cell r="G1797" t="str">
            <v>vikram.kumar@redingtongroup.com</v>
          </cell>
        </row>
        <row r="1798">
          <cell r="A1798" t="str">
            <v>SA3114</v>
          </cell>
          <cell r="B1798" t="str">
            <v>MANMANDIR</v>
          </cell>
          <cell r="C1798" t="str">
            <v>manmandirvikas@gmail.com</v>
          </cell>
          <cell r="D1798" t="str">
            <v xml:space="preserve">Mahmmad Ajaruddin Kundagol </v>
          </cell>
          <cell r="E1798" t="str">
            <v>mahmmad.ajar@redingtongroup.com</v>
          </cell>
          <cell r="F1798" t="str">
            <v>Vikram V</v>
          </cell>
          <cell r="G1798" t="str">
            <v>vikram.kumar@redingtongroup.com</v>
          </cell>
        </row>
        <row r="1799">
          <cell r="A1799" t="str">
            <v>W14407</v>
          </cell>
          <cell r="B1799" t="str">
            <v>CELL WORLD</v>
          </cell>
          <cell r="C1799" t="str">
            <v>cellworldvashi@gmail.com</v>
          </cell>
          <cell r="D1799" t="str">
            <v>Mahesh More</v>
          </cell>
          <cell r="E1799" t="str">
            <v>mahesh.more@redingtongroup.com</v>
          </cell>
          <cell r="F1799" t="str">
            <v>Rohan Vora</v>
          </cell>
          <cell r="G1799" t="str">
            <v>rohan.vora@redingtongroup.com</v>
          </cell>
        </row>
        <row r="1800">
          <cell r="A1800" t="str">
            <v>W14429</v>
          </cell>
          <cell r="B1800" t="str">
            <v>SHREE SHREENATH TELECOM</v>
          </cell>
          <cell r="C1800" t="str">
            <v>praveenjain291@gmail.com</v>
          </cell>
          <cell r="D1800" t="str">
            <v>Imtiyaz Salim Shaikh</v>
          </cell>
          <cell r="E1800" t="str">
            <v>imtiyaz.shaikh@redingtongroup.com</v>
          </cell>
          <cell r="F1800" t="str">
            <v>Rohan Vora</v>
          </cell>
          <cell r="G1800" t="str">
            <v>rohan.vora@redingtongroup.com</v>
          </cell>
        </row>
        <row r="1801">
          <cell r="A1801" t="str">
            <v>E4R024</v>
          </cell>
          <cell r="B1801" t="str">
            <v>M/S PURNIMA MOBILE SHOP</v>
          </cell>
          <cell r="C1801" t="str">
            <v>PURNIMAMOBILE555@GMAIL.COM</v>
          </cell>
          <cell r="D1801" t="str">
            <v>Md Ezaz Ahmad</v>
          </cell>
          <cell r="E1801" t="str">
            <v>ezaz.ahmad@redingtongroup.com</v>
          </cell>
          <cell r="F1801" t="str">
            <v>Jaswinder Singh</v>
          </cell>
          <cell r="G1801" t="str">
            <v>jaswinder.singh@redingtongroup.com</v>
          </cell>
        </row>
        <row r="1802">
          <cell r="A1802" t="str">
            <v>W93110</v>
          </cell>
          <cell r="B1802" t="str">
            <v>SAMRUDDHI MOBILE</v>
          </cell>
          <cell r="C1802" t="str">
            <v>shah.ratnesh9@gmail.com</v>
          </cell>
          <cell r="D1802" t="str">
            <v>Dholakiya Shobhitkumar Govindbhai</v>
          </cell>
          <cell r="E1802" t="str">
            <v>shobhit.kumar@redingtongroup.com</v>
          </cell>
          <cell r="F1802" t="str">
            <v>Rohan Vora</v>
          </cell>
          <cell r="G1802" t="str">
            <v>rohan.vora@redingtongroup.com</v>
          </cell>
        </row>
        <row r="1803">
          <cell r="A1803" t="str">
            <v>E53295</v>
          </cell>
          <cell r="B1803" t="str">
            <v>IQ NET</v>
          </cell>
          <cell r="C1803" t="str">
            <v>easeiq.net@gmail.com</v>
          </cell>
          <cell r="D1803" t="str">
            <v>Md Faiyaz Khan</v>
          </cell>
          <cell r="E1803" t="str">
            <v>faiyaz.khan@redingtongroup.com</v>
          </cell>
          <cell r="F1803" t="str">
            <v>Jaswinder Singh</v>
          </cell>
          <cell r="G1803" t="str">
            <v>jaswinder.singh@redingtongroup.com</v>
          </cell>
        </row>
        <row r="1804">
          <cell r="A1804" t="str">
            <v>E23335</v>
          </cell>
          <cell r="B1804" t="str">
            <v>TECHNO SHOPEE</v>
          </cell>
          <cell r="C1804" t="str">
            <v>technoshopee2018@gmail.com</v>
          </cell>
          <cell r="D1804" t="str">
            <v xml:space="preserve">Suvendu Mishra </v>
          </cell>
          <cell r="E1804" t="str">
            <v>suvendu.mishra@redingtongroup.com</v>
          </cell>
          <cell r="F1804" t="str">
            <v>Jaswinder Singh</v>
          </cell>
          <cell r="G1804" t="str">
            <v>jaswinder.singh@redingtongroup.com</v>
          </cell>
        </row>
        <row r="1805">
          <cell r="A1805" t="str">
            <v>E5R005</v>
          </cell>
          <cell r="B1805" t="str">
            <v>SHEREYA TELECOM &amp; COMPUTER ACCESSORIES</v>
          </cell>
          <cell r="C1805" t="str">
            <v>BABLU.BK149@GMAIL.COM</v>
          </cell>
          <cell r="D1805" t="str">
            <v>Md Faiyaz Khan</v>
          </cell>
          <cell r="E1805" t="str">
            <v>faiyaz.khan@redingtongroup.com</v>
          </cell>
          <cell r="F1805" t="str">
            <v>Jaswinder Singh</v>
          </cell>
          <cell r="G1805" t="str">
            <v>jaswinder.singh@redingtongroup.com</v>
          </cell>
        </row>
        <row r="1806">
          <cell r="A1806" t="str">
            <v>N83789</v>
          </cell>
          <cell r="B1806" t="str">
            <v>M/S SANCHAR WORLD</v>
          </cell>
          <cell r="C1806" t="str">
            <v>sancharworldg3@gmail.com</v>
          </cell>
          <cell r="D1806" t="str">
            <v>Neeraj Bhatt</v>
          </cell>
          <cell r="E1806" t="str">
            <v>neeraj.bhatt@redingtongroup.com</v>
          </cell>
          <cell r="F1806" t="str">
            <v>Sidharth Eknath</v>
          </cell>
          <cell r="G1806" t="str">
            <v>sidharth.eknath@redingtongroup.com</v>
          </cell>
        </row>
        <row r="1807">
          <cell r="A1807" t="str">
            <v>N43498</v>
          </cell>
          <cell r="B1807" t="str">
            <v>ALFATECH MOBILES</v>
          </cell>
          <cell r="C1807" t="str">
            <v>alfatechspno@gmail.com</v>
          </cell>
          <cell r="D1807" t="str">
            <v>Harsh Ahuja</v>
          </cell>
          <cell r="E1807" t="str">
            <v>harsh.ahuja@redingtongroup.com</v>
          </cell>
          <cell r="F1807" t="str">
            <v>Sidharth Eknath</v>
          </cell>
          <cell r="G1807" t="str">
            <v>sidharth.eknath@redingtongroup.com</v>
          </cell>
        </row>
        <row r="1808">
          <cell r="A1808" t="str">
            <v>SD2022</v>
          </cell>
          <cell r="B1808" t="str">
            <v>SSHOPPEE.COM PVT LTD</v>
          </cell>
          <cell r="C1808" t="str">
            <v>sshoppee@yahoo.in</v>
          </cell>
          <cell r="D1808" t="str">
            <v>Mohammed Ubedulla</v>
          </cell>
          <cell r="E1808" t="str">
            <v>mohammed.ubedulla@redingtongroup.com</v>
          </cell>
          <cell r="F1808" t="str">
            <v>Vikram V</v>
          </cell>
          <cell r="G1808" t="str">
            <v>vikram.kumar@redingtongroup.com</v>
          </cell>
        </row>
        <row r="1809">
          <cell r="A1809" t="str">
            <v>S74136</v>
          </cell>
          <cell r="B1809" t="str">
            <v>CITYFONES</v>
          </cell>
          <cell r="C1809" t="str">
            <v>cityfonesktym@gamil.com</v>
          </cell>
          <cell r="D1809" t="str">
            <v>Jithin Sebastian</v>
          </cell>
          <cell r="E1809" t="str">
            <v>jitin.sebastian@redingtongroup.com</v>
          </cell>
          <cell r="F1809" t="str">
            <v>Vikram V</v>
          </cell>
          <cell r="G1809" t="str">
            <v>vikram.kumar@redingtongroup.com</v>
          </cell>
        </row>
        <row r="1810">
          <cell r="A1810" t="str">
            <v>NH0429</v>
          </cell>
          <cell r="B1810" t="str">
            <v>GALAXY STORE</v>
          </cell>
          <cell r="C1810" t="str">
            <v>galaxystoreb17@gmail.com</v>
          </cell>
          <cell r="D1810" t="str">
            <v>Neeraj Bhatt</v>
          </cell>
          <cell r="E1810" t="str">
            <v>neeraj.bhatt@redingtongroup.com</v>
          </cell>
          <cell r="F1810" t="str">
            <v>Sidharth Eknath</v>
          </cell>
          <cell r="G1810" t="str">
            <v>sidharth.eknath@redingtongroup.com</v>
          </cell>
        </row>
        <row r="1811">
          <cell r="A1811" t="str">
            <v>N14589</v>
          </cell>
          <cell r="B1811" t="str">
            <v>B.R.COMMUNICATION</v>
          </cell>
          <cell r="C1811" t="str">
            <v>ashishsonkar4@gmail.com</v>
          </cell>
          <cell r="D1811" t="str">
            <v>Dheeraj Sharma</v>
          </cell>
          <cell r="E1811" t="str">
            <v>dheeraj.sharma@redingtongroup.com</v>
          </cell>
          <cell r="F1811" t="str">
            <v>Sidharth Eknath</v>
          </cell>
          <cell r="G1811" t="str">
            <v>sidharth.eknath@redingtongroup.com</v>
          </cell>
        </row>
        <row r="1812">
          <cell r="A1812" t="str">
            <v>E14502</v>
          </cell>
          <cell r="B1812" t="str">
            <v>SAHA TELECOM</v>
          </cell>
          <cell r="C1812" t="str">
            <v>babai.saha25@gmail.com</v>
          </cell>
          <cell r="D1812" t="str">
            <v xml:space="preserve">Manish Kumar </v>
          </cell>
          <cell r="E1812" t="str">
            <v>manish.kumar@redingtongroup.com</v>
          </cell>
          <cell r="F1812" t="str">
            <v>Jaswinder Singh</v>
          </cell>
          <cell r="G1812" t="str">
            <v>jaswinder.singh@redingtongroup.com</v>
          </cell>
        </row>
        <row r="1813">
          <cell r="A1813" t="str">
            <v>N53334</v>
          </cell>
          <cell r="B1813" t="str">
            <v>MOBILE WORLD</v>
          </cell>
          <cell r="C1813" t="str">
            <v>mobileworld2_pta@yahoo.com</v>
          </cell>
          <cell r="D1813" t="str">
            <v>Rohit Arora</v>
          </cell>
          <cell r="E1813" t="str">
            <v>rohit.arora@redingtongroup.com</v>
          </cell>
          <cell r="F1813" t="str">
            <v>Jitendra Chopra</v>
          </cell>
          <cell r="G1813" t="str">
            <v>jitender.chopra@redingtongroup.com</v>
          </cell>
        </row>
        <row r="1814">
          <cell r="A1814" t="str">
            <v>ND3094</v>
          </cell>
          <cell r="B1814" t="str">
            <v>MOBILE WALA</v>
          </cell>
          <cell r="C1814" t="str">
            <v>mobilewalaagra@gmail.com</v>
          </cell>
          <cell r="D1814" t="str">
            <v>Pankaj Ahuja</v>
          </cell>
          <cell r="E1814" t="str">
            <v>pankaj.ahujaM@redingtongroup.com</v>
          </cell>
          <cell r="F1814" t="str">
            <v>Sidharth Eknath</v>
          </cell>
          <cell r="G1814" t="str">
            <v>sidharth.eknath@redingtongroup.com</v>
          </cell>
        </row>
        <row r="1815">
          <cell r="A1815" t="str">
            <v>N43751</v>
          </cell>
          <cell r="B1815" t="str">
            <v>M/S SINGH GIFT CENTER</v>
          </cell>
          <cell r="C1815" t="str">
            <v>singhgiftcentre007@gmail.com</v>
          </cell>
          <cell r="D1815" t="str">
            <v>Harsh Ahuja</v>
          </cell>
          <cell r="E1815" t="str">
            <v>harsh.ahuja@redingtongroup.com</v>
          </cell>
          <cell r="F1815" t="str">
            <v>Sidharth Eknath</v>
          </cell>
          <cell r="G1815" t="str">
            <v>sidharth.eknath@redingtongroup.com</v>
          </cell>
        </row>
        <row r="1816">
          <cell r="A1816" t="str">
            <v>NH0346</v>
          </cell>
          <cell r="B1816" t="str">
            <v>UNITED SALES</v>
          </cell>
          <cell r="C1816" t="str">
            <v>unitedsales.bsr@gmail.com</v>
          </cell>
          <cell r="D1816" t="str">
            <v>Neeraj Bhatt</v>
          </cell>
          <cell r="E1816" t="str">
            <v>neeraj.bhatt@redingtongroup.com</v>
          </cell>
          <cell r="F1816" t="str">
            <v>Sidharth Eknath</v>
          </cell>
          <cell r="G1816" t="str">
            <v>sidharth.eknath@redingtongroup.com</v>
          </cell>
        </row>
        <row r="1817">
          <cell r="A1817" t="str">
            <v>WA3211</v>
          </cell>
          <cell r="B1817" t="str">
            <v>DEEPAK WATCH &amp; ELECTRONICS</v>
          </cell>
          <cell r="C1817" t="str">
            <v>deepakwatchelectronics@gmail.com</v>
          </cell>
          <cell r="D1817" t="str">
            <v>Arpit Shukla</v>
          </cell>
          <cell r="E1817" t="str">
            <v>arpit.shukla@redingtongroup.com</v>
          </cell>
          <cell r="F1817" t="str">
            <v>Dilip Vishwakarma</v>
          </cell>
          <cell r="G1817" t="str">
            <v>dilip.vishwa@redingtongroup.com</v>
          </cell>
        </row>
        <row r="1818">
          <cell r="A1818" t="str">
            <v>E14343</v>
          </cell>
          <cell r="B1818" t="str">
            <v>ARNAV TELECOM PRIVATE LIMITED</v>
          </cell>
          <cell r="C1818" t="str">
            <v>ARNAVTELECOM@GMAIL.COM</v>
          </cell>
          <cell r="D1818" t="str">
            <v xml:space="preserve">Manish Kumar </v>
          </cell>
          <cell r="E1818" t="str">
            <v>manish.kumar@redingtongroup.com</v>
          </cell>
          <cell r="F1818" t="str">
            <v>Jaswinder Singh</v>
          </cell>
          <cell r="G1818" t="str">
            <v>jaswinder.singh@redingtongroup.com</v>
          </cell>
        </row>
        <row r="1819">
          <cell r="A1819" t="str">
            <v>S26249</v>
          </cell>
          <cell r="B1819" t="str">
            <v>SLM ENTERPRISES</v>
          </cell>
          <cell r="C1819" t="str">
            <v>slmenterprises10@gmail.com</v>
          </cell>
          <cell r="D1819" t="str">
            <v>Kamal Punjabi</v>
          </cell>
          <cell r="E1819" t="str">
            <v>kamal.punjabi@redingtongroup.com</v>
          </cell>
          <cell r="F1819" t="str">
            <v>Vikram V</v>
          </cell>
          <cell r="G1819" t="str">
            <v>vikram.kumar@redingtongroup.com</v>
          </cell>
        </row>
        <row r="1820">
          <cell r="A1820" t="str">
            <v>W14431</v>
          </cell>
          <cell r="B1820" t="str">
            <v>MOBILE MANIA</v>
          </cell>
          <cell r="C1820" t="str">
            <v>mobilemania2014@gmail.com</v>
          </cell>
          <cell r="D1820" t="str">
            <v>Vijay Baburao Tayade</v>
          </cell>
          <cell r="E1820" t="str">
            <v>vijay.tayade@redingtongroup.com</v>
          </cell>
          <cell r="F1820" t="str">
            <v>Rohan Vora</v>
          </cell>
          <cell r="G1820" t="str">
            <v>rohan.vora@redingtongroup.com</v>
          </cell>
        </row>
        <row r="1821">
          <cell r="A1821" t="str">
            <v>WC3133</v>
          </cell>
          <cell r="B1821" t="str">
            <v>MOBILE MART</v>
          </cell>
          <cell r="C1821" t="str">
            <v>mobilemart2009@yahoo.in</v>
          </cell>
          <cell r="D1821" t="str">
            <v>Dharmesh R Dudhrejiya</v>
          </cell>
          <cell r="E1821" t="str">
            <v>dharmesh.dudhrejiya@redingtongroup.com</v>
          </cell>
          <cell r="F1821" t="str">
            <v>Rohan Vora</v>
          </cell>
          <cell r="G1821" t="str">
            <v>rohan.vora@redingtongroup.com</v>
          </cell>
        </row>
        <row r="1822">
          <cell r="A1822" t="str">
            <v>W33241</v>
          </cell>
          <cell r="B1822" t="str">
            <v>MEHTA RETAIL PRIVATE LIMITED</v>
          </cell>
          <cell r="C1822" t="str">
            <v>ACC.MEHTARETAIL@GMAIL.COM</v>
          </cell>
          <cell r="D1822" t="str">
            <v>Shah Krunal Jagdipbhai</v>
          </cell>
          <cell r="E1822" t="str">
            <v>krunal.shah@redingtongroup.com</v>
          </cell>
          <cell r="F1822" t="str">
            <v>Rohan Vora</v>
          </cell>
          <cell r="G1822" t="str">
            <v>rohan.vora@redingtongroup.com</v>
          </cell>
        </row>
        <row r="1823">
          <cell r="A1823" t="str">
            <v>W73321</v>
          </cell>
          <cell r="B1823" t="str">
            <v>NEW GOTHI MOBILE</v>
          </cell>
          <cell r="C1823" t="str">
            <v>rahulgothi12@gmail.com</v>
          </cell>
          <cell r="D1823" t="str">
            <v>Malam Singh Meena</v>
          </cell>
          <cell r="E1823" t="str">
            <v>malam.meena@redingtongroup.com</v>
          </cell>
          <cell r="F1823" t="str">
            <v>Dilip Vishwakarma</v>
          </cell>
          <cell r="G1823" t="str">
            <v>dilip.vishwa@redingtongroup.com</v>
          </cell>
        </row>
        <row r="1824">
          <cell r="A1824" t="str">
            <v>W14411</v>
          </cell>
          <cell r="B1824" t="str">
            <v>SINGH MOBILE AND ELECTRONICS</v>
          </cell>
          <cell r="C1824" t="str">
            <v>rahul.sing88@yahoo.com</v>
          </cell>
          <cell r="D1824" t="str">
            <v>Vijay Baburao Tayade</v>
          </cell>
          <cell r="E1824" t="str">
            <v>vijay.tayade@redingtongroup.com</v>
          </cell>
          <cell r="F1824" t="str">
            <v>Rohan Vora</v>
          </cell>
          <cell r="G1824" t="str">
            <v>rohan.vora@redingtongroup.com</v>
          </cell>
        </row>
        <row r="1825">
          <cell r="A1825" t="str">
            <v>N83795</v>
          </cell>
          <cell r="B1825" t="str">
            <v>ANMOL COMMUNICATION</v>
          </cell>
          <cell r="C1825" t="str">
            <v>anmol.communication1213@gmail.com</v>
          </cell>
          <cell r="D1825" t="str">
            <v>Navish Sahni</v>
          </cell>
          <cell r="E1825" t="str">
            <v>navish.sahni@redingtongroup.com</v>
          </cell>
          <cell r="F1825" t="str">
            <v>Jitendra Chopra</v>
          </cell>
          <cell r="G1825" t="str">
            <v>jitender.chopra@redingtongroup.com</v>
          </cell>
        </row>
        <row r="1826">
          <cell r="A1826" t="str">
            <v>N14594</v>
          </cell>
          <cell r="B1826" t="str">
            <v>K R MUSIC WORLD</v>
          </cell>
          <cell r="C1826" t="str">
            <v>amitgullu1986.ag@gmail.com</v>
          </cell>
          <cell r="D1826" t="str">
            <v>Manish Jain</v>
          </cell>
          <cell r="E1826" t="str">
            <v>manish.shivkumar@redingtongroup.com</v>
          </cell>
          <cell r="F1826" t="str">
            <v>Sidharth Eknath</v>
          </cell>
          <cell r="G1826" t="str">
            <v>sidharth.eknath@redingtongroup.com</v>
          </cell>
        </row>
        <row r="1827">
          <cell r="A1827" t="str">
            <v>N43745</v>
          </cell>
          <cell r="B1827" t="str">
            <v>M/S SINGH COMPUTERS</v>
          </cell>
          <cell r="C1827" t="str">
            <v>singhcomp@gmail.com</v>
          </cell>
          <cell r="D1827" t="str">
            <v>Prince Kumar Maurya</v>
          </cell>
          <cell r="E1827" t="str">
            <v>Prince.kumar@redintongroup.com</v>
          </cell>
          <cell r="F1827" t="str">
            <v>Sidharth Eknath</v>
          </cell>
          <cell r="G1827" t="str">
            <v>sidharth.eknath@redingtongroup.com</v>
          </cell>
        </row>
        <row r="1828">
          <cell r="A1828" t="str">
            <v>N83793</v>
          </cell>
          <cell r="B1828" t="str">
            <v>CHHABRA COMMUNICATION</v>
          </cell>
          <cell r="C1828" t="str">
            <v>chhabracommunication1987@gmail.com</v>
          </cell>
          <cell r="D1828" t="str">
            <v>Navish Sahni</v>
          </cell>
          <cell r="E1828" t="str">
            <v>navish.sahni@redingtongroup.com</v>
          </cell>
          <cell r="F1828" t="str">
            <v>Jitendra Chopra</v>
          </cell>
          <cell r="G1828" t="str">
            <v>jitender.chopra@redingtongroup.com</v>
          </cell>
        </row>
        <row r="1829">
          <cell r="A1829" t="str">
            <v>WA3221</v>
          </cell>
          <cell r="B1829" t="str">
            <v>KESHAV MOBILE SHOP</v>
          </cell>
          <cell r="C1829" t="str">
            <v>keshavmobile900999@gmail.com</v>
          </cell>
          <cell r="D1829" t="str">
            <v>Arpit Shukla</v>
          </cell>
          <cell r="E1829" t="str">
            <v>arpit.shukla@redingtongroup.com</v>
          </cell>
          <cell r="F1829" t="str">
            <v>Dilip Vishwakarma</v>
          </cell>
          <cell r="G1829" t="str">
            <v>dilip.vishwa@redingtongroup.com</v>
          </cell>
        </row>
        <row r="1830">
          <cell r="A1830" t="str">
            <v>ND3092</v>
          </cell>
          <cell r="B1830" t="str">
            <v>CELL CITY TELECOM</v>
          </cell>
          <cell r="C1830" t="str">
            <v>cellcityagra@gmail.com</v>
          </cell>
          <cell r="D1830" t="str">
            <v>Pankaj Ahuja</v>
          </cell>
          <cell r="E1830" t="str">
            <v>pankaj.ahujaM@redingtongroup.com</v>
          </cell>
          <cell r="F1830" t="str">
            <v>Sidharth Eknath</v>
          </cell>
          <cell r="G1830" t="str">
            <v>sidharth.eknath@redingtongroup.com</v>
          </cell>
        </row>
        <row r="1831">
          <cell r="A1831" t="str">
            <v>N14604</v>
          </cell>
          <cell r="B1831" t="str">
            <v>SANJAY  TELECOM</v>
          </cell>
          <cell r="C1831" t="str">
            <v>parasharrahul89@gmail.com</v>
          </cell>
          <cell r="D1831" t="str">
            <v>Shashi Singh</v>
          </cell>
          <cell r="E1831" t="str">
            <v>shashi.singh@redingtongroup.com</v>
          </cell>
          <cell r="F1831" t="str">
            <v>Sidharth Eknath</v>
          </cell>
          <cell r="G1831" t="str">
            <v>sidharth.eknath@redingtongroup.com</v>
          </cell>
        </row>
        <row r="1832">
          <cell r="A1832" t="str">
            <v>SA3150</v>
          </cell>
          <cell r="B1832" t="str">
            <v>MOBILE MANTRA</v>
          </cell>
          <cell r="C1832" t="str">
            <v>mobilemantra2016@gmail.com</v>
          </cell>
          <cell r="D1832" t="str">
            <v xml:space="preserve">Mahmmad Ajaruddin Kundagol </v>
          </cell>
          <cell r="E1832" t="str">
            <v>mahmmad.ajar@redingtongroup.com</v>
          </cell>
          <cell r="F1832" t="str">
            <v>Vikram V</v>
          </cell>
          <cell r="G1832" t="str">
            <v>vikram.kumar@redingtongroup.com</v>
          </cell>
        </row>
        <row r="1833">
          <cell r="A1833" t="str">
            <v>E50145</v>
          </cell>
          <cell r="B1833" t="str">
            <v>C.M. ENTERPRISES</v>
          </cell>
          <cell r="C1833" t="str">
            <v>ANURAG.CMENTERPRISES@GMAIL.COM</v>
          </cell>
          <cell r="D1833" t="str">
            <v>Md Faiyaz Khan</v>
          </cell>
          <cell r="E1833" t="str">
            <v>faiyaz.khan@redingtongroup.com</v>
          </cell>
          <cell r="F1833" t="str">
            <v>Jaswinder Singh</v>
          </cell>
          <cell r="G1833" t="str">
            <v>jaswinder.singh@redingtongroup.com</v>
          </cell>
        </row>
        <row r="1834">
          <cell r="A1834" t="str">
            <v>NE3109</v>
          </cell>
          <cell r="B1834" t="str">
            <v>M/S D MOBILE AFFAIR</v>
          </cell>
          <cell r="C1834" t="str">
            <v>apnavikash02@gmail.com</v>
          </cell>
          <cell r="D1834" t="str">
            <v>Prince Kumar Maurya</v>
          </cell>
          <cell r="E1834" t="str">
            <v>Prince.kumar@redintongroup.com</v>
          </cell>
          <cell r="F1834" t="str">
            <v>Sidharth Eknath</v>
          </cell>
          <cell r="G1834" t="str">
            <v>sidharth.eknath@redingtongroup.com</v>
          </cell>
        </row>
        <row r="1835">
          <cell r="A1835" t="str">
            <v>N63699</v>
          </cell>
          <cell r="B1835" t="str">
            <v>MADHAV MOBILE</v>
          </cell>
          <cell r="C1835" t="str">
            <v>harishmangnani50@gmail.com</v>
          </cell>
          <cell r="D1835" t="str">
            <v>Rituraj Upadhyay</v>
          </cell>
          <cell r="E1835" t="str">
            <v>rituraj.upadhyay@redingtongroup.com</v>
          </cell>
          <cell r="F1835" t="str">
            <v>Jitendra Chopra</v>
          </cell>
          <cell r="G1835" t="str">
            <v>jitender.chopra@redingtongroup.com</v>
          </cell>
        </row>
        <row r="1836">
          <cell r="A1836" t="str">
            <v>W14430</v>
          </cell>
          <cell r="B1836" t="str">
            <v>BHAVIKA ELECTRONICS</v>
          </cell>
          <cell r="C1836" t="str">
            <v>jainparesh182@gmail.com</v>
          </cell>
          <cell r="D1836" t="str">
            <v>Vijay Baburao Tayade</v>
          </cell>
          <cell r="E1836" t="str">
            <v>vijay.tayade@redingtongroup.com</v>
          </cell>
          <cell r="F1836" t="str">
            <v>Rohan Vora</v>
          </cell>
          <cell r="G1836" t="str">
            <v>rohan.vora@redingtongroup.com</v>
          </cell>
        </row>
        <row r="1837">
          <cell r="A1837" t="str">
            <v>SA3146</v>
          </cell>
          <cell r="B1837" t="str">
            <v>SURAJ MOBILES</v>
          </cell>
          <cell r="C1837" t="str">
            <v>surajmobilesgdg@gmail.com</v>
          </cell>
          <cell r="D1837" t="str">
            <v xml:space="preserve">Mahmmad Ajaruddin Kundagol </v>
          </cell>
          <cell r="E1837" t="str">
            <v>mahmmad.ajar@redingtongroup.com</v>
          </cell>
          <cell r="F1837" t="str">
            <v>Vikram V</v>
          </cell>
          <cell r="G1837" t="str">
            <v>vikram.kumar@redingtongroup.com</v>
          </cell>
        </row>
        <row r="1838">
          <cell r="A1838" t="str">
            <v>N11730</v>
          </cell>
          <cell r="B1838" t="str">
            <v>ACME INFOCOM PRIVATE LIMITED</v>
          </cell>
          <cell r="C1838" t="str">
            <v>SOMESH@ELCOMONLINE.COM</v>
          </cell>
          <cell r="D1838" t="str">
            <v>Manish Jain</v>
          </cell>
          <cell r="E1838" t="str">
            <v>manish.shivkumar@redingtongroup.com</v>
          </cell>
          <cell r="F1838" t="str">
            <v>Sidharth Eknath</v>
          </cell>
          <cell r="G1838" t="str">
            <v>sidharth.eknath@redingtongroup.com</v>
          </cell>
        </row>
        <row r="1839">
          <cell r="A1839" t="str">
            <v>W53294</v>
          </cell>
          <cell r="B1839" t="str">
            <v>MONARCH ELECTRONICS AND TRADING COM</v>
          </cell>
          <cell r="C1839" t="str">
            <v>vishal.monarch@gmail.com</v>
          </cell>
          <cell r="D1839" t="str">
            <v>Abhishek Vinod Tirpude</v>
          </cell>
          <cell r="E1839" t="str">
            <v>abhishek.vinod@redingtongroup.com</v>
          </cell>
          <cell r="F1839" t="str">
            <v>Dilip Vishwakarma</v>
          </cell>
          <cell r="G1839" t="str">
            <v>dilip.vishwa@redingtongroup.com</v>
          </cell>
        </row>
        <row r="1840">
          <cell r="A1840" t="str">
            <v>W24024</v>
          </cell>
          <cell r="B1840" t="str">
            <v>BHAKTI COMMUNICATION</v>
          </cell>
          <cell r="C1840" t="str">
            <v>kishore.t.chellani@gmail.com</v>
          </cell>
          <cell r="D1840" t="str">
            <v>Tanmay Kumar</v>
          </cell>
          <cell r="E1840" t="str">
            <v>tanmay.kumar@redingtongroup.com</v>
          </cell>
          <cell r="F1840" t="str">
            <v>Dilip Vishwakarma</v>
          </cell>
          <cell r="G1840" t="str">
            <v>dilip.vishwa@redingtongroup.com</v>
          </cell>
        </row>
        <row r="1841">
          <cell r="A1841" t="str">
            <v>W23985</v>
          </cell>
          <cell r="B1841" t="str">
            <v>TUSHAR MOBILES</v>
          </cell>
          <cell r="C1841" t="str">
            <v>tushar.gundesha1992@gmail.com</v>
          </cell>
          <cell r="D1841" t="str">
            <v>Tanmay Kumar</v>
          </cell>
          <cell r="E1841" t="str">
            <v>tanmay.kumar@redingtongroup.com</v>
          </cell>
          <cell r="F1841" t="str">
            <v>Dilip Vishwakarma</v>
          </cell>
          <cell r="G1841" t="str">
            <v>dilip.vishwa@redingtongroup.com</v>
          </cell>
        </row>
        <row r="1842">
          <cell r="A1842" t="str">
            <v>N14598</v>
          </cell>
          <cell r="B1842" t="str">
            <v>SHUBHI COMMUNICATION</v>
          </cell>
          <cell r="C1842" t="str">
            <v>mukeshchawla989@gmail.com</v>
          </cell>
          <cell r="D1842" t="str">
            <v>Himanshu Ranjan Singh</v>
          </cell>
          <cell r="E1842" t="str">
            <v>himanshu.ranjansingh@redingtongroup.com</v>
          </cell>
          <cell r="F1842" t="str">
            <v>Sidharth Eknath</v>
          </cell>
          <cell r="G1842" t="str">
            <v>sidharth.eknath@redingtongroup.com</v>
          </cell>
        </row>
        <row r="1843">
          <cell r="A1843" t="str">
            <v>S34726</v>
          </cell>
          <cell r="B1843" t="str">
            <v>SHREE MOBILES</v>
          </cell>
          <cell r="C1843" t="str">
            <v>suresh.ss.associates@gmail.com</v>
          </cell>
          <cell r="D1843" t="str">
            <v>Gudavalli Suresh Kumar</v>
          </cell>
          <cell r="E1843" t="str">
            <v>suresh.skg@redingtongroup.com</v>
          </cell>
          <cell r="F1843" t="str">
            <v>Yogesh Kumar</v>
          </cell>
          <cell r="G1843" t="str">
            <v>yogesh.ganesh@redingtongroup.com</v>
          </cell>
        </row>
        <row r="1844">
          <cell r="A1844" t="str">
            <v>E3R012</v>
          </cell>
          <cell r="B1844" t="str">
            <v>GAURAV ELECTRONICS</v>
          </cell>
          <cell r="C1844" t="str">
            <v>gauravelectronicsghy@gmail.com</v>
          </cell>
          <cell r="D1844" t="str">
            <v xml:space="preserve">Vivek Bose </v>
          </cell>
          <cell r="E1844" t="str">
            <v>vivek.bose@redingtongroup.com</v>
          </cell>
          <cell r="F1844" t="str">
            <v>Jaswinder Singh</v>
          </cell>
          <cell r="G1844" t="str">
            <v>jaswinder.singh@redingtongroup.com</v>
          </cell>
        </row>
        <row r="1845">
          <cell r="A1845" t="str">
            <v>E34203</v>
          </cell>
          <cell r="B1845" t="str">
            <v>M/S ABHA ENTERPRISE</v>
          </cell>
          <cell r="C1845" t="str">
            <v>abhaenterprises.bprd@gmail.com</v>
          </cell>
          <cell r="D1845" t="str">
            <v xml:space="preserve">Vivek Bose </v>
          </cell>
          <cell r="E1845" t="str">
            <v>vivek.bose@redingtongroup.com</v>
          </cell>
          <cell r="F1845" t="str">
            <v>Jaswinder Singh</v>
          </cell>
          <cell r="G1845" t="str">
            <v>jaswinder.singh@redingtongroup.com</v>
          </cell>
        </row>
        <row r="1846">
          <cell r="A1846" t="str">
            <v>E34197</v>
          </cell>
          <cell r="B1846" t="str">
            <v>MOBILE JUNCTION</v>
          </cell>
          <cell r="C1846" t="str">
            <v>bijoypaul01994@gmail.com</v>
          </cell>
          <cell r="D1846" t="str">
            <v xml:space="preserve">Vivek Bose </v>
          </cell>
          <cell r="E1846" t="str">
            <v>vivek.bose@redingtongroup.com</v>
          </cell>
          <cell r="F1846" t="str">
            <v>Jaswinder Singh</v>
          </cell>
          <cell r="G1846" t="str">
            <v>jaswinder.singh@redingtongroup.com</v>
          </cell>
        </row>
        <row r="1847">
          <cell r="A1847" t="str">
            <v>E34201</v>
          </cell>
          <cell r="B1847" t="str">
            <v>MULTI CORNER</v>
          </cell>
          <cell r="C1847" t="str">
            <v>kajaldey83@gmail.com</v>
          </cell>
          <cell r="D1847" t="str">
            <v xml:space="preserve">Vivek Bose </v>
          </cell>
          <cell r="E1847" t="str">
            <v>vivek.bose@redingtongroup.com</v>
          </cell>
          <cell r="F1847" t="str">
            <v>Jaswinder Singh</v>
          </cell>
          <cell r="G1847" t="str">
            <v>jaswinder.singh@redingtongroup.com</v>
          </cell>
        </row>
        <row r="1848">
          <cell r="A1848" t="str">
            <v>E3R024</v>
          </cell>
          <cell r="B1848" t="str">
            <v>NITU BROTHERS</v>
          </cell>
          <cell r="C1848" t="str">
            <v>NITUBROTHERS114@GMAIL.COM</v>
          </cell>
          <cell r="D1848" t="str">
            <v xml:space="preserve">Vivek Bose </v>
          </cell>
          <cell r="E1848" t="str">
            <v>vivek.bose@redingtongroup.com</v>
          </cell>
          <cell r="F1848" t="str">
            <v>Jaswinder Singh</v>
          </cell>
          <cell r="G1848" t="str">
            <v>jaswinder.singh@redingtongroup.com</v>
          </cell>
        </row>
        <row r="1849">
          <cell r="A1849" t="str">
            <v>E73046</v>
          </cell>
          <cell r="B1849" t="str">
            <v>GAURAV SALES</v>
          </cell>
          <cell r="C1849" t="str">
            <v>gaurav.salesjsr@gmail.com</v>
          </cell>
          <cell r="D1849" t="str">
            <v>Md Ezaz Ahmad</v>
          </cell>
          <cell r="E1849" t="str">
            <v>ezaz.ahmad@redingtongroup.com</v>
          </cell>
          <cell r="F1849" t="str">
            <v>Jaswinder Singh</v>
          </cell>
          <cell r="G1849" t="str">
            <v>jaswinder.singh@redingtongroup.com</v>
          </cell>
        </row>
        <row r="1850">
          <cell r="A1850" t="str">
            <v>E73047</v>
          </cell>
          <cell r="B1850" t="str">
            <v>RASHMEE ELECTRONICS</v>
          </cell>
          <cell r="C1850" t="str">
            <v>ashishpadiackp@gmail.com</v>
          </cell>
          <cell r="D1850" t="str">
            <v>Md Ezaz Ahmad</v>
          </cell>
          <cell r="E1850" t="str">
            <v>ezaz.ahmad@redingtongroup.com</v>
          </cell>
          <cell r="F1850" t="str">
            <v>Jaswinder Singh</v>
          </cell>
          <cell r="G1850" t="str">
            <v>jaswinder.singh@redingtongroup.com</v>
          </cell>
        </row>
        <row r="1851">
          <cell r="A1851" t="str">
            <v>E43220</v>
          </cell>
          <cell r="B1851" t="str">
            <v>M/S SHUBH LAXMI ENTERPRISES</v>
          </cell>
          <cell r="C1851" t="str">
            <v>slenterprises.bokaro@gmail.com</v>
          </cell>
          <cell r="D1851" t="str">
            <v>Pankaj Soni</v>
          </cell>
          <cell r="E1851" t="str">
            <v>pankaj.soni@redingtongroup.com</v>
          </cell>
          <cell r="F1851" t="str">
            <v>Jaswinder Singh</v>
          </cell>
          <cell r="G1851" t="str">
            <v>jaswinder.singh@redingtongroup.com</v>
          </cell>
        </row>
        <row r="1852">
          <cell r="A1852" t="str">
            <v>N14614</v>
          </cell>
          <cell r="B1852" t="str">
            <v>DAYA DISTRIBUTION AND TECHNOLOGIES</v>
          </cell>
          <cell r="C1852" t="str">
            <v>piyush@ddtpl.in</v>
          </cell>
          <cell r="D1852" t="str">
            <v>Dheeraj Sharma</v>
          </cell>
          <cell r="E1852" t="str">
            <v>dheeraj.sharma@redingtongroup.com</v>
          </cell>
          <cell r="F1852" t="str">
            <v>Sidharth Eknath</v>
          </cell>
          <cell r="G1852" t="str">
            <v>sidharth.eknath@redingtongroup.com</v>
          </cell>
        </row>
        <row r="1853">
          <cell r="A1853" t="str">
            <v>N83810</v>
          </cell>
          <cell r="B1853" t="str">
            <v>NEHA COMMUNICATION</v>
          </cell>
          <cell r="C1853" t="str">
            <v>bajranglal97000@gmail.com</v>
          </cell>
          <cell r="D1853" t="str">
            <v>Navish Sahni</v>
          </cell>
          <cell r="E1853" t="str">
            <v>navish.sahni@redingtongroup.com</v>
          </cell>
          <cell r="F1853" t="str">
            <v>Jitendra Chopra</v>
          </cell>
          <cell r="G1853" t="str">
            <v>jitender.chopra@redingtongroup.com</v>
          </cell>
        </row>
        <row r="1854">
          <cell r="A1854" t="str">
            <v>E70037</v>
          </cell>
          <cell r="B1854" t="str">
            <v>E-WORLD</v>
          </cell>
          <cell r="C1854" t="str">
            <v>KAUNTIAPANKAJ@REDIFFMAIL.COM</v>
          </cell>
          <cell r="D1854" t="str">
            <v>Md Ezaz Ahmad</v>
          </cell>
          <cell r="E1854" t="str">
            <v>ezaz.ahmad@redingtongroup.com</v>
          </cell>
          <cell r="F1854" t="str">
            <v>Jaswinder Singh</v>
          </cell>
          <cell r="G1854" t="str">
            <v>jaswinder.singh@redingtongroup.com</v>
          </cell>
        </row>
        <row r="1855">
          <cell r="A1855" t="str">
            <v>N43752</v>
          </cell>
          <cell r="B1855" t="str">
            <v>M/S TILAKDHARI TELECOM</v>
          </cell>
          <cell r="C1855" t="str">
            <v>tilakdhari.deepu007@gmail.com</v>
          </cell>
          <cell r="D1855" t="str">
            <v>Prince Kumar Maurya</v>
          </cell>
          <cell r="E1855" t="str">
            <v>Prince.kumar@redintongroup.com</v>
          </cell>
          <cell r="F1855" t="str">
            <v>Sidharth Eknath</v>
          </cell>
          <cell r="G1855" t="str">
            <v>sidharth.eknath@redingtongroup.com</v>
          </cell>
        </row>
        <row r="1856">
          <cell r="A1856" t="str">
            <v>N53338</v>
          </cell>
          <cell r="B1856" t="str">
            <v>SHIVAYE TELECOMMUNICATION &amp; ELECTRO</v>
          </cell>
          <cell r="C1856" t="str">
            <v>ishangajrani@gmail.com</v>
          </cell>
          <cell r="D1856" t="str">
            <v>Rohit Arora</v>
          </cell>
          <cell r="E1856" t="str">
            <v>rohit.arora@redingtongroup.com</v>
          </cell>
          <cell r="F1856" t="str">
            <v>Jitendra Chopra</v>
          </cell>
          <cell r="G1856" t="str">
            <v>jitender.chopra@redingtongroup.com</v>
          </cell>
        </row>
        <row r="1857">
          <cell r="A1857" t="str">
            <v>E14522</v>
          </cell>
          <cell r="B1857" t="str">
            <v>P.B.WATCH &amp; MOBILE CENTER</v>
          </cell>
          <cell r="C1857" t="str">
            <v>pardosh.intex@gmail.com</v>
          </cell>
          <cell r="D1857" t="str">
            <v>Chandan Singh</v>
          </cell>
          <cell r="E1857" t="str">
            <v>chandan.singh@redingtongroup.com</v>
          </cell>
          <cell r="F1857" t="str">
            <v>Jaswinder Singh</v>
          </cell>
          <cell r="G1857" t="str">
            <v>jaswinder.singh@redingtongroup.com</v>
          </cell>
        </row>
        <row r="1858">
          <cell r="A1858" t="str">
            <v>E73042</v>
          </cell>
          <cell r="B1858" t="str">
            <v>NEW GARG STORES</v>
          </cell>
          <cell r="C1858" t="str">
            <v>jkagarwal2903jsr.navin@gmail.com</v>
          </cell>
          <cell r="D1858" t="str">
            <v>Md Ezaz Ahmad</v>
          </cell>
          <cell r="E1858" t="str">
            <v>ezaz.ahmad@redingtongroup.com</v>
          </cell>
          <cell r="F1858" t="str">
            <v>Jaswinder Singh</v>
          </cell>
          <cell r="G1858" t="str">
            <v>jaswinder.singh@redingtongroup.com</v>
          </cell>
        </row>
        <row r="1859">
          <cell r="A1859" t="str">
            <v>W14446</v>
          </cell>
          <cell r="B1859" t="str">
            <v>NEW HARIOM COLLECTION</v>
          </cell>
          <cell r="C1859" t="str">
            <v>NEWHEENAELECTRONICES8870@GMAIL.COM</v>
          </cell>
          <cell r="D1859" t="str">
            <v>Mahesh More</v>
          </cell>
          <cell r="E1859" t="str">
            <v>mahesh.more@redingtongroup.com</v>
          </cell>
          <cell r="F1859" t="str">
            <v>Rohan Vora</v>
          </cell>
          <cell r="G1859" t="str">
            <v>rohan.vora@redingtongroup.com</v>
          </cell>
        </row>
        <row r="1860">
          <cell r="A1860" t="str">
            <v>N43453</v>
          </cell>
          <cell r="B1860" t="str">
            <v>COMPUTER HOUSE</v>
          </cell>
          <cell r="C1860" t="str">
            <v>navedkhanwark32@gmail.com</v>
          </cell>
          <cell r="D1860" t="str">
            <v>Prince Kumar Maurya</v>
          </cell>
          <cell r="E1860" t="str">
            <v>Prince.kumar@redintongroup.com</v>
          </cell>
          <cell r="F1860" t="str">
            <v>Sidharth Eknath</v>
          </cell>
          <cell r="G1860" t="str">
            <v>sidharth.eknath@redingtongroup.com</v>
          </cell>
        </row>
        <row r="1861">
          <cell r="A1861" t="str">
            <v>N14550</v>
          </cell>
          <cell r="B1861" t="str">
            <v>saksham electronics</v>
          </cell>
          <cell r="C1861" t="str">
            <v>sakshamelectronics01@gmail.com</v>
          </cell>
          <cell r="D1861" t="str">
            <v>Dheeraj Sharma</v>
          </cell>
          <cell r="E1861" t="str">
            <v>dheeraj.sharma@redingtongroup.com</v>
          </cell>
          <cell r="F1861" t="str">
            <v>Sidharth Eknath</v>
          </cell>
          <cell r="G1861" t="str">
            <v>sidharth.eknath@redingtongroup.com</v>
          </cell>
        </row>
        <row r="1862">
          <cell r="A1862" t="str">
            <v>NE3074</v>
          </cell>
          <cell r="B1862" t="str">
            <v>ARJUN WATCH &amp; MOBILE ENTERPRISES</v>
          </cell>
          <cell r="C1862" t="str">
            <v>arjunwatchandmobile@gmail.com</v>
          </cell>
          <cell r="D1862" t="str">
            <v>Prince Kumar Maurya</v>
          </cell>
          <cell r="E1862" t="str">
            <v>Prince.kumar@redintongroup.com</v>
          </cell>
          <cell r="F1862" t="str">
            <v>Sidharth Eknath</v>
          </cell>
          <cell r="G1862" t="str">
            <v>sidharth.eknath@redingtongroup.com</v>
          </cell>
        </row>
        <row r="1863">
          <cell r="A1863" t="str">
            <v>NE3073</v>
          </cell>
          <cell r="B1863" t="str">
            <v>M/S SHUBHAM ENTERPRISES</v>
          </cell>
          <cell r="C1863" t="str">
            <v>mahendra12340@gmail.com</v>
          </cell>
          <cell r="D1863" t="str">
            <v>Prince Kumar Maurya</v>
          </cell>
          <cell r="E1863" t="str">
            <v>Prince.kumar@redintongroup.com</v>
          </cell>
          <cell r="F1863" t="str">
            <v>Sidharth Eknath</v>
          </cell>
          <cell r="G1863" t="str">
            <v>sidharth.eknath@redingtongroup.com</v>
          </cell>
        </row>
        <row r="1864">
          <cell r="A1864" t="str">
            <v>NB3016</v>
          </cell>
          <cell r="B1864" t="str">
            <v>SHIVA ENTERPRISES</v>
          </cell>
          <cell r="C1864" t="str">
            <v>shiva.enterprises@yahoo.com</v>
          </cell>
          <cell r="D1864" t="str">
            <v>Himanshu Anand</v>
          </cell>
          <cell r="E1864" t="str">
            <v>himanshu.anand@redingtongroup.com</v>
          </cell>
          <cell r="F1864" t="str">
            <v>Jitendra Chopra</v>
          </cell>
          <cell r="G1864" t="str">
            <v>jitender.chopra@redingtongroup.com</v>
          </cell>
        </row>
        <row r="1865">
          <cell r="A1865" t="str">
            <v>E73048</v>
          </cell>
          <cell r="B1865" t="str">
            <v>PANCHWATI</v>
          </cell>
          <cell r="C1865" t="str">
            <v>naveengamharia@gmail.com</v>
          </cell>
          <cell r="D1865" t="str">
            <v>Md Ezaz Ahmad</v>
          </cell>
          <cell r="E1865" t="str">
            <v>ezaz.ahmad@redingtongroup.com</v>
          </cell>
          <cell r="F1865" t="str">
            <v>Jaswinder Singh</v>
          </cell>
          <cell r="G1865" t="str">
            <v>jaswinder.singh@redingtongroup.com</v>
          </cell>
        </row>
        <row r="1866">
          <cell r="A1866" t="str">
            <v>NE3110</v>
          </cell>
          <cell r="B1866" t="str">
            <v>M/S NEW GANESH TELECOM</v>
          </cell>
          <cell r="C1866" t="str">
            <v>dilipkumargupta191919@gmail.com</v>
          </cell>
          <cell r="D1866" t="str">
            <v>Prince Kumar Maurya</v>
          </cell>
          <cell r="E1866" t="str">
            <v>Prince.kumar@redintongroup.com</v>
          </cell>
          <cell r="F1866" t="str">
            <v>Sidharth Eknath</v>
          </cell>
          <cell r="G1866" t="str">
            <v>sidharth.eknath@redingtongroup.com</v>
          </cell>
        </row>
        <row r="1867">
          <cell r="A1867" t="str">
            <v>WB3314</v>
          </cell>
          <cell r="B1867" t="str">
            <v>MOBI WORLD</v>
          </cell>
          <cell r="C1867" t="str">
            <v>gaurav.bhosale114@gmail.com</v>
          </cell>
          <cell r="D1867" t="str">
            <v>Sandip Anil Kshirsagar</v>
          </cell>
          <cell r="E1867" t="str">
            <v>sandip.anil@redingtongroup.com</v>
          </cell>
          <cell r="F1867" t="str">
            <v>Dilip Vishwakarma</v>
          </cell>
          <cell r="G1867" t="str">
            <v>dilip.vishwa@redingtongroup.com</v>
          </cell>
        </row>
        <row r="1868">
          <cell r="A1868" t="str">
            <v>E14504</v>
          </cell>
          <cell r="B1868" t="str">
            <v>MOHAN CELLULAR</v>
          </cell>
          <cell r="C1868" t="str">
            <v>alokavinash11@gmail.com</v>
          </cell>
          <cell r="D1868" t="str">
            <v>Chandan Singh</v>
          </cell>
          <cell r="E1868" t="str">
            <v>chandan.singh@redingtongroup.com</v>
          </cell>
          <cell r="F1868" t="str">
            <v>Jaswinder Singh</v>
          </cell>
          <cell r="G1868" t="str">
            <v>jaswinder.singh@redingtongroup.com</v>
          </cell>
        </row>
        <row r="1869">
          <cell r="A1869" t="str">
            <v>N63703</v>
          </cell>
          <cell r="B1869" t="str">
            <v>KRISHNA MOBILE WORLD</v>
          </cell>
          <cell r="C1869" t="str">
            <v>krishnamobilesag16@gmail.com</v>
          </cell>
          <cell r="D1869" t="str">
            <v>Anuj Verma</v>
          </cell>
          <cell r="E1869" t="str">
            <v>anuj.verma@redingtongroup.com</v>
          </cell>
          <cell r="F1869" t="str">
            <v>Jitendra Chopra</v>
          </cell>
          <cell r="G1869" t="str">
            <v>jitender.chopra@redingtongroup.com</v>
          </cell>
        </row>
        <row r="1870">
          <cell r="A1870" t="str">
            <v>W24021</v>
          </cell>
          <cell r="B1870" t="str">
            <v>SHREE MOBILE SHOPPEE</v>
          </cell>
          <cell r="C1870" t="str">
            <v>shreemobileshopee.2023@gmail.com</v>
          </cell>
          <cell r="D1870" t="str">
            <v>Tanmay Kumar</v>
          </cell>
          <cell r="E1870" t="str">
            <v>tanmay.kumar@redingtongroup.com</v>
          </cell>
          <cell r="F1870" t="str">
            <v>Dilip Vishwakarma</v>
          </cell>
          <cell r="G1870" t="str">
            <v>dilip.vishwa@redingtongroup.com</v>
          </cell>
        </row>
        <row r="1871">
          <cell r="A1871" t="str">
            <v>E34193</v>
          </cell>
          <cell r="B1871" t="str">
            <v>BAKLIWAL COMMUNICATION</v>
          </cell>
          <cell r="C1871" t="str">
            <v>jainkamalruhi2015@gmail.com</v>
          </cell>
          <cell r="D1871" t="str">
            <v xml:space="preserve">Vivek Bose </v>
          </cell>
          <cell r="E1871" t="str">
            <v>vivek.bose@redingtongroup.com</v>
          </cell>
          <cell r="F1871" t="str">
            <v>Jaswinder Singh</v>
          </cell>
          <cell r="G1871" t="str">
            <v>jaswinder.singh@redingtongroup.com</v>
          </cell>
        </row>
        <row r="1872">
          <cell r="A1872" t="str">
            <v>E34061</v>
          </cell>
          <cell r="B1872" t="str">
            <v>UMANG</v>
          </cell>
          <cell r="C1872" t="str">
            <v>messers_umang@hotmail.com</v>
          </cell>
          <cell r="D1872" t="str">
            <v xml:space="preserve">Vivek Bose </v>
          </cell>
          <cell r="E1872" t="str">
            <v>vivek.bose@redingtongroup.com</v>
          </cell>
          <cell r="F1872" t="str">
            <v>Jaswinder Singh</v>
          </cell>
          <cell r="G1872" t="str">
            <v>jaswinder.singh@redingtongroup.com</v>
          </cell>
        </row>
        <row r="1873">
          <cell r="A1873" t="str">
            <v>NE3108</v>
          </cell>
          <cell r="B1873" t="str">
            <v>SAMAR INFOCOME</v>
          </cell>
          <cell r="C1873" t="str">
            <v>232104vijaysingh@gmail.com</v>
          </cell>
          <cell r="D1873" t="str">
            <v>Prince Kumar Maurya</v>
          </cell>
          <cell r="E1873" t="str">
            <v>Prince.kumar@redintongroup.com</v>
          </cell>
          <cell r="F1873" t="str">
            <v>Sidharth Eknath</v>
          </cell>
          <cell r="G1873" t="str">
            <v>sidharth.eknath@redingtongroup.com</v>
          </cell>
        </row>
        <row r="1874">
          <cell r="A1874" t="str">
            <v>N63704</v>
          </cell>
          <cell r="B1874" t="str">
            <v>MOBILE MASTI</v>
          </cell>
          <cell r="C1874" t="str">
            <v>mobilemasti502@gmail.com</v>
          </cell>
          <cell r="D1874" t="str">
            <v>Anuj Verma</v>
          </cell>
          <cell r="E1874" t="str">
            <v>anuj.verma@redingtongroup.com</v>
          </cell>
          <cell r="F1874" t="str">
            <v>Jitendra Chopra</v>
          </cell>
          <cell r="G1874" t="str">
            <v>jitender.chopra@redingtongroup.com</v>
          </cell>
        </row>
        <row r="1875">
          <cell r="A1875" t="str">
            <v>E43211</v>
          </cell>
          <cell r="B1875" t="str">
            <v>NEW NATIONAL MOBILE</v>
          </cell>
          <cell r="C1875" t="str">
            <v>mdmozahid85@gmail.com</v>
          </cell>
          <cell r="D1875" t="str">
            <v>Md Ezaz Ahmad</v>
          </cell>
          <cell r="E1875" t="str">
            <v>ezaz.ahmad@redingtongroup.com</v>
          </cell>
          <cell r="F1875" t="str">
            <v>Jaswinder Singh</v>
          </cell>
          <cell r="G1875" t="str">
            <v>jaswinder.singh@redingtongroup.com</v>
          </cell>
        </row>
        <row r="1876">
          <cell r="A1876" t="str">
            <v>E40074</v>
          </cell>
          <cell r="B1876" t="str">
            <v>NARAYANI INTERNATIONAL</v>
          </cell>
          <cell r="C1876" t="str">
            <v>narayanisr@sancharnet.in</v>
          </cell>
          <cell r="D1876" t="str">
            <v>Md Ezaz Ahmad</v>
          </cell>
          <cell r="E1876" t="str">
            <v>ezaz.ahmad@redingtongroup.com</v>
          </cell>
          <cell r="F1876" t="str">
            <v>Jaswinder Singh</v>
          </cell>
          <cell r="G1876" t="str">
            <v>jaswinder.singh@redingtongroup.com</v>
          </cell>
        </row>
        <row r="1877">
          <cell r="A1877" t="str">
            <v>WA3067</v>
          </cell>
          <cell r="B1877" t="str">
            <v>KAPOOR AND SONS</v>
          </cell>
          <cell r="C1877" t="str">
            <v>ramit.kapoor18@gmail.com</v>
          </cell>
          <cell r="D1877" t="str">
            <v>Arpit Shukla</v>
          </cell>
          <cell r="E1877" t="str">
            <v>arpit.shukla@redingtongroup.com</v>
          </cell>
          <cell r="F1877" t="str">
            <v>Dilip Vishwakarma</v>
          </cell>
          <cell r="G1877" t="str">
            <v>dilip.vishwa@redingtongroup.com</v>
          </cell>
        </row>
        <row r="1878">
          <cell r="A1878" t="str">
            <v>S2R025</v>
          </cell>
          <cell r="B1878" t="str">
            <v>A.B.N.COMMUNICATION</v>
          </cell>
          <cell r="C1878" t="str">
            <v>QAKSHMIKANTHBN@GMAIL.COM</v>
          </cell>
          <cell r="D1878" t="str">
            <v>Kamal Punjabi</v>
          </cell>
          <cell r="E1878" t="str">
            <v>kamal.punjabi@redingtongroup.com</v>
          </cell>
          <cell r="F1878" t="str">
            <v>Vikram V</v>
          </cell>
          <cell r="G1878" t="str">
            <v>vikram.kumar@redingtongroup.com</v>
          </cell>
        </row>
        <row r="1879">
          <cell r="A1879" t="str">
            <v>E14505</v>
          </cell>
          <cell r="B1879" t="str">
            <v>DAS  TELECOM</v>
          </cell>
          <cell r="C1879" t="str">
            <v>dastelecom477@gmail.com</v>
          </cell>
          <cell r="D1879" t="str">
            <v>Chandan Singh</v>
          </cell>
          <cell r="E1879" t="str">
            <v>chandan.singh@redingtongroup.com</v>
          </cell>
          <cell r="F1879" t="str">
            <v>Jaswinder Singh</v>
          </cell>
          <cell r="G1879" t="str">
            <v>jaswinder.singh@redingtongroup.com</v>
          </cell>
        </row>
        <row r="1880">
          <cell r="A1880" t="str">
            <v>N83768</v>
          </cell>
          <cell r="B1880" t="str">
            <v>MEHTA COMMERCIAL CENTRE</v>
          </cell>
          <cell r="C1880" t="str">
            <v>ashwanimehta6@gmail.com</v>
          </cell>
          <cell r="D1880" t="str">
            <v>Rohit Jakhar</v>
          </cell>
          <cell r="E1880" t="str">
            <v>rohit.jakhar@redingtongroup.com</v>
          </cell>
          <cell r="F1880" t="str">
            <v>Jitendra Chopra</v>
          </cell>
          <cell r="G1880" t="str">
            <v>jitender.chopra@redingtongroup.com</v>
          </cell>
        </row>
        <row r="1881">
          <cell r="A1881" t="str">
            <v>NE3112</v>
          </cell>
          <cell r="B1881" t="str">
            <v>M/S DHARAM RAJ INTERPRISES</v>
          </cell>
          <cell r="C1881" t="str">
            <v>dharamrajenterprises.idea@gmail.com</v>
          </cell>
          <cell r="D1881" t="str">
            <v>Prince Kumar Maurya</v>
          </cell>
          <cell r="E1881" t="str">
            <v>Prince.kumar@redintongroup.com</v>
          </cell>
          <cell r="F1881" t="str">
            <v>Sidharth Eknath</v>
          </cell>
          <cell r="G1881" t="str">
            <v>sidharth.eknath@redingtongroup.com</v>
          </cell>
        </row>
        <row r="1882">
          <cell r="A1882" t="str">
            <v>NE3115</v>
          </cell>
          <cell r="B1882" t="str">
            <v>M/S SHUBHAM TELECOM</v>
          </cell>
          <cell r="C1882" t="str">
            <v>shubhamtelecom321@gmail.com</v>
          </cell>
          <cell r="D1882" t="str">
            <v>Prince Kumar Maurya</v>
          </cell>
          <cell r="E1882" t="str">
            <v>Prince.kumar@redintongroup.com</v>
          </cell>
          <cell r="F1882" t="str">
            <v>Sidharth Eknath</v>
          </cell>
          <cell r="G1882" t="str">
            <v>sidharth.eknath@redingtongroup.com</v>
          </cell>
        </row>
        <row r="1883">
          <cell r="A1883" t="str">
            <v>W93120</v>
          </cell>
          <cell r="B1883" t="str">
            <v>GUJARAT MOBILE</v>
          </cell>
          <cell r="C1883" t="str">
            <v>gujaratmobile2@gmail.com</v>
          </cell>
          <cell r="D1883" t="str">
            <v>Dholakiya Shobhitkumar Govindbhai</v>
          </cell>
          <cell r="E1883" t="str">
            <v>shobhit.kumar@redingtongroup.com</v>
          </cell>
          <cell r="F1883" t="str">
            <v>Rohan Vora</v>
          </cell>
          <cell r="G1883" t="str">
            <v>rohan.vora@redingtongroup.com</v>
          </cell>
        </row>
        <row r="1884">
          <cell r="A1884" t="str">
            <v>E43212</v>
          </cell>
          <cell r="B1884" t="str">
            <v>S.R.ENTERPRISES</v>
          </cell>
          <cell r="C1884" t="str">
            <v>srenterprises489@gmail.com</v>
          </cell>
          <cell r="D1884" t="str">
            <v>Md Ezaz Ahmad</v>
          </cell>
          <cell r="E1884" t="str">
            <v>ezaz.ahmad@redingtongroup.com</v>
          </cell>
          <cell r="F1884" t="str">
            <v>Jaswinder Singh</v>
          </cell>
          <cell r="G1884" t="str">
            <v>jaswinder.singh@redingtongroup.com</v>
          </cell>
        </row>
        <row r="1885">
          <cell r="A1885" t="str">
            <v>N83803</v>
          </cell>
          <cell r="B1885" t="str">
            <v>L.E.C.COMMUNICATION</v>
          </cell>
          <cell r="C1885" t="str">
            <v>lec_comm@yahoo.co.in</v>
          </cell>
          <cell r="D1885" t="str">
            <v>Anil Kumar Sharma</v>
          </cell>
          <cell r="E1885" t="str">
            <v>anil.sharma@redingtongroup.com</v>
          </cell>
          <cell r="F1885" t="str">
            <v>Jitendra Chopra</v>
          </cell>
          <cell r="G1885" t="str">
            <v>jitender.chopra@redingtongroup.com</v>
          </cell>
        </row>
        <row r="1886">
          <cell r="A1886" t="str">
            <v>E53305</v>
          </cell>
          <cell r="B1886" t="str">
            <v>DURGA ENTERPRISES</v>
          </cell>
          <cell r="C1886" t="str">
            <v>durgaenterprisesfbj@gmail.com</v>
          </cell>
          <cell r="D1886" t="str">
            <v xml:space="preserve">Abhinav Kumar </v>
          </cell>
          <cell r="E1886" t="str">
            <v>abhinav.kumar@redingtongroup.com</v>
          </cell>
          <cell r="F1886" t="str">
            <v>Jaswinder Singh</v>
          </cell>
          <cell r="G1886" t="str">
            <v>jaswinder.singh@redingtongroup.com</v>
          </cell>
        </row>
        <row r="1887">
          <cell r="A1887" t="str">
            <v>W83194</v>
          </cell>
          <cell r="B1887" t="str">
            <v>KRISHNA SERVICES</v>
          </cell>
          <cell r="C1887" t="str">
            <v>krishnaservices57@gmail.com</v>
          </cell>
          <cell r="D1887" t="str">
            <v>Aftab Khan</v>
          </cell>
          <cell r="E1887" t="str">
            <v>aftab.khan@redingtongroup.com</v>
          </cell>
          <cell r="F1887" t="str">
            <v>Dilip Vishwakarma</v>
          </cell>
          <cell r="G1887" t="str">
            <v>dilip.vishwa@redingtongroup.com</v>
          </cell>
        </row>
        <row r="1888">
          <cell r="A1888" t="str">
            <v>E53312</v>
          </cell>
          <cell r="B1888" t="str">
            <v>MOBILE GHAR</v>
          </cell>
          <cell r="C1888" t="str">
            <v>bittubittu67@gmail.com</v>
          </cell>
          <cell r="D1888" t="str">
            <v>Md Faiyaz Khan</v>
          </cell>
          <cell r="E1888" t="str">
            <v>faiyaz.khan@redingtongroup.com</v>
          </cell>
          <cell r="F1888" t="str">
            <v>Jaswinder Singh</v>
          </cell>
          <cell r="G1888" t="str">
            <v>jaswinder.singh@redingtongroup.com</v>
          </cell>
        </row>
        <row r="1889">
          <cell r="A1889" t="str">
            <v>W14418</v>
          </cell>
          <cell r="B1889" t="str">
            <v>D-AJRAMAR</v>
          </cell>
          <cell r="C1889" t="str">
            <v>dajramar@gmail.com</v>
          </cell>
          <cell r="D1889" t="str">
            <v>Imtiyaz Salim Shaikh</v>
          </cell>
          <cell r="E1889" t="str">
            <v>imtiyaz.shaikh@redingtongroup.com</v>
          </cell>
          <cell r="F1889" t="str">
            <v>Rohan Vora</v>
          </cell>
          <cell r="G1889" t="str">
            <v>rohan.vora@redingtongroup.com</v>
          </cell>
        </row>
        <row r="1890">
          <cell r="A1890" t="str">
            <v>E14512</v>
          </cell>
          <cell r="B1890" t="str">
            <v>SHIVAAY</v>
          </cell>
          <cell r="C1890" t="str">
            <v>shivaay1979@gmail.com</v>
          </cell>
          <cell r="D1890" t="str">
            <v xml:space="preserve">Manish Kumar </v>
          </cell>
          <cell r="E1890" t="str">
            <v>manish.kumar@redingtongroup.com</v>
          </cell>
          <cell r="F1890" t="str">
            <v>Jaswinder Singh</v>
          </cell>
          <cell r="G1890" t="str">
            <v>jaswinder.singh@redingtongroup.com</v>
          </cell>
        </row>
        <row r="1891">
          <cell r="A1891" t="str">
            <v>W14474</v>
          </cell>
          <cell r="B1891" t="str">
            <v>RISHIS COMMUNICATIONS AND SERVICES</v>
          </cell>
          <cell r="C1891" t="str">
            <v>rishiscommunications@gmail.com</v>
          </cell>
          <cell r="D1891" t="str">
            <v>Vijay Baburao Tayade</v>
          </cell>
          <cell r="E1891" t="str">
            <v>vijay.tayade@redingtongroup.com</v>
          </cell>
          <cell r="F1891" t="str">
            <v>Rohan Vora</v>
          </cell>
          <cell r="G1891" t="str">
            <v>rohan.vora@redingtongroup.com</v>
          </cell>
        </row>
        <row r="1892">
          <cell r="A1892" t="str">
            <v>W14473</v>
          </cell>
          <cell r="B1892" t="str">
            <v>VISHAL ELECTRONICS</v>
          </cell>
          <cell r="C1892" t="str">
            <v>ostawal.mahaveer471@gmail.com</v>
          </cell>
          <cell r="D1892" t="str">
            <v>Vijay Baburao Tayade</v>
          </cell>
          <cell r="E1892" t="str">
            <v>vijay.tayade@redingtongroup.com</v>
          </cell>
          <cell r="F1892" t="str">
            <v>Rohan Vora</v>
          </cell>
          <cell r="G1892" t="str">
            <v>rohan.vora@redingtongroup.com</v>
          </cell>
        </row>
        <row r="1893">
          <cell r="A1893" t="str">
            <v>W33424</v>
          </cell>
          <cell r="B1893" t="str">
            <v>FONEBOX RETAIL LIMITED</v>
          </cell>
          <cell r="C1893" t="str">
            <v>yogi@fonebox.in</v>
          </cell>
          <cell r="D1893" t="str">
            <v>Shah Krunal Jagdipbhai</v>
          </cell>
          <cell r="E1893" t="str">
            <v>krunal.shah@redingtongroup.com</v>
          </cell>
          <cell r="F1893" t="str">
            <v>Rohan Vora</v>
          </cell>
          <cell r="G1893" t="str">
            <v>rohan.vora@redingtongroup.com</v>
          </cell>
        </row>
        <row r="1894">
          <cell r="A1894" t="str">
            <v>W14419</v>
          </cell>
          <cell r="B1894" t="str">
            <v>CHINTAMANI MOBILES</v>
          </cell>
          <cell r="C1894" t="str">
            <v>jsandeep93@yahoo.com</v>
          </cell>
          <cell r="D1894" t="str">
            <v>Mahesh More</v>
          </cell>
          <cell r="E1894" t="str">
            <v>mahesh.more@redingtongroup.com</v>
          </cell>
          <cell r="F1894" t="str">
            <v>Rohan Vora</v>
          </cell>
          <cell r="G1894" t="str">
            <v>rohan.vora@redingtongroup.com</v>
          </cell>
        </row>
        <row r="1895">
          <cell r="A1895" t="str">
            <v>N10293</v>
          </cell>
          <cell r="B1895" t="str">
            <v>LAPCOM PERIPHERALS PVT,LTD,</v>
          </cell>
          <cell r="C1895" t="str">
            <v>LAPCOM.IN@GMAIL.COM</v>
          </cell>
          <cell r="D1895" t="str">
            <v>Manish Jain</v>
          </cell>
          <cell r="E1895" t="str">
            <v>manish.shivkumar@redingtongroup.com</v>
          </cell>
          <cell r="F1895" t="str">
            <v>Sidharth Eknath</v>
          </cell>
          <cell r="G1895" t="str">
            <v>sidharth.eknath@redingtongroup.com</v>
          </cell>
        </row>
        <row r="1896">
          <cell r="A1896" t="str">
            <v>E34196</v>
          </cell>
          <cell r="B1896" t="str">
            <v>M/S MOBILE CITY</v>
          </cell>
          <cell r="C1896" t="str">
            <v>mobilecitydbr@gmail.com</v>
          </cell>
          <cell r="D1896" t="str">
            <v xml:space="preserve">Vivek Bose </v>
          </cell>
          <cell r="E1896" t="str">
            <v>vivek.bose@redingtongroup.com</v>
          </cell>
          <cell r="F1896" t="str">
            <v>Jaswinder Singh</v>
          </cell>
          <cell r="G1896" t="str">
            <v>jaswinder.singh@redingtongroup.com</v>
          </cell>
        </row>
        <row r="1897">
          <cell r="A1897" t="str">
            <v>E14519</v>
          </cell>
          <cell r="B1897" t="str">
            <v>SNEHA TELECOM</v>
          </cell>
          <cell r="C1897" t="str">
            <v>mandalgoutam09@gmail.com</v>
          </cell>
          <cell r="D1897" t="str">
            <v>Chandan Singh</v>
          </cell>
          <cell r="E1897" t="str">
            <v>chandan.singh@redingtongroup.com</v>
          </cell>
          <cell r="F1897" t="str">
            <v>Jaswinder Singh</v>
          </cell>
          <cell r="G1897" t="str">
            <v>jaswinder.singh@redingtongroup.com</v>
          </cell>
        </row>
        <row r="1898">
          <cell r="A1898" t="str">
            <v>E14507</v>
          </cell>
          <cell r="B1898" t="str">
            <v>DEY XEROX</v>
          </cell>
          <cell r="C1898" t="str">
            <v>sauvanik@gmail.com</v>
          </cell>
          <cell r="D1898" t="str">
            <v xml:space="preserve">Manish Kumar </v>
          </cell>
          <cell r="E1898" t="str">
            <v>manish.kumar@redingtongroup.com</v>
          </cell>
          <cell r="F1898" t="str">
            <v>Jaswinder Singh</v>
          </cell>
          <cell r="G1898" t="str">
            <v>jaswinder.singh@redingtongroup.com</v>
          </cell>
        </row>
        <row r="1899">
          <cell r="A1899" t="str">
            <v>W93115</v>
          </cell>
          <cell r="B1899" t="str">
            <v>HELLO MOBILE</v>
          </cell>
          <cell r="C1899" t="str">
            <v>hellomobile5882@gmail.com</v>
          </cell>
          <cell r="D1899" t="str">
            <v>Dholakiya Shobhitkumar Govindbhai</v>
          </cell>
          <cell r="E1899" t="str">
            <v>shobhit.kumar@redingtongroup.com</v>
          </cell>
          <cell r="F1899" t="str">
            <v>Rohan Vora</v>
          </cell>
          <cell r="G1899" t="str">
            <v>rohan.vora@redingtongroup.com</v>
          </cell>
        </row>
        <row r="1900">
          <cell r="A1900" t="str">
            <v>N13650</v>
          </cell>
          <cell r="B1900" t="str">
            <v>SSDN TECH - INDIA</v>
          </cell>
          <cell r="C1900" t="str">
            <v>ssdn.info@yahoo.com</v>
          </cell>
          <cell r="D1900" t="str">
            <v>Manish Jain</v>
          </cell>
          <cell r="E1900" t="str">
            <v>manish.shivkumar@redingtongroup.com</v>
          </cell>
          <cell r="F1900" t="str">
            <v>Sidharth Eknath</v>
          </cell>
          <cell r="G1900" t="str">
            <v>sidharth.eknath@redingtongroup.com</v>
          </cell>
        </row>
        <row r="1901">
          <cell r="A1901" t="str">
            <v>NH0399</v>
          </cell>
          <cell r="B1901" t="str">
            <v>ARORA ENTERPRISES</v>
          </cell>
          <cell r="C1901" t="str">
            <v>vivekaroracool79@gmail.com</v>
          </cell>
          <cell r="D1901" t="str">
            <v>Neeraj Bhatt</v>
          </cell>
          <cell r="E1901" t="str">
            <v>neeraj.bhatt@redingtongroup.com</v>
          </cell>
          <cell r="F1901" t="str">
            <v>Sidharth Eknath</v>
          </cell>
          <cell r="G1901" t="str">
            <v>sidharth.eknath@redingtongroup.com</v>
          </cell>
        </row>
        <row r="1902">
          <cell r="A1902" t="str">
            <v>W14471</v>
          </cell>
          <cell r="B1902" t="str">
            <v>CELL O CITY</v>
          </cell>
          <cell r="C1902" t="str">
            <v>cellocity.0102@gmail.com</v>
          </cell>
          <cell r="D1902" t="str">
            <v>Vijay Baburao Tayade</v>
          </cell>
          <cell r="E1902" t="str">
            <v>vijay.tayade@redingtongroup.com</v>
          </cell>
          <cell r="F1902" t="str">
            <v>Rohan Vora</v>
          </cell>
          <cell r="G1902" t="str">
            <v>rohan.vora@redingtongroup.com</v>
          </cell>
        </row>
        <row r="1903">
          <cell r="A1903" t="str">
            <v>N83809</v>
          </cell>
          <cell r="B1903" t="str">
            <v>NEW FRIENDS ENTERPRISES</v>
          </cell>
          <cell r="C1903" t="str">
            <v>pawnirehlan@gmail.com</v>
          </cell>
          <cell r="D1903" t="str">
            <v>Navish Sahni</v>
          </cell>
          <cell r="E1903" t="str">
            <v>navish.sahni@redingtongroup.com</v>
          </cell>
          <cell r="F1903" t="str">
            <v>Jitendra Chopra</v>
          </cell>
          <cell r="G1903" t="str">
            <v>jitender.chopra@redingtongroup.com</v>
          </cell>
        </row>
        <row r="1904">
          <cell r="A1904" t="str">
            <v>NE3111</v>
          </cell>
          <cell r="B1904" t="str">
            <v>M/S SKY MOBILE</v>
          </cell>
          <cell r="C1904" t="str">
            <v>skymobliebaraipur@gmail.com</v>
          </cell>
          <cell r="D1904" t="str">
            <v>Prince Kumar Maurya</v>
          </cell>
          <cell r="E1904" t="str">
            <v>Prince.kumar@redintongroup.com</v>
          </cell>
          <cell r="F1904" t="str">
            <v>Sidharth Eknath</v>
          </cell>
          <cell r="G1904" t="str">
            <v>sidharth.eknath@redingtongroup.com</v>
          </cell>
        </row>
        <row r="1905">
          <cell r="A1905" t="str">
            <v>NE3113</v>
          </cell>
          <cell r="B1905" t="str">
            <v>M/S SAURABH ENTERPRISES</v>
          </cell>
          <cell r="C1905" t="str">
            <v>saurabhrpdinp@rediffmail.com</v>
          </cell>
          <cell r="D1905" t="str">
            <v>Prince Kumar Maurya</v>
          </cell>
          <cell r="E1905" t="str">
            <v>Prince.kumar@redintongroup.com</v>
          </cell>
          <cell r="F1905" t="str">
            <v>Sidharth Eknath</v>
          </cell>
          <cell r="G1905" t="str">
            <v>sidharth.eknath@redingtongroup.com</v>
          </cell>
        </row>
        <row r="1906">
          <cell r="A1906" t="str">
            <v>N14618</v>
          </cell>
          <cell r="B1906" t="str">
            <v>Electro Guru</v>
          </cell>
          <cell r="C1906" t="str">
            <v>electrogurudeals@gmail.com</v>
          </cell>
          <cell r="D1906" t="str">
            <v>Dheeraj Sharma</v>
          </cell>
          <cell r="E1906" t="str">
            <v>dheeraj.sharma@redingtongroup.com</v>
          </cell>
          <cell r="F1906" t="str">
            <v>Sidharth Eknath</v>
          </cell>
          <cell r="G1906" t="str">
            <v>sidharth.eknath@redingtongroup.com</v>
          </cell>
        </row>
        <row r="1907">
          <cell r="A1907" t="str">
            <v>NF3038</v>
          </cell>
          <cell r="B1907" t="str">
            <v>Mobile Plaza</v>
          </cell>
          <cell r="C1907" t="str">
            <v>jagdeepsinghbhatia15@gmail.com</v>
          </cell>
          <cell r="D1907" t="str">
            <v>Rohit Arora</v>
          </cell>
          <cell r="E1907" t="str">
            <v>rohit.arora@redingtongroup.com</v>
          </cell>
          <cell r="F1907" t="str">
            <v>Jitendra Chopra</v>
          </cell>
          <cell r="G1907" t="str">
            <v>jitender.chopra@redingtongroup.com</v>
          </cell>
        </row>
        <row r="1908">
          <cell r="A1908" t="str">
            <v>N83806</v>
          </cell>
          <cell r="B1908" t="str">
            <v>YASH COMMUNICATION</v>
          </cell>
          <cell r="C1908" t="str">
            <v>tularam426@gmail.com</v>
          </cell>
          <cell r="D1908" t="str">
            <v>Anil Kumar Sharma</v>
          </cell>
          <cell r="E1908" t="str">
            <v>anil.sharma@redingtongroup.com</v>
          </cell>
          <cell r="F1908" t="str">
            <v>Jitendra Chopra</v>
          </cell>
          <cell r="G1908" t="str">
            <v>jitender.chopra@redingtongroup.com</v>
          </cell>
        </row>
        <row r="1909">
          <cell r="A1909" t="str">
            <v>N43763</v>
          </cell>
          <cell r="B1909" t="str">
            <v>JYOTI DIGITAL</v>
          </cell>
          <cell r="C1909" t="str">
            <v>contact@jyotidigital.com</v>
          </cell>
          <cell r="D1909" t="str">
            <v>Ravikant Sharma</v>
          </cell>
          <cell r="E1909" t="str">
            <v>ravikant.sharma@redingtongroup.com</v>
          </cell>
          <cell r="F1909" t="str">
            <v>Sidharth Eknath</v>
          </cell>
          <cell r="G1909" t="str">
            <v>sidharth.eknath@redingtongroup.com</v>
          </cell>
        </row>
        <row r="1910">
          <cell r="A1910" t="str">
            <v>N63707</v>
          </cell>
          <cell r="B1910" t="str">
            <v>NAMOKAR SALES</v>
          </cell>
          <cell r="C1910" t="str">
            <v>jcm.airtel@gmail.com</v>
          </cell>
          <cell r="D1910" t="str">
            <v>Rituraj Upadhyay</v>
          </cell>
          <cell r="E1910" t="str">
            <v>rituraj.upadhyay@redingtongroup.com</v>
          </cell>
          <cell r="F1910" t="str">
            <v>Jitendra Chopra</v>
          </cell>
          <cell r="G1910" t="str">
            <v>jitender.chopra@redingtongroup.com</v>
          </cell>
        </row>
        <row r="1911">
          <cell r="A1911" t="str">
            <v>E34206</v>
          </cell>
          <cell r="B1911" t="str">
            <v>K.R.COMMUNICATION</v>
          </cell>
          <cell r="C1911" t="str">
            <v>communication.kr@gmail.com</v>
          </cell>
          <cell r="D1911" t="str">
            <v xml:space="preserve">Vivek Bose </v>
          </cell>
          <cell r="E1911" t="str">
            <v>vivek.bose@redingtongroup.com</v>
          </cell>
          <cell r="F1911" t="str">
            <v>Jaswinder Singh</v>
          </cell>
          <cell r="G1911" t="str">
            <v>jaswinder.singh@redingtongroup.com</v>
          </cell>
        </row>
        <row r="1912">
          <cell r="A1912" t="str">
            <v>N14628</v>
          </cell>
          <cell r="B1912" t="str">
            <v>Cell4UNxt</v>
          </cell>
          <cell r="C1912" t="str">
            <v>cell4unxt@gmail.com</v>
          </cell>
          <cell r="D1912" t="str">
            <v>Dheeraj Sharma</v>
          </cell>
          <cell r="E1912" t="str">
            <v>dheeraj.sharma@redingtongroup.com</v>
          </cell>
          <cell r="F1912" t="str">
            <v>Sidharth Eknath</v>
          </cell>
          <cell r="G1912" t="str">
            <v>sidharth.eknath@redingtongroup.com</v>
          </cell>
        </row>
        <row r="1913">
          <cell r="A1913" t="str">
            <v>N43768</v>
          </cell>
          <cell r="B1913" t="str">
            <v>M/S ALLAHABAD ELECTRONICS</v>
          </cell>
          <cell r="C1913" t="str">
            <v>sudeepgupta31@gmail.com</v>
          </cell>
          <cell r="D1913" t="str">
            <v>Prince Kumar Maurya</v>
          </cell>
          <cell r="E1913" t="str">
            <v>Prince.kumar@redintongroup.com</v>
          </cell>
          <cell r="F1913" t="str">
            <v>Sidharth Eknath</v>
          </cell>
          <cell r="G1913" t="str">
            <v>sidharth.eknath@redingtongroup.com</v>
          </cell>
        </row>
        <row r="1914">
          <cell r="A1914" t="str">
            <v>E53308</v>
          </cell>
          <cell r="B1914" t="str">
            <v>S. R. ENTERPRISES</v>
          </cell>
          <cell r="C1914" t="str">
            <v>praveen.cwg@gmail.com</v>
          </cell>
          <cell r="D1914" t="str">
            <v>Md Faiyaz Khan</v>
          </cell>
          <cell r="E1914" t="str">
            <v>faiyaz.khan@redingtongroup.com</v>
          </cell>
          <cell r="F1914" t="str">
            <v>Jaswinder Singh</v>
          </cell>
          <cell r="G1914" t="str">
            <v>jaswinder.singh@redingtongroup.com</v>
          </cell>
        </row>
        <row r="1915">
          <cell r="A1915" t="str">
            <v>WA3230</v>
          </cell>
          <cell r="B1915" t="str">
            <v>ANIL MOBILE CORNER</v>
          </cell>
          <cell r="C1915" t="str">
            <v>anilvaswani84@gmail.com</v>
          </cell>
          <cell r="D1915" t="str">
            <v>Arpit Shukla</v>
          </cell>
          <cell r="E1915" t="str">
            <v>arpit.shukla@redingtongroup.com</v>
          </cell>
          <cell r="F1915" t="str">
            <v>Dilip Vishwakarma</v>
          </cell>
          <cell r="G1915" t="str">
            <v>dilip.vishwa@redingtongroup.com</v>
          </cell>
        </row>
        <row r="1916">
          <cell r="A1916" t="str">
            <v>W14397</v>
          </cell>
          <cell r="B1916" t="str">
            <v>RELATION ELECTRONICS</v>
          </cell>
          <cell r="C1916" t="str">
            <v>relationeg@gmail.com</v>
          </cell>
          <cell r="D1916" t="str">
            <v>Vijay Baburao Tayade</v>
          </cell>
          <cell r="E1916" t="str">
            <v>vijay.tayade@redingtongroup.com</v>
          </cell>
          <cell r="F1916" t="str">
            <v>Rohan Vora</v>
          </cell>
          <cell r="G1916" t="str">
            <v>rohan.vora@redingtongroup.com</v>
          </cell>
        </row>
        <row r="1917">
          <cell r="A1917" t="str">
            <v>N83821</v>
          </cell>
          <cell r="B1917" t="str">
            <v>M/S NIRANKARI TELECOM</v>
          </cell>
          <cell r="C1917" t="str">
            <v>nirankaritelecom1234@gmail.com</v>
          </cell>
          <cell r="D1917" t="str">
            <v>Anil Kumar Sharma</v>
          </cell>
          <cell r="E1917" t="str">
            <v>anil.sharma@redingtongroup.com</v>
          </cell>
          <cell r="F1917" t="str">
            <v>Jitendra Chopra</v>
          </cell>
          <cell r="G1917" t="str">
            <v>jitender.chopra@redingtongroup.com</v>
          </cell>
        </row>
        <row r="1918">
          <cell r="A1918" t="str">
            <v>N14621</v>
          </cell>
          <cell r="B1918" t="str">
            <v>DURGA COMMUNICATION</v>
          </cell>
          <cell r="C1918" t="str">
            <v>durgacommunication2021@gmail.com</v>
          </cell>
          <cell r="D1918" t="str">
            <v>Shashi Singh</v>
          </cell>
          <cell r="E1918" t="str">
            <v>shashi.singh@redingtongroup.com</v>
          </cell>
          <cell r="F1918" t="str">
            <v>Sidharth Eknath</v>
          </cell>
          <cell r="G1918" t="str">
            <v>sidharth.eknath@redingtongroup.com</v>
          </cell>
        </row>
        <row r="1919">
          <cell r="A1919" t="str">
            <v>E23334</v>
          </cell>
          <cell r="B1919" t="str">
            <v>OMM MAA TRADERS</v>
          </cell>
          <cell r="C1919" t="str">
            <v>mohapatrasatyajit60@gmail.com</v>
          </cell>
          <cell r="D1919" t="str">
            <v xml:space="preserve">Suvendu Mishra </v>
          </cell>
          <cell r="E1919" t="str">
            <v>suvendu.mishra@redingtongroup.com</v>
          </cell>
          <cell r="F1919" t="str">
            <v>Jaswinder Singh</v>
          </cell>
          <cell r="G1919" t="str">
            <v>jaswinder.singh@redingtongroup.com</v>
          </cell>
        </row>
        <row r="1920">
          <cell r="A1920" t="str">
            <v>E53242</v>
          </cell>
          <cell r="B1920" t="str">
            <v>NEW MOBILE TEL</v>
          </cell>
          <cell r="C1920" t="str">
            <v>NEWMOBILETEL@GMAIL.COM</v>
          </cell>
          <cell r="D1920" t="str">
            <v>Md Faiyaz Khan</v>
          </cell>
          <cell r="E1920" t="str">
            <v>faiyaz.khan@redingtongroup.com</v>
          </cell>
          <cell r="F1920" t="str">
            <v>Jaswinder Singh</v>
          </cell>
          <cell r="G1920" t="str">
            <v>jaswinder.singh@redingtongroup.com</v>
          </cell>
        </row>
        <row r="1921">
          <cell r="A1921" t="str">
            <v>E34188</v>
          </cell>
          <cell r="B1921" t="str">
            <v>TECH HUB</v>
          </cell>
          <cell r="C1921" t="str">
            <v>techhubghy@gmail.com</v>
          </cell>
          <cell r="D1921" t="str">
            <v xml:space="preserve">Vivek Bose </v>
          </cell>
          <cell r="E1921" t="str">
            <v>vivek.bose@redingtongroup.com</v>
          </cell>
          <cell r="F1921" t="str">
            <v>Jaswinder Singh</v>
          </cell>
          <cell r="G1921" t="str">
            <v>jaswinder.singh@redingtongroup.com</v>
          </cell>
        </row>
        <row r="1922">
          <cell r="A1922" t="str">
            <v>S74146</v>
          </cell>
          <cell r="B1922" t="str">
            <v>MASTROFONE</v>
          </cell>
          <cell r="C1922" t="str">
            <v>mastrofonekerala@gmail.com</v>
          </cell>
          <cell r="D1922" t="str">
            <v>Jithin Sebastian</v>
          </cell>
          <cell r="E1922" t="str">
            <v>jitin.sebastian@redingtongroup.com</v>
          </cell>
          <cell r="F1922" t="str">
            <v>Vikram V</v>
          </cell>
          <cell r="G1922" t="str">
            <v>vikram.kumar@redingtongroup.com</v>
          </cell>
        </row>
        <row r="1923">
          <cell r="A1923" t="str">
            <v>S10587</v>
          </cell>
          <cell r="B1923" t="str">
            <v>DOTCOM</v>
          </cell>
          <cell r="C1923" t="str">
            <v>acer_dotcom@yahoo.co.uk</v>
          </cell>
          <cell r="D1923" t="str">
            <v>Prem Kumar M</v>
          </cell>
          <cell r="E1923" t="str">
            <v>prem.kumarmani@redingtongroup.com</v>
          </cell>
          <cell r="F1923" t="str">
            <v>Yogesh Kumar</v>
          </cell>
          <cell r="G1923" t="str">
            <v>yogesh.ganesh@redingtongroup.com</v>
          </cell>
        </row>
        <row r="1924">
          <cell r="A1924" t="str">
            <v>NE3107</v>
          </cell>
          <cell r="B1924" t="str">
            <v>D.J. ENTERPRISES</v>
          </cell>
          <cell r="C1924" t="str">
            <v>gurnani30@gmail.com</v>
          </cell>
          <cell r="D1924" t="str">
            <v>Prince Kumar Maurya</v>
          </cell>
          <cell r="E1924" t="str">
            <v>Prince.kumar@redintongroup.com</v>
          </cell>
          <cell r="F1924" t="str">
            <v>Sidharth Eknath</v>
          </cell>
          <cell r="G1924" t="str">
            <v>sidharth.eknath@redingtongroup.com</v>
          </cell>
        </row>
        <row r="1925">
          <cell r="A1925" t="str">
            <v>SA3151</v>
          </cell>
          <cell r="B1925" t="str">
            <v>PRAVEEN ELECTRONICS</v>
          </cell>
          <cell r="C1925" t="str">
            <v>sidd9797@gmail.com</v>
          </cell>
          <cell r="D1925" t="str">
            <v xml:space="preserve">Mahmmad Ajaruddin Kundagol </v>
          </cell>
          <cell r="E1925" t="str">
            <v>mahmmad.ajar@redingtongroup.com</v>
          </cell>
          <cell r="F1925" t="str">
            <v>Vikram V</v>
          </cell>
          <cell r="G1925" t="str">
            <v>vikram.kumar@redingtongroup.com</v>
          </cell>
        </row>
        <row r="1926">
          <cell r="A1926" t="str">
            <v>E53301</v>
          </cell>
          <cell r="B1926" t="str">
            <v>SRI MOBILE INDIA</v>
          </cell>
          <cell r="C1926" t="str">
            <v>anandchy301242@gmail.com</v>
          </cell>
          <cell r="D1926" t="str">
            <v>Md Faiyaz Khan</v>
          </cell>
          <cell r="E1926" t="str">
            <v>faiyaz.khan@redingtongroup.com</v>
          </cell>
          <cell r="F1926" t="str">
            <v>Jaswinder Singh</v>
          </cell>
          <cell r="G1926" t="str">
            <v>jaswinder.singh@redingtongroup.com</v>
          </cell>
        </row>
        <row r="1927">
          <cell r="A1927" t="str">
            <v>W14476</v>
          </cell>
          <cell r="B1927" t="str">
            <v>New A.S Telecom</v>
          </cell>
          <cell r="C1927" t="str">
            <v>saleemansari007.sa@gmail.com</v>
          </cell>
          <cell r="D1927" t="str">
            <v>Vijay Baburao Tayade</v>
          </cell>
          <cell r="E1927" t="str">
            <v>vijay.tayade@redingtongroup.com</v>
          </cell>
          <cell r="F1927" t="str">
            <v>Rohan Vora</v>
          </cell>
          <cell r="G1927" t="str">
            <v>rohan.vora@redingtongroup.com</v>
          </cell>
        </row>
        <row r="1928">
          <cell r="A1928" t="str">
            <v>E14518</v>
          </cell>
          <cell r="B1928" t="str">
            <v>BURNWAL TELECOM</v>
          </cell>
          <cell r="C1928" t="str">
            <v>burnwaltelecom.haripur@gmail.com</v>
          </cell>
          <cell r="D1928" t="str">
            <v>Chandan Singh</v>
          </cell>
          <cell r="E1928" t="str">
            <v>chandan.singh@redingtongroup.com</v>
          </cell>
          <cell r="F1928" t="str">
            <v>Jaswinder Singh</v>
          </cell>
          <cell r="G1928" t="str">
            <v>jaswinder.singh@redingtongroup.com</v>
          </cell>
        </row>
        <row r="1929">
          <cell r="A1929" t="str">
            <v>S44409</v>
          </cell>
          <cell r="B1929" t="str">
            <v>BABOOS COMMUNICATIONS</v>
          </cell>
          <cell r="C1929" t="str">
            <v>babooscommunications@gmail.com</v>
          </cell>
          <cell r="D1929" t="str">
            <v>Jithin Sebastian</v>
          </cell>
          <cell r="E1929" t="str">
            <v>jitin.sebastian@redingtongroup.com</v>
          </cell>
          <cell r="F1929" t="str">
            <v>Vikram V</v>
          </cell>
          <cell r="G1929" t="str">
            <v>vikram.kumar@redingtongroup.com</v>
          </cell>
        </row>
        <row r="1930">
          <cell r="A1930" t="str">
            <v>S74127</v>
          </cell>
          <cell r="B1930" t="str">
            <v>DIGITAL ZONE</v>
          </cell>
          <cell r="C1930" t="str">
            <v>shyjukamalam@gmail.com</v>
          </cell>
          <cell r="D1930" t="str">
            <v>Jithin Sebastian</v>
          </cell>
          <cell r="E1930" t="str">
            <v>jitin.sebastian@redingtongroup.com</v>
          </cell>
          <cell r="F1930" t="str">
            <v>Vikram V</v>
          </cell>
          <cell r="G1930" t="str">
            <v>vikram.kumar@redingtongroup.com</v>
          </cell>
        </row>
        <row r="1931">
          <cell r="A1931" t="str">
            <v>E14521</v>
          </cell>
          <cell r="B1931" t="str">
            <v>SANJIB TELECOM</v>
          </cell>
          <cell r="C1931" t="str">
            <v>sanjibtelecom1978@gmail.com</v>
          </cell>
          <cell r="D1931" t="str">
            <v>Chandan Singh</v>
          </cell>
          <cell r="E1931" t="str">
            <v>chandan.singh@redingtongroup.com</v>
          </cell>
          <cell r="F1931" t="str">
            <v>Jaswinder Singh</v>
          </cell>
          <cell r="G1931" t="str">
            <v>jaswinder.singh@redingtongroup.com</v>
          </cell>
        </row>
        <row r="1932">
          <cell r="A1932" t="str">
            <v>E14510</v>
          </cell>
          <cell r="B1932" t="str">
            <v>AKASH TELECOM</v>
          </cell>
          <cell r="C1932" t="str">
            <v>akashsky69.ag@gmail.com</v>
          </cell>
          <cell r="D1932" t="str">
            <v>Chandan Singh</v>
          </cell>
          <cell r="E1932" t="str">
            <v>chandan.singh@redingtongroup.com</v>
          </cell>
          <cell r="F1932" t="str">
            <v>Jaswinder Singh</v>
          </cell>
          <cell r="G1932" t="str">
            <v>jaswinder.singh@redingtongroup.com</v>
          </cell>
        </row>
        <row r="1933">
          <cell r="A1933" t="str">
            <v>W14487</v>
          </cell>
          <cell r="B1933" t="str">
            <v>A MOBILE TELECOM</v>
          </cell>
          <cell r="C1933" t="str">
            <v>ajaygupta982@gmail.com</v>
          </cell>
          <cell r="D1933" t="str">
            <v>Vijay Baburao Tayade</v>
          </cell>
          <cell r="E1933" t="str">
            <v>vijay.tayade@redingtongroup.com</v>
          </cell>
          <cell r="F1933" t="str">
            <v>Rohan Vora</v>
          </cell>
          <cell r="G1933" t="str">
            <v>rohan.vora@redingtongroup.com</v>
          </cell>
        </row>
        <row r="1934">
          <cell r="A1934" t="str">
            <v>W14470</v>
          </cell>
          <cell r="B1934" t="str">
            <v>ARIF COLLECTION</v>
          </cell>
          <cell r="C1934" t="str">
            <v>arifcollection.in@gmail.com</v>
          </cell>
          <cell r="D1934" t="str">
            <v>Vijay Baburao Tayade</v>
          </cell>
          <cell r="E1934" t="str">
            <v>vijay.tayade@redingtongroup.com</v>
          </cell>
          <cell r="F1934" t="str">
            <v>Rohan Vora</v>
          </cell>
          <cell r="G1934" t="str">
            <v>rohan.vora@redingtongroup.com</v>
          </cell>
        </row>
        <row r="1935">
          <cell r="A1935" t="str">
            <v>W14472</v>
          </cell>
          <cell r="B1935" t="str">
            <v>MOBILE HUB NX</v>
          </cell>
          <cell r="C1935" t="str">
            <v>nxmobilehub@gmail.com</v>
          </cell>
          <cell r="D1935" t="str">
            <v>Vijay Baburao Tayade</v>
          </cell>
          <cell r="E1935" t="str">
            <v>vijay.tayade@redingtongroup.com</v>
          </cell>
          <cell r="F1935" t="str">
            <v>Rohan Vora</v>
          </cell>
          <cell r="G1935" t="str">
            <v>rohan.vora@redingtongroup.com</v>
          </cell>
        </row>
        <row r="1936">
          <cell r="A1936" t="str">
            <v>N43267</v>
          </cell>
          <cell r="B1936" t="str">
            <v>PRIYANKA ELECTRONICS</v>
          </cell>
          <cell r="C1936" t="str">
            <v>priyankaelectronics@rediffmail.com</v>
          </cell>
          <cell r="D1936" t="str">
            <v>Harsh Ahuja</v>
          </cell>
          <cell r="E1936" t="str">
            <v>harsh.ahuja@redingtongroup.com</v>
          </cell>
          <cell r="F1936" t="str">
            <v>Sidharth Eknath</v>
          </cell>
          <cell r="G1936" t="str">
            <v>sidharth.eknath@redingtongroup.com</v>
          </cell>
        </row>
        <row r="1937">
          <cell r="A1937" t="str">
            <v>E14508</v>
          </cell>
          <cell r="B1937" t="str">
            <v>MS J K WATCH &amp; TELECOM</v>
          </cell>
          <cell r="C1937" t="str">
            <v>saro.jk3l@gmail.com</v>
          </cell>
          <cell r="D1937" t="str">
            <v xml:space="preserve">Manish Kumar </v>
          </cell>
          <cell r="E1937" t="str">
            <v>manish.kumar@redingtongroup.com</v>
          </cell>
          <cell r="F1937" t="str">
            <v>Jaswinder Singh</v>
          </cell>
          <cell r="G1937" t="str">
            <v>jaswinder.singh@redingtongroup.com</v>
          </cell>
        </row>
        <row r="1938">
          <cell r="A1938" t="str">
            <v>SG4041</v>
          </cell>
          <cell r="B1938" t="str">
            <v>SRI GANESH ASSOCIATES</v>
          </cell>
          <cell r="C1938" t="str">
            <v>sgaudupi@gmail.com</v>
          </cell>
          <cell r="D1938" t="str">
            <v>Rajesh Naik</v>
          </cell>
          <cell r="E1938" t="str">
            <v>rajesh.naik@redingtongroup.com</v>
          </cell>
          <cell r="F1938" t="str">
            <v>Vikram V</v>
          </cell>
          <cell r="G1938" t="str">
            <v>vikram.kumar@redingtongroup.com</v>
          </cell>
        </row>
        <row r="1939">
          <cell r="A1939" t="str">
            <v>W23979</v>
          </cell>
          <cell r="B1939" t="str">
            <v>UNIVERSAL ENTERPRISES</v>
          </cell>
          <cell r="C1939" t="str">
            <v>shafit45@gmail.com</v>
          </cell>
          <cell r="D1939" t="str">
            <v>Santosh Desai</v>
          </cell>
          <cell r="E1939" t="str">
            <v>santosh.desai@redingtongroup.com</v>
          </cell>
          <cell r="F1939" t="str">
            <v>Dilip Vishwakarma</v>
          </cell>
          <cell r="G1939" t="str">
            <v>dilip.vishwa@redingtongroup.com</v>
          </cell>
        </row>
        <row r="1940">
          <cell r="A1940" t="str">
            <v>NE3119</v>
          </cell>
          <cell r="B1940" t="str">
            <v>ARYAN ENTERPRISES</v>
          </cell>
          <cell r="C1940" t="str">
            <v>mithleshagrahani.1214@gmail.com</v>
          </cell>
          <cell r="D1940" t="str">
            <v>Prince Kumar Maurya</v>
          </cell>
          <cell r="E1940" t="str">
            <v>Prince.kumar@redintongroup.com</v>
          </cell>
          <cell r="F1940" t="str">
            <v>Sidharth Eknath</v>
          </cell>
          <cell r="G1940" t="str">
            <v>sidharth.eknath@redingtongroup.com</v>
          </cell>
        </row>
        <row r="1941">
          <cell r="A1941" t="str">
            <v>E13137</v>
          </cell>
          <cell r="B1941" t="str">
            <v>KAMALA TELECOM</v>
          </cell>
          <cell r="C1941" t="str">
            <v>SANTOSH.TOTON@REDIFFMAIL.COM</v>
          </cell>
          <cell r="D1941" t="str">
            <v xml:space="preserve">Manish Kumar </v>
          </cell>
          <cell r="E1941" t="str">
            <v>manish.kumar@redingtongroup.com</v>
          </cell>
          <cell r="F1941" t="str">
            <v>Jaswinder Singh</v>
          </cell>
          <cell r="G1941" t="str">
            <v>jaswinder.singh@redingtongroup.com</v>
          </cell>
        </row>
        <row r="1942">
          <cell r="A1942" t="str">
            <v>W14442</v>
          </cell>
          <cell r="B1942" t="str">
            <v>JAI AMBIKA TELECOM</v>
          </cell>
          <cell r="C1942" t="str">
            <v>jaiambikatelecomkalyan@gmail.com</v>
          </cell>
          <cell r="D1942" t="str">
            <v>Mahesh More</v>
          </cell>
          <cell r="E1942" t="str">
            <v>mahesh.more@redingtongroup.com</v>
          </cell>
          <cell r="F1942" t="str">
            <v>Rohan Vora</v>
          </cell>
          <cell r="G1942" t="str">
            <v>rohan.vora@redingtongroup.com</v>
          </cell>
        </row>
        <row r="1943">
          <cell r="A1943" t="str">
            <v>N14249</v>
          </cell>
          <cell r="B1943" t="str">
            <v>LOVELY MOBILE CENTER</v>
          </cell>
          <cell r="C1943" t="str">
            <v>alialiabbas147@gmail.com</v>
          </cell>
          <cell r="D1943" t="str">
            <v>Shashi Singh</v>
          </cell>
          <cell r="E1943" t="str">
            <v>shashi.singh@redingtongroup.com</v>
          </cell>
          <cell r="F1943" t="str">
            <v>Sidharth Eknath</v>
          </cell>
          <cell r="G1943" t="str">
            <v>sidharth.eknath@redingtongroup.com</v>
          </cell>
        </row>
        <row r="1944">
          <cell r="A1944" t="str">
            <v>SA3147</v>
          </cell>
          <cell r="B1944" t="str">
            <v>JAISWAL  MOBILE SHOPEE</v>
          </cell>
          <cell r="C1944" t="str">
            <v>jaiswal.electronics@gmail.com</v>
          </cell>
          <cell r="D1944" t="str">
            <v xml:space="preserve">Mahmmad Ajaruddin Kundagol </v>
          </cell>
          <cell r="E1944" t="str">
            <v>mahmmad.ajar@redingtongroup.com</v>
          </cell>
          <cell r="F1944" t="str">
            <v>Vikram V</v>
          </cell>
          <cell r="G1944" t="str">
            <v>vikram.kumar@redingtongroup.com</v>
          </cell>
        </row>
        <row r="1945">
          <cell r="A1945" t="str">
            <v>SA3145</v>
          </cell>
          <cell r="B1945" t="str">
            <v>MOKSHA COMMUNICATIONS</v>
          </cell>
          <cell r="C1945" t="str">
            <v>appu.upadhye@gmail.com</v>
          </cell>
          <cell r="D1945" t="str">
            <v xml:space="preserve">Mahmmad Ajaruddin Kundagol </v>
          </cell>
          <cell r="E1945" t="str">
            <v>mahmmad.ajar@redingtongroup.com</v>
          </cell>
          <cell r="F1945" t="str">
            <v>Vikram V</v>
          </cell>
          <cell r="G1945" t="str">
            <v>vikram.kumar@redingtongroup.com</v>
          </cell>
        </row>
        <row r="1946">
          <cell r="A1946" t="str">
            <v>E14513</v>
          </cell>
          <cell r="B1946" t="str">
            <v>GALSI ALL ROUNDER MOBILE &amp; ELECTRON</v>
          </cell>
          <cell r="C1946" t="str">
            <v>saddamgalsi1990@gmail.com</v>
          </cell>
          <cell r="D1946" t="str">
            <v>Chandan Singh</v>
          </cell>
          <cell r="E1946" t="str">
            <v>chandan.singh@redingtongroup.com</v>
          </cell>
          <cell r="F1946" t="str">
            <v>Jaswinder Singh</v>
          </cell>
          <cell r="G1946" t="str">
            <v>jaswinder.singh@redingtongroup.com</v>
          </cell>
        </row>
        <row r="1947">
          <cell r="A1947" t="str">
            <v>S34548</v>
          </cell>
          <cell r="B1947" t="str">
            <v>MAITHRI SYSTEMS &amp; LAPTOPS</v>
          </cell>
          <cell r="C1947" t="str">
            <v>maithrisystems@gmail.com</v>
          </cell>
          <cell r="D1947" t="str">
            <v>Gudavalli Suresh Kumar</v>
          </cell>
          <cell r="E1947" t="str">
            <v>suresh.skg@redingtongroup.com</v>
          </cell>
          <cell r="F1947" t="str">
            <v>Yogesh Kumar</v>
          </cell>
          <cell r="G1947" t="str">
            <v>yogesh.ganesh@redingtongroup.com</v>
          </cell>
        </row>
        <row r="1948">
          <cell r="A1948" t="str">
            <v>N73157</v>
          </cell>
          <cell r="B1948" t="str">
            <v>M/S WHOLE SALE MOBILE</v>
          </cell>
          <cell r="C1948" t="str">
            <v>wholesale_mobile@outlook.com</v>
          </cell>
          <cell r="D1948" t="str">
            <v>Ajay Sharma</v>
          </cell>
          <cell r="E1948" t="str">
            <v>ajay.sharma@redingtongroup.com</v>
          </cell>
          <cell r="F1948" t="str">
            <v>Sidharth Eknath</v>
          </cell>
          <cell r="G1948" t="str">
            <v>sidharth.eknath@redingtongroup.com</v>
          </cell>
        </row>
        <row r="1949">
          <cell r="A1949" t="str">
            <v>E14525</v>
          </cell>
          <cell r="B1949" t="str">
            <v>G. COMMUNICATION</v>
          </cell>
          <cell r="C1949" t="str">
            <v>goswaminilanjan23@gmail.com</v>
          </cell>
          <cell r="D1949" t="str">
            <v>Chandan Singh</v>
          </cell>
          <cell r="E1949" t="str">
            <v>chandan.singh@redingtongroup.com</v>
          </cell>
          <cell r="F1949" t="str">
            <v>Jaswinder Singh</v>
          </cell>
          <cell r="G1949" t="str">
            <v>jaswinder.singh@redingtongroup.com</v>
          </cell>
        </row>
        <row r="1950">
          <cell r="A1950" t="str">
            <v>N83756</v>
          </cell>
          <cell r="B1950" t="str">
            <v>YASHIKA SALES CORPORATION</v>
          </cell>
          <cell r="C1950" t="str">
            <v>yashikasalescorporation@gmail.com</v>
          </cell>
          <cell r="D1950" t="str">
            <v>Anil Kumar Sharma</v>
          </cell>
          <cell r="E1950" t="str">
            <v>anil.sharma@redingtongroup.com</v>
          </cell>
          <cell r="F1950" t="str">
            <v>Jitendra Chopra</v>
          </cell>
          <cell r="G1950" t="str">
            <v>jitender.chopra@redingtongroup.com</v>
          </cell>
        </row>
        <row r="1951">
          <cell r="A1951" t="str">
            <v>W14475</v>
          </cell>
          <cell r="B1951" t="str">
            <v>EXCELLENT MOBILE</v>
          </cell>
          <cell r="C1951" t="str">
            <v>excellentmobile22019@gmail.com</v>
          </cell>
          <cell r="D1951" t="str">
            <v>Vijay Baburao Tayade</v>
          </cell>
          <cell r="E1951" t="str">
            <v>vijay.tayade@redingtongroup.com</v>
          </cell>
          <cell r="F1951" t="str">
            <v>Rohan Vora</v>
          </cell>
          <cell r="G1951" t="str">
            <v>rohan.vora@redingtongroup.com</v>
          </cell>
        </row>
        <row r="1952">
          <cell r="A1952" t="str">
            <v>SD3042</v>
          </cell>
          <cell r="B1952" t="str">
            <v>Apoorva Mobiles</v>
          </cell>
          <cell r="C1952" t="str">
            <v>apooramobiles67@gmail.com</v>
          </cell>
          <cell r="D1952" t="str">
            <v>Mohammed Ubedulla</v>
          </cell>
          <cell r="E1952" t="str">
            <v>mohammed.ubedulla@redingtongroup.com</v>
          </cell>
          <cell r="F1952" t="str">
            <v>Vikram V</v>
          </cell>
          <cell r="G1952" t="str">
            <v>vikram.kumar@redingtongroup.com</v>
          </cell>
        </row>
        <row r="1953">
          <cell r="A1953" t="str">
            <v>N14596</v>
          </cell>
          <cell r="B1953" t="str">
            <v>SHIVAM SALES</v>
          </cell>
          <cell r="C1953" t="str">
            <v>shivam.adventurous@gmail.com</v>
          </cell>
          <cell r="D1953" t="str">
            <v>Dheeraj Sharma</v>
          </cell>
          <cell r="E1953" t="str">
            <v>dheeraj.sharma@redingtongroup.com</v>
          </cell>
          <cell r="F1953" t="str">
            <v>Sidharth Eknath</v>
          </cell>
          <cell r="G1953" t="str">
            <v>sidharth.eknath@redingtongroup.com</v>
          </cell>
        </row>
        <row r="1954">
          <cell r="A1954" t="str">
            <v>SA3144</v>
          </cell>
          <cell r="B1954" t="str">
            <v>MOBILE MANTRA</v>
          </cell>
          <cell r="C1954" t="str">
            <v>mobilemantrabgm@gmail.com</v>
          </cell>
          <cell r="D1954" t="str">
            <v xml:space="preserve">Mahmmad Ajaruddin Kundagol </v>
          </cell>
          <cell r="E1954" t="str">
            <v>mahmmad.ajar@redingtongroup.com</v>
          </cell>
          <cell r="F1954" t="str">
            <v>Vikram V</v>
          </cell>
          <cell r="G1954" t="str">
            <v>vikram.kumar@redingtongroup.com</v>
          </cell>
        </row>
        <row r="1955">
          <cell r="A1955" t="str">
            <v>E53313</v>
          </cell>
          <cell r="B1955" t="str">
            <v>TAJ ENTERPRISES</v>
          </cell>
          <cell r="C1955" t="str">
            <v>tajenterpriseskatihar@gmail.com</v>
          </cell>
          <cell r="D1955" t="str">
            <v>Abhinav Kumar</v>
          </cell>
          <cell r="E1955" t="str">
            <v>abhinav.kumar@redingtongroup.com</v>
          </cell>
          <cell r="F1955" t="str">
            <v>Jaswinder Singh</v>
          </cell>
          <cell r="G1955" t="str">
            <v>jaswinder.singh@redingtongroup.com</v>
          </cell>
        </row>
        <row r="1956">
          <cell r="A1956" t="str">
            <v>ND3093</v>
          </cell>
          <cell r="B1956" t="str">
            <v>M/S TRUE VALUE MOBILE</v>
          </cell>
          <cell r="C1956" t="str">
            <v>truevaluemobileagra@gmail.com</v>
          </cell>
          <cell r="D1956" t="str">
            <v>Pankaj Ahuja</v>
          </cell>
          <cell r="E1956" t="str">
            <v>pankaj.ahujaM@redingtongroup.com</v>
          </cell>
          <cell r="F1956" t="str">
            <v>Sidharth Eknath</v>
          </cell>
          <cell r="G1956" t="str">
            <v>sidharth.eknath@redingtongroup.com</v>
          </cell>
        </row>
        <row r="1957">
          <cell r="A1957" t="str">
            <v>WC3136</v>
          </cell>
          <cell r="B1957" t="str">
            <v>Rajal Collection</v>
          </cell>
          <cell r="C1957" t="str">
            <v>rajalmundra1992@gmail.com</v>
          </cell>
          <cell r="D1957" t="str">
            <v>Dharmesh R Dudhrejiya</v>
          </cell>
          <cell r="E1957" t="str">
            <v>dharmesh.dudhrejiya@redingtongroup.com</v>
          </cell>
          <cell r="F1957" t="str">
            <v>Rohan Vora</v>
          </cell>
          <cell r="G1957" t="str">
            <v>rohan.vora@redingtongroup.com</v>
          </cell>
        </row>
        <row r="1958">
          <cell r="A1958" t="str">
            <v>E3R014</v>
          </cell>
          <cell r="B1958" t="str">
            <v>M/S BAMBINO</v>
          </cell>
          <cell r="C1958" t="str">
            <v>BAMBINO4962@GMAIL.COM</v>
          </cell>
          <cell r="D1958" t="str">
            <v xml:space="preserve">Vivek Bose </v>
          </cell>
          <cell r="E1958" t="str">
            <v>vivek.bose@redingtongroup.com</v>
          </cell>
          <cell r="F1958" t="str">
            <v>Jaswinder Singh</v>
          </cell>
          <cell r="G1958" t="str">
            <v>jaswinder.singh@redingtongroup.com</v>
          </cell>
        </row>
        <row r="1959">
          <cell r="A1959" t="str">
            <v>N14523</v>
          </cell>
          <cell r="B1959" t="str">
            <v>LAXMI COMMUNICATION</v>
          </cell>
          <cell r="C1959" t="str">
            <v>chetan.aggarwal786@gmail.com</v>
          </cell>
          <cell r="D1959" t="str">
            <v>Shashi Singh</v>
          </cell>
          <cell r="E1959" t="str">
            <v>shashi.singh@redingtongroup.com</v>
          </cell>
          <cell r="F1959" t="str">
            <v>Sidharth Eknath</v>
          </cell>
          <cell r="G1959" t="str">
            <v>sidharth.eknath@redingtongroup.com</v>
          </cell>
        </row>
        <row r="1960">
          <cell r="A1960" t="str">
            <v>SA3149</v>
          </cell>
          <cell r="B1960" t="str">
            <v>G B TOTAD</v>
          </cell>
          <cell r="C1960" t="str">
            <v>gbtotad@yahoo.com</v>
          </cell>
          <cell r="D1960" t="str">
            <v xml:space="preserve">Mahmmad Ajaruddin Kundagol </v>
          </cell>
          <cell r="E1960" t="str">
            <v>mahmmad.ajar@redingtongroup.com</v>
          </cell>
          <cell r="F1960" t="str">
            <v>Vikram V</v>
          </cell>
          <cell r="G1960" t="str">
            <v>vikram.kumar@redingtongroup.com</v>
          </cell>
        </row>
        <row r="1961">
          <cell r="A1961" t="str">
            <v>NH0409</v>
          </cell>
          <cell r="B1961" t="str">
            <v>GADGET MART</v>
          </cell>
          <cell r="C1961" t="str">
            <v>expertamits@gmail.com</v>
          </cell>
          <cell r="D1961" t="str">
            <v>Neeraj Bhatt</v>
          </cell>
          <cell r="E1961" t="str">
            <v>neeraj.bhatt@redingtongroup.com</v>
          </cell>
          <cell r="F1961" t="str">
            <v>Sidharth Eknath</v>
          </cell>
          <cell r="G1961" t="str">
            <v>sidharth.eknath@redingtongroup.com</v>
          </cell>
        </row>
        <row r="1962">
          <cell r="A1962" t="str">
            <v>W14352</v>
          </cell>
          <cell r="B1962" t="str">
            <v>BAHUBALI TELECOM</v>
          </cell>
          <cell r="C1962" t="str">
            <v>gauravjainbahubali1696@gmail.com</v>
          </cell>
          <cell r="D1962" t="str">
            <v>Imtiyaz Salim Shaikh</v>
          </cell>
          <cell r="E1962" t="str">
            <v>imtiyaz.shaikh@redingtongroup.com</v>
          </cell>
          <cell r="F1962" t="str">
            <v>Rohan Vora</v>
          </cell>
          <cell r="G1962" t="str">
            <v>rohan.vora@redingtongroup.com</v>
          </cell>
        </row>
        <row r="1963">
          <cell r="A1963" t="str">
            <v>N83811</v>
          </cell>
          <cell r="B1963" t="str">
            <v>Om Communication</v>
          </cell>
          <cell r="C1963" t="str">
            <v>omcommunication1576@gmail.com</v>
          </cell>
          <cell r="D1963" t="str">
            <v>Rohit Jakhar</v>
          </cell>
          <cell r="E1963" t="str">
            <v>rohit.jakhar@redingtongroup.com</v>
          </cell>
          <cell r="F1963" t="str">
            <v>Jitendra Chopra</v>
          </cell>
          <cell r="G1963" t="str">
            <v>jitender.chopra@redingtongroup.com</v>
          </cell>
        </row>
        <row r="1964">
          <cell r="A1964" t="str">
            <v>N53339</v>
          </cell>
          <cell r="B1964" t="str">
            <v>KUMAR TELECOM</v>
          </cell>
          <cell r="C1964" t="str">
            <v>kumartelecom21@gmail.com</v>
          </cell>
          <cell r="D1964" t="str">
            <v>Rohit Arora</v>
          </cell>
          <cell r="E1964" t="str">
            <v>rohit.arora@redingtongroup.com</v>
          </cell>
          <cell r="F1964" t="str">
            <v>Jitendra Chopra</v>
          </cell>
          <cell r="G1964" t="str">
            <v>jitender.chopra@redingtongroup.com</v>
          </cell>
        </row>
        <row r="1965">
          <cell r="A1965" t="str">
            <v>N83765</v>
          </cell>
          <cell r="B1965" t="str">
            <v>ROHIT MOBILE HUB</v>
          </cell>
          <cell r="C1965" t="str">
            <v>rohit198920@gmail.com</v>
          </cell>
          <cell r="D1965" t="str">
            <v>Anil Kumar Sharma</v>
          </cell>
          <cell r="E1965" t="str">
            <v>anil.sharma@redingtongroup.com</v>
          </cell>
          <cell r="F1965" t="str">
            <v>Jitendra Chopra</v>
          </cell>
          <cell r="G1965" t="str">
            <v>jitender.chopra@redingtongroup.com</v>
          </cell>
        </row>
        <row r="1966">
          <cell r="A1966" t="str">
            <v>S26175</v>
          </cell>
          <cell r="B1966" t="str">
            <v>DJ GIFT COLLECTIONS</v>
          </cell>
          <cell r="C1966" t="str">
            <v>djgiftcollection@gmail.com</v>
          </cell>
          <cell r="D1966" t="str">
            <v>Kamal Punjabi</v>
          </cell>
          <cell r="E1966" t="str">
            <v>kamal.punjabi@redingtongroup.com</v>
          </cell>
          <cell r="F1966" t="str">
            <v>Vikram V</v>
          </cell>
          <cell r="G1966" t="str">
            <v>vikram.kumar@redingtongroup.com</v>
          </cell>
        </row>
        <row r="1967">
          <cell r="A1967" t="str">
            <v>E3R017</v>
          </cell>
          <cell r="B1967" t="str">
            <v>WEBNET</v>
          </cell>
          <cell r="C1967" t="str">
            <v>RAHUL0588@GMAIL.COM</v>
          </cell>
          <cell r="D1967" t="str">
            <v xml:space="preserve">Vivek Bose </v>
          </cell>
          <cell r="E1967" t="str">
            <v>vivek.bose@redingtongroup.com</v>
          </cell>
          <cell r="F1967" t="str">
            <v>Jaswinder Singh</v>
          </cell>
          <cell r="G1967" t="str">
            <v>jaswinder.singh@redingtongroup.com</v>
          </cell>
        </row>
        <row r="1968">
          <cell r="A1968" t="str">
            <v>E53296</v>
          </cell>
          <cell r="B1968" t="str">
            <v>M/S S.S. TRADERS</v>
          </cell>
          <cell r="C1968" t="str">
            <v>sanjay.sultania3@gmail.com</v>
          </cell>
          <cell r="D1968" t="str">
            <v>Md Faiyaz Khan</v>
          </cell>
          <cell r="E1968" t="str">
            <v>faiyaz.khan@redingtongroup.com</v>
          </cell>
          <cell r="F1968" t="str">
            <v>Jaswinder Singh</v>
          </cell>
          <cell r="G1968" t="str">
            <v>jaswinder.singh@redingtongroup.com</v>
          </cell>
        </row>
        <row r="1969">
          <cell r="A1969" t="str">
            <v>W14405</v>
          </cell>
          <cell r="B1969" t="str">
            <v>PHONE PANDIT</v>
          </cell>
          <cell r="C1969" t="str">
            <v>hiten90@icloud.com</v>
          </cell>
          <cell r="D1969" t="str">
            <v>Mahesh More</v>
          </cell>
          <cell r="E1969" t="str">
            <v>mahesh.more@redingtongroup.com</v>
          </cell>
          <cell r="F1969" t="str">
            <v>Rohan Vora</v>
          </cell>
          <cell r="G1969" t="str">
            <v>rohan.vora@redingtongroup.com</v>
          </cell>
        </row>
        <row r="1970">
          <cell r="A1970" t="str">
            <v>W14434</v>
          </cell>
          <cell r="B1970" t="str">
            <v>SHREE ENTERPRISES</v>
          </cell>
          <cell r="C1970" t="str">
            <v>shreeenterprises.dapoli@yahoo.com</v>
          </cell>
          <cell r="D1970" t="str">
            <v>Mahesh More</v>
          </cell>
          <cell r="E1970" t="str">
            <v>mahesh.more@redingtongroup.com</v>
          </cell>
          <cell r="F1970" t="str">
            <v>Rohan Vora</v>
          </cell>
          <cell r="G1970" t="str">
            <v>rohan.vora@redingtongroup.com</v>
          </cell>
        </row>
        <row r="1971">
          <cell r="A1971" t="str">
            <v>E14509</v>
          </cell>
          <cell r="B1971" t="str">
            <v>FAST INFORMATION CENTRE (NEW)</v>
          </cell>
          <cell r="C1971" t="str">
            <v>fastinformationcentre.new@gmail.com</v>
          </cell>
          <cell r="D1971" t="str">
            <v xml:space="preserve">Manish Kumar </v>
          </cell>
          <cell r="E1971" t="str">
            <v>manish.kumar@redingtongroup.com</v>
          </cell>
          <cell r="F1971" t="str">
            <v>Jaswinder Singh</v>
          </cell>
          <cell r="G1971" t="str">
            <v>jaswinder.singh@redingtongroup.com</v>
          </cell>
        </row>
        <row r="1972">
          <cell r="A1972" t="str">
            <v>SD3040</v>
          </cell>
          <cell r="B1972" t="str">
            <v>KARAN &amp; CO</v>
          </cell>
          <cell r="C1972" t="str">
            <v>karanbu22.17@gmail.com</v>
          </cell>
          <cell r="D1972" t="str">
            <v>Rajesh Naik</v>
          </cell>
          <cell r="E1972" t="str">
            <v>rajesh.naik@redingtongroup.com</v>
          </cell>
          <cell r="F1972" t="str">
            <v>Vikram V</v>
          </cell>
          <cell r="G1972" t="str">
            <v>vikram.kumar@redingtongroup.com</v>
          </cell>
        </row>
        <row r="1973">
          <cell r="A1973" t="str">
            <v>E43210</v>
          </cell>
          <cell r="B1973" t="str">
            <v>NATIONAL MOBILE</v>
          </cell>
          <cell r="C1973" t="str">
            <v>irfanalam.ia12@gmail.com</v>
          </cell>
          <cell r="D1973" t="str">
            <v>Md Ezaz Ahmad</v>
          </cell>
          <cell r="E1973" t="str">
            <v>ezaz.ahmad@redingtongroup.com</v>
          </cell>
          <cell r="F1973" t="str">
            <v>Jaswinder Singh</v>
          </cell>
          <cell r="G1973" t="str">
            <v>jaswinder.singh@redingtongroup.com</v>
          </cell>
        </row>
        <row r="1974">
          <cell r="A1974" t="str">
            <v>WB3310</v>
          </cell>
          <cell r="B1974" t="str">
            <v>SHIVRAJ AGENCY AND MOBILE SHOPEE</v>
          </cell>
          <cell r="C1974" t="str">
            <v>satishbhusare077@gmail.com</v>
          </cell>
          <cell r="D1974" t="str">
            <v>Sandip Anil Kshirsagar</v>
          </cell>
          <cell r="E1974" t="str">
            <v>sandip.anil@redingtongroup.com</v>
          </cell>
          <cell r="F1974" t="str">
            <v>Dilip Vishwakarma</v>
          </cell>
          <cell r="G1974" t="str">
            <v>dilip.vishwa@redingtongroup.com</v>
          </cell>
        </row>
        <row r="1975">
          <cell r="A1975" t="str">
            <v>W23988</v>
          </cell>
          <cell r="B1975" t="str">
            <v>SHREE ASHAPURA MOBILE SHOPEE</v>
          </cell>
          <cell r="C1975" t="str">
            <v>singhkiran5772@gmail.com</v>
          </cell>
          <cell r="D1975" t="str">
            <v>Tanmay Kumar</v>
          </cell>
          <cell r="E1975" t="str">
            <v>tanmay.kumar@redingtongroup.com</v>
          </cell>
          <cell r="F1975" t="str">
            <v>Dilip Vishwakarma</v>
          </cell>
          <cell r="G1975" t="str">
            <v>dilip.vishwa@redingtongroup.com</v>
          </cell>
        </row>
        <row r="1976">
          <cell r="A1976" t="str">
            <v>E14503</v>
          </cell>
          <cell r="B1976" t="str">
            <v>SHREE</v>
          </cell>
          <cell r="C1976" t="str">
            <v>slg.shree@gmail.com</v>
          </cell>
          <cell r="D1976" t="str">
            <v xml:space="preserve">Manish Kumar </v>
          </cell>
          <cell r="E1976" t="str">
            <v>manish.kumar@redingtongroup.com</v>
          </cell>
          <cell r="F1976" t="str">
            <v>Jaswinder Singh</v>
          </cell>
          <cell r="G1976" t="str">
            <v>jaswinder.singh@redingtongroup.com</v>
          </cell>
        </row>
        <row r="1977">
          <cell r="A1977" t="str">
            <v>N83805</v>
          </cell>
          <cell r="B1977" t="str">
            <v>THE MOBILE DEALS</v>
          </cell>
          <cell r="C1977" t="str">
            <v>themobiledeals@gmail.com</v>
          </cell>
          <cell r="D1977" t="str">
            <v>Anil Kumar Sharma</v>
          </cell>
          <cell r="E1977" t="str">
            <v>anil.sharma@redingtongroup.com</v>
          </cell>
          <cell r="F1977" t="str">
            <v>Jitendra Chopra</v>
          </cell>
          <cell r="G1977" t="str">
            <v>jitender.chopra@redingtongroup.com</v>
          </cell>
        </row>
        <row r="1978">
          <cell r="A1978" t="str">
            <v>E34202</v>
          </cell>
          <cell r="B1978" t="str">
            <v>RAI COMMUNICATION</v>
          </cell>
          <cell r="C1978" t="str">
            <v>raicommunication786001@gmail.com</v>
          </cell>
          <cell r="D1978" t="str">
            <v xml:space="preserve">Vivek Bose </v>
          </cell>
          <cell r="E1978" t="str">
            <v>vivek.bose@redingtongroup.com</v>
          </cell>
          <cell r="F1978" t="str">
            <v>Jaswinder Singh</v>
          </cell>
          <cell r="G1978" t="str">
            <v>jaswinder.singh@redingtongroup.com</v>
          </cell>
        </row>
        <row r="1979">
          <cell r="A1979" t="str">
            <v>S26291</v>
          </cell>
          <cell r="B1979" t="str">
            <v>MANAGED DATA SYSTEM</v>
          </cell>
          <cell r="C1979" t="str">
            <v>shandilya.amrendra@gmail.com</v>
          </cell>
          <cell r="D1979" t="str">
            <v>Kamal Punjabi</v>
          </cell>
          <cell r="E1979" t="str">
            <v>kamal.punjabi@redingtongroup.com</v>
          </cell>
          <cell r="F1979" t="str">
            <v>Vikram V</v>
          </cell>
          <cell r="G1979" t="str">
            <v>vikram.kumar@redingtongroup.com</v>
          </cell>
        </row>
        <row r="1980">
          <cell r="A1980" t="str">
            <v>W73353</v>
          </cell>
          <cell r="B1980" t="str">
            <v>SWADESH WATCH COMPANY</v>
          </cell>
          <cell r="C1980" t="str">
            <v>swadeshwatchgwl@yahoo.com</v>
          </cell>
          <cell r="D1980" t="str">
            <v>Malam Singh Meena</v>
          </cell>
          <cell r="E1980" t="str">
            <v>malam.meena@redingtongroup.com</v>
          </cell>
          <cell r="F1980" t="str">
            <v>Dilip Vishwakarma</v>
          </cell>
          <cell r="G1980" t="str">
            <v>dilip.vishwa@redingtongroup.com</v>
          </cell>
        </row>
        <row r="1981">
          <cell r="A1981" t="str">
            <v>E14528</v>
          </cell>
          <cell r="B1981" t="str">
            <v>AYUSH MOBILE</v>
          </cell>
          <cell r="C1981" t="str">
            <v>psah17107@gmail.com</v>
          </cell>
          <cell r="D1981" t="str">
            <v>Chandan Singh</v>
          </cell>
          <cell r="E1981" t="str">
            <v>chandan.singh@redingtongroup.com</v>
          </cell>
          <cell r="F1981" t="str">
            <v>Jaswinder Singh</v>
          </cell>
          <cell r="G1981" t="str">
            <v>jaswinder.singh@redingtongroup.com</v>
          </cell>
        </row>
        <row r="1982">
          <cell r="A1982" t="str">
            <v>E34208</v>
          </cell>
          <cell r="B1982" t="str">
            <v>M/S ANUSHREE</v>
          </cell>
          <cell r="C1982" t="str">
            <v>sureshsureka@hotmail.com</v>
          </cell>
          <cell r="D1982" t="str">
            <v xml:space="preserve">Vivek Bose </v>
          </cell>
          <cell r="E1982" t="str">
            <v>vivek.bose@redingtongroup.com</v>
          </cell>
          <cell r="F1982" t="str">
            <v>Jaswinder Singh</v>
          </cell>
          <cell r="G1982" t="str">
            <v>jaswinder.singh@redingtongroup.com</v>
          </cell>
        </row>
        <row r="1983">
          <cell r="A1983" t="str">
            <v>E14531</v>
          </cell>
          <cell r="B1983" t="str">
            <v>SAKCHI TELECOM</v>
          </cell>
          <cell r="C1983" t="str">
            <v>shivburnwal3@gmail.com</v>
          </cell>
          <cell r="D1983" t="str">
            <v>Chandan Singh</v>
          </cell>
          <cell r="E1983" t="str">
            <v>chandan.singh@redingtongroup.com</v>
          </cell>
          <cell r="F1983" t="str">
            <v>Jaswinder Singh</v>
          </cell>
          <cell r="G1983" t="str">
            <v>jaswinder.singh@redingtongroup.com</v>
          </cell>
        </row>
        <row r="1984">
          <cell r="A1984" t="str">
            <v>E14533</v>
          </cell>
          <cell r="B1984" t="str">
            <v>MOBILE . COM</v>
          </cell>
          <cell r="C1984" t="str">
            <v>mobiledotcom2323@gmail.com</v>
          </cell>
          <cell r="D1984" t="str">
            <v>Chandan Singh</v>
          </cell>
          <cell r="E1984" t="str">
            <v>chandan.singh@redingtongroup.com</v>
          </cell>
          <cell r="F1984" t="str">
            <v>Jaswinder Singh</v>
          </cell>
          <cell r="G1984" t="str">
            <v>jaswinder.singh@redingtongroup.com</v>
          </cell>
        </row>
        <row r="1985">
          <cell r="A1985" t="str">
            <v>E14514</v>
          </cell>
          <cell r="B1985" t="str">
            <v>NEHA MOBILE HOUSE</v>
          </cell>
          <cell r="C1985" t="str">
            <v>manojburnawal456@gmail.com</v>
          </cell>
          <cell r="D1985" t="str">
            <v>Chandan Singh</v>
          </cell>
          <cell r="E1985" t="str">
            <v>chandan.singh@redingtongroup.com</v>
          </cell>
          <cell r="F1985" t="str">
            <v>Jaswinder Singh</v>
          </cell>
          <cell r="G1985" t="str">
            <v>jaswinder.singh@redingtongroup.com</v>
          </cell>
        </row>
        <row r="1986">
          <cell r="A1986" t="str">
            <v>S23229</v>
          </cell>
          <cell r="B1986" t="str">
            <v>HASINI ENTERPRISES</v>
          </cell>
          <cell r="C1986" t="str">
            <v>HASINIENTERPRISE237@GMAIL.COM</v>
          </cell>
          <cell r="D1986" t="str">
            <v>Kamal Punjabi</v>
          </cell>
          <cell r="E1986" t="str">
            <v>kamal.punjabi@redingtongroup.com</v>
          </cell>
          <cell r="F1986" t="str">
            <v>Vikram V</v>
          </cell>
          <cell r="G1986" t="str">
            <v>vikram.kumar@redingtongroup.com</v>
          </cell>
        </row>
        <row r="1987">
          <cell r="A1987" t="str">
            <v>S26305</v>
          </cell>
          <cell r="B1987" t="str">
            <v>KRISHNA MOBILE</v>
          </cell>
          <cell r="C1987" t="str">
            <v>hkharishkumar90@gmail.com</v>
          </cell>
          <cell r="D1987" t="str">
            <v>Kamal Punjabi</v>
          </cell>
          <cell r="E1987" t="str">
            <v>kamal.punjabi@redingtongroup.com</v>
          </cell>
          <cell r="F1987" t="str">
            <v>Vikram V</v>
          </cell>
          <cell r="G1987" t="str">
            <v>vikram.kumar@redingtongroup.com</v>
          </cell>
        </row>
        <row r="1988">
          <cell r="A1988" t="str">
            <v>S26304</v>
          </cell>
          <cell r="B1988" t="str">
            <v>MANORAMA TELELINKS</v>
          </cell>
          <cell r="C1988" t="str">
            <v>manoramatelelinks@gmail.com</v>
          </cell>
          <cell r="D1988" t="str">
            <v>Kamal Punjabi</v>
          </cell>
          <cell r="E1988" t="str">
            <v>kamal.punjabi@redingtongroup.com</v>
          </cell>
          <cell r="F1988" t="str">
            <v>Vikram V</v>
          </cell>
          <cell r="G1988" t="str">
            <v>vikram.kumar@redingtongroup.com</v>
          </cell>
        </row>
        <row r="1989">
          <cell r="A1989" t="str">
            <v>E14517</v>
          </cell>
          <cell r="B1989" t="str">
            <v>VINAYAK SALES</v>
          </cell>
          <cell r="C1989" t="str">
            <v>vinayaksales1985@hotmail.com</v>
          </cell>
          <cell r="D1989" t="str">
            <v>Chandan Singh</v>
          </cell>
          <cell r="E1989" t="str">
            <v>chandan.singh@redingtongroup.com</v>
          </cell>
          <cell r="F1989" t="str">
            <v>Jaswinder Singh</v>
          </cell>
          <cell r="G1989" t="str">
            <v>jaswinder.singh@redingtongroup.com</v>
          </cell>
        </row>
        <row r="1990">
          <cell r="A1990" t="str">
            <v>N53341</v>
          </cell>
          <cell r="B1990" t="str">
            <v>THREE COMMUNICATIONS</v>
          </cell>
          <cell r="C1990" t="str">
            <v>prithipal23@gmail.com</v>
          </cell>
          <cell r="D1990" t="str">
            <v>Rohit Arora</v>
          </cell>
          <cell r="E1990" t="str">
            <v>rohit.arora@redingtongroup.com</v>
          </cell>
          <cell r="F1990" t="str">
            <v>Jitendra Chopra</v>
          </cell>
          <cell r="G1990" t="str">
            <v>jitender.chopra@redingtongroup.com</v>
          </cell>
        </row>
        <row r="1991">
          <cell r="A1991" t="str">
            <v>W83190</v>
          </cell>
          <cell r="B1991" t="str">
            <v>JAIN MOBILE</v>
          </cell>
          <cell r="C1991" t="str">
            <v>jainmobilelalganga@gmail.com</v>
          </cell>
          <cell r="D1991" t="str">
            <v>Aftab Khan</v>
          </cell>
          <cell r="E1991" t="str">
            <v>aftab.khan@redingtongroup.com</v>
          </cell>
          <cell r="F1991" t="str">
            <v>Dilip Vishwakarma</v>
          </cell>
          <cell r="G1991" t="str">
            <v>dilip.vishwa@redingtongroup.com</v>
          </cell>
        </row>
        <row r="1992">
          <cell r="A1992" t="str">
            <v>E53320</v>
          </cell>
          <cell r="B1992" t="str">
            <v>M/S MOBILE 2</v>
          </cell>
          <cell r="C1992" t="str">
            <v>mobile2gaya@gmail.com</v>
          </cell>
          <cell r="D1992" t="str">
            <v>Md Faiyaz Khan</v>
          </cell>
          <cell r="E1992" t="str">
            <v>faiyaz.khan@redingtongroup.com</v>
          </cell>
          <cell r="F1992" t="str">
            <v>Jaswinder Singh</v>
          </cell>
          <cell r="G1992" t="str">
            <v>jaswinder.singh@redingtongroup.com</v>
          </cell>
        </row>
        <row r="1993">
          <cell r="A1993" t="str">
            <v>NB3046</v>
          </cell>
          <cell r="B1993" t="str">
            <v>DIVYAM COMMUNICTION</v>
          </cell>
          <cell r="C1993" t="str">
            <v>divyamcommunications@gmail.com</v>
          </cell>
          <cell r="D1993" t="str">
            <v>Himanshu Anand</v>
          </cell>
          <cell r="E1993" t="str">
            <v>himanshu.anand@redingtongroup.com</v>
          </cell>
          <cell r="F1993" t="str">
            <v>Jitendra Chopra</v>
          </cell>
          <cell r="G1993" t="str">
            <v>jitender.chopra@redingtongroup.com</v>
          </cell>
        </row>
        <row r="1994">
          <cell r="A1994" t="str">
            <v>E53318</v>
          </cell>
          <cell r="B1994" t="str">
            <v>CIPL Technology</v>
          </cell>
          <cell r="C1994" t="str">
            <v>reliancedbg@gmail.com</v>
          </cell>
          <cell r="D1994" t="str">
            <v xml:space="preserve">Abhinav Kumar </v>
          </cell>
          <cell r="E1994" t="str">
            <v>abhinav.kumar@redingtongroup.com</v>
          </cell>
          <cell r="F1994" t="str">
            <v>Jaswinder Singh</v>
          </cell>
          <cell r="G1994" t="str">
            <v>jaswinder.singh@redingtongroup.com</v>
          </cell>
        </row>
        <row r="1995">
          <cell r="A1995" t="str">
            <v>NE3117</v>
          </cell>
          <cell r="B1995" t="str">
            <v>YOUR SHOP</v>
          </cell>
          <cell r="C1995" t="str">
            <v>yourshopkachhwa1@gmail.com</v>
          </cell>
          <cell r="D1995" t="str">
            <v>Prince Kumar Maurya</v>
          </cell>
          <cell r="E1995" t="str">
            <v>Prince.kumar@redintongroup.com</v>
          </cell>
          <cell r="F1995" t="str">
            <v>Sidharth Eknath</v>
          </cell>
          <cell r="G1995" t="str">
            <v>sidharth.eknath@redingtongroup.com</v>
          </cell>
        </row>
        <row r="1996">
          <cell r="A1996" t="str">
            <v>N53345</v>
          </cell>
          <cell r="B1996" t="str">
            <v>WIDE TECHNOLOGIES</v>
          </cell>
          <cell r="C1996" t="str">
            <v>widetechnologies01@gmail.com</v>
          </cell>
          <cell r="D1996" t="str">
            <v>Rohit Arora</v>
          </cell>
          <cell r="E1996" t="str">
            <v>rohit.arora@redingtongroup.com</v>
          </cell>
          <cell r="F1996" t="str">
            <v>Jitendra Chopra</v>
          </cell>
          <cell r="G1996" t="str">
            <v>jitender.chopra@redingtongroup.com</v>
          </cell>
        </row>
        <row r="1997">
          <cell r="A1997" t="str">
            <v>E43230</v>
          </cell>
          <cell r="B1997" t="str">
            <v>M/S KOKAR MOBILE</v>
          </cell>
          <cell r="C1997" t="str">
            <v>kumarmahtosatish15@gmail.com</v>
          </cell>
          <cell r="D1997" t="str">
            <v>Md Ezaz Ahmad</v>
          </cell>
          <cell r="E1997" t="str">
            <v>ezaz.ahmad@redingtongroup.com</v>
          </cell>
          <cell r="F1997" t="str">
            <v>Jaswinder Singh</v>
          </cell>
          <cell r="G1997" t="str">
            <v>jaswinder.singh@redingtongroup.com</v>
          </cell>
        </row>
        <row r="1998">
          <cell r="A1998" t="str">
            <v>N43774</v>
          </cell>
          <cell r="B1998" t="str">
            <v>M/S AUDIO DEN</v>
          </cell>
          <cell r="C1998" t="str">
            <v>vaibhavgupta1974@gmail.com</v>
          </cell>
          <cell r="D1998" t="str">
            <v>Prince Kumar Maurya</v>
          </cell>
          <cell r="E1998" t="str">
            <v>Prince.kumar@redintongroup.com</v>
          </cell>
          <cell r="F1998" t="str">
            <v>Sidharth Eknath</v>
          </cell>
          <cell r="G1998" t="str">
            <v>sidharth.eknath@redingtongroup.com</v>
          </cell>
        </row>
        <row r="1999">
          <cell r="A1999" t="str">
            <v>N53114</v>
          </cell>
          <cell r="B1999" t="str">
            <v>S K RETAIL VENTURES</v>
          </cell>
          <cell r="C1999" t="str">
            <v>SKRETAILVENTURES@GMAIL.COM</v>
          </cell>
          <cell r="D1999" t="str">
            <v>Rohit Arora</v>
          </cell>
          <cell r="E1999" t="str">
            <v>rohit.arora@redingtongroup.com</v>
          </cell>
          <cell r="F1999" t="str">
            <v>Jitendra Chopra</v>
          </cell>
          <cell r="G1999" t="str">
            <v>jitender.chopra@redingtongroup.com</v>
          </cell>
        </row>
        <row r="2000">
          <cell r="A2000" t="str">
            <v>NE3116</v>
          </cell>
          <cell r="B2000" t="str">
            <v>M/S RAJ SHOPPE</v>
          </cell>
          <cell r="C2000" t="str">
            <v>varun.jaiswal432@gmail.com</v>
          </cell>
          <cell r="D2000" t="str">
            <v>Prince Kumar Maurya</v>
          </cell>
          <cell r="E2000" t="str">
            <v>Prince.kumar@redintongroup.com</v>
          </cell>
          <cell r="F2000" t="str">
            <v>Sidharth Eknath</v>
          </cell>
          <cell r="G2000" t="str">
            <v>sidharth.eknath@redingtongroup.com</v>
          </cell>
        </row>
        <row r="2001">
          <cell r="A2001" t="str">
            <v>W53290</v>
          </cell>
          <cell r="B2001" t="str">
            <v>AARTI ELECTRONICS</v>
          </cell>
          <cell r="C2001" t="str">
            <v>harshkukreja98@gmail.com</v>
          </cell>
          <cell r="D2001" t="str">
            <v>Abhishek Vinod Tirpude</v>
          </cell>
          <cell r="E2001" t="str">
            <v>abhishek.vinod@redingtongroup.com</v>
          </cell>
          <cell r="F2001" t="str">
            <v>Dilip Vishwakarma</v>
          </cell>
          <cell r="G2001" t="str">
            <v>dilip.vishwa@redingtongroup.com</v>
          </cell>
        </row>
        <row r="2002">
          <cell r="A2002" t="str">
            <v>E53306</v>
          </cell>
          <cell r="B2002" t="str">
            <v>MOBILE CARE</v>
          </cell>
          <cell r="C2002" t="str">
            <v>prakashpandiya03@gmail.com</v>
          </cell>
          <cell r="D2002" t="str">
            <v xml:space="preserve">Abhinav Kumar </v>
          </cell>
          <cell r="E2002" t="str">
            <v>abhinav.kumar@redingtongroup.com</v>
          </cell>
          <cell r="F2002" t="str">
            <v>Jaswinder Singh</v>
          </cell>
          <cell r="G2002" t="str">
            <v>jaswinder.singh@redingtongroup.com</v>
          </cell>
        </row>
        <row r="2003">
          <cell r="A2003" t="str">
            <v>SG0031</v>
          </cell>
          <cell r="B2003" t="str">
            <v>PRAKASH RETAIL PRIVATE LIMITED</v>
          </cell>
          <cell r="C2003" t="str">
            <v>samruddh@prlindia.in</v>
          </cell>
          <cell r="D2003" t="str">
            <v>Rajesh Naik</v>
          </cell>
          <cell r="E2003" t="str">
            <v>rajesh.naik@redingtongroup.com</v>
          </cell>
          <cell r="F2003" t="str">
            <v>Vikram V</v>
          </cell>
          <cell r="G2003" t="str">
            <v>vikram.kumar@redingtongroup.com</v>
          </cell>
        </row>
        <row r="2004">
          <cell r="A2004" t="str">
            <v>N14024</v>
          </cell>
          <cell r="B2004" t="str">
            <v>DG INFOTECH</v>
          </cell>
          <cell r="C2004" t="str">
            <v>daksh@dginfotechs.com</v>
          </cell>
          <cell r="D2004" t="str">
            <v>Manish Jain</v>
          </cell>
          <cell r="E2004" t="str">
            <v>manish.shivkumar@redingtongroup.com</v>
          </cell>
          <cell r="F2004" t="str">
            <v>Sidharth Eknath</v>
          </cell>
          <cell r="G2004" t="str">
            <v>sidharth.eknath@redingtongroup.com</v>
          </cell>
        </row>
        <row r="2005">
          <cell r="A2005" t="str">
            <v>N83825</v>
          </cell>
          <cell r="B2005" t="str">
            <v>GOYAL COMM &amp; ELECTRONICS</v>
          </cell>
          <cell r="C2005" t="str">
            <v>goyalcommelectronicsfbd@gmail.com</v>
          </cell>
          <cell r="D2005" t="str">
            <v>Anil Kumar Sharma</v>
          </cell>
          <cell r="E2005" t="str">
            <v>anil.sharma@redingtongroup.com</v>
          </cell>
          <cell r="F2005" t="str">
            <v>Jitendra Chopra</v>
          </cell>
          <cell r="G2005" t="str">
            <v>jitender.chopra@redingtongroup.com</v>
          </cell>
        </row>
        <row r="2006">
          <cell r="A2006" t="str">
            <v>NH0438</v>
          </cell>
          <cell r="B2006" t="str">
            <v>M/S NEW HIGH TECH MOBILE ZONE</v>
          </cell>
          <cell r="C2006" t="str">
            <v>newhightechmobilezone@gmail.com</v>
          </cell>
          <cell r="D2006" t="str">
            <v>Neeraj Bhatt</v>
          </cell>
          <cell r="E2006" t="str">
            <v>neeraj.bhatt@redingtongroup.com</v>
          </cell>
          <cell r="F2006" t="str">
            <v>Sidharth Eknath</v>
          </cell>
          <cell r="G2006" t="str">
            <v>sidharth.eknath@redingtongroup.com</v>
          </cell>
        </row>
        <row r="2007">
          <cell r="A2007" t="str">
            <v>N53342</v>
          </cell>
          <cell r="B2007" t="str">
            <v>MOBILE STUDIO</v>
          </cell>
          <cell r="C2007" t="str">
            <v>ashugoel306@yahoo.com</v>
          </cell>
          <cell r="D2007" t="str">
            <v>Rohit Arora</v>
          </cell>
          <cell r="E2007" t="str">
            <v>rohit.arora@redingtongroup.com</v>
          </cell>
          <cell r="F2007" t="str">
            <v>Jitendra Chopra</v>
          </cell>
          <cell r="G2007" t="str">
            <v>jitender.chopra@redingtongroup.com</v>
          </cell>
        </row>
        <row r="2008">
          <cell r="A2008" t="str">
            <v>WA3232</v>
          </cell>
          <cell r="B2008" t="str">
            <v>OM SAI RAM MOBILE COMUNICATION</v>
          </cell>
          <cell r="C2008" t="str">
            <v>goluchouksey2624@gmail.com</v>
          </cell>
          <cell r="D2008" t="str">
            <v>Arpit Shukla</v>
          </cell>
          <cell r="E2008" t="str">
            <v>arpit.shukla@redingtongroup.com</v>
          </cell>
          <cell r="F2008" t="str">
            <v>Dilip Vishwakarma</v>
          </cell>
          <cell r="G2008" t="str">
            <v>dilip.vishwa@redingtongroup.com</v>
          </cell>
        </row>
        <row r="2009">
          <cell r="A2009" t="str">
            <v>N83827</v>
          </cell>
          <cell r="B2009" t="str">
            <v>HAPPY COMMUNICATIONS</v>
          </cell>
          <cell r="C2009" t="str">
            <v>hiau.san@gmail.com</v>
          </cell>
          <cell r="D2009" t="str">
            <v>Navish Sahni</v>
          </cell>
          <cell r="E2009" t="str">
            <v>navish.sahni@redingtongroup.com</v>
          </cell>
          <cell r="F2009" t="str">
            <v>Jitendra Chopra</v>
          </cell>
          <cell r="G2009" t="str">
            <v>jitender.chopra@redingtongroup.com</v>
          </cell>
        </row>
        <row r="2010">
          <cell r="A2010" t="str">
            <v>S26296</v>
          </cell>
          <cell r="B2010" t="str">
            <v>SRI SAI BHUVAN ENTERPRISES</v>
          </cell>
          <cell r="C2010" t="str">
            <v>srisaibhuvanenterprises06@gmail.com</v>
          </cell>
          <cell r="D2010" t="str">
            <v>Kamal Punjabi</v>
          </cell>
          <cell r="E2010" t="str">
            <v>kamal.punjabi@redingtongroup.com</v>
          </cell>
          <cell r="F2010" t="str">
            <v>Vikram V</v>
          </cell>
          <cell r="G2010" t="str">
            <v>vikram.kumar@redingtongroup.com</v>
          </cell>
        </row>
        <row r="2011">
          <cell r="A2011" t="str">
            <v>N43744</v>
          </cell>
          <cell r="B2011" t="str">
            <v>TELECOM WORLD</v>
          </cell>
          <cell r="C2011" t="str">
            <v>tw1.alld@gmail.com</v>
          </cell>
          <cell r="D2011" t="str">
            <v>Prince Kumar Maurya</v>
          </cell>
          <cell r="E2011" t="str">
            <v>Prince.kumar@redintongroup.com</v>
          </cell>
          <cell r="F2011" t="str">
            <v>Sidharth Eknath</v>
          </cell>
          <cell r="G2011" t="str">
            <v>sidharth.eknath@redingtongroup.com</v>
          </cell>
        </row>
        <row r="2012">
          <cell r="A2012" t="str">
            <v>W14486</v>
          </cell>
          <cell r="B2012" t="str">
            <v>S.K ELECTRONICS &amp; ELECTRICALS</v>
          </cell>
          <cell r="C2012" t="str">
            <v>shubhamkhatavkar6696@gmail.com</v>
          </cell>
          <cell r="D2012" t="str">
            <v>Mahesh More</v>
          </cell>
          <cell r="E2012" t="str">
            <v>mahesh.more@redingtongroup.com</v>
          </cell>
          <cell r="F2012" t="str">
            <v>Rohan Vora</v>
          </cell>
          <cell r="G2012" t="str">
            <v>rohan.vora@redingtongroup.com</v>
          </cell>
        </row>
        <row r="2013">
          <cell r="A2013" t="str">
            <v>N43771</v>
          </cell>
          <cell r="B2013" t="str">
            <v>SONA TRADERS</v>
          </cell>
          <cell r="C2013" t="str">
            <v>sona.theroyalbusiness@gmail.com</v>
          </cell>
          <cell r="D2013" t="str">
            <v>Ravikant Sharma</v>
          </cell>
          <cell r="E2013" t="str">
            <v>ravikant.sharma@redingtongroup.com</v>
          </cell>
          <cell r="F2013" t="str">
            <v>Sidharth Eknath</v>
          </cell>
          <cell r="G2013" t="str">
            <v>sidharth.eknath@redingtongroup.com</v>
          </cell>
        </row>
        <row r="2014">
          <cell r="A2014" t="str">
            <v>S93177</v>
          </cell>
          <cell r="B2014" t="str">
            <v>ARUDRA MOBILES</v>
          </cell>
          <cell r="C2014" t="str">
            <v>eswardattupynda@gmail.com</v>
          </cell>
          <cell r="D2014" t="str">
            <v>Gudavalli Suresh Kumar</v>
          </cell>
          <cell r="E2014" t="str">
            <v>suresh.skg@redingtongroup.com</v>
          </cell>
          <cell r="F2014" t="str">
            <v>Yogesh Kumar</v>
          </cell>
          <cell r="G2014" t="str">
            <v>yogesh.ganesh@redingtongroup.com</v>
          </cell>
        </row>
        <row r="2015">
          <cell r="A2015" t="str">
            <v>W33427</v>
          </cell>
          <cell r="B2015" t="str">
            <v>NWOM RETAILERS PRIVATE LIMITED</v>
          </cell>
          <cell r="C2015" t="str">
            <v>newworldofmobile2019@gmail.com</v>
          </cell>
          <cell r="D2015" t="str">
            <v>Shah Krunal Jagdipbhai</v>
          </cell>
          <cell r="E2015" t="str">
            <v>krunal.shah@redingtongroup.com</v>
          </cell>
          <cell r="F2015" t="str">
            <v>Rohan Vora</v>
          </cell>
          <cell r="G2015" t="str">
            <v>rohan.vora@redingtongroup.com</v>
          </cell>
        </row>
        <row r="2016">
          <cell r="A2016" t="str">
            <v>N83766</v>
          </cell>
          <cell r="B2016" t="str">
            <v>AVNI ENTERPRISES</v>
          </cell>
          <cell r="C2016" t="str">
            <v>d_pal1988@yahoo.com</v>
          </cell>
          <cell r="D2016" t="str">
            <v>Rohit Jakhar</v>
          </cell>
          <cell r="E2016" t="str">
            <v>rohit.jakhar@redingtongroup.com</v>
          </cell>
          <cell r="F2016" t="str">
            <v>Jitendra Chopra</v>
          </cell>
          <cell r="G2016" t="str">
            <v>jitender.chopra@redingtongroup.com</v>
          </cell>
        </row>
        <row r="2017">
          <cell r="A2017" t="str">
            <v>W14483</v>
          </cell>
          <cell r="B2017" t="str">
            <v>RIDDHI SIDDHI TELECOM</v>
          </cell>
          <cell r="C2017" t="str">
            <v>rstelecom9@gmail.com</v>
          </cell>
          <cell r="D2017" t="str">
            <v>Imtiyaz Salim Shaikh</v>
          </cell>
          <cell r="E2017" t="str">
            <v>imtiyaz.shaikh@redingtongroup.com</v>
          </cell>
          <cell r="F2017" t="str">
            <v>Rohan Vora</v>
          </cell>
          <cell r="G2017" t="str">
            <v>rohan.vora@redingtongroup.com</v>
          </cell>
        </row>
        <row r="2018">
          <cell r="A2018" t="str">
            <v>NH0442</v>
          </cell>
          <cell r="B2018" t="str">
            <v>M/S OM JAI TELECOM</v>
          </cell>
          <cell r="C2018" t="str">
            <v>ajaj.omjaitelecom@gmail.com</v>
          </cell>
          <cell r="D2018" t="str">
            <v>Neeraj Bhatt</v>
          </cell>
          <cell r="E2018" t="str">
            <v>neeraj.bhatt@redingtongroup.com</v>
          </cell>
          <cell r="F2018" t="str">
            <v>Sidharth Eknath</v>
          </cell>
          <cell r="G2018" t="str">
            <v>sidharth.eknath@redingtongroup.com</v>
          </cell>
        </row>
        <row r="2019">
          <cell r="A2019" t="str">
            <v>SA3155</v>
          </cell>
          <cell r="B2019" t="str">
            <v>SAI MOBILE CENTER</v>
          </cell>
          <cell r="C2019" t="str">
            <v>saimanjukoppal@gmail.com</v>
          </cell>
          <cell r="D2019" t="str">
            <v xml:space="preserve">Mahmmad Ajaruddin Kundagol </v>
          </cell>
          <cell r="E2019" t="str">
            <v>mahmmad.ajar@redingtongroup.com</v>
          </cell>
          <cell r="F2019" t="str">
            <v>Vikram V</v>
          </cell>
          <cell r="G2019" t="str">
            <v>vikram.kumar@redingtongroup.com</v>
          </cell>
        </row>
        <row r="2020">
          <cell r="A2020" t="str">
            <v>WA3234</v>
          </cell>
          <cell r="B2020" t="str">
            <v>MOHINI GENERAL STORE</v>
          </cell>
          <cell r="C2020" t="str">
            <v>mohinimobile.silwani@gmail.com</v>
          </cell>
          <cell r="D2020" t="str">
            <v>Arpit Shukla</v>
          </cell>
          <cell r="E2020" t="str">
            <v>arpit.shukla@redingtongroup.com</v>
          </cell>
          <cell r="F2020" t="str">
            <v>Dilip Vishwakarma</v>
          </cell>
          <cell r="G2020" t="str">
            <v>dilip.vishwa@redingtongroup.com</v>
          </cell>
        </row>
        <row r="2021">
          <cell r="A2021" t="str">
            <v>W14498</v>
          </cell>
          <cell r="B2021" t="str">
            <v>NAKODA ELECTRONICS</v>
          </cell>
          <cell r="C2021" t="str">
            <v>tarunjain1605@gmail.com</v>
          </cell>
          <cell r="D2021" t="str">
            <v>Vijay Baburao Tayade</v>
          </cell>
          <cell r="E2021" t="str">
            <v>vijay.tayade@redingtongroup.com</v>
          </cell>
          <cell r="F2021" t="str">
            <v>Rohan Vora</v>
          </cell>
          <cell r="G2021" t="str">
            <v>rohan.vora@redingtongroup.com</v>
          </cell>
        </row>
        <row r="2022">
          <cell r="A2022" t="str">
            <v>N83812</v>
          </cell>
          <cell r="B2022" t="str">
            <v>DAKSH COMMUNICATION</v>
          </cell>
          <cell r="C2022" t="str">
            <v>daksh0communication@gmail.com</v>
          </cell>
          <cell r="D2022" t="str">
            <v>Rohit Jakhar</v>
          </cell>
          <cell r="E2022" t="str">
            <v>rohit.jakhar@redingtongroup.com</v>
          </cell>
          <cell r="F2022" t="str">
            <v>Jitendra Chopra</v>
          </cell>
          <cell r="G2022" t="str">
            <v>jitender.chopra@redingtongroup.com</v>
          </cell>
        </row>
        <row r="2023">
          <cell r="A2023" t="str">
            <v>NE3121</v>
          </cell>
          <cell r="B2023" t="str">
            <v>MAHI  COMMUNICATION</v>
          </cell>
          <cell r="C2023" t="str">
            <v>vimleshagrahari0373@gmail.com</v>
          </cell>
          <cell r="D2023" t="str">
            <v>Prince Kumar Maurya</v>
          </cell>
          <cell r="E2023" t="str">
            <v>Prince.kumar@redintongroup.com</v>
          </cell>
          <cell r="F2023" t="str">
            <v>Sidharth Eknath</v>
          </cell>
          <cell r="G2023" t="str">
            <v>sidharth.eknath@redingtongroup.com</v>
          </cell>
        </row>
        <row r="2024">
          <cell r="A2024" t="str">
            <v>NE3118</v>
          </cell>
          <cell r="B2024" t="str">
            <v>M/S SHREE LAXMI ENTERPRISES</v>
          </cell>
          <cell r="C2024" t="str">
            <v>ashishjaiswal.ak47@gmail.com</v>
          </cell>
          <cell r="D2024" t="str">
            <v>Prince Kumar Maurya</v>
          </cell>
          <cell r="E2024" t="str">
            <v>Prince.kumar@redintongroup.com</v>
          </cell>
          <cell r="F2024" t="str">
            <v>Sidharth Eknath</v>
          </cell>
          <cell r="G2024" t="str">
            <v>sidharth.eknath@redingtongroup.com</v>
          </cell>
        </row>
        <row r="2025">
          <cell r="A2025" t="str">
            <v>N83819</v>
          </cell>
          <cell r="B2025" t="str">
            <v>VANSH COMMUNICATION</v>
          </cell>
          <cell r="C2025" t="str">
            <v>vansh.communication2015@gmail.com</v>
          </cell>
          <cell r="D2025" t="str">
            <v>Anil Kumar Sharma</v>
          </cell>
          <cell r="E2025" t="str">
            <v>anil.sharma@redingtongroup.com</v>
          </cell>
          <cell r="F2025" t="str">
            <v>Jitendra Chopra</v>
          </cell>
          <cell r="G2025" t="str">
            <v>jitender.chopra@redingtongroup.com</v>
          </cell>
        </row>
        <row r="2026">
          <cell r="A2026" t="str">
            <v>N83817</v>
          </cell>
          <cell r="B2026" t="str">
            <v>D.T.I. MOBILE ZONE</v>
          </cell>
          <cell r="C2026" t="str">
            <v>amitsinghal8383@gmail.com</v>
          </cell>
          <cell r="D2026" t="str">
            <v>Ravikant Sharma</v>
          </cell>
          <cell r="E2026" t="str">
            <v>ravikant.sharma@redingtongroup.com</v>
          </cell>
          <cell r="F2026" t="str">
            <v>Sidharth Eknath</v>
          </cell>
          <cell r="G2026" t="str">
            <v>sidharth.eknath@redingtongroup.com</v>
          </cell>
        </row>
        <row r="2027">
          <cell r="A2027" t="str">
            <v>W73343</v>
          </cell>
          <cell r="B2027" t="str">
            <v>JAY GOLDY MOBILE</v>
          </cell>
          <cell r="C2027" t="str">
            <v>jaygoldymobile@gmail.com</v>
          </cell>
          <cell r="D2027" t="str">
            <v>Malam Singh Meena</v>
          </cell>
          <cell r="E2027" t="str">
            <v>malam.meena@redingtongroup.com</v>
          </cell>
          <cell r="F2027" t="str">
            <v>Dilip Vishwakarma</v>
          </cell>
          <cell r="G2027" t="str">
            <v>dilip.vishwa@redingtongroup.com</v>
          </cell>
        </row>
        <row r="2028">
          <cell r="A2028" t="str">
            <v>WA3233</v>
          </cell>
          <cell r="B2028" t="str">
            <v>DHANWANTI MOBILES AND ELECTRONICS</v>
          </cell>
          <cell r="C2028" t="str">
            <v>nk884475@gmail.com</v>
          </cell>
          <cell r="D2028" t="str">
            <v>Arpit Shukla</v>
          </cell>
          <cell r="E2028" t="str">
            <v>arpit.shukla@redingtongroup.com</v>
          </cell>
          <cell r="F2028" t="str">
            <v>Dilip Vishwakarma</v>
          </cell>
          <cell r="G2028" t="str">
            <v>dilip.vishwa@redingtongroup.com</v>
          </cell>
        </row>
        <row r="2029">
          <cell r="A2029" t="str">
            <v>WA3204</v>
          </cell>
          <cell r="B2029" t="str">
            <v>AAR KAY  ELECTRONICS</v>
          </cell>
          <cell r="C2029" t="str">
            <v>rkmobile.2012@gmail.com</v>
          </cell>
          <cell r="D2029" t="str">
            <v>Arpit Shukla</v>
          </cell>
          <cell r="E2029" t="str">
            <v>arpit.shukla@redingtongroup.com</v>
          </cell>
          <cell r="F2029" t="str">
            <v>Dilip Vishwakarma</v>
          </cell>
          <cell r="G2029" t="str">
            <v>dilip.vishwa@redingtongroup.com</v>
          </cell>
        </row>
        <row r="2030">
          <cell r="A2030" t="str">
            <v>NE3122</v>
          </cell>
          <cell r="B2030" t="str">
            <v>VARSHA MOBILE</v>
          </cell>
          <cell r="C2030" t="str">
            <v>pk5953011@gmail.com</v>
          </cell>
          <cell r="D2030" t="str">
            <v>Prince Kumar Maurya</v>
          </cell>
          <cell r="E2030" t="str">
            <v>Prince.kumar@redintongroup.com</v>
          </cell>
          <cell r="F2030" t="str">
            <v>Sidharth Eknath</v>
          </cell>
          <cell r="G2030" t="str">
            <v>sidharth.eknath@redingtongroup.com</v>
          </cell>
        </row>
        <row r="2031">
          <cell r="A2031" t="str">
            <v>NH0423</v>
          </cell>
          <cell r="B2031" t="str">
            <v>M/S LITTLE BUSINESSCENTRE</v>
          </cell>
          <cell r="C2031" t="str">
            <v>anuragbansal6@gmail.com</v>
          </cell>
          <cell r="D2031" t="str">
            <v>Neeraj Bhatt</v>
          </cell>
          <cell r="E2031" t="str">
            <v>neeraj.bhatt@redingtongroup.com</v>
          </cell>
          <cell r="F2031" t="str">
            <v>Sidharth Eknath</v>
          </cell>
          <cell r="G2031" t="str">
            <v>sidharth.eknath@redingtongroup.com</v>
          </cell>
        </row>
        <row r="2032">
          <cell r="A2032" t="str">
            <v>W14416</v>
          </cell>
          <cell r="B2032" t="str">
            <v>SUNDARAM DIGITAL WORLD</v>
          </cell>
          <cell r="C2032" t="str">
            <v>sundaram.andheri@gmail.com</v>
          </cell>
          <cell r="D2032" t="str">
            <v>Imtiyaz Salim Shaikh</v>
          </cell>
          <cell r="E2032" t="str">
            <v>imtiyaz.shaikh@redingtongroup.com</v>
          </cell>
          <cell r="F2032" t="str">
            <v>Rohan Vora</v>
          </cell>
          <cell r="G2032" t="str">
            <v>rohan.vora@redingtongroup.com</v>
          </cell>
        </row>
        <row r="2033">
          <cell r="A2033" t="str">
            <v>N63714</v>
          </cell>
          <cell r="B2033" t="str">
            <v>SHREE VINAYAK MOBILE AND ACCESSORI</v>
          </cell>
          <cell r="C2033" t="str">
            <v>hiteshbharwani.001@gmail.com</v>
          </cell>
          <cell r="D2033" t="str">
            <v>Rituraj Upadhyay</v>
          </cell>
          <cell r="E2033" t="str">
            <v>rituraj.upadhyay@redingtongroup.com</v>
          </cell>
          <cell r="F2033" t="str">
            <v>Jitendra Chopra</v>
          </cell>
          <cell r="G2033" t="str">
            <v>jitender.chopra@redingtongroup.com</v>
          </cell>
        </row>
        <row r="2034">
          <cell r="A2034" t="str">
            <v>W93125</v>
          </cell>
          <cell r="B2034" t="str">
            <v>VINOD RADIO SERVICE</v>
          </cell>
          <cell r="C2034" t="str">
            <v>vinodradio666@gmail.com</v>
          </cell>
          <cell r="D2034" t="str">
            <v>Dholakiya Shobhitkumar Govindbhai</v>
          </cell>
          <cell r="E2034" t="str">
            <v>shobhit.kumar@redingtongroup.com</v>
          </cell>
          <cell r="F2034" t="str">
            <v>Rohan Vora</v>
          </cell>
          <cell r="G2034" t="str">
            <v>rohan.vora@redingtongroup.com</v>
          </cell>
        </row>
        <row r="2035">
          <cell r="A2035" t="str">
            <v>W14507</v>
          </cell>
          <cell r="B2035" t="str">
            <v>Royal Mobile Hub</v>
          </cell>
          <cell r="C2035" t="str">
            <v>royalmobilehub01@gmail.com</v>
          </cell>
          <cell r="D2035" t="str">
            <v>Vijay Baburao Tayade</v>
          </cell>
          <cell r="E2035" t="str">
            <v>vijay.tayade@redingtongroup.com</v>
          </cell>
          <cell r="F2035" t="str">
            <v>Rohan Vora</v>
          </cell>
          <cell r="G2035" t="str">
            <v>rohan.vora@redingtongroup.com</v>
          </cell>
        </row>
        <row r="2036">
          <cell r="A2036" t="str">
            <v>W14505</v>
          </cell>
          <cell r="B2036" t="str">
            <v>Charbhuja Mobiles &amp; Electronics</v>
          </cell>
          <cell r="C2036" t="str">
            <v>charbhujamobile7@gmail.com</v>
          </cell>
          <cell r="D2036" t="str">
            <v>Mahesh More</v>
          </cell>
          <cell r="E2036" t="str">
            <v>mahesh.more@redingtongroup.com</v>
          </cell>
          <cell r="F2036" t="str">
            <v>Rohan Vora</v>
          </cell>
          <cell r="G2036" t="str">
            <v>rohan.vora@redingtongroup.com</v>
          </cell>
        </row>
        <row r="2037">
          <cell r="A2037" t="str">
            <v>W14499</v>
          </cell>
          <cell r="B2037" t="str">
            <v>The mobile point</v>
          </cell>
          <cell r="C2037" t="str">
            <v>themobilepoint02@gmail.com</v>
          </cell>
          <cell r="D2037" t="str">
            <v>Mahesh More</v>
          </cell>
          <cell r="E2037" t="str">
            <v>mahesh.more@redingtongroup.com</v>
          </cell>
          <cell r="F2037" t="str">
            <v>Rohan Vora</v>
          </cell>
          <cell r="G2037" t="str">
            <v>rohan.vora@redingtongroup.com</v>
          </cell>
        </row>
        <row r="2038">
          <cell r="A2038" t="str">
            <v>W14489</v>
          </cell>
          <cell r="B2038" t="str">
            <v>CHAMUNDA ELECTRONICS</v>
          </cell>
          <cell r="C2038" t="str">
            <v>chamundaelectronics1997@gmail.com</v>
          </cell>
          <cell r="D2038" t="str">
            <v>Vijay Baburao Tayade</v>
          </cell>
          <cell r="E2038" t="str">
            <v>vijay.tayade@redingtongroup.com</v>
          </cell>
          <cell r="F2038" t="str">
            <v>Rohan Vora</v>
          </cell>
          <cell r="G2038" t="str">
            <v>rohan.vora@redingtongroup.com</v>
          </cell>
        </row>
        <row r="2039">
          <cell r="A2039" t="str">
            <v>W14506</v>
          </cell>
          <cell r="B2039" t="str">
            <v>NAKODA MOBILES</v>
          </cell>
          <cell r="C2039" t="str">
            <v>nakodamobiles0@gmail.com</v>
          </cell>
          <cell r="D2039" t="str">
            <v>Mahesh More</v>
          </cell>
          <cell r="E2039" t="str">
            <v>mahesh.more@redingtongroup.com</v>
          </cell>
          <cell r="F2039" t="str">
            <v>Rohan Vora</v>
          </cell>
          <cell r="G2039" t="str">
            <v>rohan.vora@redingtongroup.com</v>
          </cell>
        </row>
        <row r="2040">
          <cell r="A2040" t="str">
            <v>W14488</v>
          </cell>
          <cell r="B2040" t="str">
            <v>BHANUSHALI MOBILE POINT</v>
          </cell>
          <cell r="C2040" t="str">
            <v>anilbhanushali77@yahoo.com</v>
          </cell>
          <cell r="D2040" t="str">
            <v>Vijay Baburao Tayade</v>
          </cell>
          <cell r="E2040" t="str">
            <v>vijay.tayade@redingtongroup.com</v>
          </cell>
          <cell r="F2040" t="str">
            <v>Rohan Vora</v>
          </cell>
          <cell r="G2040" t="str">
            <v>rohan.vora@redingtongroup.com</v>
          </cell>
        </row>
        <row r="2041">
          <cell r="A2041" t="str">
            <v>W14490</v>
          </cell>
          <cell r="B2041" t="str">
            <v>R.K. MOBILE SHOP</v>
          </cell>
          <cell r="C2041" t="str">
            <v>rkmobileshop2014@gmail.com</v>
          </cell>
          <cell r="D2041" t="str">
            <v>Mahesh More</v>
          </cell>
          <cell r="E2041" t="str">
            <v>mahesh.more@redingtongroup.com</v>
          </cell>
          <cell r="F2041" t="str">
            <v>Rohan Vora</v>
          </cell>
          <cell r="G2041" t="str">
            <v>rohan.vora@redingtongroup.com</v>
          </cell>
        </row>
        <row r="2042">
          <cell r="A2042" t="str">
            <v>W14521</v>
          </cell>
          <cell r="B2042" t="str">
            <v>HARI OM CUSTOM COLLECTION</v>
          </cell>
          <cell r="C2042" t="str">
            <v>hariomcustomcollection9999@gmail.com</v>
          </cell>
          <cell r="D2042" t="str">
            <v>Imtiyaz Salim Shaikh</v>
          </cell>
          <cell r="E2042" t="str">
            <v>imtiyaz.shaikh@redingtongroup.com</v>
          </cell>
          <cell r="F2042" t="str">
            <v>Rohan Vora</v>
          </cell>
          <cell r="G2042" t="str">
            <v>rohan.vora@redingtongroup.com</v>
          </cell>
        </row>
        <row r="2043">
          <cell r="A2043" t="str">
            <v>WA3236</v>
          </cell>
          <cell r="B2043" t="str">
            <v>AGRAWAL AND SONS</v>
          </cell>
          <cell r="C2043" t="str">
            <v>anandagrawal.annu@yahoo.com</v>
          </cell>
          <cell r="D2043" t="str">
            <v>Arpit Shukla</v>
          </cell>
          <cell r="E2043" t="str">
            <v>arpit.shukla@redingtongroup.com</v>
          </cell>
          <cell r="F2043" t="str">
            <v>Dilip Vishwakarma</v>
          </cell>
          <cell r="G2043" t="str">
            <v>dilip.vishwa@redingtongroup.com</v>
          </cell>
        </row>
        <row r="2044">
          <cell r="A2044" t="str">
            <v>W14518</v>
          </cell>
          <cell r="B2044" t="str">
            <v>MOREBI TELECOM</v>
          </cell>
          <cell r="C2044" t="str">
            <v>dalpat.chauhan4422@gmail.com</v>
          </cell>
          <cell r="D2044" t="str">
            <v>Imtiyaz Salim Shaikh</v>
          </cell>
          <cell r="E2044" t="str">
            <v>imtiyaz.shaikh@redingtongroup.com</v>
          </cell>
          <cell r="F2044" t="str">
            <v>Rohan Vora</v>
          </cell>
          <cell r="G2044" t="str">
            <v>rohan.vora@redingtongroup.com</v>
          </cell>
        </row>
        <row r="2045">
          <cell r="A2045" t="str">
            <v>S15703</v>
          </cell>
          <cell r="B2045" t="str">
            <v>MOBILE CARE</v>
          </cell>
          <cell r="C2045" t="str">
            <v>tnapsuresh@gmail.com</v>
          </cell>
          <cell r="D2045" t="str">
            <v>Prem Kumar M</v>
          </cell>
          <cell r="E2045" t="str">
            <v>prem.kumarmani@redingtongroup.com</v>
          </cell>
          <cell r="F2045" t="str">
            <v>Yogesh Kumar</v>
          </cell>
          <cell r="G2045" t="str">
            <v>yogesh.ganesh@redingtongroup.com</v>
          </cell>
        </row>
        <row r="2046">
          <cell r="A2046" t="str">
            <v>N14647</v>
          </cell>
          <cell r="B2046" t="str">
            <v>Jai Mata Di Telecom</v>
          </cell>
          <cell r="C2046" t="str">
            <v>mayanksaluja1661998@gmail.com</v>
          </cell>
          <cell r="D2046" t="str">
            <v>Dheeraj Sharma</v>
          </cell>
          <cell r="E2046" t="str">
            <v>dheeraj.sharma@redingtongroup.com</v>
          </cell>
          <cell r="F2046" t="str">
            <v>Sidharth Eknath</v>
          </cell>
          <cell r="G2046" t="str">
            <v>sidharth.eknath@redingtongroup.com</v>
          </cell>
        </row>
        <row r="2047">
          <cell r="A2047" t="str">
            <v>E53324</v>
          </cell>
          <cell r="B2047" t="str">
            <v>Bhargavi Enterprises</v>
          </cell>
          <cell r="C2047" t="str">
            <v>bbhargavienterprises@gmail.com</v>
          </cell>
          <cell r="D2047" t="str">
            <v>Md Faiyaz Khan</v>
          </cell>
          <cell r="E2047" t="str">
            <v>faiyaz.khan@redingtongroup.com</v>
          </cell>
          <cell r="F2047" t="str">
            <v>Jaswinder Singh</v>
          </cell>
          <cell r="G2047" t="str">
            <v>jaswinder.singh@redingtongroup.com</v>
          </cell>
        </row>
        <row r="2048">
          <cell r="A2048" t="str">
            <v>S54356</v>
          </cell>
          <cell r="B2048" t="str">
            <v>BOYS MOBILES</v>
          </cell>
          <cell r="C2048" t="str">
            <v>boysmobiles6045@gmail.com</v>
          </cell>
          <cell r="D2048" t="str">
            <v>Prem Kumar M</v>
          </cell>
          <cell r="E2048" t="str">
            <v>prem.kumarmani@redingtongroup.com</v>
          </cell>
          <cell r="F2048" t="str">
            <v>Yogesh Kumar</v>
          </cell>
          <cell r="G2048" t="str">
            <v>yogesh.ganesh@redingtongroup.com</v>
          </cell>
        </row>
        <row r="2049">
          <cell r="A2049" t="str">
            <v>W14508</v>
          </cell>
          <cell r="B2049" t="str">
            <v>HARI OM MOBILE</v>
          </cell>
          <cell r="C2049" t="str">
            <v>prasantbehera170392@gmail.com</v>
          </cell>
          <cell r="D2049" t="str">
            <v>Vijay Baburao Tayade</v>
          </cell>
          <cell r="E2049" t="str">
            <v>vijay.tayade@redingtongroup.com</v>
          </cell>
          <cell r="F2049" t="str">
            <v>Rohan Vora</v>
          </cell>
          <cell r="G2049" t="str">
            <v>rohan.vora@redingtongroup.com</v>
          </cell>
        </row>
        <row r="2050">
          <cell r="A2050" t="str">
            <v>SE3120</v>
          </cell>
          <cell r="B2050" t="str">
            <v>KARUR CHENNAI MOBILES</v>
          </cell>
          <cell r="C2050" t="str">
            <v>friendsrani1986@gmail.com</v>
          </cell>
          <cell r="D2050" t="str">
            <v>Mohanakrishnan</v>
          </cell>
          <cell r="E2050" t="str">
            <v>mohanakrishnan.narayanan@redingtongroup.com</v>
          </cell>
          <cell r="F2050" t="str">
            <v>Yogesh Kumar</v>
          </cell>
          <cell r="G2050" t="str">
            <v>yogesh.ganesh@redingtongroup.com</v>
          </cell>
        </row>
        <row r="2051">
          <cell r="A2051" t="str">
            <v>E53311</v>
          </cell>
          <cell r="B2051" t="str">
            <v>SANSKRITI SALES</v>
          </cell>
          <cell r="C2051" t="str">
            <v>birukumar60@hotmail.com</v>
          </cell>
          <cell r="D2051" t="str">
            <v>Md Faiyaz Khan</v>
          </cell>
          <cell r="E2051" t="str">
            <v>faiyaz.khan@redingtongroup.com</v>
          </cell>
          <cell r="F2051" t="str">
            <v>Jaswinder Singh</v>
          </cell>
          <cell r="G2051" t="str">
            <v>jaswinder.singh@redingtongroup.com</v>
          </cell>
        </row>
        <row r="2052">
          <cell r="A2052" t="str">
            <v>E53325</v>
          </cell>
          <cell r="B2052" t="str">
            <v>KARAN ENTERPRISES</v>
          </cell>
          <cell r="C2052" t="str">
            <v>karanenterprisesbihta@gmail.com</v>
          </cell>
          <cell r="D2052" t="str">
            <v>Md Faiyaz Khan</v>
          </cell>
          <cell r="E2052" t="str">
            <v>faiyaz.khan@redingtongroup.com</v>
          </cell>
          <cell r="F2052" t="str">
            <v>Jaswinder Singh</v>
          </cell>
          <cell r="G2052" t="str">
            <v>jaswinder.singh@redingtongroup.com</v>
          </cell>
        </row>
        <row r="2053">
          <cell r="A2053" t="str">
            <v>E23346</v>
          </cell>
          <cell r="B2053" t="str">
            <v>RAJLAXMI MOBILE</v>
          </cell>
          <cell r="C2053" t="str">
            <v>rajalaxmi2022@gmail.com</v>
          </cell>
          <cell r="D2053" t="str">
            <v xml:space="preserve">Suvendu Mishra </v>
          </cell>
          <cell r="E2053" t="str">
            <v>suvendu.mishra@redingtongroup.com</v>
          </cell>
          <cell r="F2053" t="str">
            <v>Jaswinder Singh</v>
          </cell>
          <cell r="G2053" t="str">
            <v>jaswinder.singh@redingtongroup.com</v>
          </cell>
        </row>
        <row r="2054">
          <cell r="A2054" t="str">
            <v>E23345</v>
          </cell>
          <cell r="B2054" t="str">
            <v>Y2K COMMUNICATION</v>
          </cell>
          <cell r="C2054" t="str">
            <v>y2kcommunication@gmail.com</v>
          </cell>
          <cell r="D2054" t="str">
            <v xml:space="preserve">Suvendu Mishra </v>
          </cell>
          <cell r="E2054" t="str">
            <v>suvendu.mishra@redingtongroup.com</v>
          </cell>
          <cell r="F2054" t="str">
            <v>Jaswinder Singh</v>
          </cell>
          <cell r="G2054" t="str">
            <v>jaswinder.singh@redingtongroup.com</v>
          </cell>
        </row>
        <row r="2055">
          <cell r="A2055" t="str">
            <v>W53298</v>
          </cell>
          <cell r="B2055" t="str">
            <v>MAYUR CELLULAR</v>
          </cell>
          <cell r="C2055" t="str">
            <v>mayur.adwani1920@gmail.com</v>
          </cell>
          <cell r="D2055" t="str">
            <v>Abhishek Vinod Tirpude</v>
          </cell>
          <cell r="E2055" t="str">
            <v>abhishek.vinod@redingtongroup.com</v>
          </cell>
          <cell r="F2055" t="str">
            <v>Dilip Vishwakarma</v>
          </cell>
          <cell r="G2055" t="str">
            <v>dilip.vishwa@redingtongroup.com</v>
          </cell>
        </row>
        <row r="2056">
          <cell r="A2056" t="str">
            <v>E14110</v>
          </cell>
          <cell r="B2056" t="str">
            <v>SKY COMPUTER &amp; ROBOTICS</v>
          </cell>
          <cell r="C2056" t="str">
            <v>skycomputerrobotics@gmail.com</v>
          </cell>
          <cell r="D2056" t="str">
            <v>Chandan Singh</v>
          </cell>
          <cell r="E2056" t="str">
            <v>chandan.singh@redingtongroup.com</v>
          </cell>
          <cell r="F2056" t="str">
            <v>Jaswinder Singh</v>
          </cell>
          <cell r="G2056" t="str">
            <v>jaswinder.singh@redingtongroup.com</v>
          </cell>
        </row>
        <row r="2057">
          <cell r="A2057" t="str">
            <v>W14509</v>
          </cell>
          <cell r="B2057" t="str">
            <v>SAHARA MOBILE'S</v>
          </cell>
          <cell r="C2057" t="str">
            <v>saharamobile44@gmail.com</v>
          </cell>
          <cell r="D2057" t="str">
            <v>Vijay Baburao Tayade</v>
          </cell>
          <cell r="E2057" t="str">
            <v>vijay.tayade@redingtongroup.com</v>
          </cell>
          <cell r="F2057" t="str">
            <v>Rohan Vora</v>
          </cell>
          <cell r="G2057" t="str">
            <v>rohan.vora@redingtongroup.com</v>
          </cell>
        </row>
        <row r="2058">
          <cell r="A2058" t="str">
            <v>E14499</v>
          </cell>
          <cell r="B2058" t="str">
            <v>MOBILE CAFE</v>
          </cell>
          <cell r="C2058" t="str">
            <v>mobilecafekol@gmail.com</v>
          </cell>
          <cell r="D2058" t="str">
            <v xml:space="preserve">Manish Kumar </v>
          </cell>
          <cell r="E2058" t="str">
            <v>manish.kumar@redingtongroup.com</v>
          </cell>
          <cell r="F2058" t="str">
            <v>Jaswinder Singh</v>
          </cell>
          <cell r="G2058" t="str">
            <v>jaswinder.singh@redingtongroup.com</v>
          </cell>
        </row>
        <row r="2059">
          <cell r="A2059" t="str">
            <v>E14465</v>
          </cell>
          <cell r="B2059" t="str">
            <v>ABM SALES CORPORATION</v>
          </cell>
          <cell r="C2059" t="str">
            <v>abmsales@gamil.com</v>
          </cell>
          <cell r="D2059" t="str">
            <v xml:space="preserve">Manish Kumar </v>
          </cell>
          <cell r="E2059" t="str">
            <v>manish.kumar@redingtongroup.com</v>
          </cell>
          <cell r="F2059" t="str">
            <v>Jaswinder Singh</v>
          </cell>
          <cell r="G2059" t="str">
            <v>jaswinder.singh@redingtongroup.com</v>
          </cell>
        </row>
        <row r="2060">
          <cell r="A2060" t="str">
            <v>E23353</v>
          </cell>
          <cell r="B2060" t="str">
            <v>M/S. SANGEETA TRADERS</v>
          </cell>
          <cell r="C2060" t="str">
            <v>eswaragrawal97@gmail.com</v>
          </cell>
          <cell r="D2060" t="str">
            <v xml:space="preserve">Suvendu Mishra </v>
          </cell>
          <cell r="E2060" t="str">
            <v>suvendu.mishra@redingtongroup.com</v>
          </cell>
          <cell r="F2060" t="str">
            <v>Jaswinder Singh</v>
          </cell>
          <cell r="G2060" t="str">
            <v>jaswinder.singh@redingtongroup.com</v>
          </cell>
        </row>
        <row r="2061">
          <cell r="A2061" t="str">
            <v>W23978</v>
          </cell>
          <cell r="B2061" t="str">
            <v>BHAVANI MOBILE SHOPEE</v>
          </cell>
          <cell r="C2061" t="str">
            <v>shyammawani38@gmail.com</v>
          </cell>
          <cell r="D2061" t="str">
            <v>Santosh Desai</v>
          </cell>
          <cell r="E2061" t="str">
            <v>santosh.desai@redingtongroup.com</v>
          </cell>
          <cell r="F2061" t="str">
            <v>Dilip Vishwakarma</v>
          </cell>
          <cell r="G2061" t="str">
            <v>dilip.vishwa@redingtongroup.com</v>
          </cell>
        </row>
        <row r="2062">
          <cell r="A2062" t="str">
            <v>W14478</v>
          </cell>
          <cell r="B2062" t="str">
            <v>JINENDRA ENTERPRISES</v>
          </cell>
          <cell r="C2062" t="str">
            <v>JINENDRAKOTHARI@GMAIL.COM</v>
          </cell>
          <cell r="D2062" t="str">
            <v>Vijay Baburao Tayade</v>
          </cell>
          <cell r="E2062" t="str">
            <v>vijay.tayade@redingtongroup.com</v>
          </cell>
          <cell r="F2062" t="str">
            <v>Rohan Vora</v>
          </cell>
          <cell r="G2062" t="str">
            <v>rohan.vora@redingtongroup.com</v>
          </cell>
        </row>
        <row r="2063">
          <cell r="A2063" t="str">
            <v>S26306</v>
          </cell>
          <cell r="B2063" t="str">
            <v>M M S MOBILE EXPERT</v>
          </cell>
          <cell r="C2063" t="str">
            <v>mmsmobilexpert@gmail.com</v>
          </cell>
          <cell r="D2063" t="str">
            <v>Kamal Punjabi</v>
          </cell>
          <cell r="E2063" t="str">
            <v>kamal.punjabi@redingtongroup.com</v>
          </cell>
          <cell r="F2063" t="str">
            <v>Vikram V</v>
          </cell>
          <cell r="G2063" t="str">
            <v>vikram.kumar@redingtongroup.com</v>
          </cell>
        </row>
        <row r="2064">
          <cell r="A2064" t="str">
            <v>W11918</v>
          </cell>
          <cell r="B2064" t="str">
            <v>SAAHIL ELECTRONICS</v>
          </cell>
          <cell r="C2064" t="str">
            <v>SAHILELECTRONICS@YAHOO.CO.IN</v>
          </cell>
          <cell r="D2064" t="str">
            <v>Imtiyaz Salim Shaikh</v>
          </cell>
          <cell r="E2064" t="str">
            <v>imtiyaz.shaikh@redingtongroup.com</v>
          </cell>
          <cell r="F2064" t="str">
            <v>Rohan Vora</v>
          </cell>
          <cell r="G2064" t="str">
            <v>rohan.vora@redingtongroup.com</v>
          </cell>
        </row>
        <row r="2065">
          <cell r="A2065" t="str">
            <v>W14493</v>
          </cell>
          <cell r="B2065" t="str">
            <v>PROFIT POINT MOBILE GALLERY</v>
          </cell>
          <cell r="C2065" t="str">
            <v>mangeshj1980@gmail.com</v>
          </cell>
          <cell r="D2065" t="str">
            <v>Vijay Baburao Tayade</v>
          </cell>
          <cell r="E2065" t="str">
            <v>vijay.tayade@redingtongroup.com</v>
          </cell>
          <cell r="F2065" t="str">
            <v>Rohan Vora</v>
          </cell>
          <cell r="G2065" t="str">
            <v>rohan.vora@redingtongroup.com</v>
          </cell>
        </row>
        <row r="2066">
          <cell r="A2066" t="str">
            <v>NF3007</v>
          </cell>
          <cell r="B2066" t="str">
            <v>IT SOLUTIONS</v>
          </cell>
          <cell r="C2066" t="str">
            <v>GLOBALCOMPUTERS1980@GMAIL.COM</v>
          </cell>
          <cell r="D2066" t="str">
            <v>Rohit Arora</v>
          </cell>
          <cell r="E2066" t="str">
            <v>rohit.arora@redingtongroup.com</v>
          </cell>
          <cell r="F2066" t="str">
            <v>Jitendra Chopra</v>
          </cell>
          <cell r="G2066" t="str">
            <v>jitender.chopra@redingtongroup.com</v>
          </cell>
        </row>
        <row r="2067">
          <cell r="A2067" t="str">
            <v>S15904</v>
          </cell>
          <cell r="B2067" t="str">
            <v>SHA MOBILES</v>
          </cell>
          <cell r="C2067" t="str">
            <v>shamobiles.k1@gmail.com</v>
          </cell>
          <cell r="D2067" t="str">
            <v>Prem Kumar M</v>
          </cell>
          <cell r="E2067" t="str">
            <v>prem.kumarmani@redingtongroup.com</v>
          </cell>
          <cell r="F2067" t="str">
            <v>Yogesh Kumar</v>
          </cell>
          <cell r="G2067" t="str">
            <v>yogesh.ganesh@redingtongroup.com</v>
          </cell>
        </row>
        <row r="2068">
          <cell r="A2068" t="str">
            <v>W33423</v>
          </cell>
          <cell r="B2068" t="str">
            <v>RAJ SELECTION</v>
          </cell>
          <cell r="C2068" t="str">
            <v>rajselection1972@gmail.com</v>
          </cell>
          <cell r="D2068" t="str">
            <v>Shah Krunal Jagdipbhai</v>
          </cell>
          <cell r="E2068" t="str">
            <v>krunal.shah@redingtongroup.com</v>
          </cell>
          <cell r="F2068" t="str">
            <v>Rohan Vora</v>
          </cell>
          <cell r="G2068" t="str">
            <v>rohan.vora@redingtongroup.com</v>
          </cell>
        </row>
        <row r="2069">
          <cell r="A2069" t="str">
            <v>E14523</v>
          </cell>
          <cell r="B2069" t="str">
            <v>M/S JAYSHREE ELECTRONICS</v>
          </cell>
          <cell r="C2069" t="str">
            <v>rishabkhedia01@gmail.com</v>
          </cell>
          <cell r="D2069" t="str">
            <v>Chandan Singh</v>
          </cell>
          <cell r="E2069" t="str">
            <v>chandan.singh@redingtongroup.com</v>
          </cell>
          <cell r="F2069" t="str">
            <v>Jaswinder Singh</v>
          </cell>
          <cell r="G2069" t="str">
            <v>jaswinder.singh@redingtongroup.com</v>
          </cell>
        </row>
        <row r="2070">
          <cell r="A2070" t="str">
            <v>E34209</v>
          </cell>
          <cell r="B2070" t="str">
            <v>M/S. MOBILE WORLD</v>
          </cell>
          <cell r="C2070" t="str">
            <v>mobilewonidkarimganjassam@gmail.com</v>
          </cell>
          <cell r="D2070" t="str">
            <v xml:space="preserve">Vivek Bose </v>
          </cell>
          <cell r="E2070" t="str">
            <v>vivek.bose@redingtongroup.com</v>
          </cell>
          <cell r="F2070" t="str">
            <v>Jaswinder Singh</v>
          </cell>
          <cell r="G2070" t="str">
            <v>jaswinder.singh@redingtongroup.com</v>
          </cell>
        </row>
        <row r="2071">
          <cell r="A2071" t="str">
            <v>N73192</v>
          </cell>
          <cell r="B2071" t="str">
            <v>KUMAON RADIOS &amp; ELECTRONICS PRIVATE</v>
          </cell>
          <cell r="C2071" t="str">
            <v>kumaonradios@gmail.com</v>
          </cell>
          <cell r="D2071" t="str">
            <v>Ajay Sharma</v>
          </cell>
          <cell r="E2071" t="str">
            <v>ajay.sharma@redingtongroup.com</v>
          </cell>
          <cell r="F2071" t="str">
            <v>Sidharth Eknath</v>
          </cell>
          <cell r="G2071" t="str">
            <v>sidharth.eknath@redingtongroup.com</v>
          </cell>
        </row>
        <row r="2072">
          <cell r="A2072" t="str">
            <v>E23347</v>
          </cell>
          <cell r="B2072" t="str">
            <v>SUJATA CELLS</v>
          </cell>
          <cell r="C2072" t="str">
            <v>sujatacells.bbsr@gmail.com</v>
          </cell>
          <cell r="D2072" t="str">
            <v xml:space="preserve">Suvendu Mishra </v>
          </cell>
          <cell r="E2072" t="str">
            <v>suvendu.mishra@redingtongroup.com</v>
          </cell>
          <cell r="F2072" t="str">
            <v>Jaswinder Singh</v>
          </cell>
          <cell r="G2072" t="str">
            <v>jaswinder.singh@redingtongroup.com</v>
          </cell>
        </row>
        <row r="2073">
          <cell r="A2073" t="str">
            <v>E23352</v>
          </cell>
          <cell r="B2073" t="str">
            <v>MOBILE MANIA</v>
          </cell>
          <cell r="C2073" t="str">
            <v>chittabeherav3@gmail.com</v>
          </cell>
          <cell r="D2073" t="str">
            <v xml:space="preserve">Suvendu Mishra </v>
          </cell>
          <cell r="E2073" t="str">
            <v>suvendu.mishra@redingtongroup.com</v>
          </cell>
          <cell r="F2073" t="str">
            <v>Jaswinder Singh</v>
          </cell>
          <cell r="G2073" t="str">
            <v>jaswinder.singh@redingtongroup.com</v>
          </cell>
        </row>
        <row r="2074">
          <cell r="A2074" t="str">
            <v>SM4050</v>
          </cell>
          <cell r="B2074" t="str">
            <v>FONE BOX</v>
          </cell>
          <cell r="C2074" t="str">
            <v>foneboxtpt@gmail.com</v>
          </cell>
          <cell r="D2074" t="str">
            <v>Prem Kumar M</v>
          </cell>
          <cell r="E2074" t="str">
            <v>prem.kumarmani@redingtongroup.com</v>
          </cell>
          <cell r="F2074" t="str">
            <v>Yogesh Kumar</v>
          </cell>
          <cell r="G2074" t="str">
            <v>yogesh.ganesh@redingtongroup.com</v>
          </cell>
        </row>
        <row r="2075">
          <cell r="A2075" t="str">
            <v>S26307</v>
          </cell>
          <cell r="B2075" t="str">
            <v>SUN TIMES</v>
          </cell>
          <cell r="C2075" t="str">
            <v>suntimes_2007@yahoo.com</v>
          </cell>
          <cell r="D2075" t="str">
            <v>Kamal Punjabi</v>
          </cell>
          <cell r="E2075" t="str">
            <v>kamal.punjabi@redingtongroup.com</v>
          </cell>
          <cell r="F2075" t="str">
            <v>Vikram V</v>
          </cell>
          <cell r="G2075" t="str">
            <v>vikram.kumar@redingtongroup.com</v>
          </cell>
        </row>
        <row r="2076">
          <cell r="A2076" t="str">
            <v>E53314</v>
          </cell>
          <cell r="B2076" t="str">
            <v>VIDHYA NIKETAN</v>
          </cell>
          <cell r="C2076" t="str">
            <v>vniketanashoknagar@gmail.com</v>
          </cell>
          <cell r="D2076" t="str">
            <v>Md Faiyaz Khan</v>
          </cell>
          <cell r="E2076" t="str">
            <v>faiyaz.khan@redingtongroup.com</v>
          </cell>
          <cell r="F2076" t="str">
            <v>Jaswinder Singh</v>
          </cell>
          <cell r="G2076" t="str">
            <v>jaswinder.singh@redingtongroup.com</v>
          </cell>
        </row>
        <row r="2077">
          <cell r="A2077" t="str">
            <v>N93137</v>
          </cell>
          <cell r="B2077" t="str">
            <v>ADITYA ENTERPRISES</v>
          </cell>
          <cell r="C2077" t="str">
            <v>ashwanikumar19912@gmail.com</v>
          </cell>
          <cell r="D2077" t="str">
            <v>Rohit Arora</v>
          </cell>
          <cell r="E2077" t="str">
            <v>rohit.arora@redingtongroup.com</v>
          </cell>
          <cell r="F2077" t="str">
            <v>Jitendra Chopra</v>
          </cell>
          <cell r="G2077" t="str">
            <v>jitender.chopra@redingtongroup.com</v>
          </cell>
        </row>
        <row r="2078">
          <cell r="A2078" t="str">
            <v>SB0189</v>
          </cell>
          <cell r="B2078" t="str">
            <v>NIRVANA COMPUTERS</v>
          </cell>
          <cell r="C2078" t="str">
            <v>NIRVANACOMPUTERS@GMAIL.COM</v>
          </cell>
          <cell r="D2078" t="str">
            <v>Rajeesh C</v>
          </cell>
          <cell r="E2078" t="str">
            <v>rajeesh.krishnan@redingtongroup.com</v>
          </cell>
          <cell r="F2078" t="str">
            <v>Vikram V</v>
          </cell>
          <cell r="G2078" t="str">
            <v>vikram.kumar@redingtongroup.com</v>
          </cell>
        </row>
        <row r="2079">
          <cell r="A2079" t="str">
            <v>E34213</v>
          </cell>
          <cell r="B2079" t="str">
            <v>SATGURU ENTERPRISE</v>
          </cell>
          <cell r="C2079" t="str">
            <v>ratneshdibrugarh@gmail.com</v>
          </cell>
          <cell r="D2079" t="str">
            <v xml:space="preserve">Vivek Bose </v>
          </cell>
          <cell r="E2079" t="str">
            <v>vivek.bose@redingtongroup.com</v>
          </cell>
          <cell r="F2079" t="str">
            <v>Jaswinder Singh</v>
          </cell>
          <cell r="G2079" t="str">
            <v>jaswinder.singh@redingtongroup.com</v>
          </cell>
        </row>
        <row r="2080">
          <cell r="A2080" t="str">
            <v>S83126</v>
          </cell>
          <cell r="B2080" t="str">
            <v>CELL POINT</v>
          </cell>
          <cell r="C2080" t="str">
            <v>cellpoint2008@gmail.com</v>
          </cell>
          <cell r="D2080" t="str">
            <v>Mohanakrishnan</v>
          </cell>
          <cell r="E2080" t="str">
            <v>mohanakrishnan.narayanan@redingtongroup.com</v>
          </cell>
          <cell r="F2080" t="str">
            <v>Yogesh Kumar</v>
          </cell>
          <cell r="G2080" t="str">
            <v>yogesh.ganesh@redingtongroup.com</v>
          </cell>
        </row>
        <row r="2081">
          <cell r="A2081" t="str">
            <v>E14535</v>
          </cell>
          <cell r="B2081" t="str">
            <v>NAYEEM ENTERPRISE</v>
          </cell>
          <cell r="C2081" t="str">
            <v>nayeemulabedin@gmail.com</v>
          </cell>
          <cell r="D2081" t="str">
            <v>Chandan Singh</v>
          </cell>
          <cell r="E2081" t="str">
            <v>chandan.singh@redingtongroup.com</v>
          </cell>
          <cell r="F2081" t="str">
            <v>Jaswinder Singh</v>
          </cell>
          <cell r="G2081" t="str">
            <v>jaswinder.singh@redingtongroup.com</v>
          </cell>
        </row>
        <row r="2082">
          <cell r="A2082" t="str">
            <v>S74152</v>
          </cell>
          <cell r="B2082" t="str">
            <v>JYOTHI MOBILES</v>
          </cell>
          <cell r="C2082" t="str">
            <v>jyothimobilesyer002@gmail.com</v>
          </cell>
          <cell r="D2082" t="str">
            <v>Jithin Sebastian</v>
          </cell>
          <cell r="E2082" t="str">
            <v>jitin.sebastian@redingtongroup.com</v>
          </cell>
          <cell r="F2082" t="str">
            <v>Vikram V</v>
          </cell>
          <cell r="G2082" t="str">
            <v>vikram.kumar@redingtongroup.com</v>
          </cell>
        </row>
        <row r="2083">
          <cell r="A2083" t="str">
            <v>SB0019</v>
          </cell>
          <cell r="B2083" t="str">
            <v>KANNANKANDY SALES CORPORATION</v>
          </cell>
          <cell r="C2083" t="str">
            <v>accounts@kannankandy.com</v>
          </cell>
          <cell r="D2083" t="str">
            <v>Rajeesh C</v>
          </cell>
          <cell r="E2083" t="str">
            <v>rajeesh.krishnan@redingtongroup.com</v>
          </cell>
          <cell r="F2083" t="str">
            <v>Vikram V</v>
          </cell>
          <cell r="G2083" t="str">
            <v>vikram.kumar@redingtongroup.com</v>
          </cell>
        </row>
        <row r="2084">
          <cell r="A2084" t="str">
            <v>SB4116</v>
          </cell>
          <cell r="B2084" t="str">
            <v>ZYGO  MOBI  TAG</v>
          </cell>
          <cell r="C2084" t="str">
            <v>zygozygo123@gmail.com</v>
          </cell>
          <cell r="D2084" t="str">
            <v>Rajeesh C</v>
          </cell>
          <cell r="E2084" t="str">
            <v>rajeesh.krishnan@redingtongroup.com</v>
          </cell>
          <cell r="F2084" t="str">
            <v>Vikram V</v>
          </cell>
          <cell r="G2084" t="str">
            <v>vikram.kumar@redingtongroup.com</v>
          </cell>
        </row>
        <row r="2085">
          <cell r="A2085" t="str">
            <v>N83848</v>
          </cell>
          <cell r="B2085" t="str">
            <v>SEHGAL MOBILE GALLERY</v>
          </cell>
          <cell r="C2085" t="str">
            <v>sengalprince4@gmail.com</v>
          </cell>
          <cell r="D2085" t="str">
            <v>Navish Sahni</v>
          </cell>
          <cell r="E2085" t="str">
            <v>navish.sahni@redingtongroup.com</v>
          </cell>
          <cell r="F2085" t="str">
            <v>Jitendra Chopra</v>
          </cell>
          <cell r="G2085" t="str">
            <v>jitender.chopra@redingtongroup.com</v>
          </cell>
        </row>
        <row r="2086">
          <cell r="A2086" t="str">
            <v>E34220</v>
          </cell>
          <cell r="B2086" t="str">
            <v>SAMAY COMMUNICATION</v>
          </cell>
          <cell r="C2086" t="str">
            <v>samaycommunication75@gmail.com</v>
          </cell>
          <cell r="D2086" t="str">
            <v xml:space="preserve">Vivek Bose </v>
          </cell>
          <cell r="E2086" t="str">
            <v>vivek.bose@redingtongroup.com</v>
          </cell>
          <cell r="F2086" t="str">
            <v>Jaswinder Singh</v>
          </cell>
          <cell r="G2086" t="str">
            <v>jaswinder.singh@redingtongroup.com</v>
          </cell>
        </row>
        <row r="2087">
          <cell r="A2087" t="str">
            <v>SG4044</v>
          </cell>
          <cell r="B2087" t="str">
            <v>SHREESHA ASSOCIATES</v>
          </cell>
          <cell r="C2087" t="str">
            <v>shreeshaudupi@gmail.com</v>
          </cell>
          <cell r="D2087" t="str">
            <v>Rajesh Naik</v>
          </cell>
          <cell r="E2087" t="str">
            <v>rajesh.naik@redingtongroup.com</v>
          </cell>
          <cell r="F2087" t="str">
            <v>Vikram V</v>
          </cell>
          <cell r="G2087" t="str">
            <v>vikram.kumar@redingtongroup.com</v>
          </cell>
        </row>
        <row r="2088">
          <cell r="A2088" t="str">
            <v>S24118</v>
          </cell>
          <cell r="B2088" t="str">
            <v>AMPLE DIGITAL PRIVATE LIMITED</v>
          </cell>
          <cell r="C2088" t="str">
            <v>ranjini.singh@ample.co.in</v>
          </cell>
          <cell r="D2088" t="str">
            <v>Kamal Punjabi</v>
          </cell>
          <cell r="E2088" t="str">
            <v>kamal.punjabi@redingtongroup.com</v>
          </cell>
          <cell r="F2088" t="str">
            <v>Sanjeev Banerjee</v>
          </cell>
          <cell r="G2088" t="str">
            <v>sanjeev.banerjee@redingtongroup.com</v>
          </cell>
        </row>
        <row r="2089">
          <cell r="A2089" t="str">
            <v>SM4049</v>
          </cell>
          <cell r="B2089" t="str">
            <v>SRI VENKATESWARA MOBILE STORES</v>
          </cell>
          <cell r="C2089" t="str">
            <v>jayasrilokesh85@gmail.com</v>
          </cell>
          <cell r="D2089" t="str">
            <v>Prem Kumar M</v>
          </cell>
          <cell r="E2089" t="str">
            <v>prem.kumarmani@redingtongroup.com</v>
          </cell>
          <cell r="F2089" t="str">
            <v>Yogesh Kumar</v>
          </cell>
          <cell r="G2089" t="str">
            <v>yogesh.ganesh@redingtongroup.com</v>
          </cell>
        </row>
        <row r="2090">
          <cell r="A2090" t="str">
            <v>WD3102</v>
          </cell>
          <cell r="B2090" t="str">
            <v>MAHASHAKTI MOBILE</v>
          </cell>
          <cell r="C2090" t="str">
            <v>swapnilc262@gmail.com</v>
          </cell>
          <cell r="D2090" t="str">
            <v xml:space="preserve">Jitendra Singh Chouhan </v>
          </cell>
          <cell r="E2090" t="str">
            <v>jitendra.chouhan@redingtongroup.com</v>
          </cell>
          <cell r="F2090" t="str">
            <v>Dilip Vishwakarma</v>
          </cell>
          <cell r="G2090" t="str">
            <v>dilip.vishwa@redingtongroup.com</v>
          </cell>
        </row>
        <row r="2091">
          <cell r="A2091" t="str">
            <v>NE3129</v>
          </cell>
          <cell r="B2091" t="str">
            <v>M/S RAVI COMMUNICATION</v>
          </cell>
          <cell r="C2091" t="str">
            <v>rohigupta2@gmail.com</v>
          </cell>
          <cell r="D2091" t="str">
            <v>Prince Kumar Maurya</v>
          </cell>
          <cell r="E2091" t="str">
            <v>Prince.kumar@redintongroup.com</v>
          </cell>
          <cell r="F2091" t="str">
            <v>Sidharth Eknath</v>
          </cell>
          <cell r="G2091" t="str">
            <v>sidharth.eknath@redingtongroup.com</v>
          </cell>
        </row>
        <row r="2092">
          <cell r="A2092" t="str">
            <v>S20497</v>
          </cell>
          <cell r="B2092" t="str">
            <v>RAKESH TRADING COMPANY</v>
          </cell>
          <cell r="C2092" t="str">
            <v>rakesh@rakeshtrading.com</v>
          </cell>
          <cell r="D2092" t="str">
            <v>Kamal Punjabi</v>
          </cell>
          <cell r="E2092" t="str">
            <v>kamal.punjabi@redingtongroup.com</v>
          </cell>
          <cell r="F2092" t="str">
            <v>Sanjeev Banerjee</v>
          </cell>
          <cell r="G2092" t="str">
            <v>sanjeev.banerjee@redingtongroup.com</v>
          </cell>
        </row>
        <row r="2093">
          <cell r="A2093" t="str">
            <v>W24074</v>
          </cell>
          <cell r="B2093" t="str">
            <v>SAPRIYA (A) ELECTRONICS, ELECTRICAL</v>
          </cell>
          <cell r="C2093" t="str">
            <v>bharatborana3782@gmail.com</v>
          </cell>
          <cell r="D2093" t="str">
            <v xml:space="preserve">Santosh Desai </v>
          </cell>
          <cell r="E2093" t="str">
            <v>santosh.desai@redingtongroup.com</v>
          </cell>
          <cell r="F2093" t="str">
            <v>Dilip Vishwakarma</v>
          </cell>
          <cell r="G2093" t="str">
            <v>dilip.vishwa@redingtongroup.com</v>
          </cell>
        </row>
        <row r="2094">
          <cell r="A2094" t="str">
            <v>WB3340</v>
          </cell>
          <cell r="B2094" t="str">
            <v>RIGHT CHOICE MOBILE SHOPPE</v>
          </cell>
          <cell r="C2094" t="str">
            <v>banti1555@gmail.com</v>
          </cell>
          <cell r="D2094" t="str">
            <v>Sandip Anil Kshirsagar</v>
          </cell>
          <cell r="E2094" t="str">
            <v>sandip.anil@redingtongroup.com</v>
          </cell>
          <cell r="F2094" t="str">
            <v>Dilip Vishwakarma</v>
          </cell>
          <cell r="G2094" t="str">
            <v>dilip.vishwa@redingtongroup.com</v>
          </cell>
        </row>
        <row r="2095">
          <cell r="A2095" t="str">
            <v>S26321</v>
          </cell>
          <cell r="B2095" t="str">
            <v>MOTI MOBILE WORLD</v>
          </cell>
          <cell r="C2095" t="str">
            <v>motimobile2020@gmail.com</v>
          </cell>
          <cell r="D2095" t="str">
            <v>Kamal Punjabi</v>
          </cell>
          <cell r="E2095" t="str">
            <v>kamal.punjabi@redingtongroup.com</v>
          </cell>
          <cell r="F2095" t="str">
            <v>Vikram V</v>
          </cell>
          <cell r="G2095" t="str">
            <v>vikram.kumar@redingtongroup.com</v>
          </cell>
        </row>
        <row r="2096">
          <cell r="A2096" t="str">
            <v>W93144</v>
          </cell>
          <cell r="B2096" t="str">
            <v>JEMS MOBILE GALLERY</v>
          </cell>
          <cell r="C2096" t="str">
            <v>anishrajput7@gmail.com</v>
          </cell>
          <cell r="D2096" t="str">
            <v>Dholakiya Shobhitkumar Govindbhai</v>
          </cell>
          <cell r="E2096" t="str">
            <v>shobhit.kumar@redingtongroup.com</v>
          </cell>
          <cell r="F2096" t="str">
            <v>Rohan Vora</v>
          </cell>
          <cell r="G2096" t="str">
            <v>rohan.vora@redingtongroup.com</v>
          </cell>
        </row>
        <row r="2097">
          <cell r="A2097" t="str">
            <v>SJ0173</v>
          </cell>
          <cell r="B2097" t="str">
            <v>APOORVA MOBILES</v>
          </cell>
          <cell r="C2097" t="str">
            <v>APOORVAMOBILESTVL@GMAIL.COM</v>
          </cell>
          <cell r="D2097" t="str">
            <v>Mohanakrishnan</v>
          </cell>
          <cell r="E2097" t="str">
            <v>mohanakrishnan.narayanan@redingtongroup.com</v>
          </cell>
          <cell r="F2097" t="str">
            <v>Yogesh Kumar</v>
          </cell>
          <cell r="G2097" t="str">
            <v>yogesh.ganesh@redingtongroup.com</v>
          </cell>
        </row>
        <row r="2098">
          <cell r="A2098" t="str">
            <v>N63719</v>
          </cell>
          <cell r="B2098" t="str">
            <v>SHREE SHYAM SALES</v>
          </cell>
          <cell r="C2098" t="str">
            <v>shreeshyamsalesjaipur2020@gmail.com</v>
          </cell>
          <cell r="D2098" t="str">
            <v>Rituraj Upadhyay</v>
          </cell>
          <cell r="E2098" t="str">
            <v>rituraj.upadhyay@redingtongroup.com</v>
          </cell>
          <cell r="F2098" t="str">
            <v>Jitendra Chopra</v>
          </cell>
          <cell r="G2098" t="str">
            <v>jitender.chopra@redingtongroup.com</v>
          </cell>
        </row>
        <row r="2099">
          <cell r="A2099" t="str">
            <v>SA3158</v>
          </cell>
          <cell r="B2099" t="str">
            <v>MOBILE ARENA</v>
          </cell>
          <cell r="C2099" t="str">
            <v>mobilearena3@gmail.com</v>
          </cell>
          <cell r="D2099" t="str">
            <v xml:space="preserve">Mahmmad Ajaruddin Kundagol </v>
          </cell>
          <cell r="E2099" t="str">
            <v>mahmmad.ajar@redingtongroup.com</v>
          </cell>
          <cell r="F2099" t="str">
            <v>Vikram V</v>
          </cell>
          <cell r="G2099" t="str">
            <v>vikram.kumar@redingtongroup.com</v>
          </cell>
        </row>
        <row r="2100">
          <cell r="A2100" t="str">
            <v>S26329</v>
          </cell>
          <cell r="B2100" t="str">
            <v>SRI MANJUNATHA C.D. LIBRARY</v>
          </cell>
          <cell r="C2100" t="str">
            <v>srimanjunathacdlibary@gmail.com</v>
          </cell>
          <cell r="D2100" t="str">
            <v>Kamal Punjabi</v>
          </cell>
          <cell r="E2100" t="str">
            <v>kamal.punjabi@redingtongroup.com</v>
          </cell>
          <cell r="F2100" t="str">
            <v>Vikram V</v>
          </cell>
          <cell r="G2100" t="str">
            <v>vikram.kumar@redingtongroup.com</v>
          </cell>
        </row>
        <row r="2101">
          <cell r="A2101" t="str">
            <v>WA3218</v>
          </cell>
          <cell r="B2101" t="str">
            <v>MAHAVEER MOBILES</v>
          </cell>
          <cell r="C2101" t="str">
            <v>mahaveermobile9584@gmail.com</v>
          </cell>
          <cell r="D2101" t="str">
            <v>Arpit Shukla</v>
          </cell>
          <cell r="E2101" t="str">
            <v>arpit.shukla@redingtongroup.com</v>
          </cell>
          <cell r="F2101" t="str">
            <v>Dilip Vishwakarma</v>
          </cell>
          <cell r="G2101" t="str">
            <v>dilip.vishwa@redingtongroup.com</v>
          </cell>
        </row>
        <row r="2102">
          <cell r="A2102" t="str">
            <v>SA3165</v>
          </cell>
          <cell r="B2102" t="str">
            <v>VIJAYALAXMI MOBILES</v>
          </cell>
          <cell r="C2102" t="str">
            <v>aravindvastrad@gmail.com</v>
          </cell>
          <cell r="D2102" t="str">
            <v xml:space="preserve">Mahmmad Ajaruddin Kundagol </v>
          </cell>
          <cell r="E2102" t="str">
            <v>mahmmad.ajar@redingtongroup.com</v>
          </cell>
          <cell r="F2102" t="str">
            <v>Vikram V</v>
          </cell>
          <cell r="G2102" t="str">
            <v>vikram.kumar@redingtongroup.com</v>
          </cell>
        </row>
        <row r="2103">
          <cell r="A2103" t="str">
            <v>W53293</v>
          </cell>
          <cell r="B2103" t="str">
            <v>K. K. INTERNATIONAL / Tulsi - The C</v>
          </cell>
          <cell r="C2103" t="str">
            <v>kk.amesor@gmail.com</v>
          </cell>
          <cell r="D2103" t="str">
            <v>Abhishek Vinod Tirpude</v>
          </cell>
          <cell r="E2103" t="str">
            <v>abhishek.vinod@redingtongroup.com</v>
          </cell>
          <cell r="F2103" t="str">
            <v>Dilip Vishwakarma</v>
          </cell>
          <cell r="G2103" t="str">
            <v>dilip.vishwa@redingtongroup.com</v>
          </cell>
        </row>
        <row r="2104">
          <cell r="A2104" t="str">
            <v>N14668</v>
          </cell>
          <cell r="B2104" t="str">
            <v>M/S CLASSIC TELECOM CENTRE</v>
          </cell>
          <cell r="C2104" t="str">
            <v>786imranansari786@gmail.com</v>
          </cell>
          <cell r="D2104" t="str">
            <v>Dheeraj Sharma</v>
          </cell>
          <cell r="E2104" t="str">
            <v>dheeraj.sharma@redingtongroup.com</v>
          </cell>
          <cell r="F2104" t="str">
            <v>Sidharth Eknath</v>
          </cell>
          <cell r="G2104" t="str">
            <v>sidharth.eknath@redingtongroup.com</v>
          </cell>
        </row>
        <row r="2105">
          <cell r="A2105" t="str">
            <v>N14675</v>
          </cell>
          <cell r="B2105" t="str">
            <v>THE MOBILE LOUNGE</v>
          </cell>
          <cell r="C2105" t="str">
            <v>themobileloungemehrauli@gmail.com</v>
          </cell>
          <cell r="D2105" t="str">
            <v>Shashi Singh</v>
          </cell>
          <cell r="E2105" t="str">
            <v>shashi.singh@redingtongroup.com</v>
          </cell>
          <cell r="F2105" t="str">
            <v>Sidharth Eknath</v>
          </cell>
          <cell r="G2105" t="str">
            <v>sidharth.eknath@redingtongroup.com</v>
          </cell>
        </row>
        <row r="2106">
          <cell r="A2106" t="str">
            <v>WB3266</v>
          </cell>
          <cell r="B2106" t="str">
            <v>MOBILE STYLE</v>
          </cell>
          <cell r="C2106" t="str">
            <v>KISHORE.MOBILESTYLE@GMAIL.COM</v>
          </cell>
          <cell r="D2106" t="str">
            <v>Sandip Anil Kshirsagar</v>
          </cell>
          <cell r="E2106" t="str">
            <v>sandip.anil@redingtongroup.com</v>
          </cell>
          <cell r="F2106" t="str">
            <v>Dilip Vishwakarma</v>
          </cell>
          <cell r="G2106" t="str">
            <v>dilip.vishwa@redingtongroup.com</v>
          </cell>
        </row>
        <row r="2107">
          <cell r="A2107" t="str">
            <v>E34222</v>
          </cell>
          <cell r="B2107" t="str">
            <v>M/S RAJIV MOBILE ZONE</v>
          </cell>
          <cell r="C2107" t="str">
            <v>rajivdutta167@gmail.com</v>
          </cell>
          <cell r="D2107" t="str">
            <v xml:space="preserve">Vivek Bose </v>
          </cell>
          <cell r="E2107" t="str">
            <v>vivek.bose@redingtongroup.com</v>
          </cell>
          <cell r="F2107" t="str">
            <v>Jaswinder Singh</v>
          </cell>
          <cell r="G2107" t="str">
            <v>jaswinder.singh@redingtongroup.com</v>
          </cell>
        </row>
        <row r="2108">
          <cell r="A2108" t="str">
            <v>NE3137</v>
          </cell>
          <cell r="B2108" t="str">
            <v>M/S  SANKAT MOCHAN TELICOM</v>
          </cell>
          <cell r="C2108" t="str">
            <v>sankarwadhwani614@gmail.com</v>
          </cell>
          <cell r="D2108" t="str">
            <v>Prince Kumar Maurya</v>
          </cell>
          <cell r="E2108" t="str">
            <v>Prince.kumar@redintongroup.com</v>
          </cell>
          <cell r="F2108" t="str">
            <v>Sidharth Eknath</v>
          </cell>
          <cell r="G2108" t="str">
            <v>sidharth.eknath@redingtongroup.com</v>
          </cell>
        </row>
        <row r="2109">
          <cell r="A2109" t="str">
            <v>NE3133</v>
          </cell>
          <cell r="B2109" t="str">
            <v>M/S RAJ ASSOCIATES</v>
          </cell>
          <cell r="C2109" t="str">
            <v>rajassociates.skt@gmail.com</v>
          </cell>
          <cell r="D2109" t="str">
            <v>Prince Kumar Maurya</v>
          </cell>
          <cell r="E2109" t="str">
            <v>Prince.kumar@redintongroup.com</v>
          </cell>
          <cell r="F2109" t="str">
            <v>Sidharth Eknath</v>
          </cell>
          <cell r="G2109" t="str">
            <v>sidharth.eknath@redingtongroup.com</v>
          </cell>
        </row>
        <row r="2110">
          <cell r="A2110" t="str">
            <v>NE3134</v>
          </cell>
          <cell r="B2110" t="str">
            <v>M/S SALMAN MOBILE</v>
          </cell>
          <cell r="C2110" t="str">
            <v>salmanansari32011@gmail.com</v>
          </cell>
          <cell r="D2110" t="str">
            <v>Prince Kumar Maurya</v>
          </cell>
          <cell r="E2110" t="str">
            <v>Prince.kumar@redintongroup.com</v>
          </cell>
          <cell r="F2110" t="str">
            <v>Sidharth Eknath</v>
          </cell>
          <cell r="G2110" t="str">
            <v>sidharth.eknath@redingtongroup.com</v>
          </cell>
        </row>
        <row r="2111">
          <cell r="A2111" t="str">
            <v>N14619</v>
          </cell>
          <cell r="B2111" t="str">
            <v>SHIV VANI TELECOM</v>
          </cell>
          <cell r="C2111" t="str">
            <v>shivani.telecom@gmail.com</v>
          </cell>
          <cell r="D2111" t="str">
            <v>Dheeraj Sharma</v>
          </cell>
          <cell r="E2111" t="str">
            <v>dheeraj.sharma@redingtongroup.com</v>
          </cell>
          <cell r="F2111" t="str">
            <v>Sidharth Eknath</v>
          </cell>
          <cell r="G2111" t="str">
            <v>sidharth.eknath@redingtongroup.com</v>
          </cell>
        </row>
        <row r="2112">
          <cell r="A2112" t="str">
            <v>NE3138</v>
          </cell>
          <cell r="B2112" t="str">
            <v>KUMAR COMMUNICATION</v>
          </cell>
          <cell r="C2112" t="str">
            <v>kumarcommunication44@gmail.com</v>
          </cell>
          <cell r="D2112" t="str">
            <v>Prince Kumar Maurya</v>
          </cell>
          <cell r="E2112" t="str">
            <v>Prince.kumar@redintongroup.com</v>
          </cell>
          <cell r="F2112" t="str">
            <v>Sidharth Eknath</v>
          </cell>
          <cell r="G2112" t="str">
            <v>sidharth.eknath@redingtongroup.com</v>
          </cell>
        </row>
        <row r="2113">
          <cell r="A2113" t="str">
            <v>WA3241</v>
          </cell>
          <cell r="B2113" t="str">
            <v>Tanu Traders</v>
          </cell>
          <cell r="C2113" t="str">
            <v>tanutradersrocks@gmail.com</v>
          </cell>
          <cell r="D2113" t="str">
            <v>Arpit Shukla</v>
          </cell>
          <cell r="E2113" t="str">
            <v>arpit.shukla@redingtongroup.com</v>
          </cell>
          <cell r="F2113" t="str">
            <v>Dilip Vishwakarma</v>
          </cell>
          <cell r="G2113" t="str">
            <v>dilip.vishwa@redingtongroup.com</v>
          </cell>
        </row>
        <row r="2114">
          <cell r="A2114" t="str">
            <v>NE3125</v>
          </cell>
          <cell r="B2114" t="str">
            <v>M/S KAVERI ENTERPRISES</v>
          </cell>
          <cell r="C2114" t="str">
            <v>gangavns0000@gmail.com</v>
          </cell>
          <cell r="D2114" t="str">
            <v>Prince Kumar Maurya</v>
          </cell>
          <cell r="E2114" t="str">
            <v>Prince.kumar@redintongroup.com</v>
          </cell>
          <cell r="F2114" t="str">
            <v>Sidharth Eknath</v>
          </cell>
          <cell r="G2114" t="str">
            <v>sidharth.eknath@redingtongroup.com</v>
          </cell>
        </row>
        <row r="2115">
          <cell r="A2115" t="str">
            <v>NE3130</v>
          </cell>
          <cell r="B2115" t="str">
            <v>M/S  RAJ MOBILE SHOP</v>
          </cell>
          <cell r="C2115" t="str">
            <v>sumitgudijaiswal@gmail.com</v>
          </cell>
          <cell r="D2115" t="str">
            <v>Prince Kumar Maurya</v>
          </cell>
          <cell r="E2115" t="str">
            <v>Prince.kumar@redintongroup.com</v>
          </cell>
          <cell r="F2115" t="str">
            <v>Sidharth Eknath</v>
          </cell>
          <cell r="G2115" t="str">
            <v>sidharth.eknath@redingtongroup.com</v>
          </cell>
        </row>
        <row r="2116">
          <cell r="A2116" t="str">
            <v>W24048</v>
          </cell>
          <cell r="B2116" t="str">
            <v>PHONE ZONE PLUS</v>
          </cell>
          <cell r="C2116" t="str">
            <v>phonezoneplus21@gmail.com</v>
          </cell>
          <cell r="D2116" t="str">
            <v>Tanmay Kumar</v>
          </cell>
          <cell r="E2116" t="str">
            <v>tanmay.kumar@redingtongroup.com</v>
          </cell>
          <cell r="F2116" t="str">
            <v>Dilip Vishwakarma</v>
          </cell>
          <cell r="G2116" t="str">
            <v>dilip.vishwa@redingtongroup.com</v>
          </cell>
        </row>
        <row r="2117">
          <cell r="A2117" t="str">
            <v>N14706</v>
          </cell>
          <cell r="B2117" t="str">
            <v>WALK &amp; TALK</v>
          </cell>
          <cell r="C2117" t="str">
            <v>walkntalkeastdelhi@gmail.com</v>
          </cell>
          <cell r="D2117" t="str">
            <v>Shashi Singh</v>
          </cell>
          <cell r="E2117" t="str">
            <v>shashi.singh@redingtongroup.com</v>
          </cell>
          <cell r="F2117" t="str">
            <v>Sidharth Eknath</v>
          </cell>
          <cell r="G2117" t="str">
            <v>sidharth.eknath@redingtongroup.com</v>
          </cell>
        </row>
        <row r="2118">
          <cell r="A2118" t="str">
            <v>N93140</v>
          </cell>
          <cell r="B2118" t="str">
            <v>BINNY COMMUNICATION</v>
          </cell>
          <cell r="C2118" t="str">
            <v>randeep0072002@yahoo.co.in</v>
          </cell>
          <cell r="D2118" t="str">
            <v>Rohit Arora</v>
          </cell>
          <cell r="E2118" t="str">
            <v>rohit.arora@redingtongroup.com</v>
          </cell>
          <cell r="F2118" t="str">
            <v>Jitendra Chopra</v>
          </cell>
          <cell r="G2118" t="str">
            <v>jitender.chopra@redingtongroup.com</v>
          </cell>
        </row>
        <row r="2119">
          <cell r="A2119" t="str">
            <v>W93136</v>
          </cell>
          <cell r="B2119" t="str">
            <v>VINIT MOBILE PVT LTD</v>
          </cell>
          <cell r="C2119" t="str">
            <v>vinitmobilepvtltd1@gmail.com</v>
          </cell>
          <cell r="D2119" t="str">
            <v>Dholakiya Shobhitkumar Govindbhai</v>
          </cell>
          <cell r="E2119" t="str">
            <v>shobhit.kumar@redingtongroup.com</v>
          </cell>
          <cell r="F2119" t="str">
            <v>Rohan Vora</v>
          </cell>
          <cell r="G2119" t="str">
            <v>rohan.vora@redingtongroup.com</v>
          </cell>
        </row>
        <row r="2120">
          <cell r="A2120" t="str">
            <v>W14523</v>
          </cell>
          <cell r="B2120" t="str">
            <v>KOHINOOR TELECOM</v>
          </cell>
          <cell r="C2120" t="str">
            <v>kohinoortelesystem@gmail.com</v>
          </cell>
          <cell r="D2120" t="str">
            <v>Vijay Baburao Tayade</v>
          </cell>
          <cell r="E2120" t="str">
            <v>vijay.tayade@redingtongroup.com</v>
          </cell>
          <cell r="F2120" t="str">
            <v>Rohan Vora</v>
          </cell>
          <cell r="G2120" t="str">
            <v>rohan.vora@redingtongroup.com</v>
          </cell>
        </row>
        <row r="2121">
          <cell r="A2121" t="str">
            <v>W14514</v>
          </cell>
          <cell r="B2121" t="str">
            <v>TELE TALK ENTERPRISES</v>
          </cell>
          <cell r="C2121" t="str">
            <v>teletalk2012@gmail.com</v>
          </cell>
          <cell r="D2121" t="str">
            <v>Mahesh More</v>
          </cell>
          <cell r="E2121" t="str">
            <v>mahesh.more@redingtongroup.com</v>
          </cell>
          <cell r="F2121" t="str">
            <v>Rohan Vora</v>
          </cell>
          <cell r="G2121" t="str">
            <v>rohan.vora@redingtongroup.com</v>
          </cell>
        </row>
        <row r="2122">
          <cell r="A2122" t="str">
            <v>N43779</v>
          </cell>
          <cell r="B2122" t="str">
            <v>M/S S M MOBILES</v>
          </cell>
          <cell r="C2122" t="str">
            <v>manoj12febagarwal@gmail.com</v>
          </cell>
          <cell r="D2122" t="str">
            <v>Harsh Ahuja</v>
          </cell>
          <cell r="E2122" t="str">
            <v>harsh.ahuja@redingtongroup.com</v>
          </cell>
          <cell r="F2122" t="str">
            <v>Sidharth Eknath</v>
          </cell>
          <cell r="G2122" t="str">
            <v>sidharth.eknath@redingtongroup.com</v>
          </cell>
        </row>
        <row r="2123">
          <cell r="A2123" t="str">
            <v>W73361</v>
          </cell>
          <cell r="B2123" t="str">
            <v>M/S SHOE POINT</v>
          </cell>
          <cell r="C2123" t="str">
            <v>shoe.mobilepoint@gmail.com</v>
          </cell>
          <cell r="D2123" t="str">
            <v>Malam Singh Meena</v>
          </cell>
          <cell r="E2123" t="str">
            <v>malam.meena@redingtongroup.com</v>
          </cell>
          <cell r="F2123" t="str">
            <v>Dilip Vishwakarma</v>
          </cell>
          <cell r="G2123" t="str">
            <v>dilip.vishwa@redingtongroup.com</v>
          </cell>
        </row>
        <row r="2124">
          <cell r="A2124" t="str">
            <v>NB3049</v>
          </cell>
          <cell r="B2124" t="str">
            <v>PUNEET COMMUNICATION PROP. SH PUNEE</v>
          </cell>
          <cell r="C2124" t="str">
            <v>puneet.sood100@gmail.com</v>
          </cell>
          <cell r="D2124" t="str">
            <v>Himanshu Anand</v>
          </cell>
          <cell r="E2124" t="str">
            <v>himanshu.anand@redingtongroup.com</v>
          </cell>
          <cell r="F2124" t="str">
            <v>Jitendra Chopra</v>
          </cell>
          <cell r="G2124" t="str">
            <v>jitender.chopra@redingtongroup.com</v>
          </cell>
        </row>
        <row r="2125">
          <cell r="A2125" t="str">
            <v>N14652</v>
          </cell>
          <cell r="B2125" t="str">
            <v>R.S. Trading</v>
          </cell>
          <cell r="C2125" t="str">
            <v>rstradingstar@gmail.com</v>
          </cell>
          <cell r="D2125" t="str">
            <v>Himanshu Ranjan Singh</v>
          </cell>
          <cell r="E2125" t="str">
            <v>himanshu.ranjansingh@redingtongroup.com</v>
          </cell>
          <cell r="F2125" t="str">
            <v>Sidharth Eknath</v>
          </cell>
          <cell r="G2125" t="str">
            <v>sidharth.eknath@redingtongroup.com</v>
          </cell>
        </row>
        <row r="2126">
          <cell r="A2126" t="str">
            <v>W93141</v>
          </cell>
          <cell r="B2126" t="str">
            <v>ARHAM MOBILE</v>
          </cell>
          <cell r="C2126" t="str">
            <v>arhammobile2020@gmail.com</v>
          </cell>
          <cell r="D2126" t="str">
            <v>Dholakiya Shobhitkumar Govindbhai</v>
          </cell>
          <cell r="E2126" t="str">
            <v>shobhit.kumar@redingtongroup.com</v>
          </cell>
          <cell r="F2126" t="str">
            <v>Rohan Vora</v>
          </cell>
          <cell r="G2126" t="str">
            <v>rohan.vora@redingtongroup.com</v>
          </cell>
        </row>
        <row r="2127">
          <cell r="A2127" t="str">
            <v>W93130</v>
          </cell>
          <cell r="B2127" t="str">
            <v>BALAR MOBILE</v>
          </cell>
          <cell r="C2127" t="str">
            <v>ominbalar06@gmail.com</v>
          </cell>
          <cell r="D2127" t="str">
            <v>Dholakiya Shobhitkumar Govindbhai</v>
          </cell>
          <cell r="E2127" t="str">
            <v>shobhit.kumar@redingtongroup.com</v>
          </cell>
          <cell r="F2127" t="str">
            <v>Rohan Vora</v>
          </cell>
          <cell r="G2127" t="str">
            <v>rohan.vora@redingtongroup.com</v>
          </cell>
        </row>
        <row r="2128">
          <cell r="A2128" t="str">
            <v>N83838</v>
          </cell>
          <cell r="B2128" t="str">
            <v>GARG COMMUNICATION</v>
          </cell>
          <cell r="C2128" t="str">
            <v>jjatingarg@gmail.com</v>
          </cell>
          <cell r="D2128" t="str">
            <v>Rohit Jakhar</v>
          </cell>
          <cell r="E2128" t="str">
            <v>rohit.jakhar@redingtongroup.com</v>
          </cell>
          <cell r="F2128" t="str">
            <v>Jitendra Chopra</v>
          </cell>
          <cell r="G2128" t="str">
            <v>jitender.chopra@redingtongroup.com</v>
          </cell>
        </row>
        <row r="2129">
          <cell r="A2129" t="str">
            <v>W53309</v>
          </cell>
          <cell r="B2129" t="str">
            <v>AGRAWAL COMPUTERS</v>
          </cell>
          <cell r="C2129" t="str">
            <v>agrawal.pusad@gmail.com</v>
          </cell>
          <cell r="D2129" t="str">
            <v>Abhishek Vinod Tirpude</v>
          </cell>
          <cell r="E2129" t="str">
            <v>abhishek.vinod@redingtongroup.com</v>
          </cell>
          <cell r="F2129" t="str">
            <v>Dilip Vishwakarma</v>
          </cell>
          <cell r="G2129" t="str">
            <v>dilip.vishwa@redingtongroup.com</v>
          </cell>
        </row>
        <row r="2130">
          <cell r="A2130" t="str">
            <v>N53352</v>
          </cell>
          <cell r="B2130" t="str">
            <v>FONE CITY</v>
          </cell>
          <cell r="C2130" t="str">
            <v>fonecityludhiana@gmail.com</v>
          </cell>
          <cell r="D2130" t="str">
            <v>Rohit Arora</v>
          </cell>
          <cell r="E2130" t="str">
            <v>rohit.arora@redingtongroup.com</v>
          </cell>
          <cell r="F2130" t="str">
            <v>Jitendra Chopra</v>
          </cell>
          <cell r="G2130" t="str">
            <v>jitender.chopra@redingtongroup.com</v>
          </cell>
        </row>
        <row r="2131">
          <cell r="A2131" t="str">
            <v>N13638</v>
          </cell>
          <cell r="B2131" t="str">
            <v>GANPATI ENTERPRISES</v>
          </cell>
          <cell r="C2131" t="str">
            <v>ganpatie94@gmail.com</v>
          </cell>
          <cell r="D2131" t="str">
            <v>Dheeraj Sharma</v>
          </cell>
          <cell r="E2131" t="str">
            <v>dheeraj.sharma@redingtongroup.com</v>
          </cell>
          <cell r="F2131" t="str">
            <v>Sidharth Eknath</v>
          </cell>
          <cell r="G2131" t="str">
            <v>sidharth.eknath@redingtongroup.com</v>
          </cell>
        </row>
        <row r="2132">
          <cell r="A2132" t="str">
            <v>N83755</v>
          </cell>
          <cell r="B2132" t="str">
            <v>ASTHA THE TELE SHOPPEE</v>
          </cell>
          <cell r="C2132" t="str">
            <v>asthatheteleshoppee98@gmail.com</v>
          </cell>
          <cell r="D2132" t="str">
            <v>Anil Kumar Sharma</v>
          </cell>
          <cell r="E2132" t="str">
            <v>anil.sharma@redingtongroup.com</v>
          </cell>
          <cell r="F2132" t="str">
            <v>Jitendra Chopra</v>
          </cell>
          <cell r="G2132" t="str">
            <v>jitender.chopra@redingtongroup.com</v>
          </cell>
        </row>
        <row r="2133">
          <cell r="A2133" t="str">
            <v>N83846</v>
          </cell>
          <cell r="B2133" t="str">
            <v>ROYAL ELECTRONICS</v>
          </cell>
          <cell r="C2133" t="str">
            <v>royal.electronic028@gmail.com</v>
          </cell>
          <cell r="D2133" t="str">
            <v>Navish Sahni</v>
          </cell>
          <cell r="E2133" t="str">
            <v>navish.sahni@redingtongroup.com</v>
          </cell>
          <cell r="F2133" t="str">
            <v>Jitendra Chopra</v>
          </cell>
          <cell r="G2133" t="str">
            <v>jitender.chopra@redingtongroup.com</v>
          </cell>
        </row>
        <row r="2134">
          <cell r="A2134" t="str">
            <v>N14015</v>
          </cell>
          <cell r="B2134" t="str">
            <v>MM MOBILE ZONE</v>
          </cell>
          <cell r="C2134" t="str">
            <v>mmmobilezone05@gmail.com</v>
          </cell>
          <cell r="D2134" t="str">
            <v>Himanshu Ranjan Singh</v>
          </cell>
          <cell r="E2134" t="str">
            <v>himanshu.ranjansingh@redingtongroup.com</v>
          </cell>
          <cell r="F2134" t="str">
            <v>Sidharth Eknath</v>
          </cell>
          <cell r="G2134" t="str">
            <v>sidharth.eknath@redingtongroup.com</v>
          </cell>
        </row>
        <row r="2135">
          <cell r="A2135" t="str">
            <v>E43233</v>
          </cell>
          <cell r="B2135" t="str">
            <v>M/S BHUWALKA TELECOM</v>
          </cell>
          <cell r="C2135" t="str">
            <v>bhuwaika@yahoo.com</v>
          </cell>
          <cell r="D2135" t="str">
            <v>Pankaj Soni</v>
          </cell>
          <cell r="E2135" t="str">
            <v>pankaj.soni@redingtongroup.com</v>
          </cell>
          <cell r="F2135" t="str">
            <v>Jaswinder Singh</v>
          </cell>
          <cell r="G2135" t="str">
            <v>jaswinder.singh@redingtongroup.com</v>
          </cell>
        </row>
        <row r="2136">
          <cell r="A2136" t="str">
            <v>E4R014</v>
          </cell>
          <cell r="B2136" t="str">
            <v>KHUSHI TELECOM</v>
          </cell>
          <cell r="C2136" t="str">
            <v>KHUSHITELECOMRANCHI@GMAIL.COM</v>
          </cell>
          <cell r="D2136" t="str">
            <v>Md Ezaz Ahmad</v>
          </cell>
          <cell r="E2136" t="str">
            <v>ezaz.ahmad@redingtongroup.com</v>
          </cell>
          <cell r="F2136" t="str">
            <v>Jaswinder Singh</v>
          </cell>
          <cell r="G2136" t="str">
            <v>jaswinder.singh@redingtongroup.com</v>
          </cell>
        </row>
        <row r="2137">
          <cell r="A2137" t="str">
            <v>N83833</v>
          </cell>
          <cell r="B2137" t="str">
            <v>SHREE SHYAM TELECOM</v>
          </cell>
          <cell r="C2137" t="str">
            <v>kcbbhakli@gmail.com</v>
          </cell>
          <cell r="D2137" t="str">
            <v>Navish Sahni</v>
          </cell>
          <cell r="E2137" t="str">
            <v>navish.sahni@redingtongroup.com</v>
          </cell>
          <cell r="F2137" t="str">
            <v>Jitendra Chopra</v>
          </cell>
          <cell r="G2137" t="str">
            <v>jitender.chopra@redingtongroup.com</v>
          </cell>
        </row>
        <row r="2138">
          <cell r="A2138" t="str">
            <v>N83837</v>
          </cell>
          <cell r="B2138" t="str">
            <v>M/S RADHEY RADHEY MOBILE COMMUNICAT</v>
          </cell>
          <cell r="C2138" t="str">
            <v>radheyradheymobilembd@gmail.com</v>
          </cell>
          <cell r="D2138" t="str">
            <v>Ravikant Sharma</v>
          </cell>
          <cell r="E2138" t="str">
            <v>ravikant.sharma@redingtongroup.com</v>
          </cell>
          <cell r="F2138" t="str">
            <v>Sidharth Eknath</v>
          </cell>
          <cell r="G2138" t="str">
            <v>sidharth.eknath@redingtongroup.com</v>
          </cell>
        </row>
        <row r="2139">
          <cell r="A2139" t="str">
            <v>N63718</v>
          </cell>
          <cell r="B2139" t="str">
            <v>SING-N-SMILE</v>
          </cell>
          <cell r="C2139" t="str">
            <v>singnsimilejaipur@gmail.com</v>
          </cell>
          <cell r="D2139" t="str">
            <v>Rituraj Upadhyay</v>
          </cell>
          <cell r="E2139" t="str">
            <v>rituraj.upadhyay@redingtongroup.com</v>
          </cell>
          <cell r="F2139" t="str">
            <v>Jitendra Chopra</v>
          </cell>
          <cell r="G2139" t="str">
            <v>jitender.chopra@redingtongroup.com</v>
          </cell>
        </row>
        <row r="2140">
          <cell r="A2140" t="str">
            <v>W73362</v>
          </cell>
          <cell r="B2140" t="str">
            <v>VISHAL ELECTRONICS AND GIFT CENTER</v>
          </cell>
          <cell r="C2140" t="str">
            <v>vishalelectronic@outlook.com</v>
          </cell>
          <cell r="D2140" t="str">
            <v>Malam Singh Meena</v>
          </cell>
          <cell r="E2140" t="str">
            <v>malam.meena@redingtongroup.com</v>
          </cell>
          <cell r="F2140" t="str">
            <v>Dilip Vishwakarma</v>
          </cell>
          <cell r="G2140" t="str">
            <v>dilip.vishwa@redingtongroup.com</v>
          </cell>
        </row>
        <row r="2141">
          <cell r="A2141" t="str">
            <v>N43785</v>
          </cell>
          <cell r="B2141" t="str">
            <v>MOBILE SALES CENTER</v>
          </cell>
          <cell r="C2141" t="str">
            <v>mscsmartphonewala@gmail.com</v>
          </cell>
          <cell r="D2141" t="str">
            <v>Pankaj Ahuja</v>
          </cell>
          <cell r="E2141" t="str">
            <v>pankaj.ahujaM@redingtongroup.com</v>
          </cell>
          <cell r="F2141" t="str">
            <v>Sidharth Eknath</v>
          </cell>
          <cell r="G2141" t="str">
            <v>sidharth.eknath@redingtongroup.com</v>
          </cell>
        </row>
        <row r="2142">
          <cell r="A2142" t="str">
            <v>W93138</v>
          </cell>
          <cell r="B2142" t="str">
            <v>SHIV MOBILE</v>
          </cell>
          <cell r="C2142" t="str">
            <v>shivmobile019@gmail.com</v>
          </cell>
          <cell r="D2142" t="str">
            <v>Dholakiya Shobhitkumar Govindbhai</v>
          </cell>
          <cell r="E2142" t="str">
            <v>shobhit.kumar@redingtongroup.com</v>
          </cell>
          <cell r="F2142" t="str">
            <v>Rohan Vora</v>
          </cell>
          <cell r="G2142" t="str">
            <v>rohan.vora@redingtongroup.com</v>
          </cell>
        </row>
        <row r="2143">
          <cell r="A2143" t="str">
            <v>W14533</v>
          </cell>
          <cell r="B2143" t="str">
            <v>SURAJ MOBILE</v>
          </cell>
          <cell r="C2143" t="str">
            <v>ukaram.89@gmail.com</v>
          </cell>
          <cell r="D2143" t="str">
            <v>Mahesh More</v>
          </cell>
          <cell r="E2143" t="str">
            <v>mahesh.more@redingtongroup.com</v>
          </cell>
          <cell r="F2143" t="str">
            <v>Rohan Vora</v>
          </cell>
          <cell r="G2143" t="str">
            <v>rohan.vora@redingtongroup.com</v>
          </cell>
        </row>
        <row r="2144">
          <cell r="A2144" t="str">
            <v>E23355</v>
          </cell>
          <cell r="B2144" t="str">
            <v>M/S DIGITAL HOUSE</v>
          </cell>
          <cell r="C2144" t="str">
            <v>thedigitalhouse2000@gmail.com</v>
          </cell>
          <cell r="D2144" t="str">
            <v xml:space="preserve">Suvendu Mishra </v>
          </cell>
          <cell r="E2144" t="str">
            <v>suvendu.mishra@redingtongroup.com</v>
          </cell>
          <cell r="F2144" t="str">
            <v>Jaswinder Singh</v>
          </cell>
          <cell r="G2144" t="str">
            <v>jaswinder.singh@redingtongroup.com</v>
          </cell>
        </row>
        <row r="2145">
          <cell r="A2145" t="str">
            <v>WA3242</v>
          </cell>
          <cell r="B2145" t="str">
            <v>M/S JAIN TELECOM</v>
          </cell>
          <cell r="C2145" t="str">
            <v>jaintelecom@gmail.com</v>
          </cell>
          <cell r="D2145" t="str">
            <v>Arpit Shukla</v>
          </cell>
          <cell r="E2145" t="str">
            <v>arpit.shukla@redingtongroup.com</v>
          </cell>
          <cell r="F2145" t="str">
            <v>Dilip Vishwakarma</v>
          </cell>
          <cell r="G2145" t="str">
            <v>dilip.vishwa@redingtongroup.com</v>
          </cell>
        </row>
        <row r="2146">
          <cell r="A2146" t="str">
            <v>S93182</v>
          </cell>
          <cell r="B2146" t="str">
            <v>SRI RAMA TELE SERVICES</v>
          </cell>
          <cell r="C2146" t="str">
            <v>addepalliramesh123@gmail.com</v>
          </cell>
          <cell r="D2146" t="str">
            <v>Gudavalli Suresh Kumar</v>
          </cell>
          <cell r="E2146" t="str">
            <v>suresh.skg@redingtongroup.com</v>
          </cell>
          <cell r="F2146" t="str">
            <v>Yogesh Kumar</v>
          </cell>
          <cell r="G2146" t="str">
            <v>yogesh.ganesh@redingtongroup.com</v>
          </cell>
        </row>
        <row r="2147">
          <cell r="A2147" t="str">
            <v>SA3152</v>
          </cell>
          <cell r="B2147" t="str">
            <v>R C ENTERPRISES</v>
          </cell>
          <cell r="C2147" t="str">
            <v>rcenterprises4444@gmail.com</v>
          </cell>
          <cell r="D2147" t="str">
            <v xml:space="preserve">Mahmmad Ajaruddin Kundagol </v>
          </cell>
          <cell r="E2147" t="str">
            <v>mahmmad.ajar@redingtongroup.com</v>
          </cell>
          <cell r="F2147" t="str">
            <v>Vikram V</v>
          </cell>
          <cell r="G2147" t="str">
            <v>vikram.kumar@redingtongroup.com</v>
          </cell>
        </row>
        <row r="2148">
          <cell r="A2148" t="str">
            <v>W53295</v>
          </cell>
          <cell r="B2148" t="str">
            <v>ASHIRWAD MOBILE WORLD</v>
          </cell>
          <cell r="C2148" t="str">
            <v>sanjayjikalwani@gmail.com</v>
          </cell>
          <cell r="D2148" t="str">
            <v>Abhishek Vinod Tirpude</v>
          </cell>
          <cell r="E2148" t="str">
            <v>abhishek.vinod@redingtongroup.com</v>
          </cell>
          <cell r="F2148" t="str">
            <v>Dilip Vishwakarma</v>
          </cell>
          <cell r="G2148" t="str">
            <v>dilip.vishwa@redingtongroup.com</v>
          </cell>
        </row>
        <row r="2149">
          <cell r="A2149" t="str">
            <v>S26314</v>
          </cell>
          <cell r="B2149" t="str">
            <v>DHANLAXMI COMMUNICATION</v>
          </cell>
          <cell r="C2149" t="str">
            <v>sendinesh426@gmail.com</v>
          </cell>
          <cell r="D2149" t="str">
            <v>Kamal Punjabi</v>
          </cell>
          <cell r="E2149" t="str">
            <v>kamal.punjabi@redingtongroup.com</v>
          </cell>
          <cell r="F2149" t="str">
            <v>Vikram V</v>
          </cell>
          <cell r="G2149" t="str">
            <v>vikram.kumar@redingtongroup.com</v>
          </cell>
        </row>
        <row r="2150">
          <cell r="A2150" t="str">
            <v>NE3136</v>
          </cell>
          <cell r="B2150" t="str">
            <v>M/S JAVED COMMUNICATION</v>
          </cell>
          <cell r="C2150" t="str">
            <v>tansheetshanu@gmail.com</v>
          </cell>
          <cell r="D2150" t="str">
            <v>Prince Kumar Maurya</v>
          </cell>
          <cell r="E2150" t="str">
            <v>Prince.kumar@redintongroup.com</v>
          </cell>
          <cell r="F2150" t="str">
            <v>Sidharth Eknath</v>
          </cell>
          <cell r="G2150" t="str">
            <v>sidharth.eknath@redingtongroup.com</v>
          </cell>
        </row>
        <row r="2151">
          <cell r="A2151" t="str">
            <v>E34215</v>
          </cell>
          <cell r="B2151" t="str">
            <v>M/S. TARANG.</v>
          </cell>
          <cell r="C2151" t="str">
            <v>gupta_azad@yahoo.com</v>
          </cell>
          <cell r="D2151" t="str">
            <v xml:space="preserve">Vivek Bose </v>
          </cell>
          <cell r="E2151" t="str">
            <v>vivek.bose@redingtongroup.com</v>
          </cell>
          <cell r="F2151" t="str">
            <v>Jaswinder Singh</v>
          </cell>
          <cell r="G2151" t="str">
            <v>jaswinder.singh@redingtongroup.com</v>
          </cell>
        </row>
        <row r="2152">
          <cell r="A2152" t="str">
            <v>S34757</v>
          </cell>
          <cell r="B2152" t="str">
            <v>M/S HELLO MOBILES</v>
          </cell>
          <cell r="C2152" t="str">
            <v>karthiraddla@gmail.com</v>
          </cell>
          <cell r="D2152" t="str">
            <v>Gudavalli Suresh Kumar</v>
          </cell>
          <cell r="E2152" t="str">
            <v>suresh.skg@redingtongroup.com</v>
          </cell>
          <cell r="F2152" t="str">
            <v>Yogesh Kumar</v>
          </cell>
          <cell r="G2152" t="str">
            <v>yogesh.ganesh@redingtongroup.com</v>
          </cell>
        </row>
        <row r="2153">
          <cell r="A2153" t="str">
            <v>E23360</v>
          </cell>
          <cell r="B2153" t="str">
            <v>M/S.GOEL AGENCY .</v>
          </cell>
          <cell r="C2153" t="str">
            <v>amit_agarwal1666@yahoo.co.in</v>
          </cell>
          <cell r="D2153" t="str">
            <v xml:space="preserve">Suvendu Mishra </v>
          </cell>
          <cell r="E2153" t="str">
            <v>suvendu.mishra@redingtongroup.com</v>
          </cell>
          <cell r="F2153" t="str">
            <v>Jaswinder Singh</v>
          </cell>
          <cell r="G2153" t="str">
            <v>jaswinder.singh@redingtongroup.com</v>
          </cell>
        </row>
        <row r="2154">
          <cell r="A2154" t="str">
            <v>WA3238</v>
          </cell>
          <cell r="B2154" t="str">
            <v>TATVISH TECHNOLOGY LLP</v>
          </cell>
          <cell r="C2154" t="str">
            <v>phoneonstores.mp@gmail.com</v>
          </cell>
          <cell r="D2154" t="str">
            <v>Arpit Shukla</v>
          </cell>
          <cell r="E2154" t="str">
            <v>arpit.shukla@redingtongroup.com</v>
          </cell>
          <cell r="F2154" t="str">
            <v>Dilip Vishwakarma</v>
          </cell>
          <cell r="G2154" t="str">
            <v>dilip.vishwa@redingtongroup.com</v>
          </cell>
        </row>
        <row r="2155">
          <cell r="A2155" t="str">
            <v>W73366</v>
          </cell>
          <cell r="B2155" t="str">
            <v>GURURAJ ELECTRONICS</v>
          </cell>
          <cell r="C2155" t="str">
            <v>swayamrayali2020@gmail.com</v>
          </cell>
          <cell r="D2155" t="str">
            <v>Malam Singh Meena</v>
          </cell>
          <cell r="E2155" t="str">
            <v>malam.meena@redingtongroup.com</v>
          </cell>
          <cell r="F2155" t="str">
            <v>Dilip Vishwakarma</v>
          </cell>
          <cell r="G2155" t="str">
            <v>dilip.vishwa@redingtongroup.com</v>
          </cell>
        </row>
        <row r="2156">
          <cell r="A2156" t="str">
            <v>NA3185</v>
          </cell>
          <cell r="B2156" t="str">
            <v>M/s Cell Guru 2</v>
          </cell>
          <cell r="C2156" t="str">
            <v>thecellguru2@gmail.com</v>
          </cell>
          <cell r="D2156" t="str">
            <v>Himanshu Anand</v>
          </cell>
          <cell r="E2156" t="str">
            <v>himanshu.anand@redingtongroup.com</v>
          </cell>
          <cell r="F2156" t="str">
            <v>Jitendra Chopra</v>
          </cell>
          <cell r="G2156" t="str">
            <v>jitender.chopra@redingtongroup.com</v>
          </cell>
        </row>
        <row r="2157">
          <cell r="A2157" t="str">
            <v>WB3332</v>
          </cell>
          <cell r="B2157" t="str">
            <v>Vertex Mobile And Electronics</v>
          </cell>
          <cell r="C2157" t="str">
            <v>nileshdkhandelwal@gmail.com</v>
          </cell>
          <cell r="D2157" t="str">
            <v>Sandip Anil Kshirsagar</v>
          </cell>
          <cell r="E2157" t="str">
            <v>sandip.anil@redingtongroup.com</v>
          </cell>
          <cell r="F2157" t="str">
            <v>Dilip Vishwakarma</v>
          </cell>
          <cell r="G2157" t="str">
            <v>dilip.vishwa@redingtongroup.com</v>
          </cell>
        </row>
        <row r="2158">
          <cell r="A2158" t="str">
            <v>E34211</v>
          </cell>
          <cell r="B2158" t="str">
            <v>M/S. MOBILE HUB</v>
          </cell>
          <cell r="C2158" t="str">
            <v>sagarm583@gmail.com</v>
          </cell>
          <cell r="D2158" t="str">
            <v xml:space="preserve">Vivek Bose </v>
          </cell>
          <cell r="E2158" t="str">
            <v>vivek.bose@redingtongroup.com</v>
          </cell>
          <cell r="F2158" t="str">
            <v>Jaswinder Singh</v>
          </cell>
          <cell r="G2158" t="str">
            <v>jaswinder.singh@redingtongroup.com</v>
          </cell>
        </row>
        <row r="2159">
          <cell r="A2159" t="str">
            <v>W83196</v>
          </cell>
          <cell r="B2159" t="str">
            <v>TARUN MOBILE</v>
          </cell>
          <cell r="C2159" t="str">
            <v>taruntak263@gmail.com</v>
          </cell>
          <cell r="D2159" t="str">
            <v>Aftab Khan</v>
          </cell>
          <cell r="E2159" t="str">
            <v>aftab.khan@redingtongroup.com</v>
          </cell>
          <cell r="F2159" t="str">
            <v>Dilip Vishwakarma</v>
          </cell>
          <cell r="G2159" t="str">
            <v>dilip.vishwa@redingtongroup.com</v>
          </cell>
        </row>
        <row r="2160">
          <cell r="A2160" t="str">
            <v>W83204</v>
          </cell>
          <cell r="B2160" t="str">
            <v>KANHA MOBILE</v>
          </cell>
          <cell r="C2160" t="str">
            <v>gargayush584@gmail.com</v>
          </cell>
          <cell r="D2160" t="str">
            <v>Aftab Khan</v>
          </cell>
          <cell r="E2160" t="str">
            <v>aftab.khan@redingtongroup.com</v>
          </cell>
          <cell r="F2160" t="str">
            <v>Dilip Vishwakarma</v>
          </cell>
          <cell r="G2160" t="str">
            <v>dilip.vishwa@redingtongroup.com</v>
          </cell>
        </row>
        <row r="2161">
          <cell r="A2161" t="str">
            <v>NE3128</v>
          </cell>
          <cell r="B2161" t="str">
            <v>M/S  BALA JI MOBILE SHOP</v>
          </cell>
          <cell r="C2161" t="str">
            <v>rupeshgupta.1215@gmail.com</v>
          </cell>
          <cell r="D2161" t="str">
            <v>Prince Kumar Maurya</v>
          </cell>
          <cell r="E2161" t="str">
            <v>Prince.kumar@redintongroup.com</v>
          </cell>
          <cell r="F2161" t="str">
            <v>Sidharth Eknath</v>
          </cell>
          <cell r="G2161" t="str">
            <v>sidharth.eknath@redingtongroup.com</v>
          </cell>
        </row>
        <row r="2162">
          <cell r="A2162" t="str">
            <v>NH0407</v>
          </cell>
          <cell r="B2162" t="str">
            <v>DG COMMUNICATION</v>
          </cell>
          <cell r="C2162" t="str">
            <v>rohitch1812@gmail.com</v>
          </cell>
          <cell r="D2162" t="str">
            <v>Neeraj Bhatt</v>
          </cell>
          <cell r="E2162" t="str">
            <v>neeraj.bhatt@redingtongroup.com</v>
          </cell>
          <cell r="F2162" t="str">
            <v>Sidharth Eknath</v>
          </cell>
          <cell r="G2162" t="str">
            <v>sidharth.eknath@redingtongroup.com</v>
          </cell>
        </row>
        <row r="2163">
          <cell r="A2163" t="str">
            <v>N14605</v>
          </cell>
          <cell r="B2163" t="str">
            <v>FUTURE MOBILE</v>
          </cell>
          <cell r="C2163" t="str">
            <v>futuremobile1991@gmail.com</v>
          </cell>
          <cell r="D2163" t="str">
            <v>Shashi Singh</v>
          </cell>
          <cell r="E2163" t="str">
            <v>shashi.singh@redingtongroup.com</v>
          </cell>
          <cell r="F2163" t="str">
            <v>Sidharth Eknath</v>
          </cell>
          <cell r="G2163" t="str">
            <v>sidharth.eknath@redingtongroup.com</v>
          </cell>
        </row>
        <row r="2164">
          <cell r="A2164" t="str">
            <v>N14646</v>
          </cell>
          <cell r="B2164" t="str">
            <v>AGGARWAL COMMUNICATION</v>
          </cell>
          <cell r="C2164" t="str">
            <v>aggarwalcommunication87@gmail.com</v>
          </cell>
          <cell r="D2164" t="str">
            <v>Shashi Singh</v>
          </cell>
          <cell r="E2164" t="str">
            <v>shashi.singh@redingtongroup.com</v>
          </cell>
          <cell r="F2164" t="str">
            <v>Sidharth Eknath</v>
          </cell>
          <cell r="G2164" t="str">
            <v>sidharth.eknath@redingtongroup.com</v>
          </cell>
        </row>
        <row r="2165">
          <cell r="A2165" t="str">
            <v>WA0197</v>
          </cell>
          <cell r="B2165" t="str">
            <v>MANGLAM CORPORATION INDIA PVT LTD</v>
          </cell>
          <cell r="C2165" t="str">
            <v>electronic.manglam@gmail.com</v>
          </cell>
          <cell r="D2165" t="str">
            <v>Arpit Shukla</v>
          </cell>
          <cell r="E2165" t="str">
            <v>arpit.shukla@redingtongroup.com</v>
          </cell>
          <cell r="F2165" t="str">
            <v>Dilip Vishwakarma</v>
          </cell>
          <cell r="G2165" t="str">
            <v>dilip.vishwa@redingtongroup.com</v>
          </cell>
        </row>
        <row r="2166">
          <cell r="A2166" t="str">
            <v>NE3059</v>
          </cell>
          <cell r="B2166" t="str">
            <v>KESHARI VISION &amp; COOLS</v>
          </cell>
          <cell r="C2166" t="str">
            <v>shauryakeserwani@gmail.com</v>
          </cell>
          <cell r="D2166" t="str">
            <v>Prince Kumar Maurya</v>
          </cell>
          <cell r="E2166" t="str">
            <v>Prince.kumar@redintongroup.com</v>
          </cell>
          <cell r="F2166" t="str">
            <v>Sidharth Eknath</v>
          </cell>
          <cell r="G2166" t="str">
            <v>sidharth.eknath@redingtongroup.com</v>
          </cell>
        </row>
        <row r="2167">
          <cell r="A2167" t="str">
            <v>W14575</v>
          </cell>
          <cell r="B2167" t="str">
            <v>SUNDARAM THE MOBILE POINT</v>
          </cell>
          <cell r="C2167" t="str">
            <v>samjip15@gmail.com</v>
          </cell>
          <cell r="D2167" t="str">
            <v>Imtiyaz Salim Shaikh</v>
          </cell>
          <cell r="E2167" t="str">
            <v>imtiyaz.shaikh@redingtongroup.com</v>
          </cell>
          <cell r="F2167" t="str">
            <v>Rohan Vora</v>
          </cell>
          <cell r="G2167" t="str">
            <v>rohan.vora@redingtongroup.com</v>
          </cell>
        </row>
        <row r="2168">
          <cell r="A2168" t="str">
            <v>SA3166</v>
          </cell>
          <cell r="B2168" t="str">
            <v>BALAJI TELE SHOPEE MUDDEBIHAL</v>
          </cell>
          <cell r="C2168" t="str">
            <v>girish.illur1@gmail.com</v>
          </cell>
          <cell r="D2168" t="str">
            <v xml:space="preserve">Mahmmad Ajaruddin Kundagol </v>
          </cell>
          <cell r="E2168" t="str">
            <v>mahmmad.ajar@redingtongroup.com</v>
          </cell>
          <cell r="F2168" t="str">
            <v>Vikram V</v>
          </cell>
          <cell r="G2168" t="str">
            <v>vikram.kumar@redingtongroup.com</v>
          </cell>
        </row>
        <row r="2169">
          <cell r="A2169" t="str">
            <v>W14510</v>
          </cell>
          <cell r="B2169" t="str">
            <v>MAGIC ELECTRONICS</v>
          </cell>
          <cell r="C2169" t="str">
            <v>magicelectronics03@gmail.com</v>
          </cell>
          <cell r="D2169" t="str">
            <v>Vijay Baburao Tayade</v>
          </cell>
          <cell r="E2169" t="str">
            <v>vijay.tayade@redingtongroup.com</v>
          </cell>
          <cell r="F2169" t="str">
            <v>Rohan Vora</v>
          </cell>
          <cell r="G2169" t="str">
            <v>rohan.vora@redingtongroup.com</v>
          </cell>
        </row>
        <row r="2170">
          <cell r="A2170" t="str">
            <v>NB3051</v>
          </cell>
          <cell r="B2170" t="str">
            <v>SACHIN MOBILE WORLD</v>
          </cell>
          <cell r="C2170" t="str">
            <v>sachin.8351005000@gmail.com</v>
          </cell>
          <cell r="D2170" t="str">
            <v>Himanshu Anand</v>
          </cell>
          <cell r="E2170" t="str">
            <v>himanshu.anand@redingtongroup.com</v>
          </cell>
          <cell r="F2170" t="str">
            <v>Jitendra Chopra</v>
          </cell>
          <cell r="G2170" t="str">
            <v>jitender.chopra@redingtongroup.com</v>
          </cell>
        </row>
        <row r="2171">
          <cell r="A2171" t="str">
            <v>NH0435</v>
          </cell>
          <cell r="B2171" t="str">
            <v>CHADHA MOBILE AND ELECTRONICS</v>
          </cell>
          <cell r="C2171" t="str">
            <v>chadhamobiles@gmail.com</v>
          </cell>
          <cell r="D2171" t="str">
            <v>Neeraj Bhatt</v>
          </cell>
          <cell r="E2171" t="str">
            <v>neeraj.bhatt@redingtongroup.com</v>
          </cell>
          <cell r="F2171" t="str">
            <v>Sidharth Eknath</v>
          </cell>
          <cell r="G2171" t="str">
            <v>sidharth.eknath@redingtongroup.com</v>
          </cell>
        </row>
        <row r="2172">
          <cell r="A2172" t="str">
            <v>WA3239</v>
          </cell>
          <cell r="B2172" t="str">
            <v>ROYAL ELECTRONICS</v>
          </cell>
          <cell r="C2172" t="str">
            <v>navedroyal@gmail.com</v>
          </cell>
          <cell r="D2172" t="str">
            <v>Arpit Shukla</v>
          </cell>
          <cell r="E2172" t="str">
            <v>arpit.shukla@redingtongroup.com</v>
          </cell>
          <cell r="F2172" t="str">
            <v>Dilip Vishwakarma</v>
          </cell>
          <cell r="G2172" t="str">
            <v>dilip.vishwa@redingtongroup.com</v>
          </cell>
        </row>
        <row r="2173">
          <cell r="A2173" t="str">
            <v>E23356</v>
          </cell>
          <cell r="B2173" t="str">
            <v>AMBIKA MOBILE</v>
          </cell>
          <cell r="C2173" t="str">
            <v>ambika.kjr@gmail.com</v>
          </cell>
          <cell r="D2173" t="str">
            <v xml:space="preserve">Suvendu Mishra </v>
          </cell>
          <cell r="E2173" t="str">
            <v>suvendu.mishra@redingtongroup.com</v>
          </cell>
          <cell r="F2173" t="str">
            <v>Jaswinder Singh</v>
          </cell>
          <cell r="G2173" t="str">
            <v>jaswinder.singh@redingtongroup.com</v>
          </cell>
        </row>
        <row r="2174">
          <cell r="A2174" t="str">
            <v>S34846</v>
          </cell>
          <cell r="B2174" t="str">
            <v>PRO SPACE THE GADGET STORE</v>
          </cell>
          <cell r="C2174" t="str">
            <v>prospace99999@gmail.com</v>
          </cell>
          <cell r="D2174" t="str">
            <v>Gudavalli Suresh Kumar</v>
          </cell>
          <cell r="E2174" t="str">
            <v>suresh.skg@redingtongroup.com</v>
          </cell>
          <cell r="F2174" t="str">
            <v>Yogesh Kumar</v>
          </cell>
          <cell r="G2174" t="str">
            <v>yogesh.ganesh@redingtongroup.com</v>
          </cell>
        </row>
        <row r="2175">
          <cell r="A2175" t="str">
            <v>S34760</v>
          </cell>
          <cell r="B2175" t="str">
            <v>ONE MOBILES</v>
          </cell>
          <cell r="C2175" t="str">
            <v>onemobilesshadnagar@gmail.com</v>
          </cell>
          <cell r="D2175" t="str">
            <v>Gudavalli Suresh Kumar</v>
          </cell>
          <cell r="E2175" t="str">
            <v>suresh.skg@redingtongroup.com</v>
          </cell>
          <cell r="F2175" t="str">
            <v>Yogesh Kumar</v>
          </cell>
          <cell r="G2175" t="str">
            <v>yogesh.ganesh@redingtongroup.com</v>
          </cell>
        </row>
        <row r="2176">
          <cell r="A2176" t="str">
            <v>W53308</v>
          </cell>
          <cell r="B2176" t="str">
            <v>RS ENTERPRISES</v>
          </cell>
          <cell r="C2176" t="str">
            <v>ravishahu30@gmail.com</v>
          </cell>
          <cell r="D2176" t="str">
            <v>Abhishek Vinod Tirpude</v>
          </cell>
          <cell r="E2176" t="str">
            <v>abhishek.vinod@redingtongroup.com</v>
          </cell>
          <cell r="F2176" t="str">
            <v>Dilip Vishwakarma</v>
          </cell>
          <cell r="G2176" t="str">
            <v>dilip.vishwa@redingtongroup.com</v>
          </cell>
        </row>
        <row r="2177">
          <cell r="A2177" t="str">
            <v>WA3248</v>
          </cell>
          <cell r="B2177" t="str">
            <v>ASHOK ELECTRONICS</v>
          </cell>
          <cell r="C2177" t="str">
            <v>sumeetbasantwani@gmail.com</v>
          </cell>
          <cell r="D2177" t="str">
            <v>Arpit Shukla</v>
          </cell>
          <cell r="E2177" t="str">
            <v>arpit.shukla@redingtongroup.com</v>
          </cell>
          <cell r="F2177" t="str">
            <v>Dilip Vishwakarma</v>
          </cell>
          <cell r="G2177" t="str">
            <v>dilip.vishwa@redingtongroup.com</v>
          </cell>
        </row>
        <row r="2178">
          <cell r="A2178" t="str">
            <v>WB3341</v>
          </cell>
          <cell r="B2178" t="str">
            <v>TULSI , siddhi cycles</v>
          </cell>
          <cell r="C2178" t="str">
            <v>tulsimobilelatur@gmail.com</v>
          </cell>
          <cell r="D2178" t="str">
            <v>Sandip Anil Kshirsagar</v>
          </cell>
          <cell r="E2178" t="str">
            <v>sandip.anil@redingtongroup.com</v>
          </cell>
          <cell r="F2178" t="str">
            <v>Dilip Vishwakarma</v>
          </cell>
          <cell r="G2178" t="str">
            <v>dilip.vishwa@redingtongroup.com</v>
          </cell>
        </row>
        <row r="2179">
          <cell r="A2179" t="str">
            <v>S54366</v>
          </cell>
          <cell r="B2179" t="str">
            <v>ULTIMATE MOBILE HUB</v>
          </cell>
          <cell r="C2179" t="str">
            <v>ultimatemobilehub@gmail.com</v>
          </cell>
          <cell r="D2179" t="str">
            <v>Prem Kumar M</v>
          </cell>
          <cell r="E2179" t="str">
            <v>prem.kumarmani@redingtongroup.com</v>
          </cell>
          <cell r="F2179" t="str">
            <v>Yogesh Kumar</v>
          </cell>
          <cell r="G2179" t="str">
            <v>yogesh.ganesh@redingtongroup.com</v>
          </cell>
        </row>
        <row r="2180">
          <cell r="A2180" t="str">
            <v>W14602</v>
          </cell>
          <cell r="B2180" t="str">
            <v>JAGRUTI ELECTRONICS</v>
          </cell>
          <cell r="C2180" t="str">
            <v>jagruti.el@gmail.com</v>
          </cell>
          <cell r="D2180" t="str">
            <v>Vijay Baburao Tayade</v>
          </cell>
          <cell r="E2180" t="str">
            <v>vijay.tayade@redingtongroup.com</v>
          </cell>
          <cell r="F2180" t="str">
            <v>Rohan Vora</v>
          </cell>
          <cell r="G2180" t="str">
            <v>rohan.vora@redingtongroup.com</v>
          </cell>
        </row>
        <row r="2181">
          <cell r="A2181" t="str">
            <v>E14543</v>
          </cell>
          <cell r="B2181" t="str">
            <v>SARMIN ENTERPRISE</v>
          </cell>
          <cell r="C2181" t="str">
            <v>sarminenterprise9@gmail.com</v>
          </cell>
          <cell r="D2181" t="str">
            <v>Chandan Singh</v>
          </cell>
          <cell r="E2181" t="str">
            <v>chandan.singh@redingtongroup.com</v>
          </cell>
          <cell r="F2181" t="str">
            <v>Jaswinder Singh</v>
          </cell>
          <cell r="G2181" t="str">
            <v>jaswinder.singh@redingtongroup.com</v>
          </cell>
        </row>
        <row r="2182">
          <cell r="A2182" t="str">
            <v>E10481</v>
          </cell>
          <cell r="B2182" t="str">
            <v>PLACEWELL SYTEMS AND SOLUTIONS PVT LTD</v>
          </cell>
          <cell r="C2182" t="str">
            <v>SCG-PSS@SANCHARNET.IN</v>
          </cell>
          <cell r="D2182" t="str">
            <v xml:space="preserve">Manish Kumar </v>
          </cell>
          <cell r="E2182" t="str">
            <v>manish.kumar@redingtongroup.com</v>
          </cell>
          <cell r="F2182" t="str">
            <v>Jaswinder Singh</v>
          </cell>
          <cell r="G2182" t="str">
            <v>jaswinder.singh@redingtongroup.com</v>
          </cell>
        </row>
        <row r="2183">
          <cell r="A2183" t="str">
            <v>E14548</v>
          </cell>
          <cell r="B2183" t="str">
            <v>SUNDARAM COMMUNICATION</v>
          </cell>
          <cell r="C2183" t="str">
            <v>sundaram.madanpur@rediffmail.com</v>
          </cell>
          <cell r="D2183" t="str">
            <v>Chandan Singh</v>
          </cell>
          <cell r="E2183" t="str">
            <v>chandan.singh@redingtongroup.com</v>
          </cell>
          <cell r="F2183" t="str">
            <v>Jaswinder Singh</v>
          </cell>
          <cell r="G2183" t="str">
            <v>jaswinder.singh@redingtongroup.com</v>
          </cell>
        </row>
        <row r="2184">
          <cell r="A2184" t="str">
            <v>NB3052</v>
          </cell>
          <cell r="B2184" t="str">
            <v>CHADA RADIO CORPN.</v>
          </cell>
          <cell r="C2184" t="str">
            <v>varunchadha35@gmail.com</v>
          </cell>
          <cell r="D2184" t="str">
            <v>Himanshu Anand</v>
          </cell>
          <cell r="E2184" t="str">
            <v>himanshu.anand@redingtongroup.com</v>
          </cell>
          <cell r="F2184" t="str">
            <v>Jitendra Chopra</v>
          </cell>
          <cell r="G2184" t="str">
            <v>jitender.chopra@redingtongroup.com</v>
          </cell>
        </row>
        <row r="2185">
          <cell r="A2185" t="str">
            <v>E14552</v>
          </cell>
          <cell r="B2185" t="str">
            <v>CHANDAN MOBILE</v>
          </cell>
          <cell r="C2185" t="str">
            <v>chandan89275@gmail.com</v>
          </cell>
          <cell r="D2185" t="str">
            <v>Chandan Singh</v>
          </cell>
          <cell r="E2185" t="str">
            <v>chandan.singh@redingtongroup.com</v>
          </cell>
          <cell r="F2185" t="str">
            <v>Jaswinder Singh</v>
          </cell>
          <cell r="G2185" t="str">
            <v>jaswinder.singh@redingtongroup.com</v>
          </cell>
        </row>
        <row r="2186">
          <cell r="A2186" t="str">
            <v>E14545</v>
          </cell>
          <cell r="B2186" t="str">
            <v>MAA TARA ELECTRONIC</v>
          </cell>
          <cell r="C2186" t="str">
            <v>satyamobilewala1990@gmail.com</v>
          </cell>
          <cell r="D2186" t="str">
            <v>Chandan Singh</v>
          </cell>
          <cell r="E2186" t="str">
            <v>chandan.singh@redingtongroup.com</v>
          </cell>
          <cell r="F2186" t="str">
            <v>Jaswinder Singh</v>
          </cell>
          <cell r="G2186" t="str">
            <v>jaswinder.singh@redingtongroup.com</v>
          </cell>
        </row>
        <row r="2187">
          <cell r="A2187" t="str">
            <v>N83840</v>
          </cell>
          <cell r="B2187" t="str">
            <v>SHREE SHYAM COMMUNICATION</v>
          </cell>
          <cell r="C2187" t="str">
            <v>kaushiknarender96@gmail.com</v>
          </cell>
          <cell r="D2187" t="str">
            <v>Navish Sahni</v>
          </cell>
          <cell r="E2187" t="str">
            <v>navish.sahni@redingtongroup.com</v>
          </cell>
          <cell r="F2187" t="str">
            <v>Jitendra Chopra</v>
          </cell>
          <cell r="G2187" t="str">
            <v>jitender.chopra@redingtongroup.com</v>
          </cell>
        </row>
        <row r="2188">
          <cell r="A2188" t="str">
            <v>W14587</v>
          </cell>
          <cell r="B2188" t="str">
            <v>OMKAR MOBILE GALLERY</v>
          </cell>
          <cell r="C2188" t="str">
            <v>omkarmobilegallery@gmail.com</v>
          </cell>
          <cell r="D2188" t="str">
            <v>Vijay Baburao Tayade</v>
          </cell>
          <cell r="E2188" t="str">
            <v>vijay.tayade@redingtongroup.com</v>
          </cell>
          <cell r="F2188" t="str">
            <v>Rohan Vora</v>
          </cell>
          <cell r="G2188" t="str">
            <v>rohan.vora@redingtongroup.com</v>
          </cell>
        </row>
        <row r="2189">
          <cell r="A2189" t="str">
            <v>W14577</v>
          </cell>
          <cell r="B2189" t="str">
            <v>NEW STAR ELECTRONICS</v>
          </cell>
          <cell r="C2189" t="str">
            <v>urvshisumbad123@gmail.com</v>
          </cell>
          <cell r="D2189" t="str">
            <v>Imtiyaz Salim Shaikh</v>
          </cell>
          <cell r="E2189" t="str">
            <v>imtiyaz.shaikh@redingtongroup.com</v>
          </cell>
          <cell r="F2189" t="str">
            <v>Rohan Vora</v>
          </cell>
          <cell r="G2189" t="str">
            <v>rohan.vora@redingtongroup.com</v>
          </cell>
        </row>
        <row r="2190">
          <cell r="A2190" t="str">
            <v>N14119</v>
          </cell>
          <cell r="B2190" t="str">
            <v>THE MOBILE GALLIRY</v>
          </cell>
          <cell r="C2190" t="str">
            <v>themobilegalliry@gmail.com</v>
          </cell>
          <cell r="D2190" t="str">
            <v>Manish Jain</v>
          </cell>
          <cell r="E2190" t="str">
            <v>manish.shivkumar@redingtongroup.com</v>
          </cell>
          <cell r="F2190" t="str">
            <v>Sidharth Eknath</v>
          </cell>
          <cell r="G2190" t="str">
            <v>sidharth.eknath@redingtongroup.com</v>
          </cell>
        </row>
        <row r="2191">
          <cell r="A2191" t="str">
            <v>N53110</v>
          </cell>
          <cell r="B2191" t="str">
            <v>JAIN MOBILE CENTRE &amp; GIFT GALLERY</v>
          </cell>
          <cell r="C2191" t="str">
            <v>jainadish26@yahoo.in</v>
          </cell>
          <cell r="D2191" t="str">
            <v>Rohit Arora</v>
          </cell>
          <cell r="E2191" t="str">
            <v>rohit.arora@redingtongroup.com</v>
          </cell>
          <cell r="F2191" t="str">
            <v>Jitendra Chopra</v>
          </cell>
          <cell r="G2191" t="str">
            <v>jitender.chopra@redingtongroup.com</v>
          </cell>
        </row>
        <row r="2192">
          <cell r="A2192" t="str">
            <v>E14553</v>
          </cell>
          <cell r="B2192" t="str">
            <v>ELECTROVISION</v>
          </cell>
          <cell r="C2192" t="str">
            <v>newelectrovisionsuri@gmaul.com</v>
          </cell>
          <cell r="D2192" t="str">
            <v>Chandan Singh</v>
          </cell>
          <cell r="E2192" t="str">
            <v>chandan.singh@redingtongroup.com</v>
          </cell>
          <cell r="F2192" t="str">
            <v>Jaswinder Singh</v>
          </cell>
          <cell r="G2192" t="str">
            <v>jaswinder.singh@redingtongroup.com</v>
          </cell>
        </row>
        <row r="2193">
          <cell r="A2193" t="str">
            <v>E14547</v>
          </cell>
          <cell r="B2193" t="str">
            <v>M/S ROKI MOBILE LAND</v>
          </cell>
          <cell r="C2193" t="str">
            <v>skrokibul7000@gmail.com</v>
          </cell>
          <cell r="D2193" t="str">
            <v>Chandan Singh</v>
          </cell>
          <cell r="E2193" t="str">
            <v>chandan.singh@redingtongroup.com</v>
          </cell>
          <cell r="F2193" t="str">
            <v>Jaswinder Singh</v>
          </cell>
          <cell r="G2193" t="str">
            <v>jaswinder.singh@redingtongroup.com</v>
          </cell>
        </row>
        <row r="2194">
          <cell r="A2194" t="str">
            <v>N14672</v>
          </cell>
          <cell r="B2194" t="str">
            <v>YUG COMMUNICATION</v>
          </cell>
          <cell r="C2194" t="str">
            <v>yugcommunication7@gmail.com</v>
          </cell>
          <cell r="D2194" t="str">
            <v>Shashi Singh</v>
          </cell>
          <cell r="E2194" t="str">
            <v>shashi.singh@redingtongroup.com</v>
          </cell>
          <cell r="F2194" t="str">
            <v>Sidharth Eknath</v>
          </cell>
          <cell r="G2194" t="str">
            <v>sidharth.eknath@redingtongroup.com</v>
          </cell>
        </row>
        <row r="2195">
          <cell r="A2195" t="str">
            <v>N83847</v>
          </cell>
          <cell r="B2195" t="str">
            <v>Mangla Traders</v>
          </cell>
          <cell r="C2195" t="str">
            <v>sourabhmangla.1991@gmail.com</v>
          </cell>
          <cell r="D2195" t="str">
            <v>Anil Kumar Sharma</v>
          </cell>
          <cell r="E2195" t="str">
            <v>anil.sharma@redingtongroup.com</v>
          </cell>
          <cell r="F2195" t="str">
            <v>Jitendra Chopra</v>
          </cell>
          <cell r="G2195" t="str">
            <v>jitender.chopra@redingtongroup.com</v>
          </cell>
        </row>
        <row r="2196">
          <cell r="A2196" t="str">
            <v>WA3237</v>
          </cell>
          <cell r="B2196" t="str">
            <v>MODERN SOLUTION</v>
          </cell>
          <cell r="C2196" t="str">
            <v>msbiaora@gmail.com</v>
          </cell>
          <cell r="D2196" t="str">
            <v>Arpit Shukla</v>
          </cell>
          <cell r="E2196" t="str">
            <v>arpit.shukla@redingtongroup.com</v>
          </cell>
          <cell r="F2196" t="str">
            <v>Dilip Vishwakarma</v>
          </cell>
          <cell r="G2196" t="str">
            <v>dilip.vishwa@redingtongroup.com</v>
          </cell>
        </row>
        <row r="2197">
          <cell r="A2197" t="str">
            <v>WA3243</v>
          </cell>
          <cell r="B2197" t="str">
            <v>PRASHANT ASSOCIATES</v>
          </cell>
          <cell r="C2197" t="str">
            <v>prashantasso@gmail.com</v>
          </cell>
          <cell r="D2197" t="str">
            <v>Arpit Shukla</v>
          </cell>
          <cell r="E2197" t="str">
            <v>arpit.shukla@redingtongroup.com</v>
          </cell>
          <cell r="F2197" t="str">
            <v>Dilip Vishwakarma</v>
          </cell>
          <cell r="G2197" t="str">
            <v>dilip.vishwa@redingtongroup.com</v>
          </cell>
        </row>
        <row r="2198">
          <cell r="A2198" t="str">
            <v>E20330</v>
          </cell>
          <cell r="B2198" t="str">
            <v>TECHZONE</v>
          </cell>
          <cell r="C2198" t="str">
            <v>TECHZONEBBSR@GMAIL.COM</v>
          </cell>
          <cell r="D2198" t="str">
            <v xml:space="preserve">Suvendu Mishra </v>
          </cell>
          <cell r="E2198" t="str">
            <v>suvendu.mishra@redingtongroup.com</v>
          </cell>
          <cell r="F2198" t="str">
            <v>Jaswinder Singh</v>
          </cell>
          <cell r="G2198" t="str">
            <v>jaswinder.singh@redingtongroup.com</v>
          </cell>
        </row>
        <row r="2199">
          <cell r="A2199" t="str">
            <v>E14527</v>
          </cell>
          <cell r="B2199" t="str">
            <v>DREAMS UNLIMITED</v>
          </cell>
          <cell r="C2199" t="str">
            <v>dreamssunllimited@gmail.com</v>
          </cell>
          <cell r="D2199" t="str">
            <v xml:space="preserve">Manish Kumar </v>
          </cell>
          <cell r="E2199" t="str">
            <v>manish.kumar@redingtongroup.com</v>
          </cell>
          <cell r="F2199" t="str">
            <v>Jaswinder Singh</v>
          </cell>
          <cell r="G2199" t="str">
            <v>jaswinder.singh@redingtongroup.com</v>
          </cell>
        </row>
        <row r="2200">
          <cell r="A2200" t="str">
            <v>W14540</v>
          </cell>
          <cell r="B2200" t="str">
            <v>Alka Mobile</v>
          </cell>
          <cell r="C2200" t="str">
            <v>rahulankamobilesion@gmail.com</v>
          </cell>
          <cell r="D2200" t="str">
            <v>Vijay Baburao Tayade</v>
          </cell>
          <cell r="E2200" t="str">
            <v>vijay.tayade@redingtongroup.com</v>
          </cell>
          <cell r="F2200" t="str">
            <v>Rohan Vora</v>
          </cell>
          <cell r="G2200" t="str">
            <v>rohan.vora@redingtongroup.com</v>
          </cell>
        </row>
        <row r="2201">
          <cell r="A2201" t="str">
            <v>SA3164</v>
          </cell>
          <cell r="B2201" t="str">
            <v>OMKAR MOBILE CENTRE</v>
          </cell>
          <cell r="C2201" t="str">
            <v>omkarmobiles52@gmail.com</v>
          </cell>
          <cell r="D2201" t="str">
            <v xml:space="preserve">Mahmmad Ajaruddin Kundagol </v>
          </cell>
          <cell r="E2201" t="str">
            <v>mahmmad.ajar@redingtongroup.com</v>
          </cell>
          <cell r="F2201" t="str">
            <v>Vikram V</v>
          </cell>
          <cell r="G2201" t="str">
            <v>vikram.kumar@redingtongroup.com</v>
          </cell>
        </row>
        <row r="2202">
          <cell r="A2202" t="str">
            <v>S26319</v>
          </cell>
          <cell r="B2202" t="str">
            <v>PRIYA MOBILES AND ELECTRONICS</v>
          </cell>
          <cell r="C2202" t="str">
            <v>narendragujar40733@gmail.com</v>
          </cell>
          <cell r="D2202" t="str">
            <v>Kamal Punjabi</v>
          </cell>
          <cell r="E2202" t="str">
            <v>kamal.punjabi@redingtongroup.com</v>
          </cell>
          <cell r="F2202" t="str">
            <v>Vikram V</v>
          </cell>
          <cell r="G2202" t="str">
            <v>vikram.kumar@redingtongroup.com</v>
          </cell>
        </row>
        <row r="2203">
          <cell r="A2203" t="str">
            <v>E53280</v>
          </cell>
          <cell r="B2203" t="str">
            <v>GALLERY HOUSE</v>
          </cell>
          <cell r="C2203" t="str">
            <v>RHNS1988@GMAIL.COM</v>
          </cell>
          <cell r="D2203" t="str">
            <v>Md Faiyaz Khan</v>
          </cell>
          <cell r="E2203" t="str">
            <v>faiyaz.khan@redingtongroup.com</v>
          </cell>
          <cell r="F2203" t="str">
            <v>Jaswinder Singh</v>
          </cell>
          <cell r="G2203" t="str">
            <v>jaswinder.singh@redingtongroup.com</v>
          </cell>
        </row>
        <row r="2204">
          <cell r="A2204" t="str">
            <v>W24052</v>
          </cell>
          <cell r="B2204" t="str">
            <v>K K MOBILE POINT</v>
          </cell>
          <cell r="C2204" t="str">
            <v>kkmobile251009@gmail.com</v>
          </cell>
          <cell r="D2204" t="str">
            <v>Tanmay Kumar</v>
          </cell>
          <cell r="E2204" t="str">
            <v>tanmay.kumar@redingtongroup.com</v>
          </cell>
          <cell r="F2204" t="str">
            <v>Dilip Vishwakarma</v>
          </cell>
          <cell r="G2204" t="str">
            <v>dilip.vishwa@redingtongroup.com</v>
          </cell>
        </row>
        <row r="2205">
          <cell r="A2205" t="str">
            <v>W14568</v>
          </cell>
          <cell r="B2205" t="str">
            <v>JAY MAHARASHTRA</v>
          </cell>
          <cell r="C2205" t="str">
            <v>jaymaharastracellworld@gmail.com</v>
          </cell>
          <cell r="D2205" t="str">
            <v>Imtiyaz Salim Shaikh</v>
          </cell>
          <cell r="E2205" t="str">
            <v>imtiyaz.shaikh@redingtongroup.com</v>
          </cell>
          <cell r="F2205" t="str">
            <v>Rohan Vora</v>
          </cell>
          <cell r="G2205" t="str">
            <v>rohan.vora@redingtongroup.com</v>
          </cell>
        </row>
        <row r="2206">
          <cell r="A2206" t="str">
            <v>W14562</v>
          </cell>
          <cell r="B2206" t="str">
            <v>ROCK ON ELECTRONICS</v>
          </cell>
          <cell r="C2206" t="str">
            <v>rockon6377@gmail.com</v>
          </cell>
          <cell r="D2206" t="str">
            <v>Vijay Baburao Tayade</v>
          </cell>
          <cell r="E2206" t="str">
            <v>vijay.tayade@redingtongroup.com</v>
          </cell>
          <cell r="F2206" t="str">
            <v>Rohan Vora</v>
          </cell>
          <cell r="G2206" t="str">
            <v>rohan.vora@redingtongroup.com</v>
          </cell>
        </row>
        <row r="2207">
          <cell r="A2207" t="str">
            <v>E23365</v>
          </cell>
          <cell r="B2207" t="str">
            <v>THE M PLANET</v>
          </cell>
          <cell r="C2207" t="str">
            <v>themplanet25@gmail.com</v>
          </cell>
          <cell r="D2207" t="str">
            <v xml:space="preserve">Suvendu Mishra </v>
          </cell>
          <cell r="E2207" t="str">
            <v>suvendu.mishra@redingtongroup.com</v>
          </cell>
          <cell r="F2207" t="str">
            <v>Jaswinder Singh</v>
          </cell>
          <cell r="G2207" t="str">
            <v>jaswinder.singh@redingtongroup.com</v>
          </cell>
        </row>
        <row r="2208">
          <cell r="A2208" t="str">
            <v>SE3121</v>
          </cell>
          <cell r="B2208" t="str">
            <v>SHREE HANUMAN MARKETING</v>
          </cell>
          <cell r="C2208" t="str">
            <v>shreehanumanmarketing@gmail.com</v>
          </cell>
          <cell r="D2208" t="str">
            <v>Mohanakrishnan</v>
          </cell>
          <cell r="E2208" t="str">
            <v>mohanakrishnan.narayanan@redingtongroup.com</v>
          </cell>
          <cell r="F2208" t="str">
            <v>Yogesh Kumar</v>
          </cell>
          <cell r="G2208" t="str">
            <v>yogesh.ganesh@redingtongroup.com</v>
          </cell>
        </row>
        <row r="2209">
          <cell r="A2209" t="str">
            <v>N14687</v>
          </cell>
          <cell r="B2209" t="str">
            <v>YASH TELECOM</v>
          </cell>
          <cell r="C2209" t="str">
            <v>balramtelecom30@gamil.com</v>
          </cell>
          <cell r="D2209" t="str">
            <v>Shashi Singh</v>
          </cell>
          <cell r="E2209" t="str">
            <v>shashi.singh@redingtongroup.com</v>
          </cell>
          <cell r="F2209" t="str">
            <v>Sidharth Eknath</v>
          </cell>
          <cell r="G2209" t="str">
            <v>sidharth.eknath@redingtongroup.com</v>
          </cell>
        </row>
        <row r="2210">
          <cell r="A2210" t="str">
            <v>N14663</v>
          </cell>
          <cell r="B2210" t="str">
            <v>Advik Mobiles</v>
          </cell>
          <cell r="C2210" t="str">
            <v>advikmobiles@gmail.com</v>
          </cell>
          <cell r="D2210" t="str">
            <v>Dheeraj Sharma</v>
          </cell>
          <cell r="E2210" t="str">
            <v>dheeraj.sharma@redingtongroup.com</v>
          </cell>
          <cell r="F2210" t="str">
            <v>Sidharth Eknath</v>
          </cell>
          <cell r="G2210" t="str">
            <v>sidharth.eknath@redingtongroup.com</v>
          </cell>
        </row>
        <row r="2211">
          <cell r="A2211" t="str">
            <v>N14681</v>
          </cell>
          <cell r="B2211" t="str">
            <v>MITTAL COMMUNICATION</v>
          </cell>
          <cell r="C2211" t="str">
            <v>mittalcommunication.m@gmail.com</v>
          </cell>
          <cell r="D2211" t="str">
            <v>Dheeraj Sharma</v>
          </cell>
          <cell r="E2211" t="str">
            <v>dheeraj.sharma@redingtongroup.com</v>
          </cell>
          <cell r="F2211" t="str">
            <v>Sidharth Eknath</v>
          </cell>
          <cell r="G2211" t="str">
            <v>sidharth.eknath@redingtongroup.com</v>
          </cell>
        </row>
        <row r="2212">
          <cell r="A2212" t="str">
            <v>N14679</v>
          </cell>
          <cell r="B2212" t="str">
            <v>SARVOTAM MOBILE POINT</v>
          </cell>
          <cell r="C2212" t="str">
            <v>amitdehdha101@gmail.com</v>
          </cell>
          <cell r="D2212" t="str">
            <v>Dheeraj Sharma</v>
          </cell>
          <cell r="E2212" t="str">
            <v>dheeraj.sharma@redingtongroup.com</v>
          </cell>
          <cell r="F2212" t="str">
            <v>Sidharth Eknath</v>
          </cell>
          <cell r="G2212" t="str">
            <v>sidharth.eknath@redingtongroup.com</v>
          </cell>
        </row>
        <row r="2213">
          <cell r="A2213" t="str">
            <v>N14689</v>
          </cell>
          <cell r="B2213" t="str">
            <v>GUPTA MOBILE STORE</v>
          </cell>
          <cell r="C2213" t="str">
            <v>sanjumob7699@gmail.com</v>
          </cell>
          <cell r="D2213" t="str">
            <v>Shashi Singh</v>
          </cell>
          <cell r="E2213" t="str">
            <v>shashi.singh@redingtongroup.com</v>
          </cell>
          <cell r="F2213" t="str">
            <v>Sidharth Eknath</v>
          </cell>
          <cell r="G2213" t="str">
            <v>sidharth.eknath@redingtongroup.com</v>
          </cell>
        </row>
        <row r="2214">
          <cell r="A2214" t="str">
            <v>N63723</v>
          </cell>
          <cell r="B2214" t="str">
            <v>KHUNTETA MOBILE POINT</v>
          </cell>
          <cell r="C2214" t="str">
            <v>h4hemant.guddan@gmail.com</v>
          </cell>
          <cell r="D2214" t="str">
            <v>Rituraj Upadhyay</v>
          </cell>
          <cell r="E2214" t="str">
            <v>rituraj.upadhyay@redingtongroup.com</v>
          </cell>
          <cell r="F2214" t="str">
            <v>Jitendra Chopra</v>
          </cell>
          <cell r="G2214" t="str">
            <v>jitender.chopra@redingtongroup.com</v>
          </cell>
        </row>
        <row r="2215">
          <cell r="A2215" t="str">
            <v>N14632</v>
          </cell>
          <cell r="B2215" t="str">
            <v>SINGH MOBILE STORE</v>
          </cell>
          <cell r="C2215" t="str">
            <v>singhmobilestore78@gmail.com</v>
          </cell>
          <cell r="D2215" t="str">
            <v>Dheeraj Sharma</v>
          </cell>
          <cell r="E2215" t="str">
            <v>dheeraj.sharma@redingtongroup.com</v>
          </cell>
          <cell r="F2215" t="str">
            <v>Sidharth Eknath</v>
          </cell>
          <cell r="G2215" t="str">
            <v>sidharth.eknath@redingtongroup.com</v>
          </cell>
        </row>
        <row r="2216">
          <cell r="A2216" t="str">
            <v>N43038</v>
          </cell>
          <cell r="B2216" t="str">
            <v>SHREE SHYAM COMPUTER</v>
          </cell>
          <cell r="C2216" t="str">
            <v>SAURABH1129@GMAIL.COM</v>
          </cell>
          <cell r="D2216" t="str">
            <v>Harsh Ahuja</v>
          </cell>
          <cell r="E2216" t="str">
            <v>harsh.ahuja@redingtongroup.com</v>
          </cell>
          <cell r="F2216" t="str">
            <v>Sidharth Eknath</v>
          </cell>
          <cell r="G2216" t="str">
            <v>sidharth.eknath@redingtongroup.com</v>
          </cell>
        </row>
        <row r="2217">
          <cell r="A2217" t="str">
            <v>E30523</v>
          </cell>
          <cell r="B2217" t="str">
            <v>DATAMATION</v>
          </cell>
          <cell r="C2217" t="str">
            <v>DATAMAT.SERVICES@GMAIL.COM</v>
          </cell>
          <cell r="D2217" t="str">
            <v xml:space="preserve">Vivek Bose </v>
          </cell>
          <cell r="E2217" t="str">
            <v>vivek.bose@redingtongroup.com</v>
          </cell>
          <cell r="F2217" t="str">
            <v>Jaswinder Singh</v>
          </cell>
          <cell r="G2217" t="str">
            <v>jaswinder.singh@redingtongroup.com</v>
          </cell>
        </row>
        <row r="2218">
          <cell r="A2218" t="str">
            <v>E23153</v>
          </cell>
          <cell r="B2218" t="str">
            <v>KONARK VIDEO</v>
          </cell>
          <cell r="C2218" t="str">
            <v>MYMOBILEJSG@GMAIL.COM</v>
          </cell>
          <cell r="D2218" t="str">
            <v xml:space="preserve">Suvendu Mishra </v>
          </cell>
          <cell r="E2218" t="str">
            <v>suvendu.mishra@redingtongroup.com</v>
          </cell>
          <cell r="F2218" t="str">
            <v>Jaswinder Singh</v>
          </cell>
          <cell r="G2218" t="str">
            <v>jaswinder.singh@redingtongroup.com</v>
          </cell>
        </row>
        <row r="2219">
          <cell r="A2219" t="str">
            <v>E23361</v>
          </cell>
          <cell r="B2219" t="str">
            <v>FONE MANIA</v>
          </cell>
          <cell r="C2219" t="str">
            <v>fonemania007@gmail.com</v>
          </cell>
          <cell r="D2219" t="str">
            <v xml:space="preserve">Suvendu Mishra </v>
          </cell>
          <cell r="E2219" t="str">
            <v>suvendu.mishra@redingtongroup.com</v>
          </cell>
          <cell r="F2219" t="str">
            <v>Jaswinder Singh</v>
          </cell>
          <cell r="G2219" t="str">
            <v>jaswinder.singh@redingtongroup.com</v>
          </cell>
        </row>
        <row r="2220">
          <cell r="A2220" t="str">
            <v>E23363</v>
          </cell>
          <cell r="B2220" t="str">
            <v>SISTER MOBILE</v>
          </cell>
          <cell r="C2220" t="str">
            <v>sistermobile.15@gmail.com</v>
          </cell>
          <cell r="D2220" t="str">
            <v xml:space="preserve">Suvendu Mishra </v>
          </cell>
          <cell r="E2220" t="str">
            <v>suvendu.mishra@redingtongroup.com</v>
          </cell>
          <cell r="F2220" t="str">
            <v>Jaswinder Singh</v>
          </cell>
          <cell r="G2220" t="str">
            <v>jaswinder.singh@redingtongroup.com</v>
          </cell>
        </row>
        <row r="2221">
          <cell r="A2221" t="str">
            <v>E34059</v>
          </cell>
          <cell r="B2221" t="str">
            <v>ASSAM SPEAKER HOUSE</v>
          </cell>
          <cell r="C2221" t="str">
            <v>ASSAMSPEAKERHOUSEHOUSE@GMAIL.COM</v>
          </cell>
          <cell r="D2221" t="str">
            <v xml:space="preserve">Vivek Bose </v>
          </cell>
          <cell r="E2221" t="str">
            <v>vivek.bose@redingtongroup.com</v>
          </cell>
          <cell r="F2221" t="str">
            <v>Jaswinder Singh</v>
          </cell>
          <cell r="G2221" t="str">
            <v>jaswinder.singh@redingtongroup.com</v>
          </cell>
        </row>
        <row r="2222">
          <cell r="A2222" t="str">
            <v>E14520</v>
          </cell>
          <cell r="B2222" t="str">
            <v>JOYTSNA ELECTRIC &amp; ELECTRONICS</v>
          </cell>
          <cell r="C2222" t="str">
            <v>jostna.arnab@gmail.com</v>
          </cell>
          <cell r="D2222" t="str">
            <v>Chandan Singh</v>
          </cell>
          <cell r="E2222" t="str">
            <v>chandan.singh@redingtongroup.com</v>
          </cell>
          <cell r="F2222" t="str">
            <v>Jaswinder Singh</v>
          </cell>
          <cell r="G2222" t="str">
            <v>jaswinder.singh@redingtongroup.com</v>
          </cell>
        </row>
        <row r="2223">
          <cell r="A2223" t="str">
            <v>E14530</v>
          </cell>
          <cell r="B2223" t="str">
            <v>M/S SUVECHHA MOBILE SHOP</v>
          </cell>
          <cell r="C2223" t="str">
            <v>sanjay.suvechhai1988@gmail.com</v>
          </cell>
          <cell r="D2223" t="str">
            <v>Chandan Singh</v>
          </cell>
          <cell r="E2223" t="str">
            <v>chandan.singh@redingtongroup.com</v>
          </cell>
          <cell r="F2223" t="str">
            <v>Jaswinder Singh</v>
          </cell>
          <cell r="G2223" t="str">
            <v>jaswinder.singh@redingtongroup.com</v>
          </cell>
        </row>
        <row r="2224">
          <cell r="A2224" t="str">
            <v>W23990</v>
          </cell>
          <cell r="B2224" t="str">
            <v>SHAMBHU MOBILE SHOPEE</v>
          </cell>
          <cell r="C2224" t="str">
            <v>baliramshinde0508@gmail.com</v>
          </cell>
          <cell r="D2224" t="str">
            <v>Tanmay Kumar</v>
          </cell>
          <cell r="E2224" t="str">
            <v>tanmay.kumar@redingtongroup.com</v>
          </cell>
          <cell r="F2224" t="str">
            <v>Dilip Vishwakarma</v>
          </cell>
          <cell r="G2224" t="str">
            <v>dilip.vishwa@redingtongroup.com</v>
          </cell>
        </row>
        <row r="2225">
          <cell r="A2225" t="str">
            <v>W14583</v>
          </cell>
          <cell r="B2225" t="str">
            <v>KRISHNA TELECOM</v>
          </cell>
          <cell r="C2225" t="str">
            <v>krishnatelecom1008@gmail.com</v>
          </cell>
          <cell r="D2225" t="str">
            <v>Imtiyaz Salim Shaikh</v>
          </cell>
          <cell r="E2225" t="str">
            <v>imtiyaz.shaikh@redingtongroup.com</v>
          </cell>
          <cell r="F2225" t="str">
            <v>Rohan Vora</v>
          </cell>
          <cell r="G2225" t="str">
            <v>rohan.vora@redingtongroup.com</v>
          </cell>
        </row>
        <row r="2226">
          <cell r="A2226" t="str">
            <v>W14599</v>
          </cell>
          <cell r="B2226" t="str">
            <v>SSD MOBILE SOLUTION</v>
          </cell>
          <cell r="C2226" t="str">
            <v>ssdmobilesolutionairoli@gmail.com</v>
          </cell>
          <cell r="D2226" t="str">
            <v>Mahesh More</v>
          </cell>
          <cell r="E2226" t="str">
            <v>mahesh.more@redingtongroup.com</v>
          </cell>
          <cell r="F2226" t="str">
            <v>Rohan Vora</v>
          </cell>
          <cell r="G2226" t="str">
            <v>rohan.vora@redingtongroup.com</v>
          </cell>
        </row>
        <row r="2227">
          <cell r="A2227" t="str">
            <v>SA3167</v>
          </cell>
          <cell r="B2227" t="str">
            <v>MAHAVEER MOBILES</v>
          </cell>
          <cell r="C2227" t="str">
            <v>mahaveermobiles89@gmail.com</v>
          </cell>
          <cell r="D2227" t="str">
            <v xml:space="preserve">Mahmmad Ajaruddin Kundagol </v>
          </cell>
          <cell r="E2227" t="str">
            <v>mahmmad.ajar@redingtongroup.com</v>
          </cell>
          <cell r="F2227" t="str">
            <v>Vikram V</v>
          </cell>
          <cell r="G2227" t="str">
            <v>vikram.kumar@redingtongroup.com</v>
          </cell>
        </row>
        <row r="2228">
          <cell r="A2228" t="str">
            <v>W53310</v>
          </cell>
          <cell r="B2228" t="str">
            <v>DOLLY MOBILES AND ELECTRONICS</v>
          </cell>
          <cell r="C2228" t="str">
            <v>kungwani65@gmail.com</v>
          </cell>
          <cell r="D2228" t="str">
            <v>Abhishek Vinod Tirpude</v>
          </cell>
          <cell r="E2228" t="str">
            <v>abhishek.vinod@redingtongroup.com</v>
          </cell>
          <cell r="F2228" t="str">
            <v>Dilip Vishwakarma</v>
          </cell>
          <cell r="G2228" t="str">
            <v>dilip.vishwa@redingtongroup.com</v>
          </cell>
        </row>
        <row r="2229">
          <cell r="A2229" t="str">
            <v>WB3279</v>
          </cell>
          <cell r="B2229" t="str">
            <v>Jagdamb Mobile and Electronics</v>
          </cell>
          <cell r="C2229" t="str">
            <v>jagdambmobileshopee2017@gmail.com</v>
          </cell>
          <cell r="D2229" t="str">
            <v>Sandip Anil Kshirsagar</v>
          </cell>
          <cell r="E2229" t="str">
            <v>sandip.anil@redingtongroup.com</v>
          </cell>
          <cell r="F2229" t="str">
            <v>Dilip Vishwakarma</v>
          </cell>
          <cell r="G2229" t="str">
            <v>dilip.vishwa@redingtongroup.com</v>
          </cell>
        </row>
        <row r="2230">
          <cell r="A2230" t="str">
            <v>N14629</v>
          </cell>
          <cell r="B2230" t="str">
            <v>GULATI COMMUNICATIONS</v>
          </cell>
          <cell r="C2230" t="str">
            <v>gaurav121.gk@gmail.com</v>
          </cell>
          <cell r="D2230" t="str">
            <v>Shashi Singh</v>
          </cell>
          <cell r="E2230" t="str">
            <v>shashi.singh@redingtongroup.com</v>
          </cell>
          <cell r="F2230" t="str">
            <v>Sidharth Eknath</v>
          </cell>
          <cell r="G2230" t="str">
            <v>sidharth.eknath@redingtongroup.com</v>
          </cell>
        </row>
        <row r="2231">
          <cell r="A2231" t="str">
            <v>N14662</v>
          </cell>
          <cell r="B2231" t="str">
            <v>JAI DURGE COMMUNICATION</v>
          </cell>
          <cell r="C2231" t="str">
            <v>sunnyrohira07@gmail.com</v>
          </cell>
          <cell r="D2231" t="str">
            <v>Dheeraj Sharma</v>
          </cell>
          <cell r="E2231" t="str">
            <v>dheeraj.sharma@redingtongroup.com</v>
          </cell>
          <cell r="F2231" t="str">
            <v>Sidharth Eknath</v>
          </cell>
          <cell r="G2231" t="str">
            <v>sidharth.eknath@redingtongroup.com</v>
          </cell>
        </row>
        <row r="2232">
          <cell r="A2232" t="str">
            <v>N43775</v>
          </cell>
          <cell r="B2232" t="str">
            <v>ALPHA GADGETS STORE</v>
          </cell>
          <cell r="C2232" t="str">
            <v>alphagadgetsstore@gmail.com</v>
          </cell>
          <cell r="D2232" t="str">
            <v>Ravikant Sharma</v>
          </cell>
          <cell r="E2232" t="str">
            <v>ravikant.sharma@redingtongroup.com</v>
          </cell>
          <cell r="F2232" t="str">
            <v>Sidharth Eknath</v>
          </cell>
          <cell r="G2232" t="str">
            <v>sidharth.eknath@redingtongroup.com</v>
          </cell>
        </row>
        <row r="2233">
          <cell r="A2233" t="str">
            <v>SA3159</v>
          </cell>
          <cell r="B2233" t="str">
            <v>SHRI BANASHANKARI ENTERPRISES</v>
          </cell>
          <cell r="C2233" t="str">
            <v>sunilankadavar@gmail.com</v>
          </cell>
          <cell r="D2233" t="str">
            <v xml:space="preserve">Mahmmad Ajaruddin Kundagol </v>
          </cell>
          <cell r="E2233" t="str">
            <v>mahmmad.ajar@redingtongroup.com</v>
          </cell>
          <cell r="F2233" t="str">
            <v>Vikram V</v>
          </cell>
          <cell r="G2233" t="str">
            <v>vikram.kumar@redingtongroup.com</v>
          </cell>
        </row>
        <row r="2234">
          <cell r="A2234" t="str">
            <v>W14516</v>
          </cell>
          <cell r="B2234" t="str">
            <v>NAKSHATRA TELECOM</v>
          </cell>
          <cell r="C2234" t="str">
            <v>nakshatratelecom999@gmail.com</v>
          </cell>
          <cell r="D2234" t="str">
            <v>Vijay Baburao Tayade</v>
          </cell>
          <cell r="E2234" t="str">
            <v>vijay.tayade@redingtongroup.com</v>
          </cell>
          <cell r="F2234" t="str">
            <v>Rohan Vora</v>
          </cell>
          <cell r="G2234" t="str">
            <v>rohan.vora@redingtongroup.com</v>
          </cell>
        </row>
        <row r="2235">
          <cell r="A2235" t="str">
            <v>E34217</v>
          </cell>
          <cell r="B2235" t="str">
            <v>AKASH MOBILE</v>
          </cell>
          <cell r="C2235" t="str">
            <v>akashsarkar141082@gmail.com</v>
          </cell>
          <cell r="D2235" t="str">
            <v xml:space="preserve">Vivek Bose </v>
          </cell>
          <cell r="E2235" t="str">
            <v>vivek.bose@redingtongroup.com</v>
          </cell>
          <cell r="F2235" t="str">
            <v>Jaswinder Singh</v>
          </cell>
          <cell r="G2235" t="str">
            <v>jaswinder.singh@redingtongroup.com</v>
          </cell>
        </row>
        <row r="2236">
          <cell r="A2236" t="str">
            <v>E14546</v>
          </cell>
          <cell r="B2236" t="str">
            <v>M/S ZOYA MOBILE ZONE</v>
          </cell>
          <cell r="C2236" t="str">
            <v>zoyamobilezone@gmail.com</v>
          </cell>
          <cell r="D2236" t="str">
            <v>Chandan Singh</v>
          </cell>
          <cell r="E2236" t="str">
            <v>chandan.singh@redingtongroup.com</v>
          </cell>
          <cell r="F2236" t="str">
            <v>Jaswinder Singh</v>
          </cell>
          <cell r="G2236" t="str">
            <v>jaswinder.singh@redingtongroup.com</v>
          </cell>
        </row>
        <row r="2237">
          <cell r="A2237" t="str">
            <v>W53317</v>
          </cell>
          <cell r="B2237" t="str">
            <v>OM MOBILES</v>
          </cell>
          <cell r="C2237" t="str">
            <v>roshan.ommobiles@gmail.com</v>
          </cell>
          <cell r="D2237" t="str">
            <v>Abhishek Vinod Tirpude</v>
          </cell>
          <cell r="E2237" t="str">
            <v>abhishek.vinod@redingtongroup.com</v>
          </cell>
          <cell r="F2237" t="str">
            <v>Dilip Vishwakarma</v>
          </cell>
          <cell r="G2237" t="str">
            <v>dilip.vishwa@redingtongroup.com</v>
          </cell>
        </row>
        <row r="2238">
          <cell r="A2238" t="str">
            <v>E23342</v>
          </cell>
          <cell r="B2238" t="str">
            <v>M/S GALAXY MOBILE</v>
          </cell>
          <cell r="C2238" t="str">
            <v>galxyan.micromax@gmail.com</v>
          </cell>
          <cell r="D2238" t="str">
            <v xml:space="preserve">Suvendu Mishra </v>
          </cell>
          <cell r="E2238" t="str">
            <v>suvendu.mishra@redingtongroup.com</v>
          </cell>
          <cell r="F2238" t="str">
            <v>Jaswinder Singh</v>
          </cell>
          <cell r="G2238" t="str">
            <v>jaswinder.singh@redingtongroup.com</v>
          </cell>
        </row>
        <row r="2239">
          <cell r="A2239" t="str">
            <v>N43786</v>
          </cell>
          <cell r="B2239" t="str">
            <v>M/S NEW JIMMY TIMES</v>
          </cell>
          <cell r="C2239" t="str">
            <v>newjimmytimes@gmail.com</v>
          </cell>
          <cell r="D2239" t="str">
            <v>Ravikant Sharma</v>
          </cell>
          <cell r="E2239" t="str">
            <v>ravikant.sharma@redingtongroup.com</v>
          </cell>
          <cell r="F2239" t="str">
            <v>Sidharth Eknath</v>
          </cell>
          <cell r="G2239" t="str">
            <v>sidharth.eknath@redingtongroup.com</v>
          </cell>
        </row>
        <row r="2240">
          <cell r="A2240" t="str">
            <v>E34210</v>
          </cell>
          <cell r="B2240" t="str">
            <v>M/S TECHNO PARK</v>
          </cell>
          <cell r="C2240" t="str">
            <v>4v.abhijeet@gmail.com</v>
          </cell>
          <cell r="D2240" t="str">
            <v xml:space="preserve">Vivek Bose </v>
          </cell>
          <cell r="E2240" t="str">
            <v>vivek.bose@redingtongroup.com</v>
          </cell>
          <cell r="F2240" t="str">
            <v>Jaswinder Singh</v>
          </cell>
          <cell r="G2240" t="str">
            <v>jaswinder.singh@redingtongroup.com</v>
          </cell>
        </row>
        <row r="2241">
          <cell r="A2241" t="str">
            <v>N83697</v>
          </cell>
          <cell r="B2241" t="str">
            <v>VARDHMAN TELE MARKETING PVT LTD</v>
          </cell>
          <cell r="C2241" t="str">
            <v>anurag@vtmpl.in</v>
          </cell>
          <cell r="D2241" t="str">
            <v>Rohit Jakhar</v>
          </cell>
          <cell r="E2241" t="str">
            <v>rohit.jakhar@redingtongroup.com</v>
          </cell>
          <cell r="F2241" t="str">
            <v>Jitendra Chopra</v>
          </cell>
          <cell r="G2241" t="str">
            <v>jitender.chopra@redingtongroup.com</v>
          </cell>
        </row>
        <row r="2242">
          <cell r="A2242" t="str">
            <v>WB3243</v>
          </cell>
          <cell r="B2242" t="str">
            <v>SACHDEV ELECTRONICS</v>
          </cell>
          <cell r="C2242" t="str">
            <v>ELECTRONICSSACHDEV@GMAIL.COM</v>
          </cell>
          <cell r="D2242" t="str">
            <v>Sandip Anil Kshirsagar</v>
          </cell>
          <cell r="E2242" t="str">
            <v>sandip.anil@redingtongroup.com</v>
          </cell>
          <cell r="F2242" t="str">
            <v>Dilip Vishwakarma</v>
          </cell>
          <cell r="G2242" t="str">
            <v>dilip.vishwa@redingtongroup.com</v>
          </cell>
        </row>
        <row r="2243">
          <cell r="A2243" t="str">
            <v>W53302</v>
          </cell>
          <cell r="B2243" t="str">
            <v>M/S OMKAR MOBILE SHOP</v>
          </cell>
          <cell r="C2243" t="str">
            <v>vickydipani9489@gmail.com</v>
          </cell>
          <cell r="D2243" t="str">
            <v>Abhishek Vinod Tirpude</v>
          </cell>
          <cell r="E2243" t="str">
            <v>abhishek.vinod@redingtongroup.com</v>
          </cell>
          <cell r="F2243" t="str">
            <v>Dilip Vishwakarma</v>
          </cell>
          <cell r="G2243" t="str">
            <v>dilip.vishwa@redingtongroup.com</v>
          </cell>
        </row>
        <row r="2244">
          <cell r="A2244" t="str">
            <v>SE3117</v>
          </cell>
          <cell r="B2244" t="str">
            <v>APPLE MOBILES</v>
          </cell>
          <cell r="C2244" t="str">
            <v>newapplemobileskaraikudi@gmail.com</v>
          </cell>
          <cell r="D2244" t="str">
            <v>Mohanakrishnan</v>
          </cell>
          <cell r="E2244" t="str">
            <v>mohanakrishnan.narayanan@redingtongroup.com</v>
          </cell>
          <cell r="F2244" t="str">
            <v>Yogesh Kumar</v>
          </cell>
          <cell r="G2244" t="str">
            <v>yogesh.ganesh@redingtongroup.com</v>
          </cell>
        </row>
        <row r="2245">
          <cell r="A2245" t="str">
            <v>SL3031</v>
          </cell>
          <cell r="B2245" t="str">
            <v>HELLO MOBILES</v>
          </cell>
          <cell r="C2245" t="str">
            <v>HELLOMOBILES.KUMAR@GMAIL.COM</v>
          </cell>
          <cell r="D2245" t="str">
            <v>Prem Kumar M</v>
          </cell>
          <cell r="E2245" t="str">
            <v>prem.kumarmani@redingtongroup.com</v>
          </cell>
          <cell r="F2245" t="str">
            <v>Yogesh Kumar</v>
          </cell>
          <cell r="G2245" t="str">
            <v>yogesh.ganesh@redingtongroup.com</v>
          </cell>
        </row>
        <row r="2246">
          <cell r="A2246" t="str">
            <v>E23350</v>
          </cell>
          <cell r="B2246" t="str">
            <v>M/S GLOBAL IT CITY</v>
          </cell>
          <cell r="C2246" t="str">
            <v>globalitcity@gmail.com</v>
          </cell>
          <cell r="D2246" t="str">
            <v xml:space="preserve">Suvendu Mishra </v>
          </cell>
          <cell r="E2246" t="str">
            <v>suvendu.mishra@redingtongroup.com</v>
          </cell>
          <cell r="F2246" t="str">
            <v>Jaswinder Singh</v>
          </cell>
          <cell r="G2246" t="str">
            <v>jaswinder.singh@redingtongroup.com</v>
          </cell>
        </row>
        <row r="2247">
          <cell r="A2247" t="str">
            <v>E4R010</v>
          </cell>
          <cell r="B2247" t="str">
            <v>REKHA ELECTRONICS &amp; MOBILE</v>
          </cell>
          <cell r="C2247" t="str">
            <v>REMSSC@GMAIL.COM</v>
          </cell>
          <cell r="D2247" t="str">
            <v>Md Ezaz Ahmad</v>
          </cell>
          <cell r="E2247" t="str">
            <v>ezaz.ahmad@redingtongroup.com</v>
          </cell>
          <cell r="F2247" t="str">
            <v>Jaswinder Singh</v>
          </cell>
          <cell r="G2247" t="str">
            <v>jaswinder.singh@redingtongroup.com</v>
          </cell>
        </row>
        <row r="2248">
          <cell r="A2248" t="str">
            <v>E10399</v>
          </cell>
          <cell r="B2248" t="str">
            <v>EASTERN LOGICA INFOWAY LTD</v>
          </cell>
          <cell r="C2248" t="str">
            <v>gaurav@easternlogica.com</v>
          </cell>
          <cell r="D2248" t="str">
            <v xml:space="preserve">Manish Kumar </v>
          </cell>
          <cell r="E2248" t="str">
            <v>manish.kumar@redingtongroup.com</v>
          </cell>
          <cell r="F2248" t="str">
            <v>Jaswinder Singh</v>
          </cell>
          <cell r="G2248" t="str">
            <v>jaswinder.singh@redingtongroup.com</v>
          </cell>
        </row>
        <row r="2249">
          <cell r="A2249" t="str">
            <v>E14554</v>
          </cell>
          <cell r="B2249" t="str">
            <v>AMAR TELECOM CENTRE</v>
          </cell>
          <cell r="C2249" t="str">
            <v>amartelecomcenter2023@gmail.com</v>
          </cell>
          <cell r="D2249" t="str">
            <v xml:space="preserve">Manish Kumar </v>
          </cell>
          <cell r="E2249" t="str">
            <v>manish.kumar@redingtongroup.com</v>
          </cell>
          <cell r="F2249" t="str">
            <v>Jaswinder Singh</v>
          </cell>
          <cell r="G2249" t="str">
            <v>jaswinder.singh@redingtongroup.com</v>
          </cell>
        </row>
        <row r="2250">
          <cell r="A2250" t="str">
            <v>E3R010</v>
          </cell>
          <cell r="B2250" t="str">
            <v>SHREE BHAWANI ENTERPRISES</v>
          </cell>
          <cell r="C2250" t="str">
            <v>SHREEBHAWANI2010@GMAIL.COM</v>
          </cell>
          <cell r="D2250" t="str">
            <v xml:space="preserve">Vivek Bose </v>
          </cell>
          <cell r="E2250" t="str">
            <v>vivek.bose@redingtongroup.com</v>
          </cell>
          <cell r="F2250" t="str">
            <v>Jaswinder Singh</v>
          </cell>
          <cell r="G2250" t="str">
            <v>jaswinder.singh@redingtongroup.com</v>
          </cell>
        </row>
        <row r="2251">
          <cell r="A2251" t="str">
            <v>W93133</v>
          </cell>
          <cell r="B2251" t="str">
            <v>MAGIC MOBILE WORLD</v>
          </cell>
          <cell r="C2251" t="str">
            <v>lomeshshah6066@gmail.com</v>
          </cell>
          <cell r="D2251" t="str">
            <v>Dholakiya Shobhitkumar Govindbhai</v>
          </cell>
          <cell r="E2251" t="str">
            <v>shobhit.kumar@redingtongroup.com</v>
          </cell>
          <cell r="F2251" t="str">
            <v>Rohan Vora</v>
          </cell>
          <cell r="G2251" t="str">
            <v>rohan.vora@redingtongroup.com</v>
          </cell>
        </row>
        <row r="2252">
          <cell r="A2252" t="str">
            <v>SA3161</v>
          </cell>
          <cell r="B2252" t="str">
            <v>MAHAVEER MOBILE ACCESSORIES</v>
          </cell>
          <cell r="C2252" t="str">
            <v>mahaveermobilesdvg@gmail.com</v>
          </cell>
          <cell r="D2252" t="str">
            <v xml:space="preserve">Mahmmad Ajaruddin Kundagol </v>
          </cell>
          <cell r="E2252" t="str">
            <v>mahmmad.ajar@redingtongroup.com</v>
          </cell>
          <cell r="F2252" t="str">
            <v>Vikram V</v>
          </cell>
          <cell r="G2252" t="str">
            <v>vikram.kumar@redingtongroup.com</v>
          </cell>
        </row>
        <row r="2253">
          <cell r="A2253" t="str">
            <v>W14515</v>
          </cell>
          <cell r="B2253" t="str">
            <v>JAI MATADI ELECTRONICS</v>
          </cell>
          <cell r="C2253" t="str">
            <v>kohinoortelesystem@gmail.com</v>
          </cell>
          <cell r="D2253" t="str">
            <v>Mahesh More</v>
          </cell>
          <cell r="E2253" t="str">
            <v>mahesh.more@redingtongroup.com</v>
          </cell>
          <cell r="F2253" t="str">
            <v>Rohan Vora</v>
          </cell>
          <cell r="G2253" t="str">
            <v>rohan.vora@redingtongroup.com</v>
          </cell>
        </row>
        <row r="2254">
          <cell r="A2254" t="str">
            <v>W14513</v>
          </cell>
          <cell r="B2254" t="str">
            <v>JAI AMBE ELECTRONICS</v>
          </cell>
          <cell r="C2254" t="str">
            <v>jaiambe.272@gmail.com</v>
          </cell>
          <cell r="D2254" t="str">
            <v>Mahesh More</v>
          </cell>
          <cell r="E2254" t="str">
            <v>mahesh.more@redingtongroup.com</v>
          </cell>
          <cell r="F2254" t="str">
            <v>Rohan Vora</v>
          </cell>
          <cell r="G2254" t="str">
            <v>rohan.vora@redingtongroup.com</v>
          </cell>
        </row>
        <row r="2255">
          <cell r="A2255" t="str">
            <v>SA3160</v>
          </cell>
          <cell r="B2255" t="str">
            <v>SAMSUNG CELL CITY</v>
          </cell>
          <cell r="C2255" t="str">
            <v>rudragoudapatil888@gmail.com</v>
          </cell>
          <cell r="D2255" t="str">
            <v xml:space="preserve">Mahmmad Ajaruddin Kundagol </v>
          </cell>
          <cell r="E2255" t="str">
            <v>mahmmad.ajar@redingtongroup.com</v>
          </cell>
          <cell r="F2255" t="str">
            <v>Vikram V</v>
          </cell>
          <cell r="G2255" t="str">
            <v>vikram.kumar@redingtongroup.com</v>
          </cell>
        </row>
        <row r="2256">
          <cell r="A2256" t="str">
            <v>NA3186</v>
          </cell>
          <cell r="B2256" t="str">
            <v>ULTIMATE TELECOMMUNICATION</v>
          </cell>
          <cell r="C2256" t="str">
            <v>ultimate.hissar@gmail.com</v>
          </cell>
          <cell r="D2256" t="str">
            <v>Navish Sahni</v>
          </cell>
          <cell r="E2256" t="str">
            <v>navish.sahni@redingtongroup.com</v>
          </cell>
          <cell r="F2256" t="str">
            <v>Jitendra Chopra</v>
          </cell>
          <cell r="G2256" t="str">
            <v>jitender.chopra@redingtongroup.com</v>
          </cell>
        </row>
        <row r="2257">
          <cell r="A2257" t="str">
            <v>S2R026</v>
          </cell>
          <cell r="B2257" t="str">
            <v>VIKAS MOBILE</v>
          </cell>
          <cell r="C2257" t="str">
            <v>vikas.mobile@gmail.com</v>
          </cell>
          <cell r="D2257" t="str">
            <v>Kamal Punjabi</v>
          </cell>
          <cell r="E2257" t="str">
            <v>kamal.punjabi@redingtongroup.com</v>
          </cell>
          <cell r="F2257" t="str">
            <v>VIKRAM KUMAR</v>
          </cell>
          <cell r="G2257" t="str">
            <v>vikram.kumar@redingtongroup.com</v>
          </cell>
        </row>
        <row r="2258">
          <cell r="A2258" t="str">
            <v>E14538</v>
          </cell>
          <cell r="B2258" t="str">
            <v>MOBILE HOSPITAL</v>
          </cell>
          <cell r="C2258" t="str">
            <v>mymobilehospital@gmail.com</v>
          </cell>
          <cell r="D2258" t="str">
            <v>Chandan Singh</v>
          </cell>
          <cell r="E2258" t="str">
            <v>chandan.singh@redingtongroup.com</v>
          </cell>
          <cell r="F2258" t="str">
            <v>Jaswinder Singh</v>
          </cell>
          <cell r="G2258" t="str">
            <v>jaswinder.singh@redingtongroup.com</v>
          </cell>
        </row>
        <row r="2259">
          <cell r="A2259" t="str">
            <v>E73052</v>
          </cell>
          <cell r="B2259" t="str">
            <v>MANISH ENTERPRISES</v>
          </cell>
          <cell r="C2259" t="str">
            <v>manishenterprises901@gmail.com</v>
          </cell>
          <cell r="D2259" t="str">
            <v>Md Ezaz Ahmad</v>
          </cell>
          <cell r="E2259" t="str">
            <v>ezaz.ahmad@redingtongroup.com</v>
          </cell>
          <cell r="F2259" t="str">
            <v>Jaswinder Singh</v>
          </cell>
          <cell r="G2259" t="str">
            <v>jaswinder.singh@redingtongroup.com</v>
          </cell>
        </row>
        <row r="2260">
          <cell r="A2260" t="str">
            <v>N83835</v>
          </cell>
          <cell r="B2260" t="str">
            <v>FRIENDS MOBILE SOLUTION</v>
          </cell>
          <cell r="C2260" t="str">
            <v>lavigirdhar946@gmail.com</v>
          </cell>
          <cell r="D2260" t="str">
            <v>Navish Sahni</v>
          </cell>
          <cell r="E2260" t="str">
            <v>navish.sahni@redingtongroup.com</v>
          </cell>
          <cell r="F2260" t="str">
            <v>Jitendra Chopra</v>
          </cell>
          <cell r="G2260" t="str">
            <v>jitender.chopra@redingtongroup.com</v>
          </cell>
        </row>
        <row r="2261">
          <cell r="A2261" t="str">
            <v>E14542</v>
          </cell>
          <cell r="B2261" t="str">
            <v>INDIAN WATCH  AND MOBILE</v>
          </cell>
          <cell r="C2261" t="str">
            <v>kalnaiwm@gmail.com</v>
          </cell>
          <cell r="D2261" t="str">
            <v>Chandan Singh</v>
          </cell>
          <cell r="E2261" t="str">
            <v>chandan.singh@redingtongroup.com</v>
          </cell>
          <cell r="F2261" t="str">
            <v>Jaswinder Singh</v>
          </cell>
          <cell r="G2261" t="str">
            <v>jaswinder.singh@redingtongroup.com</v>
          </cell>
        </row>
        <row r="2262">
          <cell r="A2262" t="str">
            <v>W93145</v>
          </cell>
          <cell r="B2262" t="str">
            <v>GURU MOBILES AND ELECTRONICS</v>
          </cell>
          <cell r="C2262" t="str">
            <v>guru19sachdev@gmail.com</v>
          </cell>
          <cell r="D2262" t="str">
            <v>Dholakiya Shobhitkumar Govindbhai</v>
          </cell>
          <cell r="E2262" t="str">
            <v>shobhit.kumar@redingtongroup.com</v>
          </cell>
          <cell r="F2262" t="str">
            <v>Rohan Vora</v>
          </cell>
          <cell r="G2262" t="str">
            <v>rohan.vora@redingtongroup.com</v>
          </cell>
        </row>
        <row r="2263">
          <cell r="A2263" t="str">
            <v>N14645</v>
          </cell>
          <cell r="B2263" t="str">
            <v>AA MOBILE STORE</v>
          </cell>
          <cell r="C2263" t="str">
            <v>aamobilestore.delhi@gmail.com</v>
          </cell>
          <cell r="D2263" t="str">
            <v>Shashi Singh</v>
          </cell>
          <cell r="E2263" t="str">
            <v>shashi.singh@redingtongroup.com</v>
          </cell>
          <cell r="F2263" t="str">
            <v>Sidharth Eknath</v>
          </cell>
          <cell r="G2263" t="str">
            <v>sidharth.eknath@redingtongroup.com</v>
          </cell>
        </row>
        <row r="2264">
          <cell r="A2264" t="str">
            <v>W93134</v>
          </cell>
          <cell r="B2264" t="str">
            <v>Mamta Telecom</v>
          </cell>
          <cell r="C2264" t="str">
            <v>agrawalmanishg@gmail.com</v>
          </cell>
          <cell r="D2264" t="str">
            <v>Dholakiya Shobhitkumar Govindbhai</v>
          </cell>
          <cell r="E2264" t="str">
            <v>shobhit.kumar@redingtongroup.com</v>
          </cell>
          <cell r="F2264" t="str">
            <v>Rohan Vora</v>
          </cell>
          <cell r="G2264" t="str">
            <v>rohan.vora@redingtongroup.com</v>
          </cell>
        </row>
        <row r="2265">
          <cell r="A2265" t="str">
            <v>S34027</v>
          </cell>
          <cell r="B2265" t="str">
            <v>CONQUER TECHNOLOGIES</v>
          </cell>
          <cell r="C2265" t="str">
            <v>bhushan@vconquer.com</v>
          </cell>
          <cell r="D2265" t="str">
            <v>Gudavalli Suresh Kumar</v>
          </cell>
          <cell r="E2265" t="str">
            <v>suresh.skg@redingtongroup.com</v>
          </cell>
          <cell r="F2265" t="str">
            <v>Sanjeev Banerjee</v>
          </cell>
          <cell r="G2265" t="str">
            <v>sanjeev.banerjee@redingtongroup.com</v>
          </cell>
        </row>
        <row r="2266">
          <cell r="A2266" t="str">
            <v>E23348</v>
          </cell>
          <cell r="B2266" t="str">
            <v>SANTOSHI MOBILE</v>
          </cell>
          <cell r="C2266" t="str">
            <v>mail4uusanjay@gmail.com</v>
          </cell>
          <cell r="D2266" t="str">
            <v xml:space="preserve">Suvendu Mishra </v>
          </cell>
          <cell r="E2266" t="str">
            <v>suvendu.mishra@redingtongroup.com</v>
          </cell>
          <cell r="F2266" t="str">
            <v>Jaswinder Singh</v>
          </cell>
          <cell r="G2266" t="str">
            <v>jaswinder.singh@redingtongroup.com</v>
          </cell>
        </row>
        <row r="2267">
          <cell r="A2267" t="str">
            <v>NE3135</v>
          </cell>
          <cell r="B2267" t="str">
            <v>AISHA MANUFACTURING</v>
          </cell>
          <cell r="C2267" t="str">
            <v>antoshkumar136@gmail.com</v>
          </cell>
          <cell r="D2267" t="str">
            <v>Prince Kumar Maurya</v>
          </cell>
          <cell r="E2267" t="str">
            <v>Prince.kumar@redintongroup.com</v>
          </cell>
          <cell r="F2267" t="str">
            <v>Sidharth Eknath</v>
          </cell>
          <cell r="G2267" t="str">
            <v>sidharth.eknath@redingtongroup.com</v>
          </cell>
        </row>
        <row r="2268">
          <cell r="A2268" t="str">
            <v>E34216</v>
          </cell>
          <cell r="B2268" t="str">
            <v>B. D. MARKETING</v>
          </cell>
          <cell r="C2268" t="str">
            <v>bdmktg@hotmail.com</v>
          </cell>
          <cell r="D2268" t="str">
            <v xml:space="preserve">Vivek Bose </v>
          </cell>
          <cell r="E2268" t="str">
            <v>vivek.bose@redingtongroup.com</v>
          </cell>
          <cell r="F2268" t="str">
            <v>Jaswinder Singh</v>
          </cell>
          <cell r="G2268" t="str">
            <v>jaswinder.singh@redingtongroup.com</v>
          </cell>
        </row>
        <row r="2269">
          <cell r="A2269" t="str">
            <v>SG4047</v>
          </cell>
          <cell r="B2269" t="str">
            <v>SHINE MOBILE</v>
          </cell>
          <cell r="C2269" t="str">
            <v>anikharvi19@gmail.com</v>
          </cell>
          <cell r="D2269" t="str">
            <v>Rajesh Naik</v>
          </cell>
          <cell r="E2269" t="str">
            <v>rajesh.naik@redingtongroup.com</v>
          </cell>
          <cell r="F2269" t="str">
            <v>Vikram V</v>
          </cell>
          <cell r="G2269" t="str">
            <v>vikram.kumar@redingtongroup.com</v>
          </cell>
        </row>
        <row r="2270">
          <cell r="A2270" t="str">
            <v>W24053</v>
          </cell>
          <cell r="B2270" t="str">
            <v>NEW BHARAT MOBILES</v>
          </cell>
          <cell r="C2270" t="str">
            <v>newbharat67@gmail.com</v>
          </cell>
          <cell r="D2270" t="str">
            <v xml:space="preserve">Sunil Dalvi </v>
          </cell>
          <cell r="E2270" t="str">
            <v>sunil.dalavi@redingtongroup.com</v>
          </cell>
          <cell r="F2270" t="str">
            <v>Dilip Vishwakarma</v>
          </cell>
          <cell r="G2270" t="str">
            <v>dilip.vishwa@redingtongroup.com</v>
          </cell>
        </row>
        <row r="2271">
          <cell r="A2271" t="str">
            <v>W14504</v>
          </cell>
          <cell r="B2271" t="str">
            <v>SYMPHONY</v>
          </cell>
          <cell r="C2271" t="str">
            <v>symphonymobiles2013@gmail.com</v>
          </cell>
          <cell r="D2271" t="str">
            <v>Vijay Baburao Tayade</v>
          </cell>
          <cell r="E2271" t="str">
            <v>vijay.tayade@redingtongroup.com</v>
          </cell>
          <cell r="F2271" t="str">
            <v>Rohan Vora</v>
          </cell>
          <cell r="G2271" t="str">
            <v>rohan.vora@redingtongroup.com</v>
          </cell>
        </row>
        <row r="2272">
          <cell r="A2272" t="str">
            <v>W23986</v>
          </cell>
          <cell r="B2272" t="str">
            <v>SWAPNIL MOBILE SHOPEE &amp; SERVICE</v>
          </cell>
          <cell r="C2272" t="str">
            <v>swapnilmobileshopee@gmail.com</v>
          </cell>
          <cell r="D2272" t="str">
            <v>Santosh Desai</v>
          </cell>
          <cell r="E2272" t="str">
            <v>santosh.desai@redingtongroup.com</v>
          </cell>
          <cell r="F2272" t="str">
            <v>Dilip Vishwakarma</v>
          </cell>
          <cell r="G2272" t="str">
            <v>dilip.vishwa@redingtongroup.com</v>
          </cell>
        </row>
        <row r="2273">
          <cell r="A2273" t="str">
            <v>ND3091</v>
          </cell>
          <cell r="B2273" t="str">
            <v>M/S SHIV  AGENCY</v>
          </cell>
          <cell r="C2273" t="str">
            <v>ankitagarwal98972@gmail.com</v>
          </cell>
          <cell r="D2273" t="str">
            <v>Pankaj Ahuja</v>
          </cell>
          <cell r="E2273" t="str">
            <v>pankaj.ahujaM@redingtongroup.com</v>
          </cell>
          <cell r="F2273" t="str">
            <v>Sidharth Eknath</v>
          </cell>
          <cell r="G2273" t="str">
            <v>sidharth.eknath@redingtongroup.com</v>
          </cell>
        </row>
        <row r="2274">
          <cell r="A2274" t="str">
            <v>E14537</v>
          </cell>
          <cell r="B2274" t="str">
            <v>MOBILE BAZAR</v>
          </cell>
          <cell r="C2274" t="str">
            <v>chandanbhakat2015@gmail.com</v>
          </cell>
          <cell r="D2274" t="str">
            <v>Chandan Singh</v>
          </cell>
          <cell r="E2274" t="str">
            <v>chandan.singh@redingtongroup.com</v>
          </cell>
          <cell r="F2274" t="str">
            <v>Jaswinder Singh</v>
          </cell>
          <cell r="G2274" t="str">
            <v>jaswinder.singh@redingtongroup.com</v>
          </cell>
        </row>
        <row r="2275">
          <cell r="A2275" t="str">
            <v>N43689</v>
          </cell>
          <cell r="B2275" t="str">
            <v>VARDHMAN MOBILE AND ELECTRONICS</v>
          </cell>
          <cell r="C2275" t="str">
            <v>sandeep.sdj@gmail.com</v>
          </cell>
          <cell r="D2275" t="str">
            <v>Raghvendra Pratap Singh</v>
          </cell>
          <cell r="E2275" t="str">
            <v>raghvendra.singh@redingtongroup.com</v>
          </cell>
          <cell r="F2275" t="str">
            <v>Sidharth Eknath</v>
          </cell>
          <cell r="G2275" t="str">
            <v>sidharth.eknath@redingtongroup.com</v>
          </cell>
        </row>
        <row r="2276">
          <cell r="A2276" t="str">
            <v>E34219</v>
          </cell>
          <cell r="B2276" t="str">
            <v>SWARGIARY MOBILE ZONE</v>
          </cell>
          <cell r="C2276" t="str">
            <v>nidhiswargiary45@gmail.com</v>
          </cell>
          <cell r="D2276" t="str">
            <v xml:space="preserve">Vivek Bose </v>
          </cell>
          <cell r="E2276" t="str">
            <v>vivek.bose@redingtongroup.com</v>
          </cell>
          <cell r="F2276" t="str">
            <v>Jaswinder Singh</v>
          </cell>
          <cell r="G2276" t="str">
            <v>jaswinder.singh@redingtongroup.com</v>
          </cell>
        </row>
        <row r="2277">
          <cell r="A2277" t="str">
            <v>W14560</v>
          </cell>
          <cell r="B2277" t="str">
            <v>VEER MOBILE &amp; ELECTRONICS</v>
          </cell>
          <cell r="C2277" t="str">
            <v>veermobilepen@gmail.com</v>
          </cell>
          <cell r="D2277" t="str">
            <v>Mahesh More</v>
          </cell>
          <cell r="E2277" t="str">
            <v>mahesh.more@redingtongroup.com</v>
          </cell>
          <cell r="F2277" t="str">
            <v>Rohan Vora</v>
          </cell>
          <cell r="G2277" t="str">
            <v>rohan.vora@redingtongroup.com</v>
          </cell>
        </row>
        <row r="2278">
          <cell r="A2278" t="str">
            <v>WD3105</v>
          </cell>
          <cell r="B2278" t="str">
            <v>SHRI SHIVAM MOBILE</v>
          </cell>
          <cell r="C2278" t="str">
            <v>akashsdawani41@gmail.com</v>
          </cell>
          <cell r="D2278" t="str">
            <v xml:space="preserve">Jitendra Singh Chouhan </v>
          </cell>
          <cell r="E2278" t="str">
            <v>jitendra.chouhan@redingtongroup.com</v>
          </cell>
          <cell r="F2278" t="str">
            <v>Dilip Vishwakarma</v>
          </cell>
          <cell r="G2278" t="str">
            <v>dilip.vishwa@redingtongroup.com</v>
          </cell>
        </row>
        <row r="2279">
          <cell r="A2279" t="str">
            <v>W14588</v>
          </cell>
          <cell r="B2279" t="str">
            <v>SAGAR MOBILE</v>
          </cell>
          <cell r="C2279" t="str">
            <v>lalitjha086@gmail.com</v>
          </cell>
          <cell r="D2279" t="str">
            <v>Vijay Baburao Tayade</v>
          </cell>
          <cell r="E2279" t="str">
            <v>vijay.tayade@redingtongroup.com</v>
          </cell>
          <cell r="F2279" t="str">
            <v>Rohan Vora</v>
          </cell>
          <cell r="G2279" t="str">
            <v>rohan.vora@redingtongroup.com</v>
          </cell>
        </row>
        <row r="2280">
          <cell r="A2280" t="str">
            <v>W11892</v>
          </cell>
          <cell r="B2280" t="str">
            <v>ABSOLUTE IT SOLUTIONS PVT LTD</v>
          </cell>
          <cell r="C2280" t="str">
            <v>DEEPAK@ABSOLUTEIT.NET.IN;simran@absoluteit.net.in</v>
          </cell>
          <cell r="D2280" t="str">
            <v>Vijay Baburao Tayade</v>
          </cell>
          <cell r="E2280" t="str">
            <v>vijay.tayade@redingtongroup.com</v>
          </cell>
          <cell r="F2280" t="str">
            <v>Rohan Vora</v>
          </cell>
          <cell r="G2280" t="str">
            <v>rohan.vora@redingtongroup.com</v>
          </cell>
        </row>
        <row r="2281">
          <cell r="A2281" t="str">
            <v>N43796</v>
          </cell>
          <cell r="B2281" t="str">
            <v>M/S R MOBILE SHOP</v>
          </cell>
          <cell r="C2281" t="str">
            <v>rahulgupta9628@gmail.com</v>
          </cell>
          <cell r="D2281" t="str">
            <v>Raghvendra Pratap Singh</v>
          </cell>
          <cell r="E2281" t="str">
            <v>raghvendra.singh@redingtongroup.com</v>
          </cell>
          <cell r="F2281" t="str">
            <v>Sidharth Eknath</v>
          </cell>
          <cell r="G2281" t="str">
            <v>sidharth.eknath@redingtongroup.com</v>
          </cell>
        </row>
        <row r="2282">
          <cell r="A2282" t="str">
            <v>SC0079</v>
          </cell>
          <cell r="B2282" t="str">
            <v>R K COMPUTERS</v>
          </cell>
          <cell r="C2282" t="str">
            <v>rkcomputers.laptops@yahoo.in</v>
          </cell>
          <cell r="D2282" t="str">
            <v>Gudavalli Suresh Kumar</v>
          </cell>
          <cell r="E2282" t="str">
            <v>suresh.skg@redingtongroup.com</v>
          </cell>
          <cell r="F2282" t="str">
            <v>Yogesh Kumar</v>
          </cell>
          <cell r="G2282" t="str">
            <v>yogesh.ganesh@redingtongroup.com</v>
          </cell>
        </row>
        <row r="2283">
          <cell r="A2283" t="str">
            <v>E23358</v>
          </cell>
          <cell r="B2283" t="str">
            <v>M/s KGN ENTERPRISES</v>
          </cell>
          <cell r="C2283" t="str">
            <v>awesh0786@gmail.com</v>
          </cell>
          <cell r="D2283" t="str">
            <v xml:space="preserve">Suvendu Mishra </v>
          </cell>
          <cell r="E2283" t="str">
            <v>suvendu.mishra@redingtongroup.com</v>
          </cell>
          <cell r="F2283" t="str">
            <v>Jaswinder Singh</v>
          </cell>
          <cell r="G2283" t="str">
            <v>jaswinder.singh@redingtongroup.com</v>
          </cell>
        </row>
        <row r="2284">
          <cell r="A2284" t="str">
            <v>SA3148</v>
          </cell>
          <cell r="B2284" t="str">
            <v>SAI MOBILE GALLERY</v>
          </cell>
          <cell r="C2284" t="str">
            <v>saimobilegallery.npn@gmail.com</v>
          </cell>
          <cell r="D2284" t="str">
            <v xml:space="preserve">Mahmmad Ajaruddin Kundagol </v>
          </cell>
          <cell r="E2284" t="str">
            <v>mahmmad.ajar@redingtongroup.com</v>
          </cell>
          <cell r="F2284" t="str">
            <v>Vikram V</v>
          </cell>
          <cell r="G2284" t="str">
            <v>vikram.kumar@redingtongroup.com</v>
          </cell>
        </row>
        <row r="2285">
          <cell r="A2285" t="str">
            <v>WB3291</v>
          </cell>
          <cell r="B2285" t="str">
            <v>JAI MATADI AGENCY</v>
          </cell>
          <cell r="C2285" t="str">
            <v>tusharjanveja143@gmail.com</v>
          </cell>
          <cell r="D2285" t="str">
            <v>Sandip Anil Kshirsagar</v>
          </cell>
          <cell r="E2285" t="str">
            <v>sandip.anil@redingtongroup.com</v>
          </cell>
          <cell r="F2285" t="str">
            <v>Dilip Vishwakarma</v>
          </cell>
          <cell r="G2285" t="str">
            <v>dilip.vishwa@redingtongroup.com</v>
          </cell>
        </row>
        <row r="2286">
          <cell r="A2286" t="str">
            <v>N43787</v>
          </cell>
          <cell r="B2286" t="str">
            <v>M/S NARAYAN  MOBILE SHOP</v>
          </cell>
          <cell r="C2286" t="str">
            <v>narayanmobileshop@gmail.com</v>
          </cell>
          <cell r="D2286" t="str">
            <v>Harsh Ahuja</v>
          </cell>
          <cell r="E2286" t="str">
            <v>harsh.ahuja@redingtongroup.com</v>
          </cell>
          <cell r="F2286" t="str">
            <v>Sidharth Eknath</v>
          </cell>
          <cell r="G2286" t="str">
            <v>sidharth.eknath@redingtongroup.com</v>
          </cell>
        </row>
        <row r="2287">
          <cell r="A2287" t="str">
            <v>N43497</v>
          </cell>
          <cell r="B2287" t="str">
            <v>A O A</v>
          </cell>
          <cell r="C2287" t="str">
            <v>ojassrivastava121@gmail.com</v>
          </cell>
          <cell r="D2287" t="str">
            <v>Harsh Ahuja</v>
          </cell>
          <cell r="E2287" t="str">
            <v>harsh.ahuja@redingtongroup.com</v>
          </cell>
          <cell r="F2287" t="str">
            <v>Sidharth Eknath</v>
          </cell>
          <cell r="G2287" t="str">
            <v>sidharth.eknath@redingtongroup.com</v>
          </cell>
        </row>
        <row r="2288">
          <cell r="A2288" t="str">
            <v>W14567</v>
          </cell>
          <cell r="B2288" t="str">
            <v>ANMOL MOBILES</v>
          </cell>
          <cell r="C2288" t="str">
            <v>mhatreamol85@gmail.com</v>
          </cell>
          <cell r="D2288" t="str">
            <v>Mahesh More</v>
          </cell>
          <cell r="E2288" t="str">
            <v>mahesh.more@redingtongroup.com</v>
          </cell>
          <cell r="F2288" t="str">
            <v>Rohan Vora</v>
          </cell>
          <cell r="G2288" t="str">
            <v>rohan.vora@redingtongroup.com</v>
          </cell>
        </row>
        <row r="2289">
          <cell r="A2289" t="str">
            <v>N43776</v>
          </cell>
          <cell r="B2289" t="str">
            <v>M/S THE WONDER COMMUNICATION</v>
          </cell>
          <cell r="C2289" t="str">
            <v>engg.mohit31@gmail.com</v>
          </cell>
          <cell r="D2289" t="str">
            <v>Ravikant Sharma</v>
          </cell>
          <cell r="E2289" t="str">
            <v>ravikant.sharma@redingtongroup.com</v>
          </cell>
          <cell r="F2289" t="str">
            <v>Sidharth Eknath</v>
          </cell>
          <cell r="G2289" t="str">
            <v>sidharth.eknath@redingtongroup.com</v>
          </cell>
        </row>
        <row r="2290">
          <cell r="A2290" t="str">
            <v>W14581</v>
          </cell>
          <cell r="B2290" t="str">
            <v>SHREE SAI TELECOM &amp; ZEROX</v>
          </cell>
          <cell r="C2290" t="str">
            <v>patiljayesh312@gmail.com</v>
          </cell>
          <cell r="D2290" t="str">
            <v>Mahesh More</v>
          </cell>
          <cell r="E2290" t="str">
            <v>mahesh.more@redingtongroup.com</v>
          </cell>
          <cell r="F2290" t="str">
            <v>Rohan Vora</v>
          </cell>
          <cell r="G2290" t="str">
            <v>rohan.vora@redingtongroup.com</v>
          </cell>
        </row>
        <row r="2291">
          <cell r="A2291" t="str">
            <v>E53322</v>
          </cell>
          <cell r="B2291" t="str">
            <v>NISHI TELECOM</v>
          </cell>
          <cell r="C2291" t="str">
            <v>pankajkumar10samita@gmail.com</v>
          </cell>
          <cell r="D2291" t="str">
            <v>Md Faiyaz Khan</v>
          </cell>
          <cell r="E2291" t="str">
            <v>faiyaz.khan@redingtongroup.com</v>
          </cell>
          <cell r="F2291" t="str">
            <v>Jaswinder Singh</v>
          </cell>
          <cell r="G2291" t="str">
            <v>jaswinder.singh@redingtongroup.com</v>
          </cell>
        </row>
        <row r="2292">
          <cell r="A2292" t="str">
            <v>W14639</v>
          </cell>
          <cell r="B2292" t="str">
            <v>SHREE JIVDANI TELECOM</v>
          </cell>
          <cell r="C2292" t="str">
            <v>jivdanitelecom25@gmail.com</v>
          </cell>
          <cell r="D2292" t="str">
            <v>Imtiyaz Salim Shaikh</v>
          </cell>
          <cell r="E2292" t="str">
            <v>imtiyaz.shaikh@redingtongroup.com</v>
          </cell>
          <cell r="F2292" t="str">
            <v>Rohan Vora</v>
          </cell>
          <cell r="G2292" t="str">
            <v>rohan.vora@redingtongroup.com</v>
          </cell>
        </row>
        <row r="2293">
          <cell r="A2293" t="str">
            <v>NH0463</v>
          </cell>
          <cell r="B2293" t="str">
            <v>M/S  NEW MOBILE POINT</v>
          </cell>
          <cell r="C2293" t="str">
            <v>kasimansari4922@gmail.com</v>
          </cell>
          <cell r="D2293" t="str">
            <v>Neeraj Bhatt</v>
          </cell>
          <cell r="E2293" t="str">
            <v>neeraj.bhatt@redingtongroup.com</v>
          </cell>
          <cell r="F2293" t="str">
            <v>Sidharth Eknath</v>
          </cell>
          <cell r="G2293" t="str">
            <v>sidharth.eknath@redingtongroup.com</v>
          </cell>
        </row>
        <row r="2294">
          <cell r="A2294" t="str">
            <v>N83845</v>
          </cell>
          <cell r="B2294" t="str">
            <v>BALAJI COMMUNICATION &amp; ELECTRONICS</v>
          </cell>
          <cell r="C2294" t="str">
            <v>dheerajmittal17@gmail.com</v>
          </cell>
          <cell r="D2294" t="str">
            <v>Anil Kumar Sharma</v>
          </cell>
          <cell r="E2294" t="str">
            <v>anil.sharma@redingtongroup.com</v>
          </cell>
          <cell r="F2294" t="str">
            <v>Jitendra Chopra</v>
          </cell>
          <cell r="G2294" t="str">
            <v>jitender.chopra@redingtongroup.com</v>
          </cell>
        </row>
        <row r="2295">
          <cell r="A2295" t="str">
            <v>ND3101</v>
          </cell>
          <cell r="B2295" t="str">
            <v>SMART MOBILE CAFE</v>
          </cell>
          <cell r="C2295" t="str">
            <v>smartmobilecafeagra@gmail.com</v>
          </cell>
          <cell r="D2295" t="str">
            <v>Pankaj Ahuja</v>
          </cell>
          <cell r="E2295" t="str">
            <v>pankaj.ahuja@redingtongroup.com</v>
          </cell>
          <cell r="F2295" t="str">
            <v>Sidharth Eknath</v>
          </cell>
          <cell r="G2295" t="str">
            <v>sidharth.eknath@redingtongroup.com</v>
          </cell>
        </row>
        <row r="2296">
          <cell r="A2296" t="str">
            <v>W73369</v>
          </cell>
          <cell r="B2296" t="str">
            <v>YASH TELECOM</v>
          </cell>
          <cell r="C2296" t="str">
            <v>akshu.jain59@yahoo.com</v>
          </cell>
          <cell r="D2296" t="str">
            <v>Malam Singh Meena</v>
          </cell>
          <cell r="E2296" t="str">
            <v>malam.meena@redingtongroup.com</v>
          </cell>
          <cell r="F2296" t="str">
            <v>Dilip Vishwakarma</v>
          </cell>
          <cell r="G2296" t="str">
            <v>dilip.vishwa@redingtongroup.com</v>
          </cell>
        </row>
        <row r="2297">
          <cell r="A2297" t="str">
            <v>N43822</v>
          </cell>
          <cell r="B2297" t="str">
            <v>M/S AWADH MOBILE CENTRE</v>
          </cell>
          <cell r="C2297" t="str">
            <v>shivamlka.gupta@gmail.com</v>
          </cell>
          <cell r="D2297" t="str">
            <v>Harsh Ahuja</v>
          </cell>
          <cell r="E2297" t="str">
            <v>harsh.ahuja@redingtongroup.com</v>
          </cell>
          <cell r="F2297" t="str">
            <v>Sidharth Eknath</v>
          </cell>
          <cell r="G2297" t="str">
            <v>sidharth.eknath@redingtongroup.com</v>
          </cell>
        </row>
        <row r="2298">
          <cell r="A2298" t="str">
            <v>E14588</v>
          </cell>
          <cell r="B2298" t="str">
            <v>SHRUTI</v>
          </cell>
          <cell r="C2298" t="str">
            <v>lathindra@gmail.com</v>
          </cell>
          <cell r="D2298" t="str">
            <v>Chandan Singh</v>
          </cell>
          <cell r="E2298" t="str">
            <v>chandan.singh@redingtongroup.com</v>
          </cell>
          <cell r="F2298" t="str">
            <v>Jaswinder Singh</v>
          </cell>
          <cell r="G2298" t="str">
            <v>jaswinder.singh@redingtongroup.com</v>
          </cell>
        </row>
        <row r="2299">
          <cell r="A2299" t="str">
            <v>N14698</v>
          </cell>
          <cell r="B2299" t="str">
            <v>SAMRIDHI COMMUNICATION</v>
          </cell>
          <cell r="C2299" t="str">
            <v>rakesh.gupta2421994@gmail.com</v>
          </cell>
          <cell r="D2299" t="str">
            <v>Shashi Singh</v>
          </cell>
          <cell r="E2299" t="str">
            <v>shashi.singh@redingtongroup.com</v>
          </cell>
          <cell r="F2299" t="str">
            <v>Sidharth Eknath</v>
          </cell>
          <cell r="G2299" t="str">
            <v>sidharth.eknath@redingtongroup.com</v>
          </cell>
        </row>
        <row r="2300">
          <cell r="A2300" t="str">
            <v>WA3255</v>
          </cell>
          <cell r="B2300" t="str">
            <v>M/S HARI OM MOBILE</v>
          </cell>
          <cell r="C2300" t="str">
            <v>hariommobile2008@rediffmail.com</v>
          </cell>
          <cell r="D2300" t="str">
            <v>Arpit Shukla</v>
          </cell>
          <cell r="E2300" t="str">
            <v>arpit.shukla@redingtongroup.com</v>
          </cell>
          <cell r="F2300" t="str">
            <v>Dilip Vishwakarma</v>
          </cell>
          <cell r="G2300" t="str">
            <v>dilip.vishwa@redingtongroup.com</v>
          </cell>
        </row>
        <row r="2301">
          <cell r="A2301" t="str">
            <v>N83855</v>
          </cell>
          <cell r="B2301" t="str">
            <v>MOBILE PALACE</v>
          </cell>
          <cell r="C2301" t="str">
            <v>hunnyasija1985@gmail.com</v>
          </cell>
          <cell r="D2301" t="str">
            <v>Navish Sahni</v>
          </cell>
          <cell r="E2301" t="str">
            <v>navish.sahni@redingtongroup.com</v>
          </cell>
          <cell r="F2301" t="str">
            <v>Jitendra Chopra</v>
          </cell>
          <cell r="G2301" t="str">
            <v>jitender.chopra@redingtongroup.com</v>
          </cell>
        </row>
        <row r="2302">
          <cell r="A2302" t="str">
            <v>W73370</v>
          </cell>
          <cell r="B2302" t="str">
            <v>SANWARIYA MOBILE NX</v>
          </cell>
          <cell r="C2302" t="str">
            <v>anandthani123@gmail.com</v>
          </cell>
          <cell r="D2302" t="str">
            <v>Malam Singh Meena</v>
          </cell>
          <cell r="E2302" t="str">
            <v>malam.meena@redingtongroup.com</v>
          </cell>
          <cell r="F2302" t="str">
            <v>Dilip Vishwakarma</v>
          </cell>
          <cell r="G2302" t="str">
            <v>dilip.vishwa@redingtongroup.com</v>
          </cell>
        </row>
        <row r="2303">
          <cell r="A2303" t="str">
            <v>NE3142</v>
          </cell>
          <cell r="B2303" t="str">
            <v>AGRAWAL MOBILE SHOPEE</v>
          </cell>
          <cell r="C2303" t="str">
            <v>agrawalmobileshopee@gmail.com</v>
          </cell>
          <cell r="D2303" t="str">
            <v>Prince Kumar Maurya</v>
          </cell>
          <cell r="E2303" t="str">
            <v>Prince.kumar@redintongroup.com</v>
          </cell>
          <cell r="F2303" t="str">
            <v>Sidharth Eknath</v>
          </cell>
          <cell r="G2303" t="str">
            <v>sidharth.eknath@redingtongroup.com</v>
          </cell>
        </row>
        <row r="2304">
          <cell r="A2304" t="str">
            <v>N53335</v>
          </cell>
          <cell r="B2304" t="str">
            <v>R.G. SALES</v>
          </cell>
          <cell r="C2304" t="str">
            <v>gabateleventure.ldh@gmail.com</v>
          </cell>
          <cell r="D2304" t="str">
            <v>Rohit Arora</v>
          </cell>
          <cell r="E2304" t="str">
            <v>rohit.arora@redingtongroup.com</v>
          </cell>
          <cell r="F2304" t="str">
            <v>Jitendra Chopra</v>
          </cell>
          <cell r="G2304" t="str">
            <v>jitender.chopra@redingtongroup.com</v>
          </cell>
        </row>
        <row r="2305">
          <cell r="A2305" t="str">
            <v>N73195</v>
          </cell>
          <cell r="B2305" t="str">
            <v>ADDICTION</v>
          </cell>
          <cell r="C2305" t="str">
            <v>yash21guy@gmail.com</v>
          </cell>
          <cell r="D2305" t="str">
            <v>Ajay Sharma</v>
          </cell>
          <cell r="E2305" t="str">
            <v>ajay.sharma@redingtongroup.com</v>
          </cell>
          <cell r="F2305" t="str">
            <v>Sidharth Eknath</v>
          </cell>
          <cell r="G2305" t="str">
            <v>sidharth.eknath@redingtongroup.com</v>
          </cell>
        </row>
        <row r="2306">
          <cell r="A2306" t="str">
            <v>N53350</v>
          </cell>
          <cell r="B2306" t="str">
            <v>MOBILE WORLD 2</v>
          </cell>
          <cell r="C2306" t="str">
            <v>mobileworld2_pta@yahoo.com</v>
          </cell>
          <cell r="D2306" t="str">
            <v>Rohit Arora</v>
          </cell>
          <cell r="E2306" t="str">
            <v>rohit.arora@redingtongroup.com</v>
          </cell>
          <cell r="F2306" t="str">
            <v>Jitendra Chopra</v>
          </cell>
          <cell r="G2306" t="str">
            <v>jitender.chopra@redingtongroup.com</v>
          </cell>
        </row>
        <row r="2307">
          <cell r="A2307" t="str">
            <v>W14530</v>
          </cell>
          <cell r="B2307" t="str">
            <v>SHREE MAHALAXMI MOBILE AND ELECTRON</v>
          </cell>
          <cell r="C2307" t="str">
            <v>chenarampurohit6@gmail.com</v>
          </cell>
          <cell r="D2307" t="str">
            <v>Imtiyaz Salim Shaikh</v>
          </cell>
          <cell r="E2307" t="str">
            <v>imtiyaz.shaikh@redingtongroup.com</v>
          </cell>
          <cell r="F2307" t="str">
            <v>Rohan Vora</v>
          </cell>
          <cell r="G2307" t="str">
            <v>rohan.vora@redingtongroup.com</v>
          </cell>
        </row>
        <row r="2308">
          <cell r="A2308" t="str">
            <v>SB4126</v>
          </cell>
          <cell r="B2308" t="str">
            <v>NEW CELL 2 CELL</v>
          </cell>
          <cell r="C2308" t="str">
            <v>niyasfke@gmail.com</v>
          </cell>
          <cell r="D2308" t="str">
            <v>Rajeesh C</v>
          </cell>
          <cell r="E2308" t="str">
            <v>rajeesh.krishnan@redingtongroup.com</v>
          </cell>
          <cell r="F2308" t="str">
            <v>Vikram V</v>
          </cell>
          <cell r="G2308" t="str">
            <v>vikram.kumar@redingtongroup.com</v>
          </cell>
        </row>
        <row r="2309">
          <cell r="A2309" t="str">
            <v>N63724</v>
          </cell>
          <cell r="B2309" t="str">
            <v>SHRIJAI BHAWANI COMMUNICATION</v>
          </cell>
          <cell r="C2309" t="str">
            <v>netramchoudhary72@gmail.com</v>
          </cell>
          <cell r="D2309" t="str">
            <v>TBA/Shubham</v>
          </cell>
          <cell r="E2309" t="str">
            <v>shashi.singh@redingtongroup.com</v>
          </cell>
          <cell r="F2309" t="str">
            <v>Jitendra Chopra</v>
          </cell>
          <cell r="G2309" t="str">
            <v>jitender.chopra@redingtongroup.com</v>
          </cell>
        </row>
        <row r="2310">
          <cell r="A2310" t="str">
            <v>NB0097</v>
          </cell>
          <cell r="B2310" t="str">
            <v>SATYAM ENTERPRISES</v>
          </cell>
          <cell r="C2310" t="str">
            <v>SATYAMSML@GMAIL.COM</v>
          </cell>
          <cell r="D2310" t="str">
            <v>Himanshu Anand</v>
          </cell>
          <cell r="E2310" t="str">
            <v>himanshu.anand@redingtongroup.com</v>
          </cell>
          <cell r="F2310" t="str">
            <v>Jitendra Chopra</v>
          </cell>
          <cell r="G2310" t="str">
            <v>jitender.chopra@redingtongroup.com</v>
          </cell>
        </row>
        <row r="2311">
          <cell r="A2311" t="str">
            <v>E14536</v>
          </cell>
          <cell r="B2311" t="str">
            <v>SMART CHOICE</v>
          </cell>
          <cell r="C2311" t="str">
            <v>raju.rkn.2010@gmail.com</v>
          </cell>
          <cell r="D2311" t="str">
            <v>Chandan Singh</v>
          </cell>
          <cell r="E2311" t="str">
            <v>chandan.singh@redingtongroup.com</v>
          </cell>
          <cell r="F2311" t="str">
            <v>Jaswinder Singh</v>
          </cell>
          <cell r="G2311" t="str">
            <v>jaswinder.singh@redingtongroup.com</v>
          </cell>
        </row>
        <row r="2312">
          <cell r="A2312" t="str">
            <v>E53317</v>
          </cell>
          <cell r="B2312" t="str">
            <v>BALAJEE SALES</v>
          </cell>
          <cell r="C2312" t="str">
            <v>prabhasalesmuz@gmail.com</v>
          </cell>
          <cell r="D2312" t="str">
            <v>Md Faiyaz Khan</v>
          </cell>
          <cell r="E2312" t="str">
            <v>faiyaz.khan@redingtongroup.com</v>
          </cell>
          <cell r="F2312" t="str">
            <v>Jaswinder Singh</v>
          </cell>
          <cell r="G2312" t="str">
            <v>jaswinder.singh@redingtongroup.com</v>
          </cell>
        </row>
        <row r="2313">
          <cell r="A2313" t="str">
            <v>W14590</v>
          </cell>
          <cell r="B2313" t="str">
            <v>Lucky Mobile &amp; Electronics</v>
          </cell>
          <cell r="C2313" t="str">
            <v>karnotmahaveersingh@gmail.com</v>
          </cell>
          <cell r="D2313" t="str">
            <v>Vijay Baburao Tayade</v>
          </cell>
          <cell r="E2313" t="str">
            <v>vijay.tayade@redingtongroup.com</v>
          </cell>
          <cell r="F2313" t="str">
            <v>Rohan Vora</v>
          </cell>
          <cell r="G2313" t="str">
            <v>rohan.vora@redingtongroup.com</v>
          </cell>
        </row>
        <row r="2314">
          <cell r="A2314" t="str">
            <v>N73203</v>
          </cell>
          <cell r="B2314" t="str">
            <v>ARORA MOBILE STORE</v>
          </cell>
          <cell r="C2314" t="str">
            <v>deepaknbhart@gmail.com</v>
          </cell>
          <cell r="D2314" t="str">
            <v>Ajay Sharma</v>
          </cell>
          <cell r="E2314" t="str">
            <v>ajay.sharma@redingtongroup.com</v>
          </cell>
          <cell r="F2314" t="str">
            <v>Sidharth Eknath</v>
          </cell>
          <cell r="G2314" t="str">
            <v>sidharth.eknath@redingtongroup.com</v>
          </cell>
        </row>
        <row r="2315">
          <cell r="A2315" t="str">
            <v>N14683</v>
          </cell>
          <cell r="B2315" t="str">
            <v>BROTHERS TELECOM</v>
          </cell>
          <cell r="C2315" t="str">
            <v>vip769152@gmail.com</v>
          </cell>
          <cell r="D2315" t="str">
            <v>Manish Jain</v>
          </cell>
          <cell r="E2315" t="str">
            <v>manish.shivkumar@redingtongroup.com</v>
          </cell>
          <cell r="F2315" t="str">
            <v>Sidharth Eknath</v>
          </cell>
          <cell r="G2315" t="str">
            <v>sidharth.eknath@redingtongroup.com</v>
          </cell>
        </row>
        <row r="2316">
          <cell r="A2316" t="str">
            <v>N73194</v>
          </cell>
          <cell r="B2316" t="str">
            <v>M/S FRIENDS COMMUNICATION</v>
          </cell>
          <cell r="C2316" t="str">
            <v>friends0984@gmail.com</v>
          </cell>
          <cell r="D2316" t="str">
            <v>Ajay Sharma</v>
          </cell>
          <cell r="E2316" t="str">
            <v>ajay.sharma@redingtongroup.com</v>
          </cell>
          <cell r="F2316" t="str">
            <v>Sidharth Eknath</v>
          </cell>
          <cell r="G2316" t="str">
            <v>sidharth.eknath@redingtongroup.com</v>
          </cell>
        </row>
        <row r="2317">
          <cell r="A2317" t="str">
            <v>E14565</v>
          </cell>
          <cell r="B2317" t="str">
            <v>ANURAG INFOMART</v>
          </cell>
          <cell r="C2317" t="str">
            <v>anuraginfomart@gmail.com</v>
          </cell>
          <cell r="D2317" t="str">
            <v>Chandan Singh</v>
          </cell>
          <cell r="E2317" t="str">
            <v>chandan.singh@redingtongroup.com</v>
          </cell>
          <cell r="F2317" t="str">
            <v>Jaswinder Singh</v>
          </cell>
          <cell r="G2317" t="str">
            <v>jaswinder.singh@redingtongroup.com</v>
          </cell>
        </row>
        <row r="2318">
          <cell r="A2318" t="str">
            <v>W73372</v>
          </cell>
          <cell r="B2318" t="str">
            <v>M/S KAMAL ELECTRONICS</v>
          </cell>
          <cell r="C2318" t="str">
            <v>kamalelectronics.sheopur@gmail.com</v>
          </cell>
          <cell r="D2318" t="str">
            <v>Malam Singh Meena</v>
          </cell>
          <cell r="E2318" t="str">
            <v>malam.meena@redingtongroup.com</v>
          </cell>
          <cell r="F2318" t="str">
            <v>Dilip Vishwakarma</v>
          </cell>
          <cell r="G2318" t="str">
            <v>dilip.vishwa@redingtongroup.com</v>
          </cell>
        </row>
        <row r="2319">
          <cell r="A2319" t="str">
            <v>W24043</v>
          </cell>
          <cell r="B2319" t="str">
            <v>SHREE SAI SALES</v>
          </cell>
          <cell r="C2319" t="str">
            <v>rajyadav4655@gmail.com</v>
          </cell>
          <cell r="D2319" t="str">
            <v>Tanmay Kumar</v>
          </cell>
          <cell r="E2319" t="str">
            <v>tanmay.kumar@redingtongroup.com</v>
          </cell>
          <cell r="F2319" t="str">
            <v>Dilip Vishwakarma</v>
          </cell>
          <cell r="G2319" t="str">
            <v>dilip.vishwa@redingtongroup.com</v>
          </cell>
        </row>
        <row r="2320">
          <cell r="A2320" t="str">
            <v>S15818</v>
          </cell>
          <cell r="B2320" t="str">
            <v>SATHYA MOBILES</v>
          </cell>
          <cell r="C2320" t="str">
            <v>sathyamobilesurapakkam@gmail.com</v>
          </cell>
          <cell r="D2320" t="str">
            <v xml:space="preserve">Antony Arulprakash Joseph Benjamin </v>
          </cell>
          <cell r="E2320" t="str">
            <v>antony.benjamin@redingtongroup.com</v>
          </cell>
          <cell r="F2320" t="str">
            <v>Yogesh Kumar</v>
          </cell>
          <cell r="G2320" t="str">
            <v>yogesh.ganesh@redingtongroup.com</v>
          </cell>
        </row>
        <row r="2321">
          <cell r="A2321" t="str">
            <v>N43717</v>
          </cell>
          <cell r="B2321" t="str">
            <v>ASHISH TELECOM</v>
          </cell>
          <cell r="C2321" t="str">
            <v>anirudhsingh210ct@gmail.com</v>
          </cell>
          <cell r="D2321" t="str">
            <v>Raghvendra Pratap Singh</v>
          </cell>
          <cell r="E2321" t="str">
            <v>raghvendra.singh@redingtongroup.com</v>
          </cell>
          <cell r="F2321" t="str">
            <v>Sidharth Eknath</v>
          </cell>
          <cell r="G2321" t="str">
            <v>sidharth.eknath@redingtongroup.com</v>
          </cell>
        </row>
        <row r="2322">
          <cell r="A2322" t="str">
            <v>E53331</v>
          </cell>
          <cell r="B2322" t="str">
            <v>NEW MOBILE INDIA</v>
          </cell>
          <cell r="C2322" t="str">
            <v>sharrafabhishek@gmail.com</v>
          </cell>
          <cell r="D2322" t="str">
            <v>Md Faiyaz Khan</v>
          </cell>
          <cell r="E2322" t="str">
            <v>faiyaz.khan@redingtongroup.com</v>
          </cell>
          <cell r="F2322" t="str">
            <v>Jaswinder Singh</v>
          </cell>
          <cell r="G2322" t="str">
            <v>jaswinder.singh@redingtongroup.com</v>
          </cell>
        </row>
        <row r="2323">
          <cell r="A2323" t="str">
            <v>E43243</v>
          </cell>
          <cell r="B2323" t="str">
            <v>M/S STAR MOBILE</v>
          </cell>
          <cell r="C2323" t="str">
            <v>starmobileh2b825301@gmail.com</v>
          </cell>
          <cell r="D2323" t="str">
            <v>Md Ezaz Ahmad</v>
          </cell>
          <cell r="E2323" t="str">
            <v>ezaz.ahmad@redingtongroup.com</v>
          </cell>
          <cell r="F2323" t="str">
            <v>Jaswinder Singh</v>
          </cell>
          <cell r="G2323" t="str">
            <v>jaswinder.singh@redingtongroup.com</v>
          </cell>
        </row>
        <row r="2324">
          <cell r="A2324" t="str">
            <v>W53315</v>
          </cell>
          <cell r="B2324" t="str">
            <v>SAURABH ELECTRONICS</v>
          </cell>
          <cell r="C2324" t="str">
            <v>saurabhelectronics13412@gmail.com</v>
          </cell>
          <cell r="D2324" t="str">
            <v>Abhishek Vinod Tirpude</v>
          </cell>
          <cell r="E2324" t="str">
            <v>abhishek.vinod@redingtongroup.com</v>
          </cell>
          <cell r="F2324" t="str">
            <v>Dilip Vishwakarma</v>
          </cell>
          <cell r="G2324" t="str">
            <v>dilip.vishwa@redingtongroup.com</v>
          </cell>
        </row>
        <row r="2325">
          <cell r="A2325" t="str">
            <v>W14606</v>
          </cell>
          <cell r="B2325" t="str">
            <v>J J MEHTA AND SONS</v>
          </cell>
          <cell r="C2325" t="str">
            <v>info@jjmehta.com</v>
          </cell>
          <cell r="D2325" t="str">
            <v>Imtiyaz Salim Shaikh</v>
          </cell>
          <cell r="E2325" t="str">
            <v>imtiyaz.shaikh@redingtongroup.com</v>
          </cell>
          <cell r="F2325" t="str">
            <v>Rohan Vora</v>
          </cell>
          <cell r="G2325" t="str">
            <v>rohan.vora@redingtongroup.com</v>
          </cell>
        </row>
        <row r="2326">
          <cell r="A2326" t="str">
            <v>WA3254</v>
          </cell>
          <cell r="B2326" t="str">
            <v>NEW TARAN ENTERPRISES</v>
          </cell>
          <cell r="C2326" t="str">
            <v>anshutaran@gmail.com</v>
          </cell>
          <cell r="D2326" t="str">
            <v>Arpit Shukla</v>
          </cell>
          <cell r="E2326" t="str">
            <v>arpit.shukla@redingtongroup.com</v>
          </cell>
          <cell r="F2326" t="str">
            <v>Dilip Vishwakarma</v>
          </cell>
          <cell r="G2326" t="str">
            <v>dilip.vishwa@redingtongroup.com</v>
          </cell>
        </row>
        <row r="2327">
          <cell r="A2327" t="str">
            <v>E43209</v>
          </cell>
          <cell r="B2327" t="str">
            <v>MOBILE MART</v>
          </cell>
          <cell r="C2327" t="str">
            <v>ahmed.shoaib123@gmail.com</v>
          </cell>
          <cell r="D2327" t="str">
            <v>Md Ezaz Ahmad</v>
          </cell>
          <cell r="E2327" t="str">
            <v>ezaz.ahmad@redingtongroup.com</v>
          </cell>
          <cell r="F2327" t="str">
            <v>Jaswinder Singh</v>
          </cell>
          <cell r="G2327" t="str">
            <v>jaswinder.singh@redingtongroup.com</v>
          </cell>
        </row>
        <row r="2328">
          <cell r="A2328" t="str">
            <v>N14697</v>
          </cell>
          <cell r="B2328" t="str">
            <v>RAKESH ELECTRONICS &amp; MOBILE CENTRE</v>
          </cell>
          <cell r="C2328" t="str">
            <v>rakesh10111982@gmail.com</v>
          </cell>
          <cell r="D2328" t="str">
            <v>Himanshu Ranjan Singh</v>
          </cell>
          <cell r="E2328" t="str">
            <v>himanshu.ranjansingh@redingtongroup.com</v>
          </cell>
          <cell r="F2328" t="str">
            <v>Sidharth Eknath</v>
          </cell>
          <cell r="G2328" t="str">
            <v>sidharth.eknath@redingtongroup.com</v>
          </cell>
        </row>
        <row r="2329">
          <cell r="A2329" t="str">
            <v>NF3041</v>
          </cell>
          <cell r="B2329" t="str">
            <v>MAHAJAN TELECOM</v>
          </cell>
          <cell r="C2329" t="str">
            <v>mahajan725@gmail.com</v>
          </cell>
          <cell r="D2329" t="str">
            <v>Rohit Arora</v>
          </cell>
          <cell r="E2329" t="str">
            <v>rohit.arora@redingtongroup.com</v>
          </cell>
          <cell r="F2329" t="str">
            <v>Jitendra Chopra</v>
          </cell>
          <cell r="G2329" t="str">
            <v>jitender.chopra@redingtongroup.com</v>
          </cell>
        </row>
        <row r="2330">
          <cell r="A2330" t="str">
            <v>N63725</v>
          </cell>
          <cell r="B2330" t="str">
            <v>VANSHIKAA ENTERPRISES</v>
          </cell>
          <cell r="C2330" t="str">
            <v>vanshikaa.enterprises@gmail.com</v>
          </cell>
          <cell r="D2330" t="str">
            <v>TBA/Shubham</v>
          </cell>
          <cell r="E2330" t="str">
            <v>shashi.singh@redingtongroup.com</v>
          </cell>
          <cell r="F2330" t="str">
            <v>Jitendra Chopra</v>
          </cell>
          <cell r="G2330" t="str">
            <v>jitender.chopra@redingtongroup.com</v>
          </cell>
        </row>
        <row r="2331">
          <cell r="A2331" t="str">
            <v>E14561</v>
          </cell>
          <cell r="B2331" t="str">
            <v>KRIPA INTERNATIONAL</v>
          </cell>
          <cell r="C2331" t="str">
            <v>kripainternational2011@gmail.com</v>
          </cell>
          <cell r="D2331" t="str">
            <v xml:space="preserve">Manish Kumar </v>
          </cell>
          <cell r="E2331" t="str">
            <v>manish.kumar@redingtongroup.com</v>
          </cell>
          <cell r="F2331" t="str">
            <v>Jaswinder Singh</v>
          </cell>
          <cell r="G2331" t="str">
            <v>jaswinder.singh@redingtongroup.com</v>
          </cell>
        </row>
        <row r="2332">
          <cell r="A2332" t="str">
            <v>N43799</v>
          </cell>
          <cell r="B2332" t="str">
            <v>M/S  SAWAN TRADERS</v>
          </cell>
          <cell r="C2332" t="str">
            <v>sawantradersnikhil@gmail.com</v>
          </cell>
          <cell r="D2332" t="str">
            <v>Raghvendra Pratap Singh</v>
          </cell>
          <cell r="E2332" t="str">
            <v>raghvendra.singh@redingtongroup.com</v>
          </cell>
          <cell r="F2332" t="str">
            <v>Sidharth Eknath</v>
          </cell>
          <cell r="G2332" t="str">
            <v>sidharth.eknath@redingtongroup.com</v>
          </cell>
        </row>
        <row r="2333">
          <cell r="A2333" t="str">
            <v>WB3346</v>
          </cell>
          <cell r="B2333" t="str">
            <v>TELEPHONE SHOPPEE</v>
          </cell>
          <cell r="C2333" t="str">
            <v>telephone.shopee@gmail.com</v>
          </cell>
          <cell r="D2333" t="str">
            <v>Sandip Anil Kshirsagar</v>
          </cell>
          <cell r="E2333" t="str">
            <v>sandip.anil@redingtongroup.com</v>
          </cell>
          <cell r="F2333" t="str">
            <v>Dilip Vishwakarma</v>
          </cell>
          <cell r="G2333" t="str">
            <v>dilip.vishwa@redingtongroup.com</v>
          </cell>
        </row>
        <row r="2334">
          <cell r="A2334" t="str">
            <v>W14522</v>
          </cell>
          <cell r="B2334" t="str">
            <v>SHREE MOBILE SHOP</v>
          </cell>
          <cell r="C2334" t="str">
            <v>karshan29bishnoi@gmail.com</v>
          </cell>
          <cell r="D2334" t="str">
            <v>Imtiyaz Salim Shaikh</v>
          </cell>
          <cell r="E2334" t="str">
            <v>imtiyaz.shaikh@redingtongroup.com</v>
          </cell>
          <cell r="F2334" t="str">
            <v>Rohan Vora</v>
          </cell>
          <cell r="G2334" t="str">
            <v>rohan.vora@redingtongroup.com</v>
          </cell>
        </row>
        <row r="2335">
          <cell r="A2335" t="str">
            <v>SG4046</v>
          </cell>
          <cell r="B2335" t="str">
            <v>SANIYA MOBILE</v>
          </cell>
          <cell r="C2335" t="str">
            <v>imranhifi79@gmail.com</v>
          </cell>
          <cell r="D2335" t="str">
            <v>Rajesh Naik</v>
          </cell>
          <cell r="E2335" t="str">
            <v>rajesh.naik@redingtongroup.com</v>
          </cell>
          <cell r="F2335" t="str">
            <v>Vikram V</v>
          </cell>
          <cell r="G2335" t="str">
            <v>vikram.kumar@redingtongroup.com</v>
          </cell>
        </row>
        <row r="2336">
          <cell r="A2336" t="str">
            <v>N83839</v>
          </cell>
          <cell r="B2336" t="str">
            <v>Baba Mungipa Mobile Gallery</v>
          </cell>
          <cell r="C2336" t="str">
            <v>mobile16620@gmail.com</v>
          </cell>
          <cell r="D2336" t="str">
            <v>Navish Sahni</v>
          </cell>
          <cell r="E2336" t="str">
            <v>navish.sahni@redingtongroup.com</v>
          </cell>
          <cell r="F2336" t="str">
            <v>Jitendra Chopra</v>
          </cell>
          <cell r="G2336" t="str">
            <v>jitender.chopra@redingtongroup.com</v>
          </cell>
        </row>
        <row r="2337">
          <cell r="A2337" t="str">
            <v>N93144</v>
          </cell>
          <cell r="B2337" t="str">
            <v>CELL SHELL</v>
          </cell>
          <cell r="C2337" t="str">
            <v>sansonupgradedevices@gmail.com</v>
          </cell>
          <cell r="D2337" t="str">
            <v>Rohit Arora</v>
          </cell>
          <cell r="E2337" t="str">
            <v>rohit.arora@redingtongroup.com</v>
          </cell>
          <cell r="F2337" t="str">
            <v>Jitendra Chopra</v>
          </cell>
          <cell r="G2337" t="str">
            <v>jitender.chopra@redingtongroup.com</v>
          </cell>
        </row>
        <row r="2338">
          <cell r="A2338" t="str">
            <v>S34752</v>
          </cell>
          <cell r="B2338" t="str">
            <v>H  P  STORES  KAGHAZNAGAR</v>
          </cell>
          <cell r="C2338" t="str">
            <v>aaditagarwal25@gmail.com</v>
          </cell>
          <cell r="D2338" t="str">
            <v>Gudavalli Suresh Kumar</v>
          </cell>
          <cell r="E2338" t="str">
            <v>suresh.skg@redingtongroup.com</v>
          </cell>
          <cell r="F2338" t="str">
            <v>Yogesh Kumar</v>
          </cell>
          <cell r="G2338" t="str">
            <v>yogesh.ganesh@redingtongroup.com</v>
          </cell>
        </row>
        <row r="2339">
          <cell r="A2339" t="str">
            <v>N14685</v>
          </cell>
          <cell r="B2339" t="str">
            <v>DREAM SOLUTIONS</v>
          </cell>
          <cell r="C2339" t="str">
            <v>choudharyanas05@gmail.com</v>
          </cell>
          <cell r="D2339" t="str">
            <v>Shashi Singh</v>
          </cell>
          <cell r="E2339" t="str">
            <v>shashi.singh@redingtongroup.com</v>
          </cell>
          <cell r="F2339" t="str">
            <v>Sidharth Eknath</v>
          </cell>
          <cell r="G2339" t="str">
            <v>sidharth.eknath@redingtongroup.com</v>
          </cell>
        </row>
        <row r="2340">
          <cell r="A2340" t="str">
            <v>SG4048</v>
          </cell>
          <cell r="B2340" t="str">
            <v>PREETHI ENTERPRISES</v>
          </cell>
          <cell r="C2340" t="str">
            <v>rathnakotari@gmail.com</v>
          </cell>
          <cell r="D2340" t="str">
            <v>Rajesh Naik</v>
          </cell>
          <cell r="E2340" t="str">
            <v>rajesh.naik@redingtongroup.com</v>
          </cell>
          <cell r="F2340" t="str">
            <v>Vikram V</v>
          </cell>
          <cell r="G2340" t="str">
            <v>vikram.kumar@redingtongroup.com</v>
          </cell>
        </row>
        <row r="2341">
          <cell r="A2341" t="str">
            <v>W14561</v>
          </cell>
          <cell r="B2341" t="str">
            <v>VEER ELECTRONICS</v>
          </cell>
          <cell r="C2341" t="str">
            <v>shah03755@gmail.com</v>
          </cell>
          <cell r="D2341" t="str">
            <v>Vijay Baburao Tayade</v>
          </cell>
          <cell r="E2341" t="str">
            <v>vijay.tayade@redingtongroup.com</v>
          </cell>
          <cell r="F2341" t="str">
            <v>Rohan Vora</v>
          </cell>
          <cell r="G2341" t="str">
            <v>rohan.vora@redingtongroup.com</v>
          </cell>
        </row>
        <row r="2342">
          <cell r="A2342" t="str">
            <v>WA3245</v>
          </cell>
          <cell r="B2342" t="str">
            <v>SHRI AMBEY ENTERPRISES</v>
          </cell>
          <cell r="C2342" t="str">
            <v>shriambeyrsn@gmail.com</v>
          </cell>
          <cell r="D2342" t="str">
            <v>Arpit Shukla</v>
          </cell>
          <cell r="E2342" t="str">
            <v>arpit.shukla@redingtongroup.com</v>
          </cell>
          <cell r="F2342" t="str">
            <v>Dilip Vishwakarma</v>
          </cell>
          <cell r="G2342" t="str">
            <v>dilip.vishwa@redingtongroup.com</v>
          </cell>
        </row>
        <row r="2343">
          <cell r="A2343" t="str">
            <v>W14572</v>
          </cell>
          <cell r="B2343" t="str">
            <v>GAJMANGAL MOBILE GALLERY</v>
          </cell>
          <cell r="C2343" t="str">
            <v>gajmangalmobilegallery@gmail.com</v>
          </cell>
          <cell r="D2343" t="str">
            <v>Imtiyaz Salim Shaikh</v>
          </cell>
          <cell r="E2343" t="str">
            <v>imtiyaz.shaikh@redingtongroup.com</v>
          </cell>
          <cell r="F2343" t="str">
            <v>Rohan Vora</v>
          </cell>
          <cell r="G2343" t="str">
            <v>rohan.vora@redingtongroup.com</v>
          </cell>
        </row>
        <row r="2344">
          <cell r="A2344" t="str">
            <v>NE3139</v>
          </cell>
          <cell r="B2344" t="str">
            <v>M/S SHREYA MOBILES</v>
          </cell>
          <cell r="C2344" t="str">
            <v>nitish.gupta34@gmail.com</v>
          </cell>
          <cell r="D2344" t="str">
            <v>Prince Kumar Maurya</v>
          </cell>
          <cell r="E2344" t="str">
            <v>Prince.kumar@redintongroup.com</v>
          </cell>
          <cell r="F2344" t="str">
            <v>Sidharth Eknath</v>
          </cell>
          <cell r="G2344" t="str">
            <v>sidharth.eknath@redingtongroup.com</v>
          </cell>
        </row>
        <row r="2345">
          <cell r="A2345" t="str">
            <v>N14718</v>
          </cell>
          <cell r="B2345" t="str">
            <v>MOBILE GALLERY</v>
          </cell>
          <cell r="C2345" t="str">
            <v>ssingh700@gmail.com</v>
          </cell>
          <cell r="D2345" t="str">
            <v>Shashi Singh</v>
          </cell>
          <cell r="E2345" t="str">
            <v>shashi.singh@redingtongroup.com</v>
          </cell>
          <cell r="F2345" t="str">
            <v>Sidharth Eknath</v>
          </cell>
          <cell r="G2345" t="str">
            <v>sidharth.eknath@redingtongroup.com</v>
          </cell>
        </row>
        <row r="2346">
          <cell r="A2346" t="str">
            <v>N14704</v>
          </cell>
          <cell r="B2346" t="str">
            <v>KHUSHI COMMUNICATION</v>
          </cell>
          <cell r="C2346" t="str">
            <v>vivekkhahdelwal20388@gmail.com</v>
          </cell>
          <cell r="D2346" t="str">
            <v>Manish Jain</v>
          </cell>
          <cell r="E2346" t="str">
            <v>manish.shivkumar@redingtongroup.com</v>
          </cell>
          <cell r="F2346" t="str">
            <v>Sidharth Eknath</v>
          </cell>
          <cell r="G2346" t="str">
            <v>sidharth.eknath@redingtongroup.com</v>
          </cell>
        </row>
        <row r="2347">
          <cell r="A2347" t="str">
            <v>W73376</v>
          </cell>
          <cell r="B2347" t="str">
            <v>M/S RAJ SAMANVAY ELECTRONIC</v>
          </cell>
          <cell r="C2347" t="str">
            <v>rajwrdhan@gmail.com</v>
          </cell>
          <cell r="D2347" t="str">
            <v>Malam Singh Meena</v>
          </cell>
          <cell r="E2347" t="str">
            <v>malam.meena@redingtongroup.com</v>
          </cell>
          <cell r="F2347" t="str">
            <v>Dilip Vishwakarma</v>
          </cell>
          <cell r="G2347" t="str">
            <v>dilip.vishwa@redingtongroup.com</v>
          </cell>
        </row>
        <row r="2348">
          <cell r="A2348" t="str">
            <v>N43700</v>
          </cell>
          <cell r="B2348" t="str">
            <v>SAROJ GALAXY</v>
          </cell>
          <cell r="C2348" t="str">
            <v>sarojgalaxy229@gmail.com</v>
          </cell>
          <cell r="D2348" t="str">
            <v>Raghvendra Pratap Singh</v>
          </cell>
          <cell r="E2348" t="str">
            <v>raghvendra.singh@redingtongroup.com</v>
          </cell>
          <cell r="F2348" t="str">
            <v>Sidharth Eknath</v>
          </cell>
          <cell r="G2348" t="str">
            <v>sidharth.eknath@redingtongroup.com</v>
          </cell>
        </row>
        <row r="2349">
          <cell r="A2349" t="str">
            <v>N43807</v>
          </cell>
          <cell r="B2349" t="str">
            <v>S.S.ENTERPRISES</v>
          </cell>
          <cell r="C2349" t="str">
            <v>tanveershabi@gmail.com</v>
          </cell>
          <cell r="D2349" t="str">
            <v>Prince Kumar Maurya</v>
          </cell>
          <cell r="E2349" t="str">
            <v>Prince.kumar@redintongroup.com</v>
          </cell>
          <cell r="F2349" t="str">
            <v>Sidharth Eknath</v>
          </cell>
          <cell r="G2349" t="str">
            <v>sidharth.eknath@redingtongroup.com</v>
          </cell>
        </row>
        <row r="2350">
          <cell r="A2350" t="str">
            <v>N43720</v>
          </cell>
          <cell r="B2350" t="str">
            <v>RIDDHI SIDDHI MOBILE</v>
          </cell>
          <cell r="C2350" t="str">
            <v>mobileriddhisiddhi777@gmail.com</v>
          </cell>
          <cell r="D2350" t="str">
            <v>Harsh Ahuja</v>
          </cell>
          <cell r="E2350" t="str">
            <v>harsh.ahuja@redingtongroup.com</v>
          </cell>
          <cell r="F2350" t="str">
            <v>Sidharth Eknath</v>
          </cell>
          <cell r="G2350" t="str">
            <v>sidharth.eknath@redingtongroup.com</v>
          </cell>
        </row>
        <row r="2351">
          <cell r="A2351" t="str">
            <v>W53319</v>
          </cell>
          <cell r="B2351" t="str">
            <v>JAI GOVINDA MOBILES</v>
          </cell>
          <cell r="C2351" t="str">
            <v>jaigovindamobile@gmail.com</v>
          </cell>
          <cell r="D2351" t="str">
            <v>Abhishek Vinod Tirpude</v>
          </cell>
          <cell r="E2351" t="str">
            <v>abhishek.vinod@redingtongroup.com</v>
          </cell>
          <cell r="F2351" t="str">
            <v>Dilip Vishwakarma</v>
          </cell>
          <cell r="G2351" t="str">
            <v>dilip.vishwa@redingtongroup.com</v>
          </cell>
        </row>
        <row r="2352">
          <cell r="A2352" t="str">
            <v>E34227</v>
          </cell>
          <cell r="B2352" t="str">
            <v>R.S. TELEMART</v>
          </cell>
          <cell r="C2352" t="str">
            <v>kumaross156@gmail.com</v>
          </cell>
          <cell r="D2352" t="str">
            <v xml:space="preserve">Vivek Bose </v>
          </cell>
          <cell r="E2352" t="str">
            <v>vivek.bose@redingtongroup.com</v>
          </cell>
          <cell r="F2352" t="str">
            <v>Jaswinder Singh</v>
          </cell>
          <cell r="G2352" t="str">
            <v>jaswinder.singh@redingtongroup.com</v>
          </cell>
        </row>
        <row r="2353">
          <cell r="A2353" t="str">
            <v>WA3252</v>
          </cell>
          <cell r="B2353" t="str">
            <v>NAKODA MOBILE SALES AND SERVICE</v>
          </cell>
          <cell r="C2353" t="str">
            <v>nakodamobile98@gmail.com</v>
          </cell>
          <cell r="D2353" t="str">
            <v>Arpit Shukla</v>
          </cell>
          <cell r="E2353" t="str">
            <v>arpit.shukla@redingtongroup.com</v>
          </cell>
          <cell r="F2353" t="str">
            <v>Dilip Vishwakarma</v>
          </cell>
          <cell r="G2353" t="str">
            <v>dilip.vishwa@redingtongroup.com</v>
          </cell>
        </row>
        <row r="2354">
          <cell r="A2354" t="str">
            <v>N83854</v>
          </cell>
          <cell r="B2354" t="str">
            <v>TOP SHOP</v>
          </cell>
          <cell r="C2354" t="str">
            <v>abhishekbhatia693.ab@gmail.com</v>
          </cell>
          <cell r="D2354" t="str">
            <v>Navish Sahni</v>
          </cell>
          <cell r="E2354" t="str">
            <v>navish.sahni@redingtongroup.com</v>
          </cell>
          <cell r="F2354" t="str">
            <v>Jitendra Chopra</v>
          </cell>
          <cell r="G2354" t="str">
            <v>jitender.chopra@redingtongroup.com</v>
          </cell>
        </row>
        <row r="2355">
          <cell r="A2355" t="str">
            <v>S26340</v>
          </cell>
          <cell r="B2355" t="str">
            <v>THIRUMALA ENTERPRISES</v>
          </cell>
          <cell r="C2355" t="str">
            <v>anilanvitha1981@gmail.com</v>
          </cell>
          <cell r="D2355" t="str">
            <v>TBA-Bangalore</v>
          </cell>
          <cell r="E2355" t="str">
            <v>abhishek.vinod@redingtongroup.com</v>
          </cell>
          <cell r="F2355" t="str">
            <v>Vikram V</v>
          </cell>
          <cell r="G2355" t="str">
            <v>vikram.kumar@redingtongroup.com</v>
          </cell>
        </row>
        <row r="2356">
          <cell r="A2356" t="str">
            <v>SA3170</v>
          </cell>
          <cell r="B2356" t="str">
            <v>MEGA MOBILES</v>
          </cell>
          <cell r="C2356" t="str">
            <v>megamobilessmg@gmail.com</v>
          </cell>
          <cell r="D2356" t="str">
            <v xml:space="preserve">Mahmmad Ajaruddin Kundagol </v>
          </cell>
          <cell r="E2356" t="str">
            <v>mahmmad.ajar@redingtongroup.com</v>
          </cell>
          <cell r="F2356" t="str">
            <v>Vikram V</v>
          </cell>
          <cell r="G2356" t="str">
            <v>vikram.kumar@redingtongroup.com</v>
          </cell>
        </row>
        <row r="2357">
          <cell r="A2357" t="str">
            <v>N14695</v>
          </cell>
          <cell r="B2357" t="str">
            <v>M/S VARUN TELECOM CENTER</v>
          </cell>
          <cell r="C2357" t="str">
            <v>varunrajput816@gmail.com</v>
          </cell>
          <cell r="D2357" t="str">
            <v>Manish Jain</v>
          </cell>
          <cell r="E2357" t="str">
            <v>manish.shivkumar@redingtongroup.com</v>
          </cell>
          <cell r="F2357" t="str">
            <v>Sidharth Eknath</v>
          </cell>
          <cell r="G2357" t="str">
            <v>sidharth.eknath@redingtongroup.com</v>
          </cell>
        </row>
        <row r="2358">
          <cell r="A2358" t="str">
            <v>W14595</v>
          </cell>
          <cell r="B2358" t="str">
            <v>AMBIKA MOBILE</v>
          </cell>
          <cell r="C2358" t="str">
            <v>mahendrapurohit9594@gmail.com</v>
          </cell>
          <cell r="D2358" t="str">
            <v>Imtiyaz Salim Shaikh</v>
          </cell>
          <cell r="E2358" t="str">
            <v>imtiyaz.shaikh@redingtongroup.com</v>
          </cell>
          <cell r="F2358" t="str">
            <v>Rohan Vora</v>
          </cell>
          <cell r="G2358" t="str">
            <v>rohan.vora@redingtongroup.com</v>
          </cell>
        </row>
        <row r="2359">
          <cell r="A2359" t="str">
            <v>W73255</v>
          </cell>
          <cell r="B2359" t="str">
            <v>SACHIN ELECTRONICS MOBILE ZONE</v>
          </cell>
          <cell r="C2359" t="str">
            <v>SACHMIT88@GMAIL.COM</v>
          </cell>
          <cell r="D2359" t="str">
            <v>Malam Singh Meena</v>
          </cell>
          <cell r="E2359" t="str">
            <v>malam.meena@redingtongroup.com</v>
          </cell>
          <cell r="F2359" t="str">
            <v>Dilip Vishwakarma</v>
          </cell>
          <cell r="G2359" t="str">
            <v>dilip.vishwa@redingtongroup.com</v>
          </cell>
        </row>
        <row r="2360">
          <cell r="A2360" t="str">
            <v>N23164</v>
          </cell>
          <cell r="B2360" t="str">
            <v>ANUBHAV ENTERPRISES</v>
          </cell>
          <cell r="C2360" t="str">
            <v>anubhaventerprises1016@gmail.com</v>
          </cell>
          <cell r="D2360" t="str">
            <v>Himanshu Anand</v>
          </cell>
          <cell r="E2360" t="str">
            <v>himanshu.anand@redingtongroup.com</v>
          </cell>
          <cell r="F2360" t="str">
            <v>Jitendra Chopra</v>
          </cell>
          <cell r="G2360" t="str">
            <v>jitender.chopra@redingtongroup.com</v>
          </cell>
        </row>
        <row r="2361">
          <cell r="A2361" t="str">
            <v>SA3171</v>
          </cell>
          <cell r="B2361" t="str">
            <v>RECALL COMMUNICATIONS</v>
          </cell>
          <cell r="C2361" t="str">
            <v>recallsales@gmail.com</v>
          </cell>
          <cell r="D2361" t="str">
            <v xml:space="preserve">Mahmmad Ajaruddin Kundagol </v>
          </cell>
          <cell r="E2361" t="str">
            <v>mahmmad.ajar@redingtongroup.com</v>
          </cell>
          <cell r="F2361" t="str">
            <v>Vikram V</v>
          </cell>
          <cell r="G2361" t="str">
            <v>vikram.kumar@redingtongroup.com</v>
          </cell>
        </row>
        <row r="2362">
          <cell r="A2362" t="str">
            <v>N14691</v>
          </cell>
          <cell r="B2362" t="str">
            <v>SASTA TELECOM</v>
          </cell>
          <cell r="C2362" t="str">
            <v>sastatelecomdelhi@gmail.com</v>
          </cell>
          <cell r="D2362" t="str">
            <v>Dheeraj Sharma</v>
          </cell>
          <cell r="E2362" t="str">
            <v>dheeraj.sharma@redingtongroup.com</v>
          </cell>
          <cell r="F2362" t="str">
            <v>Sidharth Eknath</v>
          </cell>
          <cell r="G2362" t="str">
            <v>sidharth.eknath@redingtongroup.com</v>
          </cell>
        </row>
        <row r="2363">
          <cell r="A2363" t="str">
            <v>N83804</v>
          </cell>
          <cell r="B2363" t="str">
            <v>MOBILE PLANT</v>
          </cell>
          <cell r="C2363" t="str">
            <v>sonu.vs1293@gmail.com</v>
          </cell>
          <cell r="D2363" t="str">
            <v>Anil Kumar Sharma</v>
          </cell>
          <cell r="E2363" t="str">
            <v>anil.sharma@redingtongroup.com</v>
          </cell>
          <cell r="F2363" t="str">
            <v>Jitendra Chopra</v>
          </cell>
          <cell r="G2363" t="str">
            <v>jitender.chopra@redingtongroup.com</v>
          </cell>
        </row>
        <row r="2364">
          <cell r="A2364" t="str">
            <v>N83844</v>
          </cell>
          <cell r="B2364" t="str">
            <v>BALAJI MOBILE ZONE</v>
          </cell>
          <cell r="C2364" t="str">
            <v>rajumittal04848@gmail.com</v>
          </cell>
          <cell r="D2364" t="str">
            <v>Anil Kumar Sharma</v>
          </cell>
          <cell r="E2364" t="str">
            <v>anil.sharma@redingtongroup.com</v>
          </cell>
          <cell r="F2364" t="str">
            <v>Jitendra Chopra</v>
          </cell>
          <cell r="G2364" t="str">
            <v>jitender.chopra@redingtongroup.com</v>
          </cell>
        </row>
        <row r="2365">
          <cell r="A2365" t="str">
            <v>WB3345</v>
          </cell>
          <cell r="B2365" t="str">
            <v>SAIBABA COLLECTION</v>
          </cell>
          <cell r="C2365" t="str">
            <v>saibabacollection@gmail.com</v>
          </cell>
          <cell r="D2365" t="str">
            <v>Sandip Anil Kshirsagar</v>
          </cell>
          <cell r="E2365" t="str">
            <v>sandip.anil@redingtongroup.com</v>
          </cell>
          <cell r="F2365" t="str">
            <v>Dilip Vishwakarma</v>
          </cell>
          <cell r="G2365" t="str">
            <v>dilip.vishwa@redingtongroup.com</v>
          </cell>
        </row>
        <row r="2366">
          <cell r="A2366" t="str">
            <v>N43828</v>
          </cell>
          <cell r="B2366" t="str">
            <v>M/S RAKESH MOBILE SHOP</v>
          </cell>
          <cell r="C2366" t="str">
            <v>rwh.micromax@gmail.com</v>
          </cell>
          <cell r="D2366" t="str">
            <v>Ravikant Sharma</v>
          </cell>
          <cell r="E2366" t="str">
            <v>ravikant.sharma@redingtongroup.com</v>
          </cell>
          <cell r="F2366" t="str">
            <v>Sidharth Eknath</v>
          </cell>
          <cell r="G2366" t="str">
            <v>sidharth.eknath@redingtongroup.com</v>
          </cell>
        </row>
        <row r="2367">
          <cell r="A2367" t="str">
            <v>N73202</v>
          </cell>
          <cell r="B2367" t="str">
            <v>M/S KING TELECOM</v>
          </cell>
          <cell r="C2367" t="str">
            <v>kingtelecom.kt@gmail.com</v>
          </cell>
          <cell r="D2367" t="str">
            <v>Ajay Sharma</v>
          </cell>
          <cell r="E2367" t="str">
            <v>ajay.sharma@redingtongroup.com</v>
          </cell>
          <cell r="F2367" t="str">
            <v>Sidharth Eknath</v>
          </cell>
          <cell r="G2367" t="str">
            <v>sidharth.eknath@redingtongroup.com</v>
          </cell>
        </row>
        <row r="2368">
          <cell r="A2368" t="str">
            <v>N23151</v>
          </cell>
          <cell r="B2368" t="str">
            <v>ONKAR RETAILS</v>
          </cell>
          <cell r="C2368" t="str">
            <v>onkar@iddl.in</v>
          </cell>
          <cell r="D2368" t="str">
            <v>Himanshu Anand</v>
          </cell>
          <cell r="E2368" t="str">
            <v>himanshu.anand@redingtongroup.com</v>
          </cell>
          <cell r="F2368" t="str">
            <v>Jitendra Chopra</v>
          </cell>
          <cell r="G2368" t="str">
            <v>jitender.chopra@redingtongroup.com</v>
          </cell>
        </row>
        <row r="2369">
          <cell r="A2369" t="str">
            <v>N53357</v>
          </cell>
          <cell r="B2369" t="str">
            <v>FONE ZONE BY ARRY LUBANA</v>
          </cell>
          <cell r="C2369" t="str">
            <v>mrsingh24@yahoo.com</v>
          </cell>
          <cell r="D2369" t="str">
            <v>Rohit Arora</v>
          </cell>
          <cell r="E2369" t="str">
            <v>rohit.arora@redingtongroup.com</v>
          </cell>
          <cell r="F2369" t="str">
            <v>Jitendra Chopra</v>
          </cell>
          <cell r="G2369" t="str">
            <v>jitender.chopra@redingtongroup.com</v>
          </cell>
        </row>
        <row r="2370">
          <cell r="A2370" t="str">
            <v>S2R118</v>
          </cell>
          <cell r="B2370" t="str">
            <v>RINGTEL</v>
          </cell>
          <cell r="C2370" t="str">
            <v>RINGTEL_RT@YAHOO.COM</v>
          </cell>
          <cell r="D2370" t="str">
            <v>Kamal Punjabi</v>
          </cell>
          <cell r="E2370" t="str">
            <v>kamal.punjabi@redingtongroup.com</v>
          </cell>
          <cell r="F2370" t="str">
            <v>Vikram V</v>
          </cell>
          <cell r="G2370" t="str">
            <v>vikram.kumar@redingtongroup.com</v>
          </cell>
        </row>
        <row r="2371">
          <cell r="A2371" t="str">
            <v>NB3055</v>
          </cell>
          <cell r="B2371" t="str">
            <v>M/S SHARMA COMMUNICATION</v>
          </cell>
          <cell r="C2371" t="str">
            <v>nkrewalsar76@gmail.com</v>
          </cell>
          <cell r="D2371" t="str">
            <v>Himanshu Anand</v>
          </cell>
          <cell r="E2371" t="str">
            <v>himanshu.anand@redingtongroup.com</v>
          </cell>
          <cell r="F2371" t="str">
            <v>Jitendra Chopra</v>
          </cell>
          <cell r="G2371" t="str">
            <v>jitender.chopra@redingtongroup.com</v>
          </cell>
        </row>
        <row r="2372">
          <cell r="A2372" t="str">
            <v>E14585</v>
          </cell>
          <cell r="B2372" t="str">
            <v>ARTI COMMUNICATION</v>
          </cell>
          <cell r="C2372" t="str">
            <v>mukeshshaw915@gmail.com</v>
          </cell>
          <cell r="D2372" t="str">
            <v>Chandan Singh</v>
          </cell>
          <cell r="E2372" t="str">
            <v>chandan.singh@redingtongroup.com</v>
          </cell>
          <cell r="F2372" t="str">
            <v>Jaswinder Singh</v>
          </cell>
          <cell r="G2372" t="str">
            <v>jaswinder.singh@redingtongroup.com</v>
          </cell>
        </row>
        <row r="2373">
          <cell r="A2373" t="str">
            <v>N14701</v>
          </cell>
          <cell r="B2373" t="str">
            <v>K.F.C.ENTERPRISES</v>
          </cell>
          <cell r="C2373" t="str">
            <v>kfc.harminder@gmail.com</v>
          </cell>
          <cell r="D2373" t="str">
            <v>Dheeraj Sharma</v>
          </cell>
          <cell r="E2373" t="str">
            <v>dheeraj.sharma@redingtongroup.com</v>
          </cell>
          <cell r="F2373" t="str">
            <v>Sidharth Eknath</v>
          </cell>
          <cell r="G2373" t="str">
            <v>sidharth.eknath@redingtongroup.com</v>
          </cell>
        </row>
        <row r="2374">
          <cell r="A2374" t="str">
            <v>N53353</v>
          </cell>
          <cell r="B2374" t="str">
            <v>HARSH TRADING COMPANY</v>
          </cell>
          <cell r="C2374" t="str">
            <v>aktraders20031980@gmail.com</v>
          </cell>
          <cell r="D2374" t="str">
            <v>Rohit Arora</v>
          </cell>
          <cell r="E2374" t="str">
            <v>rohit.arora@redingtongroup.com</v>
          </cell>
          <cell r="F2374" t="str">
            <v>Jitendra Chopra</v>
          </cell>
          <cell r="G2374" t="str">
            <v>jitender.chopra@redingtongroup.com</v>
          </cell>
        </row>
        <row r="2375">
          <cell r="A2375" t="str">
            <v>N73197</v>
          </cell>
          <cell r="B2375" t="str">
            <v>NEW GOLDEN ELECTRONICS and COMMINIC</v>
          </cell>
          <cell r="C2375" t="str">
            <v>dm8599835@gmail.com</v>
          </cell>
          <cell r="D2375" t="str">
            <v>Ajay Sharma</v>
          </cell>
          <cell r="E2375" t="str">
            <v>ajay.sharma@redingtongroup.com</v>
          </cell>
          <cell r="F2375" t="str">
            <v>Sidharth Eknath</v>
          </cell>
          <cell r="G2375" t="str">
            <v>sidharth.eknath@redingtongroup.com</v>
          </cell>
        </row>
        <row r="2376">
          <cell r="A2376" t="str">
            <v>S15930</v>
          </cell>
          <cell r="B2376" t="str">
            <v>ALPHA GLOBAL</v>
          </cell>
          <cell r="C2376" t="str">
            <v>alphaglobal2022@gmail.com</v>
          </cell>
          <cell r="D2376" t="str">
            <v>Manish Kumar</v>
          </cell>
          <cell r="E2376" t="str">
            <v>manish.kumar@redingtongroup.com</v>
          </cell>
          <cell r="F2376" t="str">
            <v>Jaswinder Singh</v>
          </cell>
          <cell r="G2376" t="str">
            <v>jaswinder.singh@redingtongroup.com</v>
          </cell>
        </row>
        <row r="2377">
          <cell r="A2377" t="str">
            <v>N14723</v>
          </cell>
          <cell r="B2377" t="str">
            <v>A2Z COMMUNICATION</v>
          </cell>
          <cell r="C2377" t="str">
            <v>a2zmobile992@gmail.com</v>
          </cell>
          <cell r="D2377" t="str">
            <v>Himanshu Ranjan Singh</v>
          </cell>
          <cell r="E2377" t="str">
            <v>himanshu.ranjansingh@redingtongroup.com</v>
          </cell>
          <cell r="F2377" t="str">
            <v>Sidharth Eknath</v>
          </cell>
          <cell r="G2377" t="str">
            <v>sidharth.eknath@redingtongroup.com</v>
          </cell>
        </row>
        <row r="2378">
          <cell r="A2378" t="str">
            <v>E43245</v>
          </cell>
          <cell r="B2378" t="str">
            <v>M/S SRI MOBILE SAMRAT</v>
          </cell>
          <cell r="C2378" t="str">
            <v>srimobilesamrat.jmt@gmail.com</v>
          </cell>
          <cell r="D2378" t="str">
            <v>Md Ezaz Ahmad</v>
          </cell>
          <cell r="E2378" t="str">
            <v>ezaz.ahmad@redingtongroup.com</v>
          </cell>
          <cell r="F2378" t="str">
            <v>Jaswinder Singh</v>
          </cell>
          <cell r="G2378" t="str">
            <v>jaswinder.singh@redingtongroup.com</v>
          </cell>
        </row>
        <row r="2379">
          <cell r="A2379" t="str">
            <v>S34851</v>
          </cell>
          <cell r="B2379" t="str">
            <v>ARKA ENTERPRISES</v>
          </cell>
          <cell r="C2379" t="str">
            <v>arkaenterprises9999@gmail.com</v>
          </cell>
          <cell r="D2379" t="str">
            <v>Gudavalli Suresh Kumar</v>
          </cell>
          <cell r="E2379" t="str">
            <v>suresh.skg@redingtongroup.com</v>
          </cell>
          <cell r="F2379" t="str">
            <v>Yogesh Kumar</v>
          </cell>
          <cell r="G2379" t="str">
            <v>yogesh.ganesh@redingtongroup.com</v>
          </cell>
        </row>
        <row r="2380">
          <cell r="A2380" t="str">
            <v>NB3050</v>
          </cell>
          <cell r="B2380" t="str">
            <v>M/S OM SALES GROUP</v>
          </cell>
          <cell r="C2380" t="str">
            <v>omsalesgroup@gmail.com</v>
          </cell>
          <cell r="D2380" t="str">
            <v>Himanshu Anand</v>
          </cell>
          <cell r="E2380" t="str">
            <v>himanshu.anand@redingtongroup.com</v>
          </cell>
          <cell r="F2380" t="str">
            <v>Jitendra Chopra</v>
          </cell>
          <cell r="G2380" t="str">
            <v>jitender.chopra@redingtongroup.com</v>
          </cell>
        </row>
        <row r="2381">
          <cell r="A2381" t="str">
            <v>N73204</v>
          </cell>
          <cell r="B2381" t="str">
            <v>KALRA TELECOM</v>
          </cell>
          <cell r="C2381" t="str">
            <v>sunnykalra572@gmail.com</v>
          </cell>
          <cell r="D2381" t="str">
            <v>Ajay Sharma</v>
          </cell>
          <cell r="E2381" t="str">
            <v>ajay.sharma@redingtongroup.com</v>
          </cell>
          <cell r="F2381" t="str">
            <v>Sidharth Eknath</v>
          </cell>
          <cell r="G2381" t="str">
            <v>sidharth.eknath@redingtongroup.com</v>
          </cell>
        </row>
        <row r="2382">
          <cell r="A2382" t="str">
            <v>N73205</v>
          </cell>
          <cell r="B2382" t="str">
            <v>MOBILE JUNCTION</v>
          </cell>
          <cell r="C2382" t="str">
            <v>mohitarora2612@gmail.com</v>
          </cell>
          <cell r="D2382" t="str">
            <v>Ajay Sharma</v>
          </cell>
          <cell r="E2382" t="str">
            <v>ajay.sharma@redingtongroup.com</v>
          </cell>
          <cell r="F2382" t="str">
            <v>Sidharth Eknath</v>
          </cell>
          <cell r="G2382" t="str">
            <v>sidharth.eknath@redingtongroup.com</v>
          </cell>
        </row>
        <row r="2383">
          <cell r="A2383" t="str">
            <v>S34856</v>
          </cell>
          <cell r="B2383" t="str">
            <v>MARUTHI MOBILES</v>
          </cell>
          <cell r="C2383" t="str">
            <v>gadipellivenkatesh1@gmail.com</v>
          </cell>
          <cell r="D2383" t="str">
            <v>Gudavalli Suresh Kumar</v>
          </cell>
          <cell r="E2383" t="str">
            <v>suresh.skg@redingtongroup.com</v>
          </cell>
          <cell r="F2383" t="str">
            <v>Yogesh Kumar</v>
          </cell>
          <cell r="G2383" t="str">
            <v>yogesh.ganesh@redingtongroup.com</v>
          </cell>
        </row>
        <row r="2384">
          <cell r="A2384" t="str">
            <v>W93150</v>
          </cell>
          <cell r="B2384" t="str">
            <v>BLUE MOON MOBILE GALLARY</v>
          </cell>
          <cell r="C2384" t="str">
            <v>amitbluemoon6665@gmail.com</v>
          </cell>
          <cell r="D2384" t="str">
            <v>Dholakiya Shobhitkumar Govindbhai</v>
          </cell>
          <cell r="E2384" t="str">
            <v>shobhit.kumar@redingtongroup.com</v>
          </cell>
          <cell r="F2384" t="str">
            <v>Rohan Vora</v>
          </cell>
          <cell r="G2384" t="str">
            <v>rohan.vora@redingtongroup.com</v>
          </cell>
        </row>
        <row r="2385">
          <cell r="A2385" t="str">
            <v>N73207</v>
          </cell>
          <cell r="B2385" t="str">
            <v>J&amp;S ENTERPRISES</v>
          </cell>
          <cell r="C2385" t="str">
            <v>jsenterprises4444@gmail.com</v>
          </cell>
          <cell r="D2385" t="str">
            <v>Ajay Sharma</v>
          </cell>
          <cell r="E2385" t="str">
            <v>ajay.sharma@redingtongroup.com</v>
          </cell>
          <cell r="F2385" t="str">
            <v>Sidharth Eknath</v>
          </cell>
          <cell r="G2385" t="str">
            <v>sidharth.eknath@redingtongroup.com</v>
          </cell>
        </row>
        <row r="2386">
          <cell r="A2386" t="str">
            <v>E14567</v>
          </cell>
          <cell r="B2386" t="str">
            <v>The Baba Telecom</v>
          </cell>
          <cell r="C2386" t="str">
            <v>thebabatelecom.dgp@gmail.com</v>
          </cell>
          <cell r="D2386" t="str">
            <v>Chandan Singh</v>
          </cell>
          <cell r="E2386" t="str">
            <v>chandan.singh@redingtongroup.com</v>
          </cell>
          <cell r="F2386" t="str">
            <v>Jaswinder Singh</v>
          </cell>
          <cell r="G2386" t="str">
            <v>jaswinder.singh@redingtongroup.com</v>
          </cell>
        </row>
        <row r="2387">
          <cell r="A2387" t="str">
            <v>W83203</v>
          </cell>
          <cell r="B2387" t="str">
            <v>SWAMI MOBILE ZONE</v>
          </cell>
          <cell r="C2387" t="str">
            <v>mayurmattani12345@gmail.com</v>
          </cell>
          <cell r="D2387" t="str">
            <v>Aftab Khan</v>
          </cell>
          <cell r="E2387" t="str">
            <v>aftab.khan@redingtongroup.com</v>
          </cell>
          <cell r="F2387" t="str">
            <v>Dilip Vishwakarma</v>
          </cell>
          <cell r="G2387" t="str">
            <v>dilip.vishwa@redingtongroup.com</v>
          </cell>
        </row>
        <row r="2388">
          <cell r="A2388" t="str">
            <v>E34232</v>
          </cell>
          <cell r="B2388" t="str">
            <v>M/S CREATOR</v>
          </cell>
          <cell r="C2388" t="str">
            <v>pankajthecreator@gmail.com</v>
          </cell>
          <cell r="D2388" t="str">
            <v xml:space="preserve">Vivek Bose </v>
          </cell>
          <cell r="E2388" t="str">
            <v>vivek.bose@redingtongroup.com</v>
          </cell>
          <cell r="F2388" t="str">
            <v>Jaswinder Singh</v>
          </cell>
          <cell r="G2388" t="str">
            <v>jaswinder.singh@redingtongroup.com</v>
          </cell>
        </row>
        <row r="2389">
          <cell r="A2389" t="str">
            <v>E43246</v>
          </cell>
          <cell r="B2389" t="str">
            <v>M/S ROYAL SMART</v>
          </cell>
          <cell r="C2389" t="str">
            <v>royalsmartinhazaribag@gmail.com</v>
          </cell>
          <cell r="D2389" t="str">
            <v>Md Ezaz Ahmad</v>
          </cell>
          <cell r="E2389" t="str">
            <v>ezaz.ahmad@redingtongroup.com</v>
          </cell>
          <cell r="F2389" t="str">
            <v>Jaswinder Singh</v>
          </cell>
          <cell r="G2389" t="str">
            <v>jaswinder.singh@redingtongroup.com</v>
          </cell>
        </row>
        <row r="2390">
          <cell r="A2390" t="str">
            <v>E43227</v>
          </cell>
          <cell r="B2390" t="str">
            <v>NANDANI MOBILE PALACE</v>
          </cell>
          <cell r="C2390" t="str">
            <v>krishavsoni9@gmail.com</v>
          </cell>
          <cell r="D2390" t="str">
            <v>Md Ezaz Ahmad</v>
          </cell>
          <cell r="E2390" t="str">
            <v>ezaz.ahmad@redingtongroup.com</v>
          </cell>
          <cell r="F2390" t="str">
            <v>Jaswinder Singh</v>
          </cell>
          <cell r="G2390" t="str">
            <v>jaswinder.singh@redingtongroup.com</v>
          </cell>
        </row>
        <row r="2391">
          <cell r="A2391" t="str">
            <v>E14573</v>
          </cell>
          <cell r="B2391" t="str">
            <v>MAA AGENCY</v>
          </cell>
          <cell r="C2391" t="str">
            <v>maa2agency.2015@gmail.com</v>
          </cell>
          <cell r="D2391" t="str">
            <v>Chandan Singh</v>
          </cell>
          <cell r="E2391" t="str">
            <v>chandan.singh@redingtongroup.com</v>
          </cell>
          <cell r="F2391" t="str">
            <v>Jaswinder Singh</v>
          </cell>
          <cell r="G2391" t="str">
            <v>jaswinder.singh@redingtongroup.com</v>
          </cell>
        </row>
        <row r="2392">
          <cell r="A2392" t="str">
            <v>E14569</v>
          </cell>
          <cell r="B2392" t="str">
            <v>H R TELECOM</v>
          </cell>
          <cell r="C2392" t="str">
            <v>hasanmm624@gmail.com</v>
          </cell>
          <cell r="D2392" t="str">
            <v>Chandan Singh</v>
          </cell>
          <cell r="E2392" t="str">
            <v>chandan.singh@redingtongroup.com</v>
          </cell>
          <cell r="F2392" t="str">
            <v>Jaswinder Singh</v>
          </cell>
          <cell r="G2392" t="str">
            <v>jaswinder.singh@redingtongroup.com</v>
          </cell>
        </row>
        <row r="2393">
          <cell r="A2393" t="str">
            <v>N14717</v>
          </cell>
          <cell r="B2393" t="str">
            <v>RAJ MOBILE AND ELECTRONICS</v>
          </cell>
          <cell r="C2393" t="str">
            <v>rajmobileandelectronics0001@gmail.com</v>
          </cell>
          <cell r="D2393" t="str">
            <v>Manish Jain</v>
          </cell>
          <cell r="E2393" t="str">
            <v>manish.shivkumar@redingtongroup.com</v>
          </cell>
          <cell r="F2393" t="str">
            <v>Sidharth Eknath</v>
          </cell>
          <cell r="G2393" t="str">
            <v>sidharth.eknath@redingtongroup.com</v>
          </cell>
        </row>
        <row r="2394">
          <cell r="A2394" t="str">
            <v>N73206</v>
          </cell>
          <cell r="B2394" t="str">
            <v>M/S Sethi Communication</v>
          </cell>
          <cell r="C2394" t="str">
            <v>sethicommunication2005@gmail.com</v>
          </cell>
          <cell r="D2394" t="str">
            <v>Ajay Sharma</v>
          </cell>
          <cell r="E2394" t="str">
            <v>ajay.sharma@redingtongroup.com</v>
          </cell>
          <cell r="F2394" t="str">
            <v>Sidharth Eknath</v>
          </cell>
          <cell r="G2394" t="str">
            <v>sidharth.eknath@redingtongroup.com</v>
          </cell>
        </row>
        <row r="2395">
          <cell r="A2395" t="str">
            <v>S93183</v>
          </cell>
          <cell r="B2395" t="str">
            <v>NEW RAJ MOBILES</v>
          </cell>
          <cell r="C2395" t="str">
            <v>sujaram2421@gmail.com</v>
          </cell>
          <cell r="D2395" t="str">
            <v>TBA - Andhra Pradesh</v>
          </cell>
          <cell r="E2395" t="str">
            <v>ravikant.sharma@redingtongroup.com</v>
          </cell>
          <cell r="F2395" t="str">
            <v>Yogesh Kumar</v>
          </cell>
          <cell r="G2395" t="str">
            <v>yogesh.ganesh@redingtongroup.com</v>
          </cell>
        </row>
        <row r="2396">
          <cell r="A2396" t="str">
            <v>WA3253</v>
          </cell>
          <cell r="B2396" t="str">
            <v>YOGI MOBILE SHOP</v>
          </cell>
          <cell r="C2396" t="str">
            <v>rathoryogi16@gmail.com</v>
          </cell>
          <cell r="D2396" t="str">
            <v>Arpit Shukla</v>
          </cell>
          <cell r="E2396" t="str">
            <v>arpit.shukla@redingtongroup.com</v>
          </cell>
          <cell r="F2396" t="str">
            <v>Dilip Vishwakarma</v>
          </cell>
          <cell r="G2396" t="str">
            <v>dilip.vishwa@redingtongroup.com</v>
          </cell>
        </row>
        <row r="2397">
          <cell r="A2397" t="str">
            <v>W73378</v>
          </cell>
          <cell r="B2397" t="str">
            <v>M/s S S  Mobile Stores</v>
          </cell>
          <cell r="C2397" t="str">
            <v>ssmobilestorel@gmail.com</v>
          </cell>
          <cell r="D2397" t="str">
            <v>Malam Singh Meena</v>
          </cell>
          <cell r="E2397" t="str">
            <v>malam.meena@redingtongroup.com</v>
          </cell>
          <cell r="F2397" t="str">
            <v>Dilip Vishwakarma</v>
          </cell>
          <cell r="G2397" t="str">
            <v>dilip.vishwa@redingtongroup.com</v>
          </cell>
        </row>
        <row r="2398">
          <cell r="A2398" t="str">
            <v>NB3056</v>
          </cell>
          <cell r="B2398" t="str">
            <v>M/S RAJAT ENTERPRISES</v>
          </cell>
          <cell r="C2398" t="str">
            <v>rajatchawdhary@gmail.com</v>
          </cell>
          <cell r="D2398" t="str">
            <v>Himanshu Anand</v>
          </cell>
          <cell r="E2398" t="str">
            <v>himanshu.anand@redingtongroup.com</v>
          </cell>
          <cell r="F2398" t="str">
            <v>Jitendra Chopra</v>
          </cell>
          <cell r="G2398" t="str">
            <v>jitender.chopra@redingtongroup.com</v>
          </cell>
        </row>
        <row r="2399">
          <cell r="A2399" t="str">
            <v>WA3257</v>
          </cell>
          <cell r="B2399" t="str">
            <v>SHRI PARAS MOBILE AND SALES</v>
          </cell>
          <cell r="C2399" t="str">
            <v>abhinavjio542689@gmail.com</v>
          </cell>
          <cell r="D2399" t="str">
            <v>Arpit Shukla</v>
          </cell>
          <cell r="E2399" t="str">
            <v>arpit.shukla@redingtongroup.com</v>
          </cell>
          <cell r="F2399" t="str">
            <v>Dilip Vishwakarma</v>
          </cell>
          <cell r="G2399" t="str">
            <v>dilip.vishwa@redingtongroup.com</v>
          </cell>
        </row>
        <row r="2400">
          <cell r="A2400" t="str">
            <v>SB4127</v>
          </cell>
          <cell r="B2400" t="str">
            <v>M STORE</v>
          </cell>
          <cell r="C2400" t="str">
            <v>mstore445@gmail.com</v>
          </cell>
          <cell r="D2400" t="str">
            <v>Rajeesh C</v>
          </cell>
          <cell r="E2400" t="str">
            <v>rajeesh.krishnan@redingtongroup.com</v>
          </cell>
          <cell r="F2400" t="str">
            <v>Vikram V</v>
          </cell>
          <cell r="G2400" t="str">
            <v>vikram.kumar@redingtongroup.com</v>
          </cell>
        </row>
        <row r="2401">
          <cell r="A2401" t="str">
            <v>N83859</v>
          </cell>
          <cell r="B2401" t="str">
            <v>MANGLA COMMUNICATION</v>
          </cell>
          <cell r="C2401" t="str">
            <v>rahulmangla4@gmail.com</v>
          </cell>
          <cell r="D2401" t="str">
            <v>Anil Kumar Sharma</v>
          </cell>
          <cell r="E2401" t="str">
            <v>anil.sharma@redingtongroup.com</v>
          </cell>
          <cell r="F2401" t="str">
            <v>Jitendra Chopra</v>
          </cell>
          <cell r="G2401" t="str">
            <v>jitender.chopra@redingtongroup.com</v>
          </cell>
        </row>
        <row r="2402">
          <cell r="A2402" t="str">
            <v>WB3343</v>
          </cell>
          <cell r="B2402" t="str">
            <v>PANCHAVATI SHOPEE</v>
          </cell>
          <cell r="C2402" t="str">
            <v>sachinbudhiraja71283@gmail.com</v>
          </cell>
          <cell r="D2402" t="str">
            <v>Sandip Anil Kshirsagar</v>
          </cell>
          <cell r="E2402" t="str">
            <v>sandip.anil@redingtongroup.com</v>
          </cell>
          <cell r="F2402" t="str">
            <v>Dilip Vishwakarma</v>
          </cell>
          <cell r="G2402" t="str">
            <v>dilip.vishwa@redingtongroup.com</v>
          </cell>
        </row>
        <row r="2403">
          <cell r="A2403" t="str">
            <v>N73222</v>
          </cell>
          <cell r="B2403" t="str">
            <v>SMART MOBILE SHOP</v>
          </cell>
          <cell r="C2403" t="str">
            <v>guptavivek462@gmail.com</v>
          </cell>
          <cell r="D2403" t="str">
            <v>Ajay Sharma</v>
          </cell>
          <cell r="E2403" t="str">
            <v>ajay.sharma@redingtongroup.com</v>
          </cell>
          <cell r="F2403" t="str">
            <v>Sidharth Eknath</v>
          </cell>
          <cell r="G2403" t="str">
            <v>sidharth.eknath@redingtongroup.com</v>
          </cell>
        </row>
        <row r="2404">
          <cell r="A2404" t="str">
            <v>N73212</v>
          </cell>
          <cell r="B2404" t="str">
            <v>M/S NEW DHAKA MOBILE GALLERY</v>
          </cell>
          <cell r="C2404" t="str">
            <v>rrana748@gmail.com</v>
          </cell>
          <cell r="D2404" t="str">
            <v>Ajay Sharma</v>
          </cell>
          <cell r="E2404" t="str">
            <v>ajay.sharma@redingtongroup.com</v>
          </cell>
          <cell r="F2404" t="str">
            <v>Sidharth Eknath</v>
          </cell>
          <cell r="G2404" t="str">
            <v>sidharth.eknath@redingtongroup.com</v>
          </cell>
        </row>
        <row r="2405">
          <cell r="A2405" t="str">
            <v>N83857</v>
          </cell>
          <cell r="B2405" t="str">
            <v>Prasad Communication</v>
          </cell>
          <cell r="C2405" t="str">
            <v>prasadcommunicationgurgaon@gmail.com</v>
          </cell>
          <cell r="D2405" t="str">
            <v>Rohit Jakhar</v>
          </cell>
          <cell r="E2405" t="str">
            <v>rohit.jakhar@redingtongroup.com</v>
          </cell>
          <cell r="F2405" t="str">
            <v>Jitendra Chopra</v>
          </cell>
          <cell r="G2405" t="str">
            <v>jitender.chopra@redingtongroup.com</v>
          </cell>
        </row>
        <row r="2406">
          <cell r="A2406" t="str">
            <v>E14566</v>
          </cell>
          <cell r="B2406" t="str">
            <v>J.B. XEROX &amp; MOBILE</v>
          </cell>
          <cell r="C2406" t="str">
            <v>buddhadebchand77@gmail.com</v>
          </cell>
          <cell r="D2406" t="str">
            <v>Chandan Singh</v>
          </cell>
          <cell r="E2406" t="str">
            <v>chandan.singh@redingtongroup.com</v>
          </cell>
          <cell r="F2406" t="str">
            <v>Jaswinder Singh</v>
          </cell>
          <cell r="G2406" t="str">
            <v>jaswinder.singh@redingtongroup.com</v>
          </cell>
        </row>
        <row r="2407">
          <cell r="A2407" t="str">
            <v>W24044</v>
          </cell>
          <cell r="B2407" t="str">
            <v>SAKSHAM ENTERPRISES</v>
          </cell>
          <cell r="C2407" t="str">
            <v>sakshament4546@gmail.com</v>
          </cell>
          <cell r="D2407" t="str">
            <v>Tanmay Kumar</v>
          </cell>
          <cell r="E2407" t="str">
            <v>tanmay.kumar@redingtongroup.com</v>
          </cell>
          <cell r="F2407" t="str">
            <v>Dilip Vishwakarma</v>
          </cell>
          <cell r="G2407" t="str">
            <v>dilip.vishwa@redingtongroup.com</v>
          </cell>
        </row>
        <row r="2408">
          <cell r="A2408" t="str">
            <v>E14571</v>
          </cell>
          <cell r="B2408" t="str">
            <v>SOHAN TELECOM</v>
          </cell>
          <cell r="C2408" t="str">
            <v>sohanshaw912@gmail.com</v>
          </cell>
          <cell r="D2408" t="str">
            <v>Chandan Singh</v>
          </cell>
          <cell r="E2408" t="str">
            <v>chandan.singh@redingtongroup.com</v>
          </cell>
          <cell r="F2408" t="str">
            <v>Jaswinder Singh</v>
          </cell>
          <cell r="G2408" t="str">
            <v>jaswinder.singh@redingtongroup.com</v>
          </cell>
        </row>
        <row r="2409">
          <cell r="A2409" t="str">
            <v>E53332</v>
          </cell>
          <cell r="B2409" t="str">
            <v>M/S NEW MOBILE GALLERY</v>
          </cell>
          <cell r="C2409" t="str">
            <v>newmobilegallery91@gmail.com</v>
          </cell>
          <cell r="D2409" t="str">
            <v>Abhinav Kumar</v>
          </cell>
          <cell r="E2409" t="str">
            <v>abhinav.kumar@redingtongroup.com</v>
          </cell>
          <cell r="F2409" t="str">
            <v>Jaswinder Singh</v>
          </cell>
          <cell r="G2409" t="str">
            <v>jaswinder.singh@redingtongroup.com</v>
          </cell>
        </row>
        <row r="2410">
          <cell r="A2410" t="str">
            <v>E43244</v>
          </cell>
          <cell r="B2410" t="str">
            <v>M/S RADHE ELECTRONICS</v>
          </cell>
          <cell r="C2410" t="str">
            <v>radheelectronics24@gmail.com</v>
          </cell>
          <cell r="D2410" t="str">
            <v>Pankaj Soni</v>
          </cell>
          <cell r="E2410" t="str">
            <v>pankaj.soni@redingtongroup.com</v>
          </cell>
          <cell r="F2410" t="str">
            <v>Jaswinder Singh</v>
          </cell>
          <cell r="G2410" t="str">
            <v>jaswinder.singh@redingtongroup.com</v>
          </cell>
        </row>
        <row r="2411">
          <cell r="A2411" t="str">
            <v>WB3333</v>
          </cell>
          <cell r="B2411" t="str">
            <v>NANDI MOBILES</v>
          </cell>
          <cell r="C2411" t="str">
            <v>nandimobilesltr@gmail.com</v>
          </cell>
          <cell r="D2411" t="str">
            <v>Sandip Anil Kshirsagar</v>
          </cell>
          <cell r="E2411" t="str">
            <v>sandip.anil@redingtongroup.com</v>
          </cell>
          <cell r="F2411" t="str">
            <v>Dilip Vishwakarma</v>
          </cell>
          <cell r="G2411" t="str">
            <v>dilip.vishwa@redingtongroup.com</v>
          </cell>
        </row>
        <row r="2412">
          <cell r="A2412" t="str">
            <v>E53321</v>
          </cell>
          <cell r="B2412" t="str">
            <v>MAHA LAXMI COMMUNICATION</v>
          </cell>
          <cell r="C2412" t="str">
            <v>birendrak852@gmail.com</v>
          </cell>
          <cell r="D2412" t="str">
            <v>Md Faiyaz Khan</v>
          </cell>
          <cell r="E2412" t="str">
            <v>faiyaz.khan@redingtongroup.com</v>
          </cell>
          <cell r="F2412" t="str">
            <v>Jaswinder Singh</v>
          </cell>
          <cell r="G2412" t="str">
            <v>jaswinder.singh@redingtongroup.com</v>
          </cell>
        </row>
        <row r="2413">
          <cell r="A2413" t="str">
            <v>W53262</v>
          </cell>
          <cell r="B2413" t="str">
            <v>G M RETAILS</v>
          </cell>
          <cell r="C2413" t="str">
            <v>GMRETAILS.NGP@GMAIL.COM</v>
          </cell>
          <cell r="D2413" t="str">
            <v>Abhishek Vinod Tirpude</v>
          </cell>
          <cell r="E2413" t="str">
            <v>abhishek.vinod@redingtongroup.com</v>
          </cell>
          <cell r="F2413" t="str">
            <v>Dilip Vishwakarma</v>
          </cell>
          <cell r="G2413" t="str">
            <v>dilip.vishwa@redingtongroup.com</v>
          </cell>
        </row>
        <row r="2414">
          <cell r="A2414" t="str">
            <v>E53310</v>
          </cell>
          <cell r="B2414" t="str">
            <v>MOBILE STORE</v>
          </cell>
          <cell r="C2414" t="str">
            <v>mobilestorenathnagar@gmail.com</v>
          </cell>
          <cell r="D2414" t="str">
            <v>Abhinav Kumar</v>
          </cell>
          <cell r="E2414" t="str">
            <v>abhinav.kumar@redingtongroup.com</v>
          </cell>
          <cell r="F2414" t="str">
            <v>Jaswinder Singh</v>
          </cell>
          <cell r="G2414" t="str">
            <v>jaswinder.singh@redingtongroup.com</v>
          </cell>
        </row>
        <row r="2415">
          <cell r="A2415" t="str">
            <v>N14713</v>
          </cell>
          <cell r="B2415" t="str">
            <v>MIX MOBILE STORE</v>
          </cell>
          <cell r="C2415" t="str">
            <v>gtfinance1986@gmail.com</v>
          </cell>
          <cell r="D2415" t="str">
            <v>Himanshu Ranjan Singh</v>
          </cell>
          <cell r="E2415" t="str">
            <v>himanshu.ranjansingh@redingtongroup.com</v>
          </cell>
          <cell r="F2415" t="str">
            <v>Sidharth Eknath</v>
          </cell>
          <cell r="G2415" t="str">
            <v>sidharth.eknath@redingtongroup.com</v>
          </cell>
        </row>
        <row r="2416">
          <cell r="A2416" t="str">
            <v>N14719</v>
          </cell>
          <cell r="B2416" t="str">
            <v>GAURAV TELECOM</v>
          </cell>
          <cell r="C2416" t="str">
            <v>gauravtelecom18@gmail.com</v>
          </cell>
          <cell r="D2416" t="str">
            <v>Shashi Singh</v>
          </cell>
          <cell r="E2416" t="str">
            <v>shashi.singh@redingtongroup.com</v>
          </cell>
          <cell r="F2416" t="str">
            <v>Sidharth Eknath</v>
          </cell>
          <cell r="G2416" t="str">
            <v>sidharth.eknath@redingtongroup.com</v>
          </cell>
        </row>
        <row r="2417">
          <cell r="A2417" t="str">
            <v>N14738</v>
          </cell>
          <cell r="B2417" t="str">
            <v>NEO MOBILE PLANET</v>
          </cell>
          <cell r="C2417" t="str">
            <v>naveen7892000@gmail.com</v>
          </cell>
          <cell r="D2417" t="str">
            <v>Manish Jain</v>
          </cell>
          <cell r="E2417" t="str">
            <v>manish.shivkumar@redingtongroup.com</v>
          </cell>
          <cell r="F2417" t="str">
            <v>Sidharth Eknath</v>
          </cell>
          <cell r="G2417" t="str">
            <v>sidharth.eknath@redingtongroup.com</v>
          </cell>
        </row>
        <row r="2418">
          <cell r="A2418" t="str">
            <v>N14690</v>
          </cell>
          <cell r="B2418" t="str">
            <v>S.K TELECOM</v>
          </cell>
          <cell r="C2418" t="str">
            <v>sknameisenough@gmail.com</v>
          </cell>
          <cell r="D2418" t="str">
            <v>Dheeraj Sharma</v>
          </cell>
          <cell r="E2418" t="str">
            <v>dheeraj.sharma@redingtongroup.com</v>
          </cell>
          <cell r="F2418" t="str">
            <v>Sidharth Eknath</v>
          </cell>
          <cell r="G2418" t="str">
            <v>sidharth.eknath@redingtongroup.com</v>
          </cell>
        </row>
        <row r="2419">
          <cell r="A2419" t="str">
            <v>W80003</v>
          </cell>
          <cell r="B2419" t="str">
            <v>R.K.ENTERPRISES</v>
          </cell>
          <cell r="C2419" t="str">
            <v>rkraipur@rediffmail.com</v>
          </cell>
          <cell r="D2419" t="str">
            <v>Aftab Khan</v>
          </cell>
          <cell r="E2419" t="str">
            <v>aftab.khan@redingtongroup.com</v>
          </cell>
          <cell r="F2419" t="str">
            <v>Dilip Vishwakarma</v>
          </cell>
          <cell r="G2419" t="str">
            <v>dilip.vishwa@redingtongroup.com</v>
          </cell>
        </row>
        <row r="2420">
          <cell r="A2420" t="str">
            <v>N43788</v>
          </cell>
          <cell r="B2420" t="str">
            <v>M/S KHATRI AGENCIES</v>
          </cell>
          <cell r="C2420" t="str">
            <v>khatrije9999@gmail.com</v>
          </cell>
          <cell r="D2420" t="str">
            <v>Raghvendra Pratap Singh</v>
          </cell>
          <cell r="E2420" t="str">
            <v>raghvendra.singh@redingtongroup.com</v>
          </cell>
          <cell r="F2420" t="str">
            <v>Sidharth Eknath</v>
          </cell>
          <cell r="G2420" t="str">
            <v>sidharth.eknath@redingtongroup.com</v>
          </cell>
        </row>
        <row r="2421">
          <cell r="A2421" t="str">
            <v>E34226</v>
          </cell>
          <cell r="B2421" t="str">
            <v>YOGOMAYAS</v>
          </cell>
          <cell r="C2421" t="str">
            <v>yogomaya.ghosh123@gmail.com</v>
          </cell>
          <cell r="D2421" t="str">
            <v xml:space="preserve">Vivek Bose </v>
          </cell>
          <cell r="E2421" t="str">
            <v>vivek.bose@redingtongroup.com</v>
          </cell>
          <cell r="F2421" t="str">
            <v>Jaswinder Singh</v>
          </cell>
          <cell r="G2421" t="str">
            <v>jaswinder.singh@redingtongroup.com</v>
          </cell>
        </row>
        <row r="2422">
          <cell r="A2422" t="str">
            <v>NE3143</v>
          </cell>
          <cell r="B2422" t="str">
            <v>M/S MONIS MOBILE</v>
          </cell>
          <cell r="C2422" t="str">
            <v>monish.mobilegzp@gmail.com</v>
          </cell>
          <cell r="D2422" t="str">
            <v>Prince Kumar Maurya</v>
          </cell>
          <cell r="E2422" t="str">
            <v>Prince.kumar@redintongroup.com</v>
          </cell>
          <cell r="F2422" t="str">
            <v>Sidharth Eknath</v>
          </cell>
          <cell r="G2422" t="str">
            <v>sidharth.eknath@redingtongroup.com</v>
          </cell>
        </row>
        <row r="2423">
          <cell r="A2423" t="str">
            <v>N53369</v>
          </cell>
          <cell r="B2423" t="str">
            <v>PHONEHUB</v>
          </cell>
          <cell r="C2423" t="str">
            <v>phonehubind@gmail.com</v>
          </cell>
          <cell r="D2423" t="str">
            <v>Rohit Arora</v>
          </cell>
          <cell r="E2423" t="str">
            <v>rohit.arora@redingtongroup.com</v>
          </cell>
          <cell r="F2423" t="str">
            <v>Jitendra Chopra</v>
          </cell>
          <cell r="G2423" t="str">
            <v>jitender.chopra@redingtongroup.com</v>
          </cell>
        </row>
        <row r="2424">
          <cell r="A2424" t="str">
            <v>W14573</v>
          </cell>
          <cell r="B2424" t="str">
            <v>NAMASKAR TELECOM</v>
          </cell>
          <cell r="C2424" t="str">
            <v>chetusat@gmail.com</v>
          </cell>
          <cell r="D2424" t="str">
            <v>TBA - Mumbai</v>
          </cell>
          <cell r="E2424" t="str">
            <v>yadvendra.dubey@redingtongroup.com</v>
          </cell>
          <cell r="F2424" t="str">
            <v>Rohan Vora</v>
          </cell>
          <cell r="G2424" t="str">
            <v>rohan.vora@redingtongroup.com</v>
          </cell>
        </row>
        <row r="2425">
          <cell r="A2425" t="str">
            <v>N43817</v>
          </cell>
          <cell r="B2425" t="str">
            <v>NARANG MOBILE STORE</v>
          </cell>
          <cell r="C2425" t="str">
            <v>rishabhnarang009@gmail.com</v>
          </cell>
          <cell r="D2425" t="str">
            <v>Ravikant Sharma</v>
          </cell>
          <cell r="E2425" t="str">
            <v>ravikant.sharma@redingtongroup.com</v>
          </cell>
          <cell r="F2425" t="str">
            <v>Sidharth Eknath</v>
          </cell>
          <cell r="G2425" t="str">
            <v>sidharth.eknath@redingtongroup.com</v>
          </cell>
        </row>
        <row r="2426">
          <cell r="A2426" t="str">
            <v>N73200</v>
          </cell>
          <cell r="B2426" t="str">
            <v>M/S MAA SHAKUMBHARI TRDERS</v>
          </cell>
          <cell r="C2426" t="str">
            <v>maashakumbari24@gmail.com</v>
          </cell>
          <cell r="D2426" t="str">
            <v>Ajay Sharma</v>
          </cell>
          <cell r="E2426" t="str">
            <v>ajay.sharma@redingtongroup.com</v>
          </cell>
          <cell r="F2426" t="str">
            <v>Sidharth Eknath</v>
          </cell>
          <cell r="G2426" t="str">
            <v>sidharth.eknath@redingtongroup.com</v>
          </cell>
        </row>
        <row r="2427">
          <cell r="A2427" t="str">
            <v>N14708</v>
          </cell>
          <cell r="B2427" t="str">
            <v>SANCHAR JAGAT</v>
          </cell>
          <cell r="C2427" t="str">
            <v>sancharjagatdelhi@gmail.com</v>
          </cell>
          <cell r="D2427" t="str">
            <v>Himanshu Ranjan Singh</v>
          </cell>
          <cell r="E2427" t="str">
            <v>himanshu.ranjansingh@redingtongroup.com</v>
          </cell>
          <cell r="F2427" t="str">
            <v>Sidharth Eknath</v>
          </cell>
          <cell r="G2427" t="str">
            <v>sidharth.eknath@redingtongroup.com</v>
          </cell>
        </row>
        <row r="2428">
          <cell r="A2428" t="str">
            <v>S34857</v>
          </cell>
          <cell r="B2428" t="str">
            <v>RAVI COMMUNICATIONS</v>
          </cell>
          <cell r="C2428" t="str">
            <v>raghureddy8341@gmail.com</v>
          </cell>
          <cell r="D2428" t="str">
            <v>Gudavalli Suresh Kumar</v>
          </cell>
          <cell r="E2428" t="str">
            <v>suresh.skg@redingtongroup.com</v>
          </cell>
          <cell r="F2428" t="str">
            <v>Yogesh Kumar</v>
          </cell>
          <cell r="G2428" t="str">
            <v>yogesh.ganesh@redingtongroup.com</v>
          </cell>
        </row>
        <row r="2429">
          <cell r="A2429" t="str">
            <v>SH3051</v>
          </cell>
          <cell r="B2429" t="str">
            <v>N.K. MOBILES</v>
          </cell>
          <cell r="C2429" t="str">
            <v>nkcommunications1977@gmail.com</v>
          </cell>
          <cell r="D2429" t="str">
            <v>TBA - Andhra Pradesh</v>
          </cell>
          <cell r="E2429" t="str">
            <v>ravikant.sharma@redingtongroup.com</v>
          </cell>
          <cell r="F2429" t="str">
            <v>Yogesh Kumar</v>
          </cell>
          <cell r="G2429" t="str">
            <v>yogesh.ganesh@redingtongroup.com</v>
          </cell>
        </row>
        <row r="2430">
          <cell r="A2430" t="str">
            <v>SH3022</v>
          </cell>
          <cell r="B2430" t="str">
            <v>S L V MOBILES</v>
          </cell>
          <cell r="C2430" t="str">
            <v>vijayakrishna.slv@gmail.com</v>
          </cell>
          <cell r="D2430" t="str">
            <v>TBA - Andhra Pradesh</v>
          </cell>
          <cell r="E2430" t="str">
            <v>ravikant.sharma@redingtongroup.com</v>
          </cell>
          <cell r="F2430" t="str">
            <v>Yogesh Kumar</v>
          </cell>
          <cell r="G2430" t="str">
            <v>yogesh.ganesh@redingtongroup.com</v>
          </cell>
        </row>
        <row r="2431">
          <cell r="A2431" t="str">
            <v>N14722</v>
          </cell>
          <cell r="B2431" t="str">
            <v>VRINDAS GALLERY</v>
          </cell>
          <cell r="C2431" t="str">
            <v>rahul.kalra0000@gmail.com</v>
          </cell>
          <cell r="D2431" t="str">
            <v>Himanshu Ranjan Singh</v>
          </cell>
          <cell r="E2431" t="str">
            <v>himanshu.ranjansingh@redingtongroup.com</v>
          </cell>
          <cell r="F2431" t="str">
            <v>Sidharth Eknath</v>
          </cell>
          <cell r="G2431" t="str">
            <v>sidharth.eknath@redingtongroup.com</v>
          </cell>
        </row>
        <row r="2432">
          <cell r="A2432" t="str">
            <v>E53323</v>
          </cell>
          <cell r="B2432" t="str">
            <v>JAI MATA DI ENTERPRISES</v>
          </cell>
          <cell r="C2432" t="str">
            <v>gopalfeb1@gmail.com</v>
          </cell>
          <cell r="D2432" t="str">
            <v>Md Faiyaz Khan</v>
          </cell>
          <cell r="E2432" t="str">
            <v>faiyaz.khan@redingtongroup.com</v>
          </cell>
          <cell r="F2432" t="str">
            <v>Jaswinder Singh</v>
          </cell>
          <cell r="G2432" t="str">
            <v>jaswinder.singh@redingtongroup.com</v>
          </cell>
        </row>
        <row r="2433">
          <cell r="A2433" t="str">
            <v>W14548</v>
          </cell>
          <cell r="B2433" t="str">
            <v>Modern Mobile &amp; Electronics</v>
          </cell>
          <cell r="C2433" t="str">
            <v>mobilemodern411@gmail.com</v>
          </cell>
          <cell r="D2433" t="str">
            <v>Mahesh More</v>
          </cell>
          <cell r="E2433" t="str">
            <v>mahesh.more@redingtongroup.com</v>
          </cell>
          <cell r="F2433" t="str">
            <v>Rohan Vora</v>
          </cell>
          <cell r="G2433" t="str">
            <v>rohan.vora@redingtongroup.com</v>
          </cell>
        </row>
        <row r="2434">
          <cell r="A2434" t="str">
            <v>W73341</v>
          </cell>
          <cell r="B2434" t="str">
            <v>SHREEJI CORP</v>
          </cell>
          <cell r="C2434" t="str">
            <v>vikram.chouksey@gmail.com</v>
          </cell>
          <cell r="D2434" t="str">
            <v>Malam Singh Meena</v>
          </cell>
          <cell r="E2434" t="str">
            <v>malam.meena@redingtongroup.com</v>
          </cell>
          <cell r="F2434" t="str">
            <v>Dilip Vishwakarma</v>
          </cell>
          <cell r="G2434" t="str">
            <v>dilip.vishwa@redingtongroup.com</v>
          </cell>
        </row>
        <row r="2435">
          <cell r="A2435" t="str">
            <v>W14631</v>
          </cell>
          <cell r="B2435" t="str">
            <v>RC ELECTRONICS NX</v>
          </cell>
          <cell r="C2435" t="str">
            <v>rcelectronicnx@gmail.com</v>
          </cell>
          <cell r="D2435" t="str">
            <v>Imtiyaz Salim Shaikh</v>
          </cell>
          <cell r="E2435" t="str">
            <v>imtiyaz.shaikh@redingtongroup.com</v>
          </cell>
          <cell r="F2435" t="str">
            <v>Rohan Vora</v>
          </cell>
          <cell r="G2435" t="str">
            <v>rohan.vora@redingtongroup.com</v>
          </cell>
        </row>
        <row r="2436">
          <cell r="A2436" t="str">
            <v>W93169</v>
          </cell>
          <cell r="B2436" t="str">
            <v>SS ELECTRONICS</v>
          </cell>
          <cell r="C2436" t="str">
            <v>salimvirani5748@gmail.com</v>
          </cell>
          <cell r="D2436" t="str">
            <v>Dholakiya Shobhitkumar Govindbhai</v>
          </cell>
          <cell r="E2436" t="str">
            <v>shobhit.kumar@redingtongroup.com</v>
          </cell>
          <cell r="F2436" t="str">
            <v>Rohan Vora</v>
          </cell>
          <cell r="G2436" t="str">
            <v>rohan.vora@redingtongroup.com</v>
          </cell>
        </row>
        <row r="2437">
          <cell r="A2437" t="str">
            <v>N83858</v>
          </cell>
          <cell r="B2437" t="str">
            <v>KATHURIA COMMUNICATION</v>
          </cell>
          <cell r="C2437" t="str">
            <v>kathuria736@gmail.com</v>
          </cell>
          <cell r="D2437" t="str">
            <v>Navish Sahni</v>
          </cell>
          <cell r="E2437" t="str">
            <v>navish.sahni@redingtongroup.com</v>
          </cell>
          <cell r="F2437" t="str">
            <v>Jitendra Chopra</v>
          </cell>
          <cell r="G2437" t="str">
            <v>jitender.chopra@redingtongroup.com</v>
          </cell>
        </row>
        <row r="2438">
          <cell r="A2438" t="str">
            <v>N14696</v>
          </cell>
          <cell r="B2438" t="str">
            <v>SHRI SHYAM ELECTRONICS</v>
          </cell>
          <cell r="C2438" t="str">
            <v>aggarwal.gaurav.gaurav@gmail.com</v>
          </cell>
          <cell r="D2438" t="str">
            <v>Dheeraj Sharma</v>
          </cell>
          <cell r="E2438" t="str">
            <v>dheeraj.sharma@redingtongroup.com</v>
          </cell>
          <cell r="F2438" t="str">
            <v>Sidharth Eknath</v>
          </cell>
          <cell r="G2438" t="str">
            <v>sidharth.eknath@redingtongroup.com</v>
          </cell>
        </row>
        <row r="2439">
          <cell r="A2439" t="str">
            <v>N14732</v>
          </cell>
          <cell r="B2439" t="str">
            <v>DHAWAN COMMUNICATION PVT LTD</v>
          </cell>
          <cell r="C2439" t="str">
            <v>devender.dhawan88888@gmail.com</v>
          </cell>
          <cell r="D2439" t="str">
            <v>Dheeraj Sharma</v>
          </cell>
          <cell r="E2439" t="str">
            <v>dheeraj.sharma@redingtongroup.com</v>
          </cell>
          <cell r="F2439" t="str">
            <v>Sidharth Eknath</v>
          </cell>
          <cell r="G2439" t="str">
            <v>sidharth.eknath@redingtongroup.com</v>
          </cell>
        </row>
        <row r="2440">
          <cell r="A2440" t="str">
            <v>NE3152</v>
          </cell>
          <cell r="B2440" t="str">
            <v>GLOBAL TOWN MART</v>
          </cell>
          <cell r="C2440" t="str">
            <v>shopgtmmobile@gmail.com</v>
          </cell>
          <cell r="D2440" t="str">
            <v>Prince Kumar Maurya</v>
          </cell>
          <cell r="E2440" t="str">
            <v>Prince.kumar@redintongroup.com</v>
          </cell>
          <cell r="F2440" t="str">
            <v>Sidharth Eknath</v>
          </cell>
          <cell r="G2440" t="str">
            <v>sidharth.eknath@redingtongroup.com</v>
          </cell>
        </row>
        <row r="2441">
          <cell r="A2441" t="str">
            <v>N43790</v>
          </cell>
          <cell r="B2441" t="str">
            <v>Gauri Mobile World</v>
          </cell>
          <cell r="C2441" t="str">
            <v>gaurimobileworld@gmail.com</v>
          </cell>
          <cell r="D2441" t="str">
            <v>Pankaj Ahuja</v>
          </cell>
          <cell r="E2441" t="str">
            <v>pankaj.ahujaM@redingtongroup.com</v>
          </cell>
          <cell r="F2441" t="str">
            <v>Sidharth Eknath</v>
          </cell>
          <cell r="G2441" t="str">
            <v>sidharth.eknath@redingtongroup.com</v>
          </cell>
        </row>
        <row r="2442">
          <cell r="A2442" t="str">
            <v>N43282</v>
          </cell>
          <cell r="B2442" t="str">
            <v>DA MARTIN TOWN</v>
          </cell>
          <cell r="C2442" t="str">
            <v>damartintown@gmail.com</v>
          </cell>
          <cell r="D2442" t="str">
            <v>Harsh Ahuja</v>
          </cell>
          <cell r="E2442" t="str">
            <v>harsh.ahuja@redingtongroup.com</v>
          </cell>
          <cell r="F2442" t="str">
            <v>Sidharth Eknath</v>
          </cell>
          <cell r="G2442" t="str">
            <v>sidharth.eknath@redingtongroup.com</v>
          </cell>
        </row>
        <row r="2443">
          <cell r="A2443" t="str">
            <v>NE3114</v>
          </cell>
          <cell r="B2443" t="str">
            <v>M/S RAM KUMAR MOBILE SHOP</v>
          </cell>
          <cell r="C2443" t="str">
            <v>rajkumar930030@gmail.com</v>
          </cell>
          <cell r="D2443" t="str">
            <v>Prince Kumar Maurya</v>
          </cell>
          <cell r="E2443" t="str">
            <v>Prince.kumar@redintongroup.com</v>
          </cell>
          <cell r="F2443" t="str">
            <v>Sidharth Eknath</v>
          </cell>
          <cell r="G2443" t="str">
            <v>sidharth.eknath@redingtongroup.com</v>
          </cell>
        </row>
        <row r="2444">
          <cell r="A2444" t="str">
            <v>N43824</v>
          </cell>
          <cell r="B2444" t="str">
            <v>M/S R S COMMUNICATION</v>
          </cell>
          <cell r="C2444" t="str">
            <v>rs.utkarsh2715@gmail.com</v>
          </cell>
          <cell r="D2444" t="str">
            <v>Harsh Ahuja</v>
          </cell>
          <cell r="E2444" t="str">
            <v>harsh.ahuja@redingtongroup.com</v>
          </cell>
          <cell r="F2444" t="str">
            <v>Sidharth Eknath</v>
          </cell>
          <cell r="G2444" t="str">
            <v>sidharth.eknath@redingtongroup.com</v>
          </cell>
        </row>
        <row r="2445">
          <cell r="A2445" t="str">
            <v>NE3151</v>
          </cell>
          <cell r="B2445" t="str">
            <v>M/S GOURIKA ENTERPRISES</v>
          </cell>
          <cell r="C2445" t="str">
            <v>rahulmzpagrawal2@gmail.com</v>
          </cell>
          <cell r="D2445" t="str">
            <v>Prince Kumar Maurya</v>
          </cell>
          <cell r="E2445" t="str">
            <v>Prince.kumar@redintongroup.com</v>
          </cell>
          <cell r="F2445" t="str">
            <v>Sidharth Eknath</v>
          </cell>
          <cell r="G2445" t="str">
            <v>sidharth.eknath@redingtongroup.com</v>
          </cell>
        </row>
        <row r="2446">
          <cell r="A2446" t="str">
            <v>NE3148</v>
          </cell>
          <cell r="B2446" t="str">
            <v>ASGARD MOBILE AND ACCESSORIES</v>
          </cell>
          <cell r="C2446" t="str">
            <v>ravikarda07@gmail.com</v>
          </cell>
          <cell r="D2446" t="str">
            <v>Prince Kumar Maurya</v>
          </cell>
          <cell r="E2446" t="str">
            <v>Prince.kumar@redintongroup.com</v>
          </cell>
          <cell r="F2446" t="str">
            <v>Sidharth Eknath</v>
          </cell>
          <cell r="G2446" t="str">
            <v>sidharth.eknath@redingtongroup.com</v>
          </cell>
        </row>
        <row r="2447">
          <cell r="A2447" t="str">
            <v>E53343</v>
          </cell>
          <cell r="B2447" t="str">
            <v>MOBILE JUNCTION</v>
          </cell>
          <cell r="C2447" t="str">
            <v>kumarsunilks01@gmail.com</v>
          </cell>
          <cell r="D2447" t="str">
            <v>Md Faiyaz Khan</v>
          </cell>
          <cell r="E2447" t="str">
            <v>faiyaz.khan@redingtongroup.com</v>
          </cell>
          <cell r="F2447" t="str">
            <v>Jaswinder Singh</v>
          </cell>
          <cell r="G2447" t="str">
            <v>jaswinder.singh@redingtongroup.com</v>
          </cell>
        </row>
        <row r="2448">
          <cell r="A2448" t="str">
            <v>SH3050</v>
          </cell>
          <cell r="B2448" t="str">
            <v>MVMOBILESHOPPE</v>
          </cell>
          <cell r="C2448" t="str">
            <v>mvmobileshoppe@gmail.com</v>
          </cell>
          <cell r="D2448" t="str">
            <v>TBA - Andhra Pradesh</v>
          </cell>
          <cell r="E2448" t="str">
            <v>ravikant.sharma@redingtongroup.com</v>
          </cell>
          <cell r="F2448" t="str">
            <v>Yogesh Kumar</v>
          </cell>
          <cell r="G2448" t="str">
            <v>yogesh.ganesh@redingtongroup.com</v>
          </cell>
        </row>
        <row r="2449">
          <cell r="A2449" t="str">
            <v>N43794</v>
          </cell>
          <cell r="B2449" t="str">
            <v>M/S JAISWAL COMMUNICATION</v>
          </cell>
          <cell r="C2449" t="str">
            <v>jaiswalcommunication123@gmail.com</v>
          </cell>
          <cell r="D2449" t="str">
            <v>Harsh Ahuja</v>
          </cell>
          <cell r="E2449" t="str">
            <v>harsh.ahuja@redingtongroup.com</v>
          </cell>
          <cell r="F2449" t="str">
            <v>Sidharth Eknath</v>
          </cell>
          <cell r="G2449" t="str">
            <v>sidharth.eknath@redingtongroup.com</v>
          </cell>
        </row>
        <row r="2450">
          <cell r="A2450" t="str">
            <v>NA3192</v>
          </cell>
          <cell r="B2450" t="str">
            <v>ARVIND MOBILE SHOPEE</v>
          </cell>
          <cell r="C2450" t="str">
            <v>arvindsharma.sharma40300@gmail.com</v>
          </cell>
          <cell r="D2450" t="str">
            <v>Himanshu Anand</v>
          </cell>
          <cell r="E2450" t="str">
            <v>himanshu.anand@redingtongroup.com</v>
          </cell>
          <cell r="F2450" t="str">
            <v>Jitendra Chopra</v>
          </cell>
          <cell r="G2450" t="str">
            <v>jitender.chopra@redingtongroup.com</v>
          </cell>
        </row>
        <row r="2451">
          <cell r="A2451" t="str">
            <v>N53333</v>
          </cell>
          <cell r="B2451" t="str">
            <v>JHANAVIKA ENTERPRISES</v>
          </cell>
          <cell r="C2451" t="str">
            <v>amrit.chawla78@gmail.com</v>
          </cell>
          <cell r="D2451" t="str">
            <v>Rohit Arora</v>
          </cell>
          <cell r="E2451" t="str">
            <v>rohit.arora@redingtongroup.com</v>
          </cell>
          <cell r="F2451" t="str">
            <v>Jitendra Chopra</v>
          </cell>
          <cell r="G2451" t="str">
            <v>jitender.chopra@redingtongroup.com</v>
          </cell>
        </row>
        <row r="2452">
          <cell r="A2452" t="str">
            <v>W14559</v>
          </cell>
          <cell r="B2452" t="str">
            <v>SHREE MAHALAXMI TELECOM</v>
          </cell>
          <cell r="C2452" t="str">
            <v>shreemahalaxmitelecom46@gmail.com</v>
          </cell>
          <cell r="D2452" t="str">
            <v>Mahesh More</v>
          </cell>
          <cell r="E2452" t="str">
            <v>mahesh.more@redingtongroup.com</v>
          </cell>
          <cell r="F2452" t="str">
            <v>Rohan Vora</v>
          </cell>
          <cell r="G2452" t="str">
            <v>rohan.vora@redingtongroup.com</v>
          </cell>
        </row>
        <row r="2453">
          <cell r="A2453" t="str">
            <v>W14582</v>
          </cell>
          <cell r="B2453" t="str">
            <v>S S D MOBILES</v>
          </cell>
          <cell r="C2453" t="str">
            <v>ssd.mobiles3@gmail.com</v>
          </cell>
          <cell r="D2453" t="str">
            <v>Mahesh More</v>
          </cell>
          <cell r="E2453" t="str">
            <v>mahesh.more@redingtongroup.com</v>
          </cell>
          <cell r="F2453" t="str">
            <v>Rohan Vora</v>
          </cell>
          <cell r="G2453" t="str">
            <v>rohan.vora@redingtongroup.com</v>
          </cell>
        </row>
        <row r="2454">
          <cell r="A2454" t="str">
            <v>W53318</v>
          </cell>
          <cell r="B2454" t="str">
            <v>MALVIYA ELECTRONICS &amp; MOBILE GALLAR</v>
          </cell>
          <cell r="C2454" t="str">
            <v>sandipmalviya83@gmail.com</v>
          </cell>
          <cell r="D2454" t="str">
            <v>Abhishek Vinod Tirpude</v>
          </cell>
          <cell r="E2454" t="str">
            <v>abhishek.vinod@redingtongroup.com</v>
          </cell>
          <cell r="F2454" t="str">
            <v>Dilip Vishwakarma</v>
          </cell>
          <cell r="G2454" t="str">
            <v>dilip.vishwa@redingtongroup.com</v>
          </cell>
        </row>
        <row r="2455">
          <cell r="A2455" t="str">
            <v>N73196</v>
          </cell>
          <cell r="B2455" t="str">
            <v>MOBILES GURU</v>
          </cell>
          <cell r="C2455" t="str">
            <v>speakrajan@gmail.com</v>
          </cell>
          <cell r="D2455" t="str">
            <v>Ajay Sharma</v>
          </cell>
          <cell r="E2455" t="str">
            <v>ajay.sharma@redingtongroup.com</v>
          </cell>
          <cell r="F2455" t="str">
            <v>Sidharth Eknath</v>
          </cell>
          <cell r="G2455" t="str">
            <v>sidharth.eknath@redingtongroup.com</v>
          </cell>
        </row>
        <row r="2456">
          <cell r="A2456" t="str">
            <v>WC3146</v>
          </cell>
          <cell r="B2456" t="str">
            <v>SHRIHARI MOBILE</v>
          </cell>
          <cell r="C2456" t="str">
            <v>adhiyabhavik111@gmail.com</v>
          </cell>
          <cell r="D2456" t="str">
            <v>Dharmesh R Dudhrejiya</v>
          </cell>
          <cell r="E2456" t="str">
            <v>dharmesh.dudhrejiya@redingtongroup.com</v>
          </cell>
          <cell r="F2456" t="str">
            <v>Rohan Vora</v>
          </cell>
          <cell r="G2456" t="str">
            <v>rohan.vora@redingtongroup.com</v>
          </cell>
        </row>
        <row r="2457">
          <cell r="A2457" t="str">
            <v>NE3140</v>
          </cell>
          <cell r="B2457" t="str">
            <v>M/S ASHISH COMMUNICATION</v>
          </cell>
          <cell r="C2457" t="str">
            <v>sunnyvigyan@gmail.com</v>
          </cell>
          <cell r="D2457" t="str">
            <v>Prince Kumar Maurya</v>
          </cell>
          <cell r="E2457" t="str">
            <v>Prince.kumar@redintongroup.com</v>
          </cell>
          <cell r="F2457" t="str">
            <v>Sidharth Eknath</v>
          </cell>
          <cell r="G2457" t="str">
            <v>sidharth.eknath@redingtongroup.com</v>
          </cell>
        </row>
        <row r="2458">
          <cell r="A2458" t="str">
            <v>E14539</v>
          </cell>
          <cell r="B2458" t="str">
            <v>TALK WORLD MOBILE CARE</v>
          </cell>
          <cell r="C2458" t="str">
            <v>jaykishan3g@gmail.com</v>
          </cell>
          <cell r="D2458" t="str">
            <v>Chandan Singh</v>
          </cell>
          <cell r="E2458" t="str">
            <v>chandan.singh@redingtongroup.com</v>
          </cell>
          <cell r="F2458" t="str">
            <v>Jaswinder Singh</v>
          </cell>
          <cell r="G2458" t="str">
            <v>jaswinder.singh@redingtongroup.com</v>
          </cell>
        </row>
        <row r="2459">
          <cell r="A2459" t="str">
            <v>NE3145</v>
          </cell>
          <cell r="B2459" t="str">
            <v>M/S PALAK ENTERPRISES</v>
          </cell>
          <cell r="C2459" t="str">
            <v>palakenterprises.vns@gmail.com</v>
          </cell>
          <cell r="D2459" t="str">
            <v>Prince Kumar Maurya</v>
          </cell>
          <cell r="E2459" t="str">
            <v>Prince.kumar@redintongroup.com</v>
          </cell>
          <cell r="F2459" t="str">
            <v>Sidharth Eknath</v>
          </cell>
          <cell r="G2459" t="str">
            <v>sidharth.eknath@redingtongroup.com</v>
          </cell>
        </row>
        <row r="2460">
          <cell r="A2460" t="str">
            <v>E14549</v>
          </cell>
          <cell r="B2460" t="str">
            <v>S.S. COMMUNICATION</v>
          </cell>
          <cell r="C2460" t="str">
            <v>skytech.sscom@gmail.com</v>
          </cell>
          <cell r="D2460" t="str">
            <v xml:space="preserve">Manish Kumar </v>
          </cell>
          <cell r="E2460" t="str">
            <v>manish.kumar@redingtongroup.com</v>
          </cell>
          <cell r="F2460" t="str">
            <v>Jaswinder Singh</v>
          </cell>
          <cell r="G2460" t="str">
            <v>jaswinder.singh@redingtongroup.com</v>
          </cell>
        </row>
        <row r="2461">
          <cell r="A2461" t="str">
            <v>N83832</v>
          </cell>
          <cell r="B2461" t="str">
            <v>SHRI SHYAM MOBILE</v>
          </cell>
          <cell r="C2461" t="str">
            <v>shrishyammobile74@gmail.com</v>
          </cell>
          <cell r="D2461" t="str">
            <v>Navish Sahni</v>
          </cell>
          <cell r="E2461" t="str">
            <v>navish.sahni@redingtongroup.com</v>
          </cell>
          <cell r="F2461" t="str">
            <v>Jitendra Chopra</v>
          </cell>
          <cell r="G2461" t="str">
            <v>jitender.chopra@redingtongroup.com</v>
          </cell>
        </row>
        <row r="2462">
          <cell r="A2462" t="str">
            <v>N73215</v>
          </cell>
          <cell r="B2462" t="str">
            <v>M/S RAJ TRADERS</v>
          </cell>
          <cell r="C2462" t="str">
            <v>rajarchit@gmail.com</v>
          </cell>
          <cell r="D2462" t="str">
            <v>Ajay Sharma</v>
          </cell>
          <cell r="E2462" t="str">
            <v>ajay.sharma@redingtongroup.com</v>
          </cell>
          <cell r="F2462" t="str">
            <v>Sidharth Eknath</v>
          </cell>
          <cell r="G2462" t="str">
            <v>sidharth.eknath@redingtongroup.com</v>
          </cell>
        </row>
        <row r="2463">
          <cell r="A2463" t="str">
            <v>N14728</v>
          </cell>
          <cell r="B2463" t="str">
            <v>HARI OM MOBILE</v>
          </cell>
          <cell r="C2463" t="str">
            <v>hariommobile9811@gmail.com</v>
          </cell>
          <cell r="D2463" t="str">
            <v>Himanshu Ranjan Singh</v>
          </cell>
          <cell r="E2463" t="str">
            <v>himanshu.ranjansingh@redingtongroup.com</v>
          </cell>
          <cell r="F2463" t="str">
            <v>Sidharth Eknath</v>
          </cell>
          <cell r="G2463" t="str">
            <v>sidharth.eknath@redingtongroup.com</v>
          </cell>
        </row>
        <row r="2464">
          <cell r="A2464" t="str">
            <v>N73201</v>
          </cell>
          <cell r="B2464" t="str">
            <v>M/S NIRMAL TELECOM</v>
          </cell>
          <cell r="C2464" t="str">
            <v>bhupender6655@gmail.com</v>
          </cell>
          <cell r="D2464" t="str">
            <v>Ajay Sharma</v>
          </cell>
          <cell r="E2464" t="str">
            <v>ajay.sharma@redingtongroup.com</v>
          </cell>
          <cell r="F2464" t="str">
            <v>Sidharth Eknath</v>
          </cell>
          <cell r="G2464" t="str">
            <v>sidharth.eknath@redingtongroup.com</v>
          </cell>
        </row>
        <row r="2465">
          <cell r="A2465" t="str">
            <v>N43818</v>
          </cell>
          <cell r="B2465" t="str">
            <v>M/S ELECTRO POINT</v>
          </cell>
          <cell r="C2465" t="str">
            <v>electropoint.vr@gmail.com</v>
          </cell>
          <cell r="D2465" t="str">
            <v>Ravikant Sharma</v>
          </cell>
          <cell r="E2465" t="str">
            <v>ravikant.sharma@redingtongroup.com</v>
          </cell>
          <cell r="F2465" t="str">
            <v>Sidharth Eknath</v>
          </cell>
          <cell r="G2465" t="str">
            <v>sidharth.eknath@redingtongroup.com</v>
          </cell>
        </row>
        <row r="2466">
          <cell r="A2466" t="str">
            <v>N73220</v>
          </cell>
          <cell r="B2466" t="str">
            <v>M/S NICE TELECOM</v>
          </cell>
          <cell r="C2466" t="str">
            <v>nicetelecom.rke@gmail.com</v>
          </cell>
          <cell r="D2466" t="str">
            <v>Ajay Sharma</v>
          </cell>
          <cell r="E2466" t="str">
            <v>ajay.sharma@redingtongroup.com</v>
          </cell>
          <cell r="F2466" t="str">
            <v>Sidharth Eknath</v>
          </cell>
          <cell r="G2466" t="str">
            <v>sidharth.eknath@redingtongroup.com</v>
          </cell>
        </row>
        <row r="2467">
          <cell r="A2467" t="str">
            <v>SB4095</v>
          </cell>
          <cell r="B2467" t="str">
            <v>JAPAN SQUARE</v>
          </cell>
          <cell r="C2467" t="str">
            <v>japansquaretirur@gmail.com</v>
          </cell>
          <cell r="D2467" t="str">
            <v>Rajeesh C</v>
          </cell>
          <cell r="E2467" t="str">
            <v>rajeesh.krishnan@redingtongroup.com</v>
          </cell>
          <cell r="F2467" t="str">
            <v>Vikram V</v>
          </cell>
          <cell r="G2467" t="str">
            <v>vikram.kumar@redingtongroup.com</v>
          </cell>
        </row>
        <row r="2468">
          <cell r="A2468" t="str">
            <v>E34228</v>
          </cell>
          <cell r="B2468" t="str">
            <v>NEW CITY MOBILE</v>
          </cell>
          <cell r="C2468" t="str">
            <v>johnty.cm@gmail.com</v>
          </cell>
          <cell r="D2468" t="str">
            <v xml:space="preserve">Vivek Bose </v>
          </cell>
          <cell r="E2468" t="str">
            <v>vivek.bose@redingtongroup.com</v>
          </cell>
          <cell r="F2468" t="str">
            <v>Jaswinder Singh</v>
          </cell>
          <cell r="G2468" t="str">
            <v>jaswinder.singh@redingtongroup.com</v>
          </cell>
        </row>
        <row r="2469">
          <cell r="A2469" t="str">
            <v>E23362</v>
          </cell>
          <cell r="B2469" t="str">
            <v>M/S. ANAND XEROX</v>
          </cell>
          <cell r="C2469" t="str">
            <v>anandxerox1@gmail.com</v>
          </cell>
          <cell r="D2469" t="str">
            <v xml:space="preserve">Suvendu Mishra </v>
          </cell>
          <cell r="E2469" t="str">
            <v>suvendu.mishra@redingtongroup.com</v>
          </cell>
          <cell r="F2469" t="str">
            <v>Jaswinder Singh</v>
          </cell>
          <cell r="G2469" t="str">
            <v>jaswinder.singh@redingtongroup.com</v>
          </cell>
        </row>
        <row r="2470">
          <cell r="A2470" t="str">
            <v>W14611</v>
          </cell>
          <cell r="B2470" t="str">
            <v>VIJAY DIGITAL</v>
          </cell>
          <cell r="C2470" t="str">
            <v>vijaydigital2331@gmail.com</v>
          </cell>
          <cell r="D2470" t="str">
            <v>Mahesh More</v>
          </cell>
          <cell r="E2470" t="str">
            <v>mahesh.more@redingtongroup.com</v>
          </cell>
          <cell r="F2470" t="str">
            <v>Rohan Vora</v>
          </cell>
          <cell r="G2470" t="str">
            <v>rohan.vora@redingtongroup.com</v>
          </cell>
        </row>
        <row r="2471">
          <cell r="A2471" t="str">
            <v>E23369</v>
          </cell>
          <cell r="B2471" t="str">
            <v>INFOTECH</v>
          </cell>
          <cell r="C2471" t="str">
            <v>infotechrkl321@gmail.com</v>
          </cell>
          <cell r="D2471" t="str">
            <v xml:space="preserve">Suvendu Mishra </v>
          </cell>
          <cell r="E2471" t="str">
            <v>suvendu.mishra@redingtongroup.com</v>
          </cell>
          <cell r="F2471" t="str">
            <v>Jaswinder Singh</v>
          </cell>
          <cell r="G2471" t="str">
            <v>jaswinder.singh@redingtongroup.com</v>
          </cell>
        </row>
        <row r="2472">
          <cell r="A2472" t="str">
            <v>SN3045</v>
          </cell>
          <cell r="B2472" t="str">
            <v>BABLU MOBILES</v>
          </cell>
          <cell r="C2472" t="str">
            <v>harika.bablu@gmail.com</v>
          </cell>
          <cell r="D2472" t="str">
            <v>Gudavalli Suresh Kumar</v>
          </cell>
          <cell r="E2472" t="str">
            <v>suresh.skg@redingtongroup.com</v>
          </cell>
          <cell r="F2472" t="str">
            <v>Yogesh Kumar</v>
          </cell>
          <cell r="G2472" t="str">
            <v>yogesh.ganesh@redingtongroup.com</v>
          </cell>
        </row>
        <row r="2473">
          <cell r="A2473" t="str">
            <v>E23370</v>
          </cell>
          <cell r="B2473" t="str">
            <v>NEW HELP LINE</v>
          </cell>
          <cell r="C2473" t="str">
            <v>rsahoo1111@gmail.com</v>
          </cell>
          <cell r="D2473" t="str">
            <v xml:space="preserve">Suvendu Mishra </v>
          </cell>
          <cell r="E2473" t="str">
            <v>suvendu.mishra@redingtongroup.com</v>
          </cell>
          <cell r="F2473" t="str">
            <v>Jaswinder Singh</v>
          </cell>
          <cell r="G2473" t="str">
            <v>jaswinder.singh@redingtongroup.com</v>
          </cell>
        </row>
        <row r="2474">
          <cell r="A2474" t="str">
            <v>W93056</v>
          </cell>
          <cell r="B2474" t="str">
            <v>SHREE PRITAM MOBILE</v>
          </cell>
          <cell r="C2474" t="str">
            <v>shreepritammobile11@gmail.com</v>
          </cell>
          <cell r="D2474" t="str">
            <v>Dholakiya Shobhitkumar Govindbhai</v>
          </cell>
          <cell r="E2474" t="str">
            <v>shobhit.kumar@redingtongroup.com</v>
          </cell>
          <cell r="F2474" t="str">
            <v>Rohan Vora</v>
          </cell>
          <cell r="G2474" t="str">
            <v>rohan.vora@redingtongroup.com</v>
          </cell>
        </row>
        <row r="2475">
          <cell r="A2475" t="str">
            <v>N73224</v>
          </cell>
          <cell r="B2475" t="str">
            <v>AVHV INNOVATION PRIVATE LIMITED</v>
          </cell>
          <cell r="C2475" t="str">
            <v>avhvinnovationprivatelimited@gmail.com</v>
          </cell>
          <cell r="D2475" t="str">
            <v>Ajay Sharma</v>
          </cell>
          <cell r="E2475" t="str">
            <v>ajay.sharma@redingtongroup.com</v>
          </cell>
          <cell r="F2475" t="str">
            <v>Sidharth Eknath</v>
          </cell>
          <cell r="G2475" t="str">
            <v>sidharth.eknath@redingtongroup.com</v>
          </cell>
        </row>
        <row r="2476">
          <cell r="A2476" t="str">
            <v>W93123</v>
          </cell>
          <cell r="B2476" t="str">
            <v>AMRIT MOBILES</v>
          </cell>
          <cell r="C2476" t="str">
            <v>amritmobilessales@gmail.com</v>
          </cell>
          <cell r="D2476" t="str">
            <v>Dholakiya Shobhitkumar Govindbhai</v>
          </cell>
          <cell r="E2476" t="str">
            <v>shobhit.kumar@redingtongroup.com</v>
          </cell>
          <cell r="F2476" t="str">
            <v>Rohan Vora</v>
          </cell>
          <cell r="G2476" t="str">
            <v>rohan.vora@redingtongroup.com</v>
          </cell>
        </row>
        <row r="2477">
          <cell r="A2477" t="str">
            <v>N83849</v>
          </cell>
          <cell r="B2477" t="str">
            <v>SHANI COMMUNICATION</v>
          </cell>
          <cell r="C2477" t="str">
            <v>shani.com0007@gmail.com</v>
          </cell>
          <cell r="D2477" t="str">
            <v>Rohit Jakhar</v>
          </cell>
          <cell r="E2477" t="str">
            <v>rohit.jakhar@redingtongroup.com</v>
          </cell>
          <cell r="F2477" t="str">
            <v>Jitendra Chopra</v>
          </cell>
          <cell r="G2477" t="str">
            <v>jitender.chopra@redingtongroup.com</v>
          </cell>
        </row>
        <row r="2478">
          <cell r="A2478" t="str">
            <v>W33464</v>
          </cell>
          <cell r="B2478" t="str">
            <v>HARIOM MOBIILE SHOP</v>
          </cell>
          <cell r="C2478" t="str">
            <v>haresh.soni9@gmail.com</v>
          </cell>
          <cell r="D2478" t="str">
            <v>Shah Krunal Jagdipbhai</v>
          </cell>
          <cell r="E2478" t="str">
            <v>krunal.shah@redingtongroup.com</v>
          </cell>
          <cell r="F2478" t="str">
            <v>Rohan Vora</v>
          </cell>
          <cell r="G2478" t="str">
            <v>rohan.vora@redingtongroup.com</v>
          </cell>
        </row>
        <row r="2479">
          <cell r="A2479" t="str">
            <v>N14712</v>
          </cell>
          <cell r="B2479" t="str">
            <v>Shree Krishna mobile spare parts</v>
          </cell>
          <cell r="C2479" t="str">
            <v>saurav.khandelwal321@gmail.com</v>
          </cell>
          <cell r="D2479" t="str">
            <v>Manish Jain</v>
          </cell>
          <cell r="E2479" t="str">
            <v>manish.shivkumar@redingtongroup.com</v>
          </cell>
          <cell r="F2479" t="str">
            <v>Sidharth Eknath</v>
          </cell>
          <cell r="G2479" t="str">
            <v>sidharth.eknath@redingtongroup.com</v>
          </cell>
        </row>
        <row r="2480">
          <cell r="A2480" t="str">
            <v>W93152</v>
          </cell>
          <cell r="B2480" t="str">
            <v>KRISHNA MOBILE</v>
          </cell>
          <cell r="C2480" t="str">
            <v>ranjit188purohit@gmail.com</v>
          </cell>
          <cell r="D2480" t="str">
            <v>Dholakiya Shobhitkumar Govindbhai</v>
          </cell>
          <cell r="E2480" t="str">
            <v>shobhit.kumar@redingtongroup.com</v>
          </cell>
          <cell r="F2480" t="str">
            <v>Rohan Vora</v>
          </cell>
          <cell r="G2480" t="str">
            <v>rohan.vora@redingtongroup.com</v>
          </cell>
        </row>
        <row r="2481">
          <cell r="A2481" t="str">
            <v>W33462</v>
          </cell>
          <cell r="B2481" t="str">
            <v>ROYAL MOBILE GALARY</v>
          </cell>
          <cell r="C2481" t="str">
            <v>royalmobilegallery2017@gmail.com</v>
          </cell>
          <cell r="D2481" t="str">
            <v>Shah Krunal Jagdipbhai</v>
          </cell>
          <cell r="E2481" t="str">
            <v>krunal.shah@redingtongroup.com</v>
          </cell>
          <cell r="F2481" t="str">
            <v>Rohan Vora</v>
          </cell>
          <cell r="G2481" t="str">
            <v>rohan.vora@redingtongroup.com</v>
          </cell>
        </row>
        <row r="2482">
          <cell r="A2482" t="str">
            <v>E43239</v>
          </cell>
          <cell r="B2482" t="str">
            <v>M/S AMIT ELECTRONICS</v>
          </cell>
          <cell r="C2482" t="str">
            <v>amit.electronic835207@gmail.com</v>
          </cell>
          <cell r="D2482" t="str">
            <v>Md Ezaz Ahmad</v>
          </cell>
          <cell r="E2482" t="str">
            <v>ezaz.ahmad@redingtongroup.com</v>
          </cell>
          <cell r="F2482" t="str">
            <v>Jaswinder Singh</v>
          </cell>
          <cell r="G2482" t="str">
            <v>jaswinder.singh@redingtongroup.com</v>
          </cell>
        </row>
        <row r="2483">
          <cell r="A2483" t="str">
            <v>E14564</v>
          </cell>
          <cell r="B2483" t="str">
            <v>CHIROSREE PVT LTD</v>
          </cell>
          <cell r="C2483" t="str">
            <v>chirossreepvtltd.bongaon@gmail.com</v>
          </cell>
          <cell r="D2483" t="str">
            <v>Manish Kumar</v>
          </cell>
          <cell r="E2483" t="str">
            <v>manish.kumar@redingtongroup.com</v>
          </cell>
          <cell r="F2483" t="str">
            <v>Jaswinder Singh</v>
          </cell>
          <cell r="G2483" t="str">
            <v>jaswinder.singh@redingtongroup.com</v>
          </cell>
        </row>
        <row r="2484">
          <cell r="A2484" t="str">
            <v>S34723</v>
          </cell>
          <cell r="B2484" t="str">
            <v>VIJAYA LAKSHMI ENTERPRISES</v>
          </cell>
          <cell r="C2484" t="str">
            <v>vijayalakshmienterprises2552@gmail.com</v>
          </cell>
          <cell r="D2484" t="str">
            <v>Gudavalli Suresh Kumar</v>
          </cell>
          <cell r="E2484" t="str">
            <v>suresh.skg@redingtongroup.com</v>
          </cell>
          <cell r="F2484" t="str">
            <v>Yogesh Kumar</v>
          </cell>
          <cell r="G2484" t="str">
            <v>yogesh.ganesh@redingtongroup.com</v>
          </cell>
        </row>
        <row r="2485">
          <cell r="A2485" t="str">
            <v>S34861</v>
          </cell>
          <cell r="B2485" t="str">
            <v>VOW ESHOP</v>
          </cell>
          <cell r="C2485" t="str">
            <v>voweshop@gmail.com</v>
          </cell>
          <cell r="D2485" t="str">
            <v>Gudavalli Suresh Kumar</v>
          </cell>
          <cell r="E2485" t="str">
            <v>suresh.skg@redingtongroup.com</v>
          </cell>
          <cell r="F2485" t="str">
            <v>Yogesh Kumar</v>
          </cell>
          <cell r="G2485" t="str">
            <v>yogesh.ganesh@redingtongroup.com</v>
          </cell>
        </row>
        <row r="2486">
          <cell r="A2486" t="str">
            <v>E23382</v>
          </cell>
          <cell r="B2486" t="str">
            <v>POPULAR MOBILE</v>
          </cell>
          <cell r="C2486" t="str">
            <v>popularmobilesbp18@gmail.com</v>
          </cell>
          <cell r="D2486" t="str">
            <v xml:space="preserve">Suvendu Mishra </v>
          </cell>
          <cell r="E2486" t="str">
            <v>suvendu.mishra@redingtongroup.com</v>
          </cell>
          <cell r="F2486" t="str">
            <v>Jaswinder Singh</v>
          </cell>
          <cell r="G2486" t="str">
            <v>jaswinder.singh@redingtongroup.com</v>
          </cell>
        </row>
        <row r="2487">
          <cell r="A2487" t="str">
            <v>S54374</v>
          </cell>
          <cell r="B2487" t="str">
            <v>THE POLLACHI MOBILES</v>
          </cell>
          <cell r="C2487" t="str">
            <v>thepollachimobiles@gmail.com</v>
          </cell>
          <cell r="D2487" t="str">
            <v>TBA - Coimbatore</v>
          </cell>
          <cell r="E2487" t="str">
            <v>rohit.arora@redingtongroup.com</v>
          </cell>
          <cell r="F2487" t="str">
            <v>Yogesh Kumar</v>
          </cell>
          <cell r="G2487" t="str">
            <v>yogesh.ganesh@redingtongroup.com</v>
          </cell>
        </row>
        <row r="2488">
          <cell r="A2488" t="str">
            <v>WB3361</v>
          </cell>
          <cell r="B2488" t="str">
            <v>MEET MOBILE POINT</v>
          </cell>
          <cell r="C2488" t="str">
            <v>meetmobilepoint@gmail.com</v>
          </cell>
          <cell r="D2488" t="str">
            <v>Sandip Anil Kshirsagar</v>
          </cell>
          <cell r="E2488" t="str">
            <v>sandip.anil@redingtongroup.com</v>
          </cell>
          <cell r="F2488" t="str">
            <v>Dilip Vishwakarma</v>
          </cell>
          <cell r="G2488" t="str">
            <v>dilip.vishwa@redingtongroup.com</v>
          </cell>
        </row>
        <row r="2489">
          <cell r="A2489" t="str">
            <v>W14565</v>
          </cell>
          <cell r="B2489" t="str">
            <v>IBGEN PVT LTD</v>
          </cell>
          <cell r="C2489" t="str">
            <v>accounts@ibgen.in</v>
          </cell>
          <cell r="D2489" t="str">
            <v>Mahesh More</v>
          </cell>
          <cell r="E2489" t="str">
            <v>mahesh.more@redingtongroup.com</v>
          </cell>
          <cell r="F2489" t="str">
            <v>Rohan Vora</v>
          </cell>
          <cell r="G2489" t="str">
            <v>rohan.vora@redingtongroup.com</v>
          </cell>
        </row>
        <row r="2490">
          <cell r="A2490" t="str">
            <v>E14590</v>
          </cell>
          <cell r="B2490" t="str">
            <v>NEW GRAND MOBILE &amp; ELECTRONICS</v>
          </cell>
          <cell r="C2490" t="str">
            <v>mandaltanumoy59@gmail.com</v>
          </cell>
          <cell r="D2490" t="str">
            <v>Chandan Singh</v>
          </cell>
          <cell r="E2490" t="str">
            <v>chandan.singh@redingtongroup.com</v>
          </cell>
          <cell r="F2490" t="str">
            <v>Jaswinder Singh</v>
          </cell>
          <cell r="G2490" t="str">
            <v>jaswinder.singh@redingtongroup.com</v>
          </cell>
        </row>
        <row r="2491">
          <cell r="A2491" t="str">
            <v>E14570</v>
          </cell>
          <cell r="B2491" t="str">
            <v>AGARWAL COMMUNICATION</v>
          </cell>
          <cell r="C2491" t="str">
            <v>ranjitagarwal15@gmail.com</v>
          </cell>
          <cell r="D2491" t="str">
            <v>Manish Kumar</v>
          </cell>
          <cell r="E2491" t="str">
            <v>manish.kumar@redingtongroup.com</v>
          </cell>
          <cell r="F2491" t="str">
            <v>Jaswinder Singh</v>
          </cell>
          <cell r="G2491" t="str">
            <v>jaswinder.singh@redingtongroup.com</v>
          </cell>
        </row>
        <row r="2492">
          <cell r="A2492" t="str">
            <v>E14580</v>
          </cell>
          <cell r="B2492" t="str">
            <v>GOLDEN P.C.O. &amp; MOBILE</v>
          </cell>
          <cell r="C2492" t="str">
            <v>sujit.sarkar81@gmail.com</v>
          </cell>
          <cell r="D2492" t="str">
            <v>Chandan Singh</v>
          </cell>
          <cell r="E2492" t="str">
            <v>chandan.singh@redingtongroup.com</v>
          </cell>
          <cell r="F2492" t="str">
            <v>Jaswinder Singh</v>
          </cell>
          <cell r="G2492" t="str">
            <v>jaswinder.singh@redingtongroup.com</v>
          </cell>
        </row>
        <row r="2493">
          <cell r="A2493" t="str">
            <v>E14592</v>
          </cell>
          <cell r="B2493" t="str">
            <v>SABIR  PCO</v>
          </cell>
          <cell r="C2493" t="str">
            <v>sabirpcobandua786@gmail.com</v>
          </cell>
          <cell r="D2493" t="str">
            <v>Souvik Roy</v>
          </cell>
          <cell r="E2493" t="str">
            <v>rohit.arora@redingtongroup.com</v>
          </cell>
          <cell r="F2493" t="str">
            <v>Jaswinder Singh</v>
          </cell>
          <cell r="G2493" t="str">
            <v>jaswinder.singh@redingtongroup.com</v>
          </cell>
        </row>
        <row r="2494">
          <cell r="A2494" t="str">
            <v>E43253</v>
          </cell>
          <cell r="B2494" t="str">
            <v>Y R HEART BEAT</v>
          </cell>
          <cell r="C2494" t="str">
            <v>shahidheartbeat.sa@gmail.com</v>
          </cell>
          <cell r="D2494" t="str">
            <v>Pankaj Soni</v>
          </cell>
          <cell r="E2494" t="str">
            <v>pankaj.soni@redingtongroup.com</v>
          </cell>
          <cell r="F2494" t="str">
            <v>Jaswinder Singh</v>
          </cell>
          <cell r="G2494" t="str">
            <v>jaswinder.singh@redingtongroup.com</v>
          </cell>
        </row>
        <row r="2495">
          <cell r="A2495" t="str">
            <v>N14747</v>
          </cell>
          <cell r="B2495" t="str">
            <v>M S ELECTRONICS</v>
          </cell>
          <cell r="C2495" t="str">
            <v>salmanalam075@gmail.com</v>
          </cell>
          <cell r="D2495" t="str">
            <v>Shashi Singh</v>
          </cell>
          <cell r="E2495" t="str">
            <v>shashi.singh@redingtongroup.com</v>
          </cell>
          <cell r="F2495" t="str">
            <v>Sidharth Eknath</v>
          </cell>
          <cell r="G2495" t="str">
            <v>sidharth.eknath@redingtongroup.com</v>
          </cell>
        </row>
        <row r="2496">
          <cell r="A2496" t="str">
            <v>E43226</v>
          </cell>
          <cell r="B2496" t="str">
            <v>RAJ TELECOM</v>
          </cell>
          <cell r="C2496" t="str">
            <v>rajtelecomgiridih@gmail.com</v>
          </cell>
          <cell r="D2496" t="str">
            <v>Pankaj Soni</v>
          </cell>
          <cell r="E2496" t="str">
            <v>pankaj.soni@redingtongroup.com</v>
          </cell>
          <cell r="F2496" t="str">
            <v>Jaswinder Singh</v>
          </cell>
          <cell r="G2496" t="str">
            <v>jaswinder.singh@redingtongroup.com</v>
          </cell>
        </row>
        <row r="2497">
          <cell r="A2497" t="str">
            <v>S26363</v>
          </cell>
          <cell r="B2497" t="str">
            <v>SRI DEVI MOBILE COMMUNICATIONS AND</v>
          </cell>
          <cell r="C2497" t="str">
            <v>sridevitravelscomm@yahoo.com</v>
          </cell>
          <cell r="D2497" t="str">
            <v>Kamal Punjabi</v>
          </cell>
          <cell r="E2497" t="str">
            <v>kamal.punjabi@redingtongroup.com</v>
          </cell>
          <cell r="F2497" t="str">
            <v>Vikram V</v>
          </cell>
          <cell r="G2497" t="str">
            <v>vikram.kumar@redingtongroup.com</v>
          </cell>
        </row>
        <row r="2498">
          <cell r="A2498" t="str">
            <v>N14721</v>
          </cell>
          <cell r="B2498" t="str">
            <v>PIXEL MOBILE WORLD</v>
          </cell>
          <cell r="C2498" t="str">
            <v>pixelmobileworld@gmail.com</v>
          </cell>
          <cell r="D2498" t="str">
            <v>Himanshu Ranjan Singh</v>
          </cell>
          <cell r="E2498" t="str">
            <v>himanshu.ranjansingh@redingtongroup.com</v>
          </cell>
          <cell r="F2498" t="str">
            <v>Sidharth Eknath</v>
          </cell>
          <cell r="G2498" t="str">
            <v>sidharth.eknath@redingtongroup.com</v>
          </cell>
        </row>
        <row r="2499">
          <cell r="A2499" t="str">
            <v>E63077</v>
          </cell>
          <cell r="B2499" t="str">
            <v>ARATI MOBILE</v>
          </cell>
          <cell r="C2499" t="str">
            <v>kusankundu1985@gmail.com</v>
          </cell>
          <cell r="D2499" t="str">
            <v>Bappa Das</v>
          </cell>
          <cell r="E2499" t="str">
            <v>bappa.das@redingtongroup.com</v>
          </cell>
          <cell r="F2499" t="str">
            <v>Jaswinder Singh</v>
          </cell>
          <cell r="G2499" t="str">
            <v>jaswinder.singh@redingtongroup.com</v>
          </cell>
        </row>
        <row r="2500">
          <cell r="A2500" t="str">
            <v>N43679</v>
          </cell>
          <cell r="B2500" t="str">
            <v>M/S SONI ELECTRONICS</v>
          </cell>
          <cell r="C2500" t="str">
            <v>shyamsoni0129@gmail.com</v>
          </cell>
          <cell r="D2500" t="str">
            <v>Raghvendra Pratap Singh</v>
          </cell>
          <cell r="E2500" t="str">
            <v>raghvendra.singh@redingtongroup.com</v>
          </cell>
          <cell r="F2500" t="str">
            <v>Sidharth Eknath</v>
          </cell>
          <cell r="G2500" t="str">
            <v>sidharth.eknath@redingtongroup.com</v>
          </cell>
        </row>
        <row r="2501">
          <cell r="A2501" t="str">
            <v>W14608</v>
          </cell>
          <cell r="B2501" t="str">
            <v>A TO Z MOBILE SERVICE CENTER</v>
          </cell>
          <cell r="C2501" t="str">
            <v>surajmandal56@gmail.com</v>
          </cell>
          <cell r="D2501" t="str">
            <v>Vijay Baburao Tayade</v>
          </cell>
          <cell r="E2501" t="str">
            <v>vijay.tayade@redingtongroup.com</v>
          </cell>
          <cell r="F2501" t="str">
            <v>Rohan Vora</v>
          </cell>
          <cell r="G2501" t="str">
            <v>rohan.vora@redingtongroup.com</v>
          </cell>
        </row>
        <row r="2502">
          <cell r="A2502" t="str">
            <v>N43773</v>
          </cell>
          <cell r="B2502" t="str">
            <v>M/S RANA COMMUNICATION</v>
          </cell>
          <cell r="C2502" t="str">
            <v>kamal5872@gmail.com</v>
          </cell>
          <cell r="D2502" t="str">
            <v>Ravikant Sharma</v>
          </cell>
          <cell r="E2502" t="str">
            <v>ravikant.sharma@redingtongroup.com</v>
          </cell>
          <cell r="F2502" t="str">
            <v>Sidharth Eknath</v>
          </cell>
          <cell r="G2502" t="str">
            <v>sidharth.eknath@redingtongroup.com</v>
          </cell>
        </row>
        <row r="2503">
          <cell r="A2503" t="str">
            <v>E14584</v>
          </cell>
          <cell r="B2503" t="str">
            <v>DREAMLAND MOBILE</v>
          </cell>
          <cell r="C2503" t="str">
            <v>hafijurkatwa66@gmail.com</v>
          </cell>
          <cell r="D2503" t="str">
            <v>Chandan Singh</v>
          </cell>
          <cell r="E2503" t="str">
            <v>chandan.singh@redingtongroup.com</v>
          </cell>
          <cell r="F2503" t="str">
            <v>Jaswinder Singh</v>
          </cell>
          <cell r="G2503" t="str">
            <v>jaswinder.singh@redingtongroup.com</v>
          </cell>
        </row>
        <row r="2504">
          <cell r="A2504" t="str">
            <v>ND3104</v>
          </cell>
          <cell r="B2504" t="str">
            <v>M/S RIDDHI MOBILE POINT</v>
          </cell>
          <cell r="C2504" t="str">
            <v>riddhimobilepoint0@gmail.com</v>
          </cell>
          <cell r="D2504" t="str">
            <v>Pankaj Ahuja</v>
          </cell>
          <cell r="E2504" t="str">
            <v>pankaj.ahujaM@redingtongroup.com</v>
          </cell>
          <cell r="F2504" t="str">
            <v>Sidharth Eknath</v>
          </cell>
          <cell r="G2504" t="str">
            <v>sidharth.eknath@redingtongroup.com</v>
          </cell>
        </row>
        <row r="2505">
          <cell r="A2505" t="str">
            <v>W14633</v>
          </cell>
          <cell r="B2505" t="str">
            <v>G10</v>
          </cell>
          <cell r="C2505" t="str">
            <v>g10mobile@yahoo.com</v>
          </cell>
          <cell r="D2505" t="str">
            <v>Imtiyaz Salim Shaikh</v>
          </cell>
          <cell r="E2505" t="str">
            <v>imtiyaz.shaikh@redingtongroup.com</v>
          </cell>
          <cell r="F2505" t="str">
            <v>Rohan Vora</v>
          </cell>
          <cell r="G2505" t="str">
            <v>rohan.vora@redingtongroup.com</v>
          </cell>
        </row>
        <row r="2506">
          <cell r="A2506" t="str">
            <v>ND3102</v>
          </cell>
          <cell r="B2506" t="str">
            <v>M/S JYOTI ELECTRONIC &amp; ELECTRICALS</v>
          </cell>
          <cell r="C2506" t="str">
            <v>deepakmanisa@gmail.com</v>
          </cell>
          <cell r="D2506" t="str">
            <v>Pankaj Ahuja</v>
          </cell>
          <cell r="E2506" t="str">
            <v>pankaj.ahujaM@redingtongroup.com</v>
          </cell>
          <cell r="F2506" t="str">
            <v>Sidharth Eknath</v>
          </cell>
          <cell r="G2506" t="str">
            <v>sidharth.eknath@redingtongroup.com</v>
          </cell>
        </row>
        <row r="2507">
          <cell r="A2507" t="str">
            <v>N43831</v>
          </cell>
          <cell r="B2507" t="str">
            <v>MUNNA AND SONS</v>
          </cell>
          <cell r="C2507" t="str">
            <v>amrishsrivastava86@gmail.com</v>
          </cell>
          <cell r="D2507" t="str">
            <v>Harsh Ahuja</v>
          </cell>
          <cell r="E2507" t="str">
            <v>harsh.ahuja@redingtongroup.com</v>
          </cell>
          <cell r="F2507" t="str">
            <v>Sidharth Eknath</v>
          </cell>
          <cell r="G2507" t="str">
            <v>sidharth.eknath@redingtongroup.com</v>
          </cell>
        </row>
        <row r="2508">
          <cell r="A2508" t="str">
            <v>N43821</v>
          </cell>
          <cell r="B2508" t="str">
            <v>NIGAM MOBILE</v>
          </cell>
          <cell r="C2508" t="str">
            <v>rahulnigam01071986@gmail.com</v>
          </cell>
          <cell r="D2508" t="str">
            <v>Harsh Ahuja</v>
          </cell>
          <cell r="E2508" t="str">
            <v>harsh.ahuja@redingtongroup.com</v>
          </cell>
          <cell r="F2508" t="str">
            <v>Sidharth Eknath</v>
          </cell>
          <cell r="G2508" t="str">
            <v>sidharth.eknath@redingtongroup.com</v>
          </cell>
        </row>
        <row r="2509">
          <cell r="A2509" t="str">
            <v>N43835</v>
          </cell>
          <cell r="B2509" t="str">
            <v>M/S YADAV &amp; HARSHITA MOBILE</v>
          </cell>
          <cell r="C2509" t="str">
            <v>vijaykumar88506@gmail.com</v>
          </cell>
          <cell r="D2509" t="str">
            <v>Harsh Ahuja</v>
          </cell>
          <cell r="E2509" t="str">
            <v>harsh.ahuja@redingtongroup.com</v>
          </cell>
          <cell r="F2509" t="str">
            <v>Sidharth Eknath</v>
          </cell>
          <cell r="G2509" t="str">
            <v>sidharth.eknath@redingtongroup.com</v>
          </cell>
        </row>
        <row r="2510">
          <cell r="A2510" t="str">
            <v>NE3131</v>
          </cell>
          <cell r="B2510" t="str">
            <v>M/S S.P.COMMUNICATION</v>
          </cell>
          <cell r="C2510" t="str">
            <v>spcommunication.var@gmail.com</v>
          </cell>
          <cell r="D2510" t="str">
            <v>Prince Kumar Maurya</v>
          </cell>
          <cell r="E2510" t="str">
            <v>Prince.kumar@redintongroup.com</v>
          </cell>
          <cell r="F2510" t="str">
            <v>Sidharth Eknath</v>
          </cell>
          <cell r="G2510" t="str">
            <v>sidharth.eknath@redingtongroup.com</v>
          </cell>
        </row>
        <row r="2511">
          <cell r="A2511" t="str">
            <v>W14591</v>
          </cell>
          <cell r="B2511" t="str">
            <v>GANESH ELECTRONICS</v>
          </cell>
          <cell r="C2511" t="str">
            <v>hemsingh874@gmail.com</v>
          </cell>
          <cell r="D2511" t="str">
            <v>Mahesh More</v>
          </cell>
          <cell r="E2511" t="str">
            <v>mahesh.more@redingtongroup.com</v>
          </cell>
          <cell r="F2511" t="str">
            <v>Rohan Vora</v>
          </cell>
          <cell r="G2511" t="str">
            <v>rohan.vora@redingtongroup.com</v>
          </cell>
        </row>
        <row r="2512">
          <cell r="A2512" t="str">
            <v>W14617</v>
          </cell>
          <cell r="B2512" t="str">
            <v>POOJA THE MOBILE SHOP</v>
          </cell>
          <cell r="C2512" t="str">
            <v>bansadwasi456@gmail.com</v>
          </cell>
          <cell r="D2512" t="str">
            <v>Vijay Baburao Tayade</v>
          </cell>
          <cell r="E2512" t="str">
            <v>vijay.tayade@redingtongroup.com</v>
          </cell>
          <cell r="F2512" t="str">
            <v>Rohan Vora</v>
          </cell>
          <cell r="G2512" t="str">
            <v>rohan.vora@redingtongroup.com</v>
          </cell>
        </row>
        <row r="2513">
          <cell r="A2513" t="str">
            <v>N14737</v>
          </cell>
          <cell r="B2513" t="str">
            <v>ZAM ZAM MOBILE GALLERY</v>
          </cell>
          <cell r="C2513" t="str">
            <v>zamzammobilegallery@gmail.com</v>
          </cell>
          <cell r="D2513" t="str">
            <v>Manish Jain</v>
          </cell>
          <cell r="E2513" t="str">
            <v>manish.shivkumar@redingtongroup.com</v>
          </cell>
          <cell r="F2513" t="str">
            <v>Sidharth Eknath</v>
          </cell>
          <cell r="G2513" t="str">
            <v>sidharth.eknath@redingtongroup.com</v>
          </cell>
        </row>
        <row r="2514">
          <cell r="A2514" t="str">
            <v>WB3344</v>
          </cell>
          <cell r="B2514" t="str">
            <v>KRISHNA TELECOM</v>
          </cell>
          <cell r="C2514" t="str">
            <v>gopal.karamchandani@gmail.com</v>
          </cell>
          <cell r="D2514" t="str">
            <v>Sandip Anil Kshirsagar</v>
          </cell>
          <cell r="E2514" t="str">
            <v>sandip.anil@redingtongroup.com</v>
          </cell>
          <cell r="F2514" t="str">
            <v>Dilip Vishwakarma</v>
          </cell>
          <cell r="G2514" t="str">
            <v>dilip.vishwa@redingtongroup.com</v>
          </cell>
        </row>
        <row r="2515">
          <cell r="A2515" t="str">
            <v>W24090</v>
          </cell>
          <cell r="B2515" t="str">
            <v>POONA MOBILE WORLD</v>
          </cell>
          <cell r="C2515" t="str">
            <v>poonamobile31717@gmail.com</v>
          </cell>
          <cell r="D2515" t="str">
            <v>Santosh Desai</v>
          </cell>
          <cell r="E2515" t="str">
            <v>santosh.desai@redingtongroup.com</v>
          </cell>
          <cell r="F2515" t="str">
            <v>Dilip Vishwakarma</v>
          </cell>
          <cell r="G2515" t="str">
            <v>dilip.vishwa@redingtongroup.com</v>
          </cell>
        </row>
        <row r="2516">
          <cell r="A2516" t="str">
            <v>W93167</v>
          </cell>
          <cell r="B2516" t="str">
            <v>MAHAVIR MOBILE</v>
          </cell>
          <cell r="C2516" t="str">
            <v>mahavirmobile.mm1111@gmail.com</v>
          </cell>
          <cell r="D2516" t="str">
            <v>Dholakiya Shobhitkumar Govindbhai</v>
          </cell>
          <cell r="E2516" t="str">
            <v>shobhit.kumar@redingtongroup.com</v>
          </cell>
          <cell r="F2516" t="str">
            <v>Rohan Vora</v>
          </cell>
          <cell r="G2516" t="str">
            <v>rohan.vora@redingtongroup.com</v>
          </cell>
        </row>
        <row r="2517">
          <cell r="A2517" t="str">
            <v>N73218</v>
          </cell>
          <cell r="B2517" t="str">
            <v>M/S SMART PARTNER</v>
          </cell>
          <cell r="C2517" t="str">
            <v>smartpartner3333@gmail.com</v>
          </cell>
          <cell r="D2517" t="str">
            <v>Ajay Sharma</v>
          </cell>
          <cell r="E2517" t="str">
            <v>ajay.sharma@redingtongroup.com</v>
          </cell>
          <cell r="F2517" t="str">
            <v>Sidharth Eknath</v>
          </cell>
          <cell r="G2517" t="str">
            <v>sidharth.eknath@redingtongroup.com</v>
          </cell>
        </row>
        <row r="2518">
          <cell r="A2518" t="str">
            <v>N43816</v>
          </cell>
          <cell r="B2518" t="str">
            <v>VANDANA ELECTRICALS &amp; ELECTRONICS</v>
          </cell>
          <cell r="C2518" t="str">
            <v>vandana.electronics.vinay@gmail.com</v>
          </cell>
          <cell r="D2518" t="str">
            <v>Ravikant Sharma</v>
          </cell>
          <cell r="E2518" t="str">
            <v>ravikant.sharma@redingtongroup.com</v>
          </cell>
          <cell r="F2518" t="str">
            <v>Sidharth Eknath</v>
          </cell>
          <cell r="G2518" t="str">
            <v>sidharth.eknath@redingtongroup.com</v>
          </cell>
        </row>
        <row r="2519">
          <cell r="A2519" t="str">
            <v>N83869</v>
          </cell>
          <cell r="B2519" t="str">
            <v>SKS DISTRIBUTION</v>
          </cell>
          <cell r="C2519" t="str">
            <v>sksdistribution2020@gmail.com</v>
          </cell>
          <cell r="D2519" t="str">
            <v>Rohit Jakhar</v>
          </cell>
          <cell r="E2519" t="str">
            <v>rohit.jakhar@redingtongroup.com</v>
          </cell>
          <cell r="F2519" t="str">
            <v>Jitendra Chopra</v>
          </cell>
          <cell r="G2519" t="str">
            <v>jitender.chopra@redingtongroup.com</v>
          </cell>
        </row>
        <row r="2520">
          <cell r="A2520" t="str">
            <v>W14615</v>
          </cell>
          <cell r="B2520" t="str">
            <v>SHREEJI SHARDA FONES LLP</v>
          </cell>
          <cell r="C2520" t="str">
            <v>shreejishardafones@gmail.com</v>
          </cell>
          <cell r="D2520" t="str">
            <v>Mahesh More</v>
          </cell>
          <cell r="E2520" t="str">
            <v>mahesh.more@redingtongroup.com</v>
          </cell>
          <cell r="F2520" t="str">
            <v>Rohan Vora</v>
          </cell>
          <cell r="G2520" t="str">
            <v>rohan.vora@redingtongroup.com</v>
          </cell>
        </row>
        <row r="2521">
          <cell r="A2521" t="str">
            <v>W14644</v>
          </cell>
          <cell r="B2521" t="str">
            <v>CELLULER WORLD</v>
          </cell>
          <cell r="C2521" t="str">
            <v>deepakshroff@hotmail.com</v>
          </cell>
          <cell r="D2521" t="str">
            <v>Imtiyaz Salim Shaikh</v>
          </cell>
          <cell r="E2521" t="str">
            <v>imtiyaz.shaikh@redingtongroup.com</v>
          </cell>
          <cell r="F2521" t="str">
            <v>Rohan Vora</v>
          </cell>
          <cell r="G2521" t="str">
            <v>rohan.vora@redingtongroup.com</v>
          </cell>
        </row>
        <row r="2522">
          <cell r="A2522" t="str">
            <v>N13688</v>
          </cell>
          <cell r="B2522" t="str">
            <v>FUTURE ZONE</v>
          </cell>
          <cell r="C2522" t="str">
            <v>mohdshadab.1246@gmail.com</v>
          </cell>
          <cell r="D2522" t="str">
            <v>Dheeraj Sharma</v>
          </cell>
          <cell r="E2522" t="str">
            <v>dheeraj.sharma@redingtongroup.com</v>
          </cell>
          <cell r="F2522" t="str">
            <v>Sidharth Eknath</v>
          </cell>
          <cell r="G2522" t="str">
            <v>sidharth.eknath@redingtongroup.com</v>
          </cell>
        </row>
        <row r="2523">
          <cell r="A2523" t="str">
            <v>N14702</v>
          </cell>
          <cell r="B2523" t="str">
            <v>JMD ENTERPRISES</v>
          </cell>
          <cell r="C2523" t="str">
            <v>jmdenterprises36@gmail.com</v>
          </cell>
          <cell r="D2523" t="str">
            <v>Manish Jain</v>
          </cell>
          <cell r="E2523" t="str">
            <v>manish.shivkumar@redingtongroup.com</v>
          </cell>
          <cell r="F2523" t="str">
            <v>Sidharth Eknath</v>
          </cell>
          <cell r="G2523" t="str">
            <v>sidharth.eknath@redingtongroup.com</v>
          </cell>
        </row>
        <row r="2524">
          <cell r="A2524" t="str">
            <v>E43241</v>
          </cell>
          <cell r="B2524" t="str">
            <v>M/S MEHTA ENTERPRISES</v>
          </cell>
          <cell r="C2524" t="str">
            <v>e.mehtaenterprises@gmail.com</v>
          </cell>
          <cell r="D2524" t="str">
            <v>Pankaj Soni</v>
          </cell>
          <cell r="E2524" t="str">
            <v>pankaj.soni@redingtongroup.com</v>
          </cell>
          <cell r="F2524" t="str">
            <v>Jaswinder Singh</v>
          </cell>
          <cell r="G2524" t="str">
            <v>jaswinder.singh@redingtongroup.com</v>
          </cell>
        </row>
        <row r="2525">
          <cell r="A2525" t="str">
            <v>WB3356</v>
          </cell>
          <cell r="B2525" t="str">
            <v>ANKUSH MOBILE</v>
          </cell>
          <cell r="C2525" t="str">
            <v>ankushmobile07@gmail.com</v>
          </cell>
          <cell r="D2525" t="str">
            <v>Sandip Anil Kshirsagar</v>
          </cell>
          <cell r="E2525" t="str">
            <v>sandip.anil@redingtongroup.com</v>
          </cell>
          <cell r="F2525" t="str">
            <v>Dilip Vishwakarma</v>
          </cell>
          <cell r="G2525" t="str">
            <v>dilip.vishwa@redingtongroup.com</v>
          </cell>
        </row>
        <row r="2526">
          <cell r="A2526" t="str">
            <v>ND3036</v>
          </cell>
          <cell r="B2526" t="str">
            <v>SANJAY COMMUNICATION</v>
          </cell>
          <cell r="C2526" t="str">
            <v>lovekeshfla@gmail.com</v>
          </cell>
          <cell r="D2526" t="str">
            <v>Pankaj Ahuja</v>
          </cell>
          <cell r="E2526" t="str">
            <v>pankaj.ahujaM@redingtongroup.com</v>
          </cell>
          <cell r="F2526" t="str">
            <v>Sidharth Eknath</v>
          </cell>
          <cell r="G2526" t="str">
            <v>sidharth.eknath@redingtongroup.com</v>
          </cell>
        </row>
        <row r="2527">
          <cell r="A2527" t="str">
            <v>W83197</v>
          </cell>
          <cell r="B2527" t="str">
            <v>NIDHI TRADERS</v>
          </cell>
          <cell r="C2527" t="str">
            <v>sanjumobile0211@gmail.com</v>
          </cell>
          <cell r="D2527" t="str">
            <v>Aftab Khan</v>
          </cell>
          <cell r="E2527" t="str">
            <v>aftab.khan@redingtongroup.com</v>
          </cell>
          <cell r="F2527" t="str">
            <v>Dilip Vishwakarma</v>
          </cell>
          <cell r="G2527" t="str">
            <v>dilip.vishwa@redingtongroup.com</v>
          </cell>
        </row>
        <row r="2528">
          <cell r="A2528" t="str">
            <v>E43250</v>
          </cell>
          <cell r="B2528" t="str">
            <v>JANKI</v>
          </cell>
          <cell r="C2528" t="str">
            <v>lalannetworks@gmail.com</v>
          </cell>
          <cell r="D2528" t="str">
            <v>Pankaj Soni</v>
          </cell>
          <cell r="E2528" t="str">
            <v>pankaj.soni@redingtongroup.com</v>
          </cell>
          <cell r="F2528" t="str">
            <v>Jaswinder Singh</v>
          </cell>
          <cell r="G2528" t="str">
            <v>jaswinder.singh@redingtongroup.com</v>
          </cell>
        </row>
        <row r="2529">
          <cell r="A2529" t="str">
            <v>S10003</v>
          </cell>
          <cell r="B2529" t="str">
            <v>SUPREME COMPUTERS INDIA PVT LTD</v>
          </cell>
          <cell r="C2529" t="str">
            <v>rakesh@supremeindia.com</v>
          </cell>
          <cell r="D2529" t="str">
            <v>Prem Kumar M</v>
          </cell>
          <cell r="E2529" t="str">
            <v>prem.kumarmani@redingtongroup.com</v>
          </cell>
          <cell r="F2529" t="str">
            <v>Yogesh Kumar</v>
          </cell>
          <cell r="G2529" t="str">
            <v>yogesh.ganesh@redingtongroup.com</v>
          </cell>
        </row>
        <row r="2530">
          <cell r="A2530" t="str">
            <v>E23377</v>
          </cell>
          <cell r="B2530" t="str">
            <v>M/s SHYAM SUNDER ELECTRONICS</v>
          </cell>
          <cell r="C2530" t="str">
            <v>bhabeshmishra6@gmail.com</v>
          </cell>
          <cell r="D2530" t="str">
            <v xml:space="preserve">Suvendu Mishra </v>
          </cell>
          <cell r="E2530" t="str">
            <v>suvendu.mishra@redingtongroup.com</v>
          </cell>
          <cell r="F2530" t="str">
            <v>Jaswinder Singh</v>
          </cell>
          <cell r="G2530" t="str">
            <v>jaswinder.singh@redingtongroup.com</v>
          </cell>
        </row>
        <row r="2531">
          <cell r="A2531" t="str">
            <v>W93158</v>
          </cell>
          <cell r="B2531" t="str">
            <v>MOBILE CIITY</v>
          </cell>
          <cell r="C2531" t="str">
            <v>mobile_ciity@yahoo.com</v>
          </cell>
          <cell r="D2531" t="str">
            <v>Dholakiya Shobhitkumar Govindbhai</v>
          </cell>
          <cell r="E2531" t="str">
            <v>shobhit.kumar@redingtongroup.com</v>
          </cell>
          <cell r="F2531" t="str">
            <v>Rohan Vora</v>
          </cell>
          <cell r="G2531" t="str">
            <v>rohan.vora@redingtongroup.com</v>
          </cell>
        </row>
        <row r="2532">
          <cell r="A2532" t="str">
            <v>N83693</v>
          </cell>
          <cell r="B2532" t="str">
            <v>SHREE GANESH COMMUNICATION</v>
          </cell>
          <cell r="C2532" t="str">
            <v>SHREEGANESH327@GMAIL.COM</v>
          </cell>
          <cell r="D2532" t="str">
            <v>Navish Sahni</v>
          </cell>
          <cell r="E2532" t="str">
            <v>navish.sahni@redingtongroup.com</v>
          </cell>
          <cell r="F2532" t="str">
            <v>Jitendra Chopra</v>
          </cell>
          <cell r="G2532" t="str">
            <v>jitender.chopra@redingtongroup.com</v>
          </cell>
        </row>
        <row r="2533">
          <cell r="A2533" t="str">
            <v>WA3256</v>
          </cell>
          <cell r="B2533" t="str">
            <v>M/S GULSHAN ENTERPRISES</v>
          </cell>
          <cell r="C2533" t="str">
            <v>shyamvadhawani1974@gmail.com</v>
          </cell>
          <cell r="D2533" t="str">
            <v>Arpit Shukla</v>
          </cell>
          <cell r="E2533" t="str">
            <v>arpit.shukla@redingtongroup.com</v>
          </cell>
          <cell r="F2533" t="str">
            <v>Dilip Vishwakarma</v>
          </cell>
          <cell r="G2533" t="str">
            <v>dilip.vishwa@redingtongroup.com</v>
          </cell>
        </row>
        <row r="2534">
          <cell r="A2534" t="str">
            <v>N83826</v>
          </cell>
          <cell r="B2534" t="str">
            <v>SHRI AGGARWALCOMMUNICATION</v>
          </cell>
          <cell r="C2534" t="str">
            <v>gauravaggarwal165@gmail.com</v>
          </cell>
          <cell r="D2534" t="str">
            <v>Anil Kumar Sharma</v>
          </cell>
          <cell r="E2534" t="str">
            <v>anil.sharma@redingtongroup.com</v>
          </cell>
          <cell r="F2534" t="str">
            <v>Jitendra Chopra</v>
          </cell>
          <cell r="G2534" t="str">
            <v>jitender.chopra@redingtongroup.com</v>
          </cell>
        </row>
        <row r="2535">
          <cell r="A2535" t="str">
            <v>E34221</v>
          </cell>
          <cell r="B2535" t="str">
            <v>M/S NEW MOBILE HOUSE</v>
          </cell>
          <cell r="C2535" t="str">
            <v>newmobilehouse@gmail.com</v>
          </cell>
          <cell r="D2535" t="str">
            <v xml:space="preserve">Vivek Bose </v>
          </cell>
          <cell r="E2535" t="str">
            <v>vivek.bose@redingtongroup.com</v>
          </cell>
          <cell r="F2535" t="str">
            <v>Jaswinder Singh</v>
          </cell>
          <cell r="G2535" t="str">
            <v>jaswinder.singh@redingtongroup.com</v>
          </cell>
        </row>
        <row r="2536">
          <cell r="A2536" t="str">
            <v>S15933</v>
          </cell>
          <cell r="B2536" t="str">
            <v>SHREE VINAYAGA</v>
          </cell>
          <cell r="C2536" t="str">
            <v>rajthangam_789@gmail.com</v>
          </cell>
          <cell r="D2536" t="str">
            <v xml:space="preserve">Antony Arulprakash Joseph Benjamin </v>
          </cell>
          <cell r="E2536" t="str">
            <v>antony.benjamin@redingtongroup.com</v>
          </cell>
          <cell r="F2536" t="str">
            <v>Yogesh Kumar</v>
          </cell>
          <cell r="G2536" t="str">
            <v>yogesh.ganesh@redingtongroup.com</v>
          </cell>
        </row>
        <row r="2537">
          <cell r="A2537" t="str">
            <v>W33470</v>
          </cell>
          <cell r="B2537" t="str">
            <v>BHAVYA MOBILE MARKETING</v>
          </cell>
          <cell r="C2537" t="str">
            <v>prakashkriplani1986.pk@gmail.co</v>
          </cell>
          <cell r="D2537" t="str">
            <v>Shah Krunal Jagdipbhai</v>
          </cell>
          <cell r="E2537" t="str">
            <v>krunal.shah@redingtongroup.com</v>
          </cell>
          <cell r="F2537" t="str">
            <v>Rohan Vora</v>
          </cell>
          <cell r="G2537" t="str">
            <v>rohan.vora@redingtongroup.com</v>
          </cell>
        </row>
        <row r="2538">
          <cell r="A2538" t="str">
            <v>ND3103</v>
          </cell>
          <cell r="B2538" t="str">
            <v>NEW ROHAN COMMUNICATION</v>
          </cell>
          <cell r="C2538" t="str">
            <v>kkamal318@gmail.com</v>
          </cell>
          <cell r="D2538" t="str">
            <v>Pankaj Ahuja</v>
          </cell>
          <cell r="E2538" t="str">
            <v>pankaj.ahujaM@redingtongroup.com</v>
          </cell>
          <cell r="F2538" t="str">
            <v>Sidharth Eknath</v>
          </cell>
          <cell r="G2538" t="str">
            <v>sidharth.eknath@redingtongroup.com</v>
          </cell>
        </row>
        <row r="2539">
          <cell r="A2539" t="str">
            <v>N14680</v>
          </cell>
          <cell r="B2539" t="str">
            <v>ACHAL COMMUNICATIONS</v>
          </cell>
          <cell r="C2539" t="str">
            <v>achalcommunications@gmail.com</v>
          </cell>
          <cell r="D2539" t="str">
            <v>Dheeraj Sharma</v>
          </cell>
          <cell r="E2539" t="str">
            <v>dheeraj.sharma@redingtongroup.com</v>
          </cell>
          <cell r="F2539" t="str">
            <v>Sidharth Eknath</v>
          </cell>
          <cell r="G2539" t="str">
            <v>sidharth.eknath@redingtongroup.com</v>
          </cell>
        </row>
        <row r="2540">
          <cell r="A2540" t="str">
            <v>ND3106</v>
          </cell>
          <cell r="B2540" t="str">
            <v>SHRI KRISHNA MOBILE</v>
          </cell>
          <cell r="C2540" t="str">
            <v>atulkumarji2014@gmail.com</v>
          </cell>
          <cell r="D2540" t="str">
            <v>Pankaj Ahuja</v>
          </cell>
          <cell r="E2540" t="str">
            <v>pankaj.ahujaM@redingtongroup.com</v>
          </cell>
          <cell r="F2540" t="str">
            <v>Sidharth Eknath</v>
          </cell>
          <cell r="G2540" t="str">
            <v>sidharth.eknath@redingtongroup.com</v>
          </cell>
        </row>
        <row r="2541">
          <cell r="A2541" t="str">
            <v>S54369</v>
          </cell>
          <cell r="B2541" t="str">
            <v>POWER MOBILE</v>
          </cell>
          <cell r="C2541" t="str">
            <v>powervimald@gmail.com</v>
          </cell>
          <cell r="D2541" t="str">
            <v>TBA - Coimbatore</v>
          </cell>
          <cell r="E2541" t="str">
            <v>rohit.arora@redingtongroup.com</v>
          </cell>
          <cell r="F2541" t="str">
            <v>Yogesh Kumar</v>
          </cell>
          <cell r="G2541" t="str">
            <v>yogesh.ganesh@redingtongroup.com</v>
          </cell>
        </row>
        <row r="2542">
          <cell r="A2542" t="str">
            <v>S26345</v>
          </cell>
          <cell r="B2542" t="str">
            <v>AMBE MARKETING</v>
          </cell>
          <cell r="C2542" t="str">
            <v>ambemarketing1984@gmail.com</v>
          </cell>
          <cell r="D2542" t="str">
            <v>Kamal Punjabi</v>
          </cell>
          <cell r="E2542" t="str">
            <v>kamal.punjabi@redingtongroup.com</v>
          </cell>
          <cell r="F2542" t="str">
            <v>Vikram V</v>
          </cell>
          <cell r="G2542" t="str">
            <v>vikram.kumar@redingtongroup.com</v>
          </cell>
        </row>
        <row r="2543">
          <cell r="A2543" t="str">
            <v>SA3174</v>
          </cell>
          <cell r="B2543" t="str">
            <v>SANGAM MOBILES</v>
          </cell>
          <cell r="C2543" t="str">
            <v>sangammobiles3@gmail.com</v>
          </cell>
          <cell r="D2543" t="str">
            <v xml:space="preserve">Mahmmad Ajaruddin Kundagol </v>
          </cell>
          <cell r="E2543" t="str">
            <v>mahmmad.ajar@redingtongroup.com</v>
          </cell>
          <cell r="F2543" t="str">
            <v>Vikram V</v>
          </cell>
          <cell r="G2543" t="str">
            <v>vikram.kumar@redingtongroup.com</v>
          </cell>
        </row>
        <row r="2544">
          <cell r="A2544" t="str">
            <v>S15852</v>
          </cell>
          <cell r="B2544" t="str">
            <v>UNIQUE CELL CARE</v>
          </cell>
          <cell r="C2544" t="str">
            <v>uniquecellcare@gmail.com</v>
          </cell>
          <cell r="D2544" t="str">
            <v xml:space="preserve">Antony Arulprakash Joseph Benjamin </v>
          </cell>
          <cell r="E2544" t="str">
            <v>antony.benjamin@redingtongroup.com</v>
          </cell>
          <cell r="F2544" t="str">
            <v>Yogesh Kumar</v>
          </cell>
          <cell r="G2544" t="str">
            <v>yogesh.ganesh@redingtongroup.com</v>
          </cell>
        </row>
        <row r="2545">
          <cell r="A2545" t="str">
            <v>ND3109</v>
          </cell>
          <cell r="B2545" t="str">
            <v>NEW AGARWAL POINT</v>
          </cell>
          <cell r="C2545" t="str">
            <v>manavagrawal7777@gmail.com</v>
          </cell>
          <cell r="D2545" t="str">
            <v>Pankaj Ahuja</v>
          </cell>
          <cell r="E2545" t="str">
            <v>pankaj.ahujaM@redingtongroup.com</v>
          </cell>
          <cell r="F2545" t="str">
            <v>Sidharth Eknath</v>
          </cell>
          <cell r="G2545" t="str">
            <v>sidharth.eknath@redingtongroup.com</v>
          </cell>
        </row>
        <row r="2546">
          <cell r="A2546" t="str">
            <v>ND3107</v>
          </cell>
          <cell r="B2546" t="str">
            <v>KHATRI TRADERS</v>
          </cell>
          <cell r="C2546" t="str">
            <v>souravkhatri89@gmail.com</v>
          </cell>
          <cell r="D2546" t="str">
            <v>Pankaj Ahuja</v>
          </cell>
          <cell r="E2546" t="str">
            <v>pankaj.ahujaM@redingtongroup.com</v>
          </cell>
          <cell r="F2546" t="str">
            <v>Sidharth Eknath</v>
          </cell>
          <cell r="G2546" t="str">
            <v>sidharth.eknath@redingtongroup.com</v>
          </cell>
        </row>
        <row r="2547">
          <cell r="A2547" t="str">
            <v>NF3042</v>
          </cell>
          <cell r="B2547" t="str">
            <v>DHAWAN TELECOM</v>
          </cell>
          <cell r="C2547" t="str">
            <v>rvdhwn@gmail.com</v>
          </cell>
          <cell r="D2547" t="str">
            <v>Rohit Arora</v>
          </cell>
          <cell r="E2547" t="str">
            <v>rohit.arora@redingtongroup.com</v>
          </cell>
          <cell r="F2547" t="str">
            <v>Jitendra Chopra</v>
          </cell>
          <cell r="G2547" t="str">
            <v>jitender.chopra@redingtongroup.com</v>
          </cell>
        </row>
        <row r="2548">
          <cell r="A2548" t="str">
            <v>NH0467</v>
          </cell>
          <cell r="B2548" t="str">
            <v>M/S  TECHNO SYSTEMS</v>
          </cell>
          <cell r="C2548" t="str">
            <v>techno.system@yahoo.com</v>
          </cell>
          <cell r="D2548" t="str">
            <v>Neeraj Bhatt</v>
          </cell>
          <cell r="E2548" t="str">
            <v>neeraj.bhatt@redingtongroup.com</v>
          </cell>
          <cell r="F2548" t="str">
            <v>Sidharth Eknath</v>
          </cell>
          <cell r="G2548" t="str">
            <v>sidharth.eknath@redingtongroup.com</v>
          </cell>
        </row>
        <row r="2549">
          <cell r="A2549" t="str">
            <v>NE3155</v>
          </cell>
          <cell r="B2549" t="str">
            <v>THE VIJAY COMMUNICATION</v>
          </cell>
          <cell r="C2549" t="str">
            <v>wbhai110@gmail.com</v>
          </cell>
          <cell r="D2549" t="str">
            <v>Prince Kumar Maurya</v>
          </cell>
          <cell r="E2549" t="str">
            <v>Prince.kumar@redintongroup.com</v>
          </cell>
          <cell r="F2549" t="str">
            <v>Sidharth Eknath</v>
          </cell>
          <cell r="G2549" t="str">
            <v>sidharth.eknath@redingtongroup.com</v>
          </cell>
        </row>
        <row r="2550">
          <cell r="A2550" t="str">
            <v>NE3154</v>
          </cell>
          <cell r="B2550" t="str">
            <v>MOBILE WORLD</v>
          </cell>
          <cell r="C2550" t="str">
            <v>spcommunication60@gmail.com</v>
          </cell>
          <cell r="D2550" t="str">
            <v>Prince Kumar Maurya</v>
          </cell>
          <cell r="E2550" t="str">
            <v>Prince.kumar@redintongroup.com</v>
          </cell>
          <cell r="F2550" t="str">
            <v>Sidharth Eknath</v>
          </cell>
          <cell r="G2550" t="str">
            <v>sidharth.eknath@redingtongroup.com</v>
          </cell>
        </row>
        <row r="2551">
          <cell r="A2551" t="str">
            <v>NE3149</v>
          </cell>
          <cell r="B2551" t="str">
            <v>M/S. R K SALES</v>
          </cell>
          <cell r="C2551" t="str">
            <v>sauravraj1005@gmail.com</v>
          </cell>
          <cell r="D2551" t="str">
            <v>Prince Kumar Maurya</v>
          </cell>
          <cell r="E2551" t="str">
            <v>Prince.kumar@redintongroup.com</v>
          </cell>
          <cell r="F2551" t="str">
            <v>Sidharth Eknath</v>
          </cell>
          <cell r="G2551" t="str">
            <v>sidharth.eknath@redingtongroup.com</v>
          </cell>
        </row>
        <row r="2552">
          <cell r="A2552" t="str">
            <v>N83870</v>
          </cell>
          <cell r="B2552" t="str">
            <v>KG MOBILITY PRIVATE LIMITED</v>
          </cell>
          <cell r="C2552" t="str">
            <v>kgmobilitypvtltd@gmail.com</v>
          </cell>
          <cell r="D2552" t="str">
            <v>Rohit Jakhar</v>
          </cell>
          <cell r="E2552" t="str">
            <v>rohit.jakhar@redingtongroup.com</v>
          </cell>
          <cell r="F2552" t="str">
            <v>Jitendra Chopra</v>
          </cell>
          <cell r="G2552" t="str">
            <v>jitender.chopra@redingtongroup.com</v>
          </cell>
        </row>
        <row r="2553">
          <cell r="A2553" t="str">
            <v>N83868</v>
          </cell>
          <cell r="B2553" t="str">
            <v>A S AGENCIES</v>
          </cell>
          <cell r="C2553" t="str">
            <v>asagencies21@gmail.com</v>
          </cell>
          <cell r="D2553" t="str">
            <v>Rohit Jakhar</v>
          </cell>
          <cell r="E2553" t="str">
            <v>rohit.jakhar@redingtongroup.com</v>
          </cell>
          <cell r="F2553" t="str">
            <v>Jitendra Chopra</v>
          </cell>
          <cell r="G2553" t="str">
            <v>jitender.chopra@redingtongroup.com</v>
          </cell>
        </row>
        <row r="2554">
          <cell r="A2554" t="str">
            <v>N83866</v>
          </cell>
          <cell r="B2554" t="str">
            <v>RAO ELECTROVISION</v>
          </cell>
          <cell r="C2554" t="str">
            <v>raoelecrovision@gmail.com</v>
          </cell>
          <cell r="D2554" t="str">
            <v>Anil Kumar Sharma</v>
          </cell>
          <cell r="E2554" t="str">
            <v>anil.sharma@redingtongroup.com</v>
          </cell>
          <cell r="F2554" t="str">
            <v>Jitendra Chopra</v>
          </cell>
          <cell r="G2554" t="str">
            <v>jitender.chopra@redingtongroup.com</v>
          </cell>
        </row>
        <row r="2555">
          <cell r="A2555" t="str">
            <v>N83864</v>
          </cell>
          <cell r="B2555" t="str">
            <v>KAPOOR MART</v>
          </cell>
          <cell r="C2555" t="str">
            <v>kapoormart95@gmail.com</v>
          </cell>
          <cell r="D2555" t="str">
            <v>Rohit Jakhar</v>
          </cell>
          <cell r="E2555" t="str">
            <v>rohit.jakhar@redingtongroup.com</v>
          </cell>
          <cell r="F2555" t="str">
            <v>Jitendra Chopra</v>
          </cell>
          <cell r="G2555" t="str">
            <v>jitender.chopra@redingtongroup.com</v>
          </cell>
        </row>
        <row r="2556">
          <cell r="A2556" t="str">
            <v>N83850</v>
          </cell>
          <cell r="B2556" t="str">
            <v>KUNDU TELECOM CENTRE</v>
          </cell>
          <cell r="C2556" t="str">
            <v>mskundu2008@gmail.com</v>
          </cell>
          <cell r="D2556" t="str">
            <v>Rohit Jakhar</v>
          </cell>
          <cell r="E2556" t="str">
            <v>rohit.jakhar@redingtongroup.com</v>
          </cell>
          <cell r="F2556" t="str">
            <v>Jitendra Chopra</v>
          </cell>
          <cell r="G2556" t="str">
            <v>jitender.chopra@redingtongroup.com</v>
          </cell>
        </row>
        <row r="2557">
          <cell r="A2557" t="str">
            <v>N83892</v>
          </cell>
          <cell r="B2557" t="str">
            <v>AAROHI COMMUNICATION</v>
          </cell>
          <cell r="C2557" t="str">
            <v>aarohicomm@gmail.com</v>
          </cell>
          <cell r="D2557" t="str">
            <v>Rohit Jakhar</v>
          </cell>
          <cell r="E2557" t="str">
            <v>rohit.jakhar@redingtongroup.com</v>
          </cell>
          <cell r="F2557" t="str">
            <v>Jitendra Chopra</v>
          </cell>
          <cell r="G2557" t="str">
            <v>jitender.chopra@redingtongroup.com</v>
          </cell>
        </row>
        <row r="2558">
          <cell r="A2558" t="str">
            <v>N83877</v>
          </cell>
          <cell r="B2558" t="str">
            <v>Bharat Sales Agency</v>
          </cell>
          <cell r="C2558" t="str">
            <v>bharatsalesagencytauru@gmail.com</v>
          </cell>
          <cell r="D2558" t="str">
            <v>Rohit Jakhar</v>
          </cell>
          <cell r="E2558" t="str">
            <v>rohit.jakhar@redingtongroup.com</v>
          </cell>
          <cell r="F2558" t="str">
            <v>Jitendra Chopra</v>
          </cell>
          <cell r="G2558" t="str">
            <v>jitender.chopra@redingtongroup.com</v>
          </cell>
        </row>
        <row r="2559">
          <cell r="A2559" t="str">
            <v>N83876</v>
          </cell>
          <cell r="B2559" t="str">
            <v>JMD Mobile Store</v>
          </cell>
          <cell r="C2559" t="str">
            <v>deepakgoyal.com@gmail.com</v>
          </cell>
          <cell r="D2559" t="str">
            <v>Anil Kumar Sharma</v>
          </cell>
          <cell r="E2559" t="str">
            <v>anil.sharma@redingtongroup.com</v>
          </cell>
          <cell r="F2559" t="str">
            <v>Jitendra Chopra</v>
          </cell>
          <cell r="G2559" t="str">
            <v>jitender.chopra@redingtongroup.com</v>
          </cell>
        </row>
        <row r="2560">
          <cell r="A2560" t="str">
            <v>N83871</v>
          </cell>
          <cell r="B2560" t="str">
            <v>SHRI BALAJI COMMUNICATION</v>
          </cell>
          <cell r="C2560" t="str">
            <v>balajicomm365@gmail.com</v>
          </cell>
          <cell r="D2560" t="str">
            <v>Rohit Jakhar</v>
          </cell>
          <cell r="E2560" t="str">
            <v>rohit.jakhar@redingtongroup.com</v>
          </cell>
          <cell r="F2560" t="str">
            <v>Jitendra Chopra</v>
          </cell>
          <cell r="G2560" t="str">
            <v>jitender.chopra@redingtongroup.com</v>
          </cell>
        </row>
        <row r="2561">
          <cell r="A2561" t="str">
            <v>N83843</v>
          </cell>
          <cell r="B2561" t="str">
            <v>YASH TRADING</v>
          </cell>
          <cell r="C2561" t="str">
            <v>yashchoudhary929@gmail.com</v>
          </cell>
          <cell r="D2561" t="str">
            <v>Anil Kumar Sharma</v>
          </cell>
          <cell r="E2561" t="str">
            <v>anil.sharma@redingtongroup.com</v>
          </cell>
          <cell r="F2561" t="str">
            <v>Jitendra Chopra</v>
          </cell>
          <cell r="G2561" t="str">
            <v>jitender.chopra@redingtongroup.com</v>
          </cell>
        </row>
        <row r="2562">
          <cell r="A2562" t="str">
            <v>NA3193</v>
          </cell>
          <cell r="B2562" t="str">
            <v>MR. MOBILE</v>
          </cell>
          <cell r="C2562" t="str">
            <v>vijaynandwani98@gmail.com</v>
          </cell>
          <cell r="D2562" t="str">
            <v>Nishant Subhash Chand</v>
          </cell>
          <cell r="E2562" t="str">
            <v>pankaj.ahujaM@redingtongroup.com</v>
          </cell>
          <cell r="F2562" t="str">
            <v>Jitendra Chopra</v>
          </cell>
          <cell r="G2562" t="str">
            <v>jitender.chopra@redingtongroup.com</v>
          </cell>
        </row>
        <row r="2563">
          <cell r="A2563" t="str">
            <v>NH0473</v>
          </cell>
          <cell r="B2563" t="str">
            <v>M/S ARORA JI PHONES</v>
          </cell>
          <cell r="C2563" t="str">
            <v>vinayarora2003821@gmail.com</v>
          </cell>
          <cell r="D2563" t="str">
            <v>Neeraj Bhatt</v>
          </cell>
          <cell r="E2563" t="str">
            <v>neeraj.bhatt@redingtongroup.com</v>
          </cell>
          <cell r="F2563" t="str">
            <v>Sidharth Eknath</v>
          </cell>
          <cell r="G2563" t="str">
            <v>sidharth.eknath@redingtongroup.com</v>
          </cell>
        </row>
        <row r="2564">
          <cell r="A2564" t="str">
            <v>S34869</v>
          </cell>
          <cell r="B2564" t="str">
            <v>M/S POCHI COLLECTION,JADCHERLA</v>
          </cell>
          <cell r="C2564" t="str">
            <v>mohammedshahid444@gmail.com</v>
          </cell>
          <cell r="D2564" t="str">
            <v>Gudavalli Suresh Kumar</v>
          </cell>
          <cell r="E2564" t="str">
            <v>suresh.skg@redingtongroup.com</v>
          </cell>
          <cell r="F2564" t="str">
            <v>Yogesh Kumar</v>
          </cell>
          <cell r="G2564" t="str">
            <v>yogesh.ganesh@redingtongroup.com</v>
          </cell>
        </row>
        <row r="2565">
          <cell r="A2565" t="str">
            <v>S34876</v>
          </cell>
          <cell r="B2565" t="str">
            <v>DHANA MOBILES SALES &amp; SERVICES</v>
          </cell>
          <cell r="C2565" t="str">
            <v>dhanamobiles1967@gmail.com</v>
          </cell>
          <cell r="D2565" t="str">
            <v>Gudavalli Suresh Kumar</v>
          </cell>
          <cell r="E2565" t="str">
            <v>suresh.skg@redingtongroup.com</v>
          </cell>
          <cell r="F2565" t="str">
            <v>Yogesh Kumar</v>
          </cell>
          <cell r="G2565" t="str">
            <v>yogesh.ganesh@redingtongroup.com</v>
          </cell>
        </row>
        <row r="2566">
          <cell r="A2566" t="str">
            <v>S63064</v>
          </cell>
          <cell r="B2566" t="str">
            <v>HELLO MOBILES</v>
          </cell>
          <cell r="C2566" t="str">
            <v>hellomobilespuducherry@gmail.com</v>
          </cell>
          <cell r="D2566" t="str">
            <v>Prem Kumar M</v>
          </cell>
          <cell r="E2566" t="str">
            <v>prem.kumarmani@redingtongroup.com</v>
          </cell>
          <cell r="F2566" t="str">
            <v>Yogesh Kumar</v>
          </cell>
          <cell r="G2566" t="str">
            <v>yogesh.ganesh@redingtongroup.com</v>
          </cell>
        </row>
        <row r="2567">
          <cell r="A2567" t="str">
            <v>S1R115</v>
          </cell>
          <cell r="B2567" t="str">
            <v>BOMBAY E ENTERPRISES</v>
          </cell>
          <cell r="C2567" t="str">
            <v>AADESHVIMAL@GMAIL.COM</v>
          </cell>
          <cell r="D2567" t="str">
            <v xml:space="preserve">Antony Arulprakash Joseph Benjamin </v>
          </cell>
          <cell r="E2567" t="str">
            <v>antony.benjamin@redingtongroup.com</v>
          </cell>
          <cell r="F2567" t="str">
            <v>Yogesh Kumar</v>
          </cell>
          <cell r="G2567" t="str">
            <v>yogesh.ganesh@redingtongroup.com</v>
          </cell>
        </row>
        <row r="2568">
          <cell r="A2568" t="str">
            <v>NH0485</v>
          </cell>
          <cell r="B2568" t="str">
            <v>GOYAL DISTRIBUTOR</v>
          </cell>
          <cell r="C2568" t="str">
            <v>goyaldist@gmail.com</v>
          </cell>
          <cell r="D2568" t="str">
            <v>Neeraj Bhatt</v>
          </cell>
          <cell r="E2568" t="str">
            <v>neeraj.bhatt@redingtongroup.com</v>
          </cell>
          <cell r="F2568" t="str">
            <v>Sidharth Eknath</v>
          </cell>
          <cell r="G2568" t="str">
            <v>sidharth.eknath@redingtongroup.com</v>
          </cell>
        </row>
        <row r="2569">
          <cell r="A2569" t="str">
            <v>NH0480</v>
          </cell>
          <cell r="B2569" t="str">
            <v>M/S NEERU ENTERPRISES</v>
          </cell>
          <cell r="C2569" t="str">
            <v>seesnoida@gmail.com</v>
          </cell>
          <cell r="D2569" t="str">
            <v>Neeraj Bhatt</v>
          </cell>
          <cell r="E2569" t="str">
            <v>neeraj.bhatt@redingtongroup.com</v>
          </cell>
          <cell r="F2569" t="str">
            <v>Sidharth Eknath</v>
          </cell>
          <cell r="G2569" t="str">
            <v>sidharth.eknath@redingtongroup.com</v>
          </cell>
        </row>
        <row r="2570">
          <cell r="A2570" t="str">
            <v>S15956</v>
          </cell>
          <cell r="B2570" t="str">
            <v>Connection Center</v>
          </cell>
          <cell r="C2570" t="str">
            <v>connectioncenter96@gmail.com</v>
          </cell>
          <cell r="D2570" t="str">
            <v>Prem Kumar M</v>
          </cell>
          <cell r="E2570" t="str">
            <v>prem.kumarmani@redingtongroup.com</v>
          </cell>
          <cell r="F2570" t="str">
            <v>Yogesh Kumar</v>
          </cell>
          <cell r="G2570" t="str">
            <v>yogesh.ganesh@redingtongroup.com</v>
          </cell>
        </row>
        <row r="2571">
          <cell r="A2571" t="str">
            <v>S15932</v>
          </cell>
          <cell r="B2571" t="str">
            <v>Minions Mobile</v>
          </cell>
          <cell r="C2571" t="str">
            <v>minionmobile@gmail.com</v>
          </cell>
          <cell r="D2571" t="str">
            <v xml:space="preserve">Antony Arulprakash Joseph Benjamin </v>
          </cell>
          <cell r="E2571" t="str">
            <v>antony.benjamin@redingtongroup.com</v>
          </cell>
          <cell r="F2571" t="str">
            <v>Yogesh Kumar</v>
          </cell>
          <cell r="G2571" t="str">
            <v>yogesh.ganesh@redingtongroup.com</v>
          </cell>
        </row>
        <row r="2572">
          <cell r="A2572" t="str">
            <v>S26368</v>
          </cell>
          <cell r="B2572" t="str">
            <v>DEVI INTERNATIONAL</v>
          </cell>
          <cell r="C2572" t="str">
            <v>deviinternational@gmail.com</v>
          </cell>
          <cell r="D2572" t="str">
            <v>Punjabi Kamal Kimat</v>
          </cell>
          <cell r="E2572" t="str">
            <v>pankaj.ahujaM@redingtongroup.com</v>
          </cell>
          <cell r="F2572" t="str">
            <v>Vikram V</v>
          </cell>
          <cell r="G2572" t="str">
            <v>vikram.kumar@redingtongroup.com</v>
          </cell>
        </row>
        <row r="2573">
          <cell r="A2573" t="str">
            <v>S26356</v>
          </cell>
          <cell r="B2573" t="str">
            <v>Priyanka Mobiles</v>
          </cell>
          <cell r="C2573" t="str">
            <v>priyankamobile1232@gmail.com</v>
          </cell>
          <cell r="D2573" t="str">
            <v>Punjabi Kamal Kimat</v>
          </cell>
          <cell r="E2573" t="str">
            <v>pankaj.ahujaM@redingtongroup.com</v>
          </cell>
          <cell r="F2573" t="str">
            <v>Vikram V</v>
          </cell>
          <cell r="G2573" t="str">
            <v>vikram.kumar@redingtongroup.com</v>
          </cell>
        </row>
        <row r="2574">
          <cell r="A2574" t="str">
            <v>N43893</v>
          </cell>
          <cell r="B2574" t="str">
            <v>M/S NEW MOBILE ZONE</v>
          </cell>
          <cell r="C2574" t="str">
            <v>arpitmishra8563@gmail.com</v>
          </cell>
          <cell r="D2574" t="str">
            <v>Raghvendra Pratap Singh</v>
          </cell>
          <cell r="E2574" t="str">
            <v>raghvendra.singh@redingtongroup.com</v>
          </cell>
          <cell r="F2574" t="str">
            <v>Sidharth Eknath</v>
          </cell>
          <cell r="G2574" t="str">
            <v>sidharth.eknath@redingtongroup.com</v>
          </cell>
        </row>
        <row r="2575">
          <cell r="A2575" t="str">
            <v>N43820</v>
          </cell>
          <cell r="B2575" t="str">
            <v>MOBILE INN</v>
          </cell>
          <cell r="C2575" t="str">
            <v>mymobileinn@gmail.com</v>
          </cell>
          <cell r="D2575" t="str">
            <v xml:space="preserve">Keshav Kishor </v>
          </cell>
          <cell r="E2575" t="str">
            <v>pankaj.ahujaM@redingtongroup.com</v>
          </cell>
          <cell r="F2575" t="str">
            <v>Sidharth Eknath</v>
          </cell>
          <cell r="G2575" t="str">
            <v>sidharth.eknath@redingtongroup.com</v>
          </cell>
        </row>
        <row r="2576">
          <cell r="A2576" t="str">
            <v>N43814</v>
          </cell>
          <cell r="B2576" t="str">
            <v>V R ENTERPRISES</v>
          </cell>
          <cell r="C2576" t="str">
            <v>vrenterprises8150@gmail.com</v>
          </cell>
          <cell r="D2576" t="str">
            <v>Ravikant Sharma</v>
          </cell>
          <cell r="E2576" t="str">
            <v>ravikant.sharma@redingtongroup.com</v>
          </cell>
          <cell r="F2576" t="str">
            <v>Sidharth Eknath</v>
          </cell>
          <cell r="G2576" t="str">
            <v>sidharth.eknath@redingtongroup.com</v>
          </cell>
        </row>
        <row r="2577">
          <cell r="A2577" t="str">
            <v>N43812</v>
          </cell>
          <cell r="B2577" t="str">
            <v>JOINT COMMNICATION</v>
          </cell>
          <cell r="C2577" t="str">
            <v>bly_samsung@yahoo.com</v>
          </cell>
          <cell r="D2577" t="str">
            <v>Ravikant Sharma</v>
          </cell>
          <cell r="E2577" t="str">
            <v>ravikant.sharma@redingtongroup.com</v>
          </cell>
          <cell r="F2577" t="str">
            <v>Sidharth Eknath</v>
          </cell>
          <cell r="G2577" t="str">
            <v>sidharth.eknath@redingtongroup.com</v>
          </cell>
        </row>
        <row r="2578">
          <cell r="A2578" t="str">
            <v>N43811</v>
          </cell>
          <cell r="B2578" t="str">
            <v>VISHAL COMMUNICATION</v>
          </cell>
          <cell r="C2578" t="str">
            <v>shivamagarwal983@gmail.com</v>
          </cell>
          <cell r="D2578" t="str">
            <v>Ravikant Sharma</v>
          </cell>
          <cell r="E2578" t="str">
            <v>ravikant.sharma@redingtongroup.com</v>
          </cell>
          <cell r="F2578" t="str">
            <v>Sidharth Eknath</v>
          </cell>
          <cell r="G2578" t="str">
            <v>sidharth.eknath@redingtongroup.com</v>
          </cell>
        </row>
        <row r="2579">
          <cell r="A2579" t="str">
            <v>N43892</v>
          </cell>
          <cell r="B2579" t="str">
            <v>A &amp; A Communications</v>
          </cell>
          <cell r="C2579" t="str">
            <v>a.acommunications2018@gmail.com</v>
          </cell>
          <cell r="D2579" t="str">
            <v>Harsh Ahuja</v>
          </cell>
          <cell r="E2579" t="str">
            <v>harsh.ahuja@redingtongroup.com</v>
          </cell>
          <cell r="F2579" t="str">
            <v>Sidharth Eknath</v>
          </cell>
          <cell r="G2579" t="str">
            <v>sidharth.eknath@redingtongroup.com</v>
          </cell>
        </row>
        <row r="2580">
          <cell r="A2580" t="str">
            <v>N43888</v>
          </cell>
          <cell r="B2580" t="str">
            <v>MOBILE JUNCTION</v>
          </cell>
          <cell r="C2580" t="str">
            <v>mobile.junctionbly@gmail.com</v>
          </cell>
          <cell r="D2580" t="str">
            <v>Ravikant Sharma</v>
          </cell>
          <cell r="E2580" t="str">
            <v>ravikant.sharma@redingtongroup.com</v>
          </cell>
          <cell r="F2580" t="str">
            <v>Sidharth Eknath</v>
          </cell>
          <cell r="G2580" t="str">
            <v>sidharth.eknath@redingtongroup.com</v>
          </cell>
        </row>
        <row r="2581">
          <cell r="A2581" t="str">
            <v>N43886</v>
          </cell>
          <cell r="B2581" t="str">
            <v>M/S SHRI RAM COMMUNICATION</v>
          </cell>
          <cell r="C2581" t="str">
            <v>vikasagarwalb@yahoo.com</v>
          </cell>
          <cell r="D2581" t="str">
            <v>Ravikant Sharma</v>
          </cell>
          <cell r="E2581" t="str">
            <v>ravikant.sharma@redingtongroup.com</v>
          </cell>
          <cell r="F2581" t="str">
            <v>Sidharth Eknath</v>
          </cell>
          <cell r="G2581" t="str">
            <v>sidharth.eknath@redingtongroup.com</v>
          </cell>
        </row>
        <row r="2582">
          <cell r="A2582" t="str">
            <v>N43885</v>
          </cell>
          <cell r="B2582" t="str">
            <v>GURUKRIPA COMMUNICATION</v>
          </cell>
          <cell r="C2582" t="str">
            <v>jai_ahuja2007@yahoo.com</v>
          </cell>
          <cell r="D2582" t="str">
            <v>Ravikant Sharma</v>
          </cell>
          <cell r="E2582" t="str">
            <v>ravikant.sharma@redingtongroup.com</v>
          </cell>
          <cell r="F2582" t="str">
            <v>Sidharth Eknath</v>
          </cell>
          <cell r="G2582" t="str">
            <v>sidharth.eknath@redingtongroup.com</v>
          </cell>
        </row>
        <row r="2583">
          <cell r="A2583" t="str">
            <v>N43881</v>
          </cell>
          <cell r="B2583" t="str">
            <v>M/S CHAURASIA GENERAL MERCHENT</v>
          </cell>
          <cell r="C2583" t="str">
            <v>sunil.chaurasia78@gmail.com</v>
          </cell>
          <cell r="D2583" t="str">
            <v xml:space="preserve">Keshav Kishor </v>
          </cell>
          <cell r="E2583" t="str">
            <v>pankaj.ahujaM@redingtongroup.com</v>
          </cell>
          <cell r="F2583" t="str">
            <v>Sidharth Eknath</v>
          </cell>
          <cell r="G2583" t="str">
            <v>sidharth.eknath@redingtongroup.com</v>
          </cell>
        </row>
        <row r="2584">
          <cell r="A2584" t="str">
            <v>N43868</v>
          </cell>
          <cell r="B2584" t="str">
            <v>M/S KAVYA TRADERS</v>
          </cell>
          <cell r="C2584" t="str">
            <v>anchalmaheshwari141@gmail.com</v>
          </cell>
          <cell r="D2584" t="str">
            <v>Ravikant Sharma</v>
          </cell>
          <cell r="E2584" t="str">
            <v>ravikant.sharma@redingtongroup.com</v>
          </cell>
          <cell r="F2584" t="str">
            <v>Sidharth Eknath</v>
          </cell>
          <cell r="G2584" t="str">
            <v>sidharth.eknath@redingtongroup.com</v>
          </cell>
        </row>
        <row r="2585">
          <cell r="A2585" t="str">
            <v>N43867</v>
          </cell>
          <cell r="B2585" t="str">
            <v>M/S OM CAMPUTER &amp; CELL PHONE</v>
          </cell>
          <cell r="C2585" t="str">
            <v>jantu.bisauli@gmail.com</v>
          </cell>
          <cell r="D2585" t="str">
            <v>Ravikant Sharma</v>
          </cell>
          <cell r="E2585" t="str">
            <v>ravikant.sharma@redingtongroup.com</v>
          </cell>
          <cell r="F2585" t="str">
            <v>Sidharth Eknath</v>
          </cell>
          <cell r="G2585" t="str">
            <v>sidharth.eknath@redingtongroup.com</v>
          </cell>
        </row>
        <row r="2586">
          <cell r="A2586" t="str">
            <v>N43864</v>
          </cell>
          <cell r="B2586" t="str">
            <v>FRIENDS TELECOM</v>
          </cell>
          <cell r="C2586" t="str">
            <v>khannajeeb9922@gmail.com</v>
          </cell>
          <cell r="D2586" t="str">
            <v>Ravikant Sharma</v>
          </cell>
          <cell r="E2586" t="str">
            <v>ravikant.sharma@redingtongroup.com</v>
          </cell>
          <cell r="F2586" t="str">
            <v>Sidharth Eknath</v>
          </cell>
          <cell r="G2586" t="str">
            <v>sidharth.eknath@redingtongroup.com</v>
          </cell>
        </row>
        <row r="2587">
          <cell r="A2587" t="str">
            <v>N43863</v>
          </cell>
          <cell r="B2587" t="str">
            <v>M/S G K S MOBILE</v>
          </cell>
          <cell r="C2587" t="str">
            <v>asim.royal62@gmail.com</v>
          </cell>
          <cell r="D2587" t="str">
            <v>Ravikant Sharma</v>
          </cell>
          <cell r="E2587" t="str">
            <v>ravikant.sharma@redingtongroup.com</v>
          </cell>
          <cell r="F2587" t="str">
            <v>Sidharth Eknath</v>
          </cell>
          <cell r="G2587" t="str">
            <v>sidharth.eknath@redingtongroup.com</v>
          </cell>
        </row>
        <row r="2588">
          <cell r="A2588" t="str">
            <v>N43861</v>
          </cell>
          <cell r="B2588" t="str">
            <v>FRIENDS MOBILE SHOP</v>
          </cell>
          <cell r="C2588" t="str">
            <v>friendmobileshop5555@gmail.com</v>
          </cell>
          <cell r="D2588" t="str">
            <v>Ravikant Sharma</v>
          </cell>
          <cell r="E2588" t="str">
            <v>ravikant.sharma@redingtongroup.com</v>
          </cell>
          <cell r="F2588" t="str">
            <v>Sidharth Eknath</v>
          </cell>
          <cell r="G2588" t="str">
            <v>sidharth.eknath@redingtongroup.com</v>
          </cell>
        </row>
        <row r="2589">
          <cell r="A2589" t="str">
            <v>N43856</v>
          </cell>
          <cell r="B2589" t="str">
            <v>PATENT ENTERPRISES</v>
          </cell>
          <cell r="C2589" t="str">
            <v>harismansoori425@gmail.com</v>
          </cell>
          <cell r="D2589" t="str">
            <v>Ravikant Sharma</v>
          </cell>
          <cell r="E2589" t="str">
            <v>ravikant.sharma@redingtongroup.com</v>
          </cell>
          <cell r="F2589" t="str">
            <v>Sidharth Eknath</v>
          </cell>
          <cell r="G2589" t="str">
            <v>sidharth.eknath@redingtongroup.com</v>
          </cell>
        </row>
        <row r="2590">
          <cell r="A2590" t="str">
            <v>N43855</v>
          </cell>
          <cell r="B2590" t="str">
            <v>M/S TANDON TRADERS</v>
          </cell>
          <cell r="C2590" t="str">
            <v>traders.tandon@gmail.com</v>
          </cell>
          <cell r="D2590" t="str">
            <v>Ravikant Sharma</v>
          </cell>
          <cell r="E2590" t="str">
            <v>ravikant.sharma@redingtongroup.com</v>
          </cell>
          <cell r="F2590" t="str">
            <v>Sidharth Eknath</v>
          </cell>
          <cell r="G2590" t="str">
            <v>sidharth.eknath@redingtongroup.com</v>
          </cell>
        </row>
        <row r="2591">
          <cell r="A2591" t="str">
            <v>N43854</v>
          </cell>
          <cell r="B2591" t="str">
            <v>M/S DHINGRA TRADERS</v>
          </cell>
          <cell r="C2591" t="str">
            <v>dhingratradersbdn@gmail.com</v>
          </cell>
          <cell r="D2591" t="str">
            <v>Ravikant Sharma</v>
          </cell>
          <cell r="E2591" t="str">
            <v>ravikant.sharma@redingtongroup.com</v>
          </cell>
          <cell r="F2591" t="str">
            <v>Sidharth Eknath</v>
          </cell>
          <cell r="G2591" t="str">
            <v>sidharth.eknath@redingtongroup.com</v>
          </cell>
        </row>
        <row r="2592">
          <cell r="A2592" t="str">
            <v>N43849</v>
          </cell>
          <cell r="B2592" t="str">
            <v>M/s DASS SALES</v>
          </cell>
          <cell r="C2592" t="str">
            <v>arora.bhanwar.1989@gmail.com</v>
          </cell>
          <cell r="D2592" t="str">
            <v>Ravikant Sharma</v>
          </cell>
          <cell r="E2592" t="str">
            <v>ravikant.sharma@redingtongroup.com</v>
          </cell>
          <cell r="F2592" t="str">
            <v>Sidharth Eknath</v>
          </cell>
          <cell r="G2592" t="str">
            <v>sidharth.eknath@redingtongroup.com</v>
          </cell>
        </row>
        <row r="2593">
          <cell r="A2593" t="str">
            <v>N43843</v>
          </cell>
          <cell r="B2593" t="str">
            <v>HARSH MOBILE</v>
          </cell>
          <cell r="C2593" t="str">
            <v>anjalisingh88176@gmail.com</v>
          </cell>
          <cell r="D2593" t="str">
            <v>Raghvendra Pratap Singh</v>
          </cell>
          <cell r="E2593" t="str">
            <v>raghvendra.singh@redingtongroup.com</v>
          </cell>
          <cell r="F2593" t="str">
            <v>Sidharth Eknath</v>
          </cell>
          <cell r="G2593" t="str">
            <v>sidharth.eknath@redingtongroup.com</v>
          </cell>
        </row>
        <row r="2594">
          <cell r="A2594" t="str">
            <v>N43834</v>
          </cell>
          <cell r="B2594" t="str">
            <v>M/S MAA LAXMI COMMUNICATION</v>
          </cell>
          <cell r="C2594" t="str">
            <v>ajay0712892@gmail.com</v>
          </cell>
          <cell r="D2594" t="str">
            <v>Harsh Ahuja</v>
          </cell>
          <cell r="E2594" t="str">
            <v>harsh.ahuja@redingtongroup.com</v>
          </cell>
          <cell r="F2594" t="str">
            <v>Sidharth Eknath</v>
          </cell>
          <cell r="G2594" t="str">
            <v>sidharth.eknath@redingtongroup.com</v>
          </cell>
        </row>
        <row r="2595">
          <cell r="A2595" t="str">
            <v>N43830</v>
          </cell>
          <cell r="B2595" t="str">
            <v>R.R.COMMUNICATION</v>
          </cell>
          <cell r="C2595" t="str">
            <v>rrcommunicationrr89@gmail.com</v>
          </cell>
          <cell r="D2595" t="str">
            <v>Harsh Ahuja</v>
          </cell>
          <cell r="E2595" t="str">
            <v>harsh.ahuja@redingtongroup.com</v>
          </cell>
          <cell r="F2595" t="str">
            <v>Sidharth Eknath</v>
          </cell>
          <cell r="G2595" t="str">
            <v>sidharth.eknath@redingtongroup.com</v>
          </cell>
        </row>
        <row r="2596">
          <cell r="A2596" t="str">
            <v>N14740</v>
          </cell>
          <cell r="B2596" t="str">
            <v>KISHAN ENTERPRISES</v>
          </cell>
          <cell r="C2596" t="str">
            <v>kishanenterprises20@gmail.com</v>
          </cell>
          <cell r="D2596" t="str">
            <v>Dheeraj Sharma</v>
          </cell>
          <cell r="E2596" t="str">
            <v>dheeraj.sharma@redingtongroup.com</v>
          </cell>
          <cell r="F2596" t="str">
            <v>Sidharth Eknath</v>
          </cell>
          <cell r="G2596" t="str">
            <v>sidharth.eknath@redingtongroup.com</v>
          </cell>
        </row>
        <row r="2597">
          <cell r="A2597" t="str">
            <v>N14739</v>
          </cell>
          <cell r="B2597" t="str">
            <v>PS Communication</v>
          </cell>
          <cell r="C2597" t="str">
            <v>pscommunication81@gmail.com</v>
          </cell>
          <cell r="D2597" t="str">
            <v>Manish Jain</v>
          </cell>
          <cell r="E2597" t="str">
            <v>manish.shivkumar@redingtongroup.com</v>
          </cell>
          <cell r="F2597" t="str">
            <v>Sidharth Eknath</v>
          </cell>
          <cell r="G2597" t="str">
            <v>sidharth.eknath@redingtongroup.com</v>
          </cell>
        </row>
        <row r="2598">
          <cell r="A2598" t="str">
            <v>N14729</v>
          </cell>
          <cell r="B2598" t="str">
            <v>BALAJI COMMUNICATION</v>
          </cell>
          <cell r="C2598" t="str">
            <v>skr6690@gmail.com</v>
          </cell>
          <cell r="D2598" t="str">
            <v>Manish Jain</v>
          </cell>
          <cell r="E2598" t="str">
            <v>manish.shivkumar@redingtongroup.com</v>
          </cell>
          <cell r="F2598" t="str">
            <v>Sidharth Eknath</v>
          </cell>
          <cell r="G2598" t="str">
            <v>sidharth.eknath@redingtongroup.com</v>
          </cell>
        </row>
        <row r="2599">
          <cell r="A2599" t="str">
            <v>N14727</v>
          </cell>
          <cell r="B2599" t="str">
            <v>GAURAV COMMUNICATION</v>
          </cell>
          <cell r="C2599" t="str">
            <v>gauravgarg199@gmail.com</v>
          </cell>
          <cell r="D2599" t="str">
            <v>Manish Jain</v>
          </cell>
          <cell r="E2599" t="str">
            <v>manish.shivkumar@redingtongroup.com</v>
          </cell>
          <cell r="F2599" t="str">
            <v>Sidharth Eknath</v>
          </cell>
          <cell r="G2599" t="str">
            <v>sidharth.eknath@redingtongroup.com</v>
          </cell>
        </row>
        <row r="2600">
          <cell r="A2600" t="str">
            <v>N14781</v>
          </cell>
          <cell r="B2600" t="str">
            <v>SEHRAWAT TELECOM</v>
          </cell>
          <cell r="C2600" t="str">
            <v>sahilantil600@gmail.com</v>
          </cell>
          <cell r="D2600" t="str">
            <v>Dheeraj Sharma</v>
          </cell>
          <cell r="E2600" t="str">
            <v>dheeraj.sharma@redingtongroup.com</v>
          </cell>
          <cell r="F2600" t="str">
            <v>Sidharth Eknath</v>
          </cell>
          <cell r="G2600" t="str">
            <v>sidharth.eknath@redingtongroup.com</v>
          </cell>
        </row>
        <row r="2601">
          <cell r="A2601" t="str">
            <v>N14774</v>
          </cell>
          <cell r="B2601" t="str">
            <v>ARORA TELEMART</v>
          </cell>
          <cell r="C2601" t="str">
            <v>aroratelemart86@gmail.com</v>
          </cell>
          <cell r="D2601" t="str">
            <v>Manish Jain</v>
          </cell>
          <cell r="E2601" t="str">
            <v>manish.shivkumar@redingtongroup.com</v>
          </cell>
          <cell r="F2601" t="str">
            <v>Sidharth Eknath</v>
          </cell>
          <cell r="G2601" t="str">
            <v>sidharth.eknath@redingtongroup.com</v>
          </cell>
        </row>
        <row r="2602">
          <cell r="A2602" t="str">
            <v>N14764</v>
          </cell>
          <cell r="B2602" t="str">
            <v>RIMPY ENTERPRISES</v>
          </cell>
          <cell r="C2602" t="str">
            <v>rinkukanojia59@gmail.com</v>
          </cell>
          <cell r="D2602" t="str">
            <v>Manish Jain</v>
          </cell>
          <cell r="E2602" t="str">
            <v>manish.shivkumar@redingtongroup.com</v>
          </cell>
          <cell r="F2602" t="str">
            <v>Sidharth Eknath</v>
          </cell>
          <cell r="G2602" t="str">
            <v>sidharth.eknath@redingtongroup.com</v>
          </cell>
        </row>
        <row r="2603">
          <cell r="A2603" t="str">
            <v>N14752</v>
          </cell>
          <cell r="B2603" t="str">
            <v>AMBIKA MOBILE VATIKA</v>
          </cell>
          <cell r="C2603" t="str">
            <v>ambikastudioa55@gmail.com</v>
          </cell>
          <cell r="D2603" t="str">
            <v>Himanshu Ranjan Singh</v>
          </cell>
          <cell r="E2603" t="str">
            <v>himanshu.ranjansingh@redingtongroup.com</v>
          </cell>
          <cell r="F2603" t="str">
            <v>Sidharth Eknath</v>
          </cell>
          <cell r="G2603" t="str">
            <v>sidharth.eknath@redingtongroup.com</v>
          </cell>
        </row>
        <row r="2604">
          <cell r="A2604" t="str">
            <v>N43266</v>
          </cell>
          <cell r="B2604" t="str">
            <v>SINGH BANDHU CELLULAR SERVICE</v>
          </cell>
          <cell r="C2604" t="str">
            <v>SINGHBANDHUF2D@GMAIL.COM</v>
          </cell>
          <cell r="D2604" t="str">
            <v>Harsh Ahuja</v>
          </cell>
          <cell r="E2604" t="str">
            <v>harsh.ahuja@redingtongroup.com</v>
          </cell>
          <cell r="F2604" t="str">
            <v>Sidharth Eknath</v>
          </cell>
          <cell r="G2604" t="str">
            <v>sidharth.eknath@redingtongroup.com</v>
          </cell>
        </row>
        <row r="2605">
          <cell r="A2605" t="str">
            <v>N53361</v>
          </cell>
          <cell r="B2605" t="str">
            <v>M/S THE MOBILE CLINIC</v>
          </cell>
          <cell r="C2605" t="str">
            <v>dineshsuri06@gmail.com</v>
          </cell>
          <cell r="D2605" t="str">
            <v>Rohit Arora</v>
          </cell>
          <cell r="E2605" t="str">
            <v>rohit.arora@redingtongroup.com</v>
          </cell>
          <cell r="F2605" t="str">
            <v>Jitendra Chopra</v>
          </cell>
          <cell r="G2605" t="str">
            <v>jitender.chopra@redingtongroup.com</v>
          </cell>
        </row>
        <row r="2606">
          <cell r="A2606" t="str">
            <v>N53356</v>
          </cell>
          <cell r="B2606" t="str">
            <v>KRISHNA MOBILE WORLD</v>
          </cell>
          <cell r="C2606" t="str">
            <v>yogeshkatyal666@gmail.com</v>
          </cell>
          <cell r="D2606" t="str">
            <v>Rohit Arora</v>
          </cell>
          <cell r="E2606" t="str">
            <v>rohit.arora@redingtongroup.com</v>
          </cell>
          <cell r="F2606" t="str">
            <v>Jitendra Chopra</v>
          </cell>
          <cell r="G2606" t="str">
            <v>jitender.chopra@redingtongroup.com</v>
          </cell>
        </row>
        <row r="2607">
          <cell r="A2607" t="str">
            <v>N53371</v>
          </cell>
          <cell r="B2607" t="str">
            <v>MOBILE CITY</v>
          </cell>
          <cell r="C2607" t="str">
            <v>harmanboparai5966@gmail.com</v>
          </cell>
          <cell r="D2607" t="str">
            <v>Rohit Arora</v>
          </cell>
          <cell r="E2607" t="str">
            <v>rohit.arora@redingtongroup.com</v>
          </cell>
          <cell r="F2607" t="str">
            <v>Jitendra Chopra</v>
          </cell>
          <cell r="G2607" t="str">
            <v>jitender.chopra@redingtongroup.com</v>
          </cell>
        </row>
        <row r="2608">
          <cell r="A2608" t="str">
            <v>N53370</v>
          </cell>
          <cell r="B2608" t="str">
            <v>S.S. COMMUNICATIONS</v>
          </cell>
          <cell r="C2608" t="str">
            <v>scommunication13@gmail.com</v>
          </cell>
          <cell r="D2608" t="str">
            <v>Rohit Arora</v>
          </cell>
          <cell r="E2608" t="str">
            <v>rohit.arora@redingtongroup.com</v>
          </cell>
          <cell r="F2608" t="str">
            <v>Jitendra Chopra</v>
          </cell>
          <cell r="G2608" t="str">
            <v>jitender.chopra@redingtongroup.com</v>
          </cell>
        </row>
        <row r="2609">
          <cell r="A2609" t="str">
            <v>N53366</v>
          </cell>
          <cell r="B2609" t="str">
            <v>MANATH SALES</v>
          </cell>
          <cell r="C2609" t="str">
            <v>manathsales1@gmail.com</v>
          </cell>
          <cell r="D2609" t="str">
            <v>Rohit Arora</v>
          </cell>
          <cell r="E2609" t="str">
            <v>rohit.arora@redingtongroup.com</v>
          </cell>
          <cell r="F2609" t="str">
            <v>Jitendra Chopra</v>
          </cell>
          <cell r="G2609" t="str">
            <v>jitender.chopra@redingtongroup.com</v>
          </cell>
        </row>
        <row r="2610">
          <cell r="A2610" t="str">
            <v>N53365</v>
          </cell>
          <cell r="B2610" t="str">
            <v>GOLDEN MOBILE COMMUNICATION</v>
          </cell>
          <cell r="C2610" t="str">
            <v>goldenmobile30@gmail.com</v>
          </cell>
          <cell r="D2610" t="str">
            <v>Rohit Arora</v>
          </cell>
          <cell r="E2610" t="str">
            <v>rohit.arora@redingtongroup.com</v>
          </cell>
          <cell r="F2610" t="str">
            <v>Jitendra Chopra</v>
          </cell>
          <cell r="G2610" t="str">
            <v>jitender.chopra@redingtongroup.com</v>
          </cell>
        </row>
        <row r="2611">
          <cell r="A2611" t="str">
            <v>N53364</v>
          </cell>
          <cell r="B2611" t="str">
            <v>R S MOBILE</v>
          </cell>
          <cell r="C2611" t="str">
            <v>rs.mobile1115@gmail.com</v>
          </cell>
          <cell r="D2611" t="str">
            <v>Rohit Arora</v>
          </cell>
          <cell r="E2611" t="str">
            <v>rohit.arora@redingtongroup.com</v>
          </cell>
          <cell r="F2611" t="str">
            <v>Jitendra Chopra</v>
          </cell>
          <cell r="G2611" t="str">
            <v>jitender.chopra@redingtongroup.com</v>
          </cell>
        </row>
        <row r="2612">
          <cell r="A2612" t="str">
            <v>N73216</v>
          </cell>
          <cell r="B2612" t="str">
            <v>HARDIK TELECOM</v>
          </cell>
          <cell r="C2612" t="str">
            <v>ankit.bhutani91@gmail.com</v>
          </cell>
          <cell r="D2612" t="str">
            <v>Ajay Sharma</v>
          </cell>
          <cell r="E2612" t="str">
            <v>ajay.sharma@redingtongroup.com</v>
          </cell>
          <cell r="F2612" t="str">
            <v>Sidharth Eknath</v>
          </cell>
          <cell r="G2612" t="str">
            <v>sidharth.eknath@redingtongroup.com</v>
          </cell>
        </row>
        <row r="2613">
          <cell r="A2613" t="str">
            <v>N73211</v>
          </cell>
          <cell r="B2613" t="str">
            <v>NEW NINE COMMUNICATION</v>
          </cell>
          <cell r="C2613" t="str">
            <v>kapoorrajan2012@gmail.com</v>
          </cell>
          <cell r="D2613" t="str">
            <v>Ajay Sharma</v>
          </cell>
          <cell r="E2613" t="str">
            <v>ajay.sharma@redingtongroup.com</v>
          </cell>
          <cell r="F2613" t="str">
            <v>Sidharth Eknath</v>
          </cell>
          <cell r="G2613" t="str">
            <v>sidharth.eknath@redingtongroup.com</v>
          </cell>
        </row>
        <row r="2614">
          <cell r="A2614" t="str">
            <v>N73210</v>
          </cell>
          <cell r="B2614" t="str">
            <v>M/S AHMAD AND SONS</v>
          </cell>
          <cell r="C2614" t="str">
            <v>ahmedsons30@gmail.com</v>
          </cell>
          <cell r="D2614" t="str">
            <v>Ajay Sharma</v>
          </cell>
          <cell r="E2614" t="str">
            <v>ajay.sharma@redingtongroup.com</v>
          </cell>
          <cell r="F2614" t="str">
            <v>Sidharth Eknath</v>
          </cell>
          <cell r="G2614" t="str">
            <v>sidharth.eknath@redingtongroup.com</v>
          </cell>
        </row>
        <row r="2615">
          <cell r="A2615" t="str">
            <v>N73209</v>
          </cell>
          <cell r="B2615" t="str">
            <v>SHAHRUKH TELECOM</v>
          </cell>
          <cell r="C2615" t="str">
            <v>SHARUKHTELECOM38@GMAIL.COM</v>
          </cell>
          <cell r="D2615" t="str">
            <v>Ajay Sharma</v>
          </cell>
          <cell r="E2615" t="str">
            <v>ajay.sharma@redingtongroup.com</v>
          </cell>
          <cell r="F2615" t="str">
            <v>Sidharth Eknath</v>
          </cell>
          <cell r="G2615" t="str">
            <v>sidharth.eknath@redingtongroup.com</v>
          </cell>
        </row>
        <row r="2616">
          <cell r="A2616" t="str">
            <v>N73221</v>
          </cell>
          <cell r="B2616" t="str">
            <v>SUNNY GIFT &amp; COMMUNICATION</v>
          </cell>
          <cell r="C2616" t="str">
            <v>sunnygiftandcommunications@gmail.com</v>
          </cell>
          <cell r="D2616" t="str">
            <v>Ajay Sharma</v>
          </cell>
          <cell r="E2616" t="str">
            <v>ajay.sharma@redingtongroup.com</v>
          </cell>
          <cell r="F2616" t="str">
            <v>Sidharth Eknath</v>
          </cell>
          <cell r="G2616" t="str">
            <v>sidharth.eknath@redingtongroup.com</v>
          </cell>
        </row>
        <row r="2617">
          <cell r="A2617" t="str">
            <v>N63734</v>
          </cell>
          <cell r="B2617" t="str">
            <v>MIRCHUMAL ELECTRONICS</v>
          </cell>
          <cell r="C2617" t="str">
            <v>mirchumalelectronics@gmail.com</v>
          </cell>
          <cell r="D2617" t="str">
            <v>Anuj Verma</v>
          </cell>
          <cell r="E2617" t="str">
            <v>anuj.verma@redingtongroup.com</v>
          </cell>
          <cell r="F2617" t="str">
            <v>Jitendra Chopra</v>
          </cell>
          <cell r="G2617" t="str">
            <v>jitender.chopra@redingtongroup.com</v>
          </cell>
        </row>
        <row r="2618">
          <cell r="A2618" t="str">
            <v>W73389</v>
          </cell>
          <cell r="B2618" t="str">
            <v>Mukul Telecom</v>
          </cell>
          <cell r="C2618" t="str">
            <v>mukultelecomdhar@gmail.com</v>
          </cell>
          <cell r="D2618" t="str">
            <v>Malam Singh Meena</v>
          </cell>
          <cell r="E2618" t="str">
            <v>malam.meena@redingtongroup.com</v>
          </cell>
          <cell r="F2618" t="str">
            <v>Dilip Vishwakarma</v>
          </cell>
          <cell r="G2618" t="str">
            <v>dilip.vishwa@redingtongroup.com</v>
          </cell>
        </row>
        <row r="2619">
          <cell r="A2619" t="str">
            <v>W73347</v>
          </cell>
          <cell r="B2619" t="str">
            <v>ADARSH MOBILE STORE</v>
          </cell>
          <cell r="C2619" t="str">
            <v>adarshmobilestores@gmail.com</v>
          </cell>
          <cell r="D2619" t="str">
            <v xml:space="preserve">Pulendra Singh Mawai </v>
          </cell>
          <cell r="E2619" t="str">
            <v>pankaj.ahujaM@redingtongroup.com</v>
          </cell>
          <cell r="F2619" t="str">
            <v>Dilip Vishwakarma</v>
          </cell>
          <cell r="G2619" t="str">
            <v>dilip.vishwa@redingtongroup.com</v>
          </cell>
        </row>
        <row r="2620">
          <cell r="A2620" t="str">
            <v>W73346</v>
          </cell>
          <cell r="B2620" t="str">
            <v>LUCKY MOBILE</v>
          </cell>
          <cell r="C2620" t="str">
            <v>luckey.mobile2013@gmail.com</v>
          </cell>
          <cell r="D2620" t="str">
            <v xml:space="preserve">Pulendra Singh Mawai </v>
          </cell>
          <cell r="E2620" t="str">
            <v>pankaj.ahujaM@redingtongroup.com</v>
          </cell>
          <cell r="F2620" t="str">
            <v>Dilip Vishwakarma</v>
          </cell>
          <cell r="G2620" t="str">
            <v>dilip.vishwa@redingtongroup.com</v>
          </cell>
        </row>
        <row r="2621">
          <cell r="A2621" t="str">
            <v>W33475</v>
          </cell>
          <cell r="B2621" t="str">
            <v>GOPI COMMUNICATION</v>
          </cell>
          <cell r="C2621" t="str">
            <v>gopicommunication108@gmail.com</v>
          </cell>
          <cell r="D2621" t="str">
            <v>Shah Krunal Jagdipbhai</v>
          </cell>
          <cell r="E2621" t="str">
            <v>krunal.shah@redingtongroup.com</v>
          </cell>
          <cell r="F2621" t="str">
            <v>Rohan Vora</v>
          </cell>
          <cell r="G2621" t="str">
            <v>rohan.vora@redingtongroup.com</v>
          </cell>
        </row>
        <row r="2622">
          <cell r="A2622" t="str">
            <v>W33472</v>
          </cell>
          <cell r="B2622" t="str">
            <v>MURLIDHAR STORES</v>
          </cell>
          <cell r="C2622" t="str">
            <v>murlidharstore@live.com</v>
          </cell>
          <cell r="D2622" t="str">
            <v>Shah Krunal Jagdipbhai</v>
          </cell>
          <cell r="E2622" t="str">
            <v>krunal.shah@redingtongroup.com</v>
          </cell>
          <cell r="F2622" t="str">
            <v>Rohan Vora</v>
          </cell>
          <cell r="G2622" t="str">
            <v>rohan.vora@redingtongroup.com</v>
          </cell>
        </row>
        <row r="2623">
          <cell r="A2623" t="str">
            <v>W33468</v>
          </cell>
          <cell r="B2623" t="str">
            <v>SHRI UMIYA MOBILE AND COLLECTION</v>
          </cell>
          <cell r="C2623" t="str">
            <v>jaiminpatelap@gmail.com</v>
          </cell>
          <cell r="D2623" t="str">
            <v>Shah Krunal Jagdipbhai</v>
          </cell>
          <cell r="E2623" t="str">
            <v>krunal.shah@redingtongroup.com</v>
          </cell>
          <cell r="F2623" t="str">
            <v>Sanjeev Banerjee</v>
          </cell>
          <cell r="G2623" t="str">
            <v>sanjeev.banerjee@redingtongroup.com</v>
          </cell>
        </row>
        <row r="2624">
          <cell r="A2624" t="str">
            <v>W53330</v>
          </cell>
          <cell r="B2624" t="str">
            <v>KAPIL ENTERPRISES</v>
          </cell>
          <cell r="C2624" t="str">
            <v>kapilmobile19@gmail.com</v>
          </cell>
          <cell r="D2624" t="str">
            <v>Abhishek Vinod Tirpude</v>
          </cell>
          <cell r="E2624" t="str">
            <v>abhishek.vinod@redingtongroup.com</v>
          </cell>
          <cell r="F2624" t="str">
            <v>Dilip Vishwakarma</v>
          </cell>
          <cell r="G2624" t="str">
            <v>dilip.vishwa@redingtongroup.com</v>
          </cell>
        </row>
        <row r="2625">
          <cell r="A2625" t="str">
            <v>W53328</v>
          </cell>
          <cell r="B2625" t="str">
            <v>ASHISH MOBILE SHOPPEE</v>
          </cell>
          <cell r="C2625" t="str">
            <v>ashishmobileshopee@gmail.com</v>
          </cell>
          <cell r="D2625" t="str">
            <v>Abhishek Vinod Tirpude</v>
          </cell>
          <cell r="E2625" t="str">
            <v>abhishek.vinod@redingtongroup.com</v>
          </cell>
          <cell r="F2625" t="str">
            <v>Dilip Vishwakarma</v>
          </cell>
          <cell r="G2625" t="str">
            <v>dilip.vishwa@redingtongroup.com</v>
          </cell>
        </row>
        <row r="2626">
          <cell r="A2626" t="str">
            <v>W53321</v>
          </cell>
          <cell r="B2626" t="str">
            <v>REKHA ELCTRONICS</v>
          </cell>
          <cell r="C2626" t="str">
            <v>rajinwatch@gmail.com</v>
          </cell>
          <cell r="D2626" t="str">
            <v>Abhishek Vinod Tirpude</v>
          </cell>
          <cell r="E2626" t="str">
            <v>abhishek.vinod@redingtongroup.com</v>
          </cell>
          <cell r="F2626" t="str">
            <v>Dilip Vishwakarma</v>
          </cell>
          <cell r="G2626" t="str">
            <v>dilip.vishwa@redingtongroup.com</v>
          </cell>
        </row>
        <row r="2627">
          <cell r="A2627" t="str">
            <v>W53320</v>
          </cell>
          <cell r="B2627" t="str">
            <v>MOBILE ZONE</v>
          </cell>
          <cell r="C2627" t="str">
            <v>poptanisonu9@gmail.com</v>
          </cell>
          <cell r="D2627" t="str">
            <v>Abhishek Vinod Tirpude</v>
          </cell>
          <cell r="E2627" t="str">
            <v>abhishek.vinod@redingtongroup.com</v>
          </cell>
          <cell r="F2627" t="str">
            <v>Dilip Vishwakarma</v>
          </cell>
          <cell r="G2627" t="str">
            <v>dilip.vishwa@redingtongroup.com</v>
          </cell>
        </row>
        <row r="2628">
          <cell r="A2628" t="str">
            <v>WA3259</v>
          </cell>
          <cell r="B2628" t="str">
            <v>SRASHTI ENTERPRISES</v>
          </cell>
          <cell r="C2628" t="str">
            <v>srashtienterprisesmandideep@gamail.com</v>
          </cell>
          <cell r="D2628" t="str">
            <v>Arpit Shukla</v>
          </cell>
          <cell r="E2628" t="str">
            <v>arpit.shukla@redingtongroup.com</v>
          </cell>
          <cell r="F2628" t="str">
            <v>Dilip Vishwakarma</v>
          </cell>
          <cell r="G2628" t="str">
            <v>dilip.vishwa@redingtongroup.com</v>
          </cell>
        </row>
        <row r="2629">
          <cell r="A2629" t="str">
            <v>WA3263</v>
          </cell>
          <cell r="B2629" t="str">
            <v>M/S SHARMA MOBILE SHOP</v>
          </cell>
          <cell r="C2629" t="str">
            <v>prakashshsharma98071@gmail.com</v>
          </cell>
          <cell r="D2629" t="str">
            <v>Arpit Shukla</v>
          </cell>
          <cell r="E2629" t="str">
            <v>arpit.shukla@redingtongroup.com</v>
          </cell>
          <cell r="F2629" t="str">
            <v>Dilip Vishwakarma</v>
          </cell>
          <cell r="G2629" t="str">
            <v>dilip.vishwa@redingtongroup.com</v>
          </cell>
        </row>
        <row r="2630">
          <cell r="A2630" t="str">
            <v>WA3264</v>
          </cell>
          <cell r="B2630" t="str">
            <v>M/S RAMRAJ MOBILE SHOP</v>
          </cell>
          <cell r="C2630" t="str">
            <v>manish.kuklod31@gmail.com</v>
          </cell>
          <cell r="D2630" t="str">
            <v>Arpit Shukla</v>
          </cell>
          <cell r="E2630" t="str">
            <v>arpit.shukla@redingtongroup.com</v>
          </cell>
          <cell r="F2630" t="str">
            <v>Dilip Vishwakarma</v>
          </cell>
          <cell r="G2630" t="str">
            <v>dilip.vishwa@redingtongroup.com</v>
          </cell>
        </row>
        <row r="2631">
          <cell r="A2631" t="str">
            <v>WA3266</v>
          </cell>
          <cell r="B2631" t="str">
            <v>NEW SONI MOBILE</v>
          </cell>
          <cell r="C2631" t="str">
            <v>soniatul085@gmail.com</v>
          </cell>
          <cell r="D2631" t="str">
            <v>Arpit Shukla</v>
          </cell>
          <cell r="E2631" t="str">
            <v>arpit.shukla@redingtongroup.com</v>
          </cell>
          <cell r="F2631" t="str">
            <v>Dilip Vishwakarma</v>
          </cell>
          <cell r="G2631" t="str">
            <v>dilip.vishwa@redingtongroup.com</v>
          </cell>
        </row>
        <row r="2632">
          <cell r="A2632" t="str">
            <v>WA3276</v>
          </cell>
          <cell r="B2632" t="str">
            <v>M/S SHIVANI MOBILE SHOP</v>
          </cell>
          <cell r="C2632" t="str">
            <v>sateeshchaurasiya005@gmail.com</v>
          </cell>
          <cell r="D2632" t="str">
            <v>Arpit Shukla</v>
          </cell>
          <cell r="E2632" t="str">
            <v>arpit.shukla@redingtongroup.com</v>
          </cell>
          <cell r="F2632" t="str">
            <v>Dilip Vishwakarma</v>
          </cell>
          <cell r="G2632" t="str">
            <v>dilip.vishwa@redingtongroup.com</v>
          </cell>
        </row>
        <row r="2633">
          <cell r="A2633" t="str">
            <v>WA3272</v>
          </cell>
          <cell r="B2633" t="str">
            <v>GEETANJALI MOBILE AND ELECTRONICS</v>
          </cell>
          <cell r="C2633" t="str">
            <v>geetanjalimobile@gmail.com</v>
          </cell>
          <cell r="D2633" t="str">
            <v>Arpit Shukla</v>
          </cell>
          <cell r="E2633" t="str">
            <v>arpit.shukla@redingtongroup.com</v>
          </cell>
          <cell r="F2633" t="str">
            <v>Dilip Vishwakarma</v>
          </cell>
          <cell r="G2633" t="str">
            <v>dilip.vishwa@redingtongroup.com</v>
          </cell>
        </row>
        <row r="2634">
          <cell r="A2634" t="str">
            <v>WA3271</v>
          </cell>
          <cell r="B2634" t="str">
            <v>SUPER STORES</v>
          </cell>
          <cell r="C2634" t="str">
            <v>superstorevds@gmail.com</v>
          </cell>
          <cell r="D2634" t="str">
            <v>Arpit Shukla</v>
          </cell>
          <cell r="E2634" t="str">
            <v>arpit.shukla@redingtongroup.com</v>
          </cell>
          <cell r="F2634" t="str">
            <v>Dilip Vishwakarma</v>
          </cell>
          <cell r="G2634" t="str">
            <v>dilip.vishwa@redingtongroup.com</v>
          </cell>
        </row>
        <row r="2635">
          <cell r="A2635" t="str">
            <v>WA3269</v>
          </cell>
          <cell r="B2635" t="str">
            <v>sawariya traders</v>
          </cell>
          <cell r="C2635" t="str">
            <v>devanshraguwanshis@gmail.com</v>
          </cell>
          <cell r="D2635" t="str">
            <v>Arpit Shukla</v>
          </cell>
          <cell r="E2635" t="str">
            <v>arpit.shukla@redingtongroup.com</v>
          </cell>
          <cell r="F2635" t="str">
            <v>Dilip Vishwakarma</v>
          </cell>
          <cell r="G2635" t="str">
            <v>dilip.vishwa@redingtongroup.com</v>
          </cell>
        </row>
        <row r="2636">
          <cell r="A2636" t="str">
            <v>WA3227</v>
          </cell>
          <cell r="B2636" t="str">
            <v>GURU KRIPA MOBILE</v>
          </cell>
          <cell r="C2636" t="str">
            <v>gurukripamobile222@gmail.com</v>
          </cell>
          <cell r="D2636" t="str">
            <v>Arpit Shukla</v>
          </cell>
          <cell r="E2636" t="str">
            <v>arpit.shukla@redingtongroup.com</v>
          </cell>
          <cell r="F2636" t="str">
            <v>Dilip Vishwakarma</v>
          </cell>
          <cell r="G2636" t="str">
            <v>dilip.vishwa@redingtongroup.com</v>
          </cell>
        </row>
        <row r="2637">
          <cell r="A2637" t="str">
            <v>WC3151</v>
          </cell>
          <cell r="B2637" t="str">
            <v>ALBELA MOBILE SHOP</v>
          </cell>
          <cell r="C2637" t="str">
            <v>albelamobileshop@gmail.com</v>
          </cell>
          <cell r="D2637" t="str">
            <v>Dharmesh R Dudhrejiya</v>
          </cell>
          <cell r="E2637" t="str">
            <v>dharmesh.dudhrejiya@redingtongroup.com</v>
          </cell>
          <cell r="F2637" t="str">
            <v>Rohan Vora</v>
          </cell>
          <cell r="G2637" t="str">
            <v>rohan.vora@redingtongroup.com</v>
          </cell>
        </row>
        <row r="2638">
          <cell r="A2638" t="str">
            <v>WC3149</v>
          </cell>
          <cell r="B2638" t="str">
            <v>R K ENTERPRISE</v>
          </cell>
          <cell r="C2638" t="str">
            <v>rkenterprise1233@gmail.com</v>
          </cell>
          <cell r="D2638" t="str">
            <v>Dharmesh R Dudhrejiya</v>
          </cell>
          <cell r="E2638" t="str">
            <v>dharmesh.dudhrejiya@redingtongroup.com</v>
          </cell>
          <cell r="F2638" t="str">
            <v>Rohan Vora</v>
          </cell>
          <cell r="G2638" t="str">
            <v>rohan.vora@redingtongroup.com</v>
          </cell>
        </row>
        <row r="2639">
          <cell r="A2639" t="str">
            <v>WB3354</v>
          </cell>
          <cell r="B2639" t="str">
            <v>YASH ENTERPRISES</v>
          </cell>
          <cell r="C2639" t="str">
            <v>ahizeg477@gmail.com</v>
          </cell>
          <cell r="D2639" t="str">
            <v>Sandip Anil Kshirsagar</v>
          </cell>
          <cell r="E2639" t="str">
            <v>sandip.anil@redingtongroup.com</v>
          </cell>
          <cell r="F2639" t="str">
            <v>Dilip Vishwakarma</v>
          </cell>
          <cell r="G2639" t="str">
            <v>dilip.vishwa@redingtongroup.com</v>
          </cell>
        </row>
        <row r="2640">
          <cell r="A2640" t="str">
            <v>WB3353</v>
          </cell>
          <cell r="B2640" t="str">
            <v>AMBIKA MOBILES AND ELECTRICALS</v>
          </cell>
          <cell r="C2640" t="str">
            <v>purohit00satynarayan@gmail.com</v>
          </cell>
          <cell r="D2640" t="str">
            <v xml:space="preserve">Shubham Malshetti </v>
          </cell>
          <cell r="E2640" t="str">
            <v>pankaj.ahujaM@redingtongroup.com</v>
          </cell>
          <cell r="F2640" t="str">
            <v>Dilip Vishwakarma</v>
          </cell>
          <cell r="G2640" t="str">
            <v>dilip.vishwa@redingtongroup.com</v>
          </cell>
        </row>
        <row r="2641">
          <cell r="A2641" t="str">
            <v>W83209</v>
          </cell>
          <cell r="B2641" t="str">
            <v>CITIZEN SHOP</v>
          </cell>
          <cell r="C2641" t="str">
            <v>citizen.shop33@gmail.com</v>
          </cell>
          <cell r="D2641" t="str">
            <v>Aftab Khan</v>
          </cell>
          <cell r="E2641" t="str">
            <v>aftab.khan@redingtongroup.com</v>
          </cell>
          <cell r="F2641" t="str">
            <v>Dilip Vishwakarma</v>
          </cell>
          <cell r="G2641" t="str">
            <v>dilip.vishwa@redingtongroup.com</v>
          </cell>
        </row>
        <row r="2642">
          <cell r="A2642" t="str">
            <v>W83201</v>
          </cell>
          <cell r="B2642" t="str">
            <v>BABU BHAI ELECTRONICS</v>
          </cell>
          <cell r="C2642" t="str">
            <v>babubhaimobilemall@gmail.com</v>
          </cell>
          <cell r="D2642" t="str">
            <v>Aftab Khan</v>
          </cell>
          <cell r="E2642" t="str">
            <v>aftab.khan@redingtongroup.com</v>
          </cell>
          <cell r="F2642" t="str">
            <v>Dilip Vishwakarma</v>
          </cell>
          <cell r="G2642" t="str">
            <v>dilip.vishwa@redingtongroup.com</v>
          </cell>
        </row>
        <row r="2643">
          <cell r="A2643" t="str">
            <v>W93176</v>
          </cell>
          <cell r="B2643" t="str">
            <v>SHIV MALL</v>
          </cell>
          <cell r="C2643" t="str">
            <v>sm9898497973@gmail.com</v>
          </cell>
          <cell r="D2643" t="str">
            <v>Dholakiya Shobhitkumar Govindbhai</v>
          </cell>
          <cell r="E2643" t="str">
            <v>shobhit.kumar@redingtongroup.com</v>
          </cell>
          <cell r="F2643" t="str">
            <v>Rohan Vora</v>
          </cell>
          <cell r="G2643" t="str">
            <v>rohan.vora@redingtongroup.com</v>
          </cell>
        </row>
        <row r="2644">
          <cell r="A2644" t="str">
            <v>W93173</v>
          </cell>
          <cell r="B2644" t="str">
            <v>JAY JALARAM MOBILE SHOP</v>
          </cell>
          <cell r="C2644" t="str">
            <v>solankinaresh.ns.1989@gmail.com</v>
          </cell>
          <cell r="D2644" t="str">
            <v>Dholakiya Shobhitkumar Govindbhai</v>
          </cell>
          <cell r="E2644" t="str">
            <v>shobhit.kumar@redingtongroup.com</v>
          </cell>
          <cell r="F2644" t="str">
            <v>Rohan Vora</v>
          </cell>
          <cell r="G2644" t="str">
            <v>rohan.vora@redingtongroup.com</v>
          </cell>
        </row>
        <row r="2645">
          <cell r="A2645" t="str">
            <v>W93166</v>
          </cell>
          <cell r="B2645" t="str">
            <v>MEHTA INFOCOMM</v>
          </cell>
          <cell r="C2645" t="str">
            <v>mehtainfocomm123@gmail.com</v>
          </cell>
          <cell r="D2645" t="str">
            <v>Dholakiya Shobhitkumar Govindbhai</v>
          </cell>
          <cell r="E2645" t="str">
            <v>shobhit.kumar@redingtongroup.com</v>
          </cell>
          <cell r="F2645" t="str">
            <v>Rohan Vora</v>
          </cell>
          <cell r="G2645" t="str">
            <v>rohan.vora@redingtongroup.com</v>
          </cell>
        </row>
        <row r="2646">
          <cell r="A2646" t="str">
            <v>SH3053</v>
          </cell>
          <cell r="B2646" t="str">
            <v>NAIDU COMMUNICATIONS</v>
          </cell>
          <cell r="C2646" t="str">
            <v>naidu2767@gmail.com</v>
          </cell>
          <cell r="D2646" t="str">
            <v xml:space="preserve">Vinukonda Samba Siva Rao </v>
          </cell>
          <cell r="E2646" t="str">
            <v>pankaj.ahujaM@redingtongroup.com</v>
          </cell>
          <cell r="F2646" t="str">
            <v>Yogesh Kumar</v>
          </cell>
          <cell r="G2646" t="str">
            <v>yogesh.ganesh@redingtongroup.com</v>
          </cell>
        </row>
        <row r="2647">
          <cell r="A2647" t="str">
            <v>SD3051</v>
          </cell>
          <cell r="B2647" t="str">
            <v>S.M. ENTERPRISES</v>
          </cell>
          <cell r="C2647" t="str">
            <v>mfaraz123@gmail.com</v>
          </cell>
          <cell r="D2647" t="str">
            <v>Mohammed Ubed</v>
          </cell>
          <cell r="E2647" t="str">
            <v>pankaj.ahujaM@redingtongroup.com</v>
          </cell>
          <cell r="F2647" t="str">
            <v>Vikram V</v>
          </cell>
          <cell r="G2647" t="str">
            <v>vikram.kumar@redingtongroup.com</v>
          </cell>
        </row>
        <row r="2648">
          <cell r="A2648" t="str">
            <v>SD3050</v>
          </cell>
          <cell r="B2648" t="str">
            <v>M/S APESHWARA MOBILE CENTRE</v>
          </cell>
          <cell r="C2648" t="str">
            <v>ratanpurohit25@gmai.com</v>
          </cell>
          <cell r="D2648" t="str">
            <v>Mohammed Ubed</v>
          </cell>
          <cell r="E2648" t="str">
            <v>pankaj.ahujaM@redingtongroup.com</v>
          </cell>
          <cell r="F2648" t="str">
            <v>Vikram V</v>
          </cell>
          <cell r="G2648" t="str">
            <v>vikram.kumar@redingtongroup.com</v>
          </cell>
        </row>
        <row r="2649">
          <cell r="A2649" t="str">
            <v>SG4057</v>
          </cell>
          <cell r="B2649" t="str">
            <v>TANVI MOBILES</v>
          </cell>
          <cell r="C2649" t="str">
            <v>tanvimobiles@gmail.com</v>
          </cell>
          <cell r="D2649" t="str">
            <v>Rajesh Naik</v>
          </cell>
          <cell r="E2649" t="str">
            <v>rajesh.naik@redingtongroup.com</v>
          </cell>
          <cell r="F2649" t="str">
            <v>Vikram V</v>
          </cell>
          <cell r="G2649" t="str">
            <v>vikram.kumar@redingtongroup.com</v>
          </cell>
        </row>
        <row r="2650">
          <cell r="A2650" t="str">
            <v>SG4056</v>
          </cell>
          <cell r="B2650" t="str">
            <v>MOBILE KING</v>
          </cell>
          <cell r="C2650" t="str">
            <v>salmanraja63052@gmail.com</v>
          </cell>
          <cell r="D2650" t="str">
            <v>Rajesh Naik</v>
          </cell>
          <cell r="E2650" t="str">
            <v>rajesh.naik@redingtongroup.com</v>
          </cell>
          <cell r="F2650" t="str">
            <v>Vikram V</v>
          </cell>
          <cell r="G2650" t="str">
            <v>vikram.kumar@redingtongroup.com</v>
          </cell>
        </row>
        <row r="2651">
          <cell r="A2651" t="str">
            <v>SG4052</v>
          </cell>
          <cell r="B2651" t="str">
            <v>MOBILE PALACE</v>
          </cell>
          <cell r="C2651" t="str">
            <v>mobilepalacekundarra@gmail.com</v>
          </cell>
          <cell r="D2651" t="str">
            <v>Rajesh Naik</v>
          </cell>
          <cell r="E2651" t="str">
            <v>rajesh.naik@redingtongroup.com</v>
          </cell>
          <cell r="F2651" t="str">
            <v>Vikram V</v>
          </cell>
          <cell r="G2651" t="str">
            <v>vikram.kumar@redingtongroup.com</v>
          </cell>
        </row>
        <row r="2652">
          <cell r="A2652" t="str">
            <v>SD3049</v>
          </cell>
          <cell r="B2652" t="str">
            <v>M/S AMBE TIMES</v>
          </cell>
          <cell r="C2652" t="str">
            <v>jituambe9035@gmail.com</v>
          </cell>
          <cell r="D2652" t="str">
            <v>Mohammed Ubed</v>
          </cell>
          <cell r="E2652" t="str">
            <v>pankaj.ahujaM@redingtongroup.com</v>
          </cell>
          <cell r="F2652" t="str">
            <v>Vikram V</v>
          </cell>
          <cell r="G2652" t="str">
            <v>vikram.kumar@redingtongroup.com</v>
          </cell>
        </row>
        <row r="2653">
          <cell r="A2653" t="str">
            <v>SB4133</v>
          </cell>
          <cell r="B2653" t="str">
            <v>MOBILE TRACK</v>
          </cell>
          <cell r="C2653" t="str">
            <v>mobiletracktpb@gmail.com</v>
          </cell>
          <cell r="D2653" t="str">
            <v>Rajeesh C</v>
          </cell>
          <cell r="E2653" t="str">
            <v>rajeesh.krishnan@redingtongroup.com</v>
          </cell>
          <cell r="F2653" t="str">
            <v>Vikram V</v>
          </cell>
          <cell r="G2653" t="str">
            <v>vikram.kumar@redingtongroup.com</v>
          </cell>
        </row>
        <row r="2654">
          <cell r="A2654" t="str">
            <v>SB4129</v>
          </cell>
          <cell r="B2654" t="str">
            <v>ONLINE MOBILE BAZAR</v>
          </cell>
          <cell r="C2654" t="str">
            <v>ajithv6139@gmail.com</v>
          </cell>
          <cell r="D2654" t="str">
            <v>Rajeesh C</v>
          </cell>
          <cell r="E2654" t="str">
            <v>rajeesh.krishnan@redingtongroup.com</v>
          </cell>
          <cell r="F2654" t="str">
            <v>Vikram V</v>
          </cell>
          <cell r="G2654" t="str">
            <v>vikram.kumar@redingtongroup.com</v>
          </cell>
        </row>
        <row r="2655">
          <cell r="A2655" t="str">
            <v>SB4125</v>
          </cell>
          <cell r="B2655" t="str">
            <v>Orma The Mobile</v>
          </cell>
          <cell r="C2655" t="str">
            <v>nachinaser5@gmail.com</v>
          </cell>
          <cell r="D2655" t="str">
            <v>Rajeesh C</v>
          </cell>
          <cell r="E2655" t="str">
            <v>rajeesh.krishnan@redingtongroup.com</v>
          </cell>
          <cell r="F2655" t="str">
            <v>Vikram V</v>
          </cell>
          <cell r="G2655" t="str">
            <v>vikram.kumar@redingtongroup.com</v>
          </cell>
        </row>
        <row r="2656">
          <cell r="A2656" t="str">
            <v>SD0026</v>
          </cell>
          <cell r="B2656" t="str">
            <v>S &amp; S CO INC.</v>
          </cell>
          <cell r="C2656" t="str">
            <v>SNSINC@YAHOO.IN</v>
          </cell>
          <cell r="D2656" t="str">
            <v>Mohammed Ubed</v>
          </cell>
          <cell r="E2656" t="str">
            <v>pankaj.ahujaM@redingtongroup.com</v>
          </cell>
          <cell r="F2656" t="str">
            <v>Vikram V</v>
          </cell>
          <cell r="G2656" t="str">
            <v>vikram.kumar@redingtongroup.com</v>
          </cell>
        </row>
        <row r="2657">
          <cell r="A2657" t="str">
            <v>SA3183</v>
          </cell>
          <cell r="B2657" t="str">
            <v>AADIL MOBILE CENTER</v>
          </cell>
          <cell r="C2657" t="str">
            <v>mustafa118@gmail.com</v>
          </cell>
          <cell r="D2657" t="str">
            <v xml:space="preserve">Mahmmad Ajaruddin Kundagol </v>
          </cell>
          <cell r="E2657" t="str">
            <v>mahmmad.ajar@redingtongroup.com</v>
          </cell>
          <cell r="F2657" t="str">
            <v>Vikram V</v>
          </cell>
          <cell r="G2657" t="str">
            <v>vikram.kumar@redingtongroup.com</v>
          </cell>
        </row>
        <row r="2658">
          <cell r="A2658" t="str">
            <v>W24092</v>
          </cell>
          <cell r="B2658" t="str">
            <v>LAXMI MOBILE SHOPPY</v>
          </cell>
          <cell r="C2658" t="str">
            <v>dasharathbhandare65.db@gmail.com</v>
          </cell>
          <cell r="D2658" t="str">
            <v>Tanmay Kumar</v>
          </cell>
          <cell r="E2658" t="str">
            <v>tanmay.kumar@redingtongroup.com</v>
          </cell>
          <cell r="F2658" t="str">
            <v>Dilip Vishwakarma</v>
          </cell>
          <cell r="G2658" t="str">
            <v>dilip.vishwa@redingtongroup.com</v>
          </cell>
        </row>
        <row r="2659">
          <cell r="A2659" t="str">
            <v>W14626</v>
          </cell>
          <cell r="B2659" t="str">
            <v>Hello Thanekar's Mobiles and Access</v>
          </cell>
          <cell r="C2659" t="str">
            <v>hellothanekars@gmail.com</v>
          </cell>
          <cell r="D2659" t="str">
            <v>Mahesh More</v>
          </cell>
          <cell r="E2659" t="str">
            <v>mahesh.more@redingtongroup.com</v>
          </cell>
          <cell r="F2659" t="str">
            <v>Rohan Vora</v>
          </cell>
          <cell r="G2659" t="str">
            <v>rohan.vora@redingtongroup.com</v>
          </cell>
        </row>
        <row r="2660">
          <cell r="A2660" t="str">
            <v>W14623</v>
          </cell>
          <cell r="B2660" t="str">
            <v>G 3 Collection LLP</v>
          </cell>
          <cell r="C2660" t="str">
            <v>support@g3collection.com</v>
          </cell>
          <cell r="D2660" t="str">
            <v>Imtiyaz Salim Shaikh</v>
          </cell>
          <cell r="E2660" t="str">
            <v>imtiyaz.shaikh@redingtongroup.com</v>
          </cell>
          <cell r="F2660" t="str">
            <v>Rohan Vora</v>
          </cell>
          <cell r="G2660" t="str">
            <v>rohan.vora@redingtongroup.com</v>
          </cell>
        </row>
        <row r="2661">
          <cell r="A2661" t="str">
            <v>W14659</v>
          </cell>
          <cell r="B2661" t="str">
            <v>MIRACLE</v>
          </cell>
          <cell r="C2661" t="str">
            <v>miraclemobile9@gmail.com</v>
          </cell>
          <cell r="D2661" t="str">
            <v>Vijay Baburao Tayade</v>
          </cell>
          <cell r="E2661" t="str">
            <v>vijay.tayade@redingtongroup.com</v>
          </cell>
          <cell r="F2661" t="str">
            <v>Rohan Vora</v>
          </cell>
          <cell r="G2661" t="str">
            <v>rohan.vora@redingtongroup.com</v>
          </cell>
        </row>
        <row r="2662">
          <cell r="A2662" t="str">
            <v>W14647</v>
          </cell>
          <cell r="B2662" t="str">
            <v>MOBILAND</v>
          </cell>
          <cell r="C2662" t="str">
            <v>mobiland0105@gmail.com</v>
          </cell>
          <cell r="D2662" t="str">
            <v>Vijay Baburao Tayade</v>
          </cell>
          <cell r="E2662" t="str">
            <v>vijay.tayade@redingtongroup.com</v>
          </cell>
          <cell r="F2662" t="str">
            <v>Rohan Vora</v>
          </cell>
          <cell r="G2662" t="str">
            <v>rohan.vora@redingtongroup.com</v>
          </cell>
        </row>
        <row r="2663">
          <cell r="A2663" t="str">
            <v>W14642</v>
          </cell>
          <cell r="B2663" t="str">
            <v>ANKUR ONE ELECTRONICS</v>
          </cell>
          <cell r="C2663" t="str">
            <v>chandulal283@gmail.com</v>
          </cell>
          <cell r="D2663" t="str">
            <v>Vijay Baburao Tayade</v>
          </cell>
          <cell r="E2663" t="str">
            <v>vijay.tayade@redingtongroup.com</v>
          </cell>
          <cell r="F2663" t="str">
            <v>Rohan Vora</v>
          </cell>
          <cell r="G2663" t="str">
            <v>rohan.vora@redingtongroup.com</v>
          </cell>
        </row>
        <row r="2664">
          <cell r="A2664" t="str">
            <v>W14637</v>
          </cell>
          <cell r="B2664" t="str">
            <v>ADESHWAR COLLECTION</v>
          </cell>
          <cell r="C2664" t="str">
            <v>adeshwarcollection@gmail.com</v>
          </cell>
          <cell r="D2664" t="str">
            <v>Vijay Baburao Tayade</v>
          </cell>
          <cell r="E2664" t="str">
            <v>vijay.tayade@redingtongroup.com</v>
          </cell>
          <cell r="F2664" t="str">
            <v>Rohan Vora</v>
          </cell>
          <cell r="G2664" t="str">
            <v>rohan.vora@redingtongroup.com</v>
          </cell>
        </row>
        <row r="2665">
          <cell r="A2665" t="str">
            <v>W14636</v>
          </cell>
          <cell r="B2665" t="str">
            <v>B N X SMART PHONE &amp; ELECTRONICS</v>
          </cell>
          <cell r="C2665" t="str">
            <v>bnxsmartfone1@gmail.com</v>
          </cell>
          <cell r="D2665" t="str">
            <v>Mahesh More</v>
          </cell>
          <cell r="E2665" t="str">
            <v>mahesh.more@redingtongroup.com</v>
          </cell>
          <cell r="F2665" t="str">
            <v>Rohan Vora</v>
          </cell>
          <cell r="G2665" t="str">
            <v>rohan.vora@redingtongroup.com</v>
          </cell>
        </row>
        <row r="2666">
          <cell r="A2666" t="str">
            <v>W1R158</v>
          </cell>
          <cell r="B2666" t="str">
            <v>Sai Emporium</v>
          </cell>
          <cell r="C2666" t="str">
            <v>VISHALMAHAJAN25121978@GMAIL.COM</v>
          </cell>
          <cell r="D2666" t="str">
            <v>Vijay Baburao Tayade</v>
          </cell>
          <cell r="E2666" t="str">
            <v>vijay.tayade@redingtongroup.com</v>
          </cell>
          <cell r="F2666" t="str">
            <v>Rohan Vora</v>
          </cell>
          <cell r="G2666" t="str">
            <v>rohan.vora@redingtongroup.com</v>
          </cell>
        </row>
        <row r="2667">
          <cell r="A2667" t="str">
            <v>E23379</v>
          </cell>
          <cell r="B2667" t="str">
            <v>M/S- GUNGUN MOBILE</v>
          </cell>
          <cell r="C2667" t="str">
            <v>gungunacc@gmail.com</v>
          </cell>
          <cell r="D2667" t="str">
            <v>Suvendu Mishra</v>
          </cell>
          <cell r="E2667" t="str">
            <v>pankaj.ahujaM@redingtongroup.com</v>
          </cell>
          <cell r="F2667" t="str">
            <v>Jaswinder Singh</v>
          </cell>
          <cell r="G2667" t="str">
            <v>jaswinder.singh@redingtongroup.com</v>
          </cell>
        </row>
        <row r="2668">
          <cell r="A2668" t="str">
            <v>E23376</v>
          </cell>
          <cell r="B2668" t="str">
            <v>JMT TRADERS</v>
          </cell>
          <cell r="C2668" t="str">
            <v>jmt.traders2015@gmail.com</v>
          </cell>
          <cell r="D2668" t="str">
            <v>Suvendu Mishra</v>
          </cell>
          <cell r="E2668" t="str">
            <v>pankaj.ahujaM@redingtongroup.com</v>
          </cell>
          <cell r="F2668" t="str">
            <v>Jaswinder Singh</v>
          </cell>
          <cell r="G2668" t="str">
            <v>jaswinder.singh@redingtongroup.com</v>
          </cell>
        </row>
        <row r="2669">
          <cell r="A2669" t="str">
            <v>E23375</v>
          </cell>
          <cell r="B2669" t="str">
            <v>SUDAM MOBILE AND ACCESSORIES</v>
          </cell>
          <cell r="C2669" t="str">
            <v>sanjaysahoo578@gmail.com</v>
          </cell>
          <cell r="D2669" t="str">
            <v>Suvendu Mishra</v>
          </cell>
          <cell r="E2669" t="str">
            <v>pankaj.ahujaM@redingtongroup.com</v>
          </cell>
          <cell r="F2669" t="str">
            <v>Jaswinder Singh</v>
          </cell>
          <cell r="G2669" t="str">
            <v>jaswinder.singh@redingtongroup.com</v>
          </cell>
        </row>
        <row r="2670">
          <cell r="A2670" t="str">
            <v>E23371</v>
          </cell>
          <cell r="B2670" t="str">
            <v>MY MOBINET DOT IN</v>
          </cell>
          <cell r="C2670" t="str">
            <v>mymobinet.in@gmail.com</v>
          </cell>
          <cell r="D2670" t="str">
            <v>Suvendu Mishra</v>
          </cell>
          <cell r="E2670" t="str">
            <v>pankaj.ahujaM@redingtongroup.com</v>
          </cell>
          <cell r="F2670" t="str">
            <v>Jaswinder Singh</v>
          </cell>
          <cell r="G2670" t="str">
            <v>jaswinder.singh@redingtongroup.com</v>
          </cell>
        </row>
        <row r="2671">
          <cell r="A2671" t="str">
            <v>E43251</v>
          </cell>
          <cell r="B2671" t="str">
            <v>SHREE SHYAM VARIETY STORES</v>
          </cell>
          <cell r="C2671" t="str">
            <v>ssvs6941@gmail.com</v>
          </cell>
          <cell r="D2671" t="str">
            <v>Pankaj Soni</v>
          </cell>
          <cell r="E2671" t="str">
            <v>pankaj.soni@redingtongroup.com</v>
          </cell>
          <cell r="F2671" t="str">
            <v>Jaswinder Singh</v>
          </cell>
          <cell r="G2671" t="str">
            <v>jaswinder.singh@redingtongroup.com</v>
          </cell>
        </row>
        <row r="2672">
          <cell r="A2672" t="str">
            <v>E43266</v>
          </cell>
          <cell r="B2672" t="str">
            <v>JAY BHAWANI TELECOM</v>
          </cell>
          <cell r="C2672" t="str">
            <v>jaybhawani707082@gmail.com</v>
          </cell>
          <cell r="D2672" t="str">
            <v>Pankaj Soni</v>
          </cell>
          <cell r="E2672" t="str">
            <v>pankaj.soni@redingtongroup.com</v>
          </cell>
          <cell r="F2672" t="str">
            <v>Jaswinder Singh</v>
          </cell>
          <cell r="G2672" t="str">
            <v>jaswinder.singh@redingtongroup.com</v>
          </cell>
        </row>
        <row r="2673">
          <cell r="A2673" t="str">
            <v>E43265</v>
          </cell>
          <cell r="B2673" t="str">
            <v>ANJANA MOBILES</v>
          </cell>
          <cell r="C2673" t="str">
            <v>anjanamobiles.dk@gmail.com</v>
          </cell>
          <cell r="D2673" t="str">
            <v>Pankaj Soni</v>
          </cell>
          <cell r="E2673" t="str">
            <v>pankaj.soni@redingtongroup.com</v>
          </cell>
          <cell r="F2673" t="str">
            <v>Jaswinder Singh</v>
          </cell>
          <cell r="G2673" t="str">
            <v>jaswinder.singh@redingtongroup.com</v>
          </cell>
        </row>
        <row r="2674">
          <cell r="A2674" t="str">
            <v>E43261</v>
          </cell>
          <cell r="B2674" t="str">
            <v>M/S MUNNA ELECTRONICS</v>
          </cell>
          <cell r="C2674" t="str">
            <v>munnaelectronics2@gmail.com</v>
          </cell>
          <cell r="D2674" t="str">
            <v>Pankaj Soni</v>
          </cell>
          <cell r="E2674" t="str">
            <v>pankaj.soni@redingtongroup.com</v>
          </cell>
          <cell r="F2674" t="str">
            <v>Jaswinder Singh</v>
          </cell>
          <cell r="G2674" t="str">
            <v>jaswinder.singh@redingtongroup.com</v>
          </cell>
        </row>
        <row r="2675">
          <cell r="A2675" t="str">
            <v>E43258</v>
          </cell>
          <cell r="B2675" t="str">
            <v>M/S GITA ELECTRONICS</v>
          </cell>
          <cell r="C2675" t="str">
            <v>monuchourasia67@gmail.com</v>
          </cell>
          <cell r="D2675" t="str">
            <v>Pankaj Soni</v>
          </cell>
          <cell r="E2675" t="str">
            <v>pankaj.soni@redingtongroup.com</v>
          </cell>
          <cell r="F2675" t="str">
            <v>Jaswinder Singh</v>
          </cell>
          <cell r="G2675" t="str">
            <v>jaswinder.singh@redingtongroup.com</v>
          </cell>
        </row>
        <row r="2676">
          <cell r="A2676" t="str">
            <v>E43256</v>
          </cell>
          <cell r="B2676" t="str">
            <v>M/S KUMAR SALES</v>
          </cell>
          <cell r="C2676" t="str">
            <v>kumarsales.amit@rediffmail.com</v>
          </cell>
          <cell r="D2676" t="str">
            <v>Pankaj Soni</v>
          </cell>
          <cell r="E2676" t="str">
            <v>pankaj.soni@redingtongroup.com</v>
          </cell>
          <cell r="F2676" t="str">
            <v>Jaswinder Singh</v>
          </cell>
          <cell r="G2676" t="str">
            <v>jaswinder.singh@redingtongroup.com</v>
          </cell>
        </row>
        <row r="2677">
          <cell r="A2677" t="str">
            <v>E43019</v>
          </cell>
          <cell r="B2677" t="str">
            <v>KRISHNA STORE</v>
          </cell>
          <cell r="C2677" t="str">
            <v>kirshnastore6776@gmail.cpm</v>
          </cell>
          <cell r="D2677" t="str">
            <v>Pankaj Soni</v>
          </cell>
          <cell r="E2677" t="str">
            <v>pankaj.soni@redingtongroup.com</v>
          </cell>
          <cell r="F2677" t="str">
            <v>Jaswinder Singh</v>
          </cell>
          <cell r="G2677" t="str">
            <v>jaswinder.singh@redingtongroup.com</v>
          </cell>
        </row>
        <row r="2678">
          <cell r="A2678" t="str">
            <v>E34234</v>
          </cell>
          <cell r="B2678" t="str">
            <v>MK COMMUNICATION</v>
          </cell>
          <cell r="C2678" t="str">
            <v>agarwalkhushboo2019@gmail.com</v>
          </cell>
          <cell r="D2678" t="str">
            <v>Vivek Bose</v>
          </cell>
          <cell r="E2678" t="str">
            <v>pankaj.ahujaM@redingtongroup.com</v>
          </cell>
          <cell r="F2678" t="str">
            <v>Jaswinder Singh</v>
          </cell>
          <cell r="G2678" t="str">
            <v>jaswinder.singh@redingtongroup.com</v>
          </cell>
        </row>
        <row r="2679">
          <cell r="A2679" t="str">
            <v>E34233</v>
          </cell>
          <cell r="B2679" t="str">
            <v>MY MOBI</v>
          </cell>
          <cell r="C2679" t="str">
            <v>mymobi180519@gmail.com</v>
          </cell>
          <cell r="D2679" t="str">
            <v>Vivek Bose</v>
          </cell>
          <cell r="E2679" t="str">
            <v>pankaj.ahujaM@redingtongroup.com</v>
          </cell>
          <cell r="F2679" t="str">
            <v>Jaswinder Singh</v>
          </cell>
          <cell r="G2679" t="str">
            <v>jaswinder.singh@redingtongroup.com</v>
          </cell>
        </row>
        <row r="2680">
          <cell r="A2680" t="str">
            <v>E34229</v>
          </cell>
          <cell r="B2680">
            <v>0</v>
          </cell>
          <cell r="C2680" t="str">
            <v>ghoshbrothers053@gmail.com</v>
          </cell>
          <cell r="D2680" t="str">
            <v>Vivek Bose</v>
          </cell>
          <cell r="E2680" t="str">
            <v>pankaj.ahujaM@redingtongroup.com</v>
          </cell>
          <cell r="F2680" t="str">
            <v>Jaswinder Singh</v>
          </cell>
          <cell r="G2680" t="str">
            <v>jaswinder.singh@redingtongroup.com</v>
          </cell>
        </row>
        <row r="2681">
          <cell r="A2681" t="str">
            <v>E14600</v>
          </cell>
          <cell r="B2681" t="str">
            <v>DIPAK TELECOM</v>
          </cell>
          <cell r="C2681" t="str">
            <v>01.dipaksen@gmail.com</v>
          </cell>
          <cell r="D2681" t="str">
            <v xml:space="preserve">Souvik Roy </v>
          </cell>
          <cell r="E2681" t="str">
            <v>pankaj.ahujaM@redingtongroup.com</v>
          </cell>
          <cell r="F2681" t="str">
            <v>Jaswinder Singh</v>
          </cell>
          <cell r="G2681" t="str">
            <v>jaswinder.singh@redingtongroup.com</v>
          </cell>
        </row>
        <row r="2682">
          <cell r="A2682" t="str">
            <v>E14591</v>
          </cell>
          <cell r="B2682" t="str">
            <v>M/S GHOSH TELECOM</v>
          </cell>
          <cell r="C2682" t="str">
            <v>ghoshtelecommaniktala@gmail.com</v>
          </cell>
          <cell r="D2682" t="str">
            <v>Manish Kumar</v>
          </cell>
          <cell r="E2682" t="str">
            <v>manish.kumar@redingtongroup.com</v>
          </cell>
          <cell r="F2682" t="str">
            <v>Jaswinder Singh</v>
          </cell>
          <cell r="G2682" t="str">
            <v>jaswinder.singh@redingtongroup.com</v>
          </cell>
        </row>
        <row r="2683">
          <cell r="A2683" t="str">
            <v>E14586</v>
          </cell>
          <cell r="B2683" t="str">
            <v>ICE BERG</v>
          </cell>
          <cell r="C2683" t="str">
            <v>manish.iceberg@gmail.com</v>
          </cell>
          <cell r="D2683" t="str">
            <v>Chandan Singh</v>
          </cell>
          <cell r="E2683" t="str">
            <v>chandan.singh@redingtongroup.com</v>
          </cell>
          <cell r="F2683" t="str">
            <v>Jaswinder Singh</v>
          </cell>
          <cell r="G2683" t="str">
            <v>jaswinder.singh@redingtongroup.com</v>
          </cell>
        </row>
        <row r="2684">
          <cell r="A2684" t="str">
            <v>E14581</v>
          </cell>
          <cell r="B2684" t="str">
            <v>SWAPNA TELECOM</v>
          </cell>
          <cell r="C2684" t="str">
            <v>ldsarkar87@gmail.com</v>
          </cell>
          <cell r="D2684" t="str">
            <v>Chandan Singh</v>
          </cell>
          <cell r="E2684" t="str">
            <v>chandan.singh@redingtongroup.com</v>
          </cell>
          <cell r="F2684" t="str">
            <v>Jaswinder Singh</v>
          </cell>
          <cell r="G2684" t="str">
            <v>jaswinder.singh@redingtongroup.com</v>
          </cell>
        </row>
        <row r="2685">
          <cell r="A2685" t="str">
            <v>E14578</v>
          </cell>
          <cell r="B2685" t="str">
            <v>SHREE GANESH ENTERPRISE</v>
          </cell>
          <cell r="C2685" t="str">
            <v>mailbox.sge@gmail.com</v>
          </cell>
          <cell r="D2685" t="str">
            <v>Chandan Singh</v>
          </cell>
          <cell r="E2685" t="str">
            <v>chandan.singh@redingtongroup.com</v>
          </cell>
          <cell r="F2685" t="str">
            <v>Jaswinder Singh</v>
          </cell>
          <cell r="G2685" t="str">
            <v>jaswinder.singh@redingtongroup.com</v>
          </cell>
        </row>
        <row r="2686">
          <cell r="A2686" t="str">
            <v>N14715</v>
          </cell>
          <cell r="B2686" t="str">
            <v>Pooja Communication</v>
          </cell>
          <cell r="C2686" t="str">
            <v>dalipdars1122@gmail.com</v>
          </cell>
          <cell r="D2686" t="str">
            <v>Himanshu Ranjan Singh</v>
          </cell>
          <cell r="E2686" t="str">
            <v>himanshu.ranjansingh@redingtongroup.com</v>
          </cell>
          <cell r="F2686" t="str">
            <v>Sidharth Eknath</v>
          </cell>
          <cell r="G2686" t="str">
            <v>sidharth.eknath@redingtongroup.com</v>
          </cell>
        </row>
        <row r="2687">
          <cell r="A2687" t="str">
            <v>E63080</v>
          </cell>
          <cell r="B2687" t="str">
            <v>SMRITI MOBILE SHOP</v>
          </cell>
          <cell r="C2687" t="str">
            <v>satyajitroy205@gmail.com</v>
          </cell>
          <cell r="D2687" t="str">
            <v>Bappa Das</v>
          </cell>
          <cell r="E2687" t="str">
            <v>bappa.das@redingtongroup.com</v>
          </cell>
          <cell r="F2687" t="str">
            <v>Jaswinder Singh</v>
          </cell>
          <cell r="G2687" t="str">
            <v>jaswinder.singh@redingtongroup.com</v>
          </cell>
        </row>
        <row r="2688">
          <cell r="A2688" t="str">
            <v>E63074</v>
          </cell>
          <cell r="B2688" t="str">
            <v>partha mobile centre</v>
          </cell>
          <cell r="C2688" t="str">
            <v>parthasonali1991@gmail.com</v>
          </cell>
          <cell r="D2688" t="str">
            <v>Bappa Das</v>
          </cell>
          <cell r="E2688" t="str">
            <v>bappa.das@redingtongroup.com</v>
          </cell>
          <cell r="F2688" t="str">
            <v>Jaswinder Singh</v>
          </cell>
          <cell r="G2688" t="str">
            <v>jaswinder.singh@redingtongroup.com</v>
          </cell>
        </row>
        <row r="2689">
          <cell r="A2689" t="str">
            <v>E63072</v>
          </cell>
          <cell r="B2689" t="str">
            <v>SAPTARSHI</v>
          </cell>
          <cell r="C2689" t="str">
            <v>saptarshitelecom@gmail.com</v>
          </cell>
          <cell r="D2689" t="str">
            <v>Bappa Das</v>
          </cell>
          <cell r="E2689" t="str">
            <v>bappa.das@redingtongroup.com</v>
          </cell>
          <cell r="F2689" t="str">
            <v>Jaswinder Singh</v>
          </cell>
          <cell r="G2689" t="str">
            <v>jaswinder.singh@redingtongroup.com</v>
          </cell>
        </row>
        <row r="2690">
          <cell r="A2690" t="str">
            <v>E63063</v>
          </cell>
          <cell r="B2690" t="str">
            <v>MOBILE POINT</v>
          </cell>
          <cell r="C2690" t="str">
            <v>baban1234.mobile@gamil.com</v>
          </cell>
          <cell r="D2690" t="str">
            <v>Bappa Das</v>
          </cell>
          <cell r="E2690" t="str">
            <v>bappa.das@redingtongroup.com</v>
          </cell>
          <cell r="F2690" t="str">
            <v>Jaswinder Singh</v>
          </cell>
          <cell r="G2690" t="str">
            <v>jaswinder.singh@redingtongroup.com</v>
          </cell>
        </row>
        <row r="2691">
          <cell r="A2691" t="str">
            <v>E73055</v>
          </cell>
          <cell r="B2691" t="str">
            <v>MOBILE INDIA</v>
          </cell>
          <cell r="C2691" t="str">
            <v>mobileindia2017@gmail.com</v>
          </cell>
          <cell r="D2691" t="str">
            <v>Md Ezaz Ahmad</v>
          </cell>
          <cell r="E2691" t="str">
            <v>ezaz.ahmad@redingtongroup.com</v>
          </cell>
          <cell r="F2691" t="str">
            <v>Jaswinder Singh</v>
          </cell>
          <cell r="G2691" t="str">
            <v>jaswinder.singh@redingtongroup.com</v>
          </cell>
        </row>
        <row r="2692">
          <cell r="A2692" t="str">
            <v>E73053</v>
          </cell>
          <cell r="B2692" t="str">
            <v>M/S UNIQUE MOBILE COLLECTION</v>
          </cell>
          <cell r="C2692" t="str">
            <v>sushil.jsr33@gmail.com</v>
          </cell>
          <cell r="D2692" t="str">
            <v>Md Ezaz Ahmad</v>
          </cell>
          <cell r="E2692" t="str">
            <v>ezaz.ahmad@redingtongroup.com</v>
          </cell>
          <cell r="F2692" t="str">
            <v>Jaswinder Singh</v>
          </cell>
          <cell r="G2692" t="str">
            <v>jaswinder.singh@redingtongroup.com</v>
          </cell>
        </row>
        <row r="2693">
          <cell r="A2693" t="str">
            <v>E53348</v>
          </cell>
          <cell r="B2693" t="str">
            <v>JUBAIR COMMUNICATION</v>
          </cell>
          <cell r="C2693" t="str">
            <v>alamj0499@gmail.com</v>
          </cell>
          <cell r="D2693" t="str">
            <v xml:space="preserve">Abhinav Kumar </v>
          </cell>
          <cell r="E2693" t="str">
            <v>abhinav.kumar@redingtongroup.com</v>
          </cell>
          <cell r="F2693" t="str">
            <v>Jaswinder Singh</v>
          </cell>
          <cell r="G2693" t="str">
            <v>jaswinder.singh@redingtongroup.com</v>
          </cell>
        </row>
        <row r="2694">
          <cell r="A2694" t="str">
            <v>E53344</v>
          </cell>
          <cell r="B2694" t="str">
            <v>M/S R.K. AGENCY</v>
          </cell>
          <cell r="C2694" t="str">
            <v>sirfhitu@gmail.com</v>
          </cell>
          <cell r="D2694" t="str">
            <v>Md Faiyaz Khan</v>
          </cell>
          <cell r="E2694" t="str">
            <v>faiyaz.khan@redingtongroup.com</v>
          </cell>
          <cell r="F2694" t="str">
            <v>Jaswinder Singh</v>
          </cell>
          <cell r="G2694" t="str">
            <v>jaswinder.singh@redingtongroup.com</v>
          </cell>
        </row>
        <row r="2695">
          <cell r="A2695" t="str">
            <v>E53340</v>
          </cell>
          <cell r="B2695" t="str">
            <v>HI. TECH. MOBILE COMMUNICATION</v>
          </cell>
          <cell r="C2695" t="str">
            <v>surajnarayanprasad@gmail.com</v>
          </cell>
          <cell r="D2695" t="str">
            <v>Md Faiyaz Khan</v>
          </cell>
          <cell r="E2695" t="str">
            <v>faiyaz.khan@redingtongroup.com</v>
          </cell>
          <cell r="F2695" t="str">
            <v>Jaswinder Singh</v>
          </cell>
          <cell r="G2695" t="str">
            <v>jaswinder.singh@redingtongroup.com</v>
          </cell>
        </row>
        <row r="2696">
          <cell r="A2696" t="str">
            <v>S15007</v>
          </cell>
          <cell r="B2696" t="str">
            <v>SANGEETHA MOBILES PVT LTD</v>
          </cell>
          <cell r="C2696" t="str">
            <v>purchase@sangeethamobiles.com</v>
          </cell>
          <cell r="D2696" t="str">
            <v>Punjabi Kamal Kimat</v>
          </cell>
          <cell r="E2696" t="str">
            <v>pankaj.ahujaM@redingtongroup.com</v>
          </cell>
          <cell r="F2696" t="str">
            <v>Vikram V</v>
          </cell>
          <cell r="G2696" t="str">
            <v>vikram.kumar@redingtongroup.com</v>
          </cell>
        </row>
        <row r="2697">
          <cell r="A2697" t="str">
            <v>W53303</v>
          </cell>
          <cell r="B2697" t="str">
            <v>AL ZAM ZAM MOBILE BAZAAR</v>
          </cell>
          <cell r="C2697" t="str">
            <v>javediqbal22270@gmail.com</v>
          </cell>
          <cell r="D2697" t="str">
            <v>Abhishek Vinod Tirpude</v>
          </cell>
          <cell r="E2697" t="str">
            <v>abhishek.vinod@redingtongroup.com</v>
          </cell>
          <cell r="F2697" t="str">
            <v>Dilip Vishwakarma</v>
          </cell>
          <cell r="G2697" t="str">
            <v>dilip.vishwa@redingtongroup.com</v>
          </cell>
        </row>
        <row r="2698">
          <cell r="A2698" t="str">
            <v>N43753</v>
          </cell>
          <cell r="B2698" t="str">
            <v>LAXMI COMMUNICATION</v>
          </cell>
          <cell r="C2698" t="str">
            <v>guptmanubhui29@gmail.com</v>
          </cell>
          <cell r="D2698" t="str">
            <v>Harsh Ahuja</v>
          </cell>
          <cell r="E2698" t="str">
            <v>harsh.ahuja@redingtongroup.com</v>
          </cell>
          <cell r="F2698" t="str">
            <v>Sidharth Eknath</v>
          </cell>
          <cell r="G2698" t="str">
            <v>sidharth.eknath@redingtongroup.com</v>
          </cell>
        </row>
        <row r="2699">
          <cell r="A2699" t="str">
            <v>N14688</v>
          </cell>
          <cell r="B2699" t="str">
            <v>KHUSHI ENTERPRISES</v>
          </cell>
          <cell r="C2699" t="str">
            <v>deepaksaraswat5135@gmail.com</v>
          </cell>
          <cell r="D2699" t="str">
            <v>Shashi Singh</v>
          </cell>
          <cell r="E2699" t="str">
            <v>shashi.singh@redingtongroup.com</v>
          </cell>
          <cell r="F2699" t="str">
            <v>Sidharth Eknath</v>
          </cell>
          <cell r="G2699" t="str">
            <v>sidharth.eknath@redingtongroup.com</v>
          </cell>
        </row>
        <row r="2700">
          <cell r="A2700" t="str">
            <v>N14778</v>
          </cell>
          <cell r="B2700" t="str">
            <v>SHRI BALAJI TELECOM</v>
          </cell>
          <cell r="C2700" t="str">
            <v>viru051083@gmail.com</v>
          </cell>
          <cell r="D2700" t="str">
            <v>Himanshu Ranjan Singh</v>
          </cell>
          <cell r="E2700" t="str">
            <v>himanshu.ranjansingh@redingtongroup.com</v>
          </cell>
          <cell r="F2700" t="str">
            <v>Sidharth Eknath</v>
          </cell>
          <cell r="G2700" t="str">
            <v>sidharth.eknath@redingtongroup.com</v>
          </cell>
        </row>
        <row r="2701">
          <cell r="A2701" t="str">
            <v>W23090</v>
          </cell>
          <cell r="B2701" t="str">
            <v>J.P MARKETING</v>
          </cell>
          <cell r="C2701" t="str">
            <v>ASHOK.JPMARKETING@GMAIL.COM</v>
          </cell>
          <cell r="D2701" t="str">
            <v>Santosh Desai</v>
          </cell>
          <cell r="E2701" t="str">
            <v>santosh.desai@redingtongroup.com</v>
          </cell>
          <cell r="F2701" t="str">
            <v>Dilip Vishwakarma</v>
          </cell>
          <cell r="G2701" t="str">
            <v>dilip.vishwa@redingtongroup.com</v>
          </cell>
        </row>
        <row r="2702">
          <cell r="A2702" t="str">
            <v>SA3180</v>
          </cell>
          <cell r="B2702" t="str">
            <v>TARUN ENTERPRISES</v>
          </cell>
          <cell r="C2702" t="str">
            <v>shrangouda.sg@gmail.com</v>
          </cell>
          <cell r="D2702" t="str">
            <v xml:space="preserve">Mahmmad Ajaruddin Kundagol </v>
          </cell>
          <cell r="E2702" t="str">
            <v>mahmmad.ajar@redingtongroup.com</v>
          </cell>
          <cell r="F2702" t="str">
            <v>Vikram V</v>
          </cell>
          <cell r="G2702" t="str">
            <v>vikram.kumar@redingtongroup.com</v>
          </cell>
        </row>
        <row r="2703">
          <cell r="A2703" t="str">
            <v>N14772</v>
          </cell>
          <cell r="B2703" t="str">
            <v>SAARTHAK CELL POINT</v>
          </cell>
          <cell r="C2703" t="str">
            <v>scp.wadhwa2004@gmail.com</v>
          </cell>
          <cell r="D2703" t="str">
            <v>Dheeraj Sharma</v>
          </cell>
          <cell r="E2703" t="str">
            <v>dheeraj.sharma@redingtongroup.com</v>
          </cell>
          <cell r="F2703" t="str">
            <v>Sidharth Eknath</v>
          </cell>
          <cell r="G2703" t="str">
            <v>sidharth.eknath@redingtongroup.com</v>
          </cell>
        </row>
        <row r="2704">
          <cell r="A2704" t="str">
            <v>N83820</v>
          </cell>
          <cell r="B2704" t="str">
            <v>VAISHNAVI COMMUNICATION</v>
          </cell>
          <cell r="C2704" t="str">
            <v>diliprao6578@gmail.com</v>
          </cell>
          <cell r="D2704" t="str">
            <v>Anil Kumar Sharma</v>
          </cell>
          <cell r="E2704" t="str">
            <v>anil.sharma@redingtongroup.com</v>
          </cell>
          <cell r="F2704" t="str">
            <v>Jitendra Chopra</v>
          </cell>
          <cell r="G2704" t="str">
            <v>jitender.chopra@redingtongroup.com</v>
          </cell>
        </row>
        <row r="2705">
          <cell r="A2705" t="str">
            <v>E14583</v>
          </cell>
          <cell r="B2705" t="str">
            <v>H.P. MUSIC CENTRE</v>
          </cell>
          <cell r="C2705" t="str">
            <v>hpmusicsadhan2016@gmail.com</v>
          </cell>
          <cell r="D2705" t="str">
            <v>Bappa Das</v>
          </cell>
          <cell r="E2705" t="str">
            <v>bappa.das@redingtongroup.com</v>
          </cell>
          <cell r="F2705" t="str">
            <v>Jaswinder Singh</v>
          </cell>
          <cell r="G2705" t="str">
            <v>jaswinder.singh@redingtongroup.com</v>
          </cell>
        </row>
        <row r="2706">
          <cell r="A2706" t="str">
            <v>WC3164</v>
          </cell>
          <cell r="B2706" t="str">
            <v>MOBIZONE MOBILE AND ACCESSORIES</v>
          </cell>
          <cell r="C2706" t="str">
            <v>mobizonemobile.in@gmail.com</v>
          </cell>
          <cell r="D2706" t="str">
            <v>Dharmesh R Dudhrejiya</v>
          </cell>
          <cell r="E2706" t="str">
            <v>dharmesh.dudhrejiya@redingtongroup.com</v>
          </cell>
          <cell r="F2706" t="str">
            <v>Rohan Vora</v>
          </cell>
          <cell r="G2706" t="str">
            <v>rohan.vora@redingtongroup.com</v>
          </cell>
        </row>
        <row r="2707">
          <cell r="A2707" t="str">
            <v>N14786</v>
          </cell>
          <cell r="B2707" t="str">
            <v>PRAKASH COMMUNICATION</v>
          </cell>
          <cell r="C2707" t="str">
            <v>omprakash_dhingra@yahoo.in</v>
          </cell>
          <cell r="D2707" t="str">
            <v>Manish Jain</v>
          </cell>
          <cell r="E2707" t="str">
            <v>manish.shivkumar@redingtongroup.com</v>
          </cell>
          <cell r="F2707" t="str">
            <v>Sidharth Eknath</v>
          </cell>
          <cell r="G2707" t="str">
            <v>sidharth.eknath@redingtongroup.com</v>
          </cell>
        </row>
        <row r="2708">
          <cell r="A2708" t="str">
            <v>E14555</v>
          </cell>
          <cell r="B2708" t="str">
            <v>M/S SHREE RAM ENTERPRISES</v>
          </cell>
          <cell r="C2708" t="str">
            <v>birbaldey084@gmail.com</v>
          </cell>
          <cell r="D2708" t="str">
            <v>Chandan Singh</v>
          </cell>
          <cell r="E2708" t="str">
            <v>chandan.singh@redingtongroup.com</v>
          </cell>
          <cell r="F2708" t="str">
            <v>Jaswinder Singh</v>
          </cell>
          <cell r="G2708" t="str">
            <v>jaswinder.singh@redingtongroup.com</v>
          </cell>
        </row>
        <row r="2709">
          <cell r="A2709" t="str">
            <v>W14674</v>
          </cell>
          <cell r="B2709" t="str">
            <v>Fairpick Private Limited</v>
          </cell>
          <cell r="C2709" t="str">
            <v>accounts@fairpick.in</v>
          </cell>
          <cell r="D2709" t="str">
            <v>Imtiyaz Salim Shaikh</v>
          </cell>
          <cell r="E2709" t="str">
            <v>imtiyaz.shaikh@redingtongroup.com</v>
          </cell>
          <cell r="F2709" t="str">
            <v>Rohan Vora</v>
          </cell>
          <cell r="G2709" t="str">
            <v>rohan.vora@redingtongroup.com</v>
          </cell>
        </row>
        <row r="2710">
          <cell r="A2710" t="str">
            <v>N83885</v>
          </cell>
          <cell r="B2710" t="str">
            <v>GURUJI ELECTRONICS WORLD</v>
          </cell>
          <cell r="C2710" t="str">
            <v>satveertamar@gmail.com</v>
          </cell>
          <cell r="D2710" t="str">
            <v>Anil Kumar Sharma</v>
          </cell>
          <cell r="E2710" t="str">
            <v>anil.sharma@redingtongroup.com</v>
          </cell>
          <cell r="F2710" t="str">
            <v>Jitendra Chopra</v>
          </cell>
          <cell r="G2710" t="str">
            <v>jitender.chopra@redingtongroup.com</v>
          </cell>
        </row>
        <row r="2711">
          <cell r="A2711" t="str">
            <v>WC3160</v>
          </cell>
          <cell r="B2711" t="str">
            <v>PATEL MOBILE</v>
          </cell>
          <cell r="C2711" t="str">
            <v>patelmobile13@yahoo.com</v>
          </cell>
          <cell r="D2711" t="str">
            <v>Dharmesh R Dudhrejiya</v>
          </cell>
          <cell r="E2711" t="str">
            <v>dharmesh.dudhrejiya@redingtongroup.com</v>
          </cell>
          <cell r="F2711" t="str">
            <v>Rohan Vora</v>
          </cell>
          <cell r="G2711" t="str">
            <v>rohan.vora@redingtongroup.com</v>
          </cell>
        </row>
        <row r="2712">
          <cell r="A2712" t="str">
            <v>WB3366</v>
          </cell>
          <cell r="B2712" t="str">
            <v>A TO Z MOBILE MALL</v>
          </cell>
          <cell r="C2712" t="str">
            <v>atozmobilemall@gmail.com</v>
          </cell>
          <cell r="D2712" t="str">
            <v>Sandip Anil Kshirsagar</v>
          </cell>
          <cell r="E2712" t="str">
            <v>sandip.anil@redingtongroup.com</v>
          </cell>
          <cell r="F2712" t="str">
            <v>Dilip Vishwakarma</v>
          </cell>
          <cell r="G2712" t="str">
            <v>dilip.vishwa@redingtongroup.com</v>
          </cell>
        </row>
        <row r="2713">
          <cell r="A2713" t="str">
            <v>W14612</v>
          </cell>
          <cell r="B2713" t="str">
            <v>DISHA TELECOM</v>
          </cell>
          <cell r="C2713" t="str">
            <v>dishatelecom33@gmail.com</v>
          </cell>
          <cell r="D2713" t="str">
            <v>Mahesh More</v>
          </cell>
          <cell r="E2713" t="str">
            <v>mahesh.more@redingtongroup.com</v>
          </cell>
          <cell r="F2713" t="str">
            <v>Rohan Vora</v>
          </cell>
          <cell r="G2713" t="str">
            <v>rohan.vora@redingtongroup.com</v>
          </cell>
        </row>
        <row r="2714">
          <cell r="A2714" t="str">
            <v>WC3166</v>
          </cell>
          <cell r="B2714" t="str">
            <v>SADGURU  MOBILES.</v>
          </cell>
          <cell r="C2714" t="str">
            <v>sadgurumobile@hotmail.com</v>
          </cell>
          <cell r="D2714" t="str">
            <v>Dharmesh R Dudhrejiya</v>
          </cell>
          <cell r="E2714" t="str">
            <v>dharmesh.dudhrejiya@redingtongroup.com</v>
          </cell>
          <cell r="F2714" t="str">
            <v>Rohan Vora</v>
          </cell>
          <cell r="G2714" t="str">
            <v>rohan.vora@redingtongroup.com</v>
          </cell>
        </row>
        <row r="2715">
          <cell r="A2715" t="str">
            <v>SG4045</v>
          </cell>
          <cell r="B2715" t="str">
            <v>PLAYZONE MOBILE SALES &amp; SERVICES</v>
          </cell>
          <cell r="C2715" t="str">
            <v>playzonemobileudupi@gmail.com</v>
          </cell>
          <cell r="D2715" t="str">
            <v>Rajesh Naik</v>
          </cell>
          <cell r="E2715" t="str">
            <v>rajesh.naik@redingtongroup.com</v>
          </cell>
          <cell r="F2715" t="str">
            <v>Vikram V</v>
          </cell>
          <cell r="G2715" t="str">
            <v>vikram.kumar@redingtongroup.com</v>
          </cell>
        </row>
        <row r="2716">
          <cell r="A2716" t="str">
            <v>W14576</v>
          </cell>
          <cell r="B2716" t="str">
            <v>RONAK MOBILE</v>
          </cell>
          <cell r="C2716" t="str">
            <v>haripurohit618@gmail.com</v>
          </cell>
          <cell r="D2716" t="str">
            <v>Imtiyaz Salim Shaikh</v>
          </cell>
          <cell r="E2716" t="str">
            <v>imtiyaz.shaikh@redingtongroup.com</v>
          </cell>
          <cell r="F2716" t="str">
            <v>Rohan Vora</v>
          </cell>
          <cell r="G2716" t="str">
            <v>rohan.vora@redingtongroup.com</v>
          </cell>
        </row>
        <row r="2717">
          <cell r="A2717" t="str">
            <v>WB3330</v>
          </cell>
          <cell r="B2717" t="str">
            <v>RAJ MOBILE SHOPEE</v>
          </cell>
          <cell r="C2717" t="str">
            <v>raviwuttamwar05@gmail.com</v>
          </cell>
          <cell r="D2717" t="str">
            <v xml:space="preserve">Shubham Malshetti </v>
          </cell>
          <cell r="E2717" t="str">
            <v>pankaj.ahujaM@redingtongroup.com</v>
          </cell>
          <cell r="F2717" t="str">
            <v>Dilip Vishwakarma</v>
          </cell>
          <cell r="G2717" t="str">
            <v>dilip.vishwa@redingtongroup.com</v>
          </cell>
        </row>
        <row r="2718">
          <cell r="A2718" t="str">
            <v>N73213</v>
          </cell>
          <cell r="B2718" t="str">
            <v>ASHIRWAD TELECOM</v>
          </cell>
          <cell r="C2718" t="str">
            <v>hemantkalra100@gmail.com</v>
          </cell>
          <cell r="D2718" t="str">
            <v>Ajay Sharma</v>
          </cell>
          <cell r="E2718" t="str">
            <v>ajay.sharma@redingtongroup.com</v>
          </cell>
          <cell r="F2718" t="str">
            <v>Sidharth Eknath</v>
          </cell>
          <cell r="G2718" t="str">
            <v>sidharth.eknath@redingtongroup.com</v>
          </cell>
        </row>
        <row r="2719">
          <cell r="A2719" t="str">
            <v>N83851</v>
          </cell>
          <cell r="B2719" t="str">
            <v>M S G Mobiles</v>
          </cell>
          <cell r="C2719" t="str">
            <v>vj4gera@gmail.com</v>
          </cell>
          <cell r="D2719" t="str">
            <v>Navish Sahni</v>
          </cell>
          <cell r="E2719" t="str">
            <v>navish.sahni@redingtongroup.com</v>
          </cell>
          <cell r="F2719" t="str">
            <v>Jitendra Chopra</v>
          </cell>
          <cell r="G2719" t="str">
            <v>jitender.chopra@redingtongroup.com</v>
          </cell>
        </row>
        <row r="2720">
          <cell r="A2720" t="str">
            <v>E43262</v>
          </cell>
          <cell r="B2720" t="str">
            <v>RAJ ELECTRONICS</v>
          </cell>
          <cell r="C2720" t="str">
            <v>ranjitbarnwal001@gmail.com</v>
          </cell>
          <cell r="D2720" t="str">
            <v>Pankaj Soni</v>
          </cell>
          <cell r="E2720" t="str">
            <v>pankaj.soni@redingtongroup.com</v>
          </cell>
          <cell r="F2720" t="str">
            <v>Jaswinder Singh</v>
          </cell>
          <cell r="G2720" t="str">
            <v>jaswinder.singh@redingtongroup.com</v>
          </cell>
        </row>
        <row r="2721">
          <cell r="A2721" t="str">
            <v>N53372</v>
          </cell>
          <cell r="B2721" t="str">
            <v>Aadya Enterprises</v>
          </cell>
          <cell r="C2721" t="str">
            <v>aadyaenterprises04@gmail.com</v>
          </cell>
          <cell r="D2721" t="str">
            <v>Rohit Arora</v>
          </cell>
          <cell r="E2721" t="str">
            <v>rohit.arora@redingtongroup.com</v>
          </cell>
          <cell r="F2721" t="str">
            <v>Jitendra Chopra</v>
          </cell>
          <cell r="G2721" t="str">
            <v>jitender.chopra@redingtongroup.com</v>
          </cell>
        </row>
        <row r="2722">
          <cell r="A2722" t="str">
            <v>SA3154</v>
          </cell>
          <cell r="B2722" t="str">
            <v>HAMPI MOBILES</v>
          </cell>
          <cell r="C2722" t="str">
            <v>viruvictory82@gmail.com</v>
          </cell>
          <cell r="D2722" t="str">
            <v xml:space="preserve">Mahmmad Ajaruddin Kundagol </v>
          </cell>
          <cell r="E2722" t="str">
            <v>mahmmad.ajar@redingtongroup.com</v>
          </cell>
          <cell r="F2722" t="str">
            <v>Vikram V</v>
          </cell>
          <cell r="G2722" t="str">
            <v>vikram.kumar@redingtongroup.com</v>
          </cell>
        </row>
        <row r="2723">
          <cell r="A2723" t="str">
            <v>N53374</v>
          </cell>
          <cell r="B2723" t="str">
            <v>MAHAVIR TELECOM</v>
          </cell>
          <cell r="C2723" t="str">
            <v>mahavirtelecommkt@gmail.com</v>
          </cell>
          <cell r="D2723" t="str">
            <v>Rohit Arora</v>
          </cell>
          <cell r="E2723" t="str">
            <v>rohit.arora@redingtongroup.com</v>
          </cell>
          <cell r="F2723" t="str">
            <v>Jitendra Chopra</v>
          </cell>
          <cell r="G2723" t="str">
            <v>jitender.chopra@redingtongroup.com</v>
          </cell>
        </row>
        <row r="2724">
          <cell r="A2724" t="str">
            <v>N53128</v>
          </cell>
          <cell r="B2724" t="str">
            <v>ROYAL TELECOM</v>
          </cell>
          <cell r="C2724" t="str">
            <v>ARUNROYAL34@GMAIL.COM</v>
          </cell>
          <cell r="D2724" t="str">
            <v>Rohit Arora</v>
          </cell>
          <cell r="E2724" t="str">
            <v>rohit.arora@redingtongroup.com</v>
          </cell>
          <cell r="F2724" t="str">
            <v>Jitendra Chopra</v>
          </cell>
          <cell r="G2724" t="str">
            <v>jitender.chopra@redingtongroup.com</v>
          </cell>
        </row>
        <row r="2725">
          <cell r="A2725" t="str">
            <v>S83129</v>
          </cell>
          <cell r="B2725" t="str">
            <v>TAMIL MOBILE</v>
          </cell>
          <cell r="C2725" t="str">
            <v>jothi.webexdata@gmail.com</v>
          </cell>
          <cell r="D2725" t="str">
            <v>Mohanakrishnan</v>
          </cell>
          <cell r="E2725" t="str">
            <v>mohanakrishnan.narayanan@redingtongroup.com</v>
          </cell>
          <cell r="F2725" t="str">
            <v>Yogesh Kumar</v>
          </cell>
          <cell r="G2725" t="str">
            <v>yogesh.ganesh@redingtongroup.com</v>
          </cell>
        </row>
        <row r="2726">
          <cell r="A2726" t="str">
            <v>S15957</v>
          </cell>
          <cell r="B2726" t="str">
            <v>SRI VARUNIKA MOBILES</v>
          </cell>
          <cell r="C2726" t="str">
            <v>srivarunikamobiles@gmail.com</v>
          </cell>
          <cell r="D2726" t="str">
            <v>Prem Kumar M</v>
          </cell>
          <cell r="E2726" t="str">
            <v>prem.kumarmani@redingtongroup.com</v>
          </cell>
          <cell r="F2726" t="str">
            <v>Yogesh Kumar</v>
          </cell>
          <cell r="G2726" t="str">
            <v>yogesh.ganesh@redingtongroup.com</v>
          </cell>
        </row>
        <row r="2727">
          <cell r="A2727" t="str">
            <v>S15952</v>
          </cell>
          <cell r="B2727" t="str">
            <v>RAKHIWALA ELECTRONICS</v>
          </cell>
          <cell r="C2727" t="str">
            <v>accounts@rakhiwala.in</v>
          </cell>
          <cell r="D2727" t="str">
            <v>Prem Kumar M</v>
          </cell>
          <cell r="E2727" t="str">
            <v>prem.kumarmani@redingtongroup.com</v>
          </cell>
          <cell r="F2727" t="str">
            <v>Yogesh Kumar</v>
          </cell>
          <cell r="G2727" t="str">
            <v>yogesh.ganesh@redingtongroup.com</v>
          </cell>
        </row>
        <row r="2728">
          <cell r="A2728" t="str">
            <v>WA3277</v>
          </cell>
          <cell r="B2728" t="str">
            <v>HIRANI ENTERPRISES</v>
          </cell>
          <cell r="C2728" t="str">
            <v>diliphirani72@gmail.com</v>
          </cell>
          <cell r="D2728" t="str">
            <v>Arpit Shukla</v>
          </cell>
          <cell r="E2728" t="str">
            <v>arpit.shukla@redingtongroup.com</v>
          </cell>
          <cell r="F2728" t="str">
            <v>Dilip Vishwakarma</v>
          </cell>
          <cell r="G2728" t="str">
            <v>dilip.vishwa@redingtongroup.com</v>
          </cell>
        </row>
        <row r="2729">
          <cell r="A2729" t="str">
            <v>NG3058</v>
          </cell>
          <cell r="B2729" t="str">
            <v>SPACE ELECTRONICS</v>
          </cell>
          <cell r="C2729" t="str">
            <v>SPACEELECTRONICS.SE@GMAIL.COM</v>
          </cell>
          <cell r="D2729" t="str">
            <v>Anuj Verma</v>
          </cell>
          <cell r="E2729" t="str">
            <v>anuj.verma@redingtongroup.com</v>
          </cell>
          <cell r="F2729" t="str">
            <v>Jitendra Chopra</v>
          </cell>
          <cell r="G2729" t="str">
            <v>jitender.chopra@redingtongroup.com</v>
          </cell>
        </row>
        <row r="2730">
          <cell r="A2730" t="str">
            <v>WC3150</v>
          </cell>
          <cell r="B2730" t="str">
            <v>MEHUL TELECOM</v>
          </cell>
          <cell r="C2730" t="str">
            <v>purchase.mehultelecom@gmail.com</v>
          </cell>
          <cell r="D2730" t="str">
            <v>Dharmesh R Dudhrejiya</v>
          </cell>
          <cell r="E2730" t="str">
            <v>dharmesh.dudhrejiya@redingtongroup.com</v>
          </cell>
          <cell r="F2730" t="str">
            <v>Rohan Vora</v>
          </cell>
          <cell r="G2730" t="str">
            <v>rohan.vora@redingtongroup.com</v>
          </cell>
        </row>
        <row r="2731">
          <cell r="A2731" t="str">
            <v>S26382</v>
          </cell>
          <cell r="B2731" t="str">
            <v>JAIN MOBILE SERVICE CENTRE</v>
          </cell>
          <cell r="C2731" t="str">
            <v>jainmobilebelthangady@gmail.com</v>
          </cell>
          <cell r="D2731" t="str">
            <v>Rajesh Naik</v>
          </cell>
          <cell r="E2731" t="str">
            <v>rajesh.naik@redingtongroup.com</v>
          </cell>
          <cell r="F2731" t="str">
            <v>Vikram V</v>
          </cell>
          <cell r="G2731" t="str">
            <v>vikram.kumar@redingtongroup.com</v>
          </cell>
        </row>
        <row r="2732">
          <cell r="A2732" t="str">
            <v>W73386</v>
          </cell>
          <cell r="B2732" t="str">
            <v>KUMAWAT MOBILE SHOP</v>
          </cell>
          <cell r="C2732" t="str">
            <v>kumawatmobileshop@gmail.com</v>
          </cell>
          <cell r="D2732" t="str">
            <v>Malam Singh Meena</v>
          </cell>
          <cell r="E2732" t="str">
            <v>malam.meena@redingtongroup.com</v>
          </cell>
          <cell r="F2732" t="str">
            <v>Dilip Vishwakarma</v>
          </cell>
          <cell r="G2732" t="str">
            <v>dilip.vishwa@redingtongroup.com</v>
          </cell>
        </row>
        <row r="2733">
          <cell r="A2733" t="str">
            <v>SB4128</v>
          </cell>
          <cell r="B2733" t="str">
            <v>NEW G MOBILE WORLD</v>
          </cell>
          <cell r="C2733" t="str">
            <v>newgaudit@gmail.com</v>
          </cell>
          <cell r="D2733" t="str">
            <v>Rajeesh C</v>
          </cell>
          <cell r="E2733" t="str">
            <v>rajeesh.krishnan@redingtongroup.com</v>
          </cell>
          <cell r="F2733" t="str">
            <v>Vikram V</v>
          </cell>
          <cell r="G2733" t="str">
            <v>vikram.kumar@redingtongroup.com</v>
          </cell>
        </row>
        <row r="2734">
          <cell r="A2734" t="str">
            <v>W83206</v>
          </cell>
          <cell r="B2734" t="str">
            <v>JAIN MOBILES</v>
          </cell>
          <cell r="C2734" t="str">
            <v>jain.compu2015@gmail.com</v>
          </cell>
          <cell r="D2734" t="str">
            <v>Aftab Khan</v>
          </cell>
          <cell r="E2734" t="str">
            <v>aftab.khan@redingtongroup.com</v>
          </cell>
          <cell r="F2734" t="str">
            <v>Dilip Vishwakarma</v>
          </cell>
          <cell r="G2734" t="str">
            <v>dilip.vishwa@redingtongroup.com</v>
          </cell>
        </row>
        <row r="2735">
          <cell r="A2735" t="str">
            <v>N63735</v>
          </cell>
          <cell r="B2735" t="str">
            <v>KRISHNA MOBILE</v>
          </cell>
          <cell r="C2735" t="str">
            <v>rakeshgiri36@gmail.com</v>
          </cell>
          <cell r="D2735" t="str">
            <v>Anuj Verma</v>
          </cell>
          <cell r="E2735" t="str">
            <v>anuj.verma@redingtongroup.com</v>
          </cell>
          <cell r="F2735" t="str">
            <v>Jitendra Chopra</v>
          </cell>
          <cell r="G2735" t="str">
            <v>jitender.chopra@redingtongroup.com</v>
          </cell>
        </row>
        <row r="2736">
          <cell r="A2736" t="str">
            <v>SB4136</v>
          </cell>
          <cell r="B2736" t="str">
            <v>4G WORLD</v>
          </cell>
          <cell r="C2736" t="str">
            <v>4gworldindiasby@gmail.com</v>
          </cell>
          <cell r="D2736" t="str">
            <v>Rajeesh C</v>
          </cell>
          <cell r="E2736" t="str">
            <v>rajeesh.krishnan@redingtongroup.com</v>
          </cell>
          <cell r="F2736" t="str">
            <v>Vikram V</v>
          </cell>
          <cell r="G2736" t="str">
            <v>vikram.kumar@redingtongroup.com</v>
          </cell>
        </row>
        <row r="2737">
          <cell r="A2737" t="str">
            <v>S15934</v>
          </cell>
          <cell r="B2737" t="str">
            <v>Dakshan mobiles &amp; computers</v>
          </cell>
          <cell r="C2737" t="str">
            <v>dakshanmobiles@gmail.com</v>
          </cell>
          <cell r="D2737" t="str">
            <v>Prem Kumar M</v>
          </cell>
          <cell r="E2737" t="str">
            <v>prem.kumarmani@redingtongroup.com</v>
          </cell>
          <cell r="F2737" t="str">
            <v>Yogesh Kumar</v>
          </cell>
          <cell r="G2737" t="str">
            <v>yogesh.ganesh@redingtongroup.com</v>
          </cell>
        </row>
        <row r="2738">
          <cell r="A2738" t="str">
            <v>N83763</v>
          </cell>
          <cell r="B2738" t="str">
            <v>Reconnect Mobiles</v>
          </cell>
          <cell r="C2738" t="str">
            <v>gauravdangreconnect@gmail.com</v>
          </cell>
          <cell r="D2738" t="str">
            <v>Anil Kumar Sharma</v>
          </cell>
          <cell r="E2738" t="str">
            <v>anil.sharma@redingtongroup.com</v>
          </cell>
          <cell r="F2738" t="str">
            <v>Jitendra Chopra</v>
          </cell>
          <cell r="G2738" t="str">
            <v>jitender.chopra@redingtongroup.com</v>
          </cell>
        </row>
        <row r="2739">
          <cell r="A2739" t="str">
            <v>N83894</v>
          </cell>
          <cell r="B2739" t="str">
            <v>V. R. SELLERS</v>
          </cell>
          <cell r="C2739" t="str">
            <v>rajeev24101990@gmail.com</v>
          </cell>
          <cell r="D2739" t="str">
            <v>Rohit Jakhar</v>
          </cell>
          <cell r="E2739" t="str">
            <v>rohit.jakhar@redingtongroup.com</v>
          </cell>
          <cell r="F2739" t="str">
            <v>Jitendra Chopra</v>
          </cell>
          <cell r="G2739" t="str">
            <v>jitender.chopra@redingtongroup.com</v>
          </cell>
        </row>
        <row r="2740">
          <cell r="A2740" t="str">
            <v>S15950</v>
          </cell>
          <cell r="B2740" t="str">
            <v>MONIKA MOBILE WORLD</v>
          </cell>
          <cell r="C2740" t="str">
            <v>monikamobileworld56@gmail.com</v>
          </cell>
          <cell r="D2740" t="str">
            <v xml:space="preserve">Antony Arulprakash Joseph Benjamin </v>
          </cell>
          <cell r="E2740" t="str">
            <v>antony.benjamin@redingtongroup.com</v>
          </cell>
          <cell r="F2740" t="str">
            <v>Yogesh Kumar</v>
          </cell>
          <cell r="G2740" t="str">
            <v>yogesh.ganesh@redingtongroup.com</v>
          </cell>
        </row>
        <row r="2741">
          <cell r="A2741" t="str">
            <v>NA3206</v>
          </cell>
          <cell r="B2741" t="str">
            <v>STARTELESHOP MOBILE TANSHAN</v>
          </cell>
          <cell r="C2741" t="str">
            <v>steleshop99@gmail.com</v>
          </cell>
          <cell r="D2741" t="str">
            <v>Nishant Subhash Chand</v>
          </cell>
          <cell r="E2741" t="str">
            <v>pankaj.ahujaM@redingtongroup.com</v>
          </cell>
          <cell r="F2741" t="str">
            <v>Jitendra Chopra</v>
          </cell>
          <cell r="G2741" t="str">
            <v>jitender.chopra@redingtongroup.com</v>
          </cell>
        </row>
        <row r="2742">
          <cell r="A2742" t="str">
            <v>N43857</v>
          </cell>
          <cell r="B2742" t="str">
            <v>M/S FASHION MOBILES POINT</v>
          </cell>
          <cell r="C2742" t="str">
            <v>danishahmadbly@gmail.com</v>
          </cell>
          <cell r="D2742" t="str">
            <v>Ravikant Sharma</v>
          </cell>
          <cell r="E2742" t="str">
            <v>ravikant.sharma@redingtongroup.com</v>
          </cell>
          <cell r="F2742" t="str">
            <v>Sidharth Eknath</v>
          </cell>
          <cell r="G2742" t="str">
            <v>sidharth.eknath@redingtongroup.com</v>
          </cell>
        </row>
        <row r="2743">
          <cell r="A2743" t="str">
            <v>S15948</v>
          </cell>
          <cell r="B2743" t="str">
            <v>WINTEL MOBILES</v>
          </cell>
          <cell r="C2743" t="str">
            <v>wintelmobilescc@gmail.com</v>
          </cell>
          <cell r="D2743" t="str">
            <v xml:space="preserve">Antony Arulprakash Joseph Benjamin </v>
          </cell>
          <cell r="E2743" t="str">
            <v>antony.benjamin@redingtongroup.com</v>
          </cell>
          <cell r="F2743" t="str">
            <v>Yogesh Kumar</v>
          </cell>
          <cell r="G2743" t="str">
            <v>yogesh.ganesh@redingtongroup.com</v>
          </cell>
        </row>
        <row r="2744">
          <cell r="A2744" t="str">
            <v>N14761</v>
          </cell>
          <cell r="B2744" t="str">
            <v>MG TELESERVICE</v>
          </cell>
          <cell r="C2744" t="str">
            <v>mgteleservice@gmail.com</v>
          </cell>
          <cell r="D2744" t="str">
            <v>Manish Jain</v>
          </cell>
          <cell r="E2744" t="str">
            <v>manish.shivkumar@redingtongroup.com</v>
          </cell>
          <cell r="F2744" t="str">
            <v>Sidharth Eknath</v>
          </cell>
          <cell r="G2744" t="str">
            <v>sidharth.eknath@redingtongroup.com</v>
          </cell>
        </row>
        <row r="2745">
          <cell r="A2745" t="str">
            <v>WA3270</v>
          </cell>
          <cell r="B2745" t="str">
            <v>NEW PADAM SHREE</v>
          </cell>
          <cell r="C2745" t="str">
            <v>newpadamshree@gmail.com</v>
          </cell>
          <cell r="D2745" t="str">
            <v>Arpit Shukla</v>
          </cell>
          <cell r="E2745" t="str">
            <v>arpit.shukla@redingtongroup.com</v>
          </cell>
          <cell r="F2745" t="str">
            <v>Dilip Vishwakarma</v>
          </cell>
          <cell r="G2745" t="str">
            <v>dilip.vishwa@redingtongroup.com</v>
          </cell>
        </row>
        <row r="2746">
          <cell r="A2746" t="str">
            <v>S34868</v>
          </cell>
          <cell r="B2746" t="str">
            <v>NANDINI MOBILES</v>
          </cell>
          <cell r="C2746" t="str">
            <v>ajayswaroopa@gmail.com</v>
          </cell>
          <cell r="D2746" t="str">
            <v>Gudavalli Suresh Kumar</v>
          </cell>
          <cell r="E2746" t="str">
            <v>suresh.skg@redingtongroup.com</v>
          </cell>
          <cell r="F2746" t="str">
            <v>Yogesh Kumar</v>
          </cell>
          <cell r="G2746" t="str">
            <v>yogesh.ganesh@redingtongroup.com</v>
          </cell>
        </row>
        <row r="2747">
          <cell r="A2747" t="str">
            <v>SM4052</v>
          </cell>
          <cell r="B2747" t="str">
            <v>A.T.S.MOBILES &amp; ELECTRONICS</v>
          </cell>
          <cell r="C2747" t="str">
            <v>ats.mobileelectronics@gmail.com</v>
          </cell>
          <cell r="D2747" t="str">
            <v>Prem Kumar M</v>
          </cell>
          <cell r="E2747" t="str">
            <v>prem.kumarmani@redingtongroup.com</v>
          </cell>
          <cell r="F2747" t="str">
            <v>Yogesh Kumar</v>
          </cell>
          <cell r="G2747" t="str">
            <v>yogesh.ganesh@redingtongroup.com</v>
          </cell>
        </row>
        <row r="2748">
          <cell r="A2748" t="str">
            <v>W24065</v>
          </cell>
          <cell r="B2748" t="str">
            <v>SHREE GURUKRUPA MOBILE</v>
          </cell>
          <cell r="C2748" t="str">
            <v>shrigurukrupamobile@gmail.com</v>
          </cell>
          <cell r="D2748" t="str">
            <v>Tanmay Kumar</v>
          </cell>
          <cell r="E2748" t="str">
            <v>tanmay.kumar@redingtongroup.com</v>
          </cell>
          <cell r="F2748" t="str">
            <v>Dilip Vishwakarma</v>
          </cell>
          <cell r="G2748" t="str">
            <v>dilip.vishwa@redingtongroup.com</v>
          </cell>
        </row>
        <row r="2749">
          <cell r="A2749" t="str">
            <v>W14614</v>
          </cell>
          <cell r="B2749" t="str">
            <v>LAXMI THE MOBILE</v>
          </cell>
          <cell r="C2749" t="str">
            <v>laxmithemobile@hotmail.com</v>
          </cell>
          <cell r="D2749" t="str">
            <v>Imtiyaz Salim Shaikh</v>
          </cell>
          <cell r="E2749" t="str">
            <v>imtiyaz.shaikh@redingtongroup.com</v>
          </cell>
          <cell r="F2749" t="str">
            <v>Rohan Vora</v>
          </cell>
          <cell r="G2749" t="str">
            <v>rohan.vora@redingtongroup.com</v>
          </cell>
        </row>
        <row r="2750">
          <cell r="A2750" t="str">
            <v>W14685</v>
          </cell>
          <cell r="B2750" t="str">
            <v>SUPRIYA MOBILE</v>
          </cell>
          <cell r="C2750" t="str">
            <v>supriyaenterprises71@gmail.com</v>
          </cell>
          <cell r="D2750" t="str">
            <v>Vijay Baburao Tayade</v>
          </cell>
          <cell r="E2750" t="str">
            <v>vijay.tayade@redingtongroup.com</v>
          </cell>
          <cell r="F2750" t="str">
            <v>Rohan Vora</v>
          </cell>
          <cell r="G2750" t="str">
            <v>rohan.vora@redingtongroup.com</v>
          </cell>
        </row>
        <row r="2751">
          <cell r="A2751" t="str">
            <v>S1R091</v>
          </cell>
          <cell r="B2751" t="str">
            <v>JAIN COMMUNICATION</v>
          </cell>
          <cell r="C2751" t="str">
            <v>jaincommunication@gmail.com</v>
          </cell>
          <cell r="D2751" t="str">
            <v>Prem Kumar M</v>
          </cell>
          <cell r="E2751" t="str">
            <v>prem.kumarmani@redingtongroup.com</v>
          </cell>
          <cell r="F2751" t="str">
            <v>Yogesh Kumar</v>
          </cell>
          <cell r="G2751" t="str">
            <v>yogesh.ganesh@redingtongroup.com</v>
          </cell>
        </row>
        <row r="2752">
          <cell r="A2752" t="str">
            <v>N14782</v>
          </cell>
          <cell r="B2752" t="str">
            <v>Harsita Mobile Gallery</v>
          </cell>
          <cell r="C2752" t="str">
            <v>pg759711@gmail.com</v>
          </cell>
          <cell r="D2752" t="str">
            <v>Dheeraj Sharma</v>
          </cell>
          <cell r="E2752" t="str">
            <v>dheeraj.sharma@redingtongroup.com</v>
          </cell>
          <cell r="F2752" t="str">
            <v>Sidharth Eknath</v>
          </cell>
          <cell r="G2752" t="str">
            <v>sidharth.eknath@redingtongroup.com</v>
          </cell>
        </row>
        <row r="2753">
          <cell r="A2753" t="str">
            <v>W14650</v>
          </cell>
          <cell r="B2753" t="str">
            <v>CITY LIGHT MOBILE SERVICE CENTER</v>
          </cell>
          <cell r="C2753" t="str">
            <v>sawnageshwar2.ns@gmail.com</v>
          </cell>
          <cell r="D2753" t="str">
            <v>Imtiyaz Salim Shaikh</v>
          </cell>
          <cell r="E2753" t="str">
            <v>imtiyaz.shaikh@redingtongroup.com</v>
          </cell>
          <cell r="F2753" t="str">
            <v>Rohan Vora</v>
          </cell>
          <cell r="G2753" t="str">
            <v>rohan.vora@redingtongroup.com</v>
          </cell>
        </row>
        <row r="2754">
          <cell r="A2754" t="str">
            <v>W14557</v>
          </cell>
          <cell r="B2754" t="str">
            <v>MULUND MOBILITI</v>
          </cell>
          <cell r="C2754" t="str">
            <v>mulundmobiliti@gmail.com</v>
          </cell>
          <cell r="D2754" t="str">
            <v>Vijay Baburao Tayade</v>
          </cell>
          <cell r="E2754" t="str">
            <v>vijay.tayade@redingtongroup.com</v>
          </cell>
          <cell r="F2754" t="str">
            <v>Rohan Vora</v>
          </cell>
          <cell r="G2754" t="str">
            <v>rohan.vora@redingtongroup.com</v>
          </cell>
        </row>
        <row r="2755">
          <cell r="A2755" t="str">
            <v>N83863</v>
          </cell>
          <cell r="B2755" t="str">
            <v>PAHUJA GADGET</v>
          </cell>
          <cell r="C2755" t="str">
            <v>deepakpahuja.galaxy@gmail.com</v>
          </cell>
          <cell r="D2755" t="str">
            <v>Rohit Jakhar</v>
          </cell>
          <cell r="E2755" t="str">
            <v>rohit.jakhar@redingtongroup.com</v>
          </cell>
          <cell r="F2755" t="str">
            <v>Jitendra Chopra</v>
          </cell>
          <cell r="G2755" t="str">
            <v>jitender.chopra@redingtongroup.com</v>
          </cell>
        </row>
        <row r="2756">
          <cell r="A2756" t="str">
            <v>SD3059</v>
          </cell>
          <cell r="B2756" t="str">
            <v>SREE TRIVENI  TELECOM</v>
          </cell>
          <cell r="C2756" t="str">
            <v>pramod.trivenitelecom@gmail.com</v>
          </cell>
          <cell r="D2756" t="str">
            <v>Mohammed Ubed</v>
          </cell>
          <cell r="E2756" t="str">
            <v>pankaj.ahujaM@redingtongroup.com</v>
          </cell>
          <cell r="F2756" t="str">
            <v>Vikram V</v>
          </cell>
          <cell r="G2756" t="str">
            <v>vikram.kumar@redingtongroup.com</v>
          </cell>
        </row>
        <row r="2757">
          <cell r="A2757" t="str">
            <v>SD3052</v>
          </cell>
          <cell r="B2757" t="str">
            <v>ADINATH DISTRIBUTORS</v>
          </cell>
          <cell r="C2757" t="str">
            <v>memukesh.26@gmail.com</v>
          </cell>
          <cell r="D2757" t="str">
            <v>Mohammed Ubed</v>
          </cell>
          <cell r="E2757" t="str">
            <v>pankaj.ahujaM@redingtongroup.com</v>
          </cell>
          <cell r="F2757" t="str">
            <v>Vikram V</v>
          </cell>
          <cell r="G2757" t="str">
            <v>vikram.kumar@redingtongroup.com</v>
          </cell>
        </row>
        <row r="2758">
          <cell r="A2758" t="str">
            <v>E43255</v>
          </cell>
          <cell r="B2758" t="str">
            <v>GALAXY</v>
          </cell>
          <cell r="C2758" t="str">
            <v>kr.pradeep2127@gmail.com</v>
          </cell>
          <cell r="D2758" t="str">
            <v>Pankaj Soni</v>
          </cell>
          <cell r="E2758" t="str">
            <v>pankaj.soni@redingtongroup.com</v>
          </cell>
          <cell r="F2758" t="str">
            <v>Jaswinder Singh</v>
          </cell>
          <cell r="G2758" t="str">
            <v>jaswinder.singh@redingtongroup.com</v>
          </cell>
        </row>
        <row r="2759">
          <cell r="A2759" t="str">
            <v>SD3053</v>
          </cell>
          <cell r="B2759" t="str">
            <v>PADMASHREE ENTERPRISES</v>
          </cell>
          <cell r="C2759" t="str">
            <v>padmashrcrent@yahoo.com</v>
          </cell>
          <cell r="D2759" t="str">
            <v>Mohammed Ubed</v>
          </cell>
          <cell r="E2759" t="str">
            <v>pankaj.ahujaM@redingtongroup.com</v>
          </cell>
          <cell r="F2759" t="str">
            <v>Vikram V</v>
          </cell>
          <cell r="G2759" t="str">
            <v>vikram.kumar@redingtongroup.com</v>
          </cell>
        </row>
        <row r="2760">
          <cell r="A2760" t="str">
            <v>N83878</v>
          </cell>
          <cell r="B2760" t="str">
            <v>D S MOBILES</v>
          </cell>
          <cell r="C2760" t="str">
            <v>yaduvansianil.renu@gmail.com</v>
          </cell>
          <cell r="D2760" t="str">
            <v>Anil Kumar Sharma</v>
          </cell>
          <cell r="E2760" t="str">
            <v>anil.sharma@redingtongroup.com</v>
          </cell>
          <cell r="F2760" t="str">
            <v>Jitendra Chopra</v>
          </cell>
          <cell r="G2760" t="str">
            <v>jitender.chopra@redingtongroup.com</v>
          </cell>
        </row>
        <row r="2761">
          <cell r="A2761" t="str">
            <v>N73208</v>
          </cell>
          <cell r="B2761" t="str">
            <v>NATION MOBILE STORE</v>
          </cell>
          <cell r="C2761" t="str">
            <v>national.micromay@gmail.com</v>
          </cell>
          <cell r="D2761" t="str">
            <v>Ajay Sharma</v>
          </cell>
          <cell r="E2761" t="str">
            <v>ajay.sharma@redingtongroup.com</v>
          </cell>
          <cell r="F2761" t="str">
            <v>Sidharth Eknath</v>
          </cell>
          <cell r="G2761" t="str">
            <v>sidharth.eknath@redingtongroup.com</v>
          </cell>
        </row>
        <row r="2762">
          <cell r="A2762" t="str">
            <v>E43272</v>
          </cell>
          <cell r="B2762" t="str">
            <v>M/S MAA BHAWANI TELCOM</v>
          </cell>
          <cell r="C2762" t="str">
            <v>rajiv35lcc@gmail.com</v>
          </cell>
          <cell r="D2762" t="str">
            <v>Pankaj Soni</v>
          </cell>
          <cell r="E2762" t="str">
            <v>pankaj.soni@redingtongroup.com</v>
          </cell>
          <cell r="F2762" t="str">
            <v>Jaswinder Singh</v>
          </cell>
          <cell r="G2762" t="str">
            <v>jaswinder.singh@redingtongroup.com</v>
          </cell>
        </row>
        <row r="2763">
          <cell r="A2763" t="str">
            <v>N83778</v>
          </cell>
          <cell r="B2763" t="str">
            <v>MAHINDRU ELECTRONICS</v>
          </cell>
          <cell r="C2763" t="str">
            <v>mahindrutradingco@gamil.com</v>
          </cell>
          <cell r="D2763" t="str">
            <v>Anil Kumar Sharma</v>
          </cell>
          <cell r="E2763" t="str">
            <v>anil.sharma@redingtongroup.com</v>
          </cell>
          <cell r="F2763" t="str">
            <v>Jitendra Chopra</v>
          </cell>
          <cell r="G2763" t="str">
            <v>jitender.chopra@redingtongroup.com</v>
          </cell>
        </row>
        <row r="2764">
          <cell r="A2764" t="str">
            <v>N83842</v>
          </cell>
          <cell r="B2764" t="str">
            <v>SHRI RAM</v>
          </cell>
          <cell r="C2764" t="str">
            <v>shrirammobiles84@gmail.com</v>
          </cell>
          <cell r="D2764" t="str">
            <v>Rohit Jakhar</v>
          </cell>
          <cell r="E2764" t="str">
            <v>rohit.jakhar@redingtongroup.com</v>
          </cell>
          <cell r="F2764" t="str">
            <v>Jitendra Chopra</v>
          </cell>
          <cell r="G2764" t="str">
            <v>jitender.chopra@redingtongroup.com</v>
          </cell>
        </row>
        <row r="2765">
          <cell r="A2765" t="str">
            <v>E43257</v>
          </cell>
          <cell r="B2765" t="str">
            <v>M/S JYOTI ENTERPRISES</v>
          </cell>
          <cell r="C2765" t="str">
            <v>jyotienterprisessec4@gmail.com</v>
          </cell>
          <cell r="D2765" t="str">
            <v>Pankaj Soni</v>
          </cell>
          <cell r="E2765" t="str">
            <v>pankaj.soni@redingtongroup.com</v>
          </cell>
          <cell r="F2765" t="str">
            <v>Jaswinder Singh</v>
          </cell>
          <cell r="G2765" t="str">
            <v>jaswinder.singh@redingtongroup.com</v>
          </cell>
        </row>
        <row r="2766">
          <cell r="A2766" t="str">
            <v>E43225</v>
          </cell>
          <cell r="B2766" t="str">
            <v>NEW FOGLA TELECOM</v>
          </cell>
          <cell r="C2766" t="str">
            <v>vikash.gumla@gmail.com</v>
          </cell>
          <cell r="D2766" t="str">
            <v>Md Ezaz Ahmad</v>
          </cell>
          <cell r="E2766" t="str">
            <v>ezaz.ahmad@redingtongroup.com</v>
          </cell>
          <cell r="F2766" t="str">
            <v>Jaswinder Singh</v>
          </cell>
          <cell r="G2766" t="str">
            <v>jaswinder.singh@redingtongroup.com</v>
          </cell>
        </row>
        <row r="2767">
          <cell r="A2767" t="str">
            <v>N14302</v>
          </cell>
          <cell r="B2767" t="str">
            <v>JOHNY'S</v>
          </cell>
          <cell r="C2767" t="str">
            <v>johnymobiles@icloud.com</v>
          </cell>
          <cell r="D2767" t="str">
            <v>Shashi Singh</v>
          </cell>
          <cell r="E2767" t="str">
            <v>shashi.singh@redingtongroup.com</v>
          </cell>
          <cell r="F2767" t="str">
            <v>Sidharth Eknath</v>
          </cell>
          <cell r="G2767" t="str">
            <v>sidharth.eknath@redingtongroup.com</v>
          </cell>
        </row>
        <row r="2768">
          <cell r="A2768" t="str">
            <v>W14668</v>
          </cell>
          <cell r="B2768" t="str">
            <v>Sound of Music Nx/DGN Mobiles</v>
          </cell>
          <cell r="C2768" t="str">
            <v>soundofmusicnx@gmail.com</v>
          </cell>
          <cell r="D2768" t="str">
            <v>Brijesh Dubey</v>
          </cell>
          <cell r="E2768" t="str">
            <v>dheeraj.sharma@redingtongroup.com</v>
          </cell>
          <cell r="F2768" t="str">
            <v>Rohan Vora</v>
          </cell>
          <cell r="G2768" t="str">
            <v>rohan.vora@redingtongroup.com</v>
          </cell>
        </row>
        <row r="2769">
          <cell r="A2769" t="str">
            <v>S1R206</v>
          </cell>
          <cell r="B2769" t="str">
            <v>CHENNAI PLAZA</v>
          </cell>
          <cell r="C2769" t="str">
            <v>TANSARI4AZ@GMAIL.COM</v>
          </cell>
          <cell r="D2769" t="str">
            <v xml:space="preserve">Antony Arulprakash Joseph Benjamin </v>
          </cell>
          <cell r="E2769" t="str">
            <v>antony.benjamin@redingtongroup.com</v>
          </cell>
          <cell r="F2769" t="str">
            <v>Yogesh Kumar</v>
          </cell>
          <cell r="G2769" t="str">
            <v>yogesh.ganesh@redingtongroup.com</v>
          </cell>
        </row>
        <row r="2770">
          <cell r="A2770" t="str">
            <v>S15962</v>
          </cell>
          <cell r="B2770" t="str">
            <v>LUCKY MOBILES</v>
          </cell>
          <cell r="C2770" t="str">
            <v>luckymobiles.spr@gmail.com</v>
          </cell>
          <cell r="D2770" t="str">
            <v xml:space="preserve">Antony Arulprakash Joseph Benjamin </v>
          </cell>
          <cell r="E2770" t="str">
            <v>antony.benjamin@redingtongroup.com</v>
          </cell>
          <cell r="F2770" t="str">
            <v>Yogesh Kumar</v>
          </cell>
          <cell r="G2770" t="str">
            <v>yogesh.ganesh@redingtongroup.com</v>
          </cell>
        </row>
        <row r="2771">
          <cell r="A2771" t="str">
            <v>W14672</v>
          </cell>
          <cell r="B2771" t="str">
            <v>JAY BHAWANI MOBILE SHOP</v>
          </cell>
          <cell r="C2771" t="str">
            <v>mangesh9156@gmail.com</v>
          </cell>
          <cell r="D2771" t="str">
            <v>Imtiyaz Salim Shaikh</v>
          </cell>
          <cell r="E2771" t="str">
            <v>imtiyaz.shaikh@redingtongroup.com</v>
          </cell>
          <cell r="F2771" t="str">
            <v>Rohan Vora</v>
          </cell>
          <cell r="G2771" t="str">
            <v>rohan.vora@redingtongroup.com</v>
          </cell>
        </row>
        <row r="2772">
          <cell r="A2772" t="str">
            <v>N14779</v>
          </cell>
          <cell r="B2772" t="str">
            <v>MANGAL MOBILE MART</v>
          </cell>
          <cell r="C2772" t="str">
            <v>mangalmobilemart@gmail.com</v>
          </cell>
          <cell r="D2772" t="str">
            <v>Himanshu Ranjan Singh</v>
          </cell>
          <cell r="E2772" t="str">
            <v>himanshu.ranjansingh@redingtongroup.com</v>
          </cell>
          <cell r="F2772" t="str">
            <v>Sidharth Eknath</v>
          </cell>
          <cell r="G2772" t="str">
            <v>sidharth.eknath@redingtongroup.com</v>
          </cell>
        </row>
        <row r="2773">
          <cell r="A2773" t="str">
            <v>N63736</v>
          </cell>
          <cell r="B2773" t="str">
            <v>RANKAWAT COMMUNICATION</v>
          </cell>
          <cell r="C2773" t="str">
            <v>ghanshyam.rankawat@yahoo.com</v>
          </cell>
          <cell r="D2773" t="str">
            <v>Anuj Verma</v>
          </cell>
          <cell r="E2773" t="str">
            <v>anuj.verma@redingtongroup.com</v>
          </cell>
          <cell r="F2773" t="str">
            <v>Jitendra Chopra</v>
          </cell>
          <cell r="G2773" t="str">
            <v>jitender.chopra@redingtongroup.com</v>
          </cell>
        </row>
        <row r="2774">
          <cell r="A2774" t="str">
            <v>W43130</v>
          </cell>
          <cell r="B2774" t="str">
            <v>TALK TIME MOBILE STORE</v>
          </cell>
          <cell r="C2774" t="str">
            <v>talktimemobilestore@gmail.com</v>
          </cell>
          <cell r="D2774" t="str">
            <v>Dholakiya Shobhitkumar Govindbhai</v>
          </cell>
          <cell r="E2774" t="str">
            <v>shobhit.kumar@redingtongroup.com</v>
          </cell>
          <cell r="F2774" t="str">
            <v>Rohan Vora</v>
          </cell>
          <cell r="G2774" t="str">
            <v>rohan.vora@redingtongroup.com</v>
          </cell>
        </row>
        <row r="2775">
          <cell r="A2775" t="str">
            <v>W33463</v>
          </cell>
          <cell r="B2775" t="str">
            <v>S. R. COMMUNICATION</v>
          </cell>
          <cell r="C2775" t="str">
            <v>srcommunication0000@gmail.com</v>
          </cell>
          <cell r="D2775" t="str">
            <v>Shah Krunal Jagdipbhai</v>
          </cell>
          <cell r="E2775" t="str">
            <v>krunal.shah@redingtongroup.com</v>
          </cell>
          <cell r="F2775" t="str">
            <v>Rohan Vora</v>
          </cell>
          <cell r="G2775" t="str">
            <v>rohan.vora@redingtongroup.com</v>
          </cell>
        </row>
        <row r="2776">
          <cell r="A2776" t="str">
            <v>N43238</v>
          </cell>
          <cell r="B2776" t="str">
            <v>RADHA KRISHNA COMMUNICATION</v>
          </cell>
          <cell r="C2776" t="str">
            <v>utkarsh.katta9@gmail.com</v>
          </cell>
          <cell r="D2776" t="str">
            <v xml:space="preserve">Keshav Kishor </v>
          </cell>
          <cell r="E2776" t="str">
            <v>pankaj.ahujaM@redingtongroup.com</v>
          </cell>
          <cell r="F2776" t="str">
            <v>Sidharth Eknath</v>
          </cell>
          <cell r="G2776" t="str">
            <v>sidharth.eknath@redingtongroup.com</v>
          </cell>
        </row>
        <row r="2777">
          <cell r="A2777" t="str">
            <v>N43281</v>
          </cell>
          <cell r="B2777" t="str">
            <v>CHAUHAN COMMUNICATION</v>
          </cell>
          <cell r="C2777" t="str">
            <v>pushpendrasinghjio@gmail.com</v>
          </cell>
          <cell r="D2777" t="str">
            <v>Raghvendra Pratap Singh</v>
          </cell>
          <cell r="E2777" t="str">
            <v>raghvendra.singh@redingtongroup.com</v>
          </cell>
          <cell r="F2777" t="str">
            <v>Sidharth Eknath</v>
          </cell>
          <cell r="G2777" t="str">
            <v>sidharth.eknath@redingtongroup.com</v>
          </cell>
        </row>
        <row r="2778">
          <cell r="A2778" t="str">
            <v>E53353</v>
          </cell>
          <cell r="B2778" t="str">
            <v>MOBILE MART</v>
          </cell>
          <cell r="C2778" t="str">
            <v>aamir.ranchi@gmail.com</v>
          </cell>
          <cell r="D2778" t="str">
            <v>Md Faiyaz Khan</v>
          </cell>
          <cell r="E2778" t="str">
            <v>faiyaz.khan@redingtongroup.com</v>
          </cell>
          <cell r="F2778" t="str">
            <v>Jaswinder Singh</v>
          </cell>
          <cell r="G2778" t="str">
            <v>jaswinder.singh@redingtongroup.com</v>
          </cell>
        </row>
        <row r="2779">
          <cell r="A2779" t="str">
            <v>WA3260</v>
          </cell>
          <cell r="B2779" t="str">
            <v>ABHISHEK MOBILE SHOP</v>
          </cell>
          <cell r="C2779" t="str">
            <v>abhisheknagar495@gmail.com</v>
          </cell>
          <cell r="D2779" t="str">
            <v>Arpit Shukla</v>
          </cell>
          <cell r="E2779" t="str">
            <v>arpit.shukla@redingtongroup.com</v>
          </cell>
          <cell r="F2779" t="str">
            <v>Dilip Vishwakarma</v>
          </cell>
          <cell r="G2779" t="str">
            <v>dilip.vishwa@redingtongroup.com</v>
          </cell>
        </row>
        <row r="2780">
          <cell r="A2780" t="str">
            <v>W73397</v>
          </cell>
          <cell r="B2780" t="str">
            <v>ROHIT MOBILE</v>
          </cell>
          <cell r="C2780" t="str">
            <v>rohitsahuji3666@gmail.com</v>
          </cell>
          <cell r="D2780" t="str">
            <v xml:space="preserve">Jitendra Singh Chouhan </v>
          </cell>
          <cell r="E2780" t="str">
            <v>jitendra.chouhan@redingtongroup.com</v>
          </cell>
          <cell r="F2780" t="str">
            <v>Dilip Vishwakarma</v>
          </cell>
          <cell r="G2780" t="str">
            <v>dilip.vishwa@redingtongroup.com</v>
          </cell>
        </row>
        <row r="2781">
          <cell r="A2781" t="str">
            <v>N53380</v>
          </cell>
          <cell r="B2781" t="str">
            <v>KARTIK ENTERPRISES</v>
          </cell>
          <cell r="C2781" t="str">
            <v>kartikenterprises1122@gmail.com</v>
          </cell>
          <cell r="D2781" t="str">
            <v>Rohit Arora</v>
          </cell>
          <cell r="E2781" t="str">
            <v>rohit.arora@redingtongroup.com</v>
          </cell>
          <cell r="F2781" t="str">
            <v>Jitendra Chopra</v>
          </cell>
          <cell r="G2781" t="str">
            <v>jitender.chopra@redingtongroup.com</v>
          </cell>
        </row>
        <row r="2782">
          <cell r="A2782" t="str">
            <v>S34881</v>
          </cell>
          <cell r="B2782" t="str">
            <v>JAGDAMBA ELECTRONICS &amp; MOBILES</v>
          </cell>
          <cell r="C2782" t="str">
            <v>rakeshseervi292@gmail.com</v>
          </cell>
          <cell r="D2782" t="str">
            <v>Gudavalli Suresh Kumar</v>
          </cell>
          <cell r="E2782" t="str">
            <v>suresh.skg@redingtongroup.com</v>
          </cell>
          <cell r="F2782" t="str">
            <v>Yogesh Kumar</v>
          </cell>
          <cell r="G2782" t="str">
            <v>yogesh.ganesh@redingtongroup.com</v>
          </cell>
        </row>
        <row r="2783">
          <cell r="A2783" t="str">
            <v>N63738</v>
          </cell>
          <cell r="B2783" t="str">
            <v>LOKESH ENTERPRISES</v>
          </cell>
          <cell r="C2783" t="str">
            <v>kumar.lokesh986@gmail.com</v>
          </cell>
          <cell r="D2783" t="str">
            <v>Anuj Verma</v>
          </cell>
          <cell r="E2783" t="str">
            <v>anuj.verma@redingtongroup.com</v>
          </cell>
          <cell r="F2783" t="str">
            <v>Jitendra Chopra</v>
          </cell>
          <cell r="G2783" t="str">
            <v>jitender.chopra@redingtongroup.com</v>
          </cell>
        </row>
        <row r="2784">
          <cell r="A2784" t="str">
            <v>N40269</v>
          </cell>
          <cell r="B2784" t="str">
            <v>BL SALES</v>
          </cell>
          <cell r="C2784" t="str">
            <v>KAUSHALB4U1@GMAIL.COM</v>
          </cell>
          <cell r="D2784" t="str">
            <v>Ravikant Sharma</v>
          </cell>
          <cell r="E2784" t="str">
            <v>ravikant.sharma@redingtongroup.com</v>
          </cell>
          <cell r="F2784" t="str">
            <v>Sidharth Eknath</v>
          </cell>
          <cell r="G2784" t="str">
            <v>sidharth.eknath@redingtongroup.com</v>
          </cell>
        </row>
        <row r="2785">
          <cell r="A2785" t="str">
            <v>N43915</v>
          </cell>
          <cell r="B2785" t="str">
            <v>M/S MANI COMMUNICATION</v>
          </cell>
          <cell r="C2785" t="str">
            <v>mani.mahajan35@gmail.com</v>
          </cell>
          <cell r="D2785" t="str">
            <v>Ravikant Sharma</v>
          </cell>
          <cell r="E2785" t="str">
            <v>ravikant.sharma@redingtongroup.com</v>
          </cell>
          <cell r="F2785" t="str">
            <v>Sidharth Eknath</v>
          </cell>
          <cell r="G2785" t="str">
            <v>sidharth.eknath@redingtongroup.com</v>
          </cell>
        </row>
        <row r="2786">
          <cell r="A2786" t="str">
            <v>E43248</v>
          </cell>
          <cell r="B2786" t="str">
            <v>M/S PANKAJ ELECTRONICS</v>
          </cell>
          <cell r="C2786" t="str">
            <v>pankajelectronicsdhn@gmail.com</v>
          </cell>
          <cell r="D2786" t="str">
            <v>Pankaj Soni</v>
          </cell>
          <cell r="E2786" t="str">
            <v>pankaj.soni@redingtongroup.com</v>
          </cell>
          <cell r="F2786" t="str">
            <v>Jaswinder Singh</v>
          </cell>
          <cell r="G2786" t="str">
            <v>jaswinder.singh@redingtongroup.com</v>
          </cell>
        </row>
        <row r="2787">
          <cell r="A2787" t="str">
            <v>N53375</v>
          </cell>
          <cell r="B2787" t="str">
            <v>STANDARD SALES</v>
          </cell>
          <cell r="C2787" t="str">
            <v>ssales2006@gmail.com</v>
          </cell>
          <cell r="D2787" t="str">
            <v>Rohit Arora</v>
          </cell>
          <cell r="E2787" t="str">
            <v>rohit.arora@redingtongroup.com</v>
          </cell>
          <cell r="F2787" t="str">
            <v>Jitendra Chopra</v>
          </cell>
          <cell r="G2787" t="str">
            <v>jitender.chopra@redingtongroup.com</v>
          </cell>
        </row>
        <row r="2788">
          <cell r="A2788" t="str">
            <v>E43254</v>
          </cell>
          <cell r="B2788" t="str">
            <v>M/S RAVI ENTERPRISES</v>
          </cell>
          <cell r="C2788" t="str">
            <v>ravienterprises97@gmail.com</v>
          </cell>
          <cell r="D2788" t="str">
            <v>Pankaj Soni</v>
          </cell>
          <cell r="E2788" t="str">
            <v>pankaj.soni@redingtongroup.com</v>
          </cell>
          <cell r="F2788" t="str">
            <v>Jaswinder Singh</v>
          </cell>
          <cell r="G2788" t="str">
            <v>jaswinder.singh@redingtongroup.com</v>
          </cell>
        </row>
        <row r="2789">
          <cell r="A2789" t="str">
            <v>E43282</v>
          </cell>
          <cell r="B2789" t="str">
            <v>M/S ASAD MOBILE</v>
          </cell>
          <cell r="C2789" t="str">
            <v>asadmobile85@gmail.com</v>
          </cell>
          <cell r="D2789" t="str">
            <v>Md Ezaz Ahmad</v>
          </cell>
          <cell r="E2789" t="str">
            <v>ezaz.ahmad@redingtongroup.com</v>
          </cell>
          <cell r="F2789" t="str">
            <v>Jaswinder Singh</v>
          </cell>
          <cell r="G2789" t="str">
            <v>jaswinder.singh@redingtongroup.com</v>
          </cell>
        </row>
        <row r="2790">
          <cell r="A2790" t="str">
            <v>S1R249</v>
          </cell>
          <cell r="B2790" t="str">
            <v>RSR AGENCIES</v>
          </cell>
          <cell r="C2790" t="str">
            <v>SPRAM82@GMAIL.COM</v>
          </cell>
          <cell r="D2790" t="str">
            <v xml:space="preserve">Antony Arulprakash Joseph Benjamin </v>
          </cell>
          <cell r="E2790" t="str">
            <v>antony.benjamin@redingtongroup.com</v>
          </cell>
          <cell r="F2790" t="str">
            <v>Yogesh Kumar</v>
          </cell>
          <cell r="G2790" t="str">
            <v>yogesh.ganesh@redingtongroup.com</v>
          </cell>
        </row>
        <row r="2791">
          <cell r="A2791" t="str">
            <v>SG4050</v>
          </cell>
          <cell r="B2791" t="str">
            <v>NEW CELLZONE</v>
          </cell>
          <cell r="C2791" t="str">
            <v>cellzoneputtur@gmail.com</v>
          </cell>
          <cell r="D2791" t="str">
            <v>Rajesh Naik</v>
          </cell>
          <cell r="E2791" t="str">
            <v>rajesh.naik@redingtongroup.com</v>
          </cell>
          <cell r="F2791" t="str">
            <v>Vikram V</v>
          </cell>
          <cell r="G2791" t="str">
            <v>vikram.kumar@redingtongroup.com</v>
          </cell>
        </row>
        <row r="2792">
          <cell r="A2792" t="str">
            <v>NH0484</v>
          </cell>
          <cell r="B2792" t="str">
            <v>M/S ROYAL COMMUNICATION</v>
          </cell>
          <cell r="C2792" t="str">
            <v>royalcomm251@gmail.com</v>
          </cell>
          <cell r="D2792" t="str">
            <v>Neeraj Bhatt</v>
          </cell>
          <cell r="E2792" t="str">
            <v>neeraj.bhatt@redingtongroup.com</v>
          </cell>
          <cell r="F2792" t="str">
            <v>Sidharth Eknath</v>
          </cell>
          <cell r="G2792" t="str">
            <v>sidharth.eknath@redingtongroup.com</v>
          </cell>
        </row>
        <row r="2793">
          <cell r="A2793" t="str">
            <v>N14784</v>
          </cell>
          <cell r="B2793" t="str">
            <v>GOURAV ELECTRONICS</v>
          </cell>
          <cell r="C2793" t="str">
            <v>rajeevarora101969@gmail.com</v>
          </cell>
          <cell r="D2793" t="str">
            <v>Shashi Singh</v>
          </cell>
          <cell r="E2793" t="str">
            <v>shashi.singh@redingtongroup.com</v>
          </cell>
          <cell r="F2793" t="str">
            <v>Sidharth Eknath</v>
          </cell>
          <cell r="G2793" t="str">
            <v>sidharth.eknath@redingtongroup.com</v>
          </cell>
        </row>
        <row r="2794">
          <cell r="A2794" t="str">
            <v>N14788</v>
          </cell>
          <cell r="B2794" t="str">
            <v>Krishna Mobile &amp; Electronics</v>
          </cell>
          <cell r="C2794" t="str">
            <v>sumit.banga.sps@gmail.com</v>
          </cell>
          <cell r="D2794" t="str">
            <v>Himanshu Ranjan Singh</v>
          </cell>
          <cell r="E2794" t="str">
            <v>himanshu.ranjansingh@redingtongroup.com</v>
          </cell>
          <cell r="F2794" t="str">
            <v>Sidharth Eknath</v>
          </cell>
          <cell r="G2794" t="str">
            <v>sidharth.eknath@redingtongroup.com</v>
          </cell>
        </row>
        <row r="2795">
          <cell r="A2795" t="str">
            <v>N14795</v>
          </cell>
          <cell r="B2795" t="str">
            <v>SHYAM TRADING COMPANY</v>
          </cell>
          <cell r="C2795" t="str">
            <v>shyamtradingcompany19@gmail.com</v>
          </cell>
          <cell r="D2795" t="str">
            <v>Himanshu Ranjan Singh</v>
          </cell>
          <cell r="E2795" t="str">
            <v>himanshu.ranjansingh@redingtongroup.com</v>
          </cell>
          <cell r="F2795" t="str">
            <v>Sidharth Eknath</v>
          </cell>
          <cell r="G2795" t="str">
            <v>sidharth.eknath@redingtongroup.com</v>
          </cell>
        </row>
        <row r="2796">
          <cell r="A2796" t="str">
            <v>N14805</v>
          </cell>
          <cell r="B2796" t="str">
            <v>KHUSHI ELECTRONICS</v>
          </cell>
          <cell r="C2796" t="str">
            <v>khushielectronics666@gmail.com</v>
          </cell>
          <cell r="D2796" t="str">
            <v>Himanshu Ranjan Singh</v>
          </cell>
          <cell r="E2796" t="str">
            <v>himanshu.ranjansingh@redingtongroup.com</v>
          </cell>
          <cell r="F2796" t="str">
            <v>Sidharth Eknath</v>
          </cell>
          <cell r="G2796" t="str">
            <v>sidharth.eknath@redingtongroup.com</v>
          </cell>
        </row>
        <row r="2797">
          <cell r="A2797" t="str">
            <v>N43871</v>
          </cell>
          <cell r="B2797" t="str">
            <v>AKASH MOBILE CARE</v>
          </cell>
          <cell r="C2797" t="str">
            <v>chetwaniankush@gmail.com</v>
          </cell>
          <cell r="D2797" t="str">
            <v>Harsh Ahuja</v>
          </cell>
          <cell r="E2797" t="str">
            <v>harsh.ahuja@redingtongroup.com</v>
          </cell>
          <cell r="F2797" t="str">
            <v>Sidharth Eknath</v>
          </cell>
          <cell r="G2797" t="str">
            <v>sidharth.eknath@redingtongroup.com</v>
          </cell>
        </row>
        <row r="2798">
          <cell r="A2798" t="str">
            <v>N43918</v>
          </cell>
          <cell r="B2798" t="str">
            <v>HIMANSHU MOBILE SHOP</v>
          </cell>
          <cell r="C2798" t="str">
            <v>himanshumobileshop9@gmail.com</v>
          </cell>
          <cell r="D2798" t="str">
            <v>Raghvendra Pratap Singh</v>
          </cell>
          <cell r="E2798" t="str">
            <v>raghvendra.singh@redingtongroup.com</v>
          </cell>
          <cell r="F2798" t="str">
            <v>Sidharth Eknath</v>
          </cell>
          <cell r="G2798" t="str">
            <v>sidharth.eknath@redingtongroup.com</v>
          </cell>
        </row>
        <row r="2799">
          <cell r="A2799" t="str">
            <v>NH0479</v>
          </cell>
          <cell r="B2799" t="str">
            <v>S R COMPUTERS</v>
          </cell>
          <cell r="C2799" t="str">
            <v>srccservice@gmail.com</v>
          </cell>
          <cell r="D2799" t="str">
            <v>Neeraj Bhatt</v>
          </cell>
          <cell r="E2799" t="str">
            <v>neeraj.bhatt@redingtongroup.com</v>
          </cell>
          <cell r="F2799" t="str">
            <v>Sidharth Eknath</v>
          </cell>
          <cell r="G2799" t="str">
            <v>sidharth.eknath@redingtongroup.com</v>
          </cell>
        </row>
        <row r="2800">
          <cell r="A2800" t="str">
            <v>N43919</v>
          </cell>
          <cell r="B2800" t="str">
            <v>P. COMMUNICATION</v>
          </cell>
          <cell r="C2800" t="str">
            <v>narayansingh1989786@gmail.com</v>
          </cell>
          <cell r="D2800" t="str">
            <v>Raghvendra Pratap Singh</v>
          </cell>
          <cell r="E2800" t="str">
            <v>raghvendra.singh@redingtongroup.com</v>
          </cell>
          <cell r="F2800" t="str">
            <v>Sidharth Eknath</v>
          </cell>
          <cell r="G2800" t="str">
            <v>sidharth.eknath@redingtongroup.com</v>
          </cell>
        </row>
        <row r="2801">
          <cell r="A2801" t="str">
            <v>N83886</v>
          </cell>
          <cell r="B2801" t="str">
            <v>GARG MOBILE WORLD</v>
          </cell>
          <cell r="C2801" t="str">
            <v>gargmobileworld2020@gmail.com</v>
          </cell>
          <cell r="D2801" t="str">
            <v>Anil Kumar Sharma</v>
          </cell>
          <cell r="E2801" t="str">
            <v>anil.sharma@redingtongroup.com</v>
          </cell>
          <cell r="F2801" t="str">
            <v>Jitendra Chopra</v>
          </cell>
          <cell r="G2801" t="str">
            <v>jitender.chopra@redingtongroup.com</v>
          </cell>
        </row>
        <row r="2802">
          <cell r="A2802" t="str">
            <v>E53154</v>
          </cell>
          <cell r="B2802" t="str">
            <v>HOT POINT</v>
          </cell>
          <cell r="C2802" t="str">
            <v>MANISHKEDIA2004@GMAIL.COM</v>
          </cell>
          <cell r="D2802" t="str">
            <v>Md Faiyaz Khan</v>
          </cell>
          <cell r="E2802" t="str">
            <v>faiyaz.khan@redingtongroup.com</v>
          </cell>
          <cell r="F2802" t="str">
            <v>Jaswinder Singh</v>
          </cell>
          <cell r="G2802" t="str">
            <v>jaswinder.singh@redingtongroup.com</v>
          </cell>
        </row>
        <row r="2803">
          <cell r="A2803" t="str">
            <v>SN3046</v>
          </cell>
          <cell r="B2803" t="str">
            <v>SANGEETH MOBILE SHOWROOM BELLAMPALL</v>
          </cell>
          <cell r="C2803" t="str">
            <v>saleem.sangeeth@gmail.com</v>
          </cell>
          <cell r="D2803" t="str">
            <v>Gudavalli Suresh Kumar</v>
          </cell>
          <cell r="E2803" t="str">
            <v>suresh.skg@redingtongroup.com</v>
          </cell>
          <cell r="F2803" t="str">
            <v>Yogesh Kumar</v>
          </cell>
          <cell r="G2803" t="str">
            <v>yogesh.ganesh@redingtongroup.com</v>
          </cell>
        </row>
        <row r="2804">
          <cell r="A2804" t="str">
            <v>W24115</v>
          </cell>
          <cell r="B2804" t="str">
            <v>SHINDE MOBILE SHOPEE</v>
          </cell>
          <cell r="C2804" t="str">
            <v>ns8380883884@gmail.com</v>
          </cell>
          <cell r="D2804" t="str">
            <v>Sunil Dalavi</v>
          </cell>
          <cell r="E2804" t="str">
            <v>dheeraj.sharma@redingtongroup.com</v>
          </cell>
          <cell r="F2804" t="str">
            <v>Dilip Vishwakarma</v>
          </cell>
          <cell r="G2804" t="str">
            <v>dilip.vishwa@redingtongroup.com</v>
          </cell>
        </row>
        <row r="2805">
          <cell r="A2805" t="str">
            <v>E43271</v>
          </cell>
          <cell r="B2805" t="str">
            <v>MAMTA TELECOM</v>
          </cell>
          <cell r="C2805" t="str">
            <v>p1234500singh@gmail.com</v>
          </cell>
          <cell r="D2805" t="str">
            <v>Md Ezaz Ahmad</v>
          </cell>
          <cell r="E2805" t="str">
            <v>ezaz.ahmad@redingtongroup.com</v>
          </cell>
          <cell r="F2805" t="str">
            <v>Jaswinder Singh</v>
          </cell>
          <cell r="G2805" t="str">
            <v>jaswinder.singh@redingtongroup.com</v>
          </cell>
        </row>
        <row r="2806">
          <cell r="A2806" t="str">
            <v>W83042</v>
          </cell>
          <cell r="B2806" t="str">
            <v>AHUJA MOBILES</v>
          </cell>
          <cell r="C2806" t="str">
            <v>ANILCHOUDHARY511@GMAIL.COM</v>
          </cell>
          <cell r="D2806" t="str">
            <v>Aftab Khan</v>
          </cell>
          <cell r="E2806" t="str">
            <v>aftab.khan@redingtongroup.com</v>
          </cell>
          <cell r="F2806" t="str">
            <v>Dilip Vishwakarma</v>
          </cell>
          <cell r="G2806" t="str">
            <v>dilip.vishwa@redingtongroup.com</v>
          </cell>
        </row>
        <row r="2807">
          <cell r="A2807" t="str">
            <v>N83915</v>
          </cell>
          <cell r="B2807" t="str">
            <v>A P SOLUTIONS</v>
          </cell>
          <cell r="C2807" t="str">
            <v>mobile_aps@yahoo.com</v>
          </cell>
          <cell r="D2807" t="str">
            <v>Navish Sahni</v>
          </cell>
          <cell r="E2807" t="str">
            <v>navish.sahni@redingtongroup.com</v>
          </cell>
          <cell r="F2807" t="str">
            <v>Jitendra Chopra</v>
          </cell>
          <cell r="G2807" t="str">
            <v>jitender.chopra@redingtongroup.com</v>
          </cell>
        </row>
        <row r="2808">
          <cell r="A2808" t="str">
            <v>W73400</v>
          </cell>
          <cell r="B2808" t="str">
            <v>JATIN TRADERS</v>
          </cell>
          <cell r="C2808" t="str">
            <v>tolani.dinesh.dinesh@gmail.com</v>
          </cell>
          <cell r="D2808" t="str">
            <v>Malam Singh Meena</v>
          </cell>
          <cell r="E2808" t="str">
            <v>malam.meena@redingtongroup.com</v>
          </cell>
          <cell r="F2808" t="str">
            <v>Dilip Vishwakarma</v>
          </cell>
          <cell r="G2808" t="str">
            <v>dilip.vishwa@redingtongroup.com</v>
          </cell>
        </row>
        <row r="2809">
          <cell r="A2809" t="str">
            <v>N14809</v>
          </cell>
          <cell r="B2809" t="str">
            <v>THE GADGET NEXT</v>
          </cell>
          <cell r="C2809" t="str">
            <v>thegadsetnext@gmail.com</v>
          </cell>
          <cell r="D2809" t="str">
            <v>Shashi Singh</v>
          </cell>
          <cell r="E2809" t="str">
            <v>shashi.singh@redingtongroup.com</v>
          </cell>
          <cell r="F2809" t="str">
            <v>Sidharth Eknath</v>
          </cell>
          <cell r="G2809" t="str">
            <v>sidharth.eknath@redingtongroup.com</v>
          </cell>
        </row>
        <row r="2810">
          <cell r="A2810" t="str">
            <v>N14758</v>
          </cell>
          <cell r="B2810" t="str">
            <v>NIKHIL ENTERPRISES</v>
          </cell>
          <cell r="C2810" t="str">
            <v>nikhilkhatri13.nk@gmail.com</v>
          </cell>
          <cell r="D2810" t="str">
            <v>Manish Jain</v>
          </cell>
          <cell r="E2810" t="str">
            <v>manish.shivkumar@redingtongroup.com</v>
          </cell>
          <cell r="F2810" t="str">
            <v>Sidharth Eknath</v>
          </cell>
          <cell r="G2810" t="str">
            <v>sidharth.eknath@redingtongroup.com</v>
          </cell>
        </row>
        <row r="2811">
          <cell r="A2811" t="str">
            <v>N13905</v>
          </cell>
          <cell r="B2811" t="str">
            <v>KANAHIA STORES</v>
          </cell>
          <cell r="C2811" t="str">
            <v>kanahiastore@gmail.com</v>
          </cell>
          <cell r="D2811" t="str">
            <v>Dheeraj Sharma</v>
          </cell>
          <cell r="E2811" t="str">
            <v>dheeraj.sharma@redingtongroup.com</v>
          </cell>
          <cell r="F2811" t="str">
            <v>Sidharth Eknath</v>
          </cell>
          <cell r="G2811" t="str">
            <v>sidharth.eknath@redingtongroup.com</v>
          </cell>
        </row>
        <row r="2812">
          <cell r="A2812" t="str">
            <v>N83882</v>
          </cell>
          <cell r="B2812" t="str">
            <v>MITTAL MUSIC &amp; MOBILE COMMUNICATION</v>
          </cell>
          <cell r="C2812" t="str">
            <v>neerajmittal2554@gmail.com</v>
          </cell>
          <cell r="D2812" t="str">
            <v>Anil Kumar Sharma</v>
          </cell>
          <cell r="E2812" t="str">
            <v>anil.sharma@redingtongroup.com</v>
          </cell>
          <cell r="F2812" t="str">
            <v>Jitendra Chopra</v>
          </cell>
          <cell r="G2812" t="str">
            <v>jitender.chopra@redingtongroup.com</v>
          </cell>
        </row>
        <row r="2813">
          <cell r="A2813" t="str">
            <v>W24103</v>
          </cell>
          <cell r="B2813" t="str">
            <v>SINGH MOBILE GALLERY</v>
          </cell>
          <cell r="C2813" t="str">
            <v>ranjitbainsss@gmail.com</v>
          </cell>
          <cell r="D2813" t="str">
            <v>Santosh Desai</v>
          </cell>
          <cell r="E2813" t="str">
            <v>santosh.desai@redingtongroup.com</v>
          </cell>
          <cell r="F2813" t="str">
            <v>Dilip Vishwakarma</v>
          </cell>
          <cell r="G2813" t="str">
            <v>dilip.vishwa@redingtongroup.com</v>
          </cell>
        </row>
        <row r="2814">
          <cell r="A2814" t="str">
            <v>S34078</v>
          </cell>
          <cell r="B2814" t="str">
            <v>LOT MOBILES PVT LTD</v>
          </cell>
          <cell r="C2814" t="str">
            <v>GOPALJASTI@LOTMOBILES.COM</v>
          </cell>
          <cell r="D2814" t="str">
            <v>Gudavalli Suresh Kumar</v>
          </cell>
          <cell r="E2814" t="str">
            <v>suresh.skg@redingtongroup.com</v>
          </cell>
          <cell r="F2814" t="str">
            <v>Yogesh Kumar</v>
          </cell>
          <cell r="G2814" t="str">
            <v>yogesh.ganesh@redingtongroup.com</v>
          </cell>
        </row>
        <row r="2815">
          <cell r="A2815" t="str">
            <v>WA3275</v>
          </cell>
          <cell r="B2815" t="str">
            <v>CHOURASIYA MOBILE COLLECTION</v>
          </cell>
          <cell r="C2815" t="str">
            <v>hritikchourasiya1234@gmail.com</v>
          </cell>
          <cell r="D2815" t="str">
            <v>Arpit Shukla</v>
          </cell>
          <cell r="E2815" t="str">
            <v>arpit.shukla@redingtongroup.com</v>
          </cell>
          <cell r="F2815" t="str">
            <v>Dilip Vishwakarma</v>
          </cell>
          <cell r="G2815" t="str">
            <v>dilip.vishwa@redingtongroup.com</v>
          </cell>
        </row>
        <row r="2816">
          <cell r="A2816" t="str">
            <v>N43890</v>
          </cell>
          <cell r="B2816" t="str">
            <v>SIDDHI VINAYAK MOBILE POINT</v>
          </cell>
          <cell r="C2816" t="str">
            <v>raj190181@gmail.com</v>
          </cell>
          <cell r="D2816" t="str">
            <v xml:space="preserve">Keshav Kishor </v>
          </cell>
          <cell r="E2816" t="str">
            <v>pankaj.ahujaM@redingtongroup.com</v>
          </cell>
          <cell r="F2816" t="str">
            <v>Sidharth Eknath</v>
          </cell>
          <cell r="G2816" t="str">
            <v>sidharth.eknath@redingtongroup.com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3"/>
      <sheetName val="Sheet2"/>
    </sheetNames>
    <sheetDataSet>
      <sheetData sheetId="0"/>
      <sheetData sheetId="1">
        <row r="1">
          <cell r="G1" t="str">
            <v>CODE</v>
          </cell>
          <cell r="H1" t="str">
            <v>CN1</v>
          </cell>
          <cell r="I1" t="str">
            <v>CN2</v>
          </cell>
          <cell r="J1" t="str">
            <v>CN3</v>
          </cell>
          <cell r="K1" t="str">
            <v>CN4</v>
          </cell>
          <cell r="L1" t="str">
            <v>CN5</v>
          </cell>
          <cell r="M1" t="str">
            <v>CN6</v>
          </cell>
          <cell r="N1" t="str">
            <v>CN7</v>
          </cell>
          <cell r="O1" t="str">
            <v>CN8</v>
          </cell>
          <cell r="P1" t="str">
            <v>CN9</v>
          </cell>
          <cell r="Q1" t="str">
            <v>CN10</v>
          </cell>
          <cell r="R1" t="str">
            <v>CN11</v>
          </cell>
          <cell r="S1" t="str">
            <v>CN12</v>
          </cell>
          <cell r="T1" t="str">
            <v>CN13</v>
          </cell>
          <cell r="U1" t="str">
            <v>CN14</v>
          </cell>
          <cell r="V1" t="str">
            <v>CN15</v>
          </cell>
          <cell r="W1" t="str">
            <v>CN16</v>
          </cell>
          <cell r="X1" t="str">
            <v>CN17</v>
          </cell>
          <cell r="Y1" t="str">
            <v>CN18</v>
          </cell>
          <cell r="Z1" t="str">
            <v>CN19</v>
          </cell>
          <cell r="AA1" t="str">
            <v>CN20</v>
          </cell>
          <cell r="AB1" t="str">
            <v>CN21</v>
          </cell>
          <cell r="AC1" t="str">
            <v>CN22</v>
          </cell>
          <cell r="AD1" t="str">
            <v>CN23</v>
          </cell>
          <cell r="AE1" t="str">
            <v>CN24</v>
          </cell>
          <cell r="AF1" t="str">
            <v>CN25</v>
          </cell>
          <cell r="AG1" t="str">
            <v>CN26</v>
          </cell>
          <cell r="AH1" t="str">
            <v>CN27</v>
          </cell>
          <cell r="AI1" t="str">
            <v>CN28</v>
          </cell>
          <cell r="AJ1" t="str">
            <v>CN29</v>
          </cell>
          <cell r="AK1" t="str">
            <v>CN30</v>
          </cell>
          <cell r="AL1" t="str">
            <v>CN31</v>
          </cell>
          <cell r="AM1" t="str">
            <v>CN32</v>
          </cell>
          <cell r="AN1" t="str">
            <v>CN33</v>
          </cell>
          <cell r="AO1" t="str">
            <v>CN34</v>
          </cell>
          <cell r="AP1" t="str">
            <v>CN35</v>
          </cell>
          <cell r="AQ1" t="str">
            <v>CN36</v>
          </cell>
          <cell r="AR1" t="str">
            <v>CN37</v>
          </cell>
          <cell r="AS1" t="str">
            <v>CN38</v>
          </cell>
          <cell r="AT1" t="str">
            <v>CN39</v>
          </cell>
          <cell r="AU1" t="str">
            <v>CN40</v>
          </cell>
          <cell r="AV1" t="str">
            <v>CN41</v>
          </cell>
          <cell r="AW1" t="str">
            <v>CN42</v>
          </cell>
          <cell r="AX1" t="str">
            <v>CN43</v>
          </cell>
          <cell r="AY1" t="str">
            <v>CN44</v>
          </cell>
          <cell r="AZ1" t="str">
            <v>CN45</v>
          </cell>
          <cell r="BA1" t="str">
            <v>CN46</v>
          </cell>
          <cell r="BB1" t="str">
            <v>CN47</v>
          </cell>
          <cell r="BC1" t="str">
            <v>CN48</v>
          </cell>
          <cell r="BD1" t="str">
            <v>CN49</v>
          </cell>
          <cell r="BE1" t="str">
            <v>CN50</v>
          </cell>
          <cell r="BF1" t="str">
            <v>CN51</v>
          </cell>
          <cell r="BG1" t="str">
            <v>CN52</v>
          </cell>
          <cell r="BH1" t="str">
            <v>CN53</v>
          </cell>
          <cell r="BI1" t="str">
            <v>CN54</v>
          </cell>
          <cell r="BJ1" t="str">
            <v>CN55</v>
          </cell>
          <cell r="BK1" t="str">
            <v>CN56</v>
          </cell>
          <cell r="BL1" t="str">
            <v>CN57</v>
          </cell>
          <cell r="BM1" t="str">
            <v>CN58</v>
          </cell>
          <cell r="BN1" t="str">
            <v>CN59</v>
          </cell>
          <cell r="BO1" t="str">
            <v>CN60</v>
          </cell>
          <cell r="BP1" t="str">
            <v>CN61</v>
          </cell>
          <cell r="BQ1" t="str">
            <v>CN62</v>
          </cell>
          <cell r="BR1" t="str">
            <v>CN63</v>
          </cell>
          <cell r="BS1" t="str">
            <v>CN64</v>
          </cell>
          <cell r="BT1" t="str">
            <v>CN65</v>
          </cell>
          <cell r="BU1" t="str">
            <v>CN66</v>
          </cell>
          <cell r="BV1" t="str">
            <v>CN67</v>
          </cell>
          <cell r="BW1" t="str">
            <v>CN68</v>
          </cell>
          <cell r="BX1" t="str">
            <v>CN69</v>
          </cell>
          <cell r="BY1" t="str">
            <v>CN70</v>
          </cell>
          <cell r="BZ1" t="str">
            <v>CN71</v>
          </cell>
          <cell r="CA1" t="str">
            <v>CN72</v>
          </cell>
          <cell r="CB1" t="str">
            <v>CN73</v>
          </cell>
          <cell r="CC1" t="str">
            <v>CN74</v>
          </cell>
          <cell r="CD1" t="str">
            <v>CN75</v>
          </cell>
          <cell r="CE1" t="str">
            <v>CN76</v>
          </cell>
          <cell r="CF1" t="str">
            <v>CN77</v>
          </cell>
          <cell r="CG1" t="str">
            <v>CN78</v>
          </cell>
          <cell r="CH1" t="str">
            <v>CN79</v>
          </cell>
          <cell r="CI1" t="str">
            <v>CN80</v>
          </cell>
          <cell r="CJ1" t="str">
            <v>CN81</v>
          </cell>
          <cell r="CK1" t="str">
            <v>CN82</v>
          </cell>
          <cell r="CL1" t="str">
            <v>CN83</v>
          </cell>
          <cell r="CM1" t="str">
            <v>CN84</v>
          </cell>
          <cell r="CN1" t="str">
            <v>CN85</v>
          </cell>
          <cell r="CO1" t="str">
            <v>CN86</v>
          </cell>
          <cell r="CP1" t="str">
            <v>CN87</v>
          </cell>
          <cell r="CQ1" t="str">
            <v>CN88</v>
          </cell>
          <cell r="CR1" t="str">
            <v>CN89</v>
          </cell>
          <cell r="CS1" t="str">
            <v>CN90</v>
          </cell>
          <cell r="CT1" t="str">
            <v>CN91</v>
          </cell>
          <cell r="CU1" t="str">
            <v>CN92</v>
          </cell>
          <cell r="CV1" t="str">
            <v>CN93</v>
          </cell>
          <cell r="CW1" t="str">
            <v>CN94</v>
          </cell>
          <cell r="CX1" t="str">
            <v>CN95</v>
          </cell>
          <cell r="CY1" t="str">
            <v>CN96</v>
          </cell>
          <cell r="CZ1" t="str">
            <v>CN97</v>
          </cell>
        </row>
        <row r="2">
          <cell r="G2" t="str">
            <v>W33241</v>
          </cell>
          <cell r="H2">
            <v>2400308553</v>
          </cell>
          <cell r="I2">
            <v>2400309139</v>
          </cell>
          <cell r="J2">
            <v>2400308552</v>
          </cell>
          <cell r="K2">
            <v>2400308554</v>
          </cell>
          <cell r="L2">
            <v>2400309138</v>
          </cell>
          <cell r="M2">
            <v>2400299468</v>
          </cell>
          <cell r="N2">
            <v>2400309140</v>
          </cell>
          <cell r="O2">
            <v>2400304353</v>
          </cell>
          <cell r="P2">
            <v>2400309142</v>
          </cell>
          <cell r="Q2">
            <v>2400304344</v>
          </cell>
          <cell r="R2">
            <v>2400304342</v>
          </cell>
          <cell r="S2">
            <v>2400306551</v>
          </cell>
          <cell r="T2">
            <v>2400302278</v>
          </cell>
          <cell r="U2">
            <v>2400303284</v>
          </cell>
          <cell r="V2">
            <v>2400309141</v>
          </cell>
          <cell r="W2">
            <v>2400309143</v>
          </cell>
        </row>
        <row r="3">
          <cell r="G3" t="str">
            <v>N63654</v>
          </cell>
          <cell r="H3">
            <v>2400308418</v>
          </cell>
          <cell r="I3">
            <v>2400308417</v>
          </cell>
          <cell r="J3">
            <v>2400303421</v>
          </cell>
          <cell r="K3">
            <v>2400308760</v>
          </cell>
          <cell r="L3">
            <v>2400306499</v>
          </cell>
          <cell r="M3">
            <v>2400304423</v>
          </cell>
        </row>
        <row r="4">
          <cell r="G4" t="str">
            <v>N43207</v>
          </cell>
          <cell r="H4">
            <v>2400308998</v>
          </cell>
          <cell r="I4">
            <v>2400308997</v>
          </cell>
          <cell r="J4">
            <v>2400302835</v>
          </cell>
          <cell r="K4">
            <v>2400305632</v>
          </cell>
          <cell r="L4">
            <v>2400308996</v>
          </cell>
        </row>
        <row r="5">
          <cell r="G5" t="str">
            <v>WA3042</v>
          </cell>
          <cell r="H5">
            <v>2400308595</v>
          </cell>
          <cell r="I5">
            <v>2400309238</v>
          </cell>
          <cell r="J5">
            <v>2400309240</v>
          </cell>
          <cell r="K5">
            <v>2400305042</v>
          </cell>
          <cell r="L5">
            <v>2400305505</v>
          </cell>
          <cell r="M5">
            <v>2400301936</v>
          </cell>
          <cell r="N5">
            <v>2400301933</v>
          </cell>
          <cell r="O5">
            <v>2400305509</v>
          </cell>
          <cell r="P5">
            <v>2400305511</v>
          </cell>
          <cell r="Q5">
            <v>2400300479</v>
          </cell>
          <cell r="R5">
            <v>2400305040</v>
          </cell>
          <cell r="S5">
            <v>2400306842</v>
          </cell>
          <cell r="T5">
            <v>2400309239</v>
          </cell>
          <cell r="U5">
            <v>2400308596</v>
          </cell>
          <cell r="V5">
            <v>2400309241</v>
          </cell>
          <cell r="W5">
            <v>2400305507</v>
          </cell>
        </row>
        <row r="6">
          <cell r="G6" t="str">
            <v>N63297</v>
          </cell>
          <cell r="H6">
            <v>2400308421</v>
          </cell>
          <cell r="I6">
            <v>2400303349</v>
          </cell>
          <cell r="J6">
            <v>2400303347</v>
          </cell>
          <cell r="K6">
            <v>2400306508</v>
          </cell>
          <cell r="L6">
            <v>2400305588</v>
          </cell>
        </row>
        <row r="7">
          <cell r="G7" t="str">
            <v>E14533</v>
          </cell>
          <cell r="H7">
            <v>2400308960</v>
          </cell>
          <cell r="I7">
            <v>2400308961</v>
          </cell>
          <cell r="J7">
            <v>2400299439</v>
          </cell>
          <cell r="K7">
            <v>2400302681</v>
          </cell>
        </row>
        <row r="8">
          <cell r="G8" t="str">
            <v>N14614</v>
          </cell>
          <cell r="H8">
            <v>2400308511</v>
          </cell>
          <cell r="I8">
            <v>2400308517</v>
          </cell>
          <cell r="J8">
            <v>2400308518</v>
          </cell>
          <cell r="K8">
            <v>2400308516</v>
          </cell>
          <cell r="L8">
            <v>2400308514</v>
          </cell>
          <cell r="M8">
            <v>2400308519</v>
          </cell>
          <cell r="N8">
            <v>2400308524</v>
          </cell>
          <cell r="O8">
            <v>2400308512</v>
          </cell>
          <cell r="P8">
            <v>2400308108</v>
          </cell>
          <cell r="Q8">
            <v>2400308977</v>
          </cell>
          <cell r="R8">
            <v>2400303444</v>
          </cell>
          <cell r="S8">
            <v>2400308976</v>
          </cell>
          <cell r="T8">
            <v>2400308048</v>
          </cell>
          <cell r="U8">
            <v>2400308047</v>
          </cell>
          <cell r="V8">
            <v>2400308975</v>
          </cell>
          <cell r="W8">
            <v>2400308981</v>
          </cell>
          <cell r="X8">
            <v>2400308979</v>
          </cell>
          <cell r="Y8">
            <v>2400308978</v>
          </cell>
          <cell r="Z8">
            <v>2400308974</v>
          </cell>
          <cell r="AA8">
            <v>2400308045</v>
          </cell>
          <cell r="AB8">
            <v>2400308110</v>
          </cell>
          <cell r="AC8">
            <v>2400308109</v>
          </cell>
          <cell r="AD8">
            <v>2400304494</v>
          </cell>
          <cell r="AE8">
            <v>2400308515</v>
          </cell>
          <cell r="AF8">
            <v>2400308520</v>
          </cell>
          <cell r="AG8">
            <v>2400308513</v>
          </cell>
          <cell r="AH8">
            <v>2400308986</v>
          </cell>
          <cell r="AI8">
            <v>2400304801</v>
          </cell>
          <cell r="AJ8">
            <v>2400308985</v>
          </cell>
          <cell r="AK8">
            <v>2400308983</v>
          </cell>
          <cell r="AL8">
            <v>2400309442</v>
          </cell>
          <cell r="AM8">
            <v>2400308980</v>
          </cell>
          <cell r="AN8">
            <v>2400308523</v>
          </cell>
          <cell r="AO8">
            <v>2400308522</v>
          </cell>
          <cell r="AP8">
            <v>2400308521</v>
          </cell>
          <cell r="AQ8">
            <v>2400308982</v>
          </cell>
          <cell r="AR8">
            <v>2400308049</v>
          </cell>
          <cell r="AS8">
            <v>2400304450</v>
          </cell>
          <cell r="AT8">
            <v>2400308984</v>
          </cell>
          <cell r="AU8">
            <v>2400308987</v>
          </cell>
        </row>
        <row r="9">
          <cell r="G9" t="str">
            <v>W33274</v>
          </cell>
          <cell r="H9">
            <v>2400308545</v>
          </cell>
          <cell r="I9">
            <v>2400308549</v>
          </cell>
          <cell r="J9">
            <v>2400308547</v>
          </cell>
          <cell r="K9">
            <v>2400308551</v>
          </cell>
          <cell r="L9">
            <v>2400303542</v>
          </cell>
          <cell r="M9">
            <v>2400309135</v>
          </cell>
          <cell r="N9">
            <v>2400303441</v>
          </cell>
          <cell r="O9">
            <v>2400304420</v>
          </cell>
          <cell r="P9">
            <v>2400304411</v>
          </cell>
          <cell r="Q9">
            <v>2400299596</v>
          </cell>
          <cell r="R9">
            <v>2400306052</v>
          </cell>
          <cell r="S9">
            <v>2400304340</v>
          </cell>
          <cell r="T9">
            <v>2400304335</v>
          </cell>
          <cell r="U9">
            <v>2400304430</v>
          </cell>
          <cell r="V9">
            <v>2400304432</v>
          </cell>
          <cell r="W9">
            <v>2400304439</v>
          </cell>
          <cell r="X9">
            <v>2400304330</v>
          </cell>
          <cell r="Y9">
            <v>2400304415</v>
          </cell>
          <cell r="Z9">
            <v>2400304417</v>
          </cell>
          <cell r="AA9">
            <v>2400304413</v>
          </cell>
          <cell r="AB9">
            <v>2400304326</v>
          </cell>
          <cell r="AC9">
            <v>2400305077</v>
          </cell>
          <cell r="AD9">
            <v>2400304294</v>
          </cell>
          <cell r="AE9">
            <v>2400308550</v>
          </cell>
          <cell r="AF9">
            <v>2400309136</v>
          </cell>
          <cell r="AG9">
            <v>2400309137</v>
          </cell>
          <cell r="AH9">
            <v>2400308548</v>
          </cell>
          <cell r="AI9">
            <v>2400308544</v>
          </cell>
          <cell r="AJ9">
            <v>2400308546</v>
          </cell>
          <cell r="AK9">
            <v>2400300970</v>
          </cell>
          <cell r="AL9">
            <v>2400304428</v>
          </cell>
          <cell r="AM9">
            <v>2400304426</v>
          </cell>
          <cell r="AN9">
            <v>2400304424</v>
          </cell>
        </row>
        <row r="10">
          <cell r="G10" t="str">
            <v>SB4097</v>
          </cell>
          <cell r="H10">
            <v>2400308613</v>
          </cell>
          <cell r="I10">
            <v>2400306404</v>
          </cell>
          <cell r="J10">
            <v>2400306678</v>
          </cell>
        </row>
        <row r="11">
          <cell r="G11" t="str">
            <v>E13130</v>
          </cell>
          <cell r="H11">
            <v>2400308496</v>
          </cell>
          <cell r="I11">
            <v>2400308495</v>
          </cell>
          <cell r="J11">
            <v>2400307709</v>
          </cell>
          <cell r="K11">
            <v>2400307707</v>
          </cell>
          <cell r="L11">
            <v>2400307706</v>
          </cell>
          <cell r="M11">
            <v>2400307705</v>
          </cell>
          <cell r="N11">
            <v>2400307712</v>
          </cell>
          <cell r="O11">
            <v>2400299247</v>
          </cell>
          <cell r="P11">
            <v>2400308497</v>
          </cell>
          <cell r="Q11">
            <v>2400308933</v>
          </cell>
          <cell r="R11">
            <v>2400308932</v>
          </cell>
          <cell r="S11">
            <v>2400308498</v>
          </cell>
        </row>
        <row r="12">
          <cell r="G12" t="str">
            <v>E34191</v>
          </cell>
          <cell r="H12">
            <v>2400308882</v>
          </cell>
          <cell r="I12">
            <v>2400307379</v>
          </cell>
          <cell r="J12">
            <v>2400307378</v>
          </cell>
          <cell r="K12">
            <v>2400308479</v>
          </cell>
          <cell r="L12">
            <v>2400308480</v>
          </cell>
        </row>
        <row r="13">
          <cell r="G13" t="str">
            <v>E4R024</v>
          </cell>
          <cell r="H13">
            <v>2400308473</v>
          </cell>
          <cell r="I13">
            <v>2400302029</v>
          </cell>
          <cell r="J13">
            <v>2400307496</v>
          </cell>
          <cell r="K13">
            <v>2400302665</v>
          </cell>
          <cell r="L13">
            <v>2400308910</v>
          </cell>
        </row>
        <row r="14">
          <cell r="G14" t="str">
            <v>N83562</v>
          </cell>
          <cell r="H14">
            <v>2400308703</v>
          </cell>
          <cell r="I14">
            <v>2400302964</v>
          </cell>
          <cell r="J14">
            <v>2400303042</v>
          </cell>
          <cell r="K14">
            <v>2400302319</v>
          </cell>
          <cell r="L14">
            <v>2400302316</v>
          </cell>
        </row>
        <row r="15">
          <cell r="G15" t="str">
            <v>S15418</v>
          </cell>
          <cell r="H15">
            <v>2400308453</v>
          </cell>
          <cell r="I15">
            <v>2400308454</v>
          </cell>
          <cell r="J15">
            <v>2400309444</v>
          </cell>
          <cell r="K15">
            <v>2400308450</v>
          </cell>
          <cell r="L15">
            <v>2400308452</v>
          </cell>
          <cell r="M15">
            <v>2400308451</v>
          </cell>
          <cell r="N15">
            <v>2400308455</v>
          </cell>
        </row>
        <row r="16">
          <cell r="G16" t="str">
            <v>E14445</v>
          </cell>
          <cell r="H16">
            <v>2400308489</v>
          </cell>
          <cell r="I16">
            <v>2400301382</v>
          </cell>
        </row>
        <row r="17">
          <cell r="G17" t="str">
            <v>W14424</v>
          </cell>
          <cell r="H17">
            <v>2400308681</v>
          </cell>
          <cell r="I17">
            <v>2400309435</v>
          </cell>
          <cell r="J17">
            <v>2400309434</v>
          </cell>
          <cell r="K17">
            <v>2400309433</v>
          </cell>
          <cell r="L17">
            <v>2400304997</v>
          </cell>
          <cell r="M17">
            <v>2400307016</v>
          </cell>
        </row>
        <row r="18">
          <cell r="G18" t="str">
            <v>S74139</v>
          </cell>
          <cell r="H18">
            <v>2400308634</v>
          </cell>
          <cell r="I18">
            <v>2400308638</v>
          </cell>
          <cell r="J18">
            <v>2400308636</v>
          </cell>
        </row>
        <row r="19">
          <cell r="G19" t="str">
            <v>N83756</v>
          </cell>
          <cell r="H19">
            <v>2400308398</v>
          </cell>
          <cell r="I19">
            <v>2400308397</v>
          </cell>
          <cell r="J19">
            <v>2400303159</v>
          </cell>
          <cell r="K19">
            <v>2400303212</v>
          </cell>
          <cell r="L19">
            <v>2400299778</v>
          </cell>
        </row>
        <row r="20">
          <cell r="G20" t="str">
            <v>N83809</v>
          </cell>
          <cell r="H20">
            <v>2400308396</v>
          </cell>
          <cell r="I20">
            <v>2400308833</v>
          </cell>
          <cell r="J20">
            <v>2400308835</v>
          </cell>
          <cell r="K20">
            <v>2400308834</v>
          </cell>
          <cell r="L20">
            <v>2400300521</v>
          </cell>
        </row>
        <row r="21">
          <cell r="G21" t="str">
            <v>W83179</v>
          </cell>
          <cell r="H21">
            <v>2400309249</v>
          </cell>
          <cell r="I21">
            <v>2400305352</v>
          </cell>
        </row>
        <row r="22">
          <cell r="G22" t="str">
            <v>N23125</v>
          </cell>
          <cell r="H22">
            <v>2400308509</v>
          </cell>
          <cell r="I22">
            <v>2400302464</v>
          </cell>
          <cell r="J22">
            <v>2400309007</v>
          </cell>
          <cell r="K22">
            <v>2400302461</v>
          </cell>
          <cell r="L22">
            <v>2400302458</v>
          </cell>
          <cell r="M22">
            <v>2400300545</v>
          </cell>
        </row>
        <row r="23">
          <cell r="G23" t="str">
            <v>W13391</v>
          </cell>
          <cell r="H23">
            <v>2400308717</v>
          </cell>
          <cell r="I23">
            <v>2400308719</v>
          </cell>
          <cell r="J23">
            <v>2400308387</v>
          </cell>
          <cell r="K23">
            <v>2400308721</v>
          </cell>
          <cell r="L23">
            <v>2400309415</v>
          </cell>
          <cell r="M23">
            <v>2400309275</v>
          </cell>
          <cell r="N23">
            <v>2400309345</v>
          </cell>
          <cell r="O23">
            <v>2400308697</v>
          </cell>
        </row>
        <row r="24">
          <cell r="G24" t="str">
            <v>W33033</v>
          </cell>
          <cell r="H24">
            <v>2400308558</v>
          </cell>
          <cell r="I24">
            <v>2400309122</v>
          </cell>
          <cell r="J24">
            <v>2400309132</v>
          </cell>
          <cell r="K24">
            <v>2400309119</v>
          </cell>
          <cell r="L24">
            <v>2400306691</v>
          </cell>
          <cell r="M24">
            <v>2400306675</v>
          </cell>
          <cell r="N24">
            <v>2400309151</v>
          </cell>
          <cell r="O24">
            <v>2400306693</v>
          </cell>
          <cell r="P24">
            <v>2400306660</v>
          </cell>
          <cell r="Q24">
            <v>2400306686</v>
          </cell>
          <cell r="R24">
            <v>2400309150</v>
          </cell>
          <cell r="S24">
            <v>2400309118</v>
          </cell>
          <cell r="T24">
            <v>2400306823</v>
          </cell>
          <cell r="U24">
            <v>2400306699</v>
          </cell>
          <cell r="V24">
            <v>2400308560</v>
          </cell>
          <cell r="W24">
            <v>2400309124</v>
          </cell>
          <cell r="X24">
            <v>2400309112</v>
          </cell>
          <cell r="Y24">
            <v>2400309130</v>
          </cell>
          <cell r="Z24">
            <v>2400309155</v>
          </cell>
          <cell r="AA24">
            <v>2400309116</v>
          </cell>
          <cell r="AB24">
            <v>2400306683</v>
          </cell>
          <cell r="AC24">
            <v>2400309152</v>
          </cell>
          <cell r="AD24">
            <v>2400309115</v>
          </cell>
          <cell r="AE24">
            <v>2400306736</v>
          </cell>
          <cell r="AF24">
            <v>2400306738</v>
          </cell>
          <cell r="AG24">
            <v>2400306734</v>
          </cell>
          <cell r="AH24">
            <v>2400306671</v>
          </cell>
          <cell r="AI24">
            <v>2400306669</v>
          </cell>
          <cell r="AJ24">
            <v>2400306672</v>
          </cell>
          <cell r="AK24">
            <v>2400304808</v>
          </cell>
          <cell r="AL24">
            <v>2400306679</v>
          </cell>
          <cell r="AM24">
            <v>2400306758</v>
          </cell>
          <cell r="AN24">
            <v>2400306677</v>
          </cell>
          <cell r="AO24">
            <v>2400306740</v>
          </cell>
          <cell r="AP24">
            <v>2400300678</v>
          </cell>
          <cell r="AQ24">
            <v>2400306730</v>
          </cell>
          <cell r="AR24">
            <v>2400306760</v>
          </cell>
          <cell r="AS24">
            <v>2400306756</v>
          </cell>
          <cell r="AT24">
            <v>2400306665</v>
          </cell>
          <cell r="AU24">
            <v>2400306662</v>
          </cell>
          <cell r="AV24">
            <v>2400306658</v>
          </cell>
          <cell r="AW24">
            <v>2400306689</v>
          </cell>
          <cell r="AX24">
            <v>2400306732</v>
          </cell>
          <cell r="AY24">
            <v>2400306681</v>
          </cell>
          <cell r="AZ24">
            <v>2400306685</v>
          </cell>
          <cell r="BA24">
            <v>2400306709</v>
          </cell>
          <cell r="BB24">
            <v>2400306695</v>
          </cell>
          <cell r="BC24">
            <v>2400306559</v>
          </cell>
          <cell r="BD24">
            <v>2400306707</v>
          </cell>
          <cell r="BE24">
            <v>2400306561</v>
          </cell>
          <cell r="BF24">
            <v>2400306705</v>
          </cell>
          <cell r="BG24">
            <v>2400305846</v>
          </cell>
          <cell r="BH24">
            <v>2400307057</v>
          </cell>
          <cell r="BI24">
            <v>2400305852</v>
          </cell>
          <cell r="BJ24">
            <v>2400305853</v>
          </cell>
          <cell r="BK24">
            <v>2400305850</v>
          </cell>
          <cell r="BL24">
            <v>2400305848</v>
          </cell>
          <cell r="BM24">
            <v>2400304551</v>
          </cell>
          <cell r="BN24">
            <v>2400304596</v>
          </cell>
          <cell r="BO24">
            <v>2400304595</v>
          </cell>
          <cell r="BP24">
            <v>2400304658</v>
          </cell>
          <cell r="BQ24">
            <v>2400309129</v>
          </cell>
          <cell r="BR24">
            <v>2400308561</v>
          </cell>
          <cell r="BS24">
            <v>2400309147</v>
          </cell>
          <cell r="BT24">
            <v>2400309110</v>
          </cell>
          <cell r="BU24">
            <v>2400309111</v>
          </cell>
          <cell r="BV24">
            <v>2400309126</v>
          </cell>
          <cell r="BW24">
            <v>2400309114</v>
          </cell>
          <cell r="BX24">
            <v>2400309125</v>
          </cell>
          <cell r="BY24">
            <v>2400309121</v>
          </cell>
          <cell r="BZ24">
            <v>2400309117</v>
          </cell>
          <cell r="CA24">
            <v>2400308562</v>
          </cell>
          <cell r="CB24">
            <v>2400309113</v>
          </cell>
          <cell r="CC24">
            <v>2400309128</v>
          </cell>
          <cell r="CD24">
            <v>2400309127</v>
          </cell>
          <cell r="CE24">
            <v>2400309148</v>
          </cell>
          <cell r="CF24">
            <v>2400309154</v>
          </cell>
          <cell r="CG24">
            <v>2400309149</v>
          </cell>
          <cell r="CH24">
            <v>2400309109</v>
          </cell>
          <cell r="CI24">
            <v>2400308559</v>
          </cell>
          <cell r="CJ24">
            <v>2400308557</v>
          </cell>
          <cell r="CK24">
            <v>2400309123</v>
          </cell>
          <cell r="CL24">
            <v>2400309153</v>
          </cell>
          <cell r="CM24">
            <v>2400306762</v>
          </cell>
          <cell r="CN24">
            <v>2400304487</v>
          </cell>
          <cell r="CO24">
            <v>2400304433</v>
          </cell>
          <cell r="CP24">
            <v>2400299917</v>
          </cell>
          <cell r="CQ24">
            <v>2400304518</v>
          </cell>
          <cell r="CR24">
            <v>2400309120</v>
          </cell>
          <cell r="CS24">
            <v>2400306752</v>
          </cell>
          <cell r="CT24">
            <v>2400306754</v>
          </cell>
          <cell r="CU24">
            <v>2400306750</v>
          </cell>
          <cell r="CV24">
            <v>2400306748</v>
          </cell>
          <cell r="CW24">
            <v>2400306744</v>
          </cell>
          <cell r="CX24">
            <v>2400304175</v>
          </cell>
          <cell r="CY24">
            <v>2400306746</v>
          </cell>
          <cell r="CZ24">
            <v>2400306701</v>
          </cell>
        </row>
        <row r="25">
          <cell r="G25" t="str">
            <v>NH0404</v>
          </cell>
          <cell r="H25">
            <v>2400308459</v>
          </cell>
          <cell r="I25">
            <v>2400308458</v>
          </cell>
        </row>
        <row r="26">
          <cell r="G26" t="str">
            <v>W23472</v>
          </cell>
          <cell r="H26">
            <v>2400308573</v>
          </cell>
          <cell r="I26">
            <v>2400309356</v>
          </cell>
          <cell r="J26">
            <v>2400307248</v>
          </cell>
          <cell r="K26">
            <v>2400307133</v>
          </cell>
          <cell r="L26">
            <v>2400307253</v>
          </cell>
          <cell r="M26">
            <v>2400307257</v>
          </cell>
          <cell r="N26">
            <v>2400307137</v>
          </cell>
          <cell r="O26">
            <v>2400304985</v>
          </cell>
          <cell r="P26">
            <v>2400307135</v>
          </cell>
          <cell r="Q26">
            <v>2400304600</v>
          </cell>
          <cell r="R26">
            <v>2400304668</v>
          </cell>
          <cell r="S26">
            <v>2400309357</v>
          </cell>
          <cell r="T26">
            <v>2400307250</v>
          </cell>
          <cell r="U26">
            <v>2400307139</v>
          </cell>
        </row>
        <row r="27">
          <cell r="G27" t="str">
            <v>W14391</v>
          </cell>
          <cell r="H27">
            <v>2400308684</v>
          </cell>
          <cell r="I27">
            <v>2400305935</v>
          </cell>
          <cell r="J27">
            <v>2400309395</v>
          </cell>
        </row>
        <row r="28">
          <cell r="G28" t="str">
            <v>E5R058</v>
          </cell>
          <cell r="H28">
            <v>2400308538</v>
          </cell>
          <cell r="I28">
            <v>2400308143</v>
          </cell>
          <cell r="J28">
            <v>2400304083</v>
          </cell>
          <cell r="K28">
            <v>2400309034</v>
          </cell>
          <cell r="L28">
            <v>2400308469</v>
          </cell>
          <cell r="M28">
            <v>2400308539</v>
          </cell>
          <cell r="N28">
            <v>2400308468</v>
          </cell>
        </row>
        <row r="29">
          <cell r="G29" t="str">
            <v>N83669</v>
          </cell>
          <cell r="H29">
            <v>2400308401</v>
          </cell>
          <cell r="I29">
            <v>2400303291</v>
          </cell>
          <cell r="J29">
            <v>2400303293</v>
          </cell>
          <cell r="K29">
            <v>2400303287</v>
          </cell>
        </row>
        <row r="30">
          <cell r="G30" t="str">
            <v>N13623</v>
          </cell>
          <cell r="H30">
            <v>2400308534</v>
          </cell>
          <cell r="I30">
            <v>2400308533</v>
          </cell>
          <cell r="J30">
            <v>2400308349</v>
          </cell>
          <cell r="K30">
            <v>2400308348</v>
          </cell>
          <cell r="L30">
            <v>2400308346</v>
          </cell>
        </row>
        <row r="31">
          <cell r="G31" t="str">
            <v>N14102</v>
          </cell>
          <cell r="H31">
            <v>2400308531</v>
          </cell>
          <cell r="I31">
            <v>2400307879</v>
          </cell>
          <cell r="J31">
            <v>2400307946</v>
          </cell>
        </row>
        <row r="32">
          <cell r="G32" t="str">
            <v>E1R041</v>
          </cell>
          <cell r="H32">
            <v>2400308485</v>
          </cell>
          <cell r="I32">
            <v>2400308952</v>
          </cell>
          <cell r="J32">
            <v>2400308951</v>
          </cell>
          <cell r="K32">
            <v>2400305370</v>
          </cell>
          <cell r="L32">
            <v>2400307408</v>
          </cell>
          <cell r="M32">
            <v>2400307407</v>
          </cell>
          <cell r="N32">
            <v>2400307405</v>
          </cell>
          <cell r="O32">
            <v>2400299293</v>
          </cell>
          <cell r="P32">
            <v>2400308484</v>
          </cell>
          <cell r="Q32">
            <v>2400308953</v>
          </cell>
          <cell r="R32">
            <v>2400299895</v>
          </cell>
        </row>
        <row r="33">
          <cell r="G33" t="str">
            <v>WB3020</v>
          </cell>
          <cell r="H33">
            <v>2400308589</v>
          </cell>
          <cell r="I33">
            <v>2400304783</v>
          </cell>
          <cell r="J33">
            <v>2400304708</v>
          </cell>
        </row>
        <row r="34">
          <cell r="G34" t="str">
            <v>S1R305</v>
          </cell>
          <cell r="H34">
            <v>2400308447</v>
          </cell>
          <cell r="I34">
            <v>2400301321</v>
          </cell>
          <cell r="J34">
            <v>2400301328</v>
          </cell>
          <cell r="K34">
            <v>2400299865</v>
          </cell>
          <cell r="L34">
            <v>2400301327</v>
          </cell>
          <cell r="M34">
            <v>2400301322</v>
          </cell>
        </row>
        <row r="35">
          <cell r="G35" t="str">
            <v>W14122</v>
          </cell>
          <cell r="H35">
            <v>2400308695</v>
          </cell>
        </row>
        <row r="36">
          <cell r="G36" t="str">
            <v>E53318</v>
          </cell>
          <cell r="H36">
            <v>2400308898</v>
          </cell>
          <cell r="I36">
            <v>2400308238</v>
          </cell>
        </row>
        <row r="37">
          <cell r="G37" t="str">
            <v>W23935</v>
          </cell>
          <cell r="H37">
            <v>2400306521</v>
          </cell>
        </row>
        <row r="38">
          <cell r="G38" t="str">
            <v>WA3045</v>
          </cell>
          <cell r="H38">
            <v>2400308594</v>
          </cell>
          <cell r="I38">
            <v>2400309237</v>
          </cell>
          <cell r="J38">
            <v>2400301024</v>
          </cell>
          <cell r="K38">
            <v>2400305611</v>
          </cell>
          <cell r="L38">
            <v>2400304292</v>
          </cell>
          <cell r="M38">
            <v>2400305498</v>
          </cell>
          <cell r="N38">
            <v>2400306840</v>
          </cell>
          <cell r="O38">
            <v>2400306046</v>
          </cell>
          <cell r="P38">
            <v>2400305038</v>
          </cell>
          <cell r="Q38">
            <v>2400304745</v>
          </cell>
          <cell r="R38">
            <v>2400305500</v>
          </cell>
        </row>
        <row r="39">
          <cell r="G39" t="str">
            <v>WB3304</v>
          </cell>
          <cell r="H39">
            <v>2400308580</v>
          </cell>
          <cell r="I39">
            <v>2400305034</v>
          </cell>
        </row>
        <row r="40">
          <cell r="G40" t="str">
            <v>SC3073</v>
          </cell>
          <cell r="H40">
            <v>2400308700</v>
          </cell>
          <cell r="I40">
            <v>2400308612</v>
          </cell>
          <cell r="J40">
            <v>2400309255</v>
          </cell>
        </row>
        <row r="41">
          <cell r="G41" t="str">
            <v>N63176</v>
          </cell>
          <cell r="H41">
            <v>2400308422</v>
          </cell>
          <cell r="I41">
            <v>2400308424</v>
          </cell>
          <cell r="J41">
            <v>2400308765</v>
          </cell>
          <cell r="K41">
            <v>2400308766</v>
          </cell>
          <cell r="L41">
            <v>2400303368</v>
          </cell>
          <cell r="M41">
            <v>2400301340</v>
          </cell>
          <cell r="N41">
            <v>2400303370</v>
          </cell>
          <cell r="O41">
            <v>2400308423</v>
          </cell>
        </row>
        <row r="42">
          <cell r="G42" t="str">
            <v>S7R001</v>
          </cell>
          <cell r="H42">
            <v>2400308630</v>
          </cell>
          <cell r="I42">
            <v>2400306137</v>
          </cell>
          <cell r="J42">
            <v>2400306141</v>
          </cell>
          <cell r="K42">
            <v>2400306139</v>
          </cell>
          <cell r="L42">
            <v>2400303970</v>
          </cell>
          <cell r="M42">
            <v>2400300508</v>
          </cell>
          <cell r="N42">
            <v>2400308632</v>
          </cell>
        </row>
        <row r="43">
          <cell r="G43" t="str">
            <v>NF3037</v>
          </cell>
          <cell r="H43">
            <v>2400308461</v>
          </cell>
          <cell r="I43">
            <v>2400300215</v>
          </cell>
        </row>
        <row r="44">
          <cell r="G44" t="str">
            <v>S34505</v>
          </cell>
          <cell r="H44">
            <v>2400308439</v>
          </cell>
          <cell r="I44">
            <v>2400309317</v>
          </cell>
          <cell r="J44">
            <v>2400301029</v>
          </cell>
          <cell r="K44">
            <v>2400300278</v>
          </cell>
          <cell r="L44">
            <v>2400301027</v>
          </cell>
        </row>
        <row r="45">
          <cell r="G45" t="str">
            <v>E13125</v>
          </cell>
          <cell r="H45">
            <v>2400308499</v>
          </cell>
          <cell r="I45">
            <v>2400307648</v>
          </cell>
        </row>
        <row r="46">
          <cell r="G46" t="str">
            <v>E13056</v>
          </cell>
          <cell r="H46">
            <v>2400308502</v>
          </cell>
          <cell r="I46">
            <v>2400308938</v>
          </cell>
          <cell r="J46">
            <v>2400307667</v>
          </cell>
          <cell r="K46">
            <v>2400307670</v>
          </cell>
          <cell r="L46">
            <v>2400307669</v>
          </cell>
          <cell r="M46">
            <v>2400307666</v>
          </cell>
          <cell r="N46">
            <v>2400307663</v>
          </cell>
          <cell r="O46">
            <v>2400307664</v>
          </cell>
          <cell r="P46">
            <v>2400305121</v>
          </cell>
          <cell r="Q46">
            <v>2400307668</v>
          </cell>
          <cell r="R46">
            <v>2400307671</v>
          </cell>
          <cell r="S46">
            <v>2400307662</v>
          </cell>
          <cell r="T46">
            <v>2400303663</v>
          </cell>
          <cell r="U46">
            <v>2400304468</v>
          </cell>
          <cell r="V46">
            <v>2400308940</v>
          </cell>
          <cell r="W46">
            <v>2400308941</v>
          </cell>
          <cell r="X46">
            <v>2400308939</v>
          </cell>
          <cell r="Y46">
            <v>2400307658</v>
          </cell>
          <cell r="Z46">
            <v>2400307659</v>
          </cell>
          <cell r="AA46">
            <v>2400304637</v>
          </cell>
        </row>
        <row r="47">
          <cell r="G47" t="str">
            <v>N13586</v>
          </cell>
          <cell r="H47">
            <v>2400308365</v>
          </cell>
          <cell r="I47">
            <v>2400308363</v>
          </cell>
          <cell r="J47">
            <v>2400301475</v>
          </cell>
          <cell r="K47">
            <v>2400301584</v>
          </cell>
          <cell r="L47">
            <v>2400308364</v>
          </cell>
          <cell r="M47">
            <v>2400308366</v>
          </cell>
          <cell r="N47">
            <v>2400308367</v>
          </cell>
        </row>
        <row r="48">
          <cell r="G48" t="str">
            <v>SA3006</v>
          </cell>
          <cell r="H48">
            <v>2400308626</v>
          </cell>
          <cell r="I48">
            <v>2400308625</v>
          </cell>
          <cell r="J48">
            <v>2400309324</v>
          </cell>
          <cell r="K48">
            <v>2400309326</v>
          </cell>
          <cell r="L48">
            <v>2400309325</v>
          </cell>
          <cell r="M48">
            <v>2400306194</v>
          </cell>
          <cell r="N48">
            <v>2400306196</v>
          </cell>
          <cell r="O48">
            <v>2400300946</v>
          </cell>
          <cell r="P48">
            <v>2400304794</v>
          </cell>
          <cell r="Q48">
            <v>2400309327</v>
          </cell>
          <cell r="R48">
            <v>2400308624</v>
          </cell>
        </row>
        <row r="49">
          <cell r="G49" t="str">
            <v>N14515</v>
          </cell>
          <cell r="H49">
            <v>2400308527</v>
          </cell>
          <cell r="I49">
            <v>2400309042</v>
          </cell>
          <cell r="J49">
            <v>2400307901</v>
          </cell>
          <cell r="K49">
            <v>2400299555</v>
          </cell>
          <cell r="L49">
            <v>2400299554</v>
          </cell>
        </row>
        <row r="50">
          <cell r="G50" t="str">
            <v>E14002</v>
          </cell>
          <cell r="H50">
            <v>2400308494</v>
          </cell>
          <cell r="I50">
            <v>2400308930</v>
          </cell>
          <cell r="J50">
            <v>2400307691</v>
          </cell>
          <cell r="K50">
            <v>2400307697</v>
          </cell>
          <cell r="L50">
            <v>2400307698</v>
          </cell>
          <cell r="M50">
            <v>2400308929</v>
          </cell>
          <cell r="N50">
            <v>2400307695</v>
          </cell>
          <cell r="O50">
            <v>2400307694</v>
          </cell>
          <cell r="P50">
            <v>2400307702</v>
          </cell>
          <cell r="Q50">
            <v>2400307693</v>
          </cell>
          <cell r="R50">
            <v>2400303661</v>
          </cell>
          <cell r="S50">
            <v>2400308493</v>
          </cell>
          <cell r="T50">
            <v>2400308931</v>
          </cell>
          <cell r="U50">
            <v>2400307701</v>
          </cell>
          <cell r="V50">
            <v>2400307692</v>
          </cell>
        </row>
        <row r="51">
          <cell r="G51" t="str">
            <v>S74093</v>
          </cell>
          <cell r="H51">
            <v>2400308649</v>
          </cell>
          <cell r="I51">
            <v>2400309336</v>
          </cell>
          <cell r="J51">
            <v>2400308647</v>
          </cell>
          <cell r="K51">
            <v>2400308645</v>
          </cell>
        </row>
        <row r="52">
          <cell r="G52" t="str">
            <v>E63056</v>
          </cell>
          <cell r="H52">
            <v>2400308537</v>
          </cell>
        </row>
        <row r="53">
          <cell r="G53" t="str">
            <v>N83561</v>
          </cell>
          <cell r="H53">
            <v>2400308405</v>
          </cell>
          <cell r="I53">
            <v>2400306303</v>
          </cell>
          <cell r="J53">
            <v>2400308706</v>
          </cell>
        </row>
        <row r="54">
          <cell r="G54" t="str">
            <v>S9R098</v>
          </cell>
          <cell r="H54">
            <v>2400308628</v>
          </cell>
          <cell r="I54">
            <v>2400302905</v>
          </cell>
          <cell r="J54">
            <v>2400306200</v>
          </cell>
          <cell r="K54">
            <v>2400306198</v>
          </cell>
        </row>
        <row r="55">
          <cell r="G55" t="str">
            <v>S26023</v>
          </cell>
          <cell r="H55">
            <v>2400308446</v>
          </cell>
          <cell r="I55">
            <v>2400301651</v>
          </cell>
          <cell r="J55">
            <v>2400301642</v>
          </cell>
          <cell r="K55">
            <v>2400305176</v>
          </cell>
          <cell r="L55">
            <v>2400301638</v>
          </cell>
          <cell r="M55">
            <v>2400308815</v>
          </cell>
          <cell r="N55">
            <v>2400301640</v>
          </cell>
          <cell r="O55">
            <v>2400302437</v>
          </cell>
        </row>
        <row r="56">
          <cell r="G56" t="str">
            <v>SA3012</v>
          </cell>
          <cell r="H56">
            <v>2400308623</v>
          </cell>
          <cell r="I56">
            <v>2400309273</v>
          </cell>
          <cell r="J56">
            <v>2400309272</v>
          </cell>
          <cell r="K56">
            <v>2400305382</v>
          </cell>
          <cell r="L56">
            <v>2400306192</v>
          </cell>
          <cell r="M56">
            <v>2400304792</v>
          </cell>
          <cell r="N56">
            <v>2400307279</v>
          </cell>
          <cell r="O56">
            <v>2400308385</v>
          </cell>
          <cell r="P56">
            <v>2400308620</v>
          </cell>
          <cell r="Q56">
            <v>2400308621</v>
          </cell>
          <cell r="R56">
            <v>2400308619</v>
          </cell>
          <cell r="S56">
            <v>2400309322</v>
          </cell>
          <cell r="T56">
            <v>2400309323</v>
          </cell>
          <cell r="U56">
            <v>2400308618</v>
          </cell>
          <cell r="V56">
            <v>2400308622</v>
          </cell>
        </row>
        <row r="57">
          <cell r="G57" t="str">
            <v>S63038</v>
          </cell>
          <cell r="H57">
            <v>2400308653</v>
          </cell>
        </row>
        <row r="58">
          <cell r="G58" t="str">
            <v>W73200</v>
          </cell>
          <cell r="H58">
            <v>2400308607</v>
          </cell>
          <cell r="I58">
            <v>2400309092</v>
          </cell>
          <cell r="J58">
            <v>2400309095</v>
          </cell>
          <cell r="K58">
            <v>2400309094</v>
          </cell>
          <cell r="L58">
            <v>2400309096</v>
          </cell>
          <cell r="M58">
            <v>2400303833</v>
          </cell>
          <cell r="N58">
            <v>2400303834</v>
          </cell>
          <cell r="O58">
            <v>2400304149</v>
          </cell>
          <cell r="P58">
            <v>2400305058</v>
          </cell>
          <cell r="Q58">
            <v>2400304758</v>
          </cell>
          <cell r="R58">
            <v>2400309093</v>
          </cell>
          <cell r="S58">
            <v>2400303993</v>
          </cell>
        </row>
        <row r="59">
          <cell r="G59" t="str">
            <v>N83686</v>
          </cell>
          <cell r="H59">
            <v>2400308673</v>
          </cell>
          <cell r="I59">
            <v>2400308671</v>
          </cell>
          <cell r="J59">
            <v>2400301148</v>
          </cell>
        </row>
        <row r="60">
          <cell r="G60" t="str">
            <v>N83424</v>
          </cell>
          <cell r="H60">
            <v>2400308720</v>
          </cell>
          <cell r="I60">
            <v>2400308723</v>
          </cell>
          <cell r="J60">
            <v>2400308722</v>
          </cell>
          <cell r="K60">
            <v>2400302919</v>
          </cell>
          <cell r="L60">
            <v>2400302925</v>
          </cell>
          <cell r="M60">
            <v>2400306311</v>
          </cell>
        </row>
        <row r="61">
          <cell r="G61" t="str">
            <v>WB3242</v>
          </cell>
          <cell r="H61">
            <v>2400308582</v>
          </cell>
          <cell r="I61">
            <v>2400308584</v>
          </cell>
          <cell r="J61">
            <v>2400308583</v>
          </cell>
          <cell r="K61">
            <v>2400308395</v>
          </cell>
        </row>
        <row r="62">
          <cell r="G62" t="str">
            <v>E73048</v>
          </cell>
          <cell r="H62">
            <v>2400308535</v>
          </cell>
          <cell r="I62">
            <v>2400309027</v>
          </cell>
          <cell r="J62">
            <v>2400299949</v>
          </cell>
          <cell r="K62">
            <v>2400299567</v>
          </cell>
          <cell r="L62">
            <v>2400309026</v>
          </cell>
        </row>
        <row r="63">
          <cell r="G63" t="str">
            <v>E43220</v>
          </cell>
          <cell r="H63">
            <v>2400308474</v>
          </cell>
          <cell r="I63">
            <v>2400307554</v>
          </cell>
          <cell r="J63">
            <v>2400307555</v>
          </cell>
          <cell r="K63">
            <v>2400307551</v>
          </cell>
        </row>
        <row r="64">
          <cell r="G64" t="str">
            <v>E70085</v>
          </cell>
          <cell r="H64">
            <v>2400308536</v>
          </cell>
          <cell r="I64">
            <v>2400308121</v>
          </cell>
          <cell r="J64">
            <v>2400308120</v>
          </cell>
          <cell r="K64">
            <v>2400308119</v>
          </cell>
        </row>
        <row r="65">
          <cell r="G65" t="str">
            <v>S34718</v>
          </cell>
          <cell r="H65">
            <v>2400309309</v>
          </cell>
          <cell r="I65">
            <v>2400300998</v>
          </cell>
          <cell r="J65">
            <v>2400301222</v>
          </cell>
          <cell r="K65">
            <v>2400300996</v>
          </cell>
          <cell r="L65">
            <v>2400309308</v>
          </cell>
          <cell r="M65">
            <v>2400300991</v>
          </cell>
        </row>
        <row r="66">
          <cell r="G66" t="str">
            <v>E34203</v>
          </cell>
          <cell r="H66">
            <v>2400300997</v>
          </cell>
        </row>
        <row r="67">
          <cell r="G67" t="str">
            <v>E34229</v>
          </cell>
          <cell r="H67">
            <v>2400301559</v>
          </cell>
          <cell r="I67">
            <v>2400307545</v>
          </cell>
        </row>
        <row r="68">
          <cell r="G68" t="str">
            <v>N14513</v>
          </cell>
          <cell r="H68">
            <v>2400308528</v>
          </cell>
        </row>
        <row r="69">
          <cell r="G69" t="str">
            <v>N63703</v>
          </cell>
          <cell r="H69">
            <v>2400308415</v>
          </cell>
          <cell r="I69">
            <v>2400308414</v>
          </cell>
          <cell r="J69">
            <v>2400308663</v>
          </cell>
          <cell r="K69">
            <v>2400308665</v>
          </cell>
          <cell r="L69">
            <v>2400303397</v>
          </cell>
        </row>
        <row r="70">
          <cell r="G70" t="str">
            <v>N63164</v>
          </cell>
          <cell r="H70">
            <v>2400308767</v>
          </cell>
          <cell r="I70">
            <v>2400308425</v>
          </cell>
          <cell r="J70">
            <v>2400303378</v>
          </cell>
          <cell r="K70">
            <v>2400303380</v>
          </cell>
          <cell r="L70">
            <v>2400305090</v>
          </cell>
          <cell r="M70">
            <v>2400305596</v>
          </cell>
          <cell r="N70">
            <v>2400308769</v>
          </cell>
          <cell r="O70">
            <v>2400308768</v>
          </cell>
        </row>
        <row r="71">
          <cell r="G71" t="str">
            <v>N73030</v>
          </cell>
          <cell r="H71">
            <v>2400308412</v>
          </cell>
          <cell r="I71">
            <v>2400303676</v>
          </cell>
          <cell r="J71">
            <v>2400305577</v>
          </cell>
          <cell r="K71">
            <v>2400305579</v>
          </cell>
          <cell r="L71">
            <v>2400299793</v>
          </cell>
          <cell r="M71">
            <v>2400299796</v>
          </cell>
        </row>
        <row r="72">
          <cell r="G72" t="str">
            <v>N73053</v>
          </cell>
          <cell r="H72">
            <v>2400308411</v>
          </cell>
          <cell r="I72">
            <v>2400308635</v>
          </cell>
          <cell r="J72">
            <v>2400303668</v>
          </cell>
          <cell r="K72">
            <v>2400299871</v>
          </cell>
          <cell r="L72">
            <v>2400303775</v>
          </cell>
          <cell r="M72">
            <v>2400305715</v>
          </cell>
          <cell r="N72">
            <v>2400299651</v>
          </cell>
          <cell r="O72">
            <v>2400303666</v>
          </cell>
          <cell r="P72">
            <v>2400302340</v>
          </cell>
        </row>
        <row r="73">
          <cell r="G73" t="str">
            <v>E3R002</v>
          </cell>
          <cell r="H73">
            <v>2400308476</v>
          </cell>
          <cell r="I73">
            <v>2400308877</v>
          </cell>
          <cell r="J73">
            <v>2400307538</v>
          </cell>
          <cell r="K73">
            <v>2400299330</v>
          </cell>
        </row>
        <row r="74">
          <cell r="G74" t="str">
            <v>W14137</v>
          </cell>
          <cell r="H74">
            <v>2400308693</v>
          </cell>
          <cell r="I74">
            <v>2400305860</v>
          </cell>
        </row>
        <row r="75">
          <cell r="G75" t="str">
            <v>E14489</v>
          </cell>
          <cell r="H75">
            <v>2400309440</v>
          </cell>
          <cell r="I75">
            <v>2400307799</v>
          </cell>
          <cell r="J75">
            <v>2400307801</v>
          </cell>
          <cell r="K75">
            <v>2400307800</v>
          </cell>
          <cell r="L75">
            <v>2400307803</v>
          </cell>
          <cell r="M75">
            <v>2400307797</v>
          </cell>
          <cell r="N75">
            <v>2400299880</v>
          </cell>
          <cell r="O75">
            <v>2400308487</v>
          </cell>
          <cell r="P75">
            <v>2400307798</v>
          </cell>
        </row>
        <row r="76">
          <cell r="G76" t="str">
            <v>WA3228</v>
          </cell>
          <cell r="H76">
            <v>2400308590</v>
          </cell>
          <cell r="I76">
            <v>2400309172</v>
          </cell>
          <cell r="J76">
            <v>2400304842</v>
          </cell>
        </row>
        <row r="77">
          <cell r="G77" t="str">
            <v>N90225</v>
          </cell>
          <cell r="H77">
            <v>2400308467</v>
          </cell>
          <cell r="I77">
            <v>2400300480</v>
          </cell>
          <cell r="J77">
            <v>2400300482</v>
          </cell>
          <cell r="K77">
            <v>2400300478</v>
          </cell>
        </row>
        <row r="78">
          <cell r="G78" t="str">
            <v>N6R007</v>
          </cell>
          <cell r="H78">
            <v>2400308413</v>
          </cell>
          <cell r="I78">
            <v>2400303685</v>
          </cell>
          <cell r="J78">
            <v>2400305188</v>
          </cell>
        </row>
        <row r="79">
          <cell r="G79" t="str">
            <v>S54272</v>
          </cell>
          <cell r="H79">
            <v>2400308655</v>
          </cell>
          <cell r="I79">
            <v>2400308664</v>
          </cell>
        </row>
        <row r="80">
          <cell r="G80" t="str">
            <v>S63041</v>
          </cell>
          <cell r="H80">
            <v>2400308651</v>
          </cell>
          <cell r="I80">
            <v>2400301135</v>
          </cell>
          <cell r="J80">
            <v>2400301131</v>
          </cell>
          <cell r="K80">
            <v>2400301125</v>
          </cell>
          <cell r="L80">
            <v>2400301127</v>
          </cell>
          <cell r="M80">
            <v>2400303621</v>
          </cell>
          <cell r="N80">
            <v>2400304606</v>
          </cell>
          <cell r="O80">
            <v>2400309337</v>
          </cell>
          <cell r="P80">
            <v>2400301139</v>
          </cell>
          <cell r="Q80">
            <v>2400301129</v>
          </cell>
        </row>
        <row r="81">
          <cell r="G81" t="str">
            <v>W23562</v>
          </cell>
          <cell r="H81">
            <v>2400308569</v>
          </cell>
          <cell r="I81">
            <v>2400310253</v>
          </cell>
          <cell r="J81">
            <v>2400307109</v>
          </cell>
          <cell r="K81">
            <v>2400307103</v>
          </cell>
          <cell r="L81">
            <v>2400307111</v>
          </cell>
          <cell r="M81">
            <v>2400307107</v>
          </cell>
          <cell r="N81">
            <v>2400304981</v>
          </cell>
          <cell r="O81">
            <v>2400304438</v>
          </cell>
          <cell r="P81">
            <v>2400307101</v>
          </cell>
          <cell r="Q81">
            <v>2400304598</v>
          </cell>
          <cell r="R81">
            <v>2400303468</v>
          </cell>
          <cell r="S81">
            <v>2400302260</v>
          </cell>
          <cell r="T81">
            <v>2400304519</v>
          </cell>
          <cell r="U81">
            <v>2400303919</v>
          </cell>
          <cell r="V81">
            <v>2400308572</v>
          </cell>
          <cell r="W81">
            <v>2400308571</v>
          </cell>
          <cell r="X81">
            <v>2400308568</v>
          </cell>
          <cell r="Y81">
            <v>2400308570</v>
          </cell>
          <cell r="Z81">
            <v>2400309354</v>
          </cell>
          <cell r="AA81">
            <v>2400307113</v>
          </cell>
        </row>
        <row r="82">
          <cell r="G82" t="str">
            <v>N13800</v>
          </cell>
          <cell r="H82">
            <v>2400309441</v>
          </cell>
          <cell r="I82">
            <v>2400309055</v>
          </cell>
          <cell r="J82">
            <v>2400307942</v>
          </cell>
          <cell r="K82">
            <v>2400307940</v>
          </cell>
        </row>
        <row r="83">
          <cell r="G83" t="str">
            <v>W13221</v>
          </cell>
          <cell r="H83">
            <v>2400308732</v>
          </cell>
          <cell r="I83">
            <v>2400308713</v>
          </cell>
          <cell r="J83">
            <v>2400308707</v>
          </cell>
          <cell r="K83">
            <v>2400308386</v>
          </cell>
          <cell r="L83">
            <v>2400308709</v>
          </cell>
          <cell r="M83">
            <v>2400308725</v>
          </cell>
          <cell r="N83">
            <v>2400308730</v>
          </cell>
          <cell r="O83">
            <v>2400308734</v>
          </cell>
          <cell r="P83">
            <v>2400308728</v>
          </cell>
          <cell r="Q83">
            <v>2400308724</v>
          </cell>
          <cell r="R83">
            <v>2400308712</v>
          </cell>
          <cell r="S83">
            <v>2400309443</v>
          </cell>
          <cell r="T83">
            <v>2400308715</v>
          </cell>
        </row>
        <row r="84">
          <cell r="G84" t="str">
            <v>E1R107</v>
          </cell>
          <cell r="H84">
            <v>2400308482</v>
          </cell>
          <cell r="I84">
            <v>2400307396</v>
          </cell>
        </row>
        <row r="85">
          <cell r="G85" t="str">
            <v>E53241</v>
          </cell>
          <cell r="H85">
            <v>2400308471</v>
          </cell>
          <cell r="I85">
            <v>2400308205</v>
          </cell>
        </row>
        <row r="86">
          <cell r="G86" t="str">
            <v>N83291</v>
          </cell>
          <cell r="H86">
            <v>2400303090</v>
          </cell>
          <cell r="I86">
            <v>2400303052</v>
          </cell>
          <cell r="J86">
            <v>2400303092</v>
          </cell>
          <cell r="K86">
            <v>2400305684</v>
          </cell>
          <cell r="L86">
            <v>2400303088</v>
          </cell>
        </row>
        <row r="87">
          <cell r="G87" t="str">
            <v>W14647</v>
          </cell>
          <cell r="H87">
            <v>2400307223</v>
          </cell>
        </row>
        <row r="88">
          <cell r="G88" t="str">
            <v>N14781</v>
          </cell>
          <cell r="H88">
            <v>2400302676</v>
          </cell>
          <cell r="I88">
            <v>2400300027</v>
          </cell>
        </row>
        <row r="89">
          <cell r="G89" t="str">
            <v>N43468</v>
          </cell>
          <cell r="H89">
            <v>2400302742</v>
          </cell>
          <cell r="I89">
            <v>2400306016</v>
          </cell>
          <cell r="J89">
            <v>2400302744</v>
          </cell>
          <cell r="K89">
            <v>2400301986</v>
          </cell>
          <cell r="L89">
            <v>2400305777</v>
          </cell>
          <cell r="M89">
            <v>2400300053</v>
          </cell>
          <cell r="N89">
            <v>2400301827</v>
          </cell>
        </row>
        <row r="90">
          <cell r="G90" t="str">
            <v>N43032</v>
          </cell>
          <cell r="H90">
            <v>2400309000</v>
          </cell>
          <cell r="I90">
            <v>2400302845</v>
          </cell>
          <cell r="J90">
            <v>2400302841</v>
          </cell>
          <cell r="K90">
            <v>2400303099</v>
          </cell>
          <cell r="L90">
            <v>2400302686</v>
          </cell>
          <cell r="M90">
            <v>2400300543</v>
          </cell>
          <cell r="N90">
            <v>2400303745</v>
          </cell>
          <cell r="O90">
            <v>2400301518</v>
          </cell>
          <cell r="P90">
            <v>2400307214</v>
          </cell>
        </row>
        <row r="91">
          <cell r="G91" t="str">
            <v>S34713</v>
          </cell>
          <cell r="H91">
            <v>2400309312</v>
          </cell>
          <cell r="I91">
            <v>2400309310</v>
          </cell>
          <cell r="J91">
            <v>2400309311</v>
          </cell>
          <cell r="K91">
            <v>2400301000</v>
          </cell>
          <cell r="L91">
            <v>2400301002</v>
          </cell>
        </row>
        <row r="92">
          <cell r="G92" t="str">
            <v>N23013</v>
          </cell>
          <cell r="H92">
            <v>2400309009</v>
          </cell>
          <cell r="I92">
            <v>2400302660</v>
          </cell>
          <cell r="J92">
            <v>2400302652</v>
          </cell>
          <cell r="K92">
            <v>2400302658</v>
          </cell>
          <cell r="L92">
            <v>2400302656</v>
          </cell>
          <cell r="M92">
            <v>2400309011</v>
          </cell>
          <cell r="N92">
            <v>2400309010</v>
          </cell>
          <cell r="O92">
            <v>2400302650</v>
          </cell>
        </row>
        <row r="93">
          <cell r="G93" t="str">
            <v>SE3109</v>
          </cell>
          <cell r="H93">
            <v>2400309295</v>
          </cell>
          <cell r="I93">
            <v>2400309294</v>
          </cell>
          <cell r="J93">
            <v>2400305730</v>
          </cell>
          <cell r="K93">
            <v>2400305735</v>
          </cell>
        </row>
        <row r="94">
          <cell r="G94" t="str">
            <v>W24074</v>
          </cell>
          <cell r="H94">
            <v>2400306856</v>
          </cell>
          <cell r="I94">
            <v>2400309374</v>
          </cell>
          <cell r="J94">
            <v>2400301663</v>
          </cell>
        </row>
        <row r="95">
          <cell r="G95" t="str">
            <v>SA3129</v>
          </cell>
          <cell r="H95">
            <v>2400306068</v>
          </cell>
          <cell r="I95">
            <v>2400306712</v>
          </cell>
          <cell r="J95">
            <v>2400306065</v>
          </cell>
          <cell r="K95">
            <v>2400306070</v>
          </cell>
        </row>
        <row r="96">
          <cell r="G96" t="str">
            <v>S2R008</v>
          </cell>
          <cell r="H96">
            <v>2400301490</v>
          </cell>
          <cell r="I96">
            <v>2400308807</v>
          </cell>
          <cell r="J96">
            <v>2400301486</v>
          </cell>
          <cell r="K96">
            <v>2400301472</v>
          </cell>
          <cell r="L96">
            <v>2400301478</v>
          </cell>
          <cell r="M96">
            <v>2400301476</v>
          </cell>
          <cell r="N96">
            <v>2400303590</v>
          </cell>
          <cell r="O96">
            <v>2400301488</v>
          </cell>
        </row>
        <row r="97">
          <cell r="G97" t="str">
            <v>S25641</v>
          </cell>
          <cell r="H97">
            <v>2400301303</v>
          </cell>
          <cell r="I97">
            <v>2400308816</v>
          </cell>
          <cell r="J97">
            <v>2400301677</v>
          </cell>
          <cell r="K97">
            <v>2400301680</v>
          </cell>
          <cell r="L97">
            <v>2400301673</v>
          </cell>
          <cell r="M97">
            <v>2400299246</v>
          </cell>
        </row>
        <row r="98">
          <cell r="G98" t="str">
            <v>S23106</v>
          </cell>
          <cell r="H98">
            <v>2400308819</v>
          </cell>
          <cell r="I98">
            <v>2400306144</v>
          </cell>
          <cell r="J98">
            <v>2400301318</v>
          </cell>
          <cell r="K98">
            <v>2400308820</v>
          </cell>
          <cell r="L98">
            <v>2400302947</v>
          </cell>
        </row>
        <row r="99">
          <cell r="G99" t="str">
            <v>SE3121</v>
          </cell>
          <cell r="H99">
            <v>2400309293</v>
          </cell>
          <cell r="I99">
            <v>2400309291</v>
          </cell>
          <cell r="J99">
            <v>2400305713</v>
          </cell>
          <cell r="K99">
            <v>2400305820</v>
          </cell>
          <cell r="L99">
            <v>2400305711</v>
          </cell>
          <cell r="M99">
            <v>2400303619</v>
          </cell>
          <cell r="N99">
            <v>2400304928</v>
          </cell>
          <cell r="O99">
            <v>2400309292</v>
          </cell>
        </row>
        <row r="100">
          <cell r="G100" t="str">
            <v>SDR004</v>
          </cell>
          <cell r="H100">
            <v>2400309274</v>
          </cell>
          <cell r="I100">
            <v>2400305747</v>
          </cell>
          <cell r="J100">
            <v>2400306796</v>
          </cell>
        </row>
        <row r="101">
          <cell r="G101" t="str">
            <v>W23465</v>
          </cell>
          <cell r="H101">
            <v>2400307260</v>
          </cell>
          <cell r="I101">
            <v>2400302263</v>
          </cell>
        </row>
        <row r="102">
          <cell r="G102" t="str">
            <v>N73207</v>
          </cell>
          <cell r="H102">
            <v>2400302328</v>
          </cell>
          <cell r="I102">
            <v>2400305801</v>
          </cell>
          <cell r="J102">
            <v>2400305706</v>
          </cell>
          <cell r="K102">
            <v>2400305704</v>
          </cell>
        </row>
        <row r="103">
          <cell r="G103" t="str">
            <v>WC3146</v>
          </cell>
          <cell r="H103">
            <v>2400305021</v>
          </cell>
        </row>
        <row r="104">
          <cell r="G104" t="str">
            <v>W23680</v>
          </cell>
          <cell r="H104">
            <v>2400306598</v>
          </cell>
          <cell r="I104">
            <v>2400306596</v>
          </cell>
          <cell r="J104">
            <v>2400306963</v>
          </cell>
        </row>
        <row r="105">
          <cell r="G105" t="str">
            <v>SB0237</v>
          </cell>
          <cell r="H105">
            <v>2400309259</v>
          </cell>
          <cell r="I105">
            <v>2400306427</v>
          </cell>
          <cell r="J105">
            <v>2400306682</v>
          </cell>
          <cell r="K105">
            <v>2400306425</v>
          </cell>
          <cell r="L105">
            <v>2400306422</v>
          </cell>
        </row>
        <row r="106">
          <cell r="G106" t="str">
            <v>N73206</v>
          </cell>
          <cell r="H106">
            <v>2400303606</v>
          </cell>
        </row>
        <row r="107">
          <cell r="G107" t="str">
            <v>S44399</v>
          </cell>
          <cell r="H107">
            <v>2400309343</v>
          </cell>
          <cell r="I107">
            <v>2400301084</v>
          </cell>
          <cell r="J107">
            <v>2400303169</v>
          </cell>
          <cell r="K107">
            <v>2400301088</v>
          </cell>
          <cell r="L107">
            <v>2400299669</v>
          </cell>
          <cell r="M107">
            <v>2400309342</v>
          </cell>
        </row>
        <row r="108">
          <cell r="G108" t="str">
            <v>N63492</v>
          </cell>
          <cell r="H108">
            <v>2400308762</v>
          </cell>
          <cell r="I108">
            <v>2400303433</v>
          </cell>
          <cell r="J108">
            <v>2400306501</v>
          </cell>
          <cell r="K108">
            <v>2400300766</v>
          </cell>
          <cell r="L108">
            <v>2400308377</v>
          </cell>
          <cell r="M108">
            <v>2400308420</v>
          </cell>
        </row>
        <row r="109">
          <cell r="G109" t="str">
            <v>S44365</v>
          </cell>
          <cell r="H109">
            <v>2400309321</v>
          </cell>
          <cell r="I109">
            <v>2400309298</v>
          </cell>
          <cell r="J109">
            <v>2400301205</v>
          </cell>
          <cell r="K109">
            <v>2400301207</v>
          </cell>
          <cell r="L109">
            <v>2400308672</v>
          </cell>
        </row>
        <row r="110">
          <cell r="G110" t="str">
            <v>N43263</v>
          </cell>
          <cell r="H110">
            <v>2400308992</v>
          </cell>
          <cell r="I110">
            <v>2400308753</v>
          </cell>
          <cell r="J110">
            <v>2400302857</v>
          </cell>
          <cell r="K110">
            <v>2400306411</v>
          </cell>
          <cell r="L110">
            <v>2400308505</v>
          </cell>
          <cell r="M110">
            <v>2400308752</v>
          </cell>
          <cell r="N110">
            <v>2400308993</v>
          </cell>
        </row>
        <row r="111">
          <cell r="G111" t="str">
            <v>W33187</v>
          </cell>
          <cell r="H111">
            <v>2400309145</v>
          </cell>
          <cell r="I111">
            <v>2400304339</v>
          </cell>
          <cell r="J111">
            <v>2400309146</v>
          </cell>
          <cell r="K111">
            <v>2400306725</v>
          </cell>
          <cell r="L111">
            <v>2400308555</v>
          </cell>
        </row>
        <row r="112">
          <cell r="G112" t="str">
            <v>N73195</v>
          </cell>
          <cell r="H112">
            <v>2400303755</v>
          </cell>
          <cell r="I112">
            <v>2400299998</v>
          </cell>
          <cell r="J112">
            <v>2400299794</v>
          </cell>
        </row>
        <row r="113">
          <cell r="G113" t="str">
            <v>WA3208</v>
          </cell>
          <cell r="H113">
            <v>2400309229</v>
          </cell>
          <cell r="I113">
            <v>2400305388</v>
          </cell>
        </row>
        <row r="114">
          <cell r="G114" t="str">
            <v>NA3060</v>
          </cell>
          <cell r="H114">
            <v>2400308849</v>
          </cell>
          <cell r="I114">
            <v>2400299317</v>
          </cell>
          <cell r="J114">
            <v>2400308827</v>
          </cell>
          <cell r="K114">
            <v>2400308826</v>
          </cell>
          <cell r="L114">
            <v>2400308872</v>
          </cell>
          <cell r="M114">
            <v>2400306170</v>
          </cell>
          <cell r="N114">
            <v>2400300446</v>
          </cell>
          <cell r="O114">
            <v>2400302291</v>
          </cell>
        </row>
        <row r="115">
          <cell r="G115" t="str">
            <v>N14501</v>
          </cell>
          <cell r="H115">
            <v>2400305998</v>
          </cell>
          <cell r="I115">
            <v>2400307905</v>
          </cell>
          <cell r="J115">
            <v>2400307904</v>
          </cell>
          <cell r="K115">
            <v>2400299936</v>
          </cell>
        </row>
        <row r="116">
          <cell r="G116" t="str">
            <v>N14619</v>
          </cell>
          <cell r="H116">
            <v>2400308102</v>
          </cell>
          <cell r="I116">
            <v>2400304890</v>
          </cell>
          <cell r="J116">
            <v>2400303306</v>
          </cell>
          <cell r="K116">
            <v>2400308104</v>
          </cell>
        </row>
        <row r="117">
          <cell r="G117" t="str">
            <v>N63707</v>
          </cell>
          <cell r="H117">
            <v>2400308660</v>
          </cell>
          <cell r="I117">
            <v>2400308661</v>
          </cell>
        </row>
        <row r="118">
          <cell r="G118" t="str">
            <v>N73194</v>
          </cell>
          <cell r="H118">
            <v>2400303761</v>
          </cell>
          <cell r="I118">
            <v>2400300869</v>
          </cell>
          <cell r="J118">
            <v>2400303763</v>
          </cell>
          <cell r="K118">
            <v>2400300764</v>
          </cell>
        </row>
        <row r="119">
          <cell r="G119" t="str">
            <v>E14517</v>
          </cell>
          <cell r="H119">
            <v>2400308963</v>
          </cell>
          <cell r="I119">
            <v>2400299443</v>
          </cell>
          <cell r="J119">
            <v>2400307834</v>
          </cell>
        </row>
        <row r="120">
          <cell r="G120" t="str">
            <v>N63723</v>
          </cell>
          <cell r="H120">
            <v>2400308657</v>
          </cell>
          <cell r="I120">
            <v>2400303709</v>
          </cell>
          <cell r="J120">
            <v>2400303707</v>
          </cell>
          <cell r="K120">
            <v>2400306489</v>
          </cell>
        </row>
        <row r="121">
          <cell r="G121" t="str">
            <v>W33424</v>
          </cell>
          <cell r="H121">
            <v>2400309083</v>
          </cell>
          <cell r="I121">
            <v>2400309084</v>
          </cell>
          <cell r="J121">
            <v>2400304266</v>
          </cell>
          <cell r="K121">
            <v>2400309133</v>
          </cell>
          <cell r="L121">
            <v>2400304263</v>
          </cell>
          <cell r="M121">
            <v>2400304653</v>
          </cell>
        </row>
        <row r="122">
          <cell r="G122" t="str">
            <v>S3R078</v>
          </cell>
          <cell r="H122">
            <v>2400309306</v>
          </cell>
          <cell r="I122">
            <v>2400300905</v>
          </cell>
        </row>
        <row r="123">
          <cell r="G123" t="str">
            <v>N13567</v>
          </cell>
          <cell r="H123">
            <v>2400309018</v>
          </cell>
          <cell r="I123">
            <v>2400302055</v>
          </cell>
          <cell r="J123">
            <v>2400303561</v>
          </cell>
        </row>
        <row r="124">
          <cell r="G124" t="str">
            <v>SD3040</v>
          </cell>
          <cell r="H124">
            <v>2400309251</v>
          </cell>
          <cell r="I124">
            <v>2400306306</v>
          </cell>
          <cell r="J124">
            <v>2400306255</v>
          </cell>
          <cell r="K124">
            <v>2400307003</v>
          </cell>
          <cell r="L124">
            <v>2400309252</v>
          </cell>
        </row>
        <row r="125">
          <cell r="G125" t="str">
            <v>WA3220</v>
          </cell>
          <cell r="H125">
            <v>2400309174</v>
          </cell>
          <cell r="I125">
            <v>2400305460</v>
          </cell>
        </row>
        <row r="126">
          <cell r="G126" t="str">
            <v>S93182</v>
          </cell>
          <cell r="H126">
            <v>2400309328</v>
          </cell>
          <cell r="I126">
            <v>2400306215</v>
          </cell>
          <cell r="J126">
            <v>2400301753</v>
          </cell>
        </row>
        <row r="127">
          <cell r="G127" t="str">
            <v>W33427</v>
          </cell>
          <cell r="H127">
            <v>2400309082</v>
          </cell>
          <cell r="I127">
            <v>2400304255</v>
          </cell>
          <cell r="J127">
            <v>2400304257</v>
          </cell>
          <cell r="K127">
            <v>2400304252</v>
          </cell>
        </row>
        <row r="128">
          <cell r="G128" t="str">
            <v>N14013</v>
          </cell>
          <cell r="H128">
            <v>2400301567</v>
          </cell>
          <cell r="I128">
            <v>2400307960</v>
          </cell>
          <cell r="J128">
            <v>2400307959</v>
          </cell>
          <cell r="K128">
            <v>2400307955</v>
          </cell>
          <cell r="L128">
            <v>2400305296</v>
          </cell>
          <cell r="M128">
            <v>2400301523</v>
          </cell>
        </row>
        <row r="129">
          <cell r="G129" t="str">
            <v>N73196</v>
          </cell>
          <cell r="H129">
            <v>2400301385</v>
          </cell>
          <cell r="I129">
            <v>2400303744</v>
          </cell>
          <cell r="J129">
            <v>2400305803</v>
          </cell>
          <cell r="K129">
            <v>2400302337</v>
          </cell>
        </row>
        <row r="130">
          <cell r="G130" t="str">
            <v>N4R002</v>
          </cell>
          <cell r="H130">
            <v>2400301424</v>
          </cell>
          <cell r="I130">
            <v>2400302124</v>
          </cell>
          <cell r="J130">
            <v>2400305605</v>
          </cell>
        </row>
        <row r="131">
          <cell r="G131" t="str">
            <v>N83316</v>
          </cell>
          <cell r="H131">
            <v>2400302946</v>
          </cell>
          <cell r="I131">
            <v>2400302950</v>
          </cell>
          <cell r="J131">
            <v>2400302948</v>
          </cell>
          <cell r="K131">
            <v>2400301009</v>
          </cell>
        </row>
        <row r="132">
          <cell r="G132" t="str">
            <v>N14772</v>
          </cell>
          <cell r="H132">
            <v>2400301461</v>
          </cell>
          <cell r="I132">
            <v>2400300790</v>
          </cell>
          <cell r="J132">
            <v>2400301803</v>
          </cell>
        </row>
        <row r="133">
          <cell r="G133" t="str">
            <v>N14532</v>
          </cell>
          <cell r="H133">
            <v>2400307888</v>
          </cell>
          <cell r="I133">
            <v>2400307890</v>
          </cell>
          <cell r="J133">
            <v>2400307889</v>
          </cell>
          <cell r="K133">
            <v>2400299821</v>
          </cell>
        </row>
        <row r="134">
          <cell r="G134" t="str">
            <v>N83820</v>
          </cell>
          <cell r="H134">
            <v>2400303147</v>
          </cell>
          <cell r="I134">
            <v>2400299774</v>
          </cell>
        </row>
        <row r="135">
          <cell r="G135" t="str">
            <v>N83063</v>
          </cell>
          <cell r="H135">
            <v>2400303616</v>
          </cell>
          <cell r="I135">
            <v>2400303625</v>
          </cell>
          <cell r="J135">
            <v>2400303339</v>
          </cell>
          <cell r="K135">
            <v>2400303629</v>
          </cell>
          <cell r="L135">
            <v>2400303614</v>
          </cell>
          <cell r="M135">
            <v>2400303622</v>
          </cell>
          <cell r="N135">
            <v>2400305126</v>
          </cell>
          <cell r="O135">
            <v>2400305128</v>
          </cell>
          <cell r="P135">
            <v>2400303620</v>
          </cell>
          <cell r="Q135">
            <v>2400304498</v>
          </cell>
          <cell r="R135">
            <v>2400303627</v>
          </cell>
          <cell r="S135">
            <v>2400303612</v>
          </cell>
          <cell r="T135">
            <v>2400303631</v>
          </cell>
          <cell r="U135">
            <v>2400304447</v>
          </cell>
          <cell r="V135">
            <v>2400303618</v>
          </cell>
        </row>
        <row r="136">
          <cell r="G136" t="str">
            <v>SH3051</v>
          </cell>
          <cell r="H136">
            <v>2400305640</v>
          </cell>
          <cell r="I136">
            <v>2400305625</v>
          </cell>
        </row>
        <row r="137">
          <cell r="G137" t="str">
            <v>N53138</v>
          </cell>
          <cell r="H137">
            <v>2400302184</v>
          </cell>
          <cell r="I137">
            <v>2400302178</v>
          </cell>
          <cell r="J137">
            <v>2400308738</v>
          </cell>
        </row>
        <row r="138">
          <cell r="G138" t="str">
            <v>SC3209</v>
          </cell>
          <cell r="H138">
            <v>2400306256</v>
          </cell>
          <cell r="I138">
            <v>2400309254</v>
          </cell>
          <cell r="J138">
            <v>2400306248</v>
          </cell>
          <cell r="K138">
            <v>2400300617</v>
          </cell>
          <cell r="L138">
            <v>2400306244</v>
          </cell>
          <cell r="M138">
            <v>2400306246</v>
          </cell>
        </row>
        <row r="139">
          <cell r="G139" t="str">
            <v>ND3095</v>
          </cell>
          <cell r="H139">
            <v>2400300083</v>
          </cell>
          <cell r="I139">
            <v>2400300081</v>
          </cell>
          <cell r="J139">
            <v>2400300437</v>
          </cell>
          <cell r="K139">
            <v>2400300435</v>
          </cell>
          <cell r="L139">
            <v>2400300079</v>
          </cell>
        </row>
        <row r="140">
          <cell r="G140" t="str">
            <v>W33405</v>
          </cell>
          <cell r="H140">
            <v>2400309134</v>
          </cell>
          <cell r="I140">
            <v>2400303398</v>
          </cell>
          <cell r="J140">
            <v>2400304404</v>
          </cell>
          <cell r="K140">
            <v>2400299903</v>
          </cell>
        </row>
        <row r="141">
          <cell r="G141" t="str">
            <v>S34856</v>
          </cell>
          <cell r="H141">
            <v>2400300848</v>
          </cell>
          <cell r="I141">
            <v>2400300827</v>
          </cell>
          <cell r="J141">
            <v>2400299672</v>
          </cell>
        </row>
        <row r="142">
          <cell r="G142" t="str">
            <v>SA3159</v>
          </cell>
          <cell r="H142">
            <v>2400309263</v>
          </cell>
        </row>
        <row r="143">
          <cell r="G143" t="str">
            <v>SAR010</v>
          </cell>
          <cell r="H143">
            <v>2400309260</v>
          </cell>
          <cell r="I143">
            <v>2400306345</v>
          </cell>
          <cell r="J143">
            <v>2400306437</v>
          </cell>
          <cell r="K143">
            <v>2400306439</v>
          </cell>
        </row>
        <row r="144">
          <cell r="G144" t="str">
            <v>SAR007</v>
          </cell>
          <cell r="H144">
            <v>2400306350</v>
          </cell>
          <cell r="I144">
            <v>2400306347</v>
          </cell>
          <cell r="J144">
            <v>2400306348</v>
          </cell>
          <cell r="K144">
            <v>2400306349</v>
          </cell>
          <cell r="L144">
            <v>2400306346</v>
          </cell>
        </row>
        <row r="145">
          <cell r="G145" t="str">
            <v>W23607</v>
          </cell>
          <cell r="H145">
            <v>2400309346</v>
          </cell>
          <cell r="I145">
            <v>2400309887</v>
          </cell>
          <cell r="J145">
            <v>2400300568</v>
          </cell>
          <cell r="K145">
            <v>2400304300</v>
          </cell>
          <cell r="L145">
            <v>2400310504</v>
          </cell>
          <cell r="M145">
            <v>2400304910</v>
          </cell>
          <cell r="N145">
            <v>2400307147</v>
          </cell>
          <cell r="O145">
            <v>2400307145</v>
          </cell>
        </row>
        <row r="146">
          <cell r="G146" t="str">
            <v>W53252</v>
          </cell>
          <cell r="H146">
            <v>2400309072</v>
          </cell>
          <cell r="I146">
            <v>2400300090</v>
          </cell>
          <cell r="J146">
            <v>2400299528</v>
          </cell>
        </row>
        <row r="147">
          <cell r="G147" t="str">
            <v>N63127</v>
          </cell>
          <cell r="H147">
            <v>2400303510</v>
          </cell>
          <cell r="I147">
            <v>2400303516</v>
          </cell>
          <cell r="J147">
            <v>2400303514</v>
          </cell>
          <cell r="K147">
            <v>2400303512</v>
          </cell>
          <cell r="L147">
            <v>2400303650</v>
          </cell>
          <cell r="M147">
            <v>2400308776</v>
          </cell>
        </row>
        <row r="148">
          <cell r="G148" t="str">
            <v>WD3036</v>
          </cell>
          <cell r="H148">
            <v>2400309184</v>
          </cell>
          <cell r="I148">
            <v>2400305003</v>
          </cell>
          <cell r="J148">
            <v>2400305001</v>
          </cell>
          <cell r="K148">
            <v>2400309186</v>
          </cell>
          <cell r="L148">
            <v>2400309183</v>
          </cell>
          <cell r="M148">
            <v>2400303933</v>
          </cell>
          <cell r="N148">
            <v>2400304996</v>
          </cell>
          <cell r="O148">
            <v>2400303935</v>
          </cell>
          <cell r="P148">
            <v>2400304991</v>
          </cell>
          <cell r="Q148">
            <v>2400305020</v>
          </cell>
          <cell r="R148">
            <v>2400303329</v>
          </cell>
          <cell r="S148">
            <v>2400304729</v>
          </cell>
          <cell r="T148">
            <v>2400304718</v>
          </cell>
          <cell r="U148">
            <v>2400309185</v>
          </cell>
          <cell r="V148">
            <v>2400304994</v>
          </cell>
        </row>
        <row r="149">
          <cell r="G149" t="str">
            <v>N23151</v>
          </cell>
          <cell r="H149">
            <v>2400302421</v>
          </cell>
          <cell r="I149">
            <v>2400302418</v>
          </cell>
          <cell r="J149">
            <v>2400305361</v>
          </cell>
          <cell r="K149">
            <v>2400300301</v>
          </cell>
        </row>
        <row r="150">
          <cell r="G150" t="str">
            <v>NB3056</v>
          </cell>
          <cell r="H150">
            <v>2400300703</v>
          </cell>
          <cell r="I150">
            <v>2400300708</v>
          </cell>
          <cell r="J150">
            <v>2400300706</v>
          </cell>
        </row>
        <row r="151">
          <cell r="G151" t="str">
            <v>ND3063</v>
          </cell>
          <cell r="H151">
            <v>2400300662</v>
          </cell>
          <cell r="I151">
            <v>2400300113</v>
          </cell>
          <cell r="J151">
            <v>2400300667</v>
          </cell>
          <cell r="K151">
            <v>2400300658</v>
          </cell>
        </row>
        <row r="152">
          <cell r="G152" t="str">
            <v>N83826</v>
          </cell>
          <cell r="H152">
            <v>2400300496</v>
          </cell>
          <cell r="I152">
            <v>2400301311</v>
          </cell>
        </row>
        <row r="153">
          <cell r="G153" t="str">
            <v>NF3041</v>
          </cell>
          <cell r="H153">
            <v>2400300205</v>
          </cell>
          <cell r="I153">
            <v>2400300201</v>
          </cell>
        </row>
        <row r="154">
          <cell r="G154" t="str">
            <v>W23697</v>
          </cell>
          <cell r="H154">
            <v>2400309369</v>
          </cell>
          <cell r="I154">
            <v>2400306590</v>
          </cell>
          <cell r="J154">
            <v>2400306586</v>
          </cell>
          <cell r="K154">
            <v>2400306574</v>
          </cell>
          <cell r="L154">
            <v>2400306582</v>
          </cell>
          <cell r="M154">
            <v>2400306580</v>
          </cell>
          <cell r="N154">
            <v>2400308388</v>
          </cell>
          <cell r="O154">
            <v>2400306584</v>
          </cell>
        </row>
        <row r="155">
          <cell r="G155" t="str">
            <v>N83657</v>
          </cell>
          <cell r="H155">
            <v>2400303305</v>
          </cell>
          <cell r="I155">
            <v>2400303307</v>
          </cell>
          <cell r="J155">
            <v>2400307102</v>
          </cell>
          <cell r="K155">
            <v>2400301374</v>
          </cell>
        </row>
        <row r="156">
          <cell r="G156" t="str">
            <v>N43790</v>
          </cell>
          <cell r="H156">
            <v>2400302069</v>
          </cell>
          <cell r="I156">
            <v>2400300443</v>
          </cell>
        </row>
        <row r="157">
          <cell r="G157" t="str">
            <v>SA3137</v>
          </cell>
          <cell r="H157">
            <v>2400309268</v>
          </cell>
          <cell r="I157">
            <v>2400306038</v>
          </cell>
        </row>
        <row r="158">
          <cell r="G158" t="str">
            <v>W73376</v>
          </cell>
          <cell r="H158">
            <v>2400299334</v>
          </cell>
        </row>
        <row r="159">
          <cell r="G159" t="str">
            <v>E13126</v>
          </cell>
          <cell r="H159">
            <v>2400308934</v>
          </cell>
          <cell r="I159">
            <v>2400301539</v>
          </cell>
        </row>
        <row r="160">
          <cell r="G160" t="str">
            <v>SD3026</v>
          </cell>
          <cell r="H160">
            <v>2400306337</v>
          </cell>
          <cell r="I160">
            <v>2400304935</v>
          </cell>
          <cell r="J160">
            <v>2400306332</v>
          </cell>
          <cell r="K160">
            <v>2400306676</v>
          </cell>
          <cell r="L160">
            <v>2400306334</v>
          </cell>
          <cell r="M160">
            <v>2400306328</v>
          </cell>
          <cell r="N160">
            <v>2400306330</v>
          </cell>
        </row>
        <row r="161">
          <cell r="G161" t="str">
            <v>N83680</v>
          </cell>
          <cell r="H161">
            <v>2400303166</v>
          </cell>
          <cell r="I161">
            <v>2400301150</v>
          </cell>
        </row>
        <row r="162">
          <cell r="G162" t="str">
            <v>W53010</v>
          </cell>
          <cell r="H162">
            <v>2400304324</v>
          </cell>
          <cell r="I162">
            <v>2400304321</v>
          </cell>
          <cell r="J162">
            <v>2400304314</v>
          </cell>
          <cell r="K162">
            <v>2400304316</v>
          </cell>
          <cell r="L162">
            <v>2400300674</v>
          </cell>
        </row>
        <row r="163">
          <cell r="G163" t="str">
            <v>E14447</v>
          </cell>
          <cell r="H163">
            <v>2400308923</v>
          </cell>
          <cell r="I163">
            <v>2400307640</v>
          </cell>
          <cell r="J163">
            <v>2400307642</v>
          </cell>
          <cell r="K163">
            <v>2400301537</v>
          </cell>
        </row>
        <row r="164">
          <cell r="G164" t="str">
            <v>W53249</v>
          </cell>
          <cell r="H164">
            <v>2400309073</v>
          </cell>
          <cell r="I164">
            <v>2400304627</v>
          </cell>
          <cell r="J164">
            <v>2400304625</v>
          </cell>
          <cell r="K164">
            <v>2400299704</v>
          </cell>
        </row>
        <row r="165">
          <cell r="G165" t="str">
            <v>E14501</v>
          </cell>
          <cell r="H165">
            <v>2400308965</v>
          </cell>
          <cell r="I165">
            <v>2400300719</v>
          </cell>
          <cell r="J165">
            <v>2400301242</v>
          </cell>
          <cell r="K165">
            <v>2400301244</v>
          </cell>
          <cell r="L165">
            <v>2400307786</v>
          </cell>
          <cell r="M165">
            <v>2400299446</v>
          </cell>
        </row>
        <row r="166">
          <cell r="G166" t="str">
            <v>W73224</v>
          </cell>
          <cell r="H166">
            <v>2400309091</v>
          </cell>
          <cell r="I166">
            <v>2400304141</v>
          </cell>
          <cell r="J166">
            <v>2400304134</v>
          </cell>
          <cell r="K166">
            <v>2400304125</v>
          </cell>
          <cell r="L166">
            <v>2400301963</v>
          </cell>
          <cell r="M166">
            <v>2400305053</v>
          </cell>
          <cell r="N166">
            <v>2400305056</v>
          </cell>
          <cell r="O166">
            <v>2400306604</v>
          </cell>
          <cell r="P166">
            <v>2400303337</v>
          </cell>
          <cell r="Q166">
            <v>2400304137</v>
          </cell>
          <cell r="R166">
            <v>2400303412</v>
          </cell>
        </row>
        <row r="167">
          <cell r="G167" t="str">
            <v>N13624</v>
          </cell>
          <cell r="H167">
            <v>2400309038</v>
          </cell>
          <cell r="I167">
            <v>2400308275</v>
          </cell>
          <cell r="J167">
            <v>2400308343</v>
          </cell>
          <cell r="K167">
            <v>2400306463</v>
          </cell>
          <cell r="L167">
            <v>2400308344</v>
          </cell>
          <cell r="M167">
            <v>2400304427</v>
          </cell>
          <cell r="N167">
            <v>2400304399</v>
          </cell>
        </row>
        <row r="168">
          <cell r="G168" t="str">
            <v>S23229</v>
          </cell>
          <cell r="H168">
            <v>2400308818</v>
          </cell>
          <cell r="I168">
            <v>2400306142</v>
          </cell>
          <cell r="J168">
            <v>2400301772</v>
          </cell>
          <cell r="K168">
            <v>2400308817</v>
          </cell>
          <cell r="L168">
            <v>2400301306</v>
          </cell>
        </row>
        <row r="169">
          <cell r="G169" t="str">
            <v>N83793</v>
          </cell>
          <cell r="H169">
            <v>2400300540</v>
          </cell>
          <cell r="I169">
            <v>2400308836</v>
          </cell>
          <cell r="J169">
            <v>2400300535</v>
          </cell>
          <cell r="K169">
            <v>2400303155</v>
          </cell>
          <cell r="L169">
            <v>2400300538</v>
          </cell>
        </row>
        <row r="170">
          <cell r="G170" t="str">
            <v>E53238</v>
          </cell>
          <cell r="H170">
            <v>2400308208</v>
          </cell>
          <cell r="I170">
            <v>2400308206</v>
          </cell>
        </row>
        <row r="171">
          <cell r="G171" t="str">
            <v>N14675</v>
          </cell>
          <cell r="H171">
            <v>2400309014</v>
          </cell>
          <cell r="I171">
            <v>2400300318</v>
          </cell>
          <cell r="J171">
            <v>2400308006</v>
          </cell>
          <cell r="K171">
            <v>2400304888</v>
          </cell>
        </row>
        <row r="172">
          <cell r="G172" t="str">
            <v>S34473</v>
          </cell>
          <cell r="H172">
            <v>2400300938</v>
          </cell>
          <cell r="I172">
            <v>2400300934</v>
          </cell>
          <cell r="J172">
            <v>2400305888</v>
          </cell>
          <cell r="K172">
            <v>2400300982</v>
          </cell>
        </row>
        <row r="173">
          <cell r="G173" t="str">
            <v>W11918</v>
          </cell>
          <cell r="H173">
            <v>2400309277</v>
          </cell>
        </row>
        <row r="174">
          <cell r="G174" t="str">
            <v>W14572</v>
          </cell>
          <cell r="H174">
            <v>2400309368</v>
          </cell>
        </row>
        <row r="175">
          <cell r="G175" t="str">
            <v>W53294</v>
          </cell>
          <cell r="H175">
            <v>2400309069</v>
          </cell>
          <cell r="I175">
            <v>2400304460</v>
          </cell>
          <cell r="J175">
            <v>2400304448</v>
          </cell>
          <cell r="K175">
            <v>2400304444</v>
          </cell>
          <cell r="L175">
            <v>2400305393</v>
          </cell>
          <cell r="M175">
            <v>2400304464</v>
          </cell>
        </row>
        <row r="176">
          <cell r="G176" t="str">
            <v>W23580</v>
          </cell>
          <cell r="H176">
            <v>2400309352</v>
          </cell>
          <cell r="I176">
            <v>2400299918</v>
          </cell>
          <cell r="J176">
            <v>2400307087</v>
          </cell>
          <cell r="K176">
            <v>2400299264</v>
          </cell>
          <cell r="L176">
            <v>2400307085</v>
          </cell>
          <cell r="M176">
            <v>2400309353</v>
          </cell>
          <cell r="N176">
            <v>2400307192</v>
          </cell>
        </row>
        <row r="177">
          <cell r="G177" t="str">
            <v>W13777</v>
          </cell>
          <cell r="H177">
            <v>2400309411</v>
          </cell>
          <cell r="I177">
            <v>2400305002</v>
          </cell>
          <cell r="J177">
            <v>2400306989</v>
          </cell>
        </row>
        <row r="178">
          <cell r="G178" t="str">
            <v>N43724</v>
          </cell>
          <cell r="H178">
            <v>2400308741</v>
          </cell>
          <cell r="I178">
            <v>2400301822</v>
          </cell>
          <cell r="J178">
            <v>2400301818</v>
          </cell>
          <cell r="K178">
            <v>2400305095</v>
          </cell>
          <cell r="L178">
            <v>2400299734</v>
          </cell>
          <cell r="M178">
            <v>2400301368</v>
          </cell>
          <cell r="N178">
            <v>2400301800</v>
          </cell>
        </row>
        <row r="179">
          <cell r="G179" t="str">
            <v>N83846</v>
          </cell>
          <cell r="H179">
            <v>2400299769</v>
          </cell>
          <cell r="I179">
            <v>2400300550</v>
          </cell>
          <cell r="J179">
            <v>2400300220</v>
          </cell>
          <cell r="K179">
            <v>2400306119</v>
          </cell>
          <cell r="L179">
            <v>2400300222</v>
          </cell>
          <cell r="M179">
            <v>2400300548</v>
          </cell>
        </row>
        <row r="180">
          <cell r="G180" t="str">
            <v>N83848</v>
          </cell>
          <cell r="H180">
            <v>2400300882</v>
          </cell>
          <cell r="I180">
            <v>2400300431</v>
          </cell>
          <cell r="J180">
            <v>2400308830</v>
          </cell>
        </row>
        <row r="181">
          <cell r="G181" t="str">
            <v>N83845</v>
          </cell>
          <cell r="H181">
            <v>2400300556</v>
          </cell>
          <cell r="I181">
            <v>2400300552</v>
          </cell>
          <cell r="J181">
            <v>2400300554</v>
          </cell>
        </row>
        <row r="182">
          <cell r="G182" t="str">
            <v>N83840</v>
          </cell>
          <cell r="H182">
            <v>2400299281</v>
          </cell>
          <cell r="I182">
            <v>2400306265</v>
          </cell>
          <cell r="J182">
            <v>2400300569</v>
          </cell>
          <cell r="K182">
            <v>2400300571</v>
          </cell>
          <cell r="L182">
            <v>2400305506</v>
          </cell>
        </row>
        <row r="183">
          <cell r="G183" t="str">
            <v>N43008</v>
          </cell>
          <cell r="H183">
            <v>2400302493</v>
          </cell>
          <cell r="I183">
            <v>2400302499</v>
          </cell>
          <cell r="J183">
            <v>2400304779</v>
          </cell>
          <cell r="K183">
            <v>2400302512</v>
          </cell>
          <cell r="L183">
            <v>2400302496</v>
          </cell>
          <cell r="M183">
            <v>2400302502</v>
          </cell>
          <cell r="N183">
            <v>2400304589</v>
          </cell>
          <cell r="O183">
            <v>2400304620</v>
          </cell>
          <cell r="P183">
            <v>2400305634</v>
          </cell>
          <cell r="Q183">
            <v>2400305648</v>
          </cell>
          <cell r="R183">
            <v>2400299652</v>
          </cell>
        </row>
        <row r="184">
          <cell r="G184" t="str">
            <v>E34234</v>
          </cell>
          <cell r="H184">
            <v>2400301528</v>
          </cell>
        </row>
        <row r="185">
          <cell r="G185" t="str">
            <v>W13935</v>
          </cell>
          <cell r="H185">
            <v>2400305940</v>
          </cell>
          <cell r="I185">
            <v>2400306033</v>
          </cell>
          <cell r="J185">
            <v>2400306029</v>
          </cell>
        </row>
        <row r="186">
          <cell r="G186" t="str">
            <v>W14396</v>
          </cell>
          <cell r="H186">
            <v>2400303632</v>
          </cell>
          <cell r="I186">
            <v>2400309394</v>
          </cell>
          <cell r="J186">
            <v>2400305925</v>
          </cell>
          <cell r="K186">
            <v>2400305927</v>
          </cell>
          <cell r="L186">
            <v>2400304921</v>
          </cell>
          <cell r="M186">
            <v>2400304204</v>
          </cell>
          <cell r="N186">
            <v>2400305923</v>
          </cell>
        </row>
        <row r="187">
          <cell r="G187" t="str">
            <v>E34216</v>
          </cell>
          <cell r="H187">
            <v>2400308878</v>
          </cell>
          <cell r="I187">
            <v>2400307357</v>
          </cell>
        </row>
        <row r="188">
          <cell r="G188" t="str">
            <v>E43256</v>
          </cell>
          <cell r="H188">
            <v>2400305924</v>
          </cell>
          <cell r="I188">
            <v>2400307513</v>
          </cell>
          <cell r="J188">
            <v>2400307512</v>
          </cell>
          <cell r="K188">
            <v>2400301442</v>
          </cell>
          <cell r="L188">
            <v>2400300925</v>
          </cell>
          <cell r="M188">
            <v>2400302536</v>
          </cell>
        </row>
        <row r="189">
          <cell r="G189" t="str">
            <v>W1R224</v>
          </cell>
          <cell r="H189">
            <v>2400307280</v>
          </cell>
          <cell r="I189">
            <v>2400308574</v>
          </cell>
          <cell r="J189">
            <v>2400309358</v>
          </cell>
          <cell r="K189">
            <v>2400308575</v>
          </cell>
          <cell r="L189">
            <v>2400308676</v>
          </cell>
        </row>
        <row r="190">
          <cell r="G190" t="str">
            <v>WC3005</v>
          </cell>
          <cell r="H190">
            <v>2400304951</v>
          </cell>
          <cell r="I190">
            <v>2400309194</v>
          </cell>
          <cell r="J190">
            <v>2400305102</v>
          </cell>
          <cell r="K190">
            <v>2400309195</v>
          </cell>
          <cell r="L190">
            <v>2400304954</v>
          </cell>
          <cell r="M190">
            <v>2400309197</v>
          </cell>
          <cell r="N190">
            <v>2400309196</v>
          </cell>
          <cell r="O190">
            <v>2400309193</v>
          </cell>
          <cell r="P190">
            <v>2400304972</v>
          </cell>
          <cell r="Q190">
            <v>2400305091</v>
          </cell>
          <cell r="R190">
            <v>2400305093</v>
          </cell>
          <cell r="S190">
            <v>2400305098</v>
          </cell>
          <cell r="T190">
            <v>2400304970</v>
          </cell>
          <cell r="U190">
            <v>2400304960</v>
          </cell>
          <cell r="V190">
            <v>2400304963</v>
          </cell>
          <cell r="W190">
            <v>2400305105</v>
          </cell>
          <cell r="X190">
            <v>2400304290</v>
          </cell>
          <cell r="Y190">
            <v>2400304528</v>
          </cell>
          <cell r="Z190">
            <v>2400304577</v>
          </cell>
          <cell r="AA190">
            <v>2400304533</v>
          </cell>
          <cell r="AB190">
            <v>2400304968</v>
          </cell>
          <cell r="AC190">
            <v>2400304958</v>
          </cell>
          <cell r="AD190">
            <v>2400309192</v>
          </cell>
          <cell r="AE190">
            <v>2400309198</v>
          </cell>
          <cell r="AF190">
            <v>2400305100</v>
          </cell>
        </row>
        <row r="191">
          <cell r="G191" t="str">
            <v>N43817</v>
          </cell>
          <cell r="H191">
            <v>2400302261</v>
          </cell>
          <cell r="I191">
            <v>2400302249</v>
          </cell>
          <cell r="J191">
            <v>2400302252</v>
          </cell>
        </row>
        <row r="192">
          <cell r="G192" t="str">
            <v>NB3055</v>
          </cell>
          <cell r="H192">
            <v>2400300604</v>
          </cell>
          <cell r="I192">
            <v>2400300710</v>
          </cell>
        </row>
        <row r="193">
          <cell r="G193" t="str">
            <v>N53361</v>
          </cell>
          <cell r="H193">
            <v>2400303448</v>
          </cell>
          <cell r="I193">
            <v>2400303554</v>
          </cell>
          <cell r="J193">
            <v>2400302343</v>
          </cell>
        </row>
        <row r="194">
          <cell r="G194" t="str">
            <v>S34568</v>
          </cell>
          <cell r="H194">
            <v>2400301010</v>
          </cell>
          <cell r="I194">
            <v>2400301224</v>
          </cell>
          <cell r="J194">
            <v>2400306136</v>
          </cell>
          <cell r="K194">
            <v>2400299374</v>
          </cell>
        </row>
        <row r="195">
          <cell r="G195" t="str">
            <v>W53143</v>
          </cell>
          <cell r="H195">
            <v>2400299304</v>
          </cell>
          <cell r="I195">
            <v>2400309079</v>
          </cell>
          <cell r="J195">
            <v>2400304275</v>
          </cell>
          <cell r="K195">
            <v>2400304270</v>
          </cell>
          <cell r="L195">
            <v>2400304268</v>
          </cell>
          <cell r="M195">
            <v>2400307049</v>
          </cell>
          <cell r="N195">
            <v>2400299707</v>
          </cell>
          <cell r="O195">
            <v>2400309078</v>
          </cell>
          <cell r="P195">
            <v>2400304277</v>
          </cell>
        </row>
        <row r="196">
          <cell r="G196" t="str">
            <v>E13100</v>
          </cell>
          <cell r="H196">
            <v>2400308935</v>
          </cell>
          <cell r="I196">
            <v>2400308936</v>
          </cell>
          <cell r="J196">
            <v>2400307656</v>
          </cell>
          <cell r="K196">
            <v>2400307653</v>
          </cell>
          <cell r="L196">
            <v>2400307657</v>
          </cell>
          <cell r="M196">
            <v>2400308500</v>
          </cell>
          <cell r="N196">
            <v>2400308501</v>
          </cell>
          <cell r="O196">
            <v>2400308937</v>
          </cell>
          <cell r="P196">
            <v>2400299332</v>
          </cell>
        </row>
        <row r="197">
          <cell r="G197" t="str">
            <v>N13646</v>
          </cell>
          <cell r="H197">
            <v>2400308268</v>
          </cell>
          <cell r="I197">
            <v>2400308265</v>
          </cell>
          <cell r="J197">
            <v>2400308266</v>
          </cell>
          <cell r="K197">
            <v>2400299946</v>
          </cell>
        </row>
        <row r="198">
          <cell r="G198" t="str">
            <v>W53293</v>
          </cell>
          <cell r="H198">
            <v>2400304469</v>
          </cell>
          <cell r="I198">
            <v>2400304467</v>
          </cell>
          <cell r="J198">
            <v>2400305394</v>
          </cell>
        </row>
        <row r="199">
          <cell r="G199" t="str">
            <v>NB0097</v>
          </cell>
          <cell r="H199">
            <v>2400308861</v>
          </cell>
          <cell r="I199">
            <v>2400303125</v>
          </cell>
          <cell r="J199">
            <v>2400300771</v>
          </cell>
        </row>
        <row r="200">
          <cell r="G200" t="str">
            <v>NA3192</v>
          </cell>
          <cell r="H200">
            <v>2400301422</v>
          </cell>
          <cell r="I200">
            <v>2400301299</v>
          </cell>
          <cell r="J200">
            <v>2400299525</v>
          </cell>
          <cell r="K200">
            <v>2400300783</v>
          </cell>
          <cell r="L200">
            <v>2400299854</v>
          </cell>
        </row>
        <row r="201">
          <cell r="G201" t="str">
            <v>N53366</v>
          </cell>
          <cell r="H201">
            <v>2400303547</v>
          </cell>
        </row>
        <row r="202">
          <cell r="G202" t="str">
            <v>N83417</v>
          </cell>
          <cell r="H202">
            <v>2400302908</v>
          </cell>
          <cell r="I202">
            <v>2400308726</v>
          </cell>
          <cell r="J202">
            <v>2400302904</v>
          </cell>
          <cell r="K202">
            <v>2400302910</v>
          </cell>
        </row>
        <row r="203">
          <cell r="G203" t="str">
            <v>N53339</v>
          </cell>
          <cell r="H203">
            <v>2400301387</v>
          </cell>
          <cell r="I203">
            <v>2400300776</v>
          </cell>
          <cell r="J203">
            <v>2400301389</v>
          </cell>
        </row>
        <row r="204">
          <cell r="G204" t="str">
            <v>W1R039</v>
          </cell>
          <cell r="H204">
            <v>2400309363</v>
          </cell>
          <cell r="I204">
            <v>2400306757</v>
          </cell>
          <cell r="J204">
            <v>2400306971</v>
          </cell>
          <cell r="K204">
            <v>2400309701</v>
          </cell>
          <cell r="L204">
            <v>2400309364</v>
          </cell>
        </row>
        <row r="205">
          <cell r="G205" t="str">
            <v>W73085</v>
          </cell>
          <cell r="H205">
            <v>2400303944</v>
          </cell>
          <cell r="I205">
            <v>2400303946</v>
          </cell>
          <cell r="J205">
            <v>2400309107</v>
          </cell>
          <cell r="K205">
            <v>2400303940</v>
          </cell>
          <cell r="L205">
            <v>2400303826</v>
          </cell>
          <cell r="M205">
            <v>2400303942</v>
          </cell>
          <cell r="N205">
            <v>2400306629</v>
          </cell>
          <cell r="O205">
            <v>2400303950</v>
          </cell>
          <cell r="P205">
            <v>2400304159</v>
          </cell>
          <cell r="Q205">
            <v>2400303828</v>
          </cell>
        </row>
        <row r="206">
          <cell r="G206" t="str">
            <v>NB3031</v>
          </cell>
          <cell r="H206">
            <v>2400308857</v>
          </cell>
          <cell r="I206">
            <v>2400303119</v>
          </cell>
          <cell r="J206">
            <v>2400300642</v>
          </cell>
          <cell r="K206">
            <v>2400300639</v>
          </cell>
        </row>
        <row r="207">
          <cell r="G207" t="str">
            <v>N63480</v>
          </cell>
          <cell r="H207">
            <v>2400303367</v>
          </cell>
          <cell r="I207">
            <v>2400303446</v>
          </cell>
        </row>
        <row r="208">
          <cell r="G208" t="str">
            <v>W14116</v>
          </cell>
          <cell r="H208">
            <v>2400305986</v>
          </cell>
          <cell r="I208">
            <v>2400305984</v>
          </cell>
          <cell r="J208">
            <v>2400306985</v>
          </cell>
          <cell r="K208">
            <v>2400309402</v>
          </cell>
          <cell r="L208">
            <v>2400305881</v>
          </cell>
          <cell r="M208">
            <v>2400305883</v>
          </cell>
          <cell r="N208">
            <v>2400305879</v>
          </cell>
        </row>
        <row r="209">
          <cell r="G209" t="str">
            <v>E53233</v>
          </cell>
          <cell r="H209">
            <v>2400308904</v>
          </cell>
          <cell r="I209">
            <v>2400308905</v>
          </cell>
          <cell r="J209">
            <v>2400308903</v>
          </cell>
          <cell r="K209">
            <v>2400307484</v>
          </cell>
          <cell r="L209">
            <v>2400308906</v>
          </cell>
        </row>
        <row r="210">
          <cell r="G210" t="str">
            <v>E53308</v>
          </cell>
          <cell r="H210">
            <v>2400308899</v>
          </cell>
          <cell r="I210">
            <v>2400305781</v>
          </cell>
          <cell r="J210">
            <v>2400301875</v>
          </cell>
          <cell r="K210">
            <v>2400305321</v>
          </cell>
          <cell r="L210">
            <v>2400308179</v>
          </cell>
          <cell r="M210">
            <v>2400299552</v>
          </cell>
        </row>
        <row r="211">
          <cell r="G211" t="str">
            <v>N53357</v>
          </cell>
          <cell r="H211">
            <v>2400303454</v>
          </cell>
          <cell r="I211">
            <v>2400299798</v>
          </cell>
        </row>
        <row r="212">
          <cell r="G212" t="str">
            <v>W73389</v>
          </cell>
          <cell r="H212">
            <v>2400304003</v>
          </cell>
          <cell r="I212">
            <v>2400302879</v>
          </cell>
        </row>
        <row r="213">
          <cell r="G213" t="str">
            <v>WA3236</v>
          </cell>
          <cell r="H213">
            <v>2400304896</v>
          </cell>
          <cell r="I213">
            <v>2400309166</v>
          </cell>
          <cell r="J213">
            <v>2400303271</v>
          </cell>
          <cell r="K213">
            <v>2400304889</v>
          </cell>
          <cell r="L213">
            <v>2400304892</v>
          </cell>
          <cell r="M213">
            <v>2400309165</v>
          </cell>
        </row>
        <row r="214">
          <cell r="G214" t="str">
            <v>W83040</v>
          </cell>
          <cell r="H214">
            <v>2400300950</v>
          </cell>
          <cell r="I214">
            <v>2400309218</v>
          </cell>
          <cell r="J214">
            <v>2400309219</v>
          </cell>
        </row>
        <row r="215">
          <cell r="G215" t="str">
            <v>WA3252</v>
          </cell>
          <cell r="H215">
            <v>2400304735</v>
          </cell>
        </row>
        <row r="216">
          <cell r="G216" t="str">
            <v>W13794</v>
          </cell>
          <cell r="H216">
            <v>2400305957</v>
          </cell>
          <cell r="I216">
            <v>2400305955</v>
          </cell>
          <cell r="J216">
            <v>2400304924</v>
          </cell>
          <cell r="K216">
            <v>2400305954</v>
          </cell>
        </row>
        <row r="217">
          <cell r="G217" t="str">
            <v>W73120</v>
          </cell>
          <cell r="H217">
            <v>2400303853</v>
          </cell>
        </row>
        <row r="218">
          <cell r="G218" t="str">
            <v>W14606</v>
          </cell>
          <cell r="H218">
            <v>2400307092</v>
          </cell>
          <cell r="I218">
            <v>2400302902</v>
          </cell>
          <cell r="J218">
            <v>2400304150</v>
          </cell>
        </row>
        <row r="219">
          <cell r="G219" t="str">
            <v>W83098</v>
          </cell>
          <cell r="H219">
            <v>2400305380</v>
          </cell>
          <cell r="I219">
            <v>2400305381</v>
          </cell>
        </row>
        <row r="220">
          <cell r="G220" t="str">
            <v>WA3211</v>
          </cell>
          <cell r="H220">
            <v>2400309179</v>
          </cell>
          <cell r="I220">
            <v>2400301895</v>
          </cell>
          <cell r="J220">
            <v>2400299615</v>
          </cell>
        </row>
        <row r="221">
          <cell r="G221" t="str">
            <v>W14442</v>
          </cell>
          <cell r="H221">
            <v>2400302134</v>
          </cell>
          <cell r="I221">
            <v>2400306996</v>
          </cell>
          <cell r="J221">
            <v>2400309432</v>
          </cell>
        </row>
        <row r="222">
          <cell r="G222" t="str">
            <v>ND3094</v>
          </cell>
          <cell r="H222">
            <v>2400300091</v>
          </cell>
          <cell r="I222">
            <v>2400300089</v>
          </cell>
          <cell r="J222">
            <v>2400300528</v>
          </cell>
        </row>
        <row r="223">
          <cell r="G223" t="str">
            <v>N63719</v>
          </cell>
          <cell r="H223">
            <v>2400303365</v>
          </cell>
          <cell r="I223">
            <v>2400303716</v>
          </cell>
          <cell r="J223">
            <v>2400303711</v>
          </cell>
          <cell r="K223">
            <v>2400301668</v>
          </cell>
        </row>
        <row r="224">
          <cell r="G224" t="str">
            <v>W83129</v>
          </cell>
          <cell r="H224">
            <v>2400305375</v>
          </cell>
          <cell r="I224">
            <v>2400305369</v>
          </cell>
          <cell r="J224">
            <v>2400305377</v>
          </cell>
          <cell r="K224">
            <v>2400301942</v>
          </cell>
          <cell r="L224">
            <v>2400309208</v>
          </cell>
          <cell r="M224">
            <v>2400305373</v>
          </cell>
        </row>
        <row r="225">
          <cell r="G225" t="str">
            <v>N13868</v>
          </cell>
          <cell r="H225">
            <v>2400307972</v>
          </cell>
          <cell r="I225">
            <v>2400307914</v>
          </cell>
          <cell r="J225">
            <v>2400306450</v>
          </cell>
          <cell r="K225">
            <v>2400299944</v>
          </cell>
        </row>
        <row r="226">
          <cell r="G226" t="str">
            <v>NA3185</v>
          </cell>
          <cell r="H226">
            <v>2400300793</v>
          </cell>
          <cell r="I226">
            <v>2400303129</v>
          </cell>
          <cell r="J226">
            <v>2400305497</v>
          </cell>
        </row>
        <row r="227">
          <cell r="G227" t="str">
            <v>W83158</v>
          </cell>
          <cell r="H227">
            <v>2400309205</v>
          </cell>
          <cell r="I227">
            <v>2400305357</v>
          </cell>
          <cell r="J227">
            <v>2400305362</v>
          </cell>
          <cell r="K227">
            <v>2400301447</v>
          </cell>
          <cell r="L227">
            <v>2400304732</v>
          </cell>
          <cell r="M227">
            <v>2400304431</v>
          </cell>
          <cell r="N227">
            <v>2400304789</v>
          </cell>
          <cell r="O227">
            <v>2400303435</v>
          </cell>
          <cell r="P227">
            <v>2400308601</v>
          </cell>
          <cell r="Q227">
            <v>2400308599</v>
          </cell>
          <cell r="R227">
            <v>2400308598</v>
          </cell>
          <cell r="S227">
            <v>2400309227</v>
          </cell>
          <cell r="T227">
            <v>2400309250</v>
          </cell>
          <cell r="U227">
            <v>2400308600</v>
          </cell>
          <cell r="V227">
            <v>2400303311</v>
          </cell>
          <cell r="W227">
            <v>2400309206</v>
          </cell>
          <cell r="X227">
            <v>2400309204</v>
          </cell>
        </row>
        <row r="228">
          <cell r="G228" t="str">
            <v>N63161</v>
          </cell>
          <cell r="H228">
            <v>2400303383</v>
          </cell>
          <cell r="I228">
            <v>2400308772</v>
          </cell>
          <cell r="J228">
            <v>2400308770</v>
          </cell>
          <cell r="K228">
            <v>2400303385</v>
          </cell>
          <cell r="L228">
            <v>2400305094</v>
          </cell>
          <cell r="M228">
            <v>2400305597</v>
          </cell>
          <cell r="N228">
            <v>2400308774</v>
          </cell>
          <cell r="O228">
            <v>2400308771</v>
          </cell>
          <cell r="P228">
            <v>2400308773</v>
          </cell>
        </row>
        <row r="229">
          <cell r="G229" t="str">
            <v>N83847</v>
          </cell>
          <cell r="H229">
            <v>2400301384</v>
          </cell>
          <cell r="I229">
            <v>2400300439</v>
          </cell>
          <cell r="J229">
            <v>2400299767</v>
          </cell>
          <cell r="K229">
            <v>2400301403</v>
          </cell>
        </row>
        <row r="230">
          <cell r="G230" t="str">
            <v>SCR007</v>
          </cell>
          <cell r="H230">
            <v>2400306343</v>
          </cell>
          <cell r="I230">
            <v>2400306342</v>
          </cell>
          <cell r="J230">
            <v>2400303196</v>
          </cell>
        </row>
        <row r="231">
          <cell r="G231" t="str">
            <v>N43711</v>
          </cell>
          <cell r="H231">
            <v>2400308742</v>
          </cell>
          <cell r="I231">
            <v>2400303369</v>
          </cell>
          <cell r="J231">
            <v>2400302022</v>
          </cell>
          <cell r="K231">
            <v>2400300011</v>
          </cell>
          <cell r="L231">
            <v>2400302028</v>
          </cell>
        </row>
        <row r="232">
          <cell r="G232" t="str">
            <v>S34425</v>
          </cell>
          <cell r="H232">
            <v>2400300963</v>
          </cell>
          <cell r="I232">
            <v>2400301095</v>
          </cell>
          <cell r="J232">
            <v>2400300959</v>
          </cell>
          <cell r="K232">
            <v>2400300953</v>
          </cell>
          <cell r="L232">
            <v>2400301093</v>
          </cell>
          <cell r="M232">
            <v>2400309320</v>
          </cell>
        </row>
        <row r="233">
          <cell r="G233" t="str">
            <v>SA3131</v>
          </cell>
          <cell r="H233">
            <v>2400306056</v>
          </cell>
          <cell r="I233">
            <v>2400306054</v>
          </cell>
          <cell r="J233">
            <v>2400306708</v>
          </cell>
        </row>
        <row r="234">
          <cell r="G234" t="str">
            <v>N23164</v>
          </cell>
          <cell r="H234">
            <v>2400302407</v>
          </cell>
          <cell r="I234">
            <v>2400305995</v>
          </cell>
          <cell r="J234">
            <v>2400306417</v>
          </cell>
        </row>
        <row r="235">
          <cell r="G235" t="str">
            <v>NA3162</v>
          </cell>
          <cell r="H235">
            <v>2400300807</v>
          </cell>
          <cell r="I235">
            <v>2400306166</v>
          </cell>
          <cell r="J235">
            <v>2400300809</v>
          </cell>
          <cell r="K235">
            <v>2400301401</v>
          </cell>
        </row>
        <row r="236">
          <cell r="G236" t="str">
            <v>E14564</v>
          </cell>
          <cell r="H236">
            <v>2400307714</v>
          </cell>
          <cell r="I236">
            <v>2400307779</v>
          </cell>
          <cell r="J236">
            <v>2400307273</v>
          </cell>
          <cell r="K236">
            <v>2400307715</v>
          </cell>
        </row>
        <row r="237">
          <cell r="G237" t="str">
            <v>SA3130</v>
          </cell>
          <cell r="H237">
            <v>2400306063</v>
          </cell>
          <cell r="I237">
            <v>2400306058</v>
          </cell>
          <cell r="J237">
            <v>2400306061</v>
          </cell>
          <cell r="K237">
            <v>2400306057</v>
          </cell>
        </row>
        <row r="238">
          <cell r="G238" t="str">
            <v>WA3269</v>
          </cell>
          <cell r="H238">
            <v>2400304795</v>
          </cell>
          <cell r="I238">
            <v>2400304793</v>
          </cell>
        </row>
        <row r="239">
          <cell r="G239" t="str">
            <v>N14681</v>
          </cell>
          <cell r="H239">
            <v>2400307996</v>
          </cell>
          <cell r="I239">
            <v>2400305836</v>
          </cell>
          <cell r="J239">
            <v>2400307994</v>
          </cell>
          <cell r="K239">
            <v>2400305271</v>
          </cell>
          <cell r="L239">
            <v>2400299930</v>
          </cell>
        </row>
        <row r="240">
          <cell r="G240" t="str">
            <v>N14706</v>
          </cell>
          <cell r="H240">
            <v>2400308032</v>
          </cell>
          <cell r="I240">
            <v>2400299262</v>
          </cell>
          <cell r="J240">
            <v>2400308030</v>
          </cell>
          <cell r="K240">
            <v>2400299472</v>
          </cell>
          <cell r="L240">
            <v>2400308029</v>
          </cell>
        </row>
        <row r="241">
          <cell r="G241" t="str">
            <v>E14482</v>
          </cell>
          <cell r="H241">
            <v>2400307617</v>
          </cell>
          <cell r="I241">
            <v>2400307811</v>
          </cell>
          <cell r="J241">
            <v>2400307618</v>
          </cell>
          <cell r="K241">
            <v>2400307812</v>
          </cell>
          <cell r="L241">
            <v>2400299295</v>
          </cell>
          <cell r="M241">
            <v>2400303898</v>
          </cell>
          <cell r="N241">
            <v>2400308921</v>
          </cell>
          <cell r="O241">
            <v>2400301817</v>
          </cell>
        </row>
        <row r="242">
          <cell r="G242" t="str">
            <v>SN3039</v>
          </cell>
          <cell r="H242">
            <v>2400305670</v>
          </cell>
          <cell r="I242">
            <v>2400305666</v>
          </cell>
          <cell r="J242">
            <v>2400305663</v>
          </cell>
          <cell r="K242">
            <v>2400304039</v>
          </cell>
          <cell r="L242">
            <v>2400300711</v>
          </cell>
        </row>
        <row r="243">
          <cell r="G243" t="str">
            <v>E43034</v>
          </cell>
          <cell r="H243">
            <v>2400308916</v>
          </cell>
          <cell r="I243">
            <v>2400299960</v>
          </cell>
          <cell r="J243">
            <v>2400308918</v>
          </cell>
          <cell r="K243">
            <v>2400308917</v>
          </cell>
        </row>
        <row r="244">
          <cell r="G244" t="str">
            <v>E2R001</v>
          </cell>
          <cell r="H244">
            <v>2400308884</v>
          </cell>
          <cell r="I244">
            <v>2400307339</v>
          </cell>
          <cell r="J244">
            <v>2400307340</v>
          </cell>
        </row>
        <row r="245">
          <cell r="G245" t="str">
            <v>WA3243</v>
          </cell>
          <cell r="H245">
            <v>2400300464</v>
          </cell>
          <cell r="I245">
            <v>2400300466</v>
          </cell>
        </row>
        <row r="246">
          <cell r="G246" t="str">
            <v>E23256</v>
          </cell>
          <cell r="H246">
            <v>2400308949</v>
          </cell>
          <cell r="I246">
            <v>2400307449</v>
          </cell>
        </row>
        <row r="247">
          <cell r="G247" t="str">
            <v>WA3217</v>
          </cell>
          <cell r="H247">
            <v>2400309177</v>
          </cell>
          <cell r="I247">
            <v>2400300968</v>
          </cell>
        </row>
        <row r="248">
          <cell r="G248" t="str">
            <v>E43164</v>
          </cell>
          <cell r="H248">
            <v>2400308913</v>
          </cell>
          <cell r="I248">
            <v>2400307566</v>
          </cell>
          <cell r="J248">
            <v>2400307567</v>
          </cell>
          <cell r="K248">
            <v>2400305738</v>
          </cell>
        </row>
        <row r="249">
          <cell r="G249" t="str">
            <v>WA3255</v>
          </cell>
          <cell r="H249">
            <v>2400304713</v>
          </cell>
          <cell r="I249">
            <v>2400304711</v>
          </cell>
          <cell r="J249">
            <v>2400304709</v>
          </cell>
        </row>
        <row r="250">
          <cell r="G250" t="str">
            <v>S15703</v>
          </cell>
          <cell r="H250">
            <v>2400308825</v>
          </cell>
          <cell r="I250">
            <v>2400301443</v>
          </cell>
          <cell r="J250">
            <v>2400301445</v>
          </cell>
          <cell r="K250">
            <v>2400299681</v>
          </cell>
        </row>
        <row r="251">
          <cell r="G251" t="str">
            <v>SM4050</v>
          </cell>
          <cell r="H251">
            <v>2400309279</v>
          </cell>
          <cell r="I251">
            <v>2400305677</v>
          </cell>
          <cell r="J251">
            <v>2400309280</v>
          </cell>
          <cell r="K251">
            <v>2400305673</v>
          </cell>
        </row>
        <row r="252">
          <cell r="G252" t="str">
            <v>N14722</v>
          </cell>
          <cell r="H252">
            <v>2400301416</v>
          </cell>
          <cell r="I252">
            <v>2400302627</v>
          </cell>
        </row>
        <row r="253">
          <cell r="G253" t="str">
            <v>SB4102</v>
          </cell>
          <cell r="H253">
            <v>2400309258</v>
          </cell>
          <cell r="I253">
            <v>2400306395</v>
          </cell>
          <cell r="J253">
            <v>2400303013</v>
          </cell>
          <cell r="K253">
            <v>2400306253</v>
          </cell>
          <cell r="L253">
            <v>2400300506</v>
          </cell>
          <cell r="M253">
            <v>2400306393</v>
          </cell>
        </row>
        <row r="254">
          <cell r="G254" t="str">
            <v>NA3144</v>
          </cell>
          <cell r="H254">
            <v>2400300730</v>
          </cell>
          <cell r="I254">
            <v>2400300532</v>
          </cell>
          <cell r="J254">
            <v>2400299314</v>
          </cell>
        </row>
        <row r="255">
          <cell r="G255" t="str">
            <v>S15735</v>
          </cell>
          <cell r="H255">
            <v>2400301441</v>
          </cell>
          <cell r="I255">
            <v>2400301439</v>
          </cell>
          <cell r="J255">
            <v>2400308824</v>
          </cell>
          <cell r="K255">
            <v>2400308823</v>
          </cell>
        </row>
        <row r="256">
          <cell r="G256" t="str">
            <v>SG0031</v>
          </cell>
          <cell r="H256">
            <v>2400303984</v>
          </cell>
          <cell r="I256">
            <v>2400305806</v>
          </cell>
          <cell r="J256">
            <v>2400305808</v>
          </cell>
          <cell r="K256">
            <v>2400302990</v>
          </cell>
          <cell r="L256">
            <v>2400302988</v>
          </cell>
          <cell r="M256">
            <v>2400302986</v>
          </cell>
          <cell r="N256">
            <v>2400302984</v>
          </cell>
          <cell r="O256">
            <v>2400305816</v>
          </cell>
          <cell r="P256">
            <v>2400299362</v>
          </cell>
        </row>
        <row r="257">
          <cell r="G257" t="str">
            <v>WA3229</v>
          </cell>
          <cell r="H257">
            <v>2400304521</v>
          </cell>
          <cell r="I257">
            <v>2400301449</v>
          </cell>
          <cell r="J257">
            <v>2400304828</v>
          </cell>
          <cell r="K257">
            <v>2400304836</v>
          </cell>
          <cell r="L257">
            <v>2400303844</v>
          </cell>
          <cell r="M257">
            <v>2400304830</v>
          </cell>
          <cell r="N257">
            <v>2400305035</v>
          </cell>
          <cell r="O257">
            <v>2400305037</v>
          </cell>
          <cell r="P257">
            <v>2400303466</v>
          </cell>
          <cell r="Q257">
            <v>2400299885</v>
          </cell>
          <cell r="R257">
            <v>2400306805</v>
          </cell>
          <cell r="S257">
            <v>2400306803</v>
          </cell>
          <cell r="T257">
            <v>2400304723</v>
          </cell>
          <cell r="U257">
            <v>2400304338</v>
          </cell>
          <cell r="V257">
            <v>2400300966</v>
          </cell>
          <cell r="W257">
            <v>2400309171</v>
          </cell>
          <cell r="X257">
            <v>2400299613</v>
          </cell>
          <cell r="Y257">
            <v>2400304015</v>
          </cell>
        </row>
        <row r="258">
          <cell r="G258" t="str">
            <v>WC3136</v>
          </cell>
          <cell r="H258">
            <v>2400309190</v>
          </cell>
          <cell r="I258">
            <v>2400305025</v>
          </cell>
          <cell r="J258">
            <v>2400309189</v>
          </cell>
          <cell r="K258">
            <v>2400299883</v>
          </cell>
          <cell r="L258">
            <v>2400305023</v>
          </cell>
        </row>
        <row r="259">
          <cell r="G259" t="str">
            <v>S83126</v>
          </cell>
          <cell r="H259">
            <v>2400309331</v>
          </cell>
          <cell r="I259">
            <v>2400302914</v>
          </cell>
          <cell r="J259">
            <v>2400306228</v>
          </cell>
          <cell r="K259">
            <v>2400306127</v>
          </cell>
          <cell r="L259">
            <v>2400309332</v>
          </cell>
          <cell r="M259">
            <v>2400306240</v>
          </cell>
          <cell r="N259">
            <v>2400306232</v>
          </cell>
          <cell r="O259">
            <v>2400306230</v>
          </cell>
        </row>
        <row r="260">
          <cell r="G260" t="str">
            <v>N23146</v>
          </cell>
          <cell r="H260">
            <v>2400302446</v>
          </cell>
          <cell r="I260">
            <v>2400309006</v>
          </cell>
          <cell r="J260">
            <v>2400302430</v>
          </cell>
          <cell r="K260">
            <v>2400305830</v>
          </cell>
          <cell r="L260">
            <v>2400302436</v>
          </cell>
          <cell r="M260">
            <v>2400302440</v>
          </cell>
          <cell r="N260">
            <v>2400302433</v>
          </cell>
          <cell r="O260">
            <v>2400302707</v>
          </cell>
          <cell r="P260">
            <v>2400303651</v>
          </cell>
          <cell r="Q260">
            <v>2400307229</v>
          </cell>
        </row>
        <row r="261">
          <cell r="G261" t="str">
            <v>W24044</v>
          </cell>
          <cell r="H261">
            <v>2400301480</v>
          </cell>
          <cell r="I261">
            <v>2400306764</v>
          </cell>
        </row>
        <row r="262">
          <cell r="G262" t="str">
            <v>N13854</v>
          </cell>
          <cell r="H262">
            <v>2400307921</v>
          </cell>
          <cell r="I262">
            <v>2400307920</v>
          </cell>
          <cell r="J262">
            <v>2400307918</v>
          </cell>
          <cell r="K262">
            <v>2400307917</v>
          </cell>
          <cell r="L262">
            <v>2400303747</v>
          </cell>
          <cell r="M262">
            <v>2400309054</v>
          </cell>
          <cell r="N262">
            <v>2400300990</v>
          </cell>
        </row>
        <row r="263">
          <cell r="G263" t="str">
            <v>W73308</v>
          </cell>
          <cell r="H263">
            <v>2400309086</v>
          </cell>
          <cell r="I263">
            <v>2400300641</v>
          </cell>
          <cell r="J263">
            <v>2400305391</v>
          </cell>
          <cell r="K263">
            <v>2400306859</v>
          </cell>
          <cell r="L263">
            <v>2400304105</v>
          </cell>
        </row>
        <row r="264">
          <cell r="G264" t="str">
            <v>W23569</v>
          </cell>
          <cell r="H264">
            <v>2400307096</v>
          </cell>
          <cell r="I264">
            <v>2400299919</v>
          </cell>
          <cell r="J264">
            <v>2400308567</v>
          </cell>
        </row>
        <row r="265">
          <cell r="G265" t="str">
            <v>W24024</v>
          </cell>
          <cell r="H265">
            <v>2400306780</v>
          </cell>
          <cell r="I265">
            <v>2400306783</v>
          </cell>
          <cell r="J265">
            <v>2400304966</v>
          </cell>
          <cell r="K265">
            <v>2400306778</v>
          </cell>
        </row>
        <row r="266">
          <cell r="G266" t="str">
            <v>W73370</v>
          </cell>
          <cell r="H266">
            <v>2400309223</v>
          </cell>
          <cell r="I266">
            <v>2400304022</v>
          </cell>
          <cell r="J266">
            <v>2400304020</v>
          </cell>
          <cell r="K266">
            <v>2400306193</v>
          </cell>
        </row>
        <row r="267">
          <cell r="G267" t="str">
            <v>WD3034</v>
          </cell>
          <cell r="H267">
            <v>2400309188</v>
          </cell>
          <cell r="I267">
            <v>2400309187</v>
          </cell>
          <cell r="J267">
            <v>2400305024</v>
          </cell>
          <cell r="K267">
            <v>2400305008</v>
          </cell>
          <cell r="L267">
            <v>2400303331</v>
          </cell>
          <cell r="M267">
            <v>2400305005</v>
          </cell>
        </row>
        <row r="268">
          <cell r="G268" t="str">
            <v>WD3105</v>
          </cell>
          <cell r="H268">
            <v>2400309181</v>
          </cell>
          <cell r="I268">
            <v>2400309182</v>
          </cell>
          <cell r="J268">
            <v>2400305243</v>
          </cell>
          <cell r="K268">
            <v>2400305242</v>
          </cell>
          <cell r="L268">
            <v>2400299390</v>
          </cell>
          <cell r="M268">
            <v>2400300700</v>
          </cell>
          <cell r="N268">
            <v>2400304975</v>
          </cell>
        </row>
        <row r="269">
          <cell r="G269" t="str">
            <v>W23795</v>
          </cell>
          <cell r="H269">
            <v>2400301590</v>
          </cell>
          <cell r="I269">
            <v>2400299893</v>
          </cell>
        </row>
        <row r="270">
          <cell r="G270" t="str">
            <v>W73339</v>
          </cell>
          <cell r="H270">
            <v>2400299279</v>
          </cell>
          <cell r="I270">
            <v>2400309225</v>
          </cell>
        </row>
        <row r="271">
          <cell r="G271" t="str">
            <v>WB3341</v>
          </cell>
          <cell r="H271">
            <v>2400305139</v>
          </cell>
          <cell r="I271">
            <v>2400305137</v>
          </cell>
          <cell r="J271">
            <v>2400305132</v>
          </cell>
          <cell r="K271">
            <v>2400305926</v>
          </cell>
          <cell r="L271">
            <v>2400309199</v>
          </cell>
        </row>
        <row r="272">
          <cell r="G272" t="str">
            <v>W33423</v>
          </cell>
          <cell r="H272">
            <v>2400304387</v>
          </cell>
          <cell r="I272">
            <v>2400299404</v>
          </cell>
          <cell r="J272">
            <v>2400304389</v>
          </cell>
        </row>
        <row r="273">
          <cell r="G273" t="str">
            <v>N14506</v>
          </cell>
          <cell r="H273">
            <v>2400309043</v>
          </cell>
          <cell r="I273">
            <v>2400306438</v>
          </cell>
          <cell r="J273">
            <v>2400307903</v>
          </cell>
          <cell r="K273">
            <v>2400301964</v>
          </cell>
          <cell r="L273">
            <v>2400299935</v>
          </cell>
        </row>
        <row r="274">
          <cell r="G274" t="str">
            <v>N83556</v>
          </cell>
          <cell r="H274">
            <v>2400302975</v>
          </cell>
          <cell r="I274">
            <v>2400300370</v>
          </cell>
          <cell r="J274">
            <v>2400302979</v>
          </cell>
          <cell r="K274">
            <v>2400305672</v>
          </cell>
          <cell r="L274">
            <v>2400306305</v>
          </cell>
          <cell r="M274">
            <v>2400308708</v>
          </cell>
          <cell r="N274">
            <v>2400302977</v>
          </cell>
        </row>
        <row r="275">
          <cell r="G275" t="str">
            <v>N14105</v>
          </cell>
          <cell r="H275">
            <v>2400309050</v>
          </cell>
          <cell r="I275">
            <v>2400307875</v>
          </cell>
          <cell r="J275">
            <v>2400299942</v>
          </cell>
        </row>
        <row r="276">
          <cell r="G276" t="str">
            <v>W53308</v>
          </cell>
          <cell r="H276">
            <v>2400300713</v>
          </cell>
          <cell r="I276">
            <v>2400300715</v>
          </cell>
          <cell r="J276">
            <v>2400304536</v>
          </cell>
          <cell r="K276">
            <v>2400304538</v>
          </cell>
          <cell r="L276">
            <v>2400307027</v>
          </cell>
        </row>
        <row r="277">
          <cell r="G277" t="str">
            <v>S1R001</v>
          </cell>
          <cell r="H277">
            <v>2400301412</v>
          </cell>
          <cell r="I277">
            <v>2400304403</v>
          </cell>
          <cell r="J277">
            <v>2400301300</v>
          </cell>
          <cell r="K277">
            <v>2400303997</v>
          </cell>
          <cell r="L277">
            <v>2400303244</v>
          </cell>
          <cell r="M277">
            <v>2400303437</v>
          </cell>
        </row>
        <row r="278">
          <cell r="G278" t="str">
            <v>N83321</v>
          </cell>
          <cell r="H278">
            <v>2400300832</v>
          </cell>
          <cell r="I278">
            <v>2400299283</v>
          </cell>
          <cell r="J278">
            <v>2400302934</v>
          </cell>
          <cell r="K278">
            <v>2400302938</v>
          </cell>
          <cell r="L278">
            <v>2400306877</v>
          </cell>
        </row>
        <row r="279">
          <cell r="G279" t="str">
            <v>N1R004</v>
          </cell>
          <cell r="H279">
            <v>2400302672</v>
          </cell>
          <cell r="I279">
            <v>2400302674</v>
          </cell>
          <cell r="J279">
            <v>2400302668</v>
          </cell>
          <cell r="K279">
            <v>2400308510</v>
          </cell>
          <cell r="L279">
            <v>2400302666</v>
          </cell>
          <cell r="M279">
            <v>2400302664</v>
          </cell>
        </row>
        <row r="280">
          <cell r="G280" t="str">
            <v>N80333</v>
          </cell>
          <cell r="H280">
            <v>2400303639</v>
          </cell>
          <cell r="I280">
            <v>2400303637</v>
          </cell>
          <cell r="J280">
            <v>2400306477</v>
          </cell>
          <cell r="K280">
            <v>2400303641</v>
          </cell>
        </row>
        <row r="281">
          <cell r="G281" t="str">
            <v>N13992</v>
          </cell>
          <cell r="H281">
            <v>2400307963</v>
          </cell>
          <cell r="I281">
            <v>2400301418</v>
          </cell>
          <cell r="J281">
            <v>2400307962</v>
          </cell>
          <cell r="K281">
            <v>2400301788</v>
          </cell>
        </row>
        <row r="282">
          <cell r="G282" t="str">
            <v>N83869</v>
          </cell>
          <cell r="H282">
            <v>2400300392</v>
          </cell>
          <cell r="I282">
            <v>2400300390</v>
          </cell>
          <cell r="J282">
            <v>2400300394</v>
          </cell>
        </row>
        <row r="283">
          <cell r="G283" t="str">
            <v>N14687</v>
          </cell>
          <cell r="H283">
            <v>2400307988</v>
          </cell>
          <cell r="I283">
            <v>2400309012</v>
          </cell>
          <cell r="J283">
            <v>2400307986</v>
          </cell>
          <cell r="K283">
            <v>2400302731</v>
          </cell>
          <cell r="L283">
            <v>2400301358</v>
          </cell>
          <cell r="M283">
            <v>2400300314</v>
          </cell>
          <cell r="N283">
            <v>2400305268</v>
          </cell>
          <cell r="O283">
            <v>2400309013</v>
          </cell>
          <cell r="P283">
            <v>2400299819</v>
          </cell>
        </row>
        <row r="284">
          <cell r="G284" t="str">
            <v>W53315</v>
          </cell>
          <cell r="H284">
            <v>2400301268</v>
          </cell>
          <cell r="I284">
            <v>2400301978</v>
          </cell>
        </row>
        <row r="285">
          <cell r="G285" t="str">
            <v>N14551</v>
          </cell>
          <cell r="H285">
            <v>2400299329</v>
          </cell>
          <cell r="I285">
            <v>2400308075</v>
          </cell>
          <cell r="J285">
            <v>2400309039</v>
          </cell>
        </row>
        <row r="286">
          <cell r="G286" t="str">
            <v>WA3237</v>
          </cell>
          <cell r="H286">
            <v>2400304886</v>
          </cell>
          <cell r="I286">
            <v>2400299392</v>
          </cell>
          <cell r="J286">
            <v>2400299393</v>
          </cell>
          <cell r="K286">
            <v>2400299531</v>
          </cell>
        </row>
        <row r="287">
          <cell r="G287" t="str">
            <v>W23588</v>
          </cell>
          <cell r="H287">
            <v>2400307159</v>
          </cell>
          <cell r="I287">
            <v>2400309349</v>
          </cell>
          <cell r="J287">
            <v>2400309348</v>
          </cell>
          <cell r="K287">
            <v>2400307155</v>
          </cell>
          <cell r="L287">
            <v>2400304301</v>
          </cell>
          <cell r="M287">
            <v>2400307168</v>
          </cell>
          <cell r="N287">
            <v>2400307180</v>
          </cell>
          <cell r="O287">
            <v>2400307170</v>
          </cell>
          <cell r="P287">
            <v>2400307182</v>
          </cell>
          <cell r="Q287">
            <v>2400307176</v>
          </cell>
          <cell r="R287">
            <v>2400307164</v>
          </cell>
          <cell r="S287">
            <v>2400303617</v>
          </cell>
          <cell r="T287">
            <v>2400304240</v>
          </cell>
          <cell r="U287">
            <v>2400304242</v>
          </cell>
          <cell r="V287">
            <v>2400308565</v>
          </cell>
          <cell r="W287">
            <v>2400309350</v>
          </cell>
          <cell r="X287">
            <v>2400307166</v>
          </cell>
          <cell r="Y287">
            <v>2400307178</v>
          </cell>
        </row>
        <row r="288">
          <cell r="G288" t="str">
            <v>N14604</v>
          </cell>
          <cell r="H288">
            <v>2400303381</v>
          </cell>
          <cell r="I288">
            <v>2400308058</v>
          </cell>
          <cell r="J288">
            <v>2400302705</v>
          </cell>
          <cell r="K288">
            <v>2400300549</v>
          </cell>
          <cell r="L288">
            <v>2400308055</v>
          </cell>
          <cell r="M288">
            <v>2400308056</v>
          </cell>
        </row>
        <row r="289">
          <cell r="G289" t="str">
            <v>W70422</v>
          </cell>
          <cell r="H289">
            <v>2400303756</v>
          </cell>
          <cell r="I289">
            <v>2400304502</v>
          </cell>
          <cell r="J289">
            <v>2400303938</v>
          </cell>
          <cell r="K289">
            <v>2400303936</v>
          </cell>
          <cell r="L289">
            <v>2400306657</v>
          </cell>
          <cell r="M289">
            <v>2400300651</v>
          </cell>
        </row>
        <row r="290">
          <cell r="G290" t="str">
            <v>N83839</v>
          </cell>
          <cell r="H290">
            <v>2400301508</v>
          </cell>
          <cell r="I290">
            <v>2400299772</v>
          </cell>
        </row>
        <row r="291">
          <cell r="G291" t="str">
            <v>W23890</v>
          </cell>
          <cell r="H291">
            <v>2400306453</v>
          </cell>
          <cell r="I291">
            <v>2400309384</v>
          </cell>
          <cell r="J291">
            <v>2400306451</v>
          </cell>
          <cell r="K291">
            <v>2400306943</v>
          </cell>
        </row>
        <row r="292">
          <cell r="G292" t="str">
            <v>NB3041</v>
          </cell>
          <cell r="H292">
            <v>2400305372</v>
          </cell>
          <cell r="I292">
            <v>2400308856</v>
          </cell>
          <cell r="J292">
            <v>2400306012</v>
          </cell>
        </row>
        <row r="293">
          <cell r="G293" t="str">
            <v>N83785</v>
          </cell>
          <cell r="H293">
            <v>2400303183</v>
          </cell>
          <cell r="I293">
            <v>2400303176</v>
          </cell>
          <cell r="J293">
            <v>2400303178</v>
          </cell>
          <cell r="K293">
            <v>2400303185</v>
          </cell>
        </row>
        <row r="294">
          <cell r="G294" t="str">
            <v>W73080</v>
          </cell>
          <cell r="H294">
            <v>2400303903</v>
          </cell>
          <cell r="I294">
            <v>2400303899</v>
          </cell>
          <cell r="J294">
            <v>2400303989</v>
          </cell>
          <cell r="K294">
            <v>2400305073</v>
          </cell>
          <cell r="L294">
            <v>2400303901</v>
          </cell>
          <cell r="M294">
            <v>2400305069</v>
          </cell>
          <cell r="N294">
            <v>2400306647</v>
          </cell>
          <cell r="O294">
            <v>2400303987</v>
          </cell>
          <cell r="P294">
            <v>2400306641</v>
          </cell>
          <cell r="Q294">
            <v>2400303893</v>
          </cell>
          <cell r="R294">
            <v>2400306643</v>
          </cell>
          <cell r="S294">
            <v>2400303886</v>
          </cell>
          <cell r="T294">
            <v>2400305066</v>
          </cell>
          <cell r="U294">
            <v>2400303895</v>
          </cell>
          <cell r="V294">
            <v>2400307023</v>
          </cell>
          <cell r="W294">
            <v>2400306649</v>
          </cell>
          <cell r="X294">
            <v>2400303983</v>
          </cell>
          <cell r="Y294">
            <v>2400303905</v>
          </cell>
          <cell r="Z294">
            <v>2400304765</v>
          </cell>
          <cell r="AA294">
            <v>2400305060</v>
          </cell>
          <cell r="AB294">
            <v>2400310806</v>
          </cell>
          <cell r="AC294">
            <v>2400308611</v>
          </cell>
          <cell r="AD294">
            <v>2400309108</v>
          </cell>
          <cell r="AE294">
            <v>2400308540</v>
          </cell>
          <cell r="AF294">
            <v>2400304642</v>
          </cell>
          <cell r="AG294">
            <v>2400304644</v>
          </cell>
          <cell r="AH294">
            <v>2400303981</v>
          </cell>
          <cell r="AI294">
            <v>2400303890</v>
          </cell>
          <cell r="AJ294">
            <v>2400303888</v>
          </cell>
          <cell r="AK294">
            <v>2400300087</v>
          </cell>
          <cell r="AL294">
            <v>2400303991</v>
          </cell>
        </row>
        <row r="295">
          <cell r="G295" t="str">
            <v>N14382</v>
          </cell>
          <cell r="H295">
            <v>2400309044</v>
          </cell>
          <cell r="I295">
            <v>2400307910</v>
          </cell>
          <cell r="J295">
            <v>2400307909</v>
          </cell>
          <cell r="K295">
            <v>2400307908</v>
          </cell>
        </row>
        <row r="296">
          <cell r="G296" t="str">
            <v>E14512</v>
          </cell>
          <cell r="H296">
            <v>2400302691</v>
          </cell>
          <cell r="I296">
            <v>2400302689</v>
          </cell>
        </row>
        <row r="297">
          <cell r="G297" t="str">
            <v>N13583</v>
          </cell>
          <cell r="H297">
            <v>2400308360</v>
          </cell>
          <cell r="I297">
            <v>2400300826</v>
          </cell>
        </row>
        <row r="298">
          <cell r="G298" t="str">
            <v>WA3242</v>
          </cell>
          <cell r="H298">
            <v>2400304867</v>
          </cell>
        </row>
        <row r="299">
          <cell r="G299" t="str">
            <v>W73378</v>
          </cell>
          <cell r="H299">
            <v>2400304010</v>
          </cell>
          <cell r="I299">
            <v>2400300630</v>
          </cell>
        </row>
        <row r="300">
          <cell r="G300" t="str">
            <v>S1R030</v>
          </cell>
          <cell r="H300">
            <v>2400301280</v>
          </cell>
          <cell r="I300">
            <v>2400301279</v>
          </cell>
          <cell r="J300">
            <v>2400301274</v>
          </cell>
          <cell r="K300">
            <v>2400303927</v>
          </cell>
        </row>
        <row r="301">
          <cell r="G301" t="str">
            <v>E14583</v>
          </cell>
          <cell r="H301">
            <v>2400301420</v>
          </cell>
        </row>
        <row r="302">
          <cell r="G302" t="str">
            <v>W14407</v>
          </cell>
          <cell r="H302">
            <v>2400305905</v>
          </cell>
          <cell r="I302">
            <v>2400300974</v>
          </cell>
          <cell r="J302">
            <v>2400305893</v>
          </cell>
          <cell r="K302">
            <v>2400305891</v>
          </cell>
          <cell r="L302">
            <v>2400305897</v>
          </cell>
        </row>
        <row r="303">
          <cell r="G303" t="str">
            <v>N43268</v>
          </cell>
          <cell r="H303">
            <v>2400302717</v>
          </cell>
          <cell r="I303">
            <v>2400302714</v>
          </cell>
          <cell r="J303">
            <v>2400305624</v>
          </cell>
          <cell r="K303">
            <v>2400305622</v>
          </cell>
          <cell r="L303">
            <v>2400303360</v>
          </cell>
        </row>
        <row r="304">
          <cell r="G304" t="str">
            <v>N83804</v>
          </cell>
          <cell r="H304">
            <v>2400300529</v>
          </cell>
          <cell r="I304">
            <v>2400303151</v>
          </cell>
        </row>
        <row r="305">
          <cell r="G305" t="str">
            <v>N14289</v>
          </cell>
          <cell r="H305">
            <v>2400307852</v>
          </cell>
          <cell r="I305">
            <v>2400307853</v>
          </cell>
          <cell r="J305">
            <v>2400307848</v>
          </cell>
          <cell r="K305">
            <v>2400307849</v>
          </cell>
          <cell r="L305">
            <v>2400307850</v>
          </cell>
          <cell r="M305">
            <v>2400309047</v>
          </cell>
        </row>
        <row r="306">
          <cell r="G306" t="str">
            <v>E23363</v>
          </cell>
          <cell r="H306">
            <v>2400308886</v>
          </cell>
          <cell r="I306">
            <v>2400307420</v>
          </cell>
          <cell r="J306">
            <v>2400307419</v>
          </cell>
          <cell r="K306">
            <v>2400305368</v>
          </cell>
          <cell r="L306">
            <v>2400308885</v>
          </cell>
        </row>
        <row r="307">
          <cell r="G307" t="str">
            <v>W23914</v>
          </cell>
          <cell r="H307">
            <v>2400306464</v>
          </cell>
          <cell r="I307">
            <v>2400309380</v>
          </cell>
          <cell r="J307">
            <v>2400306547</v>
          </cell>
          <cell r="K307">
            <v>2400306937</v>
          </cell>
        </row>
        <row r="308">
          <cell r="G308" t="str">
            <v>WC3060</v>
          </cell>
          <cell r="H308">
            <v>2400304949</v>
          </cell>
          <cell r="I308">
            <v>2400304940</v>
          </cell>
          <cell r="J308">
            <v>2400304942</v>
          </cell>
          <cell r="K308">
            <v>2400304927</v>
          </cell>
          <cell r="L308">
            <v>2400305026</v>
          </cell>
          <cell r="M308">
            <v>2400304526</v>
          </cell>
          <cell r="N308">
            <v>2400304287</v>
          </cell>
          <cell r="O308">
            <v>2400304931</v>
          </cell>
          <cell r="P308">
            <v>2400309191</v>
          </cell>
          <cell r="Q308">
            <v>2400304929</v>
          </cell>
        </row>
        <row r="309">
          <cell r="G309" t="str">
            <v>N14530</v>
          </cell>
          <cell r="H309">
            <v>2400307893</v>
          </cell>
          <cell r="I309">
            <v>2400307892</v>
          </cell>
          <cell r="J309">
            <v>2400305288</v>
          </cell>
        </row>
        <row r="310">
          <cell r="G310" t="str">
            <v>N83670</v>
          </cell>
          <cell r="H310">
            <v>2400306296</v>
          </cell>
          <cell r="I310">
            <v>2400303173</v>
          </cell>
          <cell r="J310">
            <v>2400303175</v>
          </cell>
          <cell r="K310">
            <v>2400303731</v>
          </cell>
        </row>
        <row r="311">
          <cell r="G311" t="str">
            <v>N83857</v>
          </cell>
          <cell r="H311">
            <v>2400301459</v>
          </cell>
          <cell r="I311">
            <v>2400300410</v>
          </cell>
          <cell r="J311">
            <v>2400300412</v>
          </cell>
          <cell r="K311">
            <v>2400301503</v>
          </cell>
        </row>
        <row r="312">
          <cell r="G312" t="str">
            <v>NB3019</v>
          </cell>
          <cell r="H312">
            <v>2400300765</v>
          </cell>
          <cell r="I312">
            <v>2400306164</v>
          </cell>
        </row>
        <row r="313">
          <cell r="G313" t="str">
            <v>W33105</v>
          </cell>
          <cell r="H313">
            <v>2400303972</v>
          </cell>
          <cell r="I313">
            <v>2400306727</v>
          </cell>
          <cell r="J313">
            <v>2400308556</v>
          </cell>
        </row>
        <row r="314">
          <cell r="G314" t="str">
            <v>N83634</v>
          </cell>
          <cell r="H314">
            <v>2400308702</v>
          </cell>
          <cell r="I314">
            <v>2400303262</v>
          </cell>
          <cell r="J314">
            <v>2400303266</v>
          </cell>
          <cell r="K314">
            <v>2400299536</v>
          </cell>
          <cell r="L314">
            <v>2400303270</v>
          </cell>
          <cell r="M314">
            <v>2400303268</v>
          </cell>
        </row>
        <row r="315">
          <cell r="G315" t="str">
            <v>N63725</v>
          </cell>
          <cell r="H315">
            <v>2400308654</v>
          </cell>
          <cell r="I315">
            <v>2400308656</v>
          </cell>
        </row>
        <row r="316">
          <cell r="G316" t="str">
            <v>N63314</v>
          </cell>
          <cell r="H316">
            <v>2400303343</v>
          </cell>
        </row>
        <row r="317">
          <cell r="G317" t="str">
            <v>E34208</v>
          </cell>
          <cell r="H317">
            <v>2400307365</v>
          </cell>
          <cell r="I317">
            <v>2400307364</v>
          </cell>
        </row>
        <row r="318">
          <cell r="G318" t="str">
            <v>E23352</v>
          </cell>
          <cell r="H318">
            <v>2400308890</v>
          </cell>
          <cell r="I318">
            <v>2400307432</v>
          </cell>
          <cell r="J318">
            <v>2400307431</v>
          </cell>
          <cell r="K318">
            <v>2400307430</v>
          </cell>
          <cell r="L318">
            <v>2400308891</v>
          </cell>
        </row>
        <row r="319">
          <cell r="G319" t="str">
            <v>N13574</v>
          </cell>
          <cell r="H319">
            <v>2400308318</v>
          </cell>
          <cell r="I319">
            <v>2400303505</v>
          </cell>
          <cell r="J319">
            <v>2400309017</v>
          </cell>
          <cell r="K319">
            <v>2400309016</v>
          </cell>
          <cell r="L319">
            <v>2400308315</v>
          </cell>
        </row>
        <row r="320">
          <cell r="G320" t="str">
            <v>NE3115</v>
          </cell>
          <cell r="H320">
            <v>2400300034</v>
          </cell>
          <cell r="I320">
            <v>2400300030</v>
          </cell>
          <cell r="J320">
            <v>2400300028</v>
          </cell>
          <cell r="K320">
            <v>2400302009</v>
          </cell>
          <cell r="L320">
            <v>2400308791</v>
          </cell>
          <cell r="M320">
            <v>2400308790</v>
          </cell>
        </row>
        <row r="321">
          <cell r="G321" t="str">
            <v>N43807</v>
          </cell>
          <cell r="H321">
            <v>2400302283</v>
          </cell>
          <cell r="I321">
            <v>2400302280</v>
          </cell>
        </row>
        <row r="322">
          <cell r="G322" t="str">
            <v>N43264</v>
          </cell>
          <cell r="H322">
            <v>2400303791</v>
          </cell>
          <cell r="I322">
            <v>2400302855</v>
          </cell>
          <cell r="J322">
            <v>2400302737</v>
          </cell>
          <cell r="K322">
            <v>2400302849</v>
          </cell>
          <cell r="L322">
            <v>2400308751</v>
          </cell>
          <cell r="M322">
            <v>2400308750</v>
          </cell>
          <cell r="N322">
            <v>2400302851</v>
          </cell>
        </row>
        <row r="323">
          <cell r="G323" t="str">
            <v>NH0039</v>
          </cell>
          <cell r="H323">
            <v>2400301473</v>
          </cell>
          <cell r="I323">
            <v>2400301413</v>
          </cell>
        </row>
        <row r="324">
          <cell r="G324" t="str">
            <v>W23487</v>
          </cell>
          <cell r="H324">
            <v>2400309355</v>
          </cell>
          <cell r="I324">
            <v>2400307131</v>
          </cell>
          <cell r="J324">
            <v>2400299717</v>
          </cell>
        </row>
        <row r="325">
          <cell r="G325" t="str">
            <v>N43835</v>
          </cell>
          <cell r="H325">
            <v>2400299344</v>
          </cell>
          <cell r="I325">
            <v>2400302367</v>
          </cell>
        </row>
        <row r="326">
          <cell r="G326" t="str">
            <v>N43612</v>
          </cell>
          <cell r="H326">
            <v>2400308745</v>
          </cell>
          <cell r="I326">
            <v>2400301953</v>
          </cell>
          <cell r="J326">
            <v>2400301959</v>
          </cell>
          <cell r="K326">
            <v>2400306528</v>
          </cell>
          <cell r="L326">
            <v>2400308746</v>
          </cell>
        </row>
        <row r="327">
          <cell r="G327" t="str">
            <v>N4R004</v>
          </cell>
          <cell r="H327">
            <v>2400302118</v>
          </cell>
          <cell r="I327">
            <v>2400302105</v>
          </cell>
          <cell r="J327">
            <v>2400302115</v>
          </cell>
          <cell r="K327">
            <v>2400300005</v>
          </cell>
        </row>
        <row r="328">
          <cell r="G328" t="str">
            <v>N43799</v>
          </cell>
          <cell r="H328">
            <v>2400302292</v>
          </cell>
          <cell r="I328">
            <v>2400302299</v>
          </cell>
          <cell r="J328">
            <v>2400302289</v>
          </cell>
          <cell r="K328">
            <v>2400299882</v>
          </cell>
        </row>
        <row r="329">
          <cell r="G329" t="str">
            <v>N43229</v>
          </cell>
          <cell r="H329">
            <v>2400302878</v>
          </cell>
          <cell r="I329">
            <v>2400303912</v>
          </cell>
        </row>
        <row r="330">
          <cell r="G330" t="str">
            <v>ND3103</v>
          </cell>
          <cell r="H330">
            <v>2400300065</v>
          </cell>
        </row>
        <row r="331">
          <cell r="G331" t="str">
            <v>ND3109</v>
          </cell>
          <cell r="H331">
            <v>2400300156</v>
          </cell>
          <cell r="I331">
            <v>2400300154</v>
          </cell>
          <cell r="J331">
            <v>2400299414</v>
          </cell>
        </row>
        <row r="332">
          <cell r="G332" t="str">
            <v>E43064</v>
          </cell>
          <cell r="H332">
            <v>2400308915</v>
          </cell>
          <cell r="I332">
            <v>2400307516</v>
          </cell>
          <cell r="J332">
            <v>2400302663</v>
          </cell>
        </row>
        <row r="333">
          <cell r="G333" t="str">
            <v>N43212</v>
          </cell>
          <cell r="H333">
            <v>2400302810</v>
          </cell>
          <cell r="I333">
            <v>2400302804</v>
          </cell>
          <cell r="J333">
            <v>2400305431</v>
          </cell>
          <cell r="K333">
            <v>2400305429</v>
          </cell>
        </row>
        <row r="334">
          <cell r="G334" t="str">
            <v>N43646</v>
          </cell>
          <cell r="H334">
            <v>2400301950</v>
          </cell>
          <cell r="I334">
            <v>2400303737</v>
          </cell>
          <cell r="J334">
            <v>2400303735</v>
          </cell>
        </row>
        <row r="335">
          <cell r="G335" t="str">
            <v>W23985</v>
          </cell>
          <cell r="H335">
            <v>2400309377</v>
          </cell>
          <cell r="I335">
            <v>2400306814</v>
          </cell>
          <cell r="J335">
            <v>2400300690</v>
          </cell>
          <cell r="K335">
            <v>2400305854</v>
          </cell>
        </row>
        <row r="336">
          <cell r="G336" t="str">
            <v>W14507</v>
          </cell>
          <cell r="H336">
            <v>2400309423</v>
          </cell>
          <cell r="I336">
            <v>2400307036</v>
          </cell>
          <cell r="J336">
            <v>2400307038</v>
          </cell>
          <cell r="K336">
            <v>2400299718</v>
          </cell>
          <cell r="L336">
            <v>2400307294</v>
          </cell>
          <cell r="M336">
            <v>2400307034</v>
          </cell>
        </row>
        <row r="337">
          <cell r="G337" t="str">
            <v>NE3151</v>
          </cell>
          <cell r="H337">
            <v>2400300350</v>
          </cell>
        </row>
        <row r="338">
          <cell r="G338" t="str">
            <v>NH0407</v>
          </cell>
          <cell r="H338">
            <v>2400300255</v>
          </cell>
          <cell r="I338">
            <v>2400300253</v>
          </cell>
          <cell r="J338">
            <v>2400300251</v>
          </cell>
          <cell r="K338">
            <v>2400305567</v>
          </cell>
        </row>
        <row r="339">
          <cell r="G339" t="str">
            <v>WC3164</v>
          </cell>
          <cell r="H339">
            <v>2400302838</v>
          </cell>
        </row>
        <row r="340">
          <cell r="G340" t="str">
            <v>N83870</v>
          </cell>
          <cell r="H340">
            <v>2400300388</v>
          </cell>
        </row>
        <row r="341">
          <cell r="G341" t="str">
            <v>N13600</v>
          </cell>
          <cell r="H341">
            <v>2400308356</v>
          </cell>
          <cell r="I341">
            <v>2400301525</v>
          </cell>
          <cell r="J341">
            <v>2400308357</v>
          </cell>
          <cell r="K341">
            <v>2400305312</v>
          </cell>
        </row>
        <row r="342">
          <cell r="G342" t="str">
            <v>NB3016</v>
          </cell>
          <cell r="H342">
            <v>2400308859</v>
          </cell>
          <cell r="I342">
            <v>2400308860</v>
          </cell>
          <cell r="J342">
            <v>2400300769</v>
          </cell>
        </row>
        <row r="343">
          <cell r="G343" t="str">
            <v>SG4047</v>
          </cell>
          <cell r="H343">
            <v>2400305776</v>
          </cell>
        </row>
        <row r="344">
          <cell r="G344" t="str">
            <v>N14713</v>
          </cell>
          <cell r="H344">
            <v>2400308024</v>
          </cell>
          <cell r="I344">
            <v>2400308023</v>
          </cell>
          <cell r="J344">
            <v>2400308022</v>
          </cell>
          <cell r="K344">
            <v>2400308021</v>
          </cell>
          <cell r="L344">
            <v>2400301409</v>
          </cell>
        </row>
        <row r="345">
          <cell r="G345" t="str">
            <v>W93133</v>
          </cell>
          <cell r="H345">
            <v>2400305241</v>
          </cell>
          <cell r="I345">
            <v>2400302865</v>
          </cell>
        </row>
        <row r="346">
          <cell r="G346" t="str">
            <v>W13846</v>
          </cell>
          <cell r="H346">
            <v>2400305947</v>
          </cell>
          <cell r="I346">
            <v>2400309408</v>
          </cell>
          <cell r="J346">
            <v>2400309407</v>
          </cell>
          <cell r="K346">
            <v>2400305946</v>
          </cell>
          <cell r="L346">
            <v>2400309409</v>
          </cell>
          <cell r="M346">
            <v>2400309410</v>
          </cell>
        </row>
        <row r="347">
          <cell r="G347" t="str">
            <v>N6R002</v>
          </cell>
          <cell r="H347">
            <v>2400308650</v>
          </cell>
          <cell r="I347">
            <v>2400305773</v>
          </cell>
          <cell r="J347">
            <v>2400303691</v>
          </cell>
          <cell r="K347">
            <v>2400303699</v>
          </cell>
          <cell r="L347">
            <v>2400303697</v>
          </cell>
          <cell r="M347">
            <v>2400303693</v>
          </cell>
          <cell r="N347">
            <v>2400307108</v>
          </cell>
          <cell r="O347">
            <v>2400305418</v>
          </cell>
          <cell r="P347">
            <v>2400305420</v>
          </cell>
          <cell r="Q347">
            <v>2400308652</v>
          </cell>
        </row>
        <row r="348">
          <cell r="G348" t="str">
            <v>E14488</v>
          </cell>
          <cell r="H348">
            <v>2400308943</v>
          </cell>
          <cell r="I348">
            <v>2400308488</v>
          </cell>
          <cell r="J348">
            <v>2400308920</v>
          </cell>
          <cell r="K348">
            <v>2400307804</v>
          </cell>
        </row>
        <row r="349">
          <cell r="G349" t="str">
            <v>WA3232</v>
          </cell>
          <cell r="H349">
            <v>2400309170</v>
          </cell>
          <cell r="I349">
            <v>2400303842</v>
          </cell>
          <cell r="J349">
            <v>2400305932</v>
          </cell>
          <cell r="K349">
            <v>2400304809</v>
          </cell>
          <cell r="L349">
            <v>2400299641</v>
          </cell>
          <cell r="M349">
            <v>2400302703</v>
          </cell>
          <cell r="N349">
            <v>2400304013</v>
          </cell>
        </row>
        <row r="350">
          <cell r="G350" t="str">
            <v>W73090</v>
          </cell>
          <cell r="H350">
            <v>2400303824</v>
          </cell>
          <cell r="I350">
            <v>2400303814</v>
          </cell>
          <cell r="J350">
            <v>2400303816</v>
          </cell>
          <cell r="K350">
            <v>2400306623</v>
          </cell>
          <cell r="L350">
            <v>2400307019</v>
          </cell>
          <cell r="M350">
            <v>2400309106</v>
          </cell>
        </row>
        <row r="351">
          <cell r="G351" t="str">
            <v>W83204</v>
          </cell>
          <cell r="H351">
            <v>2400300877</v>
          </cell>
          <cell r="I351">
            <v>2400305201</v>
          </cell>
          <cell r="J351">
            <v>2400304641</v>
          </cell>
          <cell r="K351">
            <v>2400305198</v>
          </cell>
          <cell r="L351">
            <v>2400305196</v>
          </cell>
          <cell r="M351">
            <v>2400305193</v>
          </cell>
          <cell r="N351">
            <v>2400309247</v>
          </cell>
        </row>
        <row r="352">
          <cell r="G352" t="str">
            <v>N40480</v>
          </cell>
          <cell r="H352">
            <v>2400302535</v>
          </cell>
          <cell r="I352">
            <v>2400302529</v>
          </cell>
          <cell r="J352">
            <v>2400302515</v>
          </cell>
          <cell r="K352">
            <v>2400303100</v>
          </cell>
          <cell r="L352">
            <v>2400299745</v>
          </cell>
        </row>
        <row r="353">
          <cell r="G353" t="str">
            <v>W73093</v>
          </cell>
          <cell r="H353">
            <v>2400309105</v>
          </cell>
          <cell r="I353">
            <v>2400309104</v>
          </cell>
          <cell r="J353">
            <v>2400309103</v>
          </cell>
          <cell r="K353">
            <v>2400303806</v>
          </cell>
          <cell r="L353">
            <v>2400306620</v>
          </cell>
          <cell r="M353">
            <v>2400303790</v>
          </cell>
          <cell r="N353">
            <v>2400306622</v>
          </cell>
          <cell r="O353">
            <v>2400307015</v>
          </cell>
          <cell r="P353">
            <v>2400305968</v>
          </cell>
          <cell r="Q353">
            <v>2400308609</v>
          </cell>
        </row>
        <row r="354">
          <cell r="G354" t="str">
            <v>E5R005</v>
          </cell>
          <cell r="H354">
            <v>2400309036</v>
          </cell>
          <cell r="I354">
            <v>2400308218</v>
          </cell>
          <cell r="J354">
            <v>2400299421</v>
          </cell>
        </row>
        <row r="355">
          <cell r="G355" t="str">
            <v>E53305</v>
          </cell>
          <cell r="H355">
            <v>2400308900</v>
          </cell>
          <cell r="I355">
            <v>2400308183</v>
          </cell>
          <cell r="J355">
            <v>2400299452</v>
          </cell>
        </row>
        <row r="356">
          <cell r="G356" t="str">
            <v>W73245</v>
          </cell>
          <cell r="H356">
            <v>2400304123</v>
          </cell>
        </row>
        <row r="357">
          <cell r="G357" t="str">
            <v>N14368</v>
          </cell>
          <cell r="H357">
            <v>2400309045</v>
          </cell>
          <cell r="I357">
            <v>2400299509</v>
          </cell>
          <cell r="J357">
            <v>2400307861</v>
          </cell>
          <cell r="K357">
            <v>2400307912</v>
          </cell>
          <cell r="L357">
            <v>2400307859</v>
          </cell>
          <cell r="M357">
            <v>2400305437</v>
          </cell>
        </row>
        <row r="358">
          <cell r="G358" t="str">
            <v>W73255</v>
          </cell>
          <cell r="H358">
            <v>2400304117</v>
          </cell>
          <cell r="I358">
            <v>2400304113</v>
          </cell>
          <cell r="J358">
            <v>2400299698</v>
          </cell>
          <cell r="K358">
            <v>2400306861</v>
          </cell>
          <cell r="L358">
            <v>2400301411</v>
          </cell>
          <cell r="M358">
            <v>2400301656</v>
          </cell>
        </row>
        <row r="359">
          <cell r="G359" t="str">
            <v>NE3134</v>
          </cell>
          <cell r="H359">
            <v>2400300294</v>
          </cell>
          <cell r="I359">
            <v>2400306152</v>
          </cell>
          <cell r="J359">
            <v>2400300169</v>
          </cell>
          <cell r="K359">
            <v>2400308786</v>
          </cell>
        </row>
        <row r="360">
          <cell r="G360" t="str">
            <v>N43744</v>
          </cell>
          <cell r="H360">
            <v>2400301775</v>
          </cell>
          <cell r="I360">
            <v>2400304070</v>
          </cell>
          <cell r="J360">
            <v>2400303733</v>
          </cell>
        </row>
        <row r="361">
          <cell r="G361" t="str">
            <v>N43430</v>
          </cell>
          <cell r="H361">
            <v>2400300838</v>
          </cell>
          <cell r="I361">
            <v>2400302760</v>
          </cell>
          <cell r="J361">
            <v>2400300054</v>
          </cell>
          <cell r="K361">
            <v>2400301830</v>
          </cell>
        </row>
        <row r="362">
          <cell r="G362" t="str">
            <v>N43282</v>
          </cell>
          <cell r="H362">
            <v>2400301414</v>
          </cell>
        </row>
        <row r="363">
          <cell r="G363" t="str">
            <v>N43223</v>
          </cell>
          <cell r="H363">
            <v>2400302800</v>
          </cell>
          <cell r="I363">
            <v>2400308994</v>
          </cell>
        </row>
        <row r="364">
          <cell r="G364" t="str">
            <v>S74136</v>
          </cell>
          <cell r="H364">
            <v>2400306165</v>
          </cell>
          <cell r="I364">
            <v>2400301485</v>
          </cell>
          <cell r="J364">
            <v>2400306167</v>
          </cell>
          <cell r="K364">
            <v>2400301681</v>
          </cell>
        </row>
        <row r="365">
          <cell r="G365" t="str">
            <v>NB3030</v>
          </cell>
          <cell r="H365">
            <v>2400300646</v>
          </cell>
          <cell r="I365">
            <v>2400308858</v>
          </cell>
          <cell r="J365">
            <v>2400300644</v>
          </cell>
        </row>
        <row r="366">
          <cell r="G366" t="str">
            <v>W14562</v>
          </cell>
          <cell r="H366">
            <v>2400300954</v>
          </cell>
          <cell r="I366">
            <v>2400306888</v>
          </cell>
          <cell r="J366">
            <v>2400302103</v>
          </cell>
        </row>
        <row r="367">
          <cell r="G367" t="str">
            <v>N63490</v>
          </cell>
          <cell r="H367">
            <v>2400303442</v>
          </cell>
          <cell r="I367">
            <v>2400308763</v>
          </cell>
          <cell r="J367">
            <v>2400303443</v>
          </cell>
          <cell r="K367">
            <v>2400305085</v>
          </cell>
        </row>
        <row r="368">
          <cell r="G368" t="str">
            <v>W53262</v>
          </cell>
          <cell r="H368">
            <v>2400304493</v>
          </cell>
        </row>
        <row r="369">
          <cell r="G369" t="str">
            <v>W23848</v>
          </cell>
          <cell r="H369">
            <v>2400309387</v>
          </cell>
          <cell r="I369">
            <v>2400301173</v>
          </cell>
          <cell r="J369">
            <v>2400304002</v>
          </cell>
          <cell r="K369">
            <v>2400309386</v>
          </cell>
        </row>
        <row r="370">
          <cell r="G370" t="str">
            <v>E14504</v>
          </cell>
          <cell r="H370">
            <v>2400300849</v>
          </cell>
          <cell r="I370">
            <v>2400307177</v>
          </cell>
          <cell r="J370">
            <v>2400299445</v>
          </cell>
          <cell r="K370">
            <v>2400307783</v>
          </cell>
          <cell r="L370">
            <v>2400307784</v>
          </cell>
          <cell r="M370">
            <v>2400307179</v>
          </cell>
          <cell r="N370">
            <v>2400303931</v>
          </cell>
        </row>
        <row r="371">
          <cell r="G371" t="str">
            <v>N14718</v>
          </cell>
          <cell r="H371">
            <v>2400308017</v>
          </cell>
          <cell r="I371">
            <v>2400308014</v>
          </cell>
          <cell r="J371">
            <v>2400300306</v>
          </cell>
          <cell r="K371">
            <v>2400305264</v>
          </cell>
        </row>
        <row r="372">
          <cell r="G372" t="str">
            <v>W93054</v>
          </cell>
          <cell r="H372">
            <v>2400299399</v>
          </cell>
          <cell r="I372">
            <v>2400305172</v>
          </cell>
        </row>
        <row r="373">
          <cell r="G373" t="str">
            <v>E14343</v>
          </cell>
          <cell r="H373">
            <v>2400307583</v>
          </cell>
          <cell r="I373">
            <v>2400299331</v>
          </cell>
          <cell r="J373">
            <v>2400308927</v>
          </cell>
          <cell r="K373">
            <v>2400308926</v>
          </cell>
          <cell r="L373">
            <v>2400302637</v>
          </cell>
          <cell r="M373">
            <v>2400307585</v>
          </cell>
        </row>
        <row r="374">
          <cell r="G374" t="str">
            <v>E5R041</v>
          </cell>
          <cell r="H374">
            <v>2400300847</v>
          </cell>
          <cell r="I374">
            <v>2400299420</v>
          </cell>
        </row>
        <row r="375">
          <cell r="G375" t="str">
            <v>E63017</v>
          </cell>
          <cell r="H375">
            <v>2400309033</v>
          </cell>
          <cell r="I375">
            <v>2400308141</v>
          </cell>
          <cell r="J375">
            <v>2400308140</v>
          </cell>
          <cell r="K375">
            <v>2400308138</v>
          </cell>
        </row>
        <row r="376">
          <cell r="G376" t="str">
            <v>N13631</v>
          </cell>
          <cell r="H376">
            <v>2400308274</v>
          </cell>
        </row>
        <row r="377">
          <cell r="G377" t="str">
            <v>WB3096</v>
          </cell>
          <cell r="H377">
            <v>2400300458</v>
          </cell>
          <cell r="I377">
            <v>2400300462</v>
          </cell>
          <cell r="J377">
            <v>2400304764</v>
          </cell>
          <cell r="K377">
            <v>2400300456</v>
          </cell>
        </row>
        <row r="378">
          <cell r="G378" t="str">
            <v>N13556</v>
          </cell>
          <cell r="H378">
            <v>2400308331</v>
          </cell>
          <cell r="I378">
            <v>2400308333</v>
          </cell>
          <cell r="J378">
            <v>2400306467</v>
          </cell>
          <cell r="K378">
            <v>2400308329</v>
          </cell>
          <cell r="L378">
            <v>2400308327</v>
          </cell>
          <cell r="M378">
            <v>2400305228</v>
          </cell>
          <cell r="N378">
            <v>2400309019</v>
          </cell>
          <cell r="O378">
            <v>2400308328</v>
          </cell>
        </row>
        <row r="379">
          <cell r="G379" t="str">
            <v>NE3133</v>
          </cell>
          <cell r="H379">
            <v>2400300300</v>
          </cell>
          <cell r="I379">
            <v>2400300298</v>
          </cell>
          <cell r="J379">
            <v>2400304108</v>
          </cell>
          <cell r="K379">
            <v>2400300296</v>
          </cell>
        </row>
        <row r="380">
          <cell r="G380" t="str">
            <v>N43228</v>
          </cell>
          <cell r="H380">
            <v>2400302892</v>
          </cell>
          <cell r="I380">
            <v>2400302821</v>
          </cell>
          <cell r="J380">
            <v>2400300056</v>
          </cell>
          <cell r="K380">
            <v>2400302884</v>
          </cell>
        </row>
        <row r="381">
          <cell r="G381" t="str">
            <v>N43774</v>
          </cell>
          <cell r="H381">
            <v>2400301885</v>
          </cell>
          <cell r="I381">
            <v>2400299345</v>
          </cell>
          <cell r="J381">
            <v>2400299501</v>
          </cell>
        </row>
        <row r="382">
          <cell r="G382" t="str">
            <v>W53298</v>
          </cell>
          <cell r="H382">
            <v>2400304556</v>
          </cell>
          <cell r="I382">
            <v>2400304552</v>
          </cell>
          <cell r="J382">
            <v>2400303815</v>
          </cell>
          <cell r="K382">
            <v>2400309068</v>
          </cell>
        </row>
        <row r="383">
          <cell r="G383" t="str">
            <v>N93140</v>
          </cell>
          <cell r="H383">
            <v>2400301457</v>
          </cell>
          <cell r="I383">
            <v>2400300455</v>
          </cell>
          <cell r="J383">
            <v>2400299868</v>
          </cell>
          <cell r="K383">
            <v>2400308828</v>
          </cell>
          <cell r="L383">
            <v>2400300450</v>
          </cell>
        </row>
        <row r="384">
          <cell r="G384" t="str">
            <v>N83437</v>
          </cell>
          <cell r="H384">
            <v>2400302929</v>
          </cell>
          <cell r="I384">
            <v>2400308718</v>
          </cell>
        </row>
        <row r="385">
          <cell r="G385" t="str">
            <v>E53343</v>
          </cell>
          <cell r="H385">
            <v>2400308225</v>
          </cell>
        </row>
        <row r="386">
          <cell r="G386" t="str">
            <v>E14522</v>
          </cell>
          <cell r="H386">
            <v>2400299294</v>
          </cell>
          <cell r="I386">
            <v>2400305211</v>
          </cell>
          <cell r="J386">
            <v>2400307817</v>
          </cell>
          <cell r="K386">
            <v>2400310512</v>
          </cell>
          <cell r="L386">
            <v>2400307816</v>
          </cell>
          <cell r="M386">
            <v>2400308486</v>
          </cell>
        </row>
        <row r="387">
          <cell r="G387" t="str">
            <v>W53165</v>
          </cell>
          <cell r="H387">
            <v>2400304578</v>
          </cell>
          <cell r="I387">
            <v>2400300709</v>
          </cell>
          <cell r="J387">
            <v>2400299403</v>
          </cell>
          <cell r="K387">
            <v>2400304583</v>
          </cell>
          <cell r="L387">
            <v>2400300163</v>
          </cell>
        </row>
        <row r="388">
          <cell r="G388" t="str">
            <v>N83833</v>
          </cell>
          <cell r="H388">
            <v>2400300590</v>
          </cell>
          <cell r="I388">
            <v>2400300594</v>
          </cell>
          <cell r="J388">
            <v>2400305510</v>
          </cell>
        </row>
        <row r="389">
          <cell r="G389" t="str">
            <v>NA3161</v>
          </cell>
          <cell r="H389">
            <v>2400300811</v>
          </cell>
          <cell r="I389">
            <v>2400308864</v>
          </cell>
          <cell r="J389">
            <v>2400300208</v>
          </cell>
          <cell r="K389">
            <v>2400306115</v>
          </cell>
        </row>
        <row r="390">
          <cell r="G390" t="str">
            <v>S44327</v>
          </cell>
          <cell r="H390">
            <v>2400305348</v>
          </cell>
          <cell r="I390">
            <v>2400299670</v>
          </cell>
          <cell r="J390">
            <v>2400301233</v>
          </cell>
          <cell r="K390">
            <v>2400300131</v>
          </cell>
          <cell r="L390">
            <v>2400309301</v>
          </cell>
          <cell r="M390">
            <v>2400301489</v>
          </cell>
          <cell r="N390">
            <v>2400304096</v>
          </cell>
        </row>
        <row r="391">
          <cell r="G391" t="str">
            <v>E23353</v>
          </cell>
          <cell r="H391">
            <v>2400299248</v>
          </cell>
          <cell r="I391">
            <v>2400307428</v>
          </cell>
          <cell r="J391">
            <v>2400308889</v>
          </cell>
          <cell r="K391">
            <v>2400308888</v>
          </cell>
        </row>
        <row r="392">
          <cell r="G392" t="str">
            <v>W53126</v>
          </cell>
          <cell r="H392">
            <v>2400300952</v>
          </cell>
          <cell r="I392">
            <v>2400305977</v>
          </cell>
          <cell r="J392">
            <v>2400304311</v>
          </cell>
        </row>
        <row r="393">
          <cell r="G393" t="str">
            <v>NE3152</v>
          </cell>
          <cell r="H393">
            <v>2400300344</v>
          </cell>
          <cell r="I393">
            <v>2400300342</v>
          </cell>
          <cell r="J393">
            <v>2400300346</v>
          </cell>
          <cell r="K393">
            <v>2400305896</v>
          </cell>
          <cell r="L393">
            <v>2400300348</v>
          </cell>
        </row>
        <row r="394">
          <cell r="G394" t="str">
            <v>S1R002</v>
          </cell>
          <cell r="H394">
            <v>2400305553</v>
          </cell>
          <cell r="I394">
            <v>2400299312</v>
          </cell>
          <cell r="J394">
            <v>2400302445</v>
          </cell>
          <cell r="K394">
            <v>2400302448</v>
          </cell>
        </row>
        <row r="395">
          <cell r="G395" t="str">
            <v>W53287</v>
          </cell>
          <cell r="H395">
            <v>2400299303</v>
          </cell>
          <cell r="I395">
            <v>2400304480</v>
          </cell>
          <cell r="J395">
            <v>2400302188</v>
          </cell>
        </row>
        <row r="396">
          <cell r="G396" t="str">
            <v>N83765</v>
          </cell>
          <cell r="H396">
            <v>2400303206</v>
          </cell>
          <cell r="I396">
            <v>2400308838</v>
          </cell>
          <cell r="J396">
            <v>2400299650</v>
          </cell>
          <cell r="K396">
            <v>2400308837</v>
          </cell>
        </row>
        <row r="397">
          <cell r="G397" t="str">
            <v>E3R012</v>
          </cell>
          <cell r="H397">
            <v>2400305920</v>
          </cell>
          <cell r="I397">
            <v>2400308875</v>
          </cell>
          <cell r="J397">
            <v>2400308874</v>
          </cell>
        </row>
        <row r="398">
          <cell r="G398" t="str">
            <v>E34220</v>
          </cell>
          <cell r="H398">
            <v>2400301562</v>
          </cell>
          <cell r="I398">
            <v>2400301062</v>
          </cell>
          <cell r="J398">
            <v>2400307353</v>
          </cell>
        </row>
        <row r="399">
          <cell r="G399" t="str">
            <v>W23896</v>
          </cell>
          <cell r="H399">
            <v>2400306460</v>
          </cell>
          <cell r="I399">
            <v>2400306457</v>
          </cell>
        </row>
        <row r="400">
          <cell r="G400" t="str">
            <v>N43284</v>
          </cell>
          <cell r="H400">
            <v>2400302692</v>
          </cell>
          <cell r="I400">
            <v>2400306534</v>
          </cell>
          <cell r="J400">
            <v>2400299740</v>
          </cell>
        </row>
        <row r="401">
          <cell r="G401" t="str">
            <v>N43209</v>
          </cell>
          <cell r="H401">
            <v>2400302822</v>
          </cell>
          <cell r="I401">
            <v>2400302829</v>
          </cell>
          <cell r="J401">
            <v>2400299546</v>
          </cell>
        </row>
        <row r="402">
          <cell r="G402" t="str">
            <v>N14786</v>
          </cell>
          <cell r="H402">
            <v>2400301426</v>
          </cell>
          <cell r="I402">
            <v>2400305832</v>
          </cell>
          <cell r="J402">
            <v>2400300023</v>
          </cell>
          <cell r="K402">
            <v>2400301520</v>
          </cell>
        </row>
        <row r="403">
          <cell r="G403" t="str">
            <v>N43773</v>
          </cell>
          <cell r="H403">
            <v>2400299256</v>
          </cell>
          <cell r="I403">
            <v>2400301888</v>
          </cell>
          <cell r="J403">
            <v>2400301891</v>
          </cell>
        </row>
        <row r="404">
          <cell r="G404" t="str">
            <v>NDR001</v>
          </cell>
          <cell r="H404">
            <v>2400302012</v>
          </cell>
          <cell r="I404">
            <v>2400306277</v>
          </cell>
          <cell r="J404">
            <v>2400300183</v>
          </cell>
          <cell r="K404">
            <v>2400300137</v>
          </cell>
          <cell r="L404">
            <v>2400300141</v>
          </cell>
          <cell r="M404">
            <v>2400304112</v>
          </cell>
        </row>
        <row r="405">
          <cell r="G405" t="str">
            <v>N53356</v>
          </cell>
          <cell r="H405">
            <v>2400303460</v>
          </cell>
          <cell r="I405">
            <v>2400299724</v>
          </cell>
        </row>
        <row r="406">
          <cell r="G406" t="str">
            <v>S2R118</v>
          </cell>
          <cell r="H406">
            <v>2400299861</v>
          </cell>
          <cell r="I406">
            <v>2400301531</v>
          </cell>
          <cell r="J406">
            <v>2400301529</v>
          </cell>
          <cell r="K406">
            <v>2400299862</v>
          </cell>
          <cell r="L406">
            <v>2400305546</v>
          </cell>
          <cell r="M406">
            <v>2400302534</v>
          </cell>
        </row>
        <row r="407">
          <cell r="G407" t="str">
            <v>S2R015</v>
          </cell>
          <cell r="H407">
            <v>2400301471</v>
          </cell>
        </row>
        <row r="408">
          <cell r="G408" t="str">
            <v>SD3031</v>
          </cell>
          <cell r="H408">
            <v>2400306324</v>
          </cell>
          <cell r="I408">
            <v>2400306326</v>
          </cell>
          <cell r="J408">
            <v>2400300613</v>
          </cell>
        </row>
        <row r="409">
          <cell r="G409" t="str">
            <v>SA3133</v>
          </cell>
          <cell r="H409">
            <v>2400306044</v>
          </cell>
          <cell r="I409">
            <v>2400306047</v>
          </cell>
          <cell r="J409">
            <v>2400306053</v>
          </cell>
          <cell r="K409">
            <v>2400306042</v>
          </cell>
          <cell r="L409">
            <v>2400309269</v>
          </cell>
        </row>
        <row r="410">
          <cell r="G410" t="str">
            <v>W23578</v>
          </cell>
          <cell r="H410">
            <v>2400302254</v>
          </cell>
        </row>
        <row r="411">
          <cell r="G411" t="str">
            <v>E34193</v>
          </cell>
          <cell r="H411">
            <v>2400301530</v>
          </cell>
          <cell r="I411">
            <v>2400300999</v>
          </cell>
        </row>
        <row r="412">
          <cell r="G412" t="str">
            <v>W83058</v>
          </cell>
          <cell r="H412">
            <v>2400308602</v>
          </cell>
          <cell r="I412">
            <v>2400303869</v>
          </cell>
          <cell r="J412">
            <v>2400306191</v>
          </cell>
          <cell r="K412">
            <v>2400305300</v>
          </cell>
          <cell r="L412">
            <v>2400306189</v>
          </cell>
          <cell r="M412">
            <v>2400299618</v>
          </cell>
        </row>
        <row r="413">
          <cell r="G413" t="str">
            <v>N14134</v>
          </cell>
          <cell r="H413">
            <v>2400308530</v>
          </cell>
          <cell r="I413">
            <v>2400306444</v>
          </cell>
          <cell r="J413">
            <v>2400307870</v>
          </cell>
          <cell r="K413">
            <v>2400304893</v>
          </cell>
          <cell r="L413">
            <v>2400309049</v>
          </cell>
          <cell r="M413">
            <v>2400307869</v>
          </cell>
        </row>
        <row r="414">
          <cell r="G414" t="str">
            <v>W14366</v>
          </cell>
          <cell r="H414">
            <v>2400308687</v>
          </cell>
          <cell r="I414">
            <v>2400309398</v>
          </cell>
          <cell r="J414">
            <v>2400309397</v>
          </cell>
          <cell r="K414">
            <v>2400302385</v>
          </cell>
        </row>
        <row r="415">
          <cell r="G415" t="str">
            <v>W14157</v>
          </cell>
          <cell r="H415">
            <v>2400308689</v>
          </cell>
          <cell r="I415">
            <v>2400308692</v>
          </cell>
          <cell r="J415">
            <v>2400308688</v>
          </cell>
          <cell r="K415">
            <v>2400308691</v>
          </cell>
          <cell r="L415">
            <v>2400308690</v>
          </cell>
        </row>
        <row r="416">
          <cell r="G416" t="str">
            <v>W14390</v>
          </cell>
          <cell r="H416">
            <v>2400308685</v>
          </cell>
          <cell r="I416">
            <v>2400309396</v>
          </cell>
          <cell r="J416">
            <v>2400305938</v>
          </cell>
          <cell r="K416">
            <v>2400304364</v>
          </cell>
          <cell r="L416">
            <v>2400304208</v>
          </cell>
          <cell r="M416">
            <v>2400305937</v>
          </cell>
        </row>
        <row r="417">
          <cell r="G417" t="str">
            <v>W83011</v>
          </cell>
          <cell r="H417">
            <v>2400308603</v>
          </cell>
          <cell r="I417">
            <v>2400308391</v>
          </cell>
          <cell r="J417">
            <v>2400308392</v>
          </cell>
          <cell r="K417">
            <v>2400308606</v>
          </cell>
          <cell r="L417">
            <v>2400308604</v>
          </cell>
          <cell r="M417">
            <v>2400308605</v>
          </cell>
        </row>
        <row r="418">
          <cell r="G418" t="str">
            <v>WA3219</v>
          </cell>
          <cell r="H418">
            <v>2400308592</v>
          </cell>
          <cell r="I418">
            <v>2400309175</v>
          </cell>
          <cell r="J418">
            <v>2400300853</v>
          </cell>
          <cell r="K418">
            <v>2400305466</v>
          </cell>
          <cell r="L418">
            <v>2400305464</v>
          </cell>
          <cell r="M418">
            <v>2400305470</v>
          </cell>
        </row>
        <row r="419">
          <cell r="G419" t="str">
            <v>WA3223</v>
          </cell>
          <cell r="H419">
            <v>2400308591</v>
          </cell>
        </row>
        <row r="420">
          <cell r="G420" t="str">
            <v>N23157</v>
          </cell>
          <cell r="H420">
            <v>2400308507</v>
          </cell>
          <cell r="I420">
            <v>2400309003</v>
          </cell>
          <cell r="J420">
            <v>2400309004</v>
          </cell>
          <cell r="K420">
            <v>2400302415</v>
          </cell>
          <cell r="L420">
            <v>2400306419</v>
          </cell>
          <cell r="M420">
            <v>2400302412</v>
          </cell>
          <cell r="N420">
            <v>2400308508</v>
          </cell>
          <cell r="O420">
            <v>2400309005</v>
          </cell>
        </row>
        <row r="421">
          <cell r="G421" t="str">
            <v>S44035</v>
          </cell>
          <cell r="H421">
            <v>2400309305</v>
          </cell>
          <cell r="I421">
            <v>2400301180</v>
          </cell>
          <cell r="J421">
            <v>2400301158</v>
          </cell>
          <cell r="K421">
            <v>2400301191</v>
          </cell>
          <cell r="L421">
            <v>2400304950</v>
          </cell>
          <cell r="M421">
            <v>2400301170</v>
          </cell>
          <cell r="N421">
            <v>2400301176</v>
          </cell>
          <cell r="O421">
            <v>2400301156</v>
          </cell>
          <cell r="P421">
            <v>2400301160</v>
          </cell>
          <cell r="Q421">
            <v>2400301152</v>
          </cell>
          <cell r="R421">
            <v>2400301154</v>
          </cell>
          <cell r="S421">
            <v>2400301184</v>
          </cell>
          <cell r="T421">
            <v>2400305541</v>
          </cell>
          <cell r="U421">
            <v>2400301186</v>
          </cell>
          <cell r="V421">
            <v>2400306331</v>
          </cell>
          <cell r="W421">
            <v>2400305878</v>
          </cell>
          <cell r="X421">
            <v>2400301166</v>
          </cell>
          <cell r="Y421">
            <v>2400305159</v>
          </cell>
          <cell r="Z421">
            <v>2400303420</v>
          </cell>
          <cell r="AA421">
            <v>2400308435</v>
          </cell>
          <cell r="AB421">
            <v>2400308436</v>
          </cell>
          <cell r="AC421">
            <v>2400301172</v>
          </cell>
          <cell r="AD421">
            <v>2400301168</v>
          </cell>
        </row>
        <row r="422">
          <cell r="G422" t="str">
            <v>S34441</v>
          </cell>
          <cell r="H422">
            <v>2400308440</v>
          </cell>
          <cell r="I422">
            <v>2400308441</v>
          </cell>
          <cell r="J422">
            <v>2400300949</v>
          </cell>
          <cell r="K422">
            <v>2400300942</v>
          </cell>
        </row>
        <row r="423">
          <cell r="G423" t="str">
            <v>N53327</v>
          </cell>
          <cell r="H423">
            <v>2400308427</v>
          </cell>
          <cell r="I423">
            <v>2400300780</v>
          </cell>
          <cell r="J423">
            <v>2400303082</v>
          </cell>
          <cell r="K423">
            <v>2400299727</v>
          </cell>
          <cell r="L423">
            <v>2400302903</v>
          </cell>
        </row>
        <row r="424">
          <cell r="G424" t="str">
            <v>N53334</v>
          </cell>
          <cell r="H424">
            <v>2400308426</v>
          </cell>
          <cell r="I424">
            <v>2400303494</v>
          </cell>
          <cell r="J424">
            <v>2400300778</v>
          </cell>
          <cell r="K424">
            <v>2400303492</v>
          </cell>
          <cell r="L424">
            <v>2400302346</v>
          </cell>
        </row>
        <row r="425">
          <cell r="G425" t="str">
            <v>E23259</v>
          </cell>
          <cell r="H425">
            <v>2400308947</v>
          </cell>
          <cell r="I425">
            <v>2400308946</v>
          </cell>
        </row>
        <row r="426">
          <cell r="G426" t="str">
            <v>N11040</v>
          </cell>
          <cell r="H426">
            <v>2400309025</v>
          </cell>
          <cell r="I426">
            <v>2400308151</v>
          </cell>
          <cell r="J426">
            <v>2400308146</v>
          </cell>
          <cell r="K426">
            <v>2400308148</v>
          </cell>
          <cell r="L426">
            <v>2400308150</v>
          </cell>
          <cell r="M426">
            <v>2400308144</v>
          </cell>
          <cell r="N426">
            <v>2400309024</v>
          </cell>
          <cell r="O426">
            <v>2400308145</v>
          </cell>
        </row>
        <row r="427">
          <cell r="G427" t="str">
            <v>S74146</v>
          </cell>
          <cell r="H427">
            <v>2400309333</v>
          </cell>
          <cell r="I427">
            <v>2400305346</v>
          </cell>
        </row>
        <row r="428">
          <cell r="G428" t="str">
            <v>W73077</v>
          </cell>
          <cell r="H428">
            <v>2400309062</v>
          </cell>
          <cell r="I428">
            <v>2400309085</v>
          </cell>
          <cell r="J428">
            <v>2400301972</v>
          </cell>
          <cell r="K428">
            <v>2400303909</v>
          </cell>
          <cell r="L428">
            <v>2400308541</v>
          </cell>
        </row>
        <row r="429">
          <cell r="G429" t="str">
            <v>W83066</v>
          </cell>
          <cell r="H429">
            <v>2400309212</v>
          </cell>
          <cell r="I429">
            <v>2400309211</v>
          </cell>
          <cell r="J429">
            <v>2400305287</v>
          </cell>
        </row>
        <row r="430">
          <cell r="G430" t="str">
            <v>N14594</v>
          </cell>
          <cell r="H430">
            <v>2400308990</v>
          </cell>
          <cell r="I430">
            <v>2400301970</v>
          </cell>
          <cell r="J430">
            <v>2400308062</v>
          </cell>
        </row>
        <row r="431">
          <cell r="G431" t="str">
            <v>WA3205</v>
          </cell>
          <cell r="H431">
            <v>2400309232</v>
          </cell>
          <cell r="I431">
            <v>2400305410</v>
          </cell>
          <cell r="J431">
            <v>2400305405</v>
          </cell>
          <cell r="K431">
            <v>2400305401</v>
          </cell>
          <cell r="L431">
            <v>2400304725</v>
          </cell>
          <cell r="M431">
            <v>2400309231</v>
          </cell>
          <cell r="N431">
            <v>2400309230</v>
          </cell>
        </row>
        <row r="432">
          <cell r="G432" t="str">
            <v>N14621</v>
          </cell>
          <cell r="H432">
            <v>2400308972</v>
          </cell>
          <cell r="I432">
            <v>2400308973</v>
          </cell>
          <cell r="J432">
            <v>2400308971</v>
          </cell>
          <cell r="K432">
            <v>2400308098</v>
          </cell>
          <cell r="L432">
            <v>2400301985</v>
          </cell>
        </row>
        <row r="433">
          <cell r="G433" t="str">
            <v>N13430</v>
          </cell>
          <cell r="H433">
            <v>2400309022</v>
          </cell>
          <cell r="I433">
            <v>2400309021</v>
          </cell>
          <cell r="J433">
            <v>2400299474</v>
          </cell>
          <cell r="K433">
            <v>2400309020</v>
          </cell>
        </row>
        <row r="434">
          <cell r="G434" t="str">
            <v>W30073</v>
          </cell>
          <cell r="H434">
            <v>2400309373</v>
          </cell>
          <cell r="I434">
            <v>2400306843</v>
          </cell>
          <cell r="J434">
            <v>2400299336</v>
          </cell>
          <cell r="K434">
            <v>2400306841</v>
          </cell>
        </row>
        <row r="435">
          <cell r="G435" t="str">
            <v>W14513</v>
          </cell>
          <cell r="H435">
            <v>2400309421</v>
          </cell>
        </row>
        <row r="436">
          <cell r="G436" t="str">
            <v>W14130</v>
          </cell>
          <cell r="H436">
            <v>2400309401</v>
          </cell>
          <cell r="I436">
            <v>2400305871</v>
          </cell>
          <cell r="J436">
            <v>2400309400</v>
          </cell>
          <cell r="K436">
            <v>2400305873</v>
          </cell>
          <cell r="L436">
            <v>2400305869</v>
          </cell>
        </row>
        <row r="437">
          <cell r="G437" t="str">
            <v>NA3073</v>
          </cell>
          <cell r="H437">
            <v>2400308871</v>
          </cell>
          <cell r="I437">
            <v>2400308869</v>
          </cell>
          <cell r="J437">
            <v>2400300759</v>
          </cell>
          <cell r="K437">
            <v>2400300761</v>
          </cell>
          <cell r="L437">
            <v>2400303595</v>
          </cell>
          <cell r="M437">
            <v>2400308870</v>
          </cell>
          <cell r="N437">
            <v>2400306867</v>
          </cell>
        </row>
        <row r="438">
          <cell r="G438" t="str">
            <v>N53329</v>
          </cell>
          <cell r="H438">
            <v>2400308736</v>
          </cell>
          <cell r="I438">
            <v>2400301342</v>
          </cell>
          <cell r="J438">
            <v>2400308735</v>
          </cell>
          <cell r="K438">
            <v>2400308733</v>
          </cell>
        </row>
        <row r="439">
          <cell r="G439" t="str">
            <v>W11892</v>
          </cell>
          <cell r="H439">
            <v>2400309278</v>
          </cell>
          <cell r="I439">
            <v>2400305822</v>
          </cell>
          <cell r="J439">
            <v>2400302971</v>
          </cell>
        </row>
        <row r="440">
          <cell r="G440" t="str">
            <v>NA3160</v>
          </cell>
          <cell r="H440">
            <v>2400308865</v>
          </cell>
          <cell r="I440">
            <v>2400300815</v>
          </cell>
          <cell r="J440">
            <v>2400301362</v>
          </cell>
        </row>
        <row r="441">
          <cell r="G441" t="str">
            <v>WA3197</v>
          </cell>
          <cell r="H441">
            <v>2400309236</v>
          </cell>
          <cell r="I441">
            <v>2400305561</v>
          </cell>
          <cell r="J441">
            <v>2400306836</v>
          </cell>
          <cell r="K441">
            <v>2400308593</v>
          </cell>
        </row>
        <row r="442">
          <cell r="G442" t="str">
            <v>WA3204</v>
          </cell>
          <cell r="H442">
            <v>2400309233</v>
          </cell>
          <cell r="I442">
            <v>2400305417</v>
          </cell>
          <cell r="J442">
            <v>2400305250</v>
          </cell>
          <cell r="K442">
            <v>2400309234</v>
          </cell>
          <cell r="L442">
            <v>2400305419</v>
          </cell>
        </row>
        <row r="443">
          <cell r="G443" t="str">
            <v>SD3036</v>
          </cell>
          <cell r="H443">
            <v>2400309253</v>
          </cell>
          <cell r="I443">
            <v>2400306322</v>
          </cell>
          <cell r="J443">
            <v>2400306318</v>
          </cell>
        </row>
        <row r="444">
          <cell r="G444" t="str">
            <v>S44320</v>
          </cell>
          <cell r="H444">
            <v>2400309302</v>
          </cell>
          <cell r="I444">
            <v>2400308674</v>
          </cell>
        </row>
        <row r="445">
          <cell r="G445" t="str">
            <v>N83710</v>
          </cell>
          <cell r="H445">
            <v>2400308847</v>
          </cell>
        </row>
        <row r="446">
          <cell r="G446" t="str">
            <v>NB3043</v>
          </cell>
          <cell r="H446">
            <v>2400308852</v>
          </cell>
          <cell r="I446">
            <v>2400300625</v>
          </cell>
        </row>
        <row r="447">
          <cell r="G447" t="str">
            <v>N13007</v>
          </cell>
          <cell r="H447">
            <v>2400309023</v>
          </cell>
          <cell r="I447">
            <v>2400308340</v>
          </cell>
          <cell r="J447">
            <v>2400308339</v>
          </cell>
          <cell r="K447">
            <v>2400303432</v>
          </cell>
        </row>
        <row r="448">
          <cell r="G448" t="str">
            <v>W53147</v>
          </cell>
          <cell r="H448">
            <v>2400309077</v>
          </cell>
          <cell r="I448">
            <v>2400304597</v>
          </cell>
          <cell r="J448">
            <v>2400302194</v>
          </cell>
          <cell r="K448">
            <v>2400307045</v>
          </cell>
          <cell r="L448">
            <v>2400304594</v>
          </cell>
        </row>
        <row r="449">
          <cell r="G449" t="str">
            <v>W14115</v>
          </cell>
          <cell r="H449">
            <v>2400309404</v>
          </cell>
          <cell r="I449">
            <v>2400309403</v>
          </cell>
          <cell r="J449">
            <v>2400301728</v>
          </cell>
        </row>
        <row r="450">
          <cell r="G450" t="str">
            <v>N13594</v>
          </cell>
          <cell r="H450">
            <v>2400309015</v>
          </cell>
          <cell r="I450">
            <v>2400308374</v>
          </cell>
          <cell r="J450">
            <v>2400305315</v>
          </cell>
        </row>
        <row r="451">
          <cell r="G451" t="str">
            <v>W14515</v>
          </cell>
          <cell r="H451">
            <v>2400309420</v>
          </cell>
        </row>
        <row r="452">
          <cell r="G452" t="str">
            <v>NA3178</v>
          </cell>
          <cell r="H452">
            <v>2400308863</v>
          </cell>
          <cell r="I452">
            <v>2400308862</v>
          </cell>
          <cell r="J452">
            <v>2400305499</v>
          </cell>
          <cell r="K452">
            <v>2400308380</v>
          </cell>
          <cell r="L452">
            <v>2400300803</v>
          </cell>
        </row>
        <row r="453">
          <cell r="G453" t="str">
            <v>N83299</v>
          </cell>
          <cell r="H453">
            <v>2400308648</v>
          </cell>
          <cell r="I453">
            <v>2400303321</v>
          </cell>
          <cell r="J453">
            <v>2400303076</v>
          </cell>
        </row>
        <row r="454">
          <cell r="G454" t="str">
            <v>N2R005</v>
          </cell>
          <cell r="H454">
            <v>2400309002</v>
          </cell>
          <cell r="I454">
            <v>2400303323</v>
          </cell>
          <cell r="J454">
            <v>2400302552</v>
          </cell>
          <cell r="K454">
            <v>2400302555</v>
          </cell>
          <cell r="L454">
            <v>2400299288</v>
          </cell>
          <cell r="M454">
            <v>2400302548</v>
          </cell>
        </row>
        <row r="455">
          <cell r="G455" t="str">
            <v>N23089</v>
          </cell>
          <cell r="H455">
            <v>2400301432</v>
          </cell>
          <cell r="I455">
            <v>2400299547</v>
          </cell>
        </row>
        <row r="456">
          <cell r="G456" t="str">
            <v>N83827</v>
          </cell>
          <cell r="H456">
            <v>2400308831</v>
          </cell>
          <cell r="I456">
            <v>2400303572</v>
          </cell>
          <cell r="J456">
            <v>2400300600</v>
          </cell>
          <cell r="K456">
            <v>2400306267</v>
          </cell>
        </row>
        <row r="457">
          <cell r="G457" t="str">
            <v>W53253</v>
          </cell>
          <cell r="H457">
            <v>2400309071</v>
          </cell>
          <cell r="I457">
            <v>2400300659</v>
          </cell>
          <cell r="J457">
            <v>2400304621</v>
          </cell>
          <cell r="K457">
            <v>2400307035</v>
          </cell>
          <cell r="L457">
            <v>2400300088</v>
          </cell>
        </row>
        <row r="458">
          <cell r="G458" t="str">
            <v>N53132</v>
          </cell>
          <cell r="H458">
            <v>2400302193</v>
          </cell>
          <cell r="I458">
            <v>2400302190</v>
          </cell>
          <cell r="J458">
            <v>2400304067</v>
          </cell>
          <cell r="K458">
            <v>2400302187</v>
          </cell>
        </row>
        <row r="459">
          <cell r="G459" t="str">
            <v>N83661</v>
          </cell>
          <cell r="H459">
            <v>2400308677</v>
          </cell>
          <cell r="I459">
            <v>2400303303</v>
          </cell>
          <cell r="J459">
            <v>2400303301</v>
          </cell>
          <cell r="K459">
            <v>2400299858</v>
          </cell>
        </row>
        <row r="460">
          <cell r="G460" t="str">
            <v>NB3050</v>
          </cell>
          <cell r="H460">
            <v>2400308851</v>
          </cell>
        </row>
        <row r="461">
          <cell r="G461" t="str">
            <v>N63525</v>
          </cell>
          <cell r="H461">
            <v>2400308761</v>
          </cell>
        </row>
        <row r="462">
          <cell r="G462" t="str">
            <v>NH0109</v>
          </cell>
          <cell r="H462">
            <v>2400308783</v>
          </cell>
          <cell r="I462">
            <v>2400303102</v>
          </cell>
          <cell r="J462">
            <v>2400300170</v>
          </cell>
          <cell r="K462">
            <v>2400308782</v>
          </cell>
          <cell r="L462">
            <v>2400307252</v>
          </cell>
        </row>
        <row r="463">
          <cell r="G463" t="str">
            <v>E63026</v>
          </cell>
          <cell r="H463">
            <v>2400309032</v>
          </cell>
          <cell r="I463">
            <v>2400308137</v>
          </cell>
        </row>
        <row r="464">
          <cell r="G464" t="str">
            <v>N83729</v>
          </cell>
          <cell r="H464">
            <v>2400308845</v>
          </cell>
          <cell r="I464">
            <v>2400308844</v>
          </cell>
        </row>
        <row r="465">
          <cell r="G465" t="str">
            <v>W14405</v>
          </cell>
          <cell r="H465">
            <v>2400309439</v>
          </cell>
        </row>
        <row r="466">
          <cell r="G466" t="str">
            <v>W93145</v>
          </cell>
          <cell r="H466">
            <v>2400309242</v>
          </cell>
          <cell r="I466">
            <v>2400305547</v>
          </cell>
          <cell r="J466">
            <v>2400305552</v>
          </cell>
        </row>
        <row r="467">
          <cell r="G467" t="str">
            <v>S4R018</v>
          </cell>
          <cell r="H467">
            <v>2400309338</v>
          </cell>
          <cell r="I467">
            <v>2400309339</v>
          </cell>
          <cell r="J467">
            <v>2400301079</v>
          </cell>
        </row>
        <row r="468">
          <cell r="G468" t="str">
            <v>SAR001</v>
          </cell>
          <cell r="H468">
            <v>2400309261</v>
          </cell>
          <cell r="I468">
            <v>2400306353</v>
          </cell>
          <cell r="J468">
            <v>2400308614</v>
          </cell>
        </row>
        <row r="469">
          <cell r="G469" t="str">
            <v>S44373</v>
          </cell>
          <cell r="H469">
            <v>2400309344</v>
          </cell>
          <cell r="I469">
            <v>2400301197</v>
          </cell>
        </row>
        <row r="470">
          <cell r="G470" t="str">
            <v>S26291</v>
          </cell>
          <cell r="H470">
            <v>2400301743</v>
          </cell>
        </row>
        <row r="471">
          <cell r="G471" t="str">
            <v>WB3221</v>
          </cell>
          <cell r="H471">
            <v>2400309202</v>
          </cell>
          <cell r="I471">
            <v>2400304739</v>
          </cell>
        </row>
        <row r="472">
          <cell r="G472" t="str">
            <v>N5R029</v>
          </cell>
          <cell r="H472">
            <v>2400303523</v>
          </cell>
          <cell r="I472">
            <v>2400304885</v>
          </cell>
          <cell r="J472">
            <v>2400303520</v>
          </cell>
          <cell r="K472">
            <v>2400305807</v>
          </cell>
          <cell r="L472">
            <v>2400303525</v>
          </cell>
        </row>
        <row r="473">
          <cell r="G473" t="str">
            <v>S26304</v>
          </cell>
          <cell r="H473">
            <v>2400308811</v>
          </cell>
          <cell r="I473">
            <v>2400301735</v>
          </cell>
          <cell r="J473">
            <v>2400301733</v>
          </cell>
        </row>
        <row r="474">
          <cell r="G474" t="str">
            <v>W73105</v>
          </cell>
          <cell r="H474">
            <v>2400309101</v>
          </cell>
          <cell r="I474">
            <v>2400303870</v>
          </cell>
          <cell r="J474">
            <v>2400303874</v>
          </cell>
          <cell r="K474">
            <v>2400309100</v>
          </cell>
        </row>
        <row r="475">
          <cell r="G475" t="str">
            <v>W14446</v>
          </cell>
          <cell r="H475">
            <v>2400309431</v>
          </cell>
          <cell r="I475">
            <v>2400307296</v>
          </cell>
          <cell r="J475">
            <v>2400302131</v>
          </cell>
          <cell r="K475">
            <v>2400299720</v>
          </cell>
        </row>
        <row r="476">
          <cell r="G476" t="str">
            <v>W13445</v>
          </cell>
          <cell r="H476">
            <v>2400309414</v>
          </cell>
          <cell r="I476">
            <v>2400305967</v>
          </cell>
          <cell r="J476">
            <v>2400305970</v>
          </cell>
          <cell r="K476">
            <v>2400309412</v>
          </cell>
          <cell r="L476">
            <v>2400309413</v>
          </cell>
          <cell r="M476">
            <v>2400305965</v>
          </cell>
        </row>
        <row r="477">
          <cell r="G477" t="str">
            <v>W83043</v>
          </cell>
          <cell r="H477">
            <v>2400304084</v>
          </cell>
          <cell r="I477">
            <v>2400304086</v>
          </cell>
          <cell r="J477">
            <v>2400304077</v>
          </cell>
          <cell r="K477">
            <v>2400304079</v>
          </cell>
        </row>
        <row r="478">
          <cell r="G478" t="str">
            <v>SH3050</v>
          </cell>
          <cell r="H478">
            <v>2400299305</v>
          </cell>
          <cell r="I478">
            <v>2400301204</v>
          </cell>
          <cell r="J478">
            <v>2400306993</v>
          </cell>
          <cell r="K478">
            <v>2400299360</v>
          </cell>
        </row>
        <row r="479">
          <cell r="G479" t="str">
            <v>ND3091</v>
          </cell>
          <cell r="H479">
            <v>2400308799</v>
          </cell>
          <cell r="I479">
            <v>2400308798</v>
          </cell>
          <cell r="J479">
            <v>2400308797</v>
          </cell>
          <cell r="K479">
            <v>2400300107</v>
          </cell>
          <cell r="L479">
            <v>2400308800</v>
          </cell>
        </row>
        <row r="480">
          <cell r="G480" t="str">
            <v>S93178</v>
          </cell>
          <cell r="H480">
            <v>2400309329</v>
          </cell>
          <cell r="I480">
            <v>2400300245</v>
          </cell>
          <cell r="J480">
            <v>2400302158</v>
          </cell>
          <cell r="K480">
            <v>2400299480</v>
          </cell>
        </row>
        <row r="481">
          <cell r="G481" t="str">
            <v>SM4041</v>
          </cell>
          <cell r="H481">
            <v>2400305681</v>
          </cell>
          <cell r="I481">
            <v>2400305685</v>
          </cell>
          <cell r="J481">
            <v>2400299479</v>
          </cell>
          <cell r="K481">
            <v>2400308705</v>
          </cell>
        </row>
        <row r="482">
          <cell r="G482" t="str">
            <v>WA3241</v>
          </cell>
          <cell r="H482">
            <v>2400309180</v>
          </cell>
          <cell r="I482">
            <v>2400309158</v>
          </cell>
          <cell r="J482">
            <v>2400309157</v>
          </cell>
          <cell r="K482">
            <v>2400303838</v>
          </cell>
          <cell r="L482">
            <v>2400301395</v>
          </cell>
          <cell r="M482">
            <v>2400301650</v>
          </cell>
          <cell r="N482">
            <v>2400304869</v>
          </cell>
        </row>
        <row r="483">
          <cell r="G483" t="str">
            <v>W13220</v>
          </cell>
          <cell r="H483">
            <v>2400309276</v>
          </cell>
          <cell r="I483">
            <v>2400305976</v>
          </cell>
          <cell r="J483">
            <v>2400305974</v>
          </cell>
          <cell r="K483">
            <v>2400305972</v>
          </cell>
        </row>
        <row r="484">
          <cell r="G484" t="str">
            <v>W53273</v>
          </cell>
          <cell r="H484">
            <v>2400309070</v>
          </cell>
        </row>
        <row r="485">
          <cell r="G485" t="str">
            <v>WB3151</v>
          </cell>
          <cell r="H485">
            <v>2400309203</v>
          </cell>
          <cell r="I485">
            <v>2400308394</v>
          </cell>
        </row>
        <row r="486">
          <cell r="G486" t="str">
            <v>NA3139</v>
          </cell>
          <cell r="H486">
            <v>2400308867</v>
          </cell>
          <cell r="I486">
            <v>2400300747</v>
          </cell>
          <cell r="J486">
            <v>2400300212</v>
          </cell>
          <cell r="K486">
            <v>2400300214</v>
          </cell>
          <cell r="L486">
            <v>2400300738</v>
          </cell>
          <cell r="M486">
            <v>2400300745</v>
          </cell>
        </row>
        <row r="487">
          <cell r="G487" t="str">
            <v>NH0423</v>
          </cell>
          <cell r="H487">
            <v>2400308781</v>
          </cell>
        </row>
        <row r="488">
          <cell r="G488" t="str">
            <v>N43776</v>
          </cell>
          <cell r="H488">
            <v>2400308740</v>
          </cell>
          <cell r="I488">
            <v>2400299500</v>
          </cell>
        </row>
        <row r="489">
          <cell r="G489" t="str">
            <v>NF3007</v>
          </cell>
          <cell r="H489">
            <v>2400300219</v>
          </cell>
        </row>
        <row r="490">
          <cell r="G490" t="str">
            <v>N63714</v>
          </cell>
          <cell r="H490">
            <v>2400308659</v>
          </cell>
          <cell r="I490">
            <v>2400303393</v>
          </cell>
          <cell r="J490">
            <v>2400308658</v>
          </cell>
          <cell r="K490">
            <v>2400303395</v>
          </cell>
          <cell r="L490">
            <v>2400303556</v>
          </cell>
        </row>
        <row r="491">
          <cell r="G491" t="str">
            <v>W83021</v>
          </cell>
          <cell r="H491">
            <v>2400309221</v>
          </cell>
          <cell r="I491">
            <v>2400303678</v>
          </cell>
          <cell r="J491">
            <v>2400303877</v>
          </cell>
          <cell r="K491">
            <v>2400301952</v>
          </cell>
          <cell r="L491">
            <v>2400309220</v>
          </cell>
        </row>
        <row r="492">
          <cell r="G492" t="str">
            <v>S44232</v>
          </cell>
          <cell r="H492">
            <v>2400309304</v>
          </cell>
        </row>
        <row r="493">
          <cell r="G493" t="str">
            <v>N43486</v>
          </cell>
          <cell r="H493">
            <v>2400308748</v>
          </cell>
          <cell r="I493">
            <v>2400308747</v>
          </cell>
          <cell r="J493">
            <v>2400303093</v>
          </cell>
        </row>
        <row r="494">
          <cell r="G494" t="str">
            <v>S26329</v>
          </cell>
          <cell r="H494">
            <v>2400308809</v>
          </cell>
          <cell r="I494">
            <v>2400301768</v>
          </cell>
        </row>
        <row r="495">
          <cell r="G495" t="str">
            <v>E23333</v>
          </cell>
          <cell r="H495">
            <v>2400308945</v>
          </cell>
        </row>
        <row r="496">
          <cell r="G496" t="str">
            <v>W83056</v>
          </cell>
          <cell r="H496">
            <v>2400309213</v>
          </cell>
          <cell r="I496">
            <v>2400305314</v>
          </cell>
        </row>
        <row r="497">
          <cell r="G497" t="str">
            <v>W53310</v>
          </cell>
          <cell r="H497">
            <v>2400309066</v>
          </cell>
        </row>
        <row r="498">
          <cell r="G498" t="str">
            <v>W23802</v>
          </cell>
          <cell r="H498">
            <v>2400309389</v>
          </cell>
          <cell r="I498">
            <v>2400306957</v>
          </cell>
          <cell r="J498">
            <v>2400306646</v>
          </cell>
        </row>
        <row r="499">
          <cell r="G499" t="str">
            <v>E14492</v>
          </cell>
          <cell r="H499">
            <v>2400308966</v>
          </cell>
          <cell r="I499">
            <v>2400299448</v>
          </cell>
          <cell r="J499">
            <v>2400307792</v>
          </cell>
          <cell r="K499">
            <v>2400302632</v>
          </cell>
          <cell r="L499">
            <v>2400307790</v>
          </cell>
        </row>
        <row r="500">
          <cell r="G500" t="str">
            <v>N83667</v>
          </cell>
          <cell r="H500">
            <v>2400308675</v>
          </cell>
          <cell r="I500">
            <v>2400299780</v>
          </cell>
          <cell r="J500">
            <v>2400299987</v>
          </cell>
          <cell r="K500">
            <v>2400303295</v>
          </cell>
          <cell r="L500">
            <v>2400306179</v>
          </cell>
          <cell r="M500">
            <v>2400308402</v>
          </cell>
        </row>
        <row r="501">
          <cell r="G501" t="str">
            <v>NH0435</v>
          </cell>
          <cell r="H501">
            <v>2400308779</v>
          </cell>
        </row>
        <row r="502">
          <cell r="G502" t="str">
            <v>S34574</v>
          </cell>
          <cell r="H502">
            <v>2400309313</v>
          </cell>
          <cell r="I502">
            <v>2400309314</v>
          </cell>
          <cell r="J502">
            <v>2400309315</v>
          </cell>
        </row>
        <row r="503">
          <cell r="G503" t="str">
            <v>N53278</v>
          </cell>
          <cell r="H503">
            <v>2400300782</v>
          </cell>
          <cell r="I503">
            <v>2400308737</v>
          </cell>
        </row>
        <row r="504">
          <cell r="G504" t="str">
            <v>W14417</v>
          </cell>
          <cell r="H504">
            <v>2400309437</v>
          </cell>
          <cell r="I504">
            <v>2400307024</v>
          </cell>
          <cell r="J504">
            <v>2400308682</v>
          </cell>
          <cell r="K504">
            <v>2400309436</v>
          </cell>
        </row>
        <row r="505">
          <cell r="G505" t="str">
            <v>N14723</v>
          </cell>
          <cell r="H505">
            <v>2400302625</v>
          </cell>
        </row>
        <row r="506">
          <cell r="G506" t="str">
            <v>N60143</v>
          </cell>
          <cell r="H506">
            <v>2400308754</v>
          </cell>
          <cell r="I506">
            <v>2400303518</v>
          </cell>
          <cell r="J506">
            <v>2400301759</v>
          </cell>
          <cell r="K506">
            <v>2400308777</v>
          </cell>
        </row>
        <row r="507">
          <cell r="G507" t="str">
            <v>NA3143</v>
          </cell>
          <cell r="H507">
            <v>2400308866</v>
          </cell>
          <cell r="I507">
            <v>2400301302</v>
          </cell>
          <cell r="J507">
            <v>2400300734</v>
          </cell>
        </row>
        <row r="508">
          <cell r="G508" t="str">
            <v>SB4116</v>
          </cell>
          <cell r="H508">
            <v>2400309257</v>
          </cell>
          <cell r="I508">
            <v>2400301208</v>
          </cell>
          <cell r="J508">
            <v>2400299646</v>
          </cell>
          <cell r="K508">
            <v>2400303315</v>
          </cell>
          <cell r="L508">
            <v>2400303717</v>
          </cell>
        </row>
        <row r="509">
          <cell r="G509" t="str">
            <v>NA3074</v>
          </cell>
          <cell r="H509">
            <v>2400301126</v>
          </cell>
          <cell r="I509">
            <v>2400300218</v>
          </cell>
          <cell r="J509">
            <v>2400300216</v>
          </cell>
          <cell r="K509">
            <v>2400300757</v>
          </cell>
          <cell r="L509">
            <v>2400308868</v>
          </cell>
        </row>
        <row r="510">
          <cell r="G510" t="str">
            <v>N23131</v>
          </cell>
          <cell r="H510">
            <v>2400302452</v>
          </cell>
          <cell r="I510">
            <v>2400302455</v>
          </cell>
        </row>
        <row r="511">
          <cell r="G511" t="str">
            <v>WB3286</v>
          </cell>
          <cell r="H511">
            <v>2400309200</v>
          </cell>
        </row>
        <row r="512">
          <cell r="G512" t="str">
            <v>W14510</v>
          </cell>
          <cell r="H512">
            <v>2400309422</v>
          </cell>
          <cell r="I512">
            <v>2400306921</v>
          </cell>
        </row>
        <row r="513">
          <cell r="G513" t="str">
            <v>S54369</v>
          </cell>
          <cell r="H513">
            <v>2400301042</v>
          </cell>
          <cell r="I513">
            <v>2400302924</v>
          </cell>
          <cell r="J513">
            <v>2400299668</v>
          </cell>
          <cell r="K513">
            <v>2400301044</v>
          </cell>
        </row>
        <row r="514">
          <cell r="G514" t="str">
            <v>S63059</v>
          </cell>
          <cell r="H514">
            <v>2400305399</v>
          </cell>
          <cell r="I514">
            <v>2400308384</v>
          </cell>
        </row>
        <row r="515">
          <cell r="G515" t="str">
            <v>E3R010</v>
          </cell>
          <cell r="H515">
            <v>2400308876</v>
          </cell>
        </row>
        <row r="516">
          <cell r="G516" t="str">
            <v>W1R103</v>
          </cell>
          <cell r="H516">
            <v>2400309362</v>
          </cell>
          <cell r="I516">
            <v>2400307207</v>
          </cell>
          <cell r="J516">
            <v>2400304033</v>
          </cell>
          <cell r="K516">
            <v>2400304383</v>
          </cell>
          <cell r="L516">
            <v>2400304915</v>
          </cell>
          <cell r="M516">
            <v>2400306969</v>
          </cell>
          <cell r="N516">
            <v>2400307215</v>
          </cell>
          <cell r="O516">
            <v>2400309361</v>
          </cell>
          <cell r="P516">
            <v>2400307205</v>
          </cell>
          <cell r="Q516">
            <v>2400307211</v>
          </cell>
          <cell r="R516">
            <v>2400307209</v>
          </cell>
          <cell r="S516">
            <v>2400307203</v>
          </cell>
        </row>
        <row r="517">
          <cell r="G517" t="str">
            <v>SM4049</v>
          </cell>
          <cell r="H517">
            <v>2400309281</v>
          </cell>
          <cell r="I517">
            <v>2400305679</v>
          </cell>
        </row>
        <row r="518">
          <cell r="G518" t="str">
            <v>S74143</v>
          </cell>
          <cell r="H518">
            <v>2400309334</v>
          </cell>
          <cell r="I518">
            <v>2400306157</v>
          </cell>
          <cell r="J518">
            <v>2400306151</v>
          </cell>
          <cell r="K518">
            <v>2400306155</v>
          </cell>
        </row>
        <row r="519">
          <cell r="G519" t="str">
            <v>E14555</v>
          </cell>
          <cell r="H519">
            <v>2400308955</v>
          </cell>
        </row>
        <row r="520">
          <cell r="G520" t="str">
            <v>W73074</v>
          </cell>
          <cell r="H520">
            <v>2400309065</v>
          </cell>
          <cell r="I520">
            <v>2400309063</v>
          </cell>
          <cell r="J520">
            <v>2400303926</v>
          </cell>
          <cell r="K520">
            <v>2400303277</v>
          </cell>
          <cell r="L520">
            <v>2400301975</v>
          </cell>
          <cell r="M520">
            <v>2400306655</v>
          </cell>
          <cell r="N520">
            <v>2400302174</v>
          </cell>
          <cell r="O520">
            <v>2400303924</v>
          </cell>
          <cell r="P520">
            <v>2400303920</v>
          </cell>
          <cell r="Q520">
            <v>2400302177</v>
          </cell>
          <cell r="R520">
            <v>2400306199</v>
          </cell>
          <cell r="S520">
            <v>2400303922</v>
          </cell>
          <cell r="T520">
            <v>2400302171</v>
          </cell>
          <cell r="U520">
            <v>2400306651</v>
          </cell>
          <cell r="V520">
            <v>2400309064</v>
          </cell>
          <cell r="W520">
            <v>2400303917</v>
          </cell>
          <cell r="X520">
            <v>2400307284</v>
          </cell>
        </row>
        <row r="521">
          <cell r="G521" t="str">
            <v>N63674</v>
          </cell>
          <cell r="H521">
            <v>2400308758</v>
          </cell>
          <cell r="I521">
            <v>2400308759</v>
          </cell>
          <cell r="J521">
            <v>2400308416</v>
          </cell>
        </row>
        <row r="522">
          <cell r="G522" t="str">
            <v>N13670</v>
          </cell>
          <cell r="H522">
            <v>2400309061</v>
          </cell>
          <cell r="I522">
            <v>2400302759</v>
          </cell>
          <cell r="J522">
            <v>2400299564</v>
          </cell>
          <cell r="K522">
            <v>2400308307</v>
          </cell>
          <cell r="L522">
            <v>2400308305</v>
          </cell>
          <cell r="M522">
            <v>2400301256</v>
          </cell>
          <cell r="N522">
            <v>2400299562</v>
          </cell>
        </row>
        <row r="523">
          <cell r="G523" t="str">
            <v>N73204</v>
          </cell>
          <cell r="H523">
            <v>2400303610</v>
          </cell>
        </row>
        <row r="524">
          <cell r="G524" t="str">
            <v>E23348</v>
          </cell>
          <cell r="H524">
            <v>2400308892</v>
          </cell>
          <cell r="I524">
            <v>2400299572</v>
          </cell>
        </row>
        <row r="525">
          <cell r="G525" t="str">
            <v>E14537</v>
          </cell>
          <cell r="H525">
            <v>2400308959</v>
          </cell>
          <cell r="I525">
            <v>2400302677</v>
          </cell>
        </row>
        <row r="526">
          <cell r="G526" t="str">
            <v>NE3122</v>
          </cell>
          <cell r="H526">
            <v>2400308788</v>
          </cell>
          <cell r="I526">
            <v>2400300330</v>
          </cell>
          <cell r="J526">
            <v>2400308787</v>
          </cell>
          <cell r="K526">
            <v>2400301500</v>
          </cell>
        </row>
        <row r="527">
          <cell r="G527" t="str">
            <v>N83640</v>
          </cell>
          <cell r="H527">
            <v>2400308698</v>
          </cell>
          <cell r="I527">
            <v>2400303245</v>
          </cell>
          <cell r="J527">
            <v>2400308404</v>
          </cell>
          <cell r="K527">
            <v>2400308403</v>
          </cell>
        </row>
        <row r="528">
          <cell r="G528" t="str">
            <v>WA3210</v>
          </cell>
          <cell r="H528">
            <v>2400309228</v>
          </cell>
          <cell r="I528">
            <v>2400305386</v>
          </cell>
          <cell r="J528">
            <v>2400305496</v>
          </cell>
          <cell r="K528">
            <v>2400305494</v>
          </cell>
        </row>
        <row r="529">
          <cell r="G529" t="str">
            <v>WA3199</v>
          </cell>
          <cell r="H529">
            <v>2400309235</v>
          </cell>
          <cell r="I529">
            <v>2400305438</v>
          </cell>
          <cell r="J529">
            <v>2400305436</v>
          </cell>
          <cell r="K529">
            <v>2400305557</v>
          </cell>
        </row>
        <row r="530">
          <cell r="G530" t="str">
            <v>W73335</v>
          </cell>
          <cell r="H530">
            <v>2400309226</v>
          </cell>
          <cell r="I530">
            <v>2400300638</v>
          </cell>
          <cell r="J530">
            <v>2400303885</v>
          </cell>
        </row>
        <row r="531">
          <cell r="G531" t="str">
            <v>W33407</v>
          </cell>
          <cell r="H531">
            <v>2400304396</v>
          </cell>
          <cell r="I531">
            <v>2400300098</v>
          </cell>
        </row>
        <row r="532">
          <cell r="G532" t="str">
            <v>E53283</v>
          </cell>
          <cell r="H532">
            <v>2400308197</v>
          </cell>
          <cell r="I532">
            <v>2400299610</v>
          </cell>
        </row>
        <row r="533">
          <cell r="G533" t="str">
            <v>E53320</v>
          </cell>
          <cell r="H533">
            <v>2400308897</v>
          </cell>
          <cell r="I533">
            <v>2400308236</v>
          </cell>
          <cell r="J533">
            <v>2400302017</v>
          </cell>
        </row>
        <row r="534">
          <cell r="G534" t="str">
            <v>WA3239</v>
          </cell>
          <cell r="H534">
            <v>2400309160</v>
          </cell>
          <cell r="I534">
            <v>2400300468</v>
          </cell>
          <cell r="J534">
            <v>2400304871</v>
          </cell>
          <cell r="K534">
            <v>2400309159</v>
          </cell>
        </row>
        <row r="535">
          <cell r="G535" t="str">
            <v>W73113</v>
          </cell>
          <cell r="H535">
            <v>2400309098</v>
          </cell>
          <cell r="I535">
            <v>2400299280</v>
          </cell>
          <cell r="J535">
            <v>2400299700</v>
          </cell>
          <cell r="K535">
            <v>2400303857</v>
          </cell>
          <cell r="L535">
            <v>2400299888</v>
          </cell>
        </row>
        <row r="536">
          <cell r="G536" t="str">
            <v>E43006</v>
          </cell>
          <cell r="H536">
            <v>2400308919</v>
          </cell>
          <cell r="I536">
            <v>2400307529</v>
          </cell>
          <cell r="J536">
            <v>2400307530</v>
          </cell>
          <cell r="K536">
            <v>2400305734</v>
          </cell>
        </row>
        <row r="537">
          <cell r="G537" t="str">
            <v>E43205</v>
          </cell>
          <cell r="H537">
            <v>2400308912</v>
          </cell>
          <cell r="I537">
            <v>2400299625</v>
          </cell>
          <cell r="J537">
            <v>2400307564</v>
          </cell>
          <cell r="K537">
            <v>2400307563</v>
          </cell>
        </row>
        <row r="538">
          <cell r="G538" t="str">
            <v>W83069</v>
          </cell>
          <cell r="H538">
            <v>2400309210</v>
          </cell>
          <cell r="I538">
            <v>2400305281</v>
          </cell>
          <cell r="J538">
            <v>2400303867</v>
          </cell>
          <cell r="K538">
            <v>2400306844</v>
          </cell>
        </row>
        <row r="539">
          <cell r="G539" t="str">
            <v>W53248</v>
          </cell>
          <cell r="H539">
            <v>2400309074</v>
          </cell>
          <cell r="I539">
            <v>2400304631</v>
          </cell>
          <cell r="J539">
            <v>2400305973</v>
          </cell>
          <cell r="K539">
            <v>2400307037</v>
          </cell>
          <cell r="L539">
            <v>2400304629</v>
          </cell>
        </row>
        <row r="540">
          <cell r="G540" t="str">
            <v>W73362</v>
          </cell>
          <cell r="H540">
            <v>2400309224</v>
          </cell>
          <cell r="I540">
            <v>2400302883</v>
          </cell>
          <cell r="J540">
            <v>2400305758</v>
          </cell>
          <cell r="K540">
            <v>2400305256</v>
          </cell>
          <cell r="L540">
            <v>2400303392</v>
          </cell>
        </row>
        <row r="541">
          <cell r="G541" t="str">
            <v>W73254</v>
          </cell>
          <cell r="H541">
            <v>2400309088</v>
          </cell>
          <cell r="I541">
            <v>2400301960</v>
          </cell>
          <cell r="J541">
            <v>2400304119</v>
          </cell>
          <cell r="K541">
            <v>2400299477</v>
          </cell>
          <cell r="L541">
            <v>2400301957</v>
          </cell>
          <cell r="M541">
            <v>2400307005</v>
          </cell>
          <cell r="N541">
            <v>2400309090</v>
          </cell>
          <cell r="O541">
            <v>2400309089</v>
          </cell>
          <cell r="P541">
            <v>2400309087</v>
          </cell>
        </row>
        <row r="542">
          <cell r="G542" t="str">
            <v>W30223</v>
          </cell>
          <cell r="H542">
            <v>2400299406</v>
          </cell>
          <cell r="I542">
            <v>2400306825</v>
          </cell>
        </row>
        <row r="543">
          <cell r="G543" t="str">
            <v>W14408</v>
          </cell>
          <cell r="H543">
            <v>2400309438</v>
          </cell>
          <cell r="I543">
            <v>2400305889</v>
          </cell>
          <cell r="J543">
            <v>2400303249</v>
          </cell>
        </row>
        <row r="544">
          <cell r="G544" t="str">
            <v>W14568</v>
          </cell>
          <cell r="H544">
            <v>2400309417</v>
          </cell>
          <cell r="I544">
            <v>2400306882</v>
          </cell>
          <cell r="J544">
            <v>2400306765</v>
          </cell>
          <cell r="K544">
            <v>2400306876</v>
          </cell>
          <cell r="L544">
            <v>2400306763</v>
          </cell>
          <cell r="M544">
            <v>2400306878</v>
          </cell>
        </row>
        <row r="545">
          <cell r="G545" t="str">
            <v>W14506</v>
          </cell>
          <cell r="H545">
            <v>2400309424</v>
          </cell>
          <cell r="I545">
            <v>2400307042</v>
          </cell>
          <cell r="J545">
            <v>2400299719</v>
          </cell>
          <cell r="K545">
            <v>2400299921</v>
          </cell>
          <cell r="L545">
            <v>2400307040</v>
          </cell>
          <cell r="M545">
            <v>2400304198</v>
          </cell>
        </row>
        <row r="546">
          <cell r="G546" t="str">
            <v>N53353</v>
          </cell>
          <cell r="H546">
            <v>2400308727</v>
          </cell>
          <cell r="I546">
            <v>2400302799</v>
          </cell>
        </row>
        <row r="547">
          <cell r="G547" t="str">
            <v>N13684</v>
          </cell>
          <cell r="H547">
            <v>2400309060</v>
          </cell>
          <cell r="I547">
            <v>2400308298</v>
          </cell>
          <cell r="J547">
            <v>2400305306</v>
          </cell>
          <cell r="K547">
            <v>2400299590</v>
          </cell>
          <cell r="L547">
            <v>2400309059</v>
          </cell>
          <cell r="M547">
            <v>2400305387</v>
          </cell>
          <cell r="N547">
            <v>2400308297</v>
          </cell>
        </row>
        <row r="548">
          <cell r="G548" t="str">
            <v>W23597</v>
          </cell>
          <cell r="H548">
            <v>2400309347</v>
          </cell>
          <cell r="I548">
            <v>2400307149</v>
          </cell>
          <cell r="J548">
            <v>2400306741</v>
          </cell>
          <cell r="K548">
            <v>2400306965</v>
          </cell>
        </row>
        <row r="549">
          <cell r="G549" t="str">
            <v>W14486</v>
          </cell>
          <cell r="H549">
            <v>2400309429</v>
          </cell>
          <cell r="I549">
            <v>2400306239</v>
          </cell>
          <cell r="J549">
            <v>2400305858</v>
          </cell>
        </row>
        <row r="550">
          <cell r="G550" t="str">
            <v>W73324</v>
          </cell>
          <cell r="H550">
            <v>2400309156</v>
          </cell>
          <cell r="I550">
            <v>2400304201</v>
          </cell>
          <cell r="J550">
            <v>2400304199</v>
          </cell>
          <cell r="K550">
            <v>2400302497</v>
          </cell>
        </row>
        <row r="551">
          <cell r="G551" t="str">
            <v>W14076</v>
          </cell>
          <cell r="H551">
            <v>2400309405</v>
          </cell>
          <cell r="I551">
            <v>2400305990</v>
          </cell>
          <cell r="J551">
            <v>2400302156</v>
          </cell>
          <cell r="K551">
            <v>2400309406</v>
          </cell>
        </row>
        <row r="552">
          <cell r="G552" t="str">
            <v>W23797</v>
          </cell>
          <cell r="H552">
            <v>2400309390</v>
          </cell>
          <cell r="I552">
            <v>2400306654</v>
          </cell>
          <cell r="J552">
            <v>2400306549</v>
          </cell>
          <cell r="K552">
            <v>2400306737</v>
          </cell>
          <cell r="L552">
            <v>2400306959</v>
          </cell>
          <cell r="M552">
            <v>2400300972</v>
          </cell>
          <cell r="N552">
            <v>2400306650</v>
          </cell>
        </row>
        <row r="553">
          <cell r="G553" t="str">
            <v>W23864</v>
          </cell>
          <cell r="H553">
            <v>2400309385</v>
          </cell>
          <cell r="I553">
            <v>2400306474</v>
          </cell>
          <cell r="J553">
            <v>2400304969</v>
          </cell>
          <cell r="K553">
            <v>2400306217</v>
          </cell>
        </row>
        <row r="554">
          <cell r="G554" t="str">
            <v>S34729</v>
          </cell>
          <cell r="H554">
            <v>2400309307</v>
          </cell>
          <cell r="I554">
            <v>2400300870</v>
          </cell>
          <cell r="J554">
            <v>2400306103</v>
          </cell>
          <cell r="K554">
            <v>2400300868</v>
          </cell>
        </row>
        <row r="555">
          <cell r="G555" t="str">
            <v>S34726</v>
          </cell>
          <cell r="H555">
            <v>2400300983</v>
          </cell>
          <cell r="I555">
            <v>2400300518</v>
          </cell>
        </row>
        <row r="556">
          <cell r="G556" t="str">
            <v>SA3144</v>
          </cell>
          <cell r="H556">
            <v>2400306130</v>
          </cell>
          <cell r="I556">
            <v>2400306126</v>
          </cell>
          <cell r="J556">
            <v>2400306704</v>
          </cell>
        </row>
        <row r="557">
          <cell r="G557" t="str">
            <v>W93115</v>
          </cell>
          <cell r="H557">
            <v>2400300705</v>
          </cell>
          <cell r="I557">
            <v>2400299588</v>
          </cell>
          <cell r="J557">
            <v>2400301238</v>
          </cell>
          <cell r="K557">
            <v>2400309245</v>
          </cell>
          <cell r="L557">
            <v>2400305270</v>
          </cell>
          <cell r="M557">
            <v>2400302488</v>
          </cell>
        </row>
        <row r="558">
          <cell r="G558" t="str">
            <v>ND3026</v>
          </cell>
          <cell r="H558">
            <v>2400308801</v>
          </cell>
          <cell r="I558">
            <v>2400300693</v>
          </cell>
          <cell r="J558">
            <v>2400302363</v>
          </cell>
          <cell r="K558">
            <v>2400300691</v>
          </cell>
        </row>
        <row r="559">
          <cell r="G559" t="str">
            <v>E34209</v>
          </cell>
          <cell r="H559">
            <v>2400299690</v>
          </cell>
        </row>
        <row r="560">
          <cell r="G560" t="str">
            <v>W14521</v>
          </cell>
          <cell r="H560">
            <v>2400306916</v>
          </cell>
          <cell r="I560">
            <v>2400306914</v>
          </cell>
          <cell r="J560">
            <v>2400306910</v>
          </cell>
          <cell r="K560">
            <v>2400309418</v>
          </cell>
        </row>
        <row r="561">
          <cell r="G561" t="str">
            <v>W14418</v>
          </cell>
          <cell r="H561">
            <v>2400307022</v>
          </cell>
        </row>
        <row r="562">
          <cell r="G562" t="str">
            <v>N43332</v>
          </cell>
          <cell r="H562">
            <v>2400308749</v>
          </cell>
          <cell r="I562">
            <v>2400302769</v>
          </cell>
          <cell r="J562">
            <v>2400302764</v>
          </cell>
          <cell r="K562">
            <v>2400302767</v>
          </cell>
          <cell r="L562">
            <v>2400303356</v>
          </cell>
        </row>
        <row r="563">
          <cell r="G563" t="str">
            <v>WB3296</v>
          </cell>
          <cell r="H563">
            <v>2400305043</v>
          </cell>
          <cell r="I563">
            <v>2400305383</v>
          </cell>
        </row>
        <row r="564">
          <cell r="G564" t="str">
            <v>W14365</v>
          </cell>
          <cell r="H564">
            <v>2400305837</v>
          </cell>
        </row>
        <row r="565">
          <cell r="G565" t="str">
            <v>W14587</v>
          </cell>
          <cell r="H565">
            <v>2400301189</v>
          </cell>
          <cell r="I565">
            <v>2400306966</v>
          </cell>
        </row>
        <row r="566">
          <cell r="G566" t="str">
            <v>S15930</v>
          </cell>
          <cell r="H566">
            <v>2400301425</v>
          </cell>
        </row>
        <row r="567">
          <cell r="G567" t="str">
            <v>W13936</v>
          </cell>
          <cell r="H567">
            <v>2400306025</v>
          </cell>
        </row>
        <row r="568">
          <cell r="G568" t="str">
            <v>N13702</v>
          </cell>
          <cell r="H568">
            <v>2400308283</v>
          </cell>
          <cell r="I568">
            <v>2400307945</v>
          </cell>
          <cell r="J568">
            <v>2400301360</v>
          </cell>
          <cell r="K568">
            <v>2400301258</v>
          </cell>
          <cell r="L568">
            <v>2400305299</v>
          </cell>
          <cell r="M568">
            <v>2400303499</v>
          </cell>
          <cell r="N568">
            <v>2400308532</v>
          </cell>
          <cell r="O568">
            <v>2400308278</v>
          </cell>
          <cell r="P568">
            <v>2400308279</v>
          </cell>
          <cell r="Q568">
            <v>2400308276</v>
          </cell>
          <cell r="R568">
            <v>2400299289</v>
          </cell>
        </row>
        <row r="569">
          <cell r="G569" t="str">
            <v>SD3038</v>
          </cell>
          <cell r="H569">
            <v>2400299364</v>
          </cell>
          <cell r="I569">
            <v>2400306310</v>
          </cell>
        </row>
        <row r="570">
          <cell r="G570" t="str">
            <v>W1R154</v>
          </cell>
          <cell r="H570">
            <v>2400305018</v>
          </cell>
          <cell r="I570">
            <v>2400307291</v>
          </cell>
          <cell r="J570">
            <v>2400307293</v>
          </cell>
          <cell r="K570">
            <v>2400308680</v>
          </cell>
          <cell r="L570">
            <v>2400303246</v>
          </cell>
        </row>
        <row r="571">
          <cell r="G571" t="str">
            <v>S74076</v>
          </cell>
          <cell r="H571">
            <v>2400304260</v>
          </cell>
          <cell r="I571">
            <v>2400301112</v>
          </cell>
          <cell r="J571">
            <v>2400301117</v>
          </cell>
          <cell r="K571">
            <v>2400301114</v>
          </cell>
          <cell r="L571">
            <v>2400305874</v>
          </cell>
        </row>
        <row r="572">
          <cell r="G572" t="str">
            <v>N83734</v>
          </cell>
          <cell r="H572">
            <v>2400305658</v>
          </cell>
          <cell r="I572">
            <v>2400305657</v>
          </cell>
          <cell r="J572">
            <v>2400305655</v>
          </cell>
          <cell r="K572">
            <v>2400308400</v>
          </cell>
          <cell r="L572">
            <v>2400308840</v>
          </cell>
        </row>
        <row r="573">
          <cell r="G573" t="str">
            <v>SC3203</v>
          </cell>
          <cell r="H573">
            <v>2400306262</v>
          </cell>
          <cell r="I573">
            <v>2400303003</v>
          </cell>
        </row>
        <row r="574">
          <cell r="G574" t="str">
            <v>SB4107</v>
          </cell>
          <cell r="H574">
            <v>2400306391</v>
          </cell>
          <cell r="I574">
            <v>2400306389</v>
          </cell>
        </row>
        <row r="575">
          <cell r="G575" t="str">
            <v>N73209</v>
          </cell>
          <cell r="H575">
            <v>2400303591</v>
          </cell>
        </row>
        <row r="576">
          <cell r="G576" t="str">
            <v>W93059</v>
          </cell>
          <cell r="H576">
            <v>2400305167</v>
          </cell>
          <cell r="I576">
            <v>2400305165</v>
          </cell>
          <cell r="J576">
            <v>2400302873</v>
          </cell>
          <cell r="K576">
            <v>2400305163</v>
          </cell>
          <cell r="L576">
            <v>2400308597</v>
          </cell>
        </row>
        <row r="577">
          <cell r="G577" t="str">
            <v>E53210</v>
          </cell>
          <cell r="H577">
            <v>2400307490</v>
          </cell>
          <cell r="I577">
            <v>2400307489</v>
          </cell>
          <cell r="J577">
            <v>2400299569</v>
          </cell>
        </row>
        <row r="578">
          <cell r="G578" t="str">
            <v>W30164</v>
          </cell>
          <cell r="H578">
            <v>2400306839</v>
          </cell>
          <cell r="I578">
            <v>2400306837</v>
          </cell>
          <cell r="J578">
            <v>2400300682</v>
          </cell>
          <cell r="K578">
            <v>2400306835</v>
          </cell>
          <cell r="L578">
            <v>2400309372</v>
          </cell>
          <cell r="M578">
            <v>2400309370</v>
          </cell>
          <cell r="N578">
            <v>2400309131</v>
          </cell>
          <cell r="O578">
            <v>2400309371</v>
          </cell>
          <cell r="P578">
            <v>2400306831</v>
          </cell>
          <cell r="Q578">
            <v>2400306829</v>
          </cell>
        </row>
        <row r="579">
          <cell r="G579" t="str">
            <v>W83196</v>
          </cell>
          <cell r="H579">
            <v>2400305334</v>
          </cell>
          <cell r="I579">
            <v>2400305213</v>
          </cell>
          <cell r="J579">
            <v>2400309248</v>
          </cell>
        </row>
        <row r="580">
          <cell r="G580" t="str">
            <v>WA3200</v>
          </cell>
          <cell r="H580">
            <v>2400305434</v>
          </cell>
          <cell r="I580">
            <v>2400305425</v>
          </cell>
          <cell r="J580">
            <v>2400306043</v>
          </cell>
          <cell r="K580">
            <v>2400305430</v>
          </cell>
        </row>
        <row r="581">
          <cell r="G581" t="str">
            <v>S44241</v>
          </cell>
          <cell r="H581">
            <v>2400301149</v>
          </cell>
          <cell r="I581">
            <v>2400301147</v>
          </cell>
          <cell r="J581">
            <v>2400303418</v>
          </cell>
        </row>
        <row r="582">
          <cell r="G582" t="str">
            <v>W83188</v>
          </cell>
          <cell r="H582">
            <v>2400305351</v>
          </cell>
          <cell r="I582">
            <v>2400305349</v>
          </cell>
          <cell r="J582">
            <v>2400305044</v>
          </cell>
          <cell r="K582">
            <v>2400305941</v>
          </cell>
        </row>
        <row r="583">
          <cell r="G583" t="str">
            <v>SD3042</v>
          </cell>
          <cell r="H583">
            <v>2400305863</v>
          </cell>
          <cell r="I583">
            <v>2400306299</v>
          </cell>
          <cell r="J583">
            <v>2400306297</v>
          </cell>
        </row>
        <row r="584">
          <cell r="G584" t="str">
            <v>WA0197</v>
          </cell>
          <cell r="H584">
            <v>2400301026</v>
          </cell>
          <cell r="I584">
            <v>2400299886</v>
          </cell>
          <cell r="J584">
            <v>2400305515</v>
          </cell>
          <cell r="K584">
            <v>2400305939</v>
          </cell>
        </row>
        <row r="585">
          <cell r="G585" t="str">
            <v>W23990</v>
          </cell>
          <cell r="H585">
            <v>2400299354</v>
          </cell>
          <cell r="I585">
            <v>2400306080</v>
          </cell>
        </row>
        <row r="586">
          <cell r="G586" t="str">
            <v>N83708</v>
          </cell>
          <cell r="H586">
            <v>2400299250</v>
          </cell>
          <cell r="I586">
            <v>2400303128</v>
          </cell>
          <cell r="J586">
            <v>2400307100</v>
          </cell>
        </row>
        <row r="587">
          <cell r="G587" t="str">
            <v>WD3102</v>
          </cell>
          <cell r="H587">
            <v>2400306931</v>
          </cell>
          <cell r="I587">
            <v>2400302275</v>
          </cell>
          <cell r="J587">
            <v>2400300151</v>
          </cell>
          <cell r="K587">
            <v>2400304977</v>
          </cell>
        </row>
        <row r="588">
          <cell r="G588" t="str">
            <v>S3R076</v>
          </cell>
          <cell r="H588">
            <v>2400300918</v>
          </cell>
          <cell r="I588">
            <v>2400300916</v>
          </cell>
          <cell r="J588">
            <v>2400300914</v>
          </cell>
        </row>
        <row r="589">
          <cell r="G589" t="str">
            <v>W73223</v>
          </cell>
          <cell r="H589">
            <v>2400304147</v>
          </cell>
          <cell r="I589">
            <v>2400304144</v>
          </cell>
          <cell r="J589">
            <v>2400305342</v>
          </cell>
        </row>
        <row r="590">
          <cell r="G590" t="str">
            <v>W73082</v>
          </cell>
          <cell r="H590">
            <v>2400307021</v>
          </cell>
          <cell r="I590">
            <v>2400303977</v>
          </cell>
          <cell r="J590">
            <v>2400303958</v>
          </cell>
          <cell r="K590">
            <v>2400303967</v>
          </cell>
          <cell r="L590">
            <v>2400308610</v>
          </cell>
          <cell r="M590">
            <v>2400303965</v>
          </cell>
        </row>
        <row r="591">
          <cell r="G591" t="str">
            <v>W73103</v>
          </cell>
          <cell r="H591">
            <v>2400303800</v>
          </cell>
          <cell r="I591">
            <v>2400303804</v>
          </cell>
          <cell r="J591">
            <v>2400300647</v>
          </cell>
          <cell r="K591">
            <v>2400299702</v>
          </cell>
          <cell r="L591">
            <v>2400309102</v>
          </cell>
        </row>
        <row r="592">
          <cell r="G592" t="str">
            <v>S34411</v>
          </cell>
          <cell r="H592">
            <v>2400300967</v>
          </cell>
          <cell r="I592">
            <v>2400300965</v>
          </cell>
          <cell r="J592">
            <v>2400308442</v>
          </cell>
          <cell r="K592">
            <v>2400308803</v>
          </cell>
        </row>
        <row r="593">
          <cell r="G593" t="str">
            <v>S44346</v>
          </cell>
          <cell r="H593">
            <v>2400301217</v>
          </cell>
          <cell r="I593">
            <v>2400300262</v>
          </cell>
          <cell r="J593">
            <v>2400305539</v>
          </cell>
        </row>
        <row r="594">
          <cell r="G594" t="str">
            <v>NB3049</v>
          </cell>
          <cell r="H594">
            <v>2400300616</v>
          </cell>
          <cell r="I594">
            <v>2400300206</v>
          </cell>
        </row>
        <row r="595">
          <cell r="G595" t="str">
            <v>N63724</v>
          </cell>
          <cell r="H595">
            <v>2400303705</v>
          </cell>
          <cell r="I595">
            <v>2400303703</v>
          </cell>
        </row>
        <row r="596">
          <cell r="G596" t="str">
            <v>E73041</v>
          </cell>
          <cell r="H596">
            <v>2400308169</v>
          </cell>
          <cell r="I596">
            <v>2400299512</v>
          </cell>
          <cell r="J596">
            <v>2400300908</v>
          </cell>
        </row>
        <row r="597">
          <cell r="G597" t="str">
            <v>E43065</v>
          </cell>
          <cell r="H597">
            <v>2400307576</v>
          </cell>
          <cell r="I597">
            <v>2400307580</v>
          </cell>
          <cell r="J597">
            <v>2400307577</v>
          </cell>
          <cell r="K597">
            <v>2400299426</v>
          </cell>
          <cell r="L597">
            <v>2400307579</v>
          </cell>
          <cell r="M597">
            <v>2400307578</v>
          </cell>
        </row>
        <row r="598">
          <cell r="G598" t="str">
            <v>WB3227</v>
          </cell>
          <cell r="H598">
            <v>2400304236</v>
          </cell>
          <cell r="I598">
            <v>2400305078</v>
          </cell>
        </row>
        <row r="599">
          <cell r="G599" t="str">
            <v>W23587</v>
          </cell>
          <cell r="H599">
            <v>2400307188</v>
          </cell>
          <cell r="I599">
            <v>2400307184</v>
          </cell>
          <cell r="J599">
            <v>2400308566</v>
          </cell>
          <cell r="K599">
            <v>2400309351</v>
          </cell>
          <cell r="L599">
            <v>2400302251</v>
          </cell>
          <cell r="M599">
            <v>2400307190</v>
          </cell>
        </row>
        <row r="600">
          <cell r="G600" t="str">
            <v>E73016</v>
          </cell>
          <cell r="H600">
            <v>2400308171</v>
          </cell>
          <cell r="I600">
            <v>2400308173</v>
          </cell>
          <cell r="J600">
            <v>2400308172</v>
          </cell>
          <cell r="K600">
            <v>2400299254</v>
          </cell>
          <cell r="L600">
            <v>2400309030</v>
          </cell>
          <cell r="M600">
            <v>2400306929</v>
          </cell>
        </row>
        <row r="601">
          <cell r="G601" t="str">
            <v>WB3247</v>
          </cell>
          <cell r="H601">
            <v>2400303675</v>
          </cell>
          <cell r="I601">
            <v>2400305065</v>
          </cell>
          <cell r="J601">
            <v>2400306828</v>
          </cell>
          <cell r="K601">
            <v>2400309201</v>
          </cell>
          <cell r="L601">
            <v>2400308581</v>
          </cell>
        </row>
        <row r="602">
          <cell r="G602" t="str">
            <v>N73222</v>
          </cell>
          <cell r="H602">
            <v>2400303662</v>
          </cell>
          <cell r="I602">
            <v>2400301157</v>
          </cell>
        </row>
        <row r="603">
          <cell r="G603" t="str">
            <v>S2R049</v>
          </cell>
          <cell r="H603">
            <v>2400304952</v>
          </cell>
          <cell r="I603">
            <v>2400305169</v>
          </cell>
        </row>
        <row r="604">
          <cell r="G604" t="str">
            <v>N14628</v>
          </cell>
          <cell r="H604">
            <v>2400303379</v>
          </cell>
          <cell r="I604">
            <v>2400308095</v>
          </cell>
        </row>
        <row r="605">
          <cell r="G605" t="str">
            <v>NA3142</v>
          </cell>
          <cell r="H605">
            <v>2400301619</v>
          </cell>
          <cell r="I605">
            <v>2400302788</v>
          </cell>
        </row>
        <row r="606">
          <cell r="G606" t="str">
            <v>N13970</v>
          </cell>
          <cell r="H606">
            <v>2400309051</v>
          </cell>
          <cell r="I606">
            <v>2400306448</v>
          </cell>
          <cell r="J606">
            <v>2400304021</v>
          </cell>
          <cell r="K606">
            <v>2400309052</v>
          </cell>
          <cell r="L606">
            <v>2400302608</v>
          </cell>
        </row>
        <row r="607">
          <cell r="G607" t="str">
            <v>S1R085</v>
          </cell>
          <cell r="H607">
            <v>2400301255</v>
          </cell>
          <cell r="I607">
            <v>2400301253</v>
          </cell>
          <cell r="J607">
            <v>2400301251</v>
          </cell>
          <cell r="K607">
            <v>2400301351</v>
          </cell>
          <cell r="L607">
            <v>2400305180</v>
          </cell>
          <cell r="M607">
            <v>2400304697</v>
          </cell>
          <cell r="N607">
            <v>2400301349</v>
          </cell>
        </row>
        <row r="608">
          <cell r="G608" t="str">
            <v>N63177</v>
          </cell>
          <cell r="H608">
            <v>2400303366</v>
          </cell>
        </row>
        <row r="609">
          <cell r="G609" t="str">
            <v>N43691</v>
          </cell>
          <cell r="H609">
            <v>2400301914</v>
          </cell>
          <cell r="I609">
            <v>2400302063</v>
          </cell>
          <cell r="J609">
            <v>2400302066</v>
          </cell>
          <cell r="K609">
            <v>2400300013</v>
          </cell>
          <cell r="L609">
            <v>2400305613</v>
          </cell>
        </row>
        <row r="610">
          <cell r="G610" t="str">
            <v>E1R016</v>
          </cell>
          <cell r="H610">
            <v>2400303384</v>
          </cell>
          <cell r="I610">
            <v>2400307409</v>
          </cell>
          <cell r="J610">
            <v>2400299436</v>
          </cell>
          <cell r="K610">
            <v>2400300146</v>
          </cell>
        </row>
        <row r="611">
          <cell r="G611" t="str">
            <v>S1R089</v>
          </cell>
          <cell r="H611">
            <v>2400301347</v>
          </cell>
          <cell r="I611">
            <v>2400299845</v>
          </cell>
          <cell r="J611">
            <v>2400301345</v>
          </cell>
          <cell r="K611">
            <v>2400303623</v>
          </cell>
          <cell r="L611">
            <v>2400301343</v>
          </cell>
        </row>
        <row r="612">
          <cell r="G612" t="str">
            <v>W33190</v>
          </cell>
          <cell r="H612">
            <v>2400304377</v>
          </cell>
          <cell r="I612">
            <v>2400304575</v>
          </cell>
          <cell r="J612">
            <v>2400304368</v>
          </cell>
          <cell r="K612">
            <v>2400304371</v>
          </cell>
          <cell r="L612">
            <v>2400304688</v>
          </cell>
          <cell r="M612">
            <v>2400304689</v>
          </cell>
          <cell r="N612">
            <v>2400301550</v>
          </cell>
          <cell r="O612">
            <v>2400304370</v>
          </cell>
          <cell r="P612">
            <v>2400304373</v>
          </cell>
          <cell r="Q612">
            <v>2400303545</v>
          </cell>
          <cell r="R612">
            <v>2400309144</v>
          </cell>
          <cell r="S612">
            <v>2400306711</v>
          </cell>
        </row>
        <row r="613">
          <cell r="G613" t="str">
            <v>W93141</v>
          </cell>
          <cell r="H613">
            <v>2400305217</v>
          </cell>
          <cell r="I613">
            <v>2400301548</v>
          </cell>
          <cell r="J613">
            <v>2400305220</v>
          </cell>
        </row>
        <row r="614">
          <cell r="G614" t="str">
            <v>SM2034</v>
          </cell>
          <cell r="H614">
            <v>2400305709</v>
          </cell>
          <cell r="I614">
            <v>2400306789</v>
          </cell>
          <cell r="J614">
            <v>2400304088</v>
          </cell>
        </row>
        <row r="615">
          <cell r="G615" t="str">
            <v>S44367</v>
          </cell>
          <cell r="H615">
            <v>2400304948</v>
          </cell>
        </row>
        <row r="616">
          <cell r="G616" t="str">
            <v>S41069</v>
          </cell>
          <cell r="H616">
            <v>2400302540</v>
          </cell>
          <cell r="I616">
            <v>2400300270</v>
          </cell>
          <cell r="J616">
            <v>2400300874</v>
          </cell>
          <cell r="K616">
            <v>2400305542</v>
          </cell>
        </row>
        <row r="617">
          <cell r="G617" t="str">
            <v>N14645</v>
          </cell>
          <cell r="H617">
            <v>2400308969</v>
          </cell>
          <cell r="I617">
            <v>2400308084</v>
          </cell>
          <cell r="J617">
            <v>2400308085</v>
          </cell>
          <cell r="K617">
            <v>2400308083</v>
          </cell>
          <cell r="L617">
            <v>2400308082</v>
          </cell>
        </row>
        <row r="618">
          <cell r="G618" t="str">
            <v>N83280</v>
          </cell>
          <cell r="H618">
            <v>2400299787</v>
          </cell>
          <cell r="I618">
            <v>2400303114</v>
          </cell>
          <cell r="J618">
            <v>2400303112</v>
          </cell>
          <cell r="K618">
            <v>2400308642</v>
          </cell>
        </row>
        <row r="619">
          <cell r="G619" t="str">
            <v>N13689</v>
          </cell>
          <cell r="H619">
            <v>2400309056</v>
          </cell>
          <cell r="I619">
            <v>2400305748</v>
          </cell>
          <cell r="J619">
            <v>2400308289</v>
          </cell>
          <cell r="K619">
            <v>2400308291</v>
          </cell>
          <cell r="L619">
            <v>2400308292</v>
          </cell>
          <cell r="M619">
            <v>2400308287</v>
          </cell>
          <cell r="N619">
            <v>2400308290</v>
          </cell>
          <cell r="O619">
            <v>2400308295</v>
          </cell>
          <cell r="P619">
            <v>2400306459</v>
          </cell>
          <cell r="Q619">
            <v>2400305302</v>
          </cell>
          <cell r="R619">
            <v>2400305304</v>
          </cell>
          <cell r="S619">
            <v>2400309058</v>
          </cell>
          <cell r="T619">
            <v>2400307189</v>
          </cell>
          <cell r="U619">
            <v>2400305130</v>
          </cell>
          <cell r="V619">
            <v>2400309057</v>
          </cell>
          <cell r="W619">
            <v>2400307191</v>
          </cell>
          <cell r="X619">
            <v>2400308293</v>
          </cell>
        </row>
        <row r="620">
          <cell r="G620" t="str">
            <v>E53297</v>
          </cell>
          <cell r="H620">
            <v>2400308187</v>
          </cell>
          <cell r="I620">
            <v>2400308186</v>
          </cell>
          <cell r="J620">
            <v>2400308185</v>
          </cell>
          <cell r="K620">
            <v>2400299422</v>
          </cell>
        </row>
        <row r="621">
          <cell r="G621" t="str">
            <v>N14015</v>
          </cell>
          <cell r="H621">
            <v>2400307954</v>
          </cell>
          <cell r="I621">
            <v>2400307953</v>
          </cell>
          <cell r="J621">
            <v>2400307952</v>
          </cell>
        </row>
        <row r="622">
          <cell r="G622" t="str">
            <v>S34661</v>
          </cell>
          <cell r="H622">
            <v>2400301006</v>
          </cell>
          <cell r="I622">
            <v>2400302935</v>
          </cell>
        </row>
        <row r="623">
          <cell r="G623" t="str">
            <v>S74124</v>
          </cell>
          <cell r="H623">
            <v>2400306180</v>
          </cell>
        </row>
        <row r="624">
          <cell r="G624" t="str">
            <v>S4R023</v>
          </cell>
          <cell r="H624">
            <v>2400301069</v>
          </cell>
          <cell r="I624">
            <v>2400303470</v>
          </cell>
          <cell r="J624">
            <v>2400301075</v>
          </cell>
          <cell r="K624">
            <v>2400301071</v>
          </cell>
        </row>
        <row r="625">
          <cell r="G625" t="str">
            <v>S34460</v>
          </cell>
          <cell r="H625">
            <v>2400300520</v>
          </cell>
          <cell r="I625">
            <v>2400300940</v>
          </cell>
          <cell r="J625">
            <v>2400302943</v>
          </cell>
          <cell r="K625">
            <v>2400309318</v>
          </cell>
          <cell r="L625">
            <v>2400309319</v>
          </cell>
          <cell r="M625">
            <v>2400299840</v>
          </cell>
        </row>
        <row r="626">
          <cell r="G626" t="str">
            <v>W93152</v>
          </cell>
          <cell r="H626">
            <v>2400305543</v>
          </cell>
        </row>
        <row r="627">
          <cell r="G627" t="str">
            <v>E14465</v>
          </cell>
          <cell r="H627">
            <v>2400299383</v>
          </cell>
        </row>
        <row r="628">
          <cell r="G628" t="str">
            <v>W83053</v>
          </cell>
          <cell r="H628">
            <v>2400303677</v>
          </cell>
          <cell r="I628">
            <v>2400304678</v>
          </cell>
          <cell r="J628">
            <v>2400305327</v>
          </cell>
          <cell r="K628">
            <v>2400304749</v>
          </cell>
          <cell r="L628">
            <v>2400305330</v>
          </cell>
          <cell r="M628">
            <v>2400309214</v>
          </cell>
        </row>
        <row r="629">
          <cell r="G629" t="str">
            <v>NE3142</v>
          </cell>
          <cell r="H629">
            <v>2400300377</v>
          </cell>
          <cell r="I629">
            <v>2400300375</v>
          </cell>
          <cell r="J629">
            <v>2400300175</v>
          </cell>
          <cell r="K629">
            <v>2400305461</v>
          </cell>
          <cell r="L629">
            <v>2400300373</v>
          </cell>
        </row>
        <row r="630">
          <cell r="G630" t="str">
            <v>NE3125</v>
          </cell>
          <cell r="H630">
            <v>2400300323</v>
          </cell>
          <cell r="I630">
            <v>2400300321</v>
          </cell>
          <cell r="J630">
            <v>2400303694</v>
          </cell>
        </row>
        <row r="631">
          <cell r="G631" t="str">
            <v>W23010</v>
          </cell>
          <cell r="H631">
            <v>2400302077</v>
          </cell>
          <cell r="I631">
            <v>2400301181</v>
          </cell>
          <cell r="J631">
            <v>2400301666</v>
          </cell>
        </row>
        <row r="632">
          <cell r="G632" t="str">
            <v>N83723</v>
          </cell>
          <cell r="H632">
            <v>2400303227</v>
          </cell>
          <cell r="I632">
            <v>2400303229</v>
          </cell>
          <cell r="J632">
            <v>2400303124</v>
          </cell>
          <cell r="K632">
            <v>2400303122</v>
          </cell>
          <cell r="L632">
            <v>2400303224</v>
          </cell>
          <cell r="M632">
            <v>2400303727</v>
          </cell>
        </row>
        <row r="633">
          <cell r="G633" t="str">
            <v>W14504</v>
          </cell>
          <cell r="H633">
            <v>2400302114</v>
          </cell>
          <cell r="I633">
            <v>2400309425</v>
          </cell>
          <cell r="J633">
            <v>2400309426</v>
          </cell>
        </row>
        <row r="634">
          <cell r="G634" t="str">
            <v>W23554</v>
          </cell>
          <cell r="H634">
            <v>2400307125</v>
          </cell>
          <cell r="I634">
            <v>2400304031</v>
          </cell>
          <cell r="J634">
            <v>2400304913</v>
          </cell>
          <cell r="K634">
            <v>2400306967</v>
          </cell>
        </row>
        <row r="635">
          <cell r="G635" t="str">
            <v>WB3279</v>
          </cell>
          <cell r="H635">
            <v>2400305057</v>
          </cell>
          <cell r="I635">
            <v>2400305055</v>
          </cell>
          <cell r="J635">
            <v>2400301901</v>
          </cell>
        </row>
        <row r="636">
          <cell r="G636" t="str">
            <v>W24013</v>
          </cell>
          <cell r="H636">
            <v>2400306795</v>
          </cell>
          <cell r="I636">
            <v>2400309376</v>
          </cell>
          <cell r="J636">
            <v>2400309375</v>
          </cell>
        </row>
        <row r="637">
          <cell r="G637" t="str">
            <v>N43211</v>
          </cell>
          <cell r="H637">
            <v>2400302816</v>
          </cell>
          <cell r="I637">
            <v>2400302814</v>
          </cell>
          <cell r="J637">
            <v>2400305433</v>
          </cell>
          <cell r="K637">
            <v>2400308995</v>
          </cell>
        </row>
        <row r="638">
          <cell r="G638" t="str">
            <v>W83065</v>
          </cell>
          <cell r="H638">
            <v>2400305291</v>
          </cell>
          <cell r="I638">
            <v>2400305289</v>
          </cell>
        </row>
        <row r="639">
          <cell r="G639" t="str">
            <v>W14540</v>
          </cell>
          <cell r="H639">
            <v>2400302109</v>
          </cell>
          <cell r="I639">
            <v>2400306896</v>
          </cell>
        </row>
        <row r="640">
          <cell r="G640" t="str">
            <v>W83041</v>
          </cell>
          <cell r="H640">
            <v>2400303995</v>
          </cell>
          <cell r="I640">
            <v>2400305049</v>
          </cell>
          <cell r="J640">
            <v>2400303873</v>
          </cell>
          <cell r="K640">
            <v>2400304095</v>
          </cell>
          <cell r="L640">
            <v>2400304097</v>
          </cell>
          <cell r="M640">
            <v>2400303875</v>
          </cell>
          <cell r="N640">
            <v>2400303999</v>
          </cell>
          <cell r="O640">
            <v>2400304093</v>
          </cell>
          <cell r="P640">
            <v>2400304755</v>
          </cell>
          <cell r="Q640">
            <v>2400305047</v>
          </cell>
          <cell r="R640">
            <v>2400309217</v>
          </cell>
        </row>
        <row r="641">
          <cell r="G641" t="str">
            <v>W14530</v>
          </cell>
          <cell r="H641">
            <v>2400300576</v>
          </cell>
        </row>
        <row r="642">
          <cell r="G642" t="str">
            <v>W73198</v>
          </cell>
          <cell r="H642">
            <v>2400301969</v>
          </cell>
          <cell r="I642">
            <v>2400301165</v>
          </cell>
          <cell r="J642">
            <v>2400309097</v>
          </cell>
        </row>
        <row r="643">
          <cell r="G643" t="str">
            <v>W73100</v>
          </cell>
          <cell r="H643">
            <v>2400306618</v>
          </cell>
          <cell r="I643">
            <v>2400303794</v>
          </cell>
          <cell r="J643">
            <v>2400303798</v>
          </cell>
          <cell r="K643">
            <v>2400306616</v>
          </cell>
          <cell r="L643">
            <v>2400306614</v>
          </cell>
        </row>
        <row r="644">
          <cell r="G644" t="str">
            <v>N43298</v>
          </cell>
          <cell r="H644">
            <v>2400302773</v>
          </cell>
          <cell r="I644">
            <v>2400305618</v>
          </cell>
          <cell r="J644">
            <v>2400303739</v>
          </cell>
          <cell r="K644">
            <v>2400302771</v>
          </cell>
        </row>
        <row r="645">
          <cell r="G645" t="str">
            <v>W14439</v>
          </cell>
          <cell r="H645">
            <v>2400307004</v>
          </cell>
          <cell r="I645">
            <v>2400307002</v>
          </cell>
          <cell r="J645">
            <v>2400306977</v>
          </cell>
          <cell r="K645">
            <v>2400303723</v>
          </cell>
          <cell r="L645">
            <v>2400307000</v>
          </cell>
        </row>
        <row r="646">
          <cell r="G646" t="str">
            <v>E14548</v>
          </cell>
          <cell r="H646">
            <v>2400303461</v>
          </cell>
          <cell r="I646">
            <v>2400307729</v>
          </cell>
          <cell r="J646">
            <v>2400307728</v>
          </cell>
          <cell r="K646">
            <v>2400307731</v>
          </cell>
          <cell r="L646">
            <v>2400303485</v>
          </cell>
          <cell r="M646">
            <v>2400302673</v>
          </cell>
          <cell r="N646">
            <v>2400307727</v>
          </cell>
        </row>
        <row r="647">
          <cell r="G647" t="str">
            <v>W83046</v>
          </cell>
          <cell r="H647">
            <v>2400304069</v>
          </cell>
          <cell r="I647">
            <v>2400304066</v>
          </cell>
          <cell r="J647">
            <v>2400304071</v>
          </cell>
          <cell r="K647">
            <v>2400299695</v>
          </cell>
          <cell r="L647">
            <v>2400309215</v>
          </cell>
        </row>
        <row r="648">
          <cell r="G648" t="str">
            <v>N83838</v>
          </cell>
          <cell r="H648">
            <v>2400300536</v>
          </cell>
          <cell r="I648">
            <v>2400300575</v>
          </cell>
          <cell r="J648">
            <v>2400300224</v>
          </cell>
          <cell r="K648">
            <v>2400299773</v>
          </cell>
        </row>
        <row r="649">
          <cell r="G649" t="str">
            <v>W73361</v>
          </cell>
          <cell r="H649">
            <v>2400304154</v>
          </cell>
          <cell r="I649">
            <v>2400304046</v>
          </cell>
          <cell r="J649">
            <v>2400304044</v>
          </cell>
        </row>
        <row r="650">
          <cell r="G650" t="str">
            <v>W14473</v>
          </cell>
          <cell r="H650">
            <v>2400306986</v>
          </cell>
        </row>
        <row r="651">
          <cell r="G651" t="str">
            <v>W14432</v>
          </cell>
          <cell r="H651">
            <v>2400302137</v>
          </cell>
        </row>
        <row r="652">
          <cell r="G652" t="str">
            <v>SA3134</v>
          </cell>
          <cell r="H652">
            <v>2400299409</v>
          </cell>
          <cell r="I652">
            <v>2400302500</v>
          </cell>
        </row>
        <row r="653">
          <cell r="G653" t="str">
            <v>N83559</v>
          </cell>
          <cell r="H653">
            <v>2400303044</v>
          </cell>
          <cell r="I653">
            <v>2400302973</v>
          </cell>
          <cell r="J653">
            <v>2400299807</v>
          </cell>
        </row>
        <row r="654">
          <cell r="G654" t="str">
            <v>N83803</v>
          </cell>
          <cell r="H654">
            <v>2400300531</v>
          </cell>
          <cell r="I654">
            <v>2400299776</v>
          </cell>
        </row>
        <row r="655">
          <cell r="G655" t="str">
            <v>S34723</v>
          </cell>
          <cell r="H655">
            <v>2400306338</v>
          </cell>
        </row>
        <row r="656">
          <cell r="G656" t="str">
            <v>WA3183</v>
          </cell>
          <cell r="H656">
            <v>2400305566</v>
          </cell>
          <cell r="I656">
            <v>2400305570</v>
          </cell>
        </row>
        <row r="657">
          <cell r="G657" t="str">
            <v>N83735</v>
          </cell>
          <cell r="H657">
            <v>2400303216</v>
          </cell>
          <cell r="I657">
            <v>2400306292</v>
          </cell>
          <cell r="J657">
            <v>2400308399</v>
          </cell>
        </row>
        <row r="658">
          <cell r="G658" t="str">
            <v>S34502</v>
          </cell>
          <cell r="H658">
            <v>2400300930</v>
          </cell>
          <cell r="I658">
            <v>2400300980</v>
          </cell>
          <cell r="J658">
            <v>2400302941</v>
          </cell>
        </row>
        <row r="659">
          <cell r="G659" t="str">
            <v>SN3045</v>
          </cell>
          <cell r="H659">
            <v>2400305661</v>
          </cell>
          <cell r="I659">
            <v>2400300601</v>
          </cell>
        </row>
        <row r="660">
          <cell r="G660" t="str">
            <v>WA3226</v>
          </cell>
          <cell r="H660">
            <v>2400304851</v>
          </cell>
        </row>
        <row r="661">
          <cell r="G661" t="str">
            <v>NB3020</v>
          </cell>
          <cell r="H661">
            <v>2400299313</v>
          </cell>
          <cell r="I661">
            <v>2400300650</v>
          </cell>
          <cell r="J661">
            <v>2400300652</v>
          </cell>
          <cell r="K661">
            <v>2400301295</v>
          </cell>
        </row>
        <row r="662">
          <cell r="G662" t="str">
            <v>S74104</v>
          </cell>
          <cell r="H662">
            <v>2400301098</v>
          </cell>
          <cell r="I662">
            <v>2400301096</v>
          </cell>
          <cell r="J662">
            <v>2400303317</v>
          </cell>
        </row>
        <row r="663">
          <cell r="G663" t="str">
            <v>NFR006</v>
          </cell>
          <cell r="H663">
            <v>2400300197</v>
          </cell>
          <cell r="I663">
            <v>2400301778</v>
          </cell>
          <cell r="J663">
            <v>2400300195</v>
          </cell>
        </row>
        <row r="664">
          <cell r="G664" t="str">
            <v>NA3098</v>
          </cell>
          <cell r="H664">
            <v>2400300749</v>
          </cell>
          <cell r="I664">
            <v>2400304116</v>
          </cell>
          <cell r="J664">
            <v>2400300753</v>
          </cell>
          <cell r="K664">
            <v>2400300751</v>
          </cell>
        </row>
        <row r="665">
          <cell r="G665" t="str">
            <v>W83151</v>
          </cell>
          <cell r="H665">
            <v>2400305366</v>
          </cell>
          <cell r="I665">
            <v>2400309207</v>
          </cell>
        </row>
        <row r="666">
          <cell r="G666" t="str">
            <v>N53338</v>
          </cell>
          <cell r="H666">
            <v>2400303490</v>
          </cell>
          <cell r="I666">
            <v>2400302024</v>
          </cell>
        </row>
        <row r="667">
          <cell r="G667" t="str">
            <v>WA3248</v>
          </cell>
          <cell r="H667">
            <v>2400301884</v>
          </cell>
        </row>
        <row r="668">
          <cell r="G668" t="str">
            <v>N5R020</v>
          </cell>
          <cell r="H668">
            <v>2400302797</v>
          </cell>
          <cell r="I668">
            <v>2400303527</v>
          </cell>
          <cell r="J668">
            <v>2400299538</v>
          </cell>
        </row>
        <row r="669">
          <cell r="G669" t="str">
            <v>N83555</v>
          </cell>
          <cell r="H669">
            <v>2400303048</v>
          </cell>
          <cell r="I669">
            <v>2400302981</v>
          </cell>
          <cell r="J669">
            <v>2400299784</v>
          </cell>
          <cell r="K669">
            <v>2400306875</v>
          </cell>
        </row>
        <row r="670">
          <cell r="G670" t="str">
            <v>E11149</v>
          </cell>
          <cell r="H670">
            <v>2400299389</v>
          </cell>
          <cell r="I670">
            <v>2400299584</v>
          </cell>
          <cell r="J670">
            <v>2400307187</v>
          </cell>
          <cell r="K670">
            <v>2400308942</v>
          </cell>
        </row>
        <row r="671">
          <cell r="G671" t="str">
            <v>S34861</v>
          </cell>
          <cell r="H671">
            <v>2400300831</v>
          </cell>
          <cell r="I671">
            <v>2400304317</v>
          </cell>
          <cell r="J671">
            <v>2400304315</v>
          </cell>
          <cell r="K671">
            <v>2400305166</v>
          </cell>
          <cell r="L671">
            <v>2400304672</v>
          </cell>
        </row>
        <row r="672">
          <cell r="G672" t="str">
            <v>N43729</v>
          </cell>
          <cell r="H672">
            <v>2400301762</v>
          </cell>
          <cell r="I672">
            <v>2400301795</v>
          </cell>
          <cell r="J672">
            <v>2400299733</v>
          </cell>
          <cell r="K672">
            <v>2400301798</v>
          </cell>
        </row>
        <row r="673">
          <cell r="G673" t="str">
            <v>E23377</v>
          </cell>
          <cell r="H673">
            <v>2400307348</v>
          </cell>
          <cell r="I673">
            <v>2400307349</v>
          </cell>
          <cell r="J673">
            <v>2400307347</v>
          </cell>
        </row>
        <row r="674">
          <cell r="G674" t="str">
            <v>N43821</v>
          </cell>
          <cell r="H674">
            <v>2400302389</v>
          </cell>
          <cell r="I674">
            <v>2400299731</v>
          </cell>
        </row>
        <row r="675">
          <cell r="G675" t="str">
            <v>N43226</v>
          </cell>
          <cell r="H675">
            <v>2400302894</v>
          </cell>
          <cell r="I675">
            <v>2400303362</v>
          </cell>
        </row>
        <row r="676">
          <cell r="G676" t="str">
            <v>S25696</v>
          </cell>
          <cell r="H676">
            <v>2400307310</v>
          </cell>
          <cell r="I676">
            <v>2400301664</v>
          </cell>
          <cell r="J676">
            <v>2400301670</v>
          </cell>
        </row>
        <row r="677">
          <cell r="G677" t="str">
            <v>S26306</v>
          </cell>
          <cell r="H677">
            <v>2400301726</v>
          </cell>
          <cell r="I677">
            <v>2400305171</v>
          </cell>
          <cell r="J677">
            <v>2400301722</v>
          </cell>
          <cell r="K677">
            <v>2400301719</v>
          </cell>
          <cell r="L677">
            <v>2400304401</v>
          </cell>
        </row>
        <row r="678">
          <cell r="G678" t="str">
            <v>WA3213</v>
          </cell>
          <cell r="H678">
            <v>2400305485</v>
          </cell>
          <cell r="I678">
            <v>2400305483</v>
          </cell>
          <cell r="J678">
            <v>2400300859</v>
          </cell>
          <cell r="K678">
            <v>2400309178</v>
          </cell>
          <cell r="L678">
            <v>2400299614</v>
          </cell>
        </row>
        <row r="679">
          <cell r="G679" t="str">
            <v>SA3171</v>
          </cell>
          <cell r="H679">
            <v>2400306364</v>
          </cell>
          <cell r="I679">
            <v>2400300624</v>
          </cell>
          <cell r="J679">
            <v>2400306360</v>
          </cell>
          <cell r="K679">
            <v>2400303021</v>
          </cell>
        </row>
        <row r="680">
          <cell r="G680" t="str">
            <v>W14412</v>
          </cell>
          <cell r="H680">
            <v>2400302772</v>
          </cell>
          <cell r="I680">
            <v>2400307026</v>
          </cell>
          <cell r="J680">
            <v>2400301278</v>
          </cell>
          <cell r="K680">
            <v>2400306771</v>
          </cell>
        </row>
        <row r="681">
          <cell r="G681" t="str">
            <v>SA3151</v>
          </cell>
          <cell r="H681">
            <v>2400306108</v>
          </cell>
          <cell r="I681">
            <v>2400306106</v>
          </cell>
        </row>
        <row r="682">
          <cell r="G682" t="str">
            <v>S74121</v>
          </cell>
          <cell r="H682">
            <v>2400301684</v>
          </cell>
        </row>
        <row r="683">
          <cell r="G683" t="str">
            <v>WA3207</v>
          </cell>
          <cell r="H683">
            <v>2400300476</v>
          </cell>
          <cell r="I683">
            <v>2400305390</v>
          </cell>
          <cell r="J683">
            <v>2400306813</v>
          </cell>
        </row>
        <row r="684">
          <cell r="G684" t="str">
            <v>W14559</v>
          </cell>
          <cell r="H684">
            <v>2400306892</v>
          </cell>
          <cell r="I684">
            <v>2400300572</v>
          </cell>
        </row>
        <row r="685">
          <cell r="G685" t="str">
            <v>W83052</v>
          </cell>
          <cell r="H685">
            <v>2400304053</v>
          </cell>
          <cell r="I685">
            <v>2400304057</v>
          </cell>
        </row>
        <row r="686">
          <cell r="G686" t="str">
            <v>W23861</v>
          </cell>
          <cell r="H686">
            <v>2400306585</v>
          </cell>
          <cell r="I686">
            <v>2400306484</v>
          </cell>
          <cell r="J686">
            <v>2400306486</v>
          </cell>
          <cell r="K686">
            <v>2400306583</v>
          </cell>
          <cell r="L686">
            <v>2400306945</v>
          </cell>
          <cell r="M686">
            <v>2400306482</v>
          </cell>
          <cell r="N686">
            <v>2400306221</v>
          </cell>
          <cell r="O686">
            <v>2400306219</v>
          </cell>
          <cell r="P686">
            <v>2400306947</v>
          </cell>
          <cell r="Q686">
            <v>2400306480</v>
          </cell>
        </row>
        <row r="687">
          <cell r="G687" t="str">
            <v>E23376</v>
          </cell>
          <cell r="H687">
            <v>2400307350</v>
          </cell>
        </row>
        <row r="688">
          <cell r="G688" t="str">
            <v>W53302</v>
          </cell>
          <cell r="H688">
            <v>2400299891</v>
          </cell>
          <cell r="I688">
            <v>2400306663</v>
          </cell>
          <cell r="J688">
            <v>2400304545</v>
          </cell>
          <cell r="K688">
            <v>2400304548</v>
          </cell>
          <cell r="L688">
            <v>2400307029</v>
          </cell>
          <cell r="M688">
            <v>2400309067</v>
          </cell>
        </row>
        <row r="689">
          <cell r="G689" t="str">
            <v>SH3022</v>
          </cell>
          <cell r="H689">
            <v>2400305647</v>
          </cell>
          <cell r="I689">
            <v>2400302974</v>
          </cell>
        </row>
        <row r="690">
          <cell r="G690" t="str">
            <v>S34760</v>
          </cell>
          <cell r="H690">
            <v>2400300856</v>
          </cell>
          <cell r="I690">
            <v>2400300858</v>
          </cell>
          <cell r="J690">
            <v>2400299371</v>
          </cell>
          <cell r="K690">
            <v>2400305882</v>
          </cell>
          <cell r="L690">
            <v>2400300854</v>
          </cell>
        </row>
        <row r="691">
          <cell r="G691" t="str">
            <v>S15697</v>
          </cell>
          <cell r="H691">
            <v>2400301448</v>
          </cell>
          <cell r="I691">
            <v>2400301454</v>
          </cell>
          <cell r="J691">
            <v>2400301452</v>
          </cell>
          <cell r="K691">
            <v>2400301450</v>
          </cell>
          <cell r="L691">
            <v>2400303642</v>
          </cell>
          <cell r="M691">
            <v>2400301109</v>
          </cell>
        </row>
        <row r="692">
          <cell r="G692" t="str">
            <v>S34851</v>
          </cell>
          <cell r="H692">
            <v>2400300850</v>
          </cell>
          <cell r="I692">
            <v>2400299370</v>
          </cell>
          <cell r="J692">
            <v>2400299481</v>
          </cell>
        </row>
        <row r="693">
          <cell r="G693" t="str">
            <v>W14075</v>
          </cell>
          <cell r="H693">
            <v>2400306003</v>
          </cell>
        </row>
        <row r="694">
          <cell r="G694" t="str">
            <v>W53288</v>
          </cell>
          <cell r="H694">
            <v>2400306205</v>
          </cell>
          <cell r="I694">
            <v>2400304475</v>
          </cell>
          <cell r="J694">
            <v>2400307032</v>
          </cell>
        </row>
        <row r="695">
          <cell r="G695" t="str">
            <v>W24007</v>
          </cell>
          <cell r="H695">
            <v>2400299892</v>
          </cell>
        </row>
        <row r="696">
          <cell r="G696" t="str">
            <v>W23978</v>
          </cell>
          <cell r="H696">
            <v>2400303495</v>
          </cell>
          <cell r="I696">
            <v>2400306507</v>
          </cell>
        </row>
        <row r="697">
          <cell r="G697" t="str">
            <v>SA3174</v>
          </cell>
          <cell r="H697">
            <v>2400306357</v>
          </cell>
          <cell r="I697">
            <v>2400306355</v>
          </cell>
          <cell r="J697">
            <v>2400305867</v>
          </cell>
        </row>
        <row r="698">
          <cell r="G698" t="str">
            <v>E43244</v>
          </cell>
          <cell r="H698">
            <v>2400299347</v>
          </cell>
          <cell r="I698">
            <v>2400300937</v>
          </cell>
        </row>
        <row r="699">
          <cell r="G699" t="str">
            <v>SA3146</v>
          </cell>
          <cell r="H699">
            <v>2400306122</v>
          </cell>
          <cell r="I699">
            <v>2400306118</v>
          </cell>
          <cell r="J699">
            <v>2400306120</v>
          </cell>
          <cell r="K699">
            <v>2400308615</v>
          </cell>
        </row>
        <row r="700">
          <cell r="G700" t="str">
            <v>WA3230</v>
          </cell>
          <cell r="H700">
            <v>2400299301</v>
          </cell>
          <cell r="I700">
            <v>2400300470</v>
          </cell>
          <cell r="J700">
            <v>2400306815</v>
          </cell>
          <cell r="K700">
            <v>2400304818</v>
          </cell>
        </row>
        <row r="701">
          <cell r="G701" t="str">
            <v>S34518</v>
          </cell>
          <cell r="H701">
            <v>2400299375</v>
          </cell>
          <cell r="I701">
            <v>2400301021</v>
          </cell>
          <cell r="J701">
            <v>2400301019</v>
          </cell>
          <cell r="K701">
            <v>2400309316</v>
          </cell>
        </row>
        <row r="702">
          <cell r="G702" t="str">
            <v>S15904</v>
          </cell>
          <cell r="H702">
            <v>2400301429</v>
          </cell>
          <cell r="I702">
            <v>2400301427</v>
          </cell>
          <cell r="J702">
            <v>2400301431</v>
          </cell>
          <cell r="K702">
            <v>2400304740</v>
          </cell>
        </row>
        <row r="703">
          <cell r="G703" t="str">
            <v>S44328</v>
          </cell>
          <cell r="H703">
            <v>2400301229</v>
          </cell>
          <cell r="I703">
            <v>2400306735</v>
          </cell>
          <cell r="J703">
            <v>2400304145</v>
          </cell>
        </row>
        <row r="704">
          <cell r="G704" t="str">
            <v>S1R110</v>
          </cell>
          <cell r="H704">
            <v>2400301335</v>
          </cell>
          <cell r="I704">
            <v>2400301337</v>
          </cell>
          <cell r="J704">
            <v>2400308821</v>
          </cell>
        </row>
        <row r="705">
          <cell r="G705" t="str">
            <v>S1R055</v>
          </cell>
          <cell r="H705">
            <v>2400301272</v>
          </cell>
          <cell r="I705">
            <v>2400301263</v>
          </cell>
          <cell r="J705">
            <v>2400301269</v>
          </cell>
          <cell r="K705">
            <v>2400301262</v>
          </cell>
          <cell r="L705">
            <v>2400301774</v>
          </cell>
          <cell r="M705">
            <v>2400304837</v>
          </cell>
          <cell r="N705">
            <v>2400301264</v>
          </cell>
        </row>
        <row r="706">
          <cell r="G706" t="str">
            <v>S44355</v>
          </cell>
          <cell r="H706">
            <v>2400306099</v>
          </cell>
          <cell r="I706">
            <v>2400309299</v>
          </cell>
        </row>
        <row r="707">
          <cell r="G707" t="str">
            <v>E14520</v>
          </cell>
          <cell r="H707">
            <v>2400307822</v>
          </cell>
          <cell r="I707">
            <v>2400307819</v>
          </cell>
          <cell r="J707">
            <v>2400304829</v>
          </cell>
          <cell r="K707">
            <v>2400307821</v>
          </cell>
        </row>
        <row r="708">
          <cell r="G708" t="str">
            <v>E14600</v>
          </cell>
          <cell r="H708">
            <v>2400307749</v>
          </cell>
        </row>
        <row r="709">
          <cell r="G709" t="str">
            <v>SH3017</v>
          </cell>
          <cell r="H709">
            <v>2400305345</v>
          </cell>
          <cell r="I709">
            <v>2400305654</v>
          </cell>
          <cell r="J709">
            <v>2400305652</v>
          </cell>
        </row>
        <row r="710">
          <cell r="G710" t="str">
            <v>E14247</v>
          </cell>
          <cell r="H710">
            <v>2400307603</v>
          </cell>
          <cell r="I710">
            <v>2400307599</v>
          </cell>
          <cell r="J710">
            <v>2400307605</v>
          </cell>
          <cell r="K710">
            <v>2400302038</v>
          </cell>
          <cell r="L710">
            <v>2400308928</v>
          </cell>
          <cell r="M710">
            <v>2400302462</v>
          </cell>
          <cell r="N710">
            <v>2400307600</v>
          </cell>
          <cell r="O710">
            <v>2400301819</v>
          </cell>
        </row>
        <row r="711">
          <cell r="G711" t="str">
            <v>E14570</v>
          </cell>
          <cell r="H711">
            <v>2400307771</v>
          </cell>
          <cell r="I711">
            <v>2400301841</v>
          </cell>
        </row>
        <row r="712">
          <cell r="G712" t="str">
            <v>E14486</v>
          </cell>
          <cell r="H712">
            <v>2400307809</v>
          </cell>
          <cell r="I712">
            <v>2400307808</v>
          </cell>
        </row>
        <row r="713">
          <cell r="G713" t="str">
            <v>E1R086</v>
          </cell>
          <cell r="H713">
            <v>2400302649</v>
          </cell>
          <cell r="I713">
            <v>2400307399</v>
          </cell>
          <cell r="J713">
            <v>2400307400</v>
          </cell>
          <cell r="K713">
            <v>2400308483</v>
          </cell>
        </row>
        <row r="714">
          <cell r="G714" t="str">
            <v>E14435</v>
          </cell>
          <cell r="H714">
            <v>2400307597</v>
          </cell>
          <cell r="I714">
            <v>2400307596</v>
          </cell>
          <cell r="J714">
            <v>2400307647</v>
          </cell>
          <cell r="K714">
            <v>2400308925</v>
          </cell>
        </row>
        <row r="715">
          <cell r="G715" t="str">
            <v>E14584</v>
          </cell>
          <cell r="H715">
            <v>2400302653</v>
          </cell>
          <cell r="I715">
            <v>2400307759</v>
          </cell>
          <cell r="J715">
            <v>2400299438</v>
          </cell>
        </row>
        <row r="716">
          <cell r="G716" t="str">
            <v>NE3111</v>
          </cell>
          <cell r="H716">
            <v>2400300179</v>
          </cell>
          <cell r="I716">
            <v>2400300059</v>
          </cell>
          <cell r="J716">
            <v>2400305475</v>
          </cell>
          <cell r="K716">
            <v>2400299851</v>
          </cell>
        </row>
        <row r="717">
          <cell r="G717" t="str">
            <v>NE3118</v>
          </cell>
          <cell r="H717">
            <v>2400300018</v>
          </cell>
        </row>
        <row r="718">
          <cell r="G718" t="str">
            <v>NB3037</v>
          </cell>
          <cell r="H718">
            <v>2400303117</v>
          </cell>
          <cell r="I718">
            <v>2400301122</v>
          </cell>
        </row>
        <row r="719">
          <cell r="G719" t="str">
            <v>NB3042</v>
          </cell>
          <cell r="H719">
            <v>2400300631</v>
          </cell>
          <cell r="I719">
            <v>2400300627</v>
          </cell>
          <cell r="J719">
            <v>2400308854</v>
          </cell>
          <cell r="K719">
            <v>2400308855</v>
          </cell>
          <cell r="L719">
            <v>2400308853</v>
          </cell>
        </row>
        <row r="720">
          <cell r="G720" t="str">
            <v>E14547</v>
          </cell>
          <cell r="H720">
            <v>2400301248</v>
          </cell>
          <cell r="I720">
            <v>2400308957</v>
          </cell>
        </row>
        <row r="721">
          <cell r="G721" t="str">
            <v>N83523</v>
          </cell>
          <cell r="H721">
            <v>2400306185</v>
          </cell>
          <cell r="I721">
            <v>2400302989</v>
          </cell>
          <cell r="J721">
            <v>2400302987</v>
          </cell>
          <cell r="K721">
            <v>2400302985</v>
          </cell>
          <cell r="L721">
            <v>2400308710</v>
          </cell>
        </row>
        <row r="722">
          <cell r="G722" t="str">
            <v>E14554</v>
          </cell>
          <cell r="H722">
            <v>2400303408</v>
          </cell>
          <cell r="I722">
            <v>2400307718</v>
          </cell>
          <cell r="J722">
            <v>2400307717</v>
          </cell>
        </row>
        <row r="723">
          <cell r="G723" t="str">
            <v>W14488</v>
          </cell>
          <cell r="H723">
            <v>2400307069</v>
          </cell>
          <cell r="I723">
            <v>2400307066</v>
          </cell>
          <cell r="J723">
            <v>2400307071</v>
          </cell>
          <cell r="K723">
            <v>2400304993</v>
          </cell>
          <cell r="L723">
            <v>2400307064</v>
          </cell>
          <cell r="M723">
            <v>2400304992</v>
          </cell>
          <cell r="N723">
            <v>2400304917</v>
          </cell>
          <cell r="O723">
            <v>2400309428</v>
          </cell>
        </row>
        <row r="724">
          <cell r="G724" t="str">
            <v>E43246</v>
          </cell>
          <cell r="H724">
            <v>2400307458</v>
          </cell>
          <cell r="I724">
            <v>2400307457</v>
          </cell>
          <cell r="J724">
            <v>2400299623</v>
          </cell>
          <cell r="K724">
            <v>2400307456</v>
          </cell>
        </row>
        <row r="725">
          <cell r="G725" t="str">
            <v>SA3114</v>
          </cell>
          <cell r="H725">
            <v>2400306722</v>
          </cell>
          <cell r="I725">
            <v>2400306720</v>
          </cell>
          <cell r="J725">
            <v>2400299666</v>
          </cell>
          <cell r="K725">
            <v>2400309270</v>
          </cell>
        </row>
        <row r="726">
          <cell r="G726" t="str">
            <v>W80093</v>
          </cell>
          <cell r="H726">
            <v>2400304001</v>
          </cell>
        </row>
        <row r="727">
          <cell r="G727" t="str">
            <v>S26340</v>
          </cell>
          <cell r="H727">
            <v>2400301521</v>
          </cell>
          <cell r="I727">
            <v>2400299678</v>
          </cell>
        </row>
        <row r="728">
          <cell r="G728" t="str">
            <v>N13845</v>
          </cell>
          <cell r="H728">
            <v>2400307927</v>
          </cell>
          <cell r="I728">
            <v>2400307928</v>
          </cell>
          <cell r="J728">
            <v>2400305844</v>
          </cell>
          <cell r="K728">
            <v>2400307929</v>
          </cell>
        </row>
        <row r="729">
          <cell r="G729" t="str">
            <v>E14110</v>
          </cell>
          <cell r="H729">
            <v>2400302697</v>
          </cell>
          <cell r="I729">
            <v>2400301226</v>
          </cell>
          <cell r="J729">
            <v>2400307684</v>
          </cell>
          <cell r="K729">
            <v>2400302699</v>
          </cell>
        </row>
        <row r="730">
          <cell r="G730" t="str">
            <v>W23819</v>
          </cell>
          <cell r="H730">
            <v>2400306640</v>
          </cell>
          <cell r="I730">
            <v>2400306642</v>
          </cell>
        </row>
        <row r="731">
          <cell r="G731" t="str">
            <v>S2R001</v>
          </cell>
          <cell r="H731">
            <v>2400301497</v>
          </cell>
          <cell r="I731">
            <v>2400301501</v>
          </cell>
          <cell r="J731">
            <v>2400308808</v>
          </cell>
          <cell r="K731">
            <v>2400301496</v>
          </cell>
        </row>
        <row r="732">
          <cell r="G732" t="str">
            <v>N83644</v>
          </cell>
          <cell r="H732">
            <v>2400303233</v>
          </cell>
          <cell r="I732">
            <v>2400306298</v>
          </cell>
          <cell r="J732">
            <v>2400303974</v>
          </cell>
          <cell r="K732">
            <v>2400303235</v>
          </cell>
          <cell r="L732">
            <v>2400303336</v>
          </cell>
          <cell r="M732">
            <v>2400302454</v>
          </cell>
          <cell r="N732">
            <v>2400299869</v>
          </cell>
          <cell r="O732">
            <v>2400304860</v>
          </cell>
          <cell r="P732">
            <v>2400304859</v>
          </cell>
        </row>
        <row r="733">
          <cell r="G733" t="str">
            <v>W83082</v>
          </cell>
          <cell r="H733">
            <v>2400305277</v>
          </cell>
          <cell r="I733">
            <v>2400301945</v>
          </cell>
          <cell r="J733">
            <v>2400309209</v>
          </cell>
        </row>
        <row r="734">
          <cell r="G734" t="str">
            <v>N83382</v>
          </cell>
          <cell r="H734">
            <v>2400302915</v>
          </cell>
          <cell r="I734">
            <v>2400302931</v>
          </cell>
          <cell r="J734">
            <v>2400301364</v>
          </cell>
          <cell r="K734">
            <v>2400308667</v>
          </cell>
        </row>
        <row r="735">
          <cell r="G735" t="str">
            <v>S26204</v>
          </cell>
          <cell r="H735">
            <v>2400301630</v>
          </cell>
        </row>
        <row r="736">
          <cell r="G736" t="str">
            <v>W93173</v>
          </cell>
          <cell r="H736">
            <v>2400305524</v>
          </cell>
          <cell r="I736">
            <v>2400305526</v>
          </cell>
        </row>
        <row r="737">
          <cell r="G737" t="str">
            <v>WA3238</v>
          </cell>
          <cell r="H737">
            <v>2400304878</v>
          </cell>
          <cell r="I737">
            <v>2400301853</v>
          </cell>
          <cell r="J737">
            <v>2400309163</v>
          </cell>
          <cell r="K737">
            <v>2400309162</v>
          </cell>
          <cell r="L737">
            <v>2400309164</v>
          </cell>
          <cell r="M737">
            <v>2400309161</v>
          </cell>
        </row>
        <row r="738">
          <cell r="G738" t="str">
            <v>WA3233</v>
          </cell>
          <cell r="H738">
            <v>2400304912</v>
          </cell>
          <cell r="I738">
            <v>2400304802</v>
          </cell>
          <cell r="J738">
            <v>2400305930</v>
          </cell>
          <cell r="K738">
            <v>2400309169</v>
          </cell>
          <cell r="L738">
            <v>2400309168</v>
          </cell>
        </row>
        <row r="739">
          <cell r="G739" t="str">
            <v>N83825</v>
          </cell>
          <cell r="H739">
            <v>2400299983</v>
          </cell>
        </row>
        <row r="740">
          <cell r="G740" t="str">
            <v>SB4127</v>
          </cell>
          <cell r="H740">
            <v>2400303009</v>
          </cell>
          <cell r="I740">
            <v>2400301484</v>
          </cell>
          <cell r="J740">
            <v>2400301747</v>
          </cell>
        </row>
        <row r="741">
          <cell r="G741" t="str">
            <v>SA3106</v>
          </cell>
          <cell r="H741">
            <v>2400306085</v>
          </cell>
          <cell r="I741">
            <v>2400306083</v>
          </cell>
          <cell r="J741">
            <v>2400306190</v>
          </cell>
          <cell r="K741">
            <v>2400308616</v>
          </cell>
        </row>
        <row r="742">
          <cell r="G742" t="str">
            <v>N83850</v>
          </cell>
          <cell r="H742">
            <v>2400300427</v>
          </cell>
          <cell r="I742">
            <v>2400299766</v>
          </cell>
          <cell r="J742">
            <v>2400303138</v>
          </cell>
        </row>
        <row r="743">
          <cell r="G743" t="str">
            <v>S26228</v>
          </cell>
          <cell r="H743">
            <v>2400306365</v>
          </cell>
          <cell r="I743">
            <v>2400301756</v>
          </cell>
          <cell r="J743">
            <v>2400301758</v>
          </cell>
          <cell r="K743">
            <v>2400303904</v>
          </cell>
          <cell r="L743">
            <v>2400308812</v>
          </cell>
        </row>
        <row r="744">
          <cell r="G744" t="str">
            <v>SB4129</v>
          </cell>
          <cell r="H744">
            <v>2400306274</v>
          </cell>
          <cell r="I744">
            <v>2400301675</v>
          </cell>
        </row>
        <row r="745">
          <cell r="G745" t="str">
            <v>E34180</v>
          </cell>
          <cell r="H745">
            <v>2400307382</v>
          </cell>
        </row>
        <row r="746">
          <cell r="G746" t="str">
            <v>SA3167</v>
          </cell>
          <cell r="H746">
            <v>2400306121</v>
          </cell>
          <cell r="I746">
            <v>2400300626</v>
          </cell>
          <cell r="J746">
            <v>2400303022</v>
          </cell>
          <cell r="K746">
            <v>2400306372</v>
          </cell>
        </row>
        <row r="747">
          <cell r="G747" t="str">
            <v>W93144</v>
          </cell>
          <cell r="H747">
            <v>2400302858</v>
          </cell>
          <cell r="I747">
            <v>2400305554</v>
          </cell>
        </row>
        <row r="748">
          <cell r="G748" t="str">
            <v>N83652</v>
          </cell>
          <cell r="H748">
            <v>2400303165</v>
          </cell>
          <cell r="I748">
            <v>2400301151</v>
          </cell>
          <cell r="J748">
            <v>2400308679</v>
          </cell>
          <cell r="K748">
            <v>2400303316</v>
          </cell>
        </row>
        <row r="749">
          <cell r="G749" t="str">
            <v>WB3167</v>
          </cell>
          <cell r="H749">
            <v>2400304748</v>
          </cell>
          <cell r="I749">
            <v>2400304752</v>
          </cell>
          <cell r="J749">
            <v>2400303831</v>
          </cell>
          <cell r="K749">
            <v>2400304746</v>
          </cell>
          <cell r="L749">
            <v>2400308587</v>
          </cell>
          <cell r="M749">
            <v>2400308585</v>
          </cell>
          <cell r="N749">
            <v>2400308586</v>
          </cell>
          <cell r="O749">
            <v>2400303269</v>
          </cell>
        </row>
        <row r="750">
          <cell r="G750" t="str">
            <v>SG4034</v>
          </cell>
          <cell r="H750">
            <v>2400306790</v>
          </cell>
          <cell r="I750">
            <v>2400305794</v>
          </cell>
          <cell r="J750">
            <v>2400309290</v>
          </cell>
        </row>
        <row r="751">
          <cell r="G751" t="str">
            <v>N14016</v>
          </cell>
          <cell r="H751">
            <v>2400307950</v>
          </cell>
          <cell r="I751">
            <v>2400302824</v>
          </cell>
          <cell r="J751">
            <v>2400307949</v>
          </cell>
          <cell r="K751">
            <v>2400307948</v>
          </cell>
          <cell r="L751">
            <v>2400307951</v>
          </cell>
          <cell r="M751">
            <v>2400303580</v>
          </cell>
        </row>
        <row r="752">
          <cell r="G752" t="str">
            <v>N83805</v>
          </cell>
          <cell r="H752">
            <v>2400300527</v>
          </cell>
          <cell r="I752">
            <v>2400300523</v>
          </cell>
          <cell r="J752">
            <v>2400299775</v>
          </cell>
          <cell r="K752">
            <v>2400300226</v>
          </cell>
          <cell r="L752">
            <v>2400300525</v>
          </cell>
        </row>
        <row r="753">
          <cell r="G753" t="str">
            <v>SA3158</v>
          </cell>
          <cell r="H753">
            <v>2400306093</v>
          </cell>
          <cell r="I753">
            <v>2400306096</v>
          </cell>
          <cell r="J753">
            <v>2400306097</v>
          </cell>
        </row>
        <row r="754">
          <cell r="G754" t="str">
            <v>W23979</v>
          </cell>
          <cell r="H754">
            <v>2400306505</v>
          </cell>
          <cell r="I754">
            <v>2400308563</v>
          </cell>
          <cell r="J754">
            <v>2400306503</v>
          </cell>
        </row>
        <row r="755">
          <cell r="G755" t="str">
            <v>E14536</v>
          </cell>
          <cell r="H755">
            <v>2400307741</v>
          </cell>
          <cell r="I755">
            <v>2400300116</v>
          </cell>
          <cell r="J755">
            <v>2400300114</v>
          </cell>
          <cell r="K755">
            <v>2400299879</v>
          </cell>
        </row>
        <row r="756">
          <cell r="G756" t="str">
            <v>W14483</v>
          </cell>
          <cell r="H756">
            <v>2400307081</v>
          </cell>
        </row>
        <row r="757">
          <cell r="G757" t="str">
            <v>N14618</v>
          </cell>
          <cell r="H757">
            <v>2400308105</v>
          </cell>
        </row>
        <row r="758">
          <cell r="G758" t="str">
            <v>N83844</v>
          </cell>
          <cell r="H758">
            <v>2400299469</v>
          </cell>
          <cell r="I758">
            <v>2400300561</v>
          </cell>
          <cell r="J758">
            <v>2400300534</v>
          </cell>
        </row>
        <row r="759">
          <cell r="G759" t="str">
            <v>N83812</v>
          </cell>
          <cell r="H759">
            <v>2400301313</v>
          </cell>
          <cell r="I759">
            <v>2400301144</v>
          </cell>
        </row>
        <row r="760">
          <cell r="G760" t="str">
            <v>S25827</v>
          </cell>
          <cell r="H760">
            <v>2400301659</v>
          </cell>
          <cell r="I760">
            <v>2400301654</v>
          </cell>
        </row>
        <row r="761">
          <cell r="G761" t="str">
            <v>W14470</v>
          </cell>
          <cell r="H761">
            <v>2400306990</v>
          </cell>
        </row>
        <row r="762">
          <cell r="G762" t="str">
            <v>N83768</v>
          </cell>
          <cell r="H762">
            <v>2400306177</v>
          </cell>
          <cell r="I762">
            <v>2400303201</v>
          </cell>
          <cell r="J762">
            <v>2400303346</v>
          </cell>
        </row>
        <row r="763">
          <cell r="G763" t="str">
            <v>NA3061</v>
          </cell>
          <cell r="H763">
            <v>2400300440</v>
          </cell>
          <cell r="I763">
            <v>2400305185</v>
          </cell>
          <cell r="J763">
            <v>2400300442</v>
          </cell>
        </row>
        <row r="764">
          <cell r="G764" t="str">
            <v>N83435</v>
          </cell>
          <cell r="H764">
            <v>2400299470</v>
          </cell>
        </row>
        <row r="765">
          <cell r="G765" t="str">
            <v>N83854</v>
          </cell>
          <cell r="H765">
            <v>2400300421</v>
          </cell>
          <cell r="I765">
            <v>2400300419</v>
          </cell>
        </row>
        <row r="766">
          <cell r="G766" t="str">
            <v>N83642</v>
          </cell>
          <cell r="H766">
            <v>2400303239</v>
          </cell>
        </row>
        <row r="767">
          <cell r="G767" t="str">
            <v>N83779</v>
          </cell>
          <cell r="H767">
            <v>2400303187</v>
          </cell>
        </row>
        <row r="768">
          <cell r="G768" t="str">
            <v>N83648</v>
          </cell>
          <cell r="H768">
            <v>2400303328</v>
          </cell>
          <cell r="I768">
            <v>2400303330</v>
          </cell>
          <cell r="J768">
            <v>2400299782</v>
          </cell>
          <cell r="K768">
            <v>2400299781</v>
          </cell>
        </row>
        <row r="769">
          <cell r="G769" t="str">
            <v>W14117</v>
          </cell>
          <cell r="H769">
            <v>2400301725</v>
          </cell>
        </row>
        <row r="770">
          <cell r="G770" t="str">
            <v>W14674</v>
          </cell>
          <cell r="H770">
            <v>2400306231</v>
          </cell>
          <cell r="I770">
            <v>2400306233</v>
          </cell>
        </row>
        <row r="771">
          <cell r="G771" t="str">
            <v>N83693</v>
          </cell>
          <cell r="H771">
            <v>2400303140</v>
          </cell>
        </row>
        <row r="772">
          <cell r="G772" t="str">
            <v>W13950</v>
          </cell>
          <cell r="H772">
            <v>2400306019</v>
          </cell>
          <cell r="I772">
            <v>2400306023</v>
          </cell>
          <cell r="J772">
            <v>2400306021</v>
          </cell>
          <cell r="K772">
            <v>2400302162</v>
          </cell>
          <cell r="L772">
            <v>2400306015</v>
          </cell>
          <cell r="M772">
            <v>2400306017</v>
          </cell>
        </row>
        <row r="773">
          <cell r="G773" t="str">
            <v>W14523</v>
          </cell>
          <cell r="H773">
            <v>2400306902</v>
          </cell>
          <cell r="I773">
            <v>2400306975</v>
          </cell>
        </row>
        <row r="774">
          <cell r="G774" t="str">
            <v>N13804</v>
          </cell>
          <cell r="H774">
            <v>2400307935</v>
          </cell>
          <cell r="I774">
            <v>2400307936</v>
          </cell>
          <cell r="J774">
            <v>2400302753</v>
          </cell>
          <cell r="K774">
            <v>2400300843</v>
          </cell>
        </row>
        <row r="775">
          <cell r="G775" t="str">
            <v>N83285</v>
          </cell>
          <cell r="H775">
            <v>2400306315</v>
          </cell>
          <cell r="I775">
            <v>2400303101</v>
          </cell>
          <cell r="J775">
            <v>2400303096</v>
          </cell>
          <cell r="K775">
            <v>2400303094</v>
          </cell>
          <cell r="L775">
            <v>2400303644</v>
          </cell>
          <cell r="M775">
            <v>2400304872</v>
          </cell>
          <cell r="N775">
            <v>2400299992</v>
          </cell>
          <cell r="O775">
            <v>2400308407</v>
          </cell>
          <cell r="P775">
            <v>2400303103</v>
          </cell>
        </row>
        <row r="776">
          <cell r="G776" t="str">
            <v>E14490</v>
          </cell>
          <cell r="H776">
            <v>2400307794</v>
          </cell>
          <cell r="I776">
            <v>2400307795</v>
          </cell>
        </row>
        <row r="777">
          <cell r="G777" t="str">
            <v>W23933</v>
          </cell>
          <cell r="H777">
            <v>2400306527</v>
          </cell>
        </row>
        <row r="778">
          <cell r="G778" t="str">
            <v>WA3221</v>
          </cell>
          <cell r="H778">
            <v>2400305449</v>
          </cell>
          <cell r="I778">
            <v>2400303848</v>
          </cell>
          <cell r="J778">
            <v>2400305451</v>
          </cell>
          <cell r="K778">
            <v>2400300857</v>
          </cell>
          <cell r="L778">
            <v>2400299475</v>
          </cell>
          <cell r="M778">
            <v>2400309173</v>
          </cell>
        </row>
        <row r="779">
          <cell r="G779" t="str">
            <v>E13102</v>
          </cell>
          <cell r="H779">
            <v>2400307651</v>
          </cell>
        </row>
        <row r="780">
          <cell r="G780" t="str">
            <v>N83835</v>
          </cell>
          <cell r="H780">
            <v>2400300585</v>
          </cell>
        </row>
        <row r="781">
          <cell r="G781" t="str">
            <v>N83649</v>
          </cell>
          <cell r="H781">
            <v>2400303326</v>
          </cell>
        </row>
        <row r="782">
          <cell r="G782" t="str">
            <v>W73084</v>
          </cell>
          <cell r="H782">
            <v>2400299350</v>
          </cell>
        </row>
        <row r="783">
          <cell r="G783" t="str">
            <v>E14122</v>
          </cell>
          <cell r="H783">
            <v>2400302695</v>
          </cell>
          <cell r="I783">
            <v>2400307681</v>
          </cell>
        </row>
        <row r="784">
          <cell r="G784" t="str">
            <v>SA3170</v>
          </cell>
          <cell r="H784">
            <v>2400299664</v>
          </cell>
          <cell r="I784">
            <v>2400301751</v>
          </cell>
        </row>
        <row r="785">
          <cell r="G785" t="str">
            <v>E14567</v>
          </cell>
          <cell r="H785">
            <v>2400305908</v>
          </cell>
          <cell r="I785">
            <v>2400307774</v>
          </cell>
          <cell r="J785">
            <v>2400300962</v>
          </cell>
          <cell r="K785">
            <v>2400299637</v>
          </cell>
          <cell r="L785">
            <v>2400302630</v>
          </cell>
        </row>
        <row r="786">
          <cell r="G786" t="str">
            <v>N43224</v>
          </cell>
          <cell r="H786">
            <v>2400302795</v>
          </cell>
          <cell r="I786">
            <v>2400302798</v>
          </cell>
          <cell r="J786">
            <v>2400299506</v>
          </cell>
          <cell r="K786">
            <v>2400302900</v>
          </cell>
          <cell r="L786">
            <v>2400305630</v>
          </cell>
        </row>
        <row r="787">
          <cell r="G787" t="str">
            <v>NH0399</v>
          </cell>
          <cell r="H787">
            <v>2400300265</v>
          </cell>
          <cell r="I787">
            <v>2400303594</v>
          </cell>
        </row>
        <row r="788">
          <cell r="G788" t="str">
            <v>E14573</v>
          </cell>
          <cell r="H788">
            <v>2400307764</v>
          </cell>
          <cell r="I788">
            <v>2400307766</v>
          </cell>
        </row>
        <row r="789">
          <cell r="G789" t="str">
            <v>N83885</v>
          </cell>
          <cell r="H789">
            <v>2400302792</v>
          </cell>
          <cell r="I789">
            <v>2400307312</v>
          </cell>
          <cell r="J789">
            <v>2400300748</v>
          </cell>
        </row>
        <row r="790">
          <cell r="G790" t="str">
            <v>W14363</v>
          </cell>
          <cell r="H790">
            <v>2400305843</v>
          </cell>
          <cell r="I790">
            <v>2400300128</v>
          </cell>
          <cell r="J790">
            <v>2400305839</v>
          </cell>
        </row>
        <row r="791">
          <cell r="G791" t="str">
            <v>S2R011</v>
          </cell>
          <cell r="H791">
            <v>2400301464</v>
          </cell>
          <cell r="I791">
            <v>2400301466</v>
          </cell>
          <cell r="J791">
            <v>2400301468</v>
          </cell>
          <cell r="K791">
            <v>2400299863</v>
          </cell>
          <cell r="L791">
            <v>2400301601</v>
          </cell>
        </row>
        <row r="792">
          <cell r="G792" t="str">
            <v>N83868</v>
          </cell>
          <cell r="H792">
            <v>2400300396</v>
          </cell>
          <cell r="I792">
            <v>2400300398</v>
          </cell>
        </row>
        <row r="793">
          <cell r="G793" t="str">
            <v>WC3160</v>
          </cell>
          <cell r="H793">
            <v>2400301234</v>
          </cell>
        </row>
        <row r="794">
          <cell r="G794" t="str">
            <v>N13582</v>
          </cell>
          <cell r="H794">
            <v>2400308311</v>
          </cell>
          <cell r="I794">
            <v>2400308310</v>
          </cell>
          <cell r="J794">
            <v>2400307218</v>
          </cell>
          <cell r="K794">
            <v>2400303603</v>
          </cell>
        </row>
        <row r="795">
          <cell r="G795" t="str">
            <v>N83297</v>
          </cell>
          <cell r="H795">
            <v>2400303085</v>
          </cell>
          <cell r="I795">
            <v>2400303081</v>
          </cell>
          <cell r="J795">
            <v>2400303086</v>
          </cell>
          <cell r="K795">
            <v>2400303083</v>
          </cell>
          <cell r="L795">
            <v>2400303597</v>
          </cell>
        </row>
        <row r="796">
          <cell r="G796" t="str">
            <v>N14728</v>
          </cell>
          <cell r="H796">
            <v>2400302720</v>
          </cell>
          <cell r="I796">
            <v>2400302607</v>
          </cell>
          <cell r="J796">
            <v>2400302610</v>
          </cell>
          <cell r="K796">
            <v>2400302604</v>
          </cell>
          <cell r="L796">
            <v>2400301433</v>
          </cell>
        </row>
        <row r="797">
          <cell r="G797" t="str">
            <v>N83892</v>
          </cell>
          <cell r="H797">
            <v>2400300484</v>
          </cell>
          <cell r="I797">
            <v>2400301307</v>
          </cell>
        </row>
        <row r="798">
          <cell r="G798" t="str">
            <v>N83298</v>
          </cell>
          <cell r="H798">
            <v>2400306313</v>
          </cell>
          <cell r="I798">
            <v>2400307314</v>
          </cell>
          <cell r="J798">
            <v>2400304870</v>
          </cell>
          <cell r="K798">
            <v>2400308646</v>
          </cell>
          <cell r="L798">
            <v>2400308644</v>
          </cell>
        </row>
        <row r="799">
          <cell r="G799" t="str">
            <v>WB3345</v>
          </cell>
          <cell r="H799">
            <v>2400305127</v>
          </cell>
          <cell r="I799">
            <v>2400305123</v>
          </cell>
          <cell r="J799">
            <v>2400305125</v>
          </cell>
        </row>
        <row r="800">
          <cell r="G800" t="str">
            <v>WA3218</v>
          </cell>
          <cell r="H800">
            <v>2400305472</v>
          </cell>
          <cell r="I800">
            <v>2400300472</v>
          </cell>
          <cell r="J800">
            <v>2400305474</v>
          </cell>
          <cell r="K800">
            <v>2400309176</v>
          </cell>
          <cell r="L800">
            <v>2400299476</v>
          </cell>
        </row>
        <row r="801">
          <cell r="G801" t="str">
            <v>W14472</v>
          </cell>
          <cell r="H801">
            <v>2400301720</v>
          </cell>
        </row>
        <row r="802">
          <cell r="G802" t="str">
            <v>W23843</v>
          </cell>
          <cell r="H802">
            <v>2400306619</v>
          </cell>
          <cell r="I802">
            <v>2400309388</v>
          </cell>
        </row>
        <row r="803">
          <cell r="G803" t="str">
            <v>N14712</v>
          </cell>
          <cell r="H803">
            <v>2400302722</v>
          </cell>
        </row>
        <row r="804">
          <cell r="G804" t="str">
            <v>W23991</v>
          </cell>
          <cell r="H804">
            <v>2400306802</v>
          </cell>
          <cell r="I804">
            <v>2400307063</v>
          </cell>
        </row>
        <row r="805">
          <cell r="G805" t="str">
            <v>N14523</v>
          </cell>
          <cell r="H805">
            <v>2400307896</v>
          </cell>
          <cell r="I805">
            <v>2400307897</v>
          </cell>
          <cell r="J805">
            <v>2400307894</v>
          </cell>
          <cell r="K805">
            <v>2400305290</v>
          </cell>
        </row>
        <row r="806">
          <cell r="G806" t="str">
            <v>W23833</v>
          </cell>
          <cell r="H806">
            <v>2400306638</v>
          </cell>
          <cell r="I806">
            <v>2400306225</v>
          </cell>
          <cell r="J806">
            <v>2400306227</v>
          </cell>
          <cell r="K806">
            <v>2400301177</v>
          </cell>
        </row>
        <row r="807">
          <cell r="G807" t="str">
            <v>W1R182</v>
          </cell>
          <cell r="H807">
            <v>2400307282</v>
          </cell>
          <cell r="I807">
            <v>2400309359</v>
          </cell>
        </row>
        <row r="808">
          <cell r="G808" t="str">
            <v>N83281</v>
          </cell>
          <cell r="H808">
            <v>2400303107</v>
          </cell>
          <cell r="I808">
            <v>2400303110</v>
          </cell>
          <cell r="J808">
            <v>2400303108</v>
          </cell>
          <cell r="K808">
            <v>2400303105</v>
          </cell>
          <cell r="L808">
            <v>2400308408</v>
          </cell>
        </row>
        <row r="809">
          <cell r="G809" t="str">
            <v>W14631</v>
          </cell>
          <cell r="H809">
            <v>2400302086</v>
          </cell>
          <cell r="I809">
            <v>2400306928</v>
          </cell>
        </row>
        <row r="810">
          <cell r="G810" t="str">
            <v>N13572</v>
          </cell>
          <cell r="H810">
            <v>2400308320</v>
          </cell>
          <cell r="I810">
            <v>2400306465</v>
          </cell>
          <cell r="J810">
            <v>2400303753</v>
          </cell>
          <cell r="K810">
            <v>2400305319</v>
          </cell>
          <cell r="L810">
            <v>2400299591</v>
          </cell>
          <cell r="M810">
            <v>2400308321</v>
          </cell>
        </row>
        <row r="811">
          <cell r="G811" t="str">
            <v>N14543</v>
          </cell>
          <cell r="H811">
            <v>2400307880</v>
          </cell>
          <cell r="I811">
            <v>2400308077</v>
          </cell>
        </row>
        <row r="812">
          <cell r="G812" t="str">
            <v>WB3266</v>
          </cell>
          <cell r="H812">
            <v>2400305059</v>
          </cell>
        </row>
        <row r="813">
          <cell r="G813" t="str">
            <v>SA3166</v>
          </cell>
          <cell r="H813">
            <v>2400306692</v>
          </cell>
          <cell r="I813">
            <v>2400304312</v>
          </cell>
        </row>
        <row r="814">
          <cell r="G814" t="str">
            <v>W14591</v>
          </cell>
          <cell r="H814">
            <v>2400306954</v>
          </cell>
          <cell r="I814">
            <v>2400306956</v>
          </cell>
          <cell r="J814">
            <v>2400306952</v>
          </cell>
          <cell r="K814">
            <v>2400301187</v>
          </cell>
          <cell r="L814">
            <v>2400302094</v>
          </cell>
        </row>
        <row r="815">
          <cell r="G815" t="str">
            <v>S44392</v>
          </cell>
          <cell r="H815">
            <v>2400301998</v>
          </cell>
          <cell r="I815">
            <v>2400308670</v>
          </cell>
          <cell r="J815">
            <v>2400308668</v>
          </cell>
        </row>
        <row r="816">
          <cell r="G816" t="str">
            <v>W14573</v>
          </cell>
          <cell r="H816">
            <v>2400306976</v>
          </cell>
          <cell r="I816">
            <v>2400306874</v>
          </cell>
        </row>
        <row r="817">
          <cell r="G817" t="str">
            <v>W14382</v>
          </cell>
          <cell r="H817">
            <v>2400302149</v>
          </cell>
          <cell r="I817">
            <v>2400299721</v>
          </cell>
          <cell r="J817">
            <v>2400305826</v>
          </cell>
        </row>
        <row r="818">
          <cell r="G818" t="str">
            <v>W13991</v>
          </cell>
          <cell r="H818">
            <v>2400306007</v>
          </cell>
          <cell r="I818">
            <v>2400306005</v>
          </cell>
        </row>
        <row r="819">
          <cell r="G819" t="str">
            <v>N43247</v>
          </cell>
          <cell r="H819">
            <v>2400302861</v>
          </cell>
          <cell r="I819">
            <v>2400305626</v>
          </cell>
          <cell r="J819">
            <v>2400308506</v>
          </cell>
        </row>
        <row r="820">
          <cell r="G820" t="str">
            <v>S3R039</v>
          </cell>
          <cell r="H820">
            <v>2400300924</v>
          </cell>
          <cell r="I820">
            <v>2400300922</v>
          </cell>
        </row>
        <row r="821">
          <cell r="G821" t="str">
            <v>E14426</v>
          </cell>
          <cell r="H821">
            <v>2400307595</v>
          </cell>
          <cell r="I821">
            <v>2400301899</v>
          </cell>
          <cell r="J821">
            <v>2400300121</v>
          </cell>
          <cell r="K821">
            <v>2400303605</v>
          </cell>
          <cell r="L821">
            <v>2400304374</v>
          </cell>
        </row>
        <row r="822">
          <cell r="G822" t="str">
            <v>W23782</v>
          </cell>
          <cell r="H822">
            <v>2400306568</v>
          </cell>
          <cell r="I822">
            <v>2400305856</v>
          </cell>
        </row>
        <row r="823">
          <cell r="G823" t="str">
            <v>WB3366</v>
          </cell>
          <cell r="H823">
            <v>2400303945</v>
          </cell>
        </row>
        <row r="824">
          <cell r="G824" t="str">
            <v>NH0429</v>
          </cell>
          <cell r="H824">
            <v>2400300236</v>
          </cell>
          <cell r="I824">
            <v>2400308780</v>
          </cell>
        </row>
        <row r="825">
          <cell r="G825" t="str">
            <v>W53245</v>
          </cell>
          <cell r="H825">
            <v>2400304652</v>
          </cell>
          <cell r="I825">
            <v>2400304655</v>
          </cell>
          <cell r="J825">
            <v>2400304662</v>
          </cell>
          <cell r="K825">
            <v>2400304650</v>
          </cell>
          <cell r="L825">
            <v>2400304897</v>
          </cell>
          <cell r="M825">
            <v>2400303584</v>
          </cell>
          <cell r="N825">
            <v>2400304657</v>
          </cell>
        </row>
        <row r="826">
          <cell r="G826" t="str">
            <v>W13845</v>
          </cell>
          <cell r="H826">
            <v>2400305949</v>
          </cell>
          <cell r="I826">
            <v>2400299656</v>
          </cell>
        </row>
        <row r="827">
          <cell r="G827" t="str">
            <v>W53166</v>
          </cell>
          <cell r="H827">
            <v>2400300668</v>
          </cell>
          <cell r="I827">
            <v>2400304567</v>
          </cell>
          <cell r="J827">
            <v>2400300666</v>
          </cell>
          <cell r="K827">
            <v>2400307043</v>
          </cell>
        </row>
        <row r="828">
          <cell r="G828" t="str">
            <v>W13951</v>
          </cell>
          <cell r="H828">
            <v>2400306009</v>
          </cell>
          <cell r="I828">
            <v>2400306011</v>
          </cell>
          <cell r="J828">
            <v>2400301989</v>
          </cell>
          <cell r="K828">
            <v>2400302388</v>
          </cell>
        </row>
        <row r="829">
          <cell r="G829" t="str">
            <v>W14637</v>
          </cell>
          <cell r="H829">
            <v>2400307240</v>
          </cell>
        </row>
        <row r="830">
          <cell r="G830" t="str">
            <v>W1R146</v>
          </cell>
          <cell r="H830">
            <v>2400307299</v>
          </cell>
          <cell r="I830">
            <v>2400306751</v>
          </cell>
          <cell r="J830">
            <v>2400309360</v>
          </cell>
          <cell r="K830">
            <v>2400307201</v>
          </cell>
          <cell r="L830">
            <v>2400304194</v>
          </cell>
          <cell r="M830">
            <v>2400307297</v>
          </cell>
          <cell r="N830">
            <v>2400307295</v>
          </cell>
        </row>
        <row r="831">
          <cell r="G831" t="str">
            <v>NH0463</v>
          </cell>
          <cell r="H831">
            <v>2400300227</v>
          </cell>
          <cell r="I831">
            <v>2400300225</v>
          </cell>
        </row>
        <row r="832">
          <cell r="G832" t="str">
            <v>W23044</v>
          </cell>
          <cell r="H832">
            <v>2400307262</v>
          </cell>
        </row>
        <row r="833">
          <cell r="G833" t="str">
            <v>W53267</v>
          </cell>
          <cell r="H833">
            <v>2400304486</v>
          </cell>
          <cell r="I833">
            <v>2400307033</v>
          </cell>
        </row>
        <row r="834">
          <cell r="G834" t="str">
            <v>N14605</v>
          </cell>
          <cell r="H834">
            <v>2400308053</v>
          </cell>
          <cell r="I834">
            <v>2400308054</v>
          </cell>
          <cell r="J834">
            <v>2400301976</v>
          </cell>
        </row>
        <row r="835">
          <cell r="G835" t="str">
            <v>N14747</v>
          </cell>
          <cell r="H835">
            <v>2400302568</v>
          </cell>
        </row>
        <row r="836">
          <cell r="G836" t="str">
            <v>N14603</v>
          </cell>
          <cell r="H836">
            <v>2400308059</v>
          </cell>
        </row>
        <row r="837">
          <cell r="G837" t="str">
            <v>W14612</v>
          </cell>
          <cell r="H837">
            <v>2400302089</v>
          </cell>
        </row>
        <row r="838">
          <cell r="G838" t="str">
            <v>W23842</v>
          </cell>
          <cell r="H838">
            <v>2400306624</v>
          </cell>
          <cell r="I838">
            <v>2400306626</v>
          </cell>
          <cell r="J838">
            <v>2400306621</v>
          </cell>
        </row>
        <row r="839">
          <cell r="G839" t="str">
            <v>W53142</v>
          </cell>
          <cell r="H839">
            <v>2400304280</v>
          </cell>
          <cell r="I839">
            <v>2400306076</v>
          </cell>
          <cell r="J839">
            <v>2400306540</v>
          </cell>
          <cell r="K839">
            <v>2400307051</v>
          </cell>
          <cell r="L839">
            <v>2400303819</v>
          </cell>
          <cell r="M839">
            <v>2400300094</v>
          </cell>
        </row>
        <row r="840">
          <cell r="G840" t="str">
            <v>E14425</v>
          </cell>
          <cell r="H840">
            <v>2400299384</v>
          </cell>
          <cell r="I840">
            <v>2400307590</v>
          </cell>
          <cell r="J840">
            <v>2400307592</v>
          </cell>
        </row>
        <row r="841">
          <cell r="G841" t="str">
            <v>W23972</v>
          </cell>
          <cell r="H841">
            <v>2400306511</v>
          </cell>
          <cell r="I841">
            <v>2400306515</v>
          </cell>
          <cell r="J841">
            <v>2400306513</v>
          </cell>
          <cell r="K841">
            <v>2400300694</v>
          </cell>
        </row>
        <row r="842">
          <cell r="G842" t="str">
            <v>WB3332</v>
          </cell>
          <cell r="H842">
            <v>2400305143</v>
          </cell>
          <cell r="I842">
            <v>2400306024</v>
          </cell>
        </row>
        <row r="843">
          <cell r="G843" t="str">
            <v>WC3166</v>
          </cell>
          <cell r="H843">
            <v>2400301228</v>
          </cell>
        </row>
        <row r="844">
          <cell r="G844" t="str">
            <v>W43047</v>
          </cell>
          <cell r="H844">
            <v>2400304226</v>
          </cell>
        </row>
        <row r="845">
          <cell r="G845" t="str">
            <v>W93123</v>
          </cell>
          <cell r="H845">
            <v>2400305244</v>
          </cell>
          <cell r="I845">
            <v>2400307076</v>
          </cell>
          <cell r="J845">
            <v>2400305251</v>
          </cell>
          <cell r="K845">
            <v>2400306918</v>
          </cell>
        </row>
        <row r="846">
          <cell r="G846" t="str">
            <v>W73372</v>
          </cell>
          <cell r="H846">
            <v>2400304014</v>
          </cell>
          <cell r="I846">
            <v>2400305254</v>
          </cell>
          <cell r="J846">
            <v>2400309222</v>
          </cell>
          <cell r="K846">
            <v>2400304016</v>
          </cell>
        </row>
        <row r="847">
          <cell r="G847" t="str">
            <v>W53127</v>
          </cell>
          <cell r="H847">
            <v>2400304304</v>
          </cell>
          <cell r="I847">
            <v>2400304309</v>
          </cell>
          <cell r="J847">
            <v>2400302197</v>
          </cell>
          <cell r="K847">
            <v>2400307053</v>
          </cell>
          <cell r="L847">
            <v>2400300096</v>
          </cell>
        </row>
        <row r="848">
          <cell r="G848" t="str">
            <v>SA3183</v>
          </cell>
          <cell r="H848">
            <v>2400306354</v>
          </cell>
        </row>
        <row r="849">
          <cell r="G849" t="str">
            <v>SG4045</v>
          </cell>
          <cell r="H849">
            <v>2400302978</v>
          </cell>
        </row>
        <row r="850">
          <cell r="G850" t="str">
            <v>W83203</v>
          </cell>
          <cell r="H850">
            <v>2400307227</v>
          </cell>
        </row>
        <row r="851">
          <cell r="G851" t="str">
            <v>W93043</v>
          </cell>
          <cell r="H851">
            <v>2400305177</v>
          </cell>
          <cell r="I851">
            <v>2400305184</v>
          </cell>
          <cell r="J851">
            <v>2400305186</v>
          </cell>
        </row>
        <row r="852">
          <cell r="G852" t="str">
            <v>E93001</v>
          </cell>
          <cell r="H852">
            <v>2400308154</v>
          </cell>
        </row>
        <row r="853">
          <cell r="G853" t="str">
            <v>S26368</v>
          </cell>
          <cell r="H853">
            <v>2400301504</v>
          </cell>
          <cell r="I853">
            <v>2400304955</v>
          </cell>
        </row>
        <row r="854">
          <cell r="G854" t="str">
            <v>E34042</v>
          </cell>
          <cell r="H854">
            <v>2400307323</v>
          </cell>
          <cell r="I854">
            <v>2400307321</v>
          </cell>
        </row>
        <row r="855">
          <cell r="G855" t="str">
            <v>W23862</v>
          </cell>
          <cell r="H855">
            <v>2400306476</v>
          </cell>
          <cell r="I855">
            <v>2400306577</v>
          </cell>
        </row>
        <row r="856">
          <cell r="G856" t="str">
            <v>W93136</v>
          </cell>
          <cell r="H856">
            <v>2400305225</v>
          </cell>
          <cell r="I856">
            <v>2400305229</v>
          </cell>
          <cell r="J856">
            <v>2400305227</v>
          </cell>
          <cell r="K856">
            <v>2400299395</v>
          </cell>
          <cell r="L856">
            <v>2400305239</v>
          </cell>
        </row>
        <row r="857">
          <cell r="G857" t="str">
            <v>W23791</v>
          </cell>
          <cell r="H857">
            <v>2400306558</v>
          </cell>
          <cell r="I857">
            <v>2400306554</v>
          </cell>
          <cell r="J857">
            <v>2400306961</v>
          </cell>
          <cell r="K857">
            <v>2400304906</v>
          </cell>
          <cell r="L857">
            <v>2400302104</v>
          </cell>
          <cell r="M857">
            <v>2400309391</v>
          </cell>
          <cell r="N857">
            <v>2400306556</v>
          </cell>
          <cell r="O857">
            <v>2400306562</v>
          </cell>
        </row>
        <row r="858">
          <cell r="G858" t="str">
            <v>WA3066</v>
          </cell>
          <cell r="H858">
            <v>2400305601</v>
          </cell>
          <cell r="I858">
            <v>2400301236</v>
          </cell>
          <cell r="J858">
            <v>2400305604</v>
          </cell>
        </row>
        <row r="859">
          <cell r="G859" t="str">
            <v>E14513</v>
          </cell>
          <cell r="H859">
            <v>2400307838</v>
          </cell>
          <cell r="I859">
            <v>2400307836</v>
          </cell>
          <cell r="J859">
            <v>2400307837</v>
          </cell>
        </row>
        <row r="860">
          <cell r="G860" t="str">
            <v>SA3121</v>
          </cell>
          <cell r="H860">
            <v>2400306716</v>
          </cell>
          <cell r="I860">
            <v>2400306718</v>
          </cell>
          <cell r="J860">
            <v>2400299595</v>
          </cell>
        </row>
        <row r="861">
          <cell r="G861" t="str">
            <v>E14127</v>
          </cell>
          <cell r="H861">
            <v>2400307611</v>
          </cell>
        </row>
        <row r="862">
          <cell r="G862" t="str">
            <v>S26305</v>
          </cell>
          <cell r="H862">
            <v>2400301731</v>
          </cell>
          <cell r="I862">
            <v>2400308810</v>
          </cell>
          <cell r="J862">
            <v>2400302434</v>
          </cell>
        </row>
        <row r="863">
          <cell r="G863" t="str">
            <v>SDR002</v>
          </cell>
          <cell r="H863">
            <v>2400305753</v>
          </cell>
          <cell r="I863">
            <v>2400305751</v>
          </cell>
        </row>
        <row r="864">
          <cell r="G864" t="str">
            <v>W53244</v>
          </cell>
          <cell r="H864">
            <v>2400306208</v>
          </cell>
          <cell r="I864">
            <v>2400305397</v>
          </cell>
        </row>
        <row r="865">
          <cell r="G865" t="str">
            <v>N83876</v>
          </cell>
          <cell r="H865">
            <v>2400300488</v>
          </cell>
        </row>
        <row r="866">
          <cell r="G866" t="str">
            <v>SD3041</v>
          </cell>
          <cell r="H866">
            <v>2400302997</v>
          </cell>
          <cell r="I866">
            <v>2400306673</v>
          </cell>
        </row>
        <row r="867">
          <cell r="G867" t="str">
            <v>W53321</v>
          </cell>
          <cell r="H867">
            <v>2400301267</v>
          </cell>
          <cell r="I867">
            <v>2400304513</v>
          </cell>
          <cell r="J867">
            <v>2400300161</v>
          </cell>
        </row>
        <row r="868">
          <cell r="G868" t="str">
            <v>W53328</v>
          </cell>
          <cell r="H868">
            <v>2400304508</v>
          </cell>
        </row>
        <row r="869">
          <cell r="G869" t="str">
            <v>E14553</v>
          </cell>
          <cell r="H869">
            <v>2400301250</v>
          </cell>
          <cell r="I869">
            <v>2400305724</v>
          </cell>
          <cell r="J869">
            <v>2400307720</v>
          </cell>
          <cell r="K869">
            <v>2400308956</v>
          </cell>
        </row>
        <row r="870">
          <cell r="G870" t="str">
            <v>N14646</v>
          </cell>
          <cell r="H870">
            <v>2400302736</v>
          </cell>
          <cell r="I870">
            <v>2400308081</v>
          </cell>
          <cell r="J870">
            <v>2400302574</v>
          </cell>
        </row>
        <row r="871">
          <cell r="G871" t="str">
            <v>N13650</v>
          </cell>
          <cell r="H871">
            <v>2400308264</v>
          </cell>
        </row>
        <row r="872">
          <cell r="G872" t="str">
            <v>S2R021</v>
          </cell>
          <cell r="H872">
            <v>2400301577</v>
          </cell>
          <cell r="I872">
            <v>2400301583</v>
          </cell>
          <cell r="J872">
            <v>2400306361</v>
          </cell>
          <cell r="K872">
            <v>2400301586</v>
          </cell>
          <cell r="L872">
            <v>2400308805</v>
          </cell>
          <cell r="M872">
            <v>2400302429</v>
          </cell>
        </row>
        <row r="873">
          <cell r="G873" t="str">
            <v>SE3106</v>
          </cell>
          <cell r="H873">
            <v>2400305739</v>
          </cell>
          <cell r="I873">
            <v>2400309297</v>
          </cell>
          <cell r="J873">
            <v>2400309296</v>
          </cell>
        </row>
        <row r="874">
          <cell r="G874" t="str">
            <v>N63680</v>
          </cell>
          <cell r="H874">
            <v>2400303409</v>
          </cell>
          <cell r="I874">
            <v>2400303411</v>
          </cell>
          <cell r="J874">
            <v>2400303407</v>
          </cell>
          <cell r="K874">
            <v>2400299723</v>
          </cell>
          <cell r="L874">
            <v>2400308757</v>
          </cell>
          <cell r="M874">
            <v>2400308756</v>
          </cell>
        </row>
        <row r="875">
          <cell r="G875" t="str">
            <v>N63699</v>
          </cell>
          <cell r="H875">
            <v>2400303399</v>
          </cell>
        </row>
        <row r="876">
          <cell r="G876" t="str">
            <v>NF3038</v>
          </cell>
          <cell r="H876">
            <v>2400300189</v>
          </cell>
          <cell r="I876">
            <v>2400300209</v>
          </cell>
          <cell r="J876">
            <v>2400300211</v>
          </cell>
        </row>
        <row r="877">
          <cell r="G877" t="str">
            <v>E4R002</v>
          </cell>
          <cell r="H877">
            <v>2400307505</v>
          </cell>
          <cell r="I877">
            <v>2400307504</v>
          </cell>
          <cell r="J877">
            <v>2400307156</v>
          </cell>
          <cell r="K877">
            <v>2400307501</v>
          </cell>
          <cell r="L877">
            <v>2400307502</v>
          </cell>
          <cell r="M877">
            <v>2400305740</v>
          </cell>
          <cell r="N877">
            <v>2400307503</v>
          </cell>
        </row>
        <row r="878">
          <cell r="G878" t="str">
            <v>W73099</v>
          </cell>
          <cell r="H878">
            <v>2400303779</v>
          </cell>
          <cell r="I878">
            <v>2400306197</v>
          </cell>
          <cell r="J878">
            <v>2400303781</v>
          </cell>
        </row>
        <row r="879">
          <cell r="G879" t="str">
            <v>SJ0173</v>
          </cell>
          <cell r="H879">
            <v>2400305635</v>
          </cell>
          <cell r="I879">
            <v>2400300603</v>
          </cell>
          <cell r="J879">
            <v>2400305633</v>
          </cell>
          <cell r="K879">
            <v>2400300605</v>
          </cell>
          <cell r="L879">
            <v>2400303721</v>
          </cell>
          <cell r="M879">
            <v>2400309288</v>
          </cell>
          <cell r="N879">
            <v>2400309289</v>
          </cell>
        </row>
        <row r="880">
          <cell r="G880" t="str">
            <v>SD3049</v>
          </cell>
          <cell r="H880">
            <v>2400306035</v>
          </cell>
          <cell r="I880">
            <v>2400301784</v>
          </cell>
        </row>
        <row r="881">
          <cell r="G881" t="str">
            <v>SA3155</v>
          </cell>
          <cell r="H881">
            <v>2400306102</v>
          </cell>
          <cell r="I881">
            <v>2400306095</v>
          </cell>
          <cell r="J881">
            <v>2400306100</v>
          </cell>
          <cell r="K881">
            <v>2400300237</v>
          </cell>
          <cell r="L881">
            <v>2400303768</v>
          </cell>
        </row>
        <row r="882">
          <cell r="G882" t="str">
            <v>S54366</v>
          </cell>
          <cell r="H882">
            <v>2400301048</v>
          </cell>
          <cell r="I882">
            <v>2400301056</v>
          </cell>
          <cell r="J882">
            <v>2400301050</v>
          </cell>
          <cell r="K882">
            <v>2400301055</v>
          </cell>
          <cell r="L882">
            <v>2400304945</v>
          </cell>
        </row>
        <row r="883">
          <cell r="G883" t="str">
            <v>SE3120</v>
          </cell>
          <cell r="H883">
            <v>2400305714</v>
          </cell>
          <cell r="I883">
            <v>2400305717</v>
          </cell>
          <cell r="J883">
            <v>2400306792</v>
          </cell>
          <cell r="K883">
            <v>2400303588</v>
          </cell>
        </row>
        <row r="884">
          <cell r="G884" t="str">
            <v>N63158</v>
          </cell>
          <cell r="H884">
            <v>2400303065</v>
          </cell>
          <cell r="I884">
            <v>2400303506</v>
          </cell>
          <cell r="J884">
            <v>2400303504</v>
          </cell>
        </row>
        <row r="885">
          <cell r="G885" t="str">
            <v>W83062</v>
          </cell>
          <cell r="H885">
            <v>2400305293</v>
          </cell>
          <cell r="I885">
            <v>2400299693</v>
          </cell>
        </row>
        <row r="886">
          <cell r="G886" t="str">
            <v>SA3140</v>
          </cell>
          <cell r="H886">
            <v>2400306132</v>
          </cell>
          <cell r="I886">
            <v>2400303034</v>
          </cell>
        </row>
        <row r="887">
          <cell r="G887" t="str">
            <v>E53331</v>
          </cell>
          <cell r="H887">
            <v>2400308228</v>
          </cell>
          <cell r="I887">
            <v>2400308227</v>
          </cell>
        </row>
        <row r="888">
          <cell r="G888" t="str">
            <v>SA3145</v>
          </cell>
          <cell r="H888">
            <v>2400306124</v>
          </cell>
          <cell r="I888">
            <v>2400300241</v>
          </cell>
          <cell r="J888">
            <v>2400309267</v>
          </cell>
          <cell r="K888">
            <v>2400299923</v>
          </cell>
          <cell r="L888">
            <v>2400302403</v>
          </cell>
        </row>
        <row r="889">
          <cell r="G889" t="str">
            <v>WA3234</v>
          </cell>
          <cell r="H889">
            <v>2400304907</v>
          </cell>
          <cell r="I889">
            <v>2400304898</v>
          </cell>
          <cell r="J889">
            <v>2400301653</v>
          </cell>
          <cell r="K889">
            <v>2400309167</v>
          </cell>
          <cell r="L889">
            <v>2400304903</v>
          </cell>
        </row>
        <row r="890">
          <cell r="G890" t="str">
            <v>N83636</v>
          </cell>
          <cell r="H890">
            <v>2400303256</v>
          </cell>
          <cell r="I890">
            <v>2400303258</v>
          </cell>
          <cell r="J890">
            <v>2400305669</v>
          </cell>
          <cell r="K890">
            <v>2400303260</v>
          </cell>
        </row>
        <row r="891">
          <cell r="G891" t="str">
            <v>E14438</v>
          </cell>
          <cell r="H891">
            <v>2400303489</v>
          </cell>
          <cell r="I891">
            <v>2400307183</v>
          </cell>
          <cell r="J891">
            <v>2400308490</v>
          </cell>
          <cell r="K891">
            <v>2400308924</v>
          </cell>
        </row>
        <row r="892">
          <cell r="G892" t="str">
            <v>N83274</v>
          </cell>
          <cell r="H892">
            <v>2400303626</v>
          </cell>
          <cell r="I892">
            <v>2400301331</v>
          </cell>
          <cell r="J892">
            <v>2400306475</v>
          </cell>
          <cell r="K892">
            <v>2400301329</v>
          </cell>
          <cell r="L892">
            <v>2400303033</v>
          </cell>
          <cell r="M892">
            <v>2400306473</v>
          </cell>
          <cell r="N892">
            <v>2400303043</v>
          </cell>
          <cell r="O892">
            <v>2400301326</v>
          </cell>
          <cell r="P892">
            <v>2400303045</v>
          </cell>
          <cell r="Q892">
            <v>2400305694</v>
          </cell>
          <cell r="R892">
            <v>2400303035</v>
          </cell>
          <cell r="S892">
            <v>2400303037</v>
          </cell>
          <cell r="T892">
            <v>2400308378</v>
          </cell>
          <cell r="U892">
            <v>2400308637</v>
          </cell>
          <cell r="V892">
            <v>2400308629</v>
          </cell>
          <cell r="W892">
            <v>2400308410</v>
          </cell>
          <cell r="X892">
            <v>2400308409</v>
          </cell>
          <cell r="Y892">
            <v>2400299801</v>
          </cell>
        </row>
        <row r="893">
          <cell r="G893" t="str">
            <v>E43230</v>
          </cell>
          <cell r="H893">
            <v>2400307477</v>
          </cell>
          <cell r="I893">
            <v>2400299292</v>
          </cell>
        </row>
        <row r="894">
          <cell r="G894" t="str">
            <v>E14525</v>
          </cell>
          <cell r="H894">
            <v>2400299440</v>
          </cell>
          <cell r="I894">
            <v>2400307745</v>
          </cell>
        </row>
        <row r="895">
          <cell r="G895" t="str">
            <v>W83119</v>
          </cell>
          <cell r="H895">
            <v>2400301265</v>
          </cell>
          <cell r="I895">
            <v>2400301260</v>
          </cell>
          <cell r="J895">
            <v>2400305378</v>
          </cell>
        </row>
        <row r="896">
          <cell r="G896" t="str">
            <v>N83439</v>
          </cell>
          <cell r="H896">
            <v>2400303004</v>
          </cell>
          <cell r="I896">
            <v>2400308716</v>
          </cell>
          <cell r="J896">
            <v>2400308711</v>
          </cell>
          <cell r="K896">
            <v>2400308714</v>
          </cell>
        </row>
        <row r="897">
          <cell r="G897" t="str">
            <v>N13638</v>
          </cell>
          <cell r="H897">
            <v>2400308272</v>
          </cell>
          <cell r="I897">
            <v>2400308271</v>
          </cell>
          <cell r="J897">
            <v>2400305308</v>
          </cell>
        </row>
        <row r="898">
          <cell r="G898" t="str">
            <v>N83073</v>
          </cell>
          <cell r="H898">
            <v>2400303064</v>
          </cell>
          <cell r="I898">
            <v>2400303059</v>
          </cell>
        </row>
        <row r="899">
          <cell r="G899" t="str">
            <v>SG4044</v>
          </cell>
          <cell r="H899">
            <v>2400305786</v>
          </cell>
          <cell r="I899">
            <v>2400302980</v>
          </cell>
          <cell r="J899">
            <v>2400305790</v>
          </cell>
          <cell r="K899">
            <v>2400305780</v>
          </cell>
        </row>
        <row r="900">
          <cell r="G900" t="str">
            <v>E53266</v>
          </cell>
          <cell r="H900">
            <v>2400308202</v>
          </cell>
          <cell r="I900">
            <v>2400305108</v>
          </cell>
          <cell r="J900">
            <v>2400307146</v>
          </cell>
        </row>
        <row r="901">
          <cell r="G901" t="str">
            <v>N43233</v>
          </cell>
          <cell r="H901">
            <v>2400302870</v>
          </cell>
          <cell r="I901">
            <v>2400303559</v>
          </cell>
        </row>
        <row r="902">
          <cell r="G902" t="str">
            <v>N14717</v>
          </cell>
          <cell r="H902">
            <v>2400308018</v>
          </cell>
          <cell r="I902">
            <v>2400300308</v>
          </cell>
          <cell r="J902">
            <v>2400300033</v>
          </cell>
        </row>
        <row r="903">
          <cell r="G903" t="str">
            <v>N14537</v>
          </cell>
          <cell r="H903">
            <v>2400307887</v>
          </cell>
          <cell r="I903">
            <v>2400309040</v>
          </cell>
        </row>
        <row r="904">
          <cell r="G904" t="str">
            <v>N10293</v>
          </cell>
          <cell r="H904">
            <v>2400305744</v>
          </cell>
          <cell r="I904">
            <v>2400299948</v>
          </cell>
        </row>
        <row r="905">
          <cell r="G905" t="str">
            <v>SD0026</v>
          </cell>
          <cell r="H905">
            <v>2400306340</v>
          </cell>
          <cell r="I905">
            <v>2400306339</v>
          </cell>
        </row>
        <row r="906">
          <cell r="G906" t="str">
            <v>N14691</v>
          </cell>
          <cell r="H906">
            <v>2400307982</v>
          </cell>
        </row>
        <row r="907">
          <cell r="G907" t="str">
            <v>E14580</v>
          </cell>
          <cell r="H907">
            <v>2400307762</v>
          </cell>
        </row>
        <row r="908">
          <cell r="G908" t="str">
            <v>NH0397</v>
          </cell>
          <cell r="H908">
            <v>2400300269</v>
          </cell>
        </row>
        <row r="909">
          <cell r="G909" t="str">
            <v>W73342</v>
          </cell>
          <cell r="H909">
            <v>2400304166</v>
          </cell>
          <cell r="I909">
            <v>2400304172</v>
          </cell>
          <cell r="J909">
            <v>2400304170</v>
          </cell>
          <cell r="K909">
            <v>2400301163</v>
          </cell>
          <cell r="L909">
            <v>2400304178</v>
          </cell>
        </row>
        <row r="910">
          <cell r="G910" t="str">
            <v>W14423</v>
          </cell>
          <cell r="H910">
            <v>2400307018</v>
          </cell>
        </row>
        <row r="911">
          <cell r="G911" t="str">
            <v>E10399</v>
          </cell>
          <cell r="H911">
            <v>2400307680</v>
          </cell>
          <cell r="I911">
            <v>2400307676</v>
          </cell>
        </row>
        <row r="912">
          <cell r="G912" t="str">
            <v>E14543</v>
          </cell>
          <cell r="H912">
            <v>2400307733</v>
          </cell>
          <cell r="I912">
            <v>2400302675</v>
          </cell>
        </row>
        <row r="913">
          <cell r="G913" t="str">
            <v>N83272</v>
          </cell>
          <cell r="H913">
            <v>2400303056</v>
          </cell>
        </row>
        <row r="914">
          <cell r="G914" t="str">
            <v>W23893</v>
          </cell>
          <cell r="H914">
            <v>2400306455</v>
          </cell>
          <cell r="I914">
            <v>2400300564</v>
          </cell>
          <cell r="J914">
            <v>2400299826</v>
          </cell>
          <cell r="K914">
            <v>2400306939</v>
          </cell>
          <cell r="L914">
            <v>2400309383</v>
          </cell>
        </row>
        <row r="915">
          <cell r="G915" t="str">
            <v>W23841</v>
          </cell>
          <cell r="H915">
            <v>2400306632</v>
          </cell>
          <cell r="I915">
            <v>2400302231</v>
          </cell>
          <cell r="J915">
            <v>2400299712</v>
          </cell>
          <cell r="K915">
            <v>2400306630</v>
          </cell>
        </row>
        <row r="916">
          <cell r="G916" t="str">
            <v>SM2049</v>
          </cell>
          <cell r="H916">
            <v>2400305703</v>
          </cell>
          <cell r="I916">
            <v>2400305705</v>
          </cell>
        </row>
        <row r="917">
          <cell r="G917" t="str">
            <v>E14468</v>
          </cell>
          <cell r="H917">
            <v>2400307626</v>
          </cell>
          <cell r="I917">
            <v>2400307628</v>
          </cell>
          <cell r="J917">
            <v>2400307624</v>
          </cell>
          <cell r="K917">
            <v>2400303900</v>
          </cell>
          <cell r="L917">
            <v>2400299296</v>
          </cell>
        </row>
        <row r="918">
          <cell r="G918" t="str">
            <v>W14626</v>
          </cell>
          <cell r="H918">
            <v>2400306934</v>
          </cell>
          <cell r="I918">
            <v>2400306932</v>
          </cell>
          <cell r="J918">
            <v>2400301872</v>
          </cell>
        </row>
        <row r="919">
          <cell r="G919" t="str">
            <v>W14576</v>
          </cell>
          <cell r="H919">
            <v>2400301710</v>
          </cell>
        </row>
        <row r="920">
          <cell r="G920" t="str">
            <v>N14556</v>
          </cell>
          <cell r="H920">
            <v>2400308073</v>
          </cell>
        </row>
        <row r="921">
          <cell r="G921" t="str">
            <v>NH0009</v>
          </cell>
          <cell r="H921">
            <v>2400300186</v>
          </cell>
          <cell r="I921">
            <v>2400300184</v>
          </cell>
          <cell r="J921">
            <v>2400305454</v>
          </cell>
          <cell r="K921">
            <v>2400308784</v>
          </cell>
          <cell r="L921">
            <v>2400300190</v>
          </cell>
          <cell r="M921">
            <v>2400300182</v>
          </cell>
        </row>
        <row r="922">
          <cell r="G922" t="str">
            <v>W14615</v>
          </cell>
          <cell r="H922">
            <v>2400306944</v>
          </cell>
          <cell r="I922">
            <v>2400306946</v>
          </cell>
          <cell r="J922">
            <v>2400305857</v>
          </cell>
        </row>
        <row r="923">
          <cell r="G923" t="str">
            <v>W23909</v>
          </cell>
          <cell r="H923">
            <v>2400305343</v>
          </cell>
          <cell r="I923">
            <v>2400309382</v>
          </cell>
          <cell r="J923">
            <v>2400309381</v>
          </cell>
        </row>
        <row r="924">
          <cell r="G924" t="str">
            <v>N43763</v>
          </cell>
          <cell r="H924">
            <v>2400301792</v>
          </cell>
        </row>
        <row r="925">
          <cell r="G925" t="str">
            <v>WB3095</v>
          </cell>
          <cell r="H925">
            <v>2400301850</v>
          </cell>
        </row>
        <row r="926">
          <cell r="G926" t="str">
            <v>NE3112</v>
          </cell>
          <cell r="H926">
            <v>2400300050</v>
          </cell>
          <cell r="I926">
            <v>2400300052</v>
          </cell>
          <cell r="J926">
            <v>2400300048</v>
          </cell>
          <cell r="K926">
            <v>2400300177</v>
          </cell>
          <cell r="L926">
            <v>2400299973</v>
          </cell>
        </row>
        <row r="927">
          <cell r="G927" t="str">
            <v>E14510</v>
          </cell>
          <cell r="H927">
            <v>2400299444</v>
          </cell>
          <cell r="I927">
            <v>2400307175</v>
          </cell>
          <cell r="J927">
            <v>2400299581</v>
          </cell>
          <cell r="K927">
            <v>2400308964</v>
          </cell>
        </row>
        <row r="928">
          <cell r="G928" t="str">
            <v>NE3035</v>
          </cell>
          <cell r="H928">
            <v>2400300181</v>
          </cell>
          <cell r="I928">
            <v>2400300117</v>
          </cell>
          <cell r="J928">
            <v>2400302405</v>
          </cell>
          <cell r="K928">
            <v>2400305482</v>
          </cell>
          <cell r="L928">
            <v>2400300120</v>
          </cell>
        </row>
        <row r="929">
          <cell r="G929" t="str">
            <v>NH0416</v>
          </cell>
          <cell r="H929">
            <v>2400300244</v>
          </cell>
          <cell r="I929">
            <v>2400300242</v>
          </cell>
          <cell r="J929">
            <v>2400300238</v>
          </cell>
          <cell r="K929">
            <v>2400300240</v>
          </cell>
        </row>
        <row r="930">
          <cell r="G930" t="str">
            <v>E14581</v>
          </cell>
          <cell r="H930">
            <v>2400307761</v>
          </cell>
        </row>
        <row r="931">
          <cell r="G931" t="str">
            <v>N43863</v>
          </cell>
          <cell r="H931">
            <v>2400302345</v>
          </cell>
        </row>
        <row r="932">
          <cell r="G932" t="str">
            <v>SA3152</v>
          </cell>
          <cell r="H932">
            <v>2400306104</v>
          </cell>
        </row>
        <row r="933">
          <cell r="G933" t="str">
            <v>NH0028</v>
          </cell>
          <cell r="H933">
            <v>2400300178</v>
          </cell>
          <cell r="I933">
            <v>2400300176</v>
          </cell>
          <cell r="J933">
            <v>2400308460</v>
          </cell>
        </row>
        <row r="934">
          <cell r="G934" t="str">
            <v>SG4041</v>
          </cell>
          <cell r="H934">
            <v>2400305792</v>
          </cell>
          <cell r="I934">
            <v>2400301992</v>
          </cell>
          <cell r="J934">
            <v>2400299661</v>
          </cell>
        </row>
        <row r="935">
          <cell r="G935" t="str">
            <v>NE3129</v>
          </cell>
          <cell r="H935">
            <v>2400300313</v>
          </cell>
          <cell r="I935">
            <v>2400299687</v>
          </cell>
          <cell r="J935">
            <v>2400300311</v>
          </cell>
        </row>
        <row r="936">
          <cell r="G936" t="str">
            <v>NE3128</v>
          </cell>
          <cell r="H936">
            <v>2400304054</v>
          </cell>
          <cell r="I936">
            <v>2400300317</v>
          </cell>
          <cell r="J936">
            <v>2400305904</v>
          </cell>
          <cell r="K936">
            <v>2400300315</v>
          </cell>
        </row>
        <row r="937">
          <cell r="G937" t="str">
            <v>NE3154</v>
          </cell>
          <cell r="H937">
            <v>2400300340</v>
          </cell>
          <cell r="I937">
            <v>2400302506</v>
          </cell>
        </row>
        <row r="938">
          <cell r="G938" t="str">
            <v>N43477</v>
          </cell>
          <cell r="H938">
            <v>2400301980</v>
          </cell>
          <cell r="I938">
            <v>2400301977</v>
          </cell>
        </row>
        <row r="939">
          <cell r="G939" t="str">
            <v>N14163</v>
          </cell>
          <cell r="H939">
            <v>2400299558</v>
          </cell>
          <cell r="I939">
            <v>2400299941</v>
          </cell>
          <cell r="J939">
            <v>2400309048</v>
          </cell>
        </row>
        <row r="940">
          <cell r="G940" t="str">
            <v>WB3354</v>
          </cell>
          <cell r="H940">
            <v>2400301587</v>
          </cell>
        </row>
        <row r="941">
          <cell r="G941" t="str">
            <v>N83563</v>
          </cell>
          <cell r="H941">
            <v>2400299491</v>
          </cell>
          <cell r="I941">
            <v>2400302958</v>
          </cell>
          <cell r="J941">
            <v>2400302960</v>
          </cell>
          <cell r="K941">
            <v>2400303279</v>
          </cell>
          <cell r="L941">
            <v>2400303609</v>
          </cell>
        </row>
        <row r="942">
          <cell r="G942" t="str">
            <v>W14489</v>
          </cell>
          <cell r="H942">
            <v>2400302123</v>
          </cell>
          <cell r="I942">
            <v>2400301599</v>
          </cell>
          <cell r="J942">
            <v>2400307062</v>
          </cell>
        </row>
        <row r="943">
          <cell r="G943" t="str">
            <v>N43818</v>
          </cell>
          <cell r="H943">
            <v>2400302243</v>
          </cell>
          <cell r="I943">
            <v>2400300049</v>
          </cell>
        </row>
        <row r="944">
          <cell r="G944" t="str">
            <v>N43849</v>
          </cell>
          <cell r="H944">
            <v>2400302048</v>
          </cell>
          <cell r="I944">
            <v>2400300441</v>
          </cell>
          <cell r="J944">
            <v>2400303611</v>
          </cell>
          <cell r="K944">
            <v>2400302361</v>
          </cell>
        </row>
        <row r="945">
          <cell r="G945" t="str">
            <v>S26314</v>
          </cell>
          <cell r="H945">
            <v>2400301708</v>
          </cell>
          <cell r="I945">
            <v>2400301399</v>
          </cell>
        </row>
        <row r="946">
          <cell r="G946" t="str">
            <v>W13934</v>
          </cell>
          <cell r="H946">
            <v>2400305943</v>
          </cell>
        </row>
        <row r="947">
          <cell r="G947" t="str">
            <v>N14737</v>
          </cell>
          <cell r="H947">
            <v>2400301354</v>
          </cell>
        </row>
        <row r="948">
          <cell r="G948" t="str">
            <v>E10481</v>
          </cell>
          <cell r="H948">
            <v>2400307675</v>
          </cell>
          <cell r="I948">
            <v>2400303540</v>
          </cell>
        </row>
        <row r="949">
          <cell r="G949" t="str">
            <v>W23932</v>
          </cell>
          <cell r="H949">
            <v>2400306533</v>
          </cell>
          <cell r="I949">
            <v>2400307067</v>
          </cell>
          <cell r="J949">
            <v>2400306531</v>
          </cell>
        </row>
        <row r="950">
          <cell r="G950" t="str">
            <v>E14505</v>
          </cell>
          <cell r="H950">
            <v>2400301246</v>
          </cell>
        </row>
        <row r="951">
          <cell r="G951" t="str">
            <v>N13985</v>
          </cell>
          <cell r="H951">
            <v>2400307965</v>
          </cell>
          <cell r="I951">
            <v>2400307964</v>
          </cell>
        </row>
        <row r="952">
          <cell r="G952" t="str">
            <v>ND3101</v>
          </cell>
          <cell r="H952">
            <v>2400300072</v>
          </cell>
        </row>
        <row r="953">
          <cell r="G953" t="str">
            <v>ND3106</v>
          </cell>
          <cell r="H953">
            <v>2400300160</v>
          </cell>
          <cell r="I953">
            <v>2400300164</v>
          </cell>
        </row>
        <row r="954">
          <cell r="G954" t="str">
            <v>W53167</v>
          </cell>
          <cell r="H954">
            <v>2400304565</v>
          </cell>
          <cell r="I954">
            <v>2400308543</v>
          </cell>
        </row>
        <row r="955">
          <cell r="G955" t="str">
            <v>ND3080</v>
          </cell>
          <cell r="H955">
            <v>2400301288</v>
          </cell>
          <cell r="I955">
            <v>2400308463</v>
          </cell>
        </row>
        <row r="956">
          <cell r="G956" t="str">
            <v>ND3093</v>
          </cell>
          <cell r="H956">
            <v>2400300095</v>
          </cell>
          <cell r="I956">
            <v>2400300438</v>
          </cell>
        </row>
        <row r="957">
          <cell r="G957" t="str">
            <v>N43856</v>
          </cell>
          <cell r="H957">
            <v>2400302352</v>
          </cell>
        </row>
        <row r="958">
          <cell r="G958" t="str">
            <v>N43811</v>
          </cell>
          <cell r="H958">
            <v>2400302273</v>
          </cell>
        </row>
        <row r="959">
          <cell r="G959" t="str">
            <v>N43704</v>
          </cell>
          <cell r="H959">
            <v>2400302043</v>
          </cell>
          <cell r="I959">
            <v>2400302040</v>
          </cell>
          <cell r="J959">
            <v>2400299542</v>
          </cell>
        </row>
        <row r="960">
          <cell r="G960" t="str">
            <v>N43820</v>
          </cell>
          <cell r="H960">
            <v>2400302236</v>
          </cell>
          <cell r="I960">
            <v>2400299498</v>
          </cell>
          <cell r="J960">
            <v>2400299540</v>
          </cell>
          <cell r="K960">
            <v>2400301576</v>
          </cell>
        </row>
        <row r="961">
          <cell r="G961" t="str">
            <v>ND3023</v>
          </cell>
          <cell r="H961">
            <v>2400300699</v>
          </cell>
          <cell r="I961">
            <v>2400300697</v>
          </cell>
          <cell r="J961">
            <v>2400302360</v>
          </cell>
          <cell r="K961">
            <v>2400308850</v>
          </cell>
        </row>
        <row r="962">
          <cell r="G962" t="str">
            <v>N43292</v>
          </cell>
          <cell r="H962">
            <v>2400302781</v>
          </cell>
          <cell r="I962">
            <v>2400302779</v>
          </cell>
        </row>
        <row r="963">
          <cell r="G963" t="str">
            <v>N43855</v>
          </cell>
          <cell r="H963">
            <v>2400302355</v>
          </cell>
        </row>
        <row r="964">
          <cell r="G964" t="str">
            <v>N83837</v>
          </cell>
          <cell r="H964">
            <v>2400300581</v>
          </cell>
          <cell r="I964">
            <v>2400304025</v>
          </cell>
          <cell r="J964">
            <v>2400299337</v>
          </cell>
        </row>
        <row r="965">
          <cell r="G965" t="str">
            <v>N43868</v>
          </cell>
          <cell r="H965">
            <v>2400302333</v>
          </cell>
          <cell r="I965">
            <v>2400300537</v>
          </cell>
          <cell r="J965">
            <v>2400302327</v>
          </cell>
        </row>
        <row r="966">
          <cell r="G966" t="str">
            <v>N43886</v>
          </cell>
          <cell r="H966">
            <v>2400302318</v>
          </cell>
        </row>
        <row r="967">
          <cell r="G967" t="str">
            <v>NE3136</v>
          </cell>
          <cell r="H967">
            <v>2400300285</v>
          </cell>
          <cell r="I967">
            <v>2400302006</v>
          </cell>
          <cell r="J967">
            <v>2400306150</v>
          </cell>
        </row>
        <row r="968">
          <cell r="G968" t="str">
            <v>NE3074</v>
          </cell>
          <cell r="H968">
            <v>2400299982</v>
          </cell>
          <cell r="I968">
            <v>2400299978</v>
          </cell>
          <cell r="J968">
            <v>2400299980</v>
          </cell>
          <cell r="K968">
            <v>2400305476</v>
          </cell>
          <cell r="L968">
            <v>2400308794</v>
          </cell>
        </row>
        <row r="969">
          <cell r="G969" t="str">
            <v>N43768</v>
          </cell>
          <cell r="H969">
            <v>2400301897</v>
          </cell>
          <cell r="I969">
            <v>2400303236</v>
          </cell>
          <cell r="J969">
            <v>2400300007</v>
          </cell>
        </row>
        <row r="970">
          <cell r="G970" t="str">
            <v>N43286</v>
          </cell>
          <cell r="H970">
            <v>2400302785</v>
          </cell>
          <cell r="I970">
            <v>2400299739</v>
          </cell>
          <cell r="J970">
            <v>2400308376</v>
          </cell>
        </row>
        <row r="971">
          <cell r="G971" t="str">
            <v>N43700</v>
          </cell>
          <cell r="H971">
            <v>2400302060</v>
          </cell>
        </row>
        <row r="972">
          <cell r="G972" t="str">
            <v>N43831</v>
          </cell>
          <cell r="H972">
            <v>2400299496</v>
          </cell>
        </row>
        <row r="973">
          <cell r="G973" t="str">
            <v>N43779</v>
          </cell>
          <cell r="H973">
            <v>2400301854</v>
          </cell>
          <cell r="I973">
            <v>2400302811</v>
          </cell>
          <cell r="J973">
            <v>2400299541</v>
          </cell>
        </row>
        <row r="974">
          <cell r="G974" t="str">
            <v>NE3149</v>
          </cell>
          <cell r="H974">
            <v>2400300352</v>
          </cell>
        </row>
        <row r="975">
          <cell r="G975" t="str">
            <v>NE3137</v>
          </cell>
          <cell r="H975">
            <v>2400300281</v>
          </cell>
          <cell r="I975">
            <v>2400300279</v>
          </cell>
          <cell r="J975">
            <v>2400306401</v>
          </cell>
          <cell r="K975">
            <v>2400305465</v>
          </cell>
        </row>
        <row r="976">
          <cell r="G976" t="str">
            <v>N83277</v>
          </cell>
          <cell r="H976">
            <v>2400306321</v>
          </cell>
          <cell r="I976">
            <v>2400306319</v>
          </cell>
          <cell r="J976">
            <v>2400305692</v>
          </cell>
          <cell r="K976">
            <v>2400300839</v>
          </cell>
          <cell r="L976">
            <v>2400302018</v>
          </cell>
        </row>
        <row r="977">
          <cell r="G977" t="str">
            <v>N43239</v>
          </cell>
          <cell r="H977">
            <v>2400302868</v>
          </cell>
          <cell r="I977">
            <v>2400302866</v>
          </cell>
          <cell r="J977">
            <v>2400302864</v>
          </cell>
          <cell r="K977">
            <v>2400306413</v>
          </cell>
          <cell r="L977">
            <v>2400299743</v>
          </cell>
          <cell r="M977">
            <v>2400299325</v>
          </cell>
        </row>
        <row r="978">
          <cell r="G978" t="str">
            <v>NB3052</v>
          </cell>
          <cell r="H978">
            <v>2400300202</v>
          </cell>
          <cell r="I978">
            <v>2400300606</v>
          </cell>
        </row>
        <row r="979">
          <cell r="G979" t="str">
            <v>NE3073</v>
          </cell>
          <cell r="H979">
            <v>2400299990</v>
          </cell>
          <cell r="I979">
            <v>2400303217</v>
          </cell>
          <cell r="J979">
            <v>2400306283</v>
          </cell>
          <cell r="K979">
            <v>2400303702</v>
          </cell>
        </row>
        <row r="980">
          <cell r="G980" t="str">
            <v>N43720</v>
          </cell>
          <cell r="H980">
            <v>2400301997</v>
          </cell>
          <cell r="I980">
            <v>2400299736</v>
          </cell>
          <cell r="J980">
            <v>2400302357</v>
          </cell>
        </row>
        <row r="981">
          <cell r="G981" t="str">
            <v>N23111</v>
          </cell>
          <cell r="H981">
            <v>2400302472</v>
          </cell>
          <cell r="I981">
            <v>2400300547</v>
          </cell>
        </row>
        <row r="982">
          <cell r="G982" t="str">
            <v>NH0442</v>
          </cell>
          <cell r="H982">
            <v>2400300229</v>
          </cell>
          <cell r="I982">
            <v>2400305404</v>
          </cell>
        </row>
        <row r="983">
          <cell r="G983" t="str">
            <v>N13652</v>
          </cell>
          <cell r="H983">
            <v>2400308262</v>
          </cell>
          <cell r="I983">
            <v>2400300822</v>
          </cell>
          <cell r="J983">
            <v>2400308260</v>
          </cell>
          <cell r="K983">
            <v>2400299566</v>
          </cell>
        </row>
        <row r="984">
          <cell r="G984" t="str">
            <v>N13850</v>
          </cell>
          <cell r="H984">
            <v>2400307923</v>
          </cell>
          <cell r="I984">
            <v>2400307926</v>
          </cell>
        </row>
        <row r="985">
          <cell r="G985" t="str">
            <v>N13653</v>
          </cell>
          <cell r="H985">
            <v>2400308257</v>
          </cell>
          <cell r="I985">
            <v>2400300994</v>
          </cell>
          <cell r="J985">
            <v>2400301934</v>
          </cell>
          <cell r="K985">
            <v>2400299565</v>
          </cell>
          <cell r="L985">
            <v>2400302618</v>
          </cell>
        </row>
        <row r="986">
          <cell r="G986" t="str">
            <v>W24048</v>
          </cell>
          <cell r="H986">
            <v>2400306870</v>
          </cell>
          <cell r="I986">
            <v>2400300686</v>
          </cell>
        </row>
        <row r="987">
          <cell r="G987" t="str">
            <v>W14404</v>
          </cell>
          <cell r="H987">
            <v>2400305913</v>
          </cell>
          <cell r="I987">
            <v>2400306773</v>
          </cell>
          <cell r="J987">
            <v>2400305910</v>
          </cell>
          <cell r="K987">
            <v>2400306981</v>
          </cell>
          <cell r="L987">
            <v>2400301672</v>
          </cell>
        </row>
        <row r="988">
          <cell r="G988" t="str">
            <v>N13964</v>
          </cell>
          <cell r="H988">
            <v>2400307970</v>
          </cell>
          <cell r="I988">
            <v>2400309053</v>
          </cell>
        </row>
        <row r="989">
          <cell r="G989" t="str">
            <v>N14697</v>
          </cell>
          <cell r="H989">
            <v>2400308041</v>
          </cell>
          <cell r="I989">
            <v>2400300800</v>
          </cell>
        </row>
        <row r="990">
          <cell r="G990" t="str">
            <v>N13984</v>
          </cell>
          <cell r="H990">
            <v>2400307967</v>
          </cell>
          <cell r="I990">
            <v>2400299561</v>
          </cell>
          <cell r="J990">
            <v>2400307275</v>
          </cell>
        </row>
        <row r="991">
          <cell r="G991" t="str">
            <v>W14623</v>
          </cell>
          <cell r="H991">
            <v>2400307224</v>
          </cell>
        </row>
        <row r="992">
          <cell r="G992" t="str">
            <v>SD3051</v>
          </cell>
          <cell r="H992">
            <v>2400305759</v>
          </cell>
          <cell r="I992">
            <v>2400305757</v>
          </cell>
        </row>
        <row r="993">
          <cell r="G993" t="str">
            <v>WB3333</v>
          </cell>
          <cell r="H993">
            <v>2400303823</v>
          </cell>
        </row>
        <row r="994">
          <cell r="G994" t="str">
            <v>S2R024</v>
          </cell>
          <cell r="H994">
            <v>2400306359</v>
          </cell>
          <cell r="I994">
            <v>2400301574</v>
          </cell>
        </row>
        <row r="995">
          <cell r="G995" t="str">
            <v>NB3046</v>
          </cell>
          <cell r="H995">
            <v>2400301824</v>
          </cell>
          <cell r="I995">
            <v>2400300621</v>
          </cell>
        </row>
        <row r="996">
          <cell r="G996" t="str">
            <v>W23674</v>
          </cell>
          <cell r="H996">
            <v>2400306873</v>
          </cell>
        </row>
        <row r="997">
          <cell r="G997" t="str">
            <v>WB3330</v>
          </cell>
          <cell r="H997">
            <v>2400306064</v>
          </cell>
        </row>
        <row r="998">
          <cell r="G998" t="str">
            <v>WB3243</v>
          </cell>
          <cell r="H998">
            <v>2400299912</v>
          </cell>
        </row>
        <row r="999">
          <cell r="G999" t="str">
            <v>W24043</v>
          </cell>
          <cell r="H999">
            <v>2400306768</v>
          </cell>
        </row>
        <row r="1000">
          <cell r="G1000" t="str">
            <v>W23006</v>
          </cell>
          <cell r="H1000">
            <v>2400307270</v>
          </cell>
          <cell r="I1000">
            <v>2400304826</v>
          </cell>
          <cell r="J1000">
            <v>2400307274</v>
          </cell>
          <cell r="K1000">
            <v>2400307268</v>
          </cell>
          <cell r="L1000">
            <v>2400307276</v>
          </cell>
          <cell r="M1000">
            <v>2400304990</v>
          </cell>
          <cell r="N1000">
            <v>2400304988</v>
          </cell>
          <cell r="O1000">
            <v>2400304604</v>
          </cell>
        </row>
        <row r="1001">
          <cell r="G1001" t="str">
            <v>N83111</v>
          </cell>
          <cell r="H1001">
            <v>2400303062</v>
          </cell>
          <cell r="I1001">
            <v>2400303060</v>
          </cell>
          <cell r="J1001">
            <v>2400304568</v>
          </cell>
          <cell r="K1001">
            <v>2400303426</v>
          </cell>
        </row>
        <row r="1002">
          <cell r="G1002" t="str">
            <v>E63052</v>
          </cell>
          <cell r="H1002">
            <v>2400308134</v>
          </cell>
          <cell r="I1002">
            <v>2400308135</v>
          </cell>
          <cell r="J1002">
            <v>2400308136</v>
          </cell>
          <cell r="K1002">
            <v>2400299290</v>
          </cell>
        </row>
        <row r="1003">
          <cell r="G1003" t="str">
            <v>N73159</v>
          </cell>
          <cell r="H1003">
            <v>2400300756</v>
          </cell>
          <cell r="I1003">
            <v>2400303769</v>
          </cell>
        </row>
        <row r="1004">
          <cell r="G1004" t="str">
            <v>N73213</v>
          </cell>
          <cell r="H1004">
            <v>2400300754</v>
          </cell>
        </row>
        <row r="1005">
          <cell r="G1005" t="str">
            <v>S34869</v>
          </cell>
          <cell r="H1005">
            <v>2400300837</v>
          </cell>
          <cell r="I1005">
            <v>2400301281</v>
          </cell>
          <cell r="J1005">
            <v>2400300740</v>
          </cell>
        </row>
        <row r="1006">
          <cell r="G1006" t="str">
            <v>N83737</v>
          </cell>
          <cell r="H1006">
            <v>2400303214</v>
          </cell>
          <cell r="I1006">
            <v>2400300867</v>
          </cell>
          <cell r="J1006">
            <v>2400308839</v>
          </cell>
        </row>
        <row r="1007">
          <cell r="G1007" t="str">
            <v>NA3186</v>
          </cell>
          <cell r="H1007">
            <v>2400300791</v>
          </cell>
        </row>
        <row r="1008">
          <cell r="G1008" t="str">
            <v>N6R006</v>
          </cell>
          <cell r="H1008">
            <v>2400303689</v>
          </cell>
          <cell r="I1008">
            <v>2400306485</v>
          </cell>
        </row>
        <row r="1009">
          <cell r="G1009" t="str">
            <v>N43864</v>
          </cell>
          <cell r="H1009">
            <v>2400302342</v>
          </cell>
        </row>
        <row r="1010">
          <cell r="G1010" t="str">
            <v>N83764</v>
          </cell>
          <cell r="H1010">
            <v>2400303208</v>
          </cell>
          <cell r="I1010">
            <v>2400299777</v>
          </cell>
          <cell r="J1010">
            <v>2400302311</v>
          </cell>
        </row>
        <row r="1011">
          <cell r="G1011" t="str">
            <v>N83851</v>
          </cell>
          <cell r="H1011">
            <v>2400301134</v>
          </cell>
        </row>
        <row r="1012">
          <cell r="G1012" t="str">
            <v>N83560</v>
          </cell>
          <cell r="H1012">
            <v>2400302970</v>
          </cell>
          <cell r="I1012">
            <v>2400302966</v>
          </cell>
        </row>
        <row r="1013">
          <cell r="G1013" t="str">
            <v>N83810</v>
          </cell>
          <cell r="H1013">
            <v>2400303228</v>
          </cell>
          <cell r="I1013">
            <v>2400303149</v>
          </cell>
          <cell r="J1013">
            <v>2400300517</v>
          </cell>
          <cell r="K1013">
            <v>2400304855</v>
          </cell>
          <cell r="L1013">
            <v>2400308832</v>
          </cell>
        </row>
        <row r="1014">
          <cell r="G1014" t="str">
            <v>W14490</v>
          </cell>
          <cell r="H1014">
            <v>2400307060</v>
          </cell>
          <cell r="I1014">
            <v>2400307056</v>
          </cell>
        </row>
        <row r="1015">
          <cell r="G1015" t="str">
            <v>N14663</v>
          </cell>
          <cell r="H1015">
            <v>2400308009</v>
          </cell>
          <cell r="I1015">
            <v>2400300804</v>
          </cell>
          <cell r="J1015">
            <v>2400308991</v>
          </cell>
        </row>
        <row r="1016">
          <cell r="G1016" t="str">
            <v>W83044</v>
          </cell>
          <cell r="H1016">
            <v>2400304075</v>
          </cell>
          <cell r="I1016">
            <v>2400306846</v>
          </cell>
          <cell r="J1016">
            <v>2400309216</v>
          </cell>
        </row>
        <row r="1017">
          <cell r="G1017" t="str">
            <v>N14632</v>
          </cell>
          <cell r="H1017">
            <v>2400308087</v>
          </cell>
          <cell r="I1017">
            <v>2400308970</v>
          </cell>
        </row>
        <row r="1018">
          <cell r="G1018" t="str">
            <v>S34513</v>
          </cell>
          <cell r="H1018">
            <v>2400301023</v>
          </cell>
          <cell r="I1018">
            <v>2400301025</v>
          </cell>
        </row>
        <row r="1019">
          <cell r="G1019" t="str">
            <v>N14701</v>
          </cell>
          <cell r="H1019">
            <v>2400300312</v>
          </cell>
        </row>
        <row r="1020">
          <cell r="G1020" t="str">
            <v>W14136</v>
          </cell>
          <cell r="H1020">
            <v>2400305864</v>
          </cell>
          <cell r="I1020">
            <v>2400305862</v>
          </cell>
        </row>
        <row r="1021">
          <cell r="G1021" t="str">
            <v>W53259</v>
          </cell>
          <cell r="H1021">
            <v>2400304497</v>
          </cell>
        </row>
        <row r="1022">
          <cell r="G1022" t="str">
            <v>W14471</v>
          </cell>
          <cell r="H1022">
            <v>2400306988</v>
          </cell>
        </row>
        <row r="1023">
          <cell r="G1023" t="str">
            <v>W53319</v>
          </cell>
          <cell r="H1023">
            <v>2400304517</v>
          </cell>
        </row>
        <row r="1024">
          <cell r="G1024" t="str">
            <v>W14474</v>
          </cell>
          <cell r="H1024">
            <v>2400306982</v>
          </cell>
          <cell r="I1024">
            <v>2400309430</v>
          </cell>
        </row>
        <row r="1025">
          <cell r="G1025" t="str">
            <v>W14639</v>
          </cell>
          <cell r="H1025">
            <v>2400307238</v>
          </cell>
          <cell r="I1025">
            <v>2400300570</v>
          </cell>
        </row>
        <row r="1026">
          <cell r="G1026" t="str">
            <v>W14505</v>
          </cell>
          <cell r="H1026">
            <v>2400307044</v>
          </cell>
        </row>
        <row r="1027">
          <cell r="G1027" t="str">
            <v>E43258</v>
          </cell>
          <cell r="H1027">
            <v>2400307511</v>
          </cell>
          <cell r="I1027">
            <v>2400300919</v>
          </cell>
          <cell r="J1027">
            <v>2400300921</v>
          </cell>
        </row>
        <row r="1028">
          <cell r="G1028" t="str">
            <v>E43035</v>
          </cell>
          <cell r="H1028">
            <v>2400307522</v>
          </cell>
          <cell r="I1028">
            <v>2400307520</v>
          </cell>
          <cell r="J1028">
            <v>2400299427</v>
          </cell>
          <cell r="K1028">
            <v>2400299958</v>
          </cell>
        </row>
        <row r="1029">
          <cell r="G1029" t="str">
            <v>E34201</v>
          </cell>
          <cell r="H1029">
            <v>2400307371</v>
          </cell>
          <cell r="I1029">
            <v>2400307372</v>
          </cell>
          <cell r="J1029">
            <v>2400308478</v>
          </cell>
        </row>
        <row r="1030">
          <cell r="G1030" t="str">
            <v>E43262</v>
          </cell>
          <cell r="H1030">
            <v>2400299460</v>
          </cell>
          <cell r="I1030">
            <v>2400302533</v>
          </cell>
        </row>
        <row r="1031">
          <cell r="G1031" t="str">
            <v>N14514</v>
          </cell>
          <cell r="H1031">
            <v>2400307902</v>
          </cell>
        </row>
        <row r="1032">
          <cell r="G1032" t="str">
            <v>SH3053</v>
          </cell>
          <cell r="H1032">
            <v>2400305009</v>
          </cell>
          <cell r="I1032">
            <v>2400305627</v>
          </cell>
          <cell r="J1032">
            <v>2400305629</v>
          </cell>
          <cell r="K1032">
            <v>2400304827</v>
          </cell>
          <cell r="L1032">
            <v>2400301736</v>
          </cell>
          <cell r="M1032">
            <v>2400305617</v>
          </cell>
          <cell r="N1032">
            <v>2400305619</v>
          </cell>
          <cell r="O1032">
            <v>2400301734</v>
          </cell>
          <cell r="P1032">
            <v>2400304926</v>
          </cell>
          <cell r="Q1032">
            <v>2400301196</v>
          </cell>
          <cell r="R1032">
            <v>2400301200</v>
          </cell>
          <cell r="S1032">
            <v>2400301198</v>
          </cell>
        </row>
        <row r="1033">
          <cell r="G1033" t="str">
            <v>E34202</v>
          </cell>
          <cell r="H1033">
            <v>2400299428</v>
          </cell>
        </row>
        <row r="1034">
          <cell r="G1034" t="str">
            <v>E34061</v>
          </cell>
          <cell r="H1034">
            <v>2400301072</v>
          </cell>
          <cell r="I1034">
            <v>2400299249</v>
          </cell>
        </row>
        <row r="1035">
          <cell r="G1035" t="str">
            <v>S34409</v>
          </cell>
          <cell r="H1035">
            <v>2400300971</v>
          </cell>
          <cell r="I1035">
            <v>2400300969</v>
          </cell>
          <cell r="J1035">
            <v>2400304318</v>
          </cell>
          <cell r="K1035">
            <v>2400308804</v>
          </cell>
        </row>
        <row r="1036">
          <cell r="G1036" t="str">
            <v>N43270</v>
          </cell>
          <cell r="H1036">
            <v>2400302708</v>
          </cell>
          <cell r="I1036">
            <v>2400302706</v>
          </cell>
        </row>
        <row r="1037">
          <cell r="G1037" t="str">
            <v>N14680</v>
          </cell>
          <cell r="H1037">
            <v>2400307999</v>
          </cell>
        </row>
        <row r="1038">
          <cell r="G1038" t="str">
            <v>N53350</v>
          </cell>
          <cell r="H1038">
            <v>2400303477</v>
          </cell>
          <cell r="I1038">
            <v>2400303475</v>
          </cell>
          <cell r="J1038">
            <v>2400299799</v>
          </cell>
        </row>
        <row r="1039">
          <cell r="G1039" t="str">
            <v>W23844</v>
          </cell>
          <cell r="H1039">
            <v>2400306613</v>
          </cell>
          <cell r="I1039">
            <v>2400306611</v>
          </cell>
          <cell r="J1039">
            <v>2400306617</v>
          </cell>
          <cell r="K1039">
            <v>2400306949</v>
          </cell>
        </row>
        <row r="1040">
          <cell r="G1040" t="str">
            <v>S34068</v>
          </cell>
          <cell r="H1040">
            <v>2400303923</v>
          </cell>
          <cell r="I1040">
            <v>2400301249</v>
          </cell>
          <cell r="J1040">
            <v>2400305544</v>
          </cell>
        </row>
        <row r="1041">
          <cell r="G1041" t="str">
            <v>W53128</v>
          </cell>
          <cell r="H1041">
            <v>2400304299</v>
          </cell>
        </row>
        <row r="1042">
          <cell r="G1042" t="str">
            <v>WB3285</v>
          </cell>
          <cell r="H1042">
            <v>2400305052</v>
          </cell>
        </row>
        <row r="1043">
          <cell r="G1043" t="str">
            <v>W83048</v>
          </cell>
          <cell r="H1043">
            <v>2400304061</v>
          </cell>
          <cell r="I1043">
            <v>2400304059</v>
          </cell>
          <cell r="J1043">
            <v>2400308393</v>
          </cell>
        </row>
        <row r="1044">
          <cell r="G1044" t="str">
            <v>WB3291</v>
          </cell>
          <cell r="H1044">
            <v>2400305045</v>
          </cell>
        </row>
        <row r="1045">
          <cell r="G1045" t="str">
            <v>W23891</v>
          </cell>
          <cell r="H1045">
            <v>2400306443</v>
          </cell>
          <cell r="I1045">
            <v>2400306447</v>
          </cell>
          <cell r="J1045">
            <v>2400306941</v>
          </cell>
          <cell r="K1045">
            <v>2400306445</v>
          </cell>
        </row>
        <row r="1046">
          <cell r="G1046" t="str">
            <v>SB4095</v>
          </cell>
          <cell r="H1046">
            <v>2400306414</v>
          </cell>
          <cell r="I1046">
            <v>2400306412</v>
          </cell>
          <cell r="J1046">
            <v>2400306416</v>
          </cell>
        </row>
        <row r="1047">
          <cell r="G1047" t="str">
            <v>W43122</v>
          </cell>
          <cell r="H1047">
            <v>2400304209</v>
          </cell>
          <cell r="I1047">
            <v>2400309080</v>
          </cell>
        </row>
        <row r="1048">
          <cell r="G1048" t="str">
            <v>S34752</v>
          </cell>
          <cell r="H1048">
            <v>2400300978</v>
          </cell>
          <cell r="I1048">
            <v>2400300866</v>
          </cell>
          <cell r="J1048">
            <v>2400302416</v>
          </cell>
        </row>
        <row r="1049">
          <cell r="G1049" t="str">
            <v>S34406</v>
          </cell>
          <cell r="H1049">
            <v>2400299482</v>
          </cell>
          <cell r="I1049">
            <v>2400301493</v>
          </cell>
          <cell r="J1049">
            <v>2400300984</v>
          </cell>
          <cell r="K1049">
            <v>2400301097</v>
          </cell>
        </row>
        <row r="1050">
          <cell r="G1050" t="str">
            <v>S93183</v>
          </cell>
          <cell r="H1050">
            <v>2400306211</v>
          </cell>
          <cell r="I1050">
            <v>2400302911</v>
          </cell>
          <cell r="J1050">
            <v>2400306206</v>
          </cell>
          <cell r="K1050">
            <v>2400305868</v>
          </cell>
        </row>
        <row r="1051">
          <cell r="G1051" t="str">
            <v>W83197</v>
          </cell>
          <cell r="H1051">
            <v>2400301240</v>
          </cell>
        </row>
        <row r="1052">
          <cell r="G1052" t="str">
            <v>S34876</v>
          </cell>
          <cell r="H1052">
            <v>2400300840</v>
          </cell>
          <cell r="I1052">
            <v>2400300276</v>
          </cell>
        </row>
        <row r="1053">
          <cell r="G1053" t="str">
            <v>S93177</v>
          </cell>
          <cell r="H1053">
            <v>2400302912</v>
          </cell>
          <cell r="I1053">
            <v>2400305870</v>
          </cell>
          <cell r="J1053">
            <v>2400309330</v>
          </cell>
          <cell r="K1053">
            <v>2400306220</v>
          </cell>
        </row>
        <row r="1054">
          <cell r="G1054" t="str">
            <v>N14542</v>
          </cell>
          <cell r="H1054">
            <v>2400307885</v>
          </cell>
          <cell r="I1054">
            <v>2400307883</v>
          </cell>
        </row>
        <row r="1055">
          <cell r="G1055" t="str">
            <v>S3R117</v>
          </cell>
          <cell r="H1055">
            <v>2400300274</v>
          </cell>
          <cell r="I1055">
            <v>2400300899</v>
          </cell>
          <cell r="J1055">
            <v>2400302409</v>
          </cell>
        </row>
        <row r="1056">
          <cell r="G1056" t="str">
            <v>ND3104</v>
          </cell>
          <cell r="H1056">
            <v>2400300063</v>
          </cell>
          <cell r="I1056">
            <v>2400303113</v>
          </cell>
          <cell r="J1056">
            <v>2400300562</v>
          </cell>
        </row>
        <row r="1057">
          <cell r="G1057" t="str">
            <v>S44278</v>
          </cell>
          <cell r="H1057">
            <v>2400301239</v>
          </cell>
        </row>
        <row r="1058">
          <cell r="G1058" t="str">
            <v>S74118</v>
          </cell>
          <cell r="H1058">
            <v>2400303174</v>
          </cell>
          <cell r="I1058">
            <v>2400306182</v>
          </cell>
        </row>
        <row r="1059">
          <cell r="G1059" t="str">
            <v>S74130</v>
          </cell>
          <cell r="H1059">
            <v>2400306169</v>
          </cell>
          <cell r="I1059">
            <v>2400306173</v>
          </cell>
        </row>
        <row r="1060">
          <cell r="G1060" t="str">
            <v>S34857</v>
          </cell>
          <cell r="H1060">
            <v>2400300821</v>
          </cell>
          <cell r="I1060">
            <v>2400300823</v>
          </cell>
          <cell r="J1060">
            <v>2400300825</v>
          </cell>
        </row>
        <row r="1061">
          <cell r="G1061" t="str">
            <v>S74142</v>
          </cell>
          <cell r="H1061">
            <v>2400306159</v>
          </cell>
        </row>
        <row r="1062">
          <cell r="G1062" t="str">
            <v>SB4126</v>
          </cell>
          <cell r="H1062">
            <v>2400306287</v>
          </cell>
          <cell r="I1062">
            <v>2400306289</v>
          </cell>
          <cell r="J1062">
            <v>2400305865</v>
          </cell>
          <cell r="K1062">
            <v>2400309256</v>
          </cell>
        </row>
        <row r="1063">
          <cell r="G1063" t="str">
            <v>SB4098</v>
          </cell>
          <cell r="H1063">
            <v>2400306399</v>
          </cell>
          <cell r="I1063">
            <v>2400306402</v>
          </cell>
        </row>
        <row r="1064">
          <cell r="G1064" t="str">
            <v>S44409</v>
          </cell>
          <cell r="H1064">
            <v>2400301214</v>
          </cell>
          <cell r="I1064">
            <v>2400308666</v>
          </cell>
        </row>
        <row r="1065">
          <cell r="G1065" t="str">
            <v>E23334</v>
          </cell>
          <cell r="H1065">
            <v>2400307444</v>
          </cell>
        </row>
        <row r="1066">
          <cell r="G1066" t="str">
            <v>SB0189</v>
          </cell>
          <cell r="H1066">
            <v>2400301210</v>
          </cell>
        </row>
        <row r="1067">
          <cell r="G1067" t="str">
            <v>S34757</v>
          </cell>
          <cell r="H1067">
            <v>2400301216</v>
          </cell>
        </row>
        <row r="1068">
          <cell r="G1068" t="str">
            <v>W43067</v>
          </cell>
          <cell r="H1068">
            <v>2400302202</v>
          </cell>
          <cell r="I1068">
            <v>2400302205</v>
          </cell>
          <cell r="J1068">
            <v>2400309081</v>
          </cell>
        </row>
        <row r="1069">
          <cell r="G1069" t="str">
            <v>E43233</v>
          </cell>
          <cell r="H1069">
            <v>2400307474</v>
          </cell>
          <cell r="I1069">
            <v>2400307473</v>
          </cell>
          <cell r="J1069">
            <v>2400299624</v>
          </cell>
          <cell r="K1069">
            <v>2400301041</v>
          </cell>
          <cell r="L1069">
            <v>2400300939</v>
          </cell>
          <cell r="M1069">
            <v>2400307472</v>
          </cell>
        </row>
        <row r="1070">
          <cell r="G1070" t="str">
            <v>S74090</v>
          </cell>
          <cell r="H1070">
            <v>2400302916</v>
          </cell>
        </row>
        <row r="1071">
          <cell r="G1071" t="str">
            <v>S3R128</v>
          </cell>
          <cell r="H1071">
            <v>2400300883</v>
          </cell>
          <cell r="I1071">
            <v>2400300891</v>
          </cell>
          <cell r="J1071">
            <v>2400300893</v>
          </cell>
          <cell r="K1071">
            <v>2400303700</v>
          </cell>
        </row>
        <row r="1072">
          <cell r="G1072" t="str">
            <v>N13617</v>
          </cell>
          <cell r="H1072">
            <v>2400308350</v>
          </cell>
          <cell r="I1072">
            <v>2400308351</v>
          </cell>
        </row>
        <row r="1073">
          <cell r="G1073" t="str">
            <v>NH0480</v>
          </cell>
          <cell r="H1073">
            <v>2400301406</v>
          </cell>
          <cell r="I1073">
            <v>2400300165</v>
          </cell>
        </row>
        <row r="1074">
          <cell r="G1074" t="str">
            <v>W73104</v>
          </cell>
          <cell r="H1074">
            <v>2400305966</v>
          </cell>
          <cell r="I1074">
            <v>2400303884</v>
          </cell>
        </row>
        <row r="1075">
          <cell r="G1075" t="str">
            <v>E43207</v>
          </cell>
          <cell r="H1075">
            <v>2400307561</v>
          </cell>
          <cell r="I1075">
            <v>2400304283</v>
          </cell>
          <cell r="J1075">
            <v>2400304142</v>
          </cell>
        </row>
        <row r="1076">
          <cell r="G1076" t="str">
            <v>SB4133</v>
          </cell>
          <cell r="H1076">
            <v>2400301741</v>
          </cell>
          <cell r="I1076">
            <v>2400300958</v>
          </cell>
        </row>
        <row r="1077">
          <cell r="G1077" t="str">
            <v>E53348</v>
          </cell>
          <cell r="H1077">
            <v>2400308223</v>
          </cell>
        </row>
        <row r="1078">
          <cell r="G1078" t="str">
            <v>E23346</v>
          </cell>
          <cell r="H1078">
            <v>2400307436</v>
          </cell>
        </row>
        <row r="1079">
          <cell r="G1079" t="str">
            <v>WC3105</v>
          </cell>
          <cell r="H1079">
            <v>2400302842</v>
          </cell>
          <cell r="I1079">
            <v>2400308578</v>
          </cell>
        </row>
        <row r="1080">
          <cell r="G1080" t="str">
            <v>N5R003</v>
          </cell>
          <cell r="H1080">
            <v>2400303529</v>
          </cell>
          <cell r="I1080">
            <v>2400303067</v>
          </cell>
          <cell r="J1080">
            <v>2400303531</v>
          </cell>
        </row>
        <row r="1081">
          <cell r="G1081" t="str">
            <v>E14519</v>
          </cell>
          <cell r="H1081">
            <v>2400307825</v>
          </cell>
          <cell r="I1081">
            <v>2400305718</v>
          </cell>
          <cell r="J1081">
            <v>2400307823</v>
          </cell>
          <cell r="K1081">
            <v>2400308962</v>
          </cell>
          <cell r="L1081">
            <v>2400307824</v>
          </cell>
        </row>
        <row r="1082">
          <cell r="G1082" t="str">
            <v>WC3133</v>
          </cell>
          <cell r="H1082">
            <v>2400300448</v>
          </cell>
          <cell r="I1082">
            <v>2400305032</v>
          </cell>
        </row>
        <row r="1083">
          <cell r="G1083" t="str">
            <v>W73346</v>
          </cell>
          <cell r="H1083">
            <v>2400306195</v>
          </cell>
          <cell r="I1083">
            <v>2400304162</v>
          </cell>
          <cell r="J1083">
            <v>2400306855</v>
          </cell>
        </row>
        <row r="1084">
          <cell r="G1084" t="str">
            <v>N83858</v>
          </cell>
          <cell r="H1084">
            <v>2400301610</v>
          </cell>
          <cell r="I1084">
            <v>2400301132</v>
          </cell>
        </row>
        <row r="1085">
          <cell r="G1085" t="str">
            <v>E53282</v>
          </cell>
          <cell r="H1085">
            <v>2400308198</v>
          </cell>
          <cell r="I1085">
            <v>2400299267</v>
          </cell>
          <cell r="J1085">
            <v>2400302005</v>
          </cell>
        </row>
        <row r="1086">
          <cell r="G1086" t="str">
            <v>E53306</v>
          </cell>
          <cell r="H1086">
            <v>2400308181</v>
          </cell>
          <cell r="I1086">
            <v>2400302014</v>
          </cell>
          <cell r="J1086">
            <v>2400308182</v>
          </cell>
        </row>
        <row r="1087">
          <cell r="G1087" t="str">
            <v>S15623</v>
          </cell>
          <cell r="H1087">
            <v>2400301359</v>
          </cell>
          <cell r="I1087">
            <v>2400301361</v>
          </cell>
          <cell r="J1087">
            <v>2400301357</v>
          </cell>
          <cell r="K1087">
            <v>2400306394</v>
          </cell>
          <cell r="L1087">
            <v>2400301111</v>
          </cell>
        </row>
        <row r="1088">
          <cell r="G1088" t="str">
            <v>W73347</v>
          </cell>
          <cell r="H1088">
            <v>2400303879</v>
          </cell>
          <cell r="I1088">
            <v>2400303881</v>
          </cell>
          <cell r="J1088">
            <v>2400306854</v>
          </cell>
        </row>
        <row r="1089">
          <cell r="G1089" t="str">
            <v>E3R014</v>
          </cell>
          <cell r="H1089">
            <v>2400302661</v>
          </cell>
          <cell r="I1089">
            <v>2400300995</v>
          </cell>
          <cell r="J1089">
            <v>2400308873</v>
          </cell>
        </row>
        <row r="1090">
          <cell r="G1090" t="str">
            <v>E34232</v>
          </cell>
          <cell r="H1090">
            <v>2400307544</v>
          </cell>
        </row>
        <row r="1091">
          <cell r="G1091" t="str">
            <v>W33470</v>
          </cell>
          <cell r="H1091">
            <v>2400304241</v>
          </cell>
          <cell r="I1091">
            <v>2400302897</v>
          </cell>
        </row>
        <row r="1092">
          <cell r="G1092" t="str">
            <v>S1R014</v>
          </cell>
          <cell r="H1092">
            <v>2400301291</v>
          </cell>
          <cell r="I1092">
            <v>2400301287</v>
          </cell>
          <cell r="J1092">
            <v>2400301285</v>
          </cell>
          <cell r="K1092">
            <v>2400301289</v>
          </cell>
          <cell r="L1092">
            <v>2400308822</v>
          </cell>
          <cell r="M1092">
            <v>2400301292</v>
          </cell>
          <cell r="N1092">
            <v>2400301283</v>
          </cell>
        </row>
        <row r="1093">
          <cell r="G1093" t="str">
            <v>E34227</v>
          </cell>
          <cell r="H1093">
            <v>2400307547</v>
          </cell>
        </row>
        <row r="1094">
          <cell r="G1094" t="str">
            <v>SM4029</v>
          </cell>
          <cell r="H1094">
            <v>2400305701</v>
          </cell>
          <cell r="I1094">
            <v>2400305699</v>
          </cell>
        </row>
        <row r="1095">
          <cell r="G1095" t="str">
            <v>E14586</v>
          </cell>
          <cell r="H1095">
            <v>2400307756</v>
          </cell>
          <cell r="I1095">
            <v>2400301380</v>
          </cell>
        </row>
        <row r="1096">
          <cell r="G1096" t="str">
            <v>N53341</v>
          </cell>
          <cell r="H1096">
            <v>2400303484</v>
          </cell>
          <cell r="I1096">
            <v>2400303079</v>
          </cell>
          <cell r="J1096">
            <v>2400308731</v>
          </cell>
        </row>
        <row r="1097">
          <cell r="G1097" t="str">
            <v>E30392</v>
          </cell>
          <cell r="H1097">
            <v>2400307317</v>
          </cell>
          <cell r="I1097">
            <v>2400299261</v>
          </cell>
          <cell r="J1097">
            <v>2400308375</v>
          </cell>
        </row>
        <row r="1098">
          <cell r="G1098" t="str">
            <v>S44371</v>
          </cell>
          <cell r="H1098">
            <v>2400301201</v>
          </cell>
        </row>
        <row r="1099">
          <cell r="G1099" t="str">
            <v>N53372</v>
          </cell>
          <cell r="H1099">
            <v>2400303073</v>
          </cell>
        </row>
        <row r="1100">
          <cell r="G1100" t="str">
            <v>E23350</v>
          </cell>
          <cell r="H1100">
            <v>2400307434</v>
          </cell>
          <cell r="I1100">
            <v>2400301085</v>
          </cell>
          <cell r="J1100">
            <v>2400307433</v>
          </cell>
        </row>
        <row r="1101">
          <cell r="G1101" t="str">
            <v>E34213</v>
          </cell>
          <cell r="H1101">
            <v>2400307358</v>
          </cell>
          <cell r="I1101">
            <v>2400308879</v>
          </cell>
        </row>
        <row r="1102">
          <cell r="G1102" t="str">
            <v>W93087</v>
          </cell>
          <cell r="H1102">
            <v>2400302869</v>
          </cell>
          <cell r="I1102">
            <v>2400309246</v>
          </cell>
        </row>
        <row r="1103">
          <cell r="G1103" t="str">
            <v>E53142</v>
          </cell>
          <cell r="H1103">
            <v>2400307492</v>
          </cell>
          <cell r="I1103">
            <v>2400301032</v>
          </cell>
          <cell r="J1103">
            <v>2400301030</v>
          </cell>
          <cell r="K1103">
            <v>2400308909</v>
          </cell>
        </row>
        <row r="1104">
          <cell r="G1104" t="str">
            <v>SH3044</v>
          </cell>
          <cell r="H1104">
            <v>2400305643</v>
          </cell>
          <cell r="I1104">
            <v>2400299660</v>
          </cell>
          <cell r="J1104">
            <v>2400305644</v>
          </cell>
        </row>
        <row r="1105">
          <cell r="G1105" t="str">
            <v>SA3154</v>
          </cell>
          <cell r="H1105">
            <v>2400300239</v>
          </cell>
          <cell r="I1105">
            <v>2400301678</v>
          </cell>
        </row>
        <row r="1106">
          <cell r="G1106" t="str">
            <v>N53352</v>
          </cell>
          <cell r="H1106">
            <v>2400305813</v>
          </cell>
          <cell r="I1106">
            <v>2400303462</v>
          </cell>
          <cell r="J1106">
            <v>2400300393</v>
          </cell>
        </row>
        <row r="1107">
          <cell r="G1107" t="str">
            <v>W73353</v>
          </cell>
          <cell r="H1107">
            <v>2400304155</v>
          </cell>
          <cell r="I1107">
            <v>2400301161</v>
          </cell>
        </row>
        <row r="1108">
          <cell r="G1108" t="str">
            <v>W73109</v>
          </cell>
          <cell r="H1108">
            <v>2400303865</v>
          </cell>
          <cell r="I1108">
            <v>2400306608</v>
          </cell>
          <cell r="J1108">
            <v>2400303868</v>
          </cell>
          <cell r="K1108">
            <v>2400309099</v>
          </cell>
          <cell r="L1108">
            <v>2400303861</v>
          </cell>
        </row>
        <row r="1109">
          <cell r="G1109" t="str">
            <v>S34722</v>
          </cell>
          <cell r="H1109">
            <v>2400302930</v>
          </cell>
          <cell r="I1109">
            <v>2400301220</v>
          </cell>
        </row>
        <row r="1110">
          <cell r="G1110" t="str">
            <v>E5R010</v>
          </cell>
          <cell r="H1110">
            <v>2400301252</v>
          </cell>
          <cell r="I1110">
            <v>2400307144</v>
          </cell>
          <cell r="J1110">
            <v>2400304085</v>
          </cell>
          <cell r="K1110">
            <v>2400304325</v>
          </cell>
          <cell r="L1110">
            <v>2400308214</v>
          </cell>
          <cell r="M1110">
            <v>2400301254</v>
          </cell>
          <cell r="N1110">
            <v>2400307140</v>
          </cell>
          <cell r="O1110">
            <v>2400307142</v>
          </cell>
          <cell r="P1110">
            <v>2400299592</v>
          </cell>
          <cell r="Q1110">
            <v>2400309035</v>
          </cell>
        </row>
        <row r="1111">
          <cell r="G1111" t="str">
            <v>N93137</v>
          </cell>
          <cell r="H1111">
            <v>2400301553</v>
          </cell>
          <cell r="I1111">
            <v>2400300457</v>
          </cell>
        </row>
        <row r="1112">
          <cell r="G1112" t="str">
            <v>N83843</v>
          </cell>
          <cell r="H1112">
            <v>2400300567</v>
          </cell>
          <cell r="I1112">
            <v>2400301138</v>
          </cell>
        </row>
        <row r="1113">
          <cell r="G1113" t="str">
            <v>N53374</v>
          </cell>
          <cell r="H1113">
            <v>2400303071</v>
          </cell>
          <cell r="I1113">
            <v>2400300873</v>
          </cell>
        </row>
        <row r="1114">
          <cell r="G1114" t="str">
            <v>S44285</v>
          </cell>
          <cell r="H1114">
            <v>2400301235</v>
          </cell>
          <cell r="I1114">
            <v>2400299926</v>
          </cell>
        </row>
        <row r="1115">
          <cell r="G1115" t="str">
            <v>S54356</v>
          </cell>
          <cell r="H1115">
            <v>2400301063</v>
          </cell>
        </row>
        <row r="1116">
          <cell r="G1116" t="str">
            <v>W73034</v>
          </cell>
          <cell r="H1116">
            <v>2400302182</v>
          </cell>
          <cell r="I1116">
            <v>2400302180</v>
          </cell>
          <cell r="J1116">
            <v>2400301167</v>
          </cell>
        </row>
        <row r="1117">
          <cell r="G1117" t="str">
            <v>NA3155</v>
          </cell>
          <cell r="H1117">
            <v>2400300712</v>
          </cell>
          <cell r="I1117">
            <v>2400301290</v>
          </cell>
        </row>
        <row r="1118">
          <cell r="G1118" t="str">
            <v>S2R100</v>
          </cell>
          <cell r="H1118">
            <v>2400304675</v>
          </cell>
        </row>
        <row r="1119">
          <cell r="G1119" t="str">
            <v>S26192</v>
          </cell>
          <cell r="H1119">
            <v>2400305174</v>
          </cell>
        </row>
        <row r="1120">
          <cell r="G1120" t="str">
            <v>E53237</v>
          </cell>
          <cell r="H1120">
            <v>2400308209</v>
          </cell>
          <cell r="I1120">
            <v>2400308902</v>
          </cell>
          <cell r="J1120">
            <v>2400308472</v>
          </cell>
        </row>
        <row r="1121">
          <cell r="G1121" t="str">
            <v>S74092</v>
          </cell>
          <cell r="H1121">
            <v>2400300252</v>
          </cell>
        </row>
        <row r="1122">
          <cell r="G1122" t="str">
            <v>E53321</v>
          </cell>
          <cell r="H1122">
            <v>2400308235</v>
          </cell>
        </row>
        <row r="1123">
          <cell r="G1123" t="str">
            <v>N83639</v>
          </cell>
          <cell r="H1123">
            <v>2400303247</v>
          </cell>
        </row>
        <row r="1124">
          <cell r="G1124" t="str">
            <v>WD3039</v>
          </cell>
          <cell r="H1124">
            <v>2400304989</v>
          </cell>
          <cell r="I1124">
            <v>2400306933</v>
          </cell>
          <cell r="J1124">
            <v>2400308577</v>
          </cell>
          <cell r="K1124">
            <v>2400304987</v>
          </cell>
        </row>
        <row r="1125">
          <cell r="G1125" t="str">
            <v>WA3069</v>
          </cell>
          <cell r="H1125">
            <v>2400305585</v>
          </cell>
          <cell r="I1125">
            <v>2400305576</v>
          </cell>
          <cell r="J1125">
            <v>2400305574</v>
          </cell>
        </row>
        <row r="1126">
          <cell r="G1126" t="str">
            <v>N83651</v>
          </cell>
          <cell r="H1126">
            <v>2400300366</v>
          </cell>
          <cell r="I1126">
            <v>2400308694</v>
          </cell>
        </row>
        <row r="1127">
          <cell r="G1127" t="str">
            <v>N14550</v>
          </cell>
          <cell r="H1127">
            <v>2400308076</v>
          </cell>
          <cell r="I1127">
            <v>2400305282</v>
          </cell>
        </row>
        <row r="1128">
          <cell r="G1128" t="str">
            <v>E2R003</v>
          </cell>
          <cell r="H1128">
            <v>2400307337</v>
          </cell>
          <cell r="I1128">
            <v>2400308883</v>
          </cell>
        </row>
        <row r="1129">
          <cell r="G1129" t="str">
            <v>N53333</v>
          </cell>
          <cell r="H1129">
            <v>2400300395</v>
          </cell>
        </row>
        <row r="1130">
          <cell r="G1130" t="str">
            <v>NB3051</v>
          </cell>
          <cell r="H1130">
            <v>2400300610</v>
          </cell>
          <cell r="I1130">
            <v>2400300612</v>
          </cell>
        </row>
        <row r="1131">
          <cell r="G1131" t="str">
            <v>N63159</v>
          </cell>
          <cell r="H1131">
            <v>2400303391</v>
          </cell>
        </row>
        <row r="1132">
          <cell r="G1132" t="str">
            <v>N63491</v>
          </cell>
          <cell r="H1132">
            <v>2400303438</v>
          </cell>
          <cell r="I1132">
            <v>2400303436</v>
          </cell>
        </row>
        <row r="1133">
          <cell r="G1133" t="str">
            <v>WB3290</v>
          </cell>
          <cell r="H1133">
            <v>2400303825</v>
          </cell>
        </row>
        <row r="1134">
          <cell r="G1134" t="str">
            <v>S44271</v>
          </cell>
          <cell r="H1134">
            <v>2400301247</v>
          </cell>
          <cell r="I1134">
            <v>2400309303</v>
          </cell>
          <cell r="J1134">
            <v>2400303567</v>
          </cell>
          <cell r="K1134">
            <v>2400301245</v>
          </cell>
        </row>
        <row r="1135">
          <cell r="G1135" t="str">
            <v>WB3097</v>
          </cell>
          <cell r="H1135">
            <v>2400303832</v>
          </cell>
          <cell r="I1135">
            <v>2400301847</v>
          </cell>
          <cell r="J1135">
            <v>2400308588</v>
          </cell>
        </row>
        <row r="1136">
          <cell r="G1136" t="str">
            <v>N63313</v>
          </cell>
          <cell r="H1136">
            <v>2400303345</v>
          </cell>
          <cell r="I1136">
            <v>2400306504</v>
          </cell>
        </row>
        <row r="1137">
          <cell r="G1137" t="str">
            <v>S74110</v>
          </cell>
          <cell r="H1137">
            <v>2400300702</v>
          </cell>
          <cell r="I1137">
            <v>2400300250</v>
          </cell>
          <cell r="J1137">
            <v>2400308640</v>
          </cell>
        </row>
        <row r="1138">
          <cell r="G1138" t="str">
            <v>W73327</v>
          </cell>
          <cell r="H1138">
            <v>2400304191</v>
          </cell>
          <cell r="I1138">
            <v>2400304189</v>
          </cell>
          <cell r="J1138">
            <v>2400302365</v>
          </cell>
        </row>
        <row r="1139">
          <cell r="G1139" t="str">
            <v>W14644</v>
          </cell>
          <cell r="H1139">
            <v>2400301863</v>
          </cell>
          <cell r="I1139">
            <v>2400307228</v>
          </cell>
          <cell r="J1139">
            <v>2400302080</v>
          </cell>
          <cell r="K1139">
            <v>2400307232</v>
          </cell>
        </row>
        <row r="1140">
          <cell r="G1140" t="str">
            <v>N63171</v>
          </cell>
          <cell r="H1140">
            <v>2400303374</v>
          </cell>
          <cell r="I1140">
            <v>2400303372</v>
          </cell>
          <cell r="J1140">
            <v>2400303371</v>
          </cell>
          <cell r="K1140">
            <v>2400305594</v>
          </cell>
          <cell r="L1140">
            <v>2400304369</v>
          </cell>
        </row>
        <row r="1141">
          <cell r="G1141" t="str">
            <v>W93138</v>
          </cell>
          <cell r="H1141">
            <v>2400302862</v>
          </cell>
          <cell r="I1141">
            <v>2400309243</v>
          </cell>
        </row>
        <row r="1142">
          <cell r="G1142" t="str">
            <v>E23375</v>
          </cell>
          <cell r="H1142">
            <v>2400307417</v>
          </cell>
        </row>
        <row r="1143">
          <cell r="G1143" t="str">
            <v>SE3111</v>
          </cell>
          <cell r="H1143">
            <v>2400305725</v>
          </cell>
          <cell r="I1143">
            <v>2400305723</v>
          </cell>
          <cell r="J1143">
            <v>2400305916</v>
          </cell>
        </row>
        <row r="1144">
          <cell r="G1144" t="str">
            <v>SC3174</v>
          </cell>
          <cell r="H1144">
            <v>2400306268</v>
          </cell>
          <cell r="I1144">
            <v>2400306266</v>
          </cell>
          <cell r="J1144">
            <v>2400305518</v>
          </cell>
        </row>
        <row r="1145">
          <cell r="G1145" t="str">
            <v>N53128</v>
          </cell>
          <cell r="H1145">
            <v>2400301511</v>
          </cell>
          <cell r="I1145">
            <v>2400303084</v>
          </cell>
          <cell r="J1145">
            <v>2400302348</v>
          </cell>
        </row>
        <row r="1146">
          <cell r="G1146" t="str">
            <v>N83855</v>
          </cell>
          <cell r="H1146">
            <v>2400300416</v>
          </cell>
        </row>
        <row r="1147">
          <cell r="G1147" t="str">
            <v>N13654</v>
          </cell>
          <cell r="H1147">
            <v>2400299510</v>
          </cell>
          <cell r="I1147">
            <v>2400305439</v>
          </cell>
          <cell r="J1147">
            <v>2400299593</v>
          </cell>
          <cell r="K1147">
            <v>2400308250</v>
          </cell>
        </row>
        <row r="1148">
          <cell r="G1148" t="str">
            <v>E30242</v>
          </cell>
          <cell r="H1148">
            <v>2400300725</v>
          </cell>
        </row>
        <row r="1149">
          <cell r="G1149" t="str">
            <v>S15933</v>
          </cell>
          <cell r="H1149">
            <v>2400301421</v>
          </cell>
          <cell r="I1149">
            <v>2400301419</v>
          </cell>
        </row>
        <row r="1150">
          <cell r="G1150" t="str">
            <v>SA3147</v>
          </cell>
          <cell r="H1150">
            <v>2400306698</v>
          </cell>
          <cell r="I1150">
            <v>2400306700</v>
          </cell>
          <cell r="J1150">
            <v>2400309266</v>
          </cell>
          <cell r="K1150">
            <v>2400306114</v>
          </cell>
        </row>
        <row r="1151">
          <cell r="G1151" t="str">
            <v>S83129</v>
          </cell>
          <cell r="H1151">
            <v>2400299925</v>
          </cell>
          <cell r="I1151">
            <v>2400306125</v>
          </cell>
        </row>
        <row r="1152">
          <cell r="G1152" t="str">
            <v>E23153</v>
          </cell>
          <cell r="H1152">
            <v>2400307386</v>
          </cell>
          <cell r="I1152">
            <v>2400307385</v>
          </cell>
        </row>
        <row r="1153">
          <cell r="G1153" t="str">
            <v>N53274</v>
          </cell>
          <cell r="H1153">
            <v>2400300784</v>
          </cell>
          <cell r="I1153">
            <v>2400302172</v>
          </cell>
          <cell r="J1153">
            <v>2400302169</v>
          </cell>
        </row>
        <row r="1154">
          <cell r="G1154" t="str">
            <v>S14107</v>
          </cell>
          <cell r="H1154">
            <v>2400302965</v>
          </cell>
          <cell r="I1154">
            <v>2400301390</v>
          </cell>
          <cell r="J1154">
            <v>2400299682</v>
          </cell>
          <cell r="K1154">
            <v>2400308456</v>
          </cell>
        </row>
        <row r="1155">
          <cell r="G1155" t="str">
            <v>S15654</v>
          </cell>
          <cell r="H1155">
            <v>2400301458</v>
          </cell>
          <cell r="I1155">
            <v>2400300524</v>
          </cell>
          <cell r="J1155">
            <v>2400303774</v>
          </cell>
        </row>
        <row r="1156">
          <cell r="G1156" t="str">
            <v>S15957</v>
          </cell>
          <cell r="H1156">
            <v>2400300986</v>
          </cell>
        </row>
        <row r="1157">
          <cell r="G1157" t="str">
            <v>S54374</v>
          </cell>
          <cell r="H1157">
            <v>2400301036</v>
          </cell>
        </row>
        <row r="1158">
          <cell r="G1158" t="str">
            <v>S15952</v>
          </cell>
          <cell r="H1158">
            <v>2400301105</v>
          </cell>
        </row>
        <row r="1159">
          <cell r="G1159" t="str">
            <v>S74145</v>
          </cell>
          <cell r="H1159">
            <v>2400300249</v>
          </cell>
          <cell r="I1159">
            <v>2400306149</v>
          </cell>
          <cell r="J1159">
            <v>2400306147</v>
          </cell>
        </row>
        <row r="1160">
          <cell r="G1160" t="str">
            <v>N7R001</v>
          </cell>
          <cell r="H1160">
            <v>2400303652</v>
          </cell>
          <cell r="I1160">
            <v>2400306479</v>
          </cell>
          <cell r="J1160">
            <v>2400299800</v>
          </cell>
        </row>
        <row r="1161">
          <cell r="G1161" t="str">
            <v>S74137</v>
          </cell>
          <cell r="H1161">
            <v>2400301755</v>
          </cell>
        </row>
        <row r="1162">
          <cell r="G1162" t="str">
            <v>N73224</v>
          </cell>
          <cell r="H1162">
            <v>2400303658</v>
          </cell>
          <cell r="I1162">
            <v>2400305798</v>
          </cell>
          <cell r="J1162">
            <v>2400305698</v>
          </cell>
          <cell r="K1162">
            <v>2400301405</v>
          </cell>
        </row>
        <row r="1163">
          <cell r="G1163" t="str">
            <v>W73139</v>
          </cell>
          <cell r="H1163">
            <v>2400303847</v>
          </cell>
        </row>
        <row r="1164">
          <cell r="G1164" t="str">
            <v>W73321</v>
          </cell>
          <cell r="H1164">
            <v>2400304205</v>
          </cell>
        </row>
        <row r="1165">
          <cell r="G1165" t="str">
            <v>N63681</v>
          </cell>
          <cell r="H1165">
            <v>2400303403</v>
          </cell>
          <cell r="I1165">
            <v>2400308755</v>
          </cell>
        </row>
        <row r="1166">
          <cell r="G1166" t="str">
            <v>W73369</v>
          </cell>
          <cell r="H1166">
            <v>2400304026</v>
          </cell>
          <cell r="I1166">
            <v>2400304028</v>
          </cell>
        </row>
        <row r="1167">
          <cell r="G1167" t="str">
            <v>WA3277</v>
          </cell>
          <cell r="H1167">
            <v>2400307195</v>
          </cell>
          <cell r="I1167">
            <v>2400300696</v>
          </cell>
        </row>
        <row r="1168">
          <cell r="G1168" t="str">
            <v>WA3276</v>
          </cell>
          <cell r="H1168">
            <v>2400304786</v>
          </cell>
          <cell r="I1168">
            <v>2400299585</v>
          </cell>
        </row>
        <row r="1169">
          <cell r="G1169" t="str">
            <v>N63649</v>
          </cell>
          <cell r="H1169">
            <v>2400303429</v>
          </cell>
          <cell r="I1169">
            <v>2400305805</v>
          </cell>
          <cell r="J1169">
            <v>2400305584</v>
          </cell>
          <cell r="K1169">
            <v>2400305586</v>
          </cell>
          <cell r="L1169">
            <v>2400303427</v>
          </cell>
        </row>
        <row r="1170">
          <cell r="G1170" t="str">
            <v>N63650</v>
          </cell>
          <cell r="H1170">
            <v>2400303423</v>
          </cell>
          <cell r="I1170">
            <v>2400308419</v>
          </cell>
          <cell r="J1170">
            <v>2400303425</v>
          </cell>
        </row>
        <row r="1171">
          <cell r="G1171" t="str">
            <v>N23145</v>
          </cell>
          <cell r="H1171">
            <v>2400302449</v>
          </cell>
        </row>
        <row r="1172">
          <cell r="G1172" t="str">
            <v>N83703</v>
          </cell>
          <cell r="H1172">
            <v>2400301323</v>
          </cell>
        </row>
        <row r="1173">
          <cell r="G1173" t="str">
            <v>NG3058</v>
          </cell>
          <cell r="H1173">
            <v>2400300191</v>
          </cell>
          <cell r="I1173">
            <v>2400305456</v>
          </cell>
        </row>
        <row r="1174">
          <cell r="G1174" t="str">
            <v>N63734</v>
          </cell>
          <cell r="H1174">
            <v>2400303701</v>
          </cell>
        </row>
        <row r="1175">
          <cell r="G1175" t="str">
            <v>W53317</v>
          </cell>
          <cell r="H1175">
            <v>2400304527</v>
          </cell>
          <cell r="I1175">
            <v>2400307025</v>
          </cell>
        </row>
        <row r="1176">
          <cell r="G1176" t="str">
            <v>N63160</v>
          </cell>
          <cell r="H1176">
            <v>2400303387</v>
          </cell>
          <cell r="I1176">
            <v>2400305599</v>
          </cell>
          <cell r="J1176">
            <v>2400308775</v>
          </cell>
        </row>
        <row r="1177">
          <cell r="G1177" t="str">
            <v>WA3206</v>
          </cell>
          <cell r="H1177">
            <v>2400301898</v>
          </cell>
          <cell r="I1177">
            <v>2400306832</v>
          </cell>
        </row>
        <row r="1178">
          <cell r="G1178" t="str">
            <v>WC3150</v>
          </cell>
          <cell r="H1178">
            <v>2400304027</v>
          </cell>
        </row>
        <row r="1179">
          <cell r="G1179" t="str">
            <v>WB3298</v>
          </cell>
          <cell r="H1179">
            <v>2400301907</v>
          </cell>
          <cell r="I1179">
            <v>2400301910</v>
          </cell>
        </row>
        <row r="1180">
          <cell r="G1180" t="str">
            <v>W53246</v>
          </cell>
          <cell r="H1180">
            <v>2400304640</v>
          </cell>
          <cell r="I1180">
            <v>2400299706</v>
          </cell>
          <cell r="J1180">
            <v>2400299705</v>
          </cell>
          <cell r="K1180">
            <v>2400309075</v>
          </cell>
          <cell r="L1180">
            <v>2400304643</v>
          </cell>
        </row>
        <row r="1181">
          <cell r="G1181" t="str">
            <v>W53320</v>
          </cell>
          <cell r="H1181">
            <v>2400299400</v>
          </cell>
        </row>
        <row r="1182">
          <cell r="G1182" t="str">
            <v>W53194</v>
          </cell>
          <cell r="H1182">
            <v>2400304676</v>
          </cell>
          <cell r="I1182">
            <v>2400300663</v>
          </cell>
          <cell r="J1182">
            <v>2400307041</v>
          </cell>
          <cell r="K1182">
            <v>2400309076</v>
          </cell>
        </row>
        <row r="1183">
          <cell r="G1183" t="str">
            <v>N73215</v>
          </cell>
          <cell r="H1183">
            <v>2400303571</v>
          </cell>
        </row>
        <row r="1184">
          <cell r="G1184" t="str">
            <v>W93150</v>
          </cell>
          <cell r="H1184">
            <v>2400302856</v>
          </cell>
        </row>
        <row r="1185">
          <cell r="G1185" t="str">
            <v>S26382</v>
          </cell>
          <cell r="H1185">
            <v>2400301282</v>
          </cell>
        </row>
        <row r="1186">
          <cell r="G1186" t="str">
            <v>S74123</v>
          </cell>
          <cell r="H1186">
            <v>2400307306</v>
          </cell>
        </row>
        <row r="1187">
          <cell r="G1187" t="str">
            <v>N73163</v>
          </cell>
          <cell r="H1187">
            <v>2400303767</v>
          </cell>
          <cell r="I1187">
            <v>2400301428</v>
          </cell>
          <cell r="J1187">
            <v>2400300043</v>
          </cell>
        </row>
        <row r="1188">
          <cell r="G1188" t="str">
            <v>WA3263</v>
          </cell>
          <cell r="H1188">
            <v>2400302848</v>
          </cell>
          <cell r="I1188">
            <v>2400304698</v>
          </cell>
        </row>
        <row r="1189">
          <cell r="G1189" t="str">
            <v>N73043</v>
          </cell>
          <cell r="H1189">
            <v>2400303670</v>
          </cell>
          <cell r="I1189">
            <v>2400303672</v>
          </cell>
          <cell r="J1189">
            <v>2400305716</v>
          </cell>
          <cell r="K1189">
            <v>2400300000</v>
          </cell>
          <cell r="L1189">
            <v>2400299792</v>
          </cell>
        </row>
        <row r="1190">
          <cell r="G1190" t="str">
            <v>N73218</v>
          </cell>
          <cell r="H1190">
            <v>2400303564</v>
          </cell>
          <cell r="I1190">
            <v>2400305799</v>
          </cell>
          <cell r="J1190">
            <v>2400303560</v>
          </cell>
        </row>
        <row r="1191">
          <cell r="G1191" t="str">
            <v>W73386</v>
          </cell>
          <cell r="H1191">
            <v>2400301954</v>
          </cell>
        </row>
        <row r="1192">
          <cell r="G1192" t="str">
            <v>N53345</v>
          </cell>
          <cell r="H1192">
            <v>2400303479</v>
          </cell>
        </row>
        <row r="1193">
          <cell r="G1193" t="str">
            <v>E14565</v>
          </cell>
          <cell r="H1193">
            <v>2400307777</v>
          </cell>
          <cell r="I1193">
            <v>2400299575</v>
          </cell>
        </row>
        <row r="1194">
          <cell r="G1194" t="str">
            <v>W53281</v>
          </cell>
          <cell r="H1194">
            <v>2400304482</v>
          </cell>
        </row>
        <row r="1195">
          <cell r="G1195" t="str">
            <v>W53303</v>
          </cell>
          <cell r="H1195">
            <v>2400302887</v>
          </cell>
        </row>
        <row r="1196">
          <cell r="G1196" t="str">
            <v>N53321</v>
          </cell>
          <cell r="H1196">
            <v>2400302160</v>
          </cell>
          <cell r="I1196">
            <v>2400308428</v>
          </cell>
        </row>
        <row r="1197">
          <cell r="G1197" t="str">
            <v>N14518</v>
          </cell>
          <cell r="H1197">
            <v>2400306434</v>
          </cell>
          <cell r="I1197">
            <v>2400308526</v>
          </cell>
        </row>
        <row r="1198">
          <cell r="G1198" t="str">
            <v>E34024</v>
          </cell>
          <cell r="H1198">
            <v>2400301074</v>
          </cell>
        </row>
        <row r="1199">
          <cell r="G1199" t="str">
            <v>NH0008</v>
          </cell>
          <cell r="H1199">
            <v>2400300193</v>
          </cell>
        </row>
        <row r="1200">
          <cell r="G1200" t="str">
            <v>N13581</v>
          </cell>
          <cell r="H1200">
            <v>2400308314</v>
          </cell>
        </row>
        <row r="1201">
          <cell r="G1201" t="str">
            <v>NH0485</v>
          </cell>
          <cell r="H1201">
            <v>2400301404</v>
          </cell>
        </row>
        <row r="1202">
          <cell r="G1202" t="str">
            <v>N13806</v>
          </cell>
          <cell r="H1202">
            <v>2400307932</v>
          </cell>
          <cell r="I1202">
            <v>2400307931</v>
          </cell>
          <cell r="J1202">
            <v>2400300814</v>
          </cell>
        </row>
        <row r="1203">
          <cell r="G1203" t="str">
            <v>N13688</v>
          </cell>
          <cell r="H1203">
            <v>2400308296</v>
          </cell>
          <cell r="I1203">
            <v>2400300992</v>
          </cell>
        </row>
        <row r="1204">
          <cell r="G1204" t="str">
            <v>SB4128</v>
          </cell>
          <cell r="H1204">
            <v>2400301744</v>
          </cell>
        </row>
        <row r="1205">
          <cell r="G1205" t="str">
            <v>N14662</v>
          </cell>
          <cell r="H1205">
            <v>2400308011</v>
          </cell>
        </row>
        <row r="1206">
          <cell r="G1206" t="str">
            <v>N83495</v>
          </cell>
          <cell r="H1206">
            <v>2400300372</v>
          </cell>
          <cell r="I1206">
            <v>2400305678</v>
          </cell>
          <cell r="J1206">
            <v>2400308406</v>
          </cell>
          <cell r="K1206">
            <v>2400302998</v>
          </cell>
          <cell r="L1206">
            <v>2400302996</v>
          </cell>
        </row>
        <row r="1207">
          <cell r="G1207" t="str">
            <v>N13664</v>
          </cell>
          <cell r="H1207">
            <v>2400308247</v>
          </cell>
          <cell r="I1207">
            <v>2400308245</v>
          </cell>
          <cell r="J1207">
            <v>2400308243</v>
          </cell>
          <cell r="K1207">
            <v>2400299945</v>
          </cell>
          <cell r="L1207">
            <v>2400300820</v>
          </cell>
          <cell r="M1207">
            <v>2400300845</v>
          </cell>
          <cell r="N1207">
            <v>2400308246</v>
          </cell>
          <cell r="O1207">
            <v>2400308244</v>
          </cell>
        </row>
        <row r="1208">
          <cell r="G1208" t="str">
            <v>N73211</v>
          </cell>
          <cell r="H1208">
            <v>2400303585</v>
          </cell>
        </row>
        <row r="1209">
          <cell r="G1209" t="str">
            <v>S44330</v>
          </cell>
          <cell r="H1209">
            <v>2400301219</v>
          </cell>
          <cell r="I1209">
            <v>2400309300</v>
          </cell>
        </row>
        <row r="1210">
          <cell r="G1210" t="str">
            <v>W93166</v>
          </cell>
          <cell r="H1210">
            <v>2400305538</v>
          </cell>
        </row>
        <row r="1211">
          <cell r="G1211" t="str">
            <v>W93109</v>
          </cell>
          <cell r="H1211">
            <v>2400305272</v>
          </cell>
        </row>
        <row r="1212">
          <cell r="G1212" t="str">
            <v>W83206</v>
          </cell>
          <cell r="H1212">
            <v>2400307082</v>
          </cell>
        </row>
        <row r="1213">
          <cell r="G1213" t="str">
            <v>N63669</v>
          </cell>
          <cell r="H1213">
            <v>2400303417</v>
          </cell>
        </row>
        <row r="1214">
          <cell r="G1214" t="str">
            <v>W83190</v>
          </cell>
          <cell r="H1214">
            <v>2400301939</v>
          </cell>
          <cell r="I1214">
            <v>2400301479</v>
          </cell>
        </row>
        <row r="1215">
          <cell r="G1215" t="str">
            <v>N63296</v>
          </cell>
          <cell r="H1215">
            <v>2400303351</v>
          </cell>
          <cell r="I1215">
            <v>2400305590</v>
          </cell>
        </row>
        <row r="1216">
          <cell r="G1216" t="str">
            <v>ND3092</v>
          </cell>
          <cell r="H1216">
            <v>2400300101</v>
          </cell>
          <cell r="I1216">
            <v>2400308796</v>
          </cell>
        </row>
        <row r="1217">
          <cell r="G1217" t="str">
            <v>S26319</v>
          </cell>
          <cell r="H1217">
            <v>2400301704</v>
          </cell>
          <cell r="I1217">
            <v>2400301701</v>
          </cell>
        </row>
        <row r="1218">
          <cell r="G1218" t="str">
            <v>N43854</v>
          </cell>
          <cell r="H1218">
            <v>2400302358</v>
          </cell>
          <cell r="I1218">
            <v>2400299322</v>
          </cell>
        </row>
        <row r="1219">
          <cell r="G1219" t="str">
            <v>S44236</v>
          </cell>
          <cell r="H1219">
            <v>2400300268</v>
          </cell>
          <cell r="I1219">
            <v>2400304805</v>
          </cell>
          <cell r="J1219">
            <v>2400308433</v>
          </cell>
          <cell r="K1219">
            <v>2400308432</v>
          </cell>
        </row>
        <row r="1220">
          <cell r="G1220" t="str">
            <v>N43014</v>
          </cell>
          <cell r="H1220">
            <v>2400302490</v>
          </cell>
          <cell r="I1220">
            <v>2400302485</v>
          </cell>
          <cell r="J1220">
            <v>2400299744</v>
          </cell>
        </row>
        <row r="1221">
          <cell r="G1221" t="str">
            <v>N63735</v>
          </cell>
          <cell r="H1221">
            <v>2400299872</v>
          </cell>
        </row>
        <row r="1222">
          <cell r="G1222" t="str">
            <v>SA3180</v>
          </cell>
          <cell r="H1222">
            <v>2400303015</v>
          </cell>
          <cell r="I1222">
            <v>2400303017</v>
          </cell>
        </row>
        <row r="1223">
          <cell r="G1223" t="str">
            <v>S44329</v>
          </cell>
          <cell r="H1223">
            <v>2400307094</v>
          </cell>
          <cell r="I1223">
            <v>2400301223</v>
          </cell>
        </row>
        <row r="1224">
          <cell r="G1224" t="str">
            <v>N73200</v>
          </cell>
          <cell r="H1224">
            <v>2400303736</v>
          </cell>
          <cell r="I1224">
            <v>2400302021</v>
          </cell>
        </row>
        <row r="1225">
          <cell r="G1225" t="str">
            <v>N73205</v>
          </cell>
          <cell r="H1225">
            <v>2400303608</v>
          </cell>
          <cell r="I1225">
            <v>2400305708</v>
          </cell>
          <cell r="J1225">
            <v>2400301376</v>
          </cell>
          <cell r="K1225">
            <v>2400306883</v>
          </cell>
        </row>
        <row r="1226">
          <cell r="G1226" t="str">
            <v>SB4136</v>
          </cell>
          <cell r="H1226">
            <v>2400301738</v>
          </cell>
        </row>
        <row r="1227">
          <cell r="G1227" t="str">
            <v>NE3131</v>
          </cell>
          <cell r="H1227">
            <v>2400299413</v>
          </cell>
        </row>
        <row r="1228">
          <cell r="G1228" t="str">
            <v>S63064</v>
          </cell>
          <cell r="H1228">
            <v>2400301121</v>
          </cell>
          <cell r="I1228">
            <v>2400302918</v>
          </cell>
          <cell r="J1228">
            <v>2400300254</v>
          </cell>
        </row>
        <row r="1229">
          <cell r="G1229" t="str">
            <v>S10587</v>
          </cell>
          <cell r="H1229">
            <v>2400300299</v>
          </cell>
          <cell r="I1229">
            <v>2400300297</v>
          </cell>
          <cell r="J1229">
            <v>2400301400</v>
          </cell>
          <cell r="K1229">
            <v>2400305560</v>
          </cell>
          <cell r="L1229">
            <v>2400302456</v>
          </cell>
          <cell r="M1229">
            <v>2400301396</v>
          </cell>
        </row>
        <row r="1230">
          <cell r="G1230" t="str">
            <v>NE3148</v>
          </cell>
          <cell r="H1230">
            <v>2400300355</v>
          </cell>
          <cell r="I1230">
            <v>2400305898</v>
          </cell>
          <cell r="J1230">
            <v>2400300357</v>
          </cell>
        </row>
        <row r="1231">
          <cell r="G1231" t="str">
            <v>NE3075</v>
          </cell>
          <cell r="H1231">
            <v>2400304056</v>
          </cell>
          <cell r="I1231">
            <v>2400299975</v>
          </cell>
        </row>
        <row r="1232">
          <cell r="G1232" t="str">
            <v>NE3071</v>
          </cell>
          <cell r="H1232">
            <v>2400299996</v>
          </cell>
          <cell r="I1232">
            <v>2400305478</v>
          </cell>
          <cell r="J1232">
            <v>2400306156</v>
          </cell>
          <cell r="K1232">
            <v>2400308795</v>
          </cell>
        </row>
        <row r="1233">
          <cell r="G1233" t="str">
            <v>NA3152</v>
          </cell>
          <cell r="H1233">
            <v>2400300726</v>
          </cell>
          <cell r="I1233">
            <v>2400300722</v>
          </cell>
          <cell r="J1233">
            <v>2400308465</v>
          </cell>
        </row>
        <row r="1234">
          <cell r="G1234" t="str">
            <v>SL3031</v>
          </cell>
          <cell r="H1234">
            <v>2400305637</v>
          </cell>
          <cell r="I1234">
            <v>2400307302</v>
          </cell>
          <cell r="J1234">
            <v>2400309285</v>
          </cell>
          <cell r="K1234">
            <v>2400303200</v>
          </cell>
        </row>
        <row r="1235">
          <cell r="G1235" t="str">
            <v>N20653</v>
          </cell>
          <cell r="H1235">
            <v>2400302662</v>
          </cell>
        </row>
        <row r="1236">
          <cell r="G1236" t="str">
            <v>N43881</v>
          </cell>
          <cell r="H1236">
            <v>2400302324</v>
          </cell>
        </row>
        <row r="1237">
          <cell r="G1237" t="str">
            <v>S26356</v>
          </cell>
          <cell r="H1237">
            <v>2400301517</v>
          </cell>
          <cell r="I1237">
            <v>2400301512</v>
          </cell>
          <cell r="J1237">
            <v>2400301514</v>
          </cell>
        </row>
        <row r="1238">
          <cell r="G1238" t="str">
            <v>N63195</v>
          </cell>
          <cell r="H1238">
            <v>2400303361</v>
          </cell>
          <cell r="I1238">
            <v>2400303359</v>
          </cell>
          <cell r="J1238">
            <v>2400304877</v>
          </cell>
          <cell r="K1238">
            <v>2400303363</v>
          </cell>
        </row>
        <row r="1239">
          <cell r="G1239" t="str">
            <v>E53291</v>
          </cell>
          <cell r="H1239">
            <v>2400308193</v>
          </cell>
          <cell r="I1239">
            <v>2400299456</v>
          </cell>
        </row>
        <row r="1240">
          <cell r="G1240" t="str">
            <v>E14590</v>
          </cell>
          <cell r="H1240">
            <v>2400307171</v>
          </cell>
          <cell r="I1240">
            <v>2400303511</v>
          </cell>
          <cell r="J1240">
            <v>2400307753</v>
          </cell>
        </row>
        <row r="1241">
          <cell r="G1241" t="str">
            <v>S1R115</v>
          </cell>
          <cell r="H1241">
            <v>2400301330</v>
          </cell>
          <cell r="I1241">
            <v>2400301332</v>
          </cell>
        </row>
        <row r="1242">
          <cell r="G1242" t="str">
            <v>S15817</v>
          </cell>
          <cell r="H1242">
            <v>2400301436</v>
          </cell>
          <cell r="I1242">
            <v>2400301498</v>
          </cell>
        </row>
        <row r="1243">
          <cell r="G1243" t="str">
            <v>S15934</v>
          </cell>
          <cell r="H1243">
            <v>2400301776</v>
          </cell>
        </row>
        <row r="1244">
          <cell r="G1244" t="str">
            <v>S2R003</v>
          </cell>
          <cell r="H1244">
            <v>2400301765</v>
          </cell>
        </row>
        <row r="1245">
          <cell r="G1245" t="str">
            <v>S15932</v>
          </cell>
          <cell r="H1245">
            <v>2400301423</v>
          </cell>
        </row>
        <row r="1246">
          <cell r="G1246" t="str">
            <v>N83763</v>
          </cell>
          <cell r="H1246">
            <v>2400300752</v>
          </cell>
        </row>
        <row r="1247">
          <cell r="G1247" t="str">
            <v>N83811</v>
          </cell>
          <cell r="H1247">
            <v>2400300515</v>
          </cell>
        </row>
        <row r="1248">
          <cell r="G1248" t="str">
            <v>N83894</v>
          </cell>
          <cell r="H1248">
            <v>2400301304</v>
          </cell>
        </row>
        <row r="1249">
          <cell r="G1249" t="str">
            <v>S1R070</v>
          </cell>
          <cell r="H1249">
            <v>2400303925</v>
          </cell>
          <cell r="I1249">
            <v>2400301259</v>
          </cell>
        </row>
        <row r="1250">
          <cell r="G1250" t="str">
            <v>S26363</v>
          </cell>
          <cell r="H1250">
            <v>2400301506</v>
          </cell>
        </row>
        <row r="1251">
          <cell r="G1251" t="str">
            <v>S2R026</v>
          </cell>
          <cell r="H1251">
            <v>2400301565</v>
          </cell>
        </row>
        <row r="1252">
          <cell r="G1252" t="str">
            <v>N63198</v>
          </cell>
          <cell r="H1252">
            <v>2400303355</v>
          </cell>
          <cell r="I1252">
            <v>2400303357</v>
          </cell>
          <cell r="J1252">
            <v>2400305592</v>
          </cell>
          <cell r="K1252">
            <v>2400308764</v>
          </cell>
        </row>
        <row r="1253">
          <cell r="G1253" t="str">
            <v>E53325</v>
          </cell>
          <cell r="H1253">
            <v>2400308229</v>
          </cell>
        </row>
        <row r="1254">
          <cell r="G1254" t="str">
            <v>N43816</v>
          </cell>
          <cell r="H1254">
            <v>2400299881</v>
          </cell>
        </row>
        <row r="1255">
          <cell r="G1255" t="str">
            <v>WA3253</v>
          </cell>
          <cell r="H1255">
            <v>2400304728</v>
          </cell>
          <cell r="I1255">
            <v>2400302478</v>
          </cell>
        </row>
        <row r="1256">
          <cell r="G1256" t="str">
            <v>N53365</v>
          </cell>
          <cell r="H1256">
            <v>2400303550</v>
          </cell>
        </row>
        <row r="1257">
          <cell r="G1257" t="str">
            <v>N83821</v>
          </cell>
          <cell r="H1257">
            <v>2400300509</v>
          </cell>
        </row>
        <row r="1258">
          <cell r="G1258" t="str">
            <v>S15950</v>
          </cell>
          <cell r="H1258">
            <v>2400302953</v>
          </cell>
        </row>
        <row r="1259">
          <cell r="G1259" t="str">
            <v>N53364</v>
          </cell>
          <cell r="H1259">
            <v>2400302044</v>
          </cell>
          <cell r="I1259">
            <v>2400303552</v>
          </cell>
        </row>
        <row r="1260">
          <cell r="G1260" t="str">
            <v>E43209</v>
          </cell>
          <cell r="H1260">
            <v>2400307560</v>
          </cell>
          <cell r="I1260">
            <v>2400307559</v>
          </cell>
          <cell r="J1260">
            <v>2400302032</v>
          </cell>
          <cell r="K1260">
            <v>2400302622</v>
          </cell>
        </row>
        <row r="1261">
          <cell r="G1261" t="str">
            <v>E43067</v>
          </cell>
          <cell r="H1261">
            <v>2400307571</v>
          </cell>
          <cell r="I1261">
            <v>2400307568</v>
          </cell>
          <cell r="J1261">
            <v>2400307569</v>
          </cell>
          <cell r="K1261">
            <v>2400299956</v>
          </cell>
          <cell r="L1261">
            <v>2400308914</v>
          </cell>
        </row>
        <row r="1262">
          <cell r="G1262" t="str">
            <v>E73008</v>
          </cell>
          <cell r="H1262">
            <v>2400308117</v>
          </cell>
          <cell r="I1262">
            <v>2400308116</v>
          </cell>
          <cell r="J1262">
            <v>2400309031</v>
          </cell>
        </row>
        <row r="1263">
          <cell r="G1263" t="str">
            <v>N63718</v>
          </cell>
          <cell r="H1263">
            <v>2400303718</v>
          </cell>
          <cell r="I1263">
            <v>2400305194</v>
          </cell>
        </row>
        <row r="1264">
          <cell r="G1264" t="str">
            <v>NA3206</v>
          </cell>
          <cell r="H1264">
            <v>2400301297</v>
          </cell>
        </row>
        <row r="1265">
          <cell r="G1265" t="str">
            <v>N83641</v>
          </cell>
          <cell r="H1265">
            <v>2400303243</v>
          </cell>
          <cell r="I1265">
            <v>2400308696</v>
          </cell>
        </row>
        <row r="1266">
          <cell r="G1266" t="str">
            <v>NF3042</v>
          </cell>
          <cell r="H1266">
            <v>2400303104</v>
          </cell>
        </row>
        <row r="1267">
          <cell r="G1267" t="str">
            <v>N53371</v>
          </cell>
          <cell r="H1267">
            <v>2400303533</v>
          </cell>
        </row>
        <row r="1268">
          <cell r="G1268" t="str">
            <v>N53370</v>
          </cell>
          <cell r="H1268">
            <v>2400303535</v>
          </cell>
        </row>
        <row r="1269">
          <cell r="G1269" t="str">
            <v>S15384</v>
          </cell>
          <cell r="H1269">
            <v>2400301386</v>
          </cell>
          <cell r="I1269">
            <v>2400302961</v>
          </cell>
          <cell r="J1269">
            <v>2400301383</v>
          </cell>
        </row>
        <row r="1270">
          <cell r="G1270" t="str">
            <v>N43857</v>
          </cell>
          <cell r="H1270">
            <v>2400301012</v>
          </cell>
        </row>
        <row r="1271">
          <cell r="G1271" t="str">
            <v>S26321</v>
          </cell>
          <cell r="H1271">
            <v>2400301689</v>
          </cell>
          <cell r="I1271">
            <v>2400301526</v>
          </cell>
        </row>
        <row r="1272">
          <cell r="G1272" t="str">
            <v>WA3264</v>
          </cell>
          <cell r="H1272">
            <v>2400304700</v>
          </cell>
          <cell r="I1272">
            <v>2400304703</v>
          </cell>
        </row>
        <row r="1273">
          <cell r="G1273" t="str">
            <v>N43752</v>
          </cell>
          <cell r="H1273">
            <v>2400301785</v>
          </cell>
          <cell r="I1273">
            <v>2400301783</v>
          </cell>
        </row>
        <row r="1274">
          <cell r="G1274" t="str">
            <v>N4R006</v>
          </cell>
          <cell r="H1274">
            <v>2400302093</v>
          </cell>
          <cell r="I1274">
            <v>2400299729</v>
          </cell>
          <cell r="J1274">
            <v>2400308504</v>
          </cell>
          <cell r="K1274">
            <v>2400302102</v>
          </cell>
        </row>
        <row r="1275">
          <cell r="G1275" t="str">
            <v>WA3271</v>
          </cell>
          <cell r="H1275">
            <v>2400304790</v>
          </cell>
        </row>
        <row r="1276">
          <cell r="G1276" t="str">
            <v>N4R011</v>
          </cell>
          <cell r="H1276">
            <v>2400302224</v>
          </cell>
          <cell r="I1276">
            <v>2400302075</v>
          </cell>
          <cell r="J1276">
            <v>2400299728</v>
          </cell>
          <cell r="K1276">
            <v>2400308431</v>
          </cell>
          <cell r="L1276">
            <v>2400308430</v>
          </cell>
        </row>
        <row r="1277">
          <cell r="G1277" t="str">
            <v>NE3114</v>
          </cell>
          <cell r="H1277">
            <v>2400300036</v>
          </cell>
        </row>
        <row r="1278">
          <cell r="G1278" t="str">
            <v>E34197</v>
          </cell>
          <cell r="H1278">
            <v>2400307374</v>
          </cell>
          <cell r="I1278">
            <v>2400308881</v>
          </cell>
        </row>
        <row r="1279">
          <cell r="G1279" t="str">
            <v>N43830</v>
          </cell>
          <cell r="H1279">
            <v>2400302373</v>
          </cell>
        </row>
        <row r="1280">
          <cell r="G1280" t="str">
            <v>N43280</v>
          </cell>
          <cell r="H1280">
            <v>2400302696</v>
          </cell>
          <cell r="I1280">
            <v>2400302698</v>
          </cell>
          <cell r="J1280">
            <v>2400302694</v>
          </cell>
          <cell r="K1280">
            <v>2400301346</v>
          </cell>
          <cell r="L1280">
            <v>2400303358</v>
          </cell>
          <cell r="M1280">
            <v>2400299741</v>
          </cell>
          <cell r="N1280">
            <v>2400301407</v>
          </cell>
        </row>
        <row r="1281">
          <cell r="G1281" t="str">
            <v>E43066</v>
          </cell>
          <cell r="H1281">
            <v>2400305200</v>
          </cell>
          <cell r="I1281">
            <v>2400299570</v>
          </cell>
        </row>
        <row r="1282">
          <cell r="G1282" t="str">
            <v>SM4030</v>
          </cell>
          <cell r="H1282">
            <v>2400305689</v>
          </cell>
          <cell r="I1282">
            <v>2400305004</v>
          </cell>
          <cell r="J1282">
            <v>2400308704</v>
          </cell>
          <cell r="K1282">
            <v>2400309283</v>
          </cell>
          <cell r="L1282">
            <v>2400309284</v>
          </cell>
        </row>
        <row r="1283">
          <cell r="G1283" t="str">
            <v>S1R012</v>
          </cell>
          <cell r="H1283">
            <v>2400301103</v>
          </cell>
          <cell r="I1283">
            <v>2400307208</v>
          </cell>
        </row>
        <row r="1284">
          <cell r="G1284" t="str">
            <v>WA3266</v>
          </cell>
          <cell r="H1284">
            <v>2400304705</v>
          </cell>
        </row>
        <row r="1285">
          <cell r="G1285" t="str">
            <v>WA3256</v>
          </cell>
          <cell r="H1285">
            <v>2400304690</v>
          </cell>
          <cell r="I1285">
            <v>2400299534</v>
          </cell>
          <cell r="J1285">
            <v>2400304687</v>
          </cell>
        </row>
        <row r="1286">
          <cell r="G1286" t="str">
            <v>SL3009</v>
          </cell>
          <cell r="H1286">
            <v>2400305007</v>
          </cell>
          <cell r="I1286">
            <v>2400306991</v>
          </cell>
          <cell r="J1286">
            <v>2400309286</v>
          </cell>
          <cell r="K1286">
            <v>2400309287</v>
          </cell>
        </row>
        <row r="1287">
          <cell r="G1287" t="str">
            <v>WA3259</v>
          </cell>
          <cell r="H1287">
            <v>2400304685</v>
          </cell>
          <cell r="I1287">
            <v>2400304696</v>
          </cell>
        </row>
        <row r="1288">
          <cell r="G1288" t="str">
            <v>WA3067</v>
          </cell>
          <cell r="H1288">
            <v>2400301477</v>
          </cell>
        </row>
        <row r="1289">
          <cell r="G1289" t="str">
            <v>S15948</v>
          </cell>
          <cell r="H1289">
            <v>2400301107</v>
          </cell>
        </row>
        <row r="1290">
          <cell r="G1290" t="str">
            <v>N13592</v>
          </cell>
          <cell r="H1290">
            <v>2400308371</v>
          </cell>
          <cell r="I1290">
            <v>2400308369</v>
          </cell>
          <cell r="J1290">
            <v>2400300824</v>
          </cell>
          <cell r="K1290">
            <v>2400302620</v>
          </cell>
        </row>
        <row r="1291">
          <cell r="G1291" t="str">
            <v>N83789</v>
          </cell>
          <cell r="H1291">
            <v>2400300544</v>
          </cell>
          <cell r="I1291">
            <v>2400300542</v>
          </cell>
          <cell r="J1291">
            <v>2400301317</v>
          </cell>
        </row>
        <row r="1292">
          <cell r="G1292" t="str">
            <v>N4R016</v>
          </cell>
          <cell r="H1292">
            <v>2400302218</v>
          </cell>
        </row>
        <row r="1293">
          <cell r="G1293" t="str">
            <v>N43775</v>
          </cell>
          <cell r="H1293">
            <v>2400301864</v>
          </cell>
          <cell r="I1293">
            <v>2400300401</v>
          </cell>
          <cell r="J1293">
            <v>2400303354</v>
          </cell>
        </row>
        <row r="1294">
          <cell r="G1294" t="str">
            <v>NH0473</v>
          </cell>
          <cell r="H1294">
            <v>2400300817</v>
          </cell>
          <cell r="I1294">
            <v>2400302459</v>
          </cell>
        </row>
        <row r="1295">
          <cell r="G1295" t="str">
            <v>NE3003</v>
          </cell>
          <cell r="H1295">
            <v>2400300132</v>
          </cell>
          <cell r="I1295">
            <v>2400300130</v>
          </cell>
          <cell r="J1295">
            <v>2400300134</v>
          </cell>
          <cell r="K1295">
            <v>2400305136</v>
          </cell>
          <cell r="L1295">
            <v>2400303548</v>
          </cell>
          <cell r="M1295">
            <v>2400308462</v>
          </cell>
          <cell r="N1295">
            <v>2400300136</v>
          </cell>
        </row>
        <row r="1296">
          <cell r="G1296" t="str">
            <v>N43892</v>
          </cell>
          <cell r="H1296">
            <v>2400302312</v>
          </cell>
          <cell r="I1296">
            <v>2400300760</v>
          </cell>
        </row>
        <row r="1297">
          <cell r="G1297" t="str">
            <v>N43458</v>
          </cell>
          <cell r="H1297">
            <v>2400302746</v>
          </cell>
          <cell r="I1297">
            <v>2400305616</v>
          </cell>
          <cell r="J1297">
            <v>2400302750</v>
          </cell>
        </row>
        <row r="1298">
          <cell r="G1298" t="str">
            <v>NE3130</v>
          </cell>
          <cell r="H1298">
            <v>2400300309</v>
          </cell>
          <cell r="I1298">
            <v>2400305467</v>
          </cell>
        </row>
        <row r="1299">
          <cell r="G1299" t="str">
            <v>N43707</v>
          </cell>
          <cell r="H1299">
            <v>2400302034</v>
          </cell>
        </row>
        <row r="1300">
          <cell r="G1300" t="str">
            <v>N43297</v>
          </cell>
          <cell r="H1300">
            <v>2400302775</v>
          </cell>
          <cell r="I1300">
            <v>2400302777</v>
          </cell>
          <cell r="J1300">
            <v>2400302815</v>
          </cell>
        </row>
        <row r="1301">
          <cell r="G1301" t="str">
            <v>N43717</v>
          </cell>
          <cell r="H1301">
            <v>2400302013</v>
          </cell>
          <cell r="I1301">
            <v>2400302010</v>
          </cell>
          <cell r="J1301">
            <v>2400302007</v>
          </cell>
          <cell r="K1301">
            <v>2400300051</v>
          </cell>
        </row>
        <row r="1302">
          <cell r="G1302" t="str">
            <v>N43266</v>
          </cell>
          <cell r="H1302">
            <v>2400302730</v>
          </cell>
          <cell r="I1302">
            <v>2400306407</v>
          </cell>
          <cell r="J1302">
            <v>2400299742</v>
          </cell>
          <cell r="K1302">
            <v>2400302733</v>
          </cell>
        </row>
        <row r="1303">
          <cell r="G1303" t="str">
            <v>N40122</v>
          </cell>
          <cell r="H1303">
            <v>2400302542</v>
          </cell>
          <cell r="I1303">
            <v>2400309001</v>
          </cell>
        </row>
        <row r="1304">
          <cell r="G1304" t="str">
            <v>NE3059</v>
          </cell>
          <cell r="H1304">
            <v>2400300001</v>
          </cell>
          <cell r="I1304">
            <v>2400305406</v>
          </cell>
          <cell r="J1304">
            <v>2400300006</v>
          </cell>
          <cell r="K1304">
            <v>2400300003</v>
          </cell>
        </row>
        <row r="1305">
          <cell r="G1305" t="str">
            <v>NE3143</v>
          </cell>
          <cell r="H1305">
            <v>2400300365</v>
          </cell>
          <cell r="I1305">
            <v>2400300363</v>
          </cell>
          <cell r="J1305">
            <v>2400305459</v>
          </cell>
          <cell r="K1305">
            <v>2400302594</v>
          </cell>
        </row>
        <row r="1306">
          <cell r="G1306" t="str">
            <v>N43893</v>
          </cell>
          <cell r="H1306">
            <v>2400302147</v>
          </cell>
        </row>
        <row r="1307">
          <cell r="G1307" t="str">
            <v>N14761</v>
          </cell>
          <cell r="H1307">
            <v>2400302715</v>
          </cell>
          <cell r="I1307">
            <v>2400301352</v>
          </cell>
        </row>
        <row r="1308">
          <cell r="G1308" t="str">
            <v>NE3113</v>
          </cell>
          <cell r="H1308">
            <v>2400300040</v>
          </cell>
          <cell r="I1308">
            <v>2400305473</v>
          </cell>
          <cell r="J1308">
            <v>2400308792</v>
          </cell>
          <cell r="K1308">
            <v>2400308793</v>
          </cell>
        </row>
        <row r="1309">
          <cell r="G1309" t="str">
            <v>N43272</v>
          </cell>
          <cell r="H1309">
            <v>2400302704</v>
          </cell>
        </row>
        <row r="1310">
          <cell r="G1310" t="str">
            <v>WC3149</v>
          </cell>
          <cell r="H1310">
            <v>2400302840</v>
          </cell>
        </row>
        <row r="1311">
          <cell r="G1311" t="str">
            <v>N43843</v>
          </cell>
          <cell r="H1311">
            <v>2400302801</v>
          </cell>
        </row>
        <row r="1312">
          <cell r="G1312" t="str">
            <v>N43674</v>
          </cell>
          <cell r="H1312">
            <v>2400301922</v>
          </cell>
          <cell r="I1312">
            <v>2400299543</v>
          </cell>
        </row>
        <row r="1313">
          <cell r="G1313" t="str">
            <v>NH0155</v>
          </cell>
          <cell r="H1313">
            <v>2400300273</v>
          </cell>
        </row>
        <row r="1314">
          <cell r="G1314" t="str">
            <v>NE3117</v>
          </cell>
          <cell r="H1314">
            <v>2400300020</v>
          </cell>
          <cell r="I1314">
            <v>2400305471</v>
          </cell>
        </row>
        <row r="1315">
          <cell r="G1315" t="str">
            <v>N43038</v>
          </cell>
          <cell r="H1315">
            <v>2400302839</v>
          </cell>
          <cell r="I1315">
            <v>2400308999</v>
          </cell>
        </row>
        <row r="1316">
          <cell r="G1316" t="str">
            <v>N43497</v>
          </cell>
          <cell r="H1316">
            <v>2400301965</v>
          </cell>
        </row>
        <row r="1317">
          <cell r="G1317" t="str">
            <v>NE3110</v>
          </cell>
          <cell r="H1317">
            <v>2400299959</v>
          </cell>
          <cell r="I1317">
            <v>2400300061</v>
          </cell>
        </row>
        <row r="1318">
          <cell r="G1318" t="str">
            <v>WA3272</v>
          </cell>
          <cell r="H1318">
            <v>2400304788</v>
          </cell>
        </row>
        <row r="1319">
          <cell r="G1319" t="str">
            <v>WA3270</v>
          </cell>
          <cell r="H1319">
            <v>2400305247</v>
          </cell>
        </row>
        <row r="1320">
          <cell r="G1320" t="str">
            <v>SA3165</v>
          </cell>
          <cell r="H1320">
            <v>2400306383</v>
          </cell>
          <cell r="I1320">
            <v>2400303026</v>
          </cell>
          <cell r="J1320">
            <v>2400309262</v>
          </cell>
        </row>
        <row r="1321">
          <cell r="G1321" t="str">
            <v>NE3139</v>
          </cell>
          <cell r="H1321">
            <v>2400300382</v>
          </cell>
          <cell r="I1321">
            <v>2400300379</v>
          </cell>
        </row>
        <row r="1322">
          <cell r="G1322" t="str">
            <v>E34233</v>
          </cell>
          <cell r="H1322">
            <v>2400307543</v>
          </cell>
        </row>
        <row r="1323">
          <cell r="G1323" t="str">
            <v>S15369</v>
          </cell>
          <cell r="H1323">
            <v>2400301284</v>
          </cell>
        </row>
        <row r="1324">
          <cell r="G1324" t="str">
            <v>WA3245</v>
          </cell>
          <cell r="H1324">
            <v>2400304858</v>
          </cell>
        </row>
        <row r="1325">
          <cell r="G1325" t="str">
            <v>S34868</v>
          </cell>
          <cell r="H1325">
            <v>2400299368</v>
          </cell>
        </row>
        <row r="1326">
          <cell r="G1326" t="str">
            <v>WA3257</v>
          </cell>
          <cell r="H1326">
            <v>2400304680</v>
          </cell>
        </row>
        <row r="1327">
          <cell r="G1327" t="str">
            <v>WB3302</v>
          </cell>
          <cell r="H1327">
            <v>2400306026</v>
          </cell>
        </row>
        <row r="1328">
          <cell r="G1328" t="str">
            <v>W24052</v>
          </cell>
          <cell r="H1328">
            <v>2400306864</v>
          </cell>
        </row>
        <row r="1329">
          <cell r="G1329" t="str">
            <v>W53243</v>
          </cell>
          <cell r="H1329">
            <v>2400304674</v>
          </cell>
        </row>
        <row r="1330">
          <cell r="G1330" t="str">
            <v>SM4052</v>
          </cell>
          <cell r="H1330">
            <v>2400301732</v>
          </cell>
        </row>
        <row r="1331">
          <cell r="G1331" t="str">
            <v>N83303</v>
          </cell>
          <cell r="H1331">
            <v>2400305787</v>
          </cell>
          <cell r="I1331">
            <v>2400303070</v>
          </cell>
          <cell r="J1331">
            <v>2400302954</v>
          </cell>
        </row>
        <row r="1332">
          <cell r="G1332" t="str">
            <v>N43786</v>
          </cell>
          <cell r="H1332">
            <v>2400301840</v>
          </cell>
          <cell r="I1332">
            <v>2400303910</v>
          </cell>
        </row>
        <row r="1333">
          <cell r="G1333" t="str">
            <v>N14235</v>
          </cell>
          <cell r="H1333">
            <v>2400301435</v>
          </cell>
          <cell r="I1333">
            <v>2400300904</v>
          </cell>
        </row>
        <row r="1334">
          <cell r="G1334" t="str">
            <v>N83806</v>
          </cell>
          <cell r="H1334">
            <v>2400301315</v>
          </cell>
        </row>
        <row r="1335">
          <cell r="G1335" t="str">
            <v>WB3224</v>
          </cell>
          <cell r="H1335">
            <v>2400305089</v>
          </cell>
          <cell r="I1335">
            <v>2400299913</v>
          </cell>
        </row>
        <row r="1336">
          <cell r="G1336" t="str">
            <v>W14398</v>
          </cell>
          <cell r="H1336">
            <v>2400302146</v>
          </cell>
        </row>
        <row r="1337">
          <cell r="G1337" t="str">
            <v>W14581</v>
          </cell>
          <cell r="H1337">
            <v>2400306968</v>
          </cell>
          <cell r="I1337">
            <v>2400301190</v>
          </cell>
          <cell r="J1337">
            <v>2400309367</v>
          </cell>
        </row>
        <row r="1338">
          <cell r="G1338" t="str">
            <v>E14518</v>
          </cell>
          <cell r="H1338">
            <v>2400307829</v>
          </cell>
          <cell r="I1338">
            <v>2400299441</v>
          </cell>
          <cell r="J1338">
            <v>2400307831</v>
          </cell>
          <cell r="K1338">
            <v>2400307832</v>
          </cell>
          <cell r="L1338">
            <v>2400299896</v>
          </cell>
        </row>
        <row r="1339">
          <cell r="G1339" t="str">
            <v>W14411</v>
          </cell>
          <cell r="H1339">
            <v>2400305885</v>
          </cell>
          <cell r="I1339">
            <v>2400305859</v>
          </cell>
        </row>
        <row r="1340">
          <cell r="G1340" t="str">
            <v>W23986</v>
          </cell>
          <cell r="H1340">
            <v>2400306812</v>
          </cell>
          <cell r="I1340">
            <v>2400299643</v>
          </cell>
        </row>
        <row r="1341">
          <cell r="G1341" t="str">
            <v>W33229</v>
          </cell>
          <cell r="H1341">
            <v>2400307088</v>
          </cell>
        </row>
        <row r="1342">
          <cell r="G1342" t="str">
            <v>W24065</v>
          </cell>
          <cell r="H1342">
            <v>2400302208</v>
          </cell>
        </row>
        <row r="1343">
          <cell r="G1343" t="str">
            <v>W93125</v>
          </cell>
          <cell r="H1343">
            <v>2400299396</v>
          </cell>
        </row>
        <row r="1344">
          <cell r="G1344" t="str">
            <v>N43867</v>
          </cell>
          <cell r="H1344">
            <v>2400302339</v>
          </cell>
        </row>
        <row r="1345">
          <cell r="G1345" t="str">
            <v>W33370</v>
          </cell>
          <cell r="H1345">
            <v>2400302901</v>
          </cell>
        </row>
        <row r="1346">
          <cell r="G1346" t="str">
            <v>W33468</v>
          </cell>
          <cell r="H1346">
            <v>2400300731</v>
          </cell>
        </row>
        <row r="1347">
          <cell r="G1347" t="str">
            <v>W23533</v>
          </cell>
          <cell r="H1347">
            <v>2400307127</v>
          </cell>
          <cell r="I1347">
            <v>2400299716</v>
          </cell>
        </row>
        <row r="1348">
          <cell r="G1348" t="str">
            <v>WB3027</v>
          </cell>
          <cell r="H1348">
            <v>2400304773</v>
          </cell>
          <cell r="I1348">
            <v>2400306822</v>
          </cell>
        </row>
        <row r="1349">
          <cell r="G1349" t="str">
            <v>W14614</v>
          </cell>
          <cell r="H1349">
            <v>2400306761</v>
          </cell>
        </row>
        <row r="1350">
          <cell r="G1350" t="str">
            <v>W14685</v>
          </cell>
          <cell r="H1350">
            <v>2400299265</v>
          </cell>
        </row>
        <row r="1351">
          <cell r="G1351" t="str">
            <v>ND3102</v>
          </cell>
          <cell r="H1351">
            <v>2400300071</v>
          </cell>
          <cell r="I1351">
            <v>2400300433</v>
          </cell>
        </row>
        <row r="1352">
          <cell r="G1352" t="str">
            <v>W33475</v>
          </cell>
          <cell r="H1352">
            <v>2400301271</v>
          </cell>
        </row>
        <row r="1353">
          <cell r="G1353" t="str">
            <v>W14608</v>
          </cell>
          <cell r="H1353">
            <v>2400302091</v>
          </cell>
        </row>
        <row r="1354">
          <cell r="G1354" t="str">
            <v>S15956</v>
          </cell>
          <cell r="H1354">
            <v>2400306390</v>
          </cell>
          <cell r="I1354">
            <v>2400299680</v>
          </cell>
        </row>
        <row r="1355">
          <cell r="G1355" t="str">
            <v>N14708</v>
          </cell>
          <cell r="H1355">
            <v>2400302725</v>
          </cell>
          <cell r="I1355">
            <v>2400299928</v>
          </cell>
        </row>
        <row r="1356">
          <cell r="G1356" t="str">
            <v>W23766</v>
          </cell>
          <cell r="H1356">
            <v>2400302245</v>
          </cell>
        </row>
        <row r="1357">
          <cell r="G1357" t="str">
            <v>WB3222</v>
          </cell>
          <cell r="H1357">
            <v>2400301887</v>
          </cell>
        </row>
        <row r="1358">
          <cell r="G1358" t="str">
            <v>W23806</v>
          </cell>
          <cell r="H1358">
            <v>2400301981</v>
          </cell>
        </row>
        <row r="1359">
          <cell r="G1359" t="str">
            <v>S1R091</v>
          </cell>
          <cell r="H1359">
            <v>2400306382</v>
          </cell>
          <cell r="I1359">
            <v>2400300522</v>
          </cell>
        </row>
        <row r="1360">
          <cell r="G1360" t="str">
            <v>W14582</v>
          </cell>
          <cell r="H1360">
            <v>2400300125</v>
          </cell>
          <cell r="I1360">
            <v>2400309366</v>
          </cell>
        </row>
        <row r="1361">
          <cell r="G1361" t="str">
            <v>E14569</v>
          </cell>
          <cell r="H1361">
            <v>2400307772</v>
          </cell>
        </row>
        <row r="1362">
          <cell r="G1362" t="str">
            <v>E14481</v>
          </cell>
          <cell r="H1362">
            <v>2400307623</v>
          </cell>
          <cell r="I1362">
            <v>2400307620</v>
          </cell>
          <cell r="J1362">
            <v>2400301001</v>
          </cell>
        </row>
        <row r="1363">
          <cell r="G1363" t="str">
            <v>E14008</v>
          </cell>
          <cell r="H1363">
            <v>2400307690</v>
          </cell>
          <cell r="I1363">
            <v>2400307687</v>
          </cell>
          <cell r="J1363">
            <v>2400299300</v>
          </cell>
          <cell r="K1363">
            <v>2400307688</v>
          </cell>
        </row>
        <row r="1364">
          <cell r="G1364" t="str">
            <v>E14542</v>
          </cell>
          <cell r="H1364">
            <v>2400307734</v>
          </cell>
          <cell r="I1364">
            <v>2400307735</v>
          </cell>
          <cell r="J1364">
            <v>2400308958</v>
          </cell>
        </row>
        <row r="1365">
          <cell r="G1365" t="str">
            <v>SB0104</v>
          </cell>
          <cell r="H1365">
            <v>2400306435</v>
          </cell>
        </row>
        <row r="1366">
          <cell r="G1366" t="str">
            <v>E5R001</v>
          </cell>
          <cell r="H1366">
            <v>2400308220</v>
          </cell>
          <cell r="I1366">
            <v>2400309037</v>
          </cell>
        </row>
        <row r="1367">
          <cell r="G1367" t="str">
            <v>SB4125</v>
          </cell>
          <cell r="H1367">
            <v>2400306295</v>
          </cell>
        </row>
        <row r="1368">
          <cell r="G1368" t="str">
            <v>E53310</v>
          </cell>
          <cell r="H1368">
            <v>2400308177</v>
          </cell>
        </row>
        <row r="1369">
          <cell r="G1369" t="str">
            <v>E1R002</v>
          </cell>
          <cell r="H1369">
            <v>2400303509</v>
          </cell>
          <cell r="I1369">
            <v>2400307416</v>
          </cell>
        </row>
        <row r="1370">
          <cell r="G1370" t="str">
            <v>E14461</v>
          </cell>
          <cell r="H1370">
            <v>2400307639</v>
          </cell>
          <cell r="I1370">
            <v>2400302035</v>
          </cell>
        </row>
        <row r="1371">
          <cell r="G1371" t="str">
            <v>NH0409</v>
          </cell>
          <cell r="H1371">
            <v>2400300248</v>
          </cell>
        </row>
        <row r="1372">
          <cell r="G1372" t="str">
            <v>E14164</v>
          </cell>
          <cell r="H1372">
            <v>2400301230</v>
          </cell>
          <cell r="I1372">
            <v>2400307607</v>
          </cell>
          <cell r="J1372">
            <v>2400307606</v>
          </cell>
          <cell r="K1372">
            <v>2400307610</v>
          </cell>
          <cell r="L1372">
            <v>2400299387</v>
          </cell>
          <cell r="M1372">
            <v>2400307608</v>
          </cell>
        </row>
        <row r="1373">
          <cell r="G1373" t="str">
            <v>E14498</v>
          </cell>
          <cell r="H1373">
            <v>2400307788</v>
          </cell>
          <cell r="I1373">
            <v>2400301232</v>
          </cell>
          <cell r="J1373">
            <v>2400307787</v>
          </cell>
        </row>
        <row r="1374">
          <cell r="G1374" t="str">
            <v>S44223</v>
          </cell>
          <cell r="H1374">
            <v>2400304098</v>
          </cell>
          <cell r="I1374">
            <v>2400308434</v>
          </cell>
        </row>
        <row r="1375">
          <cell r="G1375" t="str">
            <v>E14531</v>
          </cell>
          <cell r="H1375">
            <v>2400299578</v>
          </cell>
        </row>
        <row r="1376">
          <cell r="G1376" t="str">
            <v>E14330</v>
          </cell>
          <cell r="H1376">
            <v>2400307586</v>
          </cell>
          <cell r="I1376">
            <v>2400301896</v>
          </cell>
          <cell r="J1376">
            <v>2400307587</v>
          </cell>
        </row>
        <row r="1377">
          <cell r="G1377" t="str">
            <v>W23927</v>
          </cell>
          <cell r="H1377">
            <v>2400306543</v>
          </cell>
        </row>
        <row r="1378">
          <cell r="G1378" t="str">
            <v>W23838</v>
          </cell>
          <cell r="H1378">
            <v>2400306634</v>
          </cell>
          <cell r="I1378">
            <v>2400306599</v>
          </cell>
          <cell r="J1378">
            <v>2400304971</v>
          </cell>
        </row>
        <row r="1379">
          <cell r="G1379" t="str">
            <v>E14591</v>
          </cell>
          <cell r="H1379">
            <v>2400301444</v>
          </cell>
        </row>
        <row r="1380">
          <cell r="G1380" t="str">
            <v>N14740</v>
          </cell>
          <cell r="H1380">
            <v>2400302572</v>
          </cell>
          <cell r="I1380">
            <v>2400299751</v>
          </cell>
        </row>
        <row r="1381">
          <cell r="G1381" t="str">
            <v>N14521</v>
          </cell>
          <cell r="H1381">
            <v>2400307899</v>
          </cell>
        </row>
        <row r="1382">
          <cell r="G1382" t="str">
            <v>WB3340</v>
          </cell>
          <cell r="H1382">
            <v>2400303953</v>
          </cell>
          <cell r="I1382">
            <v>2400305928</v>
          </cell>
        </row>
        <row r="1383">
          <cell r="G1383" t="str">
            <v>NH0143</v>
          </cell>
          <cell r="H1383">
            <v>2400300275</v>
          </cell>
          <cell r="I1383">
            <v>2400300167</v>
          </cell>
        </row>
        <row r="1384">
          <cell r="G1384" t="str">
            <v>N14721</v>
          </cell>
          <cell r="H1384">
            <v>2400302631</v>
          </cell>
          <cell r="I1384">
            <v>2400306426</v>
          </cell>
          <cell r="J1384">
            <v>2400305262</v>
          </cell>
        </row>
        <row r="1385">
          <cell r="G1385" t="str">
            <v>N83278</v>
          </cell>
          <cell r="H1385">
            <v>2400303012</v>
          </cell>
          <cell r="I1385">
            <v>2400301155</v>
          </cell>
          <cell r="J1385">
            <v>2400308639</v>
          </cell>
        </row>
        <row r="1386">
          <cell r="G1386" t="str">
            <v>E14552</v>
          </cell>
          <cell r="H1386">
            <v>2400307725</v>
          </cell>
          <cell r="I1386">
            <v>2400299577</v>
          </cell>
        </row>
        <row r="1387">
          <cell r="G1387" t="str">
            <v>W23984</v>
          </cell>
          <cell r="H1387">
            <v>2400302219</v>
          </cell>
          <cell r="I1387">
            <v>2400302216</v>
          </cell>
        </row>
        <row r="1388">
          <cell r="G1388" t="str">
            <v>W23853</v>
          </cell>
          <cell r="H1388">
            <v>2400306603</v>
          </cell>
          <cell r="I1388">
            <v>2400306494</v>
          </cell>
          <cell r="J1388">
            <v>2400306591</v>
          </cell>
          <cell r="K1388">
            <v>2400306223</v>
          </cell>
          <cell r="L1388">
            <v>2400299644</v>
          </cell>
        </row>
        <row r="1389">
          <cell r="G1389" t="str">
            <v>S74115</v>
          </cell>
          <cell r="H1389">
            <v>2400299648</v>
          </cell>
          <cell r="I1389">
            <v>2400309335</v>
          </cell>
        </row>
        <row r="1390">
          <cell r="G1390" t="str">
            <v>N53317</v>
          </cell>
          <cell r="H1390">
            <v>2400302166</v>
          </cell>
        </row>
        <row r="1391">
          <cell r="G1391" t="str">
            <v>NA3193</v>
          </cell>
          <cell r="H1391">
            <v>2400300775</v>
          </cell>
          <cell r="I1391">
            <v>2400302279</v>
          </cell>
        </row>
        <row r="1392">
          <cell r="G1392" t="str">
            <v>E14007</v>
          </cell>
          <cell r="H1392">
            <v>2400305729</v>
          </cell>
          <cell r="I1392">
            <v>2400308492</v>
          </cell>
        </row>
        <row r="1393">
          <cell r="G1393" t="str">
            <v>NB3038</v>
          </cell>
          <cell r="H1393">
            <v>2400300633</v>
          </cell>
        </row>
        <row r="1394">
          <cell r="G1394" t="str">
            <v>N43812</v>
          </cell>
          <cell r="H1394">
            <v>2400302270</v>
          </cell>
        </row>
        <row r="1395">
          <cell r="G1395" t="str">
            <v>N63170</v>
          </cell>
          <cell r="H1395">
            <v>2400301641</v>
          </cell>
        </row>
        <row r="1396">
          <cell r="G1396" t="str">
            <v>S25685</v>
          </cell>
          <cell r="H1396">
            <v>2400299864</v>
          </cell>
        </row>
        <row r="1397">
          <cell r="G1397" t="str">
            <v>N83733</v>
          </cell>
          <cell r="H1397">
            <v>2400303218</v>
          </cell>
        </row>
        <row r="1398">
          <cell r="G1398" t="str">
            <v>S26345</v>
          </cell>
          <cell r="H1398">
            <v>2400301519</v>
          </cell>
          <cell r="I1398">
            <v>2400305400</v>
          </cell>
        </row>
        <row r="1399">
          <cell r="G1399" t="str">
            <v>E14585</v>
          </cell>
          <cell r="H1399">
            <v>2400307757</v>
          </cell>
        </row>
        <row r="1400">
          <cell r="G1400" t="str">
            <v>N14782</v>
          </cell>
          <cell r="H1400">
            <v>2400300303</v>
          </cell>
          <cell r="I1400">
            <v>2400300025</v>
          </cell>
        </row>
        <row r="1401">
          <cell r="G1401" t="str">
            <v>E14530</v>
          </cell>
          <cell r="H1401">
            <v>2400307743</v>
          </cell>
        </row>
        <row r="1402">
          <cell r="G1402" t="str">
            <v>W14650</v>
          </cell>
          <cell r="H1402">
            <v>2400299920</v>
          </cell>
        </row>
        <row r="1403">
          <cell r="G1403" t="str">
            <v>E63074</v>
          </cell>
          <cell r="H1403">
            <v>2400308127</v>
          </cell>
        </row>
        <row r="1404">
          <cell r="G1404" t="str">
            <v>WB3058</v>
          </cell>
          <cell r="H1404">
            <v>2400304769</v>
          </cell>
          <cell r="I1404">
            <v>2400302250</v>
          </cell>
          <cell r="J1404">
            <v>2400304766</v>
          </cell>
        </row>
        <row r="1405">
          <cell r="G1405" t="str">
            <v>N83650</v>
          </cell>
          <cell r="H1405">
            <v>2400299282</v>
          </cell>
        </row>
        <row r="1406">
          <cell r="G1406" t="str">
            <v>W14430</v>
          </cell>
          <cell r="H1406">
            <v>2400307012</v>
          </cell>
        </row>
        <row r="1407">
          <cell r="G1407" t="str">
            <v>W93169</v>
          </cell>
          <cell r="H1407">
            <v>2400302854</v>
          </cell>
          <cell r="I1407">
            <v>2400305533</v>
          </cell>
        </row>
        <row r="1408">
          <cell r="G1408" t="str">
            <v>W14557</v>
          </cell>
          <cell r="H1408">
            <v>2400301715</v>
          </cell>
        </row>
        <row r="1409">
          <cell r="G1409" t="str">
            <v>N83863</v>
          </cell>
          <cell r="H1409">
            <v>2400302794</v>
          </cell>
          <cell r="I1409">
            <v>2400299488</v>
          </cell>
        </row>
        <row r="1410">
          <cell r="G1410" t="str">
            <v>N14224</v>
          </cell>
          <cell r="H1410">
            <v>2400300337</v>
          </cell>
          <cell r="I1410">
            <v>2400299549</v>
          </cell>
        </row>
        <row r="1411">
          <cell r="G1411" t="str">
            <v>N14598</v>
          </cell>
          <cell r="H1411">
            <v>2400300324</v>
          </cell>
          <cell r="I1411">
            <v>2400303364</v>
          </cell>
        </row>
        <row r="1412">
          <cell r="G1412" t="str">
            <v>SA3160</v>
          </cell>
          <cell r="H1412">
            <v>2400306092</v>
          </cell>
        </row>
        <row r="1413">
          <cell r="G1413" t="str">
            <v>SD3059</v>
          </cell>
          <cell r="H1413">
            <v>2400302992</v>
          </cell>
          <cell r="I1413">
            <v>2400305015</v>
          </cell>
        </row>
        <row r="1414">
          <cell r="G1414" t="str">
            <v>SD3050</v>
          </cell>
          <cell r="H1414">
            <v>2400305761</v>
          </cell>
        </row>
        <row r="1415">
          <cell r="G1415" t="str">
            <v>SD3052</v>
          </cell>
          <cell r="H1415">
            <v>2400302994</v>
          </cell>
        </row>
        <row r="1416">
          <cell r="G1416" t="str">
            <v>E73047</v>
          </cell>
          <cell r="H1416">
            <v>2400308161</v>
          </cell>
        </row>
        <row r="1417">
          <cell r="G1417" t="str">
            <v>W14617</v>
          </cell>
          <cell r="H1417">
            <v>2400306938</v>
          </cell>
        </row>
        <row r="1418">
          <cell r="G1418" t="str">
            <v>W23928</v>
          </cell>
          <cell r="H1418">
            <v>2400306539</v>
          </cell>
          <cell r="I1418">
            <v>2400299710</v>
          </cell>
          <cell r="J1418">
            <v>2400309379</v>
          </cell>
        </row>
        <row r="1419">
          <cell r="G1419" t="str">
            <v>E43255</v>
          </cell>
          <cell r="H1419">
            <v>2400300929</v>
          </cell>
          <cell r="I1419">
            <v>2400302539</v>
          </cell>
        </row>
        <row r="1420">
          <cell r="G1420" t="str">
            <v>E23379</v>
          </cell>
          <cell r="H1420">
            <v>2400307345</v>
          </cell>
        </row>
        <row r="1421">
          <cell r="G1421" t="str">
            <v>E23356</v>
          </cell>
          <cell r="H1421">
            <v>2400307426</v>
          </cell>
        </row>
        <row r="1422">
          <cell r="G1422" t="str">
            <v>E23361</v>
          </cell>
          <cell r="H1422">
            <v>2400307421</v>
          </cell>
        </row>
        <row r="1423">
          <cell r="G1423" t="str">
            <v>E23365</v>
          </cell>
          <cell r="H1423">
            <v>2400299633</v>
          </cell>
        </row>
        <row r="1424">
          <cell r="G1424" t="str">
            <v>E23124</v>
          </cell>
          <cell r="H1424">
            <v>2400307388</v>
          </cell>
          <cell r="I1424">
            <v>2400308950</v>
          </cell>
        </row>
        <row r="1425">
          <cell r="G1425" t="str">
            <v>E23339</v>
          </cell>
          <cell r="H1425">
            <v>2400307438</v>
          </cell>
          <cell r="I1425">
            <v>2400307437</v>
          </cell>
          <cell r="J1425">
            <v>2400308944</v>
          </cell>
        </row>
        <row r="1426">
          <cell r="G1426" t="str">
            <v>E23345</v>
          </cell>
          <cell r="H1426">
            <v>2400302641</v>
          </cell>
          <cell r="I1426">
            <v>2400308895</v>
          </cell>
        </row>
        <row r="1427">
          <cell r="G1427" t="str">
            <v>E23382</v>
          </cell>
          <cell r="H1427">
            <v>2400307342</v>
          </cell>
          <cell r="I1427">
            <v>2400300553</v>
          </cell>
        </row>
        <row r="1428">
          <cell r="G1428" t="str">
            <v>SD3053</v>
          </cell>
          <cell r="H1428">
            <v>2400300739</v>
          </cell>
        </row>
        <row r="1429">
          <cell r="G1429" t="str">
            <v>E14592</v>
          </cell>
          <cell r="H1429">
            <v>2400299635</v>
          </cell>
        </row>
        <row r="1430">
          <cell r="G1430" t="str">
            <v>E14588</v>
          </cell>
          <cell r="H1430">
            <v>2400300721</v>
          </cell>
          <cell r="I1430">
            <v>2400301532</v>
          </cell>
        </row>
        <row r="1431">
          <cell r="G1431" t="str">
            <v>N83567</v>
          </cell>
          <cell r="H1431">
            <v>2400303272</v>
          </cell>
          <cell r="I1431">
            <v>2400306183</v>
          </cell>
        </row>
        <row r="1432">
          <cell r="G1432" t="str">
            <v>E14578</v>
          </cell>
          <cell r="H1432">
            <v>2400307763</v>
          </cell>
        </row>
        <row r="1433">
          <cell r="G1433" t="str">
            <v>N83878</v>
          </cell>
          <cell r="H1433">
            <v>2400300750</v>
          </cell>
        </row>
        <row r="1434">
          <cell r="G1434" t="str">
            <v>E14088</v>
          </cell>
          <cell r="H1434">
            <v>2400301003</v>
          </cell>
          <cell r="I1434">
            <v>2400299299</v>
          </cell>
          <cell r="J1434">
            <v>2400308491</v>
          </cell>
        </row>
        <row r="1435">
          <cell r="G1435" t="str">
            <v>E14467</v>
          </cell>
          <cell r="H1435">
            <v>2400307633</v>
          </cell>
          <cell r="I1435">
            <v>2400299297</v>
          </cell>
          <cell r="J1435">
            <v>2400308922</v>
          </cell>
          <cell r="K1435">
            <v>2400301535</v>
          </cell>
          <cell r="L1435">
            <v>2400307631</v>
          </cell>
        </row>
        <row r="1436">
          <cell r="G1436" t="str">
            <v>N14585</v>
          </cell>
          <cell r="H1436">
            <v>2400308069</v>
          </cell>
          <cell r="I1436">
            <v>2400308066</v>
          </cell>
          <cell r="J1436">
            <v>2400302743</v>
          </cell>
          <cell r="K1436">
            <v>2400299473</v>
          </cell>
          <cell r="L1436">
            <v>2400300808</v>
          </cell>
        </row>
        <row r="1437">
          <cell r="G1437" t="str">
            <v>SG4056</v>
          </cell>
          <cell r="H1437">
            <v>2400300737</v>
          </cell>
        </row>
        <row r="1438">
          <cell r="G1438" t="str">
            <v>N73208</v>
          </cell>
          <cell r="H1438">
            <v>2400300762</v>
          </cell>
          <cell r="I1438">
            <v>2400305702</v>
          </cell>
        </row>
        <row r="1439">
          <cell r="G1439" t="str">
            <v>NE3109</v>
          </cell>
          <cell r="H1439">
            <v>2400299962</v>
          </cell>
          <cell r="I1439">
            <v>2400303696</v>
          </cell>
          <cell r="J1439">
            <v>2400299969</v>
          </cell>
        </row>
        <row r="1440">
          <cell r="G1440" t="str">
            <v>NE3155</v>
          </cell>
          <cell r="H1440">
            <v>2400300336</v>
          </cell>
          <cell r="I1440">
            <v>2400299685</v>
          </cell>
          <cell r="J1440">
            <v>2400303109</v>
          </cell>
          <cell r="K1440">
            <v>2400300338</v>
          </cell>
        </row>
        <row r="1441">
          <cell r="G1441" t="str">
            <v>N43702</v>
          </cell>
          <cell r="H1441">
            <v>2400302049</v>
          </cell>
          <cell r="I1441">
            <v>2400305610</v>
          </cell>
        </row>
        <row r="1442">
          <cell r="G1442" t="str">
            <v>N14685</v>
          </cell>
          <cell r="H1442">
            <v>2400307990</v>
          </cell>
          <cell r="I1442">
            <v>2400299929</v>
          </cell>
        </row>
        <row r="1443">
          <cell r="G1443" t="str">
            <v>E43272</v>
          </cell>
          <cell r="H1443">
            <v>2400300912</v>
          </cell>
        </row>
        <row r="1444">
          <cell r="G1444" t="str">
            <v>N14704</v>
          </cell>
          <cell r="H1444">
            <v>2400299877</v>
          </cell>
          <cell r="I1444">
            <v>2400302564</v>
          </cell>
          <cell r="J1444">
            <v>2400308034</v>
          </cell>
        </row>
        <row r="1445">
          <cell r="G1445" t="str">
            <v>NER001</v>
          </cell>
          <cell r="H1445">
            <v>2400300221</v>
          </cell>
          <cell r="I1445">
            <v>2400304051</v>
          </cell>
          <cell r="J1445">
            <v>2400304848</v>
          </cell>
        </row>
        <row r="1446">
          <cell r="G1446" t="str">
            <v>NH0346</v>
          </cell>
          <cell r="H1446">
            <v>2400300271</v>
          </cell>
        </row>
        <row r="1447">
          <cell r="G1447" t="str">
            <v>N14589</v>
          </cell>
          <cell r="H1447">
            <v>2400308064</v>
          </cell>
        </row>
        <row r="1448">
          <cell r="G1448" t="str">
            <v>E43019</v>
          </cell>
          <cell r="H1448">
            <v>2400299627</v>
          </cell>
          <cell r="I1448">
            <v>2400307527</v>
          </cell>
          <cell r="J1448">
            <v>2400301054</v>
          </cell>
          <cell r="K1448">
            <v>2400299626</v>
          </cell>
        </row>
        <row r="1449">
          <cell r="G1449" t="str">
            <v>E4R014</v>
          </cell>
          <cell r="H1449">
            <v>2400307499</v>
          </cell>
          <cell r="I1449">
            <v>2400301034</v>
          </cell>
        </row>
        <row r="1450">
          <cell r="G1450" t="str">
            <v>W53144</v>
          </cell>
          <cell r="H1450">
            <v>2400304608</v>
          </cell>
          <cell r="I1450">
            <v>2400307288</v>
          </cell>
        </row>
        <row r="1451">
          <cell r="G1451" t="str">
            <v>N14715</v>
          </cell>
          <cell r="H1451">
            <v>2400308020</v>
          </cell>
          <cell r="I1451">
            <v>2400300796</v>
          </cell>
        </row>
        <row r="1452">
          <cell r="G1452" t="str">
            <v>E73014</v>
          </cell>
          <cell r="H1452">
            <v>2400308111</v>
          </cell>
          <cell r="I1452">
            <v>2400302030</v>
          </cell>
          <cell r="J1452">
            <v>2400308112</v>
          </cell>
        </row>
        <row r="1453">
          <cell r="G1453" t="str">
            <v>N83778</v>
          </cell>
          <cell r="H1453">
            <v>2400301319</v>
          </cell>
        </row>
        <row r="1454">
          <cell r="G1454" t="str">
            <v>N83842</v>
          </cell>
          <cell r="H1454">
            <v>2400303141</v>
          </cell>
          <cell r="I1454">
            <v>2400299771</v>
          </cell>
        </row>
        <row r="1455">
          <cell r="G1455" t="str">
            <v>E20330</v>
          </cell>
          <cell r="H1455">
            <v>2400307390</v>
          </cell>
          <cell r="I1455">
            <v>2400302628</v>
          </cell>
        </row>
        <row r="1456">
          <cell r="G1456" t="str">
            <v>E23347</v>
          </cell>
          <cell r="H1456">
            <v>2400300945</v>
          </cell>
          <cell r="I1456">
            <v>2400308894</v>
          </cell>
          <cell r="J1456">
            <v>2400308893</v>
          </cell>
        </row>
        <row r="1457">
          <cell r="G1457" t="str">
            <v>E23336</v>
          </cell>
          <cell r="H1457">
            <v>2400299964</v>
          </cell>
        </row>
        <row r="1458">
          <cell r="G1458" t="str">
            <v>E23360</v>
          </cell>
          <cell r="H1458">
            <v>2400300064</v>
          </cell>
          <cell r="I1458">
            <v>2400308887</v>
          </cell>
        </row>
        <row r="1459">
          <cell r="G1459" t="str">
            <v>E43239</v>
          </cell>
          <cell r="H1459">
            <v>2400307469</v>
          </cell>
          <cell r="I1459">
            <v>2400301039</v>
          </cell>
        </row>
        <row r="1460">
          <cell r="G1460" t="str">
            <v>E73052</v>
          </cell>
          <cell r="H1460">
            <v>2400300828</v>
          </cell>
        </row>
        <row r="1461">
          <cell r="G1461" t="str">
            <v>E73053</v>
          </cell>
          <cell r="H1461">
            <v>2400308159</v>
          </cell>
        </row>
        <row r="1462">
          <cell r="G1462" t="str">
            <v>E43210</v>
          </cell>
          <cell r="H1462">
            <v>2400307557</v>
          </cell>
          <cell r="I1462">
            <v>2400299348</v>
          </cell>
        </row>
        <row r="1463">
          <cell r="G1463" t="str">
            <v>E43245</v>
          </cell>
          <cell r="H1463">
            <v>2400305324</v>
          </cell>
        </row>
        <row r="1464">
          <cell r="G1464" t="str">
            <v>E40181</v>
          </cell>
          <cell r="H1464">
            <v>2400307532</v>
          </cell>
        </row>
        <row r="1465">
          <cell r="G1465" t="str">
            <v>E43257</v>
          </cell>
          <cell r="H1465">
            <v>2400301378</v>
          </cell>
          <cell r="I1465">
            <v>2400301440</v>
          </cell>
          <cell r="J1465">
            <v>2400300923</v>
          </cell>
          <cell r="K1465">
            <v>2400301838</v>
          </cell>
        </row>
        <row r="1466">
          <cell r="G1466" t="str">
            <v>E43251</v>
          </cell>
          <cell r="H1466">
            <v>2400300933</v>
          </cell>
          <cell r="I1466">
            <v>2400300931</v>
          </cell>
        </row>
        <row r="1467">
          <cell r="G1467" t="str">
            <v>E73042</v>
          </cell>
          <cell r="H1467">
            <v>2400308166</v>
          </cell>
          <cell r="I1467">
            <v>2400299417</v>
          </cell>
          <cell r="J1467">
            <v>2400309029</v>
          </cell>
        </row>
        <row r="1468">
          <cell r="G1468" t="str">
            <v>E43250</v>
          </cell>
          <cell r="H1468">
            <v>2400301624</v>
          </cell>
          <cell r="I1468">
            <v>2400299252</v>
          </cell>
          <cell r="J1468">
            <v>2400300935</v>
          </cell>
        </row>
        <row r="1469">
          <cell r="G1469" t="str">
            <v>E43225</v>
          </cell>
          <cell r="H1469">
            <v>2400303916</v>
          </cell>
          <cell r="I1469">
            <v>2400301049</v>
          </cell>
        </row>
        <row r="1470">
          <cell r="G1470" t="str">
            <v>E70037</v>
          </cell>
          <cell r="H1470">
            <v>2400308122</v>
          </cell>
          <cell r="I1470">
            <v>2400302671</v>
          </cell>
        </row>
        <row r="1471">
          <cell r="G1471" t="str">
            <v>E43265</v>
          </cell>
          <cell r="H1471">
            <v>2400307507</v>
          </cell>
        </row>
        <row r="1472">
          <cell r="G1472" t="str">
            <v>N14764</v>
          </cell>
          <cell r="H1472">
            <v>2400299749</v>
          </cell>
        </row>
        <row r="1473">
          <cell r="G1473" t="str">
            <v>S34846</v>
          </cell>
          <cell r="H1473">
            <v>2400299673</v>
          </cell>
        </row>
        <row r="1474">
          <cell r="G1474" t="str">
            <v>W23570</v>
          </cell>
          <cell r="H1474">
            <v>2400301984</v>
          </cell>
          <cell r="I1474">
            <v>2400302257</v>
          </cell>
        </row>
        <row r="1475">
          <cell r="G1475" t="str">
            <v>E14538</v>
          </cell>
          <cell r="H1475">
            <v>2400301446</v>
          </cell>
        </row>
        <row r="1476">
          <cell r="G1476" t="str">
            <v>E53236</v>
          </cell>
          <cell r="H1476">
            <v>2400307152</v>
          </cell>
          <cell r="I1476">
            <v>2400299424</v>
          </cell>
        </row>
        <row r="1477">
          <cell r="G1477" t="str">
            <v>E53290</v>
          </cell>
          <cell r="H1477">
            <v>2400302008</v>
          </cell>
          <cell r="I1477">
            <v>2400299458</v>
          </cell>
        </row>
        <row r="1478">
          <cell r="G1478" t="str">
            <v>E73046</v>
          </cell>
          <cell r="H1478">
            <v>2400302768</v>
          </cell>
          <cell r="I1478">
            <v>2400309028</v>
          </cell>
        </row>
        <row r="1479">
          <cell r="G1479" t="str">
            <v>N14302</v>
          </cell>
          <cell r="H1479">
            <v>2400299937</v>
          </cell>
        </row>
        <row r="1480">
          <cell r="G1480" t="str">
            <v>N14732</v>
          </cell>
          <cell r="H1480">
            <v>2400300029</v>
          </cell>
          <cell r="I1480">
            <v>2400302598</v>
          </cell>
          <cell r="J1480">
            <v>2400302595</v>
          </cell>
        </row>
        <row r="1481">
          <cell r="G1481" t="str">
            <v>E53242</v>
          </cell>
          <cell r="H1481">
            <v>2400307148</v>
          </cell>
          <cell r="I1481">
            <v>2400300143</v>
          </cell>
        </row>
        <row r="1482">
          <cell r="G1482" t="str">
            <v>W14668</v>
          </cell>
          <cell r="H1482">
            <v>2400306759</v>
          </cell>
        </row>
        <row r="1483">
          <cell r="G1483" t="str">
            <v>S1R206</v>
          </cell>
          <cell r="H1483">
            <v>2400300293</v>
          </cell>
        </row>
        <row r="1484">
          <cell r="G1484" t="str">
            <v>W53330</v>
          </cell>
          <cell r="H1484">
            <v>2400307086</v>
          </cell>
        </row>
        <row r="1485">
          <cell r="G1485" t="str">
            <v>N14166</v>
          </cell>
          <cell r="H1485">
            <v>2400299940</v>
          </cell>
          <cell r="I1485">
            <v>2400299557</v>
          </cell>
          <cell r="J1485">
            <v>2400302602</v>
          </cell>
        </row>
        <row r="1486">
          <cell r="G1486" t="str">
            <v>S15962</v>
          </cell>
          <cell r="H1486">
            <v>2400302951</v>
          </cell>
        </row>
        <row r="1487">
          <cell r="G1487" t="str">
            <v>S1R104</v>
          </cell>
          <cell r="H1487">
            <v>2400302057</v>
          </cell>
          <cell r="I1487">
            <v>2400301495</v>
          </cell>
        </row>
        <row r="1488">
          <cell r="G1488" t="str">
            <v>W14672</v>
          </cell>
          <cell r="H1488">
            <v>2400304310</v>
          </cell>
        </row>
        <row r="1489">
          <cell r="G1489" t="str">
            <v>W14493</v>
          </cell>
          <cell r="H1489">
            <v>2400302117</v>
          </cell>
        </row>
        <row r="1490">
          <cell r="G1490" t="str">
            <v>W33472</v>
          </cell>
          <cell r="H1490">
            <v>2400302895</v>
          </cell>
        </row>
        <row r="1491">
          <cell r="G1491" t="str">
            <v>N14149</v>
          </cell>
          <cell r="H1491">
            <v>2400299559</v>
          </cell>
        </row>
        <row r="1492">
          <cell r="G1492" t="str">
            <v>W23090</v>
          </cell>
          <cell r="H1492">
            <v>2400302074</v>
          </cell>
        </row>
        <row r="1493">
          <cell r="G1493" t="str">
            <v>N14779</v>
          </cell>
          <cell r="H1493">
            <v>2400302712</v>
          </cell>
          <cell r="I1493">
            <v>2400299748</v>
          </cell>
        </row>
        <row r="1494">
          <cell r="G1494" t="str">
            <v>N14738</v>
          </cell>
          <cell r="H1494">
            <v>2400302718</v>
          </cell>
          <cell r="I1494">
            <v>2400301372</v>
          </cell>
        </row>
        <row r="1495">
          <cell r="G1495" t="str">
            <v>N63736</v>
          </cell>
          <cell r="H1495">
            <v>2400307110</v>
          </cell>
        </row>
        <row r="1496">
          <cell r="G1496" t="str">
            <v>W43130</v>
          </cell>
          <cell r="H1496">
            <v>2400302889</v>
          </cell>
        </row>
        <row r="1497">
          <cell r="G1497" t="str">
            <v>N14298</v>
          </cell>
          <cell r="H1497">
            <v>2400305842</v>
          </cell>
          <cell r="I1497">
            <v>2400307858</v>
          </cell>
          <cell r="J1497">
            <v>2400309046</v>
          </cell>
        </row>
        <row r="1498">
          <cell r="G1498" t="str">
            <v>N14702</v>
          </cell>
          <cell r="H1498">
            <v>2400302726</v>
          </cell>
          <cell r="I1498">
            <v>2400308035</v>
          </cell>
          <cell r="J1498">
            <v>2400308036</v>
          </cell>
        </row>
        <row r="1499">
          <cell r="G1499" t="str">
            <v>W33194</v>
          </cell>
          <cell r="H1499">
            <v>2400306553</v>
          </cell>
        </row>
        <row r="1500">
          <cell r="G1500" t="str">
            <v>W33186</v>
          </cell>
          <cell r="H1500">
            <v>2400301276</v>
          </cell>
        </row>
        <row r="1501">
          <cell r="G1501" t="str">
            <v>N14522</v>
          </cell>
          <cell r="H1501">
            <v>2400305840</v>
          </cell>
          <cell r="I1501">
            <v>2400299934</v>
          </cell>
          <cell r="J1501">
            <v>2400309041</v>
          </cell>
        </row>
        <row r="1502">
          <cell r="G1502" t="str">
            <v>N13675</v>
          </cell>
          <cell r="H1502">
            <v>2400308302</v>
          </cell>
          <cell r="I1502">
            <v>2400299654</v>
          </cell>
        </row>
        <row r="1503">
          <cell r="G1503" t="str">
            <v>W24090</v>
          </cell>
          <cell r="H1503">
            <v>2400300684</v>
          </cell>
          <cell r="I1503">
            <v>2400307059</v>
          </cell>
          <cell r="J1503">
            <v>2400306853</v>
          </cell>
          <cell r="K1503">
            <v>2400305914</v>
          </cell>
        </row>
        <row r="1504">
          <cell r="G1504" t="str">
            <v>N13193</v>
          </cell>
          <cell r="H1504">
            <v>2400308334</v>
          </cell>
        </row>
        <row r="1505">
          <cell r="G1505" t="str">
            <v>N14727</v>
          </cell>
          <cell r="H1505">
            <v>2400301588</v>
          </cell>
        </row>
        <row r="1506">
          <cell r="G1506" t="str">
            <v>W33463</v>
          </cell>
          <cell r="H1506">
            <v>2400301273</v>
          </cell>
        </row>
        <row r="1507">
          <cell r="G1507" t="str">
            <v>N14629</v>
          </cell>
          <cell r="H1507">
            <v>2400305273</v>
          </cell>
        </row>
        <row r="1508">
          <cell r="G1508" t="str">
            <v>S15543</v>
          </cell>
          <cell r="H1508">
            <v>2400299410</v>
          </cell>
          <cell r="I1508">
            <v>2400301365</v>
          </cell>
        </row>
        <row r="1509">
          <cell r="G1509" t="str">
            <v>WC3061</v>
          </cell>
          <cell r="H1509">
            <v>2400301912</v>
          </cell>
          <cell r="I1509">
            <v>2400299691</v>
          </cell>
          <cell r="J1509">
            <v>2400299272</v>
          </cell>
          <cell r="K1509">
            <v>2400301627</v>
          </cell>
          <cell r="L1509">
            <v>2400299884</v>
          </cell>
        </row>
        <row r="1510">
          <cell r="G1510" t="str">
            <v>N43210</v>
          </cell>
          <cell r="H1510">
            <v>2400300424</v>
          </cell>
        </row>
        <row r="1511">
          <cell r="G1511" t="str">
            <v>NE3119</v>
          </cell>
          <cell r="H1511">
            <v>2400306285</v>
          </cell>
          <cell r="I1511">
            <v>2400299971</v>
          </cell>
        </row>
        <row r="1512">
          <cell r="G1512" t="str">
            <v>N43723</v>
          </cell>
          <cell r="H1512">
            <v>2400300407</v>
          </cell>
          <cell r="I1512">
            <v>2400299735</v>
          </cell>
        </row>
        <row r="1513">
          <cell r="G1513" t="str">
            <v>N43238</v>
          </cell>
          <cell r="H1513">
            <v>2400302819</v>
          </cell>
        </row>
        <row r="1514">
          <cell r="G1514" t="str">
            <v>N43281</v>
          </cell>
          <cell r="H1514">
            <v>2400302046</v>
          </cell>
        </row>
        <row r="1515">
          <cell r="G1515" t="str">
            <v>WA3225</v>
          </cell>
          <cell r="H1515">
            <v>2400302550</v>
          </cell>
          <cell r="I1515">
            <v>2400299692</v>
          </cell>
        </row>
        <row r="1516">
          <cell r="G1516" t="str">
            <v>E1R145</v>
          </cell>
          <cell r="H1516">
            <v>2400302647</v>
          </cell>
          <cell r="I1516">
            <v>2400303896</v>
          </cell>
          <cell r="J1516">
            <v>2400306048</v>
          </cell>
          <cell r="K1516">
            <v>2400307394</v>
          </cell>
          <cell r="L1516">
            <v>2400307395</v>
          </cell>
        </row>
        <row r="1517">
          <cell r="G1517" t="str">
            <v>E53353</v>
          </cell>
          <cell r="H1517">
            <v>2400302826</v>
          </cell>
        </row>
        <row r="1518">
          <cell r="G1518" t="str">
            <v>N43215</v>
          </cell>
          <cell r="H1518">
            <v>2400300541</v>
          </cell>
          <cell r="I1518">
            <v>2400301540</v>
          </cell>
        </row>
        <row r="1519">
          <cell r="G1519" t="str">
            <v>WA3198</v>
          </cell>
          <cell r="H1519">
            <v>2400299260</v>
          </cell>
        </row>
        <row r="1520">
          <cell r="G1520" t="str">
            <v>WA3260</v>
          </cell>
          <cell r="H1520">
            <v>2400299391</v>
          </cell>
        </row>
        <row r="1521">
          <cell r="G1521" t="str">
            <v>W73397</v>
          </cell>
          <cell r="H1521">
            <v>2400302877</v>
          </cell>
        </row>
        <row r="1522">
          <cell r="G1522" t="str">
            <v>E53294</v>
          </cell>
          <cell r="H1522">
            <v>2400302011</v>
          </cell>
        </row>
        <row r="1523">
          <cell r="G1523" t="str">
            <v>N53380</v>
          </cell>
          <cell r="H1523">
            <v>2400305811</v>
          </cell>
        </row>
        <row r="1524">
          <cell r="G1524" t="str">
            <v>S34881</v>
          </cell>
          <cell r="H1524">
            <v>2400305135</v>
          </cell>
        </row>
        <row r="1525">
          <cell r="G1525" t="str">
            <v>E53295</v>
          </cell>
          <cell r="H1525">
            <v>2400299454</v>
          </cell>
          <cell r="I1525">
            <v>2400301556</v>
          </cell>
        </row>
        <row r="1526">
          <cell r="G1526" t="str">
            <v>E53296</v>
          </cell>
          <cell r="H1526">
            <v>2400299453</v>
          </cell>
        </row>
        <row r="1527">
          <cell r="G1527" t="str">
            <v>E53231</v>
          </cell>
          <cell r="H1527">
            <v>2400302667</v>
          </cell>
          <cell r="I1527">
            <v>2400308907</v>
          </cell>
          <cell r="J1527">
            <v>2400308908</v>
          </cell>
        </row>
        <row r="1528">
          <cell r="G1528" t="str">
            <v>S15852</v>
          </cell>
          <cell r="H1528">
            <v>2400302957</v>
          </cell>
          <cell r="I1528">
            <v>2400306111</v>
          </cell>
        </row>
        <row r="1529">
          <cell r="G1529" t="str">
            <v>ND3036</v>
          </cell>
          <cell r="H1529">
            <v>2400306160</v>
          </cell>
          <cell r="I1529">
            <v>2400301116</v>
          </cell>
        </row>
        <row r="1530">
          <cell r="G1530" t="str">
            <v>N63738</v>
          </cell>
          <cell r="H1530">
            <v>2400306487</v>
          </cell>
        </row>
        <row r="1531">
          <cell r="G1531" t="str">
            <v>N63657</v>
          </cell>
          <cell r="H1531">
            <v>2400305081</v>
          </cell>
        </row>
        <row r="1532">
          <cell r="G1532" t="str">
            <v>N40269</v>
          </cell>
          <cell r="H1532">
            <v>2400302823</v>
          </cell>
        </row>
        <row r="1533">
          <cell r="G1533" t="str">
            <v>E53280</v>
          </cell>
          <cell r="H1533">
            <v>2400301028</v>
          </cell>
        </row>
        <row r="1534">
          <cell r="G1534" t="str">
            <v>E53317</v>
          </cell>
          <cell r="H1534">
            <v>2400299517</v>
          </cell>
        </row>
        <row r="1535">
          <cell r="G1535" t="str">
            <v>ND3027</v>
          </cell>
          <cell r="H1535">
            <v>2400299485</v>
          </cell>
          <cell r="I1535">
            <v>2400300746</v>
          </cell>
        </row>
        <row r="1536">
          <cell r="G1536" t="str">
            <v>N43915</v>
          </cell>
          <cell r="H1536">
            <v>2400299495</v>
          </cell>
          <cell r="I1536">
            <v>2400303906</v>
          </cell>
        </row>
        <row r="1537">
          <cell r="G1537" t="str">
            <v>N43254</v>
          </cell>
          <cell r="H1537">
            <v>2400301499</v>
          </cell>
        </row>
        <row r="1538">
          <cell r="G1538" t="str">
            <v>NE3036</v>
          </cell>
          <cell r="H1538">
            <v>2400306280</v>
          </cell>
          <cell r="I1538">
            <v>2400305480</v>
          </cell>
          <cell r="J1538">
            <v>2400300008</v>
          </cell>
        </row>
        <row r="1539">
          <cell r="G1539" t="str">
            <v>W83201</v>
          </cell>
          <cell r="H1539">
            <v>2400303866</v>
          </cell>
        </row>
        <row r="1540">
          <cell r="G1540" t="str">
            <v>E43248</v>
          </cell>
          <cell r="H1540">
            <v>2400299462</v>
          </cell>
          <cell r="I1540">
            <v>2400299622</v>
          </cell>
        </row>
        <row r="1541">
          <cell r="G1541" t="str">
            <v>E43241</v>
          </cell>
          <cell r="H1541">
            <v>2400299251</v>
          </cell>
        </row>
        <row r="1542">
          <cell r="G1542" t="str">
            <v>E53324</v>
          </cell>
          <cell r="H1542">
            <v>2400302020</v>
          </cell>
        </row>
        <row r="1543">
          <cell r="G1543" t="str">
            <v>NB3039</v>
          </cell>
          <cell r="H1543">
            <v>2400300948</v>
          </cell>
        </row>
        <row r="1544">
          <cell r="G1544" t="str">
            <v>N83637</v>
          </cell>
          <cell r="H1544">
            <v>2400303040</v>
          </cell>
          <cell r="I1544">
            <v>2400308699</v>
          </cell>
          <cell r="J1544">
            <v>2400299808</v>
          </cell>
        </row>
        <row r="1545">
          <cell r="G1545" t="str">
            <v>W53141</v>
          </cell>
          <cell r="H1545">
            <v>2400306542</v>
          </cell>
          <cell r="I1545">
            <v>2400304289</v>
          </cell>
        </row>
        <row r="1546">
          <cell r="G1546" t="str">
            <v>N53375</v>
          </cell>
          <cell r="H1546">
            <v>2400300871</v>
          </cell>
        </row>
        <row r="1547">
          <cell r="G1547" t="str">
            <v>E43226</v>
          </cell>
          <cell r="H1547">
            <v>2400301047</v>
          </cell>
          <cell r="I1547">
            <v>2400300941</v>
          </cell>
          <cell r="J1547">
            <v>2400307482</v>
          </cell>
        </row>
        <row r="1548">
          <cell r="G1548" t="str">
            <v>E43254</v>
          </cell>
          <cell r="H1548">
            <v>2400301035</v>
          </cell>
        </row>
        <row r="1549">
          <cell r="G1549" t="str">
            <v>N43267</v>
          </cell>
          <cell r="H1549">
            <v>2400302817</v>
          </cell>
          <cell r="I1549">
            <v>2400299544</v>
          </cell>
          <cell r="J1549">
            <v>2400301578</v>
          </cell>
        </row>
        <row r="1550">
          <cell r="G1550" t="str">
            <v>W73366</v>
          </cell>
          <cell r="H1550">
            <v>2400300634</v>
          </cell>
          <cell r="I1550">
            <v>2400299696</v>
          </cell>
          <cell r="J1550">
            <v>2400300851</v>
          </cell>
        </row>
        <row r="1551">
          <cell r="G1551" t="str">
            <v>S44249</v>
          </cell>
          <cell r="H1551">
            <v>2400306325</v>
          </cell>
          <cell r="I1551">
            <v>2400305876</v>
          </cell>
          <cell r="J1551">
            <v>2400303171</v>
          </cell>
          <cell r="K1551">
            <v>2400301145</v>
          </cell>
        </row>
        <row r="1552">
          <cell r="G1552" t="str">
            <v>N73201</v>
          </cell>
          <cell r="H1552">
            <v>2400305802</v>
          </cell>
          <cell r="I1552">
            <v>2400302334</v>
          </cell>
        </row>
        <row r="1553">
          <cell r="G1553" t="str">
            <v>N7R002</v>
          </cell>
          <cell r="H1553">
            <v>2400305696</v>
          </cell>
          <cell r="I1553">
            <v>2400303643</v>
          </cell>
        </row>
        <row r="1554">
          <cell r="G1554" t="str">
            <v>S4R002</v>
          </cell>
          <cell r="H1554">
            <v>2400304313</v>
          </cell>
          <cell r="I1554">
            <v>2400304416</v>
          </cell>
          <cell r="J1554">
            <v>2400309341</v>
          </cell>
        </row>
        <row r="1555">
          <cell r="G1555" t="str">
            <v>N73216</v>
          </cell>
          <cell r="H1555">
            <v>2400305800</v>
          </cell>
        </row>
        <row r="1556">
          <cell r="G1556" t="str">
            <v>E43282</v>
          </cell>
          <cell r="H1556">
            <v>2400299459</v>
          </cell>
        </row>
        <row r="1557">
          <cell r="G1557" t="str">
            <v>E53312</v>
          </cell>
          <cell r="H1557">
            <v>2400299518</v>
          </cell>
        </row>
        <row r="1558">
          <cell r="G1558" t="str">
            <v>SA3150</v>
          </cell>
          <cell r="H1558">
            <v>2400303028</v>
          </cell>
          <cell r="I1558">
            <v>2400309264</v>
          </cell>
        </row>
        <row r="1559">
          <cell r="G1559" t="str">
            <v>S2R005</v>
          </cell>
          <cell r="H1559">
            <v>2400303474</v>
          </cell>
        </row>
        <row r="1560">
          <cell r="G1560" t="str">
            <v>SA3164</v>
          </cell>
          <cell r="H1560">
            <v>2400300628</v>
          </cell>
        </row>
        <row r="1561">
          <cell r="G1561" t="str">
            <v>S1R249</v>
          </cell>
          <cell r="H1561">
            <v>2400300291</v>
          </cell>
        </row>
        <row r="1562">
          <cell r="G1562" t="str">
            <v>SG4050</v>
          </cell>
          <cell r="H1562">
            <v>2400302976</v>
          </cell>
        </row>
        <row r="1563">
          <cell r="G1563" t="str">
            <v>N73203</v>
          </cell>
          <cell r="H1563">
            <v>2400305712</v>
          </cell>
          <cell r="I1563">
            <v>2400299789</v>
          </cell>
          <cell r="J1563">
            <v>2400305710</v>
          </cell>
          <cell r="K1563">
            <v>2400301787</v>
          </cell>
          <cell r="L1563">
            <v>2400299795</v>
          </cell>
        </row>
        <row r="1564">
          <cell r="G1564" t="str">
            <v>N43834</v>
          </cell>
          <cell r="H1564">
            <v>2400299539</v>
          </cell>
        </row>
        <row r="1565">
          <cell r="G1565" t="str">
            <v>N73212</v>
          </cell>
          <cell r="H1565">
            <v>2400303976</v>
          </cell>
        </row>
        <row r="1566">
          <cell r="G1566" t="str">
            <v>N14563</v>
          </cell>
          <cell r="H1566">
            <v>2400305278</v>
          </cell>
          <cell r="I1566">
            <v>2400302590</v>
          </cell>
        </row>
        <row r="1567">
          <cell r="G1567" t="str">
            <v>N83766</v>
          </cell>
          <cell r="H1567">
            <v>2400299985</v>
          </cell>
        </row>
        <row r="1568">
          <cell r="G1568" t="str">
            <v>N73220</v>
          </cell>
          <cell r="H1568">
            <v>2400305700</v>
          </cell>
        </row>
        <row r="1569">
          <cell r="G1569" t="str">
            <v>N14672</v>
          </cell>
          <cell r="H1569">
            <v>2400302734</v>
          </cell>
        </row>
        <row r="1570">
          <cell r="G1570" t="str">
            <v>NH0438</v>
          </cell>
          <cell r="H1570">
            <v>2400305564</v>
          </cell>
          <cell r="I1570">
            <v>2400305892</v>
          </cell>
          <cell r="J1570">
            <v>2400300234</v>
          </cell>
        </row>
        <row r="1571">
          <cell r="G1571" t="str">
            <v>N14696</v>
          </cell>
          <cell r="H1571">
            <v>2400305266</v>
          </cell>
          <cell r="I1571">
            <v>2400307980</v>
          </cell>
        </row>
        <row r="1572">
          <cell r="G1572" t="str">
            <v>NH0484</v>
          </cell>
          <cell r="H1572">
            <v>2400300744</v>
          </cell>
        </row>
        <row r="1573">
          <cell r="G1573" t="str">
            <v>N14784</v>
          </cell>
          <cell r="H1573">
            <v>2400300788</v>
          </cell>
        </row>
        <row r="1574">
          <cell r="G1574" t="str">
            <v>N14778</v>
          </cell>
          <cell r="H1574">
            <v>2400301597</v>
          </cell>
        </row>
        <row r="1575">
          <cell r="G1575" t="str">
            <v>N14788</v>
          </cell>
          <cell r="H1575">
            <v>2400299747</v>
          </cell>
        </row>
        <row r="1576">
          <cell r="G1576" t="str">
            <v>N53369</v>
          </cell>
          <cell r="H1576">
            <v>2400305422</v>
          </cell>
          <cell r="I1576">
            <v>2400303537</v>
          </cell>
        </row>
        <row r="1577">
          <cell r="G1577" t="str">
            <v>N14795</v>
          </cell>
          <cell r="H1577">
            <v>2400300898</v>
          </cell>
        </row>
        <row r="1578">
          <cell r="G1578" t="str">
            <v>N14805</v>
          </cell>
          <cell r="H1578">
            <v>2400301370</v>
          </cell>
        </row>
        <row r="1579">
          <cell r="G1579" t="str">
            <v>W73131</v>
          </cell>
          <cell r="H1579">
            <v>2400305962</v>
          </cell>
          <cell r="I1579">
            <v>2400308608</v>
          </cell>
        </row>
        <row r="1580">
          <cell r="G1580" t="str">
            <v>WA3254</v>
          </cell>
          <cell r="H1580">
            <v>2400300704</v>
          </cell>
        </row>
        <row r="1581">
          <cell r="G1581" t="str">
            <v>S74102</v>
          </cell>
          <cell r="H1581">
            <v>2400305534</v>
          </cell>
          <cell r="I1581">
            <v>2400308641</v>
          </cell>
        </row>
        <row r="1582">
          <cell r="G1582" t="str">
            <v>N43871</v>
          </cell>
          <cell r="H1582">
            <v>2400299730</v>
          </cell>
        </row>
        <row r="1583">
          <cell r="G1583" t="str">
            <v>N83691</v>
          </cell>
          <cell r="H1583">
            <v>2400303729</v>
          </cell>
          <cell r="I1583">
            <v>2400305660</v>
          </cell>
          <cell r="J1583">
            <v>2400304120</v>
          </cell>
          <cell r="K1583">
            <v>2400300988</v>
          </cell>
        </row>
        <row r="1584">
          <cell r="G1584" t="str">
            <v>W53146</v>
          </cell>
          <cell r="H1584">
            <v>2400300729</v>
          </cell>
        </row>
        <row r="1585">
          <cell r="G1585" t="str">
            <v>N43918</v>
          </cell>
          <cell r="H1585">
            <v>2400300047</v>
          </cell>
        </row>
        <row r="1586">
          <cell r="G1586" t="str">
            <v>NE3140</v>
          </cell>
          <cell r="H1586">
            <v>2400305463</v>
          </cell>
        </row>
        <row r="1587">
          <cell r="G1587" t="str">
            <v>NE3121</v>
          </cell>
          <cell r="H1587">
            <v>2400299968</v>
          </cell>
          <cell r="I1587">
            <v>2400308789</v>
          </cell>
          <cell r="J1587">
            <v>2400300168</v>
          </cell>
        </row>
        <row r="1588">
          <cell r="G1588" t="str">
            <v>N14424</v>
          </cell>
          <cell r="H1588">
            <v>2400304891</v>
          </cell>
        </row>
        <row r="1589">
          <cell r="G1589" t="str">
            <v>NH0479</v>
          </cell>
          <cell r="H1589">
            <v>2400299519</v>
          </cell>
        </row>
        <row r="1590">
          <cell r="G1590" t="str">
            <v>N43787</v>
          </cell>
          <cell r="H1590">
            <v>2400299732</v>
          </cell>
        </row>
        <row r="1591">
          <cell r="G1591" t="str">
            <v>N43919</v>
          </cell>
          <cell r="H1591">
            <v>2400300045</v>
          </cell>
        </row>
        <row r="1592">
          <cell r="G1592" t="str">
            <v>N43885</v>
          </cell>
          <cell r="H1592">
            <v>2400303557</v>
          </cell>
          <cell r="I1592">
            <v>2400302321</v>
          </cell>
        </row>
        <row r="1593">
          <cell r="G1593" t="str">
            <v>N43452</v>
          </cell>
          <cell r="H1593">
            <v>2400299738</v>
          </cell>
        </row>
        <row r="1594">
          <cell r="G1594" t="str">
            <v>N14729</v>
          </cell>
          <cell r="H1594">
            <v>2400300792</v>
          </cell>
        </row>
        <row r="1595">
          <cell r="G1595" t="str">
            <v>W24053</v>
          </cell>
          <cell r="H1595">
            <v>2400301169</v>
          </cell>
        </row>
        <row r="1596">
          <cell r="G1596" t="str">
            <v>W23934</v>
          </cell>
          <cell r="H1596">
            <v>2400305855</v>
          </cell>
          <cell r="I1596">
            <v>2400308564</v>
          </cell>
        </row>
        <row r="1597">
          <cell r="G1597" t="str">
            <v>W23815</v>
          </cell>
          <cell r="H1597">
            <v>2400299713</v>
          </cell>
        </row>
        <row r="1598">
          <cell r="G1598" t="str">
            <v>W23623</v>
          </cell>
          <cell r="H1598">
            <v>2400299714</v>
          </cell>
        </row>
        <row r="1599">
          <cell r="G1599" t="str">
            <v>N83886</v>
          </cell>
          <cell r="H1599">
            <v>2400302790</v>
          </cell>
        </row>
        <row r="1600">
          <cell r="G1600" t="str">
            <v>E43212</v>
          </cell>
          <cell r="H1600">
            <v>2400299425</v>
          </cell>
          <cell r="I1600">
            <v>2400308911</v>
          </cell>
          <cell r="J1600">
            <v>2400307556</v>
          </cell>
        </row>
        <row r="1601">
          <cell r="G1601" t="str">
            <v>E53154</v>
          </cell>
          <cell r="H1601">
            <v>2400300910</v>
          </cell>
        </row>
        <row r="1602">
          <cell r="G1602" t="str">
            <v>WB3289</v>
          </cell>
          <cell r="H1602">
            <v>2400306935</v>
          </cell>
        </row>
        <row r="1603">
          <cell r="G1603" t="str">
            <v>SN3046</v>
          </cell>
          <cell r="H1603">
            <v>2400300599</v>
          </cell>
        </row>
        <row r="1604">
          <cell r="G1604" t="str">
            <v>N14679</v>
          </cell>
          <cell r="H1604">
            <v>2400299931</v>
          </cell>
        </row>
        <row r="1605">
          <cell r="G1605" t="str">
            <v>W24115</v>
          </cell>
          <cell r="H1605">
            <v>2400300735</v>
          </cell>
        </row>
        <row r="1606">
          <cell r="G1606" t="str">
            <v>WB3219</v>
          </cell>
          <cell r="H1606">
            <v>2400306824</v>
          </cell>
        </row>
        <row r="1607">
          <cell r="G1607" t="str">
            <v>WB3314</v>
          </cell>
          <cell r="H1607">
            <v>2400301018</v>
          </cell>
        </row>
        <row r="1608">
          <cell r="G1608" t="str">
            <v>E43266</v>
          </cell>
          <cell r="H1608">
            <v>2400300913</v>
          </cell>
          <cell r="I1608">
            <v>2400307506</v>
          </cell>
        </row>
        <row r="1609">
          <cell r="G1609" t="str">
            <v>E43271</v>
          </cell>
          <cell r="H1609">
            <v>2400299621</v>
          </cell>
        </row>
        <row r="1610">
          <cell r="G1610" t="str">
            <v>N14690</v>
          </cell>
          <cell r="H1610">
            <v>2400300138</v>
          </cell>
          <cell r="I1610">
            <v>2400302571</v>
          </cell>
        </row>
        <row r="1611">
          <cell r="G1611" t="str">
            <v>E53332</v>
          </cell>
          <cell r="H1611">
            <v>2400302830</v>
          </cell>
        </row>
        <row r="1612">
          <cell r="G1612" t="str">
            <v>N63704</v>
          </cell>
          <cell r="H1612">
            <v>2400306495</v>
          </cell>
          <cell r="I1612">
            <v>2400308662</v>
          </cell>
        </row>
        <row r="1613">
          <cell r="G1613" t="str">
            <v>W83042</v>
          </cell>
          <cell r="H1613">
            <v>2400307084</v>
          </cell>
        </row>
        <row r="1614">
          <cell r="G1614" t="str">
            <v>W14399</v>
          </cell>
          <cell r="H1614">
            <v>2400306777</v>
          </cell>
          <cell r="I1614">
            <v>2400309416</v>
          </cell>
          <cell r="J1614">
            <v>2400308683</v>
          </cell>
        </row>
        <row r="1615">
          <cell r="G1615" t="str">
            <v>N83915</v>
          </cell>
          <cell r="H1615">
            <v>2400303132</v>
          </cell>
        </row>
        <row r="1616">
          <cell r="G1616" t="str">
            <v>W73400</v>
          </cell>
          <cell r="H1616">
            <v>2400300497</v>
          </cell>
        </row>
        <row r="1617">
          <cell r="G1617" t="str">
            <v>NA3159</v>
          </cell>
          <cell r="H1617">
            <v>2400306168</v>
          </cell>
          <cell r="I1617">
            <v>2400308464</v>
          </cell>
        </row>
        <row r="1618">
          <cell r="G1618" t="str">
            <v>N83704</v>
          </cell>
          <cell r="H1618">
            <v>2400303163</v>
          </cell>
          <cell r="I1618">
            <v>2400308848</v>
          </cell>
          <cell r="J1618">
            <v>2400303574</v>
          </cell>
        </row>
        <row r="1619">
          <cell r="G1619" t="str">
            <v>N83712</v>
          </cell>
          <cell r="H1619">
            <v>2400301293</v>
          </cell>
          <cell r="I1619">
            <v>2400308846</v>
          </cell>
        </row>
        <row r="1620">
          <cell r="G1620" t="str">
            <v>N14809</v>
          </cell>
          <cell r="H1620">
            <v>2400300021</v>
          </cell>
        </row>
        <row r="1621">
          <cell r="G1621" t="str">
            <v>N14758</v>
          </cell>
          <cell r="H1621">
            <v>2400300900</v>
          </cell>
        </row>
        <row r="1622">
          <cell r="G1622" t="str">
            <v>N13905</v>
          </cell>
          <cell r="H1622">
            <v>2400300812</v>
          </cell>
        </row>
        <row r="1623">
          <cell r="G1623" t="str">
            <v>E14549</v>
          </cell>
          <cell r="H1623">
            <v>2400300875</v>
          </cell>
        </row>
        <row r="1624">
          <cell r="G1624" t="str">
            <v>N83882</v>
          </cell>
          <cell r="H1624">
            <v>2400303134</v>
          </cell>
        </row>
        <row r="1625">
          <cell r="G1625" t="str">
            <v>N20428</v>
          </cell>
          <cell r="H1625">
            <v>2400299746</v>
          </cell>
        </row>
        <row r="1626">
          <cell r="G1626" t="str">
            <v>S15594</v>
          </cell>
          <cell r="H1626">
            <v>2400308382</v>
          </cell>
          <cell r="I1626">
            <v>2400308449</v>
          </cell>
          <cell r="J1626">
            <v>2400308448</v>
          </cell>
        </row>
        <row r="1627">
          <cell r="G1627" t="str">
            <v>W24103</v>
          </cell>
          <cell r="H1627">
            <v>2400301662</v>
          </cell>
        </row>
        <row r="1628">
          <cell r="G1628" t="str">
            <v>W53215</v>
          </cell>
          <cell r="H1628">
            <v>2400308389</v>
          </cell>
          <cell r="I1628">
            <v>2400308390</v>
          </cell>
          <cell r="J1628">
            <v>2400308542</v>
          </cell>
        </row>
        <row r="1629">
          <cell r="G1629" t="str">
            <v>N83732</v>
          </cell>
          <cell r="H1629">
            <v>2400308379</v>
          </cell>
          <cell r="I1629">
            <v>2400308841</v>
          </cell>
          <cell r="J1629">
            <v>2400308842</v>
          </cell>
          <cell r="K1629">
            <v>2400308843</v>
          </cell>
        </row>
        <row r="1630">
          <cell r="G1630" t="str">
            <v>S26048</v>
          </cell>
          <cell r="H1630">
            <v>2400308383</v>
          </cell>
          <cell r="I1630">
            <v>2400308445</v>
          </cell>
        </row>
        <row r="1631">
          <cell r="G1631" t="str">
            <v>NH0402</v>
          </cell>
          <cell r="H1631">
            <v>2400308381</v>
          </cell>
        </row>
        <row r="1632">
          <cell r="G1632" t="str">
            <v>CO0014</v>
          </cell>
          <cell r="H1632">
            <v>2400310368</v>
          </cell>
        </row>
        <row r="1633">
          <cell r="G1633" t="str">
            <v>W14387</v>
          </cell>
          <cell r="H1633">
            <v>2400308686</v>
          </cell>
        </row>
        <row r="1634">
          <cell r="G1634" t="str">
            <v>S44003</v>
          </cell>
          <cell r="H1634">
            <v>2400308438</v>
          </cell>
          <cell r="I1634">
            <v>2400308437</v>
          </cell>
        </row>
        <row r="1635">
          <cell r="G1635" t="str">
            <v>S2R019</v>
          </cell>
          <cell r="H1635">
            <v>2400308443</v>
          </cell>
          <cell r="I1635">
            <v>2400308806</v>
          </cell>
        </row>
        <row r="1636">
          <cell r="G1636" t="str">
            <v>S26090</v>
          </cell>
          <cell r="H1636">
            <v>2400308444</v>
          </cell>
          <cell r="I1636">
            <v>2400308814</v>
          </cell>
          <cell r="J1636">
            <v>2400308813</v>
          </cell>
        </row>
        <row r="1637">
          <cell r="G1637" t="str">
            <v>WD3041</v>
          </cell>
          <cell r="H1637">
            <v>2400308576</v>
          </cell>
        </row>
        <row r="1638">
          <cell r="G1638" t="str">
            <v>E43062</v>
          </cell>
          <cell r="H1638">
            <v>2400308475</v>
          </cell>
        </row>
        <row r="1639">
          <cell r="G1639" t="str">
            <v>SE3088</v>
          </cell>
          <cell r="H1639">
            <v>2400308701</v>
          </cell>
        </row>
        <row r="1640">
          <cell r="G1640" t="str">
            <v>NA3066</v>
          </cell>
          <cell r="H1640">
            <v>2400308466</v>
          </cell>
        </row>
        <row r="1641">
          <cell r="G1641" t="str">
            <v>N14595</v>
          </cell>
          <cell r="H1641">
            <v>2400308989</v>
          </cell>
        </row>
        <row r="1642">
          <cell r="G1642" t="str">
            <v>N14647</v>
          </cell>
          <cell r="H1642">
            <v>2400300841</v>
          </cell>
          <cell r="I1642">
            <v>2400308968</v>
          </cell>
        </row>
        <row r="1643">
          <cell r="G1643" t="str">
            <v>SA3014</v>
          </cell>
          <cell r="H1643">
            <v>2400309271</v>
          </cell>
          <cell r="I1643">
            <v>2400308617</v>
          </cell>
        </row>
        <row r="1644">
          <cell r="G1644" t="str">
            <v>SM4045</v>
          </cell>
          <cell r="H1644">
            <v>2400309282</v>
          </cell>
        </row>
        <row r="1645">
          <cell r="G1645" t="str">
            <v>S4R003</v>
          </cell>
          <cell r="H1645">
            <v>2400309340</v>
          </cell>
        </row>
        <row r="1646">
          <cell r="G1646" t="str">
            <v>N83697</v>
          </cell>
          <cell r="H1646">
            <v>2400308778</v>
          </cell>
          <cell r="I1646">
            <v>2400308669</v>
          </cell>
          <cell r="J1646">
            <v>2400303137</v>
          </cell>
        </row>
        <row r="1647">
          <cell r="G1647" t="str">
            <v>E1R022</v>
          </cell>
          <cell r="H1647">
            <v>2400308954</v>
          </cell>
        </row>
        <row r="1648">
          <cell r="G1648" t="str">
            <v>W23776</v>
          </cell>
          <cell r="H1648">
            <v>2400309392</v>
          </cell>
        </row>
        <row r="1649">
          <cell r="G1649" t="str">
            <v>W14588</v>
          </cell>
          <cell r="H1649">
            <v>2400306964</v>
          </cell>
        </row>
        <row r="1650">
          <cell r="G1650" t="str">
            <v>W14350</v>
          </cell>
          <cell r="H1650">
            <v>2400309399</v>
          </cell>
          <cell r="I1650">
            <v>2400305847</v>
          </cell>
        </row>
        <row r="1651">
          <cell r="G1651" t="str">
            <v>W14583</v>
          </cell>
          <cell r="H1651">
            <v>2400309365</v>
          </cell>
        </row>
        <row r="1652">
          <cell r="G1652" t="str">
            <v>SA3148</v>
          </cell>
          <cell r="H1652">
            <v>2400309265</v>
          </cell>
        </row>
        <row r="1653">
          <cell r="G1653" t="str">
            <v>N83126</v>
          </cell>
          <cell r="H1653">
            <v>2400308627</v>
          </cell>
          <cell r="I1653">
            <v>2400303053</v>
          </cell>
          <cell r="J1653">
            <v>2400303049</v>
          </cell>
          <cell r="K1653">
            <v>2400303055</v>
          </cell>
          <cell r="L1653">
            <v>2400303051</v>
          </cell>
          <cell r="M1653">
            <v>2400303058</v>
          </cell>
        </row>
        <row r="1654">
          <cell r="G1654" t="str">
            <v>E3R017</v>
          </cell>
          <cell r="H1654">
            <v>2400308896</v>
          </cell>
        </row>
        <row r="1655">
          <cell r="G1655" t="str">
            <v>S74098</v>
          </cell>
          <cell r="H1655">
            <v>2400308643</v>
          </cell>
          <cell r="I1655">
            <v>2400301104</v>
          </cell>
        </row>
        <row r="1656">
          <cell r="G1656" t="str">
            <v>N53268</v>
          </cell>
          <cell r="H1656">
            <v>2400308429</v>
          </cell>
        </row>
        <row r="1657">
          <cell r="G1657" t="str">
            <v>N14409</v>
          </cell>
          <cell r="H1657">
            <v>2400308529</v>
          </cell>
        </row>
        <row r="1658">
          <cell r="G1658" t="str">
            <v>E33005</v>
          </cell>
          <cell r="H1658">
            <v>2400308481</v>
          </cell>
        </row>
        <row r="1659">
          <cell r="G1659" t="str">
            <v>WB3310</v>
          </cell>
          <cell r="H1659">
            <v>2400308579</v>
          </cell>
        </row>
        <row r="1660">
          <cell r="G1660" t="str">
            <v>E13019</v>
          </cell>
          <cell r="H1660">
            <v>2400308503</v>
          </cell>
          <cell r="I1660">
            <v>2400307672</v>
          </cell>
        </row>
        <row r="1661">
          <cell r="G1661" t="str">
            <v>NH0415</v>
          </cell>
          <cell r="H1661">
            <v>2400308457</v>
          </cell>
        </row>
        <row r="1662">
          <cell r="G1662" t="str">
            <v>W1R177</v>
          </cell>
          <cell r="H1662">
            <v>2400308678</v>
          </cell>
        </row>
        <row r="1663">
          <cell r="G1663" t="str">
            <v>E34206</v>
          </cell>
          <cell r="H1663">
            <v>2400308477</v>
          </cell>
          <cell r="I1663">
            <v>2400308880</v>
          </cell>
        </row>
        <row r="1664">
          <cell r="G1664" t="str">
            <v>E53289</v>
          </cell>
          <cell r="H1664">
            <v>2400308470</v>
          </cell>
        </row>
        <row r="1665">
          <cell r="G1665" t="str">
            <v>N53114</v>
          </cell>
          <cell r="H1665">
            <v>2400308739</v>
          </cell>
        </row>
        <row r="1666">
          <cell r="G1666" t="str">
            <v>N23116</v>
          </cell>
          <cell r="H1666">
            <v>2400309008</v>
          </cell>
        </row>
        <row r="1667">
          <cell r="G1667" t="str">
            <v>S15007</v>
          </cell>
          <cell r="H1667">
            <v>2400308802</v>
          </cell>
        </row>
        <row r="1668">
          <cell r="G1668" t="str">
            <v>N83124</v>
          </cell>
          <cell r="H1668">
            <v>2400308631</v>
          </cell>
          <cell r="I1668">
            <v>2400308633</v>
          </cell>
        </row>
        <row r="1669">
          <cell r="G1669" t="str">
            <v>E23258</v>
          </cell>
          <cell r="H1669">
            <v>2400308948</v>
          </cell>
        </row>
        <row r="1670">
          <cell r="G1670" t="str">
            <v>N43697</v>
          </cell>
          <cell r="H1670">
            <v>2400308744</v>
          </cell>
        </row>
        <row r="1671">
          <cell r="G1671" t="str">
            <v>W23939</v>
          </cell>
          <cell r="H1671">
            <v>2400309378</v>
          </cell>
        </row>
        <row r="1672">
          <cell r="G1672" t="str">
            <v>NE3138</v>
          </cell>
          <cell r="H1672">
            <v>2400308785</v>
          </cell>
        </row>
        <row r="1673">
          <cell r="G1673" t="str">
            <v>NH0426</v>
          </cell>
          <cell r="H1673">
            <v>2400305922</v>
          </cell>
        </row>
        <row r="1674">
          <cell r="G1674" t="str">
            <v>S74091</v>
          </cell>
          <cell r="H1674">
            <v>2400301110</v>
          </cell>
        </row>
        <row r="1675">
          <cell r="G1675" t="str">
            <v>SA3161</v>
          </cell>
          <cell r="H1675">
            <v>2400303400</v>
          </cell>
        </row>
        <row r="1676">
          <cell r="G1676" t="str">
            <v>S34078</v>
          </cell>
          <cell r="H1676">
            <v>2400304695</v>
          </cell>
        </row>
        <row r="1677">
          <cell r="G1677" t="str">
            <v>E14502</v>
          </cell>
          <cell r="H1677">
            <v>2400303386</v>
          </cell>
        </row>
        <row r="1678">
          <cell r="G1678" t="str">
            <v>W93120</v>
          </cell>
          <cell r="H1678">
            <v>2400309244</v>
          </cell>
          <cell r="I1678">
            <v>2400305265</v>
          </cell>
          <cell r="J1678">
            <v>2400305258</v>
          </cell>
        </row>
        <row r="1679">
          <cell r="G1679" t="str">
            <v>S34548</v>
          </cell>
          <cell r="H1679">
            <v>2400301015</v>
          </cell>
        </row>
        <row r="1680">
          <cell r="G1680" t="str">
            <v>W14508</v>
          </cell>
          <cell r="H1680">
            <v>2400307031</v>
          </cell>
        </row>
        <row r="1681">
          <cell r="G1681" t="str">
            <v>W14335</v>
          </cell>
          <cell r="H1681">
            <v>2400301723</v>
          </cell>
          <cell r="I1681">
            <v>2400299831</v>
          </cell>
        </row>
        <row r="1682">
          <cell r="G1682" t="str">
            <v>W23820</v>
          </cell>
          <cell r="H1682">
            <v>2400302239</v>
          </cell>
        </row>
        <row r="1683">
          <cell r="G1683" t="str">
            <v>E14561</v>
          </cell>
          <cell r="H1683">
            <v>2400299467</v>
          </cell>
        </row>
        <row r="1684">
          <cell r="G1684" t="str">
            <v>W14548</v>
          </cell>
          <cell r="H1684">
            <v>2400306894</v>
          </cell>
        </row>
        <row r="1685">
          <cell r="G1685" t="str">
            <v>WA3275</v>
          </cell>
          <cell r="H1685">
            <v>2400301542</v>
          </cell>
        </row>
        <row r="1686">
          <cell r="G1686" t="str">
            <v>W23790</v>
          </cell>
          <cell r="H1686">
            <v>2400301397</v>
          </cell>
        </row>
        <row r="1687">
          <cell r="G1687" t="str">
            <v>W14509</v>
          </cell>
          <cell r="H1687">
            <v>2400301669</v>
          </cell>
        </row>
        <row r="1688">
          <cell r="G1688" t="str">
            <v>W1R098</v>
          </cell>
          <cell r="H1688">
            <v>2400303980</v>
          </cell>
        </row>
        <row r="1689">
          <cell r="G1689" t="str">
            <v>N43890</v>
          </cell>
          <cell r="H1689">
            <v>2400301513</v>
          </cell>
        </row>
        <row r="1690">
          <cell r="G1690" t="str">
            <v>N13611</v>
          </cell>
          <cell r="H1690">
            <v>2400308354</v>
          </cell>
        </row>
        <row r="1691">
          <cell r="G1691" t="str">
            <v>WB3225</v>
          </cell>
          <cell r="H1691">
            <v>2400305082</v>
          </cell>
        </row>
        <row r="1692">
          <cell r="G1692" t="str">
            <v>E23335</v>
          </cell>
          <cell r="H1692">
            <v>2400301791</v>
          </cell>
        </row>
        <row r="1693">
          <cell r="G1693" t="str">
            <v>N4R001</v>
          </cell>
          <cell r="H1693">
            <v>2400303978</v>
          </cell>
        </row>
        <row r="1694">
          <cell r="G1694" t="str">
            <v>N14575</v>
          </cell>
          <cell r="H1694">
            <v>2400308525</v>
          </cell>
        </row>
        <row r="1695">
          <cell r="G1695" t="str">
            <v>W14498</v>
          </cell>
          <cell r="H1695">
            <v>2400309427</v>
          </cell>
        </row>
        <row r="1696">
          <cell r="G1696" t="str">
            <v>N43699</v>
          </cell>
          <cell r="H1696">
            <v>2400308743</v>
          </cell>
        </row>
        <row r="1697">
          <cell r="G1697" t="str">
            <v>N53342</v>
          </cell>
          <cell r="H1697">
            <v>2400308729</v>
          </cell>
        </row>
        <row r="1698">
          <cell r="G1698" t="str">
            <v>N93104</v>
          </cell>
          <cell r="H1698">
            <v>2400308829</v>
          </cell>
          <cell r="I1698">
            <v>2400300463</v>
          </cell>
          <cell r="J1698">
            <v>2400300475</v>
          </cell>
        </row>
        <row r="1699">
          <cell r="G1699" t="str">
            <v>W14516</v>
          </cell>
          <cell r="H1699">
            <v>2400309419</v>
          </cell>
        </row>
        <row r="1700">
          <cell r="G1700" t="str">
            <v>N14596</v>
          </cell>
          <cell r="H1700">
            <v>2400308988</v>
          </cell>
        </row>
        <row r="1701">
          <cell r="G1701" t="str">
            <v>W14397</v>
          </cell>
          <cell r="H1701">
            <v>2400309393</v>
          </cell>
        </row>
        <row r="1702">
          <cell r="G1702" t="str">
            <v>E53322</v>
          </cell>
          <cell r="H1702">
            <v>2400308967</v>
          </cell>
        </row>
        <row r="1703">
          <cell r="G1703" t="str">
            <v>E53300</v>
          </cell>
          <cell r="H1703">
            <v>2400308901</v>
          </cell>
        </row>
        <row r="1704">
          <cell r="G1704" t="str">
            <v>W14431</v>
          </cell>
          <cell r="H1704">
            <v>2400302382</v>
          </cell>
        </row>
        <row r="1705">
          <cell r="G1705" t="str">
            <v>W14575</v>
          </cell>
          <cell r="H1705">
            <v>2400306972</v>
          </cell>
        </row>
        <row r="1706">
          <cell r="G1706" t="str">
            <v>N83864</v>
          </cell>
          <cell r="H1706">
            <v>2400300402</v>
          </cell>
        </row>
        <row r="1707">
          <cell r="G1707" t="str">
            <v>E43243</v>
          </cell>
          <cell r="H1707">
            <v>2400307464</v>
          </cell>
        </row>
        <row r="1708">
          <cell r="G1708" t="str">
            <v>E13118</v>
          </cell>
          <cell r="H1708">
            <v>2400307649</v>
          </cell>
        </row>
        <row r="1709">
          <cell r="G1709" t="str">
            <v>N14112</v>
          </cell>
          <cell r="H1709">
            <v>2400307872</v>
          </cell>
        </row>
        <row r="1710">
          <cell r="G1710" t="str">
            <v>S26307</v>
          </cell>
          <cell r="H1710">
            <v>2400300865</v>
          </cell>
        </row>
        <row r="1711">
          <cell r="G1711" t="str">
            <v>N43788</v>
          </cell>
          <cell r="H1711">
            <v>2400301797</v>
          </cell>
        </row>
        <row r="1712">
          <cell r="G1712" t="str">
            <v>N83871</v>
          </cell>
          <cell r="H1712">
            <v>2400300490</v>
          </cell>
        </row>
        <row r="1713">
          <cell r="G1713" t="str">
            <v>N43728</v>
          </cell>
          <cell r="H1713">
            <v>2400302353</v>
          </cell>
        </row>
        <row r="1714">
          <cell r="G1714" t="str">
            <v>W14352</v>
          </cell>
          <cell r="H1714">
            <v>2400304510</v>
          </cell>
        </row>
        <row r="1715">
          <cell r="G1715" t="str">
            <v>ND3107</v>
          </cell>
          <cell r="H1715">
            <v>2400300158</v>
          </cell>
        </row>
        <row r="1716">
          <cell r="G1716" t="str">
            <v>S26225</v>
          </cell>
          <cell r="H1716">
            <v>2400301608</v>
          </cell>
        </row>
        <row r="1717">
          <cell r="G1717" t="str">
            <v>W33464</v>
          </cell>
          <cell r="H1717">
            <v>2400301617</v>
          </cell>
        </row>
        <row r="1718">
          <cell r="G1718" t="str">
            <v>NA3153</v>
          </cell>
          <cell r="H1718">
            <v>2400300716</v>
          </cell>
        </row>
        <row r="1719">
          <cell r="G1719" t="str">
            <v>W53295</v>
          </cell>
          <cell r="H1719">
            <v>2400299902</v>
          </cell>
        </row>
        <row r="1720">
          <cell r="G1720" t="str">
            <v>N50284</v>
          </cell>
          <cell r="H1720">
            <v>2400302206</v>
          </cell>
        </row>
        <row r="1721">
          <cell r="G1721" t="str">
            <v>N73202</v>
          </cell>
          <cell r="H1721">
            <v>2400302331</v>
          </cell>
        </row>
        <row r="1722">
          <cell r="G1722" t="str">
            <v>N53110</v>
          </cell>
          <cell r="H1722">
            <v>2400302196</v>
          </cell>
        </row>
        <row r="1723">
          <cell r="G1723" t="str">
            <v>N83275</v>
          </cell>
          <cell r="H1723">
            <v>2400299802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J1722"/>
  <sheetViews>
    <sheetView tabSelected="1" workbookViewId="0">
      <pane xSplit="6" ySplit="1" topLeftCell="G1633" activePane="bottomRight" state="frozen"/>
      <selection pane="topRight" activeCell="F1" sqref="F1"/>
      <selection pane="bottomLeft" activeCell="A2" sqref="A2"/>
      <selection pane="bottomRight" activeCell="A1634" sqref="A1634"/>
    </sheetView>
  </sheetViews>
  <sheetFormatPr defaultColWidth="9.08984375" defaultRowHeight="13" x14ac:dyDescent="0.3"/>
  <cols>
    <col min="1" max="1" width="7.81640625" style="1" bestFit="1" customWidth="1"/>
    <col min="2" max="2" width="9.54296875" style="1" bestFit="1" customWidth="1"/>
    <col min="3" max="3" width="33.1796875" style="1" bestFit="1" customWidth="1"/>
    <col min="4" max="4" width="9.08984375" style="1" hidden="1" customWidth="1"/>
    <col min="5" max="5" width="6.54296875" style="1" hidden="1" customWidth="1"/>
    <col min="6" max="6" width="6.453125" style="1" bestFit="1" customWidth="1"/>
    <col min="7" max="7" width="34.36328125" style="1" customWidth="1"/>
    <col min="8" max="8" width="40.7265625" style="1" bestFit="1" customWidth="1"/>
    <col min="9" max="9" width="31.08984375" style="1" bestFit="1" customWidth="1"/>
    <col min="10" max="10" width="62.1796875" style="1" bestFit="1" customWidth="1"/>
    <col min="11" max="11" width="7.6328125" style="1" bestFit="1" customWidth="1"/>
    <col min="12" max="12" width="9" style="1" bestFit="1" customWidth="1"/>
    <col min="13" max="13" width="6.81640625" style="2" bestFit="1" customWidth="1"/>
    <col min="14" max="14" width="131" style="1" bestFit="1" customWidth="1"/>
    <col min="15" max="15" width="7.6328125" style="2" bestFit="1" customWidth="1"/>
    <col min="16" max="16" width="50.54296875" style="2" bestFit="1" customWidth="1"/>
    <col min="17" max="22" width="9.90625" style="2" bestFit="1" customWidth="1"/>
    <col min="23" max="113" width="9.90625" style="1" bestFit="1" customWidth="1"/>
    <col min="114" max="16384" width="9.08984375" style="1"/>
  </cols>
  <sheetData>
    <row r="1" spans="1:114" s="3" customFormat="1" x14ac:dyDescent="0.3">
      <c r="A1" s="4" t="s">
        <v>17</v>
      </c>
      <c r="B1" s="11" t="s">
        <v>2</v>
      </c>
      <c r="C1" s="11" t="s">
        <v>0</v>
      </c>
      <c r="D1" s="4" t="s">
        <v>1</v>
      </c>
      <c r="E1" s="4" t="s">
        <v>3</v>
      </c>
      <c r="F1" s="4" t="s">
        <v>4</v>
      </c>
      <c r="G1" s="4" t="s">
        <v>5</v>
      </c>
      <c r="H1" s="4" t="s">
        <v>18</v>
      </c>
      <c r="I1" s="4" t="s">
        <v>19</v>
      </c>
      <c r="J1" s="4" t="s">
        <v>16</v>
      </c>
      <c r="K1" s="5" t="s">
        <v>6</v>
      </c>
      <c r="L1" s="5" t="s">
        <v>7</v>
      </c>
      <c r="M1" s="5" t="s">
        <v>9</v>
      </c>
      <c r="N1" s="10" t="s">
        <v>8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20</v>
      </c>
      <c r="U1" s="6" t="s">
        <v>21</v>
      </c>
      <c r="V1" s="6" t="s">
        <v>22</v>
      </c>
      <c r="W1" s="6" t="s">
        <v>83</v>
      </c>
      <c r="X1" s="6" t="s">
        <v>84</v>
      </c>
      <c r="Y1" s="6" t="s">
        <v>85</v>
      </c>
      <c r="Z1" s="6" t="s">
        <v>86</v>
      </c>
      <c r="AA1" s="6" t="s">
        <v>87</v>
      </c>
      <c r="AB1" s="6" t="s">
        <v>88</v>
      </c>
      <c r="AC1" s="6" t="s">
        <v>89</v>
      </c>
      <c r="AD1" s="6" t="s">
        <v>90</v>
      </c>
      <c r="AE1" s="6" t="s">
        <v>91</v>
      </c>
      <c r="AF1" s="6" t="s">
        <v>92</v>
      </c>
      <c r="AG1" s="6" t="s">
        <v>93</v>
      </c>
      <c r="AH1" s="6" t="s">
        <v>94</v>
      </c>
      <c r="AI1" s="6" t="s">
        <v>95</v>
      </c>
      <c r="AJ1" s="6" t="s">
        <v>96</v>
      </c>
      <c r="AK1" s="6" t="s">
        <v>97</v>
      </c>
      <c r="AL1" s="6" t="s">
        <v>98</v>
      </c>
      <c r="AM1" s="6" t="s">
        <v>99</v>
      </c>
      <c r="AN1" s="6" t="s">
        <v>100</v>
      </c>
      <c r="AO1" s="6" t="s">
        <v>101</v>
      </c>
      <c r="AP1" s="6" t="s">
        <v>102</v>
      </c>
      <c r="AQ1" s="6" t="s">
        <v>103</v>
      </c>
      <c r="AR1" s="6" t="s">
        <v>104</v>
      </c>
      <c r="AS1" s="6" t="s">
        <v>105</v>
      </c>
      <c r="AT1" s="6" t="s">
        <v>159</v>
      </c>
      <c r="AU1" s="6" t="s">
        <v>160</v>
      </c>
      <c r="AV1" s="6" t="s">
        <v>161</v>
      </c>
      <c r="AW1" s="6" t="s">
        <v>162</v>
      </c>
      <c r="AX1" s="6" t="s">
        <v>163</v>
      </c>
      <c r="AY1" s="6" t="s">
        <v>164</v>
      </c>
      <c r="AZ1" s="6" t="s">
        <v>165</v>
      </c>
      <c r="BA1" s="6" t="s">
        <v>170</v>
      </c>
      <c r="BB1" s="6" t="s">
        <v>171</v>
      </c>
      <c r="BC1" s="6" t="s">
        <v>172</v>
      </c>
      <c r="BD1" s="6" t="s">
        <v>173</v>
      </c>
      <c r="BE1" s="6" t="s">
        <v>174</v>
      </c>
      <c r="BF1" s="6" t="s">
        <v>175</v>
      </c>
      <c r="BG1" s="6" t="s">
        <v>176</v>
      </c>
      <c r="BH1" s="6" t="s">
        <v>177</v>
      </c>
      <c r="BI1" s="6" t="s">
        <v>178</v>
      </c>
      <c r="BJ1" s="6" t="s">
        <v>179</v>
      </c>
      <c r="BK1" s="6" t="s">
        <v>180</v>
      </c>
      <c r="BL1" s="6" t="s">
        <v>181</v>
      </c>
      <c r="BM1" s="6" t="s">
        <v>182</v>
      </c>
      <c r="BN1" s="6" t="s">
        <v>183</v>
      </c>
      <c r="BO1" s="6" t="s">
        <v>184</v>
      </c>
      <c r="BP1" s="6" t="s">
        <v>185</v>
      </c>
      <c r="BQ1" s="6" t="s">
        <v>186</v>
      </c>
      <c r="BR1" s="6" t="s">
        <v>187</v>
      </c>
      <c r="BS1" s="6" t="s">
        <v>188</v>
      </c>
      <c r="BT1" s="6" t="s">
        <v>189</v>
      </c>
      <c r="BU1" s="6" t="s">
        <v>190</v>
      </c>
      <c r="BV1" s="6" t="s">
        <v>191</v>
      </c>
      <c r="BW1" s="6" t="s">
        <v>192</v>
      </c>
      <c r="BX1" s="6" t="s">
        <v>455</v>
      </c>
      <c r="BY1" s="6" t="s">
        <v>456</v>
      </c>
      <c r="BZ1" s="6" t="s">
        <v>457</v>
      </c>
      <c r="CA1" s="6" t="s">
        <v>458</v>
      </c>
      <c r="CB1" s="6" t="s">
        <v>459</v>
      </c>
      <c r="CC1" s="6" t="s">
        <v>460</v>
      </c>
      <c r="CD1" s="6" t="s">
        <v>461</v>
      </c>
      <c r="CE1" s="6" t="s">
        <v>462</v>
      </c>
      <c r="CF1" s="6" t="s">
        <v>463</v>
      </c>
      <c r="CG1" s="6" t="s">
        <v>464</v>
      </c>
      <c r="CH1" s="6" t="s">
        <v>465</v>
      </c>
      <c r="CI1" s="6" t="s">
        <v>466</v>
      </c>
      <c r="CJ1" s="6" t="s">
        <v>467</v>
      </c>
      <c r="CK1" s="6" t="s">
        <v>468</v>
      </c>
      <c r="CL1" s="6" t="s">
        <v>709</v>
      </c>
      <c r="CM1" s="6" t="s">
        <v>710</v>
      </c>
      <c r="CN1" s="6" t="s">
        <v>711</v>
      </c>
      <c r="CO1" s="6" t="s">
        <v>712</v>
      </c>
      <c r="CP1" s="6" t="s">
        <v>713</v>
      </c>
      <c r="CQ1" s="6" t="s">
        <v>714</v>
      </c>
      <c r="CR1" s="6" t="s">
        <v>715</v>
      </c>
      <c r="CS1" s="6" t="s">
        <v>716</v>
      </c>
      <c r="CT1" s="6" t="s">
        <v>717</v>
      </c>
      <c r="CU1" s="6" t="s">
        <v>718</v>
      </c>
      <c r="CV1" s="6" t="s">
        <v>719</v>
      </c>
      <c r="CW1" s="6" t="s">
        <v>720</v>
      </c>
      <c r="CX1" s="6" t="s">
        <v>721</v>
      </c>
      <c r="CY1" s="6" t="s">
        <v>722</v>
      </c>
      <c r="CZ1" s="6" t="s">
        <v>723</v>
      </c>
      <c r="DA1" s="6" t="s">
        <v>724</v>
      </c>
      <c r="DB1" s="6" t="s">
        <v>725</v>
      </c>
      <c r="DC1" s="6" t="s">
        <v>726</v>
      </c>
      <c r="DD1" s="6" t="s">
        <v>727</v>
      </c>
      <c r="DE1" s="6" t="s">
        <v>728</v>
      </c>
      <c r="DF1" s="6" t="s">
        <v>729</v>
      </c>
      <c r="DG1" s="6" t="s">
        <v>730</v>
      </c>
      <c r="DH1" s="6" t="s">
        <v>731</v>
      </c>
      <c r="DI1" s="6" t="s">
        <v>732</v>
      </c>
    </row>
    <row r="2" spans="1:114" x14ac:dyDescent="0.3">
      <c r="A2" s="9" t="str">
        <f t="shared" ref="A2:A65" si="0">B2</f>
        <v>W33241</v>
      </c>
      <c r="B2" s="15" t="s">
        <v>114</v>
      </c>
      <c r="C2" s="15" t="s">
        <v>115</v>
      </c>
      <c r="F2" s="7" t="s">
        <v>15</v>
      </c>
      <c r="G2" s="12" t="s">
        <v>3497</v>
      </c>
      <c r="H2" s="12" t="str">
        <f>VLOOKUP($B2,[1]Sheet1!$A:$G,5,0)</f>
        <v>krunal.shah@redingtongroup.com</v>
      </c>
      <c r="I2" s="12" t="str">
        <f>VLOOKUP($B2,[1]Sheet1!$A:$G,7,0)</f>
        <v>rohan.vora@redingtongroup.com</v>
      </c>
      <c r="J2" s="12" t="s">
        <v>82</v>
      </c>
      <c r="K2" s="7"/>
      <c r="L2" s="7"/>
      <c r="M2" s="8"/>
      <c r="N2" s="7" t="str">
        <f t="shared" ref="N2:N65" si="1">CONCATENATE(H2,"; ",I2,"; ",J2)</f>
        <v>krunal.shah@redingtongroup.com; rohan.vora@redingtongroup.com; nilesh.phirke@redingtongroup.com;christopher.joseph@redingtongroup.com</v>
      </c>
      <c r="O2" s="7" t="str">
        <f t="shared" ref="O2:O65" si="2">A2</f>
        <v>W33241</v>
      </c>
      <c r="P2" s="8" t="s">
        <v>5215</v>
      </c>
      <c r="Q2" s="14">
        <f>VLOOKUP($B2,[2]Sheet3!$G:$CZ,2,0)</f>
        <v>2400308553</v>
      </c>
      <c r="R2" s="14">
        <f>VLOOKUP($B2,[2]Sheet3!$G:$CZ,3,0)</f>
        <v>2400309139</v>
      </c>
      <c r="S2" s="14">
        <f>VLOOKUP($B2,[2]Sheet3!$G:$CZ,4,0)</f>
        <v>2400308552</v>
      </c>
      <c r="T2" s="14">
        <f>VLOOKUP($B2,[2]Sheet3!$G:$CZ,5,0)</f>
        <v>2400308554</v>
      </c>
      <c r="U2" s="14">
        <f>VLOOKUP($B2,[2]Sheet3!$G:$CZ,6,0)</f>
        <v>2400309138</v>
      </c>
      <c r="V2" s="14">
        <f>VLOOKUP($B2,[2]Sheet3!$G:$CZ,7,0)</f>
        <v>2400299468</v>
      </c>
      <c r="W2" s="14">
        <f>VLOOKUP($B2,[2]Sheet3!$G:$CZ,8,0)</f>
        <v>2400309140</v>
      </c>
      <c r="X2" s="14">
        <f>VLOOKUP($B2,[2]Sheet3!$G:$CZ,9,0)</f>
        <v>2400304353</v>
      </c>
      <c r="Y2" s="14">
        <f>VLOOKUP($B2,[2]Sheet3!$G:$CZ,10,0)</f>
        <v>2400309142</v>
      </c>
      <c r="Z2" s="14">
        <f>VLOOKUP($B2,[2]Sheet3!$G:$CZ,11,0)</f>
        <v>2400304344</v>
      </c>
      <c r="AA2" s="14">
        <f>VLOOKUP($B2,[2]Sheet3!$G:$CZ,12,0)</f>
        <v>2400304342</v>
      </c>
      <c r="AB2" s="14">
        <f>VLOOKUP($B2,[2]Sheet3!$G:$CZ,13,0)</f>
        <v>2400306551</v>
      </c>
      <c r="AC2" s="14">
        <f>VLOOKUP($B2,[2]Sheet3!$G:$CZ,14,0)</f>
        <v>2400302278</v>
      </c>
      <c r="AD2" s="14">
        <f>VLOOKUP($B2,[2]Sheet3!$G:$CZ,15,0)</f>
        <v>2400303284</v>
      </c>
      <c r="AE2" s="14">
        <f>VLOOKUP($B2,[2]Sheet3!$G:$CZ,16,0)</f>
        <v>2400309141</v>
      </c>
      <c r="AF2" s="14">
        <f>VLOOKUP($B2,[2]Sheet3!$G:$CZ,17,0)</f>
        <v>2400309143</v>
      </c>
      <c r="AG2" s="14">
        <f>VLOOKUP($B2,[2]Sheet3!$G:$CZ,18,0)</f>
        <v>0</v>
      </c>
      <c r="AH2" s="14">
        <f>VLOOKUP($B2,[2]Sheet3!$G:$CZ,19,0)</f>
        <v>0</v>
      </c>
      <c r="AI2" s="14">
        <f>VLOOKUP($B2,[2]Sheet3!$G:$CZ,20,0)</f>
        <v>0</v>
      </c>
      <c r="AJ2" s="14">
        <f>VLOOKUP($B2,[2]Sheet3!$G:$CZ,21,0)</f>
        <v>0</v>
      </c>
      <c r="AK2" s="14">
        <f>VLOOKUP($B2,[2]Sheet3!$G:$CZ,22,0)</f>
        <v>0</v>
      </c>
      <c r="AL2" s="14">
        <f>VLOOKUP($B2,[2]Sheet3!$G:$CZ,23,0)</f>
        <v>0</v>
      </c>
      <c r="AM2" s="14">
        <f>VLOOKUP($B2,[2]Sheet3!$G:$CZ,24,0)</f>
        <v>0</v>
      </c>
      <c r="AN2" s="14">
        <f>VLOOKUP($B2,[2]Sheet3!$G:$CZ,25,0)</f>
        <v>0</v>
      </c>
      <c r="AO2" s="14">
        <f>VLOOKUP($B2,[2]Sheet3!$G:$CZ,26,0)</f>
        <v>0</v>
      </c>
      <c r="AP2" s="14">
        <f>VLOOKUP($B2,[2]Sheet3!$G:$CZ,27,0)</f>
        <v>0</v>
      </c>
      <c r="AQ2" s="14">
        <f>VLOOKUP($B2,[2]Sheet3!$G:$CZ,28,0)</f>
        <v>0</v>
      </c>
      <c r="AR2" s="14">
        <f>VLOOKUP($B2,[2]Sheet3!$G:$CZ,29,0)</f>
        <v>0</v>
      </c>
      <c r="AS2" s="14">
        <f>VLOOKUP($B2,[2]Sheet3!$G:$CZ,30,0)</f>
        <v>0</v>
      </c>
      <c r="AT2" s="14">
        <f>VLOOKUP($B2,[2]Sheet3!$G:$CZ,31,0)</f>
        <v>0</v>
      </c>
      <c r="AU2" s="14">
        <f>VLOOKUP($B2,[2]Sheet3!$G:$CZ,32,0)</f>
        <v>0</v>
      </c>
      <c r="AV2" s="14">
        <f>VLOOKUP($B2,[2]Sheet3!$G:$CZ,33,0)</f>
        <v>0</v>
      </c>
      <c r="AW2" s="14">
        <f>VLOOKUP($B2,[2]Sheet3!$G:$CZ,34,0)</f>
        <v>0</v>
      </c>
      <c r="AX2" s="14">
        <f>VLOOKUP($B2,[2]Sheet3!$G:$CZ,35,0)</f>
        <v>0</v>
      </c>
      <c r="AY2" s="14">
        <f>VLOOKUP($B2,[2]Sheet3!$G:$CZ,36,0)</f>
        <v>0</v>
      </c>
      <c r="AZ2" s="14">
        <f>VLOOKUP($B2,[2]Sheet3!$G:$CZ,37,0)</f>
        <v>0</v>
      </c>
      <c r="BA2" s="14">
        <f>VLOOKUP($B2,[2]Sheet3!$G:$CZ,38,0)</f>
        <v>0</v>
      </c>
      <c r="BB2" s="14">
        <f>VLOOKUP($B2,[2]Sheet3!$G:$CZ,39,0)</f>
        <v>0</v>
      </c>
      <c r="BC2" s="14">
        <f>VLOOKUP($B2,[2]Sheet3!$G:$CZ,40,0)</f>
        <v>0</v>
      </c>
      <c r="BD2" s="14">
        <f>VLOOKUP($B2,[2]Sheet3!$G:$CZ,41,0)</f>
        <v>0</v>
      </c>
      <c r="BE2" s="14">
        <f>VLOOKUP($B2,[2]Sheet3!$G:$CZ,42,0)</f>
        <v>0</v>
      </c>
      <c r="BF2" s="14">
        <f>VLOOKUP($B2,[2]Sheet3!$G:$CZ,43,0)</f>
        <v>0</v>
      </c>
      <c r="BG2" s="14">
        <f>VLOOKUP($B2,[2]Sheet3!$G:$CZ,44,0)</f>
        <v>0</v>
      </c>
      <c r="BH2" s="14">
        <f>VLOOKUP($B2,[2]Sheet3!$G:$CZ,45,0)</f>
        <v>0</v>
      </c>
      <c r="BI2" s="14">
        <f>VLOOKUP($B2,[2]Sheet3!$G:$CZ,46,0)</f>
        <v>0</v>
      </c>
      <c r="BJ2" s="14">
        <f>VLOOKUP($B2,[2]Sheet3!$G:$CZ,47,0)</f>
        <v>0</v>
      </c>
      <c r="BK2" s="14">
        <f>VLOOKUP($B2,[2]Sheet3!$G:$CZ,48,0)</f>
        <v>0</v>
      </c>
      <c r="BL2" s="14">
        <f>VLOOKUP($B2,[2]Sheet3!$G:$CZ,49,0)</f>
        <v>0</v>
      </c>
      <c r="BM2" s="14">
        <f>VLOOKUP($B2,[2]Sheet3!$G:$CZ,50,0)</f>
        <v>0</v>
      </c>
      <c r="BN2" s="14">
        <f>VLOOKUP($B2,[2]Sheet3!$G:$CZ,51,0)</f>
        <v>0</v>
      </c>
      <c r="BO2" s="14">
        <f>VLOOKUP($B2,[2]Sheet3!$G:$CZ,52,0)</f>
        <v>0</v>
      </c>
      <c r="BP2" s="14">
        <f>VLOOKUP($B2,[2]Sheet3!$G:$CZ,53,0)</f>
        <v>0</v>
      </c>
      <c r="BQ2" s="14">
        <f>VLOOKUP($B2,[2]Sheet3!$G:$CZ,54,0)</f>
        <v>0</v>
      </c>
      <c r="BR2" s="14">
        <f>VLOOKUP($B2,[2]Sheet3!$G:$CZ,55,0)</f>
        <v>0</v>
      </c>
      <c r="BS2" s="14">
        <f>VLOOKUP($B2,[2]Sheet3!$G:$CZ,56,0)</f>
        <v>0</v>
      </c>
      <c r="BT2" s="14">
        <f>VLOOKUP($B2,[2]Sheet3!$G:$CZ,57,0)</f>
        <v>0</v>
      </c>
      <c r="BU2" s="14">
        <f>VLOOKUP($B2,[2]Sheet3!$G:$CZ,58,0)</f>
        <v>0</v>
      </c>
      <c r="BV2" s="14">
        <f>VLOOKUP($B2,[2]Sheet3!$G:$CZ,59,0)</f>
        <v>0</v>
      </c>
      <c r="BW2" s="14">
        <f>VLOOKUP($B2,[2]Sheet3!$G:$CZ,60,0)</f>
        <v>0</v>
      </c>
      <c r="BX2" s="14">
        <f>VLOOKUP($B2,[2]Sheet3!$G:$CZ,61,0)</f>
        <v>0</v>
      </c>
      <c r="BY2" s="14">
        <f>VLOOKUP($B2,[2]Sheet3!$G:$CZ,62,0)</f>
        <v>0</v>
      </c>
      <c r="BZ2" s="14">
        <f>VLOOKUP($B2,[2]Sheet3!$G:$CZ,63,0)</f>
        <v>0</v>
      </c>
      <c r="CA2" s="14">
        <f>VLOOKUP($B2,[2]Sheet3!$G:$CZ,64,0)</f>
        <v>0</v>
      </c>
      <c r="CB2" s="14">
        <f>VLOOKUP($B2,[2]Sheet3!$G:$CZ,65,0)</f>
        <v>0</v>
      </c>
      <c r="CC2" s="14">
        <f>VLOOKUP($B2,[2]Sheet3!$G:$CZ,66,0)</f>
        <v>0</v>
      </c>
      <c r="CD2" s="14">
        <f>VLOOKUP($B2,[2]Sheet3!$G:$CZ,67,0)</f>
        <v>0</v>
      </c>
      <c r="CE2" s="14">
        <f>VLOOKUP($B2,[2]Sheet3!$G:$CZ,68,0)</f>
        <v>0</v>
      </c>
      <c r="CF2" s="14">
        <f>VLOOKUP($B2,[2]Sheet3!$G:$CZ,69,0)</f>
        <v>0</v>
      </c>
      <c r="CG2" s="14">
        <f>VLOOKUP($B2,[2]Sheet3!$G:$CZ,70,0)</f>
        <v>0</v>
      </c>
      <c r="CH2" s="14">
        <f>VLOOKUP($B2,[2]Sheet3!$G:$CZ,71,0)</f>
        <v>0</v>
      </c>
      <c r="CI2" s="14">
        <f>VLOOKUP($B2,[2]Sheet3!$G:$CZ,72,0)</f>
        <v>0</v>
      </c>
      <c r="CJ2" s="14">
        <f>VLOOKUP($B2,[2]Sheet3!$G:$CZ,73,0)</f>
        <v>0</v>
      </c>
      <c r="CK2" s="14">
        <f>VLOOKUP($B2,[2]Sheet3!$G:$CZ,74,0)</f>
        <v>0</v>
      </c>
      <c r="CL2" s="14">
        <f>VLOOKUP($B2,[2]Sheet3!$G:$CZ,75,0)</f>
        <v>0</v>
      </c>
      <c r="CM2" s="14">
        <f>VLOOKUP($B2,[2]Sheet3!$G:$CZ,76,0)</f>
        <v>0</v>
      </c>
      <c r="CN2" s="14">
        <f>VLOOKUP($B2,[2]Sheet3!$G:$CZ,77,0)</f>
        <v>0</v>
      </c>
      <c r="CO2" s="14">
        <f>VLOOKUP($B2,[2]Sheet3!$G:$CZ,78,0)</f>
        <v>0</v>
      </c>
      <c r="CP2" s="14">
        <f>VLOOKUP($B2,[2]Sheet3!$G:$CZ,79,0)</f>
        <v>0</v>
      </c>
      <c r="CQ2" s="14">
        <f>VLOOKUP($B2,[2]Sheet3!$G:$CZ,80,0)</f>
        <v>0</v>
      </c>
      <c r="CR2" s="14">
        <f>VLOOKUP($B2,[2]Sheet3!$G:$CZ,81,0)</f>
        <v>0</v>
      </c>
      <c r="CS2" s="14">
        <f>VLOOKUP($B2,[2]Sheet3!$G:$CZ,82,0)</f>
        <v>0</v>
      </c>
      <c r="CT2" s="14">
        <f>VLOOKUP($B2,[2]Sheet3!$G:$CZ,83,0)</f>
        <v>0</v>
      </c>
      <c r="CU2" s="14">
        <f>VLOOKUP($B2,[2]Sheet3!$G:$CZ,84,0)</f>
        <v>0</v>
      </c>
      <c r="CV2" s="14">
        <f>VLOOKUP($B2,[2]Sheet3!$G:$CZ,85,0)</f>
        <v>0</v>
      </c>
      <c r="CW2" s="14">
        <f>VLOOKUP($B2,[2]Sheet3!$G:$CZ,86,0)</f>
        <v>0</v>
      </c>
      <c r="CX2" s="14">
        <f>VLOOKUP($B2,[2]Sheet3!$G:$CZ,87,0)</f>
        <v>0</v>
      </c>
      <c r="CY2" s="14">
        <f>VLOOKUP($B2,[2]Sheet3!$G:$CZ,88,0)</f>
        <v>0</v>
      </c>
      <c r="CZ2" s="14">
        <f>VLOOKUP($B2,[2]Sheet3!$G:$CZ,89,0)</f>
        <v>0</v>
      </c>
      <c r="DA2" s="14">
        <f>VLOOKUP($B2,[2]Sheet3!$G:$CZ,90,0)</f>
        <v>0</v>
      </c>
      <c r="DB2" s="14">
        <f>VLOOKUP($B2,[2]Sheet3!$G:$CZ,91,0)</f>
        <v>0</v>
      </c>
      <c r="DC2" s="14">
        <f>VLOOKUP($B2,[2]Sheet3!$G:$CZ,92,0)</f>
        <v>0</v>
      </c>
      <c r="DD2" s="14">
        <f>VLOOKUP($B2,[2]Sheet3!$G:$CZ,93,0)</f>
        <v>0</v>
      </c>
      <c r="DE2" s="14">
        <f>VLOOKUP($B2,[2]Sheet3!$G:$CZ,94,0)</f>
        <v>0</v>
      </c>
      <c r="DF2" s="14">
        <f>VLOOKUP($B2,[2]Sheet3!$G:$CZ,95,0)</f>
        <v>0</v>
      </c>
      <c r="DG2" s="14">
        <f>VLOOKUP($B2,[2]Sheet3!$G:$CZ,96,0)</f>
        <v>0</v>
      </c>
      <c r="DH2" s="14">
        <f>VLOOKUP($B2,[2]Sheet3!$G:$CZ,97,0)</f>
        <v>0</v>
      </c>
      <c r="DI2" s="14">
        <f>VLOOKUP($B2,[2]Sheet3!$G:$CZ,98,0)</f>
        <v>0</v>
      </c>
      <c r="DJ2" s="14"/>
    </row>
    <row r="3" spans="1:114" x14ac:dyDescent="0.3">
      <c r="A3" s="9" t="str">
        <f t="shared" si="0"/>
        <v>N63654</v>
      </c>
      <c r="B3" s="15" t="s">
        <v>222</v>
      </c>
      <c r="C3" s="15" t="s">
        <v>223</v>
      </c>
      <c r="F3" s="7" t="s">
        <v>15</v>
      </c>
      <c r="G3" s="12" t="s">
        <v>3498</v>
      </c>
      <c r="H3" s="12" t="str">
        <f>VLOOKUP($B3,[1]Sheet1!$A:$G,5,0)</f>
        <v>rituraj.upadhyay@redingtongroup.com</v>
      </c>
      <c r="I3" s="12" t="str">
        <f>VLOOKUP($B3,[1]Sheet1!$A:$G,7,0)</f>
        <v>jitender.chopra@redingtongroup.com</v>
      </c>
      <c r="J3" s="12" t="s">
        <v>82</v>
      </c>
      <c r="K3" s="7"/>
      <c r="L3" s="7"/>
      <c r="M3" s="8"/>
      <c r="N3" s="7" t="str">
        <f t="shared" si="1"/>
        <v>rituraj.upadhyay@redingtongroup.com; jitender.chopra@redingtongroup.com; nilesh.phirke@redingtongroup.com;christopher.joseph@redingtongroup.com</v>
      </c>
      <c r="O3" s="7" t="str">
        <f t="shared" si="2"/>
        <v>N63654</v>
      </c>
      <c r="P3" s="8" t="s">
        <v>5215</v>
      </c>
      <c r="Q3" s="14">
        <f>VLOOKUP($B3,[2]Sheet3!$G:$CZ,2,0)</f>
        <v>2400308418</v>
      </c>
      <c r="R3" s="14">
        <f>VLOOKUP($B3,[2]Sheet3!$G:$CZ,3,0)</f>
        <v>2400308417</v>
      </c>
      <c r="S3" s="14">
        <f>VLOOKUP($B3,[2]Sheet3!$G:$CZ,4,0)</f>
        <v>2400303421</v>
      </c>
      <c r="T3" s="14">
        <f>VLOOKUP($B3,[2]Sheet3!$G:$CZ,5,0)</f>
        <v>2400308760</v>
      </c>
      <c r="U3" s="14">
        <f>VLOOKUP($B3,[2]Sheet3!$G:$CZ,6,0)</f>
        <v>2400306499</v>
      </c>
      <c r="V3" s="14">
        <f>VLOOKUP($B3,[2]Sheet3!$G:$CZ,7,0)</f>
        <v>2400304423</v>
      </c>
      <c r="W3" s="14">
        <f>VLOOKUP($B3,[2]Sheet3!$G:$CZ,8,0)</f>
        <v>0</v>
      </c>
      <c r="X3" s="14">
        <f>VLOOKUP($B3,[2]Sheet3!$G:$CZ,9,0)</f>
        <v>0</v>
      </c>
      <c r="Y3" s="14">
        <f>VLOOKUP($B3,[2]Sheet3!$G:$CZ,10,0)</f>
        <v>0</v>
      </c>
      <c r="Z3" s="14">
        <f>VLOOKUP($B3,[2]Sheet3!$G:$CZ,11,0)</f>
        <v>0</v>
      </c>
      <c r="AA3" s="14">
        <f>VLOOKUP($B3,[2]Sheet3!$G:$CZ,12,0)</f>
        <v>0</v>
      </c>
      <c r="AB3" s="14">
        <f>VLOOKUP($B3,[2]Sheet3!$G:$CZ,13,0)</f>
        <v>0</v>
      </c>
      <c r="AC3" s="14">
        <f>VLOOKUP($B3,[2]Sheet3!$G:$CZ,14,0)</f>
        <v>0</v>
      </c>
      <c r="AD3" s="14">
        <f>VLOOKUP($B3,[2]Sheet3!$G:$CZ,15,0)</f>
        <v>0</v>
      </c>
      <c r="AE3" s="14">
        <f>VLOOKUP($B3,[2]Sheet3!$G:$CZ,16,0)</f>
        <v>0</v>
      </c>
      <c r="AF3" s="14">
        <f>VLOOKUP($B3,[2]Sheet3!$G:$CZ,17,0)</f>
        <v>0</v>
      </c>
      <c r="AG3" s="14">
        <f>VLOOKUP($B3,[2]Sheet3!$G:$CZ,18,0)</f>
        <v>0</v>
      </c>
      <c r="AH3" s="14">
        <f>VLOOKUP($B3,[2]Sheet3!$G:$CZ,19,0)</f>
        <v>0</v>
      </c>
      <c r="AI3" s="14">
        <f>VLOOKUP($B3,[2]Sheet3!$G:$CZ,20,0)</f>
        <v>0</v>
      </c>
      <c r="AJ3" s="14">
        <f>VLOOKUP($B3,[2]Sheet3!$G:$CZ,21,0)</f>
        <v>0</v>
      </c>
      <c r="AK3" s="14">
        <f>VLOOKUP($B3,[2]Sheet3!$G:$CZ,22,0)</f>
        <v>0</v>
      </c>
      <c r="AL3" s="14">
        <f>VLOOKUP($B3,[2]Sheet3!$G:$CZ,23,0)</f>
        <v>0</v>
      </c>
      <c r="AM3" s="14">
        <f>VLOOKUP($B3,[2]Sheet3!$G:$CZ,24,0)</f>
        <v>0</v>
      </c>
      <c r="AN3" s="14">
        <f>VLOOKUP($B3,[2]Sheet3!$G:$CZ,25,0)</f>
        <v>0</v>
      </c>
      <c r="AO3" s="14">
        <f>VLOOKUP($B3,[2]Sheet3!$G:$CZ,26,0)</f>
        <v>0</v>
      </c>
      <c r="AP3" s="14">
        <f>VLOOKUP($B3,[2]Sheet3!$G:$CZ,27,0)</f>
        <v>0</v>
      </c>
      <c r="AQ3" s="14">
        <f>VLOOKUP($B3,[2]Sheet3!$G:$CZ,28,0)</f>
        <v>0</v>
      </c>
      <c r="AR3" s="14">
        <f>VLOOKUP($B3,[2]Sheet3!$G:$CZ,29,0)</f>
        <v>0</v>
      </c>
      <c r="AS3" s="14">
        <f>VLOOKUP($B3,[2]Sheet3!$G:$CZ,30,0)</f>
        <v>0</v>
      </c>
      <c r="AT3" s="14">
        <f>VLOOKUP($B3,[2]Sheet3!$G:$CZ,31,0)</f>
        <v>0</v>
      </c>
      <c r="AU3" s="14">
        <f>VLOOKUP($B3,[2]Sheet3!$G:$CZ,32,0)</f>
        <v>0</v>
      </c>
      <c r="AV3" s="14">
        <f>VLOOKUP($B3,[2]Sheet3!$G:$CZ,33,0)</f>
        <v>0</v>
      </c>
      <c r="AW3" s="14">
        <f>VLOOKUP($B3,[2]Sheet3!$G:$CZ,34,0)</f>
        <v>0</v>
      </c>
      <c r="AX3" s="14">
        <f>VLOOKUP($B3,[2]Sheet3!$G:$CZ,35,0)</f>
        <v>0</v>
      </c>
      <c r="AY3" s="14">
        <f>VLOOKUP($B3,[2]Sheet3!$G:$CZ,36,0)</f>
        <v>0</v>
      </c>
      <c r="AZ3" s="14">
        <f>VLOOKUP($B3,[2]Sheet3!$G:$CZ,37,0)</f>
        <v>0</v>
      </c>
      <c r="BA3" s="14">
        <f>VLOOKUP($B3,[2]Sheet3!$G:$CZ,38,0)</f>
        <v>0</v>
      </c>
      <c r="BB3" s="14">
        <f>VLOOKUP($B3,[2]Sheet3!$G:$CZ,39,0)</f>
        <v>0</v>
      </c>
      <c r="BC3" s="14">
        <f>VLOOKUP($B3,[2]Sheet3!$G:$CZ,40,0)</f>
        <v>0</v>
      </c>
      <c r="BD3" s="14">
        <f>VLOOKUP($B3,[2]Sheet3!$G:$CZ,41,0)</f>
        <v>0</v>
      </c>
      <c r="BE3" s="14">
        <f>VLOOKUP($B3,[2]Sheet3!$G:$CZ,42,0)</f>
        <v>0</v>
      </c>
      <c r="BF3" s="14">
        <f>VLOOKUP($B3,[2]Sheet3!$G:$CZ,43,0)</f>
        <v>0</v>
      </c>
      <c r="BG3" s="14">
        <f>VLOOKUP($B3,[2]Sheet3!$G:$CZ,44,0)</f>
        <v>0</v>
      </c>
      <c r="BH3" s="14">
        <f>VLOOKUP($B3,[2]Sheet3!$G:$CZ,45,0)</f>
        <v>0</v>
      </c>
      <c r="BI3" s="14">
        <f>VLOOKUP($B3,[2]Sheet3!$G:$CZ,46,0)</f>
        <v>0</v>
      </c>
      <c r="BJ3" s="14">
        <f>VLOOKUP($B3,[2]Sheet3!$G:$CZ,47,0)</f>
        <v>0</v>
      </c>
      <c r="BK3" s="14">
        <f>VLOOKUP($B3,[2]Sheet3!$G:$CZ,48,0)</f>
        <v>0</v>
      </c>
      <c r="BL3" s="14">
        <f>VLOOKUP($B3,[2]Sheet3!$G:$CZ,49,0)</f>
        <v>0</v>
      </c>
      <c r="BM3" s="14">
        <f>VLOOKUP($B3,[2]Sheet3!$G:$CZ,50,0)</f>
        <v>0</v>
      </c>
      <c r="BN3" s="14">
        <f>VLOOKUP($B3,[2]Sheet3!$G:$CZ,51,0)</f>
        <v>0</v>
      </c>
      <c r="BO3" s="14">
        <f>VLOOKUP($B3,[2]Sheet3!$G:$CZ,52,0)</f>
        <v>0</v>
      </c>
      <c r="BP3" s="14">
        <f>VLOOKUP($B3,[2]Sheet3!$G:$CZ,53,0)</f>
        <v>0</v>
      </c>
      <c r="BQ3" s="14">
        <f>VLOOKUP($B3,[2]Sheet3!$G:$CZ,54,0)</f>
        <v>0</v>
      </c>
      <c r="BR3" s="14">
        <f>VLOOKUP($B3,[2]Sheet3!$G:$CZ,55,0)</f>
        <v>0</v>
      </c>
      <c r="BS3" s="14">
        <f>VLOOKUP($B3,[2]Sheet3!$G:$CZ,56,0)</f>
        <v>0</v>
      </c>
      <c r="BT3" s="14">
        <f>VLOOKUP($B3,[2]Sheet3!$G:$CZ,57,0)</f>
        <v>0</v>
      </c>
      <c r="BU3" s="14">
        <f>VLOOKUP($B3,[2]Sheet3!$G:$CZ,58,0)</f>
        <v>0</v>
      </c>
      <c r="BV3" s="14">
        <f>VLOOKUP($B3,[2]Sheet3!$G:$CZ,59,0)</f>
        <v>0</v>
      </c>
      <c r="BW3" s="14">
        <f>VLOOKUP($B3,[2]Sheet3!$G:$CZ,60,0)</f>
        <v>0</v>
      </c>
      <c r="BX3" s="14">
        <f>VLOOKUP($B3,[2]Sheet3!$G:$CZ,61,0)</f>
        <v>0</v>
      </c>
      <c r="BY3" s="14">
        <f>VLOOKUP($B3,[2]Sheet3!$G:$CZ,62,0)</f>
        <v>0</v>
      </c>
      <c r="BZ3" s="14">
        <f>VLOOKUP($B3,[2]Sheet3!$G:$CZ,63,0)</f>
        <v>0</v>
      </c>
      <c r="CA3" s="14">
        <f>VLOOKUP($B3,[2]Sheet3!$G:$CZ,64,0)</f>
        <v>0</v>
      </c>
      <c r="CB3" s="14">
        <f>VLOOKUP($B3,[2]Sheet3!$G:$CZ,65,0)</f>
        <v>0</v>
      </c>
      <c r="CC3" s="14">
        <f>VLOOKUP($B3,[2]Sheet3!$G:$CZ,66,0)</f>
        <v>0</v>
      </c>
      <c r="CD3" s="14">
        <f>VLOOKUP($B3,[2]Sheet3!$G:$CZ,67,0)</f>
        <v>0</v>
      </c>
      <c r="CE3" s="14">
        <f>VLOOKUP($B3,[2]Sheet3!$G:$CZ,68,0)</f>
        <v>0</v>
      </c>
      <c r="CF3" s="14">
        <f>VLOOKUP($B3,[2]Sheet3!$G:$CZ,69,0)</f>
        <v>0</v>
      </c>
      <c r="CG3" s="14">
        <f>VLOOKUP($B3,[2]Sheet3!$G:$CZ,70,0)</f>
        <v>0</v>
      </c>
      <c r="CH3" s="14">
        <f>VLOOKUP($B3,[2]Sheet3!$G:$CZ,71,0)</f>
        <v>0</v>
      </c>
      <c r="CI3" s="14">
        <f>VLOOKUP($B3,[2]Sheet3!$G:$CZ,72,0)</f>
        <v>0</v>
      </c>
      <c r="CJ3" s="14">
        <f>VLOOKUP($B3,[2]Sheet3!$G:$CZ,73,0)</f>
        <v>0</v>
      </c>
      <c r="CK3" s="14">
        <f>VLOOKUP($B3,[2]Sheet3!$G:$CZ,74,0)</f>
        <v>0</v>
      </c>
      <c r="CL3" s="14">
        <f>VLOOKUP($B3,[2]Sheet3!$G:$CZ,75,0)</f>
        <v>0</v>
      </c>
      <c r="CM3" s="14">
        <f>VLOOKUP($B3,[2]Sheet3!$G:$CZ,76,0)</f>
        <v>0</v>
      </c>
      <c r="CN3" s="14">
        <f>VLOOKUP($B3,[2]Sheet3!$G:$CZ,77,0)</f>
        <v>0</v>
      </c>
      <c r="CO3" s="14">
        <f>VLOOKUP($B3,[2]Sheet3!$G:$CZ,78,0)</f>
        <v>0</v>
      </c>
      <c r="CP3" s="14">
        <f>VLOOKUP($B3,[2]Sheet3!$G:$CZ,79,0)</f>
        <v>0</v>
      </c>
      <c r="CQ3" s="14">
        <f>VLOOKUP($B3,[2]Sheet3!$G:$CZ,80,0)</f>
        <v>0</v>
      </c>
      <c r="CR3" s="14">
        <f>VLOOKUP($B3,[2]Sheet3!$G:$CZ,81,0)</f>
        <v>0</v>
      </c>
      <c r="CS3" s="14">
        <f>VLOOKUP($B3,[2]Sheet3!$G:$CZ,82,0)</f>
        <v>0</v>
      </c>
      <c r="CT3" s="14">
        <f>VLOOKUP($B3,[2]Sheet3!$G:$CZ,83,0)</f>
        <v>0</v>
      </c>
      <c r="CU3" s="14">
        <f>VLOOKUP($B3,[2]Sheet3!$G:$CZ,84,0)</f>
        <v>0</v>
      </c>
      <c r="CV3" s="14">
        <f>VLOOKUP($B3,[2]Sheet3!$G:$CZ,85,0)</f>
        <v>0</v>
      </c>
      <c r="CW3" s="14">
        <f>VLOOKUP($B3,[2]Sheet3!$G:$CZ,86,0)</f>
        <v>0</v>
      </c>
      <c r="CX3" s="14">
        <f>VLOOKUP($B3,[2]Sheet3!$G:$CZ,87,0)</f>
        <v>0</v>
      </c>
      <c r="CY3" s="14">
        <f>VLOOKUP($B3,[2]Sheet3!$G:$CZ,88,0)</f>
        <v>0</v>
      </c>
      <c r="CZ3" s="14">
        <f>VLOOKUP($B3,[2]Sheet3!$G:$CZ,89,0)</f>
        <v>0</v>
      </c>
      <c r="DA3" s="14">
        <f>VLOOKUP($B3,[2]Sheet3!$G:$CZ,90,0)</f>
        <v>0</v>
      </c>
      <c r="DB3" s="14">
        <f>VLOOKUP($B3,[2]Sheet3!$G:$CZ,91,0)</f>
        <v>0</v>
      </c>
      <c r="DC3" s="14">
        <f>VLOOKUP($B3,[2]Sheet3!$G:$CZ,92,0)</f>
        <v>0</v>
      </c>
      <c r="DD3" s="14">
        <f>VLOOKUP($B3,[2]Sheet3!$G:$CZ,93,0)</f>
        <v>0</v>
      </c>
      <c r="DE3" s="14">
        <f>VLOOKUP($B3,[2]Sheet3!$G:$CZ,94,0)</f>
        <v>0</v>
      </c>
      <c r="DF3" s="14">
        <f>VLOOKUP($B3,[2]Sheet3!$G:$CZ,95,0)</f>
        <v>0</v>
      </c>
      <c r="DG3" s="14">
        <f>VLOOKUP($B3,[2]Sheet3!$G:$CZ,96,0)</f>
        <v>0</v>
      </c>
      <c r="DH3" s="14">
        <f>VLOOKUP($B3,[2]Sheet3!$G:$CZ,97,0)</f>
        <v>0</v>
      </c>
      <c r="DI3" s="14">
        <f>VLOOKUP($B3,[2]Sheet3!$G:$CZ,98,0)</f>
        <v>0</v>
      </c>
    </row>
    <row r="4" spans="1:114" x14ac:dyDescent="0.3">
      <c r="A4" s="9" t="str">
        <f t="shared" si="0"/>
        <v>N43207</v>
      </c>
      <c r="B4" s="15" t="s">
        <v>733</v>
      </c>
      <c r="C4" s="15" t="s">
        <v>734</v>
      </c>
      <c r="F4" s="7" t="s">
        <v>15</v>
      </c>
      <c r="G4" s="12" t="s">
        <v>3499</v>
      </c>
      <c r="H4" s="12" t="str">
        <f>VLOOKUP($B4,[1]Sheet1!$A:$G,5,0)</f>
        <v>neeraj.bhatt@redingtongroup.com</v>
      </c>
      <c r="I4" s="12" t="str">
        <f>VLOOKUP($B4,[1]Sheet1!$A:$G,7,0)</f>
        <v>sidharth.eknath@redingtongroup.com</v>
      </c>
      <c r="J4" s="12" t="s">
        <v>82</v>
      </c>
      <c r="K4" s="7"/>
      <c r="L4" s="7"/>
      <c r="M4" s="8"/>
      <c r="N4" s="7" t="str">
        <f t="shared" si="1"/>
        <v>neeraj.bhatt@redingtongroup.com; sidharth.eknath@redingtongroup.com; nilesh.phirke@redingtongroup.com;christopher.joseph@redingtongroup.com</v>
      </c>
      <c r="O4" s="7" t="str">
        <f t="shared" si="2"/>
        <v>N43207</v>
      </c>
      <c r="P4" s="8" t="s">
        <v>5215</v>
      </c>
      <c r="Q4" s="14">
        <f>VLOOKUP($B4,[2]Sheet3!$G:$CZ,2,0)</f>
        <v>2400308998</v>
      </c>
      <c r="R4" s="14">
        <f>VLOOKUP($B4,[2]Sheet3!$G:$CZ,3,0)</f>
        <v>2400308997</v>
      </c>
      <c r="S4" s="14">
        <f>VLOOKUP($B4,[2]Sheet3!$G:$CZ,4,0)</f>
        <v>2400302835</v>
      </c>
      <c r="T4" s="14">
        <f>VLOOKUP($B4,[2]Sheet3!$G:$CZ,5,0)</f>
        <v>2400305632</v>
      </c>
      <c r="U4" s="14">
        <f>VLOOKUP($B4,[2]Sheet3!$G:$CZ,6,0)</f>
        <v>2400308996</v>
      </c>
      <c r="V4" s="14">
        <f>VLOOKUP($B4,[2]Sheet3!$G:$CZ,7,0)</f>
        <v>0</v>
      </c>
      <c r="W4" s="14">
        <f>VLOOKUP($B4,[2]Sheet3!$G:$CZ,8,0)</f>
        <v>0</v>
      </c>
      <c r="X4" s="14">
        <f>VLOOKUP($B4,[2]Sheet3!$G:$CZ,9,0)</f>
        <v>0</v>
      </c>
      <c r="Y4" s="14">
        <f>VLOOKUP($B4,[2]Sheet3!$G:$CZ,10,0)</f>
        <v>0</v>
      </c>
      <c r="Z4" s="14">
        <f>VLOOKUP($B4,[2]Sheet3!$G:$CZ,11,0)</f>
        <v>0</v>
      </c>
      <c r="AA4" s="14">
        <f>VLOOKUP($B4,[2]Sheet3!$G:$CZ,12,0)</f>
        <v>0</v>
      </c>
      <c r="AB4" s="14">
        <f>VLOOKUP($B4,[2]Sheet3!$G:$CZ,13,0)</f>
        <v>0</v>
      </c>
      <c r="AC4" s="14">
        <f>VLOOKUP($B4,[2]Sheet3!$G:$CZ,14,0)</f>
        <v>0</v>
      </c>
      <c r="AD4" s="14">
        <f>VLOOKUP($B4,[2]Sheet3!$G:$CZ,15,0)</f>
        <v>0</v>
      </c>
      <c r="AE4" s="14">
        <f>VLOOKUP($B4,[2]Sheet3!$G:$CZ,16,0)</f>
        <v>0</v>
      </c>
      <c r="AF4" s="14">
        <f>VLOOKUP($B4,[2]Sheet3!$G:$CZ,17,0)</f>
        <v>0</v>
      </c>
      <c r="AG4" s="14">
        <f>VLOOKUP($B4,[2]Sheet3!$G:$CZ,18,0)</f>
        <v>0</v>
      </c>
      <c r="AH4" s="14">
        <f>VLOOKUP($B4,[2]Sheet3!$G:$CZ,19,0)</f>
        <v>0</v>
      </c>
      <c r="AI4" s="14">
        <f>VLOOKUP($B4,[2]Sheet3!$G:$CZ,20,0)</f>
        <v>0</v>
      </c>
      <c r="AJ4" s="14">
        <f>VLOOKUP($B4,[2]Sheet3!$G:$CZ,21,0)</f>
        <v>0</v>
      </c>
      <c r="AK4" s="14">
        <f>VLOOKUP($B4,[2]Sheet3!$G:$CZ,22,0)</f>
        <v>0</v>
      </c>
      <c r="AL4" s="14">
        <f>VLOOKUP($B4,[2]Sheet3!$G:$CZ,23,0)</f>
        <v>0</v>
      </c>
      <c r="AM4" s="14">
        <f>VLOOKUP($B4,[2]Sheet3!$G:$CZ,24,0)</f>
        <v>0</v>
      </c>
      <c r="AN4" s="14">
        <f>VLOOKUP($B4,[2]Sheet3!$G:$CZ,25,0)</f>
        <v>0</v>
      </c>
      <c r="AO4" s="14">
        <f>VLOOKUP($B4,[2]Sheet3!$G:$CZ,26,0)</f>
        <v>0</v>
      </c>
      <c r="AP4" s="14">
        <f>VLOOKUP($B4,[2]Sheet3!$G:$CZ,27,0)</f>
        <v>0</v>
      </c>
      <c r="AQ4" s="14">
        <f>VLOOKUP($B4,[2]Sheet3!$G:$CZ,28,0)</f>
        <v>0</v>
      </c>
      <c r="AR4" s="14">
        <f>VLOOKUP($B4,[2]Sheet3!$G:$CZ,29,0)</f>
        <v>0</v>
      </c>
      <c r="AS4" s="14">
        <f>VLOOKUP($B4,[2]Sheet3!$G:$CZ,30,0)</f>
        <v>0</v>
      </c>
      <c r="AT4" s="14">
        <f>VLOOKUP($B4,[2]Sheet3!$G:$CZ,31,0)</f>
        <v>0</v>
      </c>
      <c r="AU4" s="14">
        <f>VLOOKUP($B4,[2]Sheet3!$G:$CZ,32,0)</f>
        <v>0</v>
      </c>
      <c r="AV4" s="14">
        <f>VLOOKUP($B4,[2]Sheet3!$G:$CZ,33,0)</f>
        <v>0</v>
      </c>
      <c r="AW4" s="14">
        <f>VLOOKUP($B4,[2]Sheet3!$G:$CZ,34,0)</f>
        <v>0</v>
      </c>
      <c r="AX4" s="14">
        <f>VLOOKUP($B4,[2]Sheet3!$G:$CZ,35,0)</f>
        <v>0</v>
      </c>
      <c r="AY4" s="14">
        <f>VLOOKUP($B4,[2]Sheet3!$G:$CZ,36,0)</f>
        <v>0</v>
      </c>
      <c r="AZ4" s="14">
        <f>VLOOKUP($B4,[2]Sheet3!$G:$CZ,37,0)</f>
        <v>0</v>
      </c>
      <c r="BA4" s="14">
        <f>VLOOKUP($B4,[2]Sheet3!$G:$CZ,38,0)</f>
        <v>0</v>
      </c>
      <c r="BB4" s="14">
        <f>VLOOKUP($B4,[2]Sheet3!$G:$CZ,39,0)</f>
        <v>0</v>
      </c>
      <c r="BC4" s="14">
        <f>VLOOKUP($B4,[2]Sheet3!$G:$CZ,40,0)</f>
        <v>0</v>
      </c>
      <c r="BD4" s="14">
        <f>VLOOKUP($B4,[2]Sheet3!$G:$CZ,41,0)</f>
        <v>0</v>
      </c>
      <c r="BE4" s="14">
        <f>VLOOKUP($B4,[2]Sheet3!$G:$CZ,42,0)</f>
        <v>0</v>
      </c>
      <c r="BF4" s="14">
        <f>VLOOKUP($B4,[2]Sheet3!$G:$CZ,43,0)</f>
        <v>0</v>
      </c>
      <c r="BG4" s="14">
        <f>VLOOKUP($B4,[2]Sheet3!$G:$CZ,44,0)</f>
        <v>0</v>
      </c>
      <c r="BH4" s="14">
        <f>VLOOKUP($B4,[2]Sheet3!$G:$CZ,45,0)</f>
        <v>0</v>
      </c>
      <c r="BI4" s="14">
        <f>VLOOKUP($B4,[2]Sheet3!$G:$CZ,46,0)</f>
        <v>0</v>
      </c>
      <c r="BJ4" s="14">
        <f>VLOOKUP($B4,[2]Sheet3!$G:$CZ,47,0)</f>
        <v>0</v>
      </c>
      <c r="BK4" s="14">
        <f>VLOOKUP($B4,[2]Sheet3!$G:$CZ,48,0)</f>
        <v>0</v>
      </c>
      <c r="BL4" s="14">
        <f>VLOOKUP($B4,[2]Sheet3!$G:$CZ,49,0)</f>
        <v>0</v>
      </c>
      <c r="BM4" s="14">
        <f>VLOOKUP($B4,[2]Sheet3!$G:$CZ,50,0)</f>
        <v>0</v>
      </c>
      <c r="BN4" s="14">
        <f>VLOOKUP($B4,[2]Sheet3!$G:$CZ,51,0)</f>
        <v>0</v>
      </c>
      <c r="BO4" s="14">
        <f>VLOOKUP($B4,[2]Sheet3!$G:$CZ,52,0)</f>
        <v>0</v>
      </c>
      <c r="BP4" s="14">
        <f>VLOOKUP($B4,[2]Sheet3!$G:$CZ,53,0)</f>
        <v>0</v>
      </c>
      <c r="BQ4" s="14">
        <f>VLOOKUP($B4,[2]Sheet3!$G:$CZ,54,0)</f>
        <v>0</v>
      </c>
      <c r="BR4" s="14">
        <f>VLOOKUP($B4,[2]Sheet3!$G:$CZ,55,0)</f>
        <v>0</v>
      </c>
      <c r="BS4" s="14">
        <f>VLOOKUP($B4,[2]Sheet3!$G:$CZ,56,0)</f>
        <v>0</v>
      </c>
      <c r="BT4" s="14">
        <f>VLOOKUP($B4,[2]Sheet3!$G:$CZ,57,0)</f>
        <v>0</v>
      </c>
      <c r="BU4" s="14">
        <f>VLOOKUP($B4,[2]Sheet3!$G:$CZ,58,0)</f>
        <v>0</v>
      </c>
      <c r="BV4" s="14">
        <f>VLOOKUP($B4,[2]Sheet3!$G:$CZ,59,0)</f>
        <v>0</v>
      </c>
      <c r="BW4" s="14">
        <f>VLOOKUP($B4,[2]Sheet3!$G:$CZ,60,0)</f>
        <v>0</v>
      </c>
      <c r="BX4" s="14">
        <f>VLOOKUP($B4,[2]Sheet3!$G:$CZ,61,0)</f>
        <v>0</v>
      </c>
      <c r="BY4" s="14">
        <f>VLOOKUP($B4,[2]Sheet3!$G:$CZ,62,0)</f>
        <v>0</v>
      </c>
      <c r="BZ4" s="14">
        <f>VLOOKUP($B4,[2]Sheet3!$G:$CZ,63,0)</f>
        <v>0</v>
      </c>
      <c r="CA4" s="14">
        <f>VLOOKUP($B4,[2]Sheet3!$G:$CZ,64,0)</f>
        <v>0</v>
      </c>
      <c r="CB4" s="14">
        <f>VLOOKUP($B4,[2]Sheet3!$G:$CZ,65,0)</f>
        <v>0</v>
      </c>
      <c r="CC4" s="14">
        <f>VLOOKUP($B4,[2]Sheet3!$G:$CZ,66,0)</f>
        <v>0</v>
      </c>
      <c r="CD4" s="14">
        <f>VLOOKUP($B4,[2]Sheet3!$G:$CZ,67,0)</f>
        <v>0</v>
      </c>
      <c r="CE4" s="14">
        <f>VLOOKUP($B4,[2]Sheet3!$G:$CZ,68,0)</f>
        <v>0</v>
      </c>
      <c r="CF4" s="14">
        <f>VLOOKUP($B4,[2]Sheet3!$G:$CZ,69,0)</f>
        <v>0</v>
      </c>
      <c r="CG4" s="14">
        <f>VLOOKUP($B4,[2]Sheet3!$G:$CZ,70,0)</f>
        <v>0</v>
      </c>
      <c r="CH4" s="14">
        <f>VLOOKUP($B4,[2]Sheet3!$G:$CZ,71,0)</f>
        <v>0</v>
      </c>
      <c r="CI4" s="14">
        <f>VLOOKUP($B4,[2]Sheet3!$G:$CZ,72,0)</f>
        <v>0</v>
      </c>
      <c r="CJ4" s="14">
        <f>VLOOKUP($B4,[2]Sheet3!$G:$CZ,73,0)</f>
        <v>0</v>
      </c>
      <c r="CK4" s="14">
        <f>VLOOKUP($B4,[2]Sheet3!$G:$CZ,74,0)</f>
        <v>0</v>
      </c>
      <c r="CL4" s="14">
        <f>VLOOKUP($B4,[2]Sheet3!$G:$CZ,75,0)</f>
        <v>0</v>
      </c>
      <c r="CM4" s="14">
        <f>VLOOKUP($B4,[2]Sheet3!$G:$CZ,76,0)</f>
        <v>0</v>
      </c>
      <c r="CN4" s="14">
        <f>VLOOKUP($B4,[2]Sheet3!$G:$CZ,77,0)</f>
        <v>0</v>
      </c>
      <c r="CO4" s="14">
        <f>VLOOKUP($B4,[2]Sheet3!$G:$CZ,78,0)</f>
        <v>0</v>
      </c>
      <c r="CP4" s="14">
        <f>VLOOKUP($B4,[2]Sheet3!$G:$CZ,79,0)</f>
        <v>0</v>
      </c>
      <c r="CQ4" s="14">
        <f>VLOOKUP($B4,[2]Sheet3!$G:$CZ,80,0)</f>
        <v>0</v>
      </c>
      <c r="CR4" s="14">
        <f>VLOOKUP($B4,[2]Sheet3!$G:$CZ,81,0)</f>
        <v>0</v>
      </c>
      <c r="CS4" s="14">
        <f>VLOOKUP($B4,[2]Sheet3!$G:$CZ,82,0)</f>
        <v>0</v>
      </c>
      <c r="CT4" s="14">
        <f>VLOOKUP($B4,[2]Sheet3!$G:$CZ,83,0)</f>
        <v>0</v>
      </c>
      <c r="CU4" s="14">
        <f>VLOOKUP($B4,[2]Sheet3!$G:$CZ,84,0)</f>
        <v>0</v>
      </c>
      <c r="CV4" s="14">
        <f>VLOOKUP($B4,[2]Sheet3!$G:$CZ,85,0)</f>
        <v>0</v>
      </c>
      <c r="CW4" s="14">
        <f>VLOOKUP($B4,[2]Sheet3!$G:$CZ,86,0)</f>
        <v>0</v>
      </c>
      <c r="CX4" s="14">
        <f>VLOOKUP($B4,[2]Sheet3!$G:$CZ,87,0)</f>
        <v>0</v>
      </c>
      <c r="CY4" s="14">
        <f>VLOOKUP($B4,[2]Sheet3!$G:$CZ,88,0)</f>
        <v>0</v>
      </c>
      <c r="CZ4" s="14">
        <f>VLOOKUP($B4,[2]Sheet3!$G:$CZ,89,0)</f>
        <v>0</v>
      </c>
      <c r="DA4" s="14">
        <f>VLOOKUP($B4,[2]Sheet3!$G:$CZ,90,0)</f>
        <v>0</v>
      </c>
      <c r="DB4" s="14">
        <f>VLOOKUP($B4,[2]Sheet3!$G:$CZ,91,0)</f>
        <v>0</v>
      </c>
      <c r="DC4" s="14">
        <f>VLOOKUP($B4,[2]Sheet3!$G:$CZ,92,0)</f>
        <v>0</v>
      </c>
      <c r="DD4" s="14">
        <f>VLOOKUP($B4,[2]Sheet3!$G:$CZ,93,0)</f>
        <v>0</v>
      </c>
      <c r="DE4" s="14">
        <f>VLOOKUP($B4,[2]Sheet3!$G:$CZ,94,0)</f>
        <v>0</v>
      </c>
      <c r="DF4" s="14">
        <f>VLOOKUP($B4,[2]Sheet3!$G:$CZ,95,0)</f>
        <v>0</v>
      </c>
      <c r="DG4" s="14">
        <f>VLOOKUP($B4,[2]Sheet3!$G:$CZ,96,0)</f>
        <v>0</v>
      </c>
      <c r="DH4" s="14">
        <f>VLOOKUP($B4,[2]Sheet3!$G:$CZ,97,0)</f>
        <v>0</v>
      </c>
      <c r="DI4" s="14">
        <f>VLOOKUP($B4,[2]Sheet3!$G:$CZ,98,0)</f>
        <v>0</v>
      </c>
    </row>
    <row r="5" spans="1:114" x14ac:dyDescent="0.3">
      <c r="A5" s="9" t="str">
        <f t="shared" si="0"/>
        <v>WA3042</v>
      </c>
      <c r="B5" s="15" t="s">
        <v>735</v>
      </c>
      <c r="C5" s="15" t="s">
        <v>736</v>
      </c>
      <c r="F5" s="7" t="s">
        <v>15</v>
      </c>
      <c r="G5" s="12" t="s">
        <v>3500</v>
      </c>
      <c r="H5" s="12" t="str">
        <f>VLOOKUP($B5,[1]Sheet1!$A:$G,5,0)</f>
        <v>arpit.shukla@redingtongroup.com</v>
      </c>
      <c r="I5" s="12" t="str">
        <f>VLOOKUP($B5,[1]Sheet1!$A:$G,7,0)</f>
        <v>dilip.vishwa@redingtongroup.com</v>
      </c>
      <c r="J5" s="12" t="s">
        <v>82</v>
      </c>
      <c r="K5" s="7"/>
      <c r="L5" s="7"/>
      <c r="M5" s="8"/>
      <c r="N5" s="7" t="str">
        <f t="shared" si="1"/>
        <v>arpit.shukla@redingtongroup.com; dilip.vishwa@redingtongroup.com; nilesh.phirke@redingtongroup.com;christopher.joseph@redingtongroup.com</v>
      </c>
      <c r="O5" s="7" t="str">
        <f t="shared" si="2"/>
        <v>WA3042</v>
      </c>
      <c r="P5" s="8" t="s">
        <v>5215</v>
      </c>
      <c r="Q5" s="14">
        <f>VLOOKUP($B5,[2]Sheet3!$G:$CZ,2,0)</f>
        <v>2400308595</v>
      </c>
      <c r="R5" s="14">
        <f>VLOOKUP($B5,[2]Sheet3!$G:$CZ,3,0)</f>
        <v>2400309238</v>
      </c>
      <c r="S5" s="14">
        <f>VLOOKUP($B5,[2]Sheet3!$G:$CZ,4,0)</f>
        <v>2400309240</v>
      </c>
      <c r="T5" s="14">
        <f>VLOOKUP($B5,[2]Sheet3!$G:$CZ,5,0)</f>
        <v>2400305042</v>
      </c>
      <c r="U5" s="14">
        <f>VLOOKUP($B5,[2]Sheet3!$G:$CZ,6,0)</f>
        <v>2400305505</v>
      </c>
      <c r="V5" s="14">
        <f>VLOOKUP($B5,[2]Sheet3!$G:$CZ,7,0)</f>
        <v>2400301936</v>
      </c>
      <c r="W5" s="14">
        <f>VLOOKUP($B5,[2]Sheet3!$G:$CZ,8,0)</f>
        <v>2400301933</v>
      </c>
      <c r="X5" s="14">
        <f>VLOOKUP($B5,[2]Sheet3!$G:$CZ,9,0)</f>
        <v>2400305509</v>
      </c>
      <c r="Y5" s="14">
        <f>VLOOKUP($B5,[2]Sheet3!$G:$CZ,10,0)</f>
        <v>2400305511</v>
      </c>
      <c r="Z5" s="14">
        <f>VLOOKUP($B5,[2]Sheet3!$G:$CZ,11,0)</f>
        <v>2400300479</v>
      </c>
      <c r="AA5" s="14">
        <f>VLOOKUP($B5,[2]Sheet3!$G:$CZ,12,0)</f>
        <v>2400305040</v>
      </c>
      <c r="AB5" s="14">
        <f>VLOOKUP($B5,[2]Sheet3!$G:$CZ,13,0)</f>
        <v>2400306842</v>
      </c>
      <c r="AC5" s="14">
        <f>VLOOKUP($B5,[2]Sheet3!$G:$CZ,14,0)</f>
        <v>2400309239</v>
      </c>
      <c r="AD5" s="14">
        <f>VLOOKUP($B5,[2]Sheet3!$G:$CZ,15,0)</f>
        <v>2400308596</v>
      </c>
      <c r="AE5" s="14">
        <f>VLOOKUP($B5,[2]Sheet3!$G:$CZ,16,0)</f>
        <v>2400309241</v>
      </c>
      <c r="AF5" s="14">
        <f>VLOOKUP($B5,[2]Sheet3!$G:$CZ,17,0)</f>
        <v>2400305507</v>
      </c>
      <c r="AG5" s="14">
        <f>VLOOKUP($B5,[2]Sheet3!$G:$CZ,18,0)</f>
        <v>0</v>
      </c>
      <c r="AH5" s="14">
        <f>VLOOKUP($B5,[2]Sheet3!$G:$CZ,19,0)</f>
        <v>0</v>
      </c>
      <c r="AI5" s="14">
        <f>VLOOKUP($B5,[2]Sheet3!$G:$CZ,20,0)</f>
        <v>0</v>
      </c>
      <c r="AJ5" s="14">
        <f>VLOOKUP($B5,[2]Sheet3!$G:$CZ,21,0)</f>
        <v>0</v>
      </c>
      <c r="AK5" s="14">
        <f>VLOOKUP($B5,[2]Sheet3!$G:$CZ,22,0)</f>
        <v>0</v>
      </c>
      <c r="AL5" s="14">
        <f>VLOOKUP($B5,[2]Sheet3!$G:$CZ,23,0)</f>
        <v>0</v>
      </c>
      <c r="AM5" s="14">
        <f>VLOOKUP($B5,[2]Sheet3!$G:$CZ,24,0)</f>
        <v>0</v>
      </c>
      <c r="AN5" s="14">
        <f>VLOOKUP($B5,[2]Sheet3!$G:$CZ,25,0)</f>
        <v>0</v>
      </c>
      <c r="AO5" s="14">
        <f>VLOOKUP($B5,[2]Sheet3!$G:$CZ,26,0)</f>
        <v>0</v>
      </c>
      <c r="AP5" s="14">
        <f>VLOOKUP($B5,[2]Sheet3!$G:$CZ,27,0)</f>
        <v>0</v>
      </c>
      <c r="AQ5" s="14">
        <f>VLOOKUP($B5,[2]Sheet3!$G:$CZ,28,0)</f>
        <v>0</v>
      </c>
      <c r="AR5" s="14">
        <f>VLOOKUP($B5,[2]Sheet3!$G:$CZ,29,0)</f>
        <v>0</v>
      </c>
      <c r="AS5" s="14">
        <f>VLOOKUP($B5,[2]Sheet3!$G:$CZ,30,0)</f>
        <v>0</v>
      </c>
      <c r="AT5" s="14">
        <f>VLOOKUP($B5,[2]Sheet3!$G:$CZ,31,0)</f>
        <v>0</v>
      </c>
      <c r="AU5" s="14">
        <f>VLOOKUP($B5,[2]Sheet3!$G:$CZ,32,0)</f>
        <v>0</v>
      </c>
      <c r="AV5" s="14">
        <f>VLOOKUP($B5,[2]Sheet3!$G:$CZ,33,0)</f>
        <v>0</v>
      </c>
      <c r="AW5" s="14">
        <f>VLOOKUP($B5,[2]Sheet3!$G:$CZ,34,0)</f>
        <v>0</v>
      </c>
      <c r="AX5" s="14">
        <f>VLOOKUP($B5,[2]Sheet3!$G:$CZ,35,0)</f>
        <v>0</v>
      </c>
      <c r="AY5" s="14">
        <f>VLOOKUP($B5,[2]Sheet3!$G:$CZ,36,0)</f>
        <v>0</v>
      </c>
      <c r="AZ5" s="14">
        <f>VLOOKUP($B5,[2]Sheet3!$G:$CZ,37,0)</f>
        <v>0</v>
      </c>
      <c r="BA5" s="14">
        <f>VLOOKUP($B5,[2]Sheet3!$G:$CZ,38,0)</f>
        <v>0</v>
      </c>
      <c r="BB5" s="14">
        <f>VLOOKUP($B5,[2]Sheet3!$G:$CZ,39,0)</f>
        <v>0</v>
      </c>
      <c r="BC5" s="14">
        <f>VLOOKUP($B5,[2]Sheet3!$G:$CZ,40,0)</f>
        <v>0</v>
      </c>
      <c r="BD5" s="14">
        <f>VLOOKUP($B5,[2]Sheet3!$G:$CZ,41,0)</f>
        <v>0</v>
      </c>
      <c r="BE5" s="14">
        <f>VLOOKUP($B5,[2]Sheet3!$G:$CZ,42,0)</f>
        <v>0</v>
      </c>
      <c r="BF5" s="14">
        <f>VLOOKUP($B5,[2]Sheet3!$G:$CZ,43,0)</f>
        <v>0</v>
      </c>
      <c r="BG5" s="14">
        <f>VLOOKUP($B5,[2]Sheet3!$G:$CZ,44,0)</f>
        <v>0</v>
      </c>
      <c r="BH5" s="14">
        <f>VLOOKUP($B5,[2]Sheet3!$G:$CZ,45,0)</f>
        <v>0</v>
      </c>
      <c r="BI5" s="14">
        <f>VLOOKUP($B5,[2]Sheet3!$G:$CZ,46,0)</f>
        <v>0</v>
      </c>
      <c r="BJ5" s="14">
        <f>VLOOKUP($B5,[2]Sheet3!$G:$CZ,47,0)</f>
        <v>0</v>
      </c>
      <c r="BK5" s="14">
        <f>VLOOKUP($B5,[2]Sheet3!$G:$CZ,48,0)</f>
        <v>0</v>
      </c>
      <c r="BL5" s="14">
        <f>VLOOKUP($B5,[2]Sheet3!$G:$CZ,49,0)</f>
        <v>0</v>
      </c>
      <c r="BM5" s="14">
        <f>VLOOKUP($B5,[2]Sheet3!$G:$CZ,50,0)</f>
        <v>0</v>
      </c>
      <c r="BN5" s="14">
        <f>VLOOKUP($B5,[2]Sheet3!$G:$CZ,51,0)</f>
        <v>0</v>
      </c>
      <c r="BO5" s="14">
        <f>VLOOKUP($B5,[2]Sheet3!$G:$CZ,52,0)</f>
        <v>0</v>
      </c>
      <c r="BP5" s="14">
        <f>VLOOKUP($B5,[2]Sheet3!$G:$CZ,53,0)</f>
        <v>0</v>
      </c>
      <c r="BQ5" s="14">
        <f>VLOOKUP($B5,[2]Sheet3!$G:$CZ,54,0)</f>
        <v>0</v>
      </c>
      <c r="BR5" s="14">
        <f>VLOOKUP($B5,[2]Sheet3!$G:$CZ,55,0)</f>
        <v>0</v>
      </c>
      <c r="BS5" s="14">
        <f>VLOOKUP($B5,[2]Sheet3!$G:$CZ,56,0)</f>
        <v>0</v>
      </c>
      <c r="BT5" s="14">
        <f>VLOOKUP($B5,[2]Sheet3!$G:$CZ,57,0)</f>
        <v>0</v>
      </c>
      <c r="BU5" s="14">
        <f>VLOOKUP($B5,[2]Sheet3!$G:$CZ,58,0)</f>
        <v>0</v>
      </c>
      <c r="BV5" s="14">
        <f>VLOOKUP($B5,[2]Sheet3!$G:$CZ,59,0)</f>
        <v>0</v>
      </c>
      <c r="BW5" s="14">
        <f>VLOOKUP($B5,[2]Sheet3!$G:$CZ,60,0)</f>
        <v>0</v>
      </c>
      <c r="BX5" s="14">
        <f>VLOOKUP($B5,[2]Sheet3!$G:$CZ,61,0)</f>
        <v>0</v>
      </c>
      <c r="BY5" s="14">
        <f>VLOOKUP($B5,[2]Sheet3!$G:$CZ,62,0)</f>
        <v>0</v>
      </c>
      <c r="BZ5" s="14">
        <f>VLOOKUP($B5,[2]Sheet3!$G:$CZ,63,0)</f>
        <v>0</v>
      </c>
      <c r="CA5" s="14">
        <f>VLOOKUP($B5,[2]Sheet3!$G:$CZ,64,0)</f>
        <v>0</v>
      </c>
      <c r="CB5" s="14">
        <f>VLOOKUP($B5,[2]Sheet3!$G:$CZ,65,0)</f>
        <v>0</v>
      </c>
      <c r="CC5" s="14">
        <f>VLOOKUP($B5,[2]Sheet3!$G:$CZ,66,0)</f>
        <v>0</v>
      </c>
      <c r="CD5" s="14">
        <f>VLOOKUP($B5,[2]Sheet3!$G:$CZ,67,0)</f>
        <v>0</v>
      </c>
      <c r="CE5" s="14">
        <f>VLOOKUP($B5,[2]Sheet3!$G:$CZ,68,0)</f>
        <v>0</v>
      </c>
      <c r="CF5" s="14">
        <f>VLOOKUP($B5,[2]Sheet3!$G:$CZ,69,0)</f>
        <v>0</v>
      </c>
      <c r="CG5" s="14">
        <f>VLOOKUP($B5,[2]Sheet3!$G:$CZ,70,0)</f>
        <v>0</v>
      </c>
      <c r="CH5" s="14">
        <f>VLOOKUP($B5,[2]Sheet3!$G:$CZ,71,0)</f>
        <v>0</v>
      </c>
      <c r="CI5" s="14">
        <f>VLOOKUP($B5,[2]Sheet3!$G:$CZ,72,0)</f>
        <v>0</v>
      </c>
      <c r="CJ5" s="14">
        <f>VLOOKUP($B5,[2]Sheet3!$G:$CZ,73,0)</f>
        <v>0</v>
      </c>
      <c r="CK5" s="14">
        <f>VLOOKUP($B5,[2]Sheet3!$G:$CZ,74,0)</f>
        <v>0</v>
      </c>
      <c r="CL5" s="14">
        <f>VLOOKUP($B5,[2]Sheet3!$G:$CZ,75,0)</f>
        <v>0</v>
      </c>
      <c r="CM5" s="14">
        <f>VLOOKUP($B5,[2]Sheet3!$G:$CZ,76,0)</f>
        <v>0</v>
      </c>
      <c r="CN5" s="14">
        <f>VLOOKUP($B5,[2]Sheet3!$G:$CZ,77,0)</f>
        <v>0</v>
      </c>
      <c r="CO5" s="14">
        <f>VLOOKUP($B5,[2]Sheet3!$G:$CZ,78,0)</f>
        <v>0</v>
      </c>
      <c r="CP5" s="14">
        <f>VLOOKUP($B5,[2]Sheet3!$G:$CZ,79,0)</f>
        <v>0</v>
      </c>
      <c r="CQ5" s="14">
        <f>VLOOKUP($B5,[2]Sheet3!$G:$CZ,80,0)</f>
        <v>0</v>
      </c>
      <c r="CR5" s="14">
        <f>VLOOKUP($B5,[2]Sheet3!$G:$CZ,81,0)</f>
        <v>0</v>
      </c>
      <c r="CS5" s="14">
        <f>VLOOKUP($B5,[2]Sheet3!$G:$CZ,82,0)</f>
        <v>0</v>
      </c>
      <c r="CT5" s="14">
        <f>VLOOKUP($B5,[2]Sheet3!$G:$CZ,83,0)</f>
        <v>0</v>
      </c>
      <c r="CU5" s="14">
        <f>VLOOKUP($B5,[2]Sheet3!$G:$CZ,84,0)</f>
        <v>0</v>
      </c>
      <c r="CV5" s="14">
        <f>VLOOKUP($B5,[2]Sheet3!$G:$CZ,85,0)</f>
        <v>0</v>
      </c>
      <c r="CW5" s="14">
        <f>VLOOKUP($B5,[2]Sheet3!$G:$CZ,86,0)</f>
        <v>0</v>
      </c>
      <c r="CX5" s="14">
        <f>VLOOKUP($B5,[2]Sheet3!$G:$CZ,87,0)</f>
        <v>0</v>
      </c>
      <c r="CY5" s="14">
        <f>VLOOKUP($B5,[2]Sheet3!$G:$CZ,88,0)</f>
        <v>0</v>
      </c>
      <c r="CZ5" s="14">
        <f>VLOOKUP($B5,[2]Sheet3!$G:$CZ,89,0)</f>
        <v>0</v>
      </c>
      <c r="DA5" s="14">
        <f>VLOOKUP($B5,[2]Sheet3!$G:$CZ,90,0)</f>
        <v>0</v>
      </c>
      <c r="DB5" s="14">
        <f>VLOOKUP($B5,[2]Sheet3!$G:$CZ,91,0)</f>
        <v>0</v>
      </c>
      <c r="DC5" s="14">
        <f>VLOOKUP($B5,[2]Sheet3!$G:$CZ,92,0)</f>
        <v>0</v>
      </c>
      <c r="DD5" s="14">
        <f>VLOOKUP($B5,[2]Sheet3!$G:$CZ,93,0)</f>
        <v>0</v>
      </c>
      <c r="DE5" s="14">
        <f>VLOOKUP($B5,[2]Sheet3!$G:$CZ,94,0)</f>
        <v>0</v>
      </c>
      <c r="DF5" s="14">
        <f>VLOOKUP($B5,[2]Sheet3!$G:$CZ,95,0)</f>
        <v>0</v>
      </c>
      <c r="DG5" s="14">
        <f>VLOOKUP($B5,[2]Sheet3!$G:$CZ,96,0)</f>
        <v>0</v>
      </c>
      <c r="DH5" s="14">
        <f>VLOOKUP($B5,[2]Sheet3!$G:$CZ,97,0)</f>
        <v>0</v>
      </c>
      <c r="DI5" s="14">
        <f>VLOOKUP($B5,[2]Sheet3!$G:$CZ,98,0)</f>
        <v>0</v>
      </c>
    </row>
    <row r="6" spans="1:114" x14ac:dyDescent="0.3">
      <c r="A6" s="9" t="str">
        <f t="shared" si="0"/>
        <v>N63297</v>
      </c>
      <c r="B6" s="15" t="s">
        <v>737</v>
      </c>
      <c r="C6" s="15" t="s">
        <v>738</v>
      </c>
      <c r="F6" s="7" t="s">
        <v>15</v>
      </c>
      <c r="G6" s="12" t="s">
        <v>3501</v>
      </c>
      <c r="H6" s="12" t="str">
        <f>VLOOKUP($B6,[1]Sheet1!$A:$G,5,0)</f>
        <v>rituraj.upadhyay@redingtongroup.com</v>
      </c>
      <c r="I6" s="12" t="str">
        <f>VLOOKUP($B6,[1]Sheet1!$A:$G,7,0)</f>
        <v>jitender.chopra@redingtongroup.com</v>
      </c>
      <c r="J6" s="12" t="s">
        <v>82</v>
      </c>
      <c r="K6" s="7"/>
      <c r="L6" s="7"/>
      <c r="M6" s="8"/>
      <c r="N6" s="7" t="str">
        <f t="shared" si="1"/>
        <v>rituraj.upadhyay@redingtongroup.com; jitender.chopra@redingtongroup.com; nilesh.phirke@redingtongroup.com;christopher.joseph@redingtongroup.com</v>
      </c>
      <c r="O6" s="7" t="str">
        <f t="shared" si="2"/>
        <v>N63297</v>
      </c>
      <c r="P6" s="8" t="s">
        <v>5215</v>
      </c>
      <c r="Q6" s="14">
        <f>VLOOKUP($B6,[2]Sheet3!$G:$CZ,2,0)</f>
        <v>2400308421</v>
      </c>
      <c r="R6" s="14">
        <f>VLOOKUP($B6,[2]Sheet3!$G:$CZ,3,0)</f>
        <v>2400303349</v>
      </c>
      <c r="S6" s="14">
        <f>VLOOKUP($B6,[2]Sheet3!$G:$CZ,4,0)</f>
        <v>2400303347</v>
      </c>
      <c r="T6" s="14">
        <f>VLOOKUP($B6,[2]Sheet3!$G:$CZ,5,0)</f>
        <v>2400306508</v>
      </c>
      <c r="U6" s="14">
        <f>VLOOKUP($B6,[2]Sheet3!$G:$CZ,6,0)</f>
        <v>2400305588</v>
      </c>
      <c r="V6" s="14">
        <f>VLOOKUP($B6,[2]Sheet3!$G:$CZ,7,0)</f>
        <v>0</v>
      </c>
      <c r="W6" s="14">
        <f>VLOOKUP($B6,[2]Sheet3!$G:$CZ,8,0)</f>
        <v>0</v>
      </c>
      <c r="X6" s="14">
        <f>VLOOKUP($B6,[2]Sheet3!$G:$CZ,9,0)</f>
        <v>0</v>
      </c>
      <c r="Y6" s="14">
        <f>VLOOKUP($B6,[2]Sheet3!$G:$CZ,10,0)</f>
        <v>0</v>
      </c>
      <c r="Z6" s="14">
        <f>VLOOKUP($B6,[2]Sheet3!$G:$CZ,11,0)</f>
        <v>0</v>
      </c>
      <c r="AA6" s="14">
        <f>VLOOKUP($B6,[2]Sheet3!$G:$CZ,12,0)</f>
        <v>0</v>
      </c>
      <c r="AB6" s="14">
        <f>VLOOKUP($B6,[2]Sheet3!$G:$CZ,13,0)</f>
        <v>0</v>
      </c>
      <c r="AC6" s="14">
        <f>VLOOKUP($B6,[2]Sheet3!$G:$CZ,14,0)</f>
        <v>0</v>
      </c>
      <c r="AD6" s="14">
        <f>VLOOKUP($B6,[2]Sheet3!$G:$CZ,15,0)</f>
        <v>0</v>
      </c>
      <c r="AE6" s="14">
        <f>VLOOKUP($B6,[2]Sheet3!$G:$CZ,16,0)</f>
        <v>0</v>
      </c>
      <c r="AF6" s="14">
        <f>VLOOKUP($B6,[2]Sheet3!$G:$CZ,17,0)</f>
        <v>0</v>
      </c>
      <c r="AG6" s="14">
        <f>VLOOKUP($B6,[2]Sheet3!$G:$CZ,18,0)</f>
        <v>0</v>
      </c>
      <c r="AH6" s="14">
        <f>VLOOKUP($B6,[2]Sheet3!$G:$CZ,19,0)</f>
        <v>0</v>
      </c>
      <c r="AI6" s="14">
        <f>VLOOKUP($B6,[2]Sheet3!$G:$CZ,20,0)</f>
        <v>0</v>
      </c>
      <c r="AJ6" s="14">
        <f>VLOOKUP($B6,[2]Sheet3!$G:$CZ,21,0)</f>
        <v>0</v>
      </c>
      <c r="AK6" s="14">
        <f>VLOOKUP($B6,[2]Sheet3!$G:$CZ,22,0)</f>
        <v>0</v>
      </c>
      <c r="AL6" s="14">
        <f>VLOOKUP($B6,[2]Sheet3!$G:$CZ,23,0)</f>
        <v>0</v>
      </c>
      <c r="AM6" s="14">
        <f>VLOOKUP($B6,[2]Sheet3!$G:$CZ,24,0)</f>
        <v>0</v>
      </c>
      <c r="AN6" s="14">
        <f>VLOOKUP($B6,[2]Sheet3!$G:$CZ,25,0)</f>
        <v>0</v>
      </c>
      <c r="AO6" s="14">
        <f>VLOOKUP($B6,[2]Sheet3!$G:$CZ,26,0)</f>
        <v>0</v>
      </c>
      <c r="AP6" s="14">
        <f>VLOOKUP($B6,[2]Sheet3!$G:$CZ,27,0)</f>
        <v>0</v>
      </c>
      <c r="AQ6" s="14">
        <f>VLOOKUP($B6,[2]Sheet3!$G:$CZ,28,0)</f>
        <v>0</v>
      </c>
      <c r="AR6" s="14">
        <f>VLOOKUP($B6,[2]Sheet3!$G:$CZ,29,0)</f>
        <v>0</v>
      </c>
      <c r="AS6" s="14">
        <f>VLOOKUP($B6,[2]Sheet3!$G:$CZ,30,0)</f>
        <v>0</v>
      </c>
      <c r="AT6" s="14">
        <f>VLOOKUP($B6,[2]Sheet3!$G:$CZ,31,0)</f>
        <v>0</v>
      </c>
      <c r="AU6" s="14">
        <f>VLOOKUP($B6,[2]Sheet3!$G:$CZ,32,0)</f>
        <v>0</v>
      </c>
      <c r="AV6" s="14">
        <f>VLOOKUP($B6,[2]Sheet3!$G:$CZ,33,0)</f>
        <v>0</v>
      </c>
      <c r="AW6" s="14">
        <f>VLOOKUP($B6,[2]Sheet3!$G:$CZ,34,0)</f>
        <v>0</v>
      </c>
      <c r="AX6" s="14">
        <f>VLOOKUP($B6,[2]Sheet3!$G:$CZ,35,0)</f>
        <v>0</v>
      </c>
      <c r="AY6" s="14">
        <f>VLOOKUP($B6,[2]Sheet3!$G:$CZ,36,0)</f>
        <v>0</v>
      </c>
      <c r="AZ6" s="14">
        <f>VLOOKUP($B6,[2]Sheet3!$G:$CZ,37,0)</f>
        <v>0</v>
      </c>
      <c r="BA6" s="14">
        <f>VLOOKUP($B6,[2]Sheet3!$G:$CZ,38,0)</f>
        <v>0</v>
      </c>
      <c r="BB6" s="14">
        <f>VLOOKUP($B6,[2]Sheet3!$G:$CZ,39,0)</f>
        <v>0</v>
      </c>
      <c r="BC6" s="14">
        <f>VLOOKUP($B6,[2]Sheet3!$G:$CZ,40,0)</f>
        <v>0</v>
      </c>
      <c r="BD6" s="14">
        <f>VLOOKUP($B6,[2]Sheet3!$G:$CZ,41,0)</f>
        <v>0</v>
      </c>
      <c r="BE6" s="14">
        <f>VLOOKUP($B6,[2]Sheet3!$G:$CZ,42,0)</f>
        <v>0</v>
      </c>
      <c r="BF6" s="14">
        <f>VLOOKUP($B6,[2]Sheet3!$G:$CZ,43,0)</f>
        <v>0</v>
      </c>
      <c r="BG6" s="14">
        <f>VLOOKUP($B6,[2]Sheet3!$G:$CZ,44,0)</f>
        <v>0</v>
      </c>
      <c r="BH6" s="14">
        <f>VLOOKUP($B6,[2]Sheet3!$G:$CZ,45,0)</f>
        <v>0</v>
      </c>
      <c r="BI6" s="14">
        <f>VLOOKUP($B6,[2]Sheet3!$G:$CZ,46,0)</f>
        <v>0</v>
      </c>
      <c r="BJ6" s="14">
        <f>VLOOKUP($B6,[2]Sheet3!$G:$CZ,47,0)</f>
        <v>0</v>
      </c>
      <c r="BK6" s="14">
        <f>VLOOKUP($B6,[2]Sheet3!$G:$CZ,48,0)</f>
        <v>0</v>
      </c>
      <c r="BL6" s="14">
        <f>VLOOKUP($B6,[2]Sheet3!$G:$CZ,49,0)</f>
        <v>0</v>
      </c>
      <c r="BM6" s="14">
        <f>VLOOKUP($B6,[2]Sheet3!$G:$CZ,50,0)</f>
        <v>0</v>
      </c>
      <c r="BN6" s="14">
        <f>VLOOKUP($B6,[2]Sheet3!$G:$CZ,51,0)</f>
        <v>0</v>
      </c>
      <c r="BO6" s="14">
        <f>VLOOKUP($B6,[2]Sheet3!$G:$CZ,52,0)</f>
        <v>0</v>
      </c>
      <c r="BP6" s="14">
        <f>VLOOKUP($B6,[2]Sheet3!$G:$CZ,53,0)</f>
        <v>0</v>
      </c>
      <c r="BQ6" s="14">
        <f>VLOOKUP($B6,[2]Sheet3!$G:$CZ,54,0)</f>
        <v>0</v>
      </c>
      <c r="BR6" s="14">
        <f>VLOOKUP($B6,[2]Sheet3!$G:$CZ,55,0)</f>
        <v>0</v>
      </c>
      <c r="BS6" s="14">
        <f>VLOOKUP($B6,[2]Sheet3!$G:$CZ,56,0)</f>
        <v>0</v>
      </c>
      <c r="BT6" s="14">
        <f>VLOOKUP($B6,[2]Sheet3!$G:$CZ,57,0)</f>
        <v>0</v>
      </c>
      <c r="BU6" s="14">
        <f>VLOOKUP($B6,[2]Sheet3!$G:$CZ,58,0)</f>
        <v>0</v>
      </c>
      <c r="BV6" s="14">
        <f>VLOOKUP($B6,[2]Sheet3!$G:$CZ,59,0)</f>
        <v>0</v>
      </c>
      <c r="BW6" s="14">
        <f>VLOOKUP($B6,[2]Sheet3!$G:$CZ,60,0)</f>
        <v>0</v>
      </c>
      <c r="BX6" s="14">
        <f>VLOOKUP($B6,[2]Sheet3!$G:$CZ,61,0)</f>
        <v>0</v>
      </c>
      <c r="BY6" s="14">
        <f>VLOOKUP($B6,[2]Sheet3!$G:$CZ,62,0)</f>
        <v>0</v>
      </c>
      <c r="BZ6" s="14">
        <f>VLOOKUP($B6,[2]Sheet3!$G:$CZ,63,0)</f>
        <v>0</v>
      </c>
      <c r="CA6" s="14">
        <f>VLOOKUP($B6,[2]Sheet3!$G:$CZ,64,0)</f>
        <v>0</v>
      </c>
      <c r="CB6" s="14">
        <f>VLOOKUP($B6,[2]Sheet3!$G:$CZ,65,0)</f>
        <v>0</v>
      </c>
      <c r="CC6" s="14">
        <f>VLOOKUP($B6,[2]Sheet3!$G:$CZ,66,0)</f>
        <v>0</v>
      </c>
      <c r="CD6" s="14">
        <f>VLOOKUP($B6,[2]Sheet3!$G:$CZ,67,0)</f>
        <v>0</v>
      </c>
      <c r="CE6" s="14">
        <f>VLOOKUP($B6,[2]Sheet3!$G:$CZ,68,0)</f>
        <v>0</v>
      </c>
      <c r="CF6" s="14">
        <f>VLOOKUP($B6,[2]Sheet3!$G:$CZ,69,0)</f>
        <v>0</v>
      </c>
      <c r="CG6" s="14">
        <f>VLOOKUP($B6,[2]Sheet3!$G:$CZ,70,0)</f>
        <v>0</v>
      </c>
      <c r="CH6" s="14">
        <f>VLOOKUP($B6,[2]Sheet3!$G:$CZ,71,0)</f>
        <v>0</v>
      </c>
      <c r="CI6" s="14">
        <f>VLOOKUP($B6,[2]Sheet3!$G:$CZ,72,0)</f>
        <v>0</v>
      </c>
      <c r="CJ6" s="14">
        <f>VLOOKUP($B6,[2]Sheet3!$G:$CZ,73,0)</f>
        <v>0</v>
      </c>
      <c r="CK6" s="14">
        <f>VLOOKUP($B6,[2]Sheet3!$G:$CZ,74,0)</f>
        <v>0</v>
      </c>
      <c r="CL6" s="14">
        <f>VLOOKUP($B6,[2]Sheet3!$G:$CZ,75,0)</f>
        <v>0</v>
      </c>
      <c r="CM6" s="14">
        <f>VLOOKUP($B6,[2]Sheet3!$G:$CZ,76,0)</f>
        <v>0</v>
      </c>
      <c r="CN6" s="14">
        <f>VLOOKUP($B6,[2]Sheet3!$G:$CZ,77,0)</f>
        <v>0</v>
      </c>
      <c r="CO6" s="14">
        <f>VLOOKUP($B6,[2]Sheet3!$G:$CZ,78,0)</f>
        <v>0</v>
      </c>
      <c r="CP6" s="14">
        <f>VLOOKUP($B6,[2]Sheet3!$G:$CZ,79,0)</f>
        <v>0</v>
      </c>
      <c r="CQ6" s="14">
        <f>VLOOKUP($B6,[2]Sheet3!$G:$CZ,80,0)</f>
        <v>0</v>
      </c>
      <c r="CR6" s="14">
        <f>VLOOKUP($B6,[2]Sheet3!$G:$CZ,81,0)</f>
        <v>0</v>
      </c>
      <c r="CS6" s="14">
        <f>VLOOKUP($B6,[2]Sheet3!$G:$CZ,82,0)</f>
        <v>0</v>
      </c>
      <c r="CT6" s="14">
        <f>VLOOKUP($B6,[2]Sheet3!$G:$CZ,83,0)</f>
        <v>0</v>
      </c>
      <c r="CU6" s="14">
        <f>VLOOKUP($B6,[2]Sheet3!$G:$CZ,84,0)</f>
        <v>0</v>
      </c>
      <c r="CV6" s="14">
        <f>VLOOKUP($B6,[2]Sheet3!$G:$CZ,85,0)</f>
        <v>0</v>
      </c>
      <c r="CW6" s="14">
        <f>VLOOKUP($B6,[2]Sheet3!$G:$CZ,86,0)</f>
        <v>0</v>
      </c>
      <c r="CX6" s="14">
        <f>VLOOKUP($B6,[2]Sheet3!$G:$CZ,87,0)</f>
        <v>0</v>
      </c>
      <c r="CY6" s="14">
        <f>VLOOKUP($B6,[2]Sheet3!$G:$CZ,88,0)</f>
        <v>0</v>
      </c>
      <c r="CZ6" s="14">
        <f>VLOOKUP($B6,[2]Sheet3!$G:$CZ,89,0)</f>
        <v>0</v>
      </c>
      <c r="DA6" s="14">
        <f>VLOOKUP($B6,[2]Sheet3!$G:$CZ,90,0)</f>
        <v>0</v>
      </c>
      <c r="DB6" s="14">
        <f>VLOOKUP($B6,[2]Sheet3!$G:$CZ,91,0)</f>
        <v>0</v>
      </c>
      <c r="DC6" s="14">
        <f>VLOOKUP($B6,[2]Sheet3!$G:$CZ,92,0)</f>
        <v>0</v>
      </c>
      <c r="DD6" s="14">
        <f>VLOOKUP($B6,[2]Sheet3!$G:$CZ,93,0)</f>
        <v>0</v>
      </c>
      <c r="DE6" s="14">
        <f>VLOOKUP($B6,[2]Sheet3!$G:$CZ,94,0)</f>
        <v>0</v>
      </c>
      <c r="DF6" s="14">
        <f>VLOOKUP($B6,[2]Sheet3!$G:$CZ,95,0)</f>
        <v>0</v>
      </c>
      <c r="DG6" s="14">
        <f>VLOOKUP($B6,[2]Sheet3!$G:$CZ,96,0)</f>
        <v>0</v>
      </c>
      <c r="DH6" s="14">
        <f>VLOOKUP($B6,[2]Sheet3!$G:$CZ,97,0)</f>
        <v>0</v>
      </c>
      <c r="DI6" s="14">
        <f>VLOOKUP($B6,[2]Sheet3!$G:$CZ,98,0)</f>
        <v>0</v>
      </c>
    </row>
    <row r="7" spans="1:114" x14ac:dyDescent="0.3">
      <c r="A7" s="9" t="str">
        <f t="shared" si="0"/>
        <v>E14533</v>
      </c>
      <c r="B7" s="15" t="s">
        <v>739</v>
      </c>
      <c r="C7" s="15" t="s">
        <v>740</v>
      </c>
      <c r="F7" s="7" t="s">
        <v>15</v>
      </c>
      <c r="G7" s="12" t="s">
        <v>3502</v>
      </c>
      <c r="H7" s="12" t="str">
        <f>VLOOKUP($B7,[1]Sheet1!$A:$G,5,0)</f>
        <v>chandan.singh@redingtongroup.com</v>
      </c>
      <c r="I7" s="12" t="str">
        <f>VLOOKUP($B7,[1]Sheet1!$A:$G,7,0)</f>
        <v>jaswinder.singh@redingtongroup.com</v>
      </c>
      <c r="J7" s="12" t="s">
        <v>82</v>
      </c>
      <c r="K7" s="7"/>
      <c r="L7" s="7"/>
      <c r="M7" s="8"/>
      <c r="N7" s="7" t="str">
        <f t="shared" si="1"/>
        <v>chandan.singh@redingtongroup.com; jaswinder.singh@redingtongroup.com; nilesh.phirke@redingtongroup.com;christopher.joseph@redingtongroup.com</v>
      </c>
      <c r="O7" s="7" t="str">
        <f t="shared" si="2"/>
        <v>E14533</v>
      </c>
      <c r="P7" s="8" t="s">
        <v>5215</v>
      </c>
      <c r="Q7" s="14">
        <f>VLOOKUP($B7,[2]Sheet3!$G:$CZ,2,0)</f>
        <v>2400308960</v>
      </c>
      <c r="R7" s="14">
        <f>VLOOKUP($B7,[2]Sheet3!$G:$CZ,3,0)</f>
        <v>2400308961</v>
      </c>
      <c r="S7" s="14">
        <f>VLOOKUP($B7,[2]Sheet3!$G:$CZ,4,0)</f>
        <v>2400299439</v>
      </c>
      <c r="T7" s="14">
        <f>VLOOKUP($B7,[2]Sheet3!$G:$CZ,5,0)</f>
        <v>2400302681</v>
      </c>
      <c r="U7" s="14">
        <f>VLOOKUP($B7,[2]Sheet3!$G:$CZ,6,0)</f>
        <v>0</v>
      </c>
      <c r="V7" s="14">
        <f>VLOOKUP($B7,[2]Sheet3!$G:$CZ,7,0)</f>
        <v>0</v>
      </c>
      <c r="W7" s="14">
        <f>VLOOKUP($B7,[2]Sheet3!$G:$CZ,8,0)</f>
        <v>0</v>
      </c>
      <c r="X7" s="14">
        <f>VLOOKUP($B7,[2]Sheet3!$G:$CZ,9,0)</f>
        <v>0</v>
      </c>
      <c r="Y7" s="14">
        <f>VLOOKUP($B7,[2]Sheet3!$G:$CZ,10,0)</f>
        <v>0</v>
      </c>
      <c r="Z7" s="14">
        <f>VLOOKUP($B7,[2]Sheet3!$G:$CZ,11,0)</f>
        <v>0</v>
      </c>
      <c r="AA7" s="14">
        <f>VLOOKUP($B7,[2]Sheet3!$G:$CZ,12,0)</f>
        <v>0</v>
      </c>
      <c r="AB7" s="14">
        <f>VLOOKUP($B7,[2]Sheet3!$G:$CZ,13,0)</f>
        <v>0</v>
      </c>
      <c r="AC7" s="14">
        <f>VLOOKUP($B7,[2]Sheet3!$G:$CZ,14,0)</f>
        <v>0</v>
      </c>
      <c r="AD7" s="14">
        <f>VLOOKUP($B7,[2]Sheet3!$G:$CZ,15,0)</f>
        <v>0</v>
      </c>
      <c r="AE7" s="14">
        <f>VLOOKUP($B7,[2]Sheet3!$G:$CZ,16,0)</f>
        <v>0</v>
      </c>
      <c r="AF7" s="14">
        <f>VLOOKUP($B7,[2]Sheet3!$G:$CZ,17,0)</f>
        <v>0</v>
      </c>
      <c r="AG7" s="14">
        <f>VLOOKUP($B7,[2]Sheet3!$G:$CZ,18,0)</f>
        <v>0</v>
      </c>
      <c r="AH7" s="14">
        <f>VLOOKUP($B7,[2]Sheet3!$G:$CZ,19,0)</f>
        <v>0</v>
      </c>
      <c r="AI7" s="14">
        <f>VLOOKUP($B7,[2]Sheet3!$G:$CZ,20,0)</f>
        <v>0</v>
      </c>
      <c r="AJ7" s="14">
        <f>VLOOKUP($B7,[2]Sheet3!$G:$CZ,21,0)</f>
        <v>0</v>
      </c>
      <c r="AK7" s="14">
        <f>VLOOKUP($B7,[2]Sheet3!$G:$CZ,22,0)</f>
        <v>0</v>
      </c>
      <c r="AL7" s="14">
        <f>VLOOKUP($B7,[2]Sheet3!$G:$CZ,23,0)</f>
        <v>0</v>
      </c>
      <c r="AM7" s="14">
        <f>VLOOKUP($B7,[2]Sheet3!$G:$CZ,24,0)</f>
        <v>0</v>
      </c>
      <c r="AN7" s="14">
        <f>VLOOKUP($B7,[2]Sheet3!$G:$CZ,25,0)</f>
        <v>0</v>
      </c>
      <c r="AO7" s="14">
        <f>VLOOKUP($B7,[2]Sheet3!$G:$CZ,26,0)</f>
        <v>0</v>
      </c>
      <c r="AP7" s="14">
        <f>VLOOKUP($B7,[2]Sheet3!$G:$CZ,27,0)</f>
        <v>0</v>
      </c>
      <c r="AQ7" s="14">
        <f>VLOOKUP($B7,[2]Sheet3!$G:$CZ,28,0)</f>
        <v>0</v>
      </c>
      <c r="AR7" s="14">
        <f>VLOOKUP($B7,[2]Sheet3!$G:$CZ,29,0)</f>
        <v>0</v>
      </c>
      <c r="AS7" s="14">
        <f>VLOOKUP($B7,[2]Sheet3!$G:$CZ,30,0)</f>
        <v>0</v>
      </c>
      <c r="AT7" s="14">
        <f>VLOOKUP($B7,[2]Sheet3!$G:$CZ,31,0)</f>
        <v>0</v>
      </c>
      <c r="AU7" s="14">
        <f>VLOOKUP($B7,[2]Sheet3!$G:$CZ,32,0)</f>
        <v>0</v>
      </c>
      <c r="AV7" s="14">
        <f>VLOOKUP($B7,[2]Sheet3!$G:$CZ,33,0)</f>
        <v>0</v>
      </c>
      <c r="AW7" s="14">
        <f>VLOOKUP($B7,[2]Sheet3!$G:$CZ,34,0)</f>
        <v>0</v>
      </c>
      <c r="AX7" s="14">
        <f>VLOOKUP($B7,[2]Sheet3!$G:$CZ,35,0)</f>
        <v>0</v>
      </c>
      <c r="AY7" s="14">
        <f>VLOOKUP($B7,[2]Sheet3!$G:$CZ,36,0)</f>
        <v>0</v>
      </c>
      <c r="AZ7" s="14">
        <f>VLOOKUP($B7,[2]Sheet3!$G:$CZ,37,0)</f>
        <v>0</v>
      </c>
      <c r="BA7" s="14">
        <f>VLOOKUP($B7,[2]Sheet3!$G:$CZ,38,0)</f>
        <v>0</v>
      </c>
      <c r="BB7" s="14">
        <f>VLOOKUP($B7,[2]Sheet3!$G:$CZ,39,0)</f>
        <v>0</v>
      </c>
      <c r="BC7" s="14">
        <f>VLOOKUP($B7,[2]Sheet3!$G:$CZ,40,0)</f>
        <v>0</v>
      </c>
      <c r="BD7" s="14">
        <f>VLOOKUP($B7,[2]Sheet3!$G:$CZ,41,0)</f>
        <v>0</v>
      </c>
      <c r="BE7" s="14">
        <f>VLOOKUP($B7,[2]Sheet3!$G:$CZ,42,0)</f>
        <v>0</v>
      </c>
      <c r="BF7" s="14">
        <f>VLOOKUP($B7,[2]Sheet3!$G:$CZ,43,0)</f>
        <v>0</v>
      </c>
      <c r="BG7" s="14">
        <f>VLOOKUP($B7,[2]Sheet3!$G:$CZ,44,0)</f>
        <v>0</v>
      </c>
      <c r="BH7" s="14">
        <f>VLOOKUP($B7,[2]Sheet3!$G:$CZ,45,0)</f>
        <v>0</v>
      </c>
      <c r="BI7" s="14">
        <f>VLOOKUP($B7,[2]Sheet3!$G:$CZ,46,0)</f>
        <v>0</v>
      </c>
      <c r="BJ7" s="14">
        <f>VLOOKUP($B7,[2]Sheet3!$G:$CZ,47,0)</f>
        <v>0</v>
      </c>
      <c r="BK7" s="14">
        <f>VLOOKUP($B7,[2]Sheet3!$G:$CZ,48,0)</f>
        <v>0</v>
      </c>
      <c r="BL7" s="14">
        <f>VLOOKUP($B7,[2]Sheet3!$G:$CZ,49,0)</f>
        <v>0</v>
      </c>
      <c r="BM7" s="14">
        <f>VLOOKUP($B7,[2]Sheet3!$G:$CZ,50,0)</f>
        <v>0</v>
      </c>
      <c r="BN7" s="14">
        <f>VLOOKUP($B7,[2]Sheet3!$G:$CZ,51,0)</f>
        <v>0</v>
      </c>
      <c r="BO7" s="14">
        <f>VLOOKUP($B7,[2]Sheet3!$G:$CZ,52,0)</f>
        <v>0</v>
      </c>
      <c r="BP7" s="14">
        <f>VLOOKUP($B7,[2]Sheet3!$G:$CZ,53,0)</f>
        <v>0</v>
      </c>
      <c r="BQ7" s="14">
        <f>VLOOKUP($B7,[2]Sheet3!$G:$CZ,54,0)</f>
        <v>0</v>
      </c>
      <c r="BR7" s="14">
        <f>VLOOKUP($B7,[2]Sheet3!$G:$CZ,55,0)</f>
        <v>0</v>
      </c>
      <c r="BS7" s="14">
        <f>VLOOKUP($B7,[2]Sheet3!$G:$CZ,56,0)</f>
        <v>0</v>
      </c>
      <c r="BT7" s="14">
        <f>VLOOKUP($B7,[2]Sheet3!$G:$CZ,57,0)</f>
        <v>0</v>
      </c>
      <c r="BU7" s="14">
        <f>VLOOKUP($B7,[2]Sheet3!$G:$CZ,58,0)</f>
        <v>0</v>
      </c>
      <c r="BV7" s="14">
        <f>VLOOKUP($B7,[2]Sheet3!$G:$CZ,59,0)</f>
        <v>0</v>
      </c>
      <c r="BW7" s="14">
        <f>VLOOKUP($B7,[2]Sheet3!$G:$CZ,60,0)</f>
        <v>0</v>
      </c>
      <c r="BX7" s="14">
        <f>VLOOKUP($B7,[2]Sheet3!$G:$CZ,61,0)</f>
        <v>0</v>
      </c>
      <c r="BY7" s="14">
        <f>VLOOKUP($B7,[2]Sheet3!$G:$CZ,62,0)</f>
        <v>0</v>
      </c>
      <c r="BZ7" s="14">
        <f>VLOOKUP($B7,[2]Sheet3!$G:$CZ,63,0)</f>
        <v>0</v>
      </c>
      <c r="CA7" s="14">
        <f>VLOOKUP($B7,[2]Sheet3!$G:$CZ,64,0)</f>
        <v>0</v>
      </c>
      <c r="CB7" s="14">
        <f>VLOOKUP($B7,[2]Sheet3!$G:$CZ,65,0)</f>
        <v>0</v>
      </c>
      <c r="CC7" s="14">
        <f>VLOOKUP($B7,[2]Sheet3!$G:$CZ,66,0)</f>
        <v>0</v>
      </c>
      <c r="CD7" s="14">
        <f>VLOOKUP($B7,[2]Sheet3!$G:$CZ,67,0)</f>
        <v>0</v>
      </c>
      <c r="CE7" s="14">
        <f>VLOOKUP($B7,[2]Sheet3!$G:$CZ,68,0)</f>
        <v>0</v>
      </c>
      <c r="CF7" s="14">
        <f>VLOOKUP($B7,[2]Sheet3!$G:$CZ,69,0)</f>
        <v>0</v>
      </c>
      <c r="CG7" s="14">
        <f>VLOOKUP($B7,[2]Sheet3!$G:$CZ,70,0)</f>
        <v>0</v>
      </c>
      <c r="CH7" s="14">
        <f>VLOOKUP($B7,[2]Sheet3!$G:$CZ,71,0)</f>
        <v>0</v>
      </c>
      <c r="CI7" s="14">
        <f>VLOOKUP($B7,[2]Sheet3!$G:$CZ,72,0)</f>
        <v>0</v>
      </c>
      <c r="CJ7" s="14">
        <f>VLOOKUP($B7,[2]Sheet3!$G:$CZ,73,0)</f>
        <v>0</v>
      </c>
      <c r="CK7" s="14">
        <f>VLOOKUP($B7,[2]Sheet3!$G:$CZ,74,0)</f>
        <v>0</v>
      </c>
      <c r="CL7" s="14">
        <f>VLOOKUP($B7,[2]Sheet3!$G:$CZ,75,0)</f>
        <v>0</v>
      </c>
      <c r="CM7" s="14">
        <f>VLOOKUP($B7,[2]Sheet3!$G:$CZ,76,0)</f>
        <v>0</v>
      </c>
      <c r="CN7" s="14">
        <f>VLOOKUP($B7,[2]Sheet3!$G:$CZ,77,0)</f>
        <v>0</v>
      </c>
      <c r="CO7" s="14">
        <f>VLOOKUP($B7,[2]Sheet3!$G:$CZ,78,0)</f>
        <v>0</v>
      </c>
      <c r="CP7" s="14">
        <f>VLOOKUP($B7,[2]Sheet3!$G:$CZ,79,0)</f>
        <v>0</v>
      </c>
      <c r="CQ7" s="14">
        <f>VLOOKUP($B7,[2]Sheet3!$G:$CZ,80,0)</f>
        <v>0</v>
      </c>
      <c r="CR7" s="14">
        <f>VLOOKUP($B7,[2]Sheet3!$G:$CZ,81,0)</f>
        <v>0</v>
      </c>
      <c r="CS7" s="14">
        <f>VLOOKUP($B7,[2]Sheet3!$G:$CZ,82,0)</f>
        <v>0</v>
      </c>
      <c r="CT7" s="14">
        <f>VLOOKUP($B7,[2]Sheet3!$G:$CZ,83,0)</f>
        <v>0</v>
      </c>
      <c r="CU7" s="14">
        <f>VLOOKUP($B7,[2]Sheet3!$G:$CZ,84,0)</f>
        <v>0</v>
      </c>
      <c r="CV7" s="14">
        <f>VLOOKUP($B7,[2]Sheet3!$G:$CZ,85,0)</f>
        <v>0</v>
      </c>
      <c r="CW7" s="14">
        <f>VLOOKUP($B7,[2]Sheet3!$G:$CZ,86,0)</f>
        <v>0</v>
      </c>
      <c r="CX7" s="14">
        <f>VLOOKUP($B7,[2]Sheet3!$G:$CZ,87,0)</f>
        <v>0</v>
      </c>
      <c r="CY7" s="14">
        <f>VLOOKUP($B7,[2]Sheet3!$G:$CZ,88,0)</f>
        <v>0</v>
      </c>
      <c r="CZ7" s="14">
        <f>VLOOKUP($B7,[2]Sheet3!$G:$CZ,89,0)</f>
        <v>0</v>
      </c>
      <c r="DA7" s="14">
        <f>VLOOKUP($B7,[2]Sheet3!$G:$CZ,90,0)</f>
        <v>0</v>
      </c>
      <c r="DB7" s="14">
        <f>VLOOKUP($B7,[2]Sheet3!$G:$CZ,91,0)</f>
        <v>0</v>
      </c>
      <c r="DC7" s="14">
        <f>VLOOKUP($B7,[2]Sheet3!$G:$CZ,92,0)</f>
        <v>0</v>
      </c>
      <c r="DD7" s="14">
        <f>VLOOKUP($B7,[2]Sheet3!$G:$CZ,93,0)</f>
        <v>0</v>
      </c>
      <c r="DE7" s="14">
        <f>VLOOKUP($B7,[2]Sheet3!$G:$CZ,94,0)</f>
        <v>0</v>
      </c>
      <c r="DF7" s="14">
        <f>VLOOKUP($B7,[2]Sheet3!$G:$CZ,95,0)</f>
        <v>0</v>
      </c>
      <c r="DG7" s="14">
        <f>VLOOKUP($B7,[2]Sheet3!$G:$CZ,96,0)</f>
        <v>0</v>
      </c>
      <c r="DH7" s="14">
        <f>VLOOKUP($B7,[2]Sheet3!$G:$CZ,97,0)</f>
        <v>0</v>
      </c>
      <c r="DI7" s="14">
        <f>VLOOKUP($B7,[2]Sheet3!$G:$CZ,98,0)</f>
        <v>0</v>
      </c>
    </row>
    <row r="8" spans="1:114" x14ac:dyDescent="0.3">
      <c r="A8" s="9" t="str">
        <f t="shared" si="0"/>
        <v>N14614</v>
      </c>
      <c r="B8" s="15" t="s">
        <v>741</v>
      </c>
      <c r="C8" s="15" t="s">
        <v>742</v>
      </c>
      <c r="F8" s="7" t="s">
        <v>15</v>
      </c>
      <c r="G8" s="12" t="s">
        <v>3503</v>
      </c>
      <c r="H8" s="12" t="str">
        <f>VLOOKUP($B8,[1]Sheet1!$A:$G,5,0)</f>
        <v>dheeraj.sharma@redingtongroup.com</v>
      </c>
      <c r="I8" s="12" t="str">
        <f>VLOOKUP($B8,[1]Sheet1!$A:$G,7,0)</f>
        <v>sidharth.eknath@redingtongroup.com</v>
      </c>
      <c r="J8" s="12" t="s">
        <v>82</v>
      </c>
      <c r="K8" s="7"/>
      <c r="L8" s="7"/>
      <c r="M8" s="8"/>
      <c r="N8" s="7" t="str">
        <f t="shared" si="1"/>
        <v>dheeraj.sharma@redingtongroup.com; sidharth.eknath@redingtongroup.com; nilesh.phirke@redingtongroup.com;christopher.joseph@redingtongroup.com</v>
      </c>
      <c r="O8" s="7" t="str">
        <f t="shared" si="2"/>
        <v>N14614</v>
      </c>
      <c r="P8" s="8" t="s">
        <v>5215</v>
      </c>
      <c r="Q8" s="14">
        <f>VLOOKUP($B8,[2]Sheet3!$G:$CZ,2,0)</f>
        <v>2400308511</v>
      </c>
      <c r="R8" s="14">
        <f>VLOOKUP($B8,[2]Sheet3!$G:$CZ,3,0)</f>
        <v>2400308517</v>
      </c>
      <c r="S8" s="14">
        <f>VLOOKUP($B8,[2]Sheet3!$G:$CZ,4,0)</f>
        <v>2400308518</v>
      </c>
      <c r="T8" s="14">
        <f>VLOOKUP($B8,[2]Sheet3!$G:$CZ,5,0)</f>
        <v>2400308516</v>
      </c>
      <c r="U8" s="14">
        <f>VLOOKUP($B8,[2]Sheet3!$G:$CZ,6,0)</f>
        <v>2400308514</v>
      </c>
      <c r="V8" s="14">
        <f>VLOOKUP($B8,[2]Sheet3!$G:$CZ,7,0)</f>
        <v>2400308519</v>
      </c>
      <c r="W8" s="14">
        <f>VLOOKUP($B8,[2]Sheet3!$G:$CZ,8,0)</f>
        <v>2400308524</v>
      </c>
      <c r="X8" s="14">
        <f>VLOOKUP($B8,[2]Sheet3!$G:$CZ,9,0)</f>
        <v>2400308512</v>
      </c>
      <c r="Y8" s="14">
        <f>VLOOKUP($B8,[2]Sheet3!$G:$CZ,10,0)</f>
        <v>2400308108</v>
      </c>
      <c r="Z8" s="14">
        <f>VLOOKUP($B8,[2]Sheet3!$G:$CZ,11,0)</f>
        <v>2400308977</v>
      </c>
      <c r="AA8" s="14">
        <f>VLOOKUP($B8,[2]Sheet3!$G:$CZ,12,0)</f>
        <v>2400303444</v>
      </c>
      <c r="AB8" s="14">
        <f>VLOOKUP($B8,[2]Sheet3!$G:$CZ,13,0)</f>
        <v>2400308976</v>
      </c>
      <c r="AC8" s="14">
        <f>VLOOKUP($B8,[2]Sheet3!$G:$CZ,14,0)</f>
        <v>2400308048</v>
      </c>
      <c r="AD8" s="14">
        <f>VLOOKUP($B8,[2]Sheet3!$G:$CZ,15,0)</f>
        <v>2400308047</v>
      </c>
      <c r="AE8" s="14">
        <f>VLOOKUP($B8,[2]Sheet3!$G:$CZ,16,0)</f>
        <v>2400308975</v>
      </c>
      <c r="AF8" s="14">
        <f>VLOOKUP($B8,[2]Sheet3!$G:$CZ,17,0)</f>
        <v>2400308981</v>
      </c>
      <c r="AG8" s="14">
        <f>VLOOKUP($B8,[2]Sheet3!$G:$CZ,18,0)</f>
        <v>2400308979</v>
      </c>
      <c r="AH8" s="14">
        <f>VLOOKUP($B8,[2]Sheet3!$G:$CZ,19,0)</f>
        <v>2400308978</v>
      </c>
      <c r="AI8" s="14">
        <f>VLOOKUP($B8,[2]Sheet3!$G:$CZ,20,0)</f>
        <v>2400308974</v>
      </c>
      <c r="AJ8" s="14">
        <f>VLOOKUP($B8,[2]Sheet3!$G:$CZ,21,0)</f>
        <v>2400308045</v>
      </c>
      <c r="AK8" s="14">
        <f>VLOOKUP($B8,[2]Sheet3!$G:$CZ,22,0)</f>
        <v>2400308110</v>
      </c>
      <c r="AL8" s="14">
        <f>VLOOKUP($B8,[2]Sheet3!$G:$CZ,23,0)</f>
        <v>2400308109</v>
      </c>
      <c r="AM8" s="14">
        <f>VLOOKUP($B8,[2]Sheet3!$G:$CZ,24,0)</f>
        <v>2400304494</v>
      </c>
      <c r="AN8" s="14">
        <f>VLOOKUP($B8,[2]Sheet3!$G:$CZ,25,0)</f>
        <v>2400308515</v>
      </c>
      <c r="AO8" s="14">
        <f>VLOOKUP($B8,[2]Sheet3!$G:$CZ,26,0)</f>
        <v>2400308520</v>
      </c>
      <c r="AP8" s="14">
        <f>VLOOKUP($B8,[2]Sheet3!$G:$CZ,27,0)</f>
        <v>2400308513</v>
      </c>
      <c r="AQ8" s="14">
        <f>VLOOKUP($B8,[2]Sheet3!$G:$CZ,28,0)</f>
        <v>2400308986</v>
      </c>
      <c r="AR8" s="14">
        <f>VLOOKUP($B8,[2]Sheet3!$G:$CZ,29,0)</f>
        <v>2400304801</v>
      </c>
      <c r="AS8" s="14">
        <f>VLOOKUP($B8,[2]Sheet3!$G:$CZ,30,0)</f>
        <v>2400308985</v>
      </c>
      <c r="AT8" s="14">
        <f>VLOOKUP($B8,[2]Sheet3!$G:$CZ,31,0)</f>
        <v>2400308983</v>
      </c>
      <c r="AU8" s="14">
        <f>VLOOKUP($B8,[2]Sheet3!$G:$CZ,32,0)</f>
        <v>2400309442</v>
      </c>
      <c r="AV8" s="14">
        <f>VLOOKUP($B8,[2]Sheet3!$G:$CZ,33,0)</f>
        <v>2400308980</v>
      </c>
      <c r="AW8" s="14">
        <f>VLOOKUP($B8,[2]Sheet3!$G:$CZ,34,0)</f>
        <v>2400308523</v>
      </c>
      <c r="AX8" s="14">
        <f>VLOOKUP($B8,[2]Sheet3!$G:$CZ,35,0)</f>
        <v>2400308522</v>
      </c>
      <c r="AY8" s="14">
        <f>VLOOKUP($B8,[2]Sheet3!$G:$CZ,36,0)</f>
        <v>2400308521</v>
      </c>
      <c r="AZ8" s="14">
        <f>VLOOKUP($B8,[2]Sheet3!$G:$CZ,37,0)</f>
        <v>2400308982</v>
      </c>
      <c r="BA8" s="14">
        <f>VLOOKUP($B8,[2]Sheet3!$G:$CZ,38,0)</f>
        <v>2400308049</v>
      </c>
      <c r="BB8" s="14">
        <f>VLOOKUP($B8,[2]Sheet3!$G:$CZ,39,0)</f>
        <v>2400304450</v>
      </c>
      <c r="BC8" s="14">
        <f>VLOOKUP($B8,[2]Sheet3!$G:$CZ,40,0)</f>
        <v>2400308984</v>
      </c>
      <c r="BD8" s="14">
        <f>VLOOKUP($B8,[2]Sheet3!$G:$CZ,41,0)</f>
        <v>2400308987</v>
      </c>
      <c r="BE8" s="14">
        <f>VLOOKUP($B8,[2]Sheet3!$G:$CZ,42,0)</f>
        <v>0</v>
      </c>
      <c r="BF8" s="14">
        <f>VLOOKUP($B8,[2]Sheet3!$G:$CZ,43,0)</f>
        <v>0</v>
      </c>
      <c r="BG8" s="14">
        <f>VLOOKUP($B8,[2]Sheet3!$G:$CZ,44,0)</f>
        <v>0</v>
      </c>
      <c r="BH8" s="14">
        <f>VLOOKUP($B8,[2]Sheet3!$G:$CZ,45,0)</f>
        <v>0</v>
      </c>
      <c r="BI8" s="14">
        <f>VLOOKUP($B8,[2]Sheet3!$G:$CZ,46,0)</f>
        <v>0</v>
      </c>
      <c r="BJ8" s="14">
        <f>VLOOKUP($B8,[2]Sheet3!$G:$CZ,47,0)</f>
        <v>0</v>
      </c>
      <c r="BK8" s="14">
        <f>VLOOKUP($B8,[2]Sheet3!$G:$CZ,48,0)</f>
        <v>0</v>
      </c>
      <c r="BL8" s="14">
        <f>VLOOKUP($B8,[2]Sheet3!$G:$CZ,49,0)</f>
        <v>0</v>
      </c>
      <c r="BM8" s="14">
        <f>VLOOKUP($B8,[2]Sheet3!$G:$CZ,50,0)</f>
        <v>0</v>
      </c>
      <c r="BN8" s="14">
        <f>VLOOKUP($B8,[2]Sheet3!$G:$CZ,51,0)</f>
        <v>0</v>
      </c>
      <c r="BO8" s="14">
        <f>VLOOKUP($B8,[2]Sheet3!$G:$CZ,52,0)</f>
        <v>0</v>
      </c>
      <c r="BP8" s="14">
        <f>VLOOKUP($B8,[2]Sheet3!$G:$CZ,53,0)</f>
        <v>0</v>
      </c>
      <c r="BQ8" s="14">
        <f>VLOOKUP($B8,[2]Sheet3!$G:$CZ,54,0)</f>
        <v>0</v>
      </c>
      <c r="BR8" s="14">
        <f>VLOOKUP($B8,[2]Sheet3!$G:$CZ,55,0)</f>
        <v>0</v>
      </c>
      <c r="BS8" s="14">
        <f>VLOOKUP($B8,[2]Sheet3!$G:$CZ,56,0)</f>
        <v>0</v>
      </c>
      <c r="BT8" s="14">
        <f>VLOOKUP($B8,[2]Sheet3!$G:$CZ,57,0)</f>
        <v>0</v>
      </c>
      <c r="BU8" s="14">
        <f>VLOOKUP($B8,[2]Sheet3!$G:$CZ,58,0)</f>
        <v>0</v>
      </c>
      <c r="BV8" s="14">
        <f>VLOOKUP($B8,[2]Sheet3!$G:$CZ,59,0)</f>
        <v>0</v>
      </c>
      <c r="BW8" s="14">
        <f>VLOOKUP($B8,[2]Sheet3!$G:$CZ,60,0)</f>
        <v>0</v>
      </c>
      <c r="BX8" s="14">
        <f>VLOOKUP($B8,[2]Sheet3!$G:$CZ,61,0)</f>
        <v>0</v>
      </c>
      <c r="BY8" s="14">
        <f>VLOOKUP($B8,[2]Sheet3!$G:$CZ,62,0)</f>
        <v>0</v>
      </c>
      <c r="BZ8" s="14">
        <f>VLOOKUP($B8,[2]Sheet3!$G:$CZ,63,0)</f>
        <v>0</v>
      </c>
      <c r="CA8" s="14">
        <f>VLOOKUP($B8,[2]Sheet3!$G:$CZ,64,0)</f>
        <v>0</v>
      </c>
      <c r="CB8" s="14">
        <f>VLOOKUP($B8,[2]Sheet3!$G:$CZ,65,0)</f>
        <v>0</v>
      </c>
      <c r="CC8" s="14">
        <f>VLOOKUP($B8,[2]Sheet3!$G:$CZ,66,0)</f>
        <v>0</v>
      </c>
      <c r="CD8" s="14">
        <f>VLOOKUP($B8,[2]Sheet3!$G:$CZ,67,0)</f>
        <v>0</v>
      </c>
      <c r="CE8" s="14">
        <f>VLOOKUP($B8,[2]Sheet3!$G:$CZ,68,0)</f>
        <v>0</v>
      </c>
      <c r="CF8" s="14">
        <f>VLOOKUP($B8,[2]Sheet3!$G:$CZ,69,0)</f>
        <v>0</v>
      </c>
      <c r="CG8" s="14">
        <f>VLOOKUP($B8,[2]Sheet3!$G:$CZ,70,0)</f>
        <v>0</v>
      </c>
      <c r="CH8" s="14">
        <f>VLOOKUP($B8,[2]Sheet3!$G:$CZ,71,0)</f>
        <v>0</v>
      </c>
      <c r="CI8" s="14">
        <f>VLOOKUP($B8,[2]Sheet3!$G:$CZ,72,0)</f>
        <v>0</v>
      </c>
      <c r="CJ8" s="14">
        <f>VLOOKUP($B8,[2]Sheet3!$G:$CZ,73,0)</f>
        <v>0</v>
      </c>
      <c r="CK8" s="14">
        <f>VLOOKUP($B8,[2]Sheet3!$G:$CZ,74,0)</f>
        <v>0</v>
      </c>
      <c r="CL8" s="14">
        <f>VLOOKUP($B8,[2]Sheet3!$G:$CZ,75,0)</f>
        <v>0</v>
      </c>
      <c r="CM8" s="14">
        <f>VLOOKUP($B8,[2]Sheet3!$G:$CZ,76,0)</f>
        <v>0</v>
      </c>
      <c r="CN8" s="14">
        <f>VLOOKUP($B8,[2]Sheet3!$G:$CZ,77,0)</f>
        <v>0</v>
      </c>
      <c r="CO8" s="14">
        <f>VLOOKUP($B8,[2]Sheet3!$G:$CZ,78,0)</f>
        <v>0</v>
      </c>
      <c r="CP8" s="14">
        <f>VLOOKUP($B8,[2]Sheet3!$G:$CZ,79,0)</f>
        <v>0</v>
      </c>
      <c r="CQ8" s="14">
        <f>VLOOKUP($B8,[2]Sheet3!$G:$CZ,80,0)</f>
        <v>0</v>
      </c>
      <c r="CR8" s="14">
        <f>VLOOKUP($B8,[2]Sheet3!$G:$CZ,81,0)</f>
        <v>0</v>
      </c>
      <c r="CS8" s="14">
        <f>VLOOKUP($B8,[2]Sheet3!$G:$CZ,82,0)</f>
        <v>0</v>
      </c>
      <c r="CT8" s="14">
        <f>VLOOKUP($B8,[2]Sheet3!$G:$CZ,83,0)</f>
        <v>0</v>
      </c>
      <c r="CU8" s="14">
        <f>VLOOKUP($B8,[2]Sheet3!$G:$CZ,84,0)</f>
        <v>0</v>
      </c>
      <c r="CV8" s="14">
        <f>VLOOKUP($B8,[2]Sheet3!$G:$CZ,85,0)</f>
        <v>0</v>
      </c>
      <c r="CW8" s="14">
        <f>VLOOKUP($B8,[2]Sheet3!$G:$CZ,86,0)</f>
        <v>0</v>
      </c>
      <c r="CX8" s="14">
        <f>VLOOKUP($B8,[2]Sheet3!$G:$CZ,87,0)</f>
        <v>0</v>
      </c>
      <c r="CY8" s="14">
        <f>VLOOKUP($B8,[2]Sheet3!$G:$CZ,88,0)</f>
        <v>0</v>
      </c>
      <c r="CZ8" s="14">
        <f>VLOOKUP($B8,[2]Sheet3!$G:$CZ,89,0)</f>
        <v>0</v>
      </c>
      <c r="DA8" s="14">
        <f>VLOOKUP($B8,[2]Sheet3!$G:$CZ,90,0)</f>
        <v>0</v>
      </c>
      <c r="DB8" s="14">
        <f>VLOOKUP($B8,[2]Sheet3!$G:$CZ,91,0)</f>
        <v>0</v>
      </c>
      <c r="DC8" s="14">
        <f>VLOOKUP($B8,[2]Sheet3!$G:$CZ,92,0)</f>
        <v>0</v>
      </c>
      <c r="DD8" s="14">
        <f>VLOOKUP($B8,[2]Sheet3!$G:$CZ,93,0)</f>
        <v>0</v>
      </c>
      <c r="DE8" s="14">
        <f>VLOOKUP($B8,[2]Sheet3!$G:$CZ,94,0)</f>
        <v>0</v>
      </c>
      <c r="DF8" s="14">
        <f>VLOOKUP($B8,[2]Sheet3!$G:$CZ,95,0)</f>
        <v>0</v>
      </c>
      <c r="DG8" s="14">
        <f>VLOOKUP($B8,[2]Sheet3!$G:$CZ,96,0)</f>
        <v>0</v>
      </c>
      <c r="DH8" s="14">
        <f>VLOOKUP($B8,[2]Sheet3!$G:$CZ,97,0)</f>
        <v>0</v>
      </c>
      <c r="DI8" s="14">
        <f>VLOOKUP($B8,[2]Sheet3!$G:$CZ,98,0)</f>
        <v>0</v>
      </c>
    </row>
    <row r="9" spans="1:114" x14ac:dyDescent="0.3">
      <c r="A9" s="9" t="str">
        <f t="shared" si="0"/>
        <v>W33274</v>
      </c>
      <c r="B9" s="15" t="s">
        <v>106</v>
      </c>
      <c r="C9" s="15" t="s">
        <v>107</v>
      </c>
      <c r="F9" s="7" t="s">
        <v>15</v>
      </c>
      <c r="G9" s="12" t="s">
        <v>3504</v>
      </c>
      <c r="H9" s="12" t="str">
        <f>VLOOKUP($B9,[1]Sheet1!$A:$G,5,0)</f>
        <v>krunal.shah@redingtongroup.com</v>
      </c>
      <c r="I9" s="12" t="str">
        <f>VLOOKUP($B9,[1]Sheet1!$A:$G,7,0)</f>
        <v>rohan.vora@redingtongroup.com</v>
      </c>
      <c r="J9" s="12" t="s">
        <v>82</v>
      </c>
      <c r="K9" s="7"/>
      <c r="L9" s="7"/>
      <c r="M9" s="8"/>
      <c r="N9" s="7" t="str">
        <f t="shared" si="1"/>
        <v>krunal.shah@redingtongroup.com; rohan.vora@redingtongroup.com; nilesh.phirke@redingtongroup.com;christopher.joseph@redingtongroup.com</v>
      </c>
      <c r="O9" s="7" t="str">
        <f t="shared" si="2"/>
        <v>W33274</v>
      </c>
      <c r="P9" s="8" t="s">
        <v>5215</v>
      </c>
      <c r="Q9" s="14">
        <f>VLOOKUP($B9,[2]Sheet3!$G:$CZ,2,0)</f>
        <v>2400308545</v>
      </c>
      <c r="R9" s="14">
        <f>VLOOKUP($B9,[2]Sheet3!$G:$CZ,3,0)</f>
        <v>2400308549</v>
      </c>
      <c r="S9" s="14">
        <f>VLOOKUP($B9,[2]Sheet3!$G:$CZ,4,0)</f>
        <v>2400308547</v>
      </c>
      <c r="T9" s="14">
        <f>VLOOKUP($B9,[2]Sheet3!$G:$CZ,5,0)</f>
        <v>2400308551</v>
      </c>
      <c r="U9" s="14">
        <f>VLOOKUP($B9,[2]Sheet3!$G:$CZ,6,0)</f>
        <v>2400303542</v>
      </c>
      <c r="V9" s="14">
        <f>VLOOKUP($B9,[2]Sheet3!$G:$CZ,7,0)</f>
        <v>2400309135</v>
      </c>
      <c r="W9" s="14">
        <f>VLOOKUP($B9,[2]Sheet3!$G:$CZ,8,0)</f>
        <v>2400303441</v>
      </c>
      <c r="X9" s="14">
        <f>VLOOKUP($B9,[2]Sheet3!$G:$CZ,9,0)</f>
        <v>2400304420</v>
      </c>
      <c r="Y9" s="14">
        <f>VLOOKUP($B9,[2]Sheet3!$G:$CZ,10,0)</f>
        <v>2400304411</v>
      </c>
      <c r="Z9" s="14">
        <f>VLOOKUP($B9,[2]Sheet3!$G:$CZ,11,0)</f>
        <v>2400299596</v>
      </c>
      <c r="AA9" s="14">
        <f>VLOOKUP($B9,[2]Sheet3!$G:$CZ,12,0)</f>
        <v>2400306052</v>
      </c>
      <c r="AB9" s="14">
        <f>VLOOKUP($B9,[2]Sheet3!$G:$CZ,13,0)</f>
        <v>2400304340</v>
      </c>
      <c r="AC9" s="14">
        <f>VLOOKUP($B9,[2]Sheet3!$G:$CZ,14,0)</f>
        <v>2400304335</v>
      </c>
      <c r="AD9" s="14">
        <f>VLOOKUP($B9,[2]Sheet3!$G:$CZ,15,0)</f>
        <v>2400304430</v>
      </c>
      <c r="AE9" s="14">
        <f>VLOOKUP($B9,[2]Sheet3!$G:$CZ,16,0)</f>
        <v>2400304432</v>
      </c>
      <c r="AF9" s="14">
        <f>VLOOKUP($B9,[2]Sheet3!$G:$CZ,17,0)</f>
        <v>2400304439</v>
      </c>
      <c r="AG9" s="14">
        <f>VLOOKUP($B9,[2]Sheet3!$G:$CZ,18,0)</f>
        <v>2400304330</v>
      </c>
      <c r="AH9" s="14">
        <f>VLOOKUP($B9,[2]Sheet3!$G:$CZ,19,0)</f>
        <v>2400304415</v>
      </c>
      <c r="AI9" s="14">
        <f>VLOOKUP($B9,[2]Sheet3!$G:$CZ,20,0)</f>
        <v>2400304417</v>
      </c>
      <c r="AJ9" s="14">
        <f>VLOOKUP($B9,[2]Sheet3!$G:$CZ,21,0)</f>
        <v>2400304413</v>
      </c>
      <c r="AK9" s="14">
        <f>VLOOKUP($B9,[2]Sheet3!$G:$CZ,22,0)</f>
        <v>2400304326</v>
      </c>
      <c r="AL9" s="14">
        <f>VLOOKUP($B9,[2]Sheet3!$G:$CZ,23,0)</f>
        <v>2400305077</v>
      </c>
      <c r="AM9" s="14">
        <f>VLOOKUP($B9,[2]Sheet3!$G:$CZ,24,0)</f>
        <v>2400304294</v>
      </c>
      <c r="AN9" s="14">
        <f>VLOOKUP($B9,[2]Sheet3!$G:$CZ,25,0)</f>
        <v>2400308550</v>
      </c>
      <c r="AO9" s="14">
        <f>VLOOKUP($B9,[2]Sheet3!$G:$CZ,26,0)</f>
        <v>2400309136</v>
      </c>
      <c r="AP9" s="14">
        <f>VLOOKUP($B9,[2]Sheet3!$G:$CZ,27,0)</f>
        <v>2400309137</v>
      </c>
      <c r="AQ9" s="14">
        <f>VLOOKUP($B9,[2]Sheet3!$G:$CZ,28,0)</f>
        <v>2400308548</v>
      </c>
      <c r="AR9" s="14">
        <f>VLOOKUP($B9,[2]Sheet3!$G:$CZ,29,0)</f>
        <v>2400308544</v>
      </c>
      <c r="AS9" s="14">
        <f>VLOOKUP($B9,[2]Sheet3!$G:$CZ,30,0)</f>
        <v>2400308546</v>
      </c>
      <c r="AT9" s="14">
        <f>VLOOKUP($B9,[2]Sheet3!$G:$CZ,31,0)</f>
        <v>2400300970</v>
      </c>
      <c r="AU9" s="14">
        <f>VLOOKUP($B9,[2]Sheet3!$G:$CZ,32,0)</f>
        <v>2400304428</v>
      </c>
      <c r="AV9" s="14">
        <f>VLOOKUP($B9,[2]Sheet3!$G:$CZ,33,0)</f>
        <v>2400304426</v>
      </c>
      <c r="AW9" s="14">
        <f>VLOOKUP($B9,[2]Sheet3!$G:$CZ,34,0)</f>
        <v>2400304424</v>
      </c>
      <c r="AX9" s="14">
        <f>VLOOKUP($B9,[2]Sheet3!$G:$CZ,35,0)</f>
        <v>0</v>
      </c>
      <c r="AY9" s="14">
        <f>VLOOKUP($B9,[2]Sheet3!$G:$CZ,36,0)</f>
        <v>0</v>
      </c>
      <c r="AZ9" s="14">
        <f>VLOOKUP($B9,[2]Sheet3!$G:$CZ,37,0)</f>
        <v>0</v>
      </c>
      <c r="BA9" s="14">
        <f>VLOOKUP($B9,[2]Sheet3!$G:$CZ,38,0)</f>
        <v>0</v>
      </c>
      <c r="BB9" s="14">
        <f>VLOOKUP($B9,[2]Sheet3!$G:$CZ,39,0)</f>
        <v>0</v>
      </c>
      <c r="BC9" s="14">
        <f>VLOOKUP($B9,[2]Sheet3!$G:$CZ,40,0)</f>
        <v>0</v>
      </c>
      <c r="BD9" s="14">
        <f>VLOOKUP($B9,[2]Sheet3!$G:$CZ,41,0)</f>
        <v>0</v>
      </c>
      <c r="BE9" s="14">
        <f>VLOOKUP($B9,[2]Sheet3!$G:$CZ,42,0)</f>
        <v>0</v>
      </c>
      <c r="BF9" s="14">
        <f>VLOOKUP($B9,[2]Sheet3!$G:$CZ,43,0)</f>
        <v>0</v>
      </c>
      <c r="BG9" s="14">
        <f>VLOOKUP($B9,[2]Sheet3!$G:$CZ,44,0)</f>
        <v>0</v>
      </c>
      <c r="BH9" s="14">
        <f>VLOOKUP($B9,[2]Sheet3!$G:$CZ,45,0)</f>
        <v>0</v>
      </c>
      <c r="BI9" s="14">
        <f>VLOOKUP($B9,[2]Sheet3!$G:$CZ,46,0)</f>
        <v>0</v>
      </c>
      <c r="BJ9" s="14">
        <f>VLOOKUP($B9,[2]Sheet3!$G:$CZ,47,0)</f>
        <v>0</v>
      </c>
      <c r="BK9" s="14">
        <f>VLOOKUP($B9,[2]Sheet3!$G:$CZ,48,0)</f>
        <v>0</v>
      </c>
      <c r="BL9" s="14">
        <f>VLOOKUP($B9,[2]Sheet3!$G:$CZ,49,0)</f>
        <v>0</v>
      </c>
      <c r="BM9" s="14">
        <f>VLOOKUP($B9,[2]Sheet3!$G:$CZ,50,0)</f>
        <v>0</v>
      </c>
      <c r="BN9" s="14">
        <f>VLOOKUP($B9,[2]Sheet3!$G:$CZ,51,0)</f>
        <v>0</v>
      </c>
      <c r="BO9" s="14">
        <f>VLOOKUP($B9,[2]Sheet3!$G:$CZ,52,0)</f>
        <v>0</v>
      </c>
      <c r="BP9" s="14">
        <f>VLOOKUP($B9,[2]Sheet3!$G:$CZ,53,0)</f>
        <v>0</v>
      </c>
      <c r="BQ9" s="14">
        <f>VLOOKUP($B9,[2]Sheet3!$G:$CZ,54,0)</f>
        <v>0</v>
      </c>
      <c r="BR9" s="14">
        <f>VLOOKUP($B9,[2]Sheet3!$G:$CZ,55,0)</f>
        <v>0</v>
      </c>
      <c r="BS9" s="14">
        <f>VLOOKUP($B9,[2]Sheet3!$G:$CZ,56,0)</f>
        <v>0</v>
      </c>
      <c r="BT9" s="14">
        <f>VLOOKUP($B9,[2]Sheet3!$G:$CZ,57,0)</f>
        <v>0</v>
      </c>
      <c r="BU9" s="14">
        <f>VLOOKUP($B9,[2]Sheet3!$G:$CZ,58,0)</f>
        <v>0</v>
      </c>
      <c r="BV9" s="14">
        <f>VLOOKUP($B9,[2]Sheet3!$G:$CZ,59,0)</f>
        <v>0</v>
      </c>
      <c r="BW9" s="14">
        <f>VLOOKUP($B9,[2]Sheet3!$G:$CZ,60,0)</f>
        <v>0</v>
      </c>
      <c r="BX9" s="14">
        <f>VLOOKUP($B9,[2]Sheet3!$G:$CZ,61,0)</f>
        <v>0</v>
      </c>
      <c r="BY9" s="14">
        <f>VLOOKUP($B9,[2]Sheet3!$G:$CZ,62,0)</f>
        <v>0</v>
      </c>
      <c r="BZ9" s="14">
        <f>VLOOKUP($B9,[2]Sheet3!$G:$CZ,63,0)</f>
        <v>0</v>
      </c>
      <c r="CA9" s="14">
        <f>VLOOKUP($B9,[2]Sheet3!$G:$CZ,64,0)</f>
        <v>0</v>
      </c>
      <c r="CB9" s="14">
        <f>VLOOKUP($B9,[2]Sheet3!$G:$CZ,65,0)</f>
        <v>0</v>
      </c>
      <c r="CC9" s="14">
        <f>VLOOKUP($B9,[2]Sheet3!$G:$CZ,66,0)</f>
        <v>0</v>
      </c>
      <c r="CD9" s="14">
        <f>VLOOKUP($B9,[2]Sheet3!$G:$CZ,67,0)</f>
        <v>0</v>
      </c>
      <c r="CE9" s="14">
        <f>VLOOKUP($B9,[2]Sheet3!$G:$CZ,68,0)</f>
        <v>0</v>
      </c>
      <c r="CF9" s="14">
        <f>VLOOKUP($B9,[2]Sheet3!$G:$CZ,69,0)</f>
        <v>0</v>
      </c>
      <c r="CG9" s="14">
        <f>VLOOKUP($B9,[2]Sheet3!$G:$CZ,70,0)</f>
        <v>0</v>
      </c>
      <c r="CH9" s="14">
        <f>VLOOKUP($B9,[2]Sheet3!$G:$CZ,71,0)</f>
        <v>0</v>
      </c>
      <c r="CI9" s="14">
        <f>VLOOKUP($B9,[2]Sheet3!$G:$CZ,72,0)</f>
        <v>0</v>
      </c>
      <c r="CJ9" s="14">
        <f>VLOOKUP($B9,[2]Sheet3!$G:$CZ,73,0)</f>
        <v>0</v>
      </c>
      <c r="CK9" s="14">
        <f>VLOOKUP($B9,[2]Sheet3!$G:$CZ,74,0)</f>
        <v>0</v>
      </c>
      <c r="CL9" s="14">
        <f>VLOOKUP($B9,[2]Sheet3!$G:$CZ,75,0)</f>
        <v>0</v>
      </c>
      <c r="CM9" s="14">
        <f>VLOOKUP($B9,[2]Sheet3!$G:$CZ,76,0)</f>
        <v>0</v>
      </c>
      <c r="CN9" s="14">
        <f>VLOOKUP($B9,[2]Sheet3!$G:$CZ,77,0)</f>
        <v>0</v>
      </c>
      <c r="CO9" s="14">
        <f>VLOOKUP($B9,[2]Sheet3!$G:$CZ,78,0)</f>
        <v>0</v>
      </c>
      <c r="CP9" s="14">
        <f>VLOOKUP($B9,[2]Sheet3!$G:$CZ,79,0)</f>
        <v>0</v>
      </c>
      <c r="CQ9" s="14">
        <f>VLOOKUP($B9,[2]Sheet3!$G:$CZ,80,0)</f>
        <v>0</v>
      </c>
      <c r="CR9" s="14">
        <f>VLOOKUP($B9,[2]Sheet3!$G:$CZ,81,0)</f>
        <v>0</v>
      </c>
      <c r="CS9" s="14">
        <f>VLOOKUP($B9,[2]Sheet3!$G:$CZ,82,0)</f>
        <v>0</v>
      </c>
      <c r="CT9" s="14">
        <f>VLOOKUP($B9,[2]Sheet3!$G:$CZ,83,0)</f>
        <v>0</v>
      </c>
      <c r="CU9" s="14">
        <f>VLOOKUP($B9,[2]Sheet3!$G:$CZ,84,0)</f>
        <v>0</v>
      </c>
      <c r="CV9" s="14">
        <f>VLOOKUP($B9,[2]Sheet3!$G:$CZ,85,0)</f>
        <v>0</v>
      </c>
      <c r="CW9" s="14">
        <f>VLOOKUP($B9,[2]Sheet3!$G:$CZ,86,0)</f>
        <v>0</v>
      </c>
      <c r="CX9" s="14">
        <f>VLOOKUP($B9,[2]Sheet3!$G:$CZ,87,0)</f>
        <v>0</v>
      </c>
      <c r="CY9" s="14">
        <f>VLOOKUP($B9,[2]Sheet3!$G:$CZ,88,0)</f>
        <v>0</v>
      </c>
      <c r="CZ9" s="14">
        <f>VLOOKUP($B9,[2]Sheet3!$G:$CZ,89,0)</f>
        <v>0</v>
      </c>
      <c r="DA9" s="14">
        <f>VLOOKUP($B9,[2]Sheet3!$G:$CZ,90,0)</f>
        <v>0</v>
      </c>
      <c r="DB9" s="14">
        <f>VLOOKUP($B9,[2]Sheet3!$G:$CZ,91,0)</f>
        <v>0</v>
      </c>
      <c r="DC9" s="14">
        <f>VLOOKUP($B9,[2]Sheet3!$G:$CZ,92,0)</f>
        <v>0</v>
      </c>
      <c r="DD9" s="14">
        <f>VLOOKUP($B9,[2]Sheet3!$G:$CZ,93,0)</f>
        <v>0</v>
      </c>
      <c r="DE9" s="14">
        <f>VLOOKUP($B9,[2]Sheet3!$G:$CZ,94,0)</f>
        <v>0</v>
      </c>
      <c r="DF9" s="14">
        <f>VLOOKUP($B9,[2]Sheet3!$G:$CZ,95,0)</f>
        <v>0</v>
      </c>
      <c r="DG9" s="14">
        <f>VLOOKUP($B9,[2]Sheet3!$G:$CZ,96,0)</f>
        <v>0</v>
      </c>
      <c r="DH9" s="14">
        <f>VLOOKUP($B9,[2]Sheet3!$G:$CZ,97,0)</f>
        <v>0</v>
      </c>
      <c r="DI9" s="14">
        <f>VLOOKUP($B9,[2]Sheet3!$G:$CZ,98,0)</f>
        <v>0</v>
      </c>
    </row>
    <row r="10" spans="1:114" x14ac:dyDescent="0.3">
      <c r="A10" s="9" t="str">
        <f t="shared" si="0"/>
        <v>SB4097</v>
      </c>
      <c r="B10" s="15" t="s">
        <v>743</v>
      </c>
      <c r="C10" s="15" t="s">
        <v>744</v>
      </c>
      <c r="F10" s="7" t="s">
        <v>15</v>
      </c>
      <c r="G10" s="12" t="s">
        <v>3505</v>
      </c>
      <c r="H10" s="12" t="str">
        <f>VLOOKUP($B10,[1]Sheet1!$A:$G,5,0)</f>
        <v>rajeesh.krishnan@redingtongroup.com</v>
      </c>
      <c r="I10" s="12" t="str">
        <f>VLOOKUP($B10,[1]Sheet1!$A:$G,7,0)</f>
        <v>vikram.kumar@redingtongroup.com</v>
      </c>
      <c r="J10" s="12" t="s">
        <v>82</v>
      </c>
      <c r="K10" s="7"/>
      <c r="L10" s="7"/>
      <c r="M10" s="8"/>
      <c r="N10" s="7" t="str">
        <f t="shared" si="1"/>
        <v>rajeesh.krishnan@redingtongroup.com; vikram.kumar@redingtongroup.com; nilesh.phirke@redingtongroup.com;christopher.joseph@redingtongroup.com</v>
      </c>
      <c r="O10" s="7" t="str">
        <f t="shared" si="2"/>
        <v>SB4097</v>
      </c>
      <c r="P10" s="8" t="s">
        <v>5215</v>
      </c>
      <c r="Q10" s="14">
        <f>VLOOKUP($B10,[2]Sheet3!$G:$CZ,2,0)</f>
        <v>2400308613</v>
      </c>
      <c r="R10" s="14">
        <f>VLOOKUP($B10,[2]Sheet3!$G:$CZ,3,0)</f>
        <v>2400306404</v>
      </c>
      <c r="S10" s="14">
        <f>VLOOKUP($B10,[2]Sheet3!$G:$CZ,4,0)</f>
        <v>2400306678</v>
      </c>
      <c r="T10" s="14">
        <f>VLOOKUP($B10,[2]Sheet3!$G:$CZ,5,0)</f>
        <v>0</v>
      </c>
      <c r="U10" s="14">
        <f>VLOOKUP($B10,[2]Sheet3!$G:$CZ,6,0)</f>
        <v>0</v>
      </c>
      <c r="V10" s="14">
        <f>VLOOKUP($B10,[2]Sheet3!$G:$CZ,7,0)</f>
        <v>0</v>
      </c>
      <c r="W10" s="14">
        <f>VLOOKUP($B10,[2]Sheet3!$G:$CZ,8,0)</f>
        <v>0</v>
      </c>
      <c r="X10" s="14">
        <f>VLOOKUP($B10,[2]Sheet3!$G:$CZ,9,0)</f>
        <v>0</v>
      </c>
      <c r="Y10" s="14">
        <f>VLOOKUP($B10,[2]Sheet3!$G:$CZ,10,0)</f>
        <v>0</v>
      </c>
      <c r="Z10" s="14">
        <f>VLOOKUP($B10,[2]Sheet3!$G:$CZ,11,0)</f>
        <v>0</v>
      </c>
      <c r="AA10" s="14">
        <f>VLOOKUP($B10,[2]Sheet3!$G:$CZ,12,0)</f>
        <v>0</v>
      </c>
      <c r="AB10" s="14">
        <f>VLOOKUP($B10,[2]Sheet3!$G:$CZ,13,0)</f>
        <v>0</v>
      </c>
      <c r="AC10" s="14">
        <f>VLOOKUP($B10,[2]Sheet3!$G:$CZ,14,0)</f>
        <v>0</v>
      </c>
      <c r="AD10" s="14">
        <f>VLOOKUP($B10,[2]Sheet3!$G:$CZ,15,0)</f>
        <v>0</v>
      </c>
      <c r="AE10" s="14">
        <f>VLOOKUP($B10,[2]Sheet3!$G:$CZ,16,0)</f>
        <v>0</v>
      </c>
      <c r="AF10" s="14">
        <f>VLOOKUP($B10,[2]Sheet3!$G:$CZ,17,0)</f>
        <v>0</v>
      </c>
      <c r="AG10" s="14">
        <f>VLOOKUP($B10,[2]Sheet3!$G:$CZ,18,0)</f>
        <v>0</v>
      </c>
      <c r="AH10" s="14">
        <f>VLOOKUP($B10,[2]Sheet3!$G:$CZ,19,0)</f>
        <v>0</v>
      </c>
      <c r="AI10" s="14">
        <f>VLOOKUP($B10,[2]Sheet3!$G:$CZ,20,0)</f>
        <v>0</v>
      </c>
      <c r="AJ10" s="14">
        <f>VLOOKUP($B10,[2]Sheet3!$G:$CZ,21,0)</f>
        <v>0</v>
      </c>
      <c r="AK10" s="14">
        <f>VLOOKUP($B10,[2]Sheet3!$G:$CZ,22,0)</f>
        <v>0</v>
      </c>
      <c r="AL10" s="14">
        <f>VLOOKUP($B10,[2]Sheet3!$G:$CZ,23,0)</f>
        <v>0</v>
      </c>
      <c r="AM10" s="14">
        <f>VLOOKUP($B10,[2]Sheet3!$G:$CZ,24,0)</f>
        <v>0</v>
      </c>
      <c r="AN10" s="14">
        <f>VLOOKUP($B10,[2]Sheet3!$G:$CZ,25,0)</f>
        <v>0</v>
      </c>
      <c r="AO10" s="14">
        <f>VLOOKUP($B10,[2]Sheet3!$G:$CZ,26,0)</f>
        <v>0</v>
      </c>
      <c r="AP10" s="14">
        <f>VLOOKUP($B10,[2]Sheet3!$G:$CZ,27,0)</f>
        <v>0</v>
      </c>
      <c r="AQ10" s="14">
        <f>VLOOKUP($B10,[2]Sheet3!$G:$CZ,28,0)</f>
        <v>0</v>
      </c>
      <c r="AR10" s="14">
        <f>VLOOKUP($B10,[2]Sheet3!$G:$CZ,29,0)</f>
        <v>0</v>
      </c>
      <c r="AS10" s="14">
        <f>VLOOKUP($B10,[2]Sheet3!$G:$CZ,30,0)</f>
        <v>0</v>
      </c>
      <c r="AT10" s="14">
        <f>VLOOKUP($B10,[2]Sheet3!$G:$CZ,31,0)</f>
        <v>0</v>
      </c>
      <c r="AU10" s="14">
        <f>VLOOKUP($B10,[2]Sheet3!$G:$CZ,32,0)</f>
        <v>0</v>
      </c>
      <c r="AV10" s="14">
        <f>VLOOKUP($B10,[2]Sheet3!$G:$CZ,33,0)</f>
        <v>0</v>
      </c>
      <c r="AW10" s="14">
        <f>VLOOKUP($B10,[2]Sheet3!$G:$CZ,34,0)</f>
        <v>0</v>
      </c>
      <c r="AX10" s="14">
        <f>VLOOKUP($B10,[2]Sheet3!$G:$CZ,35,0)</f>
        <v>0</v>
      </c>
      <c r="AY10" s="14">
        <f>VLOOKUP($B10,[2]Sheet3!$G:$CZ,36,0)</f>
        <v>0</v>
      </c>
      <c r="AZ10" s="14">
        <f>VLOOKUP($B10,[2]Sheet3!$G:$CZ,37,0)</f>
        <v>0</v>
      </c>
      <c r="BA10" s="14">
        <f>VLOOKUP($B10,[2]Sheet3!$G:$CZ,38,0)</f>
        <v>0</v>
      </c>
      <c r="BB10" s="14">
        <f>VLOOKUP($B10,[2]Sheet3!$G:$CZ,39,0)</f>
        <v>0</v>
      </c>
      <c r="BC10" s="14">
        <f>VLOOKUP($B10,[2]Sheet3!$G:$CZ,40,0)</f>
        <v>0</v>
      </c>
      <c r="BD10" s="14">
        <f>VLOOKUP($B10,[2]Sheet3!$G:$CZ,41,0)</f>
        <v>0</v>
      </c>
      <c r="BE10" s="14">
        <f>VLOOKUP($B10,[2]Sheet3!$G:$CZ,42,0)</f>
        <v>0</v>
      </c>
      <c r="BF10" s="14">
        <f>VLOOKUP($B10,[2]Sheet3!$G:$CZ,43,0)</f>
        <v>0</v>
      </c>
      <c r="BG10" s="14">
        <f>VLOOKUP($B10,[2]Sheet3!$G:$CZ,44,0)</f>
        <v>0</v>
      </c>
      <c r="BH10" s="14">
        <f>VLOOKUP($B10,[2]Sheet3!$G:$CZ,45,0)</f>
        <v>0</v>
      </c>
      <c r="BI10" s="14">
        <f>VLOOKUP($B10,[2]Sheet3!$G:$CZ,46,0)</f>
        <v>0</v>
      </c>
      <c r="BJ10" s="14">
        <f>VLOOKUP($B10,[2]Sheet3!$G:$CZ,47,0)</f>
        <v>0</v>
      </c>
      <c r="BK10" s="14">
        <f>VLOOKUP($B10,[2]Sheet3!$G:$CZ,48,0)</f>
        <v>0</v>
      </c>
      <c r="BL10" s="14">
        <f>VLOOKUP($B10,[2]Sheet3!$G:$CZ,49,0)</f>
        <v>0</v>
      </c>
      <c r="BM10" s="14">
        <f>VLOOKUP($B10,[2]Sheet3!$G:$CZ,50,0)</f>
        <v>0</v>
      </c>
      <c r="BN10" s="14">
        <f>VLOOKUP($B10,[2]Sheet3!$G:$CZ,51,0)</f>
        <v>0</v>
      </c>
      <c r="BO10" s="14">
        <f>VLOOKUP($B10,[2]Sheet3!$G:$CZ,52,0)</f>
        <v>0</v>
      </c>
      <c r="BP10" s="14">
        <f>VLOOKUP($B10,[2]Sheet3!$G:$CZ,53,0)</f>
        <v>0</v>
      </c>
      <c r="BQ10" s="14">
        <f>VLOOKUP($B10,[2]Sheet3!$G:$CZ,54,0)</f>
        <v>0</v>
      </c>
      <c r="BR10" s="14">
        <f>VLOOKUP($B10,[2]Sheet3!$G:$CZ,55,0)</f>
        <v>0</v>
      </c>
      <c r="BS10" s="14">
        <f>VLOOKUP($B10,[2]Sheet3!$G:$CZ,56,0)</f>
        <v>0</v>
      </c>
      <c r="BT10" s="14">
        <f>VLOOKUP($B10,[2]Sheet3!$G:$CZ,57,0)</f>
        <v>0</v>
      </c>
      <c r="BU10" s="14">
        <f>VLOOKUP($B10,[2]Sheet3!$G:$CZ,58,0)</f>
        <v>0</v>
      </c>
      <c r="BV10" s="14">
        <f>VLOOKUP($B10,[2]Sheet3!$G:$CZ,59,0)</f>
        <v>0</v>
      </c>
      <c r="BW10" s="14">
        <f>VLOOKUP($B10,[2]Sheet3!$G:$CZ,60,0)</f>
        <v>0</v>
      </c>
      <c r="BX10" s="14">
        <f>VLOOKUP($B10,[2]Sheet3!$G:$CZ,61,0)</f>
        <v>0</v>
      </c>
      <c r="BY10" s="14">
        <f>VLOOKUP($B10,[2]Sheet3!$G:$CZ,62,0)</f>
        <v>0</v>
      </c>
      <c r="BZ10" s="14">
        <f>VLOOKUP($B10,[2]Sheet3!$G:$CZ,63,0)</f>
        <v>0</v>
      </c>
      <c r="CA10" s="14">
        <f>VLOOKUP($B10,[2]Sheet3!$G:$CZ,64,0)</f>
        <v>0</v>
      </c>
      <c r="CB10" s="14">
        <f>VLOOKUP($B10,[2]Sheet3!$G:$CZ,65,0)</f>
        <v>0</v>
      </c>
      <c r="CC10" s="14">
        <f>VLOOKUP($B10,[2]Sheet3!$G:$CZ,66,0)</f>
        <v>0</v>
      </c>
      <c r="CD10" s="14">
        <f>VLOOKUP($B10,[2]Sheet3!$G:$CZ,67,0)</f>
        <v>0</v>
      </c>
      <c r="CE10" s="14">
        <f>VLOOKUP($B10,[2]Sheet3!$G:$CZ,68,0)</f>
        <v>0</v>
      </c>
      <c r="CF10" s="14">
        <f>VLOOKUP($B10,[2]Sheet3!$G:$CZ,69,0)</f>
        <v>0</v>
      </c>
      <c r="CG10" s="14">
        <f>VLOOKUP($B10,[2]Sheet3!$G:$CZ,70,0)</f>
        <v>0</v>
      </c>
      <c r="CH10" s="14">
        <f>VLOOKUP($B10,[2]Sheet3!$G:$CZ,71,0)</f>
        <v>0</v>
      </c>
      <c r="CI10" s="14">
        <f>VLOOKUP($B10,[2]Sheet3!$G:$CZ,72,0)</f>
        <v>0</v>
      </c>
      <c r="CJ10" s="14">
        <f>VLOOKUP($B10,[2]Sheet3!$G:$CZ,73,0)</f>
        <v>0</v>
      </c>
      <c r="CK10" s="14">
        <f>VLOOKUP($B10,[2]Sheet3!$G:$CZ,74,0)</f>
        <v>0</v>
      </c>
      <c r="CL10" s="14">
        <f>VLOOKUP($B10,[2]Sheet3!$G:$CZ,75,0)</f>
        <v>0</v>
      </c>
      <c r="CM10" s="14">
        <f>VLOOKUP($B10,[2]Sheet3!$G:$CZ,76,0)</f>
        <v>0</v>
      </c>
      <c r="CN10" s="14">
        <f>VLOOKUP($B10,[2]Sheet3!$G:$CZ,77,0)</f>
        <v>0</v>
      </c>
      <c r="CO10" s="14">
        <f>VLOOKUP($B10,[2]Sheet3!$G:$CZ,78,0)</f>
        <v>0</v>
      </c>
      <c r="CP10" s="14">
        <f>VLOOKUP($B10,[2]Sheet3!$G:$CZ,79,0)</f>
        <v>0</v>
      </c>
      <c r="CQ10" s="14">
        <f>VLOOKUP($B10,[2]Sheet3!$G:$CZ,80,0)</f>
        <v>0</v>
      </c>
      <c r="CR10" s="14">
        <f>VLOOKUP($B10,[2]Sheet3!$G:$CZ,81,0)</f>
        <v>0</v>
      </c>
      <c r="CS10" s="14">
        <f>VLOOKUP($B10,[2]Sheet3!$G:$CZ,82,0)</f>
        <v>0</v>
      </c>
      <c r="CT10" s="14">
        <f>VLOOKUP($B10,[2]Sheet3!$G:$CZ,83,0)</f>
        <v>0</v>
      </c>
      <c r="CU10" s="14">
        <f>VLOOKUP($B10,[2]Sheet3!$G:$CZ,84,0)</f>
        <v>0</v>
      </c>
      <c r="CV10" s="14">
        <f>VLOOKUP($B10,[2]Sheet3!$G:$CZ,85,0)</f>
        <v>0</v>
      </c>
      <c r="CW10" s="14">
        <f>VLOOKUP($B10,[2]Sheet3!$G:$CZ,86,0)</f>
        <v>0</v>
      </c>
      <c r="CX10" s="14">
        <f>VLOOKUP($B10,[2]Sheet3!$G:$CZ,87,0)</f>
        <v>0</v>
      </c>
      <c r="CY10" s="14">
        <f>VLOOKUP($B10,[2]Sheet3!$G:$CZ,88,0)</f>
        <v>0</v>
      </c>
      <c r="CZ10" s="14">
        <f>VLOOKUP($B10,[2]Sheet3!$G:$CZ,89,0)</f>
        <v>0</v>
      </c>
      <c r="DA10" s="14">
        <f>VLOOKUP($B10,[2]Sheet3!$G:$CZ,90,0)</f>
        <v>0</v>
      </c>
      <c r="DB10" s="14">
        <f>VLOOKUP($B10,[2]Sheet3!$G:$CZ,91,0)</f>
        <v>0</v>
      </c>
      <c r="DC10" s="14">
        <f>VLOOKUP($B10,[2]Sheet3!$G:$CZ,92,0)</f>
        <v>0</v>
      </c>
      <c r="DD10" s="14">
        <f>VLOOKUP($B10,[2]Sheet3!$G:$CZ,93,0)</f>
        <v>0</v>
      </c>
      <c r="DE10" s="14">
        <f>VLOOKUP($B10,[2]Sheet3!$G:$CZ,94,0)</f>
        <v>0</v>
      </c>
      <c r="DF10" s="14">
        <f>VLOOKUP($B10,[2]Sheet3!$G:$CZ,95,0)</f>
        <v>0</v>
      </c>
      <c r="DG10" s="14">
        <f>VLOOKUP($B10,[2]Sheet3!$G:$CZ,96,0)</f>
        <v>0</v>
      </c>
      <c r="DH10" s="14">
        <f>VLOOKUP($B10,[2]Sheet3!$G:$CZ,97,0)</f>
        <v>0</v>
      </c>
      <c r="DI10" s="14">
        <f>VLOOKUP($B10,[2]Sheet3!$G:$CZ,98,0)</f>
        <v>0</v>
      </c>
    </row>
    <row r="11" spans="1:114" x14ac:dyDescent="0.3">
      <c r="A11" s="9" t="str">
        <f t="shared" si="0"/>
        <v>E13130</v>
      </c>
      <c r="B11" s="15" t="s">
        <v>208</v>
      </c>
      <c r="C11" s="15" t="s">
        <v>209</v>
      </c>
      <c r="F11" s="7" t="s">
        <v>15</v>
      </c>
      <c r="G11" s="12" t="s">
        <v>3506</v>
      </c>
      <c r="H11" s="12" t="str">
        <f>VLOOKUP($B11,[1]Sheet1!$A:$G,5,0)</f>
        <v>manish.kumar@redingtongroup.com</v>
      </c>
      <c r="I11" s="12" t="str">
        <f>VLOOKUP($B11,[1]Sheet1!$A:$G,7,0)</f>
        <v>jaswinder.singh@redingtongroup.com</v>
      </c>
      <c r="J11" s="12" t="s">
        <v>82</v>
      </c>
      <c r="K11" s="7"/>
      <c r="L11" s="7"/>
      <c r="M11" s="8"/>
      <c r="N11" s="7" t="str">
        <f t="shared" si="1"/>
        <v>manish.kumar@redingtongroup.com; jaswinder.singh@redingtongroup.com; nilesh.phirke@redingtongroup.com;christopher.joseph@redingtongroup.com</v>
      </c>
      <c r="O11" s="7" t="str">
        <f t="shared" si="2"/>
        <v>E13130</v>
      </c>
      <c r="P11" s="8" t="s">
        <v>5215</v>
      </c>
      <c r="Q11" s="14">
        <f>VLOOKUP($B11,[2]Sheet3!$G:$CZ,2,0)</f>
        <v>2400308496</v>
      </c>
      <c r="R11" s="14">
        <f>VLOOKUP($B11,[2]Sheet3!$G:$CZ,3,0)</f>
        <v>2400308495</v>
      </c>
      <c r="S11" s="14">
        <f>VLOOKUP($B11,[2]Sheet3!$G:$CZ,4,0)</f>
        <v>2400307709</v>
      </c>
      <c r="T11" s="14">
        <f>VLOOKUP($B11,[2]Sheet3!$G:$CZ,5,0)</f>
        <v>2400307707</v>
      </c>
      <c r="U11" s="14">
        <f>VLOOKUP($B11,[2]Sheet3!$G:$CZ,6,0)</f>
        <v>2400307706</v>
      </c>
      <c r="V11" s="14">
        <f>VLOOKUP($B11,[2]Sheet3!$G:$CZ,7,0)</f>
        <v>2400307705</v>
      </c>
      <c r="W11" s="14">
        <f>VLOOKUP($B11,[2]Sheet3!$G:$CZ,8,0)</f>
        <v>2400307712</v>
      </c>
      <c r="X11" s="14">
        <f>VLOOKUP($B11,[2]Sheet3!$G:$CZ,9,0)</f>
        <v>2400299247</v>
      </c>
      <c r="Y11" s="14">
        <f>VLOOKUP($B11,[2]Sheet3!$G:$CZ,10,0)</f>
        <v>2400308497</v>
      </c>
      <c r="Z11" s="14">
        <f>VLOOKUP($B11,[2]Sheet3!$G:$CZ,11,0)</f>
        <v>2400308933</v>
      </c>
      <c r="AA11" s="14">
        <f>VLOOKUP($B11,[2]Sheet3!$G:$CZ,12,0)</f>
        <v>2400308932</v>
      </c>
      <c r="AB11" s="14">
        <f>VLOOKUP($B11,[2]Sheet3!$G:$CZ,13,0)</f>
        <v>2400308498</v>
      </c>
      <c r="AC11" s="14">
        <f>VLOOKUP($B11,[2]Sheet3!$G:$CZ,14,0)</f>
        <v>0</v>
      </c>
      <c r="AD11" s="14">
        <f>VLOOKUP($B11,[2]Sheet3!$G:$CZ,15,0)</f>
        <v>0</v>
      </c>
      <c r="AE11" s="14">
        <f>VLOOKUP($B11,[2]Sheet3!$G:$CZ,16,0)</f>
        <v>0</v>
      </c>
      <c r="AF11" s="14">
        <f>VLOOKUP($B11,[2]Sheet3!$G:$CZ,17,0)</f>
        <v>0</v>
      </c>
      <c r="AG11" s="14">
        <f>VLOOKUP($B11,[2]Sheet3!$G:$CZ,18,0)</f>
        <v>0</v>
      </c>
      <c r="AH11" s="14">
        <f>VLOOKUP($B11,[2]Sheet3!$G:$CZ,19,0)</f>
        <v>0</v>
      </c>
      <c r="AI11" s="14">
        <f>VLOOKUP($B11,[2]Sheet3!$G:$CZ,20,0)</f>
        <v>0</v>
      </c>
      <c r="AJ11" s="14">
        <f>VLOOKUP($B11,[2]Sheet3!$G:$CZ,21,0)</f>
        <v>0</v>
      </c>
      <c r="AK11" s="14">
        <f>VLOOKUP($B11,[2]Sheet3!$G:$CZ,22,0)</f>
        <v>0</v>
      </c>
      <c r="AL11" s="14">
        <f>VLOOKUP($B11,[2]Sheet3!$G:$CZ,23,0)</f>
        <v>0</v>
      </c>
      <c r="AM11" s="14">
        <f>VLOOKUP($B11,[2]Sheet3!$G:$CZ,24,0)</f>
        <v>0</v>
      </c>
      <c r="AN11" s="14">
        <f>VLOOKUP($B11,[2]Sheet3!$G:$CZ,25,0)</f>
        <v>0</v>
      </c>
      <c r="AO11" s="14">
        <f>VLOOKUP($B11,[2]Sheet3!$G:$CZ,26,0)</f>
        <v>0</v>
      </c>
      <c r="AP11" s="14">
        <f>VLOOKUP($B11,[2]Sheet3!$G:$CZ,27,0)</f>
        <v>0</v>
      </c>
      <c r="AQ11" s="14">
        <f>VLOOKUP($B11,[2]Sheet3!$G:$CZ,28,0)</f>
        <v>0</v>
      </c>
      <c r="AR11" s="14">
        <f>VLOOKUP($B11,[2]Sheet3!$G:$CZ,29,0)</f>
        <v>0</v>
      </c>
      <c r="AS11" s="14">
        <f>VLOOKUP($B11,[2]Sheet3!$G:$CZ,30,0)</f>
        <v>0</v>
      </c>
      <c r="AT11" s="14">
        <f>VLOOKUP($B11,[2]Sheet3!$G:$CZ,31,0)</f>
        <v>0</v>
      </c>
      <c r="AU11" s="14">
        <f>VLOOKUP($B11,[2]Sheet3!$G:$CZ,32,0)</f>
        <v>0</v>
      </c>
      <c r="AV11" s="14">
        <f>VLOOKUP($B11,[2]Sheet3!$G:$CZ,33,0)</f>
        <v>0</v>
      </c>
      <c r="AW11" s="14">
        <f>VLOOKUP($B11,[2]Sheet3!$G:$CZ,34,0)</f>
        <v>0</v>
      </c>
      <c r="AX11" s="14">
        <f>VLOOKUP($B11,[2]Sheet3!$G:$CZ,35,0)</f>
        <v>0</v>
      </c>
      <c r="AY11" s="14">
        <f>VLOOKUP($B11,[2]Sheet3!$G:$CZ,36,0)</f>
        <v>0</v>
      </c>
      <c r="AZ11" s="14">
        <f>VLOOKUP($B11,[2]Sheet3!$G:$CZ,37,0)</f>
        <v>0</v>
      </c>
      <c r="BA11" s="14">
        <f>VLOOKUP($B11,[2]Sheet3!$G:$CZ,38,0)</f>
        <v>0</v>
      </c>
      <c r="BB11" s="14">
        <f>VLOOKUP($B11,[2]Sheet3!$G:$CZ,39,0)</f>
        <v>0</v>
      </c>
      <c r="BC11" s="14">
        <f>VLOOKUP($B11,[2]Sheet3!$G:$CZ,40,0)</f>
        <v>0</v>
      </c>
      <c r="BD11" s="14">
        <f>VLOOKUP($B11,[2]Sheet3!$G:$CZ,41,0)</f>
        <v>0</v>
      </c>
      <c r="BE11" s="14">
        <f>VLOOKUP($B11,[2]Sheet3!$G:$CZ,42,0)</f>
        <v>0</v>
      </c>
      <c r="BF11" s="14">
        <f>VLOOKUP($B11,[2]Sheet3!$G:$CZ,43,0)</f>
        <v>0</v>
      </c>
      <c r="BG11" s="14">
        <f>VLOOKUP($B11,[2]Sheet3!$G:$CZ,44,0)</f>
        <v>0</v>
      </c>
      <c r="BH11" s="14">
        <f>VLOOKUP($B11,[2]Sheet3!$G:$CZ,45,0)</f>
        <v>0</v>
      </c>
      <c r="BI11" s="14">
        <f>VLOOKUP($B11,[2]Sheet3!$G:$CZ,46,0)</f>
        <v>0</v>
      </c>
      <c r="BJ11" s="14">
        <f>VLOOKUP($B11,[2]Sheet3!$G:$CZ,47,0)</f>
        <v>0</v>
      </c>
      <c r="BK11" s="14">
        <f>VLOOKUP($B11,[2]Sheet3!$G:$CZ,48,0)</f>
        <v>0</v>
      </c>
      <c r="BL11" s="14">
        <f>VLOOKUP($B11,[2]Sheet3!$G:$CZ,49,0)</f>
        <v>0</v>
      </c>
      <c r="BM11" s="14">
        <f>VLOOKUP($B11,[2]Sheet3!$G:$CZ,50,0)</f>
        <v>0</v>
      </c>
      <c r="BN11" s="14">
        <f>VLOOKUP($B11,[2]Sheet3!$G:$CZ,51,0)</f>
        <v>0</v>
      </c>
      <c r="BO11" s="14">
        <f>VLOOKUP($B11,[2]Sheet3!$G:$CZ,52,0)</f>
        <v>0</v>
      </c>
      <c r="BP11" s="14">
        <f>VLOOKUP($B11,[2]Sheet3!$G:$CZ,53,0)</f>
        <v>0</v>
      </c>
      <c r="BQ11" s="14">
        <f>VLOOKUP($B11,[2]Sheet3!$G:$CZ,54,0)</f>
        <v>0</v>
      </c>
      <c r="BR11" s="14">
        <f>VLOOKUP($B11,[2]Sheet3!$G:$CZ,55,0)</f>
        <v>0</v>
      </c>
      <c r="BS11" s="14">
        <f>VLOOKUP($B11,[2]Sheet3!$G:$CZ,56,0)</f>
        <v>0</v>
      </c>
      <c r="BT11" s="14">
        <f>VLOOKUP($B11,[2]Sheet3!$G:$CZ,57,0)</f>
        <v>0</v>
      </c>
      <c r="BU11" s="14">
        <f>VLOOKUP($B11,[2]Sheet3!$G:$CZ,58,0)</f>
        <v>0</v>
      </c>
      <c r="BV11" s="14">
        <f>VLOOKUP($B11,[2]Sheet3!$G:$CZ,59,0)</f>
        <v>0</v>
      </c>
      <c r="BW11" s="14">
        <f>VLOOKUP($B11,[2]Sheet3!$G:$CZ,60,0)</f>
        <v>0</v>
      </c>
      <c r="BX11" s="14">
        <f>VLOOKUP($B11,[2]Sheet3!$G:$CZ,61,0)</f>
        <v>0</v>
      </c>
      <c r="BY11" s="14">
        <f>VLOOKUP($B11,[2]Sheet3!$G:$CZ,62,0)</f>
        <v>0</v>
      </c>
      <c r="BZ11" s="14">
        <f>VLOOKUP($B11,[2]Sheet3!$G:$CZ,63,0)</f>
        <v>0</v>
      </c>
      <c r="CA11" s="14">
        <f>VLOOKUP($B11,[2]Sheet3!$G:$CZ,64,0)</f>
        <v>0</v>
      </c>
      <c r="CB11" s="14">
        <f>VLOOKUP($B11,[2]Sheet3!$G:$CZ,65,0)</f>
        <v>0</v>
      </c>
      <c r="CC11" s="14">
        <f>VLOOKUP($B11,[2]Sheet3!$G:$CZ,66,0)</f>
        <v>0</v>
      </c>
      <c r="CD11" s="14">
        <f>VLOOKUP($B11,[2]Sheet3!$G:$CZ,67,0)</f>
        <v>0</v>
      </c>
      <c r="CE11" s="14">
        <f>VLOOKUP($B11,[2]Sheet3!$G:$CZ,68,0)</f>
        <v>0</v>
      </c>
      <c r="CF11" s="14">
        <f>VLOOKUP($B11,[2]Sheet3!$G:$CZ,69,0)</f>
        <v>0</v>
      </c>
      <c r="CG11" s="14">
        <f>VLOOKUP($B11,[2]Sheet3!$G:$CZ,70,0)</f>
        <v>0</v>
      </c>
      <c r="CH11" s="14">
        <f>VLOOKUP($B11,[2]Sheet3!$G:$CZ,71,0)</f>
        <v>0</v>
      </c>
      <c r="CI11" s="14">
        <f>VLOOKUP($B11,[2]Sheet3!$G:$CZ,72,0)</f>
        <v>0</v>
      </c>
      <c r="CJ11" s="14">
        <f>VLOOKUP($B11,[2]Sheet3!$G:$CZ,73,0)</f>
        <v>0</v>
      </c>
      <c r="CK11" s="14">
        <f>VLOOKUP($B11,[2]Sheet3!$G:$CZ,74,0)</f>
        <v>0</v>
      </c>
      <c r="CL11" s="14">
        <f>VLOOKUP($B11,[2]Sheet3!$G:$CZ,75,0)</f>
        <v>0</v>
      </c>
      <c r="CM11" s="14">
        <f>VLOOKUP($B11,[2]Sheet3!$G:$CZ,76,0)</f>
        <v>0</v>
      </c>
      <c r="CN11" s="14">
        <f>VLOOKUP($B11,[2]Sheet3!$G:$CZ,77,0)</f>
        <v>0</v>
      </c>
      <c r="CO11" s="14">
        <f>VLOOKUP($B11,[2]Sheet3!$G:$CZ,78,0)</f>
        <v>0</v>
      </c>
      <c r="CP11" s="14">
        <f>VLOOKUP($B11,[2]Sheet3!$G:$CZ,79,0)</f>
        <v>0</v>
      </c>
      <c r="CQ11" s="14">
        <f>VLOOKUP($B11,[2]Sheet3!$G:$CZ,80,0)</f>
        <v>0</v>
      </c>
      <c r="CR11" s="14">
        <f>VLOOKUP($B11,[2]Sheet3!$G:$CZ,81,0)</f>
        <v>0</v>
      </c>
      <c r="CS11" s="14">
        <f>VLOOKUP($B11,[2]Sheet3!$G:$CZ,82,0)</f>
        <v>0</v>
      </c>
      <c r="CT11" s="14">
        <f>VLOOKUP($B11,[2]Sheet3!$G:$CZ,83,0)</f>
        <v>0</v>
      </c>
      <c r="CU11" s="14">
        <f>VLOOKUP($B11,[2]Sheet3!$G:$CZ,84,0)</f>
        <v>0</v>
      </c>
      <c r="CV11" s="14">
        <f>VLOOKUP($B11,[2]Sheet3!$G:$CZ,85,0)</f>
        <v>0</v>
      </c>
      <c r="CW11" s="14">
        <f>VLOOKUP($B11,[2]Sheet3!$G:$CZ,86,0)</f>
        <v>0</v>
      </c>
      <c r="CX11" s="14">
        <f>VLOOKUP($B11,[2]Sheet3!$G:$CZ,87,0)</f>
        <v>0</v>
      </c>
      <c r="CY11" s="14">
        <f>VLOOKUP($B11,[2]Sheet3!$G:$CZ,88,0)</f>
        <v>0</v>
      </c>
      <c r="CZ11" s="14">
        <f>VLOOKUP($B11,[2]Sheet3!$G:$CZ,89,0)</f>
        <v>0</v>
      </c>
      <c r="DA11" s="14">
        <f>VLOOKUP($B11,[2]Sheet3!$G:$CZ,90,0)</f>
        <v>0</v>
      </c>
      <c r="DB11" s="14">
        <f>VLOOKUP($B11,[2]Sheet3!$G:$CZ,91,0)</f>
        <v>0</v>
      </c>
      <c r="DC11" s="14">
        <f>VLOOKUP($B11,[2]Sheet3!$G:$CZ,92,0)</f>
        <v>0</v>
      </c>
      <c r="DD11" s="14">
        <f>VLOOKUP($B11,[2]Sheet3!$G:$CZ,93,0)</f>
        <v>0</v>
      </c>
      <c r="DE11" s="14">
        <f>VLOOKUP($B11,[2]Sheet3!$G:$CZ,94,0)</f>
        <v>0</v>
      </c>
      <c r="DF11" s="14">
        <f>VLOOKUP($B11,[2]Sheet3!$G:$CZ,95,0)</f>
        <v>0</v>
      </c>
      <c r="DG11" s="14">
        <f>VLOOKUP($B11,[2]Sheet3!$G:$CZ,96,0)</f>
        <v>0</v>
      </c>
      <c r="DH11" s="14">
        <f>VLOOKUP($B11,[2]Sheet3!$G:$CZ,97,0)</f>
        <v>0</v>
      </c>
      <c r="DI11" s="14">
        <f>VLOOKUP($B11,[2]Sheet3!$G:$CZ,98,0)</f>
        <v>0</v>
      </c>
    </row>
    <row r="12" spans="1:114" x14ac:dyDescent="0.3">
      <c r="A12" s="9" t="str">
        <f t="shared" si="0"/>
        <v>E34191</v>
      </c>
      <c r="B12" s="15" t="s">
        <v>745</v>
      </c>
      <c r="C12" s="15" t="s">
        <v>746</v>
      </c>
      <c r="F12" s="7" t="s">
        <v>15</v>
      </c>
      <c r="G12" s="12" t="s">
        <v>3507</v>
      </c>
      <c r="H12" s="12" t="str">
        <f>VLOOKUP($B12,[1]Sheet1!$A:$G,5,0)</f>
        <v>vivek.bose@redingtongroup.com</v>
      </c>
      <c r="I12" s="12" t="str">
        <f>VLOOKUP($B12,[1]Sheet1!$A:$G,7,0)</f>
        <v>jaswinder.singh@redingtongroup.com</v>
      </c>
      <c r="J12" s="12" t="s">
        <v>82</v>
      </c>
      <c r="K12" s="7"/>
      <c r="L12" s="7"/>
      <c r="M12" s="8"/>
      <c r="N12" s="7" t="str">
        <f t="shared" si="1"/>
        <v>vivek.bose@redingtongroup.com; jaswinder.singh@redingtongroup.com; nilesh.phirke@redingtongroup.com;christopher.joseph@redingtongroup.com</v>
      </c>
      <c r="O12" s="7" t="str">
        <f t="shared" si="2"/>
        <v>E34191</v>
      </c>
      <c r="P12" s="8" t="s">
        <v>5215</v>
      </c>
      <c r="Q12" s="14">
        <f>VLOOKUP($B12,[2]Sheet3!$G:$CZ,2,0)</f>
        <v>2400308882</v>
      </c>
      <c r="R12" s="14">
        <f>VLOOKUP($B12,[2]Sheet3!$G:$CZ,3,0)</f>
        <v>2400307379</v>
      </c>
      <c r="S12" s="14">
        <f>VLOOKUP($B12,[2]Sheet3!$G:$CZ,4,0)</f>
        <v>2400307378</v>
      </c>
      <c r="T12" s="14">
        <f>VLOOKUP($B12,[2]Sheet3!$G:$CZ,5,0)</f>
        <v>2400308479</v>
      </c>
      <c r="U12" s="14">
        <f>VLOOKUP($B12,[2]Sheet3!$G:$CZ,6,0)</f>
        <v>2400308480</v>
      </c>
      <c r="V12" s="14">
        <f>VLOOKUP($B12,[2]Sheet3!$G:$CZ,7,0)</f>
        <v>0</v>
      </c>
      <c r="W12" s="14">
        <f>VLOOKUP($B12,[2]Sheet3!$G:$CZ,8,0)</f>
        <v>0</v>
      </c>
      <c r="X12" s="14">
        <f>VLOOKUP($B12,[2]Sheet3!$G:$CZ,9,0)</f>
        <v>0</v>
      </c>
      <c r="Y12" s="14">
        <f>VLOOKUP($B12,[2]Sheet3!$G:$CZ,10,0)</f>
        <v>0</v>
      </c>
      <c r="Z12" s="14">
        <f>VLOOKUP($B12,[2]Sheet3!$G:$CZ,11,0)</f>
        <v>0</v>
      </c>
      <c r="AA12" s="14">
        <f>VLOOKUP($B12,[2]Sheet3!$G:$CZ,12,0)</f>
        <v>0</v>
      </c>
      <c r="AB12" s="14">
        <f>VLOOKUP($B12,[2]Sheet3!$G:$CZ,13,0)</f>
        <v>0</v>
      </c>
      <c r="AC12" s="14">
        <f>VLOOKUP($B12,[2]Sheet3!$G:$CZ,14,0)</f>
        <v>0</v>
      </c>
      <c r="AD12" s="14">
        <f>VLOOKUP($B12,[2]Sheet3!$G:$CZ,15,0)</f>
        <v>0</v>
      </c>
      <c r="AE12" s="14">
        <f>VLOOKUP($B12,[2]Sheet3!$G:$CZ,16,0)</f>
        <v>0</v>
      </c>
      <c r="AF12" s="14">
        <f>VLOOKUP($B12,[2]Sheet3!$G:$CZ,17,0)</f>
        <v>0</v>
      </c>
      <c r="AG12" s="14">
        <f>VLOOKUP($B12,[2]Sheet3!$G:$CZ,18,0)</f>
        <v>0</v>
      </c>
      <c r="AH12" s="14">
        <f>VLOOKUP($B12,[2]Sheet3!$G:$CZ,19,0)</f>
        <v>0</v>
      </c>
      <c r="AI12" s="14">
        <f>VLOOKUP($B12,[2]Sheet3!$G:$CZ,20,0)</f>
        <v>0</v>
      </c>
      <c r="AJ12" s="14">
        <f>VLOOKUP($B12,[2]Sheet3!$G:$CZ,21,0)</f>
        <v>0</v>
      </c>
      <c r="AK12" s="14">
        <f>VLOOKUP($B12,[2]Sheet3!$G:$CZ,22,0)</f>
        <v>0</v>
      </c>
      <c r="AL12" s="14">
        <f>VLOOKUP($B12,[2]Sheet3!$G:$CZ,23,0)</f>
        <v>0</v>
      </c>
      <c r="AM12" s="14">
        <f>VLOOKUP($B12,[2]Sheet3!$G:$CZ,24,0)</f>
        <v>0</v>
      </c>
      <c r="AN12" s="14">
        <f>VLOOKUP($B12,[2]Sheet3!$G:$CZ,25,0)</f>
        <v>0</v>
      </c>
      <c r="AO12" s="14">
        <f>VLOOKUP($B12,[2]Sheet3!$G:$CZ,26,0)</f>
        <v>0</v>
      </c>
      <c r="AP12" s="14">
        <f>VLOOKUP($B12,[2]Sheet3!$G:$CZ,27,0)</f>
        <v>0</v>
      </c>
      <c r="AQ12" s="14">
        <f>VLOOKUP($B12,[2]Sheet3!$G:$CZ,28,0)</f>
        <v>0</v>
      </c>
      <c r="AR12" s="14">
        <f>VLOOKUP($B12,[2]Sheet3!$G:$CZ,29,0)</f>
        <v>0</v>
      </c>
      <c r="AS12" s="14">
        <f>VLOOKUP($B12,[2]Sheet3!$G:$CZ,30,0)</f>
        <v>0</v>
      </c>
      <c r="AT12" s="14">
        <f>VLOOKUP($B12,[2]Sheet3!$G:$CZ,31,0)</f>
        <v>0</v>
      </c>
      <c r="AU12" s="14">
        <f>VLOOKUP($B12,[2]Sheet3!$G:$CZ,32,0)</f>
        <v>0</v>
      </c>
      <c r="AV12" s="14">
        <f>VLOOKUP($B12,[2]Sheet3!$G:$CZ,33,0)</f>
        <v>0</v>
      </c>
      <c r="AW12" s="14">
        <f>VLOOKUP($B12,[2]Sheet3!$G:$CZ,34,0)</f>
        <v>0</v>
      </c>
      <c r="AX12" s="14">
        <f>VLOOKUP($B12,[2]Sheet3!$G:$CZ,35,0)</f>
        <v>0</v>
      </c>
      <c r="AY12" s="14">
        <f>VLOOKUP($B12,[2]Sheet3!$G:$CZ,36,0)</f>
        <v>0</v>
      </c>
      <c r="AZ12" s="14">
        <f>VLOOKUP($B12,[2]Sheet3!$G:$CZ,37,0)</f>
        <v>0</v>
      </c>
      <c r="BA12" s="14">
        <f>VLOOKUP($B12,[2]Sheet3!$G:$CZ,38,0)</f>
        <v>0</v>
      </c>
      <c r="BB12" s="14">
        <f>VLOOKUP($B12,[2]Sheet3!$G:$CZ,39,0)</f>
        <v>0</v>
      </c>
      <c r="BC12" s="14">
        <f>VLOOKUP($B12,[2]Sheet3!$G:$CZ,40,0)</f>
        <v>0</v>
      </c>
      <c r="BD12" s="14">
        <f>VLOOKUP($B12,[2]Sheet3!$G:$CZ,41,0)</f>
        <v>0</v>
      </c>
      <c r="BE12" s="14">
        <f>VLOOKUP($B12,[2]Sheet3!$G:$CZ,42,0)</f>
        <v>0</v>
      </c>
      <c r="BF12" s="14">
        <f>VLOOKUP($B12,[2]Sheet3!$G:$CZ,43,0)</f>
        <v>0</v>
      </c>
      <c r="BG12" s="14">
        <f>VLOOKUP($B12,[2]Sheet3!$G:$CZ,44,0)</f>
        <v>0</v>
      </c>
      <c r="BH12" s="14">
        <f>VLOOKUP($B12,[2]Sheet3!$G:$CZ,45,0)</f>
        <v>0</v>
      </c>
      <c r="BI12" s="14">
        <f>VLOOKUP($B12,[2]Sheet3!$G:$CZ,46,0)</f>
        <v>0</v>
      </c>
      <c r="BJ12" s="14">
        <f>VLOOKUP($B12,[2]Sheet3!$G:$CZ,47,0)</f>
        <v>0</v>
      </c>
      <c r="BK12" s="14">
        <f>VLOOKUP($B12,[2]Sheet3!$G:$CZ,48,0)</f>
        <v>0</v>
      </c>
      <c r="BL12" s="14">
        <f>VLOOKUP($B12,[2]Sheet3!$G:$CZ,49,0)</f>
        <v>0</v>
      </c>
      <c r="BM12" s="14">
        <f>VLOOKUP($B12,[2]Sheet3!$G:$CZ,50,0)</f>
        <v>0</v>
      </c>
      <c r="BN12" s="14">
        <f>VLOOKUP($B12,[2]Sheet3!$G:$CZ,51,0)</f>
        <v>0</v>
      </c>
      <c r="BO12" s="14">
        <f>VLOOKUP($B12,[2]Sheet3!$G:$CZ,52,0)</f>
        <v>0</v>
      </c>
      <c r="BP12" s="14">
        <f>VLOOKUP($B12,[2]Sheet3!$G:$CZ,53,0)</f>
        <v>0</v>
      </c>
      <c r="BQ12" s="14">
        <f>VLOOKUP($B12,[2]Sheet3!$G:$CZ,54,0)</f>
        <v>0</v>
      </c>
      <c r="BR12" s="14">
        <f>VLOOKUP($B12,[2]Sheet3!$G:$CZ,55,0)</f>
        <v>0</v>
      </c>
      <c r="BS12" s="14">
        <f>VLOOKUP($B12,[2]Sheet3!$G:$CZ,56,0)</f>
        <v>0</v>
      </c>
      <c r="BT12" s="14">
        <f>VLOOKUP($B12,[2]Sheet3!$G:$CZ,57,0)</f>
        <v>0</v>
      </c>
      <c r="BU12" s="14">
        <f>VLOOKUP($B12,[2]Sheet3!$G:$CZ,58,0)</f>
        <v>0</v>
      </c>
      <c r="BV12" s="14">
        <f>VLOOKUP($B12,[2]Sheet3!$G:$CZ,59,0)</f>
        <v>0</v>
      </c>
      <c r="BW12" s="14">
        <f>VLOOKUP($B12,[2]Sheet3!$G:$CZ,60,0)</f>
        <v>0</v>
      </c>
      <c r="BX12" s="14">
        <f>VLOOKUP($B12,[2]Sheet3!$G:$CZ,61,0)</f>
        <v>0</v>
      </c>
      <c r="BY12" s="14">
        <f>VLOOKUP($B12,[2]Sheet3!$G:$CZ,62,0)</f>
        <v>0</v>
      </c>
      <c r="BZ12" s="14">
        <f>VLOOKUP($B12,[2]Sheet3!$G:$CZ,63,0)</f>
        <v>0</v>
      </c>
      <c r="CA12" s="14">
        <f>VLOOKUP($B12,[2]Sheet3!$G:$CZ,64,0)</f>
        <v>0</v>
      </c>
      <c r="CB12" s="14">
        <f>VLOOKUP($B12,[2]Sheet3!$G:$CZ,65,0)</f>
        <v>0</v>
      </c>
      <c r="CC12" s="14">
        <f>VLOOKUP($B12,[2]Sheet3!$G:$CZ,66,0)</f>
        <v>0</v>
      </c>
      <c r="CD12" s="14">
        <f>VLOOKUP($B12,[2]Sheet3!$G:$CZ,67,0)</f>
        <v>0</v>
      </c>
      <c r="CE12" s="14">
        <f>VLOOKUP($B12,[2]Sheet3!$G:$CZ,68,0)</f>
        <v>0</v>
      </c>
      <c r="CF12" s="14">
        <f>VLOOKUP($B12,[2]Sheet3!$G:$CZ,69,0)</f>
        <v>0</v>
      </c>
      <c r="CG12" s="14">
        <f>VLOOKUP($B12,[2]Sheet3!$G:$CZ,70,0)</f>
        <v>0</v>
      </c>
      <c r="CH12" s="14">
        <f>VLOOKUP($B12,[2]Sheet3!$G:$CZ,71,0)</f>
        <v>0</v>
      </c>
      <c r="CI12" s="14">
        <f>VLOOKUP($B12,[2]Sheet3!$G:$CZ,72,0)</f>
        <v>0</v>
      </c>
      <c r="CJ12" s="14">
        <f>VLOOKUP($B12,[2]Sheet3!$G:$CZ,73,0)</f>
        <v>0</v>
      </c>
      <c r="CK12" s="14">
        <f>VLOOKUP($B12,[2]Sheet3!$G:$CZ,74,0)</f>
        <v>0</v>
      </c>
      <c r="CL12" s="14">
        <f>VLOOKUP($B12,[2]Sheet3!$G:$CZ,75,0)</f>
        <v>0</v>
      </c>
      <c r="CM12" s="14">
        <f>VLOOKUP($B12,[2]Sheet3!$G:$CZ,76,0)</f>
        <v>0</v>
      </c>
      <c r="CN12" s="14">
        <f>VLOOKUP($B12,[2]Sheet3!$G:$CZ,77,0)</f>
        <v>0</v>
      </c>
      <c r="CO12" s="14">
        <f>VLOOKUP($B12,[2]Sheet3!$G:$CZ,78,0)</f>
        <v>0</v>
      </c>
      <c r="CP12" s="14">
        <f>VLOOKUP($B12,[2]Sheet3!$G:$CZ,79,0)</f>
        <v>0</v>
      </c>
      <c r="CQ12" s="14">
        <f>VLOOKUP($B12,[2]Sheet3!$G:$CZ,80,0)</f>
        <v>0</v>
      </c>
      <c r="CR12" s="14">
        <f>VLOOKUP($B12,[2]Sheet3!$G:$CZ,81,0)</f>
        <v>0</v>
      </c>
      <c r="CS12" s="14">
        <f>VLOOKUP($B12,[2]Sheet3!$G:$CZ,82,0)</f>
        <v>0</v>
      </c>
      <c r="CT12" s="14">
        <f>VLOOKUP($B12,[2]Sheet3!$G:$CZ,83,0)</f>
        <v>0</v>
      </c>
      <c r="CU12" s="14">
        <f>VLOOKUP($B12,[2]Sheet3!$G:$CZ,84,0)</f>
        <v>0</v>
      </c>
      <c r="CV12" s="14">
        <f>VLOOKUP($B12,[2]Sheet3!$G:$CZ,85,0)</f>
        <v>0</v>
      </c>
      <c r="CW12" s="14">
        <f>VLOOKUP($B12,[2]Sheet3!$G:$CZ,86,0)</f>
        <v>0</v>
      </c>
      <c r="CX12" s="14">
        <f>VLOOKUP($B12,[2]Sheet3!$G:$CZ,87,0)</f>
        <v>0</v>
      </c>
      <c r="CY12" s="14">
        <f>VLOOKUP($B12,[2]Sheet3!$G:$CZ,88,0)</f>
        <v>0</v>
      </c>
      <c r="CZ12" s="14">
        <f>VLOOKUP($B12,[2]Sheet3!$G:$CZ,89,0)</f>
        <v>0</v>
      </c>
      <c r="DA12" s="14">
        <f>VLOOKUP($B12,[2]Sheet3!$G:$CZ,90,0)</f>
        <v>0</v>
      </c>
      <c r="DB12" s="14">
        <f>VLOOKUP($B12,[2]Sheet3!$G:$CZ,91,0)</f>
        <v>0</v>
      </c>
      <c r="DC12" s="14">
        <f>VLOOKUP($B12,[2]Sheet3!$G:$CZ,92,0)</f>
        <v>0</v>
      </c>
      <c r="DD12" s="14">
        <f>VLOOKUP($B12,[2]Sheet3!$G:$CZ,93,0)</f>
        <v>0</v>
      </c>
      <c r="DE12" s="14">
        <f>VLOOKUP($B12,[2]Sheet3!$G:$CZ,94,0)</f>
        <v>0</v>
      </c>
      <c r="DF12" s="14">
        <f>VLOOKUP($B12,[2]Sheet3!$G:$CZ,95,0)</f>
        <v>0</v>
      </c>
      <c r="DG12" s="14">
        <f>VLOOKUP($B12,[2]Sheet3!$G:$CZ,96,0)</f>
        <v>0</v>
      </c>
      <c r="DH12" s="14">
        <f>VLOOKUP($B12,[2]Sheet3!$G:$CZ,97,0)</f>
        <v>0</v>
      </c>
      <c r="DI12" s="14">
        <f>VLOOKUP($B12,[2]Sheet3!$G:$CZ,98,0)</f>
        <v>0</v>
      </c>
    </row>
    <row r="13" spans="1:114" x14ac:dyDescent="0.3">
      <c r="A13" s="9" t="str">
        <f t="shared" si="0"/>
        <v>E4R024</v>
      </c>
      <c r="B13" s="15" t="s">
        <v>747</v>
      </c>
      <c r="C13" s="15" t="s">
        <v>748</v>
      </c>
      <c r="F13" s="7" t="s">
        <v>15</v>
      </c>
      <c r="G13" s="12" t="s">
        <v>3508</v>
      </c>
      <c r="H13" s="12" t="str">
        <f>VLOOKUP($B13,[1]Sheet1!$A:$G,5,0)</f>
        <v>ezaz.ahmad@redingtongroup.com</v>
      </c>
      <c r="I13" s="12" t="str">
        <f>VLOOKUP($B13,[1]Sheet1!$A:$G,7,0)</f>
        <v>jaswinder.singh@redingtongroup.com</v>
      </c>
      <c r="J13" s="12" t="s">
        <v>82</v>
      </c>
      <c r="K13" s="7"/>
      <c r="L13" s="7"/>
      <c r="M13" s="8"/>
      <c r="N13" s="7" t="str">
        <f t="shared" si="1"/>
        <v>ezaz.ahmad@redingtongroup.com; jaswinder.singh@redingtongroup.com; nilesh.phirke@redingtongroup.com;christopher.joseph@redingtongroup.com</v>
      </c>
      <c r="O13" s="7" t="str">
        <f t="shared" si="2"/>
        <v>E4R024</v>
      </c>
      <c r="P13" s="8" t="s">
        <v>5215</v>
      </c>
      <c r="Q13" s="14">
        <f>VLOOKUP($B13,[2]Sheet3!$G:$CZ,2,0)</f>
        <v>2400308473</v>
      </c>
      <c r="R13" s="14">
        <f>VLOOKUP($B13,[2]Sheet3!$G:$CZ,3,0)</f>
        <v>2400302029</v>
      </c>
      <c r="S13" s="14">
        <f>VLOOKUP($B13,[2]Sheet3!$G:$CZ,4,0)</f>
        <v>2400307496</v>
      </c>
      <c r="T13" s="14">
        <f>VLOOKUP($B13,[2]Sheet3!$G:$CZ,5,0)</f>
        <v>2400302665</v>
      </c>
      <c r="U13" s="14">
        <f>VLOOKUP($B13,[2]Sheet3!$G:$CZ,6,0)</f>
        <v>2400308910</v>
      </c>
      <c r="V13" s="14">
        <f>VLOOKUP($B13,[2]Sheet3!$G:$CZ,7,0)</f>
        <v>0</v>
      </c>
      <c r="W13" s="14">
        <f>VLOOKUP($B13,[2]Sheet3!$G:$CZ,8,0)</f>
        <v>0</v>
      </c>
      <c r="X13" s="14">
        <f>VLOOKUP($B13,[2]Sheet3!$G:$CZ,9,0)</f>
        <v>0</v>
      </c>
      <c r="Y13" s="14">
        <f>VLOOKUP($B13,[2]Sheet3!$G:$CZ,10,0)</f>
        <v>0</v>
      </c>
      <c r="Z13" s="14">
        <f>VLOOKUP($B13,[2]Sheet3!$G:$CZ,11,0)</f>
        <v>0</v>
      </c>
      <c r="AA13" s="14">
        <f>VLOOKUP($B13,[2]Sheet3!$G:$CZ,12,0)</f>
        <v>0</v>
      </c>
      <c r="AB13" s="14">
        <f>VLOOKUP($B13,[2]Sheet3!$G:$CZ,13,0)</f>
        <v>0</v>
      </c>
      <c r="AC13" s="14">
        <f>VLOOKUP($B13,[2]Sheet3!$G:$CZ,14,0)</f>
        <v>0</v>
      </c>
      <c r="AD13" s="14">
        <f>VLOOKUP($B13,[2]Sheet3!$G:$CZ,15,0)</f>
        <v>0</v>
      </c>
      <c r="AE13" s="14">
        <f>VLOOKUP($B13,[2]Sheet3!$G:$CZ,16,0)</f>
        <v>0</v>
      </c>
      <c r="AF13" s="14">
        <f>VLOOKUP($B13,[2]Sheet3!$G:$CZ,17,0)</f>
        <v>0</v>
      </c>
      <c r="AG13" s="14">
        <f>VLOOKUP($B13,[2]Sheet3!$G:$CZ,18,0)</f>
        <v>0</v>
      </c>
      <c r="AH13" s="14">
        <f>VLOOKUP($B13,[2]Sheet3!$G:$CZ,19,0)</f>
        <v>0</v>
      </c>
      <c r="AI13" s="14">
        <f>VLOOKUP($B13,[2]Sheet3!$G:$CZ,20,0)</f>
        <v>0</v>
      </c>
      <c r="AJ13" s="14">
        <f>VLOOKUP($B13,[2]Sheet3!$G:$CZ,21,0)</f>
        <v>0</v>
      </c>
      <c r="AK13" s="14">
        <f>VLOOKUP($B13,[2]Sheet3!$G:$CZ,22,0)</f>
        <v>0</v>
      </c>
      <c r="AL13" s="14">
        <f>VLOOKUP($B13,[2]Sheet3!$G:$CZ,23,0)</f>
        <v>0</v>
      </c>
      <c r="AM13" s="14">
        <f>VLOOKUP($B13,[2]Sheet3!$G:$CZ,24,0)</f>
        <v>0</v>
      </c>
      <c r="AN13" s="14">
        <f>VLOOKUP($B13,[2]Sheet3!$G:$CZ,25,0)</f>
        <v>0</v>
      </c>
      <c r="AO13" s="14">
        <f>VLOOKUP($B13,[2]Sheet3!$G:$CZ,26,0)</f>
        <v>0</v>
      </c>
      <c r="AP13" s="14">
        <f>VLOOKUP($B13,[2]Sheet3!$G:$CZ,27,0)</f>
        <v>0</v>
      </c>
      <c r="AQ13" s="14">
        <f>VLOOKUP($B13,[2]Sheet3!$G:$CZ,28,0)</f>
        <v>0</v>
      </c>
      <c r="AR13" s="14">
        <f>VLOOKUP($B13,[2]Sheet3!$G:$CZ,29,0)</f>
        <v>0</v>
      </c>
      <c r="AS13" s="14">
        <f>VLOOKUP($B13,[2]Sheet3!$G:$CZ,30,0)</f>
        <v>0</v>
      </c>
      <c r="AT13" s="14">
        <f>VLOOKUP($B13,[2]Sheet3!$G:$CZ,31,0)</f>
        <v>0</v>
      </c>
      <c r="AU13" s="14">
        <f>VLOOKUP($B13,[2]Sheet3!$G:$CZ,32,0)</f>
        <v>0</v>
      </c>
      <c r="AV13" s="14">
        <f>VLOOKUP($B13,[2]Sheet3!$G:$CZ,33,0)</f>
        <v>0</v>
      </c>
      <c r="AW13" s="14">
        <f>VLOOKUP($B13,[2]Sheet3!$G:$CZ,34,0)</f>
        <v>0</v>
      </c>
      <c r="AX13" s="14">
        <f>VLOOKUP($B13,[2]Sheet3!$G:$CZ,35,0)</f>
        <v>0</v>
      </c>
      <c r="AY13" s="14">
        <f>VLOOKUP($B13,[2]Sheet3!$G:$CZ,36,0)</f>
        <v>0</v>
      </c>
      <c r="AZ13" s="14">
        <f>VLOOKUP($B13,[2]Sheet3!$G:$CZ,37,0)</f>
        <v>0</v>
      </c>
      <c r="BA13" s="14">
        <f>VLOOKUP($B13,[2]Sheet3!$G:$CZ,38,0)</f>
        <v>0</v>
      </c>
      <c r="BB13" s="14">
        <f>VLOOKUP($B13,[2]Sheet3!$G:$CZ,39,0)</f>
        <v>0</v>
      </c>
      <c r="BC13" s="14">
        <f>VLOOKUP($B13,[2]Sheet3!$G:$CZ,40,0)</f>
        <v>0</v>
      </c>
      <c r="BD13" s="14">
        <f>VLOOKUP($B13,[2]Sheet3!$G:$CZ,41,0)</f>
        <v>0</v>
      </c>
      <c r="BE13" s="14">
        <f>VLOOKUP($B13,[2]Sheet3!$G:$CZ,42,0)</f>
        <v>0</v>
      </c>
      <c r="BF13" s="14">
        <f>VLOOKUP($B13,[2]Sheet3!$G:$CZ,43,0)</f>
        <v>0</v>
      </c>
      <c r="BG13" s="14">
        <f>VLOOKUP($B13,[2]Sheet3!$G:$CZ,44,0)</f>
        <v>0</v>
      </c>
      <c r="BH13" s="14">
        <f>VLOOKUP($B13,[2]Sheet3!$G:$CZ,45,0)</f>
        <v>0</v>
      </c>
      <c r="BI13" s="14">
        <f>VLOOKUP($B13,[2]Sheet3!$G:$CZ,46,0)</f>
        <v>0</v>
      </c>
      <c r="BJ13" s="14">
        <f>VLOOKUP($B13,[2]Sheet3!$G:$CZ,47,0)</f>
        <v>0</v>
      </c>
      <c r="BK13" s="14">
        <f>VLOOKUP($B13,[2]Sheet3!$G:$CZ,48,0)</f>
        <v>0</v>
      </c>
      <c r="BL13" s="14">
        <f>VLOOKUP($B13,[2]Sheet3!$G:$CZ,49,0)</f>
        <v>0</v>
      </c>
      <c r="BM13" s="14">
        <f>VLOOKUP($B13,[2]Sheet3!$G:$CZ,50,0)</f>
        <v>0</v>
      </c>
      <c r="BN13" s="14">
        <f>VLOOKUP($B13,[2]Sheet3!$G:$CZ,51,0)</f>
        <v>0</v>
      </c>
      <c r="BO13" s="14">
        <f>VLOOKUP($B13,[2]Sheet3!$G:$CZ,52,0)</f>
        <v>0</v>
      </c>
      <c r="BP13" s="14">
        <f>VLOOKUP($B13,[2]Sheet3!$G:$CZ,53,0)</f>
        <v>0</v>
      </c>
      <c r="BQ13" s="14">
        <f>VLOOKUP($B13,[2]Sheet3!$G:$CZ,54,0)</f>
        <v>0</v>
      </c>
      <c r="BR13" s="14">
        <f>VLOOKUP($B13,[2]Sheet3!$G:$CZ,55,0)</f>
        <v>0</v>
      </c>
      <c r="BS13" s="14">
        <f>VLOOKUP($B13,[2]Sheet3!$G:$CZ,56,0)</f>
        <v>0</v>
      </c>
      <c r="BT13" s="14">
        <f>VLOOKUP($B13,[2]Sheet3!$G:$CZ,57,0)</f>
        <v>0</v>
      </c>
      <c r="BU13" s="14">
        <f>VLOOKUP($B13,[2]Sheet3!$G:$CZ,58,0)</f>
        <v>0</v>
      </c>
      <c r="BV13" s="14">
        <f>VLOOKUP($B13,[2]Sheet3!$G:$CZ,59,0)</f>
        <v>0</v>
      </c>
      <c r="BW13" s="14">
        <f>VLOOKUP($B13,[2]Sheet3!$G:$CZ,60,0)</f>
        <v>0</v>
      </c>
      <c r="BX13" s="14">
        <f>VLOOKUP($B13,[2]Sheet3!$G:$CZ,61,0)</f>
        <v>0</v>
      </c>
      <c r="BY13" s="14">
        <f>VLOOKUP($B13,[2]Sheet3!$G:$CZ,62,0)</f>
        <v>0</v>
      </c>
      <c r="BZ13" s="14">
        <f>VLOOKUP($B13,[2]Sheet3!$G:$CZ,63,0)</f>
        <v>0</v>
      </c>
      <c r="CA13" s="14">
        <f>VLOOKUP($B13,[2]Sheet3!$G:$CZ,64,0)</f>
        <v>0</v>
      </c>
      <c r="CB13" s="14">
        <f>VLOOKUP($B13,[2]Sheet3!$G:$CZ,65,0)</f>
        <v>0</v>
      </c>
      <c r="CC13" s="14">
        <f>VLOOKUP($B13,[2]Sheet3!$G:$CZ,66,0)</f>
        <v>0</v>
      </c>
      <c r="CD13" s="14">
        <f>VLOOKUP($B13,[2]Sheet3!$G:$CZ,67,0)</f>
        <v>0</v>
      </c>
      <c r="CE13" s="14">
        <f>VLOOKUP($B13,[2]Sheet3!$G:$CZ,68,0)</f>
        <v>0</v>
      </c>
      <c r="CF13" s="14">
        <f>VLOOKUP($B13,[2]Sheet3!$G:$CZ,69,0)</f>
        <v>0</v>
      </c>
      <c r="CG13" s="14">
        <f>VLOOKUP($B13,[2]Sheet3!$G:$CZ,70,0)</f>
        <v>0</v>
      </c>
      <c r="CH13" s="14">
        <f>VLOOKUP($B13,[2]Sheet3!$G:$CZ,71,0)</f>
        <v>0</v>
      </c>
      <c r="CI13" s="14">
        <f>VLOOKUP($B13,[2]Sheet3!$G:$CZ,72,0)</f>
        <v>0</v>
      </c>
      <c r="CJ13" s="14">
        <f>VLOOKUP($B13,[2]Sheet3!$G:$CZ,73,0)</f>
        <v>0</v>
      </c>
      <c r="CK13" s="14">
        <f>VLOOKUP($B13,[2]Sheet3!$G:$CZ,74,0)</f>
        <v>0</v>
      </c>
      <c r="CL13" s="14">
        <f>VLOOKUP($B13,[2]Sheet3!$G:$CZ,75,0)</f>
        <v>0</v>
      </c>
      <c r="CM13" s="14">
        <f>VLOOKUP($B13,[2]Sheet3!$G:$CZ,76,0)</f>
        <v>0</v>
      </c>
      <c r="CN13" s="14">
        <f>VLOOKUP($B13,[2]Sheet3!$G:$CZ,77,0)</f>
        <v>0</v>
      </c>
      <c r="CO13" s="14">
        <f>VLOOKUP($B13,[2]Sheet3!$G:$CZ,78,0)</f>
        <v>0</v>
      </c>
      <c r="CP13" s="14">
        <f>VLOOKUP($B13,[2]Sheet3!$G:$CZ,79,0)</f>
        <v>0</v>
      </c>
      <c r="CQ13" s="14">
        <f>VLOOKUP($B13,[2]Sheet3!$G:$CZ,80,0)</f>
        <v>0</v>
      </c>
      <c r="CR13" s="14">
        <f>VLOOKUP($B13,[2]Sheet3!$G:$CZ,81,0)</f>
        <v>0</v>
      </c>
      <c r="CS13" s="14">
        <f>VLOOKUP($B13,[2]Sheet3!$G:$CZ,82,0)</f>
        <v>0</v>
      </c>
      <c r="CT13" s="14">
        <f>VLOOKUP($B13,[2]Sheet3!$G:$CZ,83,0)</f>
        <v>0</v>
      </c>
      <c r="CU13" s="14">
        <f>VLOOKUP($B13,[2]Sheet3!$G:$CZ,84,0)</f>
        <v>0</v>
      </c>
      <c r="CV13" s="14">
        <f>VLOOKUP($B13,[2]Sheet3!$G:$CZ,85,0)</f>
        <v>0</v>
      </c>
      <c r="CW13" s="14">
        <f>VLOOKUP($B13,[2]Sheet3!$G:$CZ,86,0)</f>
        <v>0</v>
      </c>
      <c r="CX13" s="14">
        <f>VLOOKUP($B13,[2]Sheet3!$G:$CZ,87,0)</f>
        <v>0</v>
      </c>
      <c r="CY13" s="14">
        <f>VLOOKUP($B13,[2]Sheet3!$G:$CZ,88,0)</f>
        <v>0</v>
      </c>
      <c r="CZ13" s="14">
        <f>VLOOKUP($B13,[2]Sheet3!$G:$CZ,89,0)</f>
        <v>0</v>
      </c>
      <c r="DA13" s="14">
        <f>VLOOKUP($B13,[2]Sheet3!$G:$CZ,90,0)</f>
        <v>0</v>
      </c>
      <c r="DB13" s="14">
        <f>VLOOKUP($B13,[2]Sheet3!$G:$CZ,91,0)</f>
        <v>0</v>
      </c>
      <c r="DC13" s="14">
        <f>VLOOKUP($B13,[2]Sheet3!$G:$CZ,92,0)</f>
        <v>0</v>
      </c>
      <c r="DD13" s="14">
        <f>VLOOKUP($B13,[2]Sheet3!$G:$CZ,93,0)</f>
        <v>0</v>
      </c>
      <c r="DE13" s="14">
        <f>VLOOKUP($B13,[2]Sheet3!$G:$CZ,94,0)</f>
        <v>0</v>
      </c>
      <c r="DF13" s="14">
        <f>VLOOKUP($B13,[2]Sheet3!$G:$CZ,95,0)</f>
        <v>0</v>
      </c>
      <c r="DG13" s="14">
        <f>VLOOKUP($B13,[2]Sheet3!$G:$CZ,96,0)</f>
        <v>0</v>
      </c>
      <c r="DH13" s="14">
        <f>VLOOKUP($B13,[2]Sheet3!$G:$CZ,97,0)</f>
        <v>0</v>
      </c>
      <c r="DI13" s="14">
        <f>VLOOKUP($B13,[2]Sheet3!$G:$CZ,98,0)</f>
        <v>0</v>
      </c>
    </row>
    <row r="14" spans="1:114" x14ac:dyDescent="0.3">
      <c r="A14" s="9" t="str">
        <f t="shared" si="0"/>
        <v>N83562</v>
      </c>
      <c r="B14" s="15" t="s">
        <v>749</v>
      </c>
      <c r="C14" s="15" t="s">
        <v>750</v>
      </c>
      <c r="F14" s="7" t="s">
        <v>15</v>
      </c>
      <c r="G14" s="12" t="s">
        <v>3509</v>
      </c>
      <c r="H14" s="12" t="str">
        <f>VLOOKUP($B14,[1]Sheet1!$A:$G,5,0)</f>
        <v>neeraj.bhatt@redingtongroup.com</v>
      </c>
      <c r="I14" s="12" t="str">
        <f>VLOOKUP($B14,[1]Sheet1!$A:$G,7,0)</f>
        <v>sidharth.eknath@redingtongroup.com</v>
      </c>
      <c r="J14" s="12" t="s">
        <v>82</v>
      </c>
      <c r="K14" s="7"/>
      <c r="L14" s="7"/>
      <c r="M14" s="8"/>
      <c r="N14" s="7" t="str">
        <f t="shared" si="1"/>
        <v>neeraj.bhatt@redingtongroup.com; sidharth.eknath@redingtongroup.com; nilesh.phirke@redingtongroup.com;christopher.joseph@redingtongroup.com</v>
      </c>
      <c r="O14" s="7" t="str">
        <f t="shared" si="2"/>
        <v>N83562</v>
      </c>
      <c r="P14" s="8" t="s">
        <v>5215</v>
      </c>
      <c r="Q14" s="14">
        <f>VLOOKUP($B14,[2]Sheet3!$G:$CZ,2,0)</f>
        <v>2400308703</v>
      </c>
      <c r="R14" s="14">
        <f>VLOOKUP($B14,[2]Sheet3!$G:$CZ,3,0)</f>
        <v>2400302964</v>
      </c>
      <c r="S14" s="14">
        <f>VLOOKUP($B14,[2]Sheet3!$G:$CZ,4,0)</f>
        <v>2400303042</v>
      </c>
      <c r="T14" s="14">
        <f>VLOOKUP($B14,[2]Sheet3!$G:$CZ,5,0)</f>
        <v>2400302319</v>
      </c>
      <c r="U14" s="14">
        <f>VLOOKUP($B14,[2]Sheet3!$G:$CZ,6,0)</f>
        <v>2400302316</v>
      </c>
      <c r="V14" s="14">
        <f>VLOOKUP($B14,[2]Sheet3!$G:$CZ,7,0)</f>
        <v>0</v>
      </c>
      <c r="W14" s="14">
        <f>VLOOKUP($B14,[2]Sheet3!$G:$CZ,8,0)</f>
        <v>0</v>
      </c>
      <c r="X14" s="14">
        <f>VLOOKUP($B14,[2]Sheet3!$G:$CZ,9,0)</f>
        <v>0</v>
      </c>
      <c r="Y14" s="14">
        <f>VLOOKUP($B14,[2]Sheet3!$G:$CZ,10,0)</f>
        <v>0</v>
      </c>
      <c r="Z14" s="14">
        <f>VLOOKUP($B14,[2]Sheet3!$G:$CZ,11,0)</f>
        <v>0</v>
      </c>
      <c r="AA14" s="14">
        <f>VLOOKUP($B14,[2]Sheet3!$G:$CZ,12,0)</f>
        <v>0</v>
      </c>
      <c r="AB14" s="14">
        <f>VLOOKUP($B14,[2]Sheet3!$G:$CZ,13,0)</f>
        <v>0</v>
      </c>
      <c r="AC14" s="14">
        <f>VLOOKUP($B14,[2]Sheet3!$G:$CZ,14,0)</f>
        <v>0</v>
      </c>
      <c r="AD14" s="14">
        <f>VLOOKUP($B14,[2]Sheet3!$G:$CZ,15,0)</f>
        <v>0</v>
      </c>
      <c r="AE14" s="14">
        <f>VLOOKUP($B14,[2]Sheet3!$G:$CZ,16,0)</f>
        <v>0</v>
      </c>
      <c r="AF14" s="14">
        <f>VLOOKUP($B14,[2]Sheet3!$G:$CZ,17,0)</f>
        <v>0</v>
      </c>
      <c r="AG14" s="14">
        <f>VLOOKUP($B14,[2]Sheet3!$G:$CZ,18,0)</f>
        <v>0</v>
      </c>
      <c r="AH14" s="14">
        <f>VLOOKUP($B14,[2]Sheet3!$G:$CZ,19,0)</f>
        <v>0</v>
      </c>
      <c r="AI14" s="14">
        <f>VLOOKUP($B14,[2]Sheet3!$G:$CZ,20,0)</f>
        <v>0</v>
      </c>
      <c r="AJ14" s="14">
        <f>VLOOKUP($B14,[2]Sheet3!$G:$CZ,21,0)</f>
        <v>0</v>
      </c>
      <c r="AK14" s="14">
        <f>VLOOKUP($B14,[2]Sheet3!$G:$CZ,22,0)</f>
        <v>0</v>
      </c>
      <c r="AL14" s="14">
        <f>VLOOKUP($B14,[2]Sheet3!$G:$CZ,23,0)</f>
        <v>0</v>
      </c>
      <c r="AM14" s="14">
        <f>VLOOKUP($B14,[2]Sheet3!$G:$CZ,24,0)</f>
        <v>0</v>
      </c>
      <c r="AN14" s="14">
        <f>VLOOKUP($B14,[2]Sheet3!$G:$CZ,25,0)</f>
        <v>0</v>
      </c>
      <c r="AO14" s="14">
        <f>VLOOKUP($B14,[2]Sheet3!$G:$CZ,26,0)</f>
        <v>0</v>
      </c>
      <c r="AP14" s="14">
        <f>VLOOKUP($B14,[2]Sheet3!$G:$CZ,27,0)</f>
        <v>0</v>
      </c>
      <c r="AQ14" s="14">
        <f>VLOOKUP($B14,[2]Sheet3!$G:$CZ,28,0)</f>
        <v>0</v>
      </c>
      <c r="AR14" s="14">
        <f>VLOOKUP($B14,[2]Sheet3!$G:$CZ,29,0)</f>
        <v>0</v>
      </c>
      <c r="AS14" s="14">
        <f>VLOOKUP($B14,[2]Sheet3!$G:$CZ,30,0)</f>
        <v>0</v>
      </c>
      <c r="AT14" s="14">
        <f>VLOOKUP($B14,[2]Sheet3!$G:$CZ,31,0)</f>
        <v>0</v>
      </c>
      <c r="AU14" s="14">
        <f>VLOOKUP($B14,[2]Sheet3!$G:$CZ,32,0)</f>
        <v>0</v>
      </c>
      <c r="AV14" s="14">
        <f>VLOOKUP($B14,[2]Sheet3!$G:$CZ,33,0)</f>
        <v>0</v>
      </c>
      <c r="AW14" s="14">
        <f>VLOOKUP($B14,[2]Sheet3!$G:$CZ,34,0)</f>
        <v>0</v>
      </c>
      <c r="AX14" s="14">
        <f>VLOOKUP($B14,[2]Sheet3!$G:$CZ,35,0)</f>
        <v>0</v>
      </c>
      <c r="AY14" s="14">
        <f>VLOOKUP($B14,[2]Sheet3!$G:$CZ,36,0)</f>
        <v>0</v>
      </c>
      <c r="AZ14" s="14">
        <f>VLOOKUP($B14,[2]Sheet3!$G:$CZ,37,0)</f>
        <v>0</v>
      </c>
      <c r="BA14" s="14">
        <f>VLOOKUP($B14,[2]Sheet3!$G:$CZ,38,0)</f>
        <v>0</v>
      </c>
      <c r="BB14" s="14">
        <f>VLOOKUP($B14,[2]Sheet3!$G:$CZ,39,0)</f>
        <v>0</v>
      </c>
      <c r="BC14" s="14">
        <f>VLOOKUP($B14,[2]Sheet3!$G:$CZ,40,0)</f>
        <v>0</v>
      </c>
      <c r="BD14" s="14">
        <f>VLOOKUP($B14,[2]Sheet3!$G:$CZ,41,0)</f>
        <v>0</v>
      </c>
      <c r="BE14" s="14">
        <f>VLOOKUP($B14,[2]Sheet3!$G:$CZ,42,0)</f>
        <v>0</v>
      </c>
      <c r="BF14" s="14">
        <f>VLOOKUP($B14,[2]Sheet3!$G:$CZ,43,0)</f>
        <v>0</v>
      </c>
      <c r="BG14" s="14">
        <f>VLOOKUP($B14,[2]Sheet3!$G:$CZ,44,0)</f>
        <v>0</v>
      </c>
      <c r="BH14" s="14">
        <f>VLOOKUP($B14,[2]Sheet3!$G:$CZ,45,0)</f>
        <v>0</v>
      </c>
      <c r="BI14" s="14">
        <f>VLOOKUP($B14,[2]Sheet3!$G:$CZ,46,0)</f>
        <v>0</v>
      </c>
      <c r="BJ14" s="14">
        <f>VLOOKUP($B14,[2]Sheet3!$G:$CZ,47,0)</f>
        <v>0</v>
      </c>
      <c r="BK14" s="14">
        <f>VLOOKUP($B14,[2]Sheet3!$G:$CZ,48,0)</f>
        <v>0</v>
      </c>
      <c r="BL14" s="14">
        <f>VLOOKUP($B14,[2]Sheet3!$G:$CZ,49,0)</f>
        <v>0</v>
      </c>
      <c r="BM14" s="14">
        <f>VLOOKUP($B14,[2]Sheet3!$G:$CZ,50,0)</f>
        <v>0</v>
      </c>
      <c r="BN14" s="14">
        <f>VLOOKUP($B14,[2]Sheet3!$G:$CZ,51,0)</f>
        <v>0</v>
      </c>
      <c r="BO14" s="14">
        <f>VLOOKUP($B14,[2]Sheet3!$G:$CZ,52,0)</f>
        <v>0</v>
      </c>
      <c r="BP14" s="14">
        <f>VLOOKUP($B14,[2]Sheet3!$G:$CZ,53,0)</f>
        <v>0</v>
      </c>
      <c r="BQ14" s="14">
        <f>VLOOKUP($B14,[2]Sheet3!$G:$CZ,54,0)</f>
        <v>0</v>
      </c>
      <c r="BR14" s="14">
        <f>VLOOKUP($B14,[2]Sheet3!$G:$CZ,55,0)</f>
        <v>0</v>
      </c>
      <c r="BS14" s="14">
        <f>VLOOKUP($B14,[2]Sheet3!$G:$CZ,56,0)</f>
        <v>0</v>
      </c>
      <c r="BT14" s="14">
        <f>VLOOKUP($B14,[2]Sheet3!$G:$CZ,57,0)</f>
        <v>0</v>
      </c>
      <c r="BU14" s="14">
        <f>VLOOKUP($B14,[2]Sheet3!$G:$CZ,58,0)</f>
        <v>0</v>
      </c>
      <c r="BV14" s="14">
        <f>VLOOKUP($B14,[2]Sheet3!$G:$CZ,59,0)</f>
        <v>0</v>
      </c>
      <c r="BW14" s="14">
        <f>VLOOKUP($B14,[2]Sheet3!$G:$CZ,60,0)</f>
        <v>0</v>
      </c>
      <c r="BX14" s="14">
        <f>VLOOKUP($B14,[2]Sheet3!$G:$CZ,61,0)</f>
        <v>0</v>
      </c>
      <c r="BY14" s="14">
        <f>VLOOKUP($B14,[2]Sheet3!$G:$CZ,62,0)</f>
        <v>0</v>
      </c>
      <c r="BZ14" s="14">
        <f>VLOOKUP($B14,[2]Sheet3!$G:$CZ,63,0)</f>
        <v>0</v>
      </c>
      <c r="CA14" s="14">
        <f>VLOOKUP($B14,[2]Sheet3!$G:$CZ,64,0)</f>
        <v>0</v>
      </c>
      <c r="CB14" s="14">
        <f>VLOOKUP($B14,[2]Sheet3!$G:$CZ,65,0)</f>
        <v>0</v>
      </c>
      <c r="CC14" s="14">
        <f>VLOOKUP($B14,[2]Sheet3!$G:$CZ,66,0)</f>
        <v>0</v>
      </c>
      <c r="CD14" s="14">
        <f>VLOOKUP($B14,[2]Sheet3!$G:$CZ,67,0)</f>
        <v>0</v>
      </c>
      <c r="CE14" s="14">
        <f>VLOOKUP($B14,[2]Sheet3!$G:$CZ,68,0)</f>
        <v>0</v>
      </c>
      <c r="CF14" s="14">
        <f>VLOOKUP($B14,[2]Sheet3!$G:$CZ,69,0)</f>
        <v>0</v>
      </c>
      <c r="CG14" s="14">
        <f>VLOOKUP($B14,[2]Sheet3!$G:$CZ,70,0)</f>
        <v>0</v>
      </c>
      <c r="CH14" s="14">
        <f>VLOOKUP($B14,[2]Sheet3!$G:$CZ,71,0)</f>
        <v>0</v>
      </c>
      <c r="CI14" s="14">
        <f>VLOOKUP($B14,[2]Sheet3!$G:$CZ,72,0)</f>
        <v>0</v>
      </c>
      <c r="CJ14" s="14">
        <f>VLOOKUP($B14,[2]Sheet3!$G:$CZ,73,0)</f>
        <v>0</v>
      </c>
      <c r="CK14" s="14">
        <f>VLOOKUP($B14,[2]Sheet3!$G:$CZ,74,0)</f>
        <v>0</v>
      </c>
      <c r="CL14" s="14">
        <f>VLOOKUP($B14,[2]Sheet3!$G:$CZ,75,0)</f>
        <v>0</v>
      </c>
      <c r="CM14" s="14">
        <f>VLOOKUP($B14,[2]Sheet3!$G:$CZ,76,0)</f>
        <v>0</v>
      </c>
      <c r="CN14" s="14">
        <f>VLOOKUP($B14,[2]Sheet3!$G:$CZ,77,0)</f>
        <v>0</v>
      </c>
      <c r="CO14" s="14">
        <f>VLOOKUP($B14,[2]Sheet3!$G:$CZ,78,0)</f>
        <v>0</v>
      </c>
      <c r="CP14" s="14">
        <f>VLOOKUP($B14,[2]Sheet3!$G:$CZ,79,0)</f>
        <v>0</v>
      </c>
      <c r="CQ14" s="14">
        <f>VLOOKUP($B14,[2]Sheet3!$G:$CZ,80,0)</f>
        <v>0</v>
      </c>
      <c r="CR14" s="14">
        <f>VLOOKUP($B14,[2]Sheet3!$G:$CZ,81,0)</f>
        <v>0</v>
      </c>
      <c r="CS14" s="14">
        <f>VLOOKUP($B14,[2]Sheet3!$G:$CZ,82,0)</f>
        <v>0</v>
      </c>
      <c r="CT14" s="14">
        <f>VLOOKUP($B14,[2]Sheet3!$G:$CZ,83,0)</f>
        <v>0</v>
      </c>
      <c r="CU14" s="14">
        <f>VLOOKUP($B14,[2]Sheet3!$G:$CZ,84,0)</f>
        <v>0</v>
      </c>
      <c r="CV14" s="14">
        <f>VLOOKUP($B14,[2]Sheet3!$G:$CZ,85,0)</f>
        <v>0</v>
      </c>
      <c r="CW14" s="14">
        <f>VLOOKUP($B14,[2]Sheet3!$G:$CZ,86,0)</f>
        <v>0</v>
      </c>
      <c r="CX14" s="14">
        <f>VLOOKUP($B14,[2]Sheet3!$G:$CZ,87,0)</f>
        <v>0</v>
      </c>
      <c r="CY14" s="14">
        <f>VLOOKUP($B14,[2]Sheet3!$G:$CZ,88,0)</f>
        <v>0</v>
      </c>
      <c r="CZ14" s="14">
        <f>VLOOKUP($B14,[2]Sheet3!$G:$CZ,89,0)</f>
        <v>0</v>
      </c>
      <c r="DA14" s="14">
        <f>VLOOKUP($B14,[2]Sheet3!$G:$CZ,90,0)</f>
        <v>0</v>
      </c>
      <c r="DB14" s="14">
        <f>VLOOKUP($B14,[2]Sheet3!$G:$CZ,91,0)</f>
        <v>0</v>
      </c>
      <c r="DC14" s="14">
        <f>VLOOKUP($B14,[2]Sheet3!$G:$CZ,92,0)</f>
        <v>0</v>
      </c>
      <c r="DD14" s="14">
        <f>VLOOKUP($B14,[2]Sheet3!$G:$CZ,93,0)</f>
        <v>0</v>
      </c>
      <c r="DE14" s="14">
        <f>VLOOKUP($B14,[2]Sheet3!$G:$CZ,94,0)</f>
        <v>0</v>
      </c>
      <c r="DF14" s="14">
        <f>VLOOKUP($B14,[2]Sheet3!$G:$CZ,95,0)</f>
        <v>0</v>
      </c>
      <c r="DG14" s="14">
        <f>VLOOKUP($B14,[2]Sheet3!$G:$CZ,96,0)</f>
        <v>0</v>
      </c>
      <c r="DH14" s="14">
        <f>VLOOKUP($B14,[2]Sheet3!$G:$CZ,97,0)</f>
        <v>0</v>
      </c>
      <c r="DI14" s="14">
        <f>VLOOKUP($B14,[2]Sheet3!$G:$CZ,98,0)</f>
        <v>0</v>
      </c>
    </row>
    <row r="15" spans="1:114" x14ac:dyDescent="0.3">
      <c r="A15" s="9" t="str">
        <f t="shared" si="0"/>
        <v>S15418</v>
      </c>
      <c r="B15" s="15" t="s">
        <v>751</v>
      </c>
      <c r="C15" s="15" t="s">
        <v>752</v>
      </c>
      <c r="F15" s="7" t="s">
        <v>15</v>
      </c>
      <c r="G15" s="12" t="s">
        <v>3510</v>
      </c>
      <c r="H15" s="12" t="str">
        <f>VLOOKUP($B15,[1]Sheet1!$A:$G,5,0)</f>
        <v>prem.kumarmani@redingtongroup.com</v>
      </c>
      <c r="I15" s="12" t="str">
        <f>VLOOKUP($B15,[1]Sheet1!$A:$G,7,0)</f>
        <v>yogesh.ganesh@redingtongroup.com</v>
      </c>
      <c r="J15" s="12" t="s">
        <v>82</v>
      </c>
      <c r="K15" s="7"/>
      <c r="L15" s="7"/>
      <c r="M15" s="8"/>
      <c r="N15" s="7" t="str">
        <f t="shared" si="1"/>
        <v>prem.kumarmani@redingtongroup.com; yogesh.ganesh@redingtongroup.com; nilesh.phirke@redingtongroup.com;christopher.joseph@redingtongroup.com</v>
      </c>
      <c r="O15" s="7" t="str">
        <f t="shared" si="2"/>
        <v>S15418</v>
      </c>
      <c r="P15" s="8" t="s">
        <v>5215</v>
      </c>
      <c r="Q15" s="14">
        <f>VLOOKUP($B15,[2]Sheet3!$G:$CZ,2,0)</f>
        <v>2400308453</v>
      </c>
      <c r="R15" s="14">
        <f>VLOOKUP($B15,[2]Sheet3!$G:$CZ,3,0)</f>
        <v>2400308454</v>
      </c>
      <c r="S15" s="14">
        <f>VLOOKUP($B15,[2]Sheet3!$G:$CZ,4,0)</f>
        <v>2400309444</v>
      </c>
      <c r="T15" s="14">
        <f>VLOOKUP($B15,[2]Sheet3!$G:$CZ,5,0)</f>
        <v>2400308450</v>
      </c>
      <c r="U15" s="14">
        <f>VLOOKUP($B15,[2]Sheet3!$G:$CZ,6,0)</f>
        <v>2400308452</v>
      </c>
      <c r="V15" s="14">
        <f>VLOOKUP($B15,[2]Sheet3!$G:$CZ,7,0)</f>
        <v>2400308451</v>
      </c>
      <c r="W15" s="14">
        <f>VLOOKUP($B15,[2]Sheet3!$G:$CZ,8,0)</f>
        <v>2400308455</v>
      </c>
      <c r="X15" s="14">
        <f>VLOOKUP($B15,[2]Sheet3!$G:$CZ,9,0)</f>
        <v>0</v>
      </c>
      <c r="Y15" s="14">
        <f>VLOOKUP($B15,[2]Sheet3!$G:$CZ,10,0)</f>
        <v>0</v>
      </c>
      <c r="Z15" s="14">
        <f>VLOOKUP($B15,[2]Sheet3!$G:$CZ,11,0)</f>
        <v>0</v>
      </c>
      <c r="AA15" s="14">
        <f>VLOOKUP($B15,[2]Sheet3!$G:$CZ,12,0)</f>
        <v>0</v>
      </c>
      <c r="AB15" s="14">
        <f>VLOOKUP($B15,[2]Sheet3!$G:$CZ,13,0)</f>
        <v>0</v>
      </c>
      <c r="AC15" s="14">
        <f>VLOOKUP($B15,[2]Sheet3!$G:$CZ,14,0)</f>
        <v>0</v>
      </c>
      <c r="AD15" s="14">
        <f>VLOOKUP($B15,[2]Sheet3!$G:$CZ,15,0)</f>
        <v>0</v>
      </c>
      <c r="AE15" s="14">
        <f>VLOOKUP($B15,[2]Sheet3!$G:$CZ,16,0)</f>
        <v>0</v>
      </c>
      <c r="AF15" s="14">
        <f>VLOOKUP($B15,[2]Sheet3!$G:$CZ,17,0)</f>
        <v>0</v>
      </c>
      <c r="AG15" s="14">
        <f>VLOOKUP($B15,[2]Sheet3!$G:$CZ,18,0)</f>
        <v>0</v>
      </c>
      <c r="AH15" s="14">
        <f>VLOOKUP($B15,[2]Sheet3!$G:$CZ,19,0)</f>
        <v>0</v>
      </c>
      <c r="AI15" s="14">
        <f>VLOOKUP($B15,[2]Sheet3!$G:$CZ,20,0)</f>
        <v>0</v>
      </c>
      <c r="AJ15" s="14">
        <f>VLOOKUP($B15,[2]Sheet3!$G:$CZ,21,0)</f>
        <v>0</v>
      </c>
      <c r="AK15" s="14">
        <f>VLOOKUP($B15,[2]Sheet3!$G:$CZ,22,0)</f>
        <v>0</v>
      </c>
      <c r="AL15" s="14">
        <f>VLOOKUP($B15,[2]Sheet3!$G:$CZ,23,0)</f>
        <v>0</v>
      </c>
      <c r="AM15" s="14">
        <f>VLOOKUP($B15,[2]Sheet3!$G:$CZ,24,0)</f>
        <v>0</v>
      </c>
      <c r="AN15" s="14">
        <f>VLOOKUP($B15,[2]Sheet3!$G:$CZ,25,0)</f>
        <v>0</v>
      </c>
      <c r="AO15" s="14">
        <f>VLOOKUP($B15,[2]Sheet3!$G:$CZ,26,0)</f>
        <v>0</v>
      </c>
      <c r="AP15" s="14">
        <f>VLOOKUP($B15,[2]Sheet3!$G:$CZ,27,0)</f>
        <v>0</v>
      </c>
      <c r="AQ15" s="14">
        <f>VLOOKUP($B15,[2]Sheet3!$G:$CZ,28,0)</f>
        <v>0</v>
      </c>
      <c r="AR15" s="14">
        <f>VLOOKUP($B15,[2]Sheet3!$G:$CZ,29,0)</f>
        <v>0</v>
      </c>
      <c r="AS15" s="14">
        <f>VLOOKUP($B15,[2]Sheet3!$G:$CZ,30,0)</f>
        <v>0</v>
      </c>
      <c r="AT15" s="14">
        <f>VLOOKUP($B15,[2]Sheet3!$G:$CZ,31,0)</f>
        <v>0</v>
      </c>
      <c r="AU15" s="14">
        <f>VLOOKUP($B15,[2]Sheet3!$G:$CZ,32,0)</f>
        <v>0</v>
      </c>
      <c r="AV15" s="14">
        <f>VLOOKUP($B15,[2]Sheet3!$G:$CZ,33,0)</f>
        <v>0</v>
      </c>
      <c r="AW15" s="14">
        <f>VLOOKUP($B15,[2]Sheet3!$G:$CZ,34,0)</f>
        <v>0</v>
      </c>
      <c r="AX15" s="14">
        <f>VLOOKUP($B15,[2]Sheet3!$G:$CZ,35,0)</f>
        <v>0</v>
      </c>
      <c r="AY15" s="14">
        <f>VLOOKUP($B15,[2]Sheet3!$G:$CZ,36,0)</f>
        <v>0</v>
      </c>
      <c r="AZ15" s="14">
        <f>VLOOKUP($B15,[2]Sheet3!$G:$CZ,37,0)</f>
        <v>0</v>
      </c>
      <c r="BA15" s="14">
        <f>VLOOKUP($B15,[2]Sheet3!$G:$CZ,38,0)</f>
        <v>0</v>
      </c>
      <c r="BB15" s="14">
        <f>VLOOKUP($B15,[2]Sheet3!$G:$CZ,39,0)</f>
        <v>0</v>
      </c>
      <c r="BC15" s="14">
        <f>VLOOKUP($B15,[2]Sheet3!$G:$CZ,40,0)</f>
        <v>0</v>
      </c>
      <c r="BD15" s="14">
        <f>VLOOKUP($B15,[2]Sheet3!$G:$CZ,41,0)</f>
        <v>0</v>
      </c>
      <c r="BE15" s="14">
        <f>VLOOKUP($B15,[2]Sheet3!$G:$CZ,42,0)</f>
        <v>0</v>
      </c>
      <c r="BF15" s="14">
        <f>VLOOKUP($B15,[2]Sheet3!$G:$CZ,43,0)</f>
        <v>0</v>
      </c>
      <c r="BG15" s="14">
        <f>VLOOKUP($B15,[2]Sheet3!$G:$CZ,44,0)</f>
        <v>0</v>
      </c>
      <c r="BH15" s="14">
        <f>VLOOKUP($B15,[2]Sheet3!$G:$CZ,45,0)</f>
        <v>0</v>
      </c>
      <c r="BI15" s="14">
        <f>VLOOKUP($B15,[2]Sheet3!$G:$CZ,46,0)</f>
        <v>0</v>
      </c>
      <c r="BJ15" s="14">
        <f>VLOOKUP($B15,[2]Sheet3!$G:$CZ,47,0)</f>
        <v>0</v>
      </c>
      <c r="BK15" s="14">
        <f>VLOOKUP($B15,[2]Sheet3!$G:$CZ,48,0)</f>
        <v>0</v>
      </c>
      <c r="BL15" s="14">
        <f>VLOOKUP($B15,[2]Sheet3!$G:$CZ,49,0)</f>
        <v>0</v>
      </c>
      <c r="BM15" s="14">
        <f>VLOOKUP($B15,[2]Sheet3!$G:$CZ,50,0)</f>
        <v>0</v>
      </c>
      <c r="BN15" s="14">
        <f>VLOOKUP($B15,[2]Sheet3!$G:$CZ,51,0)</f>
        <v>0</v>
      </c>
      <c r="BO15" s="14">
        <f>VLOOKUP($B15,[2]Sheet3!$G:$CZ,52,0)</f>
        <v>0</v>
      </c>
      <c r="BP15" s="14">
        <f>VLOOKUP($B15,[2]Sheet3!$G:$CZ,53,0)</f>
        <v>0</v>
      </c>
      <c r="BQ15" s="14">
        <f>VLOOKUP($B15,[2]Sheet3!$G:$CZ,54,0)</f>
        <v>0</v>
      </c>
      <c r="BR15" s="14">
        <f>VLOOKUP($B15,[2]Sheet3!$G:$CZ,55,0)</f>
        <v>0</v>
      </c>
      <c r="BS15" s="14">
        <f>VLOOKUP($B15,[2]Sheet3!$G:$CZ,56,0)</f>
        <v>0</v>
      </c>
      <c r="BT15" s="14">
        <f>VLOOKUP($B15,[2]Sheet3!$G:$CZ,57,0)</f>
        <v>0</v>
      </c>
      <c r="BU15" s="14">
        <f>VLOOKUP($B15,[2]Sheet3!$G:$CZ,58,0)</f>
        <v>0</v>
      </c>
      <c r="BV15" s="14">
        <f>VLOOKUP($B15,[2]Sheet3!$G:$CZ,59,0)</f>
        <v>0</v>
      </c>
      <c r="BW15" s="14">
        <f>VLOOKUP($B15,[2]Sheet3!$G:$CZ,60,0)</f>
        <v>0</v>
      </c>
      <c r="BX15" s="14">
        <f>VLOOKUP($B15,[2]Sheet3!$G:$CZ,61,0)</f>
        <v>0</v>
      </c>
      <c r="BY15" s="14">
        <f>VLOOKUP($B15,[2]Sheet3!$G:$CZ,62,0)</f>
        <v>0</v>
      </c>
      <c r="BZ15" s="14">
        <f>VLOOKUP($B15,[2]Sheet3!$G:$CZ,63,0)</f>
        <v>0</v>
      </c>
      <c r="CA15" s="14">
        <f>VLOOKUP($B15,[2]Sheet3!$G:$CZ,64,0)</f>
        <v>0</v>
      </c>
      <c r="CB15" s="14">
        <f>VLOOKUP($B15,[2]Sheet3!$G:$CZ,65,0)</f>
        <v>0</v>
      </c>
      <c r="CC15" s="14">
        <f>VLOOKUP($B15,[2]Sheet3!$G:$CZ,66,0)</f>
        <v>0</v>
      </c>
      <c r="CD15" s="14">
        <f>VLOOKUP($B15,[2]Sheet3!$G:$CZ,67,0)</f>
        <v>0</v>
      </c>
      <c r="CE15" s="14">
        <f>VLOOKUP($B15,[2]Sheet3!$G:$CZ,68,0)</f>
        <v>0</v>
      </c>
      <c r="CF15" s="14">
        <f>VLOOKUP($B15,[2]Sheet3!$G:$CZ,69,0)</f>
        <v>0</v>
      </c>
      <c r="CG15" s="14">
        <f>VLOOKUP($B15,[2]Sheet3!$G:$CZ,70,0)</f>
        <v>0</v>
      </c>
      <c r="CH15" s="14">
        <f>VLOOKUP($B15,[2]Sheet3!$G:$CZ,71,0)</f>
        <v>0</v>
      </c>
      <c r="CI15" s="14">
        <f>VLOOKUP($B15,[2]Sheet3!$G:$CZ,72,0)</f>
        <v>0</v>
      </c>
      <c r="CJ15" s="14">
        <f>VLOOKUP($B15,[2]Sheet3!$G:$CZ,73,0)</f>
        <v>0</v>
      </c>
      <c r="CK15" s="14">
        <f>VLOOKUP($B15,[2]Sheet3!$G:$CZ,74,0)</f>
        <v>0</v>
      </c>
      <c r="CL15" s="14">
        <f>VLOOKUP($B15,[2]Sheet3!$G:$CZ,75,0)</f>
        <v>0</v>
      </c>
      <c r="CM15" s="14">
        <f>VLOOKUP($B15,[2]Sheet3!$G:$CZ,76,0)</f>
        <v>0</v>
      </c>
      <c r="CN15" s="14">
        <f>VLOOKUP($B15,[2]Sheet3!$G:$CZ,77,0)</f>
        <v>0</v>
      </c>
      <c r="CO15" s="14">
        <f>VLOOKUP($B15,[2]Sheet3!$G:$CZ,78,0)</f>
        <v>0</v>
      </c>
      <c r="CP15" s="14">
        <f>VLOOKUP($B15,[2]Sheet3!$G:$CZ,79,0)</f>
        <v>0</v>
      </c>
      <c r="CQ15" s="14">
        <f>VLOOKUP($B15,[2]Sheet3!$G:$CZ,80,0)</f>
        <v>0</v>
      </c>
      <c r="CR15" s="14">
        <f>VLOOKUP($B15,[2]Sheet3!$G:$CZ,81,0)</f>
        <v>0</v>
      </c>
      <c r="CS15" s="14">
        <f>VLOOKUP($B15,[2]Sheet3!$G:$CZ,82,0)</f>
        <v>0</v>
      </c>
      <c r="CT15" s="14">
        <f>VLOOKUP($B15,[2]Sheet3!$G:$CZ,83,0)</f>
        <v>0</v>
      </c>
      <c r="CU15" s="14">
        <f>VLOOKUP($B15,[2]Sheet3!$G:$CZ,84,0)</f>
        <v>0</v>
      </c>
      <c r="CV15" s="14">
        <f>VLOOKUP($B15,[2]Sheet3!$G:$CZ,85,0)</f>
        <v>0</v>
      </c>
      <c r="CW15" s="14">
        <f>VLOOKUP($B15,[2]Sheet3!$G:$CZ,86,0)</f>
        <v>0</v>
      </c>
      <c r="CX15" s="14">
        <f>VLOOKUP($B15,[2]Sheet3!$G:$CZ,87,0)</f>
        <v>0</v>
      </c>
      <c r="CY15" s="14">
        <f>VLOOKUP($B15,[2]Sheet3!$G:$CZ,88,0)</f>
        <v>0</v>
      </c>
      <c r="CZ15" s="14">
        <f>VLOOKUP($B15,[2]Sheet3!$G:$CZ,89,0)</f>
        <v>0</v>
      </c>
      <c r="DA15" s="14">
        <f>VLOOKUP($B15,[2]Sheet3!$G:$CZ,90,0)</f>
        <v>0</v>
      </c>
      <c r="DB15" s="14">
        <f>VLOOKUP($B15,[2]Sheet3!$G:$CZ,91,0)</f>
        <v>0</v>
      </c>
      <c r="DC15" s="14">
        <f>VLOOKUP($B15,[2]Sheet3!$G:$CZ,92,0)</f>
        <v>0</v>
      </c>
      <c r="DD15" s="14">
        <f>VLOOKUP($B15,[2]Sheet3!$G:$CZ,93,0)</f>
        <v>0</v>
      </c>
      <c r="DE15" s="14">
        <f>VLOOKUP($B15,[2]Sheet3!$G:$CZ,94,0)</f>
        <v>0</v>
      </c>
      <c r="DF15" s="14">
        <f>VLOOKUP($B15,[2]Sheet3!$G:$CZ,95,0)</f>
        <v>0</v>
      </c>
      <c r="DG15" s="14">
        <f>VLOOKUP($B15,[2]Sheet3!$G:$CZ,96,0)</f>
        <v>0</v>
      </c>
      <c r="DH15" s="14">
        <f>VLOOKUP($B15,[2]Sheet3!$G:$CZ,97,0)</f>
        <v>0</v>
      </c>
      <c r="DI15" s="14">
        <f>VLOOKUP($B15,[2]Sheet3!$G:$CZ,98,0)</f>
        <v>0</v>
      </c>
    </row>
    <row r="16" spans="1:114" x14ac:dyDescent="0.3">
      <c r="A16" s="9" t="str">
        <f t="shared" si="0"/>
        <v>E14445</v>
      </c>
      <c r="B16" s="15" t="s">
        <v>753</v>
      </c>
      <c r="C16" s="15" t="s">
        <v>754</v>
      </c>
      <c r="F16" s="7" t="s">
        <v>15</v>
      </c>
      <c r="G16" s="12" t="s">
        <v>3511</v>
      </c>
      <c r="H16" s="12" t="str">
        <f>VLOOKUP($B16,[1]Sheet1!$A:$G,5,0)</f>
        <v>chandan.singh@redingtongroup.com</v>
      </c>
      <c r="I16" s="12" t="str">
        <f>VLOOKUP($B16,[1]Sheet1!$A:$G,7,0)</f>
        <v>jaswinder.singh@redingtongroup.com</v>
      </c>
      <c r="J16" s="12" t="s">
        <v>82</v>
      </c>
      <c r="K16" s="7"/>
      <c r="L16" s="7"/>
      <c r="M16" s="8"/>
      <c r="N16" s="7" t="str">
        <f t="shared" si="1"/>
        <v>chandan.singh@redingtongroup.com; jaswinder.singh@redingtongroup.com; nilesh.phirke@redingtongroup.com;christopher.joseph@redingtongroup.com</v>
      </c>
      <c r="O16" s="7" t="str">
        <f t="shared" si="2"/>
        <v>E14445</v>
      </c>
      <c r="P16" s="8" t="s">
        <v>5215</v>
      </c>
      <c r="Q16" s="14">
        <f>VLOOKUP($B16,[2]Sheet3!$G:$CZ,2,0)</f>
        <v>2400308489</v>
      </c>
      <c r="R16" s="14">
        <f>VLOOKUP($B16,[2]Sheet3!$G:$CZ,3,0)</f>
        <v>2400301382</v>
      </c>
      <c r="S16" s="14">
        <f>VLOOKUP($B16,[2]Sheet3!$G:$CZ,4,0)</f>
        <v>0</v>
      </c>
      <c r="T16" s="14">
        <f>VLOOKUP($B16,[2]Sheet3!$G:$CZ,5,0)</f>
        <v>0</v>
      </c>
      <c r="U16" s="14">
        <f>VLOOKUP($B16,[2]Sheet3!$G:$CZ,6,0)</f>
        <v>0</v>
      </c>
      <c r="V16" s="14">
        <f>VLOOKUP($B16,[2]Sheet3!$G:$CZ,7,0)</f>
        <v>0</v>
      </c>
      <c r="W16" s="14">
        <f>VLOOKUP($B16,[2]Sheet3!$G:$CZ,8,0)</f>
        <v>0</v>
      </c>
      <c r="X16" s="14">
        <f>VLOOKUP($B16,[2]Sheet3!$G:$CZ,9,0)</f>
        <v>0</v>
      </c>
      <c r="Y16" s="14">
        <f>VLOOKUP($B16,[2]Sheet3!$G:$CZ,10,0)</f>
        <v>0</v>
      </c>
      <c r="Z16" s="14">
        <f>VLOOKUP($B16,[2]Sheet3!$G:$CZ,11,0)</f>
        <v>0</v>
      </c>
      <c r="AA16" s="14">
        <f>VLOOKUP($B16,[2]Sheet3!$G:$CZ,12,0)</f>
        <v>0</v>
      </c>
      <c r="AB16" s="14">
        <f>VLOOKUP($B16,[2]Sheet3!$G:$CZ,13,0)</f>
        <v>0</v>
      </c>
      <c r="AC16" s="14">
        <f>VLOOKUP($B16,[2]Sheet3!$G:$CZ,14,0)</f>
        <v>0</v>
      </c>
      <c r="AD16" s="14">
        <f>VLOOKUP($B16,[2]Sheet3!$G:$CZ,15,0)</f>
        <v>0</v>
      </c>
      <c r="AE16" s="14">
        <f>VLOOKUP($B16,[2]Sheet3!$G:$CZ,16,0)</f>
        <v>0</v>
      </c>
      <c r="AF16" s="14">
        <f>VLOOKUP($B16,[2]Sheet3!$G:$CZ,17,0)</f>
        <v>0</v>
      </c>
      <c r="AG16" s="14">
        <f>VLOOKUP($B16,[2]Sheet3!$G:$CZ,18,0)</f>
        <v>0</v>
      </c>
      <c r="AH16" s="14">
        <f>VLOOKUP($B16,[2]Sheet3!$G:$CZ,19,0)</f>
        <v>0</v>
      </c>
      <c r="AI16" s="14">
        <f>VLOOKUP($B16,[2]Sheet3!$G:$CZ,20,0)</f>
        <v>0</v>
      </c>
      <c r="AJ16" s="14">
        <f>VLOOKUP($B16,[2]Sheet3!$G:$CZ,21,0)</f>
        <v>0</v>
      </c>
      <c r="AK16" s="14">
        <f>VLOOKUP($B16,[2]Sheet3!$G:$CZ,22,0)</f>
        <v>0</v>
      </c>
      <c r="AL16" s="14">
        <f>VLOOKUP($B16,[2]Sheet3!$G:$CZ,23,0)</f>
        <v>0</v>
      </c>
      <c r="AM16" s="14">
        <f>VLOOKUP($B16,[2]Sheet3!$G:$CZ,24,0)</f>
        <v>0</v>
      </c>
      <c r="AN16" s="14">
        <f>VLOOKUP($B16,[2]Sheet3!$G:$CZ,25,0)</f>
        <v>0</v>
      </c>
      <c r="AO16" s="14">
        <f>VLOOKUP($B16,[2]Sheet3!$G:$CZ,26,0)</f>
        <v>0</v>
      </c>
      <c r="AP16" s="14">
        <f>VLOOKUP($B16,[2]Sheet3!$G:$CZ,27,0)</f>
        <v>0</v>
      </c>
      <c r="AQ16" s="14">
        <f>VLOOKUP($B16,[2]Sheet3!$G:$CZ,28,0)</f>
        <v>0</v>
      </c>
      <c r="AR16" s="14">
        <f>VLOOKUP($B16,[2]Sheet3!$G:$CZ,29,0)</f>
        <v>0</v>
      </c>
      <c r="AS16" s="14">
        <f>VLOOKUP($B16,[2]Sheet3!$G:$CZ,30,0)</f>
        <v>0</v>
      </c>
      <c r="AT16" s="14">
        <f>VLOOKUP($B16,[2]Sheet3!$G:$CZ,31,0)</f>
        <v>0</v>
      </c>
      <c r="AU16" s="14">
        <f>VLOOKUP($B16,[2]Sheet3!$G:$CZ,32,0)</f>
        <v>0</v>
      </c>
      <c r="AV16" s="14">
        <f>VLOOKUP($B16,[2]Sheet3!$G:$CZ,33,0)</f>
        <v>0</v>
      </c>
      <c r="AW16" s="14">
        <f>VLOOKUP($B16,[2]Sheet3!$G:$CZ,34,0)</f>
        <v>0</v>
      </c>
      <c r="AX16" s="14">
        <f>VLOOKUP($B16,[2]Sheet3!$G:$CZ,35,0)</f>
        <v>0</v>
      </c>
      <c r="AY16" s="14">
        <f>VLOOKUP($B16,[2]Sheet3!$G:$CZ,36,0)</f>
        <v>0</v>
      </c>
      <c r="AZ16" s="14">
        <f>VLOOKUP($B16,[2]Sheet3!$G:$CZ,37,0)</f>
        <v>0</v>
      </c>
      <c r="BA16" s="14">
        <f>VLOOKUP($B16,[2]Sheet3!$G:$CZ,38,0)</f>
        <v>0</v>
      </c>
      <c r="BB16" s="14">
        <f>VLOOKUP($B16,[2]Sheet3!$G:$CZ,39,0)</f>
        <v>0</v>
      </c>
      <c r="BC16" s="14">
        <f>VLOOKUP($B16,[2]Sheet3!$G:$CZ,40,0)</f>
        <v>0</v>
      </c>
      <c r="BD16" s="14">
        <f>VLOOKUP($B16,[2]Sheet3!$G:$CZ,41,0)</f>
        <v>0</v>
      </c>
      <c r="BE16" s="14">
        <f>VLOOKUP($B16,[2]Sheet3!$G:$CZ,42,0)</f>
        <v>0</v>
      </c>
      <c r="BF16" s="14">
        <f>VLOOKUP($B16,[2]Sheet3!$G:$CZ,43,0)</f>
        <v>0</v>
      </c>
      <c r="BG16" s="14">
        <f>VLOOKUP($B16,[2]Sheet3!$G:$CZ,44,0)</f>
        <v>0</v>
      </c>
      <c r="BH16" s="14">
        <f>VLOOKUP($B16,[2]Sheet3!$G:$CZ,45,0)</f>
        <v>0</v>
      </c>
      <c r="BI16" s="14">
        <f>VLOOKUP($B16,[2]Sheet3!$G:$CZ,46,0)</f>
        <v>0</v>
      </c>
      <c r="BJ16" s="14">
        <f>VLOOKUP($B16,[2]Sheet3!$G:$CZ,47,0)</f>
        <v>0</v>
      </c>
      <c r="BK16" s="14">
        <f>VLOOKUP($B16,[2]Sheet3!$G:$CZ,48,0)</f>
        <v>0</v>
      </c>
      <c r="BL16" s="14">
        <f>VLOOKUP($B16,[2]Sheet3!$G:$CZ,49,0)</f>
        <v>0</v>
      </c>
      <c r="BM16" s="14">
        <f>VLOOKUP($B16,[2]Sheet3!$G:$CZ,50,0)</f>
        <v>0</v>
      </c>
      <c r="BN16" s="14">
        <f>VLOOKUP($B16,[2]Sheet3!$G:$CZ,51,0)</f>
        <v>0</v>
      </c>
      <c r="BO16" s="14">
        <f>VLOOKUP($B16,[2]Sheet3!$G:$CZ,52,0)</f>
        <v>0</v>
      </c>
      <c r="BP16" s="14">
        <f>VLOOKUP($B16,[2]Sheet3!$G:$CZ,53,0)</f>
        <v>0</v>
      </c>
      <c r="BQ16" s="14">
        <f>VLOOKUP($B16,[2]Sheet3!$G:$CZ,54,0)</f>
        <v>0</v>
      </c>
      <c r="BR16" s="14">
        <f>VLOOKUP($B16,[2]Sheet3!$G:$CZ,55,0)</f>
        <v>0</v>
      </c>
      <c r="BS16" s="14">
        <f>VLOOKUP($B16,[2]Sheet3!$G:$CZ,56,0)</f>
        <v>0</v>
      </c>
      <c r="BT16" s="14">
        <f>VLOOKUP($B16,[2]Sheet3!$G:$CZ,57,0)</f>
        <v>0</v>
      </c>
      <c r="BU16" s="14">
        <f>VLOOKUP($B16,[2]Sheet3!$G:$CZ,58,0)</f>
        <v>0</v>
      </c>
      <c r="BV16" s="14">
        <f>VLOOKUP($B16,[2]Sheet3!$G:$CZ,59,0)</f>
        <v>0</v>
      </c>
      <c r="BW16" s="14">
        <f>VLOOKUP($B16,[2]Sheet3!$G:$CZ,60,0)</f>
        <v>0</v>
      </c>
      <c r="BX16" s="14">
        <f>VLOOKUP($B16,[2]Sheet3!$G:$CZ,61,0)</f>
        <v>0</v>
      </c>
      <c r="BY16" s="14">
        <f>VLOOKUP($B16,[2]Sheet3!$G:$CZ,62,0)</f>
        <v>0</v>
      </c>
      <c r="BZ16" s="14">
        <f>VLOOKUP($B16,[2]Sheet3!$G:$CZ,63,0)</f>
        <v>0</v>
      </c>
      <c r="CA16" s="14">
        <f>VLOOKUP($B16,[2]Sheet3!$G:$CZ,64,0)</f>
        <v>0</v>
      </c>
      <c r="CB16" s="14">
        <f>VLOOKUP($B16,[2]Sheet3!$G:$CZ,65,0)</f>
        <v>0</v>
      </c>
      <c r="CC16" s="14">
        <f>VLOOKUP($B16,[2]Sheet3!$G:$CZ,66,0)</f>
        <v>0</v>
      </c>
      <c r="CD16" s="14">
        <f>VLOOKUP($B16,[2]Sheet3!$G:$CZ,67,0)</f>
        <v>0</v>
      </c>
      <c r="CE16" s="14">
        <f>VLOOKUP($B16,[2]Sheet3!$G:$CZ,68,0)</f>
        <v>0</v>
      </c>
      <c r="CF16" s="14">
        <f>VLOOKUP($B16,[2]Sheet3!$G:$CZ,69,0)</f>
        <v>0</v>
      </c>
      <c r="CG16" s="14">
        <f>VLOOKUP($B16,[2]Sheet3!$G:$CZ,70,0)</f>
        <v>0</v>
      </c>
      <c r="CH16" s="14">
        <f>VLOOKUP($B16,[2]Sheet3!$G:$CZ,71,0)</f>
        <v>0</v>
      </c>
      <c r="CI16" s="14">
        <f>VLOOKUP($B16,[2]Sheet3!$G:$CZ,72,0)</f>
        <v>0</v>
      </c>
      <c r="CJ16" s="14">
        <f>VLOOKUP($B16,[2]Sheet3!$G:$CZ,73,0)</f>
        <v>0</v>
      </c>
      <c r="CK16" s="14">
        <f>VLOOKUP($B16,[2]Sheet3!$G:$CZ,74,0)</f>
        <v>0</v>
      </c>
      <c r="CL16" s="14">
        <f>VLOOKUP($B16,[2]Sheet3!$G:$CZ,75,0)</f>
        <v>0</v>
      </c>
      <c r="CM16" s="14">
        <f>VLOOKUP($B16,[2]Sheet3!$G:$CZ,76,0)</f>
        <v>0</v>
      </c>
      <c r="CN16" s="14">
        <f>VLOOKUP($B16,[2]Sheet3!$G:$CZ,77,0)</f>
        <v>0</v>
      </c>
      <c r="CO16" s="14">
        <f>VLOOKUP($B16,[2]Sheet3!$G:$CZ,78,0)</f>
        <v>0</v>
      </c>
      <c r="CP16" s="14">
        <f>VLOOKUP($B16,[2]Sheet3!$G:$CZ,79,0)</f>
        <v>0</v>
      </c>
      <c r="CQ16" s="14">
        <f>VLOOKUP($B16,[2]Sheet3!$G:$CZ,80,0)</f>
        <v>0</v>
      </c>
      <c r="CR16" s="14">
        <f>VLOOKUP($B16,[2]Sheet3!$G:$CZ,81,0)</f>
        <v>0</v>
      </c>
      <c r="CS16" s="14">
        <f>VLOOKUP($B16,[2]Sheet3!$G:$CZ,82,0)</f>
        <v>0</v>
      </c>
      <c r="CT16" s="14">
        <f>VLOOKUP($B16,[2]Sheet3!$G:$CZ,83,0)</f>
        <v>0</v>
      </c>
      <c r="CU16" s="14">
        <f>VLOOKUP($B16,[2]Sheet3!$G:$CZ,84,0)</f>
        <v>0</v>
      </c>
      <c r="CV16" s="14">
        <f>VLOOKUP($B16,[2]Sheet3!$G:$CZ,85,0)</f>
        <v>0</v>
      </c>
      <c r="CW16" s="14">
        <f>VLOOKUP($B16,[2]Sheet3!$G:$CZ,86,0)</f>
        <v>0</v>
      </c>
      <c r="CX16" s="14">
        <f>VLOOKUP($B16,[2]Sheet3!$G:$CZ,87,0)</f>
        <v>0</v>
      </c>
      <c r="CY16" s="14">
        <f>VLOOKUP($B16,[2]Sheet3!$G:$CZ,88,0)</f>
        <v>0</v>
      </c>
      <c r="CZ16" s="14">
        <f>VLOOKUP($B16,[2]Sheet3!$G:$CZ,89,0)</f>
        <v>0</v>
      </c>
      <c r="DA16" s="14">
        <f>VLOOKUP($B16,[2]Sheet3!$G:$CZ,90,0)</f>
        <v>0</v>
      </c>
      <c r="DB16" s="14">
        <f>VLOOKUP($B16,[2]Sheet3!$G:$CZ,91,0)</f>
        <v>0</v>
      </c>
      <c r="DC16" s="14">
        <f>VLOOKUP($B16,[2]Sheet3!$G:$CZ,92,0)</f>
        <v>0</v>
      </c>
      <c r="DD16" s="14">
        <f>VLOOKUP($B16,[2]Sheet3!$G:$CZ,93,0)</f>
        <v>0</v>
      </c>
      <c r="DE16" s="14">
        <f>VLOOKUP($B16,[2]Sheet3!$G:$CZ,94,0)</f>
        <v>0</v>
      </c>
      <c r="DF16" s="14">
        <f>VLOOKUP($B16,[2]Sheet3!$G:$CZ,95,0)</f>
        <v>0</v>
      </c>
      <c r="DG16" s="14">
        <f>VLOOKUP($B16,[2]Sheet3!$G:$CZ,96,0)</f>
        <v>0</v>
      </c>
      <c r="DH16" s="14">
        <f>VLOOKUP($B16,[2]Sheet3!$G:$CZ,97,0)</f>
        <v>0</v>
      </c>
      <c r="DI16" s="14">
        <f>VLOOKUP($B16,[2]Sheet3!$G:$CZ,98,0)</f>
        <v>0</v>
      </c>
    </row>
    <row r="17" spans="1:113" x14ac:dyDescent="0.3">
      <c r="A17" s="9" t="str">
        <f t="shared" si="0"/>
        <v>W14424</v>
      </c>
      <c r="B17" s="15" t="s">
        <v>755</v>
      </c>
      <c r="C17" s="15" t="s">
        <v>756</v>
      </c>
      <c r="F17" s="7" t="s">
        <v>15</v>
      </c>
      <c r="G17" s="12" t="s">
        <v>3512</v>
      </c>
      <c r="H17" s="12" t="str">
        <f>VLOOKUP($B17,[1]Sheet1!$A:$G,5,0)</f>
        <v>imtiyaz.shaikh@redingtongroup.com</v>
      </c>
      <c r="I17" s="12" t="str">
        <f>VLOOKUP($B17,[1]Sheet1!$A:$G,7,0)</f>
        <v>rohan.vora@redingtongroup.com</v>
      </c>
      <c r="J17" s="12" t="s">
        <v>82</v>
      </c>
      <c r="K17" s="7"/>
      <c r="L17" s="7"/>
      <c r="M17" s="8"/>
      <c r="N17" s="7" t="str">
        <f t="shared" si="1"/>
        <v>imtiyaz.shaikh@redingtongroup.com; rohan.vora@redingtongroup.com; nilesh.phirke@redingtongroup.com;christopher.joseph@redingtongroup.com</v>
      </c>
      <c r="O17" s="7" t="str">
        <f t="shared" si="2"/>
        <v>W14424</v>
      </c>
      <c r="P17" s="8" t="s">
        <v>5215</v>
      </c>
      <c r="Q17" s="14">
        <f>VLOOKUP($B17,[2]Sheet3!$G:$CZ,2,0)</f>
        <v>2400308681</v>
      </c>
      <c r="R17" s="14">
        <f>VLOOKUP($B17,[2]Sheet3!$G:$CZ,3,0)</f>
        <v>2400309435</v>
      </c>
      <c r="S17" s="14">
        <f>VLOOKUP($B17,[2]Sheet3!$G:$CZ,4,0)</f>
        <v>2400309434</v>
      </c>
      <c r="T17" s="14">
        <f>VLOOKUP($B17,[2]Sheet3!$G:$CZ,5,0)</f>
        <v>2400309433</v>
      </c>
      <c r="U17" s="14">
        <f>VLOOKUP($B17,[2]Sheet3!$G:$CZ,6,0)</f>
        <v>2400304997</v>
      </c>
      <c r="V17" s="14">
        <f>VLOOKUP($B17,[2]Sheet3!$G:$CZ,7,0)</f>
        <v>2400307016</v>
      </c>
      <c r="W17" s="14">
        <f>VLOOKUP($B17,[2]Sheet3!$G:$CZ,8,0)</f>
        <v>0</v>
      </c>
      <c r="X17" s="14">
        <f>VLOOKUP($B17,[2]Sheet3!$G:$CZ,9,0)</f>
        <v>0</v>
      </c>
      <c r="Y17" s="14">
        <f>VLOOKUP($B17,[2]Sheet3!$G:$CZ,10,0)</f>
        <v>0</v>
      </c>
      <c r="Z17" s="14">
        <f>VLOOKUP($B17,[2]Sheet3!$G:$CZ,11,0)</f>
        <v>0</v>
      </c>
      <c r="AA17" s="14">
        <f>VLOOKUP($B17,[2]Sheet3!$G:$CZ,12,0)</f>
        <v>0</v>
      </c>
      <c r="AB17" s="14">
        <f>VLOOKUP($B17,[2]Sheet3!$G:$CZ,13,0)</f>
        <v>0</v>
      </c>
      <c r="AC17" s="14">
        <f>VLOOKUP($B17,[2]Sheet3!$G:$CZ,14,0)</f>
        <v>0</v>
      </c>
      <c r="AD17" s="14">
        <f>VLOOKUP($B17,[2]Sheet3!$G:$CZ,15,0)</f>
        <v>0</v>
      </c>
      <c r="AE17" s="14">
        <f>VLOOKUP($B17,[2]Sheet3!$G:$CZ,16,0)</f>
        <v>0</v>
      </c>
      <c r="AF17" s="14">
        <f>VLOOKUP($B17,[2]Sheet3!$G:$CZ,17,0)</f>
        <v>0</v>
      </c>
      <c r="AG17" s="14">
        <f>VLOOKUP($B17,[2]Sheet3!$G:$CZ,18,0)</f>
        <v>0</v>
      </c>
      <c r="AH17" s="14">
        <f>VLOOKUP($B17,[2]Sheet3!$G:$CZ,19,0)</f>
        <v>0</v>
      </c>
      <c r="AI17" s="14">
        <f>VLOOKUP($B17,[2]Sheet3!$G:$CZ,20,0)</f>
        <v>0</v>
      </c>
      <c r="AJ17" s="14">
        <f>VLOOKUP($B17,[2]Sheet3!$G:$CZ,21,0)</f>
        <v>0</v>
      </c>
      <c r="AK17" s="14">
        <f>VLOOKUP($B17,[2]Sheet3!$G:$CZ,22,0)</f>
        <v>0</v>
      </c>
      <c r="AL17" s="14">
        <f>VLOOKUP($B17,[2]Sheet3!$G:$CZ,23,0)</f>
        <v>0</v>
      </c>
      <c r="AM17" s="14">
        <f>VLOOKUP($B17,[2]Sheet3!$G:$CZ,24,0)</f>
        <v>0</v>
      </c>
      <c r="AN17" s="14">
        <f>VLOOKUP($B17,[2]Sheet3!$G:$CZ,25,0)</f>
        <v>0</v>
      </c>
      <c r="AO17" s="14">
        <f>VLOOKUP($B17,[2]Sheet3!$G:$CZ,26,0)</f>
        <v>0</v>
      </c>
      <c r="AP17" s="14">
        <f>VLOOKUP($B17,[2]Sheet3!$G:$CZ,27,0)</f>
        <v>0</v>
      </c>
      <c r="AQ17" s="14">
        <f>VLOOKUP($B17,[2]Sheet3!$G:$CZ,28,0)</f>
        <v>0</v>
      </c>
      <c r="AR17" s="14">
        <f>VLOOKUP($B17,[2]Sheet3!$G:$CZ,29,0)</f>
        <v>0</v>
      </c>
      <c r="AS17" s="14">
        <f>VLOOKUP($B17,[2]Sheet3!$G:$CZ,30,0)</f>
        <v>0</v>
      </c>
      <c r="AT17" s="14">
        <f>VLOOKUP($B17,[2]Sheet3!$G:$CZ,31,0)</f>
        <v>0</v>
      </c>
      <c r="AU17" s="14">
        <f>VLOOKUP($B17,[2]Sheet3!$G:$CZ,32,0)</f>
        <v>0</v>
      </c>
      <c r="AV17" s="14">
        <f>VLOOKUP($B17,[2]Sheet3!$G:$CZ,33,0)</f>
        <v>0</v>
      </c>
      <c r="AW17" s="14">
        <f>VLOOKUP($B17,[2]Sheet3!$G:$CZ,34,0)</f>
        <v>0</v>
      </c>
      <c r="AX17" s="14">
        <f>VLOOKUP($B17,[2]Sheet3!$G:$CZ,35,0)</f>
        <v>0</v>
      </c>
      <c r="AY17" s="14">
        <f>VLOOKUP($B17,[2]Sheet3!$G:$CZ,36,0)</f>
        <v>0</v>
      </c>
      <c r="AZ17" s="14">
        <f>VLOOKUP($B17,[2]Sheet3!$G:$CZ,37,0)</f>
        <v>0</v>
      </c>
      <c r="BA17" s="14">
        <f>VLOOKUP($B17,[2]Sheet3!$G:$CZ,38,0)</f>
        <v>0</v>
      </c>
      <c r="BB17" s="14">
        <f>VLOOKUP($B17,[2]Sheet3!$G:$CZ,39,0)</f>
        <v>0</v>
      </c>
      <c r="BC17" s="14">
        <f>VLOOKUP($B17,[2]Sheet3!$G:$CZ,40,0)</f>
        <v>0</v>
      </c>
      <c r="BD17" s="14">
        <f>VLOOKUP($B17,[2]Sheet3!$G:$CZ,41,0)</f>
        <v>0</v>
      </c>
      <c r="BE17" s="14">
        <f>VLOOKUP($B17,[2]Sheet3!$G:$CZ,42,0)</f>
        <v>0</v>
      </c>
      <c r="BF17" s="14">
        <f>VLOOKUP($B17,[2]Sheet3!$G:$CZ,43,0)</f>
        <v>0</v>
      </c>
      <c r="BG17" s="14">
        <f>VLOOKUP($B17,[2]Sheet3!$G:$CZ,44,0)</f>
        <v>0</v>
      </c>
      <c r="BH17" s="14">
        <f>VLOOKUP($B17,[2]Sheet3!$G:$CZ,45,0)</f>
        <v>0</v>
      </c>
      <c r="BI17" s="14">
        <f>VLOOKUP($B17,[2]Sheet3!$G:$CZ,46,0)</f>
        <v>0</v>
      </c>
      <c r="BJ17" s="14">
        <f>VLOOKUP($B17,[2]Sheet3!$G:$CZ,47,0)</f>
        <v>0</v>
      </c>
      <c r="BK17" s="14">
        <f>VLOOKUP($B17,[2]Sheet3!$G:$CZ,48,0)</f>
        <v>0</v>
      </c>
      <c r="BL17" s="14">
        <f>VLOOKUP($B17,[2]Sheet3!$G:$CZ,49,0)</f>
        <v>0</v>
      </c>
      <c r="BM17" s="14">
        <f>VLOOKUP($B17,[2]Sheet3!$G:$CZ,50,0)</f>
        <v>0</v>
      </c>
      <c r="BN17" s="14">
        <f>VLOOKUP($B17,[2]Sheet3!$G:$CZ,51,0)</f>
        <v>0</v>
      </c>
      <c r="BO17" s="14">
        <f>VLOOKUP($B17,[2]Sheet3!$G:$CZ,52,0)</f>
        <v>0</v>
      </c>
      <c r="BP17" s="14">
        <f>VLOOKUP($B17,[2]Sheet3!$G:$CZ,53,0)</f>
        <v>0</v>
      </c>
      <c r="BQ17" s="14">
        <f>VLOOKUP($B17,[2]Sheet3!$G:$CZ,54,0)</f>
        <v>0</v>
      </c>
      <c r="BR17" s="14">
        <f>VLOOKUP($B17,[2]Sheet3!$G:$CZ,55,0)</f>
        <v>0</v>
      </c>
      <c r="BS17" s="14">
        <f>VLOOKUP($B17,[2]Sheet3!$G:$CZ,56,0)</f>
        <v>0</v>
      </c>
      <c r="BT17" s="14">
        <f>VLOOKUP($B17,[2]Sheet3!$G:$CZ,57,0)</f>
        <v>0</v>
      </c>
      <c r="BU17" s="14">
        <f>VLOOKUP($B17,[2]Sheet3!$G:$CZ,58,0)</f>
        <v>0</v>
      </c>
      <c r="BV17" s="14">
        <f>VLOOKUP($B17,[2]Sheet3!$G:$CZ,59,0)</f>
        <v>0</v>
      </c>
      <c r="BW17" s="14">
        <f>VLOOKUP($B17,[2]Sheet3!$G:$CZ,60,0)</f>
        <v>0</v>
      </c>
      <c r="BX17" s="14">
        <f>VLOOKUP($B17,[2]Sheet3!$G:$CZ,61,0)</f>
        <v>0</v>
      </c>
      <c r="BY17" s="14">
        <f>VLOOKUP($B17,[2]Sheet3!$G:$CZ,62,0)</f>
        <v>0</v>
      </c>
      <c r="BZ17" s="14">
        <f>VLOOKUP($B17,[2]Sheet3!$G:$CZ,63,0)</f>
        <v>0</v>
      </c>
      <c r="CA17" s="14">
        <f>VLOOKUP($B17,[2]Sheet3!$G:$CZ,64,0)</f>
        <v>0</v>
      </c>
      <c r="CB17" s="14">
        <f>VLOOKUP($B17,[2]Sheet3!$G:$CZ,65,0)</f>
        <v>0</v>
      </c>
      <c r="CC17" s="14">
        <f>VLOOKUP($B17,[2]Sheet3!$G:$CZ,66,0)</f>
        <v>0</v>
      </c>
      <c r="CD17" s="14">
        <f>VLOOKUP($B17,[2]Sheet3!$G:$CZ,67,0)</f>
        <v>0</v>
      </c>
      <c r="CE17" s="14">
        <f>VLOOKUP($B17,[2]Sheet3!$G:$CZ,68,0)</f>
        <v>0</v>
      </c>
      <c r="CF17" s="14">
        <f>VLOOKUP($B17,[2]Sheet3!$G:$CZ,69,0)</f>
        <v>0</v>
      </c>
      <c r="CG17" s="14">
        <f>VLOOKUP($B17,[2]Sheet3!$G:$CZ,70,0)</f>
        <v>0</v>
      </c>
      <c r="CH17" s="14">
        <f>VLOOKUP($B17,[2]Sheet3!$G:$CZ,71,0)</f>
        <v>0</v>
      </c>
      <c r="CI17" s="14">
        <f>VLOOKUP($B17,[2]Sheet3!$G:$CZ,72,0)</f>
        <v>0</v>
      </c>
      <c r="CJ17" s="14">
        <f>VLOOKUP($B17,[2]Sheet3!$G:$CZ,73,0)</f>
        <v>0</v>
      </c>
      <c r="CK17" s="14">
        <f>VLOOKUP($B17,[2]Sheet3!$G:$CZ,74,0)</f>
        <v>0</v>
      </c>
      <c r="CL17" s="14">
        <f>VLOOKUP($B17,[2]Sheet3!$G:$CZ,75,0)</f>
        <v>0</v>
      </c>
      <c r="CM17" s="14">
        <f>VLOOKUP($B17,[2]Sheet3!$G:$CZ,76,0)</f>
        <v>0</v>
      </c>
      <c r="CN17" s="14">
        <f>VLOOKUP($B17,[2]Sheet3!$G:$CZ,77,0)</f>
        <v>0</v>
      </c>
      <c r="CO17" s="14">
        <f>VLOOKUP($B17,[2]Sheet3!$G:$CZ,78,0)</f>
        <v>0</v>
      </c>
      <c r="CP17" s="14">
        <f>VLOOKUP($B17,[2]Sheet3!$G:$CZ,79,0)</f>
        <v>0</v>
      </c>
      <c r="CQ17" s="14">
        <f>VLOOKUP($B17,[2]Sheet3!$G:$CZ,80,0)</f>
        <v>0</v>
      </c>
      <c r="CR17" s="14">
        <f>VLOOKUP($B17,[2]Sheet3!$G:$CZ,81,0)</f>
        <v>0</v>
      </c>
      <c r="CS17" s="14">
        <f>VLOOKUP($B17,[2]Sheet3!$G:$CZ,82,0)</f>
        <v>0</v>
      </c>
      <c r="CT17" s="14">
        <f>VLOOKUP($B17,[2]Sheet3!$G:$CZ,83,0)</f>
        <v>0</v>
      </c>
      <c r="CU17" s="14">
        <f>VLOOKUP($B17,[2]Sheet3!$G:$CZ,84,0)</f>
        <v>0</v>
      </c>
      <c r="CV17" s="14">
        <f>VLOOKUP($B17,[2]Sheet3!$G:$CZ,85,0)</f>
        <v>0</v>
      </c>
      <c r="CW17" s="14">
        <f>VLOOKUP($B17,[2]Sheet3!$G:$CZ,86,0)</f>
        <v>0</v>
      </c>
      <c r="CX17" s="14">
        <f>VLOOKUP($B17,[2]Sheet3!$G:$CZ,87,0)</f>
        <v>0</v>
      </c>
      <c r="CY17" s="14">
        <f>VLOOKUP($B17,[2]Sheet3!$G:$CZ,88,0)</f>
        <v>0</v>
      </c>
      <c r="CZ17" s="14">
        <f>VLOOKUP($B17,[2]Sheet3!$G:$CZ,89,0)</f>
        <v>0</v>
      </c>
      <c r="DA17" s="14">
        <f>VLOOKUP($B17,[2]Sheet3!$G:$CZ,90,0)</f>
        <v>0</v>
      </c>
      <c r="DB17" s="14">
        <f>VLOOKUP($B17,[2]Sheet3!$G:$CZ,91,0)</f>
        <v>0</v>
      </c>
      <c r="DC17" s="14">
        <f>VLOOKUP($B17,[2]Sheet3!$G:$CZ,92,0)</f>
        <v>0</v>
      </c>
      <c r="DD17" s="14">
        <f>VLOOKUP($B17,[2]Sheet3!$G:$CZ,93,0)</f>
        <v>0</v>
      </c>
      <c r="DE17" s="14">
        <f>VLOOKUP($B17,[2]Sheet3!$G:$CZ,94,0)</f>
        <v>0</v>
      </c>
      <c r="DF17" s="14">
        <f>VLOOKUP($B17,[2]Sheet3!$G:$CZ,95,0)</f>
        <v>0</v>
      </c>
      <c r="DG17" s="14">
        <f>VLOOKUP($B17,[2]Sheet3!$G:$CZ,96,0)</f>
        <v>0</v>
      </c>
      <c r="DH17" s="14">
        <f>VLOOKUP($B17,[2]Sheet3!$G:$CZ,97,0)</f>
        <v>0</v>
      </c>
      <c r="DI17" s="14">
        <f>VLOOKUP($B17,[2]Sheet3!$G:$CZ,98,0)</f>
        <v>0</v>
      </c>
    </row>
    <row r="18" spans="1:113" x14ac:dyDescent="0.3">
      <c r="A18" s="9" t="str">
        <f t="shared" si="0"/>
        <v>S74139</v>
      </c>
      <c r="B18" s="15" t="s">
        <v>757</v>
      </c>
      <c r="C18" s="15" t="s">
        <v>758</v>
      </c>
      <c r="F18" s="7" t="s">
        <v>15</v>
      </c>
      <c r="G18" s="12" t="s">
        <v>3513</v>
      </c>
      <c r="H18" s="12" t="str">
        <f>VLOOKUP($B18,[1]Sheet1!$A:$G,5,0)</f>
        <v>jitin.sebastian@redingtongroup.com</v>
      </c>
      <c r="I18" s="12" t="str">
        <f>VLOOKUP($B18,[1]Sheet1!$A:$G,7,0)</f>
        <v>vikram.kumar@redingtongroup.com</v>
      </c>
      <c r="J18" s="12" t="s">
        <v>82</v>
      </c>
      <c r="K18" s="7"/>
      <c r="L18" s="7"/>
      <c r="M18" s="8"/>
      <c r="N18" s="7" t="str">
        <f t="shared" si="1"/>
        <v>jitin.sebastian@redingtongroup.com; vikram.kumar@redingtongroup.com; nilesh.phirke@redingtongroup.com;christopher.joseph@redingtongroup.com</v>
      </c>
      <c r="O18" s="7" t="str">
        <f t="shared" si="2"/>
        <v>S74139</v>
      </c>
      <c r="P18" s="8" t="s">
        <v>5215</v>
      </c>
      <c r="Q18" s="14">
        <f>VLOOKUP($B18,[2]Sheet3!$G:$CZ,2,0)</f>
        <v>2400308634</v>
      </c>
      <c r="R18" s="14">
        <f>VLOOKUP($B18,[2]Sheet3!$G:$CZ,3,0)</f>
        <v>2400308638</v>
      </c>
      <c r="S18" s="14">
        <f>VLOOKUP($B18,[2]Sheet3!$G:$CZ,4,0)</f>
        <v>2400308636</v>
      </c>
      <c r="T18" s="14">
        <f>VLOOKUP($B18,[2]Sheet3!$G:$CZ,5,0)</f>
        <v>0</v>
      </c>
      <c r="U18" s="14">
        <f>VLOOKUP($B18,[2]Sheet3!$G:$CZ,6,0)</f>
        <v>0</v>
      </c>
      <c r="V18" s="14">
        <f>VLOOKUP($B18,[2]Sheet3!$G:$CZ,7,0)</f>
        <v>0</v>
      </c>
      <c r="W18" s="14">
        <f>VLOOKUP($B18,[2]Sheet3!$G:$CZ,8,0)</f>
        <v>0</v>
      </c>
      <c r="X18" s="14">
        <f>VLOOKUP($B18,[2]Sheet3!$G:$CZ,9,0)</f>
        <v>0</v>
      </c>
      <c r="Y18" s="14">
        <f>VLOOKUP($B18,[2]Sheet3!$G:$CZ,10,0)</f>
        <v>0</v>
      </c>
      <c r="Z18" s="14">
        <f>VLOOKUP($B18,[2]Sheet3!$G:$CZ,11,0)</f>
        <v>0</v>
      </c>
      <c r="AA18" s="14">
        <f>VLOOKUP($B18,[2]Sheet3!$G:$CZ,12,0)</f>
        <v>0</v>
      </c>
      <c r="AB18" s="14">
        <f>VLOOKUP($B18,[2]Sheet3!$G:$CZ,13,0)</f>
        <v>0</v>
      </c>
      <c r="AC18" s="14">
        <f>VLOOKUP($B18,[2]Sheet3!$G:$CZ,14,0)</f>
        <v>0</v>
      </c>
      <c r="AD18" s="14">
        <f>VLOOKUP($B18,[2]Sheet3!$G:$CZ,15,0)</f>
        <v>0</v>
      </c>
      <c r="AE18" s="14">
        <f>VLOOKUP($B18,[2]Sheet3!$G:$CZ,16,0)</f>
        <v>0</v>
      </c>
      <c r="AF18" s="14">
        <f>VLOOKUP($B18,[2]Sheet3!$G:$CZ,17,0)</f>
        <v>0</v>
      </c>
      <c r="AG18" s="14">
        <f>VLOOKUP($B18,[2]Sheet3!$G:$CZ,18,0)</f>
        <v>0</v>
      </c>
      <c r="AH18" s="14">
        <f>VLOOKUP($B18,[2]Sheet3!$G:$CZ,19,0)</f>
        <v>0</v>
      </c>
      <c r="AI18" s="14">
        <f>VLOOKUP($B18,[2]Sheet3!$G:$CZ,20,0)</f>
        <v>0</v>
      </c>
      <c r="AJ18" s="14">
        <f>VLOOKUP($B18,[2]Sheet3!$G:$CZ,21,0)</f>
        <v>0</v>
      </c>
      <c r="AK18" s="14">
        <f>VLOOKUP($B18,[2]Sheet3!$G:$CZ,22,0)</f>
        <v>0</v>
      </c>
      <c r="AL18" s="14">
        <f>VLOOKUP($B18,[2]Sheet3!$G:$CZ,23,0)</f>
        <v>0</v>
      </c>
      <c r="AM18" s="14">
        <f>VLOOKUP($B18,[2]Sheet3!$G:$CZ,24,0)</f>
        <v>0</v>
      </c>
      <c r="AN18" s="14">
        <f>VLOOKUP($B18,[2]Sheet3!$G:$CZ,25,0)</f>
        <v>0</v>
      </c>
      <c r="AO18" s="14">
        <f>VLOOKUP($B18,[2]Sheet3!$G:$CZ,26,0)</f>
        <v>0</v>
      </c>
      <c r="AP18" s="14">
        <f>VLOOKUP($B18,[2]Sheet3!$G:$CZ,27,0)</f>
        <v>0</v>
      </c>
      <c r="AQ18" s="14">
        <f>VLOOKUP($B18,[2]Sheet3!$G:$CZ,28,0)</f>
        <v>0</v>
      </c>
      <c r="AR18" s="14">
        <f>VLOOKUP($B18,[2]Sheet3!$G:$CZ,29,0)</f>
        <v>0</v>
      </c>
      <c r="AS18" s="14">
        <f>VLOOKUP($B18,[2]Sheet3!$G:$CZ,30,0)</f>
        <v>0</v>
      </c>
      <c r="AT18" s="14">
        <f>VLOOKUP($B18,[2]Sheet3!$G:$CZ,31,0)</f>
        <v>0</v>
      </c>
      <c r="AU18" s="14">
        <f>VLOOKUP($B18,[2]Sheet3!$G:$CZ,32,0)</f>
        <v>0</v>
      </c>
      <c r="AV18" s="14">
        <f>VLOOKUP($B18,[2]Sheet3!$G:$CZ,33,0)</f>
        <v>0</v>
      </c>
      <c r="AW18" s="14">
        <f>VLOOKUP($B18,[2]Sheet3!$G:$CZ,34,0)</f>
        <v>0</v>
      </c>
      <c r="AX18" s="14">
        <f>VLOOKUP($B18,[2]Sheet3!$G:$CZ,35,0)</f>
        <v>0</v>
      </c>
      <c r="AY18" s="14">
        <f>VLOOKUP($B18,[2]Sheet3!$G:$CZ,36,0)</f>
        <v>0</v>
      </c>
      <c r="AZ18" s="14">
        <f>VLOOKUP($B18,[2]Sheet3!$G:$CZ,37,0)</f>
        <v>0</v>
      </c>
      <c r="BA18" s="14">
        <f>VLOOKUP($B18,[2]Sheet3!$G:$CZ,38,0)</f>
        <v>0</v>
      </c>
      <c r="BB18" s="14">
        <f>VLOOKUP($B18,[2]Sheet3!$G:$CZ,39,0)</f>
        <v>0</v>
      </c>
      <c r="BC18" s="14">
        <f>VLOOKUP($B18,[2]Sheet3!$G:$CZ,40,0)</f>
        <v>0</v>
      </c>
      <c r="BD18" s="14">
        <f>VLOOKUP($B18,[2]Sheet3!$G:$CZ,41,0)</f>
        <v>0</v>
      </c>
      <c r="BE18" s="14">
        <f>VLOOKUP($B18,[2]Sheet3!$G:$CZ,42,0)</f>
        <v>0</v>
      </c>
      <c r="BF18" s="14">
        <f>VLOOKUP($B18,[2]Sheet3!$G:$CZ,43,0)</f>
        <v>0</v>
      </c>
      <c r="BG18" s="14">
        <f>VLOOKUP($B18,[2]Sheet3!$G:$CZ,44,0)</f>
        <v>0</v>
      </c>
      <c r="BH18" s="14">
        <f>VLOOKUP($B18,[2]Sheet3!$G:$CZ,45,0)</f>
        <v>0</v>
      </c>
      <c r="BI18" s="14">
        <f>VLOOKUP($B18,[2]Sheet3!$G:$CZ,46,0)</f>
        <v>0</v>
      </c>
      <c r="BJ18" s="14">
        <f>VLOOKUP($B18,[2]Sheet3!$G:$CZ,47,0)</f>
        <v>0</v>
      </c>
      <c r="BK18" s="14">
        <f>VLOOKUP($B18,[2]Sheet3!$G:$CZ,48,0)</f>
        <v>0</v>
      </c>
      <c r="BL18" s="14">
        <f>VLOOKUP($B18,[2]Sheet3!$G:$CZ,49,0)</f>
        <v>0</v>
      </c>
      <c r="BM18" s="14">
        <f>VLOOKUP($B18,[2]Sheet3!$G:$CZ,50,0)</f>
        <v>0</v>
      </c>
      <c r="BN18" s="14">
        <f>VLOOKUP($B18,[2]Sheet3!$G:$CZ,51,0)</f>
        <v>0</v>
      </c>
      <c r="BO18" s="14">
        <f>VLOOKUP($B18,[2]Sheet3!$G:$CZ,52,0)</f>
        <v>0</v>
      </c>
      <c r="BP18" s="14">
        <f>VLOOKUP($B18,[2]Sheet3!$G:$CZ,53,0)</f>
        <v>0</v>
      </c>
      <c r="BQ18" s="14">
        <f>VLOOKUP($B18,[2]Sheet3!$G:$CZ,54,0)</f>
        <v>0</v>
      </c>
      <c r="BR18" s="14">
        <f>VLOOKUP($B18,[2]Sheet3!$G:$CZ,55,0)</f>
        <v>0</v>
      </c>
      <c r="BS18" s="14">
        <f>VLOOKUP($B18,[2]Sheet3!$G:$CZ,56,0)</f>
        <v>0</v>
      </c>
      <c r="BT18" s="14">
        <f>VLOOKUP($B18,[2]Sheet3!$G:$CZ,57,0)</f>
        <v>0</v>
      </c>
      <c r="BU18" s="14">
        <f>VLOOKUP($B18,[2]Sheet3!$G:$CZ,58,0)</f>
        <v>0</v>
      </c>
      <c r="BV18" s="14">
        <f>VLOOKUP($B18,[2]Sheet3!$G:$CZ,59,0)</f>
        <v>0</v>
      </c>
      <c r="BW18" s="14">
        <f>VLOOKUP($B18,[2]Sheet3!$G:$CZ,60,0)</f>
        <v>0</v>
      </c>
      <c r="BX18" s="14">
        <f>VLOOKUP($B18,[2]Sheet3!$G:$CZ,61,0)</f>
        <v>0</v>
      </c>
      <c r="BY18" s="14">
        <f>VLOOKUP($B18,[2]Sheet3!$G:$CZ,62,0)</f>
        <v>0</v>
      </c>
      <c r="BZ18" s="14">
        <f>VLOOKUP($B18,[2]Sheet3!$G:$CZ,63,0)</f>
        <v>0</v>
      </c>
      <c r="CA18" s="14">
        <f>VLOOKUP($B18,[2]Sheet3!$G:$CZ,64,0)</f>
        <v>0</v>
      </c>
      <c r="CB18" s="14">
        <f>VLOOKUP($B18,[2]Sheet3!$G:$CZ,65,0)</f>
        <v>0</v>
      </c>
      <c r="CC18" s="14">
        <f>VLOOKUP($B18,[2]Sheet3!$G:$CZ,66,0)</f>
        <v>0</v>
      </c>
      <c r="CD18" s="14">
        <f>VLOOKUP($B18,[2]Sheet3!$G:$CZ,67,0)</f>
        <v>0</v>
      </c>
      <c r="CE18" s="14">
        <f>VLOOKUP($B18,[2]Sheet3!$G:$CZ,68,0)</f>
        <v>0</v>
      </c>
      <c r="CF18" s="14">
        <f>VLOOKUP($B18,[2]Sheet3!$G:$CZ,69,0)</f>
        <v>0</v>
      </c>
      <c r="CG18" s="14">
        <f>VLOOKUP($B18,[2]Sheet3!$G:$CZ,70,0)</f>
        <v>0</v>
      </c>
      <c r="CH18" s="14">
        <f>VLOOKUP($B18,[2]Sheet3!$G:$CZ,71,0)</f>
        <v>0</v>
      </c>
      <c r="CI18" s="14">
        <f>VLOOKUP($B18,[2]Sheet3!$G:$CZ,72,0)</f>
        <v>0</v>
      </c>
      <c r="CJ18" s="14">
        <f>VLOOKUP($B18,[2]Sheet3!$G:$CZ,73,0)</f>
        <v>0</v>
      </c>
      <c r="CK18" s="14">
        <f>VLOOKUP($B18,[2]Sheet3!$G:$CZ,74,0)</f>
        <v>0</v>
      </c>
      <c r="CL18" s="14">
        <f>VLOOKUP($B18,[2]Sheet3!$G:$CZ,75,0)</f>
        <v>0</v>
      </c>
      <c r="CM18" s="14">
        <f>VLOOKUP($B18,[2]Sheet3!$G:$CZ,76,0)</f>
        <v>0</v>
      </c>
      <c r="CN18" s="14">
        <f>VLOOKUP($B18,[2]Sheet3!$G:$CZ,77,0)</f>
        <v>0</v>
      </c>
      <c r="CO18" s="14">
        <f>VLOOKUP($B18,[2]Sheet3!$G:$CZ,78,0)</f>
        <v>0</v>
      </c>
      <c r="CP18" s="14">
        <f>VLOOKUP($B18,[2]Sheet3!$G:$CZ,79,0)</f>
        <v>0</v>
      </c>
      <c r="CQ18" s="14">
        <f>VLOOKUP($B18,[2]Sheet3!$G:$CZ,80,0)</f>
        <v>0</v>
      </c>
      <c r="CR18" s="14">
        <f>VLOOKUP($B18,[2]Sheet3!$G:$CZ,81,0)</f>
        <v>0</v>
      </c>
      <c r="CS18" s="14">
        <f>VLOOKUP($B18,[2]Sheet3!$G:$CZ,82,0)</f>
        <v>0</v>
      </c>
      <c r="CT18" s="14">
        <f>VLOOKUP($B18,[2]Sheet3!$G:$CZ,83,0)</f>
        <v>0</v>
      </c>
      <c r="CU18" s="14">
        <f>VLOOKUP($B18,[2]Sheet3!$G:$CZ,84,0)</f>
        <v>0</v>
      </c>
      <c r="CV18" s="14">
        <f>VLOOKUP($B18,[2]Sheet3!$G:$CZ,85,0)</f>
        <v>0</v>
      </c>
      <c r="CW18" s="14">
        <f>VLOOKUP($B18,[2]Sheet3!$G:$CZ,86,0)</f>
        <v>0</v>
      </c>
      <c r="CX18" s="14">
        <f>VLOOKUP($B18,[2]Sheet3!$G:$CZ,87,0)</f>
        <v>0</v>
      </c>
      <c r="CY18" s="14">
        <f>VLOOKUP($B18,[2]Sheet3!$G:$CZ,88,0)</f>
        <v>0</v>
      </c>
      <c r="CZ18" s="14">
        <f>VLOOKUP($B18,[2]Sheet3!$G:$CZ,89,0)</f>
        <v>0</v>
      </c>
      <c r="DA18" s="14">
        <f>VLOOKUP($B18,[2]Sheet3!$G:$CZ,90,0)</f>
        <v>0</v>
      </c>
      <c r="DB18" s="14">
        <f>VLOOKUP($B18,[2]Sheet3!$G:$CZ,91,0)</f>
        <v>0</v>
      </c>
      <c r="DC18" s="14">
        <f>VLOOKUP($B18,[2]Sheet3!$G:$CZ,92,0)</f>
        <v>0</v>
      </c>
      <c r="DD18" s="14">
        <f>VLOOKUP($B18,[2]Sheet3!$G:$CZ,93,0)</f>
        <v>0</v>
      </c>
      <c r="DE18" s="14">
        <f>VLOOKUP($B18,[2]Sheet3!$G:$CZ,94,0)</f>
        <v>0</v>
      </c>
      <c r="DF18" s="14">
        <f>VLOOKUP($B18,[2]Sheet3!$G:$CZ,95,0)</f>
        <v>0</v>
      </c>
      <c r="DG18" s="14">
        <f>VLOOKUP($B18,[2]Sheet3!$G:$CZ,96,0)</f>
        <v>0</v>
      </c>
      <c r="DH18" s="14">
        <f>VLOOKUP($B18,[2]Sheet3!$G:$CZ,97,0)</f>
        <v>0</v>
      </c>
      <c r="DI18" s="14">
        <f>VLOOKUP($B18,[2]Sheet3!$G:$CZ,98,0)</f>
        <v>0</v>
      </c>
    </row>
    <row r="19" spans="1:113" x14ac:dyDescent="0.3">
      <c r="A19" s="9" t="str">
        <f t="shared" si="0"/>
        <v>N83756</v>
      </c>
      <c r="B19" s="15" t="s">
        <v>759</v>
      </c>
      <c r="C19" s="15" t="s">
        <v>760</v>
      </c>
      <c r="F19" s="7" t="s">
        <v>15</v>
      </c>
      <c r="G19" s="12" t="s">
        <v>3514</v>
      </c>
      <c r="H19" s="12" t="str">
        <f>VLOOKUP($B19,[1]Sheet1!$A:$G,5,0)</f>
        <v>anil.sharma@redingtongroup.com</v>
      </c>
      <c r="I19" s="12" t="str">
        <f>VLOOKUP($B19,[1]Sheet1!$A:$G,7,0)</f>
        <v>jitender.chopra@redingtongroup.com</v>
      </c>
      <c r="J19" s="12" t="s">
        <v>82</v>
      </c>
      <c r="K19" s="7"/>
      <c r="L19" s="7"/>
      <c r="M19" s="8"/>
      <c r="N19" s="7" t="str">
        <f t="shared" si="1"/>
        <v>anil.sharma@redingtongroup.com; jitender.chopra@redingtongroup.com; nilesh.phirke@redingtongroup.com;christopher.joseph@redingtongroup.com</v>
      </c>
      <c r="O19" s="7" t="str">
        <f t="shared" si="2"/>
        <v>N83756</v>
      </c>
      <c r="P19" s="8" t="s">
        <v>5215</v>
      </c>
      <c r="Q19" s="14">
        <f>VLOOKUP($B19,[2]Sheet3!$G:$CZ,2,0)</f>
        <v>2400308398</v>
      </c>
      <c r="R19" s="14">
        <f>VLOOKUP($B19,[2]Sheet3!$G:$CZ,3,0)</f>
        <v>2400308397</v>
      </c>
      <c r="S19" s="14">
        <f>VLOOKUP($B19,[2]Sheet3!$G:$CZ,4,0)</f>
        <v>2400303159</v>
      </c>
      <c r="T19" s="14">
        <f>VLOOKUP($B19,[2]Sheet3!$G:$CZ,5,0)</f>
        <v>2400303212</v>
      </c>
      <c r="U19" s="14">
        <f>VLOOKUP($B19,[2]Sheet3!$G:$CZ,6,0)</f>
        <v>2400299778</v>
      </c>
      <c r="V19" s="14">
        <f>VLOOKUP($B19,[2]Sheet3!$G:$CZ,7,0)</f>
        <v>0</v>
      </c>
      <c r="W19" s="14">
        <f>VLOOKUP($B19,[2]Sheet3!$G:$CZ,8,0)</f>
        <v>0</v>
      </c>
      <c r="X19" s="14">
        <f>VLOOKUP($B19,[2]Sheet3!$G:$CZ,9,0)</f>
        <v>0</v>
      </c>
      <c r="Y19" s="14">
        <f>VLOOKUP($B19,[2]Sheet3!$G:$CZ,10,0)</f>
        <v>0</v>
      </c>
      <c r="Z19" s="14">
        <f>VLOOKUP($B19,[2]Sheet3!$G:$CZ,11,0)</f>
        <v>0</v>
      </c>
      <c r="AA19" s="14">
        <f>VLOOKUP($B19,[2]Sheet3!$G:$CZ,12,0)</f>
        <v>0</v>
      </c>
      <c r="AB19" s="14">
        <f>VLOOKUP($B19,[2]Sheet3!$G:$CZ,13,0)</f>
        <v>0</v>
      </c>
      <c r="AC19" s="14">
        <f>VLOOKUP($B19,[2]Sheet3!$G:$CZ,14,0)</f>
        <v>0</v>
      </c>
      <c r="AD19" s="14">
        <f>VLOOKUP($B19,[2]Sheet3!$G:$CZ,15,0)</f>
        <v>0</v>
      </c>
      <c r="AE19" s="14">
        <f>VLOOKUP($B19,[2]Sheet3!$G:$CZ,16,0)</f>
        <v>0</v>
      </c>
      <c r="AF19" s="14">
        <f>VLOOKUP($B19,[2]Sheet3!$G:$CZ,17,0)</f>
        <v>0</v>
      </c>
      <c r="AG19" s="14">
        <f>VLOOKUP($B19,[2]Sheet3!$G:$CZ,18,0)</f>
        <v>0</v>
      </c>
      <c r="AH19" s="14">
        <f>VLOOKUP($B19,[2]Sheet3!$G:$CZ,19,0)</f>
        <v>0</v>
      </c>
      <c r="AI19" s="14">
        <f>VLOOKUP($B19,[2]Sheet3!$G:$CZ,20,0)</f>
        <v>0</v>
      </c>
      <c r="AJ19" s="14">
        <f>VLOOKUP($B19,[2]Sheet3!$G:$CZ,21,0)</f>
        <v>0</v>
      </c>
      <c r="AK19" s="14">
        <f>VLOOKUP($B19,[2]Sheet3!$G:$CZ,22,0)</f>
        <v>0</v>
      </c>
      <c r="AL19" s="14">
        <f>VLOOKUP($B19,[2]Sheet3!$G:$CZ,23,0)</f>
        <v>0</v>
      </c>
      <c r="AM19" s="14">
        <f>VLOOKUP($B19,[2]Sheet3!$G:$CZ,24,0)</f>
        <v>0</v>
      </c>
      <c r="AN19" s="14">
        <f>VLOOKUP($B19,[2]Sheet3!$G:$CZ,25,0)</f>
        <v>0</v>
      </c>
      <c r="AO19" s="14">
        <f>VLOOKUP($B19,[2]Sheet3!$G:$CZ,26,0)</f>
        <v>0</v>
      </c>
      <c r="AP19" s="14">
        <f>VLOOKUP($B19,[2]Sheet3!$G:$CZ,27,0)</f>
        <v>0</v>
      </c>
      <c r="AQ19" s="14">
        <f>VLOOKUP($B19,[2]Sheet3!$G:$CZ,28,0)</f>
        <v>0</v>
      </c>
      <c r="AR19" s="14">
        <f>VLOOKUP($B19,[2]Sheet3!$G:$CZ,29,0)</f>
        <v>0</v>
      </c>
      <c r="AS19" s="14">
        <f>VLOOKUP($B19,[2]Sheet3!$G:$CZ,30,0)</f>
        <v>0</v>
      </c>
      <c r="AT19" s="14">
        <f>VLOOKUP($B19,[2]Sheet3!$G:$CZ,31,0)</f>
        <v>0</v>
      </c>
      <c r="AU19" s="14">
        <f>VLOOKUP($B19,[2]Sheet3!$G:$CZ,32,0)</f>
        <v>0</v>
      </c>
      <c r="AV19" s="14">
        <f>VLOOKUP($B19,[2]Sheet3!$G:$CZ,33,0)</f>
        <v>0</v>
      </c>
      <c r="AW19" s="14">
        <f>VLOOKUP($B19,[2]Sheet3!$G:$CZ,34,0)</f>
        <v>0</v>
      </c>
      <c r="AX19" s="14">
        <f>VLOOKUP($B19,[2]Sheet3!$G:$CZ,35,0)</f>
        <v>0</v>
      </c>
      <c r="AY19" s="14">
        <f>VLOOKUP($B19,[2]Sheet3!$G:$CZ,36,0)</f>
        <v>0</v>
      </c>
      <c r="AZ19" s="14">
        <f>VLOOKUP($B19,[2]Sheet3!$G:$CZ,37,0)</f>
        <v>0</v>
      </c>
      <c r="BA19" s="14">
        <f>VLOOKUP($B19,[2]Sheet3!$G:$CZ,38,0)</f>
        <v>0</v>
      </c>
      <c r="BB19" s="14">
        <f>VLOOKUP($B19,[2]Sheet3!$G:$CZ,39,0)</f>
        <v>0</v>
      </c>
      <c r="BC19" s="14">
        <f>VLOOKUP($B19,[2]Sheet3!$G:$CZ,40,0)</f>
        <v>0</v>
      </c>
      <c r="BD19" s="14">
        <f>VLOOKUP($B19,[2]Sheet3!$G:$CZ,41,0)</f>
        <v>0</v>
      </c>
      <c r="BE19" s="14">
        <f>VLOOKUP($B19,[2]Sheet3!$G:$CZ,42,0)</f>
        <v>0</v>
      </c>
      <c r="BF19" s="14">
        <f>VLOOKUP($B19,[2]Sheet3!$G:$CZ,43,0)</f>
        <v>0</v>
      </c>
      <c r="BG19" s="14">
        <f>VLOOKUP($B19,[2]Sheet3!$G:$CZ,44,0)</f>
        <v>0</v>
      </c>
      <c r="BH19" s="14">
        <f>VLOOKUP($B19,[2]Sheet3!$G:$CZ,45,0)</f>
        <v>0</v>
      </c>
      <c r="BI19" s="14">
        <f>VLOOKUP($B19,[2]Sheet3!$G:$CZ,46,0)</f>
        <v>0</v>
      </c>
      <c r="BJ19" s="14">
        <f>VLOOKUP($B19,[2]Sheet3!$G:$CZ,47,0)</f>
        <v>0</v>
      </c>
      <c r="BK19" s="14">
        <f>VLOOKUP($B19,[2]Sheet3!$G:$CZ,48,0)</f>
        <v>0</v>
      </c>
      <c r="BL19" s="14">
        <f>VLOOKUP($B19,[2]Sheet3!$G:$CZ,49,0)</f>
        <v>0</v>
      </c>
      <c r="BM19" s="14">
        <f>VLOOKUP($B19,[2]Sheet3!$G:$CZ,50,0)</f>
        <v>0</v>
      </c>
      <c r="BN19" s="14">
        <f>VLOOKUP($B19,[2]Sheet3!$G:$CZ,51,0)</f>
        <v>0</v>
      </c>
      <c r="BO19" s="14">
        <f>VLOOKUP($B19,[2]Sheet3!$G:$CZ,52,0)</f>
        <v>0</v>
      </c>
      <c r="BP19" s="14">
        <f>VLOOKUP($B19,[2]Sheet3!$G:$CZ,53,0)</f>
        <v>0</v>
      </c>
      <c r="BQ19" s="14">
        <f>VLOOKUP($B19,[2]Sheet3!$G:$CZ,54,0)</f>
        <v>0</v>
      </c>
      <c r="BR19" s="14">
        <f>VLOOKUP($B19,[2]Sheet3!$G:$CZ,55,0)</f>
        <v>0</v>
      </c>
      <c r="BS19" s="14">
        <f>VLOOKUP($B19,[2]Sheet3!$G:$CZ,56,0)</f>
        <v>0</v>
      </c>
      <c r="BT19" s="14">
        <f>VLOOKUP($B19,[2]Sheet3!$G:$CZ,57,0)</f>
        <v>0</v>
      </c>
      <c r="BU19" s="14">
        <f>VLOOKUP($B19,[2]Sheet3!$G:$CZ,58,0)</f>
        <v>0</v>
      </c>
      <c r="BV19" s="14">
        <f>VLOOKUP($B19,[2]Sheet3!$G:$CZ,59,0)</f>
        <v>0</v>
      </c>
      <c r="BW19" s="14">
        <f>VLOOKUP($B19,[2]Sheet3!$G:$CZ,60,0)</f>
        <v>0</v>
      </c>
      <c r="BX19" s="14">
        <f>VLOOKUP($B19,[2]Sheet3!$G:$CZ,61,0)</f>
        <v>0</v>
      </c>
      <c r="BY19" s="14">
        <f>VLOOKUP($B19,[2]Sheet3!$G:$CZ,62,0)</f>
        <v>0</v>
      </c>
      <c r="BZ19" s="14">
        <f>VLOOKUP($B19,[2]Sheet3!$G:$CZ,63,0)</f>
        <v>0</v>
      </c>
      <c r="CA19" s="14">
        <f>VLOOKUP($B19,[2]Sheet3!$G:$CZ,64,0)</f>
        <v>0</v>
      </c>
      <c r="CB19" s="14">
        <f>VLOOKUP($B19,[2]Sheet3!$G:$CZ,65,0)</f>
        <v>0</v>
      </c>
      <c r="CC19" s="14">
        <f>VLOOKUP($B19,[2]Sheet3!$G:$CZ,66,0)</f>
        <v>0</v>
      </c>
      <c r="CD19" s="14">
        <f>VLOOKUP($B19,[2]Sheet3!$G:$CZ,67,0)</f>
        <v>0</v>
      </c>
      <c r="CE19" s="14">
        <f>VLOOKUP($B19,[2]Sheet3!$G:$CZ,68,0)</f>
        <v>0</v>
      </c>
      <c r="CF19" s="14">
        <f>VLOOKUP($B19,[2]Sheet3!$G:$CZ,69,0)</f>
        <v>0</v>
      </c>
      <c r="CG19" s="14">
        <f>VLOOKUP($B19,[2]Sheet3!$G:$CZ,70,0)</f>
        <v>0</v>
      </c>
      <c r="CH19" s="14">
        <f>VLOOKUP($B19,[2]Sheet3!$G:$CZ,71,0)</f>
        <v>0</v>
      </c>
      <c r="CI19" s="14">
        <f>VLOOKUP($B19,[2]Sheet3!$G:$CZ,72,0)</f>
        <v>0</v>
      </c>
      <c r="CJ19" s="14">
        <f>VLOOKUP($B19,[2]Sheet3!$G:$CZ,73,0)</f>
        <v>0</v>
      </c>
      <c r="CK19" s="14">
        <f>VLOOKUP($B19,[2]Sheet3!$G:$CZ,74,0)</f>
        <v>0</v>
      </c>
      <c r="CL19" s="14">
        <f>VLOOKUP($B19,[2]Sheet3!$G:$CZ,75,0)</f>
        <v>0</v>
      </c>
      <c r="CM19" s="14">
        <f>VLOOKUP($B19,[2]Sheet3!$G:$CZ,76,0)</f>
        <v>0</v>
      </c>
      <c r="CN19" s="14">
        <f>VLOOKUP($B19,[2]Sheet3!$G:$CZ,77,0)</f>
        <v>0</v>
      </c>
      <c r="CO19" s="14">
        <f>VLOOKUP($B19,[2]Sheet3!$G:$CZ,78,0)</f>
        <v>0</v>
      </c>
      <c r="CP19" s="14">
        <f>VLOOKUP($B19,[2]Sheet3!$G:$CZ,79,0)</f>
        <v>0</v>
      </c>
      <c r="CQ19" s="14">
        <f>VLOOKUP($B19,[2]Sheet3!$G:$CZ,80,0)</f>
        <v>0</v>
      </c>
      <c r="CR19" s="14">
        <f>VLOOKUP($B19,[2]Sheet3!$G:$CZ,81,0)</f>
        <v>0</v>
      </c>
      <c r="CS19" s="14">
        <f>VLOOKUP($B19,[2]Sheet3!$G:$CZ,82,0)</f>
        <v>0</v>
      </c>
      <c r="CT19" s="14">
        <f>VLOOKUP($B19,[2]Sheet3!$G:$CZ,83,0)</f>
        <v>0</v>
      </c>
      <c r="CU19" s="14">
        <f>VLOOKUP($B19,[2]Sheet3!$G:$CZ,84,0)</f>
        <v>0</v>
      </c>
      <c r="CV19" s="14">
        <f>VLOOKUP($B19,[2]Sheet3!$G:$CZ,85,0)</f>
        <v>0</v>
      </c>
      <c r="CW19" s="14">
        <f>VLOOKUP($B19,[2]Sheet3!$G:$CZ,86,0)</f>
        <v>0</v>
      </c>
      <c r="CX19" s="14">
        <f>VLOOKUP($B19,[2]Sheet3!$G:$CZ,87,0)</f>
        <v>0</v>
      </c>
      <c r="CY19" s="14">
        <f>VLOOKUP($B19,[2]Sheet3!$G:$CZ,88,0)</f>
        <v>0</v>
      </c>
      <c r="CZ19" s="14">
        <f>VLOOKUP($B19,[2]Sheet3!$G:$CZ,89,0)</f>
        <v>0</v>
      </c>
      <c r="DA19" s="14">
        <f>VLOOKUP($B19,[2]Sheet3!$G:$CZ,90,0)</f>
        <v>0</v>
      </c>
      <c r="DB19" s="14">
        <f>VLOOKUP($B19,[2]Sheet3!$G:$CZ,91,0)</f>
        <v>0</v>
      </c>
      <c r="DC19" s="14">
        <f>VLOOKUP($B19,[2]Sheet3!$G:$CZ,92,0)</f>
        <v>0</v>
      </c>
      <c r="DD19" s="14">
        <f>VLOOKUP($B19,[2]Sheet3!$G:$CZ,93,0)</f>
        <v>0</v>
      </c>
      <c r="DE19" s="14">
        <f>VLOOKUP($B19,[2]Sheet3!$G:$CZ,94,0)</f>
        <v>0</v>
      </c>
      <c r="DF19" s="14">
        <f>VLOOKUP($B19,[2]Sheet3!$G:$CZ,95,0)</f>
        <v>0</v>
      </c>
      <c r="DG19" s="14">
        <f>VLOOKUP($B19,[2]Sheet3!$G:$CZ,96,0)</f>
        <v>0</v>
      </c>
      <c r="DH19" s="14">
        <f>VLOOKUP($B19,[2]Sheet3!$G:$CZ,97,0)</f>
        <v>0</v>
      </c>
      <c r="DI19" s="14">
        <f>VLOOKUP($B19,[2]Sheet3!$G:$CZ,98,0)</f>
        <v>0</v>
      </c>
    </row>
    <row r="20" spans="1:113" x14ac:dyDescent="0.3">
      <c r="A20" s="9" t="str">
        <f t="shared" si="0"/>
        <v>N83809</v>
      </c>
      <c r="B20" s="15" t="s">
        <v>761</v>
      </c>
      <c r="C20" s="15" t="s">
        <v>762</v>
      </c>
      <c r="F20" s="7" t="s">
        <v>15</v>
      </c>
      <c r="G20" s="12" t="s">
        <v>3515</v>
      </c>
      <c r="H20" s="12" t="str">
        <f>VLOOKUP($B20,[1]Sheet1!$A:$G,5,0)</f>
        <v>navish.sahni@redingtongroup.com</v>
      </c>
      <c r="I20" s="12" t="str">
        <f>VLOOKUP($B20,[1]Sheet1!$A:$G,7,0)</f>
        <v>jitender.chopra@redingtongroup.com</v>
      </c>
      <c r="J20" s="12" t="s">
        <v>82</v>
      </c>
      <c r="K20" s="7"/>
      <c r="L20" s="7"/>
      <c r="M20" s="8"/>
      <c r="N20" s="7" t="str">
        <f t="shared" si="1"/>
        <v>navish.sahni@redingtongroup.com; jitender.chopra@redingtongroup.com; nilesh.phirke@redingtongroup.com;christopher.joseph@redingtongroup.com</v>
      </c>
      <c r="O20" s="7" t="str">
        <f t="shared" si="2"/>
        <v>N83809</v>
      </c>
      <c r="P20" s="8" t="s">
        <v>5215</v>
      </c>
      <c r="Q20" s="14">
        <f>VLOOKUP($B20,[2]Sheet3!$G:$CZ,2,0)</f>
        <v>2400308396</v>
      </c>
      <c r="R20" s="14">
        <f>VLOOKUP($B20,[2]Sheet3!$G:$CZ,3,0)</f>
        <v>2400308833</v>
      </c>
      <c r="S20" s="14">
        <f>VLOOKUP($B20,[2]Sheet3!$G:$CZ,4,0)</f>
        <v>2400308835</v>
      </c>
      <c r="T20" s="14">
        <f>VLOOKUP($B20,[2]Sheet3!$G:$CZ,5,0)</f>
        <v>2400308834</v>
      </c>
      <c r="U20" s="14">
        <f>VLOOKUP($B20,[2]Sheet3!$G:$CZ,6,0)</f>
        <v>2400300521</v>
      </c>
      <c r="V20" s="14">
        <f>VLOOKUP($B20,[2]Sheet3!$G:$CZ,7,0)</f>
        <v>0</v>
      </c>
      <c r="W20" s="14">
        <f>VLOOKUP($B20,[2]Sheet3!$G:$CZ,8,0)</f>
        <v>0</v>
      </c>
      <c r="X20" s="14">
        <f>VLOOKUP($B20,[2]Sheet3!$G:$CZ,9,0)</f>
        <v>0</v>
      </c>
      <c r="Y20" s="14">
        <f>VLOOKUP($B20,[2]Sheet3!$G:$CZ,10,0)</f>
        <v>0</v>
      </c>
      <c r="Z20" s="14">
        <f>VLOOKUP($B20,[2]Sheet3!$G:$CZ,11,0)</f>
        <v>0</v>
      </c>
      <c r="AA20" s="14">
        <f>VLOOKUP($B20,[2]Sheet3!$G:$CZ,12,0)</f>
        <v>0</v>
      </c>
      <c r="AB20" s="14">
        <f>VLOOKUP($B20,[2]Sheet3!$G:$CZ,13,0)</f>
        <v>0</v>
      </c>
      <c r="AC20" s="14">
        <f>VLOOKUP($B20,[2]Sheet3!$G:$CZ,14,0)</f>
        <v>0</v>
      </c>
      <c r="AD20" s="14">
        <f>VLOOKUP($B20,[2]Sheet3!$G:$CZ,15,0)</f>
        <v>0</v>
      </c>
      <c r="AE20" s="14">
        <f>VLOOKUP($B20,[2]Sheet3!$G:$CZ,16,0)</f>
        <v>0</v>
      </c>
      <c r="AF20" s="14">
        <f>VLOOKUP($B20,[2]Sheet3!$G:$CZ,17,0)</f>
        <v>0</v>
      </c>
      <c r="AG20" s="14">
        <f>VLOOKUP($B20,[2]Sheet3!$G:$CZ,18,0)</f>
        <v>0</v>
      </c>
      <c r="AH20" s="14">
        <f>VLOOKUP($B20,[2]Sheet3!$G:$CZ,19,0)</f>
        <v>0</v>
      </c>
      <c r="AI20" s="14">
        <f>VLOOKUP($B20,[2]Sheet3!$G:$CZ,20,0)</f>
        <v>0</v>
      </c>
      <c r="AJ20" s="14">
        <f>VLOOKUP($B20,[2]Sheet3!$G:$CZ,21,0)</f>
        <v>0</v>
      </c>
      <c r="AK20" s="14">
        <f>VLOOKUP($B20,[2]Sheet3!$G:$CZ,22,0)</f>
        <v>0</v>
      </c>
      <c r="AL20" s="14">
        <f>VLOOKUP($B20,[2]Sheet3!$G:$CZ,23,0)</f>
        <v>0</v>
      </c>
      <c r="AM20" s="14">
        <f>VLOOKUP($B20,[2]Sheet3!$G:$CZ,24,0)</f>
        <v>0</v>
      </c>
      <c r="AN20" s="14">
        <f>VLOOKUP($B20,[2]Sheet3!$G:$CZ,25,0)</f>
        <v>0</v>
      </c>
      <c r="AO20" s="14">
        <f>VLOOKUP($B20,[2]Sheet3!$G:$CZ,26,0)</f>
        <v>0</v>
      </c>
      <c r="AP20" s="14">
        <f>VLOOKUP($B20,[2]Sheet3!$G:$CZ,27,0)</f>
        <v>0</v>
      </c>
      <c r="AQ20" s="14">
        <f>VLOOKUP($B20,[2]Sheet3!$G:$CZ,28,0)</f>
        <v>0</v>
      </c>
      <c r="AR20" s="14">
        <f>VLOOKUP($B20,[2]Sheet3!$G:$CZ,29,0)</f>
        <v>0</v>
      </c>
      <c r="AS20" s="14">
        <f>VLOOKUP($B20,[2]Sheet3!$G:$CZ,30,0)</f>
        <v>0</v>
      </c>
      <c r="AT20" s="14">
        <f>VLOOKUP($B20,[2]Sheet3!$G:$CZ,31,0)</f>
        <v>0</v>
      </c>
      <c r="AU20" s="14">
        <f>VLOOKUP($B20,[2]Sheet3!$G:$CZ,32,0)</f>
        <v>0</v>
      </c>
      <c r="AV20" s="14">
        <f>VLOOKUP($B20,[2]Sheet3!$G:$CZ,33,0)</f>
        <v>0</v>
      </c>
      <c r="AW20" s="14">
        <f>VLOOKUP($B20,[2]Sheet3!$G:$CZ,34,0)</f>
        <v>0</v>
      </c>
      <c r="AX20" s="14">
        <f>VLOOKUP($B20,[2]Sheet3!$G:$CZ,35,0)</f>
        <v>0</v>
      </c>
      <c r="AY20" s="14">
        <f>VLOOKUP($B20,[2]Sheet3!$G:$CZ,36,0)</f>
        <v>0</v>
      </c>
      <c r="AZ20" s="14">
        <f>VLOOKUP($B20,[2]Sheet3!$G:$CZ,37,0)</f>
        <v>0</v>
      </c>
      <c r="BA20" s="14">
        <f>VLOOKUP($B20,[2]Sheet3!$G:$CZ,38,0)</f>
        <v>0</v>
      </c>
      <c r="BB20" s="14">
        <f>VLOOKUP($B20,[2]Sheet3!$G:$CZ,39,0)</f>
        <v>0</v>
      </c>
      <c r="BC20" s="14">
        <f>VLOOKUP($B20,[2]Sheet3!$G:$CZ,40,0)</f>
        <v>0</v>
      </c>
      <c r="BD20" s="14">
        <f>VLOOKUP($B20,[2]Sheet3!$G:$CZ,41,0)</f>
        <v>0</v>
      </c>
      <c r="BE20" s="14">
        <f>VLOOKUP($B20,[2]Sheet3!$G:$CZ,42,0)</f>
        <v>0</v>
      </c>
      <c r="BF20" s="14">
        <f>VLOOKUP($B20,[2]Sheet3!$G:$CZ,43,0)</f>
        <v>0</v>
      </c>
      <c r="BG20" s="14">
        <f>VLOOKUP($B20,[2]Sheet3!$G:$CZ,44,0)</f>
        <v>0</v>
      </c>
      <c r="BH20" s="14">
        <f>VLOOKUP($B20,[2]Sheet3!$G:$CZ,45,0)</f>
        <v>0</v>
      </c>
      <c r="BI20" s="14">
        <f>VLOOKUP($B20,[2]Sheet3!$G:$CZ,46,0)</f>
        <v>0</v>
      </c>
      <c r="BJ20" s="14">
        <f>VLOOKUP($B20,[2]Sheet3!$G:$CZ,47,0)</f>
        <v>0</v>
      </c>
      <c r="BK20" s="14">
        <f>VLOOKUP($B20,[2]Sheet3!$G:$CZ,48,0)</f>
        <v>0</v>
      </c>
      <c r="BL20" s="14">
        <f>VLOOKUP($B20,[2]Sheet3!$G:$CZ,49,0)</f>
        <v>0</v>
      </c>
      <c r="BM20" s="14">
        <f>VLOOKUP($B20,[2]Sheet3!$G:$CZ,50,0)</f>
        <v>0</v>
      </c>
      <c r="BN20" s="14">
        <f>VLOOKUP($B20,[2]Sheet3!$G:$CZ,51,0)</f>
        <v>0</v>
      </c>
      <c r="BO20" s="14">
        <f>VLOOKUP($B20,[2]Sheet3!$G:$CZ,52,0)</f>
        <v>0</v>
      </c>
      <c r="BP20" s="14">
        <f>VLOOKUP($B20,[2]Sheet3!$G:$CZ,53,0)</f>
        <v>0</v>
      </c>
      <c r="BQ20" s="14">
        <f>VLOOKUP($B20,[2]Sheet3!$G:$CZ,54,0)</f>
        <v>0</v>
      </c>
      <c r="BR20" s="14">
        <f>VLOOKUP($B20,[2]Sheet3!$G:$CZ,55,0)</f>
        <v>0</v>
      </c>
      <c r="BS20" s="14">
        <f>VLOOKUP($B20,[2]Sheet3!$G:$CZ,56,0)</f>
        <v>0</v>
      </c>
      <c r="BT20" s="14">
        <f>VLOOKUP($B20,[2]Sheet3!$G:$CZ,57,0)</f>
        <v>0</v>
      </c>
      <c r="BU20" s="14">
        <f>VLOOKUP($B20,[2]Sheet3!$G:$CZ,58,0)</f>
        <v>0</v>
      </c>
      <c r="BV20" s="14">
        <f>VLOOKUP($B20,[2]Sheet3!$G:$CZ,59,0)</f>
        <v>0</v>
      </c>
      <c r="BW20" s="14">
        <f>VLOOKUP($B20,[2]Sheet3!$G:$CZ,60,0)</f>
        <v>0</v>
      </c>
      <c r="BX20" s="14">
        <f>VLOOKUP($B20,[2]Sheet3!$G:$CZ,61,0)</f>
        <v>0</v>
      </c>
      <c r="BY20" s="14">
        <f>VLOOKUP($B20,[2]Sheet3!$G:$CZ,62,0)</f>
        <v>0</v>
      </c>
      <c r="BZ20" s="14">
        <f>VLOOKUP($B20,[2]Sheet3!$G:$CZ,63,0)</f>
        <v>0</v>
      </c>
      <c r="CA20" s="14">
        <f>VLOOKUP($B20,[2]Sheet3!$G:$CZ,64,0)</f>
        <v>0</v>
      </c>
      <c r="CB20" s="14">
        <f>VLOOKUP($B20,[2]Sheet3!$G:$CZ,65,0)</f>
        <v>0</v>
      </c>
      <c r="CC20" s="14">
        <f>VLOOKUP($B20,[2]Sheet3!$G:$CZ,66,0)</f>
        <v>0</v>
      </c>
      <c r="CD20" s="14">
        <f>VLOOKUP($B20,[2]Sheet3!$G:$CZ,67,0)</f>
        <v>0</v>
      </c>
      <c r="CE20" s="14">
        <f>VLOOKUP($B20,[2]Sheet3!$G:$CZ,68,0)</f>
        <v>0</v>
      </c>
      <c r="CF20" s="14">
        <f>VLOOKUP($B20,[2]Sheet3!$G:$CZ,69,0)</f>
        <v>0</v>
      </c>
      <c r="CG20" s="14">
        <f>VLOOKUP($B20,[2]Sheet3!$G:$CZ,70,0)</f>
        <v>0</v>
      </c>
      <c r="CH20" s="14">
        <f>VLOOKUP($B20,[2]Sheet3!$G:$CZ,71,0)</f>
        <v>0</v>
      </c>
      <c r="CI20" s="14">
        <f>VLOOKUP($B20,[2]Sheet3!$G:$CZ,72,0)</f>
        <v>0</v>
      </c>
      <c r="CJ20" s="14">
        <f>VLOOKUP($B20,[2]Sheet3!$G:$CZ,73,0)</f>
        <v>0</v>
      </c>
      <c r="CK20" s="14">
        <f>VLOOKUP($B20,[2]Sheet3!$G:$CZ,74,0)</f>
        <v>0</v>
      </c>
      <c r="CL20" s="14">
        <f>VLOOKUP($B20,[2]Sheet3!$G:$CZ,75,0)</f>
        <v>0</v>
      </c>
      <c r="CM20" s="14">
        <f>VLOOKUP($B20,[2]Sheet3!$G:$CZ,76,0)</f>
        <v>0</v>
      </c>
      <c r="CN20" s="14">
        <f>VLOOKUP($B20,[2]Sheet3!$G:$CZ,77,0)</f>
        <v>0</v>
      </c>
      <c r="CO20" s="14">
        <f>VLOOKUP($B20,[2]Sheet3!$G:$CZ,78,0)</f>
        <v>0</v>
      </c>
      <c r="CP20" s="14">
        <f>VLOOKUP($B20,[2]Sheet3!$G:$CZ,79,0)</f>
        <v>0</v>
      </c>
      <c r="CQ20" s="14">
        <f>VLOOKUP($B20,[2]Sheet3!$G:$CZ,80,0)</f>
        <v>0</v>
      </c>
      <c r="CR20" s="14">
        <f>VLOOKUP($B20,[2]Sheet3!$G:$CZ,81,0)</f>
        <v>0</v>
      </c>
      <c r="CS20" s="14">
        <f>VLOOKUP($B20,[2]Sheet3!$G:$CZ,82,0)</f>
        <v>0</v>
      </c>
      <c r="CT20" s="14">
        <f>VLOOKUP($B20,[2]Sheet3!$G:$CZ,83,0)</f>
        <v>0</v>
      </c>
      <c r="CU20" s="14">
        <f>VLOOKUP($B20,[2]Sheet3!$G:$CZ,84,0)</f>
        <v>0</v>
      </c>
      <c r="CV20" s="14">
        <f>VLOOKUP($B20,[2]Sheet3!$G:$CZ,85,0)</f>
        <v>0</v>
      </c>
      <c r="CW20" s="14">
        <f>VLOOKUP($B20,[2]Sheet3!$G:$CZ,86,0)</f>
        <v>0</v>
      </c>
      <c r="CX20" s="14">
        <f>VLOOKUP($B20,[2]Sheet3!$G:$CZ,87,0)</f>
        <v>0</v>
      </c>
      <c r="CY20" s="14">
        <f>VLOOKUP($B20,[2]Sheet3!$G:$CZ,88,0)</f>
        <v>0</v>
      </c>
      <c r="CZ20" s="14">
        <f>VLOOKUP($B20,[2]Sheet3!$G:$CZ,89,0)</f>
        <v>0</v>
      </c>
      <c r="DA20" s="14">
        <f>VLOOKUP($B20,[2]Sheet3!$G:$CZ,90,0)</f>
        <v>0</v>
      </c>
      <c r="DB20" s="14">
        <f>VLOOKUP($B20,[2]Sheet3!$G:$CZ,91,0)</f>
        <v>0</v>
      </c>
      <c r="DC20" s="14">
        <f>VLOOKUP($B20,[2]Sheet3!$G:$CZ,92,0)</f>
        <v>0</v>
      </c>
      <c r="DD20" s="14">
        <f>VLOOKUP($B20,[2]Sheet3!$G:$CZ,93,0)</f>
        <v>0</v>
      </c>
      <c r="DE20" s="14">
        <f>VLOOKUP($B20,[2]Sheet3!$G:$CZ,94,0)</f>
        <v>0</v>
      </c>
      <c r="DF20" s="14">
        <f>VLOOKUP($B20,[2]Sheet3!$G:$CZ,95,0)</f>
        <v>0</v>
      </c>
      <c r="DG20" s="14">
        <f>VLOOKUP($B20,[2]Sheet3!$G:$CZ,96,0)</f>
        <v>0</v>
      </c>
      <c r="DH20" s="14">
        <f>VLOOKUP($B20,[2]Sheet3!$G:$CZ,97,0)</f>
        <v>0</v>
      </c>
      <c r="DI20" s="14">
        <f>VLOOKUP($B20,[2]Sheet3!$G:$CZ,98,0)</f>
        <v>0</v>
      </c>
    </row>
    <row r="21" spans="1:113" x14ac:dyDescent="0.3">
      <c r="A21" s="9" t="str">
        <f t="shared" si="0"/>
        <v>W83179</v>
      </c>
      <c r="B21" s="15" t="s">
        <v>763</v>
      </c>
      <c r="C21" s="15" t="s">
        <v>764</v>
      </c>
      <c r="F21" s="7" t="s">
        <v>15</v>
      </c>
      <c r="G21" s="12" t="s">
        <v>3516</v>
      </c>
      <c r="H21" s="12" t="str">
        <f>VLOOKUP($B21,[1]Sheet1!$A:$G,5,0)</f>
        <v>aftab.khan@redingtongroup.com</v>
      </c>
      <c r="I21" s="12" t="str">
        <f>VLOOKUP($B21,[1]Sheet1!$A:$G,7,0)</f>
        <v>dilip.vishwa@redingtongroup.com</v>
      </c>
      <c r="J21" s="12" t="s">
        <v>82</v>
      </c>
      <c r="K21" s="7"/>
      <c r="L21" s="7"/>
      <c r="M21" s="8"/>
      <c r="N21" s="7" t="str">
        <f t="shared" si="1"/>
        <v>aftab.khan@redingtongroup.com; dilip.vishwa@redingtongroup.com; nilesh.phirke@redingtongroup.com;christopher.joseph@redingtongroup.com</v>
      </c>
      <c r="O21" s="7" t="str">
        <f t="shared" si="2"/>
        <v>W83179</v>
      </c>
      <c r="P21" s="8" t="s">
        <v>5215</v>
      </c>
      <c r="Q21" s="14">
        <f>VLOOKUP($B21,[2]Sheet3!$G:$CZ,2,0)</f>
        <v>2400309249</v>
      </c>
      <c r="R21" s="14">
        <f>VLOOKUP($B21,[2]Sheet3!$G:$CZ,3,0)</f>
        <v>2400305352</v>
      </c>
      <c r="S21" s="14">
        <f>VLOOKUP($B21,[2]Sheet3!$G:$CZ,4,0)</f>
        <v>0</v>
      </c>
      <c r="T21" s="14">
        <f>VLOOKUP($B21,[2]Sheet3!$G:$CZ,5,0)</f>
        <v>0</v>
      </c>
      <c r="U21" s="14">
        <f>VLOOKUP($B21,[2]Sheet3!$G:$CZ,6,0)</f>
        <v>0</v>
      </c>
      <c r="V21" s="14">
        <f>VLOOKUP($B21,[2]Sheet3!$G:$CZ,7,0)</f>
        <v>0</v>
      </c>
      <c r="W21" s="14">
        <f>VLOOKUP($B21,[2]Sheet3!$G:$CZ,8,0)</f>
        <v>0</v>
      </c>
      <c r="X21" s="14">
        <f>VLOOKUP($B21,[2]Sheet3!$G:$CZ,9,0)</f>
        <v>0</v>
      </c>
      <c r="Y21" s="14">
        <f>VLOOKUP($B21,[2]Sheet3!$G:$CZ,10,0)</f>
        <v>0</v>
      </c>
      <c r="Z21" s="14">
        <f>VLOOKUP($B21,[2]Sheet3!$G:$CZ,11,0)</f>
        <v>0</v>
      </c>
      <c r="AA21" s="14">
        <f>VLOOKUP($B21,[2]Sheet3!$G:$CZ,12,0)</f>
        <v>0</v>
      </c>
      <c r="AB21" s="14">
        <f>VLOOKUP($B21,[2]Sheet3!$G:$CZ,13,0)</f>
        <v>0</v>
      </c>
      <c r="AC21" s="14">
        <f>VLOOKUP($B21,[2]Sheet3!$G:$CZ,14,0)</f>
        <v>0</v>
      </c>
      <c r="AD21" s="14">
        <f>VLOOKUP($B21,[2]Sheet3!$G:$CZ,15,0)</f>
        <v>0</v>
      </c>
      <c r="AE21" s="14">
        <f>VLOOKUP($B21,[2]Sheet3!$G:$CZ,16,0)</f>
        <v>0</v>
      </c>
      <c r="AF21" s="14">
        <f>VLOOKUP($B21,[2]Sheet3!$G:$CZ,17,0)</f>
        <v>0</v>
      </c>
      <c r="AG21" s="14">
        <f>VLOOKUP($B21,[2]Sheet3!$G:$CZ,18,0)</f>
        <v>0</v>
      </c>
      <c r="AH21" s="14">
        <f>VLOOKUP($B21,[2]Sheet3!$G:$CZ,19,0)</f>
        <v>0</v>
      </c>
      <c r="AI21" s="14">
        <f>VLOOKUP($B21,[2]Sheet3!$G:$CZ,20,0)</f>
        <v>0</v>
      </c>
      <c r="AJ21" s="14">
        <f>VLOOKUP($B21,[2]Sheet3!$G:$CZ,21,0)</f>
        <v>0</v>
      </c>
      <c r="AK21" s="14">
        <f>VLOOKUP($B21,[2]Sheet3!$G:$CZ,22,0)</f>
        <v>0</v>
      </c>
      <c r="AL21" s="14">
        <f>VLOOKUP($B21,[2]Sheet3!$G:$CZ,23,0)</f>
        <v>0</v>
      </c>
      <c r="AM21" s="14">
        <f>VLOOKUP($B21,[2]Sheet3!$G:$CZ,24,0)</f>
        <v>0</v>
      </c>
      <c r="AN21" s="14">
        <f>VLOOKUP($B21,[2]Sheet3!$G:$CZ,25,0)</f>
        <v>0</v>
      </c>
      <c r="AO21" s="14">
        <f>VLOOKUP($B21,[2]Sheet3!$G:$CZ,26,0)</f>
        <v>0</v>
      </c>
      <c r="AP21" s="14">
        <f>VLOOKUP($B21,[2]Sheet3!$G:$CZ,27,0)</f>
        <v>0</v>
      </c>
      <c r="AQ21" s="14">
        <f>VLOOKUP($B21,[2]Sheet3!$G:$CZ,28,0)</f>
        <v>0</v>
      </c>
      <c r="AR21" s="14">
        <f>VLOOKUP($B21,[2]Sheet3!$G:$CZ,29,0)</f>
        <v>0</v>
      </c>
      <c r="AS21" s="14">
        <f>VLOOKUP($B21,[2]Sheet3!$G:$CZ,30,0)</f>
        <v>0</v>
      </c>
      <c r="AT21" s="14">
        <f>VLOOKUP($B21,[2]Sheet3!$G:$CZ,31,0)</f>
        <v>0</v>
      </c>
      <c r="AU21" s="14">
        <f>VLOOKUP($B21,[2]Sheet3!$G:$CZ,32,0)</f>
        <v>0</v>
      </c>
      <c r="AV21" s="14">
        <f>VLOOKUP($B21,[2]Sheet3!$G:$CZ,33,0)</f>
        <v>0</v>
      </c>
      <c r="AW21" s="14">
        <f>VLOOKUP($B21,[2]Sheet3!$G:$CZ,34,0)</f>
        <v>0</v>
      </c>
      <c r="AX21" s="14">
        <f>VLOOKUP($B21,[2]Sheet3!$G:$CZ,35,0)</f>
        <v>0</v>
      </c>
      <c r="AY21" s="14">
        <f>VLOOKUP($B21,[2]Sheet3!$G:$CZ,36,0)</f>
        <v>0</v>
      </c>
      <c r="AZ21" s="14">
        <f>VLOOKUP($B21,[2]Sheet3!$G:$CZ,37,0)</f>
        <v>0</v>
      </c>
      <c r="BA21" s="14">
        <f>VLOOKUP($B21,[2]Sheet3!$G:$CZ,38,0)</f>
        <v>0</v>
      </c>
      <c r="BB21" s="14">
        <f>VLOOKUP($B21,[2]Sheet3!$G:$CZ,39,0)</f>
        <v>0</v>
      </c>
      <c r="BC21" s="14">
        <f>VLOOKUP($B21,[2]Sheet3!$G:$CZ,40,0)</f>
        <v>0</v>
      </c>
      <c r="BD21" s="14">
        <f>VLOOKUP($B21,[2]Sheet3!$G:$CZ,41,0)</f>
        <v>0</v>
      </c>
      <c r="BE21" s="14">
        <f>VLOOKUP($B21,[2]Sheet3!$G:$CZ,42,0)</f>
        <v>0</v>
      </c>
      <c r="BF21" s="14">
        <f>VLOOKUP($B21,[2]Sheet3!$G:$CZ,43,0)</f>
        <v>0</v>
      </c>
      <c r="BG21" s="14">
        <f>VLOOKUP($B21,[2]Sheet3!$G:$CZ,44,0)</f>
        <v>0</v>
      </c>
      <c r="BH21" s="14">
        <f>VLOOKUP($B21,[2]Sheet3!$G:$CZ,45,0)</f>
        <v>0</v>
      </c>
      <c r="BI21" s="14">
        <f>VLOOKUP($B21,[2]Sheet3!$G:$CZ,46,0)</f>
        <v>0</v>
      </c>
      <c r="BJ21" s="14">
        <f>VLOOKUP($B21,[2]Sheet3!$G:$CZ,47,0)</f>
        <v>0</v>
      </c>
      <c r="BK21" s="14">
        <f>VLOOKUP($B21,[2]Sheet3!$G:$CZ,48,0)</f>
        <v>0</v>
      </c>
      <c r="BL21" s="14">
        <f>VLOOKUP($B21,[2]Sheet3!$G:$CZ,49,0)</f>
        <v>0</v>
      </c>
      <c r="BM21" s="14">
        <f>VLOOKUP($B21,[2]Sheet3!$G:$CZ,50,0)</f>
        <v>0</v>
      </c>
      <c r="BN21" s="14">
        <f>VLOOKUP($B21,[2]Sheet3!$G:$CZ,51,0)</f>
        <v>0</v>
      </c>
      <c r="BO21" s="14">
        <f>VLOOKUP($B21,[2]Sheet3!$G:$CZ,52,0)</f>
        <v>0</v>
      </c>
      <c r="BP21" s="14">
        <f>VLOOKUP($B21,[2]Sheet3!$G:$CZ,53,0)</f>
        <v>0</v>
      </c>
      <c r="BQ21" s="14">
        <f>VLOOKUP($B21,[2]Sheet3!$G:$CZ,54,0)</f>
        <v>0</v>
      </c>
      <c r="BR21" s="14">
        <f>VLOOKUP($B21,[2]Sheet3!$G:$CZ,55,0)</f>
        <v>0</v>
      </c>
      <c r="BS21" s="14">
        <f>VLOOKUP($B21,[2]Sheet3!$G:$CZ,56,0)</f>
        <v>0</v>
      </c>
      <c r="BT21" s="14">
        <f>VLOOKUP($B21,[2]Sheet3!$G:$CZ,57,0)</f>
        <v>0</v>
      </c>
      <c r="BU21" s="14">
        <f>VLOOKUP($B21,[2]Sheet3!$G:$CZ,58,0)</f>
        <v>0</v>
      </c>
      <c r="BV21" s="14">
        <f>VLOOKUP($B21,[2]Sheet3!$G:$CZ,59,0)</f>
        <v>0</v>
      </c>
      <c r="BW21" s="14">
        <f>VLOOKUP($B21,[2]Sheet3!$G:$CZ,60,0)</f>
        <v>0</v>
      </c>
      <c r="BX21" s="14">
        <f>VLOOKUP($B21,[2]Sheet3!$G:$CZ,61,0)</f>
        <v>0</v>
      </c>
      <c r="BY21" s="14">
        <f>VLOOKUP($B21,[2]Sheet3!$G:$CZ,62,0)</f>
        <v>0</v>
      </c>
      <c r="BZ21" s="14">
        <f>VLOOKUP($B21,[2]Sheet3!$G:$CZ,63,0)</f>
        <v>0</v>
      </c>
      <c r="CA21" s="14">
        <f>VLOOKUP($B21,[2]Sheet3!$G:$CZ,64,0)</f>
        <v>0</v>
      </c>
      <c r="CB21" s="14">
        <f>VLOOKUP($B21,[2]Sheet3!$G:$CZ,65,0)</f>
        <v>0</v>
      </c>
      <c r="CC21" s="14">
        <f>VLOOKUP($B21,[2]Sheet3!$G:$CZ,66,0)</f>
        <v>0</v>
      </c>
      <c r="CD21" s="14">
        <f>VLOOKUP($B21,[2]Sheet3!$G:$CZ,67,0)</f>
        <v>0</v>
      </c>
      <c r="CE21" s="14">
        <f>VLOOKUP($B21,[2]Sheet3!$G:$CZ,68,0)</f>
        <v>0</v>
      </c>
      <c r="CF21" s="14">
        <f>VLOOKUP($B21,[2]Sheet3!$G:$CZ,69,0)</f>
        <v>0</v>
      </c>
      <c r="CG21" s="14">
        <f>VLOOKUP($B21,[2]Sheet3!$G:$CZ,70,0)</f>
        <v>0</v>
      </c>
      <c r="CH21" s="14">
        <f>VLOOKUP($B21,[2]Sheet3!$G:$CZ,71,0)</f>
        <v>0</v>
      </c>
      <c r="CI21" s="14">
        <f>VLOOKUP($B21,[2]Sheet3!$G:$CZ,72,0)</f>
        <v>0</v>
      </c>
      <c r="CJ21" s="14">
        <f>VLOOKUP($B21,[2]Sheet3!$G:$CZ,73,0)</f>
        <v>0</v>
      </c>
      <c r="CK21" s="14">
        <f>VLOOKUP($B21,[2]Sheet3!$G:$CZ,74,0)</f>
        <v>0</v>
      </c>
      <c r="CL21" s="14">
        <f>VLOOKUP($B21,[2]Sheet3!$G:$CZ,75,0)</f>
        <v>0</v>
      </c>
      <c r="CM21" s="14">
        <f>VLOOKUP($B21,[2]Sheet3!$G:$CZ,76,0)</f>
        <v>0</v>
      </c>
      <c r="CN21" s="14">
        <f>VLOOKUP($B21,[2]Sheet3!$G:$CZ,77,0)</f>
        <v>0</v>
      </c>
      <c r="CO21" s="14">
        <f>VLOOKUP($B21,[2]Sheet3!$G:$CZ,78,0)</f>
        <v>0</v>
      </c>
      <c r="CP21" s="14">
        <f>VLOOKUP($B21,[2]Sheet3!$G:$CZ,79,0)</f>
        <v>0</v>
      </c>
      <c r="CQ21" s="14">
        <f>VLOOKUP($B21,[2]Sheet3!$G:$CZ,80,0)</f>
        <v>0</v>
      </c>
      <c r="CR21" s="14">
        <f>VLOOKUP($B21,[2]Sheet3!$G:$CZ,81,0)</f>
        <v>0</v>
      </c>
      <c r="CS21" s="14">
        <f>VLOOKUP($B21,[2]Sheet3!$G:$CZ,82,0)</f>
        <v>0</v>
      </c>
      <c r="CT21" s="14">
        <f>VLOOKUP($B21,[2]Sheet3!$G:$CZ,83,0)</f>
        <v>0</v>
      </c>
      <c r="CU21" s="14">
        <f>VLOOKUP($B21,[2]Sheet3!$G:$CZ,84,0)</f>
        <v>0</v>
      </c>
      <c r="CV21" s="14">
        <f>VLOOKUP($B21,[2]Sheet3!$G:$CZ,85,0)</f>
        <v>0</v>
      </c>
      <c r="CW21" s="14">
        <f>VLOOKUP($B21,[2]Sheet3!$G:$CZ,86,0)</f>
        <v>0</v>
      </c>
      <c r="CX21" s="14">
        <f>VLOOKUP($B21,[2]Sheet3!$G:$CZ,87,0)</f>
        <v>0</v>
      </c>
      <c r="CY21" s="14">
        <f>VLOOKUP($B21,[2]Sheet3!$G:$CZ,88,0)</f>
        <v>0</v>
      </c>
      <c r="CZ21" s="14">
        <f>VLOOKUP($B21,[2]Sheet3!$G:$CZ,89,0)</f>
        <v>0</v>
      </c>
      <c r="DA21" s="14">
        <f>VLOOKUP($B21,[2]Sheet3!$G:$CZ,90,0)</f>
        <v>0</v>
      </c>
      <c r="DB21" s="14">
        <f>VLOOKUP($B21,[2]Sheet3!$G:$CZ,91,0)</f>
        <v>0</v>
      </c>
      <c r="DC21" s="14">
        <f>VLOOKUP($B21,[2]Sheet3!$G:$CZ,92,0)</f>
        <v>0</v>
      </c>
      <c r="DD21" s="14">
        <f>VLOOKUP($B21,[2]Sheet3!$G:$CZ,93,0)</f>
        <v>0</v>
      </c>
      <c r="DE21" s="14">
        <f>VLOOKUP($B21,[2]Sheet3!$G:$CZ,94,0)</f>
        <v>0</v>
      </c>
      <c r="DF21" s="14">
        <f>VLOOKUP($B21,[2]Sheet3!$G:$CZ,95,0)</f>
        <v>0</v>
      </c>
      <c r="DG21" s="14">
        <f>VLOOKUP($B21,[2]Sheet3!$G:$CZ,96,0)</f>
        <v>0</v>
      </c>
      <c r="DH21" s="14">
        <f>VLOOKUP($B21,[2]Sheet3!$G:$CZ,97,0)</f>
        <v>0</v>
      </c>
      <c r="DI21" s="14">
        <f>VLOOKUP($B21,[2]Sheet3!$G:$CZ,98,0)</f>
        <v>0</v>
      </c>
    </row>
    <row r="22" spans="1:113" x14ac:dyDescent="0.3">
      <c r="A22" s="9" t="str">
        <f t="shared" si="0"/>
        <v>N23125</v>
      </c>
      <c r="B22" s="15" t="s">
        <v>765</v>
      </c>
      <c r="C22" s="15" t="s">
        <v>766</v>
      </c>
      <c r="F22" s="7" t="s">
        <v>15</v>
      </c>
      <c r="G22" s="12" t="s">
        <v>3517</v>
      </c>
      <c r="H22" s="12" t="str">
        <f>VLOOKUP($B22,[1]Sheet1!$A:$G,5,0)</f>
        <v>himanshu.anand@redingtongroup.com</v>
      </c>
      <c r="I22" s="12" t="str">
        <f>VLOOKUP($B22,[1]Sheet1!$A:$G,7,0)</f>
        <v>jitender.chopra@redingtongroup.com</v>
      </c>
      <c r="J22" s="12" t="s">
        <v>82</v>
      </c>
      <c r="K22" s="7"/>
      <c r="L22" s="7"/>
      <c r="M22" s="8"/>
      <c r="N22" s="7" t="str">
        <f t="shared" si="1"/>
        <v>himanshu.anand@redingtongroup.com; jitender.chopra@redingtongroup.com; nilesh.phirke@redingtongroup.com;christopher.joseph@redingtongroup.com</v>
      </c>
      <c r="O22" s="7" t="str">
        <f t="shared" si="2"/>
        <v>N23125</v>
      </c>
      <c r="P22" s="8" t="s">
        <v>5215</v>
      </c>
      <c r="Q22" s="14">
        <f>VLOOKUP($B22,[2]Sheet3!$G:$CZ,2,0)</f>
        <v>2400308509</v>
      </c>
      <c r="R22" s="14">
        <f>VLOOKUP($B22,[2]Sheet3!$G:$CZ,3,0)</f>
        <v>2400302464</v>
      </c>
      <c r="S22" s="14">
        <f>VLOOKUP($B22,[2]Sheet3!$G:$CZ,4,0)</f>
        <v>2400309007</v>
      </c>
      <c r="T22" s="14">
        <f>VLOOKUP($B22,[2]Sheet3!$G:$CZ,5,0)</f>
        <v>2400302461</v>
      </c>
      <c r="U22" s="14">
        <f>VLOOKUP($B22,[2]Sheet3!$G:$CZ,6,0)</f>
        <v>2400302458</v>
      </c>
      <c r="V22" s="14">
        <f>VLOOKUP($B22,[2]Sheet3!$G:$CZ,7,0)</f>
        <v>2400300545</v>
      </c>
      <c r="W22" s="14">
        <f>VLOOKUP($B22,[2]Sheet3!$G:$CZ,8,0)</f>
        <v>0</v>
      </c>
      <c r="X22" s="14">
        <f>VLOOKUP($B22,[2]Sheet3!$G:$CZ,9,0)</f>
        <v>0</v>
      </c>
      <c r="Y22" s="14">
        <f>VLOOKUP($B22,[2]Sheet3!$G:$CZ,10,0)</f>
        <v>0</v>
      </c>
      <c r="Z22" s="14">
        <f>VLOOKUP($B22,[2]Sheet3!$G:$CZ,11,0)</f>
        <v>0</v>
      </c>
      <c r="AA22" s="14">
        <f>VLOOKUP($B22,[2]Sheet3!$G:$CZ,12,0)</f>
        <v>0</v>
      </c>
      <c r="AB22" s="14">
        <f>VLOOKUP($B22,[2]Sheet3!$G:$CZ,13,0)</f>
        <v>0</v>
      </c>
      <c r="AC22" s="14">
        <f>VLOOKUP($B22,[2]Sheet3!$G:$CZ,14,0)</f>
        <v>0</v>
      </c>
      <c r="AD22" s="14">
        <f>VLOOKUP($B22,[2]Sheet3!$G:$CZ,15,0)</f>
        <v>0</v>
      </c>
      <c r="AE22" s="14">
        <f>VLOOKUP($B22,[2]Sheet3!$G:$CZ,16,0)</f>
        <v>0</v>
      </c>
      <c r="AF22" s="14">
        <f>VLOOKUP($B22,[2]Sheet3!$G:$CZ,17,0)</f>
        <v>0</v>
      </c>
      <c r="AG22" s="14">
        <f>VLOOKUP($B22,[2]Sheet3!$G:$CZ,18,0)</f>
        <v>0</v>
      </c>
      <c r="AH22" s="14">
        <f>VLOOKUP($B22,[2]Sheet3!$G:$CZ,19,0)</f>
        <v>0</v>
      </c>
      <c r="AI22" s="14">
        <f>VLOOKUP($B22,[2]Sheet3!$G:$CZ,20,0)</f>
        <v>0</v>
      </c>
      <c r="AJ22" s="14">
        <f>VLOOKUP($B22,[2]Sheet3!$G:$CZ,21,0)</f>
        <v>0</v>
      </c>
      <c r="AK22" s="14">
        <f>VLOOKUP($B22,[2]Sheet3!$G:$CZ,22,0)</f>
        <v>0</v>
      </c>
      <c r="AL22" s="14">
        <f>VLOOKUP($B22,[2]Sheet3!$G:$CZ,23,0)</f>
        <v>0</v>
      </c>
      <c r="AM22" s="14">
        <f>VLOOKUP($B22,[2]Sheet3!$G:$CZ,24,0)</f>
        <v>0</v>
      </c>
      <c r="AN22" s="14">
        <f>VLOOKUP($B22,[2]Sheet3!$G:$CZ,25,0)</f>
        <v>0</v>
      </c>
      <c r="AO22" s="14">
        <f>VLOOKUP($B22,[2]Sheet3!$G:$CZ,26,0)</f>
        <v>0</v>
      </c>
      <c r="AP22" s="14">
        <f>VLOOKUP($B22,[2]Sheet3!$G:$CZ,27,0)</f>
        <v>0</v>
      </c>
      <c r="AQ22" s="14">
        <f>VLOOKUP($B22,[2]Sheet3!$G:$CZ,28,0)</f>
        <v>0</v>
      </c>
      <c r="AR22" s="14">
        <f>VLOOKUP($B22,[2]Sheet3!$G:$CZ,29,0)</f>
        <v>0</v>
      </c>
      <c r="AS22" s="14">
        <f>VLOOKUP($B22,[2]Sheet3!$G:$CZ,30,0)</f>
        <v>0</v>
      </c>
      <c r="AT22" s="14">
        <f>VLOOKUP($B22,[2]Sheet3!$G:$CZ,31,0)</f>
        <v>0</v>
      </c>
      <c r="AU22" s="14">
        <f>VLOOKUP($B22,[2]Sheet3!$G:$CZ,32,0)</f>
        <v>0</v>
      </c>
      <c r="AV22" s="14">
        <f>VLOOKUP($B22,[2]Sheet3!$G:$CZ,33,0)</f>
        <v>0</v>
      </c>
      <c r="AW22" s="14">
        <f>VLOOKUP($B22,[2]Sheet3!$G:$CZ,34,0)</f>
        <v>0</v>
      </c>
      <c r="AX22" s="14">
        <f>VLOOKUP($B22,[2]Sheet3!$G:$CZ,35,0)</f>
        <v>0</v>
      </c>
      <c r="AY22" s="14">
        <f>VLOOKUP($B22,[2]Sheet3!$G:$CZ,36,0)</f>
        <v>0</v>
      </c>
      <c r="AZ22" s="14">
        <f>VLOOKUP($B22,[2]Sheet3!$G:$CZ,37,0)</f>
        <v>0</v>
      </c>
      <c r="BA22" s="14">
        <f>VLOOKUP($B22,[2]Sheet3!$G:$CZ,38,0)</f>
        <v>0</v>
      </c>
      <c r="BB22" s="14">
        <f>VLOOKUP($B22,[2]Sheet3!$G:$CZ,39,0)</f>
        <v>0</v>
      </c>
      <c r="BC22" s="14">
        <f>VLOOKUP($B22,[2]Sheet3!$G:$CZ,40,0)</f>
        <v>0</v>
      </c>
      <c r="BD22" s="14">
        <f>VLOOKUP($B22,[2]Sheet3!$G:$CZ,41,0)</f>
        <v>0</v>
      </c>
      <c r="BE22" s="14">
        <f>VLOOKUP($B22,[2]Sheet3!$G:$CZ,42,0)</f>
        <v>0</v>
      </c>
      <c r="BF22" s="14">
        <f>VLOOKUP($B22,[2]Sheet3!$G:$CZ,43,0)</f>
        <v>0</v>
      </c>
      <c r="BG22" s="14">
        <f>VLOOKUP($B22,[2]Sheet3!$G:$CZ,44,0)</f>
        <v>0</v>
      </c>
      <c r="BH22" s="14">
        <f>VLOOKUP($B22,[2]Sheet3!$G:$CZ,45,0)</f>
        <v>0</v>
      </c>
      <c r="BI22" s="14">
        <f>VLOOKUP($B22,[2]Sheet3!$G:$CZ,46,0)</f>
        <v>0</v>
      </c>
      <c r="BJ22" s="14">
        <f>VLOOKUP($B22,[2]Sheet3!$G:$CZ,47,0)</f>
        <v>0</v>
      </c>
      <c r="BK22" s="14">
        <f>VLOOKUP($B22,[2]Sheet3!$G:$CZ,48,0)</f>
        <v>0</v>
      </c>
      <c r="BL22" s="14">
        <f>VLOOKUP($B22,[2]Sheet3!$G:$CZ,49,0)</f>
        <v>0</v>
      </c>
      <c r="BM22" s="14">
        <f>VLOOKUP($B22,[2]Sheet3!$G:$CZ,50,0)</f>
        <v>0</v>
      </c>
      <c r="BN22" s="14">
        <f>VLOOKUP($B22,[2]Sheet3!$G:$CZ,51,0)</f>
        <v>0</v>
      </c>
      <c r="BO22" s="14">
        <f>VLOOKUP($B22,[2]Sheet3!$G:$CZ,52,0)</f>
        <v>0</v>
      </c>
      <c r="BP22" s="14">
        <f>VLOOKUP($B22,[2]Sheet3!$G:$CZ,53,0)</f>
        <v>0</v>
      </c>
      <c r="BQ22" s="14">
        <f>VLOOKUP($B22,[2]Sheet3!$G:$CZ,54,0)</f>
        <v>0</v>
      </c>
      <c r="BR22" s="14">
        <f>VLOOKUP($B22,[2]Sheet3!$G:$CZ,55,0)</f>
        <v>0</v>
      </c>
      <c r="BS22" s="14">
        <f>VLOOKUP($B22,[2]Sheet3!$G:$CZ,56,0)</f>
        <v>0</v>
      </c>
      <c r="BT22" s="14">
        <f>VLOOKUP($B22,[2]Sheet3!$G:$CZ,57,0)</f>
        <v>0</v>
      </c>
      <c r="BU22" s="14">
        <f>VLOOKUP($B22,[2]Sheet3!$G:$CZ,58,0)</f>
        <v>0</v>
      </c>
      <c r="BV22" s="14">
        <f>VLOOKUP($B22,[2]Sheet3!$G:$CZ,59,0)</f>
        <v>0</v>
      </c>
      <c r="BW22" s="14">
        <f>VLOOKUP($B22,[2]Sheet3!$G:$CZ,60,0)</f>
        <v>0</v>
      </c>
      <c r="BX22" s="14">
        <f>VLOOKUP($B22,[2]Sheet3!$G:$CZ,61,0)</f>
        <v>0</v>
      </c>
      <c r="BY22" s="14">
        <f>VLOOKUP($B22,[2]Sheet3!$G:$CZ,62,0)</f>
        <v>0</v>
      </c>
      <c r="BZ22" s="14">
        <f>VLOOKUP($B22,[2]Sheet3!$G:$CZ,63,0)</f>
        <v>0</v>
      </c>
      <c r="CA22" s="14">
        <f>VLOOKUP($B22,[2]Sheet3!$G:$CZ,64,0)</f>
        <v>0</v>
      </c>
      <c r="CB22" s="14">
        <f>VLOOKUP($B22,[2]Sheet3!$G:$CZ,65,0)</f>
        <v>0</v>
      </c>
      <c r="CC22" s="14">
        <f>VLOOKUP($B22,[2]Sheet3!$G:$CZ,66,0)</f>
        <v>0</v>
      </c>
      <c r="CD22" s="14">
        <f>VLOOKUP($B22,[2]Sheet3!$G:$CZ,67,0)</f>
        <v>0</v>
      </c>
      <c r="CE22" s="14">
        <f>VLOOKUP($B22,[2]Sheet3!$G:$CZ,68,0)</f>
        <v>0</v>
      </c>
      <c r="CF22" s="14">
        <f>VLOOKUP($B22,[2]Sheet3!$G:$CZ,69,0)</f>
        <v>0</v>
      </c>
      <c r="CG22" s="14">
        <f>VLOOKUP($B22,[2]Sheet3!$G:$CZ,70,0)</f>
        <v>0</v>
      </c>
      <c r="CH22" s="14">
        <f>VLOOKUP($B22,[2]Sheet3!$G:$CZ,71,0)</f>
        <v>0</v>
      </c>
      <c r="CI22" s="14">
        <f>VLOOKUP($B22,[2]Sheet3!$G:$CZ,72,0)</f>
        <v>0</v>
      </c>
      <c r="CJ22" s="14">
        <f>VLOOKUP($B22,[2]Sheet3!$G:$CZ,73,0)</f>
        <v>0</v>
      </c>
      <c r="CK22" s="14">
        <f>VLOOKUP($B22,[2]Sheet3!$G:$CZ,74,0)</f>
        <v>0</v>
      </c>
      <c r="CL22" s="14">
        <f>VLOOKUP($B22,[2]Sheet3!$G:$CZ,75,0)</f>
        <v>0</v>
      </c>
      <c r="CM22" s="14">
        <f>VLOOKUP($B22,[2]Sheet3!$G:$CZ,76,0)</f>
        <v>0</v>
      </c>
      <c r="CN22" s="14">
        <f>VLOOKUP($B22,[2]Sheet3!$G:$CZ,77,0)</f>
        <v>0</v>
      </c>
      <c r="CO22" s="14">
        <f>VLOOKUP($B22,[2]Sheet3!$G:$CZ,78,0)</f>
        <v>0</v>
      </c>
      <c r="CP22" s="14">
        <f>VLOOKUP($B22,[2]Sheet3!$G:$CZ,79,0)</f>
        <v>0</v>
      </c>
      <c r="CQ22" s="14">
        <f>VLOOKUP($B22,[2]Sheet3!$G:$CZ,80,0)</f>
        <v>0</v>
      </c>
      <c r="CR22" s="14">
        <f>VLOOKUP($B22,[2]Sheet3!$G:$CZ,81,0)</f>
        <v>0</v>
      </c>
      <c r="CS22" s="14">
        <f>VLOOKUP($B22,[2]Sheet3!$G:$CZ,82,0)</f>
        <v>0</v>
      </c>
      <c r="CT22" s="14">
        <f>VLOOKUP($B22,[2]Sheet3!$G:$CZ,83,0)</f>
        <v>0</v>
      </c>
      <c r="CU22" s="14">
        <f>VLOOKUP($B22,[2]Sheet3!$G:$CZ,84,0)</f>
        <v>0</v>
      </c>
      <c r="CV22" s="14">
        <f>VLOOKUP($B22,[2]Sheet3!$G:$CZ,85,0)</f>
        <v>0</v>
      </c>
      <c r="CW22" s="14">
        <f>VLOOKUP($B22,[2]Sheet3!$G:$CZ,86,0)</f>
        <v>0</v>
      </c>
      <c r="CX22" s="14">
        <f>VLOOKUP($B22,[2]Sheet3!$G:$CZ,87,0)</f>
        <v>0</v>
      </c>
      <c r="CY22" s="14">
        <f>VLOOKUP($B22,[2]Sheet3!$G:$CZ,88,0)</f>
        <v>0</v>
      </c>
      <c r="CZ22" s="14">
        <f>VLOOKUP($B22,[2]Sheet3!$G:$CZ,89,0)</f>
        <v>0</v>
      </c>
      <c r="DA22" s="14">
        <f>VLOOKUP($B22,[2]Sheet3!$G:$CZ,90,0)</f>
        <v>0</v>
      </c>
      <c r="DB22" s="14">
        <f>VLOOKUP($B22,[2]Sheet3!$G:$CZ,91,0)</f>
        <v>0</v>
      </c>
      <c r="DC22" s="14">
        <f>VLOOKUP($B22,[2]Sheet3!$G:$CZ,92,0)</f>
        <v>0</v>
      </c>
      <c r="DD22" s="14">
        <f>VLOOKUP($B22,[2]Sheet3!$G:$CZ,93,0)</f>
        <v>0</v>
      </c>
      <c r="DE22" s="14">
        <f>VLOOKUP($B22,[2]Sheet3!$G:$CZ,94,0)</f>
        <v>0</v>
      </c>
      <c r="DF22" s="14">
        <f>VLOOKUP($B22,[2]Sheet3!$G:$CZ,95,0)</f>
        <v>0</v>
      </c>
      <c r="DG22" s="14">
        <f>VLOOKUP($B22,[2]Sheet3!$G:$CZ,96,0)</f>
        <v>0</v>
      </c>
      <c r="DH22" s="14">
        <f>VLOOKUP($B22,[2]Sheet3!$G:$CZ,97,0)</f>
        <v>0</v>
      </c>
      <c r="DI22" s="14">
        <f>VLOOKUP($B22,[2]Sheet3!$G:$CZ,98,0)</f>
        <v>0</v>
      </c>
    </row>
    <row r="23" spans="1:113" x14ac:dyDescent="0.3">
      <c r="A23" s="9" t="str">
        <f t="shared" si="0"/>
        <v>W13391</v>
      </c>
      <c r="B23" s="15" t="s">
        <v>53</v>
      </c>
      <c r="C23" s="15" t="s">
        <v>446</v>
      </c>
      <c r="F23" s="7" t="s">
        <v>15</v>
      </c>
      <c r="G23" s="12" t="s">
        <v>3518</v>
      </c>
      <c r="H23" s="12" t="str">
        <f>VLOOKUP($B23,[1]Sheet1!$A:$G,5,0)</f>
        <v>imtiyaz.shaikh@redingtongroup.com</v>
      </c>
      <c r="I23" s="12" t="str">
        <f>VLOOKUP($B23,[1]Sheet1!$A:$G,7,0)</f>
        <v>rohan.vora@redingtongroup.com</v>
      </c>
      <c r="J23" s="12" t="s">
        <v>82</v>
      </c>
      <c r="K23" s="7"/>
      <c r="L23" s="7"/>
      <c r="M23" s="8"/>
      <c r="N23" s="7" t="str">
        <f t="shared" si="1"/>
        <v>imtiyaz.shaikh@redingtongroup.com; rohan.vora@redingtongroup.com; nilesh.phirke@redingtongroup.com;christopher.joseph@redingtongroup.com</v>
      </c>
      <c r="O23" s="7" t="str">
        <f t="shared" si="2"/>
        <v>W13391</v>
      </c>
      <c r="P23" s="8" t="s">
        <v>5215</v>
      </c>
      <c r="Q23" s="14">
        <f>VLOOKUP($B23,[2]Sheet3!$G:$CZ,2,0)</f>
        <v>2400308717</v>
      </c>
      <c r="R23" s="14">
        <f>VLOOKUP($B23,[2]Sheet3!$G:$CZ,3,0)</f>
        <v>2400308719</v>
      </c>
      <c r="S23" s="14">
        <f>VLOOKUP($B23,[2]Sheet3!$G:$CZ,4,0)</f>
        <v>2400308387</v>
      </c>
      <c r="T23" s="14">
        <f>VLOOKUP($B23,[2]Sheet3!$G:$CZ,5,0)</f>
        <v>2400308721</v>
      </c>
      <c r="U23" s="14">
        <f>VLOOKUP($B23,[2]Sheet3!$G:$CZ,6,0)</f>
        <v>2400309415</v>
      </c>
      <c r="V23" s="14">
        <f>VLOOKUP($B23,[2]Sheet3!$G:$CZ,7,0)</f>
        <v>2400309275</v>
      </c>
      <c r="W23" s="14">
        <f>VLOOKUP($B23,[2]Sheet3!$G:$CZ,8,0)</f>
        <v>2400309345</v>
      </c>
      <c r="X23" s="14">
        <f>VLOOKUP($B23,[2]Sheet3!$G:$CZ,9,0)</f>
        <v>2400308697</v>
      </c>
      <c r="Y23" s="14">
        <f>VLOOKUP($B23,[2]Sheet3!$G:$CZ,10,0)</f>
        <v>0</v>
      </c>
      <c r="Z23" s="14">
        <f>VLOOKUP($B23,[2]Sheet3!$G:$CZ,11,0)</f>
        <v>0</v>
      </c>
      <c r="AA23" s="14">
        <f>VLOOKUP($B23,[2]Sheet3!$G:$CZ,12,0)</f>
        <v>0</v>
      </c>
      <c r="AB23" s="14">
        <f>VLOOKUP($B23,[2]Sheet3!$G:$CZ,13,0)</f>
        <v>0</v>
      </c>
      <c r="AC23" s="14">
        <f>VLOOKUP($B23,[2]Sheet3!$G:$CZ,14,0)</f>
        <v>0</v>
      </c>
      <c r="AD23" s="14">
        <f>VLOOKUP($B23,[2]Sheet3!$G:$CZ,15,0)</f>
        <v>0</v>
      </c>
      <c r="AE23" s="14">
        <f>VLOOKUP($B23,[2]Sheet3!$G:$CZ,16,0)</f>
        <v>0</v>
      </c>
      <c r="AF23" s="14">
        <f>VLOOKUP($B23,[2]Sheet3!$G:$CZ,17,0)</f>
        <v>0</v>
      </c>
      <c r="AG23" s="14">
        <f>VLOOKUP($B23,[2]Sheet3!$G:$CZ,18,0)</f>
        <v>0</v>
      </c>
      <c r="AH23" s="14">
        <f>VLOOKUP($B23,[2]Sheet3!$G:$CZ,19,0)</f>
        <v>0</v>
      </c>
      <c r="AI23" s="14">
        <f>VLOOKUP($B23,[2]Sheet3!$G:$CZ,20,0)</f>
        <v>0</v>
      </c>
      <c r="AJ23" s="14">
        <f>VLOOKUP($B23,[2]Sheet3!$G:$CZ,21,0)</f>
        <v>0</v>
      </c>
      <c r="AK23" s="14">
        <f>VLOOKUP($B23,[2]Sheet3!$G:$CZ,22,0)</f>
        <v>0</v>
      </c>
      <c r="AL23" s="14">
        <f>VLOOKUP($B23,[2]Sheet3!$G:$CZ,23,0)</f>
        <v>0</v>
      </c>
      <c r="AM23" s="14">
        <f>VLOOKUP($B23,[2]Sheet3!$G:$CZ,24,0)</f>
        <v>0</v>
      </c>
      <c r="AN23" s="14">
        <f>VLOOKUP($B23,[2]Sheet3!$G:$CZ,25,0)</f>
        <v>0</v>
      </c>
      <c r="AO23" s="14">
        <f>VLOOKUP($B23,[2]Sheet3!$G:$CZ,26,0)</f>
        <v>0</v>
      </c>
      <c r="AP23" s="14">
        <f>VLOOKUP($B23,[2]Sheet3!$G:$CZ,27,0)</f>
        <v>0</v>
      </c>
      <c r="AQ23" s="14">
        <f>VLOOKUP($B23,[2]Sheet3!$G:$CZ,28,0)</f>
        <v>0</v>
      </c>
      <c r="AR23" s="14">
        <f>VLOOKUP($B23,[2]Sheet3!$G:$CZ,29,0)</f>
        <v>0</v>
      </c>
      <c r="AS23" s="14">
        <f>VLOOKUP($B23,[2]Sheet3!$G:$CZ,30,0)</f>
        <v>0</v>
      </c>
      <c r="AT23" s="14">
        <f>VLOOKUP($B23,[2]Sheet3!$G:$CZ,31,0)</f>
        <v>0</v>
      </c>
      <c r="AU23" s="14">
        <f>VLOOKUP($B23,[2]Sheet3!$G:$CZ,32,0)</f>
        <v>0</v>
      </c>
      <c r="AV23" s="14">
        <f>VLOOKUP($B23,[2]Sheet3!$G:$CZ,33,0)</f>
        <v>0</v>
      </c>
      <c r="AW23" s="14">
        <f>VLOOKUP($B23,[2]Sheet3!$G:$CZ,34,0)</f>
        <v>0</v>
      </c>
      <c r="AX23" s="14">
        <f>VLOOKUP($B23,[2]Sheet3!$G:$CZ,35,0)</f>
        <v>0</v>
      </c>
      <c r="AY23" s="14">
        <f>VLOOKUP($B23,[2]Sheet3!$G:$CZ,36,0)</f>
        <v>0</v>
      </c>
      <c r="AZ23" s="14">
        <f>VLOOKUP($B23,[2]Sheet3!$G:$CZ,37,0)</f>
        <v>0</v>
      </c>
      <c r="BA23" s="14">
        <f>VLOOKUP($B23,[2]Sheet3!$G:$CZ,38,0)</f>
        <v>0</v>
      </c>
      <c r="BB23" s="14">
        <f>VLOOKUP($B23,[2]Sheet3!$G:$CZ,39,0)</f>
        <v>0</v>
      </c>
      <c r="BC23" s="14">
        <f>VLOOKUP($B23,[2]Sheet3!$G:$CZ,40,0)</f>
        <v>0</v>
      </c>
      <c r="BD23" s="14">
        <f>VLOOKUP($B23,[2]Sheet3!$G:$CZ,41,0)</f>
        <v>0</v>
      </c>
      <c r="BE23" s="14">
        <f>VLOOKUP($B23,[2]Sheet3!$G:$CZ,42,0)</f>
        <v>0</v>
      </c>
      <c r="BF23" s="14">
        <f>VLOOKUP($B23,[2]Sheet3!$G:$CZ,43,0)</f>
        <v>0</v>
      </c>
      <c r="BG23" s="14">
        <f>VLOOKUP($B23,[2]Sheet3!$G:$CZ,44,0)</f>
        <v>0</v>
      </c>
      <c r="BH23" s="14">
        <f>VLOOKUP($B23,[2]Sheet3!$G:$CZ,45,0)</f>
        <v>0</v>
      </c>
      <c r="BI23" s="14">
        <f>VLOOKUP($B23,[2]Sheet3!$G:$CZ,46,0)</f>
        <v>0</v>
      </c>
      <c r="BJ23" s="14">
        <f>VLOOKUP($B23,[2]Sheet3!$G:$CZ,47,0)</f>
        <v>0</v>
      </c>
      <c r="BK23" s="14">
        <f>VLOOKUP($B23,[2]Sheet3!$G:$CZ,48,0)</f>
        <v>0</v>
      </c>
      <c r="BL23" s="14">
        <f>VLOOKUP($B23,[2]Sheet3!$G:$CZ,49,0)</f>
        <v>0</v>
      </c>
      <c r="BM23" s="14">
        <f>VLOOKUP($B23,[2]Sheet3!$G:$CZ,50,0)</f>
        <v>0</v>
      </c>
      <c r="BN23" s="14">
        <f>VLOOKUP($B23,[2]Sheet3!$G:$CZ,51,0)</f>
        <v>0</v>
      </c>
      <c r="BO23" s="14">
        <f>VLOOKUP($B23,[2]Sheet3!$G:$CZ,52,0)</f>
        <v>0</v>
      </c>
      <c r="BP23" s="14">
        <f>VLOOKUP($B23,[2]Sheet3!$G:$CZ,53,0)</f>
        <v>0</v>
      </c>
      <c r="BQ23" s="14">
        <f>VLOOKUP($B23,[2]Sheet3!$G:$CZ,54,0)</f>
        <v>0</v>
      </c>
      <c r="BR23" s="14">
        <f>VLOOKUP($B23,[2]Sheet3!$G:$CZ,55,0)</f>
        <v>0</v>
      </c>
      <c r="BS23" s="14">
        <f>VLOOKUP($B23,[2]Sheet3!$G:$CZ,56,0)</f>
        <v>0</v>
      </c>
      <c r="BT23" s="14">
        <f>VLOOKUP($B23,[2]Sheet3!$G:$CZ,57,0)</f>
        <v>0</v>
      </c>
      <c r="BU23" s="14">
        <f>VLOOKUP($B23,[2]Sheet3!$G:$CZ,58,0)</f>
        <v>0</v>
      </c>
      <c r="BV23" s="14">
        <f>VLOOKUP($B23,[2]Sheet3!$G:$CZ,59,0)</f>
        <v>0</v>
      </c>
      <c r="BW23" s="14">
        <f>VLOOKUP($B23,[2]Sheet3!$G:$CZ,60,0)</f>
        <v>0</v>
      </c>
      <c r="BX23" s="14">
        <f>VLOOKUP($B23,[2]Sheet3!$G:$CZ,61,0)</f>
        <v>0</v>
      </c>
      <c r="BY23" s="14">
        <f>VLOOKUP($B23,[2]Sheet3!$G:$CZ,62,0)</f>
        <v>0</v>
      </c>
      <c r="BZ23" s="14">
        <f>VLOOKUP($B23,[2]Sheet3!$G:$CZ,63,0)</f>
        <v>0</v>
      </c>
      <c r="CA23" s="14">
        <f>VLOOKUP($B23,[2]Sheet3!$G:$CZ,64,0)</f>
        <v>0</v>
      </c>
      <c r="CB23" s="14">
        <f>VLOOKUP($B23,[2]Sheet3!$G:$CZ,65,0)</f>
        <v>0</v>
      </c>
      <c r="CC23" s="14">
        <f>VLOOKUP($B23,[2]Sheet3!$G:$CZ,66,0)</f>
        <v>0</v>
      </c>
      <c r="CD23" s="14">
        <f>VLOOKUP($B23,[2]Sheet3!$G:$CZ,67,0)</f>
        <v>0</v>
      </c>
      <c r="CE23" s="14">
        <f>VLOOKUP($B23,[2]Sheet3!$G:$CZ,68,0)</f>
        <v>0</v>
      </c>
      <c r="CF23" s="14">
        <f>VLOOKUP($B23,[2]Sheet3!$G:$CZ,69,0)</f>
        <v>0</v>
      </c>
      <c r="CG23" s="14">
        <f>VLOOKUP($B23,[2]Sheet3!$G:$CZ,70,0)</f>
        <v>0</v>
      </c>
      <c r="CH23" s="14">
        <f>VLOOKUP($B23,[2]Sheet3!$G:$CZ,71,0)</f>
        <v>0</v>
      </c>
      <c r="CI23" s="14">
        <f>VLOOKUP($B23,[2]Sheet3!$G:$CZ,72,0)</f>
        <v>0</v>
      </c>
      <c r="CJ23" s="14">
        <f>VLOOKUP($B23,[2]Sheet3!$G:$CZ,73,0)</f>
        <v>0</v>
      </c>
      <c r="CK23" s="14">
        <f>VLOOKUP($B23,[2]Sheet3!$G:$CZ,74,0)</f>
        <v>0</v>
      </c>
      <c r="CL23" s="14">
        <f>VLOOKUP($B23,[2]Sheet3!$G:$CZ,75,0)</f>
        <v>0</v>
      </c>
      <c r="CM23" s="14">
        <f>VLOOKUP($B23,[2]Sheet3!$G:$CZ,76,0)</f>
        <v>0</v>
      </c>
      <c r="CN23" s="14">
        <f>VLOOKUP($B23,[2]Sheet3!$G:$CZ,77,0)</f>
        <v>0</v>
      </c>
      <c r="CO23" s="14">
        <f>VLOOKUP($B23,[2]Sheet3!$G:$CZ,78,0)</f>
        <v>0</v>
      </c>
      <c r="CP23" s="14">
        <f>VLOOKUP($B23,[2]Sheet3!$G:$CZ,79,0)</f>
        <v>0</v>
      </c>
      <c r="CQ23" s="14">
        <f>VLOOKUP($B23,[2]Sheet3!$G:$CZ,80,0)</f>
        <v>0</v>
      </c>
      <c r="CR23" s="14">
        <f>VLOOKUP($B23,[2]Sheet3!$G:$CZ,81,0)</f>
        <v>0</v>
      </c>
      <c r="CS23" s="14">
        <f>VLOOKUP($B23,[2]Sheet3!$G:$CZ,82,0)</f>
        <v>0</v>
      </c>
      <c r="CT23" s="14">
        <f>VLOOKUP($B23,[2]Sheet3!$G:$CZ,83,0)</f>
        <v>0</v>
      </c>
      <c r="CU23" s="14">
        <f>VLOOKUP($B23,[2]Sheet3!$G:$CZ,84,0)</f>
        <v>0</v>
      </c>
      <c r="CV23" s="14">
        <f>VLOOKUP($B23,[2]Sheet3!$G:$CZ,85,0)</f>
        <v>0</v>
      </c>
      <c r="CW23" s="14">
        <f>VLOOKUP($B23,[2]Sheet3!$G:$CZ,86,0)</f>
        <v>0</v>
      </c>
      <c r="CX23" s="14">
        <f>VLOOKUP($B23,[2]Sheet3!$G:$CZ,87,0)</f>
        <v>0</v>
      </c>
      <c r="CY23" s="14">
        <f>VLOOKUP($B23,[2]Sheet3!$G:$CZ,88,0)</f>
        <v>0</v>
      </c>
      <c r="CZ23" s="14">
        <f>VLOOKUP($B23,[2]Sheet3!$G:$CZ,89,0)</f>
        <v>0</v>
      </c>
      <c r="DA23" s="14">
        <f>VLOOKUP($B23,[2]Sheet3!$G:$CZ,90,0)</f>
        <v>0</v>
      </c>
      <c r="DB23" s="14">
        <f>VLOOKUP($B23,[2]Sheet3!$G:$CZ,91,0)</f>
        <v>0</v>
      </c>
      <c r="DC23" s="14">
        <f>VLOOKUP($B23,[2]Sheet3!$G:$CZ,92,0)</f>
        <v>0</v>
      </c>
      <c r="DD23" s="14">
        <f>VLOOKUP($B23,[2]Sheet3!$G:$CZ,93,0)</f>
        <v>0</v>
      </c>
      <c r="DE23" s="14">
        <f>VLOOKUP($B23,[2]Sheet3!$G:$CZ,94,0)</f>
        <v>0</v>
      </c>
      <c r="DF23" s="14">
        <f>VLOOKUP($B23,[2]Sheet3!$G:$CZ,95,0)</f>
        <v>0</v>
      </c>
      <c r="DG23" s="14">
        <f>VLOOKUP($B23,[2]Sheet3!$G:$CZ,96,0)</f>
        <v>0</v>
      </c>
      <c r="DH23" s="14">
        <f>VLOOKUP($B23,[2]Sheet3!$G:$CZ,97,0)</f>
        <v>0</v>
      </c>
      <c r="DI23" s="14">
        <f>VLOOKUP($B23,[2]Sheet3!$G:$CZ,98,0)</f>
        <v>0</v>
      </c>
    </row>
    <row r="24" spans="1:113" x14ac:dyDescent="0.3">
      <c r="A24" s="9" t="str">
        <f t="shared" si="0"/>
        <v>W33033</v>
      </c>
      <c r="B24" s="15" t="s">
        <v>216</v>
      </c>
      <c r="C24" s="15" t="s">
        <v>445</v>
      </c>
      <c r="F24" s="7" t="s">
        <v>15</v>
      </c>
      <c r="G24" s="12" t="s">
        <v>3519</v>
      </c>
      <c r="H24" s="12" t="str">
        <f>VLOOKUP($B24,[1]Sheet1!$A:$G,5,0)</f>
        <v>krunal.shah@redingtongroup.com</v>
      </c>
      <c r="I24" s="12" t="str">
        <f>VLOOKUP($B24,[1]Sheet1!$A:$G,7,0)</f>
        <v>rohan.vora@redingtongroup.com</v>
      </c>
      <c r="J24" s="12" t="s">
        <v>82</v>
      </c>
      <c r="K24" s="7"/>
      <c r="L24" s="7"/>
      <c r="M24" s="8"/>
      <c r="N24" s="7" t="str">
        <f t="shared" si="1"/>
        <v>krunal.shah@redingtongroup.com; rohan.vora@redingtongroup.com; nilesh.phirke@redingtongroup.com;christopher.joseph@redingtongroup.com</v>
      </c>
      <c r="O24" s="7" t="str">
        <f t="shared" si="2"/>
        <v>W33033</v>
      </c>
      <c r="P24" s="8" t="s">
        <v>5215</v>
      </c>
      <c r="Q24" s="14">
        <f>VLOOKUP($B24,[2]Sheet3!$G:$CZ,2,0)</f>
        <v>2400308558</v>
      </c>
      <c r="R24" s="14">
        <f>VLOOKUP($B24,[2]Sheet3!$G:$CZ,3,0)</f>
        <v>2400309122</v>
      </c>
      <c r="S24" s="14">
        <f>VLOOKUP($B24,[2]Sheet3!$G:$CZ,4,0)</f>
        <v>2400309132</v>
      </c>
      <c r="T24" s="14">
        <f>VLOOKUP($B24,[2]Sheet3!$G:$CZ,5,0)</f>
        <v>2400309119</v>
      </c>
      <c r="U24" s="14">
        <f>VLOOKUP($B24,[2]Sheet3!$G:$CZ,6,0)</f>
        <v>2400306691</v>
      </c>
      <c r="V24" s="14">
        <f>VLOOKUP($B24,[2]Sheet3!$G:$CZ,7,0)</f>
        <v>2400306675</v>
      </c>
      <c r="W24" s="14">
        <f>VLOOKUP($B24,[2]Sheet3!$G:$CZ,8,0)</f>
        <v>2400309151</v>
      </c>
      <c r="X24" s="14">
        <f>VLOOKUP($B24,[2]Sheet3!$G:$CZ,9,0)</f>
        <v>2400306693</v>
      </c>
      <c r="Y24" s="14">
        <f>VLOOKUP($B24,[2]Sheet3!$G:$CZ,10,0)</f>
        <v>2400306660</v>
      </c>
      <c r="Z24" s="14">
        <f>VLOOKUP($B24,[2]Sheet3!$G:$CZ,11,0)</f>
        <v>2400306686</v>
      </c>
      <c r="AA24" s="14">
        <f>VLOOKUP($B24,[2]Sheet3!$G:$CZ,12,0)</f>
        <v>2400309150</v>
      </c>
      <c r="AB24" s="14">
        <f>VLOOKUP($B24,[2]Sheet3!$G:$CZ,13,0)</f>
        <v>2400309118</v>
      </c>
      <c r="AC24" s="14">
        <f>VLOOKUP($B24,[2]Sheet3!$G:$CZ,14,0)</f>
        <v>2400306823</v>
      </c>
      <c r="AD24" s="14">
        <f>VLOOKUP($B24,[2]Sheet3!$G:$CZ,15,0)</f>
        <v>2400306699</v>
      </c>
      <c r="AE24" s="14">
        <f>VLOOKUP($B24,[2]Sheet3!$G:$CZ,16,0)</f>
        <v>2400308560</v>
      </c>
      <c r="AF24" s="14">
        <f>VLOOKUP($B24,[2]Sheet3!$G:$CZ,17,0)</f>
        <v>2400309124</v>
      </c>
      <c r="AG24" s="14">
        <f>VLOOKUP($B24,[2]Sheet3!$G:$CZ,18,0)</f>
        <v>2400309112</v>
      </c>
      <c r="AH24" s="14">
        <f>VLOOKUP($B24,[2]Sheet3!$G:$CZ,19,0)</f>
        <v>2400309130</v>
      </c>
      <c r="AI24" s="14">
        <f>VLOOKUP($B24,[2]Sheet3!$G:$CZ,20,0)</f>
        <v>2400309155</v>
      </c>
      <c r="AJ24" s="14">
        <f>VLOOKUP($B24,[2]Sheet3!$G:$CZ,21,0)</f>
        <v>2400309116</v>
      </c>
      <c r="AK24" s="14">
        <f>VLOOKUP($B24,[2]Sheet3!$G:$CZ,22,0)</f>
        <v>2400306683</v>
      </c>
      <c r="AL24" s="14">
        <f>VLOOKUP($B24,[2]Sheet3!$G:$CZ,23,0)</f>
        <v>2400309152</v>
      </c>
      <c r="AM24" s="14">
        <f>VLOOKUP($B24,[2]Sheet3!$G:$CZ,24,0)</f>
        <v>2400309115</v>
      </c>
      <c r="AN24" s="14">
        <f>VLOOKUP($B24,[2]Sheet3!$G:$CZ,25,0)</f>
        <v>2400306736</v>
      </c>
      <c r="AO24" s="14">
        <f>VLOOKUP($B24,[2]Sheet3!$G:$CZ,26,0)</f>
        <v>2400306738</v>
      </c>
      <c r="AP24" s="14">
        <f>VLOOKUP($B24,[2]Sheet3!$G:$CZ,27,0)</f>
        <v>2400306734</v>
      </c>
      <c r="AQ24" s="14">
        <f>VLOOKUP($B24,[2]Sheet3!$G:$CZ,28,0)</f>
        <v>2400306671</v>
      </c>
      <c r="AR24" s="14">
        <f>VLOOKUP($B24,[2]Sheet3!$G:$CZ,29,0)</f>
        <v>2400306669</v>
      </c>
      <c r="AS24" s="14">
        <f>VLOOKUP($B24,[2]Sheet3!$G:$CZ,30,0)</f>
        <v>2400306672</v>
      </c>
      <c r="AT24" s="14">
        <f>VLOOKUP($B24,[2]Sheet3!$G:$CZ,31,0)</f>
        <v>2400304808</v>
      </c>
      <c r="AU24" s="14">
        <f>VLOOKUP($B24,[2]Sheet3!$G:$CZ,32,0)</f>
        <v>2400306679</v>
      </c>
      <c r="AV24" s="14">
        <f>VLOOKUP($B24,[2]Sheet3!$G:$CZ,33,0)</f>
        <v>2400306758</v>
      </c>
      <c r="AW24" s="14">
        <f>VLOOKUP($B24,[2]Sheet3!$G:$CZ,34,0)</f>
        <v>2400306677</v>
      </c>
      <c r="AX24" s="14">
        <f>VLOOKUP($B24,[2]Sheet3!$G:$CZ,35,0)</f>
        <v>2400306740</v>
      </c>
      <c r="AY24" s="14">
        <f>VLOOKUP($B24,[2]Sheet3!$G:$CZ,36,0)</f>
        <v>2400300678</v>
      </c>
      <c r="AZ24" s="14">
        <f>VLOOKUP($B24,[2]Sheet3!$G:$CZ,37,0)</f>
        <v>2400306730</v>
      </c>
      <c r="BA24" s="14">
        <f>VLOOKUP($B24,[2]Sheet3!$G:$CZ,38,0)</f>
        <v>2400306760</v>
      </c>
      <c r="BB24" s="14">
        <f>VLOOKUP($B24,[2]Sheet3!$G:$CZ,39,0)</f>
        <v>2400306756</v>
      </c>
      <c r="BC24" s="14">
        <f>VLOOKUP($B24,[2]Sheet3!$G:$CZ,40,0)</f>
        <v>2400306665</v>
      </c>
      <c r="BD24" s="14">
        <f>VLOOKUP($B24,[2]Sheet3!$G:$CZ,41,0)</f>
        <v>2400306662</v>
      </c>
      <c r="BE24" s="14">
        <f>VLOOKUP($B24,[2]Sheet3!$G:$CZ,42,0)</f>
        <v>2400306658</v>
      </c>
      <c r="BF24" s="14">
        <f>VLOOKUP($B24,[2]Sheet3!$G:$CZ,43,0)</f>
        <v>2400306689</v>
      </c>
      <c r="BG24" s="14">
        <f>VLOOKUP($B24,[2]Sheet3!$G:$CZ,44,0)</f>
        <v>2400306732</v>
      </c>
      <c r="BH24" s="14">
        <f>VLOOKUP($B24,[2]Sheet3!$G:$CZ,45,0)</f>
        <v>2400306681</v>
      </c>
      <c r="BI24" s="14">
        <f>VLOOKUP($B24,[2]Sheet3!$G:$CZ,46,0)</f>
        <v>2400306685</v>
      </c>
      <c r="BJ24" s="14">
        <f>VLOOKUP($B24,[2]Sheet3!$G:$CZ,47,0)</f>
        <v>2400306709</v>
      </c>
      <c r="BK24" s="14">
        <f>VLOOKUP($B24,[2]Sheet3!$G:$CZ,48,0)</f>
        <v>2400306695</v>
      </c>
      <c r="BL24" s="14">
        <f>VLOOKUP($B24,[2]Sheet3!$G:$CZ,49,0)</f>
        <v>2400306559</v>
      </c>
      <c r="BM24" s="14">
        <f>VLOOKUP($B24,[2]Sheet3!$G:$CZ,50,0)</f>
        <v>2400306707</v>
      </c>
      <c r="BN24" s="14">
        <f>VLOOKUP($B24,[2]Sheet3!$G:$CZ,51,0)</f>
        <v>2400306561</v>
      </c>
      <c r="BO24" s="14">
        <f>VLOOKUP($B24,[2]Sheet3!$G:$CZ,52,0)</f>
        <v>2400306705</v>
      </c>
      <c r="BP24" s="14">
        <f>VLOOKUP($B24,[2]Sheet3!$G:$CZ,53,0)</f>
        <v>2400305846</v>
      </c>
      <c r="BQ24" s="14">
        <f>VLOOKUP($B24,[2]Sheet3!$G:$CZ,54,0)</f>
        <v>2400307057</v>
      </c>
      <c r="BR24" s="14">
        <f>VLOOKUP($B24,[2]Sheet3!$G:$CZ,55,0)</f>
        <v>2400305852</v>
      </c>
      <c r="BS24" s="14">
        <f>VLOOKUP($B24,[2]Sheet3!$G:$CZ,56,0)</f>
        <v>2400305853</v>
      </c>
      <c r="BT24" s="14">
        <f>VLOOKUP($B24,[2]Sheet3!$G:$CZ,57,0)</f>
        <v>2400305850</v>
      </c>
      <c r="BU24" s="14">
        <f>VLOOKUP($B24,[2]Sheet3!$G:$CZ,58,0)</f>
        <v>2400305848</v>
      </c>
      <c r="BV24" s="14">
        <f>VLOOKUP($B24,[2]Sheet3!$G:$CZ,59,0)</f>
        <v>2400304551</v>
      </c>
      <c r="BW24" s="14">
        <f>VLOOKUP($B24,[2]Sheet3!$G:$CZ,60,0)</f>
        <v>2400304596</v>
      </c>
      <c r="BX24" s="14">
        <f>VLOOKUP($B24,[2]Sheet3!$G:$CZ,61,0)</f>
        <v>2400304595</v>
      </c>
      <c r="BY24" s="14">
        <f>VLOOKUP($B24,[2]Sheet3!$G:$CZ,62,0)</f>
        <v>2400304658</v>
      </c>
      <c r="BZ24" s="14">
        <f>VLOOKUP($B24,[2]Sheet3!$G:$CZ,63,0)</f>
        <v>2400309129</v>
      </c>
      <c r="CA24" s="14">
        <f>VLOOKUP($B24,[2]Sheet3!$G:$CZ,64,0)</f>
        <v>2400308561</v>
      </c>
      <c r="CB24" s="14">
        <f>VLOOKUP($B24,[2]Sheet3!$G:$CZ,65,0)</f>
        <v>2400309147</v>
      </c>
      <c r="CC24" s="14">
        <f>VLOOKUP($B24,[2]Sheet3!$G:$CZ,66,0)</f>
        <v>2400309110</v>
      </c>
      <c r="CD24" s="14">
        <f>VLOOKUP($B24,[2]Sheet3!$G:$CZ,67,0)</f>
        <v>2400309111</v>
      </c>
      <c r="CE24" s="14">
        <f>VLOOKUP($B24,[2]Sheet3!$G:$CZ,68,0)</f>
        <v>2400309126</v>
      </c>
      <c r="CF24" s="14">
        <f>VLOOKUP($B24,[2]Sheet3!$G:$CZ,69,0)</f>
        <v>2400309114</v>
      </c>
      <c r="CG24" s="14">
        <f>VLOOKUP($B24,[2]Sheet3!$G:$CZ,70,0)</f>
        <v>2400309125</v>
      </c>
      <c r="CH24" s="14">
        <f>VLOOKUP($B24,[2]Sheet3!$G:$CZ,71,0)</f>
        <v>2400309121</v>
      </c>
      <c r="CI24" s="14">
        <f>VLOOKUP($B24,[2]Sheet3!$G:$CZ,72,0)</f>
        <v>2400309117</v>
      </c>
      <c r="CJ24" s="14">
        <f>VLOOKUP($B24,[2]Sheet3!$G:$CZ,73,0)</f>
        <v>2400308562</v>
      </c>
      <c r="CK24" s="14">
        <f>VLOOKUP($B24,[2]Sheet3!$G:$CZ,74,0)</f>
        <v>2400309113</v>
      </c>
      <c r="CL24" s="14">
        <f>VLOOKUP($B24,[2]Sheet3!$G:$CZ,75,0)</f>
        <v>2400309128</v>
      </c>
      <c r="CM24" s="14">
        <f>VLOOKUP($B24,[2]Sheet3!$G:$CZ,76,0)</f>
        <v>2400309127</v>
      </c>
      <c r="CN24" s="14">
        <f>VLOOKUP($B24,[2]Sheet3!$G:$CZ,77,0)</f>
        <v>2400309148</v>
      </c>
      <c r="CO24" s="14">
        <f>VLOOKUP($B24,[2]Sheet3!$G:$CZ,78,0)</f>
        <v>2400309154</v>
      </c>
      <c r="CP24" s="14">
        <f>VLOOKUP($B24,[2]Sheet3!$G:$CZ,79,0)</f>
        <v>2400309149</v>
      </c>
      <c r="CQ24" s="14">
        <f>VLOOKUP($B24,[2]Sheet3!$G:$CZ,80,0)</f>
        <v>2400309109</v>
      </c>
      <c r="CR24" s="14">
        <f>VLOOKUP($B24,[2]Sheet3!$G:$CZ,81,0)</f>
        <v>2400308559</v>
      </c>
      <c r="CS24" s="14">
        <f>VLOOKUP($B24,[2]Sheet3!$G:$CZ,82,0)</f>
        <v>2400308557</v>
      </c>
      <c r="CT24" s="14">
        <f>VLOOKUP($B24,[2]Sheet3!$G:$CZ,83,0)</f>
        <v>2400309123</v>
      </c>
      <c r="CU24" s="14">
        <f>VLOOKUP($B24,[2]Sheet3!$G:$CZ,84,0)</f>
        <v>2400309153</v>
      </c>
      <c r="CV24" s="14">
        <f>VLOOKUP($B24,[2]Sheet3!$G:$CZ,85,0)</f>
        <v>2400306762</v>
      </c>
      <c r="CW24" s="14">
        <f>VLOOKUP($B24,[2]Sheet3!$G:$CZ,86,0)</f>
        <v>2400304487</v>
      </c>
      <c r="CX24" s="14">
        <f>VLOOKUP($B24,[2]Sheet3!$G:$CZ,87,0)</f>
        <v>2400304433</v>
      </c>
      <c r="CY24" s="14">
        <f>VLOOKUP($B24,[2]Sheet3!$G:$CZ,88,0)</f>
        <v>2400299917</v>
      </c>
      <c r="CZ24" s="14">
        <f>VLOOKUP($B24,[2]Sheet3!$G:$CZ,89,0)</f>
        <v>2400304518</v>
      </c>
      <c r="DA24" s="14">
        <f>VLOOKUP($B24,[2]Sheet3!$G:$CZ,90,0)</f>
        <v>2400309120</v>
      </c>
      <c r="DB24" s="14">
        <f>VLOOKUP($B24,[2]Sheet3!$G:$CZ,91,0)</f>
        <v>2400306752</v>
      </c>
      <c r="DC24" s="14">
        <f>VLOOKUP($B24,[2]Sheet3!$G:$CZ,92,0)</f>
        <v>2400306754</v>
      </c>
      <c r="DD24" s="14">
        <f>VLOOKUP($B24,[2]Sheet3!$G:$CZ,93,0)</f>
        <v>2400306750</v>
      </c>
      <c r="DE24" s="14">
        <f>VLOOKUP($B24,[2]Sheet3!$G:$CZ,94,0)</f>
        <v>2400306748</v>
      </c>
      <c r="DF24" s="14">
        <f>VLOOKUP($B24,[2]Sheet3!$G:$CZ,95,0)</f>
        <v>2400306744</v>
      </c>
      <c r="DG24" s="14">
        <f>VLOOKUP($B24,[2]Sheet3!$G:$CZ,96,0)</f>
        <v>2400304175</v>
      </c>
      <c r="DH24" s="14">
        <f>VLOOKUP($B24,[2]Sheet3!$G:$CZ,97,0)</f>
        <v>2400306746</v>
      </c>
      <c r="DI24" s="14">
        <f>VLOOKUP($B24,[2]Sheet3!$G:$CZ,98,0)</f>
        <v>2400306701</v>
      </c>
    </row>
    <row r="25" spans="1:113" x14ac:dyDescent="0.3">
      <c r="A25" s="9" t="str">
        <f t="shared" si="0"/>
        <v>NH0404</v>
      </c>
      <c r="B25" s="15" t="s">
        <v>62</v>
      </c>
      <c r="C25" s="15" t="s">
        <v>63</v>
      </c>
      <c r="F25" s="7" t="s">
        <v>15</v>
      </c>
      <c r="G25" s="12" t="s">
        <v>3520</v>
      </c>
      <c r="H25" s="12" t="str">
        <f>VLOOKUP($B25,[1]Sheet1!$A:$G,5,0)</f>
        <v>neeraj.bhatt@redingtongroup.com</v>
      </c>
      <c r="I25" s="12" t="str">
        <f>VLOOKUP($B25,[1]Sheet1!$A:$G,7,0)</f>
        <v>sidharth.eknath@redingtongroup.com</v>
      </c>
      <c r="J25" s="12" t="s">
        <v>82</v>
      </c>
      <c r="K25" s="7"/>
      <c r="L25" s="7"/>
      <c r="M25" s="8"/>
      <c r="N25" s="7" t="str">
        <f t="shared" si="1"/>
        <v>neeraj.bhatt@redingtongroup.com; sidharth.eknath@redingtongroup.com; nilesh.phirke@redingtongroup.com;christopher.joseph@redingtongroup.com</v>
      </c>
      <c r="O25" s="7" t="str">
        <f t="shared" si="2"/>
        <v>NH0404</v>
      </c>
      <c r="P25" s="8" t="s">
        <v>5215</v>
      </c>
      <c r="Q25" s="14">
        <f>VLOOKUP($B25,[2]Sheet3!$G:$CZ,2,0)</f>
        <v>2400308459</v>
      </c>
      <c r="R25" s="14">
        <f>VLOOKUP($B25,[2]Sheet3!$G:$CZ,3,0)</f>
        <v>2400308458</v>
      </c>
      <c r="S25" s="14">
        <f>VLOOKUP($B25,[2]Sheet3!$G:$CZ,4,0)</f>
        <v>0</v>
      </c>
      <c r="T25" s="14">
        <f>VLOOKUP($B25,[2]Sheet3!$G:$CZ,5,0)</f>
        <v>0</v>
      </c>
      <c r="U25" s="14">
        <f>VLOOKUP($B25,[2]Sheet3!$G:$CZ,6,0)</f>
        <v>0</v>
      </c>
      <c r="V25" s="14">
        <f>VLOOKUP($B25,[2]Sheet3!$G:$CZ,7,0)</f>
        <v>0</v>
      </c>
      <c r="W25" s="14">
        <f>VLOOKUP($B25,[2]Sheet3!$G:$CZ,8,0)</f>
        <v>0</v>
      </c>
      <c r="X25" s="14">
        <f>VLOOKUP($B25,[2]Sheet3!$G:$CZ,9,0)</f>
        <v>0</v>
      </c>
      <c r="Y25" s="14">
        <f>VLOOKUP($B25,[2]Sheet3!$G:$CZ,10,0)</f>
        <v>0</v>
      </c>
      <c r="Z25" s="14">
        <f>VLOOKUP($B25,[2]Sheet3!$G:$CZ,11,0)</f>
        <v>0</v>
      </c>
      <c r="AA25" s="14">
        <f>VLOOKUP($B25,[2]Sheet3!$G:$CZ,12,0)</f>
        <v>0</v>
      </c>
      <c r="AB25" s="14">
        <f>VLOOKUP($B25,[2]Sheet3!$G:$CZ,13,0)</f>
        <v>0</v>
      </c>
      <c r="AC25" s="14">
        <f>VLOOKUP($B25,[2]Sheet3!$G:$CZ,14,0)</f>
        <v>0</v>
      </c>
      <c r="AD25" s="14">
        <f>VLOOKUP($B25,[2]Sheet3!$G:$CZ,15,0)</f>
        <v>0</v>
      </c>
      <c r="AE25" s="14">
        <f>VLOOKUP($B25,[2]Sheet3!$G:$CZ,16,0)</f>
        <v>0</v>
      </c>
      <c r="AF25" s="14">
        <f>VLOOKUP($B25,[2]Sheet3!$G:$CZ,17,0)</f>
        <v>0</v>
      </c>
      <c r="AG25" s="14">
        <f>VLOOKUP($B25,[2]Sheet3!$G:$CZ,18,0)</f>
        <v>0</v>
      </c>
      <c r="AH25" s="14">
        <f>VLOOKUP($B25,[2]Sheet3!$G:$CZ,19,0)</f>
        <v>0</v>
      </c>
      <c r="AI25" s="14">
        <f>VLOOKUP($B25,[2]Sheet3!$G:$CZ,20,0)</f>
        <v>0</v>
      </c>
      <c r="AJ25" s="14">
        <f>VLOOKUP($B25,[2]Sheet3!$G:$CZ,21,0)</f>
        <v>0</v>
      </c>
      <c r="AK25" s="14">
        <f>VLOOKUP($B25,[2]Sheet3!$G:$CZ,22,0)</f>
        <v>0</v>
      </c>
      <c r="AL25" s="14">
        <f>VLOOKUP($B25,[2]Sheet3!$G:$CZ,23,0)</f>
        <v>0</v>
      </c>
      <c r="AM25" s="14">
        <f>VLOOKUP($B25,[2]Sheet3!$G:$CZ,24,0)</f>
        <v>0</v>
      </c>
      <c r="AN25" s="14">
        <f>VLOOKUP($B25,[2]Sheet3!$G:$CZ,25,0)</f>
        <v>0</v>
      </c>
      <c r="AO25" s="14">
        <f>VLOOKUP($B25,[2]Sheet3!$G:$CZ,26,0)</f>
        <v>0</v>
      </c>
      <c r="AP25" s="14">
        <f>VLOOKUP($B25,[2]Sheet3!$G:$CZ,27,0)</f>
        <v>0</v>
      </c>
      <c r="AQ25" s="14">
        <f>VLOOKUP($B25,[2]Sheet3!$G:$CZ,28,0)</f>
        <v>0</v>
      </c>
      <c r="AR25" s="14">
        <f>VLOOKUP($B25,[2]Sheet3!$G:$CZ,29,0)</f>
        <v>0</v>
      </c>
      <c r="AS25" s="14">
        <f>VLOOKUP($B25,[2]Sheet3!$G:$CZ,30,0)</f>
        <v>0</v>
      </c>
      <c r="AT25" s="14">
        <f>VLOOKUP($B25,[2]Sheet3!$G:$CZ,31,0)</f>
        <v>0</v>
      </c>
      <c r="AU25" s="14">
        <f>VLOOKUP($B25,[2]Sheet3!$G:$CZ,32,0)</f>
        <v>0</v>
      </c>
      <c r="AV25" s="14">
        <f>VLOOKUP($B25,[2]Sheet3!$G:$CZ,33,0)</f>
        <v>0</v>
      </c>
      <c r="AW25" s="14">
        <f>VLOOKUP($B25,[2]Sheet3!$G:$CZ,34,0)</f>
        <v>0</v>
      </c>
      <c r="AX25" s="14">
        <f>VLOOKUP($B25,[2]Sheet3!$G:$CZ,35,0)</f>
        <v>0</v>
      </c>
      <c r="AY25" s="14">
        <f>VLOOKUP($B25,[2]Sheet3!$G:$CZ,36,0)</f>
        <v>0</v>
      </c>
      <c r="AZ25" s="14">
        <f>VLOOKUP($B25,[2]Sheet3!$G:$CZ,37,0)</f>
        <v>0</v>
      </c>
      <c r="BA25" s="14">
        <f>VLOOKUP($B25,[2]Sheet3!$G:$CZ,38,0)</f>
        <v>0</v>
      </c>
      <c r="BB25" s="14">
        <f>VLOOKUP($B25,[2]Sheet3!$G:$CZ,39,0)</f>
        <v>0</v>
      </c>
      <c r="BC25" s="14">
        <f>VLOOKUP($B25,[2]Sheet3!$G:$CZ,40,0)</f>
        <v>0</v>
      </c>
      <c r="BD25" s="14">
        <f>VLOOKUP($B25,[2]Sheet3!$G:$CZ,41,0)</f>
        <v>0</v>
      </c>
      <c r="BE25" s="14">
        <f>VLOOKUP($B25,[2]Sheet3!$G:$CZ,42,0)</f>
        <v>0</v>
      </c>
      <c r="BF25" s="14">
        <f>VLOOKUP($B25,[2]Sheet3!$G:$CZ,43,0)</f>
        <v>0</v>
      </c>
      <c r="BG25" s="14">
        <f>VLOOKUP($B25,[2]Sheet3!$G:$CZ,44,0)</f>
        <v>0</v>
      </c>
      <c r="BH25" s="14">
        <f>VLOOKUP($B25,[2]Sheet3!$G:$CZ,45,0)</f>
        <v>0</v>
      </c>
      <c r="BI25" s="14">
        <f>VLOOKUP($B25,[2]Sheet3!$G:$CZ,46,0)</f>
        <v>0</v>
      </c>
      <c r="BJ25" s="14">
        <f>VLOOKUP($B25,[2]Sheet3!$G:$CZ,47,0)</f>
        <v>0</v>
      </c>
      <c r="BK25" s="14">
        <f>VLOOKUP($B25,[2]Sheet3!$G:$CZ,48,0)</f>
        <v>0</v>
      </c>
      <c r="BL25" s="14">
        <f>VLOOKUP($B25,[2]Sheet3!$G:$CZ,49,0)</f>
        <v>0</v>
      </c>
      <c r="BM25" s="14">
        <f>VLOOKUP($B25,[2]Sheet3!$G:$CZ,50,0)</f>
        <v>0</v>
      </c>
      <c r="BN25" s="14">
        <f>VLOOKUP($B25,[2]Sheet3!$G:$CZ,51,0)</f>
        <v>0</v>
      </c>
      <c r="BO25" s="14">
        <f>VLOOKUP($B25,[2]Sheet3!$G:$CZ,52,0)</f>
        <v>0</v>
      </c>
      <c r="BP25" s="14">
        <f>VLOOKUP($B25,[2]Sheet3!$G:$CZ,53,0)</f>
        <v>0</v>
      </c>
      <c r="BQ25" s="14">
        <f>VLOOKUP($B25,[2]Sheet3!$G:$CZ,54,0)</f>
        <v>0</v>
      </c>
      <c r="BR25" s="14">
        <f>VLOOKUP($B25,[2]Sheet3!$G:$CZ,55,0)</f>
        <v>0</v>
      </c>
      <c r="BS25" s="14">
        <f>VLOOKUP($B25,[2]Sheet3!$G:$CZ,56,0)</f>
        <v>0</v>
      </c>
      <c r="BT25" s="14">
        <f>VLOOKUP($B25,[2]Sheet3!$G:$CZ,57,0)</f>
        <v>0</v>
      </c>
      <c r="BU25" s="14">
        <f>VLOOKUP($B25,[2]Sheet3!$G:$CZ,58,0)</f>
        <v>0</v>
      </c>
      <c r="BV25" s="14">
        <f>VLOOKUP($B25,[2]Sheet3!$G:$CZ,59,0)</f>
        <v>0</v>
      </c>
      <c r="BW25" s="14">
        <f>VLOOKUP($B25,[2]Sheet3!$G:$CZ,60,0)</f>
        <v>0</v>
      </c>
      <c r="BX25" s="14">
        <f>VLOOKUP($B25,[2]Sheet3!$G:$CZ,61,0)</f>
        <v>0</v>
      </c>
      <c r="BY25" s="14">
        <f>VLOOKUP($B25,[2]Sheet3!$G:$CZ,62,0)</f>
        <v>0</v>
      </c>
      <c r="BZ25" s="14">
        <f>VLOOKUP($B25,[2]Sheet3!$G:$CZ,63,0)</f>
        <v>0</v>
      </c>
      <c r="CA25" s="14">
        <f>VLOOKUP($B25,[2]Sheet3!$G:$CZ,64,0)</f>
        <v>0</v>
      </c>
      <c r="CB25" s="14">
        <f>VLOOKUP($B25,[2]Sheet3!$G:$CZ,65,0)</f>
        <v>0</v>
      </c>
      <c r="CC25" s="14">
        <f>VLOOKUP($B25,[2]Sheet3!$G:$CZ,66,0)</f>
        <v>0</v>
      </c>
      <c r="CD25" s="14">
        <f>VLOOKUP($B25,[2]Sheet3!$G:$CZ,67,0)</f>
        <v>0</v>
      </c>
      <c r="CE25" s="14">
        <f>VLOOKUP($B25,[2]Sheet3!$G:$CZ,68,0)</f>
        <v>0</v>
      </c>
      <c r="CF25" s="14">
        <f>VLOOKUP($B25,[2]Sheet3!$G:$CZ,69,0)</f>
        <v>0</v>
      </c>
      <c r="CG25" s="14">
        <f>VLOOKUP($B25,[2]Sheet3!$G:$CZ,70,0)</f>
        <v>0</v>
      </c>
      <c r="CH25" s="14">
        <f>VLOOKUP($B25,[2]Sheet3!$G:$CZ,71,0)</f>
        <v>0</v>
      </c>
      <c r="CI25" s="14">
        <f>VLOOKUP($B25,[2]Sheet3!$G:$CZ,72,0)</f>
        <v>0</v>
      </c>
      <c r="CJ25" s="14">
        <f>VLOOKUP($B25,[2]Sheet3!$G:$CZ,73,0)</f>
        <v>0</v>
      </c>
      <c r="CK25" s="14">
        <f>VLOOKUP($B25,[2]Sheet3!$G:$CZ,74,0)</f>
        <v>0</v>
      </c>
      <c r="CL25" s="14">
        <f>VLOOKUP($B25,[2]Sheet3!$G:$CZ,75,0)</f>
        <v>0</v>
      </c>
      <c r="CM25" s="14">
        <f>VLOOKUP($B25,[2]Sheet3!$G:$CZ,76,0)</f>
        <v>0</v>
      </c>
      <c r="CN25" s="14">
        <f>VLOOKUP($B25,[2]Sheet3!$G:$CZ,77,0)</f>
        <v>0</v>
      </c>
      <c r="CO25" s="14">
        <f>VLOOKUP($B25,[2]Sheet3!$G:$CZ,78,0)</f>
        <v>0</v>
      </c>
      <c r="CP25" s="14">
        <f>VLOOKUP($B25,[2]Sheet3!$G:$CZ,79,0)</f>
        <v>0</v>
      </c>
      <c r="CQ25" s="14">
        <f>VLOOKUP($B25,[2]Sheet3!$G:$CZ,80,0)</f>
        <v>0</v>
      </c>
      <c r="CR25" s="14">
        <f>VLOOKUP($B25,[2]Sheet3!$G:$CZ,81,0)</f>
        <v>0</v>
      </c>
      <c r="CS25" s="14">
        <f>VLOOKUP($B25,[2]Sheet3!$G:$CZ,82,0)</f>
        <v>0</v>
      </c>
      <c r="CT25" s="14">
        <f>VLOOKUP($B25,[2]Sheet3!$G:$CZ,83,0)</f>
        <v>0</v>
      </c>
      <c r="CU25" s="14">
        <f>VLOOKUP($B25,[2]Sheet3!$G:$CZ,84,0)</f>
        <v>0</v>
      </c>
      <c r="CV25" s="14">
        <f>VLOOKUP($B25,[2]Sheet3!$G:$CZ,85,0)</f>
        <v>0</v>
      </c>
      <c r="CW25" s="14">
        <f>VLOOKUP($B25,[2]Sheet3!$G:$CZ,86,0)</f>
        <v>0</v>
      </c>
      <c r="CX25" s="14">
        <f>VLOOKUP($B25,[2]Sheet3!$G:$CZ,87,0)</f>
        <v>0</v>
      </c>
      <c r="CY25" s="14">
        <f>VLOOKUP($B25,[2]Sheet3!$G:$CZ,88,0)</f>
        <v>0</v>
      </c>
      <c r="CZ25" s="14">
        <f>VLOOKUP($B25,[2]Sheet3!$G:$CZ,89,0)</f>
        <v>0</v>
      </c>
      <c r="DA25" s="14">
        <f>VLOOKUP($B25,[2]Sheet3!$G:$CZ,90,0)</f>
        <v>0</v>
      </c>
      <c r="DB25" s="14">
        <f>VLOOKUP($B25,[2]Sheet3!$G:$CZ,91,0)</f>
        <v>0</v>
      </c>
      <c r="DC25" s="14">
        <f>VLOOKUP($B25,[2]Sheet3!$G:$CZ,92,0)</f>
        <v>0</v>
      </c>
      <c r="DD25" s="14">
        <f>VLOOKUP($B25,[2]Sheet3!$G:$CZ,93,0)</f>
        <v>0</v>
      </c>
      <c r="DE25" s="14">
        <f>VLOOKUP($B25,[2]Sheet3!$G:$CZ,94,0)</f>
        <v>0</v>
      </c>
      <c r="DF25" s="14">
        <f>VLOOKUP($B25,[2]Sheet3!$G:$CZ,95,0)</f>
        <v>0</v>
      </c>
      <c r="DG25" s="14">
        <f>VLOOKUP($B25,[2]Sheet3!$G:$CZ,96,0)</f>
        <v>0</v>
      </c>
      <c r="DH25" s="14">
        <f>VLOOKUP($B25,[2]Sheet3!$G:$CZ,97,0)</f>
        <v>0</v>
      </c>
      <c r="DI25" s="14">
        <f>VLOOKUP($B25,[2]Sheet3!$G:$CZ,98,0)</f>
        <v>0</v>
      </c>
    </row>
    <row r="26" spans="1:113" x14ac:dyDescent="0.3">
      <c r="A26" s="9" t="str">
        <f t="shared" si="0"/>
        <v>W23472</v>
      </c>
      <c r="B26" s="15" t="s">
        <v>767</v>
      </c>
      <c r="C26" s="15" t="s">
        <v>768</v>
      </c>
      <c r="F26" s="7" t="s">
        <v>15</v>
      </c>
      <c r="G26" s="12" t="s">
        <v>3521</v>
      </c>
      <c r="H26" s="12" t="str">
        <f>VLOOKUP($B26,[1]Sheet1!$A:$G,5,0)</f>
        <v>tanmay.kumar@redingtongroup.com</v>
      </c>
      <c r="I26" s="12" t="str">
        <f>VLOOKUP($B26,[1]Sheet1!$A:$G,7,0)</f>
        <v>dilip.vishwa@redingtongroup.com</v>
      </c>
      <c r="J26" s="12" t="s">
        <v>82</v>
      </c>
      <c r="K26" s="7"/>
      <c r="L26" s="7"/>
      <c r="M26" s="8"/>
      <c r="N26" s="7" t="str">
        <f t="shared" si="1"/>
        <v>tanmay.kumar@redingtongroup.com; dilip.vishwa@redingtongroup.com; nilesh.phirke@redingtongroup.com;christopher.joseph@redingtongroup.com</v>
      </c>
      <c r="O26" s="7" t="str">
        <f t="shared" si="2"/>
        <v>W23472</v>
      </c>
      <c r="P26" s="8" t="s">
        <v>5215</v>
      </c>
      <c r="Q26" s="14">
        <f>VLOOKUP($B26,[2]Sheet3!$G:$CZ,2,0)</f>
        <v>2400308573</v>
      </c>
      <c r="R26" s="14">
        <f>VLOOKUP($B26,[2]Sheet3!$G:$CZ,3,0)</f>
        <v>2400309356</v>
      </c>
      <c r="S26" s="14">
        <f>VLOOKUP($B26,[2]Sheet3!$G:$CZ,4,0)</f>
        <v>2400307248</v>
      </c>
      <c r="T26" s="14">
        <f>VLOOKUP($B26,[2]Sheet3!$G:$CZ,5,0)</f>
        <v>2400307133</v>
      </c>
      <c r="U26" s="14">
        <f>VLOOKUP($B26,[2]Sheet3!$G:$CZ,6,0)</f>
        <v>2400307253</v>
      </c>
      <c r="V26" s="14">
        <f>VLOOKUP($B26,[2]Sheet3!$G:$CZ,7,0)</f>
        <v>2400307257</v>
      </c>
      <c r="W26" s="14">
        <f>VLOOKUP($B26,[2]Sheet3!$G:$CZ,8,0)</f>
        <v>2400307137</v>
      </c>
      <c r="X26" s="14">
        <f>VLOOKUP($B26,[2]Sheet3!$G:$CZ,9,0)</f>
        <v>2400304985</v>
      </c>
      <c r="Y26" s="14">
        <f>VLOOKUP($B26,[2]Sheet3!$G:$CZ,10,0)</f>
        <v>2400307135</v>
      </c>
      <c r="Z26" s="14">
        <f>VLOOKUP($B26,[2]Sheet3!$G:$CZ,11,0)</f>
        <v>2400304600</v>
      </c>
      <c r="AA26" s="14">
        <f>VLOOKUP($B26,[2]Sheet3!$G:$CZ,12,0)</f>
        <v>2400304668</v>
      </c>
      <c r="AB26" s="14">
        <f>VLOOKUP($B26,[2]Sheet3!$G:$CZ,13,0)</f>
        <v>2400309357</v>
      </c>
      <c r="AC26" s="14">
        <f>VLOOKUP($B26,[2]Sheet3!$G:$CZ,14,0)</f>
        <v>2400307250</v>
      </c>
      <c r="AD26" s="14">
        <f>VLOOKUP($B26,[2]Sheet3!$G:$CZ,15,0)</f>
        <v>2400307139</v>
      </c>
      <c r="AE26" s="14">
        <f>VLOOKUP($B26,[2]Sheet3!$G:$CZ,16,0)</f>
        <v>0</v>
      </c>
      <c r="AF26" s="14">
        <f>VLOOKUP($B26,[2]Sheet3!$G:$CZ,17,0)</f>
        <v>0</v>
      </c>
      <c r="AG26" s="14">
        <f>VLOOKUP($B26,[2]Sheet3!$G:$CZ,18,0)</f>
        <v>0</v>
      </c>
      <c r="AH26" s="14">
        <f>VLOOKUP($B26,[2]Sheet3!$G:$CZ,19,0)</f>
        <v>0</v>
      </c>
      <c r="AI26" s="14">
        <f>VLOOKUP($B26,[2]Sheet3!$G:$CZ,20,0)</f>
        <v>0</v>
      </c>
      <c r="AJ26" s="14">
        <f>VLOOKUP($B26,[2]Sheet3!$G:$CZ,21,0)</f>
        <v>0</v>
      </c>
      <c r="AK26" s="14">
        <f>VLOOKUP($B26,[2]Sheet3!$G:$CZ,22,0)</f>
        <v>0</v>
      </c>
      <c r="AL26" s="14">
        <f>VLOOKUP($B26,[2]Sheet3!$G:$CZ,23,0)</f>
        <v>0</v>
      </c>
      <c r="AM26" s="14">
        <f>VLOOKUP($B26,[2]Sheet3!$G:$CZ,24,0)</f>
        <v>0</v>
      </c>
      <c r="AN26" s="14">
        <f>VLOOKUP($B26,[2]Sheet3!$G:$CZ,25,0)</f>
        <v>0</v>
      </c>
      <c r="AO26" s="14">
        <f>VLOOKUP($B26,[2]Sheet3!$G:$CZ,26,0)</f>
        <v>0</v>
      </c>
      <c r="AP26" s="14">
        <f>VLOOKUP($B26,[2]Sheet3!$G:$CZ,27,0)</f>
        <v>0</v>
      </c>
      <c r="AQ26" s="14">
        <f>VLOOKUP($B26,[2]Sheet3!$G:$CZ,28,0)</f>
        <v>0</v>
      </c>
      <c r="AR26" s="14">
        <f>VLOOKUP($B26,[2]Sheet3!$G:$CZ,29,0)</f>
        <v>0</v>
      </c>
      <c r="AS26" s="14">
        <f>VLOOKUP($B26,[2]Sheet3!$G:$CZ,30,0)</f>
        <v>0</v>
      </c>
      <c r="AT26" s="14">
        <f>VLOOKUP($B26,[2]Sheet3!$G:$CZ,31,0)</f>
        <v>0</v>
      </c>
      <c r="AU26" s="14">
        <f>VLOOKUP($B26,[2]Sheet3!$G:$CZ,32,0)</f>
        <v>0</v>
      </c>
      <c r="AV26" s="14">
        <f>VLOOKUP($B26,[2]Sheet3!$G:$CZ,33,0)</f>
        <v>0</v>
      </c>
      <c r="AW26" s="14">
        <f>VLOOKUP($B26,[2]Sheet3!$G:$CZ,34,0)</f>
        <v>0</v>
      </c>
      <c r="AX26" s="14">
        <f>VLOOKUP($B26,[2]Sheet3!$G:$CZ,35,0)</f>
        <v>0</v>
      </c>
      <c r="AY26" s="14">
        <f>VLOOKUP($B26,[2]Sheet3!$G:$CZ,36,0)</f>
        <v>0</v>
      </c>
      <c r="AZ26" s="14">
        <f>VLOOKUP($B26,[2]Sheet3!$G:$CZ,37,0)</f>
        <v>0</v>
      </c>
      <c r="BA26" s="14">
        <f>VLOOKUP($B26,[2]Sheet3!$G:$CZ,38,0)</f>
        <v>0</v>
      </c>
      <c r="BB26" s="14">
        <f>VLOOKUP($B26,[2]Sheet3!$G:$CZ,39,0)</f>
        <v>0</v>
      </c>
      <c r="BC26" s="14">
        <f>VLOOKUP($B26,[2]Sheet3!$G:$CZ,40,0)</f>
        <v>0</v>
      </c>
      <c r="BD26" s="14">
        <f>VLOOKUP($B26,[2]Sheet3!$G:$CZ,41,0)</f>
        <v>0</v>
      </c>
      <c r="BE26" s="14">
        <f>VLOOKUP($B26,[2]Sheet3!$G:$CZ,42,0)</f>
        <v>0</v>
      </c>
      <c r="BF26" s="14">
        <f>VLOOKUP($B26,[2]Sheet3!$G:$CZ,43,0)</f>
        <v>0</v>
      </c>
      <c r="BG26" s="14">
        <f>VLOOKUP($B26,[2]Sheet3!$G:$CZ,44,0)</f>
        <v>0</v>
      </c>
      <c r="BH26" s="14">
        <f>VLOOKUP($B26,[2]Sheet3!$G:$CZ,45,0)</f>
        <v>0</v>
      </c>
      <c r="BI26" s="14">
        <f>VLOOKUP($B26,[2]Sheet3!$G:$CZ,46,0)</f>
        <v>0</v>
      </c>
      <c r="BJ26" s="14">
        <f>VLOOKUP($B26,[2]Sheet3!$G:$CZ,47,0)</f>
        <v>0</v>
      </c>
      <c r="BK26" s="14">
        <f>VLOOKUP($B26,[2]Sheet3!$G:$CZ,48,0)</f>
        <v>0</v>
      </c>
      <c r="BL26" s="14">
        <f>VLOOKUP($B26,[2]Sheet3!$G:$CZ,49,0)</f>
        <v>0</v>
      </c>
      <c r="BM26" s="14">
        <f>VLOOKUP($B26,[2]Sheet3!$G:$CZ,50,0)</f>
        <v>0</v>
      </c>
      <c r="BN26" s="14">
        <f>VLOOKUP($B26,[2]Sheet3!$G:$CZ,51,0)</f>
        <v>0</v>
      </c>
      <c r="BO26" s="14">
        <f>VLOOKUP($B26,[2]Sheet3!$G:$CZ,52,0)</f>
        <v>0</v>
      </c>
      <c r="BP26" s="14">
        <f>VLOOKUP($B26,[2]Sheet3!$G:$CZ,53,0)</f>
        <v>0</v>
      </c>
      <c r="BQ26" s="14">
        <f>VLOOKUP($B26,[2]Sheet3!$G:$CZ,54,0)</f>
        <v>0</v>
      </c>
      <c r="BR26" s="14">
        <f>VLOOKUP($B26,[2]Sheet3!$G:$CZ,55,0)</f>
        <v>0</v>
      </c>
      <c r="BS26" s="14">
        <f>VLOOKUP($B26,[2]Sheet3!$G:$CZ,56,0)</f>
        <v>0</v>
      </c>
      <c r="BT26" s="14">
        <f>VLOOKUP($B26,[2]Sheet3!$G:$CZ,57,0)</f>
        <v>0</v>
      </c>
      <c r="BU26" s="14">
        <f>VLOOKUP($B26,[2]Sheet3!$G:$CZ,58,0)</f>
        <v>0</v>
      </c>
      <c r="BV26" s="14">
        <f>VLOOKUP($B26,[2]Sheet3!$G:$CZ,59,0)</f>
        <v>0</v>
      </c>
      <c r="BW26" s="14">
        <f>VLOOKUP($B26,[2]Sheet3!$G:$CZ,60,0)</f>
        <v>0</v>
      </c>
      <c r="BX26" s="14">
        <f>VLOOKUP($B26,[2]Sheet3!$G:$CZ,61,0)</f>
        <v>0</v>
      </c>
      <c r="BY26" s="14">
        <f>VLOOKUP($B26,[2]Sheet3!$G:$CZ,62,0)</f>
        <v>0</v>
      </c>
      <c r="BZ26" s="14">
        <f>VLOOKUP($B26,[2]Sheet3!$G:$CZ,63,0)</f>
        <v>0</v>
      </c>
      <c r="CA26" s="14">
        <f>VLOOKUP($B26,[2]Sheet3!$G:$CZ,64,0)</f>
        <v>0</v>
      </c>
      <c r="CB26" s="14">
        <f>VLOOKUP($B26,[2]Sheet3!$G:$CZ,65,0)</f>
        <v>0</v>
      </c>
      <c r="CC26" s="14">
        <f>VLOOKUP($B26,[2]Sheet3!$G:$CZ,66,0)</f>
        <v>0</v>
      </c>
      <c r="CD26" s="14">
        <f>VLOOKUP($B26,[2]Sheet3!$G:$CZ,67,0)</f>
        <v>0</v>
      </c>
      <c r="CE26" s="14">
        <f>VLOOKUP($B26,[2]Sheet3!$G:$CZ,68,0)</f>
        <v>0</v>
      </c>
      <c r="CF26" s="14">
        <f>VLOOKUP($B26,[2]Sheet3!$G:$CZ,69,0)</f>
        <v>0</v>
      </c>
      <c r="CG26" s="14">
        <f>VLOOKUP($B26,[2]Sheet3!$G:$CZ,70,0)</f>
        <v>0</v>
      </c>
      <c r="CH26" s="14">
        <f>VLOOKUP($B26,[2]Sheet3!$G:$CZ,71,0)</f>
        <v>0</v>
      </c>
      <c r="CI26" s="14">
        <f>VLOOKUP($B26,[2]Sheet3!$G:$CZ,72,0)</f>
        <v>0</v>
      </c>
      <c r="CJ26" s="14">
        <f>VLOOKUP($B26,[2]Sheet3!$G:$CZ,73,0)</f>
        <v>0</v>
      </c>
      <c r="CK26" s="14">
        <f>VLOOKUP($B26,[2]Sheet3!$G:$CZ,74,0)</f>
        <v>0</v>
      </c>
      <c r="CL26" s="14">
        <f>VLOOKUP($B26,[2]Sheet3!$G:$CZ,75,0)</f>
        <v>0</v>
      </c>
      <c r="CM26" s="14">
        <f>VLOOKUP($B26,[2]Sheet3!$G:$CZ,76,0)</f>
        <v>0</v>
      </c>
      <c r="CN26" s="14">
        <f>VLOOKUP($B26,[2]Sheet3!$G:$CZ,77,0)</f>
        <v>0</v>
      </c>
      <c r="CO26" s="14">
        <f>VLOOKUP($B26,[2]Sheet3!$G:$CZ,78,0)</f>
        <v>0</v>
      </c>
      <c r="CP26" s="14">
        <f>VLOOKUP($B26,[2]Sheet3!$G:$CZ,79,0)</f>
        <v>0</v>
      </c>
      <c r="CQ26" s="14">
        <f>VLOOKUP($B26,[2]Sheet3!$G:$CZ,80,0)</f>
        <v>0</v>
      </c>
      <c r="CR26" s="14">
        <f>VLOOKUP($B26,[2]Sheet3!$G:$CZ,81,0)</f>
        <v>0</v>
      </c>
      <c r="CS26" s="14">
        <f>VLOOKUP($B26,[2]Sheet3!$G:$CZ,82,0)</f>
        <v>0</v>
      </c>
      <c r="CT26" s="14">
        <f>VLOOKUP($B26,[2]Sheet3!$G:$CZ,83,0)</f>
        <v>0</v>
      </c>
      <c r="CU26" s="14">
        <f>VLOOKUP($B26,[2]Sheet3!$G:$CZ,84,0)</f>
        <v>0</v>
      </c>
      <c r="CV26" s="14">
        <f>VLOOKUP($B26,[2]Sheet3!$G:$CZ,85,0)</f>
        <v>0</v>
      </c>
      <c r="CW26" s="14">
        <f>VLOOKUP($B26,[2]Sheet3!$G:$CZ,86,0)</f>
        <v>0</v>
      </c>
      <c r="CX26" s="14">
        <f>VLOOKUP($B26,[2]Sheet3!$G:$CZ,87,0)</f>
        <v>0</v>
      </c>
      <c r="CY26" s="14">
        <f>VLOOKUP($B26,[2]Sheet3!$G:$CZ,88,0)</f>
        <v>0</v>
      </c>
      <c r="CZ26" s="14">
        <f>VLOOKUP($B26,[2]Sheet3!$G:$CZ,89,0)</f>
        <v>0</v>
      </c>
      <c r="DA26" s="14">
        <f>VLOOKUP($B26,[2]Sheet3!$G:$CZ,90,0)</f>
        <v>0</v>
      </c>
      <c r="DB26" s="14">
        <f>VLOOKUP($B26,[2]Sheet3!$G:$CZ,91,0)</f>
        <v>0</v>
      </c>
      <c r="DC26" s="14">
        <f>VLOOKUP($B26,[2]Sheet3!$G:$CZ,92,0)</f>
        <v>0</v>
      </c>
      <c r="DD26" s="14">
        <f>VLOOKUP($B26,[2]Sheet3!$G:$CZ,93,0)</f>
        <v>0</v>
      </c>
      <c r="DE26" s="14">
        <f>VLOOKUP($B26,[2]Sheet3!$G:$CZ,94,0)</f>
        <v>0</v>
      </c>
      <c r="DF26" s="14">
        <f>VLOOKUP($B26,[2]Sheet3!$G:$CZ,95,0)</f>
        <v>0</v>
      </c>
      <c r="DG26" s="14">
        <f>VLOOKUP($B26,[2]Sheet3!$G:$CZ,96,0)</f>
        <v>0</v>
      </c>
      <c r="DH26" s="14">
        <f>VLOOKUP($B26,[2]Sheet3!$G:$CZ,97,0)</f>
        <v>0</v>
      </c>
      <c r="DI26" s="14">
        <f>VLOOKUP($B26,[2]Sheet3!$G:$CZ,98,0)</f>
        <v>0</v>
      </c>
    </row>
    <row r="27" spans="1:113" x14ac:dyDescent="0.3">
      <c r="A27" s="9" t="str">
        <f t="shared" si="0"/>
        <v>W14391</v>
      </c>
      <c r="B27" s="15" t="s">
        <v>769</v>
      </c>
      <c r="C27" s="15" t="s">
        <v>770</v>
      </c>
      <c r="F27" s="7" t="s">
        <v>15</v>
      </c>
      <c r="G27" s="12" t="s">
        <v>3522</v>
      </c>
      <c r="H27" s="12" t="str">
        <f>VLOOKUP($B27,[1]Sheet1!$A:$G,5,0)</f>
        <v>vijay.tayade@redingtongroup.com</v>
      </c>
      <c r="I27" s="12" t="str">
        <f>VLOOKUP($B27,[1]Sheet1!$A:$G,7,0)</f>
        <v>rohan.vora@redingtongroup.com</v>
      </c>
      <c r="J27" s="12" t="s">
        <v>82</v>
      </c>
      <c r="K27" s="7"/>
      <c r="L27" s="7"/>
      <c r="M27" s="8"/>
      <c r="N27" s="7" t="str">
        <f t="shared" si="1"/>
        <v>vijay.tayade@redingtongroup.com; rohan.vora@redingtongroup.com; nilesh.phirke@redingtongroup.com;christopher.joseph@redingtongroup.com</v>
      </c>
      <c r="O27" s="7" t="str">
        <f t="shared" si="2"/>
        <v>W14391</v>
      </c>
      <c r="P27" s="8" t="s">
        <v>5215</v>
      </c>
      <c r="Q27" s="14">
        <f>VLOOKUP($B27,[2]Sheet3!$G:$CZ,2,0)</f>
        <v>2400308684</v>
      </c>
      <c r="R27" s="14">
        <f>VLOOKUP($B27,[2]Sheet3!$G:$CZ,3,0)</f>
        <v>2400305935</v>
      </c>
      <c r="S27" s="14">
        <f>VLOOKUP($B27,[2]Sheet3!$G:$CZ,4,0)</f>
        <v>2400309395</v>
      </c>
      <c r="T27" s="14">
        <f>VLOOKUP($B27,[2]Sheet3!$G:$CZ,5,0)</f>
        <v>0</v>
      </c>
      <c r="U27" s="14">
        <f>VLOOKUP($B27,[2]Sheet3!$G:$CZ,6,0)</f>
        <v>0</v>
      </c>
      <c r="V27" s="14">
        <f>VLOOKUP($B27,[2]Sheet3!$G:$CZ,7,0)</f>
        <v>0</v>
      </c>
      <c r="W27" s="14">
        <f>VLOOKUP($B27,[2]Sheet3!$G:$CZ,8,0)</f>
        <v>0</v>
      </c>
      <c r="X27" s="14">
        <f>VLOOKUP($B27,[2]Sheet3!$G:$CZ,9,0)</f>
        <v>0</v>
      </c>
      <c r="Y27" s="14">
        <f>VLOOKUP($B27,[2]Sheet3!$G:$CZ,10,0)</f>
        <v>0</v>
      </c>
      <c r="Z27" s="14">
        <f>VLOOKUP($B27,[2]Sheet3!$G:$CZ,11,0)</f>
        <v>0</v>
      </c>
      <c r="AA27" s="14">
        <f>VLOOKUP($B27,[2]Sheet3!$G:$CZ,12,0)</f>
        <v>0</v>
      </c>
      <c r="AB27" s="14">
        <f>VLOOKUP($B27,[2]Sheet3!$G:$CZ,13,0)</f>
        <v>0</v>
      </c>
      <c r="AC27" s="14">
        <f>VLOOKUP($B27,[2]Sheet3!$G:$CZ,14,0)</f>
        <v>0</v>
      </c>
      <c r="AD27" s="14">
        <f>VLOOKUP($B27,[2]Sheet3!$G:$CZ,15,0)</f>
        <v>0</v>
      </c>
      <c r="AE27" s="14">
        <f>VLOOKUP($B27,[2]Sheet3!$G:$CZ,16,0)</f>
        <v>0</v>
      </c>
      <c r="AF27" s="14">
        <f>VLOOKUP($B27,[2]Sheet3!$G:$CZ,17,0)</f>
        <v>0</v>
      </c>
      <c r="AG27" s="14">
        <f>VLOOKUP($B27,[2]Sheet3!$G:$CZ,18,0)</f>
        <v>0</v>
      </c>
      <c r="AH27" s="14">
        <f>VLOOKUP($B27,[2]Sheet3!$G:$CZ,19,0)</f>
        <v>0</v>
      </c>
      <c r="AI27" s="14">
        <f>VLOOKUP($B27,[2]Sheet3!$G:$CZ,20,0)</f>
        <v>0</v>
      </c>
      <c r="AJ27" s="14">
        <f>VLOOKUP($B27,[2]Sheet3!$G:$CZ,21,0)</f>
        <v>0</v>
      </c>
      <c r="AK27" s="14">
        <f>VLOOKUP($B27,[2]Sheet3!$G:$CZ,22,0)</f>
        <v>0</v>
      </c>
      <c r="AL27" s="14">
        <f>VLOOKUP($B27,[2]Sheet3!$G:$CZ,23,0)</f>
        <v>0</v>
      </c>
      <c r="AM27" s="14">
        <f>VLOOKUP($B27,[2]Sheet3!$G:$CZ,24,0)</f>
        <v>0</v>
      </c>
      <c r="AN27" s="14">
        <f>VLOOKUP($B27,[2]Sheet3!$G:$CZ,25,0)</f>
        <v>0</v>
      </c>
      <c r="AO27" s="14">
        <f>VLOOKUP($B27,[2]Sheet3!$G:$CZ,26,0)</f>
        <v>0</v>
      </c>
      <c r="AP27" s="14">
        <f>VLOOKUP($B27,[2]Sheet3!$G:$CZ,27,0)</f>
        <v>0</v>
      </c>
      <c r="AQ27" s="14">
        <f>VLOOKUP($B27,[2]Sheet3!$G:$CZ,28,0)</f>
        <v>0</v>
      </c>
      <c r="AR27" s="14">
        <f>VLOOKUP($B27,[2]Sheet3!$G:$CZ,29,0)</f>
        <v>0</v>
      </c>
      <c r="AS27" s="14">
        <f>VLOOKUP($B27,[2]Sheet3!$G:$CZ,30,0)</f>
        <v>0</v>
      </c>
      <c r="AT27" s="14">
        <f>VLOOKUP($B27,[2]Sheet3!$G:$CZ,31,0)</f>
        <v>0</v>
      </c>
      <c r="AU27" s="14">
        <f>VLOOKUP($B27,[2]Sheet3!$G:$CZ,32,0)</f>
        <v>0</v>
      </c>
      <c r="AV27" s="14">
        <f>VLOOKUP($B27,[2]Sheet3!$G:$CZ,33,0)</f>
        <v>0</v>
      </c>
      <c r="AW27" s="14">
        <f>VLOOKUP($B27,[2]Sheet3!$G:$CZ,34,0)</f>
        <v>0</v>
      </c>
      <c r="AX27" s="14">
        <f>VLOOKUP($B27,[2]Sheet3!$G:$CZ,35,0)</f>
        <v>0</v>
      </c>
      <c r="AY27" s="14">
        <f>VLOOKUP($B27,[2]Sheet3!$G:$CZ,36,0)</f>
        <v>0</v>
      </c>
      <c r="AZ27" s="14">
        <f>VLOOKUP($B27,[2]Sheet3!$G:$CZ,37,0)</f>
        <v>0</v>
      </c>
      <c r="BA27" s="14">
        <f>VLOOKUP($B27,[2]Sheet3!$G:$CZ,38,0)</f>
        <v>0</v>
      </c>
      <c r="BB27" s="14">
        <f>VLOOKUP($B27,[2]Sheet3!$G:$CZ,39,0)</f>
        <v>0</v>
      </c>
      <c r="BC27" s="14">
        <f>VLOOKUP($B27,[2]Sheet3!$G:$CZ,40,0)</f>
        <v>0</v>
      </c>
      <c r="BD27" s="14">
        <f>VLOOKUP($B27,[2]Sheet3!$G:$CZ,41,0)</f>
        <v>0</v>
      </c>
      <c r="BE27" s="14">
        <f>VLOOKUP($B27,[2]Sheet3!$G:$CZ,42,0)</f>
        <v>0</v>
      </c>
      <c r="BF27" s="14">
        <f>VLOOKUP($B27,[2]Sheet3!$G:$CZ,43,0)</f>
        <v>0</v>
      </c>
      <c r="BG27" s="14">
        <f>VLOOKUP($B27,[2]Sheet3!$G:$CZ,44,0)</f>
        <v>0</v>
      </c>
      <c r="BH27" s="14">
        <f>VLOOKUP($B27,[2]Sheet3!$G:$CZ,45,0)</f>
        <v>0</v>
      </c>
      <c r="BI27" s="14">
        <f>VLOOKUP($B27,[2]Sheet3!$G:$CZ,46,0)</f>
        <v>0</v>
      </c>
      <c r="BJ27" s="14">
        <f>VLOOKUP($B27,[2]Sheet3!$G:$CZ,47,0)</f>
        <v>0</v>
      </c>
      <c r="BK27" s="14">
        <f>VLOOKUP($B27,[2]Sheet3!$G:$CZ,48,0)</f>
        <v>0</v>
      </c>
      <c r="BL27" s="14">
        <f>VLOOKUP($B27,[2]Sheet3!$G:$CZ,49,0)</f>
        <v>0</v>
      </c>
      <c r="BM27" s="14">
        <f>VLOOKUP($B27,[2]Sheet3!$G:$CZ,50,0)</f>
        <v>0</v>
      </c>
      <c r="BN27" s="14">
        <f>VLOOKUP($B27,[2]Sheet3!$G:$CZ,51,0)</f>
        <v>0</v>
      </c>
      <c r="BO27" s="14">
        <f>VLOOKUP($B27,[2]Sheet3!$G:$CZ,52,0)</f>
        <v>0</v>
      </c>
      <c r="BP27" s="14">
        <f>VLOOKUP($B27,[2]Sheet3!$G:$CZ,53,0)</f>
        <v>0</v>
      </c>
      <c r="BQ27" s="14">
        <f>VLOOKUP($B27,[2]Sheet3!$G:$CZ,54,0)</f>
        <v>0</v>
      </c>
      <c r="BR27" s="14">
        <f>VLOOKUP($B27,[2]Sheet3!$G:$CZ,55,0)</f>
        <v>0</v>
      </c>
      <c r="BS27" s="14">
        <f>VLOOKUP($B27,[2]Sheet3!$G:$CZ,56,0)</f>
        <v>0</v>
      </c>
      <c r="BT27" s="14">
        <f>VLOOKUP($B27,[2]Sheet3!$G:$CZ,57,0)</f>
        <v>0</v>
      </c>
      <c r="BU27" s="14">
        <f>VLOOKUP($B27,[2]Sheet3!$G:$CZ,58,0)</f>
        <v>0</v>
      </c>
      <c r="BV27" s="14">
        <f>VLOOKUP($B27,[2]Sheet3!$G:$CZ,59,0)</f>
        <v>0</v>
      </c>
      <c r="BW27" s="14">
        <f>VLOOKUP($B27,[2]Sheet3!$G:$CZ,60,0)</f>
        <v>0</v>
      </c>
      <c r="BX27" s="14">
        <f>VLOOKUP($B27,[2]Sheet3!$G:$CZ,61,0)</f>
        <v>0</v>
      </c>
      <c r="BY27" s="14">
        <f>VLOOKUP($B27,[2]Sheet3!$G:$CZ,62,0)</f>
        <v>0</v>
      </c>
      <c r="BZ27" s="14">
        <f>VLOOKUP($B27,[2]Sheet3!$G:$CZ,63,0)</f>
        <v>0</v>
      </c>
      <c r="CA27" s="14">
        <f>VLOOKUP($B27,[2]Sheet3!$G:$CZ,64,0)</f>
        <v>0</v>
      </c>
      <c r="CB27" s="14">
        <f>VLOOKUP($B27,[2]Sheet3!$G:$CZ,65,0)</f>
        <v>0</v>
      </c>
      <c r="CC27" s="14">
        <f>VLOOKUP($B27,[2]Sheet3!$G:$CZ,66,0)</f>
        <v>0</v>
      </c>
      <c r="CD27" s="14">
        <f>VLOOKUP($B27,[2]Sheet3!$G:$CZ,67,0)</f>
        <v>0</v>
      </c>
      <c r="CE27" s="14">
        <f>VLOOKUP($B27,[2]Sheet3!$G:$CZ,68,0)</f>
        <v>0</v>
      </c>
      <c r="CF27" s="14">
        <f>VLOOKUP($B27,[2]Sheet3!$G:$CZ,69,0)</f>
        <v>0</v>
      </c>
      <c r="CG27" s="14">
        <f>VLOOKUP($B27,[2]Sheet3!$G:$CZ,70,0)</f>
        <v>0</v>
      </c>
      <c r="CH27" s="14">
        <f>VLOOKUP($B27,[2]Sheet3!$G:$CZ,71,0)</f>
        <v>0</v>
      </c>
      <c r="CI27" s="14">
        <f>VLOOKUP($B27,[2]Sheet3!$G:$CZ,72,0)</f>
        <v>0</v>
      </c>
      <c r="CJ27" s="14">
        <f>VLOOKUP($B27,[2]Sheet3!$G:$CZ,73,0)</f>
        <v>0</v>
      </c>
      <c r="CK27" s="14">
        <f>VLOOKUP($B27,[2]Sheet3!$G:$CZ,74,0)</f>
        <v>0</v>
      </c>
      <c r="CL27" s="14">
        <f>VLOOKUP($B27,[2]Sheet3!$G:$CZ,75,0)</f>
        <v>0</v>
      </c>
      <c r="CM27" s="14">
        <f>VLOOKUP($B27,[2]Sheet3!$G:$CZ,76,0)</f>
        <v>0</v>
      </c>
      <c r="CN27" s="14">
        <f>VLOOKUP($B27,[2]Sheet3!$G:$CZ,77,0)</f>
        <v>0</v>
      </c>
      <c r="CO27" s="14">
        <f>VLOOKUP($B27,[2]Sheet3!$G:$CZ,78,0)</f>
        <v>0</v>
      </c>
      <c r="CP27" s="14">
        <f>VLOOKUP($B27,[2]Sheet3!$G:$CZ,79,0)</f>
        <v>0</v>
      </c>
      <c r="CQ27" s="14">
        <f>VLOOKUP($B27,[2]Sheet3!$G:$CZ,80,0)</f>
        <v>0</v>
      </c>
      <c r="CR27" s="14">
        <f>VLOOKUP($B27,[2]Sheet3!$G:$CZ,81,0)</f>
        <v>0</v>
      </c>
      <c r="CS27" s="14">
        <f>VLOOKUP($B27,[2]Sheet3!$G:$CZ,82,0)</f>
        <v>0</v>
      </c>
      <c r="CT27" s="14">
        <f>VLOOKUP($B27,[2]Sheet3!$G:$CZ,83,0)</f>
        <v>0</v>
      </c>
      <c r="CU27" s="14">
        <f>VLOOKUP($B27,[2]Sheet3!$G:$CZ,84,0)</f>
        <v>0</v>
      </c>
      <c r="CV27" s="14">
        <f>VLOOKUP($B27,[2]Sheet3!$G:$CZ,85,0)</f>
        <v>0</v>
      </c>
      <c r="CW27" s="14">
        <f>VLOOKUP($B27,[2]Sheet3!$G:$CZ,86,0)</f>
        <v>0</v>
      </c>
      <c r="CX27" s="14">
        <f>VLOOKUP($B27,[2]Sheet3!$G:$CZ,87,0)</f>
        <v>0</v>
      </c>
      <c r="CY27" s="14">
        <f>VLOOKUP($B27,[2]Sheet3!$G:$CZ,88,0)</f>
        <v>0</v>
      </c>
      <c r="CZ27" s="14">
        <f>VLOOKUP($B27,[2]Sheet3!$G:$CZ,89,0)</f>
        <v>0</v>
      </c>
      <c r="DA27" s="14">
        <f>VLOOKUP($B27,[2]Sheet3!$G:$CZ,90,0)</f>
        <v>0</v>
      </c>
      <c r="DB27" s="14">
        <f>VLOOKUP($B27,[2]Sheet3!$G:$CZ,91,0)</f>
        <v>0</v>
      </c>
      <c r="DC27" s="14">
        <f>VLOOKUP($B27,[2]Sheet3!$G:$CZ,92,0)</f>
        <v>0</v>
      </c>
      <c r="DD27" s="14">
        <f>VLOOKUP($B27,[2]Sheet3!$G:$CZ,93,0)</f>
        <v>0</v>
      </c>
      <c r="DE27" s="14">
        <f>VLOOKUP($B27,[2]Sheet3!$G:$CZ,94,0)</f>
        <v>0</v>
      </c>
      <c r="DF27" s="14">
        <f>VLOOKUP($B27,[2]Sheet3!$G:$CZ,95,0)</f>
        <v>0</v>
      </c>
      <c r="DG27" s="14">
        <f>VLOOKUP($B27,[2]Sheet3!$G:$CZ,96,0)</f>
        <v>0</v>
      </c>
      <c r="DH27" s="14">
        <f>VLOOKUP($B27,[2]Sheet3!$G:$CZ,97,0)</f>
        <v>0</v>
      </c>
      <c r="DI27" s="14">
        <f>VLOOKUP($B27,[2]Sheet3!$G:$CZ,98,0)</f>
        <v>0</v>
      </c>
    </row>
    <row r="28" spans="1:113" x14ac:dyDescent="0.3">
      <c r="A28" s="9" t="str">
        <f t="shared" si="0"/>
        <v>E5R058</v>
      </c>
      <c r="B28" s="15" t="s">
        <v>771</v>
      </c>
      <c r="C28" s="15" t="s">
        <v>772</v>
      </c>
      <c r="F28" s="7" t="s">
        <v>15</v>
      </c>
      <c r="G28" s="12" t="s">
        <v>3523</v>
      </c>
      <c r="H28" s="12" t="str">
        <f>VLOOKUP($B28,[1]Sheet1!$A:$G,5,0)</f>
        <v>faiyaz.khan@redingtongroup.com</v>
      </c>
      <c r="I28" s="12" t="str">
        <f>VLOOKUP($B28,[1]Sheet1!$A:$G,7,0)</f>
        <v>jaswinder.singh@redingtongroup.com</v>
      </c>
      <c r="J28" s="12" t="s">
        <v>82</v>
      </c>
      <c r="K28" s="7"/>
      <c r="L28" s="7"/>
      <c r="M28" s="8"/>
      <c r="N28" s="7" t="str">
        <f t="shared" si="1"/>
        <v>faiyaz.khan@redingtongroup.com; jaswinder.singh@redingtongroup.com; nilesh.phirke@redingtongroup.com;christopher.joseph@redingtongroup.com</v>
      </c>
      <c r="O28" s="7" t="str">
        <f t="shared" si="2"/>
        <v>E5R058</v>
      </c>
      <c r="P28" s="8" t="s">
        <v>5215</v>
      </c>
      <c r="Q28" s="14">
        <f>VLOOKUP($B28,[2]Sheet3!$G:$CZ,2,0)</f>
        <v>2400308538</v>
      </c>
      <c r="R28" s="14">
        <f>VLOOKUP($B28,[2]Sheet3!$G:$CZ,3,0)</f>
        <v>2400308143</v>
      </c>
      <c r="S28" s="14">
        <f>VLOOKUP($B28,[2]Sheet3!$G:$CZ,4,0)</f>
        <v>2400304083</v>
      </c>
      <c r="T28" s="14">
        <f>VLOOKUP($B28,[2]Sheet3!$G:$CZ,5,0)</f>
        <v>2400309034</v>
      </c>
      <c r="U28" s="14">
        <f>VLOOKUP($B28,[2]Sheet3!$G:$CZ,6,0)</f>
        <v>2400308469</v>
      </c>
      <c r="V28" s="14">
        <f>VLOOKUP($B28,[2]Sheet3!$G:$CZ,7,0)</f>
        <v>2400308539</v>
      </c>
      <c r="W28" s="14">
        <f>VLOOKUP($B28,[2]Sheet3!$G:$CZ,8,0)</f>
        <v>2400308468</v>
      </c>
      <c r="X28" s="14">
        <f>VLOOKUP($B28,[2]Sheet3!$G:$CZ,9,0)</f>
        <v>0</v>
      </c>
      <c r="Y28" s="14">
        <f>VLOOKUP($B28,[2]Sheet3!$G:$CZ,10,0)</f>
        <v>0</v>
      </c>
      <c r="Z28" s="14">
        <f>VLOOKUP($B28,[2]Sheet3!$G:$CZ,11,0)</f>
        <v>0</v>
      </c>
      <c r="AA28" s="14">
        <f>VLOOKUP($B28,[2]Sheet3!$G:$CZ,12,0)</f>
        <v>0</v>
      </c>
      <c r="AB28" s="14">
        <f>VLOOKUP($B28,[2]Sheet3!$G:$CZ,13,0)</f>
        <v>0</v>
      </c>
      <c r="AC28" s="14">
        <f>VLOOKUP($B28,[2]Sheet3!$G:$CZ,14,0)</f>
        <v>0</v>
      </c>
      <c r="AD28" s="14">
        <f>VLOOKUP($B28,[2]Sheet3!$G:$CZ,15,0)</f>
        <v>0</v>
      </c>
      <c r="AE28" s="14">
        <f>VLOOKUP($B28,[2]Sheet3!$G:$CZ,16,0)</f>
        <v>0</v>
      </c>
      <c r="AF28" s="14">
        <f>VLOOKUP($B28,[2]Sheet3!$G:$CZ,17,0)</f>
        <v>0</v>
      </c>
      <c r="AG28" s="14">
        <f>VLOOKUP($B28,[2]Sheet3!$G:$CZ,18,0)</f>
        <v>0</v>
      </c>
      <c r="AH28" s="14">
        <f>VLOOKUP($B28,[2]Sheet3!$G:$CZ,19,0)</f>
        <v>0</v>
      </c>
      <c r="AI28" s="14">
        <f>VLOOKUP($B28,[2]Sheet3!$G:$CZ,20,0)</f>
        <v>0</v>
      </c>
      <c r="AJ28" s="14">
        <f>VLOOKUP($B28,[2]Sheet3!$G:$CZ,21,0)</f>
        <v>0</v>
      </c>
      <c r="AK28" s="14">
        <f>VLOOKUP($B28,[2]Sheet3!$G:$CZ,22,0)</f>
        <v>0</v>
      </c>
      <c r="AL28" s="14">
        <f>VLOOKUP($B28,[2]Sheet3!$G:$CZ,23,0)</f>
        <v>0</v>
      </c>
      <c r="AM28" s="14">
        <f>VLOOKUP($B28,[2]Sheet3!$G:$CZ,24,0)</f>
        <v>0</v>
      </c>
      <c r="AN28" s="14">
        <f>VLOOKUP($B28,[2]Sheet3!$G:$CZ,25,0)</f>
        <v>0</v>
      </c>
      <c r="AO28" s="14">
        <f>VLOOKUP($B28,[2]Sheet3!$G:$CZ,26,0)</f>
        <v>0</v>
      </c>
      <c r="AP28" s="14">
        <f>VLOOKUP($B28,[2]Sheet3!$G:$CZ,27,0)</f>
        <v>0</v>
      </c>
      <c r="AQ28" s="14">
        <f>VLOOKUP($B28,[2]Sheet3!$G:$CZ,28,0)</f>
        <v>0</v>
      </c>
      <c r="AR28" s="14">
        <f>VLOOKUP($B28,[2]Sheet3!$G:$CZ,29,0)</f>
        <v>0</v>
      </c>
      <c r="AS28" s="14">
        <f>VLOOKUP($B28,[2]Sheet3!$G:$CZ,30,0)</f>
        <v>0</v>
      </c>
      <c r="AT28" s="14">
        <f>VLOOKUP($B28,[2]Sheet3!$G:$CZ,31,0)</f>
        <v>0</v>
      </c>
      <c r="AU28" s="14">
        <f>VLOOKUP($B28,[2]Sheet3!$G:$CZ,32,0)</f>
        <v>0</v>
      </c>
      <c r="AV28" s="14">
        <f>VLOOKUP($B28,[2]Sheet3!$G:$CZ,33,0)</f>
        <v>0</v>
      </c>
      <c r="AW28" s="14">
        <f>VLOOKUP($B28,[2]Sheet3!$G:$CZ,34,0)</f>
        <v>0</v>
      </c>
      <c r="AX28" s="14">
        <f>VLOOKUP($B28,[2]Sheet3!$G:$CZ,35,0)</f>
        <v>0</v>
      </c>
      <c r="AY28" s="14">
        <f>VLOOKUP($B28,[2]Sheet3!$G:$CZ,36,0)</f>
        <v>0</v>
      </c>
      <c r="AZ28" s="14">
        <f>VLOOKUP($B28,[2]Sheet3!$G:$CZ,37,0)</f>
        <v>0</v>
      </c>
      <c r="BA28" s="14">
        <f>VLOOKUP($B28,[2]Sheet3!$G:$CZ,38,0)</f>
        <v>0</v>
      </c>
      <c r="BB28" s="14">
        <f>VLOOKUP($B28,[2]Sheet3!$G:$CZ,39,0)</f>
        <v>0</v>
      </c>
      <c r="BC28" s="14">
        <f>VLOOKUP($B28,[2]Sheet3!$G:$CZ,40,0)</f>
        <v>0</v>
      </c>
      <c r="BD28" s="14">
        <f>VLOOKUP($B28,[2]Sheet3!$G:$CZ,41,0)</f>
        <v>0</v>
      </c>
      <c r="BE28" s="14">
        <f>VLOOKUP($B28,[2]Sheet3!$G:$CZ,42,0)</f>
        <v>0</v>
      </c>
      <c r="BF28" s="14">
        <f>VLOOKUP($B28,[2]Sheet3!$G:$CZ,43,0)</f>
        <v>0</v>
      </c>
      <c r="BG28" s="14">
        <f>VLOOKUP($B28,[2]Sheet3!$G:$CZ,44,0)</f>
        <v>0</v>
      </c>
      <c r="BH28" s="14">
        <f>VLOOKUP($B28,[2]Sheet3!$G:$CZ,45,0)</f>
        <v>0</v>
      </c>
      <c r="BI28" s="14">
        <f>VLOOKUP($B28,[2]Sheet3!$G:$CZ,46,0)</f>
        <v>0</v>
      </c>
      <c r="BJ28" s="14">
        <f>VLOOKUP($B28,[2]Sheet3!$G:$CZ,47,0)</f>
        <v>0</v>
      </c>
      <c r="BK28" s="14">
        <f>VLOOKUP($B28,[2]Sheet3!$G:$CZ,48,0)</f>
        <v>0</v>
      </c>
      <c r="BL28" s="14">
        <f>VLOOKUP($B28,[2]Sheet3!$G:$CZ,49,0)</f>
        <v>0</v>
      </c>
      <c r="BM28" s="14">
        <f>VLOOKUP($B28,[2]Sheet3!$G:$CZ,50,0)</f>
        <v>0</v>
      </c>
      <c r="BN28" s="14">
        <f>VLOOKUP($B28,[2]Sheet3!$G:$CZ,51,0)</f>
        <v>0</v>
      </c>
      <c r="BO28" s="14">
        <f>VLOOKUP($B28,[2]Sheet3!$G:$CZ,52,0)</f>
        <v>0</v>
      </c>
      <c r="BP28" s="14">
        <f>VLOOKUP($B28,[2]Sheet3!$G:$CZ,53,0)</f>
        <v>0</v>
      </c>
      <c r="BQ28" s="14">
        <f>VLOOKUP($B28,[2]Sheet3!$G:$CZ,54,0)</f>
        <v>0</v>
      </c>
      <c r="BR28" s="14">
        <f>VLOOKUP($B28,[2]Sheet3!$G:$CZ,55,0)</f>
        <v>0</v>
      </c>
      <c r="BS28" s="14">
        <f>VLOOKUP($B28,[2]Sheet3!$G:$CZ,56,0)</f>
        <v>0</v>
      </c>
      <c r="BT28" s="14">
        <f>VLOOKUP($B28,[2]Sheet3!$G:$CZ,57,0)</f>
        <v>0</v>
      </c>
      <c r="BU28" s="14">
        <f>VLOOKUP($B28,[2]Sheet3!$G:$CZ,58,0)</f>
        <v>0</v>
      </c>
      <c r="BV28" s="14">
        <f>VLOOKUP($B28,[2]Sheet3!$G:$CZ,59,0)</f>
        <v>0</v>
      </c>
      <c r="BW28" s="14">
        <f>VLOOKUP($B28,[2]Sheet3!$G:$CZ,60,0)</f>
        <v>0</v>
      </c>
      <c r="BX28" s="14">
        <f>VLOOKUP($B28,[2]Sheet3!$G:$CZ,61,0)</f>
        <v>0</v>
      </c>
      <c r="BY28" s="14">
        <f>VLOOKUP($B28,[2]Sheet3!$G:$CZ,62,0)</f>
        <v>0</v>
      </c>
      <c r="BZ28" s="14">
        <f>VLOOKUP($B28,[2]Sheet3!$G:$CZ,63,0)</f>
        <v>0</v>
      </c>
      <c r="CA28" s="14">
        <f>VLOOKUP($B28,[2]Sheet3!$G:$CZ,64,0)</f>
        <v>0</v>
      </c>
      <c r="CB28" s="14">
        <f>VLOOKUP($B28,[2]Sheet3!$G:$CZ,65,0)</f>
        <v>0</v>
      </c>
      <c r="CC28" s="14">
        <f>VLOOKUP($B28,[2]Sheet3!$G:$CZ,66,0)</f>
        <v>0</v>
      </c>
      <c r="CD28" s="14">
        <f>VLOOKUP($B28,[2]Sheet3!$G:$CZ,67,0)</f>
        <v>0</v>
      </c>
      <c r="CE28" s="14">
        <f>VLOOKUP($B28,[2]Sheet3!$G:$CZ,68,0)</f>
        <v>0</v>
      </c>
      <c r="CF28" s="14">
        <f>VLOOKUP($B28,[2]Sheet3!$G:$CZ,69,0)</f>
        <v>0</v>
      </c>
      <c r="CG28" s="14">
        <f>VLOOKUP($B28,[2]Sheet3!$G:$CZ,70,0)</f>
        <v>0</v>
      </c>
      <c r="CH28" s="14">
        <f>VLOOKUP($B28,[2]Sheet3!$G:$CZ,71,0)</f>
        <v>0</v>
      </c>
      <c r="CI28" s="14">
        <f>VLOOKUP($B28,[2]Sheet3!$G:$CZ,72,0)</f>
        <v>0</v>
      </c>
      <c r="CJ28" s="14">
        <f>VLOOKUP($B28,[2]Sheet3!$G:$CZ,73,0)</f>
        <v>0</v>
      </c>
      <c r="CK28" s="14">
        <f>VLOOKUP($B28,[2]Sheet3!$G:$CZ,74,0)</f>
        <v>0</v>
      </c>
      <c r="CL28" s="14">
        <f>VLOOKUP($B28,[2]Sheet3!$G:$CZ,75,0)</f>
        <v>0</v>
      </c>
      <c r="CM28" s="14">
        <f>VLOOKUP($B28,[2]Sheet3!$G:$CZ,76,0)</f>
        <v>0</v>
      </c>
      <c r="CN28" s="14">
        <f>VLOOKUP($B28,[2]Sheet3!$G:$CZ,77,0)</f>
        <v>0</v>
      </c>
      <c r="CO28" s="14">
        <f>VLOOKUP($B28,[2]Sheet3!$G:$CZ,78,0)</f>
        <v>0</v>
      </c>
      <c r="CP28" s="14">
        <f>VLOOKUP($B28,[2]Sheet3!$G:$CZ,79,0)</f>
        <v>0</v>
      </c>
      <c r="CQ28" s="14">
        <f>VLOOKUP($B28,[2]Sheet3!$G:$CZ,80,0)</f>
        <v>0</v>
      </c>
      <c r="CR28" s="14">
        <f>VLOOKUP($B28,[2]Sheet3!$G:$CZ,81,0)</f>
        <v>0</v>
      </c>
      <c r="CS28" s="14">
        <f>VLOOKUP($B28,[2]Sheet3!$G:$CZ,82,0)</f>
        <v>0</v>
      </c>
      <c r="CT28" s="14">
        <f>VLOOKUP($B28,[2]Sheet3!$G:$CZ,83,0)</f>
        <v>0</v>
      </c>
      <c r="CU28" s="14">
        <f>VLOOKUP($B28,[2]Sheet3!$G:$CZ,84,0)</f>
        <v>0</v>
      </c>
      <c r="CV28" s="14">
        <f>VLOOKUP($B28,[2]Sheet3!$G:$CZ,85,0)</f>
        <v>0</v>
      </c>
      <c r="CW28" s="14">
        <f>VLOOKUP($B28,[2]Sheet3!$G:$CZ,86,0)</f>
        <v>0</v>
      </c>
      <c r="CX28" s="14">
        <f>VLOOKUP($B28,[2]Sheet3!$G:$CZ,87,0)</f>
        <v>0</v>
      </c>
      <c r="CY28" s="14">
        <f>VLOOKUP($B28,[2]Sheet3!$G:$CZ,88,0)</f>
        <v>0</v>
      </c>
      <c r="CZ28" s="14">
        <f>VLOOKUP($B28,[2]Sheet3!$G:$CZ,89,0)</f>
        <v>0</v>
      </c>
      <c r="DA28" s="14">
        <f>VLOOKUP($B28,[2]Sheet3!$G:$CZ,90,0)</f>
        <v>0</v>
      </c>
      <c r="DB28" s="14">
        <f>VLOOKUP($B28,[2]Sheet3!$G:$CZ,91,0)</f>
        <v>0</v>
      </c>
      <c r="DC28" s="14">
        <f>VLOOKUP($B28,[2]Sheet3!$G:$CZ,92,0)</f>
        <v>0</v>
      </c>
      <c r="DD28" s="14">
        <f>VLOOKUP($B28,[2]Sheet3!$G:$CZ,93,0)</f>
        <v>0</v>
      </c>
      <c r="DE28" s="14">
        <f>VLOOKUP($B28,[2]Sheet3!$G:$CZ,94,0)</f>
        <v>0</v>
      </c>
      <c r="DF28" s="14">
        <f>VLOOKUP($B28,[2]Sheet3!$G:$CZ,95,0)</f>
        <v>0</v>
      </c>
      <c r="DG28" s="14">
        <f>VLOOKUP($B28,[2]Sheet3!$G:$CZ,96,0)</f>
        <v>0</v>
      </c>
      <c r="DH28" s="14">
        <f>VLOOKUP($B28,[2]Sheet3!$G:$CZ,97,0)</f>
        <v>0</v>
      </c>
      <c r="DI28" s="14">
        <f>VLOOKUP($B28,[2]Sheet3!$G:$CZ,98,0)</f>
        <v>0</v>
      </c>
    </row>
    <row r="29" spans="1:113" x14ac:dyDescent="0.3">
      <c r="A29" s="9" t="str">
        <f t="shared" si="0"/>
        <v>N83669</v>
      </c>
      <c r="B29" s="15" t="s">
        <v>773</v>
      </c>
      <c r="C29" s="15" t="s">
        <v>774</v>
      </c>
      <c r="F29" s="7" t="s">
        <v>15</v>
      </c>
      <c r="G29" s="12" t="s">
        <v>3524</v>
      </c>
      <c r="H29" s="12" t="str">
        <f>VLOOKUP($B29,[1]Sheet1!$A:$G,5,0)</f>
        <v>anil.sharma@redingtongroup.com</v>
      </c>
      <c r="I29" s="12" t="str">
        <f>VLOOKUP($B29,[1]Sheet1!$A:$G,7,0)</f>
        <v>jitender.chopra@redingtongroup.com</v>
      </c>
      <c r="J29" s="12" t="s">
        <v>82</v>
      </c>
      <c r="K29" s="7"/>
      <c r="L29" s="7"/>
      <c r="M29" s="8"/>
      <c r="N29" s="7" t="str">
        <f t="shared" si="1"/>
        <v>anil.sharma@redingtongroup.com; jitender.chopra@redingtongroup.com; nilesh.phirke@redingtongroup.com;christopher.joseph@redingtongroup.com</v>
      </c>
      <c r="O29" s="7" t="str">
        <f t="shared" si="2"/>
        <v>N83669</v>
      </c>
      <c r="P29" s="8" t="s">
        <v>5215</v>
      </c>
      <c r="Q29" s="14">
        <f>VLOOKUP($B29,[2]Sheet3!$G:$CZ,2,0)</f>
        <v>2400308401</v>
      </c>
      <c r="R29" s="14">
        <f>VLOOKUP($B29,[2]Sheet3!$G:$CZ,3,0)</f>
        <v>2400303291</v>
      </c>
      <c r="S29" s="14">
        <f>VLOOKUP($B29,[2]Sheet3!$G:$CZ,4,0)</f>
        <v>2400303293</v>
      </c>
      <c r="T29" s="14">
        <f>VLOOKUP($B29,[2]Sheet3!$G:$CZ,5,0)</f>
        <v>2400303287</v>
      </c>
      <c r="U29" s="14">
        <f>VLOOKUP($B29,[2]Sheet3!$G:$CZ,6,0)</f>
        <v>0</v>
      </c>
      <c r="V29" s="14">
        <f>VLOOKUP($B29,[2]Sheet3!$G:$CZ,7,0)</f>
        <v>0</v>
      </c>
      <c r="W29" s="14">
        <f>VLOOKUP($B29,[2]Sheet3!$G:$CZ,8,0)</f>
        <v>0</v>
      </c>
      <c r="X29" s="14">
        <f>VLOOKUP($B29,[2]Sheet3!$G:$CZ,9,0)</f>
        <v>0</v>
      </c>
      <c r="Y29" s="14">
        <f>VLOOKUP($B29,[2]Sheet3!$G:$CZ,10,0)</f>
        <v>0</v>
      </c>
      <c r="Z29" s="14">
        <f>VLOOKUP($B29,[2]Sheet3!$G:$CZ,11,0)</f>
        <v>0</v>
      </c>
      <c r="AA29" s="14">
        <f>VLOOKUP($B29,[2]Sheet3!$G:$CZ,12,0)</f>
        <v>0</v>
      </c>
      <c r="AB29" s="14">
        <f>VLOOKUP($B29,[2]Sheet3!$G:$CZ,13,0)</f>
        <v>0</v>
      </c>
      <c r="AC29" s="14">
        <f>VLOOKUP($B29,[2]Sheet3!$G:$CZ,14,0)</f>
        <v>0</v>
      </c>
      <c r="AD29" s="14">
        <f>VLOOKUP($B29,[2]Sheet3!$G:$CZ,15,0)</f>
        <v>0</v>
      </c>
      <c r="AE29" s="14">
        <f>VLOOKUP($B29,[2]Sheet3!$G:$CZ,16,0)</f>
        <v>0</v>
      </c>
      <c r="AF29" s="14">
        <f>VLOOKUP($B29,[2]Sheet3!$G:$CZ,17,0)</f>
        <v>0</v>
      </c>
      <c r="AG29" s="14">
        <f>VLOOKUP($B29,[2]Sheet3!$G:$CZ,18,0)</f>
        <v>0</v>
      </c>
      <c r="AH29" s="14">
        <f>VLOOKUP($B29,[2]Sheet3!$G:$CZ,19,0)</f>
        <v>0</v>
      </c>
      <c r="AI29" s="14">
        <f>VLOOKUP($B29,[2]Sheet3!$G:$CZ,20,0)</f>
        <v>0</v>
      </c>
      <c r="AJ29" s="14">
        <f>VLOOKUP($B29,[2]Sheet3!$G:$CZ,21,0)</f>
        <v>0</v>
      </c>
      <c r="AK29" s="14">
        <f>VLOOKUP($B29,[2]Sheet3!$G:$CZ,22,0)</f>
        <v>0</v>
      </c>
      <c r="AL29" s="14">
        <f>VLOOKUP($B29,[2]Sheet3!$G:$CZ,23,0)</f>
        <v>0</v>
      </c>
      <c r="AM29" s="14">
        <f>VLOOKUP($B29,[2]Sheet3!$G:$CZ,24,0)</f>
        <v>0</v>
      </c>
      <c r="AN29" s="14">
        <f>VLOOKUP($B29,[2]Sheet3!$G:$CZ,25,0)</f>
        <v>0</v>
      </c>
      <c r="AO29" s="14">
        <f>VLOOKUP($B29,[2]Sheet3!$G:$CZ,26,0)</f>
        <v>0</v>
      </c>
      <c r="AP29" s="14">
        <f>VLOOKUP($B29,[2]Sheet3!$G:$CZ,27,0)</f>
        <v>0</v>
      </c>
      <c r="AQ29" s="14">
        <f>VLOOKUP($B29,[2]Sheet3!$G:$CZ,28,0)</f>
        <v>0</v>
      </c>
      <c r="AR29" s="14">
        <f>VLOOKUP($B29,[2]Sheet3!$G:$CZ,29,0)</f>
        <v>0</v>
      </c>
      <c r="AS29" s="14">
        <f>VLOOKUP($B29,[2]Sheet3!$G:$CZ,30,0)</f>
        <v>0</v>
      </c>
      <c r="AT29" s="14">
        <f>VLOOKUP($B29,[2]Sheet3!$G:$CZ,31,0)</f>
        <v>0</v>
      </c>
      <c r="AU29" s="14">
        <f>VLOOKUP($B29,[2]Sheet3!$G:$CZ,32,0)</f>
        <v>0</v>
      </c>
      <c r="AV29" s="14">
        <f>VLOOKUP($B29,[2]Sheet3!$G:$CZ,33,0)</f>
        <v>0</v>
      </c>
      <c r="AW29" s="14">
        <f>VLOOKUP($B29,[2]Sheet3!$G:$CZ,34,0)</f>
        <v>0</v>
      </c>
      <c r="AX29" s="14">
        <f>VLOOKUP($B29,[2]Sheet3!$G:$CZ,35,0)</f>
        <v>0</v>
      </c>
      <c r="AY29" s="14">
        <f>VLOOKUP($B29,[2]Sheet3!$G:$CZ,36,0)</f>
        <v>0</v>
      </c>
      <c r="AZ29" s="14">
        <f>VLOOKUP($B29,[2]Sheet3!$G:$CZ,37,0)</f>
        <v>0</v>
      </c>
      <c r="BA29" s="14">
        <f>VLOOKUP($B29,[2]Sheet3!$G:$CZ,38,0)</f>
        <v>0</v>
      </c>
      <c r="BB29" s="14">
        <f>VLOOKUP($B29,[2]Sheet3!$G:$CZ,39,0)</f>
        <v>0</v>
      </c>
      <c r="BC29" s="14">
        <f>VLOOKUP($B29,[2]Sheet3!$G:$CZ,40,0)</f>
        <v>0</v>
      </c>
      <c r="BD29" s="14">
        <f>VLOOKUP($B29,[2]Sheet3!$G:$CZ,41,0)</f>
        <v>0</v>
      </c>
      <c r="BE29" s="14">
        <f>VLOOKUP($B29,[2]Sheet3!$G:$CZ,42,0)</f>
        <v>0</v>
      </c>
      <c r="BF29" s="14">
        <f>VLOOKUP($B29,[2]Sheet3!$G:$CZ,43,0)</f>
        <v>0</v>
      </c>
      <c r="BG29" s="14">
        <f>VLOOKUP($B29,[2]Sheet3!$G:$CZ,44,0)</f>
        <v>0</v>
      </c>
      <c r="BH29" s="14">
        <f>VLOOKUP($B29,[2]Sheet3!$G:$CZ,45,0)</f>
        <v>0</v>
      </c>
      <c r="BI29" s="14">
        <f>VLOOKUP($B29,[2]Sheet3!$G:$CZ,46,0)</f>
        <v>0</v>
      </c>
      <c r="BJ29" s="14">
        <f>VLOOKUP($B29,[2]Sheet3!$G:$CZ,47,0)</f>
        <v>0</v>
      </c>
      <c r="BK29" s="14">
        <f>VLOOKUP($B29,[2]Sheet3!$G:$CZ,48,0)</f>
        <v>0</v>
      </c>
      <c r="BL29" s="14">
        <f>VLOOKUP($B29,[2]Sheet3!$G:$CZ,49,0)</f>
        <v>0</v>
      </c>
      <c r="BM29" s="14">
        <f>VLOOKUP($B29,[2]Sheet3!$G:$CZ,50,0)</f>
        <v>0</v>
      </c>
      <c r="BN29" s="14">
        <f>VLOOKUP($B29,[2]Sheet3!$G:$CZ,51,0)</f>
        <v>0</v>
      </c>
      <c r="BO29" s="14">
        <f>VLOOKUP($B29,[2]Sheet3!$G:$CZ,52,0)</f>
        <v>0</v>
      </c>
      <c r="BP29" s="14">
        <f>VLOOKUP($B29,[2]Sheet3!$G:$CZ,53,0)</f>
        <v>0</v>
      </c>
      <c r="BQ29" s="14">
        <f>VLOOKUP($B29,[2]Sheet3!$G:$CZ,54,0)</f>
        <v>0</v>
      </c>
      <c r="BR29" s="14">
        <f>VLOOKUP($B29,[2]Sheet3!$G:$CZ,55,0)</f>
        <v>0</v>
      </c>
      <c r="BS29" s="14">
        <f>VLOOKUP($B29,[2]Sheet3!$G:$CZ,56,0)</f>
        <v>0</v>
      </c>
      <c r="BT29" s="14">
        <f>VLOOKUP($B29,[2]Sheet3!$G:$CZ,57,0)</f>
        <v>0</v>
      </c>
      <c r="BU29" s="14">
        <f>VLOOKUP($B29,[2]Sheet3!$G:$CZ,58,0)</f>
        <v>0</v>
      </c>
      <c r="BV29" s="14">
        <f>VLOOKUP($B29,[2]Sheet3!$G:$CZ,59,0)</f>
        <v>0</v>
      </c>
      <c r="BW29" s="14">
        <f>VLOOKUP($B29,[2]Sheet3!$G:$CZ,60,0)</f>
        <v>0</v>
      </c>
      <c r="BX29" s="14">
        <f>VLOOKUP($B29,[2]Sheet3!$G:$CZ,61,0)</f>
        <v>0</v>
      </c>
      <c r="BY29" s="14">
        <f>VLOOKUP($B29,[2]Sheet3!$G:$CZ,62,0)</f>
        <v>0</v>
      </c>
      <c r="BZ29" s="14">
        <f>VLOOKUP($B29,[2]Sheet3!$G:$CZ,63,0)</f>
        <v>0</v>
      </c>
      <c r="CA29" s="14">
        <f>VLOOKUP($B29,[2]Sheet3!$G:$CZ,64,0)</f>
        <v>0</v>
      </c>
      <c r="CB29" s="14">
        <f>VLOOKUP($B29,[2]Sheet3!$G:$CZ,65,0)</f>
        <v>0</v>
      </c>
      <c r="CC29" s="14">
        <f>VLOOKUP($B29,[2]Sheet3!$G:$CZ,66,0)</f>
        <v>0</v>
      </c>
      <c r="CD29" s="14">
        <f>VLOOKUP($B29,[2]Sheet3!$G:$CZ,67,0)</f>
        <v>0</v>
      </c>
      <c r="CE29" s="14">
        <f>VLOOKUP($B29,[2]Sheet3!$G:$CZ,68,0)</f>
        <v>0</v>
      </c>
      <c r="CF29" s="14">
        <f>VLOOKUP($B29,[2]Sheet3!$G:$CZ,69,0)</f>
        <v>0</v>
      </c>
      <c r="CG29" s="14">
        <f>VLOOKUP($B29,[2]Sheet3!$G:$CZ,70,0)</f>
        <v>0</v>
      </c>
      <c r="CH29" s="14">
        <f>VLOOKUP($B29,[2]Sheet3!$G:$CZ,71,0)</f>
        <v>0</v>
      </c>
      <c r="CI29" s="14">
        <f>VLOOKUP($B29,[2]Sheet3!$G:$CZ,72,0)</f>
        <v>0</v>
      </c>
      <c r="CJ29" s="14">
        <f>VLOOKUP($B29,[2]Sheet3!$G:$CZ,73,0)</f>
        <v>0</v>
      </c>
      <c r="CK29" s="14">
        <f>VLOOKUP($B29,[2]Sheet3!$G:$CZ,74,0)</f>
        <v>0</v>
      </c>
      <c r="CL29" s="14">
        <f>VLOOKUP($B29,[2]Sheet3!$G:$CZ,75,0)</f>
        <v>0</v>
      </c>
      <c r="CM29" s="14">
        <f>VLOOKUP($B29,[2]Sheet3!$G:$CZ,76,0)</f>
        <v>0</v>
      </c>
      <c r="CN29" s="14">
        <f>VLOOKUP($B29,[2]Sheet3!$G:$CZ,77,0)</f>
        <v>0</v>
      </c>
      <c r="CO29" s="14">
        <f>VLOOKUP($B29,[2]Sheet3!$G:$CZ,78,0)</f>
        <v>0</v>
      </c>
      <c r="CP29" s="14">
        <f>VLOOKUP($B29,[2]Sheet3!$G:$CZ,79,0)</f>
        <v>0</v>
      </c>
      <c r="CQ29" s="14">
        <f>VLOOKUP($B29,[2]Sheet3!$G:$CZ,80,0)</f>
        <v>0</v>
      </c>
      <c r="CR29" s="14">
        <f>VLOOKUP($B29,[2]Sheet3!$G:$CZ,81,0)</f>
        <v>0</v>
      </c>
      <c r="CS29" s="14">
        <f>VLOOKUP($B29,[2]Sheet3!$G:$CZ,82,0)</f>
        <v>0</v>
      </c>
      <c r="CT29" s="14">
        <f>VLOOKUP($B29,[2]Sheet3!$G:$CZ,83,0)</f>
        <v>0</v>
      </c>
      <c r="CU29" s="14">
        <f>VLOOKUP($B29,[2]Sheet3!$G:$CZ,84,0)</f>
        <v>0</v>
      </c>
      <c r="CV29" s="14">
        <f>VLOOKUP($B29,[2]Sheet3!$G:$CZ,85,0)</f>
        <v>0</v>
      </c>
      <c r="CW29" s="14">
        <f>VLOOKUP($B29,[2]Sheet3!$G:$CZ,86,0)</f>
        <v>0</v>
      </c>
      <c r="CX29" s="14">
        <f>VLOOKUP($B29,[2]Sheet3!$G:$CZ,87,0)</f>
        <v>0</v>
      </c>
      <c r="CY29" s="14">
        <f>VLOOKUP($B29,[2]Sheet3!$G:$CZ,88,0)</f>
        <v>0</v>
      </c>
      <c r="CZ29" s="14">
        <f>VLOOKUP($B29,[2]Sheet3!$G:$CZ,89,0)</f>
        <v>0</v>
      </c>
      <c r="DA29" s="14">
        <f>VLOOKUP($B29,[2]Sheet3!$G:$CZ,90,0)</f>
        <v>0</v>
      </c>
      <c r="DB29" s="14">
        <f>VLOOKUP($B29,[2]Sheet3!$G:$CZ,91,0)</f>
        <v>0</v>
      </c>
      <c r="DC29" s="14">
        <f>VLOOKUP($B29,[2]Sheet3!$G:$CZ,92,0)</f>
        <v>0</v>
      </c>
      <c r="DD29" s="14">
        <f>VLOOKUP($B29,[2]Sheet3!$G:$CZ,93,0)</f>
        <v>0</v>
      </c>
      <c r="DE29" s="14">
        <f>VLOOKUP($B29,[2]Sheet3!$G:$CZ,94,0)</f>
        <v>0</v>
      </c>
      <c r="DF29" s="14">
        <f>VLOOKUP($B29,[2]Sheet3!$G:$CZ,95,0)</f>
        <v>0</v>
      </c>
      <c r="DG29" s="14">
        <f>VLOOKUP($B29,[2]Sheet3!$G:$CZ,96,0)</f>
        <v>0</v>
      </c>
      <c r="DH29" s="14">
        <f>VLOOKUP($B29,[2]Sheet3!$G:$CZ,97,0)</f>
        <v>0</v>
      </c>
      <c r="DI29" s="14">
        <f>VLOOKUP($B29,[2]Sheet3!$G:$CZ,98,0)</f>
        <v>0</v>
      </c>
    </row>
    <row r="30" spans="1:113" x14ac:dyDescent="0.3">
      <c r="A30" s="9" t="str">
        <f t="shared" si="0"/>
        <v>N13623</v>
      </c>
      <c r="B30" s="15" t="s">
        <v>313</v>
      </c>
      <c r="C30" s="15" t="s">
        <v>314</v>
      </c>
      <c r="F30" s="7" t="s">
        <v>15</v>
      </c>
      <c r="G30" s="12" t="s">
        <v>3525</v>
      </c>
      <c r="H30" s="12" t="str">
        <f>VLOOKUP($B30,[1]Sheet1!$A:$G,5,0)</f>
        <v>dheeraj.sharma@redingtongroup.com</v>
      </c>
      <c r="I30" s="12" t="str">
        <f>VLOOKUP($B30,[1]Sheet1!$A:$G,7,0)</f>
        <v>sidharth.eknath@redingtongroup.com</v>
      </c>
      <c r="J30" s="12" t="s">
        <v>82</v>
      </c>
      <c r="K30" s="7"/>
      <c r="L30" s="7"/>
      <c r="M30" s="8"/>
      <c r="N30" s="7" t="str">
        <f t="shared" si="1"/>
        <v>dheeraj.sharma@redingtongroup.com; sidharth.eknath@redingtongroup.com; nilesh.phirke@redingtongroup.com;christopher.joseph@redingtongroup.com</v>
      </c>
      <c r="O30" s="7" t="str">
        <f t="shared" si="2"/>
        <v>N13623</v>
      </c>
      <c r="P30" s="8" t="s">
        <v>5215</v>
      </c>
      <c r="Q30" s="14">
        <f>VLOOKUP($B30,[2]Sheet3!$G:$CZ,2,0)</f>
        <v>2400308534</v>
      </c>
      <c r="R30" s="14">
        <f>VLOOKUP($B30,[2]Sheet3!$G:$CZ,3,0)</f>
        <v>2400308533</v>
      </c>
      <c r="S30" s="14">
        <f>VLOOKUP($B30,[2]Sheet3!$G:$CZ,4,0)</f>
        <v>2400308349</v>
      </c>
      <c r="T30" s="14">
        <f>VLOOKUP($B30,[2]Sheet3!$G:$CZ,5,0)</f>
        <v>2400308348</v>
      </c>
      <c r="U30" s="14">
        <f>VLOOKUP($B30,[2]Sheet3!$G:$CZ,6,0)</f>
        <v>2400308346</v>
      </c>
      <c r="V30" s="14">
        <f>VLOOKUP($B30,[2]Sheet3!$G:$CZ,7,0)</f>
        <v>0</v>
      </c>
      <c r="W30" s="14">
        <f>VLOOKUP($B30,[2]Sheet3!$G:$CZ,8,0)</f>
        <v>0</v>
      </c>
      <c r="X30" s="14">
        <f>VLOOKUP($B30,[2]Sheet3!$G:$CZ,9,0)</f>
        <v>0</v>
      </c>
      <c r="Y30" s="14">
        <f>VLOOKUP($B30,[2]Sheet3!$G:$CZ,10,0)</f>
        <v>0</v>
      </c>
      <c r="Z30" s="14">
        <f>VLOOKUP($B30,[2]Sheet3!$G:$CZ,11,0)</f>
        <v>0</v>
      </c>
      <c r="AA30" s="14">
        <f>VLOOKUP($B30,[2]Sheet3!$G:$CZ,12,0)</f>
        <v>0</v>
      </c>
      <c r="AB30" s="14">
        <f>VLOOKUP($B30,[2]Sheet3!$G:$CZ,13,0)</f>
        <v>0</v>
      </c>
      <c r="AC30" s="14">
        <f>VLOOKUP($B30,[2]Sheet3!$G:$CZ,14,0)</f>
        <v>0</v>
      </c>
      <c r="AD30" s="14">
        <f>VLOOKUP($B30,[2]Sheet3!$G:$CZ,15,0)</f>
        <v>0</v>
      </c>
      <c r="AE30" s="14">
        <f>VLOOKUP($B30,[2]Sheet3!$G:$CZ,16,0)</f>
        <v>0</v>
      </c>
      <c r="AF30" s="14">
        <f>VLOOKUP($B30,[2]Sheet3!$G:$CZ,17,0)</f>
        <v>0</v>
      </c>
      <c r="AG30" s="14">
        <f>VLOOKUP($B30,[2]Sheet3!$G:$CZ,18,0)</f>
        <v>0</v>
      </c>
      <c r="AH30" s="14">
        <f>VLOOKUP($B30,[2]Sheet3!$G:$CZ,19,0)</f>
        <v>0</v>
      </c>
      <c r="AI30" s="14">
        <f>VLOOKUP($B30,[2]Sheet3!$G:$CZ,20,0)</f>
        <v>0</v>
      </c>
      <c r="AJ30" s="14">
        <f>VLOOKUP($B30,[2]Sheet3!$G:$CZ,21,0)</f>
        <v>0</v>
      </c>
      <c r="AK30" s="14">
        <f>VLOOKUP($B30,[2]Sheet3!$G:$CZ,22,0)</f>
        <v>0</v>
      </c>
      <c r="AL30" s="14">
        <f>VLOOKUP($B30,[2]Sheet3!$G:$CZ,23,0)</f>
        <v>0</v>
      </c>
      <c r="AM30" s="14">
        <f>VLOOKUP($B30,[2]Sheet3!$G:$CZ,24,0)</f>
        <v>0</v>
      </c>
      <c r="AN30" s="14">
        <f>VLOOKUP($B30,[2]Sheet3!$G:$CZ,25,0)</f>
        <v>0</v>
      </c>
      <c r="AO30" s="14">
        <f>VLOOKUP($B30,[2]Sheet3!$G:$CZ,26,0)</f>
        <v>0</v>
      </c>
      <c r="AP30" s="14">
        <f>VLOOKUP($B30,[2]Sheet3!$G:$CZ,27,0)</f>
        <v>0</v>
      </c>
      <c r="AQ30" s="14">
        <f>VLOOKUP($B30,[2]Sheet3!$G:$CZ,28,0)</f>
        <v>0</v>
      </c>
      <c r="AR30" s="14">
        <f>VLOOKUP($B30,[2]Sheet3!$G:$CZ,29,0)</f>
        <v>0</v>
      </c>
      <c r="AS30" s="14">
        <f>VLOOKUP($B30,[2]Sheet3!$G:$CZ,30,0)</f>
        <v>0</v>
      </c>
      <c r="AT30" s="14">
        <f>VLOOKUP($B30,[2]Sheet3!$G:$CZ,31,0)</f>
        <v>0</v>
      </c>
      <c r="AU30" s="14">
        <f>VLOOKUP($B30,[2]Sheet3!$G:$CZ,32,0)</f>
        <v>0</v>
      </c>
      <c r="AV30" s="14">
        <f>VLOOKUP($B30,[2]Sheet3!$G:$CZ,33,0)</f>
        <v>0</v>
      </c>
      <c r="AW30" s="14">
        <f>VLOOKUP($B30,[2]Sheet3!$G:$CZ,34,0)</f>
        <v>0</v>
      </c>
      <c r="AX30" s="14">
        <f>VLOOKUP($B30,[2]Sheet3!$G:$CZ,35,0)</f>
        <v>0</v>
      </c>
      <c r="AY30" s="14">
        <f>VLOOKUP($B30,[2]Sheet3!$G:$CZ,36,0)</f>
        <v>0</v>
      </c>
      <c r="AZ30" s="14">
        <f>VLOOKUP($B30,[2]Sheet3!$G:$CZ,37,0)</f>
        <v>0</v>
      </c>
      <c r="BA30" s="14">
        <f>VLOOKUP($B30,[2]Sheet3!$G:$CZ,38,0)</f>
        <v>0</v>
      </c>
      <c r="BB30" s="14">
        <f>VLOOKUP($B30,[2]Sheet3!$G:$CZ,39,0)</f>
        <v>0</v>
      </c>
      <c r="BC30" s="14">
        <f>VLOOKUP($B30,[2]Sheet3!$G:$CZ,40,0)</f>
        <v>0</v>
      </c>
      <c r="BD30" s="14">
        <f>VLOOKUP($B30,[2]Sheet3!$G:$CZ,41,0)</f>
        <v>0</v>
      </c>
      <c r="BE30" s="14">
        <f>VLOOKUP($B30,[2]Sheet3!$G:$CZ,42,0)</f>
        <v>0</v>
      </c>
      <c r="BF30" s="14">
        <f>VLOOKUP($B30,[2]Sheet3!$G:$CZ,43,0)</f>
        <v>0</v>
      </c>
      <c r="BG30" s="14">
        <f>VLOOKUP($B30,[2]Sheet3!$G:$CZ,44,0)</f>
        <v>0</v>
      </c>
      <c r="BH30" s="14">
        <f>VLOOKUP($B30,[2]Sheet3!$G:$CZ,45,0)</f>
        <v>0</v>
      </c>
      <c r="BI30" s="14">
        <f>VLOOKUP($B30,[2]Sheet3!$G:$CZ,46,0)</f>
        <v>0</v>
      </c>
      <c r="BJ30" s="14">
        <f>VLOOKUP($B30,[2]Sheet3!$G:$CZ,47,0)</f>
        <v>0</v>
      </c>
      <c r="BK30" s="14">
        <f>VLOOKUP($B30,[2]Sheet3!$G:$CZ,48,0)</f>
        <v>0</v>
      </c>
      <c r="BL30" s="14">
        <f>VLOOKUP($B30,[2]Sheet3!$G:$CZ,49,0)</f>
        <v>0</v>
      </c>
      <c r="BM30" s="14">
        <f>VLOOKUP($B30,[2]Sheet3!$G:$CZ,50,0)</f>
        <v>0</v>
      </c>
      <c r="BN30" s="14">
        <f>VLOOKUP($B30,[2]Sheet3!$G:$CZ,51,0)</f>
        <v>0</v>
      </c>
      <c r="BO30" s="14">
        <f>VLOOKUP($B30,[2]Sheet3!$G:$CZ,52,0)</f>
        <v>0</v>
      </c>
      <c r="BP30" s="14">
        <f>VLOOKUP($B30,[2]Sheet3!$G:$CZ,53,0)</f>
        <v>0</v>
      </c>
      <c r="BQ30" s="14">
        <f>VLOOKUP($B30,[2]Sheet3!$G:$CZ,54,0)</f>
        <v>0</v>
      </c>
      <c r="BR30" s="14">
        <f>VLOOKUP($B30,[2]Sheet3!$G:$CZ,55,0)</f>
        <v>0</v>
      </c>
      <c r="BS30" s="14">
        <f>VLOOKUP($B30,[2]Sheet3!$G:$CZ,56,0)</f>
        <v>0</v>
      </c>
      <c r="BT30" s="14">
        <f>VLOOKUP($B30,[2]Sheet3!$G:$CZ,57,0)</f>
        <v>0</v>
      </c>
      <c r="BU30" s="14">
        <f>VLOOKUP($B30,[2]Sheet3!$G:$CZ,58,0)</f>
        <v>0</v>
      </c>
      <c r="BV30" s="14">
        <f>VLOOKUP($B30,[2]Sheet3!$G:$CZ,59,0)</f>
        <v>0</v>
      </c>
      <c r="BW30" s="14">
        <f>VLOOKUP($B30,[2]Sheet3!$G:$CZ,60,0)</f>
        <v>0</v>
      </c>
      <c r="BX30" s="14">
        <f>VLOOKUP($B30,[2]Sheet3!$G:$CZ,61,0)</f>
        <v>0</v>
      </c>
      <c r="BY30" s="14">
        <f>VLOOKUP($B30,[2]Sheet3!$G:$CZ,62,0)</f>
        <v>0</v>
      </c>
      <c r="BZ30" s="14">
        <f>VLOOKUP($B30,[2]Sheet3!$G:$CZ,63,0)</f>
        <v>0</v>
      </c>
      <c r="CA30" s="14">
        <f>VLOOKUP($B30,[2]Sheet3!$G:$CZ,64,0)</f>
        <v>0</v>
      </c>
      <c r="CB30" s="14">
        <f>VLOOKUP($B30,[2]Sheet3!$G:$CZ,65,0)</f>
        <v>0</v>
      </c>
      <c r="CC30" s="14">
        <f>VLOOKUP($B30,[2]Sheet3!$G:$CZ,66,0)</f>
        <v>0</v>
      </c>
      <c r="CD30" s="14">
        <f>VLOOKUP($B30,[2]Sheet3!$G:$CZ,67,0)</f>
        <v>0</v>
      </c>
      <c r="CE30" s="14">
        <f>VLOOKUP($B30,[2]Sheet3!$G:$CZ,68,0)</f>
        <v>0</v>
      </c>
      <c r="CF30" s="14">
        <f>VLOOKUP($B30,[2]Sheet3!$G:$CZ,69,0)</f>
        <v>0</v>
      </c>
      <c r="CG30" s="14">
        <f>VLOOKUP($B30,[2]Sheet3!$G:$CZ,70,0)</f>
        <v>0</v>
      </c>
      <c r="CH30" s="14">
        <f>VLOOKUP($B30,[2]Sheet3!$G:$CZ,71,0)</f>
        <v>0</v>
      </c>
      <c r="CI30" s="14">
        <f>VLOOKUP($B30,[2]Sheet3!$G:$CZ,72,0)</f>
        <v>0</v>
      </c>
      <c r="CJ30" s="14">
        <f>VLOOKUP($B30,[2]Sheet3!$G:$CZ,73,0)</f>
        <v>0</v>
      </c>
      <c r="CK30" s="14">
        <f>VLOOKUP($B30,[2]Sheet3!$G:$CZ,74,0)</f>
        <v>0</v>
      </c>
      <c r="CL30" s="14">
        <f>VLOOKUP($B30,[2]Sheet3!$G:$CZ,75,0)</f>
        <v>0</v>
      </c>
      <c r="CM30" s="14">
        <f>VLOOKUP($B30,[2]Sheet3!$G:$CZ,76,0)</f>
        <v>0</v>
      </c>
      <c r="CN30" s="14">
        <f>VLOOKUP($B30,[2]Sheet3!$G:$CZ,77,0)</f>
        <v>0</v>
      </c>
      <c r="CO30" s="14">
        <f>VLOOKUP($B30,[2]Sheet3!$G:$CZ,78,0)</f>
        <v>0</v>
      </c>
      <c r="CP30" s="14">
        <f>VLOOKUP($B30,[2]Sheet3!$G:$CZ,79,0)</f>
        <v>0</v>
      </c>
      <c r="CQ30" s="14">
        <f>VLOOKUP($B30,[2]Sheet3!$G:$CZ,80,0)</f>
        <v>0</v>
      </c>
      <c r="CR30" s="14">
        <f>VLOOKUP($B30,[2]Sheet3!$G:$CZ,81,0)</f>
        <v>0</v>
      </c>
      <c r="CS30" s="14">
        <f>VLOOKUP($B30,[2]Sheet3!$G:$CZ,82,0)</f>
        <v>0</v>
      </c>
      <c r="CT30" s="14">
        <f>VLOOKUP($B30,[2]Sheet3!$G:$CZ,83,0)</f>
        <v>0</v>
      </c>
      <c r="CU30" s="14">
        <f>VLOOKUP($B30,[2]Sheet3!$G:$CZ,84,0)</f>
        <v>0</v>
      </c>
      <c r="CV30" s="14">
        <f>VLOOKUP($B30,[2]Sheet3!$G:$CZ,85,0)</f>
        <v>0</v>
      </c>
      <c r="CW30" s="14">
        <f>VLOOKUP($B30,[2]Sheet3!$G:$CZ,86,0)</f>
        <v>0</v>
      </c>
      <c r="CX30" s="14">
        <f>VLOOKUP($B30,[2]Sheet3!$G:$CZ,87,0)</f>
        <v>0</v>
      </c>
      <c r="CY30" s="14">
        <f>VLOOKUP($B30,[2]Sheet3!$G:$CZ,88,0)</f>
        <v>0</v>
      </c>
      <c r="CZ30" s="14">
        <f>VLOOKUP($B30,[2]Sheet3!$G:$CZ,89,0)</f>
        <v>0</v>
      </c>
      <c r="DA30" s="14">
        <f>VLOOKUP($B30,[2]Sheet3!$G:$CZ,90,0)</f>
        <v>0</v>
      </c>
      <c r="DB30" s="14">
        <f>VLOOKUP($B30,[2]Sheet3!$G:$CZ,91,0)</f>
        <v>0</v>
      </c>
      <c r="DC30" s="14">
        <f>VLOOKUP($B30,[2]Sheet3!$G:$CZ,92,0)</f>
        <v>0</v>
      </c>
      <c r="DD30" s="14">
        <f>VLOOKUP($B30,[2]Sheet3!$G:$CZ,93,0)</f>
        <v>0</v>
      </c>
      <c r="DE30" s="14">
        <f>VLOOKUP($B30,[2]Sheet3!$G:$CZ,94,0)</f>
        <v>0</v>
      </c>
      <c r="DF30" s="14">
        <f>VLOOKUP($B30,[2]Sheet3!$G:$CZ,95,0)</f>
        <v>0</v>
      </c>
      <c r="DG30" s="14">
        <f>VLOOKUP($B30,[2]Sheet3!$G:$CZ,96,0)</f>
        <v>0</v>
      </c>
      <c r="DH30" s="14">
        <f>VLOOKUP($B30,[2]Sheet3!$G:$CZ,97,0)</f>
        <v>0</v>
      </c>
      <c r="DI30" s="14">
        <f>VLOOKUP($B30,[2]Sheet3!$G:$CZ,98,0)</f>
        <v>0</v>
      </c>
    </row>
    <row r="31" spans="1:113" x14ac:dyDescent="0.3">
      <c r="A31" s="9" t="str">
        <f t="shared" si="0"/>
        <v>N14102</v>
      </c>
      <c r="B31" s="15" t="s">
        <v>775</v>
      </c>
      <c r="C31" s="15" t="s">
        <v>776</v>
      </c>
      <c r="F31" s="7" t="s">
        <v>15</v>
      </c>
      <c r="G31" s="12" t="s">
        <v>3526</v>
      </c>
      <c r="H31" s="12" t="str">
        <f>VLOOKUP($B31,[1]Sheet1!$A:$G,5,0)</f>
        <v>shashi.singh@redingtongroup.com</v>
      </c>
      <c r="I31" s="12" t="str">
        <f>VLOOKUP($B31,[1]Sheet1!$A:$G,7,0)</f>
        <v>sidharth.eknath@redingtongroup.com</v>
      </c>
      <c r="J31" s="12" t="s">
        <v>82</v>
      </c>
      <c r="K31" s="7"/>
      <c r="L31" s="7"/>
      <c r="M31" s="8"/>
      <c r="N31" s="7" t="str">
        <f t="shared" si="1"/>
        <v>shashi.singh@redingtongroup.com; sidharth.eknath@redingtongroup.com; nilesh.phirke@redingtongroup.com;christopher.joseph@redingtongroup.com</v>
      </c>
      <c r="O31" s="7" t="str">
        <f t="shared" si="2"/>
        <v>N14102</v>
      </c>
      <c r="P31" s="8" t="s">
        <v>5215</v>
      </c>
      <c r="Q31" s="14">
        <f>VLOOKUP($B31,[2]Sheet3!$G:$CZ,2,0)</f>
        <v>2400308531</v>
      </c>
      <c r="R31" s="14">
        <f>VLOOKUP($B31,[2]Sheet3!$G:$CZ,3,0)</f>
        <v>2400307879</v>
      </c>
      <c r="S31" s="14">
        <f>VLOOKUP($B31,[2]Sheet3!$G:$CZ,4,0)</f>
        <v>2400307946</v>
      </c>
      <c r="T31" s="14">
        <f>VLOOKUP($B31,[2]Sheet3!$G:$CZ,5,0)</f>
        <v>0</v>
      </c>
      <c r="U31" s="14">
        <f>VLOOKUP($B31,[2]Sheet3!$G:$CZ,6,0)</f>
        <v>0</v>
      </c>
      <c r="V31" s="14">
        <f>VLOOKUP($B31,[2]Sheet3!$G:$CZ,7,0)</f>
        <v>0</v>
      </c>
      <c r="W31" s="14">
        <f>VLOOKUP($B31,[2]Sheet3!$G:$CZ,8,0)</f>
        <v>0</v>
      </c>
      <c r="X31" s="14">
        <f>VLOOKUP($B31,[2]Sheet3!$G:$CZ,9,0)</f>
        <v>0</v>
      </c>
      <c r="Y31" s="14">
        <f>VLOOKUP($B31,[2]Sheet3!$G:$CZ,10,0)</f>
        <v>0</v>
      </c>
      <c r="Z31" s="14">
        <f>VLOOKUP($B31,[2]Sheet3!$G:$CZ,11,0)</f>
        <v>0</v>
      </c>
      <c r="AA31" s="14">
        <f>VLOOKUP($B31,[2]Sheet3!$G:$CZ,12,0)</f>
        <v>0</v>
      </c>
      <c r="AB31" s="14">
        <f>VLOOKUP($B31,[2]Sheet3!$G:$CZ,13,0)</f>
        <v>0</v>
      </c>
      <c r="AC31" s="14">
        <f>VLOOKUP($B31,[2]Sheet3!$G:$CZ,14,0)</f>
        <v>0</v>
      </c>
      <c r="AD31" s="14">
        <f>VLOOKUP($B31,[2]Sheet3!$G:$CZ,15,0)</f>
        <v>0</v>
      </c>
      <c r="AE31" s="14">
        <f>VLOOKUP($B31,[2]Sheet3!$G:$CZ,16,0)</f>
        <v>0</v>
      </c>
      <c r="AF31" s="14">
        <f>VLOOKUP($B31,[2]Sheet3!$G:$CZ,17,0)</f>
        <v>0</v>
      </c>
      <c r="AG31" s="14">
        <f>VLOOKUP($B31,[2]Sheet3!$G:$CZ,18,0)</f>
        <v>0</v>
      </c>
      <c r="AH31" s="14">
        <f>VLOOKUP($B31,[2]Sheet3!$G:$CZ,19,0)</f>
        <v>0</v>
      </c>
      <c r="AI31" s="14">
        <f>VLOOKUP($B31,[2]Sheet3!$G:$CZ,20,0)</f>
        <v>0</v>
      </c>
      <c r="AJ31" s="14">
        <f>VLOOKUP($B31,[2]Sheet3!$G:$CZ,21,0)</f>
        <v>0</v>
      </c>
      <c r="AK31" s="14">
        <f>VLOOKUP($B31,[2]Sheet3!$G:$CZ,22,0)</f>
        <v>0</v>
      </c>
      <c r="AL31" s="14">
        <f>VLOOKUP($B31,[2]Sheet3!$G:$CZ,23,0)</f>
        <v>0</v>
      </c>
      <c r="AM31" s="14">
        <f>VLOOKUP($B31,[2]Sheet3!$G:$CZ,24,0)</f>
        <v>0</v>
      </c>
      <c r="AN31" s="14">
        <f>VLOOKUP($B31,[2]Sheet3!$G:$CZ,25,0)</f>
        <v>0</v>
      </c>
      <c r="AO31" s="14">
        <f>VLOOKUP($B31,[2]Sheet3!$G:$CZ,26,0)</f>
        <v>0</v>
      </c>
      <c r="AP31" s="14">
        <f>VLOOKUP($B31,[2]Sheet3!$G:$CZ,27,0)</f>
        <v>0</v>
      </c>
      <c r="AQ31" s="14">
        <f>VLOOKUP($B31,[2]Sheet3!$G:$CZ,28,0)</f>
        <v>0</v>
      </c>
      <c r="AR31" s="14">
        <f>VLOOKUP($B31,[2]Sheet3!$G:$CZ,29,0)</f>
        <v>0</v>
      </c>
      <c r="AS31" s="14">
        <f>VLOOKUP($B31,[2]Sheet3!$G:$CZ,30,0)</f>
        <v>0</v>
      </c>
      <c r="AT31" s="14">
        <f>VLOOKUP($B31,[2]Sheet3!$G:$CZ,31,0)</f>
        <v>0</v>
      </c>
      <c r="AU31" s="14">
        <f>VLOOKUP($B31,[2]Sheet3!$G:$CZ,32,0)</f>
        <v>0</v>
      </c>
      <c r="AV31" s="14">
        <f>VLOOKUP($B31,[2]Sheet3!$G:$CZ,33,0)</f>
        <v>0</v>
      </c>
      <c r="AW31" s="14">
        <f>VLOOKUP($B31,[2]Sheet3!$G:$CZ,34,0)</f>
        <v>0</v>
      </c>
      <c r="AX31" s="14">
        <f>VLOOKUP($B31,[2]Sheet3!$G:$CZ,35,0)</f>
        <v>0</v>
      </c>
      <c r="AY31" s="14">
        <f>VLOOKUP($B31,[2]Sheet3!$G:$CZ,36,0)</f>
        <v>0</v>
      </c>
      <c r="AZ31" s="14">
        <f>VLOOKUP($B31,[2]Sheet3!$G:$CZ,37,0)</f>
        <v>0</v>
      </c>
      <c r="BA31" s="14">
        <f>VLOOKUP($B31,[2]Sheet3!$G:$CZ,38,0)</f>
        <v>0</v>
      </c>
      <c r="BB31" s="14">
        <f>VLOOKUP($B31,[2]Sheet3!$G:$CZ,39,0)</f>
        <v>0</v>
      </c>
      <c r="BC31" s="14">
        <f>VLOOKUP($B31,[2]Sheet3!$G:$CZ,40,0)</f>
        <v>0</v>
      </c>
      <c r="BD31" s="14">
        <f>VLOOKUP($B31,[2]Sheet3!$G:$CZ,41,0)</f>
        <v>0</v>
      </c>
      <c r="BE31" s="14">
        <f>VLOOKUP($B31,[2]Sheet3!$G:$CZ,42,0)</f>
        <v>0</v>
      </c>
      <c r="BF31" s="14">
        <f>VLOOKUP($B31,[2]Sheet3!$G:$CZ,43,0)</f>
        <v>0</v>
      </c>
      <c r="BG31" s="14">
        <f>VLOOKUP($B31,[2]Sheet3!$G:$CZ,44,0)</f>
        <v>0</v>
      </c>
      <c r="BH31" s="14">
        <f>VLOOKUP($B31,[2]Sheet3!$G:$CZ,45,0)</f>
        <v>0</v>
      </c>
      <c r="BI31" s="14">
        <f>VLOOKUP($B31,[2]Sheet3!$G:$CZ,46,0)</f>
        <v>0</v>
      </c>
      <c r="BJ31" s="14">
        <f>VLOOKUP($B31,[2]Sheet3!$G:$CZ,47,0)</f>
        <v>0</v>
      </c>
      <c r="BK31" s="14">
        <f>VLOOKUP($B31,[2]Sheet3!$G:$CZ,48,0)</f>
        <v>0</v>
      </c>
      <c r="BL31" s="14">
        <f>VLOOKUP($B31,[2]Sheet3!$G:$CZ,49,0)</f>
        <v>0</v>
      </c>
      <c r="BM31" s="14">
        <f>VLOOKUP($B31,[2]Sheet3!$G:$CZ,50,0)</f>
        <v>0</v>
      </c>
      <c r="BN31" s="14">
        <f>VLOOKUP($B31,[2]Sheet3!$G:$CZ,51,0)</f>
        <v>0</v>
      </c>
      <c r="BO31" s="14">
        <f>VLOOKUP($B31,[2]Sheet3!$G:$CZ,52,0)</f>
        <v>0</v>
      </c>
      <c r="BP31" s="14">
        <f>VLOOKUP($B31,[2]Sheet3!$G:$CZ,53,0)</f>
        <v>0</v>
      </c>
      <c r="BQ31" s="14">
        <f>VLOOKUP($B31,[2]Sheet3!$G:$CZ,54,0)</f>
        <v>0</v>
      </c>
      <c r="BR31" s="14">
        <f>VLOOKUP($B31,[2]Sheet3!$G:$CZ,55,0)</f>
        <v>0</v>
      </c>
      <c r="BS31" s="14">
        <f>VLOOKUP($B31,[2]Sheet3!$G:$CZ,56,0)</f>
        <v>0</v>
      </c>
      <c r="BT31" s="14">
        <f>VLOOKUP($B31,[2]Sheet3!$G:$CZ,57,0)</f>
        <v>0</v>
      </c>
      <c r="BU31" s="14">
        <f>VLOOKUP($B31,[2]Sheet3!$G:$CZ,58,0)</f>
        <v>0</v>
      </c>
      <c r="BV31" s="14">
        <f>VLOOKUP($B31,[2]Sheet3!$G:$CZ,59,0)</f>
        <v>0</v>
      </c>
      <c r="BW31" s="14">
        <f>VLOOKUP($B31,[2]Sheet3!$G:$CZ,60,0)</f>
        <v>0</v>
      </c>
      <c r="BX31" s="14">
        <f>VLOOKUP($B31,[2]Sheet3!$G:$CZ,61,0)</f>
        <v>0</v>
      </c>
      <c r="BY31" s="14">
        <f>VLOOKUP($B31,[2]Sheet3!$G:$CZ,62,0)</f>
        <v>0</v>
      </c>
      <c r="BZ31" s="14">
        <f>VLOOKUP($B31,[2]Sheet3!$G:$CZ,63,0)</f>
        <v>0</v>
      </c>
      <c r="CA31" s="14">
        <f>VLOOKUP($B31,[2]Sheet3!$G:$CZ,64,0)</f>
        <v>0</v>
      </c>
      <c r="CB31" s="14">
        <f>VLOOKUP($B31,[2]Sheet3!$G:$CZ,65,0)</f>
        <v>0</v>
      </c>
      <c r="CC31" s="14">
        <f>VLOOKUP($B31,[2]Sheet3!$G:$CZ,66,0)</f>
        <v>0</v>
      </c>
      <c r="CD31" s="14">
        <f>VLOOKUP($B31,[2]Sheet3!$G:$CZ,67,0)</f>
        <v>0</v>
      </c>
      <c r="CE31" s="14">
        <f>VLOOKUP($B31,[2]Sheet3!$G:$CZ,68,0)</f>
        <v>0</v>
      </c>
      <c r="CF31" s="14">
        <f>VLOOKUP($B31,[2]Sheet3!$G:$CZ,69,0)</f>
        <v>0</v>
      </c>
      <c r="CG31" s="14">
        <f>VLOOKUP($B31,[2]Sheet3!$G:$CZ,70,0)</f>
        <v>0</v>
      </c>
      <c r="CH31" s="14">
        <f>VLOOKUP($B31,[2]Sheet3!$G:$CZ,71,0)</f>
        <v>0</v>
      </c>
      <c r="CI31" s="14">
        <f>VLOOKUP($B31,[2]Sheet3!$G:$CZ,72,0)</f>
        <v>0</v>
      </c>
      <c r="CJ31" s="14">
        <f>VLOOKUP($B31,[2]Sheet3!$G:$CZ,73,0)</f>
        <v>0</v>
      </c>
      <c r="CK31" s="14">
        <f>VLOOKUP($B31,[2]Sheet3!$G:$CZ,74,0)</f>
        <v>0</v>
      </c>
      <c r="CL31" s="14">
        <f>VLOOKUP($B31,[2]Sheet3!$G:$CZ,75,0)</f>
        <v>0</v>
      </c>
      <c r="CM31" s="14">
        <f>VLOOKUP($B31,[2]Sheet3!$G:$CZ,76,0)</f>
        <v>0</v>
      </c>
      <c r="CN31" s="14">
        <f>VLOOKUP($B31,[2]Sheet3!$G:$CZ,77,0)</f>
        <v>0</v>
      </c>
      <c r="CO31" s="14">
        <f>VLOOKUP($B31,[2]Sheet3!$G:$CZ,78,0)</f>
        <v>0</v>
      </c>
      <c r="CP31" s="14">
        <f>VLOOKUP($B31,[2]Sheet3!$G:$CZ,79,0)</f>
        <v>0</v>
      </c>
      <c r="CQ31" s="14">
        <f>VLOOKUP($B31,[2]Sheet3!$G:$CZ,80,0)</f>
        <v>0</v>
      </c>
      <c r="CR31" s="14">
        <f>VLOOKUP($B31,[2]Sheet3!$G:$CZ,81,0)</f>
        <v>0</v>
      </c>
      <c r="CS31" s="14">
        <f>VLOOKUP($B31,[2]Sheet3!$G:$CZ,82,0)</f>
        <v>0</v>
      </c>
      <c r="CT31" s="14">
        <f>VLOOKUP($B31,[2]Sheet3!$G:$CZ,83,0)</f>
        <v>0</v>
      </c>
      <c r="CU31" s="14">
        <f>VLOOKUP($B31,[2]Sheet3!$G:$CZ,84,0)</f>
        <v>0</v>
      </c>
      <c r="CV31" s="14">
        <f>VLOOKUP($B31,[2]Sheet3!$G:$CZ,85,0)</f>
        <v>0</v>
      </c>
      <c r="CW31" s="14">
        <f>VLOOKUP($B31,[2]Sheet3!$G:$CZ,86,0)</f>
        <v>0</v>
      </c>
      <c r="CX31" s="14">
        <f>VLOOKUP($B31,[2]Sheet3!$G:$CZ,87,0)</f>
        <v>0</v>
      </c>
      <c r="CY31" s="14">
        <f>VLOOKUP($B31,[2]Sheet3!$G:$CZ,88,0)</f>
        <v>0</v>
      </c>
      <c r="CZ31" s="14">
        <f>VLOOKUP($B31,[2]Sheet3!$G:$CZ,89,0)</f>
        <v>0</v>
      </c>
      <c r="DA31" s="14">
        <f>VLOOKUP($B31,[2]Sheet3!$G:$CZ,90,0)</f>
        <v>0</v>
      </c>
      <c r="DB31" s="14">
        <f>VLOOKUP($B31,[2]Sheet3!$G:$CZ,91,0)</f>
        <v>0</v>
      </c>
      <c r="DC31" s="14">
        <f>VLOOKUP($B31,[2]Sheet3!$G:$CZ,92,0)</f>
        <v>0</v>
      </c>
      <c r="DD31" s="14">
        <f>VLOOKUP($B31,[2]Sheet3!$G:$CZ,93,0)</f>
        <v>0</v>
      </c>
      <c r="DE31" s="14">
        <f>VLOOKUP($B31,[2]Sheet3!$G:$CZ,94,0)</f>
        <v>0</v>
      </c>
      <c r="DF31" s="14">
        <f>VLOOKUP($B31,[2]Sheet3!$G:$CZ,95,0)</f>
        <v>0</v>
      </c>
      <c r="DG31" s="14">
        <f>VLOOKUP($B31,[2]Sheet3!$G:$CZ,96,0)</f>
        <v>0</v>
      </c>
      <c r="DH31" s="14">
        <f>VLOOKUP($B31,[2]Sheet3!$G:$CZ,97,0)</f>
        <v>0</v>
      </c>
      <c r="DI31" s="14">
        <f>VLOOKUP($B31,[2]Sheet3!$G:$CZ,98,0)</f>
        <v>0</v>
      </c>
    </row>
    <row r="32" spans="1:113" x14ac:dyDescent="0.3">
      <c r="A32" s="9" t="str">
        <f t="shared" si="0"/>
        <v>E1R041</v>
      </c>
      <c r="B32" s="15" t="s">
        <v>143</v>
      </c>
      <c r="C32" s="15" t="s">
        <v>144</v>
      </c>
      <c r="F32" s="7" t="s">
        <v>15</v>
      </c>
      <c r="G32" s="12" t="s">
        <v>3527</v>
      </c>
      <c r="H32" s="12" t="str">
        <f>VLOOKUP($B32,[1]Sheet1!$A:$G,5,0)</f>
        <v>manish.kumar@redingtongroup.com</v>
      </c>
      <c r="I32" s="12" t="str">
        <f>VLOOKUP($B32,[1]Sheet1!$A:$G,7,0)</f>
        <v>jaswinder.singh@redingtongroup.com</v>
      </c>
      <c r="J32" s="12" t="s">
        <v>82</v>
      </c>
      <c r="K32" s="7"/>
      <c r="L32" s="7"/>
      <c r="M32" s="8"/>
      <c r="N32" s="7" t="str">
        <f t="shared" si="1"/>
        <v>manish.kumar@redingtongroup.com; jaswinder.singh@redingtongroup.com; nilesh.phirke@redingtongroup.com;christopher.joseph@redingtongroup.com</v>
      </c>
      <c r="O32" s="7" t="str">
        <f t="shared" si="2"/>
        <v>E1R041</v>
      </c>
      <c r="P32" s="8" t="s">
        <v>5215</v>
      </c>
      <c r="Q32" s="14">
        <f>VLOOKUP($B32,[2]Sheet3!$G:$CZ,2,0)</f>
        <v>2400308485</v>
      </c>
      <c r="R32" s="14">
        <f>VLOOKUP($B32,[2]Sheet3!$G:$CZ,3,0)</f>
        <v>2400308952</v>
      </c>
      <c r="S32" s="14">
        <f>VLOOKUP($B32,[2]Sheet3!$G:$CZ,4,0)</f>
        <v>2400308951</v>
      </c>
      <c r="T32" s="14">
        <f>VLOOKUP($B32,[2]Sheet3!$G:$CZ,5,0)</f>
        <v>2400305370</v>
      </c>
      <c r="U32" s="14">
        <f>VLOOKUP($B32,[2]Sheet3!$G:$CZ,6,0)</f>
        <v>2400307408</v>
      </c>
      <c r="V32" s="14">
        <f>VLOOKUP($B32,[2]Sheet3!$G:$CZ,7,0)</f>
        <v>2400307407</v>
      </c>
      <c r="W32" s="14">
        <f>VLOOKUP($B32,[2]Sheet3!$G:$CZ,8,0)</f>
        <v>2400307405</v>
      </c>
      <c r="X32" s="14">
        <f>VLOOKUP($B32,[2]Sheet3!$G:$CZ,9,0)</f>
        <v>2400299293</v>
      </c>
      <c r="Y32" s="14">
        <f>VLOOKUP($B32,[2]Sheet3!$G:$CZ,10,0)</f>
        <v>2400308484</v>
      </c>
      <c r="Z32" s="14">
        <f>VLOOKUP($B32,[2]Sheet3!$G:$CZ,11,0)</f>
        <v>2400308953</v>
      </c>
      <c r="AA32" s="14">
        <f>VLOOKUP($B32,[2]Sheet3!$G:$CZ,12,0)</f>
        <v>2400299895</v>
      </c>
      <c r="AB32" s="14">
        <f>VLOOKUP($B32,[2]Sheet3!$G:$CZ,13,0)</f>
        <v>0</v>
      </c>
      <c r="AC32" s="14">
        <f>VLOOKUP($B32,[2]Sheet3!$G:$CZ,14,0)</f>
        <v>0</v>
      </c>
      <c r="AD32" s="14">
        <f>VLOOKUP($B32,[2]Sheet3!$G:$CZ,15,0)</f>
        <v>0</v>
      </c>
      <c r="AE32" s="14">
        <f>VLOOKUP($B32,[2]Sheet3!$G:$CZ,16,0)</f>
        <v>0</v>
      </c>
      <c r="AF32" s="14">
        <f>VLOOKUP($B32,[2]Sheet3!$G:$CZ,17,0)</f>
        <v>0</v>
      </c>
      <c r="AG32" s="14">
        <f>VLOOKUP($B32,[2]Sheet3!$G:$CZ,18,0)</f>
        <v>0</v>
      </c>
      <c r="AH32" s="14">
        <f>VLOOKUP($B32,[2]Sheet3!$G:$CZ,19,0)</f>
        <v>0</v>
      </c>
      <c r="AI32" s="14">
        <f>VLOOKUP($B32,[2]Sheet3!$G:$CZ,20,0)</f>
        <v>0</v>
      </c>
      <c r="AJ32" s="14">
        <f>VLOOKUP($B32,[2]Sheet3!$G:$CZ,21,0)</f>
        <v>0</v>
      </c>
      <c r="AK32" s="14">
        <f>VLOOKUP($B32,[2]Sheet3!$G:$CZ,22,0)</f>
        <v>0</v>
      </c>
      <c r="AL32" s="14">
        <f>VLOOKUP($B32,[2]Sheet3!$G:$CZ,23,0)</f>
        <v>0</v>
      </c>
      <c r="AM32" s="14">
        <f>VLOOKUP($B32,[2]Sheet3!$G:$CZ,24,0)</f>
        <v>0</v>
      </c>
      <c r="AN32" s="14">
        <f>VLOOKUP($B32,[2]Sheet3!$G:$CZ,25,0)</f>
        <v>0</v>
      </c>
      <c r="AO32" s="14">
        <f>VLOOKUP($B32,[2]Sheet3!$G:$CZ,26,0)</f>
        <v>0</v>
      </c>
      <c r="AP32" s="14">
        <f>VLOOKUP($B32,[2]Sheet3!$G:$CZ,27,0)</f>
        <v>0</v>
      </c>
      <c r="AQ32" s="14">
        <f>VLOOKUP($B32,[2]Sheet3!$G:$CZ,28,0)</f>
        <v>0</v>
      </c>
      <c r="AR32" s="14">
        <f>VLOOKUP($B32,[2]Sheet3!$G:$CZ,29,0)</f>
        <v>0</v>
      </c>
      <c r="AS32" s="14">
        <f>VLOOKUP($B32,[2]Sheet3!$G:$CZ,30,0)</f>
        <v>0</v>
      </c>
      <c r="AT32" s="14">
        <f>VLOOKUP($B32,[2]Sheet3!$G:$CZ,31,0)</f>
        <v>0</v>
      </c>
      <c r="AU32" s="14">
        <f>VLOOKUP($B32,[2]Sheet3!$G:$CZ,32,0)</f>
        <v>0</v>
      </c>
      <c r="AV32" s="14">
        <f>VLOOKUP($B32,[2]Sheet3!$G:$CZ,33,0)</f>
        <v>0</v>
      </c>
      <c r="AW32" s="14">
        <f>VLOOKUP($B32,[2]Sheet3!$G:$CZ,34,0)</f>
        <v>0</v>
      </c>
      <c r="AX32" s="14">
        <f>VLOOKUP($B32,[2]Sheet3!$G:$CZ,35,0)</f>
        <v>0</v>
      </c>
      <c r="AY32" s="14">
        <f>VLOOKUP($B32,[2]Sheet3!$G:$CZ,36,0)</f>
        <v>0</v>
      </c>
      <c r="AZ32" s="14">
        <f>VLOOKUP($B32,[2]Sheet3!$G:$CZ,37,0)</f>
        <v>0</v>
      </c>
      <c r="BA32" s="14">
        <f>VLOOKUP($B32,[2]Sheet3!$G:$CZ,38,0)</f>
        <v>0</v>
      </c>
      <c r="BB32" s="14">
        <f>VLOOKUP($B32,[2]Sheet3!$G:$CZ,39,0)</f>
        <v>0</v>
      </c>
      <c r="BC32" s="14">
        <f>VLOOKUP($B32,[2]Sheet3!$G:$CZ,40,0)</f>
        <v>0</v>
      </c>
      <c r="BD32" s="14">
        <f>VLOOKUP($B32,[2]Sheet3!$G:$CZ,41,0)</f>
        <v>0</v>
      </c>
      <c r="BE32" s="14">
        <f>VLOOKUP($B32,[2]Sheet3!$G:$CZ,42,0)</f>
        <v>0</v>
      </c>
      <c r="BF32" s="14">
        <f>VLOOKUP($B32,[2]Sheet3!$G:$CZ,43,0)</f>
        <v>0</v>
      </c>
      <c r="BG32" s="14">
        <f>VLOOKUP($B32,[2]Sheet3!$G:$CZ,44,0)</f>
        <v>0</v>
      </c>
      <c r="BH32" s="14">
        <f>VLOOKUP($B32,[2]Sheet3!$G:$CZ,45,0)</f>
        <v>0</v>
      </c>
      <c r="BI32" s="14">
        <f>VLOOKUP($B32,[2]Sheet3!$G:$CZ,46,0)</f>
        <v>0</v>
      </c>
      <c r="BJ32" s="14">
        <f>VLOOKUP($B32,[2]Sheet3!$G:$CZ,47,0)</f>
        <v>0</v>
      </c>
      <c r="BK32" s="14">
        <f>VLOOKUP($B32,[2]Sheet3!$G:$CZ,48,0)</f>
        <v>0</v>
      </c>
      <c r="BL32" s="14">
        <f>VLOOKUP($B32,[2]Sheet3!$G:$CZ,49,0)</f>
        <v>0</v>
      </c>
      <c r="BM32" s="14">
        <f>VLOOKUP($B32,[2]Sheet3!$G:$CZ,50,0)</f>
        <v>0</v>
      </c>
      <c r="BN32" s="14">
        <f>VLOOKUP($B32,[2]Sheet3!$G:$CZ,51,0)</f>
        <v>0</v>
      </c>
      <c r="BO32" s="14">
        <f>VLOOKUP($B32,[2]Sheet3!$G:$CZ,52,0)</f>
        <v>0</v>
      </c>
      <c r="BP32" s="14">
        <f>VLOOKUP($B32,[2]Sheet3!$G:$CZ,53,0)</f>
        <v>0</v>
      </c>
      <c r="BQ32" s="14">
        <f>VLOOKUP($B32,[2]Sheet3!$G:$CZ,54,0)</f>
        <v>0</v>
      </c>
      <c r="BR32" s="14">
        <f>VLOOKUP($B32,[2]Sheet3!$G:$CZ,55,0)</f>
        <v>0</v>
      </c>
      <c r="BS32" s="14">
        <f>VLOOKUP($B32,[2]Sheet3!$G:$CZ,56,0)</f>
        <v>0</v>
      </c>
      <c r="BT32" s="14">
        <f>VLOOKUP($B32,[2]Sheet3!$G:$CZ,57,0)</f>
        <v>0</v>
      </c>
      <c r="BU32" s="14">
        <f>VLOOKUP($B32,[2]Sheet3!$G:$CZ,58,0)</f>
        <v>0</v>
      </c>
      <c r="BV32" s="14">
        <f>VLOOKUP($B32,[2]Sheet3!$G:$CZ,59,0)</f>
        <v>0</v>
      </c>
      <c r="BW32" s="14">
        <f>VLOOKUP($B32,[2]Sheet3!$G:$CZ,60,0)</f>
        <v>0</v>
      </c>
      <c r="BX32" s="14">
        <f>VLOOKUP($B32,[2]Sheet3!$G:$CZ,61,0)</f>
        <v>0</v>
      </c>
      <c r="BY32" s="14">
        <f>VLOOKUP($B32,[2]Sheet3!$G:$CZ,62,0)</f>
        <v>0</v>
      </c>
      <c r="BZ32" s="14">
        <f>VLOOKUP($B32,[2]Sheet3!$G:$CZ,63,0)</f>
        <v>0</v>
      </c>
      <c r="CA32" s="14">
        <f>VLOOKUP($B32,[2]Sheet3!$G:$CZ,64,0)</f>
        <v>0</v>
      </c>
      <c r="CB32" s="14">
        <f>VLOOKUP($B32,[2]Sheet3!$G:$CZ,65,0)</f>
        <v>0</v>
      </c>
      <c r="CC32" s="14">
        <f>VLOOKUP($B32,[2]Sheet3!$G:$CZ,66,0)</f>
        <v>0</v>
      </c>
      <c r="CD32" s="14">
        <f>VLOOKUP($B32,[2]Sheet3!$G:$CZ,67,0)</f>
        <v>0</v>
      </c>
      <c r="CE32" s="14">
        <f>VLOOKUP($B32,[2]Sheet3!$G:$CZ,68,0)</f>
        <v>0</v>
      </c>
      <c r="CF32" s="14">
        <f>VLOOKUP($B32,[2]Sheet3!$G:$CZ,69,0)</f>
        <v>0</v>
      </c>
      <c r="CG32" s="14">
        <f>VLOOKUP($B32,[2]Sheet3!$G:$CZ,70,0)</f>
        <v>0</v>
      </c>
      <c r="CH32" s="14">
        <f>VLOOKUP($B32,[2]Sheet3!$G:$CZ,71,0)</f>
        <v>0</v>
      </c>
      <c r="CI32" s="14">
        <f>VLOOKUP($B32,[2]Sheet3!$G:$CZ,72,0)</f>
        <v>0</v>
      </c>
      <c r="CJ32" s="14">
        <f>VLOOKUP($B32,[2]Sheet3!$G:$CZ,73,0)</f>
        <v>0</v>
      </c>
      <c r="CK32" s="14">
        <f>VLOOKUP($B32,[2]Sheet3!$G:$CZ,74,0)</f>
        <v>0</v>
      </c>
      <c r="CL32" s="14">
        <f>VLOOKUP($B32,[2]Sheet3!$G:$CZ,75,0)</f>
        <v>0</v>
      </c>
      <c r="CM32" s="14">
        <f>VLOOKUP($B32,[2]Sheet3!$G:$CZ,76,0)</f>
        <v>0</v>
      </c>
      <c r="CN32" s="14">
        <f>VLOOKUP($B32,[2]Sheet3!$G:$CZ,77,0)</f>
        <v>0</v>
      </c>
      <c r="CO32" s="14">
        <f>VLOOKUP($B32,[2]Sheet3!$G:$CZ,78,0)</f>
        <v>0</v>
      </c>
      <c r="CP32" s="14">
        <f>VLOOKUP($B32,[2]Sheet3!$G:$CZ,79,0)</f>
        <v>0</v>
      </c>
      <c r="CQ32" s="14">
        <f>VLOOKUP($B32,[2]Sheet3!$G:$CZ,80,0)</f>
        <v>0</v>
      </c>
      <c r="CR32" s="14">
        <f>VLOOKUP($B32,[2]Sheet3!$G:$CZ,81,0)</f>
        <v>0</v>
      </c>
      <c r="CS32" s="14">
        <f>VLOOKUP($B32,[2]Sheet3!$G:$CZ,82,0)</f>
        <v>0</v>
      </c>
      <c r="CT32" s="14">
        <f>VLOOKUP($B32,[2]Sheet3!$G:$CZ,83,0)</f>
        <v>0</v>
      </c>
      <c r="CU32" s="14">
        <f>VLOOKUP($B32,[2]Sheet3!$G:$CZ,84,0)</f>
        <v>0</v>
      </c>
      <c r="CV32" s="14">
        <f>VLOOKUP($B32,[2]Sheet3!$G:$CZ,85,0)</f>
        <v>0</v>
      </c>
      <c r="CW32" s="14">
        <f>VLOOKUP($B32,[2]Sheet3!$G:$CZ,86,0)</f>
        <v>0</v>
      </c>
      <c r="CX32" s="14">
        <f>VLOOKUP($B32,[2]Sheet3!$G:$CZ,87,0)</f>
        <v>0</v>
      </c>
      <c r="CY32" s="14">
        <f>VLOOKUP($B32,[2]Sheet3!$G:$CZ,88,0)</f>
        <v>0</v>
      </c>
      <c r="CZ32" s="14">
        <f>VLOOKUP($B32,[2]Sheet3!$G:$CZ,89,0)</f>
        <v>0</v>
      </c>
      <c r="DA32" s="14">
        <f>VLOOKUP($B32,[2]Sheet3!$G:$CZ,90,0)</f>
        <v>0</v>
      </c>
      <c r="DB32" s="14">
        <f>VLOOKUP($B32,[2]Sheet3!$G:$CZ,91,0)</f>
        <v>0</v>
      </c>
      <c r="DC32" s="14">
        <f>VLOOKUP($B32,[2]Sheet3!$G:$CZ,92,0)</f>
        <v>0</v>
      </c>
      <c r="DD32" s="14">
        <f>VLOOKUP($B32,[2]Sheet3!$G:$CZ,93,0)</f>
        <v>0</v>
      </c>
      <c r="DE32" s="14">
        <f>VLOOKUP($B32,[2]Sheet3!$G:$CZ,94,0)</f>
        <v>0</v>
      </c>
      <c r="DF32" s="14">
        <f>VLOOKUP($B32,[2]Sheet3!$G:$CZ,95,0)</f>
        <v>0</v>
      </c>
      <c r="DG32" s="14">
        <f>VLOOKUP($B32,[2]Sheet3!$G:$CZ,96,0)</f>
        <v>0</v>
      </c>
      <c r="DH32" s="14">
        <f>VLOOKUP($B32,[2]Sheet3!$G:$CZ,97,0)</f>
        <v>0</v>
      </c>
      <c r="DI32" s="14">
        <f>VLOOKUP($B32,[2]Sheet3!$G:$CZ,98,0)</f>
        <v>0</v>
      </c>
    </row>
    <row r="33" spans="1:113" x14ac:dyDescent="0.3">
      <c r="A33" s="9" t="str">
        <f t="shared" si="0"/>
        <v>WB3020</v>
      </c>
      <c r="B33" s="15" t="s">
        <v>777</v>
      </c>
      <c r="C33" s="15" t="s">
        <v>778</v>
      </c>
      <c r="F33" s="7" t="s">
        <v>15</v>
      </c>
      <c r="G33" s="12" t="s">
        <v>3528</v>
      </c>
      <c r="H33" s="12" t="str">
        <f>VLOOKUP($B33,[1]Sheet1!$A:$G,5,0)</f>
        <v>sandip.anil@redingtongroup.com</v>
      </c>
      <c r="I33" s="12" t="str">
        <f>VLOOKUP($B33,[1]Sheet1!$A:$G,7,0)</f>
        <v>dilip.vishwa@redingtongroup.com</v>
      </c>
      <c r="J33" s="12" t="s">
        <v>82</v>
      </c>
      <c r="K33" s="7"/>
      <c r="L33" s="7"/>
      <c r="M33" s="8"/>
      <c r="N33" s="7" t="str">
        <f t="shared" si="1"/>
        <v>sandip.anil@redingtongroup.com; dilip.vishwa@redingtongroup.com; nilesh.phirke@redingtongroup.com;christopher.joseph@redingtongroup.com</v>
      </c>
      <c r="O33" s="7" t="str">
        <f t="shared" si="2"/>
        <v>WB3020</v>
      </c>
      <c r="P33" s="8" t="s">
        <v>5215</v>
      </c>
      <c r="Q33" s="14">
        <f>VLOOKUP($B33,[2]Sheet3!$G:$CZ,2,0)</f>
        <v>2400308589</v>
      </c>
      <c r="R33" s="14">
        <f>VLOOKUP($B33,[2]Sheet3!$G:$CZ,3,0)</f>
        <v>2400304783</v>
      </c>
      <c r="S33" s="14">
        <f>VLOOKUP($B33,[2]Sheet3!$G:$CZ,4,0)</f>
        <v>2400304708</v>
      </c>
      <c r="T33" s="14">
        <f>VLOOKUP($B33,[2]Sheet3!$G:$CZ,5,0)</f>
        <v>0</v>
      </c>
      <c r="U33" s="14">
        <f>VLOOKUP($B33,[2]Sheet3!$G:$CZ,6,0)</f>
        <v>0</v>
      </c>
      <c r="V33" s="14">
        <f>VLOOKUP($B33,[2]Sheet3!$G:$CZ,7,0)</f>
        <v>0</v>
      </c>
      <c r="W33" s="14">
        <f>VLOOKUP($B33,[2]Sheet3!$G:$CZ,8,0)</f>
        <v>0</v>
      </c>
      <c r="X33" s="14">
        <f>VLOOKUP($B33,[2]Sheet3!$G:$CZ,9,0)</f>
        <v>0</v>
      </c>
      <c r="Y33" s="14">
        <f>VLOOKUP($B33,[2]Sheet3!$G:$CZ,10,0)</f>
        <v>0</v>
      </c>
      <c r="Z33" s="14">
        <f>VLOOKUP($B33,[2]Sheet3!$G:$CZ,11,0)</f>
        <v>0</v>
      </c>
      <c r="AA33" s="14">
        <f>VLOOKUP($B33,[2]Sheet3!$G:$CZ,12,0)</f>
        <v>0</v>
      </c>
      <c r="AB33" s="14">
        <f>VLOOKUP($B33,[2]Sheet3!$G:$CZ,13,0)</f>
        <v>0</v>
      </c>
      <c r="AC33" s="14">
        <f>VLOOKUP($B33,[2]Sheet3!$G:$CZ,14,0)</f>
        <v>0</v>
      </c>
      <c r="AD33" s="14">
        <f>VLOOKUP($B33,[2]Sheet3!$G:$CZ,15,0)</f>
        <v>0</v>
      </c>
      <c r="AE33" s="14">
        <f>VLOOKUP($B33,[2]Sheet3!$G:$CZ,16,0)</f>
        <v>0</v>
      </c>
      <c r="AF33" s="14">
        <f>VLOOKUP($B33,[2]Sheet3!$G:$CZ,17,0)</f>
        <v>0</v>
      </c>
      <c r="AG33" s="14">
        <f>VLOOKUP($B33,[2]Sheet3!$G:$CZ,18,0)</f>
        <v>0</v>
      </c>
      <c r="AH33" s="14">
        <f>VLOOKUP($B33,[2]Sheet3!$G:$CZ,19,0)</f>
        <v>0</v>
      </c>
      <c r="AI33" s="14">
        <f>VLOOKUP($B33,[2]Sheet3!$G:$CZ,20,0)</f>
        <v>0</v>
      </c>
      <c r="AJ33" s="14">
        <f>VLOOKUP($B33,[2]Sheet3!$G:$CZ,21,0)</f>
        <v>0</v>
      </c>
      <c r="AK33" s="14">
        <f>VLOOKUP($B33,[2]Sheet3!$G:$CZ,22,0)</f>
        <v>0</v>
      </c>
      <c r="AL33" s="14">
        <f>VLOOKUP($B33,[2]Sheet3!$G:$CZ,23,0)</f>
        <v>0</v>
      </c>
      <c r="AM33" s="14">
        <f>VLOOKUP($B33,[2]Sheet3!$G:$CZ,24,0)</f>
        <v>0</v>
      </c>
      <c r="AN33" s="14">
        <f>VLOOKUP($B33,[2]Sheet3!$G:$CZ,25,0)</f>
        <v>0</v>
      </c>
      <c r="AO33" s="14">
        <f>VLOOKUP($B33,[2]Sheet3!$G:$CZ,26,0)</f>
        <v>0</v>
      </c>
      <c r="AP33" s="14">
        <f>VLOOKUP($B33,[2]Sheet3!$G:$CZ,27,0)</f>
        <v>0</v>
      </c>
      <c r="AQ33" s="14">
        <f>VLOOKUP($B33,[2]Sheet3!$G:$CZ,28,0)</f>
        <v>0</v>
      </c>
      <c r="AR33" s="14">
        <f>VLOOKUP($B33,[2]Sheet3!$G:$CZ,29,0)</f>
        <v>0</v>
      </c>
      <c r="AS33" s="14">
        <f>VLOOKUP($B33,[2]Sheet3!$G:$CZ,30,0)</f>
        <v>0</v>
      </c>
      <c r="AT33" s="14">
        <f>VLOOKUP($B33,[2]Sheet3!$G:$CZ,31,0)</f>
        <v>0</v>
      </c>
      <c r="AU33" s="14">
        <f>VLOOKUP($B33,[2]Sheet3!$G:$CZ,32,0)</f>
        <v>0</v>
      </c>
      <c r="AV33" s="14">
        <f>VLOOKUP($B33,[2]Sheet3!$G:$CZ,33,0)</f>
        <v>0</v>
      </c>
      <c r="AW33" s="14">
        <f>VLOOKUP($B33,[2]Sheet3!$G:$CZ,34,0)</f>
        <v>0</v>
      </c>
      <c r="AX33" s="14">
        <f>VLOOKUP($B33,[2]Sheet3!$G:$CZ,35,0)</f>
        <v>0</v>
      </c>
      <c r="AY33" s="14">
        <f>VLOOKUP($B33,[2]Sheet3!$G:$CZ,36,0)</f>
        <v>0</v>
      </c>
      <c r="AZ33" s="14">
        <f>VLOOKUP($B33,[2]Sheet3!$G:$CZ,37,0)</f>
        <v>0</v>
      </c>
      <c r="BA33" s="14">
        <f>VLOOKUP($B33,[2]Sheet3!$G:$CZ,38,0)</f>
        <v>0</v>
      </c>
      <c r="BB33" s="14">
        <f>VLOOKUP($B33,[2]Sheet3!$G:$CZ,39,0)</f>
        <v>0</v>
      </c>
      <c r="BC33" s="14">
        <f>VLOOKUP($B33,[2]Sheet3!$G:$CZ,40,0)</f>
        <v>0</v>
      </c>
      <c r="BD33" s="14">
        <f>VLOOKUP($B33,[2]Sheet3!$G:$CZ,41,0)</f>
        <v>0</v>
      </c>
      <c r="BE33" s="14">
        <f>VLOOKUP($B33,[2]Sheet3!$G:$CZ,42,0)</f>
        <v>0</v>
      </c>
      <c r="BF33" s="14">
        <f>VLOOKUP($B33,[2]Sheet3!$G:$CZ,43,0)</f>
        <v>0</v>
      </c>
      <c r="BG33" s="14">
        <f>VLOOKUP($B33,[2]Sheet3!$G:$CZ,44,0)</f>
        <v>0</v>
      </c>
      <c r="BH33" s="14">
        <f>VLOOKUP($B33,[2]Sheet3!$G:$CZ,45,0)</f>
        <v>0</v>
      </c>
      <c r="BI33" s="14">
        <f>VLOOKUP($B33,[2]Sheet3!$G:$CZ,46,0)</f>
        <v>0</v>
      </c>
      <c r="BJ33" s="14">
        <f>VLOOKUP($B33,[2]Sheet3!$G:$CZ,47,0)</f>
        <v>0</v>
      </c>
      <c r="BK33" s="14">
        <f>VLOOKUP($B33,[2]Sheet3!$G:$CZ,48,0)</f>
        <v>0</v>
      </c>
      <c r="BL33" s="14">
        <f>VLOOKUP($B33,[2]Sheet3!$G:$CZ,49,0)</f>
        <v>0</v>
      </c>
      <c r="BM33" s="14">
        <f>VLOOKUP($B33,[2]Sheet3!$G:$CZ,50,0)</f>
        <v>0</v>
      </c>
      <c r="BN33" s="14">
        <f>VLOOKUP($B33,[2]Sheet3!$G:$CZ,51,0)</f>
        <v>0</v>
      </c>
      <c r="BO33" s="14">
        <f>VLOOKUP($B33,[2]Sheet3!$G:$CZ,52,0)</f>
        <v>0</v>
      </c>
      <c r="BP33" s="14">
        <f>VLOOKUP($B33,[2]Sheet3!$G:$CZ,53,0)</f>
        <v>0</v>
      </c>
      <c r="BQ33" s="14">
        <f>VLOOKUP($B33,[2]Sheet3!$G:$CZ,54,0)</f>
        <v>0</v>
      </c>
      <c r="BR33" s="14">
        <f>VLOOKUP($B33,[2]Sheet3!$G:$CZ,55,0)</f>
        <v>0</v>
      </c>
      <c r="BS33" s="14">
        <f>VLOOKUP($B33,[2]Sheet3!$G:$CZ,56,0)</f>
        <v>0</v>
      </c>
      <c r="BT33" s="14">
        <f>VLOOKUP($B33,[2]Sheet3!$G:$CZ,57,0)</f>
        <v>0</v>
      </c>
      <c r="BU33" s="14">
        <f>VLOOKUP($B33,[2]Sheet3!$G:$CZ,58,0)</f>
        <v>0</v>
      </c>
      <c r="BV33" s="14">
        <f>VLOOKUP($B33,[2]Sheet3!$G:$CZ,59,0)</f>
        <v>0</v>
      </c>
      <c r="BW33" s="14">
        <f>VLOOKUP($B33,[2]Sheet3!$G:$CZ,60,0)</f>
        <v>0</v>
      </c>
      <c r="BX33" s="14">
        <f>VLOOKUP($B33,[2]Sheet3!$G:$CZ,61,0)</f>
        <v>0</v>
      </c>
      <c r="BY33" s="14">
        <f>VLOOKUP($B33,[2]Sheet3!$G:$CZ,62,0)</f>
        <v>0</v>
      </c>
      <c r="BZ33" s="14">
        <f>VLOOKUP($B33,[2]Sheet3!$G:$CZ,63,0)</f>
        <v>0</v>
      </c>
      <c r="CA33" s="14">
        <f>VLOOKUP($B33,[2]Sheet3!$G:$CZ,64,0)</f>
        <v>0</v>
      </c>
      <c r="CB33" s="14">
        <f>VLOOKUP($B33,[2]Sheet3!$G:$CZ,65,0)</f>
        <v>0</v>
      </c>
      <c r="CC33" s="14">
        <f>VLOOKUP($B33,[2]Sheet3!$G:$CZ,66,0)</f>
        <v>0</v>
      </c>
      <c r="CD33" s="14">
        <f>VLOOKUP($B33,[2]Sheet3!$G:$CZ,67,0)</f>
        <v>0</v>
      </c>
      <c r="CE33" s="14">
        <f>VLOOKUP($B33,[2]Sheet3!$G:$CZ,68,0)</f>
        <v>0</v>
      </c>
      <c r="CF33" s="14">
        <f>VLOOKUP($B33,[2]Sheet3!$G:$CZ,69,0)</f>
        <v>0</v>
      </c>
      <c r="CG33" s="14">
        <f>VLOOKUP($B33,[2]Sheet3!$G:$CZ,70,0)</f>
        <v>0</v>
      </c>
      <c r="CH33" s="14">
        <f>VLOOKUP($B33,[2]Sheet3!$G:$CZ,71,0)</f>
        <v>0</v>
      </c>
      <c r="CI33" s="14">
        <f>VLOOKUP($B33,[2]Sheet3!$G:$CZ,72,0)</f>
        <v>0</v>
      </c>
      <c r="CJ33" s="14">
        <f>VLOOKUP($B33,[2]Sheet3!$G:$CZ,73,0)</f>
        <v>0</v>
      </c>
      <c r="CK33" s="14">
        <f>VLOOKUP($B33,[2]Sheet3!$G:$CZ,74,0)</f>
        <v>0</v>
      </c>
      <c r="CL33" s="14">
        <f>VLOOKUP($B33,[2]Sheet3!$G:$CZ,75,0)</f>
        <v>0</v>
      </c>
      <c r="CM33" s="14">
        <f>VLOOKUP($B33,[2]Sheet3!$G:$CZ,76,0)</f>
        <v>0</v>
      </c>
      <c r="CN33" s="14">
        <f>VLOOKUP($B33,[2]Sheet3!$G:$CZ,77,0)</f>
        <v>0</v>
      </c>
      <c r="CO33" s="14">
        <f>VLOOKUP($B33,[2]Sheet3!$G:$CZ,78,0)</f>
        <v>0</v>
      </c>
      <c r="CP33" s="14">
        <f>VLOOKUP($B33,[2]Sheet3!$G:$CZ,79,0)</f>
        <v>0</v>
      </c>
      <c r="CQ33" s="14">
        <f>VLOOKUP($B33,[2]Sheet3!$G:$CZ,80,0)</f>
        <v>0</v>
      </c>
      <c r="CR33" s="14">
        <f>VLOOKUP($B33,[2]Sheet3!$G:$CZ,81,0)</f>
        <v>0</v>
      </c>
      <c r="CS33" s="14">
        <f>VLOOKUP($B33,[2]Sheet3!$G:$CZ,82,0)</f>
        <v>0</v>
      </c>
      <c r="CT33" s="14">
        <f>VLOOKUP($B33,[2]Sheet3!$G:$CZ,83,0)</f>
        <v>0</v>
      </c>
      <c r="CU33" s="14">
        <f>VLOOKUP($B33,[2]Sheet3!$G:$CZ,84,0)</f>
        <v>0</v>
      </c>
      <c r="CV33" s="14">
        <f>VLOOKUP($B33,[2]Sheet3!$G:$CZ,85,0)</f>
        <v>0</v>
      </c>
      <c r="CW33" s="14">
        <f>VLOOKUP($B33,[2]Sheet3!$G:$CZ,86,0)</f>
        <v>0</v>
      </c>
      <c r="CX33" s="14">
        <f>VLOOKUP($B33,[2]Sheet3!$G:$CZ,87,0)</f>
        <v>0</v>
      </c>
      <c r="CY33" s="14">
        <f>VLOOKUP($B33,[2]Sheet3!$G:$CZ,88,0)</f>
        <v>0</v>
      </c>
      <c r="CZ33" s="14">
        <f>VLOOKUP($B33,[2]Sheet3!$G:$CZ,89,0)</f>
        <v>0</v>
      </c>
      <c r="DA33" s="14">
        <f>VLOOKUP($B33,[2]Sheet3!$G:$CZ,90,0)</f>
        <v>0</v>
      </c>
      <c r="DB33" s="14">
        <f>VLOOKUP($B33,[2]Sheet3!$G:$CZ,91,0)</f>
        <v>0</v>
      </c>
      <c r="DC33" s="14">
        <f>VLOOKUP($B33,[2]Sheet3!$G:$CZ,92,0)</f>
        <v>0</v>
      </c>
      <c r="DD33" s="14">
        <f>VLOOKUP($B33,[2]Sheet3!$G:$CZ,93,0)</f>
        <v>0</v>
      </c>
      <c r="DE33" s="14">
        <f>VLOOKUP($B33,[2]Sheet3!$G:$CZ,94,0)</f>
        <v>0</v>
      </c>
      <c r="DF33" s="14">
        <f>VLOOKUP($B33,[2]Sheet3!$G:$CZ,95,0)</f>
        <v>0</v>
      </c>
      <c r="DG33" s="14">
        <f>VLOOKUP($B33,[2]Sheet3!$G:$CZ,96,0)</f>
        <v>0</v>
      </c>
      <c r="DH33" s="14">
        <f>VLOOKUP($B33,[2]Sheet3!$G:$CZ,97,0)</f>
        <v>0</v>
      </c>
      <c r="DI33" s="14">
        <f>VLOOKUP($B33,[2]Sheet3!$G:$CZ,98,0)</f>
        <v>0</v>
      </c>
    </row>
    <row r="34" spans="1:113" x14ac:dyDescent="0.3">
      <c r="A34" s="9" t="str">
        <f t="shared" si="0"/>
        <v>S1R305</v>
      </c>
      <c r="B34" s="15" t="s">
        <v>779</v>
      </c>
      <c r="C34" s="15" t="s">
        <v>780</v>
      </c>
      <c r="F34" s="7" t="s">
        <v>15</v>
      </c>
      <c r="G34" s="12" t="s">
        <v>3529</v>
      </c>
      <c r="H34" s="12" t="str">
        <f>VLOOKUP($B34,[1]Sheet1!$A:$G,5,0)</f>
        <v>prem.kumarmani@redingtongroup.com</v>
      </c>
      <c r="I34" s="12" t="str">
        <f>VLOOKUP($B34,[1]Sheet1!$A:$G,7,0)</f>
        <v>yogesh.ganesh@redingtongroup.com</v>
      </c>
      <c r="J34" s="12" t="s">
        <v>82</v>
      </c>
      <c r="K34" s="7"/>
      <c r="L34" s="7"/>
      <c r="M34" s="8"/>
      <c r="N34" s="7" t="str">
        <f t="shared" si="1"/>
        <v>prem.kumarmani@redingtongroup.com; yogesh.ganesh@redingtongroup.com; nilesh.phirke@redingtongroup.com;christopher.joseph@redingtongroup.com</v>
      </c>
      <c r="O34" s="7" t="str">
        <f t="shared" si="2"/>
        <v>S1R305</v>
      </c>
      <c r="P34" s="8" t="s">
        <v>5215</v>
      </c>
      <c r="Q34" s="14">
        <f>VLOOKUP($B34,[2]Sheet3!$G:$CZ,2,0)</f>
        <v>2400308447</v>
      </c>
      <c r="R34" s="14">
        <f>VLOOKUP($B34,[2]Sheet3!$G:$CZ,3,0)</f>
        <v>2400301321</v>
      </c>
      <c r="S34" s="14">
        <f>VLOOKUP($B34,[2]Sheet3!$G:$CZ,4,0)</f>
        <v>2400301328</v>
      </c>
      <c r="T34" s="14">
        <f>VLOOKUP($B34,[2]Sheet3!$G:$CZ,5,0)</f>
        <v>2400299865</v>
      </c>
      <c r="U34" s="14">
        <f>VLOOKUP($B34,[2]Sheet3!$G:$CZ,6,0)</f>
        <v>2400301327</v>
      </c>
      <c r="V34" s="14">
        <f>VLOOKUP($B34,[2]Sheet3!$G:$CZ,7,0)</f>
        <v>2400301322</v>
      </c>
      <c r="W34" s="14">
        <f>VLOOKUP($B34,[2]Sheet3!$G:$CZ,8,0)</f>
        <v>0</v>
      </c>
      <c r="X34" s="14">
        <f>VLOOKUP($B34,[2]Sheet3!$G:$CZ,9,0)</f>
        <v>0</v>
      </c>
      <c r="Y34" s="14">
        <f>VLOOKUP($B34,[2]Sheet3!$G:$CZ,10,0)</f>
        <v>0</v>
      </c>
      <c r="Z34" s="14">
        <f>VLOOKUP($B34,[2]Sheet3!$G:$CZ,11,0)</f>
        <v>0</v>
      </c>
      <c r="AA34" s="14">
        <f>VLOOKUP($B34,[2]Sheet3!$G:$CZ,12,0)</f>
        <v>0</v>
      </c>
      <c r="AB34" s="14">
        <f>VLOOKUP($B34,[2]Sheet3!$G:$CZ,13,0)</f>
        <v>0</v>
      </c>
      <c r="AC34" s="14">
        <f>VLOOKUP($B34,[2]Sheet3!$G:$CZ,14,0)</f>
        <v>0</v>
      </c>
      <c r="AD34" s="14">
        <f>VLOOKUP($B34,[2]Sheet3!$G:$CZ,15,0)</f>
        <v>0</v>
      </c>
      <c r="AE34" s="14">
        <f>VLOOKUP($B34,[2]Sheet3!$G:$CZ,16,0)</f>
        <v>0</v>
      </c>
      <c r="AF34" s="14">
        <f>VLOOKUP($B34,[2]Sheet3!$G:$CZ,17,0)</f>
        <v>0</v>
      </c>
      <c r="AG34" s="14">
        <f>VLOOKUP($B34,[2]Sheet3!$G:$CZ,18,0)</f>
        <v>0</v>
      </c>
      <c r="AH34" s="14">
        <f>VLOOKUP($B34,[2]Sheet3!$G:$CZ,19,0)</f>
        <v>0</v>
      </c>
      <c r="AI34" s="14">
        <f>VLOOKUP($B34,[2]Sheet3!$G:$CZ,20,0)</f>
        <v>0</v>
      </c>
      <c r="AJ34" s="14">
        <f>VLOOKUP($B34,[2]Sheet3!$G:$CZ,21,0)</f>
        <v>0</v>
      </c>
      <c r="AK34" s="14">
        <f>VLOOKUP($B34,[2]Sheet3!$G:$CZ,22,0)</f>
        <v>0</v>
      </c>
      <c r="AL34" s="14">
        <f>VLOOKUP($B34,[2]Sheet3!$G:$CZ,23,0)</f>
        <v>0</v>
      </c>
      <c r="AM34" s="14">
        <f>VLOOKUP($B34,[2]Sheet3!$G:$CZ,24,0)</f>
        <v>0</v>
      </c>
      <c r="AN34" s="14">
        <f>VLOOKUP($B34,[2]Sheet3!$G:$CZ,25,0)</f>
        <v>0</v>
      </c>
      <c r="AO34" s="14">
        <f>VLOOKUP($B34,[2]Sheet3!$G:$CZ,26,0)</f>
        <v>0</v>
      </c>
      <c r="AP34" s="14">
        <f>VLOOKUP($B34,[2]Sheet3!$G:$CZ,27,0)</f>
        <v>0</v>
      </c>
      <c r="AQ34" s="14">
        <f>VLOOKUP($B34,[2]Sheet3!$G:$CZ,28,0)</f>
        <v>0</v>
      </c>
      <c r="AR34" s="14">
        <f>VLOOKUP($B34,[2]Sheet3!$G:$CZ,29,0)</f>
        <v>0</v>
      </c>
      <c r="AS34" s="14">
        <f>VLOOKUP($B34,[2]Sheet3!$G:$CZ,30,0)</f>
        <v>0</v>
      </c>
      <c r="AT34" s="14">
        <f>VLOOKUP($B34,[2]Sheet3!$G:$CZ,31,0)</f>
        <v>0</v>
      </c>
      <c r="AU34" s="14">
        <f>VLOOKUP($B34,[2]Sheet3!$G:$CZ,32,0)</f>
        <v>0</v>
      </c>
      <c r="AV34" s="14">
        <f>VLOOKUP($B34,[2]Sheet3!$G:$CZ,33,0)</f>
        <v>0</v>
      </c>
      <c r="AW34" s="14">
        <f>VLOOKUP($B34,[2]Sheet3!$G:$CZ,34,0)</f>
        <v>0</v>
      </c>
      <c r="AX34" s="14">
        <f>VLOOKUP($B34,[2]Sheet3!$G:$CZ,35,0)</f>
        <v>0</v>
      </c>
      <c r="AY34" s="14">
        <f>VLOOKUP($B34,[2]Sheet3!$G:$CZ,36,0)</f>
        <v>0</v>
      </c>
      <c r="AZ34" s="14">
        <f>VLOOKUP($B34,[2]Sheet3!$G:$CZ,37,0)</f>
        <v>0</v>
      </c>
      <c r="BA34" s="14">
        <f>VLOOKUP($B34,[2]Sheet3!$G:$CZ,38,0)</f>
        <v>0</v>
      </c>
      <c r="BB34" s="14">
        <f>VLOOKUP($B34,[2]Sheet3!$G:$CZ,39,0)</f>
        <v>0</v>
      </c>
      <c r="BC34" s="14">
        <f>VLOOKUP($B34,[2]Sheet3!$G:$CZ,40,0)</f>
        <v>0</v>
      </c>
      <c r="BD34" s="14">
        <f>VLOOKUP($B34,[2]Sheet3!$G:$CZ,41,0)</f>
        <v>0</v>
      </c>
      <c r="BE34" s="14">
        <f>VLOOKUP($B34,[2]Sheet3!$G:$CZ,42,0)</f>
        <v>0</v>
      </c>
      <c r="BF34" s="14">
        <f>VLOOKUP($B34,[2]Sheet3!$G:$CZ,43,0)</f>
        <v>0</v>
      </c>
      <c r="BG34" s="14">
        <f>VLOOKUP($B34,[2]Sheet3!$G:$CZ,44,0)</f>
        <v>0</v>
      </c>
      <c r="BH34" s="14">
        <f>VLOOKUP($B34,[2]Sheet3!$G:$CZ,45,0)</f>
        <v>0</v>
      </c>
      <c r="BI34" s="14">
        <f>VLOOKUP($B34,[2]Sheet3!$G:$CZ,46,0)</f>
        <v>0</v>
      </c>
      <c r="BJ34" s="14">
        <f>VLOOKUP($B34,[2]Sheet3!$G:$CZ,47,0)</f>
        <v>0</v>
      </c>
      <c r="BK34" s="14">
        <f>VLOOKUP($B34,[2]Sheet3!$G:$CZ,48,0)</f>
        <v>0</v>
      </c>
      <c r="BL34" s="14">
        <f>VLOOKUP($B34,[2]Sheet3!$G:$CZ,49,0)</f>
        <v>0</v>
      </c>
      <c r="BM34" s="14">
        <f>VLOOKUP($B34,[2]Sheet3!$G:$CZ,50,0)</f>
        <v>0</v>
      </c>
      <c r="BN34" s="14">
        <f>VLOOKUP($B34,[2]Sheet3!$G:$CZ,51,0)</f>
        <v>0</v>
      </c>
      <c r="BO34" s="14">
        <f>VLOOKUP($B34,[2]Sheet3!$G:$CZ,52,0)</f>
        <v>0</v>
      </c>
      <c r="BP34" s="14">
        <f>VLOOKUP($B34,[2]Sheet3!$G:$CZ,53,0)</f>
        <v>0</v>
      </c>
      <c r="BQ34" s="14">
        <f>VLOOKUP($B34,[2]Sheet3!$G:$CZ,54,0)</f>
        <v>0</v>
      </c>
      <c r="BR34" s="14">
        <f>VLOOKUP($B34,[2]Sheet3!$G:$CZ,55,0)</f>
        <v>0</v>
      </c>
      <c r="BS34" s="14">
        <f>VLOOKUP($B34,[2]Sheet3!$G:$CZ,56,0)</f>
        <v>0</v>
      </c>
      <c r="BT34" s="14">
        <f>VLOOKUP($B34,[2]Sheet3!$G:$CZ,57,0)</f>
        <v>0</v>
      </c>
      <c r="BU34" s="14">
        <f>VLOOKUP($B34,[2]Sheet3!$G:$CZ,58,0)</f>
        <v>0</v>
      </c>
      <c r="BV34" s="14">
        <f>VLOOKUP($B34,[2]Sheet3!$G:$CZ,59,0)</f>
        <v>0</v>
      </c>
      <c r="BW34" s="14">
        <f>VLOOKUP($B34,[2]Sheet3!$G:$CZ,60,0)</f>
        <v>0</v>
      </c>
      <c r="BX34" s="14">
        <f>VLOOKUP($B34,[2]Sheet3!$G:$CZ,61,0)</f>
        <v>0</v>
      </c>
      <c r="BY34" s="14">
        <f>VLOOKUP($B34,[2]Sheet3!$G:$CZ,62,0)</f>
        <v>0</v>
      </c>
      <c r="BZ34" s="14">
        <f>VLOOKUP($B34,[2]Sheet3!$G:$CZ,63,0)</f>
        <v>0</v>
      </c>
      <c r="CA34" s="14">
        <f>VLOOKUP($B34,[2]Sheet3!$G:$CZ,64,0)</f>
        <v>0</v>
      </c>
      <c r="CB34" s="14">
        <f>VLOOKUP($B34,[2]Sheet3!$G:$CZ,65,0)</f>
        <v>0</v>
      </c>
      <c r="CC34" s="14">
        <f>VLOOKUP($B34,[2]Sheet3!$G:$CZ,66,0)</f>
        <v>0</v>
      </c>
      <c r="CD34" s="14">
        <f>VLOOKUP($B34,[2]Sheet3!$G:$CZ,67,0)</f>
        <v>0</v>
      </c>
      <c r="CE34" s="14">
        <f>VLOOKUP($B34,[2]Sheet3!$G:$CZ,68,0)</f>
        <v>0</v>
      </c>
      <c r="CF34" s="14">
        <f>VLOOKUP($B34,[2]Sheet3!$G:$CZ,69,0)</f>
        <v>0</v>
      </c>
      <c r="CG34" s="14">
        <f>VLOOKUP($B34,[2]Sheet3!$G:$CZ,70,0)</f>
        <v>0</v>
      </c>
      <c r="CH34" s="14">
        <f>VLOOKUP($B34,[2]Sheet3!$G:$CZ,71,0)</f>
        <v>0</v>
      </c>
      <c r="CI34" s="14">
        <f>VLOOKUP($B34,[2]Sheet3!$G:$CZ,72,0)</f>
        <v>0</v>
      </c>
      <c r="CJ34" s="14">
        <f>VLOOKUP($B34,[2]Sheet3!$G:$CZ,73,0)</f>
        <v>0</v>
      </c>
      <c r="CK34" s="14">
        <f>VLOOKUP($B34,[2]Sheet3!$G:$CZ,74,0)</f>
        <v>0</v>
      </c>
      <c r="CL34" s="14">
        <f>VLOOKUP($B34,[2]Sheet3!$G:$CZ,75,0)</f>
        <v>0</v>
      </c>
      <c r="CM34" s="14">
        <f>VLOOKUP($B34,[2]Sheet3!$G:$CZ,76,0)</f>
        <v>0</v>
      </c>
      <c r="CN34" s="14">
        <f>VLOOKUP($B34,[2]Sheet3!$G:$CZ,77,0)</f>
        <v>0</v>
      </c>
      <c r="CO34" s="14">
        <f>VLOOKUP($B34,[2]Sheet3!$G:$CZ,78,0)</f>
        <v>0</v>
      </c>
      <c r="CP34" s="14">
        <f>VLOOKUP($B34,[2]Sheet3!$G:$CZ,79,0)</f>
        <v>0</v>
      </c>
      <c r="CQ34" s="14">
        <f>VLOOKUP($B34,[2]Sheet3!$G:$CZ,80,0)</f>
        <v>0</v>
      </c>
      <c r="CR34" s="14">
        <f>VLOOKUP($B34,[2]Sheet3!$G:$CZ,81,0)</f>
        <v>0</v>
      </c>
      <c r="CS34" s="14">
        <f>VLOOKUP($B34,[2]Sheet3!$G:$CZ,82,0)</f>
        <v>0</v>
      </c>
      <c r="CT34" s="14">
        <f>VLOOKUP($B34,[2]Sheet3!$G:$CZ,83,0)</f>
        <v>0</v>
      </c>
      <c r="CU34" s="14">
        <f>VLOOKUP($B34,[2]Sheet3!$G:$CZ,84,0)</f>
        <v>0</v>
      </c>
      <c r="CV34" s="14">
        <f>VLOOKUP($B34,[2]Sheet3!$G:$CZ,85,0)</f>
        <v>0</v>
      </c>
      <c r="CW34" s="14">
        <f>VLOOKUP($B34,[2]Sheet3!$G:$CZ,86,0)</f>
        <v>0</v>
      </c>
      <c r="CX34" s="14">
        <f>VLOOKUP($B34,[2]Sheet3!$G:$CZ,87,0)</f>
        <v>0</v>
      </c>
      <c r="CY34" s="14">
        <f>VLOOKUP($B34,[2]Sheet3!$G:$CZ,88,0)</f>
        <v>0</v>
      </c>
      <c r="CZ34" s="14">
        <f>VLOOKUP($B34,[2]Sheet3!$G:$CZ,89,0)</f>
        <v>0</v>
      </c>
      <c r="DA34" s="14">
        <f>VLOOKUP($B34,[2]Sheet3!$G:$CZ,90,0)</f>
        <v>0</v>
      </c>
      <c r="DB34" s="14">
        <f>VLOOKUP($B34,[2]Sheet3!$G:$CZ,91,0)</f>
        <v>0</v>
      </c>
      <c r="DC34" s="14">
        <f>VLOOKUP($B34,[2]Sheet3!$G:$CZ,92,0)</f>
        <v>0</v>
      </c>
      <c r="DD34" s="14">
        <f>VLOOKUP($B34,[2]Sheet3!$G:$CZ,93,0)</f>
        <v>0</v>
      </c>
      <c r="DE34" s="14">
        <f>VLOOKUP($B34,[2]Sheet3!$G:$CZ,94,0)</f>
        <v>0</v>
      </c>
      <c r="DF34" s="14">
        <f>VLOOKUP($B34,[2]Sheet3!$G:$CZ,95,0)</f>
        <v>0</v>
      </c>
      <c r="DG34" s="14">
        <f>VLOOKUP($B34,[2]Sheet3!$G:$CZ,96,0)</f>
        <v>0</v>
      </c>
      <c r="DH34" s="14">
        <f>VLOOKUP($B34,[2]Sheet3!$G:$CZ,97,0)</f>
        <v>0</v>
      </c>
      <c r="DI34" s="14">
        <f>VLOOKUP($B34,[2]Sheet3!$G:$CZ,98,0)</f>
        <v>0</v>
      </c>
    </row>
    <row r="35" spans="1:113" x14ac:dyDescent="0.3">
      <c r="A35" s="9" t="str">
        <f t="shared" si="0"/>
        <v>W14122</v>
      </c>
      <c r="B35" s="15" t="s">
        <v>781</v>
      </c>
      <c r="C35" s="15" t="s">
        <v>782</v>
      </c>
      <c r="F35" s="7" t="s">
        <v>15</v>
      </c>
      <c r="G35" s="12" t="s">
        <v>3530</v>
      </c>
      <c r="H35" s="12" t="str">
        <f>VLOOKUP($B35,[1]Sheet1!$A:$G,5,0)</f>
        <v>mahesh.more@redingtongroup.com</v>
      </c>
      <c r="I35" s="12" t="str">
        <f>VLOOKUP($B35,[1]Sheet1!$A:$G,7,0)</f>
        <v>rohan.vora@redingtongroup.com</v>
      </c>
      <c r="J35" s="12" t="s">
        <v>82</v>
      </c>
      <c r="K35" s="7"/>
      <c r="L35" s="7"/>
      <c r="M35" s="8"/>
      <c r="N35" s="7" t="str">
        <f t="shared" si="1"/>
        <v>mahesh.more@redingtongroup.com; rohan.vora@redingtongroup.com; nilesh.phirke@redingtongroup.com;christopher.joseph@redingtongroup.com</v>
      </c>
      <c r="O35" s="7" t="str">
        <f t="shared" si="2"/>
        <v>W14122</v>
      </c>
      <c r="P35" s="8" t="s">
        <v>5215</v>
      </c>
      <c r="Q35" s="14">
        <f>VLOOKUP($B35,[2]Sheet3!$G:$CZ,2,0)</f>
        <v>2400308695</v>
      </c>
      <c r="R35" s="14">
        <f>VLOOKUP($B35,[2]Sheet3!$G:$CZ,3,0)</f>
        <v>0</v>
      </c>
      <c r="S35" s="14">
        <f>VLOOKUP($B35,[2]Sheet3!$G:$CZ,4,0)</f>
        <v>0</v>
      </c>
      <c r="T35" s="14">
        <f>VLOOKUP($B35,[2]Sheet3!$G:$CZ,5,0)</f>
        <v>0</v>
      </c>
      <c r="U35" s="14">
        <f>VLOOKUP($B35,[2]Sheet3!$G:$CZ,6,0)</f>
        <v>0</v>
      </c>
      <c r="V35" s="14">
        <f>VLOOKUP($B35,[2]Sheet3!$G:$CZ,7,0)</f>
        <v>0</v>
      </c>
      <c r="W35" s="14">
        <f>VLOOKUP($B35,[2]Sheet3!$G:$CZ,8,0)</f>
        <v>0</v>
      </c>
      <c r="X35" s="14">
        <f>VLOOKUP($B35,[2]Sheet3!$G:$CZ,9,0)</f>
        <v>0</v>
      </c>
      <c r="Y35" s="14">
        <f>VLOOKUP($B35,[2]Sheet3!$G:$CZ,10,0)</f>
        <v>0</v>
      </c>
      <c r="Z35" s="14">
        <f>VLOOKUP($B35,[2]Sheet3!$G:$CZ,11,0)</f>
        <v>0</v>
      </c>
      <c r="AA35" s="14">
        <f>VLOOKUP($B35,[2]Sheet3!$G:$CZ,12,0)</f>
        <v>0</v>
      </c>
      <c r="AB35" s="14">
        <f>VLOOKUP($B35,[2]Sheet3!$G:$CZ,13,0)</f>
        <v>0</v>
      </c>
      <c r="AC35" s="14">
        <f>VLOOKUP($B35,[2]Sheet3!$G:$CZ,14,0)</f>
        <v>0</v>
      </c>
      <c r="AD35" s="14">
        <f>VLOOKUP($B35,[2]Sheet3!$G:$CZ,15,0)</f>
        <v>0</v>
      </c>
      <c r="AE35" s="14">
        <f>VLOOKUP($B35,[2]Sheet3!$G:$CZ,16,0)</f>
        <v>0</v>
      </c>
      <c r="AF35" s="14">
        <f>VLOOKUP($B35,[2]Sheet3!$G:$CZ,17,0)</f>
        <v>0</v>
      </c>
      <c r="AG35" s="14">
        <f>VLOOKUP($B35,[2]Sheet3!$G:$CZ,18,0)</f>
        <v>0</v>
      </c>
      <c r="AH35" s="14">
        <f>VLOOKUP($B35,[2]Sheet3!$G:$CZ,19,0)</f>
        <v>0</v>
      </c>
      <c r="AI35" s="14">
        <f>VLOOKUP($B35,[2]Sheet3!$G:$CZ,20,0)</f>
        <v>0</v>
      </c>
      <c r="AJ35" s="14">
        <f>VLOOKUP($B35,[2]Sheet3!$G:$CZ,21,0)</f>
        <v>0</v>
      </c>
      <c r="AK35" s="14">
        <f>VLOOKUP($B35,[2]Sheet3!$G:$CZ,22,0)</f>
        <v>0</v>
      </c>
      <c r="AL35" s="14">
        <f>VLOOKUP($B35,[2]Sheet3!$G:$CZ,23,0)</f>
        <v>0</v>
      </c>
      <c r="AM35" s="14">
        <f>VLOOKUP($B35,[2]Sheet3!$G:$CZ,24,0)</f>
        <v>0</v>
      </c>
      <c r="AN35" s="14">
        <f>VLOOKUP($B35,[2]Sheet3!$G:$CZ,25,0)</f>
        <v>0</v>
      </c>
      <c r="AO35" s="14">
        <f>VLOOKUP($B35,[2]Sheet3!$G:$CZ,26,0)</f>
        <v>0</v>
      </c>
      <c r="AP35" s="14">
        <f>VLOOKUP($B35,[2]Sheet3!$G:$CZ,27,0)</f>
        <v>0</v>
      </c>
      <c r="AQ35" s="14">
        <f>VLOOKUP($B35,[2]Sheet3!$G:$CZ,28,0)</f>
        <v>0</v>
      </c>
      <c r="AR35" s="14">
        <f>VLOOKUP($B35,[2]Sheet3!$G:$CZ,29,0)</f>
        <v>0</v>
      </c>
      <c r="AS35" s="14">
        <f>VLOOKUP($B35,[2]Sheet3!$G:$CZ,30,0)</f>
        <v>0</v>
      </c>
      <c r="AT35" s="14">
        <f>VLOOKUP($B35,[2]Sheet3!$G:$CZ,31,0)</f>
        <v>0</v>
      </c>
      <c r="AU35" s="14">
        <f>VLOOKUP($B35,[2]Sheet3!$G:$CZ,32,0)</f>
        <v>0</v>
      </c>
      <c r="AV35" s="14">
        <f>VLOOKUP($B35,[2]Sheet3!$G:$CZ,33,0)</f>
        <v>0</v>
      </c>
      <c r="AW35" s="14">
        <f>VLOOKUP($B35,[2]Sheet3!$G:$CZ,34,0)</f>
        <v>0</v>
      </c>
      <c r="AX35" s="14">
        <f>VLOOKUP($B35,[2]Sheet3!$G:$CZ,35,0)</f>
        <v>0</v>
      </c>
      <c r="AY35" s="14">
        <f>VLOOKUP($B35,[2]Sheet3!$G:$CZ,36,0)</f>
        <v>0</v>
      </c>
      <c r="AZ35" s="14">
        <f>VLOOKUP($B35,[2]Sheet3!$G:$CZ,37,0)</f>
        <v>0</v>
      </c>
      <c r="BA35" s="14">
        <f>VLOOKUP($B35,[2]Sheet3!$G:$CZ,38,0)</f>
        <v>0</v>
      </c>
      <c r="BB35" s="14">
        <f>VLOOKUP($B35,[2]Sheet3!$G:$CZ,39,0)</f>
        <v>0</v>
      </c>
      <c r="BC35" s="14">
        <f>VLOOKUP($B35,[2]Sheet3!$G:$CZ,40,0)</f>
        <v>0</v>
      </c>
      <c r="BD35" s="14">
        <f>VLOOKUP($B35,[2]Sheet3!$G:$CZ,41,0)</f>
        <v>0</v>
      </c>
      <c r="BE35" s="14">
        <f>VLOOKUP($B35,[2]Sheet3!$G:$CZ,42,0)</f>
        <v>0</v>
      </c>
      <c r="BF35" s="14">
        <f>VLOOKUP($B35,[2]Sheet3!$G:$CZ,43,0)</f>
        <v>0</v>
      </c>
      <c r="BG35" s="14">
        <f>VLOOKUP($B35,[2]Sheet3!$G:$CZ,44,0)</f>
        <v>0</v>
      </c>
      <c r="BH35" s="14">
        <f>VLOOKUP($B35,[2]Sheet3!$G:$CZ,45,0)</f>
        <v>0</v>
      </c>
      <c r="BI35" s="14">
        <f>VLOOKUP($B35,[2]Sheet3!$G:$CZ,46,0)</f>
        <v>0</v>
      </c>
      <c r="BJ35" s="14">
        <f>VLOOKUP($B35,[2]Sheet3!$G:$CZ,47,0)</f>
        <v>0</v>
      </c>
      <c r="BK35" s="14">
        <f>VLOOKUP($B35,[2]Sheet3!$G:$CZ,48,0)</f>
        <v>0</v>
      </c>
      <c r="BL35" s="14">
        <f>VLOOKUP($B35,[2]Sheet3!$G:$CZ,49,0)</f>
        <v>0</v>
      </c>
      <c r="BM35" s="14">
        <f>VLOOKUP($B35,[2]Sheet3!$G:$CZ,50,0)</f>
        <v>0</v>
      </c>
      <c r="BN35" s="14">
        <f>VLOOKUP($B35,[2]Sheet3!$G:$CZ,51,0)</f>
        <v>0</v>
      </c>
      <c r="BO35" s="14">
        <f>VLOOKUP($B35,[2]Sheet3!$G:$CZ,52,0)</f>
        <v>0</v>
      </c>
      <c r="BP35" s="14">
        <f>VLOOKUP($B35,[2]Sheet3!$G:$CZ,53,0)</f>
        <v>0</v>
      </c>
      <c r="BQ35" s="14">
        <f>VLOOKUP($B35,[2]Sheet3!$G:$CZ,54,0)</f>
        <v>0</v>
      </c>
      <c r="BR35" s="14">
        <f>VLOOKUP($B35,[2]Sheet3!$G:$CZ,55,0)</f>
        <v>0</v>
      </c>
      <c r="BS35" s="14">
        <f>VLOOKUP($B35,[2]Sheet3!$G:$CZ,56,0)</f>
        <v>0</v>
      </c>
      <c r="BT35" s="14">
        <f>VLOOKUP($B35,[2]Sheet3!$G:$CZ,57,0)</f>
        <v>0</v>
      </c>
      <c r="BU35" s="14">
        <f>VLOOKUP($B35,[2]Sheet3!$G:$CZ,58,0)</f>
        <v>0</v>
      </c>
      <c r="BV35" s="14">
        <f>VLOOKUP($B35,[2]Sheet3!$G:$CZ,59,0)</f>
        <v>0</v>
      </c>
      <c r="BW35" s="14">
        <f>VLOOKUP($B35,[2]Sheet3!$G:$CZ,60,0)</f>
        <v>0</v>
      </c>
      <c r="BX35" s="14">
        <f>VLOOKUP($B35,[2]Sheet3!$G:$CZ,61,0)</f>
        <v>0</v>
      </c>
      <c r="BY35" s="14">
        <f>VLOOKUP($B35,[2]Sheet3!$G:$CZ,62,0)</f>
        <v>0</v>
      </c>
      <c r="BZ35" s="14">
        <f>VLOOKUP($B35,[2]Sheet3!$G:$CZ,63,0)</f>
        <v>0</v>
      </c>
      <c r="CA35" s="14">
        <f>VLOOKUP($B35,[2]Sheet3!$G:$CZ,64,0)</f>
        <v>0</v>
      </c>
      <c r="CB35" s="14">
        <f>VLOOKUP($B35,[2]Sheet3!$G:$CZ,65,0)</f>
        <v>0</v>
      </c>
      <c r="CC35" s="14">
        <f>VLOOKUP($B35,[2]Sheet3!$G:$CZ,66,0)</f>
        <v>0</v>
      </c>
      <c r="CD35" s="14">
        <f>VLOOKUP($B35,[2]Sheet3!$G:$CZ,67,0)</f>
        <v>0</v>
      </c>
      <c r="CE35" s="14">
        <f>VLOOKUP($B35,[2]Sheet3!$G:$CZ,68,0)</f>
        <v>0</v>
      </c>
      <c r="CF35" s="14">
        <f>VLOOKUP($B35,[2]Sheet3!$G:$CZ,69,0)</f>
        <v>0</v>
      </c>
      <c r="CG35" s="14">
        <f>VLOOKUP($B35,[2]Sheet3!$G:$CZ,70,0)</f>
        <v>0</v>
      </c>
      <c r="CH35" s="14">
        <f>VLOOKUP($B35,[2]Sheet3!$G:$CZ,71,0)</f>
        <v>0</v>
      </c>
      <c r="CI35" s="14">
        <f>VLOOKUP($B35,[2]Sheet3!$G:$CZ,72,0)</f>
        <v>0</v>
      </c>
      <c r="CJ35" s="14">
        <f>VLOOKUP($B35,[2]Sheet3!$G:$CZ,73,0)</f>
        <v>0</v>
      </c>
      <c r="CK35" s="14">
        <f>VLOOKUP($B35,[2]Sheet3!$G:$CZ,74,0)</f>
        <v>0</v>
      </c>
      <c r="CL35" s="14">
        <f>VLOOKUP($B35,[2]Sheet3!$G:$CZ,75,0)</f>
        <v>0</v>
      </c>
      <c r="CM35" s="14">
        <f>VLOOKUP($B35,[2]Sheet3!$G:$CZ,76,0)</f>
        <v>0</v>
      </c>
      <c r="CN35" s="14">
        <f>VLOOKUP($B35,[2]Sheet3!$G:$CZ,77,0)</f>
        <v>0</v>
      </c>
      <c r="CO35" s="14">
        <f>VLOOKUP($B35,[2]Sheet3!$G:$CZ,78,0)</f>
        <v>0</v>
      </c>
      <c r="CP35" s="14">
        <f>VLOOKUP($B35,[2]Sheet3!$G:$CZ,79,0)</f>
        <v>0</v>
      </c>
      <c r="CQ35" s="14">
        <f>VLOOKUP($B35,[2]Sheet3!$G:$CZ,80,0)</f>
        <v>0</v>
      </c>
      <c r="CR35" s="14">
        <f>VLOOKUP($B35,[2]Sheet3!$G:$CZ,81,0)</f>
        <v>0</v>
      </c>
      <c r="CS35" s="14">
        <f>VLOOKUP($B35,[2]Sheet3!$G:$CZ,82,0)</f>
        <v>0</v>
      </c>
      <c r="CT35" s="14">
        <f>VLOOKUP($B35,[2]Sheet3!$G:$CZ,83,0)</f>
        <v>0</v>
      </c>
      <c r="CU35" s="14">
        <f>VLOOKUP($B35,[2]Sheet3!$G:$CZ,84,0)</f>
        <v>0</v>
      </c>
      <c r="CV35" s="14">
        <f>VLOOKUP($B35,[2]Sheet3!$G:$CZ,85,0)</f>
        <v>0</v>
      </c>
      <c r="CW35" s="14">
        <f>VLOOKUP($B35,[2]Sheet3!$G:$CZ,86,0)</f>
        <v>0</v>
      </c>
      <c r="CX35" s="14">
        <f>VLOOKUP($B35,[2]Sheet3!$G:$CZ,87,0)</f>
        <v>0</v>
      </c>
      <c r="CY35" s="14">
        <f>VLOOKUP($B35,[2]Sheet3!$G:$CZ,88,0)</f>
        <v>0</v>
      </c>
      <c r="CZ35" s="14">
        <f>VLOOKUP($B35,[2]Sheet3!$G:$CZ,89,0)</f>
        <v>0</v>
      </c>
      <c r="DA35" s="14">
        <f>VLOOKUP($B35,[2]Sheet3!$G:$CZ,90,0)</f>
        <v>0</v>
      </c>
      <c r="DB35" s="14">
        <f>VLOOKUP($B35,[2]Sheet3!$G:$CZ,91,0)</f>
        <v>0</v>
      </c>
      <c r="DC35" s="14">
        <f>VLOOKUP($B35,[2]Sheet3!$G:$CZ,92,0)</f>
        <v>0</v>
      </c>
      <c r="DD35" s="14">
        <f>VLOOKUP($B35,[2]Sheet3!$G:$CZ,93,0)</f>
        <v>0</v>
      </c>
      <c r="DE35" s="14">
        <f>VLOOKUP($B35,[2]Sheet3!$G:$CZ,94,0)</f>
        <v>0</v>
      </c>
      <c r="DF35" s="14">
        <f>VLOOKUP($B35,[2]Sheet3!$G:$CZ,95,0)</f>
        <v>0</v>
      </c>
      <c r="DG35" s="14">
        <f>VLOOKUP($B35,[2]Sheet3!$G:$CZ,96,0)</f>
        <v>0</v>
      </c>
      <c r="DH35" s="14">
        <f>VLOOKUP($B35,[2]Sheet3!$G:$CZ,97,0)</f>
        <v>0</v>
      </c>
      <c r="DI35" s="14">
        <f>VLOOKUP($B35,[2]Sheet3!$G:$CZ,98,0)</f>
        <v>0</v>
      </c>
    </row>
    <row r="36" spans="1:113" x14ac:dyDescent="0.3">
      <c r="A36" s="9" t="str">
        <f t="shared" si="0"/>
        <v>E53318</v>
      </c>
      <c r="B36" s="15" t="s">
        <v>783</v>
      </c>
      <c r="C36" s="15" t="s">
        <v>784</v>
      </c>
      <c r="F36" s="7" t="s">
        <v>15</v>
      </c>
      <c r="G36" s="12" t="s">
        <v>3531</v>
      </c>
      <c r="H36" s="12" t="str">
        <f>VLOOKUP($B36,[1]Sheet1!$A:$G,5,0)</f>
        <v>abhinav.kumar@redingtongroup.com</v>
      </c>
      <c r="I36" s="12" t="str">
        <f>VLOOKUP($B36,[1]Sheet1!$A:$G,7,0)</f>
        <v>jaswinder.singh@redingtongroup.com</v>
      </c>
      <c r="J36" s="12" t="s">
        <v>82</v>
      </c>
      <c r="K36" s="7"/>
      <c r="L36" s="7"/>
      <c r="M36" s="8"/>
      <c r="N36" s="7" t="str">
        <f t="shared" si="1"/>
        <v>abhinav.kumar@redingtongroup.com; jaswinder.singh@redingtongroup.com; nilesh.phirke@redingtongroup.com;christopher.joseph@redingtongroup.com</v>
      </c>
      <c r="O36" s="7" t="str">
        <f t="shared" si="2"/>
        <v>E53318</v>
      </c>
      <c r="P36" s="8" t="s">
        <v>5215</v>
      </c>
      <c r="Q36" s="14">
        <f>VLOOKUP($B36,[2]Sheet3!$G:$CZ,2,0)</f>
        <v>2400308898</v>
      </c>
      <c r="R36" s="14">
        <f>VLOOKUP($B36,[2]Sheet3!$G:$CZ,3,0)</f>
        <v>2400308238</v>
      </c>
      <c r="S36" s="14">
        <f>VLOOKUP($B36,[2]Sheet3!$G:$CZ,4,0)</f>
        <v>0</v>
      </c>
      <c r="T36" s="14">
        <f>VLOOKUP($B36,[2]Sheet3!$G:$CZ,5,0)</f>
        <v>0</v>
      </c>
      <c r="U36" s="14">
        <f>VLOOKUP($B36,[2]Sheet3!$G:$CZ,6,0)</f>
        <v>0</v>
      </c>
      <c r="V36" s="14">
        <f>VLOOKUP($B36,[2]Sheet3!$G:$CZ,7,0)</f>
        <v>0</v>
      </c>
      <c r="W36" s="14">
        <f>VLOOKUP($B36,[2]Sheet3!$G:$CZ,8,0)</f>
        <v>0</v>
      </c>
      <c r="X36" s="14">
        <f>VLOOKUP($B36,[2]Sheet3!$G:$CZ,9,0)</f>
        <v>0</v>
      </c>
      <c r="Y36" s="14">
        <f>VLOOKUP($B36,[2]Sheet3!$G:$CZ,10,0)</f>
        <v>0</v>
      </c>
      <c r="Z36" s="14">
        <f>VLOOKUP($B36,[2]Sheet3!$G:$CZ,11,0)</f>
        <v>0</v>
      </c>
      <c r="AA36" s="14">
        <f>VLOOKUP($B36,[2]Sheet3!$G:$CZ,12,0)</f>
        <v>0</v>
      </c>
      <c r="AB36" s="14">
        <f>VLOOKUP($B36,[2]Sheet3!$G:$CZ,13,0)</f>
        <v>0</v>
      </c>
      <c r="AC36" s="14">
        <f>VLOOKUP($B36,[2]Sheet3!$G:$CZ,14,0)</f>
        <v>0</v>
      </c>
      <c r="AD36" s="14">
        <f>VLOOKUP($B36,[2]Sheet3!$G:$CZ,15,0)</f>
        <v>0</v>
      </c>
      <c r="AE36" s="14">
        <f>VLOOKUP($B36,[2]Sheet3!$G:$CZ,16,0)</f>
        <v>0</v>
      </c>
      <c r="AF36" s="14">
        <f>VLOOKUP($B36,[2]Sheet3!$G:$CZ,17,0)</f>
        <v>0</v>
      </c>
      <c r="AG36" s="14">
        <f>VLOOKUP($B36,[2]Sheet3!$G:$CZ,18,0)</f>
        <v>0</v>
      </c>
      <c r="AH36" s="14">
        <f>VLOOKUP($B36,[2]Sheet3!$G:$CZ,19,0)</f>
        <v>0</v>
      </c>
      <c r="AI36" s="14">
        <f>VLOOKUP($B36,[2]Sheet3!$G:$CZ,20,0)</f>
        <v>0</v>
      </c>
      <c r="AJ36" s="14">
        <f>VLOOKUP($B36,[2]Sheet3!$G:$CZ,21,0)</f>
        <v>0</v>
      </c>
      <c r="AK36" s="14">
        <f>VLOOKUP($B36,[2]Sheet3!$G:$CZ,22,0)</f>
        <v>0</v>
      </c>
      <c r="AL36" s="14">
        <f>VLOOKUP($B36,[2]Sheet3!$G:$CZ,23,0)</f>
        <v>0</v>
      </c>
      <c r="AM36" s="14">
        <f>VLOOKUP($B36,[2]Sheet3!$G:$CZ,24,0)</f>
        <v>0</v>
      </c>
      <c r="AN36" s="14">
        <f>VLOOKUP($B36,[2]Sheet3!$G:$CZ,25,0)</f>
        <v>0</v>
      </c>
      <c r="AO36" s="14">
        <f>VLOOKUP($B36,[2]Sheet3!$G:$CZ,26,0)</f>
        <v>0</v>
      </c>
      <c r="AP36" s="14">
        <f>VLOOKUP($B36,[2]Sheet3!$G:$CZ,27,0)</f>
        <v>0</v>
      </c>
      <c r="AQ36" s="14">
        <f>VLOOKUP($B36,[2]Sheet3!$G:$CZ,28,0)</f>
        <v>0</v>
      </c>
      <c r="AR36" s="14">
        <f>VLOOKUP($B36,[2]Sheet3!$G:$CZ,29,0)</f>
        <v>0</v>
      </c>
      <c r="AS36" s="14">
        <f>VLOOKUP($B36,[2]Sheet3!$G:$CZ,30,0)</f>
        <v>0</v>
      </c>
      <c r="AT36" s="14">
        <f>VLOOKUP($B36,[2]Sheet3!$G:$CZ,31,0)</f>
        <v>0</v>
      </c>
      <c r="AU36" s="14">
        <f>VLOOKUP($B36,[2]Sheet3!$G:$CZ,32,0)</f>
        <v>0</v>
      </c>
      <c r="AV36" s="14">
        <f>VLOOKUP($B36,[2]Sheet3!$G:$CZ,33,0)</f>
        <v>0</v>
      </c>
      <c r="AW36" s="14">
        <f>VLOOKUP($B36,[2]Sheet3!$G:$CZ,34,0)</f>
        <v>0</v>
      </c>
      <c r="AX36" s="14">
        <f>VLOOKUP($B36,[2]Sheet3!$G:$CZ,35,0)</f>
        <v>0</v>
      </c>
      <c r="AY36" s="14">
        <f>VLOOKUP($B36,[2]Sheet3!$G:$CZ,36,0)</f>
        <v>0</v>
      </c>
      <c r="AZ36" s="14">
        <f>VLOOKUP($B36,[2]Sheet3!$G:$CZ,37,0)</f>
        <v>0</v>
      </c>
      <c r="BA36" s="14">
        <f>VLOOKUP($B36,[2]Sheet3!$G:$CZ,38,0)</f>
        <v>0</v>
      </c>
      <c r="BB36" s="14">
        <f>VLOOKUP($B36,[2]Sheet3!$G:$CZ,39,0)</f>
        <v>0</v>
      </c>
      <c r="BC36" s="14">
        <f>VLOOKUP($B36,[2]Sheet3!$G:$CZ,40,0)</f>
        <v>0</v>
      </c>
      <c r="BD36" s="14">
        <f>VLOOKUP($B36,[2]Sheet3!$G:$CZ,41,0)</f>
        <v>0</v>
      </c>
      <c r="BE36" s="14">
        <f>VLOOKUP($B36,[2]Sheet3!$G:$CZ,42,0)</f>
        <v>0</v>
      </c>
      <c r="BF36" s="14">
        <f>VLOOKUP($B36,[2]Sheet3!$G:$CZ,43,0)</f>
        <v>0</v>
      </c>
      <c r="BG36" s="14">
        <f>VLOOKUP($B36,[2]Sheet3!$G:$CZ,44,0)</f>
        <v>0</v>
      </c>
      <c r="BH36" s="14">
        <f>VLOOKUP($B36,[2]Sheet3!$G:$CZ,45,0)</f>
        <v>0</v>
      </c>
      <c r="BI36" s="14">
        <f>VLOOKUP($B36,[2]Sheet3!$G:$CZ,46,0)</f>
        <v>0</v>
      </c>
      <c r="BJ36" s="14">
        <f>VLOOKUP($B36,[2]Sheet3!$G:$CZ,47,0)</f>
        <v>0</v>
      </c>
      <c r="BK36" s="14">
        <f>VLOOKUP($B36,[2]Sheet3!$G:$CZ,48,0)</f>
        <v>0</v>
      </c>
      <c r="BL36" s="14">
        <f>VLOOKUP($B36,[2]Sheet3!$G:$CZ,49,0)</f>
        <v>0</v>
      </c>
      <c r="BM36" s="14">
        <f>VLOOKUP($B36,[2]Sheet3!$G:$CZ,50,0)</f>
        <v>0</v>
      </c>
      <c r="BN36" s="14">
        <f>VLOOKUP($B36,[2]Sheet3!$G:$CZ,51,0)</f>
        <v>0</v>
      </c>
      <c r="BO36" s="14">
        <f>VLOOKUP($B36,[2]Sheet3!$G:$CZ,52,0)</f>
        <v>0</v>
      </c>
      <c r="BP36" s="14">
        <f>VLOOKUP($B36,[2]Sheet3!$G:$CZ,53,0)</f>
        <v>0</v>
      </c>
      <c r="BQ36" s="14">
        <f>VLOOKUP($B36,[2]Sheet3!$G:$CZ,54,0)</f>
        <v>0</v>
      </c>
      <c r="BR36" s="14">
        <f>VLOOKUP($B36,[2]Sheet3!$G:$CZ,55,0)</f>
        <v>0</v>
      </c>
      <c r="BS36" s="14">
        <f>VLOOKUP($B36,[2]Sheet3!$G:$CZ,56,0)</f>
        <v>0</v>
      </c>
      <c r="BT36" s="14">
        <f>VLOOKUP($B36,[2]Sheet3!$G:$CZ,57,0)</f>
        <v>0</v>
      </c>
      <c r="BU36" s="14">
        <f>VLOOKUP($B36,[2]Sheet3!$G:$CZ,58,0)</f>
        <v>0</v>
      </c>
      <c r="BV36" s="14">
        <f>VLOOKUP($B36,[2]Sheet3!$G:$CZ,59,0)</f>
        <v>0</v>
      </c>
      <c r="BW36" s="14">
        <f>VLOOKUP($B36,[2]Sheet3!$G:$CZ,60,0)</f>
        <v>0</v>
      </c>
      <c r="BX36" s="14">
        <f>VLOOKUP($B36,[2]Sheet3!$G:$CZ,61,0)</f>
        <v>0</v>
      </c>
      <c r="BY36" s="14">
        <f>VLOOKUP($B36,[2]Sheet3!$G:$CZ,62,0)</f>
        <v>0</v>
      </c>
      <c r="BZ36" s="14">
        <f>VLOOKUP($B36,[2]Sheet3!$G:$CZ,63,0)</f>
        <v>0</v>
      </c>
      <c r="CA36" s="14">
        <f>VLOOKUP($B36,[2]Sheet3!$G:$CZ,64,0)</f>
        <v>0</v>
      </c>
      <c r="CB36" s="14">
        <f>VLOOKUP($B36,[2]Sheet3!$G:$CZ,65,0)</f>
        <v>0</v>
      </c>
      <c r="CC36" s="14">
        <f>VLOOKUP($B36,[2]Sheet3!$G:$CZ,66,0)</f>
        <v>0</v>
      </c>
      <c r="CD36" s="14">
        <f>VLOOKUP($B36,[2]Sheet3!$G:$CZ,67,0)</f>
        <v>0</v>
      </c>
      <c r="CE36" s="14">
        <f>VLOOKUP($B36,[2]Sheet3!$G:$CZ,68,0)</f>
        <v>0</v>
      </c>
      <c r="CF36" s="14">
        <f>VLOOKUP($B36,[2]Sheet3!$G:$CZ,69,0)</f>
        <v>0</v>
      </c>
      <c r="CG36" s="14">
        <f>VLOOKUP($B36,[2]Sheet3!$G:$CZ,70,0)</f>
        <v>0</v>
      </c>
      <c r="CH36" s="14">
        <f>VLOOKUP($B36,[2]Sheet3!$G:$CZ,71,0)</f>
        <v>0</v>
      </c>
      <c r="CI36" s="14">
        <f>VLOOKUP($B36,[2]Sheet3!$G:$CZ,72,0)</f>
        <v>0</v>
      </c>
      <c r="CJ36" s="14">
        <f>VLOOKUP($B36,[2]Sheet3!$G:$CZ,73,0)</f>
        <v>0</v>
      </c>
      <c r="CK36" s="14">
        <f>VLOOKUP($B36,[2]Sheet3!$G:$CZ,74,0)</f>
        <v>0</v>
      </c>
      <c r="CL36" s="14">
        <f>VLOOKUP($B36,[2]Sheet3!$G:$CZ,75,0)</f>
        <v>0</v>
      </c>
      <c r="CM36" s="14">
        <f>VLOOKUP($B36,[2]Sheet3!$G:$CZ,76,0)</f>
        <v>0</v>
      </c>
      <c r="CN36" s="14">
        <f>VLOOKUP($B36,[2]Sheet3!$G:$CZ,77,0)</f>
        <v>0</v>
      </c>
      <c r="CO36" s="14">
        <f>VLOOKUP($B36,[2]Sheet3!$G:$CZ,78,0)</f>
        <v>0</v>
      </c>
      <c r="CP36" s="14">
        <f>VLOOKUP($B36,[2]Sheet3!$G:$CZ,79,0)</f>
        <v>0</v>
      </c>
      <c r="CQ36" s="14">
        <f>VLOOKUP($B36,[2]Sheet3!$G:$CZ,80,0)</f>
        <v>0</v>
      </c>
      <c r="CR36" s="14">
        <f>VLOOKUP($B36,[2]Sheet3!$G:$CZ,81,0)</f>
        <v>0</v>
      </c>
      <c r="CS36" s="14">
        <f>VLOOKUP($B36,[2]Sheet3!$G:$CZ,82,0)</f>
        <v>0</v>
      </c>
      <c r="CT36" s="14">
        <f>VLOOKUP($B36,[2]Sheet3!$G:$CZ,83,0)</f>
        <v>0</v>
      </c>
      <c r="CU36" s="14">
        <f>VLOOKUP($B36,[2]Sheet3!$G:$CZ,84,0)</f>
        <v>0</v>
      </c>
      <c r="CV36" s="14">
        <f>VLOOKUP($B36,[2]Sheet3!$G:$CZ,85,0)</f>
        <v>0</v>
      </c>
      <c r="CW36" s="14">
        <f>VLOOKUP($B36,[2]Sheet3!$G:$CZ,86,0)</f>
        <v>0</v>
      </c>
      <c r="CX36" s="14">
        <f>VLOOKUP($B36,[2]Sheet3!$G:$CZ,87,0)</f>
        <v>0</v>
      </c>
      <c r="CY36" s="14">
        <f>VLOOKUP($B36,[2]Sheet3!$G:$CZ,88,0)</f>
        <v>0</v>
      </c>
      <c r="CZ36" s="14">
        <f>VLOOKUP($B36,[2]Sheet3!$G:$CZ,89,0)</f>
        <v>0</v>
      </c>
      <c r="DA36" s="14">
        <f>VLOOKUP($B36,[2]Sheet3!$G:$CZ,90,0)</f>
        <v>0</v>
      </c>
      <c r="DB36" s="14">
        <f>VLOOKUP($B36,[2]Sheet3!$G:$CZ,91,0)</f>
        <v>0</v>
      </c>
      <c r="DC36" s="14">
        <f>VLOOKUP($B36,[2]Sheet3!$G:$CZ,92,0)</f>
        <v>0</v>
      </c>
      <c r="DD36" s="14">
        <f>VLOOKUP($B36,[2]Sheet3!$G:$CZ,93,0)</f>
        <v>0</v>
      </c>
      <c r="DE36" s="14">
        <f>VLOOKUP($B36,[2]Sheet3!$G:$CZ,94,0)</f>
        <v>0</v>
      </c>
      <c r="DF36" s="14">
        <f>VLOOKUP($B36,[2]Sheet3!$G:$CZ,95,0)</f>
        <v>0</v>
      </c>
      <c r="DG36" s="14">
        <f>VLOOKUP($B36,[2]Sheet3!$G:$CZ,96,0)</f>
        <v>0</v>
      </c>
      <c r="DH36" s="14">
        <f>VLOOKUP($B36,[2]Sheet3!$G:$CZ,97,0)</f>
        <v>0</v>
      </c>
      <c r="DI36" s="14">
        <f>VLOOKUP($B36,[2]Sheet3!$G:$CZ,98,0)</f>
        <v>0</v>
      </c>
    </row>
    <row r="37" spans="1:113" x14ac:dyDescent="0.3">
      <c r="A37" s="9" t="str">
        <f t="shared" si="0"/>
        <v>W23935</v>
      </c>
      <c r="B37" s="15" t="s">
        <v>785</v>
      </c>
      <c r="C37" s="15" t="s">
        <v>786</v>
      </c>
      <c r="F37" s="7" t="s">
        <v>15</v>
      </c>
      <c r="G37" s="12" t="s">
        <v>3532</v>
      </c>
      <c r="H37" s="12" t="str">
        <f>VLOOKUP($B37,[1]Sheet1!$A:$G,5,0)</f>
        <v>santosh.desai@redingtongroup.com</v>
      </c>
      <c r="I37" s="12" t="str">
        <f>VLOOKUP($B37,[1]Sheet1!$A:$G,7,0)</f>
        <v>dilip.vishwa@redingtongroup.com</v>
      </c>
      <c r="J37" s="12" t="s">
        <v>82</v>
      </c>
      <c r="K37" s="7"/>
      <c r="L37" s="7"/>
      <c r="M37" s="8"/>
      <c r="N37" s="7" t="str">
        <f t="shared" si="1"/>
        <v>santosh.desai@redingtongroup.com; dilip.vishwa@redingtongroup.com; nilesh.phirke@redingtongroup.com;christopher.joseph@redingtongroup.com</v>
      </c>
      <c r="O37" s="7" t="str">
        <f t="shared" si="2"/>
        <v>W23935</v>
      </c>
      <c r="P37" s="8" t="s">
        <v>5215</v>
      </c>
      <c r="Q37" s="14">
        <f>VLOOKUP($B37,[2]Sheet3!$G:$CZ,2,0)</f>
        <v>2400306521</v>
      </c>
      <c r="R37" s="14">
        <f>VLOOKUP($B37,[2]Sheet3!$G:$CZ,3,0)</f>
        <v>0</v>
      </c>
      <c r="S37" s="14">
        <f>VLOOKUP($B37,[2]Sheet3!$G:$CZ,4,0)</f>
        <v>0</v>
      </c>
      <c r="T37" s="14">
        <f>VLOOKUP($B37,[2]Sheet3!$G:$CZ,5,0)</f>
        <v>0</v>
      </c>
      <c r="U37" s="14">
        <f>VLOOKUP($B37,[2]Sheet3!$G:$CZ,6,0)</f>
        <v>0</v>
      </c>
      <c r="V37" s="14">
        <f>VLOOKUP($B37,[2]Sheet3!$G:$CZ,7,0)</f>
        <v>0</v>
      </c>
      <c r="W37" s="14">
        <f>VLOOKUP($B37,[2]Sheet3!$G:$CZ,8,0)</f>
        <v>0</v>
      </c>
      <c r="X37" s="14">
        <f>VLOOKUP($B37,[2]Sheet3!$G:$CZ,9,0)</f>
        <v>0</v>
      </c>
      <c r="Y37" s="14">
        <f>VLOOKUP($B37,[2]Sheet3!$G:$CZ,10,0)</f>
        <v>0</v>
      </c>
      <c r="Z37" s="14">
        <f>VLOOKUP($B37,[2]Sheet3!$G:$CZ,11,0)</f>
        <v>0</v>
      </c>
      <c r="AA37" s="14">
        <f>VLOOKUP($B37,[2]Sheet3!$G:$CZ,12,0)</f>
        <v>0</v>
      </c>
      <c r="AB37" s="14">
        <f>VLOOKUP($B37,[2]Sheet3!$G:$CZ,13,0)</f>
        <v>0</v>
      </c>
      <c r="AC37" s="14">
        <f>VLOOKUP($B37,[2]Sheet3!$G:$CZ,14,0)</f>
        <v>0</v>
      </c>
      <c r="AD37" s="14">
        <f>VLOOKUP($B37,[2]Sheet3!$G:$CZ,15,0)</f>
        <v>0</v>
      </c>
      <c r="AE37" s="14">
        <f>VLOOKUP($B37,[2]Sheet3!$G:$CZ,16,0)</f>
        <v>0</v>
      </c>
      <c r="AF37" s="14">
        <f>VLOOKUP($B37,[2]Sheet3!$G:$CZ,17,0)</f>
        <v>0</v>
      </c>
      <c r="AG37" s="14">
        <f>VLOOKUP($B37,[2]Sheet3!$G:$CZ,18,0)</f>
        <v>0</v>
      </c>
      <c r="AH37" s="14">
        <f>VLOOKUP($B37,[2]Sheet3!$G:$CZ,19,0)</f>
        <v>0</v>
      </c>
      <c r="AI37" s="14">
        <f>VLOOKUP($B37,[2]Sheet3!$G:$CZ,20,0)</f>
        <v>0</v>
      </c>
      <c r="AJ37" s="14">
        <f>VLOOKUP($B37,[2]Sheet3!$G:$CZ,21,0)</f>
        <v>0</v>
      </c>
      <c r="AK37" s="14">
        <f>VLOOKUP($B37,[2]Sheet3!$G:$CZ,22,0)</f>
        <v>0</v>
      </c>
      <c r="AL37" s="14">
        <f>VLOOKUP($B37,[2]Sheet3!$G:$CZ,23,0)</f>
        <v>0</v>
      </c>
      <c r="AM37" s="14">
        <f>VLOOKUP($B37,[2]Sheet3!$G:$CZ,24,0)</f>
        <v>0</v>
      </c>
      <c r="AN37" s="14">
        <f>VLOOKUP($B37,[2]Sheet3!$G:$CZ,25,0)</f>
        <v>0</v>
      </c>
      <c r="AO37" s="14">
        <f>VLOOKUP($B37,[2]Sheet3!$G:$CZ,26,0)</f>
        <v>0</v>
      </c>
      <c r="AP37" s="14">
        <f>VLOOKUP($B37,[2]Sheet3!$G:$CZ,27,0)</f>
        <v>0</v>
      </c>
      <c r="AQ37" s="14">
        <f>VLOOKUP($B37,[2]Sheet3!$G:$CZ,28,0)</f>
        <v>0</v>
      </c>
      <c r="AR37" s="14">
        <f>VLOOKUP($B37,[2]Sheet3!$G:$CZ,29,0)</f>
        <v>0</v>
      </c>
      <c r="AS37" s="14">
        <f>VLOOKUP($B37,[2]Sheet3!$G:$CZ,30,0)</f>
        <v>0</v>
      </c>
      <c r="AT37" s="14">
        <f>VLOOKUP($B37,[2]Sheet3!$G:$CZ,31,0)</f>
        <v>0</v>
      </c>
      <c r="AU37" s="14">
        <f>VLOOKUP($B37,[2]Sheet3!$G:$CZ,32,0)</f>
        <v>0</v>
      </c>
      <c r="AV37" s="14">
        <f>VLOOKUP($B37,[2]Sheet3!$G:$CZ,33,0)</f>
        <v>0</v>
      </c>
      <c r="AW37" s="14">
        <f>VLOOKUP($B37,[2]Sheet3!$G:$CZ,34,0)</f>
        <v>0</v>
      </c>
      <c r="AX37" s="14">
        <f>VLOOKUP($B37,[2]Sheet3!$G:$CZ,35,0)</f>
        <v>0</v>
      </c>
      <c r="AY37" s="14">
        <f>VLOOKUP($B37,[2]Sheet3!$G:$CZ,36,0)</f>
        <v>0</v>
      </c>
      <c r="AZ37" s="14">
        <f>VLOOKUP($B37,[2]Sheet3!$G:$CZ,37,0)</f>
        <v>0</v>
      </c>
      <c r="BA37" s="14">
        <f>VLOOKUP($B37,[2]Sheet3!$G:$CZ,38,0)</f>
        <v>0</v>
      </c>
      <c r="BB37" s="14">
        <f>VLOOKUP($B37,[2]Sheet3!$G:$CZ,39,0)</f>
        <v>0</v>
      </c>
      <c r="BC37" s="14">
        <f>VLOOKUP($B37,[2]Sheet3!$G:$CZ,40,0)</f>
        <v>0</v>
      </c>
      <c r="BD37" s="14">
        <f>VLOOKUP($B37,[2]Sheet3!$G:$CZ,41,0)</f>
        <v>0</v>
      </c>
      <c r="BE37" s="14">
        <f>VLOOKUP($B37,[2]Sheet3!$G:$CZ,42,0)</f>
        <v>0</v>
      </c>
      <c r="BF37" s="14">
        <f>VLOOKUP($B37,[2]Sheet3!$G:$CZ,43,0)</f>
        <v>0</v>
      </c>
      <c r="BG37" s="14">
        <f>VLOOKUP($B37,[2]Sheet3!$G:$CZ,44,0)</f>
        <v>0</v>
      </c>
      <c r="BH37" s="14">
        <f>VLOOKUP($B37,[2]Sheet3!$G:$CZ,45,0)</f>
        <v>0</v>
      </c>
      <c r="BI37" s="14">
        <f>VLOOKUP($B37,[2]Sheet3!$G:$CZ,46,0)</f>
        <v>0</v>
      </c>
      <c r="BJ37" s="14">
        <f>VLOOKUP($B37,[2]Sheet3!$G:$CZ,47,0)</f>
        <v>0</v>
      </c>
      <c r="BK37" s="14">
        <f>VLOOKUP($B37,[2]Sheet3!$G:$CZ,48,0)</f>
        <v>0</v>
      </c>
      <c r="BL37" s="14">
        <f>VLOOKUP($B37,[2]Sheet3!$G:$CZ,49,0)</f>
        <v>0</v>
      </c>
      <c r="BM37" s="14">
        <f>VLOOKUP($B37,[2]Sheet3!$G:$CZ,50,0)</f>
        <v>0</v>
      </c>
      <c r="BN37" s="14">
        <f>VLOOKUP($B37,[2]Sheet3!$G:$CZ,51,0)</f>
        <v>0</v>
      </c>
      <c r="BO37" s="14">
        <f>VLOOKUP($B37,[2]Sheet3!$G:$CZ,52,0)</f>
        <v>0</v>
      </c>
      <c r="BP37" s="14">
        <f>VLOOKUP($B37,[2]Sheet3!$G:$CZ,53,0)</f>
        <v>0</v>
      </c>
      <c r="BQ37" s="14">
        <f>VLOOKUP($B37,[2]Sheet3!$G:$CZ,54,0)</f>
        <v>0</v>
      </c>
      <c r="BR37" s="14">
        <f>VLOOKUP($B37,[2]Sheet3!$G:$CZ,55,0)</f>
        <v>0</v>
      </c>
      <c r="BS37" s="14">
        <f>VLOOKUP($B37,[2]Sheet3!$G:$CZ,56,0)</f>
        <v>0</v>
      </c>
      <c r="BT37" s="14">
        <f>VLOOKUP($B37,[2]Sheet3!$G:$CZ,57,0)</f>
        <v>0</v>
      </c>
      <c r="BU37" s="14">
        <f>VLOOKUP($B37,[2]Sheet3!$G:$CZ,58,0)</f>
        <v>0</v>
      </c>
      <c r="BV37" s="14">
        <f>VLOOKUP($B37,[2]Sheet3!$G:$CZ,59,0)</f>
        <v>0</v>
      </c>
      <c r="BW37" s="14">
        <f>VLOOKUP($B37,[2]Sheet3!$G:$CZ,60,0)</f>
        <v>0</v>
      </c>
      <c r="BX37" s="14">
        <f>VLOOKUP($B37,[2]Sheet3!$G:$CZ,61,0)</f>
        <v>0</v>
      </c>
      <c r="BY37" s="14">
        <f>VLOOKUP($B37,[2]Sheet3!$G:$CZ,62,0)</f>
        <v>0</v>
      </c>
      <c r="BZ37" s="14">
        <f>VLOOKUP($B37,[2]Sheet3!$G:$CZ,63,0)</f>
        <v>0</v>
      </c>
      <c r="CA37" s="14">
        <f>VLOOKUP($B37,[2]Sheet3!$G:$CZ,64,0)</f>
        <v>0</v>
      </c>
      <c r="CB37" s="14">
        <f>VLOOKUP($B37,[2]Sheet3!$G:$CZ,65,0)</f>
        <v>0</v>
      </c>
      <c r="CC37" s="14">
        <f>VLOOKUP($B37,[2]Sheet3!$G:$CZ,66,0)</f>
        <v>0</v>
      </c>
      <c r="CD37" s="14">
        <f>VLOOKUP($B37,[2]Sheet3!$G:$CZ,67,0)</f>
        <v>0</v>
      </c>
      <c r="CE37" s="14">
        <f>VLOOKUP($B37,[2]Sheet3!$G:$CZ,68,0)</f>
        <v>0</v>
      </c>
      <c r="CF37" s="14">
        <f>VLOOKUP($B37,[2]Sheet3!$G:$CZ,69,0)</f>
        <v>0</v>
      </c>
      <c r="CG37" s="14">
        <f>VLOOKUP($B37,[2]Sheet3!$G:$CZ,70,0)</f>
        <v>0</v>
      </c>
      <c r="CH37" s="14">
        <f>VLOOKUP($B37,[2]Sheet3!$G:$CZ,71,0)</f>
        <v>0</v>
      </c>
      <c r="CI37" s="14">
        <f>VLOOKUP($B37,[2]Sheet3!$G:$CZ,72,0)</f>
        <v>0</v>
      </c>
      <c r="CJ37" s="14">
        <f>VLOOKUP($B37,[2]Sheet3!$G:$CZ,73,0)</f>
        <v>0</v>
      </c>
      <c r="CK37" s="14">
        <f>VLOOKUP($B37,[2]Sheet3!$G:$CZ,74,0)</f>
        <v>0</v>
      </c>
      <c r="CL37" s="14">
        <f>VLOOKUP($B37,[2]Sheet3!$G:$CZ,75,0)</f>
        <v>0</v>
      </c>
      <c r="CM37" s="14">
        <f>VLOOKUP($B37,[2]Sheet3!$G:$CZ,76,0)</f>
        <v>0</v>
      </c>
      <c r="CN37" s="14">
        <f>VLOOKUP($B37,[2]Sheet3!$G:$CZ,77,0)</f>
        <v>0</v>
      </c>
      <c r="CO37" s="14">
        <f>VLOOKUP($B37,[2]Sheet3!$G:$CZ,78,0)</f>
        <v>0</v>
      </c>
      <c r="CP37" s="14">
        <f>VLOOKUP($B37,[2]Sheet3!$G:$CZ,79,0)</f>
        <v>0</v>
      </c>
      <c r="CQ37" s="14">
        <f>VLOOKUP($B37,[2]Sheet3!$G:$CZ,80,0)</f>
        <v>0</v>
      </c>
      <c r="CR37" s="14">
        <f>VLOOKUP($B37,[2]Sheet3!$G:$CZ,81,0)</f>
        <v>0</v>
      </c>
      <c r="CS37" s="14">
        <f>VLOOKUP($B37,[2]Sheet3!$G:$CZ,82,0)</f>
        <v>0</v>
      </c>
      <c r="CT37" s="14">
        <f>VLOOKUP($B37,[2]Sheet3!$G:$CZ,83,0)</f>
        <v>0</v>
      </c>
      <c r="CU37" s="14">
        <f>VLOOKUP($B37,[2]Sheet3!$G:$CZ,84,0)</f>
        <v>0</v>
      </c>
      <c r="CV37" s="14">
        <f>VLOOKUP($B37,[2]Sheet3!$G:$CZ,85,0)</f>
        <v>0</v>
      </c>
      <c r="CW37" s="14">
        <f>VLOOKUP($B37,[2]Sheet3!$G:$CZ,86,0)</f>
        <v>0</v>
      </c>
      <c r="CX37" s="14">
        <f>VLOOKUP($B37,[2]Sheet3!$G:$CZ,87,0)</f>
        <v>0</v>
      </c>
      <c r="CY37" s="14">
        <f>VLOOKUP($B37,[2]Sheet3!$G:$CZ,88,0)</f>
        <v>0</v>
      </c>
      <c r="CZ37" s="14">
        <f>VLOOKUP($B37,[2]Sheet3!$G:$CZ,89,0)</f>
        <v>0</v>
      </c>
      <c r="DA37" s="14">
        <f>VLOOKUP($B37,[2]Sheet3!$G:$CZ,90,0)</f>
        <v>0</v>
      </c>
      <c r="DB37" s="14">
        <f>VLOOKUP($B37,[2]Sheet3!$G:$CZ,91,0)</f>
        <v>0</v>
      </c>
      <c r="DC37" s="14">
        <f>VLOOKUP($B37,[2]Sheet3!$G:$CZ,92,0)</f>
        <v>0</v>
      </c>
      <c r="DD37" s="14">
        <f>VLOOKUP($B37,[2]Sheet3!$G:$CZ,93,0)</f>
        <v>0</v>
      </c>
      <c r="DE37" s="14">
        <f>VLOOKUP($B37,[2]Sheet3!$G:$CZ,94,0)</f>
        <v>0</v>
      </c>
      <c r="DF37" s="14">
        <f>VLOOKUP($B37,[2]Sheet3!$G:$CZ,95,0)</f>
        <v>0</v>
      </c>
      <c r="DG37" s="14">
        <f>VLOOKUP($B37,[2]Sheet3!$G:$CZ,96,0)</f>
        <v>0</v>
      </c>
      <c r="DH37" s="14">
        <f>VLOOKUP($B37,[2]Sheet3!$G:$CZ,97,0)</f>
        <v>0</v>
      </c>
      <c r="DI37" s="14">
        <f>VLOOKUP($B37,[2]Sheet3!$G:$CZ,98,0)</f>
        <v>0</v>
      </c>
    </row>
    <row r="38" spans="1:113" x14ac:dyDescent="0.3">
      <c r="A38" s="9" t="str">
        <f t="shared" si="0"/>
        <v>WA3045</v>
      </c>
      <c r="B38" s="15" t="s">
        <v>787</v>
      </c>
      <c r="C38" s="15" t="s">
        <v>788</v>
      </c>
      <c r="F38" s="7" t="s">
        <v>15</v>
      </c>
      <c r="G38" s="12" t="s">
        <v>3533</v>
      </c>
      <c r="H38" s="12" t="str">
        <f>VLOOKUP($B38,[1]Sheet1!$A:$G,5,0)</f>
        <v>arpit.shukla@redingtongroup.com</v>
      </c>
      <c r="I38" s="12" t="str">
        <f>VLOOKUP($B38,[1]Sheet1!$A:$G,7,0)</f>
        <v>dilip.vishwa@redingtongroup.com</v>
      </c>
      <c r="J38" s="12" t="s">
        <v>82</v>
      </c>
      <c r="K38" s="7"/>
      <c r="L38" s="7"/>
      <c r="M38" s="8"/>
      <c r="N38" s="7" t="str">
        <f t="shared" si="1"/>
        <v>arpit.shukla@redingtongroup.com; dilip.vishwa@redingtongroup.com; nilesh.phirke@redingtongroup.com;christopher.joseph@redingtongroup.com</v>
      </c>
      <c r="O38" s="7" t="str">
        <f t="shared" si="2"/>
        <v>WA3045</v>
      </c>
      <c r="P38" s="8" t="s">
        <v>5215</v>
      </c>
      <c r="Q38" s="14">
        <f>VLOOKUP($B38,[2]Sheet3!$G:$CZ,2,0)</f>
        <v>2400308594</v>
      </c>
      <c r="R38" s="14">
        <f>VLOOKUP($B38,[2]Sheet3!$G:$CZ,3,0)</f>
        <v>2400309237</v>
      </c>
      <c r="S38" s="14">
        <f>VLOOKUP($B38,[2]Sheet3!$G:$CZ,4,0)</f>
        <v>2400301024</v>
      </c>
      <c r="T38" s="14">
        <f>VLOOKUP($B38,[2]Sheet3!$G:$CZ,5,0)</f>
        <v>2400305611</v>
      </c>
      <c r="U38" s="14">
        <f>VLOOKUP($B38,[2]Sheet3!$G:$CZ,6,0)</f>
        <v>2400304292</v>
      </c>
      <c r="V38" s="14">
        <f>VLOOKUP($B38,[2]Sheet3!$G:$CZ,7,0)</f>
        <v>2400305498</v>
      </c>
      <c r="W38" s="14">
        <f>VLOOKUP($B38,[2]Sheet3!$G:$CZ,8,0)</f>
        <v>2400306840</v>
      </c>
      <c r="X38" s="14">
        <f>VLOOKUP($B38,[2]Sheet3!$G:$CZ,9,0)</f>
        <v>2400306046</v>
      </c>
      <c r="Y38" s="14">
        <f>VLOOKUP($B38,[2]Sheet3!$G:$CZ,10,0)</f>
        <v>2400305038</v>
      </c>
      <c r="Z38" s="14">
        <f>VLOOKUP($B38,[2]Sheet3!$G:$CZ,11,0)</f>
        <v>2400304745</v>
      </c>
      <c r="AA38" s="14">
        <f>VLOOKUP($B38,[2]Sheet3!$G:$CZ,12,0)</f>
        <v>2400305500</v>
      </c>
      <c r="AB38" s="14">
        <f>VLOOKUP($B38,[2]Sheet3!$G:$CZ,13,0)</f>
        <v>0</v>
      </c>
      <c r="AC38" s="14">
        <f>VLOOKUP($B38,[2]Sheet3!$G:$CZ,14,0)</f>
        <v>0</v>
      </c>
      <c r="AD38" s="14">
        <f>VLOOKUP($B38,[2]Sheet3!$G:$CZ,15,0)</f>
        <v>0</v>
      </c>
      <c r="AE38" s="14">
        <f>VLOOKUP($B38,[2]Sheet3!$G:$CZ,16,0)</f>
        <v>0</v>
      </c>
      <c r="AF38" s="14">
        <f>VLOOKUP($B38,[2]Sheet3!$G:$CZ,17,0)</f>
        <v>0</v>
      </c>
      <c r="AG38" s="14">
        <f>VLOOKUP($B38,[2]Sheet3!$G:$CZ,18,0)</f>
        <v>0</v>
      </c>
      <c r="AH38" s="14">
        <f>VLOOKUP($B38,[2]Sheet3!$G:$CZ,19,0)</f>
        <v>0</v>
      </c>
      <c r="AI38" s="14">
        <f>VLOOKUP($B38,[2]Sheet3!$G:$CZ,20,0)</f>
        <v>0</v>
      </c>
      <c r="AJ38" s="14">
        <f>VLOOKUP($B38,[2]Sheet3!$G:$CZ,21,0)</f>
        <v>0</v>
      </c>
      <c r="AK38" s="14">
        <f>VLOOKUP($B38,[2]Sheet3!$G:$CZ,22,0)</f>
        <v>0</v>
      </c>
      <c r="AL38" s="14">
        <f>VLOOKUP($B38,[2]Sheet3!$G:$CZ,23,0)</f>
        <v>0</v>
      </c>
      <c r="AM38" s="14">
        <f>VLOOKUP($B38,[2]Sheet3!$G:$CZ,24,0)</f>
        <v>0</v>
      </c>
      <c r="AN38" s="14">
        <f>VLOOKUP($B38,[2]Sheet3!$G:$CZ,25,0)</f>
        <v>0</v>
      </c>
      <c r="AO38" s="14">
        <f>VLOOKUP($B38,[2]Sheet3!$G:$CZ,26,0)</f>
        <v>0</v>
      </c>
      <c r="AP38" s="14">
        <f>VLOOKUP($B38,[2]Sheet3!$G:$CZ,27,0)</f>
        <v>0</v>
      </c>
      <c r="AQ38" s="14">
        <f>VLOOKUP($B38,[2]Sheet3!$G:$CZ,28,0)</f>
        <v>0</v>
      </c>
      <c r="AR38" s="14">
        <f>VLOOKUP($B38,[2]Sheet3!$G:$CZ,29,0)</f>
        <v>0</v>
      </c>
      <c r="AS38" s="14">
        <f>VLOOKUP($B38,[2]Sheet3!$G:$CZ,30,0)</f>
        <v>0</v>
      </c>
      <c r="AT38" s="14">
        <f>VLOOKUP($B38,[2]Sheet3!$G:$CZ,31,0)</f>
        <v>0</v>
      </c>
      <c r="AU38" s="14">
        <f>VLOOKUP($B38,[2]Sheet3!$G:$CZ,32,0)</f>
        <v>0</v>
      </c>
      <c r="AV38" s="14">
        <f>VLOOKUP($B38,[2]Sheet3!$G:$CZ,33,0)</f>
        <v>0</v>
      </c>
      <c r="AW38" s="14">
        <f>VLOOKUP($B38,[2]Sheet3!$G:$CZ,34,0)</f>
        <v>0</v>
      </c>
      <c r="AX38" s="14">
        <f>VLOOKUP($B38,[2]Sheet3!$G:$CZ,35,0)</f>
        <v>0</v>
      </c>
      <c r="AY38" s="14">
        <f>VLOOKUP($B38,[2]Sheet3!$G:$CZ,36,0)</f>
        <v>0</v>
      </c>
      <c r="AZ38" s="14">
        <f>VLOOKUP($B38,[2]Sheet3!$G:$CZ,37,0)</f>
        <v>0</v>
      </c>
      <c r="BA38" s="14">
        <f>VLOOKUP($B38,[2]Sheet3!$G:$CZ,38,0)</f>
        <v>0</v>
      </c>
      <c r="BB38" s="14">
        <f>VLOOKUP($B38,[2]Sheet3!$G:$CZ,39,0)</f>
        <v>0</v>
      </c>
      <c r="BC38" s="14">
        <f>VLOOKUP($B38,[2]Sheet3!$G:$CZ,40,0)</f>
        <v>0</v>
      </c>
      <c r="BD38" s="14">
        <f>VLOOKUP($B38,[2]Sheet3!$G:$CZ,41,0)</f>
        <v>0</v>
      </c>
      <c r="BE38" s="14">
        <f>VLOOKUP($B38,[2]Sheet3!$G:$CZ,42,0)</f>
        <v>0</v>
      </c>
      <c r="BF38" s="14">
        <f>VLOOKUP($B38,[2]Sheet3!$G:$CZ,43,0)</f>
        <v>0</v>
      </c>
      <c r="BG38" s="14">
        <f>VLOOKUP($B38,[2]Sheet3!$G:$CZ,44,0)</f>
        <v>0</v>
      </c>
      <c r="BH38" s="14">
        <f>VLOOKUP($B38,[2]Sheet3!$G:$CZ,45,0)</f>
        <v>0</v>
      </c>
      <c r="BI38" s="14">
        <f>VLOOKUP($B38,[2]Sheet3!$G:$CZ,46,0)</f>
        <v>0</v>
      </c>
      <c r="BJ38" s="14">
        <f>VLOOKUP($B38,[2]Sheet3!$G:$CZ,47,0)</f>
        <v>0</v>
      </c>
      <c r="BK38" s="14">
        <f>VLOOKUP($B38,[2]Sheet3!$G:$CZ,48,0)</f>
        <v>0</v>
      </c>
      <c r="BL38" s="14">
        <f>VLOOKUP($B38,[2]Sheet3!$G:$CZ,49,0)</f>
        <v>0</v>
      </c>
      <c r="BM38" s="14">
        <f>VLOOKUP($B38,[2]Sheet3!$G:$CZ,50,0)</f>
        <v>0</v>
      </c>
      <c r="BN38" s="14">
        <f>VLOOKUP($B38,[2]Sheet3!$G:$CZ,51,0)</f>
        <v>0</v>
      </c>
      <c r="BO38" s="14">
        <f>VLOOKUP($B38,[2]Sheet3!$G:$CZ,52,0)</f>
        <v>0</v>
      </c>
      <c r="BP38" s="14">
        <f>VLOOKUP($B38,[2]Sheet3!$G:$CZ,53,0)</f>
        <v>0</v>
      </c>
      <c r="BQ38" s="14">
        <f>VLOOKUP($B38,[2]Sheet3!$G:$CZ,54,0)</f>
        <v>0</v>
      </c>
      <c r="BR38" s="14">
        <f>VLOOKUP($B38,[2]Sheet3!$G:$CZ,55,0)</f>
        <v>0</v>
      </c>
      <c r="BS38" s="14">
        <f>VLOOKUP($B38,[2]Sheet3!$G:$CZ,56,0)</f>
        <v>0</v>
      </c>
      <c r="BT38" s="14">
        <f>VLOOKUP($B38,[2]Sheet3!$G:$CZ,57,0)</f>
        <v>0</v>
      </c>
      <c r="BU38" s="14">
        <f>VLOOKUP($B38,[2]Sheet3!$G:$CZ,58,0)</f>
        <v>0</v>
      </c>
      <c r="BV38" s="14">
        <f>VLOOKUP($B38,[2]Sheet3!$G:$CZ,59,0)</f>
        <v>0</v>
      </c>
      <c r="BW38" s="14">
        <f>VLOOKUP($B38,[2]Sheet3!$G:$CZ,60,0)</f>
        <v>0</v>
      </c>
      <c r="BX38" s="14">
        <f>VLOOKUP($B38,[2]Sheet3!$G:$CZ,61,0)</f>
        <v>0</v>
      </c>
      <c r="BY38" s="14">
        <f>VLOOKUP($B38,[2]Sheet3!$G:$CZ,62,0)</f>
        <v>0</v>
      </c>
      <c r="BZ38" s="14">
        <f>VLOOKUP($B38,[2]Sheet3!$G:$CZ,63,0)</f>
        <v>0</v>
      </c>
      <c r="CA38" s="14">
        <f>VLOOKUP($B38,[2]Sheet3!$G:$CZ,64,0)</f>
        <v>0</v>
      </c>
      <c r="CB38" s="14">
        <f>VLOOKUP($B38,[2]Sheet3!$G:$CZ,65,0)</f>
        <v>0</v>
      </c>
      <c r="CC38" s="14">
        <f>VLOOKUP($B38,[2]Sheet3!$G:$CZ,66,0)</f>
        <v>0</v>
      </c>
      <c r="CD38" s="14">
        <f>VLOOKUP($B38,[2]Sheet3!$G:$CZ,67,0)</f>
        <v>0</v>
      </c>
      <c r="CE38" s="14">
        <f>VLOOKUP($B38,[2]Sheet3!$G:$CZ,68,0)</f>
        <v>0</v>
      </c>
      <c r="CF38" s="14">
        <f>VLOOKUP($B38,[2]Sheet3!$G:$CZ,69,0)</f>
        <v>0</v>
      </c>
      <c r="CG38" s="14">
        <f>VLOOKUP($B38,[2]Sheet3!$G:$CZ,70,0)</f>
        <v>0</v>
      </c>
      <c r="CH38" s="14">
        <f>VLOOKUP($B38,[2]Sheet3!$G:$CZ,71,0)</f>
        <v>0</v>
      </c>
      <c r="CI38" s="14">
        <f>VLOOKUP($B38,[2]Sheet3!$G:$CZ,72,0)</f>
        <v>0</v>
      </c>
      <c r="CJ38" s="14">
        <f>VLOOKUP($B38,[2]Sheet3!$G:$CZ,73,0)</f>
        <v>0</v>
      </c>
      <c r="CK38" s="14">
        <f>VLOOKUP($B38,[2]Sheet3!$G:$CZ,74,0)</f>
        <v>0</v>
      </c>
      <c r="CL38" s="14">
        <f>VLOOKUP($B38,[2]Sheet3!$G:$CZ,75,0)</f>
        <v>0</v>
      </c>
      <c r="CM38" s="14">
        <f>VLOOKUP($B38,[2]Sheet3!$G:$CZ,76,0)</f>
        <v>0</v>
      </c>
      <c r="CN38" s="14">
        <f>VLOOKUP($B38,[2]Sheet3!$G:$CZ,77,0)</f>
        <v>0</v>
      </c>
      <c r="CO38" s="14">
        <f>VLOOKUP($B38,[2]Sheet3!$G:$CZ,78,0)</f>
        <v>0</v>
      </c>
      <c r="CP38" s="14">
        <f>VLOOKUP($B38,[2]Sheet3!$G:$CZ,79,0)</f>
        <v>0</v>
      </c>
      <c r="CQ38" s="14">
        <f>VLOOKUP($B38,[2]Sheet3!$G:$CZ,80,0)</f>
        <v>0</v>
      </c>
      <c r="CR38" s="14">
        <f>VLOOKUP($B38,[2]Sheet3!$G:$CZ,81,0)</f>
        <v>0</v>
      </c>
      <c r="CS38" s="14">
        <f>VLOOKUP($B38,[2]Sheet3!$G:$CZ,82,0)</f>
        <v>0</v>
      </c>
      <c r="CT38" s="14">
        <f>VLOOKUP($B38,[2]Sheet3!$G:$CZ,83,0)</f>
        <v>0</v>
      </c>
      <c r="CU38" s="14">
        <f>VLOOKUP($B38,[2]Sheet3!$G:$CZ,84,0)</f>
        <v>0</v>
      </c>
      <c r="CV38" s="14">
        <f>VLOOKUP($B38,[2]Sheet3!$G:$CZ,85,0)</f>
        <v>0</v>
      </c>
      <c r="CW38" s="14">
        <f>VLOOKUP($B38,[2]Sheet3!$G:$CZ,86,0)</f>
        <v>0</v>
      </c>
      <c r="CX38" s="14">
        <f>VLOOKUP($B38,[2]Sheet3!$G:$CZ,87,0)</f>
        <v>0</v>
      </c>
      <c r="CY38" s="14">
        <f>VLOOKUP($B38,[2]Sheet3!$G:$CZ,88,0)</f>
        <v>0</v>
      </c>
      <c r="CZ38" s="14">
        <f>VLOOKUP($B38,[2]Sheet3!$G:$CZ,89,0)</f>
        <v>0</v>
      </c>
      <c r="DA38" s="14">
        <f>VLOOKUP($B38,[2]Sheet3!$G:$CZ,90,0)</f>
        <v>0</v>
      </c>
      <c r="DB38" s="14">
        <f>VLOOKUP($B38,[2]Sheet3!$G:$CZ,91,0)</f>
        <v>0</v>
      </c>
      <c r="DC38" s="14">
        <f>VLOOKUP($B38,[2]Sheet3!$G:$CZ,92,0)</f>
        <v>0</v>
      </c>
      <c r="DD38" s="14">
        <f>VLOOKUP($B38,[2]Sheet3!$G:$CZ,93,0)</f>
        <v>0</v>
      </c>
      <c r="DE38" s="14">
        <f>VLOOKUP($B38,[2]Sheet3!$G:$CZ,94,0)</f>
        <v>0</v>
      </c>
      <c r="DF38" s="14">
        <f>VLOOKUP($B38,[2]Sheet3!$G:$CZ,95,0)</f>
        <v>0</v>
      </c>
      <c r="DG38" s="14">
        <f>VLOOKUP($B38,[2]Sheet3!$G:$CZ,96,0)</f>
        <v>0</v>
      </c>
      <c r="DH38" s="14">
        <f>VLOOKUP($B38,[2]Sheet3!$G:$CZ,97,0)</f>
        <v>0</v>
      </c>
      <c r="DI38" s="14">
        <f>VLOOKUP($B38,[2]Sheet3!$G:$CZ,98,0)</f>
        <v>0</v>
      </c>
    </row>
    <row r="39" spans="1:113" x14ac:dyDescent="0.3">
      <c r="A39" s="9" t="str">
        <f t="shared" si="0"/>
        <v>WB3304</v>
      </c>
      <c r="B39" s="15" t="s">
        <v>789</v>
      </c>
      <c r="C39" s="15" t="s">
        <v>790</v>
      </c>
      <c r="F39" s="7" t="s">
        <v>15</v>
      </c>
      <c r="G39" s="12" t="s">
        <v>3534</v>
      </c>
      <c r="H39" s="12" t="str">
        <f>VLOOKUP($B39,[1]Sheet1!$A:$G,5,0)</f>
        <v>tanmay.kumar@redingtongroup.com</v>
      </c>
      <c r="I39" s="12" t="str">
        <f>VLOOKUP($B39,[1]Sheet1!$A:$G,7,0)</f>
        <v>dilip.vishwa@redingtongroup.com</v>
      </c>
      <c r="J39" s="12" t="s">
        <v>82</v>
      </c>
      <c r="K39" s="7"/>
      <c r="L39" s="7"/>
      <c r="M39" s="8"/>
      <c r="N39" s="7" t="str">
        <f t="shared" si="1"/>
        <v>tanmay.kumar@redingtongroup.com; dilip.vishwa@redingtongroup.com; nilesh.phirke@redingtongroup.com;christopher.joseph@redingtongroup.com</v>
      </c>
      <c r="O39" s="7" t="str">
        <f t="shared" si="2"/>
        <v>WB3304</v>
      </c>
      <c r="P39" s="8" t="s">
        <v>5215</v>
      </c>
      <c r="Q39" s="14">
        <f>VLOOKUP($B39,[2]Sheet3!$G:$CZ,2,0)</f>
        <v>2400308580</v>
      </c>
      <c r="R39" s="14">
        <f>VLOOKUP($B39,[2]Sheet3!$G:$CZ,3,0)</f>
        <v>2400305034</v>
      </c>
      <c r="S39" s="14">
        <f>VLOOKUP($B39,[2]Sheet3!$G:$CZ,4,0)</f>
        <v>0</v>
      </c>
      <c r="T39" s="14">
        <f>VLOOKUP($B39,[2]Sheet3!$G:$CZ,5,0)</f>
        <v>0</v>
      </c>
      <c r="U39" s="14">
        <f>VLOOKUP($B39,[2]Sheet3!$G:$CZ,6,0)</f>
        <v>0</v>
      </c>
      <c r="V39" s="14">
        <f>VLOOKUP($B39,[2]Sheet3!$G:$CZ,7,0)</f>
        <v>0</v>
      </c>
      <c r="W39" s="14">
        <f>VLOOKUP($B39,[2]Sheet3!$G:$CZ,8,0)</f>
        <v>0</v>
      </c>
      <c r="X39" s="14">
        <f>VLOOKUP($B39,[2]Sheet3!$G:$CZ,9,0)</f>
        <v>0</v>
      </c>
      <c r="Y39" s="14">
        <f>VLOOKUP($B39,[2]Sheet3!$G:$CZ,10,0)</f>
        <v>0</v>
      </c>
      <c r="Z39" s="14">
        <f>VLOOKUP($B39,[2]Sheet3!$G:$CZ,11,0)</f>
        <v>0</v>
      </c>
      <c r="AA39" s="14">
        <f>VLOOKUP($B39,[2]Sheet3!$G:$CZ,12,0)</f>
        <v>0</v>
      </c>
      <c r="AB39" s="14">
        <f>VLOOKUP($B39,[2]Sheet3!$G:$CZ,13,0)</f>
        <v>0</v>
      </c>
      <c r="AC39" s="14">
        <f>VLOOKUP($B39,[2]Sheet3!$G:$CZ,14,0)</f>
        <v>0</v>
      </c>
      <c r="AD39" s="14">
        <f>VLOOKUP($B39,[2]Sheet3!$G:$CZ,15,0)</f>
        <v>0</v>
      </c>
      <c r="AE39" s="14">
        <f>VLOOKUP($B39,[2]Sheet3!$G:$CZ,16,0)</f>
        <v>0</v>
      </c>
      <c r="AF39" s="14">
        <f>VLOOKUP($B39,[2]Sheet3!$G:$CZ,17,0)</f>
        <v>0</v>
      </c>
      <c r="AG39" s="14">
        <f>VLOOKUP($B39,[2]Sheet3!$G:$CZ,18,0)</f>
        <v>0</v>
      </c>
      <c r="AH39" s="14">
        <f>VLOOKUP($B39,[2]Sheet3!$G:$CZ,19,0)</f>
        <v>0</v>
      </c>
      <c r="AI39" s="14">
        <f>VLOOKUP($B39,[2]Sheet3!$G:$CZ,20,0)</f>
        <v>0</v>
      </c>
      <c r="AJ39" s="14">
        <f>VLOOKUP($B39,[2]Sheet3!$G:$CZ,21,0)</f>
        <v>0</v>
      </c>
      <c r="AK39" s="14">
        <f>VLOOKUP($B39,[2]Sheet3!$G:$CZ,22,0)</f>
        <v>0</v>
      </c>
      <c r="AL39" s="14">
        <f>VLOOKUP($B39,[2]Sheet3!$G:$CZ,23,0)</f>
        <v>0</v>
      </c>
      <c r="AM39" s="14">
        <f>VLOOKUP($B39,[2]Sheet3!$G:$CZ,24,0)</f>
        <v>0</v>
      </c>
      <c r="AN39" s="14">
        <f>VLOOKUP($B39,[2]Sheet3!$G:$CZ,25,0)</f>
        <v>0</v>
      </c>
      <c r="AO39" s="14">
        <f>VLOOKUP($B39,[2]Sheet3!$G:$CZ,26,0)</f>
        <v>0</v>
      </c>
      <c r="AP39" s="14">
        <f>VLOOKUP($B39,[2]Sheet3!$G:$CZ,27,0)</f>
        <v>0</v>
      </c>
      <c r="AQ39" s="14">
        <f>VLOOKUP($B39,[2]Sheet3!$G:$CZ,28,0)</f>
        <v>0</v>
      </c>
      <c r="AR39" s="14">
        <f>VLOOKUP($B39,[2]Sheet3!$G:$CZ,29,0)</f>
        <v>0</v>
      </c>
      <c r="AS39" s="14">
        <f>VLOOKUP($B39,[2]Sheet3!$G:$CZ,30,0)</f>
        <v>0</v>
      </c>
      <c r="AT39" s="14">
        <f>VLOOKUP($B39,[2]Sheet3!$G:$CZ,31,0)</f>
        <v>0</v>
      </c>
      <c r="AU39" s="14">
        <f>VLOOKUP($B39,[2]Sheet3!$G:$CZ,32,0)</f>
        <v>0</v>
      </c>
      <c r="AV39" s="14">
        <f>VLOOKUP($B39,[2]Sheet3!$G:$CZ,33,0)</f>
        <v>0</v>
      </c>
      <c r="AW39" s="14">
        <f>VLOOKUP($B39,[2]Sheet3!$G:$CZ,34,0)</f>
        <v>0</v>
      </c>
      <c r="AX39" s="14">
        <f>VLOOKUP($B39,[2]Sheet3!$G:$CZ,35,0)</f>
        <v>0</v>
      </c>
      <c r="AY39" s="14">
        <f>VLOOKUP($B39,[2]Sheet3!$G:$CZ,36,0)</f>
        <v>0</v>
      </c>
      <c r="AZ39" s="14">
        <f>VLOOKUP($B39,[2]Sheet3!$G:$CZ,37,0)</f>
        <v>0</v>
      </c>
      <c r="BA39" s="14">
        <f>VLOOKUP($B39,[2]Sheet3!$G:$CZ,38,0)</f>
        <v>0</v>
      </c>
      <c r="BB39" s="14">
        <f>VLOOKUP($B39,[2]Sheet3!$G:$CZ,39,0)</f>
        <v>0</v>
      </c>
      <c r="BC39" s="14">
        <f>VLOOKUP($B39,[2]Sheet3!$G:$CZ,40,0)</f>
        <v>0</v>
      </c>
      <c r="BD39" s="14">
        <f>VLOOKUP($B39,[2]Sheet3!$G:$CZ,41,0)</f>
        <v>0</v>
      </c>
      <c r="BE39" s="14">
        <f>VLOOKUP($B39,[2]Sheet3!$G:$CZ,42,0)</f>
        <v>0</v>
      </c>
      <c r="BF39" s="14">
        <f>VLOOKUP($B39,[2]Sheet3!$G:$CZ,43,0)</f>
        <v>0</v>
      </c>
      <c r="BG39" s="14">
        <f>VLOOKUP($B39,[2]Sheet3!$G:$CZ,44,0)</f>
        <v>0</v>
      </c>
      <c r="BH39" s="14">
        <f>VLOOKUP($B39,[2]Sheet3!$G:$CZ,45,0)</f>
        <v>0</v>
      </c>
      <c r="BI39" s="14">
        <f>VLOOKUP($B39,[2]Sheet3!$G:$CZ,46,0)</f>
        <v>0</v>
      </c>
      <c r="BJ39" s="14">
        <f>VLOOKUP($B39,[2]Sheet3!$G:$CZ,47,0)</f>
        <v>0</v>
      </c>
      <c r="BK39" s="14">
        <f>VLOOKUP($B39,[2]Sheet3!$G:$CZ,48,0)</f>
        <v>0</v>
      </c>
      <c r="BL39" s="14">
        <f>VLOOKUP($B39,[2]Sheet3!$G:$CZ,49,0)</f>
        <v>0</v>
      </c>
      <c r="BM39" s="14">
        <f>VLOOKUP($B39,[2]Sheet3!$G:$CZ,50,0)</f>
        <v>0</v>
      </c>
      <c r="BN39" s="14">
        <f>VLOOKUP($B39,[2]Sheet3!$G:$CZ,51,0)</f>
        <v>0</v>
      </c>
      <c r="BO39" s="14">
        <f>VLOOKUP($B39,[2]Sheet3!$G:$CZ,52,0)</f>
        <v>0</v>
      </c>
      <c r="BP39" s="14">
        <f>VLOOKUP($B39,[2]Sheet3!$G:$CZ,53,0)</f>
        <v>0</v>
      </c>
      <c r="BQ39" s="14">
        <f>VLOOKUP($B39,[2]Sheet3!$G:$CZ,54,0)</f>
        <v>0</v>
      </c>
      <c r="BR39" s="14">
        <f>VLOOKUP($B39,[2]Sheet3!$G:$CZ,55,0)</f>
        <v>0</v>
      </c>
      <c r="BS39" s="14">
        <f>VLOOKUP($B39,[2]Sheet3!$G:$CZ,56,0)</f>
        <v>0</v>
      </c>
      <c r="BT39" s="14">
        <f>VLOOKUP($B39,[2]Sheet3!$G:$CZ,57,0)</f>
        <v>0</v>
      </c>
      <c r="BU39" s="14">
        <f>VLOOKUP($B39,[2]Sheet3!$G:$CZ,58,0)</f>
        <v>0</v>
      </c>
      <c r="BV39" s="14">
        <f>VLOOKUP($B39,[2]Sheet3!$G:$CZ,59,0)</f>
        <v>0</v>
      </c>
      <c r="BW39" s="14">
        <f>VLOOKUP($B39,[2]Sheet3!$G:$CZ,60,0)</f>
        <v>0</v>
      </c>
      <c r="BX39" s="14">
        <f>VLOOKUP($B39,[2]Sheet3!$G:$CZ,61,0)</f>
        <v>0</v>
      </c>
      <c r="BY39" s="14">
        <f>VLOOKUP($B39,[2]Sheet3!$G:$CZ,62,0)</f>
        <v>0</v>
      </c>
      <c r="BZ39" s="14">
        <f>VLOOKUP($B39,[2]Sheet3!$G:$CZ,63,0)</f>
        <v>0</v>
      </c>
      <c r="CA39" s="14">
        <f>VLOOKUP($B39,[2]Sheet3!$G:$CZ,64,0)</f>
        <v>0</v>
      </c>
      <c r="CB39" s="14">
        <f>VLOOKUP($B39,[2]Sheet3!$G:$CZ,65,0)</f>
        <v>0</v>
      </c>
      <c r="CC39" s="14">
        <f>VLOOKUP($B39,[2]Sheet3!$G:$CZ,66,0)</f>
        <v>0</v>
      </c>
      <c r="CD39" s="14">
        <f>VLOOKUP($B39,[2]Sheet3!$G:$CZ,67,0)</f>
        <v>0</v>
      </c>
      <c r="CE39" s="14">
        <f>VLOOKUP($B39,[2]Sheet3!$G:$CZ,68,0)</f>
        <v>0</v>
      </c>
      <c r="CF39" s="14">
        <f>VLOOKUP($B39,[2]Sheet3!$G:$CZ,69,0)</f>
        <v>0</v>
      </c>
      <c r="CG39" s="14">
        <f>VLOOKUP($B39,[2]Sheet3!$G:$CZ,70,0)</f>
        <v>0</v>
      </c>
      <c r="CH39" s="14">
        <f>VLOOKUP($B39,[2]Sheet3!$G:$CZ,71,0)</f>
        <v>0</v>
      </c>
      <c r="CI39" s="14">
        <f>VLOOKUP($B39,[2]Sheet3!$G:$CZ,72,0)</f>
        <v>0</v>
      </c>
      <c r="CJ39" s="14">
        <f>VLOOKUP($B39,[2]Sheet3!$G:$CZ,73,0)</f>
        <v>0</v>
      </c>
      <c r="CK39" s="14">
        <f>VLOOKUP($B39,[2]Sheet3!$G:$CZ,74,0)</f>
        <v>0</v>
      </c>
      <c r="CL39" s="14">
        <f>VLOOKUP($B39,[2]Sheet3!$G:$CZ,75,0)</f>
        <v>0</v>
      </c>
      <c r="CM39" s="14">
        <f>VLOOKUP($B39,[2]Sheet3!$G:$CZ,76,0)</f>
        <v>0</v>
      </c>
      <c r="CN39" s="14">
        <f>VLOOKUP($B39,[2]Sheet3!$G:$CZ,77,0)</f>
        <v>0</v>
      </c>
      <c r="CO39" s="14">
        <f>VLOOKUP($B39,[2]Sheet3!$G:$CZ,78,0)</f>
        <v>0</v>
      </c>
      <c r="CP39" s="14">
        <f>VLOOKUP($B39,[2]Sheet3!$G:$CZ,79,0)</f>
        <v>0</v>
      </c>
      <c r="CQ39" s="14">
        <f>VLOOKUP($B39,[2]Sheet3!$G:$CZ,80,0)</f>
        <v>0</v>
      </c>
      <c r="CR39" s="14">
        <f>VLOOKUP($B39,[2]Sheet3!$G:$CZ,81,0)</f>
        <v>0</v>
      </c>
      <c r="CS39" s="14">
        <f>VLOOKUP($B39,[2]Sheet3!$G:$CZ,82,0)</f>
        <v>0</v>
      </c>
      <c r="CT39" s="14">
        <f>VLOOKUP($B39,[2]Sheet3!$G:$CZ,83,0)</f>
        <v>0</v>
      </c>
      <c r="CU39" s="14">
        <f>VLOOKUP($B39,[2]Sheet3!$G:$CZ,84,0)</f>
        <v>0</v>
      </c>
      <c r="CV39" s="14">
        <f>VLOOKUP($B39,[2]Sheet3!$G:$CZ,85,0)</f>
        <v>0</v>
      </c>
      <c r="CW39" s="14">
        <f>VLOOKUP($B39,[2]Sheet3!$G:$CZ,86,0)</f>
        <v>0</v>
      </c>
      <c r="CX39" s="14">
        <f>VLOOKUP($B39,[2]Sheet3!$G:$CZ,87,0)</f>
        <v>0</v>
      </c>
      <c r="CY39" s="14">
        <f>VLOOKUP($B39,[2]Sheet3!$G:$CZ,88,0)</f>
        <v>0</v>
      </c>
      <c r="CZ39" s="14">
        <f>VLOOKUP($B39,[2]Sheet3!$G:$CZ,89,0)</f>
        <v>0</v>
      </c>
      <c r="DA39" s="14">
        <f>VLOOKUP($B39,[2]Sheet3!$G:$CZ,90,0)</f>
        <v>0</v>
      </c>
      <c r="DB39" s="14">
        <f>VLOOKUP($B39,[2]Sheet3!$G:$CZ,91,0)</f>
        <v>0</v>
      </c>
      <c r="DC39" s="14">
        <f>VLOOKUP($B39,[2]Sheet3!$G:$CZ,92,0)</f>
        <v>0</v>
      </c>
      <c r="DD39" s="14">
        <f>VLOOKUP($B39,[2]Sheet3!$G:$CZ,93,0)</f>
        <v>0</v>
      </c>
      <c r="DE39" s="14">
        <f>VLOOKUP($B39,[2]Sheet3!$G:$CZ,94,0)</f>
        <v>0</v>
      </c>
      <c r="DF39" s="14">
        <f>VLOOKUP($B39,[2]Sheet3!$G:$CZ,95,0)</f>
        <v>0</v>
      </c>
      <c r="DG39" s="14">
        <f>VLOOKUP($B39,[2]Sheet3!$G:$CZ,96,0)</f>
        <v>0</v>
      </c>
      <c r="DH39" s="14">
        <f>VLOOKUP($B39,[2]Sheet3!$G:$CZ,97,0)</f>
        <v>0</v>
      </c>
      <c r="DI39" s="14">
        <f>VLOOKUP($B39,[2]Sheet3!$G:$CZ,98,0)</f>
        <v>0</v>
      </c>
    </row>
    <row r="40" spans="1:113" x14ac:dyDescent="0.3">
      <c r="A40" s="9" t="str">
        <f t="shared" si="0"/>
        <v>SC3073</v>
      </c>
      <c r="B40" s="15" t="s">
        <v>791</v>
      </c>
      <c r="C40" s="15" t="s">
        <v>792</v>
      </c>
      <c r="F40" s="7" t="s">
        <v>15</v>
      </c>
      <c r="G40" s="12" t="s">
        <v>3535</v>
      </c>
      <c r="H40" s="12" t="str">
        <f>VLOOKUP($B40,[1]Sheet1!$A:$G,5,0)</f>
        <v>suresh.skg@redingtongroup.com</v>
      </c>
      <c r="I40" s="12" t="str">
        <f>VLOOKUP($B40,[1]Sheet1!$A:$G,7,0)</f>
        <v>yogesh.ganesh@redingtongroup.com</v>
      </c>
      <c r="J40" s="12" t="s">
        <v>82</v>
      </c>
      <c r="K40" s="7"/>
      <c r="L40" s="7"/>
      <c r="M40" s="8"/>
      <c r="N40" s="7" t="str">
        <f t="shared" si="1"/>
        <v>suresh.skg@redingtongroup.com; yogesh.ganesh@redingtongroup.com; nilesh.phirke@redingtongroup.com;christopher.joseph@redingtongroup.com</v>
      </c>
      <c r="O40" s="7" t="str">
        <f t="shared" si="2"/>
        <v>SC3073</v>
      </c>
      <c r="P40" s="8" t="s">
        <v>5215</v>
      </c>
      <c r="Q40" s="14">
        <f>VLOOKUP($B40,[2]Sheet3!$G:$CZ,2,0)</f>
        <v>2400308700</v>
      </c>
      <c r="R40" s="14">
        <f>VLOOKUP($B40,[2]Sheet3!$G:$CZ,3,0)</f>
        <v>2400308612</v>
      </c>
      <c r="S40" s="14">
        <f>VLOOKUP($B40,[2]Sheet3!$G:$CZ,4,0)</f>
        <v>2400309255</v>
      </c>
      <c r="T40" s="14">
        <f>VLOOKUP($B40,[2]Sheet3!$G:$CZ,5,0)</f>
        <v>0</v>
      </c>
      <c r="U40" s="14">
        <f>VLOOKUP($B40,[2]Sheet3!$G:$CZ,6,0)</f>
        <v>0</v>
      </c>
      <c r="V40" s="14">
        <f>VLOOKUP($B40,[2]Sheet3!$G:$CZ,7,0)</f>
        <v>0</v>
      </c>
      <c r="W40" s="14">
        <f>VLOOKUP($B40,[2]Sheet3!$G:$CZ,8,0)</f>
        <v>0</v>
      </c>
      <c r="X40" s="14">
        <f>VLOOKUP($B40,[2]Sheet3!$G:$CZ,9,0)</f>
        <v>0</v>
      </c>
      <c r="Y40" s="14">
        <f>VLOOKUP($B40,[2]Sheet3!$G:$CZ,10,0)</f>
        <v>0</v>
      </c>
      <c r="Z40" s="14">
        <f>VLOOKUP($B40,[2]Sheet3!$G:$CZ,11,0)</f>
        <v>0</v>
      </c>
      <c r="AA40" s="14">
        <f>VLOOKUP($B40,[2]Sheet3!$G:$CZ,12,0)</f>
        <v>0</v>
      </c>
      <c r="AB40" s="14">
        <f>VLOOKUP($B40,[2]Sheet3!$G:$CZ,13,0)</f>
        <v>0</v>
      </c>
      <c r="AC40" s="14">
        <f>VLOOKUP($B40,[2]Sheet3!$G:$CZ,14,0)</f>
        <v>0</v>
      </c>
      <c r="AD40" s="14">
        <f>VLOOKUP($B40,[2]Sheet3!$G:$CZ,15,0)</f>
        <v>0</v>
      </c>
      <c r="AE40" s="14">
        <f>VLOOKUP($B40,[2]Sheet3!$G:$CZ,16,0)</f>
        <v>0</v>
      </c>
      <c r="AF40" s="14">
        <f>VLOOKUP($B40,[2]Sheet3!$G:$CZ,17,0)</f>
        <v>0</v>
      </c>
      <c r="AG40" s="14">
        <f>VLOOKUP($B40,[2]Sheet3!$G:$CZ,18,0)</f>
        <v>0</v>
      </c>
      <c r="AH40" s="14">
        <f>VLOOKUP($B40,[2]Sheet3!$G:$CZ,19,0)</f>
        <v>0</v>
      </c>
      <c r="AI40" s="14">
        <f>VLOOKUP($B40,[2]Sheet3!$G:$CZ,20,0)</f>
        <v>0</v>
      </c>
      <c r="AJ40" s="14">
        <f>VLOOKUP($B40,[2]Sheet3!$G:$CZ,21,0)</f>
        <v>0</v>
      </c>
      <c r="AK40" s="14">
        <f>VLOOKUP($B40,[2]Sheet3!$G:$CZ,22,0)</f>
        <v>0</v>
      </c>
      <c r="AL40" s="14">
        <f>VLOOKUP($B40,[2]Sheet3!$G:$CZ,23,0)</f>
        <v>0</v>
      </c>
      <c r="AM40" s="14">
        <f>VLOOKUP($B40,[2]Sheet3!$G:$CZ,24,0)</f>
        <v>0</v>
      </c>
      <c r="AN40" s="14">
        <f>VLOOKUP($B40,[2]Sheet3!$G:$CZ,25,0)</f>
        <v>0</v>
      </c>
      <c r="AO40" s="14">
        <f>VLOOKUP($B40,[2]Sheet3!$G:$CZ,26,0)</f>
        <v>0</v>
      </c>
      <c r="AP40" s="14">
        <f>VLOOKUP($B40,[2]Sheet3!$G:$CZ,27,0)</f>
        <v>0</v>
      </c>
      <c r="AQ40" s="14">
        <f>VLOOKUP($B40,[2]Sheet3!$G:$CZ,28,0)</f>
        <v>0</v>
      </c>
      <c r="AR40" s="14">
        <f>VLOOKUP($B40,[2]Sheet3!$G:$CZ,29,0)</f>
        <v>0</v>
      </c>
      <c r="AS40" s="14">
        <f>VLOOKUP($B40,[2]Sheet3!$G:$CZ,30,0)</f>
        <v>0</v>
      </c>
      <c r="AT40" s="14">
        <f>VLOOKUP($B40,[2]Sheet3!$G:$CZ,31,0)</f>
        <v>0</v>
      </c>
      <c r="AU40" s="14">
        <f>VLOOKUP($B40,[2]Sheet3!$G:$CZ,32,0)</f>
        <v>0</v>
      </c>
      <c r="AV40" s="14">
        <f>VLOOKUP($B40,[2]Sheet3!$G:$CZ,33,0)</f>
        <v>0</v>
      </c>
      <c r="AW40" s="14">
        <f>VLOOKUP($B40,[2]Sheet3!$G:$CZ,34,0)</f>
        <v>0</v>
      </c>
      <c r="AX40" s="14">
        <f>VLOOKUP($B40,[2]Sheet3!$G:$CZ,35,0)</f>
        <v>0</v>
      </c>
      <c r="AY40" s="14">
        <f>VLOOKUP($B40,[2]Sheet3!$G:$CZ,36,0)</f>
        <v>0</v>
      </c>
      <c r="AZ40" s="14">
        <f>VLOOKUP($B40,[2]Sheet3!$G:$CZ,37,0)</f>
        <v>0</v>
      </c>
      <c r="BA40" s="14">
        <f>VLOOKUP($B40,[2]Sheet3!$G:$CZ,38,0)</f>
        <v>0</v>
      </c>
      <c r="BB40" s="14">
        <f>VLOOKUP($B40,[2]Sheet3!$G:$CZ,39,0)</f>
        <v>0</v>
      </c>
      <c r="BC40" s="14">
        <f>VLOOKUP($B40,[2]Sheet3!$G:$CZ,40,0)</f>
        <v>0</v>
      </c>
      <c r="BD40" s="14">
        <f>VLOOKUP($B40,[2]Sheet3!$G:$CZ,41,0)</f>
        <v>0</v>
      </c>
      <c r="BE40" s="14">
        <f>VLOOKUP($B40,[2]Sheet3!$G:$CZ,42,0)</f>
        <v>0</v>
      </c>
      <c r="BF40" s="14">
        <f>VLOOKUP($B40,[2]Sheet3!$G:$CZ,43,0)</f>
        <v>0</v>
      </c>
      <c r="BG40" s="14">
        <f>VLOOKUP($B40,[2]Sheet3!$G:$CZ,44,0)</f>
        <v>0</v>
      </c>
      <c r="BH40" s="14">
        <f>VLOOKUP($B40,[2]Sheet3!$G:$CZ,45,0)</f>
        <v>0</v>
      </c>
      <c r="BI40" s="14">
        <f>VLOOKUP($B40,[2]Sheet3!$G:$CZ,46,0)</f>
        <v>0</v>
      </c>
      <c r="BJ40" s="14">
        <f>VLOOKUP($B40,[2]Sheet3!$G:$CZ,47,0)</f>
        <v>0</v>
      </c>
      <c r="BK40" s="14">
        <f>VLOOKUP($B40,[2]Sheet3!$G:$CZ,48,0)</f>
        <v>0</v>
      </c>
      <c r="BL40" s="14">
        <f>VLOOKUP($B40,[2]Sheet3!$G:$CZ,49,0)</f>
        <v>0</v>
      </c>
      <c r="BM40" s="14">
        <f>VLOOKUP($B40,[2]Sheet3!$G:$CZ,50,0)</f>
        <v>0</v>
      </c>
      <c r="BN40" s="14">
        <f>VLOOKUP($B40,[2]Sheet3!$G:$CZ,51,0)</f>
        <v>0</v>
      </c>
      <c r="BO40" s="14">
        <f>VLOOKUP($B40,[2]Sheet3!$G:$CZ,52,0)</f>
        <v>0</v>
      </c>
      <c r="BP40" s="14">
        <f>VLOOKUP($B40,[2]Sheet3!$G:$CZ,53,0)</f>
        <v>0</v>
      </c>
      <c r="BQ40" s="14">
        <f>VLOOKUP($B40,[2]Sheet3!$G:$CZ,54,0)</f>
        <v>0</v>
      </c>
      <c r="BR40" s="14">
        <f>VLOOKUP($B40,[2]Sheet3!$G:$CZ,55,0)</f>
        <v>0</v>
      </c>
      <c r="BS40" s="14">
        <f>VLOOKUP($B40,[2]Sheet3!$G:$CZ,56,0)</f>
        <v>0</v>
      </c>
      <c r="BT40" s="14">
        <f>VLOOKUP($B40,[2]Sheet3!$G:$CZ,57,0)</f>
        <v>0</v>
      </c>
      <c r="BU40" s="14">
        <f>VLOOKUP($B40,[2]Sheet3!$G:$CZ,58,0)</f>
        <v>0</v>
      </c>
      <c r="BV40" s="14">
        <f>VLOOKUP($B40,[2]Sheet3!$G:$CZ,59,0)</f>
        <v>0</v>
      </c>
      <c r="BW40" s="14">
        <f>VLOOKUP($B40,[2]Sheet3!$G:$CZ,60,0)</f>
        <v>0</v>
      </c>
      <c r="BX40" s="14">
        <f>VLOOKUP($B40,[2]Sheet3!$G:$CZ,61,0)</f>
        <v>0</v>
      </c>
      <c r="BY40" s="14">
        <f>VLOOKUP($B40,[2]Sheet3!$G:$CZ,62,0)</f>
        <v>0</v>
      </c>
      <c r="BZ40" s="14">
        <f>VLOOKUP($B40,[2]Sheet3!$G:$CZ,63,0)</f>
        <v>0</v>
      </c>
      <c r="CA40" s="14">
        <f>VLOOKUP($B40,[2]Sheet3!$G:$CZ,64,0)</f>
        <v>0</v>
      </c>
      <c r="CB40" s="14">
        <f>VLOOKUP($B40,[2]Sheet3!$G:$CZ,65,0)</f>
        <v>0</v>
      </c>
      <c r="CC40" s="14">
        <f>VLOOKUP($B40,[2]Sheet3!$G:$CZ,66,0)</f>
        <v>0</v>
      </c>
      <c r="CD40" s="14">
        <f>VLOOKUP($B40,[2]Sheet3!$G:$CZ,67,0)</f>
        <v>0</v>
      </c>
      <c r="CE40" s="14">
        <f>VLOOKUP($B40,[2]Sheet3!$G:$CZ,68,0)</f>
        <v>0</v>
      </c>
      <c r="CF40" s="14">
        <f>VLOOKUP($B40,[2]Sheet3!$G:$CZ,69,0)</f>
        <v>0</v>
      </c>
      <c r="CG40" s="14">
        <f>VLOOKUP($B40,[2]Sheet3!$G:$CZ,70,0)</f>
        <v>0</v>
      </c>
      <c r="CH40" s="14">
        <f>VLOOKUP($B40,[2]Sheet3!$G:$CZ,71,0)</f>
        <v>0</v>
      </c>
      <c r="CI40" s="14">
        <f>VLOOKUP($B40,[2]Sheet3!$G:$CZ,72,0)</f>
        <v>0</v>
      </c>
      <c r="CJ40" s="14">
        <f>VLOOKUP($B40,[2]Sheet3!$G:$CZ,73,0)</f>
        <v>0</v>
      </c>
      <c r="CK40" s="14">
        <f>VLOOKUP($B40,[2]Sheet3!$G:$CZ,74,0)</f>
        <v>0</v>
      </c>
      <c r="CL40" s="14">
        <f>VLOOKUP($B40,[2]Sheet3!$G:$CZ,75,0)</f>
        <v>0</v>
      </c>
      <c r="CM40" s="14">
        <f>VLOOKUP($B40,[2]Sheet3!$G:$CZ,76,0)</f>
        <v>0</v>
      </c>
      <c r="CN40" s="14">
        <f>VLOOKUP($B40,[2]Sheet3!$G:$CZ,77,0)</f>
        <v>0</v>
      </c>
      <c r="CO40" s="14">
        <f>VLOOKUP($B40,[2]Sheet3!$G:$CZ,78,0)</f>
        <v>0</v>
      </c>
      <c r="CP40" s="14">
        <f>VLOOKUP($B40,[2]Sheet3!$G:$CZ,79,0)</f>
        <v>0</v>
      </c>
      <c r="CQ40" s="14">
        <f>VLOOKUP($B40,[2]Sheet3!$G:$CZ,80,0)</f>
        <v>0</v>
      </c>
      <c r="CR40" s="14">
        <f>VLOOKUP($B40,[2]Sheet3!$G:$CZ,81,0)</f>
        <v>0</v>
      </c>
      <c r="CS40" s="14">
        <f>VLOOKUP($B40,[2]Sheet3!$G:$CZ,82,0)</f>
        <v>0</v>
      </c>
      <c r="CT40" s="14">
        <f>VLOOKUP($B40,[2]Sheet3!$G:$CZ,83,0)</f>
        <v>0</v>
      </c>
      <c r="CU40" s="14">
        <f>VLOOKUP($B40,[2]Sheet3!$G:$CZ,84,0)</f>
        <v>0</v>
      </c>
      <c r="CV40" s="14">
        <f>VLOOKUP($B40,[2]Sheet3!$G:$CZ,85,0)</f>
        <v>0</v>
      </c>
      <c r="CW40" s="14">
        <f>VLOOKUP($B40,[2]Sheet3!$G:$CZ,86,0)</f>
        <v>0</v>
      </c>
      <c r="CX40" s="14">
        <f>VLOOKUP($B40,[2]Sheet3!$G:$CZ,87,0)</f>
        <v>0</v>
      </c>
      <c r="CY40" s="14">
        <f>VLOOKUP($B40,[2]Sheet3!$G:$CZ,88,0)</f>
        <v>0</v>
      </c>
      <c r="CZ40" s="14">
        <f>VLOOKUP($B40,[2]Sheet3!$G:$CZ,89,0)</f>
        <v>0</v>
      </c>
      <c r="DA40" s="14">
        <f>VLOOKUP($B40,[2]Sheet3!$G:$CZ,90,0)</f>
        <v>0</v>
      </c>
      <c r="DB40" s="14">
        <f>VLOOKUP($B40,[2]Sheet3!$G:$CZ,91,0)</f>
        <v>0</v>
      </c>
      <c r="DC40" s="14">
        <f>VLOOKUP($B40,[2]Sheet3!$G:$CZ,92,0)</f>
        <v>0</v>
      </c>
      <c r="DD40" s="14">
        <f>VLOOKUP($B40,[2]Sheet3!$G:$CZ,93,0)</f>
        <v>0</v>
      </c>
      <c r="DE40" s="14">
        <f>VLOOKUP($B40,[2]Sheet3!$G:$CZ,94,0)</f>
        <v>0</v>
      </c>
      <c r="DF40" s="14">
        <f>VLOOKUP($B40,[2]Sheet3!$G:$CZ,95,0)</f>
        <v>0</v>
      </c>
      <c r="DG40" s="14">
        <f>VLOOKUP($B40,[2]Sheet3!$G:$CZ,96,0)</f>
        <v>0</v>
      </c>
      <c r="DH40" s="14">
        <f>VLOOKUP($B40,[2]Sheet3!$G:$CZ,97,0)</f>
        <v>0</v>
      </c>
      <c r="DI40" s="14">
        <f>VLOOKUP($B40,[2]Sheet3!$G:$CZ,98,0)</f>
        <v>0</v>
      </c>
    </row>
    <row r="41" spans="1:113" x14ac:dyDescent="0.3">
      <c r="A41" s="9" t="str">
        <f t="shared" si="0"/>
        <v>N63176</v>
      </c>
      <c r="B41" s="15" t="s">
        <v>311</v>
      </c>
      <c r="C41" s="15" t="s">
        <v>312</v>
      </c>
      <c r="F41" s="7" t="s">
        <v>15</v>
      </c>
      <c r="G41" s="12" t="s">
        <v>3536</v>
      </c>
      <c r="H41" s="12" t="str">
        <f>VLOOKUP($B41,[1]Sheet1!$A:$G,5,0)</f>
        <v>rituraj.upadhyay@redingtongroup.com</v>
      </c>
      <c r="I41" s="12" t="str">
        <f>VLOOKUP($B41,[1]Sheet1!$A:$G,7,0)</f>
        <v>jitender.chopra@redingtongroup.com</v>
      </c>
      <c r="J41" s="12" t="s">
        <v>82</v>
      </c>
      <c r="K41" s="7"/>
      <c r="L41" s="7"/>
      <c r="M41" s="8"/>
      <c r="N41" s="7" t="str">
        <f t="shared" si="1"/>
        <v>rituraj.upadhyay@redingtongroup.com; jitender.chopra@redingtongroup.com; nilesh.phirke@redingtongroup.com;christopher.joseph@redingtongroup.com</v>
      </c>
      <c r="O41" s="7" t="str">
        <f t="shared" si="2"/>
        <v>N63176</v>
      </c>
      <c r="P41" s="8" t="s">
        <v>5215</v>
      </c>
      <c r="Q41" s="14">
        <f>VLOOKUP($B41,[2]Sheet3!$G:$CZ,2,0)</f>
        <v>2400308422</v>
      </c>
      <c r="R41" s="14">
        <f>VLOOKUP($B41,[2]Sheet3!$G:$CZ,3,0)</f>
        <v>2400308424</v>
      </c>
      <c r="S41" s="14">
        <f>VLOOKUP($B41,[2]Sheet3!$G:$CZ,4,0)</f>
        <v>2400308765</v>
      </c>
      <c r="T41" s="14">
        <f>VLOOKUP($B41,[2]Sheet3!$G:$CZ,5,0)</f>
        <v>2400308766</v>
      </c>
      <c r="U41" s="14">
        <f>VLOOKUP($B41,[2]Sheet3!$G:$CZ,6,0)</f>
        <v>2400303368</v>
      </c>
      <c r="V41" s="14">
        <f>VLOOKUP($B41,[2]Sheet3!$G:$CZ,7,0)</f>
        <v>2400301340</v>
      </c>
      <c r="W41" s="14">
        <f>VLOOKUP($B41,[2]Sheet3!$G:$CZ,8,0)</f>
        <v>2400303370</v>
      </c>
      <c r="X41" s="14">
        <f>VLOOKUP($B41,[2]Sheet3!$G:$CZ,9,0)</f>
        <v>2400308423</v>
      </c>
      <c r="Y41" s="14">
        <f>VLOOKUP($B41,[2]Sheet3!$G:$CZ,10,0)</f>
        <v>0</v>
      </c>
      <c r="Z41" s="14">
        <f>VLOOKUP($B41,[2]Sheet3!$G:$CZ,11,0)</f>
        <v>0</v>
      </c>
      <c r="AA41" s="14">
        <f>VLOOKUP($B41,[2]Sheet3!$G:$CZ,12,0)</f>
        <v>0</v>
      </c>
      <c r="AB41" s="14">
        <f>VLOOKUP($B41,[2]Sheet3!$G:$CZ,13,0)</f>
        <v>0</v>
      </c>
      <c r="AC41" s="14">
        <f>VLOOKUP($B41,[2]Sheet3!$G:$CZ,14,0)</f>
        <v>0</v>
      </c>
      <c r="AD41" s="14">
        <f>VLOOKUP($B41,[2]Sheet3!$G:$CZ,15,0)</f>
        <v>0</v>
      </c>
      <c r="AE41" s="14">
        <f>VLOOKUP($B41,[2]Sheet3!$G:$CZ,16,0)</f>
        <v>0</v>
      </c>
      <c r="AF41" s="14">
        <f>VLOOKUP($B41,[2]Sheet3!$G:$CZ,17,0)</f>
        <v>0</v>
      </c>
      <c r="AG41" s="14">
        <f>VLOOKUP($B41,[2]Sheet3!$G:$CZ,18,0)</f>
        <v>0</v>
      </c>
      <c r="AH41" s="14">
        <f>VLOOKUP($B41,[2]Sheet3!$G:$CZ,19,0)</f>
        <v>0</v>
      </c>
      <c r="AI41" s="14">
        <f>VLOOKUP($B41,[2]Sheet3!$G:$CZ,20,0)</f>
        <v>0</v>
      </c>
      <c r="AJ41" s="14">
        <f>VLOOKUP($B41,[2]Sheet3!$G:$CZ,21,0)</f>
        <v>0</v>
      </c>
      <c r="AK41" s="14">
        <f>VLOOKUP($B41,[2]Sheet3!$G:$CZ,22,0)</f>
        <v>0</v>
      </c>
      <c r="AL41" s="14">
        <f>VLOOKUP($B41,[2]Sheet3!$G:$CZ,23,0)</f>
        <v>0</v>
      </c>
      <c r="AM41" s="14">
        <f>VLOOKUP($B41,[2]Sheet3!$G:$CZ,24,0)</f>
        <v>0</v>
      </c>
      <c r="AN41" s="14">
        <f>VLOOKUP($B41,[2]Sheet3!$G:$CZ,25,0)</f>
        <v>0</v>
      </c>
      <c r="AO41" s="14">
        <f>VLOOKUP($B41,[2]Sheet3!$G:$CZ,26,0)</f>
        <v>0</v>
      </c>
      <c r="AP41" s="14">
        <f>VLOOKUP($B41,[2]Sheet3!$G:$CZ,27,0)</f>
        <v>0</v>
      </c>
      <c r="AQ41" s="14">
        <f>VLOOKUP($B41,[2]Sheet3!$G:$CZ,28,0)</f>
        <v>0</v>
      </c>
      <c r="AR41" s="14">
        <f>VLOOKUP($B41,[2]Sheet3!$G:$CZ,29,0)</f>
        <v>0</v>
      </c>
      <c r="AS41" s="14">
        <f>VLOOKUP($B41,[2]Sheet3!$G:$CZ,30,0)</f>
        <v>0</v>
      </c>
      <c r="AT41" s="14">
        <f>VLOOKUP($B41,[2]Sheet3!$G:$CZ,31,0)</f>
        <v>0</v>
      </c>
      <c r="AU41" s="14">
        <f>VLOOKUP($B41,[2]Sheet3!$G:$CZ,32,0)</f>
        <v>0</v>
      </c>
      <c r="AV41" s="14">
        <f>VLOOKUP($B41,[2]Sheet3!$G:$CZ,33,0)</f>
        <v>0</v>
      </c>
      <c r="AW41" s="14">
        <f>VLOOKUP($B41,[2]Sheet3!$G:$CZ,34,0)</f>
        <v>0</v>
      </c>
      <c r="AX41" s="14">
        <f>VLOOKUP($B41,[2]Sheet3!$G:$CZ,35,0)</f>
        <v>0</v>
      </c>
      <c r="AY41" s="14">
        <f>VLOOKUP($B41,[2]Sheet3!$G:$CZ,36,0)</f>
        <v>0</v>
      </c>
      <c r="AZ41" s="14">
        <f>VLOOKUP($B41,[2]Sheet3!$G:$CZ,37,0)</f>
        <v>0</v>
      </c>
      <c r="BA41" s="14">
        <f>VLOOKUP($B41,[2]Sheet3!$G:$CZ,38,0)</f>
        <v>0</v>
      </c>
      <c r="BB41" s="14">
        <f>VLOOKUP($B41,[2]Sheet3!$G:$CZ,39,0)</f>
        <v>0</v>
      </c>
      <c r="BC41" s="14">
        <f>VLOOKUP($B41,[2]Sheet3!$G:$CZ,40,0)</f>
        <v>0</v>
      </c>
      <c r="BD41" s="14">
        <f>VLOOKUP($B41,[2]Sheet3!$G:$CZ,41,0)</f>
        <v>0</v>
      </c>
      <c r="BE41" s="14">
        <f>VLOOKUP($B41,[2]Sheet3!$G:$CZ,42,0)</f>
        <v>0</v>
      </c>
      <c r="BF41" s="14">
        <f>VLOOKUP($B41,[2]Sheet3!$G:$CZ,43,0)</f>
        <v>0</v>
      </c>
      <c r="BG41" s="14">
        <f>VLOOKUP($B41,[2]Sheet3!$G:$CZ,44,0)</f>
        <v>0</v>
      </c>
      <c r="BH41" s="14">
        <f>VLOOKUP($B41,[2]Sheet3!$G:$CZ,45,0)</f>
        <v>0</v>
      </c>
      <c r="BI41" s="14">
        <f>VLOOKUP($B41,[2]Sheet3!$G:$CZ,46,0)</f>
        <v>0</v>
      </c>
      <c r="BJ41" s="14">
        <f>VLOOKUP($B41,[2]Sheet3!$G:$CZ,47,0)</f>
        <v>0</v>
      </c>
      <c r="BK41" s="14">
        <f>VLOOKUP($B41,[2]Sheet3!$G:$CZ,48,0)</f>
        <v>0</v>
      </c>
      <c r="BL41" s="14">
        <f>VLOOKUP($B41,[2]Sheet3!$G:$CZ,49,0)</f>
        <v>0</v>
      </c>
      <c r="BM41" s="14">
        <f>VLOOKUP($B41,[2]Sheet3!$G:$CZ,50,0)</f>
        <v>0</v>
      </c>
      <c r="BN41" s="14">
        <f>VLOOKUP($B41,[2]Sheet3!$G:$CZ,51,0)</f>
        <v>0</v>
      </c>
      <c r="BO41" s="14">
        <f>VLOOKUP($B41,[2]Sheet3!$G:$CZ,52,0)</f>
        <v>0</v>
      </c>
      <c r="BP41" s="14">
        <f>VLOOKUP($B41,[2]Sheet3!$G:$CZ,53,0)</f>
        <v>0</v>
      </c>
      <c r="BQ41" s="14">
        <f>VLOOKUP($B41,[2]Sheet3!$G:$CZ,54,0)</f>
        <v>0</v>
      </c>
      <c r="BR41" s="14">
        <f>VLOOKUP($B41,[2]Sheet3!$G:$CZ,55,0)</f>
        <v>0</v>
      </c>
      <c r="BS41" s="14">
        <f>VLOOKUP($B41,[2]Sheet3!$G:$CZ,56,0)</f>
        <v>0</v>
      </c>
      <c r="BT41" s="14">
        <f>VLOOKUP($B41,[2]Sheet3!$G:$CZ,57,0)</f>
        <v>0</v>
      </c>
      <c r="BU41" s="14">
        <f>VLOOKUP($B41,[2]Sheet3!$G:$CZ,58,0)</f>
        <v>0</v>
      </c>
      <c r="BV41" s="14">
        <f>VLOOKUP($B41,[2]Sheet3!$G:$CZ,59,0)</f>
        <v>0</v>
      </c>
      <c r="BW41" s="14">
        <f>VLOOKUP($B41,[2]Sheet3!$G:$CZ,60,0)</f>
        <v>0</v>
      </c>
      <c r="BX41" s="14">
        <f>VLOOKUP($B41,[2]Sheet3!$G:$CZ,61,0)</f>
        <v>0</v>
      </c>
      <c r="BY41" s="14">
        <f>VLOOKUP($B41,[2]Sheet3!$G:$CZ,62,0)</f>
        <v>0</v>
      </c>
      <c r="BZ41" s="14">
        <f>VLOOKUP($B41,[2]Sheet3!$G:$CZ,63,0)</f>
        <v>0</v>
      </c>
      <c r="CA41" s="14">
        <f>VLOOKUP($B41,[2]Sheet3!$G:$CZ,64,0)</f>
        <v>0</v>
      </c>
      <c r="CB41" s="14">
        <f>VLOOKUP($B41,[2]Sheet3!$G:$CZ,65,0)</f>
        <v>0</v>
      </c>
      <c r="CC41" s="14">
        <f>VLOOKUP($B41,[2]Sheet3!$G:$CZ,66,0)</f>
        <v>0</v>
      </c>
      <c r="CD41" s="14">
        <f>VLOOKUP($B41,[2]Sheet3!$G:$CZ,67,0)</f>
        <v>0</v>
      </c>
      <c r="CE41" s="14">
        <f>VLOOKUP($B41,[2]Sheet3!$G:$CZ,68,0)</f>
        <v>0</v>
      </c>
      <c r="CF41" s="14">
        <f>VLOOKUP($B41,[2]Sheet3!$G:$CZ,69,0)</f>
        <v>0</v>
      </c>
      <c r="CG41" s="14">
        <f>VLOOKUP($B41,[2]Sheet3!$G:$CZ,70,0)</f>
        <v>0</v>
      </c>
      <c r="CH41" s="14">
        <f>VLOOKUP($B41,[2]Sheet3!$G:$CZ,71,0)</f>
        <v>0</v>
      </c>
      <c r="CI41" s="14">
        <f>VLOOKUP($B41,[2]Sheet3!$G:$CZ,72,0)</f>
        <v>0</v>
      </c>
      <c r="CJ41" s="14">
        <f>VLOOKUP($B41,[2]Sheet3!$G:$CZ,73,0)</f>
        <v>0</v>
      </c>
      <c r="CK41" s="14">
        <f>VLOOKUP($B41,[2]Sheet3!$G:$CZ,74,0)</f>
        <v>0</v>
      </c>
      <c r="CL41" s="14">
        <f>VLOOKUP($B41,[2]Sheet3!$G:$CZ,75,0)</f>
        <v>0</v>
      </c>
      <c r="CM41" s="14">
        <f>VLOOKUP($B41,[2]Sheet3!$G:$CZ,76,0)</f>
        <v>0</v>
      </c>
      <c r="CN41" s="14">
        <f>VLOOKUP($B41,[2]Sheet3!$G:$CZ,77,0)</f>
        <v>0</v>
      </c>
      <c r="CO41" s="14">
        <f>VLOOKUP($B41,[2]Sheet3!$G:$CZ,78,0)</f>
        <v>0</v>
      </c>
      <c r="CP41" s="14">
        <f>VLOOKUP($B41,[2]Sheet3!$G:$CZ,79,0)</f>
        <v>0</v>
      </c>
      <c r="CQ41" s="14">
        <f>VLOOKUP($B41,[2]Sheet3!$G:$CZ,80,0)</f>
        <v>0</v>
      </c>
      <c r="CR41" s="14">
        <f>VLOOKUP($B41,[2]Sheet3!$G:$CZ,81,0)</f>
        <v>0</v>
      </c>
      <c r="CS41" s="14">
        <f>VLOOKUP($B41,[2]Sheet3!$G:$CZ,82,0)</f>
        <v>0</v>
      </c>
      <c r="CT41" s="14">
        <f>VLOOKUP($B41,[2]Sheet3!$G:$CZ,83,0)</f>
        <v>0</v>
      </c>
      <c r="CU41" s="14">
        <f>VLOOKUP($B41,[2]Sheet3!$G:$CZ,84,0)</f>
        <v>0</v>
      </c>
      <c r="CV41" s="14">
        <f>VLOOKUP($B41,[2]Sheet3!$G:$CZ,85,0)</f>
        <v>0</v>
      </c>
      <c r="CW41" s="14">
        <f>VLOOKUP($B41,[2]Sheet3!$G:$CZ,86,0)</f>
        <v>0</v>
      </c>
      <c r="CX41" s="14">
        <f>VLOOKUP($B41,[2]Sheet3!$G:$CZ,87,0)</f>
        <v>0</v>
      </c>
      <c r="CY41" s="14">
        <f>VLOOKUP($B41,[2]Sheet3!$G:$CZ,88,0)</f>
        <v>0</v>
      </c>
      <c r="CZ41" s="14">
        <f>VLOOKUP($B41,[2]Sheet3!$G:$CZ,89,0)</f>
        <v>0</v>
      </c>
      <c r="DA41" s="14">
        <f>VLOOKUP($B41,[2]Sheet3!$G:$CZ,90,0)</f>
        <v>0</v>
      </c>
      <c r="DB41" s="14">
        <f>VLOOKUP($B41,[2]Sheet3!$G:$CZ,91,0)</f>
        <v>0</v>
      </c>
      <c r="DC41" s="14">
        <f>VLOOKUP($B41,[2]Sheet3!$G:$CZ,92,0)</f>
        <v>0</v>
      </c>
      <c r="DD41" s="14">
        <f>VLOOKUP($B41,[2]Sheet3!$G:$CZ,93,0)</f>
        <v>0</v>
      </c>
      <c r="DE41" s="14">
        <f>VLOOKUP($B41,[2]Sheet3!$G:$CZ,94,0)</f>
        <v>0</v>
      </c>
      <c r="DF41" s="14">
        <f>VLOOKUP($B41,[2]Sheet3!$G:$CZ,95,0)</f>
        <v>0</v>
      </c>
      <c r="DG41" s="14">
        <f>VLOOKUP($B41,[2]Sheet3!$G:$CZ,96,0)</f>
        <v>0</v>
      </c>
      <c r="DH41" s="14">
        <f>VLOOKUP($B41,[2]Sheet3!$G:$CZ,97,0)</f>
        <v>0</v>
      </c>
      <c r="DI41" s="14">
        <f>VLOOKUP($B41,[2]Sheet3!$G:$CZ,98,0)</f>
        <v>0</v>
      </c>
    </row>
    <row r="42" spans="1:113" x14ac:dyDescent="0.3">
      <c r="A42" s="9" t="str">
        <f t="shared" si="0"/>
        <v>S7R001</v>
      </c>
      <c r="B42" s="15" t="s">
        <v>793</v>
      </c>
      <c r="C42" s="15" t="s">
        <v>794</v>
      </c>
      <c r="F42" s="7" t="s">
        <v>15</v>
      </c>
      <c r="G42" s="12" t="s">
        <v>3537</v>
      </c>
      <c r="H42" s="12" t="str">
        <f>VLOOKUP($B42,[1]Sheet1!$A:$G,5,0)</f>
        <v>jitin.sebastian@redingtongroup.com</v>
      </c>
      <c r="I42" s="12" t="str">
        <f>VLOOKUP($B42,[1]Sheet1!$A:$G,7,0)</f>
        <v>vikram.kumar@redingtongroup.com</v>
      </c>
      <c r="J42" s="12" t="s">
        <v>82</v>
      </c>
      <c r="K42" s="7"/>
      <c r="L42" s="7"/>
      <c r="M42" s="8"/>
      <c r="N42" s="7" t="str">
        <f t="shared" si="1"/>
        <v>jitin.sebastian@redingtongroup.com; vikram.kumar@redingtongroup.com; nilesh.phirke@redingtongroup.com;christopher.joseph@redingtongroup.com</v>
      </c>
      <c r="O42" s="7" t="str">
        <f t="shared" si="2"/>
        <v>S7R001</v>
      </c>
      <c r="P42" s="8" t="s">
        <v>5215</v>
      </c>
      <c r="Q42" s="14">
        <f>VLOOKUP($B42,[2]Sheet3!$G:$CZ,2,0)</f>
        <v>2400308630</v>
      </c>
      <c r="R42" s="14">
        <f>VLOOKUP($B42,[2]Sheet3!$G:$CZ,3,0)</f>
        <v>2400306137</v>
      </c>
      <c r="S42" s="14">
        <f>VLOOKUP($B42,[2]Sheet3!$G:$CZ,4,0)</f>
        <v>2400306141</v>
      </c>
      <c r="T42" s="14">
        <f>VLOOKUP($B42,[2]Sheet3!$G:$CZ,5,0)</f>
        <v>2400306139</v>
      </c>
      <c r="U42" s="14">
        <f>VLOOKUP($B42,[2]Sheet3!$G:$CZ,6,0)</f>
        <v>2400303970</v>
      </c>
      <c r="V42" s="14">
        <f>VLOOKUP($B42,[2]Sheet3!$G:$CZ,7,0)</f>
        <v>2400300508</v>
      </c>
      <c r="W42" s="14">
        <f>VLOOKUP($B42,[2]Sheet3!$G:$CZ,8,0)</f>
        <v>2400308632</v>
      </c>
      <c r="X42" s="14">
        <f>VLOOKUP($B42,[2]Sheet3!$G:$CZ,9,0)</f>
        <v>0</v>
      </c>
      <c r="Y42" s="14">
        <f>VLOOKUP($B42,[2]Sheet3!$G:$CZ,10,0)</f>
        <v>0</v>
      </c>
      <c r="Z42" s="14">
        <f>VLOOKUP($B42,[2]Sheet3!$G:$CZ,11,0)</f>
        <v>0</v>
      </c>
      <c r="AA42" s="14">
        <f>VLOOKUP($B42,[2]Sheet3!$G:$CZ,12,0)</f>
        <v>0</v>
      </c>
      <c r="AB42" s="14">
        <f>VLOOKUP($B42,[2]Sheet3!$G:$CZ,13,0)</f>
        <v>0</v>
      </c>
      <c r="AC42" s="14">
        <f>VLOOKUP($B42,[2]Sheet3!$G:$CZ,14,0)</f>
        <v>0</v>
      </c>
      <c r="AD42" s="14">
        <f>VLOOKUP($B42,[2]Sheet3!$G:$CZ,15,0)</f>
        <v>0</v>
      </c>
      <c r="AE42" s="14">
        <f>VLOOKUP($B42,[2]Sheet3!$G:$CZ,16,0)</f>
        <v>0</v>
      </c>
      <c r="AF42" s="14">
        <f>VLOOKUP($B42,[2]Sheet3!$G:$CZ,17,0)</f>
        <v>0</v>
      </c>
      <c r="AG42" s="14">
        <f>VLOOKUP($B42,[2]Sheet3!$G:$CZ,18,0)</f>
        <v>0</v>
      </c>
      <c r="AH42" s="14">
        <f>VLOOKUP($B42,[2]Sheet3!$G:$CZ,19,0)</f>
        <v>0</v>
      </c>
      <c r="AI42" s="14">
        <f>VLOOKUP($B42,[2]Sheet3!$G:$CZ,20,0)</f>
        <v>0</v>
      </c>
      <c r="AJ42" s="14">
        <f>VLOOKUP($B42,[2]Sheet3!$G:$CZ,21,0)</f>
        <v>0</v>
      </c>
      <c r="AK42" s="14">
        <f>VLOOKUP($B42,[2]Sheet3!$G:$CZ,22,0)</f>
        <v>0</v>
      </c>
      <c r="AL42" s="14">
        <f>VLOOKUP($B42,[2]Sheet3!$G:$CZ,23,0)</f>
        <v>0</v>
      </c>
      <c r="AM42" s="14">
        <f>VLOOKUP($B42,[2]Sheet3!$G:$CZ,24,0)</f>
        <v>0</v>
      </c>
      <c r="AN42" s="14">
        <f>VLOOKUP($B42,[2]Sheet3!$G:$CZ,25,0)</f>
        <v>0</v>
      </c>
      <c r="AO42" s="14">
        <f>VLOOKUP($B42,[2]Sheet3!$G:$CZ,26,0)</f>
        <v>0</v>
      </c>
      <c r="AP42" s="14">
        <f>VLOOKUP($B42,[2]Sheet3!$G:$CZ,27,0)</f>
        <v>0</v>
      </c>
      <c r="AQ42" s="14">
        <f>VLOOKUP($B42,[2]Sheet3!$G:$CZ,28,0)</f>
        <v>0</v>
      </c>
      <c r="AR42" s="14">
        <f>VLOOKUP($B42,[2]Sheet3!$G:$CZ,29,0)</f>
        <v>0</v>
      </c>
      <c r="AS42" s="14">
        <f>VLOOKUP($B42,[2]Sheet3!$G:$CZ,30,0)</f>
        <v>0</v>
      </c>
      <c r="AT42" s="14">
        <f>VLOOKUP($B42,[2]Sheet3!$G:$CZ,31,0)</f>
        <v>0</v>
      </c>
      <c r="AU42" s="14">
        <f>VLOOKUP($B42,[2]Sheet3!$G:$CZ,32,0)</f>
        <v>0</v>
      </c>
      <c r="AV42" s="14">
        <f>VLOOKUP($B42,[2]Sheet3!$G:$CZ,33,0)</f>
        <v>0</v>
      </c>
      <c r="AW42" s="14">
        <f>VLOOKUP($B42,[2]Sheet3!$G:$CZ,34,0)</f>
        <v>0</v>
      </c>
      <c r="AX42" s="14">
        <f>VLOOKUP($B42,[2]Sheet3!$G:$CZ,35,0)</f>
        <v>0</v>
      </c>
      <c r="AY42" s="14">
        <f>VLOOKUP($B42,[2]Sheet3!$G:$CZ,36,0)</f>
        <v>0</v>
      </c>
      <c r="AZ42" s="14">
        <f>VLOOKUP($B42,[2]Sheet3!$G:$CZ,37,0)</f>
        <v>0</v>
      </c>
      <c r="BA42" s="14">
        <f>VLOOKUP($B42,[2]Sheet3!$G:$CZ,38,0)</f>
        <v>0</v>
      </c>
      <c r="BB42" s="14">
        <f>VLOOKUP($B42,[2]Sheet3!$G:$CZ,39,0)</f>
        <v>0</v>
      </c>
      <c r="BC42" s="14">
        <f>VLOOKUP($B42,[2]Sheet3!$G:$CZ,40,0)</f>
        <v>0</v>
      </c>
      <c r="BD42" s="14">
        <f>VLOOKUP($B42,[2]Sheet3!$G:$CZ,41,0)</f>
        <v>0</v>
      </c>
      <c r="BE42" s="14">
        <f>VLOOKUP($B42,[2]Sheet3!$G:$CZ,42,0)</f>
        <v>0</v>
      </c>
      <c r="BF42" s="14">
        <f>VLOOKUP($B42,[2]Sheet3!$G:$CZ,43,0)</f>
        <v>0</v>
      </c>
      <c r="BG42" s="14">
        <f>VLOOKUP($B42,[2]Sheet3!$G:$CZ,44,0)</f>
        <v>0</v>
      </c>
      <c r="BH42" s="14">
        <f>VLOOKUP($B42,[2]Sheet3!$G:$CZ,45,0)</f>
        <v>0</v>
      </c>
      <c r="BI42" s="14">
        <f>VLOOKUP($B42,[2]Sheet3!$G:$CZ,46,0)</f>
        <v>0</v>
      </c>
      <c r="BJ42" s="14">
        <f>VLOOKUP($B42,[2]Sheet3!$G:$CZ,47,0)</f>
        <v>0</v>
      </c>
      <c r="BK42" s="14">
        <f>VLOOKUP($B42,[2]Sheet3!$G:$CZ,48,0)</f>
        <v>0</v>
      </c>
      <c r="BL42" s="14">
        <f>VLOOKUP($B42,[2]Sheet3!$G:$CZ,49,0)</f>
        <v>0</v>
      </c>
      <c r="BM42" s="14">
        <f>VLOOKUP($B42,[2]Sheet3!$G:$CZ,50,0)</f>
        <v>0</v>
      </c>
      <c r="BN42" s="14">
        <f>VLOOKUP($B42,[2]Sheet3!$G:$CZ,51,0)</f>
        <v>0</v>
      </c>
      <c r="BO42" s="14">
        <f>VLOOKUP($B42,[2]Sheet3!$G:$CZ,52,0)</f>
        <v>0</v>
      </c>
      <c r="BP42" s="14">
        <f>VLOOKUP($B42,[2]Sheet3!$G:$CZ,53,0)</f>
        <v>0</v>
      </c>
      <c r="BQ42" s="14">
        <f>VLOOKUP($B42,[2]Sheet3!$G:$CZ,54,0)</f>
        <v>0</v>
      </c>
      <c r="BR42" s="14">
        <f>VLOOKUP($B42,[2]Sheet3!$G:$CZ,55,0)</f>
        <v>0</v>
      </c>
      <c r="BS42" s="14">
        <f>VLOOKUP($B42,[2]Sheet3!$G:$CZ,56,0)</f>
        <v>0</v>
      </c>
      <c r="BT42" s="14">
        <f>VLOOKUP($B42,[2]Sheet3!$G:$CZ,57,0)</f>
        <v>0</v>
      </c>
      <c r="BU42" s="14">
        <f>VLOOKUP($B42,[2]Sheet3!$G:$CZ,58,0)</f>
        <v>0</v>
      </c>
      <c r="BV42" s="14">
        <f>VLOOKUP($B42,[2]Sheet3!$G:$CZ,59,0)</f>
        <v>0</v>
      </c>
      <c r="BW42" s="14">
        <f>VLOOKUP($B42,[2]Sheet3!$G:$CZ,60,0)</f>
        <v>0</v>
      </c>
      <c r="BX42" s="14">
        <f>VLOOKUP($B42,[2]Sheet3!$G:$CZ,61,0)</f>
        <v>0</v>
      </c>
      <c r="BY42" s="14">
        <f>VLOOKUP($B42,[2]Sheet3!$G:$CZ,62,0)</f>
        <v>0</v>
      </c>
      <c r="BZ42" s="14">
        <f>VLOOKUP($B42,[2]Sheet3!$G:$CZ,63,0)</f>
        <v>0</v>
      </c>
      <c r="CA42" s="14">
        <f>VLOOKUP($B42,[2]Sheet3!$G:$CZ,64,0)</f>
        <v>0</v>
      </c>
      <c r="CB42" s="14">
        <f>VLOOKUP($B42,[2]Sheet3!$G:$CZ,65,0)</f>
        <v>0</v>
      </c>
      <c r="CC42" s="14">
        <f>VLOOKUP($B42,[2]Sheet3!$G:$CZ,66,0)</f>
        <v>0</v>
      </c>
      <c r="CD42" s="14">
        <f>VLOOKUP($B42,[2]Sheet3!$G:$CZ,67,0)</f>
        <v>0</v>
      </c>
      <c r="CE42" s="14">
        <f>VLOOKUP($B42,[2]Sheet3!$G:$CZ,68,0)</f>
        <v>0</v>
      </c>
      <c r="CF42" s="14">
        <f>VLOOKUP($B42,[2]Sheet3!$G:$CZ,69,0)</f>
        <v>0</v>
      </c>
      <c r="CG42" s="14">
        <f>VLOOKUP($B42,[2]Sheet3!$G:$CZ,70,0)</f>
        <v>0</v>
      </c>
      <c r="CH42" s="14">
        <f>VLOOKUP($B42,[2]Sheet3!$G:$CZ,71,0)</f>
        <v>0</v>
      </c>
      <c r="CI42" s="14">
        <f>VLOOKUP($B42,[2]Sheet3!$G:$CZ,72,0)</f>
        <v>0</v>
      </c>
      <c r="CJ42" s="14">
        <f>VLOOKUP($B42,[2]Sheet3!$G:$CZ,73,0)</f>
        <v>0</v>
      </c>
      <c r="CK42" s="14">
        <f>VLOOKUP($B42,[2]Sheet3!$G:$CZ,74,0)</f>
        <v>0</v>
      </c>
      <c r="CL42" s="14">
        <f>VLOOKUP($B42,[2]Sheet3!$G:$CZ,75,0)</f>
        <v>0</v>
      </c>
      <c r="CM42" s="14">
        <f>VLOOKUP($B42,[2]Sheet3!$G:$CZ,76,0)</f>
        <v>0</v>
      </c>
      <c r="CN42" s="14">
        <f>VLOOKUP($B42,[2]Sheet3!$G:$CZ,77,0)</f>
        <v>0</v>
      </c>
      <c r="CO42" s="14">
        <f>VLOOKUP($B42,[2]Sheet3!$G:$CZ,78,0)</f>
        <v>0</v>
      </c>
      <c r="CP42" s="14">
        <f>VLOOKUP($B42,[2]Sheet3!$G:$CZ,79,0)</f>
        <v>0</v>
      </c>
      <c r="CQ42" s="14">
        <f>VLOOKUP($B42,[2]Sheet3!$G:$CZ,80,0)</f>
        <v>0</v>
      </c>
      <c r="CR42" s="14">
        <f>VLOOKUP($B42,[2]Sheet3!$G:$CZ,81,0)</f>
        <v>0</v>
      </c>
      <c r="CS42" s="14">
        <f>VLOOKUP($B42,[2]Sheet3!$G:$CZ,82,0)</f>
        <v>0</v>
      </c>
      <c r="CT42" s="14">
        <f>VLOOKUP($B42,[2]Sheet3!$G:$CZ,83,0)</f>
        <v>0</v>
      </c>
      <c r="CU42" s="14">
        <f>VLOOKUP($B42,[2]Sheet3!$G:$CZ,84,0)</f>
        <v>0</v>
      </c>
      <c r="CV42" s="14">
        <f>VLOOKUP($B42,[2]Sheet3!$G:$CZ,85,0)</f>
        <v>0</v>
      </c>
      <c r="CW42" s="14">
        <f>VLOOKUP($B42,[2]Sheet3!$G:$CZ,86,0)</f>
        <v>0</v>
      </c>
      <c r="CX42" s="14">
        <f>VLOOKUP($B42,[2]Sheet3!$G:$CZ,87,0)</f>
        <v>0</v>
      </c>
      <c r="CY42" s="14">
        <f>VLOOKUP($B42,[2]Sheet3!$G:$CZ,88,0)</f>
        <v>0</v>
      </c>
      <c r="CZ42" s="14">
        <f>VLOOKUP($B42,[2]Sheet3!$G:$CZ,89,0)</f>
        <v>0</v>
      </c>
      <c r="DA42" s="14">
        <f>VLOOKUP($B42,[2]Sheet3!$G:$CZ,90,0)</f>
        <v>0</v>
      </c>
      <c r="DB42" s="14">
        <f>VLOOKUP($B42,[2]Sheet3!$G:$CZ,91,0)</f>
        <v>0</v>
      </c>
      <c r="DC42" s="14">
        <f>VLOOKUP($B42,[2]Sheet3!$G:$CZ,92,0)</f>
        <v>0</v>
      </c>
      <c r="DD42" s="14">
        <f>VLOOKUP($B42,[2]Sheet3!$G:$CZ,93,0)</f>
        <v>0</v>
      </c>
      <c r="DE42" s="14">
        <f>VLOOKUP($B42,[2]Sheet3!$G:$CZ,94,0)</f>
        <v>0</v>
      </c>
      <c r="DF42" s="14">
        <f>VLOOKUP($B42,[2]Sheet3!$G:$CZ,95,0)</f>
        <v>0</v>
      </c>
      <c r="DG42" s="14">
        <f>VLOOKUP($B42,[2]Sheet3!$G:$CZ,96,0)</f>
        <v>0</v>
      </c>
      <c r="DH42" s="14">
        <f>VLOOKUP($B42,[2]Sheet3!$G:$CZ,97,0)</f>
        <v>0</v>
      </c>
      <c r="DI42" s="14">
        <f>VLOOKUP($B42,[2]Sheet3!$G:$CZ,98,0)</f>
        <v>0</v>
      </c>
    </row>
    <row r="43" spans="1:113" x14ac:dyDescent="0.3">
      <c r="A43" s="9" t="str">
        <f t="shared" si="0"/>
        <v>NF3037</v>
      </c>
      <c r="B43" s="15" t="s">
        <v>795</v>
      </c>
      <c r="C43" s="15" t="s">
        <v>796</v>
      </c>
      <c r="F43" s="7" t="s">
        <v>15</v>
      </c>
      <c r="G43" s="12" t="s">
        <v>3538</v>
      </c>
      <c r="H43" s="12" t="str">
        <f>VLOOKUP($B43,[1]Sheet1!$A:$G,5,0)</f>
        <v>rohit.arora@redingtongroup.com</v>
      </c>
      <c r="I43" s="12" t="str">
        <f>VLOOKUP($B43,[1]Sheet1!$A:$G,7,0)</f>
        <v>jitender.chopra@redingtongroup.com</v>
      </c>
      <c r="J43" s="12" t="s">
        <v>82</v>
      </c>
      <c r="K43" s="7"/>
      <c r="L43" s="7"/>
      <c r="M43" s="8"/>
      <c r="N43" s="7" t="str">
        <f t="shared" si="1"/>
        <v>rohit.arora@redingtongroup.com; jitender.chopra@redingtongroup.com; nilesh.phirke@redingtongroup.com;christopher.joseph@redingtongroup.com</v>
      </c>
      <c r="O43" s="7" t="str">
        <f t="shared" si="2"/>
        <v>NF3037</v>
      </c>
      <c r="P43" s="8" t="s">
        <v>5215</v>
      </c>
      <c r="Q43" s="14">
        <f>VLOOKUP($B43,[2]Sheet3!$G:$CZ,2,0)</f>
        <v>2400308461</v>
      </c>
      <c r="R43" s="14">
        <f>VLOOKUP($B43,[2]Sheet3!$G:$CZ,3,0)</f>
        <v>2400300215</v>
      </c>
      <c r="S43" s="14">
        <f>VLOOKUP($B43,[2]Sheet3!$G:$CZ,4,0)</f>
        <v>0</v>
      </c>
      <c r="T43" s="14">
        <f>VLOOKUP($B43,[2]Sheet3!$G:$CZ,5,0)</f>
        <v>0</v>
      </c>
      <c r="U43" s="14">
        <f>VLOOKUP($B43,[2]Sheet3!$G:$CZ,6,0)</f>
        <v>0</v>
      </c>
      <c r="V43" s="14">
        <f>VLOOKUP($B43,[2]Sheet3!$G:$CZ,7,0)</f>
        <v>0</v>
      </c>
      <c r="W43" s="14">
        <f>VLOOKUP($B43,[2]Sheet3!$G:$CZ,8,0)</f>
        <v>0</v>
      </c>
      <c r="X43" s="14">
        <f>VLOOKUP($B43,[2]Sheet3!$G:$CZ,9,0)</f>
        <v>0</v>
      </c>
      <c r="Y43" s="14">
        <f>VLOOKUP($B43,[2]Sheet3!$G:$CZ,10,0)</f>
        <v>0</v>
      </c>
      <c r="Z43" s="14">
        <f>VLOOKUP($B43,[2]Sheet3!$G:$CZ,11,0)</f>
        <v>0</v>
      </c>
      <c r="AA43" s="14">
        <f>VLOOKUP($B43,[2]Sheet3!$G:$CZ,12,0)</f>
        <v>0</v>
      </c>
      <c r="AB43" s="14">
        <f>VLOOKUP($B43,[2]Sheet3!$G:$CZ,13,0)</f>
        <v>0</v>
      </c>
      <c r="AC43" s="14">
        <f>VLOOKUP($B43,[2]Sheet3!$G:$CZ,14,0)</f>
        <v>0</v>
      </c>
      <c r="AD43" s="14">
        <f>VLOOKUP($B43,[2]Sheet3!$G:$CZ,15,0)</f>
        <v>0</v>
      </c>
      <c r="AE43" s="14">
        <f>VLOOKUP($B43,[2]Sheet3!$G:$CZ,16,0)</f>
        <v>0</v>
      </c>
      <c r="AF43" s="14">
        <f>VLOOKUP($B43,[2]Sheet3!$G:$CZ,17,0)</f>
        <v>0</v>
      </c>
      <c r="AG43" s="14">
        <f>VLOOKUP($B43,[2]Sheet3!$G:$CZ,18,0)</f>
        <v>0</v>
      </c>
      <c r="AH43" s="14">
        <f>VLOOKUP($B43,[2]Sheet3!$G:$CZ,19,0)</f>
        <v>0</v>
      </c>
      <c r="AI43" s="14">
        <f>VLOOKUP($B43,[2]Sheet3!$G:$CZ,20,0)</f>
        <v>0</v>
      </c>
      <c r="AJ43" s="14">
        <f>VLOOKUP($B43,[2]Sheet3!$G:$CZ,21,0)</f>
        <v>0</v>
      </c>
      <c r="AK43" s="14">
        <f>VLOOKUP($B43,[2]Sheet3!$G:$CZ,22,0)</f>
        <v>0</v>
      </c>
      <c r="AL43" s="14">
        <f>VLOOKUP($B43,[2]Sheet3!$G:$CZ,23,0)</f>
        <v>0</v>
      </c>
      <c r="AM43" s="14">
        <f>VLOOKUP($B43,[2]Sheet3!$G:$CZ,24,0)</f>
        <v>0</v>
      </c>
      <c r="AN43" s="14">
        <f>VLOOKUP($B43,[2]Sheet3!$G:$CZ,25,0)</f>
        <v>0</v>
      </c>
      <c r="AO43" s="14">
        <f>VLOOKUP($B43,[2]Sheet3!$G:$CZ,26,0)</f>
        <v>0</v>
      </c>
      <c r="AP43" s="14">
        <f>VLOOKUP($B43,[2]Sheet3!$G:$CZ,27,0)</f>
        <v>0</v>
      </c>
      <c r="AQ43" s="14">
        <f>VLOOKUP($B43,[2]Sheet3!$G:$CZ,28,0)</f>
        <v>0</v>
      </c>
      <c r="AR43" s="14">
        <f>VLOOKUP($B43,[2]Sheet3!$G:$CZ,29,0)</f>
        <v>0</v>
      </c>
      <c r="AS43" s="14">
        <f>VLOOKUP($B43,[2]Sheet3!$G:$CZ,30,0)</f>
        <v>0</v>
      </c>
      <c r="AT43" s="14">
        <f>VLOOKUP($B43,[2]Sheet3!$G:$CZ,31,0)</f>
        <v>0</v>
      </c>
      <c r="AU43" s="14">
        <f>VLOOKUP($B43,[2]Sheet3!$G:$CZ,32,0)</f>
        <v>0</v>
      </c>
      <c r="AV43" s="14">
        <f>VLOOKUP($B43,[2]Sheet3!$G:$CZ,33,0)</f>
        <v>0</v>
      </c>
      <c r="AW43" s="14">
        <f>VLOOKUP($B43,[2]Sheet3!$G:$CZ,34,0)</f>
        <v>0</v>
      </c>
      <c r="AX43" s="14">
        <f>VLOOKUP($B43,[2]Sheet3!$G:$CZ,35,0)</f>
        <v>0</v>
      </c>
      <c r="AY43" s="14">
        <f>VLOOKUP($B43,[2]Sheet3!$G:$CZ,36,0)</f>
        <v>0</v>
      </c>
      <c r="AZ43" s="14">
        <f>VLOOKUP($B43,[2]Sheet3!$G:$CZ,37,0)</f>
        <v>0</v>
      </c>
      <c r="BA43" s="14">
        <f>VLOOKUP($B43,[2]Sheet3!$G:$CZ,38,0)</f>
        <v>0</v>
      </c>
      <c r="BB43" s="14">
        <f>VLOOKUP($B43,[2]Sheet3!$G:$CZ,39,0)</f>
        <v>0</v>
      </c>
      <c r="BC43" s="14">
        <f>VLOOKUP($B43,[2]Sheet3!$G:$CZ,40,0)</f>
        <v>0</v>
      </c>
      <c r="BD43" s="14">
        <f>VLOOKUP($B43,[2]Sheet3!$G:$CZ,41,0)</f>
        <v>0</v>
      </c>
      <c r="BE43" s="14">
        <f>VLOOKUP($B43,[2]Sheet3!$G:$CZ,42,0)</f>
        <v>0</v>
      </c>
      <c r="BF43" s="14">
        <f>VLOOKUP($B43,[2]Sheet3!$G:$CZ,43,0)</f>
        <v>0</v>
      </c>
      <c r="BG43" s="14">
        <f>VLOOKUP($B43,[2]Sheet3!$G:$CZ,44,0)</f>
        <v>0</v>
      </c>
      <c r="BH43" s="14">
        <f>VLOOKUP($B43,[2]Sheet3!$G:$CZ,45,0)</f>
        <v>0</v>
      </c>
      <c r="BI43" s="14">
        <f>VLOOKUP($B43,[2]Sheet3!$G:$CZ,46,0)</f>
        <v>0</v>
      </c>
      <c r="BJ43" s="14">
        <f>VLOOKUP($B43,[2]Sheet3!$G:$CZ,47,0)</f>
        <v>0</v>
      </c>
      <c r="BK43" s="14">
        <f>VLOOKUP($B43,[2]Sheet3!$G:$CZ,48,0)</f>
        <v>0</v>
      </c>
      <c r="BL43" s="14">
        <f>VLOOKUP($B43,[2]Sheet3!$G:$CZ,49,0)</f>
        <v>0</v>
      </c>
      <c r="BM43" s="14">
        <f>VLOOKUP($B43,[2]Sheet3!$G:$CZ,50,0)</f>
        <v>0</v>
      </c>
      <c r="BN43" s="14">
        <f>VLOOKUP($B43,[2]Sheet3!$G:$CZ,51,0)</f>
        <v>0</v>
      </c>
      <c r="BO43" s="14">
        <f>VLOOKUP($B43,[2]Sheet3!$G:$CZ,52,0)</f>
        <v>0</v>
      </c>
      <c r="BP43" s="14">
        <f>VLOOKUP($B43,[2]Sheet3!$G:$CZ,53,0)</f>
        <v>0</v>
      </c>
      <c r="BQ43" s="14">
        <f>VLOOKUP($B43,[2]Sheet3!$G:$CZ,54,0)</f>
        <v>0</v>
      </c>
      <c r="BR43" s="14">
        <f>VLOOKUP($B43,[2]Sheet3!$G:$CZ,55,0)</f>
        <v>0</v>
      </c>
      <c r="BS43" s="14">
        <f>VLOOKUP($B43,[2]Sheet3!$G:$CZ,56,0)</f>
        <v>0</v>
      </c>
      <c r="BT43" s="14">
        <f>VLOOKUP($B43,[2]Sheet3!$G:$CZ,57,0)</f>
        <v>0</v>
      </c>
      <c r="BU43" s="14">
        <f>VLOOKUP($B43,[2]Sheet3!$G:$CZ,58,0)</f>
        <v>0</v>
      </c>
      <c r="BV43" s="14">
        <f>VLOOKUP($B43,[2]Sheet3!$G:$CZ,59,0)</f>
        <v>0</v>
      </c>
      <c r="BW43" s="14">
        <f>VLOOKUP($B43,[2]Sheet3!$G:$CZ,60,0)</f>
        <v>0</v>
      </c>
      <c r="BX43" s="14">
        <f>VLOOKUP($B43,[2]Sheet3!$G:$CZ,61,0)</f>
        <v>0</v>
      </c>
      <c r="BY43" s="14">
        <f>VLOOKUP($B43,[2]Sheet3!$G:$CZ,62,0)</f>
        <v>0</v>
      </c>
      <c r="BZ43" s="14">
        <f>VLOOKUP($B43,[2]Sheet3!$G:$CZ,63,0)</f>
        <v>0</v>
      </c>
      <c r="CA43" s="14">
        <f>VLOOKUP($B43,[2]Sheet3!$G:$CZ,64,0)</f>
        <v>0</v>
      </c>
      <c r="CB43" s="14">
        <f>VLOOKUP($B43,[2]Sheet3!$G:$CZ,65,0)</f>
        <v>0</v>
      </c>
      <c r="CC43" s="14">
        <f>VLOOKUP($B43,[2]Sheet3!$G:$CZ,66,0)</f>
        <v>0</v>
      </c>
      <c r="CD43" s="14">
        <f>VLOOKUP($B43,[2]Sheet3!$G:$CZ,67,0)</f>
        <v>0</v>
      </c>
      <c r="CE43" s="14">
        <f>VLOOKUP($B43,[2]Sheet3!$G:$CZ,68,0)</f>
        <v>0</v>
      </c>
      <c r="CF43" s="14">
        <f>VLOOKUP($B43,[2]Sheet3!$G:$CZ,69,0)</f>
        <v>0</v>
      </c>
      <c r="CG43" s="14">
        <f>VLOOKUP($B43,[2]Sheet3!$G:$CZ,70,0)</f>
        <v>0</v>
      </c>
      <c r="CH43" s="14">
        <f>VLOOKUP($B43,[2]Sheet3!$G:$CZ,71,0)</f>
        <v>0</v>
      </c>
      <c r="CI43" s="14">
        <f>VLOOKUP($B43,[2]Sheet3!$G:$CZ,72,0)</f>
        <v>0</v>
      </c>
      <c r="CJ43" s="14">
        <f>VLOOKUP($B43,[2]Sheet3!$G:$CZ,73,0)</f>
        <v>0</v>
      </c>
      <c r="CK43" s="14">
        <f>VLOOKUP($B43,[2]Sheet3!$G:$CZ,74,0)</f>
        <v>0</v>
      </c>
      <c r="CL43" s="14">
        <f>VLOOKUP($B43,[2]Sheet3!$G:$CZ,75,0)</f>
        <v>0</v>
      </c>
      <c r="CM43" s="14">
        <f>VLOOKUP($B43,[2]Sheet3!$G:$CZ,76,0)</f>
        <v>0</v>
      </c>
      <c r="CN43" s="14">
        <f>VLOOKUP($B43,[2]Sheet3!$G:$CZ,77,0)</f>
        <v>0</v>
      </c>
      <c r="CO43" s="14">
        <f>VLOOKUP($B43,[2]Sheet3!$G:$CZ,78,0)</f>
        <v>0</v>
      </c>
      <c r="CP43" s="14">
        <f>VLOOKUP($B43,[2]Sheet3!$G:$CZ,79,0)</f>
        <v>0</v>
      </c>
      <c r="CQ43" s="14">
        <f>VLOOKUP($B43,[2]Sheet3!$G:$CZ,80,0)</f>
        <v>0</v>
      </c>
      <c r="CR43" s="14">
        <f>VLOOKUP($B43,[2]Sheet3!$G:$CZ,81,0)</f>
        <v>0</v>
      </c>
      <c r="CS43" s="14">
        <f>VLOOKUP($B43,[2]Sheet3!$G:$CZ,82,0)</f>
        <v>0</v>
      </c>
      <c r="CT43" s="14">
        <f>VLOOKUP($B43,[2]Sheet3!$G:$CZ,83,0)</f>
        <v>0</v>
      </c>
      <c r="CU43" s="14">
        <f>VLOOKUP($B43,[2]Sheet3!$G:$CZ,84,0)</f>
        <v>0</v>
      </c>
      <c r="CV43" s="14">
        <f>VLOOKUP($B43,[2]Sheet3!$G:$CZ,85,0)</f>
        <v>0</v>
      </c>
      <c r="CW43" s="14">
        <f>VLOOKUP($B43,[2]Sheet3!$G:$CZ,86,0)</f>
        <v>0</v>
      </c>
      <c r="CX43" s="14">
        <f>VLOOKUP($B43,[2]Sheet3!$G:$CZ,87,0)</f>
        <v>0</v>
      </c>
      <c r="CY43" s="14">
        <f>VLOOKUP($B43,[2]Sheet3!$G:$CZ,88,0)</f>
        <v>0</v>
      </c>
      <c r="CZ43" s="14">
        <f>VLOOKUP($B43,[2]Sheet3!$G:$CZ,89,0)</f>
        <v>0</v>
      </c>
      <c r="DA43" s="14">
        <f>VLOOKUP($B43,[2]Sheet3!$G:$CZ,90,0)</f>
        <v>0</v>
      </c>
      <c r="DB43" s="14">
        <f>VLOOKUP($B43,[2]Sheet3!$G:$CZ,91,0)</f>
        <v>0</v>
      </c>
      <c r="DC43" s="14">
        <f>VLOOKUP($B43,[2]Sheet3!$G:$CZ,92,0)</f>
        <v>0</v>
      </c>
      <c r="DD43" s="14">
        <f>VLOOKUP($B43,[2]Sheet3!$G:$CZ,93,0)</f>
        <v>0</v>
      </c>
      <c r="DE43" s="14">
        <f>VLOOKUP($B43,[2]Sheet3!$G:$CZ,94,0)</f>
        <v>0</v>
      </c>
      <c r="DF43" s="14">
        <f>VLOOKUP($B43,[2]Sheet3!$G:$CZ,95,0)</f>
        <v>0</v>
      </c>
      <c r="DG43" s="14">
        <f>VLOOKUP($B43,[2]Sheet3!$G:$CZ,96,0)</f>
        <v>0</v>
      </c>
      <c r="DH43" s="14">
        <f>VLOOKUP($B43,[2]Sheet3!$G:$CZ,97,0)</f>
        <v>0</v>
      </c>
      <c r="DI43" s="14">
        <f>VLOOKUP($B43,[2]Sheet3!$G:$CZ,98,0)</f>
        <v>0</v>
      </c>
    </row>
    <row r="44" spans="1:113" x14ac:dyDescent="0.3">
      <c r="A44" s="9" t="str">
        <f t="shared" si="0"/>
        <v>S34505</v>
      </c>
      <c r="B44" s="15" t="s">
        <v>797</v>
      </c>
      <c r="C44" s="15" t="s">
        <v>798</v>
      </c>
      <c r="F44" s="7" t="s">
        <v>15</v>
      </c>
      <c r="G44" s="12" t="s">
        <v>3539</v>
      </c>
      <c r="H44" s="12" t="str">
        <f>VLOOKUP($B44,[1]Sheet1!$A:$G,5,0)</f>
        <v>suresh.skg@redingtongroup.com</v>
      </c>
      <c r="I44" s="12" t="str">
        <f>VLOOKUP($B44,[1]Sheet1!$A:$G,7,0)</f>
        <v>yogesh.ganesh@redingtongroup.com</v>
      </c>
      <c r="J44" s="12" t="s">
        <v>82</v>
      </c>
      <c r="K44" s="7"/>
      <c r="L44" s="7"/>
      <c r="M44" s="8"/>
      <c r="N44" s="7" t="str">
        <f t="shared" si="1"/>
        <v>suresh.skg@redingtongroup.com; yogesh.ganesh@redingtongroup.com; nilesh.phirke@redingtongroup.com;christopher.joseph@redingtongroup.com</v>
      </c>
      <c r="O44" s="7" t="str">
        <f t="shared" si="2"/>
        <v>S34505</v>
      </c>
      <c r="P44" s="8" t="s">
        <v>5215</v>
      </c>
      <c r="Q44" s="14">
        <f>VLOOKUP($B44,[2]Sheet3!$G:$CZ,2,0)</f>
        <v>2400308439</v>
      </c>
      <c r="R44" s="14">
        <f>VLOOKUP($B44,[2]Sheet3!$G:$CZ,3,0)</f>
        <v>2400309317</v>
      </c>
      <c r="S44" s="14">
        <f>VLOOKUP($B44,[2]Sheet3!$G:$CZ,4,0)</f>
        <v>2400301029</v>
      </c>
      <c r="T44" s="14">
        <f>VLOOKUP($B44,[2]Sheet3!$G:$CZ,5,0)</f>
        <v>2400300278</v>
      </c>
      <c r="U44" s="14">
        <f>VLOOKUP($B44,[2]Sheet3!$G:$CZ,6,0)</f>
        <v>2400301027</v>
      </c>
      <c r="V44" s="14">
        <f>VLOOKUP($B44,[2]Sheet3!$G:$CZ,7,0)</f>
        <v>0</v>
      </c>
      <c r="W44" s="14">
        <f>VLOOKUP($B44,[2]Sheet3!$G:$CZ,8,0)</f>
        <v>0</v>
      </c>
      <c r="X44" s="14">
        <f>VLOOKUP($B44,[2]Sheet3!$G:$CZ,9,0)</f>
        <v>0</v>
      </c>
      <c r="Y44" s="14">
        <f>VLOOKUP($B44,[2]Sheet3!$G:$CZ,10,0)</f>
        <v>0</v>
      </c>
      <c r="Z44" s="14">
        <f>VLOOKUP($B44,[2]Sheet3!$G:$CZ,11,0)</f>
        <v>0</v>
      </c>
      <c r="AA44" s="14">
        <f>VLOOKUP($B44,[2]Sheet3!$G:$CZ,12,0)</f>
        <v>0</v>
      </c>
      <c r="AB44" s="14">
        <f>VLOOKUP($B44,[2]Sheet3!$G:$CZ,13,0)</f>
        <v>0</v>
      </c>
      <c r="AC44" s="14">
        <f>VLOOKUP($B44,[2]Sheet3!$G:$CZ,14,0)</f>
        <v>0</v>
      </c>
      <c r="AD44" s="14">
        <f>VLOOKUP($B44,[2]Sheet3!$G:$CZ,15,0)</f>
        <v>0</v>
      </c>
      <c r="AE44" s="14">
        <f>VLOOKUP($B44,[2]Sheet3!$G:$CZ,16,0)</f>
        <v>0</v>
      </c>
      <c r="AF44" s="14">
        <f>VLOOKUP($B44,[2]Sheet3!$G:$CZ,17,0)</f>
        <v>0</v>
      </c>
      <c r="AG44" s="14">
        <f>VLOOKUP($B44,[2]Sheet3!$G:$CZ,18,0)</f>
        <v>0</v>
      </c>
      <c r="AH44" s="14">
        <f>VLOOKUP($B44,[2]Sheet3!$G:$CZ,19,0)</f>
        <v>0</v>
      </c>
      <c r="AI44" s="14">
        <f>VLOOKUP($B44,[2]Sheet3!$G:$CZ,20,0)</f>
        <v>0</v>
      </c>
      <c r="AJ44" s="14">
        <f>VLOOKUP($B44,[2]Sheet3!$G:$CZ,21,0)</f>
        <v>0</v>
      </c>
      <c r="AK44" s="14">
        <f>VLOOKUP($B44,[2]Sheet3!$G:$CZ,22,0)</f>
        <v>0</v>
      </c>
      <c r="AL44" s="14">
        <f>VLOOKUP($B44,[2]Sheet3!$G:$CZ,23,0)</f>
        <v>0</v>
      </c>
      <c r="AM44" s="14">
        <f>VLOOKUP($B44,[2]Sheet3!$G:$CZ,24,0)</f>
        <v>0</v>
      </c>
      <c r="AN44" s="14">
        <f>VLOOKUP($B44,[2]Sheet3!$G:$CZ,25,0)</f>
        <v>0</v>
      </c>
      <c r="AO44" s="14">
        <f>VLOOKUP($B44,[2]Sheet3!$G:$CZ,26,0)</f>
        <v>0</v>
      </c>
      <c r="AP44" s="14">
        <f>VLOOKUP($B44,[2]Sheet3!$G:$CZ,27,0)</f>
        <v>0</v>
      </c>
      <c r="AQ44" s="14">
        <f>VLOOKUP($B44,[2]Sheet3!$G:$CZ,28,0)</f>
        <v>0</v>
      </c>
      <c r="AR44" s="14">
        <f>VLOOKUP($B44,[2]Sheet3!$G:$CZ,29,0)</f>
        <v>0</v>
      </c>
      <c r="AS44" s="14">
        <f>VLOOKUP($B44,[2]Sheet3!$G:$CZ,30,0)</f>
        <v>0</v>
      </c>
      <c r="AT44" s="14">
        <f>VLOOKUP($B44,[2]Sheet3!$G:$CZ,31,0)</f>
        <v>0</v>
      </c>
      <c r="AU44" s="14">
        <f>VLOOKUP($B44,[2]Sheet3!$G:$CZ,32,0)</f>
        <v>0</v>
      </c>
      <c r="AV44" s="14">
        <f>VLOOKUP($B44,[2]Sheet3!$G:$CZ,33,0)</f>
        <v>0</v>
      </c>
      <c r="AW44" s="14">
        <f>VLOOKUP($B44,[2]Sheet3!$G:$CZ,34,0)</f>
        <v>0</v>
      </c>
      <c r="AX44" s="14">
        <f>VLOOKUP($B44,[2]Sheet3!$G:$CZ,35,0)</f>
        <v>0</v>
      </c>
      <c r="AY44" s="14">
        <f>VLOOKUP($B44,[2]Sheet3!$G:$CZ,36,0)</f>
        <v>0</v>
      </c>
      <c r="AZ44" s="14">
        <f>VLOOKUP($B44,[2]Sheet3!$G:$CZ,37,0)</f>
        <v>0</v>
      </c>
      <c r="BA44" s="14">
        <f>VLOOKUP($B44,[2]Sheet3!$G:$CZ,38,0)</f>
        <v>0</v>
      </c>
      <c r="BB44" s="14">
        <f>VLOOKUP($B44,[2]Sheet3!$G:$CZ,39,0)</f>
        <v>0</v>
      </c>
      <c r="BC44" s="14">
        <f>VLOOKUP($B44,[2]Sheet3!$G:$CZ,40,0)</f>
        <v>0</v>
      </c>
      <c r="BD44" s="14">
        <f>VLOOKUP($B44,[2]Sheet3!$G:$CZ,41,0)</f>
        <v>0</v>
      </c>
      <c r="BE44" s="14">
        <f>VLOOKUP($B44,[2]Sheet3!$G:$CZ,42,0)</f>
        <v>0</v>
      </c>
      <c r="BF44" s="14">
        <f>VLOOKUP($B44,[2]Sheet3!$G:$CZ,43,0)</f>
        <v>0</v>
      </c>
      <c r="BG44" s="14">
        <f>VLOOKUP($B44,[2]Sheet3!$G:$CZ,44,0)</f>
        <v>0</v>
      </c>
      <c r="BH44" s="14">
        <f>VLOOKUP($B44,[2]Sheet3!$G:$CZ,45,0)</f>
        <v>0</v>
      </c>
      <c r="BI44" s="14">
        <f>VLOOKUP($B44,[2]Sheet3!$G:$CZ,46,0)</f>
        <v>0</v>
      </c>
      <c r="BJ44" s="14">
        <f>VLOOKUP($B44,[2]Sheet3!$G:$CZ,47,0)</f>
        <v>0</v>
      </c>
      <c r="BK44" s="14">
        <f>VLOOKUP($B44,[2]Sheet3!$G:$CZ,48,0)</f>
        <v>0</v>
      </c>
      <c r="BL44" s="14">
        <f>VLOOKUP($B44,[2]Sheet3!$G:$CZ,49,0)</f>
        <v>0</v>
      </c>
      <c r="BM44" s="14">
        <f>VLOOKUP($B44,[2]Sheet3!$G:$CZ,50,0)</f>
        <v>0</v>
      </c>
      <c r="BN44" s="14">
        <f>VLOOKUP($B44,[2]Sheet3!$G:$CZ,51,0)</f>
        <v>0</v>
      </c>
      <c r="BO44" s="14">
        <f>VLOOKUP($B44,[2]Sheet3!$G:$CZ,52,0)</f>
        <v>0</v>
      </c>
      <c r="BP44" s="14">
        <f>VLOOKUP($B44,[2]Sheet3!$G:$CZ,53,0)</f>
        <v>0</v>
      </c>
      <c r="BQ44" s="14">
        <f>VLOOKUP($B44,[2]Sheet3!$G:$CZ,54,0)</f>
        <v>0</v>
      </c>
      <c r="BR44" s="14">
        <f>VLOOKUP($B44,[2]Sheet3!$G:$CZ,55,0)</f>
        <v>0</v>
      </c>
      <c r="BS44" s="14">
        <f>VLOOKUP($B44,[2]Sheet3!$G:$CZ,56,0)</f>
        <v>0</v>
      </c>
      <c r="BT44" s="14">
        <f>VLOOKUP($B44,[2]Sheet3!$G:$CZ,57,0)</f>
        <v>0</v>
      </c>
      <c r="BU44" s="14">
        <f>VLOOKUP($B44,[2]Sheet3!$G:$CZ,58,0)</f>
        <v>0</v>
      </c>
      <c r="BV44" s="14">
        <f>VLOOKUP($B44,[2]Sheet3!$G:$CZ,59,0)</f>
        <v>0</v>
      </c>
      <c r="BW44" s="14">
        <f>VLOOKUP($B44,[2]Sheet3!$G:$CZ,60,0)</f>
        <v>0</v>
      </c>
      <c r="BX44" s="14">
        <f>VLOOKUP($B44,[2]Sheet3!$G:$CZ,61,0)</f>
        <v>0</v>
      </c>
      <c r="BY44" s="14">
        <f>VLOOKUP($B44,[2]Sheet3!$G:$CZ,62,0)</f>
        <v>0</v>
      </c>
      <c r="BZ44" s="14">
        <f>VLOOKUP($B44,[2]Sheet3!$G:$CZ,63,0)</f>
        <v>0</v>
      </c>
      <c r="CA44" s="14">
        <f>VLOOKUP($B44,[2]Sheet3!$G:$CZ,64,0)</f>
        <v>0</v>
      </c>
      <c r="CB44" s="14">
        <f>VLOOKUP($B44,[2]Sheet3!$G:$CZ,65,0)</f>
        <v>0</v>
      </c>
      <c r="CC44" s="14">
        <f>VLOOKUP($B44,[2]Sheet3!$G:$CZ,66,0)</f>
        <v>0</v>
      </c>
      <c r="CD44" s="14">
        <f>VLOOKUP($B44,[2]Sheet3!$G:$CZ,67,0)</f>
        <v>0</v>
      </c>
      <c r="CE44" s="14">
        <f>VLOOKUP($B44,[2]Sheet3!$G:$CZ,68,0)</f>
        <v>0</v>
      </c>
      <c r="CF44" s="14">
        <f>VLOOKUP($B44,[2]Sheet3!$G:$CZ,69,0)</f>
        <v>0</v>
      </c>
      <c r="CG44" s="14">
        <f>VLOOKUP($B44,[2]Sheet3!$G:$CZ,70,0)</f>
        <v>0</v>
      </c>
      <c r="CH44" s="14">
        <f>VLOOKUP($B44,[2]Sheet3!$G:$CZ,71,0)</f>
        <v>0</v>
      </c>
      <c r="CI44" s="14">
        <f>VLOOKUP($B44,[2]Sheet3!$G:$CZ,72,0)</f>
        <v>0</v>
      </c>
      <c r="CJ44" s="14">
        <f>VLOOKUP($B44,[2]Sheet3!$G:$CZ,73,0)</f>
        <v>0</v>
      </c>
      <c r="CK44" s="14">
        <f>VLOOKUP($B44,[2]Sheet3!$G:$CZ,74,0)</f>
        <v>0</v>
      </c>
      <c r="CL44" s="14">
        <f>VLOOKUP($B44,[2]Sheet3!$G:$CZ,75,0)</f>
        <v>0</v>
      </c>
      <c r="CM44" s="14">
        <f>VLOOKUP($B44,[2]Sheet3!$G:$CZ,76,0)</f>
        <v>0</v>
      </c>
      <c r="CN44" s="14">
        <f>VLOOKUP($B44,[2]Sheet3!$G:$CZ,77,0)</f>
        <v>0</v>
      </c>
      <c r="CO44" s="14">
        <f>VLOOKUP($B44,[2]Sheet3!$G:$CZ,78,0)</f>
        <v>0</v>
      </c>
      <c r="CP44" s="14">
        <f>VLOOKUP($B44,[2]Sheet3!$G:$CZ,79,0)</f>
        <v>0</v>
      </c>
      <c r="CQ44" s="14">
        <f>VLOOKUP($B44,[2]Sheet3!$G:$CZ,80,0)</f>
        <v>0</v>
      </c>
      <c r="CR44" s="14">
        <f>VLOOKUP($B44,[2]Sheet3!$G:$CZ,81,0)</f>
        <v>0</v>
      </c>
      <c r="CS44" s="14">
        <f>VLOOKUP($B44,[2]Sheet3!$G:$CZ,82,0)</f>
        <v>0</v>
      </c>
      <c r="CT44" s="14">
        <f>VLOOKUP($B44,[2]Sheet3!$G:$CZ,83,0)</f>
        <v>0</v>
      </c>
      <c r="CU44" s="14">
        <f>VLOOKUP($B44,[2]Sheet3!$G:$CZ,84,0)</f>
        <v>0</v>
      </c>
      <c r="CV44" s="14">
        <f>VLOOKUP($B44,[2]Sheet3!$G:$CZ,85,0)</f>
        <v>0</v>
      </c>
      <c r="CW44" s="14">
        <f>VLOOKUP($B44,[2]Sheet3!$G:$CZ,86,0)</f>
        <v>0</v>
      </c>
      <c r="CX44" s="14">
        <f>VLOOKUP($B44,[2]Sheet3!$G:$CZ,87,0)</f>
        <v>0</v>
      </c>
      <c r="CY44" s="14">
        <f>VLOOKUP($B44,[2]Sheet3!$G:$CZ,88,0)</f>
        <v>0</v>
      </c>
      <c r="CZ44" s="14">
        <f>VLOOKUP($B44,[2]Sheet3!$G:$CZ,89,0)</f>
        <v>0</v>
      </c>
      <c r="DA44" s="14">
        <f>VLOOKUP($B44,[2]Sheet3!$G:$CZ,90,0)</f>
        <v>0</v>
      </c>
      <c r="DB44" s="14">
        <f>VLOOKUP($B44,[2]Sheet3!$G:$CZ,91,0)</f>
        <v>0</v>
      </c>
      <c r="DC44" s="14">
        <f>VLOOKUP($B44,[2]Sheet3!$G:$CZ,92,0)</f>
        <v>0</v>
      </c>
      <c r="DD44" s="14">
        <f>VLOOKUP($B44,[2]Sheet3!$G:$CZ,93,0)</f>
        <v>0</v>
      </c>
      <c r="DE44" s="14">
        <f>VLOOKUP($B44,[2]Sheet3!$G:$CZ,94,0)</f>
        <v>0</v>
      </c>
      <c r="DF44" s="14">
        <f>VLOOKUP($B44,[2]Sheet3!$G:$CZ,95,0)</f>
        <v>0</v>
      </c>
      <c r="DG44" s="14">
        <f>VLOOKUP($B44,[2]Sheet3!$G:$CZ,96,0)</f>
        <v>0</v>
      </c>
      <c r="DH44" s="14">
        <f>VLOOKUP($B44,[2]Sheet3!$G:$CZ,97,0)</f>
        <v>0</v>
      </c>
      <c r="DI44" s="14">
        <f>VLOOKUP($B44,[2]Sheet3!$G:$CZ,98,0)</f>
        <v>0</v>
      </c>
    </row>
    <row r="45" spans="1:113" x14ac:dyDescent="0.3">
      <c r="A45" s="9" t="str">
        <f t="shared" si="0"/>
        <v>E13125</v>
      </c>
      <c r="B45" s="15" t="s">
        <v>799</v>
      </c>
      <c r="C45" s="15" t="s">
        <v>800</v>
      </c>
      <c r="F45" s="7" t="s">
        <v>15</v>
      </c>
      <c r="G45" s="12" t="s">
        <v>3540</v>
      </c>
      <c r="H45" s="12" t="str">
        <f>VLOOKUP($B45,[1]Sheet1!$A:$G,5,0)</f>
        <v>manish.kumar@redingtongroup.com</v>
      </c>
      <c r="I45" s="12" t="str">
        <f>VLOOKUP($B45,[1]Sheet1!$A:$G,7,0)</f>
        <v>jaswinder.singh@redingtongroup.com</v>
      </c>
      <c r="J45" s="12" t="s">
        <v>82</v>
      </c>
      <c r="K45" s="7"/>
      <c r="L45" s="7"/>
      <c r="M45" s="8"/>
      <c r="N45" s="7" t="str">
        <f t="shared" si="1"/>
        <v>manish.kumar@redingtongroup.com; jaswinder.singh@redingtongroup.com; nilesh.phirke@redingtongroup.com;christopher.joseph@redingtongroup.com</v>
      </c>
      <c r="O45" s="7" t="str">
        <f t="shared" si="2"/>
        <v>E13125</v>
      </c>
      <c r="P45" s="8" t="s">
        <v>5215</v>
      </c>
      <c r="Q45" s="14">
        <f>VLOOKUP($B45,[2]Sheet3!$G:$CZ,2,0)</f>
        <v>2400308499</v>
      </c>
      <c r="R45" s="14">
        <f>VLOOKUP($B45,[2]Sheet3!$G:$CZ,3,0)</f>
        <v>2400307648</v>
      </c>
      <c r="S45" s="14">
        <f>VLOOKUP($B45,[2]Sheet3!$G:$CZ,4,0)</f>
        <v>0</v>
      </c>
      <c r="T45" s="14">
        <f>VLOOKUP($B45,[2]Sheet3!$G:$CZ,5,0)</f>
        <v>0</v>
      </c>
      <c r="U45" s="14">
        <f>VLOOKUP($B45,[2]Sheet3!$G:$CZ,6,0)</f>
        <v>0</v>
      </c>
      <c r="V45" s="14">
        <f>VLOOKUP($B45,[2]Sheet3!$G:$CZ,7,0)</f>
        <v>0</v>
      </c>
      <c r="W45" s="14">
        <f>VLOOKUP($B45,[2]Sheet3!$G:$CZ,8,0)</f>
        <v>0</v>
      </c>
      <c r="X45" s="14">
        <f>VLOOKUP($B45,[2]Sheet3!$G:$CZ,9,0)</f>
        <v>0</v>
      </c>
      <c r="Y45" s="14">
        <f>VLOOKUP($B45,[2]Sheet3!$G:$CZ,10,0)</f>
        <v>0</v>
      </c>
      <c r="Z45" s="14">
        <f>VLOOKUP($B45,[2]Sheet3!$G:$CZ,11,0)</f>
        <v>0</v>
      </c>
      <c r="AA45" s="14">
        <f>VLOOKUP($B45,[2]Sheet3!$G:$CZ,12,0)</f>
        <v>0</v>
      </c>
      <c r="AB45" s="14">
        <f>VLOOKUP($B45,[2]Sheet3!$G:$CZ,13,0)</f>
        <v>0</v>
      </c>
      <c r="AC45" s="14">
        <f>VLOOKUP($B45,[2]Sheet3!$G:$CZ,14,0)</f>
        <v>0</v>
      </c>
      <c r="AD45" s="14">
        <f>VLOOKUP($B45,[2]Sheet3!$G:$CZ,15,0)</f>
        <v>0</v>
      </c>
      <c r="AE45" s="14">
        <f>VLOOKUP($B45,[2]Sheet3!$G:$CZ,16,0)</f>
        <v>0</v>
      </c>
      <c r="AF45" s="14">
        <f>VLOOKUP($B45,[2]Sheet3!$G:$CZ,17,0)</f>
        <v>0</v>
      </c>
      <c r="AG45" s="14">
        <f>VLOOKUP($B45,[2]Sheet3!$G:$CZ,18,0)</f>
        <v>0</v>
      </c>
      <c r="AH45" s="14">
        <f>VLOOKUP($B45,[2]Sheet3!$G:$CZ,19,0)</f>
        <v>0</v>
      </c>
      <c r="AI45" s="14">
        <f>VLOOKUP($B45,[2]Sheet3!$G:$CZ,20,0)</f>
        <v>0</v>
      </c>
      <c r="AJ45" s="14">
        <f>VLOOKUP($B45,[2]Sheet3!$G:$CZ,21,0)</f>
        <v>0</v>
      </c>
      <c r="AK45" s="14">
        <f>VLOOKUP($B45,[2]Sheet3!$G:$CZ,22,0)</f>
        <v>0</v>
      </c>
      <c r="AL45" s="14">
        <f>VLOOKUP($B45,[2]Sheet3!$G:$CZ,23,0)</f>
        <v>0</v>
      </c>
      <c r="AM45" s="14">
        <f>VLOOKUP($B45,[2]Sheet3!$G:$CZ,24,0)</f>
        <v>0</v>
      </c>
      <c r="AN45" s="14">
        <f>VLOOKUP($B45,[2]Sheet3!$G:$CZ,25,0)</f>
        <v>0</v>
      </c>
      <c r="AO45" s="14">
        <f>VLOOKUP($B45,[2]Sheet3!$G:$CZ,26,0)</f>
        <v>0</v>
      </c>
      <c r="AP45" s="14">
        <f>VLOOKUP($B45,[2]Sheet3!$G:$CZ,27,0)</f>
        <v>0</v>
      </c>
      <c r="AQ45" s="14">
        <f>VLOOKUP($B45,[2]Sheet3!$G:$CZ,28,0)</f>
        <v>0</v>
      </c>
      <c r="AR45" s="14">
        <f>VLOOKUP($B45,[2]Sheet3!$G:$CZ,29,0)</f>
        <v>0</v>
      </c>
      <c r="AS45" s="14">
        <f>VLOOKUP($B45,[2]Sheet3!$G:$CZ,30,0)</f>
        <v>0</v>
      </c>
      <c r="AT45" s="14">
        <f>VLOOKUP($B45,[2]Sheet3!$G:$CZ,31,0)</f>
        <v>0</v>
      </c>
      <c r="AU45" s="14">
        <f>VLOOKUP($B45,[2]Sheet3!$G:$CZ,32,0)</f>
        <v>0</v>
      </c>
      <c r="AV45" s="14">
        <f>VLOOKUP($B45,[2]Sheet3!$G:$CZ,33,0)</f>
        <v>0</v>
      </c>
      <c r="AW45" s="14">
        <f>VLOOKUP($B45,[2]Sheet3!$G:$CZ,34,0)</f>
        <v>0</v>
      </c>
      <c r="AX45" s="14">
        <f>VLOOKUP($B45,[2]Sheet3!$G:$CZ,35,0)</f>
        <v>0</v>
      </c>
      <c r="AY45" s="14">
        <f>VLOOKUP($B45,[2]Sheet3!$G:$CZ,36,0)</f>
        <v>0</v>
      </c>
      <c r="AZ45" s="14">
        <f>VLOOKUP($B45,[2]Sheet3!$G:$CZ,37,0)</f>
        <v>0</v>
      </c>
      <c r="BA45" s="14">
        <f>VLOOKUP($B45,[2]Sheet3!$G:$CZ,38,0)</f>
        <v>0</v>
      </c>
      <c r="BB45" s="14">
        <f>VLOOKUP($B45,[2]Sheet3!$G:$CZ,39,0)</f>
        <v>0</v>
      </c>
      <c r="BC45" s="14">
        <f>VLOOKUP($B45,[2]Sheet3!$G:$CZ,40,0)</f>
        <v>0</v>
      </c>
      <c r="BD45" s="14">
        <f>VLOOKUP($B45,[2]Sheet3!$G:$CZ,41,0)</f>
        <v>0</v>
      </c>
      <c r="BE45" s="14">
        <f>VLOOKUP($B45,[2]Sheet3!$G:$CZ,42,0)</f>
        <v>0</v>
      </c>
      <c r="BF45" s="14">
        <f>VLOOKUP($B45,[2]Sheet3!$G:$CZ,43,0)</f>
        <v>0</v>
      </c>
      <c r="BG45" s="14">
        <f>VLOOKUP($B45,[2]Sheet3!$G:$CZ,44,0)</f>
        <v>0</v>
      </c>
      <c r="BH45" s="14">
        <f>VLOOKUP($B45,[2]Sheet3!$G:$CZ,45,0)</f>
        <v>0</v>
      </c>
      <c r="BI45" s="14">
        <f>VLOOKUP($B45,[2]Sheet3!$G:$CZ,46,0)</f>
        <v>0</v>
      </c>
      <c r="BJ45" s="14">
        <f>VLOOKUP($B45,[2]Sheet3!$G:$CZ,47,0)</f>
        <v>0</v>
      </c>
      <c r="BK45" s="14">
        <f>VLOOKUP($B45,[2]Sheet3!$G:$CZ,48,0)</f>
        <v>0</v>
      </c>
      <c r="BL45" s="14">
        <f>VLOOKUP($B45,[2]Sheet3!$G:$CZ,49,0)</f>
        <v>0</v>
      </c>
      <c r="BM45" s="14">
        <f>VLOOKUP($B45,[2]Sheet3!$G:$CZ,50,0)</f>
        <v>0</v>
      </c>
      <c r="BN45" s="14">
        <f>VLOOKUP($B45,[2]Sheet3!$G:$CZ,51,0)</f>
        <v>0</v>
      </c>
      <c r="BO45" s="14">
        <f>VLOOKUP($B45,[2]Sheet3!$G:$CZ,52,0)</f>
        <v>0</v>
      </c>
      <c r="BP45" s="14">
        <f>VLOOKUP($B45,[2]Sheet3!$G:$CZ,53,0)</f>
        <v>0</v>
      </c>
      <c r="BQ45" s="14">
        <f>VLOOKUP($B45,[2]Sheet3!$G:$CZ,54,0)</f>
        <v>0</v>
      </c>
      <c r="BR45" s="14">
        <f>VLOOKUP($B45,[2]Sheet3!$G:$CZ,55,0)</f>
        <v>0</v>
      </c>
      <c r="BS45" s="14">
        <f>VLOOKUP($B45,[2]Sheet3!$G:$CZ,56,0)</f>
        <v>0</v>
      </c>
      <c r="BT45" s="14">
        <f>VLOOKUP($B45,[2]Sheet3!$G:$CZ,57,0)</f>
        <v>0</v>
      </c>
      <c r="BU45" s="14">
        <f>VLOOKUP($B45,[2]Sheet3!$G:$CZ,58,0)</f>
        <v>0</v>
      </c>
      <c r="BV45" s="14">
        <f>VLOOKUP($B45,[2]Sheet3!$G:$CZ,59,0)</f>
        <v>0</v>
      </c>
      <c r="BW45" s="14">
        <f>VLOOKUP($B45,[2]Sheet3!$G:$CZ,60,0)</f>
        <v>0</v>
      </c>
      <c r="BX45" s="14">
        <f>VLOOKUP($B45,[2]Sheet3!$G:$CZ,61,0)</f>
        <v>0</v>
      </c>
      <c r="BY45" s="14">
        <f>VLOOKUP($B45,[2]Sheet3!$G:$CZ,62,0)</f>
        <v>0</v>
      </c>
      <c r="BZ45" s="14">
        <f>VLOOKUP($B45,[2]Sheet3!$G:$CZ,63,0)</f>
        <v>0</v>
      </c>
      <c r="CA45" s="14">
        <f>VLOOKUP($B45,[2]Sheet3!$G:$CZ,64,0)</f>
        <v>0</v>
      </c>
      <c r="CB45" s="14">
        <f>VLOOKUP($B45,[2]Sheet3!$G:$CZ,65,0)</f>
        <v>0</v>
      </c>
      <c r="CC45" s="14">
        <f>VLOOKUP($B45,[2]Sheet3!$G:$CZ,66,0)</f>
        <v>0</v>
      </c>
      <c r="CD45" s="14">
        <f>VLOOKUP($B45,[2]Sheet3!$G:$CZ,67,0)</f>
        <v>0</v>
      </c>
      <c r="CE45" s="14">
        <f>VLOOKUP($B45,[2]Sheet3!$G:$CZ,68,0)</f>
        <v>0</v>
      </c>
      <c r="CF45" s="14">
        <f>VLOOKUP($B45,[2]Sheet3!$G:$CZ,69,0)</f>
        <v>0</v>
      </c>
      <c r="CG45" s="14">
        <f>VLOOKUP($B45,[2]Sheet3!$G:$CZ,70,0)</f>
        <v>0</v>
      </c>
      <c r="CH45" s="14">
        <f>VLOOKUP($B45,[2]Sheet3!$G:$CZ,71,0)</f>
        <v>0</v>
      </c>
      <c r="CI45" s="14">
        <f>VLOOKUP($B45,[2]Sheet3!$G:$CZ,72,0)</f>
        <v>0</v>
      </c>
      <c r="CJ45" s="14">
        <f>VLOOKUP($B45,[2]Sheet3!$G:$CZ,73,0)</f>
        <v>0</v>
      </c>
      <c r="CK45" s="14">
        <f>VLOOKUP($B45,[2]Sheet3!$G:$CZ,74,0)</f>
        <v>0</v>
      </c>
      <c r="CL45" s="14">
        <f>VLOOKUP($B45,[2]Sheet3!$G:$CZ,75,0)</f>
        <v>0</v>
      </c>
      <c r="CM45" s="14">
        <f>VLOOKUP($B45,[2]Sheet3!$G:$CZ,76,0)</f>
        <v>0</v>
      </c>
      <c r="CN45" s="14">
        <f>VLOOKUP($B45,[2]Sheet3!$G:$CZ,77,0)</f>
        <v>0</v>
      </c>
      <c r="CO45" s="14">
        <f>VLOOKUP($B45,[2]Sheet3!$G:$CZ,78,0)</f>
        <v>0</v>
      </c>
      <c r="CP45" s="14">
        <f>VLOOKUP($B45,[2]Sheet3!$G:$CZ,79,0)</f>
        <v>0</v>
      </c>
      <c r="CQ45" s="14">
        <f>VLOOKUP($B45,[2]Sheet3!$G:$CZ,80,0)</f>
        <v>0</v>
      </c>
      <c r="CR45" s="14">
        <f>VLOOKUP($B45,[2]Sheet3!$G:$CZ,81,0)</f>
        <v>0</v>
      </c>
      <c r="CS45" s="14">
        <f>VLOOKUP($B45,[2]Sheet3!$G:$CZ,82,0)</f>
        <v>0</v>
      </c>
      <c r="CT45" s="14">
        <f>VLOOKUP($B45,[2]Sheet3!$G:$CZ,83,0)</f>
        <v>0</v>
      </c>
      <c r="CU45" s="14">
        <f>VLOOKUP($B45,[2]Sheet3!$G:$CZ,84,0)</f>
        <v>0</v>
      </c>
      <c r="CV45" s="14">
        <f>VLOOKUP($B45,[2]Sheet3!$G:$CZ,85,0)</f>
        <v>0</v>
      </c>
      <c r="CW45" s="14">
        <f>VLOOKUP($B45,[2]Sheet3!$G:$CZ,86,0)</f>
        <v>0</v>
      </c>
      <c r="CX45" s="14">
        <f>VLOOKUP($B45,[2]Sheet3!$G:$CZ,87,0)</f>
        <v>0</v>
      </c>
      <c r="CY45" s="14">
        <f>VLOOKUP($B45,[2]Sheet3!$G:$CZ,88,0)</f>
        <v>0</v>
      </c>
      <c r="CZ45" s="14">
        <f>VLOOKUP($B45,[2]Sheet3!$G:$CZ,89,0)</f>
        <v>0</v>
      </c>
      <c r="DA45" s="14">
        <f>VLOOKUP($B45,[2]Sheet3!$G:$CZ,90,0)</f>
        <v>0</v>
      </c>
      <c r="DB45" s="14">
        <f>VLOOKUP($B45,[2]Sheet3!$G:$CZ,91,0)</f>
        <v>0</v>
      </c>
      <c r="DC45" s="14">
        <f>VLOOKUP($B45,[2]Sheet3!$G:$CZ,92,0)</f>
        <v>0</v>
      </c>
      <c r="DD45" s="14">
        <f>VLOOKUP($B45,[2]Sheet3!$G:$CZ,93,0)</f>
        <v>0</v>
      </c>
      <c r="DE45" s="14">
        <f>VLOOKUP($B45,[2]Sheet3!$G:$CZ,94,0)</f>
        <v>0</v>
      </c>
      <c r="DF45" s="14">
        <f>VLOOKUP($B45,[2]Sheet3!$G:$CZ,95,0)</f>
        <v>0</v>
      </c>
      <c r="DG45" s="14">
        <f>VLOOKUP($B45,[2]Sheet3!$G:$CZ,96,0)</f>
        <v>0</v>
      </c>
      <c r="DH45" s="14">
        <f>VLOOKUP($B45,[2]Sheet3!$G:$CZ,97,0)</f>
        <v>0</v>
      </c>
      <c r="DI45" s="14">
        <f>VLOOKUP($B45,[2]Sheet3!$G:$CZ,98,0)</f>
        <v>0</v>
      </c>
    </row>
    <row r="46" spans="1:113" x14ac:dyDescent="0.3">
      <c r="A46" s="9" t="str">
        <f t="shared" si="0"/>
        <v>E13056</v>
      </c>
      <c r="B46" s="15" t="s">
        <v>25</v>
      </c>
      <c r="C46" s="15" t="s">
        <v>26</v>
      </c>
      <c r="F46" s="7" t="s">
        <v>15</v>
      </c>
      <c r="G46" s="12" t="s">
        <v>3541</v>
      </c>
      <c r="H46" s="12" t="str">
        <f>VLOOKUP($B46,[1]Sheet1!$A:$G,5,0)</f>
        <v>manish.kumar@redingtongroup.com</v>
      </c>
      <c r="I46" s="12" t="str">
        <f>VLOOKUP($B46,[1]Sheet1!$A:$G,7,0)</f>
        <v>jaswinder.singh@redingtongroup.com</v>
      </c>
      <c r="J46" s="12" t="s">
        <v>82</v>
      </c>
      <c r="K46" s="7"/>
      <c r="L46" s="7"/>
      <c r="M46" s="8"/>
      <c r="N46" s="7" t="str">
        <f t="shared" si="1"/>
        <v>manish.kumar@redingtongroup.com; jaswinder.singh@redingtongroup.com; nilesh.phirke@redingtongroup.com;christopher.joseph@redingtongroup.com</v>
      </c>
      <c r="O46" s="7" t="str">
        <f t="shared" si="2"/>
        <v>E13056</v>
      </c>
      <c r="P46" s="8" t="s">
        <v>5215</v>
      </c>
      <c r="Q46" s="14">
        <f>VLOOKUP($B46,[2]Sheet3!$G:$CZ,2,0)</f>
        <v>2400308502</v>
      </c>
      <c r="R46" s="14">
        <f>VLOOKUP($B46,[2]Sheet3!$G:$CZ,3,0)</f>
        <v>2400308938</v>
      </c>
      <c r="S46" s="14">
        <f>VLOOKUP($B46,[2]Sheet3!$G:$CZ,4,0)</f>
        <v>2400307667</v>
      </c>
      <c r="T46" s="14">
        <f>VLOOKUP($B46,[2]Sheet3!$G:$CZ,5,0)</f>
        <v>2400307670</v>
      </c>
      <c r="U46" s="14">
        <f>VLOOKUP($B46,[2]Sheet3!$G:$CZ,6,0)</f>
        <v>2400307669</v>
      </c>
      <c r="V46" s="14">
        <f>VLOOKUP($B46,[2]Sheet3!$G:$CZ,7,0)</f>
        <v>2400307666</v>
      </c>
      <c r="W46" s="14">
        <f>VLOOKUP($B46,[2]Sheet3!$G:$CZ,8,0)</f>
        <v>2400307663</v>
      </c>
      <c r="X46" s="14">
        <f>VLOOKUP($B46,[2]Sheet3!$G:$CZ,9,0)</f>
        <v>2400307664</v>
      </c>
      <c r="Y46" s="14">
        <f>VLOOKUP($B46,[2]Sheet3!$G:$CZ,10,0)</f>
        <v>2400305121</v>
      </c>
      <c r="Z46" s="14">
        <f>VLOOKUP($B46,[2]Sheet3!$G:$CZ,11,0)</f>
        <v>2400307668</v>
      </c>
      <c r="AA46" s="14">
        <f>VLOOKUP($B46,[2]Sheet3!$G:$CZ,12,0)</f>
        <v>2400307671</v>
      </c>
      <c r="AB46" s="14">
        <f>VLOOKUP($B46,[2]Sheet3!$G:$CZ,13,0)</f>
        <v>2400307662</v>
      </c>
      <c r="AC46" s="14">
        <f>VLOOKUP($B46,[2]Sheet3!$G:$CZ,14,0)</f>
        <v>2400303663</v>
      </c>
      <c r="AD46" s="14">
        <f>VLOOKUP($B46,[2]Sheet3!$G:$CZ,15,0)</f>
        <v>2400304468</v>
      </c>
      <c r="AE46" s="14">
        <f>VLOOKUP($B46,[2]Sheet3!$G:$CZ,16,0)</f>
        <v>2400308940</v>
      </c>
      <c r="AF46" s="14">
        <f>VLOOKUP($B46,[2]Sheet3!$G:$CZ,17,0)</f>
        <v>2400308941</v>
      </c>
      <c r="AG46" s="14">
        <f>VLOOKUP($B46,[2]Sheet3!$G:$CZ,18,0)</f>
        <v>2400308939</v>
      </c>
      <c r="AH46" s="14">
        <f>VLOOKUP($B46,[2]Sheet3!$G:$CZ,19,0)</f>
        <v>2400307658</v>
      </c>
      <c r="AI46" s="14">
        <f>VLOOKUP($B46,[2]Sheet3!$G:$CZ,20,0)</f>
        <v>2400307659</v>
      </c>
      <c r="AJ46" s="14">
        <f>VLOOKUP($B46,[2]Sheet3!$G:$CZ,21,0)</f>
        <v>2400304637</v>
      </c>
      <c r="AK46" s="14">
        <f>VLOOKUP($B46,[2]Sheet3!$G:$CZ,22,0)</f>
        <v>0</v>
      </c>
      <c r="AL46" s="14">
        <f>VLOOKUP($B46,[2]Sheet3!$G:$CZ,23,0)</f>
        <v>0</v>
      </c>
      <c r="AM46" s="14">
        <f>VLOOKUP($B46,[2]Sheet3!$G:$CZ,24,0)</f>
        <v>0</v>
      </c>
      <c r="AN46" s="14">
        <f>VLOOKUP($B46,[2]Sheet3!$G:$CZ,25,0)</f>
        <v>0</v>
      </c>
      <c r="AO46" s="14">
        <f>VLOOKUP($B46,[2]Sheet3!$G:$CZ,26,0)</f>
        <v>0</v>
      </c>
      <c r="AP46" s="14">
        <f>VLOOKUP($B46,[2]Sheet3!$G:$CZ,27,0)</f>
        <v>0</v>
      </c>
      <c r="AQ46" s="14">
        <f>VLOOKUP($B46,[2]Sheet3!$G:$CZ,28,0)</f>
        <v>0</v>
      </c>
      <c r="AR46" s="14">
        <f>VLOOKUP($B46,[2]Sheet3!$G:$CZ,29,0)</f>
        <v>0</v>
      </c>
      <c r="AS46" s="14">
        <f>VLOOKUP($B46,[2]Sheet3!$G:$CZ,30,0)</f>
        <v>0</v>
      </c>
      <c r="AT46" s="14">
        <f>VLOOKUP($B46,[2]Sheet3!$G:$CZ,31,0)</f>
        <v>0</v>
      </c>
      <c r="AU46" s="14">
        <f>VLOOKUP($B46,[2]Sheet3!$G:$CZ,32,0)</f>
        <v>0</v>
      </c>
      <c r="AV46" s="14">
        <f>VLOOKUP($B46,[2]Sheet3!$G:$CZ,33,0)</f>
        <v>0</v>
      </c>
      <c r="AW46" s="14">
        <f>VLOOKUP($B46,[2]Sheet3!$G:$CZ,34,0)</f>
        <v>0</v>
      </c>
      <c r="AX46" s="14">
        <f>VLOOKUP($B46,[2]Sheet3!$G:$CZ,35,0)</f>
        <v>0</v>
      </c>
      <c r="AY46" s="14">
        <f>VLOOKUP($B46,[2]Sheet3!$G:$CZ,36,0)</f>
        <v>0</v>
      </c>
      <c r="AZ46" s="14">
        <f>VLOOKUP($B46,[2]Sheet3!$G:$CZ,37,0)</f>
        <v>0</v>
      </c>
      <c r="BA46" s="14">
        <f>VLOOKUP($B46,[2]Sheet3!$G:$CZ,38,0)</f>
        <v>0</v>
      </c>
      <c r="BB46" s="14">
        <f>VLOOKUP($B46,[2]Sheet3!$G:$CZ,39,0)</f>
        <v>0</v>
      </c>
      <c r="BC46" s="14">
        <f>VLOOKUP($B46,[2]Sheet3!$G:$CZ,40,0)</f>
        <v>0</v>
      </c>
      <c r="BD46" s="14">
        <f>VLOOKUP($B46,[2]Sheet3!$G:$CZ,41,0)</f>
        <v>0</v>
      </c>
      <c r="BE46" s="14">
        <f>VLOOKUP($B46,[2]Sheet3!$G:$CZ,42,0)</f>
        <v>0</v>
      </c>
      <c r="BF46" s="14">
        <f>VLOOKUP($B46,[2]Sheet3!$G:$CZ,43,0)</f>
        <v>0</v>
      </c>
      <c r="BG46" s="14">
        <f>VLOOKUP($B46,[2]Sheet3!$G:$CZ,44,0)</f>
        <v>0</v>
      </c>
      <c r="BH46" s="14">
        <f>VLOOKUP($B46,[2]Sheet3!$G:$CZ,45,0)</f>
        <v>0</v>
      </c>
      <c r="BI46" s="14">
        <f>VLOOKUP($B46,[2]Sheet3!$G:$CZ,46,0)</f>
        <v>0</v>
      </c>
      <c r="BJ46" s="14">
        <f>VLOOKUP($B46,[2]Sheet3!$G:$CZ,47,0)</f>
        <v>0</v>
      </c>
      <c r="BK46" s="14">
        <f>VLOOKUP($B46,[2]Sheet3!$G:$CZ,48,0)</f>
        <v>0</v>
      </c>
      <c r="BL46" s="14">
        <f>VLOOKUP($B46,[2]Sheet3!$G:$CZ,49,0)</f>
        <v>0</v>
      </c>
      <c r="BM46" s="14">
        <f>VLOOKUP($B46,[2]Sheet3!$G:$CZ,50,0)</f>
        <v>0</v>
      </c>
      <c r="BN46" s="14">
        <f>VLOOKUP($B46,[2]Sheet3!$G:$CZ,51,0)</f>
        <v>0</v>
      </c>
      <c r="BO46" s="14">
        <f>VLOOKUP($B46,[2]Sheet3!$G:$CZ,52,0)</f>
        <v>0</v>
      </c>
      <c r="BP46" s="14">
        <f>VLOOKUP($B46,[2]Sheet3!$G:$CZ,53,0)</f>
        <v>0</v>
      </c>
      <c r="BQ46" s="14">
        <f>VLOOKUP($B46,[2]Sheet3!$G:$CZ,54,0)</f>
        <v>0</v>
      </c>
      <c r="BR46" s="14">
        <f>VLOOKUP($B46,[2]Sheet3!$G:$CZ,55,0)</f>
        <v>0</v>
      </c>
      <c r="BS46" s="14">
        <f>VLOOKUP($B46,[2]Sheet3!$G:$CZ,56,0)</f>
        <v>0</v>
      </c>
      <c r="BT46" s="14">
        <f>VLOOKUP($B46,[2]Sheet3!$G:$CZ,57,0)</f>
        <v>0</v>
      </c>
      <c r="BU46" s="14">
        <f>VLOOKUP($B46,[2]Sheet3!$G:$CZ,58,0)</f>
        <v>0</v>
      </c>
      <c r="BV46" s="14">
        <f>VLOOKUP($B46,[2]Sheet3!$G:$CZ,59,0)</f>
        <v>0</v>
      </c>
      <c r="BW46" s="14">
        <f>VLOOKUP($B46,[2]Sheet3!$G:$CZ,60,0)</f>
        <v>0</v>
      </c>
      <c r="BX46" s="14">
        <f>VLOOKUP($B46,[2]Sheet3!$G:$CZ,61,0)</f>
        <v>0</v>
      </c>
      <c r="BY46" s="14">
        <f>VLOOKUP($B46,[2]Sheet3!$G:$CZ,62,0)</f>
        <v>0</v>
      </c>
      <c r="BZ46" s="14">
        <f>VLOOKUP($B46,[2]Sheet3!$G:$CZ,63,0)</f>
        <v>0</v>
      </c>
      <c r="CA46" s="14">
        <f>VLOOKUP($B46,[2]Sheet3!$G:$CZ,64,0)</f>
        <v>0</v>
      </c>
      <c r="CB46" s="14">
        <f>VLOOKUP($B46,[2]Sheet3!$G:$CZ,65,0)</f>
        <v>0</v>
      </c>
      <c r="CC46" s="14">
        <f>VLOOKUP($B46,[2]Sheet3!$G:$CZ,66,0)</f>
        <v>0</v>
      </c>
      <c r="CD46" s="14">
        <f>VLOOKUP($B46,[2]Sheet3!$G:$CZ,67,0)</f>
        <v>0</v>
      </c>
      <c r="CE46" s="14">
        <f>VLOOKUP($B46,[2]Sheet3!$G:$CZ,68,0)</f>
        <v>0</v>
      </c>
      <c r="CF46" s="14">
        <f>VLOOKUP($B46,[2]Sheet3!$G:$CZ,69,0)</f>
        <v>0</v>
      </c>
      <c r="CG46" s="14">
        <f>VLOOKUP($B46,[2]Sheet3!$G:$CZ,70,0)</f>
        <v>0</v>
      </c>
      <c r="CH46" s="14">
        <f>VLOOKUP($B46,[2]Sheet3!$G:$CZ,71,0)</f>
        <v>0</v>
      </c>
      <c r="CI46" s="14">
        <f>VLOOKUP($B46,[2]Sheet3!$G:$CZ,72,0)</f>
        <v>0</v>
      </c>
      <c r="CJ46" s="14">
        <f>VLOOKUP($B46,[2]Sheet3!$G:$CZ,73,0)</f>
        <v>0</v>
      </c>
      <c r="CK46" s="14">
        <f>VLOOKUP($B46,[2]Sheet3!$G:$CZ,74,0)</f>
        <v>0</v>
      </c>
      <c r="CL46" s="14">
        <f>VLOOKUP($B46,[2]Sheet3!$G:$CZ,75,0)</f>
        <v>0</v>
      </c>
      <c r="CM46" s="14">
        <f>VLOOKUP($B46,[2]Sheet3!$G:$CZ,76,0)</f>
        <v>0</v>
      </c>
      <c r="CN46" s="14">
        <f>VLOOKUP($B46,[2]Sheet3!$G:$CZ,77,0)</f>
        <v>0</v>
      </c>
      <c r="CO46" s="14">
        <f>VLOOKUP($B46,[2]Sheet3!$G:$CZ,78,0)</f>
        <v>0</v>
      </c>
      <c r="CP46" s="14">
        <f>VLOOKUP($B46,[2]Sheet3!$G:$CZ,79,0)</f>
        <v>0</v>
      </c>
      <c r="CQ46" s="14">
        <f>VLOOKUP($B46,[2]Sheet3!$G:$CZ,80,0)</f>
        <v>0</v>
      </c>
      <c r="CR46" s="14">
        <f>VLOOKUP($B46,[2]Sheet3!$G:$CZ,81,0)</f>
        <v>0</v>
      </c>
      <c r="CS46" s="14">
        <f>VLOOKUP($B46,[2]Sheet3!$G:$CZ,82,0)</f>
        <v>0</v>
      </c>
      <c r="CT46" s="14">
        <f>VLOOKUP($B46,[2]Sheet3!$G:$CZ,83,0)</f>
        <v>0</v>
      </c>
      <c r="CU46" s="14">
        <f>VLOOKUP($B46,[2]Sheet3!$G:$CZ,84,0)</f>
        <v>0</v>
      </c>
      <c r="CV46" s="14">
        <f>VLOOKUP($B46,[2]Sheet3!$G:$CZ,85,0)</f>
        <v>0</v>
      </c>
      <c r="CW46" s="14">
        <f>VLOOKUP($B46,[2]Sheet3!$G:$CZ,86,0)</f>
        <v>0</v>
      </c>
      <c r="CX46" s="14">
        <f>VLOOKUP($B46,[2]Sheet3!$G:$CZ,87,0)</f>
        <v>0</v>
      </c>
      <c r="CY46" s="14">
        <f>VLOOKUP($B46,[2]Sheet3!$G:$CZ,88,0)</f>
        <v>0</v>
      </c>
      <c r="CZ46" s="14">
        <f>VLOOKUP($B46,[2]Sheet3!$G:$CZ,89,0)</f>
        <v>0</v>
      </c>
      <c r="DA46" s="14">
        <f>VLOOKUP($B46,[2]Sheet3!$G:$CZ,90,0)</f>
        <v>0</v>
      </c>
      <c r="DB46" s="14">
        <f>VLOOKUP($B46,[2]Sheet3!$G:$CZ,91,0)</f>
        <v>0</v>
      </c>
      <c r="DC46" s="14">
        <f>VLOOKUP($B46,[2]Sheet3!$G:$CZ,92,0)</f>
        <v>0</v>
      </c>
      <c r="DD46" s="14">
        <f>VLOOKUP($B46,[2]Sheet3!$G:$CZ,93,0)</f>
        <v>0</v>
      </c>
      <c r="DE46" s="14">
        <f>VLOOKUP($B46,[2]Sheet3!$G:$CZ,94,0)</f>
        <v>0</v>
      </c>
      <c r="DF46" s="14">
        <f>VLOOKUP($B46,[2]Sheet3!$G:$CZ,95,0)</f>
        <v>0</v>
      </c>
      <c r="DG46" s="14">
        <f>VLOOKUP($B46,[2]Sheet3!$G:$CZ,96,0)</f>
        <v>0</v>
      </c>
      <c r="DH46" s="14">
        <f>VLOOKUP($B46,[2]Sheet3!$G:$CZ,97,0)</f>
        <v>0</v>
      </c>
      <c r="DI46" s="14">
        <f>VLOOKUP($B46,[2]Sheet3!$G:$CZ,98,0)</f>
        <v>0</v>
      </c>
    </row>
    <row r="47" spans="1:113" x14ac:dyDescent="0.3">
      <c r="A47" s="9" t="str">
        <f t="shared" si="0"/>
        <v>N13586</v>
      </c>
      <c r="B47" s="15" t="s">
        <v>801</v>
      </c>
      <c r="C47" s="15" t="s">
        <v>802</v>
      </c>
      <c r="F47" s="7" t="s">
        <v>15</v>
      </c>
      <c r="G47" s="12" t="s">
        <v>3542</v>
      </c>
      <c r="H47" s="12" t="str">
        <f>VLOOKUP($B47,[1]Sheet1!$A:$G,5,0)</f>
        <v>dheeraj.sharma@redingtongroup.com</v>
      </c>
      <c r="I47" s="12" t="str">
        <f>VLOOKUP($B47,[1]Sheet1!$A:$G,7,0)</f>
        <v>sidharth.eknath@redingtongroup.com</v>
      </c>
      <c r="J47" s="12" t="s">
        <v>82</v>
      </c>
      <c r="K47" s="7"/>
      <c r="L47" s="7"/>
      <c r="M47" s="8"/>
      <c r="N47" s="7" t="str">
        <f t="shared" si="1"/>
        <v>dheeraj.sharma@redingtongroup.com; sidharth.eknath@redingtongroup.com; nilesh.phirke@redingtongroup.com;christopher.joseph@redingtongroup.com</v>
      </c>
      <c r="O47" s="7" t="str">
        <f t="shared" si="2"/>
        <v>N13586</v>
      </c>
      <c r="P47" s="8" t="s">
        <v>5215</v>
      </c>
      <c r="Q47" s="14">
        <f>VLOOKUP($B47,[2]Sheet3!$G:$CZ,2,0)</f>
        <v>2400308365</v>
      </c>
      <c r="R47" s="14">
        <f>VLOOKUP($B47,[2]Sheet3!$G:$CZ,3,0)</f>
        <v>2400308363</v>
      </c>
      <c r="S47" s="14">
        <f>VLOOKUP($B47,[2]Sheet3!$G:$CZ,4,0)</f>
        <v>2400301475</v>
      </c>
      <c r="T47" s="14">
        <f>VLOOKUP($B47,[2]Sheet3!$G:$CZ,5,0)</f>
        <v>2400301584</v>
      </c>
      <c r="U47" s="14">
        <f>VLOOKUP($B47,[2]Sheet3!$G:$CZ,6,0)</f>
        <v>2400308364</v>
      </c>
      <c r="V47" s="14">
        <f>VLOOKUP($B47,[2]Sheet3!$G:$CZ,7,0)</f>
        <v>2400308366</v>
      </c>
      <c r="W47" s="14">
        <f>VLOOKUP($B47,[2]Sheet3!$G:$CZ,8,0)</f>
        <v>2400308367</v>
      </c>
      <c r="X47" s="14">
        <f>VLOOKUP($B47,[2]Sheet3!$G:$CZ,9,0)</f>
        <v>0</v>
      </c>
      <c r="Y47" s="14">
        <f>VLOOKUP($B47,[2]Sheet3!$G:$CZ,10,0)</f>
        <v>0</v>
      </c>
      <c r="Z47" s="14">
        <f>VLOOKUP($B47,[2]Sheet3!$G:$CZ,11,0)</f>
        <v>0</v>
      </c>
      <c r="AA47" s="14">
        <f>VLOOKUP($B47,[2]Sheet3!$G:$CZ,12,0)</f>
        <v>0</v>
      </c>
      <c r="AB47" s="14">
        <f>VLOOKUP($B47,[2]Sheet3!$G:$CZ,13,0)</f>
        <v>0</v>
      </c>
      <c r="AC47" s="14">
        <f>VLOOKUP($B47,[2]Sheet3!$G:$CZ,14,0)</f>
        <v>0</v>
      </c>
      <c r="AD47" s="14">
        <f>VLOOKUP($B47,[2]Sheet3!$G:$CZ,15,0)</f>
        <v>0</v>
      </c>
      <c r="AE47" s="14">
        <f>VLOOKUP($B47,[2]Sheet3!$G:$CZ,16,0)</f>
        <v>0</v>
      </c>
      <c r="AF47" s="14">
        <f>VLOOKUP($B47,[2]Sheet3!$G:$CZ,17,0)</f>
        <v>0</v>
      </c>
      <c r="AG47" s="14">
        <f>VLOOKUP($B47,[2]Sheet3!$G:$CZ,18,0)</f>
        <v>0</v>
      </c>
      <c r="AH47" s="14">
        <f>VLOOKUP($B47,[2]Sheet3!$G:$CZ,19,0)</f>
        <v>0</v>
      </c>
      <c r="AI47" s="14">
        <f>VLOOKUP($B47,[2]Sheet3!$G:$CZ,20,0)</f>
        <v>0</v>
      </c>
      <c r="AJ47" s="14">
        <f>VLOOKUP($B47,[2]Sheet3!$G:$CZ,21,0)</f>
        <v>0</v>
      </c>
      <c r="AK47" s="14">
        <f>VLOOKUP($B47,[2]Sheet3!$G:$CZ,22,0)</f>
        <v>0</v>
      </c>
      <c r="AL47" s="14">
        <f>VLOOKUP($B47,[2]Sheet3!$G:$CZ,23,0)</f>
        <v>0</v>
      </c>
      <c r="AM47" s="14">
        <f>VLOOKUP($B47,[2]Sheet3!$G:$CZ,24,0)</f>
        <v>0</v>
      </c>
      <c r="AN47" s="14">
        <f>VLOOKUP($B47,[2]Sheet3!$G:$CZ,25,0)</f>
        <v>0</v>
      </c>
      <c r="AO47" s="14">
        <f>VLOOKUP($B47,[2]Sheet3!$G:$CZ,26,0)</f>
        <v>0</v>
      </c>
      <c r="AP47" s="14">
        <f>VLOOKUP($B47,[2]Sheet3!$G:$CZ,27,0)</f>
        <v>0</v>
      </c>
      <c r="AQ47" s="14">
        <f>VLOOKUP($B47,[2]Sheet3!$G:$CZ,28,0)</f>
        <v>0</v>
      </c>
      <c r="AR47" s="14">
        <f>VLOOKUP($B47,[2]Sheet3!$G:$CZ,29,0)</f>
        <v>0</v>
      </c>
      <c r="AS47" s="14">
        <f>VLOOKUP($B47,[2]Sheet3!$G:$CZ,30,0)</f>
        <v>0</v>
      </c>
      <c r="AT47" s="14">
        <f>VLOOKUP($B47,[2]Sheet3!$G:$CZ,31,0)</f>
        <v>0</v>
      </c>
      <c r="AU47" s="14">
        <f>VLOOKUP($B47,[2]Sheet3!$G:$CZ,32,0)</f>
        <v>0</v>
      </c>
      <c r="AV47" s="14">
        <f>VLOOKUP($B47,[2]Sheet3!$G:$CZ,33,0)</f>
        <v>0</v>
      </c>
      <c r="AW47" s="14">
        <f>VLOOKUP($B47,[2]Sheet3!$G:$CZ,34,0)</f>
        <v>0</v>
      </c>
      <c r="AX47" s="14">
        <f>VLOOKUP($B47,[2]Sheet3!$G:$CZ,35,0)</f>
        <v>0</v>
      </c>
      <c r="AY47" s="14">
        <f>VLOOKUP($B47,[2]Sheet3!$G:$CZ,36,0)</f>
        <v>0</v>
      </c>
      <c r="AZ47" s="14">
        <f>VLOOKUP($B47,[2]Sheet3!$G:$CZ,37,0)</f>
        <v>0</v>
      </c>
      <c r="BA47" s="14">
        <f>VLOOKUP($B47,[2]Sheet3!$G:$CZ,38,0)</f>
        <v>0</v>
      </c>
      <c r="BB47" s="14">
        <f>VLOOKUP($B47,[2]Sheet3!$G:$CZ,39,0)</f>
        <v>0</v>
      </c>
      <c r="BC47" s="14">
        <f>VLOOKUP($B47,[2]Sheet3!$G:$CZ,40,0)</f>
        <v>0</v>
      </c>
      <c r="BD47" s="14">
        <f>VLOOKUP($B47,[2]Sheet3!$G:$CZ,41,0)</f>
        <v>0</v>
      </c>
      <c r="BE47" s="14">
        <f>VLOOKUP($B47,[2]Sheet3!$G:$CZ,42,0)</f>
        <v>0</v>
      </c>
      <c r="BF47" s="14">
        <f>VLOOKUP($B47,[2]Sheet3!$G:$CZ,43,0)</f>
        <v>0</v>
      </c>
      <c r="BG47" s="14">
        <f>VLOOKUP($B47,[2]Sheet3!$G:$CZ,44,0)</f>
        <v>0</v>
      </c>
      <c r="BH47" s="14">
        <f>VLOOKUP($B47,[2]Sheet3!$G:$CZ,45,0)</f>
        <v>0</v>
      </c>
      <c r="BI47" s="14">
        <f>VLOOKUP($B47,[2]Sheet3!$G:$CZ,46,0)</f>
        <v>0</v>
      </c>
      <c r="BJ47" s="14">
        <f>VLOOKUP($B47,[2]Sheet3!$G:$CZ,47,0)</f>
        <v>0</v>
      </c>
      <c r="BK47" s="14">
        <f>VLOOKUP($B47,[2]Sheet3!$G:$CZ,48,0)</f>
        <v>0</v>
      </c>
      <c r="BL47" s="14">
        <f>VLOOKUP($B47,[2]Sheet3!$G:$CZ,49,0)</f>
        <v>0</v>
      </c>
      <c r="BM47" s="14">
        <f>VLOOKUP($B47,[2]Sheet3!$G:$CZ,50,0)</f>
        <v>0</v>
      </c>
      <c r="BN47" s="14">
        <f>VLOOKUP($B47,[2]Sheet3!$G:$CZ,51,0)</f>
        <v>0</v>
      </c>
      <c r="BO47" s="14">
        <f>VLOOKUP($B47,[2]Sheet3!$G:$CZ,52,0)</f>
        <v>0</v>
      </c>
      <c r="BP47" s="14">
        <f>VLOOKUP($B47,[2]Sheet3!$G:$CZ,53,0)</f>
        <v>0</v>
      </c>
      <c r="BQ47" s="14">
        <f>VLOOKUP($B47,[2]Sheet3!$G:$CZ,54,0)</f>
        <v>0</v>
      </c>
      <c r="BR47" s="14">
        <f>VLOOKUP($B47,[2]Sheet3!$G:$CZ,55,0)</f>
        <v>0</v>
      </c>
      <c r="BS47" s="14">
        <f>VLOOKUP($B47,[2]Sheet3!$G:$CZ,56,0)</f>
        <v>0</v>
      </c>
      <c r="BT47" s="14">
        <f>VLOOKUP($B47,[2]Sheet3!$G:$CZ,57,0)</f>
        <v>0</v>
      </c>
      <c r="BU47" s="14">
        <f>VLOOKUP($B47,[2]Sheet3!$G:$CZ,58,0)</f>
        <v>0</v>
      </c>
      <c r="BV47" s="14">
        <f>VLOOKUP($B47,[2]Sheet3!$G:$CZ,59,0)</f>
        <v>0</v>
      </c>
      <c r="BW47" s="14">
        <f>VLOOKUP($B47,[2]Sheet3!$G:$CZ,60,0)</f>
        <v>0</v>
      </c>
      <c r="BX47" s="14">
        <f>VLOOKUP($B47,[2]Sheet3!$G:$CZ,61,0)</f>
        <v>0</v>
      </c>
      <c r="BY47" s="14">
        <f>VLOOKUP($B47,[2]Sheet3!$G:$CZ,62,0)</f>
        <v>0</v>
      </c>
      <c r="BZ47" s="14">
        <f>VLOOKUP($B47,[2]Sheet3!$G:$CZ,63,0)</f>
        <v>0</v>
      </c>
      <c r="CA47" s="14">
        <f>VLOOKUP($B47,[2]Sheet3!$G:$CZ,64,0)</f>
        <v>0</v>
      </c>
      <c r="CB47" s="14">
        <f>VLOOKUP($B47,[2]Sheet3!$G:$CZ,65,0)</f>
        <v>0</v>
      </c>
      <c r="CC47" s="14">
        <f>VLOOKUP($B47,[2]Sheet3!$G:$CZ,66,0)</f>
        <v>0</v>
      </c>
      <c r="CD47" s="14">
        <f>VLOOKUP($B47,[2]Sheet3!$G:$CZ,67,0)</f>
        <v>0</v>
      </c>
      <c r="CE47" s="14">
        <f>VLOOKUP($B47,[2]Sheet3!$G:$CZ,68,0)</f>
        <v>0</v>
      </c>
      <c r="CF47" s="14">
        <f>VLOOKUP($B47,[2]Sheet3!$G:$CZ,69,0)</f>
        <v>0</v>
      </c>
      <c r="CG47" s="14">
        <f>VLOOKUP($B47,[2]Sheet3!$G:$CZ,70,0)</f>
        <v>0</v>
      </c>
      <c r="CH47" s="14">
        <f>VLOOKUP($B47,[2]Sheet3!$G:$CZ,71,0)</f>
        <v>0</v>
      </c>
      <c r="CI47" s="14">
        <f>VLOOKUP($B47,[2]Sheet3!$G:$CZ,72,0)</f>
        <v>0</v>
      </c>
      <c r="CJ47" s="14">
        <f>VLOOKUP($B47,[2]Sheet3!$G:$CZ,73,0)</f>
        <v>0</v>
      </c>
      <c r="CK47" s="14">
        <f>VLOOKUP($B47,[2]Sheet3!$G:$CZ,74,0)</f>
        <v>0</v>
      </c>
      <c r="CL47" s="14">
        <f>VLOOKUP($B47,[2]Sheet3!$G:$CZ,75,0)</f>
        <v>0</v>
      </c>
      <c r="CM47" s="14">
        <f>VLOOKUP($B47,[2]Sheet3!$G:$CZ,76,0)</f>
        <v>0</v>
      </c>
      <c r="CN47" s="14">
        <f>VLOOKUP($B47,[2]Sheet3!$G:$CZ,77,0)</f>
        <v>0</v>
      </c>
      <c r="CO47" s="14">
        <f>VLOOKUP($B47,[2]Sheet3!$G:$CZ,78,0)</f>
        <v>0</v>
      </c>
      <c r="CP47" s="14">
        <f>VLOOKUP($B47,[2]Sheet3!$G:$CZ,79,0)</f>
        <v>0</v>
      </c>
      <c r="CQ47" s="14">
        <f>VLOOKUP($B47,[2]Sheet3!$G:$CZ,80,0)</f>
        <v>0</v>
      </c>
      <c r="CR47" s="14">
        <f>VLOOKUP($B47,[2]Sheet3!$G:$CZ,81,0)</f>
        <v>0</v>
      </c>
      <c r="CS47" s="14">
        <f>VLOOKUP($B47,[2]Sheet3!$G:$CZ,82,0)</f>
        <v>0</v>
      </c>
      <c r="CT47" s="14">
        <f>VLOOKUP($B47,[2]Sheet3!$G:$CZ,83,0)</f>
        <v>0</v>
      </c>
      <c r="CU47" s="14">
        <f>VLOOKUP($B47,[2]Sheet3!$G:$CZ,84,0)</f>
        <v>0</v>
      </c>
      <c r="CV47" s="14">
        <f>VLOOKUP($B47,[2]Sheet3!$G:$CZ,85,0)</f>
        <v>0</v>
      </c>
      <c r="CW47" s="14">
        <f>VLOOKUP($B47,[2]Sheet3!$G:$CZ,86,0)</f>
        <v>0</v>
      </c>
      <c r="CX47" s="14">
        <f>VLOOKUP($B47,[2]Sheet3!$G:$CZ,87,0)</f>
        <v>0</v>
      </c>
      <c r="CY47" s="14">
        <f>VLOOKUP($B47,[2]Sheet3!$G:$CZ,88,0)</f>
        <v>0</v>
      </c>
      <c r="CZ47" s="14">
        <f>VLOOKUP($B47,[2]Sheet3!$G:$CZ,89,0)</f>
        <v>0</v>
      </c>
      <c r="DA47" s="14">
        <f>VLOOKUP($B47,[2]Sheet3!$G:$CZ,90,0)</f>
        <v>0</v>
      </c>
      <c r="DB47" s="14">
        <f>VLOOKUP($B47,[2]Sheet3!$G:$CZ,91,0)</f>
        <v>0</v>
      </c>
      <c r="DC47" s="14">
        <f>VLOOKUP($B47,[2]Sheet3!$G:$CZ,92,0)</f>
        <v>0</v>
      </c>
      <c r="DD47" s="14">
        <f>VLOOKUP($B47,[2]Sheet3!$G:$CZ,93,0)</f>
        <v>0</v>
      </c>
      <c r="DE47" s="14">
        <f>VLOOKUP($B47,[2]Sheet3!$G:$CZ,94,0)</f>
        <v>0</v>
      </c>
      <c r="DF47" s="14">
        <f>VLOOKUP($B47,[2]Sheet3!$G:$CZ,95,0)</f>
        <v>0</v>
      </c>
      <c r="DG47" s="14">
        <f>VLOOKUP($B47,[2]Sheet3!$G:$CZ,96,0)</f>
        <v>0</v>
      </c>
      <c r="DH47" s="14">
        <f>VLOOKUP($B47,[2]Sheet3!$G:$CZ,97,0)</f>
        <v>0</v>
      </c>
      <c r="DI47" s="14">
        <f>VLOOKUP($B47,[2]Sheet3!$G:$CZ,98,0)</f>
        <v>0</v>
      </c>
    </row>
    <row r="48" spans="1:113" x14ac:dyDescent="0.3">
      <c r="A48" s="9" t="str">
        <f t="shared" si="0"/>
        <v>SA3006</v>
      </c>
      <c r="B48" s="15" t="s">
        <v>803</v>
      </c>
      <c r="C48" s="15" t="s">
        <v>804</v>
      </c>
      <c r="F48" s="7" t="s">
        <v>15</v>
      </c>
      <c r="G48" s="12" t="s">
        <v>3543</v>
      </c>
      <c r="H48" s="12" t="str">
        <f>VLOOKUP($B48,[1]Sheet1!$A:$G,5,0)</f>
        <v>rajesh.naik@redingtongroup.com</v>
      </c>
      <c r="I48" s="12" t="str">
        <f>VLOOKUP($B48,[1]Sheet1!$A:$G,7,0)</f>
        <v>vikram.kumar@redingtongroup.com</v>
      </c>
      <c r="J48" s="12" t="s">
        <v>82</v>
      </c>
      <c r="K48" s="7"/>
      <c r="L48" s="7"/>
      <c r="M48" s="8"/>
      <c r="N48" s="7" t="str">
        <f t="shared" si="1"/>
        <v>rajesh.naik@redingtongroup.com; vikram.kumar@redingtongroup.com; nilesh.phirke@redingtongroup.com;christopher.joseph@redingtongroup.com</v>
      </c>
      <c r="O48" s="7" t="str">
        <f t="shared" si="2"/>
        <v>SA3006</v>
      </c>
      <c r="P48" s="8" t="s">
        <v>5215</v>
      </c>
      <c r="Q48" s="14">
        <f>VLOOKUP($B48,[2]Sheet3!$G:$CZ,2,0)</f>
        <v>2400308626</v>
      </c>
      <c r="R48" s="14">
        <f>VLOOKUP($B48,[2]Sheet3!$G:$CZ,3,0)</f>
        <v>2400308625</v>
      </c>
      <c r="S48" s="14">
        <f>VLOOKUP($B48,[2]Sheet3!$G:$CZ,4,0)</f>
        <v>2400309324</v>
      </c>
      <c r="T48" s="14">
        <f>VLOOKUP($B48,[2]Sheet3!$G:$CZ,5,0)</f>
        <v>2400309326</v>
      </c>
      <c r="U48" s="14">
        <f>VLOOKUP($B48,[2]Sheet3!$G:$CZ,6,0)</f>
        <v>2400309325</v>
      </c>
      <c r="V48" s="14">
        <f>VLOOKUP($B48,[2]Sheet3!$G:$CZ,7,0)</f>
        <v>2400306194</v>
      </c>
      <c r="W48" s="14">
        <f>VLOOKUP($B48,[2]Sheet3!$G:$CZ,8,0)</f>
        <v>2400306196</v>
      </c>
      <c r="X48" s="14">
        <f>VLOOKUP($B48,[2]Sheet3!$G:$CZ,9,0)</f>
        <v>2400300946</v>
      </c>
      <c r="Y48" s="14">
        <f>VLOOKUP($B48,[2]Sheet3!$G:$CZ,10,0)</f>
        <v>2400304794</v>
      </c>
      <c r="Z48" s="14">
        <f>VLOOKUP($B48,[2]Sheet3!$G:$CZ,11,0)</f>
        <v>2400309327</v>
      </c>
      <c r="AA48" s="14">
        <f>VLOOKUP($B48,[2]Sheet3!$G:$CZ,12,0)</f>
        <v>2400308624</v>
      </c>
      <c r="AB48" s="14">
        <f>VLOOKUP($B48,[2]Sheet3!$G:$CZ,13,0)</f>
        <v>0</v>
      </c>
      <c r="AC48" s="14">
        <f>VLOOKUP($B48,[2]Sheet3!$G:$CZ,14,0)</f>
        <v>0</v>
      </c>
      <c r="AD48" s="14">
        <f>VLOOKUP($B48,[2]Sheet3!$G:$CZ,15,0)</f>
        <v>0</v>
      </c>
      <c r="AE48" s="14">
        <f>VLOOKUP($B48,[2]Sheet3!$G:$CZ,16,0)</f>
        <v>0</v>
      </c>
      <c r="AF48" s="14">
        <f>VLOOKUP($B48,[2]Sheet3!$G:$CZ,17,0)</f>
        <v>0</v>
      </c>
      <c r="AG48" s="14">
        <f>VLOOKUP($B48,[2]Sheet3!$G:$CZ,18,0)</f>
        <v>0</v>
      </c>
      <c r="AH48" s="14">
        <f>VLOOKUP($B48,[2]Sheet3!$G:$CZ,19,0)</f>
        <v>0</v>
      </c>
      <c r="AI48" s="14">
        <f>VLOOKUP($B48,[2]Sheet3!$G:$CZ,20,0)</f>
        <v>0</v>
      </c>
      <c r="AJ48" s="14">
        <f>VLOOKUP($B48,[2]Sheet3!$G:$CZ,21,0)</f>
        <v>0</v>
      </c>
      <c r="AK48" s="14">
        <f>VLOOKUP($B48,[2]Sheet3!$G:$CZ,22,0)</f>
        <v>0</v>
      </c>
      <c r="AL48" s="14">
        <f>VLOOKUP($B48,[2]Sheet3!$G:$CZ,23,0)</f>
        <v>0</v>
      </c>
      <c r="AM48" s="14">
        <f>VLOOKUP($B48,[2]Sheet3!$G:$CZ,24,0)</f>
        <v>0</v>
      </c>
      <c r="AN48" s="14">
        <f>VLOOKUP($B48,[2]Sheet3!$G:$CZ,25,0)</f>
        <v>0</v>
      </c>
      <c r="AO48" s="14">
        <f>VLOOKUP($B48,[2]Sheet3!$G:$CZ,26,0)</f>
        <v>0</v>
      </c>
      <c r="AP48" s="14">
        <f>VLOOKUP($B48,[2]Sheet3!$G:$CZ,27,0)</f>
        <v>0</v>
      </c>
      <c r="AQ48" s="14">
        <f>VLOOKUP($B48,[2]Sheet3!$G:$CZ,28,0)</f>
        <v>0</v>
      </c>
      <c r="AR48" s="14">
        <f>VLOOKUP($B48,[2]Sheet3!$G:$CZ,29,0)</f>
        <v>0</v>
      </c>
      <c r="AS48" s="14">
        <f>VLOOKUP($B48,[2]Sheet3!$G:$CZ,30,0)</f>
        <v>0</v>
      </c>
      <c r="AT48" s="14">
        <f>VLOOKUP($B48,[2]Sheet3!$G:$CZ,31,0)</f>
        <v>0</v>
      </c>
      <c r="AU48" s="14">
        <f>VLOOKUP($B48,[2]Sheet3!$G:$CZ,32,0)</f>
        <v>0</v>
      </c>
      <c r="AV48" s="14">
        <f>VLOOKUP($B48,[2]Sheet3!$G:$CZ,33,0)</f>
        <v>0</v>
      </c>
      <c r="AW48" s="14">
        <f>VLOOKUP($B48,[2]Sheet3!$G:$CZ,34,0)</f>
        <v>0</v>
      </c>
      <c r="AX48" s="14">
        <f>VLOOKUP($B48,[2]Sheet3!$G:$CZ,35,0)</f>
        <v>0</v>
      </c>
      <c r="AY48" s="14">
        <f>VLOOKUP($B48,[2]Sheet3!$G:$CZ,36,0)</f>
        <v>0</v>
      </c>
      <c r="AZ48" s="14">
        <f>VLOOKUP($B48,[2]Sheet3!$G:$CZ,37,0)</f>
        <v>0</v>
      </c>
      <c r="BA48" s="14">
        <f>VLOOKUP($B48,[2]Sheet3!$G:$CZ,38,0)</f>
        <v>0</v>
      </c>
      <c r="BB48" s="14">
        <f>VLOOKUP($B48,[2]Sheet3!$G:$CZ,39,0)</f>
        <v>0</v>
      </c>
      <c r="BC48" s="14">
        <f>VLOOKUP($B48,[2]Sheet3!$G:$CZ,40,0)</f>
        <v>0</v>
      </c>
      <c r="BD48" s="14">
        <f>VLOOKUP($B48,[2]Sheet3!$G:$CZ,41,0)</f>
        <v>0</v>
      </c>
      <c r="BE48" s="14">
        <f>VLOOKUP($B48,[2]Sheet3!$G:$CZ,42,0)</f>
        <v>0</v>
      </c>
      <c r="BF48" s="14">
        <f>VLOOKUP($B48,[2]Sheet3!$G:$CZ,43,0)</f>
        <v>0</v>
      </c>
      <c r="BG48" s="14">
        <f>VLOOKUP($B48,[2]Sheet3!$G:$CZ,44,0)</f>
        <v>0</v>
      </c>
      <c r="BH48" s="14">
        <f>VLOOKUP($B48,[2]Sheet3!$G:$CZ,45,0)</f>
        <v>0</v>
      </c>
      <c r="BI48" s="14">
        <f>VLOOKUP($B48,[2]Sheet3!$G:$CZ,46,0)</f>
        <v>0</v>
      </c>
      <c r="BJ48" s="14">
        <f>VLOOKUP($B48,[2]Sheet3!$G:$CZ,47,0)</f>
        <v>0</v>
      </c>
      <c r="BK48" s="14">
        <f>VLOOKUP($B48,[2]Sheet3!$G:$CZ,48,0)</f>
        <v>0</v>
      </c>
      <c r="BL48" s="14">
        <f>VLOOKUP($B48,[2]Sheet3!$G:$CZ,49,0)</f>
        <v>0</v>
      </c>
      <c r="BM48" s="14">
        <f>VLOOKUP($B48,[2]Sheet3!$G:$CZ,50,0)</f>
        <v>0</v>
      </c>
      <c r="BN48" s="14">
        <f>VLOOKUP($B48,[2]Sheet3!$G:$CZ,51,0)</f>
        <v>0</v>
      </c>
      <c r="BO48" s="14">
        <f>VLOOKUP($B48,[2]Sheet3!$G:$CZ,52,0)</f>
        <v>0</v>
      </c>
      <c r="BP48" s="14">
        <f>VLOOKUP($B48,[2]Sheet3!$G:$CZ,53,0)</f>
        <v>0</v>
      </c>
      <c r="BQ48" s="14">
        <f>VLOOKUP($B48,[2]Sheet3!$G:$CZ,54,0)</f>
        <v>0</v>
      </c>
      <c r="BR48" s="14">
        <f>VLOOKUP($B48,[2]Sheet3!$G:$CZ,55,0)</f>
        <v>0</v>
      </c>
      <c r="BS48" s="14">
        <f>VLOOKUP($B48,[2]Sheet3!$G:$CZ,56,0)</f>
        <v>0</v>
      </c>
      <c r="BT48" s="14">
        <f>VLOOKUP($B48,[2]Sheet3!$G:$CZ,57,0)</f>
        <v>0</v>
      </c>
      <c r="BU48" s="14">
        <f>VLOOKUP($B48,[2]Sheet3!$G:$CZ,58,0)</f>
        <v>0</v>
      </c>
      <c r="BV48" s="14">
        <f>VLOOKUP($B48,[2]Sheet3!$G:$CZ,59,0)</f>
        <v>0</v>
      </c>
      <c r="BW48" s="14">
        <f>VLOOKUP($B48,[2]Sheet3!$G:$CZ,60,0)</f>
        <v>0</v>
      </c>
      <c r="BX48" s="14">
        <f>VLOOKUP($B48,[2]Sheet3!$G:$CZ,61,0)</f>
        <v>0</v>
      </c>
      <c r="BY48" s="14">
        <f>VLOOKUP($B48,[2]Sheet3!$G:$CZ,62,0)</f>
        <v>0</v>
      </c>
      <c r="BZ48" s="14">
        <f>VLOOKUP($B48,[2]Sheet3!$G:$CZ,63,0)</f>
        <v>0</v>
      </c>
      <c r="CA48" s="14">
        <f>VLOOKUP($B48,[2]Sheet3!$G:$CZ,64,0)</f>
        <v>0</v>
      </c>
      <c r="CB48" s="14">
        <f>VLOOKUP($B48,[2]Sheet3!$G:$CZ,65,0)</f>
        <v>0</v>
      </c>
      <c r="CC48" s="14">
        <f>VLOOKUP($B48,[2]Sheet3!$G:$CZ,66,0)</f>
        <v>0</v>
      </c>
      <c r="CD48" s="14">
        <f>VLOOKUP($B48,[2]Sheet3!$G:$CZ,67,0)</f>
        <v>0</v>
      </c>
      <c r="CE48" s="14">
        <f>VLOOKUP($B48,[2]Sheet3!$G:$CZ,68,0)</f>
        <v>0</v>
      </c>
      <c r="CF48" s="14">
        <f>VLOOKUP($B48,[2]Sheet3!$G:$CZ,69,0)</f>
        <v>0</v>
      </c>
      <c r="CG48" s="14">
        <f>VLOOKUP($B48,[2]Sheet3!$G:$CZ,70,0)</f>
        <v>0</v>
      </c>
      <c r="CH48" s="14">
        <f>VLOOKUP($B48,[2]Sheet3!$G:$CZ,71,0)</f>
        <v>0</v>
      </c>
      <c r="CI48" s="14">
        <f>VLOOKUP($B48,[2]Sheet3!$G:$CZ,72,0)</f>
        <v>0</v>
      </c>
      <c r="CJ48" s="14">
        <f>VLOOKUP($B48,[2]Sheet3!$G:$CZ,73,0)</f>
        <v>0</v>
      </c>
      <c r="CK48" s="14">
        <f>VLOOKUP($B48,[2]Sheet3!$G:$CZ,74,0)</f>
        <v>0</v>
      </c>
      <c r="CL48" s="14">
        <f>VLOOKUP($B48,[2]Sheet3!$G:$CZ,75,0)</f>
        <v>0</v>
      </c>
      <c r="CM48" s="14">
        <f>VLOOKUP($B48,[2]Sheet3!$G:$CZ,76,0)</f>
        <v>0</v>
      </c>
      <c r="CN48" s="14">
        <f>VLOOKUP($B48,[2]Sheet3!$G:$CZ,77,0)</f>
        <v>0</v>
      </c>
      <c r="CO48" s="14">
        <f>VLOOKUP($B48,[2]Sheet3!$G:$CZ,78,0)</f>
        <v>0</v>
      </c>
      <c r="CP48" s="14">
        <f>VLOOKUP($B48,[2]Sheet3!$G:$CZ,79,0)</f>
        <v>0</v>
      </c>
      <c r="CQ48" s="14">
        <f>VLOOKUP($B48,[2]Sheet3!$G:$CZ,80,0)</f>
        <v>0</v>
      </c>
      <c r="CR48" s="14">
        <f>VLOOKUP($B48,[2]Sheet3!$G:$CZ,81,0)</f>
        <v>0</v>
      </c>
      <c r="CS48" s="14">
        <f>VLOOKUP($B48,[2]Sheet3!$G:$CZ,82,0)</f>
        <v>0</v>
      </c>
      <c r="CT48" s="14">
        <f>VLOOKUP($B48,[2]Sheet3!$G:$CZ,83,0)</f>
        <v>0</v>
      </c>
      <c r="CU48" s="14">
        <f>VLOOKUP($B48,[2]Sheet3!$G:$CZ,84,0)</f>
        <v>0</v>
      </c>
      <c r="CV48" s="14">
        <f>VLOOKUP($B48,[2]Sheet3!$G:$CZ,85,0)</f>
        <v>0</v>
      </c>
      <c r="CW48" s="14">
        <f>VLOOKUP($B48,[2]Sheet3!$G:$CZ,86,0)</f>
        <v>0</v>
      </c>
      <c r="CX48" s="14">
        <f>VLOOKUP($B48,[2]Sheet3!$G:$CZ,87,0)</f>
        <v>0</v>
      </c>
      <c r="CY48" s="14">
        <f>VLOOKUP($B48,[2]Sheet3!$G:$CZ,88,0)</f>
        <v>0</v>
      </c>
      <c r="CZ48" s="14">
        <f>VLOOKUP($B48,[2]Sheet3!$G:$CZ,89,0)</f>
        <v>0</v>
      </c>
      <c r="DA48" s="14">
        <f>VLOOKUP($B48,[2]Sheet3!$G:$CZ,90,0)</f>
        <v>0</v>
      </c>
      <c r="DB48" s="14">
        <f>VLOOKUP($B48,[2]Sheet3!$G:$CZ,91,0)</f>
        <v>0</v>
      </c>
      <c r="DC48" s="14">
        <f>VLOOKUP($B48,[2]Sheet3!$G:$CZ,92,0)</f>
        <v>0</v>
      </c>
      <c r="DD48" s="14">
        <f>VLOOKUP($B48,[2]Sheet3!$G:$CZ,93,0)</f>
        <v>0</v>
      </c>
      <c r="DE48" s="14">
        <f>VLOOKUP($B48,[2]Sheet3!$G:$CZ,94,0)</f>
        <v>0</v>
      </c>
      <c r="DF48" s="14">
        <f>VLOOKUP($B48,[2]Sheet3!$G:$CZ,95,0)</f>
        <v>0</v>
      </c>
      <c r="DG48" s="14">
        <f>VLOOKUP($B48,[2]Sheet3!$G:$CZ,96,0)</f>
        <v>0</v>
      </c>
      <c r="DH48" s="14">
        <f>VLOOKUP($B48,[2]Sheet3!$G:$CZ,97,0)</f>
        <v>0</v>
      </c>
      <c r="DI48" s="14">
        <f>VLOOKUP($B48,[2]Sheet3!$G:$CZ,98,0)</f>
        <v>0</v>
      </c>
    </row>
    <row r="49" spans="1:113" x14ac:dyDescent="0.3">
      <c r="A49" s="9" t="str">
        <f t="shared" si="0"/>
        <v>N14515</v>
      </c>
      <c r="B49" s="15" t="s">
        <v>805</v>
      </c>
      <c r="C49" s="15" t="s">
        <v>806</v>
      </c>
      <c r="F49" s="7" t="s">
        <v>15</v>
      </c>
      <c r="G49" s="12" t="s">
        <v>3544</v>
      </c>
      <c r="H49" s="12" t="str">
        <f>VLOOKUP($B49,[1]Sheet1!$A:$G,5,0)</f>
        <v>shashi.singh@redingtongroup.com</v>
      </c>
      <c r="I49" s="12" t="str">
        <f>VLOOKUP($B49,[1]Sheet1!$A:$G,7,0)</f>
        <v>sidharth.eknath@redingtongroup.com</v>
      </c>
      <c r="J49" s="12" t="s">
        <v>82</v>
      </c>
      <c r="K49" s="7"/>
      <c r="L49" s="7"/>
      <c r="M49" s="8"/>
      <c r="N49" s="7" t="str">
        <f t="shared" si="1"/>
        <v>shashi.singh@redingtongroup.com; sidharth.eknath@redingtongroup.com; nilesh.phirke@redingtongroup.com;christopher.joseph@redingtongroup.com</v>
      </c>
      <c r="O49" s="7" t="str">
        <f t="shared" si="2"/>
        <v>N14515</v>
      </c>
      <c r="P49" s="8" t="s">
        <v>5215</v>
      </c>
      <c r="Q49" s="14">
        <f>VLOOKUP($B49,[2]Sheet3!$G:$CZ,2,0)</f>
        <v>2400308527</v>
      </c>
      <c r="R49" s="14">
        <f>VLOOKUP($B49,[2]Sheet3!$G:$CZ,3,0)</f>
        <v>2400309042</v>
      </c>
      <c r="S49" s="14">
        <f>VLOOKUP($B49,[2]Sheet3!$G:$CZ,4,0)</f>
        <v>2400307901</v>
      </c>
      <c r="T49" s="14">
        <f>VLOOKUP($B49,[2]Sheet3!$G:$CZ,5,0)</f>
        <v>2400299555</v>
      </c>
      <c r="U49" s="14">
        <f>VLOOKUP($B49,[2]Sheet3!$G:$CZ,6,0)</f>
        <v>2400299554</v>
      </c>
      <c r="V49" s="14">
        <f>VLOOKUP($B49,[2]Sheet3!$G:$CZ,7,0)</f>
        <v>0</v>
      </c>
      <c r="W49" s="14">
        <f>VLOOKUP($B49,[2]Sheet3!$G:$CZ,8,0)</f>
        <v>0</v>
      </c>
      <c r="X49" s="14">
        <f>VLOOKUP($B49,[2]Sheet3!$G:$CZ,9,0)</f>
        <v>0</v>
      </c>
      <c r="Y49" s="14">
        <f>VLOOKUP($B49,[2]Sheet3!$G:$CZ,10,0)</f>
        <v>0</v>
      </c>
      <c r="Z49" s="14">
        <f>VLOOKUP($B49,[2]Sheet3!$G:$CZ,11,0)</f>
        <v>0</v>
      </c>
      <c r="AA49" s="14">
        <f>VLOOKUP($B49,[2]Sheet3!$G:$CZ,12,0)</f>
        <v>0</v>
      </c>
      <c r="AB49" s="14">
        <f>VLOOKUP($B49,[2]Sheet3!$G:$CZ,13,0)</f>
        <v>0</v>
      </c>
      <c r="AC49" s="14">
        <f>VLOOKUP($B49,[2]Sheet3!$G:$CZ,14,0)</f>
        <v>0</v>
      </c>
      <c r="AD49" s="14">
        <f>VLOOKUP($B49,[2]Sheet3!$G:$CZ,15,0)</f>
        <v>0</v>
      </c>
      <c r="AE49" s="14">
        <f>VLOOKUP($B49,[2]Sheet3!$G:$CZ,16,0)</f>
        <v>0</v>
      </c>
      <c r="AF49" s="14">
        <f>VLOOKUP($B49,[2]Sheet3!$G:$CZ,17,0)</f>
        <v>0</v>
      </c>
      <c r="AG49" s="14">
        <f>VLOOKUP($B49,[2]Sheet3!$G:$CZ,18,0)</f>
        <v>0</v>
      </c>
      <c r="AH49" s="14">
        <f>VLOOKUP($B49,[2]Sheet3!$G:$CZ,19,0)</f>
        <v>0</v>
      </c>
      <c r="AI49" s="14">
        <f>VLOOKUP($B49,[2]Sheet3!$G:$CZ,20,0)</f>
        <v>0</v>
      </c>
      <c r="AJ49" s="14">
        <f>VLOOKUP($B49,[2]Sheet3!$G:$CZ,21,0)</f>
        <v>0</v>
      </c>
      <c r="AK49" s="14">
        <f>VLOOKUP($B49,[2]Sheet3!$G:$CZ,22,0)</f>
        <v>0</v>
      </c>
      <c r="AL49" s="14">
        <f>VLOOKUP($B49,[2]Sheet3!$G:$CZ,23,0)</f>
        <v>0</v>
      </c>
      <c r="AM49" s="14">
        <f>VLOOKUP($B49,[2]Sheet3!$G:$CZ,24,0)</f>
        <v>0</v>
      </c>
      <c r="AN49" s="14">
        <f>VLOOKUP($B49,[2]Sheet3!$G:$CZ,25,0)</f>
        <v>0</v>
      </c>
      <c r="AO49" s="14">
        <f>VLOOKUP($B49,[2]Sheet3!$G:$CZ,26,0)</f>
        <v>0</v>
      </c>
      <c r="AP49" s="14">
        <f>VLOOKUP($B49,[2]Sheet3!$G:$CZ,27,0)</f>
        <v>0</v>
      </c>
      <c r="AQ49" s="14">
        <f>VLOOKUP($B49,[2]Sheet3!$G:$CZ,28,0)</f>
        <v>0</v>
      </c>
      <c r="AR49" s="14">
        <f>VLOOKUP($B49,[2]Sheet3!$G:$CZ,29,0)</f>
        <v>0</v>
      </c>
      <c r="AS49" s="14">
        <f>VLOOKUP($B49,[2]Sheet3!$G:$CZ,30,0)</f>
        <v>0</v>
      </c>
      <c r="AT49" s="14">
        <f>VLOOKUP($B49,[2]Sheet3!$G:$CZ,31,0)</f>
        <v>0</v>
      </c>
      <c r="AU49" s="14">
        <f>VLOOKUP($B49,[2]Sheet3!$G:$CZ,32,0)</f>
        <v>0</v>
      </c>
      <c r="AV49" s="14">
        <f>VLOOKUP($B49,[2]Sheet3!$G:$CZ,33,0)</f>
        <v>0</v>
      </c>
      <c r="AW49" s="14">
        <f>VLOOKUP($B49,[2]Sheet3!$G:$CZ,34,0)</f>
        <v>0</v>
      </c>
      <c r="AX49" s="14">
        <f>VLOOKUP($B49,[2]Sheet3!$G:$CZ,35,0)</f>
        <v>0</v>
      </c>
      <c r="AY49" s="14">
        <f>VLOOKUP($B49,[2]Sheet3!$G:$CZ,36,0)</f>
        <v>0</v>
      </c>
      <c r="AZ49" s="14">
        <f>VLOOKUP($B49,[2]Sheet3!$G:$CZ,37,0)</f>
        <v>0</v>
      </c>
      <c r="BA49" s="14">
        <f>VLOOKUP($B49,[2]Sheet3!$G:$CZ,38,0)</f>
        <v>0</v>
      </c>
      <c r="BB49" s="14">
        <f>VLOOKUP($B49,[2]Sheet3!$G:$CZ,39,0)</f>
        <v>0</v>
      </c>
      <c r="BC49" s="14">
        <f>VLOOKUP($B49,[2]Sheet3!$G:$CZ,40,0)</f>
        <v>0</v>
      </c>
      <c r="BD49" s="14">
        <f>VLOOKUP($B49,[2]Sheet3!$G:$CZ,41,0)</f>
        <v>0</v>
      </c>
      <c r="BE49" s="14">
        <f>VLOOKUP($B49,[2]Sheet3!$G:$CZ,42,0)</f>
        <v>0</v>
      </c>
      <c r="BF49" s="14">
        <f>VLOOKUP($B49,[2]Sheet3!$G:$CZ,43,0)</f>
        <v>0</v>
      </c>
      <c r="BG49" s="14">
        <f>VLOOKUP($B49,[2]Sheet3!$G:$CZ,44,0)</f>
        <v>0</v>
      </c>
      <c r="BH49" s="14">
        <f>VLOOKUP($B49,[2]Sheet3!$G:$CZ,45,0)</f>
        <v>0</v>
      </c>
      <c r="BI49" s="14">
        <f>VLOOKUP($B49,[2]Sheet3!$G:$CZ,46,0)</f>
        <v>0</v>
      </c>
      <c r="BJ49" s="14">
        <f>VLOOKUP($B49,[2]Sheet3!$G:$CZ,47,0)</f>
        <v>0</v>
      </c>
      <c r="BK49" s="14">
        <f>VLOOKUP($B49,[2]Sheet3!$G:$CZ,48,0)</f>
        <v>0</v>
      </c>
      <c r="BL49" s="14">
        <f>VLOOKUP($B49,[2]Sheet3!$G:$CZ,49,0)</f>
        <v>0</v>
      </c>
      <c r="BM49" s="14">
        <f>VLOOKUP($B49,[2]Sheet3!$G:$CZ,50,0)</f>
        <v>0</v>
      </c>
      <c r="BN49" s="14">
        <f>VLOOKUP($B49,[2]Sheet3!$G:$CZ,51,0)</f>
        <v>0</v>
      </c>
      <c r="BO49" s="14">
        <f>VLOOKUP($B49,[2]Sheet3!$G:$CZ,52,0)</f>
        <v>0</v>
      </c>
      <c r="BP49" s="14">
        <f>VLOOKUP($B49,[2]Sheet3!$G:$CZ,53,0)</f>
        <v>0</v>
      </c>
      <c r="BQ49" s="14">
        <f>VLOOKUP($B49,[2]Sheet3!$G:$CZ,54,0)</f>
        <v>0</v>
      </c>
      <c r="BR49" s="14">
        <f>VLOOKUP($B49,[2]Sheet3!$G:$CZ,55,0)</f>
        <v>0</v>
      </c>
      <c r="BS49" s="14">
        <f>VLOOKUP($B49,[2]Sheet3!$G:$CZ,56,0)</f>
        <v>0</v>
      </c>
      <c r="BT49" s="14">
        <f>VLOOKUP($B49,[2]Sheet3!$G:$CZ,57,0)</f>
        <v>0</v>
      </c>
      <c r="BU49" s="14">
        <f>VLOOKUP($B49,[2]Sheet3!$G:$CZ,58,0)</f>
        <v>0</v>
      </c>
      <c r="BV49" s="14">
        <f>VLOOKUP($B49,[2]Sheet3!$G:$CZ,59,0)</f>
        <v>0</v>
      </c>
      <c r="BW49" s="14">
        <f>VLOOKUP($B49,[2]Sheet3!$G:$CZ,60,0)</f>
        <v>0</v>
      </c>
      <c r="BX49" s="14">
        <f>VLOOKUP($B49,[2]Sheet3!$G:$CZ,61,0)</f>
        <v>0</v>
      </c>
      <c r="BY49" s="14">
        <f>VLOOKUP($B49,[2]Sheet3!$G:$CZ,62,0)</f>
        <v>0</v>
      </c>
      <c r="BZ49" s="14">
        <f>VLOOKUP($B49,[2]Sheet3!$G:$CZ,63,0)</f>
        <v>0</v>
      </c>
      <c r="CA49" s="14">
        <f>VLOOKUP($B49,[2]Sheet3!$G:$CZ,64,0)</f>
        <v>0</v>
      </c>
      <c r="CB49" s="14">
        <f>VLOOKUP($B49,[2]Sheet3!$G:$CZ,65,0)</f>
        <v>0</v>
      </c>
      <c r="CC49" s="14">
        <f>VLOOKUP($B49,[2]Sheet3!$G:$CZ,66,0)</f>
        <v>0</v>
      </c>
      <c r="CD49" s="14">
        <f>VLOOKUP($B49,[2]Sheet3!$G:$CZ,67,0)</f>
        <v>0</v>
      </c>
      <c r="CE49" s="14">
        <f>VLOOKUP($B49,[2]Sheet3!$G:$CZ,68,0)</f>
        <v>0</v>
      </c>
      <c r="CF49" s="14">
        <f>VLOOKUP($B49,[2]Sheet3!$G:$CZ,69,0)</f>
        <v>0</v>
      </c>
      <c r="CG49" s="14">
        <f>VLOOKUP($B49,[2]Sheet3!$G:$CZ,70,0)</f>
        <v>0</v>
      </c>
      <c r="CH49" s="14">
        <f>VLOOKUP($B49,[2]Sheet3!$G:$CZ,71,0)</f>
        <v>0</v>
      </c>
      <c r="CI49" s="14">
        <f>VLOOKUP($B49,[2]Sheet3!$G:$CZ,72,0)</f>
        <v>0</v>
      </c>
      <c r="CJ49" s="14">
        <f>VLOOKUP($B49,[2]Sheet3!$G:$CZ,73,0)</f>
        <v>0</v>
      </c>
      <c r="CK49" s="14">
        <f>VLOOKUP($B49,[2]Sheet3!$G:$CZ,74,0)</f>
        <v>0</v>
      </c>
      <c r="CL49" s="14">
        <f>VLOOKUP($B49,[2]Sheet3!$G:$CZ,75,0)</f>
        <v>0</v>
      </c>
      <c r="CM49" s="14">
        <f>VLOOKUP($B49,[2]Sheet3!$G:$CZ,76,0)</f>
        <v>0</v>
      </c>
      <c r="CN49" s="14">
        <f>VLOOKUP($B49,[2]Sheet3!$G:$CZ,77,0)</f>
        <v>0</v>
      </c>
      <c r="CO49" s="14">
        <f>VLOOKUP($B49,[2]Sheet3!$G:$CZ,78,0)</f>
        <v>0</v>
      </c>
      <c r="CP49" s="14">
        <f>VLOOKUP($B49,[2]Sheet3!$G:$CZ,79,0)</f>
        <v>0</v>
      </c>
      <c r="CQ49" s="14">
        <f>VLOOKUP($B49,[2]Sheet3!$G:$CZ,80,0)</f>
        <v>0</v>
      </c>
      <c r="CR49" s="14">
        <f>VLOOKUP($B49,[2]Sheet3!$G:$CZ,81,0)</f>
        <v>0</v>
      </c>
      <c r="CS49" s="14">
        <f>VLOOKUP($B49,[2]Sheet3!$G:$CZ,82,0)</f>
        <v>0</v>
      </c>
      <c r="CT49" s="14">
        <f>VLOOKUP($B49,[2]Sheet3!$G:$CZ,83,0)</f>
        <v>0</v>
      </c>
      <c r="CU49" s="14">
        <f>VLOOKUP($B49,[2]Sheet3!$G:$CZ,84,0)</f>
        <v>0</v>
      </c>
      <c r="CV49" s="14">
        <f>VLOOKUP($B49,[2]Sheet3!$G:$CZ,85,0)</f>
        <v>0</v>
      </c>
      <c r="CW49" s="14">
        <f>VLOOKUP($B49,[2]Sheet3!$G:$CZ,86,0)</f>
        <v>0</v>
      </c>
      <c r="CX49" s="14">
        <f>VLOOKUP($B49,[2]Sheet3!$G:$CZ,87,0)</f>
        <v>0</v>
      </c>
      <c r="CY49" s="14">
        <f>VLOOKUP($B49,[2]Sheet3!$G:$CZ,88,0)</f>
        <v>0</v>
      </c>
      <c r="CZ49" s="14">
        <f>VLOOKUP($B49,[2]Sheet3!$G:$CZ,89,0)</f>
        <v>0</v>
      </c>
      <c r="DA49" s="14">
        <f>VLOOKUP($B49,[2]Sheet3!$G:$CZ,90,0)</f>
        <v>0</v>
      </c>
      <c r="DB49" s="14">
        <f>VLOOKUP($B49,[2]Sheet3!$G:$CZ,91,0)</f>
        <v>0</v>
      </c>
      <c r="DC49" s="14">
        <f>VLOOKUP($B49,[2]Sheet3!$G:$CZ,92,0)</f>
        <v>0</v>
      </c>
      <c r="DD49" s="14">
        <f>VLOOKUP($B49,[2]Sheet3!$G:$CZ,93,0)</f>
        <v>0</v>
      </c>
      <c r="DE49" s="14">
        <f>VLOOKUP($B49,[2]Sheet3!$G:$CZ,94,0)</f>
        <v>0</v>
      </c>
      <c r="DF49" s="14">
        <f>VLOOKUP($B49,[2]Sheet3!$G:$CZ,95,0)</f>
        <v>0</v>
      </c>
      <c r="DG49" s="14">
        <f>VLOOKUP($B49,[2]Sheet3!$G:$CZ,96,0)</f>
        <v>0</v>
      </c>
      <c r="DH49" s="14">
        <f>VLOOKUP($B49,[2]Sheet3!$G:$CZ,97,0)</f>
        <v>0</v>
      </c>
      <c r="DI49" s="14">
        <f>VLOOKUP($B49,[2]Sheet3!$G:$CZ,98,0)</f>
        <v>0</v>
      </c>
    </row>
    <row r="50" spans="1:113" x14ac:dyDescent="0.3">
      <c r="A50" s="9" t="str">
        <f t="shared" si="0"/>
        <v>E14002</v>
      </c>
      <c r="B50" s="15" t="s">
        <v>56</v>
      </c>
      <c r="C50" s="15" t="s">
        <v>57</v>
      </c>
      <c r="F50" s="7" t="s">
        <v>15</v>
      </c>
      <c r="G50" s="12" t="s">
        <v>3545</v>
      </c>
      <c r="H50" s="12" t="str">
        <f>VLOOKUP($B50,[1]Sheet1!$A:$G,5,0)</f>
        <v>manish.kumar@redingtongroup.com</v>
      </c>
      <c r="I50" s="12" t="str">
        <f>VLOOKUP($B50,[1]Sheet1!$A:$G,7,0)</f>
        <v>jaswinder.singh@redingtongroup.com</v>
      </c>
      <c r="J50" s="12" t="s">
        <v>82</v>
      </c>
      <c r="K50" s="7"/>
      <c r="L50" s="7"/>
      <c r="M50" s="8"/>
      <c r="N50" s="7" t="str">
        <f t="shared" si="1"/>
        <v>manish.kumar@redingtongroup.com; jaswinder.singh@redingtongroup.com; nilesh.phirke@redingtongroup.com;christopher.joseph@redingtongroup.com</v>
      </c>
      <c r="O50" s="7" t="str">
        <f t="shared" si="2"/>
        <v>E14002</v>
      </c>
      <c r="P50" s="8" t="s">
        <v>5215</v>
      </c>
      <c r="Q50" s="14">
        <f>VLOOKUP($B50,[2]Sheet3!$G:$CZ,2,0)</f>
        <v>2400308494</v>
      </c>
      <c r="R50" s="14">
        <f>VLOOKUP($B50,[2]Sheet3!$G:$CZ,3,0)</f>
        <v>2400308930</v>
      </c>
      <c r="S50" s="14">
        <f>VLOOKUP($B50,[2]Sheet3!$G:$CZ,4,0)</f>
        <v>2400307691</v>
      </c>
      <c r="T50" s="14">
        <f>VLOOKUP($B50,[2]Sheet3!$G:$CZ,5,0)</f>
        <v>2400307697</v>
      </c>
      <c r="U50" s="14">
        <f>VLOOKUP($B50,[2]Sheet3!$G:$CZ,6,0)</f>
        <v>2400307698</v>
      </c>
      <c r="V50" s="14">
        <f>VLOOKUP($B50,[2]Sheet3!$G:$CZ,7,0)</f>
        <v>2400308929</v>
      </c>
      <c r="W50" s="14">
        <f>VLOOKUP($B50,[2]Sheet3!$G:$CZ,8,0)</f>
        <v>2400307695</v>
      </c>
      <c r="X50" s="14">
        <f>VLOOKUP($B50,[2]Sheet3!$G:$CZ,9,0)</f>
        <v>2400307694</v>
      </c>
      <c r="Y50" s="14">
        <f>VLOOKUP($B50,[2]Sheet3!$G:$CZ,10,0)</f>
        <v>2400307702</v>
      </c>
      <c r="Z50" s="14">
        <f>VLOOKUP($B50,[2]Sheet3!$G:$CZ,11,0)</f>
        <v>2400307693</v>
      </c>
      <c r="AA50" s="14">
        <f>VLOOKUP($B50,[2]Sheet3!$G:$CZ,12,0)</f>
        <v>2400303661</v>
      </c>
      <c r="AB50" s="14">
        <f>VLOOKUP($B50,[2]Sheet3!$G:$CZ,13,0)</f>
        <v>2400308493</v>
      </c>
      <c r="AC50" s="14">
        <f>VLOOKUP($B50,[2]Sheet3!$G:$CZ,14,0)</f>
        <v>2400308931</v>
      </c>
      <c r="AD50" s="14">
        <f>VLOOKUP($B50,[2]Sheet3!$G:$CZ,15,0)</f>
        <v>2400307701</v>
      </c>
      <c r="AE50" s="14">
        <f>VLOOKUP($B50,[2]Sheet3!$G:$CZ,16,0)</f>
        <v>2400307692</v>
      </c>
      <c r="AF50" s="14">
        <f>VLOOKUP($B50,[2]Sheet3!$G:$CZ,17,0)</f>
        <v>0</v>
      </c>
      <c r="AG50" s="14">
        <f>VLOOKUP($B50,[2]Sheet3!$G:$CZ,18,0)</f>
        <v>0</v>
      </c>
      <c r="AH50" s="14">
        <f>VLOOKUP($B50,[2]Sheet3!$G:$CZ,19,0)</f>
        <v>0</v>
      </c>
      <c r="AI50" s="14">
        <f>VLOOKUP($B50,[2]Sheet3!$G:$CZ,20,0)</f>
        <v>0</v>
      </c>
      <c r="AJ50" s="14">
        <f>VLOOKUP($B50,[2]Sheet3!$G:$CZ,21,0)</f>
        <v>0</v>
      </c>
      <c r="AK50" s="14">
        <f>VLOOKUP($B50,[2]Sheet3!$G:$CZ,22,0)</f>
        <v>0</v>
      </c>
      <c r="AL50" s="14">
        <f>VLOOKUP($B50,[2]Sheet3!$G:$CZ,23,0)</f>
        <v>0</v>
      </c>
      <c r="AM50" s="14">
        <f>VLOOKUP($B50,[2]Sheet3!$G:$CZ,24,0)</f>
        <v>0</v>
      </c>
      <c r="AN50" s="14">
        <f>VLOOKUP($B50,[2]Sheet3!$G:$CZ,25,0)</f>
        <v>0</v>
      </c>
      <c r="AO50" s="14">
        <f>VLOOKUP($B50,[2]Sheet3!$G:$CZ,26,0)</f>
        <v>0</v>
      </c>
      <c r="AP50" s="14">
        <f>VLOOKUP($B50,[2]Sheet3!$G:$CZ,27,0)</f>
        <v>0</v>
      </c>
      <c r="AQ50" s="14">
        <f>VLOOKUP($B50,[2]Sheet3!$G:$CZ,28,0)</f>
        <v>0</v>
      </c>
      <c r="AR50" s="14">
        <f>VLOOKUP($B50,[2]Sheet3!$G:$CZ,29,0)</f>
        <v>0</v>
      </c>
      <c r="AS50" s="14">
        <f>VLOOKUP($B50,[2]Sheet3!$G:$CZ,30,0)</f>
        <v>0</v>
      </c>
      <c r="AT50" s="14">
        <f>VLOOKUP($B50,[2]Sheet3!$G:$CZ,31,0)</f>
        <v>0</v>
      </c>
      <c r="AU50" s="14">
        <f>VLOOKUP($B50,[2]Sheet3!$G:$CZ,32,0)</f>
        <v>0</v>
      </c>
      <c r="AV50" s="14">
        <f>VLOOKUP($B50,[2]Sheet3!$G:$CZ,33,0)</f>
        <v>0</v>
      </c>
      <c r="AW50" s="14">
        <f>VLOOKUP($B50,[2]Sheet3!$G:$CZ,34,0)</f>
        <v>0</v>
      </c>
      <c r="AX50" s="14">
        <f>VLOOKUP($B50,[2]Sheet3!$G:$CZ,35,0)</f>
        <v>0</v>
      </c>
      <c r="AY50" s="14">
        <f>VLOOKUP($B50,[2]Sheet3!$G:$CZ,36,0)</f>
        <v>0</v>
      </c>
      <c r="AZ50" s="14">
        <f>VLOOKUP($B50,[2]Sheet3!$G:$CZ,37,0)</f>
        <v>0</v>
      </c>
      <c r="BA50" s="14">
        <f>VLOOKUP($B50,[2]Sheet3!$G:$CZ,38,0)</f>
        <v>0</v>
      </c>
      <c r="BB50" s="14">
        <f>VLOOKUP($B50,[2]Sheet3!$G:$CZ,39,0)</f>
        <v>0</v>
      </c>
      <c r="BC50" s="14">
        <f>VLOOKUP($B50,[2]Sheet3!$G:$CZ,40,0)</f>
        <v>0</v>
      </c>
      <c r="BD50" s="14">
        <f>VLOOKUP($B50,[2]Sheet3!$G:$CZ,41,0)</f>
        <v>0</v>
      </c>
      <c r="BE50" s="14">
        <f>VLOOKUP($B50,[2]Sheet3!$G:$CZ,42,0)</f>
        <v>0</v>
      </c>
      <c r="BF50" s="14">
        <f>VLOOKUP($B50,[2]Sheet3!$G:$CZ,43,0)</f>
        <v>0</v>
      </c>
      <c r="BG50" s="14">
        <f>VLOOKUP($B50,[2]Sheet3!$G:$CZ,44,0)</f>
        <v>0</v>
      </c>
      <c r="BH50" s="14">
        <f>VLOOKUP($B50,[2]Sheet3!$G:$CZ,45,0)</f>
        <v>0</v>
      </c>
      <c r="BI50" s="14">
        <f>VLOOKUP($B50,[2]Sheet3!$G:$CZ,46,0)</f>
        <v>0</v>
      </c>
      <c r="BJ50" s="14">
        <f>VLOOKUP($B50,[2]Sheet3!$G:$CZ,47,0)</f>
        <v>0</v>
      </c>
      <c r="BK50" s="14">
        <f>VLOOKUP($B50,[2]Sheet3!$G:$CZ,48,0)</f>
        <v>0</v>
      </c>
      <c r="BL50" s="14">
        <f>VLOOKUP($B50,[2]Sheet3!$G:$CZ,49,0)</f>
        <v>0</v>
      </c>
      <c r="BM50" s="14">
        <f>VLOOKUP($B50,[2]Sheet3!$G:$CZ,50,0)</f>
        <v>0</v>
      </c>
      <c r="BN50" s="14">
        <f>VLOOKUP($B50,[2]Sheet3!$G:$CZ,51,0)</f>
        <v>0</v>
      </c>
      <c r="BO50" s="14">
        <f>VLOOKUP($B50,[2]Sheet3!$G:$CZ,52,0)</f>
        <v>0</v>
      </c>
      <c r="BP50" s="14">
        <f>VLOOKUP($B50,[2]Sheet3!$G:$CZ,53,0)</f>
        <v>0</v>
      </c>
      <c r="BQ50" s="14">
        <f>VLOOKUP($B50,[2]Sheet3!$G:$CZ,54,0)</f>
        <v>0</v>
      </c>
      <c r="BR50" s="14">
        <f>VLOOKUP($B50,[2]Sheet3!$G:$CZ,55,0)</f>
        <v>0</v>
      </c>
      <c r="BS50" s="14">
        <f>VLOOKUP($B50,[2]Sheet3!$G:$CZ,56,0)</f>
        <v>0</v>
      </c>
      <c r="BT50" s="14">
        <f>VLOOKUP($B50,[2]Sheet3!$G:$CZ,57,0)</f>
        <v>0</v>
      </c>
      <c r="BU50" s="14">
        <f>VLOOKUP($B50,[2]Sheet3!$G:$CZ,58,0)</f>
        <v>0</v>
      </c>
      <c r="BV50" s="14">
        <f>VLOOKUP($B50,[2]Sheet3!$G:$CZ,59,0)</f>
        <v>0</v>
      </c>
      <c r="BW50" s="14">
        <f>VLOOKUP($B50,[2]Sheet3!$G:$CZ,60,0)</f>
        <v>0</v>
      </c>
      <c r="BX50" s="14">
        <f>VLOOKUP($B50,[2]Sheet3!$G:$CZ,61,0)</f>
        <v>0</v>
      </c>
      <c r="BY50" s="14">
        <f>VLOOKUP($B50,[2]Sheet3!$G:$CZ,62,0)</f>
        <v>0</v>
      </c>
      <c r="BZ50" s="14">
        <f>VLOOKUP($B50,[2]Sheet3!$G:$CZ,63,0)</f>
        <v>0</v>
      </c>
      <c r="CA50" s="14">
        <f>VLOOKUP($B50,[2]Sheet3!$G:$CZ,64,0)</f>
        <v>0</v>
      </c>
      <c r="CB50" s="14">
        <f>VLOOKUP($B50,[2]Sheet3!$G:$CZ,65,0)</f>
        <v>0</v>
      </c>
      <c r="CC50" s="14">
        <f>VLOOKUP($B50,[2]Sheet3!$G:$CZ,66,0)</f>
        <v>0</v>
      </c>
      <c r="CD50" s="14">
        <f>VLOOKUP($B50,[2]Sheet3!$G:$CZ,67,0)</f>
        <v>0</v>
      </c>
      <c r="CE50" s="14">
        <f>VLOOKUP($B50,[2]Sheet3!$G:$CZ,68,0)</f>
        <v>0</v>
      </c>
      <c r="CF50" s="14">
        <f>VLOOKUP($B50,[2]Sheet3!$G:$CZ,69,0)</f>
        <v>0</v>
      </c>
      <c r="CG50" s="14">
        <f>VLOOKUP($B50,[2]Sheet3!$G:$CZ,70,0)</f>
        <v>0</v>
      </c>
      <c r="CH50" s="14">
        <f>VLOOKUP($B50,[2]Sheet3!$G:$CZ,71,0)</f>
        <v>0</v>
      </c>
      <c r="CI50" s="14">
        <f>VLOOKUP($B50,[2]Sheet3!$G:$CZ,72,0)</f>
        <v>0</v>
      </c>
      <c r="CJ50" s="14">
        <f>VLOOKUP($B50,[2]Sheet3!$G:$CZ,73,0)</f>
        <v>0</v>
      </c>
      <c r="CK50" s="14">
        <f>VLOOKUP($B50,[2]Sheet3!$G:$CZ,74,0)</f>
        <v>0</v>
      </c>
      <c r="CL50" s="14">
        <f>VLOOKUP($B50,[2]Sheet3!$G:$CZ,75,0)</f>
        <v>0</v>
      </c>
      <c r="CM50" s="14">
        <f>VLOOKUP($B50,[2]Sheet3!$G:$CZ,76,0)</f>
        <v>0</v>
      </c>
      <c r="CN50" s="14">
        <f>VLOOKUP($B50,[2]Sheet3!$G:$CZ,77,0)</f>
        <v>0</v>
      </c>
      <c r="CO50" s="14">
        <f>VLOOKUP($B50,[2]Sheet3!$G:$CZ,78,0)</f>
        <v>0</v>
      </c>
      <c r="CP50" s="14">
        <f>VLOOKUP($B50,[2]Sheet3!$G:$CZ,79,0)</f>
        <v>0</v>
      </c>
      <c r="CQ50" s="14">
        <f>VLOOKUP($B50,[2]Sheet3!$G:$CZ,80,0)</f>
        <v>0</v>
      </c>
      <c r="CR50" s="14">
        <f>VLOOKUP($B50,[2]Sheet3!$G:$CZ,81,0)</f>
        <v>0</v>
      </c>
      <c r="CS50" s="14">
        <f>VLOOKUP($B50,[2]Sheet3!$G:$CZ,82,0)</f>
        <v>0</v>
      </c>
      <c r="CT50" s="14">
        <f>VLOOKUP($B50,[2]Sheet3!$G:$CZ,83,0)</f>
        <v>0</v>
      </c>
      <c r="CU50" s="14">
        <f>VLOOKUP($B50,[2]Sheet3!$G:$CZ,84,0)</f>
        <v>0</v>
      </c>
      <c r="CV50" s="14">
        <f>VLOOKUP($B50,[2]Sheet3!$G:$CZ,85,0)</f>
        <v>0</v>
      </c>
      <c r="CW50" s="14">
        <f>VLOOKUP($B50,[2]Sheet3!$G:$CZ,86,0)</f>
        <v>0</v>
      </c>
      <c r="CX50" s="14">
        <f>VLOOKUP($B50,[2]Sheet3!$G:$CZ,87,0)</f>
        <v>0</v>
      </c>
      <c r="CY50" s="14">
        <f>VLOOKUP($B50,[2]Sheet3!$G:$CZ,88,0)</f>
        <v>0</v>
      </c>
      <c r="CZ50" s="14">
        <f>VLOOKUP($B50,[2]Sheet3!$G:$CZ,89,0)</f>
        <v>0</v>
      </c>
      <c r="DA50" s="14">
        <f>VLOOKUP($B50,[2]Sheet3!$G:$CZ,90,0)</f>
        <v>0</v>
      </c>
      <c r="DB50" s="14">
        <f>VLOOKUP($B50,[2]Sheet3!$G:$CZ,91,0)</f>
        <v>0</v>
      </c>
      <c r="DC50" s="14">
        <f>VLOOKUP($B50,[2]Sheet3!$G:$CZ,92,0)</f>
        <v>0</v>
      </c>
      <c r="DD50" s="14">
        <f>VLOOKUP($B50,[2]Sheet3!$G:$CZ,93,0)</f>
        <v>0</v>
      </c>
      <c r="DE50" s="14">
        <f>VLOOKUP($B50,[2]Sheet3!$G:$CZ,94,0)</f>
        <v>0</v>
      </c>
      <c r="DF50" s="14">
        <f>VLOOKUP($B50,[2]Sheet3!$G:$CZ,95,0)</f>
        <v>0</v>
      </c>
      <c r="DG50" s="14">
        <f>VLOOKUP($B50,[2]Sheet3!$G:$CZ,96,0)</f>
        <v>0</v>
      </c>
      <c r="DH50" s="14">
        <f>VLOOKUP($B50,[2]Sheet3!$G:$CZ,97,0)</f>
        <v>0</v>
      </c>
      <c r="DI50" s="14">
        <f>VLOOKUP($B50,[2]Sheet3!$G:$CZ,98,0)</f>
        <v>0</v>
      </c>
    </row>
    <row r="51" spans="1:113" x14ac:dyDescent="0.3">
      <c r="A51" s="9" t="str">
        <f t="shared" si="0"/>
        <v>S74093</v>
      </c>
      <c r="B51" s="15" t="s">
        <v>807</v>
      </c>
      <c r="C51" s="15" t="s">
        <v>808</v>
      </c>
      <c r="F51" s="7" t="s">
        <v>15</v>
      </c>
      <c r="G51" s="12" t="s">
        <v>3546</v>
      </c>
      <c r="H51" s="12" t="str">
        <f>VLOOKUP($B51,[1]Sheet1!$A:$G,5,0)</f>
        <v>jitin.sebastian@redingtongroup.com</v>
      </c>
      <c r="I51" s="12" t="str">
        <f>VLOOKUP($B51,[1]Sheet1!$A:$G,7,0)</f>
        <v>vikram.kumar@redingtongroup.com</v>
      </c>
      <c r="J51" s="12" t="s">
        <v>82</v>
      </c>
      <c r="K51" s="7"/>
      <c r="L51" s="7"/>
      <c r="M51" s="8"/>
      <c r="N51" s="7" t="str">
        <f t="shared" si="1"/>
        <v>jitin.sebastian@redingtongroup.com; vikram.kumar@redingtongroup.com; nilesh.phirke@redingtongroup.com;christopher.joseph@redingtongroup.com</v>
      </c>
      <c r="O51" s="7" t="str">
        <f t="shared" si="2"/>
        <v>S74093</v>
      </c>
      <c r="P51" s="8" t="s">
        <v>5215</v>
      </c>
      <c r="Q51" s="14">
        <f>VLOOKUP($B51,[2]Sheet3!$G:$CZ,2,0)</f>
        <v>2400308649</v>
      </c>
      <c r="R51" s="14">
        <f>VLOOKUP($B51,[2]Sheet3!$G:$CZ,3,0)</f>
        <v>2400309336</v>
      </c>
      <c r="S51" s="14">
        <f>VLOOKUP($B51,[2]Sheet3!$G:$CZ,4,0)</f>
        <v>2400308647</v>
      </c>
      <c r="T51" s="14">
        <f>VLOOKUP($B51,[2]Sheet3!$G:$CZ,5,0)</f>
        <v>2400308645</v>
      </c>
      <c r="U51" s="14">
        <f>VLOOKUP($B51,[2]Sheet3!$G:$CZ,6,0)</f>
        <v>0</v>
      </c>
      <c r="V51" s="14">
        <f>VLOOKUP($B51,[2]Sheet3!$G:$CZ,7,0)</f>
        <v>0</v>
      </c>
      <c r="W51" s="14">
        <f>VLOOKUP($B51,[2]Sheet3!$G:$CZ,8,0)</f>
        <v>0</v>
      </c>
      <c r="X51" s="14">
        <f>VLOOKUP($B51,[2]Sheet3!$G:$CZ,9,0)</f>
        <v>0</v>
      </c>
      <c r="Y51" s="14">
        <f>VLOOKUP($B51,[2]Sheet3!$G:$CZ,10,0)</f>
        <v>0</v>
      </c>
      <c r="Z51" s="14">
        <f>VLOOKUP($B51,[2]Sheet3!$G:$CZ,11,0)</f>
        <v>0</v>
      </c>
      <c r="AA51" s="14">
        <f>VLOOKUP($B51,[2]Sheet3!$G:$CZ,12,0)</f>
        <v>0</v>
      </c>
      <c r="AB51" s="14">
        <f>VLOOKUP($B51,[2]Sheet3!$G:$CZ,13,0)</f>
        <v>0</v>
      </c>
      <c r="AC51" s="14">
        <f>VLOOKUP($B51,[2]Sheet3!$G:$CZ,14,0)</f>
        <v>0</v>
      </c>
      <c r="AD51" s="14">
        <f>VLOOKUP($B51,[2]Sheet3!$G:$CZ,15,0)</f>
        <v>0</v>
      </c>
      <c r="AE51" s="14">
        <f>VLOOKUP($B51,[2]Sheet3!$G:$CZ,16,0)</f>
        <v>0</v>
      </c>
      <c r="AF51" s="14">
        <f>VLOOKUP($B51,[2]Sheet3!$G:$CZ,17,0)</f>
        <v>0</v>
      </c>
      <c r="AG51" s="14">
        <f>VLOOKUP($B51,[2]Sheet3!$G:$CZ,18,0)</f>
        <v>0</v>
      </c>
      <c r="AH51" s="14">
        <f>VLOOKUP($B51,[2]Sheet3!$G:$CZ,19,0)</f>
        <v>0</v>
      </c>
      <c r="AI51" s="14">
        <f>VLOOKUP($B51,[2]Sheet3!$G:$CZ,20,0)</f>
        <v>0</v>
      </c>
      <c r="AJ51" s="14">
        <f>VLOOKUP($B51,[2]Sheet3!$G:$CZ,21,0)</f>
        <v>0</v>
      </c>
      <c r="AK51" s="14">
        <f>VLOOKUP($B51,[2]Sheet3!$G:$CZ,22,0)</f>
        <v>0</v>
      </c>
      <c r="AL51" s="14">
        <f>VLOOKUP($B51,[2]Sheet3!$G:$CZ,23,0)</f>
        <v>0</v>
      </c>
      <c r="AM51" s="14">
        <f>VLOOKUP($B51,[2]Sheet3!$G:$CZ,24,0)</f>
        <v>0</v>
      </c>
      <c r="AN51" s="14">
        <f>VLOOKUP($B51,[2]Sheet3!$G:$CZ,25,0)</f>
        <v>0</v>
      </c>
      <c r="AO51" s="14">
        <f>VLOOKUP($B51,[2]Sheet3!$G:$CZ,26,0)</f>
        <v>0</v>
      </c>
      <c r="AP51" s="14">
        <f>VLOOKUP($B51,[2]Sheet3!$G:$CZ,27,0)</f>
        <v>0</v>
      </c>
      <c r="AQ51" s="14">
        <f>VLOOKUP($B51,[2]Sheet3!$G:$CZ,28,0)</f>
        <v>0</v>
      </c>
      <c r="AR51" s="14">
        <f>VLOOKUP($B51,[2]Sheet3!$G:$CZ,29,0)</f>
        <v>0</v>
      </c>
      <c r="AS51" s="14">
        <f>VLOOKUP($B51,[2]Sheet3!$G:$CZ,30,0)</f>
        <v>0</v>
      </c>
      <c r="AT51" s="14">
        <f>VLOOKUP($B51,[2]Sheet3!$G:$CZ,31,0)</f>
        <v>0</v>
      </c>
      <c r="AU51" s="14">
        <f>VLOOKUP($B51,[2]Sheet3!$G:$CZ,32,0)</f>
        <v>0</v>
      </c>
      <c r="AV51" s="14">
        <f>VLOOKUP($B51,[2]Sheet3!$G:$CZ,33,0)</f>
        <v>0</v>
      </c>
      <c r="AW51" s="14">
        <f>VLOOKUP($B51,[2]Sheet3!$G:$CZ,34,0)</f>
        <v>0</v>
      </c>
      <c r="AX51" s="14">
        <f>VLOOKUP($B51,[2]Sheet3!$G:$CZ,35,0)</f>
        <v>0</v>
      </c>
      <c r="AY51" s="14">
        <f>VLOOKUP($B51,[2]Sheet3!$G:$CZ,36,0)</f>
        <v>0</v>
      </c>
      <c r="AZ51" s="14">
        <f>VLOOKUP($B51,[2]Sheet3!$G:$CZ,37,0)</f>
        <v>0</v>
      </c>
      <c r="BA51" s="14">
        <f>VLOOKUP($B51,[2]Sheet3!$G:$CZ,38,0)</f>
        <v>0</v>
      </c>
      <c r="BB51" s="14">
        <f>VLOOKUP($B51,[2]Sheet3!$G:$CZ,39,0)</f>
        <v>0</v>
      </c>
      <c r="BC51" s="14">
        <f>VLOOKUP($B51,[2]Sheet3!$G:$CZ,40,0)</f>
        <v>0</v>
      </c>
      <c r="BD51" s="14">
        <f>VLOOKUP($B51,[2]Sheet3!$G:$CZ,41,0)</f>
        <v>0</v>
      </c>
      <c r="BE51" s="14">
        <f>VLOOKUP($B51,[2]Sheet3!$G:$CZ,42,0)</f>
        <v>0</v>
      </c>
      <c r="BF51" s="14">
        <f>VLOOKUP($B51,[2]Sheet3!$G:$CZ,43,0)</f>
        <v>0</v>
      </c>
      <c r="BG51" s="14">
        <f>VLOOKUP($B51,[2]Sheet3!$G:$CZ,44,0)</f>
        <v>0</v>
      </c>
      <c r="BH51" s="14">
        <f>VLOOKUP($B51,[2]Sheet3!$G:$CZ,45,0)</f>
        <v>0</v>
      </c>
      <c r="BI51" s="14">
        <f>VLOOKUP($B51,[2]Sheet3!$G:$CZ,46,0)</f>
        <v>0</v>
      </c>
      <c r="BJ51" s="14">
        <f>VLOOKUP($B51,[2]Sheet3!$G:$CZ,47,0)</f>
        <v>0</v>
      </c>
      <c r="BK51" s="14">
        <f>VLOOKUP($B51,[2]Sheet3!$G:$CZ,48,0)</f>
        <v>0</v>
      </c>
      <c r="BL51" s="14">
        <f>VLOOKUP($B51,[2]Sheet3!$G:$CZ,49,0)</f>
        <v>0</v>
      </c>
      <c r="BM51" s="14">
        <f>VLOOKUP($B51,[2]Sheet3!$G:$CZ,50,0)</f>
        <v>0</v>
      </c>
      <c r="BN51" s="14">
        <f>VLOOKUP($B51,[2]Sheet3!$G:$CZ,51,0)</f>
        <v>0</v>
      </c>
      <c r="BO51" s="14">
        <f>VLOOKUP($B51,[2]Sheet3!$G:$CZ,52,0)</f>
        <v>0</v>
      </c>
      <c r="BP51" s="14">
        <f>VLOOKUP($B51,[2]Sheet3!$G:$CZ,53,0)</f>
        <v>0</v>
      </c>
      <c r="BQ51" s="14">
        <f>VLOOKUP($B51,[2]Sheet3!$G:$CZ,54,0)</f>
        <v>0</v>
      </c>
      <c r="BR51" s="14">
        <f>VLOOKUP($B51,[2]Sheet3!$G:$CZ,55,0)</f>
        <v>0</v>
      </c>
      <c r="BS51" s="14">
        <f>VLOOKUP($B51,[2]Sheet3!$G:$CZ,56,0)</f>
        <v>0</v>
      </c>
      <c r="BT51" s="14">
        <f>VLOOKUP($B51,[2]Sheet3!$G:$CZ,57,0)</f>
        <v>0</v>
      </c>
      <c r="BU51" s="14">
        <f>VLOOKUP($B51,[2]Sheet3!$G:$CZ,58,0)</f>
        <v>0</v>
      </c>
      <c r="BV51" s="14">
        <f>VLOOKUP($B51,[2]Sheet3!$G:$CZ,59,0)</f>
        <v>0</v>
      </c>
      <c r="BW51" s="14">
        <f>VLOOKUP($B51,[2]Sheet3!$G:$CZ,60,0)</f>
        <v>0</v>
      </c>
      <c r="BX51" s="14">
        <f>VLOOKUP($B51,[2]Sheet3!$G:$CZ,61,0)</f>
        <v>0</v>
      </c>
      <c r="BY51" s="14">
        <f>VLOOKUP($B51,[2]Sheet3!$G:$CZ,62,0)</f>
        <v>0</v>
      </c>
      <c r="BZ51" s="14">
        <f>VLOOKUP($B51,[2]Sheet3!$G:$CZ,63,0)</f>
        <v>0</v>
      </c>
      <c r="CA51" s="14">
        <f>VLOOKUP($B51,[2]Sheet3!$G:$CZ,64,0)</f>
        <v>0</v>
      </c>
      <c r="CB51" s="14">
        <f>VLOOKUP($B51,[2]Sheet3!$G:$CZ,65,0)</f>
        <v>0</v>
      </c>
      <c r="CC51" s="14">
        <f>VLOOKUP($B51,[2]Sheet3!$G:$CZ,66,0)</f>
        <v>0</v>
      </c>
      <c r="CD51" s="14">
        <f>VLOOKUP($B51,[2]Sheet3!$G:$CZ,67,0)</f>
        <v>0</v>
      </c>
      <c r="CE51" s="14">
        <f>VLOOKUP($B51,[2]Sheet3!$G:$CZ,68,0)</f>
        <v>0</v>
      </c>
      <c r="CF51" s="14">
        <f>VLOOKUP($B51,[2]Sheet3!$G:$CZ,69,0)</f>
        <v>0</v>
      </c>
      <c r="CG51" s="14">
        <f>VLOOKUP($B51,[2]Sheet3!$G:$CZ,70,0)</f>
        <v>0</v>
      </c>
      <c r="CH51" s="14">
        <f>VLOOKUP($B51,[2]Sheet3!$G:$CZ,71,0)</f>
        <v>0</v>
      </c>
      <c r="CI51" s="14">
        <f>VLOOKUP($B51,[2]Sheet3!$G:$CZ,72,0)</f>
        <v>0</v>
      </c>
      <c r="CJ51" s="14">
        <f>VLOOKUP($B51,[2]Sheet3!$G:$CZ,73,0)</f>
        <v>0</v>
      </c>
      <c r="CK51" s="14">
        <f>VLOOKUP($B51,[2]Sheet3!$G:$CZ,74,0)</f>
        <v>0</v>
      </c>
      <c r="CL51" s="14">
        <f>VLOOKUP($B51,[2]Sheet3!$G:$CZ,75,0)</f>
        <v>0</v>
      </c>
      <c r="CM51" s="14">
        <f>VLOOKUP($B51,[2]Sheet3!$G:$CZ,76,0)</f>
        <v>0</v>
      </c>
      <c r="CN51" s="14">
        <f>VLOOKUP($B51,[2]Sheet3!$G:$CZ,77,0)</f>
        <v>0</v>
      </c>
      <c r="CO51" s="14">
        <f>VLOOKUP($B51,[2]Sheet3!$G:$CZ,78,0)</f>
        <v>0</v>
      </c>
      <c r="CP51" s="14">
        <f>VLOOKUP($B51,[2]Sheet3!$G:$CZ,79,0)</f>
        <v>0</v>
      </c>
      <c r="CQ51" s="14">
        <f>VLOOKUP($B51,[2]Sheet3!$G:$CZ,80,0)</f>
        <v>0</v>
      </c>
      <c r="CR51" s="14">
        <f>VLOOKUP($B51,[2]Sheet3!$G:$CZ,81,0)</f>
        <v>0</v>
      </c>
      <c r="CS51" s="14">
        <f>VLOOKUP($B51,[2]Sheet3!$G:$CZ,82,0)</f>
        <v>0</v>
      </c>
      <c r="CT51" s="14">
        <f>VLOOKUP($B51,[2]Sheet3!$G:$CZ,83,0)</f>
        <v>0</v>
      </c>
      <c r="CU51" s="14">
        <f>VLOOKUP($B51,[2]Sheet3!$G:$CZ,84,0)</f>
        <v>0</v>
      </c>
      <c r="CV51" s="14">
        <f>VLOOKUP($B51,[2]Sheet3!$G:$CZ,85,0)</f>
        <v>0</v>
      </c>
      <c r="CW51" s="14">
        <f>VLOOKUP($B51,[2]Sheet3!$G:$CZ,86,0)</f>
        <v>0</v>
      </c>
      <c r="CX51" s="14">
        <f>VLOOKUP($B51,[2]Sheet3!$G:$CZ,87,0)</f>
        <v>0</v>
      </c>
      <c r="CY51" s="14">
        <f>VLOOKUP($B51,[2]Sheet3!$G:$CZ,88,0)</f>
        <v>0</v>
      </c>
      <c r="CZ51" s="14">
        <f>VLOOKUP($B51,[2]Sheet3!$G:$CZ,89,0)</f>
        <v>0</v>
      </c>
      <c r="DA51" s="14">
        <f>VLOOKUP($B51,[2]Sheet3!$G:$CZ,90,0)</f>
        <v>0</v>
      </c>
      <c r="DB51" s="14">
        <f>VLOOKUP($B51,[2]Sheet3!$G:$CZ,91,0)</f>
        <v>0</v>
      </c>
      <c r="DC51" s="14">
        <f>VLOOKUP($B51,[2]Sheet3!$G:$CZ,92,0)</f>
        <v>0</v>
      </c>
      <c r="DD51" s="14">
        <f>VLOOKUP($B51,[2]Sheet3!$G:$CZ,93,0)</f>
        <v>0</v>
      </c>
      <c r="DE51" s="14">
        <f>VLOOKUP($B51,[2]Sheet3!$G:$CZ,94,0)</f>
        <v>0</v>
      </c>
      <c r="DF51" s="14">
        <f>VLOOKUP($B51,[2]Sheet3!$G:$CZ,95,0)</f>
        <v>0</v>
      </c>
      <c r="DG51" s="14">
        <f>VLOOKUP($B51,[2]Sheet3!$G:$CZ,96,0)</f>
        <v>0</v>
      </c>
      <c r="DH51" s="14">
        <f>VLOOKUP($B51,[2]Sheet3!$G:$CZ,97,0)</f>
        <v>0</v>
      </c>
      <c r="DI51" s="14">
        <f>VLOOKUP($B51,[2]Sheet3!$G:$CZ,98,0)</f>
        <v>0</v>
      </c>
    </row>
    <row r="52" spans="1:113" x14ac:dyDescent="0.3">
      <c r="A52" s="9" t="str">
        <f t="shared" si="0"/>
        <v>E63056</v>
      </c>
      <c r="B52" s="15" t="s">
        <v>809</v>
      </c>
      <c r="C52" s="15" t="s">
        <v>810</v>
      </c>
      <c r="F52" s="7" t="s">
        <v>15</v>
      </c>
      <c r="G52" s="12" t="s">
        <v>3547</v>
      </c>
      <c r="H52" s="12" t="str">
        <f>VLOOKUP($B52,[1]Sheet1!$A:$G,5,0)</f>
        <v>manish.kumar@redingtongroup.com</v>
      </c>
      <c r="I52" s="12" t="str">
        <f>VLOOKUP($B52,[1]Sheet1!$A:$G,7,0)</f>
        <v>jaswinder.singh@redingtongroup.com</v>
      </c>
      <c r="J52" s="12" t="s">
        <v>82</v>
      </c>
      <c r="K52" s="7"/>
      <c r="L52" s="7"/>
      <c r="M52" s="8"/>
      <c r="N52" s="7" t="str">
        <f t="shared" si="1"/>
        <v>manish.kumar@redingtongroup.com; jaswinder.singh@redingtongroup.com; nilesh.phirke@redingtongroup.com;christopher.joseph@redingtongroup.com</v>
      </c>
      <c r="O52" s="7" t="str">
        <f t="shared" si="2"/>
        <v>E63056</v>
      </c>
      <c r="P52" s="8" t="s">
        <v>5215</v>
      </c>
      <c r="Q52" s="14">
        <f>VLOOKUP($B52,[2]Sheet3!$G:$CZ,2,0)</f>
        <v>2400308537</v>
      </c>
      <c r="R52" s="14">
        <f>VLOOKUP($B52,[2]Sheet3!$G:$CZ,3,0)</f>
        <v>0</v>
      </c>
      <c r="S52" s="14">
        <f>VLOOKUP($B52,[2]Sheet3!$G:$CZ,4,0)</f>
        <v>0</v>
      </c>
      <c r="T52" s="14">
        <f>VLOOKUP($B52,[2]Sheet3!$G:$CZ,5,0)</f>
        <v>0</v>
      </c>
      <c r="U52" s="14">
        <f>VLOOKUP($B52,[2]Sheet3!$G:$CZ,6,0)</f>
        <v>0</v>
      </c>
      <c r="V52" s="14">
        <f>VLOOKUP($B52,[2]Sheet3!$G:$CZ,7,0)</f>
        <v>0</v>
      </c>
      <c r="W52" s="14">
        <f>VLOOKUP($B52,[2]Sheet3!$G:$CZ,8,0)</f>
        <v>0</v>
      </c>
      <c r="X52" s="14">
        <f>VLOOKUP($B52,[2]Sheet3!$G:$CZ,9,0)</f>
        <v>0</v>
      </c>
      <c r="Y52" s="14">
        <f>VLOOKUP($B52,[2]Sheet3!$G:$CZ,10,0)</f>
        <v>0</v>
      </c>
      <c r="Z52" s="14">
        <f>VLOOKUP($B52,[2]Sheet3!$G:$CZ,11,0)</f>
        <v>0</v>
      </c>
      <c r="AA52" s="14">
        <f>VLOOKUP($B52,[2]Sheet3!$G:$CZ,12,0)</f>
        <v>0</v>
      </c>
      <c r="AB52" s="14">
        <f>VLOOKUP($B52,[2]Sheet3!$G:$CZ,13,0)</f>
        <v>0</v>
      </c>
      <c r="AC52" s="14">
        <f>VLOOKUP($B52,[2]Sheet3!$G:$CZ,14,0)</f>
        <v>0</v>
      </c>
      <c r="AD52" s="14">
        <f>VLOOKUP($B52,[2]Sheet3!$G:$CZ,15,0)</f>
        <v>0</v>
      </c>
      <c r="AE52" s="14">
        <f>VLOOKUP($B52,[2]Sheet3!$G:$CZ,16,0)</f>
        <v>0</v>
      </c>
      <c r="AF52" s="14">
        <f>VLOOKUP($B52,[2]Sheet3!$G:$CZ,17,0)</f>
        <v>0</v>
      </c>
      <c r="AG52" s="14">
        <f>VLOOKUP($B52,[2]Sheet3!$G:$CZ,18,0)</f>
        <v>0</v>
      </c>
      <c r="AH52" s="14">
        <f>VLOOKUP($B52,[2]Sheet3!$G:$CZ,19,0)</f>
        <v>0</v>
      </c>
      <c r="AI52" s="14">
        <f>VLOOKUP($B52,[2]Sheet3!$G:$CZ,20,0)</f>
        <v>0</v>
      </c>
      <c r="AJ52" s="14">
        <f>VLOOKUP($B52,[2]Sheet3!$G:$CZ,21,0)</f>
        <v>0</v>
      </c>
      <c r="AK52" s="14">
        <f>VLOOKUP($B52,[2]Sheet3!$G:$CZ,22,0)</f>
        <v>0</v>
      </c>
      <c r="AL52" s="14">
        <f>VLOOKUP($B52,[2]Sheet3!$G:$CZ,23,0)</f>
        <v>0</v>
      </c>
      <c r="AM52" s="14">
        <f>VLOOKUP($B52,[2]Sheet3!$G:$CZ,24,0)</f>
        <v>0</v>
      </c>
      <c r="AN52" s="14">
        <f>VLOOKUP($B52,[2]Sheet3!$G:$CZ,25,0)</f>
        <v>0</v>
      </c>
      <c r="AO52" s="14">
        <f>VLOOKUP($B52,[2]Sheet3!$G:$CZ,26,0)</f>
        <v>0</v>
      </c>
      <c r="AP52" s="14">
        <f>VLOOKUP($B52,[2]Sheet3!$G:$CZ,27,0)</f>
        <v>0</v>
      </c>
      <c r="AQ52" s="14">
        <f>VLOOKUP($B52,[2]Sheet3!$G:$CZ,28,0)</f>
        <v>0</v>
      </c>
      <c r="AR52" s="14">
        <f>VLOOKUP($B52,[2]Sheet3!$G:$CZ,29,0)</f>
        <v>0</v>
      </c>
      <c r="AS52" s="14">
        <f>VLOOKUP($B52,[2]Sheet3!$G:$CZ,30,0)</f>
        <v>0</v>
      </c>
      <c r="AT52" s="14">
        <f>VLOOKUP($B52,[2]Sheet3!$G:$CZ,31,0)</f>
        <v>0</v>
      </c>
      <c r="AU52" s="14">
        <f>VLOOKUP($B52,[2]Sheet3!$G:$CZ,32,0)</f>
        <v>0</v>
      </c>
      <c r="AV52" s="14">
        <f>VLOOKUP($B52,[2]Sheet3!$G:$CZ,33,0)</f>
        <v>0</v>
      </c>
      <c r="AW52" s="14">
        <f>VLOOKUP($B52,[2]Sheet3!$G:$CZ,34,0)</f>
        <v>0</v>
      </c>
      <c r="AX52" s="14">
        <f>VLOOKUP($B52,[2]Sheet3!$G:$CZ,35,0)</f>
        <v>0</v>
      </c>
      <c r="AY52" s="14">
        <f>VLOOKUP($B52,[2]Sheet3!$G:$CZ,36,0)</f>
        <v>0</v>
      </c>
      <c r="AZ52" s="14">
        <f>VLOOKUP($B52,[2]Sheet3!$G:$CZ,37,0)</f>
        <v>0</v>
      </c>
      <c r="BA52" s="14">
        <f>VLOOKUP($B52,[2]Sheet3!$G:$CZ,38,0)</f>
        <v>0</v>
      </c>
      <c r="BB52" s="14">
        <f>VLOOKUP($B52,[2]Sheet3!$G:$CZ,39,0)</f>
        <v>0</v>
      </c>
      <c r="BC52" s="14">
        <f>VLOOKUP($B52,[2]Sheet3!$G:$CZ,40,0)</f>
        <v>0</v>
      </c>
      <c r="BD52" s="14">
        <f>VLOOKUP($B52,[2]Sheet3!$G:$CZ,41,0)</f>
        <v>0</v>
      </c>
      <c r="BE52" s="14">
        <f>VLOOKUP($B52,[2]Sheet3!$G:$CZ,42,0)</f>
        <v>0</v>
      </c>
      <c r="BF52" s="14">
        <f>VLOOKUP($B52,[2]Sheet3!$G:$CZ,43,0)</f>
        <v>0</v>
      </c>
      <c r="BG52" s="14">
        <f>VLOOKUP($B52,[2]Sheet3!$G:$CZ,44,0)</f>
        <v>0</v>
      </c>
      <c r="BH52" s="14">
        <f>VLOOKUP($B52,[2]Sheet3!$G:$CZ,45,0)</f>
        <v>0</v>
      </c>
      <c r="BI52" s="14">
        <f>VLOOKUP($B52,[2]Sheet3!$G:$CZ,46,0)</f>
        <v>0</v>
      </c>
      <c r="BJ52" s="14">
        <f>VLOOKUP($B52,[2]Sheet3!$G:$CZ,47,0)</f>
        <v>0</v>
      </c>
      <c r="BK52" s="14">
        <f>VLOOKUP($B52,[2]Sheet3!$G:$CZ,48,0)</f>
        <v>0</v>
      </c>
      <c r="BL52" s="14">
        <f>VLOOKUP($B52,[2]Sheet3!$G:$CZ,49,0)</f>
        <v>0</v>
      </c>
      <c r="BM52" s="14">
        <f>VLOOKUP($B52,[2]Sheet3!$G:$CZ,50,0)</f>
        <v>0</v>
      </c>
      <c r="BN52" s="14">
        <f>VLOOKUP($B52,[2]Sheet3!$G:$CZ,51,0)</f>
        <v>0</v>
      </c>
      <c r="BO52" s="14">
        <f>VLOOKUP($B52,[2]Sheet3!$G:$CZ,52,0)</f>
        <v>0</v>
      </c>
      <c r="BP52" s="14">
        <f>VLOOKUP($B52,[2]Sheet3!$G:$CZ,53,0)</f>
        <v>0</v>
      </c>
      <c r="BQ52" s="14">
        <f>VLOOKUP($B52,[2]Sheet3!$G:$CZ,54,0)</f>
        <v>0</v>
      </c>
      <c r="BR52" s="14">
        <f>VLOOKUP($B52,[2]Sheet3!$G:$CZ,55,0)</f>
        <v>0</v>
      </c>
      <c r="BS52" s="14">
        <f>VLOOKUP($B52,[2]Sheet3!$G:$CZ,56,0)</f>
        <v>0</v>
      </c>
      <c r="BT52" s="14">
        <f>VLOOKUP($B52,[2]Sheet3!$G:$CZ,57,0)</f>
        <v>0</v>
      </c>
      <c r="BU52" s="14">
        <f>VLOOKUP($B52,[2]Sheet3!$G:$CZ,58,0)</f>
        <v>0</v>
      </c>
      <c r="BV52" s="14">
        <f>VLOOKUP($B52,[2]Sheet3!$G:$CZ,59,0)</f>
        <v>0</v>
      </c>
      <c r="BW52" s="14">
        <f>VLOOKUP($B52,[2]Sheet3!$G:$CZ,60,0)</f>
        <v>0</v>
      </c>
      <c r="BX52" s="14">
        <f>VLOOKUP($B52,[2]Sheet3!$G:$CZ,61,0)</f>
        <v>0</v>
      </c>
      <c r="BY52" s="14">
        <f>VLOOKUP($B52,[2]Sheet3!$G:$CZ,62,0)</f>
        <v>0</v>
      </c>
      <c r="BZ52" s="14">
        <f>VLOOKUP($B52,[2]Sheet3!$G:$CZ,63,0)</f>
        <v>0</v>
      </c>
      <c r="CA52" s="14">
        <f>VLOOKUP($B52,[2]Sheet3!$G:$CZ,64,0)</f>
        <v>0</v>
      </c>
      <c r="CB52" s="14">
        <f>VLOOKUP($B52,[2]Sheet3!$G:$CZ,65,0)</f>
        <v>0</v>
      </c>
      <c r="CC52" s="14">
        <f>VLOOKUP($B52,[2]Sheet3!$G:$CZ,66,0)</f>
        <v>0</v>
      </c>
      <c r="CD52" s="14">
        <f>VLOOKUP($B52,[2]Sheet3!$G:$CZ,67,0)</f>
        <v>0</v>
      </c>
      <c r="CE52" s="14">
        <f>VLOOKUP($B52,[2]Sheet3!$G:$CZ,68,0)</f>
        <v>0</v>
      </c>
      <c r="CF52" s="14">
        <f>VLOOKUP($B52,[2]Sheet3!$G:$CZ,69,0)</f>
        <v>0</v>
      </c>
      <c r="CG52" s="14">
        <f>VLOOKUP($B52,[2]Sheet3!$G:$CZ,70,0)</f>
        <v>0</v>
      </c>
      <c r="CH52" s="14">
        <f>VLOOKUP($B52,[2]Sheet3!$G:$CZ,71,0)</f>
        <v>0</v>
      </c>
      <c r="CI52" s="14">
        <f>VLOOKUP($B52,[2]Sheet3!$G:$CZ,72,0)</f>
        <v>0</v>
      </c>
      <c r="CJ52" s="14">
        <f>VLOOKUP($B52,[2]Sheet3!$G:$CZ,73,0)</f>
        <v>0</v>
      </c>
      <c r="CK52" s="14">
        <f>VLOOKUP($B52,[2]Sheet3!$G:$CZ,74,0)</f>
        <v>0</v>
      </c>
      <c r="CL52" s="14">
        <f>VLOOKUP($B52,[2]Sheet3!$G:$CZ,75,0)</f>
        <v>0</v>
      </c>
      <c r="CM52" s="14">
        <f>VLOOKUP($B52,[2]Sheet3!$G:$CZ,76,0)</f>
        <v>0</v>
      </c>
      <c r="CN52" s="14">
        <f>VLOOKUP($B52,[2]Sheet3!$G:$CZ,77,0)</f>
        <v>0</v>
      </c>
      <c r="CO52" s="14">
        <f>VLOOKUP($B52,[2]Sheet3!$G:$CZ,78,0)</f>
        <v>0</v>
      </c>
      <c r="CP52" s="14">
        <f>VLOOKUP($B52,[2]Sheet3!$G:$CZ,79,0)</f>
        <v>0</v>
      </c>
      <c r="CQ52" s="14">
        <f>VLOOKUP($B52,[2]Sheet3!$G:$CZ,80,0)</f>
        <v>0</v>
      </c>
      <c r="CR52" s="14">
        <f>VLOOKUP($B52,[2]Sheet3!$G:$CZ,81,0)</f>
        <v>0</v>
      </c>
      <c r="CS52" s="14">
        <f>VLOOKUP($B52,[2]Sheet3!$G:$CZ,82,0)</f>
        <v>0</v>
      </c>
      <c r="CT52" s="14">
        <f>VLOOKUP($B52,[2]Sheet3!$G:$CZ,83,0)</f>
        <v>0</v>
      </c>
      <c r="CU52" s="14">
        <f>VLOOKUP($B52,[2]Sheet3!$G:$CZ,84,0)</f>
        <v>0</v>
      </c>
      <c r="CV52" s="14">
        <f>VLOOKUP($B52,[2]Sheet3!$G:$CZ,85,0)</f>
        <v>0</v>
      </c>
      <c r="CW52" s="14">
        <f>VLOOKUP($B52,[2]Sheet3!$G:$CZ,86,0)</f>
        <v>0</v>
      </c>
      <c r="CX52" s="14">
        <f>VLOOKUP($B52,[2]Sheet3!$G:$CZ,87,0)</f>
        <v>0</v>
      </c>
      <c r="CY52" s="14">
        <f>VLOOKUP($B52,[2]Sheet3!$G:$CZ,88,0)</f>
        <v>0</v>
      </c>
      <c r="CZ52" s="14">
        <f>VLOOKUP($B52,[2]Sheet3!$G:$CZ,89,0)</f>
        <v>0</v>
      </c>
      <c r="DA52" s="14">
        <f>VLOOKUP($B52,[2]Sheet3!$G:$CZ,90,0)</f>
        <v>0</v>
      </c>
      <c r="DB52" s="14">
        <f>VLOOKUP($B52,[2]Sheet3!$G:$CZ,91,0)</f>
        <v>0</v>
      </c>
      <c r="DC52" s="14">
        <f>VLOOKUP($B52,[2]Sheet3!$G:$CZ,92,0)</f>
        <v>0</v>
      </c>
      <c r="DD52" s="14">
        <f>VLOOKUP($B52,[2]Sheet3!$G:$CZ,93,0)</f>
        <v>0</v>
      </c>
      <c r="DE52" s="14">
        <f>VLOOKUP($B52,[2]Sheet3!$G:$CZ,94,0)</f>
        <v>0</v>
      </c>
      <c r="DF52" s="14">
        <f>VLOOKUP($B52,[2]Sheet3!$G:$CZ,95,0)</f>
        <v>0</v>
      </c>
      <c r="DG52" s="14">
        <f>VLOOKUP($B52,[2]Sheet3!$G:$CZ,96,0)</f>
        <v>0</v>
      </c>
      <c r="DH52" s="14">
        <f>VLOOKUP($B52,[2]Sheet3!$G:$CZ,97,0)</f>
        <v>0</v>
      </c>
      <c r="DI52" s="14">
        <f>VLOOKUP($B52,[2]Sheet3!$G:$CZ,98,0)</f>
        <v>0</v>
      </c>
    </row>
    <row r="53" spans="1:113" x14ac:dyDescent="0.3">
      <c r="A53" s="9" t="str">
        <f t="shared" si="0"/>
        <v>N83561</v>
      </c>
      <c r="B53" s="15" t="s">
        <v>811</v>
      </c>
      <c r="C53" s="15" t="s">
        <v>812</v>
      </c>
      <c r="F53" s="7" t="s">
        <v>15</v>
      </c>
      <c r="G53" s="12" t="s">
        <v>3548</v>
      </c>
      <c r="H53" s="12" t="str">
        <f>VLOOKUP($B53,[1]Sheet1!$A:$G,5,0)</f>
        <v>navish.sahni@redingtongroup.com</v>
      </c>
      <c r="I53" s="12" t="str">
        <f>VLOOKUP($B53,[1]Sheet1!$A:$G,7,0)</f>
        <v>jitender.chopra@redingtongroup.com</v>
      </c>
      <c r="J53" s="12" t="s">
        <v>82</v>
      </c>
      <c r="K53" s="7"/>
      <c r="L53" s="7"/>
      <c r="M53" s="8"/>
      <c r="N53" s="7" t="str">
        <f t="shared" si="1"/>
        <v>navish.sahni@redingtongroup.com; jitender.chopra@redingtongroup.com; nilesh.phirke@redingtongroup.com;christopher.joseph@redingtongroup.com</v>
      </c>
      <c r="O53" s="7" t="str">
        <f t="shared" si="2"/>
        <v>N83561</v>
      </c>
      <c r="P53" s="8" t="s">
        <v>5215</v>
      </c>
      <c r="Q53" s="14">
        <f>VLOOKUP($B53,[2]Sheet3!$G:$CZ,2,0)</f>
        <v>2400308405</v>
      </c>
      <c r="R53" s="14">
        <f>VLOOKUP($B53,[2]Sheet3!$G:$CZ,3,0)</f>
        <v>2400306303</v>
      </c>
      <c r="S53" s="14">
        <f>VLOOKUP($B53,[2]Sheet3!$G:$CZ,4,0)</f>
        <v>2400308706</v>
      </c>
      <c r="T53" s="14">
        <f>VLOOKUP($B53,[2]Sheet3!$G:$CZ,5,0)</f>
        <v>0</v>
      </c>
      <c r="U53" s="14">
        <f>VLOOKUP($B53,[2]Sheet3!$G:$CZ,6,0)</f>
        <v>0</v>
      </c>
      <c r="V53" s="14">
        <f>VLOOKUP($B53,[2]Sheet3!$G:$CZ,7,0)</f>
        <v>0</v>
      </c>
      <c r="W53" s="14">
        <f>VLOOKUP($B53,[2]Sheet3!$G:$CZ,8,0)</f>
        <v>0</v>
      </c>
      <c r="X53" s="14">
        <f>VLOOKUP($B53,[2]Sheet3!$G:$CZ,9,0)</f>
        <v>0</v>
      </c>
      <c r="Y53" s="14">
        <f>VLOOKUP($B53,[2]Sheet3!$G:$CZ,10,0)</f>
        <v>0</v>
      </c>
      <c r="Z53" s="14">
        <f>VLOOKUP($B53,[2]Sheet3!$G:$CZ,11,0)</f>
        <v>0</v>
      </c>
      <c r="AA53" s="14">
        <f>VLOOKUP($B53,[2]Sheet3!$G:$CZ,12,0)</f>
        <v>0</v>
      </c>
      <c r="AB53" s="14">
        <f>VLOOKUP($B53,[2]Sheet3!$G:$CZ,13,0)</f>
        <v>0</v>
      </c>
      <c r="AC53" s="14">
        <f>VLOOKUP($B53,[2]Sheet3!$G:$CZ,14,0)</f>
        <v>0</v>
      </c>
      <c r="AD53" s="14">
        <f>VLOOKUP($B53,[2]Sheet3!$G:$CZ,15,0)</f>
        <v>0</v>
      </c>
      <c r="AE53" s="14">
        <f>VLOOKUP($B53,[2]Sheet3!$G:$CZ,16,0)</f>
        <v>0</v>
      </c>
      <c r="AF53" s="14">
        <f>VLOOKUP($B53,[2]Sheet3!$G:$CZ,17,0)</f>
        <v>0</v>
      </c>
      <c r="AG53" s="14">
        <f>VLOOKUP($B53,[2]Sheet3!$G:$CZ,18,0)</f>
        <v>0</v>
      </c>
      <c r="AH53" s="14">
        <f>VLOOKUP($B53,[2]Sheet3!$G:$CZ,19,0)</f>
        <v>0</v>
      </c>
      <c r="AI53" s="14">
        <f>VLOOKUP($B53,[2]Sheet3!$G:$CZ,20,0)</f>
        <v>0</v>
      </c>
      <c r="AJ53" s="14">
        <f>VLOOKUP($B53,[2]Sheet3!$G:$CZ,21,0)</f>
        <v>0</v>
      </c>
      <c r="AK53" s="14">
        <f>VLOOKUP($B53,[2]Sheet3!$G:$CZ,22,0)</f>
        <v>0</v>
      </c>
      <c r="AL53" s="14">
        <f>VLOOKUP($B53,[2]Sheet3!$G:$CZ,23,0)</f>
        <v>0</v>
      </c>
      <c r="AM53" s="14">
        <f>VLOOKUP($B53,[2]Sheet3!$G:$CZ,24,0)</f>
        <v>0</v>
      </c>
      <c r="AN53" s="14">
        <f>VLOOKUP($B53,[2]Sheet3!$G:$CZ,25,0)</f>
        <v>0</v>
      </c>
      <c r="AO53" s="14">
        <f>VLOOKUP($B53,[2]Sheet3!$G:$CZ,26,0)</f>
        <v>0</v>
      </c>
      <c r="AP53" s="14">
        <f>VLOOKUP($B53,[2]Sheet3!$G:$CZ,27,0)</f>
        <v>0</v>
      </c>
      <c r="AQ53" s="14">
        <f>VLOOKUP($B53,[2]Sheet3!$G:$CZ,28,0)</f>
        <v>0</v>
      </c>
      <c r="AR53" s="14">
        <f>VLOOKUP($B53,[2]Sheet3!$G:$CZ,29,0)</f>
        <v>0</v>
      </c>
      <c r="AS53" s="14">
        <f>VLOOKUP($B53,[2]Sheet3!$G:$CZ,30,0)</f>
        <v>0</v>
      </c>
      <c r="AT53" s="14">
        <f>VLOOKUP($B53,[2]Sheet3!$G:$CZ,31,0)</f>
        <v>0</v>
      </c>
      <c r="AU53" s="14">
        <f>VLOOKUP($B53,[2]Sheet3!$G:$CZ,32,0)</f>
        <v>0</v>
      </c>
      <c r="AV53" s="14">
        <f>VLOOKUP($B53,[2]Sheet3!$G:$CZ,33,0)</f>
        <v>0</v>
      </c>
      <c r="AW53" s="14">
        <f>VLOOKUP($B53,[2]Sheet3!$G:$CZ,34,0)</f>
        <v>0</v>
      </c>
      <c r="AX53" s="14">
        <f>VLOOKUP($B53,[2]Sheet3!$G:$CZ,35,0)</f>
        <v>0</v>
      </c>
      <c r="AY53" s="14">
        <f>VLOOKUP($B53,[2]Sheet3!$G:$CZ,36,0)</f>
        <v>0</v>
      </c>
      <c r="AZ53" s="14">
        <f>VLOOKUP($B53,[2]Sheet3!$G:$CZ,37,0)</f>
        <v>0</v>
      </c>
      <c r="BA53" s="14">
        <f>VLOOKUP($B53,[2]Sheet3!$G:$CZ,38,0)</f>
        <v>0</v>
      </c>
      <c r="BB53" s="14">
        <f>VLOOKUP($B53,[2]Sheet3!$G:$CZ,39,0)</f>
        <v>0</v>
      </c>
      <c r="BC53" s="14">
        <f>VLOOKUP($B53,[2]Sheet3!$G:$CZ,40,0)</f>
        <v>0</v>
      </c>
      <c r="BD53" s="14">
        <f>VLOOKUP($B53,[2]Sheet3!$G:$CZ,41,0)</f>
        <v>0</v>
      </c>
      <c r="BE53" s="14">
        <f>VLOOKUP($B53,[2]Sheet3!$G:$CZ,42,0)</f>
        <v>0</v>
      </c>
      <c r="BF53" s="14">
        <f>VLOOKUP($B53,[2]Sheet3!$G:$CZ,43,0)</f>
        <v>0</v>
      </c>
      <c r="BG53" s="14">
        <f>VLOOKUP($B53,[2]Sheet3!$G:$CZ,44,0)</f>
        <v>0</v>
      </c>
      <c r="BH53" s="14">
        <f>VLOOKUP($B53,[2]Sheet3!$G:$CZ,45,0)</f>
        <v>0</v>
      </c>
      <c r="BI53" s="14">
        <f>VLOOKUP($B53,[2]Sheet3!$G:$CZ,46,0)</f>
        <v>0</v>
      </c>
      <c r="BJ53" s="14">
        <f>VLOOKUP($B53,[2]Sheet3!$G:$CZ,47,0)</f>
        <v>0</v>
      </c>
      <c r="BK53" s="14">
        <f>VLOOKUP($B53,[2]Sheet3!$G:$CZ,48,0)</f>
        <v>0</v>
      </c>
      <c r="BL53" s="14">
        <f>VLOOKUP($B53,[2]Sheet3!$G:$CZ,49,0)</f>
        <v>0</v>
      </c>
      <c r="BM53" s="14">
        <f>VLOOKUP($B53,[2]Sheet3!$G:$CZ,50,0)</f>
        <v>0</v>
      </c>
      <c r="BN53" s="14">
        <f>VLOOKUP($B53,[2]Sheet3!$G:$CZ,51,0)</f>
        <v>0</v>
      </c>
      <c r="BO53" s="14">
        <f>VLOOKUP($B53,[2]Sheet3!$G:$CZ,52,0)</f>
        <v>0</v>
      </c>
      <c r="BP53" s="14">
        <f>VLOOKUP($B53,[2]Sheet3!$G:$CZ,53,0)</f>
        <v>0</v>
      </c>
      <c r="BQ53" s="14">
        <f>VLOOKUP($B53,[2]Sheet3!$G:$CZ,54,0)</f>
        <v>0</v>
      </c>
      <c r="BR53" s="14">
        <f>VLOOKUP($B53,[2]Sheet3!$G:$CZ,55,0)</f>
        <v>0</v>
      </c>
      <c r="BS53" s="14">
        <f>VLOOKUP($B53,[2]Sheet3!$G:$CZ,56,0)</f>
        <v>0</v>
      </c>
      <c r="BT53" s="14">
        <f>VLOOKUP($B53,[2]Sheet3!$G:$CZ,57,0)</f>
        <v>0</v>
      </c>
      <c r="BU53" s="14">
        <f>VLOOKUP($B53,[2]Sheet3!$G:$CZ,58,0)</f>
        <v>0</v>
      </c>
      <c r="BV53" s="14">
        <f>VLOOKUP($B53,[2]Sheet3!$G:$CZ,59,0)</f>
        <v>0</v>
      </c>
      <c r="BW53" s="14">
        <f>VLOOKUP($B53,[2]Sheet3!$G:$CZ,60,0)</f>
        <v>0</v>
      </c>
      <c r="BX53" s="14">
        <f>VLOOKUP($B53,[2]Sheet3!$G:$CZ,61,0)</f>
        <v>0</v>
      </c>
      <c r="BY53" s="14">
        <f>VLOOKUP($B53,[2]Sheet3!$G:$CZ,62,0)</f>
        <v>0</v>
      </c>
      <c r="BZ53" s="14">
        <f>VLOOKUP($B53,[2]Sheet3!$G:$CZ,63,0)</f>
        <v>0</v>
      </c>
      <c r="CA53" s="14">
        <f>VLOOKUP($B53,[2]Sheet3!$G:$CZ,64,0)</f>
        <v>0</v>
      </c>
      <c r="CB53" s="14">
        <f>VLOOKUP($B53,[2]Sheet3!$G:$CZ,65,0)</f>
        <v>0</v>
      </c>
      <c r="CC53" s="14">
        <f>VLOOKUP($B53,[2]Sheet3!$G:$CZ,66,0)</f>
        <v>0</v>
      </c>
      <c r="CD53" s="14">
        <f>VLOOKUP($B53,[2]Sheet3!$G:$CZ,67,0)</f>
        <v>0</v>
      </c>
      <c r="CE53" s="14">
        <f>VLOOKUP($B53,[2]Sheet3!$G:$CZ,68,0)</f>
        <v>0</v>
      </c>
      <c r="CF53" s="14">
        <f>VLOOKUP($B53,[2]Sheet3!$G:$CZ,69,0)</f>
        <v>0</v>
      </c>
      <c r="CG53" s="14">
        <f>VLOOKUP($B53,[2]Sheet3!$G:$CZ,70,0)</f>
        <v>0</v>
      </c>
      <c r="CH53" s="14">
        <f>VLOOKUP($B53,[2]Sheet3!$G:$CZ,71,0)</f>
        <v>0</v>
      </c>
      <c r="CI53" s="14">
        <f>VLOOKUP($B53,[2]Sheet3!$G:$CZ,72,0)</f>
        <v>0</v>
      </c>
      <c r="CJ53" s="14">
        <f>VLOOKUP($B53,[2]Sheet3!$G:$CZ,73,0)</f>
        <v>0</v>
      </c>
      <c r="CK53" s="14">
        <f>VLOOKUP($B53,[2]Sheet3!$G:$CZ,74,0)</f>
        <v>0</v>
      </c>
      <c r="CL53" s="14">
        <f>VLOOKUP($B53,[2]Sheet3!$G:$CZ,75,0)</f>
        <v>0</v>
      </c>
      <c r="CM53" s="14">
        <f>VLOOKUP($B53,[2]Sheet3!$G:$CZ,76,0)</f>
        <v>0</v>
      </c>
      <c r="CN53" s="14">
        <f>VLOOKUP($B53,[2]Sheet3!$G:$CZ,77,0)</f>
        <v>0</v>
      </c>
      <c r="CO53" s="14">
        <f>VLOOKUP($B53,[2]Sheet3!$G:$CZ,78,0)</f>
        <v>0</v>
      </c>
      <c r="CP53" s="14">
        <f>VLOOKUP($B53,[2]Sheet3!$G:$CZ,79,0)</f>
        <v>0</v>
      </c>
      <c r="CQ53" s="14">
        <f>VLOOKUP($B53,[2]Sheet3!$G:$CZ,80,0)</f>
        <v>0</v>
      </c>
      <c r="CR53" s="14">
        <f>VLOOKUP($B53,[2]Sheet3!$G:$CZ,81,0)</f>
        <v>0</v>
      </c>
      <c r="CS53" s="14">
        <f>VLOOKUP($B53,[2]Sheet3!$G:$CZ,82,0)</f>
        <v>0</v>
      </c>
      <c r="CT53" s="14">
        <f>VLOOKUP($B53,[2]Sheet3!$G:$CZ,83,0)</f>
        <v>0</v>
      </c>
      <c r="CU53" s="14">
        <f>VLOOKUP($B53,[2]Sheet3!$G:$CZ,84,0)</f>
        <v>0</v>
      </c>
      <c r="CV53" s="14">
        <f>VLOOKUP($B53,[2]Sheet3!$G:$CZ,85,0)</f>
        <v>0</v>
      </c>
      <c r="CW53" s="14">
        <f>VLOOKUP($B53,[2]Sheet3!$G:$CZ,86,0)</f>
        <v>0</v>
      </c>
      <c r="CX53" s="14">
        <f>VLOOKUP($B53,[2]Sheet3!$G:$CZ,87,0)</f>
        <v>0</v>
      </c>
      <c r="CY53" s="14">
        <f>VLOOKUP($B53,[2]Sheet3!$G:$CZ,88,0)</f>
        <v>0</v>
      </c>
      <c r="CZ53" s="14">
        <f>VLOOKUP($B53,[2]Sheet3!$G:$CZ,89,0)</f>
        <v>0</v>
      </c>
      <c r="DA53" s="14">
        <f>VLOOKUP($B53,[2]Sheet3!$G:$CZ,90,0)</f>
        <v>0</v>
      </c>
      <c r="DB53" s="14">
        <f>VLOOKUP($B53,[2]Sheet3!$G:$CZ,91,0)</f>
        <v>0</v>
      </c>
      <c r="DC53" s="14">
        <f>VLOOKUP($B53,[2]Sheet3!$G:$CZ,92,0)</f>
        <v>0</v>
      </c>
      <c r="DD53" s="14">
        <f>VLOOKUP($B53,[2]Sheet3!$G:$CZ,93,0)</f>
        <v>0</v>
      </c>
      <c r="DE53" s="14">
        <f>VLOOKUP($B53,[2]Sheet3!$G:$CZ,94,0)</f>
        <v>0</v>
      </c>
      <c r="DF53" s="14">
        <f>VLOOKUP($B53,[2]Sheet3!$G:$CZ,95,0)</f>
        <v>0</v>
      </c>
      <c r="DG53" s="14">
        <f>VLOOKUP($B53,[2]Sheet3!$G:$CZ,96,0)</f>
        <v>0</v>
      </c>
      <c r="DH53" s="14">
        <f>VLOOKUP($B53,[2]Sheet3!$G:$CZ,97,0)</f>
        <v>0</v>
      </c>
      <c r="DI53" s="14">
        <f>VLOOKUP($B53,[2]Sheet3!$G:$CZ,98,0)</f>
        <v>0</v>
      </c>
    </row>
    <row r="54" spans="1:113" x14ac:dyDescent="0.3">
      <c r="A54" s="9" t="str">
        <f t="shared" si="0"/>
        <v>S9R098</v>
      </c>
      <c r="B54" s="15" t="s">
        <v>813</v>
      </c>
      <c r="C54" s="15" t="s">
        <v>814</v>
      </c>
      <c r="F54" s="7" t="s">
        <v>15</v>
      </c>
      <c r="G54" s="12" t="s">
        <v>3549</v>
      </c>
      <c r="H54" s="12" t="str">
        <f>VLOOKUP($B54,[1]Sheet1!$A:$G,5,0)</f>
        <v>suresh.skg@redingtongroup.com</v>
      </c>
      <c r="I54" s="12" t="str">
        <f>VLOOKUP($B54,[1]Sheet1!$A:$G,7,0)</f>
        <v>yogesh.ganesh@redingtongroup.com</v>
      </c>
      <c r="J54" s="12" t="s">
        <v>82</v>
      </c>
      <c r="K54" s="7"/>
      <c r="L54" s="7"/>
      <c r="M54" s="8"/>
      <c r="N54" s="7" t="str">
        <f t="shared" si="1"/>
        <v>suresh.skg@redingtongroup.com; yogesh.ganesh@redingtongroup.com; nilesh.phirke@redingtongroup.com;christopher.joseph@redingtongroup.com</v>
      </c>
      <c r="O54" s="7" t="str">
        <f t="shared" si="2"/>
        <v>S9R098</v>
      </c>
      <c r="P54" s="8" t="s">
        <v>5215</v>
      </c>
      <c r="Q54" s="14">
        <f>VLOOKUP($B54,[2]Sheet3!$G:$CZ,2,0)</f>
        <v>2400308628</v>
      </c>
      <c r="R54" s="14">
        <f>VLOOKUP($B54,[2]Sheet3!$G:$CZ,3,0)</f>
        <v>2400302905</v>
      </c>
      <c r="S54" s="14">
        <f>VLOOKUP($B54,[2]Sheet3!$G:$CZ,4,0)</f>
        <v>2400306200</v>
      </c>
      <c r="T54" s="14">
        <f>VLOOKUP($B54,[2]Sheet3!$G:$CZ,5,0)</f>
        <v>2400306198</v>
      </c>
      <c r="U54" s="14">
        <f>VLOOKUP($B54,[2]Sheet3!$G:$CZ,6,0)</f>
        <v>0</v>
      </c>
      <c r="V54" s="14">
        <f>VLOOKUP($B54,[2]Sheet3!$G:$CZ,7,0)</f>
        <v>0</v>
      </c>
      <c r="W54" s="14">
        <f>VLOOKUP($B54,[2]Sheet3!$G:$CZ,8,0)</f>
        <v>0</v>
      </c>
      <c r="X54" s="14">
        <f>VLOOKUP($B54,[2]Sheet3!$G:$CZ,9,0)</f>
        <v>0</v>
      </c>
      <c r="Y54" s="14">
        <f>VLOOKUP($B54,[2]Sheet3!$G:$CZ,10,0)</f>
        <v>0</v>
      </c>
      <c r="Z54" s="14">
        <f>VLOOKUP($B54,[2]Sheet3!$G:$CZ,11,0)</f>
        <v>0</v>
      </c>
      <c r="AA54" s="14">
        <f>VLOOKUP($B54,[2]Sheet3!$G:$CZ,12,0)</f>
        <v>0</v>
      </c>
      <c r="AB54" s="14">
        <f>VLOOKUP($B54,[2]Sheet3!$G:$CZ,13,0)</f>
        <v>0</v>
      </c>
      <c r="AC54" s="14">
        <f>VLOOKUP($B54,[2]Sheet3!$G:$CZ,14,0)</f>
        <v>0</v>
      </c>
      <c r="AD54" s="14">
        <f>VLOOKUP($B54,[2]Sheet3!$G:$CZ,15,0)</f>
        <v>0</v>
      </c>
      <c r="AE54" s="14">
        <f>VLOOKUP($B54,[2]Sheet3!$G:$CZ,16,0)</f>
        <v>0</v>
      </c>
      <c r="AF54" s="14">
        <f>VLOOKUP($B54,[2]Sheet3!$G:$CZ,17,0)</f>
        <v>0</v>
      </c>
      <c r="AG54" s="14">
        <f>VLOOKUP($B54,[2]Sheet3!$G:$CZ,18,0)</f>
        <v>0</v>
      </c>
      <c r="AH54" s="14">
        <f>VLOOKUP($B54,[2]Sheet3!$G:$CZ,19,0)</f>
        <v>0</v>
      </c>
      <c r="AI54" s="14">
        <f>VLOOKUP($B54,[2]Sheet3!$G:$CZ,20,0)</f>
        <v>0</v>
      </c>
      <c r="AJ54" s="14">
        <f>VLOOKUP($B54,[2]Sheet3!$G:$CZ,21,0)</f>
        <v>0</v>
      </c>
      <c r="AK54" s="14">
        <f>VLOOKUP($B54,[2]Sheet3!$G:$CZ,22,0)</f>
        <v>0</v>
      </c>
      <c r="AL54" s="14">
        <f>VLOOKUP($B54,[2]Sheet3!$G:$CZ,23,0)</f>
        <v>0</v>
      </c>
      <c r="AM54" s="14">
        <f>VLOOKUP($B54,[2]Sheet3!$G:$CZ,24,0)</f>
        <v>0</v>
      </c>
      <c r="AN54" s="14">
        <f>VLOOKUP($B54,[2]Sheet3!$G:$CZ,25,0)</f>
        <v>0</v>
      </c>
      <c r="AO54" s="14">
        <f>VLOOKUP($B54,[2]Sheet3!$G:$CZ,26,0)</f>
        <v>0</v>
      </c>
      <c r="AP54" s="14">
        <f>VLOOKUP($B54,[2]Sheet3!$G:$CZ,27,0)</f>
        <v>0</v>
      </c>
      <c r="AQ54" s="14">
        <f>VLOOKUP($B54,[2]Sheet3!$G:$CZ,28,0)</f>
        <v>0</v>
      </c>
      <c r="AR54" s="14">
        <f>VLOOKUP($B54,[2]Sheet3!$G:$CZ,29,0)</f>
        <v>0</v>
      </c>
      <c r="AS54" s="14">
        <f>VLOOKUP($B54,[2]Sheet3!$G:$CZ,30,0)</f>
        <v>0</v>
      </c>
      <c r="AT54" s="14">
        <f>VLOOKUP($B54,[2]Sheet3!$G:$CZ,31,0)</f>
        <v>0</v>
      </c>
      <c r="AU54" s="14">
        <f>VLOOKUP($B54,[2]Sheet3!$G:$CZ,32,0)</f>
        <v>0</v>
      </c>
      <c r="AV54" s="14">
        <f>VLOOKUP($B54,[2]Sheet3!$G:$CZ,33,0)</f>
        <v>0</v>
      </c>
      <c r="AW54" s="14">
        <f>VLOOKUP($B54,[2]Sheet3!$G:$CZ,34,0)</f>
        <v>0</v>
      </c>
      <c r="AX54" s="14">
        <f>VLOOKUP($B54,[2]Sheet3!$G:$CZ,35,0)</f>
        <v>0</v>
      </c>
      <c r="AY54" s="14">
        <f>VLOOKUP($B54,[2]Sheet3!$G:$CZ,36,0)</f>
        <v>0</v>
      </c>
      <c r="AZ54" s="14">
        <f>VLOOKUP($B54,[2]Sheet3!$G:$CZ,37,0)</f>
        <v>0</v>
      </c>
      <c r="BA54" s="14">
        <f>VLOOKUP($B54,[2]Sheet3!$G:$CZ,38,0)</f>
        <v>0</v>
      </c>
      <c r="BB54" s="14">
        <f>VLOOKUP($B54,[2]Sheet3!$G:$CZ,39,0)</f>
        <v>0</v>
      </c>
      <c r="BC54" s="14">
        <f>VLOOKUP($B54,[2]Sheet3!$G:$CZ,40,0)</f>
        <v>0</v>
      </c>
      <c r="BD54" s="14">
        <f>VLOOKUP($B54,[2]Sheet3!$G:$CZ,41,0)</f>
        <v>0</v>
      </c>
      <c r="BE54" s="14">
        <f>VLOOKUP($B54,[2]Sheet3!$G:$CZ,42,0)</f>
        <v>0</v>
      </c>
      <c r="BF54" s="14">
        <f>VLOOKUP($B54,[2]Sheet3!$G:$CZ,43,0)</f>
        <v>0</v>
      </c>
      <c r="BG54" s="14">
        <f>VLOOKUP($B54,[2]Sheet3!$G:$CZ,44,0)</f>
        <v>0</v>
      </c>
      <c r="BH54" s="14">
        <f>VLOOKUP($B54,[2]Sheet3!$G:$CZ,45,0)</f>
        <v>0</v>
      </c>
      <c r="BI54" s="14">
        <f>VLOOKUP($B54,[2]Sheet3!$G:$CZ,46,0)</f>
        <v>0</v>
      </c>
      <c r="BJ54" s="14">
        <f>VLOOKUP($B54,[2]Sheet3!$G:$CZ,47,0)</f>
        <v>0</v>
      </c>
      <c r="BK54" s="14">
        <f>VLOOKUP($B54,[2]Sheet3!$G:$CZ,48,0)</f>
        <v>0</v>
      </c>
      <c r="BL54" s="14">
        <f>VLOOKUP($B54,[2]Sheet3!$G:$CZ,49,0)</f>
        <v>0</v>
      </c>
      <c r="BM54" s="14">
        <f>VLOOKUP($B54,[2]Sheet3!$G:$CZ,50,0)</f>
        <v>0</v>
      </c>
      <c r="BN54" s="14">
        <f>VLOOKUP($B54,[2]Sheet3!$G:$CZ,51,0)</f>
        <v>0</v>
      </c>
      <c r="BO54" s="14">
        <f>VLOOKUP($B54,[2]Sheet3!$G:$CZ,52,0)</f>
        <v>0</v>
      </c>
      <c r="BP54" s="14">
        <f>VLOOKUP($B54,[2]Sheet3!$G:$CZ,53,0)</f>
        <v>0</v>
      </c>
      <c r="BQ54" s="14">
        <f>VLOOKUP($B54,[2]Sheet3!$G:$CZ,54,0)</f>
        <v>0</v>
      </c>
      <c r="BR54" s="14">
        <f>VLOOKUP($B54,[2]Sheet3!$G:$CZ,55,0)</f>
        <v>0</v>
      </c>
      <c r="BS54" s="14">
        <f>VLOOKUP($B54,[2]Sheet3!$G:$CZ,56,0)</f>
        <v>0</v>
      </c>
      <c r="BT54" s="14">
        <f>VLOOKUP($B54,[2]Sheet3!$G:$CZ,57,0)</f>
        <v>0</v>
      </c>
      <c r="BU54" s="14">
        <f>VLOOKUP($B54,[2]Sheet3!$G:$CZ,58,0)</f>
        <v>0</v>
      </c>
      <c r="BV54" s="14">
        <f>VLOOKUP($B54,[2]Sheet3!$G:$CZ,59,0)</f>
        <v>0</v>
      </c>
      <c r="BW54" s="14">
        <f>VLOOKUP($B54,[2]Sheet3!$G:$CZ,60,0)</f>
        <v>0</v>
      </c>
      <c r="BX54" s="14">
        <f>VLOOKUP($B54,[2]Sheet3!$G:$CZ,61,0)</f>
        <v>0</v>
      </c>
      <c r="BY54" s="14">
        <f>VLOOKUP($B54,[2]Sheet3!$G:$CZ,62,0)</f>
        <v>0</v>
      </c>
      <c r="BZ54" s="14">
        <f>VLOOKUP($B54,[2]Sheet3!$G:$CZ,63,0)</f>
        <v>0</v>
      </c>
      <c r="CA54" s="14">
        <f>VLOOKUP($B54,[2]Sheet3!$G:$CZ,64,0)</f>
        <v>0</v>
      </c>
      <c r="CB54" s="14">
        <f>VLOOKUP($B54,[2]Sheet3!$G:$CZ,65,0)</f>
        <v>0</v>
      </c>
      <c r="CC54" s="14">
        <f>VLOOKUP($B54,[2]Sheet3!$G:$CZ,66,0)</f>
        <v>0</v>
      </c>
      <c r="CD54" s="14">
        <f>VLOOKUP($B54,[2]Sheet3!$G:$CZ,67,0)</f>
        <v>0</v>
      </c>
      <c r="CE54" s="14">
        <f>VLOOKUP($B54,[2]Sheet3!$G:$CZ,68,0)</f>
        <v>0</v>
      </c>
      <c r="CF54" s="14">
        <f>VLOOKUP($B54,[2]Sheet3!$G:$CZ,69,0)</f>
        <v>0</v>
      </c>
      <c r="CG54" s="14">
        <f>VLOOKUP($B54,[2]Sheet3!$G:$CZ,70,0)</f>
        <v>0</v>
      </c>
      <c r="CH54" s="14">
        <f>VLOOKUP($B54,[2]Sheet3!$G:$CZ,71,0)</f>
        <v>0</v>
      </c>
      <c r="CI54" s="14">
        <f>VLOOKUP($B54,[2]Sheet3!$G:$CZ,72,0)</f>
        <v>0</v>
      </c>
      <c r="CJ54" s="14">
        <f>VLOOKUP($B54,[2]Sheet3!$G:$CZ,73,0)</f>
        <v>0</v>
      </c>
      <c r="CK54" s="14">
        <f>VLOOKUP($B54,[2]Sheet3!$G:$CZ,74,0)</f>
        <v>0</v>
      </c>
      <c r="CL54" s="14">
        <f>VLOOKUP($B54,[2]Sheet3!$G:$CZ,75,0)</f>
        <v>0</v>
      </c>
      <c r="CM54" s="14">
        <f>VLOOKUP($B54,[2]Sheet3!$G:$CZ,76,0)</f>
        <v>0</v>
      </c>
      <c r="CN54" s="14">
        <f>VLOOKUP($B54,[2]Sheet3!$G:$CZ,77,0)</f>
        <v>0</v>
      </c>
      <c r="CO54" s="14">
        <f>VLOOKUP($B54,[2]Sheet3!$G:$CZ,78,0)</f>
        <v>0</v>
      </c>
      <c r="CP54" s="14">
        <f>VLOOKUP($B54,[2]Sheet3!$G:$CZ,79,0)</f>
        <v>0</v>
      </c>
      <c r="CQ54" s="14">
        <f>VLOOKUP($B54,[2]Sheet3!$G:$CZ,80,0)</f>
        <v>0</v>
      </c>
      <c r="CR54" s="14">
        <f>VLOOKUP($B54,[2]Sheet3!$G:$CZ,81,0)</f>
        <v>0</v>
      </c>
      <c r="CS54" s="14">
        <f>VLOOKUP($B54,[2]Sheet3!$G:$CZ,82,0)</f>
        <v>0</v>
      </c>
      <c r="CT54" s="14">
        <f>VLOOKUP($B54,[2]Sheet3!$G:$CZ,83,0)</f>
        <v>0</v>
      </c>
      <c r="CU54" s="14">
        <f>VLOOKUP($B54,[2]Sheet3!$G:$CZ,84,0)</f>
        <v>0</v>
      </c>
      <c r="CV54" s="14">
        <f>VLOOKUP($B54,[2]Sheet3!$G:$CZ,85,0)</f>
        <v>0</v>
      </c>
      <c r="CW54" s="14">
        <f>VLOOKUP($B54,[2]Sheet3!$G:$CZ,86,0)</f>
        <v>0</v>
      </c>
      <c r="CX54" s="14">
        <f>VLOOKUP($B54,[2]Sheet3!$G:$CZ,87,0)</f>
        <v>0</v>
      </c>
      <c r="CY54" s="14">
        <f>VLOOKUP($B54,[2]Sheet3!$G:$CZ,88,0)</f>
        <v>0</v>
      </c>
      <c r="CZ54" s="14">
        <f>VLOOKUP($B54,[2]Sheet3!$G:$CZ,89,0)</f>
        <v>0</v>
      </c>
      <c r="DA54" s="14">
        <f>VLOOKUP($B54,[2]Sheet3!$G:$CZ,90,0)</f>
        <v>0</v>
      </c>
      <c r="DB54" s="14">
        <f>VLOOKUP($B54,[2]Sheet3!$G:$CZ,91,0)</f>
        <v>0</v>
      </c>
      <c r="DC54" s="14">
        <f>VLOOKUP($B54,[2]Sheet3!$G:$CZ,92,0)</f>
        <v>0</v>
      </c>
      <c r="DD54" s="14">
        <f>VLOOKUP($B54,[2]Sheet3!$G:$CZ,93,0)</f>
        <v>0</v>
      </c>
      <c r="DE54" s="14">
        <f>VLOOKUP($B54,[2]Sheet3!$G:$CZ,94,0)</f>
        <v>0</v>
      </c>
      <c r="DF54" s="14">
        <f>VLOOKUP($B54,[2]Sheet3!$G:$CZ,95,0)</f>
        <v>0</v>
      </c>
      <c r="DG54" s="14">
        <f>VLOOKUP($B54,[2]Sheet3!$G:$CZ,96,0)</f>
        <v>0</v>
      </c>
      <c r="DH54" s="14">
        <f>VLOOKUP($B54,[2]Sheet3!$G:$CZ,97,0)</f>
        <v>0</v>
      </c>
      <c r="DI54" s="14">
        <f>VLOOKUP($B54,[2]Sheet3!$G:$CZ,98,0)</f>
        <v>0</v>
      </c>
    </row>
    <row r="55" spans="1:113" x14ac:dyDescent="0.3">
      <c r="A55" s="9" t="str">
        <f t="shared" si="0"/>
        <v>S26023</v>
      </c>
      <c r="B55" s="15" t="s">
        <v>815</v>
      </c>
      <c r="C55" s="15" t="s">
        <v>816</v>
      </c>
      <c r="F55" s="7" t="s">
        <v>15</v>
      </c>
      <c r="G55" s="12" t="s">
        <v>3550</v>
      </c>
      <c r="H55" s="12" t="str">
        <f>VLOOKUP($B55,[1]Sheet1!$A:$G,5,0)</f>
        <v>kamal.punjabi@redingtongroup.com</v>
      </c>
      <c r="I55" s="12" t="str">
        <f>VLOOKUP($B55,[1]Sheet1!$A:$G,7,0)</f>
        <v>vikram.kumar@redingtongroup.com</v>
      </c>
      <c r="J55" s="12" t="s">
        <v>82</v>
      </c>
      <c r="K55" s="7"/>
      <c r="L55" s="7"/>
      <c r="M55" s="8"/>
      <c r="N55" s="7" t="str">
        <f t="shared" si="1"/>
        <v>kamal.punjabi@redingtongroup.com; vikram.kumar@redingtongroup.com; nilesh.phirke@redingtongroup.com;christopher.joseph@redingtongroup.com</v>
      </c>
      <c r="O55" s="7" t="str">
        <f t="shared" si="2"/>
        <v>S26023</v>
      </c>
      <c r="P55" s="8" t="s">
        <v>5215</v>
      </c>
      <c r="Q55" s="14">
        <f>VLOOKUP($B55,[2]Sheet3!$G:$CZ,2,0)</f>
        <v>2400308446</v>
      </c>
      <c r="R55" s="14">
        <f>VLOOKUP($B55,[2]Sheet3!$G:$CZ,3,0)</f>
        <v>2400301651</v>
      </c>
      <c r="S55" s="14">
        <f>VLOOKUP($B55,[2]Sheet3!$G:$CZ,4,0)</f>
        <v>2400301642</v>
      </c>
      <c r="T55" s="14">
        <f>VLOOKUP($B55,[2]Sheet3!$G:$CZ,5,0)</f>
        <v>2400305176</v>
      </c>
      <c r="U55" s="14">
        <f>VLOOKUP($B55,[2]Sheet3!$G:$CZ,6,0)</f>
        <v>2400301638</v>
      </c>
      <c r="V55" s="14">
        <f>VLOOKUP($B55,[2]Sheet3!$G:$CZ,7,0)</f>
        <v>2400308815</v>
      </c>
      <c r="W55" s="14">
        <f>VLOOKUP($B55,[2]Sheet3!$G:$CZ,8,0)</f>
        <v>2400301640</v>
      </c>
      <c r="X55" s="14">
        <f>VLOOKUP($B55,[2]Sheet3!$G:$CZ,9,0)</f>
        <v>2400302437</v>
      </c>
      <c r="Y55" s="14">
        <f>VLOOKUP($B55,[2]Sheet3!$G:$CZ,10,0)</f>
        <v>0</v>
      </c>
      <c r="Z55" s="14">
        <f>VLOOKUP($B55,[2]Sheet3!$G:$CZ,11,0)</f>
        <v>0</v>
      </c>
      <c r="AA55" s="14">
        <f>VLOOKUP($B55,[2]Sheet3!$G:$CZ,12,0)</f>
        <v>0</v>
      </c>
      <c r="AB55" s="14">
        <f>VLOOKUP($B55,[2]Sheet3!$G:$CZ,13,0)</f>
        <v>0</v>
      </c>
      <c r="AC55" s="14">
        <f>VLOOKUP($B55,[2]Sheet3!$G:$CZ,14,0)</f>
        <v>0</v>
      </c>
      <c r="AD55" s="14">
        <f>VLOOKUP($B55,[2]Sheet3!$G:$CZ,15,0)</f>
        <v>0</v>
      </c>
      <c r="AE55" s="14">
        <f>VLOOKUP($B55,[2]Sheet3!$G:$CZ,16,0)</f>
        <v>0</v>
      </c>
      <c r="AF55" s="14">
        <f>VLOOKUP($B55,[2]Sheet3!$G:$CZ,17,0)</f>
        <v>0</v>
      </c>
      <c r="AG55" s="14">
        <f>VLOOKUP($B55,[2]Sheet3!$G:$CZ,18,0)</f>
        <v>0</v>
      </c>
      <c r="AH55" s="14">
        <f>VLOOKUP($B55,[2]Sheet3!$G:$CZ,19,0)</f>
        <v>0</v>
      </c>
      <c r="AI55" s="14">
        <f>VLOOKUP($B55,[2]Sheet3!$G:$CZ,20,0)</f>
        <v>0</v>
      </c>
      <c r="AJ55" s="14">
        <f>VLOOKUP($B55,[2]Sheet3!$G:$CZ,21,0)</f>
        <v>0</v>
      </c>
      <c r="AK55" s="14">
        <f>VLOOKUP($B55,[2]Sheet3!$G:$CZ,22,0)</f>
        <v>0</v>
      </c>
      <c r="AL55" s="14">
        <f>VLOOKUP($B55,[2]Sheet3!$G:$CZ,23,0)</f>
        <v>0</v>
      </c>
      <c r="AM55" s="14">
        <f>VLOOKUP($B55,[2]Sheet3!$G:$CZ,24,0)</f>
        <v>0</v>
      </c>
      <c r="AN55" s="14">
        <f>VLOOKUP($B55,[2]Sheet3!$G:$CZ,25,0)</f>
        <v>0</v>
      </c>
      <c r="AO55" s="14">
        <f>VLOOKUP($B55,[2]Sheet3!$G:$CZ,26,0)</f>
        <v>0</v>
      </c>
      <c r="AP55" s="14">
        <f>VLOOKUP($B55,[2]Sheet3!$G:$CZ,27,0)</f>
        <v>0</v>
      </c>
      <c r="AQ55" s="14">
        <f>VLOOKUP($B55,[2]Sheet3!$G:$CZ,28,0)</f>
        <v>0</v>
      </c>
      <c r="AR55" s="14">
        <f>VLOOKUP($B55,[2]Sheet3!$G:$CZ,29,0)</f>
        <v>0</v>
      </c>
      <c r="AS55" s="14">
        <f>VLOOKUP($B55,[2]Sheet3!$G:$CZ,30,0)</f>
        <v>0</v>
      </c>
      <c r="AT55" s="14">
        <f>VLOOKUP($B55,[2]Sheet3!$G:$CZ,31,0)</f>
        <v>0</v>
      </c>
      <c r="AU55" s="14">
        <f>VLOOKUP($B55,[2]Sheet3!$G:$CZ,32,0)</f>
        <v>0</v>
      </c>
      <c r="AV55" s="14">
        <f>VLOOKUP($B55,[2]Sheet3!$G:$CZ,33,0)</f>
        <v>0</v>
      </c>
      <c r="AW55" s="14">
        <f>VLOOKUP($B55,[2]Sheet3!$G:$CZ,34,0)</f>
        <v>0</v>
      </c>
      <c r="AX55" s="14">
        <f>VLOOKUP($B55,[2]Sheet3!$G:$CZ,35,0)</f>
        <v>0</v>
      </c>
      <c r="AY55" s="14">
        <f>VLOOKUP($B55,[2]Sheet3!$G:$CZ,36,0)</f>
        <v>0</v>
      </c>
      <c r="AZ55" s="14">
        <f>VLOOKUP($B55,[2]Sheet3!$G:$CZ,37,0)</f>
        <v>0</v>
      </c>
      <c r="BA55" s="14">
        <f>VLOOKUP($B55,[2]Sheet3!$G:$CZ,38,0)</f>
        <v>0</v>
      </c>
      <c r="BB55" s="14">
        <f>VLOOKUP($B55,[2]Sheet3!$G:$CZ,39,0)</f>
        <v>0</v>
      </c>
      <c r="BC55" s="14">
        <f>VLOOKUP($B55,[2]Sheet3!$G:$CZ,40,0)</f>
        <v>0</v>
      </c>
      <c r="BD55" s="14">
        <f>VLOOKUP($B55,[2]Sheet3!$G:$CZ,41,0)</f>
        <v>0</v>
      </c>
      <c r="BE55" s="14">
        <f>VLOOKUP($B55,[2]Sheet3!$G:$CZ,42,0)</f>
        <v>0</v>
      </c>
      <c r="BF55" s="14">
        <f>VLOOKUP($B55,[2]Sheet3!$G:$CZ,43,0)</f>
        <v>0</v>
      </c>
      <c r="BG55" s="14">
        <f>VLOOKUP($B55,[2]Sheet3!$G:$CZ,44,0)</f>
        <v>0</v>
      </c>
      <c r="BH55" s="14">
        <f>VLOOKUP($B55,[2]Sheet3!$G:$CZ,45,0)</f>
        <v>0</v>
      </c>
      <c r="BI55" s="14">
        <f>VLOOKUP($B55,[2]Sheet3!$G:$CZ,46,0)</f>
        <v>0</v>
      </c>
      <c r="BJ55" s="14">
        <f>VLOOKUP($B55,[2]Sheet3!$G:$CZ,47,0)</f>
        <v>0</v>
      </c>
      <c r="BK55" s="14">
        <f>VLOOKUP($B55,[2]Sheet3!$G:$CZ,48,0)</f>
        <v>0</v>
      </c>
      <c r="BL55" s="14">
        <f>VLOOKUP($B55,[2]Sheet3!$G:$CZ,49,0)</f>
        <v>0</v>
      </c>
      <c r="BM55" s="14">
        <f>VLOOKUP($B55,[2]Sheet3!$G:$CZ,50,0)</f>
        <v>0</v>
      </c>
      <c r="BN55" s="14">
        <f>VLOOKUP($B55,[2]Sheet3!$G:$CZ,51,0)</f>
        <v>0</v>
      </c>
      <c r="BO55" s="14">
        <f>VLOOKUP($B55,[2]Sheet3!$G:$CZ,52,0)</f>
        <v>0</v>
      </c>
      <c r="BP55" s="14">
        <f>VLOOKUP($B55,[2]Sheet3!$G:$CZ,53,0)</f>
        <v>0</v>
      </c>
      <c r="BQ55" s="14">
        <f>VLOOKUP($B55,[2]Sheet3!$G:$CZ,54,0)</f>
        <v>0</v>
      </c>
      <c r="BR55" s="14">
        <f>VLOOKUP($B55,[2]Sheet3!$G:$CZ,55,0)</f>
        <v>0</v>
      </c>
      <c r="BS55" s="14">
        <f>VLOOKUP($B55,[2]Sheet3!$G:$CZ,56,0)</f>
        <v>0</v>
      </c>
      <c r="BT55" s="14">
        <f>VLOOKUP($B55,[2]Sheet3!$G:$CZ,57,0)</f>
        <v>0</v>
      </c>
      <c r="BU55" s="14">
        <f>VLOOKUP($B55,[2]Sheet3!$G:$CZ,58,0)</f>
        <v>0</v>
      </c>
      <c r="BV55" s="14">
        <f>VLOOKUP($B55,[2]Sheet3!$G:$CZ,59,0)</f>
        <v>0</v>
      </c>
      <c r="BW55" s="14">
        <f>VLOOKUP($B55,[2]Sheet3!$G:$CZ,60,0)</f>
        <v>0</v>
      </c>
      <c r="BX55" s="14">
        <f>VLOOKUP($B55,[2]Sheet3!$G:$CZ,61,0)</f>
        <v>0</v>
      </c>
      <c r="BY55" s="14">
        <f>VLOOKUP($B55,[2]Sheet3!$G:$CZ,62,0)</f>
        <v>0</v>
      </c>
      <c r="BZ55" s="14">
        <f>VLOOKUP($B55,[2]Sheet3!$G:$CZ,63,0)</f>
        <v>0</v>
      </c>
      <c r="CA55" s="14">
        <f>VLOOKUP($B55,[2]Sheet3!$G:$CZ,64,0)</f>
        <v>0</v>
      </c>
      <c r="CB55" s="14">
        <f>VLOOKUP($B55,[2]Sheet3!$G:$CZ,65,0)</f>
        <v>0</v>
      </c>
      <c r="CC55" s="14">
        <f>VLOOKUP($B55,[2]Sheet3!$G:$CZ,66,0)</f>
        <v>0</v>
      </c>
      <c r="CD55" s="14">
        <f>VLOOKUP($B55,[2]Sheet3!$G:$CZ,67,0)</f>
        <v>0</v>
      </c>
      <c r="CE55" s="14">
        <f>VLOOKUP($B55,[2]Sheet3!$G:$CZ,68,0)</f>
        <v>0</v>
      </c>
      <c r="CF55" s="14">
        <f>VLOOKUP($B55,[2]Sheet3!$G:$CZ,69,0)</f>
        <v>0</v>
      </c>
      <c r="CG55" s="14">
        <f>VLOOKUP($B55,[2]Sheet3!$G:$CZ,70,0)</f>
        <v>0</v>
      </c>
      <c r="CH55" s="14">
        <f>VLOOKUP($B55,[2]Sheet3!$G:$CZ,71,0)</f>
        <v>0</v>
      </c>
      <c r="CI55" s="14">
        <f>VLOOKUP($B55,[2]Sheet3!$G:$CZ,72,0)</f>
        <v>0</v>
      </c>
      <c r="CJ55" s="14">
        <f>VLOOKUP($B55,[2]Sheet3!$G:$CZ,73,0)</f>
        <v>0</v>
      </c>
      <c r="CK55" s="14">
        <f>VLOOKUP($B55,[2]Sheet3!$G:$CZ,74,0)</f>
        <v>0</v>
      </c>
      <c r="CL55" s="14">
        <f>VLOOKUP($B55,[2]Sheet3!$G:$CZ,75,0)</f>
        <v>0</v>
      </c>
      <c r="CM55" s="14">
        <f>VLOOKUP($B55,[2]Sheet3!$G:$CZ,76,0)</f>
        <v>0</v>
      </c>
      <c r="CN55" s="14">
        <f>VLOOKUP($B55,[2]Sheet3!$G:$CZ,77,0)</f>
        <v>0</v>
      </c>
      <c r="CO55" s="14">
        <f>VLOOKUP($B55,[2]Sheet3!$G:$CZ,78,0)</f>
        <v>0</v>
      </c>
      <c r="CP55" s="14">
        <f>VLOOKUP($B55,[2]Sheet3!$G:$CZ,79,0)</f>
        <v>0</v>
      </c>
      <c r="CQ55" s="14">
        <f>VLOOKUP($B55,[2]Sheet3!$G:$CZ,80,0)</f>
        <v>0</v>
      </c>
      <c r="CR55" s="14">
        <f>VLOOKUP($B55,[2]Sheet3!$G:$CZ,81,0)</f>
        <v>0</v>
      </c>
      <c r="CS55" s="14">
        <f>VLOOKUP($B55,[2]Sheet3!$G:$CZ,82,0)</f>
        <v>0</v>
      </c>
      <c r="CT55" s="14">
        <f>VLOOKUP($B55,[2]Sheet3!$G:$CZ,83,0)</f>
        <v>0</v>
      </c>
      <c r="CU55" s="14">
        <f>VLOOKUP($B55,[2]Sheet3!$G:$CZ,84,0)</f>
        <v>0</v>
      </c>
      <c r="CV55" s="14">
        <f>VLOOKUP($B55,[2]Sheet3!$G:$CZ,85,0)</f>
        <v>0</v>
      </c>
      <c r="CW55" s="14">
        <f>VLOOKUP($B55,[2]Sheet3!$G:$CZ,86,0)</f>
        <v>0</v>
      </c>
      <c r="CX55" s="14">
        <f>VLOOKUP($B55,[2]Sheet3!$G:$CZ,87,0)</f>
        <v>0</v>
      </c>
      <c r="CY55" s="14">
        <f>VLOOKUP($B55,[2]Sheet3!$G:$CZ,88,0)</f>
        <v>0</v>
      </c>
      <c r="CZ55" s="14">
        <f>VLOOKUP($B55,[2]Sheet3!$G:$CZ,89,0)</f>
        <v>0</v>
      </c>
      <c r="DA55" s="14">
        <f>VLOOKUP($B55,[2]Sheet3!$G:$CZ,90,0)</f>
        <v>0</v>
      </c>
      <c r="DB55" s="14">
        <f>VLOOKUP($B55,[2]Sheet3!$G:$CZ,91,0)</f>
        <v>0</v>
      </c>
      <c r="DC55" s="14">
        <f>VLOOKUP($B55,[2]Sheet3!$G:$CZ,92,0)</f>
        <v>0</v>
      </c>
      <c r="DD55" s="14">
        <f>VLOOKUP($B55,[2]Sheet3!$G:$CZ,93,0)</f>
        <v>0</v>
      </c>
      <c r="DE55" s="14">
        <f>VLOOKUP($B55,[2]Sheet3!$G:$CZ,94,0)</f>
        <v>0</v>
      </c>
      <c r="DF55" s="14">
        <f>VLOOKUP($B55,[2]Sheet3!$G:$CZ,95,0)</f>
        <v>0</v>
      </c>
      <c r="DG55" s="14">
        <f>VLOOKUP($B55,[2]Sheet3!$G:$CZ,96,0)</f>
        <v>0</v>
      </c>
      <c r="DH55" s="14">
        <f>VLOOKUP($B55,[2]Sheet3!$G:$CZ,97,0)</f>
        <v>0</v>
      </c>
      <c r="DI55" s="14">
        <f>VLOOKUP($B55,[2]Sheet3!$G:$CZ,98,0)</f>
        <v>0</v>
      </c>
    </row>
    <row r="56" spans="1:113" x14ac:dyDescent="0.3">
      <c r="A56" s="9" t="str">
        <f t="shared" si="0"/>
        <v>SA3012</v>
      </c>
      <c r="B56" s="15" t="s">
        <v>817</v>
      </c>
      <c r="C56" s="15" t="s">
        <v>818</v>
      </c>
      <c r="F56" s="7" t="s">
        <v>15</v>
      </c>
      <c r="G56" s="12" t="s">
        <v>3551</v>
      </c>
      <c r="H56" s="12" t="str">
        <f>VLOOKUP($B56,[1]Sheet1!$A:$G,5,0)</f>
        <v>mahmmad.ajar@redingtongroup.com</v>
      </c>
      <c r="I56" s="12" t="str">
        <f>VLOOKUP($B56,[1]Sheet1!$A:$G,7,0)</f>
        <v>vikram.kumar@redingtongroup.com</v>
      </c>
      <c r="J56" s="12" t="s">
        <v>82</v>
      </c>
      <c r="K56" s="7"/>
      <c r="L56" s="7"/>
      <c r="M56" s="8"/>
      <c r="N56" s="7" t="str">
        <f t="shared" si="1"/>
        <v>mahmmad.ajar@redingtongroup.com; vikram.kumar@redingtongroup.com; nilesh.phirke@redingtongroup.com;christopher.joseph@redingtongroup.com</v>
      </c>
      <c r="O56" s="7" t="str">
        <f t="shared" si="2"/>
        <v>SA3012</v>
      </c>
      <c r="P56" s="8" t="s">
        <v>5215</v>
      </c>
      <c r="Q56" s="14">
        <f>VLOOKUP($B56,[2]Sheet3!$G:$CZ,2,0)</f>
        <v>2400308623</v>
      </c>
      <c r="R56" s="14">
        <f>VLOOKUP($B56,[2]Sheet3!$G:$CZ,3,0)</f>
        <v>2400309273</v>
      </c>
      <c r="S56" s="14">
        <f>VLOOKUP($B56,[2]Sheet3!$G:$CZ,4,0)</f>
        <v>2400309272</v>
      </c>
      <c r="T56" s="14">
        <f>VLOOKUP($B56,[2]Sheet3!$G:$CZ,5,0)</f>
        <v>2400305382</v>
      </c>
      <c r="U56" s="14">
        <f>VLOOKUP($B56,[2]Sheet3!$G:$CZ,6,0)</f>
        <v>2400306192</v>
      </c>
      <c r="V56" s="14">
        <f>VLOOKUP($B56,[2]Sheet3!$G:$CZ,7,0)</f>
        <v>2400304792</v>
      </c>
      <c r="W56" s="14">
        <f>VLOOKUP($B56,[2]Sheet3!$G:$CZ,8,0)</f>
        <v>2400307279</v>
      </c>
      <c r="X56" s="14">
        <f>VLOOKUP($B56,[2]Sheet3!$G:$CZ,9,0)</f>
        <v>2400308385</v>
      </c>
      <c r="Y56" s="14">
        <f>VLOOKUP($B56,[2]Sheet3!$G:$CZ,10,0)</f>
        <v>2400308620</v>
      </c>
      <c r="Z56" s="14">
        <f>VLOOKUP($B56,[2]Sheet3!$G:$CZ,11,0)</f>
        <v>2400308621</v>
      </c>
      <c r="AA56" s="14">
        <f>VLOOKUP($B56,[2]Sheet3!$G:$CZ,12,0)</f>
        <v>2400308619</v>
      </c>
      <c r="AB56" s="14">
        <f>VLOOKUP($B56,[2]Sheet3!$G:$CZ,13,0)</f>
        <v>2400309322</v>
      </c>
      <c r="AC56" s="14">
        <f>VLOOKUP($B56,[2]Sheet3!$G:$CZ,14,0)</f>
        <v>2400309323</v>
      </c>
      <c r="AD56" s="14">
        <f>VLOOKUP($B56,[2]Sheet3!$G:$CZ,15,0)</f>
        <v>2400308618</v>
      </c>
      <c r="AE56" s="14">
        <f>VLOOKUP($B56,[2]Sheet3!$G:$CZ,16,0)</f>
        <v>2400308622</v>
      </c>
      <c r="AF56" s="14">
        <f>VLOOKUP($B56,[2]Sheet3!$G:$CZ,17,0)</f>
        <v>0</v>
      </c>
      <c r="AG56" s="14">
        <f>VLOOKUP($B56,[2]Sheet3!$G:$CZ,18,0)</f>
        <v>0</v>
      </c>
      <c r="AH56" s="14">
        <f>VLOOKUP($B56,[2]Sheet3!$G:$CZ,19,0)</f>
        <v>0</v>
      </c>
      <c r="AI56" s="14">
        <f>VLOOKUP($B56,[2]Sheet3!$G:$CZ,20,0)</f>
        <v>0</v>
      </c>
      <c r="AJ56" s="14">
        <f>VLOOKUP($B56,[2]Sheet3!$G:$CZ,21,0)</f>
        <v>0</v>
      </c>
      <c r="AK56" s="14">
        <f>VLOOKUP($B56,[2]Sheet3!$G:$CZ,22,0)</f>
        <v>0</v>
      </c>
      <c r="AL56" s="14">
        <f>VLOOKUP($B56,[2]Sheet3!$G:$CZ,23,0)</f>
        <v>0</v>
      </c>
      <c r="AM56" s="14">
        <f>VLOOKUP($B56,[2]Sheet3!$G:$CZ,24,0)</f>
        <v>0</v>
      </c>
      <c r="AN56" s="14">
        <f>VLOOKUP($B56,[2]Sheet3!$G:$CZ,25,0)</f>
        <v>0</v>
      </c>
      <c r="AO56" s="14">
        <f>VLOOKUP($B56,[2]Sheet3!$G:$CZ,26,0)</f>
        <v>0</v>
      </c>
      <c r="AP56" s="14">
        <f>VLOOKUP($B56,[2]Sheet3!$G:$CZ,27,0)</f>
        <v>0</v>
      </c>
      <c r="AQ56" s="14">
        <f>VLOOKUP($B56,[2]Sheet3!$G:$CZ,28,0)</f>
        <v>0</v>
      </c>
      <c r="AR56" s="14">
        <f>VLOOKUP($B56,[2]Sheet3!$G:$CZ,29,0)</f>
        <v>0</v>
      </c>
      <c r="AS56" s="14">
        <f>VLOOKUP($B56,[2]Sheet3!$G:$CZ,30,0)</f>
        <v>0</v>
      </c>
      <c r="AT56" s="14">
        <f>VLOOKUP($B56,[2]Sheet3!$G:$CZ,31,0)</f>
        <v>0</v>
      </c>
      <c r="AU56" s="14">
        <f>VLOOKUP($B56,[2]Sheet3!$G:$CZ,32,0)</f>
        <v>0</v>
      </c>
      <c r="AV56" s="14">
        <f>VLOOKUP($B56,[2]Sheet3!$G:$CZ,33,0)</f>
        <v>0</v>
      </c>
      <c r="AW56" s="14">
        <f>VLOOKUP($B56,[2]Sheet3!$G:$CZ,34,0)</f>
        <v>0</v>
      </c>
      <c r="AX56" s="14">
        <f>VLOOKUP($B56,[2]Sheet3!$G:$CZ,35,0)</f>
        <v>0</v>
      </c>
      <c r="AY56" s="14">
        <f>VLOOKUP($B56,[2]Sheet3!$G:$CZ,36,0)</f>
        <v>0</v>
      </c>
      <c r="AZ56" s="14">
        <f>VLOOKUP($B56,[2]Sheet3!$G:$CZ,37,0)</f>
        <v>0</v>
      </c>
      <c r="BA56" s="14">
        <f>VLOOKUP($B56,[2]Sheet3!$G:$CZ,38,0)</f>
        <v>0</v>
      </c>
      <c r="BB56" s="14">
        <f>VLOOKUP($B56,[2]Sheet3!$G:$CZ,39,0)</f>
        <v>0</v>
      </c>
      <c r="BC56" s="14">
        <f>VLOOKUP($B56,[2]Sheet3!$G:$CZ,40,0)</f>
        <v>0</v>
      </c>
      <c r="BD56" s="14">
        <f>VLOOKUP($B56,[2]Sheet3!$G:$CZ,41,0)</f>
        <v>0</v>
      </c>
      <c r="BE56" s="14">
        <f>VLOOKUP($B56,[2]Sheet3!$G:$CZ,42,0)</f>
        <v>0</v>
      </c>
      <c r="BF56" s="14">
        <f>VLOOKUP($B56,[2]Sheet3!$G:$CZ,43,0)</f>
        <v>0</v>
      </c>
      <c r="BG56" s="14">
        <f>VLOOKUP($B56,[2]Sheet3!$G:$CZ,44,0)</f>
        <v>0</v>
      </c>
      <c r="BH56" s="14">
        <f>VLOOKUP($B56,[2]Sheet3!$G:$CZ,45,0)</f>
        <v>0</v>
      </c>
      <c r="BI56" s="14">
        <f>VLOOKUP($B56,[2]Sheet3!$G:$CZ,46,0)</f>
        <v>0</v>
      </c>
      <c r="BJ56" s="14">
        <f>VLOOKUP($B56,[2]Sheet3!$G:$CZ,47,0)</f>
        <v>0</v>
      </c>
      <c r="BK56" s="14">
        <f>VLOOKUP($B56,[2]Sheet3!$G:$CZ,48,0)</f>
        <v>0</v>
      </c>
      <c r="BL56" s="14">
        <f>VLOOKUP($B56,[2]Sheet3!$G:$CZ,49,0)</f>
        <v>0</v>
      </c>
      <c r="BM56" s="14">
        <f>VLOOKUP($B56,[2]Sheet3!$G:$CZ,50,0)</f>
        <v>0</v>
      </c>
      <c r="BN56" s="14">
        <f>VLOOKUP($B56,[2]Sheet3!$G:$CZ,51,0)</f>
        <v>0</v>
      </c>
      <c r="BO56" s="14">
        <f>VLOOKUP($B56,[2]Sheet3!$G:$CZ,52,0)</f>
        <v>0</v>
      </c>
      <c r="BP56" s="14">
        <f>VLOOKUP($B56,[2]Sheet3!$G:$CZ,53,0)</f>
        <v>0</v>
      </c>
      <c r="BQ56" s="14">
        <f>VLOOKUP($B56,[2]Sheet3!$G:$CZ,54,0)</f>
        <v>0</v>
      </c>
      <c r="BR56" s="14">
        <f>VLOOKUP($B56,[2]Sheet3!$G:$CZ,55,0)</f>
        <v>0</v>
      </c>
      <c r="BS56" s="14">
        <f>VLOOKUP($B56,[2]Sheet3!$G:$CZ,56,0)</f>
        <v>0</v>
      </c>
      <c r="BT56" s="14">
        <f>VLOOKUP($B56,[2]Sheet3!$G:$CZ,57,0)</f>
        <v>0</v>
      </c>
      <c r="BU56" s="14">
        <f>VLOOKUP($B56,[2]Sheet3!$G:$CZ,58,0)</f>
        <v>0</v>
      </c>
      <c r="BV56" s="14">
        <f>VLOOKUP($B56,[2]Sheet3!$G:$CZ,59,0)</f>
        <v>0</v>
      </c>
      <c r="BW56" s="14">
        <f>VLOOKUP($B56,[2]Sheet3!$G:$CZ,60,0)</f>
        <v>0</v>
      </c>
      <c r="BX56" s="14">
        <f>VLOOKUP($B56,[2]Sheet3!$G:$CZ,61,0)</f>
        <v>0</v>
      </c>
      <c r="BY56" s="14">
        <f>VLOOKUP($B56,[2]Sheet3!$G:$CZ,62,0)</f>
        <v>0</v>
      </c>
      <c r="BZ56" s="14">
        <f>VLOOKUP($B56,[2]Sheet3!$G:$CZ,63,0)</f>
        <v>0</v>
      </c>
      <c r="CA56" s="14">
        <f>VLOOKUP($B56,[2]Sheet3!$G:$CZ,64,0)</f>
        <v>0</v>
      </c>
      <c r="CB56" s="14">
        <f>VLOOKUP($B56,[2]Sheet3!$G:$CZ,65,0)</f>
        <v>0</v>
      </c>
      <c r="CC56" s="14">
        <f>VLOOKUP($B56,[2]Sheet3!$G:$CZ,66,0)</f>
        <v>0</v>
      </c>
      <c r="CD56" s="14">
        <f>VLOOKUP($B56,[2]Sheet3!$G:$CZ,67,0)</f>
        <v>0</v>
      </c>
      <c r="CE56" s="14">
        <f>VLOOKUP($B56,[2]Sheet3!$G:$CZ,68,0)</f>
        <v>0</v>
      </c>
      <c r="CF56" s="14">
        <f>VLOOKUP($B56,[2]Sheet3!$G:$CZ,69,0)</f>
        <v>0</v>
      </c>
      <c r="CG56" s="14">
        <f>VLOOKUP($B56,[2]Sheet3!$G:$CZ,70,0)</f>
        <v>0</v>
      </c>
      <c r="CH56" s="14">
        <f>VLOOKUP($B56,[2]Sheet3!$G:$CZ,71,0)</f>
        <v>0</v>
      </c>
      <c r="CI56" s="14">
        <f>VLOOKUP($B56,[2]Sheet3!$G:$CZ,72,0)</f>
        <v>0</v>
      </c>
      <c r="CJ56" s="14">
        <f>VLOOKUP($B56,[2]Sheet3!$G:$CZ,73,0)</f>
        <v>0</v>
      </c>
      <c r="CK56" s="14">
        <f>VLOOKUP($B56,[2]Sheet3!$G:$CZ,74,0)</f>
        <v>0</v>
      </c>
      <c r="CL56" s="14">
        <f>VLOOKUP($B56,[2]Sheet3!$G:$CZ,75,0)</f>
        <v>0</v>
      </c>
      <c r="CM56" s="14">
        <f>VLOOKUP($B56,[2]Sheet3!$G:$CZ,76,0)</f>
        <v>0</v>
      </c>
      <c r="CN56" s="14">
        <f>VLOOKUP($B56,[2]Sheet3!$G:$CZ,77,0)</f>
        <v>0</v>
      </c>
      <c r="CO56" s="14">
        <f>VLOOKUP($B56,[2]Sheet3!$G:$CZ,78,0)</f>
        <v>0</v>
      </c>
      <c r="CP56" s="14">
        <f>VLOOKUP($B56,[2]Sheet3!$G:$CZ,79,0)</f>
        <v>0</v>
      </c>
      <c r="CQ56" s="14">
        <f>VLOOKUP($B56,[2]Sheet3!$G:$CZ,80,0)</f>
        <v>0</v>
      </c>
      <c r="CR56" s="14">
        <f>VLOOKUP($B56,[2]Sheet3!$G:$CZ,81,0)</f>
        <v>0</v>
      </c>
      <c r="CS56" s="14">
        <f>VLOOKUP($B56,[2]Sheet3!$G:$CZ,82,0)</f>
        <v>0</v>
      </c>
      <c r="CT56" s="14">
        <f>VLOOKUP($B56,[2]Sheet3!$G:$CZ,83,0)</f>
        <v>0</v>
      </c>
      <c r="CU56" s="14">
        <f>VLOOKUP($B56,[2]Sheet3!$G:$CZ,84,0)</f>
        <v>0</v>
      </c>
      <c r="CV56" s="14">
        <f>VLOOKUP($B56,[2]Sheet3!$G:$CZ,85,0)</f>
        <v>0</v>
      </c>
      <c r="CW56" s="14">
        <f>VLOOKUP($B56,[2]Sheet3!$G:$CZ,86,0)</f>
        <v>0</v>
      </c>
      <c r="CX56" s="14">
        <f>VLOOKUP($B56,[2]Sheet3!$G:$CZ,87,0)</f>
        <v>0</v>
      </c>
      <c r="CY56" s="14">
        <f>VLOOKUP($B56,[2]Sheet3!$G:$CZ,88,0)</f>
        <v>0</v>
      </c>
      <c r="CZ56" s="14">
        <f>VLOOKUP($B56,[2]Sheet3!$G:$CZ,89,0)</f>
        <v>0</v>
      </c>
      <c r="DA56" s="14">
        <f>VLOOKUP($B56,[2]Sheet3!$G:$CZ,90,0)</f>
        <v>0</v>
      </c>
      <c r="DB56" s="14">
        <f>VLOOKUP($B56,[2]Sheet3!$G:$CZ,91,0)</f>
        <v>0</v>
      </c>
      <c r="DC56" s="14">
        <f>VLOOKUP($B56,[2]Sheet3!$G:$CZ,92,0)</f>
        <v>0</v>
      </c>
      <c r="DD56" s="14">
        <f>VLOOKUP($B56,[2]Sheet3!$G:$CZ,93,0)</f>
        <v>0</v>
      </c>
      <c r="DE56" s="14">
        <f>VLOOKUP($B56,[2]Sheet3!$G:$CZ,94,0)</f>
        <v>0</v>
      </c>
      <c r="DF56" s="14">
        <f>VLOOKUP($B56,[2]Sheet3!$G:$CZ,95,0)</f>
        <v>0</v>
      </c>
      <c r="DG56" s="14">
        <f>VLOOKUP($B56,[2]Sheet3!$G:$CZ,96,0)</f>
        <v>0</v>
      </c>
      <c r="DH56" s="14">
        <f>VLOOKUP($B56,[2]Sheet3!$G:$CZ,97,0)</f>
        <v>0</v>
      </c>
      <c r="DI56" s="14">
        <f>VLOOKUP($B56,[2]Sheet3!$G:$CZ,98,0)</f>
        <v>0</v>
      </c>
    </row>
    <row r="57" spans="1:113" x14ac:dyDescent="0.3">
      <c r="A57" s="9" t="str">
        <f t="shared" si="0"/>
        <v>S63038</v>
      </c>
      <c r="B57" s="15" t="s">
        <v>819</v>
      </c>
      <c r="C57" s="15" t="s">
        <v>820</v>
      </c>
      <c r="F57" s="7" t="s">
        <v>15</v>
      </c>
      <c r="G57" s="12" t="s">
        <v>3552</v>
      </c>
      <c r="H57" s="12" t="str">
        <f>VLOOKUP($B57,[1]Sheet1!$A:$G,5,0)</f>
        <v>mohanakrishnan.narayanan@redingtongroup.com</v>
      </c>
      <c r="I57" s="12" t="str">
        <f>VLOOKUP($B57,[1]Sheet1!$A:$G,7,0)</f>
        <v>yogesh.ganesh@redingtongroup.com</v>
      </c>
      <c r="J57" s="12" t="s">
        <v>82</v>
      </c>
      <c r="K57" s="7"/>
      <c r="L57" s="7"/>
      <c r="M57" s="8"/>
      <c r="N57" s="7" t="str">
        <f t="shared" si="1"/>
        <v>mohanakrishnan.narayanan@redingtongroup.com; yogesh.ganesh@redingtongroup.com; nilesh.phirke@redingtongroup.com;christopher.joseph@redingtongroup.com</v>
      </c>
      <c r="O57" s="7" t="str">
        <f t="shared" si="2"/>
        <v>S63038</v>
      </c>
      <c r="P57" s="8" t="s">
        <v>5215</v>
      </c>
      <c r="Q57" s="14">
        <f>VLOOKUP($B57,[2]Sheet3!$G:$CZ,2,0)</f>
        <v>2400308653</v>
      </c>
      <c r="R57" s="14">
        <f>VLOOKUP($B57,[2]Sheet3!$G:$CZ,3,0)</f>
        <v>0</v>
      </c>
      <c r="S57" s="14">
        <f>VLOOKUP($B57,[2]Sheet3!$G:$CZ,4,0)</f>
        <v>0</v>
      </c>
      <c r="T57" s="14">
        <f>VLOOKUP($B57,[2]Sheet3!$G:$CZ,5,0)</f>
        <v>0</v>
      </c>
      <c r="U57" s="14">
        <f>VLOOKUP($B57,[2]Sheet3!$G:$CZ,6,0)</f>
        <v>0</v>
      </c>
      <c r="V57" s="14">
        <f>VLOOKUP($B57,[2]Sheet3!$G:$CZ,7,0)</f>
        <v>0</v>
      </c>
      <c r="W57" s="14">
        <f>VLOOKUP($B57,[2]Sheet3!$G:$CZ,8,0)</f>
        <v>0</v>
      </c>
      <c r="X57" s="14">
        <f>VLOOKUP($B57,[2]Sheet3!$G:$CZ,9,0)</f>
        <v>0</v>
      </c>
      <c r="Y57" s="14">
        <f>VLOOKUP($B57,[2]Sheet3!$G:$CZ,10,0)</f>
        <v>0</v>
      </c>
      <c r="Z57" s="14">
        <f>VLOOKUP($B57,[2]Sheet3!$G:$CZ,11,0)</f>
        <v>0</v>
      </c>
      <c r="AA57" s="14">
        <f>VLOOKUP($B57,[2]Sheet3!$G:$CZ,12,0)</f>
        <v>0</v>
      </c>
      <c r="AB57" s="14">
        <f>VLOOKUP($B57,[2]Sheet3!$G:$CZ,13,0)</f>
        <v>0</v>
      </c>
      <c r="AC57" s="14">
        <f>VLOOKUP($B57,[2]Sheet3!$G:$CZ,14,0)</f>
        <v>0</v>
      </c>
      <c r="AD57" s="14">
        <f>VLOOKUP($B57,[2]Sheet3!$G:$CZ,15,0)</f>
        <v>0</v>
      </c>
      <c r="AE57" s="14">
        <f>VLOOKUP($B57,[2]Sheet3!$G:$CZ,16,0)</f>
        <v>0</v>
      </c>
      <c r="AF57" s="14">
        <f>VLOOKUP($B57,[2]Sheet3!$G:$CZ,17,0)</f>
        <v>0</v>
      </c>
      <c r="AG57" s="14">
        <f>VLOOKUP($B57,[2]Sheet3!$G:$CZ,18,0)</f>
        <v>0</v>
      </c>
      <c r="AH57" s="14">
        <f>VLOOKUP($B57,[2]Sheet3!$G:$CZ,19,0)</f>
        <v>0</v>
      </c>
      <c r="AI57" s="14">
        <f>VLOOKUP($B57,[2]Sheet3!$G:$CZ,20,0)</f>
        <v>0</v>
      </c>
      <c r="AJ57" s="14">
        <f>VLOOKUP($B57,[2]Sheet3!$G:$CZ,21,0)</f>
        <v>0</v>
      </c>
      <c r="AK57" s="14">
        <f>VLOOKUP($B57,[2]Sheet3!$G:$CZ,22,0)</f>
        <v>0</v>
      </c>
      <c r="AL57" s="14">
        <f>VLOOKUP($B57,[2]Sheet3!$G:$CZ,23,0)</f>
        <v>0</v>
      </c>
      <c r="AM57" s="14">
        <f>VLOOKUP($B57,[2]Sheet3!$G:$CZ,24,0)</f>
        <v>0</v>
      </c>
      <c r="AN57" s="14">
        <f>VLOOKUP($B57,[2]Sheet3!$G:$CZ,25,0)</f>
        <v>0</v>
      </c>
      <c r="AO57" s="14">
        <f>VLOOKUP($B57,[2]Sheet3!$G:$CZ,26,0)</f>
        <v>0</v>
      </c>
      <c r="AP57" s="14">
        <f>VLOOKUP($B57,[2]Sheet3!$G:$CZ,27,0)</f>
        <v>0</v>
      </c>
      <c r="AQ57" s="14">
        <f>VLOOKUP($B57,[2]Sheet3!$G:$CZ,28,0)</f>
        <v>0</v>
      </c>
      <c r="AR57" s="14">
        <f>VLOOKUP($B57,[2]Sheet3!$G:$CZ,29,0)</f>
        <v>0</v>
      </c>
      <c r="AS57" s="14">
        <f>VLOOKUP($B57,[2]Sheet3!$G:$CZ,30,0)</f>
        <v>0</v>
      </c>
      <c r="AT57" s="14">
        <f>VLOOKUP($B57,[2]Sheet3!$G:$CZ,31,0)</f>
        <v>0</v>
      </c>
      <c r="AU57" s="14">
        <f>VLOOKUP($B57,[2]Sheet3!$G:$CZ,32,0)</f>
        <v>0</v>
      </c>
      <c r="AV57" s="14">
        <f>VLOOKUP($B57,[2]Sheet3!$G:$CZ,33,0)</f>
        <v>0</v>
      </c>
      <c r="AW57" s="14">
        <f>VLOOKUP($B57,[2]Sheet3!$G:$CZ,34,0)</f>
        <v>0</v>
      </c>
      <c r="AX57" s="14">
        <f>VLOOKUP($B57,[2]Sheet3!$G:$CZ,35,0)</f>
        <v>0</v>
      </c>
      <c r="AY57" s="14">
        <f>VLOOKUP($B57,[2]Sheet3!$G:$CZ,36,0)</f>
        <v>0</v>
      </c>
      <c r="AZ57" s="14">
        <f>VLOOKUP($B57,[2]Sheet3!$G:$CZ,37,0)</f>
        <v>0</v>
      </c>
      <c r="BA57" s="14">
        <f>VLOOKUP($B57,[2]Sheet3!$G:$CZ,38,0)</f>
        <v>0</v>
      </c>
      <c r="BB57" s="14">
        <f>VLOOKUP($B57,[2]Sheet3!$G:$CZ,39,0)</f>
        <v>0</v>
      </c>
      <c r="BC57" s="14">
        <f>VLOOKUP($B57,[2]Sheet3!$G:$CZ,40,0)</f>
        <v>0</v>
      </c>
      <c r="BD57" s="14">
        <f>VLOOKUP($B57,[2]Sheet3!$G:$CZ,41,0)</f>
        <v>0</v>
      </c>
      <c r="BE57" s="14">
        <f>VLOOKUP($B57,[2]Sheet3!$G:$CZ,42,0)</f>
        <v>0</v>
      </c>
      <c r="BF57" s="14">
        <f>VLOOKUP($B57,[2]Sheet3!$G:$CZ,43,0)</f>
        <v>0</v>
      </c>
      <c r="BG57" s="14">
        <f>VLOOKUP($B57,[2]Sheet3!$G:$CZ,44,0)</f>
        <v>0</v>
      </c>
      <c r="BH57" s="14">
        <f>VLOOKUP($B57,[2]Sheet3!$G:$CZ,45,0)</f>
        <v>0</v>
      </c>
      <c r="BI57" s="14">
        <f>VLOOKUP($B57,[2]Sheet3!$G:$CZ,46,0)</f>
        <v>0</v>
      </c>
      <c r="BJ57" s="14">
        <f>VLOOKUP($B57,[2]Sheet3!$G:$CZ,47,0)</f>
        <v>0</v>
      </c>
      <c r="BK57" s="14">
        <f>VLOOKUP($B57,[2]Sheet3!$G:$CZ,48,0)</f>
        <v>0</v>
      </c>
      <c r="BL57" s="14">
        <f>VLOOKUP($B57,[2]Sheet3!$G:$CZ,49,0)</f>
        <v>0</v>
      </c>
      <c r="BM57" s="14">
        <f>VLOOKUP($B57,[2]Sheet3!$G:$CZ,50,0)</f>
        <v>0</v>
      </c>
      <c r="BN57" s="14">
        <f>VLOOKUP($B57,[2]Sheet3!$G:$CZ,51,0)</f>
        <v>0</v>
      </c>
      <c r="BO57" s="14">
        <f>VLOOKUP($B57,[2]Sheet3!$G:$CZ,52,0)</f>
        <v>0</v>
      </c>
      <c r="BP57" s="14">
        <f>VLOOKUP($B57,[2]Sheet3!$G:$CZ,53,0)</f>
        <v>0</v>
      </c>
      <c r="BQ57" s="14">
        <f>VLOOKUP($B57,[2]Sheet3!$G:$CZ,54,0)</f>
        <v>0</v>
      </c>
      <c r="BR57" s="14">
        <f>VLOOKUP($B57,[2]Sheet3!$G:$CZ,55,0)</f>
        <v>0</v>
      </c>
      <c r="BS57" s="14">
        <f>VLOOKUP($B57,[2]Sheet3!$G:$CZ,56,0)</f>
        <v>0</v>
      </c>
      <c r="BT57" s="14">
        <f>VLOOKUP($B57,[2]Sheet3!$G:$CZ,57,0)</f>
        <v>0</v>
      </c>
      <c r="BU57" s="14">
        <f>VLOOKUP($B57,[2]Sheet3!$G:$CZ,58,0)</f>
        <v>0</v>
      </c>
      <c r="BV57" s="14">
        <f>VLOOKUP($B57,[2]Sheet3!$G:$CZ,59,0)</f>
        <v>0</v>
      </c>
      <c r="BW57" s="14">
        <f>VLOOKUP($B57,[2]Sheet3!$G:$CZ,60,0)</f>
        <v>0</v>
      </c>
      <c r="BX57" s="14">
        <f>VLOOKUP($B57,[2]Sheet3!$G:$CZ,61,0)</f>
        <v>0</v>
      </c>
      <c r="BY57" s="14">
        <f>VLOOKUP($B57,[2]Sheet3!$G:$CZ,62,0)</f>
        <v>0</v>
      </c>
      <c r="BZ57" s="14">
        <f>VLOOKUP($B57,[2]Sheet3!$G:$CZ,63,0)</f>
        <v>0</v>
      </c>
      <c r="CA57" s="14">
        <f>VLOOKUP($B57,[2]Sheet3!$G:$CZ,64,0)</f>
        <v>0</v>
      </c>
      <c r="CB57" s="14">
        <f>VLOOKUP($B57,[2]Sheet3!$G:$CZ,65,0)</f>
        <v>0</v>
      </c>
      <c r="CC57" s="14">
        <f>VLOOKUP($B57,[2]Sheet3!$G:$CZ,66,0)</f>
        <v>0</v>
      </c>
      <c r="CD57" s="14">
        <f>VLOOKUP($B57,[2]Sheet3!$G:$CZ,67,0)</f>
        <v>0</v>
      </c>
      <c r="CE57" s="14">
        <f>VLOOKUP($B57,[2]Sheet3!$G:$CZ,68,0)</f>
        <v>0</v>
      </c>
      <c r="CF57" s="14">
        <f>VLOOKUP($B57,[2]Sheet3!$G:$CZ,69,0)</f>
        <v>0</v>
      </c>
      <c r="CG57" s="14">
        <f>VLOOKUP($B57,[2]Sheet3!$G:$CZ,70,0)</f>
        <v>0</v>
      </c>
      <c r="CH57" s="14">
        <f>VLOOKUP($B57,[2]Sheet3!$G:$CZ,71,0)</f>
        <v>0</v>
      </c>
      <c r="CI57" s="14">
        <f>VLOOKUP($B57,[2]Sheet3!$G:$CZ,72,0)</f>
        <v>0</v>
      </c>
      <c r="CJ57" s="14">
        <f>VLOOKUP($B57,[2]Sheet3!$G:$CZ,73,0)</f>
        <v>0</v>
      </c>
      <c r="CK57" s="14">
        <f>VLOOKUP($B57,[2]Sheet3!$G:$CZ,74,0)</f>
        <v>0</v>
      </c>
      <c r="CL57" s="14">
        <f>VLOOKUP($B57,[2]Sheet3!$G:$CZ,75,0)</f>
        <v>0</v>
      </c>
      <c r="CM57" s="14">
        <f>VLOOKUP($B57,[2]Sheet3!$G:$CZ,76,0)</f>
        <v>0</v>
      </c>
      <c r="CN57" s="14">
        <f>VLOOKUP($B57,[2]Sheet3!$G:$CZ,77,0)</f>
        <v>0</v>
      </c>
      <c r="CO57" s="14">
        <f>VLOOKUP($B57,[2]Sheet3!$G:$CZ,78,0)</f>
        <v>0</v>
      </c>
      <c r="CP57" s="14">
        <f>VLOOKUP($B57,[2]Sheet3!$G:$CZ,79,0)</f>
        <v>0</v>
      </c>
      <c r="CQ57" s="14">
        <f>VLOOKUP($B57,[2]Sheet3!$G:$CZ,80,0)</f>
        <v>0</v>
      </c>
      <c r="CR57" s="14">
        <f>VLOOKUP($B57,[2]Sheet3!$G:$CZ,81,0)</f>
        <v>0</v>
      </c>
      <c r="CS57" s="14">
        <f>VLOOKUP($B57,[2]Sheet3!$G:$CZ,82,0)</f>
        <v>0</v>
      </c>
      <c r="CT57" s="14">
        <f>VLOOKUP($B57,[2]Sheet3!$G:$CZ,83,0)</f>
        <v>0</v>
      </c>
      <c r="CU57" s="14">
        <f>VLOOKUP($B57,[2]Sheet3!$G:$CZ,84,0)</f>
        <v>0</v>
      </c>
      <c r="CV57" s="14">
        <f>VLOOKUP($B57,[2]Sheet3!$G:$CZ,85,0)</f>
        <v>0</v>
      </c>
      <c r="CW57" s="14">
        <f>VLOOKUP($B57,[2]Sheet3!$G:$CZ,86,0)</f>
        <v>0</v>
      </c>
      <c r="CX57" s="14">
        <f>VLOOKUP($B57,[2]Sheet3!$G:$CZ,87,0)</f>
        <v>0</v>
      </c>
      <c r="CY57" s="14">
        <f>VLOOKUP($B57,[2]Sheet3!$G:$CZ,88,0)</f>
        <v>0</v>
      </c>
      <c r="CZ57" s="14">
        <f>VLOOKUP($B57,[2]Sheet3!$G:$CZ,89,0)</f>
        <v>0</v>
      </c>
      <c r="DA57" s="14">
        <f>VLOOKUP($B57,[2]Sheet3!$G:$CZ,90,0)</f>
        <v>0</v>
      </c>
      <c r="DB57" s="14">
        <f>VLOOKUP($B57,[2]Sheet3!$G:$CZ,91,0)</f>
        <v>0</v>
      </c>
      <c r="DC57" s="14">
        <f>VLOOKUP($B57,[2]Sheet3!$G:$CZ,92,0)</f>
        <v>0</v>
      </c>
      <c r="DD57" s="14">
        <f>VLOOKUP($B57,[2]Sheet3!$G:$CZ,93,0)</f>
        <v>0</v>
      </c>
      <c r="DE57" s="14">
        <f>VLOOKUP($B57,[2]Sheet3!$G:$CZ,94,0)</f>
        <v>0</v>
      </c>
      <c r="DF57" s="14">
        <f>VLOOKUP($B57,[2]Sheet3!$G:$CZ,95,0)</f>
        <v>0</v>
      </c>
      <c r="DG57" s="14">
        <f>VLOOKUP($B57,[2]Sheet3!$G:$CZ,96,0)</f>
        <v>0</v>
      </c>
      <c r="DH57" s="14">
        <f>VLOOKUP($B57,[2]Sheet3!$G:$CZ,97,0)</f>
        <v>0</v>
      </c>
      <c r="DI57" s="14">
        <f>VLOOKUP($B57,[2]Sheet3!$G:$CZ,98,0)</f>
        <v>0</v>
      </c>
    </row>
    <row r="58" spans="1:113" x14ac:dyDescent="0.3">
      <c r="A58" s="9" t="str">
        <f t="shared" si="0"/>
        <v>W73200</v>
      </c>
      <c r="B58" s="15" t="s">
        <v>821</v>
      </c>
      <c r="C58" s="15" t="s">
        <v>822</v>
      </c>
      <c r="F58" s="7" t="s">
        <v>15</v>
      </c>
      <c r="G58" s="12" t="s">
        <v>3553</v>
      </c>
      <c r="H58" s="12" t="str">
        <f>VLOOKUP($B58,[1]Sheet1!$A:$G,5,0)</f>
        <v>malam.meena@redingtongroup.com</v>
      </c>
      <c r="I58" s="12" t="str">
        <f>VLOOKUP($B58,[1]Sheet1!$A:$G,7,0)</f>
        <v>dilip.vishwa@redingtongroup.com</v>
      </c>
      <c r="J58" s="12" t="s">
        <v>82</v>
      </c>
      <c r="K58" s="7"/>
      <c r="L58" s="7"/>
      <c r="M58" s="8"/>
      <c r="N58" s="7" t="str">
        <f t="shared" si="1"/>
        <v>malam.meena@redingtongroup.com; dilip.vishwa@redingtongroup.com; nilesh.phirke@redingtongroup.com;christopher.joseph@redingtongroup.com</v>
      </c>
      <c r="O58" s="7" t="str">
        <f t="shared" si="2"/>
        <v>W73200</v>
      </c>
      <c r="P58" s="8" t="s">
        <v>5215</v>
      </c>
      <c r="Q58" s="14">
        <f>VLOOKUP($B58,[2]Sheet3!$G:$CZ,2,0)</f>
        <v>2400308607</v>
      </c>
      <c r="R58" s="14">
        <f>VLOOKUP($B58,[2]Sheet3!$G:$CZ,3,0)</f>
        <v>2400309092</v>
      </c>
      <c r="S58" s="14">
        <f>VLOOKUP($B58,[2]Sheet3!$G:$CZ,4,0)</f>
        <v>2400309095</v>
      </c>
      <c r="T58" s="14">
        <f>VLOOKUP($B58,[2]Sheet3!$G:$CZ,5,0)</f>
        <v>2400309094</v>
      </c>
      <c r="U58" s="14">
        <f>VLOOKUP($B58,[2]Sheet3!$G:$CZ,6,0)</f>
        <v>2400309096</v>
      </c>
      <c r="V58" s="14">
        <f>VLOOKUP($B58,[2]Sheet3!$G:$CZ,7,0)</f>
        <v>2400303833</v>
      </c>
      <c r="W58" s="14">
        <f>VLOOKUP($B58,[2]Sheet3!$G:$CZ,8,0)</f>
        <v>2400303834</v>
      </c>
      <c r="X58" s="14">
        <f>VLOOKUP($B58,[2]Sheet3!$G:$CZ,9,0)</f>
        <v>2400304149</v>
      </c>
      <c r="Y58" s="14">
        <f>VLOOKUP($B58,[2]Sheet3!$G:$CZ,10,0)</f>
        <v>2400305058</v>
      </c>
      <c r="Z58" s="14">
        <f>VLOOKUP($B58,[2]Sheet3!$G:$CZ,11,0)</f>
        <v>2400304758</v>
      </c>
      <c r="AA58" s="14">
        <f>VLOOKUP($B58,[2]Sheet3!$G:$CZ,12,0)</f>
        <v>2400309093</v>
      </c>
      <c r="AB58" s="14">
        <f>VLOOKUP($B58,[2]Sheet3!$G:$CZ,13,0)</f>
        <v>2400303993</v>
      </c>
      <c r="AC58" s="14">
        <f>VLOOKUP($B58,[2]Sheet3!$G:$CZ,14,0)</f>
        <v>0</v>
      </c>
      <c r="AD58" s="14">
        <f>VLOOKUP($B58,[2]Sheet3!$G:$CZ,15,0)</f>
        <v>0</v>
      </c>
      <c r="AE58" s="14">
        <f>VLOOKUP($B58,[2]Sheet3!$G:$CZ,16,0)</f>
        <v>0</v>
      </c>
      <c r="AF58" s="14">
        <f>VLOOKUP($B58,[2]Sheet3!$G:$CZ,17,0)</f>
        <v>0</v>
      </c>
      <c r="AG58" s="14">
        <f>VLOOKUP($B58,[2]Sheet3!$G:$CZ,18,0)</f>
        <v>0</v>
      </c>
      <c r="AH58" s="14">
        <f>VLOOKUP($B58,[2]Sheet3!$G:$CZ,19,0)</f>
        <v>0</v>
      </c>
      <c r="AI58" s="14">
        <f>VLOOKUP($B58,[2]Sheet3!$G:$CZ,20,0)</f>
        <v>0</v>
      </c>
      <c r="AJ58" s="14">
        <f>VLOOKUP($B58,[2]Sheet3!$G:$CZ,21,0)</f>
        <v>0</v>
      </c>
      <c r="AK58" s="14">
        <f>VLOOKUP($B58,[2]Sheet3!$G:$CZ,22,0)</f>
        <v>0</v>
      </c>
      <c r="AL58" s="14">
        <f>VLOOKUP($B58,[2]Sheet3!$G:$CZ,23,0)</f>
        <v>0</v>
      </c>
      <c r="AM58" s="14">
        <f>VLOOKUP($B58,[2]Sheet3!$G:$CZ,24,0)</f>
        <v>0</v>
      </c>
      <c r="AN58" s="14">
        <f>VLOOKUP($B58,[2]Sheet3!$G:$CZ,25,0)</f>
        <v>0</v>
      </c>
      <c r="AO58" s="14">
        <f>VLOOKUP($B58,[2]Sheet3!$G:$CZ,26,0)</f>
        <v>0</v>
      </c>
      <c r="AP58" s="14">
        <f>VLOOKUP($B58,[2]Sheet3!$G:$CZ,27,0)</f>
        <v>0</v>
      </c>
      <c r="AQ58" s="14">
        <f>VLOOKUP($B58,[2]Sheet3!$G:$CZ,28,0)</f>
        <v>0</v>
      </c>
      <c r="AR58" s="14">
        <f>VLOOKUP($B58,[2]Sheet3!$G:$CZ,29,0)</f>
        <v>0</v>
      </c>
      <c r="AS58" s="14">
        <f>VLOOKUP($B58,[2]Sheet3!$G:$CZ,30,0)</f>
        <v>0</v>
      </c>
      <c r="AT58" s="14">
        <f>VLOOKUP($B58,[2]Sheet3!$G:$CZ,31,0)</f>
        <v>0</v>
      </c>
      <c r="AU58" s="14">
        <f>VLOOKUP($B58,[2]Sheet3!$G:$CZ,32,0)</f>
        <v>0</v>
      </c>
      <c r="AV58" s="14">
        <f>VLOOKUP($B58,[2]Sheet3!$G:$CZ,33,0)</f>
        <v>0</v>
      </c>
      <c r="AW58" s="14">
        <f>VLOOKUP($B58,[2]Sheet3!$G:$CZ,34,0)</f>
        <v>0</v>
      </c>
      <c r="AX58" s="14">
        <f>VLOOKUP($B58,[2]Sheet3!$G:$CZ,35,0)</f>
        <v>0</v>
      </c>
      <c r="AY58" s="14">
        <f>VLOOKUP($B58,[2]Sheet3!$G:$CZ,36,0)</f>
        <v>0</v>
      </c>
      <c r="AZ58" s="14">
        <f>VLOOKUP($B58,[2]Sheet3!$G:$CZ,37,0)</f>
        <v>0</v>
      </c>
      <c r="BA58" s="14">
        <f>VLOOKUP($B58,[2]Sheet3!$G:$CZ,38,0)</f>
        <v>0</v>
      </c>
      <c r="BB58" s="14">
        <f>VLOOKUP($B58,[2]Sheet3!$G:$CZ,39,0)</f>
        <v>0</v>
      </c>
      <c r="BC58" s="14">
        <f>VLOOKUP($B58,[2]Sheet3!$G:$CZ,40,0)</f>
        <v>0</v>
      </c>
      <c r="BD58" s="14">
        <f>VLOOKUP($B58,[2]Sheet3!$G:$CZ,41,0)</f>
        <v>0</v>
      </c>
      <c r="BE58" s="14">
        <f>VLOOKUP($B58,[2]Sheet3!$G:$CZ,42,0)</f>
        <v>0</v>
      </c>
      <c r="BF58" s="14">
        <f>VLOOKUP($B58,[2]Sheet3!$G:$CZ,43,0)</f>
        <v>0</v>
      </c>
      <c r="BG58" s="14">
        <f>VLOOKUP($B58,[2]Sheet3!$G:$CZ,44,0)</f>
        <v>0</v>
      </c>
      <c r="BH58" s="14">
        <f>VLOOKUP($B58,[2]Sheet3!$G:$CZ,45,0)</f>
        <v>0</v>
      </c>
      <c r="BI58" s="14">
        <f>VLOOKUP($B58,[2]Sheet3!$G:$CZ,46,0)</f>
        <v>0</v>
      </c>
      <c r="BJ58" s="14">
        <f>VLOOKUP($B58,[2]Sheet3!$G:$CZ,47,0)</f>
        <v>0</v>
      </c>
      <c r="BK58" s="14">
        <f>VLOOKUP($B58,[2]Sheet3!$G:$CZ,48,0)</f>
        <v>0</v>
      </c>
      <c r="BL58" s="14">
        <f>VLOOKUP($B58,[2]Sheet3!$G:$CZ,49,0)</f>
        <v>0</v>
      </c>
      <c r="BM58" s="14">
        <f>VLOOKUP($B58,[2]Sheet3!$G:$CZ,50,0)</f>
        <v>0</v>
      </c>
      <c r="BN58" s="14">
        <f>VLOOKUP($B58,[2]Sheet3!$G:$CZ,51,0)</f>
        <v>0</v>
      </c>
      <c r="BO58" s="14">
        <f>VLOOKUP($B58,[2]Sheet3!$G:$CZ,52,0)</f>
        <v>0</v>
      </c>
      <c r="BP58" s="14">
        <f>VLOOKUP($B58,[2]Sheet3!$G:$CZ,53,0)</f>
        <v>0</v>
      </c>
      <c r="BQ58" s="14">
        <f>VLOOKUP($B58,[2]Sheet3!$G:$CZ,54,0)</f>
        <v>0</v>
      </c>
      <c r="BR58" s="14">
        <f>VLOOKUP($B58,[2]Sheet3!$G:$CZ,55,0)</f>
        <v>0</v>
      </c>
      <c r="BS58" s="14">
        <f>VLOOKUP($B58,[2]Sheet3!$G:$CZ,56,0)</f>
        <v>0</v>
      </c>
      <c r="BT58" s="14">
        <f>VLOOKUP($B58,[2]Sheet3!$G:$CZ,57,0)</f>
        <v>0</v>
      </c>
      <c r="BU58" s="14">
        <f>VLOOKUP($B58,[2]Sheet3!$G:$CZ,58,0)</f>
        <v>0</v>
      </c>
      <c r="BV58" s="14">
        <f>VLOOKUP($B58,[2]Sheet3!$G:$CZ,59,0)</f>
        <v>0</v>
      </c>
      <c r="BW58" s="14">
        <f>VLOOKUP($B58,[2]Sheet3!$G:$CZ,60,0)</f>
        <v>0</v>
      </c>
      <c r="BX58" s="14">
        <f>VLOOKUP($B58,[2]Sheet3!$G:$CZ,61,0)</f>
        <v>0</v>
      </c>
      <c r="BY58" s="14">
        <f>VLOOKUP($B58,[2]Sheet3!$G:$CZ,62,0)</f>
        <v>0</v>
      </c>
      <c r="BZ58" s="14">
        <f>VLOOKUP($B58,[2]Sheet3!$G:$CZ,63,0)</f>
        <v>0</v>
      </c>
      <c r="CA58" s="14">
        <f>VLOOKUP($B58,[2]Sheet3!$G:$CZ,64,0)</f>
        <v>0</v>
      </c>
      <c r="CB58" s="14">
        <f>VLOOKUP($B58,[2]Sheet3!$G:$CZ,65,0)</f>
        <v>0</v>
      </c>
      <c r="CC58" s="14">
        <f>VLOOKUP($B58,[2]Sheet3!$G:$CZ,66,0)</f>
        <v>0</v>
      </c>
      <c r="CD58" s="14">
        <f>VLOOKUP($B58,[2]Sheet3!$G:$CZ,67,0)</f>
        <v>0</v>
      </c>
      <c r="CE58" s="14">
        <f>VLOOKUP($B58,[2]Sheet3!$G:$CZ,68,0)</f>
        <v>0</v>
      </c>
      <c r="CF58" s="14">
        <f>VLOOKUP($B58,[2]Sheet3!$G:$CZ,69,0)</f>
        <v>0</v>
      </c>
      <c r="CG58" s="14">
        <f>VLOOKUP($B58,[2]Sheet3!$G:$CZ,70,0)</f>
        <v>0</v>
      </c>
      <c r="CH58" s="14">
        <f>VLOOKUP($B58,[2]Sheet3!$G:$CZ,71,0)</f>
        <v>0</v>
      </c>
      <c r="CI58" s="14">
        <f>VLOOKUP($B58,[2]Sheet3!$G:$CZ,72,0)</f>
        <v>0</v>
      </c>
      <c r="CJ58" s="14">
        <f>VLOOKUP($B58,[2]Sheet3!$G:$CZ,73,0)</f>
        <v>0</v>
      </c>
      <c r="CK58" s="14">
        <f>VLOOKUP($B58,[2]Sheet3!$G:$CZ,74,0)</f>
        <v>0</v>
      </c>
      <c r="CL58" s="14">
        <f>VLOOKUP($B58,[2]Sheet3!$G:$CZ,75,0)</f>
        <v>0</v>
      </c>
      <c r="CM58" s="14">
        <f>VLOOKUP($B58,[2]Sheet3!$G:$CZ,76,0)</f>
        <v>0</v>
      </c>
      <c r="CN58" s="14">
        <f>VLOOKUP($B58,[2]Sheet3!$G:$CZ,77,0)</f>
        <v>0</v>
      </c>
      <c r="CO58" s="14">
        <f>VLOOKUP($B58,[2]Sheet3!$G:$CZ,78,0)</f>
        <v>0</v>
      </c>
      <c r="CP58" s="14">
        <f>VLOOKUP($B58,[2]Sheet3!$G:$CZ,79,0)</f>
        <v>0</v>
      </c>
      <c r="CQ58" s="14">
        <f>VLOOKUP($B58,[2]Sheet3!$G:$CZ,80,0)</f>
        <v>0</v>
      </c>
      <c r="CR58" s="14">
        <f>VLOOKUP($B58,[2]Sheet3!$G:$CZ,81,0)</f>
        <v>0</v>
      </c>
      <c r="CS58" s="14">
        <f>VLOOKUP($B58,[2]Sheet3!$G:$CZ,82,0)</f>
        <v>0</v>
      </c>
      <c r="CT58" s="14">
        <f>VLOOKUP($B58,[2]Sheet3!$G:$CZ,83,0)</f>
        <v>0</v>
      </c>
      <c r="CU58" s="14">
        <f>VLOOKUP($B58,[2]Sheet3!$G:$CZ,84,0)</f>
        <v>0</v>
      </c>
      <c r="CV58" s="14">
        <f>VLOOKUP($B58,[2]Sheet3!$G:$CZ,85,0)</f>
        <v>0</v>
      </c>
      <c r="CW58" s="14">
        <f>VLOOKUP($B58,[2]Sheet3!$G:$CZ,86,0)</f>
        <v>0</v>
      </c>
      <c r="CX58" s="14">
        <f>VLOOKUP($B58,[2]Sheet3!$G:$CZ,87,0)</f>
        <v>0</v>
      </c>
      <c r="CY58" s="14">
        <f>VLOOKUP($B58,[2]Sheet3!$G:$CZ,88,0)</f>
        <v>0</v>
      </c>
      <c r="CZ58" s="14">
        <f>VLOOKUP($B58,[2]Sheet3!$G:$CZ,89,0)</f>
        <v>0</v>
      </c>
      <c r="DA58" s="14">
        <f>VLOOKUP($B58,[2]Sheet3!$G:$CZ,90,0)</f>
        <v>0</v>
      </c>
      <c r="DB58" s="14">
        <f>VLOOKUP($B58,[2]Sheet3!$G:$CZ,91,0)</f>
        <v>0</v>
      </c>
      <c r="DC58" s="14">
        <f>VLOOKUP($B58,[2]Sheet3!$G:$CZ,92,0)</f>
        <v>0</v>
      </c>
      <c r="DD58" s="14">
        <f>VLOOKUP($B58,[2]Sheet3!$G:$CZ,93,0)</f>
        <v>0</v>
      </c>
      <c r="DE58" s="14">
        <f>VLOOKUP($B58,[2]Sheet3!$G:$CZ,94,0)</f>
        <v>0</v>
      </c>
      <c r="DF58" s="14">
        <f>VLOOKUP($B58,[2]Sheet3!$G:$CZ,95,0)</f>
        <v>0</v>
      </c>
      <c r="DG58" s="14">
        <f>VLOOKUP($B58,[2]Sheet3!$G:$CZ,96,0)</f>
        <v>0</v>
      </c>
      <c r="DH58" s="14">
        <f>VLOOKUP($B58,[2]Sheet3!$G:$CZ,97,0)</f>
        <v>0</v>
      </c>
      <c r="DI58" s="14">
        <f>VLOOKUP($B58,[2]Sheet3!$G:$CZ,98,0)</f>
        <v>0</v>
      </c>
    </row>
    <row r="59" spans="1:113" x14ac:dyDescent="0.3">
      <c r="A59" s="9" t="str">
        <f t="shared" si="0"/>
        <v>N83686</v>
      </c>
      <c r="B59" s="15" t="s">
        <v>823</v>
      </c>
      <c r="C59" s="15" t="s">
        <v>824</v>
      </c>
      <c r="F59" s="7" t="s">
        <v>15</v>
      </c>
      <c r="G59" s="12" t="s">
        <v>3554</v>
      </c>
      <c r="H59" s="12" t="str">
        <f>VLOOKUP($B59,[1]Sheet1!$A:$G,5,0)</f>
        <v>navish.sahni@redingtongroup.com</v>
      </c>
      <c r="I59" s="12" t="str">
        <f>VLOOKUP($B59,[1]Sheet1!$A:$G,7,0)</f>
        <v>jitender.chopra@redingtongroup.com</v>
      </c>
      <c r="J59" s="12" t="s">
        <v>82</v>
      </c>
      <c r="K59" s="7"/>
      <c r="L59" s="7"/>
      <c r="M59" s="8"/>
      <c r="N59" s="7" t="str">
        <f t="shared" si="1"/>
        <v>navish.sahni@redingtongroup.com; jitender.chopra@redingtongroup.com; nilesh.phirke@redingtongroup.com;christopher.joseph@redingtongroup.com</v>
      </c>
      <c r="O59" s="7" t="str">
        <f t="shared" si="2"/>
        <v>N83686</v>
      </c>
      <c r="P59" s="8" t="s">
        <v>5215</v>
      </c>
      <c r="Q59" s="14">
        <f>VLOOKUP($B59,[2]Sheet3!$G:$CZ,2,0)</f>
        <v>2400308673</v>
      </c>
      <c r="R59" s="14">
        <f>VLOOKUP($B59,[2]Sheet3!$G:$CZ,3,0)</f>
        <v>2400308671</v>
      </c>
      <c r="S59" s="14">
        <f>VLOOKUP($B59,[2]Sheet3!$G:$CZ,4,0)</f>
        <v>2400301148</v>
      </c>
      <c r="T59" s="14">
        <f>VLOOKUP($B59,[2]Sheet3!$G:$CZ,5,0)</f>
        <v>0</v>
      </c>
      <c r="U59" s="14">
        <f>VLOOKUP($B59,[2]Sheet3!$G:$CZ,6,0)</f>
        <v>0</v>
      </c>
      <c r="V59" s="14">
        <f>VLOOKUP($B59,[2]Sheet3!$G:$CZ,7,0)</f>
        <v>0</v>
      </c>
      <c r="W59" s="14">
        <f>VLOOKUP($B59,[2]Sheet3!$G:$CZ,8,0)</f>
        <v>0</v>
      </c>
      <c r="X59" s="14">
        <f>VLOOKUP($B59,[2]Sheet3!$G:$CZ,9,0)</f>
        <v>0</v>
      </c>
      <c r="Y59" s="14">
        <f>VLOOKUP($B59,[2]Sheet3!$G:$CZ,10,0)</f>
        <v>0</v>
      </c>
      <c r="Z59" s="14">
        <f>VLOOKUP($B59,[2]Sheet3!$G:$CZ,11,0)</f>
        <v>0</v>
      </c>
      <c r="AA59" s="14">
        <f>VLOOKUP($B59,[2]Sheet3!$G:$CZ,12,0)</f>
        <v>0</v>
      </c>
      <c r="AB59" s="14">
        <f>VLOOKUP($B59,[2]Sheet3!$G:$CZ,13,0)</f>
        <v>0</v>
      </c>
      <c r="AC59" s="14">
        <f>VLOOKUP($B59,[2]Sheet3!$G:$CZ,14,0)</f>
        <v>0</v>
      </c>
      <c r="AD59" s="14">
        <f>VLOOKUP($B59,[2]Sheet3!$G:$CZ,15,0)</f>
        <v>0</v>
      </c>
      <c r="AE59" s="14">
        <f>VLOOKUP($B59,[2]Sheet3!$G:$CZ,16,0)</f>
        <v>0</v>
      </c>
      <c r="AF59" s="14">
        <f>VLOOKUP($B59,[2]Sheet3!$G:$CZ,17,0)</f>
        <v>0</v>
      </c>
      <c r="AG59" s="14">
        <f>VLOOKUP($B59,[2]Sheet3!$G:$CZ,18,0)</f>
        <v>0</v>
      </c>
      <c r="AH59" s="14">
        <f>VLOOKUP($B59,[2]Sheet3!$G:$CZ,19,0)</f>
        <v>0</v>
      </c>
      <c r="AI59" s="14">
        <f>VLOOKUP($B59,[2]Sheet3!$G:$CZ,20,0)</f>
        <v>0</v>
      </c>
      <c r="AJ59" s="14">
        <f>VLOOKUP($B59,[2]Sheet3!$G:$CZ,21,0)</f>
        <v>0</v>
      </c>
      <c r="AK59" s="14">
        <f>VLOOKUP($B59,[2]Sheet3!$G:$CZ,22,0)</f>
        <v>0</v>
      </c>
      <c r="AL59" s="14">
        <f>VLOOKUP($B59,[2]Sheet3!$G:$CZ,23,0)</f>
        <v>0</v>
      </c>
      <c r="AM59" s="14">
        <f>VLOOKUP($B59,[2]Sheet3!$G:$CZ,24,0)</f>
        <v>0</v>
      </c>
      <c r="AN59" s="14">
        <f>VLOOKUP($B59,[2]Sheet3!$G:$CZ,25,0)</f>
        <v>0</v>
      </c>
      <c r="AO59" s="14">
        <f>VLOOKUP($B59,[2]Sheet3!$G:$CZ,26,0)</f>
        <v>0</v>
      </c>
      <c r="AP59" s="14">
        <f>VLOOKUP($B59,[2]Sheet3!$G:$CZ,27,0)</f>
        <v>0</v>
      </c>
      <c r="AQ59" s="14">
        <f>VLOOKUP($B59,[2]Sheet3!$G:$CZ,28,0)</f>
        <v>0</v>
      </c>
      <c r="AR59" s="14">
        <f>VLOOKUP($B59,[2]Sheet3!$G:$CZ,29,0)</f>
        <v>0</v>
      </c>
      <c r="AS59" s="14">
        <f>VLOOKUP($B59,[2]Sheet3!$G:$CZ,30,0)</f>
        <v>0</v>
      </c>
      <c r="AT59" s="14">
        <f>VLOOKUP($B59,[2]Sheet3!$G:$CZ,31,0)</f>
        <v>0</v>
      </c>
      <c r="AU59" s="14">
        <f>VLOOKUP($B59,[2]Sheet3!$G:$CZ,32,0)</f>
        <v>0</v>
      </c>
      <c r="AV59" s="14">
        <f>VLOOKUP($B59,[2]Sheet3!$G:$CZ,33,0)</f>
        <v>0</v>
      </c>
      <c r="AW59" s="14">
        <f>VLOOKUP($B59,[2]Sheet3!$G:$CZ,34,0)</f>
        <v>0</v>
      </c>
      <c r="AX59" s="14">
        <f>VLOOKUP($B59,[2]Sheet3!$G:$CZ,35,0)</f>
        <v>0</v>
      </c>
      <c r="AY59" s="14">
        <f>VLOOKUP($B59,[2]Sheet3!$G:$CZ,36,0)</f>
        <v>0</v>
      </c>
      <c r="AZ59" s="14">
        <f>VLOOKUP($B59,[2]Sheet3!$G:$CZ,37,0)</f>
        <v>0</v>
      </c>
      <c r="BA59" s="14">
        <f>VLOOKUP($B59,[2]Sheet3!$G:$CZ,38,0)</f>
        <v>0</v>
      </c>
      <c r="BB59" s="14">
        <f>VLOOKUP($B59,[2]Sheet3!$G:$CZ,39,0)</f>
        <v>0</v>
      </c>
      <c r="BC59" s="14">
        <f>VLOOKUP($B59,[2]Sheet3!$G:$CZ,40,0)</f>
        <v>0</v>
      </c>
      <c r="BD59" s="14">
        <f>VLOOKUP($B59,[2]Sheet3!$G:$CZ,41,0)</f>
        <v>0</v>
      </c>
      <c r="BE59" s="14">
        <f>VLOOKUP($B59,[2]Sheet3!$G:$CZ,42,0)</f>
        <v>0</v>
      </c>
      <c r="BF59" s="14">
        <f>VLOOKUP($B59,[2]Sheet3!$G:$CZ,43,0)</f>
        <v>0</v>
      </c>
      <c r="BG59" s="14">
        <f>VLOOKUP($B59,[2]Sheet3!$G:$CZ,44,0)</f>
        <v>0</v>
      </c>
      <c r="BH59" s="14">
        <f>VLOOKUP($B59,[2]Sheet3!$G:$CZ,45,0)</f>
        <v>0</v>
      </c>
      <c r="BI59" s="14">
        <f>VLOOKUP($B59,[2]Sheet3!$G:$CZ,46,0)</f>
        <v>0</v>
      </c>
      <c r="BJ59" s="14">
        <f>VLOOKUP($B59,[2]Sheet3!$G:$CZ,47,0)</f>
        <v>0</v>
      </c>
      <c r="BK59" s="14">
        <f>VLOOKUP($B59,[2]Sheet3!$G:$CZ,48,0)</f>
        <v>0</v>
      </c>
      <c r="BL59" s="14">
        <f>VLOOKUP($B59,[2]Sheet3!$G:$CZ,49,0)</f>
        <v>0</v>
      </c>
      <c r="BM59" s="14">
        <f>VLOOKUP($B59,[2]Sheet3!$G:$CZ,50,0)</f>
        <v>0</v>
      </c>
      <c r="BN59" s="14">
        <f>VLOOKUP($B59,[2]Sheet3!$G:$CZ,51,0)</f>
        <v>0</v>
      </c>
      <c r="BO59" s="14">
        <f>VLOOKUP($B59,[2]Sheet3!$G:$CZ,52,0)</f>
        <v>0</v>
      </c>
      <c r="BP59" s="14">
        <f>VLOOKUP($B59,[2]Sheet3!$G:$CZ,53,0)</f>
        <v>0</v>
      </c>
      <c r="BQ59" s="14">
        <f>VLOOKUP($B59,[2]Sheet3!$G:$CZ,54,0)</f>
        <v>0</v>
      </c>
      <c r="BR59" s="14">
        <f>VLOOKUP($B59,[2]Sheet3!$G:$CZ,55,0)</f>
        <v>0</v>
      </c>
      <c r="BS59" s="14">
        <f>VLOOKUP($B59,[2]Sheet3!$G:$CZ,56,0)</f>
        <v>0</v>
      </c>
      <c r="BT59" s="14">
        <f>VLOOKUP($B59,[2]Sheet3!$G:$CZ,57,0)</f>
        <v>0</v>
      </c>
      <c r="BU59" s="14">
        <f>VLOOKUP($B59,[2]Sheet3!$G:$CZ,58,0)</f>
        <v>0</v>
      </c>
      <c r="BV59" s="14">
        <f>VLOOKUP($B59,[2]Sheet3!$G:$CZ,59,0)</f>
        <v>0</v>
      </c>
      <c r="BW59" s="14">
        <f>VLOOKUP($B59,[2]Sheet3!$G:$CZ,60,0)</f>
        <v>0</v>
      </c>
      <c r="BX59" s="14">
        <f>VLOOKUP($B59,[2]Sheet3!$G:$CZ,61,0)</f>
        <v>0</v>
      </c>
      <c r="BY59" s="14">
        <f>VLOOKUP($B59,[2]Sheet3!$G:$CZ,62,0)</f>
        <v>0</v>
      </c>
      <c r="BZ59" s="14">
        <f>VLOOKUP($B59,[2]Sheet3!$G:$CZ,63,0)</f>
        <v>0</v>
      </c>
      <c r="CA59" s="14">
        <f>VLOOKUP($B59,[2]Sheet3!$G:$CZ,64,0)</f>
        <v>0</v>
      </c>
      <c r="CB59" s="14">
        <f>VLOOKUP($B59,[2]Sheet3!$G:$CZ,65,0)</f>
        <v>0</v>
      </c>
      <c r="CC59" s="14">
        <f>VLOOKUP($B59,[2]Sheet3!$G:$CZ,66,0)</f>
        <v>0</v>
      </c>
      <c r="CD59" s="14">
        <f>VLOOKUP($B59,[2]Sheet3!$G:$CZ,67,0)</f>
        <v>0</v>
      </c>
      <c r="CE59" s="14">
        <f>VLOOKUP($B59,[2]Sheet3!$G:$CZ,68,0)</f>
        <v>0</v>
      </c>
      <c r="CF59" s="14">
        <f>VLOOKUP($B59,[2]Sheet3!$G:$CZ,69,0)</f>
        <v>0</v>
      </c>
      <c r="CG59" s="14">
        <f>VLOOKUP($B59,[2]Sheet3!$G:$CZ,70,0)</f>
        <v>0</v>
      </c>
      <c r="CH59" s="14">
        <f>VLOOKUP($B59,[2]Sheet3!$G:$CZ,71,0)</f>
        <v>0</v>
      </c>
      <c r="CI59" s="14">
        <f>VLOOKUP($B59,[2]Sheet3!$G:$CZ,72,0)</f>
        <v>0</v>
      </c>
      <c r="CJ59" s="14">
        <f>VLOOKUP($B59,[2]Sheet3!$G:$CZ,73,0)</f>
        <v>0</v>
      </c>
      <c r="CK59" s="14">
        <f>VLOOKUP($B59,[2]Sheet3!$G:$CZ,74,0)</f>
        <v>0</v>
      </c>
      <c r="CL59" s="14">
        <f>VLOOKUP($B59,[2]Sheet3!$G:$CZ,75,0)</f>
        <v>0</v>
      </c>
      <c r="CM59" s="14">
        <f>VLOOKUP($B59,[2]Sheet3!$G:$CZ,76,0)</f>
        <v>0</v>
      </c>
      <c r="CN59" s="14">
        <f>VLOOKUP($B59,[2]Sheet3!$G:$CZ,77,0)</f>
        <v>0</v>
      </c>
      <c r="CO59" s="14">
        <f>VLOOKUP($B59,[2]Sheet3!$G:$CZ,78,0)</f>
        <v>0</v>
      </c>
      <c r="CP59" s="14">
        <f>VLOOKUP($B59,[2]Sheet3!$G:$CZ,79,0)</f>
        <v>0</v>
      </c>
      <c r="CQ59" s="14">
        <f>VLOOKUP($B59,[2]Sheet3!$G:$CZ,80,0)</f>
        <v>0</v>
      </c>
      <c r="CR59" s="14">
        <f>VLOOKUP($B59,[2]Sheet3!$G:$CZ,81,0)</f>
        <v>0</v>
      </c>
      <c r="CS59" s="14">
        <f>VLOOKUP($B59,[2]Sheet3!$G:$CZ,82,0)</f>
        <v>0</v>
      </c>
      <c r="CT59" s="14">
        <f>VLOOKUP($B59,[2]Sheet3!$G:$CZ,83,0)</f>
        <v>0</v>
      </c>
      <c r="CU59" s="14">
        <f>VLOOKUP($B59,[2]Sheet3!$G:$CZ,84,0)</f>
        <v>0</v>
      </c>
      <c r="CV59" s="14">
        <f>VLOOKUP($B59,[2]Sheet3!$G:$CZ,85,0)</f>
        <v>0</v>
      </c>
      <c r="CW59" s="14">
        <f>VLOOKUP($B59,[2]Sheet3!$G:$CZ,86,0)</f>
        <v>0</v>
      </c>
      <c r="CX59" s="14">
        <f>VLOOKUP($B59,[2]Sheet3!$G:$CZ,87,0)</f>
        <v>0</v>
      </c>
      <c r="CY59" s="14">
        <f>VLOOKUP($B59,[2]Sheet3!$G:$CZ,88,0)</f>
        <v>0</v>
      </c>
      <c r="CZ59" s="14">
        <f>VLOOKUP($B59,[2]Sheet3!$G:$CZ,89,0)</f>
        <v>0</v>
      </c>
      <c r="DA59" s="14">
        <f>VLOOKUP($B59,[2]Sheet3!$G:$CZ,90,0)</f>
        <v>0</v>
      </c>
      <c r="DB59" s="14">
        <f>VLOOKUP($B59,[2]Sheet3!$G:$CZ,91,0)</f>
        <v>0</v>
      </c>
      <c r="DC59" s="14">
        <f>VLOOKUP($B59,[2]Sheet3!$G:$CZ,92,0)</f>
        <v>0</v>
      </c>
      <c r="DD59" s="14">
        <f>VLOOKUP($B59,[2]Sheet3!$G:$CZ,93,0)</f>
        <v>0</v>
      </c>
      <c r="DE59" s="14">
        <f>VLOOKUP($B59,[2]Sheet3!$G:$CZ,94,0)</f>
        <v>0</v>
      </c>
      <c r="DF59" s="14">
        <f>VLOOKUP($B59,[2]Sheet3!$G:$CZ,95,0)</f>
        <v>0</v>
      </c>
      <c r="DG59" s="14">
        <f>VLOOKUP($B59,[2]Sheet3!$G:$CZ,96,0)</f>
        <v>0</v>
      </c>
      <c r="DH59" s="14">
        <f>VLOOKUP($B59,[2]Sheet3!$G:$CZ,97,0)</f>
        <v>0</v>
      </c>
      <c r="DI59" s="14">
        <f>VLOOKUP($B59,[2]Sheet3!$G:$CZ,98,0)</f>
        <v>0</v>
      </c>
    </row>
    <row r="60" spans="1:113" x14ac:dyDescent="0.3">
      <c r="A60" s="9" t="str">
        <f t="shared" si="0"/>
        <v>N83424</v>
      </c>
      <c r="B60" s="15" t="s">
        <v>825</v>
      </c>
      <c r="C60" s="15" t="s">
        <v>826</v>
      </c>
      <c r="F60" s="7" t="s">
        <v>15</v>
      </c>
      <c r="G60" s="12" t="s">
        <v>3555</v>
      </c>
      <c r="H60" s="12" t="str">
        <f>VLOOKUP($B60,[1]Sheet1!$A:$G,5,0)</f>
        <v>anil.sharma@redingtongroup.com</v>
      </c>
      <c r="I60" s="12" t="str">
        <f>VLOOKUP($B60,[1]Sheet1!$A:$G,7,0)</f>
        <v>jitender.chopra@redingtongroup.com</v>
      </c>
      <c r="J60" s="12" t="s">
        <v>82</v>
      </c>
      <c r="K60" s="7"/>
      <c r="L60" s="7"/>
      <c r="M60" s="8"/>
      <c r="N60" s="7" t="str">
        <f t="shared" si="1"/>
        <v>anil.sharma@redingtongroup.com; jitender.chopra@redingtongroup.com; nilesh.phirke@redingtongroup.com;christopher.joseph@redingtongroup.com</v>
      </c>
      <c r="O60" s="7" t="str">
        <f t="shared" si="2"/>
        <v>N83424</v>
      </c>
      <c r="P60" s="8" t="s">
        <v>5215</v>
      </c>
      <c r="Q60" s="14">
        <f>VLOOKUP($B60,[2]Sheet3!$G:$CZ,2,0)</f>
        <v>2400308720</v>
      </c>
      <c r="R60" s="14">
        <f>VLOOKUP($B60,[2]Sheet3!$G:$CZ,3,0)</f>
        <v>2400308723</v>
      </c>
      <c r="S60" s="14">
        <f>VLOOKUP($B60,[2]Sheet3!$G:$CZ,4,0)</f>
        <v>2400308722</v>
      </c>
      <c r="T60" s="14">
        <f>VLOOKUP($B60,[2]Sheet3!$G:$CZ,5,0)</f>
        <v>2400302919</v>
      </c>
      <c r="U60" s="14">
        <f>VLOOKUP($B60,[2]Sheet3!$G:$CZ,6,0)</f>
        <v>2400302925</v>
      </c>
      <c r="V60" s="14">
        <f>VLOOKUP($B60,[2]Sheet3!$G:$CZ,7,0)</f>
        <v>2400306311</v>
      </c>
      <c r="W60" s="14">
        <f>VLOOKUP($B60,[2]Sheet3!$G:$CZ,8,0)</f>
        <v>0</v>
      </c>
      <c r="X60" s="14">
        <f>VLOOKUP($B60,[2]Sheet3!$G:$CZ,9,0)</f>
        <v>0</v>
      </c>
      <c r="Y60" s="14">
        <f>VLOOKUP($B60,[2]Sheet3!$G:$CZ,10,0)</f>
        <v>0</v>
      </c>
      <c r="Z60" s="14">
        <f>VLOOKUP($B60,[2]Sheet3!$G:$CZ,11,0)</f>
        <v>0</v>
      </c>
      <c r="AA60" s="14">
        <f>VLOOKUP($B60,[2]Sheet3!$G:$CZ,12,0)</f>
        <v>0</v>
      </c>
      <c r="AB60" s="14">
        <f>VLOOKUP($B60,[2]Sheet3!$G:$CZ,13,0)</f>
        <v>0</v>
      </c>
      <c r="AC60" s="14">
        <f>VLOOKUP($B60,[2]Sheet3!$G:$CZ,14,0)</f>
        <v>0</v>
      </c>
      <c r="AD60" s="14">
        <f>VLOOKUP($B60,[2]Sheet3!$G:$CZ,15,0)</f>
        <v>0</v>
      </c>
      <c r="AE60" s="14">
        <f>VLOOKUP($B60,[2]Sheet3!$G:$CZ,16,0)</f>
        <v>0</v>
      </c>
      <c r="AF60" s="14">
        <f>VLOOKUP($B60,[2]Sheet3!$G:$CZ,17,0)</f>
        <v>0</v>
      </c>
      <c r="AG60" s="14">
        <f>VLOOKUP($B60,[2]Sheet3!$G:$CZ,18,0)</f>
        <v>0</v>
      </c>
      <c r="AH60" s="14">
        <f>VLOOKUP($B60,[2]Sheet3!$G:$CZ,19,0)</f>
        <v>0</v>
      </c>
      <c r="AI60" s="14">
        <f>VLOOKUP($B60,[2]Sheet3!$G:$CZ,20,0)</f>
        <v>0</v>
      </c>
      <c r="AJ60" s="14">
        <f>VLOOKUP($B60,[2]Sheet3!$G:$CZ,21,0)</f>
        <v>0</v>
      </c>
      <c r="AK60" s="14">
        <f>VLOOKUP($B60,[2]Sheet3!$G:$CZ,22,0)</f>
        <v>0</v>
      </c>
      <c r="AL60" s="14">
        <f>VLOOKUP($B60,[2]Sheet3!$G:$CZ,23,0)</f>
        <v>0</v>
      </c>
      <c r="AM60" s="14">
        <f>VLOOKUP($B60,[2]Sheet3!$G:$CZ,24,0)</f>
        <v>0</v>
      </c>
      <c r="AN60" s="14">
        <f>VLOOKUP($B60,[2]Sheet3!$G:$CZ,25,0)</f>
        <v>0</v>
      </c>
      <c r="AO60" s="14">
        <f>VLOOKUP($B60,[2]Sheet3!$G:$CZ,26,0)</f>
        <v>0</v>
      </c>
      <c r="AP60" s="14">
        <f>VLOOKUP($B60,[2]Sheet3!$G:$CZ,27,0)</f>
        <v>0</v>
      </c>
      <c r="AQ60" s="14">
        <f>VLOOKUP($B60,[2]Sheet3!$G:$CZ,28,0)</f>
        <v>0</v>
      </c>
      <c r="AR60" s="14">
        <f>VLOOKUP($B60,[2]Sheet3!$G:$CZ,29,0)</f>
        <v>0</v>
      </c>
      <c r="AS60" s="14">
        <f>VLOOKUP($B60,[2]Sheet3!$G:$CZ,30,0)</f>
        <v>0</v>
      </c>
      <c r="AT60" s="14">
        <f>VLOOKUP($B60,[2]Sheet3!$G:$CZ,31,0)</f>
        <v>0</v>
      </c>
      <c r="AU60" s="14">
        <f>VLOOKUP($B60,[2]Sheet3!$G:$CZ,32,0)</f>
        <v>0</v>
      </c>
      <c r="AV60" s="14">
        <f>VLOOKUP($B60,[2]Sheet3!$G:$CZ,33,0)</f>
        <v>0</v>
      </c>
      <c r="AW60" s="14">
        <f>VLOOKUP($B60,[2]Sheet3!$G:$CZ,34,0)</f>
        <v>0</v>
      </c>
      <c r="AX60" s="14">
        <f>VLOOKUP($B60,[2]Sheet3!$G:$CZ,35,0)</f>
        <v>0</v>
      </c>
      <c r="AY60" s="14">
        <f>VLOOKUP($B60,[2]Sheet3!$G:$CZ,36,0)</f>
        <v>0</v>
      </c>
      <c r="AZ60" s="14">
        <f>VLOOKUP($B60,[2]Sheet3!$G:$CZ,37,0)</f>
        <v>0</v>
      </c>
      <c r="BA60" s="14">
        <f>VLOOKUP($B60,[2]Sheet3!$G:$CZ,38,0)</f>
        <v>0</v>
      </c>
      <c r="BB60" s="14">
        <f>VLOOKUP($B60,[2]Sheet3!$G:$CZ,39,0)</f>
        <v>0</v>
      </c>
      <c r="BC60" s="14">
        <f>VLOOKUP($B60,[2]Sheet3!$G:$CZ,40,0)</f>
        <v>0</v>
      </c>
      <c r="BD60" s="14">
        <f>VLOOKUP($B60,[2]Sheet3!$G:$CZ,41,0)</f>
        <v>0</v>
      </c>
      <c r="BE60" s="14">
        <f>VLOOKUP($B60,[2]Sheet3!$G:$CZ,42,0)</f>
        <v>0</v>
      </c>
      <c r="BF60" s="14">
        <f>VLOOKUP($B60,[2]Sheet3!$G:$CZ,43,0)</f>
        <v>0</v>
      </c>
      <c r="BG60" s="14">
        <f>VLOOKUP($B60,[2]Sheet3!$G:$CZ,44,0)</f>
        <v>0</v>
      </c>
      <c r="BH60" s="14">
        <f>VLOOKUP($B60,[2]Sheet3!$G:$CZ,45,0)</f>
        <v>0</v>
      </c>
      <c r="BI60" s="14">
        <f>VLOOKUP($B60,[2]Sheet3!$G:$CZ,46,0)</f>
        <v>0</v>
      </c>
      <c r="BJ60" s="14">
        <f>VLOOKUP($B60,[2]Sheet3!$G:$CZ,47,0)</f>
        <v>0</v>
      </c>
      <c r="BK60" s="14">
        <f>VLOOKUP($B60,[2]Sheet3!$G:$CZ,48,0)</f>
        <v>0</v>
      </c>
      <c r="BL60" s="14">
        <f>VLOOKUP($B60,[2]Sheet3!$G:$CZ,49,0)</f>
        <v>0</v>
      </c>
      <c r="BM60" s="14">
        <f>VLOOKUP($B60,[2]Sheet3!$G:$CZ,50,0)</f>
        <v>0</v>
      </c>
      <c r="BN60" s="14">
        <f>VLOOKUP($B60,[2]Sheet3!$G:$CZ,51,0)</f>
        <v>0</v>
      </c>
      <c r="BO60" s="14">
        <f>VLOOKUP($B60,[2]Sheet3!$G:$CZ,52,0)</f>
        <v>0</v>
      </c>
      <c r="BP60" s="14">
        <f>VLOOKUP($B60,[2]Sheet3!$G:$CZ,53,0)</f>
        <v>0</v>
      </c>
      <c r="BQ60" s="14">
        <f>VLOOKUP($B60,[2]Sheet3!$G:$CZ,54,0)</f>
        <v>0</v>
      </c>
      <c r="BR60" s="14">
        <f>VLOOKUP($B60,[2]Sheet3!$G:$CZ,55,0)</f>
        <v>0</v>
      </c>
      <c r="BS60" s="14">
        <f>VLOOKUP($B60,[2]Sheet3!$G:$CZ,56,0)</f>
        <v>0</v>
      </c>
      <c r="BT60" s="14">
        <f>VLOOKUP($B60,[2]Sheet3!$G:$CZ,57,0)</f>
        <v>0</v>
      </c>
      <c r="BU60" s="14">
        <f>VLOOKUP($B60,[2]Sheet3!$G:$CZ,58,0)</f>
        <v>0</v>
      </c>
      <c r="BV60" s="14">
        <f>VLOOKUP($B60,[2]Sheet3!$G:$CZ,59,0)</f>
        <v>0</v>
      </c>
      <c r="BW60" s="14">
        <f>VLOOKUP($B60,[2]Sheet3!$G:$CZ,60,0)</f>
        <v>0</v>
      </c>
      <c r="BX60" s="14">
        <f>VLOOKUP($B60,[2]Sheet3!$G:$CZ,61,0)</f>
        <v>0</v>
      </c>
      <c r="BY60" s="14">
        <f>VLOOKUP($B60,[2]Sheet3!$G:$CZ,62,0)</f>
        <v>0</v>
      </c>
      <c r="BZ60" s="14">
        <f>VLOOKUP($B60,[2]Sheet3!$G:$CZ,63,0)</f>
        <v>0</v>
      </c>
      <c r="CA60" s="14">
        <f>VLOOKUP($B60,[2]Sheet3!$G:$CZ,64,0)</f>
        <v>0</v>
      </c>
      <c r="CB60" s="14">
        <f>VLOOKUP($B60,[2]Sheet3!$G:$CZ,65,0)</f>
        <v>0</v>
      </c>
      <c r="CC60" s="14">
        <f>VLOOKUP($B60,[2]Sheet3!$G:$CZ,66,0)</f>
        <v>0</v>
      </c>
      <c r="CD60" s="14">
        <f>VLOOKUP($B60,[2]Sheet3!$G:$CZ,67,0)</f>
        <v>0</v>
      </c>
      <c r="CE60" s="14">
        <f>VLOOKUP($B60,[2]Sheet3!$G:$CZ,68,0)</f>
        <v>0</v>
      </c>
      <c r="CF60" s="14">
        <f>VLOOKUP($B60,[2]Sheet3!$G:$CZ,69,0)</f>
        <v>0</v>
      </c>
      <c r="CG60" s="14">
        <f>VLOOKUP($B60,[2]Sheet3!$G:$CZ,70,0)</f>
        <v>0</v>
      </c>
      <c r="CH60" s="14">
        <f>VLOOKUP($B60,[2]Sheet3!$G:$CZ,71,0)</f>
        <v>0</v>
      </c>
      <c r="CI60" s="14">
        <f>VLOOKUP($B60,[2]Sheet3!$G:$CZ,72,0)</f>
        <v>0</v>
      </c>
      <c r="CJ60" s="14">
        <f>VLOOKUP($B60,[2]Sheet3!$G:$CZ,73,0)</f>
        <v>0</v>
      </c>
      <c r="CK60" s="14">
        <f>VLOOKUP($B60,[2]Sheet3!$G:$CZ,74,0)</f>
        <v>0</v>
      </c>
      <c r="CL60" s="14">
        <f>VLOOKUP($B60,[2]Sheet3!$G:$CZ,75,0)</f>
        <v>0</v>
      </c>
      <c r="CM60" s="14">
        <f>VLOOKUP($B60,[2]Sheet3!$G:$CZ,76,0)</f>
        <v>0</v>
      </c>
      <c r="CN60" s="14">
        <f>VLOOKUP($B60,[2]Sheet3!$G:$CZ,77,0)</f>
        <v>0</v>
      </c>
      <c r="CO60" s="14">
        <f>VLOOKUP($B60,[2]Sheet3!$G:$CZ,78,0)</f>
        <v>0</v>
      </c>
      <c r="CP60" s="14">
        <f>VLOOKUP($B60,[2]Sheet3!$G:$CZ,79,0)</f>
        <v>0</v>
      </c>
      <c r="CQ60" s="14">
        <f>VLOOKUP($B60,[2]Sheet3!$G:$CZ,80,0)</f>
        <v>0</v>
      </c>
      <c r="CR60" s="14">
        <f>VLOOKUP($B60,[2]Sheet3!$G:$CZ,81,0)</f>
        <v>0</v>
      </c>
      <c r="CS60" s="14">
        <f>VLOOKUP($B60,[2]Sheet3!$G:$CZ,82,0)</f>
        <v>0</v>
      </c>
      <c r="CT60" s="14">
        <f>VLOOKUP($B60,[2]Sheet3!$G:$CZ,83,0)</f>
        <v>0</v>
      </c>
      <c r="CU60" s="14">
        <f>VLOOKUP($B60,[2]Sheet3!$G:$CZ,84,0)</f>
        <v>0</v>
      </c>
      <c r="CV60" s="14">
        <f>VLOOKUP($B60,[2]Sheet3!$G:$CZ,85,0)</f>
        <v>0</v>
      </c>
      <c r="CW60" s="14">
        <f>VLOOKUP($B60,[2]Sheet3!$G:$CZ,86,0)</f>
        <v>0</v>
      </c>
      <c r="CX60" s="14">
        <f>VLOOKUP($B60,[2]Sheet3!$G:$CZ,87,0)</f>
        <v>0</v>
      </c>
      <c r="CY60" s="14">
        <f>VLOOKUP($B60,[2]Sheet3!$G:$CZ,88,0)</f>
        <v>0</v>
      </c>
      <c r="CZ60" s="14">
        <f>VLOOKUP($B60,[2]Sheet3!$G:$CZ,89,0)</f>
        <v>0</v>
      </c>
      <c r="DA60" s="14">
        <f>VLOOKUP($B60,[2]Sheet3!$G:$CZ,90,0)</f>
        <v>0</v>
      </c>
      <c r="DB60" s="14">
        <f>VLOOKUP($B60,[2]Sheet3!$G:$CZ,91,0)</f>
        <v>0</v>
      </c>
      <c r="DC60" s="14">
        <f>VLOOKUP($B60,[2]Sheet3!$G:$CZ,92,0)</f>
        <v>0</v>
      </c>
      <c r="DD60" s="14">
        <f>VLOOKUP($B60,[2]Sheet3!$G:$CZ,93,0)</f>
        <v>0</v>
      </c>
      <c r="DE60" s="14">
        <f>VLOOKUP($B60,[2]Sheet3!$G:$CZ,94,0)</f>
        <v>0</v>
      </c>
      <c r="DF60" s="14">
        <f>VLOOKUP($B60,[2]Sheet3!$G:$CZ,95,0)</f>
        <v>0</v>
      </c>
      <c r="DG60" s="14">
        <f>VLOOKUP($B60,[2]Sheet3!$G:$CZ,96,0)</f>
        <v>0</v>
      </c>
      <c r="DH60" s="14">
        <f>VLOOKUP($B60,[2]Sheet3!$G:$CZ,97,0)</f>
        <v>0</v>
      </c>
      <c r="DI60" s="14">
        <f>VLOOKUP($B60,[2]Sheet3!$G:$CZ,98,0)</f>
        <v>0</v>
      </c>
    </row>
    <row r="61" spans="1:113" x14ac:dyDescent="0.3">
      <c r="A61" s="9" t="str">
        <f t="shared" si="0"/>
        <v>WB3242</v>
      </c>
      <c r="B61" s="15" t="s">
        <v>827</v>
      </c>
      <c r="C61" s="15" t="s">
        <v>828</v>
      </c>
      <c r="F61" s="7" t="s">
        <v>15</v>
      </c>
      <c r="G61" s="12" t="s">
        <v>3556</v>
      </c>
      <c r="H61" s="12" t="str">
        <f>VLOOKUP($B61,[1]Sheet1!$A:$G,5,0)</f>
        <v>sandip.anil@redingtongroup.com</v>
      </c>
      <c r="I61" s="12" t="str">
        <f>VLOOKUP($B61,[1]Sheet1!$A:$G,7,0)</f>
        <v>dilip.vishwa@redingtongroup.com</v>
      </c>
      <c r="J61" s="12" t="s">
        <v>82</v>
      </c>
      <c r="K61" s="7"/>
      <c r="L61" s="7"/>
      <c r="M61" s="8"/>
      <c r="N61" s="7" t="str">
        <f t="shared" si="1"/>
        <v>sandip.anil@redingtongroup.com; dilip.vishwa@redingtongroup.com; nilesh.phirke@redingtongroup.com;christopher.joseph@redingtongroup.com</v>
      </c>
      <c r="O61" s="7" t="str">
        <f t="shared" si="2"/>
        <v>WB3242</v>
      </c>
      <c r="P61" s="8" t="s">
        <v>5215</v>
      </c>
      <c r="Q61" s="14">
        <f>VLOOKUP($B61,[2]Sheet3!$G:$CZ,2,0)</f>
        <v>2400308582</v>
      </c>
      <c r="R61" s="14">
        <f>VLOOKUP($B61,[2]Sheet3!$G:$CZ,3,0)</f>
        <v>2400308584</v>
      </c>
      <c r="S61" s="14">
        <f>VLOOKUP($B61,[2]Sheet3!$G:$CZ,4,0)</f>
        <v>2400308583</v>
      </c>
      <c r="T61" s="14">
        <f>VLOOKUP($B61,[2]Sheet3!$G:$CZ,5,0)</f>
        <v>2400308395</v>
      </c>
      <c r="U61" s="14">
        <f>VLOOKUP($B61,[2]Sheet3!$G:$CZ,6,0)</f>
        <v>0</v>
      </c>
      <c r="V61" s="14">
        <f>VLOOKUP($B61,[2]Sheet3!$G:$CZ,7,0)</f>
        <v>0</v>
      </c>
      <c r="W61" s="14">
        <f>VLOOKUP($B61,[2]Sheet3!$G:$CZ,8,0)</f>
        <v>0</v>
      </c>
      <c r="X61" s="14">
        <f>VLOOKUP($B61,[2]Sheet3!$G:$CZ,9,0)</f>
        <v>0</v>
      </c>
      <c r="Y61" s="14">
        <f>VLOOKUP($B61,[2]Sheet3!$G:$CZ,10,0)</f>
        <v>0</v>
      </c>
      <c r="Z61" s="14">
        <f>VLOOKUP($B61,[2]Sheet3!$G:$CZ,11,0)</f>
        <v>0</v>
      </c>
      <c r="AA61" s="14">
        <f>VLOOKUP($B61,[2]Sheet3!$G:$CZ,12,0)</f>
        <v>0</v>
      </c>
      <c r="AB61" s="14">
        <f>VLOOKUP($B61,[2]Sheet3!$G:$CZ,13,0)</f>
        <v>0</v>
      </c>
      <c r="AC61" s="14">
        <f>VLOOKUP($B61,[2]Sheet3!$G:$CZ,14,0)</f>
        <v>0</v>
      </c>
      <c r="AD61" s="14">
        <f>VLOOKUP($B61,[2]Sheet3!$G:$CZ,15,0)</f>
        <v>0</v>
      </c>
      <c r="AE61" s="14">
        <f>VLOOKUP($B61,[2]Sheet3!$G:$CZ,16,0)</f>
        <v>0</v>
      </c>
      <c r="AF61" s="14">
        <f>VLOOKUP($B61,[2]Sheet3!$G:$CZ,17,0)</f>
        <v>0</v>
      </c>
      <c r="AG61" s="14">
        <f>VLOOKUP($B61,[2]Sheet3!$G:$CZ,18,0)</f>
        <v>0</v>
      </c>
      <c r="AH61" s="14">
        <f>VLOOKUP($B61,[2]Sheet3!$G:$CZ,19,0)</f>
        <v>0</v>
      </c>
      <c r="AI61" s="14">
        <f>VLOOKUP($B61,[2]Sheet3!$G:$CZ,20,0)</f>
        <v>0</v>
      </c>
      <c r="AJ61" s="14">
        <f>VLOOKUP($B61,[2]Sheet3!$G:$CZ,21,0)</f>
        <v>0</v>
      </c>
      <c r="AK61" s="14">
        <f>VLOOKUP($B61,[2]Sheet3!$G:$CZ,22,0)</f>
        <v>0</v>
      </c>
      <c r="AL61" s="14">
        <f>VLOOKUP($B61,[2]Sheet3!$G:$CZ,23,0)</f>
        <v>0</v>
      </c>
      <c r="AM61" s="14">
        <f>VLOOKUP($B61,[2]Sheet3!$G:$CZ,24,0)</f>
        <v>0</v>
      </c>
      <c r="AN61" s="14">
        <f>VLOOKUP($B61,[2]Sheet3!$G:$CZ,25,0)</f>
        <v>0</v>
      </c>
      <c r="AO61" s="14">
        <f>VLOOKUP($B61,[2]Sheet3!$G:$CZ,26,0)</f>
        <v>0</v>
      </c>
      <c r="AP61" s="14">
        <f>VLOOKUP($B61,[2]Sheet3!$G:$CZ,27,0)</f>
        <v>0</v>
      </c>
      <c r="AQ61" s="14">
        <f>VLOOKUP($B61,[2]Sheet3!$G:$CZ,28,0)</f>
        <v>0</v>
      </c>
      <c r="AR61" s="14">
        <f>VLOOKUP($B61,[2]Sheet3!$G:$CZ,29,0)</f>
        <v>0</v>
      </c>
      <c r="AS61" s="14">
        <f>VLOOKUP($B61,[2]Sheet3!$G:$CZ,30,0)</f>
        <v>0</v>
      </c>
      <c r="AT61" s="14">
        <f>VLOOKUP($B61,[2]Sheet3!$G:$CZ,31,0)</f>
        <v>0</v>
      </c>
      <c r="AU61" s="14">
        <f>VLOOKUP($B61,[2]Sheet3!$G:$CZ,32,0)</f>
        <v>0</v>
      </c>
      <c r="AV61" s="14">
        <f>VLOOKUP($B61,[2]Sheet3!$G:$CZ,33,0)</f>
        <v>0</v>
      </c>
      <c r="AW61" s="14">
        <f>VLOOKUP($B61,[2]Sheet3!$G:$CZ,34,0)</f>
        <v>0</v>
      </c>
      <c r="AX61" s="14">
        <f>VLOOKUP($B61,[2]Sheet3!$G:$CZ,35,0)</f>
        <v>0</v>
      </c>
      <c r="AY61" s="14">
        <f>VLOOKUP($B61,[2]Sheet3!$G:$CZ,36,0)</f>
        <v>0</v>
      </c>
      <c r="AZ61" s="14">
        <f>VLOOKUP($B61,[2]Sheet3!$G:$CZ,37,0)</f>
        <v>0</v>
      </c>
      <c r="BA61" s="14">
        <f>VLOOKUP($B61,[2]Sheet3!$G:$CZ,38,0)</f>
        <v>0</v>
      </c>
      <c r="BB61" s="14">
        <f>VLOOKUP($B61,[2]Sheet3!$G:$CZ,39,0)</f>
        <v>0</v>
      </c>
      <c r="BC61" s="14">
        <f>VLOOKUP($B61,[2]Sheet3!$G:$CZ,40,0)</f>
        <v>0</v>
      </c>
      <c r="BD61" s="14">
        <f>VLOOKUP($B61,[2]Sheet3!$G:$CZ,41,0)</f>
        <v>0</v>
      </c>
      <c r="BE61" s="14">
        <f>VLOOKUP($B61,[2]Sheet3!$G:$CZ,42,0)</f>
        <v>0</v>
      </c>
      <c r="BF61" s="14">
        <f>VLOOKUP($B61,[2]Sheet3!$G:$CZ,43,0)</f>
        <v>0</v>
      </c>
      <c r="BG61" s="14">
        <f>VLOOKUP($B61,[2]Sheet3!$G:$CZ,44,0)</f>
        <v>0</v>
      </c>
      <c r="BH61" s="14">
        <f>VLOOKUP($B61,[2]Sheet3!$G:$CZ,45,0)</f>
        <v>0</v>
      </c>
      <c r="BI61" s="14">
        <f>VLOOKUP($B61,[2]Sheet3!$G:$CZ,46,0)</f>
        <v>0</v>
      </c>
      <c r="BJ61" s="14">
        <f>VLOOKUP($B61,[2]Sheet3!$G:$CZ,47,0)</f>
        <v>0</v>
      </c>
      <c r="BK61" s="14">
        <f>VLOOKUP($B61,[2]Sheet3!$G:$CZ,48,0)</f>
        <v>0</v>
      </c>
      <c r="BL61" s="14">
        <f>VLOOKUP($B61,[2]Sheet3!$G:$CZ,49,0)</f>
        <v>0</v>
      </c>
      <c r="BM61" s="14">
        <f>VLOOKUP($B61,[2]Sheet3!$G:$CZ,50,0)</f>
        <v>0</v>
      </c>
      <c r="BN61" s="14">
        <f>VLOOKUP($B61,[2]Sheet3!$G:$CZ,51,0)</f>
        <v>0</v>
      </c>
      <c r="BO61" s="14">
        <f>VLOOKUP($B61,[2]Sheet3!$G:$CZ,52,0)</f>
        <v>0</v>
      </c>
      <c r="BP61" s="14">
        <f>VLOOKUP($B61,[2]Sheet3!$G:$CZ,53,0)</f>
        <v>0</v>
      </c>
      <c r="BQ61" s="14">
        <f>VLOOKUP($B61,[2]Sheet3!$G:$CZ,54,0)</f>
        <v>0</v>
      </c>
      <c r="BR61" s="14">
        <f>VLOOKUP($B61,[2]Sheet3!$G:$CZ,55,0)</f>
        <v>0</v>
      </c>
      <c r="BS61" s="14">
        <f>VLOOKUP($B61,[2]Sheet3!$G:$CZ,56,0)</f>
        <v>0</v>
      </c>
      <c r="BT61" s="14">
        <f>VLOOKUP($B61,[2]Sheet3!$G:$CZ,57,0)</f>
        <v>0</v>
      </c>
      <c r="BU61" s="14">
        <f>VLOOKUP($B61,[2]Sheet3!$G:$CZ,58,0)</f>
        <v>0</v>
      </c>
      <c r="BV61" s="14">
        <f>VLOOKUP($B61,[2]Sheet3!$G:$CZ,59,0)</f>
        <v>0</v>
      </c>
      <c r="BW61" s="14">
        <f>VLOOKUP($B61,[2]Sheet3!$G:$CZ,60,0)</f>
        <v>0</v>
      </c>
      <c r="BX61" s="14">
        <f>VLOOKUP($B61,[2]Sheet3!$G:$CZ,61,0)</f>
        <v>0</v>
      </c>
      <c r="BY61" s="14">
        <f>VLOOKUP($B61,[2]Sheet3!$G:$CZ,62,0)</f>
        <v>0</v>
      </c>
      <c r="BZ61" s="14">
        <f>VLOOKUP($B61,[2]Sheet3!$G:$CZ,63,0)</f>
        <v>0</v>
      </c>
      <c r="CA61" s="14">
        <f>VLOOKUP($B61,[2]Sheet3!$G:$CZ,64,0)</f>
        <v>0</v>
      </c>
      <c r="CB61" s="14">
        <f>VLOOKUP($B61,[2]Sheet3!$G:$CZ,65,0)</f>
        <v>0</v>
      </c>
      <c r="CC61" s="14">
        <f>VLOOKUP($B61,[2]Sheet3!$G:$CZ,66,0)</f>
        <v>0</v>
      </c>
      <c r="CD61" s="14">
        <f>VLOOKUP($B61,[2]Sheet3!$G:$CZ,67,0)</f>
        <v>0</v>
      </c>
      <c r="CE61" s="14">
        <f>VLOOKUP($B61,[2]Sheet3!$G:$CZ,68,0)</f>
        <v>0</v>
      </c>
      <c r="CF61" s="14">
        <f>VLOOKUP($B61,[2]Sheet3!$G:$CZ,69,0)</f>
        <v>0</v>
      </c>
      <c r="CG61" s="14">
        <f>VLOOKUP($B61,[2]Sheet3!$G:$CZ,70,0)</f>
        <v>0</v>
      </c>
      <c r="CH61" s="14">
        <f>VLOOKUP($B61,[2]Sheet3!$G:$CZ,71,0)</f>
        <v>0</v>
      </c>
      <c r="CI61" s="14">
        <f>VLOOKUP($B61,[2]Sheet3!$G:$CZ,72,0)</f>
        <v>0</v>
      </c>
      <c r="CJ61" s="14">
        <f>VLOOKUP($B61,[2]Sheet3!$G:$CZ,73,0)</f>
        <v>0</v>
      </c>
      <c r="CK61" s="14">
        <f>VLOOKUP($B61,[2]Sheet3!$G:$CZ,74,0)</f>
        <v>0</v>
      </c>
      <c r="CL61" s="14">
        <f>VLOOKUP($B61,[2]Sheet3!$G:$CZ,75,0)</f>
        <v>0</v>
      </c>
      <c r="CM61" s="14">
        <f>VLOOKUP($B61,[2]Sheet3!$G:$CZ,76,0)</f>
        <v>0</v>
      </c>
      <c r="CN61" s="14">
        <f>VLOOKUP($B61,[2]Sheet3!$G:$CZ,77,0)</f>
        <v>0</v>
      </c>
      <c r="CO61" s="14">
        <f>VLOOKUP($B61,[2]Sheet3!$G:$CZ,78,0)</f>
        <v>0</v>
      </c>
      <c r="CP61" s="14">
        <f>VLOOKUP($B61,[2]Sheet3!$G:$CZ,79,0)</f>
        <v>0</v>
      </c>
      <c r="CQ61" s="14">
        <f>VLOOKUP($B61,[2]Sheet3!$G:$CZ,80,0)</f>
        <v>0</v>
      </c>
      <c r="CR61" s="14">
        <f>VLOOKUP($B61,[2]Sheet3!$G:$CZ,81,0)</f>
        <v>0</v>
      </c>
      <c r="CS61" s="14">
        <f>VLOOKUP($B61,[2]Sheet3!$G:$CZ,82,0)</f>
        <v>0</v>
      </c>
      <c r="CT61" s="14">
        <f>VLOOKUP($B61,[2]Sheet3!$G:$CZ,83,0)</f>
        <v>0</v>
      </c>
      <c r="CU61" s="14">
        <f>VLOOKUP($B61,[2]Sheet3!$G:$CZ,84,0)</f>
        <v>0</v>
      </c>
      <c r="CV61" s="14">
        <f>VLOOKUP($B61,[2]Sheet3!$G:$CZ,85,0)</f>
        <v>0</v>
      </c>
      <c r="CW61" s="14">
        <f>VLOOKUP($B61,[2]Sheet3!$G:$CZ,86,0)</f>
        <v>0</v>
      </c>
      <c r="CX61" s="14">
        <f>VLOOKUP($B61,[2]Sheet3!$G:$CZ,87,0)</f>
        <v>0</v>
      </c>
      <c r="CY61" s="14">
        <f>VLOOKUP($B61,[2]Sheet3!$G:$CZ,88,0)</f>
        <v>0</v>
      </c>
      <c r="CZ61" s="14">
        <f>VLOOKUP($B61,[2]Sheet3!$G:$CZ,89,0)</f>
        <v>0</v>
      </c>
      <c r="DA61" s="14">
        <f>VLOOKUP($B61,[2]Sheet3!$G:$CZ,90,0)</f>
        <v>0</v>
      </c>
      <c r="DB61" s="14">
        <f>VLOOKUP($B61,[2]Sheet3!$G:$CZ,91,0)</f>
        <v>0</v>
      </c>
      <c r="DC61" s="14">
        <f>VLOOKUP($B61,[2]Sheet3!$G:$CZ,92,0)</f>
        <v>0</v>
      </c>
      <c r="DD61" s="14">
        <f>VLOOKUP($B61,[2]Sheet3!$G:$CZ,93,0)</f>
        <v>0</v>
      </c>
      <c r="DE61" s="14">
        <f>VLOOKUP($B61,[2]Sheet3!$G:$CZ,94,0)</f>
        <v>0</v>
      </c>
      <c r="DF61" s="14">
        <f>VLOOKUP($B61,[2]Sheet3!$G:$CZ,95,0)</f>
        <v>0</v>
      </c>
      <c r="DG61" s="14">
        <f>VLOOKUP($B61,[2]Sheet3!$G:$CZ,96,0)</f>
        <v>0</v>
      </c>
      <c r="DH61" s="14">
        <f>VLOOKUP($B61,[2]Sheet3!$G:$CZ,97,0)</f>
        <v>0</v>
      </c>
      <c r="DI61" s="14">
        <f>VLOOKUP($B61,[2]Sheet3!$G:$CZ,98,0)</f>
        <v>0</v>
      </c>
    </row>
    <row r="62" spans="1:113" x14ac:dyDescent="0.3">
      <c r="A62" s="9" t="str">
        <f t="shared" si="0"/>
        <v>E73048</v>
      </c>
      <c r="B62" s="15" t="s">
        <v>829</v>
      </c>
      <c r="C62" s="15" t="s">
        <v>830</v>
      </c>
      <c r="F62" s="7" t="s">
        <v>15</v>
      </c>
      <c r="G62" s="12" t="s">
        <v>3557</v>
      </c>
      <c r="H62" s="12" t="str">
        <f>VLOOKUP($B62,[1]Sheet1!$A:$G,5,0)</f>
        <v>ezaz.ahmad@redingtongroup.com</v>
      </c>
      <c r="I62" s="12" t="str">
        <f>VLOOKUP($B62,[1]Sheet1!$A:$G,7,0)</f>
        <v>jaswinder.singh@redingtongroup.com</v>
      </c>
      <c r="J62" s="12" t="s">
        <v>82</v>
      </c>
      <c r="K62" s="7"/>
      <c r="L62" s="7"/>
      <c r="M62" s="8"/>
      <c r="N62" s="7" t="str">
        <f t="shared" si="1"/>
        <v>ezaz.ahmad@redingtongroup.com; jaswinder.singh@redingtongroup.com; nilesh.phirke@redingtongroup.com;christopher.joseph@redingtongroup.com</v>
      </c>
      <c r="O62" s="7" t="str">
        <f t="shared" si="2"/>
        <v>E73048</v>
      </c>
      <c r="P62" s="8" t="s">
        <v>5215</v>
      </c>
      <c r="Q62" s="14">
        <f>VLOOKUP($B62,[2]Sheet3!$G:$CZ,2,0)</f>
        <v>2400308535</v>
      </c>
      <c r="R62" s="14">
        <f>VLOOKUP($B62,[2]Sheet3!$G:$CZ,3,0)</f>
        <v>2400309027</v>
      </c>
      <c r="S62" s="14">
        <f>VLOOKUP($B62,[2]Sheet3!$G:$CZ,4,0)</f>
        <v>2400299949</v>
      </c>
      <c r="T62" s="14">
        <f>VLOOKUP($B62,[2]Sheet3!$G:$CZ,5,0)</f>
        <v>2400299567</v>
      </c>
      <c r="U62" s="14">
        <f>VLOOKUP($B62,[2]Sheet3!$G:$CZ,6,0)</f>
        <v>2400309026</v>
      </c>
      <c r="V62" s="14">
        <f>VLOOKUP($B62,[2]Sheet3!$G:$CZ,7,0)</f>
        <v>0</v>
      </c>
      <c r="W62" s="14">
        <f>VLOOKUP($B62,[2]Sheet3!$G:$CZ,8,0)</f>
        <v>0</v>
      </c>
      <c r="X62" s="14">
        <f>VLOOKUP($B62,[2]Sheet3!$G:$CZ,9,0)</f>
        <v>0</v>
      </c>
      <c r="Y62" s="14">
        <f>VLOOKUP($B62,[2]Sheet3!$G:$CZ,10,0)</f>
        <v>0</v>
      </c>
      <c r="Z62" s="14">
        <f>VLOOKUP($B62,[2]Sheet3!$G:$CZ,11,0)</f>
        <v>0</v>
      </c>
      <c r="AA62" s="14">
        <f>VLOOKUP($B62,[2]Sheet3!$G:$CZ,12,0)</f>
        <v>0</v>
      </c>
      <c r="AB62" s="14">
        <f>VLOOKUP($B62,[2]Sheet3!$G:$CZ,13,0)</f>
        <v>0</v>
      </c>
      <c r="AC62" s="14">
        <f>VLOOKUP($B62,[2]Sheet3!$G:$CZ,14,0)</f>
        <v>0</v>
      </c>
      <c r="AD62" s="14">
        <f>VLOOKUP($B62,[2]Sheet3!$G:$CZ,15,0)</f>
        <v>0</v>
      </c>
      <c r="AE62" s="14">
        <f>VLOOKUP($B62,[2]Sheet3!$G:$CZ,16,0)</f>
        <v>0</v>
      </c>
      <c r="AF62" s="14">
        <f>VLOOKUP($B62,[2]Sheet3!$G:$CZ,17,0)</f>
        <v>0</v>
      </c>
      <c r="AG62" s="14">
        <f>VLOOKUP($B62,[2]Sheet3!$G:$CZ,18,0)</f>
        <v>0</v>
      </c>
      <c r="AH62" s="14">
        <f>VLOOKUP($B62,[2]Sheet3!$G:$CZ,19,0)</f>
        <v>0</v>
      </c>
      <c r="AI62" s="14">
        <f>VLOOKUP($B62,[2]Sheet3!$G:$CZ,20,0)</f>
        <v>0</v>
      </c>
      <c r="AJ62" s="14">
        <f>VLOOKUP($B62,[2]Sheet3!$G:$CZ,21,0)</f>
        <v>0</v>
      </c>
      <c r="AK62" s="14">
        <f>VLOOKUP($B62,[2]Sheet3!$G:$CZ,22,0)</f>
        <v>0</v>
      </c>
      <c r="AL62" s="14">
        <f>VLOOKUP($B62,[2]Sheet3!$G:$CZ,23,0)</f>
        <v>0</v>
      </c>
      <c r="AM62" s="14">
        <f>VLOOKUP($B62,[2]Sheet3!$G:$CZ,24,0)</f>
        <v>0</v>
      </c>
      <c r="AN62" s="14">
        <f>VLOOKUP($B62,[2]Sheet3!$G:$CZ,25,0)</f>
        <v>0</v>
      </c>
      <c r="AO62" s="14">
        <f>VLOOKUP($B62,[2]Sheet3!$G:$CZ,26,0)</f>
        <v>0</v>
      </c>
      <c r="AP62" s="14">
        <f>VLOOKUP($B62,[2]Sheet3!$G:$CZ,27,0)</f>
        <v>0</v>
      </c>
      <c r="AQ62" s="14">
        <f>VLOOKUP($B62,[2]Sheet3!$G:$CZ,28,0)</f>
        <v>0</v>
      </c>
      <c r="AR62" s="14">
        <f>VLOOKUP($B62,[2]Sheet3!$G:$CZ,29,0)</f>
        <v>0</v>
      </c>
      <c r="AS62" s="14">
        <f>VLOOKUP($B62,[2]Sheet3!$G:$CZ,30,0)</f>
        <v>0</v>
      </c>
      <c r="AT62" s="14">
        <f>VLOOKUP($B62,[2]Sheet3!$G:$CZ,31,0)</f>
        <v>0</v>
      </c>
      <c r="AU62" s="14">
        <f>VLOOKUP($B62,[2]Sheet3!$G:$CZ,32,0)</f>
        <v>0</v>
      </c>
      <c r="AV62" s="14">
        <f>VLOOKUP($B62,[2]Sheet3!$G:$CZ,33,0)</f>
        <v>0</v>
      </c>
      <c r="AW62" s="14">
        <f>VLOOKUP($B62,[2]Sheet3!$G:$CZ,34,0)</f>
        <v>0</v>
      </c>
      <c r="AX62" s="14">
        <f>VLOOKUP($B62,[2]Sheet3!$G:$CZ,35,0)</f>
        <v>0</v>
      </c>
      <c r="AY62" s="14">
        <f>VLOOKUP($B62,[2]Sheet3!$G:$CZ,36,0)</f>
        <v>0</v>
      </c>
      <c r="AZ62" s="14">
        <f>VLOOKUP($B62,[2]Sheet3!$G:$CZ,37,0)</f>
        <v>0</v>
      </c>
      <c r="BA62" s="14">
        <f>VLOOKUP($B62,[2]Sheet3!$G:$CZ,38,0)</f>
        <v>0</v>
      </c>
      <c r="BB62" s="14">
        <f>VLOOKUP($B62,[2]Sheet3!$G:$CZ,39,0)</f>
        <v>0</v>
      </c>
      <c r="BC62" s="14">
        <f>VLOOKUP($B62,[2]Sheet3!$G:$CZ,40,0)</f>
        <v>0</v>
      </c>
      <c r="BD62" s="14">
        <f>VLOOKUP($B62,[2]Sheet3!$G:$CZ,41,0)</f>
        <v>0</v>
      </c>
      <c r="BE62" s="14">
        <f>VLOOKUP($B62,[2]Sheet3!$G:$CZ,42,0)</f>
        <v>0</v>
      </c>
      <c r="BF62" s="14">
        <f>VLOOKUP($B62,[2]Sheet3!$G:$CZ,43,0)</f>
        <v>0</v>
      </c>
      <c r="BG62" s="14">
        <f>VLOOKUP($B62,[2]Sheet3!$G:$CZ,44,0)</f>
        <v>0</v>
      </c>
      <c r="BH62" s="14">
        <f>VLOOKUP($B62,[2]Sheet3!$G:$CZ,45,0)</f>
        <v>0</v>
      </c>
      <c r="BI62" s="14">
        <f>VLOOKUP($B62,[2]Sheet3!$G:$CZ,46,0)</f>
        <v>0</v>
      </c>
      <c r="BJ62" s="14">
        <f>VLOOKUP($B62,[2]Sheet3!$G:$CZ,47,0)</f>
        <v>0</v>
      </c>
      <c r="BK62" s="14">
        <f>VLOOKUP($B62,[2]Sheet3!$G:$CZ,48,0)</f>
        <v>0</v>
      </c>
      <c r="BL62" s="14">
        <f>VLOOKUP($B62,[2]Sheet3!$G:$CZ,49,0)</f>
        <v>0</v>
      </c>
      <c r="BM62" s="14">
        <f>VLOOKUP($B62,[2]Sheet3!$G:$CZ,50,0)</f>
        <v>0</v>
      </c>
      <c r="BN62" s="14">
        <f>VLOOKUP($B62,[2]Sheet3!$G:$CZ,51,0)</f>
        <v>0</v>
      </c>
      <c r="BO62" s="14">
        <f>VLOOKUP($B62,[2]Sheet3!$G:$CZ,52,0)</f>
        <v>0</v>
      </c>
      <c r="BP62" s="14">
        <f>VLOOKUP($B62,[2]Sheet3!$G:$CZ,53,0)</f>
        <v>0</v>
      </c>
      <c r="BQ62" s="14">
        <f>VLOOKUP($B62,[2]Sheet3!$G:$CZ,54,0)</f>
        <v>0</v>
      </c>
      <c r="BR62" s="14">
        <f>VLOOKUP($B62,[2]Sheet3!$G:$CZ,55,0)</f>
        <v>0</v>
      </c>
      <c r="BS62" s="14">
        <f>VLOOKUP($B62,[2]Sheet3!$G:$CZ,56,0)</f>
        <v>0</v>
      </c>
      <c r="BT62" s="14">
        <f>VLOOKUP($B62,[2]Sheet3!$G:$CZ,57,0)</f>
        <v>0</v>
      </c>
      <c r="BU62" s="14">
        <f>VLOOKUP($B62,[2]Sheet3!$G:$CZ,58,0)</f>
        <v>0</v>
      </c>
      <c r="BV62" s="14">
        <f>VLOOKUP($B62,[2]Sheet3!$G:$CZ,59,0)</f>
        <v>0</v>
      </c>
      <c r="BW62" s="14">
        <f>VLOOKUP($B62,[2]Sheet3!$G:$CZ,60,0)</f>
        <v>0</v>
      </c>
      <c r="BX62" s="14">
        <f>VLOOKUP($B62,[2]Sheet3!$G:$CZ,61,0)</f>
        <v>0</v>
      </c>
      <c r="BY62" s="14">
        <f>VLOOKUP($B62,[2]Sheet3!$G:$CZ,62,0)</f>
        <v>0</v>
      </c>
      <c r="BZ62" s="14">
        <f>VLOOKUP($B62,[2]Sheet3!$G:$CZ,63,0)</f>
        <v>0</v>
      </c>
      <c r="CA62" s="14">
        <f>VLOOKUP($B62,[2]Sheet3!$G:$CZ,64,0)</f>
        <v>0</v>
      </c>
      <c r="CB62" s="14">
        <f>VLOOKUP($B62,[2]Sheet3!$G:$CZ,65,0)</f>
        <v>0</v>
      </c>
      <c r="CC62" s="14">
        <f>VLOOKUP($B62,[2]Sheet3!$G:$CZ,66,0)</f>
        <v>0</v>
      </c>
      <c r="CD62" s="14">
        <f>VLOOKUP($B62,[2]Sheet3!$G:$CZ,67,0)</f>
        <v>0</v>
      </c>
      <c r="CE62" s="14">
        <f>VLOOKUP($B62,[2]Sheet3!$G:$CZ,68,0)</f>
        <v>0</v>
      </c>
      <c r="CF62" s="14">
        <f>VLOOKUP($B62,[2]Sheet3!$G:$CZ,69,0)</f>
        <v>0</v>
      </c>
      <c r="CG62" s="14">
        <f>VLOOKUP($B62,[2]Sheet3!$G:$CZ,70,0)</f>
        <v>0</v>
      </c>
      <c r="CH62" s="14">
        <f>VLOOKUP($B62,[2]Sheet3!$G:$CZ,71,0)</f>
        <v>0</v>
      </c>
      <c r="CI62" s="14">
        <f>VLOOKUP($B62,[2]Sheet3!$G:$CZ,72,0)</f>
        <v>0</v>
      </c>
      <c r="CJ62" s="14">
        <f>VLOOKUP($B62,[2]Sheet3!$G:$CZ,73,0)</f>
        <v>0</v>
      </c>
      <c r="CK62" s="14">
        <f>VLOOKUP($B62,[2]Sheet3!$G:$CZ,74,0)</f>
        <v>0</v>
      </c>
      <c r="CL62" s="14">
        <f>VLOOKUP($B62,[2]Sheet3!$G:$CZ,75,0)</f>
        <v>0</v>
      </c>
      <c r="CM62" s="14">
        <f>VLOOKUP($B62,[2]Sheet3!$G:$CZ,76,0)</f>
        <v>0</v>
      </c>
      <c r="CN62" s="14">
        <f>VLOOKUP($B62,[2]Sheet3!$G:$CZ,77,0)</f>
        <v>0</v>
      </c>
      <c r="CO62" s="14">
        <f>VLOOKUP($B62,[2]Sheet3!$G:$CZ,78,0)</f>
        <v>0</v>
      </c>
      <c r="CP62" s="14">
        <f>VLOOKUP($B62,[2]Sheet3!$G:$CZ,79,0)</f>
        <v>0</v>
      </c>
      <c r="CQ62" s="14">
        <f>VLOOKUP($B62,[2]Sheet3!$G:$CZ,80,0)</f>
        <v>0</v>
      </c>
      <c r="CR62" s="14">
        <f>VLOOKUP($B62,[2]Sheet3!$G:$CZ,81,0)</f>
        <v>0</v>
      </c>
      <c r="CS62" s="14">
        <f>VLOOKUP($B62,[2]Sheet3!$G:$CZ,82,0)</f>
        <v>0</v>
      </c>
      <c r="CT62" s="14">
        <f>VLOOKUP($B62,[2]Sheet3!$G:$CZ,83,0)</f>
        <v>0</v>
      </c>
      <c r="CU62" s="14">
        <f>VLOOKUP($B62,[2]Sheet3!$G:$CZ,84,0)</f>
        <v>0</v>
      </c>
      <c r="CV62" s="14">
        <f>VLOOKUP($B62,[2]Sheet3!$G:$CZ,85,0)</f>
        <v>0</v>
      </c>
      <c r="CW62" s="14">
        <f>VLOOKUP($B62,[2]Sheet3!$G:$CZ,86,0)</f>
        <v>0</v>
      </c>
      <c r="CX62" s="14">
        <f>VLOOKUP($B62,[2]Sheet3!$G:$CZ,87,0)</f>
        <v>0</v>
      </c>
      <c r="CY62" s="14">
        <f>VLOOKUP($B62,[2]Sheet3!$G:$CZ,88,0)</f>
        <v>0</v>
      </c>
      <c r="CZ62" s="14">
        <f>VLOOKUP($B62,[2]Sheet3!$G:$CZ,89,0)</f>
        <v>0</v>
      </c>
      <c r="DA62" s="14">
        <f>VLOOKUP($B62,[2]Sheet3!$G:$CZ,90,0)</f>
        <v>0</v>
      </c>
      <c r="DB62" s="14">
        <f>VLOOKUP($B62,[2]Sheet3!$G:$CZ,91,0)</f>
        <v>0</v>
      </c>
      <c r="DC62" s="14">
        <f>VLOOKUP($B62,[2]Sheet3!$G:$CZ,92,0)</f>
        <v>0</v>
      </c>
      <c r="DD62" s="14">
        <f>VLOOKUP($B62,[2]Sheet3!$G:$CZ,93,0)</f>
        <v>0</v>
      </c>
      <c r="DE62" s="14">
        <f>VLOOKUP($B62,[2]Sheet3!$G:$CZ,94,0)</f>
        <v>0</v>
      </c>
      <c r="DF62" s="14">
        <f>VLOOKUP($B62,[2]Sheet3!$G:$CZ,95,0)</f>
        <v>0</v>
      </c>
      <c r="DG62" s="14">
        <f>VLOOKUP($B62,[2]Sheet3!$G:$CZ,96,0)</f>
        <v>0</v>
      </c>
      <c r="DH62" s="14">
        <f>VLOOKUP($B62,[2]Sheet3!$G:$CZ,97,0)</f>
        <v>0</v>
      </c>
      <c r="DI62" s="14">
        <f>VLOOKUP($B62,[2]Sheet3!$G:$CZ,98,0)</f>
        <v>0</v>
      </c>
    </row>
    <row r="63" spans="1:113" x14ac:dyDescent="0.3">
      <c r="A63" s="9" t="str">
        <f t="shared" si="0"/>
        <v>E43220</v>
      </c>
      <c r="B63" s="15" t="s">
        <v>831</v>
      </c>
      <c r="C63" s="15" t="s">
        <v>832</v>
      </c>
      <c r="F63" s="7" t="s">
        <v>15</v>
      </c>
      <c r="G63" s="12" t="s">
        <v>3558</v>
      </c>
      <c r="H63" s="12" t="str">
        <f>VLOOKUP($B63,[1]Sheet1!$A:$G,5,0)</f>
        <v>pankaj.soni@redingtongroup.com</v>
      </c>
      <c r="I63" s="12" t="str">
        <f>VLOOKUP($B63,[1]Sheet1!$A:$G,7,0)</f>
        <v>jaswinder.singh@redingtongroup.com</v>
      </c>
      <c r="J63" s="12" t="s">
        <v>82</v>
      </c>
      <c r="K63" s="7"/>
      <c r="L63" s="7"/>
      <c r="M63" s="8"/>
      <c r="N63" s="7" t="str">
        <f t="shared" si="1"/>
        <v>pankaj.soni@redingtongroup.com; jaswinder.singh@redingtongroup.com; nilesh.phirke@redingtongroup.com;christopher.joseph@redingtongroup.com</v>
      </c>
      <c r="O63" s="7" t="str">
        <f t="shared" si="2"/>
        <v>E43220</v>
      </c>
      <c r="P63" s="8" t="s">
        <v>5215</v>
      </c>
      <c r="Q63" s="14">
        <f>VLOOKUP($B63,[2]Sheet3!$G:$CZ,2,0)</f>
        <v>2400308474</v>
      </c>
      <c r="R63" s="14">
        <f>VLOOKUP($B63,[2]Sheet3!$G:$CZ,3,0)</f>
        <v>2400307554</v>
      </c>
      <c r="S63" s="14">
        <f>VLOOKUP($B63,[2]Sheet3!$G:$CZ,4,0)</f>
        <v>2400307555</v>
      </c>
      <c r="T63" s="14">
        <f>VLOOKUP($B63,[2]Sheet3!$G:$CZ,5,0)</f>
        <v>2400307551</v>
      </c>
      <c r="U63" s="14">
        <f>VLOOKUP($B63,[2]Sheet3!$G:$CZ,6,0)</f>
        <v>0</v>
      </c>
      <c r="V63" s="14">
        <f>VLOOKUP($B63,[2]Sheet3!$G:$CZ,7,0)</f>
        <v>0</v>
      </c>
      <c r="W63" s="14">
        <f>VLOOKUP($B63,[2]Sheet3!$G:$CZ,8,0)</f>
        <v>0</v>
      </c>
      <c r="X63" s="14">
        <f>VLOOKUP($B63,[2]Sheet3!$G:$CZ,9,0)</f>
        <v>0</v>
      </c>
      <c r="Y63" s="14">
        <f>VLOOKUP($B63,[2]Sheet3!$G:$CZ,10,0)</f>
        <v>0</v>
      </c>
      <c r="Z63" s="14">
        <f>VLOOKUP($B63,[2]Sheet3!$G:$CZ,11,0)</f>
        <v>0</v>
      </c>
      <c r="AA63" s="14">
        <f>VLOOKUP($B63,[2]Sheet3!$G:$CZ,12,0)</f>
        <v>0</v>
      </c>
      <c r="AB63" s="14">
        <f>VLOOKUP($B63,[2]Sheet3!$G:$CZ,13,0)</f>
        <v>0</v>
      </c>
      <c r="AC63" s="14">
        <f>VLOOKUP($B63,[2]Sheet3!$G:$CZ,14,0)</f>
        <v>0</v>
      </c>
      <c r="AD63" s="14">
        <f>VLOOKUP($B63,[2]Sheet3!$G:$CZ,15,0)</f>
        <v>0</v>
      </c>
      <c r="AE63" s="14">
        <f>VLOOKUP($B63,[2]Sheet3!$G:$CZ,16,0)</f>
        <v>0</v>
      </c>
      <c r="AF63" s="14">
        <f>VLOOKUP($B63,[2]Sheet3!$G:$CZ,17,0)</f>
        <v>0</v>
      </c>
      <c r="AG63" s="14">
        <f>VLOOKUP($B63,[2]Sheet3!$G:$CZ,18,0)</f>
        <v>0</v>
      </c>
      <c r="AH63" s="14">
        <f>VLOOKUP($B63,[2]Sheet3!$G:$CZ,19,0)</f>
        <v>0</v>
      </c>
      <c r="AI63" s="14">
        <f>VLOOKUP($B63,[2]Sheet3!$G:$CZ,20,0)</f>
        <v>0</v>
      </c>
      <c r="AJ63" s="14">
        <f>VLOOKUP($B63,[2]Sheet3!$G:$CZ,21,0)</f>
        <v>0</v>
      </c>
      <c r="AK63" s="14">
        <f>VLOOKUP($B63,[2]Sheet3!$G:$CZ,22,0)</f>
        <v>0</v>
      </c>
      <c r="AL63" s="14">
        <f>VLOOKUP($B63,[2]Sheet3!$G:$CZ,23,0)</f>
        <v>0</v>
      </c>
      <c r="AM63" s="14">
        <f>VLOOKUP($B63,[2]Sheet3!$G:$CZ,24,0)</f>
        <v>0</v>
      </c>
      <c r="AN63" s="14">
        <f>VLOOKUP($B63,[2]Sheet3!$G:$CZ,25,0)</f>
        <v>0</v>
      </c>
      <c r="AO63" s="14">
        <f>VLOOKUP($B63,[2]Sheet3!$G:$CZ,26,0)</f>
        <v>0</v>
      </c>
      <c r="AP63" s="14">
        <f>VLOOKUP($B63,[2]Sheet3!$G:$CZ,27,0)</f>
        <v>0</v>
      </c>
      <c r="AQ63" s="14">
        <f>VLOOKUP($B63,[2]Sheet3!$G:$CZ,28,0)</f>
        <v>0</v>
      </c>
      <c r="AR63" s="14">
        <f>VLOOKUP($B63,[2]Sheet3!$G:$CZ,29,0)</f>
        <v>0</v>
      </c>
      <c r="AS63" s="14">
        <f>VLOOKUP($B63,[2]Sheet3!$G:$CZ,30,0)</f>
        <v>0</v>
      </c>
      <c r="AT63" s="14">
        <f>VLOOKUP($B63,[2]Sheet3!$G:$CZ,31,0)</f>
        <v>0</v>
      </c>
      <c r="AU63" s="14">
        <f>VLOOKUP($B63,[2]Sheet3!$G:$CZ,32,0)</f>
        <v>0</v>
      </c>
      <c r="AV63" s="14">
        <f>VLOOKUP($B63,[2]Sheet3!$G:$CZ,33,0)</f>
        <v>0</v>
      </c>
      <c r="AW63" s="14">
        <f>VLOOKUP($B63,[2]Sheet3!$G:$CZ,34,0)</f>
        <v>0</v>
      </c>
      <c r="AX63" s="14">
        <f>VLOOKUP($B63,[2]Sheet3!$G:$CZ,35,0)</f>
        <v>0</v>
      </c>
      <c r="AY63" s="14">
        <f>VLOOKUP($B63,[2]Sheet3!$G:$CZ,36,0)</f>
        <v>0</v>
      </c>
      <c r="AZ63" s="14">
        <f>VLOOKUP($B63,[2]Sheet3!$G:$CZ,37,0)</f>
        <v>0</v>
      </c>
      <c r="BA63" s="14">
        <f>VLOOKUP($B63,[2]Sheet3!$G:$CZ,38,0)</f>
        <v>0</v>
      </c>
      <c r="BB63" s="14">
        <f>VLOOKUP($B63,[2]Sheet3!$G:$CZ,39,0)</f>
        <v>0</v>
      </c>
      <c r="BC63" s="14">
        <f>VLOOKUP($B63,[2]Sheet3!$G:$CZ,40,0)</f>
        <v>0</v>
      </c>
      <c r="BD63" s="14">
        <f>VLOOKUP($B63,[2]Sheet3!$G:$CZ,41,0)</f>
        <v>0</v>
      </c>
      <c r="BE63" s="14">
        <f>VLOOKUP($B63,[2]Sheet3!$G:$CZ,42,0)</f>
        <v>0</v>
      </c>
      <c r="BF63" s="14">
        <f>VLOOKUP($B63,[2]Sheet3!$G:$CZ,43,0)</f>
        <v>0</v>
      </c>
      <c r="BG63" s="14">
        <f>VLOOKUP($B63,[2]Sheet3!$G:$CZ,44,0)</f>
        <v>0</v>
      </c>
      <c r="BH63" s="14">
        <f>VLOOKUP($B63,[2]Sheet3!$G:$CZ,45,0)</f>
        <v>0</v>
      </c>
      <c r="BI63" s="14">
        <f>VLOOKUP($B63,[2]Sheet3!$G:$CZ,46,0)</f>
        <v>0</v>
      </c>
      <c r="BJ63" s="14">
        <f>VLOOKUP($B63,[2]Sheet3!$G:$CZ,47,0)</f>
        <v>0</v>
      </c>
      <c r="BK63" s="14">
        <f>VLOOKUP($B63,[2]Sheet3!$G:$CZ,48,0)</f>
        <v>0</v>
      </c>
      <c r="BL63" s="14">
        <f>VLOOKUP($B63,[2]Sheet3!$G:$CZ,49,0)</f>
        <v>0</v>
      </c>
      <c r="BM63" s="14">
        <f>VLOOKUP($B63,[2]Sheet3!$G:$CZ,50,0)</f>
        <v>0</v>
      </c>
      <c r="BN63" s="14">
        <f>VLOOKUP($B63,[2]Sheet3!$G:$CZ,51,0)</f>
        <v>0</v>
      </c>
      <c r="BO63" s="14">
        <f>VLOOKUP($B63,[2]Sheet3!$G:$CZ,52,0)</f>
        <v>0</v>
      </c>
      <c r="BP63" s="14">
        <f>VLOOKUP($B63,[2]Sheet3!$G:$CZ,53,0)</f>
        <v>0</v>
      </c>
      <c r="BQ63" s="14">
        <f>VLOOKUP($B63,[2]Sheet3!$G:$CZ,54,0)</f>
        <v>0</v>
      </c>
      <c r="BR63" s="14">
        <f>VLOOKUP($B63,[2]Sheet3!$G:$CZ,55,0)</f>
        <v>0</v>
      </c>
      <c r="BS63" s="14">
        <f>VLOOKUP($B63,[2]Sheet3!$G:$CZ,56,0)</f>
        <v>0</v>
      </c>
      <c r="BT63" s="14">
        <f>VLOOKUP($B63,[2]Sheet3!$G:$CZ,57,0)</f>
        <v>0</v>
      </c>
      <c r="BU63" s="14">
        <f>VLOOKUP($B63,[2]Sheet3!$G:$CZ,58,0)</f>
        <v>0</v>
      </c>
      <c r="BV63" s="14">
        <f>VLOOKUP($B63,[2]Sheet3!$G:$CZ,59,0)</f>
        <v>0</v>
      </c>
      <c r="BW63" s="14">
        <f>VLOOKUP($B63,[2]Sheet3!$G:$CZ,60,0)</f>
        <v>0</v>
      </c>
      <c r="BX63" s="14">
        <f>VLOOKUP($B63,[2]Sheet3!$G:$CZ,61,0)</f>
        <v>0</v>
      </c>
      <c r="BY63" s="14">
        <f>VLOOKUP($B63,[2]Sheet3!$G:$CZ,62,0)</f>
        <v>0</v>
      </c>
      <c r="BZ63" s="14">
        <f>VLOOKUP($B63,[2]Sheet3!$G:$CZ,63,0)</f>
        <v>0</v>
      </c>
      <c r="CA63" s="14">
        <f>VLOOKUP($B63,[2]Sheet3!$G:$CZ,64,0)</f>
        <v>0</v>
      </c>
      <c r="CB63" s="14">
        <f>VLOOKUP($B63,[2]Sheet3!$G:$CZ,65,0)</f>
        <v>0</v>
      </c>
      <c r="CC63" s="14">
        <f>VLOOKUP($B63,[2]Sheet3!$G:$CZ,66,0)</f>
        <v>0</v>
      </c>
      <c r="CD63" s="14">
        <f>VLOOKUP($B63,[2]Sheet3!$G:$CZ,67,0)</f>
        <v>0</v>
      </c>
      <c r="CE63" s="14">
        <f>VLOOKUP($B63,[2]Sheet3!$G:$CZ,68,0)</f>
        <v>0</v>
      </c>
      <c r="CF63" s="14">
        <f>VLOOKUP($B63,[2]Sheet3!$G:$CZ,69,0)</f>
        <v>0</v>
      </c>
      <c r="CG63" s="14">
        <f>VLOOKUP($B63,[2]Sheet3!$G:$CZ,70,0)</f>
        <v>0</v>
      </c>
      <c r="CH63" s="14">
        <f>VLOOKUP($B63,[2]Sheet3!$G:$CZ,71,0)</f>
        <v>0</v>
      </c>
      <c r="CI63" s="14">
        <f>VLOOKUP($B63,[2]Sheet3!$G:$CZ,72,0)</f>
        <v>0</v>
      </c>
      <c r="CJ63" s="14">
        <f>VLOOKUP($B63,[2]Sheet3!$G:$CZ,73,0)</f>
        <v>0</v>
      </c>
      <c r="CK63" s="14">
        <f>VLOOKUP($B63,[2]Sheet3!$G:$CZ,74,0)</f>
        <v>0</v>
      </c>
      <c r="CL63" s="14">
        <f>VLOOKUP($B63,[2]Sheet3!$G:$CZ,75,0)</f>
        <v>0</v>
      </c>
      <c r="CM63" s="14">
        <f>VLOOKUP($B63,[2]Sheet3!$G:$CZ,76,0)</f>
        <v>0</v>
      </c>
      <c r="CN63" s="14">
        <f>VLOOKUP($B63,[2]Sheet3!$G:$CZ,77,0)</f>
        <v>0</v>
      </c>
      <c r="CO63" s="14">
        <f>VLOOKUP($B63,[2]Sheet3!$G:$CZ,78,0)</f>
        <v>0</v>
      </c>
      <c r="CP63" s="14">
        <f>VLOOKUP($B63,[2]Sheet3!$G:$CZ,79,0)</f>
        <v>0</v>
      </c>
      <c r="CQ63" s="14">
        <f>VLOOKUP($B63,[2]Sheet3!$G:$CZ,80,0)</f>
        <v>0</v>
      </c>
      <c r="CR63" s="14">
        <f>VLOOKUP($B63,[2]Sheet3!$G:$CZ,81,0)</f>
        <v>0</v>
      </c>
      <c r="CS63" s="14">
        <f>VLOOKUP($B63,[2]Sheet3!$G:$CZ,82,0)</f>
        <v>0</v>
      </c>
      <c r="CT63" s="14">
        <f>VLOOKUP($B63,[2]Sheet3!$G:$CZ,83,0)</f>
        <v>0</v>
      </c>
      <c r="CU63" s="14">
        <f>VLOOKUP($B63,[2]Sheet3!$G:$CZ,84,0)</f>
        <v>0</v>
      </c>
      <c r="CV63" s="14">
        <f>VLOOKUP($B63,[2]Sheet3!$G:$CZ,85,0)</f>
        <v>0</v>
      </c>
      <c r="CW63" s="14">
        <f>VLOOKUP($B63,[2]Sheet3!$G:$CZ,86,0)</f>
        <v>0</v>
      </c>
      <c r="CX63" s="14">
        <f>VLOOKUP($B63,[2]Sheet3!$G:$CZ,87,0)</f>
        <v>0</v>
      </c>
      <c r="CY63" s="14">
        <f>VLOOKUP($B63,[2]Sheet3!$G:$CZ,88,0)</f>
        <v>0</v>
      </c>
      <c r="CZ63" s="14">
        <f>VLOOKUP($B63,[2]Sheet3!$G:$CZ,89,0)</f>
        <v>0</v>
      </c>
      <c r="DA63" s="14">
        <f>VLOOKUP($B63,[2]Sheet3!$G:$CZ,90,0)</f>
        <v>0</v>
      </c>
      <c r="DB63" s="14">
        <f>VLOOKUP($B63,[2]Sheet3!$G:$CZ,91,0)</f>
        <v>0</v>
      </c>
      <c r="DC63" s="14">
        <f>VLOOKUP($B63,[2]Sheet3!$G:$CZ,92,0)</f>
        <v>0</v>
      </c>
      <c r="DD63" s="14">
        <f>VLOOKUP($B63,[2]Sheet3!$G:$CZ,93,0)</f>
        <v>0</v>
      </c>
      <c r="DE63" s="14">
        <f>VLOOKUP($B63,[2]Sheet3!$G:$CZ,94,0)</f>
        <v>0</v>
      </c>
      <c r="DF63" s="14">
        <f>VLOOKUP($B63,[2]Sheet3!$G:$CZ,95,0)</f>
        <v>0</v>
      </c>
      <c r="DG63" s="14">
        <f>VLOOKUP($B63,[2]Sheet3!$G:$CZ,96,0)</f>
        <v>0</v>
      </c>
      <c r="DH63" s="14">
        <f>VLOOKUP($B63,[2]Sheet3!$G:$CZ,97,0)</f>
        <v>0</v>
      </c>
      <c r="DI63" s="14">
        <f>VLOOKUP($B63,[2]Sheet3!$G:$CZ,98,0)</f>
        <v>0</v>
      </c>
    </row>
    <row r="64" spans="1:113" x14ac:dyDescent="0.3">
      <c r="A64" s="9" t="str">
        <f t="shared" si="0"/>
        <v>E70085</v>
      </c>
      <c r="B64" s="15" t="s">
        <v>833</v>
      </c>
      <c r="C64" s="15" t="s">
        <v>834</v>
      </c>
      <c r="F64" s="7" t="s">
        <v>15</v>
      </c>
      <c r="G64" s="12" t="s">
        <v>3559</v>
      </c>
      <c r="H64" s="12" t="str">
        <f>VLOOKUP($B64,[1]Sheet1!$A:$G,5,0)</f>
        <v>ezaz.ahmad@redingtongroup.com</v>
      </c>
      <c r="I64" s="12" t="str">
        <f>VLOOKUP($B64,[1]Sheet1!$A:$G,7,0)</f>
        <v>jaswinder.singh@redingtongroup.com</v>
      </c>
      <c r="J64" s="12" t="s">
        <v>82</v>
      </c>
      <c r="K64" s="7"/>
      <c r="L64" s="7"/>
      <c r="M64" s="8"/>
      <c r="N64" s="7" t="str">
        <f t="shared" si="1"/>
        <v>ezaz.ahmad@redingtongroup.com; jaswinder.singh@redingtongroup.com; nilesh.phirke@redingtongroup.com;christopher.joseph@redingtongroup.com</v>
      </c>
      <c r="O64" s="7" t="str">
        <f t="shared" si="2"/>
        <v>E70085</v>
      </c>
      <c r="P64" s="8" t="s">
        <v>5215</v>
      </c>
      <c r="Q64" s="14">
        <f>VLOOKUP($B64,[2]Sheet3!$G:$CZ,2,0)</f>
        <v>2400308536</v>
      </c>
      <c r="R64" s="14">
        <f>VLOOKUP($B64,[2]Sheet3!$G:$CZ,3,0)</f>
        <v>2400308121</v>
      </c>
      <c r="S64" s="14">
        <f>VLOOKUP($B64,[2]Sheet3!$G:$CZ,4,0)</f>
        <v>2400308120</v>
      </c>
      <c r="T64" s="14">
        <f>VLOOKUP($B64,[2]Sheet3!$G:$CZ,5,0)</f>
        <v>2400308119</v>
      </c>
      <c r="U64" s="14">
        <f>VLOOKUP($B64,[2]Sheet3!$G:$CZ,6,0)</f>
        <v>0</v>
      </c>
      <c r="V64" s="14">
        <f>VLOOKUP($B64,[2]Sheet3!$G:$CZ,7,0)</f>
        <v>0</v>
      </c>
      <c r="W64" s="14">
        <f>VLOOKUP($B64,[2]Sheet3!$G:$CZ,8,0)</f>
        <v>0</v>
      </c>
      <c r="X64" s="14">
        <f>VLOOKUP($B64,[2]Sheet3!$G:$CZ,9,0)</f>
        <v>0</v>
      </c>
      <c r="Y64" s="14">
        <f>VLOOKUP($B64,[2]Sheet3!$G:$CZ,10,0)</f>
        <v>0</v>
      </c>
      <c r="Z64" s="14">
        <f>VLOOKUP($B64,[2]Sheet3!$G:$CZ,11,0)</f>
        <v>0</v>
      </c>
      <c r="AA64" s="14">
        <f>VLOOKUP($B64,[2]Sheet3!$G:$CZ,12,0)</f>
        <v>0</v>
      </c>
      <c r="AB64" s="14">
        <f>VLOOKUP($B64,[2]Sheet3!$G:$CZ,13,0)</f>
        <v>0</v>
      </c>
      <c r="AC64" s="14">
        <f>VLOOKUP($B64,[2]Sheet3!$G:$CZ,14,0)</f>
        <v>0</v>
      </c>
      <c r="AD64" s="14">
        <f>VLOOKUP($B64,[2]Sheet3!$G:$CZ,15,0)</f>
        <v>0</v>
      </c>
      <c r="AE64" s="14">
        <f>VLOOKUP($B64,[2]Sheet3!$G:$CZ,16,0)</f>
        <v>0</v>
      </c>
      <c r="AF64" s="14">
        <f>VLOOKUP($B64,[2]Sheet3!$G:$CZ,17,0)</f>
        <v>0</v>
      </c>
      <c r="AG64" s="14">
        <f>VLOOKUP($B64,[2]Sheet3!$G:$CZ,18,0)</f>
        <v>0</v>
      </c>
      <c r="AH64" s="14">
        <f>VLOOKUP($B64,[2]Sheet3!$G:$CZ,19,0)</f>
        <v>0</v>
      </c>
      <c r="AI64" s="14">
        <f>VLOOKUP($B64,[2]Sheet3!$G:$CZ,20,0)</f>
        <v>0</v>
      </c>
      <c r="AJ64" s="14">
        <f>VLOOKUP($B64,[2]Sheet3!$G:$CZ,21,0)</f>
        <v>0</v>
      </c>
      <c r="AK64" s="14">
        <f>VLOOKUP($B64,[2]Sheet3!$G:$CZ,22,0)</f>
        <v>0</v>
      </c>
      <c r="AL64" s="14">
        <f>VLOOKUP($B64,[2]Sheet3!$G:$CZ,23,0)</f>
        <v>0</v>
      </c>
      <c r="AM64" s="14">
        <f>VLOOKUP($B64,[2]Sheet3!$G:$CZ,24,0)</f>
        <v>0</v>
      </c>
      <c r="AN64" s="14">
        <f>VLOOKUP($B64,[2]Sheet3!$G:$CZ,25,0)</f>
        <v>0</v>
      </c>
      <c r="AO64" s="14">
        <f>VLOOKUP($B64,[2]Sheet3!$G:$CZ,26,0)</f>
        <v>0</v>
      </c>
      <c r="AP64" s="14">
        <f>VLOOKUP($B64,[2]Sheet3!$G:$CZ,27,0)</f>
        <v>0</v>
      </c>
      <c r="AQ64" s="14">
        <f>VLOOKUP($B64,[2]Sheet3!$G:$CZ,28,0)</f>
        <v>0</v>
      </c>
      <c r="AR64" s="14">
        <f>VLOOKUP($B64,[2]Sheet3!$G:$CZ,29,0)</f>
        <v>0</v>
      </c>
      <c r="AS64" s="14">
        <f>VLOOKUP($B64,[2]Sheet3!$G:$CZ,30,0)</f>
        <v>0</v>
      </c>
      <c r="AT64" s="14">
        <f>VLOOKUP($B64,[2]Sheet3!$G:$CZ,31,0)</f>
        <v>0</v>
      </c>
      <c r="AU64" s="14">
        <f>VLOOKUP($B64,[2]Sheet3!$G:$CZ,32,0)</f>
        <v>0</v>
      </c>
      <c r="AV64" s="14">
        <f>VLOOKUP($B64,[2]Sheet3!$G:$CZ,33,0)</f>
        <v>0</v>
      </c>
      <c r="AW64" s="14">
        <f>VLOOKUP($B64,[2]Sheet3!$G:$CZ,34,0)</f>
        <v>0</v>
      </c>
      <c r="AX64" s="14">
        <f>VLOOKUP($B64,[2]Sheet3!$G:$CZ,35,0)</f>
        <v>0</v>
      </c>
      <c r="AY64" s="14">
        <f>VLOOKUP($B64,[2]Sheet3!$G:$CZ,36,0)</f>
        <v>0</v>
      </c>
      <c r="AZ64" s="14">
        <f>VLOOKUP($B64,[2]Sheet3!$G:$CZ,37,0)</f>
        <v>0</v>
      </c>
      <c r="BA64" s="14">
        <f>VLOOKUP($B64,[2]Sheet3!$G:$CZ,38,0)</f>
        <v>0</v>
      </c>
      <c r="BB64" s="14">
        <f>VLOOKUP($B64,[2]Sheet3!$G:$CZ,39,0)</f>
        <v>0</v>
      </c>
      <c r="BC64" s="14">
        <f>VLOOKUP($B64,[2]Sheet3!$G:$CZ,40,0)</f>
        <v>0</v>
      </c>
      <c r="BD64" s="14">
        <f>VLOOKUP($B64,[2]Sheet3!$G:$CZ,41,0)</f>
        <v>0</v>
      </c>
      <c r="BE64" s="14">
        <f>VLOOKUP($B64,[2]Sheet3!$G:$CZ,42,0)</f>
        <v>0</v>
      </c>
      <c r="BF64" s="14">
        <f>VLOOKUP($B64,[2]Sheet3!$G:$CZ,43,0)</f>
        <v>0</v>
      </c>
      <c r="BG64" s="14">
        <f>VLOOKUP($B64,[2]Sheet3!$G:$CZ,44,0)</f>
        <v>0</v>
      </c>
      <c r="BH64" s="14">
        <f>VLOOKUP($B64,[2]Sheet3!$G:$CZ,45,0)</f>
        <v>0</v>
      </c>
      <c r="BI64" s="14">
        <f>VLOOKUP($B64,[2]Sheet3!$G:$CZ,46,0)</f>
        <v>0</v>
      </c>
      <c r="BJ64" s="14">
        <f>VLOOKUP($B64,[2]Sheet3!$G:$CZ,47,0)</f>
        <v>0</v>
      </c>
      <c r="BK64" s="14">
        <f>VLOOKUP($B64,[2]Sheet3!$G:$CZ,48,0)</f>
        <v>0</v>
      </c>
      <c r="BL64" s="14">
        <f>VLOOKUP($B64,[2]Sheet3!$G:$CZ,49,0)</f>
        <v>0</v>
      </c>
      <c r="BM64" s="14">
        <f>VLOOKUP($B64,[2]Sheet3!$G:$CZ,50,0)</f>
        <v>0</v>
      </c>
      <c r="BN64" s="14">
        <f>VLOOKUP($B64,[2]Sheet3!$G:$CZ,51,0)</f>
        <v>0</v>
      </c>
      <c r="BO64" s="14">
        <f>VLOOKUP($B64,[2]Sheet3!$G:$CZ,52,0)</f>
        <v>0</v>
      </c>
      <c r="BP64" s="14">
        <f>VLOOKUP($B64,[2]Sheet3!$G:$CZ,53,0)</f>
        <v>0</v>
      </c>
      <c r="BQ64" s="14">
        <f>VLOOKUP($B64,[2]Sheet3!$G:$CZ,54,0)</f>
        <v>0</v>
      </c>
      <c r="BR64" s="14">
        <f>VLOOKUP($B64,[2]Sheet3!$G:$CZ,55,0)</f>
        <v>0</v>
      </c>
      <c r="BS64" s="14">
        <f>VLOOKUP($B64,[2]Sheet3!$G:$CZ,56,0)</f>
        <v>0</v>
      </c>
      <c r="BT64" s="14">
        <f>VLOOKUP($B64,[2]Sheet3!$G:$CZ,57,0)</f>
        <v>0</v>
      </c>
      <c r="BU64" s="14">
        <f>VLOOKUP($B64,[2]Sheet3!$G:$CZ,58,0)</f>
        <v>0</v>
      </c>
      <c r="BV64" s="14">
        <f>VLOOKUP($B64,[2]Sheet3!$G:$CZ,59,0)</f>
        <v>0</v>
      </c>
      <c r="BW64" s="14">
        <f>VLOOKUP($B64,[2]Sheet3!$G:$CZ,60,0)</f>
        <v>0</v>
      </c>
      <c r="BX64" s="14">
        <f>VLOOKUP($B64,[2]Sheet3!$G:$CZ,61,0)</f>
        <v>0</v>
      </c>
      <c r="BY64" s="14">
        <f>VLOOKUP($B64,[2]Sheet3!$G:$CZ,62,0)</f>
        <v>0</v>
      </c>
      <c r="BZ64" s="14">
        <f>VLOOKUP($B64,[2]Sheet3!$G:$CZ,63,0)</f>
        <v>0</v>
      </c>
      <c r="CA64" s="14">
        <f>VLOOKUP($B64,[2]Sheet3!$G:$CZ,64,0)</f>
        <v>0</v>
      </c>
      <c r="CB64" s="14">
        <f>VLOOKUP($B64,[2]Sheet3!$G:$CZ,65,0)</f>
        <v>0</v>
      </c>
      <c r="CC64" s="14">
        <f>VLOOKUP($B64,[2]Sheet3!$G:$CZ,66,0)</f>
        <v>0</v>
      </c>
      <c r="CD64" s="14">
        <f>VLOOKUP($B64,[2]Sheet3!$G:$CZ,67,0)</f>
        <v>0</v>
      </c>
      <c r="CE64" s="14">
        <f>VLOOKUP($B64,[2]Sheet3!$G:$CZ,68,0)</f>
        <v>0</v>
      </c>
      <c r="CF64" s="14">
        <f>VLOOKUP($B64,[2]Sheet3!$G:$CZ,69,0)</f>
        <v>0</v>
      </c>
      <c r="CG64" s="14">
        <f>VLOOKUP($B64,[2]Sheet3!$G:$CZ,70,0)</f>
        <v>0</v>
      </c>
      <c r="CH64" s="14">
        <f>VLOOKUP($B64,[2]Sheet3!$G:$CZ,71,0)</f>
        <v>0</v>
      </c>
      <c r="CI64" s="14">
        <f>VLOOKUP($B64,[2]Sheet3!$G:$CZ,72,0)</f>
        <v>0</v>
      </c>
      <c r="CJ64" s="14">
        <f>VLOOKUP($B64,[2]Sheet3!$G:$CZ,73,0)</f>
        <v>0</v>
      </c>
      <c r="CK64" s="14">
        <f>VLOOKUP($B64,[2]Sheet3!$G:$CZ,74,0)</f>
        <v>0</v>
      </c>
      <c r="CL64" s="14">
        <f>VLOOKUP($B64,[2]Sheet3!$G:$CZ,75,0)</f>
        <v>0</v>
      </c>
      <c r="CM64" s="14">
        <f>VLOOKUP($B64,[2]Sheet3!$G:$CZ,76,0)</f>
        <v>0</v>
      </c>
      <c r="CN64" s="14">
        <f>VLOOKUP($B64,[2]Sheet3!$G:$CZ,77,0)</f>
        <v>0</v>
      </c>
      <c r="CO64" s="14">
        <f>VLOOKUP($B64,[2]Sheet3!$G:$CZ,78,0)</f>
        <v>0</v>
      </c>
      <c r="CP64" s="14">
        <f>VLOOKUP($B64,[2]Sheet3!$G:$CZ,79,0)</f>
        <v>0</v>
      </c>
      <c r="CQ64" s="14">
        <f>VLOOKUP($B64,[2]Sheet3!$G:$CZ,80,0)</f>
        <v>0</v>
      </c>
      <c r="CR64" s="14">
        <f>VLOOKUP($B64,[2]Sheet3!$G:$CZ,81,0)</f>
        <v>0</v>
      </c>
      <c r="CS64" s="14">
        <f>VLOOKUP($B64,[2]Sheet3!$G:$CZ,82,0)</f>
        <v>0</v>
      </c>
      <c r="CT64" s="14">
        <f>VLOOKUP($B64,[2]Sheet3!$G:$CZ,83,0)</f>
        <v>0</v>
      </c>
      <c r="CU64" s="14">
        <f>VLOOKUP($B64,[2]Sheet3!$G:$CZ,84,0)</f>
        <v>0</v>
      </c>
      <c r="CV64" s="14">
        <f>VLOOKUP($B64,[2]Sheet3!$G:$CZ,85,0)</f>
        <v>0</v>
      </c>
      <c r="CW64" s="14">
        <f>VLOOKUP($B64,[2]Sheet3!$G:$CZ,86,0)</f>
        <v>0</v>
      </c>
      <c r="CX64" s="14">
        <f>VLOOKUP($B64,[2]Sheet3!$G:$CZ,87,0)</f>
        <v>0</v>
      </c>
      <c r="CY64" s="14">
        <f>VLOOKUP($B64,[2]Sheet3!$G:$CZ,88,0)</f>
        <v>0</v>
      </c>
      <c r="CZ64" s="14">
        <f>VLOOKUP($B64,[2]Sheet3!$G:$CZ,89,0)</f>
        <v>0</v>
      </c>
      <c r="DA64" s="14">
        <f>VLOOKUP($B64,[2]Sheet3!$G:$CZ,90,0)</f>
        <v>0</v>
      </c>
      <c r="DB64" s="14">
        <f>VLOOKUP($B64,[2]Sheet3!$G:$CZ,91,0)</f>
        <v>0</v>
      </c>
      <c r="DC64" s="14">
        <f>VLOOKUP($B64,[2]Sheet3!$G:$CZ,92,0)</f>
        <v>0</v>
      </c>
      <c r="DD64" s="14">
        <f>VLOOKUP($B64,[2]Sheet3!$G:$CZ,93,0)</f>
        <v>0</v>
      </c>
      <c r="DE64" s="14">
        <f>VLOOKUP($B64,[2]Sheet3!$G:$CZ,94,0)</f>
        <v>0</v>
      </c>
      <c r="DF64" s="14">
        <f>VLOOKUP($B64,[2]Sheet3!$G:$CZ,95,0)</f>
        <v>0</v>
      </c>
      <c r="DG64" s="14">
        <f>VLOOKUP($B64,[2]Sheet3!$G:$CZ,96,0)</f>
        <v>0</v>
      </c>
      <c r="DH64" s="14">
        <f>VLOOKUP($B64,[2]Sheet3!$G:$CZ,97,0)</f>
        <v>0</v>
      </c>
      <c r="DI64" s="14">
        <f>VLOOKUP($B64,[2]Sheet3!$G:$CZ,98,0)</f>
        <v>0</v>
      </c>
    </row>
    <row r="65" spans="1:113" x14ac:dyDescent="0.3">
      <c r="A65" s="9" t="str">
        <f t="shared" si="0"/>
        <v>S34718</v>
      </c>
      <c r="B65" s="15" t="s">
        <v>835</v>
      </c>
      <c r="C65" s="15" t="s">
        <v>836</v>
      </c>
      <c r="F65" s="7" t="s">
        <v>15</v>
      </c>
      <c r="G65" s="12" t="s">
        <v>3560</v>
      </c>
      <c r="H65" s="12" t="str">
        <f>VLOOKUP($B65,[1]Sheet1!$A:$G,5,0)</f>
        <v>suresh.skg@redingtongroup.com</v>
      </c>
      <c r="I65" s="12" t="str">
        <f>VLOOKUP($B65,[1]Sheet1!$A:$G,7,0)</f>
        <v>yogesh.ganesh@redingtongroup.com</v>
      </c>
      <c r="J65" s="12" t="s">
        <v>82</v>
      </c>
      <c r="K65" s="7"/>
      <c r="L65" s="7"/>
      <c r="M65" s="8"/>
      <c r="N65" s="7" t="str">
        <f t="shared" si="1"/>
        <v>suresh.skg@redingtongroup.com; yogesh.ganesh@redingtongroup.com; nilesh.phirke@redingtongroup.com;christopher.joseph@redingtongroup.com</v>
      </c>
      <c r="O65" s="7" t="str">
        <f t="shared" si="2"/>
        <v>S34718</v>
      </c>
      <c r="P65" s="8" t="s">
        <v>5215</v>
      </c>
      <c r="Q65" s="14">
        <f>VLOOKUP($B65,[2]Sheet3!$G:$CZ,2,0)</f>
        <v>2400309309</v>
      </c>
      <c r="R65" s="14">
        <f>VLOOKUP($B65,[2]Sheet3!$G:$CZ,3,0)</f>
        <v>2400300998</v>
      </c>
      <c r="S65" s="14">
        <f>VLOOKUP($B65,[2]Sheet3!$G:$CZ,4,0)</f>
        <v>2400301222</v>
      </c>
      <c r="T65" s="14">
        <f>VLOOKUP($B65,[2]Sheet3!$G:$CZ,5,0)</f>
        <v>2400300996</v>
      </c>
      <c r="U65" s="14">
        <f>VLOOKUP($B65,[2]Sheet3!$G:$CZ,6,0)</f>
        <v>2400309308</v>
      </c>
      <c r="V65" s="14">
        <f>VLOOKUP($B65,[2]Sheet3!$G:$CZ,7,0)</f>
        <v>2400300991</v>
      </c>
      <c r="W65" s="14">
        <f>VLOOKUP($B65,[2]Sheet3!$G:$CZ,8,0)</f>
        <v>0</v>
      </c>
      <c r="X65" s="14">
        <f>VLOOKUP($B65,[2]Sheet3!$G:$CZ,9,0)</f>
        <v>0</v>
      </c>
      <c r="Y65" s="14">
        <f>VLOOKUP($B65,[2]Sheet3!$G:$CZ,10,0)</f>
        <v>0</v>
      </c>
      <c r="Z65" s="14">
        <f>VLOOKUP($B65,[2]Sheet3!$G:$CZ,11,0)</f>
        <v>0</v>
      </c>
      <c r="AA65" s="14">
        <f>VLOOKUP($B65,[2]Sheet3!$G:$CZ,12,0)</f>
        <v>0</v>
      </c>
      <c r="AB65" s="14">
        <f>VLOOKUP($B65,[2]Sheet3!$G:$CZ,13,0)</f>
        <v>0</v>
      </c>
      <c r="AC65" s="14">
        <f>VLOOKUP($B65,[2]Sheet3!$G:$CZ,14,0)</f>
        <v>0</v>
      </c>
      <c r="AD65" s="14">
        <f>VLOOKUP($B65,[2]Sheet3!$G:$CZ,15,0)</f>
        <v>0</v>
      </c>
      <c r="AE65" s="14">
        <f>VLOOKUP($B65,[2]Sheet3!$G:$CZ,16,0)</f>
        <v>0</v>
      </c>
      <c r="AF65" s="14">
        <f>VLOOKUP($B65,[2]Sheet3!$G:$CZ,17,0)</f>
        <v>0</v>
      </c>
      <c r="AG65" s="14">
        <f>VLOOKUP($B65,[2]Sheet3!$G:$CZ,18,0)</f>
        <v>0</v>
      </c>
      <c r="AH65" s="14">
        <f>VLOOKUP($B65,[2]Sheet3!$G:$CZ,19,0)</f>
        <v>0</v>
      </c>
      <c r="AI65" s="14">
        <f>VLOOKUP($B65,[2]Sheet3!$G:$CZ,20,0)</f>
        <v>0</v>
      </c>
      <c r="AJ65" s="14">
        <f>VLOOKUP($B65,[2]Sheet3!$G:$CZ,21,0)</f>
        <v>0</v>
      </c>
      <c r="AK65" s="14">
        <f>VLOOKUP($B65,[2]Sheet3!$G:$CZ,22,0)</f>
        <v>0</v>
      </c>
      <c r="AL65" s="14">
        <f>VLOOKUP($B65,[2]Sheet3!$G:$CZ,23,0)</f>
        <v>0</v>
      </c>
      <c r="AM65" s="14">
        <f>VLOOKUP($B65,[2]Sheet3!$G:$CZ,24,0)</f>
        <v>0</v>
      </c>
      <c r="AN65" s="14">
        <f>VLOOKUP($B65,[2]Sheet3!$G:$CZ,25,0)</f>
        <v>0</v>
      </c>
      <c r="AO65" s="14">
        <f>VLOOKUP($B65,[2]Sheet3!$G:$CZ,26,0)</f>
        <v>0</v>
      </c>
      <c r="AP65" s="14">
        <f>VLOOKUP($B65,[2]Sheet3!$G:$CZ,27,0)</f>
        <v>0</v>
      </c>
      <c r="AQ65" s="14">
        <f>VLOOKUP($B65,[2]Sheet3!$G:$CZ,28,0)</f>
        <v>0</v>
      </c>
      <c r="AR65" s="14">
        <f>VLOOKUP($B65,[2]Sheet3!$G:$CZ,29,0)</f>
        <v>0</v>
      </c>
      <c r="AS65" s="14">
        <f>VLOOKUP($B65,[2]Sheet3!$G:$CZ,30,0)</f>
        <v>0</v>
      </c>
      <c r="AT65" s="14">
        <f>VLOOKUP($B65,[2]Sheet3!$G:$CZ,31,0)</f>
        <v>0</v>
      </c>
      <c r="AU65" s="14">
        <f>VLOOKUP($B65,[2]Sheet3!$G:$CZ,32,0)</f>
        <v>0</v>
      </c>
      <c r="AV65" s="14">
        <f>VLOOKUP($B65,[2]Sheet3!$G:$CZ,33,0)</f>
        <v>0</v>
      </c>
      <c r="AW65" s="14">
        <f>VLOOKUP($B65,[2]Sheet3!$G:$CZ,34,0)</f>
        <v>0</v>
      </c>
      <c r="AX65" s="14">
        <f>VLOOKUP($B65,[2]Sheet3!$G:$CZ,35,0)</f>
        <v>0</v>
      </c>
      <c r="AY65" s="14">
        <f>VLOOKUP($B65,[2]Sheet3!$G:$CZ,36,0)</f>
        <v>0</v>
      </c>
      <c r="AZ65" s="14">
        <f>VLOOKUP($B65,[2]Sheet3!$G:$CZ,37,0)</f>
        <v>0</v>
      </c>
      <c r="BA65" s="14">
        <f>VLOOKUP($B65,[2]Sheet3!$G:$CZ,38,0)</f>
        <v>0</v>
      </c>
      <c r="BB65" s="14">
        <f>VLOOKUP($B65,[2]Sheet3!$G:$CZ,39,0)</f>
        <v>0</v>
      </c>
      <c r="BC65" s="14">
        <f>VLOOKUP($B65,[2]Sheet3!$G:$CZ,40,0)</f>
        <v>0</v>
      </c>
      <c r="BD65" s="14">
        <f>VLOOKUP($B65,[2]Sheet3!$G:$CZ,41,0)</f>
        <v>0</v>
      </c>
      <c r="BE65" s="14">
        <f>VLOOKUP($B65,[2]Sheet3!$G:$CZ,42,0)</f>
        <v>0</v>
      </c>
      <c r="BF65" s="14">
        <f>VLOOKUP($B65,[2]Sheet3!$G:$CZ,43,0)</f>
        <v>0</v>
      </c>
      <c r="BG65" s="14">
        <f>VLOOKUP($B65,[2]Sheet3!$G:$CZ,44,0)</f>
        <v>0</v>
      </c>
      <c r="BH65" s="14">
        <f>VLOOKUP($B65,[2]Sheet3!$G:$CZ,45,0)</f>
        <v>0</v>
      </c>
      <c r="BI65" s="14">
        <f>VLOOKUP($B65,[2]Sheet3!$G:$CZ,46,0)</f>
        <v>0</v>
      </c>
      <c r="BJ65" s="14">
        <f>VLOOKUP($B65,[2]Sheet3!$G:$CZ,47,0)</f>
        <v>0</v>
      </c>
      <c r="BK65" s="14">
        <f>VLOOKUP($B65,[2]Sheet3!$G:$CZ,48,0)</f>
        <v>0</v>
      </c>
      <c r="BL65" s="14">
        <f>VLOOKUP($B65,[2]Sheet3!$G:$CZ,49,0)</f>
        <v>0</v>
      </c>
      <c r="BM65" s="14">
        <f>VLOOKUP($B65,[2]Sheet3!$G:$CZ,50,0)</f>
        <v>0</v>
      </c>
      <c r="BN65" s="14">
        <f>VLOOKUP($B65,[2]Sheet3!$G:$CZ,51,0)</f>
        <v>0</v>
      </c>
      <c r="BO65" s="14">
        <f>VLOOKUP($B65,[2]Sheet3!$G:$CZ,52,0)</f>
        <v>0</v>
      </c>
      <c r="BP65" s="14">
        <f>VLOOKUP($B65,[2]Sheet3!$G:$CZ,53,0)</f>
        <v>0</v>
      </c>
      <c r="BQ65" s="14">
        <f>VLOOKUP($B65,[2]Sheet3!$G:$CZ,54,0)</f>
        <v>0</v>
      </c>
      <c r="BR65" s="14">
        <f>VLOOKUP($B65,[2]Sheet3!$G:$CZ,55,0)</f>
        <v>0</v>
      </c>
      <c r="BS65" s="14">
        <f>VLOOKUP($B65,[2]Sheet3!$G:$CZ,56,0)</f>
        <v>0</v>
      </c>
      <c r="BT65" s="14">
        <f>VLOOKUP($B65,[2]Sheet3!$G:$CZ,57,0)</f>
        <v>0</v>
      </c>
      <c r="BU65" s="14">
        <f>VLOOKUP($B65,[2]Sheet3!$G:$CZ,58,0)</f>
        <v>0</v>
      </c>
      <c r="BV65" s="14">
        <f>VLOOKUP($B65,[2]Sheet3!$G:$CZ,59,0)</f>
        <v>0</v>
      </c>
      <c r="BW65" s="14">
        <f>VLOOKUP($B65,[2]Sheet3!$G:$CZ,60,0)</f>
        <v>0</v>
      </c>
      <c r="BX65" s="14">
        <f>VLOOKUP($B65,[2]Sheet3!$G:$CZ,61,0)</f>
        <v>0</v>
      </c>
      <c r="BY65" s="14">
        <f>VLOOKUP($B65,[2]Sheet3!$G:$CZ,62,0)</f>
        <v>0</v>
      </c>
      <c r="BZ65" s="14">
        <f>VLOOKUP($B65,[2]Sheet3!$G:$CZ,63,0)</f>
        <v>0</v>
      </c>
      <c r="CA65" s="14">
        <f>VLOOKUP($B65,[2]Sheet3!$G:$CZ,64,0)</f>
        <v>0</v>
      </c>
      <c r="CB65" s="14">
        <f>VLOOKUP($B65,[2]Sheet3!$G:$CZ,65,0)</f>
        <v>0</v>
      </c>
      <c r="CC65" s="14">
        <f>VLOOKUP($B65,[2]Sheet3!$G:$CZ,66,0)</f>
        <v>0</v>
      </c>
      <c r="CD65" s="14">
        <f>VLOOKUP($B65,[2]Sheet3!$G:$CZ,67,0)</f>
        <v>0</v>
      </c>
      <c r="CE65" s="14">
        <f>VLOOKUP($B65,[2]Sheet3!$G:$CZ,68,0)</f>
        <v>0</v>
      </c>
      <c r="CF65" s="14">
        <f>VLOOKUP($B65,[2]Sheet3!$G:$CZ,69,0)</f>
        <v>0</v>
      </c>
      <c r="CG65" s="14">
        <f>VLOOKUP($B65,[2]Sheet3!$G:$CZ,70,0)</f>
        <v>0</v>
      </c>
      <c r="CH65" s="14">
        <f>VLOOKUP($B65,[2]Sheet3!$G:$CZ,71,0)</f>
        <v>0</v>
      </c>
      <c r="CI65" s="14">
        <f>VLOOKUP($B65,[2]Sheet3!$G:$CZ,72,0)</f>
        <v>0</v>
      </c>
      <c r="CJ65" s="14">
        <f>VLOOKUP($B65,[2]Sheet3!$G:$CZ,73,0)</f>
        <v>0</v>
      </c>
      <c r="CK65" s="14">
        <f>VLOOKUP($B65,[2]Sheet3!$G:$CZ,74,0)</f>
        <v>0</v>
      </c>
      <c r="CL65" s="14">
        <f>VLOOKUP($B65,[2]Sheet3!$G:$CZ,75,0)</f>
        <v>0</v>
      </c>
      <c r="CM65" s="14">
        <f>VLOOKUP($B65,[2]Sheet3!$G:$CZ,76,0)</f>
        <v>0</v>
      </c>
      <c r="CN65" s="14">
        <f>VLOOKUP($B65,[2]Sheet3!$G:$CZ,77,0)</f>
        <v>0</v>
      </c>
      <c r="CO65" s="14">
        <f>VLOOKUP($B65,[2]Sheet3!$G:$CZ,78,0)</f>
        <v>0</v>
      </c>
      <c r="CP65" s="14">
        <f>VLOOKUP($B65,[2]Sheet3!$G:$CZ,79,0)</f>
        <v>0</v>
      </c>
      <c r="CQ65" s="14">
        <f>VLOOKUP($B65,[2]Sheet3!$G:$CZ,80,0)</f>
        <v>0</v>
      </c>
      <c r="CR65" s="14">
        <f>VLOOKUP($B65,[2]Sheet3!$G:$CZ,81,0)</f>
        <v>0</v>
      </c>
      <c r="CS65" s="14">
        <f>VLOOKUP($B65,[2]Sheet3!$G:$CZ,82,0)</f>
        <v>0</v>
      </c>
      <c r="CT65" s="14">
        <f>VLOOKUP($B65,[2]Sheet3!$G:$CZ,83,0)</f>
        <v>0</v>
      </c>
      <c r="CU65" s="14">
        <f>VLOOKUP($B65,[2]Sheet3!$G:$CZ,84,0)</f>
        <v>0</v>
      </c>
      <c r="CV65" s="14">
        <f>VLOOKUP($B65,[2]Sheet3!$G:$CZ,85,0)</f>
        <v>0</v>
      </c>
      <c r="CW65" s="14">
        <f>VLOOKUP($B65,[2]Sheet3!$G:$CZ,86,0)</f>
        <v>0</v>
      </c>
      <c r="CX65" s="14">
        <f>VLOOKUP($B65,[2]Sheet3!$G:$CZ,87,0)</f>
        <v>0</v>
      </c>
      <c r="CY65" s="14">
        <f>VLOOKUP($B65,[2]Sheet3!$G:$CZ,88,0)</f>
        <v>0</v>
      </c>
      <c r="CZ65" s="14">
        <f>VLOOKUP($B65,[2]Sheet3!$G:$CZ,89,0)</f>
        <v>0</v>
      </c>
      <c r="DA65" s="14">
        <f>VLOOKUP($B65,[2]Sheet3!$G:$CZ,90,0)</f>
        <v>0</v>
      </c>
      <c r="DB65" s="14">
        <f>VLOOKUP($B65,[2]Sheet3!$G:$CZ,91,0)</f>
        <v>0</v>
      </c>
      <c r="DC65" s="14">
        <f>VLOOKUP($B65,[2]Sheet3!$G:$CZ,92,0)</f>
        <v>0</v>
      </c>
      <c r="DD65" s="14">
        <f>VLOOKUP($B65,[2]Sheet3!$G:$CZ,93,0)</f>
        <v>0</v>
      </c>
      <c r="DE65" s="14">
        <f>VLOOKUP($B65,[2]Sheet3!$G:$CZ,94,0)</f>
        <v>0</v>
      </c>
      <c r="DF65" s="14">
        <f>VLOOKUP($B65,[2]Sheet3!$G:$CZ,95,0)</f>
        <v>0</v>
      </c>
      <c r="DG65" s="14">
        <f>VLOOKUP($B65,[2]Sheet3!$G:$CZ,96,0)</f>
        <v>0</v>
      </c>
      <c r="DH65" s="14">
        <f>VLOOKUP($B65,[2]Sheet3!$G:$CZ,97,0)</f>
        <v>0</v>
      </c>
      <c r="DI65" s="14">
        <f>VLOOKUP($B65,[2]Sheet3!$G:$CZ,98,0)</f>
        <v>0</v>
      </c>
    </row>
    <row r="66" spans="1:113" x14ac:dyDescent="0.3">
      <c r="A66" s="9" t="str">
        <f t="shared" ref="A66:A129" si="3">B66</f>
        <v>E34203</v>
      </c>
      <c r="B66" s="15" t="s">
        <v>124</v>
      </c>
      <c r="C66" s="15" t="s">
        <v>125</v>
      </c>
      <c r="F66" s="7" t="s">
        <v>15</v>
      </c>
      <c r="G66" s="12" t="s">
        <v>3561</v>
      </c>
      <c r="H66" s="12" t="str">
        <f>VLOOKUP($B66,[1]Sheet1!$A:$G,5,0)</f>
        <v>vivek.bose@redingtongroup.com</v>
      </c>
      <c r="I66" s="12" t="str">
        <f>VLOOKUP($B66,[1]Sheet1!$A:$G,7,0)</f>
        <v>jaswinder.singh@redingtongroup.com</v>
      </c>
      <c r="J66" s="12" t="s">
        <v>82</v>
      </c>
      <c r="K66" s="7"/>
      <c r="L66" s="7"/>
      <c r="M66" s="8"/>
      <c r="N66" s="7" t="str">
        <f t="shared" ref="N66:N129" si="4">CONCATENATE(H66,"; ",I66,"; ",J66)</f>
        <v>vivek.bose@redingtongroup.com; jaswinder.singh@redingtongroup.com; nilesh.phirke@redingtongroup.com;christopher.joseph@redingtongroup.com</v>
      </c>
      <c r="O66" s="7" t="str">
        <f t="shared" ref="O66:O129" si="5">A66</f>
        <v>E34203</v>
      </c>
      <c r="P66" s="8" t="s">
        <v>5215</v>
      </c>
      <c r="Q66" s="14">
        <f>VLOOKUP($B66,[2]Sheet3!$G:$CZ,2,0)</f>
        <v>2400300997</v>
      </c>
      <c r="R66" s="14">
        <f>VLOOKUP($B66,[2]Sheet3!$G:$CZ,3,0)</f>
        <v>0</v>
      </c>
      <c r="S66" s="14">
        <f>VLOOKUP($B66,[2]Sheet3!$G:$CZ,4,0)</f>
        <v>0</v>
      </c>
      <c r="T66" s="14">
        <f>VLOOKUP($B66,[2]Sheet3!$G:$CZ,5,0)</f>
        <v>0</v>
      </c>
      <c r="U66" s="14">
        <f>VLOOKUP($B66,[2]Sheet3!$G:$CZ,6,0)</f>
        <v>0</v>
      </c>
      <c r="V66" s="14">
        <f>VLOOKUP($B66,[2]Sheet3!$G:$CZ,7,0)</f>
        <v>0</v>
      </c>
      <c r="W66" s="14">
        <f>VLOOKUP($B66,[2]Sheet3!$G:$CZ,8,0)</f>
        <v>0</v>
      </c>
      <c r="X66" s="14">
        <f>VLOOKUP($B66,[2]Sheet3!$G:$CZ,9,0)</f>
        <v>0</v>
      </c>
      <c r="Y66" s="14">
        <f>VLOOKUP($B66,[2]Sheet3!$G:$CZ,10,0)</f>
        <v>0</v>
      </c>
      <c r="Z66" s="14">
        <f>VLOOKUP($B66,[2]Sheet3!$G:$CZ,11,0)</f>
        <v>0</v>
      </c>
      <c r="AA66" s="14">
        <f>VLOOKUP($B66,[2]Sheet3!$G:$CZ,12,0)</f>
        <v>0</v>
      </c>
      <c r="AB66" s="14">
        <f>VLOOKUP($B66,[2]Sheet3!$G:$CZ,13,0)</f>
        <v>0</v>
      </c>
      <c r="AC66" s="14">
        <f>VLOOKUP($B66,[2]Sheet3!$G:$CZ,14,0)</f>
        <v>0</v>
      </c>
      <c r="AD66" s="14">
        <f>VLOOKUP($B66,[2]Sheet3!$G:$CZ,15,0)</f>
        <v>0</v>
      </c>
      <c r="AE66" s="14">
        <f>VLOOKUP($B66,[2]Sheet3!$G:$CZ,16,0)</f>
        <v>0</v>
      </c>
      <c r="AF66" s="14">
        <f>VLOOKUP($B66,[2]Sheet3!$G:$CZ,17,0)</f>
        <v>0</v>
      </c>
      <c r="AG66" s="14">
        <f>VLOOKUP($B66,[2]Sheet3!$G:$CZ,18,0)</f>
        <v>0</v>
      </c>
      <c r="AH66" s="14">
        <f>VLOOKUP($B66,[2]Sheet3!$G:$CZ,19,0)</f>
        <v>0</v>
      </c>
      <c r="AI66" s="14">
        <f>VLOOKUP($B66,[2]Sheet3!$G:$CZ,20,0)</f>
        <v>0</v>
      </c>
      <c r="AJ66" s="14">
        <f>VLOOKUP($B66,[2]Sheet3!$G:$CZ,21,0)</f>
        <v>0</v>
      </c>
      <c r="AK66" s="14">
        <f>VLOOKUP($B66,[2]Sheet3!$G:$CZ,22,0)</f>
        <v>0</v>
      </c>
      <c r="AL66" s="14">
        <f>VLOOKUP($B66,[2]Sheet3!$G:$CZ,23,0)</f>
        <v>0</v>
      </c>
      <c r="AM66" s="14">
        <f>VLOOKUP($B66,[2]Sheet3!$G:$CZ,24,0)</f>
        <v>0</v>
      </c>
      <c r="AN66" s="14">
        <f>VLOOKUP($B66,[2]Sheet3!$G:$CZ,25,0)</f>
        <v>0</v>
      </c>
      <c r="AO66" s="14">
        <f>VLOOKUP($B66,[2]Sheet3!$G:$CZ,26,0)</f>
        <v>0</v>
      </c>
      <c r="AP66" s="14">
        <f>VLOOKUP($B66,[2]Sheet3!$G:$CZ,27,0)</f>
        <v>0</v>
      </c>
      <c r="AQ66" s="14">
        <f>VLOOKUP($B66,[2]Sheet3!$G:$CZ,28,0)</f>
        <v>0</v>
      </c>
      <c r="AR66" s="14">
        <f>VLOOKUP($B66,[2]Sheet3!$G:$CZ,29,0)</f>
        <v>0</v>
      </c>
      <c r="AS66" s="14">
        <f>VLOOKUP($B66,[2]Sheet3!$G:$CZ,30,0)</f>
        <v>0</v>
      </c>
      <c r="AT66" s="14">
        <f>VLOOKUP($B66,[2]Sheet3!$G:$CZ,31,0)</f>
        <v>0</v>
      </c>
      <c r="AU66" s="14">
        <f>VLOOKUP($B66,[2]Sheet3!$G:$CZ,32,0)</f>
        <v>0</v>
      </c>
      <c r="AV66" s="14">
        <f>VLOOKUP($B66,[2]Sheet3!$G:$CZ,33,0)</f>
        <v>0</v>
      </c>
      <c r="AW66" s="14">
        <f>VLOOKUP($B66,[2]Sheet3!$G:$CZ,34,0)</f>
        <v>0</v>
      </c>
      <c r="AX66" s="14">
        <f>VLOOKUP($B66,[2]Sheet3!$G:$CZ,35,0)</f>
        <v>0</v>
      </c>
      <c r="AY66" s="14">
        <f>VLOOKUP($B66,[2]Sheet3!$G:$CZ,36,0)</f>
        <v>0</v>
      </c>
      <c r="AZ66" s="14">
        <f>VLOOKUP($B66,[2]Sheet3!$G:$CZ,37,0)</f>
        <v>0</v>
      </c>
      <c r="BA66" s="14">
        <f>VLOOKUP($B66,[2]Sheet3!$G:$CZ,38,0)</f>
        <v>0</v>
      </c>
      <c r="BB66" s="14">
        <f>VLOOKUP($B66,[2]Sheet3!$G:$CZ,39,0)</f>
        <v>0</v>
      </c>
      <c r="BC66" s="14">
        <f>VLOOKUP($B66,[2]Sheet3!$G:$CZ,40,0)</f>
        <v>0</v>
      </c>
      <c r="BD66" s="14">
        <f>VLOOKUP($B66,[2]Sheet3!$G:$CZ,41,0)</f>
        <v>0</v>
      </c>
      <c r="BE66" s="14">
        <f>VLOOKUP($B66,[2]Sheet3!$G:$CZ,42,0)</f>
        <v>0</v>
      </c>
      <c r="BF66" s="14">
        <f>VLOOKUP($B66,[2]Sheet3!$G:$CZ,43,0)</f>
        <v>0</v>
      </c>
      <c r="BG66" s="14">
        <f>VLOOKUP($B66,[2]Sheet3!$G:$CZ,44,0)</f>
        <v>0</v>
      </c>
      <c r="BH66" s="14">
        <f>VLOOKUP($B66,[2]Sheet3!$G:$CZ,45,0)</f>
        <v>0</v>
      </c>
      <c r="BI66" s="14">
        <f>VLOOKUP($B66,[2]Sheet3!$G:$CZ,46,0)</f>
        <v>0</v>
      </c>
      <c r="BJ66" s="14">
        <f>VLOOKUP($B66,[2]Sheet3!$G:$CZ,47,0)</f>
        <v>0</v>
      </c>
      <c r="BK66" s="14">
        <f>VLOOKUP($B66,[2]Sheet3!$G:$CZ,48,0)</f>
        <v>0</v>
      </c>
      <c r="BL66" s="14">
        <f>VLOOKUP($B66,[2]Sheet3!$G:$CZ,49,0)</f>
        <v>0</v>
      </c>
      <c r="BM66" s="14">
        <f>VLOOKUP($B66,[2]Sheet3!$G:$CZ,50,0)</f>
        <v>0</v>
      </c>
      <c r="BN66" s="14">
        <f>VLOOKUP($B66,[2]Sheet3!$G:$CZ,51,0)</f>
        <v>0</v>
      </c>
      <c r="BO66" s="14">
        <f>VLOOKUP($B66,[2]Sheet3!$G:$CZ,52,0)</f>
        <v>0</v>
      </c>
      <c r="BP66" s="14">
        <f>VLOOKUP($B66,[2]Sheet3!$G:$CZ,53,0)</f>
        <v>0</v>
      </c>
      <c r="BQ66" s="14">
        <f>VLOOKUP($B66,[2]Sheet3!$G:$CZ,54,0)</f>
        <v>0</v>
      </c>
      <c r="BR66" s="14">
        <f>VLOOKUP($B66,[2]Sheet3!$G:$CZ,55,0)</f>
        <v>0</v>
      </c>
      <c r="BS66" s="14">
        <f>VLOOKUP($B66,[2]Sheet3!$G:$CZ,56,0)</f>
        <v>0</v>
      </c>
      <c r="BT66" s="14">
        <f>VLOOKUP($B66,[2]Sheet3!$G:$CZ,57,0)</f>
        <v>0</v>
      </c>
      <c r="BU66" s="14">
        <f>VLOOKUP($B66,[2]Sheet3!$G:$CZ,58,0)</f>
        <v>0</v>
      </c>
      <c r="BV66" s="14">
        <f>VLOOKUP($B66,[2]Sheet3!$G:$CZ,59,0)</f>
        <v>0</v>
      </c>
      <c r="BW66" s="14">
        <f>VLOOKUP($B66,[2]Sheet3!$G:$CZ,60,0)</f>
        <v>0</v>
      </c>
      <c r="BX66" s="14">
        <f>VLOOKUP($B66,[2]Sheet3!$G:$CZ,61,0)</f>
        <v>0</v>
      </c>
      <c r="BY66" s="14">
        <f>VLOOKUP($B66,[2]Sheet3!$G:$CZ,62,0)</f>
        <v>0</v>
      </c>
      <c r="BZ66" s="14">
        <f>VLOOKUP($B66,[2]Sheet3!$G:$CZ,63,0)</f>
        <v>0</v>
      </c>
      <c r="CA66" s="14">
        <f>VLOOKUP($B66,[2]Sheet3!$G:$CZ,64,0)</f>
        <v>0</v>
      </c>
      <c r="CB66" s="14">
        <f>VLOOKUP($B66,[2]Sheet3!$G:$CZ,65,0)</f>
        <v>0</v>
      </c>
      <c r="CC66" s="14">
        <f>VLOOKUP($B66,[2]Sheet3!$G:$CZ,66,0)</f>
        <v>0</v>
      </c>
      <c r="CD66" s="14">
        <f>VLOOKUP($B66,[2]Sheet3!$G:$CZ,67,0)</f>
        <v>0</v>
      </c>
      <c r="CE66" s="14">
        <f>VLOOKUP($B66,[2]Sheet3!$G:$CZ,68,0)</f>
        <v>0</v>
      </c>
      <c r="CF66" s="14">
        <f>VLOOKUP($B66,[2]Sheet3!$G:$CZ,69,0)</f>
        <v>0</v>
      </c>
      <c r="CG66" s="14">
        <f>VLOOKUP($B66,[2]Sheet3!$G:$CZ,70,0)</f>
        <v>0</v>
      </c>
      <c r="CH66" s="14">
        <f>VLOOKUP($B66,[2]Sheet3!$G:$CZ,71,0)</f>
        <v>0</v>
      </c>
      <c r="CI66" s="14">
        <f>VLOOKUP($B66,[2]Sheet3!$G:$CZ,72,0)</f>
        <v>0</v>
      </c>
      <c r="CJ66" s="14">
        <f>VLOOKUP($B66,[2]Sheet3!$G:$CZ,73,0)</f>
        <v>0</v>
      </c>
      <c r="CK66" s="14">
        <f>VLOOKUP($B66,[2]Sheet3!$G:$CZ,74,0)</f>
        <v>0</v>
      </c>
      <c r="CL66" s="14">
        <f>VLOOKUP($B66,[2]Sheet3!$G:$CZ,75,0)</f>
        <v>0</v>
      </c>
      <c r="CM66" s="14">
        <f>VLOOKUP($B66,[2]Sheet3!$G:$CZ,76,0)</f>
        <v>0</v>
      </c>
      <c r="CN66" s="14">
        <f>VLOOKUP($B66,[2]Sheet3!$G:$CZ,77,0)</f>
        <v>0</v>
      </c>
      <c r="CO66" s="14">
        <f>VLOOKUP($B66,[2]Sheet3!$G:$CZ,78,0)</f>
        <v>0</v>
      </c>
      <c r="CP66" s="14">
        <f>VLOOKUP($B66,[2]Sheet3!$G:$CZ,79,0)</f>
        <v>0</v>
      </c>
      <c r="CQ66" s="14">
        <f>VLOOKUP($B66,[2]Sheet3!$G:$CZ,80,0)</f>
        <v>0</v>
      </c>
      <c r="CR66" s="14">
        <f>VLOOKUP($B66,[2]Sheet3!$G:$CZ,81,0)</f>
        <v>0</v>
      </c>
      <c r="CS66" s="14">
        <f>VLOOKUP($B66,[2]Sheet3!$G:$CZ,82,0)</f>
        <v>0</v>
      </c>
      <c r="CT66" s="14">
        <f>VLOOKUP($B66,[2]Sheet3!$G:$CZ,83,0)</f>
        <v>0</v>
      </c>
      <c r="CU66" s="14">
        <f>VLOOKUP($B66,[2]Sheet3!$G:$CZ,84,0)</f>
        <v>0</v>
      </c>
      <c r="CV66" s="14">
        <f>VLOOKUP($B66,[2]Sheet3!$G:$CZ,85,0)</f>
        <v>0</v>
      </c>
      <c r="CW66" s="14">
        <f>VLOOKUP($B66,[2]Sheet3!$G:$CZ,86,0)</f>
        <v>0</v>
      </c>
      <c r="CX66" s="14">
        <f>VLOOKUP($B66,[2]Sheet3!$G:$CZ,87,0)</f>
        <v>0</v>
      </c>
      <c r="CY66" s="14">
        <f>VLOOKUP($B66,[2]Sheet3!$G:$CZ,88,0)</f>
        <v>0</v>
      </c>
      <c r="CZ66" s="14">
        <f>VLOOKUP($B66,[2]Sheet3!$G:$CZ,89,0)</f>
        <v>0</v>
      </c>
      <c r="DA66" s="14">
        <f>VLOOKUP($B66,[2]Sheet3!$G:$CZ,90,0)</f>
        <v>0</v>
      </c>
      <c r="DB66" s="14">
        <f>VLOOKUP($B66,[2]Sheet3!$G:$CZ,91,0)</f>
        <v>0</v>
      </c>
      <c r="DC66" s="14">
        <f>VLOOKUP($B66,[2]Sheet3!$G:$CZ,92,0)</f>
        <v>0</v>
      </c>
      <c r="DD66" s="14">
        <f>VLOOKUP($B66,[2]Sheet3!$G:$CZ,93,0)</f>
        <v>0</v>
      </c>
      <c r="DE66" s="14">
        <f>VLOOKUP($B66,[2]Sheet3!$G:$CZ,94,0)</f>
        <v>0</v>
      </c>
      <c r="DF66" s="14">
        <f>VLOOKUP($B66,[2]Sheet3!$G:$CZ,95,0)</f>
        <v>0</v>
      </c>
      <c r="DG66" s="14">
        <f>VLOOKUP($B66,[2]Sheet3!$G:$CZ,96,0)</f>
        <v>0</v>
      </c>
      <c r="DH66" s="14">
        <f>VLOOKUP($B66,[2]Sheet3!$G:$CZ,97,0)</f>
        <v>0</v>
      </c>
      <c r="DI66" s="14">
        <f>VLOOKUP($B66,[2]Sheet3!$G:$CZ,98,0)</f>
        <v>0</v>
      </c>
    </row>
    <row r="67" spans="1:113" x14ac:dyDescent="0.3">
      <c r="A67" s="9" t="str">
        <f t="shared" si="3"/>
        <v>E34229</v>
      </c>
      <c r="B67" s="15" t="s">
        <v>837</v>
      </c>
      <c r="C67" s="15" t="s">
        <v>838</v>
      </c>
      <c r="F67" s="7" t="s">
        <v>15</v>
      </c>
      <c r="G67" s="12" t="s">
        <v>3562</v>
      </c>
      <c r="H67" s="12" t="str">
        <f>VLOOKUP($B67,[1]Sheet1!$A:$G,5,0)</f>
        <v>pankaj.ahujaM@redingtongroup.com</v>
      </c>
      <c r="I67" s="12" t="str">
        <f>VLOOKUP($B67,[1]Sheet1!$A:$G,7,0)</f>
        <v>jaswinder.singh@redingtongroup.com</v>
      </c>
      <c r="J67" s="12" t="s">
        <v>82</v>
      </c>
      <c r="K67" s="7"/>
      <c r="L67" s="7"/>
      <c r="M67" s="8"/>
      <c r="N67" s="7" t="str">
        <f t="shared" si="4"/>
        <v>pankaj.ahujaM@redingtongroup.com; jaswinder.singh@redingtongroup.com; nilesh.phirke@redingtongroup.com;christopher.joseph@redingtongroup.com</v>
      </c>
      <c r="O67" s="7" t="str">
        <f t="shared" si="5"/>
        <v>E34229</v>
      </c>
      <c r="P67" s="8" t="s">
        <v>5215</v>
      </c>
      <c r="Q67" s="14">
        <f>VLOOKUP($B67,[2]Sheet3!$G:$CZ,2,0)</f>
        <v>2400301559</v>
      </c>
      <c r="R67" s="14">
        <f>VLOOKUP($B67,[2]Sheet3!$G:$CZ,3,0)</f>
        <v>2400307545</v>
      </c>
      <c r="S67" s="14">
        <f>VLOOKUP($B67,[2]Sheet3!$G:$CZ,4,0)</f>
        <v>0</v>
      </c>
      <c r="T67" s="14">
        <f>VLOOKUP($B67,[2]Sheet3!$G:$CZ,5,0)</f>
        <v>0</v>
      </c>
      <c r="U67" s="14">
        <f>VLOOKUP($B67,[2]Sheet3!$G:$CZ,6,0)</f>
        <v>0</v>
      </c>
      <c r="V67" s="14">
        <f>VLOOKUP($B67,[2]Sheet3!$G:$CZ,7,0)</f>
        <v>0</v>
      </c>
      <c r="W67" s="14">
        <f>VLOOKUP($B67,[2]Sheet3!$G:$CZ,8,0)</f>
        <v>0</v>
      </c>
      <c r="X67" s="14">
        <f>VLOOKUP($B67,[2]Sheet3!$G:$CZ,9,0)</f>
        <v>0</v>
      </c>
      <c r="Y67" s="14">
        <f>VLOOKUP($B67,[2]Sheet3!$G:$CZ,10,0)</f>
        <v>0</v>
      </c>
      <c r="Z67" s="14">
        <f>VLOOKUP($B67,[2]Sheet3!$G:$CZ,11,0)</f>
        <v>0</v>
      </c>
      <c r="AA67" s="14">
        <f>VLOOKUP($B67,[2]Sheet3!$G:$CZ,12,0)</f>
        <v>0</v>
      </c>
      <c r="AB67" s="14">
        <f>VLOOKUP($B67,[2]Sheet3!$G:$CZ,13,0)</f>
        <v>0</v>
      </c>
      <c r="AC67" s="14">
        <f>VLOOKUP($B67,[2]Sheet3!$G:$CZ,14,0)</f>
        <v>0</v>
      </c>
      <c r="AD67" s="14">
        <f>VLOOKUP($B67,[2]Sheet3!$G:$CZ,15,0)</f>
        <v>0</v>
      </c>
      <c r="AE67" s="14">
        <f>VLOOKUP($B67,[2]Sheet3!$G:$CZ,16,0)</f>
        <v>0</v>
      </c>
      <c r="AF67" s="14">
        <f>VLOOKUP($B67,[2]Sheet3!$G:$CZ,17,0)</f>
        <v>0</v>
      </c>
      <c r="AG67" s="14">
        <f>VLOOKUP($B67,[2]Sheet3!$G:$CZ,18,0)</f>
        <v>0</v>
      </c>
      <c r="AH67" s="14">
        <f>VLOOKUP($B67,[2]Sheet3!$G:$CZ,19,0)</f>
        <v>0</v>
      </c>
      <c r="AI67" s="14">
        <f>VLOOKUP($B67,[2]Sheet3!$G:$CZ,20,0)</f>
        <v>0</v>
      </c>
      <c r="AJ67" s="14">
        <f>VLOOKUP($B67,[2]Sheet3!$G:$CZ,21,0)</f>
        <v>0</v>
      </c>
      <c r="AK67" s="14">
        <f>VLOOKUP($B67,[2]Sheet3!$G:$CZ,22,0)</f>
        <v>0</v>
      </c>
      <c r="AL67" s="14">
        <f>VLOOKUP($B67,[2]Sheet3!$G:$CZ,23,0)</f>
        <v>0</v>
      </c>
      <c r="AM67" s="14">
        <f>VLOOKUP($B67,[2]Sheet3!$G:$CZ,24,0)</f>
        <v>0</v>
      </c>
      <c r="AN67" s="14">
        <f>VLOOKUP($B67,[2]Sheet3!$G:$CZ,25,0)</f>
        <v>0</v>
      </c>
      <c r="AO67" s="14">
        <f>VLOOKUP($B67,[2]Sheet3!$G:$CZ,26,0)</f>
        <v>0</v>
      </c>
      <c r="AP67" s="14">
        <f>VLOOKUP($B67,[2]Sheet3!$G:$CZ,27,0)</f>
        <v>0</v>
      </c>
      <c r="AQ67" s="14">
        <f>VLOOKUP($B67,[2]Sheet3!$G:$CZ,28,0)</f>
        <v>0</v>
      </c>
      <c r="AR67" s="14">
        <f>VLOOKUP($B67,[2]Sheet3!$G:$CZ,29,0)</f>
        <v>0</v>
      </c>
      <c r="AS67" s="14">
        <f>VLOOKUP($B67,[2]Sheet3!$G:$CZ,30,0)</f>
        <v>0</v>
      </c>
      <c r="AT67" s="14">
        <f>VLOOKUP($B67,[2]Sheet3!$G:$CZ,31,0)</f>
        <v>0</v>
      </c>
      <c r="AU67" s="14">
        <f>VLOOKUP($B67,[2]Sheet3!$G:$CZ,32,0)</f>
        <v>0</v>
      </c>
      <c r="AV67" s="14">
        <f>VLOOKUP($B67,[2]Sheet3!$G:$CZ,33,0)</f>
        <v>0</v>
      </c>
      <c r="AW67" s="14">
        <f>VLOOKUP($B67,[2]Sheet3!$G:$CZ,34,0)</f>
        <v>0</v>
      </c>
      <c r="AX67" s="14">
        <f>VLOOKUP($B67,[2]Sheet3!$G:$CZ,35,0)</f>
        <v>0</v>
      </c>
      <c r="AY67" s="14">
        <f>VLOOKUP($B67,[2]Sheet3!$G:$CZ,36,0)</f>
        <v>0</v>
      </c>
      <c r="AZ67" s="14">
        <f>VLOOKUP($B67,[2]Sheet3!$G:$CZ,37,0)</f>
        <v>0</v>
      </c>
      <c r="BA67" s="14">
        <f>VLOOKUP($B67,[2]Sheet3!$G:$CZ,38,0)</f>
        <v>0</v>
      </c>
      <c r="BB67" s="14">
        <f>VLOOKUP($B67,[2]Sheet3!$G:$CZ,39,0)</f>
        <v>0</v>
      </c>
      <c r="BC67" s="14">
        <f>VLOOKUP($B67,[2]Sheet3!$G:$CZ,40,0)</f>
        <v>0</v>
      </c>
      <c r="BD67" s="14">
        <f>VLOOKUP($B67,[2]Sheet3!$G:$CZ,41,0)</f>
        <v>0</v>
      </c>
      <c r="BE67" s="14">
        <f>VLOOKUP($B67,[2]Sheet3!$G:$CZ,42,0)</f>
        <v>0</v>
      </c>
      <c r="BF67" s="14">
        <f>VLOOKUP($B67,[2]Sheet3!$G:$CZ,43,0)</f>
        <v>0</v>
      </c>
      <c r="BG67" s="14">
        <f>VLOOKUP($B67,[2]Sheet3!$G:$CZ,44,0)</f>
        <v>0</v>
      </c>
      <c r="BH67" s="14">
        <f>VLOOKUP($B67,[2]Sheet3!$G:$CZ,45,0)</f>
        <v>0</v>
      </c>
      <c r="BI67" s="14">
        <f>VLOOKUP($B67,[2]Sheet3!$G:$CZ,46,0)</f>
        <v>0</v>
      </c>
      <c r="BJ67" s="14">
        <f>VLOOKUP($B67,[2]Sheet3!$G:$CZ,47,0)</f>
        <v>0</v>
      </c>
      <c r="BK67" s="14">
        <f>VLOOKUP($B67,[2]Sheet3!$G:$CZ,48,0)</f>
        <v>0</v>
      </c>
      <c r="BL67" s="14">
        <f>VLOOKUP($B67,[2]Sheet3!$G:$CZ,49,0)</f>
        <v>0</v>
      </c>
      <c r="BM67" s="14">
        <f>VLOOKUP($B67,[2]Sheet3!$G:$CZ,50,0)</f>
        <v>0</v>
      </c>
      <c r="BN67" s="14">
        <f>VLOOKUP($B67,[2]Sheet3!$G:$CZ,51,0)</f>
        <v>0</v>
      </c>
      <c r="BO67" s="14">
        <f>VLOOKUP($B67,[2]Sheet3!$G:$CZ,52,0)</f>
        <v>0</v>
      </c>
      <c r="BP67" s="14">
        <f>VLOOKUP($B67,[2]Sheet3!$G:$CZ,53,0)</f>
        <v>0</v>
      </c>
      <c r="BQ67" s="14">
        <f>VLOOKUP($B67,[2]Sheet3!$G:$CZ,54,0)</f>
        <v>0</v>
      </c>
      <c r="BR67" s="14">
        <f>VLOOKUP($B67,[2]Sheet3!$G:$CZ,55,0)</f>
        <v>0</v>
      </c>
      <c r="BS67" s="14">
        <f>VLOOKUP($B67,[2]Sheet3!$G:$CZ,56,0)</f>
        <v>0</v>
      </c>
      <c r="BT67" s="14">
        <f>VLOOKUP($B67,[2]Sheet3!$G:$CZ,57,0)</f>
        <v>0</v>
      </c>
      <c r="BU67" s="14">
        <f>VLOOKUP($B67,[2]Sheet3!$G:$CZ,58,0)</f>
        <v>0</v>
      </c>
      <c r="BV67" s="14">
        <f>VLOOKUP($B67,[2]Sheet3!$G:$CZ,59,0)</f>
        <v>0</v>
      </c>
      <c r="BW67" s="14">
        <f>VLOOKUP($B67,[2]Sheet3!$G:$CZ,60,0)</f>
        <v>0</v>
      </c>
      <c r="BX67" s="14">
        <f>VLOOKUP($B67,[2]Sheet3!$G:$CZ,61,0)</f>
        <v>0</v>
      </c>
      <c r="BY67" s="14">
        <f>VLOOKUP($B67,[2]Sheet3!$G:$CZ,62,0)</f>
        <v>0</v>
      </c>
      <c r="BZ67" s="14">
        <f>VLOOKUP($B67,[2]Sheet3!$G:$CZ,63,0)</f>
        <v>0</v>
      </c>
      <c r="CA67" s="14">
        <f>VLOOKUP($B67,[2]Sheet3!$G:$CZ,64,0)</f>
        <v>0</v>
      </c>
      <c r="CB67" s="14">
        <f>VLOOKUP($B67,[2]Sheet3!$G:$CZ,65,0)</f>
        <v>0</v>
      </c>
      <c r="CC67" s="14">
        <f>VLOOKUP($B67,[2]Sheet3!$G:$CZ,66,0)</f>
        <v>0</v>
      </c>
      <c r="CD67" s="14">
        <f>VLOOKUP($B67,[2]Sheet3!$G:$CZ,67,0)</f>
        <v>0</v>
      </c>
      <c r="CE67" s="14">
        <f>VLOOKUP($B67,[2]Sheet3!$G:$CZ,68,0)</f>
        <v>0</v>
      </c>
      <c r="CF67" s="14">
        <f>VLOOKUP($B67,[2]Sheet3!$G:$CZ,69,0)</f>
        <v>0</v>
      </c>
      <c r="CG67" s="14">
        <f>VLOOKUP($B67,[2]Sheet3!$G:$CZ,70,0)</f>
        <v>0</v>
      </c>
      <c r="CH67" s="14">
        <f>VLOOKUP($B67,[2]Sheet3!$G:$CZ,71,0)</f>
        <v>0</v>
      </c>
      <c r="CI67" s="14">
        <f>VLOOKUP($B67,[2]Sheet3!$G:$CZ,72,0)</f>
        <v>0</v>
      </c>
      <c r="CJ67" s="14">
        <f>VLOOKUP($B67,[2]Sheet3!$G:$CZ,73,0)</f>
        <v>0</v>
      </c>
      <c r="CK67" s="14">
        <f>VLOOKUP($B67,[2]Sheet3!$G:$CZ,74,0)</f>
        <v>0</v>
      </c>
      <c r="CL67" s="14">
        <f>VLOOKUP($B67,[2]Sheet3!$G:$CZ,75,0)</f>
        <v>0</v>
      </c>
      <c r="CM67" s="14">
        <f>VLOOKUP($B67,[2]Sheet3!$G:$CZ,76,0)</f>
        <v>0</v>
      </c>
      <c r="CN67" s="14">
        <f>VLOOKUP($B67,[2]Sheet3!$G:$CZ,77,0)</f>
        <v>0</v>
      </c>
      <c r="CO67" s="14">
        <f>VLOOKUP($B67,[2]Sheet3!$G:$CZ,78,0)</f>
        <v>0</v>
      </c>
      <c r="CP67" s="14">
        <f>VLOOKUP($B67,[2]Sheet3!$G:$CZ,79,0)</f>
        <v>0</v>
      </c>
      <c r="CQ67" s="14">
        <f>VLOOKUP($B67,[2]Sheet3!$G:$CZ,80,0)</f>
        <v>0</v>
      </c>
      <c r="CR67" s="14">
        <f>VLOOKUP($B67,[2]Sheet3!$G:$CZ,81,0)</f>
        <v>0</v>
      </c>
      <c r="CS67" s="14">
        <f>VLOOKUP($B67,[2]Sheet3!$G:$CZ,82,0)</f>
        <v>0</v>
      </c>
      <c r="CT67" s="14">
        <f>VLOOKUP($B67,[2]Sheet3!$G:$CZ,83,0)</f>
        <v>0</v>
      </c>
      <c r="CU67" s="14">
        <f>VLOOKUP($B67,[2]Sheet3!$G:$CZ,84,0)</f>
        <v>0</v>
      </c>
      <c r="CV67" s="14">
        <f>VLOOKUP($B67,[2]Sheet3!$G:$CZ,85,0)</f>
        <v>0</v>
      </c>
      <c r="CW67" s="14">
        <f>VLOOKUP($B67,[2]Sheet3!$G:$CZ,86,0)</f>
        <v>0</v>
      </c>
      <c r="CX67" s="14">
        <f>VLOOKUP($B67,[2]Sheet3!$G:$CZ,87,0)</f>
        <v>0</v>
      </c>
      <c r="CY67" s="14">
        <f>VLOOKUP($B67,[2]Sheet3!$G:$CZ,88,0)</f>
        <v>0</v>
      </c>
      <c r="CZ67" s="14">
        <f>VLOOKUP($B67,[2]Sheet3!$G:$CZ,89,0)</f>
        <v>0</v>
      </c>
      <c r="DA67" s="14">
        <f>VLOOKUP($B67,[2]Sheet3!$G:$CZ,90,0)</f>
        <v>0</v>
      </c>
      <c r="DB67" s="14">
        <f>VLOOKUP($B67,[2]Sheet3!$G:$CZ,91,0)</f>
        <v>0</v>
      </c>
      <c r="DC67" s="14">
        <f>VLOOKUP($B67,[2]Sheet3!$G:$CZ,92,0)</f>
        <v>0</v>
      </c>
      <c r="DD67" s="14">
        <f>VLOOKUP($B67,[2]Sheet3!$G:$CZ,93,0)</f>
        <v>0</v>
      </c>
      <c r="DE67" s="14">
        <f>VLOOKUP($B67,[2]Sheet3!$G:$CZ,94,0)</f>
        <v>0</v>
      </c>
      <c r="DF67" s="14">
        <f>VLOOKUP($B67,[2]Sheet3!$G:$CZ,95,0)</f>
        <v>0</v>
      </c>
      <c r="DG67" s="14">
        <f>VLOOKUP($B67,[2]Sheet3!$G:$CZ,96,0)</f>
        <v>0</v>
      </c>
      <c r="DH67" s="14">
        <f>VLOOKUP($B67,[2]Sheet3!$G:$CZ,97,0)</f>
        <v>0</v>
      </c>
      <c r="DI67" s="14">
        <f>VLOOKUP($B67,[2]Sheet3!$G:$CZ,98,0)</f>
        <v>0</v>
      </c>
    </row>
    <row r="68" spans="1:113" x14ac:dyDescent="0.3">
      <c r="A68" s="9" t="str">
        <f t="shared" si="3"/>
        <v>N14513</v>
      </c>
      <c r="B68" s="15" t="s">
        <v>839</v>
      </c>
      <c r="C68" s="15" t="s">
        <v>840</v>
      </c>
      <c r="F68" s="7" t="s">
        <v>15</v>
      </c>
      <c r="G68" s="12" t="s">
        <v>3563</v>
      </c>
      <c r="H68" s="12" t="str">
        <f>VLOOKUP($B68,[1]Sheet1!$A:$G,5,0)</f>
        <v>shashi.singh@redingtongroup.com</v>
      </c>
      <c r="I68" s="12" t="str">
        <f>VLOOKUP($B68,[1]Sheet1!$A:$G,7,0)</f>
        <v>sidharth.eknath@redingtongroup.com</v>
      </c>
      <c r="J68" s="12" t="s">
        <v>82</v>
      </c>
      <c r="K68" s="7"/>
      <c r="L68" s="7"/>
      <c r="M68" s="8"/>
      <c r="N68" s="7" t="str">
        <f t="shared" si="4"/>
        <v>shashi.singh@redingtongroup.com; sidharth.eknath@redingtongroup.com; nilesh.phirke@redingtongroup.com;christopher.joseph@redingtongroup.com</v>
      </c>
      <c r="O68" s="7" t="str">
        <f t="shared" si="5"/>
        <v>N14513</v>
      </c>
      <c r="P68" s="8" t="s">
        <v>5215</v>
      </c>
      <c r="Q68" s="14">
        <f>VLOOKUP($B68,[2]Sheet3!$G:$CZ,2,0)</f>
        <v>2400308528</v>
      </c>
      <c r="R68" s="14">
        <f>VLOOKUP($B68,[2]Sheet3!$G:$CZ,3,0)</f>
        <v>0</v>
      </c>
      <c r="S68" s="14">
        <f>VLOOKUP($B68,[2]Sheet3!$G:$CZ,4,0)</f>
        <v>0</v>
      </c>
      <c r="T68" s="14">
        <f>VLOOKUP($B68,[2]Sheet3!$G:$CZ,5,0)</f>
        <v>0</v>
      </c>
      <c r="U68" s="14">
        <f>VLOOKUP($B68,[2]Sheet3!$G:$CZ,6,0)</f>
        <v>0</v>
      </c>
      <c r="V68" s="14">
        <f>VLOOKUP($B68,[2]Sheet3!$G:$CZ,7,0)</f>
        <v>0</v>
      </c>
      <c r="W68" s="14">
        <f>VLOOKUP($B68,[2]Sheet3!$G:$CZ,8,0)</f>
        <v>0</v>
      </c>
      <c r="X68" s="14">
        <f>VLOOKUP($B68,[2]Sheet3!$G:$CZ,9,0)</f>
        <v>0</v>
      </c>
      <c r="Y68" s="14">
        <f>VLOOKUP($B68,[2]Sheet3!$G:$CZ,10,0)</f>
        <v>0</v>
      </c>
      <c r="Z68" s="14">
        <f>VLOOKUP($B68,[2]Sheet3!$G:$CZ,11,0)</f>
        <v>0</v>
      </c>
      <c r="AA68" s="14">
        <f>VLOOKUP($B68,[2]Sheet3!$G:$CZ,12,0)</f>
        <v>0</v>
      </c>
      <c r="AB68" s="14">
        <f>VLOOKUP($B68,[2]Sheet3!$G:$CZ,13,0)</f>
        <v>0</v>
      </c>
      <c r="AC68" s="14">
        <f>VLOOKUP($B68,[2]Sheet3!$G:$CZ,14,0)</f>
        <v>0</v>
      </c>
      <c r="AD68" s="14">
        <f>VLOOKUP($B68,[2]Sheet3!$G:$CZ,15,0)</f>
        <v>0</v>
      </c>
      <c r="AE68" s="14">
        <f>VLOOKUP($B68,[2]Sheet3!$G:$CZ,16,0)</f>
        <v>0</v>
      </c>
      <c r="AF68" s="14">
        <f>VLOOKUP($B68,[2]Sheet3!$G:$CZ,17,0)</f>
        <v>0</v>
      </c>
      <c r="AG68" s="14">
        <f>VLOOKUP($B68,[2]Sheet3!$G:$CZ,18,0)</f>
        <v>0</v>
      </c>
      <c r="AH68" s="14">
        <f>VLOOKUP($B68,[2]Sheet3!$G:$CZ,19,0)</f>
        <v>0</v>
      </c>
      <c r="AI68" s="14">
        <f>VLOOKUP($B68,[2]Sheet3!$G:$CZ,20,0)</f>
        <v>0</v>
      </c>
      <c r="AJ68" s="14">
        <f>VLOOKUP($B68,[2]Sheet3!$G:$CZ,21,0)</f>
        <v>0</v>
      </c>
      <c r="AK68" s="14">
        <f>VLOOKUP($B68,[2]Sheet3!$G:$CZ,22,0)</f>
        <v>0</v>
      </c>
      <c r="AL68" s="14">
        <f>VLOOKUP($B68,[2]Sheet3!$G:$CZ,23,0)</f>
        <v>0</v>
      </c>
      <c r="AM68" s="14">
        <f>VLOOKUP($B68,[2]Sheet3!$G:$CZ,24,0)</f>
        <v>0</v>
      </c>
      <c r="AN68" s="14">
        <f>VLOOKUP($B68,[2]Sheet3!$G:$CZ,25,0)</f>
        <v>0</v>
      </c>
      <c r="AO68" s="14">
        <f>VLOOKUP($B68,[2]Sheet3!$G:$CZ,26,0)</f>
        <v>0</v>
      </c>
      <c r="AP68" s="14">
        <f>VLOOKUP($B68,[2]Sheet3!$G:$CZ,27,0)</f>
        <v>0</v>
      </c>
      <c r="AQ68" s="14">
        <f>VLOOKUP($B68,[2]Sheet3!$G:$CZ,28,0)</f>
        <v>0</v>
      </c>
      <c r="AR68" s="14">
        <f>VLOOKUP($B68,[2]Sheet3!$G:$CZ,29,0)</f>
        <v>0</v>
      </c>
      <c r="AS68" s="14">
        <f>VLOOKUP($B68,[2]Sheet3!$G:$CZ,30,0)</f>
        <v>0</v>
      </c>
      <c r="AT68" s="14">
        <f>VLOOKUP($B68,[2]Sheet3!$G:$CZ,31,0)</f>
        <v>0</v>
      </c>
      <c r="AU68" s="14">
        <f>VLOOKUP($B68,[2]Sheet3!$G:$CZ,32,0)</f>
        <v>0</v>
      </c>
      <c r="AV68" s="14">
        <f>VLOOKUP($B68,[2]Sheet3!$G:$CZ,33,0)</f>
        <v>0</v>
      </c>
      <c r="AW68" s="14">
        <f>VLOOKUP($B68,[2]Sheet3!$G:$CZ,34,0)</f>
        <v>0</v>
      </c>
      <c r="AX68" s="14">
        <f>VLOOKUP($B68,[2]Sheet3!$G:$CZ,35,0)</f>
        <v>0</v>
      </c>
      <c r="AY68" s="14">
        <f>VLOOKUP($B68,[2]Sheet3!$G:$CZ,36,0)</f>
        <v>0</v>
      </c>
      <c r="AZ68" s="14">
        <f>VLOOKUP($B68,[2]Sheet3!$G:$CZ,37,0)</f>
        <v>0</v>
      </c>
      <c r="BA68" s="14">
        <f>VLOOKUP($B68,[2]Sheet3!$G:$CZ,38,0)</f>
        <v>0</v>
      </c>
      <c r="BB68" s="14">
        <f>VLOOKUP($B68,[2]Sheet3!$G:$CZ,39,0)</f>
        <v>0</v>
      </c>
      <c r="BC68" s="14">
        <f>VLOOKUP($B68,[2]Sheet3!$G:$CZ,40,0)</f>
        <v>0</v>
      </c>
      <c r="BD68" s="14">
        <f>VLOOKUP($B68,[2]Sheet3!$G:$CZ,41,0)</f>
        <v>0</v>
      </c>
      <c r="BE68" s="14">
        <f>VLOOKUP($B68,[2]Sheet3!$G:$CZ,42,0)</f>
        <v>0</v>
      </c>
      <c r="BF68" s="14">
        <f>VLOOKUP($B68,[2]Sheet3!$G:$CZ,43,0)</f>
        <v>0</v>
      </c>
      <c r="BG68" s="14">
        <f>VLOOKUP($B68,[2]Sheet3!$G:$CZ,44,0)</f>
        <v>0</v>
      </c>
      <c r="BH68" s="14">
        <f>VLOOKUP($B68,[2]Sheet3!$G:$CZ,45,0)</f>
        <v>0</v>
      </c>
      <c r="BI68" s="14">
        <f>VLOOKUP($B68,[2]Sheet3!$G:$CZ,46,0)</f>
        <v>0</v>
      </c>
      <c r="BJ68" s="14">
        <f>VLOOKUP($B68,[2]Sheet3!$G:$CZ,47,0)</f>
        <v>0</v>
      </c>
      <c r="BK68" s="14">
        <f>VLOOKUP($B68,[2]Sheet3!$G:$CZ,48,0)</f>
        <v>0</v>
      </c>
      <c r="BL68" s="14">
        <f>VLOOKUP($B68,[2]Sheet3!$G:$CZ,49,0)</f>
        <v>0</v>
      </c>
      <c r="BM68" s="14">
        <f>VLOOKUP($B68,[2]Sheet3!$G:$CZ,50,0)</f>
        <v>0</v>
      </c>
      <c r="BN68" s="14">
        <f>VLOOKUP($B68,[2]Sheet3!$G:$CZ,51,0)</f>
        <v>0</v>
      </c>
      <c r="BO68" s="14">
        <f>VLOOKUP($B68,[2]Sheet3!$G:$CZ,52,0)</f>
        <v>0</v>
      </c>
      <c r="BP68" s="14">
        <f>VLOOKUP($B68,[2]Sheet3!$G:$CZ,53,0)</f>
        <v>0</v>
      </c>
      <c r="BQ68" s="14">
        <f>VLOOKUP($B68,[2]Sheet3!$G:$CZ,54,0)</f>
        <v>0</v>
      </c>
      <c r="BR68" s="14">
        <f>VLOOKUP($B68,[2]Sheet3!$G:$CZ,55,0)</f>
        <v>0</v>
      </c>
      <c r="BS68" s="14">
        <f>VLOOKUP($B68,[2]Sheet3!$G:$CZ,56,0)</f>
        <v>0</v>
      </c>
      <c r="BT68" s="14">
        <f>VLOOKUP($B68,[2]Sheet3!$G:$CZ,57,0)</f>
        <v>0</v>
      </c>
      <c r="BU68" s="14">
        <f>VLOOKUP($B68,[2]Sheet3!$G:$CZ,58,0)</f>
        <v>0</v>
      </c>
      <c r="BV68" s="14">
        <f>VLOOKUP($B68,[2]Sheet3!$G:$CZ,59,0)</f>
        <v>0</v>
      </c>
      <c r="BW68" s="14">
        <f>VLOOKUP($B68,[2]Sheet3!$G:$CZ,60,0)</f>
        <v>0</v>
      </c>
      <c r="BX68" s="14">
        <f>VLOOKUP($B68,[2]Sheet3!$G:$CZ,61,0)</f>
        <v>0</v>
      </c>
      <c r="BY68" s="14">
        <f>VLOOKUP($B68,[2]Sheet3!$G:$CZ,62,0)</f>
        <v>0</v>
      </c>
      <c r="BZ68" s="14">
        <f>VLOOKUP($B68,[2]Sheet3!$G:$CZ,63,0)</f>
        <v>0</v>
      </c>
      <c r="CA68" s="14">
        <f>VLOOKUP($B68,[2]Sheet3!$G:$CZ,64,0)</f>
        <v>0</v>
      </c>
      <c r="CB68" s="14">
        <f>VLOOKUP($B68,[2]Sheet3!$G:$CZ,65,0)</f>
        <v>0</v>
      </c>
      <c r="CC68" s="14">
        <f>VLOOKUP($B68,[2]Sheet3!$G:$CZ,66,0)</f>
        <v>0</v>
      </c>
      <c r="CD68" s="14">
        <f>VLOOKUP($B68,[2]Sheet3!$G:$CZ,67,0)</f>
        <v>0</v>
      </c>
      <c r="CE68" s="14">
        <f>VLOOKUP($B68,[2]Sheet3!$G:$CZ,68,0)</f>
        <v>0</v>
      </c>
      <c r="CF68" s="14">
        <f>VLOOKUP($B68,[2]Sheet3!$G:$CZ,69,0)</f>
        <v>0</v>
      </c>
      <c r="CG68" s="14">
        <f>VLOOKUP($B68,[2]Sheet3!$G:$CZ,70,0)</f>
        <v>0</v>
      </c>
      <c r="CH68" s="14">
        <f>VLOOKUP($B68,[2]Sheet3!$G:$CZ,71,0)</f>
        <v>0</v>
      </c>
      <c r="CI68" s="14">
        <f>VLOOKUP($B68,[2]Sheet3!$G:$CZ,72,0)</f>
        <v>0</v>
      </c>
      <c r="CJ68" s="14">
        <f>VLOOKUP($B68,[2]Sheet3!$G:$CZ,73,0)</f>
        <v>0</v>
      </c>
      <c r="CK68" s="14">
        <f>VLOOKUP($B68,[2]Sheet3!$G:$CZ,74,0)</f>
        <v>0</v>
      </c>
      <c r="CL68" s="14">
        <f>VLOOKUP($B68,[2]Sheet3!$G:$CZ,75,0)</f>
        <v>0</v>
      </c>
      <c r="CM68" s="14">
        <f>VLOOKUP($B68,[2]Sheet3!$G:$CZ,76,0)</f>
        <v>0</v>
      </c>
      <c r="CN68" s="14">
        <f>VLOOKUP($B68,[2]Sheet3!$G:$CZ,77,0)</f>
        <v>0</v>
      </c>
      <c r="CO68" s="14">
        <f>VLOOKUP($B68,[2]Sheet3!$G:$CZ,78,0)</f>
        <v>0</v>
      </c>
      <c r="CP68" s="14">
        <f>VLOOKUP($B68,[2]Sheet3!$G:$CZ,79,0)</f>
        <v>0</v>
      </c>
      <c r="CQ68" s="14">
        <f>VLOOKUP($B68,[2]Sheet3!$G:$CZ,80,0)</f>
        <v>0</v>
      </c>
      <c r="CR68" s="14">
        <f>VLOOKUP($B68,[2]Sheet3!$G:$CZ,81,0)</f>
        <v>0</v>
      </c>
      <c r="CS68" s="14">
        <f>VLOOKUP($B68,[2]Sheet3!$G:$CZ,82,0)</f>
        <v>0</v>
      </c>
      <c r="CT68" s="14">
        <f>VLOOKUP($B68,[2]Sheet3!$G:$CZ,83,0)</f>
        <v>0</v>
      </c>
      <c r="CU68" s="14">
        <f>VLOOKUP($B68,[2]Sheet3!$G:$CZ,84,0)</f>
        <v>0</v>
      </c>
      <c r="CV68" s="14">
        <f>VLOOKUP($B68,[2]Sheet3!$G:$CZ,85,0)</f>
        <v>0</v>
      </c>
      <c r="CW68" s="14">
        <f>VLOOKUP($B68,[2]Sheet3!$G:$CZ,86,0)</f>
        <v>0</v>
      </c>
      <c r="CX68" s="14">
        <f>VLOOKUP($B68,[2]Sheet3!$G:$CZ,87,0)</f>
        <v>0</v>
      </c>
      <c r="CY68" s="14">
        <f>VLOOKUP($B68,[2]Sheet3!$G:$CZ,88,0)</f>
        <v>0</v>
      </c>
      <c r="CZ68" s="14">
        <f>VLOOKUP($B68,[2]Sheet3!$G:$CZ,89,0)</f>
        <v>0</v>
      </c>
      <c r="DA68" s="14">
        <f>VLOOKUP($B68,[2]Sheet3!$G:$CZ,90,0)</f>
        <v>0</v>
      </c>
      <c r="DB68" s="14">
        <f>VLOOKUP($B68,[2]Sheet3!$G:$CZ,91,0)</f>
        <v>0</v>
      </c>
      <c r="DC68" s="14">
        <f>VLOOKUP($B68,[2]Sheet3!$G:$CZ,92,0)</f>
        <v>0</v>
      </c>
      <c r="DD68" s="14">
        <f>VLOOKUP($B68,[2]Sheet3!$G:$CZ,93,0)</f>
        <v>0</v>
      </c>
      <c r="DE68" s="14">
        <f>VLOOKUP($B68,[2]Sheet3!$G:$CZ,94,0)</f>
        <v>0</v>
      </c>
      <c r="DF68" s="14">
        <f>VLOOKUP($B68,[2]Sheet3!$G:$CZ,95,0)</f>
        <v>0</v>
      </c>
      <c r="DG68" s="14">
        <f>VLOOKUP($B68,[2]Sheet3!$G:$CZ,96,0)</f>
        <v>0</v>
      </c>
      <c r="DH68" s="14">
        <f>VLOOKUP($B68,[2]Sheet3!$G:$CZ,97,0)</f>
        <v>0</v>
      </c>
      <c r="DI68" s="14">
        <f>VLOOKUP($B68,[2]Sheet3!$G:$CZ,98,0)</f>
        <v>0</v>
      </c>
    </row>
    <row r="69" spans="1:113" x14ac:dyDescent="0.3">
      <c r="A69" s="9" t="str">
        <f t="shared" si="3"/>
        <v>N63703</v>
      </c>
      <c r="B69" s="15" t="s">
        <v>841</v>
      </c>
      <c r="C69" s="15" t="s">
        <v>217</v>
      </c>
      <c r="F69" s="7" t="s">
        <v>15</v>
      </c>
      <c r="G69" s="12" t="s">
        <v>3564</v>
      </c>
      <c r="H69" s="12" t="str">
        <f>VLOOKUP($B69,[1]Sheet1!$A:$G,5,0)</f>
        <v>anuj.verma@redingtongroup.com</v>
      </c>
      <c r="I69" s="12" t="str">
        <f>VLOOKUP($B69,[1]Sheet1!$A:$G,7,0)</f>
        <v>jitender.chopra@redingtongroup.com</v>
      </c>
      <c r="J69" s="12" t="s">
        <v>82</v>
      </c>
      <c r="K69" s="7"/>
      <c r="L69" s="7"/>
      <c r="M69" s="8"/>
      <c r="N69" s="7" t="str">
        <f t="shared" si="4"/>
        <v>anuj.verma@redingtongroup.com; jitender.chopra@redingtongroup.com; nilesh.phirke@redingtongroup.com;christopher.joseph@redingtongroup.com</v>
      </c>
      <c r="O69" s="7" t="str">
        <f t="shared" si="5"/>
        <v>N63703</v>
      </c>
      <c r="P69" s="8" t="s">
        <v>5215</v>
      </c>
      <c r="Q69" s="14">
        <f>VLOOKUP($B69,[2]Sheet3!$G:$CZ,2,0)</f>
        <v>2400308415</v>
      </c>
      <c r="R69" s="14">
        <f>VLOOKUP($B69,[2]Sheet3!$G:$CZ,3,0)</f>
        <v>2400308414</v>
      </c>
      <c r="S69" s="14">
        <f>VLOOKUP($B69,[2]Sheet3!$G:$CZ,4,0)</f>
        <v>2400308663</v>
      </c>
      <c r="T69" s="14">
        <f>VLOOKUP($B69,[2]Sheet3!$G:$CZ,5,0)</f>
        <v>2400308665</v>
      </c>
      <c r="U69" s="14">
        <f>VLOOKUP($B69,[2]Sheet3!$G:$CZ,6,0)</f>
        <v>2400303397</v>
      </c>
      <c r="V69" s="14">
        <f>VLOOKUP($B69,[2]Sheet3!$G:$CZ,7,0)</f>
        <v>0</v>
      </c>
      <c r="W69" s="14">
        <f>VLOOKUP($B69,[2]Sheet3!$G:$CZ,8,0)</f>
        <v>0</v>
      </c>
      <c r="X69" s="14">
        <f>VLOOKUP($B69,[2]Sheet3!$G:$CZ,9,0)</f>
        <v>0</v>
      </c>
      <c r="Y69" s="14">
        <f>VLOOKUP($B69,[2]Sheet3!$G:$CZ,10,0)</f>
        <v>0</v>
      </c>
      <c r="Z69" s="14">
        <f>VLOOKUP($B69,[2]Sheet3!$G:$CZ,11,0)</f>
        <v>0</v>
      </c>
      <c r="AA69" s="14">
        <f>VLOOKUP($B69,[2]Sheet3!$G:$CZ,12,0)</f>
        <v>0</v>
      </c>
      <c r="AB69" s="14">
        <f>VLOOKUP($B69,[2]Sheet3!$G:$CZ,13,0)</f>
        <v>0</v>
      </c>
      <c r="AC69" s="14">
        <f>VLOOKUP($B69,[2]Sheet3!$G:$CZ,14,0)</f>
        <v>0</v>
      </c>
      <c r="AD69" s="14">
        <f>VLOOKUP($B69,[2]Sheet3!$G:$CZ,15,0)</f>
        <v>0</v>
      </c>
      <c r="AE69" s="14">
        <f>VLOOKUP($B69,[2]Sheet3!$G:$CZ,16,0)</f>
        <v>0</v>
      </c>
      <c r="AF69" s="14">
        <f>VLOOKUP($B69,[2]Sheet3!$G:$CZ,17,0)</f>
        <v>0</v>
      </c>
      <c r="AG69" s="14">
        <f>VLOOKUP($B69,[2]Sheet3!$G:$CZ,18,0)</f>
        <v>0</v>
      </c>
      <c r="AH69" s="14">
        <f>VLOOKUP($B69,[2]Sheet3!$G:$CZ,19,0)</f>
        <v>0</v>
      </c>
      <c r="AI69" s="14">
        <f>VLOOKUP($B69,[2]Sheet3!$G:$CZ,20,0)</f>
        <v>0</v>
      </c>
      <c r="AJ69" s="14">
        <f>VLOOKUP($B69,[2]Sheet3!$G:$CZ,21,0)</f>
        <v>0</v>
      </c>
      <c r="AK69" s="14">
        <f>VLOOKUP($B69,[2]Sheet3!$G:$CZ,22,0)</f>
        <v>0</v>
      </c>
      <c r="AL69" s="14">
        <f>VLOOKUP($B69,[2]Sheet3!$G:$CZ,23,0)</f>
        <v>0</v>
      </c>
      <c r="AM69" s="14">
        <f>VLOOKUP($B69,[2]Sheet3!$G:$CZ,24,0)</f>
        <v>0</v>
      </c>
      <c r="AN69" s="14">
        <f>VLOOKUP($B69,[2]Sheet3!$G:$CZ,25,0)</f>
        <v>0</v>
      </c>
      <c r="AO69" s="14">
        <f>VLOOKUP($B69,[2]Sheet3!$G:$CZ,26,0)</f>
        <v>0</v>
      </c>
      <c r="AP69" s="14">
        <f>VLOOKUP($B69,[2]Sheet3!$G:$CZ,27,0)</f>
        <v>0</v>
      </c>
      <c r="AQ69" s="14">
        <f>VLOOKUP($B69,[2]Sheet3!$G:$CZ,28,0)</f>
        <v>0</v>
      </c>
      <c r="AR69" s="14">
        <f>VLOOKUP($B69,[2]Sheet3!$G:$CZ,29,0)</f>
        <v>0</v>
      </c>
      <c r="AS69" s="14">
        <f>VLOOKUP($B69,[2]Sheet3!$G:$CZ,30,0)</f>
        <v>0</v>
      </c>
      <c r="AT69" s="14">
        <f>VLOOKUP($B69,[2]Sheet3!$G:$CZ,31,0)</f>
        <v>0</v>
      </c>
      <c r="AU69" s="14">
        <f>VLOOKUP($B69,[2]Sheet3!$G:$CZ,32,0)</f>
        <v>0</v>
      </c>
      <c r="AV69" s="14">
        <f>VLOOKUP($B69,[2]Sheet3!$G:$CZ,33,0)</f>
        <v>0</v>
      </c>
      <c r="AW69" s="14">
        <f>VLOOKUP($B69,[2]Sheet3!$G:$CZ,34,0)</f>
        <v>0</v>
      </c>
      <c r="AX69" s="14">
        <f>VLOOKUP($B69,[2]Sheet3!$G:$CZ,35,0)</f>
        <v>0</v>
      </c>
      <c r="AY69" s="14">
        <f>VLOOKUP($B69,[2]Sheet3!$G:$CZ,36,0)</f>
        <v>0</v>
      </c>
      <c r="AZ69" s="14">
        <f>VLOOKUP($B69,[2]Sheet3!$G:$CZ,37,0)</f>
        <v>0</v>
      </c>
      <c r="BA69" s="14">
        <f>VLOOKUP($B69,[2]Sheet3!$G:$CZ,38,0)</f>
        <v>0</v>
      </c>
      <c r="BB69" s="14">
        <f>VLOOKUP($B69,[2]Sheet3!$G:$CZ,39,0)</f>
        <v>0</v>
      </c>
      <c r="BC69" s="14">
        <f>VLOOKUP($B69,[2]Sheet3!$G:$CZ,40,0)</f>
        <v>0</v>
      </c>
      <c r="BD69" s="14">
        <f>VLOOKUP($B69,[2]Sheet3!$G:$CZ,41,0)</f>
        <v>0</v>
      </c>
      <c r="BE69" s="14">
        <f>VLOOKUP($B69,[2]Sheet3!$G:$CZ,42,0)</f>
        <v>0</v>
      </c>
      <c r="BF69" s="14">
        <f>VLOOKUP($B69,[2]Sheet3!$G:$CZ,43,0)</f>
        <v>0</v>
      </c>
      <c r="BG69" s="14">
        <f>VLOOKUP($B69,[2]Sheet3!$G:$CZ,44,0)</f>
        <v>0</v>
      </c>
      <c r="BH69" s="14">
        <f>VLOOKUP($B69,[2]Sheet3!$G:$CZ,45,0)</f>
        <v>0</v>
      </c>
      <c r="BI69" s="14">
        <f>VLOOKUP($B69,[2]Sheet3!$G:$CZ,46,0)</f>
        <v>0</v>
      </c>
      <c r="BJ69" s="14">
        <f>VLOOKUP($B69,[2]Sheet3!$G:$CZ,47,0)</f>
        <v>0</v>
      </c>
      <c r="BK69" s="14">
        <f>VLOOKUP($B69,[2]Sheet3!$G:$CZ,48,0)</f>
        <v>0</v>
      </c>
      <c r="BL69" s="14">
        <f>VLOOKUP($B69,[2]Sheet3!$G:$CZ,49,0)</f>
        <v>0</v>
      </c>
      <c r="BM69" s="14">
        <f>VLOOKUP($B69,[2]Sheet3!$G:$CZ,50,0)</f>
        <v>0</v>
      </c>
      <c r="BN69" s="14">
        <f>VLOOKUP($B69,[2]Sheet3!$G:$CZ,51,0)</f>
        <v>0</v>
      </c>
      <c r="BO69" s="14">
        <f>VLOOKUP($B69,[2]Sheet3!$G:$CZ,52,0)</f>
        <v>0</v>
      </c>
      <c r="BP69" s="14">
        <f>VLOOKUP($B69,[2]Sheet3!$G:$CZ,53,0)</f>
        <v>0</v>
      </c>
      <c r="BQ69" s="14">
        <f>VLOOKUP($B69,[2]Sheet3!$G:$CZ,54,0)</f>
        <v>0</v>
      </c>
      <c r="BR69" s="14">
        <f>VLOOKUP($B69,[2]Sheet3!$G:$CZ,55,0)</f>
        <v>0</v>
      </c>
      <c r="BS69" s="14">
        <f>VLOOKUP($B69,[2]Sheet3!$G:$CZ,56,0)</f>
        <v>0</v>
      </c>
      <c r="BT69" s="14">
        <f>VLOOKUP($B69,[2]Sheet3!$G:$CZ,57,0)</f>
        <v>0</v>
      </c>
      <c r="BU69" s="14">
        <f>VLOOKUP($B69,[2]Sheet3!$G:$CZ,58,0)</f>
        <v>0</v>
      </c>
      <c r="BV69" s="14">
        <f>VLOOKUP($B69,[2]Sheet3!$G:$CZ,59,0)</f>
        <v>0</v>
      </c>
      <c r="BW69" s="14">
        <f>VLOOKUP($B69,[2]Sheet3!$G:$CZ,60,0)</f>
        <v>0</v>
      </c>
      <c r="BX69" s="14">
        <f>VLOOKUP($B69,[2]Sheet3!$G:$CZ,61,0)</f>
        <v>0</v>
      </c>
      <c r="BY69" s="14">
        <f>VLOOKUP($B69,[2]Sheet3!$G:$CZ,62,0)</f>
        <v>0</v>
      </c>
      <c r="BZ69" s="14">
        <f>VLOOKUP($B69,[2]Sheet3!$G:$CZ,63,0)</f>
        <v>0</v>
      </c>
      <c r="CA69" s="14">
        <f>VLOOKUP($B69,[2]Sheet3!$G:$CZ,64,0)</f>
        <v>0</v>
      </c>
      <c r="CB69" s="14">
        <f>VLOOKUP($B69,[2]Sheet3!$G:$CZ,65,0)</f>
        <v>0</v>
      </c>
      <c r="CC69" s="14">
        <f>VLOOKUP($B69,[2]Sheet3!$G:$CZ,66,0)</f>
        <v>0</v>
      </c>
      <c r="CD69" s="14">
        <f>VLOOKUP($B69,[2]Sheet3!$G:$CZ,67,0)</f>
        <v>0</v>
      </c>
      <c r="CE69" s="14">
        <f>VLOOKUP($B69,[2]Sheet3!$G:$CZ,68,0)</f>
        <v>0</v>
      </c>
      <c r="CF69" s="14">
        <f>VLOOKUP($B69,[2]Sheet3!$G:$CZ,69,0)</f>
        <v>0</v>
      </c>
      <c r="CG69" s="14">
        <f>VLOOKUP($B69,[2]Sheet3!$G:$CZ,70,0)</f>
        <v>0</v>
      </c>
      <c r="CH69" s="14">
        <f>VLOOKUP($B69,[2]Sheet3!$G:$CZ,71,0)</f>
        <v>0</v>
      </c>
      <c r="CI69" s="14">
        <f>VLOOKUP($B69,[2]Sheet3!$G:$CZ,72,0)</f>
        <v>0</v>
      </c>
      <c r="CJ69" s="14">
        <f>VLOOKUP($B69,[2]Sheet3!$G:$CZ,73,0)</f>
        <v>0</v>
      </c>
      <c r="CK69" s="14">
        <f>VLOOKUP($B69,[2]Sheet3!$G:$CZ,74,0)</f>
        <v>0</v>
      </c>
      <c r="CL69" s="14">
        <f>VLOOKUP($B69,[2]Sheet3!$G:$CZ,75,0)</f>
        <v>0</v>
      </c>
      <c r="CM69" s="14">
        <f>VLOOKUP($B69,[2]Sheet3!$G:$CZ,76,0)</f>
        <v>0</v>
      </c>
      <c r="CN69" s="14">
        <f>VLOOKUP($B69,[2]Sheet3!$G:$CZ,77,0)</f>
        <v>0</v>
      </c>
      <c r="CO69" s="14">
        <f>VLOOKUP($B69,[2]Sheet3!$G:$CZ,78,0)</f>
        <v>0</v>
      </c>
      <c r="CP69" s="14">
        <f>VLOOKUP($B69,[2]Sheet3!$G:$CZ,79,0)</f>
        <v>0</v>
      </c>
      <c r="CQ69" s="14">
        <f>VLOOKUP($B69,[2]Sheet3!$G:$CZ,80,0)</f>
        <v>0</v>
      </c>
      <c r="CR69" s="14">
        <f>VLOOKUP($B69,[2]Sheet3!$G:$CZ,81,0)</f>
        <v>0</v>
      </c>
      <c r="CS69" s="14">
        <f>VLOOKUP($B69,[2]Sheet3!$G:$CZ,82,0)</f>
        <v>0</v>
      </c>
      <c r="CT69" s="14">
        <f>VLOOKUP($B69,[2]Sheet3!$G:$CZ,83,0)</f>
        <v>0</v>
      </c>
      <c r="CU69" s="14">
        <f>VLOOKUP($B69,[2]Sheet3!$G:$CZ,84,0)</f>
        <v>0</v>
      </c>
      <c r="CV69" s="14">
        <f>VLOOKUP($B69,[2]Sheet3!$G:$CZ,85,0)</f>
        <v>0</v>
      </c>
      <c r="CW69" s="14">
        <f>VLOOKUP($B69,[2]Sheet3!$G:$CZ,86,0)</f>
        <v>0</v>
      </c>
      <c r="CX69" s="14">
        <f>VLOOKUP($B69,[2]Sheet3!$G:$CZ,87,0)</f>
        <v>0</v>
      </c>
      <c r="CY69" s="14">
        <f>VLOOKUP($B69,[2]Sheet3!$G:$CZ,88,0)</f>
        <v>0</v>
      </c>
      <c r="CZ69" s="14">
        <f>VLOOKUP($B69,[2]Sheet3!$G:$CZ,89,0)</f>
        <v>0</v>
      </c>
      <c r="DA69" s="14">
        <f>VLOOKUP($B69,[2]Sheet3!$G:$CZ,90,0)</f>
        <v>0</v>
      </c>
      <c r="DB69" s="14">
        <f>VLOOKUP($B69,[2]Sheet3!$G:$CZ,91,0)</f>
        <v>0</v>
      </c>
      <c r="DC69" s="14">
        <f>VLOOKUP($B69,[2]Sheet3!$G:$CZ,92,0)</f>
        <v>0</v>
      </c>
      <c r="DD69" s="14">
        <f>VLOOKUP($B69,[2]Sheet3!$G:$CZ,93,0)</f>
        <v>0</v>
      </c>
      <c r="DE69" s="14">
        <f>VLOOKUP($B69,[2]Sheet3!$G:$CZ,94,0)</f>
        <v>0</v>
      </c>
      <c r="DF69" s="14">
        <f>VLOOKUP($B69,[2]Sheet3!$G:$CZ,95,0)</f>
        <v>0</v>
      </c>
      <c r="DG69" s="14">
        <f>VLOOKUP($B69,[2]Sheet3!$G:$CZ,96,0)</f>
        <v>0</v>
      </c>
      <c r="DH69" s="14">
        <f>VLOOKUP($B69,[2]Sheet3!$G:$CZ,97,0)</f>
        <v>0</v>
      </c>
      <c r="DI69" s="14">
        <f>VLOOKUP($B69,[2]Sheet3!$G:$CZ,98,0)</f>
        <v>0</v>
      </c>
    </row>
    <row r="70" spans="1:113" x14ac:dyDescent="0.3">
      <c r="A70" s="9" t="str">
        <f t="shared" si="3"/>
        <v>N63164</v>
      </c>
      <c r="B70" s="15" t="s">
        <v>683</v>
      </c>
      <c r="C70" s="15" t="s">
        <v>684</v>
      </c>
      <c r="F70" s="7" t="s">
        <v>15</v>
      </c>
      <c r="G70" s="12" t="s">
        <v>3565</v>
      </c>
      <c r="H70" s="12" t="str">
        <f>VLOOKUP($B70,[1]Sheet1!$A:$G,5,0)</f>
        <v>rituraj.upadhyay@redingtongroup.com</v>
      </c>
      <c r="I70" s="12" t="str">
        <f>VLOOKUP($B70,[1]Sheet1!$A:$G,7,0)</f>
        <v>jitender.chopra@redingtongroup.com</v>
      </c>
      <c r="J70" s="12" t="s">
        <v>82</v>
      </c>
      <c r="K70" s="7"/>
      <c r="L70" s="7"/>
      <c r="M70" s="8"/>
      <c r="N70" s="7" t="str">
        <f t="shared" si="4"/>
        <v>rituraj.upadhyay@redingtongroup.com; jitender.chopra@redingtongroup.com; nilesh.phirke@redingtongroup.com;christopher.joseph@redingtongroup.com</v>
      </c>
      <c r="O70" s="7" t="str">
        <f t="shared" si="5"/>
        <v>N63164</v>
      </c>
      <c r="P70" s="8" t="s">
        <v>5215</v>
      </c>
      <c r="Q70" s="14">
        <f>VLOOKUP($B70,[2]Sheet3!$G:$CZ,2,0)</f>
        <v>2400308767</v>
      </c>
      <c r="R70" s="14">
        <f>VLOOKUP($B70,[2]Sheet3!$G:$CZ,3,0)</f>
        <v>2400308425</v>
      </c>
      <c r="S70" s="14">
        <f>VLOOKUP($B70,[2]Sheet3!$G:$CZ,4,0)</f>
        <v>2400303378</v>
      </c>
      <c r="T70" s="14">
        <f>VLOOKUP($B70,[2]Sheet3!$G:$CZ,5,0)</f>
        <v>2400303380</v>
      </c>
      <c r="U70" s="14">
        <f>VLOOKUP($B70,[2]Sheet3!$G:$CZ,6,0)</f>
        <v>2400305090</v>
      </c>
      <c r="V70" s="14">
        <f>VLOOKUP($B70,[2]Sheet3!$G:$CZ,7,0)</f>
        <v>2400305596</v>
      </c>
      <c r="W70" s="14">
        <f>VLOOKUP($B70,[2]Sheet3!$G:$CZ,8,0)</f>
        <v>2400308769</v>
      </c>
      <c r="X70" s="14">
        <f>VLOOKUP($B70,[2]Sheet3!$G:$CZ,9,0)</f>
        <v>2400308768</v>
      </c>
      <c r="Y70" s="14">
        <f>VLOOKUP($B70,[2]Sheet3!$G:$CZ,10,0)</f>
        <v>0</v>
      </c>
      <c r="Z70" s="14">
        <f>VLOOKUP($B70,[2]Sheet3!$G:$CZ,11,0)</f>
        <v>0</v>
      </c>
      <c r="AA70" s="14">
        <f>VLOOKUP($B70,[2]Sheet3!$G:$CZ,12,0)</f>
        <v>0</v>
      </c>
      <c r="AB70" s="14">
        <f>VLOOKUP($B70,[2]Sheet3!$G:$CZ,13,0)</f>
        <v>0</v>
      </c>
      <c r="AC70" s="14">
        <f>VLOOKUP($B70,[2]Sheet3!$G:$CZ,14,0)</f>
        <v>0</v>
      </c>
      <c r="AD70" s="14">
        <f>VLOOKUP($B70,[2]Sheet3!$G:$CZ,15,0)</f>
        <v>0</v>
      </c>
      <c r="AE70" s="14">
        <f>VLOOKUP($B70,[2]Sheet3!$G:$CZ,16,0)</f>
        <v>0</v>
      </c>
      <c r="AF70" s="14">
        <f>VLOOKUP($B70,[2]Sheet3!$G:$CZ,17,0)</f>
        <v>0</v>
      </c>
      <c r="AG70" s="14">
        <f>VLOOKUP($B70,[2]Sheet3!$G:$CZ,18,0)</f>
        <v>0</v>
      </c>
      <c r="AH70" s="14">
        <f>VLOOKUP($B70,[2]Sheet3!$G:$CZ,19,0)</f>
        <v>0</v>
      </c>
      <c r="AI70" s="14">
        <f>VLOOKUP($B70,[2]Sheet3!$G:$CZ,20,0)</f>
        <v>0</v>
      </c>
      <c r="AJ70" s="14">
        <f>VLOOKUP($B70,[2]Sheet3!$G:$CZ,21,0)</f>
        <v>0</v>
      </c>
      <c r="AK70" s="14">
        <f>VLOOKUP($B70,[2]Sheet3!$G:$CZ,22,0)</f>
        <v>0</v>
      </c>
      <c r="AL70" s="14">
        <f>VLOOKUP($B70,[2]Sheet3!$G:$CZ,23,0)</f>
        <v>0</v>
      </c>
      <c r="AM70" s="14">
        <f>VLOOKUP($B70,[2]Sheet3!$G:$CZ,24,0)</f>
        <v>0</v>
      </c>
      <c r="AN70" s="14">
        <f>VLOOKUP($B70,[2]Sheet3!$G:$CZ,25,0)</f>
        <v>0</v>
      </c>
      <c r="AO70" s="14">
        <f>VLOOKUP($B70,[2]Sheet3!$G:$CZ,26,0)</f>
        <v>0</v>
      </c>
      <c r="AP70" s="14">
        <f>VLOOKUP($B70,[2]Sheet3!$G:$CZ,27,0)</f>
        <v>0</v>
      </c>
      <c r="AQ70" s="14">
        <f>VLOOKUP($B70,[2]Sheet3!$G:$CZ,28,0)</f>
        <v>0</v>
      </c>
      <c r="AR70" s="14">
        <f>VLOOKUP($B70,[2]Sheet3!$G:$CZ,29,0)</f>
        <v>0</v>
      </c>
      <c r="AS70" s="14">
        <f>VLOOKUP($B70,[2]Sheet3!$G:$CZ,30,0)</f>
        <v>0</v>
      </c>
      <c r="AT70" s="14">
        <f>VLOOKUP($B70,[2]Sheet3!$G:$CZ,31,0)</f>
        <v>0</v>
      </c>
      <c r="AU70" s="14">
        <f>VLOOKUP($B70,[2]Sheet3!$G:$CZ,32,0)</f>
        <v>0</v>
      </c>
      <c r="AV70" s="14">
        <f>VLOOKUP($B70,[2]Sheet3!$G:$CZ,33,0)</f>
        <v>0</v>
      </c>
      <c r="AW70" s="14">
        <f>VLOOKUP($B70,[2]Sheet3!$G:$CZ,34,0)</f>
        <v>0</v>
      </c>
      <c r="AX70" s="14">
        <f>VLOOKUP($B70,[2]Sheet3!$G:$CZ,35,0)</f>
        <v>0</v>
      </c>
      <c r="AY70" s="14">
        <f>VLOOKUP($B70,[2]Sheet3!$G:$CZ,36,0)</f>
        <v>0</v>
      </c>
      <c r="AZ70" s="14">
        <f>VLOOKUP($B70,[2]Sheet3!$G:$CZ,37,0)</f>
        <v>0</v>
      </c>
      <c r="BA70" s="14">
        <f>VLOOKUP($B70,[2]Sheet3!$G:$CZ,38,0)</f>
        <v>0</v>
      </c>
      <c r="BB70" s="14">
        <f>VLOOKUP($B70,[2]Sheet3!$G:$CZ,39,0)</f>
        <v>0</v>
      </c>
      <c r="BC70" s="14">
        <f>VLOOKUP($B70,[2]Sheet3!$G:$CZ,40,0)</f>
        <v>0</v>
      </c>
      <c r="BD70" s="14">
        <f>VLOOKUP($B70,[2]Sheet3!$G:$CZ,41,0)</f>
        <v>0</v>
      </c>
      <c r="BE70" s="14">
        <f>VLOOKUP($B70,[2]Sheet3!$G:$CZ,42,0)</f>
        <v>0</v>
      </c>
      <c r="BF70" s="14">
        <f>VLOOKUP($B70,[2]Sheet3!$G:$CZ,43,0)</f>
        <v>0</v>
      </c>
      <c r="BG70" s="14">
        <f>VLOOKUP($B70,[2]Sheet3!$G:$CZ,44,0)</f>
        <v>0</v>
      </c>
      <c r="BH70" s="14">
        <f>VLOOKUP($B70,[2]Sheet3!$G:$CZ,45,0)</f>
        <v>0</v>
      </c>
      <c r="BI70" s="14">
        <f>VLOOKUP($B70,[2]Sheet3!$G:$CZ,46,0)</f>
        <v>0</v>
      </c>
      <c r="BJ70" s="14">
        <f>VLOOKUP($B70,[2]Sheet3!$G:$CZ,47,0)</f>
        <v>0</v>
      </c>
      <c r="BK70" s="14">
        <f>VLOOKUP($B70,[2]Sheet3!$G:$CZ,48,0)</f>
        <v>0</v>
      </c>
      <c r="BL70" s="14">
        <f>VLOOKUP($B70,[2]Sheet3!$G:$CZ,49,0)</f>
        <v>0</v>
      </c>
      <c r="BM70" s="14">
        <f>VLOOKUP($B70,[2]Sheet3!$G:$CZ,50,0)</f>
        <v>0</v>
      </c>
      <c r="BN70" s="14">
        <f>VLOOKUP($B70,[2]Sheet3!$G:$CZ,51,0)</f>
        <v>0</v>
      </c>
      <c r="BO70" s="14">
        <f>VLOOKUP($B70,[2]Sheet3!$G:$CZ,52,0)</f>
        <v>0</v>
      </c>
      <c r="BP70" s="14">
        <f>VLOOKUP($B70,[2]Sheet3!$G:$CZ,53,0)</f>
        <v>0</v>
      </c>
      <c r="BQ70" s="14">
        <f>VLOOKUP($B70,[2]Sheet3!$G:$CZ,54,0)</f>
        <v>0</v>
      </c>
      <c r="BR70" s="14">
        <f>VLOOKUP($B70,[2]Sheet3!$G:$CZ,55,0)</f>
        <v>0</v>
      </c>
      <c r="BS70" s="14">
        <f>VLOOKUP($B70,[2]Sheet3!$G:$CZ,56,0)</f>
        <v>0</v>
      </c>
      <c r="BT70" s="14">
        <f>VLOOKUP($B70,[2]Sheet3!$G:$CZ,57,0)</f>
        <v>0</v>
      </c>
      <c r="BU70" s="14">
        <f>VLOOKUP($B70,[2]Sheet3!$G:$CZ,58,0)</f>
        <v>0</v>
      </c>
      <c r="BV70" s="14">
        <f>VLOOKUP($B70,[2]Sheet3!$G:$CZ,59,0)</f>
        <v>0</v>
      </c>
      <c r="BW70" s="14">
        <f>VLOOKUP($B70,[2]Sheet3!$G:$CZ,60,0)</f>
        <v>0</v>
      </c>
      <c r="BX70" s="14">
        <f>VLOOKUP($B70,[2]Sheet3!$G:$CZ,61,0)</f>
        <v>0</v>
      </c>
      <c r="BY70" s="14">
        <f>VLOOKUP($B70,[2]Sheet3!$G:$CZ,62,0)</f>
        <v>0</v>
      </c>
      <c r="BZ70" s="14">
        <f>VLOOKUP($B70,[2]Sheet3!$G:$CZ,63,0)</f>
        <v>0</v>
      </c>
      <c r="CA70" s="14">
        <f>VLOOKUP($B70,[2]Sheet3!$G:$CZ,64,0)</f>
        <v>0</v>
      </c>
      <c r="CB70" s="14">
        <f>VLOOKUP($B70,[2]Sheet3!$G:$CZ,65,0)</f>
        <v>0</v>
      </c>
      <c r="CC70" s="14">
        <f>VLOOKUP($B70,[2]Sheet3!$G:$CZ,66,0)</f>
        <v>0</v>
      </c>
      <c r="CD70" s="14">
        <f>VLOOKUP($B70,[2]Sheet3!$G:$CZ,67,0)</f>
        <v>0</v>
      </c>
      <c r="CE70" s="14">
        <f>VLOOKUP($B70,[2]Sheet3!$G:$CZ,68,0)</f>
        <v>0</v>
      </c>
      <c r="CF70" s="14">
        <f>VLOOKUP($B70,[2]Sheet3!$G:$CZ,69,0)</f>
        <v>0</v>
      </c>
      <c r="CG70" s="14">
        <f>VLOOKUP($B70,[2]Sheet3!$G:$CZ,70,0)</f>
        <v>0</v>
      </c>
      <c r="CH70" s="14">
        <f>VLOOKUP($B70,[2]Sheet3!$G:$CZ,71,0)</f>
        <v>0</v>
      </c>
      <c r="CI70" s="14">
        <f>VLOOKUP($B70,[2]Sheet3!$G:$CZ,72,0)</f>
        <v>0</v>
      </c>
      <c r="CJ70" s="14">
        <f>VLOOKUP($B70,[2]Sheet3!$G:$CZ,73,0)</f>
        <v>0</v>
      </c>
      <c r="CK70" s="14">
        <f>VLOOKUP($B70,[2]Sheet3!$G:$CZ,74,0)</f>
        <v>0</v>
      </c>
      <c r="CL70" s="14">
        <f>VLOOKUP($B70,[2]Sheet3!$G:$CZ,75,0)</f>
        <v>0</v>
      </c>
      <c r="CM70" s="14">
        <f>VLOOKUP($B70,[2]Sheet3!$G:$CZ,76,0)</f>
        <v>0</v>
      </c>
      <c r="CN70" s="14">
        <f>VLOOKUP($B70,[2]Sheet3!$G:$CZ,77,0)</f>
        <v>0</v>
      </c>
      <c r="CO70" s="14">
        <f>VLOOKUP($B70,[2]Sheet3!$G:$CZ,78,0)</f>
        <v>0</v>
      </c>
      <c r="CP70" s="14">
        <f>VLOOKUP($B70,[2]Sheet3!$G:$CZ,79,0)</f>
        <v>0</v>
      </c>
      <c r="CQ70" s="14">
        <f>VLOOKUP($B70,[2]Sheet3!$G:$CZ,80,0)</f>
        <v>0</v>
      </c>
      <c r="CR70" s="14">
        <f>VLOOKUP($B70,[2]Sheet3!$G:$CZ,81,0)</f>
        <v>0</v>
      </c>
      <c r="CS70" s="14">
        <f>VLOOKUP($B70,[2]Sheet3!$G:$CZ,82,0)</f>
        <v>0</v>
      </c>
      <c r="CT70" s="14">
        <f>VLOOKUP($B70,[2]Sheet3!$G:$CZ,83,0)</f>
        <v>0</v>
      </c>
      <c r="CU70" s="14">
        <f>VLOOKUP($B70,[2]Sheet3!$G:$CZ,84,0)</f>
        <v>0</v>
      </c>
      <c r="CV70" s="14">
        <f>VLOOKUP($B70,[2]Sheet3!$G:$CZ,85,0)</f>
        <v>0</v>
      </c>
      <c r="CW70" s="14">
        <f>VLOOKUP($B70,[2]Sheet3!$G:$CZ,86,0)</f>
        <v>0</v>
      </c>
      <c r="CX70" s="14">
        <f>VLOOKUP($B70,[2]Sheet3!$G:$CZ,87,0)</f>
        <v>0</v>
      </c>
      <c r="CY70" s="14">
        <f>VLOOKUP($B70,[2]Sheet3!$G:$CZ,88,0)</f>
        <v>0</v>
      </c>
      <c r="CZ70" s="14">
        <f>VLOOKUP($B70,[2]Sheet3!$G:$CZ,89,0)</f>
        <v>0</v>
      </c>
      <c r="DA70" s="14">
        <f>VLOOKUP($B70,[2]Sheet3!$G:$CZ,90,0)</f>
        <v>0</v>
      </c>
      <c r="DB70" s="14">
        <f>VLOOKUP($B70,[2]Sheet3!$G:$CZ,91,0)</f>
        <v>0</v>
      </c>
      <c r="DC70" s="14">
        <f>VLOOKUP($B70,[2]Sheet3!$G:$CZ,92,0)</f>
        <v>0</v>
      </c>
      <c r="DD70" s="14">
        <f>VLOOKUP($B70,[2]Sheet3!$G:$CZ,93,0)</f>
        <v>0</v>
      </c>
      <c r="DE70" s="14">
        <f>VLOOKUP($B70,[2]Sheet3!$G:$CZ,94,0)</f>
        <v>0</v>
      </c>
      <c r="DF70" s="14">
        <f>VLOOKUP($B70,[2]Sheet3!$G:$CZ,95,0)</f>
        <v>0</v>
      </c>
      <c r="DG70" s="14">
        <f>VLOOKUP($B70,[2]Sheet3!$G:$CZ,96,0)</f>
        <v>0</v>
      </c>
      <c r="DH70" s="14">
        <f>VLOOKUP($B70,[2]Sheet3!$G:$CZ,97,0)</f>
        <v>0</v>
      </c>
      <c r="DI70" s="14">
        <f>VLOOKUP($B70,[2]Sheet3!$G:$CZ,98,0)</f>
        <v>0</v>
      </c>
    </row>
    <row r="71" spans="1:113" x14ac:dyDescent="0.3">
      <c r="A71" s="9" t="str">
        <f t="shared" si="3"/>
        <v>N73030</v>
      </c>
      <c r="B71" s="15" t="s">
        <v>842</v>
      </c>
      <c r="C71" s="15" t="s">
        <v>843</v>
      </c>
      <c r="F71" s="7" t="s">
        <v>15</v>
      </c>
      <c r="G71" s="12" t="s">
        <v>3566</v>
      </c>
      <c r="H71" s="12" t="str">
        <f>VLOOKUP($B71,[1]Sheet1!$A:$G,5,0)</f>
        <v>ajay.sharma@redingtongroup.com</v>
      </c>
      <c r="I71" s="12" t="str">
        <f>VLOOKUP($B71,[1]Sheet1!$A:$G,7,0)</f>
        <v>sidharth.eknath@redingtongroup.com</v>
      </c>
      <c r="J71" s="12" t="s">
        <v>82</v>
      </c>
      <c r="K71" s="7"/>
      <c r="L71" s="7"/>
      <c r="M71" s="8"/>
      <c r="N71" s="7" t="str">
        <f t="shared" si="4"/>
        <v>ajay.sharma@redingtongroup.com; sidharth.eknath@redingtongroup.com; nilesh.phirke@redingtongroup.com;christopher.joseph@redingtongroup.com</v>
      </c>
      <c r="O71" s="7" t="str">
        <f t="shared" si="5"/>
        <v>N73030</v>
      </c>
      <c r="P71" s="8" t="s">
        <v>5215</v>
      </c>
      <c r="Q71" s="14">
        <f>VLOOKUP($B71,[2]Sheet3!$G:$CZ,2,0)</f>
        <v>2400308412</v>
      </c>
      <c r="R71" s="14">
        <f>VLOOKUP($B71,[2]Sheet3!$G:$CZ,3,0)</f>
        <v>2400303676</v>
      </c>
      <c r="S71" s="14">
        <f>VLOOKUP($B71,[2]Sheet3!$G:$CZ,4,0)</f>
        <v>2400305577</v>
      </c>
      <c r="T71" s="14">
        <f>VLOOKUP($B71,[2]Sheet3!$G:$CZ,5,0)</f>
        <v>2400305579</v>
      </c>
      <c r="U71" s="14">
        <f>VLOOKUP($B71,[2]Sheet3!$G:$CZ,6,0)</f>
        <v>2400299793</v>
      </c>
      <c r="V71" s="14">
        <f>VLOOKUP($B71,[2]Sheet3!$G:$CZ,7,0)</f>
        <v>2400299796</v>
      </c>
      <c r="W71" s="14">
        <f>VLOOKUP($B71,[2]Sheet3!$G:$CZ,8,0)</f>
        <v>0</v>
      </c>
      <c r="X71" s="14">
        <f>VLOOKUP($B71,[2]Sheet3!$G:$CZ,9,0)</f>
        <v>0</v>
      </c>
      <c r="Y71" s="14">
        <f>VLOOKUP($B71,[2]Sheet3!$G:$CZ,10,0)</f>
        <v>0</v>
      </c>
      <c r="Z71" s="14">
        <f>VLOOKUP($B71,[2]Sheet3!$G:$CZ,11,0)</f>
        <v>0</v>
      </c>
      <c r="AA71" s="14">
        <f>VLOOKUP($B71,[2]Sheet3!$G:$CZ,12,0)</f>
        <v>0</v>
      </c>
      <c r="AB71" s="14">
        <f>VLOOKUP($B71,[2]Sheet3!$G:$CZ,13,0)</f>
        <v>0</v>
      </c>
      <c r="AC71" s="14">
        <f>VLOOKUP($B71,[2]Sheet3!$G:$CZ,14,0)</f>
        <v>0</v>
      </c>
      <c r="AD71" s="14">
        <f>VLOOKUP($B71,[2]Sheet3!$G:$CZ,15,0)</f>
        <v>0</v>
      </c>
      <c r="AE71" s="14">
        <f>VLOOKUP($B71,[2]Sheet3!$G:$CZ,16,0)</f>
        <v>0</v>
      </c>
      <c r="AF71" s="14">
        <f>VLOOKUP($B71,[2]Sheet3!$G:$CZ,17,0)</f>
        <v>0</v>
      </c>
      <c r="AG71" s="14">
        <f>VLOOKUP($B71,[2]Sheet3!$G:$CZ,18,0)</f>
        <v>0</v>
      </c>
      <c r="AH71" s="14">
        <f>VLOOKUP($B71,[2]Sheet3!$G:$CZ,19,0)</f>
        <v>0</v>
      </c>
      <c r="AI71" s="14">
        <f>VLOOKUP($B71,[2]Sheet3!$G:$CZ,20,0)</f>
        <v>0</v>
      </c>
      <c r="AJ71" s="14">
        <f>VLOOKUP($B71,[2]Sheet3!$G:$CZ,21,0)</f>
        <v>0</v>
      </c>
      <c r="AK71" s="14">
        <f>VLOOKUP($B71,[2]Sheet3!$G:$CZ,22,0)</f>
        <v>0</v>
      </c>
      <c r="AL71" s="14">
        <f>VLOOKUP($B71,[2]Sheet3!$G:$CZ,23,0)</f>
        <v>0</v>
      </c>
      <c r="AM71" s="14">
        <f>VLOOKUP($B71,[2]Sheet3!$G:$CZ,24,0)</f>
        <v>0</v>
      </c>
      <c r="AN71" s="14">
        <f>VLOOKUP($B71,[2]Sheet3!$G:$CZ,25,0)</f>
        <v>0</v>
      </c>
      <c r="AO71" s="14">
        <f>VLOOKUP($B71,[2]Sheet3!$G:$CZ,26,0)</f>
        <v>0</v>
      </c>
      <c r="AP71" s="14">
        <f>VLOOKUP($B71,[2]Sheet3!$G:$CZ,27,0)</f>
        <v>0</v>
      </c>
      <c r="AQ71" s="14">
        <f>VLOOKUP($B71,[2]Sheet3!$G:$CZ,28,0)</f>
        <v>0</v>
      </c>
      <c r="AR71" s="14">
        <f>VLOOKUP($B71,[2]Sheet3!$G:$CZ,29,0)</f>
        <v>0</v>
      </c>
      <c r="AS71" s="14">
        <f>VLOOKUP($B71,[2]Sheet3!$G:$CZ,30,0)</f>
        <v>0</v>
      </c>
      <c r="AT71" s="14">
        <f>VLOOKUP($B71,[2]Sheet3!$G:$CZ,31,0)</f>
        <v>0</v>
      </c>
      <c r="AU71" s="14">
        <f>VLOOKUP($B71,[2]Sheet3!$G:$CZ,32,0)</f>
        <v>0</v>
      </c>
      <c r="AV71" s="14">
        <f>VLOOKUP($B71,[2]Sheet3!$G:$CZ,33,0)</f>
        <v>0</v>
      </c>
      <c r="AW71" s="14">
        <f>VLOOKUP($B71,[2]Sheet3!$G:$CZ,34,0)</f>
        <v>0</v>
      </c>
      <c r="AX71" s="14">
        <f>VLOOKUP($B71,[2]Sheet3!$G:$CZ,35,0)</f>
        <v>0</v>
      </c>
      <c r="AY71" s="14">
        <f>VLOOKUP($B71,[2]Sheet3!$G:$CZ,36,0)</f>
        <v>0</v>
      </c>
      <c r="AZ71" s="14">
        <f>VLOOKUP($B71,[2]Sheet3!$G:$CZ,37,0)</f>
        <v>0</v>
      </c>
      <c r="BA71" s="14">
        <f>VLOOKUP($B71,[2]Sheet3!$G:$CZ,38,0)</f>
        <v>0</v>
      </c>
      <c r="BB71" s="14">
        <f>VLOOKUP($B71,[2]Sheet3!$G:$CZ,39,0)</f>
        <v>0</v>
      </c>
      <c r="BC71" s="14">
        <f>VLOOKUP($B71,[2]Sheet3!$G:$CZ,40,0)</f>
        <v>0</v>
      </c>
      <c r="BD71" s="14">
        <f>VLOOKUP($B71,[2]Sheet3!$G:$CZ,41,0)</f>
        <v>0</v>
      </c>
      <c r="BE71" s="14">
        <f>VLOOKUP($B71,[2]Sheet3!$G:$CZ,42,0)</f>
        <v>0</v>
      </c>
      <c r="BF71" s="14">
        <f>VLOOKUP($B71,[2]Sheet3!$G:$CZ,43,0)</f>
        <v>0</v>
      </c>
      <c r="BG71" s="14">
        <f>VLOOKUP($B71,[2]Sheet3!$G:$CZ,44,0)</f>
        <v>0</v>
      </c>
      <c r="BH71" s="14">
        <f>VLOOKUP($B71,[2]Sheet3!$G:$CZ,45,0)</f>
        <v>0</v>
      </c>
      <c r="BI71" s="14">
        <f>VLOOKUP($B71,[2]Sheet3!$G:$CZ,46,0)</f>
        <v>0</v>
      </c>
      <c r="BJ71" s="14">
        <f>VLOOKUP($B71,[2]Sheet3!$G:$CZ,47,0)</f>
        <v>0</v>
      </c>
      <c r="BK71" s="14">
        <f>VLOOKUP($B71,[2]Sheet3!$G:$CZ,48,0)</f>
        <v>0</v>
      </c>
      <c r="BL71" s="14">
        <f>VLOOKUP($B71,[2]Sheet3!$G:$CZ,49,0)</f>
        <v>0</v>
      </c>
      <c r="BM71" s="14">
        <f>VLOOKUP($B71,[2]Sheet3!$G:$CZ,50,0)</f>
        <v>0</v>
      </c>
      <c r="BN71" s="14">
        <f>VLOOKUP($B71,[2]Sheet3!$G:$CZ,51,0)</f>
        <v>0</v>
      </c>
      <c r="BO71" s="14">
        <f>VLOOKUP($B71,[2]Sheet3!$G:$CZ,52,0)</f>
        <v>0</v>
      </c>
      <c r="BP71" s="14">
        <f>VLOOKUP($B71,[2]Sheet3!$G:$CZ,53,0)</f>
        <v>0</v>
      </c>
      <c r="BQ71" s="14">
        <f>VLOOKUP($B71,[2]Sheet3!$G:$CZ,54,0)</f>
        <v>0</v>
      </c>
      <c r="BR71" s="14">
        <f>VLOOKUP($B71,[2]Sheet3!$G:$CZ,55,0)</f>
        <v>0</v>
      </c>
      <c r="BS71" s="14">
        <f>VLOOKUP($B71,[2]Sheet3!$G:$CZ,56,0)</f>
        <v>0</v>
      </c>
      <c r="BT71" s="14">
        <f>VLOOKUP($B71,[2]Sheet3!$G:$CZ,57,0)</f>
        <v>0</v>
      </c>
      <c r="BU71" s="14">
        <f>VLOOKUP($B71,[2]Sheet3!$G:$CZ,58,0)</f>
        <v>0</v>
      </c>
      <c r="BV71" s="14">
        <f>VLOOKUP($B71,[2]Sheet3!$G:$CZ,59,0)</f>
        <v>0</v>
      </c>
      <c r="BW71" s="14">
        <f>VLOOKUP($B71,[2]Sheet3!$G:$CZ,60,0)</f>
        <v>0</v>
      </c>
      <c r="BX71" s="14">
        <f>VLOOKUP($B71,[2]Sheet3!$G:$CZ,61,0)</f>
        <v>0</v>
      </c>
      <c r="BY71" s="14">
        <f>VLOOKUP($B71,[2]Sheet3!$G:$CZ,62,0)</f>
        <v>0</v>
      </c>
      <c r="BZ71" s="14">
        <f>VLOOKUP($B71,[2]Sheet3!$G:$CZ,63,0)</f>
        <v>0</v>
      </c>
      <c r="CA71" s="14">
        <f>VLOOKUP($B71,[2]Sheet3!$G:$CZ,64,0)</f>
        <v>0</v>
      </c>
      <c r="CB71" s="14">
        <f>VLOOKUP($B71,[2]Sheet3!$G:$CZ,65,0)</f>
        <v>0</v>
      </c>
      <c r="CC71" s="14">
        <f>VLOOKUP($B71,[2]Sheet3!$G:$CZ,66,0)</f>
        <v>0</v>
      </c>
      <c r="CD71" s="14">
        <f>VLOOKUP($B71,[2]Sheet3!$G:$CZ,67,0)</f>
        <v>0</v>
      </c>
      <c r="CE71" s="14">
        <f>VLOOKUP($B71,[2]Sheet3!$G:$CZ,68,0)</f>
        <v>0</v>
      </c>
      <c r="CF71" s="14">
        <f>VLOOKUP($B71,[2]Sheet3!$G:$CZ,69,0)</f>
        <v>0</v>
      </c>
      <c r="CG71" s="14">
        <f>VLOOKUP($B71,[2]Sheet3!$G:$CZ,70,0)</f>
        <v>0</v>
      </c>
      <c r="CH71" s="14">
        <f>VLOOKUP($B71,[2]Sheet3!$G:$CZ,71,0)</f>
        <v>0</v>
      </c>
      <c r="CI71" s="14">
        <f>VLOOKUP($B71,[2]Sheet3!$G:$CZ,72,0)</f>
        <v>0</v>
      </c>
      <c r="CJ71" s="14">
        <f>VLOOKUP($B71,[2]Sheet3!$G:$CZ,73,0)</f>
        <v>0</v>
      </c>
      <c r="CK71" s="14">
        <f>VLOOKUP($B71,[2]Sheet3!$G:$CZ,74,0)</f>
        <v>0</v>
      </c>
      <c r="CL71" s="14">
        <f>VLOOKUP($B71,[2]Sheet3!$G:$CZ,75,0)</f>
        <v>0</v>
      </c>
      <c r="CM71" s="14">
        <f>VLOOKUP($B71,[2]Sheet3!$G:$CZ,76,0)</f>
        <v>0</v>
      </c>
      <c r="CN71" s="14">
        <f>VLOOKUP($B71,[2]Sheet3!$G:$CZ,77,0)</f>
        <v>0</v>
      </c>
      <c r="CO71" s="14">
        <f>VLOOKUP($B71,[2]Sheet3!$G:$CZ,78,0)</f>
        <v>0</v>
      </c>
      <c r="CP71" s="14">
        <f>VLOOKUP($B71,[2]Sheet3!$G:$CZ,79,0)</f>
        <v>0</v>
      </c>
      <c r="CQ71" s="14">
        <f>VLOOKUP($B71,[2]Sheet3!$G:$CZ,80,0)</f>
        <v>0</v>
      </c>
      <c r="CR71" s="14">
        <f>VLOOKUP($B71,[2]Sheet3!$G:$CZ,81,0)</f>
        <v>0</v>
      </c>
      <c r="CS71" s="14">
        <f>VLOOKUP($B71,[2]Sheet3!$G:$CZ,82,0)</f>
        <v>0</v>
      </c>
      <c r="CT71" s="14">
        <f>VLOOKUP($B71,[2]Sheet3!$G:$CZ,83,0)</f>
        <v>0</v>
      </c>
      <c r="CU71" s="14">
        <f>VLOOKUP($B71,[2]Sheet3!$G:$CZ,84,0)</f>
        <v>0</v>
      </c>
      <c r="CV71" s="14">
        <f>VLOOKUP($B71,[2]Sheet3!$G:$CZ,85,0)</f>
        <v>0</v>
      </c>
      <c r="CW71" s="14">
        <f>VLOOKUP($B71,[2]Sheet3!$G:$CZ,86,0)</f>
        <v>0</v>
      </c>
      <c r="CX71" s="14">
        <f>VLOOKUP($B71,[2]Sheet3!$G:$CZ,87,0)</f>
        <v>0</v>
      </c>
      <c r="CY71" s="14">
        <f>VLOOKUP($B71,[2]Sheet3!$G:$CZ,88,0)</f>
        <v>0</v>
      </c>
      <c r="CZ71" s="14">
        <f>VLOOKUP($B71,[2]Sheet3!$G:$CZ,89,0)</f>
        <v>0</v>
      </c>
      <c r="DA71" s="14">
        <f>VLOOKUP($B71,[2]Sheet3!$G:$CZ,90,0)</f>
        <v>0</v>
      </c>
      <c r="DB71" s="14">
        <f>VLOOKUP($B71,[2]Sheet3!$G:$CZ,91,0)</f>
        <v>0</v>
      </c>
      <c r="DC71" s="14">
        <f>VLOOKUP($B71,[2]Sheet3!$G:$CZ,92,0)</f>
        <v>0</v>
      </c>
      <c r="DD71" s="14">
        <f>VLOOKUP($B71,[2]Sheet3!$G:$CZ,93,0)</f>
        <v>0</v>
      </c>
      <c r="DE71" s="14">
        <f>VLOOKUP($B71,[2]Sheet3!$G:$CZ,94,0)</f>
        <v>0</v>
      </c>
      <c r="DF71" s="14">
        <f>VLOOKUP($B71,[2]Sheet3!$G:$CZ,95,0)</f>
        <v>0</v>
      </c>
      <c r="DG71" s="14">
        <f>VLOOKUP($B71,[2]Sheet3!$G:$CZ,96,0)</f>
        <v>0</v>
      </c>
      <c r="DH71" s="14">
        <f>VLOOKUP($B71,[2]Sheet3!$G:$CZ,97,0)</f>
        <v>0</v>
      </c>
      <c r="DI71" s="14">
        <f>VLOOKUP($B71,[2]Sheet3!$G:$CZ,98,0)</f>
        <v>0</v>
      </c>
    </row>
    <row r="72" spans="1:113" x14ac:dyDescent="0.3">
      <c r="A72" s="9" t="str">
        <f t="shared" si="3"/>
        <v>N73053</v>
      </c>
      <c r="B72" s="15" t="s">
        <v>844</v>
      </c>
      <c r="C72" s="15" t="s">
        <v>845</v>
      </c>
      <c r="F72" s="7" t="s">
        <v>15</v>
      </c>
      <c r="G72" s="12" t="s">
        <v>3567</v>
      </c>
      <c r="H72" s="12" t="str">
        <f>VLOOKUP($B72,[1]Sheet1!$A:$G,5,0)</f>
        <v>ajay.sharma@redingtongroup.com</v>
      </c>
      <c r="I72" s="12" t="str">
        <f>VLOOKUP($B72,[1]Sheet1!$A:$G,7,0)</f>
        <v>sidharth.eknath@redingtongroup.com</v>
      </c>
      <c r="J72" s="12" t="s">
        <v>82</v>
      </c>
      <c r="K72" s="7"/>
      <c r="L72" s="7"/>
      <c r="M72" s="8"/>
      <c r="N72" s="7" t="str">
        <f t="shared" si="4"/>
        <v>ajay.sharma@redingtongroup.com; sidharth.eknath@redingtongroup.com; nilesh.phirke@redingtongroup.com;christopher.joseph@redingtongroup.com</v>
      </c>
      <c r="O72" s="7" t="str">
        <f t="shared" si="5"/>
        <v>N73053</v>
      </c>
      <c r="P72" s="8" t="s">
        <v>5215</v>
      </c>
      <c r="Q72" s="14">
        <f>VLOOKUP($B72,[2]Sheet3!$G:$CZ,2,0)</f>
        <v>2400308411</v>
      </c>
      <c r="R72" s="14">
        <f>VLOOKUP($B72,[2]Sheet3!$G:$CZ,3,0)</f>
        <v>2400308635</v>
      </c>
      <c r="S72" s="14">
        <f>VLOOKUP($B72,[2]Sheet3!$G:$CZ,4,0)</f>
        <v>2400303668</v>
      </c>
      <c r="T72" s="14">
        <f>VLOOKUP($B72,[2]Sheet3!$G:$CZ,5,0)</f>
        <v>2400299871</v>
      </c>
      <c r="U72" s="14">
        <f>VLOOKUP($B72,[2]Sheet3!$G:$CZ,6,0)</f>
        <v>2400303775</v>
      </c>
      <c r="V72" s="14">
        <f>VLOOKUP($B72,[2]Sheet3!$G:$CZ,7,0)</f>
        <v>2400305715</v>
      </c>
      <c r="W72" s="14">
        <f>VLOOKUP($B72,[2]Sheet3!$G:$CZ,8,0)</f>
        <v>2400299651</v>
      </c>
      <c r="X72" s="14">
        <f>VLOOKUP($B72,[2]Sheet3!$G:$CZ,9,0)</f>
        <v>2400303666</v>
      </c>
      <c r="Y72" s="14">
        <f>VLOOKUP($B72,[2]Sheet3!$G:$CZ,10,0)</f>
        <v>2400302340</v>
      </c>
      <c r="Z72" s="14">
        <f>VLOOKUP($B72,[2]Sheet3!$G:$CZ,11,0)</f>
        <v>0</v>
      </c>
      <c r="AA72" s="14">
        <f>VLOOKUP($B72,[2]Sheet3!$G:$CZ,12,0)</f>
        <v>0</v>
      </c>
      <c r="AB72" s="14">
        <f>VLOOKUP($B72,[2]Sheet3!$G:$CZ,13,0)</f>
        <v>0</v>
      </c>
      <c r="AC72" s="14">
        <f>VLOOKUP($B72,[2]Sheet3!$G:$CZ,14,0)</f>
        <v>0</v>
      </c>
      <c r="AD72" s="14">
        <f>VLOOKUP($B72,[2]Sheet3!$G:$CZ,15,0)</f>
        <v>0</v>
      </c>
      <c r="AE72" s="14">
        <f>VLOOKUP($B72,[2]Sheet3!$G:$CZ,16,0)</f>
        <v>0</v>
      </c>
      <c r="AF72" s="14">
        <f>VLOOKUP($B72,[2]Sheet3!$G:$CZ,17,0)</f>
        <v>0</v>
      </c>
      <c r="AG72" s="14">
        <f>VLOOKUP($B72,[2]Sheet3!$G:$CZ,18,0)</f>
        <v>0</v>
      </c>
      <c r="AH72" s="14">
        <f>VLOOKUP($B72,[2]Sheet3!$G:$CZ,19,0)</f>
        <v>0</v>
      </c>
      <c r="AI72" s="14">
        <f>VLOOKUP($B72,[2]Sheet3!$G:$CZ,20,0)</f>
        <v>0</v>
      </c>
      <c r="AJ72" s="14">
        <f>VLOOKUP($B72,[2]Sheet3!$G:$CZ,21,0)</f>
        <v>0</v>
      </c>
      <c r="AK72" s="14">
        <f>VLOOKUP($B72,[2]Sheet3!$G:$CZ,22,0)</f>
        <v>0</v>
      </c>
      <c r="AL72" s="14">
        <f>VLOOKUP($B72,[2]Sheet3!$G:$CZ,23,0)</f>
        <v>0</v>
      </c>
      <c r="AM72" s="14">
        <f>VLOOKUP($B72,[2]Sheet3!$G:$CZ,24,0)</f>
        <v>0</v>
      </c>
      <c r="AN72" s="14">
        <f>VLOOKUP($B72,[2]Sheet3!$G:$CZ,25,0)</f>
        <v>0</v>
      </c>
      <c r="AO72" s="14">
        <f>VLOOKUP($B72,[2]Sheet3!$G:$CZ,26,0)</f>
        <v>0</v>
      </c>
      <c r="AP72" s="14">
        <f>VLOOKUP($B72,[2]Sheet3!$G:$CZ,27,0)</f>
        <v>0</v>
      </c>
      <c r="AQ72" s="14">
        <f>VLOOKUP($B72,[2]Sheet3!$G:$CZ,28,0)</f>
        <v>0</v>
      </c>
      <c r="AR72" s="14">
        <f>VLOOKUP($B72,[2]Sheet3!$G:$CZ,29,0)</f>
        <v>0</v>
      </c>
      <c r="AS72" s="14">
        <f>VLOOKUP($B72,[2]Sheet3!$G:$CZ,30,0)</f>
        <v>0</v>
      </c>
      <c r="AT72" s="14">
        <f>VLOOKUP($B72,[2]Sheet3!$G:$CZ,31,0)</f>
        <v>0</v>
      </c>
      <c r="AU72" s="14">
        <f>VLOOKUP($B72,[2]Sheet3!$G:$CZ,32,0)</f>
        <v>0</v>
      </c>
      <c r="AV72" s="14">
        <f>VLOOKUP($B72,[2]Sheet3!$G:$CZ,33,0)</f>
        <v>0</v>
      </c>
      <c r="AW72" s="14">
        <f>VLOOKUP($B72,[2]Sheet3!$G:$CZ,34,0)</f>
        <v>0</v>
      </c>
      <c r="AX72" s="14">
        <f>VLOOKUP($B72,[2]Sheet3!$G:$CZ,35,0)</f>
        <v>0</v>
      </c>
      <c r="AY72" s="14">
        <f>VLOOKUP($B72,[2]Sheet3!$G:$CZ,36,0)</f>
        <v>0</v>
      </c>
      <c r="AZ72" s="14">
        <f>VLOOKUP($B72,[2]Sheet3!$G:$CZ,37,0)</f>
        <v>0</v>
      </c>
      <c r="BA72" s="14">
        <f>VLOOKUP($B72,[2]Sheet3!$G:$CZ,38,0)</f>
        <v>0</v>
      </c>
      <c r="BB72" s="14">
        <f>VLOOKUP($B72,[2]Sheet3!$G:$CZ,39,0)</f>
        <v>0</v>
      </c>
      <c r="BC72" s="14">
        <f>VLOOKUP($B72,[2]Sheet3!$G:$CZ,40,0)</f>
        <v>0</v>
      </c>
      <c r="BD72" s="14">
        <f>VLOOKUP($B72,[2]Sheet3!$G:$CZ,41,0)</f>
        <v>0</v>
      </c>
      <c r="BE72" s="14">
        <f>VLOOKUP($B72,[2]Sheet3!$G:$CZ,42,0)</f>
        <v>0</v>
      </c>
      <c r="BF72" s="14">
        <f>VLOOKUP($B72,[2]Sheet3!$G:$CZ,43,0)</f>
        <v>0</v>
      </c>
      <c r="BG72" s="14">
        <f>VLOOKUP($B72,[2]Sheet3!$G:$CZ,44,0)</f>
        <v>0</v>
      </c>
      <c r="BH72" s="14">
        <f>VLOOKUP($B72,[2]Sheet3!$G:$CZ,45,0)</f>
        <v>0</v>
      </c>
      <c r="BI72" s="14">
        <f>VLOOKUP($B72,[2]Sheet3!$G:$CZ,46,0)</f>
        <v>0</v>
      </c>
      <c r="BJ72" s="14">
        <f>VLOOKUP($B72,[2]Sheet3!$G:$CZ,47,0)</f>
        <v>0</v>
      </c>
      <c r="BK72" s="14">
        <f>VLOOKUP($B72,[2]Sheet3!$G:$CZ,48,0)</f>
        <v>0</v>
      </c>
      <c r="BL72" s="14">
        <f>VLOOKUP($B72,[2]Sheet3!$G:$CZ,49,0)</f>
        <v>0</v>
      </c>
      <c r="BM72" s="14">
        <f>VLOOKUP($B72,[2]Sheet3!$G:$CZ,50,0)</f>
        <v>0</v>
      </c>
      <c r="BN72" s="14">
        <f>VLOOKUP($B72,[2]Sheet3!$G:$CZ,51,0)</f>
        <v>0</v>
      </c>
      <c r="BO72" s="14">
        <f>VLOOKUP($B72,[2]Sheet3!$G:$CZ,52,0)</f>
        <v>0</v>
      </c>
      <c r="BP72" s="14">
        <f>VLOOKUP($B72,[2]Sheet3!$G:$CZ,53,0)</f>
        <v>0</v>
      </c>
      <c r="BQ72" s="14">
        <f>VLOOKUP($B72,[2]Sheet3!$G:$CZ,54,0)</f>
        <v>0</v>
      </c>
      <c r="BR72" s="14">
        <f>VLOOKUP($B72,[2]Sheet3!$G:$CZ,55,0)</f>
        <v>0</v>
      </c>
      <c r="BS72" s="14">
        <f>VLOOKUP($B72,[2]Sheet3!$G:$CZ,56,0)</f>
        <v>0</v>
      </c>
      <c r="BT72" s="14">
        <f>VLOOKUP($B72,[2]Sheet3!$G:$CZ,57,0)</f>
        <v>0</v>
      </c>
      <c r="BU72" s="14">
        <f>VLOOKUP($B72,[2]Sheet3!$G:$CZ,58,0)</f>
        <v>0</v>
      </c>
      <c r="BV72" s="14">
        <f>VLOOKUP($B72,[2]Sheet3!$G:$CZ,59,0)</f>
        <v>0</v>
      </c>
      <c r="BW72" s="14">
        <f>VLOOKUP($B72,[2]Sheet3!$G:$CZ,60,0)</f>
        <v>0</v>
      </c>
      <c r="BX72" s="14">
        <f>VLOOKUP($B72,[2]Sheet3!$G:$CZ,61,0)</f>
        <v>0</v>
      </c>
      <c r="BY72" s="14">
        <f>VLOOKUP($B72,[2]Sheet3!$G:$CZ,62,0)</f>
        <v>0</v>
      </c>
      <c r="BZ72" s="14">
        <f>VLOOKUP($B72,[2]Sheet3!$G:$CZ,63,0)</f>
        <v>0</v>
      </c>
      <c r="CA72" s="14">
        <f>VLOOKUP($B72,[2]Sheet3!$G:$CZ,64,0)</f>
        <v>0</v>
      </c>
      <c r="CB72" s="14">
        <f>VLOOKUP($B72,[2]Sheet3!$G:$CZ,65,0)</f>
        <v>0</v>
      </c>
      <c r="CC72" s="14">
        <f>VLOOKUP($B72,[2]Sheet3!$G:$CZ,66,0)</f>
        <v>0</v>
      </c>
      <c r="CD72" s="14">
        <f>VLOOKUP($B72,[2]Sheet3!$G:$CZ,67,0)</f>
        <v>0</v>
      </c>
      <c r="CE72" s="14">
        <f>VLOOKUP($B72,[2]Sheet3!$G:$CZ,68,0)</f>
        <v>0</v>
      </c>
      <c r="CF72" s="14">
        <f>VLOOKUP($B72,[2]Sheet3!$G:$CZ,69,0)</f>
        <v>0</v>
      </c>
      <c r="CG72" s="14">
        <f>VLOOKUP($B72,[2]Sheet3!$G:$CZ,70,0)</f>
        <v>0</v>
      </c>
      <c r="CH72" s="14">
        <f>VLOOKUP($B72,[2]Sheet3!$G:$CZ,71,0)</f>
        <v>0</v>
      </c>
      <c r="CI72" s="14">
        <f>VLOOKUP($B72,[2]Sheet3!$G:$CZ,72,0)</f>
        <v>0</v>
      </c>
      <c r="CJ72" s="14">
        <f>VLOOKUP($B72,[2]Sheet3!$G:$CZ,73,0)</f>
        <v>0</v>
      </c>
      <c r="CK72" s="14">
        <f>VLOOKUP($B72,[2]Sheet3!$G:$CZ,74,0)</f>
        <v>0</v>
      </c>
      <c r="CL72" s="14">
        <f>VLOOKUP($B72,[2]Sheet3!$G:$CZ,75,0)</f>
        <v>0</v>
      </c>
      <c r="CM72" s="14">
        <f>VLOOKUP($B72,[2]Sheet3!$G:$CZ,76,0)</f>
        <v>0</v>
      </c>
      <c r="CN72" s="14">
        <f>VLOOKUP($B72,[2]Sheet3!$G:$CZ,77,0)</f>
        <v>0</v>
      </c>
      <c r="CO72" s="14">
        <f>VLOOKUP($B72,[2]Sheet3!$G:$CZ,78,0)</f>
        <v>0</v>
      </c>
      <c r="CP72" s="14">
        <f>VLOOKUP($B72,[2]Sheet3!$G:$CZ,79,0)</f>
        <v>0</v>
      </c>
      <c r="CQ72" s="14">
        <f>VLOOKUP($B72,[2]Sheet3!$G:$CZ,80,0)</f>
        <v>0</v>
      </c>
      <c r="CR72" s="14">
        <f>VLOOKUP($B72,[2]Sheet3!$G:$CZ,81,0)</f>
        <v>0</v>
      </c>
      <c r="CS72" s="14">
        <f>VLOOKUP($B72,[2]Sheet3!$G:$CZ,82,0)</f>
        <v>0</v>
      </c>
      <c r="CT72" s="14">
        <f>VLOOKUP($B72,[2]Sheet3!$G:$CZ,83,0)</f>
        <v>0</v>
      </c>
      <c r="CU72" s="14">
        <f>VLOOKUP($B72,[2]Sheet3!$G:$CZ,84,0)</f>
        <v>0</v>
      </c>
      <c r="CV72" s="14">
        <f>VLOOKUP($B72,[2]Sheet3!$G:$CZ,85,0)</f>
        <v>0</v>
      </c>
      <c r="CW72" s="14">
        <f>VLOOKUP($B72,[2]Sheet3!$G:$CZ,86,0)</f>
        <v>0</v>
      </c>
      <c r="CX72" s="14">
        <f>VLOOKUP($B72,[2]Sheet3!$G:$CZ,87,0)</f>
        <v>0</v>
      </c>
      <c r="CY72" s="14">
        <f>VLOOKUP($B72,[2]Sheet3!$G:$CZ,88,0)</f>
        <v>0</v>
      </c>
      <c r="CZ72" s="14">
        <f>VLOOKUP($B72,[2]Sheet3!$G:$CZ,89,0)</f>
        <v>0</v>
      </c>
      <c r="DA72" s="14">
        <f>VLOOKUP($B72,[2]Sheet3!$G:$CZ,90,0)</f>
        <v>0</v>
      </c>
      <c r="DB72" s="14">
        <f>VLOOKUP($B72,[2]Sheet3!$G:$CZ,91,0)</f>
        <v>0</v>
      </c>
      <c r="DC72" s="14">
        <f>VLOOKUP($B72,[2]Sheet3!$G:$CZ,92,0)</f>
        <v>0</v>
      </c>
      <c r="DD72" s="14">
        <f>VLOOKUP($B72,[2]Sheet3!$G:$CZ,93,0)</f>
        <v>0</v>
      </c>
      <c r="DE72" s="14">
        <f>VLOOKUP($B72,[2]Sheet3!$G:$CZ,94,0)</f>
        <v>0</v>
      </c>
      <c r="DF72" s="14">
        <f>VLOOKUP($B72,[2]Sheet3!$G:$CZ,95,0)</f>
        <v>0</v>
      </c>
      <c r="DG72" s="14">
        <f>VLOOKUP($B72,[2]Sheet3!$G:$CZ,96,0)</f>
        <v>0</v>
      </c>
      <c r="DH72" s="14">
        <f>VLOOKUP($B72,[2]Sheet3!$G:$CZ,97,0)</f>
        <v>0</v>
      </c>
      <c r="DI72" s="14">
        <f>VLOOKUP($B72,[2]Sheet3!$G:$CZ,98,0)</f>
        <v>0</v>
      </c>
    </row>
    <row r="73" spans="1:113" x14ac:dyDescent="0.3">
      <c r="A73" s="9" t="str">
        <f t="shared" si="3"/>
        <v>E3R002</v>
      </c>
      <c r="B73" s="15" t="s">
        <v>846</v>
      </c>
      <c r="C73" s="15" t="s">
        <v>847</v>
      </c>
      <c r="F73" s="7" t="s">
        <v>15</v>
      </c>
      <c r="G73" s="12" t="s">
        <v>3568</v>
      </c>
      <c r="H73" s="12" t="str">
        <f>VLOOKUP($B73,[1]Sheet1!$A:$G,5,0)</f>
        <v>vivek.bose@redingtongroup.com</v>
      </c>
      <c r="I73" s="12" t="str">
        <f>VLOOKUP($B73,[1]Sheet1!$A:$G,7,0)</f>
        <v>jaswinder.singh@redingtongroup.com</v>
      </c>
      <c r="J73" s="12" t="s">
        <v>82</v>
      </c>
      <c r="K73" s="7"/>
      <c r="L73" s="7"/>
      <c r="M73" s="8"/>
      <c r="N73" s="7" t="str">
        <f t="shared" si="4"/>
        <v>vivek.bose@redingtongroup.com; jaswinder.singh@redingtongroup.com; nilesh.phirke@redingtongroup.com;christopher.joseph@redingtongroup.com</v>
      </c>
      <c r="O73" s="7" t="str">
        <f t="shared" si="5"/>
        <v>E3R002</v>
      </c>
      <c r="P73" s="8" t="s">
        <v>5215</v>
      </c>
      <c r="Q73" s="14">
        <f>VLOOKUP($B73,[2]Sheet3!$G:$CZ,2,0)</f>
        <v>2400308476</v>
      </c>
      <c r="R73" s="14">
        <f>VLOOKUP($B73,[2]Sheet3!$G:$CZ,3,0)</f>
        <v>2400308877</v>
      </c>
      <c r="S73" s="14">
        <f>VLOOKUP($B73,[2]Sheet3!$G:$CZ,4,0)</f>
        <v>2400307538</v>
      </c>
      <c r="T73" s="14">
        <f>VLOOKUP($B73,[2]Sheet3!$G:$CZ,5,0)</f>
        <v>2400299330</v>
      </c>
      <c r="U73" s="14">
        <f>VLOOKUP($B73,[2]Sheet3!$G:$CZ,6,0)</f>
        <v>0</v>
      </c>
      <c r="V73" s="14">
        <f>VLOOKUP($B73,[2]Sheet3!$G:$CZ,7,0)</f>
        <v>0</v>
      </c>
      <c r="W73" s="14">
        <f>VLOOKUP($B73,[2]Sheet3!$G:$CZ,8,0)</f>
        <v>0</v>
      </c>
      <c r="X73" s="14">
        <f>VLOOKUP($B73,[2]Sheet3!$G:$CZ,9,0)</f>
        <v>0</v>
      </c>
      <c r="Y73" s="14">
        <f>VLOOKUP($B73,[2]Sheet3!$G:$CZ,10,0)</f>
        <v>0</v>
      </c>
      <c r="Z73" s="14">
        <f>VLOOKUP($B73,[2]Sheet3!$G:$CZ,11,0)</f>
        <v>0</v>
      </c>
      <c r="AA73" s="14">
        <f>VLOOKUP($B73,[2]Sheet3!$G:$CZ,12,0)</f>
        <v>0</v>
      </c>
      <c r="AB73" s="14">
        <f>VLOOKUP($B73,[2]Sheet3!$G:$CZ,13,0)</f>
        <v>0</v>
      </c>
      <c r="AC73" s="14">
        <f>VLOOKUP($B73,[2]Sheet3!$G:$CZ,14,0)</f>
        <v>0</v>
      </c>
      <c r="AD73" s="14">
        <f>VLOOKUP($B73,[2]Sheet3!$G:$CZ,15,0)</f>
        <v>0</v>
      </c>
      <c r="AE73" s="14">
        <f>VLOOKUP($B73,[2]Sheet3!$G:$CZ,16,0)</f>
        <v>0</v>
      </c>
      <c r="AF73" s="14">
        <f>VLOOKUP($B73,[2]Sheet3!$G:$CZ,17,0)</f>
        <v>0</v>
      </c>
      <c r="AG73" s="14">
        <f>VLOOKUP($B73,[2]Sheet3!$G:$CZ,18,0)</f>
        <v>0</v>
      </c>
      <c r="AH73" s="14">
        <f>VLOOKUP($B73,[2]Sheet3!$G:$CZ,19,0)</f>
        <v>0</v>
      </c>
      <c r="AI73" s="14">
        <f>VLOOKUP($B73,[2]Sheet3!$G:$CZ,20,0)</f>
        <v>0</v>
      </c>
      <c r="AJ73" s="14">
        <f>VLOOKUP($B73,[2]Sheet3!$G:$CZ,21,0)</f>
        <v>0</v>
      </c>
      <c r="AK73" s="14">
        <f>VLOOKUP($B73,[2]Sheet3!$G:$CZ,22,0)</f>
        <v>0</v>
      </c>
      <c r="AL73" s="14">
        <f>VLOOKUP($B73,[2]Sheet3!$G:$CZ,23,0)</f>
        <v>0</v>
      </c>
      <c r="AM73" s="14">
        <f>VLOOKUP($B73,[2]Sheet3!$G:$CZ,24,0)</f>
        <v>0</v>
      </c>
      <c r="AN73" s="14">
        <f>VLOOKUP($B73,[2]Sheet3!$G:$CZ,25,0)</f>
        <v>0</v>
      </c>
      <c r="AO73" s="14">
        <f>VLOOKUP($B73,[2]Sheet3!$G:$CZ,26,0)</f>
        <v>0</v>
      </c>
      <c r="AP73" s="14">
        <f>VLOOKUP($B73,[2]Sheet3!$G:$CZ,27,0)</f>
        <v>0</v>
      </c>
      <c r="AQ73" s="14">
        <f>VLOOKUP($B73,[2]Sheet3!$G:$CZ,28,0)</f>
        <v>0</v>
      </c>
      <c r="AR73" s="14">
        <f>VLOOKUP($B73,[2]Sheet3!$G:$CZ,29,0)</f>
        <v>0</v>
      </c>
      <c r="AS73" s="14">
        <f>VLOOKUP($B73,[2]Sheet3!$G:$CZ,30,0)</f>
        <v>0</v>
      </c>
      <c r="AT73" s="14">
        <f>VLOOKUP($B73,[2]Sheet3!$G:$CZ,31,0)</f>
        <v>0</v>
      </c>
      <c r="AU73" s="14">
        <f>VLOOKUP($B73,[2]Sheet3!$G:$CZ,32,0)</f>
        <v>0</v>
      </c>
      <c r="AV73" s="14">
        <f>VLOOKUP($B73,[2]Sheet3!$G:$CZ,33,0)</f>
        <v>0</v>
      </c>
      <c r="AW73" s="14">
        <f>VLOOKUP($B73,[2]Sheet3!$G:$CZ,34,0)</f>
        <v>0</v>
      </c>
      <c r="AX73" s="14">
        <f>VLOOKUP($B73,[2]Sheet3!$G:$CZ,35,0)</f>
        <v>0</v>
      </c>
      <c r="AY73" s="14">
        <f>VLOOKUP($B73,[2]Sheet3!$G:$CZ,36,0)</f>
        <v>0</v>
      </c>
      <c r="AZ73" s="14">
        <f>VLOOKUP($B73,[2]Sheet3!$G:$CZ,37,0)</f>
        <v>0</v>
      </c>
      <c r="BA73" s="14">
        <f>VLOOKUP($B73,[2]Sheet3!$G:$CZ,38,0)</f>
        <v>0</v>
      </c>
      <c r="BB73" s="14">
        <f>VLOOKUP($B73,[2]Sheet3!$G:$CZ,39,0)</f>
        <v>0</v>
      </c>
      <c r="BC73" s="14">
        <f>VLOOKUP($B73,[2]Sheet3!$G:$CZ,40,0)</f>
        <v>0</v>
      </c>
      <c r="BD73" s="14">
        <f>VLOOKUP($B73,[2]Sheet3!$G:$CZ,41,0)</f>
        <v>0</v>
      </c>
      <c r="BE73" s="14">
        <f>VLOOKUP($B73,[2]Sheet3!$G:$CZ,42,0)</f>
        <v>0</v>
      </c>
      <c r="BF73" s="14">
        <f>VLOOKUP($B73,[2]Sheet3!$G:$CZ,43,0)</f>
        <v>0</v>
      </c>
      <c r="BG73" s="14">
        <f>VLOOKUP($B73,[2]Sheet3!$G:$CZ,44,0)</f>
        <v>0</v>
      </c>
      <c r="BH73" s="14">
        <f>VLOOKUP($B73,[2]Sheet3!$G:$CZ,45,0)</f>
        <v>0</v>
      </c>
      <c r="BI73" s="14">
        <f>VLOOKUP($B73,[2]Sheet3!$G:$CZ,46,0)</f>
        <v>0</v>
      </c>
      <c r="BJ73" s="14">
        <f>VLOOKUP($B73,[2]Sheet3!$G:$CZ,47,0)</f>
        <v>0</v>
      </c>
      <c r="BK73" s="14">
        <f>VLOOKUP($B73,[2]Sheet3!$G:$CZ,48,0)</f>
        <v>0</v>
      </c>
      <c r="BL73" s="14">
        <f>VLOOKUP($B73,[2]Sheet3!$G:$CZ,49,0)</f>
        <v>0</v>
      </c>
      <c r="BM73" s="14">
        <f>VLOOKUP($B73,[2]Sheet3!$G:$CZ,50,0)</f>
        <v>0</v>
      </c>
      <c r="BN73" s="14">
        <f>VLOOKUP($B73,[2]Sheet3!$G:$CZ,51,0)</f>
        <v>0</v>
      </c>
      <c r="BO73" s="14">
        <f>VLOOKUP($B73,[2]Sheet3!$G:$CZ,52,0)</f>
        <v>0</v>
      </c>
      <c r="BP73" s="14">
        <f>VLOOKUP($B73,[2]Sheet3!$G:$CZ,53,0)</f>
        <v>0</v>
      </c>
      <c r="BQ73" s="14">
        <f>VLOOKUP($B73,[2]Sheet3!$G:$CZ,54,0)</f>
        <v>0</v>
      </c>
      <c r="BR73" s="14">
        <f>VLOOKUP($B73,[2]Sheet3!$G:$CZ,55,0)</f>
        <v>0</v>
      </c>
      <c r="BS73" s="14">
        <f>VLOOKUP($B73,[2]Sheet3!$G:$CZ,56,0)</f>
        <v>0</v>
      </c>
      <c r="BT73" s="14">
        <f>VLOOKUP($B73,[2]Sheet3!$G:$CZ,57,0)</f>
        <v>0</v>
      </c>
      <c r="BU73" s="14">
        <f>VLOOKUP($B73,[2]Sheet3!$G:$CZ,58,0)</f>
        <v>0</v>
      </c>
      <c r="BV73" s="14">
        <f>VLOOKUP($B73,[2]Sheet3!$G:$CZ,59,0)</f>
        <v>0</v>
      </c>
      <c r="BW73" s="14">
        <f>VLOOKUP($B73,[2]Sheet3!$G:$CZ,60,0)</f>
        <v>0</v>
      </c>
      <c r="BX73" s="14">
        <f>VLOOKUP($B73,[2]Sheet3!$G:$CZ,61,0)</f>
        <v>0</v>
      </c>
      <c r="BY73" s="14">
        <f>VLOOKUP($B73,[2]Sheet3!$G:$CZ,62,0)</f>
        <v>0</v>
      </c>
      <c r="BZ73" s="14">
        <f>VLOOKUP($B73,[2]Sheet3!$G:$CZ,63,0)</f>
        <v>0</v>
      </c>
      <c r="CA73" s="14">
        <f>VLOOKUP($B73,[2]Sheet3!$G:$CZ,64,0)</f>
        <v>0</v>
      </c>
      <c r="CB73" s="14">
        <f>VLOOKUP($B73,[2]Sheet3!$G:$CZ,65,0)</f>
        <v>0</v>
      </c>
      <c r="CC73" s="14">
        <f>VLOOKUP($B73,[2]Sheet3!$G:$CZ,66,0)</f>
        <v>0</v>
      </c>
      <c r="CD73" s="14">
        <f>VLOOKUP($B73,[2]Sheet3!$G:$CZ,67,0)</f>
        <v>0</v>
      </c>
      <c r="CE73" s="14">
        <f>VLOOKUP($B73,[2]Sheet3!$G:$CZ,68,0)</f>
        <v>0</v>
      </c>
      <c r="CF73" s="14">
        <f>VLOOKUP($B73,[2]Sheet3!$G:$CZ,69,0)</f>
        <v>0</v>
      </c>
      <c r="CG73" s="14">
        <f>VLOOKUP($B73,[2]Sheet3!$G:$CZ,70,0)</f>
        <v>0</v>
      </c>
      <c r="CH73" s="14">
        <f>VLOOKUP($B73,[2]Sheet3!$G:$CZ,71,0)</f>
        <v>0</v>
      </c>
      <c r="CI73" s="14">
        <f>VLOOKUP($B73,[2]Sheet3!$G:$CZ,72,0)</f>
        <v>0</v>
      </c>
      <c r="CJ73" s="14">
        <f>VLOOKUP($B73,[2]Sheet3!$G:$CZ,73,0)</f>
        <v>0</v>
      </c>
      <c r="CK73" s="14">
        <f>VLOOKUP($B73,[2]Sheet3!$G:$CZ,74,0)</f>
        <v>0</v>
      </c>
      <c r="CL73" s="14">
        <f>VLOOKUP($B73,[2]Sheet3!$G:$CZ,75,0)</f>
        <v>0</v>
      </c>
      <c r="CM73" s="14">
        <f>VLOOKUP($B73,[2]Sheet3!$G:$CZ,76,0)</f>
        <v>0</v>
      </c>
      <c r="CN73" s="14">
        <f>VLOOKUP($B73,[2]Sheet3!$G:$CZ,77,0)</f>
        <v>0</v>
      </c>
      <c r="CO73" s="14">
        <f>VLOOKUP($B73,[2]Sheet3!$G:$CZ,78,0)</f>
        <v>0</v>
      </c>
      <c r="CP73" s="14">
        <f>VLOOKUP($B73,[2]Sheet3!$G:$CZ,79,0)</f>
        <v>0</v>
      </c>
      <c r="CQ73" s="14">
        <f>VLOOKUP($B73,[2]Sheet3!$G:$CZ,80,0)</f>
        <v>0</v>
      </c>
      <c r="CR73" s="14">
        <f>VLOOKUP($B73,[2]Sheet3!$G:$CZ,81,0)</f>
        <v>0</v>
      </c>
      <c r="CS73" s="14">
        <f>VLOOKUP($B73,[2]Sheet3!$G:$CZ,82,0)</f>
        <v>0</v>
      </c>
      <c r="CT73" s="14">
        <f>VLOOKUP($B73,[2]Sheet3!$G:$CZ,83,0)</f>
        <v>0</v>
      </c>
      <c r="CU73" s="14">
        <f>VLOOKUP($B73,[2]Sheet3!$G:$CZ,84,0)</f>
        <v>0</v>
      </c>
      <c r="CV73" s="14">
        <f>VLOOKUP($B73,[2]Sheet3!$G:$CZ,85,0)</f>
        <v>0</v>
      </c>
      <c r="CW73" s="14">
        <f>VLOOKUP($B73,[2]Sheet3!$G:$CZ,86,0)</f>
        <v>0</v>
      </c>
      <c r="CX73" s="14">
        <f>VLOOKUP($B73,[2]Sheet3!$G:$CZ,87,0)</f>
        <v>0</v>
      </c>
      <c r="CY73" s="14">
        <f>VLOOKUP($B73,[2]Sheet3!$G:$CZ,88,0)</f>
        <v>0</v>
      </c>
      <c r="CZ73" s="14">
        <f>VLOOKUP($B73,[2]Sheet3!$G:$CZ,89,0)</f>
        <v>0</v>
      </c>
      <c r="DA73" s="14">
        <f>VLOOKUP($B73,[2]Sheet3!$G:$CZ,90,0)</f>
        <v>0</v>
      </c>
      <c r="DB73" s="14">
        <f>VLOOKUP($B73,[2]Sheet3!$G:$CZ,91,0)</f>
        <v>0</v>
      </c>
      <c r="DC73" s="14">
        <f>VLOOKUP($B73,[2]Sheet3!$G:$CZ,92,0)</f>
        <v>0</v>
      </c>
      <c r="DD73" s="14">
        <f>VLOOKUP($B73,[2]Sheet3!$G:$CZ,93,0)</f>
        <v>0</v>
      </c>
      <c r="DE73" s="14">
        <f>VLOOKUP($B73,[2]Sheet3!$G:$CZ,94,0)</f>
        <v>0</v>
      </c>
      <c r="DF73" s="14">
        <f>VLOOKUP($B73,[2]Sheet3!$G:$CZ,95,0)</f>
        <v>0</v>
      </c>
      <c r="DG73" s="14">
        <f>VLOOKUP($B73,[2]Sheet3!$G:$CZ,96,0)</f>
        <v>0</v>
      </c>
      <c r="DH73" s="14">
        <f>VLOOKUP($B73,[2]Sheet3!$G:$CZ,97,0)</f>
        <v>0</v>
      </c>
      <c r="DI73" s="14">
        <f>VLOOKUP($B73,[2]Sheet3!$G:$CZ,98,0)</f>
        <v>0</v>
      </c>
    </row>
    <row r="74" spans="1:113" x14ac:dyDescent="0.3">
      <c r="A74" s="9" t="str">
        <f t="shared" si="3"/>
        <v>W14137</v>
      </c>
      <c r="B74" s="15" t="s">
        <v>848</v>
      </c>
      <c r="C74" s="15" t="s">
        <v>849</v>
      </c>
      <c r="F74" s="7" t="s">
        <v>15</v>
      </c>
      <c r="G74" s="12" t="s">
        <v>3569</v>
      </c>
      <c r="H74" s="12" t="str">
        <f>VLOOKUP($B74,[1]Sheet1!$A:$G,5,0)</f>
        <v>vijay.tayade@redingtongroup.com</v>
      </c>
      <c r="I74" s="12" t="str">
        <f>VLOOKUP($B74,[1]Sheet1!$A:$G,7,0)</f>
        <v>rohan.vora@redingtongroup.com</v>
      </c>
      <c r="J74" s="12" t="s">
        <v>82</v>
      </c>
      <c r="K74" s="7"/>
      <c r="L74" s="7"/>
      <c r="M74" s="8"/>
      <c r="N74" s="7" t="str">
        <f t="shared" si="4"/>
        <v>vijay.tayade@redingtongroup.com; rohan.vora@redingtongroup.com; nilesh.phirke@redingtongroup.com;christopher.joseph@redingtongroup.com</v>
      </c>
      <c r="O74" s="7" t="str">
        <f t="shared" si="5"/>
        <v>W14137</v>
      </c>
      <c r="P74" s="8" t="s">
        <v>5215</v>
      </c>
      <c r="Q74" s="14">
        <f>VLOOKUP($B74,[2]Sheet3!$G:$CZ,2,0)</f>
        <v>2400308693</v>
      </c>
      <c r="R74" s="14">
        <f>VLOOKUP($B74,[2]Sheet3!$G:$CZ,3,0)</f>
        <v>2400305860</v>
      </c>
      <c r="S74" s="14">
        <f>VLOOKUP($B74,[2]Sheet3!$G:$CZ,4,0)</f>
        <v>0</v>
      </c>
      <c r="T74" s="14">
        <f>VLOOKUP($B74,[2]Sheet3!$G:$CZ,5,0)</f>
        <v>0</v>
      </c>
      <c r="U74" s="14">
        <f>VLOOKUP($B74,[2]Sheet3!$G:$CZ,6,0)</f>
        <v>0</v>
      </c>
      <c r="V74" s="14">
        <f>VLOOKUP($B74,[2]Sheet3!$G:$CZ,7,0)</f>
        <v>0</v>
      </c>
      <c r="W74" s="14">
        <f>VLOOKUP($B74,[2]Sheet3!$G:$CZ,8,0)</f>
        <v>0</v>
      </c>
      <c r="X74" s="14">
        <f>VLOOKUP($B74,[2]Sheet3!$G:$CZ,9,0)</f>
        <v>0</v>
      </c>
      <c r="Y74" s="14">
        <f>VLOOKUP($B74,[2]Sheet3!$G:$CZ,10,0)</f>
        <v>0</v>
      </c>
      <c r="Z74" s="14">
        <f>VLOOKUP($B74,[2]Sheet3!$G:$CZ,11,0)</f>
        <v>0</v>
      </c>
      <c r="AA74" s="14">
        <f>VLOOKUP($B74,[2]Sheet3!$G:$CZ,12,0)</f>
        <v>0</v>
      </c>
      <c r="AB74" s="14">
        <f>VLOOKUP($B74,[2]Sheet3!$G:$CZ,13,0)</f>
        <v>0</v>
      </c>
      <c r="AC74" s="14">
        <f>VLOOKUP($B74,[2]Sheet3!$G:$CZ,14,0)</f>
        <v>0</v>
      </c>
      <c r="AD74" s="14">
        <f>VLOOKUP($B74,[2]Sheet3!$G:$CZ,15,0)</f>
        <v>0</v>
      </c>
      <c r="AE74" s="14">
        <f>VLOOKUP($B74,[2]Sheet3!$G:$CZ,16,0)</f>
        <v>0</v>
      </c>
      <c r="AF74" s="14">
        <f>VLOOKUP($B74,[2]Sheet3!$G:$CZ,17,0)</f>
        <v>0</v>
      </c>
      <c r="AG74" s="14">
        <f>VLOOKUP($B74,[2]Sheet3!$G:$CZ,18,0)</f>
        <v>0</v>
      </c>
      <c r="AH74" s="14">
        <f>VLOOKUP($B74,[2]Sheet3!$G:$CZ,19,0)</f>
        <v>0</v>
      </c>
      <c r="AI74" s="14">
        <f>VLOOKUP($B74,[2]Sheet3!$G:$CZ,20,0)</f>
        <v>0</v>
      </c>
      <c r="AJ74" s="14">
        <f>VLOOKUP($B74,[2]Sheet3!$G:$CZ,21,0)</f>
        <v>0</v>
      </c>
      <c r="AK74" s="14">
        <f>VLOOKUP($B74,[2]Sheet3!$G:$CZ,22,0)</f>
        <v>0</v>
      </c>
      <c r="AL74" s="14">
        <f>VLOOKUP($B74,[2]Sheet3!$G:$CZ,23,0)</f>
        <v>0</v>
      </c>
      <c r="AM74" s="14">
        <f>VLOOKUP($B74,[2]Sheet3!$G:$CZ,24,0)</f>
        <v>0</v>
      </c>
      <c r="AN74" s="14">
        <f>VLOOKUP($B74,[2]Sheet3!$G:$CZ,25,0)</f>
        <v>0</v>
      </c>
      <c r="AO74" s="14">
        <f>VLOOKUP($B74,[2]Sheet3!$G:$CZ,26,0)</f>
        <v>0</v>
      </c>
      <c r="AP74" s="14">
        <f>VLOOKUP($B74,[2]Sheet3!$G:$CZ,27,0)</f>
        <v>0</v>
      </c>
      <c r="AQ74" s="14">
        <f>VLOOKUP($B74,[2]Sheet3!$G:$CZ,28,0)</f>
        <v>0</v>
      </c>
      <c r="AR74" s="14">
        <f>VLOOKUP($B74,[2]Sheet3!$G:$CZ,29,0)</f>
        <v>0</v>
      </c>
      <c r="AS74" s="14">
        <f>VLOOKUP($B74,[2]Sheet3!$G:$CZ,30,0)</f>
        <v>0</v>
      </c>
      <c r="AT74" s="14">
        <f>VLOOKUP($B74,[2]Sheet3!$G:$CZ,31,0)</f>
        <v>0</v>
      </c>
      <c r="AU74" s="14">
        <f>VLOOKUP($B74,[2]Sheet3!$G:$CZ,32,0)</f>
        <v>0</v>
      </c>
      <c r="AV74" s="14">
        <f>VLOOKUP($B74,[2]Sheet3!$G:$CZ,33,0)</f>
        <v>0</v>
      </c>
      <c r="AW74" s="14">
        <f>VLOOKUP($B74,[2]Sheet3!$G:$CZ,34,0)</f>
        <v>0</v>
      </c>
      <c r="AX74" s="14">
        <f>VLOOKUP($B74,[2]Sheet3!$G:$CZ,35,0)</f>
        <v>0</v>
      </c>
      <c r="AY74" s="14">
        <f>VLOOKUP($B74,[2]Sheet3!$G:$CZ,36,0)</f>
        <v>0</v>
      </c>
      <c r="AZ74" s="14">
        <f>VLOOKUP($B74,[2]Sheet3!$G:$CZ,37,0)</f>
        <v>0</v>
      </c>
      <c r="BA74" s="14">
        <f>VLOOKUP($B74,[2]Sheet3!$G:$CZ,38,0)</f>
        <v>0</v>
      </c>
      <c r="BB74" s="14">
        <f>VLOOKUP($B74,[2]Sheet3!$G:$CZ,39,0)</f>
        <v>0</v>
      </c>
      <c r="BC74" s="14">
        <f>VLOOKUP($B74,[2]Sheet3!$G:$CZ,40,0)</f>
        <v>0</v>
      </c>
      <c r="BD74" s="14">
        <f>VLOOKUP($B74,[2]Sheet3!$G:$CZ,41,0)</f>
        <v>0</v>
      </c>
      <c r="BE74" s="14">
        <f>VLOOKUP($B74,[2]Sheet3!$G:$CZ,42,0)</f>
        <v>0</v>
      </c>
      <c r="BF74" s="14">
        <f>VLOOKUP($B74,[2]Sheet3!$G:$CZ,43,0)</f>
        <v>0</v>
      </c>
      <c r="BG74" s="14">
        <f>VLOOKUP($B74,[2]Sheet3!$G:$CZ,44,0)</f>
        <v>0</v>
      </c>
      <c r="BH74" s="14">
        <f>VLOOKUP($B74,[2]Sheet3!$G:$CZ,45,0)</f>
        <v>0</v>
      </c>
      <c r="BI74" s="14">
        <f>VLOOKUP($B74,[2]Sheet3!$G:$CZ,46,0)</f>
        <v>0</v>
      </c>
      <c r="BJ74" s="14">
        <f>VLOOKUP($B74,[2]Sheet3!$G:$CZ,47,0)</f>
        <v>0</v>
      </c>
      <c r="BK74" s="14">
        <f>VLOOKUP($B74,[2]Sheet3!$G:$CZ,48,0)</f>
        <v>0</v>
      </c>
      <c r="BL74" s="14">
        <f>VLOOKUP($B74,[2]Sheet3!$G:$CZ,49,0)</f>
        <v>0</v>
      </c>
      <c r="BM74" s="14">
        <f>VLOOKUP($B74,[2]Sheet3!$G:$CZ,50,0)</f>
        <v>0</v>
      </c>
      <c r="BN74" s="14">
        <f>VLOOKUP($B74,[2]Sheet3!$G:$CZ,51,0)</f>
        <v>0</v>
      </c>
      <c r="BO74" s="14">
        <f>VLOOKUP($B74,[2]Sheet3!$G:$CZ,52,0)</f>
        <v>0</v>
      </c>
      <c r="BP74" s="14">
        <f>VLOOKUP($B74,[2]Sheet3!$G:$CZ,53,0)</f>
        <v>0</v>
      </c>
      <c r="BQ74" s="14">
        <f>VLOOKUP($B74,[2]Sheet3!$G:$CZ,54,0)</f>
        <v>0</v>
      </c>
      <c r="BR74" s="14">
        <f>VLOOKUP($B74,[2]Sheet3!$G:$CZ,55,0)</f>
        <v>0</v>
      </c>
      <c r="BS74" s="14">
        <f>VLOOKUP($B74,[2]Sheet3!$G:$CZ,56,0)</f>
        <v>0</v>
      </c>
      <c r="BT74" s="14">
        <f>VLOOKUP($B74,[2]Sheet3!$G:$CZ,57,0)</f>
        <v>0</v>
      </c>
      <c r="BU74" s="14">
        <f>VLOOKUP($B74,[2]Sheet3!$G:$CZ,58,0)</f>
        <v>0</v>
      </c>
      <c r="BV74" s="14">
        <f>VLOOKUP($B74,[2]Sheet3!$G:$CZ,59,0)</f>
        <v>0</v>
      </c>
      <c r="BW74" s="14">
        <f>VLOOKUP($B74,[2]Sheet3!$G:$CZ,60,0)</f>
        <v>0</v>
      </c>
      <c r="BX74" s="14">
        <f>VLOOKUP($B74,[2]Sheet3!$G:$CZ,61,0)</f>
        <v>0</v>
      </c>
      <c r="BY74" s="14">
        <f>VLOOKUP($B74,[2]Sheet3!$G:$CZ,62,0)</f>
        <v>0</v>
      </c>
      <c r="BZ74" s="14">
        <f>VLOOKUP($B74,[2]Sheet3!$G:$CZ,63,0)</f>
        <v>0</v>
      </c>
      <c r="CA74" s="14">
        <f>VLOOKUP($B74,[2]Sheet3!$G:$CZ,64,0)</f>
        <v>0</v>
      </c>
      <c r="CB74" s="14">
        <f>VLOOKUP($B74,[2]Sheet3!$G:$CZ,65,0)</f>
        <v>0</v>
      </c>
      <c r="CC74" s="14">
        <f>VLOOKUP($B74,[2]Sheet3!$G:$CZ,66,0)</f>
        <v>0</v>
      </c>
      <c r="CD74" s="14">
        <f>VLOOKUP($B74,[2]Sheet3!$G:$CZ,67,0)</f>
        <v>0</v>
      </c>
      <c r="CE74" s="14">
        <f>VLOOKUP($B74,[2]Sheet3!$G:$CZ,68,0)</f>
        <v>0</v>
      </c>
      <c r="CF74" s="14">
        <f>VLOOKUP($B74,[2]Sheet3!$G:$CZ,69,0)</f>
        <v>0</v>
      </c>
      <c r="CG74" s="14">
        <f>VLOOKUP($B74,[2]Sheet3!$G:$CZ,70,0)</f>
        <v>0</v>
      </c>
      <c r="CH74" s="14">
        <f>VLOOKUP($B74,[2]Sheet3!$G:$CZ,71,0)</f>
        <v>0</v>
      </c>
      <c r="CI74" s="14">
        <f>VLOOKUP($B74,[2]Sheet3!$G:$CZ,72,0)</f>
        <v>0</v>
      </c>
      <c r="CJ74" s="14">
        <f>VLOOKUP($B74,[2]Sheet3!$G:$CZ,73,0)</f>
        <v>0</v>
      </c>
      <c r="CK74" s="14">
        <f>VLOOKUP($B74,[2]Sheet3!$G:$CZ,74,0)</f>
        <v>0</v>
      </c>
      <c r="CL74" s="14">
        <f>VLOOKUP($B74,[2]Sheet3!$G:$CZ,75,0)</f>
        <v>0</v>
      </c>
      <c r="CM74" s="14">
        <f>VLOOKUP($B74,[2]Sheet3!$G:$CZ,76,0)</f>
        <v>0</v>
      </c>
      <c r="CN74" s="14">
        <f>VLOOKUP($B74,[2]Sheet3!$G:$CZ,77,0)</f>
        <v>0</v>
      </c>
      <c r="CO74" s="14">
        <f>VLOOKUP($B74,[2]Sheet3!$G:$CZ,78,0)</f>
        <v>0</v>
      </c>
      <c r="CP74" s="14">
        <f>VLOOKUP($B74,[2]Sheet3!$G:$CZ,79,0)</f>
        <v>0</v>
      </c>
      <c r="CQ74" s="14">
        <f>VLOOKUP($B74,[2]Sheet3!$G:$CZ,80,0)</f>
        <v>0</v>
      </c>
      <c r="CR74" s="14">
        <f>VLOOKUP($B74,[2]Sheet3!$G:$CZ,81,0)</f>
        <v>0</v>
      </c>
      <c r="CS74" s="14">
        <f>VLOOKUP($B74,[2]Sheet3!$G:$CZ,82,0)</f>
        <v>0</v>
      </c>
      <c r="CT74" s="14">
        <f>VLOOKUP($B74,[2]Sheet3!$G:$CZ,83,0)</f>
        <v>0</v>
      </c>
      <c r="CU74" s="14">
        <f>VLOOKUP($B74,[2]Sheet3!$G:$CZ,84,0)</f>
        <v>0</v>
      </c>
      <c r="CV74" s="14">
        <f>VLOOKUP($B74,[2]Sheet3!$G:$CZ,85,0)</f>
        <v>0</v>
      </c>
      <c r="CW74" s="14">
        <f>VLOOKUP($B74,[2]Sheet3!$G:$CZ,86,0)</f>
        <v>0</v>
      </c>
      <c r="CX74" s="14">
        <f>VLOOKUP($B74,[2]Sheet3!$G:$CZ,87,0)</f>
        <v>0</v>
      </c>
      <c r="CY74" s="14">
        <f>VLOOKUP($B74,[2]Sheet3!$G:$CZ,88,0)</f>
        <v>0</v>
      </c>
      <c r="CZ74" s="14">
        <f>VLOOKUP($B74,[2]Sheet3!$G:$CZ,89,0)</f>
        <v>0</v>
      </c>
      <c r="DA74" s="14">
        <f>VLOOKUP($B74,[2]Sheet3!$G:$CZ,90,0)</f>
        <v>0</v>
      </c>
      <c r="DB74" s="14">
        <f>VLOOKUP($B74,[2]Sheet3!$G:$CZ,91,0)</f>
        <v>0</v>
      </c>
      <c r="DC74" s="14">
        <f>VLOOKUP($B74,[2]Sheet3!$G:$CZ,92,0)</f>
        <v>0</v>
      </c>
      <c r="DD74" s="14">
        <f>VLOOKUP($B74,[2]Sheet3!$G:$CZ,93,0)</f>
        <v>0</v>
      </c>
      <c r="DE74" s="14">
        <f>VLOOKUP($B74,[2]Sheet3!$G:$CZ,94,0)</f>
        <v>0</v>
      </c>
      <c r="DF74" s="14">
        <f>VLOOKUP($B74,[2]Sheet3!$G:$CZ,95,0)</f>
        <v>0</v>
      </c>
      <c r="DG74" s="14">
        <f>VLOOKUP($B74,[2]Sheet3!$G:$CZ,96,0)</f>
        <v>0</v>
      </c>
      <c r="DH74" s="14">
        <f>VLOOKUP($B74,[2]Sheet3!$G:$CZ,97,0)</f>
        <v>0</v>
      </c>
      <c r="DI74" s="14">
        <f>VLOOKUP($B74,[2]Sheet3!$G:$CZ,98,0)</f>
        <v>0</v>
      </c>
    </row>
    <row r="75" spans="1:113" x14ac:dyDescent="0.3">
      <c r="A75" s="9" t="str">
        <f t="shared" si="3"/>
        <v>E14489</v>
      </c>
      <c r="B75" s="15" t="s">
        <v>850</v>
      </c>
      <c r="C75" s="15" t="s">
        <v>851</v>
      </c>
      <c r="F75" s="7" t="s">
        <v>15</v>
      </c>
      <c r="G75" s="12" t="s">
        <v>3570</v>
      </c>
      <c r="H75" s="12" t="str">
        <f>VLOOKUP($B75,[1]Sheet1!$A:$G,5,0)</f>
        <v>manish.kumar@redingtongroup.com</v>
      </c>
      <c r="I75" s="12" t="str">
        <f>VLOOKUP($B75,[1]Sheet1!$A:$G,7,0)</f>
        <v>jaswinder.singh@redingtongroup.com</v>
      </c>
      <c r="J75" s="12" t="s">
        <v>82</v>
      </c>
      <c r="K75" s="7"/>
      <c r="L75" s="7"/>
      <c r="M75" s="8"/>
      <c r="N75" s="7" t="str">
        <f t="shared" si="4"/>
        <v>manish.kumar@redingtongroup.com; jaswinder.singh@redingtongroup.com; nilesh.phirke@redingtongroup.com;christopher.joseph@redingtongroup.com</v>
      </c>
      <c r="O75" s="7" t="str">
        <f t="shared" si="5"/>
        <v>E14489</v>
      </c>
      <c r="P75" s="8" t="s">
        <v>5215</v>
      </c>
      <c r="Q75" s="14">
        <f>VLOOKUP($B75,[2]Sheet3!$G:$CZ,2,0)</f>
        <v>2400309440</v>
      </c>
      <c r="R75" s="14">
        <f>VLOOKUP($B75,[2]Sheet3!$G:$CZ,3,0)</f>
        <v>2400307799</v>
      </c>
      <c r="S75" s="14">
        <f>VLOOKUP($B75,[2]Sheet3!$G:$CZ,4,0)</f>
        <v>2400307801</v>
      </c>
      <c r="T75" s="14">
        <f>VLOOKUP($B75,[2]Sheet3!$G:$CZ,5,0)</f>
        <v>2400307800</v>
      </c>
      <c r="U75" s="14">
        <f>VLOOKUP($B75,[2]Sheet3!$G:$CZ,6,0)</f>
        <v>2400307803</v>
      </c>
      <c r="V75" s="14">
        <f>VLOOKUP($B75,[2]Sheet3!$G:$CZ,7,0)</f>
        <v>2400307797</v>
      </c>
      <c r="W75" s="14">
        <f>VLOOKUP($B75,[2]Sheet3!$G:$CZ,8,0)</f>
        <v>2400299880</v>
      </c>
      <c r="X75" s="14">
        <f>VLOOKUP($B75,[2]Sheet3!$G:$CZ,9,0)</f>
        <v>2400308487</v>
      </c>
      <c r="Y75" s="14">
        <f>VLOOKUP($B75,[2]Sheet3!$G:$CZ,10,0)</f>
        <v>2400307798</v>
      </c>
      <c r="Z75" s="14">
        <f>VLOOKUP($B75,[2]Sheet3!$G:$CZ,11,0)</f>
        <v>0</v>
      </c>
      <c r="AA75" s="14">
        <f>VLOOKUP($B75,[2]Sheet3!$G:$CZ,12,0)</f>
        <v>0</v>
      </c>
      <c r="AB75" s="14">
        <f>VLOOKUP($B75,[2]Sheet3!$G:$CZ,13,0)</f>
        <v>0</v>
      </c>
      <c r="AC75" s="14">
        <f>VLOOKUP($B75,[2]Sheet3!$G:$CZ,14,0)</f>
        <v>0</v>
      </c>
      <c r="AD75" s="14">
        <f>VLOOKUP($B75,[2]Sheet3!$G:$CZ,15,0)</f>
        <v>0</v>
      </c>
      <c r="AE75" s="14">
        <f>VLOOKUP($B75,[2]Sheet3!$G:$CZ,16,0)</f>
        <v>0</v>
      </c>
      <c r="AF75" s="14">
        <f>VLOOKUP($B75,[2]Sheet3!$G:$CZ,17,0)</f>
        <v>0</v>
      </c>
      <c r="AG75" s="14">
        <f>VLOOKUP($B75,[2]Sheet3!$G:$CZ,18,0)</f>
        <v>0</v>
      </c>
      <c r="AH75" s="14">
        <f>VLOOKUP($B75,[2]Sheet3!$G:$CZ,19,0)</f>
        <v>0</v>
      </c>
      <c r="AI75" s="14">
        <f>VLOOKUP($B75,[2]Sheet3!$G:$CZ,20,0)</f>
        <v>0</v>
      </c>
      <c r="AJ75" s="14">
        <f>VLOOKUP($B75,[2]Sheet3!$G:$CZ,21,0)</f>
        <v>0</v>
      </c>
      <c r="AK75" s="14">
        <f>VLOOKUP($B75,[2]Sheet3!$G:$CZ,22,0)</f>
        <v>0</v>
      </c>
      <c r="AL75" s="14">
        <f>VLOOKUP($B75,[2]Sheet3!$G:$CZ,23,0)</f>
        <v>0</v>
      </c>
      <c r="AM75" s="14">
        <f>VLOOKUP($B75,[2]Sheet3!$G:$CZ,24,0)</f>
        <v>0</v>
      </c>
      <c r="AN75" s="14">
        <f>VLOOKUP($B75,[2]Sheet3!$G:$CZ,25,0)</f>
        <v>0</v>
      </c>
      <c r="AO75" s="14">
        <f>VLOOKUP($B75,[2]Sheet3!$G:$CZ,26,0)</f>
        <v>0</v>
      </c>
      <c r="AP75" s="14">
        <f>VLOOKUP($B75,[2]Sheet3!$G:$CZ,27,0)</f>
        <v>0</v>
      </c>
      <c r="AQ75" s="14">
        <f>VLOOKUP($B75,[2]Sheet3!$G:$CZ,28,0)</f>
        <v>0</v>
      </c>
      <c r="AR75" s="14">
        <f>VLOOKUP($B75,[2]Sheet3!$G:$CZ,29,0)</f>
        <v>0</v>
      </c>
      <c r="AS75" s="14">
        <f>VLOOKUP($B75,[2]Sheet3!$G:$CZ,30,0)</f>
        <v>0</v>
      </c>
      <c r="AT75" s="14">
        <f>VLOOKUP($B75,[2]Sheet3!$G:$CZ,31,0)</f>
        <v>0</v>
      </c>
      <c r="AU75" s="14">
        <f>VLOOKUP($B75,[2]Sheet3!$G:$CZ,32,0)</f>
        <v>0</v>
      </c>
      <c r="AV75" s="14">
        <f>VLOOKUP($B75,[2]Sheet3!$G:$CZ,33,0)</f>
        <v>0</v>
      </c>
      <c r="AW75" s="14">
        <f>VLOOKUP($B75,[2]Sheet3!$G:$CZ,34,0)</f>
        <v>0</v>
      </c>
      <c r="AX75" s="14">
        <f>VLOOKUP($B75,[2]Sheet3!$G:$CZ,35,0)</f>
        <v>0</v>
      </c>
      <c r="AY75" s="14">
        <f>VLOOKUP($B75,[2]Sheet3!$G:$CZ,36,0)</f>
        <v>0</v>
      </c>
      <c r="AZ75" s="14">
        <f>VLOOKUP($B75,[2]Sheet3!$G:$CZ,37,0)</f>
        <v>0</v>
      </c>
      <c r="BA75" s="14">
        <f>VLOOKUP($B75,[2]Sheet3!$G:$CZ,38,0)</f>
        <v>0</v>
      </c>
      <c r="BB75" s="14">
        <f>VLOOKUP($B75,[2]Sheet3!$G:$CZ,39,0)</f>
        <v>0</v>
      </c>
      <c r="BC75" s="14">
        <f>VLOOKUP($B75,[2]Sheet3!$G:$CZ,40,0)</f>
        <v>0</v>
      </c>
      <c r="BD75" s="14">
        <f>VLOOKUP($B75,[2]Sheet3!$G:$CZ,41,0)</f>
        <v>0</v>
      </c>
      <c r="BE75" s="14">
        <f>VLOOKUP($B75,[2]Sheet3!$G:$CZ,42,0)</f>
        <v>0</v>
      </c>
      <c r="BF75" s="14">
        <f>VLOOKUP($B75,[2]Sheet3!$G:$CZ,43,0)</f>
        <v>0</v>
      </c>
      <c r="BG75" s="14">
        <f>VLOOKUP($B75,[2]Sheet3!$G:$CZ,44,0)</f>
        <v>0</v>
      </c>
      <c r="BH75" s="14">
        <f>VLOOKUP($B75,[2]Sheet3!$G:$CZ,45,0)</f>
        <v>0</v>
      </c>
      <c r="BI75" s="14">
        <f>VLOOKUP($B75,[2]Sheet3!$G:$CZ,46,0)</f>
        <v>0</v>
      </c>
      <c r="BJ75" s="14">
        <f>VLOOKUP($B75,[2]Sheet3!$G:$CZ,47,0)</f>
        <v>0</v>
      </c>
      <c r="BK75" s="14">
        <f>VLOOKUP($B75,[2]Sheet3!$G:$CZ,48,0)</f>
        <v>0</v>
      </c>
      <c r="BL75" s="14">
        <f>VLOOKUP($B75,[2]Sheet3!$G:$CZ,49,0)</f>
        <v>0</v>
      </c>
      <c r="BM75" s="14">
        <f>VLOOKUP($B75,[2]Sheet3!$G:$CZ,50,0)</f>
        <v>0</v>
      </c>
      <c r="BN75" s="14">
        <f>VLOOKUP($B75,[2]Sheet3!$G:$CZ,51,0)</f>
        <v>0</v>
      </c>
      <c r="BO75" s="14">
        <f>VLOOKUP($B75,[2]Sheet3!$G:$CZ,52,0)</f>
        <v>0</v>
      </c>
      <c r="BP75" s="14">
        <f>VLOOKUP($B75,[2]Sheet3!$G:$CZ,53,0)</f>
        <v>0</v>
      </c>
      <c r="BQ75" s="14">
        <f>VLOOKUP($B75,[2]Sheet3!$G:$CZ,54,0)</f>
        <v>0</v>
      </c>
      <c r="BR75" s="14">
        <f>VLOOKUP($B75,[2]Sheet3!$G:$CZ,55,0)</f>
        <v>0</v>
      </c>
      <c r="BS75" s="14">
        <f>VLOOKUP($B75,[2]Sheet3!$G:$CZ,56,0)</f>
        <v>0</v>
      </c>
      <c r="BT75" s="14">
        <f>VLOOKUP($B75,[2]Sheet3!$G:$CZ,57,0)</f>
        <v>0</v>
      </c>
      <c r="BU75" s="14">
        <f>VLOOKUP($B75,[2]Sheet3!$G:$CZ,58,0)</f>
        <v>0</v>
      </c>
      <c r="BV75" s="14">
        <f>VLOOKUP($B75,[2]Sheet3!$G:$CZ,59,0)</f>
        <v>0</v>
      </c>
      <c r="BW75" s="14">
        <f>VLOOKUP($B75,[2]Sheet3!$G:$CZ,60,0)</f>
        <v>0</v>
      </c>
      <c r="BX75" s="14">
        <f>VLOOKUP($B75,[2]Sheet3!$G:$CZ,61,0)</f>
        <v>0</v>
      </c>
      <c r="BY75" s="14">
        <f>VLOOKUP($B75,[2]Sheet3!$G:$CZ,62,0)</f>
        <v>0</v>
      </c>
      <c r="BZ75" s="14">
        <f>VLOOKUP($B75,[2]Sheet3!$G:$CZ,63,0)</f>
        <v>0</v>
      </c>
      <c r="CA75" s="14">
        <f>VLOOKUP($B75,[2]Sheet3!$G:$CZ,64,0)</f>
        <v>0</v>
      </c>
      <c r="CB75" s="14">
        <f>VLOOKUP($B75,[2]Sheet3!$G:$CZ,65,0)</f>
        <v>0</v>
      </c>
      <c r="CC75" s="14">
        <f>VLOOKUP($B75,[2]Sheet3!$G:$CZ,66,0)</f>
        <v>0</v>
      </c>
      <c r="CD75" s="14">
        <f>VLOOKUP($B75,[2]Sheet3!$G:$CZ,67,0)</f>
        <v>0</v>
      </c>
      <c r="CE75" s="14">
        <f>VLOOKUP($B75,[2]Sheet3!$G:$CZ,68,0)</f>
        <v>0</v>
      </c>
      <c r="CF75" s="14">
        <f>VLOOKUP($B75,[2]Sheet3!$G:$CZ,69,0)</f>
        <v>0</v>
      </c>
      <c r="CG75" s="14">
        <f>VLOOKUP($B75,[2]Sheet3!$G:$CZ,70,0)</f>
        <v>0</v>
      </c>
      <c r="CH75" s="14">
        <f>VLOOKUP($B75,[2]Sheet3!$G:$CZ,71,0)</f>
        <v>0</v>
      </c>
      <c r="CI75" s="14">
        <f>VLOOKUP($B75,[2]Sheet3!$G:$CZ,72,0)</f>
        <v>0</v>
      </c>
      <c r="CJ75" s="14">
        <f>VLOOKUP($B75,[2]Sheet3!$G:$CZ,73,0)</f>
        <v>0</v>
      </c>
      <c r="CK75" s="14">
        <f>VLOOKUP($B75,[2]Sheet3!$G:$CZ,74,0)</f>
        <v>0</v>
      </c>
      <c r="CL75" s="14">
        <f>VLOOKUP($B75,[2]Sheet3!$G:$CZ,75,0)</f>
        <v>0</v>
      </c>
      <c r="CM75" s="14">
        <f>VLOOKUP($B75,[2]Sheet3!$G:$CZ,76,0)</f>
        <v>0</v>
      </c>
      <c r="CN75" s="14">
        <f>VLOOKUP($B75,[2]Sheet3!$G:$CZ,77,0)</f>
        <v>0</v>
      </c>
      <c r="CO75" s="14">
        <f>VLOOKUP($B75,[2]Sheet3!$G:$CZ,78,0)</f>
        <v>0</v>
      </c>
      <c r="CP75" s="14">
        <f>VLOOKUP($B75,[2]Sheet3!$G:$CZ,79,0)</f>
        <v>0</v>
      </c>
      <c r="CQ75" s="14">
        <f>VLOOKUP($B75,[2]Sheet3!$G:$CZ,80,0)</f>
        <v>0</v>
      </c>
      <c r="CR75" s="14">
        <f>VLOOKUP($B75,[2]Sheet3!$G:$CZ,81,0)</f>
        <v>0</v>
      </c>
      <c r="CS75" s="14">
        <f>VLOOKUP($B75,[2]Sheet3!$G:$CZ,82,0)</f>
        <v>0</v>
      </c>
      <c r="CT75" s="14">
        <f>VLOOKUP($B75,[2]Sheet3!$G:$CZ,83,0)</f>
        <v>0</v>
      </c>
      <c r="CU75" s="14">
        <f>VLOOKUP($B75,[2]Sheet3!$G:$CZ,84,0)</f>
        <v>0</v>
      </c>
      <c r="CV75" s="14">
        <f>VLOOKUP($B75,[2]Sheet3!$G:$CZ,85,0)</f>
        <v>0</v>
      </c>
      <c r="CW75" s="14">
        <f>VLOOKUP($B75,[2]Sheet3!$G:$CZ,86,0)</f>
        <v>0</v>
      </c>
      <c r="CX75" s="14">
        <f>VLOOKUP($B75,[2]Sheet3!$G:$CZ,87,0)</f>
        <v>0</v>
      </c>
      <c r="CY75" s="14">
        <f>VLOOKUP($B75,[2]Sheet3!$G:$CZ,88,0)</f>
        <v>0</v>
      </c>
      <c r="CZ75" s="14">
        <f>VLOOKUP($B75,[2]Sheet3!$G:$CZ,89,0)</f>
        <v>0</v>
      </c>
      <c r="DA75" s="14">
        <f>VLOOKUP($B75,[2]Sheet3!$G:$CZ,90,0)</f>
        <v>0</v>
      </c>
      <c r="DB75" s="14">
        <f>VLOOKUP($B75,[2]Sheet3!$G:$CZ,91,0)</f>
        <v>0</v>
      </c>
      <c r="DC75" s="14">
        <f>VLOOKUP($B75,[2]Sheet3!$G:$CZ,92,0)</f>
        <v>0</v>
      </c>
      <c r="DD75" s="14">
        <f>VLOOKUP($B75,[2]Sheet3!$G:$CZ,93,0)</f>
        <v>0</v>
      </c>
      <c r="DE75" s="14">
        <f>VLOOKUP($B75,[2]Sheet3!$G:$CZ,94,0)</f>
        <v>0</v>
      </c>
      <c r="DF75" s="14">
        <f>VLOOKUP($B75,[2]Sheet3!$G:$CZ,95,0)</f>
        <v>0</v>
      </c>
      <c r="DG75" s="14">
        <f>VLOOKUP($B75,[2]Sheet3!$G:$CZ,96,0)</f>
        <v>0</v>
      </c>
      <c r="DH75" s="14">
        <f>VLOOKUP($B75,[2]Sheet3!$G:$CZ,97,0)</f>
        <v>0</v>
      </c>
      <c r="DI75" s="14">
        <f>VLOOKUP($B75,[2]Sheet3!$G:$CZ,98,0)</f>
        <v>0</v>
      </c>
    </row>
    <row r="76" spans="1:113" x14ac:dyDescent="0.3">
      <c r="A76" s="9" t="str">
        <f t="shared" si="3"/>
        <v>WA3228</v>
      </c>
      <c r="B76" s="15" t="s">
        <v>852</v>
      </c>
      <c r="C76" s="15" t="s">
        <v>853</v>
      </c>
      <c r="F76" s="7" t="s">
        <v>15</v>
      </c>
      <c r="G76" s="12" t="s">
        <v>3571</v>
      </c>
      <c r="H76" s="12" t="str">
        <f>VLOOKUP($B76,[1]Sheet1!$A:$G,5,0)</f>
        <v>arpit.shukla@redingtongroup.com</v>
      </c>
      <c r="I76" s="12" t="str">
        <f>VLOOKUP($B76,[1]Sheet1!$A:$G,7,0)</f>
        <v>dilip.vishwa@redingtongroup.com</v>
      </c>
      <c r="J76" s="12" t="s">
        <v>82</v>
      </c>
      <c r="K76" s="7"/>
      <c r="L76" s="7"/>
      <c r="M76" s="8"/>
      <c r="N76" s="7" t="str">
        <f t="shared" si="4"/>
        <v>arpit.shukla@redingtongroup.com; dilip.vishwa@redingtongroup.com; nilesh.phirke@redingtongroup.com;christopher.joseph@redingtongroup.com</v>
      </c>
      <c r="O76" s="7" t="str">
        <f t="shared" si="5"/>
        <v>WA3228</v>
      </c>
      <c r="P76" s="8" t="s">
        <v>5215</v>
      </c>
      <c r="Q76" s="14">
        <f>VLOOKUP($B76,[2]Sheet3!$G:$CZ,2,0)</f>
        <v>2400308590</v>
      </c>
      <c r="R76" s="14">
        <f>VLOOKUP($B76,[2]Sheet3!$G:$CZ,3,0)</f>
        <v>2400309172</v>
      </c>
      <c r="S76" s="14">
        <f>VLOOKUP($B76,[2]Sheet3!$G:$CZ,4,0)</f>
        <v>2400304842</v>
      </c>
      <c r="T76" s="14">
        <f>VLOOKUP($B76,[2]Sheet3!$G:$CZ,5,0)</f>
        <v>0</v>
      </c>
      <c r="U76" s="14">
        <f>VLOOKUP($B76,[2]Sheet3!$G:$CZ,6,0)</f>
        <v>0</v>
      </c>
      <c r="V76" s="14">
        <f>VLOOKUP($B76,[2]Sheet3!$G:$CZ,7,0)</f>
        <v>0</v>
      </c>
      <c r="W76" s="14">
        <f>VLOOKUP($B76,[2]Sheet3!$G:$CZ,8,0)</f>
        <v>0</v>
      </c>
      <c r="X76" s="14">
        <f>VLOOKUP($B76,[2]Sheet3!$G:$CZ,9,0)</f>
        <v>0</v>
      </c>
      <c r="Y76" s="14">
        <f>VLOOKUP($B76,[2]Sheet3!$G:$CZ,10,0)</f>
        <v>0</v>
      </c>
      <c r="Z76" s="14">
        <f>VLOOKUP($B76,[2]Sheet3!$G:$CZ,11,0)</f>
        <v>0</v>
      </c>
      <c r="AA76" s="14">
        <f>VLOOKUP($B76,[2]Sheet3!$G:$CZ,12,0)</f>
        <v>0</v>
      </c>
      <c r="AB76" s="14">
        <f>VLOOKUP($B76,[2]Sheet3!$G:$CZ,13,0)</f>
        <v>0</v>
      </c>
      <c r="AC76" s="14">
        <f>VLOOKUP($B76,[2]Sheet3!$G:$CZ,14,0)</f>
        <v>0</v>
      </c>
      <c r="AD76" s="14">
        <f>VLOOKUP($B76,[2]Sheet3!$G:$CZ,15,0)</f>
        <v>0</v>
      </c>
      <c r="AE76" s="14">
        <f>VLOOKUP($B76,[2]Sheet3!$G:$CZ,16,0)</f>
        <v>0</v>
      </c>
      <c r="AF76" s="14">
        <f>VLOOKUP($B76,[2]Sheet3!$G:$CZ,17,0)</f>
        <v>0</v>
      </c>
      <c r="AG76" s="14">
        <f>VLOOKUP($B76,[2]Sheet3!$G:$CZ,18,0)</f>
        <v>0</v>
      </c>
      <c r="AH76" s="14">
        <f>VLOOKUP($B76,[2]Sheet3!$G:$CZ,19,0)</f>
        <v>0</v>
      </c>
      <c r="AI76" s="14">
        <f>VLOOKUP($B76,[2]Sheet3!$G:$CZ,20,0)</f>
        <v>0</v>
      </c>
      <c r="AJ76" s="14">
        <f>VLOOKUP($B76,[2]Sheet3!$G:$CZ,21,0)</f>
        <v>0</v>
      </c>
      <c r="AK76" s="14">
        <f>VLOOKUP($B76,[2]Sheet3!$G:$CZ,22,0)</f>
        <v>0</v>
      </c>
      <c r="AL76" s="14">
        <f>VLOOKUP($B76,[2]Sheet3!$G:$CZ,23,0)</f>
        <v>0</v>
      </c>
      <c r="AM76" s="14">
        <f>VLOOKUP($B76,[2]Sheet3!$G:$CZ,24,0)</f>
        <v>0</v>
      </c>
      <c r="AN76" s="14">
        <f>VLOOKUP($B76,[2]Sheet3!$G:$CZ,25,0)</f>
        <v>0</v>
      </c>
      <c r="AO76" s="14">
        <f>VLOOKUP($B76,[2]Sheet3!$G:$CZ,26,0)</f>
        <v>0</v>
      </c>
      <c r="AP76" s="14">
        <f>VLOOKUP($B76,[2]Sheet3!$G:$CZ,27,0)</f>
        <v>0</v>
      </c>
      <c r="AQ76" s="14">
        <f>VLOOKUP($B76,[2]Sheet3!$G:$CZ,28,0)</f>
        <v>0</v>
      </c>
      <c r="AR76" s="14">
        <f>VLOOKUP($B76,[2]Sheet3!$G:$CZ,29,0)</f>
        <v>0</v>
      </c>
      <c r="AS76" s="14">
        <f>VLOOKUP($B76,[2]Sheet3!$G:$CZ,30,0)</f>
        <v>0</v>
      </c>
      <c r="AT76" s="14">
        <f>VLOOKUP($B76,[2]Sheet3!$G:$CZ,31,0)</f>
        <v>0</v>
      </c>
      <c r="AU76" s="14">
        <f>VLOOKUP($B76,[2]Sheet3!$G:$CZ,32,0)</f>
        <v>0</v>
      </c>
      <c r="AV76" s="14">
        <f>VLOOKUP($B76,[2]Sheet3!$G:$CZ,33,0)</f>
        <v>0</v>
      </c>
      <c r="AW76" s="14">
        <f>VLOOKUP($B76,[2]Sheet3!$G:$CZ,34,0)</f>
        <v>0</v>
      </c>
      <c r="AX76" s="14">
        <f>VLOOKUP($B76,[2]Sheet3!$G:$CZ,35,0)</f>
        <v>0</v>
      </c>
      <c r="AY76" s="14">
        <f>VLOOKUP($B76,[2]Sheet3!$G:$CZ,36,0)</f>
        <v>0</v>
      </c>
      <c r="AZ76" s="14">
        <f>VLOOKUP($B76,[2]Sheet3!$G:$CZ,37,0)</f>
        <v>0</v>
      </c>
      <c r="BA76" s="14">
        <f>VLOOKUP($B76,[2]Sheet3!$G:$CZ,38,0)</f>
        <v>0</v>
      </c>
      <c r="BB76" s="14">
        <f>VLOOKUP($B76,[2]Sheet3!$G:$CZ,39,0)</f>
        <v>0</v>
      </c>
      <c r="BC76" s="14">
        <f>VLOOKUP($B76,[2]Sheet3!$G:$CZ,40,0)</f>
        <v>0</v>
      </c>
      <c r="BD76" s="14">
        <f>VLOOKUP($B76,[2]Sheet3!$G:$CZ,41,0)</f>
        <v>0</v>
      </c>
      <c r="BE76" s="14">
        <f>VLOOKUP($B76,[2]Sheet3!$G:$CZ,42,0)</f>
        <v>0</v>
      </c>
      <c r="BF76" s="14">
        <f>VLOOKUP($B76,[2]Sheet3!$G:$CZ,43,0)</f>
        <v>0</v>
      </c>
      <c r="BG76" s="14">
        <f>VLOOKUP($B76,[2]Sheet3!$G:$CZ,44,0)</f>
        <v>0</v>
      </c>
      <c r="BH76" s="14">
        <f>VLOOKUP($B76,[2]Sheet3!$G:$CZ,45,0)</f>
        <v>0</v>
      </c>
      <c r="BI76" s="14">
        <f>VLOOKUP($B76,[2]Sheet3!$G:$CZ,46,0)</f>
        <v>0</v>
      </c>
      <c r="BJ76" s="14">
        <f>VLOOKUP($B76,[2]Sheet3!$G:$CZ,47,0)</f>
        <v>0</v>
      </c>
      <c r="BK76" s="14">
        <f>VLOOKUP($B76,[2]Sheet3!$G:$CZ,48,0)</f>
        <v>0</v>
      </c>
      <c r="BL76" s="14">
        <f>VLOOKUP($B76,[2]Sheet3!$G:$CZ,49,0)</f>
        <v>0</v>
      </c>
      <c r="BM76" s="14">
        <f>VLOOKUP($B76,[2]Sheet3!$G:$CZ,50,0)</f>
        <v>0</v>
      </c>
      <c r="BN76" s="14">
        <f>VLOOKUP($B76,[2]Sheet3!$G:$CZ,51,0)</f>
        <v>0</v>
      </c>
      <c r="BO76" s="14">
        <f>VLOOKUP($B76,[2]Sheet3!$G:$CZ,52,0)</f>
        <v>0</v>
      </c>
      <c r="BP76" s="14">
        <f>VLOOKUP($B76,[2]Sheet3!$G:$CZ,53,0)</f>
        <v>0</v>
      </c>
      <c r="BQ76" s="14">
        <f>VLOOKUP($B76,[2]Sheet3!$G:$CZ,54,0)</f>
        <v>0</v>
      </c>
      <c r="BR76" s="14">
        <f>VLOOKUP($B76,[2]Sheet3!$G:$CZ,55,0)</f>
        <v>0</v>
      </c>
      <c r="BS76" s="14">
        <f>VLOOKUP($B76,[2]Sheet3!$G:$CZ,56,0)</f>
        <v>0</v>
      </c>
      <c r="BT76" s="14">
        <f>VLOOKUP($B76,[2]Sheet3!$G:$CZ,57,0)</f>
        <v>0</v>
      </c>
      <c r="BU76" s="14">
        <f>VLOOKUP($B76,[2]Sheet3!$G:$CZ,58,0)</f>
        <v>0</v>
      </c>
      <c r="BV76" s="14">
        <f>VLOOKUP($B76,[2]Sheet3!$G:$CZ,59,0)</f>
        <v>0</v>
      </c>
      <c r="BW76" s="14">
        <f>VLOOKUP($B76,[2]Sheet3!$G:$CZ,60,0)</f>
        <v>0</v>
      </c>
      <c r="BX76" s="14">
        <f>VLOOKUP($B76,[2]Sheet3!$G:$CZ,61,0)</f>
        <v>0</v>
      </c>
      <c r="BY76" s="14">
        <f>VLOOKUP($B76,[2]Sheet3!$G:$CZ,62,0)</f>
        <v>0</v>
      </c>
      <c r="BZ76" s="14">
        <f>VLOOKUP($B76,[2]Sheet3!$G:$CZ,63,0)</f>
        <v>0</v>
      </c>
      <c r="CA76" s="14">
        <f>VLOOKUP($B76,[2]Sheet3!$G:$CZ,64,0)</f>
        <v>0</v>
      </c>
      <c r="CB76" s="14">
        <f>VLOOKUP($B76,[2]Sheet3!$G:$CZ,65,0)</f>
        <v>0</v>
      </c>
      <c r="CC76" s="14">
        <f>VLOOKUP($B76,[2]Sheet3!$G:$CZ,66,0)</f>
        <v>0</v>
      </c>
      <c r="CD76" s="14">
        <f>VLOOKUP($B76,[2]Sheet3!$G:$CZ,67,0)</f>
        <v>0</v>
      </c>
      <c r="CE76" s="14">
        <f>VLOOKUP($B76,[2]Sheet3!$G:$CZ,68,0)</f>
        <v>0</v>
      </c>
      <c r="CF76" s="14">
        <f>VLOOKUP($B76,[2]Sheet3!$G:$CZ,69,0)</f>
        <v>0</v>
      </c>
      <c r="CG76" s="14">
        <f>VLOOKUP($B76,[2]Sheet3!$G:$CZ,70,0)</f>
        <v>0</v>
      </c>
      <c r="CH76" s="14">
        <f>VLOOKUP($B76,[2]Sheet3!$G:$CZ,71,0)</f>
        <v>0</v>
      </c>
      <c r="CI76" s="14">
        <f>VLOOKUP($B76,[2]Sheet3!$G:$CZ,72,0)</f>
        <v>0</v>
      </c>
      <c r="CJ76" s="14">
        <f>VLOOKUP($B76,[2]Sheet3!$G:$CZ,73,0)</f>
        <v>0</v>
      </c>
      <c r="CK76" s="14">
        <f>VLOOKUP($B76,[2]Sheet3!$G:$CZ,74,0)</f>
        <v>0</v>
      </c>
      <c r="CL76" s="14">
        <f>VLOOKUP($B76,[2]Sheet3!$G:$CZ,75,0)</f>
        <v>0</v>
      </c>
      <c r="CM76" s="14">
        <f>VLOOKUP($B76,[2]Sheet3!$G:$CZ,76,0)</f>
        <v>0</v>
      </c>
      <c r="CN76" s="14">
        <f>VLOOKUP($B76,[2]Sheet3!$G:$CZ,77,0)</f>
        <v>0</v>
      </c>
      <c r="CO76" s="14">
        <f>VLOOKUP($B76,[2]Sheet3!$G:$CZ,78,0)</f>
        <v>0</v>
      </c>
      <c r="CP76" s="14">
        <f>VLOOKUP($B76,[2]Sheet3!$G:$CZ,79,0)</f>
        <v>0</v>
      </c>
      <c r="CQ76" s="14">
        <f>VLOOKUP($B76,[2]Sheet3!$G:$CZ,80,0)</f>
        <v>0</v>
      </c>
      <c r="CR76" s="14">
        <f>VLOOKUP($B76,[2]Sheet3!$G:$CZ,81,0)</f>
        <v>0</v>
      </c>
      <c r="CS76" s="14">
        <f>VLOOKUP($B76,[2]Sheet3!$G:$CZ,82,0)</f>
        <v>0</v>
      </c>
      <c r="CT76" s="14">
        <f>VLOOKUP($B76,[2]Sheet3!$G:$CZ,83,0)</f>
        <v>0</v>
      </c>
      <c r="CU76" s="14">
        <f>VLOOKUP($B76,[2]Sheet3!$G:$CZ,84,0)</f>
        <v>0</v>
      </c>
      <c r="CV76" s="14">
        <f>VLOOKUP($B76,[2]Sheet3!$G:$CZ,85,0)</f>
        <v>0</v>
      </c>
      <c r="CW76" s="14">
        <f>VLOOKUP($B76,[2]Sheet3!$G:$CZ,86,0)</f>
        <v>0</v>
      </c>
      <c r="CX76" s="14">
        <f>VLOOKUP($B76,[2]Sheet3!$G:$CZ,87,0)</f>
        <v>0</v>
      </c>
      <c r="CY76" s="14">
        <f>VLOOKUP($B76,[2]Sheet3!$G:$CZ,88,0)</f>
        <v>0</v>
      </c>
      <c r="CZ76" s="14">
        <f>VLOOKUP($B76,[2]Sheet3!$G:$CZ,89,0)</f>
        <v>0</v>
      </c>
      <c r="DA76" s="14">
        <f>VLOOKUP($B76,[2]Sheet3!$G:$CZ,90,0)</f>
        <v>0</v>
      </c>
      <c r="DB76" s="14">
        <f>VLOOKUP($B76,[2]Sheet3!$G:$CZ,91,0)</f>
        <v>0</v>
      </c>
      <c r="DC76" s="14">
        <f>VLOOKUP($B76,[2]Sheet3!$G:$CZ,92,0)</f>
        <v>0</v>
      </c>
      <c r="DD76" s="14">
        <f>VLOOKUP($B76,[2]Sheet3!$G:$CZ,93,0)</f>
        <v>0</v>
      </c>
      <c r="DE76" s="14">
        <f>VLOOKUP($B76,[2]Sheet3!$G:$CZ,94,0)</f>
        <v>0</v>
      </c>
      <c r="DF76" s="14">
        <f>VLOOKUP($B76,[2]Sheet3!$G:$CZ,95,0)</f>
        <v>0</v>
      </c>
      <c r="DG76" s="14">
        <f>VLOOKUP($B76,[2]Sheet3!$G:$CZ,96,0)</f>
        <v>0</v>
      </c>
      <c r="DH76" s="14">
        <f>VLOOKUP($B76,[2]Sheet3!$G:$CZ,97,0)</f>
        <v>0</v>
      </c>
      <c r="DI76" s="14">
        <f>VLOOKUP($B76,[2]Sheet3!$G:$CZ,98,0)</f>
        <v>0</v>
      </c>
    </row>
    <row r="77" spans="1:113" x14ac:dyDescent="0.3">
      <c r="A77" s="9" t="str">
        <f t="shared" si="3"/>
        <v>N90225</v>
      </c>
      <c r="B77" s="15" t="s">
        <v>854</v>
      </c>
      <c r="C77" s="15" t="s">
        <v>855</v>
      </c>
      <c r="F77" s="7" t="s">
        <v>15</v>
      </c>
      <c r="G77" s="12" t="s">
        <v>3572</v>
      </c>
      <c r="H77" s="12" t="str">
        <f>VLOOKUP($B77,[1]Sheet1!$A:$G,5,0)</f>
        <v>rohit.arora@redingtongroup.com</v>
      </c>
      <c r="I77" s="12" t="str">
        <f>VLOOKUP($B77,[1]Sheet1!$A:$G,7,0)</f>
        <v>jitender.chopra@redingtongroup.com</v>
      </c>
      <c r="J77" s="12" t="s">
        <v>82</v>
      </c>
      <c r="K77" s="7"/>
      <c r="L77" s="7"/>
      <c r="M77" s="8"/>
      <c r="N77" s="7" t="str">
        <f t="shared" si="4"/>
        <v>rohit.arora@redingtongroup.com; jitender.chopra@redingtongroup.com; nilesh.phirke@redingtongroup.com;christopher.joseph@redingtongroup.com</v>
      </c>
      <c r="O77" s="7" t="str">
        <f t="shared" si="5"/>
        <v>N90225</v>
      </c>
      <c r="P77" s="8" t="s">
        <v>5215</v>
      </c>
      <c r="Q77" s="14">
        <f>VLOOKUP($B77,[2]Sheet3!$G:$CZ,2,0)</f>
        <v>2400308467</v>
      </c>
      <c r="R77" s="14">
        <f>VLOOKUP($B77,[2]Sheet3!$G:$CZ,3,0)</f>
        <v>2400300480</v>
      </c>
      <c r="S77" s="14">
        <f>VLOOKUP($B77,[2]Sheet3!$G:$CZ,4,0)</f>
        <v>2400300482</v>
      </c>
      <c r="T77" s="14">
        <f>VLOOKUP($B77,[2]Sheet3!$G:$CZ,5,0)</f>
        <v>2400300478</v>
      </c>
      <c r="U77" s="14">
        <f>VLOOKUP($B77,[2]Sheet3!$G:$CZ,6,0)</f>
        <v>0</v>
      </c>
      <c r="V77" s="14">
        <f>VLOOKUP($B77,[2]Sheet3!$G:$CZ,7,0)</f>
        <v>0</v>
      </c>
      <c r="W77" s="14">
        <f>VLOOKUP($B77,[2]Sheet3!$G:$CZ,8,0)</f>
        <v>0</v>
      </c>
      <c r="X77" s="14">
        <f>VLOOKUP($B77,[2]Sheet3!$G:$CZ,9,0)</f>
        <v>0</v>
      </c>
      <c r="Y77" s="14">
        <f>VLOOKUP($B77,[2]Sheet3!$G:$CZ,10,0)</f>
        <v>0</v>
      </c>
      <c r="Z77" s="14">
        <f>VLOOKUP($B77,[2]Sheet3!$G:$CZ,11,0)</f>
        <v>0</v>
      </c>
      <c r="AA77" s="14">
        <f>VLOOKUP($B77,[2]Sheet3!$G:$CZ,12,0)</f>
        <v>0</v>
      </c>
      <c r="AB77" s="14">
        <f>VLOOKUP($B77,[2]Sheet3!$G:$CZ,13,0)</f>
        <v>0</v>
      </c>
      <c r="AC77" s="14">
        <f>VLOOKUP($B77,[2]Sheet3!$G:$CZ,14,0)</f>
        <v>0</v>
      </c>
      <c r="AD77" s="14">
        <f>VLOOKUP($B77,[2]Sheet3!$G:$CZ,15,0)</f>
        <v>0</v>
      </c>
      <c r="AE77" s="14">
        <f>VLOOKUP($B77,[2]Sheet3!$G:$CZ,16,0)</f>
        <v>0</v>
      </c>
      <c r="AF77" s="14">
        <f>VLOOKUP($B77,[2]Sheet3!$G:$CZ,17,0)</f>
        <v>0</v>
      </c>
      <c r="AG77" s="14">
        <f>VLOOKUP($B77,[2]Sheet3!$G:$CZ,18,0)</f>
        <v>0</v>
      </c>
      <c r="AH77" s="14">
        <f>VLOOKUP($B77,[2]Sheet3!$G:$CZ,19,0)</f>
        <v>0</v>
      </c>
      <c r="AI77" s="14">
        <f>VLOOKUP($B77,[2]Sheet3!$G:$CZ,20,0)</f>
        <v>0</v>
      </c>
      <c r="AJ77" s="14">
        <f>VLOOKUP($B77,[2]Sheet3!$G:$CZ,21,0)</f>
        <v>0</v>
      </c>
      <c r="AK77" s="14">
        <f>VLOOKUP($B77,[2]Sheet3!$G:$CZ,22,0)</f>
        <v>0</v>
      </c>
      <c r="AL77" s="14">
        <f>VLOOKUP($B77,[2]Sheet3!$G:$CZ,23,0)</f>
        <v>0</v>
      </c>
      <c r="AM77" s="14">
        <f>VLOOKUP($B77,[2]Sheet3!$G:$CZ,24,0)</f>
        <v>0</v>
      </c>
      <c r="AN77" s="14">
        <f>VLOOKUP($B77,[2]Sheet3!$G:$CZ,25,0)</f>
        <v>0</v>
      </c>
      <c r="AO77" s="14">
        <f>VLOOKUP($B77,[2]Sheet3!$G:$CZ,26,0)</f>
        <v>0</v>
      </c>
      <c r="AP77" s="14">
        <f>VLOOKUP($B77,[2]Sheet3!$G:$CZ,27,0)</f>
        <v>0</v>
      </c>
      <c r="AQ77" s="14">
        <f>VLOOKUP($B77,[2]Sheet3!$G:$CZ,28,0)</f>
        <v>0</v>
      </c>
      <c r="AR77" s="14">
        <f>VLOOKUP($B77,[2]Sheet3!$G:$CZ,29,0)</f>
        <v>0</v>
      </c>
      <c r="AS77" s="14">
        <f>VLOOKUP($B77,[2]Sheet3!$G:$CZ,30,0)</f>
        <v>0</v>
      </c>
      <c r="AT77" s="14">
        <f>VLOOKUP($B77,[2]Sheet3!$G:$CZ,31,0)</f>
        <v>0</v>
      </c>
      <c r="AU77" s="14">
        <f>VLOOKUP($B77,[2]Sheet3!$G:$CZ,32,0)</f>
        <v>0</v>
      </c>
      <c r="AV77" s="14">
        <f>VLOOKUP($B77,[2]Sheet3!$G:$CZ,33,0)</f>
        <v>0</v>
      </c>
      <c r="AW77" s="14">
        <f>VLOOKUP($B77,[2]Sheet3!$G:$CZ,34,0)</f>
        <v>0</v>
      </c>
      <c r="AX77" s="14">
        <f>VLOOKUP($B77,[2]Sheet3!$G:$CZ,35,0)</f>
        <v>0</v>
      </c>
      <c r="AY77" s="14">
        <f>VLOOKUP($B77,[2]Sheet3!$G:$CZ,36,0)</f>
        <v>0</v>
      </c>
      <c r="AZ77" s="14">
        <f>VLOOKUP($B77,[2]Sheet3!$G:$CZ,37,0)</f>
        <v>0</v>
      </c>
      <c r="BA77" s="14">
        <f>VLOOKUP($B77,[2]Sheet3!$G:$CZ,38,0)</f>
        <v>0</v>
      </c>
      <c r="BB77" s="14">
        <f>VLOOKUP($B77,[2]Sheet3!$G:$CZ,39,0)</f>
        <v>0</v>
      </c>
      <c r="BC77" s="14">
        <f>VLOOKUP($B77,[2]Sheet3!$G:$CZ,40,0)</f>
        <v>0</v>
      </c>
      <c r="BD77" s="14">
        <f>VLOOKUP($B77,[2]Sheet3!$G:$CZ,41,0)</f>
        <v>0</v>
      </c>
      <c r="BE77" s="14">
        <f>VLOOKUP($B77,[2]Sheet3!$G:$CZ,42,0)</f>
        <v>0</v>
      </c>
      <c r="BF77" s="14">
        <f>VLOOKUP($B77,[2]Sheet3!$G:$CZ,43,0)</f>
        <v>0</v>
      </c>
      <c r="BG77" s="14">
        <f>VLOOKUP($B77,[2]Sheet3!$G:$CZ,44,0)</f>
        <v>0</v>
      </c>
      <c r="BH77" s="14">
        <f>VLOOKUP($B77,[2]Sheet3!$G:$CZ,45,0)</f>
        <v>0</v>
      </c>
      <c r="BI77" s="14">
        <f>VLOOKUP($B77,[2]Sheet3!$G:$CZ,46,0)</f>
        <v>0</v>
      </c>
      <c r="BJ77" s="14">
        <f>VLOOKUP($B77,[2]Sheet3!$G:$CZ,47,0)</f>
        <v>0</v>
      </c>
      <c r="BK77" s="14">
        <f>VLOOKUP($B77,[2]Sheet3!$G:$CZ,48,0)</f>
        <v>0</v>
      </c>
      <c r="BL77" s="14">
        <f>VLOOKUP($B77,[2]Sheet3!$G:$CZ,49,0)</f>
        <v>0</v>
      </c>
      <c r="BM77" s="14">
        <f>VLOOKUP($B77,[2]Sheet3!$G:$CZ,50,0)</f>
        <v>0</v>
      </c>
      <c r="BN77" s="14">
        <f>VLOOKUP($B77,[2]Sheet3!$G:$CZ,51,0)</f>
        <v>0</v>
      </c>
      <c r="BO77" s="14">
        <f>VLOOKUP($B77,[2]Sheet3!$G:$CZ,52,0)</f>
        <v>0</v>
      </c>
      <c r="BP77" s="14">
        <f>VLOOKUP($B77,[2]Sheet3!$G:$CZ,53,0)</f>
        <v>0</v>
      </c>
      <c r="BQ77" s="14">
        <f>VLOOKUP($B77,[2]Sheet3!$G:$CZ,54,0)</f>
        <v>0</v>
      </c>
      <c r="BR77" s="14">
        <f>VLOOKUP($B77,[2]Sheet3!$G:$CZ,55,0)</f>
        <v>0</v>
      </c>
      <c r="BS77" s="14">
        <f>VLOOKUP($B77,[2]Sheet3!$G:$CZ,56,0)</f>
        <v>0</v>
      </c>
      <c r="BT77" s="14">
        <f>VLOOKUP($B77,[2]Sheet3!$G:$CZ,57,0)</f>
        <v>0</v>
      </c>
      <c r="BU77" s="14">
        <f>VLOOKUP($B77,[2]Sheet3!$G:$CZ,58,0)</f>
        <v>0</v>
      </c>
      <c r="BV77" s="14">
        <f>VLOOKUP($B77,[2]Sheet3!$G:$CZ,59,0)</f>
        <v>0</v>
      </c>
      <c r="BW77" s="14">
        <f>VLOOKUP($B77,[2]Sheet3!$G:$CZ,60,0)</f>
        <v>0</v>
      </c>
      <c r="BX77" s="14">
        <f>VLOOKUP($B77,[2]Sheet3!$G:$CZ,61,0)</f>
        <v>0</v>
      </c>
      <c r="BY77" s="14">
        <f>VLOOKUP($B77,[2]Sheet3!$G:$CZ,62,0)</f>
        <v>0</v>
      </c>
      <c r="BZ77" s="14">
        <f>VLOOKUP($B77,[2]Sheet3!$G:$CZ,63,0)</f>
        <v>0</v>
      </c>
      <c r="CA77" s="14">
        <f>VLOOKUP($B77,[2]Sheet3!$G:$CZ,64,0)</f>
        <v>0</v>
      </c>
      <c r="CB77" s="14">
        <f>VLOOKUP($B77,[2]Sheet3!$G:$CZ,65,0)</f>
        <v>0</v>
      </c>
      <c r="CC77" s="14">
        <f>VLOOKUP($B77,[2]Sheet3!$G:$CZ,66,0)</f>
        <v>0</v>
      </c>
      <c r="CD77" s="14">
        <f>VLOOKUP($B77,[2]Sheet3!$G:$CZ,67,0)</f>
        <v>0</v>
      </c>
      <c r="CE77" s="14">
        <f>VLOOKUP($B77,[2]Sheet3!$G:$CZ,68,0)</f>
        <v>0</v>
      </c>
      <c r="CF77" s="14">
        <f>VLOOKUP($B77,[2]Sheet3!$G:$CZ,69,0)</f>
        <v>0</v>
      </c>
      <c r="CG77" s="14">
        <f>VLOOKUP($B77,[2]Sheet3!$G:$CZ,70,0)</f>
        <v>0</v>
      </c>
      <c r="CH77" s="14">
        <f>VLOOKUP($B77,[2]Sheet3!$G:$CZ,71,0)</f>
        <v>0</v>
      </c>
      <c r="CI77" s="14">
        <f>VLOOKUP($B77,[2]Sheet3!$G:$CZ,72,0)</f>
        <v>0</v>
      </c>
      <c r="CJ77" s="14">
        <f>VLOOKUP($B77,[2]Sheet3!$G:$CZ,73,0)</f>
        <v>0</v>
      </c>
      <c r="CK77" s="14">
        <f>VLOOKUP($B77,[2]Sheet3!$G:$CZ,74,0)</f>
        <v>0</v>
      </c>
      <c r="CL77" s="14">
        <f>VLOOKUP($B77,[2]Sheet3!$G:$CZ,75,0)</f>
        <v>0</v>
      </c>
      <c r="CM77" s="14">
        <f>VLOOKUP($B77,[2]Sheet3!$G:$CZ,76,0)</f>
        <v>0</v>
      </c>
      <c r="CN77" s="14">
        <f>VLOOKUP($B77,[2]Sheet3!$G:$CZ,77,0)</f>
        <v>0</v>
      </c>
      <c r="CO77" s="14">
        <f>VLOOKUP($B77,[2]Sheet3!$G:$CZ,78,0)</f>
        <v>0</v>
      </c>
      <c r="CP77" s="14">
        <f>VLOOKUP($B77,[2]Sheet3!$G:$CZ,79,0)</f>
        <v>0</v>
      </c>
      <c r="CQ77" s="14">
        <f>VLOOKUP($B77,[2]Sheet3!$G:$CZ,80,0)</f>
        <v>0</v>
      </c>
      <c r="CR77" s="14">
        <f>VLOOKUP($B77,[2]Sheet3!$G:$CZ,81,0)</f>
        <v>0</v>
      </c>
      <c r="CS77" s="14">
        <f>VLOOKUP($B77,[2]Sheet3!$G:$CZ,82,0)</f>
        <v>0</v>
      </c>
      <c r="CT77" s="14">
        <f>VLOOKUP($B77,[2]Sheet3!$G:$CZ,83,0)</f>
        <v>0</v>
      </c>
      <c r="CU77" s="14">
        <f>VLOOKUP($B77,[2]Sheet3!$G:$CZ,84,0)</f>
        <v>0</v>
      </c>
      <c r="CV77" s="14">
        <f>VLOOKUP($B77,[2]Sheet3!$G:$CZ,85,0)</f>
        <v>0</v>
      </c>
      <c r="CW77" s="14">
        <f>VLOOKUP($B77,[2]Sheet3!$G:$CZ,86,0)</f>
        <v>0</v>
      </c>
      <c r="CX77" s="14">
        <f>VLOOKUP($B77,[2]Sheet3!$G:$CZ,87,0)</f>
        <v>0</v>
      </c>
      <c r="CY77" s="14">
        <f>VLOOKUP($B77,[2]Sheet3!$G:$CZ,88,0)</f>
        <v>0</v>
      </c>
      <c r="CZ77" s="14">
        <f>VLOOKUP($B77,[2]Sheet3!$G:$CZ,89,0)</f>
        <v>0</v>
      </c>
      <c r="DA77" s="14">
        <f>VLOOKUP($B77,[2]Sheet3!$G:$CZ,90,0)</f>
        <v>0</v>
      </c>
      <c r="DB77" s="14">
        <f>VLOOKUP($B77,[2]Sheet3!$G:$CZ,91,0)</f>
        <v>0</v>
      </c>
      <c r="DC77" s="14">
        <f>VLOOKUP($B77,[2]Sheet3!$G:$CZ,92,0)</f>
        <v>0</v>
      </c>
      <c r="DD77" s="14">
        <f>VLOOKUP($B77,[2]Sheet3!$G:$CZ,93,0)</f>
        <v>0</v>
      </c>
      <c r="DE77" s="14">
        <f>VLOOKUP($B77,[2]Sheet3!$G:$CZ,94,0)</f>
        <v>0</v>
      </c>
      <c r="DF77" s="14">
        <f>VLOOKUP($B77,[2]Sheet3!$G:$CZ,95,0)</f>
        <v>0</v>
      </c>
      <c r="DG77" s="14">
        <f>VLOOKUP($B77,[2]Sheet3!$G:$CZ,96,0)</f>
        <v>0</v>
      </c>
      <c r="DH77" s="14">
        <f>VLOOKUP($B77,[2]Sheet3!$G:$CZ,97,0)</f>
        <v>0</v>
      </c>
      <c r="DI77" s="14">
        <f>VLOOKUP($B77,[2]Sheet3!$G:$CZ,98,0)</f>
        <v>0</v>
      </c>
    </row>
    <row r="78" spans="1:113" x14ac:dyDescent="0.3">
      <c r="A78" s="9" t="str">
        <f t="shared" si="3"/>
        <v>N6R007</v>
      </c>
      <c r="B78" s="15" t="s">
        <v>856</v>
      </c>
      <c r="C78" s="15" t="s">
        <v>857</v>
      </c>
      <c r="F78" s="7" t="s">
        <v>15</v>
      </c>
      <c r="G78" s="12" t="s">
        <v>3573</v>
      </c>
      <c r="H78" s="12" t="str">
        <f>VLOOKUP($B78,[1]Sheet1!$A:$G,5,0)</f>
        <v>rituraj.upadhyay@redingtongroup.com</v>
      </c>
      <c r="I78" s="12" t="str">
        <f>VLOOKUP($B78,[1]Sheet1!$A:$G,7,0)</f>
        <v>jitender.chopra@redingtongroup.com</v>
      </c>
      <c r="J78" s="12" t="s">
        <v>82</v>
      </c>
      <c r="K78" s="7"/>
      <c r="L78" s="7"/>
      <c r="M78" s="8"/>
      <c r="N78" s="7" t="str">
        <f t="shared" si="4"/>
        <v>rituraj.upadhyay@redingtongroup.com; jitender.chopra@redingtongroup.com; nilesh.phirke@redingtongroup.com;christopher.joseph@redingtongroup.com</v>
      </c>
      <c r="O78" s="7" t="str">
        <f t="shared" si="5"/>
        <v>N6R007</v>
      </c>
      <c r="P78" s="8" t="s">
        <v>5215</v>
      </c>
      <c r="Q78" s="14">
        <f>VLOOKUP($B78,[2]Sheet3!$G:$CZ,2,0)</f>
        <v>2400308413</v>
      </c>
      <c r="R78" s="14">
        <f>VLOOKUP($B78,[2]Sheet3!$G:$CZ,3,0)</f>
        <v>2400303685</v>
      </c>
      <c r="S78" s="14">
        <f>VLOOKUP($B78,[2]Sheet3!$G:$CZ,4,0)</f>
        <v>2400305188</v>
      </c>
      <c r="T78" s="14">
        <f>VLOOKUP($B78,[2]Sheet3!$G:$CZ,5,0)</f>
        <v>0</v>
      </c>
      <c r="U78" s="14">
        <f>VLOOKUP($B78,[2]Sheet3!$G:$CZ,6,0)</f>
        <v>0</v>
      </c>
      <c r="V78" s="14">
        <f>VLOOKUP($B78,[2]Sheet3!$G:$CZ,7,0)</f>
        <v>0</v>
      </c>
      <c r="W78" s="14">
        <f>VLOOKUP($B78,[2]Sheet3!$G:$CZ,8,0)</f>
        <v>0</v>
      </c>
      <c r="X78" s="14">
        <f>VLOOKUP($B78,[2]Sheet3!$G:$CZ,9,0)</f>
        <v>0</v>
      </c>
      <c r="Y78" s="14">
        <f>VLOOKUP($B78,[2]Sheet3!$G:$CZ,10,0)</f>
        <v>0</v>
      </c>
      <c r="Z78" s="14">
        <f>VLOOKUP($B78,[2]Sheet3!$G:$CZ,11,0)</f>
        <v>0</v>
      </c>
      <c r="AA78" s="14">
        <f>VLOOKUP($B78,[2]Sheet3!$G:$CZ,12,0)</f>
        <v>0</v>
      </c>
      <c r="AB78" s="14">
        <f>VLOOKUP($B78,[2]Sheet3!$G:$CZ,13,0)</f>
        <v>0</v>
      </c>
      <c r="AC78" s="14">
        <f>VLOOKUP($B78,[2]Sheet3!$G:$CZ,14,0)</f>
        <v>0</v>
      </c>
      <c r="AD78" s="14">
        <f>VLOOKUP($B78,[2]Sheet3!$G:$CZ,15,0)</f>
        <v>0</v>
      </c>
      <c r="AE78" s="14">
        <f>VLOOKUP($B78,[2]Sheet3!$G:$CZ,16,0)</f>
        <v>0</v>
      </c>
      <c r="AF78" s="14">
        <f>VLOOKUP($B78,[2]Sheet3!$G:$CZ,17,0)</f>
        <v>0</v>
      </c>
      <c r="AG78" s="14">
        <f>VLOOKUP($B78,[2]Sheet3!$G:$CZ,18,0)</f>
        <v>0</v>
      </c>
      <c r="AH78" s="14">
        <f>VLOOKUP($B78,[2]Sheet3!$G:$CZ,19,0)</f>
        <v>0</v>
      </c>
      <c r="AI78" s="14">
        <f>VLOOKUP($B78,[2]Sheet3!$G:$CZ,20,0)</f>
        <v>0</v>
      </c>
      <c r="AJ78" s="14">
        <f>VLOOKUP($B78,[2]Sheet3!$G:$CZ,21,0)</f>
        <v>0</v>
      </c>
      <c r="AK78" s="14">
        <f>VLOOKUP($B78,[2]Sheet3!$G:$CZ,22,0)</f>
        <v>0</v>
      </c>
      <c r="AL78" s="14">
        <f>VLOOKUP($B78,[2]Sheet3!$G:$CZ,23,0)</f>
        <v>0</v>
      </c>
      <c r="AM78" s="14">
        <f>VLOOKUP($B78,[2]Sheet3!$G:$CZ,24,0)</f>
        <v>0</v>
      </c>
      <c r="AN78" s="14">
        <f>VLOOKUP($B78,[2]Sheet3!$G:$CZ,25,0)</f>
        <v>0</v>
      </c>
      <c r="AO78" s="14">
        <f>VLOOKUP($B78,[2]Sheet3!$G:$CZ,26,0)</f>
        <v>0</v>
      </c>
      <c r="AP78" s="14">
        <f>VLOOKUP($B78,[2]Sheet3!$G:$CZ,27,0)</f>
        <v>0</v>
      </c>
      <c r="AQ78" s="14">
        <f>VLOOKUP($B78,[2]Sheet3!$G:$CZ,28,0)</f>
        <v>0</v>
      </c>
      <c r="AR78" s="14">
        <f>VLOOKUP($B78,[2]Sheet3!$G:$CZ,29,0)</f>
        <v>0</v>
      </c>
      <c r="AS78" s="14">
        <f>VLOOKUP($B78,[2]Sheet3!$G:$CZ,30,0)</f>
        <v>0</v>
      </c>
      <c r="AT78" s="14">
        <f>VLOOKUP($B78,[2]Sheet3!$G:$CZ,31,0)</f>
        <v>0</v>
      </c>
      <c r="AU78" s="14">
        <f>VLOOKUP($B78,[2]Sheet3!$G:$CZ,32,0)</f>
        <v>0</v>
      </c>
      <c r="AV78" s="14">
        <f>VLOOKUP($B78,[2]Sheet3!$G:$CZ,33,0)</f>
        <v>0</v>
      </c>
      <c r="AW78" s="14">
        <f>VLOOKUP($B78,[2]Sheet3!$G:$CZ,34,0)</f>
        <v>0</v>
      </c>
      <c r="AX78" s="14">
        <f>VLOOKUP($B78,[2]Sheet3!$G:$CZ,35,0)</f>
        <v>0</v>
      </c>
      <c r="AY78" s="14">
        <f>VLOOKUP($B78,[2]Sheet3!$G:$CZ,36,0)</f>
        <v>0</v>
      </c>
      <c r="AZ78" s="14">
        <f>VLOOKUP($B78,[2]Sheet3!$G:$CZ,37,0)</f>
        <v>0</v>
      </c>
      <c r="BA78" s="14">
        <f>VLOOKUP($B78,[2]Sheet3!$G:$CZ,38,0)</f>
        <v>0</v>
      </c>
      <c r="BB78" s="14">
        <f>VLOOKUP($B78,[2]Sheet3!$G:$CZ,39,0)</f>
        <v>0</v>
      </c>
      <c r="BC78" s="14">
        <f>VLOOKUP($B78,[2]Sheet3!$G:$CZ,40,0)</f>
        <v>0</v>
      </c>
      <c r="BD78" s="14">
        <f>VLOOKUP($B78,[2]Sheet3!$G:$CZ,41,0)</f>
        <v>0</v>
      </c>
      <c r="BE78" s="14">
        <f>VLOOKUP($B78,[2]Sheet3!$G:$CZ,42,0)</f>
        <v>0</v>
      </c>
      <c r="BF78" s="14">
        <f>VLOOKUP($B78,[2]Sheet3!$G:$CZ,43,0)</f>
        <v>0</v>
      </c>
      <c r="BG78" s="14">
        <f>VLOOKUP($B78,[2]Sheet3!$G:$CZ,44,0)</f>
        <v>0</v>
      </c>
      <c r="BH78" s="14">
        <f>VLOOKUP($B78,[2]Sheet3!$G:$CZ,45,0)</f>
        <v>0</v>
      </c>
      <c r="BI78" s="14">
        <f>VLOOKUP($B78,[2]Sheet3!$G:$CZ,46,0)</f>
        <v>0</v>
      </c>
      <c r="BJ78" s="14">
        <f>VLOOKUP($B78,[2]Sheet3!$G:$CZ,47,0)</f>
        <v>0</v>
      </c>
      <c r="BK78" s="14">
        <f>VLOOKUP($B78,[2]Sheet3!$G:$CZ,48,0)</f>
        <v>0</v>
      </c>
      <c r="BL78" s="14">
        <f>VLOOKUP($B78,[2]Sheet3!$G:$CZ,49,0)</f>
        <v>0</v>
      </c>
      <c r="BM78" s="14">
        <f>VLOOKUP($B78,[2]Sheet3!$G:$CZ,50,0)</f>
        <v>0</v>
      </c>
      <c r="BN78" s="14">
        <f>VLOOKUP($B78,[2]Sheet3!$G:$CZ,51,0)</f>
        <v>0</v>
      </c>
      <c r="BO78" s="14">
        <f>VLOOKUP($B78,[2]Sheet3!$G:$CZ,52,0)</f>
        <v>0</v>
      </c>
      <c r="BP78" s="14">
        <f>VLOOKUP($B78,[2]Sheet3!$G:$CZ,53,0)</f>
        <v>0</v>
      </c>
      <c r="BQ78" s="14">
        <f>VLOOKUP($B78,[2]Sheet3!$G:$CZ,54,0)</f>
        <v>0</v>
      </c>
      <c r="BR78" s="14">
        <f>VLOOKUP($B78,[2]Sheet3!$G:$CZ,55,0)</f>
        <v>0</v>
      </c>
      <c r="BS78" s="14">
        <f>VLOOKUP($B78,[2]Sheet3!$G:$CZ,56,0)</f>
        <v>0</v>
      </c>
      <c r="BT78" s="14">
        <f>VLOOKUP($B78,[2]Sheet3!$G:$CZ,57,0)</f>
        <v>0</v>
      </c>
      <c r="BU78" s="14">
        <f>VLOOKUP($B78,[2]Sheet3!$G:$CZ,58,0)</f>
        <v>0</v>
      </c>
      <c r="BV78" s="14">
        <f>VLOOKUP($B78,[2]Sheet3!$G:$CZ,59,0)</f>
        <v>0</v>
      </c>
      <c r="BW78" s="14">
        <f>VLOOKUP($B78,[2]Sheet3!$G:$CZ,60,0)</f>
        <v>0</v>
      </c>
      <c r="BX78" s="14">
        <f>VLOOKUP($B78,[2]Sheet3!$G:$CZ,61,0)</f>
        <v>0</v>
      </c>
      <c r="BY78" s="14">
        <f>VLOOKUP($B78,[2]Sheet3!$G:$CZ,62,0)</f>
        <v>0</v>
      </c>
      <c r="BZ78" s="14">
        <f>VLOOKUP($B78,[2]Sheet3!$G:$CZ,63,0)</f>
        <v>0</v>
      </c>
      <c r="CA78" s="14">
        <f>VLOOKUP($B78,[2]Sheet3!$G:$CZ,64,0)</f>
        <v>0</v>
      </c>
      <c r="CB78" s="14">
        <f>VLOOKUP($B78,[2]Sheet3!$G:$CZ,65,0)</f>
        <v>0</v>
      </c>
      <c r="CC78" s="14">
        <f>VLOOKUP($B78,[2]Sheet3!$G:$CZ,66,0)</f>
        <v>0</v>
      </c>
      <c r="CD78" s="14">
        <f>VLOOKUP($B78,[2]Sheet3!$G:$CZ,67,0)</f>
        <v>0</v>
      </c>
      <c r="CE78" s="14">
        <f>VLOOKUP($B78,[2]Sheet3!$G:$CZ,68,0)</f>
        <v>0</v>
      </c>
      <c r="CF78" s="14">
        <f>VLOOKUP($B78,[2]Sheet3!$G:$CZ,69,0)</f>
        <v>0</v>
      </c>
      <c r="CG78" s="14">
        <f>VLOOKUP($B78,[2]Sheet3!$G:$CZ,70,0)</f>
        <v>0</v>
      </c>
      <c r="CH78" s="14">
        <f>VLOOKUP($B78,[2]Sheet3!$G:$CZ,71,0)</f>
        <v>0</v>
      </c>
      <c r="CI78" s="14">
        <f>VLOOKUP($B78,[2]Sheet3!$G:$CZ,72,0)</f>
        <v>0</v>
      </c>
      <c r="CJ78" s="14">
        <f>VLOOKUP($B78,[2]Sheet3!$G:$CZ,73,0)</f>
        <v>0</v>
      </c>
      <c r="CK78" s="14">
        <f>VLOOKUP($B78,[2]Sheet3!$G:$CZ,74,0)</f>
        <v>0</v>
      </c>
      <c r="CL78" s="14">
        <f>VLOOKUP($B78,[2]Sheet3!$G:$CZ,75,0)</f>
        <v>0</v>
      </c>
      <c r="CM78" s="14">
        <f>VLOOKUP($B78,[2]Sheet3!$G:$CZ,76,0)</f>
        <v>0</v>
      </c>
      <c r="CN78" s="14">
        <f>VLOOKUP($B78,[2]Sheet3!$G:$CZ,77,0)</f>
        <v>0</v>
      </c>
      <c r="CO78" s="14">
        <f>VLOOKUP($B78,[2]Sheet3!$G:$CZ,78,0)</f>
        <v>0</v>
      </c>
      <c r="CP78" s="14">
        <f>VLOOKUP($B78,[2]Sheet3!$G:$CZ,79,0)</f>
        <v>0</v>
      </c>
      <c r="CQ78" s="14">
        <f>VLOOKUP($B78,[2]Sheet3!$G:$CZ,80,0)</f>
        <v>0</v>
      </c>
      <c r="CR78" s="14">
        <f>VLOOKUP($B78,[2]Sheet3!$G:$CZ,81,0)</f>
        <v>0</v>
      </c>
      <c r="CS78" s="14">
        <f>VLOOKUP($B78,[2]Sheet3!$G:$CZ,82,0)</f>
        <v>0</v>
      </c>
      <c r="CT78" s="14">
        <f>VLOOKUP($B78,[2]Sheet3!$G:$CZ,83,0)</f>
        <v>0</v>
      </c>
      <c r="CU78" s="14">
        <f>VLOOKUP($B78,[2]Sheet3!$G:$CZ,84,0)</f>
        <v>0</v>
      </c>
      <c r="CV78" s="14">
        <f>VLOOKUP($B78,[2]Sheet3!$G:$CZ,85,0)</f>
        <v>0</v>
      </c>
      <c r="CW78" s="14">
        <f>VLOOKUP($B78,[2]Sheet3!$G:$CZ,86,0)</f>
        <v>0</v>
      </c>
      <c r="CX78" s="14">
        <f>VLOOKUP($B78,[2]Sheet3!$G:$CZ,87,0)</f>
        <v>0</v>
      </c>
      <c r="CY78" s="14">
        <f>VLOOKUP($B78,[2]Sheet3!$G:$CZ,88,0)</f>
        <v>0</v>
      </c>
      <c r="CZ78" s="14">
        <f>VLOOKUP($B78,[2]Sheet3!$G:$CZ,89,0)</f>
        <v>0</v>
      </c>
      <c r="DA78" s="14">
        <f>VLOOKUP($B78,[2]Sheet3!$G:$CZ,90,0)</f>
        <v>0</v>
      </c>
      <c r="DB78" s="14">
        <f>VLOOKUP($B78,[2]Sheet3!$G:$CZ,91,0)</f>
        <v>0</v>
      </c>
      <c r="DC78" s="14">
        <f>VLOOKUP($B78,[2]Sheet3!$G:$CZ,92,0)</f>
        <v>0</v>
      </c>
      <c r="DD78" s="14">
        <f>VLOOKUP($B78,[2]Sheet3!$G:$CZ,93,0)</f>
        <v>0</v>
      </c>
      <c r="DE78" s="14">
        <f>VLOOKUP($B78,[2]Sheet3!$G:$CZ,94,0)</f>
        <v>0</v>
      </c>
      <c r="DF78" s="14">
        <f>VLOOKUP($B78,[2]Sheet3!$G:$CZ,95,0)</f>
        <v>0</v>
      </c>
      <c r="DG78" s="14">
        <f>VLOOKUP($B78,[2]Sheet3!$G:$CZ,96,0)</f>
        <v>0</v>
      </c>
      <c r="DH78" s="14">
        <f>VLOOKUP($B78,[2]Sheet3!$G:$CZ,97,0)</f>
        <v>0</v>
      </c>
      <c r="DI78" s="14">
        <f>VLOOKUP($B78,[2]Sheet3!$G:$CZ,98,0)</f>
        <v>0</v>
      </c>
    </row>
    <row r="79" spans="1:113" x14ac:dyDescent="0.3">
      <c r="A79" s="9" t="str">
        <f t="shared" si="3"/>
        <v>S54272</v>
      </c>
      <c r="B79" s="15" t="s">
        <v>858</v>
      </c>
      <c r="C79" s="15" t="s">
        <v>859</v>
      </c>
      <c r="F79" s="7" t="s">
        <v>15</v>
      </c>
      <c r="G79" s="12" t="s">
        <v>3574</v>
      </c>
      <c r="H79" s="12" t="str">
        <f>VLOOKUP($B79,[1]Sheet1!$A:$G,5,0)</f>
        <v>prem.kumarmani@redingtongroup.com</v>
      </c>
      <c r="I79" s="12" t="str">
        <f>VLOOKUP($B79,[1]Sheet1!$A:$G,7,0)</f>
        <v>yogesh.ganesh@redingtongroup.com</v>
      </c>
      <c r="J79" s="12" t="s">
        <v>82</v>
      </c>
      <c r="K79" s="7"/>
      <c r="L79" s="7"/>
      <c r="M79" s="8"/>
      <c r="N79" s="7" t="str">
        <f t="shared" si="4"/>
        <v>prem.kumarmani@redingtongroup.com; yogesh.ganesh@redingtongroup.com; nilesh.phirke@redingtongroup.com;christopher.joseph@redingtongroup.com</v>
      </c>
      <c r="O79" s="7" t="str">
        <f t="shared" si="5"/>
        <v>S54272</v>
      </c>
      <c r="P79" s="8" t="s">
        <v>5215</v>
      </c>
      <c r="Q79" s="14">
        <f>VLOOKUP($B79,[2]Sheet3!$G:$CZ,2,0)</f>
        <v>2400308655</v>
      </c>
      <c r="R79" s="14">
        <f>VLOOKUP($B79,[2]Sheet3!$G:$CZ,3,0)</f>
        <v>2400308664</v>
      </c>
      <c r="S79" s="14">
        <f>VLOOKUP($B79,[2]Sheet3!$G:$CZ,4,0)</f>
        <v>0</v>
      </c>
      <c r="T79" s="14">
        <f>VLOOKUP($B79,[2]Sheet3!$G:$CZ,5,0)</f>
        <v>0</v>
      </c>
      <c r="U79" s="14">
        <f>VLOOKUP($B79,[2]Sheet3!$G:$CZ,6,0)</f>
        <v>0</v>
      </c>
      <c r="V79" s="14">
        <f>VLOOKUP($B79,[2]Sheet3!$G:$CZ,7,0)</f>
        <v>0</v>
      </c>
      <c r="W79" s="14">
        <f>VLOOKUP($B79,[2]Sheet3!$G:$CZ,8,0)</f>
        <v>0</v>
      </c>
      <c r="X79" s="14">
        <f>VLOOKUP($B79,[2]Sheet3!$G:$CZ,9,0)</f>
        <v>0</v>
      </c>
      <c r="Y79" s="14">
        <f>VLOOKUP($B79,[2]Sheet3!$G:$CZ,10,0)</f>
        <v>0</v>
      </c>
      <c r="Z79" s="14">
        <f>VLOOKUP($B79,[2]Sheet3!$G:$CZ,11,0)</f>
        <v>0</v>
      </c>
      <c r="AA79" s="14">
        <f>VLOOKUP($B79,[2]Sheet3!$G:$CZ,12,0)</f>
        <v>0</v>
      </c>
      <c r="AB79" s="14">
        <f>VLOOKUP($B79,[2]Sheet3!$G:$CZ,13,0)</f>
        <v>0</v>
      </c>
      <c r="AC79" s="14">
        <f>VLOOKUP($B79,[2]Sheet3!$G:$CZ,14,0)</f>
        <v>0</v>
      </c>
      <c r="AD79" s="14">
        <f>VLOOKUP($B79,[2]Sheet3!$G:$CZ,15,0)</f>
        <v>0</v>
      </c>
      <c r="AE79" s="14">
        <f>VLOOKUP($B79,[2]Sheet3!$G:$CZ,16,0)</f>
        <v>0</v>
      </c>
      <c r="AF79" s="14">
        <f>VLOOKUP($B79,[2]Sheet3!$G:$CZ,17,0)</f>
        <v>0</v>
      </c>
      <c r="AG79" s="14">
        <f>VLOOKUP($B79,[2]Sheet3!$G:$CZ,18,0)</f>
        <v>0</v>
      </c>
      <c r="AH79" s="14">
        <f>VLOOKUP($B79,[2]Sheet3!$G:$CZ,19,0)</f>
        <v>0</v>
      </c>
      <c r="AI79" s="14">
        <f>VLOOKUP($B79,[2]Sheet3!$G:$CZ,20,0)</f>
        <v>0</v>
      </c>
      <c r="AJ79" s="14">
        <f>VLOOKUP($B79,[2]Sheet3!$G:$CZ,21,0)</f>
        <v>0</v>
      </c>
      <c r="AK79" s="14">
        <f>VLOOKUP($B79,[2]Sheet3!$G:$CZ,22,0)</f>
        <v>0</v>
      </c>
      <c r="AL79" s="14">
        <f>VLOOKUP($B79,[2]Sheet3!$G:$CZ,23,0)</f>
        <v>0</v>
      </c>
      <c r="AM79" s="14">
        <f>VLOOKUP($B79,[2]Sheet3!$G:$CZ,24,0)</f>
        <v>0</v>
      </c>
      <c r="AN79" s="14">
        <f>VLOOKUP($B79,[2]Sheet3!$G:$CZ,25,0)</f>
        <v>0</v>
      </c>
      <c r="AO79" s="14">
        <f>VLOOKUP($B79,[2]Sheet3!$G:$CZ,26,0)</f>
        <v>0</v>
      </c>
      <c r="AP79" s="14">
        <f>VLOOKUP($B79,[2]Sheet3!$G:$CZ,27,0)</f>
        <v>0</v>
      </c>
      <c r="AQ79" s="14">
        <f>VLOOKUP($B79,[2]Sheet3!$G:$CZ,28,0)</f>
        <v>0</v>
      </c>
      <c r="AR79" s="14">
        <f>VLOOKUP($B79,[2]Sheet3!$G:$CZ,29,0)</f>
        <v>0</v>
      </c>
      <c r="AS79" s="14">
        <f>VLOOKUP($B79,[2]Sheet3!$G:$CZ,30,0)</f>
        <v>0</v>
      </c>
      <c r="AT79" s="14">
        <f>VLOOKUP($B79,[2]Sheet3!$G:$CZ,31,0)</f>
        <v>0</v>
      </c>
      <c r="AU79" s="14">
        <f>VLOOKUP($B79,[2]Sheet3!$G:$CZ,32,0)</f>
        <v>0</v>
      </c>
      <c r="AV79" s="14">
        <f>VLOOKUP($B79,[2]Sheet3!$G:$CZ,33,0)</f>
        <v>0</v>
      </c>
      <c r="AW79" s="14">
        <f>VLOOKUP($B79,[2]Sheet3!$G:$CZ,34,0)</f>
        <v>0</v>
      </c>
      <c r="AX79" s="14">
        <f>VLOOKUP($B79,[2]Sheet3!$G:$CZ,35,0)</f>
        <v>0</v>
      </c>
      <c r="AY79" s="14">
        <f>VLOOKUP($B79,[2]Sheet3!$G:$CZ,36,0)</f>
        <v>0</v>
      </c>
      <c r="AZ79" s="14">
        <f>VLOOKUP($B79,[2]Sheet3!$G:$CZ,37,0)</f>
        <v>0</v>
      </c>
      <c r="BA79" s="14">
        <f>VLOOKUP($B79,[2]Sheet3!$G:$CZ,38,0)</f>
        <v>0</v>
      </c>
      <c r="BB79" s="14">
        <f>VLOOKUP($B79,[2]Sheet3!$G:$CZ,39,0)</f>
        <v>0</v>
      </c>
      <c r="BC79" s="14">
        <f>VLOOKUP($B79,[2]Sheet3!$G:$CZ,40,0)</f>
        <v>0</v>
      </c>
      <c r="BD79" s="14">
        <f>VLOOKUP($B79,[2]Sheet3!$G:$CZ,41,0)</f>
        <v>0</v>
      </c>
      <c r="BE79" s="14">
        <f>VLOOKUP($B79,[2]Sheet3!$G:$CZ,42,0)</f>
        <v>0</v>
      </c>
      <c r="BF79" s="14">
        <f>VLOOKUP($B79,[2]Sheet3!$G:$CZ,43,0)</f>
        <v>0</v>
      </c>
      <c r="BG79" s="14">
        <f>VLOOKUP($B79,[2]Sheet3!$G:$CZ,44,0)</f>
        <v>0</v>
      </c>
      <c r="BH79" s="14">
        <f>VLOOKUP($B79,[2]Sheet3!$G:$CZ,45,0)</f>
        <v>0</v>
      </c>
      <c r="BI79" s="14">
        <f>VLOOKUP($B79,[2]Sheet3!$G:$CZ,46,0)</f>
        <v>0</v>
      </c>
      <c r="BJ79" s="14">
        <f>VLOOKUP($B79,[2]Sheet3!$G:$CZ,47,0)</f>
        <v>0</v>
      </c>
      <c r="BK79" s="14">
        <f>VLOOKUP($B79,[2]Sheet3!$G:$CZ,48,0)</f>
        <v>0</v>
      </c>
      <c r="BL79" s="14">
        <f>VLOOKUP($B79,[2]Sheet3!$G:$CZ,49,0)</f>
        <v>0</v>
      </c>
      <c r="BM79" s="14">
        <f>VLOOKUP($B79,[2]Sheet3!$G:$CZ,50,0)</f>
        <v>0</v>
      </c>
      <c r="BN79" s="14">
        <f>VLOOKUP($B79,[2]Sheet3!$G:$CZ,51,0)</f>
        <v>0</v>
      </c>
      <c r="BO79" s="14">
        <f>VLOOKUP($B79,[2]Sheet3!$G:$CZ,52,0)</f>
        <v>0</v>
      </c>
      <c r="BP79" s="14">
        <f>VLOOKUP($B79,[2]Sheet3!$G:$CZ,53,0)</f>
        <v>0</v>
      </c>
      <c r="BQ79" s="14">
        <f>VLOOKUP($B79,[2]Sheet3!$G:$CZ,54,0)</f>
        <v>0</v>
      </c>
      <c r="BR79" s="14">
        <f>VLOOKUP($B79,[2]Sheet3!$G:$CZ,55,0)</f>
        <v>0</v>
      </c>
      <c r="BS79" s="14">
        <f>VLOOKUP($B79,[2]Sheet3!$G:$CZ,56,0)</f>
        <v>0</v>
      </c>
      <c r="BT79" s="14">
        <f>VLOOKUP($B79,[2]Sheet3!$G:$CZ,57,0)</f>
        <v>0</v>
      </c>
      <c r="BU79" s="14">
        <f>VLOOKUP($B79,[2]Sheet3!$G:$CZ,58,0)</f>
        <v>0</v>
      </c>
      <c r="BV79" s="14">
        <f>VLOOKUP($B79,[2]Sheet3!$G:$CZ,59,0)</f>
        <v>0</v>
      </c>
      <c r="BW79" s="14">
        <f>VLOOKUP($B79,[2]Sheet3!$G:$CZ,60,0)</f>
        <v>0</v>
      </c>
      <c r="BX79" s="14">
        <f>VLOOKUP($B79,[2]Sheet3!$G:$CZ,61,0)</f>
        <v>0</v>
      </c>
      <c r="BY79" s="14">
        <f>VLOOKUP($B79,[2]Sheet3!$G:$CZ,62,0)</f>
        <v>0</v>
      </c>
      <c r="BZ79" s="14">
        <f>VLOOKUP($B79,[2]Sheet3!$G:$CZ,63,0)</f>
        <v>0</v>
      </c>
      <c r="CA79" s="14">
        <f>VLOOKUP($B79,[2]Sheet3!$G:$CZ,64,0)</f>
        <v>0</v>
      </c>
      <c r="CB79" s="14">
        <f>VLOOKUP($B79,[2]Sheet3!$G:$CZ,65,0)</f>
        <v>0</v>
      </c>
      <c r="CC79" s="14">
        <f>VLOOKUP($B79,[2]Sheet3!$G:$CZ,66,0)</f>
        <v>0</v>
      </c>
      <c r="CD79" s="14">
        <f>VLOOKUP($B79,[2]Sheet3!$G:$CZ,67,0)</f>
        <v>0</v>
      </c>
      <c r="CE79" s="14">
        <f>VLOOKUP($B79,[2]Sheet3!$G:$CZ,68,0)</f>
        <v>0</v>
      </c>
      <c r="CF79" s="14">
        <f>VLOOKUP($B79,[2]Sheet3!$G:$CZ,69,0)</f>
        <v>0</v>
      </c>
      <c r="CG79" s="14">
        <f>VLOOKUP($B79,[2]Sheet3!$G:$CZ,70,0)</f>
        <v>0</v>
      </c>
      <c r="CH79" s="14">
        <f>VLOOKUP($B79,[2]Sheet3!$G:$CZ,71,0)</f>
        <v>0</v>
      </c>
      <c r="CI79" s="14">
        <f>VLOOKUP($B79,[2]Sheet3!$G:$CZ,72,0)</f>
        <v>0</v>
      </c>
      <c r="CJ79" s="14">
        <f>VLOOKUP($B79,[2]Sheet3!$G:$CZ,73,0)</f>
        <v>0</v>
      </c>
      <c r="CK79" s="14">
        <f>VLOOKUP($B79,[2]Sheet3!$G:$CZ,74,0)</f>
        <v>0</v>
      </c>
      <c r="CL79" s="14">
        <f>VLOOKUP($B79,[2]Sheet3!$G:$CZ,75,0)</f>
        <v>0</v>
      </c>
      <c r="CM79" s="14">
        <f>VLOOKUP($B79,[2]Sheet3!$G:$CZ,76,0)</f>
        <v>0</v>
      </c>
      <c r="CN79" s="14">
        <f>VLOOKUP($B79,[2]Sheet3!$G:$CZ,77,0)</f>
        <v>0</v>
      </c>
      <c r="CO79" s="14">
        <f>VLOOKUP($B79,[2]Sheet3!$G:$CZ,78,0)</f>
        <v>0</v>
      </c>
      <c r="CP79" s="14">
        <f>VLOOKUP($B79,[2]Sheet3!$G:$CZ,79,0)</f>
        <v>0</v>
      </c>
      <c r="CQ79" s="14">
        <f>VLOOKUP($B79,[2]Sheet3!$G:$CZ,80,0)</f>
        <v>0</v>
      </c>
      <c r="CR79" s="14">
        <f>VLOOKUP($B79,[2]Sheet3!$G:$CZ,81,0)</f>
        <v>0</v>
      </c>
      <c r="CS79" s="14">
        <f>VLOOKUP($B79,[2]Sheet3!$G:$CZ,82,0)</f>
        <v>0</v>
      </c>
      <c r="CT79" s="14">
        <f>VLOOKUP($B79,[2]Sheet3!$G:$CZ,83,0)</f>
        <v>0</v>
      </c>
      <c r="CU79" s="14">
        <f>VLOOKUP($B79,[2]Sheet3!$G:$CZ,84,0)</f>
        <v>0</v>
      </c>
      <c r="CV79" s="14">
        <f>VLOOKUP($B79,[2]Sheet3!$G:$CZ,85,0)</f>
        <v>0</v>
      </c>
      <c r="CW79" s="14">
        <f>VLOOKUP($B79,[2]Sheet3!$G:$CZ,86,0)</f>
        <v>0</v>
      </c>
      <c r="CX79" s="14">
        <f>VLOOKUP($B79,[2]Sheet3!$G:$CZ,87,0)</f>
        <v>0</v>
      </c>
      <c r="CY79" s="14">
        <f>VLOOKUP($B79,[2]Sheet3!$G:$CZ,88,0)</f>
        <v>0</v>
      </c>
      <c r="CZ79" s="14">
        <f>VLOOKUP($B79,[2]Sheet3!$G:$CZ,89,0)</f>
        <v>0</v>
      </c>
      <c r="DA79" s="14">
        <f>VLOOKUP($B79,[2]Sheet3!$G:$CZ,90,0)</f>
        <v>0</v>
      </c>
      <c r="DB79" s="14">
        <f>VLOOKUP($B79,[2]Sheet3!$G:$CZ,91,0)</f>
        <v>0</v>
      </c>
      <c r="DC79" s="14">
        <f>VLOOKUP($B79,[2]Sheet3!$G:$CZ,92,0)</f>
        <v>0</v>
      </c>
      <c r="DD79" s="14">
        <f>VLOOKUP($B79,[2]Sheet3!$G:$CZ,93,0)</f>
        <v>0</v>
      </c>
      <c r="DE79" s="14">
        <f>VLOOKUP($B79,[2]Sheet3!$G:$CZ,94,0)</f>
        <v>0</v>
      </c>
      <c r="DF79" s="14">
        <f>VLOOKUP($B79,[2]Sheet3!$G:$CZ,95,0)</f>
        <v>0</v>
      </c>
      <c r="DG79" s="14">
        <f>VLOOKUP($B79,[2]Sheet3!$G:$CZ,96,0)</f>
        <v>0</v>
      </c>
      <c r="DH79" s="14">
        <f>VLOOKUP($B79,[2]Sheet3!$G:$CZ,97,0)</f>
        <v>0</v>
      </c>
      <c r="DI79" s="14">
        <f>VLOOKUP($B79,[2]Sheet3!$G:$CZ,98,0)</f>
        <v>0</v>
      </c>
    </row>
    <row r="80" spans="1:113" x14ac:dyDescent="0.3">
      <c r="A80" s="9" t="str">
        <f t="shared" si="3"/>
        <v>S63041</v>
      </c>
      <c r="B80" s="15" t="s">
        <v>860</v>
      </c>
      <c r="C80" s="15" t="s">
        <v>861</v>
      </c>
      <c r="F80" s="7" t="s">
        <v>15</v>
      </c>
      <c r="G80" s="12" t="s">
        <v>3575</v>
      </c>
      <c r="H80" s="12" t="str">
        <f>VLOOKUP($B80,[1]Sheet1!$A:$G,5,0)</f>
        <v>prem.kumarmani@redingtongroup.com</v>
      </c>
      <c r="I80" s="12" t="str">
        <f>VLOOKUP($B80,[1]Sheet1!$A:$G,7,0)</f>
        <v>yogesh.ganesh@redingtongroup.com</v>
      </c>
      <c r="J80" s="12" t="s">
        <v>82</v>
      </c>
      <c r="K80" s="7"/>
      <c r="L80" s="7"/>
      <c r="M80" s="8"/>
      <c r="N80" s="7" t="str">
        <f t="shared" si="4"/>
        <v>prem.kumarmani@redingtongroup.com; yogesh.ganesh@redingtongroup.com; nilesh.phirke@redingtongroup.com;christopher.joseph@redingtongroup.com</v>
      </c>
      <c r="O80" s="7" t="str">
        <f t="shared" si="5"/>
        <v>S63041</v>
      </c>
      <c r="P80" s="8" t="s">
        <v>5215</v>
      </c>
      <c r="Q80" s="14">
        <f>VLOOKUP($B80,[2]Sheet3!$G:$CZ,2,0)</f>
        <v>2400308651</v>
      </c>
      <c r="R80" s="14">
        <f>VLOOKUP($B80,[2]Sheet3!$G:$CZ,3,0)</f>
        <v>2400301135</v>
      </c>
      <c r="S80" s="14">
        <f>VLOOKUP($B80,[2]Sheet3!$G:$CZ,4,0)</f>
        <v>2400301131</v>
      </c>
      <c r="T80" s="14">
        <f>VLOOKUP($B80,[2]Sheet3!$G:$CZ,5,0)</f>
        <v>2400301125</v>
      </c>
      <c r="U80" s="14">
        <f>VLOOKUP($B80,[2]Sheet3!$G:$CZ,6,0)</f>
        <v>2400301127</v>
      </c>
      <c r="V80" s="14">
        <f>VLOOKUP($B80,[2]Sheet3!$G:$CZ,7,0)</f>
        <v>2400303621</v>
      </c>
      <c r="W80" s="14">
        <f>VLOOKUP($B80,[2]Sheet3!$G:$CZ,8,0)</f>
        <v>2400304606</v>
      </c>
      <c r="X80" s="14">
        <f>VLOOKUP($B80,[2]Sheet3!$G:$CZ,9,0)</f>
        <v>2400309337</v>
      </c>
      <c r="Y80" s="14">
        <f>VLOOKUP($B80,[2]Sheet3!$G:$CZ,10,0)</f>
        <v>2400301139</v>
      </c>
      <c r="Z80" s="14">
        <f>VLOOKUP($B80,[2]Sheet3!$G:$CZ,11,0)</f>
        <v>2400301129</v>
      </c>
      <c r="AA80" s="14">
        <f>VLOOKUP($B80,[2]Sheet3!$G:$CZ,12,0)</f>
        <v>0</v>
      </c>
      <c r="AB80" s="14">
        <f>VLOOKUP($B80,[2]Sheet3!$G:$CZ,13,0)</f>
        <v>0</v>
      </c>
      <c r="AC80" s="14">
        <f>VLOOKUP($B80,[2]Sheet3!$G:$CZ,14,0)</f>
        <v>0</v>
      </c>
      <c r="AD80" s="14">
        <f>VLOOKUP($B80,[2]Sheet3!$G:$CZ,15,0)</f>
        <v>0</v>
      </c>
      <c r="AE80" s="14">
        <f>VLOOKUP($B80,[2]Sheet3!$G:$CZ,16,0)</f>
        <v>0</v>
      </c>
      <c r="AF80" s="14">
        <f>VLOOKUP($B80,[2]Sheet3!$G:$CZ,17,0)</f>
        <v>0</v>
      </c>
      <c r="AG80" s="14">
        <f>VLOOKUP($B80,[2]Sheet3!$G:$CZ,18,0)</f>
        <v>0</v>
      </c>
      <c r="AH80" s="14">
        <f>VLOOKUP($B80,[2]Sheet3!$G:$CZ,19,0)</f>
        <v>0</v>
      </c>
      <c r="AI80" s="14">
        <f>VLOOKUP($B80,[2]Sheet3!$G:$CZ,20,0)</f>
        <v>0</v>
      </c>
      <c r="AJ80" s="14">
        <f>VLOOKUP($B80,[2]Sheet3!$G:$CZ,21,0)</f>
        <v>0</v>
      </c>
      <c r="AK80" s="14">
        <f>VLOOKUP($B80,[2]Sheet3!$G:$CZ,22,0)</f>
        <v>0</v>
      </c>
      <c r="AL80" s="14">
        <f>VLOOKUP($B80,[2]Sheet3!$G:$CZ,23,0)</f>
        <v>0</v>
      </c>
      <c r="AM80" s="14">
        <f>VLOOKUP($B80,[2]Sheet3!$G:$CZ,24,0)</f>
        <v>0</v>
      </c>
      <c r="AN80" s="14">
        <f>VLOOKUP($B80,[2]Sheet3!$G:$CZ,25,0)</f>
        <v>0</v>
      </c>
      <c r="AO80" s="14">
        <f>VLOOKUP($B80,[2]Sheet3!$G:$CZ,26,0)</f>
        <v>0</v>
      </c>
      <c r="AP80" s="14">
        <f>VLOOKUP($B80,[2]Sheet3!$G:$CZ,27,0)</f>
        <v>0</v>
      </c>
      <c r="AQ80" s="14">
        <f>VLOOKUP($B80,[2]Sheet3!$G:$CZ,28,0)</f>
        <v>0</v>
      </c>
      <c r="AR80" s="14">
        <f>VLOOKUP($B80,[2]Sheet3!$G:$CZ,29,0)</f>
        <v>0</v>
      </c>
      <c r="AS80" s="14">
        <f>VLOOKUP($B80,[2]Sheet3!$G:$CZ,30,0)</f>
        <v>0</v>
      </c>
      <c r="AT80" s="14">
        <f>VLOOKUP($B80,[2]Sheet3!$G:$CZ,31,0)</f>
        <v>0</v>
      </c>
      <c r="AU80" s="14">
        <f>VLOOKUP($B80,[2]Sheet3!$G:$CZ,32,0)</f>
        <v>0</v>
      </c>
      <c r="AV80" s="14">
        <f>VLOOKUP($B80,[2]Sheet3!$G:$CZ,33,0)</f>
        <v>0</v>
      </c>
      <c r="AW80" s="14">
        <f>VLOOKUP($B80,[2]Sheet3!$G:$CZ,34,0)</f>
        <v>0</v>
      </c>
      <c r="AX80" s="14">
        <f>VLOOKUP($B80,[2]Sheet3!$G:$CZ,35,0)</f>
        <v>0</v>
      </c>
      <c r="AY80" s="14">
        <f>VLOOKUP($B80,[2]Sheet3!$G:$CZ,36,0)</f>
        <v>0</v>
      </c>
      <c r="AZ80" s="14">
        <f>VLOOKUP($B80,[2]Sheet3!$G:$CZ,37,0)</f>
        <v>0</v>
      </c>
      <c r="BA80" s="14">
        <f>VLOOKUP($B80,[2]Sheet3!$G:$CZ,38,0)</f>
        <v>0</v>
      </c>
      <c r="BB80" s="14">
        <f>VLOOKUP($B80,[2]Sheet3!$G:$CZ,39,0)</f>
        <v>0</v>
      </c>
      <c r="BC80" s="14">
        <f>VLOOKUP($B80,[2]Sheet3!$G:$CZ,40,0)</f>
        <v>0</v>
      </c>
      <c r="BD80" s="14">
        <f>VLOOKUP($B80,[2]Sheet3!$G:$CZ,41,0)</f>
        <v>0</v>
      </c>
      <c r="BE80" s="14">
        <f>VLOOKUP($B80,[2]Sheet3!$G:$CZ,42,0)</f>
        <v>0</v>
      </c>
      <c r="BF80" s="14">
        <f>VLOOKUP($B80,[2]Sheet3!$G:$CZ,43,0)</f>
        <v>0</v>
      </c>
      <c r="BG80" s="14">
        <f>VLOOKUP($B80,[2]Sheet3!$G:$CZ,44,0)</f>
        <v>0</v>
      </c>
      <c r="BH80" s="14">
        <f>VLOOKUP($B80,[2]Sheet3!$G:$CZ,45,0)</f>
        <v>0</v>
      </c>
      <c r="BI80" s="14">
        <f>VLOOKUP($B80,[2]Sheet3!$G:$CZ,46,0)</f>
        <v>0</v>
      </c>
      <c r="BJ80" s="14">
        <f>VLOOKUP($B80,[2]Sheet3!$G:$CZ,47,0)</f>
        <v>0</v>
      </c>
      <c r="BK80" s="14">
        <f>VLOOKUP($B80,[2]Sheet3!$G:$CZ,48,0)</f>
        <v>0</v>
      </c>
      <c r="BL80" s="14">
        <f>VLOOKUP($B80,[2]Sheet3!$G:$CZ,49,0)</f>
        <v>0</v>
      </c>
      <c r="BM80" s="14">
        <f>VLOOKUP($B80,[2]Sheet3!$G:$CZ,50,0)</f>
        <v>0</v>
      </c>
      <c r="BN80" s="14">
        <f>VLOOKUP($B80,[2]Sheet3!$G:$CZ,51,0)</f>
        <v>0</v>
      </c>
      <c r="BO80" s="14">
        <f>VLOOKUP($B80,[2]Sheet3!$G:$CZ,52,0)</f>
        <v>0</v>
      </c>
      <c r="BP80" s="14">
        <f>VLOOKUP($B80,[2]Sheet3!$G:$CZ,53,0)</f>
        <v>0</v>
      </c>
      <c r="BQ80" s="14">
        <f>VLOOKUP($B80,[2]Sheet3!$G:$CZ,54,0)</f>
        <v>0</v>
      </c>
      <c r="BR80" s="14">
        <f>VLOOKUP($B80,[2]Sheet3!$G:$CZ,55,0)</f>
        <v>0</v>
      </c>
      <c r="BS80" s="14">
        <f>VLOOKUP($B80,[2]Sheet3!$G:$CZ,56,0)</f>
        <v>0</v>
      </c>
      <c r="BT80" s="14">
        <f>VLOOKUP($B80,[2]Sheet3!$G:$CZ,57,0)</f>
        <v>0</v>
      </c>
      <c r="BU80" s="14">
        <f>VLOOKUP($B80,[2]Sheet3!$G:$CZ,58,0)</f>
        <v>0</v>
      </c>
      <c r="BV80" s="14">
        <f>VLOOKUP($B80,[2]Sheet3!$G:$CZ,59,0)</f>
        <v>0</v>
      </c>
      <c r="BW80" s="14">
        <f>VLOOKUP($B80,[2]Sheet3!$G:$CZ,60,0)</f>
        <v>0</v>
      </c>
      <c r="BX80" s="14">
        <f>VLOOKUP($B80,[2]Sheet3!$G:$CZ,61,0)</f>
        <v>0</v>
      </c>
      <c r="BY80" s="14">
        <f>VLOOKUP($B80,[2]Sheet3!$G:$CZ,62,0)</f>
        <v>0</v>
      </c>
      <c r="BZ80" s="14">
        <f>VLOOKUP($B80,[2]Sheet3!$G:$CZ,63,0)</f>
        <v>0</v>
      </c>
      <c r="CA80" s="14">
        <f>VLOOKUP($B80,[2]Sheet3!$G:$CZ,64,0)</f>
        <v>0</v>
      </c>
      <c r="CB80" s="14">
        <f>VLOOKUP($B80,[2]Sheet3!$G:$CZ,65,0)</f>
        <v>0</v>
      </c>
      <c r="CC80" s="14">
        <f>VLOOKUP($B80,[2]Sheet3!$G:$CZ,66,0)</f>
        <v>0</v>
      </c>
      <c r="CD80" s="14">
        <f>VLOOKUP($B80,[2]Sheet3!$G:$CZ,67,0)</f>
        <v>0</v>
      </c>
      <c r="CE80" s="14">
        <f>VLOOKUP($B80,[2]Sheet3!$G:$CZ,68,0)</f>
        <v>0</v>
      </c>
      <c r="CF80" s="14">
        <f>VLOOKUP($B80,[2]Sheet3!$G:$CZ,69,0)</f>
        <v>0</v>
      </c>
      <c r="CG80" s="14">
        <f>VLOOKUP($B80,[2]Sheet3!$G:$CZ,70,0)</f>
        <v>0</v>
      </c>
      <c r="CH80" s="14">
        <f>VLOOKUP($B80,[2]Sheet3!$G:$CZ,71,0)</f>
        <v>0</v>
      </c>
      <c r="CI80" s="14">
        <f>VLOOKUP($B80,[2]Sheet3!$G:$CZ,72,0)</f>
        <v>0</v>
      </c>
      <c r="CJ80" s="14">
        <f>VLOOKUP($B80,[2]Sheet3!$G:$CZ,73,0)</f>
        <v>0</v>
      </c>
      <c r="CK80" s="14">
        <f>VLOOKUP($B80,[2]Sheet3!$G:$CZ,74,0)</f>
        <v>0</v>
      </c>
      <c r="CL80" s="14">
        <f>VLOOKUP($B80,[2]Sheet3!$G:$CZ,75,0)</f>
        <v>0</v>
      </c>
      <c r="CM80" s="14">
        <f>VLOOKUP($B80,[2]Sheet3!$G:$CZ,76,0)</f>
        <v>0</v>
      </c>
      <c r="CN80" s="14">
        <f>VLOOKUP($B80,[2]Sheet3!$G:$CZ,77,0)</f>
        <v>0</v>
      </c>
      <c r="CO80" s="14">
        <f>VLOOKUP($B80,[2]Sheet3!$G:$CZ,78,0)</f>
        <v>0</v>
      </c>
      <c r="CP80" s="14">
        <f>VLOOKUP($B80,[2]Sheet3!$G:$CZ,79,0)</f>
        <v>0</v>
      </c>
      <c r="CQ80" s="14">
        <f>VLOOKUP($B80,[2]Sheet3!$G:$CZ,80,0)</f>
        <v>0</v>
      </c>
      <c r="CR80" s="14">
        <f>VLOOKUP($B80,[2]Sheet3!$G:$CZ,81,0)</f>
        <v>0</v>
      </c>
      <c r="CS80" s="14">
        <f>VLOOKUP($B80,[2]Sheet3!$G:$CZ,82,0)</f>
        <v>0</v>
      </c>
      <c r="CT80" s="14">
        <f>VLOOKUP($B80,[2]Sheet3!$G:$CZ,83,0)</f>
        <v>0</v>
      </c>
      <c r="CU80" s="14">
        <f>VLOOKUP($B80,[2]Sheet3!$G:$CZ,84,0)</f>
        <v>0</v>
      </c>
      <c r="CV80" s="14">
        <f>VLOOKUP($B80,[2]Sheet3!$G:$CZ,85,0)</f>
        <v>0</v>
      </c>
      <c r="CW80" s="14">
        <f>VLOOKUP($B80,[2]Sheet3!$G:$CZ,86,0)</f>
        <v>0</v>
      </c>
      <c r="CX80" s="14">
        <f>VLOOKUP($B80,[2]Sheet3!$G:$CZ,87,0)</f>
        <v>0</v>
      </c>
      <c r="CY80" s="14">
        <f>VLOOKUP($B80,[2]Sheet3!$G:$CZ,88,0)</f>
        <v>0</v>
      </c>
      <c r="CZ80" s="14">
        <f>VLOOKUP($B80,[2]Sheet3!$G:$CZ,89,0)</f>
        <v>0</v>
      </c>
      <c r="DA80" s="14">
        <f>VLOOKUP($B80,[2]Sheet3!$G:$CZ,90,0)</f>
        <v>0</v>
      </c>
      <c r="DB80" s="14">
        <f>VLOOKUP($B80,[2]Sheet3!$G:$CZ,91,0)</f>
        <v>0</v>
      </c>
      <c r="DC80" s="14">
        <f>VLOOKUP($B80,[2]Sheet3!$G:$CZ,92,0)</f>
        <v>0</v>
      </c>
      <c r="DD80" s="14">
        <f>VLOOKUP($B80,[2]Sheet3!$G:$CZ,93,0)</f>
        <v>0</v>
      </c>
      <c r="DE80" s="14">
        <f>VLOOKUP($B80,[2]Sheet3!$G:$CZ,94,0)</f>
        <v>0</v>
      </c>
      <c r="DF80" s="14">
        <f>VLOOKUP($B80,[2]Sheet3!$G:$CZ,95,0)</f>
        <v>0</v>
      </c>
      <c r="DG80" s="14">
        <f>VLOOKUP($B80,[2]Sheet3!$G:$CZ,96,0)</f>
        <v>0</v>
      </c>
      <c r="DH80" s="14">
        <f>VLOOKUP($B80,[2]Sheet3!$G:$CZ,97,0)</f>
        <v>0</v>
      </c>
      <c r="DI80" s="14">
        <f>VLOOKUP($B80,[2]Sheet3!$G:$CZ,98,0)</f>
        <v>0</v>
      </c>
    </row>
    <row r="81" spans="1:113" x14ac:dyDescent="0.3">
      <c r="A81" s="9" t="str">
        <f t="shared" si="3"/>
        <v>W23562</v>
      </c>
      <c r="B81" s="15" t="s">
        <v>54</v>
      </c>
      <c r="C81" s="15" t="s">
        <v>55</v>
      </c>
      <c r="F81" s="7" t="s">
        <v>15</v>
      </c>
      <c r="G81" s="12" t="s">
        <v>3576</v>
      </c>
      <c r="H81" s="12" t="str">
        <f>VLOOKUP($B81,[1]Sheet1!$A:$G,5,0)</f>
        <v>santosh.desai@redingtongroup.com</v>
      </c>
      <c r="I81" s="12" t="str">
        <f>VLOOKUP($B81,[1]Sheet1!$A:$G,7,0)</f>
        <v>dilip.vishwa@redingtongroup.com</v>
      </c>
      <c r="J81" s="12" t="s">
        <v>82</v>
      </c>
      <c r="K81" s="7"/>
      <c r="L81" s="7"/>
      <c r="M81" s="8"/>
      <c r="N81" s="7" t="str">
        <f t="shared" si="4"/>
        <v>santosh.desai@redingtongroup.com; dilip.vishwa@redingtongroup.com; nilesh.phirke@redingtongroup.com;christopher.joseph@redingtongroup.com</v>
      </c>
      <c r="O81" s="7" t="str">
        <f t="shared" si="5"/>
        <v>W23562</v>
      </c>
      <c r="P81" s="8" t="s">
        <v>5215</v>
      </c>
      <c r="Q81" s="14">
        <f>VLOOKUP($B81,[2]Sheet3!$G:$CZ,2,0)</f>
        <v>2400308569</v>
      </c>
      <c r="R81" s="14">
        <f>VLOOKUP($B81,[2]Sheet3!$G:$CZ,3,0)</f>
        <v>2400310253</v>
      </c>
      <c r="S81" s="14">
        <f>VLOOKUP($B81,[2]Sheet3!$G:$CZ,4,0)</f>
        <v>2400307109</v>
      </c>
      <c r="T81" s="14">
        <f>VLOOKUP($B81,[2]Sheet3!$G:$CZ,5,0)</f>
        <v>2400307103</v>
      </c>
      <c r="U81" s="14">
        <f>VLOOKUP($B81,[2]Sheet3!$G:$CZ,6,0)</f>
        <v>2400307111</v>
      </c>
      <c r="V81" s="14">
        <f>VLOOKUP($B81,[2]Sheet3!$G:$CZ,7,0)</f>
        <v>2400307107</v>
      </c>
      <c r="W81" s="14">
        <f>VLOOKUP($B81,[2]Sheet3!$G:$CZ,8,0)</f>
        <v>2400304981</v>
      </c>
      <c r="X81" s="14">
        <f>VLOOKUP($B81,[2]Sheet3!$G:$CZ,9,0)</f>
        <v>2400304438</v>
      </c>
      <c r="Y81" s="14">
        <f>VLOOKUP($B81,[2]Sheet3!$G:$CZ,10,0)</f>
        <v>2400307101</v>
      </c>
      <c r="Z81" s="14">
        <f>VLOOKUP($B81,[2]Sheet3!$G:$CZ,11,0)</f>
        <v>2400304598</v>
      </c>
      <c r="AA81" s="14">
        <f>VLOOKUP($B81,[2]Sheet3!$G:$CZ,12,0)</f>
        <v>2400303468</v>
      </c>
      <c r="AB81" s="14">
        <f>VLOOKUP($B81,[2]Sheet3!$G:$CZ,13,0)</f>
        <v>2400302260</v>
      </c>
      <c r="AC81" s="14">
        <f>VLOOKUP($B81,[2]Sheet3!$G:$CZ,14,0)</f>
        <v>2400304519</v>
      </c>
      <c r="AD81" s="14">
        <f>VLOOKUP($B81,[2]Sheet3!$G:$CZ,15,0)</f>
        <v>2400303919</v>
      </c>
      <c r="AE81" s="14">
        <f>VLOOKUP($B81,[2]Sheet3!$G:$CZ,16,0)</f>
        <v>2400308572</v>
      </c>
      <c r="AF81" s="14">
        <f>VLOOKUP($B81,[2]Sheet3!$G:$CZ,17,0)</f>
        <v>2400308571</v>
      </c>
      <c r="AG81" s="14">
        <f>VLOOKUP($B81,[2]Sheet3!$G:$CZ,18,0)</f>
        <v>2400308568</v>
      </c>
      <c r="AH81" s="14">
        <f>VLOOKUP($B81,[2]Sheet3!$G:$CZ,19,0)</f>
        <v>2400308570</v>
      </c>
      <c r="AI81" s="14">
        <f>VLOOKUP($B81,[2]Sheet3!$G:$CZ,20,0)</f>
        <v>2400309354</v>
      </c>
      <c r="AJ81" s="14">
        <f>VLOOKUP($B81,[2]Sheet3!$G:$CZ,21,0)</f>
        <v>2400307113</v>
      </c>
      <c r="AK81" s="14">
        <f>VLOOKUP($B81,[2]Sheet3!$G:$CZ,22,0)</f>
        <v>0</v>
      </c>
      <c r="AL81" s="14">
        <f>VLOOKUP($B81,[2]Sheet3!$G:$CZ,23,0)</f>
        <v>0</v>
      </c>
      <c r="AM81" s="14">
        <f>VLOOKUP($B81,[2]Sheet3!$G:$CZ,24,0)</f>
        <v>0</v>
      </c>
      <c r="AN81" s="14">
        <f>VLOOKUP($B81,[2]Sheet3!$G:$CZ,25,0)</f>
        <v>0</v>
      </c>
      <c r="AO81" s="14">
        <f>VLOOKUP($B81,[2]Sheet3!$G:$CZ,26,0)</f>
        <v>0</v>
      </c>
      <c r="AP81" s="14">
        <f>VLOOKUP($B81,[2]Sheet3!$G:$CZ,27,0)</f>
        <v>0</v>
      </c>
      <c r="AQ81" s="14">
        <f>VLOOKUP($B81,[2]Sheet3!$G:$CZ,28,0)</f>
        <v>0</v>
      </c>
      <c r="AR81" s="14">
        <f>VLOOKUP($B81,[2]Sheet3!$G:$CZ,29,0)</f>
        <v>0</v>
      </c>
      <c r="AS81" s="14">
        <f>VLOOKUP($B81,[2]Sheet3!$G:$CZ,30,0)</f>
        <v>0</v>
      </c>
      <c r="AT81" s="14">
        <f>VLOOKUP($B81,[2]Sheet3!$G:$CZ,31,0)</f>
        <v>0</v>
      </c>
      <c r="AU81" s="14">
        <f>VLOOKUP($B81,[2]Sheet3!$G:$CZ,32,0)</f>
        <v>0</v>
      </c>
      <c r="AV81" s="14">
        <f>VLOOKUP($B81,[2]Sheet3!$G:$CZ,33,0)</f>
        <v>0</v>
      </c>
      <c r="AW81" s="14">
        <f>VLOOKUP($B81,[2]Sheet3!$G:$CZ,34,0)</f>
        <v>0</v>
      </c>
      <c r="AX81" s="14">
        <f>VLOOKUP($B81,[2]Sheet3!$G:$CZ,35,0)</f>
        <v>0</v>
      </c>
      <c r="AY81" s="14">
        <f>VLOOKUP($B81,[2]Sheet3!$G:$CZ,36,0)</f>
        <v>0</v>
      </c>
      <c r="AZ81" s="14">
        <f>VLOOKUP($B81,[2]Sheet3!$G:$CZ,37,0)</f>
        <v>0</v>
      </c>
      <c r="BA81" s="14">
        <f>VLOOKUP($B81,[2]Sheet3!$G:$CZ,38,0)</f>
        <v>0</v>
      </c>
      <c r="BB81" s="14">
        <f>VLOOKUP($B81,[2]Sheet3!$G:$CZ,39,0)</f>
        <v>0</v>
      </c>
      <c r="BC81" s="14">
        <f>VLOOKUP($B81,[2]Sheet3!$G:$CZ,40,0)</f>
        <v>0</v>
      </c>
      <c r="BD81" s="14">
        <f>VLOOKUP($B81,[2]Sheet3!$G:$CZ,41,0)</f>
        <v>0</v>
      </c>
      <c r="BE81" s="14">
        <f>VLOOKUP($B81,[2]Sheet3!$G:$CZ,42,0)</f>
        <v>0</v>
      </c>
      <c r="BF81" s="14">
        <f>VLOOKUP($B81,[2]Sheet3!$G:$CZ,43,0)</f>
        <v>0</v>
      </c>
      <c r="BG81" s="14">
        <f>VLOOKUP($B81,[2]Sheet3!$G:$CZ,44,0)</f>
        <v>0</v>
      </c>
      <c r="BH81" s="14">
        <f>VLOOKUP($B81,[2]Sheet3!$G:$CZ,45,0)</f>
        <v>0</v>
      </c>
      <c r="BI81" s="14">
        <f>VLOOKUP($B81,[2]Sheet3!$G:$CZ,46,0)</f>
        <v>0</v>
      </c>
      <c r="BJ81" s="14">
        <f>VLOOKUP($B81,[2]Sheet3!$G:$CZ,47,0)</f>
        <v>0</v>
      </c>
      <c r="BK81" s="14">
        <f>VLOOKUP($B81,[2]Sheet3!$G:$CZ,48,0)</f>
        <v>0</v>
      </c>
      <c r="BL81" s="14">
        <f>VLOOKUP($B81,[2]Sheet3!$G:$CZ,49,0)</f>
        <v>0</v>
      </c>
      <c r="BM81" s="14">
        <f>VLOOKUP($B81,[2]Sheet3!$G:$CZ,50,0)</f>
        <v>0</v>
      </c>
      <c r="BN81" s="14">
        <f>VLOOKUP($B81,[2]Sheet3!$G:$CZ,51,0)</f>
        <v>0</v>
      </c>
      <c r="BO81" s="14">
        <f>VLOOKUP($B81,[2]Sheet3!$G:$CZ,52,0)</f>
        <v>0</v>
      </c>
      <c r="BP81" s="14">
        <f>VLOOKUP($B81,[2]Sheet3!$G:$CZ,53,0)</f>
        <v>0</v>
      </c>
      <c r="BQ81" s="14">
        <f>VLOOKUP($B81,[2]Sheet3!$G:$CZ,54,0)</f>
        <v>0</v>
      </c>
      <c r="BR81" s="14">
        <f>VLOOKUP($B81,[2]Sheet3!$G:$CZ,55,0)</f>
        <v>0</v>
      </c>
      <c r="BS81" s="14">
        <f>VLOOKUP($B81,[2]Sheet3!$G:$CZ,56,0)</f>
        <v>0</v>
      </c>
      <c r="BT81" s="14">
        <f>VLOOKUP($B81,[2]Sheet3!$G:$CZ,57,0)</f>
        <v>0</v>
      </c>
      <c r="BU81" s="14">
        <f>VLOOKUP($B81,[2]Sheet3!$G:$CZ,58,0)</f>
        <v>0</v>
      </c>
      <c r="BV81" s="14">
        <f>VLOOKUP($B81,[2]Sheet3!$G:$CZ,59,0)</f>
        <v>0</v>
      </c>
      <c r="BW81" s="14">
        <f>VLOOKUP($B81,[2]Sheet3!$G:$CZ,60,0)</f>
        <v>0</v>
      </c>
      <c r="BX81" s="14">
        <f>VLOOKUP($B81,[2]Sheet3!$G:$CZ,61,0)</f>
        <v>0</v>
      </c>
      <c r="BY81" s="14">
        <f>VLOOKUP($B81,[2]Sheet3!$G:$CZ,62,0)</f>
        <v>0</v>
      </c>
      <c r="BZ81" s="14">
        <f>VLOOKUP($B81,[2]Sheet3!$G:$CZ,63,0)</f>
        <v>0</v>
      </c>
      <c r="CA81" s="14">
        <f>VLOOKUP($B81,[2]Sheet3!$G:$CZ,64,0)</f>
        <v>0</v>
      </c>
      <c r="CB81" s="14">
        <f>VLOOKUP($B81,[2]Sheet3!$G:$CZ,65,0)</f>
        <v>0</v>
      </c>
      <c r="CC81" s="14">
        <f>VLOOKUP($B81,[2]Sheet3!$G:$CZ,66,0)</f>
        <v>0</v>
      </c>
      <c r="CD81" s="14">
        <f>VLOOKUP($B81,[2]Sheet3!$G:$CZ,67,0)</f>
        <v>0</v>
      </c>
      <c r="CE81" s="14">
        <f>VLOOKUP($B81,[2]Sheet3!$G:$CZ,68,0)</f>
        <v>0</v>
      </c>
      <c r="CF81" s="14">
        <f>VLOOKUP($B81,[2]Sheet3!$G:$CZ,69,0)</f>
        <v>0</v>
      </c>
      <c r="CG81" s="14">
        <f>VLOOKUP($B81,[2]Sheet3!$G:$CZ,70,0)</f>
        <v>0</v>
      </c>
      <c r="CH81" s="14">
        <f>VLOOKUP($B81,[2]Sheet3!$G:$CZ,71,0)</f>
        <v>0</v>
      </c>
      <c r="CI81" s="14">
        <f>VLOOKUP($B81,[2]Sheet3!$G:$CZ,72,0)</f>
        <v>0</v>
      </c>
      <c r="CJ81" s="14">
        <f>VLOOKUP($B81,[2]Sheet3!$G:$CZ,73,0)</f>
        <v>0</v>
      </c>
      <c r="CK81" s="14">
        <f>VLOOKUP($B81,[2]Sheet3!$G:$CZ,74,0)</f>
        <v>0</v>
      </c>
      <c r="CL81" s="14">
        <f>VLOOKUP($B81,[2]Sheet3!$G:$CZ,75,0)</f>
        <v>0</v>
      </c>
      <c r="CM81" s="14">
        <f>VLOOKUP($B81,[2]Sheet3!$G:$CZ,76,0)</f>
        <v>0</v>
      </c>
      <c r="CN81" s="14">
        <f>VLOOKUP($B81,[2]Sheet3!$G:$CZ,77,0)</f>
        <v>0</v>
      </c>
      <c r="CO81" s="14">
        <f>VLOOKUP($B81,[2]Sheet3!$G:$CZ,78,0)</f>
        <v>0</v>
      </c>
      <c r="CP81" s="14">
        <f>VLOOKUP($B81,[2]Sheet3!$G:$CZ,79,0)</f>
        <v>0</v>
      </c>
      <c r="CQ81" s="14">
        <f>VLOOKUP($B81,[2]Sheet3!$G:$CZ,80,0)</f>
        <v>0</v>
      </c>
      <c r="CR81" s="14">
        <f>VLOOKUP($B81,[2]Sheet3!$G:$CZ,81,0)</f>
        <v>0</v>
      </c>
      <c r="CS81" s="14">
        <f>VLOOKUP($B81,[2]Sheet3!$G:$CZ,82,0)</f>
        <v>0</v>
      </c>
      <c r="CT81" s="14">
        <f>VLOOKUP($B81,[2]Sheet3!$G:$CZ,83,0)</f>
        <v>0</v>
      </c>
      <c r="CU81" s="14">
        <f>VLOOKUP($B81,[2]Sheet3!$G:$CZ,84,0)</f>
        <v>0</v>
      </c>
      <c r="CV81" s="14">
        <f>VLOOKUP($B81,[2]Sheet3!$G:$CZ,85,0)</f>
        <v>0</v>
      </c>
      <c r="CW81" s="14">
        <f>VLOOKUP($B81,[2]Sheet3!$G:$CZ,86,0)</f>
        <v>0</v>
      </c>
      <c r="CX81" s="14">
        <f>VLOOKUP($B81,[2]Sheet3!$G:$CZ,87,0)</f>
        <v>0</v>
      </c>
      <c r="CY81" s="14">
        <f>VLOOKUP($B81,[2]Sheet3!$G:$CZ,88,0)</f>
        <v>0</v>
      </c>
      <c r="CZ81" s="14">
        <f>VLOOKUP($B81,[2]Sheet3!$G:$CZ,89,0)</f>
        <v>0</v>
      </c>
      <c r="DA81" s="14">
        <f>VLOOKUP($B81,[2]Sheet3!$G:$CZ,90,0)</f>
        <v>0</v>
      </c>
      <c r="DB81" s="14">
        <f>VLOOKUP($B81,[2]Sheet3!$G:$CZ,91,0)</f>
        <v>0</v>
      </c>
      <c r="DC81" s="14">
        <f>VLOOKUP($B81,[2]Sheet3!$G:$CZ,92,0)</f>
        <v>0</v>
      </c>
      <c r="DD81" s="14">
        <f>VLOOKUP($B81,[2]Sheet3!$G:$CZ,93,0)</f>
        <v>0</v>
      </c>
      <c r="DE81" s="14">
        <f>VLOOKUP($B81,[2]Sheet3!$G:$CZ,94,0)</f>
        <v>0</v>
      </c>
      <c r="DF81" s="14">
        <f>VLOOKUP($B81,[2]Sheet3!$G:$CZ,95,0)</f>
        <v>0</v>
      </c>
      <c r="DG81" s="14">
        <f>VLOOKUP($B81,[2]Sheet3!$G:$CZ,96,0)</f>
        <v>0</v>
      </c>
      <c r="DH81" s="14">
        <f>VLOOKUP($B81,[2]Sheet3!$G:$CZ,97,0)</f>
        <v>0</v>
      </c>
      <c r="DI81" s="14">
        <f>VLOOKUP($B81,[2]Sheet3!$G:$CZ,98,0)</f>
        <v>0</v>
      </c>
    </row>
    <row r="82" spans="1:113" x14ac:dyDescent="0.3">
      <c r="A82" s="9" t="str">
        <f t="shared" si="3"/>
        <v>N13800</v>
      </c>
      <c r="B82" s="15" t="s">
        <v>149</v>
      </c>
      <c r="C82" s="15" t="s">
        <v>150</v>
      </c>
      <c r="F82" s="7" t="s">
        <v>15</v>
      </c>
      <c r="G82" s="12" t="s">
        <v>3577</v>
      </c>
      <c r="H82" s="12" t="str">
        <f>VLOOKUP($B82,[1]Sheet1!$A:$G,5,0)</f>
        <v>himanshu.ranjansingh@redingtongroup.com</v>
      </c>
      <c r="I82" s="12" t="str">
        <f>VLOOKUP($B82,[1]Sheet1!$A:$G,7,0)</f>
        <v>sidharth.eknath@redingtongroup.com</v>
      </c>
      <c r="J82" s="12" t="s">
        <v>82</v>
      </c>
      <c r="K82" s="7"/>
      <c r="L82" s="7"/>
      <c r="M82" s="8"/>
      <c r="N82" s="7" t="str">
        <f t="shared" si="4"/>
        <v>himanshu.ranjansingh@redingtongroup.com; sidharth.eknath@redingtongroup.com; nilesh.phirke@redingtongroup.com;christopher.joseph@redingtongroup.com</v>
      </c>
      <c r="O82" s="7" t="str">
        <f t="shared" si="5"/>
        <v>N13800</v>
      </c>
      <c r="P82" s="8" t="s">
        <v>5215</v>
      </c>
      <c r="Q82" s="14">
        <f>VLOOKUP($B82,[2]Sheet3!$G:$CZ,2,0)</f>
        <v>2400309441</v>
      </c>
      <c r="R82" s="14">
        <f>VLOOKUP($B82,[2]Sheet3!$G:$CZ,3,0)</f>
        <v>2400309055</v>
      </c>
      <c r="S82" s="14">
        <f>VLOOKUP($B82,[2]Sheet3!$G:$CZ,4,0)</f>
        <v>2400307942</v>
      </c>
      <c r="T82" s="14">
        <f>VLOOKUP($B82,[2]Sheet3!$G:$CZ,5,0)</f>
        <v>2400307940</v>
      </c>
      <c r="U82" s="14">
        <f>VLOOKUP($B82,[2]Sheet3!$G:$CZ,6,0)</f>
        <v>0</v>
      </c>
      <c r="V82" s="14">
        <f>VLOOKUP($B82,[2]Sheet3!$G:$CZ,7,0)</f>
        <v>0</v>
      </c>
      <c r="W82" s="14">
        <f>VLOOKUP($B82,[2]Sheet3!$G:$CZ,8,0)</f>
        <v>0</v>
      </c>
      <c r="X82" s="14">
        <f>VLOOKUP($B82,[2]Sheet3!$G:$CZ,9,0)</f>
        <v>0</v>
      </c>
      <c r="Y82" s="14">
        <f>VLOOKUP($B82,[2]Sheet3!$G:$CZ,10,0)</f>
        <v>0</v>
      </c>
      <c r="Z82" s="14">
        <f>VLOOKUP($B82,[2]Sheet3!$G:$CZ,11,0)</f>
        <v>0</v>
      </c>
      <c r="AA82" s="14">
        <f>VLOOKUP($B82,[2]Sheet3!$G:$CZ,12,0)</f>
        <v>0</v>
      </c>
      <c r="AB82" s="14">
        <f>VLOOKUP($B82,[2]Sheet3!$G:$CZ,13,0)</f>
        <v>0</v>
      </c>
      <c r="AC82" s="14">
        <f>VLOOKUP($B82,[2]Sheet3!$G:$CZ,14,0)</f>
        <v>0</v>
      </c>
      <c r="AD82" s="14">
        <f>VLOOKUP($B82,[2]Sheet3!$G:$CZ,15,0)</f>
        <v>0</v>
      </c>
      <c r="AE82" s="14">
        <f>VLOOKUP($B82,[2]Sheet3!$G:$CZ,16,0)</f>
        <v>0</v>
      </c>
      <c r="AF82" s="14">
        <f>VLOOKUP($B82,[2]Sheet3!$G:$CZ,17,0)</f>
        <v>0</v>
      </c>
      <c r="AG82" s="14">
        <f>VLOOKUP($B82,[2]Sheet3!$G:$CZ,18,0)</f>
        <v>0</v>
      </c>
      <c r="AH82" s="14">
        <f>VLOOKUP($B82,[2]Sheet3!$G:$CZ,19,0)</f>
        <v>0</v>
      </c>
      <c r="AI82" s="14">
        <f>VLOOKUP($B82,[2]Sheet3!$G:$CZ,20,0)</f>
        <v>0</v>
      </c>
      <c r="AJ82" s="14">
        <f>VLOOKUP($B82,[2]Sheet3!$G:$CZ,21,0)</f>
        <v>0</v>
      </c>
      <c r="AK82" s="14">
        <f>VLOOKUP($B82,[2]Sheet3!$G:$CZ,22,0)</f>
        <v>0</v>
      </c>
      <c r="AL82" s="14">
        <f>VLOOKUP($B82,[2]Sheet3!$G:$CZ,23,0)</f>
        <v>0</v>
      </c>
      <c r="AM82" s="14">
        <f>VLOOKUP($B82,[2]Sheet3!$G:$CZ,24,0)</f>
        <v>0</v>
      </c>
      <c r="AN82" s="14">
        <f>VLOOKUP($B82,[2]Sheet3!$G:$CZ,25,0)</f>
        <v>0</v>
      </c>
      <c r="AO82" s="14">
        <f>VLOOKUP($B82,[2]Sheet3!$G:$CZ,26,0)</f>
        <v>0</v>
      </c>
      <c r="AP82" s="14">
        <f>VLOOKUP($B82,[2]Sheet3!$G:$CZ,27,0)</f>
        <v>0</v>
      </c>
      <c r="AQ82" s="14">
        <f>VLOOKUP($B82,[2]Sheet3!$G:$CZ,28,0)</f>
        <v>0</v>
      </c>
      <c r="AR82" s="14">
        <f>VLOOKUP($B82,[2]Sheet3!$G:$CZ,29,0)</f>
        <v>0</v>
      </c>
      <c r="AS82" s="14">
        <f>VLOOKUP($B82,[2]Sheet3!$G:$CZ,30,0)</f>
        <v>0</v>
      </c>
      <c r="AT82" s="14">
        <f>VLOOKUP($B82,[2]Sheet3!$G:$CZ,31,0)</f>
        <v>0</v>
      </c>
      <c r="AU82" s="14">
        <f>VLOOKUP($B82,[2]Sheet3!$G:$CZ,32,0)</f>
        <v>0</v>
      </c>
      <c r="AV82" s="14">
        <f>VLOOKUP($B82,[2]Sheet3!$G:$CZ,33,0)</f>
        <v>0</v>
      </c>
      <c r="AW82" s="14">
        <f>VLOOKUP($B82,[2]Sheet3!$G:$CZ,34,0)</f>
        <v>0</v>
      </c>
      <c r="AX82" s="14">
        <f>VLOOKUP($B82,[2]Sheet3!$G:$CZ,35,0)</f>
        <v>0</v>
      </c>
      <c r="AY82" s="14">
        <f>VLOOKUP($B82,[2]Sheet3!$G:$CZ,36,0)</f>
        <v>0</v>
      </c>
      <c r="AZ82" s="14">
        <f>VLOOKUP($B82,[2]Sheet3!$G:$CZ,37,0)</f>
        <v>0</v>
      </c>
      <c r="BA82" s="14">
        <f>VLOOKUP($B82,[2]Sheet3!$G:$CZ,38,0)</f>
        <v>0</v>
      </c>
      <c r="BB82" s="14">
        <f>VLOOKUP($B82,[2]Sheet3!$G:$CZ,39,0)</f>
        <v>0</v>
      </c>
      <c r="BC82" s="14">
        <f>VLOOKUP($B82,[2]Sheet3!$G:$CZ,40,0)</f>
        <v>0</v>
      </c>
      <c r="BD82" s="14">
        <f>VLOOKUP($B82,[2]Sheet3!$G:$CZ,41,0)</f>
        <v>0</v>
      </c>
      <c r="BE82" s="14">
        <f>VLOOKUP($B82,[2]Sheet3!$G:$CZ,42,0)</f>
        <v>0</v>
      </c>
      <c r="BF82" s="14">
        <f>VLOOKUP($B82,[2]Sheet3!$G:$CZ,43,0)</f>
        <v>0</v>
      </c>
      <c r="BG82" s="14">
        <f>VLOOKUP($B82,[2]Sheet3!$G:$CZ,44,0)</f>
        <v>0</v>
      </c>
      <c r="BH82" s="14">
        <f>VLOOKUP($B82,[2]Sheet3!$G:$CZ,45,0)</f>
        <v>0</v>
      </c>
      <c r="BI82" s="14">
        <f>VLOOKUP($B82,[2]Sheet3!$G:$CZ,46,0)</f>
        <v>0</v>
      </c>
      <c r="BJ82" s="14">
        <f>VLOOKUP($B82,[2]Sheet3!$G:$CZ,47,0)</f>
        <v>0</v>
      </c>
      <c r="BK82" s="14">
        <f>VLOOKUP($B82,[2]Sheet3!$G:$CZ,48,0)</f>
        <v>0</v>
      </c>
      <c r="BL82" s="14">
        <f>VLOOKUP($B82,[2]Sheet3!$G:$CZ,49,0)</f>
        <v>0</v>
      </c>
      <c r="BM82" s="14">
        <f>VLOOKUP($B82,[2]Sheet3!$G:$CZ,50,0)</f>
        <v>0</v>
      </c>
      <c r="BN82" s="14">
        <f>VLOOKUP($B82,[2]Sheet3!$G:$CZ,51,0)</f>
        <v>0</v>
      </c>
      <c r="BO82" s="14">
        <f>VLOOKUP($B82,[2]Sheet3!$G:$CZ,52,0)</f>
        <v>0</v>
      </c>
      <c r="BP82" s="14">
        <f>VLOOKUP($B82,[2]Sheet3!$G:$CZ,53,0)</f>
        <v>0</v>
      </c>
      <c r="BQ82" s="14">
        <f>VLOOKUP($B82,[2]Sheet3!$G:$CZ,54,0)</f>
        <v>0</v>
      </c>
      <c r="BR82" s="14">
        <f>VLOOKUP($B82,[2]Sheet3!$G:$CZ,55,0)</f>
        <v>0</v>
      </c>
      <c r="BS82" s="14">
        <f>VLOOKUP($B82,[2]Sheet3!$G:$CZ,56,0)</f>
        <v>0</v>
      </c>
      <c r="BT82" s="14">
        <f>VLOOKUP($B82,[2]Sheet3!$G:$CZ,57,0)</f>
        <v>0</v>
      </c>
      <c r="BU82" s="14">
        <f>VLOOKUP($B82,[2]Sheet3!$G:$CZ,58,0)</f>
        <v>0</v>
      </c>
      <c r="BV82" s="14">
        <f>VLOOKUP($B82,[2]Sheet3!$G:$CZ,59,0)</f>
        <v>0</v>
      </c>
      <c r="BW82" s="14">
        <f>VLOOKUP($B82,[2]Sheet3!$G:$CZ,60,0)</f>
        <v>0</v>
      </c>
      <c r="BX82" s="14">
        <f>VLOOKUP($B82,[2]Sheet3!$G:$CZ,61,0)</f>
        <v>0</v>
      </c>
      <c r="BY82" s="14">
        <f>VLOOKUP($B82,[2]Sheet3!$G:$CZ,62,0)</f>
        <v>0</v>
      </c>
      <c r="BZ82" s="14">
        <f>VLOOKUP($B82,[2]Sheet3!$G:$CZ,63,0)</f>
        <v>0</v>
      </c>
      <c r="CA82" s="14">
        <f>VLOOKUP($B82,[2]Sheet3!$G:$CZ,64,0)</f>
        <v>0</v>
      </c>
      <c r="CB82" s="14">
        <f>VLOOKUP($B82,[2]Sheet3!$G:$CZ,65,0)</f>
        <v>0</v>
      </c>
      <c r="CC82" s="14">
        <f>VLOOKUP($B82,[2]Sheet3!$G:$CZ,66,0)</f>
        <v>0</v>
      </c>
      <c r="CD82" s="14">
        <f>VLOOKUP($B82,[2]Sheet3!$G:$CZ,67,0)</f>
        <v>0</v>
      </c>
      <c r="CE82" s="14">
        <f>VLOOKUP($B82,[2]Sheet3!$G:$CZ,68,0)</f>
        <v>0</v>
      </c>
      <c r="CF82" s="14">
        <f>VLOOKUP($B82,[2]Sheet3!$G:$CZ,69,0)</f>
        <v>0</v>
      </c>
      <c r="CG82" s="14">
        <f>VLOOKUP($B82,[2]Sheet3!$G:$CZ,70,0)</f>
        <v>0</v>
      </c>
      <c r="CH82" s="14">
        <f>VLOOKUP($B82,[2]Sheet3!$G:$CZ,71,0)</f>
        <v>0</v>
      </c>
      <c r="CI82" s="14">
        <f>VLOOKUP($B82,[2]Sheet3!$G:$CZ,72,0)</f>
        <v>0</v>
      </c>
      <c r="CJ82" s="14">
        <f>VLOOKUP($B82,[2]Sheet3!$G:$CZ,73,0)</f>
        <v>0</v>
      </c>
      <c r="CK82" s="14">
        <f>VLOOKUP($B82,[2]Sheet3!$G:$CZ,74,0)</f>
        <v>0</v>
      </c>
      <c r="CL82" s="14">
        <f>VLOOKUP($B82,[2]Sheet3!$G:$CZ,75,0)</f>
        <v>0</v>
      </c>
      <c r="CM82" s="14">
        <f>VLOOKUP($B82,[2]Sheet3!$G:$CZ,76,0)</f>
        <v>0</v>
      </c>
      <c r="CN82" s="14">
        <f>VLOOKUP($B82,[2]Sheet3!$G:$CZ,77,0)</f>
        <v>0</v>
      </c>
      <c r="CO82" s="14">
        <f>VLOOKUP($B82,[2]Sheet3!$G:$CZ,78,0)</f>
        <v>0</v>
      </c>
      <c r="CP82" s="14">
        <f>VLOOKUP($B82,[2]Sheet3!$G:$CZ,79,0)</f>
        <v>0</v>
      </c>
      <c r="CQ82" s="14">
        <f>VLOOKUP($B82,[2]Sheet3!$G:$CZ,80,0)</f>
        <v>0</v>
      </c>
      <c r="CR82" s="14">
        <f>VLOOKUP($B82,[2]Sheet3!$G:$CZ,81,0)</f>
        <v>0</v>
      </c>
      <c r="CS82" s="14">
        <f>VLOOKUP($B82,[2]Sheet3!$G:$CZ,82,0)</f>
        <v>0</v>
      </c>
      <c r="CT82" s="14">
        <f>VLOOKUP($B82,[2]Sheet3!$G:$CZ,83,0)</f>
        <v>0</v>
      </c>
      <c r="CU82" s="14">
        <f>VLOOKUP($B82,[2]Sheet3!$G:$CZ,84,0)</f>
        <v>0</v>
      </c>
      <c r="CV82" s="14">
        <f>VLOOKUP($B82,[2]Sheet3!$G:$CZ,85,0)</f>
        <v>0</v>
      </c>
      <c r="CW82" s="14">
        <f>VLOOKUP($B82,[2]Sheet3!$G:$CZ,86,0)</f>
        <v>0</v>
      </c>
      <c r="CX82" s="14">
        <f>VLOOKUP($B82,[2]Sheet3!$G:$CZ,87,0)</f>
        <v>0</v>
      </c>
      <c r="CY82" s="14">
        <f>VLOOKUP($B82,[2]Sheet3!$G:$CZ,88,0)</f>
        <v>0</v>
      </c>
      <c r="CZ82" s="14">
        <f>VLOOKUP($B82,[2]Sheet3!$G:$CZ,89,0)</f>
        <v>0</v>
      </c>
      <c r="DA82" s="14">
        <f>VLOOKUP($B82,[2]Sheet3!$G:$CZ,90,0)</f>
        <v>0</v>
      </c>
      <c r="DB82" s="14">
        <f>VLOOKUP($B82,[2]Sheet3!$G:$CZ,91,0)</f>
        <v>0</v>
      </c>
      <c r="DC82" s="14">
        <f>VLOOKUP($B82,[2]Sheet3!$G:$CZ,92,0)</f>
        <v>0</v>
      </c>
      <c r="DD82" s="14">
        <f>VLOOKUP($B82,[2]Sheet3!$G:$CZ,93,0)</f>
        <v>0</v>
      </c>
      <c r="DE82" s="14">
        <f>VLOOKUP($B82,[2]Sheet3!$G:$CZ,94,0)</f>
        <v>0</v>
      </c>
      <c r="DF82" s="14">
        <f>VLOOKUP($B82,[2]Sheet3!$G:$CZ,95,0)</f>
        <v>0</v>
      </c>
      <c r="DG82" s="14">
        <f>VLOOKUP($B82,[2]Sheet3!$G:$CZ,96,0)</f>
        <v>0</v>
      </c>
      <c r="DH82" s="14">
        <f>VLOOKUP($B82,[2]Sheet3!$G:$CZ,97,0)</f>
        <v>0</v>
      </c>
      <c r="DI82" s="14">
        <f>VLOOKUP($B82,[2]Sheet3!$G:$CZ,98,0)</f>
        <v>0</v>
      </c>
    </row>
    <row r="83" spans="1:113" x14ac:dyDescent="0.3">
      <c r="A83" s="9" t="str">
        <f t="shared" si="3"/>
        <v>W13221</v>
      </c>
      <c r="B83" s="15" t="s">
        <v>862</v>
      </c>
      <c r="C83" s="15" t="s">
        <v>863</v>
      </c>
      <c r="F83" s="7" t="s">
        <v>15</v>
      </c>
      <c r="G83" s="12" t="s">
        <v>3578</v>
      </c>
      <c r="H83" s="12" t="str">
        <f>VLOOKUP($B83,[1]Sheet1!$A:$G,5,0)</f>
        <v>yadvendra.dubey@redingtongroup.com</v>
      </c>
      <c r="I83" s="12" t="str">
        <f>VLOOKUP($B83,[1]Sheet1!$A:$G,7,0)</f>
        <v>rohan.vora@redingtongroup.com</v>
      </c>
      <c r="J83" s="12" t="s">
        <v>82</v>
      </c>
      <c r="K83" s="7"/>
      <c r="L83" s="7"/>
      <c r="M83" s="8"/>
      <c r="N83" s="7" t="str">
        <f t="shared" si="4"/>
        <v>yadvendra.dubey@redingtongroup.com; rohan.vora@redingtongroup.com; nilesh.phirke@redingtongroup.com;christopher.joseph@redingtongroup.com</v>
      </c>
      <c r="O83" s="7" t="str">
        <f t="shared" si="5"/>
        <v>W13221</v>
      </c>
      <c r="P83" s="8" t="s">
        <v>5215</v>
      </c>
      <c r="Q83" s="14">
        <f>VLOOKUP($B83,[2]Sheet3!$G:$CZ,2,0)</f>
        <v>2400308732</v>
      </c>
      <c r="R83" s="14">
        <f>VLOOKUP($B83,[2]Sheet3!$G:$CZ,3,0)</f>
        <v>2400308713</v>
      </c>
      <c r="S83" s="14">
        <f>VLOOKUP($B83,[2]Sheet3!$G:$CZ,4,0)</f>
        <v>2400308707</v>
      </c>
      <c r="T83" s="14">
        <f>VLOOKUP($B83,[2]Sheet3!$G:$CZ,5,0)</f>
        <v>2400308386</v>
      </c>
      <c r="U83" s="14">
        <f>VLOOKUP($B83,[2]Sheet3!$G:$CZ,6,0)</f>
        <v>2400308709</v>
      </c>
      <c r="V83" s="14">
        <f>VLOOKUP($B83,[2]Sheet3!$G:$CZ,7,0)</f>
        <v>2400308725</v>
      </c>
      <c r="W83" s="14">
        <f>VLOOKUP($B83,[2]Sheet3!$G:$CZ,8,0)</f>
        <v>2400308730</v>
      </c>
      <c r="X83" s="14">
        <f>VLOOKUP($B83,[2]Sheet3!$G:$CZ,9,0)</f>
        <v>2400308734</v>
      </c>
      <c r="Y83" s="14">
        <f>VLOOKUP($B83,[2]Sheet3!$G:$CZ,10,0)</f>
        <v>2400308728</v>
      </c>
      <c r="Z83" s="14">
        <f>VLOOKUP($B83,[2]Sheet3!$G:$CZ,11,0)</f>
        <v>2400308724</v>
      </c>
      <c r="AA83" s="14">
        <f>VLOOKUP($B83,[2]Sheet3!$G:$CZ,12,0)</f>
        <v>2400308712</v>
      </c>
      <c r="AB83" s="14">
        <f>VLOOKUP($B83,[2]Sheet3!$G:$CZ,13,0)</f>
        <v>2400309443</v>
      </c>
      <c r="AC83" s="14">
        <f>VLOOKUP($B83,[2]Sheet3!$G:$CZ,14,0)</f>
        <v>2400308715</v>
      </c>
      <c r="AD83" s="14">
        <f>VLOOKUP($B83,[2]Sheet3!$G:$CZ,15,0)</f>
        <v>0</v>
      </c>
      <c r="AE83" s="14">
        <f>VLOOKUP($B83,[2]Sheet3!$G:$CZ,16,0)</f>
        <v>0</v>
      </c>
      <c r="AF83" s="14">
        <f>VLOOKUP($B83,[2]Sheet3!$G:$CZ,17,0)</f>
        <v>0</v>
      </c>
      <c r="AG83" s="14">
        <f>VLOOKUP($B83,[2]Sheet3!$G:$CZ,18,0)</f>
        <v>0</v>
      </c>
      <c r="AH83" s="14">
        <f>VLOOKUP($B83,[2]Sheet3!$G:$CZ,19,0)</f>
        <v>0</v>
      </c>
      <c r="AI83" s="14">
        <f>VLOOKUP($B83,[2]Sheet3!$G:$CZ,20,0)</f>
        <v>0</v>
      </c>
      <c r="AJ83" s="14">
        <f>VLOOKUP($B83,[2]Sheet3!$G:$CZ,21,0)</f>
        <v>0</v>
      </c>
      <c r="AK83" s="14">
        <f>VLOOKUP($B83,[2]Sheet3!$G:$CZ,22,0)</f>
        <v>0</v>
      </c>
      <c r="AL83" s="14">
        <f>VLOOKUP($B83,[2]Sheet3!$G:$CZ,23,0)</f>
        <v>0</v>
      </c>
      <c r="AM83" s="14">
        <f>VLOOKUP($B83,[2]Sheet3!$G:$CZ,24,0)</f>
        <v>0</v>
      </c>
      <c r="AN83" s="14">
        <f>VLOOKUP($B83,[2]Sheet3!$G:$CZ,25,0)</f>
        <v>0</v>
      </c>
      <c r="AO83" s="14">
        <f>VLOOKUP($B83,[2]Sheet3!$G:$CZ,26,0)</f>
        <v>0</v>
      </c>
      <c r="AP83" s="14">
        <f>VLOOKUP($B83,[2]Sheet3!$G:$CZ,27,0)</f>
        <v>0</v>
      </c>
      <c r="AQ83" s="14">
        <f>VLOOKUP($B83,[2]Sheet3!$G:$CZ,28,0)</f>
        <v>0</v>
      </c>
      <c r="AR83" s="14">
        <f>VLOOKUP($B83,[2]Sheet3!$G:$CZ,29,0)</f>
        <v>0</v>
      </c>
      <c r="AS83" s="14">
        <f>VLOOKUP($B83,[2]Sheet3!$G:$CZ,30,0)</f>
        <v>0</v>
      </c>
      <c r="AT83" s="14">
        <f>VLOOKUP($B83,[2]Sheet3!$G:$CZ,31,0)</f>
        <v>0</v>
      </c>
      <c r="AU83" s="14">
        <f>VLOOKUP($B83,[2]Sheet3!$G:$CZ,32,0)</f>
        <v>0</v>
      </c>
      <c r="AV83" s="14">
        <f>VLOOKUP($B83,[2]Sheet3!$G:$CZ,33,0)</f>
        <v>0</v>
      </c>
      <c r="AW83" s="14">
        <f>VLOOKUP($B83,[2]Sheet3!$G:$CZ,34,0)</f>
        <v>0</v>
      </c>
      <c r="AX83" s="14">
        <f>VLOOKUP($B83,[2]Sheet3!$G:$CZ,35,0)</f>
        <v>0</v>
      </c>
      <c r="AY83" s="14">
        <f>VLOOKUP($B83,[2]Sheet3!$G:$CZ,36,0)</f>
        <v>0</v>
      </c>
      <c r="AZ83" s="14">
        <f>VLOOKUP($B83,[2]Sheet3!$G:$CZ,37,0)</f>
        <v>0</v>
      </c>
      <c r="BA83" s="14">
        <f>VLOOKUP($B83,[2]Sheet3!$G:$CZ,38,0)</f>
        <v>0</v>
      </c>
      <c r="BB83" s="14">
        <f>VLOOKUP($B83,[2]Sheet3!$G:$CZ,39,0)</f>
        <v>0</v>
      </c>
      <c r="BC83" s="14">
        <f>VLOOKUP($B83,[2]Sheet3!$G:$CZ,40,0)</f>
        <v>0</v>
      </c>
      <c r="BD83" s="14">
        <f>VLOOKUP($B83,[2]Sheet3!$G:$CZ,41,0)</f>
        <v>0</v>
      </c>
      <c r="BE83" s="14">
        <f>VLOOKUP($B83,[2]Sheet3!$G:$CZ,42,0)</f>
        <v>0</v>
      </c>
      <c r="BF83" s="14">
        <f>VLOOKUP($B83,[2]Sheet3!$G:$CZ,43,0)</f>
        <v>0</v>
      </c>
      <c r="BG83" s="14">
        <f>VLOOKUP($B83,[2]Sheet3!$G:$CZ,44,0)</f>
        <v>0</v>
      </c>
      <c r="BH83" s="14">
        <f>VLOOKUP($B83,[2]Sheet3!$G:$CZ,45,0)</f>
        <v>0</v>
      </c>
      <c r="BI83" s="14">
        <f>VLOOKUP($B83,[2]Sheet3!$G:$CZ,46,0)</f>
        <v>0</v>
      </c>
      <c r="BJ83" s="14">
        <f>VLOOKUP($B83,[2]Sheet3!$G:$CZ,47,0)</f>
        <v>0</v>
      </c>
      <c r="BK83" s="14">
        <f>VLOOKUP($B83,[2]Sheet3!$G:$CZ,48,0)</f>
        <v>0</v>
      </c>
      <c r="BL83" s="14">
        <f>VLOOKUP($B83,[2]Sheet3!$G:$CZ,49,0)</f>
        <v>0</v>
      </c>
      <c r="BM83" s="14">
        <f>VLOOKUP($B83,[2]Sheet3!$G:$CZ,50,0)</f>
        <v>0</v>
      </c>
      <c r="BN83" s="14">
        <f>VLOOKUP($B83,[2]Sheet3!$G:$CZ,51,0)</f>
        <v>0</v>
      </c>
      <c r="BO83" s="14">
        <f>VLOOKUP($B83,[2]Sheet3!$G:$CZ,52,0)</f>
        <v>0</v>
      </c>
      <c r="BP83" s="14">
        <f>VLOOKUP($B83,[2]Sheet3!$G:$CZ,53,0)</f>
        <v>0</v>
      </c>
      <c r="BQ83" s="14">
        <f>VLOOKUP($B83,[2]Sheet3!$G:$CZ,54,0)</f>
        <v>0</v>
      </c>
      <c r="BR83" s="14">
        <f>VLOOKUP($B83,[2]Sheet3!$G:$CZ,55,0)</f>
        <v>0</v>
      </c>
      <c r="BS83" s="14">
        <f>VLOOKUP($B83,[2]Sheet3!$G:$CZ,56,0)</f>
        <v>0</v>
      </c>
      <c r="BT83" s="14">
        <f>VLOOKUP($B83,[2]Sheet3!$G:$CZ,57,0)</f>
        <v>0</v>
      </c>
      <c r="BU83" s="14">
        <f>VLOOKUP($B83,[2]Sheet3!$G:$CZ,58,0)</f>
        <v>0</v>
      </c>
      <c r="BV83" s="14">
        <f>VLOOKUP($B83,[2]Sheet3!$G:$CZ,59,0)</f>
        <v>0</v>
      </c>
      <c r="BW83" s="14">
        <f>VLOOKUP($B83,[2]Sheet3!$G:$CZ,60,0)</f>
        <v>0</v>
      </c>
      <c r="BX83" s="14">
        <f>VLOOKUP($B83,[2]Sheet3!$G:$CZ,61,0)</f>
        <v>0</v>
      </c>
      <c r="BY83" s="14">
        <f>VLOOKUP($B83,[2]Sheet3!$G:$CZ,62,0)</f>
        <v>0</v>
      </c>
      <c r="BZ83" s="14">
        <f>VLOOKUP($B83,[2]Sheet3!$G:$CZ,63,0)</f>
        <v>0</v>
      </c>
      <c r="CA83" s="14">
        <f>VLOOKUP($B83,[2]Sheet3!$G:$CZ,64,0)</f>
        <v>0</v>
      </c>
      <c r="CB83" s="14">
        <f>VLOOKUP($B83,[2]Sheet3!$G:$CZ,65,0)</f>
        <v>0</v>
      </c>
      <c r="CC83" s="14">
        <f>VLOOKUP($B83,[2]Sheet3!$G:$CZ,66,0)</f>
        <v>0</v>
      </c>
      <c r="CD83" s="14">
        <f>VLOOKUP($B83,[2]Sheet3!$G:$CZ,67,0)</f>
        <v>0</v>
      </c>
      <c r="CE83" s="14">
        <f>VLOOKUP($B83,[2]Sheet3!$G:$CZ,68,0)</f>
        <v>0</v>
      </c>
      <c r="CF83" s="14">
        <f>VLOOKUP($B83,[2]Sheet3!$G:$CZ,69,0)</f>
        <v>0</v>
      </c>
      <c r="CG83" s="14">
        <f>VLOOKUP($B83,[2]Sheet3!$G:$CZ,70,0)</f>
        <v>0</v>
      </c>
      <c r="CH83" s="14">
        <f>VLOOKUP($B83,[2]Sheet3!$G:$CZ,71,0)</f>
        <v>0</v>
      </c>
      <c r="CI83" s="14">
        <f>VLOOKUP($B83,[2]Sheet3!$G:$CZ,72,0)</f>
        <v>0</v>
      </c>
      <c r="CJ83" s="14">
        <f>VLOOKUP($B83,[2]Sheet3!$G:$CZ,73,0)</f>
        <v>0</v>
      </c>
      <c r="CK83" s="14">
        <f>VLOOKUP($B83,[2]Sheet3!$G:$CZ,74,0)</f>
        <v>0</v>
      </c>
      <c r="CL83" s="14">
        <f>VLOOKUP($B83,[2]Sheet3!$G:$CZ,75,0)</f>
        <v>0</v>
      </c>
      <c r="CM83" s="14">
        <f>VLOOKUP($B83,[2]Sheet3!$G:$CZ,76,0)</f>
        <v>0</v>
      </c>
      <c r="CN83" s="14">
        <f>VLOOKUP($B83,[2]Sheet3!$G:$CZ,77,0)</f>
        <v>0</v>
      </c>
      <c r="CO83" s="14">
        <f>VLOOKUP($B83,[2]Sheet3!$G:$CZ,78,0)</f>
        <v>0</v>
      </c>
      <c r="CP83" s="14">
        <f>VLOOKUP($B83,[2]Sheet3!$G:$CZ,79,0)</f>
        <v>0</v>
      </c>
      <c r="CQ83" s="14">
        <f>VLOOKUP($B83,[2]Sheet3!$G:$CZ,80,0)</f>
        <v>0</v>
      </c>
      <c r="CR83" s="14">
        <f>VLOOKUP($B83,[2]Sheet3!$G:$CZ,81,0)</f>
        <v>0</v>
      </c>
      <c r="CS83" s="14">
        <f>VLOOKUP($B83,[2]Sheet3!$G:$CZ,82,0)</f>
        <v>0</v>
      </c>
      <c r="CT83" s="14">
        <f>VLOOKUP($B83,[2]Sheet3!$G:$CZ,83,0)</f>
        <v>0</v>
      </c>
      <c r="CU83" s="14">
        <f>VLOOKUP($B83,[2]Sheet3!$G:$CZ,84,0)</f>
        <v>0</v>
      </c>
      <c r="CV83" s="14">
        <f>VLOOKUP($B83,[2]Sheet3!$G:$CZ,85,0)</f>
        <v>0</v>
      </c>
      <c r="CW83" s="14">
        <f>VLOOKUP($B83,[2]Sheet3!$G:$CZ,86,0)</f>
        <v>0</v>
      </c>
      <c r="CX83" s="14">
        <f>VLOOKUP($B83,[2]Sheet3!$G:$CZ,87,0)</f>
        <v>0</v>
      </c>
      <c r="CY83" s="14">
        <f>VLOOKUP($B83,[2]Sheet3!$G:$CZ,88,0)</f>
        <v>0</v>
      </c>
      <c r="CZ83" s="14">
        <f>VLOOKUP($B83,[2]Sheet3!$G:$CZ,89,0)</f>
        <v>0</v>
      </c>
      <c r="DA83" s="14">
        <f>VLOOKUP($B83,[2]Sheet3!$G:$CZ,90,0)</f>
        <v>0</v>
      </c>
      <c r="DB83" s="14">
        <f>VLOOKUP($B83,[2]Sheet3!$G:$CZ,91,0)</f>
        <v>0</v>
      </c>
      <c r="DC83" s="14">
        <f>VLOOKUP($B83,[2]Sheet3!$G:$CZ,92,0)</f>
        <v>0</v>
      </c>
      <c r="DD83" s="14">
        <f>VLOOKUP($B83,[2]Sheet3!$G:$CZ,93,0)</f>
        <v>0</v>
      </c>
      <c r="DE83" s="14">
        <f>VLOOKUP($B83,[2]Sheet3!$G:$CZ,94,0)</f>
        <v>0</v>
      </c>
      <c r="DF83" s="14">
        <f>VLOOKUP($B83,[2]Sheet3!$G:$CZ,95,0)</f>
        <v>0</v>
      </c>
      <c r="DG83" s="14">
        <f>VLOOKUP($B83,[2]Sheet3!$G:$CZ,96,0)</f>
        <v>0</v>
      </c>
      <c r="DH83" s="14">
        <f>VLOOKUP($B83,[2]Sheet3!$G:$CZ,97,0)</f>
        <v>0</v>
      </c>
      <c r="DI83" s="14">
        <f>VLOOKUP($B83,[2]Sheet3!$G:$CZ,98,0)</f>
        <v>0</v>
      </c>
    </row>
    <row r="84" spans="1:113" x14ac:dyDescent="0.3">
      <c r="A84" s="9" t="str">
        <f t="shared" si="3"/>
        <v>E1R107</v>
      </c>
      <c r="B84" s="15" t="s">
        <v>864</v>
      </c>
      <c r="C84" s="15" t="s">
        <v>865</v>
      </c>
      <c r="F84" s="7" t="s">
        <v>15</v>
      </c>
      <c r="G84" s="12" t="s">
        <v>3579</v>
      </c>
      <c r="H84" s="12" t="str">
        <f>VLOOKUP($B84,[1]Sheet1!$A:$G,5,0)</f>
        <v>manish.kumar@redingtongroup.com</v>
      </c>
      <c r="I84" s="12" t="str">
        <f>VLOOKUP($B84,[1]Sheet1!$A:$G,7,0)</f>
        <v>jaswinder.singh@redingtongroup.com</v>
      </c>
      <c r="J84" s="12" t="s">
        <v>82</v>
      </c>
      <c r="K84" s="7"/>
      <c r="L84" s="7"/>
      <c r="M84" s="8"/>
      <c r="N84" s="7" t="str">
        <f t="shared" si="4"/>
        <v>manish.kumar@redingtongroup.com; jaswinder.singh@redingtongroup.com; nilesh.phirke@redingtongroup.com;christopher.joseph@redingtongroup.com</v>
      </c>
      <c r="O84" s="7" t="str">
        <f t="shared" si="5"/>
        <v>E1R107</v>
      </c>
      <c r="P84" s="8" t="s">
        <v>5215</v>
      </c>
      <c r="Q84" s="14">
        <f>VLOOKUP($B84,[2]Sheet3!$G:$CZ,2,0)</f>
        <v>2400308482</v>
      </c>
      <c r="R84" s="14">
        <f>VLOOKUP($B84,[2]Sheet3!$G:$CZ,3,0)</f>
        <v>2400307396</v>
      </c>
      <c r="S84" s="14">
        <f>VLOOKUP($B84,[2]Sheet3!$G:$CZ,4,0)</f>
        <v>0</v>
      </c>
      <c r="T84" s="14">
        <f>VLOOKUP($B84,[2]Sheet3!$G:$CZ,5,0)</f>
        <v>0</v>
      </c>
      <c r="U84" s="14">
        <f>VLOOKUP($B84,[2]Sheet3!$G:$CZ,6,0)</f>
        <v>0</v>
      </c>
      <c r="V84" s="14">
        <f>VLOOKUP($B84,[2]Sheet3!$G:$CZ,7,0)</f>
        <v>0</v>
      </c>
      <c r="W84" s="14">
        <f>VLOOKUP($B84,[2]Sheet3!$G:$CZ,8,0)</f>
        <v>0</v>
      </c>
      <c r="X84" s="14">
        <f>VLOOKUP($B84,[2]Sheet3!$G:$CZ,9,0)</f>
        <v>0</v>
      </c>
      <c r="Y84" s="14">
        <f>VLOOKUP($B84,[2]Sheet3!$G:$CZ,10,0)</f>
        <v>0</v>
      </c>
      <c r="Z84" s="14">
        <f>VLOOKUP($B84,[2]Sheet3!$G:$CZ,11,0)</f>
        <v>0</v>
      </c>
      <c r="AA84" s="14">
        <f>VLOOKUP($B84,[2]Sheet3!$G:$CZ,12,0)</f>
        <v>0</v>
      </c>
      <c r="AB84" s="14">
        <f>VLOOKUP($B84,[2]Sheet3!$G:$CZ,13,0)</f>
        <v>0</v>
      </c>
      <c r="AC84" s="14">
        <f>VLOOKUP($B84,[2]Sheet3!$G:$CZ,14,0)</f>
        <v>0</v>
      </c>
      <c r="AD84" s="14">
        <f>VLOOKUP($B84,[2]Sheet3!$G:$CZ,15,0)</f>
        <v>0</v>
      </c>
      <c r="AE84" s="14">
        <f>VLOOKUP($B84,[2]Sheet3!$G:$CZ,16,0)</f>
        <v>0</v>
      </c>
      <c r="AF84" s="14">
        <f>VLOOKUP($B84,[2]Sheet3!$G:$CZ,17,0)</f>
        <v>0</v>
      </c>
      <c r="AG84" s="14">
        <f>VLOOKUP($B84,[2]Sheet3!$G:$CZ,18,0)</f>
        <v>0</v>
      </c>
      <c r="AH84" s="14">
        <f>VLOOKUP($B84,[2]Sheet3!$G:$CZ,19,0)</f>
        <v>0</v>
      </c>
      <c r="AI84" s="14">
        <f>VLOOKUP($B84,[2]Sheet3!$G:$CZ,20,0)</f>
        <v>0</v>
      </c>
      <c r="AJ84" s="14">
        <f>VLOOKUP($B84,[2]Sheet3!$G:$CZ,21,0)</f>
        <v>0</v>
      </c>
      <c r="AK84" s="14">
        <f>VLOOKUP($B84,[2]Sheet3!$G:$CZ,22,0)</f>
        <v>0</v>
      </c>
      <c r="AL84" s="14">
        <f>VLOOKUP($B84,[2]Sheet3!$G:$CZ,23,0)</f>
        <v>0</v>
      </c>
      <c r="AM84" s="14">
        <f>VLOOKUP($B84,[2]Sheet3!$G:$CZ,24,0)</f>
        <v>0</v>
      </c>
      <c r="AN84" s="14">
        <f>VLOOKUP($B84,[2]Sheet3!$G:$CZ,25,0)</f>
        <v>0</v>
      </c>
      <c r="AO84" s="14">
        <f>VLOOKUP($B84,[2]Sheet3!$G:$CZ,26,0)</f>
        <v>0</v>
      </c>
      <c r="AP84" s="14">
        <f>VLOOKUP($B84,[2]Sheet3!$G:$CZ,27,0)</f>
        <v>0</v>
      </c>
      <c r="AQ84" s="14">
        <f>VLOOKUP($B84,[2]Sheet3!$G:$CZ,28,0)</f>
        <v>0</v>
      </c>
      <c r="AR84" s="14">
        <f>VLOOKUP($B84,[2]Sheet3!$G:$CZ,29,0)</f>
        <v>0</v>
      </c>
      <c r="AS84" s="14">
        <f>VLOOKUP($B84,[2]Sheet3!$G:$CZ,30,0)</f>
        <v>0</v>
      </c>
      <c r="AT84" s="14">
        <f>VLOOKUP($B84,[2]Sheet3!$G:$CZ,31,0)</f>
        <v>0</v>
      </c>
      <c r="AU84" s="14">
        <f>VLOOKUP($B84,[2]Sheet3!$G:$CZ,32,0)</f>
        <v>0</v>
      </c>
      <c r="AV84" s="14">
        <f>VLOOKUP($B84,[2]Sheet3!$G:$CZ,33,0)</f>
        <v>0</v>
      </c>
      <c r="AW84" s="14">
        <f>VLOOKUP($B84,[2]Sheet3!$G:$CZ,34,0)</f>
        <v>0</v>
      </c>
      <c r="AX84" s="14">
        <f>VLOOKUP($B84,[2]Sheet3!$G:$CZ,35,0)</f>
        <v>0</v>
      </c>
      <c r="AY84" s="14">
        <f>VLOOKUP($B84,[2]Sheet3!$G:$CZ,36,0)</f>
        <v>0</v>
      </c>
      <c r="AZ84" s="14">
        <f>VLOOKUP($B84,[2]Sheet3!$G:$CZ,37,0)</f>
        <v>0</v>
      </c>
      <c r="BA84" s="14">
        <f>VLOOKUP($B84,[2]Sheet3!$G:$CZ,38,0)</f>
        <v>0</v>
      </c>
      <c r="BB84" s="14">
        <f>VLOOKUP($B84,[2]Sheet3!$G:$CZ,39,0)</f>
        <v>0</v>
      </c>
      <c r="BC84" s="14">
        <f>VLOOKUP($B84,[2]Sheet3!$G:$CZ,40,0)</f>
        <v>0</v>
      </c>
      <c r="BD84" s="14">
        <f>VLOOKUP($B84,[2]Sheet3!$G:$CZ,41,0)</f>
        <v>0</v>
      </c>
      <c r="BE84" s="14">
        <f>VLOOKUP($B84,[2]Sheet3!$G:$CZ,42,0)</f>
        <v>0</v>
      </c>
      <c r="BF84" s="14">
        <f>VLOOKUP($B84,[2]Sheet3!$G:$CZ,43,0)</f>
        <v>0</v>
      </c>
      <c r="BG84" s="14">
        <f>VLOOKUP($B84,[2]Sheet3!$G:$CZ,44,0)</f>
        <v>0</v>
      </c>
      <c r="BH84" s="14">
        <f>VLOOKUP($B84,[2]Sheet3!$G:$CZ,45,0)</f>
        <v>0</v>
      </c>
      <c r="BI84" s="14">
        <f>VLOOKUP($B84,[2]Sheet3!$G:$CZ,46,0)</f>
        <v>0</v>
      </c>
      <c r="BJ84" s="14">
        <f>VLOOKUP($B84,[2]Sheet3!$G:$CZ,47,0)</f>
        <v>0</v>
      </c>
      <c r="BK84" s="14">
        <f>VLOOKUP($B84,[2]Sheet3!$G:$CZ,48,0)</f>
        <v>0</v>
      </c>
      <c r="BL84" s="14">
        <f>VLOOKUP($B84,[2]Sheet3!$G:$CZ,49,0)</f>
        <v>0</v>
      </c>
      <c r="BM84" s="14">
        <f>VLOOKUP($B84,[2]Sheet3!$G:$CZ,50,0)</f>
        <v>0</v>
      </c>
      <c r="BN84" s="14">
        <f>VLOOKUP($B84,[2]Sheet3!$G:$CZ,51,0)</f>
        <v>0</v>
      </c>
      <c r="BO84" s="14">
        <f>VLOOKUP($B84,[2]Sheet3!$G:$CZ,52,0)</f>
        <v>0</v>
      </c>
      <c r="BP84" s="14">
        <f>VLOOKUP($B84,[2]Sheet3!$G:$CZ,53,0)</f>
        <v>0</v>
      </c>
      <c r="BQ84" s="14">
        <f>VLOOKUP($B84,[2]Sheet3!$G:$CZ,54,0)</f>
        <v>0</v>
      </c>
      <c r="BR84" s="14">
        <f>VLOOKUP($B84,[2]Sheet3!$G:$CZ,55,0)</f>
        <v>0</v>
      </c>
      <c r="BS84" s="14">
        <f>VLOOKUP($B84,[2]Sheet3!$G:$CZ,56,0)</f>
        <v>0</v>
      </c>
      <c r="BT84" s="14">
        <f>VLOOKUP($B84,[2]Sheet3!$G:$CZ,57,0)</f>
        <v>0</v>
      </c>
      <c r="BU84" s="14">
        <f>VLOOKUP($B84,[2]Sheet3!$G:$CZ,58,0)</f>
        <v>0</v>
      </c>
      <c r="BV84" s="14">
        <f>VLOOKUP($B84,[2]Sheet3!$G:$CZ,59,0)</f>
        <v>0</v>
      </c>
      <c r="BW84" s="14">
        <f>VLOOKUP($B84,[2]Sheet3!$G:$CZ,60,0)</f>
        <v>0</v>
      </c>
      <c r="BX84" s="14">
        <f>VLOOKUP($B84,[2]Sheet3!$G:$CZ,61,0)</f>
        <v>0</v>
      </c>
      <c r="BY84" s="14">
        <f>VLOOKUP($B84,[2]Sheet3!$G:$CZ,62,0)</f>
        <v>0</v>
      </c>
      <c r="BZ84" s="14">
        <f>VLOOKUP($B84,[2]Sheet3!$G:$CZ,63,0)</f>
        <v>0</v>
      </c>
      <c r="CA84" s="14">
        <f>VLOOKUP($B84,[2]Sheet3!$G:$CZ,64,0)</f>
        <v>0</v>
      </c>
      <c r="CB84" s="14">
        <f>VLOOKUP($B84,[2]Sheet3!$G:$CZ,65,0)</f>
        <v>0</v>
      </c>
      <c r="CC84" s="14">
        <f>VLOOKUP($B84,[2]Sheet3!$G:$CZ,66,0)</f>
        <v>0</v>
      </c>
      <c r="CD84" s="14">
        <f>VLOOKUP($B84,[2]Sheet3!$G:$CZ,67,0)</f>
        <v>0</v>
      </c>
      <c r="CE84" s="14">
        <f>VLOOKUP($B84,[2]Sheet3!$G:$CZ,68,0)</f>
        <v>0</v>
      </c>
      <c r="CF84" s="14">
        <f>VLOOKUP($B84,[2]Sheet3!$G:$CZ,69,0)</f>
        <v>0</v>
      </c>
      <c r="CG84" s="14">
        <f>VLOOKUP($B84,[2]Sheet3!$G:$CZ,70,0)</f>
        <v>0</v>
      </c>
      <c r="CH84" s="14">
        <f>VLOOKUP($B84,[2]Sheet3!$G:$CZ,71,0)</f>
        <v>0</v>
      </c>
      <c r="CI84" s="14">
        <f>VLOOKUP($B84,[2]Sheet3!$G:$CZ,72,0)</f>
        <v>0</v>
      </c>
      <c r="CJ84" s="14">
        <f>VLOOKUP($B84,[2]Sheet3!$G:$CZ,73,0)</f>
        <v>0</v>
      </c>
      <c r="CK84" s="14">
        <f>VLOOKUP($B84,[2]Sheet3!$G:$CZ,74,0)</f>
        <v>0</v>
      </c>
      <c r="CL84" s="14">
        <f>VLOOKUP($B84,[2]Sheet3!$G:$CZ,75,0)</f>
        <v>0</v>
      </c>
      <c r="CM84" s="14">
        <f>VLOOKUP($B84,[2]Sheet3!$G:$CZ,76,0)</f>
        <v>0</v>
      </c>
      <c r="CN84" s="14">
        <f>VLOOKUP($B84,[2]Sheet3!$G:$CZ,77,0)</f>
        <v>0</v>
      </c>
      <c r="CO84" s="14">
        <f>VLOOKUP($B84,[2]Sheet3!$G:$CZ,78,0)</f>
        <v>0</v>
      </c>
      <c r="CP84" s="14">
        <f>VLOOKUP($B84,[2]Sheet3!$G:$CZ,79,0)</f>
        <v>0</v>
      </c>
      <c r="CQ84" s="14">
        <f>VLOOKUP($B84,[2]Sheet3!$G:$CZ,80,0)</f>
        <v>0</v>
      </c>
      <c r="CR84" s="14">
        <f>VLOOKUP($B84,[2]Sheet3!$G:$CZ,81,0)</f>
        <v>0</v>
      </c>
      <c r="CS84" s="14">
        <f>VLOOKUP($B84,[2]Sheet3!$G:$CZ,82,0)</f>
        <v>0</v>
      </c>
      <c r="CT84" s="14">
        <f>VLOOKUP($B84,[2]Sheet3!$G:$CZ,83,0)</f>
        <v>0</v>
      </c>
      <c r="CU84" s="14">
        <f>VLOOKUP($B84,[2]Sheet3!$G:$CZ,84,0)</f>
        <v>0</v>
      </c>
      <c r="CV84" s="14">
        <f>VLOOKUP($B84,[2]Sheet3!$G:$CZ,85,0)</f>
        <v>0</v>
      </c>
      <c r="CW84" s="14">
        <f>VLOOKUP($B84,[2]Sheet3!$G:$CZ,86,0)</f>
        <v>0</v>
      </c>
      <c r="CX84" s="14">
        <f>VLOOKUP($B84,[2]Sheet3!$G:$CZ,87,0)</f>
        <v>0</v>
      </c>
      <c r="CY84" s="14">
        <f>VLOOKUP($B84,[2]Sheet3!$G:$CZ,88,0)</f>
        <v>0</v>
      </c>
      <c r="CZ84" s="14">
        <f>VLOOKUP($B84,[2]Sheet3!$G:$CZ,89,0)</f>
        <v>0</v>
      </c>
      <c r="DA84" s="14">
        <f>VLOOKUP($B84,[2]Sheet3!$G:$CZ,90,0)</f>
        <v>0</v>
      </c>
      <c r="DB84" s="14">
        <f>VLOOKUP($B84,[2]Sheet3!$G:$CZ,91,0)</f>
        <v>0</v>
      </c>
      <c r="DC84" s="14">
        <f>VLOOKUP($B84,[2]Sheet3!$G:$CZ,92,0)</f>
        <v>0</v>
      </c>
      <c r="DD84" s="14">
        <f>VLOOKUP($B84,[2]Sheet3!$G:$CZ,93,0)</f>
        <v>0</v>
      </c>
      <c r="DE84" s="14">
        <f>VLOOKUP($B84,[2]Sheet3!$G:$CZ,94,0)</f>
        <v>0</v>
      </c>
      <c r="DF84" s="14">
        <f>VLOOKUP($B84,[2]Sheet3!$G:$CZ,95,0)</f>
        <v>0</v>
      </c>
      <c r="DG84" s="14">
        <f>VLOOKUP($B84,[2]Sheet3!$G:$CZ,96,0)</f>
        <v>0</v>
      </c>
      <c r="DH84" s="14">
        <f>VLOOKUP($B84,[2]Sheet3!$G:$CZ,97,0)</f>
        <v>0</v>
      </c>
      <c r="DI84" s="14">
        <f>VLOOKUP($B84,[2]Sheet3!$G:$CZ,98,0)</f>
        <v>0</v>
      </c>
    </row>
    <row r="85" spans="1:113" x14ac:dyDescent="0.3">
      <c r="A85" s="9" t="str">
        <f t="shared" si="3"/>
        <v>E53241</v>
      </c>
      <c r="B85" s="15" t="s">
        <v>145</v>
      </c>
      <c r="C85" s="15" t="s">
        <v>146</v>
      </c>
      <c r="F85" s="7" t="s">
        <v>15</v>
      </c>
      <c r="G85" s="12" t="s">
        <v>3580</v>
      </c>
      <c r="H85" s="12" t="str">
        <f>VLOOKUP($B85,[1]Sheet1!$A:$G,5,0)</f>
        <v>faiyaz.khan@redingtongroup.com</v>
      </c>
      <c r="I85" s="12" t="str">
        <f>VLOOKUP($B85,[1]Sheet1!$A:$G,7,0)</f>
        <v>jaswinder.singh@redingtongroup.com</v>
      </c>
      <c r="J85" s="12" t="s">
        <v>82</v>
      </c>
      <c r="K85" s="7"/>
      <c r="L85" s="7"/>
      <c r="M85" s="8"/>
      <c r="N85" s="7" t="str">
        <f t="shared" si="4"/>
        <v>faiyaz.khan@redingtongroup.com; jaswinder.singh@redingtongroup.com; nilesh.phirke@redingtongroup.com;christopher.joseph@redingtongroup.com</v>
      </c>
      <c r="O85" s="7" t="str">
        <f t="shared" si="5"/>
        <v>E53241</v>
      </c>
      <c r="P85" s="8" t="s">
        <v>5215</v>
      </c>
      <c r="Q85" s="14">
        <f>VLOOKUP($B85,[2]Sheet3!$G:$CZ,2,0)</f>
        <v>2400308471</v>
      </c>
      <c r="R85" s="14">
        <f>VLOOKUP($B85,[2]Sheet3!$G:$CZ,3,0)</f>
        <v>2400308205</v>
      </c>
      <c r="S85" s="14">
        <f>VLOOKUP($B85,[2]Sheet3!$G:$CZ,4,0)</f>
        <v>0</v>
      </c>
      <c r="T85" s="14">
        <f>VLOOKUP($B85,[2]Sheet3!$G:$CZ,5,0)</f>
        <v>0</v>
      </c>
      <c r="U85" s="14">
        <f>VLOOKUP($B85,[2]Sheet3!$G:$CZ,6,0)</f>
        <v>0</v>
      </c>
      <c r="V85" s="14">
        <f>VLOOKUP($B85,[2]Sheet3!$G:$CZ,7,0)</f>
        <v>0</v>
      </c>
      <c r="W85" s="14">
        <f>VLOOKUP($B85,[2]Sheet3!$G:$CZ,8,0)</f>
        <v>0</v>
      </c>
      <c r="X85" s="14">
        <f>VLOOKUP($B85,[2]Sheet3!$G:$CZ,9,0)</f>
        <v>0</v>
      </c>
      <c r="Y85" s="14">
        <f>VLOOKUP($B85,[2]Sheet3!$G:$CZ,10,0)</f>
        <v>0</v>
      </c>
      <c r="Z85" s="14">
        <f>VLOOKUP($B85,[2]Sheet3!$G:$CZ,11,0)</f>
        <v>0</v>
      </c>
      <c r="AA85" s="14">
        <f>VLOOKUP($B85,[2]Sheet3!$G:$CZ,12,0)</f>
        <v>0</v>
      </c>
      <c r="AB85" s="14">
        <f>VLOOKUP($B85,[2]Sheet3!$G:$CZ,13,0)</f>
        <v>0</v>
      </c>
      <c r="AC85" s="14">
        <f>VLOOKUP($B85,[2]Sheet3!$G:$CZ,14,0)</f>
        <v>0</v>
      </c>
      <c r="AD85" s="14">
        <f>VLOOKUP($B85,[2]Sheet3!$G:$CZ,15,0)</f>
        <v>0</v>
      </c>
      <c r="AE85" s="14">
        <f>VLOOKUP($B85,[2]Sheet3!$G:$CZ,16,0)</f>
        <v>0</v>
      </c>
      <c r="AF85" s="14">
        <f>VLOOKUP($B85,[2]Sheet3!$G:$CZ,17,0)</f>
        <v>0</v>
      </c>
      <c r="AG85" s="14">
        <f>VLOOKUP($B85,[2]Sheet3!$G:$CZ,18,0)</f>
        <v>0</v>
      </c>
      <c r="AH85" s="14">
        <f>VLOOKUP($B85,[2]Sheet3!$G:$CZ,19,0)</f>
        <v>0</v>
      </c>
      <c r="AI85" s="14">
        <f>VLOOKUP($B85,[2]Sheet3!$G:$CZ,20,0)</f>
        <v>0</v>
      </c>
      <c r="AJ85" s="14">
        <f>VLOOKUP($B85,[2]Sheet3!$G:$CZ,21,0)</f>
        <v>0</v>
      </c>
      <c r="AK85" s="14">
        <f>VLOOKUP($B85,[2]Sheet3!$G:$CZ,22,0)</f>
        <v>0</v>
      </c>
      <c r="AL85" s="14">
        <f>VLOOKUP($B85,[2]Sheet3!$G:$CZ,23,0)</f>
        <v>0</v>
      </c>
      <c r="AM85" s="14">
        <f>VLOOKUP($B85,[2]Sheet3!$G:$CZ,24,0)</f>
        <v>0</v>
      </c>
      <c r="AN85" s="14">
        <f>VLOOKUP($B85,[2]Sheet3!$G:$CZ,25,0)</f>
        <v>0</v>
      </c>
      <c r="AO85" s="14">
        <f>VLOOKUP($B85,[2]Sheet3!$G:$CZ,26,0)</f>
        <v>0</v>
      </c>
      <c r="AP85" s="14">
        <f>VLOOKUP($B85,[2]Sheet3!$G:$CZ,27,0)</f>
        <v>0</v>
      </c>
      <c r="AQ85" s="14">
        <f>VLOOKUP($B85,[2]Sheet3!$G:$CZ,28,0)</f>
        <v>0</v>
      </c>
      <c r="AR85" s="14">
        <f>VLOOKUP($B85,[2]Sheet3!$G:$CZ,29,0)</f>
        <v>0</v>
      </c>
      <c r="AS85" s="14">
        <f>VLOOKUP($B85,[2]Sheet3!$G:$CZ,30,0)</f>
        <v>0</v>
      </c>
      <c r="AT85" s="14">
        <f>VLOOKUP($B85,[2]Sheet3!$G:$CZ,31,0)</f>
        <v>0</v>
      </c>
      <c r="AU85" s="14">
        <f>VLOOKUP($B85,[2]Sheet3!$G:$CZ,32,0)</f>
        <v>0</v>
      </c>
      <c r="AV85" s="14">
        <f>VLOOKUP($B85,[2]Sheet3!$G:$CZ,33,0)</f>
        <v>0</v>
      </c>
      <c r="AW85" s="14">
        <f>VLOOKUP($B85,[2]Sheet3!$G:$CZ,34,0)</f>
        <v>0</v>
      </c>
      <c r="AX85" s="14">
        <f>VLOOKUP($B85,[2]Sheet3!$G:$CZ,35,0)</f>
        <v>0</v>
      </c>
      <c r="AY85" s="14">
        <f>VLOOKUP($B85,[2]Sheet3!$G:$CZ,36,0)</f>
        <v>0</v>
      </c>
      <c r="AZ85" s="14">
        <f>VLOOKUP($B85,[2]Sheet3!$G:$CZ,37,0)</f>
        <v>0</v>
      </c>
      <c r="BA85" s="14">
        <f>VLOOKUP($B85,[2]Sheet3!$G:$CZ,38,0)</f>
        <v>0</v>
      </c>
      <c r="BB85" s="14">
        <f>VLOOKUP($B85,[2]Sheet3!$G:$CZ,39,0)</f>
        <v>0</v>
      </c>
      <c r="BC85" s="14">
        <f>VLOOKUP($B85,[2]Sheet3!$G:$CZ,40,0)</f>
        <v>0</v>
      </c>
      <c r="BD85" s="14">
        <f>VLOOKUP($B85,[2]Sheet3!$G:$CZ,41,0)</f>
        <v>0</v>
      </c>
      <c r="BE85" s="14">
        <f>VLOOKUP($B85,[2]Sheet3!$G:$CZ,42,0)</f>
        <v>0</v>
      </c>
      <c r="BF85" s="14">
        <f>VLOOKUP($B85,[2]Sheet3!$G:$CZ,43,0)</f>
        <v>0</v>
      </c>
      <c r="BG85" s="14">
        <f>VLOOKUP($B85,[2]Sheet3!$G:$CZ,44,0)</f>
        <v>0</v>
      </c>
      <c r="BH85" s="14">
        <f>VLOOKUP($B85,[2]Sheet3!$G:$CZ,45,0)</f>
        <v>0</v>
      </c>
      <c r="BI85" s="14">
        <f>VLOOKUP($B85,[2]Sheet3!$G:$CZ,46,0)</f>
        <v>0</v>
      </c>
      <c r="BJ85" s="14">
        <f>VLOOKUP($B85,[2]Sheet3!$G:$CZ,47,0)</f>
        <v>0</v>
      </c>
      <c r="BK85" s="14">
        <f>VLOOKUP($B85,[2]Sheet3!$G:$CZ,48,0)</f>
        <v>0</v>
      </c>
      <c r="BL85" s="14">
        <f>VLOOKUP($B85,[2]Sheet3!$G:$CZ,49,0)</f>
        <v>0</v>
      </c>
      <c r="BM85" s="14">
        <f>VLOOKUP($B85,[2]Sheet3!$G:$CZ,50,0)</f>
        <v>0</v>
      </c>
      <c r="BN85" s="14">
        <f>VLOOKUP($B85,[2]Sheet3!$G:$CZ,51,0)</f>
        <v>0</v>
      </c>
      <c r="BO85" s="14">
        <f>VLOOKUP($B85,[2]Sheet3!$G:$CZ,52,0)</f>
        <v>0</v>
      </c>
      <c r="BP85" s="14">
        <f>VLOOKUP($B85,[2]Sheet3!$G:$CZ,53,0)</f>
        <v>0</v>
      </c>
      <c r="BQ85" s="14">
        <f>VLOOKUP($B85,[2]Sheet3!$G:$CZ,54,0)</f>
        <v>0</v>
      </c>
      <c r="BR85" s="14">
        <f>VLOOKUP($B85,[2]Sheet3!$G:$CZ,55,0)</f>
        <v>0</v>
      </c>
      <c r="BS85" s="14">
        <f>VLOOKUP($B85,[2]Sheet3!$G:$CZ,56,0)</f>
        <v>0</v>
      </c>
      <c r="BT85" s="14">
        <f>VLOOKUP($B85,[2]Sheet3!$G:$CZ,57,0)</f>
        <v>0</v>
      </c>
      <c r="BU85" s="14">
        <f>VLOOKUP($B85,[2]Sheet3!$G:$CZ,58,0)</f>
        <v>0</v>
      </c>
      <c r="BV85" s="14">
        <f>VLOOKUP($B85,[2]Sheet3!$G:$CZ,59,0)</f>
        <v>0</v>
      </c>
      <c r="BW85" s="14">
        <f>VLOOKUP($B85,[2]Sheet3!$G:$CZ,60,0)</f>
        <v>0</v>
      </c>
      <c r="BX85" s="14">
        <f>VLOOKUP($B85,[2]Sheet3!$G:$CZ,61,0)</f>
        <v>0</v>
      </c>
      <c r="BY85" s="14">
        <f>VLOOKUP($B85,[2]Sheet3!$G:$CZ,62,0)</f>
        <v>0</v>
      </c>
      <c r="BZ85" s="14">
        <f>VLOOKUP($B85,[2]Sheet3!$G:$CZ,63,0)</f>
        <v>0</v>
      </c>
      <c r="CA85" s="14">
        <f>VLOOKUP($B85,[2]Sheet3!$G:$CZ,64,0)</f>
        <v>0</v>
      </c>
      <c r="CB85" s="14">
        <f>VLOOKUP($B85,[2]Sheet3!$G:$CZ,65,0)</f>
        <v>0</v>
      </c>
      <c r="CC85" s="14">
        <f>VLOOKUP($B85,[2]Sheet3!$G:$CZ,66,0)</f>
        <v>0</v>
      </c>
      <c r="CD85" s="14">
        <f>VLOOKUP($B85,[2]Sheet3!$G:$CZ,67,0)</f>
        <v>0</v>
      </c>
      <c r="CE85" s="14">
        <f>VLOOKUP($B85,[2]Sheet3!$G:$CZ,68,0)</f>
        <v>0</v>
      </c>
      <c r="CF85" s="14">
        <f>VLOOKUP($B85,[2]Sheet3!$G:$CZ,69,0)</f>
        <v>0</v>
      </c>
      <c r="CG85" s="14">
        <f>VLOOKUP($B85,[2]Sheet3!$G:$CZ,70,0)</f>
        <v>0</v>
      </c>
      <c r="CH85" s="14">
        <f>VLOOKUP($B85,[2]Sheet3!$G:$CZ,71,0)</f>
        <v>0</v>
      </c>
      <c r="CI85" s="14">
        <f>VLOOKUP($B85,[2]Sheet3!$G:$CZ,72,0)</f>
        <v>0</v>
      </c>
      <c r="CJ85" s="14">
        <f>VLOOKUP($B85,[2]Sheet3!$G:$CZ,73,0)</f>
        <v>0</v>
      </c>
      <c r="CK85" s="14">
        <f>VLOOKUP($B85,[2]Sheet3!$G:$CZ,74,0)</f>
        <v>0</v>
      </c>
      <c r="CL85" s="14">
        <f>VLOOKUP($B85,[2]Sheet3!$G:$CZ,75,0)</f>
        <v>0</v>
      </c>
      <c r="CM85" s="14">
        <f>VLOOKUP($B85,[2]Sheet3!$G:$CZ,76,0)</f>
        <v>0</v>
      </c>
      <c r="CN85" s="14">
        <f>VLOOKUP($B85,[2]Sheet3!$G:$CZ,77,0)</f>
        <v>0</v>
      </c>
      <c r="CO85" s="14">
        <f>VLOOKUP($B85,[2]Sheet3!$G:$CZ,78,0)</f>
        <v>0</v>
      </c>
      <c r="CP85" s="14">
        <f>VLOOKUP($B85,[2]Sheet3!$G:$CZ,79,0)</f>
        <v>0</v>
      </c>
      <c r="CQ85" s="14">
        <f>VLOOKUP($B85,[2]Sheet3!$G:$CZ,80,0)</f>
        <v>0</v>
      </c>
      <c r="CR85" s="14">
        <f>VLOOKUP($B85,[2]Sheet3!$G:$CZ,81,0)</f>
        <v>0</v>
      </c>
      <c r="CS85" s="14">
        <f>VLOOKUP($B85,[2]Sheet3!$G:$CZ,82,0)</f>
        <v>0</v>
      </c>
      <c r="CT85" s="14">
        <f>VLOOKUP($B85,[2]Sheet3!$G:$CZ,83,0)</f>
        <v>0</v>
      </c>
      <c r="CU85" s="14">
        <f>VLOOKUP($B85,[2]Sheet3!$G:$CZ,84,0)</f>
        <v>0</v>
      </c>
      <c r="CV85" s="14">
        <f>VLOOKUP($B85,[2]Sheet3!$G:$CZ,85,0)</f>
        <v>0</v>
      </c>
      <c r="CW85" s="14">
        <f>VLOOKUP($B85,[2]Sheet3!$G:$CZ,86,0)</f>
        <v>0</v>
      </c>
      <c r="CX85" s="14">
        <f>VLOOKUP($B85,[2]Sheet3!$G:$CZ,87,0)</f>
        <v>0</v>
      </c>
      <c r="CY85" s="14">
        <f>VLOOKUP($B85,[2]Sheet3!$G:$CZ,88,0)</f>
        <v>0</v>
      </c>
      <c r="CZ85" s="14">
        <f>VLOOKUP($B85,[2]Sheet3!$G:$CZ,89,0)</f>
        <v>0</v>
      </c>
      <c r="DA85" s="14">
        <f>VLOOKUP($B85,[2]Sheet3!$G:$CZ,90,0)</f>
        <v>0</v>
      </c>
      <c r="DB85" s="14">
        <f>VLOOKUP($B85,[2]Sheet3!$G:$CZ,91,0)</f>
        <v>0</v>
      </c>
      <c r="DC85" s="14">
        <f>VLOOKUP($B85,[2]Sheet3!$G:$CZ,92,0)</f>
        <v>0</v>
      </c>
      <c r="DD85" s="14">
        <f>VLOOKUP($B85,[2]Sheet3!$G:$CZ,93,0)</f>
        <v>0</v>
      </c>
      <c r="DE85" s="14">
        <f>VLOOKUP($B85,[2]Sheet3!$G:$CZ,94,0)</f>
        <v>0</v>
      </c>
      <c r="DF85" s="14">
        <f>VLOOKUP($B85,[2]Sheet3!$G:$CZ,95,0)</f>
        <v>0</v>
      </c>
      <c r="DG85" s="14">
        <f>VLOOKUP($B85,[2]Sheet3!$G:$CZ,96,0)</f>
        <v>0</v>
      </c>
      <c r="DH85" s="14">
        <f>VLOOKUP($B85,[2]Sheet3!$G:$CZ,97,0)</f>
        <v>0</v>
      </c>
      <c r="DI85" s="14">
        <f>VLOOKUP($B85,[2]Sheet3!$G:$CZ,98,0)</f>
        <v>0</v>
      </c>
    </row>
    <row r="86" spans="1:113" x14ac:dyDescent="0.3">
      <c r="A86" s="9" t="str">
        <f t="shared" si="3"/>
        <v>N83291</v>
      </c>
      <c r="B86" s="15" t="s">
        <v>198</v>
      </c>
      <c r="C86" s="15" t="s">
        <v>199</v>
      </c>
      <c r="F86" s="7" t="s">
        <v>15</v>
      </c>
      <c r="G86" s="12" t="s">
        <v>3581</v>
      </c>
      <c r="H86" s="12" t="str">
        <f>VLOOKUP($B86,[1]Sheet1!$A:$G,5,0)</f>
        <v>anil.sharma@redingtongroup.com</v>
      </c>
      <c r="I86" s="12" t="str">
        <f>VLOOKUP($B86,[1]Sheet1!$A:$G,7,0)</f>
        <v>jitender.chopra@redingtongroup.com</v>
      </c>
      <c r="J86" s="12" t="s">
        <v>82</v>
      </c>
      <c r="K86" s="7"/>
      <c r="L86" s="7"/>
      <c r="M86" s="8"/>
      <c r="N86" s="7" t="str">
        <f t="shared" si="4"/>
        <v>anil.sharma@redingtongroup.com; jitender.chopra@redingtongroup.com; nilesh.phirke@redingtongroup.com;christopher.joseph@redingtongroup.com</v>
      </c>
      <c r="O86" s="7" t="str">
        <f t="shared" si="5"/>
        <v>N83291</v>
      </c>
      <c r="P86" s="8" t="s">
        <v>5215</v>
      </c>
      <c r="Q86" s="14">
        <f>VLOOKUP($B86,[2]Sheet3!$G:$CZ,2,0)</f>
        <v>2400303090</v>
      </c>
      <c r="R86" s="14">
        <f>VLOOKUP($B86,[2]Sheet3!$G:$CZ,3,0)</f>
        <v>2400303052</v>
      </c>
      <c r="S86" s="14">
        <f>VLOOKUP($B86,[2]Sheet3!$G:$CZ,4,0)</f>
        <v>2400303092</v>
      </c>
      <c r="T86" s="14">
        <f>VLOOKUP($B86,[2]Sheet3!$G:$CZ,5,0)</f>
        <v>2400305684</v>
      </c>
      <c r="U86" s="14">
        <f>VLOOKUP($B86,[2]Sheet3!$G:$CZ,6,0)</f>
        <v>2400303088</v>
      </c>
      <c r="V86" s="14">
        <f>VLOOKUP($B86,[2]Sheet3!$G:$CZ,7,0)</f>
        <v>0</v>
      </c>
      <c r="W86" s="14">
        <f>VLOOKUP($B86,[2]Sheet3!$G:$CZ,8,0)</f>
        <v>0</v>
      </c>
      <c r="X86" s="14">
        <f>VLOOKUP($B86,[2]Sheet3!$G:$CZ,9,0)</f>
        <v>0</v>
      </c>
      <c r="Y86" s="14">
        <f>VLOOKUP($B86,[2]Sheet3!$G:$CZ,10,0)</f>
        <v>0</v>
      </c>
      <c r="Z86" s="14">
        <f>VLOOKUP($B86,[2]Sheet3!$G:$CZ,11,0)</f>
        <v>0</v>
      </c>
      <c r="AA86" s="14">
        <f>VLOOKUP($B86,[2]Sheet3!$G:$CZ,12,0)</f>
        <v>0</v>
      </c>
      <c r="AB86" s="14">
        <f>VLOOKUP($B86,[2]Sheet3!$G:$CZ,13,0)</f>
        <v>0</v>
      </c>
      <c r="AC86" s="14">
        <f>VLOOKUP($B86,[2]Sheet3!$G:$CZ,14,0)</f>
        <v>0</v>
      </c>
      <c r="AD86" s="14">
        <f>VLOOKUP($B86,[2]Sheet3!$G:$CZ,15,0)</f>
        <v>0</v>
      </c>
      <c r="AE86" s="14">
        <f>VLOOKUP($B86,[2]Sheet3!$G:$CZ,16,0)</f>
        <v>0</v>
      </c>
      <c r="AF86" s="14">
        <f>VLOOKUP($B86,[2]Sheet3!$G:$CZ,17,0)</f>
        <v>0</v>
      </c>
      <c r="AG86" s="14">
        <f>VLOOKUP($B86,[2]Sheet3!$G:$CZ,18,0)</f>
        <v>0</v>
      </c>
      <c r="AH86" s="14">
        <f>VLOOKUP($B86,[2]Sheet3!$G:$CZ,19,0)</f>
        <v>0</v>
      </c>
      <c r="AI86" s="14">
        <f>VLOOKUP($B86,[2]Sheet3!$G:$CZ,20,0)</f>
        <v>0</v>
      </c>
      <c r="AJ86" s="14">
        <f>VLOOKUP($B86,[2]Sheet3!$G:$CZ,21,0)</f>
        <v>0</v>
      </c>
      <c r="AK86" s="14">
        <f>VLOOKUP($B86,[2]Sheet3!$G:$CZ,22,0)</f>
        <v>0</v>
      </c>
      <c r="AL86" s="14">
        <f>VLOOKUP($B86,[2]Sheet3!$G:$CZ,23,0)</f>
        <v>0</v>
      </c>
      <c r="AM86" s="14">
        <f>VLOOKUP($B86,[2]Sheet3!$G:$CZ,24,0)</f>
        <v>0</v>
      </c>
      <c r="AN86" s="14">
        <f>VLOOKUP($B86,[2]Sheet3!$G:$CZ,25,0)</f>
        <v>0</v>
      </c>
      <c r="AO86" s="14">
        <f>VLOOKUP($B86,[2]Sheet3!$G:$CZ,26,0)</f>
        <v>0</v>
      </c>
      <c r="AP86" s="14">
        <f>VLOOKUP($B86,[2]Sheet3!$G:$CZ,27,0)</f>
        <v>0</v>
      </c>
      <c r="AQ86" s="14">
        <f>VLOOKUP($B86,[2]Sheet3!$G:$CZ,28,0)</f>
        <v>0</v>
      </c>
      <c r="AR86" s="14">
        <f>VLOOKUP($B86,[2]Sheet3!$G:$CZ,29,0)</f>
        <v>0</v>
      </c>
      <c r="AS86" s="14">
        <f>VLOOKUP($B86,[2]Sheet3!$G:$CZ,30,0)</f>
        <v>0</v>
      </c>
      <c r="AT86" s="14">
        <f>VLOOKUP($B86,[2]Sheet3!$G:$CZ,31,0)</f>
        <v>0</v>
      </c>
      <c r="AU86" s="14">
        <f>VLOOKUP($B86,[2]Sheet3!$G:$CZ,32,0)</f>
        <v>0</v>
      </c>
      <c r="AV86" s="14">
        <f>VLOOKUP($B86,[2]Sheet3!$G:$CZ,33,0)</f>
        <v>0</v>
      </c>
      <c r="AW86" s="14">
        <f>VLOOKUP($B86,[2]Sheet3!$G:$CZ,34,0)</f>
        <v>0</v>
      </c>
      <c r="AX86" s="14">
        <f>VLOOKUP($B86,[2]Sheet3!$G:$CZ,35,0)</f>
        <v>0</v>
      </c>
      <c r="AY86" s="14">
        <f>VLOOKUP($B86,[2]Sheet3!$G:$CZ,36,0)</f>
        <v>0</v>
      </c>
      <c r="AZ86" s="14">
        <f>VLOOKUP($B86,[2]Sheet3!$G:$CZ,37,0)</f>
        <v>0</v>
      </c>
      <c r="BA86" s="14">
        <f>VLOOKUP($B86,[2]Sheet3!$G:$CZ,38,0)</f>
        <v>0</v>
      </c>
      <c r="BB86" s="14">
        <f>VLOOKUP($B86,[2]Sheet3!$G:$CZ,39,0)</f>
        <v>0</v>
      </c>
      <c r="BC86" s="14">
        <f>VLOOKUP($B86,[2]Sheet3!$G:$CZ,40,0)</f>
        <v>0</v>
      </c>
      <c r="BD86" s="14">
        <f>VLOOKUP($B86,[2]Sheet3!$G:$CZ,41,0)</f>
        <v>0</v>
      </c>
      <c r="BE86" s="14">
        <f>VLOOKUP($B86,[2]Sheet3!$G:$CZ,42,0)</f>
        <v>0</v>
      </c>
      <c r="BF86" s="14">
        <f>VLOOKUP($B86,[2]Sheet3!$G:$CZ,43,0)</f>
        <v>0</v>
      </c>
      <c r="BG86" s="14">
        <f>VLOOKUP($B86,[2]Sheet3!$G:$CZ,44,0)</f>
        <v>0</v>
      </c>
      <c r="BH86" s="14">
        <f>VLOOKUP($B86,[2]Sheet3!$G:$CZ,45,0)</f>
        <v>0</v>
      </c>
      <c r="BI86" s="14">
        <f>VLOOKUP($B86,[2]Sheet3!$G:$CZ,46,0)</f>
        <v>0</v>
      </c>
      <c r="BJ86" s="14">
        <f>VLOOKUP($B86,[2]Sheet3!$G:$CZ,47,0)</f>
        <v>0</v>
      </c>
      <c r="BK86" s="14">
        <f>VLOOKUP($B86,[2]Sheet3!$G:$CZ,48,0)</f>
        <v>0</v>
      </c>
      <c r="BL86" s="14">
        <f>VLOOKUP($B86,[2]Sheet3!$G:$CZ,49,0)</f>
        <v>0</v>
      </c>
      <c r="BM86" s="14">
        <f>VLOOKUP($B86,[2]Sheet3!$G:$CZ,50,0)</f>
        <v>0</v>
      </c>
      <c r="BN86" s="14">
        <f>VLOOKUP($B86,[2]Sheet3!$G:$CZ,51,0)</f>
        <v>0</v>
      </c>
      <c r="BO86" s="14">
        <f>VLOOKUP($B86,[2]Sheet3!$G:$CZ,52,0)</f>
        <v>0</v>
      </c>
      <c r="BP86" s="14">
        <f>VLOOKUP($B86,[2]Sheet3!$G:$CZ,53,0)</f>
        <v>0</v>
      </c>
      <c r="BQ86" s="14">
        <f>VLOOKUP($B86,[2]Sheet3!$G:$CZ,54,0)</f>
        <v>0</v>
      </c>
      <c r="BR86" s="14">
        <f>VLOOKUP($B86,[2]Sheet3!$G:$CZ,55,0)</f>
        <v>0</v>
      </c>
      <c r="BS86" s="14">
        <f>VLOOKUP($B86,[2]Sheet3!$G:$CZ,56,0)</f>
        <v>0</v>
      </c>
      <c r="BT86" s="14">
        <f>VLOOKUP($B86,[2]Sheet3!$G:$CZ,57,0)</f>
        <v>0</v>
      </c>
      <c r="BU86" s="14">
        <f>VLOOKUP($B86,[2]Sheet3!$G:$CZ,58,0)</f>
        <v>0</v>
      </c>
      <c r="BV86" s="14">
        <f>VLOOKUP($B86,[2]Sheet3!$G:$CZ,59,0)</f>
        <v>0</v>
      </c>
      <c r="BW86" s="14">
        <f>VLOOKUP($B86,[2]Sheet3!$G:$CZ,60,0)</f>
        <v>0</v>
      </c>
      <c r="BX86" s="14">
        <f>VLOOKUP($B86,[2]Sheet3!$G:$CZ,61,0)</f>
        <v>0</v>
      </c>
      <c r="BY86" s="14">
        <f>VLOOKUP($B86,[2]Sheet3!$G:$CZ,62,0)</f>
        <v>0</v>
      </c>
      <c r="BZ86" s="14">
        <f>VLOOKUP($B86,[2]Sheet3!$G:$CZ,63,0)</f>
        <v>0</v>
      </c>
      <c r="CA86" s="14">
        <f>VLOOKUP($B86,[2]Sheet3!$G:$CZ,64,0)</f>
        <v>0</v>
      </c>
      <c r="CB86" s="14">
        <f>VLOOKUP($B86,[2]Sheet3!$G:$CZ,65,0)</f>
        <v>0</v>
      </c>
      <c r="CC86" s="14">
        <f>VLOOKUP($B86,[2]Sheet3!$G:$CZ,66,0)</f>
        <v>0</v>
      </c>
      <c r="CD86" s="14">
        <f>VLOOKUP($B86,[2]Sheet3!$G:$CZ,67,0)</f>
        <v>0</v>
      </c>
      <c r="CE86" s="14">
        <f>VLOOKUP($B86,[2]Sheet3!$G:$CZ,68,0)</f>
        <v>0</v>
      </c>
      <c r="CF86" s="14">
        <f>VLOOKUP($B86,[2]Sheet3!$G:$CZ,69,0)</f>
        <v>0</v>
      </c>
      <c r="CG86" s="14">
        <f>VLOOKUP($B86,[2]Sheet3!$G:$CZ,70,0)</f>
        <v>0</v>
      </c>
      <c r="CH86" s="14">
        <f>VLOOKUP($B86,[2]Sheet3!$G:$CZ,71,0)</f>
        <v>0</v>
      </c>
      <c r="CI86" s="14">
        <f>VLOOKUP($B86,[2]Sheet3!$G:$CZ,72,0)</f>
        <v>0</v>
      </c>
      <c r="CJ86" s="14">
        <f>VLOOKUP($B86,[2]Sheet3!$G:$CZ,73,0)</f>
        <v>0</v>
      </c>
      <c r="CK86" s="14">
        <f>VLOOKUP($B86,[2]Sheet3!$G:$CZ,74,0)</f>
        <v>0</v>
      </c>
      <c r="CL86" s="14">
        <f>VLOOKUP($B86,[2]Sheet3!$G:$CZ,75,0)</f>
        <v>0</v>
      </c>
      <c r="CM86" s="14">
        <f>VLOOKUP($B86,[2]Sheet3!$G:$CZ,76,0)</f>
        <v>0</v>
      </c>
      <c r="CN86" s="14">
        <f>VLOOKUP($B86,[2]Sheet3!$G:$CZ,77,0)</f>
        <v>0</v>
      </c>
      <c r="CO86" s="14">
        <f>VLOOKUP($B86,[2]Sheet3!$G:$CZ,78,0)</f>
        <v>0</v>
      </c>
      <c r="CP86" s="14">
        <f>VLOOKUP($B86,[2]Sheet3!$G:$CZ,79,0)</f>
        <v>0</v>
      </c>
      <c r="CQ86" s="14">
        <f>VLOOKUP($B86,[2]Sheet3!$G:$CZ,80,0)</f>
        <v>0</v>
      </c>
      <c r="CR86" s="14">
        <f>VLOOKUP($B86,[2]Sheet3!$G:$CZ,81,0)</f>
        <v>0</v>
      </c>
      <c r="CS86" s="14">
        <f>VLOOKUP($B86,[2]Sheet3!$G:$CZ,82,0)</f>
        <v>0</v>
      </c>
      <c r="CT86" s="14">
        <f>VLOOKUP($B86,[2]Sheet3!$G:$CZ,83,0)</f>
        <v>0</v>
      </c>
      <c r="CU86" s="14">
        <f>VLOOKUP($B86,[2]Sheet3!$G:$CZ,84,0)</f>
        <v>0</v>
      </c>
      <c r="CV86" s="14">
        <f>VLOOKUP($B86,[2]Sheet3!$G:$CZ,85,0)</f>
        <v>0</v>
      </c>
      <c r="CW86" s="14">
        <f>VLOOKUP($B86,[2]Sheet3!$G:$CZ,86,0)</f>
        <v>0</v>
      </c>
      <c r="CX86" s="14">
        <f>VLOOKUP($B86,[2]Sheet3!$G:$CZ,87,0)</f>
        <v>0</v>
      </c>
      <c r="CY86" s="14">
        <f>VLOOKUP($B86,[2]Sheet3!$G:$CZ,88,0)</f>
        <v>0</v>
      </c>
      <c r="CZ86" s="14">
        <f>VLOOKUP($B86,[2]Sheet3!$G:$CZ,89,0)</f>
        <v>0</v>
      </c>
      <c r="DA86" s="14">
        <f>VLOOKUP($B86,[2]Sheet3!$G:$CZ,90,0)</f>
        <v>0</v>
      </c>
      <c r="DB86" s="14">
        <f>VLOOKUP($B86,[2]Sheet3!$G:$CZ,91,0)</f>
        <v>0</v>
      </c>
      <c r="DC86" s="14">
        <f>VLOOKUP($B86,[2]Sheet3!$G:$CZ,92,0)</f>
        <v>0</v>
      </c>
      <c r="DD86" s="14">
        <f>VLOOKUP($B86,[2]Sheet3!$G:$CZ,93,0)</f>
        <v>0</v>
      </c>
      <c r="DE86" s="14">
        <f>VLOOKUP($B86,[2]Sheet3!$G:$CZ,94,0)</f>
        <v>0</v>
      </c>
      <c r="DF86" s="14">
        <f>VLOOKUP($B86,[2]Sheet3!$G:$CZ,95,0)</f>
        <v>0</v>
      </c>
      <c r="DG86" s="14">
        <f>VLOOKUP($B86,[2]Sheet3!$G:$CZ,96,0)</f>
        <v>0</v>
      </c>
      <c r="DH86" s="14">
        <f>VLOOKUP($B86,[2]Sheet3!$G:$CZ,97,0)</f>
        <v>0</v>
      </c>
      <c r="DI86" s="14">
        <f>VLOOKUP($B86,[2]Sheet3!$G:$CZ,98,0)</f>
        <v>0</v>
      </c>
    </row>
    <row r="87" spans="1:113" x14ac:dyDescent="0.3">
      <c r="A87" s="9" t="str">
        <f t="shared" si="3"/>
        <v>W14647</v>
      </c>
      <c r="B87" s="15" t="s">
        <v>866</v>
      </c>
      <c r="C87" s="15" t="s">
        <v>867</v>
      </c>
      <c r="F87" s="7" t="s">
        <v>15</v>
      </c>
      <c r="G87" s="12" t="s">
        <v>3582</v>
      </c>
      <c r="H87" s="12" t="str">
        <f>VLOOKUP($B87,[1]Sheet1!$A:$G,5,0)</f>
        <v>vijay.tayade@redingtongroup.com</v>
      </c>
      <c r="I87" s="12" t="str">
        <f>VLOOKUP($B87,[1]Sheet1!$A:$G,7,0)</f>
        <v>rohan.vora@redingtongroup.com</v>
      </c>
      <c r="J87" s="12" t="s">
        <v>82</v>
      </c>
      <c r="K87" s="7"/>
      <c r="L87" s="7"/>
      <c r="M87" s="8"/>
      <c r="N87" s="7" t="str">
        <f t="shared" si="4"/>
        <v>vijay.tayade@redingtongroup.com; rohan.vora@redingtongroup.com; nilesh.phirke@redingtongroup.com;christopher.joseph@redingtongroup.com</v>
      </c>
      <c r="O87" s="7" t="str">
        <f t="shared" si="5"/>
        <v>W14647</v>
      </c>
      <c r="P87" s="8" t="s">
        <v>5215</v>
      </c>
      <c r="Q87" s="14">
        <f>VLOOKUP($B87,[2]Sheet3!$G:$CZ,2,0)</f>
        <v>2400307223</v>
      </c>
      <c r="R87" s="14">
        <f>VLOOKUP($B87,[2]Sheet3!$G:$CZ,3,0)</f>
        <v>0</v>
      </c>
      <c r="S87" s="14">
        <f>VLOOKUP($B87,[2]Sheet3!$G:$CZ,4,0)</f>
        <v>0</v>
      </c>
      <c r="T87" s="14">
        <f>VLOOKUP($B87,[2]Sheet3!$G:$CZ,5,0)</f>
        <v>0</v>
      </c>
      <c r="U87" s="14">
        <f>VLOOKUP($B87,[2]Sheet3!$G:$CZ,6,0)</f>
        <v>0</v>
      </c>
      <c r="V87" s="14">
        <f>VLOOKUP($B87,[2]Sheet3!$G:$CZ,7,0)</f>
        <v>0</v>
      </c>
      <c r="W87" s="14">
        <f>VLOOKUP($B87,[2]Sheet3!$G:$CZ,8,0)</f>
        <v>0</v>
      </c>
      <c r="X87" s="14">
        <f>VLOOKUP($B87,[2]Sheet3!$G:$CZ,9,0)</f>
        <v>0</v>
      </c>
      <c r="Y87" s="14">
        <f>VLOOKUP($B87,[2]Sheet3!$G:$CZ,10,0)</f>
        <v>0</v>
      </c>
      <c r="Z87" s="14">
        <f>VLOOKUP($B87,[2]Sheet3!$G:$CZ,11,0)</f>
        <v>0</v>
      </c>
      <c r="AA87" s="14">
        <f>VLOOKUP($B87,[2]Sheet3!$G:$CZ,12,0)</f>
        <v>0</v>
      </c>
      <c r="AB87" s="14">
        <f>VLOOKUP($B87,[2]Sheet3!$G:$CZ,13,0)</f>
        <v>0</v>
      </c>
      <c r="AC87" s="14">
        <f>VLOOKUP($B87,[2]Sheet3!$G:$CZ,14,0)</f>
        <v>0</v>
      </c>
      <c r="AD87" s="14">
        <f>VLOOKUP($B87,[2]Sheet3!$G:$CZ,15,0)</f>
        <v>0</v>
      </c>
      <c r="AE87" s="14">
        <f>VLOOKUP($B87,[2]Sheet3!$G:$CZ,16,0)</f>
        <v>0</v>
      </c>
      <c r="AF87" s="14">
        <f>VLOOKUP($B87,[2]Sheet3!$G:$CZ,17,0)</f>
        <v>0</v>
      </c>
      <c r="AG87" s="14">
        <f>VLOOKUP($B87,[2]Sheet3!$G:$CZ,18,0)</f>
        <v>0</v>
      </c>
      <c r="AH87" s="14">
        <f>VLOOKUP($B87,[2]Sheet3!$G:$CZ,19,0)</f>
        <v>0</v>
      </c>
      <c r="AI87" s="14">
        <f>VLOOKUP($B87,[2]Sheet3!$G:$CZ,20,0)</f>
        <v>0</v>
      </c>
      <c r="AJ87" s="14">
        <f>VLOOKUP($B87,[2]Sheet3!$G:$CZ,21,0)</f>
        <v>0</v>
      </c>
      <c r="AK87" s="14">
        <f>VLOOKUP($B87,[2]Sheet3!$G:$CZ,22,0)</f>
        <v>0</v>
      </c>
      <c r="AL87" s="14">
        <f>VLOOKUP($B87,[2]Sheet3!$G:$CZ,23,0)</f>
        <v>0</v>
      </c>
      <c r="AM87" s="14">
        <f>VLOOKUP($B87,[2]Sheet3!$G:$CZ,24,0)</f>
        <v>0</v>
      </c>
      <c r="AN87" s="14">
        <f>VLOOKUP($B87,[2]Sheet3!$G:$CZ,25,0)</f>
        <v>0</v>
      </c>
      <c r="AO87" s="14">
        <f>VLOOKUP($B87,[2]Sheet3!$G:$CZ,26,0)</f>
        <v>0</v>
      </c>
      <c r="AP87" s="14">
        <f>VLOOKUP($B87,[2]Sheet3!$G:$CZ,27,0)</f>
        <v>0</v>
      </c>
      <c r="AQ87" s="14">
        <f>VLOOKUP($B87,[2]Sheet3!$G:$CZ,28,0)</f>
        <v>0</v>
      </c>
      <c r="AR87" s="14">
        <f>VLOOKUP($B87,[2]Sheet3!$G:$CZ,29,0)</f>
        <v>0</v>
      </c>
      <c r="AS87" s="14">
        <f>VLOOKUP($B87,[2]Sheet3!$G:$CZ,30,0)</f>
        <v>0</v>
      </c>
      <c r="AT87" s="14">
        <f>VLOOKUP($B87,[2]Sheet3!$G:$CZ,31,0)</f>
        <v>0</v>
      </c>
      <c r="AU87" s="14">
        <f>VLOOKUP($B87,[2]Sheet3!$G:$CZ,32,0)</f>
        <v>0</v>
      </c>
      <c r="AV87" s="14">
        <f>VLOOKUP($B87,[2]Sheet3!$G:$CZ,33,0)</f>
        <v>0</v>
      </c>
      <c r="AW87" s="14">
        <f>VLOOKUP($B87,[2]Sheet3!$G:$CZ,34,0)</f>
        <v>0</v>
      </c>
      <c r="AX87" s="14">
        <f>VLOOKUP($B87,[2]Sheet3!$G:$CZ,35,0)</f>
        <v>0</v>
      </c>
      <c r="AY87" s="14">
        <f>VLOOKUP($B87,[2]Sheet3!$G:$CZ,36,0)</f>
        <v>0</v>
      </c>
      <c r="AZ87" s="14">
        <f>VLOOKUP($B87,[2]Sheet3!$G:$CZ,37,0)</f>
        <v>0</v>
      </c>
      <c r="BA87" s="14">
        <f>VLOOKUP($B87,[2]Sheet3!$G:$CZ,38,0)</f>
        <v>0</v>
      </c>
      <c r="BB87" s="14">
        <f>VLOOKUP($B87,[2]Sheet3!$G:$CZ,39,0)</f>
        <v>0</v>
      </c>
      <c r="BC87" s="14">
        <f>VLOOKUP($B87,[2]Sheet3!$G:$CZ,40,0)</f>
        <v>0</v>
      </c>
      <c r="BD87" s="14">
        <f>VLOOKUP($B87,[2]Sheet3!$G:$CZ,41,0)</f>
        <v>0</v>
      </c>
      <c r="BE87" s="14">
        <f>VLOOKUP($B87,[2]Sheet3!$G:$CZ,42,0)</f>
        <v>0</v>
      </c>
      <c r="BF87" s="14">
        <f>VLOOKUP($B87,[2]Sheet3!$G:$CZ,43,0)</f>
        <v>0</v>
      </c>
      <c r="BG87" s="14">
        <f>VLOOKUP($B87,[2]Sheet3!$G:$CZ,44,0)</f>
        <v>0</v>
      </c>
      <c r="BH87" s="14">
        <f>VLOOKUP($B87,[2]Sheet3!$G:$CZ,45,0)</f>
        <v>0</v>
      </c>
      <c r="BI87" s="14">
        <f>VLOOKUP($B87,[2]Sheet3!$G:$CZ,46,0)</f>
        <v>0</v>
      </c>
      <c r="BJ87" s="14">
        <f>VLOOKUP($B87,[2]Sheet3!$G:$CZ,47,0)</f>
        <v>0</v>
      </c>
      <c r="BK87" s="14">
        <f>VLOOKUP($B87,[2]Sheet3!$G:$CZ,48,0)</f>
        <v>0</v>
      </c>
      <c r="BL87" s="14">
        <f>VLOOKUP($B87,[2]Sheet3!$G:$CZ,49,0)</f>
        <v>0</v>
      </c>
      <c r="BM87" s="14">
        <f>VLOOKUP($B87,[2]Sheet3!$G:$CZ,50,0)</f>
        <v>0</v>
      </c>
      <c r="BN87" s="14">
        <f>VLOOKUP($B87,[2]Sheet3!$G:$CZ,51,0)</f>
        <v>0</v>
      </c>
      <c r="BO87" s="14">
        <f>VLOOKUP($B87,[2]Sheet3!$G:$CZ,52,0)</f>
        <v>0</v>
      </c>
      <c r="BP87" s="14">
        <f>VLOOKUP($B87,[2]Sheet3!$G:$CZ,53,0)</f>
        <v>0</v>
      </c>
      <c r="BQ87" s="14">
        <f>VLOOKUP($B87,[2]Sheet3!$G:$CZ,54,0)</f>
        <v>0</v>
      </c>
      <c r="BR87" s="14">
        <f>VLOOKUP($B87,[2]Sheet3!$G:$CZ,55,0)</f>
        <v>0</v>
      </c>
      <c r="BS87" s="14">
        <f>VLOOKUP($B87,[2]Sheet3!$G:$CZ,56,0)</f>
        <v>0</v>
      </c>
      <c r="BT87" s="14">
        <f>VLOOKUP($B87,[2]Sheet3!$G:$CZ,57,0)</f>
        <v>0</v>
      </c>
      <c r="BU87" s="14">
        <f>VLOOKUP($B87,[2]Sheet3!$G:$CZ,58,0)</f>
        <v>0</v>
      </c>
      <c r="BV87" s="14">
        <f>VLOOKUP($B87,[2]Sheet3!$G:$CZ,59,0)</f>
        <v>0</v>
      </c>
      <c r="BW87" s="14">
        <f>VLOOKUP($B87,[2]Sheet3!$G:$CZ,60,0)</f>
        <v>0</v>
      </c>
      <c r="BX87" s="14">
        <f>VLOOKUP($B87,[2]Sheet3!$G:$CZ,61,0)</f>
        <v>0</v>
      </c>
      <c r="BY87" s="14">
        <f>VLOOKUP($B87,[2]Sheet3!$G:$CZ,62,0)</f>
        <v>0</v>
      </c>
      <c r="BZ87" s="14">
        <f>VLOOKUP($B87,[2]Sheet3!$G:$CZ,63,0)</f>
        <v>0</v>
      </c>
      <c r="CA87" s="14">
        <f>VLOOKUP($B87,[2]Sheet3!$G:$CZ,64,0)</f>
        <v>0</v>
      </c>
      <c r="CB87" s="14">
        <f>VLOOKUP($B87,[2]Sheet3!$G:$CZ,65,0)</f>
        <v>0</v>
      </c>
      <c r="CC87" s="14">
        <f>VLOOKUP($B87,[2]Sheet3!$G:$CZ,66,0)</f>
        <v>0</v>
      </c>
      <c r="CD87" s="14">
        <f>VLOOKUP($B87,[2]Sheet3!$G:$CZ,67,0)</f>
        <v>0</v>
      </c>
      <c r="CE87" s="14">
        <f>VLOOKUP($B87,[2]Sheet3!$G:$CZ,68,0)</f>
        <v>0</v>
      </c>
      <c r="CF87" s="14">
        <f>VLOOKUP($B87,[2]Sheet3!$G:$CZ,69,0)</f>
        <v>0</v>
      </c>
      <c r="CG87" s="14">
        <f>VLOOKUP($B87,[2]Sheet3!$G:$CZ,70,0)</f>
        <v>0</v>
      </c>
      <c r="CH87" s="14">
        <f>VLOOKUP($B87,[2]Sheet3!$G:$CZ,71,0)</f>
        <v>0</v>
      </c>
      <c r="CI87" s="14">
        <f>VLOOKUP($B87,[2]Sheet3!$G:$CZ,72,0)</f>
        <v>0</v>
      </c>
      <c r="CJ87" s="14">
        <f>VLOOKUP($B87,[2]Sheet3!$G:$CZ,73,0)</f>
        <v>0</v>
      </c>
      <c r="CK87" s="14">
        <f>VLOOKUP($B87,[2]Sheet3!$G:$CZ,74,0)</f>
        <v>0</v>
      </c>
      <c r="CL87" s="14">
        <f>VLOOKUP($B87,[2]Sheet3!$G:$CZ,75,0)</f>
        <v>0</v>
      </c>
      <c r="CM87" s="14">
        <f>VLOOKUP($B87,[2]Sheet3!$G:$CZ,76,0)</f>
        <v>0</v>
      </c>
      <c r="CN87" s="14">
        <f>VLOOKUP($B87,[2]Sheet3!$G:$CZ,77,0)</f>
        <v>0</v>
      </c>
      <c r="CO87" s="14">
        <f>VLOOKUP($B87,[2]Sheet3!$G:$CZ,78,0)</f>
        <v>0</v>
      </c>
      <c r="CP87" s="14">
        <f>VLOOKUP($B87,[2]Sheet3!$G:$CZ,79,0)</f>
        <v>0</v>
      </c>
      <c r="CQ87" s="14">
        <f>VLOOKUP($B87,[2]Sheet3!$G:$CZ,80,0)</f>
        <v>0</v>
      </c>
      <c r="CR87" s="14">
        <f>VLOOKUP($B87,[2]Sheet3!$G:$CZ,81,0)</f>
        <v>0</v>
      </c>
      <c r="CS87" s="14">
        <f>VLOOKUP($B87,[2]Sheet3!$G:$CZ,82,0)</f>
        <v>0</v>
      </c>
      <c r="CT87" s="14">
        <f>VLOOKUP($B87,[2]Sheet3!$G:$CZ,83,0)</f>
        <v>0</v>
      </c>
      <c r="CU87" s="14">
        <f>VLOOKUP($B87,[2]Sheet3!$G:$CZ,84,0)</f>
        <v>0</v>
      </c>
      <c r="CV87" s="14">
        <f>VLOOKUP($B87,[2]Sheet3!$G:$CZ,85,0)</f>
        <v>0</v>
      </c>
      <c r="CW87" s="14">
        <f>VLOOKUP($B87,[2]Sheet3!$G:$CZ,86,0)</f>
        <v>0</v>
      </c>
      <c r="CX87" s="14">
        <f>VLOOKUP($B87,[2]Sheet3!$G:$CZ,87,0)</f>
        <v>0</v>
      </c>
      <c r="CY87" s="14">
        <f>VLOOKUP($B87,[2]Sheet3!$G:$CZ,88,0)</f>
        <v>0</v>
      </c>
      <c r="CZ87" s="14">
        <f>VLOOKUP($B87,[2]Sheet3!$G:$CZ,89,0)</f>
        <v>0</v>
      </c>
      <c r="DA87" s="14">
        <f>VLOOKUP($B87,[2]Sheet3!$G:$CZ,90,0)</f>
        <v>0</v>
      </c>
      <c r="DB87" s="14">
        <f>VLOOKUP($B87,[2]Sheet3!$G:$CZ,91,0)</f>
        <v>0</v>
      </c>
      <c r="DC87" s="14">
        <f>VLOOKUP($B87,[2]Sheet3!$G:$CZ,92,0)</f>
        <v>0</v>
      </c>
      <c r="DD87" s="14">
        <f>VLOOKUP($B87,[2]Sheet3!$G:$CZ,93,0)</f>
        <v>0</v>
      </c>
      <c r="DE87" s="14">
        <f>VLOOKUP($B87,[2]Sheet3!$G:$CZ,94,0)</f>
        <v>0</v>
      </c>
      <c r="DF87" s="14">
        <f>VLOOKUP($B87,[2]Sheet3!$G:$CZ,95,0)</f>
        <v>0</v>
      </c>
      <c r="DG87" s="14">
        <f>VLOOKUP($B87,[2]Sheet3!$G:$CZ,96,0)</f>
        <v>0</v>
      </c>
      <c r="DH87" s="14">
        <f>VLOOKUP($B87,[2]Sheet3!$G:$CZ,97,0)</f>
        <v>0</v>
      </c>
      <c r="DI87" s="14">
        <f>VLOOKUP($B87,[2]Sheet3!$G:$CZ,98,0)</f>
        <v>0</v>
      </c>
    </row>
    <row r="88" spans="1:113" x14ac:dyDescent="0.3">
      <c r="A88" s="9" t="str">
        <f t="shared" si="3"/>
        <v>N14781</v>
      </c>
      <c r="B88" s="15" t="s">
        <v>868</v>
      </c>
      <c r="C88" s="15" t="s">
        <v>869</v>
      </c>
      <c r="F88" s="7" t="s">
        <v>15</v>
      </c>
      <c r="G88" s="12" t="s">
        <v>3583</v>
      </c>
      <c r="H88" s="12" t="str">
        <f>VLOOKUP($B88,[1]Sheet1!$A:$G,5,0)</f>
        <v>dheeraj.sharma@redingtongroup.com</v>
      </c>
      <c r="I88" s="12" t="str">
        <f>VLOOKUP($B88,[1]Sheet1!$A:$G,7,0)</f>
        <v>sidharth.eknath@redingtongroup.com</v>
      </c>
      <c r="J88" s="12" t="s">
        <v>82</v>
      </c>
      <c r="K88" s="7"/>
      <c r="L88" s="7"/>
      <c r="M88" s="8"/>
      <c r="N88" s="7" t="str">
        <f t="shared" si="4"/>
        <v>dheeraj.sharma@redingtongroup.com; sidharth.eknath@redingtongroup.com; nilesh.phirke@redingtongroup.com;christopher.joseph@redingtongroup.com</v>
      </c>
      <c r="O88" s="7" t="str">
        <f t="shared" si="5"/>
        <v>N14781</v>
      </c>
      <c r="P88" s="8" t="s">
        <v>5215</v>
      </c>
      <c r="Q88" s="14">
        <f>VLOOKUP($B88,[2]Sheet3!$G:$CZ,2,0)</f>
        <v>2400302676</v>
      </c>
      <c r="R88" s="14">
        <f>VLOOKUP($B88,[2]Sheet3!$G:$CZ,3,0)</f>
        <v>2400300027</v>
      </c>
      <c r="S88" s="14">
        <f>VLOOKUP($B88,[2]Sheet3!$G:$CZ,4,0)</f>
        <v>0</v>
      </c>
      <c r="T88" s="14">
        <f>VLOOKUP($B88,[2]Sheet3!$G:$CZ,5,0)</f>
        <v>0</v>
      </c>
      <c r="U88" s="14">
        <f>VLOOKUP($B88,[2]Sheet3!$G:$CZ,6,0)</f>
        <v>0</v>
      </c>
      <c r="V88" s="14">
        <f>VLOOKUP($B88,[2]Sheet3!$G:$CZ,7,0)</f>
        <v>0</v>
      </c>
      <c r="W88" s="14">
        <f>VLOOKUP($B88,[2]Sheet3!$G:$CZ,8,0)</f>
        <v>0</v>
      </c>
      <c r="X88" s="14">
        <f>VLOOKUP($B88,[2]Sheet3!$G:$CZ,9,0)</f>
        <v>0</v>
      </c>
      <c r="Y88" s="14">
        <f>VLOOKUP($B88,[2]Sheet3!$G:$CZ,10,0)</f>
        <v>0</v>
      </c>
      <c r="Z88" s="14">
        <f>VLOOKUP($B88,[2]Sheet3!$G:$CZ,11,0)</f>
        <v>0</v>
      </c>
      <c r="AA88" s="14">
        <f>VLOOKUP($B88,[2]Sheet3!$G:$CZ,12,0)</f>
        <v>0</v>
      </c>
      <c r="AB88" s="14">
        <f>VLOOKUP($B88,[2]Sheet3!$G:$CZ,13,0)</f>
        <v>0</v>
      </c>
      <c r="AC88" s="14">
        <f>VLOOKUP($B88,[2]Sheet3!$G:$CZ,14,0)</f>
        <v>0</v>
      </c>
      <c r="AD88" s="14">
        <f>VLOOKUP($B88,[2]Sheet3!$G:$CZ,15,0)</f>
        <v>0</v>
      </c>
      <c r="AE88" s="14">
        <f>VLOOKUP($B88,[2]Sheet3!$G:$CZ,16,0)</f>
        <v>0</v>
      </c>
      <c r="AF88" s="14">
        <f>VLOOKUP($B88,[2]Sheet3!$G:$CZ,17,0)</f>
        <v>0</v>
      </c>
      <c r="AG88" s="14">
        <f>VLOOKUP($B88,[2]Sheet3!$G:$CZ,18,0)</f>
        <v>0</v>
      </c>
      <c r="AH88" s="14">
        <f>VLOOKUP($B88,[2]Sheet3!$G:$CZ,19,0)</f>
        <v>0</v>
      </c>
      <c r="AI88" s="14">
        <f>VLOOKUP($B88,[2]Sheet3!$G:$CZ,20,0)</f>
        <v>0</v>
      </c>
      <c r="AJ88" s="14">
        <f>VLOOKUP($B88,[2]Sheet3!$G:$CZ,21,0)</f>
        <v>0</v>
      </c>
      <c r="AK88" s="14">
        <f>VLOOKUP($B88,[2]Sheet3!$G:$CZ,22,0)</f>
        <v>0</v>
      </c>
      <c r="AL88" s="14">
        <f>VLOOKUP($B88,[2]Sheet3!$G:$CZ,23,0)</f>
        <v>0</v>
      </c>
      <c r="AM88" s="14">
        <f>VLOOKUP($B88,[2]Sheet3!$G:$CZ,24,0)</f>
        <v>0</v>
      </c>
      <c r="AN88" s="14">
        <f>VLOOKUP($B88,[2]Sheet3!$G:$CZ,25,0)</f>
        <v>0</v>
      </c>
      <c r="AO88" s="14">
        <f>VLOOKUP($B88,[2]Sheet3!$G:$CZ,26,0)</f>
        <v>0</v>
      </c>
      <c r="AP88" s="14">
        <f>VLOOKUP($B88,[2]Sheet3!$G:$CZ,27,0)</f>
        <v>0</v>
      </c>
      <c r="AQ88" s="14">
        <f>VLOOKUP($B88,[2]Sheet3!$G:$CZ,28,0)</f>
        <v>0</v>
      </c>
      <c r="AR88" s="14">
        <f>VLOOKUP($B88,[2]Sheet3!$G:$CZ,29,0)</f>
        <v>0</v>
      </c>
      <c r="AS88" s="14">
        <f>VLOOKUP($B88,[2]Sheet3!$G:$CZ,30,0)</f>
        <v>0</v>
      </c>
      <c r="AT88" s="14">
        <f>VLOOKUP($B88,[2]Sheet3!$G:$CZ,31,0)</f>
        <v>0</v>
      </c>
      <c r="AU88" s="14">
        <f>VLOOKUP($B88,[2]Sheet3!$G:$CZ,32,0)</f>
        <v>0</v>
      </c>
      <c r="AV88" s="14">
        <f>VLOOKUP($B88,[2]Sheet3!$G:$CZ,33,0)</f>
        <v>0</v>
      </c>
      <c r="AW88" s="14">
        <f>VLOOKUP($B88,[2]Sheet3!$G:$CZ,34,0)</f>
        <v>0</v>
      </c>
      <c r="AX88" s="14">
        <f>VLOOKUP($B88,[2]Sheet3!$G:$CZ,35,0)</f>
        <v>0</v>
      </c>
      <c r="AY88" s="14">
        <f>VLOOKUP($B88,[2]Sheet3!$G:$CZ,36,0)</f>
        <v>0</v>
      </c>
      <c r="AZ88" s="14">
        <f>VLOOKUP($B88,[2]Sheet3!$G:$CZ,37,0)</f>
        <v>0</v>
      </c>
      <c r="BA88" s="14">
        <f>VLOOKUP($B88,[2]Sheet3!$G:$CZ,38,0)</f>
        <v>0</v>
      </c>
      <c r="BB88" s="14">
        <f>VLOOKUP($B88,[2]Sheet3!$G:$CZ,39,0)</f>
        <v>0</v>
      </c>
      <c r="BC88" s="14">
        <f>VLOOKUP($B88,[2]Sheet3!$G:$CZ,40,0)</f>
        <v>0</v>
      </c>
      <c r="BD88" s="14">
        <f>VLOOKUP($B88,[2]Sheet3!$G:$CZ,41,0)</f>
        <v>0</v>
      </c>
      <c r="BE88" s="14">
        <f>VLOOKUP($B88,[2]Sheet3!$G:$CZ,42,0)</f>
        <v>0</v>
      </c>
      <c r="BF88" s="14">
        <f>VLOOKUP($B88,[2]Sheet3!$G:$CZ,43,0)</f>
        <v>0</v>
      </c>
      <c r="BG88" s="14">
        <f>VLOOKUP($B88,[2]Sheet3!$G:$CZ,44,0)</f>
        <v>0</v>
      </c>
      <c r="BH88" s="14">
        <f>VLOOKUP($B88,[2]Sheet3!$G:$CZ,45,0)</f>
        <v>0</v>
      </c>
      <c r="BI88" s="14">
        <f>VLOOKUP($B88,[2]Sheet3!$G:$CZ,46,0)</f>
        <v>0</v>
      </c>
      <c r="BJ88" s="14">
        <f>VLOOKUP($B88,[2]Sheet3!$G:$CZ,47,0)</f>
        <v>0</v>
      </c>
      <c r="BK88" s="14">
        <f>VLOOKUP($B88,[2]Sheet3!$G:$CZ,48,0)</f>
        <v>0</v>
      </c>
      <c r="BL88" s="14">
        <f>VLOOKUP($B88,[2]Sheet3!$G:$CZ,49,0)</f>
        <v>0</v>
      </c>
      <c r="BM88" s="14">
        <f>VLOOKUP($B88,[2]Sheet3!$G:$CZ,50,0)</f>
        <v>0</v>
      </c>
      <c r="BN88" s="14">
        <f>VLOOKUP($B88,[2]Sheet3!$G:$CZ,51,0)</f>
        <v>0</v>
      </c>
      <c r="BO88" s="14">
        <f>VLOOKUP($B88,[2]Sheet3!$G:$CZ,52,0)</f>
        <v>0</v>
      </c>
      <c r="BP88" s="14">
        <f>VLOOKUP($B88,[2]Sheet3!$G:$CZ,53,0)</f>
        <v>0</v>
      </c>
      <c r="BQ88" s="14">
        <f>VLOOKUP($B88,[2]Sheet3!$G:$CZ,54,0)</f>
        <v>0</v>
      </c>
      <c r="BR88" s="14">
        <f>VLOOKUP($B88,[2]Sheet3!$G:$CZ,55,0)</f>
        <v>0</v>
      </c>
      <c r="BS88" s="14">
        <f>VLOOKUP($B88,[2]Sheet3!$G:$CZ,56,0)</f>
        <v>0</v>
      </c>
      <c r="BT88" s="14">
        <f>VLOOKUP($B88,[2]Sheet3!$G:$CZ,57,0)</f>
        <v>0</v>
      </c>
      <c r="BU88" s="14">
        <f>VLOOKUP($B88,[2]Sheet3!$G:$CZ,58,0)</f>
        <v>0</v>
      </c>
      <c r="BV88" s="14">
        <f>VLOOKUP($B88,[2]Sheet3!$G:$CZ,59,0)</f>
        <v>0</v>
      </c>
      <c r="BW88" s="14">
        <f>VLOOKUP($B88,[2]Sheet3!$G:$CZ,60,0)</f>
        <v>0</v>
      </c>
      <c r="BX88" s="14">
        <f>VLOOKUP($B88,[2]Sheet3!$G:$CZ,61,0)</f>
        <v>0</v>
      </c>
      <c r="BY88" s="14">
        <f>VLOOKUP($B88,[2]Sheet3!$G:$CZ,62,0)</f>
        <v>0</v>
      </c>
      <c r="BZ88" s="14">
        <f>VLOOKUP($B88,[2]Sheet3!$G:$CZ,63,0)</f>
        <v>0</v>
      </c>
      <c r="CA88" s="14">
        <f>VLOOKUP($B88,[2]Sheet3!$G:$CZ,64,0)</f>
        <v>0</v>
      </c>
      <c r="CB88" s="14">
        <f>VLOOKUP($B88,[2]Sheet3!$G:$CZ,65,0)</f>
        <v>0</v>
      </c>
      <c r="CC88" s="14">
        <f>VLOOKUP($B88,[2]Sheet3!$G:$CZ,66,0)</f>
        <v>0</v>
      </c>
      <c r="CD88" s="14">
        <f>VLOOKUP($B88,[2]Sheet3!$G:$CZ,67,0)</f>
        <v>0</v>
      </c>
      <c r="CE88" s="14">
        <f>VLOOKUP($B88,[2]Sheet3!$G:$CZ,68,0)</f>
        <v>0</v>
      </c>
      <c r="CF88" s="14">
        <f>VLOOKUP($B88,[2]Sheet3!$G:$CZ,69,0)</f>
        <v>0</v>
      </c>
      <c r="CG88" s="14">
        <f>VLOOKUP($B88,[2]Sheet3!$G:$CZ,70,0)</f>
        <v>0</v>
      </c>
      <c r="CH88" s="14">
        <f>VLOOKUP($B88,[2]Sheet3!$G:$CZ,71,0)</f>
        <v>0</v>
      </c>
      <c r="CI88" s="14">
        <f>VLOOKUP($B88,[2]Sheet3!$G:$CZ,72,0)</f>
        <v>0</v>
      </c>
      <c r="CJ88" s="14">
        <f>VLOOKUP($B88,[2]Sheet3!$G:$CZ,73,0)</f>
        <v>0</v>
      </c>
      <c r="CK88" s="14">
        <f>VLOOKUP($B88,[2]Sheet3!$G:$CZ,74,0)</f>
        <v>0</v>
      </c>
      <c r="CL88" s="14">
        <f>VLOOKUP($B88,[2]Sheet3!$G:$CZ,75,0)</f>
        <v>0</v>
      </c>
      <c r="CM88" s="14">
        <f>VLOOKUP($B88,[2]Sheet3!$G:$CZ,76,0)</f>
        <v>0</v>
      </c>
      <c r="CN88" s="14">
        <f>VLOOKUP($B88,[2]Sheet3!$G:$CZ,77,0)</f>
        <v>0</v>
      </c>
      <c r="CO88" s="14">
        <f>VLOOKUP($B88,[2]Sheet3!$G:$CZ,78,0)</f>
        <v>0</v>
      </c>
      <c r="CP88" s="14">
        <f>VLOOKUP($B88,[2]Sheet3!$G:$CZ,79,0)</f>
        <v>0</v>
      </c>
      <c r="CQ88" s="14">
        <f>VLOOKUP($B88,[2]Sheet3!$G:$CZ,80,0)</f>
        <v>0</v>
      </c>
      <c r="CR88" s="14">
        <f>VLOOKUP($B88,[2]Sheet3!$G:$CZ,81,0)</f>
        <v>0</v>
      </c>
      <c r="CS88" s="14">
        <f>VLOOKUP($B88,[2]Sheet3!$G:$CZ,82,0)</f>
        <v>0</v>
      </c>
      <c r="CT88" s="14">
        <f>VLOOKUP($B88,[2]Sheet3!$G:$CZ,83,0)</f>
        <v>0</v>
      </c>
      <c r="CU88" s="14">
        <f>VLOOKUP($B88,[2]Sheet3!$G:$CZ,84,0)</f>
        <v>0</v>
      </c>
      <c r="CV88" s="14">
        <f>VLOOKUP($B88,[2]Sheet3!$G:$CZ,85,0)</f>
        <v>0</v>
      </c>
      <c r="CW88" s="14">
        <f>VLOOKUP($B88,[2]Sheet3!$G:$CZ,86,0)</f>
        <v>0</v>
      </c>
      <c r="CX88" s="14">
        <f>VLOOKUP($B88,[2]Sheet3!$G:$CZ,87,0)</f>
        <v>0</v>
      </c>
      <c r="CY88" s="14">
        <f>VLOOKUP($B88,[2]Sheet3!$G:$CZ,88,0)</f>
        <v>0</v>
      </c>
      <c r="CZ88" s="14">
        <f>VLOOKUP($B88,[2]Sheet3!$G:$CZ,89,0)</f>
        <v>0</v>
      </c>
      <c r="DA88" s="14">
        <f>VLOOKUP($B88,[2]Sheet3!$G:$CZ,90,0)</f>
        <v>0</v>
      </c>
      <c r="DB88" s="14">
        <f>VLOOKUP($B88,[2]Sheet3!$G:$CZ,91,0)</f>
        <v>0</v>
      </c>
      <c r="DC88" s="14">
        <f>VLOOKUP($B88,[2]Sheet3!$G:$CZ,92,0)</f>
        <v>0</v>
      </c>
      <c r="DD88" s="14">
        <f>VLOOKUP($B88,[2]Sheet3!$G:$CZ,93,0)</f>
        <v>0</v>
      </c>
      <c r="DE88" s="14">
        <f>VLOOKUP($B88,[2]Sheet3!$G:$CZ,94,0)</f>
        <v>0</v>
      </c>
      <c r="DF88" s="14">
        <f>VLOOKUP($B88,[2]Sheet3!$G:$CZ,95,0)</f>
        <v>0</v>
      </c>
      <c r="DG88" s="14">
        <f>VLOOKUP($B88,[2]Sheet3!$G:$CZ,96,0)</f>
        <v>0</v>
      </c>
      <c r="DH88" s="14">
        <f>VLOOKUP($B88,[2]Sheet3!$G:$CZ,97,0)</f>
        <v>0</v>
      </c>
      <c r="DI88" s="14">
        <f>VLOOKUP($B88,[2]Sheet3!$G:$CZ,98,0)</f>
        <v>0</v>
      </c>
    </row>
    <row r="89" spans="1:113" x14ac:dyDescent="0.3">
      <c r="A89" s="9" t="str">
        <f t="shared" si="3"/>
        <v>N43468</v>
      </c>
      <c r="B89" s="15" t="s">
        <v>573</v>
      </c>
      <c r="C89" s="15" t="s">
        <v>574</v>
      </c>
      <c r="F89" s="7" t="s">
        <v>15</v>
      </c>
      <c r="G89" s="12" t="s">
        <v>3584</v>
      </c>
      <c r="H89" s="12" t="str">
        <f>VLOOKUP($B89,[1]Sheet1!$A:$G,5,0)</f>
        <v>Prince.kumar@redintongroup.com</v>
      </c>
      <c r="I89" s="12" t="str">
        <f>VLOOKUP($B89,[1]Sheet1!$A:$G,7,0)</f>
        <v>sidharth.eknath@redingtongroup.com</v>
      </c>
      <c r="J89" s="12" t="s">
        <v>82</v>
      </c>
      <c r="K89" s="7"/>
      <c r="L89" s="7"/>
      <c r="M89" s="8"/>
      <c r="N89" s="7" t="str">
        <f t="shared" si="4"/>
        <v>Prince.kumar@redintongroup.com; sidharth.eknath@redingtongroup.com; nilesh.phirke@redingtongroup.com;christopher.joseph@redingtongroup.com</v>
      </c>
      <c r="O89" s="7" t="str">
        <f t="shared" si="5"/>
        <v>N43468</v>
      </c>
      <c r="P89" s="8" t="s">
        <v>5215</v>
      </c>
      <c r="Q89" s="14">
        <f>VLOOKUP($B89,[2]Sheet3!$G:$CZ,2,0)</f>
        <v>2400302742</v>
      </c>
      <c r="R89" s="14">
        <f>VLOOKUP($B89,[2]Sheet3!$G:$CZ,3,0)</f>
        <v>2400306016</v>
      </c>
      <c r="S89" s="14">
        <f>VLOOKUP($B89,[2]Sheet3!$G:$CZ,4,0)</f>
        <v>2400302744</v>
      </c>
      <c r="T89" s="14">
        <f>VLOOKUP($B89,[2]Sheet3!$G:$CZ,5,0)</f>
        <v>2400301986</v>
      </c>
      <c r="U89" s="14">
        <f>VLOOKUP($B89,[2]Sheet3!$G:$CZ,6,0)</f>
        <v>2400305777</v>
      </c>
      <c r="V89" s="14">
        <f>VLOOKUP($B89,[2]Sheet3!$G:$CZ,7,0)</f>
        <v>2400300053</v>
      </c>
      <c r="W89" s="14">
        <f>VLOOKUP($B89,[2]Sheet3!$G:$CZ,8,0)</f>
        <v>2400301827</v>
      </c>
      <c r="X89" s="14">
        <f>VLOOKUP($B89,[2]Sheet3!$G:$CZ,9,0)</f>
        <v>0</v>
      </c>
      <c r="Y89" s="14">
        <f>VLOOKUP($B89,[2]Sheet3!$G:$CZ,10,0)</f>
        <v>0</v>
      </c>
      <c r="Z89" s="14">
        <f>VLOOKUP($B89,[2]Sheet3!$G:$CZ,11,0)</f>
        <v>0</v>
      </c>
      <c r="AA89" s="14">
        <f>VLOOKUP($B89,[2]Sheet3!$G:$CZ,12,0)</f>
        <v>0</v>
      </c>
      <c r="AB89" s="14">
        <f>VLOOKUP($B89,[2]Sheet3!$G:$CZ,13,0)</f>
        <v>0</v>
      </c>
      <c r="AC89" s="14">
        <f>VLOOKUP($B89,[2]Sheet3!$G:$CZ,14,0)</f>
        <v>0</v>
      </c>
      <c r="AD89" s="14">
        <f>VLOOKUP($B89,[2]Sheet3!$G:$CZ,15,0)</f>
        <v>0</v>
      </c>
      <c r="AE89" s="14">
        <f>VLOOKUP($B89,[2]Sheet3!$G:$CZ,16,0)</f>
        <v>0</v>
      </c>
      <c r="AF89" s="14">
        <f>VLOOKUP($B89,[2]Sheet3!$G:$CZ,17,0)</f>
        <v>0</v>
      </c>
      <c r="AG89" s="14">
        <f>VLOOKUP($B89,[2]Sheet3!$G:$CZ,18,0)</f>
        <v>0</v>
      </c>
      <c r="AH89" s="14">
        <f>VLOOKUP($B89,[2]Sheet3!$G:$CZ,19,0)</f>
        <v>0</v>
      </c>
      <c r="AI89" s="14">
        <f>VLOOKUP($B89,[2]Sheet3!$G:$CZ,20,0)</f>
        <v>0</v>
      </c>
      <c r="AJ89" s="14">
        <f>VLOOKUP($B89,[2]Sheet3!$G:$CZ,21,0)</f>
        <v>0</v>
      </c>
      <c r="AK89" s="14">
        <f>VLOOKUP($B89,[2]Sheet3!$G:$CZ,22,0)</f>
        <v>0</v>
      </c>
      <c r="AL89" s="14">
        <f>VLOOKUP($B89,[2]Sheet3!$G:$CZ,23,0)</f>
        <v>0</v>
      </c>
      <c r="AM89" s="14">
        <f>VLOOKUP($B89,[2]Sheet3!$G:$CZ,24,0)</f>
        <v>0</v>
      </c>
      <c r="AN89" s="14">
        <f>VLOOKUP($B89,[2]Sheet3!$G:$CZ,25,0)</f>
        <v>0</v>
      </c>
      <c r="AO89" s="14">
        <f>VLOOKUP($B89,[2]Sheet3!$G:$CZ,26,0)</f>
        <v>0</v>
      </c>
      <c r="AP89" s="14">
        <f>VLOOKUP($B89,[2]Sheet3!$G:$CZ,27,0)</f>
        <v>0</v>
      </c>
      <c r="AQ89" s="14">
        <f>VLOOKUP($B89,[2]Sheet3!$G:$CZ,28,0)</f>
        <v>0</v>
      </c>
      <c r="AR89" s="14">
        <f>VLOOKUP($B89,[2]Sheet3!$G:$CZ,29,0)</f>
        <v>0</v>
      </c>
      <c r="AS89" s="14">
        <f>VLOOKUP($B89,[2]Sheet3!$G:$CZ,30,0)</f>
        <v>0</v>
      </c>
      <c r="AT89" s="14">
        <f>VLOOKUP($B89,[2]Sheet3!$G:$CZ,31,0)</f>
        <v>0</v>
      </c>
      <c r="AU89" s="14">
        <f>VLOOKUP($B89,[2]Sheet3!$G:$CZ,32,0)</f>
        <v>0</v>
      </c>
      <c r="AV89" s="14">
        <f>VLOOKUP($B89,[2]Sheet3!$G:$CZ,33,0)</f>
        <v>0</v>
      </c>
      <c r="AW89" s="14">
        <f>VLOOKUP($B89,[2]Sheet3!$G:$CZ,34,0)</f>
        <v>0</v>
      </c>
      <c r="AX89" s="14">
        <f>VLOOKUP($B89,[2]Sheet3!$G:$CZ,35,0)</f>
        <v>0</v>
      </c>
      <c r="AY89" s="14">
        <f>VLOOKUP($B89,[2]Sheet3!$G:$CZ,36,0)</f>
        <v>0</v>
      </c>
      <c r="AZ89" s="14">
        <f>VLOOKUP($B89,[2]Sheet3!$G:$CZ,37,0)</f>
        <v>0</v>
      </c>
      <c r="BA89" s="14">
        <f>VLOOKUP($B89,[2]Sheet3!$G:$CZ,38,0)</f>
        <v>0</v>
      </c>
      <c r="BB89" s="14">
        <f>VLOOKUP($B89,[2]Sheet3!$G:$CZ,39,0)</f>
        <v>0</v>
      </c>
      <c r="BC89" s="14">
        <f>VLOOKUP($B89,[2]Sheet3!$G:$CZ,40,0)</f>
        <v>0</v>
      </c>
      <c r="BD89" s="14">
        <f>VLOOKUP($B89,[2]Sheet3!$G:$CZ,41,0)</f>
        <v>0</v>
      </c>
      <c r="BE89" s="14">
        <f>VLOOKUP($B89,[2]Sheet3!$G:$CZ,42,0)</f>
        <v>0</v>
      </c>
      <c r="BF89" s="14">
        <f>VLOOKUP($B89,[2]Sheet3!$G:$CZ,43,0)</f>
        <v>0</v>
      </c>
      <c r="BG89" s="14">
        <f>VLOOKUP($B89,[2]Sheet3!$G:$CZ,44,0)</f>
        <v>0</v>
      </c>
      <c r="BH89" s="14">
        <f>VLOOKUP($B89,[2]Sheet3!$G:$CZ,45,0)</f>
        <v>0</v>
      </c>
      <c r="BI89" s="14">
        <f>VLOOKUP($B89,[2]Sheet3!$G:$CZ,46,0)</f>
        <v>0</v>
      </c>
      <c r="BJ89" s="14">
        <f>VLOOKUP($B89,[2]Sheet3!$G:$CZ,47,0)</f>
        <v>0</v>
      </c>
      <c r="BK89" s="14">
        <f>VLOOKUP($B89,[2]Sheet3!$G:$CZ,48,0)</f>
        <v>0</v>
      </c>
      <c r="BL89" s="14">
        <f>VLOOKUP($B89,[2]Sheet3!$G:$CZ,49,0)</f>
        <v>0</v>
      </c>
      <c r="BM89" s="14">
        <f>VLOOKUP($B89,[2]Sheet3!$G:$CZ,50,0)</f>
        <v>0</v>
      </c>
      <c r="BN89" s="14">
        <f>VLOOKUP($B89,[2]Sheet3!$G:$CZ,51,0)</f>
        <v>0</v>
      </c>
      <c r="BO89" s="14">
        <f>VLOOKUP($B89,[2]Sheet3!$G:$CZ,52,0)</f>
        <v>0</v>
      </c>
      <c r="BP89" s="14">
        <f>VLOOKUP($B89,[2]Sheet3!$G:$CZ,53,0)</f>
        <v>0</v>
      </c>
      <c r="BQ89" s="14">
        <f>VLOOKUP($B89,[2]Sheet3!$G:$CZ,54,0)</f>
        <v>0</v>
      </c>
      <c r="BR89" s="14">
        <f>VLOOKUP($B89,[2]Sheet3!$G:$CZ,55,0)</f>
        <v>0</v>
      </c>
      <c r="BS89" s="14">
        <f>VLOOKUP($B89,[2]Sheet3!$G:$CZ,56,0)</f>
        <v>0</v>
      </c>
      <c r="BT89" s="14">
        <f>VLOOKUP($B89,[2]Sheet3!$G:$CZ,57,0)</f>
        <v>0</v>
      </c>
      <c r="BU89" s="14">
        <f>VLOOKUP($B89,[2]Sheet3!$G:$CZ,58,0)</f>
        <v>0</v>
      </c>
      <c r="BV89" s="14">
        <f>VLOOKUP($B89,[2]Sheet3!$G:$CZ,59,0)</f>
        <v>0</v>
      </c>
      <c r="BW89" s="14">
        <f>VLOOKUP($B89,[2]Sheet3!$G:$CZ,60,0)</f>
        <v>0</v>
      </c>
      <c r="BX89" s="14">
        <f>VLOOKUP($B89,[2]Sheet3!$G:$CZ,61,0)</f>
        <v>0</v>
      </c>
      <c r="BY89" s="14">
        <f>VLOOKUP($B89,[2]Sheet3!$G:$CZ,62,0)</f>
        <v>0</v>
      </c>
      <c r="BZ89" s="14">
        <f>VLOOKUP($B89,[2]Sheet3!$G:$CZ,63,0)</f>
        <v>0</v>
      </c>
      <c r="CA89" s="14">
        <f>VLOOKUP($B89,[2]Sheet3!$G:$CZ,64,0)</f>
        <v>0</v>
      </c>
      <c r="CB89" s="14">
        <f>VLOOKUP($B89,[2]Sheet3!$G:$CZ,65,0)</f>
        <v>0</v>
      </c>
      <c r="CC89" s="14">
        <f>VLOOKUP($B89,[2]Sheet3!$G:$CZ,66,0)</f>
        <v>0</v>
      </c>
      <c r="CD89" s="14">
        <f>VLOOKUP($B89,[2]Sheet3!$G:$CZ,67,0)</f>
        <v>0</v>
      </c>
      <c r="CE89" s="14">
        <f>VLOOKUP($B89,[2]Sheet3!$G:$CZ,68,0)</f>
        <v>0</v>
      </c>
      <c r="CF89" s="14">
        <f>VLOOKUP($B89,[2]Sheet3!$G:$CZ,69,0)</f>
        <v>0</v>
      </c>
      <c r="CG89" s="14">
        <f>VLOOKUP($B89,[2]Sheet3!$G:$CZ,70,0)</f>
        <v>0</v>
      </c>
      <c r="CH89" s="14">
        <f>VLOOKUP($B89,[2]Sheet3!$G:$CZ,71,0)</f>
        <v>0</v>
      </c>
      <c r="CI89" s="14">
        <f>VLOOKUP($B89,[2]Sheet3!$G:$CZ,72,0)</f>
        <v>0</v>
      </c>
      <c r="CJ89" s="14">
        <f>VLOOKUP($B89,[2]Sheet3!$G:$CZ,73,0)</f>
        <v>0</v>
      </c>
      <c r="CK89" s="14">
        <f>VLOOKUP($B89,[2]Sheet3!$G:$CZ,74,0)</f>
        <v>0</v>
      </c>
      <c r="CL89" s="14">
        <f>VLOOKUP($B89,[2]Sheet3!$G:$CZ,75,0)</f>
        <v>0</v>
      </c>
      <c r="CM89" s="14">
        <f>VLOOKUP($B89,[2]Sheet3!$G:$CZ,76,0)</f>
        <v>0</v>
      </c>
      <c r="CN89" s="14">
        <f>VLOOKUP($B89,[2]Sheet3!$G:$CZ,77,0)</f>
        <v>0</v>
      </c>
      <c r="CO89" s="14">
        <f>VLOOKUP($B89,[2]Sheet3!$G:$CZ,78,0)</f>
        <v>0</v>
      </c>
      <c r="CP89" s="14">
        <f>VLOOKUP($B89,[2]Sheet3!$G:$CZ,79,0)</f>
        <v>0</v>
      </c>
      <c r="CQ89" s="14">
        <f>VLOOKUP($B89,[2]Sheet3!$G:$CZ,80,0)</f>
        <v>0</v>
      </c>
      <c r="CR89" s="14">
        <f>VLOOKUP($B89,[2]Sheet3!$G:$CZ,81,0)</f>
        <v>0</v>
      </c>
      <c r="CS89" s="14">
        <f>VLOOKUP($B89,[2]Sheet3!$G:$CZ,82,0)</f>
        <v>0</v>
      </c>
      <c r="CT89" s="14">
        <f>VLOOKUP($B89,[2]Sheet3!$G:$CZ,83,0)</f>
        <v>0</v>
      </c>
      <c r="CU89" s="14">
        <f>VLOOKUP($B89,[2]Sheet3!$G:$CZ,84,0)</f>
        <v>0</v>
      </c>
      <c r="CV89" s="14">
        <f>VLOOKUP($B89,[2]Sheet3!$G:$CZ,85,0)</f>
        <v>0</v>
      </c>
      <c r="CW89" s="14">
        <f>VLOOKUP($B89,[2]Sheet3!$G:$CZ,86,0)</f>
        <v>0</v>
      </c>
      <c r="CX89" s="14">
        <f>VLOOKUP($B89,[2]Sheet3!$G:$CZ,87,0)</f>
        <v>0</v>
      </c>
      <c r="CY89" s="14">
        <f>VLOOKUP($B89,[2]Sheet3!$G:$CZ,88,0)</f>
        <v>0</v>
      </c>
      <c r="CZ89" s="14">
        <f>VLOOKUP($B89,[2]Sheet3!$G:$CZ,89,0)</f>
        <v>0</v>
      </c>
      <c r="DA89" s="14">
        <f>VLOOKUP($B89,[2]Sheet3!$G:$CZ,90,0)</f>
        <v>0</v>
      </c>
      <c r="DB89" s="14">
        <f>VLOOKUP($B89,[2]Sheet3!$G:$CZ,91,0)</f>
        <v>0</v>
      </c>
      <c r="DC89" s="14">
        <f>VLOOKUP($B89,[2]Sheet3!$G:$CZ,92,0)</f>
        <v>0</v>
      </c>
      <c r="DD89" s="14">
        <f>VLOOKUP($B89,[2]Sheet3!$G:$CZ,93,0)</f>
        <v>0</v>
      </c>
      <c r="DE89" s="14">
        <f>VLOOKUP($B89,[2]Sheet3!$G:$CZ,94,0)</f>
        <v>0</v>
      </c>
      <c r="DF89" s="14">
        <f>VLOOKUP($B89,[2]Sheet3!$G:$CZ,95,0)</f>
        <v>0</v>
      </c>
      <c r="DG89" s="14">
        <f>VLOOKUP($B89,[2]Sheet3!$G:$CZ,96,0)</f>
        <v>0</v>
      </c>
      <c r="DH89" s="14">
        <f>VLOOKUP($B89,[2]Sheet3!$G:$CZ,97,0)</f>
        <v>0</v>
      </c>
      <c r="DI89" s="14">
        <f>VLOOKUP($B89,[2]Sheet3!$G:$CZ,98,0)</f>
        <v>0</v>
      </c>
    </row>
    <row r="90" spans="1:113" x14ac:dyDescent="0.3">
      <c r="A90" s="9" t="str">
        <f t="shared" si="3"/>
        <v>N43032</v>
      </c>
      <c r="B90" s="15" t="s">
        <v>584</v>
      </c>
      <c r="C90" s="15" t="s">
        <v>585</v>
      </c>
      <c r="F90" s="7" t="s">
        <v>15</v>
      </c>
      <c r="G90" s="12" t="s">
        <v>3585</v>
      </c>
      <c r="H90" s="12" t="str">
        <f>VLOOKUP($B90,[1]Sheet1!$A:$G,5,0)</f>
        <v>harsh.ahuja@redingtongroup.com</v>
      </c>
      <c r="I90" s="12" t="str">
        <f>VLOOKUP($B90,[1]Sheet1!$A:$G,7,0)</f>
        <v>sidharth.eknath@redingtongroup.com</v>
      </c>
      <c r="J90" s="12" t="s">
        <v>82</v>
      </c>
      <c r="K90" s="7"/>
      <c r="L90" s="7"/>
      <c r="M90" s="8"/>
      <c r="N90" s="7" t="str">
        <f t="shared" si="4"/>
        <v>harsh.ahuja@redingtongroup.com; sidharth.eknath@redingtongroup.com; nilesh.phirke@redingtongroup.com;christopher.joseph@redingtongroup.com</v>
      </c>
      <c r="O90" s="7" t="str">
        <f t="shared" si="5"/>
        <v>N43032</v>
      </c>
      <c r="P90" s="8" t="s">
        <v>5215</v>
      </c>
      <c r="Q90" s="14">
        <f>VLOOKUP($B90,[2]Sheet3!$G:$CZ,2,0)</f>
        <v>2400309000</v>
      </c>
      <c r="R90" s="14">
        <f>VLOOKUP($B90,[2]Sheet3!$G:$CZ,3,0)</f>
        <v>2400302845</v>
      </c>
      <c r="S90" s="14">
        <f>VLOOKUP($B90,[2]Sheet3!$G:$CZ,4,0)</f>
        <v>2400302841</v>
      </c>
      <c r="T90" s="14">
        <f>VLOOKUP($B90,[2]Sheet3!$G:$CZ,5,0)</f>
        <v>2400303099</v>
      </c>
      <c r="U90" s="14">
        <f>VLOOKUP($B90,[2]Sheet3!$G:$CZ,6,0)</f>
        <v>2400302686</v>
      </c>
      <c r="V90" s="14">
        <f>VLOOKUP($B90,[2]Sheet3!$G:$CZ,7,0)</f>
        <v>2400300543</v>
      </c>
      <c r="W90" s="14">
        <f>VLOOKUP($B90,[2]Sheet3!$G:$CZ,8,0)</f>
        <v>2400303745</v>
      </c>
      <c r="X90" s="14">
        <f>VLOOKUP($B90,[2]Sheet3!$G:$CZ,9,0)</f>
        <v>2400301518</v>
      </c>
      <c r="Y90" s="14">
        <f>VLOOKUP($B90,[2]Sheet3!$G:$CZ,10,0)</f>
        <v>2400307214</v>
      </c>
      <c r="Z90" s="14">
        <f>VLOOKUP($B90,[2]Sheet3!$G:$CZ,11,0)</f>
        <v>0</v>
      </c>
      <c r="AA90" s="14">
        <f>VLOOKUP($B90,[2]Sheet3!$G:$CZ,12,0)</f>
        <v>0</v>
      </c>
      <c r="AB90" s="14">
        <f>VLOOKUP($B90,[2]Sheet3!$G:$CZ,13,0)</f>
        <v>0</v>
      </c>
      <c r="AC90" s="14">
        <f>VLOOKUP($B90,[2]Sheet3!$G:$CZ,14,0)</f>
        <v>0</v>
      </c>
      <c r="AD90" s="14">
        <f>VLOOKUP($B90,[2]Sheet3!$G:$CZ,15,0)</f>
        <v>0</v>
      </c>
      <c r="AE90" s="14">
        <f>VLOOKUP($B90,[2]Sheet3!$G:$CZ,16,0)</f>
        <v>0</v>
      </c>
      <c r="AF90" s="14">
        <f>VLOOKUP($B90,[2]Sheet3!$G:$CZ,17,0)</f>
        <v>0</v>
      </c>
      <c r="AG90" s="14">
        <f>VLOOKUP($B90,[2]Sheet3!$G:$CZ,18,0)</f>
        <v>0</v>
      </c>
      <c r="AH90" s="14">
        <f>VLOOKUP($B90,[2]Sheet3!$G:$CZ,19,0)</f>
        <v>0</v>
      </c>
      <c r="AI90" s="14">
        <f>VLOOKUP($B90,[2]Sheet3!$G:$CZ,20,0)</f>
        <v>0</v>
      </c>
      <c r="AJ90" s="14">
        <f>VLOOKUP($B90,[2]Sheet3!$G:$CZ,21,0)</f>
        <v>0</v>
      </c>
      <c r="AK90" s="14">
        <f>VLOOKUP($B90,[2]Sheet3!$G:$CZ,22,0)</f>
        <v>0</v>
      </c>
      <c r="AL90" s="14">
        <f>VLOOKUP($B90,[2]Sheet3!$G:$CZ,23,0)</f>
        <v>0</v>
      </c>
      <c r="AM90" s="14">
        <f>VLOOKUP($B90,[2]Sheet3!$G:$CZ,24,0)</f>
        <v>0</v>
      </c>
      <c r="AN90" s="14">
        <f>VLOOKUP($B90,[2]Sheet3!$G:$CZ,25,0)</f>
        <v>0</v>
      </c>
      <c r="AO90" s="14">
        <f>VLOOKUP($B90,[2]Sheet3!$G:$CZ,26,0)</f>
        <v>0</v>
      </c>
      <c r="AP90" s="14">
        <f>VLOOKUP($B90,[2]Sheet3!$G:$CZ,27,0)</f>
        <v>0</v>
      </c>
      <c r="AQ90" s="14">
        <f>VLOOKUP($B90,[2]Sheet3!$G:$CZ,28,0)</f>
        <v>0</v>
      </c>
      <c r="AR90" s="14">
        <f>VLOOKUP($B90,[2]Sheet3!$G:$CZ,29,0)</f>
        <v>0</v>
      </c>
      <c r="AS90" s="14">
        <f>VLOOKUP($B90,[2]Sheet3!$G:$CZ,30,0)</f>
        <v>0</v>
      </c>
      <c r="AT90" s="14">
        <f>VLOOKUP($B90,[2]Sheet3!$G:$CZ,31,0)</f>
        <v>0</v>
      </c>
      <c r="AU90" s="14">
        <f>VLOOKUP($B90,[2]Sheet3!$G:$CZ,32,0)</f>
        <v>0</v>
      </c>
      <c r="AV90" s="14">
        <f>VLOOKUP($B90,[2]Sheet3!$G:$CZ,33,0)</f>
        <v>0</v>
      </c>
      <c r="AW90" s="14">
        <f>VLOOKUP($B90,[2]Sheet3!$G:$CZ,34,0)</f>
        <v>0</v>
      </c>
      <c r="AX90" s="14">
        <f>VLOOKUP($B90,[2]Sheet3!$G:$CZ,35,0)</f>
        <v>0</v>
      </c>
      <c r="AY90" s="14">
        <f>VLOOKUP($B90,[2]Sheet3!$G:$CZ,36,0)</f>
        <v>0</v>
      </c>
      <c r="AZ90" s="14">
        <f>VLOOKUP($B90,[2]Sheet3!$G:$CZ,37,0)</f>
        <v>0</v>
      </c>
      <c r="BA90" s="14">
        <f>VLOOKUP($B90,[2]Sheet3!$G:$CZ,38,0)</f>
        <v>0</v>
      </c>
      <c r="BB90" s="14">
        <f>VLOOKUP($B90,[2]Sheet3!$G:$CZ,39,0)</f>
        <v>0</v>
      </c>
      <c r="BC90" s="14">
        <f>VLOOKUP($B90,[2]Sheet3!$G:$CZ,40,0)</f>
        <v>0</v>
      </c>
      <c r="BD90" s="14">
        <f>VLOOKUP($B90,[2]Sheet3!$G:$CZ,41,0)</f>
        <v>0</v>
      </c>
      <c r="BE90" s="14">
        <f>VLOOKUP($B90,[2]Sheet3!$G:$CZ,42,0)</f>
        <v>0</v>
      </c>
      <c r="BF90" s="14">
        <f>VLOOKUP($B90,[2]Sheet3!$G:$CZ,43,0)</f>
        <v>0</v>
      </c>
      <c r="BG90" s="14">
        <f>VLOOKUP($B90,[2]Sheet3!$G:$CZ,44,0)</f>
        <v>0</v>
      </c>
      <c r="BH90" s="14">
        <f>VLOOKUP($B90,[2]Sheet3!$G:$CZ,45,0)</f>
        <v>0</v>
      </c>
      <c r="BI90" s="14">
        <f>VLOOKUP($B90,[2]Sheet3!$G:$CZ,46,0)</f>
        <v>0</v>
      </c>
      <c r="BJ90" s="14">
        <f>VLOOKUP($B90,[2]Sheet3!$G:$CZ,47,0)</f>
        <v>0</v>
      </c>
      <c r="BK90" s="14">
        <f>VLOOKUP($B90,[2]Sheet3!$G:$CZ,48,0)</f>
        <v>0</v>
      </c>
      <c r="BL90" s="14">
        <f>VLOOKUP($B90,[2]Sheet3!$G:$CZ,49,0)</f>
        <v>0</v>
      </c>
      <c r="BM90" s="14">
        <f>VLOOKUP($B90,[2]Sheet3!$G:$CZ,50,0)</f>
        <v>0</v>
      </c>
      <c r="BN90" s="14">
        <f>VLOOKUP($B90,[2]Sheet3!$G:$CZ,51,0)</f>
        <v>0</v>
      </c>
      <c r="BO90" s="14">
        <f>VLOOKUP($B90,[2]Sheet3!$G:$CZ,52,0)</f>
        <v>0</v>
      </c>
      <c r="BP90" s="14">
        <f>VLOOKUP($B90,[2]Sheet3!$G:$CZ,53,0)</f>
        <v>0</v>
      </c>
      <c r="BQ90" s="14">
        <f>VLOOKUP($B90,[2]Sheet3!$G:$CZ,54,0)</f>
        <v>0</v>
      </c>
      <c r="BR90" s="14">
        <f>VLOOKUP($B90,[2]Sheet3!$G:$CZ,55,0)</f>
        <v>0</v>
      </c>
      <c r="BS90" s="14">
        <f>VLOOKUP($B90,[2]Sheet3!$G:$CZ,56,0)</f>
        <v>0</v>
      </c>
      <c r="BT90" s="14">
        <f>VLOOKUP($B90,[2]Sheet3!$G:$CZ,57,0)</f>
        <v>0</v>
      </c>
      <c r="BU90" s="14">
        <f>VLOOKUP($B90,[2]Sheet3!$G:$CZ,58,0)</f>
        <v>0</v>
      </c>
      <c r="BV90" s="14">
        <f>VLOOKUP($B90,[2]Sheet3!$G:$CZ,59,0)</f>
        <v>0</v>
      </c>
      <c r="BW90" s="14">
        <f>VLOOKUP($B90,[2]Sheet3!$G:$CZ,60,0)</f>
        <v>0</v>
      </c>
      <c r="BX90" s="14">
        <f>VLOOKUP($B90,[2]Sheet3!$G:$CZ,61,0)</f>
        <v>0</v>
      </c>
      <c r="BY90" s="14">
        <f>VLOOKUP($B90,[2]Sheet3!$G:$CZ,62,0)</f>
        <v>0</v>
      </c>
      <c r="BZ90" s="14">
        <f>VLOOKUP($B90,[2]Sheet3!$G:$CZ,63,0)</f>
        <v>0</v>
      </c>
      <c r="CA90" s="14">
        <f>VLOOKUP($B90,[2]Sheet3!$G:$CZ,64,0)</f>
        <v>0</v>
      </c>
      <c r="CB90" s="14">
        <f>VLOOKUP($B90,[2]Sheet3!$G:$CZ,65,0)</f>
        <v>0</v>
      </c>
      <c r="CC90" s="14">
        <f>VLOOKUP($B90,[2]Sheet3!$G:$CZ,66,0)</f>
        <v>0</v>
      </c>
      <c r="CD90" s="14">
        <f>VLOOKUP($B90,[2]Sheet3!$G:$CZ,67,0)</f>
        <v>0</v>
      </c>
      <c r="CE90" s="14">
        <f>VLOOKUP($B90,[2]Sheet3!$G:$CZ,68,0)</f>
        <v>0</v>
      </c>
      <c r="CF90" s="14">
        <f>VLOOKUP($B90,[2]Sheet3!$G:$CZ,69,0)</f>
        <v>0</v>
      </c>
      <c r="CG90" s="14">
        <f>VLOOKUP($B90,[2]Sheet3!$G:$CZ,70,0)</f>
        <v>0</v>
      </c>
      <c r="CH90" s="14">
        <f>VLOOKUP($B90,[2]Sheet3!$G:$CZ,71,0)</f>
        <v>0</v>
      </c>
      <c r="CI90" s="14">
        <f>VLOOKUP($B90,[2]Sheet3!$G:$CZ,72,0)</f>
        <v>0</v>
      </c>
      <c r="CJ90" s="14">
        <f>VLOOKUP($B90,[2]Sheet3!$G:$CZ,73,0)</f>
        <v>0</v>
      </c>
      <c r="CK90" s="14">
        <f>VLOOKUP($B90,[2]Sheet3!$G:$CZ,74,0)</f>
        <v>0</v>
      </c>
      <c r="CL90" s="14">
        <f>VLOOKUP($B90,[2]Sheet3!$G:$CZ,75,0)</f>
        <v>0</v>
      </c>
      <c r="CM90" s="14">
        <f>VLOOKUP($B90,[2]Sheet3!$G:$CZ,76,0)</f>
        <v>0</v>
      </c>
      <c r="CN90" s="14">
        <f>VLOOKUP($B90,[2]Sheet3!$G:$CZ,77,0)</f>
        <v>0</v>
      </c>
      <c r="CO90" s="14">
        <f>VLOOKUP($B90,[2]Sheet3!$G:$CZ,78,0)</f>
        <v>0</v>
      </c>
      <c r="CP90" s="14">
        <f>VLOOKUP($B90,[2]Sheet3!$G:$CZ,79,0)</f>
        <v>0</v>
      </c>
      <c r="CQ90" s="14">
        <f>VLOOKUP($B90,[2]Sheet3!$G:$CZ,80,0)</f>
        <v>0</v>
      </c>
      <c r="CR90" s="14">
        <f>VLOOKUP($B90,[2]Sheet3!$G:$CZ,81,0)</f>
        <v>0</v>
      </c>
      <c r="CS90" s="14">
        <f>VLOOKUP($B90,[2]Sheet3!$G:$CZ,82,0)</f>
        <v>0</v>
      </c>
      <c r="CT90" s="14">
        <f>VLOOKUP($B90,[2]Sheet3!$G:$CZ,83,0)</f>
        <v>0</v>
      </c>
      <c r="CU90" s="14">
        <f>VLOOKUP($B90,[2]Sheet3!$G:$CZ,84,0)</f>
        <v>0</v>
      </c>
      <c r="CV90" s="14">
        <f>VLOOKUP($B90,[2]Sheet3!$G:$CZ,85,0)</f>
        <v>0</v>
      </c>
      <c r="CW90" s="14">
        <f>VLOOKUP($B90,[2]Sheet3!$G:$CZ,86,0)</f>
        <v>0</v>
      </c>
      <c r="CX90" s="14">
        <f>VLOOKUP($B90,[2]Sheet3!$G:$CZ,87,0)</f>
        <v>0</v>
      </c>
      <c r="CY90" s="14">
        <f>VLOOKUP($B90,[2]Sheet3!$G:$CZ,88,0)</f>
        <v>0</v>
      </c>
      <c r="CZ90" s="14">
        <f>VLOOKUP($B90,[2]Sheet3!$G:$CZ,89,0)</f>
        <v>0</v>
      </c>
      <c r="DA90" s="14">
        <f>VLOOKUP($B90,[2]Sheet3!$G:$CZ,90,0)</f>
        <v>0</v>
      </c>
      <c r="DB90" s="14">
        <f>VLOOKUP($B90,[2]Sheet3!$G:$CZ,91,0)</f>
        <v>0</v>
      </c>
      <c r="DC90" s="14">
        <f>VLOOKUP($B90,[2]Sheet3!$G:$CZ,92,0)</f>
        <v>0</v>
      </c>
      <c r="DD90" s="14">
        <f>VLOOKUP($B90,[2]Sheet3!$G:$CZ,93,0)</f>
        <v>0</v>
      </c>
      <c r="DE90" s="14">
        <f>VLOOKUP($B90,[2]Sheet3!$G:$CZ,94,0)</f>
        <v>0</v>
      </c>
      <c r="DF90" s="14">
        <f>VLOOKUP($B90,[2]Sheet3!$G:$CZ,95,0)</f>
        <v>0</v>
      </c>
      <c r="DG90" s="14">
        <f>VLOOKUP($B90,[2]Sheet3!$G:$CZ,96,0)</f>
        <v>0</v>
      </c>
      <c r="DH90" s="14">
        <f>VLOOKUP($B90,[2]Sheet3!$G:$CZ,97,0)</f>
        <v>0</v>
      </c>
      <c r="DI90" s="14">
        <f>VLOOKUP($B90,[2]Sheet3!$G:$CZ,98,0)</f>
        <v>0</v>
      </c>
    </row>
    <row r="91" spans="1:113" x14ac:dyDescent="0.3">
      <c r="A91" s="9" t="str">
        <f t="shared" si="3"/>
        <v>S34713</v>
      </c>
      <c r="B91" s="15" t="s">
        <v>870</v>
      </c>
      <c r="C91" s="15" t="s">
        <v>871</v>
      </c>
      <c r="F91" s="7" t="s">
        <v>15</v>
      </c>
      <c r="G91" s="12" t="s">
        <v>3586</v>
      </c>
      <c r="H91" s="12" t="str">
        <f>VLOOKUP($B91,[1]Sheet1!$A:$G,5,0)</f>
        <v>suresh.skg@redingtongroup.com</v>
      </c>
      <c r="I91" s="12" t="str">
        <f>VLOOKUP($B91,[1]Sheet1!$A:$G,7,0)</f>
        <v>yogesh.ganesh@redingtongroup.com</v>
      </c>
      <c r="J91" s="12" t="s">
        <v>82</v>
      </c>
      <c r="K91" s="7"/>
      <c r="L91" s="7"/>
      <c r="M91" s="8"/>
      <c r="N91" s="7" t="str">
        <f t="shared" si="4"/>
        <v>suresh.skg@redingtongroup.com; yogesh.ganesh@redingtongroup.com; nilesh.phirke@redingtongroup.com;christopher.joseph@redingtongroup.com</v>
      </c>
      <c r="O91" s="7" t="str">
        <f t="shared" si="5"/>
        <v>S34713</v>
      </c>
      <c r="P91" s="8" t="s">
        <v>5215</v>
      </c>
      <c r="Q91" s="14">
        <f>VLOOKUP($B91,[2]Sheet3!$G:$CZ,2,0)</f>
        <v>2400309312</v>
      </c>
      <c r="R91" s="14">
        <f>VLOOKUP($B91,[2]Sheet3!$G:$CZ,3,0)</f>
        <v>2400309310</v>
      </c>
      <c r="S91" s="14">
        <f>VLOOKUP($B91,[2]Sheet3!$G:$CZ,4,0)</f>
        <v>2400309311</v>
      </c>
      <c r="T91" s="14">
        <f>VLOOKUP($B91,[2]Sheet3!$G:$CZ,5,0)</f>
        <v>2400301000</v>
      </c>
      <c r="U91" s="14">
        <f>VLOOKUP($B91,[2]Sheet3!$G:$CZ,6,0)</f>
        <v>2400301002</v>
      </c>
      <c r="V91" s="14">
        <f>VLOOKUP($B91,[2]Sheet3!$G:$CZ,7,0)</f>
        <v>0</v>
      </c>
      <c r="W91" s="14">
        <f>VLOOKUP($B91,[2]Sheet3!$G:$CZ,8,0)</f>
        <v>0</v>
      </c>
      <c r="X91" s="14">
        <f>VLOOKUP($B91,[2]Sheet3!$G:$CZ,9,0)</f>
        <v>0</v>
      </c>
      <c r="Y91" s="14">
        <f>VLOOKUP($B91,[2]Sheet3!$G:$CZ,10,0)</f>
        <v>0</v>
      </c>
      <c r="Z91" s="14">
        <f>VLOOKUP($B91,[2]Sheet3!$G:$CZ,11,0)</f>
        <v>0</v>
      </c>
      <c r="AA91" s="14">
        <f>VLOOKUP($B91,[2]Sheet3!$G:$CZ,12,0)</f>
        <v>0</v>
      </c>
      <c r="AB91" s="14">
        <f>VLOOKUP($B91,[2]Sheet3!$G:$CZ,13,0)</f>
        <v>0</v>
      </c>
      <c r="AC91" s="14">
        <f>VLOOKUP($B91,[2]Sheet3!$G:$CZ,14,0)</f>
        <v>0</v>
      </c>
      <c r="AD91" s="14">
        <f>VLOOKUP($B91,[2]Sheet3!$G:$CZ,15,0)</f>
        <v>0</v>
      </c>
      <c r="AE91" s="14">
        <f>VLOOKUP($B91,[2]Sheet3!$G:$CZ,16,0)</f>
        <v>0</v>
      </c>
      <c r="AF91" s="14">
        <f>VLOOKUP($B91,[2]Sheet3!$G:$CZ,17,0)</f>
        <v>0</v>
      </c>
      <c r="AG91" s="14">
        <f>VLOOKUP($B91,[2]Sheet3!$G:$CZ,18,0)</f>
        <v>0</v>
      </c>
      <c r="AH91" s="14">
        <f>VLOOKUP($B91,[2]Sheet3!$G:$CZ,19,0)</f>
        <v>0</v>
      </c>
      <c r="AI91" s="14">
        <f>VLOOKUP($B91,[2]Sheet3!$G:$CZ,20,0)</f>
        <v>0</v>
      </c>
      <c r="AJ91" s="14">
        <f>VLOOKUP($B91,[2]Sheet3!$G:$CZ,21,0)</f>
        <v>0</v>
      </c>
      <c r="AK91" s="14">
        <f>VLOOKUP($B91,[2]Sheet3!$G:$CZ,22,0)</f>
        <v>0</v>
      </c>
      <c r="AL91" s="14">
        <f>VLOOKUP($B91,[2]Sheet3!$G:$CZ,23,0)</f>
        <v>0</v>
      </c>
      <c r="AM91" s="14">
        <f>VLOOKUP($B91,[2]Sheet3!$G:$CZ,24,0)</f>
        <v>0</v>
      </c>
      <c r="AN91" s="14">
        <f>VLOOKUP($B91,[2]Sheet3!$G:$CZ,25,0)</f>
        <v>0</v>
      </c>
      <c r="AO91" s="14">
        <f>VLOOKUP($B91,[2]Sheet3!$G:$CZ,26,0)</f>
        <v>0</v>
      </c>
      <c r="AP91" s="14">
        <f>VLOOKUP($B91,[2]Sheet3!$G:$CZ,27,0)</f>
        <v>0</v>
      </c>
      <c r="AQ91" s="14">
        <f>VLOOKUP($B91,[2]Sheet3!$G:$CZ,28,0)</f>
        <v>0</v>
      </c>
      <c r="AR91" s="14">
        <f>VLOOKUP($B91,[2]Sheet3!$G:$CZ,29,0)</f>
        <v>0</v>
      </c>
      <c r="AS91" s="14">
        <f>VLOOKUP($B91,[2]Sheet3!$G:$CZ,30,0)</f>
        <v>0</v>
      </c>
      <c r="AT91" s="14">
        <f>VLOOKUP($B91,[2]Sheet3!$G:$CZ,31,0)</f>
        <v>0</v>
      </c>
      <c r="AU91" s="14">
        <f>VLOOKUP($B91,[2]Sheet3!$G:$CZ,32,0)</f>
        <v>0</v>
      </c>
      <c r="AV91" s="14">
        <f>VLOOKUP($B91,[2]Sheet3!$G:$CZ,33,0)</f>
        <v>0</v>
      </c>
      <c r="AW91" s="14">
        <f>VLOOKUP($B91,[2]Sheet3!$G:$CZ,34,0)</f>
        <v>0</v>
      </c>
      <c r="AX91" s="14">
        <f>VLOOKUP($B91,[2]Sheet3!$G:$CZ,35,0)</f>
        <v>0</v>
      </c>
      <c r="AY91" s="14">
        <f>VLOOKUP($B91,[2]Sheet3!$G:$CZ,36,0)</f>
        <v>0</v>
      </c>
      <c r="AZ91" s="14">
        <f>VLOOKUP($B91,[2]Sheet3!$G:$CZ,37,0)</f>
        <v>0</v>
      </c>
      <c r="BA91" s="14">
        <f>VLOOKUP($B91,[2]Sheet3!$G:$CZ,38,0)</f>
        <v>0</v>
      </c>
      <c r="BB91" s="14">
        <f>VLOOKUP($B91,[2]Sheet3!$G:$CZ,39,0)</f>
        <v>0</v>
      </c>
      <c r="BC91" s="14">
        <f>VLOOKUP($B91,[2]Sheet3!$G:$CZ,40,0)</f>
        <v>0</v>
      </c>
      <c r="BD91" s="14">
        <f>VLOOKUP($B91,[2]Sheet3!$G:$CZ,41,0)</f>
        <v>0</v>
      </c>
      <c r="BE91" s="14">
        <f>VLOOKUP($B91,[2]Sheet3!$G:$CZ,42,0)</f>
        <v>0</v>
      </c>
      <c r="BF91" s="14">
        <f>VLOOKUP($B91,[2]Sheet3!$G:$CZ,43,0)</f>
        <v>0</v>
      </c>
      <c r="BG91" s="14">
        <f>VLOOKUP($B91,[2]Sheet3!$G:$CZ,44,0)</f>
        <v>0</v>
      </c>
      <c r="BH91" s="14">
        <f>VLOOKUP($B91,[2]Sheet3!$G:$CZ,45,0)</f>
        <v>0</v>
      </c>
      <c r="BI91" s="14">
        <f>VLOOKUP($B91,[2]Sheet3!$G:$CZ,46,0)</f>
        <v>0</v>
      </c>
      <c r="BJ91" s="14">
        <f>VLOOKUP($B91,[2]Sheet3!$G:$CZ,47,0)</f>
        <v>0</v>
      </c>
      <c r="BK91" s="14">
        <f>VLOOKUP($B91,[2]Sheet3!$G:$CZ,48,0)</f>
        <v>0</v>
      </c>
      <c r="BL91" s="14">
        <f>VLOOKUP($B91,[2]Sheet3!$G:$CZ,49,0)</f>
        <v>0</v>
      </c>
      <c r="BM91" s="14">
        <f>VLOOKUP($B91,[2]Sheet3!$G:$CZ,50,0)</f>
        <v>0</v>
      </c>
      <c r="BN91" s="14">
        <f>VLOOKUP($B91,[2]Sheet3!$G:$CZ,51,0)</f>
        <v>0</v>
      </c>
      <c r="BO91" s="14">
        <f>VLOOKUP($B91,[2]Sheet3!$G:$CZ,52,0)</f>
        <v>0</v>
      </c>
      <c r="BP91" s="14">
        <f>VLOOKUP($B91,[2]Sheet3!$G:$CZ,53,0)</f>
        <v>0</v>
      </c>
      <c r="BQ91" s="14">
        <f>VLOOKUP($B91,[2]Sheet3!$G:$CZ,54,0)</f>
        <v>0</v>
      </c>
      <c r="BR91" s="14">
        <f>VLOOKUP($B91,[2]Sheet3!$G:$CZ,55,0)</f>
        <v>0</v>
      </c>
      <c r="BS91" s="14">
        <f>VLOOKUP($B91,[2]Sheet3!$G:$CZ,56,0)</f>
        <v>0</v>
      </c>
      <c r="BT91" s="14">
        <f>VLOOKUP($B91,[2]Sheet3!$G:$CZ,57,0)</f>
        <v>0</v>
      </c>
      <c r="BU91" s="14">
        <f>VLOOKUP($B91,[2]Sheet3!$G:$CZ,58,0)</f>
        <v>0</v>
      </c>
      <c r="BV91" s="14">
        <f>VLOOKUP($B91,[2]Sheet3!$G:$CZ,59,0)</f>
        <v>0</v>
      </c>
      <c r="BW91" s="14">
        <f>VLOOKUP($B91,[2]Sheet3!$G:$CZ,60,0)</f>
        <v>0</v>
      </c>
      <c r="BX91" s="14">
        <f>VLOOKUP($B91,[2]Sheet3!$G:$CZ,61,0)</f>
        <v>0</v>
      </c>
      <c r="BY91" s="14">
        <f>VLOOKUP($B91,[2]Sheet3!$G:$CZ,62,0)</f>
        <v>0</v>
      </c>
      <c r="BZ91" s="14">
        <f>VLOOKUP($B91,[2]Sheet3!$G:$CZ,63,0)</f>
        <v>0</v>
      </c>
      <c r="CA91" s="14">
        <f>VLOOKUP($B91,[2]Sheet3!$G:$CZ,64,0)</f>
        <v>0</v>
      </c>
      <c r="CB91" s="14">
        <f>VLOOKUP($B91,[2]Sheet3!$G:$CZ,65,0)</f>
        <v>0</v>
      </c>
      <c r="CC91" s="14">
        <f>VLOOKUP($B91,[2]Sheet3!$G:$CZ,66,0)</f>
        <v>0</v>
      </c>
      <c r="CD91" s="14">
        <f>VLOOKUP($B91,[2]Sheet3!$G:$CZ,67,0)</f>
        <v>0</v>
      </c>
      <c r="CE91" s="14">
        <f>VLOOKUP($B91,[2]Sheet3!$G:$CZ,68,0)</f>
        <v>0</v>
      </c>
      <c r="CF91" s="14">
        <f>VLOOKUP($B91,[2]Sheet3!$G:$CZ,69,0)</f>
        <v>0</v>
      </c>
      <c r="CG91" s="14">
        <f>VLOOKUP($B91,[2]Sheet3!$G:$CZ,70,0)</f>
        <v>0</v>
      </c>
      <c r="CH91" s="14">
        <f>VLOOKUP($B91,[2]Sheet3!$G:$CZ,71,0)</f>
        <v>0</v>
      </c>
      <c r="CI91" s="14">
        <f>VLOOKUP($B91,[2]Sheet3!$G:$CZ,72,0)</f>
        <v>0</v>
      </c>
      <c r="CJ91" s="14">
        <f>VLOOKUP($B91,[2]Sheet3!$G:$CZ,73,0)</f>
        <v>0</v>
      </c>
      <c r="CK91" s="14">
        <f>VLOOKUP($B91,[2]Sheet3!$G:$CZ,74,0)</f>
        <v>0</v>
      </c>
      <c r="CL91" s="14">
        <f>VLOOKUP($B91,[2]Sheet3!$G:$CZ,75,0)</f>
        <v>0</v>
      </c>
      <c r="CM91" s="14">
        <f>VLOOKUP($B91,[2]Sheet3!$G:$CZ,76,0)</f>
        <v>0</v>
      </c>
      <c r="CN91" s="14">
        <f>VLOOKUP($B91,[2]Sheet3!$G:$CZ,77,0)</f>
        <v>0</v>
      </c>
      <c r="CO91" s="14">
        <f>VLOOKUP($B91,[2]Sheet3!$G:$CZ,78,0)</f>
        <v>0</v>
      </c>
      <c r="CP91" s="14">
        <f>VLOOKUP($B91,[2]Sheet3!$G:$CZ,79,0)</f>
        <v>0</v>
      </c>
      <c r="CQ91" s="14">
        <f>VLOOKUP($B91,[2]Sheet3!$G:$CZ,80,0)</f>
        <v>0</v>
      </c>
      <c r="CR91" s="14">
        <f>VLOOKUP($B91,[2]Sheet3!$G:$CZ,81,0)</f>
        <v>0</v>
      </c>
      <c r="CS91" s="14">
        <f>VLOOKUP($B91,[2]Sheet3!$G:$CZ,82,0)</f>
        <v>0</v>
      </c>
      <c r="CT91" s="14">
        <f>VLOOKUP($B91,[2]Sheet3!$G:$CZ,83,0)</f>
        <v>0</v>
      </c>
      <c r="CU91" s="14">
        <f>VLOOKUP($B91,[2]Sheet3!$G:$CZ,84,0)</f>
        <v>0</v>
      </c>
      <c r="CV91" s="14">
        <f>VLOOKUP($B91,[2]Sheet3!$G:$CZ,85,0)</f>
        <v>0</v>
      </c>
      <c r="CW91" s="14">
        <f>VLOOKUP($B91,[2]Sheet3!$G:$CZ,86,0)</f>
        <v>0</v>
      </c>
      <c r="CX91" s="14">
        <f>VLOOKUP($B91,[2]Sheet3!$G:$CZ,87,0)</f>
        <v>0</v>
      </c>
      <c r="CY91" s="14">
        <f>VLOOKUP($B91,[2]Sheet3!$G:$CZ,88,0)</f>
        <v>0</v>
      </c>
      <c r="CZ91" s="14">
        <f>VLOOKUP($B91,[2]Sheet3!$G:$CZ,89,0)</f>
        <v>0</v>
      </c>
      <c r="DA91" s="14">
        <f>VLOOKUP($B91,[2]Sheet3!$G:$CZ,90,0)</f>
        <v>0</v>
      </c>
      <c r="DB91" s="14">
        <f>VLOOKUP($B91,[2]Sheet3!$G:$CZ,91,0)</f>
        <v>0</v>
      </c>
      <c r="DC91" s="14">
        <f>VLOOKUP($B91,[2]Sheet3!$G:$CZ,92,0)</f>
        <v>0</v>
      </c>
      <c r="DD91" s="14">
        <f>VLOOKUP($B91,[2]Sheet3!$G:$CZ,93,0)</f>
        <v>0</v>
      </c>
      <c r="DE91" s="14">
        <f>VLOOKUP($B91,[2]Sheet3!$G:$CZ,94,0)</f>
        <v>0</v>
      </c>
      <c r="DF91" s="14">
        <f>VLOOKUP($B91,[2]Sheet3!$G:$CZ,95,0)</f>
        <v>0</v>
      </c>
      <c r="DG91" s="14">
        <f>VLOOKUP($B91,[2]Sheet3!$G:$CZ,96,0)</f>
        <v>0</v>
      </c>
      <c r="DH91" s="14">
        <f>VLOOKUP($B91,[2]Sheet3!$G:$CZ,97,0)</f>
        <v>0</v>
      </c>
      <c r="DI91" s="14">
        <f>VLOOKUP($B91,[2]Sheet3!$G:$CZ,98,0)</f>
        <v>0</v>
      </c>
    </row>
    <row r="92" spans="1:113" x14ac:dyDescent="0.3">
      <c r="A92" s="9" t="str">
        <f t="shared" si="3"/>
        <v>N23013</v>
      </c>
      <c r="B92" s="15" t="s">
        <v>37</v>
      </c>
      <c r="C92" s="15" t="s">
        <v>38</v>
      </c>
      <c r="F92" s="7" t="s">
        <v>15</v>
      </c>
      <c r="G92" s="12" t="s">
        <v>3587</v>
      </c>
      <c r="H92" s="12" t="str">
        <f>VLOOKUP($B92,[1]Sheet1!$A:$G,5,0)</f>
        <v>himanshu.anand@redingtongroup.com</v>
      </c>
      <c r="I92" s="12" t="str">
        <f>VLOOKUP($B92,[1]Sheet1!$A:$G,7,0)</f>
        <v>jitender.chopra@redingtongroup.com</v>
      </c>
      <c r="J92" s="12" t="s">
        <v>82</v>
      </c>
      <c r="K92" s="7"/>
      <c r="L92" s="7"/>
      <c r="M92" s="8"/>
      <c r="N92" s="7" t="str">
        <f t="shared" si="4"/>
        <v>himanshu.anand@redingtongroup.com; jitender.chopra@redingtongroup.com; nilesh.phirke@redingtongroup.com;christopher.joseph@redingtongroup.com</v>
      </c>
      <c r="O92" s="7" t="str">
        <f t="shared" si="5"/>
        <v>N23013</v>
      </c>
      <c r="P92" s="8" t="s">
        <v>5215</v>
      </c>
      <c r="Q92" s="14">
        <f>VLOOKUP($B92,[2]Sheet3!$G:$CZ,2,0)</f>
        <v>2400309009</v>
      </c>
      <c r="R92" s="14">
        <f>VLOOKUP($B92,[2]Sheet3!$G:$CZ,3,0)</f>
        <v>2400302660</v>
      </c>
      <c r="S92" s="14">
        <f>VLOOKUP($B92,[2]Sheet3!$G:$CZ,4,0)</f>
        <v>2400302652</v>
      </c>
      <c r="T92" s="14">
        <f>VLOOKUP($B92,[2]Sheet3!$G:$CZ,5,0)</f>
        <v>2400302658</v>
      </c>
      <c r="U92" s="14">
        <f>VLOOKUP($B92,[2]Sheet3!$G:$CZ,6,0)</f>
        <v>2400302656</v>
      </c>
      <c r="V92" s="14">
        <f>VLOOKUP($B92,[2]Sheet3!$G:$CZ,7,0)</f>
        <v>2400309011</v>
      </c>
      <c r="W92" s="14">
        <f>VLOOKUP($B92,[2]Sheet3!$G:$CZ,8,0)</f>
        <v>2400309010</v>
      </c>
      <c r="X92" s="14">
        <f>VLOOKUP($B92,[2]Sheet3!$G:$CZ,9,0)</f>
        <v>2400302650</v>
      </c>
      <c r="Y92" s="14">
        <f>VLOOKUP($B92,[2]Sheet3!$G:$CZ,10,0)</f>
        <v>0</v>
      </c>
      <c r="Z92" s="14">
        <f>VLOOKUP($B92,[2]Sheet3!$G:$CZ,11,0)</f>
        <v>0</v>
      </c>
      <c r="AA92" s="14">
        <f>VLOOKUP($B92,[2]Sheet3!$G:$CZ,12,0)</f>
        <v>0</v>
      </c>
      <c r="AB92" s="14">
        <f>VLOOKUP($B92,[2]Sheet3!$G:$CZ,13,0)</f>
        <v>0</v>
      </c>
      <c r="AC92" s="14">
        <f>VLOOKUP($B92,[2]Sheet3!$G:$CZ,14,0)</f>
        <v>0</v>
      </c>
      <c r="AD92" s="14">
        <f>VLOOKUP($B92,[2]Sheet3!$G:$CZ,15,0)</f>
        <v>0</v>
      </c>
      <c r="AE92" s="14">
        <f>VLOOKUP($B92,[2]Sheet3!$G:$CZ,16,0)</f>
        <v>0</v>
      </c>
      <c r="AF92" s="14">
        <f>VLOOKUP($B92,[2]Sheet3!$G:$CZ,17,0)</f>
        <v>0</v>
      </c>
      <c r="AG92" s="14">
        <f>VLOOKUP($B92,[2]Sheet3!$G:$CZ,18,0)</f>
        <v>0</v>
      </c>
      <c r="AH92" s="14">
        <f>VLOOKUP($B92,[2]Sheet3!$G:$CZ,19,0)</f>
        <v>0</v>
      </c>
      <c r="AI92" s="14">
        <f>VLOOKUP($B92,[2]Sheet3!$G:$CZ,20,0)</f>
        <v>0</v>
      </c>
      <c r="AJ92" s="14">
        <f>VLOOKUP($B92,[2]Sheet3!$G:$CZ,21,0)</f>
        <v>0</v>
      </c>
      <c r="AK92" s="14">
        <f>VLOOKUP($B92,[2]Sheet3!$G:$CZ,22,0)</f>
        <v>0</v>
      </c>
      <c r="AL92" s="14">
        <f>VLOOKUP($B92,[2]Sheet3!$G:$CZ,23,0)</f>
        <v>0</v>
      </c>
      <c r="AM92" s="14">
        <f>VLOOKUP($B92,[2]Sheet3!$G:$CZ,24,0)</f>
        <v>0</v>
      </c>
      <c r="AN92" s="14">
        <f>VLOOKUP($B92,[2]Sheet3!$G:$CZ,25,0)</f>
        <v>0</v>
      </c>
      <c r="AO92" s="14">
        <f>VLOOKUP($B92,[2]Sheet3!$G:$CZ,26,0)</f>
        <v>0</v>
      </c>
      <c r="AP92" s="14">
        <f>VLOOKUP($B92,[2]Sheet3!$G:$CZ,27,0)</f>
        <v>0</v>
      </c>
      <c r="AQ92" s="14">
        <f>VLOOKUP($B92,[2]Sheet3!$G:$CZ,28,0)</f>
        <v>0</v>
      </c>
      <c r="AR92" s="14">
        <f>VLOOKUP($B92,[2]Sheet3!$G:$CZ,29,0)</f>
        <v>0</v>
      </c>
      <c r="AS92" s="14">
        <f>VLOOKUP($B92,[2]Sheet3!$G:$CZ,30,0)</f>
        <v>0</v>
      </c>
      <c r="AT92" s="14">
        <f>VLOOKUP($B92,[2]Sheet3!$G:$CZ,31,0)</f>
        <v>0</v>
      </c>
      <c r="AU92" s="14">
        <f>VLOOKUP($B92,[2]Sheet3!$G:$CZ,32,0)</f>
        <v>0</v>
      </c>
      <c r="AV92" s="14">
        <f>VLOOKUP($B92,[2]Sheet3!$G:$CZ,33,0)</f>
        <v>0</v>
      </c>
      <c r="AW92" s="14">
        <f>VLOOKUP($B92,[2]Sheet3!$G:$CZ,34,0)</f>
        <v>0</v>
      </c>
      <c r="AX92" s="14">
        <f>VLOOKUP($B92,[2]Sheet3!$G:$CZ,35,0)</f>
        <v>0</v>
      </c>
      <c r="AY92" s="14">
        <f>VLOOKUP($B92,[2]Sheet3!$G:$CZ,36,0)</f>
        <v>0</v>
      </c>
      <c r="AZ92" s="14">
        <f>VLOOKUP($B92,[2]Sheet3!$G:$CZ,37,0)</f>
        <v>0</v>
      </c>
      <c r="BA92" s="14">
        <f>VLOOKUP($B92,[2]Sheet3!$G:$CZ,38,0)</f>
        <v>0</v>
      </c>
      <c r="BB92" s="14">
        <f>VLOOKUP($B92,[2]Sheet3!$G:$CZ,39,0)</f>
        <v>0</v>
      </c>
      <c r="BC92" s="14">
        <f>VLOOKUP($B92,[2]Sheet3!$G:$CZ,40,0)</f>
        <v>0</v>
      </c>
      <c r="BD92" s="14">
        <f>VLOOKUP($B92,[2]Sheet3!$G:$CZ,41,0)</f>
        <v>0</v>
      </c>
      <c r="BE92" s="14">
        <f>VLOOKUP($B92,[2]Sheet3!$G:$CZ,42,0)</f>
        <v>0</v>
      </c>
      <c r="BF92" s="14">
        <f>VLOOKUP($B92,[2]Sheet3!$G:$CZ,43,0)</f>
        <v>0</v>
      </c>
      <c r="BG92" s="14">
        <f>VLOOKUP($B92,[2]Sheet3!$G:$CZ,44,0)</f>
        <v>0</v>
      </c>
      <c r="BH92" s="14">
        <f>VLOOKUP($B92,[2]Sheet3!$G:$CZ,45,0)</f>
        <v>0</v>
      </c>
      <c r="BI92" s="14">
        <f>VLOOKUP($B92,[2]Sheet3!$G:$CZ,46,0)</f>
        <v>0</v>
      </c>
      <c r="BJ92" s="14">
        <f>VLOOKUP($B92,[2]Sheet3!$G:$CZ,47,0)</f>
        <v>0</v>
      </c>
      <c r="BK92" s="14">
        <f>VLOOKUP($B92,[2]Sheet3!$G:$CZ,48,0)</f>
        <v>0</v>
      </c>
      <c r="BL92" s="14">
        <f>VLOOKUP($B92,[2]Sheet3!$G:$CZ,49,0)</f>
        <v>0</v>
      </c>
      <c r="BM92" s="14">
        <f>VLOOKUP($B92,[2]Sheet3!$G:$CZ,50,0)</f>
        <v>0</v>
      </c>
      <c r="BN92" s="14">
        <f>VLOOKUP($B92,[2]Sheet3!$G:$CZ,51,0)</f>
        <v>0</v>
      </c>
      <c r="BO92" s="14">
        <f>VLOOKUP($B92,[2]Sheet3!$G:$CZ,52,0)</f>
        <v>0</v>
      </c>
      <c r="BP92" s="14">
        <f>VLOOKUP($B92,[2]Sheet3!$G:$CZ,53,0)</f>
        <v>0</v>
      </c>
      <c r="BQ92" s="14">
        <f>VLOOKUP($B92,[2]Sheet3!$G:$CZ,54,0)</f>
        <v>0</v>
      </c>
      <c r="BR92" s="14">
        <f>VLOOKUP($B92,[2]Sheet3!$G:$CZ,55,0)</f>
        <v>0</v>
      </c>
      <c r="BS92" s="14">
        <f>VLOOKUP($B92,[2]Sheet3!$G:$CZ,56,0)</f>
        <v>0</v>
      </c>
      <c r="BT92" s="14">
        <f>VLOOKUP($B92,[2]Sheet3!$G:$CZ,57,0)</f>
        <v>0</v>
      </c>
      <c r="BU92" s="14">
        <f>VLOOKUP($B92,[2]Sheet3!$G:$CZ,58,0)</f>
        <v>0</v>
      </c>
      <c r="BV92" s="14">
        <f>VLOOKUP($B92,[2]Sheet3!$G:$CZ,59,0)</f>
        <v>0</v>
      </c>
      <c r="BW92" s="14">
        <f>VLOOKUP($B92,[2]Sheet3!$G:$CZ,60,0)</f>
        <v>0</v>
      </c>
      <c r="BX92" s="14">
        <f>VLOOKUP($B92,[2]Sheet3!$G:$CZ,61,0)</f>
        <v>0</v>
      </c>
      <c r="BY92" s="14">
        <f>VLOOKUP($B92,[2]Sheet3!$G:$CZ,62,0)</f>
        <v>0</v>
      </c>
      <c r="BZ92" s="14">
        <f>VLOOKUP($B92,[2]Sheet3!$G:$CZ,63,0)</f>
        <v>0</v>
      </c>
      <c r="CA92" s="14">
        <f>VLOOKUP($B92,[2]Sheet3!$G:$CZ,64,0)</f>
        <v>0</v>
      </c>
      <c r="CB92" s="14">
        <f>VLOOKUP($B92,[2]Sheet3!$G:$CZ,65,0)</f>
        <v>0</v>
      </c>
      <c r="CC92" s="14">
        <f>VLOOKUP($B92,[2]Sheet3!$G:$CZ,66,0)</f>
        <v>0</v>
      </c>
      <c r="CD92" s="14">
        <f>VLOOKUP($B92,[2]Sheet3!$G:$CZ,67,0)</f>
        <v>0</v>
      </c>
      <c r="CE92" s="14">
        <f>VLOOKUP($B92,[2]Sheet3!$G:$CZ,68,0)</f>
        <v>0</v>
      </c>
      <c r="CF92" s="14">
        <f>VLOOKUP($B92,[2]Sheet3!$G:$CZ,69,0)</f>
        <v>0</v>
      </c>
      <c r="CG92" s="14">
        <f>VLOOKUP($B92,[2]Sheet3!$G:$CZ,70,0)</f>
        <v>0</v>
      </c>
      <c r="CH92" s="14">
        <f>VLOOKUP($B92,[2]Sheet3!$G:$CZ,71,0)</f>
        <v>0</v>
      </c>
      <c r="CI92" s="14">
        <f>VLOOKUP($B92,[2]Sheet3!$G:$CZ,72,0)</f>
        <v>0</v>
      </c>
      <c r="CJ92" s="14">
        <f>VLOOKUP($B92,[2]Sheet3!$G:$CZ,73,0)</f>
        <v>0</v>
      </c>
      <c r="CK92" s="14">
        <f>VLOOKUP($B92,[2]Sheet3!$G:$CZ,74,0)</f>
        <v>0</v>
      </c>
      <c r="CL92" s="14">
        <f>VLOOKUP($B92,[2]Sheet3!$G:$CZ,75,0)</f>
        <v>0</v>
      </c>
      <c r="CM92" s="14">
        <f>VLOOKUP($B92,[2]Sheet3!$G:$CZ,76,0)</f>
        <v>0</v>
      </c>
      <c r="CN92" s="14">
        <f>VLOOKUP($B92,[2]Sheet3!$G:$CZ,77,0)</f>
        <v>0</v>
      </c>
      <c r="CO92" s="14">
        <f>VLOOKUP($B92,[2]Sheet3!$G:$CZ,78,0)</f>
        <v>0</v>
      </c>
      <c r="CP92" s="14">
        <f>VLOOKUP($B92,[2]Sheet3!$G:$CZ,79,0)</f>
        <v>0</v>
      </c>
      <c r="CQ92" s="14">
        <f>VLOOKUP($B92,[2]Sheet3!$G:$CZ,80,0)</f>
        <v>0</v>
      </c>
      <c r="CR92" s="14">
        <f>VLOOKUP($B92,[2]Sheet3!$G:$CZ,81,0)</f>
        <v>0</v>
      </c>
      <c r="CS92" s="14">
        <f>VLOOKUP($B92,[2]Sheet3!$G:$CZ,82,0)</f>
        <v>0</v>
      </c>
      <c r="CT92" s="14">
        <f>VLOOKUP($B92,[2]Sheet3!$G:$CZ,83,0)</f>
        <v>0</v>
      </c>
      <c r="CU92" s="14">
        <f>VLOOKUP($B92,[2]Sheet3!$G:$CZ,84,0)</f>
        <v>0</v>
      </c>
      <c r="CV92" s="14">
        <f>VLOOKUP($B92,[2]Sheet3!$G:$CZ,85,0)</f>
        <v>0</v>
      </c>
      <c r="CW92" s="14">
        <f>VLOOKUP($B92,[2]Sheet3!$G:$CZ,86,0)</f>
        <v>0</v>
      </c>
      <c r="CX92" s="14">
        <f>VLOOKUP($B92,[2]Sheet3!$G:$CZ,87,0)</f>
        <v>0</v>
      </c>
      <c r="CY92" s="14">
        <f>VLOOKUP($B92,[2]Sheet3!$G:$CZ,88,0)</f>
        <v>0</v>
      </c>
      <c r="CZ92" s="14">
        <f>VLOOKUP($B92,[2]Sheet3!$G:$CZ,89,0)</f>
        <v>0</v>
      </c>
      <c r="DA92" s="14">
        <f>VLOOKUP($B92,[2]Sheet3!$G:$CZ,90,0)</f>
        <v>0</v>
      </c>
      <c r="DB92" s="14">
        <f>VLOOKUP($B92,[2]Sheet3!$G:$CZ,91,0)</f>
        <v>0</v>
      </c>
      <c r="DC92" s="14">
        <f>VLOOKUP($B92,[2]Sheet3!$G:$CZ,92,0)</f>
        <v>0</v>
      </c>
      <c r="DD92" s="14">
        <f>VLOOKUP($B92,[2]Sheet3!$G:$CZ,93,0)</f>
        <v>0</v>
      </c>
      <c r="DE92" s="14">
        <f>VLOOKUP($B92,[2]Sheet3!$G:$CZ,94,0)</f>
        <v>0</v>
      </c>
      <c r="DF92" s="14">
        <f>VLOOKUP($B92,[2]Sheet3!$G:$CZ,95,0)</f>
        <v>0</v>
      </c>
      <c r="DG92" s="14">
        <f>VLOOKUP($B92,[2]Sheet3!$G:$CZ,96,0)</f>
        <v>0</v>
      </c>
      <c r="DH92" s="14">
        <f>VLOOKUP($B92,[2]Sheet3!$G:$CZ,97,0)</f>
        <v>0</v>
      </c>
      <c r="DI92" s="14">
        <f>VLOOKUP($B92,[2]Sheet3!$G:$CZ,98,0)</f>
        <v>0</v>
      </c>
    </row>
    <row r="93" spans="1:113" x14ac:dyDescent="0.3">
      <c r="A93" s="9" t="str">
        <f t="shared" si="3"/>
        <v>SE3109</v>
      </c>
      <c r="B93" s="15" t="s">
        <v>218</v>
      </c>
      <c r="C93" s="15" t="s">
        <v>219</v>
      </c>
      <c r="F93" s="7" t="s">
        <v>15</v>
      </c>
      <c r="G93" s="12" t="s">
        <v>3588</v>
      </c>
      <c r="H93" s="12" t="str">
        <f>VLOOKUP($B93,[1]Sheet1!$A:$G,5,0)</f>
        <v>prem.kumarmani@redingtongroup.com</v>
      </c>
      <c r="I93" s="12" t="str">
        <f>VLOOKUP($B93,[1]Sheet1!$A:$G,7,0)</f>
        <v>yogesh.ganesh@redingtongroup.com</v>
      </c>
      <c r="J93" s="12" t="s">
        <v>82</v>
      </c>
      <c r="K93" s="7"/>
      <c r="L93" s="7"/>
      <c r="M93" s="8"/>
      <c r="N93" s="7" t="str">
        <f t="shared" si="4"/>
        <v>prem.kumarmani@redingtongroup.com; yogesh.ganesh@redingtongroup.com; nilesh.phirke@redingtongroup.com;christopher.joseph@redingtongroup.com</v>
      </c>
      <c r="O93" s="7" t="str">
        <f t="shared" si="5"/>
        <v>SE3109</v>
      </c>
      <c r="P93" s="8" t="s">
        <v>5215</v>
      </c>
      <c r="Q93" s="14">
        <f>VLOOKUP($B93,[2]Sheet3!$G:$CZ,2,0)</f>
        <v>2400309295</v>
      </c>
      <c r="R93" s="14">
        <f>VLOOKUP($B93,[2]Sheet3!$G:$CZ,3,0)</f>
        <v>2400309294</v>
      </c>
      <c r="S93" s="14">
        <f>VLOOKUP($B93,[2]Sheet3!$G:$CZ,4,0)</f>
        <v>2400305730</v>
      </c>
      <c r="T93" s="14">
        <f>VLOOKUP($B93,[2]Sheet3!$G:$CZ,5,0)</f>
        <v>2400305735</v>
      </c>
      <c r="U93" s="14">
        <f>VLOOKUP($B93,[2]Sheet3!$G:$CZ,6,0)</f>
        <v>0</v>
      </c>
      <c r="V93" s="14">
        <f>VLOOKUP($B93,[2]Sheet3!$G:$CZ,7,0)</f>
        <v>0</v>
      </c>
      <c r="W93" s="14">
        <f>VLOOKUP($B93,[2]Sheet3!$G:$CZ,8,0)</f>
        <v>0</v>
      </c>
      <c r="X93" s="14">
        <f>VLOOKUP($B93,[2]Sheet3!$G:$CZ,9,0)</f>
        <v>0</v>
      </c>
      <c r="Y93" s="14">
        <f>VLOOKUP($B93,[2]Sheet3!$G:$CZ,10,0)</f>
        <v>0</v>
      </c>
      <c r="Z93" s="14">
        <f>VLOOKUP($B93,[2]Sheet3!$G:$CZ,11,0)</f>
        <v>0</v>
      </c>
      <c r="AA93" s="14">
        <f>VLOOKUP($B93,[2]Sheet3!$G:$CZ,12,0)</f>
        <v>0</v>
      </c>
      <c r="AB93" s="14">
        <f>VLOOKUP($B93,[2]Sheet3!$G:$CZ,13,0)</f>
        <v>0</v>
      </c>
      <c r="AC93" s="14">
        <f>VLOOKUP($B93,[2]Sheet3!$G:$CZ,14,0)</f>
        <v>0</v>
      </c>
      <c r="AD93" s="14">
        <f>VLOOKUP($B93,[2]Sheet3!$G:$CZ,15,0)</f>
        <v>0</v>
      </c>
      <c r="AE93" s="14">
        <f>VLOOKUP($B93,[2]Sheet3!$G:$CZ,16,0)</f>
        <v>0</v>
      </c>
      <c r="AF93" s="14">
        <f>VLOOKUP($B93,[2]Sheet3!$G:$CZ,17,0)</f>
        <v>0</v>
      </c>
      <c r="AG93" s="14">
        <f>VLOOKUP($B93,[2]Sheet3!$G:$CZ,18,0)</f>
        <v>0</v>
      </c>
      <c r="AH93" s="14">
        <f>VLOOKUP($B93,[2]Sheet3!$G:$CZ,19,0)</f>
        <v>0</v>
      </c>
      <c r="AI93" s="14">
        <f>VLOOKUP($B93,[2]Sheet3!$G:$CZ,20,0)</f>
        <v>0</v>
      </c>
      <c r="AJ93" s="14">
        <f>VLOOKUP($B93,[2]Sheet3!$G:$CZ,21,0)</f>
        <v>0</v>
      </c>
      <c r="AK93" s="14">
        <f>VLOOKUP($B93,[2]Sheet3!$G:$CZ,22,0)</f>
        <v>0</v>
      </c>
      <c r="AL93" s="14">
        <f>VLOOKUP($B93,[2]Sheet3!$G:$CZ,23,0)</f>
        <v>0</v>
      </c>
      <c r="AM93" s="14">
        <f>VLOOKUP($B93,[2]Sheet3!$G:$CZ,24,0)</f>
        <v>0</v>
      </c>
      <c r="AN93" s="14">
        <f>VLOOKUP($B93,[2]Sheet3!$G:$CZ,25,0)</f>
        <v>0</v>
      </c>
      <c r="AO93" s="14">
        <f>VLOOKUP($B93,[2]Sheet3!$G:$CZ,26,0)</f>
        <v>0</v>
      </c>
      <c r="AP93" s="14">
        <f>VLOOKUP($B93,[2]Sheet3!$G:$CZ,27,0)</f>
        <v>0</v>
      </c>
      <c r="AQ93" s="14">
        <f>VLOOKUP($B93,[2]Sheet3!$G:$CZ,28,0)</f>
        <v>0</v>
      </c>
      <c r="AR93" s="14">
        <f>VLOOKUP($B93,[2]Sheet3!$G:$CZ,29,0)</f>
        <v>0</v>
      </c>
      <c r="AS93" s="14">
        <f>VLOOKUP($B93,[2]Sheet3!$G:$CZ,30,0)</f>
        <v>0</v>
      </c>
      <c r="AT93" s="14">
        <f>VLOOKUP($B93,[2]Sheet3!$G:$CZ,31,0)</f>
        <v>0</v>
      </c>
      <c r="AU93" s="14">
        <f>VLOOKUP($B93,[2]Sheet3!$G:$CZ,32,0)</f>
        <v>0</v>
      </c>
      <c r="AV93" s="14">
        <f>VLOOKUP($B93,[2]Sheet3!$G:$CZ,33,0)</f>
        <v>0</v>
      </c>
      <c r="AW93" s="14">
        <f>VLOOKUP($B93,[2]Sheet3!$G:$CZ,34,0)</f>
        <v>0</v>
      </c>
      <c r="AX93" s="14">
        <f>VLOOKUP($B93,[2]Sheet3!$G:$CZ,35,0)</f>
        <v>0</v>
      </c>
      <c r="AY93" s="14">
        <f>VLOOKUP($B93,[2]Sheet3!$G:$CZ,36,0)</f>
        <v>0</v>
      </c>
      <c r="AZ93" s="14">
        <f>VLOOKUP($B93,[2]Sheet3!$G:$CZ,37,0)</f>
        <v>0</v>
      </c>
      <c r="BA93" s="14">
        <f>VLOOKUP($B93,[2]Sheet3!$G:$CZ,38,0)</f>
        <v>0</v>
      </c>
      <c r="BB93" s="14">
        <f>VLOOKUP($B93,[2]Sheet3!$G:$CZ,39,0)</f>
        <v>0</v>
      </c>
      <c r="BC93" s="14">
        <f>VLOOKUP($B93,[2]Sheet3!$G:$CZ,40,0)</f>
        <v>0</v>
      </c>
      <c r="BD93" s="14">
        <f>VLOOKUP($B93,[2]Sheet3!$G:$CZ,41,0)</f>
        <v>0</v>
      </c>
      <c r="BE93" s="14">
        <f>VLOOKUP($B93,[2]Sheet3!$G:$CZ,42,0)</f>
        <v>0</v>
      </c>
      <c r="BF93" s="14">
        <f>VLOOKUP($B93,[2]Sheet3!$G:$CZ,43,0)</f>
        <v>0</v>
      </c>
      <c r="BG93" s="14">
        <f>VLOOKUP($B93,[2]Sheet3!$G:$CZ,44,0)</f>
        <v>0</v>
      </c>
      <c r="BH93" s="14">
        <f>VLOOKUP($B93,[2]Sheet3!$G:$CZ,45,0)</f>
        <v>0</v>
      </c>
      <c r="BI93" s="14">
        <f>VLOOKUP($B93,[2]Sheet3!$G:$CZ,46,0)</f>
        <v>0</v>
      </c>
      <c r="BJ93" s="14">
        <f>VLOOKUP($B93,[2]Sheet3!$G:$CZ,47,0)</f>
        <v>0</v>
      </c>
      <c r="BK93" s="14">
        <f>VLOOKUP($B93,[2]Sheet3!$G:$CZ,48,0)</f>
        <v>0</v>
      </c>
      <c r="BL93" s="14">
        <f>VLOOKUP($B93,[2]Sheet3!$G:$CZ,49,0)</f>
        <v>0</v>
      </c>
      <c r="BM93" s="14">
        <f>VLOOKUP($B93,[2]Sheet3!$G:$CZ,50,0)</f>
        <v>0</v>
      </c>
      <c r="BN93" s="14">
        <f>VLOOKUP($B93,[2]Sheet3!$G:$CZ,51,0)</f>
        <v>0</v>
      </c>
      <c r="BO93" s="14">
        <f>VLOOKUP($B93,[2]Sheet3!$G:$CZ,52,0)</f>
        <v>0</v>
      </c>
      <c r="BP93" s="14">
        <f>VLOOKUP($B93,[2]Sheet3!$G:$CZ,53,0)</f>
        <v>0</v>
      </c>
      <c r="BQ93" s="14">
        <f>VLOOKUP($B93,[2]Sheet3!$G:$CZ,54,0)</f>
        <v>0</v>
      </c>
      <c r="BR93" s="14">
        <f>VLOOKUP($B93,[2]Sheet3!$G:$CZ,55,0)</f>
        <v>0</v>
      </c>
      <c r="BS93" s="14">
        <f>VLOOKUP($B93,[2]Sheet3!$G:$CZ,56,0)</f>
        <v>0</v>
      </c>
      <c r="BT93" s="14">
        <f>VLOOKUP($B93,[2]Sheet3!$G:$CZ,57,0)</f>
        <v>0</v>
      </c>
      <c r="BU93" s="14">
        <f>VLOOKUP($B93,[2]Sheet3!$G:$CZ,58,0)</f>
        <v>0</v>
      </c>
      <c r="BV93" s="14">
        <f>VLOOKUP($B93,[2]Sheet3!$G:$CZ,59,0)</f>
        <v>0</v>
      </c>
      <c r="BW93" s="14">
        <f>VLOOKUP($B93,[2]Sheet3!$G:$CZ,60,0)</f>
        <v>0</v>
      </c>
      <c r="BX93" s="14">
        <f>VLOOKUP($B93,[2]Sheet3!$G:$CZ,61,0)</f>
        <v>0</v>
      </c>
      <c r="BY93" s="14">
        <f>VLOOKUP($B93,[2]Sheet3!$G:$CZ,62,0)</f>
        <v>0</v>
      </c>
      <c r="BZ93" s="14">
        <f>VLOOKUP($B93,[2]Sheet3!$G:$CZ,63,0)</f>
        <v>0</v>
      </c>
      <c r="CA93" s="14">
        <f>VLOOKUP($B93,[2]Sheet3!$G:$CZ,64,0)</f>
        <v>0</v>
      </c>
      <c r="CB93" s="14">
        <f>VLOOKUP($B93,[2]Sheet3!$G:$CZ,65,0)</f>
        <v>0</v>
      </c>
      <c r="CC93" s="14">
        <f>VLOOKUP($B93,[2]Sheet3!$G:$CZ,66,0)</f>
        <v>0</v>
      </c>
      <c r="CD93" s="14">
        <f>VLOOKUP($B93,[2]Sheet3!$G:$CZ,67,0)</f>
        <v>0</v>
      </c>
      <c r="CE93" s="14">
        <f>VLOOKUP($B93,[2]Sheet3!$G:$CZ,68,0)</f>
        <v>0</v>
      </c>
      <c r="CF93" s="14">
        <f>VLOOKUP($B93,[2]Sheet3!$G:$CZ,69,0)</f>
        <v>0</v>
      </c>
      <c r="CG93" s="14">
        <f>VLOOKUP($B93,[2]Sheet3!$G:$CZ,70,0)</f>
        <v>0</v>
      </c>
      <c r="CH93" s="14">
        <f>VLOOKUP($B93,[2]Sheet3!$G:$CZ,71,0)</f>
        <v>0</v>
      </c>
      <c r="CI93" s="14">
        <f>VLOOKUP($B93,[2]Sheet3!$G:$CZ,72,0)</f>
        <v>0</v>
      </c>
      <c r="CJ93" s="14">
        <f>VLOOKUP($B93,[2]Sheet3!$G:$CZ,73,0)</f>
        <v>0</v>
      </c>
      <c r="CK93" s="14">
        <f>VLOOKUP($B93,[2]Sheet3!$G:$CZ,74,0)</f>
        <v>0</v>
      </c>
      <c r="CL93" s="14">
        <f>VLOOKUP($B93,[2]Sheet3!$G:$CZ,75,0)</f>
        <v>0</v>
      </c>
      <c r="CM93" s="14">
        <f>VLOOKUP($B93,[2]Sheet3!$G:$CZ,76,0)</f>
        <v>0</v>
      </c>
      <c r="CN93" s="14">
        <f>VLOOKUP($B93,[2]Sheet3!$G:$CZ,77,0)</f>
        <v>0</v>
      </c>
      <c r="CO93" s="14">
        <f>VLOOKUP($B93,[2]Sheet3!$G:$CZ,78,0)</f>
        <v>0</v>
      </c>
      <c r="CP93" s="14">
        <f>VLOOKUP($B93,[2]Sheet3!$G:$CZ,79,0)</f>
        <v>0</v>
      </c>
      <c r="CQ93" s="14">
        <f>VLOOKUP($B93,[2]Sheet3!$G:$CZ,80,0)</f>
        <v>0</v>
      </c>
      <c r="CR93" s="14">
        <f>VLOOKUP($B93,[2]Sheet3!$G:$CZ,81,0)</f>
        <v>0</v>
      </c>
      <c r="CS93" s="14">
        <f>VLOOKUP($B93,[2]Sheet3!$G:$CZ,82,0)</f>
        <v>0</v>
      </c>
      <c r="CT93" s="14">
        <f>VLOOKUP($B93,[2]Sheet3!$G:$CZ,83,0)</f>
        <v>0</v>
      </c>
      <c r="CU93" s="14">
        <f>VLOOKUP($B93,[2]Sheet3!$G:$CZ,84,0)</f>
        <v>0</v>
      </c>
      <c r="CV93" s="14">
        <f>VLOOKUP($B93,[2]Sheet3!$G:$CZ,85,0)</f>
        <v>0</v>
      </c>
      <c r="CW93" s="14">
        <f>VLOOKUP($B93,[2]Sheet3!$G:$CZ,86,0)</f>
        <v>0</v>
      </c>
      <c r="CX93" s="14">
        <f>VLOOKUP($B93,[2]Sheet3!$G:$CZ,87,0)</f>
        <v>0</v>
      </c>
      <c r="CY93" s="14">
        <f>VLOOKUP($B93,[2]Sheet3!$G:$CZ,88,0)</f>
        <v>0</v>
      </c>
      <c r="CZ93" s="14">
        <f>VLOOKUP($B93,[2]Sheet3!$G:$CZ,89,0)</f>
        <v>0</v>
      </c>
      <c r="DA93" s="14">
        <f>VLOOKUP($B93,[2]Sheet3!$G:$CZ,90,0)</f>
        <v>0</v>
      </c>
      <c r="DB93" s="14">
        <f>VLOOKUP($B93,[2]Sheet3!$G:$CZ,91,0)</f>
        <v>0</v>
      </c>
      <c r="DC93" s="14">
        <f>VLOOKUP($B93,[2]Sheet3!$G:$CZ,92,0)</f>
        <v>0</v>
      </c>
      <c r="DD93" s="14">
        <f>VLOOKUP($B93,[2]Sheet3!$G:$CZ,93,0)</f>
        <v>0</v>
      </c>
      <c r="DE93" s="14">
        <f>VLOOKUP($B93,[2]Sheet3!$G:$CZ,94,0)</f>
        <v>0</v>
      </c>
      <c r="DF93" s="14">
        <f>VLOOKUP($B93,[2]Sheet3!$G:$CZ,95,0)</f>
        <v>0</v>
      </c>
      <c r="DG93" s="14">
        <f>VLOOKUP($B93,[2]Sheet3!$G:$CZ,96,0)</f>
        <v>0</v>
      </c>
      <c r="DH93" s="14">
        <f>VLOOKUP($B93,[2]Sheet3!$G:$CZ,97,0)</f>
        <v>0</v>
      </c>
      <c r="DI93" s="14">
        <f>VLOOKUP($B93,[2]Sheet3!$G:$CZ,98,0)</f>
        <v>0</v>
      </c>
    </row>
    <row r="94" spans="1:113" x14ac:dyDescent="0.3">
      <c r="A94" s="9" t="str">
        <f t="shared" si="3"/>
        <v>W24074</v>
      </c>
      <c r="B94" s="15" t="s">
        <v>872</v>
      </c>
      <c r="C94" s="15" t="s">
        <v>873</v>
      </c>
      <c r="F94" s="7" t="s">
        <v>15</v>
      </c>
      <c r="G94" s="12" t="s">
        <v>3589</v>
      </c>
      <c r="H94" s="12" t="str">
        <f>VLOOKUP($B94,[1]Sheet1!$A:$G,5,0)</f>
        <v>santosh.desai@redingtongroup.com</v>
      </c>
      <c r="I94" s="12" t="str">
        <f>VLOOKUP($B94,[1]Sheet1!$A:$G,7,0)</f>
        <v>dilip.vishwa@redingtongroup.com</v>
      </c>
      <c r="J94" s="12" t="s">
        <v>82</v>
      </c>
      <c r="K94" s="7"/>
      <c r="L94" s="7"/>
      <c r="M94" s="8"/>
      <c r="N94" s="7" t="str">
        <f t="shared" si="4"/>
        <v>santosh.desai@redingtongroup.com; dilip.vishwa@redingtongroup.com; nilesh.phirke@redingtongroup.com;christopher.joseph@redingtongroup.com</v>
      </c>
      <c r="O94" s="7" t="str">
        <f t="shared" si="5"/>
        <v>W24074</v>
      </c>
      <c r="P94" s="8" t="s">
        <v>5215</v>
      </c>
      <c r="Q94" s="14">
        <f>VLOOKUP($B94,[2]Sheet3!$G:$CZ,2,0)</f>
        <v>2400306856</v>
      </c>
      <c r="R94" s="14">
        <f>VLOOKUP($B94,[2]Sheet3!$G:$CZ,3,0)</f>
        <v>2400309374</v>
      </c>
      <c r="S94" s="14">
        <f>VLOOKUP($B94,[2]Sheet3!$G:$CZ,4,0)</f>
        <v>2400301663</v>
      </c>
      <c r="T94" s="14">
        <f>VLOOKUP($B94,[2]Sheet3!$G:$CZ,5,0)</f>
        <v>0</v>
      </c>
      <c r="U94" s="14">
        <f>VLOOKUP($B94,[2]Sheet3!$G:$CZ,6,0)</f>
        <v>0</v>
      </c>
      <c r="V94" s="14">
        <f>VLOOKUP($B94,[2]Sheet3!$G:$CZ,7,0)</f>
        <v>0</v>
      </c>
      <c r="W94" s="14">
        <f>VLOOKUP($B94,[2]Sheet3!$G:$CZ,8,0)</f>
        <v>0</v>
      </c>
      <c r="X94" s="14">
        <f>VLOOKUP($B94,[2]Sheet3!$G:$CZ,9,0)</f>
        <v>0</v>
      </c>
      <c r="Y94" s="14">
        <f>VLOOKUP($B94,[2]Sheet3!$G:$CZ,10,0)</f>
        <v>0</v>
      </c>
      <c r="Z94" s="14">
        <f>VLOOKUP($B94,[2]Sheet3!$G:$CZ,11,0)</f>
        <v>0</v>
      </c>
      <c r="AA94" s="14">
        <f>VLOOKUP($B94,[2]Sheet3!$G:$CZ,12,0)</f>
        <v>0</v>
      </c>
      <c r="AB94" s="14">
        <f>VLOOKUP($B94,[2]Sheet3!$G:$CZ,13,0)</f>
        <v>0</v>
      </c>
      <c r="AC94" s="14">
        <f>VLOOKUP($B94,[2]Sheet3!$G:$CZ,14,0)</f>
        <v>0</v>
      </c>
      <c r="AD94" s="14">
        <f>VLOOKUP($B94,[2]Sheet3!$G:$CZ,15,0)</f>
        <v>0</v>
      </c>
      <c r="AE94" s="14">
        <f>VLOOKUP($B94,[2]Sheet3!$G:$CZ,16,0)</f>
        <v>0</v>
      </c>
      <c r="AF94" s="14">
        <f>VLOOKUP($B94,[2]Sheet3!$G:$CZ,17,0)</f>
        <v>0</v>
      </c>
      <c r="AG94" s="14">
        <f>VLOOKUP($B94,[2]Sheet3!$G:$CZ,18,0)</f>
        <v>0</v>
      </c>
      <c r="AH94" s="14">
        <f>VLOOKUP($B94,[2]Sheet3!$G:$CZ,19,0)</f>
        <v>0</v>
      </c>
      <c r="AI94" s="14">
        <f>VLOOKUP($B94,[2]Sheet3!$G:$CZ,20,0)</f>
        <v>0</v>
      </c>
      <c r="AJ94" s="14">
        <f>VLOOKUP($B94,[2]Sheet3!$G:$CZ,21,0)</f>
        <v>0</v>
      </c>
      <c r="AK94" s="14">
        <f>VLOOKUP($B94,[2]Sheet3!$G:$CZ,22,0)</f>
        <v>0</v>
      </c>
      <c r="AL94" s="14">
        <f>VLOOKUP($B94,[2]Sheet3!$G:$CZ,23,0)</f>
        <v>0</v>
      </c>
      <c r="AM94" s="14">
        <f>VLOOKUP($B94,[2]Sheet3!$G:$CZ,24,0)</f>
        <v>0</v>
      </c>
      <c r="AN94" s="14">
        <f>VLOOKUP($B94,[2]Sheet3!$G:$CZ,25,0)</f>
        <v>0</v>
      </c>
      <c r="AO94" s="14">
        <f>VLOOKUP($B94,[2]Sheet3!$G:$CZ,26,0)</f>
        <v>0</v>
      </c>
      <c r="AP94" s="14">
        <f>VLOOKUP($B94,[2]Sheet3!$G:$CZ,27,0)</f>
        <v>0</v>
      </c>
      <c r="AQ94" s="14">
        <f>VLOOKUP($B94,[2]Sheet3!$G:$CZ,28,0)</f>
        <v>0</v>
      </c>
      <c r="AR94" s="14">
        <f>VLOOKUP($B94,[2]Sheet3!$G:$CZ,29,0)</f>
        <v>0</v>
      </c>
      <c r="AS94" s="14">
        <f>VLOOKUP($B94,[2]Sheet3!$G:$CZ,30,0)</f>
        <v>0</v>
      </c>
      <c r="AT94" s="14">
        <f>VLOOKUP($B94,[2]Sheet3!$G:$CZ,31,0)</f>
        <v>0</v>
      </c>
      <c r="AU94" s="14">
        <f>VLOOKUP($B94,[2]Sheet3!$G:$CZ,32,0)</f>
        <v>0</v>
      </c>
      <c r="AV94" s="14">
        <f>VLOOKUP($B94,[2]Sheet3!$G:$CZ,33,0)</f>
        <v>0</v>
      </c>
      <c r="AW94" s="14">
        <f>VLOOKUP($B94,[2]Sheet3!$G:$CZ,34,0)</f>
        <v>0</v>
      </c>
      <c r="AX94" s="14">
        <f>VLOOKUP($B94,[2]Sheet3!$G:$CZ,35,0)</f>
        <v>0</v>
      </c>
      <c r="AY94" s="14">
        <f>VLOOKUP($B94,[2]Sheet3!$G:$CZ,36,0)</f>
        <v>0</v>
      </c>
      <c r="AZ94" s="14">
        <f>VLOOKUP($B94,[2]Sheet3!$G:$CZ,37,0)</f>
        <v>0</v>
      </c>
      <c r="BA94" s="14">
        <f>VLOOKUP($B94,[2]Sheet3!$G:$CZ,38,0)</f>
        <v>0</v>
      </c>
      <c r="BB94" s="14">
        <f>VLOOKUP($B94,[2]Sheet3!$G:$CZ,39,0)</f>
        <v>0</v>
      </c>
      <c r="BC94" s="14">
        <f>VLOOKUP($B94,[2]Sheet3!$G:$CZ,40,0)</f>
        <v>0</v>
      </c>
      <c r="BD94" s="14">
        <f>VLOOKUP($B94,[2]Sheet3!$G:$CZ,41,0)</f>
        <v>0</v>
      </c>
      <c r="BE94" s="14">
        <f>VLOOKUP($B94,[2]Sheet3!$G:$CZ,42,0)</f>
        <v>0</v>
      </c>
      <c r="BF94" s="14">
        <f>VLOOKUP($B94,[2]Sheet3!$G:$CZ,43,0)</f>
        <v>0</v>
      </c>
      <c r="BG94" s="14">
        <f>VLOOKUP($B94,[2]Sheet3!$G:$CZ,44,0)</f>
        <v>0</v>
      </c>
      <c r="BH94" s="14">
        <f>VLOOKUP($B94,[2]Sheet3!$G:$CZ,45,0)</f>
        <v>0</v>
      </c>
      <c r="BI94" s="14">
        <f>VLOOKUP($B94,[2]Sheet3!$G:$CZ,46,0)</f>
        <v>0</v>
      </c>
      <c r="BJ94" s="14">
        <f>VLOOKUP($B94,[2]Sheet3!$G:$CZ,47,0)</f>
        <v>0</v>
      </c>
      <c r="BK94" s="14">
        <f>VLOOKUP($B94,[2]Sheet3!$G:$CZ,48,0)</f>
        <v>0</v>
      </c>
      <c r="BL94" s="14">
        <f>VLOOKUP($B94,[2]Sheet3!$G:$CZ,49,0)</f>
        <v>0</v>
      </c>
      <c r="BM94" s="14">
        <f>VLOOKUP($B94,[2]Sheet3!$G:$CZ,50,0)</f>
        <v>0</v>
      </c>
      <c r="BN94" s="14">
        <f>VLOOKUP($B94,[2]Sheet3!$G:$CZ,51,0)</f>
        <v>0</v>
      </c>
      <c r="BO94" s="14">
        <f>VLOOKUP($B94,[2]Sheet3!$G:$CZ,52,0)</f>
        <v>0</v>
      </c>
      <c r="BP94" s="14">
        <f>VLOOKUP($B94,[2]Sheet3!$G:$CZ,53,0)</f>
        <v>0</v>
      </c>
      <c r="BQ94" s="14">
        <f>VLOOKUP($B94,[2]Sheet3!$G:$CZ,54,0)</f>
        <v>0</v>
      </c>
      <c r="BR94" s="14">
        <f>VLOOKUP($B94,[2]Sheet3!$G:$CZ,55,0)</f>
        <v>0</v>
      </c>
      <c r="BS94" s="14">
        <f>VLOOKUP($B94,[2]Sheet3!$G:$CZ,56,0)</f>
        <v>0</v>
      </c>
      <c r="BT94" s="14">
        <f>VLOOKUP($B94,[2]Sheet3!$G:$CZ,57,0)</f>
        <v>0</v>
      </c>
      <c r="BU94" s="14">
        <f>VLOOKUP($B94,[2]Sheet3!$G:$CZ,58,0)</f>
        <v>0</v>
      </c>
      <c r="BV94" s="14">
        <f>VLOOKUP($B94,[2]Sheet3!$G:$CZ,59,0)</f>
        <v>0</v>
      </c>
      <c r="BW94" s="14">
        <f>VLOOKUP($B94,[2]Sheet3!$G:$CZ,60,0)</f>
        <v>0</v>
      </c>
      <c r="BX94" s="14">
        <f>VLOOKUP($B94,[2]Sheet3!$G:$CZ,61,0)</f>
        <v>0</v>
      </c>
      <c r="BY94" s="14">
        <f>VLOOKUP($B94,[2]Sheet3!$G:$CZ,62,0)</f>
        <v>0</v>
      </c>
      <c r="BZ94" s="14">
        <f>VLOOKUP($B94,[2]Sheet3!$G:$CZ,63,0)</f>
        <v>0</v>
      </c>
      <c r="CA94" s="14">
        <f>VLOOKUP($B94,[2]Sheet3!$G:$CZ,64,0)</f>
        <v>0</v>
      </c>
      <c r="CB94" s="14">
        <f>VLOOKUP($B94,[2]Sheet3!$G:$CZ,65,0)</f>
        <v>0</v>
      </c>
      <c r="CC94" s="14">
        <f>VLOOKUP($B94,[2]Sheet3!$G:$CZ,66,0)</f>
        <v>0</v>
      </c>
      <c r="CD94" s="14">
        <f>VLOOKUP($B94,[2]Sheet3!$G:$CZ,67,0)</f>
        <v>0</v>
      </c>
      <c r="CE94" s="14">
        <f>VLOOKUP($B94,[2]Sheet3!$G:$CZ,68,0)</f>
        <v>0</v>
      </c>
      <c r="CF94" s="14">
        <f>VLOOKUP($B94,[2]Sheet3!$G:$CZ,69,0)</f>
        <v>0</v>
      </c>
      <c r="CG94" s="14">
        <f>VLOOKUP($B94,[2]Sheet3!$G:$CZ,70,0)</f>
        <v>0</v>
      </c>
      <c r="CH94" s="14">
        <f>VLOOKUP($B94,[2]Sheet3!$G:$CZ,71,0)</f>
        <v>0</v>
      </c>
      <c r="CI94" s="14">
        <f>VLOOKUP($B94,[2]Sheet3!$G:$CZ,72,0)</f>
        <v>0</v>
      </c>
      <c r="CJ94" s="14">
        <f>VLOOKUP($B94,[2]Sheet3!$G:$CZ,73,0)</f>
        <v>0</v>
      </c>
      <c r="CK94" s="14">
        <f>VLOOKUP($B94,[2]Sheet3!$G:$CZ,74,0)</f>
        <v>0</v>
      </c>
      <c r="CL94" s="14">
        <f>VLOOKUP($B94,[2]Sheet3!$G:$CZ,75,0)</f>
        <v>0</v>
      </c>
      <c r="CM94" s="14">
        <f>VLOOKUP($B94,[2]Sheet3!$G:$CZ,76,0)</f>
        <v>0</v>
      </c>
      <c r="CN94" s="14">
        <f>VLOOKUP($B94,[2]Sheet3!$G:$CZ,77,0)</f>
        <v>0</v>
      </c>
      <c r="CO94" s="14">
        <f>VLOOKUP($B94,[2]Sheet3!$G:$CZ,78,0)</f>
        <v>0</v>
      </c>
      <c r="CP94" s="14">
        <f>VLOOKUP($B94,[2]Sheet3!$G:$CZ,79,0)</f>
        <v>0</v>
      </c>
      <c r="CQ94" s="14">
        <f>VLOOKUP($B94,[2]Sheet3!$G:$CZ,80,0)</f>
        <v>0</v>
      </c>
      <c r="CR94" s="14">
        <f>VLOOKUP($B94,[2]Sheet3!$G:$CZ,81,0)</f>
        <v>0</v>
      </c>
      <c r="CS94" s="14">
        <f>VLOOKUP($B94,[2]Sheet3!$G:$CZ,82,0)</f>
        <v>0</v>
      </c>
      <c r="CT94" s="14">
        <f>VLOOKUP($B94,[2]Sheet3!$G:$CZ,83,0)</f>
        <v>0</v>
      </c>
      <c r="CU94" s="14">
        <f>VLOOKUP($B94,[2]Sheet3!$G:$CZ,84,0)</f>
        <v>0</v>
      </c>
      <c r="CV94" s="14">
        <f>VLOOKUP($B94,[2]Sheet3!$G:$CZ,85,0)</f>
        <v>0</v>
      </c>
      <c r="CW94" s="14">
        <f>VLOOKUP($B94,[2]Sheet3!$G:$CZ,86,0)</f>
        <v>0</v>
      </c>
      <c r="CX94" s="14">
        <f>VLOOKUP($B94,[2]Sheet3!$G:$CZ,87,0)</f>
        <v>0</v>
      </c>
      <c r="CY94" s="14">
        <f>VLOOKUP($B94,[2]Sheet3!$G:$CZ,88,0)</f>
        <v>0</v>
      </c>
      <c r="CZ94" s="14">
        <f>VLOOKUP($B94,[2]Sheet3!$G:$CZ,89,0)</f>
        <v>0</v>
      </c>
      <c r="DA94" s="14">
        <f>VLOOKUP($B94,[2]Sheet3!$G:$CZ,90,0)</f>
        <v>0</v>
      </c>
      <c r="DB94" s="14">
        <f>VLOOKUP($B94,[2]Sheet3!$G:$CZ,91,0)</f>
        <v>0</v>
      </c>
      <c r="DC94" s="14">
        <f>VLOOKUP($B94,[2]Sheet3!$G:$CZ,92,0)</f>
        <v>0</v>
      </c>
      <c r="DD94" s="14">
        <f>VLOOKUP($B94,[2]Sheet3!$G:$CZ,93,0)</f>
        <v>0</v>
      </c>
      <c r="DE94" s="14">
        <f>VLOOKUP($B94,[2]Sheet3!$G:$CZ,94,0)</f>
        <v>0</v>
      </c>
      <c r="DF94" s="14">
        <f>VLOOKUP($B94,[2]Sheet3!$G:$CZ,95,0)</f>
        <v>0</v>
      </c>
      <c r="DG94" s="14">
        <f>VLOOKUP($B94,[2]Sheet3!$G:$CZ,96,0)</f>
        <v>0</v>
      </c>
      <c r="DH94" s="14">
        <f>VLOOKUP($B94,[2]Sheet3!$G:$CZ,97,0)</f>
        <v>0</v>
      </c>
      <c r="DI94" s="14">
        <f>VLOOKUP($B94,[2]Sheet3!$G:$CZ,98,0)</f>
        <v>0</v>
      </c>
    </row>
    <row r="95" spans="1:113" x14ac:dyDescent="0.3">
      <c r="A95" s="9" t="str">
        <f t="shared" si="3"/>
        <v>SA3129</v>
      </c>
      <c r="B95" s="15" t="s">
        <v>874</v>
      </c>
      <c r="C95" s="15" t="s">
        <v>875</v>
      </c>
      <c r="F95" s="7" t="s">
        <v>15</v>
      </c>
      <c r="G95" s="12" t="s">
        <v>3590</v>
      </c>
      <c r="H95" s="12" t="str">
        <f>VLOOKUP($B95,[1]Sheet1!$A:$G,5,0)</f>
        <v>mahmmad.ajar@redingtongroup.com</v>
      </c>
      <c r="I95" s="12" t="str">
        <f>VLOOKUP($B95,[1]Sheet1!$A:$G,7,0)</f>
        <v>vikram.kumar@redingtongroup.com</v>
      </c>
      <c r="J95" s="12" t="s">
        <v>82</v>
      </c>
      <c r="K95" s="7"/>
      <c r="L95" s="7"/>
      <c r="M95" s="8"/>
      <c r="N95" s="7" t="str">
        <f t="shared" si="4"/>
        <v>mahmmad.ajar@redingtongroup.com; vikram.kumar@redingtongroup.com; nilesh.phirke@redingtongroup.com;christopher.joseph@redingtongroup.com</v>
      </c>
      <c r="O95" s="7" t="str">
        <f t="shared" si="5"/>
        <v>SA3129</v>
      </c>
      <c r="P95" s="8" t="s">
        <v>5215</v>
      </c>
      <c r="Q95" s="14">
        <f>VLOOKUP($B95,[2]Sheet3!$G:$CZ,2,0)</f>
        <v>2400306068</v>
      </c>
      <c r="R95" s="14">
        <f>VLOOKUP($B95,[2]Sheet3!$G:$CZ,3,0)</f>
        <v>2400306712</v>
      </c>
      <c r="S95" s="14">
        <f>VLOOKUP($B95,[2]Sheet3!$G:$CZ,4,0)</f>
        <v>2400306065</v>
      </c>
      <c r="T95" s="14">
        <f>VLOOKUP($B95,[2]Sheet3!$G:$CZ,5,0)</f>
        <v>2400306070</v>
      </c>
      <c r="U95" s="14">
        <f>VLOOKUP($B95,[2]Sheet3!$G:$CZ,6,0)</f>
        <v>0</v>
      </c>
      <c r="V95" s="14">
        <f>VLOOKUP($B95,[2]Sheet3!$G:$CZ,7,0)</f>
        <v>0</v>
      </c>
      <c r="W95" s="14">
        <f>VLOOKUP($B95,[2]Sheet3!$G:$CZ,8,0)</f>
        <v>0</v>
      </c>
      <c r="X95" s="14">
        <f>VLOOKUP($B95,[2]Sheet3!$G:$CZ,9,0)</f>
        <v>0</v>
      </c>
      <c r="Y95" s="14">
        <f>VLOOKUP($B95,[2]Sheet3!$G:$CZ,10,0)</f>
        <v>0</v>
      </c>
      <c r="Z95" s="14">
        <f>VLOOKUP($B95,[2]Sheet3!$G:$CZ,11,0)</f>
        <v>0</v>
      </c>
      <c r="AA95" s="14">
        <f>VLOOKUP($B95,[2]Sheet3!$G:$CZ,12,0)</f>
        <v>0</v>
      </c>
      <c r="AB95" s="14">
        <f>VLOOKUP($B95,[2]Sheet3!$G:$CZ,13,0)</f>
        <v>0</v>
      </c>
      <c r="AC95" s="14">
        <f>VLOOKUP($B95,[2]Sheet3!$G:$CZ,14,0)</f>
        <v>0</v>
      </c>
      <c r="AD95" s="14">
        <f>VLOOKUP($B95,[2]Sheet3!$G:$CZ,15,0)</f>
        <v>0</v>
      </c>
      <c r="AE95" s="14">
        <f>VLOOKUP($B95,[2]Sheet3!$G:$CZ,16,0)</f>
        <v>0</v>
      </c>
      <c r="AF95" s="14">
        <f>VLOOKUP($B95,[2]Sheet3!$G:$CZ,17,0)</f>
        <v>0</v>
      </c>
      <c r="AG95" s="14">
        <f>VLOOKUP($B95,[2]Sheet3!$G:$CZ,18,0)</f>
        <v>0</v>
      </c>
      <c r="AH95" s="14">
        <f>VLOOKUP($B95,[2]Sheet3!$G:$CZ,19,0)</f>
        <v>0</v>
      </c>
      <c r="AI95" s="14">
        <f>VLOOKUP($B95,[2]Sheet3!$G:$CZ,20,0)</f>
        <v>0</v>
      </c>
      <c r="AJ95" s="14">
        <f>VLOOKUP($B95,[2]Sheet3!$G:$CZ,21,0)</f>
        <v>0</v>
      </c>
      <c r="AK95" s="14">
        <f>VLOOKUP($B95,[2]Sheet3!$G:$CZ,22,0)</f>
        <v>0</v>
      </c>
      <c r="AL95" s="14">
        <f>VLOOKUP($B95,[2]Sheet3!$G:$CZ,23,0)</f>
        <v>0</v>
      </c>
      <c r="AM95" s="14">
        <f>VLOOKUP($B95,[2]Sheet3!$G:$CZ,24,0)</f>
        <v>0</v>
      </c>
      <c r="AN95" s="14">
        <f>VLOOKUP($B95,[2]Sheet3!$G:$CZ,25,0)</f>
        <v>0</v>
      </c>
      <c r="AO95" s="14">
        <f>VLOOKUP($B95,[2]Sheet3!$G:$CZ,26,0)</f>
        <v>0</v>
      </c>
      <c r="AP95" s="14">
        <f>VLOOKUP($B95,[2]Sheet3!$G:$CZ,27,0)</f>
        <v>0</v>
      </c>
      <c r="AQ95" s="14">
        <f>VLOOKUP($B95,[2]Sheet3!$G:$CZ,28,0)</f>
        <v>0</v>
      </c>
      <c r="AR95" s="14">
        <f>VLOOKUP($B95,[2]Sheet3!$G:$CZ,29,0)</f>
        <v>0</v>
      </c>
      <c r="AS95" s="14">
        <f>VLOOKUP($B95,[2]Sheet3!$G:$CZ,30,0)</f>
        <v>0</v>
      </c>
      <c r="AT95" s="14">
        <f>VLOOKUP($B95,[2]Sheet3!$G:$CZ,31,0)</f>
        <v>0</v>
      </c>
      <c r="AU95" s="14">
        <f>VLOOKUP($B95,[2]Sheet3!$G:$CZ,32,0)</f>
        <v>0</v>
      </c>
      <c r="AV95" s="14">
        <f>VLOOKUP($B95,[2]Sheet3!$G:$CZ,33,0)</f>
        <v>0</v>
      </c>
      <c r="AW95" s="14">
        <f>VLOOKUP($B95,[2]Sheet3!$G:$CZ,34,0)</f>
        <v>0</v>
      </c>
      <c r="AX95" s="14">
        <f>VLOOKUP($B95,[2]Sheet3!$G:$CZ,35,0)</f>
        <v>0</v>
      </c>
      <c r="AY95" s="14">
        <f>VLOOKUP($B95,[2]Sheet3!$G:$CZ,36,0)</f>
        <v>0</v>
      </c>
      <c r="AZ95" s="14">
        <f>VLOOKUP($B95,[2]Sheet3!$G:$CZ,37,0)</f>
        <v>0</v>
      </c>
      <c r="BA95" s="14">
        <f>VLOOKUP($B95,[2]Sheet3!$G:$CZ,38,0)</f>
        <v>0</v>
      </c>
      <c r="BB95" s="14">
        <f>VLOOKUP($B95,[2]Sheet3!$G:$CZ,39,0)</f>
        <v>0</v>
      </c>
      <c r="BC95" s="14">
        <f>VLOOKUP($B95,[2]Sheet3!$G:$CZ,40,0)</f>
        <v>0</v>
      </c>
      <c r="BD95" s="14">
        <f>VLOOKUP($B95,[2]Sheet3!$G:$CZ,41,0)</f>
        <v>0</v>
      </c>
      <c r="BE95" s="14">
        <f>VLOOKUP($B95,[2]Sheet3!$G:$CZ,42,0)</f>
        <v>0</v>
      </c>
      <c r="BF95" s="14">
        <f>VLOOKUP($B95,[2]Sheet3!$G:$CZ,43,0)</f>
        <v>0</v>
      </c>
      <c r="BG95" s="14">
        <f>VLOOKUP($B95,[2]Sheet3!$G:$CZ,44,0)</f>
        <v>0</v>
      </c>
      <c r="BH95" s="14">
        <f>VLOOKUP($B95,[2]Sheet3!$G:$CZ,45,0)</f>
        <v>0</v>
      </c>
      <c r="BI95" s="14">
        <f>VLOOKUP($B95,[2]Sheet3!$G:$CZ,46,0)</f>
        <v>0</v>
      </c>
      <c r="BJ95" s="14">
        <f>VLOOKUP($B95,[2]Sheet3!$G:$CZ,47,0)</f>
        <v>0</v>
      </c>
      <c r="BK95" s="14">
        <f>VLOOKUP($B95,[2]Sheet3!$G:$CZ,48,0)</f>
        <v>0</v>
      </c>
      <c r="BL95" s="14">
        <f>VLOOKUP($B95,[2]Sheet3!$G:$CZ,49,0)</f>
        <v>0</v>
      </c>
      <c r="BM95" s="14">
        <f>VLOOKUP($B95,[2]Sheet3!$G:$CZ,50,0)</f>
        <v>0</v>
      </c>
      <c r="BN95" s="14">
        <f>VLOOKUP($B95,[2]Sheet3!$G:$CZ,51,0)</f>
        <v>0</v>
      </c>
      <c r="BO95" s="14">
        <f>VLOOKUP($B95,[2]Sheet3!$G:$CZ,52,0)</f>
        <v>0</v>
      </c>
      <c r="BP95" s="14">
        <f>VLOOKUP($B95,[2]Sheet3!$G:$CZ,53,0)</f>
        <v>0</v>
      </c>
      <c r="BQ95" s="14">
        <f>VLOOKUP($B95,[2]Sheet3!$G:$CZ,54,0)</f>
        <v>0</v>
      </c>
      <c r="BR95" s="14">
        <f>VLOOKUP($B95,[2]Sheet3!$G:$CZ,55,0)</f>
        <v>0</v>
      </c>
      <c r="BS95" s="14">
        <f>VLOOKUP($B95,[2]Sheet3!$G:$CZ,56,0)</f>
        <v>0</v>
      </c>
      <c r="BT95" s="14">
        <f>VLOOKUP($B95,[2]Sheet3!$G:$CZ,57,0)</f>
        <v>0</v>
      </c>
      <c r="BU95" s="14">
        <f>VLOOKUP($B95,[2]Sheet3!$G:$CZ,58,0)</f>
        <v>0</v>
      </c>
      <c r="BV95" s="14">
        <f>VLOOKUP($B95,[2]Sheet3!$G:$CZ,59,0)</f>
        <v>0</v>
      </c>
      <c r="BW95" s="14">
        <f>VLOOKUP($B95,[2]Sheet3!$G:$CZ,60,0)</f>
        <v>0</v>
      </c>
      <c r="BX95" s="14">
        <f>VLOOKUP($B95,[2]Sheet3!$G:$CZ,61,0)</f>
        <v>0</v>
      </c>
      <c r="BY95" s="14">
        <f>VLOOKUP($B95,[2]Sheet3!$G:$CZ,62,0)</f>
        <v>0</v>
      </c>
      <c r="BZ95" s="14">
        <f>VLOOKUP($B95,[2]Sheet3!$G:$CZ,63,0)</f>
        <v>0</v>
      </c>
      <c r="CA95" s="14">
        <f>VLOOKUP($B95,[2]Sheet3!$G:$CZ,64,0)</f>
        <v>0</v>
      </c>
      <c r="CB95" s="14">
        <f>VLOOKUP($B95,[2]Sheet3!$G:$CZ,65,0)</f>
        <v>0</v>
      </c>
      <c r="CC95" s="14">
        <f>VLOOKUP($B95,[2]Sheet3!$G:$CZ,66,0)</f>
        <v>0</v>
      </c>
      <c r="CD95" s="14">
        <f>VLOOKUP($B95,[2]Sheet3!$G:$CZ,67,0)</f>
        <v>0</v>
      </c>
      <c r="CE95" s="14">
        <f>VLOOKUP($B95,[2]Sheet3!$G:$CZ,68,0)</f>
        <v>0</v>
      </c>
      <c r="CF95" s="14">
        <f>VLOOKUP($B95,[2]Sheet3!$G:$CZ,69,0)</f>
        <v>0</v>
      </c>
      <c r="CG95" s="14">
        <f>VLOOKUP($B95,[2]Sheet3!$G:$CZ,70,0)</f>
        <v>0</v>
      </c>
      <c r="CH95" s="14">
        <f>VLOOKUP($B95,[2]Sheet3!$G:$CZ,71,0)</f>
        <v>0</v>
      </c>
      <c r="CI95" s="14">
        <f>VLOOKUP($B95,[2]Sheet3!$G:$CZ,72,0)</f>
        <v>0</v>
      </c>
      <c r="CJ95" s="14">
        <f>VLOOKUP($B95,[2]Sheet3!$G:$CZ,73,0)</f>
        <v>0</v>
      </c>
      <c r="CK95" s="14">
        <f>VLOOKUP($B95,[2]Sheet3!$G:$CZ,74,0)</f>
        <v>0</v>
      </c>
      <c r="CL95" s="14">
        <f>VLOOKUP($B95,[2]Sheet3!$G:$CZ,75,0)</f>
        <v>0</v>
      </c>
      <c r="CM95" s="14">
        <f>VLOOKUP($B95,[2]Sheet3!$G:$CZ,76,0)</f>
        <v>0</v>
      </c>
      <c r="CN95" s="14">
        <f>VLOOKUP($B95,[2]Sheet3!$G:$CZ,77,0)</f>
        <v>0</v>
      </c>
      <c r="CO95" s="14">
        <f>VLOOKUP($B95,[2]Sheet3!$G:$CZ,78,0)</f>
        <v>0</v>
      </c>
      <c r="CP95" s="14">
        <f>VLOOKUP($B95,[2]Sheet3!$G:$CZ,79,0)</f>
        <v>0</v>
      </c>
      <c r="CQ95" s="14">
        <f>VLOOKUP($B95,[2]Sheet3!$G:$CZ,80,0)</f>
        <v>0</v>
      </c>
      <c r="CR95" s="14">
        <f>VLOOKUP($B95,[2]Sheet3!$G:$CZ,81,0)</f>
        <v>0</v>
      </c>
      <c r="CS95" s="14">
        <f>VLOOKUP($B95,[2]Sheet3!$G:$CZ,82,0)</f>
        <v>0</v>
      </c>
      <c r="CT95" s="14">
        <f>VLOOKUP($B95,[2]Sheet3!$G:$CZ,83,0)</f>
        <v>0</v>
      </c>
      <c r="CU95" s="14">
        <f>VLOOKUP($B95,[2]Sheet3!$G:$CZ,84,0)</f>
        <v>0</v>
      </c>
      <c r="CV95" s="14">
        <f>VLOOKUP($B95,[2]Sheet3!$G:$CZ,85,0)</f>
        <v>0</v>
      </c>
      <c r="CW95" s="14">
        <f>VLOOKUP($B95,[2]Sheet3!$G:$CZ,86,0)</f>
        <v>0</v>
      </c>
      <c r="CX95" s="14">
        <f>VLOOKUP($B95,[2]Sheet3!$G:$CZ,87,0)</f>
        <v>0</v>
      </c>
      <c r="CY95" s="14">
        <f>VLOOKUP($B95,[2]Sheet3!$G:$CZ,88,0)</f>
        <v>0</v>
      </c>
      <c r="CZ95" s="14">
        <f>VLOOKUP($B95,[2]Sheet3!$G:$CZ,89,0)</f>
        <v>0</v>
      </c>
      <c r="DA95" s="14">
        <f>VLOOKUP($B95,[2]Sheet3!$G:$CZ,90,0)</f>
        <v>0</v>
      </c>
      <c r="DB95" s="14">
        <f>VLOOKUP($B95,[2]Sheet3!$G:$CZ,91,0)</f>
        <v>0</v>
      </c>
      <c r="DC95" s="14">
        <f>VLOOKUP($B95,[2]Sheet3!$G:$CZ,92,0)</f>
        <v>0</v>
      </c>
      <c r="DD95" s="14">
        <f>VLOOKUP($B95,[2]Sheet3!$G:$CZ,93,0)</f>
        <v>0</v>
      </c>
      <c r="DE95" s="14">
        <f>VLOOKUP($B95,[2]Sheet3!$G:$CZ,94,0)</f>
        <v>0</v>
      </c>
      <c r="DF95" s="14">
        <f>VLOOKUP($B95,[2]Sheet3!$G:$CZ,95,0)</f>
        <v>0</v>
      </c>
      <c r="DG95" s="14">
        <f>VLOOKUP($B95,[2]Sheet3!$G:$CZ,96,0)</f>
        <v>0</v>
      </c>
      <c r="DH95" s="14">
        <f>VLOOKUP($B95,[2]Sheet3!$G:$CZ,97,0)</f>
        <v>0</v>
      </c>
      <c r="DI95" s="14">
        <f>VLOOKUP($B95,[2]Sheet3!$G:$CZ,98,0)</f>
        <v>0</v>
      </c>
    </row>
    <row r="96" spans="1:113" x14ac:dyDescent="0.3">
      <c r="A96" s="9" t="str">
        <f t="shared" si="3"/>
        <v>S2R008</v>
      </c>
      <c r="B96" s="15" t="s">
        <v>489</v>
      </c>
      <c r="C96" s="15" t="s">
        <v>490</v>
      </c>
      <c r="F96" s="7" t="s">
        <v>15</v>
      </c>
      <c r="G96" s="12" t="s">
        <v>3591</v>
      </c>
      <c r="H96" s="12" t="str">
        <f>VLOOKUP($B96,[1]Sheet1!$A:$G,5,0)</f>
        <v>kamal.punjabi@redingtongroup.com</v>
      </c>
      <c r="I96" s="12" t="str">
        <f>VLOOKUP($B96,[1]Sheet1!$A:$G,7,0)</f>
        <v>vikram.kumar@redingtongroup.com</v>
      </c>
      <c r="J96" s="12" t="s">
        <v>82</v>
      </c>
      <c r="K96" s="7"/>
      <c r="L96" s="7"/>
      <c r="M96" s="8"/>
      <c r="N96" s="7" t="str">
        <f t="shared" si="4"/>
        <v>kamal.punjabi@redingtongroup.com; vikram.kumar@redingtongroup.com; nilesh.phirke@redingtongroup.com;christopher.joseph@redingtongroup.com</v>
      </c>
      <c r="O96" s="7" t="str">
        <f t="shared" si="5"/>
        <v>S2R008</v>
      </c>
      <c r="P96" s="8" t="s">
        <v>5215</v>
      </c>
      <c r="Q96" s="14">
        <f>VLOOKUP($B96,[2]Sheet3!$G:$CZ,2,0)</f>
        <v>2400301490</v>
      </c>
      <c r="R96" s="14">
        <f>VLOOKUP($B96,[2]Sheet3!$G:$CZ,3,0)</f>
        <v>2400308807</v>
      </c>
      <c r="S96" s="14">
        <f>VLOOKUP($B96,[2]Sheet3!$G:$CZ,4,0)</f>
        <v>2400301486</v>
      </c>
      <c r="T96" s="14">
        <f>VLOOKUP($B96,[2]Sheet3!$G:$CZ,5,0)</f>
        <v>2400301472</v>
      </c>
      <c r="U96" s="14">
        <f>VLOOKUP($B96,[2]Sheet3!$G:$CZ,6,0)</f>
        <v>2400301478</v>
      </c>
      <c r="V96" s="14">
        <f>VLOOKUP($B96,[2]Sheet3!$G:$CZ,7,0)</f>
        <v>2400301476</v>
      </c>
      <c r="W96" s="14">
        <f>VLOOKUP($B96,[2]Sheet3!$G:$CZ,8,0)</f>
        <v>2400303590</v>
      </c>
      <c r="X96" s="14">
        <f>VLOOKUP($B96,[2]Sheet3!$G:$CZ,9,0)</f>
        <v>2400301488</v>
      </c>
      <c r="Y96" s="14">
        <f>VLOOKUP($B96,[2]Sheet3!$G:$CZ,10,0)</f>
        <v>0</v>
      </c>
      <c r="Z96" s="14">
        <f>VLOOKUP($B96,[2]Sheet3!$G:$CZ,11,0)</f>
        <v>0</v>
      </c>
      <c r="AA96" s="14">
        <f>VLOOKUP($B96,[2]Sheet3!$G:$CZ,12,0)</f>
        <v>0</v>
      </c>
      <c r="AB96" s="14">
        <f>VLOOKUP($B96,[2]Sheet3!$G:$CZ,13,0)</f>
        <v>0</v>
      </c>
      <c r="AC96" s="14">
        <f>VLOOKUP($B96,[2]Sheet3!$G:$CZ,14,0)</f>
        <v>0</v>
      </c>
      <c r="AD96" s="14">
        <f>VLOOKUP($B96,[2]Sheet3!$G:$CZ,15,0)</f>
        <v>0</v>
      </c>
      <c r="AE96" s="14">
        <f>VLOOKUP($B96,[2]Sheet3!$G:$CZ,16,0)</f>
        <v>0</v>
      </c>
      <c r="AF96" s="14">
        <f>VLOOKUP($B96,[2]Sheet3!$G:$CZ,17,0)</f>
        <v>0</v>
      </c>
      <c r="AG96" s="14">
        <f>VLOOKUP($B96,[2]Sheet3!$G:$CZ,18,0)</f>
        <v>0</v>
      </c>
      <c r="AH96" s="14">
        <f>VLOOKUP($B96,[2]Sheet3!$G:$CZ,19,0)</f>
        <v>0</v>
      </c>
      <c r="AI96" s="14">
        <f>VLOOKUP($B96,[2]Sheet3!$G:$CZ,20,0)</f>
        <v>0</v>
      </c>
      <c r="AJ96" s="14">
        <f>VLOOKUP($B96,[2]Sheet3!$G:$CZ,21,0)</f>
        <v>0</v>
      </c>
      <c r="AK96" s="14">
        <f>VLOOKUP($B96,[2]Sheet3!$G:$CZ,22,0)</f>
        <v>0</v>
      </c>
      <c r="AL96" s="14">
        <f>VLOOKUP($B96,[2]Sheet3!$G:$CZ,23,0)</f>
        <v>0</v>
      </c>
      <c r="AM96" s="14">
        <f>VLOOKUP($B96,[2]Sheet3!$G:$CZ,24,0)</f>
        <v>0</v>
      </c>
      <c r="AN96" s="14">
        <f>VLOOKUP($B96,[2]Sheet3!$G:$CZ,25,0)</f>
        <v>0</v>
      </c>
      <c r="AO96" s="14">
        <f>VLOOKUP($B96,[2]Sheet3!$G:$CZ,26,0)</f>
        <v>0</v>
      </c>
      <c r="AP96" s="14">
        <f>VLOOKUP($B96,[2]Sheet3!$G:$CZ,27,0)</f>
        <v>0</v>
      </c>
      <c r="AQ96" s="14">
        <f>VLOOKUP($B96,[2]Sheet3!$G:$CZ,28,0)</f>
        <v>0</v>
      </c>
      <c r="AR96" s="14">
        <f>VLOOKUP($B96,[2]Sheet3!$G:$CZ,29,0)</f>
        <v>0</v>
      </c>
      <c r="AS96" s="14">
        <f>VLOOKUP($B96,[2]Sheet3!$G:$CZ,30,0)</f>
        <v>0</v>
      </c>
      <c r="AT96" s="14">
        <f>VLOOKUP($B96,[2]Sheet3!$G:$CZ,31,0)</f>
        <v>0</v>
      </c>
      <c r="AU96" s="14">
        <f>VLOOKUP($B96,[2]Sheet3!$G:$CZ,32,0)</f>
        <v>0</v>
      </c>
      <c r="AV96" s="14">
        <f>VLOOKUP($B96,[2]Sheet3!$G:$CZ,33,0)</f>
        <v>0</v>
      </c>
      <c r="AW96" s="14">
        <f>VLOOKUP($B96,[2]Sheet3!$G:$CZ,34,0)</f>
        <v>0</v>
      </c>
      <c r="AX96" s="14">
        <f>VLOOKUP($B96,[2]Sheet3!$G:$CZ,35,0)</f>
        <v>0</v>
      </c>
      <c r="AY96" s="14">
        <f>VLOOKUP($B96,[2]Sheet3!$G:$CZ,36,0)</f>
        <v>0</v>
      </c>
      <c r="AZ96" s="14">
        <f>VLOOKUP($B96,[2]Sheet3!$G:$CZ,37,0)</f>
        <v>0</v>
      </c>
      <c r="BA96" s="14">
        <f>VLOOKUP($B96,[2]Sheet3!$G:$CZ,38,0)</f>
        <v>0</v>
      </c>
      <c r="BB96" s="14">
        <f>VLOOKUP($B96,[2]Sheet3!$G:$CZ,39,0)</f>
        <v>0</v>
      </c>
      <c r="BC96" s="14">
        <f>VLOOKUP($B96,[2]Sheet3!$G:$CZ,40,0)</f>
        <v>0</v>
      </c>
      <c r="BD96" s="14">
        <f>VLOOKUP($B96,[2]Sheet3!$G:$CZ,41,0)</f>
        <v>0</v>
      </c>
      <c r="BE96" s="14">
        <f>VLOOKUP($B96,[2]Sheet3!$G:$CZ,42,0)</f>
        <v>0</v>
      </c>
      <c r="BF96" s="14">
        <f>VLOOKUP($B96,[2]Sheet3!$G:$CZ,43,0)</f>
        <v>0</v>
      </c>
      <c r="BG96" s="14">
        <f>VLOOKUP($B96,[2]Sheet3!$G:$CZ,44,0)</f>
        <v>0</v>
      </c>
      <c r="BH96" s="14">
        <f>VLOOKUP($B96,[2]Sheet3!$G:$CZ,45,0)</f>
        <v>0</v>
      </c>
      <c r="BI96" s="14">
        <f>VLOOKUP($B96,[2]Sheet3!$G:$CZ,46,0)</f>
        <v>0</v>
      </c>
      <c r="BJ96" s="14">
        <f>VLOOKUP($B96,[2]Sheet3!$G:$CZ,47,0)</f>
        <v>0</v>
      </c>
      <c r="BK96" s="14">
        <f>VLOOKUP($B96,[2]Sheet3!$G:$CZ,48,0)</f>
        <v>0</v>
      </c>
      <c r="BL96" s="14">
        <f>VLOOKUP($B96,[2]Sheet3!$G:$CZ,49,0)</f>
        <v>0</v>
      </c>
      <c r="BM96" s="14">
        <f>VLOOKUP($B96,[2]Sheet3!$G:$CZ,50,0)</f>
        <v>0</v>
      </c>
      <c r="BN96" s="14">
        <f>VLOOKUP($B96,[2]Sheet3!$G:$CZ,51,0)</f>
        <v>0</v>
      </c>
      <c r="BO96" s="14">
        <f>VLOOKUP($B96,[2]Sheet3!$G:$CZ,52,0)</f>
        <v>0</v>
      </c>
      <c r="BP96" s="14">
        <f>VLOOKUP($B96,[2]Sheet3!$G:$CZ,53,0)</f>
        <v>0</v>
      </c>
      <c r="BQ96" s="14">
        <f>VLOOKUP($B96,[2]Sheet3!$G:$CZ,54,0)</f>
        <v>0</v>
      </c>
      <c r="BR96" s="14">
        <f>VLOOKUP($B96,[2]Sheet3!$G:$CZ,55,0)</f>
        <v>0</v>
      </c>
      <c r="BS96" s="14">
        <f>VLOOKUP($B96,[2]Sheet3!$G:$CZ,56,0)</f>
        <v>0</v>
      </c>
      <c r="BT96" s="14">
        <f>VLOOKUP($B96,[2]Sheet3!$G:$CZ,57,0)</f>
        <v>0</v>
      </c>
      <c r="BU96" s="14">
        <f>VLOOKUP($B96,[2]Sheet3!$G:$CZ,58,0)</f>
        <v>0</v>
      </c>
      <c r="BV96" s="14">
        <f>VLOOKUP($B96,[2]Sheet3!$G:$CZ,59,0)</f>
        <v>0</v>
      </c>
      <c r="BW96" s="14">
        <f>VLOOKUP($B96,[2]Sheet3!$G:$CZ,60,0)</f>
        <v>0</v>
      </c>
      <c r="BX96" s="14">
        <f>VLOOKUP($B96,[2]Sheet3!$G:$CZ,61,0)</f>
        <v>0</v>
      </c>
      <c r="BY96" s="14">
        <f>VLOOKUP($B96,[2]Sheet3!$G:$CZ,62,0)</f>
        <v>0</v>
      </c>
      <c r="BZ96" s="14">
        <f>VLOOKUP($B96,[2]Sheet3!$G:$CZ,63,0)</f>
        <v>0</v>
      </c>
      <c r="CA96" s="14">
        <f>VLOOKUP($B96,[2]Sheet3!$G:$CZ,64,0)</f>
        <v>0</v>
      </c>
      <c r="CB96" s="14">
        <f>VLOOKUP($B96,[2]Sheet3!$G:$CZ,65,0)</f>
        <v>0</v>
      </c>
      <c r="CC96" s="14">
        <f>VLOOKUP($B96,[2]Sheet3!$G:$CZ,66,0)</f>
        <v>0</v>
      </c>
      <c r="CD96" s="14">
        <f>VLOOKUP($B96,[2]Sheet3!$G:$CZ,67,0)</f>
        <v>0</v>
      </c>
      <c r="CE96" s="14">
        <f>VLOOKUP($B96,[2]Sheet3!$G:$CZ,68,0)</f>
        <v>0</v>
      </c>
      <c r="CF96" s="14">
        <f>VLOOKUP($B96,[2]Sheet3!$G:$CZ,69,0)</f>
        <v>0</v>
      </c>
      <c r="CG96" s="14">
        <f>VLOOKUP($B96,[2]Sheet3!$G:$CZ,70,0)</f>
        <v>0</v>
      </c>
      <c r="CH96" s="14">
        <f>VLOOKUP($B96,[2]Sheet3!$G:$CZ,71,0)</f>
        <v>0</v>
      </c>
      <c r="CI96" s="14">
        <f>VLOOKUP($B96,[2]Sheet3!$G:$CZ,72,0)</f>
        <v>0</v>
      </c>
      <c r="CJ96" s="14">
        <f>VLOOKUP($B96,[2]Sheet3!$G:$CZ,73,0)</f>
        <v>0</v>
      </c>
      <c r="CK96" s="14">
        <f>VLOOKUP($B96,[2]Sheet3!$G:$CZ,74,0)</f>
        <v>0</v>
      </c>
      <c r="CL96" s="14">
        <f>VLOOKUP($B96,[2]Sheet3!$G:$CZ,75,0)</f>
        <v>0</v>
      </c>
      <c r="CM96" s="14">
        <f>VLOOKUP($B96,[2]Sheet3!$G:$CZ,76,0)</f>
        <v>0</v>
      </c>
      <c r="CN96" s="14">
        <f>VLOOKUP($B96,[2]Sheet3!$G:$CZ,77,0)</f>
        <v>0</v>
      </c>
      <c r="CO96" s="14">
        <f>VLOOKUP($B96,[2]Sheet3!$G:$CZ,78,0)</f>
        <v>0</v>
      </c>
      <c r="CP96" s="14">
        <f>VLOOKUP($B96,[2]Sheet3!$G:$CZ,79,0)</f>
        <v>0</v>
      </c>
      <c r="CQ96" s="14">
        <f>VLOOKUP($B96,[2]Sheet3!$G:$CZ,80,0)</f>
        <v>0</v>
      </c>
      <c r="CR96" s="14">
        <f>VLOOKUP($B96,[2]Sheet3!$G:$CZ,81,0)</f>
        <v>0</v>
      </c>
      <c r="CS96" s="14">
        <f>VLOOKUP($B96,[2]Sheet3!$G:$CZ,82,0)</f>
        <v>0</v>
      </c>
      <c r="CT96" s="14">
        <f>VLOOKUP($B96,[2]Sheet3!$G:$CZ,83,0)</f>
        <v>0</v>
      </c>
      <c r="CU96" s="14">
        <f>VLOOKUP($B96,[2]Sheet3!$G:$CZ,84,0)</f>
        <v>0</v>
      </c>
      <c r="CV96" s="14">
        <f>VLOOKUP($B96,[2]Sheet3!$G:$CZ,85,0)</f>
        <v>0</v>
      </c>
      <c r="CW96" s="14">
        <f>VLOOKUP($B96,[2]Sheet3!$G:$CZ,86,0)</f>
        <v>0</v>
      </c>
      <c r="CX96" s="14">
        <f>VLOOKUP($B96,[2]Sheet3!$G:$CZ,87,0)</f>
        <v>0</v>
      </c>
      <c r="CY96" s="14">
        <f>VLOOKUP($B96,[2]Sheet3!$G:$CZ,88,0)</f>
        <v>0</v>
      </c>
      <c r="CZ96" s="14">
        <f>VLOOKUP($B96,[2]Sheet3!$G:$CZ,89,0)</f>
        <v>0</v>
      </c>
      <c r="DA96" s="14">
        <f>VLOOKUP($B96,[2]Sheet3!$G:$CZ,90,0)</f>
        <v>0</v>
      </c>
      <c r="DB96" s="14">
        <f>VLOOKUP($B96,[2]Sheet3!$G:$CZ,91,0)</f>
        <v>0</v>
      </c>
      <c r="DC96" s="14">
        <f>VLOOKUP($B96,[2]Sheet3!$G:$CZ,92,0)</f>
        <v>0</v>
      </c>
      <c r="DD96" s="14">
        <f>VLOOKUP($B96,[2]Sheet3!$G:$CZ,93,0)</f>
        <v>0</v>
      </c>
      <c r="DE96" s="14">
        <f>VLOOKUP($B96,[2]Sheet3!$G:$CZ,94,0)</f>
        <v>0</v>
      </c>
      <c r="DF96" s="14">
        <f>VLOOKUP($B96,[2]Sheet3!$G:$CZ,95,0)</f>
        <v>0</v>
      </c>
      <c r="DG96" s="14">
        <f>VLOOKUP($B96,[2]Sheet3!$G:$CZ,96,0)</f>
        <v>0</v>
      </c>
      <c r="DH96" s="14">
        <f>VLOOKUP($B96,[2]Sheet3!$G:$CZ,97,0)</f>
        <v>0</v>
      </c>
      <c r="DI96" s="14">
        <f>VLOOKUP($B96,[2]Sheet3!$G:$CZ,98,0)</f>
        <v>0</v>
      </c>
    </row>
    <row r="97" spans="1:113" x14ac:dyDescent="0.3">
      <c r="A97" s="9" t="str">
        <f t="shared" si="3"/>
        <v>S25641</v>
      </c>
      <c r="B97" s="15" t="s">
        <v>876</v>
      </c>
      <c r="C97" s="15" t="s">
        <v>877</v>
      </c>
      <c r="F97" s="7" t="s">
        <v>15</v>
      </c>
      <c r="G97" s="12" t="s">
        <v>3592</v>
      </c>
      <c r="H97" s="12" t="str">
        <f>VLOOKUP($B97,[1]Sheet1!$A:$G,5,0)</f>
        <v>kamal.punjabi@redingtongroup.com</v>
      </c>
      <c r="I97" s="12" t="str">
        <f>VLOOKUP($B97,[1]Sheet1!$A:$G,7,0)</f>
        <v>vikram.kumar@redingtongroup.com</v>
      </c>
      <c r="J97" s="12" t="s">
        <v>82</v>
      </c>
      <c r="K97" s="7"/>
      <c r="L97" s="7"/>
      <c r="M97" s="8"/>
      <c r="N97" s="7" t="str">
        <f t="shared" si="4"/>
        <v>kamal.punjabi@redingtongroup.com; vikram.kumar@redingtongroup.com; nilesh.phirke@redingtongroup.com;christopher.joseph@redingtongroup.com</v>
      </c>
      <c r="O97" s="7" t="str">
        <f t="shared" si="5"/>
        <v>S25641</v>
      </c>
      <c r="P97" s="8" t="s">
        <v>5215</v>
      </c>
      <c r="Q97" s="14">
        <f>VLOOKUP($B97,[2]Sheet3!$G:$CZ,2,0)</f>
        <v>2400301303</v>
      </c>
      <c r="R97" s="14">
        <f>VLOOKUP($B97,[2]Sheet3!$G:$CZ,3,0)</f>
        <v>2400308816</v>
      </c>
      <c r="S97" s="14">
        <f>VLOOKUP($B97,[2]Sheet3!$G:$CZ,4,0)</f>
        <v>2400301677</v>
      </c>
      <c r="T97" s="14">
        <f>VLOOKUP($B97,[2]Sheet3!$G:$CZ,5,0)</f>
        <v>2400301680</v>
      </c>
      <c r="U97" s="14">
        <f>VLOOKUP($B97,[2]Sheet3!$G:$CZ,6,0)</f>
        <v>2400301673</v>
      </c>
      <c r="V97" s="14">
        <f>VLOOKUP($B97,[2]Sheet3!$G:$CZ,7,0)</f>
        <v>2400299246</v>
      </c>
      <c r="W97" s="14">
        <f>VLOOKUP($B97,[2]Sheet3!$G:$CZ,8,0)</f>
        <v>0</v>
      </c>
      <c r="X97" s="14">
        <f>VLOOKUP($B97,[2]Sheet3!$G:$CZ,9,0)</f>
        <v>0</v>
      </c>
      <c r="Y97" s="14">
        <f>VLOOKUP($B97,[2]Sheet3!$G:$CZ,10,0)</f>
        <v>0</v>
      </c>
      <c r="Z97" s="14">
        <f>VLOOKUP($B97,[2]Sheet3!$G:$CZ,11,0)</f>
        <v>0</v>
      </c>
      <c r="AA97" s="14">
        <f>VLOOKUP($B97,[2]Sheet3!$G:$CZ,12,0)</f>
        <v>0</v>
      </c>
      <c r="AB97" s="14">
        <f>VLOOKUP($B97,[2]Sheet3!$G:$CZ,13,0)</f>
        <v>0</v>
      </c>
      <c r="AC97" s="14">
        <f>VLOOKUP($B97,[2]Sheet3!$G:$CZ,14,0)</f>
        <v>0</v>
      </c>
      <c r="AD97" s="14">
        <f>VLOOKUP($B97,[2]Sheet3!$G:$CZ,15,0)</f>
        <v>0</v>
      </c>
      <c r="AE97" s="14">
        <f>VLOOKUP($B97,[2]Sheet3!$G:$CZ,16,0)</f>
        <v>0</v>
      </c>
      <c r="AF97" s="14">
        <f>VLOOKUP($B97,[2]Sheet3!$G:$CZ,17,0)</f>
        <v>0</v>
      </c>
      <c r="AG97" s="14">
        <f>VLOOKUP($B97,[2]Sheet3!$G:$CZ,18,0)</f>
        <v>0</v>
      </c>
      <c r="AH97" s="14">
        <f>VLOOKUP($B97,[2]Sheet3!$G:$CZ,19,0)</f>
        <v>0</v>
      </c>
      <c r="AI97" s="14">
        <f>VLOOKUP($B97,[2]Sheet3!$G:$CZ,20,0)</f>
        <v>0</v>
      </c>
      <c r="AJ97" s="14">
        <f>VLOOKUP($B97,[2]Sheet3!$G:$CZ,21,0)</f>
        <v>0</v>
      </c>
      <c r="AK97" s="14">
        <f>VLOOKUP($B97,[2]Sheet3!$G:$CZ,22,0)</f>
        <v>0</v>
      </c>
      <c r="AL97" s="14">
        <f>VLOOKUP($B97,[2]Sheet3!$G:$CZ,23,0)</f>
        <v>0</v>
      </c>
      <c r="AM97" s="14">
        <f>VLOOKUP($B97,[2]Sheet3!$G:$CZ,24,0)</f>
        <v>0</v>
      </c>
      <c r="AN97" s="14">
        <f>VLOOKUP($B97,[2]Sheet3!$G:$CZ,25,0)</f>
        <v>0</v>
      </c>
      <c r="AO97" s="14">
        <f>VLOOKUP($B97,[2]Sheet3!$G:$CZ,26,0)</f>
        <v>0</v>
      </c>
      <c r="AP97" s="14">
        <f>VLOOKUP($B97,[2]Sheet3!$G:$CZ,27,0)</f>
        <v>0</v>
      </c>
      <c r="AQ97" s="14">
        <f>VLOOKUP($B97,[2]Sheet3!$G:$CZ,28,0)</f>
        <v>0</v>
      </c>
      <c r="AR97" s="14">
        <f>VLOOKUP($B97,[2]Sheet3!$G:$CZ,29,0)</f>
        <v>0</v>
      </c>
      <c r="AS97" s="14">
        <f>VLOOKUP($B97,[2]Sheet3!$G:$CZ,30,0)</f>
        <v>0</v>
      </c>
      <c r="AT97" s="14">
        <f>VLOOKUP($B97,[2]Sheet3!$G:$CZ,31,0)</f>
        <v>0</v>
      </c>
      <c r="AU97" s="14">
        <f>VLOOKUP($B97,[2]Sheet3!$G:$CZ,32,0)</f>
        <v>0</v>
      </c>
      <c r="AV97" s="14">
        <f>VLOOKUP($B97,[2]Sheet3!$G:$CZ,33,0)</f>
        <v>0</v>
      </c>
      <c r="AW97" s="14">
        <f>VLOOKUP($B97,[2]Sheet3!$G:$CZ,34,0)</f>
        <v>0</v>
      </c>
      <c r="AX97" s="14">
        <f>VLOOKUP($B97,[2]Sheet3!$G:$CZ,35,0)</f>
        <v>0</v>
      </c>
      <c r="AY97" s="14">
        <f>VLOOKUP($B97,[2]Sheet3!$G:$CZ,36,0)</f>
        <v>0</v>
      </c>
      <c r="AZ97" s="14">
        <f>VLOOKUP($B97,[2]Sheet3!$G:$CZ,37,0)</f>
        <v>0</v>
      </c>
      <c r="BA97" s="14">
        <f>VLOOKUP($B97,[2]Sheet3!$G:$CZ,38,0)</f>
        <v>0</v>
      </c>
      <c r="BB97" s="14">
        <f>VLOOKUP($B97,[2]Sheet3!$G:$CZ,39,0)</f>
        <v>0</v>
      </c>
      <c r="BC97" s="14">
        <f>VLOOKUP($B97,[2]Sheet3!$G:$CZ,40,0)</f>
        <v>0</v>
      </c>
      <c r="BD97" s="14">
        <f>VLOOKUP($B97,[2]Sheet3!$G:$CZ,41,0)</f>
        <v>0</v>
      </c>
      <c r="BE97" s="14">
        <f>VLOOKUP($B97,[2]Sheet3!$G:$CZ,42,0)</f>
        <v>0</v>
      </c>
      <c r="BF97" s="14">
        <f>VLOOKUP($B97,[2]Sheet3!$G:$CZ,43,0)</f>
        <v>0</v>
      </c>
      <c r="BG97" s="14">
        <f>VLOOKUP($B97,[2]Sheet3!$G:$CZ,44,0)</f>
        <v>0</v>
      </c>
      <c r="BH97" s="14">
        <f>VLOOKUP($B97,[2]Sheet3!$G:$CZ,45,0)</f>
        <v>0</v>
      </c>
      <c r="BI97" s="14">
        <f>VLOOKUP($B97,[2]Sheet3!$G:$CZ,46,0)</f>
        <v>0</v>
      </c>
      <c r="BJ97" s="14">
        <f>VLOOKUP($B97,[2]Sheet3!$G:$CZ,47,0)</f>
        <v>0</v>
      </c>
      <c r="BK97" s="14">
        <f>VLOOKUP($B97,[2]Sheet3!$G:$CZ,48,0)</f>
        <v>0</v>
      </c>
      <c r="BL97" s="14">
        <f>VLOOKUP($B97,[2]Sheet3!$G:$CZ,49,0)</f>
        <v>0</v>
      </c>
      <c r="BM97" s="14">
        <f>VLOOKUP($B97,[2]Sheet3!$G:$CZ,50,0)</f>
        <v>0</v>
      </c>
      <c r="BN97" s="14">
        <f>VLOOKUP($B97,[2]Sheet3!$G:$CZ,51,0)</f>
        <v>0</v>
      </c>
      <c r="BO97" s="14">
        <f>VLOOKUP($B97,[2]Sheet3!$G:$CZ,52,0)</f>
        <v>0</v>
      </c>
      <c r="BP97" s="14">
        <f>VLOOKUP($B97,[2]Sheet3!$G:$CZ,53,0)</f>
        <v>0</v>
      </c>
      <c r="BQ97" s="14">
        <f>VLOOKUP($B97,[2]Sheet3!$G:$CZ,54,0)</f>
        <v>0</v>
      </c>
      <c r="BR97" s="14">
        <f>VLOOKUP($B97,[2]Sheet3!$G:$CZ,55,0)</f>
        <v>0</v>
      </c>
      <c r="BS97" s="14">
        <f>VLOOKUP($B97,[2]Sheet3!$G:$CZ,56,0)</f>
        <v>0</v>
      </c>
      <c r="BT97" s="14">
        <f>VLOOKUP($B97,[2]Sheet3!$G:$CZ,57,0)</f>
        <v>0</v>
      </c>
      <c r="BU97" s="14">
        <f>VLOOKUP($B97,[2]Sheet3!$G:$CZ,58,0)</f>
        <v>0</v>
      </c>
      <c r="BV97" s="14">
        <f>VLOOKUP($B97,[2]Sheet3!$G:$CZ,59,0)</f>
        <v>0</v>
      </c>
      <c r="BW97" s="14">
        <f>VLOOKUP($B97,[2]Sheet3!$G:$CZ,60,0)</f>
        <v>0</v>
      </c>
      <c r="BX97" s="14">
        <f>VLOOKUP($B97,[2]Sheet3!$G:$CZ,61,0)</f>
        <v>0</v>
      </c>
      <c r="BY97" s="14">
        <f>VLOOKUP($B97,[2]Sheet3!$G:$CZ,62,0)</f>
        <v>0</v>
      </c>
      <c r="BZ97" s="14">
        <f>VLOOKUP($B97,[2]Sheet3!$G:$CZ,63,0)</f>
        <v>0</v>
      </c>
      <c r="CA97" s="14">
        <f>VLOOKUP($B97,[2]Sheet3!$G:$CZ,64,0)</f>
        <v>0</v>
      </c>
      <c r="CB97" s="14">
        <f>VLOOKUP($B97,[2]Sheet3!$G:$CZ,65,0)</f>
        <v>0</v>
      </c>
      <c r="CC97" s="14">
        <f>VLOOKUP($B97,[2]Sheet3!$G:$CZ,66,0)</f>
        <v>0</v>
      </c>
      <c r="CD97" s="14">
        <f>VLOOKUP($B97,[2]Sheet3!$G:$CZ,67,0)</f>
        <v>0</v>
      </c>
      <c r="CE97" s="14">
        <f>VLOOKUP($B97,[2]Sheet3!$G:$CZ,68,0)</f>
        <v>0</v>
      </c>
      <c r="CF97" s="14">
        <f>VLOOKUP($B97,[2]Sheet3!$G:$CZ,69,0)</f>
        <v>0</v>
      </c>
      <c r="CG97" s="14">
        <f>VLOOKUP($B97,[2]Sheet3!$G:$CZ,70,0)</f>
        <v>0</v>
      </c>
      <c r="CH97" s="14">
        <f>VLOOKUP($B97,[2]Sheet3!$G:$CZ,71,0)</f>
        <v>0</v>
      </c>
      <c r="CI97" s="14">
        <f>VLOOKUP($B97,[2]Sheet3!$G:$CZ,72,0)</f>
        <v>0</v>
      </c>
      <c r="CJ97" s="14">
        <f>VLOOKUP($B97,[2]Sheet3!$G:$CZ,73,0)</f>
        <v>0</v>
      </c>
      <c r="CK97" s="14">
        <f>VLOOKUP($B97,[2]Sheet3!$G:$CZ,74,0)</f>
        <v>0</v>
      </c>
      <c r="CL97" s="14">
        <f>VLOOKUP($B97,[2]Sheet3!$G:$CZ,75,0)</f>
        <v>0</v>
      </c>
      <c r="CM97" s="14">
        <f>VLOOKUP($B97,[2]Sheet3!$G:$CZ,76,0)</f>
        <v>0</v>
      </c>
      <c r="CN97" s="14">
        <f>VLOOKUP($B97,[2]Sheet3!$G:$CZ,77,0)</f>
        <v>0</v>
      </c>
      <c r="CO97" s="14">
        <f>VLOOKUP($B97,[2]Sheet3!$G:$CZ,78,0)</f>
        <v>0</v>
      </c>
      <c r="CP97" s="14">
        <f>VLOOKUP($B97,[2]Sheet3!$G:$CZ,79,0)</f>
        <v>0</v>
      </c>
      <c r="CQ97" s="14">
        <f>VLOOKUP($B97,[2]Sheet3!$G:$CZ,80,0)</f>
        <v>0</v>
      </c>
      <c r="CR97" s="14">
        <f>VLOOKUP($B97,[2]Sheet3!$G:$CZ,81,0)</f>
        <v>0</v>
      </c>
      <c r="CS97" s="14">
        <f>VLOOKUP($B97,[2]Sheet3!$G:$CZ,82,0)</f>
        <v>0</v>
      </c>
      <c r="CT97" s="14">
        <f>VLOOKUP($B97,[2]Sheet3!$G:$CZ,83,0)</f>
        <v>0</v>
      </c>
      <c r="CU97" s="14">
        <f>VLOOKUP($B97,[2]Sheet3!$G:$CZ,84,0)</f>
        <v>0</v>
      </c>
      <c r="CV97" s="14">
        <f>VLOOKUP($B97,[2]Sheet3!$G:$CZ,85,0)</f>
        <v>0</v>
      </c>
      <c r="CW97" s="14">
        <f>VLOOKUP($B97,[2]Sheet3!$G:$CZ,86,0)</f>
        <v>0</v>
      </c>
      <c r="CX97" s="14">
        <f>VLOOKUP($B97,[2]Sheet3!$G:$CZ,87,0)</f>
        <v>0</v>
      </c>
      <c r="CY97" s="14">
        <f>VLOOKUP($B97,[2]Sheet3!$G:$CZ,88,0)</f>
        <v>0</v>
      </c>
      <c r="CZ97" s="14">
        <f>VLOOKUP($B97,[2]Sheet3!$G:$CZ,89,0)</f>
        <v>0</v>
      </c>
      <c r="DA97" s="14">
        <f>VLOOKUP($B97,[2]Sheet3!$G:$CZ,90,0)</f>
        <v>0</v>
      </c>
      <c r="DB97" s="14">
        <f>VLOOKUP($B97,[2]Sheet3!$G:$CZ,91,0)</f>
        <v>0</v>
      </c>
      <c r="DC97" s="14">
        <f>VLOOKUP($B97,[2]Sheet3!$G:$CZ,92,0)</f>
        <v>0</v>
      </c>
      <c r="DD97" s="14">
        <f>VLOOKUP($B97,[2]Sheet3!$G:$CZ,93,0)</f>
        <v>0</v>
      </c>
      <c r="DE97" s="14">
        <f>VLOOKUP($B97,[2]Sheet3!$G:$CZ,94,0)</f>
        <v>0</v>
      </c>
      <c r="DF97" s="14">
        <f>VLOOKUP($B97,[2]Sheet3!$G:$CZ,95,0)</f>
        <v>0</v>
      </c>
      <c r="DG97" s="14">
        <f>VLOOKUP($B97,[2]Sheet3!$G:$CZ,96,0)</f>
        <v>0</v>
      </c>
      <c r="DH97" s="14">
        <f>VLOOKUP($B97,[2]Sheet3!$G:$CZ,97,0)</f>
        <v>0</v>
      </c>
      <c r="DI97" s="14">
        <f>VLOOKUP($B97,[2]Sheet3!$G:$CZ,98,0)</f>
        <v>0</v>
      </c>
    </row>
    <row r="98" spans="1:113" x14ac:dyDescent="0.3">
      <c r="A98" s="9" t="str">
        <f t="shared" si="3"/>
        <v>S23106</v>
      </c>
      <c r="B98" s="15" t="s">
        <v>878</v>
      </c>
      <c r="C98" s="15" t="s">
        <v>879</v>
      </c>
      <c r="F98" s="7" t="s">
        <v>15</v>
      </c>
      <c r="G98" s="12" t="s">
        <v>3593</v>
      </c>
      <c r="H98" s="12" t="str">
        <f>VLOOKUP($B98,[1]Sheet1!$A:$G,5,0)</f>
        <v>kamal.punjabi@redingtongroup.com</v>
      </c>
      <c r="I98" s="12" t="str">
        <f>VLOOKUP($B98,[1]Sheet1!$A:$G,7,0)</f>
        <v>vikram.kumar@redingtongroup.com</v>
      </c>
      <c r="J98" s="12" t="s">
        <v>82</v>
      </c>
      <c r="K98" s="7"/>
      <c r="L98" s="7"/>
      <c r="M98" s="8"/>
      <c r="N98" s="7" t="str">
        <f t="shared" si="4"/>
        <v>kamal.punjabi@redingtongroup.com; vikram.kumar@redingtongroup.com; nilesh.phirke@redingtongroup.com;christopher.joseph@redingtongroup.com</v>
      </c>
      <c r="O98" s="7" t="str">
        <f t="shared" si="5"/>
        <v>S23106</v>
      </c>
      <c r="P98" s="8" t="s">
        <v>5215</v>
      </c>
      <c r="Q98" s="14">
        <f>VLOOKUP($B98,[2]Sheet3!$G:$CZ,2,0)</f>
        <v>2400308819</v>
      </c>
      <c r="R98" s="14">
        <f>VLOOKUP($B98,[2]Sheet3!$G:$CZ,3,0)</f>
        <v>2400306144</v>
      </c>
      <c r="S98" s="14">
        <f>VLOOKUP($B98,[2]Sheet3!$G:$CZ,4,0)</f>
        <v>2400301318</v>
      </c>
      <c r="T98" s="14">
        <f>VLOOKUP($B98,[2]Sheet3!$G:$CZ,5,0)</f>
        <v>2400308820</v>
      </c>
      <c r="U98" s="14">
        <f>VLOOKUP($B98,[2]Sheet3!$G:$CZ,6,0)</f>
        <v>2400302947</v>
      </c>
      <c r="V98" s="14">
        <f>VLOOKUP($B98,[2]Sheet3!$G:$CZ,7,0)</f>
        <v>0</v>
      </c>
      <c r="W98" s="14">
        <f>VLOOKUP($B98,[2]Sheet3!$G:$CZ,8,0)</f>
        <v>0</v>
      </c>
      <c r="X98" s="14">
        <f>VLOOKUP($B98,[2]Sheet3!$G:$CZ,9,0)</f>
        <v>0</v>
      </c>
      <c r="Y98" s="14">
        <f>VLOOKUP($B98,[2]Sheet3!$G:$CZ,10,0)</f>
        <v>0</v>
      </c>
      <c r="Z98" s="14">
        <f>VLOOKUP($B98,[2]Sheet3!$G:$CZ,11,0)</f>
        <v>0</v>
      </c>
      <c r="AA98" s="14">
        <f>VLOOKUP($B98,[2]Sheet3!$G:$CZ,12,0)</f>
        <v>0</v>
      </c>
      <c r="AB98" s="14">
        <f>VLOOKUP($B98,[2]Sheet3!$G:$CZ,13,0)</f>
        <v>0</v>
      </c>
      <c r="AC98" s="14">
        <f>VLOOKUP($B98,[2]Sheet3!$G:$CZ,14,0)</f>
        <v>0</v>
      </c>
      <c r="AD98" s="14">
        <f>VLOOKUP($B98,[2]Sheet3!$G:$CZ,15,0)</f>
        <v>0</v>
      </c>
      <c r="AE98" s="14">
        <f>VLOOKUP($B98,[2]Sheet3!$G:$CZ,16,0)</f>
        <v>0</v>
      </c>
      <c r="AF98" s="14">
        <f>VLOOKUP($B98,[2]Sheet3!$G:$CZ,17,0)</f>
        <v>0</v>
      </c>
      <c r="AG98" s="14">
        <f>VLOOKUP($B98,[2]Sheet3!$G:$CZ,18,0)</f>
        <v>0</v>
      </c>
      <c r="AH98" s="14">
        <f>VLOOKUP($B98,[2]Sheet3!$G:$CZ,19,0)</f>
        <v>0</v>
      </c>
      <c r="AI98" s="14">
        <f>VLOOKUP($B98,[2]Sheet3!$G:$CZ,20,0)</f>
        <v>0</v>
      </c>
      <c r="AJ98" s="14">
        <f>VLOOKUP($B98,[2]Sheet3!$G:$CZ,21,0)</f>
        <v>0</v>
      </c>
      <c r="AK98" s="14">
        <f>VLOOKUP($B98,[2]Sheet3!$G:$CZ,22,0)</f>
        <v>0</v>
      </c>
      <c r="AL98" s="14">
        <f>VLOOKUP($B98,[2]Sheet3!$G:$CZ,23,0)</f>
        <v>0</v>
      </c>
      <c r="AM98" s="14">
        <f>VLOOKUP($B98,[2]Sheet3!$G:$CZ,24,0)</f>
        <v>0</v>
      </c>
      <c r="AN98" s="14">
        <f>VLOOKUP($B98,[2]Sheet3!$G:$CZ,25,0)</f>
        <v>0</v>
      </c>
      <c r="AO98" s="14">
        <f>VLOOKUP($B98,[2]Sheet3!$G:$CZ,26,0)</f>
        <v>0</v>
      </c>
      <c r="AP98" s="14">
        <f>VLOOKUP($B98,[2]Sheet3!$G:$CZ,27,0)</f>
        <v>0</v>
      </c>
      <c r="AQ98" s="14">
        <f>VLOOKUP($B98,[2]Sheet3!$G:$CZ,28,0)</f>
        <v>0</v>
      </c>
      <c r="AR98" s="14">
        <f>VLOOKUP($B98,[2]Sheet3!$G:$CZ,29,0)</f>
        <v>0</v>
      </c>
      <c r="AS98" s="14">
        <f>VLOOKUP($B98,[2]Sheet3!$G:$CZ,30,0)</f>
        <v>0</v>
      </c>
      <c r="AT98" s="14">
        <f>VLOOKUP($B98,[2]Sheet3!$G:$CZ,31,0)</f>
        <v>0</v>
      </c>
      <c r="AU98" s="14">
        <f>VLOOKUP($B98,[2]Sheet3!$G:$CZ,32,0)</f>
        <v>0</v>
      </c>
      <c r="AV98" s="14">
        <f>VLOOKUP($B98,[2]Sheet3!$G:$CZ,33,0)</f>
        <v>0</v>
      </c>
      <c r="AW98" s="14">
        <f>VLOOKUP($B98,[2]Sheet3!$G:$CZ,34,0)</f>
        <v>0</v>
      </c>
      <c r="AX98" s="14">
        <f>VLOOKUP($B98,[2]Sheet3!$G:$CZ,35,0)</f>
        <v>0</v>
      </c>
      <c r="AY98" s="14">
        <f>VLOOKUP($B98,[2]Sheet3!$G:$CZ,36,0)</f>
        <v>0</v>
      </c>
      <c r="AZ98" s="14">
        <f>VLOOKUP($B98,[2]Sheet3!$G:$CZ,37,0)</f>
        <v>0</v>
      </c>
      <c r="BA98" s="14">
        <f>VLOOKUP($B98,[2]Sheet3!$G:$CZ,38,0)</f>
        <v>0</v>
      </c>
      <c r="BB98" s="14">
        <f>VLOOKUP($B98,[2]Sheet3!$G:$CZ,39,0)</f>
        <v>0</v>
      </c>
      <c r="BC98" s="14">
        <f>VLOOKUP($B98,[2]Sheet3!$G:$CZ,40,0)</f>
        <v>0</v>
      </c>
      <c r="BD98" s="14">
        <f>VLOOKUP($B98,[2]Sheet3!$G:$CZ,41,0)</f>
        <v>0</v>
      </c>
      <c r="BE98" s="14">
        <f>VLOOKUP($B98,[2]Sheet3!$G:$CZ,42,0)</f>
        <v>0</v>
      </c>
      <c r="BF98" s="14">
        <f>VLOOKUP($B98,[2]Sheet3!$G:$CZ,43,0)</f>
        <v>0</v>
      </c>
      <c r="BG98" s="14">
        <f>VLOOKUP($B98,[2]Sheet3!$G:$CZ,44,0)</f>
        <v>0</v>
      </c>
      <c r="BH98" s="14">
        <f>VLOOKUP($B98,[2]Sheet3!$G:$CZ,45,0)</f>
        <v>0</v>
      </c>
      <c r="BI98" s="14">
        <f>VLOOKUP($B98,[2]Sheet3!$G:$CZ,46,0)</f>
        <v>0</v>
      </c>
      <c r="BJ98" s="14">
        <f>VLOOKUP($B98,[2]Sheet3!$G:$CZ,47,0)</f>
        <v>0</v>
      </c>
      <c r="BK98" s="14">
        <f>VLOOKUP($B98,[2]Sheet3!$G:$CZ,48,0)</f>
        <v>0</v>
      </c>
      <c r="BL98" s="14">
        <f>VLOOKUP($B98,[2]Sheet3!$G:$CZ,49,0)</f>
        <v>0</v>
      </c>
      <c r="BM98" s="14">
        <f>VLOOKUP($B98,[2]Sheet3!$G:$CZ,50,0)</f>
        <v>0</v>
      </c>
      <c r="BN98" s="14">
        <f>VLOOKUP($B98,[2]Sheet3!$G:$CZ,51,0)</f>
        <v>0</v>
      </c>
      <c r="BO98" s="14">
        <f>VLOOKUP($B98,[2]Sheet3!$G:$CZ,52,0)</f>
        <v>0</v>
      </c>
      <c r="BP98" s="14">
        <f>VLOOKUP($B98,[2]Sheet3!$G:$CZ,53,0)</f>
        <v>0</v>
      </c>
      <c r="BQ98" s="14">
        <f>VLOOKUP($B98,[2]Sheet3!$G:$CZ,54,0)</f>
        <v>0</v>
      </c>
      <c r="BR98" s="14">
        <f>VLOOKUP($B98,[2]Sheet3!$G:$CZ,55,0)</f>
        <v>0</v>
      </c>
      <c r="BS98" s="14">
        <f>VLOOKUP($B98,[2]Sheet3!$G:$CZ,56,0)</f>
        <v>0</v>
      </c>
      <c r="BT98" s="14">
        <f>VLOOKUP($B98,[2]Sheet3!$G:$CZ,57,0)</f>
        <v>0</v>
      </c>
      <c r="BU98" s="14">
        <f>VLOOKUP($B98,[2]Sheet3!$G:$CZ,58,0)</f>
        <v>0</v>
      </c>
      <c r="BV98" s="14">
        <f>VLOOKUP($B98,[2]Sheet3!$G:$CZ,59,0)</f>
        <v>0</v>
      </c>
      <c r="BW98" s="14">
        <f>VLOOKUP($B98,[2]Sheet3!$G:$CZ,60,0)</f>
        <v>0</v>
      </c>
      <c r="BX98" s="14">
        <f>VLOOKUP($B98,[2]Sheet3!$G:$CZ,61,0)</f>
        <v>0</v>
      </c>
      <c r="BY98" s="14">
        <f>VLOOKUP($B98,[2]Sheet3!$G:$CZ,62,0)</f>
        <v>0</v>
      </c>
      <c r="BZ98" s="14">
        <f>VLOOKUP($B98,[2]Sheet3!$G:$CZ,63,0)</f>
        <v>0</v>
      </c>
      <c r="CA98" s="14">
        <f>VLOOKUP($B98,[2]Sheet3!$G:$CZ,64,0)</f>
        <v>0</v>
      </c>
      <c r="CB98" s="14">
        <f>VLOOKUP($B98,[2]Sheet3!$G:$CZ,65,0)</f>
        <v>0</v>
      </c>
      <c r="CC98" s="14">
        <f>VLOOKUP($B98,[2]Sheet3!$G:$CZ,66,0)</f>
        <v>0</v>
      </c>
      <c r="CD98" s="14">
        <f>VLOOKUP($B98,[2]Sheet3!$G:$CZ,67,0)</f>
        <v>0</v>
      </c>
      <c r="CE98" s="14">
        <f>VLOOKUP($B98,[2]Sheet3!$G:$CZ,68,0)</f>
        <v>0</v>
      </c>
      <c r="CF98" s="14">
        <f>VLOOKUP($B98,[2]Sheet3!$G:$CZ,69,0)</f>
        <v>0</v>
      </c>
      <c r="CG98" s="14">
        <f>VLOOKUP($B98,[2]Sheet3!$G:$CZ,70,0)</f>
        <v>0</v>
      </c>
      <c r="CH98" s="14">
        <f>VLOOKUP($B98,[2]Sheet3!$G:$CZ,71,0)</f>
        <v>0</v>
      </c>
      <c r="CI98" s="14">
        <f>VLOOKUP($B98,[2]Sheet3!$G:$CZ,72,0)</f>
        <v>0</v>
      </c>
      <c r="CJ98" s="14">
        <f>VLOOKUP($B98,[2]Sheet3!$G:$CZ,73,0)</f>
        <v>0</v>
      </c>
      <c r="CK98" s="14">
        <f>VLOOKUP($B98,[2]Sheet3!$G:$CZ,74,0)</f>
        <v>0</v>
      </c>
      <c r="CL98" s="14">
        <f>VLOOKUP($B98,[2]Sheet3!$G:$CZ,75,0)</f>
        <v>0</v>
      </c>
      <c r="CM98" s="14">
        <f>VLOOKUP($B98,[2]Sheet3!$G:$CZ,76,0)</f>
        <v>0</v>
      </c>
      <c r="CN98" s="14">
        <f>VLOOKUP($B98,[2]Sheet3!$G:$CZ,77,0)</f>
        <v>0</v>
      </c>
      <c r="CO98" s="14">
        <f>VLOOKUP($B98,[2]Sheet3!$G:$CZ,78,0)</f>
        <v>0</v>
      </c>
      <c r="CP98" s="14">
        <f>VLOOKUP($B98,[2]Sheet3!$G:$CZ,79,0)</f>
        <v>0</v>
      </c>
      <c r="CQ98" s="14">
        <f>VLOOKUP($B98,[2]Sheet3!$G:$CZ,80,0)</f>
        <v>0</v>
      </c>
      <c r="CR98" s="14">
        <f>VLOOKUP($B98,[2]Sheet3!$G:$CZ,81,0)</f>
        <v>0</v>
      </c>
      <c r="CS98" s="14">
        <f>VLOOKUP($B98,[2]Sheet3!$G:$CZ,82,0)</f>
        <v>0</v>
      </c>
      <c r="CT98" s="14">
        <f>VLOOKUP($B98,[2]Sheet3!$G:$CZ,83,0)</f>
        <v>0</v>
      </c>
      <c r="CU98" s="14">
        <f>VLOOKUP($B98,[2]Sheet3!$G:$CZ,84,0)</f>
        <v>0</v>
      </c>
      <c r="CV98" s="14">
        <f>VLOOKUP($B98,[2]Sheet3!$G:$CZ,85,0)</f>
        <v>0</v>
      </c>
      <c r="CW98" s="14">
        <f>VLOOKUP($B98,[2]Sheet3!$G:$CZ,86,0)</f>
        <v>0</v>
      </c>
      <c r="CX98" s="14">
        <f>VLOOKUP($B98,[2]Sheet3!$G:$CZ,87,0)</f>
        <v>0</v>
      </c>
      <c r="CY98" s="14">
        <f>VLOOKUP($B98,[2]Sheet3!$G:$CZ,88,0)</f>
        <v>0</v>
      </c>
      <c r="CZ98" s="14">
        <f>VLOOKUP($B98,[2]Sheet3!$G:$CZ,89,0)</f>
        <v>0</v>
      </c>
      <c r="DA98" s="14">
        <f>VLOOKUP($B98,[2]Sheet3!$G:$CZ,90,0)</f>
        <v>0</v>
      </c>
      <c r="DB98" s="14">
        <f>VLOOKUP($B98,[2]Sheet3!$G:$CZ,91,0)</f>
        <v>0</v>
      </c>
      <c r="DC98" s="14">
        <f>VLOOKUP($B98,[2]Sheet3!$G:$CZ,92,0)</f>
        <v>0</v>
      </c>
      <c r="DD98" s="14">
        <f>VLOOKUP($B98,[2]Sheet3!$G:$CZ,93,0)</f>
        <v>0</v>
      </c>
      <c r="DE98" s="14">
        <f>VLOOKUP($B98,[2]Sheet3!$G:$CZ,94,0)</f>
        <v>0</v>
      </c>
      <c r="DF98" s="14">
        <f>VLOOKUP($B98,[2]Sheet3!$G:$CZ,95,0)</f>
        <v>0</v>
      </c>
      <c r="DG98" s="14">
        <f>VLOOKUP($B98,[2]Sheet3!$G:$CZ,96,0)</f>
        <v>0</v>
      </c>
      <c r="DH98" s="14">
        <f>VLOOKUP($B98,[2]Sheet3!$G:$CZ,97,0)</f>
        <v>0</v>
      </c>
      <c r="DI98" s="14">
        <f>VLOOKUP($B98,[2]Sheet3!$G:$CZ,98,0)</f>
        <v>0</v>
      </c>
    </row>
    <row r="99" spans="1:113" x14ac:dyDescent="0.3">
      <c r="A99" s="9" t="str">
        <f t="shared" si="3"/>
        <v>SE3121</v>
      </c>
      <c r="B99" s="15" t="s">
        <v>880</v>
      </c>
      <c r="C99" s="15" t="s">
        <v>881</v>
      </c>
      <c r="F99" s="7" t="s">
        <v>15</v>
      </c>
      <c r="G99" s="12" t="s">
        <v>3594</v>
      </c>
      <c r="H99" s="12" t="str">
        <f>VLOOKUP($B99,[1]Sheet1!$A:$G,5,0)</f>
        <v>mohanakrishnan.narayanan@redingtongroup.com</v>
      </c>
      <c r="I99" s="12" t="str">
        <f>VLOOKUP($B99,[1]Sheet1!$A:$G,7,0)</f>
        <v>yogesh.ganesh@redingtongroup.com</v>
      </c>
      <c r="J99" s="12" t="s">
        <v>82</v>
      </c>
      <c r="K99" s="7"/>
      <c r="L99" s="7"/>
      <c r="M99" s="8"/>
      <c r="N99" s="7" t="str">
        <f t="shared" si="4"/>
        <v>mohanakrishnan.narayanan@redingtongroup.com; yogesh.ganesh@redingtongroup.com; nilesh.phirke@redingtongroup.com;christopher.joseph@redingtongroup.com</v>
      </c>
      <c r="O99" s="7" t="str">
        <f t="shared" si="5"/>
        <v>SE3121</v>
      </c>
      <c r="P99" s="8" t="s">
        <v>5215</v>
      </c>
      <c r="Q99" s="14">
        <f>VLOOKUP($B99,[2]Sheet3!$G:$CZ,2,0)</f>
        <v>2400309293</v>
      </c>
      <c r="R99" s="14">
        <f>VLOOKUP($B99,[2]Sheet3!$G:$CZ,3,0)</f>
        <v>2400309291</v>
      </c>
      <c r="S99" s="14">
        <f>VLOOKUP($B99,[2]Sheet3!$G:$CZ,4,0)</f>
        <v>2400305713</v>
      </c>
      <c r="T99" s="14">
        <f>VLOOKUP($B99,[2]Sheet3!$G:$CZ,5,0)</f>
        <v>2400305820</v>
      </c>
      <c r="U99" s="14">
        <f>VLOOKUP($B99,[2]Sheet3!$G:$CZ,6,0)</f>
        <v>2400305711</v>
      </c>
      <c r="V99" s="14">
        <f>VLOOKUP($B99,[2]Sheet3!$G:$CZ,7,0)</f>
        <v>2400303619</v>
      </c>
      <c r="W99" s="14">
        <f>VLOOKUP($B99,[2]Sheet3!$G:$CZ,8,0)</f>
        <v>2400304928</v>
      </c>
      <c r="X99" s="14">
        <f>VLOOKUP($B99,[2]Sheet3!$G:$CZ,9,0)</f>
        <v>2400309292</v>
      </c>
      <c r="Y99" s="14">
        <f>VLOOKUP($B99,[2]Sheet3!$G:$CZ,10,0)</f>
        <v>0</v>
      </c>
      <c r="Z99" s="14">
        <f>VLOOKUP($B99,[2]Sheet3!$G:$CZ,11,0)</f>
        <v>0</v>
      </c>
      <c r="AA99" s="14">
        <f>VLOOKUP($B99,[2]Sheet3!$G:$CZ,12,0)</f>
        <v>0</v>
      </c>
      <c r="AB99" s="14">
        <f>VLOOKUP($B99,[2]Sheet3!$G:$CZ,13,0)</f>
        <v>0</v>
      </c>
      <c r="AC99" s="14">
        <f>VLOOKUP($B99,[2]Sheet3!$G:$CZ,14,0)</f>
        <v>0</v>
      </c>
      <c r="AD99" s="14">
        <f>VLOOKUP($B99,[2]Sheet3!$G:$CZ,15,0)</f>
        <v>0</v>
      </c>
      <c r="AE99" s="14">
        <f>VLOOKUP($B99,[2]Sheet3!$G:$CZ,16,0)</f>
        <v>0</v>
      </c>
      <c r="AF99" s="14">
        <f>VLOOKUP($B99,[2]Sheet3!$G:$CZ,17,0)</f>
        <v>0</v>
      </c>
      <c r="AG99" s="14">
        <f>VLOOKUP($B99,[2]Sheet3!$G:$CZ,18,0)</f>
        <v>0</v>
      </c>
      <c r="AH99" s="14">
        <f>VLOOKUP($B99,[2]Sheet3!$G:$CZ,19,0)</f>
        <v>0</v>
      </c>
      <c r="AI99" s="14">
        <f>VLOOKUP($B99,[2]Sheet3!$G:$CZ,20,0)</f>
        <v>0</v>
      </c>
      <c r="AJ99" s="14">
        <f>VLOOKUP($B99,[2]Sheet3!$G:$CZ,21,0)</f>
        <v>0</v>
      </c>
      <c r="AK99" s="14">
        <f>VLOOKUP($B99,[2]Sheet3!$G:$CZ,22,0)</f>
        <v>0</v>
      </c>
      <c r="AL99" s="14">
        <f>VLOOKUP($B99,[2]Sheet3!$G:$CZ,23,0)</f>
        <v>0</v>
      </c>
      <c r="AM99" s="14">
        <f>VLOOKUP($B99,[2]Sheet3!$G:$CZ,24,0)</f>
        <v>0</v>
      </c>
      <c r="AN99" s="14">
        <f>VLOOKUP($B99,[2]Sheet3!$G:$CZ,25,0)</f>
        <v>0</v>
      </c>
      <c r="AO99" s="14">
        <f>VLOOKUP($B99,[2]Sheet3!$G:$CZ,26,0)</f>
        <v>0</v>
      </c>
      <c r="AP99" s="14">
        <f>VLOOKUP($B99,[2]Sheet3!$G:$CZ,27,0)</f>
        <v>0</v>
      </c>
      <c r="AQ99" s="14">
        <f>VLOOKUP($B99,[2]Sheet3!$G:$CZ,28,0)</f>
        <v>0</v>
      </c>
      <c r="AR99" s="14">
        <f>VLOOKUP($B99,[2]Sheet3!$G:$CZ,29,0)</f>
        <v>0</v>
      </c>
      <c r="AS99" s="14">
        <f>VLOOKUP($B99,[2]Sheet3!$G:$CZ,30,0)</f>
        <v>0</v>
      </c>
      <c r="AT99" s="14">
        <f>VLOOKUP($B99,[2]Sheet3!$G:$CZ,31,0)</f>
        <v>0</v>
      </c>
      <c r="AU99" s="14">
        <f>VLOOKUP($B99,[2]Sheet3!$G:$CZ,32,0)</f>
        <v>0</v>
      </c>
      <c r="AV99" s="14">
        <f>VLOOKUP($B99,[2]Sheet3!$G:$CZ,33,0)</f>
        <v>0</v>
      </c>
      <c r="AW99" s="14">
        <f>VLOOKUP($B99,[2]Sheet3!$G:$CZ,34,0)</f>
        <v>0</v>
      </c>
      <c r="AX99" s="14">
        <f>VLOOKUP($B99,[2]Sheet3!$G:$CZ,35,0)</f>
        <v>0</v>
      </c>
      <c r="AY99" s="14">
        <f>VLOOKUP($B99,[2]Sheet3!$G:$CZ,36,0)</f>
        <v>0</v>
      </c>
      <c r="AZ99" s="14">
        <f>VLOOKUP($B99,[2]Sheet3!$G:$CZ,37,0)</f>
        <v>0</v>
      </c>
      <c r="BA99" s="14">
        <f>VLOOKUP($B99,[2]Sheet3!$G:$CZ,38,0)</f>
        <v>0</v>
      </c>
      <c r="BB99" s="14">
        <f>VLOOKUP($B99,[2]Sheet3!$G:$CZ,39,0)</f>
        <v>0</v>
      </c>
      <c r="BC99" s="14">
        <f>VLOOKUP($B99,[2]Sheet3!$G:$CZ,40,0)</f>
        <v>0</v>
      </c>
      <c r="BD99" s="14">
        <f>VLOOKUP($B99,[2]Sheet3!$G:$CZ,41,0)</f>
        <v>0</v>
      </c>
      <c r="BE99" s="14">
        <f>VLOOKUP($B99,[2]Sheet3!$G:$CZ,42,0)</f>
        <v>0</v>
      </c>
      <c r="BF99" s="14">
        <f>VLOOKUP($B99,[2]Sheet3!$G:$CZ,43,0)</f>
        <v>0</v>
      </c>
      <c r="BG99" s="14">
        <f>VLOOKUP($B99,[2]Sheet3!$G:$CZ,44,0)</f>
        <v>0</v>
      </c>
      <c r="BH99" s="14">
        <f>VLOOKUP($B99,[2]Sheet3!$G:$CZ,45,0)</f>
        <v>0</v>
      </c>
      <c r="BI99" s="14">
        <f>VLOOKUP($B99,[2]Sheet3!$G:$CZ,46,0)</f>
        <v>0</v>
      </c>
      <c r="BJ99" s="14">
        <f>VLOOKUP($B99,[2]Sheet3!$G:$CZ,47,0)</f>
        <v>0</v>
      </c>
      <c r="BK99" s="14">
        <f>VLOOKUP($B99,[2]Sheet3!$G:$CZ,48,0)</f>
        <v>0</v>
      </c>
      <c r="BL99" s="14">
        <f>VLOOKUP($B99,[2]Sheet3!$G:$CZ,49,0)</f>
        <v>0</v>
      </c>
      <c r="BM99" s="14">
        <f>VLOOKUP($B99,[2]Sheet3!$G:$CZ,50,0)</f>
        <v>0</v>
      </c>
      <c r="BN99" s="14">
        <f>VLOOKUP($B99,[2]Sheet3!$G:$CZ,51,0)</f>
        <v>0</v>
      </c>
      <c r="BO99" s="14">
        <f>VLOOKUP($B99,[2]Sheet3!$G:$CZ,52,0)</f>
        <v>0</v>
      </c>
      <c r="BP99" s="14">
        <f>VLOOKUP($B99,[2]Sheet3!$G:$CZ,53,0)</f>
        <v>0</v>
      </c>
      <c r="BQ99" s="14">
        <f>VLOOKUP($B99,[2]Sheet3!$G:$CZ,54,0)</f>
        <v>0</v>
      </c>
      <c r="BR99" s="14">
        <f>VLOOKUP($B99,[2]Sheet3!$G:$CZ,55,0)</f>
        <v>0</v>
      </c>
      <c r="BS99" s="14">
        <f>VLOOKUP($B99,[2]Sheet3!$G:$CZ,56,0)</f>
        <v>0</v>
      </c>
      <c r="BT99" s="14">
        <f>VLOOKUP($B99,[2]Sheet3!$G:$CZ,57,0)</f>
        <v>0</v>
      </c>
      <c r="BU99" s="14">
        <f>VLOOKUP($B99,[2]Sheet3!$G:$CZ,58,0)</f>
        <v>0</v>
      </c>
      <c r="BV99" s="14">
        <f>VLOOKUP($B99,[2]Sheet3!$G:$CZ,59,0)</f>
        <v>0</v>
      </c>
      <c r="BW99" s="14">
        <f>VLOOKUP($B99,[2]Sheet3!$G:$CZ,60,0)</f>
        <v>0</v>
      </c>
      <c r="BX99" s="14">
        <f>VLOOKUP($B99,[2]Sheet3!$G:$CZ,61,0)</f>
        <v>0</v>
      </c>
      <c r="BY99" s="14">
        <f>VLOOKUP($B99,[2]Sheet3!$G:$CZ,62,0)</f>
        <v>0</v>
      </c>
      <c r="BZ99" s="14">
        <f>VLOOKUP($B99,[2]Sheet3!$G:$CZ,63,0)</f>
        <v>0</v>
      </c>
      <c r="CA99" s="14">
        <f>VLOOKUP($B99,[2]Sheet3!$G:$CZ,64,0)</f>
        <v>0</v>
      </c>
      <c r="CB99" s="14">
        <f>VLOOKUP($B99,[2]Sheet3!$G:$CZ,65,0)</f>
        <v>0</v>
      </c>
      <c r="CC99" s="14">
        <f>VLOOKUP($B99,[2]Sheet3!$G:$CZ,66,0)</f>
        <v>0</v>
      </c>
      <c r="CD99" s="14">
        <f>VLOOKUP($B99,[2]Sheet3!$G:$CZ,67,0)</f>
        <v>0</v>
      </c>
      <c r="CE99" s="14">
        <f>VLOOKUP($B99,[2]Sheet3!$G:$CZ,68,0)</f>
        <v>0</v>
      </c>
      <c r="CF99" s="14">
        <f>VLOOKUP($B99,[2]Sheet3!$G:$CZ,69,0)</f>
        <v>0</v>
      </c>
      <c r="CG99" s="14">
        <f>VLOOKUP($B99,[2]Sheet3!$G:$CZ,70,0)</f>
        <v>0</v>
      </c>
      <c r="CH99" s="14">
        <f>VLOOKUP($B99,[2]Sheet3!$G:$CZ,71,0)</f>
        <v>0</v>
      </c>
      <c r="CI99" s="14">
        <f>VLOOKUP($B99,[2]Sheet3!$G:$CZ,72,0)</f>
        <v>0</v>
      </c>
      <c r="CJ99" s="14">
        <f>VLOOKUP($B99,[2]Sheet3!$G:$CZ,73,0)</f>
        <v>0</v>
      </c>
      <c r="CK99" s="14">
        <f>VLOOKUP($B99,[2]Sheet3!$G:$CZ,74,0)</f>
        <v>0</v>
      </c>
      <c r="CL99" s="14">
        <f>VLOOKUP($B99,[2]Sheet3!$G:$CZ,75,0)</f>
        <v>0</v>
      </c>
      <c r="CM99" s="14">
        <f>VLOOKUP($B99,[2]Sheet3!$G:$CZ,76,0)</f>
        <v>0</v>
      </c>
      <c r="CN99" s="14">
        <f>VLOOKUP($B99,[2]Sheet3!$G:$CZ,77,0)</f>
        <v>0</v>
      </c>
      <c r="CO99" s="14">
        <f>VLOOKUP($B99,[2]Sheet3!$G:$CZ,78,0)</f>
        <v>0</v>
      </c>
      <c r="CP99" s="14">
        <f>VLOOKUP($B99,[2]Sheet3!$G:$CZ,79,0)</f>
        <v>0</v>
      </c>
      <c r="CQ99" s="14">
        <f>VLOOKUP($B99,[2]Sheet3!$G:$CZ,80,0)</f>
        <v>0</v>
      </c>
      <c r="CR99" s="14">
        <f>VLOOKUP($B99,[2]Sheet3!$G:$CZ,81,0)</f>
        <v>0</v>
      </c>
      <c r="CS99" s="14">
        <f>VLOOKUP($B99,[2]Sheet3!$G:$CZ,82,0)</f>
        <v>0</v>
      </c>
      <c r="CT99" s="14">
        <f>VLOOKUP($B99,[2]Sheet3!$G:$CZ,83,0)</f>
        <v>0</v>
      </c>
      <c r="CU99" s="14">
        <f>VLOOKUP($B99,[2]Sheet3!$G:$CZ,84,0)</f>
        <v>0</v>
      </c>
      <c r="CV99" s="14">
        <f>VLOOKUP($B99,[2]Sheet3!$G:$CZ,85,0)</f>
        <v>0</v>
      </c>
      <c r="CW99" s="14">
        <f>VLOOKUP($B99,[2]Sheet3!$G:$CZ,86,0)</f>
        <v>0</v>
      </c>
      <c r="CX99" s="14">
        <f>VLOOKUP($B99,[2]Sheet3!$G:$CZ,87,0)</f>
        <v>0</v>
      </c>
      <c r="CY99" s="14">
        <f>VLOOKUP($B99,[2]Sheet3!$G:$CZ,88,0)</f>
        <v>0</v>
      </c>
      <c r="CZ99" s="14">
        <f>VLOOKUP($B99,[2]Sheet3!$G:$CZ,89,0)</f>
        <v>0</v>
      </c>
      <c r="DA99" s="14">
        <f>VLOOKUP($B99,[2]Sheet3!$G:$CZ,90,0)</f>
        <v>0</v>
      </c>
      <c r="DB99" s="14">
        <f>VLOOKUP($B99,[2]Sheet3!$G:$CZ,91,0)</f>
        <v>0</v>
      </c>
      <c r="DC99" s="14">
        <f>VLOOKUP($B99,[2]Sheet3!$G:$CZ,92,0)</f>
        <v>0</v>
      </c>
      <c r="DD99" s="14">
        <f>VLOOKUP($B99,[2]Sheet3!$G:$CZ,93,0)</f>
        <v>0</v>
      </c>
      <c r="DE99" s="14">
        <f>VLOOKUP($B99,[2]Sheet3!$G:$CZ,94,0)</f>
        <v>0</v>
      </c>
      <c r="DF99" s="14">
        <f>VLOOKUP($B99,[2]Sheet3!$G:$CZ,95,0)</f>
        <v>0</v>
      </c>
      <c r="DG99" s="14">
        <f>VLOOKUP($B99,[2]Sheet3!$G:$CZ,96,0)</f>
        <v>0</v>
      </c>
      <c r="DH99" s="14">
        <f>VLOOKUP($B99,[2]Sheet3!$G:$CZ,97,0)</f>
        <v>0</v>
      </c>
      <c r="DI99" s="14">
        <f>VLOOKUP($B99,[2]Sheet3!$G:$CZ,98,0)</f>
        <v>0</v>
      </c>
    </row>
    <row r="100" spans="1:113" x14ac:dyDescent="0.3">
      <c r="A100" s="9" t="str">
        <f t="shared" si="3"/>
        <v>SDR004</v>
      </c>
      <c r="B100" s="15" t="s">
        <v>882</v>
      </c>
      <c r="C100" s="15" t="s">
        <v>883</v>
      </c>
      <c r="F100" s="7" t="s">
        <v>15</v>
      </c>
      <c r="G100" s="12" t="s">
        <v>3595</v>
      </c>
      <c r="H100" s="12" t="str">
        <f>VLOOKUP($B100,[1]Sheet1!$A:$G,5,0)</f>
        <v>mohammed.ubedulla@redingtongroup.com</v>
      </c>
      <c r="I100" s="12" t="str">
        <f>VLOOKUP($B100,[1]Sheet1!$A:$G,7,0)</f>
        <v>vikram.kumar@redingtongroup.com</v>
      </c>
      <c r="J100" s="12" t="s">
        <v>82</v>
      </c>
      <c r="K100" s="7"/>
      <c r="L100" s="7"/>
      <c r="M100" s="8"/>
      <c r="N100" s="7" t="str">
        <f t="shared" si="4"/>
        <v>mohammed.ubedulla@redingtongroup.com; vikram.kumar@redingtongroup.com; nilesh.phirke@redingtongroup.com;christopher.joseph@redingtongroup.com</v>
      </c>
      <c r="O100" s="7" t="str">
        <f t="shared" si="5"/>
        <v>SDR004</v>
      </c>
      <c r="P100" s="8" t="s">
        <v>5215</v>
      </c>
      <c r="Q100" s="14">
        <f>VLOOKUP($B100,[2]Sheet3!$G:$CZ,2,0)</f>
        <v>2400309274</v>
      </c>
      <c r="R100" s="14">
        <f>VLOOKUP($B100,[2]Sheet3!$G:$CZ,3,0)</f>
        <v>2400305747</v>
      </c>
      <c r="S100" s="14">
        <f>VLOOKUP($B100,[2]Sheet3!$G:$CZ,4,0)</f>
        <v>2400306796</v>
      </c>
      <c r="T100" s="14">
        <f>VLOOKUP($B100,[2]Sheet3!$G:$CZ,5,0)</f>
        <v>0</v>
      </c>
      <c r="U100" s="14">
        <f>VLOOKUP($B100,[2]Sheet3!$G:$CZ,6,0)</f>
        <v>0</v>
      </c>
      <c r="V100" s="14">
        <f>VLOOKUP($B100,[2]Sheet3!$G:$CZ,7,0)</f>
        <v>0</v>
      </c>
      <c r="W100" s="14">
        <f>VLOOKUP($B100,[2]Sheet3!$G:$CZ,8,0)</f>
        <v>0</v>
      </c>
      <c r="X100" s="14">
        <f>VLOOKUP($B100,[2]Sheet3!$G:$CZ,9,0)</f>
        <v>0</v>
      </c>
      <c r="Y100" s="14">
        <f>VLOOKUP($B100,[2]Sheet3!$G:$CZ,10,0)</f>
        <v>0</v>
      </c>
      <c r="Z100" s="14">
        <f>VLOOKUP($B100,[2]Sheet3!$G:$CZ,11,0)</f>
        <v>0</v>
      </c>
      <c r="AA100" s="14">
        <f>VLOOKUP($B100,[2]Sheet3!$G:$CZ,12,0)</f>
        <v>0</v>
      </c>
      <c r="AB100" s="14">
        <f>VLOOKUP($B100,[2]Sheet3!$G:$CZ,13,0)</f>
        <v>0</v>
      </c>
      <c r="AC100" s="14">
        <f>VLOOKUP($B100,[2]Sheet3!$G:$CZ,14,0)</f>
        <v>0</v>
      </c>
      <c r="AD100" s="14">
        <f>VLOOKUP($B100,[2]Sheet3!$G:$CZ,15,0)</f>
        <v>0</v>
      </c>
      <c r="AE100" s="14">
        <f>VLOOKUP($B100,[2]Sheet3!$G:$CZ,16,0)</f>
        <v>0</v>
      </c>
      <c r="AF100" s="14">
        <f>VLOOKUP($B100,[2]Sheet3!$G:$CZ,17,0)</f>
        <v>0</v>
      </c>
      <c r="AG100" s="14">
        <f>VLOOKUP($B100,[2]Sheet3!$G:$CZ,18,0)</f>
        <v>0</v>
      </c>
      <c r="AH100" s="14">
        <f>VLOOKUP($B100,[2]Sheet3!$G:$CZ,19,0)</f>
        <v>0</v>
      </c>
      <c r="AI100" s="14">
        <f>VLOOKUP($B100,[2]Sheet3!$G:$CZ,20,0)</f>
        <v>0</v>
      </c>
      <c r="AJ100" s="14">
        <f>VLOOKUP($B100,[2]Sheet3!$G:$CZ,21,0)</f>
        <v>0</v>
      </c>
      <c r="AK100" s="14">
        <f>VLOOKUP($B100,[2]Sheet3!$G:$CZ,22,0)</f>
        <v>0</v>
      </c>
      <c r="AL100" s="14">
        <f>VLOOKUP($B100,[2]Sheet3!$G:$CZ,23,0)</f>
        <v>0</v>
      </c>
      <c r="AM100" s="14">
        <f>VLOOKUP($B100,[2]Sheet3!$G:$CZ,24,0)</f>
        <v>0</v>
      </c>
      <c r="AN100" s="14">
        <f>VLOOKUP($B100,[2]Sheet3!$G:$CZ,25,0)</f>
        <v>0</v>
      </c>
      <c r="AO100" s="14">
        <f>VLOOKUP($B100,[2]Sheet3!$G:$CZ,26,0)</f>
        <v>0</v>
      </c>
      <c r="AP100" s="14">
        <f>VLOOKUP($B100,[2]Sheet3!$G:$CZ,27,0)</f>
        <v>0</v>
      </c>
      <c r="AQ100" s="14">
        <f>VLOOKUP($B100,[2]Sheet3!$G:$CZ,28,0)</f>
        <v>0</v>
      </c>
      <c r="AR100" s="14">
        <f>VLOOKUP($B100,[2]Sheet3!$G:$CZ,29,0)</f>
        <v>0</v>
      </c>
      <c r="AS100" s="14">
        <f>VLOOKUP($B100,[2]Sheet3!$G:$CZ,30,0)</f>
        <v>0</v>
      </c>
      <c r="AT100" s="14">
        <f>VLOOKUP($B100,[2]Sheet3!$G:$CZ,31,0)</f>
        <v>0</v>
      </c>
      <c r="AU100" s="14">
        <f>VLOOKUP($B100,[2]Sheet3!$G:$CZ,32,0)</f>
        <v>0</v>
      </c>
      <c r="AV100" s="14">
        <f>VLOOKUP($B100,[2]Sheet3!$G:$CZ,33,0)</f>
        <v>0</v>
      </c>
      <c r="AW100" s="14">
        <f>VLOOKUP($B100,[2]Sheet3!$G:$CZ,34,0)</f>
        <v>0</v>
      </c>
      <c r="AX100" s="14">
        <f>VLOOKUP($B100,[2]Sheet3!$G:$CZ,35,0)</f>
        <v>0</v>
      </c>
      <c r="AY100" s="14">
        <f>VLOOKUP($B100,[2]Sheet3!$G:$CZ,36,0)</f>
        <v>0</v>
      </c>
      <c r="AZ100" s="14">
        <f>VLOOKUP($B100,[2]Sheet3!$G:$CZ,37,0)</f>
        <v>0</v>
      </c>
      <c r="BA100" s="14">
        <f>VLOOKUP($B100,[2]Sheet3!$G:$CZ,38,0)</f>
        <v>0</v>
      </c>
      <c r="BB100" s="14">
        <f>VLOOKUP($B100,[2]Sheet3!$G:$CZ,39,0)</f>
        <v>0</v>
      </c>
      <c r="BC100" s="14">
        <f>VLOOKUP($B100,[2]Sheet3!$G:$CZ,40,0)</f>
        <v>0</v>
      </c>
      <c r="BD100" s="14">
        <f>VLOOKUP($B100,[2]Sheet3!$G:$CZ,41,0)</f>
        <v>0</v>
      </c>
      <c r="BE100" s="14">
        <f>VLOOKUP($B100,[2]Sheet3!$G:$CZ,42,0)</f>
        <v>0</v>
      </c>
      <c r="BF100" s="14">
        <f>VLOOKUP($B100,[2]Sheet3!$G:$CZ,43,0)</f>
        <v>0</v>
      </c>
      <c r="BG100" s="14">
        <f>VLOOKUP($B100,[2]Sheet3!$G:$CZ,44,0)</f>
        <v>0</v>
      </c>
      <c r="BH100" s="14">
        <f>VLOOKUP($B100,[2]Sheet3!$G:$CZ,45,0)</f>
        <v>0</v>
      </c>
      <c r="BI100" s="14">
        <f>VLOOKUP($B100,[2]Sheet3!$G:$CZ,46,0)</f>
        <v>0</v>
      </c>
      <c r="BJ100" s="14">
        <f>VLOOKUP($B100,[2]Sheet3!$G:$CZ,47,0)</f>
        <v>0</v>
      </c>
      <c r="BK100" s="14">
        <f>VLOOKUP($B100,[2]Sheet3!$G:$CZ,48,0)</f>
        <v>0</v>
      </c>
      <c r="BL100" s="14">
        <f>VLOOKUP($B100,[2]Sheet3!$G:$CZ,49,0)</f>
        <v>0</v>
      </c>
      <c r="BM100" s="14">
        <f>VLOOKUP($B100,[2]Sheet3!$G:$CZ,50,0)</f>
        <v>0</v>
      </c>
      <c r="BN100" s="14">
        <f>VLOOKUP($B100,[2]Sheet3!$G:$CZ,51,0)</f>
        <v>0</v>
      </c>
      <c r="BO100" s="14">
        <f>VLOOKUP($B100,[2]Sheet3!$G:$CZ,52,0)</f>
        <v>0</v>
      </c>
      <c r="BP100" s="14">
        <f>VLOOKUP($B100,[2]Sheet3!$G:$CZ,53,0)</f>
        <v>0</v>
      </c>
      <c r="BQ100" s="14">
        <f>VLOOKUP($B100,[2]Sheet3!$G:$CZ,54,0)</f>
        <v>0</v>
      </c>
      <c r="BR100" s="14">
        <f>VLOOKUP($B100,[2]Sheet3!$G:$CZ,55,0)</f>
        <v>0</v>
      </c>
      <c r="BS100" s="14">
        <f>VLOOKUP($B100,[2]Sheet3!$G:$CZ,56,0)</f>
        <v>0</v>
      </c>
      <c r="BT100" s="14">
        <f>VLOOKUP($B100,[2]Sheet3!$G:$CZ,57,0)</f>
        <v>0</v>
      </c>
      <c r="BU100" s="14">
        <f>VLOOKUP($B100,[2]Sheet3!$G:$CZ,58,0)</f>
        <v>0</v>
      </c>
      <c r="BV100" s="14">
        <f>VLOOKUP($B100,[2]Sheet3!$G:$CZ,59,0)</f>
        <v>0</v>
      </c>
      <c r="BW100" s="14">
        <f>VLOOKUP($B100,[2]Sheet3!$G:$CZ,60,0)</f>
        <v>0</v>
      </c>
      <c r="BX100" s="14">
        <f>VLOOKUP($B100,[2]Sheet3!$G:$CZ,61,0)</f>
        <v>0</v>
      </c>
      <c r="BY100" s="14">
        <f>VLOOKUP($B100,[2]Sheet3!$G:$CZ,62,0)</f>
        <v>0</v>
      </c>
      <c r="BZ100" s="14">
        <f>VLOOKUP($B100,[2]Sheet3!$G:$CZ,63,0)</f>
        <v>0</v>
      </c>
      <c r="CA100" s="14">
        <f>VLOOKUP($B100,[2]Sheet3!$G:$CZ,64,0)</f>
        <v>0</v>
      </c>
      <c r="CB100" s="14">
        <f>VLOOKUP($B100,[2]Sheet3!$G:$CZ,65,0)</f>
        <v>0</v>
      </c>
      <c r="CC100" s="14">
        <f>VLOOKUP($B100,[2]Sheet3!$G:$CZ,66,0)</f>
        <v>0</v>
      </c>
      <c r="CD100" s="14">
        <f>VLOOKUP($B100,[2]Sheet3!$G:$CZ,67,0)</f>
        <v>0</v>
      </c>
      <c r="CE100" s="14">
        <f>VLOOKUP($B100,[2]Sheet3!$G:$CZ,68,0)</f>
        <v>0</v>
      </c>
      <c r="CF100" s="14">
        <f>VLOOKUP($B100,[2]Sheet3!$G:$CZ,69,0)</f>
        <v>0</v>
      </c>
      <c r="CG100" s="14">
        <f>VLOOKUP($B100,[2]Sheet3!$G:$CZ,70,0)</f>
        <v>0</v>
      </c>
      <c r="CH100" s="14">
        <f>VLOOKUP($B100,[2]Sheet3!$G:$CZ,71,0)</f>
        <v>0</v>
      </c>
      <c r="CI100" s="14">
        <f>VLOOKUP($B100,[2]Sheet3!$G:$CZ,72,0)</f>
        <v>0</v>
      </c>
      <c r="CJ100" s="14">
        <f>VLOOKUP($B100,[2]Sheet3!$G:$CZ,73,0)</f>
        <v>0</v>
      </c>
      <c r="CK100" s="14">
        <f>VLOOKUP($B100,[2]Sheet3!$G:$CZ,74,0)</f>
        <v>0</v>
      </c>
      <c r="CL100" s="14">
        <f>VLOOKUP($B100,[2]Sheet3!$G:$CZ,75,0)</f>
        <v>0</v>
      </c>
      <c r="CM100" s="14">
        <f>VLOOKUP($B100,[2]Sheet3!$G:$CZ,76,0)</f>
        <v>0</v>
      </c>
      <c r="CN100" s="14">
        <f>VLOOKUP($B100,[2]Sheet3!$G:$CZ,77,0)</f>
        <v>0</v>
      </c>
      <c r="CO100" s="14">
        <f>VLOOKUP($B100,[2]Sheet3!$G:$CZ,78,0)</f>
        <v>0</v>
      </c>
      <c r="CP100" s="14">
        <f>VLOOKUP($B100,[2]Sheet3!$G:$CZ,79,0)</f>
        <v>0</v>
      </c>
      <c r="CQ100" s="14">
        <f>VLOOKUP($B100,[2]Sheet3!$G:$CZ,80,0)</f>
        <v>0</v>
      </c>
      <c r="CR100" s="14">
        <f>VLOOKUP($B100,[2]Sheet3!$G:$CZ,81,0)</f>
        <v>0</v>
      </c>
      <c r="CS100" s="14">
        <f>VLOOKUP($B100,[2]Sheet3!$G:$CZ,82,0)</f>
        <v>0</v>
      </c>
      <c r="CT100" s="14">
        <f>VLOOKUP($B100,[2]Sheet3!$G:$CZ,83,0)</f>
        <v>0</v>
      </c>
      <c r="CU100" s="14">
        <f>VLOOKUP($B100,[2]Sheet3!$G:$CZ,84,0)</f>
        <v>0</v>
      </c>
      <c r="CV100" s="14">
        <f>VLOOKUP($B100,[2]Sheet3!$G:$CZ,85,0)</f>
        <v>0</v>
      </c>
      <c r="CW100" s="14">
        <f>VLOOKUP($B100,[2]Sheet3!$G:$CZ,86,0)</f>
        <v>0</v>
      </c>
      <c r="CX100" s="14">
        <f>VLOOKUP($B100,[2]Sheet3!$G:$CZ,87,0)</f>
        <v>0</v>
      </c>
      <c r="CY100" s="14">
        <f>VLOOKUP($B100,[2]Sheet3!$G:$CZ,88,0)</f>
        <v>0</v>
      </c>
      <c r="CZ100" s="14">
        <f>VLOOKUP($B100,[2]Sheet3!$G:$CZ,89,0)</f>
        <v>0</v>
      </c>
      <c r="DA100" s="14">
        <f>VLOOKUP($B100,[2]Sheet3!$G:$CZ,90,0)</f>
        <v>0</v>
      </c>
      <c r="DB100" s="14">
        <f>VLOOKUP($B100,[2]Sheet3!$G:$CZ,91,0)</f>
        <v>0</v>
      </c>
      <c r="DC100" s="14">
        <f>VLOOKUP($B100,[2]Sheet3!$G:$CZ,92,0)</f>
        <v>0</v>
      </c>
      <c r="DD100" s="14">
        <f>VLOOKUP($B100,[2]Sheet3!$G:$CZ,93,0)</f>
        <v>0</v>
      </c>
      <c r="DE100" s="14">
        <f>VLOOKUP($B100,[2]Sheet3!$G:$CZ,94,0)</f>
        <v>0</v>
      </c>
      <c r="DF100" s="14">
        <f>VLOOKUP($B100,[2]Sheet3!$G:$CZ,95,0)</f>
        <v>0</v>
      </c>
      <c r="DG100" s="14">
        <f>VLOOKUP($B100,[2]Sheet3!$G:$CZ,96,0)</f>
        <v>0</v>
      </c>
      <c r="DH100" s="14">
        <f>VLOOKUP($B100,[2]Sheet3!$G:$CZ,97,0)</f>
        <v>0</v>
      </c>
      <c r="DI100" s="14">
        <f>VLOOKUP($B100,[2]Sheet3!$G:$CZ,98,0)</f>
        <v>0</v>
      </c>
    </row>
    <row r="101" spans="1:113" x14ac:dyDescent="0.3">
      <c r="A101" s="9" t="str">
        <f t="shared" si="3"/>
        <v>W23465</v>
      </c>
      <c r="B101" s="15" t="s">
        <v>884</v>
      </c>
      <c r="C101" s="15" t="s">
        <v>885</v>
      </c>
      <c r="F101" s="7" t="s">
        <v>15</v>
      </c>
      <c r="G101" s="12" t="s">
        <v>3596</v>
      </c>
      <c r="H101" s="12" t="str">
        <f>VLOOKUP($B101,[1]Sheet1!$A:$G,5,0)</f>
        <v>tanmay.kumar@redingtongroup.com</v>
      </c>
      <c r="I101" s="12" t="str">
        <f>VLOOKUP($B101,[1]Sheet1!$A:$G,7,0)</f>
        <v>dilip.vishwa@redingtongroup.com</v>
      </c>
      <c r="J101" s="12" t="s">
        <v>82</v>
      </c>
      <c r="K101" s="7"/>
      <c r="L101" s="7"/>
      <c r="M101" s="8"/>
      <c r="N101" s="7" t="str">
        <f t="shared" si="4"/>
        <v>tanmay.kumar@redingtongroup.com; dilip.vishwa@redingtongroup.com; nilesh.phirke@redingtongroup.com;christopher.joseph@redingtongroup.com</v>
      </c>
      <c r="O101" s="7" t="str">
        <f t="shared" si="5"/>
        <v>W23465</v>
      </c>
      <c r="P101" s="8" t="s">
        <v>5215</v>
      </c>
      <c r="Q101" s="14">
        <f>VLOOKUP($B101,[2]Sheet3!$G:$CZ,2,0)</f>
        <v>2400307260</v>
      </c>
      <c r="R101" s="14">
        <f>VLOOKUP($B101,[2]Sheet3!$G:$CZ,3,0)</f>
        <v>2400302263</v>
      </c>
      <c r="S101" s="14">
        <f>VLOOKUP($B101,[2]Sheet3!$G:$CZ,4,0)</f>
        <v>0</v>
      </c>
      <c r="T101" s="14">
        <f>VLOOKUP($B101,[2]Sheet3!$G:$CZ,5,0)</f>
        <v>0</v>
      </c>
      <c r="U101" s="14">
        <f>VLOOKUP($B101,[2]Sheet3!$G:$CZ,6,0)</f>
        <v>0</v>
      </c>
      <c r="V101" s="14">
        <f>VLOOKUP($B101,[2]Sheet3!$G:$CZ,7,0)</f>
        <v>0</v>
      </c>
      <c r="W101" s="14">
        <f>VLOOKUP($B101,[2]Sheet3!$G:$CZ,8,0)</f>
        <v>0</v>
      </c>
      <c r="X101" s="14">
        <f>VLOOKUP($B101,[2]Sheet3!$G:$CZ,9,0)</f>
        <v>0</v>
      </c>
      <c r="Y101" s="14">
        <f>VLOOKUP($B101,[2]Sheet3!$G:$CZ,10,0)</f>
        <v>0</v>
      </c>
      <c r="Z101" s="14">
        <f>VLOOKUP($B101,[2]Sheet3!$G:$CZ,11,0)</f>
        <v>0</v>
      </c>
      <c r="AA101" s="14">
        <f>VLOOKUP($B101,[2]Sheet3!$G:$CZ,12,0)</f>
        <v>0</v>
      </c>
      <c r="AB101" s="14">
        <f>VLOOKUP($B101,[2]Sheet3!$G:$CZ,13,0)</f>
        <v>0</v>
      </c>
      <c r="AC101" s="14">
        <f>VLOOKUP($B101,[2]Sheet3!$G:$CZ,14,0)</f>
        <v>0</v>
      </c>
      <c r="AD101" s="14">
        <f>VLOOKUP($B101,[2]Sheet3!$G:$CZ,15,0)</f>
        <v>0</v>
      </c>
      <c r="AE101" s="14">
        <f>VLOOKUP($B101,[2]Sheet3!$G:$CZ,16,0)</f>
        <v>0</v>
      </c>
      <c r="AF101" s="14">
        <f>VLOOKUP($B101,[2]Sheet3!$G:$CZ,17,0)</f>
        <v>0</v>
      </c>
      <c r="AG101" s="14">
        <f>VLOOKUP($B101,[2]Sheet3!$G:$CZ,18,0)</f>
        <v>0</v>
      </c>
      <c r="AH101" s="14">
        <f>VLOOKUP($B101,[2]Sheet3!$G:$CZ,19,0)</f>
        <v>0</v>
      </c>
      <c r="AI101" s="14">
        <f>VLOOKUP($B101,[2]Sheet3!$G:$CZ,20,0)</f>
        <v>0</v>
      </c>
      <c r="AJ101" s="14">
        <f>VLOOKUP($B101,[2]Sheet3!$G:$CZ,21,0)</f>
        <v>0</v>
      </c>
      <c r="AK101" s="14">
        <f>VLOOKUP($B101,[2]Sheet3!$G:$CZ,22,0)</f>
        <v>0</v>
      </c>
      <c r="AL101" s="14">
        <f>VLOOKUP($B101,[2]Sheet3!$G:$CZ,23,0)</f>
        <v>0</v>
      </c>
      <c r="AM101" s="14">
        <f>VLOOKUP($B101,[2]Sheet3!$G:$CZ,24,0)</f>
        <v>0</v>
      </c>
      <c r="AN101" s="14">
        <f>VLOOKUP($B101,[2]Sheet3!$G:$CZ,25,0)</f>
        <v>0</v>
      </c>
      <c r="AO101" s="14">
        <f>VLOOKUP($B101,[2]Sheet3!$G:$CZ,26,0)</f>
        <v>0</v>
      </c>
      <c r="AP101" s="14">
        <f>VLOOKUP($B101,[2]Sheet3!$G:$CZ,27,0)</f>
        <v>0</v>
      </c>
      <c r="AQ101" s="14">
        <f>VLOOKUP($B101,[2]Sheet3!$G:$CZ,28,0)</f>
        <v>0</v>
      </c>
      <c r="AR101" s="14">
        <f>VLOOKUP($B101,[2]Sheet3!$G:$CZ,29,0)</f>
        <v>0</v>
      </c>
      <c r="AS101" s="14">
        <f>VLOOKUP($B101,[2]Sheet3!$G:$CZ,30,0)</f>
        <v>0</v>
      </c>
      <c r="AT101" s="14">
        <f>VLOOKUP($B101,[2]Sheet3!$G:$CZ,31,0)</f>
        <v>0</v>
      </c>
      <c r="AU101" s="14">
        <f>VLOOKUP($B101,[2]Sheet3!$G:$CZ,32,0)</f>
        <v>0</v>
      </c>
      <c r="AV101" s="14">
        <f>VLOOKUP($B101,[2]Sheet3!$G:$CZ,33,0)</f>
        <v>0</v>
      </c>
      <c r="AW101" s="14">
        <f>VLOOKUP($B101,[2]Sheet3!$G:$CZ,34,0)</f>
        <v>0</v>
      </c>
      <c r="AX101" s="14">
        <f>VLOOKUP($B101,[2]Sheet3!$G:$CZ,35,0)</f>
        <v>0</v>
      </c>
      <c r="AY101" s="14">
        <f>VLOOKUP($B101,[2]Sheet3!$G:$CZ,36,0)</f>
        <v>0</v>
      </c>
      <c r="AZ101" s="14">
        <f>VLOOKUP($B101,[2]Sheet3!$G:$CZ,37,0)</f>
        <v>0</v>
      </c>
      <c r="BA101" s="14">
        <f>VLOOKUP($B101,[2]Sheet3!$G:$CZ,38,0)</f>
        <v>0</v>
      </c>
      <c r="BB101" s="14">
        <f>VLOOKUP($B101,[2]Sheet3!$G:$CZ,39,0)</f>
        <v>0</v>
      </c>
      <c r="BC101" s="14">
        <f>VLOOKUP($B101,[2]Sheet3!$G:$CZ,40,0)</f>
        <v>0</v>
      </c>
      <c r="BD101" s="14">
        <f>VLOOKUP($B101,[2]Sheet3!$G:$CZ,41,0)</f>
        <v>0</v>
      </c>
      <c r="BE101" s="14">
        <f>VLOOKUP($B101,[2]Sheet3!$G:$CZ,42,0)</f>
        <v>0</v>
      </c>
      <c r="BF101" s="14">
        <f>VLOOKUP($B101,[2]Sheet3!$G:$CZ,43,0)</f>
        <v>0</v>
      </c>
      <c r="BG101" s="14">
        <f>VLOOKUP($B101,[2]Sheet3!$G:$CZ,44,0)</f>
        <v>0</v>
      </c>
      <c r="BH101" s="14">
        <f>VLOOKUP($B101,[2]Sheet3!$G:$CZ,45,0)</f>
        <v>0</v>
      </c>
      <c r="BI101" s="14">
        <f>VLOOKUP($B101,[2]Sheet3!$G:$CZ,46,0)</f>
        <v>0</v>
      </c>
      <c r="BJ101" s="14">
        <f>VLOOKUP($B101,[2]Sheet3!$G:$CZ,47,0)</f>
        <v>0</v>
      </c>
      <c r="BK101" s="14">
        <f>VLOOKUP($B101,[2]Sheet3!$G:$CZ,48,0)</f>
        <v>0</v>
      </c>
      <c r="BL101" s="14">
        <f>VLOOKUP($B101,[2]Sheet3!$G:$CZ,49,0)</f>
        <v>0</v>
      </c>
      <c r="BM101" s="14">
        <f>VLOOKUP($B101,[2]Sheet3!$G:$CZ,50,0)</f>
        <v>0</v>
      </c>
      <c r="BN101" s="14">
        <f>VLOOKUP($B101,[2]Sheet3!$G:$CZ,51,0)</f>
        <v>0</v>
      </c>
      <c r="BO101" s="14">
        <f>VLOOKUP($B101,[2]Sheet3!$G:$CZ,52,0)</f>
        <v>0</v>
      </c>
      <c r="BP101" s="14">
        <f>VLOOKUP($B101,[2]Sheet3!$G:$CZ,53,0)</f>
        <v>0</v>
      </c>
      <c r="BQ101" s="14">
        <f>VLOOKUP($B101,[2]Sheet3!$G:$CZ,54,0)</f>
        <v>0</v>
      </c>
      <c r="BR101" s="14">
        <f>VLOOKUP($B101,[2]Sheet3!$G:$CZ,55,0)</f>
        <v>0</v>
      </c>
      <c r="BS101" s="14">
        <f>VLOOKUP($B101,[2]Sheet3!$G:$CZ,56,0)</f>
        <v>0</v>
      </c>
      <c r="BT101" s="14">
        <f>VLOOKUP($B101,[2]Sheet3!$G:$CZ,57,0)</f>
        <v>0</v>
      </c>
      <c r="BU101" s="14">
        <f>VLOOKUP($B101,[2]Sheet3!$G:$CZ,58,0)</f>
        <v>0</v>
      </c>
      <c r="BV101" s="14">
        <f>VLOOKUP($B101,[2]Sheet3!$G:$CZ,59,0)</f>
        <v>0</v>
      </c>
      <c r="BW101" s="14">
        <f>VLOOKUP($B101,[2]Sheet3!$G:$CZ,60,0)</f>
        <v>0</v>
      </c>
      <c r="BX101" s="14">
        <f>VLOOKUP($B101,[2]Sheet3!$G:$CZ,61,0)</f>
        <v>0</v>
      </c>
      <c r="BY101" s="14">
        <f>VLOOKUP($B101,[2]Sheet3!$G:$CZ,62,0)</f>
        <v>0</v>
      </c>
      <c r="BZ101" s="14">
        <f>VLOOKUP($B101,[2]Sheet3!$G:$CZ,63,0)</f>
        <v>0</v>
      </c>
      <c r="CA101" s="14">
        <f>VLOOKUP($B101,[2]Sheet3!$G:$CZ,64,0)</f>
        <v>0</v>
      </c>
      <c r="CB101" s="14">
        <f>VLOOKUP($B101,[2]Sheet3!$G:$CZ,65,0)</f>
        <v>0</v>
      </c>
      <c r="CC101" s="14">
        <f>VLOOKUP($B101,[2]Sheet3!$G:$CZ,66,0)</f>
        <v>0</v>
      </c>
      <c r="CD101" s="14">
        <f>VLOOKUP($B101,[2]Sheet3!$G:$CZ,67,0)</f>
        <v>0</v>
      </c>
      <c r="CE101" s="14">
        <f>VLOOKUP($B101,[2]Sheet3!$G:$CZ,68,0)</f>
        <v>0</v>
      </c>
      <c r="CF101" s="14">
        <f>VLOOKUP($B101,[2]Sheet3!$G:$CZ,69,0)</f>
        <v>0</v>
      </c>
      <c r="CG101" s="14">
        <f>VLOOKUP($B101,[2]Sheet3!$G:$CZ,70,0)</f>
        <v>0</v>
      </c>
      <c r="CH101" s="14">
        <f>VLOOKUP($B101,[2]Sheet3!$G:$CZ,71,0)</f>
        <v>0</v>
      </c>
      <c r="CI101" s="14">
        <f>VLOOKUP($B101,[2]Sheet3!$G:$CZ,72,0)</f>
        <v>0</v>
      </c>
      <c r="CJ101" s="14">
        <f>VLOOKUP($B101,[2]Sheet3!$G:$CZ,73,0)</f>
        <v>0</v>
      </c>
      <c r="CK101" s="14">
        <f>VLOOKUP($B101,[2]Sheet3!$G:$CZ,74,0)</f>
        <v>0</v>
      </c>
      <c r="CL101" s="14">
        <f>VLOOKUP($B101,[2]Sheet3!$G:$CZ,75,0)</f>
        <v>0</v>
      </c>
      <c r="CM101" s="14">
        <f>VLOOKUP($B101,[2]Sheet3!$G:$CZ,76,0)</f>
        <v>0</v>
      </c>
      <c r="CN101" s="14">
        <f>VLOOKUP($B101,[2]Sheet3!$G:$CZ,77,0)</f>
        <v>0</v>
      </c>
      <c r="CO101" s="14">
        <f>VLOOKUP($B101,[2]Sheet3!$G:$CZ,78,0)</f>
        <v>0</v>
      </c>
      <c r="CP101" s="14">
        <f>VLOOKUP($B101,[2]Sheet3!$G:$CZ,79,0)</f>
        <v>0</v>
      </c>
      <c r="CQ101" s="14">
        <f>VLOOKUP($B101,[2]Sheet3!$G:$CZ,80,0)</f>
        <v>0</v>
      </c>
      <c r="CR101" s="14">
        <f>VLOOKUP($B101,[2]Sheet3!$G:$CZ,81,0)</f>
        <v>0</v>
      </c>
      <c r="CS101" s="14">
        <f>VLOOKUP($B101,[2]Sheet3!$G:$CZ,82,0)</f>
        <v>0</v>
      </c>
      <c r="CT101" s="14">
        <f>VLOOKUP($B101,[2]Sheet3!$G:$CZ,83,0)</f>
        <v>0</v>
      </c>
      <c r="CU101" s="14">
        <f>VLOOKUP($B101,[2]Sheet3!$G:$CZ,84,0)</f>
        <v>0</v>
      </c>
      <c r="CV101" s="14">
        <f>VLOOKUP($B101,[2]Sheet3!$G:$CZ,85,0)</f>
        <v>0</v>
      </c>
      <c r="CW101" s="14">
        <f>VLOOKUP($B101,[2]Sheet3!$G:$CZ,86,0)</f>
        <v>0</v>
      </c>
      <c r="CX101" s="14">
        <f>VLOOKUP($B101,[2]Sheet3!$G:$CZ,87,0)</f>
        <v>0</v>
      </c>
      <c r="CY101" s="14">
        <f>VLOOKUP($B101,[2]Sheet3!$G:$CZ,88,0)</f>
        <v>0</v>
      </c>
      <c r="CZ101" s="14">
        <f>VLOOKUP($B101,[2]Sheet3!$G:$CZ,89,0)</f>
        <v>0</v>
      </c>
      <c r="DA101" s="14">
        <f>VLOOKUP($B101,[2]Sheet3!$G:$CZ,90,0)</f>
        <v>0</v>
      </c>
      <c r="DB101" s="14">
        <f>VLOOKUP($B101,[2]Sheet3!$G:$CZ,91,0)</f>
        <v>0</v>
      </c>
      <c r="DC101" s="14">
        <f>VLOOKUP($B101,[2]Sheet3!$G:$CZ,92,0)</f>
        <v>0</v>
      </c>
      <c r="DD101" s="14">
        <f>VLOOKUP($B101,[2]Sheet3!$G:$CZ,93,0)</f>
        <v>0</v>
      </c>
      <c r="DE101" s="14">
        <f>VLOOKUP($B101,[2]Sheet3!$G:$CZ,94,0)</f>
        <v>0</v>
      </c>
      <c r="DF101" s="14">
        <f>VLOOKUP($B101,[2]Sheet3!$G:$CZ,95,0)</f>
        <v>0</v>
      </c>
      <c r="DG101" s="14">
        <f>VLOOKUP($B101,[2]Sheet3!$G:$CZ,96,0)</f>
        <v>0</v>
      </c>
      <c r="DH101" s="14">
        <f>VLOOKUP($B101,[2]Sheet3!$G:$CZ,97,0)</f>
        <v>0</v>
      </c>
      <c r="DI101" s="14">
        <f>VLOOKUP($B101,[2]Sheet3!$G:$CZ,98,0)</f>
        <v>0</v>
      </c>
    </row>
    <row r="102" spans="1:113" x14ac:dyDescent="0.3">
      <c r="A102" s="9" t="str">
        <f t="shared" si="3"/>
        <v>N73207</v>
      </c>
      <c r="B102" s="15" t="s">
        <v>612</v>
      </c>
      <c r="C102" s="15" t="s">
        <v>613</v>
      </c>
      <c r="F102" s="7" t="s">
        <v>15</v>
      </c>
      <c r="G102" s="12" t="s">
        <v>3597</v>
      </c>
      <c r="H102" s="12" t="str">
        <f>VLOOKUP($B102,[1]Sheet1!$A:$G,5,0)</f>
        <v>ajay.sharma@redingtongroup.com</v>
      </c>
      <c r="I102" s="12" t="str">
        <f>VLOOKUP($B102,[1]Sheet1!$A:$G,7,0)</f>
        <v>sidharth.eknath@redingtongroup.com</v>
      </c>
      <c r="J102" s="12" t="s">
        <v>82</v>
      </c>
      <c r="K102" s="7"/>
      <c r="L102" s="7"/>
      <c r="M102" s="8"/>
      <c r="N102" s="7" t="str">
        <f t="shared" si="4"/>
        <v>ajay.sharma@redingtongroup.com; sidharth.eknath@redingtongroup.com; nilesh.phirke@redingtongroup.com;christopher.joseph@redingtongroup.com</v>
      </c>
      <c r="O102" s="7" t="str">
        <f t="shared" si="5"/>
        <v>N73207</v>
      </c>
      <c r="P102" s="8" t="s">
        <v>5215</v>
      </c>
      <c r="Q102" s="14">
        <f>VLOOKUP($B102,[2]Sheet3!$G:$CZ,2,0)</f>
        <v>2400302328</v>
      </c>
      <c r="R102" s="14">
        <f>VLOOKUP($B102,[2]Sheet3!$G:$CZ,3,0)</f>
        <v>2400305801</v>
      </c>
      <c r="S102" s="14">
        <f>VLOOKUP($B102,[2]Sheet3!$G:$CZ,4,0)</f>
        <v>2400305706</v>
      </c>
      <c r="T102" s="14">
        <f>VLOOKUP($B102,[2]Sheet3!$G:$CZ,5,0)</f>
        <v>2400305704</v>
      </c>
      <c r="U102" s="14">
        <f>VLOOKUP($B102,[2]Sheet3!$G:$CZ,6,0)</f>
        <v>0</v>
      </c>
      <c r="V102" s="14">
        <f>VLOOKUP($B102,[2]Sheet3!$G:$CZ,7,0)</f>
        <v>0</v>
      </c>
      <c r="W102" s="14">
        <f>VLOOKUP($B102,[2]Sheet3!$G:$CZ,8,0)</f>
        <v>0</v>
      </c>
      <c r="X102" s="14">
        <f>VLOOKUP($B102,[2]Sheet3!$G:$CZ,9,0)</f>
        <v>0</v>
      </c>
      <c r="Y102" s="14">
        <f>VLOOKUP($B102,[2]Sheet3!$G:$CZ,10,0)</f>
        <v>0</v>
      </c>
      <c r="Z102" s="14">
        <f>VLOOKUP($B102,[2]Sheet3!$G:$CZ,11,0)</f>
        <v>0</v>
      </c>
      <c r="AA102" s="14">
        <f>VLOOKUP($B102,[2]Sheet3!$G:$CZ,12,0)</f>
        <v>0</v>
      </c>
      <c r="AB102" s="14">
        <f>VLOOKUP($B102,[2]Sheet3!$G:$CZ,13,0)</f>
        <v>0</v>
      </c>
      <c r="AC102" s="14">
        <f>VLOOKUP($B102,[2]Sheet3!$G:$CZ,14,0)</f>
        <v>0</v>
      </c>
      <c r="AD102" s="14">
        <f>VLOOKUP($B102,[2]Sheet3!$G:$CZ,15,0)</f>
        <v>0</v>
      </c>
      <c r="AE102" s="14">
        <f>VLOOKUP($B102,[2]Sheet3!$G:$CZ,16,0)</f>
        <v>0</v>
      </c>
      <c r="AF102" s="14">
        <f>VLOOKUP($B102,[2]Sheet3!$G:$CZ,17,0)</f>
        <v>0</v>
      </c>
      <c r="AG102" s="14">
        <f>VLOOKUP($B102,[2]Sheet3!$G:$CZ,18,0)</f>
        <v>0</v>
      </c>
      <c r="AH102" s="14">
        <f>VLOOKUP($B102,[2]Sheet3!$G:$CZ,19,0)</f>
        <v>0</v>
      </c>
      <c r="AI102" s="14">
        <f>VLOOKUP($B102,[2]Sheet3!$G:$CZ,20,0)</f>
        <v>0</v>
      </c>
      <c r="AJ102" s="14">
        <f>VLOOKUP($B102,[2]Sheet3!$G:$CZ,21,0)</f>
        <v>0</v>
      </c>
      <c r="AK102" s="14">
        <f>VLOOKUP($B102,[2]Sheet3!$G:$CZ,22,0)</f>
        <v>0</v>
      </c>
      <c r="AL102" s="14">
        <f>VLOOKUP($B102,[2]Sheet3!$G:$CZ,23,0)</f>
        <v>0</v>
      </c>
      <c r="AM102" s="14">
        <f>VLOOKUP($B102,[2]Sheet3!$G:$CZ,24,0)</f>
        <v>0</v>
      </c>
      <c r="AN102" s="14">
        <f>VLOOKUP($B102,[2]Sheet3!$G:$CZ,25,0)</f>
        <v>0</v>
      </c>
      <c r="AO102" s="14">
        <f>VLOOKUP($B102,[2]Sheet3!$G:$CZ,26,0)</f>
        <v>0</v>
      </c>
      <c r="AP102" s="14">
        <f>VLOOKUP($B102,[2]Sheet3!$G:$CZ,27,0)</f>
        <v>0</v>
      </c>
      <c r="AQ102" s="14">
        <f>VLOOKUP($B102,[2]Sheet3!$G:$CZ,28,0)</f>
        <v>0</v>
      </c>
      <c r="AR102" s="14">
        <f>VLOOKUP($B102,[2]Sheet3!$G:$CZ,29,0)</f>
        <v>0</v>
      </c>
      <c r="AS102" s="14">
        <f>VLOOKUP($B102,[2]Sheet3!$G:$CZ,30,0)</f>
        <v>0</v>
      </c>
      <c r="AT102" s="14">
        <f>VLOOKUP($B102,[2]Sheet3!$G:$CZ,31,0)</f>
        <v>0</v>
      </c>
      <c r="AU102" s="14">
        <f>VLOOKUP($B102,[2]Sheet3!$G:$CZ,32,0)</f>
        <v>0</v>
      </c>
      <c r="AV102" s="14">
        <f>VLOOKUP($B102,[2]Sheet3!$G:$CZ,33,0)</f>
        <v>0</v>
      </c>
      <c r="AW102" s="14">
        <f>VLOOKUP($B102,[2]Sheet3!$G:$CZ,34,0)</f>
        <v>0</v>
      </c>
      <c r="AX102" s="14">
        <f>VLOOKUP($B102,[2]Sheet3!$G:$CZ,35,0)</f>
        <v>0</v>
      </c>
      <c r="AY102" s="14">
        <f>VLOOKUP($B102,[2]Sheet3!$G:$CZ,36,0)</f>
        <v>0</v>
      </c>
      <c r="AZ102" s="14">
        <f>VLOOKUP($B102,[2]Sheet3!$G:$CZ,37,0)</f>
        <v>0</v>
      </c>
      <c r="BA102" s="14">
        <f>VLOOKUP($B102,[2]Sheet3!$G:$CZ,38,0)</f>
        <v>0</v>
      </c>
      <c r="BB102" s="14">
        <f>VLOOKUP($B102,[2]Sheet3!$G:$CZ,39,0)</f>
        <v>0</v>
      </c>
      <c r="BC102" s="14">
        <f>VLOOKUP($B102,[2]Sheet3!$G:$CZ,40,0)</f>
        <v>0</v>
      </c>
      <c r="BD102" s="14">
        <f>VLOOKUP($B102,[2]Sheet3!$G:$CZ,41,0)</f>
        <v>0</v>
      </c>
      <c r="BE102" s="14">
        <f>VLOOKUP($B102,[2]Sheet3!$G:$CZ,42,0)</f>
        <v>0</v>
      </c>
      <c r="BF102" s="14">
        <f>VLOOKUP($B102,[2]Sheet3!$G:$CZ,43,0)</f>
        <v>0</v>
      </c>
      <c r="BG102" s="14">
        <f>VLOOKUP($B102,[2]Sheet3!$G:$CZ,44,0)</f>
        <v>0</v>
      </c>
      <c r="BH102" s="14">
        <f>VLOOKUP($B102,[2]Sheet3!$G:$CZ,45,0)</f>
        <v>0</v>
      </c>
      <c r="BI102" s="14">
        <f>VLOOKUP($B102,[2]Sheet3!$G:$CZ,46,0)</f>
        <v>0</v>
      </c>
      <c r="BJ102" s="14">
        <f>VLOOKUP($B102,[2]Sheet3!$G:$CZ,47,0)</f>
        <v>0</v>
      </c>
      <c r="BK102" s="14">
        <f>VLOOKUP($B102,[2]Sheet3!$G:$CZ,48,0)</f>
        <v>0</v>
      </c>
      <c r="BL102" s="14">
        <f>VLOOKUP($B102,[2]Sheet3!$G:$CZ,49,0)</f>
        <v>0</v>
      </c>
      <c r="BM102" s="14">
        <f>VLOOKUP($B102,[2]Sheet3!$G:$CZ,50,0)</f>
        <v>0</v>
      </c>
      <c r="BN102" s="14">
        <f>VLOOKUP($B102,[2]Sheet3!$G:$CZ,51,0)</f>
        <v>0</v>
      </c>
      <c r="BO102" s="14">
        <f>VLOOKUP($B102,[2]Sheet3!$G:$CZ,52,0)</f>
        <v>0</v>
      </c>
      <c r="BP102" s="14">
        <f>VLOOKUP($B102,[2]Sheet3!$G:$CZ,53,0)</f>
        <v>0</v>
      </c>
      <c r="BQ102" s="14">
        <f>VLOOKUP($B102,[2]Sheet3!$G:$CZ,54,0)</f>
        <v>0</v>
      </c>
      <c r="BR102" s="14">
        <f>VLOOKUP($B102,[2]Sheet3!$G:$CZ,55,0)</f>
        <v>0</v>
      </c>
      <c r="BS102" s="14">
        <f>VLOOKUP($B102,[2]Sheet3!$G:$CZ,56,0)</f>
        <v>0</v>
      </c>
      <c r="BT102" s="14">
        <f>VLOOKUP($B102,[2]Sheet3!$G:$CZ,57,0)</f>
        <v>0</v>
      </c>
      <c r="BU102" s="14">
        <f>VLOOKUP($B102,[2]Sheet3!$G:$CZ,58,0)</f>
        <v>0</v>
      </c>
      <c r="BV102" s="14">
        <f>VLOOKUP($B102,[2]Sheet3!$G:$CZ,59,0)</f>
        <v>0</v>
      </c>
      <c r="BW102" s="14">
        <f>VLOOKUP($B102,[2]Sheet3!$G:$CZ,60,0)</f>
        <v>0</v>
      </c>
      <c r="BX102" s="14">
        <f>VLOOKUP($B102,[2]Sheet3!$G:$CZ,61,0)</f>
        <v>0</v>
      </c>
      <c r="BY102" s="14">
        <f>VLOOKUP($B102,[2]Sheet3!$G:$CZ,62,0)</f>
        <v>0</v>
      </c>
      <c r="BZ102" s="14">
        <f>VLOOKUP($B102,[2]Sheet3!$G:$CZ,63,0)</f>
        <v>0</v>
      </c>
      <c r="CA102" s="14">
        <f>VLOOKUP($B102,[2]Sheet3!$G:$CZ,64,0)</f>
        <v>0</v>
      </c>
      <c r="CB102" s="14">
        <f>VLOOKUP($B102,[2]Sheet3!$G:$CZ,65,0)</f>
        <v>0</v>
      </c>
      <c r="CC102" s="14">
        <f>VLOOKUP($B102,[2]Sheet3!$G:$CZ,66,0)</f>
        <v>0</v>
      </c>
      <c r="CD102" s="14">
        <f>VLOOKUP($B102,[2]Sheet3!$G:$CZ,67,0)</f>
        <v>0</v>
      </c>
      <c r="CE102" s="14">
        <f>VLOOKUP($B102,[2]Sheet3!$G:$CZ,68,0)</f>
        <v>0</v>
      </c>
      <c r="CF102" s="14">
        <f>VLOOKUP($B102,[2]Sheet3!$G:$CZ,69,0)</f>
        <v>0</v>
      </c>
      <c r="CG102" s="14">
        <f>VLOOKUP($B102,[2]Sheet3!$G:$CZ,70,0)</f>
        <v>0</v>
      </c>
      <c r="CH102" s="14">
        <f>VLOOKUP($B102,[2]Sheet3!$G:$CZ,71,0)</f>
        <v>0</v>
      </c>
      <c r="CI102" s="14">
        <f>VLOOKUP($B102,[2]Sheet3!$G:$CZ,72,0)</f>
        <v>0</v>
      </c>
      <c r="CJ102" s="14">
        <f>VLOOKUP($B102,[2]Sheet3!$G:$CZ,73,0)</f>
        <v>0</v>
      </c>
      <c r="CK102" s="14">
        <f>VLOOKUP($B102,[2]Sheet3!$G:$CZ,74,0)</f>
        <v>0</v>
      </c>
      <c r="CL102" s="14">
        <f>VLOOKUP($B102,[2]Sheet3!$G:$CZ,75,0)</f>
        <v>0</v>
      </c>
      <c r="CM102" s="14">
        <f>VLOOKUP($B102,[2]Sheet3!$G:$CZ,76,0)</f>
        <v>0</v>
      </c>
      <c r="CN102" s="14">
        <f>VLOOKUP($B102,[2]Sheet3!$G:$CZ,77,0)</f>
        <v>0</v>
      </c>
      <c r="CO102" s="14">
        <f>VLOOKUP($B102,[2]Sheet3!$G:$CZ,78,0)</f>
        <v>0</v>
      </c>
      <c r="CP102" s="14">
        <f>VLOOKUP($B102,[2]Sheet3!$G:$CZ,79,0)</f>
        <v>0</v>
      </c>
      <c r="CQ102" s="14">
        <f>VLOOKUP($B102,[2]Sheet3!$G:$CZ,80,0)</f>
        <v>0</v>
      </c>
      <c r="CR102" s="14">
        <f>VLOOKUP($B102,[2]Sheet3!$G:$CZ,81,0)</f>
        <v>0</v>
      </c>
      <c r="CS102" s="14">
        <f>VLOOKUP($B102,[2]Sheet3!$G:$CZ,82,0)</f>
        <v>0</v>
      </c>
      <c r="CT102" s="14">
        <f>VLOOKUP($B102,[2]Sheet3!$G:$CZ,83,0)</f>
        <v>0</v>
      </c>
      <c r="CU102" s="14">
        <f>VLOOKUP($B102,[2]Sheet3!$G:$CZ,84,0)</f>
        <v>0</v>
      </c>
      <c r="CV102" s="14">
        <f>VLOOKUP($B102,[2]Sheet3!$G:$CZ,85,0)</f>
        <v>0</v>
      </c>
      <c r="CW102" s="14">
        <f>VLOOKUP($B102,[2]Sheet3!$G:$CZ,86,0)</f>
        <v>0</v>
      </c>
      <c r="CX102" s="14">
        <f>VLOOKUP($B102,[2]Sheet3!$G:$CZ,87,0)</f>
        <v>0</v>
      </c>
      <c r="CY102" s="14">
        <f>VLOOKUP($B102,[2]Sheet3!$G:$CZ,88,0)</f>
        <v>0</v>
      </c>
      <c r="CZ102" s="14">
        <f>VLOOKUP($B102,[2]Sheet3!$G:$CZ,89,0)</f>
        <v>0</v>
      </c>
      <c r="DA102" s="14">
        <f>VLOOKUP($B102,[2]Sheet3!$G:$CZ,90,0)</f>
        <v>0</v>
      </c>
      <c r="DB102" s="14">
        <f>VLOOKUP($B102,[2]Sheet3!$G:$CZ,91,0)</f>
        <v>0</v>
      </c>
      <c r="DC102" s="14">
        <f>VLOOKUP($B102,[2]Sheet3!$G:$CZ,92,0)</f>
        <v>0</v>
      </c>
      <c r="DD102" s="14">
        <f>VLOOKUP($B102,[2]Sheet3!$G:$CZ,93,0)</f>
        <v>0</v>
      </c>
      <c r="DE102" s="14">
        <f>VLOOKUP($B102,[2]Sheet3!$G:$CZ,94,0)</f>
        <v>0</v>
      </c>
      <c r="DF102" s="14">
        <f>VLOOKUP($B102,[2]Sheet3!$G:$CZ,95,0)</f>
        <v>0</v>
      </c>
      <c r="DG102" s="14">
        <f>VLOOKUP($B102,[2]Sheet3!$G:$CZ,96,0)</f>
        <v>0</v>
      </c>
      <c r="DH102" s="14">
        <f>VLOOKUP($B102,[2]Sheet3!$G:$CZ,97,0)</f>
        <v>0</v>
      </c>
      <c r="DI102" s="14">
        <f>VLOOKUP($B102,[2]Sheet3!$G:$CZ,98,0)</f>
        <v>0</v>
      </c>
    </row>
    <row r="103" spans="1:113" x14ac:dyDescent="0.3">
      <c r="A103" s="9" t="str">
        <f t="shared" si="3"/>
        <v>WC3146</v>
      </c>
      <c r="B103" s="15" t="s">
        <v>886</v>
      </c>
      <c r="C103" s="15" t="s">
        <v>887</v>
      </c>
      <c r="F103" s="7" t="s">
        <v>15</v>
      </c>
      <c r="G103" s="12" t="s">
        <v>3598</v>
      </c>
      <c r="H103" s="12" t="str">
        <f>VLOOKUP($B103,[1]Sheet1!$A:$G,5,0)</f>
        <v>dharmesh.dudhrejiya@redingtongroup.com</v>
      </c>
      <c r="I103" s="12" t="str">
        <f>VLOOKUP($B103,[1]Sheet1!$A:$G,7,0)</f>
        <v>rohan.vora@redingtongroup.com</v>
      </c>
      <c r="J103" s="12" t="s">
        <v>82</v>
      </c>
      <c r="K103" s="7"/>
      <c r="L103" s="7"/>
      <c r="M103" s="8"/>
      <c r="N103" s="7" t="str">
        <f t="shared" si="4"/>
        <v>dharmesh.dudhrejiya@redingtongroup.com; rohan.vora@redingtongroup.com; nilesh.phirke@redingtongroup.com;christopher.joseph@redingtongroup.com</v>
      </c>
      <c r="O103" s="7" t="str">
        <f t="shared" si="5"/>
        <v>WC3146</v>
      </c>
      <c r="P103" s="8" t="s">
        <v>5215</v>
      </c>
      <c r="Q103" s="14">
        <f>VLOOKUP($B103,[2]Sheet3!$G:$CZ,2,0)</f>
        <v>2400305021</v>
      </c>
      <c r="R103" s="14">
        <f>VLOOKUP($B103,[2]Sheet3!$G:$CZ,3,0)</f>
        <v>0</v>
      </c>
      <c r="S103" s="14">
        <f>VLOOKUP($B103,[2]Sheet3!$G:$CZ,4,0)</f>
        <v>0</v>
      </c>
      <c r="T103" s="14">
        <f>VLOOKUP($B103,[2]Sheet3!$G:$CZ,5,0)</f>
        <v>0</v>
      </c>
      <c r="U103" s="14">
        <f>VLOOKUP($B103,[2]Sheet3!$G:$CZ,6,0)</f>
        <v>0</v>
      </c>
      <c r="V103" s="14">
        <f>VLOOKUP($B103,[2]Sheet3!$G:$CZ,7,0)</f>
        <v>0</v>
      </c>
      <c r="W103" s="14">
        <f>VLOOKUP($B103,[2]Sheet3!$G:$CZ,8,0)</f>
        <v>0</v>
      </c>
      <c r="X103" s="14">
        <f>VLOOKUP($B103,[2]Sheet3!$G:$CZ,9,0)</f>
        <v>0</v>
      </c>
      <c r="Y103" s="14">
        <f>VLOOKUP($B103,[2]Sheet3!$G:$CZ,10,0)</f>
        <v>0</v>
      </c>
      <c r="Z103" s="14">
        <f>VLOOKUP($B103,[2]Sheet3!$G:$CZ,11,0)</f>
        <v>0</v>
      </c>
      <c r="AA103" s="14">
        <f>VLOOKUP($B103,[2]Sheet3!$G:$CZ,12,0)</f>
        <v>0</v>
      </c>
      <c r="AB103" s="14">
        <f>VLOOKUP($B103,[2]Sheet3!$G:$CZ,13,0)</f>
        <v>0</v>
      </c>
      <c r="AC103" s="14">
        <f>VLOOKUP($B103,[2]Sheet3!$G:$CZ,14,0)</f>
        <v>0</v>
      </c>
      <c r="AD103" s="14">
        <f>VLOOKUP($B103,[2]Sheet3!$G:$CZ,15,0)</f>
        <v>0</v>
      </c>
      <c r="AE103" s="14">
        <f>VLOOKUP($B103,[2]Sheet3!$G:$CZ,16,0)</f>
        <v>0</v>
      </c>
      <c r="AF103" s="14">
        <f>VLOOKUP($B103,[2]Sheet3!$G:$CZ,17,0)</f>
        <v>0</v>
      </c>
      <c r="AG103" s="14">
        <f>VLOOKUP($B103,[2]Sheet3!$G:$CZ,18,0)</f>
        <v>0</v>
      </c>
      <c r="AH103" s="14">
        <f>VLOOKUP($B103,[2]Sheet3!$G:$CZ,19,0)</f>
        <v>0</v>
      </c>
      <c r="AI103" s="14">
        <f>VLOOKUP($B103,[2]Sheet3!$G:$CZ,20,0)</f>
        <v>0</v>
      </c>
      <c r="AJ103" s="14">
        <f>VLOOKUP($B103,[2]Sheet3!$G:$CZ,21,0)</f>
        <v>0</v>
      </c>
      <c r="AK103" s="14">
        <f>VLOOKUP($B103,[2]Sheet3!$G:$CZ,22,0)</f>
        <v>0</v>
      </c>
      <c r="AL103" s="14">
        <f>VLOOKUP($B103,[2]Sheet3!$G:$CZ,23,0)</f>
        <v>0</v>
      </c>
      <c r="AM103" s="14">
        <f>VLOOKUP($B103,[2]Sheet3!$G:$CZ,24,0)</f>
        <v>0</v>
      </c>
      <c r="AN103" s="14">
        <f>VLOOKUP($B103,[2]Sheet3!$G:$CZ,25,0)</f>
        <v>0</v>
      </c>
      <c r="AO103" s="14">
        <f>VLOOKUP($B103,[2]Sheet3!$G:$CZ,26,0)</f>
        <v>0</v>
      </c>
      <c r="AP103" s="14">
        <f>VLOOKUP($B103,[2]Sheet3!$G:$CZ,27,0)</f>
        <v>0</v>
      </c>
      <c r="AQ103" s="14">
        <f>VLOOKUP($B103,[2]Sheet3!$G:$CZ,28,0)</f>
        <v>0</v>
      </c>
      <c r="AR103" s="14">
        <f>VLOOKUP($B103,[2]Sheet3!$G:$CZ,29,0)</f>
        <v>0</v>
      </c>
      <c r="AS103" s="14">
        <f>VLOOKUP($B103,[2]Sheet3!$G:$CZ,30,0)</f>
        <v>0</v>
      </c>
      <c r="AT103" s="14">
        <f>VLOOKUP($B103,[2]Sheet3!$G:$CZ,31,0)</f>
        <v>0</v>
      </c>
      <c r="AU103" s="14">
        <f>VLOOKUP($B103,[2]Sheet3!$G:$CZ,32,0)</f>
        <v>0</v>
      </c>
      <c r="AV103" s="14">
        <f>VLOOKUP($B103,[2]Sheet3!$G:$CZ,33,0)</f>
        <v>0</v>
      </c>
      <c r="AW103" s="14">
        <f>VLOOKUP($B103,[2]Sheet3!$G:$CZ,34,0)</f>
        <v>0</v>
      </c>
      <c r="AX103" s="14">
        <f>VLOOKUP($B103,[2]Sheet3!$G:$CZ,35,0)</f>
        <v>0</v>
      </c>
      <c r="AY103" s="14">
        <f>VLOOKUP($B103,[2]Sheet3!$G:$CZ,36,0)</f>
        <v>0</v>
      </c>
      <c r="AZ103" s="14">
        <f>VLOOKUP($B103,[2]Sheet3!$G:$CZ,37,0)</f>
        <v>0</v>
      </c>
      <c r="BA103" s="14">
        <f>VLOOKUP($B103,[2]Sheet3!$G:$CZ,38,0)</f>
        <v>0</v>
      </c>
      <c r="BB103" s="14">
        <f>VLOOKUP($B103,[2]Sheet3!$G:$CZ,39,0)</f>
        <v>0</v>
      </c>
      <c r="BC103" s="14">
        <f>VLOOKUP($B103,[2]Sheet3!$G:$CZ,40,0)</f>
        <v>0</v>
      </c>
      <c r="BD103" s="14">
        <f>VLOOKUP($B103,[2]Sheet3!$G:$CZ,41,0)</f>
        <v>0</v>
      </c>
      <c r="BE103" s="14">
        <f>VLOOKUP($B103,[2]Sheet3!$G:$CZ,42,0)</f>
        <v>0</v>
      </c>
      <c r="BF103" s="14">
        <f>VLOOKUP($B103,[2]Sheet3!$G:$CZ,43,0)</f>
        <v>0</v>
      </c>
      <c r="BG103" s="14">
        <f>VLOOKUP($B103,[2]Sheet3!$G:$CZ,44,0)</f>
        <v>0</v>
      </c>
      <c r="BH103" s="14">
        <f>VLOOKUP($B103,[2]Sheet3!$G:$CZ,45,0)</f>
        <v>0</v>
      </c>
      <c r="BI103" s="14">
        <f>VLOOKUP($B103,[2]Sheet3!$G:$CZ,46,0)</f>
        <v>0</v>
      </c>
      <c r="BJ103" s="14">
        <f>VLOOKUP($B103,[2]Sheet3!$G:$CZ,47,0)</f>
        <v>0</v>
      </c>
      <c r="BK103" s="14">
        <f>VLOOKUP($B103,[2]Sheet3!$G:$CZ,48,0)</f>
        <v>0</v>
      </c>
      <c r="BL103" s="14">
        <f>VLOOKUP($B103,[2]Sheet3!$G:$CZ,49,0)</f>
        <v>0</v>
      </c>
      <c r="BM103" s="14">
        <f>VLOOKUP($B103,[2]Sheet3!$G:$CZ,50,0)</f>
        <v>0</v>
      </c>
      <c r="BN103" s="14">
        <f>VLOOKUP($B103,[2]Sheet3!$G:$CZ,51,0)</f>
        <v>0</v>
      </c>
      <c r="BO103" s="14">
        <f>VLOOKUP($B103,[2]Sheet3!$G:$CZ,52,0)</f>
        <v>0</v>
      </c>
      <c r="BP103" s="14">
        <f>VLOOKUP($B103,[2]Sheet3!$G:$CZ,53,0)</f>
        <v>0</v>
      </c>
      <c r="BQ103" s="14">
        <f>VLOOKUP($B103,[2]Sheet3!$G:$CZ,54,0)</f>
        <v>0</v>
      </c>
      <c r="BR103" s="14">
        <f>VLOOKUP($B103,[2]Sheet3!$G:$CZ,55,0)</f>
        <v>0</v>
      </c>
      <c r="BS103" s="14">
        <f>VLOOKUP($B103,[2]Sheet3!$G:$CZ,56,0)</f>
        <v>0</v>
      </c>
      <c r="BT103" s="14">
        <f>VLOOKUP($B103,[2]Sheet3!$G:$CZ,57,0)</f>
        <v>0</v>
      </c>
      <c r="BU103" s="14">
        <f>VLOOKUP($B103,[2]Sheet3!$G:$CZ,58,0)</f>
        <v>0</v>
      </c>
      <c r="BV103" s="14">
        <f>VLOOKUP($B103,[2]Sheet3!$G:$CZ,59,0)</f>
        <v>0</v>
      </c>
      <c r="BW103" s="14">
        <f>VLOOKUP($B103,[2]Sheet3!$G:$CZ,60,0)</f>
        <v>0</v>
      </c>
      <c r="BX103" s="14">
        <f>VLOOKUP($B103,[2]Sheet3!$G:$CZ,61,0)</f>
        <v>0</v>
      </c>
      <c r="BY103" s="14">
        <f>VLOOKUP($B103,[2]Sheet3!$G:$CZ,62,0)</f>
        <v>0</v>
      </c>
      <c r="BZ103" s="14">
        <f>VLOOKUP($B103,[2]Sheet3!$G:$CZ,63,0)</f>
        <v>0</v>
      </c>
      <c r="CA103" s="14">
        <f>VLOOKUP($B103,[2]Sheet3!$G:$CZ,64,0)</f>
        <v>0</v>
      </c>
      <c r="CB103" s="14">
        <f>VLOOKUP($B103,[2]Sheet3!$G:$CZ,65,0)</f>
        <v>0</v>
      </c>
      <c r="CC103" s="14">
        <f>VLOOKUP($B103,[2]Sheet3!$G:$CZ,66,0)</f>
        <v>0</v>
      </c>
      <c r="CD103" s="14">
        <f>VLOOKUP($B103,[2]Sheet3!$G:$CZ,67,0)</f>
        <v>0</v>
      </c>
      <c r="CE103" s="14">
        <f>VLOOKUP($B103,[2]Sheet3!$G:$CZ,68,0)</f>
        <v>0</v>
      </c>
      <c r="CF103" s="14">
        <f>VLOOKUP($B103,[2]Sheet3!$G:$CZ,69,0)</f>
        <v>0</v>
      </c>
      <c r="CG103" s="14">
        <f>VLOOKUP($B103,[2]Sheet3!$G:$CZ,70,0)</f>
        <v>0</v>
      </c>
      <c r="CH103" s="14">
        <f>VLOOKUP($B103,[2]Sheet3!$G:$CZ,71,0)</f>
        <v>0</v>
      </c>
      <c r="CI103" s="14">
        <f>VLOOKUP($B103,[2]Sheet3!$G:$CZ,72,0)</f>
        <v>0</v>
      </c>
      <c r="CJ103" s="14">
        <f>VLOOKUP($B103,[2]Sheet3!$G:$CZ,73,0)</f>
        <v>0</v>
      </c>
      <c r="CK103" s="14">
        <f>VLOOKUP($B103,[2]Sheet3!$G:$CZ,74,0)</f>
        <v>0</v>
      </c>
      <c r="CL103" s="14">
        <f>VLOOKUP($B103,[2]Sheet3!$G:$CZ,75,0)</f>
        <v>0</v>
      </c>
      <c r="CM103" s="14">
        <f>VLOOKUP($B103,[2]Sheet3!$G:$CZ,76,0)</f>
        <v>0</v>
      </c>
      <c r="CN103" s="14">
        <f>VLOOKUP($B103,[2]Sheet3!$G:$CZ,77,0)</f>
        <v>0</v>
      </c>
      <c r="CO103" s="14">
        <f>VLOOKUP($B103,[2]Sheet3!$G:$CZ,78,0)</f>
        <v>0</v>
      </c>
      <c r="CP103" s="14">
        <f>VLOOKUP($B103,[2]Sheet3!$G:$CZ,79,0)</f>
        <v>0</v>
      </c>
      <c r="CQ103" s="14">
        <f>VLOOKUP($B103,[2]Sheet3!$G:$CZ,80,0)</f>
        <v>0</v>
      </c>
      <c r="CR103" s="14">
        <f>VLOOKUP($B103,[2]Sheet3!$G:$CZ,81,0)</f>
        <v>0</v>
      </c>
      <c r="CS103" s="14">
        <f>VLOOKUP($B103,[2]Sheet3!$G:$CZ,82,0)</f>
        <v>0</v>
      </c>
      <c r="CT103" s="14">
        <f>VLOOKUP($B103,[2]Sheet3!$G:$CZ,83,0)</f>
        <v>0</v>
      </c>
      <c r="CU103" s="14">
        <f>VLOOKUP($B103,[2]Sheet3!$G:$CZ,84,0)</f>
        <v>0</v>
      </c>
      <c r="CV103" s="14">
        <f>VLOOKUP($B103,[2]Sheet3!$G:$CZ,85,0)</f>
        <v>0</v>
      </c>
      <c r="CW103" s="14">
        <f>VLOOKUP($B103,[2]Sheet3!$G:$CZ,86,0)</f>
        <v>0</v>
      </c>
      <c r="CX103" s="14">
        <f>VLOOKUP($B103,[2]Sheet3!$G:$CZ,87,0)</f>
        <v>0</v>
      </c>
      <c r="CY103" s="14">
        <f>VLOOKUP($B103,[2]Sheet3!$G:$CZ,88,0)</f>
        <v>0</v>
      </c>
      <c r="CZ103" s="14">
        <f>VLOOKUP($B103,[2]Sheet3!$G:$CZ,89,0)</f>
        <v>0</v>
      </c>
      <c r="DA103" s="14">
        <f>VLOOKUP($B103,[2]Sheet3!$G:$CZ,90,0)</f>
        <v>0</v>
      </c>
      <c r="DB103" s="14">
        <f>VLOOKUP($B103,[2]Sheet3!$G:$CZ,91,0)</f>
        <v>0</v>
      </c>
      <c r="DC103" s="14">
        <f>VLOOKUP($B103,[2]Sheet3!$G:$CZ,92,0)</f>
        <v>0</v>
      </c>
      <c r="DD103" s="14">
        <f>VLOOKUP($B103,[2]Sheet3!$G:$CZ,93,0)</f>
        <v>0</v>
      </c>
      <c r="DE103" s="14">
        <f>VLOOKUP($B103,[2]Sheet3!$G:$CZ,94,0)</f>
        <v>0</v>
      </c>
      <c r="DF103" s="14">
        <f>VLOOKUP($B103,[2]Sheet3!$G:$CZ,95,0)</f>
        <v>0</v>
      </c>
      <c r="DG103" s="14">
        <f>VLOOKUP($B103,[2]Sheet3!$G:$CZ,96,0)</f>
        <v>0</v>
      </c>
      <c r="DH103" s="14">
        <f>VLOOKUP($B103,[2]Sheet3!$G:$CZ,97,0)</f>
        <v>0</v>
      </c>
      <c r="DI103" s="14">
        <f>VLOOKUP($B103,[2]Sheet3!$G:$CZ,98,0)</f>
        <v>0</v>
      </c>
    </row>
    <row r="104" spans="1:113" x14ac:dyDescent="0.3">
      <c r="A104" s="9" t="str">
        <f t="shared" si="3"/>
        <v>W23680</v>
      </c>
      <c r="B104" s="15" t="s">
        <v>888</v>
      </c>
      <c r="C104" s="15" t="s">
        <v>889</v>
      </c>
      <c r="F104" s="7" t="s">
        <v>15</v>
      </c>
      <c r="G104" s="12" t="s">
        <v>3599</v>
      </c>
      <c r="H104" s="12" t="str">
        <f>VLOOKUP($B104,[1]Sheet1!$A:$G,5,0)</f>
        <v>tanmay.kumar@redingtongroup.com</v>
      </c>
      <c r="I104" s="12" t="str">
        <f>VLOOKUP($B104,[1]Sheet1!$A:$G,7,0)</f>
        <v>dilip.vishwa@redingtongroup.com</v>
      </c>
      <c r="J104" s="12" t="s">
        <v>82</v>
      </c>
      <c r="K104" s="7"/>
      <c r="L104" s="7"/>
      <c r="M104" s="8"/>
      <c r="N104" s="7" t="str">
        <f t="shared" si="4"/>
        <v>tanmay.kumar@redingtongroup.com; dilip.vishwa@redingtongroup.com; nilesh.phirke@redingtongroup.com;christopher.joseph@redingtongroup.com</v>
      </c>
      <c r="O104" s="7" t="str">
        <f t="shared" si="5"/>
        <v>W23680</v>
      </c>
      <c r="P104" s="8" t="s">
        <v>5215</v>
      </c>
      <c r="Q104" s="14">
        <f>VLOOKUP($B104,[2]Sheet3!$G:$CZ,2,0)</f>
        <v>2400306598</v>
      </c>
      <c r="R104" s="14">
        <f>VLOOKUP($B104,[2]Sheet3!$G:$CZ,3,0)</f>
        <v>2400306596</v>
      </c>
      <c r="S104" s="14">
        <f>VLOOKUP($B104,[2]Sheet3!$G:$CZ,4,0)</f>
        <v>2400306963</v>
      </c>
      <c r="T104" s="14">
        <f>VLOOKUP($B104,[2]Sheet3!$G:$CZ,5,0)</f>
        <v>0</v>
      </c>
      <c r="U104" s="14">
        <f>VLOOKUP($B104,[2]Sheet3!$G:$CZ,6,0)</f>
        <v>0</v>
      </c>
      <c r="V104" s="14">
        <f>VLOOKUP($B104,[2]Sheet3!$G:$CZ,7,0)</f>
        <v>0</v>
      </c>
      <c r="W104" s="14">
        <f>VLOOKUP($B104,[2]Sheet3!$G:$CZ,8,0)</f>
        <v>0</v>
      </c>
      <c r="X104" s="14">
        <f>VLOOKUP($B104,[2]Sheet3!$G:$CZ,9,0)</f>
        <v>0</v>
      </c>
      <c r="Y104" s="14">
        <f>VLOOKUP($B104,[2]Sheet3!$G:$CZ,10,0)</f>
        <v>0</v>
      </c>
      <c r="Z104" s="14">
        <f>VLOOKUP($B104,[2]Sheet3!$G:$CZ,11,0)</f>
        <v>0</v>
      </c>
      <c r="AA104" s="14">
        <f>VLOOKUP($B104,[2]Sheet3!$G:$CZ,12,0)</f>
        <v>0</v>
      </c>
      <c r="AB104" s="14">
        <f>VLOOKUP($B104,[2]Sheet3!$G:$CZ,13,0)</f>
        <v>0</v>
      </c>
      <c r="AC104" s="14">
        <f>VLOOKUP($B104,[2]Sheet3!$G:$CZ,14,0)</f>
        <v>0</v>
      </c>
      <c r="AD104" s="14">
        <f>VLOOKUP($B104,[2]Sheet3!$G:$CZ,15,0)</f>
        <v>0</v>
      </c>
      <c r="AE104" s="14">
        <f>VLOOKUP($B104,[2]Sheet3!$G:$CZ,16,0)</f>
        <v>0</v>
      </c>
      <c r="AF104" s="14">
        <f>VLOOKUP($B104,[2]Sheet3!$G:$CZ,17,0)</f>
        <v>0</v>
      </c>
      <c r="AG104" s="14">
        <f>VLOOKUP($B104,[2]Sheet3!$G:$CZ,18,0)</f>
        <v>0</v>
      </c>
      <c r="AH104" s="14">
        <f>VLOOKUP($B104,[2]Sheet3!$G:$CZ,19,0)</f>
        <v>0</v>
      </c>
      <c r="AI104" s="14">
        <f>VLOOKUP($B104,[2]Sheet3!$G:$CZ,20,0)</f>
        <v>0</v>
      </c>
      <c r="AJ104" s="14">
        <f>VLOOKUP($B104,[2]Sheet3!$G:$CZ,21,0)</f>
        <v>0</v>
      </c>
      <c r="AK104" s="14">
        <f>VLOOKUP($B104,[2]Sheet3!$G:$CZ,22,0)</f>
        <v>0</v>
      </c>
      <c r="AL104" s="14">
        <f>VLOOKUP($B104,[2]Sheet3!$G:$CZ,23,0)</f>
        <v>0</v>
      </c>
      <c r="AM104" s="14">
        <f>VLOOKUP($B104,[2]Sheet3!$G:$CZ,24,0)</f>
        <v>0</v>
      </c>
      <c r="AN104" s="14">
        <f>VLOOKUP($B104,[2]Sheet3!$G:$CZ,25,0)</f>
        <v>0</v>
      </c>
      <c r="AO104" s="14">
        <f>VLOOKUP($B104,[2]Sheet3!$G:$CZ,26,0)</f>
        <v>0</v>
      </c>
      <c r="AP104" s="14">
        <f>VLOOKUP($B104,[2]Sheet3!$G:$CZ,27,0)</f>
        <v>0</v>
      </c>
      <c r="AQ104" s="14">
        <f>VLOOKUP($B104,[2]Sheet3!$G:$CZ,28,0)</f>
        <v>0</v>
      </c>
      <c r="AR104" s="14">
        <f>VLOOKUP($B104,[2]Sheet3!$G:$CZ,29,0)</f>
        <v>0</v>
      </c>
      <c r="AS104" s="14">
        <f>VLOOKUP($B104,[2]Sheet3!$G:$CZ,30,0)</f>
        <v>0</v>
      </c>
      <c r="AT104" s="14">
        <f>VLOOKUP($B104,[2]Sheet3!$G:$CZ,31,0)</f>
        <v>0</v>
      </c>
      <c r="AU104" s="14">
        <f>VLOOKUP($B104,[2]Sheet3!$G:$CZ,32,0)</f>
        <v>0</v>
      </c>
      <c r="AV104" s="14">
        <f>VLOOKUP($B104,[2]Sheet3!$G:$CZ,33,0)</f>
        <v>0</v>
      </c>
      <c r="AW104" s="14">
        <f>VLOOKUP($B104,[2]Sheet3!$G:$CZ,34,0)</f>
        <v>0</v>
      </c>
      <c r="AX104" s="14">
        <f>VLOOKUP($B104,[2]Sheet3!$G:$CZ,35,0)</f>
        <v>0</v>
      </c>
      <c r="AY104" s="14">
        <f>VLOOKUP($B104,[2]Sheet3!$G:$CZ,36,0)</f>
        <v>0</v>
      </c>
      <c r="AZ104" s="14">
        <f>VLOOKUP($B104,[2]Sheet3!$G:$CZ,37,0)</f>
        <v>0</v>
      </c>
      <c r="BA104" s="14">
        <f>VLOOKUP($B104,[2]Sheet3!$G:$CZ,38,0)</f>
        <v>0</v>
      </c>
      <c r="BB104" s="14">
        <f>VLOOKUP($B104,[2]Sheet3!$G:$CZ,39,0)</f>
        <v>0</v>
      </c>
      <c r="BC104" s="14">
        <f>VLOOKUP($B104,[2]Sheet3!$G:$CZ,40,0)</f>
        <v>0</v>
      </c>
      <c r="BD104" s="14">
        <f>VLOOKUP($B104,[2]Sheet3!$G:$CZ,41,0)</f>
        <v>0</v>
      </c>
      <c r="BE104" s="14">
        <f>VLOOKUP($B104,[2]Sheet3!$G:$CZ,42,0)</f>
        <v>0</v>
      </c>
      <c r="BF104" s="14">
        <f>VLOOKUP($B104,[2]Sheet3!$G:$CZ,43,0)</f>
        <v>0</v>
      </c>
      <c r="BG104" s="14">
        <f>VLOOKUP($B104,[2]Sheet3!$G:$CZ,44,0)</f>
        <v>0</v>
      </c>
      <c r="BH104" s="14">
        <f>VLOOKUP($B104,[2]Sheet3!$G:$CZ,45,0)</f>
        <v>0</v>
      </c>
      <c r="BI104" s="14">
        <f>VLOOKUP($B104,[2]Sheet3!$G:$CZ,46,0)</f>
        <v>0</v>
      </c>
      <c r="BJ104" s="14">
        <f>VLOOKUP($B104,[2]Sheet3!$G:$CZ,47,0)</f>
        <v>0</v>
      </c>
      <c r="BK104" s="14">
        <f>VLOOKUP($B104,[2]Sheet3!$G:$CZ,48,0)</f>
        <v>0</v>
      </c>
      <c r="BL104" s="14">
        <f>VLOOKUP($B104,[2]Sheet3!$G:$CZ,49,0)</f>
        <v>0</v>
      </c>
      <c r="BM104" s="14">
        <f>VLOOKUP($B104,[2]Sheet3!$G:$CZ,50,0)</f>
        <v>0</v>
      </c>
      <c r="BN104" s="14">
        <f>VLOOKUP($B104,[2]Sheet3!$G:$CZ,51,0)</f>
        <v>0</v>
      </c>
      <c r="BO104" s="14">
        <f>VLOOKUP($B104,[2]Sheet3!$G:$CZ,52,0)</f>
        <v>0</v>
      </c>
      <c r="BP104" s="14">
        <f>VLOOKUP($B104,[2]Sheet3!$G:$CZ,53,0)</f>
        <v>0</v>
      </c>
      <c r="BQ104" s="14">
        <f>VLOOKUP($B104,[2]Sheet3!$G:$CZ,54,0)</f>
        <v>0</v>
      </c>
      <c r="BR104" s="14">
        <f>VLOOKUP($B104,[2]Sheet3!$G:$CZ,55,0)</f>
        <v>0</v>
      </c>
      <c r="BS104" s="14">
        <f>VLOOKUP($B104,[2]Sheet3!$G:$CZ,56,0)</f>
        <v>0</v>
      </c>
      <c r="BT104" s="14">
        <f>VLOOKUP($B104,[2]Sheet3!$G:$CZ,57,0)</f>
        <v>0</v>
      </c>
      <c r="BU104" s="14">
        <f>VLOOKUP($B104,[2]Sheet3!$G:$CZ,58,0)</f>
        <v>0</v>
      </c>
      <c r="BV104" s="14">
        <f>VLOOKUP($B104,[2]Sheet3!$G:$CZ,59,0)</f>
        <v>0</v>
      </c>
      <c r="BW104" s="14">
        <f>VLOOKUP($B104,[2]Sheet3!$G:$CZ,60,0)</f>
        <v>0</v>
      </c>
      <c r="BX104" s="14">
        <f>VLOOKUP($B104,[2]Sheet3!$G:$CZ,61,0)</f>
        <v>0</v>
      </c>
      <c r="BY104" s="14">
        <f>VLOOKUP($B104,[2]Sheet3!$G:$CZ,62,0)</f>
        <v>0</v>
      </c>
      <c r="BZ104" s="14">
        <f>VLOOKUP($B104,[2]Sheet3!$G:$CZ,63,0)</f>
        <v>0</v>
      </c>
      <c r="CA104" s="14">
        <f>VLOOKUP($B104,[2]Sheet3!$G:$CZ,64,0)</f>
        <v>0</v>
      </c>
      <c r="CB104" s="14">
        <f>VLOOKUP($B104,[2]Sheet3!$G:$CZ,65,0)</f>
        <v>0</v>
      </c>
      <c r="CC104" s="14">
        <f>VLOOKUP($B104,[2]Sheet3!$G:$CZ,66,0)</f>
        <v>0</v>
      </c>
      <c r="CD104" s="14">
        <f>VLOOKUP($B104,[2]Sheet3!$G:$CZ,67,0)</f>
        <v>0</v>
      </c>
      <c r="CE104" s="14">
        <f>VLOOKUP($B104,[2]Sheet3!$G:$CZ,68,0)</f>
        <v>0</v>
      </c>
      <c r="CF104" s="14">
        <f>VLOOKUP($B104,[2]Sheet3!$G:$CZ,69,0)</f>
        <v>0</v>
      </c>
      <c r="CG104" s="14">
        <f>VLOOKUP($B104,[2]Sheet3!$G:$CZ,70,0)</f>
        <v>0</v>
      </c>
      <c r="CH104" s="14">
        <f>VLOOKUP($B104,[2]Sheet3!$G:$CZ,71,0)</f>
        <v>0</v>
      </c>
      <c r="CI104" s="14">
        <f>VLOOKUP($B104,[2]Sheet3!$G:$CZ,72,0)</f>
        <v>0</v>
      </c>
      <c r="CJ104" s="14">
        <f>VLOOKUP($B104,[2]Sheet3!$G:$CZ,73,0)</f>
        <v>0</v>
      </c>
      <c r="CK104" s="14">
        <f>VLOOKUP($B104,[2]Sheet3!$G:$CZ,74,0)</f>
        <v>0</v>
      </c>
      <c r="CL104" s="14">
        <f>VLOOKUP($B104,[2]Sheet3!$G:$CZ,75,0)</f>
        <v>0</v>
      </c>
      <c r="CM104" s="14">
        <f>VLOOKUP($B104,[2]Sheet3!$G:$CZ,76,0)</f>
        <v>0</v>
      </c>
      <c r="CN104" s="14">
        <f>VLOOKUP($B104,[2]Sheet3!$G:$CZ,77,0)</f>
        <v>0</v>
      </c>
      <c r="CO104" s="14">
        <f>VLOOKUP($B104,[2]Sheet3!$G:$CZ,78,0)</f>
        <v>0</v>
      </c>
      <c r="CP104" s="14">
        <f>VLOOKUP($B104,[2]Sheet3!$G:$CZ,79,0)</f>
        <v>0</v>
      </c>
      <c r="CQ104" s="14">
        <f>VLOOKUP($B104,[2]Sheet3!$G:$CZ,80,0)</f>
        <v>0</v>
      </c>
      <c r="CR104" s="14">
        <f>VLOOKUP($B104,[2]Sheet3!$G:$CZ,81,0)</f>
        <v>0</v>
      </c>
      <c r="CS104" s="14">
        <f>VLOOKUP($B104,[2]Sheet3!$G:$CZ,82,0)</f>
        <v>0</v>
      </c>
      <c r="CT104" s="14">
        <f>VLOOKUP($B104,[2]Sheet3!$G:$CZ,83,0)</f>
        <v>0</v>
      </c>
      <c r="CU104" s="14">
        <f>VLOOKUP($B104,[2]Sheet3!$G:$CZ,84,0)</f>
        <v>0</v>
      </c>
      <c r="CV104" s="14">
        <f>VLOOKUP($B104,[2]Sheet3!$G:$CZ,85,0)</f>
        <v>0</v>
      </c>
      <c r="CW104" s="14">
        <f>VLOOKUP($B104,[2]Sheet3!$G:$CZ,86,0)</f>
        <v>0</v>
      </c>
      <c r="CX104" s="14">
        <f>VLOOKUP($B104,[2]Sheet3!$G:$CZ,87,0)</f>
        <v>0</v>
      </c>
      <c r="CY104" s="14">
        <f>VLOOKUP($B104,[2]Sheet3!$G:$CZ,88,0)</f>
        <v>0</v>
      </c>
      <c r="CZ104" s="14">
        <f>VLOOKUP($B104,[2]Sheet3!$G:$CZ,89,0)</f>
        <v>0</v>
      </c>
      <c r="DA104" s="14">
        <f>VLOOKUP($B104,[2]Sheet3!$G:$CZ,90,0)</f>
        <v>0</v>
      </c>
      <c r="DB104" s="14">
        <f>VLOOKUP($B104,[2]Sheet3!$G:$CZ,91,0)</f>
        <v>0</v>
      </c>
      <c r="DC104" s="14">
        <f>VLOOKUP($B104,[2]Sheet3!$G:$CZ,92,0)</f>
        <v>0</v>
      </c>
      <c r="DD104" s="14">
        <f>VLOOKUP($B104,[2]Sheet3!$G:$CZ,93,0)</f>
        <v>0</v>
      </c>
      <c r="DE104" s="14">
        <f>VLOOKUP($B104,[2]Sheet3!$G:$CZ,94,0)</f>
        <v>0</v>
      </c>
      <c r="DF104" s="14">
        <f>VLOOKUP($B104,[2]Sheet3!$G:$CZ,95,0)</f>
        <v>0</v>
      </c>
      <c r="DG104" s="14">
        <f>VLOOKUP($B104,[2]Sheet3!$G:$CZ,96,0)</f>
        <v>0</v>
      </c>
      <c r="DH104" s="14">
        <f>VLOOKUP($B104,[2]Sheet3!$G:$CZ,97,0)</f>
        <v>0</v>
      </c>
      <c r="DI104" s="14">
        <f>VLOOKUP($B104,[2]Sheet3!$G:$CZ,98,0)</f>
        <v>0</v>
      </c>
    </row>
    <row r="105" spans="1:113" x14ac:dyDescent="0.3">
      <c r="A105" s="9" t="str">
        <f t="shared" si="3"/>
        <v>SB0237</v>
      </c>
      <c r="B105" s="15" t="s">
        <v>890</v>
      </c>
      <c r="C105" s="15" t="s">
        <v>891</v>
      </c>
      <c r="F105" s="7" t="s">
        <v>15</v>
      </c>
      <c r="G105" s="12" t="s">
        <v>3600</v>
      </c>
      <c r="H105" s="12" t="str">
        <f>VLOOKUP($B105,[1]Sheet1!$A:$G,5,0)</f>
        <v>rajeesh.krishnan@redingtongroup.com</v>
      </c>
      <c r="I105" s="12" t="str">
        <f>VLOOKUP($B105,[1]Sheet1!$A:$G,7,0)</f>
        <v>vikram.kumar@redingtongroup.com</v>
      </c>
      <c r="J105" s="12" t="s">
        <v>82</v>
      </c>
      <c r="K105" s="7"/>
      <c r="L105" s="7"/>
      <c r="M105" s="8"/>
      <c r="N105" s="7" t="str">
        <f t="shared" si="4"/>
        <v>rajeesh.krishnan@redingtongroup.com; vikram.kumar@redingtongroup.com; nilesh.phirke@redingtongroup.com;christopher.joseph@redingtongroup.com</v>
      </c>
      <c r="O105" s="7" t="str">
        <f t="shared" si="5"/>
        <v>SB0237</v>
      </c>
      <c r="P105" s="8" t="s">
        <v>5215</v>
      </c>
      <c r="Q105" s="14">
        <f>VLOOKUP($B105,[2]Sheet3!$G:$CZ,2,0)</f>
        <v>2400309259</v>
      </c>
      <c r="R105" s="14">
        <f>VLOOKUP($B105,[2]Sheet3!$G:$CZ,3,0)</f>
        <v>2400306427</v>
      </c>
      <c r="S105" s="14">
        <f>VLOOKUP($B105,[2]Sheet3!$G:$CZ,4,0)</f>
        <v>2400306682</v>
      </c>
      <c r="T105" s="14">
        <f>VLOOKUP($B105,[2]Sheet3!$G:$CZ,5,0)</f>
        <v>2400306425</v>
      </c>
      <c r="U105" s="14">
        <f>VLOOKUP($B105,[2]Sheet3!$G:$CZ,6,0)</f>
        <v>2400306422</v>
      </c>
      <c r="V105" s="14">
        <f>VLOOKUP($B105,[2]Sheet3!$G:$CZ,7,0)</f>
        <v>0</v>
      </c>
      <c r="W105" s="14">
        <f>VLOOKUP($B105,[2]Sheet3!$G:$CZ,8,0)</f>
        <v>0</v>
      </c>
      <c r="X105" s="14">
        <f>VLOOKUP($B105,[2]Sheet3!$G:$CZ,9,0)</f>
        <v>0</v>
      </c>
      <c r="Y105" s="14">
        <f>VLOOKUP($B105,[2]Sheet3!$G:$CZ,10,0)</f>
        <v>0</v>
      </c>
      <c r="Z105" s="14">
        <f>VLOOKUP($B105,[2]Sheet3!$G:$CZ,11,0)</f>
        <v>0</v>
      </c>
      <c r="AA105" s="14">
        <f>VLOOKUP($B105,[2]Sheet3!$G:$CZ,12,0)</f>
        <v>0</v>
      </c>
      <c r="AB105" s="14">
        <f>VLOOKUP($B105,[2]Sheet3!$G:$CZ,13,0)</f>
        <v>0</v>
      </c>
      <c r="AC105" s="14">
        <f>VLOOKUP($B105,[2]Sheet3!$G:$CZ,14,0)</f>
        <v>0</v>
      </c>
      <c r="AD105" s="14">
        <f>VLOOKUP($B105,[2]Sheet3!$G:$CZ,15,0)</f>
        <v>0</v>
      </c>
      <c r="AE105" s="14">
        <f>VLOOKUP($B105,[2]Sheet3!$G:$CZ,16,0)</f>
        <v>0</v>
      </c>
      <c r="AF105" s="14">
        <f>VLOOKUP($B105,[2]Sheet3!$G:$CZ,17,0)</f>
        <v>0</v>
      </c>
      <c r="AG105" s="14">
        <f>VLOOKUP($B105,[2]Sheet3!$G:$CZ,18,0)</f>
        <v>0</v>
      </c>
      <c r="AH105" s="14">
        <f>VLOOKUP($B105,[2]Sheet3!$G:$CZ,19,0)</f>
        <v>0</v>
      </c>
      <c r="AI105" s="14">
        <f>VLOOKUP($B105,[2]Sheet3!$G:$CZ,20,0)</f>
        <v>0</v>
      </c>
      <c r="AJ105" s="14">
        <f>VLOOKUP($B105,[2]Sheet3!$G:$CZ,21,0)</f>
        <v>0</v>
      </c>
      <c r="AK105" s="14">
        <f>VLOOKUP($B105,[2]Sheet3!$G:$CZ,22,0)</f>
        <v>0</v>
      </c>
      <c r="AL105" s="14">
        <f>VLOOKUP($B105,[2]Sheet3!$G:$CZ,23,0)</f>
        <v>0</v>
      </c>
      <c r="AM105" s="14">
        <f>VLOOKUP($B105,[2]Sheet3!$G:$CZ,24,0)</f>
        <v>0</v>
      </c>
      <c r="AN105" s="14">
        <f>VLOOKUP($B105,[2]Sheet3!$G:$CZ,25,0)</f>
        <v>0</v>
      </c>
      <c r="AO105" s="14">
        <f>VLOOKUP($B105,[2]Sheet3!$G:$CZ,26,0)</f>
        <v>0</v>
      </c>
      <c r="AP105" s="14">
        <f>VLOOKUP($B105,[2]Sheet3!$G:$CZ,27,0)</f>
        <v>0</v>
      </c>
      <c r="AQ105" s="14">
        <f>VLOOKUP($B105,[2]Sheet3!$G:$CZ,28,0)</f>
        <v>0</v>
      </c>
      <c r="AR105" s="14">
        <f>VLOOKUP($B105,[2]Sheet3!$G:$CZ,29,0)</f>
        <v>0</v>
      </c>
      <c r="AS105" s="14">
        <f>VLOOKUP($B105,[2]Sheet3!$G:$CZ,30,0)</f>
        <v>0</v>
      </c>
      <c r="AT105" s="14">
        <f>VLOOKUP($B105,[2]Sheet3!$G:$CZ,31,0)</f>
        <v>0</v>
      </c>
      <c r="AU105" s="14">
        <f>VLOOKUP($B105,[2]Sheet3!$G:$CZ,32,0)</f>
        <v>0</v>
      </c>
      <c r="AV105" s="14">
        <f>VLOOKUP($B105,[2]Sheet3!$G:$CZ,33,0)</f>
        <v>0</v>
      </c>
      <c r="AW105" s="14">
        <f>VLOOKUP($B105,[2]Sheet3!$G:$CZ,34,0)</f>
        <v>0</v>
      </c>
      <c r="AX105" s="14">
        <f>VLOOKUP($B105,[2]Sheet3!$G:$CZ,35,0)</f>
        <v>0</v>
      </c>
      <c r="AY105" s="14">
        <f>VLOOKUP($B105,[2]Sheet3!$G:$CZ,36,0)</f>
        <v>0</v>
      </c>
      <c r="AZ105" s="14">
        <f>VLOOKUP($B105,[2]Sheet3!$G:$CZ,37,0)</f>
        <v>0</v>
      </c>
      <c r="BA105" s="14">
        <f>VLOOKUP($B105,[2]Sheet3!$G:$CZ,38,0)</f>
        <v>0</v>
      </c>
      <c r="BB105" s="14">
        <f>VLOOKUP($B105,[2]Sheet3!$G:$CZ,39,0)</f>
        <v>0</v>
      </c>
      <c r="BC105" s="14">
        <f>VLOOKUP($B105,[2]Sheet3!$G:$CZ,40,0)</f>
        <v>0</v>
      </c>
      <c r="BD105" s="14">
        <f>VLOOKUP($B105,[2]Sheet3!$G:$CZ,41,0)</f>
        <v>0</v>
      </c>
      <c r="BE105" s="14">
        <f>VLOOKUP($B105,[2]Sheet3!$G:$CZ,42,0)</f>
        <v>0</v>
      </c>
      <c r="BF105" s="14">
        <f>VLOOKUP($B105,[2]Sheet3!$G:$CZ,43,0)</f>
        <v>0</v>
      </c>
      <c r="BG105" s="14">
        <f>VLOOKUP($B105,[2]Sheet3!$G:$CZ,44,0)</f>
        <v>0</v>
      </c>
      <c r="BH105" s="14">
        <f>VLOOKUP($B105,[2]Sheet3!$G:$CZ,45,0)</f>
        <v>0</v>
      </c>
      <c r="BI105" s="14">
        <f>VLOOKUP($B105,[2]Sheet3!$G:$CZ,46,0)</f>
        <v>0</v>
      </c>
      <c r="BJ105" s="14">
        <f>VLOOKUP($B105,[2]Sheet3!$G:$CZ,47,0)</f>
        <v>0</v>
      </c>
      <c r="BK105" s="14">
        <f>VLOOKUP($B105,[2]Sheet3!$G:$CZ,48,0)</f>
        <v>0</v>
      </c>
      <c r="BL105" s="14">
        <f>VLOOKUP($B105,[2]Sheet3!$G:$CZ,49,0)</f>
        <v>0</v>
      </c>
      <c r="BM105" s="14">
        <f>VLOOKUP($B105,[2]Sheet3!$G:$CZ,50,0)</f>
        <v>0</v>
      </c>
      <c r="BN105" s="14">
        <f>VLOOKUP($B105,[2]Sheet3!$G:$CZ,51,0)</f>
        <v>0</v>
      </c>
      <c r="BO105" s="14">
        <f>VLOOKUP($B105,[2]Sheet3!$G:$CZ,52,0)</f>
        <v>0</v>
      </c>
      <c r="BP105" s="14">
        <f>VLOOKUP($B105,[2]Sheet3!$G:$CZ,53,0)</f>
        <v>0</v>
      </c>
      <c r="BQ105" s="14">
        <f>VLOOKUP($B105,[2]Sheet3!$G:$CZ,54,0)</f>
        <v>0</v>
      </c>
      <c r="BR105" s="14">
        <f>VLOOKUP($B105,[2]Sheet3!$G:$CZ,55,0)</f>
        <v>0</v>
      </c>
      <c r="BS105" s="14">
        <f>VLOOKUP($B105,[2]Sheet3!$G:$CZ,56,0)</f>
        <v>0</v>
      </c>
      <c r="BT105" s="14">
        <f>VLOOKUP($B105,[2]Sheet3!$G:$CZ,57,0)</f>
        <v>0</v>
      </c>
      <c r="BU105" s="14">
        <f>VLOOKUP($B105,[2]Sheet3!$G:$CZ,58,0)</f>
        <v>0</v>
      </c>
      <c r="BV105" s="14">
        <f>VLOOKUP($B105,[2]Sheet3!$G:$CZ,59,0)</f>
        <v>0</v>
      </c>
      <c r="BW105" s="14">
        <f>VLOOKUP($B105,[2]Sheet3!$G:$CZ,60,0)</f>
        <v>0</v>
      </c>
      <c r="BX105" s="14">
        <f>VLOOKUP($B105,[2]Sheet3!$G:$CZ,61,0)</f>
        <v>0</v>
      </c>
      <c r="BY105" s="14">
        <f>VLOOKUP($B105,[2]Sheet3!$G:$CZ,62,0)</f>
        <v>0</v>
      </c>
      <c r="BZ105" s="14">
        <f>VLOOKUP($B105,[2]Sheet3!$G:$CZ,63,0)</f>
        <v>0</v>
      </c>
      <c r="CA105" s="14">
        <f>VLOOKUP($B105,[2]Sheet3!$G:$CZ,64,0)</f>
        <v>0</v>
      </c>
      <c r="CB105" s="14">
        <f>VLOOKUP($B105,[2]Sheet3!$G:$CZ,65,0)</f>
        <v>0</v>
      </c>
      <c r="CC105" s="14">
        <f>VLOOKUP($B105,[2]Sheet3!$G:$CZ,66,0)</f>
        <v>0</v>
      </c>
      <c r="CD105" s="14">
        <f>VLOOKUP($B105,[2]Sheet3!$G:$CZ,67,0)</f>
        <v>0</v>
      </c>
      <c r="CE105" s="14">
        <f>VLOOKUP($B105,[2]Sheet3!$G:$CZ,68,0)</f>
        <v>0</v>
      </c>
      <c r="CF105" s="14">
        <f>VLOOKUP($B105,[2]Sheet3!$G:$CZ,69,0)</f>
        <v>0</v>
      </c>
      <c r="CG105" s="14">
        <f>VLOOKUP($B105,[2]Sheet3!$G:$CZ,70,0)</f>
        <v>0</v>
      </c>
      <c r="CH105" s="14">
        <f>VLOOKUP($B105,[2]Sheet3!$G:$CZ,71,0)</f>
        <v>0</v>
      </c>
      <c r="CI105" s="14">
        <f>VLOOKUP($B105,[2]Sheet3!$G:$CZ,72,0)</f>
        <v>0</v>
      </c>
      <c r="CJ105" s="14">
        <f>VLOOKUP($B105,[2]Sheet3!$G:$CZ,73,0)</f>
        <v>0</v>
      </c>
      <c r="CK105" s="14">
        <f>VLOOKUP($B105,[2]Sheet3!$G:$CZ,74,0)</f>
        <v>0</v>
      </c>
      <c r="CL105" s="14">
        <f>VLOOKUP($B105,[2]Sheet3!$G:$CZ,75,0)</f>
        <v>0</v>
      </c>
      <c r="CM105" s="14">
        <f>VLOOKUP($B105,[2]Sheet3!$G:$CZ,76,0)</f>
        <v>0</v>
      </c>
      <c r="CN105" s="14">
        <f>VLOOKUP($B105,[2]Sheet3!$G:$CZ,77,0)</f>
        <v>0</v>
      </c>
      <c r="CO105" s="14">
        <f>VLOOKUP($B105,[2]Sheet3!$G:$CZ,78,0)</f>
        <v>0</v>
      </c>
      <c r="CP105" s="14">
        <f>VLOOKUP($B105,[2]Sheet3!$G:$CZ,79,0)</f>
        <v>0</v>
      </c>
      <c r="CQ105" s="14">
        <f>VLOOKUP($B105,[2]Sheet3!$G:$CZ,80,0)</f>
        <v>0</v>
      </c>
      <c r="CR105" s="14">
        <f>VLOOKUP($B105,[2]Sheet3!$G:$CZ,81,0)</f>
        <v>0</v>
      </c>
      <c r="CS105" s="14">
        <f>VLOOKUP($B105,[2]Sheet3!$G:$CZ,82,0)</f>
        <v>0</v>
      </c>
      <c r="CT105" s="14">
        <f>VLOOKUP($B105,[2]Sheet3!$G:$CZ,83,0)</f>
        <v>0</v>
      </c>
      <c r="CU105" s="14">
        <f>VLOOKUP($B105,[2]Sheet3!$G:$CZ,84,0)</f>
        <v>0</v>
      </c>
      <c r="CV105" s="14">
        <f>VLOOKUP($B105,[2]Sheet3!$G:$CZ,85,0)</f>
        <v>0</v>
      </c>
      <c r="CW105" s="14">
        <f>VLOOKUP($B105,[2]Sheet3!$G:$CZ,86,0)</f>
        <v>0</v>
      </c>
      <c r="CX105" s="14">
        <f>VLOOKUP($B105,[2]Sheet3!$G:$CZ,87,0)</f>
        <v>0</v>
      </c>
      <c r="CY105" s="14">
        <f>VLOOKUP($B105,[2]Sheet3!$G:$CZ,88,0)</f>
        <v>0</v>
      </c>
      <c r="CZ105" s="14">
        <f>VLOOKUP($B105,[2]Sheet3!$G:$CZ,89,0)</f>
        <v>0</v>
      </c>
      <c r="DA105" s="14">
        <f>VLOOKUP($B105,[2]Sheet3!$G:$CZ,90,0)</f>
        <v>0</v>
      </c>
      <c r="DB105" s="14">
        <f>VLOOKUP($B105,[2]Sheet3!$G:$CZ,91,0)</f>
        <v>0</v>
      </c>
      <c r="DC105" s="14">
        <f>VLOOKUP($B105,[2]Sheet3!$G:$CZ,92,0)</f>
        <v>0</v>
      </c>
      <c r="DD105" s="14">
        <f>VLOOKUP($B105,[2]Sheet3!$G:$CZ,93,0)</f>
        <v>0</v>
      </c>
      <c r="DE105" s="14">
        <f>VLOOKUP($B105,[2]Sheet3!$G:$CZ,94,0)</f>
        <v>0</v>
      </c>
      <c r="DF105" s="14">
        <f>VLOOKUP($B105,[2]Sheet3!$G:$CZ,95,0)</f>
        <v>0</v>
      </c>
      <c r="DG105" s="14">
        <f>VLOOKUP($B105,[2]Sheet3!$G:$CZ,96,0)</f>
        <v>0</v>
      </c>
      <c r="DH105" s="14">
        <f>VLOOKUP($B105,[2]Sheet3!$G:$CZ,97,0)</f>
        <v>0</v>
      </c>
      <c r="DI105" s="14">
        <f>VLOOKUP($B105,[2]Sheet3!$G:$CZ,98,0)</f>
        <v>0</v>
      </c>
    </row>
    <row r="106" spans="1:113" x14ac:dyDescent="0.3">
      <c r="A106" s="9" t="str">
        <f t="shared" si="3"/>
        <v>N73206</v>
      </c>
      <c r="B106" s="15" t="s">
        <v>892</v>
      </c>
      <c r="C106" s="15" t="s">
        <v>893</v>
      </c>
      <c r="F106" s="7" t="s">
        <v>15</v>
      </c>
      <c r="G106" s="12" t="s">
        <v>3601</v>
      </c>
      <c r="H106" s="12" t="str">
        <f>VLOOKUP($B106,[1]Sheet1!$A:$G,5,0)</f>
        <v>ajay.sharma@redingtongroup.com</v>
      </c>
      <c r="I106" s="12" t="str">
        <f>VLOOKUP($B106,[1]Sheet1!$A:$G,7,0)</f>
        <v>sidharth.eknath@redingtongroup.com</v>
      </c>
      <c r="J106" s="12" t="s">
        <v>82</v>
      </c>
      <c r="K106" s="7"/>
      <c r="L106" s="7"/>
      <c r="M106" s="8"/>
      <c r="N106" s="7" t="str">
        <f t="shared" si="4"/>
        <v>ajay.sharma@redingtongroup.com; sidharth.eknath@redingtongroup.com; nilesh.phirke@redingtongroup.com;christopher.joseph@redingtongroup.com</v>
      </c>
      <c r="O106" s="7" t="str">
        <f t="shared" si="5"/>
        <v>N73206</v>
      </c>
      <c r="P106" s="8" t="s">
        <v>5215</v>
      </c>
      <c r="Q106" s="14">
        <f>VLOOKUP($B106,[2]Sheet3!$G:$CZ,2,0)</f>
        <v>2400303606</v>
      </c>
      <c r="R106" s="14">
        <f>VLOOKUP($B106,[2]Sheet3!$G:$CZ,3,0)</f>
        <v>0</v>
      </c>
      <c r="S106" s="14">
        <f>VLOOKUP($B106,[2]Sheet3!$G:$CZ,4,0)</f>
        <v>0</v>
      </c>
      <c r="T106" s="14">
        <f>VLOOKUP($B106,[2]Sheet3!$G:$CZ,5,0)</f>
        <v>0</v>
      </c>
      <c r="U106" s="14">
        <f>VLOOKUP($B106,[2]Sheet3!$G:$CZ,6,0)</f>
        <v>0</v>
      </c>
      <c r="V106" s="14">
        <f>VLOOKUP($B106,[2]Sheet3!$G:$CZ,7,0)</f>
        <v>0</v>
      </c>
      <c r="W106" s="14">
        <f>VLOOKUP($B106,[2]Sheet3!$G:$CZ,8,0)</f>
        <v>0</v>
      </c>
      <c r="X106" s="14">
        <f>VLOOKUP($B106,[2]Sheet3!$G:$CZ,9,0)</f>
        <v>0</v>
      </c>
      <c r="Y106" s="14">
        <f>VLOOKUP($B106,[2]Sheet3!$G:$CZ,10,0)</f>
        <v>0</v>
      </c>
      <c r="Z106" s="14">
        <f>VLOOKUP($B106,[2]Sheet3!$G:$CZ,11,0)</f>
        <v>0</v>
      </c>
      <c r="AA106" s="14">
        <f>VLOOKUP($B106,[2]Sheet3!$G:$CZ,12,0)</f>
        <v>0</v>
      </c>
      <c r="AB106" s="14">
        <f>VLOOKUP($B106,[2]Sheet3!$G:$CZ,13,0)</f>
        <v>0</v>
      </c>
      <c r="AC106" s="14">
        <f>VLOOKUP($B106,[2]Sheet3!$G:$CZ,14,0)</f>
        <v>0</v>
      </c>
      <c r="AD106" s="14">
        <f>VLOOKUP($B106,[2]Sheet3!$G:$CZ,15,0)</f>
        <v>0</v>
      </c>
      <c r="AE106" s="14">
        <f>VLOOKUP($B106,[2]Sheet3!$G:$CZ,16,0)</f>
        <v>0</v>
      </c>
      <c r="AF106" s="14">
        <f>VLOOKUP($B106,[2]Sheet3!$G:$CZ,17,0)</f>
        <v>0</v>
      </c>
      <c r="AG106" s="14">
        <f>VLOOKUP($B106,[2]Sheet3!$G:$CZ,18,0)</f>
        <v>0</v>
      </c>
      <c r="AH106" s="14">
        <f>VLOOKUP($B106,[2]Sheet3!$G:$CZ,19,0)</f>
        <v>0</v>
      </c>
      <c r="AI106" s="14">
        <f>VLOOKUP($B106,[2]Sheet3!$G:$CZ,20,0)</f>
        <v>0</v>
      </c>
      <c r="AJ106" s="14">
        <f>VLOOKUP($B106,[2]Sheet3!$G:$CZ,21,0)</f>
        <v>0</v>
      </c>
      <c r="AK106" s="14">
        <f>VLOOKUP($B106,[2]Sheet3!$G:$CZ,22,0)</f>
        <v>0</v>
      </c>
      <c r="AL106" s="14">
        <f>VLOOKUP($B106,[2]Sheet3!$G:$CZ,23,0)</f>
        <v>0</v>
      </c>
      <c r="AM106" s="14">
        <f>VLOOKUP($B106,[2]Sheet3!$G:$CZ,24,0)</f>
        <v>0</v>
      </c>
      <c r="AN106" s="14">
        <f>VLOOKUP($B106,[2]Sheet3!$G:$CZ,25,0)</f>
        <v>0</v>
      </c>
      <c r="AO106" s="14">
        <f>VLOOKUP($B106,[2]Sheet3!$G:$CZ,26,0)</f>
        <v>0</v>
      </c>
      <c r="AP106" s="14">
        <f>VLOOKUP($B106,[2]Sheet3!$G:$CZ,27,0)</f>
        <v>0</v>
      </c>
      <c r="AQ106" s="14">
        <f>VLOOKUP($B106,[2]Sheet3!$G:$CZ,28,0)</f>
        <v>0</v>
      </c>
      <c r="AR106" s="14">
        <f>VLOOKUP($B106,[2]Sheet3!$G:$CZ,29,0)</f>
        <v>0</v>
      </c>
      <c r="AS106" s="14">
        <f>VLOOKUP($B106,[2]Sheet3!$G:$CZ,30,0)</f>
        <v>0</v>
      </c>
      <c r="AT106" s="14">
        <f>VLOOKUP($B106,[2]Sheet3!$G:$CZ,31,0)</f>
        <v>0</v>
      </c>
      <c r="AU106" s="14">
        <f>VLOOKUP($B106,[2]Sheet3!$G:$CZ,32,0)</f>
        <v>0</v>
      </c>
      <c r="AV106" s="14">
        <f>VLOOKUP($B106,[2]Sheet3!$G:$CZ,33,0)</f>
        <v>0</v>
      </c>
      <c r="AW106" s="14">
        <f>VLOOKUP($B106,[2]Sheet3!$G:$CZ,34,0)</f>
        <v>0</v>
      </c>
      <c r="AX106" s="14">
        <f>VLOOKUP($B106,[2]Sheet3!$G:$CZ,35,0)</f>
        <v>0</v>
      </c>
      <c r="AY106" s="14">
        <f>VLOOKUP($B106,[2]Sheet3!$G:$CZ,36,0)</f>
        <v>0</v>
      </c>
      <c r="AZ106" s="14">
        <f>VLOOKUP($B106,[2]Sheet3!$G:$CZ,37,0)</f>
        <v>0</v>
      </c>
      <c r="BA106" s="14">
        <f>VLOOKUP($B106,[2]Sheet3!$G:$CZ,38,0)</f>
        <v>0</v>
      </c>
      <c r="BB106" s="14">
        <f>VLOOKUP($B106,[2]Sheet3!$G:$CZ,39,0)</f>
        <v>0</v>
      </c>
      <c r="BC106" s="14">
        <f>VLOOKUP($B106,[2]Sheet3!$G:$CZ,40,0)</f>
        <v>0</v>
      </c>
      <c r="BD106" s="14">
        <f>VLOOKUP($B106,[2]Sheet3!$G:$CZ,41,0)</f>
        <v>0</v>
      </c>
      <c r="BE106" s="14">
        <f>VLOOKUP($B106,[2]Sheet3!$G:$CZ,42,0)</f>
        <v>0</v>
      </c>
      <c r="BF106" s="14">
        <f>VLOOKUP($B106,[2]Sheet3!$G:$CZ,43,0)</f>
        <v>0</v>
      </c>
      <c r="BG106" s="14">
        <f>VLOOKUP($B106,[2]Sheet3!$G:$CZ,44,0)</f>
        <v>0</v>
      </c>
      <c r="BH106" s="14">
        <f>VLOOKUP($B106,[2]Sheet3!$G:$CZ,45,0)</f>
        <v>0</v>
      </c>
      <c r="BI106" s="14">
        <f>VLOOKUP($B106,[2]Sheet3!$G:$CZ,46,0)</f>
        <v>0</v>
      </c>
      <c r="BJ106" s="14">
        <f>VLOOKUP($B106,[2]Sheet3!$G:$CZ,47,0)</f>
        <v>0</v>
      </c>
      <c r="BK106" s="14">
        <f>VLOOKUP($B106,[2]Sheet3!$G:$CZ,48,0)</f>
        <v>0</v>
      </c>
      <c r="BL106" s="14">
        <f>VLOOKUP($B106,[2]Sheet3!$G:$CZ,49,0)</f>
        <v>0</v>
      </c>
      <c r="BM106" s="14">
        <f>VLOOKUP($B106,[2]Sheet3!$G:$CZ,50,0)</f>
        <v>0</v>
      </c>
      <c r="BN106" s="14">
        <f>VLOOKUP($B106,[2]Sheet3!$G:$CZ,51,0)</f>
        <v>0</v>
      </c>
      <c r="BO106" s="14">
        <f>VLOOKUP($B106,[2]Sheet3!$G:$CZ,52,0)</f>
        <v>0</v>
      </c>
      <c r="BP106" s="14">
        <f>VLOOKUP($B106,[2]Sheet3!$G:$CZ,53,0)</f>
        <v>0</v>
      </c>
      <c r="BQ106" s="14">
        <f>VLOOKUP($B106,[2]Sheet3!$G:$CZ,54,0)</f>
        <v>0</v>
      </c>
      <c r="BR106" s="14">
        <f>VLOOKUP($B106,[2]Sheet3!$G:$CZ,55,0)</f>
        <v>0</v>
      </c>
      <c r="BS106" s="14">
        <f>VLOOKUP($B106,[2]Sheet3!$G:$CZ,56,0)</f>
        <v>0</v>
      </c>
      <c r="BT106" s="14">
        <f>VLOOKUP($B106,[2]Sheet3!$G:$CZ,57,0)</f>
        <v>0</v>
      </c>
      <c r="BU106" s="14">
        <f>VLOOKUP($B106,[2]Sheet3!$G:$CZ,58,0)</f>
        <v>0</v>
      </c>
      <c r="BV106" s="14">
        <f>VLOOKUP($B106,[2]Sheet3!$G:$CZ,59,0)</f>
        <v>0</v>
      </c>
      <c r="BW106" s="14">
        <f>VLOOKUP($B106,[2]Sheet3!$G:$CZ,60,0)</f>
        <v>0</v>
      </c>
      <c r="BX106" s="14">
        <f>VLOOKUP($B106,[2]Sheet3!$G:$CZ,61,0)</f>
        <v>0</v>
      </c>
      <c r="BY106" s="14">
        <f>VLOOKUP($B106,[2]Sheet3!$G:$CZ,62,0)</f>
        <v>0</v>
      </c>
      <c r="BZ106" s="14">
        <f>VLOOKUP($B106,[2]Sheet3!$G:$CZ,63,0)</f>
        <v>0</v>
      </c>
      <c r="CA106" s="14">
        <f>VLOOKUP($B106,[2]Sheet3!$G:$CZ,64,0)</f>
        <v>0</v>
      </c>
      <c r="CB106" s="14">
        <f>VLOOKUP($B106,[2]Sheet3!$G:$CZ,65,0)</f>
        <v>0</v>
      </c>
      <c r="CC106" s="14">
        <f>VLOOKUP($B106,[2]Sheet3!$G:$CZ,66,0)</f>
        <v>0</v>
      </c>
      <c r="CD106" s="14">
        <f>VLOOKUP($B106,[2]Sheet3!$G:$CZ,67,0)</f>
        <v>0</v>
      </c>
      <c r="CE106" s="14">
        <f>VLOOKUP($B106,[2]Sheet3!$G:$CZ,68,0)</f>
        <v>0</v>
      </c>
      <c r="CF106" s="14">
        <f>VLOOKUP($B106,[2]Sheet3!$G:$CZ,69,0)</f>
        <v>0</v>
      </c>
      <c r="CG106" s="14">
        <f>VLOOKUP($B106,[2]Sheet3!$G:$CZ,70,0)</f>
        <v>0</v>
      </c>
      <c r="CH106" s="14">
        <f>VLOOKUP($B106,[2]Sheet3!$G:$CZ,71,0)</f>
        <v>0</v>
      </c>
      <c r="CI106" s="14">
        <f>VLOOKUP($B106,[2]Sheet3!$G:$CZ,72,0)</f>
        <v>0</v>
      </c>
      <c r="CJ106" s="14">
        <f>VLOOKUP($B106,[2]Sheet3!$G:$CZ,73,0)</f>
        <v>0</v>
      </c>
      <c r="CK106" s="14">
        <f>VLOOKUP($B106,[2]Sheet3!$G:$CZ,74,0)</f>
        <v>0</v>
      </c>
      <c r="CL106" s="14">
        <f>VLOOKUP($B106,[2]Sheet3!$G:$CZ,75,0)</f>
        <v>0</v>
      </c>
      <c r="CM106" s="14">
        <f>VLOOKUP($B106,[2]Sheet3!$G:$CZ,76,0)</f>
        <v>0</v>
      </c>
      <c r="CN106" s="14">
        <f>VLOOKUP($B106,[2]Sheet3!$G:$CZ,77,0)</f>
        <v>0</v>
      </c>
      <c r="CO106" s="14">
        <f>VLOOKUP($B106,[2]Sheet3!$G:$CZ,78,0)</f>
        <v>0</v>
      </c>
      <c r="CP106" s="14">
        <f>VLOOKUP($B106,[2]Sheet3!$G:$CZ,79,0)</f>
        <v>0</v>
      </c>
      <c r="CQ106" s="14">
        <f>VLOOKUP($B106,[2]Sheet3!$G:$CZ,80,0)</f>
        <v>0</v>
      </c>
      <c r="CR106" s="14">
        <f>VLOOKUP($B106,[2]Sheet3!$G:$CZ,81,0)</f>
        <v>0</v>
      </c>
      <c r="CS106" s="14">
        <f>VLOOKUP($B106,[2]Sheet3!$G:$CZ,82,0)</f>
        <v>0</v>
      </c>
      <c r="CT106" s="14">
        <f>VLOOKUP($B106,[2]Sheet3!$G:$CZ,83,0)</f>
        <v>0</v>
      </c>
      <c r="CU106" s="14">
        <f>VLOOKUP($B106,[2]Sheet3!$G:$CZ,84,0)</f>
        <v>0</v>
      </c>
      <c r="CV106" s="14">
        <f>VLOOKUP($B106,[2]Sheet3!$G:$CZ,85,0)</f>
        <v>0</v>
      </c>
      <c r="CW106" s="14">
        <f>VLOOKUP($B106,[2]Sheet3!$G:$CZ,86,0)</f>
        <v>0</v>
      </c>
      <c r="CX106" s="14">
        <f>VLOOKUP($B106,[2]Sheet3!$G:$CZ,87,0)</f>
        <v>0</v>
      </c>
      <c r="CY106" s="14">
        <f>VLOOKUP($B106,[2]Sheet3!$G:$CZ,88,0)</f>
        <v>0</v>
      </c>
      <c r="CZ106" s="14">
        <f>VLOOKUP($B106,[2]Sheet3!$G:$CZ,89,0)</f>
        <v>0</v>
      </c>
      <c r="DA106" s="14">
        <f>VLOOKUP($B106,[2]Sheet3!$G:$CZ,90,0)</f>
        <v>0</v>
      </c>
      <c r="DB106" s="14">
        <f>VLOOKUP($B106,[2]Sheet3!$G:$CZ,91,0)</f>
        <v>0</v>
      </c>
      <c r="DC106" s="14">
        <f>VLOOKUP($B106,[2]Sheet3!$G:$CZ,92,0)</f>
        <v>0</v>
      </c>
      <c r="DD106" s="14">
        <f>VLOOKUP($B106,[2]Sheet3!$G:$CZ,93,0)</f>
        <v>0</v>
      </c>
      <c r="DE106" s="14">
        <f>VLOOKUP($B106,[2]Sheet3!$G:$CZ,94,0)</f>
        <v>0</v>
      </c>
      <c r="DF106" s="14">
        <f>VLOOKUP($B106,[2]Sheet3!$G:$CZ,95,0)</f>
        <v>0</v>
      </c>
      <c r="DG106" s="14">
        <f>VLOOKUP($B106,[2]Sheet3!$G:$CZ,96,0)</f>
        <v>0</v>
      </c>
      <c r="DH106" s="14">
        <f>VLOOKUP($B106,[2]Sheet3!$G:$CZ,97,0)</f>
        <v>0</v>
      </c>
      <c r="DI106" s="14">
        <f>VLOOKUP($B106,[2]Sheet3!$G:$CZ,98,0)</f>
        <v>0</v>
      </c>
    </row>
    <row r="107" spans="1:113" x14ac:dyDescent="0.3">
      <c r="A107" s="9" t="str">
        <f t="shared" si="3"/>
        <v>S44399</v>
      </c>
      <c r="B107" s="15" t="s">
        <v>894</v>
      </c>
      <c r="C107" s="15" t="s">
        <v>895</v>
      </c>
      <c r="F107" s="7" t="s">
        <v>15</v>
      </c>
      <c r="G107" s="12" t="s">
        <v>3602</v>
      </c>
      <c r="H107" s="12" t="str">
        <f>VLOOKUP($B107,[1]Sheet1!$A:$G,5,0)</f>
        <v>jitin.sebastian@redingtongroup.com</v>
      </c>
      <c r="I107" s="12" t="str">
        <f>VLOOKUP($B107,[1]Sheet1!$A:$G,7,0)</f>
        <v>vikram.kumar@redingtongroup.com</v>
      </c>
      <c r="J107" s="12" t="s">
        <v>82</v>
      </c>
      <c r="K107" s="7"/>
      <c r="L107" s="7"/>
      <c r="M107" s="8"/>
      <c r="N107" s="7" t="str">
        <f t="shared" si="4"/>
        <v>jitin.sebastian@redingtongroup.com; vikram.kumar@redingtongroup.com; nilesh.phirke@redingtongroup.com;christopher.joseph@redingtongroup.com</v>
      </c>
      <c r="O107" s="7" t="str">
        <f t="shared" si="5"/>
        <v>S44399</v>
      </c>
      <c r="P107" s="8" t="s">
        <v>5215</v>
      </c>
      <c r="Q107" s="14">
        <f>VLOOKUP($B107,[2]Sheet3!$G:$CZ,2,0)</f>
        <v>2400309343</v>
      </c>
      <c r="R107" s="14">
        <f>VLOOKUP($B107,[2]Sheet3!$G:$CZ,3,0)</f>
        <v>2400301084</v>
      </c>
      <c r="S107" s="14">
        <f>VLOOKUP($B107,[2]Sheet3!$G:$CZ,4,0)</f>
        <v>2400303169</v>
      </c>
      <c r="T107" s="14">
        <f>VLOOKUP($B107,[2]Sheet3!$G:$CZ,5,0)</f>
        <v>2400301088</v>
      </c>
      <c r="U107" s="14">
        <f>VLOOKUP($B107,[2]Sheet3!$G:$CZ,6,0)</f>
        <v>2400299669</v>
      </c>
      <c r="V107" s="14">
        <f>VLOOKUP($B107,[2]Sheet3!$G:$CZ,7,0)</f>
        <v>2400309342</v>
      </c>
      <c r="W107" s="14">
        <f>VLOOKUP($B107,[2]Sheet3!$G:$CZ,8,0)</f>
        <v>0</v>
      </c>
      <c r="X107" s="14">
        <f>VLOOKUP($B107,[2]Sheet3!$G:$CZ,9,0)</f>
        <v>0</v>
      </c>
      <c r="Y107" s="14">
        <f>VLOOKUP($B107,[2]Sheet3!$G:$CZ,10,0)</f>
        <v>0</v>
      </c>
      <c r="Z107" s="14">
        <f>VLOOKUP($B107,[2]Sheet3!$G:$CZ,11,0)</f>
        <v>0</v>
      </c>
      <c r="AA107" s="14">
        <f>VLOOKUP($B107,[2]Sheet3!$G:$CZ,12,0)</f>
        <v>0</v>
      </c>
      <c r="AB107" s="14">
        <f>VLOOKUP($B107,[2]Sheet3!$G:$CZ,13,0)</f>
        <v>0</v>
      </c>
      <c r="AC107" s="14">
        <f>VLOOKUP($B107,[2]Sheet3!$G:$CZ,14,0)</f>
        <v>0</v>
      </c>
      <c r="AD107" s="14">
        <f>VLOOKUP($B107,[2]Sheet3!$G:$CZ,15,0)</f>
        <v>0</v>
      </c>
      <c r="AE107" s="14">
        <f>VLOOKUP($B107,[2]Sheet3!$G:$CZ,16,0)</f>
        <v>0</v>
      </c>
      <c r="AF107" s="14">
        <f>VLOOKUP($B107,[2]Sheet3!$G:$CZ,17,0)</f>
        <v>0</v>
      </c>
      <c r="AG107" s="14">
        <f>VLOOKUP($B107,[2]Sheet3!$G:$CZ,18,0)</f>
        <v>0</v>
      </c>
      <c r="AH107" s="14">
        <f>VLOOKUP($B107,[2]Sheet3!$G:$CZ,19,0)</f>
        <v>0</v>
      </c>
      <c r="AI107" s="14">
        <f>VLOOKUP($B107,[2]Sheet3!$G:$CZ,20,0)</f>
        <v>0</v>
      </c>
      <c r="AJ107" s="14">
        <f>VLOOKUP($B107,[2]Sheet3!$G:$CZ,21,0)</f>
        <v>0</v>
      </c>
      <c r="AK107" s="14">
        <f>VLOOKUP($B107,[2]Sheet3!$G:$CZ,22,0)</f>
        <v>0</v>
      </c>
      <c r="AL107" s="14">
        <f>VLOOKUP($B107,[2]Sheet3!$G:$CZ,23,0)</f>
        <v>0</v>
      </c>
      <c r="AM107" s="14">
        <f>VLOOKUP($B107,[2]Sheet3!$G:$CZ,24,0)</f>
        <v>0</v>
      </c>
      <c r="AN107" s="14">
        <f>VLOOKUP($B107,[2]Sheet3!$G:$CZ,25,0)</f>
        <v>0</v>
      </c>
      <c r="AO107" s="14">
        <f>VLOOKUP($B107,[2]Sheet3!$G:$CZ,26,0)</f>
        <v>0</v>
      </c>
      <c r="AP107" s="14">
        <f>VLOOKUP($B107,[2]Sheet3!$G:$CZ,27,0)</f>
        <v>0</v>
      </c>
      <c r="AQ107" s="14">
        <f>VLOOKUP($B107,[2]Sheet3!$G:$CZ,28,0)</f>
        <v>0</v>
      </c>
      <c r="AR107" s="14">
        <f>VLOOKUP($B107,[2]Sheet3!$G:$CZ,29,0)</f>
        <v>0</v>
      </c>
      <c r="AS107" s="14">
        <f>VLOOKUP($B107,[2]Sheet3!$G:$CZ,30,0)</f>
        <v>0</v>
      </c>
      <c r="AT107" s="14">
        <f>VLOOKUP($B107,[2]Sheet3!$G:$CZ,31,0)</f>
        <v>0</v>
      </c>
      <c r="AU107" s="14">
        <f>VLOOKUP($B107,[2]Sheet3!$G:$CZ,32,0)</f>
        <v>0</v>
      </c>
      <c r="AV107" s="14">
        <f>VLOOKUP($B107,[2]Sheet3!$G:$CZ,33,0)</f>
        <v>0</v>
      </c>
      <c r="AW107" s="14">
        <f>VLOOKUP($B107,[2]Sheet3!$G:$CZ,34,0)</f>
        <v>0</v>
      </c>
      <c r="AX107" s="14">
        <f>VLOOKUP($B107,[2]Sheet3!$G:$CZ,35,0)</f>
        <v>0</v>
      </c>
      <c r="AY107" s="14">
        <f>VLOOKUP($B107,[2]Sheet3!$G:$CZ,36,0)</f>
        <v>0</v>
      </c>
      <c r="AZ107" s="14">
        <f>VLOOKUP($B107,[2]Sheet3!$G:$CZ,37,0)</f>
        <v>0</v>
      </c>
      <c r="BA107" s="14">
        <f>VLOOKUP($B107,[2]Sheet3!$G:$CZ,38,0)</f>
        <v>0</v>
      </c>
      <c r="BB107" s="14">
        <f>VLOOKUP($B107,[2]Sheet3!$G:$CZ,39,0)</f>
        <v>0</v>
      </c>
      <c r="BC107" s="14">
        <f>VLOOKUP($B107,[2]Sheet3!$G:$CZ,40,0)</f>
        <v>0</v>
      </c>
      <c r="BD107" s="14">
        <f>VLOOKUP($B107,[2]Sheet3!$G:$CZ,41,0)</f>
        <v>0</v>
      </c>
      <c r="BE107" s="14">
        <f>VLOOKUP($B107,[2]Sheet3!$G:$CZ,42,0)</f>
        <v>0</v>
      </c>
      <c r="BF107" s="14">
        <f>VLOOKUP($B107,[2]Sheet3!$G:$CZ,43,0)</f>
        <v>0</v>
      </c>
      <c r="BG107" s="14">
        <f>VLOOKUP($B107,[2]Sheet3!$G:$CZ,44,0)</f>
        <v>0</v>
      </c>
      <c r="BH107" s="14">
        <f>VLOOKUP($B107,[2]Sheet3!$G:$CZ,45,0)</f>
        <v>0</v>
      </c>
      <c r="BI107" s="14">
        <f>VLOOKUP($B107,[2]Sheet3!$G:$CZ,46,0)</f>
        <v>0</v>
      </c>
      <c r="BJ107" s="14">
        <f>VLOOKUP($B107,[2]Sheet3!$G:$CZ,47,0)</f>
        <v>0</v>
      </c>
      <c r="BK107" s="14">
        <f>VLOOKUP($B107,[2]Sheet3!$G:$CZ,48,0)</f>
        <v>0</v>
      </c>
      <c r="BL107" s="14">
        <f>VLOOKUP($B107,[2]Sheet3!$G:$CZ,49,0)</f>
        <v>0</v>
      </c>
      <c r="BM107" s="14">
        <f>VLOOKUP($B107,[2]Sheet3!$G:$CZ,50,0)</f>
        <v>0</v>
      </c>
      <c r="BN107" s="14">
        <f>VLOOKUP($B107,[2]Sheet3!$G:$CZ,51,0)</f>
        <v>0</v>
      </c>
      <c r="BO107" s="14">
        <f>VLOOKUP($B107,[2]Sheet3!$G:$CZ,52,0)</f>
        <v>0</v>
      </c>
      <c r="BP107" s="14">
        <f>VLOOKUP($B107,[2]Sheet3!$G:$CZ,53,0)</f>
        <v>0</v>
      </c>
      <c r="BQ107" s="14">
        <f>VLOOKUP($B107,[2]Sheet3!$G:$CZ,54,0)</f>
        <v>0</v>
      </c>
      <c r="BR107" s="14">
        <f>VLOOKUP($B107,[2]Sheet3!$G:$CZ,55,0)</f>
        <v>0</v>
      </c>
      <c r="BS107" s="14">
        <f>VLOOKUP($B107,[2]Sheet3!$G:$CZ,56,0)</f>
        <v>0</v>
      </c>
      <c r="BT107" s="14">
        <f>VLOOKUP($B107,[2]Sheet3!$G:$CZ,57,0)</f>
        <v>0</v>
      </c>
      <c r="BU107" s="14">
        <f>VLOOKUP($B107,[2]Sheet3!$G:$CZ,58,0)</f>
        <v>0</v>
      </c>
      <c r="BV107" s="14">
        <f>VLOOKUP($B107,[2]Sheet3!$G:$CZ,59,0)</f>
        <v>0</v>
      </c>
      <c r="BW107" s="14">
        <f>VLOOKUP($B107,[2]Sheet3!$G:$CZ,60,0)</f>
        <v>0</v>
      </c>
      <c r="BX107" s="14">
        <f>VLOOKUP($B107,[2]Sheet3!$G:$CZ,61,0)</f>
        <v>0</v>
      </c>
      <c r="BY107" s="14">
        <f>VLOOKUP($B107,[2]Sheet3!$G:$CZ,62,0)</f>
        <v>0</v>
      </c>
      <c r="BZ107" s="14">
        <f>VLOOKUP($B107,[2]Sheet3!$G:$CZ,63,0)</f>
        <v>0</v>
      </c>
      <c r="CA107" s="14">
        <f>VLOOKUP($B107,[2]Sheet3!$G:$CZ,64,0)</f>
        <v>0</v>
      </c>
      <c r="CB107" s="14">
        <f>VLOOKUP($B107,[2]Sheet3!$G:$CZ,65,0)</f>
        <v>0</v>
      </c>
      <c r="CC107" s="14">
        <f>VLOOKUP($B107,[2]Sheet3!$G:$CZ,66,0)</f>
        <v>0</v>
      </c>
      <c r="CD107" s="14">
        <f>VLOOKUP($B107,[2]Sheet3!$G:$CZ,67,0)</f>
        <v>0</v>
      </c>
      <c r="CE107" s="14">
        <f>VLOOKUP($B107,[2]Sheet3!$G:$CZ,68,0)</f>
        <v>0</v>
      </c>
      <c r="CF107" s="14">
        <f>VLOOKUP($B107,[2]Sheet3!$G:$CZ,69,0)</f>
        <v>0</v>
      </c>
      <c r="CG107" s="14">
        <f>VLOOKUP($B107,[2]Sheet3!$G:$CZ,70,0)</f>
        <v>0</v>
      </c>
      <c r="CH107" s="14">
        <f>VLOOKUP($B107,[2]Sheet3!$G:$CZ,71,0)</f>
        <v>0</v>
      </c>
      <c r="CI107" s="14">
        <f>VLOOKUP($B107,[2]Sheet3!$G:$CZ,72,0)</f>
        <v>0</v>
      </c>
      <c r="CJ107" s="14">
        <f>VLOOKUP($B107,[2]Sheet3!$G:$CZ,73,0)</f>
        <v>0</v>
      </c>
      <c r="CK107" s="14">
        <f>VLOOKUP($B107,[2]Sheet3!$G:$CZ,74,0)</f>
        <v>0</v>
      </c>
      <c r="CL107" s="14">
        <f>VLOOKUP($B107,[2]Sheet3!$G:$CZ,75,0)</f>
        <v>0</v>
      </c>
      <c r="CM107" s="14">
        <f>VLOOKUP($B107,[2]Sheet3!$G:$CZ,76,0)</f>
        <v>0</v>
      </c>
      <c r="CN107" s="14">
        <f>VLOOKUP($B107,[2]Sheet3!$G:$CZ,77,0)</f>
        <v>0</v>
      </c>
      <c r="CO107" s="14">
        <f>VLOOKUP($B107,[2]Sheet3!$G:$CZ,78,0)</f>
        <v>0</v>
      </c>
      <c r="CP107" s="14">
        <f>VLOOKUP($B107,[2]Sheet3!$G:$CZ,79,0)</f>
        <v>0</v>
      </c>
      <c r="CQ107" s="14">
        <f>VLOOKUP($B107,[2]Sheet3!$G:$CZ,80,0)</f>
        <v>0</v>
      </c>
      <c r="CR107" s="14">
        <f>VLOOKUP($B107,[2]Sheet3!$G:$CZ,81,0)</f>
        <v>0</v>
      </c>
      <c r="CS107" s="14">
        <f>VLOOKUP($B107,[2]Sheet3!$G:$CZ,82,0)</f>
        <v>0</v>
      </c>
      <c r="CT107" s="14">
        <f>VLOOKUP($B107,[2]Sheet3!$G:$CZ,83,0)</f>
        <v>0</v>
      </c>
      <c r="CU107" s="14">
        <f>VLOOKUP($B107,[2]Sheet3!$G:$CZ,84,0)</f>
        <v>0</v>
      </c>
      <c r="CV107" s="14">
        <f>VLOOKUP($B107,[2]Sheet3!$G:$CZ,85,0)</f>
        <v>0</v>
      </c>
      <c r="CW107" s="14">
        <f>VLOOKUP($B107,[2]Sheet3!$G:$CZ,86,0)</f>
        <v>0</v>
      </c>
      <c r="CX107" s="14">
        <f>VLOOKUP($B107,[2]Sheet3!$G:$CZ,87,0)</f>
        <v>0</v>
      </c>
      <c r="CY107" s="14">
        <f>VLOOKUP($B107,[2]Sheet3!$G:$CZ,88,0)</f>
        <v>0</v>
      </c>
      <c r="CZ107" s="14">
        <f>VLOOKUP($B107,[2]Sheet3!$G:$CZ,89,0)</f>
        <v>0</v>
      </c>
      <c r="DA107" s="14">
        <f>VLOOKUP($B107,[2]Sheet3!$G:$CZ,90,0)</f>
        <v>0</v>
      </c>
      <c r="DB107" s="14">
        <f>VLOOKUP($B107,[2]Sheet3!$G:$CZ,91,0)</f>
        <v>0</v>
      </c>
      <c r="DC107" s="14">
        <f>VLOOKUP($B107,[2]Sheet3!$G:$CZ,92,0)</f>
        <v>0</v>
      </c>
      <c r="DD107" s="14">
        <f>VLOOKUP($B107,[2]Sheet3!$G:$CZ,93,0)</f>
        <v>0</v>
      </c>
      <c r="DE107" s="14">
        <f>VLOOKUP($B107,[2]Sheet3!$G:$CZ,94,0)</f>
        <v>0</v>
      </c>
      <c r="DF107" s="14">
        <f>VLOOKUP($B107,[2]Sheet3!$G:$CZ,95,0)</f>
        <v>0</v>
      </c>
      <c r="DG107" s="14">
        <f>VLOOKUP($B107,[2]Sheet3!$G:$CZ,96,0)</f>
        <v>0</v>
      </c>
      <c r="DH107" s="14">
        <f>VLOOKUP($B107,[2]Sheet3!$G:$CZ,97,0)</f>
        <v>0</v>
      </c>
      <c r="DI107" s="14">
        <f>VLOOKUP($B107,[2]Sheet3!$G:$CZ,98,0)</f>
        <v>0</v>
      </c>
    </row>
    <row r="108" spans="1:113" x14ac:dyDescent="0.3">
      <c r="A108" s="9" t="str">
        <f t="shared" si="3"/>
        <v>N63492</v>
      </c>
      <c r="B108" s="15" t="s">
        <v>139</v>
      </c>
      <c r="C108" s="15" t="s">
        <v>140</v>
      </c>
      <c r="F108" s="7" t="s">
        <v>15</v>
      </c>
      <c r="G108" s="12" t="s">
        <v>3603</v>
      </c>
      <c r="H108" s="12" t="str">
        <f>VLOOKUP($B108,[1]Sheet1!$A:$G,5,0)</f>
        <v>rituraj.upadhyay@redingtongroup.com</v>
      </c>
      <c r="I108" s="12" t="str">
        <f>VLOOKUP($B108,[1]Sheet1!$A:$G,7,0)</f>
        <v>jitender.chopra@redingtongroup.com</v>
      </c>
      <c r="J108" s="12" t="s">
        <v>82</v>
      </c>
      <c r="K108" s="7"/>
      <c r="L108" s="7"/>
      <c r="M108" s="8"/>
      <c r="N108" s="7" t="str">
        <f t="shared" si="4"/>
        <v>rituraj.upadhyay@redingtongroup.com; jitender.chopra@redingtongroup.com; nilesh.phirke@redingtongroup.com;christopher.joseph@redingtongroup.com</v>
      </c>
      <c r="O108" s="7" t="str">
        <f t="shared" si="5"/>
        <v>N63492</v>
      </c>
      <c r="P108" s="8" t="s">
        <v>5215</v>
      </c>
      <c r="Q108" s="14">
        <f>VLOOKUP($B108,[2]Sheet3!$G:$CZ,2,0)</f>
        <v>2400308762</v>
      </c>
      <c r="R108" s="14">
        <f>VLOOKUP($B108,[2]Sheet3!$G:$CZ,3,0)</f>
        <v>2400303433</v>
      </c>
      <c r="S108" s="14">
        <f>VLOOKUP($B108,[2]Sheet3!$G:$CZ,4,0)</f>
        <v>2400306501</v>
      </c>
      <c r="T108" s="14">
        <f>VLOOKUP($B108,[2]Sheet3!$G:$CZ,5,0)</f>
        <v>2400300766</v>
      </c>
      <c r="U108" s="14">
        <f>VLOOKUP($B108,[2]Sheet3!$G:$CZ,6,0)</f>
        <v>2400308377</v>
      </c>
      <c r="V108" s="14">
        <f>VLOOKUP($B108,[2]Sheet3!$G:$CZ,7,0)</f>
        <v>2400308420</v>
      </c>
      <c r="W108" s="14">
        <f>VLOOKUP($B108,[2]Sheet3!$G:$CZ,8,0)</f>
        <v>0</v>
      </c>
      <c r="X108" s="14">
        <f>VLOOKUP($B108,[2]Sheet3!$G:$CZ,9,0)</f>
        <v>0</v>
      </c>
      <c r="Y108" s="14">
        <f>VLOOKUP($B108,[2]Sheet3!$G:$CZ,10,0)</f>
        <v>0</v>
      </c>
      <c r="Z108" s="14">
        <f>VLOOKUP($B108,[2]Sheet3!$G:$CZ,11,0)</f>
        <v>0</v>
      </c>
      <c r="AA108" s="14">
        <f>VLOOKUP($B108,[2]Sheet3!$G:$CZ,12,0)</f>
        <v>0</v>
      </c>
      <c r="AB108" s="14">
        <f>VLOOKUP($B108,[2]Sheet3!$G:$CZ,13,0)</f>
        <v>0</v>
      </c>
      <c r="AC108" s="14">
        <f>VLOOKUP($B108,[2]Sheet3!$G:$CZ,14,0)</f>
        <v>0</v>
      </c>
      <c r="AD108" s="14">
        <f>VLOOKUP($B108,[2]Sheet3!$G:$CZ,15,0)</f>
        <v>0</v>
      </c>
      <c r="AE108" s="14">
        <f>VLOOKUP($B108,[2]Sheet3!$G:$CZ,16,0)</f>
        <v>0</v>
      </c>
      <c r="AF108" s="14">
        <f>VLOOKUP($B108,[2]Sheet3!$G:$CZ,17,0)</f>
        <v>0</v>
      </c>
      <c r="AG108" s="14">
        <f>VLOOKUP($B108,[2]Sheet3!$G:$CZ,18,0)</f>
        <v>0</v>
      </c>
      <c r="AH108" s="14">
        <f>VLOOKUP($B108,[2]Sheet3!$G:$CZ,19,0)</f>
        <v>0</v>
      </c>
      <c r="AI108" s="14">
        <f>VLOOKUP($B108,[2]Sheet3!$G:$CZ,20,0)</f>
        <v>0</v>
      </c>
      <c r="AJ108" s="14">
        <f>VLOOKUP($B108,[2]Sheet3!$G:$CZ,21,0)</f>
        <v>0</v>
      </c>
      <c r="AK108" s="14">
        <f>VLOOKUP($B108,[2]Sheet3!$G:$CZ,22,0)</f>
        <v>0</v>
      </c>
      <c r="AL108" s="14">
        <f>VLOOKUP($B108,[2]Sheet3!$G:$CZ,23,0)</f>
        <v>0</v>
      </c>
      <c r="AM108" s="14">
        <f>VLOOKUP($B108,[2]Sheet3!$G:$CZ,24,0)</f>
        <v>0</v>
      </c>
      <c r="AN108" s="14">
        <f>VLOOKUP($B108,[2]Sheet3!$G:$CZ,25,0)</f>
        <v>0</v>
      </c>
      <c r="AO108" s="14">
        <f>VLOOKUP($B108,[2]Sheet3!$G:$CZ,26,0)</f>
        <v>0</v>
      </c>
      <c r="AP108" s="14">
        <f>VLOOKUP($B108,[2]Sheet3!$G:$CZ,27,0)</f>
        <v>0</v>
      </c>
      <c r="AQ108" s="14">
        <f>VLOOKUP($B108,[2]Sheet3!$G:$CZ,28,0)</f>
        <v>0</v>
      </c>
      <c r="AR108" s="14">
        <f>VLOOKUP($B108,[2]Sheet3!$G:$CZ,29,0)</f>
        <v>0</v>
      </c>
      <c r="AS108" s="14">
        <f>VLOOKUP($B108,[2]Sheet3!$G:$CZ,30,0)</f>
        <v>0</v>
      </c>
      <c r="AT108" s="14">
        <f>VLOOKUP($B108,[2]Sheet3!$G:$CZ,31,0)</f>
        <v>0</v>
      </c>
      <c r="AU108" s="14">
        <f>VLOOKUP($B108,[2]Sheet3!$G:$CZ,32,0)</f>
        <v>0</v>
      </c>
      <c r="AV108" s="14">
        <f>VLOOKUP($B108,[2]Sheet3!$G:$CZ,33,0)</f>
        <v>0</v>
      </c>
      <c r="AW108" s="14">
        <f>VLOOKUP($B108,[2]Sheet3!$G:$CZ,34,0)</f>
        <v>0</v>
      </c>
      <c r="AX108" s="14">
        <f>VLOOKUP($B108,[2]Sheet3!$G:$CZ,35,0)</f>
        <v>0</v>
      </c>
      <c r="AY108" s="14">
        <f>VLOOKUP($B108,[2]Sheet3!$G:$CZ,36,0)</f>
        <v>0</v>
      </c>
      <c r="AZ108" s="14">
        <f>VLOOKUP($B108,[2]Sheet3!$G:$CZ,37,0)</f>
        <v>0</v>
      </c>
      <c r="BA108" s="14">
        <f>VLOOKUP($B108,[2]Sheet3!$G:$CZ,38,0)</f>
        <v>0</v>
      </c>
      <c r="BB108" s="14">
        <f>VLOOKUP($B108,[2]Sheet3!$G:$CZ,39,0)</f>
        <v>0</v>
      </c>
      <c r="BC108" s="14">
        <f>VLOOKUP($B108,[2]Sheet3!$G:$CZ,40,0)</f>
        <v>0</v>
      </c>
      <c r="BD108" s="14">
        <f>VLOOKUP($B108,[2]Sheet3!$G:$CZ,41,0)</f>
        <v>0</v>
      </c>
      <c r="BE108" s="14">
        <f>VLOOKUP($B108,[2]Sheet3!$G:$CZ,42,0)</f>
        <v>0</v>
      </c>
      <c r="BF108" s="14">
        <f>VLOOKUP($B108,[2]Sheet3!$G:$CZ,43,0)</f>
        <v>0</v>
      </c>
      <c r="BG108" s="14">
        <f>VLOOKUP($B108,[2]Sheet3!$G:$CZ,44,0)</f>
        <v>0</v>
      </c>
      <c r="BH108" s="14">
        <f>VLOOKUP($B108,[2]Sheet3!$G:$CZ,45,0)</f>
        <v>0</v>
      </c>
      <c r="BI108" s="14">
        <f>VLOOKUP($B108,[2]Sheet3!$G:$CZ,46,0)</f>
        <v>0</v>
      </c>
      <c r="BJ108" s="14">
        <f>VLOOKUP($B108,[2]Sheet3!$G:$CZ,47,0)</f>
        <v>0</v>
      </c>
      <c r="BK108" s="14">
        <f>VLOOKUP($B108,[2]Sheet3!$G:$CZ,48,0)</f>
        <v>0</v>
      </c>
      <c r="BL108" s="14">
        <f>VLOOKUP($B108,[2]Sheet3!$G:$CZ,49,0)</f>
        <v>0</v>
      </c>
      <c r="BM108" s="14">
        <f>VLOOKUP($B108,[2]Sheet3!$G:$CZ,50,0)</f>
        <v>0</v>
      </c>
      <c r="BN108" s="14">
        <f>VLOOKUP($B108,[2]Sheet3!$G:$CZ,51,0)</f>
        <v>0</v>
      </c>
      <c r="BO108" s="14">
        <f>VLOOKUP($B108,[2]Sheet3!$G:$CZ,52,0)</f>
        <v>0</v>
      </c>
      <c r="BP108" s="14">
        <f>VLOOKUP($B108,[2]Sheet3!$G:$CZ,53,0)</f>
        <v>0</v>
      </c>
      <c r="BQ108" s="14">
        <f>VLOOKUP($B108,[2]Sheet3!$G:$CZ,54,0)</f>
        <v>0</v>
      </c>
      <c r="BR108" s="14">
        <f>VLOOKUP($B108,[2]Sheet3!$G:$CZ,55,0)</f>
        <v>0</v>
      </c>
      <c r="BS108" s="14">
        <f>VLOOKUP($B108,[2]Sheet3!$G:$CZ,56,0)</f>
        <v>0</v>
      </c>
      <c r="BT108" s="14">
        <f>VLOOKUP($B108,[2]Sheet3!$G:$CZ,57,0)</f>
        <v>0</v>
      </c>
      <c r="BU108" s="14">
        <f>VLOOKUP($B108,[2]Sheet3!$G:$CZ,58,0)</f>
        <v>0</v>
      </c>
      <c r="BV108" s="14">
        <f>VLOOKUP($B108,[2]Sheet3!$G:$CZ,59,0)</f>
        <v>0</v>
      </c>
      <c r="BW108" s="14">
        <f>VLOOKUP($B108,[2]Sheet3!$G:$CZ,60,0)</f>
        <v>0</v>
      </c>
      <c r="BX108" s="14">
        <f>VLOOKUP($B108,[2]Sheet3!$G:$CZ,61,0)</f>
        <v>0</v>
      </c>
      <c r="BY108" s="14">
        <f>VLOOKUP($B108,[2]Sheet3!$G:$CZ,62,0)</f>
        <v>0</v>
      </c>
      <c r="BZ108" s="14">
        <f>VLOOKUP($B108,[2]Sheet3!$G:$CZ,63,0)</f>
        <v>0</v>
      </c>
      <c r="CA108" s="14">
        <f>VLOOKUP($B108,[2]Sheet3!$G:$CZ,64,0)</f>
        <v>0</v>
      </c>
      <c r="CB108" s="14">
        <f>VLOOKUP($B108,[2]Sheet3!$G:$CZ,65,0)</f>
        <v>0</v>
      </c>
      <c r="CC108" s="14">
        <f>VLOOKUP($B108,[2]Sheet3!$G:$CZ,66,0)</f>
        <v>0</v>
      </c>
      <c r="CD108" s="14">
        <f>VLOOKUP($B108,[2]Sheet3!$G:$CZ,67,0)</f>
        <v>0</v>
      </c>
      <c r="CE108" s="14">
        <f>VLOOKUP($B108,[2]Sheet3!$G:$CZ,68,0)</f>
        <v>0</v>
      </c>
      <c r="CF108" s="14">
        <f>VLOOKUP($B108,[2]Sheet3!$G:$CZ,69,0)</f>
        <v>0</v>
      </c>
      <c r="CG108" s="14">
        <f>VLOOKUP($B108,[2]Sheet3!$G:$CZ,70,0)</f>
        <v>0</v>
      </c>
      <c r="CH108" s="14">
        <f>VLOOKUP($B108,[2]Sheet3!$G:$CZ,71,0)</f>
        <v>0</v>
      </c>
      <c r="CI108" s="14">
        <f>VLOOKUP($B108,[2]Sheet3!$G:$CZ,72,0)</f>
        <v>0</v>
      </c>
      <c r="CJ108" s="14">
        <f>VLOOKUP($B108,[2]Sheet3!$G:$CZ,73,0)</f>
        <v>0</v>
      </c>
      <c r="CK108" s="14">
        <f>VLOOKUP($B108,[2]Sheet3!$G:$CZ,74,0)</f>
        <v>0</v>
      </c>
      <c r="CL108" s="14">
        <f>VLOOKUP($B108,[2]Sheet3!$G:$CZ,75,0)</f>
        <v>0</v>
      </c>
      <c r="CM108" s="14">
        <f>VLOOKUP($B108,[2]Sheet3!$G:$CZ,76,0)</f>
        <v>0</v>
      </c>
      <c r="CN108" s="14">
        <f>VLOOKUP($B108,[2]Sheet3!$G:$CZ,77,0)</f>
        <v>0</v>
      </c>
      <c r="CO108" s="14">
        <f>VLOOKUP($B108,[2]Sheet3!$G:$CZ,78,0)</f>
        <v>0</v>
      </c>
      <c r="CP108" s="14">
        <f>VLOOKUP($B108,[2]Sheet3!$G:$CZ,79,0)</f>
        <v>0</v>
      </c>
      <c r="CQ108" s="14">
        <f>VLOOKUP($B108,[2]Sheet3!$G:$CZ,80,0)</f>
        <v>0</v>
      </c>
      <c r="CR108" s="14">
        <f>VLOOKUP($B108,[2]Sheet3!$G:$CZ,81,0)</f>
        <v>0</v>
      </c>
      <c r="CS108" s="14">
        <f>VLOOKUP($B108,[2]Sheet3!$G:$CZ,82,0)</f>
        <v>0</v>
      </c>
      <c r="CT108" s="14">
        <f>VLOOKUP($B108,[2]Sheet3!$G:$CZ,83,0)</f>
        <v>0</v>
      </c>
      <c r="CU108" s="14">
        <f>VLOOKUP($B108,[2]Sheet3!$G:$CZ,84,0)</f>
        <v>0</v>
      </c>
      <c r="CV108" s="14">
        <f>VLOOKUP($B108,[2]Sheet3!$G:$CZ,85,0)</f>
        <v>0</v>
      </c>
      <c r="CW108" s="14">
        <f>VLOOKUP($B108,[2]Sheet3!$G:$CZ,86,0)</f>
        <v>0</v>
      </c>
      <c r="CX108" s="14">
        <f>VLOOKUP($B108,[2]Sheet3!$G:$CZ,87,0)</f>
        <v>0</v>
      </c>
      <c r="CY108" s="14">
        <f>VLOOKUP($B108,[2]Sheet3!$G:$CZ,88,0)</f>
        <v>0</v>
      </c>
      <c r="CZ108" s="14">
        <f>VLOOKUP($B108,[2]Sheet3!$G:$CZ,89,0)</f>
        <v>0</v>
      </c>
      <c r="DA108" s="14">
        <f>VLOOKUP($B108,[2]Sheet3!$G:$CZ,90,0)</f>
        <v>0</v>
      </c>
      <c r="DB108" s="14">
        <f>VLOOKUP($B108,[2]Sheet3!$G:$CZ,91,0)</f>
        <v>0</v>
      </c>
      <c r="DC108" s="14">
        <f>VLOOKUP($B108,[2]Sheet3!$G:$CZ,92,0)</f>
        <v>0</v>
      </c>
      <c r="DD108" s="14">
        <f>VLOOKUP($B108,[2]Sheet3!$G:$CZ,93,0)</f>
        <v>0</v>
      </c>
      <c r="DE108" s="14">
        <f>VLOOKUP($B108,[2]Sheet3!$G:$CZ,94,0)</f>
        <v>0</v>
      </c>
      <c r="DF108" s="14">
        <f>VLOOKUP($B108,[2]Sheet3!$G:$CZ,95,0)</f>
        <v>0</v>
      </c>
      <c r="DG108" s="14">
        <f>VLOOKUP($B108,[2]Sheet3!$G:$CZ,96,0)</f>
        <v>0</v>
      </c>
      <c r="DH108" s="14">
        <f>VLOOKUP($B108,[2]Sheet3!$G:$CZ,97,0)</f>
        <v>0</v>
      </c>
      <c r="DI108" s="14">
        <f>VLOOKUP($B108,[2]Sheet3!$G:$CZ,98,0)</f>
        <v>0</v>
      </c>
    </row>
    <row r="109" spans="1:113" x14ac:dyDescent="0.3">
      <c r="A109" s="9" t="str">
        <f t="shared" si="3"/>
        <v>S44365</v>
      </c>
      <c r="B109" s="15" t="s">
        <v>896</v>
      </c>
      <c r="C109" s="15" t="s">
        <v>897</v>
      </c>
      <c r="F109" s="7" t="s">
        <v>15</v>
      </c>
      <c r="G109" s="12" t="s">
        <v>3604</v>
      </c>
      <c r="H109" s="12" t="str">
        <f>VLOOKUP($B109,[1]Sheet1!$A:$G,5,0)</f>
        <v>jitin.sebastian@redingtongroup.com</v>
      </c>
      <c r="I109" s="12" t="str">
        <f>VLOOKUP($B109,[1]Sheet1!$A:$G,7,0)</f>
        <v>vikram.kumar@redingtongroup.com</v>
      </c>
      <c r="J109" s="12" t="s">
        <v>82</v>
      </c>
      <c r="K109" s="7"/>
      <c r="L109" s="7"/>
      <c r="M109" s="8"/>
      <c r="N109" s="7" t="str">
        <f t="shared" si="4"/>
        <v>jitin.sebastian@redingtongroup.com; vikram.kumar@redingtongroup.com; nilesh.phirke@redingtongroup.com;christopher.joseph@redingtongroup.com</v>
      </c>
      <c r="O109" s="7" t="str">
        <f t="shared" si="5"/>
        <v>S44365</v>
      </c>
      <c r="P109" s="8" t="s">
        <v>5215</v>
      </c>
      <c r="Q109" s="14">
        <f>VLOOKUP($B109,[2]Sheet3!$G:$CZ,2,0)</f>
        <v>2400309321</v>
      </c>
      <c r="R109" s="14">
        <f>VLOOKUP($B109,[2]Sheet3!$G:$CZ,3,0)</f>
        <v>2400309298</v>
      </c>
      <c r="S109" s="14">
        <f>VLOOKUP($B109,[2]Sheet3!$G:$CZ,4,0)</f>
        <v>2400301205</v>
      </c>
      <c r="T109" s="14">
        <f>VLOOKUP($B109,[2]Sheet3!$G:$CZ,5,0)</f>
        <v>2400301207</v>
      </c>
      <c r="U109" s="14">
        <f>VLOOKUP($B109,[2]Sheet3!$G:$CZ,6,0)</f>
        <v>2400308672</v>
      </c>
      <c r="V109" s="14">
        <f>VLOOKUP($B109,[2]Sheet3!$G:$CZ,7,0)</f>
        <v>0</v>
      </c>
      <c r="W109" s="14">
        <f>VLOOKUP($B109,[2]Sheet3!$G:$CZ,8,0)</f>
        <v>0</v>
      </c>
      <c r="X109" s="14">
        <f>VLOOKUP($B109,[2]Sheet3!$G:$CZ,9,0)</f>
        <v>0</v>
      </c>
      <c r="Y109" s="14">
        <f>VLOOKUP($B109,[2]Sheet3!$G:$CZ,10,0)</f>
        <v>0</v>
      </c>
      <c r="Z109" s="14">
        <f>VLOOKUP($B109,[2]Sheet3!$G:$CZ,11,0)</f>
        <v>0</v>
      </c>
      <c r="AA109" s="14">
        <f>VLOOKUP($B109,[2]Sheet3!$G:$CZ,12,0)</f>
        <v>0</v>
      </c>
      <c r="AB109" s="14">
        <f>VLOOKUP($B109,[2]Sheet3!$G:$CZ,13,0)</f>
        <v>0</v>
      </c>
      <c r="AC109" s="14">
        <f>VLOOKUP($B109,[2]Sheet3!$G:$CZ,14,0)</f>
        <v>0</v>
      </c>
      <c r="AD109" s="14">
        <f>VLOOKUP($B109,[2]Sheet3!$G:$CZ,15,0)</f>
        <v>0</v>
      </c>
      <c r="AE109" s="14">
        <f>VLOOKUP($B109,[2]Sheet3!$G:$CZ,16,0)</f>
        <v>0</v>
      </c>
      <c r="AF109" s="14">
        <f>VLOOKUP($B109,[2]Sheet3!$G:$CZ,17,0)</f>
        <v>0</v>
      </c>
      <c r="AG109" s="14">
        <f>VLOOKUP($B109,[2]Sheet3!$G:$CZ,18,0)</f>
        <v>0</v>
      </c>
      <c r="AH109" s="14">
        <f>VLOOKUP($B109,[2]Sheet3!$G:$CZ,19,0)</f>
        <v>0</v>
      </c>
      <c r="AI109" s="14">
        <f>VLOOKUP($B109,[2]Sheet3!$G:$CZ,20,0)</f>
        <v>0</v>
      </c>
      <c r="AJ109" s="14">
        <f>VLOOKUP($B109,[2]Sheet3!$G:$CZ,21,0)</f>
        <v>0</v>
      </c>
      <c r="AK109" s="14">
        <f>VLOOKUP($B109,[2]Sheet3!$G:$CZ,22,0)</f>
        <v>0</v>
      </c>
      <c r="AL109" s="14">
        <f>VLOOKUP($B109,[2]Sheet3!$G:$CZ,23,0)</f>
        <v>0</v>
      </c>
      <c r="AM109" s="14">
        <f>VLOOKUP($B109,[2]Sheet3!$G:$CZ,24,0)</f>
        <v>0</v>
      </c>
      <c r="AN109" s="14">
        <f>VLOOKUP($B109,[2]Sheet3!$G:$CZ,25,0)</f>
        <v>0</v>
      </c>
      <c r="AO109" s="14">
        <f>VLOOKUP($B109,[2]Sheet3!$G:$CZ,26,0)</f>
        <v>0</v>
      </c>
      <c r="AP109" s="14">
        <f>VLOOKUP($B109,[2]Sheet3!$G:$CZ,27,0)</f>
        <v>0</v>
      </c>
      <c r="AQ109" s="14">
        <f>VLOOKUP($B109,[2]Sheet3!$G:$CZ,28,0)</f>
        <v>0</v>
      </c>
      <c r="AR109" s="14">
        <f>VLOOKUP($B109,[2]Sheet3!$G:$CZ,29,0)</f>
        <v>0</v>
      </c>
      <c r="AS109" s="14">
        <f>VLOOKUP($B109,[2]Sheet3!$G:$CZ,30,0)</f>
        <v>0</v>
      </c>
      <c r="AT109" s="14">
        <f>VLOOKUP($B109,[2]Sheet3!$G:$CZ,31,0)</f>
        <v>0</v>
      </c>
      <c r="AU109" s="14">
        <f>VLOOKUP($B109,[2]Sheet3!$G:$CZ,32,0)</f>
        <v>0</v>
      </c>
      <c r="AV109" s="14">
        <f>VLOOKUP($B109,[2]Sheet3!$G:$CZ,33,0)</f>
        <v>0</v>
      </c>
      <c r="AW109" s="14">
        <f>VLOOKUP($B109,[2]Sheet3!$G:$CZ,34,0)</f>
        <v>0</v>
      </c>
      <c r="AX109" s="14">
        <f>VLOOKUP($B109,[2]Sheet3!$G:$CZ,35,0)</f>
        <v>0</v>
      </c>
      <c r="AY109" s="14">
        <f>VLOOKUP($B109,[2]Sheet3!$G:$CZ,36,0)</f>
        <v>0</v>
      </c>
      <c r="AZ109" s="14">
        <f>VLOOKUP($B109,[2]Sheet3!$G:$CZ,37,0)</f>
        <v>0</v>
      </c>
      <c r="BA109" s="14">
        <f>VLOOKUP($B109,[2]Sheet3!$G:$CZ,38,0)</f>
        <v>0</v>
      </c>
      <c r="BB109" s="14">
        <f>VLOOKUP($B109,[2]Sheet3!$G:$CZ,39,0)</f>
        <v>0</v>
      </c>
      <c r="BC109" s="14">
        <f>VLOOKUP($B109,[2]Sheet3!$G:$CZ,40,0)</f>
        <v>0</v>
      </c>
      <c r="BD109" s="14">
        <f>VLOOKUP($B109,[2]Sheet3!$G:$CZ,41,0)</f>
        <v>0</v>
      </c>
      <c r="BE109" s="14">
        <f>VLOOKUP($B109,[2]Sheet3!$G:$CZ,42,0)</f>
        <v>0</v>
      </c>
      <c r="BF109" s="14">
        <f>VLOOKUP($B109,[2]Sheet3!$G:$CZ,43,0)</f>
        <v>0</v>
      </c>
      <c r="BG109" s="14">
        <f>VLOOKUP($B109,[2]Sheet3!$G:$CZ,44,0)</f>
        <v>0</v>
      </c>
      <c r="BH109" s="14">
        <f>VLOOKUP($B109,[2]Sheet3!$G:$CZ,45,0)</f>
        <v>0</v>
      </c>
      <c r="BI109" s="14">
        <f>VLOOKUP($B109,[2]Sheet3!$G:$CZ,46,0)</f>
        <v>0</v>
      </c>
      <c r="BJ109" s="14">
        <f>VLOOKUP($B109,[2]Sheet3!$G:$CZ,47,0)</f>
        <v>0</v>
      </c>
      <c r="BK109" s="14">
        <f>VLOOKUP($B109,[2]Sheet3!$G:$CZ,48,0)</f>
        <v>0</v>
      </c>
      <c r="BL109" s="14">
        <f>VLOOKUP($B109,[2]Sheet3!$G:$CZ,49,0)</f>
        <v>0</v>
      </c>
      <c r="BM109" s="14">
        <f>VLOOKUP($B109,[2]Sheet3!$G:$CZ,50,0)</f>
        <v>0</v>
      </c>
      <c r="BN109" s="14">
        <f>VLOOKUP($B109,[2]Sheet3!$G:$CZ,51,0)</f>
        <v>0</v>
      </c>
      <c r="BO109" s="14">
        <f>VLOOKUP($B109,[2]Sheet3!$G:$CZ,52,0)</f>
        <v>0</v>
      </c>
      <c r="BP109" s="14">
        <f>VLOOKUP($B109,[2]Sheet3!$G:$CZ,53,0)</f>
        <v>0</v>
      </c>
      <c r="BQ109" s="14">
        <f>VLOOKUP($B109,[2]Sheet3!$G:$CZ,54,0)</f>
        <v>0</v>
      </c>
      <c r="BR109" s="14">
        <f>VLOOKUP($B109,[2]Sheet3!$G:$CZ,55,0)</f>
        <v>0</v>
      </c>
      <c r="BS109" s="14">
        <f>VLOOKUP($B109,[2]Sheet3!$G:$CZ,56,0)</f>
        <v>0</v>
      </c>
      <c r="BT109" s="14">
        <f>VLOOKUP($B109,[2]Sheet3!$G:$CZ,57,0)</f>
        <v>0</v>
      </c>
      <c r="BU109" s="14">
        <f>VLOOKUP($B109,[2]Sheet3!$G:$CZ,58,0)</f>
        <v>0</v>
      </c>
      <c r="BV109" s="14">
        <f>VLOOKUP($B109,[2]Sheet3!$G:$CZ,59,0)</f>
        <v>0</v>
      </c>
      <c r="BW109" s="14">
        <f>VLOOKUP($B109,[2]Sheet3!$G:$CZ,60,0)</f>
        <v>0</v>
      </c>
      <c r="BX109" s="14">
        <f>VLOOKUP($B109,[2]Sheet3!$G:$CZ,61,0)</f>
        <v>0</v>
      </c>
      <c r="BY109" s="14">
        <f>VLOOKUP($B109,[2]Sheet3!$G:$CZ,62,0)</f>
        <v>0</v>
      </c>
      <c r="BZ109" s="14">
        <f>VLOOKUP($B109,[2]Sheet3!$G:$CZ,63,0)</f>
        <v>0</v>
      </c>
      <c r="CA109" s="14">
        <f>VLOOKUP($B109,[2]Sheet3!$G:$CZ,64,0)</f>
        <v>0</v>
      </c>
      <c r="CB109" s="14">
        <f>VLOOKUP($B109,[2]Sheet3!$G:$CZ,65,0)</f>
        <v>0</v>
      </c>
      <c r="CC109" s="14">
        <f>VLOOKUP($B109,[2]Sheet3!$G:$CZ,66,0)</f>
        <v>0</v>
      </c>
      <c r="CD109" s="14">
        <f>VLOOKUP($B109,[2]Sheet3!$G:$CZ,67,0)</f>
        <v>0</v>
      </c>
      <c r="CE109" s="14">
        <f>VLOOKUP($B109,[2]Sheet3!$G:$CZ,68,0)</f>
        <v>0</v>
      </c>
      <c r="CF109" s="14">
        <f>VLOOKUP($B109,[2]Sheet3!$G:$CZ,69,0)</f>
        <v>0</v>
      </c>
      <c r="CG109" s="14">
        <f>VLOOKUP($B109,[2]Sheet3!$G:$CZ,70,0)</f>
        <v>0</v>
      </c>
      <c r="CH109" s="14">
        <f>VLOOKUP($B109,[2]Sheet3!$G:$CZ,71,0)</f>
        <v>0</v>
      </c>
      <c r="CI109" s="14">
        <f>VLOOKUP($B109,[2]Sheet3!$G:$CZ,72,0)</f>
        <v>0</v>
      </c>
      <c r="CJ109" s="14">
        <f>VLOOKUP($B109,[2]Sheet3!$G:$CZ,73,0)</f>
        <v>0</v>
      </c>
      <c r="CK109" s="14">
        <f>VLOOKUP($B109,[2]Sheet3!$G:$CZ,74,0)</f>
        <v>0</v>
      </c>
      <c r="CL109" s="14">
        <f>VLOOKUP($B109,[2]Sheet3!$G:$CZ,75,0)</f>
        <v>0</v>
      </c>
      <c r="CM109" s="14">
        <f>VLOOKUP($B109,[2]Sheet3!$G:$CZ,76,0)</f>
        <v>0</v>
      </c>
      <c r="CN109" s="14">
        <f>VLOOKUP($B109,[2]Sheet3!$G:$CZ,77,0)</f>
        <v>0</v>
      </c>
      <c r="CO109" s="14">
        <f>VLOOKUP($B109,[2]Sheet3!$G:$CZ,78,0)</f>
        <v>0</v>
      </c>
      <c r="CP109" s="14">
        <f>VLOOKUP($B109,[2]Sheet3!$G:$CZ,79,0)</f>
        <v>0</v>
      </c>
      <c r="CQ109" s="14">
        <f>VLOOKUP($B109,[2]Sheet3!$G:$CZ,80,0)</f>
        <v>0</v>
      </c>
      <c r="CR109" s="14">
        <f>VLOOKUP($B109,[2]Sheet3!$G:$CZ,81,0)</f>
        <v>0</v>
      </c>
      <c r="CS109" s="14">
        <f>VLOOKUP($B109,[2]Sheet3!$G:$CZ,82,0)</f>
        <v>0</v>
      </c>
      <c r="CT109" s="14">
        <f>VLOOKUP($B109,[2]Sheet3!$G:$CZ,83,0)</f>
        <v>0</v>
      </c>
      <c r="CU109" s="14">
        <f>VLOOKUP($B109,[2]Sheet3!$G:$CZ,84,0)</f>
        <v>0</v>
      </c>
      <c r="CV109" s="14">
        <f>VLOOKUP($B109,[2]Sheet3!$G:$CZ,85,0)</f>
        <v>0</v>
      </c>
      <c r="CW109" s="14">
        <f>VLOOKUP($B109,[2]Sheet3!$G:$CZ,86,0)</f>
        <v>0</v>
      </c>
      <c r="CX109" s="14">
        <f>VLOOKUP($B109,[2]Sheet3!$G:$CZ,87,0)</f>
        <v>0</v>
      </c>
      <c r="CY109" s="14">
        <f>VLOOKUP($B109,[2]Sheet3!$G:$CZ,88,0)</f>
        <v>0</v>
      </c>
      <c r="CZ109" s="14">
        <f>VLOOKUP($B109,[2]Sheet3!$G:$CZ,89,0)</f>
        <v>0</v>
      </c>
      <c r="DA109" s="14">
        <f>VLOOKUP($B109,[2]Sheet3!$G:$CZ,90,0)</f>
        <v>0</v>
      </c>
      <c r="DB109" s="14">
        <f>VLOOKUP($B109,[2]Sheet3!$G:$CZ,91,0)</f>
        <v>0</v>
      </c>
      <c r="DC109" s="14">
        <f>VLOOKUP($B109,[2]Sheet3!$G:$CZ,92,0)</f>
        <v>0</v>
      </c>
      <c r="DD109" s="14">
        <f>VLOOKUP($B109,[2]Sheet3!$G:$CZ,93,0)</f>
        <v>0</v>
      </c>
      <c r="DE109" s="14">
        <f>VLOOKUP($B109,[2]Sheet3!$G:$CZ,94,0)</f>
        <v>0</v>
      </c>
      <c r="DF109" s="14">
        <f>VLOOKUP($B109,[2]Sheet3!$G:$CZ,95,0)</f>
        <v>0</v>
      </c>
      <c r="DG109" s="14">
        <f>VLOOKUP($B109,[2]Sheet3!$G:$CZ,96,0)</f>
        <v>0</v>
      </c>
      <c r="DH109" s="14">
        <f>VLOOKUP($B109,[2]Sheet3!$G:$CZ,97,0)</f>
        <v>0</v>
      </c>
      <c r="DI109" s="14">
        <f>VLOOKUP($B109,[2]Sheet3!$G:$CZ,98,0)</f>
        <v>0</v>
      </c>
    </row>
    <row r="110" spans="1:113" x14ac:dyDescent="0.3">
      <c r="A110" s="9" t="str">
        <f t="shared" si="3"/>
        <v>N43263</v>
      </c>
      <c r="B110" s="15" t="s">
        <v>898</v>
      </c>
      <c r="C110" s="15" t="s">
        <v>899</v>
      </c>
      <c r="F110" s="7" t="s">
        <v>15</v>
      </c>
      <c r="G110" s="12" t="s">
        <v>3605</v>
      </c>
      <c r="H110" s="12" t="str">
        <f>VLOOKUP($B110,[1]Sheet1!$A:$G,5,0)</f>
        <v>neeraj.bhatt@redingtongroup.com</v>
      </c>
      <c r="I110" s="12" t="str">
        <f>VLOOKUP($B110,[1]Sheet1!$A:$G,7,0)</f>
        <v>sidharth.eknath@redingtongroup.com</v>
      </c>
      <c r="J110" s="12" t="s">
        <v>82</v>
      </c>
      <c r="K110" s="7"/>
      <c r="L110" s="7"/>
      <c r="M110" s="8"/>
      <c r="N110" s="7" t="str">
        <f t="shared" si="4"/>
        <v>neeraj.bhatt@redingtongroup.com; sidharth.eknath@redingtongroup.com; nilesh.phirke@redingtongroup.com;christopher.joseph@redingtongroup.com</v>
      </c>
      <c r="O110" s="7" t="str">
        <f t="shared" si="5"/>
        <v>N43263</v>
      </c>
      <c r="P110" s="8" t="s">
        <v>5215</v>
      </c>
      <c r="Q110" s="14">
        <f>VLOOKUP($B110,[2]Sheet3!$G:$CZ,2,0)</f>
        <v>2400308992</v>
      </c>
      <c r="R110" s="14">
        <f>VLOOKUP($B110,[2]Sheet3!$G:$CZ,3,0)</f>
        <v>2400308753</v>
      </c>
      <c r="S110" s="14">
        <f>VLOOKUP($B110,[2]Sheet3!$G:$CZ,4,0)</f>
        <v>2400302857</v>
      </c>
      <c r="T110" s="14">
        <f>VLOOKUP($B110,[2]Sheet3!$G:$CZ,5,0)</f>
        <v>2400306411</v>
      </c>
      <c r="U110" s="14">
        <f>VLOOKUP($B110,[2]Sheet3!$G:$CZ,6,0)</f>
        <v>2400308505</v>
      </c>
      <c r="V110" s="14">
        <f>VLOOKUP($B110,[2]Sheet3!$G:$CZ,7,0)</f>
        <v>2400308752</v>
      </c>
      <c r="W110" s="14">
        <f>VLOOKUP($B110,[2]Sheet3!$G:$CZ,8,0)</f>
        <v>2400308993</v>
      </c>
      <c r="X110" s="14">
        <f>VLOOKUP($B110,[2]Sheet3!$G:$CZ,9,0)</f>
        <v>0</v>
      </c>
      <c r="Y110" s="14">
        <f>VLOOKUP($B110,[2]Sheet3!$G:$CZ,10,0)</f>
        <v>0</v>
      </c>
      <c r="Z110" s="14">
        <f>VLOOKUP($B110,[2]Sheet3!$G:$CZ,11,0)</f>
        <v>0</v>
      </c>
      <c r="AA110" s="14">
        <f>VLOOKUP($B110,[2]Sheet3!$G:$CZ,12,0)</f>
        <v>0</v>
      </c>
      <c r="AB110" s="14">
        <f>VLOOKUP($B110,[2]Sheet3!$G:$CZ,13,0)</f>
        <v>0</v>
      </c>
      <c r="AC110" s="14">
        <f>VLOOKUP($B110,[2]Sheet3!$G:$CZ,14,0)</f>
        <v>0</v>
      </c>
      <c r="AD110" s="14">
        <f>VLOOKUP($B110,[2]Sheet3!$G:$CZ,15,0)</f>
        <v>0</v>
      </c>
      <c r="AE110" s="14">
        <f>VLOOKUP($B110,[2]Sheet3!$G:$CZ,16,0)</f>
        <v>0</v>
      </c>
      <c r="AF110" s="14">
        <f>VLOOKUP($B110,[2]Sheet3!$G:$CZ,17,0)</f>
        <v>0</v>
      </c>
      <c r="AG110" s="14">
        <f>VLOOKUP($B110,[2]Sheet3!$G:$CZ,18,0)</f>
        <v>0</v>
      </c>
      <c r="AH110" s="14">
        <f>VLOOKUP($B110,[2]Sheet3!$G:$CZ,19,0)</f>
        <v>0</v>
      </c>
      <c r="AI110" s="14">
        <f>VLOOKUP($B110,[2]Sheet3!$G:$CZ,20,0)</f>
        <v>0</v>
      </c>
      <c r="AJ110" s="14">
        <f>VLOOKUP($B110,[2]Sheet3!$G:$CZ,21,0)</f>
        <v>0</v>
      </c>
      <c r="AK110" s="14">
        <f>VLOOKUP($B110,[2]Sheet3!$G:$CZ,22,0)</f>
        <v>0</v>
      </c>
      <c r="AL110" s="14">
        <f>VLOOKUP($B110,[2]Sheet3!$G:$CZ,23,0)</f>
        <v>0</v>
      </c>
      <c r="AM110" s="14">
        <f>VLOOKUP($B110,[2]Sheet3!$G:$CZ,24,0)</f>
        <v>0</v>
      </c>
      <c r="AN110" s="14">
        <f>VLOOKUP($B110,[2]Sheet3!$G:$CZ,25,0)</f>
        <v>0</v>
      </c>
      <c r="AO110" s="14">
        <f>VLOOKUP($B110,[2]Sheet3!$G:$CZ,26,0)</f>
        <v>0</v>
      </c>
      <c r="AP110" s="14">
        <f>VLOOKUP($B110,[2]Sheet3!$G:$CZ,27,0)</f>
        <v>0</v>
      </c>
      <c r="AQ110" s="14">
        <f>VLOOKUP($B110,[2]Sheet3!$G:$CZ,28,0)</f>
        <v>0</v>
      </c>
      <c r="AR110" s="14">
        <f>VLOOKUP($B110,[2]Sheet3!$G:$CZ,29,0)</f>
        <v>0</v>
      </c>
      <c r="AS110" s="14">
        <f>VLOOKUP($B110,[2]Sheet3!$G:$CZ,30,0)</f>
        <v>0</v>
      </c>
      <c r="AT110" s="14">
        <f>VLOOKUP($B110,[2]Sheet3!$G:$CZ,31,0)</f>
        <v>0</v>
      </c>
      <c r="AU110" s="14">
        <f>VLOOKUP($B110,[2]Sheet3!$G:$CZ,32,0)</f>
        <v>0</v>
      </c>
      <c r="AV110" s="14">
        <f>VLOOKUP($B110,[2]Sheet3!$G:$CZ,33,0)</f>
        <v>0</v>
      </c>
      <c r="AW110" s="14">
        <f>VLOOKUP($B110,[2]Sheet3!$G:$CZ,34,0)</f>
        <v>0</v>
      </c>
      <c r="AX110" s="14">
        <f>VLOOKUP($B110,[2]Sheet3!$G:$CZ,35,0)</f>
        <v>0</v>
      </c>
      <c r="AY110" s="14">
        <f>VLOOKUP($B110,[2]Sheet3!$G:$CZ,36,0)</f>
        <v>0</v>
      </c>
      <c r="AZ110" s="14">
        <f>VLOOKUP($B110,[2]Sheet3!$G:$CZ,37,0)</f>
        <v>0</v>
      </c>
      <c r="BA110" s="14">
        <f>VLOOKUP($B110,[2]Sheet3!$G:$CZ,38,0)</f>
        <v>0</v>
      </c>
      <c r="BB110" s="14">
        <f>VLOOKUP($B110,[2]Sheet3!$G:$CZ,39,0)</f>
        <v>0</v>
      </c>
      <c r="BC110" s="14">
        <f>VLOOKUP($B110,[2]Sheet3!$G:$CZ,40,0)</f>
        <v>0</v>
      </c>
      <c r="BD110" s="14">
        <f>VLOOKUP($B110,[2]Sheet3!$G:$CZ,41,0)</f>
        <v>0</v>
      </c>
      <c r="BE110" s="14">
        <f>VLOOKUP($B110,[2]Sheet3!$G:$CZ,42,0)</f>
        <v>0</v>
      </c>
      <c r="BF110" s="14">
        <f>VLOOKUP($B110,[2]Sheet3!$G:$CZ,43,0)</f>
        <v>0</v>
      </c>
      <c r="BG110" s="14">
        <f>VLOOKUP($B110,[2]Sheet3!$G:$CZ,44,0)</f>
        <v>0</v>
      </c>
      <c r="BH110" s="14">
        <f>VLOOKUP($B110,[2]Sheet3!$G:$CZ,45,0)</f>
        <v>0</v>
      </c>
      <c r="BI110" s="14">
        <f>VLOOKUP($B110,[2]Sheet3!$G:$CZ,46,0)</f>
        <v>0</v>
      </c>
      <c r="BJ110" s="14">
        <f>VLOOKUP($B110,[2]Sheet3!$G:$CZ,47,0)</f>
        <v>0</v>
      </c>
      <c r="BK110" s="14">
        <f>VLOOKUP($B110,[2]Sheet3!$G:$CZ,48,0)</f>
        <v>0</v>
      </c>
      <c r="BL110" s="14">
        <f>VLOOKUP($B110,[2]Sheet3!$G:$CZ,49,0)</f>
        <v>0</v>
      </c>
      <c r="BM110" s="14">
        <f>VLOOKUP($B110,[2]Sheet3!$G:$CZ,50,0)</f>
        <v>0</v>
      </c>
      <c r="BN110" s="14">
        <f>VLOOKUP($B110,[2]Sheet3!$G:$CZ,51,0)</f>
        <v>0</v>
      </c>
      <c r="BO110" s="14">
        <f>VLOOKUP($B110,[2]Sheet3!$G:$CZ,52,0)</f>
        <v>0</v>
      </c>
      <c r="BP110" s="14">
        <f>VLOOKUP($B110,[2]Sheet3!$G:$CZ,53,0)</f>
        <v>0</v>
      </c>
      <c r="BQ110" s="14">
        <f>VLOOKUP($B110,[2]Sheet3!$G:$CZ,54,0)</f>
        <v>0</v>
      </c>
      <c r="BR110" s="14">
        <f>VLOOKUP($B110,[2]Sheet3!$G:$CZ,55,0)</f>
        <v>0</v>
      </c>
      <c r="BS110" s="14">
        <f>VLOOKUP($B110,[2]Sheet3!$G:$CZ,56,0)</f>
        <v>0</v>
      </c>
      <c r="BT110" s="14">
        <f>VLOOKUP($B110,[2]Sheet3!$G:$CZ,57,0)</f>
        <v>0</v>
      </c>
      <c r="BU110" s="14">
        <f>VLOOKUP($B110,[2]Sheet3!$G:$CZ,58,0)</f>
        <v>0</v>
      </c>
      <c r="BV110" s="14">
        <f>VLOOKUP($B110,[2]Sheet3!$G:$CZ,59,0)</f>
        <v>0</v>
      </c>
      <c r="BW110" s="14">
        <f>VLOOKUP($B110,[2]Sheet3!$G:$CZ,60,0)</f>
        <v>0</v>
      </c>
      <c r="BX110" s="14">
        <f>VLOOKUP($B110,[2]Sheet3!$G:$CZ,61,0)</f>
        <v>0</v>
      </c>
      <c r="BY110" s="14">
        <f>VLOOKUP($B110,[2]Sheet3!$G:$CZ,62,0)</f>
        <v>0</v>
      </c>
      <c r="BZ110" s="14">
        <f>VLOOKUP($B110,[2]Sheet3!$G:$CZ,63,0)</f>
        <v>0</v>
      </c>
      <c r="CA110" s="14">
        <f>VLOOKUP($B110,[2]Sheet3!$G:$CZ,64,0)</f>
        <v>0</v>
      </c>
      <c r="CB110" s="14">
        <f>VLOOKUP($B110,[2]Sheet3!$G:$CZ,65,0)</f>
        <v>0</v>
      </c>
      <c r="CC110" s="14">
        <f>VLOOKUP($B110,[2]Sheet3!$G:$CZ,66,0)</f>
        <v>0</v>
      </c>
      <c r="CD110" s="14">
        <f>VLOOKUP($B110,[2]Sheet3!$G:$CZ,67,0)</f>
        <v>0</v>
      </c>
      <c r="CE110" s="14">
        <f>VLOOKUP($B110,[2]Sheet3!$G:$CZ,68,0)</f>
        <v>0</v>
      </c>
      <c r="CF110" s="14">
        <f>VLOOKUP($B110,[2]Sheet3!$G:$CZ,69,0)</f>
        <v>0</v>
      </c>
      <c r="CG110" s="14">
        <f>VLOOKUP($B110,[2]Sheet3!$G:$CZ,70,0)</f>
        <v>0</v>
      </c>
      <c r="CH110" s="14">
        <f>VLOOKUP($B110,[2]Sheet3!$G:$CZ,71,0)</f>
        <v>0</v>
      </c>
      <c r="CI110" s="14">
        <f>VLOOKUP($B110,[2]Sheet3!$G:$CZ,72,0)</f>
        <v>0</v>
      </c>
      <c r="CJ110" s="14">
        <f>VLOOKUP($B110,[2]Sheet3!$G:$CZ,73,0)</f>
        <v>0</v>
      </c>
      <c r="CK110" s="14">
        <f>VLOOKUP($B110,[2]Sheet3!$G:$CZ,74,0)</f>
        <v>0</v>
      </c>
      <c r="CL110" s="14">
        <f>VLOOKUP($B110,[2]Sheet3!$G:$CZ,75,0)</f>
        <v>0</v>
      </c>
      <c r="CM110" s="14">
        <f>VLOOKUP($B110,[2]Sheet3!$G:$CZ,76,0)</f>
        <v>0</v>
      </c>
      <c r="CN110" s="14">
        <f>VLOOKUP($B110,[2]Sheet3!$G:$CZ,77,0)</f>
        <v>0</v>
      </c>
      <c r="CO110" s="14">
        <f>VLOOKUP($B110,[2]Sheet3!$G:$CZ,78,0)</f>
        <v>0</v>
      </c>
      <c r="CP110" s="14">
        <f>VLOOKUP($B110,[2]Sheet3!$G:$CZ,79,0)</f>
        <v>0</v>
      </c>
      <c r="CQ110" s="14">
        <f>VLOOKUP($B110,[2]Sheet3!$G:$CZ,80,0)</f>
        <v>0</v>
      </c>
      <c r="CR110" s="14">
        <f>VLOOKUP($B110,[2]Sheet3!$G:$CZ,81,0)</f>
        <v>0</v>
      </c>
      <c r="CS110" s="14">
        <f>VLOOKUP($B110,[2]Sheet3!$G:$CZ,82,0)</f>
        <v>0</v>
      </c>
      <c r="CT110" s="14">
        <f>VLOOKUP($B110,[2]Sheet3!$G:$CZ,83,0)</f>
        <v>0</v>
      </c>
      <c r="CU110" s="14">
        <f>VLOOKUP($B110,[2]Sheet3!$G:$CZ,84,0)</f>
        <v>0</v>
      </c>
      <c r="CV110" s="14">
        <f>VLOOKUP($B110,[2]Sheet3!$G:$CZ,85,0)</f>
        <v>0</v>
      </c>
      <c r="CW110" s="14">
        <f>VLOOKUP($B110,[2]Sheet3!$G:$CZ,86,0)</f>
        <v>0</v>
      </c>
      <c r="CX110" s="14">
        <f>VLOOKUP($B110,[2]Sheet3!$G:$CZ,87,0)</f>
        <v>0</v>
      </c>
      <c r="CY110" s="14">
        <f>VLOOKUP($B110,[2]Sheet3!$G:$CZ,88,0)</f>
        <v>0</v>
      </c>
      <c r="CZ110" s="14">
        <f>VLOOKUP($B110,[2]Sheet3!$G:$CZ,89,0)</f>
        <v>0</v>
      </c>
      <c r="DA110" s="14">
        <f>VLOOKUP($B110,[2]Sheet3!$G:$CZ,90,0)</f>
        <v>0</v>
      </c>
      <c r="DB110" s="14">
        <f>VLOOKUP($B110,[2]Sheet3!$G:$CZ,91,0)</f>
        <v>0</v>
      </c>
      <c r="DC110" s="14">
        <f>VLOOKUP($B110,[2]Sheet3!$G:$CZ,92,0)</f>
        <v>0</v>
      </c>
      <c r="DD110" s="14">
        <f>VLOOKUP($B110,[2]Sheet3!$G:$CZ,93,0)</f>
        <v>0</v>
      </c>
      <c r="DE110" s="14">
        <f>VLOOKUP($B110,[2]Sheet3!$G:$CZ,94,0)</f>
        <v>0</v>
      </c>
      <c r="DF110" s="14">
        <f>VLOOKUP($B110,[2]Sheet3!$G:$CZ,95,0)</f>
        <v>0</v>
      </c>
      <c r="DG110" s="14">
        <f>VLOOKUP($B110,[2]Sheet3!$G:$CZ,96,0)</f>
        <v>0</v>
      </c>
      <c r="DH110" s="14">
        <f>VLOOKUP($B110,[2]Sheet3!$G:$CZ,97,0)</f>
        <v>0</v>
      </c>
      <c r="DI110" s="14">
        <f>VLOOKUP($B110,[2]Sheet3!$G:$CZ,98,0)</f>
        <v>0</v>
      </c>
    </row>
    <row r="111" spans="1:113" x14ac:dyDescent="0.3">
      <c r="A111" s="9" t="str">
        <f t="shared" si="3"/>
        <v>W33187</v>
      </c>
      <c r="B111" s="15" t="s">
        <v>118</v>
      </c>
      <c r="C111" s="15" t="s">
        <v>119</v>
      </c>
      <c r="F111" s="7" t="s">
        <v>15</v>
      </c>
      <c r="G111" s="12" t="s">
        <v>3606</v>
      </c>
      <c r="H111" s="12" t="str">
        <f>VLOOKUP($B111,[1]Sheet1!$A:$G,5,0)</f>
        <v>shobhit.kumar@redingtongroup.com</v>
      </c>
      <c r="I111" s="12" t="str">
        <f>VLOOKUP($B111,[1]Sheet1!$A:$G,7,0)</f>
        <v>rohan.vora@redingtongroup.com</v>
      </c>
      <c r="J111" s="12" t="s">
        <v>82</v>
      </c>
      <c r="K111" s="7"/>
      <c r="L111" s="7"/>
      <c r="M111" s="8"/>
      <c r="N111" s="7" t="str">
        <f t="shared" si="4"/>
        <v>shobhit.kumar@redingtongroup.com; rohan.vora@redingtongroup.com; nilesh.phirke@redingtongroup.com;christopher.joseph@redingtongroup.com</v>
      </c>
      <c r="O111" s="7" t="str">
        <f t="shared" si="5"/>
        <v>W33187</v>
      </c>
      <c r="P111" s="8" t="s">
        <v>5215</v>
      </c>
      <c r="Q111" s="14">
        <f>VLOOKUP($B111,[2]Sheet3!$G:$CZ,2,0)</f>
        <v>2400309145</v>
      </c>
      <c r="R111" s="14">
        <f>VLOOKUP($B111,[2]Sheet3!$G:$CZ,3,0)</f>
        <v>2400304339</v>
      </c>
      <c r="S111" s="14">
        <f>VLOOKUP($B111,[2]Sheet3!$G:$CZ,4,0)</f>
        <v>2400309146</v>
      </c>
      <c r="T111" s="14">
        <f>VLOOKUP($B111,[2]Sheet3!$G:$CZ,5,0)</f>
        <v>2400306725</v>
      </c>
      <c r="U111" s="14">
        <f>VLOOKUP($B111,[2]Sheet3!$G:$CZ,6,0)</f>
        <v>2400308555</v>
      </c>
      <c r="V111" s="14">
        <f>VLOOKUP($B111,[2]Sheet3!$G:$CZ,7,0)</f>
        <v>0</v>
      </c>
      <c r="W111" s="14">
        <f>VLOOKUP($B111,[2]Sheet3!$G:$CZ,8,0)</f>
        <v>0</v>
      </c>
      <c r="X111" s="14">
        <f>VLOOKUP($B111,[2]Sheet3!$G:$CZ,9,0)</f>
        <v>0</v>
      </c>
      <c r="Y111" s="14">
        <f>VLOOKUP($B111,[2]Sheet3!$G:$CZ,10,0)</f>
        <v>0</v>
      </c>
      <c r="Z111" s="14">
        <f>VLOOKUP($B111,[2]Sheet3!$G:$CZ,11,0)</f>
        <v>0</v>
      </c>
      <c r="AA111" s="14">
        <f>VLOOKUP($B111,[2]Sheet3!$G:$CZ,12,0)</f>
        <v>0</v>
      </c>
      <c r="AB111" s="14">
        <f>VLOOKUP($B111,[2]Sheet3!$G:$CZ,13,0)</f>
        <v>0</v>
      </c>
      <c r="AC111" s="14">
        <f>VLOOKUP($B111,[2]Sheet3!$G:$CZ,14,0)</f>
        <v>0</v>
      </c>
      <c r="AD111" s="14">
        <f>VLOOKUP($B111,[2]Sheet3!$G:$CZ,15,0)</f>
        <v>0</v>
      </c>
      <c r="AE111" s="14">
        <f>VLOOKUP($B111,[2]Sheet3!$G:$CZ,16,0)</f>
        <v>0</v>
      </c>
      <c r="AF111" s="14">
        <f>VLOOKUP($B111,[2]Sheet3!$G:$CZ,17,0)</f>
        <v>0</v>
      </c>
      <c r="AG111" s="14">
        <f>VLOOKUP($B111,[2]Sheet3!$G:$CZ,18,0)</f>
        <v>0</v>
      </c>
      <c r="AH111" s="14">
        <f>VLOOKUP($B111,[2]Sheet3!$G:$CZ,19,0)</f>
        <v>0</v>
      </c>
      <c r="AI111" s="14">
        <f>VLOOKUP($B111,[2]Sheet3!$G:$CZ,20,0)</f>
        <v>0</v>
      </c>
      <c r="AJ111" s="14">
        <f>VLOOKUP($B111,[2]Sheet3!$G:$CZ,21,0)</f>
        <v>0</v>
      </c>
      <c r="AK111" s="14">
        <f>VLOOKUP($B111,[2]Sheet3!$G:$CZ,22,0)</f>
        <v>0</v>
      </c>
      <c r="AL111" s="14">
        <f>VLOOKUP($B111,[2]Sheet3!$G:$CZ,23,0)</f>
        <v>0</v>
      </c>
      <c r="AM111" s="14">
        <f>VLOOKUP($B111,[2]Sheet3!$G:$CZ,24,0)</f>
        <v>0</v>
      </c>
      <c r="AN111" s="14">
        <f>VLOOKUP($B111,[2]Sheet3!$G:$CZ,25,0)</f>
        <v>0</v>
      </c>
      <c r="AO111" s="14">
        <f>VLOOKUP($B111,[2]Sheet3!$G:$CZ,26,0)</f>
        <v>0</v>
      </c>
      <c r="AP111" s="14">
        <f>VLOOKUP($B111,[2]Sheet3!$G:$CZ,27,0)</f>
        <v>0</v>
      </c>
      <c r="AQ111" s="14">
        <f>VLOOKUP($B111,[2]Sheet3!$G:$CZ,28,0)</f>
        <v>0</v>
      </c>
      <c r="AR111" s="14">
        <f>VLOOKUP($B111,[2]Sheet3!$G:$CZ,29,0)</f>
        <v>0</v>
      </c>
      <c r="AS111" s="14">
        <f>VLOOKUP($B111,[2]Sheet3!$G:$CZ,30,0)</f>
        <v>0</v>
      </c>
      <c r="AT111" s="14">
        <f>VLOOKUP($B111,[2]Sheet3!$G:$CZ,31,0)</f>
        <v>0</v>
      </c>
      <c r="AU111" s="14">
        <f>VLOOKUP($B111,[2]Sheet3!$G:$CZ,32,0)</f>
        <v>0</v>
      </c>
      <c r="AV111" s="14">
        <f>VLOOKUP($B111,[2]Sheet3!$G:$CZ,33,0)</f>
        <v>0</v>
      </c>
      <c r="AW111" s="14">
        <f>VLOOKUP($B111,[2]Sheet3!$G:$CZ,34,0)</f>
        <v>0</v>
      </c>
      <c r="AX111" s="14">
        <f>VLOOKUP($B111,[2]Sheet3!$G:$CZ,35,0)</f>
        <v>0</v>
      </c>
      <c r="AY111" s="14">
        <f>VLOOKUP($B111,[2]Sheet3!$G:$CZ,36,0)</f>
        <v>0</v>
      </c>
      <c r="AZ111" s="14">
        <f>VLOOKUP($B111,[2]Sheet3!$G:$CZ,37,0)</f>
        <v>0</v>
      </c>
      <c r="BA111" s="14">
        <f>VLOOKUP($B111,[2]Sheet3!$G:$CZ,38,0)</f>
        <v>0</v>
      </c>
      <c r="BB111" s="14">
        <f>VLOOKUP($B111,[2]Sheet3!$G:$CZ,39,0)</f>
        <v>0</v>
      </c>
      <c r="BC111" s="14">
        <f>VLOOKUP($B111,[2]Sheet3!$G:$CZ,40,0)</f>
        <v>0</v>
      </c>
      <c r="BD111" s="14">
        <f>VLOOKUP($B111,[2]Sheet3!$G:$CZ,41,0)</f>
        <v>0</v>
      </c>
      <c r="BE111" s="14">
        <f>VLOOKUP($B111,[2]Sheet3!$G:$CZ,42,0)</f>
        <v>0</v>
      </c>
      <c r="BF111" s="14">
        <f>VLOOKUP($B111,[2]Sheet3!$G:$CZ,43,0)</f>
        <v>0</v>
      </c>
      <c r="BG111" s="14">
        <f>VLOOKUP($B111,[2]Sheet3!$G:$CZ,44,0)</f>
        <v>0</v>
      </c>
      <c r="BH111" s="14">
        <f>VLOOKUP($B111,[2]Sheet3!$G:$CZ,45,0)</f>
        <v>0</v>
      </c>
      <c r="BI111" s="14">
        <f>VLOOKUP($B111,[2]Sheet3!$G:$CZ,46,0)</f>
        <v>0</v>
      </c>
      <c r="BJ111" s="14">
        <f>VLOOKUP($B111,[2]Sheet3!$G:$CZ,47,0)</f>
        <v>0</v>
      </c>
      <c r="BK111" s="14">
        <f>VLOOKUP($B111,[2]Sheet3!$G:$CZ,48,0)</f>
        <v>0</v>
      </c>
      <c r="BL111" s="14">
        <f>VLOOKUP($B111,[2]Sheet3!$G:$CZ,49,0)</f>
        <v>0</v>
      </c>
      <c r="BM111" s="14">
        <f>VLOOKUP($B111,[2]Sheet3!$G:$CZ,50,0)</f>
        <v>0</v>
      </c>
      <c r="BN111" s="14">
        <f>VLOOKUP($B111,[2]Sheet3!$G:$CZ,51,0)</f>
        <v>0</v>
      </c>
      <c r="BO111" s="14">
        <f>VLOOKUP($B111,[2]Sheet3!$G:$CZ,52,0)</f>
        <v>0</v>
      </c>
      <c r="BP111" s="14">
        <f>VLOOKUP($B111,[2]Sheet3!$G:$CZ,53,0)</f>
        <v>0</v>
      </c>
      <c r="BQ111" s="14">
        <f>VLOOKUP($B111,[2]Sheet3!$G:$CZ,54,0)</f>
        <v>0</v>
      </c>
      <c r="BR111" s="14">
        <f>VLOOKUP($B111,[2]Sheet3!$G:$CZ,55,0)</f>
        <v>0</v>
      </c>
      <c r="BS111" s="14">
        <f>VLOOKUP($B111,[2]Sheet3!$G:$CZ,56,0)</f>
        <v>0</v>
      </c>
      <c r="BT111" s="14">
        <f>VLOOKUP($B111,[2]Sheet3!$G:$CZ,57,0)</f>
        <v>0</v>
      </c>
      <c r="BU111" s="14">
        <f>VLOOKUP($B111,[2]Sheet3!$G:$CZ,58,0)</f>
        <v>0</v>
      </c>
      <c r="BV111" s="14">
        <f>VLOOKUP($B111,[2]Sheet3!$G:$CZ,59,0)</f>
        <v>0</v>
      </c>
      <c r="BW111" s="14">
        <f>VLOOKUP($B111,[2]Sheet3!$G:$CZ,60,0)</f>
        <v>0</v>
      </c>
      <c r="BX111" s="14">
        <f>VLOOKUP($B111,[2]Sheet3!$G:$CZ,61,0)</f>
        <v>0</v>
      </c>
      <c r="BY111" s="14">
        <f>VLOOKUP($B111,[2]Sheet3!$G:$CZ,62,0)</f>
        <v>0</v>
      </c>
      <c r="BZ111" s="14">
        <f>VLOOKUP($B111,[2]Sheet3!$G:$CZ,63,0)</f>
        <v>0</v>
      </c>
      <c r="CA111" s="14">
        <f>VLOOKUP($B111,[2]Sheet3!$G:$CZ,64,0)</f>
        <v>0</v>
      </c>
      <c r="CB111" s="14">
        <f>VLOOKUP($B111,[2]Sheet3!$G:$CZ,65,0)</f>
        <v>0</v>
      </c>
      <c r="CC111" s="14">
        <f>VLOOKUP($B111,[2]Sheet3!$G:$CZ,66,0)</f>
        <v>0</v>
      </c>
      <c r="CD111" s="14">
        <f>VLOOKUP($B111,[2]Sheet3!$G:$CZ,67,0)</f>
        <v>0</v>
      </c>
      <c r="CE111" s="14">
        <f>VLOOKUP($B111,[2]Sheet3!$G:$CZ,68,0)</f>
        <v>0</v>
      </c>
      <c r="CF111" s="14">
        <f>VLOOKUP($B111,[2]Sheet3!$G:$CZ,69,0)</f>
        <v>0</v>
      </c>
      <c r="CG111" s="14">
        <f>VLOOKUP($B111,[2]Sheet3!$G:$CZ,70,0)</f>
        <v>0</v>
      </c>
      <c r="CH111" s="14">
        <f>VLOOKUP($B111,[2]Sheet3!$G:$CZ,71,0)</f>
        <v>0</v>
      </c>
      <c r="CI111" s="14">
        <f>VLOOKUP($B111,[2]Sheet3!$G:$CZ,72,0)</f>
        <v>0</v>
      </c>
      <c r="CJ111" s="14">
        <f>VLOOKUP($B111,[2]Sheet3!$G:$CZ,73,0)</f>
        <v>0</v>
      </c>
      <c r="CK111" s="14">
        <f>VLOOKUP($B111,[2]Sheet3!$G:$CZ,74,0)</f>
        <v>0</v>
      </c>
      <c r="CL111" s="14">
        <f>VLOOKUP($B111,[2]Sheet3!$G:$CZ,75,0)</f>
        <v>0</v>
      </c>
      <c r="CM111" s="14">
        <f>VLOOKUP($B111,[2]Sheet3!$G:$CZ,76,0)</f>
        <v>0</v>
      </c>
      <c r="CN111" s="14">
        <f>VLOOKUP($B111,[2]Sheet3!$G:$CZ,77,0)</f>
        <v>0</v>
      </c>
      <c r="CO111" s="14">
        <f>VLOOKUP($B111,[2]Sheet3!$G:$CZ,78,0)</f>
        <v>0</v>
      </c>
      <c r="CP111" s="14">
        <f>VLOOKUP($B111,[2]Sheet3!$G:$CZ,79,0)</f>
        <v>0</v>
      </c>
      <c r="CQ111" s="14">
        <f>VLOOKUP($B111,[2]Sheet3!$G:$CZ,80,0)</f>
        <v>0</v>
      </c>
      <c r="CR111" s="14">
        <f>VLOOKUP($B111,[2]Sheet3!$G:$CZ,81,0)</f>
        <v>0</v>
      </c>
      <c r="CS111" s="14">
        <f>VLOOKUP($B111,[2]Sheet3!$G:$CZ,82,0)</f>
        <v>0</v>
      </c>
      <c r="CT111" s="14">
        <f>VLOOKUP($B111,[2]Sheet3!$G:$CZ,83,0)</f>
        <v>0</v>
      </c>
      <c r="CU111" s="14">
        <f>VLOOKUP($B111,[2]Sheet3!$G:$CZ,84,0)</f>
        <v>0</v>
      </c>
      <c r="CV111" s="14">
        <f>VLOOKUP($B111,[2]Sheet3!$G:$CZ,85,0)</f>
        <v>0</v>
      </c>
      <c r="CW111" s="14">
        <f>VLOOKUP($B111,[2]Sheet3!$G:$CZ,86,0)</f>
        <v>0</v>
      </c>
      <c r="CX111" s="14">
        <f>VLOOKUP($B111,[2]Sheet3!$G:$CZ,87,0)</f>
        <v>0</v>
      </c>
      <c r="CY111" s="14">
        <f>VLOOKUP($B111,[2]Sheet3!$G:$CZ,88,0)</f>
        <v>0</v>
      </c>
      <c r="CZ111" s="14">
        <f>VLOOKUP($B111,[2]Sheet3!$G:$CZ,89,0)</f>
        <v>0</v>
      </c>
      <c r="DA111" s="14">
        <f>VLOOKUP($B111,[2]Sheet3!$G:$CZ,90,0)</f>
        <v>0</v>
      </c>
      <c r="DB111" s="14">
        <f>VLOOKUP($B111,[2]Sheet3!$G:$CZ,91,0)</f>
        <v>0</v>
      </c>
      <c r="DC111" s="14">
        <f>VLOOKUP($B111,[2]Sheet3!$G:$CZ,92,0)</f>
        <v>0</v>
      </c>
      <c r="DD111" s="14">
        <f>VLOOKUP($B111,[2]Sheet3!$G:$CZ,93,0)</f>
        <v>0</v>
      </c>
      <c r="DE111" s="14">
        <f>VLOOKUP($B111,[2]Sheet3!$G:$CZ,94,0)</f>
        <v>0</v>
      </c>
      <c r="DF111" s="14">
        <f>VLOOKUP($B111,[2]Sheet3!$G:$CZ,95,0)</f>
        <v>0</v>
      </c>
      <c r="DG111" s="14">
        <f>VLOOKUP($B111,[2]Sheet3!$G:$CZ,96,0)</f>
        <v>0</v>
      </c>
      <c r="DH111" s="14">
        <f>VLOOKUP($B111,[2]Sheet3!$G:$CZ,97,0)</f>
        <v>0</v>
      </c>
      <c r="DI111" s="14">
        <f>VLOOKUP($B111,[2]Sheet3!$G:$CZ,98,0)</f>
        <v>0</v>
      </c>
    </row>
    <row r="112" spans="1:113" x14ac:dyDescent="0.3">
      <c r="A112" s="9" t="str">
        <f t="shared" si="3"/>
        <v>N73195</v>
      </c>
      <c r="B112" s="15" t="s">
        <v>900</v>
      </c>
      <c r="C112" s="15" t="s">
        <v>901</v>
      </c>
      <c r="F112" s="7" t="s">
        <v>15</v>
      </c>
      <c r="G112" s="12" t="s">
        <v>3607</v>
      </c>
      <c r="H112" s="12" t="str">
        <f>VLOOKUP($B112,[1]Sheet1!$A:$G,5,0)</f>
        <v>ajay.sharma@redingtongroup.com</v>
      </c>
      <c r="I112" s="12" t="str">
        <f>VLOOKUP($B112,[1]Sheet1!$A:$G,7,0)</f>
        <v>sidharth.eknath@redingtongroup.com</v>
      </c>
      <c r="J112" s="12" t="s">
        <v>82</v>
      </c>
      <c r="K112" s="7"/>
      <c r="L112" s="7"/>
      <c r="M112" s="8"/>
      <c r="N112" s="7" t="str">
        <f t="shared" si="4"/>
        <v>ajay.sharma@redingtongroup.com; sidharth.eknath@redingtongroup.com; nilesh.phirke@redingtongroup.com;christopher.joseph@redingtongroup.com</v>
      </c>
      <c r="O112" s="7" t="str">
        <f t="shared" si="5"/>
        <v>N73195</v>
      </c>
      <c r="P112" s="8" t="s">
        <v>5215</v>
      </c>
      <c r="Q112" s="14">
        <f>VLOOKUP($B112,[2]Sheet3!$G:$CZ,2,0)</f>
        <v>2400303755</v>
      </c>
      <c r="R112" s="14">
        <f>VLOOKUP($B112,[2]Sheet3!$G:$CZ,3,0)</f>
        <v>2400299998</v>
      </c>
      <c r="S112" s="14">
        <f>VLOOKUP($B112,[2]Sheet3!$G:$CZ,4,0)</f>
        <v>2400299794</v>
      </c>
      <c r="T112" s="14">
        <f>VLOOKUP($B112,[2]Sheet3!$G:$CZ,5,0)</f>
        <v>0</v>
      </c>
      <c r="U112" s="14">
        <f>VLOOKUP($B112,[2]Sheet3!$G:$CZ,6,0)</f>
        <v>0</v>
      </c>
      <c r="V112" s="14">
        <f>VLOOKUP($B112,[2]Sheet3!$G:$CZ,7,0)</f>
        <v>0</v>
      </c>
      <c r="W112" s="14">
        <f>VLOOKUP($B112,[2]Sheet3!$G:$CZ,8,0)</f>
        <v>0</v>
      </c>
      <c r="X112" s="14">
        <f>VLOOKUP($B112,[2]Sheet3!$G:$CZ,9,0)</f>
        <v>0</v>
      </c>
      <c r="Y112" s="14">
        <f>VLOOKUP($B112,[2]Sheet3!$G:$CZ,10,0)</f>
        <v>0</v>
      </c>
      <c r="Z112" s="14">
        <f>VLOOKUP($B112,[2]Sheet3!$G:$CZ,11,0)</f>
        <v>0</v>
      </c>
      <c r="AA112" s="14">
        <f>VLOOKUP($B112,[2]Sheet3!$G:$CZ,12,0)</f>
        <v>0</v>
      </c>
      <c r="AB112" s="14">
        <f>VLOOKUP($B112,[2]Sheet3!$G:$CZ,13,0)</f>
        <v>0</v>
      </c>
      <c r="AC112" s="14">
        <f>VLOOKUP($B112,[2]Sheet3!$G:$CZ,14,0)</f>
        <v>0</v>
      </c>
      <c r="AD112" s="14">
        <f>VLOOKUP($B112,[2]Sheet3!$G:$CZ,15,0)</f>
        <v>0</v>
      </c>
      <c r="AE112" s="14">
        <f>VLOOKUP($B112,[2]Sheet3!$G:$CZ,16,0)</f>
        <v>0</v>
      </c>
      <c r="AF112" s="14">
        <f>VLOOKUP($B112,[2]Sheet3!$G:$CZ,17,0)</f>
        <v>0</v>
      </c>
      <c r="AG112" s="14">
        <f>VLOOKUP($B112,[2]Sheet3!$G:$CZ,18,0)</f>
        <v>0</v>
      </c>
      <c r="AH112" s="14">
        <f>VLOOKUP($B112,[2]Sheet3!$G:$CZ,19,0)</f>
        <v>0</v>
      </c>
      <c r="AI112" s="14">
        <f>VLOOKUP($B112,[2]Sheet3!$G:$CZ,20,0)</f>
        <v>0</v>
      </c>
      <c r="AJ112" s="14">
        <f>VLOOKUP($B112,[2]Sheet3!$G:$CZ,21,0)</f>
        <v>0</v>
      </c>
      <c r="AK112" s="14">
        <f>VLOOKUP($B112,[2]Sheet3!$G:$CZ,22,0)</f>
        <v>0</v>
      </c>
      <c r="AL112" s="14">
        <f>VLOOKUP($B112,[2]Sheet3!$G:$CZ,23,0)</f>
        <v>0</v>
      </c>
      <c r="AM112" s="14">
        <f>VLOOKUP($B112,[2]Sheet3!$G:$CZ,24,0)</f>
        <v>0</v>
      </c>
      <c r="AN112" s="14">
        <f>VLOOKUP($B112,[2]Sheet3!$G:$CZ,25,0)</f>
        <v>0</v>
      </c>
      <c r="AO112" s="14">
        <f>VLOOKUP($B112,[2]Sheet3!$G:$CZ,26,0)</f>
        <v>0</v>
      </c>
      <c r="AP112" s="14">
        <f>VLOOKUP($B112,[2]Sheet3!$G:$CZ,27,0)</f>
        <v>0</v>
      </c>
      <c r="AQ112" s="14">
        <f>VLOOKUP($B112,[2]Sheet3!$G:$CZ,28,0)</f>
        <v>0</v>
      </c>
      <c r="AR112" s="14">
        <f>VLOOKUP($B112,[2]Sheet3!$G:$CZ,29,0)</f>
        <v>0</v>
      </c>
      <c r="AS112" s="14">
        <f>VLOOKUP($B112,[2]Sheet3!$G:$CZ,30,0)</f>
        <v>0</v>
      </c>
      <c r="AT112" s="14">
        <f>VLOOKUP($B112,[2]Sheet3!$G:$CZ,31,0)</f>
        <v>0</v>
      </c>
      <c r="AU112" s="14">
        <f>VLOOKUP($B112,[2]Sheet3!$G:$CZ,32,0)</f>
        <v>0</v>
      </c>
      <c r="AV112" s="14">
        <f>VLOOKUP($B112,[2]Sheet3!$G:$CZ,33,0)</f>
        <v>0</v>
      </c>
      <c r="AW112" s="14">
        <f>VLOOKUP($B112,[2]Sheet3!$G:$CZ,34,0)</f>
        <v>0</v>
      </c>
      <c r="AX112" s="14">
        <f>VLOOKUP($B112,[2]Sheet3!$G:$CZ,35,0)</f>
        <v>0</v>
      </c>
      <c r="AY112" s="14">
        <f>VLOOKUP($B112,[2]Sheet3!$G:$CZ,36,0)</f>
        <v>0</v>
      </c>
      <c r="AZ112" s="14">
        <f>VLOOKUP($B112,[2]Sheet3!$G:$CZ,37,0)</f>
        <v>0</v>
      </c>
      <c r="BA112" s="14">
        <f>VLOOKUP($B112,[2]Sheet3!$G:$CZ,38,0)</f>
        <v>0</v>
      </c>
      <c r="BB112" s="14">
        <f>VLOOKUP($B112,[2]Sheet3!$G:$CZ,39,0)</f>
        <v>0</v>
      </c>
      <c r="BC112" s="14">
        <f>VLOOKUP($B112,[2]Sheet3!$G:$CZ,40,0)</f>
        <v>0</v>
      </c>
      <c r="BD112" s="14">
        <f>VLOOKUP($B112,[2]Sheet3!$G:$CZ,41,0)</f>
        <v>0</v>
      </c>
      <c r="BE112" s="14">
        <f>VLOOKUP($B112,[2]Sheet3!$G:$CZ,42,0)</f>
        <v>0</v>
      </c>
      <c r="BF112" s="14">
        <f>VLOOKUP($B112,[2]Sheet3!$G:$CZ,43,0)</f>
        <v>0</v>
      </c>
      <c r="BG112" s="14">
        <f>VLOOKUP($B112,[2]Sheet3!$G:$CZ,44,0)</f>
        <v>0</v>
      </c>
      <c r="BH112" s="14">
        <f>VLOOKUP($B112,[2]Sheet3!$G:$CZ,45,0)</f>
        <v>0</v>
      </c>
      <c r="BI112" s="14">
        <f>VLOOKUP($B112,[2]Sheet3!$G:$CZ,46,0)</f>
        <v>0</v>
      </c>
      <c r="BJ112" s="14">
        <f>VLOOKUP($B112,[2]Sheet3!$G:$CZ,47,0)</f>
        <v>0</v>
      </c>
      <c r="BK112" s="14">
        <f>VLOOKUP($B112,[2]Sheet3!$G:$CZ,48,0)</f>
        <v>0</v>
      </c>
      <c r="BL112" s="14">
        <f>VLOOKUP($B112,[2]Sheet3!$G:$CZ,49,0)</f>
        <v>0</v>
      </c>
      <c r="BM112" s="14">
        <f>VLOOKUP($B112,[2]Sheet3!$G:$CZ,50,0)</f>
        <v>0</v>
      </c>
      <c r="BN112" s="14">
        <f>VLOOKUP($B112,[2]Sheet3!$G:$CZ,51,0)</f>
        <v>0</v>
      </c>
      <c r="BO112" s="14">
        <f>VLOOKUP($B112,[2]Sheet3!$G:$CZ,52,0)</f>
        <v>0</v>
      </c>
      <c r="BP112" s="14">
        <f>VLOOKUP($B112,[2]Sheet3!$G:$CZ,53,0)</f>
        <v>0</v>
      </c>
      <c r="BQ112" s="14">
        <f>VLOOKUP($B112,[2]Sheet3!$G:$CZ,54,0)</f>
        <v>0</v>
      </c>
      <c r="BR112" s="14">
        <f>VLOOKUP($B112,[2]Sheet3!$G:$CZ,55,0)</f>
        <v>0</v>
      </c>
      <c r="BS112" s="14">
        <f>VLOOKUP($B112,[2]Sheet3!$G:$CZ,56,0)</f>
        <v>0</v>
      </c>
      <c r="BT112" s="14">
        <f>VLOOKUP($B112,[2]Sheet3!$G:$CZ,57,0)</f>
        <v>0</v>
      </c>
      <c r="BU112" s="14">
        <f>VLOOKUP($B112,[2]Sheet3!$G:$CZ,58,0)</f>
        <v>0</v>
      </c>
      <c r="BV112" s="14">
        <f>VLOOKUP($B112,[2]Sheet3!$G:$CZ,59,0)</f>
        <v>0</v>
      </c>
      <c r="BW112" s="14">
        <f>VLOOKUP($B112,[2]Sheet3!$G:$CZ,60,0)</f>
        <v>0</v>
      </c>
      <c r="BX112" s="14">
        <f>VLOOKUP($B112,[2]Sheet3!$G:$CZ,61,0)</f>
        <v>0</v>
      </c>
      <c r="BY112" s="14">
        <f>VLOOKUP($B112,[2]Sheet3!$G:$CZ,62,0)</f>
        <v>0</v>
      </c>
      <c r="BZ112" s="14">
        <f>VLOOKUP($B112,[2]Sheet3!$G:$CZ,63,0)</f>
        <v>0</v>
      </c>
      <c r="CA112" s="14">
        <f>VLOOKUP($B112,[2]Sheet3!$G:$CZ,64,0)</f>
        <v>0</v>
      </c>
      <c r="CB112" s="14">
        <f>VLOOKUP($B112,[2]Sheet3!$G:$CZ,65,0)</f>
        <v>0</v>
      </c>
      <c r="CC112" s="14">
        <f>VLOOKUP($B112,[2]Sheet3!$G:$CZ,66,0)</f>
        <v>0</v>
      </c>
      <c r="CD112" s="14">
        <f>VLOOKUP($B112,[2]Sheet3!$G:$CZ,67,0)</f>
        <v>0</v>
      </c>
      <c r="CE112" s="14">
        <f>VLOOKUP($B112,[2]Sheet3!$G:$CZ,68,0)</f>
        <v>0</v>
      </c>
      <c r="CF112" s="14">
        <f>VLOOKUP($B112,[2]Sheet3!$G:$CZ,69,0)</f>
        <v>0</v>
      </c>
      <c r="CG112" s="14">
        <f>VLOOKUP($B112,[2]Sheet3!$G:$CZ,70,0)</f>
        <v>0</v>
      </c>
      <c r="CH112" s="14">
        <f>VLOOKUP($B112,[2]Sheet3!$G:$CZ,71,0)</f>
        <v>0</v>
      </c>
      <c r="CI112" s="14">
        <f>VLOOKUP($B112,[2]Sheet3!$G:$CZ,72,0)</f>
        <v>0</v>
      </c>
      <c r="CJ112" s="14">
        <f>VLOOKUP($B112,[2]Sheet3!$G:$CZ,73,0)</f>
        <v>0</v>
      </c>
      <c r="CK112" s="14">
        <f>VLOOKUP($B112,[2]Sheet3!$G:$CZ,74,0)</f>
        <v>0</v>
      </c>
      <c r="CL112" s="14">
        <f>VLOOKUP($B112,[2]Sheet3!$G:$CZ,75,0)</f>
        <v>0</v>
      </c>
      <c r="CM112" s="14">
        <f>VLOOKUP($B112,[2]Sheet3!$G:$CZ,76,0)</f>
        <v>0</v>
      </c>
      <c r="CN112" s="14">
        <f>VLOOKUP($B112,[2]Sheet3!$G:$CZ,77,0)</f>
        <v>0</v>
      </c>
      <c r="CO112" s="14">
        <f>VLOOKUP($B112,[2]Sheet3!$G:$CZ,78,0)</f>
        <v>0</v>
      </c>
      <c r="CP112" s="14">
        <f>VLOOKUP($B112,[2]Sheet3!$G:$CZ,79,0)</f>
        <v>0</v>
      </c>
      <c r="CQ112" s="14">
        <f>VLOOKUP($B112,[2]Sheet3!$G:$CZ,80,0)</f>
        <v>0</v>
      </c>
      <c r="CR112" s="14">
        <f>VLOOKUP($B112,[2]Sheet3!$G:$CZ,81,0)</f>
        <v>0</v>
      </c>
      <c r="CS112" s="14">
        <f>VLOOKUP($B112,[2]Sheet3!$G:$CZ,82,0)</f>
        <v>0</v>
      </c>
      <c r="CT112" s="14">
        <f>VLOOKUP($B112,[2]Sheet3!$G:$CZ,83,0)</f>
        <v>0</v>
      </c>
      <c r="CU112" s="14">
        <f>VLOOKUP($B112,[2]Sheet3!$G:$CZ,84,0)</f>
        <v>0</v>
      </c>
      <c r="CV112" s="14">
        <f>VLOOKUP($B112,[2]Sheet3!$G:$CZ,85,0)</f>
        <v>0</v>
      </c>
      <c r="CW112" s="14">
        <f>VLOOKUP($B112,[2]Sheet3!$G:$CZ,86,0)</f>
        <v>0</v>
      </c>
      <c r="CX112" s="14">
        <f>VLOOKUP($B112,[2]Sheet3!$G:$CZ,87,0)</f>
        <v>0</v>
      </c>
      <c r="CY112" s="14">
        <f>VLOOKUP($B112,[2]Sheet3!$G:$CZ,88,0)</f>
        <v>0</v>
      </c>
      <c r="CZ112" s="14">
        <f>VLOOKUP($B112,[2]Sheet3!$G:$CZ,89,0)</f>
        <v>0</v>
      </c>
      <c r="DA112" s="14">
        <f>VLOOKUP($B112,[2]Sheet3!$G:$CZ,90,0)</f>
        <v>0</v>
      </c>
      <c r="DB112" s="14">
        <f>VLOOKUP($B112,[2]Sheet3!$G:$CZ,91,0)</f>
        <v>0</v>
      </c>
      <c r="DC112" s="14">
        <f>VLOOKUP($B112,[2]Sheet3!$G:$CZ,92,0)</f>
        <v>0</v>
      </c>
      <c r="DD112" s="14">
        <f>VLOOKUP($B112,[2]Sheet3!$G:$CZ,93,0)</f>
        <v>0</v>
      </c>
      <c r="DE112" s="14">
        <f>VLOOKUP($B112,[2]Sheet3!$G:$CZ,94,0)</f>
        <v>0</v>
      </c>
      <c r="DF112" s="14">
        <f>VLOOKUP($B112,[2]Sheet3!$G:$CZ,95,0)</f>
        <v>0</v>
      </c>
      <c r="DG112" s="14">
        <f>VLOOKUP($B112,[2]Sheet3!$G:$CZ,96,0)</f>
        <v>0</v>
      </c>
      <c r="DH112" s="14">
        <f>VLOOKUP($B112,[2]Sheet3!$G:$CZ,97,0)</f>
        <v>0</v>
      </c>
      <c r="DI112" s="14">
        <f>VLOOKUP($B112,[2]Sheet3!$G:$CZ,98,0)</f>
        <v>0</v>
      </c>
    </row>
    <row r="113" spans="1:113" x14ac:dyDescent="0.3">
      <c r="A113" s="9" t="str">
        <f t="shared" si="3"/>
        <v>WA3208</v>
      </c>
      <c r="B113" s="15" t="s">
        <v>902</v>
      </c>
      <c r="C113" s="15" t="s">
        <v>903</v>
      </c>
      <c r="F113" s="7" t="s">
        <v>15</v>
      </c>
      <c r="G113" s="12" t="s">
        <v>3608</v>
      </c>
      <c r="H113" s="12" t="str">
        <f>VLOOKUP($B113,[1]Sheet1!$A:$G,5,0)</f>
        <v>arpit.shukla@redingtongroup.com</v>
      </c>
      <c r="I113" s="12" t="str">
        <f>VLOOKUP($B113,[1]Sheet1!$A:$G,7,0)</f>
        <v>dilip.vishwa@redingtongroup.com</v>
      </c>
      <c r="J113" s="12" t="s">
        <v>82</v>
      </c>
      <c r="K113" s="7"/>
      <c r="L113" s="7"/>
      <c r="M113" s="8"/>
      <c r="N113" s="7" t="str">
        <f t="shared" si="4"/>
        <v>arpit.shukla@redingtongroup.com; dilip.vishwa@redingtongroup.com; nilesh.phirke@redingtongroup.com;christopher.joseph@redingtongroup.com</v>
      </c>
      <c r="O113" s="7" t="str">
        <f t="shared" si="5"/>
        <v>WA3208</v>
      </c>
      <c r="P113" s="8" t="s">
        <v>5215</v>
      </c>
      <c r="Q113" s="14">
        <f>VLOOKUP($B113,[2]Sheet3!$G:$CZ,2,0)</f>
        <v>2400309229</v>
      </c>
      <c r="R113" s="14">
        <f>VLOOKUP($B113,[2]Sheet3!$G:$CZ,3,0)</f>
        <v>2400305388</v>
      </c>
      <c r="S113" s="14">
        <f>VLOOKUP($B113,[2]Sheet3!$G:$CZ,4,0)</f>
        <v>0</v>
      </c>
      <c r="T113" s="14">
        <f>VLOOKUP($B113,[2]Sheet3!$G:$CZ,5,0)</f>
        <v>0</v>
      </c>
      <c r="U113" s="14">
        <f>VLOOKUP($B113,[2]Sheet3!$G:$CZ,6,0)</f>
        <v>0</v>
      </c>
      <c r="V113" s="14">
        <f>VLOOKUP($B113,[2]Sheet3!$G:$CZ,7,0)</f>
        <v>0</v>
      </c>
      <c r="W113" s="14">
        <f>VLOOKUP($B113,[2]Sheet3!$G:$CZ,8,0)</f>
        <v>0</v>
      </c>
      <c r="X113" s="14">
        <f>VLOOKUP($B113,[2]Sheet3!$G:$CZ,9,0)</f>
        <v>0</v>
      </c>
      <c r="Y113" s="14">
        <f>VLOOKUP($B113,[2]Sheet3!$G:$CZ,10,0)</f>
        <v>0</v>
      </c>
      <c r="Z113" s="14">
        <f>VLOOKUP($B113,[2]Sheet3!$G:$CZ,11,0)</f>
        <v>0</v>
      </c>
      <c r="AA113" s="14">
        <f>VLOOKUP($B113,[2]Sheet3!$G:$CZ,12,0)</f>
        <v>0</v>
      </c>
      <c r="AB113" s="14">
        <f>VLOOKUP($B113,[2]Sheet3!$G:$CZ,13,0)</f>
        <v>0</v>
      </c>
      <c r="AC113" s="14">
        <f>VLOOKUP($B113,[2]Sheet3!$G:$CZ,14,0)</f>
        <v>0</v>
      </c>
      <c r="AD113" s="14">
        <f>VLOOKUP($B113,[2]Sheet3!$G:$CZ,15,0)</f>
        <v>0</v>
      </c>
      <c r="AE113" s="14">
        <f>VLOOKUP($B113,[2]Sheet3!$G:$CZ,16,0)</f>
        <v>0</v>
      </c>
      <c r="AF113" s="14">
        <f>VLOOKUP($B113,[2]Sheet3!$G:$CZ,17,0)</f>
        <v>0</v>
      </c>
      <c r="AG113" s="14">
        <f>VLOOKUP($B113,[2]Sheet3!$G:$CZ,18,0)</f>
        <v>0</v>
      </c>
      <c r="AH113" s="14">
        <f>VLOOKUP($B113,[2]Sheet3!$G:$CZ,19,0)</f>
        <v>0</v>
      </c>
      <c r="AI113" s="14">
        <f>VLOOKUP($B113,[2]Sheet3!$G:$CZ,20,0)</f>
        <v>0</v>
      </c>
      <c r="AJ113" s="14">
        <f>VLOOKUP($B113,[2]Sheet3!$G:$CZ,21,0)</f>
        <v>0</v>
      </c>
      <c r="AK113" s="14">
        <f>VLOOKUP($B113,[2]Sheet3!$G:$CZ,22,0)</f>
        <v>0</v>
      </c>
      <c r="AL113" s="14">
        <f>VLOOKUP($B113,[2]Sheet3!$G:$CZ,23,0)</f>
        <v>0</v>
      </c>
      <c r="AM113" s="14">
        <f>VLOOKUP($B113,[2]Sheet3!$G:$CZ,24,0)</f>
        <v>0</v>
      </c>
      <c r="AN113" s="14">
        <f>VLOOKUP($B113,[2]Sheet3!$G:$CZ,25,0)</f>
        <v>0</v>
      </c>
      <c r="AO113" s="14">
        <f>VLOOKUP($B113,[2]Sheet3!$G:$CZ,26,0)</f>
        <v>0</v>
      </c>
      <c r="AP113" s="14">
        <f>VLOOKUP($B113,[2]Sheet3!$G:$CZ,27,0)</f>
        <v>0</v>
      </c>
      <c r="AQ113" s="14">
        <f>VLOOKUP($B113,[2]Sheet3!$G:$CZ,28,0)</f>
        <v>0</v>
      </c>
      <c r="AR113" s="14">
        <f>VLOOKUP($B113,[2]Sheet3!$G:$CZ,29,0)</f>
        <v>0</v>
      </c>
      <c r="AS113" s="14">
        <f>VLOOKUP($B113,[2]Sheet3!$G:$CZ,30,0)</f>
        <v>0</v>
      </c>
      <c r="AT113" s="14">
        <f>VLOOKUP($B113,[2]Sheet3!$G:$CZ,31,0)</f>
        <v>0</v>
      </c>
      <c r="AU113" s="14">
        <f>VLOOKUP($B113,[2]Sheet3!$G:$CZ,32,0)</f>
        <v>0</v>
      </c>
      <c r="AV113" s="14">
        <f>VLOOKUP($B113,[2]Sheet3!$G:$CZ,33,0)</f>
        <v>0</v>
      </c>
      <c r="AW113" s="14">
        <f>VLOOKUP($B113,[2]Sheet3!$G:$CZ,34,0)</f>
        <v>0</v>
      </c>
      <c r="AX113" s="14">
        <f>VLOOKUP($B113,[2]Sheet3!$G:$CZ,35,0)</f>
        <v>0</v>
      </c>
      <c r="AY113" s="14">
        <f>VLOOKUP($B113,[2]Sheet3!$G:$CZ,36,0)</f>
        <v>0</v>
      </c>
      <c r="AZ113" s="14">
        <f>VLOOKUP($B113,[2]Sheet3!$G:$CZ,37,0)</f>
        <v>0</v>
      </c>
      <c r="BA113" s="14">
        <f>VLOOKUP($B113,[2]Sheet3!$G:$CZ,38,0)</f>
        <v>0</v>
      </c>
      <c r="BB113" s="14">
        <f>VLOOKUP($B113,[2]Sheet3!$G:$CZ,39,0)</f>
        <v>0</v>
      </c>
      <c r="BC113" s="14">
        <f>VLOOKUP($B113,[2]Sheet3!$G:$CZ,40,0)</f>
        <v>0</v>
      </c>
      <c r="BD113" s="14">
        <f>VLOOKUP($B113,[2]Sheet3!$G:$CZ,41,0)</f>
        <v>0</v>
      </c>
      <c r="BE113" s="14">
        <f>VLOOKUP($B113,[2]Sheet3!$G:$CZ,42,0)</f>
        <v>0</v>
      </c>
      <c r="BF113" s="14">
        <f>VLOOKUP($B113,[2]Sheet3!$G:$CZ,43,0)</f>
        <v>0</v>
      </c>
      <c r="BG113" s="14">
        <f>VLOOKUP($B113,[2]Sheet3!$G:$CZ,44,0)</f>
        <v>0</v>
      </c>
      <c r="BH113" s="14">
        <f>VLOOKUP($B113,[2]Sheet3!$G:$CZ,45,0)</f>
        <v>0</v>
      </c>
      <c r="BI113" s="14">
        <f>VLOOKUP($B113,[2]Sheet3!$G:$CZ,46,0)</f>
        <v>0</v>
      </c>
      <c r="BJ113" s="14">
        <f>VLOOKUP($B113,[2]Sheet3!$G:$CZ,47,0)</f>
        <v>0</v>
      </c>
      <c r="BK113" s="14">
        <f>VLOOKUP($B113,[2]Sheet3!$G:$CZ,48,0)</f>
        <v>0</v>
      </c>
      <c r="BL113" s="14">
        <f>VLOOKUP($B113,[2]Sheet3!$G:$CZ,49,0)</f>
        <v>0</v>
      </c>
      <c r="BM113" s="14">
        <f>VLOOKUP($B113,[2]Sheet3!$G:$CZ,50,0)</f>
        <v>0</v>
      </c>
      <c r="BN113" s="14">
        <f>VLOOKUP($B113,[2]Sheet3!$G:$CZ,51,0)</f>
        <v>0</v>
      </c>
      <c r="BO113" s="14">
        <f>VLOOKUP($B113,[2]Sheet3!$G:$CZ,52,0)</f>
        <v>0</v>
      </c>
      <c r="BP113" s="14">
        <f>VLOOKUP($B113,[2]Sheet3!$G:$CZ,53,0)</f>
        <v>0</v>
      </c>
      <c r="BQ113" s="14">
        <f>VLOOKUP($B113,[2]Sheet3!$G:$CZ,54,0)</f>
        <v>0</v>
      </c>
      <c r="BR113" s="14">
        <f>VLOOKUP($B113,[2]Sheet3!$G:$CZ,55,0)</f>
        <v>0</v>
      </c>
      <c r="BS113" s="14">
        <f>VLOOKUP($B113,[2]Sheet3!$G:$CZ,56,0)</f>
        <v>0</v>
      </c>
      <c r="BT113" s="14">
        <f>VLOOKUP($B113,[2]Sheet3!$G:$CZ,57,0)</f>
        <v>0</v>
      </c>
      <c r="BU113" s="14">
        <f>VLOOKUP($B113,[2]Sheet3!$G:$CZ,58,0)</f>
        <v>0</v>
      </c>
      <c r="BV113" s="14">
        <f>VLOOKUP($B113,[2]Sheet3!$G:$CZ,59,0)</f>
        <v>0</v>
      </c>
      <c r="BW113" s="14">
        <f>VLOOKUP($B113,[2]Sheet3!$G:$CZ,60,0)</f>
        <v>0</v>
      </c>
      <c r="BX113" s="14">
        <f>VLOOKUP($B113,[2]Sheet3!$G:$CZ,61,0)</f>
        <v>0</v>
      </c>
      <c r="BY113" s="14">
        <f>VLOOKUP($B113,[2]Sheet3!$G:$CZ,62,0)</f>
        <v>0</v>
      </c>
      <c r="BZ113" s="14">
        <f>VLOOKUP($B113,[2]Sheet3!$G:$CZ,63,0)</f>
        <v>0</v>
      </c>
      <c r="CA113" s="14">
        <f>VLOOKUP($B113,[2]Sheet3!$G:$CZ,64,0)</f>
        <v>0</v>
      </c>
      <c r="CB113" s="14">
        <f>VLOOKUP($B113,[2]Sheet3!$G:$CZ,65,0)</f>
        <v>0</v>
      </c>
      <c r="CC113" s="14">
        <f>VLOOKUP($B113,[2]Sheet3!$G:$CZ,66,0)</f>
        <v>0</v>
      </c>
      <c r="CD113" s="14">
        <f>VLOOKUP($B113,[2]Sheet3!$G:$CZ,67,0)</f>
        <v>0</v>
      </c>
      <c r="CE113" s="14">
        <f>VLOOKUP($B113,[2]Sheet3!$G:$CZ,68,0)</f>
        <v>0</v>
      </c>
      <c r="CF113" s="14">
        <f>VLOOKUP($B113,[2]Sheet3!$G:$CZ,69,0)</f>
        <v>0</v>
      </c>
      <c r="CG113" s="14">
        <f>VLOOKUP($B113,[2]Sheet3!$G:$CZ,70,0)</f>
        <v>0</v>
      </c>
      <c r="CH113" s="14">
        <f>VLOOKUP($B113,[2]Sheet3!$G:$CZ,71,0)</f>
        <v>0</v>
      </c>
      <c r="CI113" s="14">
        <f>VLOOKUP($B113,[2]Sheet3!$G:$CZ,72,0)</f>
        <v>0</v>
      </c>
      <c r="CJ113" s="14">
        <f>VLOOKUP($B113,[2]Sheet3!$G:$CZ,73,0)</f>
        <v>0</v>
      </c>
      <c r="CK113" s="14">
        <f>VLOOKUP($B113,[2]Sheet3!$G:$CZ,74,0)</f>
        <v>0</v>
      </c>
      <c r="CL113" s="14">
        <f>VLOOKUP($B113,[2]Sheet3!$G:$CZ,75,0)</f>
        <v>0</v>
      </c>
      <c r="CM113" s="14">
        <f>VLOOKUP($B113,[2]Sheet3!$G:$CZ,76,0)</f>
        <v>0</v>
      </c>
      <c r="CN113" s="14">
        <f>VLOOKUP($B113,[2]Sheet3!$G:$CZ,77,0)</f>
        <v>0</v>
      </c>
      <c r="CO113" s="14">
        <f>VLOOKUP($B113,[2]Sheet3!$G:$CZ,78,0)</f>
        <v>0</v>
      </c>
      <c r="CP113" s="14">
        <f>VLOOKUP($B113,[2]Sheet3!$G:$CZ,79,0)</f>
        <v>0</v>
      </c>
      <c r="CQ113" s="14">
        <f>VLOOKUP($B113,[2]Sheet3!$G:$CZ,80,0)</f>
        <v>0</v>
      </c>
      <c r="CR113" s="14">
        <f>VLOOKUP($B113,[2]Sheet3!$G:$CZ,81,0)</f>
        <v>0</v>
      </c>
      <c r="CS113" s="14">
        <f>VLOOKUP($B113,[2]Sheet3!$G:$CZ,82,0)</f>
        <v>0</v>
      </c>
      <c r="CT113" s="14">
        <f>VLOOKUP($B113,[2]Sheet3!$G:$CZ,83,0)</f>
        <v>0</v>
      </c>
      <c r="CU113" s="14">
        <f>VLOOKUP($B113,[2]Sheet3!$G:$CZ,84,0)</f>
        <v>0</v>
      </c>
      <c r="CV113" s="14">
        <f>VLOOKUP($B113,[2]Sheet3!$G:$CZ,85,0)</f>
        <v>0</v>
      </c>
      <c r="CW113" s="14">
        <f>VLOOKUP($B113,[2]Sheet3!$G:$CZ,86,0)</f>
        <v>0</v>
      </c>
      <c r="CX113" s="14">
        <f>VLOOKUP($B113,[2]Sheet3!$G:$CZ,87,0)</f>
        <v>0</v>
      </c>
      <c r="CY113" s="14">
        <f>VLOOKUP($B113,[2]Sheet3!$G:$CZ,88,0)</f>
        <v>0</v>
      </c>
      <c r="CZ113" s="14">
        <f>VLOOKUP($B113,[2]Sheet3!$G:$CZ,89,0)</f>
        <v>0</v>
      </c>
      <c r="DA113" s="14">
        <f>VLOOKUP($B113,[2]Sheet3!$G:$CZ,90,0)</f>
        <v>0</v>
      </c>
      <c r="DB113" s="14">
        <f>VLOOKUP($B113,[2]Sheet3!$G:$CZ,91,0)</f>
        <v>0</v>
      </c>
      <c r="DC113" s="14">
        <f>VLOOKUP($B113,[2]Sheet3!$G:$CZ,92,0)</f>
        <v>0</v>
      </c>
      <c r="DD113" s="14">
        <f>VLOOKUP($B113,[2]Sheet3!$G:$CZ,93,0)</f>
        <v>0</v>
      </c>
      <c r="DE113" s="14">
        <f>VLOOKUP($B113,[2]Sheet3!$G:$CZ,94,0)</f>
        <v>0</v>
      </c>
      <c r="DF113" s="14">
        <f>VLOOKUP($B113,[2]Sheet3!$G:$CZ,95,0)</f>
        <v>0</v>
      </c>
      <c r="DG113" s="14">
        <f>VLOOKUP($B113,[2]Sheet3!$G:$CZ,96,0)</f>
        <v>0</v>
      </c>
      <c r="DH113" s="14">
        <f>VLOOKUP($B113,[2]Sheet3!$G:$CZ,97,0)</f>
        <v>0</v>
      </c>
      <c r="DI113" s="14">
        <f>VLOOKUP($B113,[2]Sheet3!$G:$CZ,98,0)</f>
        <v>0</v>
      </c>
    </row>
    <row r="114" spans="1:113" x14ac:dyDescent="0.3">
      <c r="A114" s="9" t="str">
        <f t="shared" si="3"/>
        <v>NA3060</v>
      </c>
      <c r="B114" s="15" t="s">
        <v>593</v>
      </c>
      <c r="C114" s="15" t="s">
        <v>594</v>
      </c>
      <c r="F114" s="7" t="s">
        <v>15</v>
      </c>
      <c r="G114" s="12" t="s">
        <v>3609</v>
      </c>
      <c r="H114" s="12" t="str">
        <f>VLOOKUP($B114,[1]Sheet1!$A:$G,5,0)</f>
        <v>himanshu.anand@redingtongroup.com</v>
      </c>
      <c r="I114" s="12" t="str">
        <f>VLOOKUP($B114,[1]Sheet1!$A:$G,7,0)</f>
        <v>jitender.chopra@redingtongroup.com</v>
      </c>
      <c r="J114" s="12" t="s">
        <v>82</v>
      </c>
      <c r="K114" s="7"/>
      <c r="L114" s="7"/>
      <c r="M114" s="8"/>
      <c r="N114" s="7" t="str">
        <f t="shared" si="4"/>
        <v>himanshu.anand@redingtongroup.com; jitender.chopra@redingtongroup.com; nilesh.phirke@redingtongroup.com;christopher.joseph@redingtongroup.com</v>
      </c>
      <c r="O114" s="7" t="str">
        <f t="shared" si="5"/>
        <v>NA3060</v>
      </c>
      <c r="P114" s="8" t="s">
        <v>5215</v>
      </c>
      <c r="Q114" s="14">
        <f>VLOOKUP($B114,[2]Sheet3!$G:$CZ,2,0)</f>
        <v>2400308849</v>
      </c>
      <c r="R114" s="14">
        <f>VLOOKUP($B114,[2]Sheet3!$G:$CZ,3,0)</f>
        <v>2400299317</v>
      </c>
      <c r="S114" s="14">
        <f>VLOOKUP($B114,[2]Sheet3!$G:$CZ,4,0)</f>
        <v>2400308827</v>
      </c>
      <c r="T114" s="14">
        <f>VLOOKUP($B114,[2]Sheet3!$G:$CZ,5,0)</f>
        <v>2400308826</v>
      </c>
      <c r="U114" s="14">
        <f>VLOOKUP($B114,[2]Sheet3!$G:$CZ,6,0)</f>
        <v>2400308872</v>
      </c>
      <c r="V114" s="14">
        <f>VLOOKUP($B114,[2]Sheet3!$G:$CZ,7,0)</f>
        <v>2400306170</v>
      </c>
      <c r="W114" s="14">
        <f>VLOOKUP($B114,[2]Sheet3!$G:$CZ,8,0)</f>
        <v>2400300446</v>
      </c>
      <c r="X114" s="14">
        <f>VLOOKUP($B114,[2]Sheet3!$G:$CZ,9,0)</f>
        <v>2400302291</v>
      </c>
      <c r="Y114" s="14">
        <f>VLOOKUP($B114,[2]Sheet3!$G:$CZ,10,0)</f>
        <v>0</v>
      </c>
      <c r="Z114" s="14">
        <f>VLOOKUP($B114,[2]Sheet3!$G:$CZ,11,0)</f>
        <v>0</v>
      </c>
      <c r="AA114" s="14">
        <f>VLOOKUP($B114,[2]Sheet3!$G:$CZ,12,0)</f>
        <v>0</v>
      </c>
      <c r="AB114" s="14">
        <f>VLOOKUP($B114,[2]Sheet3!$G:$CZ,13,0)</f>
        <v>0</v>
      </c>
      <c r="AC114" s="14">
        <f>VLOOKUP($B114,[2]Sheet3!$G:$CZ,14,0)</f>
        <v>0</v>
      </c>
      <c r="AD114" s="14">
        <f>VLOOKUP($B114,[2]Sheet3!$G:$CZ,15,0)</f>
        <v>0</v>
      </c>
      <c r="AE114" s="14">
        <f>VLOOKUP($B114,[2]Sheet3!$G:$CZ,16,0)</f>
        <v>0</v>
      </c>
      <c r="AF114" s="14">
        <f>VLOOKUP($B114,[2]Sheet3!$G:$CZ,17,0)</f>
        <v>0</v>
      </c>
      <c r="AG114" s="14">
        <f>VLOOKUP($B114,[2]Sheet3!$G:$CZ,18,0)</f>
        <v>0</v>
      </c>
      <c r="AH114" s="14">
        <f>VLOOKUP($B114,[2]Sheet3!$G:$CZ,19,0)</f>
        <v>0</v>
      </c>
      <c r="AI114" s="14">
        <f>VLOOKUP($B114,[2]Sheet3!$G:$CZ,20,0)</f>
        <v>0</v>
      </c>
      <c r="AJ114" s="14">
        <f>VLOOKUP($B114,[2]Sheet3!$G:$CZ,21,0)</f>
        <v>0</v>
      </c>
      <c r="AK114" s="14">
        <f>VLOOKUP($B114,[2]Sheet3!$G:$CZ,22,0)</f>
        <v>0</v>
      </c>
      <c r="AL114" s="14">
        <f>VLOOKUP($B114,[2]Sheet3!$G:$CZ,23,0)</f>
        <v>0</v>
      </c>
      <c r="AM114" s="14">
        <f>VLOOKUP($B114,[2]Sheet3!$G:$CZ,24,0)</f>
        <v>0</v>
      </c>
      <c r="AN114" s="14">
        <f>VLOOKUP($B114,[2]Sheet3!$G:$CZ,25,0)</f>
        <v>0</v>
      </c>
      <c r="AO114" s="14">
        <f>VLOOKUP($B114,[2]Sheet3!$G:$CZ,26,0)</f>
        <v>0</v>
      </c>
      <c r="AP114" s="14">
        <f>VLOOKUP($B114,[2]Sheet3!$G:$CZ,27,0)</f>
        <v>0</v>
      </c>
      <c r="AQ114" s="14">
        <f>VLOOKUP($B114,[2]Sheet3!$G:$CZ,28,0)</f>
        <v>0</v>
      </c>
      <c r="AR114" s="14">
        <f>VLOOKUP($B114,[2]Sheet3!$G:$CZ,29,0)</f>
        <v>0</v>
      </c>
      <c r="AS114" s="14">
        <f>VLOOKUP($B114,[2]Sheet3!$G:$CZ,30,0)</f>
        <v>0</v>
      </c>
      <c r="AT114" s="14">
        <f>VLOOKUP($B114,[2]Sheet3!$G:$CZ,31,0)</f>
        <v>0</v>
      </c>
      <c r="AU114" s="14">
        <f>VLOOKUP($B114,[2]Sheet3!$G:$CZ,32,0)</f>
        <v>0</v>
      </c>
      <c r="AV114" s="14">
        <f>VLOOKUP($B114,[2]Sheet3!$G:$CZ,33,0)</f>
        <v>0</v>
      </c>
      <c r="AW114" s="14">
        <f>VLOOKUP($B114,[2]Sheet3!$G:$CZ,34,0)</f>
        <v>0</v>
      </c>
      <c r="AX114" s="14">
        <f>VLOOKUP($B114,[2]Sheet3!$G:$CZ,35,0)</f>
        <v>0</v>
      </c>
      <c r="AY114" s="14">
        <f>VLOOKUP($B114,[2]Sheet3!$G:$CZ,36,0)</f>
        <v>0</v>
      </c>
      <c r="AZ114" s="14">
        <f>VLOOKUP($B114,[2]Sheet3!$G:$CZ,37,0)</f>
        <v>0</v>
      </c>
      <c r="BA114" s="14">
        <f>VLOOKUP($B114,[2]Sheet3!$G:$CZ,38,0)</f>
        <v>0</v>
      </c>
      <c r="BB114" s="14">
        <f>VLOOKUP($B114,[2]Sheet3!$G:$CZ,39,0)</f>
        <v>0</v>
      </c>
      <c r="BC114" s="14">
        <f>VLOOKUP($B114,[2]Sheet3!$G:$CZ,40,0)</f>
        <v>0</v>
      </c>
      <c r="BD114" s="14">
        <f>VLOOKUP($B114,[2]Sheet3!$G:$CZ,41,0)</f>
        <v>0</v>
      </c>
      <c r="BE114" s="14">
        <f>VLOOKUP($B114,[2]Sheet3!$G:$CZ,42,0)</f>
        <v>0</v>
      </c>
      <c r="BF114" s="14">
        <f>VLOOKUP($B114,[2]Sheet3!$G:$CZ,43,0)</f>
        <v>0</v>
      </c>
      <c r="BG114" s="14">
        <f>VLOOKUP($B114,[2]Sheet3!$G:$CZ,44,0)</f>
        <v>0</v>
      </c>
      <c r="BH114" s="14">
        <f>VLOOKUP($B114,[2]Sheet3!$G:$CZ,45,0)</f>
        <v>0</v>
      </c>
      <c r="BI114" s="14">
        <f>VLOOKUP($B114,[2]Sheet3!$G:$CZ,46,0)</f>
        <v>0</v>
      </c>
      <c r="BJ114" s="14">
        <f>VLOOKUP($B114,[2]Sheet3!$G:$CZ,47,0)</f>
        <v>0</v>
      </c>
      <c r="BK114" s="14">
        <f>VLOOKUP($B114,[2]Sheet3!$G:$CZ,48,0)</f>
        <v>0</v>
      </c>
      <c r="BL114" s="14">
        <f>VLOOKUP($B114,[2]Sheet3!$G:$CZ,49,0)</f>
        <v>0</v>
      </c>
      <c r="BM114" s="14">
        <f>VLOOKUP($B114,[2]Sheet3!$G:$CZ,50,0)</f>
        <v>0</v>
      </c>
      <c r="BN114" s="14">
        <f>VLOOKUP($B114,[2]Sheet3!$G:$CZ,51,0)</f>
        <v>0</v>
      </c>
      <c r="BO114" s="14">
        <f>VLOOKUP($B114,[2]Sheet3!$G:$CZ,52,0)</f>
        <v>0</v>
      </c>
      <c r="BP114" s="14">
        <f>VLOOKUP($B114,[2]Sheet3!$G:$CZ,53,0)</f>
        <v>0</v>
      </c>
      <c r="BQ114" s="14">
        <f>VLOOKUP($B114,[2]Sheet3!$G:$CZ,54,0)</f>
        <v>0</v>
      </c>
      <c r="BR114" s="14">
        <f>VLOOKUP($B114,[2]Sheet3!$G:$CZ,55,0)</f>
        <v>0</v>
      </c>
      <c r="BS114" s="14">
        <f>VLOOKUP($B114,[2]Sheet3!$G:$CZ,56,0)</f>
        <v>0</v>
      </c>
      <c r="BT114" s="14">
        <f>VLOOKUP($B114,[2]Sheet3!$G:$CZ,57,0)</f>
        <v>0</v>
      </c>
      <c r="BU114" s="14">
        <f>VLOOKUP($B114,[2]Sheet3!$G:$CZ,58,0)</f>
        <v>0</v>
      </c>
      <c r="BV114" s="14">
        <f>VLOOKUP($B114,[2]Sheet3!$G:$CZ,59,0)</f>
        <v>0</v>
      </c>
      <c r="BW114" s="14">
        <f>VLOOKUP($B114,[2]Sheet3!$G:$CZ,60,0)</f>
        <v>0</v>
      </c>
      <c r="BX114" s="14">
        <f>VLOOKUP($B114,[2]Sheet3!$G:$CZ,61,0)</f>
        <v>0</v>
      </c>
      <c r="BY114" s="14">
        <f>VLOOKUP($B114,[2]Sheet3!$G:$CZ,62,0)</f>
        <v>0</v>
      </c>
      <c r="BZ114" s="14">
        <f>VLOOKUP($B114,[2]Sheet3!$G:$CZ,63,0)</f>
        <v>0</v>
      </c>
      <c r="CA114" s="14">
        <f>VLOOKUP($B114,[2]Sheet3!$G:$CZ,64,0)</f>
        <v>0</v>
      </c>
      <c r="CB114" s="14">
        <f>VLOOKUP($B114,[2]Sheet3!$G:$CZ,65,0)</f>
        <v>0</v>
      </c>
      <c r="CC114" s="14">
        <f>VLOOKUP($B114,[2]Sheet3!$G:$CZ,66,0)</f>
        <v>0</v>
      </c>
      <c r="CD114" s="14">
        <f>VLOOKUP($B114,[2]Sheet3!$G:$CZ,67,0)</f>
        <v>0</v>
      </c>
      <c r="CE114" s="14">
        <f>VLOOKUP($B114,[2]Sheet3!$G:$CZ,68,0)</f>
        <v>0</v>
      </c>
      <c r="CF114" s="14">
        <f>VLOOKUP($B114,[2]Sheet3!$G:$CZ,69,0)</f>
        <v>0</v>
      </c>
      <c r="CG114" s="14">
        <f>VLOOKUP($B114,[2]Sheet3!$G:$CZ,70,0)</f>
        <v>0</v>
      </c>
      <c r="CH114" s="14">
        <f>VLOOKUP($B114,[2]Sheet3!$G:$CZ,71,0)</f>
        <v>0</v>
      </c>
      <c r="CI114" s="14">
        <f>VLOOKUP($B114,[2]Sheet3!$G:$CZ,72,0)</f>
        <v>0</v>
      </c>
      <c r="CJ114" s="14">
        <f>VLOOKUP($B114,[2]Sheet3!$G:$CZ,73,0)</f>
        <v>0</v>
      </c>
      <c r="CK114" s="14">
        <f>VLOOKUP($B114,[2]Sheet3!$G:$CZ,74,0)</f>
        <v>0</v>
      </c>
      <c r="CL114" s="14">
        <f>VLOOKUP($B114,[2]Sheet3!$G:$CZ,75,0)</f>
        <v>0</v>
      </c>
      <c r="CM114" s="14">
        <f>VLOOKUP($B114,[2]Sheet3!$G:$CZ,76,0)</f>
        <v>0</v>
      </c>
      <c r="CN114" s="14">
        <f>VLOOKUP($B114,[2]Sheet3!$G:$CZ,77,0)</f>
        <v>0</v>
      </c>
      <c r="CO114" s="14">
        <f>VLOOKUP($B114,[2]Sheet3!$G:$CZ,78,0)</f>
        <v>0</v>
      </c>
      <c r="CP114" s="14">
        <f>VLOOKUP($B114,[2]Sheet3!$G:$CZ,79,0)</f>
        <v>0</v>
      </c>
      <c r="CQ114" s="14">
        <f>VLOOKUP($B114,[2]Sheet3!$G:$CZ,80,0)</f>
        <v>0</v>
      </c>
      <c r="CR114" s="14">
        <f>VLOOKUP($B114,[2]Sheet3!$G:$CZ,81,0)</f>
        <v>0</v>
      </c>
      <c r="CS114" s="14">
        <f>VLOOKUP($B114,[2]Sheet3!$G:$CZ,82,0)</f>
        <v>0</v>
      </c>
      <c r="CT114" s="14">
        <f>VLOOKUP($B114,[2]Sheet3!$G:$CZ,83,0)</f>
        <v>0</v>
      </c>
      <c r="CU114" s="14">
        <f>VLOOKUP($B114,[2]Sheet3!$G:$CZ,84,0)</f>
        <v>0</v>
      </c>
      <c r="CV114" s="14">
        <f>VLOOKUP($B114,[2]Sheet3!$G:$CZ,85,0)</f>
        <v>0</v>
      </c>
      <c r="CW114" s="14">
        <f>VLOOKUP($B114,[2]Sheet3!$G:$CZ,86,0)</f>
        <v>0</v>
      </c>
      <c r="CX114" s="14">
        <f>VLOOKUP($B114,[2]Sheet3!$G:$CZ,87,0)</f>
        <v>0</v>
      </c>
      <c r="CY114" s="14">
        <f>VLOOKUP($B114,[2]Sheet3!$G:$CZ,88,0)</f>
        <v>0</v>
      </c>
      <c r="CZ114" s="14">
        <f>VLOOKUP($B114,[2]Sheet3!$G:$CZ,89,0)</f>
        <v>0</v>
      </c>
      <c r="DA114" s="14">
        <f>VLOOKUP($B114,[2]Sheet3!$G:$CZ,90,0)</f>
        <v>0</v>
      </c>
      <c r="DB114" s="14">
        <f>VLOOKUP($B114,[2]Sheet3!$G:$CZ,91,0)</f>
        <v>0</v>
      </c>
      <c r="DC114" s="14">
        <f>VLOOKUP($B114,[2]Sheet3!$G:$CZ,92,0)</f>
        <v>0</v>
      </c>
      <c r="DD114" s="14">
        <f>VLOOKUP($B114,[2]Sheet3!$G:$CZ,93,0)</f>
        <v>0</v>
      </c>
      <c r="DE114" s="14">
        <f>VLOOKUP($B114,[2]Sheet3!$G:$CZ,94,0)</f>
        <v>0</v>
      </c>
      <c r="DF114" s="14">
        <f>VLOOKUP($B114,[2]Sheet3!$G:$CZ,95,0)</f>
        <v>0</v>
      </c>
      <c r="DG114" s="14">
        <f>VLOOKUP($B114,[2]Sheet3!$G:$CZ,96,0)</f>
        <v>0</v>
      </c>
      <c r="DH114" s="14">
        <f>VLOOKUP($B114,[2]Sheet3!$G:$CZ,97,0)</f>
        <v>0</v>
      </c>
      <c r="DI114" s="14">
        <f>VLOOKUP($B114,[2]Sheet3!$G:$CZ,98,0)</f>
        <v>0</v>
      </c>
    </row>
    <row r="115" spans="1:113" x14ac:dyDescent="0.3">
      <c r="A115" s="9" t="str">
        <f t="shared" si="3"/>
        <v>N14501</v>
      </c>
      <c r="B115" s="15" t="s">
        <v>904</v>
      </c>
      <c r="C115" s="15" t="s">
        <v>905</v>
      </c>
      <c r="F115" s="7" t="s">
        <v>15</v>
      </c>
      <c r="G115" s="12" t="s">
        <v>3610</v>
      </c>
      <c r="H115" s="12" t="str">
        <f>VLOOKUP($B115,[1]Sheet1!$A:$G,5,0)</f>
        <v>shashi.singh@redingtongroup.com</v>
      </c>
      <c r="I115" s="12" t="str">
        <f>VLOOKUP($B115,[1]Sheet1!$A:$G,7,0)</f>
        <v>sidharth.eknath@redingtongroup.com</v>
      </c>
      <c r="J115" s="12" t="s">
        <v>82</v>
      </c>
      <c r="K115" s="7"/>
      <c r="L115" s="7"/>
      <c r="M115" s="8"/>
      <c r="N115" s="7" t="str">
        <f t="shared" si="4"/>
        <v>shashi.singh@redingtongroup.com; sidharth.eknath@redingtongroup.com; nilesh.phirke@redingtongroup.com;christopher.joseph@redingtongroup.com</v>
      </c>
      <c r="O115" s="7" t="str">
        <f t="shared" si="5"/>
        <v>N14501</v>
      </c>
      <c r="P115" s="8" t="s">
        <v>5215</v>
      </c>
      <c r="Q115" s="14">
        <f>VLOOKUP($B115,[2]Sheet3!$G:$CZ,2,0)</f>
        <v>2400305998</v>
      </c>
      <c r="R115" s="14">
        <f>VLOOKUP($B115,[2]Sheet3!$G:$CZ,3,0)</f>
        <v>2400307905</v>
      </c>
      <c r="S115" s="14">
        <f>VLOOKUP($B115,[2]Sheet3!$G:$CZ,4,0)</f>
        <v>2400307904</v>
      </c>
      <c r="T115" s="14">
        <f>VLOOKUP($B115,[2]Sheet3!$G:$CZ,5,0)</f>
        <v>2400299936</v>
      </c>
      <c r="U115" s="14">
        <f>VLOOKUP($B115,[2]Sheet3!$G:$CZ,6,0)</f>
        <v>0</v>
      </c>
      <c r="V115" s="14">
        <f>VLOOKUP($B115,[2]Sheet3!$G:$CZ,7,0)</f>
        <v>0</v>
      </c>
      <c r="W115" s="14">
        <f>VLOOKUP($B115,[2]Sheet3!$G:$CZ,8,0)</f>
        <v>0</v>
      </c>
      <c r="X115" s="14">
        <f>VLOOKUP($B115,[2]Sheet3!$G:$CZ,9,0)</f>
        <v>0</v>
      </c>
      <c r="Y115" s="14">
        <f>VLOOKUP($B115,[2]Sheet3!$G:$CZ,10,0)</f>
        <v>0</v>
      </c>
      <c r="Z115" s="14">
        <f>VLOOKUP($B115,[2]Sheet3!$G:$CZ,11,0)</f>
        <v>0</v>
      </c>
      <c r="AA115" s="14">
        <f>VLOOKUP($B115,[2]Sheet3!$G:$CZ,12,0)</f>
        <v>0</v>
      </c>
      <c r="AB115" s="14">
        <f>VLOOKUP($B115,[2]Sheet3!$G:$CZ,13,0)</f>
        <v>0</v>
      </c>
      <c r="AC115" s="14">
        <f>VLOOKUP($B115,[2]Sheet3!$G:$CZ,14,0)</f>
        <v>0</v>
      </c>
      <c r="AD115" s="14">
        <f>VLOOKUP($B115,[2]Sheet3!$G:$CZ,15,0)</f>
        <v>0</v>
      </c>
      <c r="AE115" s="14">
        <f>VLOOKUP($B115,[2]Sheet3!$G:$CZ,16,0)</f>
        <v>0</v>
      </c>
      <c r="AF115" s="14">
        <f>VLOOKUP($B115,[2]Sheet3!$G:$CZ,17,0)</f>
        <v>0</v>
      </c>
      <c r="AG115" s="14">
        <f>VLOOKUP($B115,[2]Sheet3!$G:$CZ,18,0)</f>
        <v>0</v>
      </c>
      <c r="AH115" s="14">
        <f>VLOOKUP($B115,[2]Sheet3!$G:$CZ,19,0)</f>
        <v>0</v>
      </c>
      <c r="AI115" s="14">
        <f>VLOOKUP($B115,[2]Sheet3!$G:$CZ,20,0)</f>
        <v>0</v>
      </c>
      <c r="AJ115" s="14">
        <f>VLOOKUP($B115,[2]Sheet3!$G:$CZ,21,0)</f>
        <v>0</v>
      </c>
      <c r="AK115" s="14">
        <f>VLOOKUP($B115,[2]Sheet3!$G:$CZ,22,0)</f>
        <v>0</v>
      </c>
      <c r="AL115" s="14">
        <f>VLOOKUP($B115,[2]Sheet3!$G:$CZ,23,0)</f>
        <v>0</v>
      </c>
      <c r="AM115" s="14">
        <f>VLOOKUP($B115,[2]Sheet3!$G:$CZ,24,0)</f>
        <v>0</v>
      </c>
      <c r="AN115" s="14">
        <f>VLOOKUP($B115,[2]Sheet3!$G:$CZ,25,0)</f>
        <v>0</v>
      </c>
      <c r="AO115" s="14">
        <f>VLOOKUP($B115,[2]Sheet3!$G:$CZ,26,0)</f>
        <v>0</v>
      </c>
      <c r="AP115" s="14">
        <f>VLOOKUP($B115,[2]Sheet3!$G:$CZ,27,0)</f>
        <v>0</v>
      </c>
      <c r="AQ115" s="14">
        <f>VLOOKUP($B115,[2]Sheet3!$G:$CZ,28,0)</f>
        <v>0</v>
      </c>
      <c r="AR115" s="14">
        <f>VLOOKUP($B115,[2]Sheet3!$G:$CZ,29,0)</f>
        <v>0</v>
      </c>
      <c r="AS115" s="14">
        <f>VLOOKUP($B115,[2]Sheet3!$G:$CZ,30,0)</f>
        <v>0</v>
      </c>
      <c r="AT115" s="14">
        <f>VLOOKUP($B115,[2]Sheet3!$G:$CZ,31,0)</f>
        <v>0</v>
      </c>
      <c r="AU115" s="14">
        <f>VLOOKUP($B115,[2]Sheet3!$G:$CZ,32,0)</f>
        <v>0</v>
      </c>
      <c r="AV115" s="14">
        <f>VLOOKUP($B115,[2]Sheet3!$G:$CZ,33,0)</f>
        <v>0</v>
      </c>
      <c r="AW115" s="14">
        <f>VLOOKUP($B115,[2]Sheet3!$G:$CZ,34,0)</f>
        <v>0</v>
      </c>
      <c r="AX115" s="14">
        <f>VLOOKUP($B115,[2]Sheet3!$G:$CZ,35,0)</f>
        <v>0</v>
      </c>
      <c r="AY115" s="14">
        <f>VLOOKUP($B115,[2]Sheet3!$G:$CZ,36,0)</f>
        <v>0</v>
      </c>
      <c r="AZ115" s="14">
        <f>VLOOKUP($B115,[2]Sheet3!$G:$CZ,37,0)</f>
        <v>0</v>
      </c>
      <c r="BA115" s="14">
        <f>VLOOKUP($B115,[2]Sheet3!$G:$CZ,38,0)</f>
        <v>0</v>
      </c>
      <c r="BB115" s="14">
        <f>VLOOKUP($B115,[2]Sheet3!$G:$CZ,39,0)</f>
        <v>0</v>
      </c>
      <c r="BC115" s="14">
        <f>VLOOKUP($B115,[2]Sheet3!$G:$CZ,40,0)</f>
        <v>0</v>
      </c>
      <c r="BD115" s="14">
        <f>VLOOKUP($B115,[2]Sheet3!$G:$CZ,41,0)</f>
        <v>0</v>
      </c>
      <c r="BE115" s="14">
        <f>VLOOKUP($B115,[2]Sheet3!$G:$CZ,42,0)</f>
        <v>0</v>
      </c>
      <c r="BF115" s="14">
        <f>VLOOKUP($B115,[2]Sheet3!$G:$CZ,43,0)</f>
        <v>0</v>
      </c>
      <c r="BG115" s="14">
        <f>VLOOKUP($B115,[2]Sheet3!$G:$CZ,44,0)</f>
        <v>0</v>
      </c>
      <c r="BH115" s="14">
        <f>VLOOKUP($B115,[2]Sheet3!$G:$CZ,45,0)</f>
        <v>0</v>
      </c>
      <c r="BI115" s="14">
        <f>VLOOKUP($B115,[2]Sheet3!$G:$CZ,46,0)</f>
        <v>0</v>
      </c>
      <c r="BJ115" s="14">
        <f>VLOOKUP($B115,[2]Sheet3!$G:$CZ,47,0)</f>
        <v>0</v>
      </c>
      <c r="BK115" s="14">
        <f>VLOOKUP($B115,[2]Sheet3!$G:$CZ,48,0)</f>
        <v>0</v>
      </c>
      <c r="BL115" s="14">
        <f>VLOOKUP($B115,[2]Sheet3!$G:$CZ,49,0)</f>
        <v>0</v>
      </c>
      <c r="BM115" s="14">
        <f>VLOOKUP($B115,[2]Sheet3!$G:$CZ,50,0)</f>
        <v>0</v>
      </c>
      <c r="BN115" s="14">
        <f>VLOOKUP($B115,[2]Sheet3!$G:$CZ,51,0)</f>
        <v>0</v>
      </c>
      <c r="BO115" s="14">
        <f>VLOOKUP($B115,[2]Sheet3!$G:$CZ,52,0)</f>
        <v>0</v>
      </c>
      <c r="BP115" s="14">
        <f>VLOOKUP($B115,[2]Sheet3!$G:$CZ,53,0)</f>
        <v>0</v>
      </c>
      <c r="BQ115" s="14">
        <f>VLOOKUP($B115,[2]Sheet3!$G:$CZ,54,0)</f>
        <v>0</v>
      </c>
      <c r="BR115" s="14">
        <f>VLOOKUP($B115,[2]Sheet3!$G:$CZ,55,0)</f>
        <v>0</v>
      </c>
      <c r="BS115" s="14">
        <f>VLOOKUP($B115,[2]Sheet3!$G:$CZ,56,0)</f>
        <v>0</v>
      </c>
      <c r="BT115" s="14">
        <f>VLOOKUP($B115,[2]Sheet3!$G:$CZ,57,0)</f>
        <v>0</v>
      </c>
      <c r="BU115" s="14">
        <f>VLOOKUP($B115,[2]Sheet3!$G:$CZ,58,0)</f>
        <v>0</v>
      </c>
      <c r="BV115" s="14">
        <f>VLOOKUP($B115,[2]Sheet3!$G:$CZ,59,0)</f>
        <v>0</v>
      </c>
      <c r="BW115" s="14">
        <f>VLOOKUP($B115,[2]Sheet3!$G:$CZ,60,0)</f>
        <v>0</v>
      </c>
      <c r="BX115" s="14">
        <f>VLOOKUP($B115,[2]Sheet3!$G:$CZ,61,0)</f>
        <v>0</v>
      </c>
      <c r="BY115" s="14">
        <f>VLOOKUP($B115,[2]Sheet3!$G:$CZ,62,0)</f>
        <v>0</v>
      </c>
      <c r="BZ115" s="14">
        <f>VLOOKUP($B115,[2]Sheet3!$G:$CZ,63,0)</f>
        <v>0</v>
      </c>
      <c r="CA115" s="14">
        <f>VLOOKUP($B115,[2]Sheet3!$G:$CZ,64,0)</f>
        <v>0</v>
      </c>
      <c r="CB115" s="14">
        <f>VLOOKUP($B115,[2]Sheet3!$G:$CZ,65,0)</f>
        <v>0</v>
      </c>
      <c r="CC115" s="14">
        <f>VLOOKUP($B115,[2]Sheet3!$G:$CZ,66,0)</f>
        <v>0</v>
      </c>
      <c r="CD115" s="14">
        <f>VLOOKUP($B115,[2]Sheet3!$G:$CZ,67,0)</f>
        <v>0</v>
      </c>
      <c r="CE115" s="14">
        <f>VLOOKUP($B115,[2]Sheet3!$G:$CZ,68,0)</f>
        <v>0</v>
      </c>
      <c r="CF115" s="14">
        <f>VLOOKUP($B115,[2]Sheet3!$G:$CZ,69,0)</f>
        <v>0</v>
      </c>
      <c r="CG115" s="14">
        <f>VLOOKUP($B115,[2]Sheet3!$G:$CZ,70,0)</f>
        <v>0</v>
      </c>
      <c r="CH115" s="14">
        <f>VLOOKUP($B115,[2]Sheet3!$G:$CZ,71,0)</f>
        <v>0</v>
      </c>
      <c r="CI115" s="14">
        <f>VLOOKUP($B115,[2]Sheet3!$G:$CZ,72,0)</f>
        <v>0</v>
      </c>
      <c r="CJ115" s="14">
        <f>VLOOKUP($B115,[2]Sheet3!$G:$CZ,73,0)</f>
        <v>0</v>
      </c>
      <c r="CK115" s="14">
        <f>VLOOKUP($B115,[2]Sheet3!$G:$CZ,74,0)</f>
        <v>0</v>
      </c>
      <c r="CL115" s="14">
        <f>VLOOKUP($B115,[2]Sheet3!$G:$CZ,75,0)</f>
        <v>0</v>
      </c>
      <c r="CM115" s="14">
        <f>VLOOKUP($B115,[2]Sheet3!$G:$CZ,76,0)</f>
        <v>0</v>
      </c>
      <c r="CN115" s="14">
        <f>VLOOKUP($B115,[2]Sheet3!$G:$CZ,77,0)</f>
        <v>0</v>
      </c>
      <c r="CO115" s="14">
        <f>VLOOKUP($B115,[2]Sheet3!$G:$CZ,78,0)</f>
        <v>0</v>
      </c>
      <c r="CP115" s="14">
        <f>VLOOKUP($B115,[2]Sheet3!$G:$CZ,79,0)</f>
        <v>0</v>
      </c>
      <c r="CQ115" s="14">
        <f>VLOOKUP($B115,[2]Sheet3!$G:$CZ,80,0)</f>
        <v>0</v>
      </c>
      <c r="CR115" s="14">
        <f>VLOOKUP($B115,[2]Sheet3!$G:$CZ,81,0)</f>
        <v>0</v>
      </c>
      <c r="CS115" s="14">
        <f>VLOOKUP($B115,[2]Sheet3!$G:$CZ,82,0)</f>
        <v>0</v>
      </c>
      <c r="CT115" s="14">
        <f>VLOOKUP($B115,[2]Sheet3!$G:$CZ,83,0)</f>
        <v>0</v>
      </c>
      <c r="CU115" s="14">
        <f>VLOOKUP($B115,[2]Sheet3!$G:$CZ,84,0)</f>
        <v>0</v>
      </c>
      <c r="CV115" s="14">
        <f>VLOOKUP($B115,[2]Sheet3!$G:$CZ,85,0)</f>
        <v>0</v>
      </c>
      <c r="CW115" s="14">
        <f>VLOOKUP($B115,[2]Sheet3!$G:$CZ,86,0)</f>
        <v>0</v>
      </c>
      <c r="CX115" s="14">
        <f>VLOOKUP($B115,[2]Sheet3!$G:$CZ,87,0)</f>
        <v>0</v>
      </c>
      <c r="CY115" s="14">
        <f>VLOOKUP($B115,[2]Sheet3!$G:$CZ,88,0)</f>
        <v>0</v>
      </c>
      <c r="CZ115" s="14">
        <f>VLOOKUP($B115,[2]Sheet3!$G:$CZ,89,0)</f>
        <v>0</v>
      </c>
      <c r="DA115" s="14">
        <f>VLOOKUP($B115,[2]Sheet3!$G:$CZ,90,0)</f>
        <v>0</v>
      </c>
      <c r="DB115" s="14">
        <f>VLOOKUP($B115,[2]Sheet3!$G:$CZ,91,0)</f>
        <v>0</v>
      </c>
      <c r="DC115" s="14">
        <f>VLOOKUP($B115,[2]Sheet3!$G:$CZ,92,0)</f>
        <v>0</v>
      </c>
      <c r="DD115" s="14">
        <f>VLOOKUP($B115,[2]Sheet3!$G:$CZ,93,0)</f>
        <v>0</v>
      </c>
      <c r="DE115" s="14">
        <f>VLOOKUP($B115,[2]Sheet3!$G:$CZ,94,0)</f>
        <v>0</v>
      </c>
      <c r="DF115" s="14">
        <f>VLOOKUP($B115,[2]Sheet3!$G:$CZ,95,0)</f>
        <v>0</v>
      </c>
      <c r="DG115" s="14">
        <f>VLOOKUP($B115,[2]Sheet3!$G:$CZ,96,0)</f>
        <v>0</v>
      </c>
      <c r="DH115" s="14">
        <f>VLOOKUP($B115,[2]Sheet3!$G:$CZ,97,0)</f>
        <v>0</v>
      </c>
      <c r="DI115" s="14">
        <f>VLOOKUP($B115,[2]Sheet3!$G:$CZ,98,0)</f>
        <v>0</v>
      </c>
    </row>
    <row r="116" spans="1:113" x14ac:dyDescent="0.3">
      <c r="A116" s="9" t="str">
        <f t="shared" si="3"/>
        <v>N14619</v>
      </c>
      <c r="B116" s="15" t="s">
        <v>390</v>
      </c>
      <c r="C116" s="15" t="s">
        <v>391</v>
      </c>
      <c r="F116" s="7" t="s">
        <v>15</v>
      </c>
      <c r="G116" s="12" t="s">
        <v>3611</v>
      </c>
      <c r="H116" s="12" t="str">
        <f>VLOOKUP($B116,[1]Sheet1!$A:$G,5,0)</f>
        <v>dheeraj.sharma@redingtongroup.com</v>
      </c>
      <c r="I116" s="12" t="str">
        <f>VLOOKUP($B116,[1]Sheet1!$A:$G,7,0)</f>
        <v>sidharth.eknath@redingtongroup.com</v>
      </c>
      <c r="J116" s="12" t="s">
        <v>82</v>
      </c>
      <c r="K116" s="7"/>
      <c r="L116" s="7"/>
      <c r="M116" s="8"/>
      <c r="N116" s="7" t="str">
        <f t="shared" si="4"/>
        <v>dheeraj.sharma@redingtongroup.com; sidharth.eknath@redingtongroup.com; nilesh.phirke@redingtongroup.com;christopher.joseph@redingtongroup.com</v>
      </c>
      <c r="O116" s="7" t="str">
        <f t="shared" si="5"/>
        <v>N14619</v>
      </c>
      <c r="P116" s="8" t="s">
        <v>5215</v>
      </c>
      <c r="Q116" s="14">
        <f>VLOOKUP($B116,[2]Sheet3!$G:$CZ,2,0)</f>
        <v>2400308102</v>
      </c>
      <c r="R116" s="14">
        <f>VLOOKUP($B116,[2]Sheet3!$G:$CZ,3,0)</f>
        <v>2400304890</v>
      </c>
      <c r="S116" s="14">
        <f>VLOOKUP($B116,[2]Sheet3!$G:$CZ,4,0)</f>
        <v>2400303306</v>
      </c>
      <c r="T116" s="14">
        <f>VLOOKUP($B116,[2]Sheet3!$G:$CZ,5,0)</f>
        <v>2400308104</v>
      </c>
      <c r="U116" s="14">
        <f>VLOOKUP($B116,[2]Sheet3!$G:$CZ,6,0)</f>
        <v>0</v>
      </c>
      <c r="V116" s="14">
        <f>VLOOKUP($B116,[2]Sheet3!$G:$CZ,7,0)</f>
        <v>0</v>
      </c>
      <c r="W116" s="14">
        <f>VLOOKUP($B116,[2]Sheet3!$G:$CZ,8,0)</f>
        <v>0</v>
      </c>
      <c r="X116" s="14">
        <f>VLOOKUP($B116,[2]Sheet3!$G:$CZ,9,0)</f>
        <v>0</v>
      </c>
      <c r="Y116" s="14">
        <f>VLOOKUP($B116,[2]Sheet3!$G:$CZ,10,0)</f>
        <v>0</v>
      </c>
      <c r="Z116" s="14">
        <f>VLOOKUP($B116,[2]Sheet3!$G:$CZ,11,0)</f>
        <v>0</v>
      </c>
      <c r="AA116" s="14">
        <f>VLOOKUP($B116,[2]Sheet3!$G:$CZ,12,0)</f>
        <v>0</v>
      </c>
      <c r="AB116" s="14">
        <f>VLOOKUP($B116,[2]Sheet3!$G:$CZ,13,0)</f>
        <v>0</v>
      </c>
      <c r="AC116" s="14">
        <f>VLOOKUP($B116,[2]Sheet3!$G:$CZ,14,0)</f>
        <v>0</v>
      </c>
      <c r="AD116" s="14">
        <f>VLOOKUP($B116,[2]Sheet3!$G:$CZ,15,0)</f>
        <v>0</v>
      </c>
      <c r="AE116" s="14">
        <f>VLOOKUP($B116,[2]Sheet3!$G:$CZ,16,0)</f>
        <v>0</v>
      </c>
      <c r="AF116" s="14">
        <f>VLOOKUP($B116,[2]Sheet3!$G:$CZ,17,0)</f>
        <v>0</v>
      </c>
      <c r="AG116" s="14">
        <f>VLOOKUP($B116,[2]Sheet3!$G:$CZ,18,0)</f>
        <v>0</v>
      </c>
      <c r="AH116" s="14">
        <f>VLOOKUP($B116,[2]Sheet3!$G:$CZ,19,0)</f>
        <v>0</v>
      </c>
      <c r="AI116" s="14">
        <f>VLOOKUP($B116,[2]Sheet3!$G:$CZ,20,0)</f>
        <v>0</v>
      </c>
      <c r="AJ116" s="14">
        <f>VLOOKUP($B116,[2]Sheet3!$G:$CZ,21,0)</f>
        <v>0</v>
      </c>
      <c r="AK116" s="14">
        <f>VLOOKUP($B116,[2]Sheet3!$G:$CZ,22,0)</f>
        <v>0</v>
      </c>
      <c r="AL116" s="14">
        <f>VLOOKUP($B116,[2]Sheet3!$G:$CZ,23,0)</f>
        <v>0</v>
      </c>
      <c r="AM116" s="14">
        <f>VLOOKUP($B116,[2]Sheet3!$G:$CZ,24,0)</f>
        <v>0</v>
      </c>
      <c r="AN116" s="14">
        <f>VLOOKUP($B116,[2]Sheet3!$G:$CZ,25,0)</f>
        <v>0</v>
      </c>
      <c r="AO116" s="14">
        <f>VLOOKUP($B116,[2]Sheet3!$G:$CZ,26,0)</f>
        <v>0</v>
      </c>
      <c r="AP116" s="14">
        <f>VLOOKUP($B116,[2]Sheet3!$G:$CZ,27,0)</f>
        <v>0</v>
      </c>
      <c r="AQ116" s="14">
        <f>VLOOKUP($B116,[2]Sheet3!$G:$CZ,28,0)</f>
        <v>0</v>
      </c>
      <c r="AR116" s="14">
        <f>VLOOKUP($B116,[2]Sheet3!$G:$CZ,29,0)</f>
        <v>0</v>
      </c>
      <c r="AS116" s="14">
        <f>VLOOKUP($B116,[2]Sheet3!$G:$CZ,30,0)</f>
        <v>0</v>
      </c>
      <c r="AT116" s="14">
        <f>VLOOKUP($B116,[2]Sheet3!$G:$CZ,31,0)</f>
        <v>0</v>
      </c>
      <c r="AU116" s="14">
        <f>VLOOKUP($B116,[2]Sheet3!$G:$CZ,32,0)</f>
        <v>0</v>
      </c>
      <c r="AV116" s="14">
        <f>VLOOKUP($B116,[2]Sheet3!$G:$CZ,33,0)</f>
        <v>0</v>
      </c>
      <c r="AW116" s="14">
        <f>VLOOKUP($B116,[2]Sheet3!$G:$CZ,34,0)</f>
        <v>0</v>
      </c>
      <c r="AX116" s="14">
        <f>VLOOKUP($B116,[2]Sheet3!$G:$CZ,35,0)</f>
        <v>0</v>
      </c>
      <c r="AY116" s="14">
        <f>VLOOKUP($B116,[2]Sheet3!$G:$CZ,36,0)</f>
        <v>0</v>
      </c>
      <c r="AZ116" s="14">
        <f>VLOOKUP($B116,[2]Sheet3!$G:$CZ,37,0)</f>
        <v>0</v>
      </c>
      <c r="BA116" s="14">
        <f>VLOOKUP($B116,[2]Sheet3!$G:$CZ,38,0)</f>
        <v>0</v>
      </c>
      <c r="BB116" s="14">
        <f>VLOOKUP($B116,[2]Sheet3!$G:$CZ,39,0)</f>
        <v>0</v>
      </c>
      <c r="BC116" s="14">
        <f>VLOOKUP($B116,[2]Sheet3!$G:$CZ,40,0)</f>
        <v>0</v>
      </c>
      <c r="BD116" s="14">
        <f>VLOOKUP($B116,[2]Sheet3!$G:$CZ,41,0)</f>
        <v>0</v>
      </c>
      <c r="BE116" s="14">
        <f>VLOOKUP($B116,[2]Sheet3!$G:$CZ,42,0)</f>
        <v>0</v>
      </c>
      <c r="BF116" s="14">
        <f>VLOOKUP($B116,[2]Sheet3!$G:$CZ,43,0)</f>
        <v>0</v>
      </c>
      <c r="BG116" s="14">
        <f>VLOOKUP($B116,[2]Sheet3!$G:$CZ,44,0)</f>
        <v>0</v>
      </c>
      <c r="BH116" s="14">
        <f>VLOOKUP($B116,[2]Sheet3!$G:$CZ,45,0)</f>
        <v>0</v>
      </c>
      <c r="BI116" s="14">
        <f>VLOOKUP($B116,[2]Sheet3!$G:$CZ,46,0)</f>
        <v>0</v>
      </c>
      <c r="BJ116" s="14">
        <f>VLOOKUP($B116,[2]Sheet3!$G:$CZ,47,0)</f>
        <v>0</v>
      </c>
      <c r="BK116" s="14">
        <f>VLOOKUP($B116,[2]Sheet3!$G:$CZ,48,0)</f>
        <v>0</v>
      </c>
      <c r="BL116" s="14">
        <f>VLOOKUP($B116,[2]Sheet3!$G:$CZ,49,0)</f>
        <v>0</v>
      </c>
      <c r="BM116" s="14">
        <f>VLOOKUP($B116,[2]Sheet3!$G:$CZ,50,0)</f>
        <v>0</v>
      </c>
      <c r="BN116" s="14">
        <f>VLOOKUP($B116,[2]Sheet3!$G:$CZ,51,0)</f>
        <v>0</v>
      </c>
      <c r="BO116" s="14">
        <f>VLOOKUP($B116,[2]Sheet3!$G:$CZ,52,0)</f>
        <v>0</v>
      </c>
      <c r="BP116" s="14">
        <f>VLOOKUP($B116,[2]Sheet3!$G:$CZ,53,0)</f>
        <v>0</v>
      </c>
      <c r="BQ116" s="14">
        <f>VLOOKUP($B116,[2]Sheet3!$G:$CZ,54,0)</f>
        <v>0</v>
      </c>
      <c r="BR116" s="14">
        <f>VLOOKUP($B116,[2]Sheet3!$G:$CZ,55,0)</f>
        <v>0</v>
      </c>
      <c r="BS116" s="14">
        <f>VLOOKUP($B116,[2]Sheet3!$G:$CZ,56,0)</f>
        <v>0</v>
      </c>
      <c r="BT116" s="14">
        <f>VLOOKUP($B116,[2]Sheet3!$G:$CZ,57,0)</f>
        <v>0</v>
      </c>
      <c r="BU116" s="14">
        <f>VLOOKUP($B116,[2]Sheet3!$G:$CZ,58,0)</f>
        <v>0</v>
      </c>
      <c r="BV116" s="14">
        <f>VLOOKUP($B116,[2]Sheet3!$G:$CZ,59,0)</f>
        <v>0</v>
      </c>
      <c r="BW116" s="14">
        <f>VLOOKUP($B116,[2]Sheet3!$G:$CZ,60,0)</f>
        <v>0</v>
      </c>
      <c r="BX116" s="14">
        <f>VLOOKUP($B116,[2]Sheet3!$G:$CZ,61,0)</f>
        <v>0</v>
      </c>
      <c r="BY116" s="14">
        <f>VLOOKUP($B116,[2]Sheet3!$G:$CZ,62,0)</f>
        <v>0</v>
      </c>
      <c r="BZ116" s="14">
        <f>VLOOKUP($B116,[2]Sheet3!$G:$CZ,63,0)</f>
        <v>0</v>
      </c>
      <c r="CA116" s="14">
        <f>VLOOKUP($B116,[2]Sheet3!$G:$CZ,64,0)</f>
        <v>0</v>
      </c>
      <c r="CB116" s="14">
        <f>VLOOKUP($B116,[2]Sheet3!$G:$CZ,65,0)</f>
        <v>0</v>
      </c>
      <c r="CC116" s="14">
        <f>VLOOKUP($B116,[2]Sheet3!$G:$CZ,66,0)</f>
        <v>0</v>
      </c>
      <c r="CD116" s="14">
        <f>VLOOKUP($B116,[2]Sheet3!$G:$CZ,67,0)</f>
        <v>0</v>
      </c>
      <c r="CE116" s="14">
        <f>VLOOKUP($B116,[2]Sheet3!$G:$CZ,68,0)</f>
        <v>0</v>
      </c>
      <c r="CF116" s="14">
        <f>VLOOKUP($B116,[2]Sheet3!$G:$CZ,69,0)</f>
        <v>0</v>
      </c>
      <c r="CG116" s="14">
        <f>VLOOKUP($B116,[2]Sheet3!$G:$CZ,70,0)</f>
        <v>0</v>
      </c>
      <c r="CH116" s="14">
        <f>VLOOKUP($B116,[2]Sheet3!$G:$CZ,71,0)</f>
        <v>0</v>
      </c>
      <c r="CI116" s="14">
        <f>VLOOKUP($B116,[2]Sheet3!$G:$CZ,72,0)</f>
        <v>0</v>
      </c>
      <c r="CJ116" s="14">
        <f>VLOOKUP($B116,[2]Sheet3!$G:$CZ,73,0)</f>
        <v>0</v>
      </c>
      <c r="CK116" s="14">
        <f>VLOOKUP($B116,[2]Sheet3!$G:$CZ,74,0)</f>
        <v>0</v>
      </c>
      <c r="CL116" s="14">
        <f>VLOOKUP($B116,[2]Sheet3!$G:$CZ,75,0)</f>
        <v>0</v>
      </c>
      <c r="CM116" s="14">
        <f>VLOOKUP($B116,[2]Sheet3!$G:$CZ,76,0)</f>
        <v>0</v>
      </c>
      <c r="CN116" s="14">
        <f>VLOOKUP($B116,[2]Sheet3!$G:$CZ,77,0)</f>
        <v>0</v>
      </c>
      <c r="CO116" s="14">
        <f>VLOOKUP($B116,[2]Sheet3!$G:$CZ,78,0)</f>
        <v>0</v>
      </c>
      <c r="CP116" s="14">
        <f>VLOOKUP($B116,[2]Sheet3!$G:$CZ,79,0)</f>
        <v>0</v>
      </c>
      <c r="CQ116" s="14">
        <f>VLOOKUP($B116,[2]Sheet3!$G:$CZ,80,0)</f>
        <v>0</v>
      </c>
      <c r="CR116" s="14">
        <f>VLOOKUP($B116,[2]Sheet3!$G:$CZ,81,0)</f>
        <v>0</v>
      </c>
      <c r="CS116" s="14">
        <f>VLOOKUP($B116,[2]Sheet3!$G:$CZ,82,0)</f>
        <v>0</v>
      </c>
      <c r="CT116" s="14">
        <f>VLOOKUP($B116,[2]Sheet3!$G:$CZ,83,0)</f>
        <v>0</v>
      </c>
      <c r="CU116" s="14">
        <f>VLOOKUP($B116,[2]Sheet3!$G:$CZ,84,0)</f>
        <v>0</v>
      </c>
      <c r="CV116" s="14">
        <f>VLOOKUP($B116,[2]Sheet3!$G:$CZ,85,0)</f>
        <v>0</v>
      </c>
      <c r="CW116" s="14">
        <f>VLOOKUP($B116,[2]Sheet3!$G:$CZ,86,0)</f>
        <v>0</v>
      </c>
      <c r="CX116" s="14">
        <f>VLOOKUP($B116,[2]Sheet3!$G:$CZ,87,0)</f>
        <v>0</v>
      </c>
      <c r="CY116" s="14">
        <f>VLOOKUP($B116,[2]Sheet3!$G:$CZ,88,0)</f>
        <v>0</v>
      </c>
      <c r="CZ116" s="14">
        <f>VLOOKUP($B116,[2]Sheet3!$G:$CZ,89,0)</f>
        <v>0</v>
      </c>
      <c r="DA116" s="14">
        <f>VLOOKUP($B116,[2]Sheet3!$G:$CZ,90,0)</f>
        <v>0</v>
      </c>
      <c r="DB116" s="14">
        <f>VLOOKUP($B116,[2]Sheet3!$G:$CZ,91,0)</f>
        <v>0</v>
      </c>
      <c r="DC116" s="14">
        <f>VLOOKUP($B116,[2]Sheet3!$G:$CZ,92,0)</f>
        <v>0</v>
      </c>
      <c r="DD116" s="14">
        <f>VLOOKUP($B116,[2]Sheet3!$G:$CZ,93,0)</f>
        <v>0</v>
      </c>
      <c r="DE116" s="14">
        <f>VLOOKUP($B116,[2]Sheet3!$G:$CZ,94,0)</f>
        <v>0</v>
      </c>
      <c r="DF116" s="14">
        <f>VLOOKUP($B116,[2]Sheet3!$G:$CZ,95,0)</f>
        <v>0</v>
      </c>
      <c r="DG116" s="14">
        <f>VLOOKUP($B116,[2]Sheet3!$G:$CZ,96,0)</f>
        <v>0</v>
      </c>
      <c r="DH116" s="14">
        <f>VLOOKUP($B116,[2]Sheet3!$G:$CZ,97,0)</f>
        <v>0</v>
      </c>
      <c r="DI116" s="14">
        <f>VLOOKUP($B116,[2]Sheet3!$G:$CZ,98,0)</f>
        <v>0</v>
      </c>
    </row>
    <row r="117" spans="1:113" x14ac:dyDescent="0.3">
      <c r="A117" s="9" t="str">
        <f t="shared" si="3"/>
        <v>N63707</v>
      </c>
      <c r="B117" s="15" t="s">
        <v>906</v>
      </c>
      <c r="C117" s="15" t="s">
        <v>907</v>
      </c>
      <c r="F117" s="7" t="s">
        <v>15</v>
      </c>
      <c r="G117" s="12" t="s">
        <v>3612</v>
      </c>
      <c r="H117" s="12" t="str">
        <f>VLOOKUP($B117,[1]Sheet1!$A:$G,5,0)</f>
        <v>rituraj.upadhyay@redingtongroup.com</v>
      </c>
      <c r="I117" s="12" t="str">
        <f>VLOOKUP($B117,[1]Sheet1!$A:$G,7,0)</f>
        <v>jitender.chopra@redingtongroup.com</v>
      </c>
      <c r="J117" s="12" t="s">
        <v>82</v>
      </c>
      <c r="K117" s="7"/>
      <c r="L117" s="7"/>
      <c r="M117" s="8"/>
      <c r="N117" s="7" t="str">
        <f t="shared" si="4"/>
        <v>rituraj.upadhyay@redingtongroup.com; jitender.chopra@redingtongroup.com; nilesh.phirke@redingtongroup.com;christopher.joseph@redingtongroup.com</v>
      </c>
      <c r="O117" s="7" t="str">
        <f t="shared" si="5"/>
        <v>N63707</v>
      </c>
      <c r="P117" s="8" t="s">
        <v>5215</v>
      </c>
      <c r="Q117" s="14">
        <f>VLOOKUP($B117,[2]Sheet3!$G:$CZ,2,0)</f>
        <v>2400308660</v>
      </c>
      <c r="R117" s="14">
        <f>VLOOKUP($B117,[2]Sheet3!$G:$CZ,3,0)</f>
        <v>2400308661</v>
      </c>
      <c r="S117" s="14">
        <f>VLOOKUP($B117,[2]Sheet3!$G:$CZ,4,0)</f>
        <v>0</v>
      </c>
      <c r="T117" s="14">
        <f>VLOOKUP($B117,[2]Sheet3!$G:$CZ,5,0)</f>
        <v>0</v>
      </c>
      <c r="U117" s="14">
        <f>VLOOKUP($B117,[2]Sheet3!$G:$CZ,6,0)</f>
        <v>0</v>
      </c>
      <c r="V117" s="14">
        <f>VLOOKUP($B117,[2]Sheet3!$G:$CZ,7,0)</f>
        <v>0</v>
      </c>
      <c r="W117" s="14">
        <f>VLOOKUP($B117,[2]Sheet3!$G:$CZ,8,0)</f>
        <v>0</v>
      </c>
      <c r="X117" s="14">
        <f>VLOOKUP($B117,[2]Sheet3!$G:$CZ,9,0)</f>
        <v>0</v>
      </c>
      <c r="Y117" s="14">
        <f>VLOOKUP($B117,[2]Sheet3!$G:$CZ,10,0)</f>
        <v>0</v>
      </c>
      <c r="Z117" s="14">
        <f>VLOOKUP($B117,[2]Sheet3!$G:$CZ,11,0)</f>
        <v>0</v>
      </c>
      <c r="AA117" s="14">
        <f>VLOOKUP($B117,[2]Sheet3!$G:$CZ,12,0)</f>
        <v>0</v>
      </c>
      <c r="AB117" s="14">
        <f>VLOOKUP($B117,[2]Sheet3!$G:$CZ,13,0)</f>
        <v>0</v>
      </c>
      <c r="AC117" s="14">
        <f>VLOOKUP($B117,[2]Sheet3!$G:$CZ,14,0)</f>
        <v>0</v>
      </c>
      <c r="AD117" s="14">
        <f>VLOOKUP($B117,[2]Sheet3!$G:$CZ,15,0)</f>
        <v>0</v>
      </c>
      <c r="AE117" s="14">
        <f>VLOOKUP($B117,[2]Sheet3!$G:$CZ,16,0)</f>
        <v>0</v>
      </c>
      <c r="AF117" s="14">
        <f>VLOOKUP($B117,[2]Sheet3!$G:$CZ,17,0)</f>
        <v>0</v>
      </c>
      <c r="AG117" s="14">
        <f>VLOOKUP($B117,[2]Sheet3!$G:$CZ,18,0)</f>
        <v>0</v>
      </c>
      <c r="AH117" s="14">
        <f>VLOOKUP($B117,[2]Sheet3!$G:$CZ,19,0)</f>
        <v>0</v>
      </c>
      <c r="AI117" s="14">
        <f>VLOOKUP($B117,[2]Sheet3!$G:$CZ,20,0)</f>
        <v>0</v>
      </c>
      <c r="AJ117" s="14">
        <f>VLOOKUP($B117,[2]Sheet3!$G:$CZ,21,0)</f>
        <v>0</v>
      </c>
      <c r="AK117" s="14">
        <f>VLOOKUP($B117,[2]Sheet3!$G:$CZ,22,0)</f>
        <v>0</v>
      </c>
      <c r="AL117" s="14">
        <f>VLOOKUP($B117,[2]Sheet3!$G:$CZ,23,0)</f>
        <v>0</v>
      </c>
      <c r="AM117" s="14">
        <f>VLOOKUP($B117,[2]Sheet3!$G:$CZ,24,0)</f>
        <v>0</v>
      </c>
      <c r="AN117" s="14">
        <f>VLOOKUP($B117,[2]Sheet3!$G:$CZ,25,0)</f>
        <v>0</v>
      </c>
      <c r="AO117" s="14">
        <f>VLOOKUP($B117,[2]Sheet3!$G:$CZ,26,0)</f>
        <v>0</v>
      </c>
      <c r="AP117" s="14">
        <f>VLOOKUP($B117,[2]Sheet3!$G:$CZ,27,0)</f>
        <v>0</v>
      </c>
      <c r="AQ117" s="14">
        <f>VLOOKUP($B117,[2]Sheet3!$G:$CZ,28,0)</f>
        <v>0</v>
      </c>
      <c r="AR117" s="14">
        <f>VLOOKUP($B117,[2]Sheet3!$G:$CZ,29,0)</f>
        <v>0</v>
      </c>
      <c r="AS117" s="14">
        <f>VLOOKUP($B117,[2]Sheet3!$G:$CZ,30,0)</f>
        <v>0</v>
      </c>
      <c r="AT117" s="14">
        <f>VLOOKUP($B117,[2]Sheet3!$G:$CZ,31,0)</f>
        <v>0</v>
      </c>
      <c r="AU117" s="14">
        <f>VLOOKUP($B117,[2]Sheet3!$G:$CZ,32,0)</f>
        <v>0</v>
      </c>
      <c r="AV117" s="14">
        <f>VLOOKUP($B117,[2]Sheet3!$G:$CZ,33,0)</f>
        <v>0</v>
      </c>
      <c r="AW117" s="14">
        <f>VLOOKUP($B117,[2]Sheet3!$G:$CZ,34,0)</f>
        <v>0</v>
      </c>
      <c r="AX117" s="14">
        <f>VLOOKUP($B117,[2]Sheet3!$G:$CZ,35,0)</f>
        <v>0</v>
      </c>
      <c r="AY117" s="14">
        <f>VLOOKUP($B117,[2]Sheet3!$G:$CZ,36,0)</f>
        <v>0</v>
      </c>
      <c r="AZ117" s="14">
        <f>VLOOKUP($B117,[2]Sheet3!$G:$CZ,37,0)</f>
        <v>0</v>
      </c>
      <c r="BA117" s="14">
        <f>VLOOKUP($B117,[2]Sheet3!$G:$CZ,38,0)</f>
        <v>0</v>
      </c>
      <c r="BB117" s="14">
        <f>VLOOKUP($B117,[2]Sheet3!$G:$CZ,39,0)</f>
        <v>0</v>
      </c>
      <c r="BC117" s="14">
        <f>VLOOKUP($B117,[2]Sheet3!$G:$CZ,40,0)</f>
        <v>0</v>
      </c>
      <c r="BD117" s="14">
        <f>VLOOKUP($B117,[2]Sheet3!$G:$CZ,41,0)</f>
        <v>0</v>
      </c>
      <c r="BE117" s="14">
        <f>VLOOKUP($B117,[2]Sheet3!$G:$CZ,42,0)</f>
        <v>0</v>
      </c>
      <c r="BF117" s="14">
        <f>VLOOKUP($B117,[2]Sheet3!$G:$CZ,43,0)</f>
        <v>0</v>
      </c>
      <c r="BG117" s="14">
        <f>VLOOKUP($B117,[2]Sheet3!$G:$CZ,44,0)</f>
        <v>0</v>
      </c>
      <c r="BH117" s="14">
        <f>VLOOKUP($B117,[2]Sheet3!$G:$CZ,45,0)</f>
        <v>0</v>
      </c>
      <c r="BI117" s="14">
        <f>VLOOKUP($B117,[2]Sheet3!$G:$CZ,46,0)</f>
        <v>0</v>
      </c>
      <c r="BJ117" s="14">
        <f>VLOOKUP($B117,[2]Sheet3!$G:$CZ,47,0)</f>
        <v>0</v>
      </c>
      <c r="BK117" s="14">
        <f>VLOOKUP($B117,[2]Sheet3!$G:$CZ,48,0)</f>
        <v>0</v>
      </c>
      <c r="BL117" s="14">
        <f>VLOOKUP($B117,[2]Sheet3!$G:$CZ,49,0)</f>
        <v>0</v>
      </c>
      <c r="BM117" s="14">
        <f>VLOOKUP($B117,[2]Sheet3!$G:$CZ,50,0)</f>
        <v>0</v>
      </c>
      <c r="BN117" s="14">
        <f>VLOOKUP($B117,[2]Sheet3!$G:$CZ,51,0)</f>
        <v>0</v>
      </c>
      <c r="BO117" s="14">
        <f>VLOOKUP($B117,[2]Sheet3!$G:$CZ,52,0)</f>
        <v>0</v>
      </c>
      <c r="BP117" s="14">
        <f>VLOOKUP($B117,[2]Sheet3!$G:$CZ,53,0)</f>
        <v>0</v>
      </c>
      <c r="BQ117" s="14">
        <f>VLOOKUP($B117,[2]Sheet3!$G:$CZ,54,0)</f>
        <v>0</v>
      </c>
      <c r="BR117" s="14">
        <f>VLOOKUP($B117,[2]Sheet3!$G:$CZ,55,0)</f>
        <v>0</v>
      </c>
      <c r="BS117" s="14">
        <f>VLOOKUP($B117,[2]Sheet3!$G:$CZ,56,0)</f>
        <v>0</v>
      </c>
      <c r="BT117" s="14">
        <f>VLOOKUP($B117,[2]Sheet3!$G:$CZ,57,0)</f>
        <v>0</v>
      </c>
      <c r="BU117" s="14">
        <f>VLOOKUP($B117,[2]Sheet3!$G:$CZ,58,0)</f>
        <v>0</v>
      </c>
      <c r="BV117" s="14">
        <f>VLOOKUP($B117,[2]Sheet3!$G:$CZ,59,0)</f>
        <v>0</v>
      </c>
      <c r="BW117" s="14">
        <f>VLOOKUP($B117,[2]Sheet3!$G:$CZ,60,0)</f>
        <v>0</v>
      </c>
      <c r="BX117" s="14">
        <f>VLOOKUP($B117,[2]Sheet3!$G:$CZ,61,0)</f>
        <v>0</v>
      </c>
      <c r="BY117" s="14">
        <f>VLOOKUP($B117,[2]Sheet3!$G:$CZ,62,0)</f>
        <v>0</v>
      </c>
      <c r="BZ117" s="14">
        <f>VLOOKUP($B117,[2]Sheet3!$G:$CZ,63,0)</f>
        <v>0</v>
      </c>
      <c r="CA117" s="14">
        <f>VLOOKUP($B117,[2]Sheet3!$G:$CZ,64,0)</f>
        <v>0</v>
      </c>
      <c r="CB117" s="14">
        <f>VLOOKUP($B117,[2]Sheet3!$G:$CZ,65,0)</f>
        <v>0</v>
      </c>
      <c r="CC117" s="14">
        <f>VLOOKUP($B117,[2]Sheet3!$G:$CZ,66,0)</f>
        <v>0</v>
      </c>
      <c r="CD117" s="14">
        <f>VLOOKUP($B117,[2]Sheet3!$G:$CZ,67,0)</f>
        <v>0</v>
      </c>
      <c r="CE117" s="14">
        <f>VLOOKUP($B117,[2]Sheet3!$G:$CZ,68,0)</f>
        <v>0</v>
      </c>
      <c r="CF117" s="14">
        <f>VLOOKUP($B117,[2]Sheet3!$G:$CZ,69,0)</f>
        <v>0</v>
      </c>
      <c r="CG117" s="14">
        <f>VLOOKUP($B117,[2]Sheet3!$G:$CZ,70,0)</f>
        <v>0</v>
      </c>
      <c r="CH117" s="14">
        <f>VLOOKUP($B117,[2]Sheet3!$G:$CZ,71,0)</f>
        <v>0</v>
      </c>
      <c r="CI117" s="14">
        <f>VLOOKUP($B117,[2]Sheet3!$G:$CZ,72,0)</f>
        <v>0</v>
      </c>
      <c r="CJ117" s="14">
        <f>VLOOKUP($B117,[2]Sheet3!$G:$CZ,73,0)</f>
        <v>0</v>
      </c>
      <c r="CK117" s="14">
        <f>VLOOKUP($B117,[2]Sheet3!$G:$CZ,74,0)</f>
        <v>0</v>
      </c>
      <c r="CL117" s="14">
        <f>VLOOKUP($B117,[2]Sheet3!$G:$CZ,75,0)</f>
        <v>0</v>
      </c>
      <c r="CM117" s="14">
        <f>VLOOKUP($B117,[2]Sheet3!$G:$CZ,76,0)</f>
        <v>0</v>
      </c>
      <c r="CN117" s="14">
        <f>VLOOKUP($B117,[2]Sheet3!$G:$CZ,77,0)</f>
        <v>0</v>
      </c>
      <c r="CO117" s="14">
        <f>VLOOKUP($B117,[2]Sheet3!$G:$CZ,78,0)</f>
        <v>0</v>
      </c>
      <c r="CP117" s="14">
        <f>VLOOKUP($B117,[2]Sheet3!$G:$CZ,79,0)</f>
        <v>0</v>
      </c>
      <c r="CQ117" s="14">
        <f>VLOOKUP($B117,[2]Sheet3!$G:$CZ,80,0)</f>
        <v>0</v>
      </c>
      <c r="CR117" s="14">
        <f>VLOOKUP($B117,[2]Sheet3!$G:$CZ,81,0)</f>
        <v>0</v>
      </c>
      <c r="CS117" s="14">
        <f>VLOOKUP($B117,[2]Sheet3!$G:$CZ,82,0)</f>
        <v>0</v>
      </c>
      <c r="CT117" s="14">
        <f>VLOOKUP($B117,[2]Sheet3!$G:$CZ,83,0)</f>
        <v>0</v>
      </c>
      <c r="CU117" s="14">
        <f>VLOOKUP($B117,[2]Sheet3!$G:$CZ,84,0)</f>
        <v>0</v>
      </c>
      <c r="CV117" s="14">
        <f>VLOOKUP($B117,[2]Sheet3!$G:$CZ,85,0)</f>
        <v>0</v>
      </c>
      <c r="CW117" s="14">
        <f>VLOOKUP($B117,[2]Sheet3!$G:$CZ,86,0)</f>
        <v>0</v>
      </c>
      <c r="CX117" s="14">
        <f>VLOOKUP($B117,[2]Sheet3!$G:$CZ,87,0)</f>
        <v>0</v>
      </c>
      <c r="CY117" s="14">
        <f>VLOOKUP($B117,[2]Sheet3!$G:$CZ,88,0)</f>
        <v>0</v>
      </c>
      <c r="CZ117" s="14">
        <f>VLOOKUP($B117,[2]Sheet3!$G:$CZ,89,0)</f>
        <v>0</v>
      </c>
      <c r="DA117" s="14">
        <f>VLOOKUP($B117,[2]Sheet3!$G:$CZ,90,0)</f>
        <v>0</v>
      </c>
      <c r="DB117" s="14">
        <f>VLOOKUP($B117,[2]Sheet3!$G:$CZ,91,0)</f>
        <v>0</v>
      </c>
      <c r="DC117" s="14">
        <f>VLOOKUP($B117,[2]Sheet3!$G:$CZ,92,0)</f>
        <v>0</v>
      </c>
      <c r="DD117" s="14">
        <f>VLOOKUP($B117,[2]Sheet3!$G:$CZ,93,0)</f>
        <v>0</v>
      </c>
      <c r="DE117" s="14">
        <f>VLOOKUP($B117,[2]Sheet3!$G:$CZ,94,0)</f>
        <v>0</v>
      </c>
      <c r="DF117" s="14">
        <f>VLOOKUP($B117,[2]Sheet3!$G:$CZ,95,0)</f>
        <v>0</v>
      </c>
      <c r="DG117" s="14">
        <f>VLOOKUP($B117,[2]Sheet3!$G:$CZ,96,0)</f>
        <v>0</v>
      </c>
      <c r="DH117" s="14">
        <f>VLOOKUP($B117,[2]Sheet3!$G:$CZ,97,0)</f>
        <v>0</v>
      </c>
      <c r="DI117" s="14">
        <f>VLOOKUP($B117,[2]Sheet3!$G:$CZ,98,0)</f>
        <v>0</v>
      </c>
    </row>
    <row r="118" spans="1:113" x14ac:dyDescent="0.3">
      <c r="A118" s="9" t="str">
        <f t="shared" si="3"/>
        <v>N73194</v>
      </c>
      <c r="B118" s="15" t="s">
        <v>908</v>
      </c>
      <c r="C118" s="15" t="s">
        <v>909</v>
      </c>
      <c r="F118" s="7" t="s">
        <v>15</v>
      </c>
      <c r="G118" s="12" t="s">
        <v>3613</v>
      </c>
      <c r="H118" s="12" t="str">
        <f>VLOOKUP($B118,[1]Sheet1!$A:$G,5,0)</f>
        <v>ajay.sharma@redingtongroup.com</v>
      </c>
      <c r="I118" s="12" t="str">
        <f>VLOOKUP($B118,[1]Sheet1!$A:$G,7,0)</f>
        <v>sidharth.eknath@redingtongroup.com</v>
      </c>
      <c r="J118" s="12" t="s">
        <v>82</v>
      </c>
      <c r="K118" s="7"/>
      <c r="L118" s="7"/>
      <c r="M118" s="8"/>
      <c r="N118" s="7" t="str">
        <f t="shared" si="4"/>
        <v>ajay.sharma@redingtongroup.com; sidharth.eknath@redingtongroup.com; nilesh.phirke@redingtongroup.com;christopher.joseph@redingtongroup.com</v>
      </c>
      <c r="O118" s="7" t="str">
        <f t="shared" si="5"/>
        <v>N73194</v>
      </c>
      <c r="P118" s="8" t="s">
        <v>5215</v>
      </c>
      <c r="Q118" s="14">
        <f>VLOOKUP($B118,[2]Sheet3!$G:$CZ,2,0)</f>
        <v>2400303761</v>
      </c>
      <c r="R118" s="14">
        <f>VLOOKUP($B118,[2]Sheet3!$G:$CZ,3,0)</f>
        <v>2400300869</v>
      </c>
      <c r="S118" s="14">
        <f>VLOOKUP($B118,[2]Sheet3!$G:$CZ,4,0)</f>
        <v>2400303763</v>
      </c>
      <c r="T118" s="14">
        <f>VLOOKUP($B118,[2]Sheet3!$G:$CZ,5,0)</f>
        <v>2400300764</v>
      </c>
      <c r="U118" s="14">
        <f>VLOOKUP($B118,[2]Sheet3!$G:$CZ,6,0)</f>
        <v>0</v>
      </c>
      <c r="V118" s="14">
        <f>VLOOKUP($B118,[2]Sheet3!$G:$CZ,7,0)</f>
        <v>0</v>
      </c>
      <c r="W118" s="14">
        <f>VLOOKUP($B118,[2]Sheet3!$G:$CZ,8,0)</f>
        <v>0</v>
      </c>
      <c r="X118" s="14">
        <f>VLOOKUP($B118,[2]Sheet3!$G:$CZ,9,0)</f>
        <v>0</v>
      </c>
      <c r="Y118" s="14">
        <f>VLOOKUP($B118,[2]Sheet3!$G:$CZ,10,0)</f>
        <v>0</v>
      </c>
      <c r="Z118" s="14">
        <f>VLOOKUP($B118,[2]Sheet3!$G:$CZ,11,0)</f>
        <v>0</v>
      </c>
      <c r="AA118" s="14">
        <f>VLOOKUP($B118,[2]Sheet3!$G:$CZ,12,0)</f>
        <v>0</v>
      </c>
      <c r="AB118" s="14">
        <f>VLOOKUP($B118,[2]Sheet3!$G:$CZ,13,0)</f>
        <v>0</v>
      </c>
      <c r="AC118" s="14">
        <f>VLOOKUP($B118,[2]Sheet3!$G:$CZ,14,0)</f>
        <v>0</v>
      </c>
      <c r="AD118" s="14">
        <f>VLOOKUP($B118,[2]Sheet3!$G:$CZ,15,0)</f>
        <v>0</v>
      </c>
      <c r="AE118" s="14">
        <f>VLOOKUP($B118,[2]Sheet3!$G:$CZ,16,0)</f>
        <v>0</v>
      </c>
      <c r="AF118" s="14">
        <f>VLOOKUP($B118,[2]Sheet3!$G:$CZ,17,0)</f>
        <v>0</v>
      </c>
      <c r="AG118" s="14">
        <f>VLOOKUP($B118,[2]Sheet3!$G:$CZ,18,0)</f>
        <v>0</v>
      </c>
      <c r="AH118" s="14">
        <f>VLOOKUP($B118,[2]Sheet3!$G:$CZ,19,0)</f>
        <v>0</v>
      </c>
      <c r="AI118" s="14">
        <f>VLOOKUP($B118,[2]Sheet3!$G:$CZ,20,0)</f>
        <v>0</v>
      </c>
      <c r="AJ118" s="14">
        <f>VLOOKUP($B118,[2]Sheet3!$G:$CZ,21,0)</f>
        <v>0</v>
      </c>
      <c r="AK118" s="14">
        <f>VLOOKUP($B118,[2]Sheet3!$G:$CZ,22,0)</f>
        <v>0</v>
      </c>
      <c r="AL118" s="14">
        <f>VLOOKUP($B118,[2]Sheet3!$G:$CZ,23,0)</f>
        <v>0</v>
      </c>
      <c r="AM118" s="14">
        <f>VLOOKUP($B118,[2]Sheet3!$G:$CZ,24,0)</f>
        <v>0</v>
      </c>
      <c r="AN118" s="14">
        <f>VLOOKUP($B118,[2]Sheet3!$G:$CZ,25,0)</f>
        <v>0</v>
      </c>
      <c r="AO118" s="14">
        <f>VLOOKUP($B118,[2]Sheet3!$G:$CZ,26,0)</f>
        <v>0</v>
      </c>
      <c r="AP118" s="14">
        <f>VLOOKUP($B118,[2]Sheet3!$G:$CZ,27,0)</f>
        <v>0</v>
      </c>
      <c r="AQ118" s="14">
        <f>VLOOKUP($B118,[2]Sheet3!$G:$CZ,28,0)</f>
        <v>0</v>
      </c>
      <c r="AR118" s="14">
        <f>VLOOKUP($B118,[2]Sheet3!$G:$CZ,29,0)</f>
        <v>0</v>
      </c>
      <c r="AS118" s="14">
        <f>VLOOKUP($B118,[2]Sheet3!$G:$CZ,30,0)</f>
        <v>0</v>
      </c>
      <c r="AT118" s="14">
        <f>VLOOKUP($B118,[2]Sheet3!$G:$CZ,31,0)</f>
        <v>0</v>
      </c>
      <c r="AU118" s="14">
        <f>VLOOKUP($B118,[2]Sheet3!$G:$CZ,32,0)</f>
        <v>0</v>
      </c>
      <c r="AV118" s="14">
        <f>VLOOKUP($B118,[2]Sheet3!$G:$CZ,33,0)</f>
        <v>0</v>
      </c>
      <c r="AW118" s="14">
        <f>VLOOKUP($B118,[2]Sheet3!$G:$CZ,34,0)</f>
        <v>0</v>
      </c>
      <c r="AX118" s="14">
        <f>VLOOKUP($B118,[2]Sheet3!$G:$CZ,35,0)</f>
        <v>0</v>
      </c>
      <c r="AY118" s="14">
        <f>VLOOKUP($B118,[2]Sheet3!$G:$CZ,36,0)</f>
        <v>0</v>
      </c>
      <c r="AZ118" s="14">
        <f>VLOOKUP($B118,[2]Sheet3!$G:$CZ,37,0)</f>
        <v>0</v>
      </c>
      <c r="BA118" s="14">
        <f>VLOOKUP($B118,[2]Sheet3!$G:$CZ,38,0)</f>
        <v>0</v>
      </c>
      <c r="BB118" s="14">
        <f>VLOOKUP($B118,[2]Sheet3!$G:$CZ,39,0)</f>
        <v>0</v>
      </c>
      <c r="BC118" s="14">
        <f>VLOOKUP($B118,[2]Sheet3!$G:$CZ,40,0)</f>
        <v>0</v>
      </c>
      <c r="BD118" s="14">
        <f>VLOOKUP($B118,[2]Sheet3!$G:$CZ,41,0)</f>
        <v>0</v>
      </c>
      <c r="BE118" s="14">
        <f>VLOOKUP($B118,[2]Sheet3!$G:$CZ,42,0)</f>
        <v>0</v>
      </c>
      <c r="BF118" s="14">
        <f>VLOOKUP($B118,[2]Sheet3!$G:$CZ,43,0)</f>
        <v>0</v>
      </c>
      <c r="BG118" s="14">
        <f>VLOOKUP($B118,[2]Sheet3!$G:$CZ,44,0)</f>
        <v>0</v>
      </c>
      <c r="BH118" s="14">
        <f>VLOOKUP($B118,[2]Sheet3!$G:$CZ,45,0)</f>
        <v>0</v>
      </c>
      <c r="BI118" s="14">
        <f>VLOOKUP($B118,[2]Sheet3!$G:$CZ,46,0)</f>
        <v>0</v>
      </c>
      <c r="BJ118" s="14">
        <f>VLOOKUP($B118,[2]Sheet3!$G:$CZ,47,0)</f>
        <v>0</v>
      </c>
      <c r="BK118" s="14">
        <f>VLOOKUP($B118,[2]Sheet3!$G:$CZ,48,0)</f>
        <v>0</v>
      </c>
      <c r="BL118" s="14">
        <f>VLOOKUP($B118,[2]Sheet3!$G:$CZ,49,0)</f>
        <v>0</v>
      </c>
      <c r="BM118" s="14">
        <f>VLOOKUP($B118,[2]Sheet3!$G:$CZ,50,0)</f>
        <v>0</v>
      </c>
      <c r="BN118" s="14">
        <f>VLOOKUP($B118,[2]Sheet3!$G:$CZ,51,0)</f>
        <v>0</v>
      </c>
      <c r="BO118" s="14">
        <f>VLOOKUP($B118,[2]Sheet3!$G:$CZ,52,0)</f>
        <v>0</v>
      </c>
      <c r="BP118" s="14">
        <f>VLOOKUP($B118,[2]Sheet3!$G:$CZ,53,0)</f>
        <v>0</v>
      </c>
      <c r="BQ118" s="14">
        <f>VLOOKUP($B118,[2]Sheet3!$G:$CZ,54,0)</f>
        <v>0</v>
      </c>
      <c r="BR118" s="14">
        <f>VLOOKUP($B118,[2]Sheet3!$G:$CZ,55,0)</f>
        <v>0</v>
      </c>
      <c r="BS118" s="14">
        <f>VLOOKUP($B118,[2]Sheet3!$G:$CZ,56,0)</f>
        <v>0</v>
      </c>
      <c r="BT118" s="14">
        <f>VLOOKUP($B118,[2]Sheet3!$G:$CZ,57,0)</f>
        <v>0</v>
      </c>
      <c r="BU118" s="14">
        <f>VLOOKUP($B118,[2]Sheet3!$G:$CZ,58,0)</f>
        <v>0</v>
      </c>
      <c r="BV118" s="14">
        <f>VLOOKUP($B118,[2]Sheet3!$G:$CZ,59,0)</f>
        <v>0</v>
      </c>
      <c r="BW118" s="14">
        <f>VLOOKUP($B118,[2]Sheet3!$G:$CZ,60,0)</f>
        <v>0</v>
      </c>
      <c r="BX118" s="14">
        <f>VLOOKUP($B118,[2]Sheet3!$G:$CZ,61,0)</f>
        <v>0</v>
      </c>
      <c r="BY118" s="14">
        <f>VLOOKUP($B118,[2]Sheet3!$G:$CZ,62,0)</f>
        <v>0</v>
      </c>
      <c r="BZ118" s="14">
        <f>VLOOKUP($B118,[2]Sheet3!$G:$CZ,63,0)</f>
        <v>0</v>
      </c>
      <c r="CA118" s="14">
        <f>VLOOKUP($B118,[2]Sheet3!$G:$CZ,64,0)</f>
        <v>0</v>
      </c>
      <c r="CB118" s="14">
        <f>VLOOKUP($B118,[2]Sheet3!$G:$CZ,65,0)</f>
        <v>0</v>
      </c>
      <c r="CC118" s="14">
        <f>VLOOKUP($B118,[2]Sheet3!$G:$CZ,66,0)</f>
        <v>0</v>
      </c>
      <c r="CD118" s="14">
        <f>VLOOKUP($B118,[2]Sheet3!$G:$CZ,67,0)</f>
        <v>0</v>
      </c>
      <c r="CE118" s="14">
        <f>VLOOKUP($B118,[2]Sheet3!$G:$CZ,68,0)</f>
        <v>0</v>
      </c>
      <c r="CF118" s="14">
        <f>VLOOKUP($B118,[2]Sheet3!$G:$CZ,69,0)</f>
        <v>0</v>
      </c>
      <c r="CG118" s="14">
        <f>VLOOKUP($B118,[2]Sheet3!$G:$CZ,70,0)</f>
        <v>0</v>
      </c>
      <c r="CH118" s="14">
        <f>VLOOKUP($B118,[2]Sheet3!$G:$CZ,71,0)</f>
        <v>0</v>
      </c>
      <c r="CI118" s="14">
        <f>VLOOKUP($B118,[2]Sheet3!$G:$CZ,72,0)</f>
        <v>0</v>
      </c>
      <c r="CJ118" s="14">
        <f>VLOOKUP($B118,[2]Sheet3!$G:$CZ,73,0)</f>
        <v>0</v>
      </c>
      <c r="CK118" s="14">
        <f>VLOOKUP($B118,[2]Sheet3!$G:$CZ,74,0)</f>
        <v>0</v>
      </c>
      <c r="CL118" s="14">
        <f>VLOOKUP($B118,[2]Sheet3!$G:$CZ,75,0)</f>
        <v>0</v>
      </c>
      <c r="CM118" s="14">
        <f>VLOOKUP($B118,[2]Sheet3!$G:$CZ,76,0)</f>
        <v>0</v>
      </c>
      <c r="CN118" s="14">
        <f>VLOOKUP($B118,[2]Sheet3!$G:$CZ,77,0)</f>
        <v>0</v>
      </c>
      <c r="CO118" s="14">
        <f>VLOOKUP($B118,[2]Sheet3!$G:$CZ,78,0)</f>
        <v>0</v>
      </c>
      <c r="CP118" s="14">
        <f>VLOOKUP($B118,[2]Sheet3!$G:$CZ,79,0)</f>
        <v>0</v>
      </c>
      <c r="CQ118" s="14">
        <f>VLOOKUP($B118,[2]Sheet3!$G:$CZ,80,0)</f>
        <v>0</v>
      </c>
      <c r="CR118" s="14">
        <f>VLOOKUP($B118,[2]Sheet3!$G:$CZ,81,0)</f>
        <v>0</v>
      </c>
      <c r="CS118" s="14">
        <f>VLOOKUP($B118,[2]Sheet3!$G:$CZ,82,0)</f>
        <v>0</v>
      </c>
      <c r="CT118" s="14">
        <f>VLOOKUP($B118,[2]Sheet3!$G:$CZ,83,0)</f>
        <v>0</v>
      </c>
      <c r="CU118" s="14">
        <f>VLOOKUP($B118,[2]Sheet3!$G:$CZ,84,0)</f>
        <v>0</v>
      </c>
      <c r="CV118" s="14">
        <f>VLOOKUP($B118,[2]Sheet3!$G:$CZ,85,0)</f>
        <v>0</v>
      </c>
      <c r="CW118" s="14">
        <f>VLOOKUP($B118,[2]Sheet3!$G:$CZ,86,0)</f>
        <v>0</v>
      </c>
      <c r="CX118" s="14">
        <f>VLOOKUP($B118,[2]Sheet3!$G:$CZ,87,0)</f>
        <v>0</v>
      </c>
      <c r="CY118" s="14">
        <f>VLOOKUP($B118,[2]Sheet3!$G:$CZ,88,0)</f>
        <v>0</v>
      </c>
      <c r="CZ118" s="14">
        <f>VLOOKUP($B118,[2]Sheet3!$G:$CZ,89,0)</f>
        <v>0</v>
      </c>
      <c r="DA118" s="14">
        <f>VLOOKUP($B118,[2]Sheet3!$G:$CZ,90,0)</f>
        <v>0</v>
      </c>
      <c r="DB118" s="14">
        <f>VLOOKUP($B118,[2]Sheet3!$G:$CZ,91,0)</f>
        <v>0</v>
      </c>
      <c r="DC118" s="14">
        <f>VLOOKUP($B118,[2]Sheet3!$G:$CZ,92,0)</f>
        <v>0</v>
      </c>
      <c r="DD118" s="14">
        <f>VLOOKUP($B118,[2]Sheet3!$G:$CZ,93,0)</f>
        <v>0</v>
      </c>
      <c r="DE118" s="14">
        <f>VLOOKUP($B118,[2]Sheet3!$G:$CZ,94,0)</f>
        <v>0</v>
      </c>
      <c r="DF118" s="14">
        <f>VLOOKUP($B118,[2]Sheet3!$G:$CZ,95,0)</f>
        <v>0</v>
      </c>
      <c r="DG118" s="14">
        <f>VLOOKUP($B118,[2]Sheet3!$G:$CZ,96,0)</f>
        <v>0</v>
      </c>
      <c r="DH118" s="14">
        <f>VLOOKUP($B118,[2]Sheet3!$G:$CZ,97,0)</f>
        <v>0</v>
      </c>
      <c r="DI118" s="14">
        <f>VLOOKUP($B118,[2]Sheet3!$G:$CZ,98,0)</f>
        <v>0</v>
      </c>
    </row>
    <row r="119" spans="1:113" x14ac:dyDescent="0.3">
      <c r="A119" s="9" t="str">
        <f t="shared" si="3"/>
        <v>E14517</v>
      </c>
      <c r="B119" s="15" t="s">
        <v>910</v>
      </c>
      <c r="C119" s="15" t="s">
        <v>911</v>
      </c>
      <c r="F119" s="7" t="s">
        <v>15</v>
      </c>
      <c r="G119" s="12" t="s">
        <v>3614</v>
      </c>
      <c r="H119" s="12" t="str">
        <f>VLOOKUP($B119,[1]Sheet1!$A:$G,5,0)</f>
        <v>chandan.singh@redingtongroup.com</v>
      </c>
      <c r="I119" s="12" t="str">
        <f>VLOOKUP($B119,[1]Sheet1!$A:$G,7,0)</f>
        <v>jaswinder.singh@redingtongroup.com</v>
      </c>
      <c r="J119" s="12" t="s">
        <v>82</v>
      </c>
      <c r="K119" s="7"/>
      <c r="L119" s="7"/>
      <c r="M119" s="8"/>
      <c r="N119" s="7" t="str">
        <f t="shared" si="4"/>
        <v>chandan.singh@redingtongroup.com; jaswinder.singh@redingtongroup.com; nilesh.phirke@redingtongroup.com;christopher.joseph@redingtongroup.com</v>
      </c>
      <c r="O119" s="7" t="str">
        <f t="shared" si="5"/>
        <v>E14517</v>
      </c>
      <c r="P119" s="8" t="s">
        <v>5215</v>
      </c>
      <c r="Q119" s="14">
        <f>VLOOKUP($B119,[2]Sheet3!$G:$CZ,2,0)</f>
        <v>2400308963</v>
      </c>
      <c r="R119" s="14">
        <f>VLOOKUP($B119,[2]Sheet3!$G:$CZ,3,0)</f>
        <v>2400299443</v>
      </c>
      <c r="S119" s="14">
        <f>VLOOKUP($B119,[2]Sheet3!$G:$CZ,4,0)</f>
        <v>2400307834</v>
      </c>
      <c r="T119" s="14">
        <f>VLOOKUP($B119,[2]Sheet3!$G:$CZ,5,0)</f>
        <v>0</v>
      </c>
      <c r="U119" s="14">
        <f>VLOOKUP($B119,[2]Sheet3!$G:$CZ,6,0)</f>
        <v>0</v>
      </c>
      <c r="V119" s="14">
        <f>VLOOKUP($B119,[2]Sheet3!$G:$CZ,7,0)</f>
        <v>0</v>
      </c>
      <c r="W119" s="14">
        <f>VLOOKUP($B119,[2]Sheet3!$G:$CZ,8,0)</f>
        <v>0</v>
      </c>
      <c r="X119" s="14">
        <f>VLOOKUP($B119,[2]Sheet3!$G:$CZ,9,0)</f>
        <v>0</v>
      </c>
      <c r="Y119" s="14">
        <f>VLOOKUP($B119,[2]Sheet3!$G:$CZ,10,0)</f>
        <v>0</v>
      </c>
      <c r="Z119" s="14">
        <f>VLOOKUP($B119,[2]Sheet3!$G:$CZ,11,0)</f>
        <v>0</v>
      </c>
      <c r="AA119" s="14">
        <f>VLOOKUP($B119,[2]Sheet3!$G:$CZ,12,0)</f>
        <v>0</v>
      </c>
      <c r="AB119" s="14">
        <f>VLOOKUP($B119,[2]Sheet3!$G:$CZ,13,0)</f>
        <v>0</v>
      </c>
      <c r="AC119" s="14">
        <f>VLOOKUP($B119,[2]Sheet3!$G:$CZ,14,0)</f>
        <v>0</v>
      </c>
      <c r="AD119" s="14">
        <f>VLOOKUP($B119,[2]Sheet3!$G:$CZ,15,0)</f>
        <v>0</v>
      </c>
      <c r="AE119" s="14">
        <f>VLOOKUP($B119,[2]Sheet3!$G:$CZ,16,0)</f>
        <v>0</v>
      </c>
      <c r="AF119" s="14">
        <f>VLOOKUP($B119,[2]Sheet3!$G:$CZ,17,0)</f>
        <v>0</v>
      </c>
      <c r="AG119" s="14">
        <f>VLOOKUP($B119,[2]Sheet3!$G:$CZ,18,0)</f>
        <v>0</v>
      </c>
      <c r="AH119" s="14">
        <f>VLOOKUP($B119,[2]Sheet3!$G:$CZ,19,0)</f>
        <v>0</v>
      </c>
      <c r="AI119" s="14">
        <f>VLOOKUP($B119,[2]Sheet3!$G:$CZ,20,0)</f>
        <v>0</v>
      </c>
      <c r="AJ119" s="14">
        <f>VLOOKUP($B119,[2]Sheet3!$G:$CZ,21,0)</f>
        <v>0</v>
      </c>
      <c r="AK119" s="14">
        <f>VLOOKUP($B119,[2]Sheet3!$G:$CZ,22,0)</f>
        <v>0</v>
      </c>
      <c r="AL119" s="14">
        <f>VLOOKUP($B119,[2]Sheet3!$G:$CZ,23,0)</f>
        <v>0</v>
      </c>
      <c r="AM119" s="14">
        <f>VLOOKUP($B119,[2]Sheet3!$G:$CZ,24,0)</f>
        <v>0</v>
      </c>
      <c r="AN119" s="14">
        <f>VLOOKUP($B119,[2]Sheet3!$G:$CZ,25,0)</f>
        <v>0</v>
      </c>
      <c r="AO119" s="14">
        <f>VLOOKUP($B119,[2]Sheet3!$G:$CZ,26,0)</f>
        <v>0</v>
      </c>
      <c r="AP119" s="14">
        <f>VLOOKUP($B119,[2]Sheet3!$G:$CZ,27,0)</f>
        <v>0</v>
      </c>
      <c r="AQ119" s="14">
        <f>VLOOKUP($B119,[2]Sheet3!$G:$CZ,28,0)</f>
        <v>0</v>
      </c>
      <c r="AR119" s="14">
        <f>VLOOKUP($B119,[2]Sheet3!$G:$CZ,29,0)</f>
        <v>0</v>
      </c>
      <c r="AS119" s="14">
        <f>VLOOKUP($B119,[2]Sheet3!$G:$CZ,30,0)</f>
        <v>0</v>
      </c>
      <c r="AT119" s="14">
        <f>VLOOKUP($B119,[2]Sheet3!$G:$CZ,31,0)</f>
        <v>0</v>
      </c>
      <c r="AU119" s="14">
        <f>VLOOKUP($B119,[2]Sheet3!$G:$CZ,32,0)</f>
        <v>0</v>
      </c>
      <c r="AV119" s="14">
        <f>VLOOKUP($B119,[2]Sheet3!$G:$CZ,33,0)</f>
        <v>0</v>
      </c>
      <c r="AW119" s="14">
        <f>VLOOKUP($B119,[2]Sheet3!$G:$CZ,34,0)</f>
        <v>0</v>
      </c>
      <c r="AX119" s="14">
        <f>VLOOKUP($B119,[2]Sheet3!$G:$CZ,35,0)</f>
        <v>0</v>
      </c>
      <c r="AY119" s="14">
        <f>VLOOKUP($B119,[2]Sheet3!$G:$CZ,36,0)</f>
        <v>0</v>
      </c>
      <c r="AZ119" s="14">
        <f>VLOOKUP($B119,[2]Sheet3!$G:$CZ,37,0)</f>
        <v>0</v>
      </c>
      <c r="BA119" s="14">
        <f>VLOOKUP($B119,[2]Sheet3!$G:$CZ,38,0)</f>
        <v>0</v>
      </c>
      <c r="BB119" s="14">
        <f>VLOOKUP($B119,[2]Sheet3!$G:$CZ,39,0)</f>
        <v>0</v>
      </c>
      <c r="BC119" s="14">
        <f>VLOOKUP($B119,[2]Sheet3!$G:$CZ,40,0)</f>
        <v>0</v>
      </c>
      <c r="BD119" s="14">
        <f>VLOOKUP($B119,[2]Sheet3!$G:$CZ,41,0)</f>
        <v>0</v>
      </c>
      <c r="BE119" s="14">
        <f>VLOOKUP($B119,[2]Sheet3!$G:$CZ,42,0)</f>
        <v>0</v>
      </c>
      <c r="BF119" s="14">
        <f>VLOOKUP($B119,[2]Sheet3!$G:$CZ,43,0)</f>
        <v>0</v>
      </c>
      <c r="BG119" s="14">
        <f>VLOOKUP($B119,[2]Sheet3!$G:$CZ,44,0)</f>
        <v>0</v>
      </c>
      <c r="BH119" s="14">
        <f>VLOOKUP($B119,[2]Sheet3!$G:$CZ,45,0)</f>
        <v>0</v>
      </c>
      <c r="BI119" s="14">
        <f>VLOOKUP($B119,[2]Sheet3!$G:$CZ,46,0)</f>
        <v>0</v>
      </c>
      <c r="BJ119" s="14">
        <f>VLOOKUP($B119,[2]Sheet3!$G:$CZ,47,0)</f>
        <v>0</v>
      </c>
      <c r="BK119" s="14">
        <f>VLOOKUP($B119,[2]Sheet3!$G:$CZ,48,0)</f>
        <v>0</v>
      </c>
      <c r="BL119" s="14">
        <f>VLOOKUP($B119,[2]Sheet3!$G:$CZ,49,0)</f>
        <v>0</v>
      </c>
      <c r="BM119" s="14">
        <f>VLOOKUP($B119,[2]Sheet3!$G:$CZ,50,0)</f>
        <v>0</v>
      </c>
      <c r="BN119" s="14">
        <f>VLOOKUP($B119,[2]Sheet3!$G:$CZ,51,0)</f>
        <v>0</v>
      </c>
      <c r="BO119" s="14">
        <f>VLOOKUP($B119,[2]Sheet3!$G:$CZ,52,0)</f>
        <v>0</v>
      </c>
      <c r="BP119" s="14">
        <f>VLOOKUP($B119,[2]Sheet3!$G:$CZ,53,0)</f>
        <v>0</v>
      </c>
      <c r="BQ119" s="14">
        <f>VLOOKUP($B119,[2]Sheet3!$G:$CZ,54,0)</f>
        <v>0</v>
      </c>
      <c r="BR119" s="14">
        <f>VLOOKUP($B119,[2]Sheet3!$G:$CZ,55,0)</f>
        <v>0</v>
      </c>
      <c r="BS119" s="14">
        <f>VLOOKUP($B119,[2]Sheet3!$G:$CZ,56,0)</f>
        <v>0</v>
      </c>
      <c r="BT119" s="14">
        <f>VLOOKUP($B119,[2]Sheet3!$G:$CZ,57,0)</f>
        <v>0</v>
      </c>
      <c r="BU119" s="14">
        <f>VLOOKUP($B119,[2]Sheet3!$G:$CZ,58,0)</f>
        <v>0</v>
      </c>
      <c r="BV119" s="14">
        <f>VLOOKUP($B119,[2]Sheet3!$G:$CZ,59,0)</f>
        <v>0</v>
      </c>
      <c r="BW119" s="14">
        <f>VLOOKUP($B119,[2]Sheet3!$G:$CZ,60,0)</f>
        <v>0</v>
      </c>
      <c r="BX119" s="14">
        <f>VLOOKUP($B119,[2]Sheet3!$G:$CZ,61,0)</f>
        <v>0</v>
      </c>
      <c r="BY119" s="14">
        <f>VLOOKUP($B119,[2]Sheet3!$G:$CZ,62,0)</f>
        <v>0</v>
      </c>
      <c r="BZ119" s="14">
        <f>VLOOKUP($B119,[2]Sheet3!$G:$CZ,63,0)</f>
        <v>0</v>
      </c>
      <c r="CA119" s="14">
        <f>VLOOKUP($B119,[2]Sheet3!$G:$CZ,64,0)</f>
        <v>0</v>
      </c>
      <c r="CB119" s="14">
        <f>VLOOKUP($B119,[2]Sheet3!$G:$CZ,65,0)</f>
        <v>0</v>
      </c>
      <c r="CC119" s="14">
        <f>VLOOKUP($B119,[2]Sheet3!$G:$CZ,66,0)</f>
        <v>0</v>
      </c>
      <c r="CD119" s="14">
        <f>VLOOKUP($B119,[2]Sheet3!$G:$CZ,67,0)</f>
        <v>0</v>
      </c>
      <c r="CE119" s="14">
        <f>VLOOKUP($B119,[2]Sheet3!$G:$CZ,68,0)</f>
        <v>0</v>
      </c>
      <c r="CF119" s="14">
        <f>VLOOKUP($B119,[2]Sheet3!$G:$CZ,69,0)</f>
        <v>0</v>
      </c>
      <c r="CG119" s="14">
        <f>VLOOKUP($B119,[2]Sheet3!$G:$CZ,70,0)</f>
        <v>0</v>
      </c>
      <c r="CH119" s="14">
        <f>VLOOKUP($B119,[2]Sheet3!$G:$CZ,71,0)</f>
        <v>0</v>
      </c>
      <c r="CI119" s="14">
        <f>VLOOKUP($B119,[2]Sheet3!$G:$CZ,72,0)</f>
        <v>0</v>
      </c>
      <c r="CJ119" s="14">
        <f>VLOOKUP($B119,[2]Sheet3!$G:$CZ,73,0)</f>
        <v>0</v>
      </c>
      <c r="CK119" s="14">
        <f>VLOOKUP($B119,[2]Sheet3!$G:$CZ,74,0)</f>
        <v>0</v>
      </c>
      <c r="CL119" s="14">
        <f>VLOOKUP($B119,[2]Sheet3!$G:$CZ,75,0)</f>
        <v>0</v>
      </c>
      <c r="CM119" s="14">
        <f>VLOOKUP($B119,[2]Sheet3!$G:$CZ,76,0)</f>
        <v>0</v>
      </c>
      <c r="CN119" s="14">
        <f>VLOOKUP($B119,[2]Sheet3!$G:$CZ,77,0)</f>
        <v>0</v>
      </c>
      <c r="CO119" s="14">
        <f>VLOOKUP($B119,[2]Sheet3!$G:$CZ,78,0)</f>
        <v>0</v>
      </c>
      <c r="CP119" s="14">
        <f>VLOOKUP($B119,[2]Sheet3!$G:$CZ,79,0)</f>
        <v>0</v>
      </c>
      <c r="CQ119" s="14">
        <f>VLOOKUP($B119,[2]Sheet3!$G:$CZ,80,0)</f>
        <v>0</v>
      </c>
      <c r="CR119" s="14">
        <f>VLOOKUP($B119,[2]Sheet3!$G:$CZ,81,0)</f>
        <v>0</v>
      </c>
      <c r="CS119" s="14">
        <f>VLOOKUP($B119,[2]Sheet3!$G:$CZ,82,0)</f>
        <v>0</v>
      </c>
      <c r="CT119" s="14">
        <f>VLOOKUP($B119,[2]Sheet3!$G:$CZ,83,0)</f>
        <v>0</v>
      </c>
      <c r="CU119" s="14">
        <f>VLOOKUP($B119,[2]Sheet3!$G:$CZ,84,0)</f>
        <v>0</v>
      </c>
      <c r="CV119" s="14">
        <f>VLOOKUP($B119,[2]Sheet3!$G:$CZ,85,0)</f>
        <v>0</v>
      </c>
      <c r="CW119" s="14">
        <f>VLOOKUP($B119,[2]Sheet3!$G:$CZ,86,0)</f>
        <v>0</v>
      </c>
      <c r="CX119" s="14">
        <f>VLOOKUP($B119,[2]Sheet3!$G:$CZ,87,0)</f>
        <v>0</v>
      </c>
      <c r="CY119" s="14">
        <f>VLOOKUP($B119,[2]Sheet3!$G:$CZ,88,0)</f>
        <v>0</v>
      </c>
      <c r="CZ119" s="14">
        <f>VLOOKUP($B119,[2]Sheet3!$G:$CZ,89,0)</f>
        <v>0</v>
      </c>
      <c r="DA119" s="14">
        <f>VLOOKUP($B119,[2]Sheet3!$G:$CZ,90,0)</f>
        <v>0</v>
      </c>
      <c r="DB119" s="14">
        <f>VLOOKUP($B119,[2]Sheet3!$G:$CZ,91,0)</f>
        <v>0</v>
      </c>
      <c r="DC119" s="14">
        <f>VLOOKUP($B119,[2]Sheet3!$G:$CZ,92,0)</f>
        <v>0</v>
      </c>
      <c r="DD119" s="14">
        <f>VLOOKUP($B119,[2]Sheet3!$G:$CZ,93,0)</f>
        <v>0</v>
      </c>
      <c r="DE119" s="14">
        <f>VLOOKUP($B119,[2]Sheet3!$G:$CZ,94,0)</f>
        <v>0</v>
      </c>
      <c r="DF119" s="14">
        <f>VLOOKUP($B119,[2]Sheet3!$G:$CZ,95,0)</f>
        <v>0</v>
      </c>
      <c r="DG119" s="14">
        <f>VLOOKUP($B119,[2]Sheet3!$G:$CZ,96,0)</f>
        <v>0</v>
      </c>
      <c r="DH119" s="14">
        <f>VLOOKUP($B119,[2]Sheet3!$G:$CZ,97,0)</f>
        <v>0</v>
      </c>
      <c r="DI119" s="14">
        <f>VLOOKUP($B119,[2]Sheet3!$G:$CZ,98,0)</f>
        <v>0</v>
      </c>
    </row>
    <row r="120" spans="1:113" x14ac:dyDescent="0.3">
      <c r="A120" s="9" t="str">
        <f t="shared" si="3"/>
        <v>N63723</v>
      </c>
      <c r="B120" s="15" t="s">
        <v>912</v>
      </c>
      <c r="C120" s="15" t="s">
        <v>913</v>
      </c>
      <c r="F120" s="7" t="s">
        <v>15</v>
      </c>
      <c r="G120" s="12" t="s">
        <v>3615</v>
      </c>
      <c r="H120" s="12" t="str">
        <f>VLOOKUP($B120,[1]Sheet1!$A:$G,5,0)</f>
        <v>rituraj.upadhyay@redingtongroup.com</v>
      </c>
      <c r="I120" s="12" t="str">
        <f>VLOOKUP($B120,[1]Sheet1!$A:$G,7,0)</f>
        <v>jitender.chopra@redingtongroup.com</v>
      </c>
      <c r="J120" s="12" t="s">
        <v>82</v>
      </c>
      <c r="K120" s="7"/>
      <c r="L120" s="7"/>
      <c r="M120" s="8"/>
      <c r="N120" s="7" t="str">
        <f t="shared" si="4"/>
        <v>rituraj.upadhyay@redingtongroup.com; jitender.chopra@redingtongroup.com; nilesh.phirke@redingtongroup.com;christopher.joseph@redingtongroup.com</v>
      </c>
      <c r="O120" s="7" t="str">
        <f t="shared" si="5"/>
        <v>N63723</v>
      </c>
      <c r="P120" s="8" t="s">
        <v>5215</v>
      </c>
      <c r="Q120" s="14">
        <f>VLOOKUP($B120,[2]Sheet3!$G:$CZ,2,0)</f>
        <v>2400308657</v>
      </c>
      <c r="R120" s="14">
        <f>VLOOKUP($B120,[2]Sheet3!$G:$CZ,3,0)</f>
        <v>2400303709</v>
      </c>
      <c r="S120" s="14">
        <f>VLOOKUP($B120,[2]Sheet3!$G:$CZ,4,0)</f>
        <v>2400303707</v>
      </c>
      <c r="T120" s="14">
        <f>VLOOKUP($B120,[2]Sheet3!$G:$CZ,5,0)</f>
        <v>2400306489</v>
      </c>
      <c r="U120" s="14">
        <f>VLOOKUP($B120,[2]Sheet3!$G:$CZ,6,0)</f>
        <v>0</v>
      </c>
      <c r="V120" s="14">
        <f>VLOOKUP($B120,[2]Sheet3!$G:$CZ,7,0)</f>
        <v>0</v>
      </c>
      <c r="W120" s="14">
        <f>VLOOKUP($B120,[2]Sheet3!$G:$CZ,8,0)</f>
        <v>0</v>
      </c>
      <c r="X120" s="14">
        <f>VLOOKUP($B120,[2]Sheet3!$G:$CZ,9,0)</f>
        <v>0</v>
      </c>
      <c r="Y120" s="14">
        <f>VLOOKUP($B120,[2]Sheet3!$G:$CZ,10,0)</f>
        <v>0</v>
      </c>
      <c r="Z120" s="14">
        <f>VLOOKUP($B120,[2]Sheet3!$G:$CZ,11,0)</f>
        <v>0</v>
      </c>
      <c r="AA120" s="14">
        <f>VLOOKUP($B120,[2]Sheet3!$G:$CZ,12,0)</f>
        <v>0</v>
      </c>
      <c r="AB120" s="14">
        <f>VLOOKUP($B120,[2]Sheet3!$G:$CZ,13,0)</f>
        <v>0</v>
      </c>
      <c r="AC120" s="14">
        <f>VLOOKUP($B120,[2]Sheet3!$G:$CZ,14,0)</f>
        <v>0</v>
      </c>
      <c r="AD120" s="14">
        <f>VLOOKUP($B120,[2]Sheet3!$G:$CZ,15,0)</f>
        <v>0</v>
      </c>
      <c r="AE120" s="14">
        <f>VLOOKUP($B120,[2]Sheet3!$G:$CZ,16,0)</f>
        <v>0</v>
      </c>
      <c r="AF120" s="14">
        <f>VLOOKUP($B120,[2]Sheet3!$G:$CZ,17,0)</f>
        <v>0</v>
      </c>
      <c r="AG120" s="14">
        <f>VLOOKUP($B120,[2]Sheet3!$G:$CZ,18,0)</f>
        <v>0</v>
      </c>
      <c r="AH120" s="14">
        <f>VLOOKUP($B120,[2]Sheet3!$G:$CZ,19,0)</f>
        <v>0</v>
      </c>
      <c r="AI120" s="14">
        <f>VLOOKUP($B120,[2]Sheet3!$G:$CZ,20,0)</f>
        <v>0</v>
      </c>
      <c r="AJ120" s="14">
        <f>VLOOKUP($B120,[2]Sheet3!$G:$CZ,21,0)</f>
        <v>0</v>
      </c>
      <c r="AK120" s="14">
        <f>VLOOKUP($B120,[2]Sheet3!$G:$CZ,22,0)</f>
        <v>0</v>
      </c>
      <c r="AL120" s="14">
        <f>VLOOKUP($B120,[2]Sheet3!$G:$CZ,23,0)</f>
        <v>0</v>
      </c>
      <c r="AM120" s="14">
        <f>VLOOKUP($B120,[2]Sheet3!$G:$CZ,24,0)</f>
        <v>0</v>
      </c>
      <c r="AN120" s="14">
        <f>VLOOKUP($B120,[2]Sheet3!$G:$CZ,25,0)</f>
        <v>0</v>
      </c>
      <c r="AO120" s="14">
        <f>VLOOKUP($B120,[2]Sheet3!$G:$CZ,26,0)</f>
        <v>0</v>
      </c>
      <c r="AP120" s="14">
        <f>VLOOKUP($B120,[2]Sheet3!$G:$CZ,27,0)</f>
        <v>0</v>
      </c>
      <c r="AQ120" s="14">
        <f>VLOOKUP($B120,[2]Sheet3!$G:$CZ,28,0)</f>
        <v>0</v>
      </c>
      <c r="AR120" s="14">
        <f>VLOOKUP($B120,[2]Sheet3!$G:$CZ,29,0)</f>
        <v>0</v>
      </c>
      <c r="AS120" s="14">
        <f>VLOOKUP($B120,[2]Sheet3!$G:$CZ,30,0)</f>
        <v>0</v>
      </c>
      <c r="AT120" s="14">
        <f>VLOOKUP($B120,[2]Sheet3!$G:$CZ,31,0)</f>
        <v>0</v>
      </c>
      <c r="AU120" s="14">
        <f>VLOOKUP($B120,[2]Sheet3!$G:$CZ,32,0)</f>
        <v>0</v>
      </c>
      <c r="AV120" s="14">
        <f>VLOOKUP($B120,[2]Sheet3!$G:$CZ,33,0)</f>
        <v>0</v>
      </c>
      <c r="AW120" s="14">
        <f>VLOOKUP($B120,[2]Sheet3!$G:$CZ,34,0)</f>
        <v>0</v>
      </c>
      <c r="AX120" s="14">
        <f>VLOOKUP($B120,[2]Sheet3!$G:$CZ,35,0)</f>
        <v>0</v>
      </c>
      <c r="AY120" s="14">
        <f>VLOOKUP($B120,[2]Sheet3!$G:$CZ,36,0)</f>
        <v>0</v>
      </c>
      <c r="AZ120" s="14">
        <f>VLOOKUP($B120,[2]Sheet3!$G:$CZ,37,0)</f>
        <v>0</v>
      </c>
      <c r="BA120" s="14">
        <f>VLOOKUP($B120,[2]Sheet3!$G:$CZ,38,0)</f>
        <v>0</v>
      </c>
      <c r="BB120" s="14">
        <f>VLOOKUP($B120,[2]Sheet3!$G:$CZ,39,0)</f>
        <v>0</v>
      </c>
      <c r="BC120" s="14">
        <f>VLOOKUP($B120,[2]Sheet3!$G:$CZ,40,0)</f>
        <v>0</v>
      </c>
      <c r="BD120" s="14">
        <f>VLOOKUP($B120,[2]Sheet3!$G:$CZ,41,0)</f>
        <v>0</v>
      </c>
      <c r="BE120" s="14">
        <f>VLOOKUP($B120,[2]Sheet3!$G:$CZ,42,0)</f>
        <v>0</v>
      </c>
      <c r="BF120" s="14">
        <f>VLOOKUP($B120,[2]Sheet3!$G:$CZ,43,0)</f>
        <v>0</v>
      </c>
      <c r="BG120" s="14">
        <f>VLOOKUP($B120,[2]Sheet3!$G:$CZ,44,0)</f>
        <v>0</v>
      </c>
      <c r="BH120" s="14">
        <f>VLOOKUP($B120,[2]Sheet3!$G:$CZ,45,0)</f>
        <v>0</v>
      </c>
      <c r="BI120" s="14">
        <f>VLOOKUP($B120,[2]Sheet3!$G:$CZ,46,0)</f>
        <v>0</v>
      </c>
      <c r="BJ120" s="14">
        <f>VLOOKUP($B120,[2]Sheet3!$G:$CZ,47,0)</f>
        <v>0</v>
      </c>
      <c r="BK120" s="14">
        <f>VLOOKUP($B120,[2]Sheet3!$G:$CZ,48,0)</f>
        <v>0</v>
      </c>
      <c r="BL120" s="14">
        <f>VLOOKUP($B120,[2]Sheet3!$G:$CZ,49,0)</f>
        <v>0</v>
      </c>
      <c r="BM120" s="14">
        <f>VLOOKUP($B120,[2]Sheet3!$G:$CZ,50,0)</f>
        <v>0</v>
      </c>
      <c r="BN120" s="14">
        <f>VLOOKUP($B120,[2]Sheet3!$G:$CZ,51,0)</f>
        <v>0</v>
      </c>
      <c r="BO120" s="14">
        <f>VLOOKUP($B120,[2]Sheet3!$G:$CZ,52,0)</f>
        <v>0</v>
      </c>
      <c r="BP120" s="14">
        <f>VLOOKUP($B120,[2]Sheet3!$G:$CZ,53,0)</f>
        <v>0</v>
      </c>
      <c r="BQ120" s="14">
        <f>VLOOKUP($B120,[2]Sheet3!$G:$CZ,54,0)</f>
        <v>0</v>
      </c>
      <c r="BR120" s="14">
        <f>VLOOKUP($B120,[2]Sheet3!$G:$CZ,55,0)</f>
        <v>0</v>
      </c>
      <c r="BS120" s="14">
        <f>VLOOKUP($B120,[2]Sheet3!$G:$CZ,56,0)</f>
        <v>0</v>
      </c>
      <c r="BT120" s="14">
        <f>VLOOKUP($B120,[2]Sheet3!$G:$CZ,57,0)</f>
        <v>0</v>
      </c>
      <c r="BU120" s="14">
        <f>VLOOKUP($B120,[2]Sheet3!$G:$CZ,58,0)</f>
        <v>0</v>
      </c>
      <c r="BV120" s="14">
        <f>VLOOKUP($B120,[2]Sheet3!$G:$CZ,59,0)</f>
        <v>0</v>
      </c>
      <c r="BW120" s="14">
        <f>VLOOKUP($B120,[2]Sheet3!$G:$CZ,60,0)</f>
        <v>0</v>
      </c>
      <c r="BX120" s="14">
        <f>VLOOKUP($B120,[2]Sheet3!$G:$CZ,61,0)</f>
        <v>0</v>
      </c>
      <c r="BY120" s="14">
        <f>VLOOKUP($B120,[2]Sheet3!$G:$CZ,62,0)</f>
        <v>0</v>
      </c>
      <c r="BZ120" s="14">
        <f>VLOOKUP($B120,[2]Sheet3!$G:$CZ,63,0)</f>
        <v>0</v>
      </c>
      <c r="CA120" s="14">
        <f>VLOOKUP($B120,[2]Sheet3!$G:$CZ,64,0)</f>
        <v>0</v>
      </c>
      <c r="CB120" s="14">
        <f>VLOOKUP($B120,[2]Sheet3!$G:$CZ,65,0)</f>
        <v>0</v>
      </c>
      <c r="CC120" s="14">
        <f>VLOOKUP($B120,[2]Sheet3!$G:$CZ,66,0)</f>
        <v>0</v>
      </c>
      <c r="CD120" s="14">
        <f>VLOOKUP($B120,[2]Sheet3!$G:$CZ,67,0)</f>
        <v>0</v>
      </c>
      <c r="CE120" s="14">
        <f>VLOOKUP($B120,[2]Sheet3!$G:$CZ,68,0)</f>
        <v>0</v>
      </c>
      <c r="CF120" s="14">
        <f>VLOOKUP($B120,[2]Sheet3!$G:$CZ,69,0)</f>
        <v>0</v>
      </c>
      <c r="CG120" s="14">
        <f>VLOOKUP($B120,[2]Sheet3!$G:$CZ,70,0)</f>
        <v>0</v>
      </c>
      <c r="CH120" s="14">
        <f>VLOOKUP($B120,[2]Sheet3!$G:$CZ,71,0)</f>
        <v>0</v>
      </c>
      <c r="CI120" s="14">
        <f>VLOOKUP($B120,[2]Sheet3!$G:$CZ,72,0)</f>
        <v>0</v>
      </c>
      <c r="CJ120" s="14">
        <f>VLOOKUP($B120,[2]Sheet3!$G:$CZ,73,0)</f>
        <v>0</v>
      </c>
      <c r="CK120" s="14">
        <f>VLOOKUP($B120,[2]Sheet3!$G:$CZ,74,0)</f>
        <v>0</v>
      </c>
      <c r="CL120" s="14">
        <f>VLOOKUP($B120,[2]Sheet3!$G:$CZ,75,0)</f>
        <v>0</v>
      </c>
      <c r="CM120" s="14">
        <f>VLOOKUP($B120,[2]Sheet3!$G:$CZ,76,0)</f>
        <v>0</v>
      </c>
      <c r="CN120" s="14">
        <f>VLOOKUP($B120,[2]Sheet3!$G:$CZ,77,0)</f>
        <v>0</v>
      </c>
      <c r="CO120" s="14">
        <f>VLOOKUP($B120,[2]Sheet3!$G:$CZ,78,0)</f>
        <v>0</v>
      </c>
      <c r="CP120" s="14">
        <f>VLOOKUP($B120,[2]Sheet3!$G:$CZ,79,0)</f>
        <v>0</v>
      </c>
      <c r="CQ120" s="14">
        <f>VLOOKUP($B120,[2]Sheet3!$G:$CZ,80,0)</f>
        <v>0</v>
      </c>
      <c r="CR120" s="14">
        <f>VLOOKUP($B120,[2]Sheet3!$G:$CZ,81,0)</f>
        <v>0</v>
      </c>
      <c r="CS120" s="14">
        <f>VLOOKUP($B120,[2]Sheet3!$G:$CZ,82,0)</f>
        <v>0</v>
      </c>
      <c r="CT120" s="14">
        <f>VLOOKUP($B120,[2]Sheet3!$G:$CZ,83,0)</f>
        <v>0</v>
      </c>
      <c r="CU120" s="14">
        <f>VLOOKUP($B120,[2]Sheet3!$G:$CZ,84,0)</f>
        <v>0</v>
      </c>
      <c r="CV120" s="14">
        <f>VLOOKUP($B120,[2]Sheet3!$G:$CZ,85,0)</f>
        <v>0</v>
      </c>
      <c r="CW120" s="14">
        <f>VLOOKUP($B120,[2]Sheet3!$G:$CZ,86,0)</f>
        <v>0</v>
      </c>
      <c r="CX120" s="14">
        <f>VLOOKUP($B120,[2]Sheet3!$G:$CZ,87,0)</f>
        <v>0</v>
      </c>
      <c r="CY120" s="14">
        <f>VLOOKUP($B120,[2]Sheet3!$G:$CZ,88,0)</f>
        <v>0</v>
      </c>
      <c r="CZ120" s="14">
        <f>VLOOKUP($B120,[2]Sheet3!$G:$CZ,89,0)</f>
        <v>0</v>
      </c>
      <c r="DA120" s="14">
        <f>VLOOKUP($B120,[2]Sheet3!$G:$CZ,90,0)</f>
        <v>0</v>
      </c>
      <c r="DB120" s="14">
        <f>VLOOKUP($B120,[2]Sheet3!$G:$CZ,91,0)</f>
        <v>0</v>
      </c>
      <c r="DC120" s="14">
        <f>VLOOKUP($B120,[2]Sheet3!$G:$CZ,92,0)</f>
        <v>0</v>
      </c>
      <c r="DD120" s="14">
        <f>VLOOKUP($B120,[2]Sheet3!$G:$CZ,93,0)</f>
        <v>0</v>
      </c>
      <c r="DE120" s="14">
        <f>VLOOKUP($B120,[2]Sheet3!$G:$CZ,94,0)</f>
        <v>0</v>
      </c>
      <c r="DF120" s="14">
        <f>VLOOKUP($B120,[2]Sheet3!$G:$CZ,95,0)</f>
        <v>0</v>
      </c>
      <c r="DG120" s="14">
        <f>VLOOKUP($B120,[2]Sheet3!$G:$CZ,96,0)</f>
        <v>0</v>
      </c>
      <c r="DH120" s="14">
        <f>VLOOKUP($B120,[2]Sheet3!$G:$CZ,97,0)</f>
        <v>0</v>
      </c>
      <c r="DI120" s="14">
        <f>VLOOKUP($B120,[2]Sheet3!$G:$CZ,98,0)</f>
        <v>0</v>
      </c>
    </row>
    <row r="121" spans="1:113" x14ac:dyDescent="0.3">
      <c r="A121" s="9" t="str">
        <f t="shared" si="3"/>
        <v>W33424</v>
      </c>
      <c r="B121" s="15" t="s">
        <v>914</v>
      </c>
      <c r="C121" s="15" t="s">
        <v>915</v>
      </c>
      <c r="F121" s="7" t="s">
        <v>15</v>
      </c>
      <c r="G121" s="12" t="s">
        <v>3616</v>
      </c>
      <c r="H121" s="12" t="str">
        <f>VLOOKUP($B121,[1]Sheet1!$A:$G,5,0)</f>
        <v>krunal.shah@redingtongroup.com</v>
      </c>
      <c r="I121" s="12" t="str">
        <f>VLOOKUP($B121,[1]Sheet1!$A:$G,7,0)</f>
        <v>rohan.vora@redingtongroup.com</v>
      </c>
      <c r="J121" s="12" t="s">
        <v>82</v>
      </c>
      <c r="K121" s="7"/>
      <c r="L121" s="7"/>
      <c r="M121" s="8"/>
      <c r="N121" s="7" t="str">
        <f t="shared" si="4"/>
        <v>krunal.shah@redingtongroup.com; rohan.vora@redingtongroup.com; nilesh.phirke@redingtongroup.com;christopher.joseph@redingtongroup.com</v>
      </c>
      <c r="O121" s="7" t="str">
        <f t="shared" si="5"/>
        <v>W33424</v>
      </c>
      <c r="P121" s="8" t="s">
        <v>5215</v>
      </c>
      <c r="Q121" s="14">
        <f>VLOOKUP($B121,[2]Sheet3!$G:$CZ,2,0)</f>
        <v>2400309083</v>
      </c>
      <c r="R121" s="14">
        <f>VLOOKUP($B121,[2]Sheet3!$G:$CZ,3,0)</f>
        <v>2400309084</v>
      </c>
      <c r="S121" s="14">
        <f>VLOOKUP($B121,[2]Sheet3!$G:$CZ,4,0)</f>
        <v>2400304266</v>
      </c>
      <c r="T121" s="14">
        <f>VLOOKUP($B121,[2]Sheet3!$G:$CZ,5,0)</f>
        <v>2400309133</v>
      </c>
      <c r="U121" s="14">
        <f>VLOOKUP($B121,[2]Sheet3!$G:$CZ,6,0)</f>
        <v>2400304263</v>
      </c>
      <c r="V121" s="14">
        <f>VLOOKUP($B121,[2]Sheet3!$G:$CZ,7,0)</f>
        <v>2400304653</v>
      </c>
      <c r="W121" s="14">
        <f>VLOOKUP($B121,[2]Sheet3!$G:$CZ,8,0)</f>
        <v>0</v>
      </c>
      <c r="X121" s="14">
        <f>VLOOKUP($B121,[2]Sheet3!$G:$CZ,9,0)</f>
        <v>0</v>
      </c>
      <c r="Y121" s="14">
        <f>VLOOKUP($B121,[2]Sheet3!$G:$CZ,10,0)</f>
        <v>0</v>
      </c>
      <c r="Z121" s="14">
        <f>VLOOKUP($B121,[2]Sheet3!$G:$CZ,11,0)</f>
        <v>0</v>
      </c>
      <c r="AA121" s="14">
        <f>VLOOKUP($B121,[2]Sheet3!$G:$CZ,12,0)</f>
        <v>0</v>
      </c>
      <c r="AB121" s="14">
        <f>VLOOKUP($B121,[2]Sheet3!$G:$CZ,13,0)</f>
        <v>0</v>
      </c>
      <c r="AC121" s="14">
        <f>VLOOKUP($B121,[2]Sheet3!$G:$CZ,14,0)</f>
        <v>0</v>
      </c>
      <c r="AD121" s="14">
        <f>VLOOKUP($B121,[2]Sheet3!$G:$CZ,15,0)</f>
        <v>0</v>
      </c>
      <c r="AE121" s="14">
        <f>VLOOKUP($B121,[2]Sheet3!$G:$CZ,16,0)</f>
        <v>0</v>
      </c>
      <c r="AF121" s="14">
        <f>VLOOKUP($B121,[2]Sheet3!$G:$CZ,17,0)</f>
        <v>0</v>
      </c>
      <c r="AG121" s="14">
        <f>VLOOKUP($B121,[2]Sheet3!$G:$CZ,18,0)</f>
        <v>0</v>
      </c>
      <c r="AH121" s="14">
        <f>VLOOKUP($B121,[2]Sheet3!$G:$CZ,19,0)</f>
        <v>0</v>
      </c>
      <c r="AI121" s="14">
        <f>VLOOKUP($B121,[2]Sheet3!$G:$CZ,20,0)</f>
        <v>0</v>
      </c>
      <c r="AJ121" s="14">
        <f>VLOOKUP($B121,[2]Sheet3!$G:$CZ,21,0)</f>
        <v>0</v>
      </c>
      <c r="AK121" s="14">
        <f>VLOOKUP($B121,[2]Sheet3!$G:$CZ,22,0)</f>
        <v>0</v>
      </c>
      <c r="AL121" s="14">
        <f>VLOOKUP($B121,[2]Sheet3!$G:$CZ,23,0)</f>
        <v>0</v>
      </c>
      <c r="AM121" s="14">
        <f>VLOOKUP($B121,[2]Sheet3!$G:$CZ,24,0)</f>
        <v>0</v>
      </c>
      <c r="AN121" s="14">
        <f>VLOOKUP($B121,[2]Sheet3!$G:$CZ,25,0)</f>
        <v>0</v>
      </c>
      <c r="AO121" s="14">
        <f>VLOOKUP($B121,[2]Sheet3!$G:$CZ,26,0)</f>
        <v>0</v>
      </c>
      <c r="AP121" s="14">
        <f>VLOOKUP($B121,[2]Sheet3!$G:$CZ,27,0)</f>
        <v>0</v>
      </c>
      <c r="AQ121" s="14">
        <f>VLOOKUP($B121,[2]Sheet3!$G:$CZ,28,0)</f>
        <v>0</v>
      </c>
      <c r="AR121" s="14">
        <f>VLOOKUP($B121,[2]Sheet3!$G:$CZ,29,0)</f>
        <v>0</v>
      </c>
      <c r="AS121" s="14">
        <f>VLOOKUP($B121,[2]Sheet3!$G:$CZ,30,0)</f>
        <v>0</v>
      </c>
      <c r="AT121" s="14">
        <f>VLOOKUP($B121,[2]Sheet3!$G:$CZ,31,0)</f>
        <v>0</v>
      </c>
      <c r="AU121" s="14">
        <f>VLOOKUP($B121,[2]Sheet3!$G:$CZ,32,0)</f>
        <v>0</v>
      </c>
      <c r="AV121" s="14">
        <f>VLOOKUP($B121,[2]Sheet3!$G:$CZ,33,0)</f>
        <v>0</v>
      </c>
      <c r="AW121" s="14">
        <f>VLOOKUP($B121,[2]Sheet3!$G:$CZ,34,0)</f>
        <v>0</v>
      </c>
      <c r="AX121" s="14">
        <f>VLOOKUP($B121,[2]Sheet3!$G:$CZ,35,0)</f>
        <v>0</v>
      </c>
      <c r="AY121" s="14">
        <f>VLOOKUP($B121,[2]Sheet3!$G:$CZ,36,0)</f>
        <v>0</v>
      </c>
      <c r="AZ121" s="14">
        <f>VLOOKUP($B121,[2]Sheet3!$G:$CZ,37,0)</f>
        <v>0</v>
      </c>
      <c r="BA121" s="14">
        <f>VLOOKUP($B121,[2]Sheet3!$G:$CZ,38,0)</f>
        <v>0</v>
      </c>
      <c r="BB121" s="14">
        <f>VLOOKUP($B121,[2]Sheet3!$G:$CZ,39,0)</f>
        <v>0</v>
      </c>
      <c r="BC121" s="14">
        <f>VLOOKUP($B121,[2]Sheet3!$G:$CZ,40,0)</f>
        <v>0</v>
      </c>
      <c r="BD121" s="14">
        <f>VLOOKUP($B121,[2]Sheet3!$G:$CZ,41,0)</f>
        <v>0</v>
      </c>
      <c r="BE121" s="14">
        <f>VLOOKUP($B121,[2]Sheet3!$G:$CZ,42,0)</f>
        <v>0</v>
      </c>
      <c r="BF121" s="14">
        <f>VLOOKUP($B121,[2]Sheet3!$G:$CZ,43,0)</f>
        <v>0</v>
      </c>
      <c r="BG121" s="14">
        <f>VLOOKUP($B121,[2]Sheet3!$G:$CZ,44,0)</f>
        <v>0</v>
      </c>
      <c r="BH121" s="14">
        <f>VLOOKUP($B121,[2]Sheet3!$G:$CZ,45,0)</f>
        <v>0</v>
      </c>
      <c r="BI121" s="14">
        <f>VLOOKUP($B121,[2]Sheet3!$G:$CZ,46,0)</f>
        <v>0</v>
      </c>
      <c r="BJ121" s="14">
        <f>VLOOKUP($B121,[2]Sheet3!$G:$CZ,47,0)</f>
        <v>0</v>
      </c>
      <c r="BK121" s="14">
        <f>VLOOKUP($B121,[2]Sheet3!$G:$CZ,48,0)</f>
        <v>0</v>
      </c>
      <c r="BL121" s="14">
        <f>VLOOKUP($B121,[2]Sheet3!$G:$CZ,49,0)</f>
        <v>0</v>
      </c>
      <c r="BM121" s="14">
        <f>VLOOKUP($B121,[2]Sheet3!$G:$CZ,50,0)</f>
        <v>0</v>
      </c>
      <c r="BN121" s="14">
        <f>VLOOKUP($B121,[2]Sheet3!$G:$CZ,51,0)</f>
        <v>0</v>
      </c>
      <c r="BO121" s="14">
        <f>VLOOKUP($B121,[2]Sheet3!$G:$CZ,52,0)</f>
        <v>0</v>
      </c>
      <c r="BP121" s="14">
        <f>VLOOKUP($B121,[2]Sheet3!$G:$CZ,53,0)</f>
        <v>0</v>
      </c>
      <c r="BQ121" s="14">
        <f>VLOOKUP($B121,[2]Sheet3!$G:$CZ,54,0)</f>
        <v>0</v>
      </c>
      <c r="BR121" s="14">
        <f>VLOOKUP($B121,[2]Sheet3!$G:$CZ,55,0)</f>
        <v>0</v>
      </c>
      <c r="BS121" s="14">
        <f>VLOOKUP($B121,[2]Sheet3!$G:$CZ,56,0)</f>
        <v>0</v>
      </c>
      <c r="BT121" s="14">
        <f>VLOOKUP($B121,[2]Sheet3!$G:$CZ,57,0)</f>
        <v>0</v>
      </c>
      <c r="BU121" s="14">
        <f>VLOOKUP($B121,[2]Sheet3!$G:$CZ,58,0)</f>
        <v>0</v>
      </c>
      <c r="BV121" s="14">
        <f>VLOOKUP($B121,[2]Sheet3!$G:$CZ,59,0)</f>
        <v>0</v>
      </c>
      <c r="BW121" s="14">
        <f>VLOOKUP($B121,[2]Sheet3!$G:$CZ,60,0)</f>
        <v>0</v>
      </c>
      <c r="BX121" s="14">
        <f>VLOOKUP($B121,[2]Sheet3!$G:$CZ,61,0)</f>
        <v>0</v>
      </c>
      <c r="BY121" s="14">
        <f>VLOOKUP($B121,[2]Sheet3!$G:$CZ,62,0)</f>
        <v>0</v>
      </c>
      <c r="BZ121" s="14">
        <f>VLOOKUP($B121,[2]Sheet3!$G:$CZ,63,0)</f>
        <v>0</v>
      </c>
      <c r="CA121" s="14">
        <f>VLOOKUP($B121,[2]Sheet3!$G:$CZ,64,0)</f>
        <v>0</v>
      </c>
      <c r="CB121" s="14">
        <f>VLOOKUP($B121,[2]Sheet3!$G:$CZ,65,0)</f>
        <v>0</v>
      </c>
      <c r="CC121" s="14">
        <f>VLOOKUP($B121,[2]Sheet3!$G:$CZ,66,0)</f>
        <v>0</v>
      </c>
      <c r="CD121" s="14">
        <f>VLOOKUP($B121,[2]Sheet3!$G:$CZ,67,0)</f>
        <v>0</v>
      </c>
      <c r="CE121" s="14">
        <f>VLOOKUP($B121,[2]Sheet3!$G:$CZ,68,0)</f>
        <v>0</v>
      </c>
      <c r="CF121" s="14">
        <f>VLOOKUP($B121,[2]Sheet3!$G:$CZ,69,0)</f>
        <v>0</v>
      </c>
      <c r="CG121" s="14">
        <f>VLOOKUP($B121,[2]Sheet3!$G:$CZ,70,0)</f>
        <v>0</v>
      </c>
      <c r="CH121" s="14">
        <f>VLOOKUP($B121,[2]Sheet3!$G:$CZ,71,0)</f>
        <v>0</v>
      </c>
      <c r="CI121" s="14">
        <f>VLOOKUP($B121,[2]Sheet3!$G:$CZ,72,0)</f>
        <v>0</v>
      </c>
      <c r="CJ121" s="14">
        <f>VLOOKUP($B121,[2]Sheet3!$G:$CZ,73,0)</f>
        <v>0</v>
      </c>
      <c r="CK121" s="14">
        <f>VLOOKUP($B121,[2]Sheet3!$G:$CZ,74,0)</f>
        <v>0</v>
      </c>
      <c r="CL121" s="14">
        <f>VLOOKUP($B121,[2]Sheet3!$G:$CZ,75,0)</f>
        <v>0</v>
      </c>
      <c r="CM121" s="14">
        <f>VLOOKUP($B121,[2]Sheet3!$G:$CZ,76,0)</f>
        <v>0</v>
      </c>
      <c r="CN121" s="14">
        <f>VLOOKUP($B121,[2]Sheet3!$G:$CZ,77,0)</f>
        <v>0</v>
      </c>
      <c r="CO121" s="14">
        <f>VLOOKUP($B121,[2]Sheet3!$G:$CZ,78,0)</f>
        <v>0</v>
      </c>
      <c r="CP121" s="14">
        <f>VLOOKUP($B121,[2]Sheet3!$G:$CZ,79,0)</f>
        <v>0</v>
      </c>
      <c r="CQ121" s="14">
        <f>VLOOKUP($B121,[2]Sheet3!$G:$CZ,80,0)</f>
        <v>0</v>
      </c>
      <c r="CR121" s="14">
        <f>VLOOKUP($B121,[2]Sheet3!$G:$CZ,81,0)</f>
        <v>0</v>
      </c>
      <c r="CS121" s="14">
        <f>VLOOKUP($B121,[2]Sheet3!$G:$CZ,82,0)</f>
        <v>0</v>
      </c>
      <c r="CT121" s="14">
        <f>VLOOKUP($B121,[2]Sheet3!$G:$CZ,83,0)</f>
        <v>0</v>
      </c>
      <c r="CU121" s="14">
        <f>VLOOKUP($B121,[2]Sheet3!$G:$CZ,84,0)</f>
        <v>0</v>
      </c>
      <c r="CV121" s="14">
        <f>VLOOKUP($B121,[2]Sheet3!$G:$CZ,85,0)</f>
        <v>0</v>
      </c>
      <c r="CW121" s="14">
        <f>VLOOKUP($B121,[2]Sheet3!$G:$CZ,86,0)</f>
        <v>0</v>
      </c>
      <c r="CX121" s="14">
        <f>VLOOKUP($B121,[2]Sheet3!$G:$CZ,87,0)</f>
        <v>0</v>
      </c>
      <c r="CY121" s="14">
        <f>VLOOKUP($B121,[2]Sheet3!$G:$CZ,88,0)</f>
        <v>0</v>
      </c>
      <c r="CZ121" s="14">
        <f>VLOOKUP($B121,[2]Sheet3!$G:$CZ,89,0)</f>
        <v>0</v>
      </c>
      <c r="DA121" s="14">
        <f>VLOOKUP($B121,[2]Sheet3!$G:$CZ,90,0)</f>
        <v>0</v>
      </c>
      <c r="DB121" s="14">
        <f>VLOOKUP($B121,[2]Sheet3!$G:$CZ,91,0)</f>
        <v>0</v>
      </c>
      <c r="DC121" s="14">
        <f>VLOOKUP($B121,[2]Sheet3!$G:$CZ,92,0)</f>
        <v>0</v>
      </c>
      <c r="DD121" s="14">
        <f>VLOOKUP($B121,[2]Sheet3!$G:$CZ,93,0)</f>
        <v>0</v>
      </c>
      <c r="DE121" s="14">
        <f>VLOOKUP($B121,[2]Sheet3!$G:$CZ,94,0)</f>
        <v>0</v>
      </c>
      <c r="DF121" s="14">
        <f>VLOOKUP($B121,[2]Sheet3!$G:$CZ,95,0)</f>
        <v>0</v>
      </c>
      <c r="DG121" s="14">
        <f>VLOOKUP($B121,[2]Sheet3!$G:$CZ,96,0)</f>
        <v>0</v>
      </c>
      <c r="DH121" s="14">
        <f>VLOOKUP($B121,[2]Sheet3!$G:$CZ,97,0)</f>
        <v>0</v>
      </c>
      <c r="DI121" s="14">
        <f>VLOOKUP($B121,[2]Sheet3!$G:$CZ,98,0)</f>
        <v>0</v>
      </c>
    </row>
    <row r="122" spans="1:113" x14ac:dyDescent="0.3">
      <c r="A122" s="9" t="str">
        <f t="shared" si="3"/>
        <v>S3R078</v>
      </c>
      <c r="B122" s="15" t="s">
        <v>916</v>
      </c>
      <c r="C122" s="15" t="s">
        <v>917</v>
      </c>
      <c r="F122" s="7" t="s">
        <v>15</v>
      </c>
      <c r="G122" s="12" t="s">
        <v>3617</v>
      </c>
      <c r="H122" s="12" t="str">
        <f>VLOOKUP($B122,[1]Sheet1!$A:$G,5,0)</f>
        <v>suresh.skg@redingtongroup.com</v>
      </c>
      <c r="I122" s="12" t="str">
        <f>VLOOKUP($B122,[1]Sheet1!$A:$G,7,0)</f>
        <v>yogesh.ganesh@redingtongroup.com</v>
      </c>
      <c r="J122" s="12" t="s">
        <v>82</v>
      </c>
      <c r="K122" s="7"/>
      <c r="L122" s="7"/>
      <c r="M122" s="8"/>
      <c r="N122" s="7" t="str">
        <f t="shared" si="4"/>
        <v>suresh.skg@redingtongroup.com; yogesh.ganesh@redingtongroup.com; nilesh.phirke@redingtongroup.com;christopher.joseph@redingtongroup.com</v>
      </c>
      <c r="O122" s="7" t="str">
        <f t="shared" si="5"/>
        <v>S3R078</v>
      </c>
      <c r="P122" s="8" t="s">
        <v>5215</v>
      </c>
      <c r="Q122" s="14">
        <f>VLOOKUP($B122,[2]Sheet3!$G:$CZ,2,0)</f>
        <v>2400309306</v>
      </c>
      <c r="R122" s="14">
        <f>VLOOKUP($B122,[2]Sheet3!$G:$CZ,3,0)</f>
        <v>2400300905</v>
      </c>
      <c r="S122" s="14">
        <f>VLOOKUP($B122,[2]Sheet3!$G:$CZ,4,0)</f>
        <v>0</v>
      </c>
      <c r="T122" s="14">
        <f>VLOOKUP($B122,[2]Sheet3!$G:$CZ,5,0)</f>
        <v>0</v>
      </c>
      <c r="U122" s="14">
        <f>VLOOKUP($B122,[2]Sheet3!$G:$CZ,6,0)</f>
        <v>0</v>
      </c>
      <c r="V122" s="14">
        <f>VLOOKUP($B122,[2]Sheet3!$G:$CZ,7,0)</f>
        <v>0</v>
      </c>
      <c r="W122" s="14">
        <f>VLOOKUP($B122,[2]Sheet3!$G:$CZ,8,0)</f>
        <v>0</v>
      </c>
      <c r="X122" s="14">
        <f>VLOOKUP($B122,[2]Sheet3!$G:$CZ,9,0)</f>
        <v>0</v>
      </c>
      <c r="Y122" s="14">
        <f>VLOOKUP($B122,[2]Sheet3!$G:$CZ,10,0)</f>
        <v>0</v>
      </c>
      <c r="Z122" s="14">
        <f>VLOOKUP($B122,[2]Sheet3!$G:$CZ,11,0)</f>
        <v>0</v>
      </c>
      <c r="AA122" s="14">
        <f>VLOOKUP($B122,[2]Sheet3!$G:$CZ,12,0)</f>
        <v>0</v>
      </c>
      <c r="AB122" s="14">
        <f>VLOOKUP($B122,[2]Sheet3!$G:$CZ,13,0)</f>
        <v>0</v>
      </c>
      <c r="AC122" s="14">
        <f>VLOOKUP($B122,[2]Sheet3!$G:$CZ,14,0)</f>
        <v>0</v>
      </c>
      <c r="AD122" s="14">
        <f>VLOOKUP($B122,[2]Sheet3!$G:$CZ,15,0)</f>
        <v>0</v>
      </c>
      <c r="AE122" s="14">
        <f>VLOOKUP($B122,[2]Sheet3!$G:$CZ,16,0)</f>
        <v>0</v>
      </c>
      <c r="AF122" s="14">
        <f>VLOOKUP($B122,[2]Sheet3!$G:$CZ,17,0)</f>
        <v>0</v>
      </c>
      <c r="AG122" s="14">
        <f>VLOOKUP($B122,[2]Sheet3!$G:$CZ,18,0)</f>
        <v>0</v>
      </c>
      <c r="AH122" s="14">
        <f>VLOOKUP($B122,[2]Sheet3!$G:$CZ,19,0)</f>
        <v>0</v>
      </c>
      <c r="AI122" s="14">
        <f>VLOOKUP($B122,[2]Sheet3!$G:$CZ,20,0)</f>
        <v>0</v>
      </c>
      <c r="AJ122" s="14">
        <f>VLOOKUP($B122,[2]Sheet3!$G:$CZ,21,0)</f>
        <v>0</v>
      </c>
      <c r="AK122" s="14">
        <f>VLOOKUP($B122,[2]Sheet3!$G:$CZ,22,0)</f>
        <v>0</v>
      </c>
      <c r="AL122" s="14">
        <f>VLOOKUP($B122,[2]Sheet3!$G:$CZ,23,0)</f>
        <v>0</v>
      </c>
      <c r="AM122" s="14">
        <f>VLOOKUP($B122,[2]Sheet3!$G:$CZ,24,0)</f>
        <v>0</v>
      </c>
      <c r="AN122" s="14">
        <f>VLOOKUP($B122,[2]Sheet3!$G:$CZ,25,0)</f>
        <v>0</v>
      </c>
      <c r="AO122" s="14">
        <f>VLOOKUP($B122,[2]Sheet3!$G:$CZ,26,0)</f>
        <v>0</v>
      </c>
      <c r="AP122" s="14">
        <f>VLOOKUP($B122,[2]Sheet3!$G:$CZ,27,0)</f>
        <v>0</v>
      </c>
      <c r="AQ122" s="14">
        <f>VLOOKUP($B122,[2]Sheet3!$G:$CZ,28,0)</f>
        <v>0</v>
      </c>
      <c r="AR122" s="14">
        <f>VLOOKUP($B122,[2]Sheet3!$G:$CZ,29,0)</f>
        <v>0</v>
      </c>
      <c r="AS122" s="14">
        <f>VLOOKUP($B122,[2]Sheet3!$G:$CZ,30,0)</f>
        <v>0</v>
      </c>
      <c r="AT122" s="14">
        <f>VLOOKUP($B122,[2]Sheet3!$G:$CZ,31,0)</f>
        <v>0</v>
      </c>
      <c r="AU122" s="14">
        <f>VLOOKUP($B122,[2]Sheet3!$G:$CZ,32,0)</f>
        <v>0</v>
      </c>
      <c r="AV122" s="14">
        <f>VLOOKUP($B122,[2]Sheet3!$G:$CZ,33,0)</f>
        <v>0</v>
      </c>
      <c r="AW122" s="14">
        <f>VLOOKUP($B122,[2]Sheet3!$G:$CZ,34,0)</f>
        <v>0</v>
      </c>
      <c r="AX122" s="14">
        <f>VLOOKUP($B122,[2]Sheet3!$G:$CZ,35,0)</f>
        <v>0</v>
      </c>
      <c r="AY122" s="14">
        <f>VLOOKUP($B122,[2]Sheet3!$G:$CZ,36,0)</f>
        <v>0</v>
      </c>
      <c r="AZ122" s="14">
        <f>VLOOKUP($B122,[2]Sheet3!$G:$CZ,37,0)</f>
        <v>0</v>
      </c>
      <c r="BA122" s="14">
        <f>VLOOKUP($B122,[2]Sheet3!$G:$CZ,38,0)</f>
        <v>0</v>
      </c>
      <c r="BB122" s="14">
        <f>VLOOKUP($B122,[2]Sheet3!$G:$CZ,39,0)</f>
        <v>0</v>
      </c>
      <c r="BC122" s="14">
        <f>VLOOKUP($B122,[2]Sheet3!$G:$CZ,40,0)</f>
        <v>0</v>
      </c>
      <c r="BD122" s="14">
        <f>VLOOKUP($B122,[2]Sheet3!$G:$CZ,41,0)</f>
        <v>0</v>
      </c>
      <c r="BE122" s="14">
        <f>VLOOKUP($B122,[2]Sheet3!$G:$CZ,42,0)</f>
        <v>0</v>
      </c>
      <c r="BF122" s="14">
        <f>VLOOKUP($B122,[2]Sheet3!$G:$CZ,43,0)</f>
        <v>0</v>
      </c>
      <c r="BG122" s="14">
        <f>VLOOKUP($B122,[2]Sheet3!$G:$CZ,44,0)</f>
        <v>0</v>
      </c>
      <c r="BH122" s="14">
        <f>VLOOKUP($B122,[2]Sheet3!$G:$CZ,45,0)</f>
        <v>0</v>
      </c>
      <c r="BI122" s="14">
        <f>VLOOKUP($B122,[2]Sheet3!$G:$CZ,46,0)</f>
        <v>0</v>
      </c>
      <c r="BJ122" s="14">
        <f>VLOOKUP($B122,[2]Sheet3!$G:$CZ,47,0)</f>
        <v>0</v>
      </c>
      <c r="BK122" s="14">
        <f>VLOOKUP($B122,[2]Sheet3!$G:$CZ,48,0)</f>
        <v>0</v>
      </c>
      <c r="BL122" s="14">
        <f>VLOOKUP($B122,[2]Sheet3!$G:$CZ,49,0)</f>
        <v>0</v>
      </c>
      <c r="BM122" s="14">
        <f>VLOOKUP($B122,[2]Sheet3!$G:$CZ,50,0)</f>
        <v>0</v>
      </c>
      <c r="BN122" s="14">
        <f>VLOOKUP($B122,[2]Sheet3!$G:$CZ,51,0)</f>
        <v>0</v>
      </c>
      <c r="BO122" s="14">
        <f>VLOOKUP($B122,[2]Sheet3!$G:$CZ,52,0)</f>
        <v>0</v>
      </c>
      <c r="BP122" s="14">
        <f>VLOOKUP($B122,[2]Sheet3!$G:$CZ,53,0)</f>
        <v>0</v>
      </c>
      <c r="BQ122" s="14">
        <f>VLOOKUP($B122,[2]Sheet3!$G:$CZ,54,0)</f>
        <v>0</v>
      </c>
      <c r="BR122" s="14">
        <f>VLOOKUP($B122,[2]Sheet3!$G:$CZ,55,0)</f>
        <v>0</v>
      </c>
      <c r="BS122" s="14">
        <f>VLOOKUP($B122,[2]Sheet3!$G:$CZ,56,0)</f>
        <v>0</v>
      </c>
      <c r="BT122" s="14">
        <f>VLOOKUP($B122,[2]Sheet3!$G:$CZ,57,0)</f>
        <v>0</v>
      </c>
      <c r="BU122" s="14">
        <f>VLOOKUP($B122,[2]Sheet3!$G:$CZ,58,0)</f>
        <v>0</v>
      </c>
      <c r="BV122" s="14">
        <f>VLOOKUP($B122,[2]Sheet3!$G:$CZ,59,0)</f>
        <v>0</v>
      </c>
      <c r="BW122" s="14">
        <f>VLOOKUP($B122,[2]Sheet3!$G:$CZ,60,0)</f>
        <v>0</v>
      </c>
      <c r="BX122" s="14">
        <f>VLOOKUP($B122,[2]Sheet3!$G:$CZ,61,0)</f>
        <v>0</v>
      </c>
      <c r="BY122" s="14">
        <f>VLOOKUP($B122,[2]Sheet3!$G:$CZ,62,0)</f>
        <v>0</v>
      </c>
      <c r="BZ122" s="14">
        <f>VLOOKUP($B122,[2]Sheet3!$G:$CZ,63,0)</f>
        <v>0</v>
      </c>
      <c r="CA122" s="14">
        <f>VLOOKUP($B122,[2]Sheet3!$G:$CZ,64,0)</f>
        <v>0</v>
      </c>
      <c r="CB122" s="14">
        <f>VLOOKUP($B122,[2]Sheet3!$G:$CZ,65,0)</f>
        <v>0</v>
      </c>
      <c r="CC122" s="14">
        <f>VLOOKUP($B122,[2]Sheet3!$G:$CZ,66,0)</f>
        <v>0</v>
      </c>
      <c r="CD122" s="14">
        <f>VLOOKUP($B122,[2]Sheet3!$G:$CZ,67,0)</f>
        <v>0</v>
      </c>
      <c r="CE122" s="14">
        <f>VLOOKUP($B122,[2]Sheet3!$G:$CZ,68,0)</f>
        <v>0</v>
      </c>
      <c r="CF122" s="14">
        <f>VLOOKUP($B122,[2]Sheet3!$G:$CZ,69,0)</f>
        <v>0</v>
      </c>
      <c r="CG122" s="14">
        <f>VLOOKUP($B122,[2]Sheet3!$G:$CZ,70,0)</f>
        <v>0</v>
      </c>
      <c r="CH122" s="14">
        <f>VLOOKUP($B122,[2]Sheet3!$G:$CZ,71,0)</f>
        <v>0</v>
      </c>
      <c r="CI122" s="14">
        <f>VLOOKUP($B122,[2]Sheet3!$G:$CZ,72,0)</f>
        <v>0</v>
      </c>
      <c r="CJ122" s="14">
        <f>VLOOKUP($B122,[2]Sheet3!$G:$CZ,73,0)</f>
        <v>0</v>
      </c>
      <c r="CK122" s="14">
        <f>VLOOKUP($B122,[2]Sheet3!$G:$CZ,74,0)</f>
        <v>0</v>
      </c>
      <c r="CL122" s="14">
        <f>VLOOKUP($B122,[2]Sheet3!$G:$CZ,75,0)</f>
        <v>0</v>
      </c>
      <c r="CM122" s="14">
        <f>VLOOKUP($B122,[2]Sheet3!$G:$CZ,76,0)</f>
        <v>0</v>
      </c>
      <c r="CN122" s="14">
        <f>VLOOKUP($B122,[2]Sheet3!$G:$CZ,77,0)</f>
        <v>0</v>
      </c>
      <c r="CO122" s="14">
        <f>VLOOKUP($B122,[2]Sheet3!$G:$CZ,78,0)</f>
        <v>0</v>
      </c>
      <c r="CP122" s="14">
        <f>VLOOKUP($B122,[2]Sheet3!$G:$CZ,79,0)</f>
        <v>0</v>
      </c>
      <c r="CQ122" s="14">
        <f>VLOOKUP($B122,[2]Sheet3!$G:$CZ,80,0)</f>
        <v>0</v>
      </c>
      <c r="CR122" s="14">
        <f>VLOOKUP($B122,[2]Sheet3!$G:$CZ,81,0)</f>
        <v>0</v>
      </c>
      <c r="CS122" s="14">
        <f>VLOOKUP($B122,[2]Sheet3!$G:$CZ,82,0)</f>
        <v>0</v>
      </c>
      <c r="CT122" s="14">
        <f>VLOOKUP($B122,[2]Sheet3!$G:$CZ,83,0)</f>
        <v>0</v>
      </c>
      <c r="CU122" s="14">
        <f>VLOOKUP($B122,[2]Sheet3!$G:$CZ,84,0)</f>
        <v>0</v>
      </c>
      <c r="CV122" s="14">
        <f>VLOOKUP($B122,[2]Sheet3!$G:$CZ,85,0)</f>
        <v>0</v>
      </c>
      <c r="CW122" s="14">
        <f>VLOOKUP($B122,[2]Sheet3!$G:$CZ,86,0)</f>
        <v>0</v>
      </c>
      <c r="CX122" s="14">
        <f>VLOOKUP($B122,[2]Sheet3!$G:$CZ,87,0)</f>
        <v>0</v>
      </c>
      <c r="CY122" s="14">
        <f>VLOOKUP($B122,[2]Sheet3!$G:$CZ,88,0)</f>
        <v>0</v>
      </c>
      <c r="CZ122" s="14">
        <f>VLOOKUP($B122,[2]Sheet3!$G:$CZ,89,0)</f>
        <v>0</v>
      </c>
      <c r="DA122" s="14">
        <f>VLOOKUP($B122,[2]Sheet3!$G:$CZ,90,0)</f>
        <v>0</v>
      </c>
      <c r="DB122" s="14">
        <f>VLOOKUP($B122,[2]Sheet3!$G:$CZ,91,0)</f>
        <v>0</v>
      </c>
      <c r="DC122" s="14">
        <f>VLOOKUP($B122,[2]Sheet3!$G:$CZ,92,0)</f>
        <v>0</v>
      </c>
      <c r="DD122" s="14">
        <f>VLOOKUP($B122,[2]Sheet3!$G:$CZ,93,0)</f>
        <v>0</v>
      </c>
      <c r="DE122" s="14">
        <f>VLOOKUP($B122,[2]Sheet3!$G:$CZ,94,0)</f>
        <v>0</v>
      </c>
      <c r="DF122" s="14">
        <f>VLOOKUP($B122,[2]Sheet3!$G:$CZ,95,0)</f>
        <v>0</v>
      </c>
      <c r="DG122" s="14">
        <f>VLOOKUP($B122,[2]Sheet3!$G:$CZ,96,0)</f>
        <v>0</v>
      </c>
      <c r="DH122" s="14">
        <f>VLOOKUP($B122,[2]Sheet3!$G:$CZ,97,0)</f>
        <v>0</v>
      </c>
      <c r="DI122" s="14">
        <f>VLOOKUP($B122,[2]Sheet3!$G:$CZ,98,0)</f>
        <v>0</v>
      </c>
    </row>
    <row r="123" spans="1:113" x14ac:dyDescent="0.3">
      <c r="A123" s="9" t="str">
        <f t="shared" si="3"/>
        <v>N13567</v>
      </c>
      <c r="B123" s="15" t="s">
        <v>196</v>
      </c>
      <c r="C123" s="15" t="s">
        <v>197</v>
      </c>
      <c r="F123" s="7" t="s">
        <v>15</v>
      </c>
      <c r="G123" s="12" t="s">
        <v>3618</v>
      </c>
      <c r="H123" s="12" t="str">
        <f>VLOOKUP($B123,[1]Sheet1!$A:$G,5,0)</f>
        <v>himanshu.ranjansingh@redingtongroup.com</v>
      </c>
      <c r="I123" s="12" t="str">
        <f>VLOOKUP($B123,[1]Sheet1!$A:$G,7,0)</f>
        <v>sidharth.eknath@redingtongroup.com</v>
      </c>
      <c r="J123" s="12" t="s">
        <v>82</v>
      </c>
      <c r="K123" s="7"/>
      <c r="L123" s="7"/>
      <c r="M123" s="8"/>
      <c r="N123" s="7" t="str">
        <f t="shared" si="4"/>
        <v>himanshu.ranjansingh@redingtongroup.com; sidharth.eknath@redingtongroup.com; nilesh.phirke@redingtongroup.com;christopher.joseph@redingtongroup.com</v>
      </c>
      <c r="O123" s="7" t="str">
        <f t="shared" si="5"/>
        <v>N13567</v>
      </c>
      <c r="P123" s="8" t="s">
        <v>5215</v>
      </c>
      <c r="Q123" s="14">
        <f>VLOOKUP($B123,[2]Sheet3!$G:$CZ,2,0)</f>
        <v>2400309018</v>
      </c>
      <c r="R123" s="14">
        <f>VLOOKUP($B123,[2]Sheet3!$G:$CZ,3,0)</f>
        <v>2400302055</v>
      </c>
      <c r="S123" s="14">
        <f>VLOOKUP($B123,[2]Sheet3!$G:$CZ,4,0)</f>
        <v>2400303561</v>
      </c>
      <c r="T123" s="14">
        <f>VLOOKUP($B123,[2]Sheet3!$G:$CZ,5,0)</f>
        <v>0</v>
      </c>
      <c r="U123" s="14">
        <f>VLOOKUP($B123,[2]Sheet3!$G:$CZ,6,0)</f>
        <v>0</v>
      </c>
      <c r="V123" s="14">
        <f>VLOOKUP($B123,[2]Sheet3!$G:$CZ,7,0)</f>
        <v>0</v>
      </c>
      <c r="W123" s="14">
        <f>VLOOKUP($B123,[2]Sheet3!$G:$CZ,8,0)</f>
        <v>0</v>
      </c>
      <c r="X123" s="14">
        <f>VLOOKUP($B123,[2]Sheet3!$G:$CZ,9,0)</f>
        <v>0</v>
      </c>
      <c r="Y123" s="14">
        <f>VLOOKUP($B123,[2]Sheet3!$G:$CZ,10,0)</f>
        <v>0</v>
      </c>
      <c r="Z123" s="14">
        <f>VLOOKUP($B123,[2]Sheet3!$G:$CZ,11,0)</f>
        <v>0</v>
      </c>
      <c r="AA123" s="14">
        <f>VLOOKUP($B123,[2]Sheet3!$G:$CZ,12,0)</f>
        <v>0</v>
      </c>
      <c r="AB123" s="14">
        <f>VLOOKUP($B123,[2]Sheet3!$G:$CZ,13,0)</f>
        <v>0</v>
      </c>
      <c r="AC123" s="14">
        <f>VLOOKUP($B123,[2]Sheet3!$G:$CZ,14,0)</f>
        <v>0</v>
      </c>
      <c r="AD123" s="14">
        <f>VLOOKUP($B123,[2]Sheet3!$G:$CZ,15,0)</f>
        <v>0</v>
      </c>
      <c r="AE123" s="14">
        <f>VLOOKUP($B123,[2]Sheet3!$G:$CZ,16,0)</f>
        <v>0</v>
      </c>
      <c r="AF123" s="14">
        <f>VLOOKUP($B123,[2]Sheet3!$G:$CZ,17,0)</f>
        <v>0</v>
      </c>
      <c r="AG123" s="14">
        <f>VLOOKUP($B123,[2]Sheet3!$G:$CZ,18,0)</f>
        <v>0</v>
      </c>
      <c r="AH123" s="14">
        <f>VLOOKUP($B123,[2]Sheet3!$G:$CZ,19,0)</f>
        <v>0</v>
      </c>
      <c r="AI123" s="14">
        <f>VLOOKUP($B123,[2]Sheet3!$G:$CZ,20,0)</f>
        <v>0</v>
      </c>
      <c r="AJ123" s="14">
        <f>VLOOKUP($B123,[2]Sheet3!$G:$CZ,21,0)</f>
        <v>0</v>
      </c>
      <c r="AK123" s="14">
        <f>VLOOKUP($B123,[2]Sheet3!$G:$CZ,22,0)</f>
        <v>0</v>
      </c>
      <c r="AL123" s="14">
        <f>VLOOKUP($B123,[2]Sheet3!$G:$CZ,23,0)</f>
        <v>0</v>
      </c>
      <c r="AM123" s="14">
        <f>VLOOKUP($B123,[2]Sheet3!$G:$CZ,24,0)</f>
        <v>0</v>
      </c>
      <c r="AN123" s="14">
        <f>VLOOKUP($B123,[2]Sheet3!$G:$CZ,25,0)</f>
        <v>0</v>
      </c>
      <c r="AO123" s="14">
        <f>VLOOKUP($B123,[2]Sheet3!$G:$CZ,26,0)</f>
        <v>0</v>
      </c>
      <c r="AP123" s="14">
        <f>VLOOKUP($B123,[2]Sheet3!$G:$CZ,27,0)</f>
        <v>0</v>
      </c>
      <c r="AQ123" s="14">
        <f>VLOOKUP($B123,[2]Sheet3!$G:$CZ,28,0)</f>
        <v>0</v>
      </c>
      <c r="AR123" s="14">
        <f>VLOOKUP($B123,[2]Sheet3!$G:$CZ,29,0)</f>
        <v>0</v>
      </c>
      <c r="AS123" s="14">
        <f>VLOOKUP($B123,[2]Sheet3!$G:$CZ,30,0)</f>
        <v>0</v>
      </c>
      <c r="AT123" s="14">
        <f>VLOOKUP($B123,[2]Sheet3!$G:$CZ,31,0)</f>
        <v>0</v>
      </c>
      <c r="AU123" s="14">
        <f>VLOOKUP($B123,[2]Sheet3!$G:$CZ,32,0)</f>
        <v>0</v>
      </c>
      <c r="AV123" s="14">
        <f>VLOOKUP($B123,[2]Sheet3!$G:$CZ,33,0)</f>
        <v>0</v>
      </c>
      <c r="AW123" s="14">
        <f>VLOOKUP($B123,[2]Sheet3!$G:$CZ,34,0)</f>
        <v>0</v>
      </c>
      <c r="AX123" s="14">
        <f>VLOOKUP($B123,[2]Sheet3!$G:$CZ,35,0)</f>
        <v>0</v>
      </c>
      <c r="AY123" s="14">
        <f>VLOOKUP($B123,[2]Sheet3!$G:$CZ,36,0)</f>
        <v>0</v>
      </c>
      <c r="AZ123" s="14">
        <f>VLOOKUP($B123,[2]Sheet3!$G:$CZ,37,0)</f>
        <v>0</v>
      </c>
      <c r="BA123" s="14">
        <f>VLOOKUP($B123,[2]Sheet3!$G:$CZ,38,0)</f>
        <v>0</v>
      </c>
      <c r="BB123" s="14">
        <f>VLOOKUP($B123,[2]Sheet3!$G:$CZ,39,0)</f>
        <v>0</v>
      </c>
      <c r="BC123" s="14">
        <f>VLOOKUP($B123,[2]Sheet3!$G:$CZ,40,0)</f>
        <v>0</v>
      </c>
      <c r="BD123" s="14">
        <f>VLOOKUP($B123,[2]Sheet3!$G:$CZ,41,0)</f>
        <v>0</v>
      </c>
      <c r="BE123" s="14">
        <f>VLOOKUP($B123,[2]Sheet3!$G:$CZ,42,0)</f>
        <v>0</v>
      </c>
      <c r="BF123" s="14">
        <f>VLOOKUP($B123,[2]Sheet3!$G:$CZ,43,0)</f>
        <v>0</v>
      </c>
      <c r="BG123" s="14">
        <f>VLOOKUP($B123,[2]Sheet3!$G:$CZ,44,0)</f>
        <v>0</v>
      </c>
      <c r="BH123" s="14">
        <f>VLOOKUP($B123,[2]Sheet3!$G:$CZ,45,0)</f>
        <v>0</v>
      </c>
      <c r="BI123" s="14">
        <f>VLOOKUP($B123,[2]Sheet3!$G:$CZ,46,0)</f>
        <v>0</v>
      </c>
      <c r="BJ123" s="14">
        <f>VLOOKUP($B123,[2]Sheet3!$G:$CZ,47,0)</f>
        <v>0</v>
      </c>
      <c r="BK123" s="14">
        <f>VLOOKUP($B123,[2]Sheet3!$G:$CZ,48,0)</f>
        <v>0</v>
      </c>
      <c r="BL123" s="14">
        <f>VLOOKUP($B123,[2]Sheet3!$G:$CZ,49,0)</f>
        <v>0</v>
      </c>
      <c r="BM123" s="14">
        <f>VLOOKUP($B123,[2]Sheet3!$G:$CZ,50,0)</f>
        <v>0</v>
      </c>
      <c r="BN123" s="14">
        <f>VLOOKUP($B123,[2]Sheet3!$G:$CZ,51,0)</f>
        <v>0</v>
      </c>
      <c r="BO123" s="14">
        <f>VLOOKUP($B123,[2]Sheet3!$G:$CZ,52,0)</f>
        <v>0</v>
      </c>
      <c r="BP123" s="14">
        <f>VLOOKUP($B123,[2]Sheet3!$G:$CZ,53,0)</f>
        <v>0</v>
      </c>
      <c r="BQ123" s="14">
        <f>VLOOKUP($B123,[2]Sheet3!$G:$CZ,54,0)</f>
        <v>0</v>
      </c>
      <c r="BR123" s="14">
        <f>VLOOKUP($B123,[2]Sheet3!$G:$CZ,55,0)</f>
        <v>0</v>
      </c>
      <c r="BS123" s="14">
        <f>VLOOKUP($B123,[2]Sheet3!$G:$CZ,56,0)</f>
        <v>0</v>
      </c>
      <c r="BT123" s="14">
        <f>VLOOKUP($B123,[2]Sheet3!$G:$CZ,57,0)</f>
        <v>0</v>
      </c>
      <c r="BU123" s="14">
        <f>VLOOKUP($B123,[2]Sheet3!$G:$CZ,58,0)</f>
        <v>0</v>
      </c>
      <c r="BV123" s="14">
        <f>VLOOKUP($B123,[2]Sheet3!$G:$CZ,59,0)</f>
        <v>0</v>
      </c>
      <c r="BW123" s="14">
        <f>VLOOKUP($B123,[2]Sheet3!$G:$CZ,60,0)</f>
        <v>0</v>
      </c>
      <c r="BX123" s="14">
        <f>VLOOKUP($B123,[2]Sheet3!$G:$CZ,61,0)</f>
        <v>0</v>
      </c>
      <c r="BY123" s="14">
        <f>VLOOKUP($B123,[2]Sheet3!$G:$CZ,62,0)</f>
        <v>0</v>
      </c>
      <c r="BZ123" s="14">
        <f>VLOOKUP($B123,[2]Sheet3!$G:$CZ,63,0)</f>
        <v>0</v>
      </c>
      <c r="CA123" s="14">
        <f>VLOOKUP($B123,[2]Sheet3!$G:$CZ,64,0)</f>
        <v>0</v>
      </c>
      <c r="CB123" s="14">
        <f>VLOOKUP($B123,[2]Sheet3!$G:$CZ,65,0)</f>
        <v>0</v>
      </c>
      <c r="CC123" s="14">
        <f>VLOOKUP($B123,[2]Sheet3!$G:$CZ,66,0)</f>
        <v>0</v>
      </c>
      <c r="CD123" s="14">
        <f>VLOOKUP($B123,[2]Sheet3!$G:$CZ,67,0)</f>
        <v>0</v>
      </c>
      <c r="CE123" s="14">
        <f>VLOOKUP($B123,[2]Sheet3!$G:$CZ,68,0)</f>
        <v>0</v>
      </c>
      <c r="CF123" s="14">
        <f>VLOOKUP($B123,[2]Sheet3!$G:$CZ,69,0)</f>
        <v>0</v>
      </c>
      <c r="CG123" s="14">
        <f>VLOOKUP($B123,[2]Sheet3!$G:$CZ,70,0)</f>
        <v>0</v>
      </c>
      <c r="CH123" s="14">
        <f>VLOOKUP($B123,[2]Sheet3!$G:$CZ,71,0)</f>
        <v>0</v>
      </c>
      <c r="CI123" s="14">
        <f>VLOOKUP($B123,[2]Sheet3!$G:$CZ,72,0)</f>
        <v>0</v>
      </c>
      <c r="CJ123" s="14">
        <f>VLOOKUP($B123,[2]Sheet3!$G:$CZ,73,0)</f>
        <v>0</v>
      </c>
      <c r="CK123" s="14">
        <f>VLOOKUP($B123,[2]Sheet3!$G:$CZ,74,0)</f>
        <v>0</v>
      </c>
      <c r="CL123" s="14">
        <f>VLOOKUP($B123,[2]Sheet3!$G:$CZ,75,0)</f>
        <v>0</v>
      </c>
      <c r="CM123" s="14">
        <f>VLOOKUP($B123,[2]Sheet3!$G:$CZ,76,0)</f>
        <v>0</v>
      </c>
      <c r="CN123" s="14">
        <f>VLOOKUP($B123,[2]Sheet3!$G:$CZ,77,0)</f>
        <v>0</v>
      </c>
      <c r="CO123" s="14">
        <f>VLOOKUP($B123,[2]Sheet3!$G:$CZ,78,0)</f>
        <v>0</v>
      </c>
      <c r="CP123" s="14">
        <f>VLOOKUP($B123,[2]Sheet3!$G:$CZ,79,0)</f>
        <v>0</v>
      </c>
      <c r="CQ123" s="14">
        <f>VLOOKUP($B123,[2]Sheet3!$G:$CZ,80,0)</f>
        <v>0</v>
      </c>
      <c r="CR123" s="14">
        <f>VLOOKUP($B123,[2]Sheet3!$G:$CZ,81,0)</f>
        <v>0</v>
      </c>
      <c r="CS123" s="14">
        <f>VLOOKUP($B123,[2]Sheet3!$G:$CZ,82,0)</f>
        <v>0</v>
      </c>
      <c r="CT123" s="14">
        <f>VLOOKUP($B123,[2]Sheet3!$G:$CZ,83,0)</f>
        <v>0</v>
      </c>
      <c r="CU123" s="14">
        <f>VLOOKUP($B123,[2]Sheet3!$G:$CZ,84,0)</f>
        <v>0</v>
      </c>
      <c r="CV123" s="14">
        <f>VLOOKUP($B123,[2]Sheet3!$G:$CZ,85,0)</f>
        <v>0</v>
      </c>
      <c r="CW123" s="14">
        <f>VLOOKUP($B123,[2]Sheet3!$G:$CZ,86,0)</f>
        <v>0</v>
      </c>
      <c r="CX123" s="14">
        <f>VLOOKUP($B123,[2]Sheet3!$G:$CZ,87,0)</f>
        <v>0</v>
      </c>
      <c r="CY123" s="14">
        <f>VLOOKUP($B123,[2]Sheet3!$G:$CZ,88,0)</f>
        <v>0</v>
      </c>
      <c r="CZ123" s="14">
        <f>VLOOKUP($B123,[2]Sheet3!$G:$CZ,89,0)</f>
        <v>0</v>
      </c>
      <c r="DA123" s="14">
        <f>VLOOKUP($B123,[2]Sheet3!$G:$CZ,90,0)</f>
        <v>0</v>
      </c>
      <c r="DB123" s="14">
        <f>VLOOKUP($B123,[2]Sheet3!$G:$CZ,91,0)</f>
        <v>0</v>
      </c>
      <c r="DC123" s="14">
        <f>VLOOKUP($B123,[2]Sheet3!$G:$CZ,92,0)</f>
        <v>0</v>
      </c>
      <c r="DD123" s="14">
        <f>VLOOKUP($B123,[2]Sheet3!$G:$CZ,93,0)</f>
        <v>0</v>
      </c>
      <c r="DE123" s="14">
        <f>VLOOKUP($B123,[2]Sheet3!$G:$CZ,94,0)</f>
        <v>0</v>
      </c>
      <c r="DF123" s="14">
        <f>VLOOKUP($B123,[2]Sheet3!$G:$CZ,95,0)</f>
        <v>0</v>
      </c>
      <c r="DG123" s="14">
        <f>VLOOKUP($B123,[2]Sheet3!$G:$CZ,96,0)</f>
        <v>0</v>
      </c>
      <c r="DH123" s="14">
        <f>VLOOKUP($B123,[2]Sheet3!$G:$CZ,97,0)</f>
        <v>0</v>
      </c>
      <c r="DI123" s="14">
        <f>VLOOKUP($B123,[2]Sheet3!$G:$CZ,98,0)</f>
        <v>0</v>
      </c>
    </row>
    <row r="124" spans="1:113" x14ac:dyDescent="0.3">
      <c r="A124" s="9" t="str">
        <f t="shared" si="3"/>
        <v>SD3040</v>
      </c>
      <c r="B124" s="15" t="s">
        <v>918</v>
      </c>
      <c r="C124" s="15" t="s">
        <v>919</v>
      </c>
      <c r="F124" s="7" t="s">
        <v>15</v>
      </c>
      <c r="G124" s="12" t="s">
        <v>3619</v>
      </c>
      <c r="H124" s="12" t="str">
        <f>VLOOKUP($B124,[1]Sheet1!$A:$G,5,0)</f>
        <v>rajesh.naik@redingtongroup.com</v>
      </c>
      <c r="I124" s="12" t="str">
        <f>VLOOKUP($B124,[1]Sheet1!$A:$G,7,0)</f>
        <v>vikram.kumar@redingtongroup.com</v>
      </c>
      <c r="J124" s="12" t="s">
        <v>82</v>
      </c>
      <c r="K124" s="7"/>
      <c r="L124" s="7"/>
      <c r="M124" s="8"/>
      <c r="N124" s="7" t="str">
        <f t="shared" si="4"/>
        <v>rajesh.naik@redingtongroup.com; vikram.kumar@redingtongroup.com; nilesh.phirke@redingtongroup.com;christopher.joseph@redingtongroup.com</v>
      </c>
      <c r="O124" s="7" t="str">
        <f t="shared" si="5"/>
        <v>SD3040</v>
      </c>
      <c r="P124" s="8" t="s">
        <v>5215</v>
      </c>
      <c r="Q124" s="14">
        <f>VLOOKUP($B124,[2]Sheet3!$G:$CZ,2,0)</f>
        <v>2400309251</v>
      </c>
      <c r="R124" s="14">
        <f>VLOOKUP($B124,[2]Sheet3!$G:$CZ,3,0)</f>
        <v>2400306306</v>
      </c>
      <c r="S124" s="14">
        <f>VLOOKUP($B124,[2]Sheet3!$G:$CZ,4,0)</f>
        <v>2400306255</v>
      </c>
      <c r="T124" s="14">
        <f>VLOOKUP($B124,[2]Sheet3!$G:$CZ,5,0)</f>
        <v>2400307003</v>
      </c>
      <c r="U124" s="14">
        <f>VLOOKUP($B124,[2]Sheet3!$G:$CZ,6,0)</f>
        <v>2400309252</v>
      </c>
      <c r="V124" s="14">
        <f>VLOOKUP($B124,[2]Sheet3!$G:$CZ,7,0)</f>
        <v>0</v>
      </c>
      <c r="W124" s="14">
        <f>VLOOKUP($B124,[2]Sheet3!$G:$CZ,8,0)</f>
        <v>0</v>
      </c>
      <c r="X124" s="14">
        <f>VLOOKUP($B124,[2]Sheet3!$G:$CZ,9,0)</f>
        <v>0</v>
      </c>
      <c r="Y124" s="14">
        <f>VLOOKUP($B124,[2]Sheet3!$G:$CZ,10,0)</f>
        <v>0</v>
      </c>
      <c r="Z124" s="14">
        <f>VLOOKUP($B124,[2]Sheet3!$G:$CZ,11,0)</f>
        <v>0</v>
      </c>
      <c r="AA124" s="14">
        <f>VLOOKUP($B124,[2]Sheet3!$G:$CZ,12,0)</f>
        <v>0</v>
      </c>
      <c r="AB124" s="14">
        <f>VLOOKUP($B124,[2]Sheet3!$G:$CZ,13,0)</f>
        <v>0</v>
      </c>
      <c r="AC124" s="14">
        <f>VLOOKUP($B124,[2]Sheet3!$G:$CZ,14,0)</f>
        <v>0</v>
      </c>
      <c r="AD124" s="14">
        <f>VLOOKUP($B124,[2]Sheet3!$G:$CZ,15,0)</f>
        <v>0</v>
      </c>
      <c r="AE124" s="14">
        <f>VLOOKUP($B124,[2]Sheet3!$G:$CZ,16,0)</f>
        <v>0</v>
      </c>
      <c r="AF124" s="14">
        <f>VLOOKUP($B124,[2]Sheet3!$G:$CZ,17,0)</f>
        <v>0</v>
      </c>
      <c r="AG124" s="14">
        <f>VLOOKUP($B124,[2]Sheet3!$G:$CZ,18,0)</f>
        <v>0</v>
      </c>
      <c r="AH124" s="14">
        <f>VLOOKUP($B124,[2]Sheet3!$G:$CZ,19,0)</f>
        <v>0</v>
      </c>
      <c r="AI124" s="14">
        <f>VLOOKUP($B124,[2]Sheet3!$G:$CZ,20,0)</f>
        <v>0</v>
      </c>
      <c r="AJ124" s="14">
        <f>VLOOKUP($B124,[2]Sheet3!$G:$CZ,21,0)</f>
        <v>0</v>
      </c>
      <c r="AK124" s="14">
        <f>VLOOKUP($B124,[2]Sheet3!$G:$CZ,22,0)</f>
        <v>0</v>
      </c>
      <c r="AL124" s="14">
        <f>VLOOKUP($B124,[2]Sheet3!$G:$CZ,23,0)</f>
        <v>0</v>
      </c>
      <c r="AM124" s="14">
        <f>VLOOKUP($B124,[2]Sheet3!$G:$CZ,24,0)</f>
        <v>0</v>
      </c>
      <c r="AN124" s="14">
        <f>VLOOKUP($B124,[2]Sheet3!$G:$CZ,25,0)</f>
        <v>0</v>
      </c>
      <c r="AO124" s="14">
        <f>VLOOKUP($B124,[2]Sheet3!$G:$CZ,26,0)</f>
        <v>0</v>
      </c>
      <c r="AP124" s="14">
        <f>VLOOKUP($B124,[2]Sheet3!$G:$CZ,27,0)</f>
        <v>0</v>
      </c>
      <c r="AQ124" s="14">
        <f>VLOOKUP($B124,[2]Sheet3!$G:$CZ,28,0)</f>
        <v>0</v>
      </c>
      <c r="AR124" s="14">
        <f>VLOOKUP($B124,[2]Sheet3!$G:$CZ,29,0)</f>
        <v>0</v>
      </c>
      <c r="AS124" s="14">
        <f>VLOOKUP($B124,[2]Sheet3!$G:$CZ,30,0)</f>
        <v>0</v>
      </c>
      <c r="AT124" s="14">
        <f>VLOOKUP($B124,[2]Sheet3!$G:$CZ,31,0)</f>
        <v>0</v>
      </c>
      <c r="AU124" s="14">
        <f>VLOOKUP($B124,[2]Sheet3!$G:$CZ,32,0)</f>
        <v>0</v>
      </c>
      <c r="AV124" s="14">
        <f>VLOOKUP($B124,[2]Sheet3!$G:$CZ,33,0)</f>
        <v>0</v>
      </c>
      <c r="AW124" s="14">
        <f>VLOOKUP($B124,[2]Sheet3!$G:$CZ,34,0)</f>
        <v>0</v>
      </c>
      <c r="AX124" s="14">
        <f>VLOOKUP($B124,[2]Sheet3!$G:$CZ,35,0)</f>
        <v>0</v>
      </c>
      <c r="AY124" s="14">
        <f>VLOOKUP($B124,[2]Sheet3!$G:$CZ,36,0)</f>
        <v>0</v>
      </c>
      <c r="AZ124" s="14">
        <f>VLOOKUP($B124,[2]Sheet3!$G:$CZ,37,0)</f>
        <v>0</v>
      </c>
      <c r="BA124" s="14">
        <f>VLOOKUP($B124,[2]Sheet3!$G:$CZ,38,0)</f>
        <v>0</v>
      </c>
      <c r="BB124" s="14">
        <f>VLOOKUP($B124,[2]Sheet3!$G:$CZ,39,0)</f>
        <v>0</v>
      </c>
      <c r="BC124" s="14">
        <f>VLOOKUP($B124,[2]Sheet3!$G:$CZ,40,0)</f>
        <v>0</v>
      </c>
      <c r="BD124" s="14">
        <f>VLOOKUP($B124,[2]Sheet3!$G:$CZ,41,0)</f>
        <v>0</v>
      </c>
      <c r="BE124" s="14">
        <f>VLOOKUP($B124,[2]Sheet3!$G:$CZ,42,0)</f>
        <v>0</v>
      </c>
      <c r="BF124" s="14">
        <f>VLOOKUP($B124,[2]Sheet3!$G:$CZ,43,0)</f>
        <v>0</v>
      </c>
      <c r="BG124" s="14">
        <f>VLOOKUP($B124,[2]Sheet3!$G:$CZ,44,0)</f>
        <v>0</v>
      </c>
      <c r="BH124" s="14">
        <f>VLOOKUP($B124,[2]Sheet3!$G:$CZ,45,0)</f>
        <v>0</v>
      </c>
      <c r="BI124" s="14">
        <f>VLOOKUP($B124,[2]Sheet3!$G:$CZ,46,0)</f>
        <v>0</v>
      </c>
      <c r="BJ124" s="14">
        <f>VLOOKUP($B124,[2]Sheet3!$G:$CZ,47,0)</f>
        <v>0</v>
      </c>
      <c r="BK124" s="14">
        <f>VLOOKUP($B124,[2]Sheet3!$G:$CZ,48,0)</f>
        <v>0</v>
      </c>
      <c r="BL124" s="14">
        <f>VLOOKUP($B124,[2]Sheet3!$G:$CZ,49,0)</f>
        <v>0</v>
      </c>
      <c r="BM124" s="14">
        <f>VLOOKUP($B124,[2]Sheet3!$G:$CZ,50,0)</f>
        <v>0</v>
      </c>
      <c r="BN124" s="14">
        <f>VLOOKUP($B124,[2]Sheet3!$G:$CZ,51,0)</f>
        <v>0</v>
      </c>
      <c r="BO124" s="14">
        <f>VLOOKUP($B124,[2]Sheet3!$G:$CZ,52,0)</f>
        <v>0</v>
      </c>
      <c r="BP124" s="14">
        <f>VLOOKUP($B124,[2]Sheet3!$G:$CZ,53,0)</f>
        <v>0</v>
      </c>
      <c r="BQ124" s="14">
        <f>VLOOKUP($B124,[2]Sheet3!$G:$CZ,54,0)</f>
        <v>0</v>
      </c>
      <c r="BR124" s="14">
        <f>VLOOKUP($B124,[2]Sheet3!$G:$CZ,55,0)</f>
        <v>0</v>
      </c>
      <c r="BS124" s="14">
        <f>VLOOKUP($B124,[2]Sheet3!$G:$CZ,56,0)</f>
        <v>0</v>
      </c>
      <c r="BT124" s="14">
        <f>VLOOKUP($B124,[2]Sheet3!$G:$CZ,57,0)</f>
        <v>0</v>
      </c>
      <c r="BU124" s="14">
        <f>VLOOKUP($B124,[2]Sheet3!$G:$CZ,58,0)</f>
        <v>0</v>
      </c>
      <c r="BV124" s="14">
        <f>VLOOKUP($B124,[2]Sheet3!$G:$CZ,59,0)</f>
        <v>0</v>
      </c>
      <c r="BW124" s="14">
        <f>VLOOKUP($B124,[2]Sheet3!$G:$CZ,60,0)</f>
        <v>0</v>
      </c>
      <c r="BX124" s="14">
        <f>VLOOKUP($B124,[2]Sheet3!$G:$CZ,61,0)</f>
        <v>0</v>
      </c>
      <c r="BY124" s="14">
        <f>VLOOKUP($B124,[2]Sheet3!$G:$CZ,62,0)</f>
        <v>0</v>
      </c>
      <c r="BZ124" s="14">
        <f>VLOOKUP($B124,[2]Sheet3!$G:$CZ,63,0)</f>
        <v>0</v>
      </c>
      <c r="CA124" s="14">
        <f>VLOOKUP($B124,[2]Sheet3!$G:$CZ,64,0)</f>
        <v>0</v>
      </c>
      <c r="CB124" s="14">
        <f>VLOOKUP($B124,[2]Sheet3!$G:$CZ,65,0)</f>
        <v>0</v>
      </c>
      <c r="CC124" s="14">
        <f>VLOOKUP($B124,[2]Sheet3!$G:$CZ,66,0)</f>
        <v>0</v>
      </c>
      <c r="CD124" s="14">
        <f>VLOOKUP($B124,[2]Sheet3!$G:$CZ,67,0)</f>
        <v>0</v>
      </c>
      <c r="CE124" s="14">
        <f>VLOOKUP($B124,[2]Sheet3!$G:$CZ,68,0)</f>
        <v>0</v>
      </c>
      <c r="CF124" s="14">
        <f>VLOOKUP($B124,[2]Sheet3!$G:$CZ,69,0)</f>
        <v>0</v>
      </c>
      <c r="CG124" s="14">
        <f>VLOOKUP($B124,[2]Sheet3!$G:$CZ,70,0)</f>
        <v>0</v>
      </c>
      <c r="CH124" s="14">
        <f>VLOOKUP($B124,[2]Sheet3!$G:$CZ,71,0)</f>
        <v>0</v>
      </c>
      <c r="CI124" s="14">
        <f>VLOOKUP($B124,[2]Sheet3!$G:$CZ,72,0)</f>
        <v>0</v>
      </c>
      <c r="CJ124" s="14">
        <f>VLOOKUP($B124,[2]Sheet3!$G:$CZ,73,0)</f>
        <v>0</v>
      </c>
      <c r="CK124" s="14">
        <f>VLOOKUP($B124,[2]Sheet3!$G:$CZ,74,0)</f>
        <v>0</v>
      </c>
      <c r="CL124" s="14">
        <f>VLOOKUP($B124,[2]Sheet3!$G:$CZ,75,0)</f>
        <v>0</v>
      </c>
      <c r="CM124" s="14">
        <f>VLOOKUP($B124,[2]Sheet3!$G:$CZ,76,0)</f>
        <v>0</v>
      </c>
      <c r="CN124" s="14">
        <f>VLOOKUP($B124,[2]Sheet3!$G:$CZ,77,0)</f>
        <v>0</v>
      </c>
      <c r="CO124" s="14">
        <f>VLOOKUP($B124,[2]Sheet3!$G:$CZ,78,0)</f>
        <v>0</v>
      </c>
      <c r="CP124" s="14">
        <f>VLOOKUP($B124,[2]Sheet3!$G:$CZ,79,0)</f>
        <v>0</v>
      </c>
      <c r="CQ124" s="14">
        <f>VLOOKUP($B124,[2]Sheet3!$G:$CZ,80,0)</f>
        <v>0</v>
      </c>
      <c r="CR124" s="14">
        <f>VLOOKUP($B124,[2]Sheet3!$G:$CZ,81,0)</f>
        <v>0</v>
      </c>
      <c r="CS124" s="14">
        <f>VLOOKUP($B124,[2]Sheet3!$G:$CZ,82,0)</f>
        <v>0</v>
      </c>
      <c r="CT124" s="14">
        <f>VLOOKUP($B124,[2]Sheet3!$G:$CZ,83,0)</f>
        <v>0</v>
      </c>
      <c r="CU124" s="14">
        <f>VLOOKUP($B124,[2]Sheet3!$G:$CZ,84,0)</f>
        <v>0</v>
      </c>
      <c r="CV124" s="14">
        <f>VLOOKUP($B124,[2]Sheet3!$G:$CZ,85,0)</f>
        <v>0</v>
      </c>
      <c r="CW124" s="14">
        <f>VLOOKUP($B124,[2]Sheet3!$G:$CZ,86,0)</f>
        <v>0</v>
      </c>
      <c r="CX124" s="14">
        <f>VLOOKUP($B124,[2]Sheet3!$G:$CZ,87,0)</f>
        <v>0</v>
      </c>
      <c r="CY124" s="14">
        <f>VLOOKUP($B124,[2]Sheet3!$G:$CZ,88,0)</f>
        <v>0</v>
      </c>
      <c r="CZ124" s="14">
        <f>VLOOKUP($B124,[2]Sheet3!$G:$CZ,89,0)</f>
        <v>0</v>
      </c>
      <c r="DA124" s="14">
        <f>VLOOKUP($B124,[2]Sheet3!$G:$CZ,90,0)</f>
        <v>0</v>
      </c>
      <c r="DB124" s="14">
        <f>VLOOKUP($B124,[2]Sheet3!$G:$CZ,91,0)</f>
        <v>0</v>
      </c>
      <c r="DC124" s="14">
        <f>VLOOKUP($B124,[2]Sheet3!$G:$CZ,92,0)</f>
        <v>0</v>
      </c>
      <c r="DD124" s="14">
        <f>VLOOKUP($B124,[2]Sheet3!$G:$CZ,93,0)</f>
        <v>0</v>
      </c>
      <c r="DE124" s="14">
        <f>VLOOKUP($B124,[2]Sheet3!$G:$CZ,94,0)</f>
        <v>0</v>
      </c>
      <c r="DF124" s="14">
        <f>VLOOKUP($B124,[2]Sheet3!$G:$CZ,95,0)</f>
        <v>0</v>
      </c>
      <c r="DG124" s="14">
        <f>VLOOKUP($B124,[2]Sheet3!$G:$CZ,96,0)</f>
        <v>0</v>
      </c>
      <c r="DH124" s="14">
        <f>VLOOKUP($B124,[2]Sheet3!$G:$CZ,97,0)</f>
        <v>0</v>
      </c>
      <c r="DI124" s="14">
        <f>VLOOKUP($B124,[2]Sheet3!$G:$CZ,98,0)</f>
        <v>0</v>
      </c>
    </row>
    <row r="125" spans="1:113" x14ac:dyDescent="0.3">
      <c r="A125" s="9" t="str">
        <f t="shared" si="3"/>
        <v>WA3220</v>
      </c>
      <c r="B125" s="15" t="s">
        <v>920</v>
      </c>
      <c r="C125" s="15" t="s">
        <v>921</v>
      </c>
      <c r="F125" s="7" t="s">
        <v>15</v>
      </c>
      <c r="G125" s="12" t="s">
        <v>3620</v>
      </c>
      <c r="H125" s="12" t="str">
        <f>VLOOKUP($B125,[1]Sheet1!$A:$G,5,0)</f>
        <v>arpit.shukla@redingtongroup.com</v>
      </c>
      <c r="I125" s="12" t="str">
        <f>VLOOKUP($B125,[1]Sheet1!$A:$G,7,0)</f>
        <v>dilip.vishwa@redingtongroup.com</v>
      </c>
      <c r="J125" s="12" t="s">
        <v>82</v>
      </c>
      <c r="K125" s="7"/>
      <c r="L125" s="7"/>
      <c r="M125" s="8"/>
      <c r="N125" s="7" t="str">
        <f t="shared" si="4"/>
        <v>arpit.shukla@redingtongroup.com; dilip.vishwa@redingtongroup.com; nilesh.phirke@redingtongroup.com;christopher.joseph@redingtongroup.com</v>
      </c>
      <c r="O125" s="7" t="str">
        <f t="shared" si="5"/>
        <v>WA3220</v>
      </c>
      <c r="P125" s="8" t="s">
        <v>5215</v>
      </c>
      <c r="Q125" s="14">
        <f>VLOOKUP($B125,[2]Sheet3!$G:$CZ,2,0)</f>
        <v>2400309174</v>
      </c>
      <c r="R125" s="14">
        <f>VLOOKUP($B125,[2]Sheet3!$G:$CZ,3,0)</f>
        <v>2400305460</v>
      </c>
      <c r="S125" s="14">
        <f>VLOOKUP($B125,[2]Sheet3!$G:$CZ,4,0)</f>
        <v>0</v>
      </c>
      <c r="T125" s="14">
        <f>VLOOKUP($B125,[2]Sheet3!$G:$CZ,5,0)</f>
        <v>0</v>
      </c>
      <c r="U125" s="14">
        <f>VLOOKUP($B125,[2]Sheet3!$G:$CZ,6,0)</f>
        <v>0</v>
      </c>
      <c r="V125" s="14">
        <f>VLOOKUP($B125,[2]Sheet3!$G:$CZ,7,0)</f>
        <v>0</v>
      </c>
      <c r="W125" s="14">
        <f>VLOOKUP($B125,[2]Sheet3!$G:$CZ,8,0)</f>
        <v>0</v>
      </c>
      <c r="X125" s="14">
        <f>VLOOKUP($B125,[2]Sheet3!$G:$CZ,9,0)</f>
        <v>0</v>
      </c>
      <c r="Y125" s="14">
        <f>VLOOKUP($B125,[2]Sheet3!$G:$CZ,10,0)</f>
        <v>0</v>
      </c>
      <c r="Z125" s="14">
        <f>VLOOKUP($B125,[2]Sheet3!$G:$CZ,11,0)</f>
        <v>0</v>
      </c>
      <c r="AA125" s="14">
        <f>VLOOKUP($B125,[2]Sheet3!$G:$CZ,12,0)</f>
        <v>0</v>
      </c>
      <c r="AB125" s="14">
        <f>VLOOKUP($B125,[2]Sheet3!$G:$CZ,13,0)</f>
        <v>0</v>
      </c>
      <c r="AC125" s="14">
        <f>VLOOKUP($B125,[2]Sheet3!$G:$CZ,14,0)</f>
        <v>0</v>
      </c>
      <c r="AD125" s="14">
        <f>VLOOKUP($B125,[2]Sheet3!$G:$CZ,15,0)</f>
        <v>0</v>
      </c>
      <c r="AE125" s="14">
        <f>VLOOKUP($B125,[2]Sheet3!$G:$CZ,16,0)</f>
        <v>0</v>
      </c>
      <c r="AF125" s="14">
        <f>VLOOKUP($B125,[2]Sheet3!$G:$CZ,17,0)</f>
        <v>0</v>
      </c>
      <c r="AG125" s="14">
        <f>VLOOKUP($B125,[2]Sheet3!$G:$CZ,18,0)</f>
        <v>0</v>
      </c>
      <c r="AH125" s="14">
        <f>VLOOKUP($B125,[2]Sheet3!$G:$CZ,19,0)</f>
        <v>0</v>
      </c>
      <c r="AI125" s="14">
        <f>VLOOKUP($B125,[2]Sheet3!$G:$CZ,20,0)</f>
        <v>0</v>
      </c>
      <c r="AJ125" s="14">
        <f>VLOOKUP($B125,[2]Sheet3!$G:$CZ,21,0)</f>
        <v>0</v>
      </c>
      <c r="AK125" s="14">
        <f>VLOOKUP($B125,[2]Sheet3!$G:$CZ,22,0)</f>
        <v>0</v>
      </c>
      <c r="AL125" s="14">
        <f>VLOOKUP($B125,[2]Sheet3!$G:$CZ,23,0)</f>
        <v>0</v>
      </c>
      <c r="AM125" s="14">
        <f>VLOOKUP($B125,[2]Sheet3!$G:$CZ,24,0)</f>
        <v>0</v>
      </c>
      <c r="AN125" s="14">
        <f>VLOOKUP($B125,[2]Sheet3!$G:$CZ,25,0)</f>
        <v>0</v>
      </c>
      <c r="AO125" s="14">
        <f>VLOOKUP($B125,[2]Sheet3!$G:$CZ,26,0)</f>
        <v>0</v>
      </c>
      <c r="AP125" s="14">
        <f>VLOOKUP($B125,[2]Sheet3!$G:$CZ,27,0)</f>
        <v>0</v>
      </c>
      <c r="AQ125" s="14">
        <f>VLOOKUP($B125,[2]Sheet3!$G:$CZ,28,0)</f>
        <v>0</v>
      </c>
      <c r="AR125" s="14">
        <f>VLOOKUP($B125,[2]Sheet3!$G:$CZ,29,0)</f>
        <v>0</v>
      </c>
      <c r="AS125" s="14">
        <f>VLOOKUP($B125,[2]Sheet3!$G:$CZ,30,0)</f>
        <v>0</v>
      </c>
      <c r="AT125" s="14">
        <f>VLOOKUP($B125,[2]Sheet3!$G:$CZ,31,0)</f>
        <v>0</v>
      </c>
      <c r="AU125" s="14">
        <f>VLOOKUP($B125,[2]Sheet3!$G:$CZ,32,0)</f>
        <v>0</v>
      </c>
      <c r="AV125" s="14">
        <f>VLOOKUP($B125,[2]Sheet3!$G:$CZ,33,0)</f>
        <v>0</v>
      </c>
      <c r="AW125" s="14">
        <f>VLOOKUP($B125,[2]Sheet3!$G:$CZ,34,0)</f>
        <v>0</v>
      </c>
      <c r="AX125" s="14">
        <f>VLOOKUP($B125,[2]Sheet3!$G:$CZ,35,0)</f>
        <v>0</v>
      </c>
      <c r="AY125" s="14">
        <f>VLOOKUP($B125,[2]Sheet3!$G:$CZ,36,0)</f>
        <v>0</v>
      </c>
      <c r="AZ125" s="14">
        <f>VLOOKUP($B125,[2]Sheet3!$G:$CZ,37,0)</f>
        <v>0</v>
      </c>
      <c r="BA125" s="14">
        <f>VLOOKUP($B125,[2]Sheet3!$G:$CZ,38,0)</f>
        <v>0</v>
      </c>
      <c r="BB125" s="14">
        <f>VLOOKUP($B125,[2]Sheet3!$G:$CZ,39,0)</f>
        <v>0</v>
      </c>
      <c r="BC125" s="14">
        <f>VLOOKUP($B125,[2]Sheet3!$G:$CZ,40,0)</f>
        <v>0</v>
      </c>
      <c r="BD125" s="14">
        <f>VLOOKUP($B125,[2]Sheet3!$G:$CZ,41,0)</f>
        <v>0</v>
      </c>
      <c r="BE125" s="14">
        <f>VLOOKUP($B125,[2]Sheet3!$G:$CZ,42,0)</f>
        <v>0</v>
      </c>
      <c r="BF125" s="14">
        <f>VLOOKUP($B125,[2]Sheet3!$G:$CZ,43,0)</f>
        <v>0</v>
      </c>
      <c r="BG125" s="14">
        <f>VLOOKUP($B125,[2]Sheet3!$G:$CZ,44,0)</f>
        <v>0</v>
      </c>
      <c r="BH125" s="14">
        <f>VLOOKUP($B125,[2]Sheet3!$G:$CZ,45,0)</f>
        <v>0</v>
      </c>
      <c r="BI125" s="14">
        <f>VLOOKUP($B125,[2]Sheet3!$G:$CZ,46,0)</f>
        <v>0</v>
      </c>
      <c r="BJ125" s="14">
        <f>VLOOKUP($B125,[2]Sheet3!$G:$CZ,47,0)</f>
        <v>0</v>
      </c>
      <c r="BK125" s="14">
        <f>VLOOKUP($B125,[2]Sheet3!$G:$CZ,48,0)</f>
        <v>0</v>
      </c>
      <c r="BL125" s="14">
        <f>VLOOKUP($B125,[2]Sheet3!$G:$CZ,49,0)</f>
        <v>0</v>
      </c>
      <c r="BM125" s="14">
        <f>VLOOKUP($B125,[2]Sheet3!$G:$CZ,50,0)</f>
        <v>0</v>
      </c>
      <c r="BN125" s="14">
        <f>VLOOKUP($B125,[2]Sheet3!$G:$CZ,51,0)</f>
        <v>0</v>
      </c>
      <c r="BO125" s="14">
        <f>VLOOKUP($B125,[2]Sheet3!$G:$CZ,52,0)</f>
        <v>0</v>
      </c>
      <c r="BP125" s="14">
        <f>VLOOKUP($B125,[2]Sheet3!$G:$CZ,53,0)</f>
        <v>0</v>
      </c>
      <c r="BQ125" s="14">
        <f>VLOOKUP($B125,[2]Sheet3!$G:$CZ,54,0)</f>
        <v>0</v>
      </c>
      <c r="BR125" s="14">
        <f>VLOOKUP($B125,[2]Sheet3!$G:$CZ,55,0)</f>
        <v>0</v>
      </c>
      <c r="BS125" s="14">
        <f>VLOOKUP($B125,[2]Sheet3!$G:$CZ,56,0)</f>
        <v>0</v>
      </c>
      <c r="BT125" s="14">
        <f>VLOOKUP($B125,[2]Sheet3!$G:$CZ,57,0)</f>
        <v>0</v>
      </c>
      <c r="BU125" s="14">
        <f>VLOOKUP($B125,[2]Sheet3!$G:$CZ,58,0)</f>
        <v>0</v>
      </c>
      <c r="BV125" s="14">
        <f>VLOOKUP($B125,[2]Sheet3!$G:$CZ,59,0)</f>
        <v>0</v>
      </c>
      <c r="BW125" s="14">
        <f>VLOOKUP($B125,[2]Sheet3!$G:$CZ,60,0)</f>
        <v>0</v>
      </c>
      <c r="BX125" s="14">
        <f>VLOOKUP($B125,[2]Sheet3!$G:$CZ,61,0)</f>
        <v>0</v>
      </c>
      <c r="BY125" s="14">
        <f>VLOOKUP($B125,[2]Sheet3!$G:$CZ,62,0)</f>
        <v>0</v>
      </c>
      <c r="BZ125" s="14">
        <f>VLOOKUP($B125,[2]Sheet3!$G:$CZ,63,0)</f>
        <v>0</v>
      </c>
      <c r="CA125" s="14">
        <f>VLOOKUP($B125,[2]Sheet3!$G:$CZ,64,0)</f>
        <v>0</v>
      </c>
      <c r="CB125" s="14">
        <f>VLOOKUP($B125,[2]Sheet3!$G:$CZ,65,0)</f>
        <v>0</v>
      </c>
      <c r="CC125" s="14">
        <f>VLOOKUP($B125,[2]Sheet3!$G:$CZ,66,0)</f>
        <v>0</v>
      </c>
      <c r="CD125" s="14">
        <f>VLOOKUP($B125,[2]Sheet3!$G:$CZ,67,0)</f>
        <v>0</v>
      </c>
      <c r="CE125" s="14">
        <f>VLOOKUP($B125,[2]Sheet3!$G:$CZ,68,0)</f>
        <v>0</v>
      </c>
      <c r="CF125" s="14">
        <f>VLOOKUP($B125,[2]Sheet3!$G:$CZ,69,0)</f>
        <v>0</v>
      </c>
      <c r="CG125" s="14">
        <f>VLOOKUP($B125,[2]Sheet3!$G:$CZ,70,0)</f>
        <v>0</v>
      </c>
      <c r="CH125" s="14">
        <f>VLOOKUP($B125,[2]Sheet3!$G:$CZ,71,0)</f>
        <v>0</v>
      </c>
      <c r="CI125" s="14">
        <f>VLOOKUP($B125,[2]Sheet3!$G:$CZ,72,0)</f>
        <v>0</v>
      </c>
      <c r="CJ125" s="14">
        <f>VLOOKUP($B125,[2]Sheet3!$G:$CZ,73,0)</f>
        <v>0</v>
      </c>
      <c r="CK125" s="14">
        <f>VLOOKUP($B125,[2]Sheet3!$G:$CZ,74,0)</f>
        <v>0</v>
      </c>
      <c r="CL125" s="14">
        <f>VLOOKUP($B125,[2]Sheet3!$G:$CZ,75,0)</f>
        <v>0</v>
      </c>
      <c r="CM125" s="14">
        <f>VLOOKUP($B125,[2]Sheet3!$G:$CZ,76,0)</f>
        <v>0</v>
      </c>
      <c r="CN125" s="14">
        <f>VLOOKUP($B125,[2]Sheet3!$G:$CZ,77,0)</f>
        <v>0</v>
      </c>
      <c r="CO125" s="14">
        <f>VLOOKUP($B125,[2]Sheet3!$G:$CZ,78,0)</f>
        <v>0</v>
      </c>
      <c r="CP125" s="14">
        <f>VLOOKUP($B125,[2]Sheet3!$G:$CZ,79,0)</f>
        <v>0</v>
      </c>
      <c r="CQ125" s="14">
        <f>VLOOKUP($B125,[2]Sheet3!$G:$CZ,80,0)</f>
        <v>0</v>
      </c>
      <c r="CR125" s="14">
        <f>VLOOKUP($B125,[2]Sheet3!$G:$CZ,81,0)</f>
        <v>0</v>
      </c>
      <c r="CS125" s="14">
        <f>VLOOKUP($B125,[2]Sheet3!$G:$CZ,82,0)</f>
        <v>0</v>
      </c>
      <c r="CT125" s="14">
        <f>VLOOKUP($B125,[2]Sheet3!$G:$CZ,83,0)</f>
        <v>0</v>
      </c>
      <c r="CU125" s="14">
        <f>VLOOKUP($B125,[2]Sheet3!$G:$CZ,84,0)</f>
        <v>0</v>
      </c>
      <c r="CV125" s="14">
        <f>VLOOKUP($B125,[2]Sheet3!$G:$CZ,85,0)</f>
        <v>0</v>
      </c>
      <c r="CW125" s="14">
        <f>VLOOKUP($B125,[2]Sheet3!$G:$CZ,86,0)</f>
        <v>0</v>
      </c>
      <c r="CX125" s="14">
        <f>VLOOKUP($B125,[2]Sheet3!$G:$CZ,87,0)</f>
        <v>0</v>
      </c>
      <c r="CY125" s="14">
        <f>VLOOKUP($B125,[2]Sheet3!$G:$CZ,88,0)</f>
        <v>0</v>
      </c>
      <c r="CZ125" s="14">
        <f>VLOOKUP($B125,[2]Sheet3!$G:$CZ,89,0)</f>
        <v>0</v>
      </c>
      <c r="DA125" s="14">
        <f>VLOOKUP($B125,[2]Sheet3!$G:$CZ,90,0)</f>
        <v>0</v>
      </c>
      <c r="DB125" s="14">
        <f>VLOOKUP($B125,[2]Sheet3!$G:$CZ,91,0)</f>
        <v>0</v>
      </c>
      <c r="DC125" s="14">
        <f>VLOOKUP($B125,[2]Sheet3!$G:$CZ,92,0)</f>
        <v>0</v>
      </c>
      <c r="DD125" s="14">
        <f>VLOOKUP($B125,[2]Sheet3!$G:$CZ,93,0)</f>
        <v>0</v>
      </c>
      <c r="DE125" s="14">
        <f>VLOOKUP($B125,[2]Sheet3!$G:$CZ,94,0)</f>
        <v>0</v>
      </c>
      <c r="DF125" s="14">
        <f>VLOOKUP($B125,[2]Sheet3!$G:$CZ,95,0)</f>
        <v>0</v>
      </c>
      <c r="DG125" s="14">
        <f>VLOOKUP($B125,[2]Sheet3!$G:$CZ,96,0)</f>
        <v>0</v>
      </c>
      <c r="DH125" s="14">
        <f>VLOOKUP($B125,[2]Sheet3!$G:$CZ,97,0)</f>
        <v>0</v>
      </c>
      <c r="DI125" s="14">
        <f>VLOOKUP($B125,[2]Sheet3!$G:$CZ,98,0)</f>
        <v>0</v>
      </c>
    </row>
    <row r="126" spans="1:113" x14ac:dyDescent="0.3">
      <c r="A126" s="9" t="str">
        <f t="shared" si="3"/>
        <v>S93182</v>
      </c>
      <c r="B126" s="15" t="s">
        <v>922</v>
      </c>
      <c r="C126" s="15" t="s">
        <v>923</v>
      </c>
      <c r="F126" s="7" t="s">
        <v>15</v>
      </c>
      <c r="G126" s="12" t="s">
        <v>3621</v>
      </c>
      <c r="H126" s="12" t="str">
        <f>VLOOKUP($B126,[1]Sheet1!$A:$G,5,0)</f>
        <v>suresh.skg@redingtongroup.com</v>
      </c>
      <c r="I126" s="12" t="str">
        <f>VLOOKUP($B126,[1]Sheet1!$A:$G,7,0)</f>
        <v>yogesh.ganesh@redingtongroup.com</v>
      </c>
      <c r="J126" s="12" t="s">
        <v>82</v>
      </c>
      <c r="K126" s="7"/>
      <c r="L126" s="7"/>
      <c r="M126" s="8"/>
      <c r="N126" s="7" t="str">
        <f t="shared" si="4"/>
        <v>suresh.skg@redingtongroup.com; yogesh.ganesh@redingtongroup.com; nilesh.phirke@redingtongroup.com;christopher.joseph@redingtongroup.com</v>
      </c>
      <c r="O126" s="7" t="str">
        <f t="shared" si="5"/>
        <v>S93182</v>
      </c>
      <c r="P126" s="8" t="s">
        <v>5215</v>
      </c>
      <c r="Q126" s="14">
        <f>VLOOKUP($B126,[2]Sheet3!$G:$CZ,2,0)</f>
        <v>2400309328</v>
      </c>
      <c r="R126" s="14">
        <f>VLOOKUP($B126,[2]Sheet3!$G:$CZ,3,0)</f>
        <v>2400306215</v>
      </c>
      <c r="S126" s="14">
        <f>VLOOKUP($B126,[2]Sheet3!$G:$CZ,4,0)</f>
        <v>2400301753</v>
      </c>
      <c r="T126" s="14">
        <f>VLOOKUP($B126,[2]Sheet3!$G:$CZ,5,0)</f>
        <v>0</v>
      </c>
      <c r="U126" s="14">
        <f>VLOOKUP($B126,[2]Sheet3!$G:$CZ,6,0)</f>
        <v>0</v>
      </c>
      <c r="V126" s="14">
        <f>VLOOKUP($B126,[2]Sheet3!$G:$CZ,7,0)</f>
        <v>0</v>
      </c>
      <c r="W126" s="14">
        <f>VLOOKUP($B126,[2]Sheet3!$G:$CZ,8,0)</f>
        <v>0</v>
      </c>
      <c r="X126" s="14">
        <f>VLOOKUP($B126,[2]Sheet3!$G:$CZ,9,0)</f>
        <v>0</v>
      </c>
      <c r="Y126" s="14">
        <f>VLOOKUP($B126,[2]Sheet3!$G:$CZ,10,0)</f>
        <v>0</v>
      </c>
      <c r="Z126" s="14">
        <f>VLOOKUP($B126,[2]Sheet3!$G:$CZ,11,0)</f>
        <v>0</v>
      </c>
      <c r="AA126" s="14">
        <f>VLOOKUP($B126,[2]Sheet3!$G:$CZ,12,0)</f>
        <v>0</v>
      </c>
      <c r="AB126" s="14">
        <f>VLOOKUP($B126,[2]Sheet3!$G:$CZ,13,0)</f>
        <v>0</v>
      </c>
      <c r="AC126" s="14">
        <f>VLOOKUP($B126,[2]Sheet3!$G:$CZ,14,0)</f>
        <v>0</v>
      </c>
      <c r="AD126" s="14">
        <f>VLOOKUP($B126,[2]Sheet3!$G:$CZ,15,0)</f>
        <v>0</v>
      </c>
      <c r="AE126" s="14">
        <f>VLOOKUP($B126,[2]Sheet3!$G:$CZ,16,0)</f>
        <v>0</v>
      </c>
      <c r="AF126" s="14">
        <f>VLOOKUP($B126,[2]Sheet3!$G:$CZ,17,0)</f>
        <v>0</v>
      </c>
      <c r="AG126" s="14">
        <f>VLOOKUP($B126,[2]Sheet3!$G:$CZ,18,0)</f>
        <v>0</v>
      </c>
      <c r="AH126" s="14">
        <f>VLOOKUP($B126,[2]Sheet3!$G:$CZ,19,0)</f>
        <v>0</v>
      </c>
      <c r="AI126" s="14">
        <f>VLOOKUP($B126,[2]Sheet3!$G:$CZ,20,0)</f>
        <v>0</v>
      </c>
      <c r="AJ126" s="14">
        <f>VLOOKUP($B126,[2]Sheet3!$G:$CZ,21,0)</f>
        <v>0</v>
      </c>
      <c r="AK126" s="14">
        <f>VLOOKUP($B126,[2]Sheet3!$G:$CZ,22,0)</f>
        <v>0</v>
      </c>
      <c r="AL126" s="14">
        <f>VLOOKUP($B126,[2]Sheet3!$G:$CZ,23,0)</f>
        <v>0</v>
      </c>
      <c r="AM126" s="14">
        <f>VLOOKUP($B126,[2]Sheet3!$G:$CZ,24,0)</f>
        <v>0</v>
      </c>
      <c r="AN126" s="14">
        <f>VLOOKUP($B126,[2]Sheet3!$G:$CZ,25,0)</f>
        <v>0</v>
      </c>
      <c r="AO126" s="14">
        <f>VLOOKUP($B126,[2]Sheet3!$G:$CZ,26,0)</f>
        <v>0</v>
      </c>
      <c r="AP126" s="14">
        <f>VLOOKUP($B126,[2]Sheet3!$G:$CZ,27,0)</f>
        <v>0</v>
      </c>
      <c r="AQ126" s="14">
        <f>VLOOKUP($B126,[2]Sheet3!$G:$CZ,28,0)</f>
        <v>0</v>
      </c>
      <c r="AR126" s="14">
        <f>VLOOKUP($B126,[2]Sheet3!$G:$CZ,29,0)</f>
        <v>0</v>
      </c>
      <c r="AS126" s="14">
        <f>VLOOKUP($B126,[2]Sheet3!$G:$CZ,30,0)</f>
        <v>0</v>
      </c>
      <c r="AT126" s="14">
        <f>VLOOKUP($B126,[2]Sheet3!$G:$CZ,31,0)</f>
        <v>0</v>
      </c>
      <c r="AU126" s="14">
        <f>VLOOKUP($B126,[2]Sheet3!$G:$CZ,32,0)</f>
        <v>0</v>
      </c>
      <c r="AV126" s="14">
        <f>VLOOKUP($B126,[2]Sheet3!$G:$CZ,33,0)</f>
        <v>0</v>
      </c>
      <c r="AW126" s="14">
        <f>VLOOKUP($B126,[2]Sheet3!$G:$CZ,34,0)</f>
        <v>0</v>
      </c>
      <c r="AX126" s="14">
        <f>VLOOKUP($B126,[2]Sheet3!$G:$CZ,35,0)</f>
        <v>0</v>
      </c>
      <c r="AY126" s="14">
        <f>VLOOKUP($B126,[2]Sheet3!$G:$CZ,36,0)</f>
        <v>0</v>
      </c>
      <c r="AZ126" s="14">
        <f>VLOOKUP($B126,[2]Sheet3!$G:$CZ,37,0)</f>
        <v>0</v>
      </c>
      <c r="BA126" s="14">
        <f>VLOOKUP($B126,[2]Sheet3!$G:$CZ,38,0)</f>
        <v>0</v>
      </c>
      <c r="BB126" s="14">
        <f>VLOOKUP($B126,[2]Sheet3!$G:$CZ,39,0)</f>
        <v>0</v>
      </c>
      <c r="BC126" s="14">
        <f>VLOOKUP($B126,[2]Sheet3!$G:$CZ,40,0)</f>
        <v>0</v>
      </c>
      <c r="BD126" s="14">
        <f>VLOOKUP($B126,[2]Sheet3!$G:$CZ,41,0)</f>
        <v>0</v>
      </c>
      <c r="BE126" s="14">
        <f>VLOOKUP($B126,[2]Sheet3!$G:$CZ,42,0)</f>
        <v>0</v>
      </c>
      <c r="BF126" s="14">
        <f>VLOOKUP($B126,[2]Sheet3!$G:$CZ,43,0)</f>
        <v>0</v>
      </c>
      <c r="BG126" s="14">
        <f>VLOOKUP($B126,[2]Sheet3!$G:$CZ,44,0)</f>
        <v>0</v>
      </c>
      <c r="BH126" s="14">
        <f>VLOOKUP($B126,[2]Sheet3!$G:$CZ,45,0)</f>
        <v>0</v>
      </c>
      <c r="BI126" s="14">
        <f>VLOOKUP($B126,[2]Sheet3!$G:$CZ,46,0)</f>
        <v>0</v>
      </c>
      <c r="BJ126" s="14">
        <f>VLOOKUP($B126,[2]Sheet3!$G:$CZ,47,0)</f>
        <v>0</v>
      </c>
      <c r="BK126" s="14">
        <f>VLOOKUP($B126,[2]Sheet3!$G:$CZ,48,0)</f>
        <v>0</v>
      </c>
      <c r="BL126" s="14">
        <f>VLOOKUP($B126,[2]Sheet3!$G:$CZ,49,0)</f>
        <v>0</v>
      </c>
      <c r="BM126" s="14">
        <f>VLOOKUP($B126,[2]Sheet3!$G:$CZ,50,0)</f>
        <v>0</v>
      </c>
      <c r="BN126" s="14">
        <f>VLOOKUP($B126,[2]Sheet3!$G:$CZ,51,0)</f>
        <v>0</v>
      </c>
      <c r="BO126" s="14">
        <f>VLOOKUP($B126,[2]Sheet3!$G:$CZ,52,0)</f>
        <v>0</v>
      </c>
      <c r="BP126" s="14">
        <f>VLOOKUP($B126,[2]Sheet3!$G:$CZ,53,0)</f>
        <v>0</v>
      </c>
      <c r="BQ126" s="14">
        <f>VLOOKUP($B126,[2]Sheet3!$G:$CZ,54,0)</f>
        <v>0</v>
      </c>
      <c r="BR126" s="14">
        <f>VLOOKUP($B126,[2]Sheet3!$G:$CZ,55,0)</f>
        <v>0</v>
      </c>
      <c r="BS126" s="14">
        <f>VLOOKUP($B126,[2]Sheet3!$G:$CZ,56,0)</f>
        <v>0</v>
      </c>
      <c r="BT126" s="14">
        <f>VLOOKUP($B126,[2]Sheet3!$G:$CZ,57,0)</f>
        <v>0</v>
      </c>
      <c r="BU126" s="14">
        <f>VLOOKUP($B126,[2]Sheet3!$G:$CZ,58,0)</f>
        <v>0</v>
      </c>
      <c r="BV126" s="14">
        <f>VLOOKUP($B126,[2]Sheet3!$G:$CZ,59,0)</f>
        <v>0</v>
      </c>
      <c r="BW126" s="14">
        <f>VLOOKUP($B126,[2]Sheet3!$G:$CZ,60,0)</f>
        <v>0</v>
      </c>
      <c r="BX126" s="14">
        <f>VLOOKUP($B126,[2]Sheet3!$G:$CZ,61,0)</f>
        <v>0</v>
      </c>
      <c r="BY126" s="14">
        <f>VLOOKUP($B126,[2]Sheet3!$G:$CZ,62,0)</f>
        <v>0</v>
      </c>
      <c r="BZ126" s="14">
        <f>VLOOKUP($B126,[2]Sheet3!$G:$CZ,63,0)</f>
        <v>0</v>
      </c>
      <c r="CA126" s="14">
        <f>VLOOKUP($B126,[2]Sheet3!$G:$CZ,64,0)</f>
        <v>0</v>
      </c>
      <c r="CB126" s="14">
        <f>VLOOKUP($B126,[2]Sheet3!$G:$CZ,65,0)</f>
        <v>0</v>
      </c>
      <c r="CC126" s="14">
        <f>VLOOKUP($B126,[2]Sheet3!$G:$CZ,66,0)</f>
        <v>0</v>
      </c>
      <c r="CD126" s="14">
        <f>VLOOKUP($B126,[2]Sheet3!$G:$CZ,67,0)</f>
        <v>0</v>
      </c>
      <c r="CE126" s="14">
        <f>VLOOKUP($B126,[2]Sheet3!$G:$CZ,68,0)</f>
        <v>0</v>
      </c>
      <c r="CF126" s="14">
        <f>VLOOKUP($B126,[2]Sheet3!$G:$CZ,69,0)</f>
        <v>0</v>
      </c>
      <c r="CG126" s="14">
        <f>VLOOKUP($B126,[2]Sheet3!$G:$CZ,70,0)</f>
        <v>0</v>
      </c>
      <c r="CH126" s="14">
        <f>VLOOKUP($B126,[2]Sheet3!$G:$CZ,71,0)</f>
        <v>0</v>
      </c>
      <c r="CI126" s="14">
        <f>VLOOKUP($B126,[2]Sheet3!$G:$CZ,72,0)</f>
        <v>0</v>
      </c>
      <c r="CJ126" s="14">
        <f>VLOOKUP($B126,[2]Sheet3!$G:$CZ,73,0)</f>
        <v>0</v>
      </c>
      <c r="CK126" s="14">
        <f>VLOOKUP($B126,[2]Sheet3!$G:$CZ,74,0)</f>
        <v>0</v>
      </c>
      <c r="CL126" s="14">
        <f>VLOOKUP($B126,[2]Sheet3!$G:$CZ,75,0)</f>
        <v>0</v>
      </c>
      <c r="CM126" s="14">
        <f>VLOOKUP($B126,[2]Sheet3!$G:$CZ,76,0)</f>
        <v>0</v>
      </c>
      <c r="CN126" s="14">
        <f>VLOOKUP($B126,[2]Sheet3!$G:$CZ,77,0)</f>
        <v>0</v>
      </c>
      <c r="CO126" s="14">
        <f>VLOOKUP($B126,[2]Sheet3!$G:$CZ,78,0)</f>
        <v>0</v>
      </c>
      <c r="CP126" s="14">
        <f>VLOOKUP($B126,[2]Sheet3!$G:$CZ,79,0)</f>
        <v>0</v>
      </c>
      <c r="CQ126" s="14">
        <f>VLOOKUP($B126,[2]Sheet3!$G:$CZ,80,0)</f>
        <v>0</v>
      </c>
      <c r="CR126" s="14">
        <f>VLOOKUP($B126,[2]Sheet3!$G:$CZ,81,0)</f>
        <v>0</v>
      </c>
      <c r="CS126" s="14">
        <f>VLOOKUP($B126,[2]Sheet3!$G:$CZ,82,0)</f>
        <v>0</v>
      </c>
      <c r="CT126" s="14">
        <f>VLOOKUP($B126,[2]Sheet3!$G:$CZ,83,0)</f>
        <v>0</v>
      </c>
      <c r="CU126" s="14">
        <f>VLOOKUP($B126,[2]Sheet3!$G:$CZ,84,0)</f>
        <v>0</v>
      </c>
      <c r="CV126" s="14">
        <f>VLOOKUP($B126,[2]Sheet3!$G:$CZ,85,0)</f>
        <v>0</v>
      </c>
      <c r="CW126" s="14">
        <f>VLOOKUP($B126,[2]Sheet3!$G:$CZ,86,0)</f>
        <v>0</v>
      </c>
      <c r="CX126" s="14">
        <f>VLOOKUP($B126,[2]Sheet3!$G:$CZ,87,0)</f>
        <v>0</v>
      </c>
      <c r="CY126" s="14">
        <f>VLOOKUP($B126,[2]Sheet3!$G:$CZ,88,0)</f>
        <v>0</v>
      </c>
      <c r="CZ126" s="14">
        <f>VLOOKUP($B126,[2]Sheet3!$G:$CZ,89,0)</f>
        <v>0</v>
      </c>
      <c r="DA126" s="14">
        <f>VLOOKUP($B126,[2]Sheet3!$G:$CZ,90,0)</f>
        <v>0</v>
      </c>
      <c r="DB126" s="14">
        <f>VLOOKUP($B126,[2]Sheet3!$G:$CZ,91,0)</f>
        <v>0</v>
      </c>
      <c r="DC126" s="14">
        <f>VLOOKUP($B126,[2]Sheet3!$G:$CZ,92,0)</f>
        <v>0</v>
      </c>
      <c r="DD126" s="14">
        <f>VLOOKUP($B126,[2]Sheet3!$G:$CZ,93,0)</f>
        <v>0</v>
      </c>
      <c r="DE126" s="14">
        <f>VLOOKUP($B126,[2]Sheet3!$G:$CZ,94,0)</f>
        <v>0</v>
      </c>
      <c r="DF126" s="14">
        <f>VLOOKUP($B126,[2]Sheet3!$G:$CZ,95,0)</f>
        <v>0</v>
      </c>
      <c r="DG126" s="14">
        <f>VLOOKUP($B126,[2]Sheet3!$G:$CZ,96,0)</f>
        <v>0</v>
      </c>
      <c r="DH126" s="14">
        <f>VLOOKUP($B126,[2]Sheet3!$G:$CZ,97,0)</f>
        <v>0</v>
      </c>
      <c r="DI126" s="14">
        <f>VLOOKUP($B126,[2]Sheet3!$G:$CZ,98,0)</f>
        <v>0</v>
      </c>
    </row>
    <row r="127" spans="1:113" x14ac:dyDescent="0.3">
      <c r="A127" s="9" t="str">
        <f t="shared" si="3"/>
        <v>W33427</v>
      </c>
      <c r="B127" s="15" t="s">
        <v>924</v>
      </c>
      <c r="C127" s="15" t="s">
        <v>925</v>
      </c>
      <c r="F127" s="7" t="s">
        <v>15</v>
      </c>
      <c r="G127" s="12" t="s">
        <v>3622</v>
      </c>
      <c r="H127" s="12" t="str">
        <f>VLOOKUP($B127,[1]Sheet1!$A:$G,5,0)</f>
        <v>krunal.shah@redingtongroup.com</v>
      </c>
      <c r="I127" s="12" t="str">
        <f>VLOOKUP($B127,[1]Sheet1!$A:$G,7,0)</f>
        <v>rohan.vora@redingtongroup.com</v>
      </c>
      <c r="J127" s="12" t="s">
        <v>82</v>
      </c>
      <c r="K127" s="7"/>
      <c r="L127" s="7"/>
      <c r="M127" s="8"/>
      <c r="N127" s="7" t="str">
        <f t="shared" si="4"/>
        <v>krunal.shah@redingtongroup.com; rohan.vora@redingtongroup.com; nilesh.phirke@redingtongroup.com;christopher.joseph@redingtongroup.com</v>
      </c>
      <c r="O127" s="7" t="str">
        <f t="shared" si="5"/>
        <v>W33427</v>
      </c>
      <c r="P127" s="8" t="s">
        <v>5215</v>
      </c>
      <c r="Q127" s="14">
        <f>VLOOKUP($B127,[2]Sheet3!$G:$CZ,2,0)</f>
        <v>2400309082</v>
      </c>
      <c r="R127" s="14">
        <f>VLOOKUP($B127,[2]Sheet3!$G:$CZ,3,0)</f>
        <v>2400304255</v>
      </c>
      <c r="S127" s="14">
        <f>VLOOKUP($B127,[2]Sheet3!$G:$CZ,4,0)</f>
        <v>2400304257</v>
      </c>
      <c r="T127" s="14">
        <f>VLOOKUP($B127,[2]Sheet3!$G:$CZ,5,0)</f>
        <v>2400304252</v>
      </c>
      <c r="U127" s="14">
        <f>VLOOKUP($B127,[2]Sheet3!$G:$CZ,6,0)</f>
        <v>0</v>
      </c>
      <c r="V127" s="14">
        <f>VLOOKUP($B127,[2]Sheet3!$G:$CZ,7,0)</f>
        <v>0</v>
      </c>
      <c r="W127" s="14">
        <f>VLOOKUP($B127,[2]Sheet3!$G:$CZ,8,0)</f>
        <v>0</v>
      </c>
      <c r="X127" s="14">
        <f>VLOOKUP($B127,[2]Sheet3!$G:$CZ,9,0)</f>
        <v>0</v>
      </c>
      <c r="Y127" s="14">
        <f>VLOOKUP($B127,[2]Sheet3!$G:$CZ,10,0)</f>
        <v>0</v>
      </c>
      <c r="Z127" s="14">
        <f>VLOOKUP($B127,[2]Sheet3!$G:$CZ,11,0)</f>
        <v>0</v>
      </c>
      <c r="AA127" s="14">
        <f>VLOOKUP($B127,[2]Sheet3!$G:$CZ,12,0)</f>
        <v>0</v>
      </c>
      <c r="AB127" s="14">
        <f>VLOOKUP($B127,[2]Sheet3!$G:$CZ,13,0)</f>
        <v>0</v>
      </c>
      <c r="AC127" s="14">
        <f>VLOOKUP($B127,[2]Sheet3!$G:$CZ,14,0)</f>
        <v>0</v>
      </c>
      <c r="AD127" s="14">
        <f>VLOOKUP($B127,[2]Sheet3!$G:$CZ,15,0)</f>
        <v>0</v>
      </c>
      <c r="AE127" s="14">
        <f>VLOOKUP($B127,[2]Sheet3!$G:$CZ,16,0)</f>
        <v>0</v>
      </c>
      <c r="AF127" s="14">
        <f>VLOOKUP($B127,[2]Sheet3!$G:$CZ,17,0)</f>
        <v>0</v>
      </c>
      <c r="AG127" s="14">
        <f>VLOOKUP($B127,[2]Sheet3!$G:$CZ,18,0)</f>
        <v>0</v>
      </c>
      <c r="AH127" s="14">
        <f>VLOOKUP($B127,[2]Sheet3!$G:$CZ,19,0)</f>
        <v>0</v>
      </c>
      <c r="AI127" s="14">
        <f>VLOOKUP($B127,[2]Sheet3!$G:$CZ,20,0)</f>
        <v>0</v>
      </c>
      <c r="AJ127" s="14">
        <f>VLOOKUP($B127,[2]Sheet3!$G:$CZ,21,0)</f>
        <v>0</v>
      </c>
      <c r="AK127" s="14">
        <f>VLOOKUP($B127,[2]Sheet3!$G:$CZ,22,0)</f>
        <v>0</v>
      </c>
      <c r="AL127" s="14">
        <f>VLOOKUP($B127,[2]Sheet3!$G:$CZ,23,0)</f>
        <v>0</v>
      </c>
      <c r="AM127" s="14">
        <f>VLOOKUP($B127,[2]Sheet3!$G:$CZ,24,0)</f>
        <v>0</v>
      </c>
      <c r="AN127" s="14">
        <f>VLOOKUP($B127,[2]Sheet3!$G:$CZ,25,0)</f>
        <v>0</v>
      </c>
      <c r="AO127" s="14">
        <f>VLOOKUP($B127,[2]Sheet3!$G:$CZ,26,0)</f>
        <v>0</v>
      </c>
      <c r="AP127" s="14">
        <f>VLOOKUP($B127,[2]Sheet3!$G:$CZ,27,0)</f>
        <v>0</v>
      </c>
      <c r="AQ127" s="14">
        <f>VLOOKUP($B127,[2]Sheet3!$G:$CZ,28,0)</f>
        <v>0</v>
      </c>
      <c r="AR127" s="14">
        <f>VLOOKUP($B127,[2]Sheet3!$G:$CZ,29,0)</f>
        <v>0</v>
      </c>
      <c r="AS127" s="14">
        <f>VLOOKUP($B127,[2]Sheet3!$G:$CZ,30,0)</f>
        <v>0</v>
      </c>
      <c r="AT127" s="14">
        <f>VLOOKUP($B127,[2]Sheet3!$G:$CZ,31,0)</f>
        <v>0</v>
      </c>
      <c r="AU127" s="14">
        <f>VLOOKUP($B127,[2]Sheet3!$G:$CZ,32,0)</f>
        <v>0</v>
      </c>
      <c r="AV127" s="14">
        <f>VLOOKUP($B127,[2]Sheet3!$G:$CZ,33,0)</f>
        <v>0</v>
      </c>
      <c r="AW127" s="14">
        <f>VLOOKUP($B127,[2]Sheet3!$G:$CZ,34,0)</f>
        <v>0</v>
      </c>
      <c r="AX127" s="14">
        <f>VLOOKUP($B127,[2]Sheet3!$G:$CZ,35,0)</f>
        <v>0</v>
      </c>
      <c r="AY127" s="14">
        <f>VLOOKUP($B127,[2]Sheet3!$G:$CZ,36,0)</f>
        <v>0</v>
      </c>
      <c r="AZ127" s="14">
        <f>VLOOKUP($B127,[2]Sheet3!$G:$CZ,37,0)</f>
        <v>0</v>
      </c>
      <c r="BA127" s="14">
        <f>VLOOKUP($B127,[2]Sheet3!$G:$CZ,38,0)</f>
        <v>0</v>
      </c>
      <c r="BB127" s="14">
        <f>VLOOKUP($B127,[2]Sheet3!$G:$CZ,39,0)</f>
        <v>0</v>
      </c>
      <c r="BC127" s="14">
        <f>VLOOKUP($B127,[2]Sheet3!$G:$CZ,40,0)</f>
        <v>0</v>
      </c>
      <c r="BD127" s="14">
        <f>VLOOKUP($B127,[2]Sheet3!$G:$CZ,41,0)</f>
        <v>0</v>
      </c>
      <c r="BE127" s="14">
        <f>VLOOKUP($B127,[2]Sheet3!$G:$CZ,42,0)</f>
        <v>0</v>
      </c>
      <c r="BF127" s="14">
        <f>VLOOKUP($B127,[2]Sheet3!$G:$CZ,43,0)</f>
        <v>0</v>
      </c>
      <c r="BG127" s="14">
        <f>VLOOKUP($B127,[2]Sheet3!$G:$CZ,44,0)</f>
        <v>0</v>
      </c>
      <c r="BH127" s="14">
        <f>VLOOKUP($B127,[2]Sheet3!$G:$CZ,45,0)</f>
        <v>0</v>
      </c>
      <c r="BI127" s="14">
        <f>VLOOKUP($B127,[2]Sheet3!$G:$CZ,46,0)</f>
        <v>0</v>
      </c>
      <c r="BJ127" s="14">
        <f>VLOOKUP($B127,[2]Sheet3!$G:$CZ,47,0)</f>
        <v>0</v>
      </c>
      <c r="BK127" s="14">
        <f>VLOOKUP($B127,[2]Sheet3!$G:$CZ,48,0)</f>
        <v>0</v>
      </c>
      <c r="BL127" s="14">
        <f>VLOOKUP($B127,[2]Sheet3!$G:$CZ,49,0)</f>
        <v>0</v>
      </c>
      <c r="BM127" s="14">
        <f>VLOOKUP($B127,[2]Sheet3!$G:$CZ,50,0)</f>
        <v>0</v>
      </c>
      <c r="BN127" s="14">
        <f>VLOOKUP($B127,[2]Sheet3!$G:$CZ,51,0)</f>
        <v>0</v>
      </c>
      <c r="BO127" s="14">
        <f>VLOOKUP($B127,[2]Sheet3!$G:$CZ,52,0)</f>
        <v>0</v>
      </c>
      <c r="BP127" s="14">
        <f>VLOOKUP($B127,[2]Sheet3!$G:$CZ,53,0)</f>
        <v>0</v>
      </c>
      <c r="BQ127" s="14">
        <f>VLOOKUP($B127,[2]Sheet3!$G:$CZ,54,0)</f>
        <v>0</v>
      </c>
      <c r="BR127" s="14">
        <f>VLOOKUP($B127,[2]Sheet3!$G:$CZ,55,0)</f>
        <v>0</v>
      </c>
      <c r="BS127" s="14">
        <f>VLOOKUP($B127,[2]Sheet3!$G:$CZ,56,0)</f>
        <v>0</v>
      </c>
      <c r="BT127" s="14">
        <f>VLOOKUP($B127,[2]Sheet3!$G:$CZ,57,0)</f>
        <v>0</v>
      </c>
      <c r="BU127" s="14">
        <f>VLOOKUP($B127,[2]Sheet3!$G:$CZ,58,0)</f>
        <v>0</v>
      </c>
      <c r="BV127" s="14">
        <f>VLOOKUP($B127,[2]Sheet3!$G:$CZ,59,0)</f>
        <v>0</v>
      </c>
      <c r="BW127" s="14">
        <f>VLOOKUP($B127,[2]Sheet3!$G:$CZ,60,0)</f>
        <v>0</v>
      </c>
      <c r="BX127" s="14">
        <f>VLOOKUP($B127,[2]Sheet3!$G:$CZ,61,0)</f>
        <v>0</v>
      </c>
      <c r="BY127" s="14">
        <f>VLOOKUP($B127,[2]Sheet3!$G:$CZ,62,0)</f>
        <v>0</v>
      </c>
      <c r="BZ127" s="14">
        <f>VLOOKUP($B127,[2]Sheet3!$G:$CZ,63,0)</f>
        <v>0</v>
      </c>
      <c r="CA127" s="14">
        <f>VLOOKUP($B127,[2]Sheet3!$G:$CZ,64,0)</f>
        <v>0</v>
      </c>
      <c r="CB127" s="14">
        <f>VLOOKUP($B127,[2]Sheet3!$G:$CZ,65,0)</f>
        <v>0</v>
      </c>
      <c r="CC127" s="14">
        <f>VLOOKUP($B127,[2]Sheet3!$G:$CZ,66,0)</f>
        <v>0</v>
      </c>
      <c r="CD127" s="14">
        <f>VLOOKUP($B127,[2]Sheet3!$G:$CZ,67,0)</f>
        <v>0</v>
      </c>
      <c r="CE127" s="14">
        <f>VLOOKUP($B127,[2]Sheet3!$G:$CZ,68,0)</f>
        <v>0</v>
      </c>
      <c r="CF127" s="14">
        <f>VLOOKUP($B127,[2]Sheet3!$G:$CZ,69,0)</f>
        <v>0</v>
      </c>
      <c r="CG127" s="14">
        <f>VLOOKUP($B127,[2]Sheet3!$G:$CZ,70,0)</f>
        <v>0</v>
      </c>
      <c r="CH127" s="14">
        <f>VLOOKUP($B127,[2]Sheet3!$G:$CZ,71,0)</f>
        <v>0</v>
      </c>
      <c r="CI127" s="14">
        <f>VLOOKUP($B127,[2]Sheet3!$G:$CZ,72,0)</f>
        <v>0</v>
      </c>
      <c r="CJ127" s="14">
        <f>VLOOKUP($B127,[2]Sheet3!$G:$CZ,73,0)</f>
        <v>0</v>
      </c>
      <c r="CK127" s="14">
        <f>VLOOKUP($B127,[2]Sheet3!$G:$CZ,74,0)</f>
        <v>0</v>
      </c>
      <c r="CL127" s="14">
        <f>VLOOKUP($B127,[2]Sheet3!$G:$CZ,75,0)</f>
        <v>0</v>
      </c>
      <c r="CM127" s="14">
        <f>VLOOKUP($B127,[2]Sheet3!$G:$CZ,76,0)</f>
        <v>0</v>
      </c>
      <c r="CN127" s="14">
        <f>VLOOKUP($B127,[2]Sheet3!$G:$CZ,77,0)</f>
        <v>0</v>
      </c>
      <c r="CO127" s="14">
        <f>VLOOKUP($B127,[2]Sheet3!$G:$CZ,78,0)</f>
        <v>0</v>
      </c>
      <c r="CP127" s="14">
        <f>VLOOKUP($B127,[2]Sheet3!$G:$CZ,79,0)</f>
        <v>0</v>
      </c>
      <c r="CQ127" s="14">
        <f>VLOOKUP($B127,[2]Sheet3!$G:$CZ,80,0)</f>
        <v>0</v>
      </c>
      <c r="CR127" s="14">
        <f>VLOOKUP($B127,[2]Sheet3!$G:$CZ,81,0)</f>
        <v>0</v>
      </c>
      <c r="CS127" s="14">
        <f>VLOOKUP($B127,[2]Sheet3!$G:$CZ,82,0)</f>
        <v>0</v>
      </c>
      <c r="CT127" s="14">
        <f>VLOOKUP($B127,[2]Sheet3!$G:$CZ,83,0)</f>
        <v>0</v>
      </c>
      <c r="CU127" s="14">
        <f>VLOOKUP($B127,[2]Sheet3!$G:$CZ,84,0)</f>
        <v>0</v>
      </c>
      <c r="CV127" s="14">
        <f>VLOOKUP($B127,[2]Sheet3!$G:$CZ,85,0)</f>
        <v>0</v>
      </c>
      <c r="CW127" s="14">
        <f>VLOOKUP($B127,[2]Sheet3!$G:$CZ,86,0)</f>
        <v>0</v>
      </c>
      <c r="CX127" s="14">
        <f>VLOOKUP($B127,[2]Sheet3!$G:$CZ,87,0)</f>
        <v>0</v>
      </c>
      <c r="CY127" s="14">
        <f>VLOOKUP($B127,[2]Sheet3!$G:$CZ,88,0)</f>
        <v>0</v>
      </c>
      <c r="CZ127" s="14">
        <f>VLOOKUP($B127,[2]Sheet3!$G:$CZ,89,0)</f>
        <v>0</v>
      </c>
      <c r="DA127" s="14">
        <f>VLOOKUP($B127,[2]Sheet3!$G:$CZ,90,0)</f>
        <v>0</v>
      </c>
      <c r="DB127" s="14">
        <f>VLOOKUP($B127,[2]Sheet3!$G:$CZ,91,0)</f>
        <v>0</v>
      </c>
      <c r="DC127" s="14">
        <f>VLOOKUP($B127,[2]Sheet3!$G:$CZ,92,0)</f>
        <v>0</v>
      </c>
      <c r="DD127" s="14">
        <f>VLOOKUP($B127,[2]Sheet3!$G:$CZ,93,0)</f>
        <v>0</v>
      </c>
      <c r="DE127" s="14">
        <f>VLOOKUP($B127,[2]Sheet3!$G:$CZ,94,0)</f>
        <v>0</v>
      </c>
      <c r="DF127" s="14">
        <f>VLOOKUP($B127,[2]Sheet3!$G:$CZ,95,0)</f>
        <v>0</v>
      </c>
      <c r="DG127" s="14">
        <f>VLOOKUP($B127,[2]Sheet3!$G:$CZ,96,0)</f>
        <v>0</v>
      </c>
      <c r="DH127" s="14">
        <f>VLOOKUP($B127,[2]Sheet3!$G:$CZ,97,0)</f>
        <v>0</v>
      </c>
      <c r="DI127" s="14">
        <f>VLOOKUP($B127,[2]Sheet3!$G:$CZ,98,0)</f>
        <v>0</v>
      </c>
    </row>
    <row r="128" spans="1:113" x14ac:dyDescent="0.3">
      <c r="A128" s="9" t="str">
        <f t="shared" si="3"/>
        <v>N14013</v>
      </c>
      <c r="B128" s="15" t="s">
        <v>926</v>
      </c>
      <c r="C128" s="15" t="s">
        <v>927</v>
      </c>
      <c r="F128" s="7" t="s">
        <v>15</v>
      </c>
      <c r="G128" s="12" t="s">
        <v>3623</v>
      </c>
      <c r="H128" s="12" t="str">
        <f>VLOOKUP($B128,[1]Sheet1!$A:$G,5,0)</f>
        <v>himanshu.ranjansingh@redingtongroup.com</v>
      </c>
      <c r="I128" s="12" t="str">
        <f>VLOOKUP($B128,[1]Sheet1!$A:$G,7,0)</f>
        <v>sidharth.eknath@redingtongroup.com</v>
      </c>
      <c r="J128" s="12" t="s">
        <v>82</v>
      </c>
      <c r="K128" s="7"/>
      <c r="L128" s="7"/>
      <c r="M128" s="8"/>
      <c r="N128" s="7" t="str">
        <f t="shared" si="4"/>
        <v>himanshu.ranjansingh@redingtongroup.com; sidharth.eknath@redingtongroup.com; nilesh.phirke@redingtongroup.com;christopher.joseph@redingtongroup.com</v>
      </c>
      <c r="O128" s="7" t="str">
        <f t="shared" si="5"/>
        <v>N14013</v>
      </c>
      <c r="P128" s="8" t="s">
        <v>5215</v>
      </c>
      <c r="Q128" s="14">
        <f>VLOOKUP($B128,[2]Sheet3!$G:$CZ,2,0)</f>
        <v>2400301567</v>
      </c>
      <c r="R128" s="14">
        <f>VLOOKUP($B128,[2]Sheet3!$G:$CZ,3,0)</f>
        <v>2400307960</v>
      </c>
      <c r="S128" s="14">
        <f>VLOOKUP($B128,[2]Sheet3!$G:$CZ,4,0)</f>
        <v>2400307959</v>
      </c>
      <c r="T128" s="14">
        <f>VLOOKUP($B128,[2]Sheet3!$G:$CZ,5,0)</f>
        <v>2400307955</v>
      </c>
      <c r="U128" s="14">
        <f>VLOOKUP($B128,[2]Sheet3!$G:$CZ,6,0)</f>
        <v>2400305296</v>
      </c>
      <c r="V128" s="14">
        <f>VLOOKUP($B128,[2]Sheet3!$G:$CZ,7,0)</f>
        <v>2400301523</v>
      </c>
      <c r="W128" s="14">
        <f>VLOOKUP($B128,[2]Sheet3!$G:$CZ,8,0)</f>
        <v>0</v>
      </c>
      <c r="X128" s="14">
        <f>VLOOKUP($B128,[2]Sheet3!$G:$CZ,9,0)</f>
        <v>0</v>
      </c>
      <c r="Y128" s="14">
        <f>VLOOKUP($B128,[2]Sheet3!$G:$CZ,10,0)</f>
        <v>0</v>
      </c>
      <c r="Z128" s="14">
        <f>VLOOKUP($B128,[2]Sheet3!$G:$CZ,11,0)</f>
        <v>0</v>
      </c>
      <c r="AA128" s="14">
        <f>VLOOKUP($B128,[2]Sheet3!$G:$CZ,12,0)</f>
        <v>0</v>
      </c>
      <c r="AB128" s="14">
        <f>VLOOKUP($B128,[2]Sheet3!$G:$CZ,13,0)</f>
        <v>0</v>
      </c>
      <c r="AC128" s="14">
        <f>VLOOKUP($B128,[2]Sheet3!$G:$CZ,14,0)</f>
        <v>0</v>
      </c>
      <c r="AD128" s="14">
        <f>VLOOKUP($B128,[2]Sheet3!$G:$CZ,15,0)</f>
        <v>0</v>
      </c>
      <c r="AE128" s="14">
        <f>VLOOKUP($B128,[2]Sheet3!$G:$CZ,16,0)</f>
        <v>0</v>
      </c>
      <c r="AF128" s="14">
        <f>VLOOKUP($B128,[2]Sheet3!$G:$CZ,17,0)</f>
        <v>0</v>
      </c>
      <c r="AG128" s="14">
        <f>VLOOKUP($B128,[2]Sheet3!$G:$CZ,18,0)</f>
        <v>0</v>
      </c>
      <c r="AH128" s="14">
        <f>VLOOKUP($B128,[2]Sheet3!$G:$CZ,19,0)</f>
        <v>0</v>
      </c>
      <c r="AI128" s="14">
        <f>VLOOKUP($B128,[2]Sheet3!$G:$CZ,20,0)</f>
        <v>0</v>
      </c>
      <c r="AJ128" s="14">
        <f>VLOOKUP($B128,[2]Sheet3!$G:$CZ,21,0)</f>
        <v>0</v>
      </c>
      <c r="AK128" s="14">
        <f>VLOOKUP($B128,[2]Sheet3!$G:$CZ,22,0)</f>
        <v>0</v>
      </c>
      <c r="AL128" s="14">
        <f>VLOOKUP($B128,[2]Sheet3!$G:$CZ,23,0)</f>
        <v>0</v>
      </c>
      <c r="AM128" s="14">
        <f>VLOOKUP($B128,[2]Sheet3!$G:$CZ,24,0)</f>
        <v>0</v>
      </c>
      <c r="AN128" s="14">
        <f>VLOOKUP($B128,[2]Sheet3!$G:$CZ,25,0)</f>
        <v>0</v>
      </c>
      <c r="AO128" s="14">
        <f>VLOOKUP($B128,[2]Sheet3!$G:$CZ,26,0)</f>
        <v>0</v>
      </c>
      <c r="AP128" s="14">
        <f>VLOOKUP($B128,[2]Sheet3!$G:$CZ,27,0)</f>
        <v>0</v>
      </c>
      <c r="AQ128" s="14">
        <f>VLOOKUP($B128,[2]Sheet3!$G:$CZ,28,0)</f>
        <v>0</v>
      </c>
      <c r="AR128" s="14">
        <f>VLOOKUP($B128,[2]Sheet3!$G:$CZ,29,0)</f>
        <v>0</v>
      </c>
      <c r="AS128" s="14">
        <f>VLOOKUP($B128,[2]Sheet3!$G:$CZ,30,0)</f>
        <v>0</v>
      </c>
      <c r="AT128" s="14">
        <f>VLOOKUP($B128,[2]Sheet3!$G:$CZ,31,0)</f>
        <v>0</v>
      </c>
      <c r="AU128" s="14">
        <f>VLOOKUP($B128,[2]Sheet3!$G:$CZ,32,0)</f>
        <v>0</v>
      </c>
      <c r="AV128" s="14">
        <f>VLOOKUP($B128,[2]Sheet3!$G:$CZ,33,0)</f>
        <v>0</v>
      </c>
      <c r="AW128" s="14">
        <f>VLOOKUP($B128,[2]Sheet3!$G:$CZ,34,0)</f>
        <v>0</v>
      </c>
      <c r="AX128" s="14">
        <f>VLOOKUP($B128,[2]Sheet3!$G:$CZ,35,0)</f>
        <v>0</v>
      </c>
      <c r="AY128" s="14">
        <f>VLOOKUP($B128,[2]Sheet3!$G:$CZ,36,0)</f>
        <v>0</v>
      </c>
      <c r="AZ128" s="14">
        <f>VLOOKUP($B128,[2]Sheet3!$G:$CZ,37,0)</f>
        <v>0</v>
      </c>
      <c r="BA128" s="14">
        <f>VLOOKUP($B128,[2]Sheet3!$G:$CZ,38,0)</f>
        <v>0</v>
      </c>
      <c r="BB128" s="14">
        <f>VLOOKUP($B128,[2]Sheet3!$G:$CZ,39,0)</f>
        <v>0</v>
      </c>
      <c r="BC128" s="14">
        <f>VLOOKUP($B128,[2]Sheet3!$G:$CZ,40,0)</f>
        <v>0</v>
      </c>
      <c r="BD128" s="14">
        <f>VLOOKUP($B128,[2]Sheet3!$G:$CZ,41,0)</f>
        <v>0</v>
      </c>
      <c r="BE128" s="14">
        <f>VLOOKUP($B128,[2]Sheet3!$G:$CZ,42,0)</f>
        <v>0</v>
      </c>
      <c r="BF128" s="14">
        <f>VLOOKUP($B128,[2]Sheet3!$G:$CZ,43,0)</f>
        <v>0</v>
      </c>
      <c r="BG128" s="14">
        <f>VLOOKUP($B128,[2]Sheet3!$G:$CZ,44,0)</f>
        <v>0</v>
      </c>
      <c r="BH128" s="14">
        <f>VLOOKUP($B128,[2]Sheet3!$G:$CZ,45,0)</f>
        <v>0</v>
      </c>
      <c r="BI128" s="14">
        <f>VLOOKUP($B128,[2]Sheet3!$G:$CZ,46,0)</f>
        <v>0</v>
      </c>
      <c r="BJ128" s="14">
        <f>VLOOKUP($B128,[2]Sheet3!$G:$CZ,47,0)</f>
        <v>0</v>
      </c>
      <c r="BK128" s="14">
        <f>VLOOKUP($B128,[2]Sheet3!$G:$CZ,48,0)</f>
        <v>0</v>
      </c>
      <c r="BL128" s="14">
        <f>VLOOKUP($B128,[2]Sheet3!$G:$CZ,49,0)</f>
        <v>0</v>
      </c>
      <c r="BM128" s="14">
        <f>VLOOKUP($B128,[2]Sheet3!$G:$CZ,50,0)</f>
        <v>0</v>
      </c>
      <c r="BN128" s="14">
        <f>VLOOKUP($B128,[2]Sheet3!$G:$CZ,51,0)</f>
        <v>0</v>
      </c>
      <c r="BO128" s="14">
        <f>VLOOKUP($B128,[2]Sheet3!$G:$CZ,52,0)</f>
        <v>0</v>
      </c>
      <c r="BP128" s="14">
        <f>VLOOKUP($B128,[2]Sheet3!$G:$CZ,53,0)</f>
        <v>0</v>
      </c>
      <c r="BQ128" s="14">
        <f>VLOOKUP($B128,[2]Sheet3!$G:$CZ,54,0)</f>
        <v>0</v>
      </c>
      <c r="BR128" s="14">
        <f>VLOOKUP($B128,[2]Sheet3!$G:$CZ,55,0)</f>
        <v>0</v>
      </c>
      <c r="BS128" s="14">
        <f>VLOOKUP($B128,[2]Sheet3!$G:$CZ,56,0)</f>
        <v>0</v>
      </c>
      <c r="BT128" s="14">
        <f>VLOOKUP($B128,[2]Sheet3!$G:$CZ,57,0)</f>
        <v>0</v>
      </c>
      <c r="BU128" s="14">
        <f>VLOOKUP($B128,[2]Sheet3!$G:$CZ,58,0)</f>
        <v>0</v>
      </c>
      <c r="BV128" s="14">
        <f>VLOOKUP($B128,[2]Sheet3!$G:$CZ,59,0)</f>
        <v>0</v>
      </c>
      <c r="BW128" s="14">
        <f>VLOOKUP($B128,[2]Sheet3!$G:$CZ,60,0)</f>
        <v>0</v>
      </c>
      <c r="BX128" s="14">
        <f>VLOOKUP($B128,[2]Sheet3!$G:$CZ,61,0)</f>
        <v>0</v>
      </c>
      <c r="BY128" s="14">
        <f>VLOOKUP($B128,[2]Sheet3!$G:$CZ,62,0)</f>
        <v>0</v>
      </c>
      <c r="BZ128" s="14">
        <f>VLOOKUP($B128,[2]Sheet3!$G:$CZ,63,0)</f>
        <v>0</v>
      </c>
      <c r="CA128" s="14">
        <f>VLOOKUP($B128,[2]Sheet3!$G:$CZ,64,0)</f>
        <v>0</v>
      </c>
      <c r="CB128" s="14">
        <f>VLOOKUP($B128,[2]Sheet3!$G:$CZ,65,0)</f>
        <v>0</v>
      </c>
      <c r="CC128" s="14">
        <f>VLOOKUP($B128,[2]Sheet3!$G:$CZ,66,0)</f>
        <v>0</v>
      </c>
      <c r="CD128" s="14">
        <f>VLOOKUP($B128,[2]Sheet3!$G:$CZ,67,0)</f>
        <v>0</v>
      </c>
      <c r="CE128" s="14">
        <f>VLOOKUP($B128,[2]Sheet3!$G:$CZ,68,0)</f>
        <v>0</v>
      </c>
      <c r="CF128" s="14">
        <f>VLOOKUP($B128,[2]Sheet3!$G:$CZ,69,0)</f>
        <v>0</v>
      </c>
      <c r="CG128" s="14">
        <f>VLOOKUP($B128,[2]Sheet3!$G:$CZ,70,0)</f>
        <v>0</v>
      </c>
      <c r="CH128" s="14">
        <f>VLOOKUP($B128,[2]Sheet3!$G:$CZ,71,0)</f>
        <v>0</v>
      </c>
      <c r="CI128" s="14">
        <f>VLOOKUP($B128,[2]Sheet3!$G:$CZ,72,0)</f>
        <v>0</v>
      </c>
      <c r="CJ128" s="14">
        <f>VLOOKUP($B128,[2]Sheet3!$G:$CZ,73,0)</f>
        <v>0</v>
      </c>
      <c r="CK128" s="14">
        <f>VLOOKUP($B128,[2]Sheet3!$G:$CZ,74,0)</f>
        <v>0</v>
      </c>
      <c r="CL128" s="14">
        <f>VLOOKUP($B128,[2]Sheet3!$G:$CZ,75,0)</f>
        <v>0</v>
      </c>
      <c r="CM128" s="14">
        <f>VLOOKUP($B128,[2]Sheet3!$G:$CZ,76,0)</f>
        <v>0</v>
      </c>
      <c r="CN128" s="14">
        <f>VLOOKUP($B128,[2]Sheet3!$G:$CZ,77,0)</f>
        <v>0</v>
      </c>
      <c r="CO128" s="14">
        <f>VLOOKUP($B128,[2]Sheet3!$G:$CZ,78,0)</f>
        <v>0</v>
      </c>
      <c r="CP128" s="14">
        <f>VLOOKUP($B128,[2]Sheet3!$G:$CZ,79,0)</f>
        <v>0</v>
      </c>
      <c r="CQ128" s="14">
        <f>VLOOKUP($B128,[2]Sheet3!$G:$CZ,80,0)</f>
        <v>0</v>
      </c>
      <c r="CR128" s="14">
        <f>VLOOKUP($B128,[2]Sheet3!$G:$CZ,81,0)</f>
        <v>0</v>
      </c>
      <c r="CS128" s="14">
        <f>VLOOKUP($B128,[2]Sheet3!$G:$CZ,82,0)</f>
        <v>0</v>
      </c>
      <c r="CT128" s="14">
        <f>VLOOKUP($B128,[2]Sheet3!$G:$CZ,83,0)</f>
        <v>0</v>
      </c>
      <c r="CU128" s="14">
        <f>VLOOKUP($B128,[2]Sheet3!$G:$CZ,84,0)</f>
        <v>0</v>
      </c>
      <c r="CV128" s="14">
        <f>VLOOKUP($B128,[2]Sheet3!$G:$CZ,85,0)</f>
        <v>0</v>
      </c>
      <c r="CW128" s="14">
        <f>VLOOKUP($B128,[2]Sheet3!$G:$CZ,86,0)</f>
        <v>0</v>
      </c>
      <c r="CX128" s="14">
        <f>VLOOKUP($B128,[2]Sheet3!$G:$CZ,87,0)</f>
        <v>0</v>
      </c>
      <c r="CY128" s="14">
        <f>VLOOKUP($B128,[2]Sheet3!$G:$CZ,88,0)</f>
        <v>0</v>
      </c>
      <c r="CZ128" s="14">
        <f>VLOOKUP($B128,[2]Sheet3!$G:$CZ,89,0)</f>
        <v>0</v>
      </c>
      <c r="DA128" s="14">
        <f>VLOOKUP($B128,[2]Sheet3!$G:$CZ,90,0)</f>
        <v>0</v>
      </c>
      <c r="DB128" s="14">
        <f>VLOOKUP($B128,[2]Sheet3!$G:$CZ,91,0)</f>
        <v>0</v>
      </c>
      <c r="DC128" s="14">
        <f>VLOOKUP($B128,[2]Sheet3!$G:$CZ,92,0)</f>
        <v>0</v>
      </c>
      <c r="DD128" s="14">
        <f>VLOOKUP($B128,[2]Sheet3!$G:$CZ,93,0)</f>
        <v>0</v>
      </c>
      <c r="DE128" s="14">
        <f>VLOOKUP($B128,[2]Sheet3!$G:$CZ,94,0)</f>
        <v>0</v>
      </c>
      <c r="DF128" s="14">
        <f>VLOOKUP($B128,[2]Sheet3!$G:$CZ,95,0)</f>
        <v>0</v>
      </c>
      <c r="DG128" s="14">
        <f>VLOOKUP($B128,[2]Sheet3!$G:$CZ,96,0)</f>
        <v>0</v>
      </c>
      <c r="DH128" s="14">
        <f>VLOOKUP($B128,[2]Sheet3!$G:$CZ,97,0)</f>
        <v>0</v>
      </c>
      <c r="DI128" s="14">
        <f>VLOOKUP($B128,[2]Sheet3!$G:$CZ,98,0)</f>
        <v>0</v>
      </c>
    </row>
    <row r="129" spans="1:113" x14ac:dyDescent="0.3">
      <c r="A129" s="9" t="str">
        <f t="shared" si="3"/>
        <v>N73196</v>
      </c>
      <c r="B129" s="15" t="s">
        <v>928</v>
      </c>
      <c r="C129" s="15" t="s">
        <v>929</v>
      </c>
      <c r="F129" s="7" t="s">
        <v>15</v>
      </c>
      <c r="G129" s="12" t="s">
        <v>3624</v>
      </c>
      <c r="H129" s="12" t="str">
        <f>VLOOKUP($B129,[1]Sheet1!$A:$G,5,0)</f>
        <v>ajay.sharma@redingtongroup.com</v>
      </c>
      <c r="I129" s="12" t="str">
        <f>VLOOKUP($B129,[1]Sheet1!$A:$G,7,0)</f>
        <v>sidharth.eknath@redingtongroup.com</v>
      </c>
      <c r="J129" s="12" t="s">
        <v>82</v>
      </c>
      <c r="K129" s="7"/>
      <c r="L129" s="7"/>
      <c r="M129" s="8"/>
      <c r="N129" s="7" t="str">
        <f t="shared" si="4"/>
        <v>ajay.sharma@redingtongroup.com; sidharth.eknath@redingtongroup.com; nilesh.phirke@redingtongroup.com;christopher.joseph@redingtongroup.com</v>
      </c>
      <c r="O129" s="7" t="str">
        <f t="shared" si="5"/>
        <v>N73196</v>
      </c>
      <c r="P129" s="8" t="s">
        <v>5215</v>
      </c>
      <c r="Q129" s="14">
        <f>VLOOKUP($B129,[2]Sheet3!$G:$CZ,2,0)</f>
        <v>2400301385</v>
      </c>
      <c r="R129" s="14">
        <f>VLOOKUP($B129,[2]Sheet3!$G:$CZ,3,0)</f>
        <v>2400303744</v>
      </c>
      <c r="S129" s="14">
        <f>VLOOKUP($B129,[2]Sheet3!$G:$CZ,4,0)</f>
        <v>2400305803</v>
      </c>
      <c r="T129" s="14">
        <f>VLOOKUP($B129,[2]Sheet3!$G:$CZ,5,0)</f>
        <v>2400302337</v>
      </c>
      <c r="U129" s="14">
        <f>VLOOKUP($B129,[2]Sheet3!$G:$CZ,6,0)</f>
        <v>0</v>
      </c>
      <c r="V129" s="14">
        <f>VLOOKUP($B129,[2]Sheet3!$G:$CZ,7,0)</f>
        <v>0</v>
      </c>
      <c r="W129" s="14">
        <f>VLOOKUP($B129,[2]Sheet3!$G:$CZ,8,0)</f>
        <v>0</v>
      </c>
      <c r="X129" s="14">
        <f>VLOOKUP($B129,[2]Sheet3!$G:$CZ,9,0)</f>
        <v>0</v>
      </c>
      <c r="Y129" s="14">
        <f>VLOOKUP($B129,[2]Sheet3!$G:$CZ,10,0)</f>
        <v>0</v>
      </c>
      <c r="Z129" s="14">
        <f>VLOOKUP($B129,[2]Sheet3!$G:$CZ,11,0)</f>
        <v>0</v>
      </c>
      <c r="AA129" s="14">
        <f>VLOOKUP($B129,[2]Sheet3!$G:$CZ,12,0)</f>
        <v>0</v>
      </c>
      <c r="AB129" s="14">
        <f>VLOOKUP($B129,[2]Sheet3!$G:$CZ,13,0)</f>
        <v>0</v>
      </c>
      <c r="AC129" s="14">
        <f>VLOOKUP($B129,[2]Sheet3!$G:$CZ,14,0)</f>
        <v>0</v>
      </c>
      <c r="AD129" s="14">
        <f>VLOOKUP($B129,[2]Sheet3!$G:$CZ,15,0)</f>
        <v>0</v>
      </c>
      <c r="AE129" s="14">
        <f>VLOOKUP($B129,[2]Sheet3!$G:$CZ,16,0)</f>
        <v>0</v>
      </c>
      <c r="AF129" s="14">
        <f>VLOOKUP($B129,[2]Sheet3!$G:$CZ,17,0)</f>
        <v>0</v>
      </c>
      <c r="AG129" s="14">
        <f>VLOOKUP($B129,[2]Sheet3!$G:$CZ,18,0)</f>
        <v>0</v>
      </c>
      <c r="AH129" s="14">
        <f>VLOOKUP($B129,[2]Sheet3!$G:$CZ,19,0)</f>
        <v>0</v>
      </c>
      <c r="AI129" s="14">
        <f>VLOOKUP($B129,[2]Sheet3!$G:$CZ,20,0)</f>
        <v>0</v>
      </c>
      <c r="AJ129" s="14">
        <f>VLOOKUP($B129,[2]Sheet3!$G:$CZ,21,0)</f>
        <v>0</v>
      </c>
      <c r="AK129" s="14">
        <f>VLOOKUP($B129,[2]Sheet3!$G:$CZ,22,0)</f>
        <v>0</v>
      </c>
      <c r="AL129" s="14">
        <f>VLOOKUP($B129,[2]Sheet3!$G:$CZ,23,0)</f>
        <v>0</v>
      </c>
      <c r="AM129" s="14">
        <f>VLOOKUP($B129,[2]Sheet3!$G:$CZ,24,0)</f>
        <v>0</v>
      </c>
      <c r="AN129" s="14">
        <f>VLOOKUP($B129,[2]Sheet3!$G:$CZ,25,0)</f>
        <v>0</v>
      </c>
      <c r="AO129" s="14">
        <f>VLOOKUP($B129,[2]Sheet3!$G:$CZ,26,0)</f>
        <v>0</v>
      </c>
      <c r="AP129" s="14">
        <f>VLOOKUP($B129,[2]Sheet3!$G:$CZ,27,0)</f>
        <v>0</v>
      </c>
      <c r="AQ129" s="14">
        <f>VLOOKUP($B129,[2]Sheet3!$G:$CZ,28,0)</f>
        <v>0</v>
      </c>
      <c r="AR129" s="14">
        <f>VLOOKUP($B129,[2]Sheet3!$G:$CZ,29,0)</f>
        <v>0</v>
      </c>
      <c r="AS129" s="14">
        <f>VLOOKUP($B129,[2]Sheet3!$G:$CZ,30,0)</f>
        <v>0</v>
      </c>
      <c r="AT129" s="14">
        <f>VLOOKUP($B129,[2]Sheet3!$G:$CZ,31,0)</f>
        <v>0</v>
      </c>
      <c r="AU129" s="14">
        <f>VLOOKUP($B129,[2]Sheet3!$G:$CZ,32,0)</f>
        <v>0</v>
      </c>
      <c r="AV129" s="14">
        <f>VLOOKUP($B129,[2]Sheet3!$G:$CZ,33,0)</f>
        <v>0</v>
      </c>
      <c r="AW129" s="14">
        <f>VLOOKUP($B129,[2]Sheet3!$G:$CZ,34,0)</f>
        <v>0</v>
      </c>
      <c r="AX129" s="14">
        <f>VLOOKUP($B129,[2]Sheet3!$G:$CZ,35,0)</f>
        <v>0</v>
      </c>
      <c r="AY129" s="14">
        <f>VLOOKUP($B129,[2]Sheet3!$G:$CZ,36,0)</f>
        <v>0</v>
      </c>
      <c r="AZ129" s="14">
        <f>VLOOKUP($B129,[2]Sheet3!$G:$CZ,37,0)</f>
        <v>0</v>
      </c>
      <c r="BA129" s="14">
        <f>VLOOKUP($B129,[2]Sheet3!$G:$CZ,38,0)</f>
        <v>0</v>
      </c>
      <c r="BB129" s="14">
        <f>VLOOKUP($B129,[2]Sheet3!$G:$CZ,39,0)</f>
        <v>0</v>
      </c>
      <c r="BC129" s="14">
        <f>VLOOKUP($B129,[2]Sheet3!$G:$CZ,40,0)</f>
        <v>0</v>
      </c>
      <c r="BD129" s="14">
        <f>VLOOKUP($B129,[2]Sheet3!$G:$CZ,41,0)</f>
        <v>0</v>
      </c>
      <c r="BE129" s="14">
        <f>VLOOKUP($B129,[2]Sheet3!$G:$CZ,42,0)</f>
        <v>0</v>
      </c>
      <c r="BF129" s="14">
        <f>VLOOKUP($B129,[2]Sheet3!$G:$CZ,43,0)</f>
        <v>0</v>
      </c>
      <c r="BG129" s="14">
        <f>VLOOKUP($B129,[2]Sheet3!$G:$CZ,44,0)</f>
        <v>0</v>
      </c>
      <c r="BH129" s="14">
        <f>VLOOKUP($B129,[2]Sheet3!$G:$CZ,45,0)</f>
        <v>0</v>
      </c>
      <c r="BI129" s="14">
        <f>VLOOKUP($B129,[2]Sheet3!$G:$CZ,46,0)</f>
        <v>0</v>
      </c>
      <c r="BJ129" s="14">
        <f>VLOOKUP($B129,[2]Sheet3!$G:$CZ,47,0)</f>
        <v>0</v>
      </c>
      <c r="BK129" s="14">
        <f>VLOOKUP($B129,[2]Sheet3!$G:$CZ,48,0)</f>
        <v>0</v>
      </c>
      <c r="BL129" s="14">
        <f>VLOOKUP($B129,[2]Sheet3!$G:$CZ,49,0)</f>
        <v>0</v>
      </c>
      <c r="BM129" s="14">
        <f>VLOOKUP($B129,[2]Sheet3!$G:$CZ,50,0)</f>
        <v>0</v>
      </c>
      <c r="BN129" s="14">
        <f>VLOOKUP($B129,[2]Sheet3!$G:$CZ,51,0)</f>
        <v>0</v>
      </c>
      <c r="BO129" s="14">
        <f>VLOOKUP($B129,[2]Sheet3!$G:$CZ,52,0)</f>
        <v>0</v>
      </c>
      <c r="BP129" s="14">
        <f>VLOOKUP($B129,[2]Sheet3!$G:$CZ,53,0)</f>
        <v>0</v>
      </c>
      <c r="BQ129" s="14">
        <f>VLOOKUP($B129,[2]Sheet3!$G:$CZ,54,0)</f>
        <v>0</v>
      </c>
      <c r="BR129" s="14">
        <f>VLOOKUP($B129,[2]Sheet3!$G:$CZ,55,0)</f>
        <v>0</v>
      </c>
      <c r="BS129" s="14">
        <f>VLOOKUP($B129,[2]Sheet3!$G:$CZ,56,0)</f>
        <v>0</v>
      </c>
      <c r="BT129" s="14">
        <f>VLOOKUP($B129,[2]Sheet3!$G:$CZ,57,0)</f>
        <v>0</v>
      </c>
      <c r="BU129" s="14">
        <f>VLOOKUP($B129,[2]Sheet3!$G:$CZ,58,0)</f>
        <v>0</v>
      </c>
      <c r="BV129" s="14">
        <f>VLOOKUP($B129,[2]Sheet3!$G:$CZ,59,0)</f>
        <v>0</v>
      </c>
      <c r="BW129" s="14">
        <f>VLOOKUP($B129,[2]Sheet3!$G:$CZ,60,0)</f>
        <v>0</v>
      </c>
      <c r="BX129" s="14">
        <f>VLOOKUP($B129,[2]Sheet3!$G:$CZ,61,0)</f>
        <v>0</v>
      </c>
      <c r="BY129" s="14">
        <f>VLOOKUP($B129,[2]Sheet3!$G:$CZ,62,0)</f>
        <v>0</v>
      </c>
      <c r="BZ129" s="14">
        <f>VLOOKUP($B129,[2]Sheet3!$G:$CZ,63,0)</f>
        <v>0</v>
      </c>
      <c r="CA129" s="14">
        <f>VLOOKUP($B129,[2]Sheet3!$G:$CZ,64,0)</f>
        <v>0</v>
      </c>
      <c r="CB129" s="14">
        <f>VLOOKUP($B129,[2]Sheet3!$G:$CZ,65,0)</f>
        <v>0</v>
      </c>
      <c r="CC129" s="14">
        <f>VLOOKUP($B129,[2]Sheet3!$G:$CZ,66,0)</f>
        <v>0</v>
      </c>
      <c r="CD129" s="14">
        <f>VLOOKUP($B129,[2]Sheet3!$G:$CZ,67,0)</f>
        <v>0</v>
      </c>
      <c r="CE129" s="14">
        <f>VLOOKUP($B129,[2]Sheet3!$G:$CZ,68,0)</f>
        <v>0</v>
      </c>
      <c r="CF129" s="14">
        <f>VLOOKUP($B129,[2]Sheet3!$G:$CZ,69,0)</f>
        <v>0</v>
      </c>
      <c r="CG129" s="14">
        <f>VLOOKUP($B129,[2]Sheet3!$G:$CZ,70,0)</f>
        <v>0</v>
      </c>
      <c r="CH129" s="14">
        <f>VLOOKUP($B129,[2]Sheet3!$G:$CZ,71,0)</f>
        <v>0</v>
      </c>
      <c r="CI129" s="14">
        <f>VLOOKUP($B129,[2]Sheet3!$G:$CZ,72,0)</f>
        <v>0</v>
      </c>
      <c r="CJ129" s="14">
        <f>VLOOKUP($B129,[2]Sheet3!$G:$CZ,73,0)</f>
        <v>0</v>
      </c>
      <c r="CK129" s="14">
        <f>VLOOKUP($B129,[2]Sheet3!$G:$CZ,74,0)</f>
        <v>0</v>
      </c>
      <c r="CL129" s="14">
        <f>VLOOKUP($B129,[2]Sheet3!$G:$CZ,75,0)</f>
        <v>0</v>
      </c>
      <c r="CM129" s="14">
        <f>VLOOKUP($B129,[2]Sheet3!$G:$CZ,76,0)</f>
        <v>0</v>
      </c>
      <c r="CN129" s="14">
        <f>VLOOKUP($B129,[2]Sheet3!$G:$CZ,77,0)</f>
        <v>0</v>
      </c>
      <c r="CO129" s="14">
        <f>VLOOKUP($B129,[2]Sheet3!$G:$CZ,78,0)</f>
        <v>0</v>
      </c>
      <c r="CP129" s="14">
        <f>VLOOKUP($B129,[2]Sheet3!$G:$CZ,79,0)</f>
        <v>0</v>
      </c>
      <c r="CQ129" s="14">
        <f>VLOOKUP($B129,[2]Sheet3!$G:$CZ,80,0)</f>
        <v>0</v>
      </c>
      <c r="CR129" s="14">
        <f>VLOOKUP($B129,[2]Sheet3!$G:$CZ,81,0)</f>
        <v>0</v>
      </c>
      <c r="CS129" s="14">
        <f>VLOOKUP($B129,[2]Sheet3!$G:$CZ,82,0)</f>
        <v>0</v>
      </c>
      <c r="CT129" s="14">
        <f>VLOOKUP($B129,[2]Sheet3!$G:$CZ,83,0)</f>
        <v>0</v>
      </c>
      <c r="CU129" s="14">
        <f>VLOOKUP($B129,[2]Sheet3!$G:$CZ,84,0)</f>
        <v>0</v>
      </c>
      <c r="CV129" s="14">
        <f>VLOOKUP($B129,[2]Sheet3!$G:$CZ,85,0)</f>
        <v>0</v>
      </c>
      <c r="CW129" s="14">
        <f>VLOOKUP($B129,[2]Sheet3!$G:$CZ,86,0)</f>
        <v>0</v>
      </c>
      <c r="CX129" s="14">
        <f>VLOOKUP($B129,[2]Sheet3!$G:$CZ,87,0)</f>
        <v>0</v>
      </c>
      <c r="CY129" s="14">
        <f>VLOOKUP($B129,[2]Sheet3!$G:$CZ,88,0)</f>
        <v>0</v>
      </c>
      <c r="CZ129" s="14">
        <f>VLOOKUP($B129,[2]Sheet3!$G:$CZ,89,0)</f>
        <v>0</v>
      </c>
      <c r="DA129" s="14">
        <f>VLOOKUP($B129,[2]Sheet3!$G:$CZ,90,0)</f>
        <v>0</v>
      </c>
      <c r="DB129" s="14">
        <f>VLOOKUP($B129,[2]Sheet3!$G:$CZ,91,0)</f>
        <v>0</v>
      </c>
      <c r="DC129" s="14">
        <f>VLOOKUP($B129,[2]Sheet3!$G:$CZ,92,0)</f>
        <v>0</v>
      </c>
      <c r="DD129" s="14">
        <f>VLOOKUP($B129,[2]Sheet3!$G:$CZ,93,0)</f>
        <v>0</v>
      </c>
      <c r="DE129" s="14">
        <f>VLOOKUP($B129,[2]Sheet3!$G:$CZ,94,0)</f>
        <v>0</v>
      </c>
      <c r="DF129" s="14">
        <f>VLOOKUP($B129,[2]Sheet3!$G:$CZ,95,0)</f>
        <v>0</v>
      </c>
      <c r="DG129" s="14">
        <f>VLOOKUP($B129,[2]Sheet3!$G:$CZ,96,0)</f>
        <v>0</v>
      </c>
      <c r="DH129" s="14">
        <f>VLOOKUP($B129,[2]Sheet3!$G:$CZ,97,0)</f>
        <v>0</v>
      </c>
      <c r="DI129" s="14">
        <f>VLOOKUP($B129,[2]Sheet3!$G:$CZ,98,0)</f>
        <v>0</v>
      </c>
    </row>
    <row r="130" spans="1:113" x14ac:dyDescent="0.3">
      <c r="A130" s="9" t="str">
        <f t="shared" ref="A130:A193" si="6">B130</f>
        <v>N4R002</v>
      </c>
      <c r="B130" s="15" t="s">
        <v>264</v>
      </c>
      <c r="C130" s="15" t="s">
        <v>265</v>
      </c>
      <c r="F130" s="7" t="s">
        <v>15</v>
      </c>
      <c r="G130" s="12" t="s">
        <v>3625</v>
      </c>
      <c r="H130" s="12" t="str">
        <f>VLOOKUP($B130,[1]Sheet1!$A:$G,5,0)</f>
        <v>neeraj.bhatt@redingtongroup.com</v>
      </c>
      <c r="I130" s="12" t="str">
        <f>VLOOKUP($B130,[1]Sheet1!$A:$G,7,0)</f>
        <v>sidharth.eknath@redingtongroup.com</v>
      </c>
      <c r="J130" s="12" t="s">
        <v>82</v>
      </c>
      <c r="K130" s="7"/>
      <c r="L130" s="7"/>
      <c r="M130" s="8"/>
      <c r="N130" s="7" t="str">
        <f t="shared" ref="N130:N193" si="7">CONCATENATE(H130,"; ",I130,"; ",J130)</f>
        <v>neeraj.bhatt@redingtongroup.com; sidharth.eknath@redingtongroup.com; nilesh.phirke@redingtongroup.com;christopher.joseph@redingtongroup.com</v>
      </c>
      <c r="O130" s="7" t="str">
        <f t="shared" ref="O130:O193" si="8">A130</f>
        <v>N4R002</v>
      </c>
      <c r="P130" s="8" t="s">
        <v>5215</v>
      </c>
      <c r="Q130" s="14">
        <f>VLOOKUP($B130,[2]Sheet3!$G:$CZ,2,0)</f>
        <v>2400301424</v>
      </c>
      <c r="R130" s="14">
        <f>VLOOKUP($B130,[2]Sheet3!$G:$CZ,3,0)</f>
        <v>2400302124</v>
      </c>
      <c r="S130" s="14">
        <f>VLOOKUP($B130,[2]Sheet3!$G:$CZ,4,0)</f>
        <v>2400305605</v>
      </c>
      <c r="T130" s="14">
        <f>VLOOKUP($B130,[2]Sheet3!$G:$CZ,5,0)</f>
        <v>0</v>
      </c>
      <c r="U130" s="14">
        <f>VLOOKUP($B130,[2]Sheet3!$G:$CZ,6,0)</f>
        <v>0</v>
      </c>
      <c r="V130" s="14">
        <f>VLOOKUP($B130,[2]Sheet3!$G:$CZ,7,0)</f>
        <v>0</v>
      </c>
      <c r="W130" s="14">
        <f>VLOOKUP($B130,[2]Sheet3!$G:$CZ,8,0)</f>
        <v>0</v>
      </c>
      <c r="X130" s="14">
        <f>VLOOKUP($B130,[2]Sheet3!$G:$CZ,9,0)</f>
        <v>0</v>
      </c>
      <c r="Y130" s="14">
        <f>VLOOKUP($B130,[2]Sheet3!$G:$CZ,10,0)</f>
        <v>0</v>
      </c>
      <c r="Z130" s="14">
        <f>VLOOKUP($B130,[2]Sheet3!$G:$CZ,11,0)</f>
        <v>0</v>
      </c>
      <c r="AA130" s="14">
        <f>VLOOKUP($B130,[2]Sheet3!$G:$CZ,12,0)</f>
        <v>0</v>
      </c>
      <c r="AB130" s="14">
        <f>VLOOKUP($B130,[2]Sheet3!$G:$CZ,13,0)</f>
        <v>0</v>
      </c>
      <c r="AC130" s="14">
        <f>VLOOKUP($B130,[2]Sheet3!$G:$CZ,14,0)</f>
        <v>0</v>
      </c>
      <c r="AD130" s="14">
        <f>VLOOKUP($B130,[2]Sheet3!$G:$CZ,15,0)</f>
        <v>0</v>
      </c>
      <c r="AE130" s="14">
        <f>VLOOKUP($B130,[2]Sheet3!$G:$CZ,16,0)</f>
        <v>0</v>
      </c>
      <c r="AF130" s="14">
        <f>VLOOKUP($B130,[2]Sheet3!$G:$CZ,17,0)</f>
        <v>0</v>
      </c>
      <c r="AG130" s="14">
        <f>VLOOKUP($B130,[2]Sheet3!$G:$CZ,18,0)</f>
        <v>0</v>
      </c>
      <c r="AH130" s="14">
        <f>VLOOKUP($B130,[2]Sheet3!$G:$CZ,19,0)</f>
        <v>0</v>
      </c>
      <c r="AI130" s="14">
        <f>VLOOKUP($B130,[2]Sheet3!$G:$CZ,20,0)</f>
        <v>0</v>
      </c>
      <c r="AJ130" s="14">
        <f>VLOOKUP($B130,[2]Sheet3!$G:$CZ,21,0)</f>
        <v>0</v>
      </c>
      <c r="AK130" s="14">
        <f>VLOOKUP($B130,[2]Sheet3!$G:$CZ,22,0)</f>
        <v>0</v>
      </c>
      <c r="AL130" s="14">
        <f>VLOOKUP($B130,[2]Sheet3!$G:$CZ,23,0)</f>
        <v>0</v>
      </c>
      <c r="AM130" s="14">
        <f>VLOOKUP($B130,[2]Sheet3!$G:$CZ,24,0)</f>
        <v>0</v>
      </c>
      <c r="AN130" s="14">
        <f>VLOOKUP($B130,[2]Sheet3!$G:$CZ,25,0)</f>
        <v>0</v>
      </c>
      <c r="AO130" s="14">
        <f>VLOOKUP($B130,[2]Sheet3!$G:$CZ,26,0)</f>
        <v>0</v>
      </c>
      <c r="AP130" s="14">
        <f>VLOOKUP($B130,[2]Sheet3!$G:$CZ,27,0)</f>
        <v>0</v>
      </c>
      <c r="AQ130" s="14">
        <f>VLOOKUP($B130,[2]Sheet3!$G:$CZ,28,0)</f>
        <v>0</v>
      </c>
      <c r="AR130" s="14">
        <f>VLOOKUP($B130,[2]Sheet3!$G:$CZ,29,0)</f>
        <v>0</v>
      </c>
      <c r="AS130" s="14">
        <f>VLOOKUP($B130,[2]Sheet3!$G:$CZ,30,0)</f>
        <v>0</v>
      </c>
      <c r="AT130" s="14">
        <f>VLOOKUP($B130,[2]Sheet3!$G:$CZ,31,0)</f>
        <v>0</v>
      </c>
      <c r="AU130" s="14">
        <f>VLOOKUP($B130,[2]Sheet3!$G:$CZ,32,0)</f>
        <v>0</v>
      </c>
      <c r="AV130" s="14">
        <f>VLOOKUP($B130,[2]Sheet3!$G:$CZ,33,0)</f>
        <v>0</v>
      </c>
      <c r="AW130" s="14">
        <f>VLOOKUP($B130,[2]Sheet3!$G:$CZ,34,0)</f>
        <v>0</v>
      </c>
      <c r="AX130" s="14">
        <f>VLOOKUP($B130,[2]Sheet3!$G:$CZ,35,0)</f>
        <v>0</v>
      </c>
      <c r="AY130" s="14">
        <f>VLOOKUP($B130,[2]Sheet3!$G:$CZ,36,0)</f>
        <v>0</v>
      </c>
      <c r="AZ130" s="14">
        <f>VLOOKUP($B130,[2]Sheet3!$G:$CZ,37,0)</f>
        <v>0</v>
      </c>
      <c r="BA130" s="14">
        <f>VLOOKUP($B130,[2]Sheet3!$G:$CZ,38,0)</f>
        <v>0</v>
      </c>
      <c r="BB130" s="14">
        <f>VLOOKUP($B130,[2]Sheet3!$G:$CZ,39,0)</f>
        <v>0</v>
      </c>
      <c r="BC130" s="14">
        <f>VLOOKUP($B130,[2]Sheet3!$G:$CZ,40,0)</f>
        <v>0</v>
      </c>
      <c r="BD130" s="14">
        <f>VLOOKUP($B130,[2]Sheet3!$G:$CZ,41,0)</f>
        <v>0</v>
      </c>
      <c r="BE130" s="14">
        <f>VLOOKUP($B130,[2]Sheet3!$G:$CZ,42,0)</f>
        <v>0</v>
      </c>
      <c r="BF130" s="14">
        <f>VLOOKUP($B130,[2]Sheet3!$G:$CZ,43,0)</f>
        <v>0</v>
      </c>
      <c r="BG130" s="14">
        <f>VLOOKUP($B130,[2]Sheet3!$G:$CZ,44,0)</f>
        <v>0</v>
      </c>
      <c r="BH130" s="14">
        <f>VLOOKUP($B130,[2]Sheet3!$G:$CZ,45,0)</f>
        <v>0</v>
      </c>
      <c r="BI130" s="14">
        <f>VLOOKUP($B130,[2]Sheet3!$G:$CZ,46,0)</f>
        <v>0</v>
      </c>
      <c r="BJ130" s="14">
        <f>VLOOKUP($B130,[2]Sheet3!$G:$CZ,47,0)</f>
        <v>0</v>
      </c>
      <c r="BK130" s="14">
        <f>VLOOKUP($B130,[2]Sheet3!$G:$CZ,48,0)</f>
        <v>0</v>
      </c>
      <c r="BL130" s="14">
        <f>VLOOKUP($B130,[2]Sheet3!$G:$CZ,49,0)</f>
        <v>0</v>
      </c>
      <c r="BM130" s="14">
        <f>VLOOKUP($B130,[2]Sheet3!$G:$CZ,50,0)</f>
        <v>0</v>
      </c>
      <c r="BN130" s="14">
        <f>VLOOKUP($B130,[2]Sheet3!$G:$CZ,51,0)</f>
        <v>0</v>
      </c>
      <c r="BO130" s="14">
        <f>VLOOKUP($B130,[2]Sheet3!$G:$CZ,52,0)</f>
        <v>0</v>
      </c>
      <c r="BP130" s="14">
        <f>VLOOKUP($B130,[2]Sheet3!$G:$CZ,53,0)</f>
        <v>0</v>
      </c>
      <c r="BQ130" s="14">
        <f>VLOOKUP($B130,[2]Sheet3!$G:$CZ,54,0)</f>
        <v>0</v>
      </c>
      <c r="BR130" s="14">
        <f>VLOOKUP($B130,[2]Sheet3!$G:$CZ,55,0)</f>
        <v>0</v>
      </c>
      <c r="BS130" s="14">
        <f>VLOOKUP($B130,[2]Sheet3!$G:$CZ,56,0)</f>
        <v>0</v>
      </c>
      <c r="BT130" s="14">
        <f>VLOOKUP($B130,[2]Sheet3!$G:$CZ,57,0)</f>
        <v>0</v>
      </c>
      <c r="BU130" s="14">
        <f>VLOOKUP($B130,[2]Sheet3!$G:$CZ,58,0)</f>
        <v>0</v>
      </c>
      <c r="BV130" s="14">
        <f>VLOOKUP($B130,[2]Sheet3!$G:$CZ,59,0)</f>
        <v>0</v>
      </c>
      <c r="BW130" s="14">
        <f>VLOOKUP($B130,[2]Sheet3!$G:$CZ,60,0)</f>
        <v>0</v>
      </c>
      <c r="BX130" s="14">
        <f>VLOOKUP($B130,[2]Sheet3!$G:$CZ,61,0)</f>
        <v>0</v>
      </c>
      <c r="BY130" s="14">
        <f>VLOOKUP($B130,[2]Sheet3!$G:$CZ,62,0)</f>
        <v>0</v>
      </c>
      <c r="BZ130" s="14">
        <f>VLOOKUP($B130,[2]Sheet3!$G:$CZ,63,0)</f>
        <v>0</v>
      </c>
      <c r="CA130" s="14">
        <f>VLOOKUP($B130,[2]Sheet3!$G:$CZ,64,0)</f>
        <v>0</v>
      </c>
      <c r="CB130" s="14">
        <f>VLOOKUP($B130,[2]Sheet3!$G:$CZ,65,0)</f>
        <v>0</v>
      </c>
      <c r="CC130" s="14">
        <f>VLOOKUP($B130,[2]Sheet3!$G:$CZ,66,0)</f>
        <v>0</v>
      </c>
      <c r="CD130" s="14">
        <f>VLOOKUP($B130,[2]Sheet3!$G:$CZ,67,0)</f>
        <v>0</v>
      </c>
      <c r="CE130" s="14">
        <f>VLOOKUP($B130,[2]Sheet3!$G:$CZ,68,0)</f>
        <v>0</v>
      </c>
      <c r="CF130" s="14">
        <f>VLOOKUP($B130,[2]Sheet3!$G:$CZ,69,0)</f>
        <v>0</v>
      </c>
      <c r="CG130" s="14">
        <f>VLOOKUP($B130,[2]Sheet3!$G:$CZ,70,0)</f>
        <v>0</v>
      </c>
      <c r="CH130" s="14">
        <f>VLOOKUP($B130,[2]Sheet3!$G:$CZ,71,0)</f>
        <v>0</v>
      </c>
      <c r="CI130" s="14">
        <f>VLOOKUP($B130,[2]Sheet3!$G:$CZ,72,0)</f>
        <v>0</v>
      </c>
      <c r="CJ130" s="14">
        <f>VLOOKUP($B130,[2]Sheet3!$G:$CZ,73,0)</f>
        <v>0</v>
      </c>
      <c r="CK130" s="14">
        <f>VLOOKUP($B130,[2]Sheet3!$G:$CZ,74,0)</f>
        <v>0</v>
      </c>
      <c r="CL130" s="14">
        <f>VLOOKUP($B130,[2]Sheet3!$G:$CZ,75,0)</f>
        <v>0</v>
      </c>
      <c r="CM130" s="14">
        <f>VLOOKUP($B130,[2]Sheet3!$G:$CZ,76,0)</f>
        <v>0</v>
      </c>
      <c r="CN130" s="14">
        <f>VLOOKUP($B130,[2]Sheet3!$G:$CZ,77,0)</f>
        <v>0</v>
      </c>
      <c r="CO130" s="14">
        <f>VLOOKUP($B130,[2]Sheet3!$G:$CZ,78,0)</f>
        <v>0</v>
      </c>
      <c r="CP130" s="14">
        <f>VLOOKUP($B130,[2]Sheet3!$G:$CZ,79,0)</f>
        <v>0</v>
      </c>
      <c r="CQ130" s="14">
        <f>VLOOKUP($B130,[2]Sheet3!$G:$CZ,80,0)</f>
        <v>0</v>
      </c>
      <c r="CR130" s="14">
        <f>VLOOKUP($B130,[2]Sheet3!$G:$CZ,81,0)</f>
        <v>0</v>
      </c>
      <c r="CS130" s="14">
        <f>VLOOKUP($B130,[2]Sheet3!$G:$CZ,82,0)</f>
        <v>0</v>
      </c>
      <c r="CT130" s="14">
        <f>VLOOKUP($B130,[2]Sheet3!$G:$CZ,83,0)</f>
        <v>0</v>
      </c>
      <c r="CU130" s="14">
        <f>VLOOKUP($B130,[2]Sheet3!$G:$CZ,84,0)</f>
        <v>0</v>
      </c>
      <c r="CV130" s="14">
        <f>VLOOKUP($B130,[2]Sheet3!$G:$CZ,85,0)</f>
        <v>0</v>
      </c>
      <c r="CW130" s="14">
        <f>VLOOKUP($B130,[2]Sheet3!$G:$CZ,86,0)</f>
        <v>0</v>
      </c>
      <c r="CX130" s="14">
        <f>VLOOKUP($B130,[2]Sheet3!$G:$CZ,87,0)</f>
        <v>0</v>
      </c>
      <c r="CY130" s="14">
        <f>VLOOKUP($B130,[2]Sheet3!$G:$CZ,88,0)</f>
        <v>0</v>
      </c>
      <c r="CZ130" s="14">
        <f>VLOOKUP($B130,[2]Sheet3!$G:$CZ,89,0)</f>
        <v>0</v>
      </c>
      <c r="DA130" s="14">
        <f>VLOOKUP($B130,[2]Sheet3!$G:$CZ,90,0)</f>
        <v>0</v>
      </c>
      <c r="DB130" s="14">
        <f>VLOOKUP($B130,[2]Sheet3!$G:$CZ,91,0)</f>
        <v>0</v>
      </c>
      <c r="DC130" s="14">
        <f>VLOOKUP($B130,[2]Sheet3!$G:$CZ,92,0)</f>
        <v>0</v>
      </c>
      <c r="DD130" s="14">
        <f>VLOOKUP($B130,[2]Sheet3!$G:$CZ,93,0)</f>
        <v>0</v>
      </c>
      <c r="DE130" s="14">
        <f>VLOOKUP($B130,[2]Sheet3!$G:$CZ,94,0)</f>
        <v>0</v>
      </c>
      <c r="DF130" s="14">
        <f>VLOOKUP($B130,[2]Sheet3!$G:$CZ,95,0)</f>
        <v>0</v>
      </c>
      <c r="DG130" s="14">
        <f>VLOOKUP($B130,[2]Sheet3!$G:$CZ,96,0)</f>
        <v>0</v>
      </c>
      <c r="DH130" s="14">
        <f>VLOOKUP($B130,[2]Sheet3!$G:$CZ,97,0)</f>
        <v>0</v>
      </c>
      <c r="DI130" s="14">
        <f>VLOOKUP($B130,[2]Sheet3!$G:$CZ,98,0)</f>
        <v>0</v>
      </c>
    </row>
    <row r="131" spans="1:113" x14ac:dyDescent="0.3">
      <c r="A131" s="9" t="str">
        <f t="shared" si="6"/>
        <v>N83316</v>
      </c>
      <c r="B131" s="15" t="s">
        <v>930</v>
      </c>
      <c r="C131" s="15" t="s">
        <v>931</v>
      </c>
      <c r="F131" s="7" t="s">
        <v>15</v>
      </c>
      <c r="G131" s="12" t="s">
        <v>3626</v>
      </c>
      <c r="H131" s="12" t="str">
        <f>VLOOKUP($B131,[1]Sheet1!$A:$G,5,0)</f>
        <v>anil.sharma@redingtongroup.com</v>
      </c>
      <c r="I131" s="12" t="str">
        <f>VLOOKUP($B131,[1]Sheet1!$A:$G,7,0)</f>
        <v>jitender.chopra@redingtongroup.com</v>
      </c>
      <c r="J131" s="12" t="s">
        <v>82</v>
      </c>
      <c r="K131" s="7"/>
      <c r="L131" s="7"/>
      <c r="M131" s="8"/>
      <c r="N131" s="7" t="str">
        <f t="shared" si="7"/>
        <v>anil.sharma@redingtongroup.com; jitender.chopra@redingtongroup.com; nilesh.phirke@redingtongroup.com;christopher.joseph@redingtongroup.com</v>
      </c>
      <c r="O131" s="7" t="str">
        <f t="shared" si="8"/>
        <v>N83316</v>
      </c>
      <c r="P131" s="8" t="s">
        <v>5215</v>
      </c>
      <c r="Q131" s="14">
        <f>VLOOKUP($B131,[2]Sheet3!$G:$CZ,2,0)</f>
        <v>2400302946</v>
      </c>
      <c r="R131" s="14">
        <f>VLOOKUP($B131,[2]Sheet3!$G:$CZ,3,0)</f>
        <v>2400302950</v>
      </c>
      <c r="S131" s="14">
        <f>VLOOKUP($B131,[2]Sheet3!$G:$CZ,4,0)</f>
        <v>2400302948</v>
      </c>
      <c r="T131" s="14">
        <f>VLOOKUP($B131,[2]Sheet3!$G:$CZ,5,0)</f>
        <v>2400301009</v>
      </c>
      <c r="U131" s="14">
        <f>VLOOKUP($B131,[2]Sheet3!$G:$CZ,6,0)</f>
        <v>0</v>
      </c>
      <c r="V131" s="14">
        <f>VLOOKUP($B131,[2]Sheet3!$G:$CZ,7,0)</f>
        <v>0</v>
      </c>
      <c r="W131" s="14">
        <f>VLOOKUP($B131,[2]Sheet3!$G:$CZ,8,0)</f>
        <v>0</v>
      </c>
      <c r="X131" s="14">
        <f>VLOOKUP($B131,[2]Sheet3!$G:$CZ,9,0)</f>
        <v>0</v>
      </c>
      <c r="Y131" s="14">
        <f>VLOOKUP($B131,[2]Sheet3!$G:$CZ,10,0)</f>
        <v>0</v>
      </c>
      <c r="Z131" s="14">
        <f>VLOOKUP($B131,[2]Sheet3!$G:$CZ,11,0)</f>
        <v>0</v>
      </c>
      <c r="AA131" s="14">
        <f>VLOOKUP($B131,[2]Sheet3!$G:$CZ,12,0)</f>
        <v>0</v>
      </c>
      <c r="AB131" s="14">
        <f>VLOOKUP($B131,[2]Sheet3!$G:$CZ,13,0)</f>
        <v>0</v>
      </c>
      <c r="AC131" s="14">
        <f>VLOOKUP($B131,[2]Sheet3!$G:$CZ,14,0)</f>
        <v>0</v>
      </c>
      <c r="AD131" s="14">
        <f>VLOOKUP($B131,[2]Sheet3!$G:$CZ,15,0)</f>
        <v>0</v>
      </c>
      <c r="AE131" s="14">
        <f>VLOOKUP($B131,[2]Sheet3!$G:$CZ,16,0)</f>
        <v>0</v>
      </c>
      <c r="AF131" s="14">
        <f>VLOOKUP($B131,[2]Sheet3!$G:$CZ,17,0)</f>
        <v>0</v>
      </c>
      <c r="AG131" s="14">
        <f>VLOOKUP($B131,[2]Sheet3!$G:$CZ,18,0)</f>
        <v>0</v>
      </c>
      <c r="AH131" s="14">
        <f>VLOOKUP($B131,[2]Sheet3!$G:$CZ,19,0)</f>
        <v>0</v>
      </c>
      <c r="AI131" s="14">
        <f>VLOOKUP($B131,[2]Sheet3!$G:$CZ,20,0)</f>
        <v>0</v>
      </c>
      <c r="AJ131" s="14">
        <f>VLOOKUP($B131,[2]Sheet3!$G:$CZ,21,0)</f>
        <v>0</v>
      </c>
      <c r="AK131" s="14">
        <f>VLOOKUP($B131,[2]Sheet3!$G:$CZ,22,0)</f>
        <v>0</v>
      </c>
      <c r="AL131" s="14">
        <f>VLOOKUP($B131,[2]Sheet3!$G:$CZ,23,0)</f>
        <v>0</v>
      </c>
      <c r="AM131" s="14">
        <f>VLOOKUP($B131,[2]Sheet3!$G:$CZ,24,0)</f>
        <v>0</v>
      </c>
      <c r="AN131" s="14">
        <f>VLOOKUP($B131,[2]Sheet3!$G:$CZ,25,0)</f>
        <v>0</v>
      </c>
      <c r="AO131" s="14">
        <f>VLOOKUP($B131,[2]Sheet3!$G:$CZ,26,0)</f>
        <v>0</v>
      </c>
      <c r="AP131" s="14">
        <f>VLOOKUP($B131,[2]Sheet3!$G:$CZ,27,0)</f>
        <v>0</v>
      </c>
      <c r="AQ131" s="14">
        <f>VLOOKUP($B131,[2]Sheet3!$G:$CZ,28,0)</f>
        <v>0</v>
      </c>
      <c r="AR131" s="14">
        <f>VLOOKUP($B131,[2]Sheet3!$G:$CZ,29,0)</f>
        <v>0</v>
      </c>
      <c r="AS131" s="14">
        <f>VLOOKUP($B131,[2]Sheet3!$G:$CZ,30,0)</f>
        <v>0</v>
      </c>
      <c r="AT131" s="14">
        <f>VLOOKUP($B131,[2]Sheet3!$G:$CZ,31,0)</f>
        <v>0</v>
      </c>
      <c r="AU131" s="14">
        <f>VLOOKUP($B131,[2]Sheet3!$G:$CZ,32,0)</f>
        <v>0</v>
      </c>
      <c r="AV131" s="14">
        <f>VLOOKUP($B131,[2]Sheet3!$G:$CZ,33,0)</f>
        <v>0</v>
      </c>
      <c r="AW131" s="14">
        <f>VLOOKUP($B131,[2]Sheet3!$G:$CZ,34,0)</f>
        <v>0</v>
      </c>
      <c r="AX131" s="14">
        <f>VLOOKUP($B131,[2]Sheet3!$G:$CZ,35,0)</f>
        <v>0</v>
      </c>
      <c r="AY131" s="14">
        <f>VLOOKUP($B131,[2]Sheet3!$G:$CZ,36,0)</f>
        <v>0</v>
      </c>
      <c r="AZ131" s="14">
        <f>VLOOKUP($B131,[2]Sheet3!$G:$CZ,37,0)</f>
        <v>0</v>
      </c>
      <c r="BA131" s="14">
        <f>VLOOKUP($B131,[2]Sheet3!$G:$CZ,38,0)</f>
        <v>0</v>
      </c>
      <c r="BB131" s="14">
        <f>VLOOKUP($B131,[2]Sheet3!$G:$CZ,39,0)</f>
        <v>0</v>
      </c>
      <c r="BC131" s="14">
        <f>VLOOKUP($B131,[2]Sheet3!$G:$CZ,40,0)</f>
        <v>0</v>
      </c>
      <c r="BD131" s="14">
        <f>VLOOKUP($B131,[2]Sheet3!$G:$CZ,41,0)</f>
        <v>0</v>
      </c>
      <c r="BE131" s="14">
        <f>VLOOKUP($B131,[2]Sheet3!$G:$CZ,42,0)</f>
        <v>0</v>
      </c>
      <c r="BF131" s="14">
        <f>VLOOKUP($B131,[2]Sheet3!$G:$CZ,43,0)</f>
        <v>0</v>
      </c>
      <c r="BG131" s="14">
        <f>VLOOKUP($B131,[2]Sheet3!$G:$CZ,44,0)</f>
        <v>0</v>
      </c>
      <c r="BH131" s="14">
        <f>VLOOKUP($B131,[2]Sheet3!$G:$CZ,45,0)</f>
        <v>0</v>
      </c>
      <c r="BI131" s="14">
        <f>VLOOKUP($B131,[2]Sheet3!$G:$CZ,46,0)</f>
        <v>0</v>
      </c>
      <c r="BJ131" s="14">
        <f>VLOOKUP($B131,[2]Sheet3!$G:$CZ,47,0)</f>
        <v>0</v>
      </c>
      <c r="BK131" s="14">
        <f>VLOOKUP($B131,[2]Sheet3!$G:$CZ,48,0)</f>
        <v>0</v>
      </c>
      <c r="BL131" s="14">
        <f>VLOOKUP($B131,[2]Sheet3!$G:$CZ,49,0)</f>
        <v>0</v>
      </c>
      <c r="BM131" s="14">
        <f>VLOOKUP($B131,[2]Sheet3!$G:$CZ,50,0)</f>
        <v>0</v>
      </c>
      <c r="BN131" s="14">
        <f>VLOOKUP($B131,[2]Sheet3!$G:$CZ,51,0)</f>
        <v>0</v>
      </c>
      <c r="BO131" s="14">
        <f>VLOOKUP($B131,[2]Sheet3!$G:$CZ,52,0)</f>
        <v>0</v>
      </c>
      <c r="BP131" s="14">
        <f>VLOOKUP($B131,[2]Sheet3!$G:$CZ,53,0)</f>
        <v>0</v>
      </c>
      <c r="BQ131" s="14">
        <f>VLOOKUP($B131,[2]Sheet3!$G:$CZ,54,0)</f>
        <v>0</v>
      </c>
      <c r="BR131" s="14">
        <f>VLOOKUP($B131,[2]Sheet3!$G:$CZ,55,0)</f>
        <v>0</v>
      </c>
      <c r="BS131" s="14">
        <f>VLOOKUP($B131,[2]Sheet3!$G:$CZ,56,0)</f>
        <v>0</v>
      </c>
      <c r="BT131" s="14">
        <f>VLOOKUP($B131,[2]Sheet3!$G:$CZ,57,0)</f>
        <v>0</v>
      </c>
      <c r="BU131" s="14">
        <f>VLOOKUP($B131,[2]Sheet3!$G:$CZ,58,0)</f>
        <v>0</v>
      </c>
      <c r="BV131" s="14">
        <f>VLOOKUP($B131,[2]Sheet3!$G:$CZ,59,0)</f>
        <v>0</v>
      </c>
      <c r="BW131" s="14">
        <f>VLOOKUP($B131,[2]Sheet3!$G:$CZ,60,0)</f>
        <v>0</v>
      </c>
      <c r="BX131" s="14">
        <f>VLOOKUP($B131,[2]Sheet3!$G:$CZ,61,0)</f>
        <v>0</v>
      </c>
      <c r="BY131" s="14">
        <f>VLOOKUP($B131,[2]Sheet3!$G:$CZ,62,0)</f>
        <v>0</v>
      </c>
      <c r="BZ131" s="14">
        <f>VLOOKUP($B131,[2]Sheet3!$G:$CZ,63,0)</f>
        <v>0</v>
      </c>
      <c r="CA131" s="14">
        <f>VLOOKUP($B131,[2]Sheet3!$G:$CZ,64,0)</f>
        <v>0</v>
      </c>
      <c r="CB131" s="14">
        <f>VLOOKUP($B131,[2]Sheet3!$G:$CZ,65,0)</f>
        <v>0</v>
      </c>
      <c r="CC131" s="14">
        <f>VLOOKUP($B131,[2]Sheet3!$G:$CZ,66,0)</f>
        <v>0</v>
      </c>
      <c r="CD131" s="14">
        <f>VLOOKUP($B131,[2]Sheet3!$G:$CZ,67,0)</f>
        <v>0</v>
      </c>
      <c r="CE131" s="14">
        <f>VLOOKUP($B131,[2]Sheet3!$G:$CZ,68,0)</f>
        <v>0</v>
      </c>
      <c r="CF131" s="14">
        <f>VLOOKUP($B131,[2]Sheet3!$G:$CZ,69,0)</f>
        <v>0</v>
      </c>
      <c r="CG131" s="14">
        <f>VLOOKUP($B131,[2]Sheet3!$G:$CZ,70,0)</f>
        <v>0</v>
      </c>
      <c r="CH131" s="14">
        <f>VLOOKUP($B131,[2]Sheet3!$G:$CZ,71,0)</f>
        <v>0</v>
      </c>
      <c r="CI131" s="14">
        <f>VLOOKUP($B131,[2]Sheet3!$G:$CZ,72,0)</f>
        <v>0</v>
      </c>
      <c r="CJ131" s="14">
        <f>VLOOKUP($B131,[2]Sheet3!$G:$CZ,73,0)</f>
        <v>0</v>
      </c>
      <c r="CK131" s="14">
        <f>VLOOKUP($B131,[2]Sheet3!$G:$CZ,74,0)</f>
        <v>0</v>
      </c>
      <c r="CL131" s="14">
        <f>VLOOKUP($B131,[2]Sheet3!$G:$CZ,75,0)</f>
        <v>0</v>
      </c>
      <c r="CM131" s="14">
        <f>VLOOKUP($B131,[2]Sheet3!$G:$CZ,76,0)</f>
        <v>0</v>
      </c>
      <c r="CN131" s="14">
        <f>VLOOKUP($B131,[2]Sheet3!$G:$CZ,77,0)</f>
        <v>0</v>
      </c>
      <c r="CO131" s="14">
        <f>VLOOKUP($B131,[2]Sheet3!$G:$CZ,78,0)</f>
        <v>0</v>
      </c>
      <c r="CP131" s="14">
        <f>VLOOKUP($B131,[2]Sheet3!$G:$CZ,79,0)</f>
        <v>0</v>
      </c>
      <c r="CQ131" s="14">
        <f>VLOOKUP($B131,[2]Sheet3!$G:$CZ,80,0)</f>
        <v>0</v>
      </c>
      <c r="CR131" s="14">
        <f>VLOOKUP($B131,[2]Sheet3!$G:$CZ,81,0)</f>
        <v>0</v>
      </c>
      <c r="CS131" s="14">
        <f>VLOOKUP($B131,[2]Sheet3!$G:$CZ,82,0)</f>
        <v>0</v>
      </c>
      <c r="CT131" s="14">
        <f>VLOOKUP($B131,[2]Sheet3!$G:$CZ,83,0)</f>
        <v>0</v>
      </c>
      <c r="CU131" s="14">
        <f>VLOOKUP($B131,[2]Sheet3!$G:$CZ,84,0)</f>
        <v>0</v>
      </c>
      <c r="CV131" s="14">
        <f>VLOOKUP($B131,[2]Sheet3!$G:$CZ,85,0)</f>
        <v>0</v>
      </c>
      <c r="CW131" s="14">
        <f>VLOOKUP($B131,[2]Sheet3!$G:$CZ,86,0)</f>
        <v>0</v>
      </c>
      <c r="CX131" s="14">
        <f>VLOOKUP($B131,[2]Sheet3!$G:$CZ,87,0)</f>
        <v>0</v>
      </c>
      <c r="CY131" s="14">
        <f>VLOOKUP($B131,[2]Sheet3!$G:$CZ,88,0)</f>
        <v>0</v>
      </c>
      <c r="CZ131" s="14">
        <f>VLOOKUP($B131,[2]Sheet3!$G:$CZ,89,0)</f>
        <v>0</v>
      </c>
      <c r="DA131" s="14">
        <f>VLOOKUP($B131,[2]Sheet3!$G:$CZ,90,0)</f>
        <v>0</v>
      </c>
      <c r="DB131" s="14">
        <f>VLOOKUP($B131,[2]Sheet3!$G:$CZ,91,0)</f>
        <v>0</v>
      </c>
      <c r="DC131" s="14">
        <f>VLOOKUP($B131,[2]Sheet3!$G:$CZ,92,0)</f>
        <v>0</v>
      </c>
      <c r="DD131" s="14">
        <f>VLOOKUP($B131,[2]Sheet3!$G:$CZ,93,0)</f>
        <v>0</v>
      </c>
      <c r="DE131" s="14">
        <f>VLOOKUP($B131,[2]Sheet3!$G:$CZ,94,0)</f>
        <v>0</v>
      </c>
      <c r="DF131" s="14">
        <f>VLOOKUP($B131,[2]Sheet3!$G:$CZ,95,0)</f>
        <v>0</v>
      </c>
      <c r="DG131" s="14">
        <f>VLOOKUP($B131,[2]Sheet3!$G:$CZ,96,0)</f>
        <v>0</v>
      </c>
      <c r="DH131" s="14">
        <f>VLOOKUP($B131,[2]Sheet3!$G:$CZ,97,0)</f>
        <v>0</v>
      </c>
      <c r="DI131" s="14">
        <f>VLOOKUP($B131,[2]Sheet3!$G:$CZ,98,0)</f>
        <v>0</v>
      </c>
    </row>
    <row r="132" spans="1:113" x14ac:dyDescent="0.3">
      <c r="A132" s="9" t="str">
        <f t="shared" si="6"/>
        <v>N14772</v>
      </c>
      <c r="B132" s="15" t="s">
        <v>932</v>
      </c>
      <c r="C132" s="15" t="s">
        <v>933</v>
      </c>
      <c r="F132" s="7" t="s">
        <v>15</v>
      </c>
      <c r="G132" s="12" t="s">
        <v>3627</v>
      </c>
      <c r="H132" s="12" t="str">
        <f>VLOOKUP($B132,[1]Sheet1!$A:$G,5,0)</f>
        <v>dheeraj.sharma@redingtongroup.com</v>
      </c>
      <c r="I132" s="12" t="str">
        <f>VLOOKUP($B132,[1]Sheet1!$A:$G,7,0)</f>
        <v>sidharth.eknath@redingtongroup.com</v>
      </c>
      <c r="J132" s="12" t="s">
        <v>82</v>
      </c>
      <c r="K132" s="7"/>
      <c r="L132" s="7"/>
      <c r="M132" s="8"/>
      <c r="N132" s="7" t="str">
        <f t="shared" si="7"/>
        <v>dheeraj.sharma@redingtongroup.com; sidharth.eknath@redingtongroup.com; nilesh.phirke@redingtongroup.com;christopher.joseph@redingtongroup.com</v>
      </c>
      <c r="O132" s="7" t="str">
        <f t="shared" si="8"/>
        <v>N14772</v>
      </c>
      <c r="P132" s="8" t="s">
        <v>5215</v>
      </c>
      <c r="Q132" s="14">
        <f>VLOOKUP($B132,[2]Sheet3!$G:$CZ,2,0)</f>
        <v>2400301461</v>
      </c>
      <c r="R132" s="14">
        <f>VLOOKUP($B132,[2]Sheet3!$G:$CZ,3,0)</f>
        <v>2400300790</v>
      </c>
      <c r="S132" s="14">
        <f>VLOOKUP($B132,[2]Sheet3!$G:$CZ,4,0)</f>
        <v>2400301803</v>
      </c>
      <c r="T132" s="14">
        <f>VLOOKUP($B132,[2]Sheet3!$G:$CZ,5,0)</f>
        <v>0</v>
      </c>
      <c r="U132" s="14">
        <f>VLOOKUP($B132,[2]Sheet3!$G:$CZ,6,0)</f>
        <v>0</v>
      </c>
      <c r="V132" s="14">
        <f>VLOOKUP($B132,[2]Sheet3!$G:$CZ,7,0)</f>
        <v>0</v>
      </c>
      <c r="W132" s="14">
        <f>VLOOKUP($B132,[2]Sheet3!$G:$CZ,8,0)</f>
        <v>0</v>
      </c>
      <c r="X132" s="14">
        <f>VLOOKUP($B132,[2]Sheet3!$G:$CZ,9,0)</f>
        <v>0</v>
      </c>
      <c r="Y132" s="14">
        <f>VLOOKUP($B132,[2]Sheet3!$G:$CZ,10,0)</f>
        <v>0</v>
      </c>
      <c r="Z132" s="14">
        <f>VLOOKUP($B132,[2]Sheet3!$G:$CZ,11,0)</f>
        <v>0</v>
      </c>
      <c r="AA132" s="14">
        <f>VLOOKUP($B132,[2]Sheet3!$G:$CZ,12,0)</f>
        <v>0</v>
      </c>
      <c r="AB132" s="14">
        <f>VLOOKUP($B132,[2]Sheet3!$G:$CZ,13,0)</f>
        <v>0</v>
      </c>
      <c r="AC132" s="14">
        <f>VLOOKUP($B132,[2]Sheet3!$G:$CZ,14,0)</f>
        <v>0</v>
      </c>
      <c r="AD132" s="14">
        <f>VLOOKUP($B132,[2]Sheet3!$G:$CZ,15,0)</f>
        <v>0</v>
      </c>
      <c r="AE132" s="14">
        <f>VLOOKUP($B132,[2]Sheet3!$G:$CZ,16,0)</f>
        <v>0</v>
      </c>
      <c r="AF132" s="14">
        <f>VLOOKUP($B132,[2]Sheet3!$G:$CZ,17,0)</f>
        <v>0</v>
      </c>
      <c r="AG132" s="14">
        <f>VLOOKUP($B132,[2]Sheet3!$G:$CZ,18,0)</f>
        <v>0</v>
      </c>
      <c r="AH132" s="14">
        <f>VLOOKUP($B132,[2]Sheet3!$G:$CZ,19,0)</f>
        <v>0</v>
      </c>
      <c r="AI132" s="14">
        <f>VLOOKUP($B132,[2]Sheet3!$G:$CZ,20,0)</f>
        <v>0</v>
      </c>
      <c r="AJ132" s="14">
        <f>VLOOKUP($B132,[2]Sheet3!$G:$CZ,21,0)</f>
        <v>0</v>
      </c>
      <c r="AK132" s="14">
        <f>VLOOKUP($B132,[2]Sheet3!$G:$CZ,22,0)</f>
        <v>0</v>
      </c>
      <c r="AL132" s="14">
        <f>VLOOKUP($B132,[2]Sheet3!$G:$CZ,23,0)</f>
        <v>0</v>
      </c>
      <c r="AM132" s="14">
        <f>VLOOKUP($B132,[2]Sheet3!$G:$CZ,24,0)</f>
        <v>0</v>
      </c>
      <c r="AN132" s="14">
        <f>VLOOKUP($B132,[2]Sheet3!$G:$CZ,25,0)</f>
        <v>0</v>
      </c>
      <c r="AO132" s="14">
        <f>VLOOKUP($B132,[2]Sheet3!$G:$CZ,26,0)</f>
        <v>0</v>
      </c>
      <c r="AP132" s="14">
        <f>VLOOKUP($B132,[2]Sheet3!$G:$CZ,27,0)</f>
        <v>0</v>
      </c>
      <c r="AQ132" s="14">
        <f>VLOOKUP($B132,[2]Sheet3!$G:$CZ,28,0)</f>
        <v>0</v>
      </c>
      <c r="AR132" s="14">
        <f>VLOOKUP($B132,[2]Sheet3!$G:$CZ,29,0)</f>
        <v>0</v>
      </c>
      <c r="AS132" s="14">
        <f>VLOOKUP($B132,[2]Sheet3!$G:$CZ,30,0)</f>
        <v>0</v>
      </c>
      <c r="AT132" s="14">
        <f>VLOOKUP($B132,[2]Sheet3!$G:$CZ,31,0)</f>
        <v>0</v>
      </c>
      <c r="AU132" s="14">
        <f>VLOOKUP($B132,[2]Sheet3!$G:$CZ,32,0)</f>
        <v>0</v>
      </c>
      <c r="AV132" s="14">
        <f>VLOOKUP($B132,[2]Sheet3!$G:$CZ,33,0)</f>
        <v>0</v>
      </c>
      <c r="AW132" s="14">
        <f>VLOOKUP($B132,[2]Sheet3!$G:$CZ,34,0)</f>
        <v>0</v>
      </c>
      <c r="AX132" s="14">
        <f>VLOOKUP($B132,[2]Sheet3!$G:$CZ,35,0)</f>
        <v>0</v>
      </c>
      <c r="AY132" s="14">
        <f>VLOOKUP($B132,[2]Sheet3!$G:$CZ,36,0)</f>
        <v>0</v>
      </c>
      <c r="AZ132" s="14">
        <f>VLOOKUP($B132,[2]Sheet3!$G:$CZ,37,0)</f>
        <v>0</v>
      </c>
      <c r="BA132" s="14">
        <f>VLOOKUP($B132,[2]Sheet3!$G:$CZ,38,0)</f>
        <v>0</v>
      </c>
      <c r="BB132" s="14">
        <f>VLOOKUP($B132,[2]Sheet3!$G:$CZ,39,0)</f>
        <v>0</v>
      </c>
      <c r="BC132" s="14">
        <f>VLOOKUP($B132,[2]Sheet3!$G:$CZ,40,0)</f>
        <v>0</v>
      </c>
      <c r="BD132" s="14">
        <f>VLOOKUP($B132,[2]Sheet3!$G:$CZ,41,0)</f>
        <v>0</v>
      </c>
      <c r="BE132" s="14">
        <f>VLOOKUP($B132,[2]Sheet3!$G:$CZ,42,0)</f>
        <v>0</v>
      </c>
      <c r="BF132" s="14">
        <f>VLOOKUP($B132,[2]Sheet3!$G:$CZ,43,0)</f>
        <v>0</v>
      </c>
      <c r="BG132" s="14">
        <f>VLOOKUP($B132,[2]Sheet3!$G:$CZ,44,0)</f>
        <v>0</v>
      </c>
      <c r="BH132" s="14">
        <f>VLOOKUP($B132,[2]Sheet3!$G:$CZ,45,0)</f>
        <v>0</v>
      </c>
      <c r="BI132" s="14">
        <f>VLOOKUP($B132,[2]Sheet3!$G:$CZ,46,0)</f>
        <v>0</v>
      </c>
      <c r="BJ132" s="14">
        <f>VLOOKUP($B132,[2]Sheet3!$G:$CZ,47,0)</f>
        <v>0</v>
      </c>
      <c r="BK132" s="14">
        <f>VLOOKUP($B132,[2]Sheet3!$G:$CZ,48,0)</f>
        <v>0</v>
      </c>
      <c r="BL132" s="14">
        <f>VLOOKUP($B132,[2]Sheet3!$G:$CZ,49,0)</f>
        <v>0</v>
      </c>
      <c r="BM132" s="14">
        <f>VLOOKUP($B132,[2]Sheet3!$G:$CZ,50,0)</f>
        <v>0</v>
      </c>
      <c r="BN132" s="14">
        <f>VLOOKUP($B132,[2]Sheet3!$G:$CZ,51,0)</f>
        <v>0</v>
      </c>
      <c r="BO132" s="14">
        <f>VLOOKUP($B132,[2]Sheet3!$G:$CZ,52,0)</f>
        <v>0</v>
      </c>
      <c r="BP132" s="14">
        <f>VLOOKUP($B132,[2]Sheet3!$G:$CZ,53,0)</f>
        <v>0</v>
      </c>
      <c r="BQ132" s="14">
        <f>VLOOKUP($B132,[2]Sheet3!$G:$CZ,54,0)</f>
        <v>0</v>
      </c>
      <c r="BR132" s="14">
        <f>VLOOKUP($B132,[2]Sheet3!$G:$CZ,55,0)</f>
        <v>0</v>
      </c>
      <c r="BS132" s="14">
        <f>VLOOKUP($B132,[2]Sheet3!$G:$CZ,56,0)</f>
        <v>0</v>
      </c>
      <c r="BT132" s="14">
        <f>VLOOKUP($B132,[2]Sheet3!$G:$CZ,57,0)</f>
        <v>0</v>
      </c>
      <c r="BU132" s="14">
        <f>VLOOKUP($B132,[2]Sheet3!$G:$CZ,58,0)</f>
        <v>0</v>
      </c>
      <c r="BV132" s="14">
        <f>VLOOKUP($B132,[2]Sheet3!$G:$CZ,59,0)</f>
        <v>0</v>
      </c>
      <c r="BW132" s="14">
        <f>VLOOKUP($B132,[2]Sheet3!$G:$CZ,60,0)</f>
        <v>0</v>
      </c>
      <c r="BX132" s="14">
        <f>VLOOKUP($B132,[2]Sheet3!$G:$CZ,61,0)</f>
        <v>0</v>
      </c>
      <c r="BY132" s="14">
        <f>VLOOKUP($B132,[2]Sheet3!$G:$CZ,62,0)</f>
        <v>0</v>
      </c>
      <c r="BZ132" s="14">
        <f>VLOOKUP($B132,[2]Sheet3!$G:$CZ,63,0)</f>
        <v>0</v>
      </c>
      <c r="CA132" s="14">
        <f>VLOOKUP($B132,[2]Sheet3!$G:$CZ,64,0)</f>
        <v>0</v>
      </c>
      <c r="CB132" s="14">
        <f>VLOOKUP($B132,[2]Sheet3!$G:$CZ,65,0)</f>
        <v>0</v>
      </c>
      <c r="CC132" s="14">
        <f>VLOOKUP($B132,[2]Sheet3!$G:$CZ,66,0)</f>
        <v>0</v>
      </c>
      <c r="CD132" s="14">
        <f>VLOOKUP($B132,[2]Sheet3!$G:$CZ,67,0)</f>
        <v>0</v>
      </c>
      <c r="CE132" s="14">
        <f>VLOOKUP($B132,[2]Sheet3!$G:$CZ,68,0)</f>
        <v>0</v>
      </c>
      <c r="CF132" s="14">
        <f>VLOOKUP($B132,[2]Sheet3!$G:$CZ,69,0)</f>
        <v>0</v>
      </c>
      <c r="CG132" s="14">
        <f>VLOOKUP($B132,[2]Sheet3!$G:$CZ,70,0)</f>
        <v>0</v>
      </c>
      <c r="CH132" s="14">
        <f>VLOOKUP($B132,[2]Sheet3!$G:$CZ,71,0)</f>
        <v>0</v>
      </c>
      <c r="CI132" s="14">
        <f>VLOOKUP($B132,[2]Sheet3!$G:$CZ,72,0)</f>
        <v>0</v>
      </c>
      <c r="CJ132" s="14">
        <f>VLOOKUP($B132,[2]Sheet3!$G:$CZ,73,0)</f>
        <v>0</v>
      </c>
      <c r="CK132" s="14">
        <f>VLOOKUP($B132,[2]Sheet3!$G:$CZ,74,0)</f>
        <v>0</v>
      </c>
      <c r="CL132" s="14">
        <f>VLOOKUP($B132,[2]Sheet3!$G:$CZ,75,0)</f>
        <v>0</v>
      </c>
      <c r="CM132" s="14">
        <f>VLOOKUP($B132,[2]Sheet3!$G:$CZ,76,0)</f>
        <v>0</v>
      </c>
      <c r="CN132" s="14">
        <f>VLOOKUP($B132,[2]Sheet3!$G:$CZ,77,0)</f>
        <v>0</v>
      </c>
      <c r="CO132" s="14">
        <f>VLOOKUP($B132,[2]Sheet3!$G:$CZ,78,0)</f>
        <v>0</v>
      </c>
      <c r="CP132" s="14">
        <f>VLOOKUP($B132,[2]Sheet3!$G:$CZ,79,0)</f>
        <v>0</v>
      </c>
      <c r="CQ132" s="14">
        <f>VLOOKUP($B132,[2]Sheet3!$G:$CZ,80,0)</f>
        <v>0</v>
      </c>
      <c r="CR132" s="14">
        <f>VLOOKUP($B132,[2]Sheet3!$G:$CZ,81,0)</f>
        <v>0</v>
      </c>
      <c r="CS132" s="14">
        <f>VLOOKUP($B132,[2]Sheet3!$G:$CZ,82,0)</f>
        <v>0</v>
      </c>
      <c r="CT132" s="14">
        <f>VLOOKUP($B132,[2]Sheet3!$G:$CZ,83,0)</f>
        <v>0</v>
      </c>
      <c r="CU132" s="14">
        <f>VLOOKUP($B132,[2]Sheet3!$G:$CZ,84,0)</f>
        <v>0</v>
      </c>
      <c r="CV132" s="14">
        <f>VLOOKUP($B132,[2]Sheet3!$G:$CZ,85,0)</f>
        <v>0</v>
      </c>
      <c r="CW132" s="14">
        <f>VLOOKUP($B132,[2]Sheet3!$G:$CZ,86,0)</f>
        <v>0</v>
      </c>
      <c r="CX132" s="14">
        <f>VLOOKUP($B132,[2]Sheet3!$G:$CZ,87,0)</f>
        <v>0</v>
      </c>
      <c r="CY132" s="14">
        <f>VLOOKUP($B132,[2]Sheet3!$G:$CZ,88,0)</f>
        <v>0</v>
      </c>
      <c r="CZ132" s="14">
        <f>VLOOKUP($B132,[2]Sheet3!$G:$CZ,89,0)</f>
        <v>0</v>
      </c>
      <c r="DA132" s="14">
        <f>VLOOKUP($B132,[2]Sheet3!$G:$CZ,90,0)</f>
        <v>0</v>
      </c>
      <c r="DB132" s="14">
        <f>VLOOKUP($B132,[2]Sheet3!$G:$CZ,91,0)</f>
        <v>0</v>
      </c>
      <c r="DC132" s="14">
        <f>VLOOKUP($B132,[2]Sheet3!$G:$CZ,92,0)</f>
        <v>0</v>
      </c>
      <c r="DD132" s="14">
        <f>VLOOKUP($B132,[2]Sheet3!$G:$CZ,93,0)</f>
        <v>0</v>
      </c>
      <c r="DE132" s="14">
        <f>VLOOKUP($B132,[2]Sheet3!$G:$CZ,94,0)</f>
        <v>0</v>
      </c>
      <c r="DF132" s="14">
        <f>VLOOKUP($B132,[2]Sheet3!$G:$CZ,95,0)</f>
        <v>0</v>
      </c>
      <c r="DG132" s="14">
        <f>VLOOKUP($B132,[2]Sheet3!$G:$CZ,96,0)</f>
        <v>0</v>
      </c>
      <c r="DH132" s="14">
        <f>VLOOKUP($B132,[2]Sheet3!$G:$CZ,97,0)</f>
        <v>0</v>
      </c>
      <c r="DI132" s="14">
        <f>VLOOKUP($B132,[2]Sheet3!$G:$CZ,98,0)</f>
        <v>0</v>
      </c>
    </row>
    <row r="133" spans="1:113" x14ac:dyDescent="0.3">
      <c r="A133" s="9" t="str">
        <f t="shared" si="6"/>
        <v>N14532</v>
      </c>
      <c r="B133" s="15" t="s">
        <v>392</v>
      </c>
      <c r="C133" s="15" t="s">
        <v>393</v>
      </c>
      <c r="F133" s="7" t="s">
        <v>15</v>
      </c>
      <c r="G133" s="12" t="s">
        <v>3628</v>
      </c>
      <c r="H133" s="12" t="str">
        <f>VLOOKUP($B133,[1]Sheet1!$A:$G,5,0)</f>
        <v>manish.shivkumar@redingtongroup.com</v>
      </c>
      <c r="I133" s="12" t="str">
        <f>VLOOKUP($B133,[1]Sheet1!$A:$G,7,0)</f>
        <v>sidharth.eknath@redingtongroup.com</v>
      </c>
      <c r="J133" s="12" t="s">
        <v>82</v>
      </c>
      <c r="K133" s="7"/>
      <c r="L133" s="7"/>
      <c r="M133" s="8"/>
      <c r="N133" s="7" t="str">
        <f t="shared" si="7"/>
        <v>manish.shivkumar@redingtongroup.com; sidharth.eknath@redingtongroup.com; nilesh.phirke@redingtongroup.com;christopher.joseph@redingtongroup.com</v>
      </c>
      <c r="O133" s="7" t="str">
        <f t="shared" si="8"/>
        <v>N14532</v>
      </c>
      <c r="P133" s="8" t="s">
        <v>5215</v>
      </c>
      <c r="Q133" s="14">
        <f>VLOOKUP($B133,[2]Sheet3!$G:$CZ,2,0)</f>
        <v>2400307888</v>
      </c>
      <c r="R133" s="14">
        <f>VLOOKUP($B133,[2]Sheet3!$G:$CZ,3,0)</f>
        <v>2400307890</v>
      </c>
      <c r="S133" s="14">
        <f>VLOOKUP($B133,[2]Sheet3!$G:$CZ,4,0)</f>
        <v>2400307889</v>
      </c>
      <c r="T133" s="14">
        <f>VLOOKUP($B133,[2]Sheet3!$G:$CZ,5,0)</f>
        <v>2400299821</v>
      </c>
      <c r="U133" s="14">
        <f>VLOOKUP($B133,[2]Sheet3!$G:$CZ,6,0)</f>
        <v>0</v>
      </c>
      <c r="V133" s="14">
        <f>VLOOKUP($B133,[2]Sheet3!$G:$CZ,7,0)</f>
        <v>0</v>
      </c>
      <c r="W133" s="14">
        <f>VLOOKUP($B133,[2]Sheet3!$G:$CZ,8,0)</f>
        <v>0</v>
      </c>
      <c r="X133" s="14">
        <f>VLOOKUP($B133,[2]Sheet3!$G:$CZ,9,0)</f>
        <v>0</v>
      </c>
      <c r="Y133" s="14">
        <f>VLOOKUP($B133,[2]Sheet3!$G:$CZ,10,0)</f>
        <v>0</v>
      </c>
      <c r="Z133" s="14">
        <f>VLOOKUP($B133,[2]Sheet3!$G:$CZ,11,0)</f>
        <v>0</v>
      </c>
      <c r="AA133" s="14">
        <f>VLOOKUP($B133,[2]Sheet3!$G:$CZ,12,0)</f>
        <v>0</v>
      </c>
      <c r="AB133" s="14">
        <f>VLOOKUP($B133,[2]Sheet3!$G:$CZ,13,0)</f>
        <v>0</v>
      </c>
      <c r="AC133" s="14">
        <f>VLOOKUP($B133,[2]Sheet3!$G:$CZ,14,0)</f>
        <v>0</v>
      </c>
      <c r="AD133" s="14">
        <f>VLOOKUP($B133,[2]Sheet3!$G:$CZ,15,0)</f>
        <v>0</v>
      </c>
      <c r="AE133" s="14">
        <f>VLOOKUP($B133,[2]Sheet3!$G:$CZ,16,0)</f>
        <v>0</v>
      </c>
      <c r="AF133" s="14">
        <f>VLOOKUP($B133,[2]Sheet3!$G:$CZ,17,0)</f>
        <v>0</v>
      </c>
      <c r="AG133" s="14">
        <f>VLOOKUP($B133,[2]Sheet3!$G:$CZ,18,0)</f>
        <v>0</v>
      </c>
      <c r="AH133" s="14">
        <f>VLOOKUP($B133,[2]Sheet3!$G:$CZ,19,0)</f>
        <v>0</v>
      </c>
      <c r="AI133" s="14">
        <f>VLOOKUP($B133,[2]Sheet3!$G:$CZ,20,0)</f>
        <v>0</v>
      </c>
      <c r="AJ133" s="14">
        <f>VLOOKUP($B133,[2]Sheet3!$G:$CZ,21,0)</f>
        <v>0</v>
      </c>
      <c r="AK133" s="14">
        <f>VLOOKUP($B133,[2]Sheet3!$G:$CZ,22,0)</f>
        <v>0</v>
      </c>
      <c r="AL133" s="14">
        <f>VLOOKUP($B133,[2]Sheet3!$G:$CZ,23,0)</f>
        <v>0</v>
      </c>
      <c r="AM133" s="14">
        <f>VLOOKUP($B133,[2]Sheet3!$G:$CZ,24,0)</f>
        <v>0</v>
      </c>
      <c r="AN133" s="14">
        <f>VLOOKUP($B133,[2]Sheet3!$G:$CZ,25,0)</f>
        <v>0</v>
      </c>
      <c r="AO133" s="14">
        <f>VLOOKUP($B133,[2]Sheet3!$G:$CZ,26,0)</f>
        <v>0</v>
      </c>
      <c r="AP133" s="14">
        <f>VLOOKUP($B133,[2]Sheet3!$G:$CZ,27,0)</f>
        <v>0</v>
      </c>
      <c r="AQ133" s="14">
        <f>VLOOKUP($B133,[2]Sheet3!$G:$CZ,28,0)</f>
        <v>0</v>
      </c>
      <c r="AR133" s="14">
        <f>VLOOKUP($B133,[2]Sheet3!$G:$CZ,29,0)</f>
        <v>0</v>
      </c>
      <c r="AS133" s="14">
        <f>VLOOKUP($B133,[2]Sheet3!$G:$CZ,30,0)</f>
        <v>0</v>
      </c>
      <c r="AT133" s="14">
        <f>VLOOKUP($B133,[2]Sheet3!$G:$CZ,31,0)</f>
        <v>0</v>
      </c>
      <c r="AU133" s="14">
        <f>VLOOKUP($B133,[2]Sheet3!$G:$CZ,32,0)</f>
        <v>0</v>
      </c>
      <c r="AV133" s="14">
        <f>VLOOKUP($B133,[2]Sheet3!$G:$CZ,33,0)</f>
        <v>0</v>
      </c>
      <c r="AW133" s="14">
        <f>VLOOKUP($B133,[2]Sheet3!$G:$CZ,34,0)</f>
        <v>0</v>
      </c>
      <c r="AX133" s="14">
        <f>VLOOKUP($B133,[2]Sheet3!$G:$CZ,35,0)</f>
        <v>0</v>
      </c>
      <c r="AY133" s="14">
        <f>VLOOKUP($B133,[2]Sheet3!$G:$CZ,36,0)</f>
        <v>0</v>
      </c>
      <c r="AZ133" s="14">
        <f>VLOOKUP($B133,[2]Sheet3!$G:$CZ,37,0)</f>
        <v>0</v>
      </c>
      <c r="BA133" s="14">
        <f>VLOOKUP($B133,[2]Sheet3!$G:$CZ,38,0)</f>
        <v>0</v>
      </c>
      <c r="BB133" s="14">
        <f>VLOOKUP($B133,[2]Sheet3!$G:$CZ,39,0)</f>
        <v>0</v>
      </c>
      <c r="BC133" s="14">
        <f>VLOOKUP($B133,[2]Sheet3!$G:$CZ,40,0)</f>
        <v>0</v>
      </c>
      <c r="BD133" s="14">
        <f>VLOOKUP($B133,[2]Sheet3!$G:$CZ,41,0)</f>
        <v>0</v>
      </c>
      <c r="BE133" s="14">
        <f>VLOOKUP($B133,[2]Sheet3!$G:$CZ,42,0)</f>
        <v>0</v>
      </c>
      <c r="BF133" s="14">
        <f>VLOOKUP($B133,[2]Sheet3!$G:$CZ,43,0)</f>
        <v>0</v>
      </c>
      <c r="BG133" s="14">
        <f>VLOOKUP($B133,[2]Sheet3!$G:$CZ,44,0)</f>
        <v>0</v>
      </c>
      <c r="BH133" s="14">
        <f>VLOOKUP($B133,[2]Sheet3!$G:$CZ,45,0)</f>
        <v>0</v>
      </c>
      <c r="BI133" s="14">
        <f>VLOOKUP($B133,[2]Sheet3!$G:$CZ,46,0)</f>
        <v>0</v>
      </c>
      <c r="BJ133" s="14">
        <f>VLOOKUP($B133,[2]Sheet3!$G:$CZ,47,0)</f>
        <v>0</v>
      </c>
      <c r="BK133" s="14">
        <f>VLOOKUP($B133,[2]Sheet3!$G:$CZ,48,0)</f>
        <v>0</v>
      </c>
      <c r="BL133" s="14">
        <f>VLOOKUP($B133,[2]Sheet3!$G:$CZ,49,0)</f>
        <v>0</v>
      </c>
      <c r="BM133" s="14">
        <f>VLOOKUP($B133,[2]Sheet3!$G:$CZ,50,0)</f>
        <v>0</v>
      </c>
      <c r="BN133" s="14">
        <f>VLOOKUP($B133,[2]Sheet3!$G:$CZ,51,0)</f>
        <v>0</v>
      </c>
      <c r="BO133" s="14">
        <f>VLOOKUP($B133,[2]Sheet3!$G:$CZ,52,0)</f>
        <v>0</v>
      </c>
      <c r="BP133" s="14">
        <f>VLOOKUP($B133,[2]Sheet3!$G:$CZ,53,0)</f>
        <v>0</v>
      </c>
      <c r="BQ133" s="14">
        <f>VLOOKUP($B133,[2]Sheet3!$G:$CZ,54,0)</f>
        <v>0</v>
      </c>
      <c r="BR133" s="14">
        <f>VLOOKUP($B133,[2]Sheet3!$G:$CZ,55,0)</f>
        <v>0</v>
      </c>
      <c r="BS133" s="14">
        <f>VLOOKUP($B133,[2]Sheet3!$G:$CZ,56,0)</f>
        <v>0</v>
      </c>
      <c r="BT133" s="14">
        <f>VLOOKUP($B133,[2]Sheet3!$G:$CZ,57,0)</f>
        <v>0</v>
      </c>
      <c r="BU133" s="14">
        <f>VLOOKUP($B133,[2]Sheet3!$G:$CZ,58,0)</f>
        <v>0</v>
      </c>
      <c r="BV133" s="14">
        <f>VLOOKUP($B133,[2]Sheet3!$G:$CZ,59,0)</f>
        <v>0</v>
      </c>
      <c r="BW133" s="14">
        <f>VLOOKUP($B133,[2]Sheet3!$G:$CZ,60,0)</f>
        <v>0</v>
      </c>
      <c r="BX133" s="14">
        <f>VLOOKUP($B133,[2]Sheet3!$G:$CZ,61,0)</f>
        <v>0</v>
      </c>
      <c r="BY133" s="14">
        <f>VLOOKUP($B133,[2]Sheet3!$G:$CZ,62,0)</f>
        <v>0</v>
      </c>
      <c r="BZ133" s="14">
        <f>VLOOKUP($B133,[2]Sheet3!$G:$CZ,63,0)</f>
        <v>0</v>
      </c>
      <c r="CA133" s="14">
        <f>VLOOKUP($B133,[2]Sheet3!$G:$CZ,64,0)</f>
        <v>0</v>
      </c>
      <c r="CB133" s="14">
        <f>VLOOKUP($B133,[2]Sheet3!$G:$CZ,65,0)</f>
        <v>0</v>
      </c>
      <c r="CC133" s="14">
        <f>VLOOKUP($B133,[2]Sheet3!$G:$CZ,66,0)</f>
        <v>0</v>
      </c>
      <c r="CD133" s="14">
        <f>VLOOKUP($B133,[2]Sheet3!$G:$CZ,67,0)</f>
        <v>0</v>
      </c>
      <c r="CE133" s="14">
        <f>VLOOKUP($B133,[2]Sheet3!$G:$CZ,68,0)</f>
        <v>0</v>
      </c>
      <c r="CF133" s="14">
        <f>VLOOKUP($B133,[2]Sheet3!$G:$CZ,69,0)</f>
        <v>0</v>
      </c>
      <c r="CG133" s="14">
        <f>VLOOKUP($B133,[2]Sheet3!$G:$CZ,70,0)</f>
        <v>0</v>
      </c>
      <c r="CH133" s="14">
        <f>VLOOKUP($B133,[2]Sheet3!$G:$CZ,71,0)</f>
        <v>0</v>
      </c>
      <c r="CI133" s="14">
        <f>VLOOKUP($B133,[2]Sheet3!$G:$CZ,72,0)</f>
        <v>0</v>
      </c>
      <c r="CJ133" s="14">
        <f>VLOOKUP($B133,[2]Sheet3!$G:$CZ,73,0)</f>
        <v>0</v>
      </c>
      <c r="CK133" s="14">
        <f>VLOOKUP($B133,[2]Sheet3!$G:$CZ,74,0)</f>
        <v>0</v>
      </c>
      <c r="CL133" s="14">
        <f>VLOOKUP($B133,[2]Sheet3!$G:$CZ,75,0)</f>
        <v>0</v>
      </c>
      <c r="CM133" s="14">
        <f>VLOOKUP($B133,[2]Sheet3!$G:$CZ,76,0)</f>
        <v>0</v>
      </c>
      <c r="CN133" s="14">
        <f>VLOOKUP($B133,[2]Sheet3!$G:$CZ,77,0)</f>
        <v>0</v>
      </c>
      <c r="CO133" s="14">
        <f>VLOOKUP($B133,[2]Sheet3!$G:$CZ,78,0)</f>
        <v>0</v>
      </c>
      <c r="CP133" s="14">
        <f>VLOOKUP($B133,[2]Sheet3!$G:$CZ,79,0)</f>
        <v>0</v>
      </c>
      <c r="CQ133" s="14">
        <f>VLOOKUP($B133,[2]Sheet3!$G:$CZ,80,0)</f>
        <v>0</v>
      </c>
      <c r="CR133" s="14">
        <f>VLOOKUP($B133,[2]Sheet3!$G:$CZ,81,0)</f>
        <v>0</v>
      </c>
      <c r="CS133" s="14">
        <f>VLOOKUP($B133,[2]Sheet3!$G:$CZ,82,0)</f>
        <v>0</v>
      </c>
      <c r="CT133" s="14">
        <f>VLOOKUP($B133,[2]Sheet3!$G:$CZ,83,0)</f>
        <v>0</v>
      </c>
      <c r="CU133" s="14">
        <f>VLOOKUP($B133,[2]Sheet3!$G:$CZ,84,0)</f>
        <v>0</v>
      </c>
      <c r="CV133" s="14">
        <f>VLOOKUP($B133,[2]Sheet3!$G:$CZ,85,0)</f>
        <v>0</v>
      </c>
      <c r="CW133" s="14">
        <f>VLOOKUP($B133,[2]Sheet3!$G:$CZ,86,0)</f>
        <v>0</v>
      </c>
      <c r="CX133" s="14">
        <f>VLOOKUP($B133,[2]Sheet3!$G:$CZ,87,0)</f>
        <v>0</v>
      </c>
      <c r="CY133" s="14">
        <f>VLOOKUP($B133,[2]Sheet3!$G:$CZ,88,0)</f>
        <v>0</v>
      </c>
      <c r="CZ133" s="14">
        <f>VLOOKUP($B133,[2]Sheet3!$G:$CZ,89,0)</f>
        <v>0</v>
      </c>
      <c r="DA133" s="14">
        <f>VLOOKUP($B133,[2]Sheet3!$G:$CZ,90,0)</f>
        <v>0</v>
      </c>
      <c r="DB133" s="14">
        <f>VLOOKUP($B133,[2]Sheet3!$G:$CZ,91,0)</f>
        <v>0</v>
      </c>
      <c r="DC133" s="14">
        <f>VLOOKUP($B133,[2]Sheet3!$G:$CZ,92,0)</f>
        <v>0</v>
      </c>
      <c r="DD133" s="14">
        <f>VLOOKUP($B133,[2]Sheet3!$G:$CZ,93,0)</f>
        <v>0</v>
      </c>
      <c r="DE133" s="14">
        <f>VLOOKUP($B133,[2]Sheet3!$G:$CZ,94,0)</f>
        <v>0</v>
      </c>
      <c r="DF133" s="14">
        <f>VLOOKUP($B133,[2]Sheet3!$G:$CZ,95,0)</f>
        <v>0</v>
      </c>
      <c r="DG133" s="14">
        <f>VLOOKUP($B133,[2]Sheet3!$G:$CZ,96,0)</f>
        <v>0</v>
      </c>
      <c r="DH133" s="14">
        <f>VLOOKUP($B133,[2]Sheet3!$G:$CZ,97,0)</f>
        <v>0</v>
      </c>
      <c r="DI133" s="14">
        <f>VLOOKUP($B133,[2]Sheet3!$G:$CZ,98,0)</f>
        <v>0</v>
      </c>
    </row>
    <row r="134" spans="1:113" x14ac:dyDescent="0.3">
      <c r="A134" s="9" t="str">
        <f t="shared" si="6"/>
        <v>N83820</v>
      </c>
      <c r="B134" s="15" t="s">
        <v>934</v>
      </c>
      <c r="C134" s="15" t="s">
        <v>935</v>
      </c>
      <c r="F134" s="7" t="s">
        <v>15</v>
      </c>
      <c r="G134" s="12" t="s">
        <v>3629</v>
      </c>
      <c r="H134" s="12" t="str">
        <f>VLOOKUP($B134,[1]Sheet1!$A:$G,5,0)</f>
        <v>anil.sharma@redingtongroup.com</v>
      </c>
      <c r="I134" s="12" t="str">
        <f>VLOOKUP($B134,[1]Sheet1!$A:$G,7,0)</f>
        <v>jitender.chopra@redingtongroup.com</v>
      </c>
      <c r="J134" s="12" t="s">
        <v>82</v>
      </c>
      <c r="K134" s="7"/>
      <c r="L134" s="7"/>
      <c r="M134" s="8"/>
      <c r="N134" s="7" t="str">
        <f t="shared" si="7"/>
        <v>anil.sharma@redingtongroup.com; jitender.chopra@redingtongroup.com; nilesh.phirke@redingtongroup.com;christopher.joseph@redingtongroup.com</v>
      </c>
      <c r="O134" s="7" t="str">
        <f t="shared" si="8"/>
        <v>N83820</v>
      </c>
      <c r="P134" s="8" t="s">
        <v>5215</v>
      </c>
      <c r="Q134" s="14">
        <f>VLOOKUP($B134,[2]Sheet3!$G:$CZ,2,0)</f>
        <v>2400303147</v>
      </c>
      <c r="R134" s="14">
        <f>VLOOKUP($B134,[2]Sheet3!$G:$CZ,3,0)</f>
        <v>2400299774</v>
      </c>
      <c r="S134" s="14">
        <f>VLOOKUP($B134,[2]Sheet3!$G:$CZ,4,0)</f>
        <v>0</v>
      </c>
      <c r="T134" s="14">
        <f>VLOOKUP($B134,[2]Sheet3!$G:$CZ,5,0)</f>
        <v>0</v>
      </c>
      <c r="U134" s="14">
        <f>VLOOKUP($B134,[2]Sheet3!$G:$CZ,6,0)</f>
        <v>0</v>
      </c>
      <c r="V134" s="14">
        <f>VLOOKUP($B134,[2]Sheet3!$G:$CZ,7,0)</f>
        <v>0</v>
      </c>
      <c r="W134" s="14">
        <f>VLOOKUP($B134,[2]Sheet3!$G:$CZ,8,0)</f>
        <v>0</v>
      </c>
      <c r="X134" s="14">
        <f>VLOOKUP($B134,[2]Sheet3!$G:$CZ,9,0)</f>
        <v>0</v>
      </c>
      <c r="Y134" s="14">
        <f>VLOOKUP($B134,[2]Sheet3!$G:$CZ,10,0)</f>
        <v>0</v>
      </c>
      <c r="Z134" s="14">
        <f>VLOOKUP($B134,[2]Sheet3!$G:$CZ,11,0)</f>
        <v>0</v>
      </c>
      <c r="AA134" s="14">
        <f>VLOOKUP($B134,[2]Sheet3!$G:$CZ,12,0)</f>
        <v>0</v>
      </c>
      <c r="AB134" s="14">
        <f>VLOOKUP($B134,[2]Sheet3!$G:$CZ,13,0)</f>
        <v>0</v>
      </c>
      <c r="AC134" s="14">
        <f>VLOOKUP($B134,[2]Sheet3!$G:$CZ,14,0)</f>
        <v>0</v>
      </c>
      <c r="AD134" s="14">
        <f>VLOOKUP($B134,[2]Sheet3!$G:$CZ,15,0)</f>
        <v>0</v>
      </c>
      <c r="AE134" s="14">
        <f>VLOOKUP($B134,[2]Sheet3!$G:$CZ,16,0)</f>
        <v>0</v>
      </c>
      <c r="AF134" s="14">
        <f>VLOOKUP($B134,[2]Sheet3!$G:$CZ,17,0)</f>
        <v>0</v>
      </c>
      <c r="AG134" s="14">
        <f>VLOOKUP($B134,[2]Sheet3!$G:$CZ,18,0)</f>
        <v>0</v>
      </c>
      <c r="AH134" s="14">
        <f>VLOOKUP($B134,[2]Sheet3!$G:$CZ,19,0)</f>
        <v>0</v>
      </c>
      <c r="AI134" s="14">
        <f>VLOOKUP($B134,[2]Sheet3!$G:$CZ,20,0)</f>
        <v>0</v>
      </c>
      <c r="AJ134" s="14">
        <f>VLOOKUP($B134,[2]Sheet3!$G:$CZ,21,0)</f>
        <v>0</v>
      </c>
      <c r="AK134" s="14">
        <f>VLOOKUP($B134,[2]Sheet3!$G:$CZ,22,0)</f>
        <v>0</v>
      </c>
      <c r="AL134" s="14">
        <f>VLOOKUP($B134,[2]Sheet3!$G:$CZ,23,0)</f>
        <v>0</v>
      </c>
      <c r="AM134" s="14">
        <f>VLOOKUP($B134,[2]Sheet3!$G:$CZ,24,0)</f>
        <v>0</v>
      </c>
      <c r="AN134" s="14">
        <f>VLOOKUP($B134,[2]Sheet3!$G:$CZ,25,0)</f>
        <v>0</v>
      </c>
      <c r="AO134" s="14">
        <f>VLOOKUP($B134,[2]Sheet3!$G:$CZ,26,0)</f>
        <v>0</v>
      </c>
      <c r="AP134" s="14">
        <f>VLOOKUP($B134,[2]Sheet3!$G:$CZ,27,0)</f>
        <v>0</v>
      </c>
      <c r="AQ134" s="14">
        <f>VLOOKUP($B134,[2]Sheet3!$G:$CZ,28,0)</f>
        <v>0</v>
      </c>
      <c r="AR134" s="14">
        <f>VLOOKUP($B134,[2]Sheet3!$G:$CZ,29,0)</f>
        <v>0</v>
      </c>
      <c r="AS134" s="14">
        <f>VLOOKUP($B134,[2]Sheet3!$G:$CZ,30,0)</f>
        <v>0</v>
      </c>
      <c r="AT134" s="14">
        <f>VLOOKUP($B134,[2]Sheet3!$G:$CZ,31,0)</f>
        <v>0</v>
      </c>
      <c r="AU134" s="14">
        <f>VLOOKUP($B134,[2]Sheet3!$G:$CZ,32,0)</f>
        <v>0</v>
      </c>
      <c r="AV134" s="14">
        <f>VLOOKUP($B134,[2]Sheet3!$G:$CZ,33,0)</f>
        <v>0</v>
      </c>
      <c r="AW134" s="14">
        <f>VLOOKUP($B134,[2]Sheet3!$G:$CZ,34,0)</f>
        <v>0</v>
      </c>
      <c r="AX134" s="14">
        <f>VLOOKUP($B134,[2]Sheet3!$G:$CZ,35,0)</f>
        <v>0</v>
      </c>
      <c r="AY134" s="14">
        <f>VLOOKUP($B134,[2]Sheet3!$G:$CZ,36,0)</f>
        <v>0</v>
      </c>
      <c r="AZ134" s="14">
        <f>VLOOKUP($B134,[2]Sheet3!$G:$CZ,37,0)</f>
        <v>0</v>
      </c>
      <c r="BA134" s="14">
        <f>VLOOKUP($B134,[2]Sheet3!$G:$CZ,38,0)</f>
        <v>0</v>
      </c>
      <c r="BB134" s="14">
        <f>VLOOKUP($B134,[2]Sheet3!$G:$CZ,39,0)</f>
        <v>0</v>
      </c>
      <c r="BC134" s="14">
        <f>VLOOKUP($B134,[2]Sheet3!$G:$CZ,40,0)</f>
        <v>0</v>
      </c>
      <c r="BD134" s="14">
        <f>VLOOKUP($B134,[2]Sheet3!$G:$CZ,41,0)</f>
        <v>0</v>
      </c>
      <c r="BE134" s="14">
        <f>VLOOKUP($B134,[2]Sheet3!$G:$CZ,42,0)</f>
        <v>0</v>
      </c>
      <c r="BF134" s="14">
        <f>VLOOKUP($B134,[2]Sheet3!$G:$CZ,43,0)</f>
        <v>0</v>
      </c>
      <c r="BG134" s="14">
        <f>VLOOKUP($B134,[2]Sheet3!$G:$CZ,44,0)</f>
        <v>0</v>
      </c>
      <c r="BH134" s="14">
        <f>VLOOKUP($B134,[2]Sheet3!$G:$CZ,45,0)</f>
        <v>0</v>
      </c>
      <c r="BI134" s="14">
        <f>VLOOKUP($B134,[2]Sheet3!$G:$CZ,46,0)</f>
        <v>0</v>
      </c>
      <c r="BJ134" s="14">
        <f>VLOOKUP($B134,[2]Sheet3!$G:$CZ,47,0)</f>
        <v>0</v>
      </c>
      <c r="BK134" s="14">
        <f>VLOOKUP($B134,[2]Sheet3!$G:$CZ,48,0)</f>
        <v>0</v>
      </c>
      <c r="BL134" s="14">
        <f>VLOOKUP($B134,[2]Sheet3!$G:$CZ,49,0)</f>
        <v>0</v>
      </c>
      <c r="BM134" s="14">
        <f>VLOOKUP($B134,[2]Sheet3!$G:$CZ,50,0)</f>
        <v>0</v>
      </c>
      <c r="BN134" s="14">
        <f>VLOOKUP($B134,[2]Sheet3!$G:$CZ,51,0)</f>
        <v>0</v>
      </c>
      <c r="BO134" s="14">
        <f>VLOOKUP($B134,[2]Sheet3!$G:$CZ,52,0)</f>
        <v>0</v>
      </c>
      <c r="BP134" s="14">
        <f>VLOOKUP($B134,[2]Sheet3!$G:$CZ,53,0)</f>
        <v>0</v>
      </c>
      <c r="BQ134" s="14">
        <f>VLOOKUP($B134,[2]Sheet3!$G:$CZ,54,0)</f>
        <v>0</v>
      </c>
      <c r="BR134" s="14">
        <f>VLOOKUP($B134,[2]Sheet3!$G:$CZ,55,0)</f>
        <v>0</v>
      </c>
      <c r="BS134" s="14">
        <f>VLOOKUP($B134,[2]Sheet3!$G:$CZ,56,0)</f>
        <v>0</v>
      </c>
      <c r="BT134" s="14">
        <f>VLOOKUP($B134,[2]Sheet3!$G:$CZ,57,0)</f>
        <v>0</v>
      </c>
      <c r="BU134" s="14">
        <f>VLOOKUP($B134,[2]Sheet3!$G:$CZ,58,0)</f>
        <v>0</v>
      </c>
      <c r="BV134" s="14">
        <f>VLOOKUP($B134,[2]Sheet3!$G:$CZ,59,0)</f>
        <v>0</v>
      </c>
      <c r="BW134" s="14">
        <f>VLOOKUP($B134,[2]Sheet3!$G:$CZ,60,0)</f>
        <v>0</v>
      </c>
      <c r="BX134" s="14">
        <f>VLOOKUP($B134,[2]Sheet3!$G:$CZ,61,0)</f>
        <v>0</v>
      </c>
      <c r="BY134" s="14">
        <f>VLOOKUP($B134,[2]Sheet3!$G:$CZ,62,0)</f>
        <v>0</v>
      </c>
      <c r="BZ134" s="14">
        <f>VLOOKUP($B134,[2]Sheet3!$G:$CZ,63,0)</f>
        <v>0</v>
      </c>
      <c r="CA134" s="14">
        <f>VLOOKUP($B134,[2]Sheet3!$G:$CZ,64,0)</f>
        <v>0</v>
      </c>
      <c r="CB134" s="14">
        <f>VLOOKUP($B134,[2]Sheet3!$G:$CZ,65,0)</f>
        <v>0</v>
      </c>
      <c r="CC134" s="14">
        <f>VLOOKUP($B134,[2]Sheet3!$G:$CZ,66,0)</f>
        <v>0</v>
      </c>
      <c r="CD134" s="14">
        <f>VLOOKUP($B134,[2]Sheet3!$G:$CZ,67,0)</f>
        <v>0</v>
      </c>
      <c r="CE134" s="14">
        <f>VLOOKUP($B134,[2]Sheet3!$G:$CZ,68,0)</f>
        <v>0</v>
      </c>
      <c r="CF134" s="14">
        <f>VLOOKUP($B134,[2]Sheet3!$G:$CZ,69,0)</f>
        <v>0</v>
      </c>
      <c r="CG134" s="14">
        <f>VLOOKUP($B134,[2]Sheet3!$G:$CZ,70,0)</f>
        <v>0</v>
      </c>
      <c r="CH134" s="14">
        <f>VLOOKUP($B134,[2]Sheet3!$G:$CZ,71,0)</f>
        <v>0</v>
      </c>
      <c r="CI134" s="14">
        <f>VLOOKUP($B134,[2]Sheet3!$G:$CZ,72,0)</f>
        <v>0</v>
      </c>
      <c r="CJ134" s="14">
        <f>VLOOKUP($B134,[2]Sheet3!$G:$CZ,73,0)</f>
        <v>0</v>
      </c>
      <c r="CK134" s="14">
        <f>VLOOKUP($B134,[2]Sheet3!$G:$CZ,74,0)</f>
        <v>0</v>
      </c>
      <c r="CL134" s="14">
        <f>VLOOKUP($B134,[2]Sheet3!$G:$CZ,75,0)</f>
        <v>0</v>
      </c>
      <c r="CM134" s="14">
        <f>VLOOKUP($B134,[2]Sheet3!$G:$CZ,76,0)</f>
        <v>0</v>
      </c>
      <c r="CN134" s="14">
        <f>VLOOKUP($B134,[2]Sheet3!$G:$CZ,77,0)</f>
        <v>0</v>
      </c>
      <c r="CO134" s="14">
        <f>VLOOKUP($B134,[2]Sheet3!$G:$CZ,78,0)</f>
        <v>0</v>
      </c>
      <c r="CP134" s="14">
        <f>VLOOKUP($B134,[2]Sheet3!$G:$CZ,79,0)</f>
        <v>0</v>
      </c>
      <c r="CQ134" s="14">
        <f>VLOOKUP($B134,[2]Sheet3!$G:$CZ,80,0)</f>
        <v>0</v>
      </c>
      <c r="CR134" s="14">
        <f>VLOOKUP($B134,[2]Sheet3!$G:$CZ,81,0)</f>
        <v>0</v>
      </c>
      <c r="CS134" s="14">
        <f>VLOOKUP($B134,[2]Sheet3!$G:$CZ,82,0)</f>
        <v>0</v>
      </c>
      <c r="CT134" s="14">
        <f>VLOOKUP($B134,[2]Sheet3!$G:$CZ,83,0)</f>
        <v>0</v>
      </c>
      <c r="CU134" s="14">
        <f>VLOOKUP($B134,[2]Sheet3!$G:$CZ,84,0)</f>
        <v>0</v>
      </c>
      <c r="CV134" s="14">
        <f>VLOOKUP($B134,[2]Sheet3!$G:$CZ,85,0)</f>
        <v>0</v>
      </c>
      <c r="CW134" s="14">
        <f>VLOOKUP($B134,[2]Sheet3!$G:$CZ,86,0)</f>
        <v>0</v>
      </c>
      <c r="CX134" s="14">
        <f>VLOOKUP($B134,[2]Sheet3!$G:$CZ,87,0)</f>
        <v>0</v>
      </c>
      <c r="CY134" s="14">
        <f>VLOOKUP($B134,[2]Sheet3!$G:$CZ,88,0)</f>
        <v>0</v>
      </c>
      <c r="CZ134" s="14">
        <f>VLOOKUP($B134,[2]Sheet3!$G:$CZ,89,0)</f>
        <v>0</v>
      </c>
      <c r="DA134" s="14">
        <f>VLOOKUP($B134,[2]Sheet3!$G:$CZ,90,0)</f>
        <v>0</v>
      </c>
      <c r="DB134" s="14">
        <f>VLOOKUP($B134,[2]Sheet3!$G:$CZ,91,0)</f>
        <v>0</v>
      </c>
      <c r="DC134" s="14">
        <f>VLOOKUP($B134,[2]Sheet3!$G:$CZ,92,0)</f>
        <v>0</v>
      </c>
      <c r="DD134" s="14">
        <f>VLOOKUP($B134,[2]Sheet3!$G:$CZ,93,0)</f>
        <v>0</v>
      </c>
      <c r="DE134" s="14">
        <f>VLOOKUP($B134,[2]Sheet3!$G:$CZ,94,0)</f>
        <v>0</v>
      </c>
      <c r="DF134" s="14">
        <f>VLOOKUP($B134,[2]Sheet3!$G:$CZ,95,0)</f>
        <v>0</v>
      </c>
      <c r="DG134" s="14">
        <f>VLOOKUP($B134,[2]Sheet3!$G:$CZ,96,0)</f>
        <v>0</v>
      </c>
      <c r="DH134" s="14">
        <f>VLOOKUP($B134,[2]Sheet3!$G:$CZ,97,0)</f>
        <v>0</v>
      </c>
      <c r="DI134" s="14">
        <f>VLOOKUP($B134,[2]Sheet3!$G:$CZ,98,0)</f>
        <v>0</v>
      </c>
    </row>
    <row r="135" spans="1:113" x14ac:dyDescent="0.3">
      <c r="A135" s="9" t="str">
        <f t="shared" si="6"/>
        <v>N83063</v>
      </c>
      <c r="B135" s="15" t="s">
        <v>936</v>
      </c>
      <c r="C135" s="15" t="s">
        <v>937</v>
      </c>
      <c r="F135" s="7" t="s">
        <v>15</v>
      </c>
      <c r="G135" s="12" t="s">
        <v>3630</v>
      </c>
      <c r="H135" s="12" t="str">
        <f>VLOOKUP($B135,[1]Sheet1!$A:$G,5,0)</f>
        <v>rohit.jakhar@redingtongroup.com</v>
      </c>
      <c r="I135" s="12" t="str">
        <f>VLOOKUP($B135,[1]Sheet1!$A:$G,7,0)</f>
        <v>jitender.chopra@redingtongroup.com</v>
      </c>
      <c r="J135" s="12" t="s">
        <v>82</v>
      </c>
      <c r="K135" s="7"/>
      <c r="L135" s="7"/>
      <c r="M135" s="8"/>
      <c r="N135" s="7" t="str">
        <f t="shared" si="7"/>
        <v>rohit.jakhar@redingtongroup.com; jitender.chopra@redingtongroup.com; nilesh.phirke@redingtongroup.com;christopher.joseph@redingtongroup.com</v>
      </c>
      <c r="O135" s="7" t="str">
        <f t="shared" si="8"/>
        <v>N83063</v>
      </c>
      <c r="P135" s="8" t="s">
        <v>5215</v>
      </c>
      <c r="Q135" s="14">
        <f>VLOOKUP($B135,[2]Sheet3!$G:$CZ,2,0)</f>
        <v>2400303616</v>
      </c>
      <c r="R135" s="14">
        <f>VLOOKUP($B135,[2]Sheet3!$G:$CZ,3,0)</f>
        <v>2400303625</v>
      </c>
      <c r="S135" s="14">
        <f>VLOOKUP($B135,[2]Sheet3!$G:$CZ,4,0)</f>
        <v>2400303339</v>
      </c>
      <c r="T135" s="14">
        <f>VLOOKUP($B135,[2]Sheet3!$G:$CZ,5,0)</f>
        <v>2400303629</v>
      </c>
      <c r="U135" s="14">
        <f>VLOOKUP($B135,[2]Sheet3!$G:$CZ,6,0)</f>
        <v>2400303614</v>
      </c>
      <c r="V135" s="14">
        <f>VLOOKUP($B135,[2]Sheet3!$G:$CZ,7,0)</f>
        <v>2400303622</v>
      </c>
      <c r="W135" s="14">
        <f>VLOOKUP($B135,[2]Sheet3!$G:$CZ,8,0)</f>
        <v>2400305126</v>
      </c>
      <c r="X135" s="14">
        <f>VLOOKUP($B135,[2]Sheet3!$G:$CZ,9,0)</f>
        <v>2400305128</v>
      </c>
      <c r="Y135" s="14">
        <f>VLOOKUP($B135,[2]Sheet3!$G:$CZ,10,0)</f>
        <v>2400303620</v>
      </c>
      <c r="Z135" s="14">
        <f>VLOOKUP($B135,[2]Sheet3!$G:$CZ,11,0)</f>
        <v>2400304498</v>
      </c>
      <c r="AA135" s="14">
        <f>VLOOKUP($B135,[2]Sheet3!$G:$CZ,12,0)</f>
        <v>2400303627</v>
      </c>
      <c r="AB135" s="14">
        <f>VLOOKUP($B135,[2]Sheet3!$G:$CZ,13,0)</f>
        <v>2400303612</v>
      </c>
      <c r="AC135" s="14">
        <f>VLOOKUP($B135,[2]Sheet3!$G:$CZ,14,0)</f>
        <v>2400303631</v>
      </c>
      <c r="AD135" s="14">
        <f>VLOOKUP($B135,[2]Sheet3!$G:$CZ,15,0)</f>
        <v>2400304447</v>
      </c>
      <c r="AE135" s="14">
        <f>VLOOKUP($B135,[2]Sheet3!$G:$CZ,16,0)</f>
        <v>2400303618</v>
      </c>
      <c r="AF135" s="14">
        <f>VLOOKUP($B135,[2]Sheet3!$G:$CZ,17,0)</f>
        <v>0</v>
      </c>
      <c r="AG135" s="14">
        <f>VLOOKUP($B135,[2]Sheet3!$G:$CZ,18,0)</f>
        <v>0</v>
      </c>
      <c r="AH135" s="14">
        <f>VLOOKUP($B135,[2]Sheet3!$G:$CZ,19,0)</f>
        <v>0</v>
      </c>
      <c r="AI135" s="14">
        <f>VLOOKUP($B135,[2]Sheet3!$G:$CZ,20,0)</f>
        <v>0</v>
      </c>
      <c r="AJ135" s="14">
        <f>VLOOKUP($B135,[2]Sheet3!$G:$CZ,21,0)</f>
        <v>0</v>
      </c>
      <c r="AK135" s="14">
        <f>VLOOKUP($B135,[2]Sheet3!$G:$CZ,22,0)</f>
        <v>0</v>
      </c>
      <c r="AL135" s="14">
        <f>VLOOKUP($B135,[2]Sheet3!$G:$CZ,23,0)</f>
        <v>0</v>
      </c>
      <c r="AM135" s="14">
        <f>VLOOKUP($B135,[2]Sheet3!$G:$CZ,24,0)</f>
        <v>0</v>
      </c>
      <c r="AN135" s="14">
        <f>VLOOKUP($B135,[2]Sheet3!$G:$CZ,25,0)</f>
        <v>0</v>
      </c>
      <c r="AO135" s="14">
        <f>VLOOKUP($B135,[2]Sheet3!$G:$CZ,26,0)</f>
        <v>0</v>
      </c>
      <c r="AP135" s="14">
        <f>VLOOKUP($B135,[2]Sheet3!$G:$CZ,27,0)</f>
        <v>0</v>
      </c>
      <c r="AQ135" s="14">
        <f>VLOOKUP($B135,[2]Sheet3!$G:$CZ,28,0)</f>
        <v>0</v>
      </c>
      <c r="AR135" s="14">
        <f>VLOOKUP($B135,[2]Sheet3!$G:$CZ,29,0)</f>
        <v>0</v>
      </c>
      <c r="AS135" s="14">
        <f>VLOOKUP($B135,[2]Sheet3!$G:$CZ,30,0)</f>
        <v>0</v>
      </c>
      <c r="AT135" s="14">
        <f>VLOOKUP($B135,[2]Sheet3!$G:$CZ,31,0)</f>
        <v>0</v>
      </c>
      <c r="AU135" s="14">
        <f>VLOOKUP($B135,[2]Sheet3!$G:$CZ,32,0)</f>
        <v>0</v>
      </c>
      <c r="AV135" s="14">
        <f>VLOOKUP($B135,[2]Sheet3!$G:$CZ,33,0)</f>
        <v>0</v>
      </c>
      <c r="AW135" s="14">
        <f>VLOOKUP($B135,[2]Sheet3!$G:$CZ,34,0)</f>
        <v>0</v>
      </c>
      <c r="AX135" s="14">
        <f>VLOOKUP($B135,[2]Sheet3!$G:$CZ,35,0)</f>
        <v>0</v>
      </c>
      <c r="AY135" s="14">
        <f>VLOOKUP($B135,[2]Sheet3!$G:$CZ,36,0)</f>
        <v>0</v>
      </c>
      <c r="AZ135" s="14">
        <f>VLOOKUP($B135,[2]Sheet3!$G:$CZ,37,0)</f>
        <v>0</v>
      </c>
      <c r="BA135" s="14">
        <f>VLOOKUP($B135,[2]Sheet3!$G:$CZ,38,0)</f>
        <v>0</v>
      </c>
      <c r="BB135" s="14">
        <f>VLOOKUP($B135,[2]Sheet3!$G:$CZ,39,0)</f>
        <v>0</v>
      </c>
      <c r="BC135" s="14">
        <f>VLOOKUP($B135,[2]Sheet3!$G:$CZ,40,0)</f>
        <v>0</v>
      </c>
      <c r="BD135" s="14">
        <f>VLOOKUP($B135,[2]Sheet3!$G:$CZ,41,0)</f>
        <v>0</v>
      </c>
      <c r="BE135" s="14">
        <f>VLOOKUP($B135,[2]Sheet3!$G:$CZ,42,0)</f>
        <v>0</v>
      </c>
      <c r="BF135" s="14">
        <f>VLOOKUP($B135,[2]Sheet3!$G:$CZ,43,0)</f>
        <v>0</v>
      </c>
      <c r="BG135" s="14">
        <f>VLOOKUP($B135,[2]Sheet3!$G:$CZ,44,0)</f>
        <v>0</v>
      </c>
      <c r="BH135" s="14">
        <f>VLOOKUP($B135,[2]Sheet3!$G:$CZ,45,0)</f>
        <v>0</v>
      </c>
      <c r="BI135" s="14">
        <f>VLOOKUP($B135,[2]Sheet3!$G:$CZ,46,0)</f>
        <v>0</v>
      </c>
      <c r="BJ135" s="14">
        <f>VLOOKUP($B135,[2]Sheet3!$G:$CZ,47,0)</f>
        <v>0</v>
      </c>
      <c r="BK135" s="14">
        <f>VLOOKUP($B135,[2]Sheet3!$G:$CZ,48,0)</f>
        <v>0</v>
      </c>
      <c r="BL135" s="14">
        <f>VLOOKUP($B135,[2]Sheet3!$G:$CZ,49,0)</f>
        <v>0</v>
      </c>
      <c r="BM135" s="14">
        <f>VLOOKUP($B135,[2]Sheet3!$G:$CZ,50,0)</f>
        <v>0</v>
      </c>
      <c r="BN135" s="14">
        <f>VLOOKUP($B135,[2]Sheet3!$G:$CZ,51,0)</f>
        <v>0</v>
      </c>
      <c r="BO135" s="14">
        <f>VLOOKUP($B135,[2]Sheet3!$G:$CZ,52,0)</f>
        <v>0</v>
      </c>
      <c r="BP135" s="14">
        <f>VLOOKUP($B135,[2]Sheet3!$G:$CZ,53,0)</f>
        <v>0</v>
      </c>
      <c r="BQ135" s="14">
        <f>VLOOKUP($B135,[2]Sheet3!$G:$CZ,54,0)</f>
        <v>0</v>
      </c>
      <c r="BR135" s="14">
        <f>VLOOKUP($B135,[2]Sheet3!$G:$CZ,55,0)</f>
        <v>0</v>
      </c>
      <c r="BS135" s="14">
        <f>VLOOKUP($B135,[2]Sheet3!$G:$CZ,56,0)</f>
        <v>0</v>
      </c>
      <c r="BT135" s="14">
        <f>VLOOKUP($B135,[2]Sheet3!$G:$CZ,57,0)</f>
        <v>0</v>
      </c>
      <c r="BU135" s="14">
        <f>VLOOKUP($B135,[2]Sheet3!$G:$CZ,58,0)</f>
        <v>0</v>
      </c>
      <c r="BV135" s="14">
        <f>VLOOKUP($B135,[2]Sheet3!$G:$CZ,59,0)</f>
        <v>0</v>
      </c>
      <c r="BW135" s="14">
        <f>VLOOKUP($B135,[2]Sheet3!$G:$CZ,60,0)</f>
        <v>0</v>
      </c>
      <c r="BX135" s="14">
        <f>VLOOKUP($B135,[2]Sheet3!$G:$CZ,61,0)</f>
        <v>0</v>
      </c>
      <c r="BY135" s="14">
        <f>VLOOKUP($B135,[2]Sheet3!$G:$CZ,62,0)</f>
        <v>0</v>
      </c>
      <c r="BZ135" s="14">
        <f>VLOOKUP($B135,[2]Sheet3!$G:$CZ,63,0)</f>
        <v>0</v>
      </c>
      <c r="CA135" s="14">
        <f>VLOOKUP($B135,[2]Sheet3!$G:$CZ,64,0)</f>
        <v>0</v>
      </c>
      <c r="CB135" s="14">
        <f>VLOOKUP($B135,[2]Sheet3!$G:$CZ,65,0)</f>
        <v>0</v>
      </c>
      <c r="CC135" s="14">
        <f>VLOOKUP($B135,[2]Sheet3!$G:$CZ,66,0)</f>
        <v>0</v>
      </c>
      <c r="CD135" s="14">
        <f>VLOOKUP($B135,[2]Sheet3!$G:$CZ,67,0)</f>
        <v>0</v>
      </c>
      <c r="CE135" s="14">
        <f>VLOOKUP($B135,[2]Sheet3!$G:$CZ,68,0)</f>
        <v>0</v>
      </c>
      <c r="CF135" s="14">
        <f>VLOOKUP($B135,[2]Sheet3!$G:$CZ,69,0)</f>
        <v>0</v>
      </c>
      <c r="CG135" s="14">
        <f>VLOOKUP($B135,[2]Sheet3!$G:$CZ,70,0)</f>
        <v>0</v>
      </c>
      <c r="CH135" s="14">
        <f>VLOOKUP($B135,[2]Sheet3!$G:$CZ,71,0)</f>
        <v>0</v>
      </c>
      <c r="CI135" s="14">
        <f>VLOOKUP($B135,[2]Sheet3!$G:$CZ,72,0)</f>
        <v>0</v>
      </c>
      <c r="CJ135" s="14">
        <f>VLOOKUP($B135,[2]Sheet3!$G:$CZ,73,0)</f>
        <v>0</v>
      </c>
      <c r="CK135" s="14">
        <f>VLOOKUP($B135,[2]Sheet3!$G:$CZ,74,0)</f>
        <v>0</v>
      </c>
      <c r="CL135" s="14">
        <f>VLOOKUP($B135,[2]Sheet3!$G:$CZ,75,0)</f>
        <v>0</v>
      </c>
      <c r="CM135" s="14">
        <f>VLOOKUP($B135,[2]Sheet3!$G:$CZ,76,0)</f>
        <v>0</v>
      </c>
      <c r="CN135" s="14">
        <f>VLOOKUP($B135,[2]Sheet3!$G:$CZ,77,0)</f>
        <v>0</v>
      </c>
      <c r="CO135" s="14">
        <f>VLOOKUP($B135,[2]Sheet3!$G:$CZ,78,0)</f>
        <v>0</v>
      </c>
      <c r="CP135" s="14">
        <f>VLOOKUP($B135,[2]Sheet3!$G:$CZ,79,0)</f>
        <v>0</v>
      </c>
      <c r="CQ135" s="14">
        <f>VLOOKUP($B135,[2]Sheet3!$G:$CZ,80,0)</f>
        <v>0</v>
      </c>
      <c r="CR135" s="14">
        <f>VLOOKUP($B135,[2]Sheet3!$G:$CZ,81,0)</f>
        <v>0</v>
      </c>
      <c r="CS135" s="14">
        <f>VLOOKUP($B135,[2]Sheet3!$G:$CZ,82,0)</f>
        <v>0</v>
      </c>
      <c r="CT135" s="14">
        <f>VLOOKUP($B135,[2]Sheet3!$G:$CZ,83,0)</f>
        <v>0</v>
      </c>
      <c r="CU135" s="14">
        <f>VLOOKUP($B135,[2]Sheet3!$G:$CZ,84,0)</f>
        <v>0</v>
      </c>
      <c r="CV135" s="14">
        <f>VLOOKUP($B135,[2]Sheet3!$G:$CZ,85,0)</f>
        <v>0</v>
      </c>
      <c r="CW135" s="14">
        <f>VLOOKUP($B135,[2]Sheet3!$G:$CZ,86,0)</f>
        <v>0</v>
      </c>
      <c r="CX135" s="14">
        <f>VLOOKUP($B135,[2]Sheet3!$G:$CZ,87,0)</f>
        <v>0</v>
      </c>
      <c r="CY135" s="14">
        <f>VLOOKUP($B135,[2]Sheet3!$G:$CZ,88,0)</f>
        <v>0</v>
      </c>
      <c r="CZ135" s="14">
        <f>VLOOKUP($B135,[2]Sheet3!$G:$CZ,89,0)</f>
        <v>0</v>
      </c>
      <c r="DA135" s="14">
        <f>VLOOKUP($B135,[2]Sheet3!$G:$CZ,90,0)</f>
        <v>0</v>
      </c>
      <c r="DB135" s="14">
        <f>VLOOKUP($B135,[2]Sheet3!$G:$CZ,91,0)</f>
        <v>0</v>
      </c>
      <c r="DC135" s="14">
        <f>VLOOKUP($B135,[2]Sheet3!$G:$CZ,92,0)</f>
        <v>0</v>
      </c>
      <c r="DD135" s="14">
        <f>VLOOKUP($B135,[2]Sheet3!$G:$CZ,93,0)</f>
        <v>0</v>
      </c>
      <c r="DE135" s="14">
        <f>VLOOKUP($B135,[2]Sheet3!$G:$CZ,94,0)</f>
        <v>0</v>
      </c>
      <c r="DF135" s="14">
        <f>VLOOKUP($B135,[2]Sheet3!$G:$CZ,95,0)</f>
        <v>0</v>
      </c>
      <c r="DG135" s="14">
        <f>VLOOKUP($B135,[2]Sheet3!$G:$CZ,96,0)</f>
        <v>0</v>
      </c>
      <c r="DH135" s="14">
        <f>VLOOKUP($B135,[2]Sheet3!$G:$CZ,97,0)</f>
        <v>0</v>
      </c>
      <c r="DI135" s="14">
        <f>VLOOKUP($B135,[2]Sheet3!$G:$CZ,98,0)</f>
        <v>0</v>
      </c>
    </row>
    <row r="136" spans="1:113" x14ac:dyDescent="0.3">
      <c r="A136" s="9" t="str">
        <f t="shared" si="6"/>
        <v>SH3051</v>
      </c>
      <c r="B136" s="15" t="s">
        <v>938</v>
      </c>
      <c r="C136" s="15" t="s">
        <v>939</v>
      </c>
      <c r="F136" s="7" t="s">
        <v>15</v>
      </c>
      <c r="G136" s="12" t="s">
        <v>3631</v>
      </c>
      <c r="H136" s="12" t="str">
        <f>VLOOKUP($B136,[1]Sheet1!$A:$G,5,0)</f>
        <v>ravikant.sharma@redingtongroup.com</v>
      </c>
      <c r="I136" s="12" t="str">
        <f>VLOOKUP($B136,[1]Sheet1!$A:$G,7,0)</f>
        <v>yogesh.ganesh@redingtongroup.com</v>
      </c>
      <c r="J136" s="12" t="s">
        <v>82</v>
      </c>
      <c r="K136" s="7"/>
      <c r="L136" s="7"/>
      <c r="M136" s="8"/>
      <c r="N136" s="7" t="str">
        <f t="shared" si="7"/>
        <v>ravikant.sharma@redingtongroup.com; yogesh.ganesh@redingtongroup.com; nilesh.phirke@redingtongroup.com;christopher.joseph@redingtongroup.com</v>
      </c>
      <c r="O136" s="7" t="str">
        <f t="shared" si="8"/>
        <v>SH3051</v>
      </c>
      <c r="P136" s="8" t="s">
        <v>5215</v>
      </c>
      <c r="Q136" s="14">
        <f>VLOOKUP($B136,[2]Sheet3!$G:$CZ,2,0)</f>
        <v>2400305640</v>
      </c>
      <c r="R136" s="14">
        <f>VLOOKUP($B136,[2]Sheet3!$G:$CZ,3,0)</f>
        <v>2400305625</v>
      </c>
      <c r="S136" s="14">
        <f>VLOOKUP($B136,[2]Sheet3!$G:$CZ,4,0)</f>
        <v>0</v>
      </c>
      <c r="T136" s="14">
        <f>VLOOKUP($B136,[2]Sheet3!$G:$CZ,5,0)</f>
        <v>0</v>
      </c>
      <c r="U136" s="14">
        <f>VLOOKUP($B136,[2]Sheet3!$G:$CZ,6,0)</f>
        <v>0</v>
      </c>
      <c r="V136" s="14">
        <f>VLOOKUP($B136,[2]Sheet3!$G:$CZ,7,0)</f>
        <v>0</v>
      </c>
      <c r="W136" s="14">
        <f>VLOOKUP($B136,[2]Sheet3!$G:$CZ,8,0)</f>
        <v>0</v>
      </c>
      <c r="X136" s="14">
        <f>VLOOKUP($B136,[2]Sheet3!$G:$CZ,9,0)</f>
        <v>0</v>
      </c>
      <c r="Y136" s="14">
        <f>VLOOKUP($B136,[2]Sheet3!$G:$CZ,10,0)</f>
        <v>0</v>
      </c>
      <c r="Z136" s="14">
        <f>VLOOKUP($B136,[2]Sheet3!$G:$CZ,11,0)</f>
        <v>0</v>
      </c>
      <c r="AA136" s="14">
        <f>VLOOKUP($B136,[2]Sheet3!$G:$CZ,12,0)</f>
        <v>0</v>
      </c>
      <c r="AB136" s="14">
        <f>VLOOKUP($B136,[2]Sheet3!$G:$CZ,13,0)</f>
        <v>0</v>
      </c>
      <c r="AC136" s="14">
        <f>VLOOKUP($B136,[2]Sheet3!$G:$CZ,14,0)</f>
        <v>0</v>
      </c>
      <c r="AD136" s="14">
        <f>VLOOKUP($B136,[2]Sheet3!$G:$CZ,15,0)</f>
        <v>0</v>
      </c>
      <c r="AE136" s="14">
        <f>VLOOKUP($B136,[2]Sheet3!$G:$CZ,16,0)</f>
        <v>0</v>
      </c>
      <c r="AF136" s="14">
        <f>VLOOKUP($B136,[2]Sheet3!$G:$CZ,17,0)</f>
        <v>0</v>
      </c>
      <c r="AG136" s="14">
        <f>VLOOKUP($B136,[2]Sheet3!$G:$CZ,18,0)</f>
        <v>0</v>
      </c>
      <c r="AH136" s="14">
        <f>VLOOKUP($B136,[2]Sheet3!$G:$CZ,19,0)</f>
        <v>0</v>
      </c>
      <c r="AI136" s="14">
        <f>VLOOKUP($B136,[2]Sheet3!$G:$CZ,20,0)</f>
        <v>0</v>
      </c>
      <c r="AJ136" s="14">
        <f>VLOOKUP($B136,[2]Sheet3!$G:$CZ,21,0)</f>
        <v>0</v>
      </c>
      <c r="AK136" s="14">
        <f>VLOOKUP($B136,[2]Sheet3!$G:$CZ,22,0)</f>
        <v>0</v>
      </c>
      <c r="AL136" s="14">
        <f>VLOOKUP($B136,[2]Sheet3!$G:$CZ,23,0)</f>
        <v>0</v>
      </c>
      <c r="AM136" s="14">
        <f>VLOOKUP($B136,[2]Sheet3!$G:$CZ,24,0)</f>
        <v>0</v>
      </c>
      <c r="AN136" s="14">
        <f>VLOOKUP($B136,[2]Sheet3!$G:$CZ,25,0)</f>
        <v>0</v>
      </c>
      <c r="AO136" s="14">
        <f>VLOOKUP($B136,[2]Sheet3!$G:$CZ,26,0)</f>
        <v>0</v>
      </c>
      <c r="AP136" s="14">
        <f>VLOOKUP($B136,[2]Sheet3!$G:$CZ,27,0)</f>
        <v>0</v>
      </c>
      <c r="AQ136" s="14">
        <f>VLOOKUP($B136,[2]Sheet3!$G:$CZ,28,0)</f>
        <v>0</v>
      </c>
      <c r="AR136" s="14">
        <f>VLOOKUP($B136,[2]Sheet3!$G:$CZ,29,0)</f>
        <v>0</v>
      </c>
      <c r="AS136" s="14">
        <f>VLOOKUP($B136,[2]Sheet3!$G:$CZ,30,0)</f>
        <v>0</v>
      </c>
      <c r="AT136" s="14">
        <f>VLOOKUP($B136,[2]Sheet3!$G:$CZ,31,0)</f>
        <v>0</v>
      </c>
      <c r="AU136" s="14">
        <f>VLOOKUP($B136,[2]Sheet3!$G:$CZ,32,0)</f>
        <v>0</v>
      </c>
      <c r="AV136" s="14">
        <f>VLOOKUP($B136,[2]Sheet3!$G:$CZ,33,0)</f>
        <v>0</v>
      </c>
      <c r="AW136" s="14">
        <f>VLOOKUP($B136,[2]Sheet3!$G:$CZ,34,0)</f>
        <v>0</v>
      </c>
      <c r="AX136" s="14">
        <f>VLOOKUP($B136,[2]Sheet3!$G:$CZ,35,0)</f>
        <v>0</v>
      </c>
      <c r="AY136" s="14">
        <f>VLOOKUP($B136,[2]Sheet3!$G:$CZ,36,0)</f>
        <v>0</v>
      </c>
      <c r="AZ136" s="14">
        <f>VLOOKUP($B136,[2]Sheet3!$G:$CZ,37,0)</f>
        <v>0</v>
      </c>
      <c r="BA136" s="14">
        <f>VLOOKUP($B136,[2]Sheet3!$G:$CZ,38,0)</f>
        <v>0</v>
      </c>
      <c r="BB136" s="14">
        <f>VLOOKUP($B136,[2]Sheet3!$G:$CZ,39,0)</f>
        <v>0</v>
      </c>
      <c r="BC136" s="14">
        <f>VLOOKUP($B136,[2]Sheet3!$G:$CZ,40,0)</f>
        <v>0</v>
      </c>
      <c r="BD136" s="14">
        <f>VLOOKUP($B136,[2]Sheet3!$G:$CZ,41,0)</f>
        <v>0</v>
      </c>
      <c r="BE136" s="14">
        <f>VLOOKUP($B136,[2]Sheet3!$G:$CZ,42,0)</f>
        <v>0</v>
      </c>
      <c r="BF136" s="14">
        <f>VLOOKUP($B136,[2]Sheet3!$G:$CZ,43,0)</f>
        <v>0</v>
      </c>
      <c r="BG136" s="14">
        <f>VLOOKUP($B136,[2]Sheet3!$G:$CZ,44,0)</f>
        <v>0</v>
      </c>
      <c r="BH136" s="14">
        <f>VLOOKUP($B136,[2]Sheet3!$G:$CZ,45,0)</f>
        <v>0</v>
      </c>
      <c r="BI136" s="14">
        <f>VLOOKUP($B136,[2]Sheet3!$G:$CZ,46,0)</f>
        <v>0</v>
      </c>
      <c r="BJ136" s="14">
        <f>VLOOKUP($B136,[2]Sheet3!$G:$CZ,47,0)</f>
        <v>0</v>
      </c>
      <c r="BK136" s="14">
        <f>VLOOKUP($B136,[2]Sheet3!$G:$CZ,48,0)</f>
        <v>0</v>
      </c>
      <c r="BL136" s="14">
        <f>VLOOKUP($B136,[2]Sheet3!$G:$CZ,49,0)</f>
        <v>0</v>
      </c>
      <c r="BM136" s="14">
        <f>VLOOKUP($B136,[2]Sheet3!$G:$CZ,50,0)</f>
        <v>0</v>
      </c>
      <c r="BN136" s="14">
        <f>VLOOKUP($B136,[2]Sheet3!$G:$CZ,51,0)</f>
        <v>0</v>
      </c>
      <c r="BO136" s="14">
        <f>VLOOKUP($B136,[2]Sheet3!$G:$CZ,52,0)</f>
        <v>0</v>
      </c>
      <c r="BP136" s="14">
        <f>VLOOKUP($B136,[2]Sheet3!$G:$CZ,53,0)</f>
        <v>0</v>
      </c>
      <c r="BQ136" s="14">
        <f>VLOOKUP($B136,[2]Sheet3!$G:$CZ,54,0)</f>
        <v>0</v>
      </c>
      <c r="BR136" s="14">
        <f>VLOOKUP($B136,[2]Sheet3!$G:$CZ,55,0)</f>
        <v>0</v>
      </c>
      <c r="BS136" s="14">
        <f>VLOOKUP($B136,[2]Sheet3!$G:$CZ,56,0)</f>
        <v>0</v>
      </c>
      <c r="BT136" s="14">
        <f>VLOOKUP($B136,[2]Sheet3!$G:$CZ,57,0)</f>
        <v>0</v>
      </c>
      <c r="BU136" s="14">
        <f>VLOOKUP($B136,[2]Sheet3!$G:$CZ,58,0)</f>
        <v>0</v>
      </c>
      <c r="BV136" s="14">
        <f>VLOOKUP($B136,[2]Sheet3!$G:$CZ,59,0)</f>
        <v>0</v>
      </c>
      <c r="BW136" s="14">
        <f>VLOOKUP($B136,[2]Sheet3!$G:$CZ,60,0)</f>
        <v>0</v>
      </c>
      <c r="BX136" s="14">
        <f>VLOOKUP($B136,[2]Sheet3!$G:$CZ,61,0)</f>
        <v>0</v>
      </c>
      <c r="BY136" s="14">
        <f>VLOOKUP($B136,[2]Sheet3!$G:$CZ,62,0)</f>
        <v>0</v>
      </c>
      <c r="BZ136" s="14">
        <f>VLOOKUP($B136,[2]Sheet3!$G:$CZ,63,0)</f>
        <v>0</v>
      </c>
      <c r="CA136" s="14">
        <f>VLOOKUP($B136,[2]Sheet3!$G:$CZ,64,0)</f>
        <v>0</v>
      </c>
      <c r="CB136" s="14">
        <f>VLOOKUP($B136,[2]Sheet3!$G:$CZ,65,0)</f>
        <v>0</v>
      </c>
      <c r="CC136" s="14">
        <f>VLOOKUP($B136,[2]Sheet3!$G:$CZ,66,0)</f>
        <v>0</v>
      </c>
      <c r="CD136" s="14">
        <f>VLOOKUP($B136,[2]Sheet3!$G:$CZ,67,0)</f>
        <v>0</v>
      </c>
      <c r="CE136" s="14">
        <f>VLOOKUP($B136,[2]Sheet3!$G:$CZ,68,0)</f>
        <v>0</v>
      </c>
      <c r="CF136" s="14">
        <f>VLOOKUP($B136,[2]Sheet3!$G:$CZ,69,0)</f>
        <v>0</v>
      </c>
      <c r="CG136" s="14">
        <f>VLOOKUP($B136,[2]Sheet3!$G:$CZ,70,0)</f>
        <v>0</v>
      </c>
      <c r="CH136" s="14">
        <f>VLOOKUP($B136,[2]Sheet3!$G:$CZ,71,0)</f>
        <v>0</v>
      </c>
      <c r="CI136" s="14">
        <f>VLOOKUP($B136,[2]Sheet3!$G:$CZ,72,0)</f>
        <v>0</v>
      </c>
      <c r="CJ136" s="14">
        <f>VLOOKUP($B136,[2]Sheet3!$G:$CZ,73,0)</f>
        <v>0</v>
      </c>
      <c r="CK136" s="14">
        <f>VLOOKUP($B136,[2]Sheet3!$G:$CZ,74,0)</f>
        <v>0</v>
      </c>
      <c r="CL136" s="14">
        <f>VLOOKUP($B136,[2]Sheet3!$G:$CZ,75,0)</f>
        <v>0</v>
      </c>
      <c r="CM136" s="14">
        <f>VLOOKUP($B136,[2]Sheet3!$G:$CZ,76,0)</f>
        <v>0</v>
      </c>
      <c r="CN136" s="14">
        <f>VLOOKUP($B136,[2]Sheet3!$G:$CZ,77,0)</f>
        <v>0</v>
      </c>
      <c r="CO136" s="14">
        <f>VLOOKUP($B136,[2]Sheet3!$G:$CZ,78,0)</f>
        <v>0</v>
      </c>
      <c r="CP136" s="14">
        <f>VLOOKUP($B136,[2]Sheet3!$G:$CZ,79,0)</f>
        <v>0</v>
      </c>
      <c r="CQ136" s="14">
        <f>VLOOKUP($B136,[2]Sheet3!$G:$CZ,80,0)</f>
        <v>0</v>
      </c>
      <c r="CR136" s="14">
        <f>VLOOKUP($B136,[2]Sheet3!$G:$CZ,81,0)</f>
        <v>0</v>
      </c>
      <c r="CS136" s="14">
        <f>VLOOKUP($B136,[2]Sheet3!$G:$CZ,82,0)</f>
        <v>0</v>
      </c>
      <c r="CT136" s="14">
        <f>VLOOKUP($B136,[2]Sheet3!$G:$CZ,83,0)</f>
        <v>0</v>
      </c>
      <c r="CU136" s="14">
        <f>VLOOKUP($B136,[2]Sheet3!$G:$CZ,84,0)</f>
        <v>0</v>
      </c>
      <c r="CV136" s="14">
        <f>VLOOKUP($B136,[2]Sheet3!$G:$CZ,85,0)</f>
        <v>0</v>
      </c>
      <c r="CW136" s="14">
        <f>VLOOKUP($B136,[2]Sheet3!$G:$CZ,86,0)</f>
        <v>0</v>
      </c>
      <c r="CX136" s="14">
        <f>VLOOKUP($B136,[2]Sheet3!$G:$CZ,87,0)</f>
        <v>0</v>
      </c>
      <c r="CY136" s="14">
        <f>VLOOKUP($B136,[2]Sheet3!$G:$CZ,88,0)</f>
        <v>0</v>
      </c>
      <c r="CZ136" s="14">
        <f>VLOOKUP($B136,[2]Sheet3!$G:$CZ,89,0)</f>
        <v>0</v>
      </c>
      <c r="DA136" s="14">
        <f>VLOOKUP($B136,[2]Sheet3!$G:$CZ,90,0)</f>
        <v>0</v>
      </c>
      <c r="DB136" s="14">
        <f>VLOOKUP($B136,[2]Sheet3!$G:$CZ,91,0)</f>
        <v>0</v>
      </c>
      <c r="DC136" s="14">
        <f>VLOOKUP($B136,[2]Sheet3!$G:$CZ,92,0)</f>
        <v>0</v>
      </c>
      <c r="DD136" s="14">
        <f>VLOOKUP($B136,[2]Sheet3!$G:$CZ,93,0)</f>
        <v>0</v>
      </c>
      <c r="DE136" s="14">
        <f>VLOOKUP($B136,[2]Sheet3!$G:$CZ,94,0)</f>
        <v>0</v>
      </c>
      <c r="DF136" s="14">
        <f>VLOOKUP($B136,[2]Sheet3!$G:$CZ,95,0)</f>
        <v>0</v>
      </c>
      <c r="DG136" s="14">
        <f>VLOOKUP($B136,[2]Sheet3!$G:$CZ,96,0)</f>
        <v>0</v>
      </c>
      <c r="DH136" s="14">
        <f>VLOOKUP($B136,[2]Sheet3!$G:$CZ,97,0)</f>
        <v>0</v>
      </c>
      <c r="DI136" s="14">
        <f>VLOOKUP($B136,[2]Sheet3!$G:$CZ,98,0)</f>
        <v>0</v>
      </c>
    </row>
    <row r="137" spans="1:113" x14ac:dyDescent="0.3">
      <c r="A137" s="9" t="str">
        <f t="shared" si="6"/>
        <v>N53138</v>
      </c>
      <c r="B137" s="15" t="s">
        <v>940</v>
      </c>
      <c r="C137" s="15" t="s">
        <v>941</v>
      </c>
      <c r="F137" s="7" t="s">
        <v>15</v>
      </c>
      <c r="G137" s="12" t="s">
        <v>3632</v>
      </c>
      <c r="H137" s="12" t="str">
        <f>VLOOKUP($B137,[1]Sheet1!$A:$G,5,0)</f>
        <v>rohit.arora@redingtongroup.com</v>
      </c>
      <c r="I137" s="12" t="str">
        <f>VLOOKUP($B137,[1]Sheet1!$A:$G,7,0)</f>
        <v>jitender.chopra@redingtongroup.com</v>
      </c>
      <c r="J137" s="12" t="s">
        <v>82</v>
      </c>
      <c r="K137" s="7"/>
      <c r="L137" s="7"/>
      <c r="M137" s="8"/>
      <c r="N137" s="7" t="str">
        <f t="shared" si="7"/>
        <v>rohit.arora@redingtongroup.com; jitender.chopra@redingtongroup.com; nilesh.phirke@redingtongroup.com;christopher.joseph@redingtongroup.com</v>
      </c>
      <c r="O137" s="7" t="str">
        <f t="shared" si="8"/>
        <v>N53138</v>
      </c>
      <c r="P137" s="8" t="s">
        <v>5215</v>
      </c>
      <c r="Q137" s="14">
        <f>VLOOKUP($B137,[2]Sheet3!$G:$CZ,2,0)</f>
        <v>2400302184</v>
      </c>
      <c r="R137" s="14">
        <f>VLOOKUP($B137,[2]Sheet3!$G:$CZ,3,0)</f>
        <v>2400302178</v>
      </c>
      <c r="S137" s="14">
        <f>VLOOKUP($B137,[2]Sheet3!$G:$CZ,4,0)</f>
        <v>2400308738</v>
      </c>
      <c r="T137" s="14">
        <f>VLOOKUP($B137,[2]Sheet3!$G:$CZ,5,0)</f>
        <v>0</v>
      </c>
      <c r="U137" s="14">
        <f>VLOOKUP($B137,[2]Sheet3!$G:$CZ,6,0)</f>
        <v>0</v>
      </c>
      <c r="V137" s="14">
        <f>VLOOKUP($B137,[2]Sheet3!$G:$CZ,7,0)</f>
        <v>0</v>
      </c>
      <c r="W137" s="14">
        <f>VLOOKUP($B137,[2]Sheet3!$G:$CZ,8,0)</f>
        <v>0</v>
      </c>
      <c r="X137" s="14">
        <f>VLOOKUP($B137,[2]Sheet3!$G:$CZ,9,0)</f>
        <v>0</v>
      </c>
      <c r="Y137" s="14">
        <f>VLOOKUP($B137,[2]Sheet3!$G:$CZ,10,0)</f>
        <v>0</v>
      </c>
      <c r="Z137" s="14">
        <f>VLOOKUP($B137,[2]Sheet3!$G:$CZ,11,0)</f>
        <v>0</v>
      </c>
      <c r="AA137" s="14">
        <f>VLOOKUP($B137,[2]Sheet3!$G:$CZ,12,0)</f>
        <v>0</v>
      </c>
      <c r="AB137" s="14">
        <f>VLOOKUP($B137,[2]Sheet3!$G:$CZ,13,0)</f>
        <v>0</v>
      </c>
      <c r="AC137" s="14">
        <f>VLOOKUP($B137,[2]Sheet3!$G:$CZ,14,0)</f>
        <v>0</v>
      </c>
      <c r="AD137" s="14">
        <f>VLOOKUP($B137,[2]Sheet3!$G:$CZ,15,0)</f>
        <v>0</v>
      </c>
      <c r="AE137" s="14">
        <f>VLOOKUP($B137,[2]Sheet3!$G:$CZ,16,0)</f>
        <v>0</v>
      </c>
      <c r="AF137" s="14">
        <f>VLOOKUP($B137,[2]Sheet3!$G:$CZ,17,0)</f>
        <v>0</v>
      </c>
      <c r="AG137" s="14">
        <f>VLOOKUP($B137,[2]Sheet3!$G:$CZ,18,0)</f>
        <v>0</v>
      </c>
      <c r="AH137" s="14">
        <f>VLOOKUP($B137,[2]Sheet3!$G:$CZ,19,0)</f>
        <v>0</v>
      </c>
      <c r="AI137" s="14">
        <f>VLOOKUP($B137,[2]Sheet3!$G:$CZ,20,0)</f>
        <v>0</v>
      </c>
      <c r="AJ137" s="14">
        <f>VLOOKUP($B137,[2]Sheet3!$G:$CZ,21,0)</f>
        <v>0</v>
      </c>
      <c r="AK137" s="14">
        <f>VLOOKUP($B137,[2]Sheet3!$G:$CZ,22,0)</f>
        <v>0</v>
      </c>
      <c r="AL137" s="14">
        <f>VLOOKUP($B137,[2]Sheet3!$G:$CZ,23,0)</f>
        <v>0</v>
      </c>
      <c r="AM137" s="14">
        <f>VLOOKUP($B137,[2]Sheet3!$G:$CZ,24,0)</f>
        <v>0</v>
      </c>
      <c r="AN137" s="14">
        <f>VLOOKUP($B137,[2]Sheet3!$G:$CZ,25,0)</f>
        <v>0</v>
      </c>
      <c r="AO137" s="14">
        <f>VLOOKUP($B137,[2]Sheet3!$G:$CZ,26,0)</f>
        <v>0</v>
      </c>
      <c r="AP137" s="14">
        <f>VLOOKUP($B137,[2]Sheet3!$G:$CZ,27,0)</f>
        <v>0</v>
      </c>
      <c r="AQ137" s="14">
        <f>VLOOKUP($B137,[2]Sheet3!$G:$CZ,28,0)</f>
        <v>0</v>
      </c>
      <c r="AR137" s="14">
        <f>VLOOKUP($B137,[2]Sheet3!$G:$CZ,29,0)</f>
        <v>0</v>
      </c>
      <c r="AS137" s="14">
        <f>VLOOKUP($B137,[2]Sheet3!$G:$CZ,30,0)</f>
        <v>0</v>
      </c>
      <c r="AT137" s="14">
        <f>VLOOKUP($B137,[2]Sheet3!$G:$CZ,31,0)</f>
        <v>0</v>
      </c>
      <c r="AU137" s="14">
        <f>VLOOKUP($B137,[2]Sheet3!$G:$CZ,32,0)</f>
        <v>0</v>
      </c>
      <c r="AV137" s="14">
        <f>VLOOKUP($B137,[2]Sheet3!$G:$CZ,33,0)</f>
        <v>0</v>
      </c>
      <c r="AW137" s="14">
        <f>VLOOKUP($B137,[2]Sheet3!$G:$CZ,34,0)</f>
        <v>0</v>
      </c>
      <c r="AX137" s="14">
        <f>VLOOKUP($B137,[2]Sheet3!$G:$CZ,35,0)</f>
        <v>0</v>
      </c>
      <c r="AY137" s="14">
        <f>VLOOKUP($B137,[2]Sheet3!$G:$CZ,36,0)</f>
        <v>0</v>
      </c>
      <c r="AZ137" s="14">
        <f>VLOOKUP($B137,[2]Sheet3!$G:$CZ,37,0)</f>
        <v>0</v>
      </c>
      <c r="BA137" s="14">
        <f>VLOOKUP($B137,[2]Sheet3!$G:$CZ,38,0)</f>
        <v>0</v>
      </c>
      <c r="BB137" s="14">
        <f>VLOOKUP($B137,[2]Sheet3!$G:$CZ,39,0)</f>
        <v>0</v>
      </c>
      <c r="BC137" s="14">
        <f>VLOOKUP($B137,[2]Sheet3!$G:$CZ,40,0)</f>
        <v>0</v>
      </c>
      <c r="BD137" s="14">
        <f>VLOOKUP($B137,[2]Sheet3!$G:$CZ,41,0)</f>
        <v>0</v>
      </c>
      <c r="BE137" s="14">
        <f>VLOOKUP($B137,[2]Sheet3!$G:$CZ,42,0)</f>
        <v>0</v>
      </c>
      <c r="BF137" s="14">
        <f>VLOOKUP($B137,[2]Sheet3!$G:$CZ,43,0)</f>
        <v>0</v>
      </c>
      <c r="BG137" s="14">
        <f>VLOOKUP($B137,[2]Sheet3!$G:$CZ,44,0)</f>
        <v>0</v>
      </c>
      <c r="BH137" s="14">
        <f>VLOOKUP($B137,[2]Sheet3!$G:$CZ,45,0)</f>
        <v>0</v>
      </c>
      <c r="BI137" s="14">
        <f>VLOOKUP($B137,[2]Sheet3!$G:$CZ,46,0)</f>
        <v>0</v>
      </c>
      <c r="BJ137" s="14">
        <f>VLOOKUP($B137,[2]Sheet3!$G:$CZ,47,0)</f>
        <v>0</v>
      </c>
      <c r="BK137" s="14">
        <f>VLOOKUP($B137,[2]Sheet3!$G:$CZ,48,0)</f>
        <v>0</v>
      </c>
      <c r="BL137" s="14">
        <f>VLOOKUP($B137,[2]Sheet3!$G:$CZ,49,0)</f>
        <v>0</v>
      </c>
      <c r="BM137" s="14">
        <f>VLOOKUP($B137,[2]Sheet3!$G:$CZ,50,0)</f>
        <v>0</v>
      </c>
      <c r="BN137" s="14">
        <f>VLOOKUP($B137,[2]Sheet3!$G:$CZ,51,0)</f>
        <v>0</v>
      </c>
      <c r="BO137" s="14">
        <f>VLOOKUP($B137,[2]Sheet3!$G:$CZ,52,0)</f>
        <v>0</v>
      </c>
      <c r="BP137" s="14">
        <f>VLOOKUP($B137,[2]Sheet3!$G:$CZ,53,0)</f>
        <v>0</v>
      </c>
      <c r="BQ137" s="14">
        <f>VLOOKUP($B137,[2]Sheet3!$G:$CZ,54,0)</f>
        <v>0</v>
      </c>
      <c r="BR137" s="14">
        <f>VLOOKUP($B137,[2]Sheet3!$G:$CZ,55,0)</f>
        <v>0</v>
      </c>
      <c r="BS137" s="14">
        <f>VLOOKUP($B137,[2]Sheet3!$G:$CZ,56,0)</f>
        <v>0</v>
      </c>
      <c r="BT137" s="14">
        <f>VLOOKUP($B137,[2]Sheet3!$G:$CZ,57,0)</f>
        <v>0</v>
      </c>
      <c r="BU137" s="14">
        <f>VLOOKUP($B137,[2]Sheet3!$G:$CZ,58,0)</f>
        <v>0</v>
      </c>
      <c r="BV137" s="14">
        <f>VLOOKUP($B137,[2]Sheet3!$G:$CZ,59,0)</f>
        <v>0</v>
      </c>
      <c r="BW137" s="14">
        <f>VLOOKUP($B137,[2]Sheet3!$G:$CZ,60,0)</f>
        <v>0</v>
      </c>
      <c r="BX137" s="14">
        <f>VLOOKUP($B137,[2]Sheet3!$G:$CZ,61,0)</f>
        <v>0</v>
      </c>
      <c r="BY137" s="14">
        <f>VLOOKUP($B137,[2]Sheet3!$G:$CZ,62,0)</f>
        <v>0</v>
      </c>
      <c r="BZ137" s="14">
        <f>VLOOKUP($B137,[2]Sheet3!$G:$CZ,63,0)</f>
        <v>0</v>
      </c>
      <c r="CA137" s="14">
        <f>VLOOKUP($B137,[2]Sheet3!$G:$CZ,64,0)</f>
        <v>0</v>
      </c>
      <c r="CB137" s="14">
        <f>VLOOKUP($B137,[2]Sheet3!$G:$CZ,65,0)</f>
        <v>0</v>
      </c>
      <c r="CC137" s="14">
        <f>VLOOKUP($B137,[2]Sheet3!$G:$CZ,66,0)</f>
        <v>0</v>
      </c>
      <c r="CD137" s="14">
        <f>VLOOKUP($B137,[2]Sheet3!$G:$CZ,67,0)</f>
        <v>0</v>
      </c>
      <c r="CE137" s="14">
        <f>VLOOKUP($B137,[2]Sheet3!$G:$CZ,68,0)</f>
        <v>0</v>
      </c>
      <c r="CF137" s="14">
        <f>VLOOKUP($B137,[2]Sheet3!$G:$CZ,69,0)</f>
        <v>0</v>
      </c>
      <c r="CG137" s="14">
        <f>VLOOKUP($B137,[2]Sheet3!$G:$CZ,70,0)</f>
        <v>0</v>
      </c>
      <c r="CH137" s="14">
        <f>VLOOKUP($B137,[2]Sheet3!$G:$CZ,71,0)</f>
        <v>0</v>
      </c>
      <c r="CI137" s="14">
        <f>VLOOKUP($B137,[2]Sheet3!$G:$CZ,72,0)</f>
        <v>0</v>
      </c>
      <c r="CJ137" s="14">
        <f>VLOOKUP($B137,[2]Sheet3!$G:$CZ,73,0)</f>
        <v>0</v>
      </c>
      <c r="CK137" s="14">
        <f>VLOOKUP($B137,[2]Sheet3!$G:$CZ,74,0)</f>
        <v>0</v>
      </c>
      <c r="CL137" s="14">
        <f>VLOOKUP($B137,[2]Sheet3!$G:$CZ,75,0)</f>
        <v>0</v>
      </c>
      <c r="CM137" s="14">
        <f>VLOOKUP($B137,[2]Sheet3!$G:$CZ,76,0)</f>
        <v>0</v>
      </c>
      <c r="CN137" s="14">
        <f>VLOOKUP($B137,[2]Sheet3!$G:$CZ,77,0)</f>
        <v>0</v>
      </c>
      <c r="CO137" s="14">
        <f>VLOOKUP($B137,[2]Sheet3!$G:$CZ,78,0)</f>
        <v>0</v>
      </c>
      <c r="CP137" s="14">
        <f>VLOOKUP($B137,[2]Sheet3!$G:$CZ,79,0)</f>
        <v>0</v>
      </c>
      <c r="CQ137" s="14">
        <f>VLOOKUP($B137,[2]Sheet3!$G:$CZ,80,0)</f>
        <v>0</v>
      </c>
      <c r="CR137" s="14">
        <f>VLOOKUP($B137,[2]Sheet3!$G:$CZ,81,0)</f>
        <v>0</v>
      </c>
      <c r="CS137" s="14">
        <f>VLOOKUP($B137,[2]Sheet3!$G:$CZ,82,0)</f>
        <v>0</v>
      </c>
      <c r="CT137" s="14">
        <f>VLOOKUP($B137,[2]Sheet3!$G:$CZ,83,0)</f>
        <v>0</v>
      </c>
      <c r="CU137" s="14">
        <f>VLOOKUP($B137,[2]Sheet3!$G:$CZ,84,0)</f>
        <v>0</v>
      </c>
      <c r="CV137" s="14">
        <f>VLOOKUP($B137,[2]Sheet3!$G:$CZ,85,0)</f>
        <v>0</v>
      </c>
      <c r="CW137" s="14">
        <f>VLOOKUP($B137,[2]Sheet3!$G:$CZ,86,0)</f>
        <v>0</v>
      </c>
      <c r="CX137" s="14">
        <f>VLOOKUP($B137,[2]Sheet3!$G:$CZ,87,0)</f>
        <v>0</v>
      </c>
      <c r="CY137" s="14">
        <f>VLOOKUP($B137,[2]Sheet3!$G:$CZ,88,0)</f>
        <v>0</v>
      </c>
      <c r="CZ137" s="14">
        <f>VLOOKUP($B137,[2]Sheet3!$G:$CZ,89,0)</f>
        <v>0</v>
      </c>
      <c r="DA137" s="14">
        <f>VLOOKUP($B137,[2]Sheet3!$G:$CZ,90,0)</f>
        <v>0</v>
      </c>
      <c r="DB137" s="14">
        <f>VLOOKUP($B137,[2]Sheet3!$G:$CZ,91,0)</f>
        <v>0</v>
      </c>
      <c r="DC137" s="14">
        <f>VLOOKUP($B137,[2]Sheet3!$G:$CZ,92,0)</f>
        <v>0</v>
      </c>
      <c r="DD137" s="14">
        <f>VLOOKUP($B137,[2]Sheet3!$G:$CZ,93,0)</f>
        <v>0</v>
      </c>
      <c r="DE137" s="14">
        <f>VLOOKUP($B137,[2]Sheet3!$G:$CZ,94,0)</f>
        <v>0</v>
      </c>
      <c r="DF137" s="14">
        <f>VLOOKUP($B137,[2]Sheet3!$G:$CZ,95,0)</f>
        <v>0</v>
      </c>
      <c r="DG137" s="14">
        <f>VLOOKUP($B137,[2]Sheet3!$G:$CZ,96,0)</f>
        <v>0</v>
      </c>
      <c r="DH137" s="14">
        <f>VLOOKUP($B137,[2]Sheet3!$G:$CZ,97,0)</f>
        <v>0</v>
      </c>
      <c r="DI137" s="14">
        <f>VLOOKUP($B137,[2]Sheet3!$G:$CZ,98,0)</f>
        <v>0</v>
      </c>
    </row>
    <row r="138" spans="1:113" x14ac:dyDescent="0.3">
      <c r="A138" s="9" t="str">
        <f t="shared" si="6"/>
        <v>SC3209</v>
      </c>
      <c r="B138" s="15" t="s">
        <v>942</v>
      </c>
      <c r="C138" s="15" t="s">
        <v>943</v>
      </c>
      <c r="F138" s="7" t="s">
        <v>15</v>
      </c>
      <c r="G138" s="12" t="s">
        <v>3633</v>
      </c>
      <c r="H138" s="12" t="str">
        <f>VLOOKUP($B138,[1]Sheet1!$A:$G,5,0)</f>
        <v>suresh.skg@redingtongroup.com</v>
      </c>
      <c r="I138" s="12" t="str">
        <f>VLOOKUP($B138,[1]Sheet1!$A:$G,7,0)</f>
        <v>yogesh.ganesh@redingtongroup.com</v>
      </c>
      <c r="J138" s="12" t="s">
        <v>82</v>
      </c>
      <c r="K138" s="7"/>
      <c r="L138" s="7"/>
      <c r="M138" s="8"/>
      <c r="N138" s="7" t="str">
        <f t="shared" si="7"/>
        <v>suresh.skg@redingtongroup.com; yogesh.ganesh@redingtongroup.com; nilesh.phirke@redingtongroup.com;christopher.joseph@redingtongroup.com</v>
      </c>
      <c r="O138" s="7" t="str">
        <f t="shared" si="8"/>
        <v>SC3209</v>
      </c>
      <c r="P138" s="8" t="s">
        <v>5215</v>
      </c>
      <c r="Q138" s="14">
        <f>VLOOKUP($B138,[2]Sheet3!$G:$CZ,2,0)</f>
        <v>2400306256</v>
      </c>
      <c r="R138" s="14">
        <f>VLOOKUP($B138,[2]Sheet3!$G:$CZ,3,0)</f>
        <v>2400309254</v>
      </c>
      <c r="S138" s="14">
        <f>VLOOKUP($B138,[2]Sheet3!$G:$CZ,4,0)</f>
        <v>2400306248</v>
      </c>
      <c r="T138" s="14">
        <f>VLOOKUP($B138,[2]Sheet3!$G:$CZ,5,0)</f>
        <v>2400300617</v>
      </c>
      <c r="U138" s="14">
        <f>VLOOKUP($B138,[2]Sheet3!$G:$CZ,6,0)</f>
        <v>2400306244</v>
      </c>
      <c r="V138" s="14">
        <f>VLOOKUP($B138,[2]Sheet3!$G:$CZ,7,0)</f>
        <v>2400306246</v>
      </c>
      <c r="W138" s="14">
        <f>VLOOKUP($B138,[2]Sheet3!$G:$CZ,8,0)</f>
        <v>0</v>
      </c>
      <c r="X138" s="14">
        <f>VLOOKUP($B138,[2]Sheet3!$G:$CZ,9,0)</f>
        <v>0</v>
      </c>
      <c r="Y138" s="14">
        <f>VLOOKUP($B138,[2]Sheet3!$G:$CZ,10,0)</f>
        <v>0</v>
      </c>
      <c r="Z138" s="14">
        <f>VLOOKUP($B138,[2]Sheet3!$G:$CZ,11,0)</f>
        <v>0</v>
      </c>
      <c r="AA138" s="14">
        <f>VLOOKUP($B138,[2]Sheet3!$G:$CZ,12,0)</f>
        <v>0</v>
      </c>
      <c r="AB138" s="14">
        <f>VLOOKUP($B138,[2]Sheet3!$G:$CZ,13,0)</f>
        <v>0</v>
      </c>
      <c r="AC138" s="14">
        <f>VLOOKUP($B138,[2]Sheet3!$G:$CZ,14,0)</f>
        <v>0</v>
      </c>
      <c r="AD138" s="14">
        <f>VLOOKUP($B138,[2]Sheet3!$G:$CZ,15,0)</f>
        <v>0</v>
      </c>
      <c r="AE138" s="14">
        <f>VLOOKUP($B138,[2]Sheet3!$G:$CZ,16,0)</f>
        <v>0</v>
      </c>
      <c r="AF138" s="14">
        <f>VLOOKUP($B138,[2]Sheet3!$G:$CZ,17,0)</f>
        <v>0</v>
      </c>
      <c r="AG138" s="14">
        <f>VLOOKUP($B138,[2]Sheet3!$G:$CZ,18,0)</f>
        <v>0</v>
      </c>
      <c r="AH138" s="14">
        <f>VLOOKUP($B138,[2]Sheet3!$G:$CZ,19,0)</f>
        <v>0</v>
      </c>
      <c r="AI138" s="14">
        <f>VLOOKUP($B138,[2]Sheet3!$G:$CZ,20,0)</f>
        <v>0</v>
      </c>
      <c r="AJ138" s="14">
        <f>VLOOKUP($B138,[2]Sheet3!$G:$CZ,21,0)</f>
        <v>0</v>
      </c>
      <c r="AK138" s="14">
        <f>VLOOKUP($B138,[2]Sheet3!$G:$CZ,22,0)</f>
        <v>0</v>
      </c>
      <c r="AL138" s="14">
        <f>VLOOKUP($B138,[2]Sheet3!$G:$CZ,23,0)</f>
        <v>0</v>
      </c>
      <c r="AM138" s="14">
        <f>VLOOKUP($B138,[2]Sheet3!$G:$CZ,24,0)</f>
        <v>0</v>
      </c>
      <c r="AN138" s="14">
        <f>VLOOKUP($B138,[2]Sheet3!$G:$CZ,25,0)</f>
        <v>0</v>
      </c>
      <c r="AO138" s="14">
        <f>VLOOKUP($B138,[2]Sheet3!$G:$CZ,26,0)</f>
        <v>0</v>
      </c>
      <c r="AP138" s="14">
        <f>VLOOKUP($B138,[2]Sheet3!$G:$CZ,27,0)</f>
        <v>0</v>
      </c>
      <c r="AQ138" s="14">
        <f>VLOOKUP($B138,[2]Sheet3!$G:$CZ,28,0)</f>
        <v>0</v>
      </c>
      <c r="AR138" s="14">
        <f>VLOOKUP($B138,[2]Sheet3!$G:$CZ,29,0)</f>
        <v>0</v>
      </c>
      <c r="AS138" s="14">
        <f>VLOOKUP($B138,[2]Sheet3!$G:$CZ,30,0)</f>
        <v>0</v>
      </c>
      <c r="AT138" s="14">
        <f>VLOOKUP($B138,[2]Sheet3!$G:$CZ,31,0)</f>
        <v>0</v>
      </c>
      <c r="AU138" s="14">
        <f>VLOOKUP($B138,[2]Sheet3!$G:$CZ,32,0)</f>
        <v>0</v>
      </c>
      <c r="AV138" s="14">
        <f>VLOOKUP($B138,[2]Sheet3!$G:$CZ,33,0)</f>
        <v>0</v>
      </c>
      <c r="AW138" s="14">
        <f>VLOOKUP($B138,[2]Sheet3!$G:$CZ,34,0)</f>
        <v>0</v>
      </c>
      <c r="AX138" s="14">
        <f>VLOOKUP($B138,[2]Sheet3!$G:$CZ,35,0)</f>
        <v>0</v>
      </c>
      <c r="AY138" s="14">
        <f>VLOOKUP($B138,[2]Sheet3!$G:$CZ,36,0)</f>
        <v>0</v>
      </c>
      <c r="AZ138" s="14">
        <f>VLOOKUP($B138,[2]Sheet3!$G:$CZ,37,0)</f>
        <v>0</v>
      </c>
      <c r="BA138" s="14">
        <f>VLOOKUP($B138,[2]Sheet3!$G:$CZ,38,0)</f>
        <v>0</v>
      </c>
      <c r="BB138" s="14">
        <f>VLOOKUP($B138,[2]Sheet3!$G:$CZ,39,0)</f>
        <v>0</v>
      </c>
      <c r="BC138" s="14">
        <f>VLOOKUP($B138,[2]Sheet3!$G:$CZ,40,0)</f>
        <v>0</v>
      </c>
      <c r="BD138" s="14">
        <f>VLOOKUP($B138,[2]Sheet3!$G:$CZ,41,0)</f>
        <v>0</v>
      </c>
      <c r="BE138" s="14">
        <f>VLOOKUP($B138,[2]Sheet3!$G:$CZ,42,0)</f>
        <v>0</v>
      </c>
      <c r="BF138" s="14">
        <f>VLOOKUP($B138,[2]Sheet3!$G:$CZ,43,0)</f>
        <v>0</v>
      </c>
      <c r="BG138" s="14">
        <f>VLOOKUP($B138,[2]Sheet3!$G:$CZ,44,0)</f>
        <v>0</v>
      </c>
      <c r="BH138" s="14">
        <f>VLOOKUP($B138,[2]Sheet3!$G:$CZ,45,0)</f>
        <v>0</v>
      </c>
      <c r="BI138" s="14">
        <f>VLOOKUP($B138,[2]Sheet3!$G:$CZ,46,0)</f>
        <v>0</v>
      </c>
      <c r="BJ138" s="14">
        <f>VLOOKUP($B138,[2]Sheet3!$G:$CZ,47,0)</f>
        <v>0</v>
      </c>
      <c r="BK138" s="14">
        <f>VLOOKUP($B138,[2]Sheet3!$G:$CZ,48,0)</f>
        <v>0</v>
      </c>
      <c r="BL138" s="14">
        <f>VLOOKUP($B138,[2]Sheet3!$G:$CZ,49,0)</f>
        <v>0</v>
      </c>
      <c r="BM138" s="14">
        <f>VLOOKUP($B138,[2]Sheet3!$G:$CZ,50,0)</f>
        <v>0</v>
      </c>
      <c r="BN138" s="14">
        <f>VLOOKUP($B138,[2]Sheet3!$G:$CZ,51,0)</f>
        <v>0</v>
      </c>
      <c r="BO138" s="14">
        <f>VLOOKUP($B138,[2]Sheet3!$G:$CZ,52,0)</f>
        <v>0</v>
      </c>
      <c r="BP138" s="14">
        <f>VLOOKUP($B138,[2]Sheet3!$G:$CZ,53,0)</f>
        <v>0</v>
      </c>
      <c r="BQ138" s="14">
        <f>VLOOKUP($B138,[2]Sheet3!$G:$CZ,54,0)</f>
        <v>0</v>
      </c>
      <c r="BR138" s="14">
        <f>VLOOKUP($B138,[2]Sheet3!$G:$CZ,55,0)</f>
        <v>0</v>
      </c>
      <c r="BS138" s="14">
        <f>VLOOKUP($B138,[2]Sheet3!$G:$CZ,56,0)</f>
        <v>0</v>
      </c>
      <c r="BT138" s="14">
        <f>VLOOKUP($B138,[2]Sheet3!$G:$CZ,57,0)</f>
        <v>0</v>
      </c>
      <c r="BU138" s="14">
        <f>VLOOKUP($B138,[2]Sheet3!$G:$CZ,58,0)</f>
        <v>0</v>
      </c>
      <c r="BV138" s="14">
        <f>VLOOKUP($B138,[2]Sheet3!$G:$CZ,59,0)</f>
        <v>0</v>
      </c>
      <c r="BW138" s="14">
        <f>VLOOKUP($B138,[2]Sheet3!$G:$CZ,60,0)</f>
        <v>0</v>
      </c>
      <c r="BX138" s="14">
        <f>VLOOKUP($B138,[2]Sheet3!$G:$CZ,61,0)</f>
        <v>0</v>
      </c>
      <c r="BY138" s="14">
        <f>VLOOKUP($B138,[2]Sheet3!$G:$CZ,62,0)</f>
        <v>0</v>
      </c>
      <c r="BZ138" s="14">
        <f>VLOOKUP($B138,[2]Sheet3!$G:$CZ,63,0)</f>
        <v>0</v>
      </c>
      <c r="CA138" s="14">
        <f>VLOOKUP($B138,[2]Sheet3!$G:$CZ,64,0)</f>
        <v>0</v>
      </c>
      <c r="CB138" s="14">
        <f>VLOOKUP($B138,[2]Sheet3!$G:$CZ,65,0)</f>
        <v>0</v>
      </c>
      <c r="CC138" s="14">
        <f>VLOOKUP($B138,[2]Sheet3!$G:$CZ,66,0)</f>
        <v>0</v>
      </c>
      <c r="CD138" s="14">
        <f>VLOOKUP($B138,[2]Sheet3!$G:$CZ,67,0)</f>
        <v>0</v>
      </c>
      <c r="CE138" s="14">
        <f>VLOOKUP($B138,[2]Sheet3!$G:$CZ,68,0)</f>
        <v>0</v>
      </c>
      <c r="CF138" s="14">
        <f>VLOOKUP($B138,[2]Sheet3!$G:$CZ,69,0)</f>
        <v>0</v>
      </c>
      <c r="CG138" s="14">
        <f>VLOOKUP($B138,[2]Sheet3!$G:$CZ,70,0)</f>
        <v>0</v>
      </c>
      <c r="CH138" s="14">
        <f>VLOOKUP($B138,[2]Sheet3!$G:$CZ,71,0)</f>
        <v>0</v>
      </c>
      <c r="CI138" s="14">
        <f>VLOOKUP($B138,[2]Sheet3!$G:$CZ,72,0)</f>
        <v>0</v>
      </c>
      <c r="CJ138" s="14">
        <f>VLOOKUP($B138,[2]Sheet3!$G:$CZ,73,0)</f>
        <v>0</v>
      </c>
      <c r="CK138" s="14">
        <f>VLOOKUP($B138,[2]Sheet3!$G:$CZ,74,0)</f>
        <v>0</v>
      </c>
      <c r="CL138" s="14">
        <f>VLOOKUP($B138,[2]Sheet3!$G:$CZ,75,0)</f>
        <v>0</v>
      </c>
      <c r="CM138" s="14">
        <f>VLOOKUP($B138,[2]Sheet3!$G:$CZ,76,0)</f>
        <v>0</v>
      </c>
      <c r="CN138" s="14">
        <f>VLOOKUP($B138,[2]Sheet3!$G:$CZ,77,0)</f>
        <v>0</v>
      </c>
      <c r="CO138" s="14">
        <f>VLOOKUP($B138,[2]Sheet3!$G:$CZ,78,0)</f>
        <v>0</v>
      </c>
      <c r="CP138" s="14">
        <f>VLOOKUP($B138,[2]Sheet3!$G:$CZ,79,0)</f>
        <v>0</v>
      </c>
      <c r="CQ138" s="14">
        <f>VLOOKUP($B138,[2]Sheet3!$G:$CZ,80,0)</f>
        <v>0</v>
      </c>
      <c r="CR138" s="14">
        <f>VLOOKUP($B138,[2]Sheet3!$G:$CZ,81,0)</f>
        <v>0</v>
      </c>
      <c r="CS138" s="14">
        <f>VLOOKUP($B138,[2]Sheet3!$G:$CZ,82,0)</f>
        <v>0</v>
      </c>
      <c r="CT138" s="14">
        <f>VLOOKUP($B138,[2]Sheet3!$G:$CZ,83,0)</f>
        <v>0</v>
      </c>
      <c r="CU138" s="14">
        <f>VLOOKUP($B138,[2]Sheet3!$G:$CZ,84,0)</f>
        <v>0</v>
      </c>
      <c r="CV138" s="14">
        <f>VLOOKUP($B138,[2]Sheet3!$G:$CZ,85,0)</f>
        <v>0</v>
      </c>
      <c r="CW138" s="14">
        <f>VLOOKUP($B138,[2]Sheet3!$G:$CZ,86,0)</f>
        <v>0</v>
      </c>
      <c r="CX138" s="14">
        <f>VLOOKUP($B138,[2]Sheet3!$G:$CZ,87,0)</f>
        <v>0</v>
      </c>
      <c r="CY138" s="14">
        <f>VLOOKUP($B138,[2]Sheet3!$G:$CZ,88,0)</f>
        <v>0</v>
      </c>
      <c r="CZ138" s="14">
        <f>VLOOKUP($B138,[2]Sheet3!$G:$CZ,89,0)</f>
        <v>0</v>
      </c>
      <c r="DA138" s="14">
        <f>VLOOKUP($B138,[2]Sheet3!$G:$CZ,90,0)</f>
        <v>0</v>
      </c>
      <c r="DB138" s="14">
        <f>VLOOKUP($B138,[2]Sheet3!$G:$CZ,91,0)</f>
        <v>0</v>
      </c>
      <c r="DC138" s="14">
        <f>VLOOKUP($B138,[2]Sheet3!$G:$CZ,92,0)</f>
        <v>0</v>
      </c>
      <c r="DD138" s="14">
        <f>VLOOKUP($B138,[2]Sheet3!$G:$CZ,93,0)</f>
        <v>0</v>
      </c>
      <c r="DE138" s="14">
        <f>VLOOKUP($B138,[2]Sheet3!$G:$CZ,94,0)</f>
        <v>0</v>
      </c>
      <c r="DF138" s="14">
        <f>VLOOKUP($B138,[2]Sheet3!$G:$CZ,95,0)</f>
        <v>0</v>
      </c>
      <c r="DG138" s="14">
        <f>VLOOKUP($B138,[2]Sheet3!$G:$CZ,96,0)</f>
        <v>0</v>
      </c>
      <c r="DH138" s="14">
        <f>VLOOKUP($B138,[2]Sheet3!$G:$CZ,97,0)</f>
        <v>0</v>
      </c>
      <c r="DI138" s="14">
        <f>VLOOKUP($B138,[2]Sheet3!$G:$CZ,98,0)</f>
        <v>0</v>
      </c>
    </row>
    <row r="139" spans="1:113" x14ac:dyDescent="0.3">
      <c r="A139" s="9" t="str">
        <f t="shared" si="6"/>
        <v>ND3095</v>
      </c>
      <c r="B139" s="15" t="s">
        <v>944</v>
      </c>
      <c r="C139" s="15" t="s">
        <v>945</v>
      </c>
      <c r="F139" s="7" t="s">
        <v>15</v>
      </c>
      <c r="G139" s="12" t="s">
        <v>3634</v>
      </c>
      <c r="H139" s="12" t="str">
        <f>VLOOKUP($B139,[1]Sheet1!$A:$G,5,0)</f>
        <v>pankaj.ahujaM@redingtongroup.com</v>
      </c>
      <c r="I139" s="12" t="str">
        <f>VLOOKUP($B139,[1]Sheet1!$A:$G,7,0)</f>
        <v>sidharth.eknath@redingtongroup.com</v>
      </c>
      <c r="J139" s="12" t="s">
        <v>82</v>
      </c>
      <c r="K139" s="7"/>
      <c r="L139" s="7"/>
      <c r="M139" s="8"/>
      <c r="N139" s="7" t="str">
        <f t="shared" si="7"/>
        <v>pankaj.ahujaM@redingtongroup.com; sidharth.eknath@redingtongroup.com; nilesh.phirke@redingtongroup.com;christopher.joseph@redingtongroup.com</v>
      </c>
      <c r="O139" s="7" t="str">
        <f t="shared" si="8"/>
        <v>ND3095</v>
      </c>
      <c r="P139" s="8" t="s">
        <v>5215</v>
      </c>
      <c r="Q139" s="14">
        <f>VLOOKUP($B139,[2]Sheet3!$G:$CZ,2,0)</f>
        <v>2400300083</v>
      </c>
      <c r="R139" s="14">
        <f>VLOOKUP($B139,[2]Sheet3!$G:$CZ,3,0)</f>
        <v>2400300081</v>
      </c>
      <c r="S139" s="14">
        <f>VLOOKUP($B139,[2]Sheet3!$G:$CZ,4,0)</f>
        <v>2400300437</v>
      </c>
      <c r="T139" s="14">
        <f>VLOOKUP($B139,[2]Sheet3!$G:$CZ,5,0)</f>
        <v>2400300435</v>
      </c>
      <c r="U139" s="14">
        <f>VLOOKUP($B139,[2]Sheet3!$G:$CZ,6,0)</f>
        <v>2400300079</v>
      </c>
      <c r="V139" s="14">
        <f>VLOOKUP($B139,[2]Sheet3!$G:$CZ,7,0)</f>
        <v>0</v>
      </c>
      <c r="W139" s="14">
        <f>VLOOKUP($B139,[2]Sheet3!$G:$CZ,8,0)</f>
        <v>0</v>
      </c>
      <c r="X139" s="14">
        <f>VLOOKUP($B139,[2]Sheet3!$G:$CZ,9,0)</f>
        <v>0</v>
      </c>
      <c r="Y139" s="14">
        <f>VLOOKUP($B139,[2]Sheet3!$G:$CZ,10,0)</f>
        <v>0</v>
      </c>
      <c r="Z139" s="14">
        <f>VLOOKUP($B139,[2]Sheet3!$G:$CZ,11,0)</f>
        <v>0</v>
      </c>
      <c r="AA139" s="14">
        <f>VLOOKUP($B139,[2]Sheet3!$G:$CZ,12,0)</f>
        <v>0</v>
      </c>
      <c r="AB139" s="14">
        <f>VLOOKUP($B139,[2]Sheet3!$G:$CZ,13,0)</f>
        <v>0</v>
      </c>
      <c r="AC139" s="14">
        <f>VLOOKUP($B139,[2]Sheet3!$G:$CZ,14,0)</f>
        <v>0</v>
      </c>
      <c r="AD139" s="14">
        <f>VLOOKUP($B139,[2]Sheet3!$G:$CZ,15,0)</f>
        <v>0</v>
      </c>
      <c r="AE139" s="14">
        <f>VLOOKUP($B139,[2]Sheet3!$G:$CZ,16,0)</f>
        <v>0</v>
      </c>
      <c r="AF139" s="14">
        <f>VLOOKUP($B139,[2]Sheet3!$G:$CZ,17,0)</f>
        <v>0</v>
      </c>
      <c r="AG139" s="14">
        <f>VLOOKUP($B139,[2]Sheet3!$G:$CZ,18,0)</f>
        <v>0</v>
      </c>
      <c r="AH139" s="14">
        <f>VLOOKUP($B139,[2]Sheet3!$G:$CZ,19,0)</f>
        <v>0</v>
      </c>
      <c r="AI139" s="14">
        <f>VLOOKUP($B139,[2]Sheet3!$G:$CZ,20,0)</f>
        <v>0</v>
      </c>
      <c r="AJ139" s="14">
        <f>VLOOKUP($B139,[2]Sheet3!$G:$CZ,21,0)</f>
        <v>0</v>
      </c>
      <c r="AK139" s="14">
        <f>VLOOKUP($B139,[2]Sheet3!$G:$CZ,22,0)</f>
        <v>0</v>
      </c>
      <c r="AL139" s="14">
        <f>VLOOKUP($B139,[2]Sheet3!$G:$CZ,23,0)</f>
        <v>0</v>
      </c>
      <c r="AM139" s="14">
        <f>VLOOKUP($B139,[2]Sheet3!$G:$CZ,24,0)</f>
        <v>0</v>
      </c>
      <c r="AN139" s="14">
        <f>VLOOKUP($B139,[2]Sheet3!$G:$CZ,25,0)</f>
        <v>0</v>
      </c>
      <c r="AO139" s="14">
        <f>VLOOKUP($B139,[2]Sheet3!$G:$CZ,26,0)</f>
        <v>0</v>
      </c>
      <c r="AP139" s="14">
        <f>VLOOKUP($B139,[2]Sheet3!$G:$CZ,27,0)</f>
        <v>0</v>
      </c>
      <c r="AQ139" s="14">
        <f>VLOOKUP($B139,[2]Sheet3!$G:$CZ,28,0)</f>
        <v>0</v>
      </c>
      <c r="AR139" s="14">
        <f>VLOOKUP($B139,[2]Sheet3!$G:$CZ,29,0)</f>
        <v>0</v>
      </c>
      <c r="AS139" s="14">
        <f>VLOOKUP($B139,[2]Sheet3!$G:$CZ,30,0)</f>
        <v>0</v>
      </c>
      <c r="AT139" s="14">
        <f>VLOOKUP($B139,[2]Sheet3!$G:$CZ,31,0)</f>
        <v>0</v>
      </c>
      <c r="AU139" s="14">
        <f>VLOOKUP($B139,[2]Sheet3!$G:$CZ,32,0)</f>
        <v>0</v>
      </c>
      <c r="AV139" s="14">
        <f>VLOOKUP($B139,[2]Sheet3!$G:$CZ,33,0)</f>
        <v>0</v>
      </c>
      <c r="AW139" s="14">
        <f>VLOOKUP($B139,[2]Sheet3!$G:$CZ,34,0)</f>
        <v>0</v>
      </c>
      <c r="AX139" s="14">
        <f>VLOOKUP($B139,[2]Sheet3!$G:$CZ,35,0)</f>
        <v>0</v>
      </c>
      <c r="AY139" s="14">
        <f>VLOOKUP($B139,[2]Sheet3!$G:$CZ,36,0)</f>
        <v>0</v>
      </c>
      <c r="AZ139" s="14">
        <f>VLOOKUP($B139,[2]Sheet3!$G:$CZ,37,0)</f>
        <v>0</v>
      </c>
      <c r="BA139" s="14">
        <f>VLOOKUP($B139,[2]Sheet3!$G:$CZ,38,0)</f>
        <v>0</v>
      </c>
      <c r="BB139" s="14">
        <f>VLOOKUP($B139,[2]Sheet3!$G:$CZ,39,0)</f>
        <v>0</v>
      </c>
      <c r="BC139" s="14">
        <f>VLOOKUP($B139,[2]Sheet3!$G:$CZ,40,0)</f>
        <v>0</v>
      </c>
      <c r="BD139" s="14">
        <f>VLOOKUP($B139,[2]Sheet3!$G:$CZ,41,0)</f>
        <v>0</v>
      </c>
      <c r="BE139" s="14">
        <f>VLOOKUP($B139,[2]Sheet3!$G:$CZ,42,0)</f>
        <v>0</v>
      </c>
      <c r="BF139" s="14">
        <f>VLOOKUP($B139,[2]Sheet3!$G:$CZ,43,0)</f>
        <v>0</v>
      </c>
      <c r="BG139" s="14">
        <f>VLOOKUP($B139,[2]Sheet3!$G:$CZ,44,0)</f>
        <v>0</v>
      </c>
      <c r="BH139" s="14">
        <f>VLOOKUP($B139,[2]Sheet3!$G:$CZ,45,0)</f>
        <v>0</v>
      </c>
      <c r="BI139" s="14">
        <f>VLOOKUP($B139,[2]Sheet3!$G:$CZ,46,0)</f>
        <v>0</v>
      </c>
      <c r="BJ139" s="14">
        <f>VLOOKUP($B139,[2]Sheet3!$G:$CZ,47,0)</f>
        <v>0</v>
      </c>
      <c r="BK139" s="14">
        <f>VLOOKUP($B139,[2]Sheet3!$G:$CZ,48,0)</f>
        <v>0</v>
      </c>
      <c r="BL139" s="14">
        <f>VLOOKUP($B139,[2]Sheet3!$G:$CZ,49,0)</f>
        <v>0</v>
      </c>
      <c r="BM139" s="14">
        <f>VLOOKUP($B139,[2]Sheet3!$G:$CZ,50,0)</f>
        <v>0</v>
      </c>
      <c r="BN139" s="14">
        <f>VLOOKUP($B139,[2]Sheet3!$G:$CZ,51,0)</f>
        <v>0</v>
      </c>
      <c r="BO139" s="14">
        <f>VLOOKUP($B139,[2]Sheet3!$G:$CZ,52,0)</f>
        <v>0</v>
      </c>
      <c r="BP139" s="14">
        <f>VLOOKUP($B139,[2]Sheet3!$G:$CZ,53,0)</f>
        <v>0</v>
      </c>
      <c r="BQ139" s="14">
        <f>VLOOKUP($B139,[2]Sheet3!$G:$CZ,54,0)</f>
        <v>0</v>
      </c>
      <c r="BR139" s="14">
        <f>VLOOKUP($B139,[2]Sheet3!$G:$CZ,55,0)</f>
        <v>0</v>
      </c>
      <c r="BS139" s="14">
        <f>VLOOKUP($B139,[2]Sheet3!$G:$CZ,56,0)</f>
        <v>0</v>
      </c>
      <c r="BT139" s="14">
        <f>VLOOKUP($B139,[2]Sheet3!$G:$CZ,57,0)</f>
        <v>0</v>
      </c>
      <c r="BU139" s="14">
        <f>VLOOKUP($B139,[2]Sheet3!$G:$CZ,58,0)</f>
        <v>0</v>
      </c>
      <c r="BV139" s="14">
        <f>VLOOKUP($B139,[2]Sheet3!$G:$CZ,59,0)</f>
        <v>0</v>
      </c>
      <c r="BW139" s="14">
        <f>VLOOKUP($B139,[2]Sheet3!$G:$CZ,60,0)</f>
        <v>0</v>
      </c>
      <c r="BX139" s="14">
        <f>VLOOKUP($B139,[2]Sheet3!$G:$CZ,61,0)</f>
        <v>0</v>
      </c>
      <c r="BY139" s="14">
        <f>VLOOKUP($B139,[2]Sheet3!$G:$CZ,62,0)</f>
        <v>0</v>
      </c>
      <c r="BZ139" s="14">
        <f>VLOOKUP($B139,[2]Sheet3!$G:$CZ,63,0)</f>
        <v>0</v>
      </c>
      <c r="CA139" s="14">
        <f>VLOOKUP($B139,[2]Sheet3!$G:$CZ,64,0)</f>
        <v>0</v>
      </c>
      <c r="CB139" s="14">
        <f>VLOOKUP($B139,[2]Sheet3!$G:$CZ,65,0)</f>
        <v>0</v>
      </c>
      <c r="CC139" s="14">
        <f>VLOOKUP($B139,[2]Sheet3!$G:$CZ,66,0)</f>
        <v>0</v>
      </c>
      <c r="CD139" s="14">
        <f>VLOOKUP($B139,[2]Sheet3!$G:$CZ,67,0)</f>
        <v>0</v>
      </c>
      <c r="CE139" s="14">
        <f>VLOOKUP($B139,[2]Sheet3!$G:$CZ,68,0)</f>
        <v>0</v>
      </c>
      <c r="CF139" s="14">
        <f>VLOOKUP($B139,[2]Sheet3!$G:$CZ,69,0)</f>
        <v>0</v>
      </c>
      <c r="CG139" s="14">
        <f>VLOOKUP($B139,[2]Sheet3!$G:$CZ,70,0)</f>
        <v>0</v>
      </c>
      <c r="CH139" s="14">
        <f>VLOOKUP($B139,[2]Sheet3!$G:$CZ,71,0)</f>
        <v>0</v>
      </c>
      <c r="CI139" s="14">
        <f>VLOOKUP($B139,[2]Sheet3!$G:$CZ,72,0)</f>
        <v>0</v>
      </c>
      <c r="CJ139" s="14">
        <f>VLOOKUP($B139,[2]Sheet3!$G:$CZ,73,0)</f>
        <v>0</v>
      </c>
      <c r="CK139" s="14">
        <f>VLOOKUP($B139,[2]Sheet3!$G:$CZ,74,0)</f>
        <v>0</v>
      </c>
      <c r="CL139" s="14">
        <f>VLOOKUP($B139,[2]Sheet3!$G:$CZ,75,0)</f>
        <v>0</v>
      </c>
      <c r="CM139" s="14">
        <f>VLOOKUP($B139,[2]Sheet3!$G:$CZ,76,0)</f>
        <v>0</v>
      </c>
      <c r="CN139" s="14">
        <f>VLOOKUP($B139,[2]Sheet3!$G:$CZ,77,0)</f>
        <v>0</v>
      </c>
      <c r="CO139" s="14">
        <f>VLOOKUP($B139,[2]Sheet3!$G:$CZ,78,0)</f>
        <v>0</v>
      </c>
      <c r="CP139" s="14">
        <f>VLOOKUP($B139,[2]Sheet3!$G:$CZ,79,0)</f>
        <v>0</v>
      </c>
      <c r="CQ139" s="14">
        <f>VLOOKUP($B139,[2]Sheet3!$G:$CZ,80,0)</f>
        <v>0</v>
      </c>
      <c r="CR139" s="14">
        <f>VLOOKUP($B139,[2]Sheet3!$G:$CZ,81,0)</f>
        <v>0</v>
      </c>
      <c r="CS139" s="14">
        <f>VLOOKUP($B139,[2]Sheet3!$G:$CZ,82,0)</f>
        <v>0</v>
      </c>
      <c r="CT139" s="14">
        <f>VLOOKUP($B139,[2]Sheet3!$G:$CZ,83,0)</f>
        <v>0</v>
      </c>
      <c r="CU139" s="14">
        <f>VLOOKUP($B139,[2]Sheet3!$G:$CZ,84,0)</f>
        <v>0</v>
      </c>
      <c r="CV139" s="14">
        <f>VLOOKUP($B139,[2]Sheet3!$G:$CZ,85,0)</f>
        <v>0</v>
      </c>
      <c r="CW139" s="14">
        <f>VLOOKUP($B139,[2]Sheet3!$G:$CZ,86,0)</f>
        <v>0</v>
      </c>
      <c r="CX139" s="14">
        <f>VLOOKUP($B139,[2]Sheet3!$G:$CZ,87,0)</f>
        <v>0</v>
      </c>
      <c r="CY139" s="14">
        <f>VLOOKUP($B139,[2]Sheet3!$G:$CZ,88,0)</f>
        <v>0</v>
      </c>
      <c r="CZ139" s="14">
        <f>VLOOKUP($B139,[2]Sheet3!$G:$CZ,89,0)</f>
        <v>0</v>
      </c>
      <c r="DA139" s="14">
        <f>VLOOKUP($B139,[2]Sheet3!$G:$CZ,90,0)</f>
        <v>0</v>
      </c>
      <c r="DB139" s="14">
        <f>VLOOKUP($B139,[2]Sheet3!$G:$CZ,91,0)</f>
        <v>0</v>
      </c>
      <c r="DC139" s="14">
        <f>VLOOKUP($B139,[2]Sheet3!$G:$CZ,92,0)</f>
        <v>0</v>
      </c>
      <c r="DD139" s="14">
        <f>VLOOKUP($B139,[2]Sheet3!$G:$CZ,93,0)</f>
        <v>0</v>
      </c>
      <c r="DE139" s="14">
        <f>VLOOKUP($B139,[2]Sheet3!$G:$CZ,94,0)</f>
        <v>0</v>
      </c>
      <c r="DF139" s="14">
        <f>VLOOKUP($B139,[2]Sheet3!$G:$CZ,95,0)</f>
        <v>0</v>
      </c>
      <c r="DG139" s="14">
        <f>VLOOKUP($B139,[2]Sheet3!$G:$CZ,96,0)</f>
        <v>0</v>
      </c>
      <c r="DH139" s="14">
        <f>VLOOKUP($B139,[2]Sheet3!$G:$CZ,97,0)</f>
        <v>0</v>
      </c>
      <c r="DI139" s="14">
        <f>VLOOKUP($B139,[2]Sheet3!$G:$CZ,98,0)</f>
        <v>0</v>
      </c>
    </row>
    <row r="140" spans="1:113" x14ac:dyDescent="0.3">
      <c r="A140" s="9" t="str">
        <f t="shared" si="6"/>
        <v>W33405</v>
      </c>
      <c r="B140" s="15" t="s">
        <v>946</v>
      </c>
      <c r="C140" s="15" t="s">
        <v>277</v>
      </c>
      <c r="F140" s="7" t="s">
        <v>15</v>
      </c>
      <c r="G140" s="12" t="s">
        <v>3635</v>
      </c>
      <c r="H140" s="12" t="str">
        <f>VLOOKUP($B140,[1]Sheet1!$A:$G,5,0)</f>
        <v>krunal.shah@redingtongroup.com</v>
      </c>
      <c r="I140" s="12" t="str">
        <f>VLOOKUP($B140,[1]Sheet1!$A:$G,7,0)</f>
        <v>rohan.vora@redingtongroup.com</v>
      </c>
      <c r="J140" s="12" t="s">
        <v>82</v>
      </c>
      <c r="K140" s="7"/>
      <c r="L140" s="7"/>
      <c r="M140" s="8"/>
      <c r="N140" s="7" t="str">
        <f t="shared" si="7"/>
        <v>krunal.shah@redingtongroup.com; rohan.vora@redingtongroup.com; nilesh.phirke@redingtongroup.com;christopher.joseph@redingtongroup.com</v>
      </c>
      <c r="O140" s="7" t="str">
        <f t="shared" si="8"/>
        <v>W33405</v>
      </c>
      <c r="P140" s="8" t="s">
        <v>5215</v>
      </c>
      <c r="Q140" s="14">
        <f>VLOOKUP($B140,[2]Sheet3!$G:$CZ,2,0)</f>
        <v>2400309134</v>
      </c>
      <c r="R140" s="14">
        <f>VLOOKUP($B140,[2]Sheet3!$G:$CZ,3,0)</f>
        <v>2400303398</v>
      </c>
      <c r="S140" s="14">
        <f>VLOOKUP($B140,[2]Sheet3!$G:$CZ,4,0)</f>
        <v>2400304404</v>
      </c>
      <c r="T140" s="14">
        <f>VLOOKUP($B140,[2]Sheet3!$G:$CZ,5,0)</f>
        <v>2400299903</v>
      </c>
      <c r="U140" s="14">
        <f>VLOOKUP($B140,[2]Sheet3!$G:$CZ,6,0)</f>
        <v>0</v>
      </c>
      <c r="V140" s="14">
        <f>VLOOKUP($B140,[2]Sheet3!$G:$CZ,7,0)</f>
        <v>0</v>
      </c>
      <c r="W140" s="14">
        <f>VLOOKUP($B140,[2]Sheet3!$G:$CZ,8,0)</f>
        <v>0</v>
      </c>
      <c r="X140" s="14">
        <f>VLOOKUP($B140,[2]Sheet3!$G:$CZ,9,0)</f>
        <v>0</v>
      </c>
      <c r="Y140" s="14">
        <f>VLOOKUP($B140,[2]Sheet3!$G:$CZ,10,0)</f>
        <v>0</v>
      </c>
      <c r="Z140" s="14">
        <f>VLOOKUP($B140,[2]Sheet3!$G:$CZ,11,0)</f>
        <v>0</v>
      </c>
      <c r="AA140" s="14">
        <f>VLOOKUP($B140,[2]Sheet3!$G:$CZ,12,0)</f>
        <v>0</v>
      </c>
      <c r="AB140" s="14">
        <f>VLOOKUP($B140,[2]Sheet3!$G:$CZ,13,0)</f>
        <v>0</v>
      </c>
      <c r="AC140" s="14">
        <f>VLOOKUP($B140,[2]Sheet3!$G:$CZ,14,0)</f>
        <v>0</v>
      </c>
      <c r="AD140" s="14">
        <f>VLOOKUP($B140,[2]Sheet3!$G:$CZ,15,0)</f>
        <v>0</v>
      </c>
      <c r="AE140" s="14">
        <f>VLOOKUP($B140,[2]Sheet3!$G:$CZ,16,0)</f>
        <v>0</v>
      </c>
      <c r="AF140" s="14">
        <f>VLOOKUP($B140,[2]Sheet3!$G:$CZ,17,0)</f>
        <v>0</v>
      </c>
      <c r="AG140" s="14">
        <f>VLOOKUP($B140,[2]Sheet3!$G:$CZ,18,0)</f>
        <v>0</v>
      </c>
      <c r="AH140" s="14">
        <f>VLOOKUP($B140,[2]Sheet3!$G:$CZ,19,0)</f>
        <v>0</v>
      </c>
      <c r="AI140" s="14">
        <f>VLOOKUP($B140,[2]Sheet3!$G:$CZ,20,0)</f>
        <v>0</v>
      </c>
      <c r="AJ140" s="14">
        <f>VLOOKUP($B140,[2]Sheet3!$G:$CZ,21,0)</f>
        <v>0</v>
      </c>
      <c r="AK140" s="14">
        <f>VLOOKUP($B140,[2]Sheet3!$G:$CZ,22,0)</f>
        <v>0</v>
      </c>
      <c r="AL140" s="14">
        <f>VLOOKUP($B140,[2]Sheet3!$G:$CZ,23,0)</f>
        <v>0</v>
      </c>
      <c r="AM140" s="14">
        <f>VLOOKUP($B140,[2]Sheet3!$G:$CZ,24,0)</f>
        <v>0</v>
      </c>
      <c r="AN140" s="14">
        <f>VLOOKUP($B140,[2]Sheet3!$G:$CZ,25,0)</f>
        <v>0</v>
      </c>
      <c r="AO140" s="14">
        <f>VLOOKUP($B140,[2]Sheet3!$G:$CZ,26,0)</f>
        <v>0</v>
      </c>
      <c r="AP140" s="14">
        <f>VLOOKUP($B140,[2]Sheet3!$G:$CZ,27,0)</f>
        <v>0</v>
      </c>
      <c r="AQ140" s="14">
        <f>VLOOKUP($B140,[2]Sheet3!$G:$CZ,28,0)</f>
        <v>0</v>
      </c>
      <c r="AR140" s="14">
        <f>VLOOKUP($B140,[2]Sheet3!$G:$CZ,29,0)</f>
        <v>0</v>
      </c>
      <c r="AS140" s="14">
        <f>VLOOKUP($B140,[2]Sheet3!$G:$CZ,30,0)</f>
        <v>0</v>
      </c>
      <c r="AT140" s="14">
        <f>VLOOKUP($B140,[2]Sheet3!$G:$CZ,31,0)</f>
        <v>0</v>
      </c>
      <c r="AU140" s="14">
        <f>VLOOKUP($B140,[2]Sheet3!$G:$CZ,32,0)</f>
        <v>0</v>
      </c>
      <c r="AV140" s="14">
        <f>VLOOKUP($B140,[2]Sheet3!$G:$CZ,33,0)</f>
        <v>0</v>
      </c>
      <c r="AW140" s="14">
        <f>VLOOKUP($B140,[2]Sheet3!$G:$CZ,34,0)</f>
        <v>0</v>
      </c>
      <c r="AX140" s="14">
        <f>VLOOKUP($B140,[2]Sheet3!$G:$CZ,35,0)</f>
        <v>0</v>
      </c>
      <c r="AY140" s="14">
        <f>VLOOKUP($B140,[2]Sheet3!$G:$CZ,36,0)</f>
        <v>0</v>
      </c>
      <c r="AZ140" s="14">
        <f>VLOOKUP($B140,[2]Sheet3!$G:$CZ,37,0)</f>
        <v>0</v>
      </c>
      <c r="BA140" s="14">
        <f>VLOOKUP($B140,[2]Sheet3!$G:$CZ,38,0)</f>
        <v>0</v>
      </c>
      <c r="BB140" s="14">
        <f>VLOOKUP($B140,[2]Sheet3!$G:$CZ,39,0)</f>
        <v>0</v>
      </c>
      <c r="BC140" s="14">
        <f>VLOOKUP($B140,[2]Sheet3!$G:$CZ,40,0)</f>
        <v>0</v>
      </c>
      <c r="BD140" s="14">
        <f>VLOOKUP($B140,[2]Sheet3!$G:$CZ,41,0)</f>
        <v>0</v>
      </c>
      <c r="BE140" s="14">
        <f>VLOOKUP($B140,[2]Sheet3!$G:$CZ,42,0)</f>
        <v>0</v>
      </c>
      <c r="BF140" s="14">
        <f>VLOOKUP($B140,[2]Sheet3!$G:$CZ,43,0)</f>
        <v>0</v>
      </c>
      <c r="BG140" s="14">
        <f>VLOOKUP($B140,[2]Sheet3!$G:$CZ,44,0)</f>
        <v>0</v>
      </c>
      <c r="BH140" s="14">
        <f>VLOOKUP($B140,[2]Sheet3!$G:$CZ,45,0)</f>
        <v>0</v>
      </c>
      <c r="BI140" s="14">
        <f>VLOOKUP($B140,[2]Sheet3!$G:$CZ,46,0)</f>
        <v>0</v>
      </c>
      <c r="BJ140" s="14">
        <f>VLOOKUP($B140,[2]Sheet3!$G:$CZ,47,0)</f>
        <v>0</v>
      </c>
      <c r="BK140" s="14">
        <f>VLOOKUP($B140,[2]Sheet3!$G:$CZ,48,0)</f>
        <v>0</v>
      </c>
      <c r="BL140" s="14">
        <f>VLOOKUP($B140,[2]Sheet3!$G:$CZ,49,0)</f>
        <v>0</v>
      </c>
      <c r="BM140" s="14">
        <f>VLOOKUP($B140,[2]Sheet3!$G:$CZ,50,0)</f>
        <v>0</v>
      </c>
      <c r="BN140" s="14">
        <f>VLOOKUP($B140,[2]Sheet3!$G:$CZ,51,0)</f>
        <v>0</v>
      </c>
      <c r="BO140" s="14">
        <f>VLOOKUP($B140,[2]Sheet3!$G:$CZ,52,0)</f>
        <v>0</v>
      </c>
      <c r="BP140" s="14">
        <f>VLOOKUP($B140,[2]Sheet3!$G:$CZ,53,0)</f>
        <v>0</v>
      </c>
      <c r="BQ140" s="14">
        <f>VLOOKUP($B140,[2]Sheet3!$G:$CZ,54,0)</f>
        <v>0</v>
      </c>
      <c r="BR140" s="14">
        <f>VLOOKUP($B140,[2]Sheet3!$G:$CZ,55,0)</f>
        <v>0</v>
      </c>
      <c r="BS140" s="14">
        <f>VLOOKUP($B140,[2]Sheet3!$G:$CZ,56,0)</f>
        <v>0</v>
      </c>
      <c r="BT140" s="14">
        <f>VLOOKUP($B140,[2]Sheet3!$G:$CZ,57,0)</f>
        <v>0</v>
      </c>
      <c r="BU140" s="14">
        <f>VLOOKUP($B140,[2]Sheet3!$G:$CZ,58,0)</f>
        <v>0</v>
      </c>
      <c r="BV140" s="14">
        <f>VLOOKUP($B140,[2]Sheet3!$G:$CZ,59,0)</f>
        <v>0</v>
      </c>
      <c r="BW140" s="14">
        <f>VLOOKUP($B140,[2]Sheet3!$G:$CZ,60,0)</f>
        <v>0</v>
      </c>
      <c r="BX140" s="14">
        <f>VLOOKUP($B140,[2]Sheet3!$G:$CZ,61,0)</f>
        <v>0</v>
      </c>
      <c r="BY140" s="14">
        <f>VLOOKUP($B140,[2]Sheet3!$G:$CZ,62,0)</f>
        <v>0</v>
      </c>
      <c r="BZ140" s="14">
        <f>VLOOKUP($B140,[2]Sheet3!$G:$CZ,63,0)</f>
        <v>0</v>
      </c>
      <c r="CA140" s="14">
        <f>VLOOKUP($B140,[2]Sheet3!$G:$CZ,64,0)</f>
        <v>0</v>
      </c>
      <c r="CB140" s="14">
        <f>VLOOKUP($B140,[2]Sheet3!$G:$CZ,65,0)</f>
        <v>0</v>
      </c>
      <c r="CC140" s="14">
        <f>VLOOKUP($B140,[2]Sheet3!$G:$CZ,66,0)</f>
        <v>0</v>
      </c>
      <c r="CD140" s="14">
        <f>VLOOKUP($B140,[2]Sheet3!$G:$CZ,67,0)</f>
        <v>0</v>
      </c>
      <c r="CE140" s="14">
        <f>VLOOKUP($B140,[2]Sheet3!$G:$CZ,68,0)</f>
        <v>0</v>
      </c>
      <c r="CF140" s="14">
        <f>VLOOKUP($B140,[2]Sheet3!$G:$CZ,69,0)</f>
        <v>0</v>
      </c>
      <c r="CG140" s="14">
        <f>VLOOKUP($B140,[2]Sheet3!$G:$CZ,70,0)</f>
        <v>0</v>
      </c>
      <c r="CH140" s="14">
        <f>VLOOKUP($B140,[2]Sheet3!$G:$CZ,71,0)</f>
        <v>0</v>
      </c>
      <c r="CI140" s="14">
        <f>VLOOKUP($B140,[2]Sheet3!$G:$CZ,72,0)</f>
        <v>0</v>
      </c>
      <c r="CJ140" s="14">
        <f>VLOOKUP($B140,[2]Sheet3!$G:$CZ,73,0)</f>
        <v>0</v>
      </c>
      <c r="CK140" s="14">
        <f>VLOOKUP($B140,[2]Sheet3!$G:$CZ,74,0)</f>
        <v>0</v>
      </c>
      <c r="CL140" s="14">
        <f>VLOOKUP($B140,[2]Sheet3!$G:$CZ,75,0)</f>
        <v>0</v>
      </c>
      <c r="CM140" s="14">
        <f>VLOOKUP($B140,[2]Sheet3!$G:$CZ,76,0)</f>
        <v>0</v>
      </c>
      <c r="CN140" s="14">
        <f>VLOOKUP($B140,[2]Sheet3!$G:$CZ,77,0)</f>
        <v>0</v>
      </c>
      <c r="CO140" s="14">
        <f>VLOOKUP($B140,[2]Sheet3!$G:$CZ,78,0)</f>
        <v>0</v>
      </c>
      <c r="CP140" s="14">
        <f>VLOOKUP($B140,[2]Sheet3!$G:$CZ,79,0)</f>
        <v>0</v>
      </c>
      <c r="CQ140" s="14">
        <f>VLOOKUP($B140,[2]Sheet3!$G:$CZ,80,0)</f>
        <v>0</v>
      </c>
      <c r="CR140" s="14">
        <f>VLOOKUP($B140,[2]Sheet3!$G:$CZ,81,0)</f>
        <v>0</v>
      </c>
      <c r="CS140" s="14">
        <f>VLOOKUP($B140,[2]Sheet3!$G:$CZ,82,0)</f>
        <v>0</v>
      </c>
      <c r="CT140" s="14">
        <f>VLOOKUP($B140,[2]Sheet3!$G:$CZ,83,0)</f>
        <v>0</v>
      </c>
      <c r="CU140" s="14">
        <f>VLOOKUP($B140,[2]Sheet3!$G:$CZ,84,0)</f>
        <v>0</v>
      </c>
      <c r="CV140" s="14">
        <f>VLOOKUP($B140,[2]Sheet3!$G:$CZ,85,0)</f>
        <v>0</v>
      </c>
      <c r="CW140" s="14">
        <f>VLOOKUP($B140,[2]Sheet3!$G:$CZ,86,0)</f>
        <v>0</v>
      </c>
      <c r="CX140" s="14">
        <f>VLOOKUP($B140,[2]Sheet3!$G:$CZ,87,0)</f>
        <v>0</v>
      </c>
      <c r="CY140" s="14">
        <f>VLOOKUP($B140,[2]Sheet3!$G:$CZ,88,0)</f>
        <v>0</v>
      </c>
      <c r="CZ140" s="14">
        <f>VLOOKUP($B140,[2]Sheet3!$G:$CZ,89,0)</f>
        <v>0</v>
      </c>
      <c r="DA140" s="14">
        <f>VLOOKUP($B140,[2]Sheet3!$G:$CZ,90,0)</f>
        <v>0</v>
      </c>
      <c r="DB140" s="14">
        <f>VLOOKUP($B140,[2]Sheet3!$G:$CZ,91,0)</f>
        <v>0</v>
      </c>
      <c r="DC140" s="14">
        <f>VLOOKUP($B140,[2]Sheet3!$G:$CZ,92,0)</f>
        <v>0</v>
      </c>
      <c r="DD140" s="14">
        <f>VLOOKUP($B140,[2]Sheet3!$G:$CZ,93,0)</f>
        <v>0</v>
      </c>
      <c r="DE140" s="14">
        <f>VLOOKUP($B140,[2]Sheet3!$G:$CZ,94,0)</f>
        <v>0</v>
      </c>
      <c r="DF140" s="14">
        <f>VLOOKUP($B140,[2]Sheet3!$G:$CZ,95,0)</f>
        <v>0</v>
      </c>
      <c r="DG140" s="14">
        <f>VLOOKUP($B140,[2]Sheet3!$G:$CZ,96,0)</f>
        <v>0</v>
      </c>
      <c r="DH140" s="14">
        <f>VLOOKUP($B140,[2]Sheet3!$G:$CZ,97,0)</f>
        <v>0</v>
      </c>
      <c r="DI140" s="14">
        <f>VLOOKUP($B140,[2]Sheet3!$G:$CZ,98,0)</f>
        <v>0</v>
      </c>
    </row>
    <row r="141" spans="1:113" x14ac:dyDescent="0.3">
      <c r="A141" s="9" t="str">
        <f t="shared" si="6"/>
        <v>S34856</v>
      </c>
      <c r="B141" s="15" t="s">
        <v>947</v>
      </c>
      <c r="C141" s="15" t="s">
        <v>948</v>
      </c>
      <c r="F141" s="7" t="s">
        <v>15</v>
      </c>
      <c r="G141" s="12" t="s">
        <v>3636</v>
      </c>
      <c r="H141" s="12" t="str">
        <f>VLOOKUP($B141,[1]Sheet1!$A:$G,5,0)</f>
        <v>suresh.skg@redingtongroup.com</v>
      </c>
      <c r="I141" s="12" t="str">
        <f>VLOOKUP($B141,[1]Sheet1!$A:$G,7,0)</f>
        <v>yogesh.ganesh@redingtongroup.com</v>
      </c>
      <c r="J141" s="12" t="s">
        <v>82</v>
      </c>
      <c r="K141" s="7"/>
      <c r="L141" s="7"/>
      <c r="M141" s="8"/>
      <c r="N141" s="7" t="str">
        <f t="shared" si="7"/>
        <v>suresh.skg@redingtongroup.com; yogesh.ganesh@redingtongroup.com; nilesh.phirke@redingtongroup.com;christopher.joseph@redingtongroup.com</v>
      </c>
      <c r="O141" s="7" t="str">
        <f t="shared" si="8"/>
        <v>S34856</v>
      </c>
      <c r="P141" s="8" t="s">
        <v>5215</v>
      </c>
      <c r="Q141" s="14">
        <f>VLOOKUP($B141,[2]Sheet3!$G:$CZ,2,0)</f>
        <v>2400300848</v>
      </c>
      <c r="R141" s="14">
        <f>VLOOKUP($B141,[2]Sheet3!$G:$CZ,3,0)</f>
        <v>2400300827</v>
      </c>
      <c r="S141" s="14">
        <f>VLOOKUP($B141,[2]Sheet3!$G:$CZ,4,0)</f>
        <v>2400299672</v>
      </c>
      <c r="T141" s="14">
        <f>VLOOKUP($B141,[2]Sheet3!$G:$CZ,5,0)</f>
        <v>0</v>
      </c>
      <c r="U141" s="14">
        <f>VLOOKUP($B141,[2]Sheet3!$G:$CZ,6,0)</f>
        <v>0</v>
      </c>
      <c r="V141" s="14">
        <f>VLOOKUP($B141,[2]Sheet3!$G:$CZ,7,0)</f>
        <v>0</v>
      </c>
      <c r="W141" s="14">
        <f>VLOOKUP($B141,[2]Sheet3!$G:$CZ,8,0)</f>
        <v>0</v>
      </c>
      <c r="X141" s="14">
        <f>VLOOKUP($B141,[2]Sheet3!$G:$CZ,9,0)</f>
        <v>0</v>
      </c>
      <c r="Y141" s="14">
        <f>VLOOKUP($B141,[2]Sheet3!$G:$CZ,10,0)</f>
        <v>0</v>
      </c>
      <c r="Z141" s="14">
        <f>VLOOKUP($B141,[2]Sheet3!$G:$CZ,11,0)</f>
        <v>0</v>
      </c>
      <c r="AA141" s="14">
        <f>VLOOKUP($B141,[2]Sheet3!$G:$CZ,12,0)</f>
        <v>0</v>
      </c>
      <c r="AB141" s="14">
        <f>VLOOKUP($B141,[2]Sheet3!$G:$CZ,13,0)</f>
        <v>0</v>
      </c>
      <c r="AC141" s="14">
        <f>VLOOKUP($B141,[2]Sheet3!$G:$CZ,14,0)</f>
        <v>0</v>
      </c>
      <c r="AD141" s="14">
        <f>VLOOKUP($B141,[2]Sheet3!$G:$CZ,15,0)</f>
        <v>0</v>
      </c>
      <c r="AE141" s="14">
        <f>VLOOKUP($B141,[2]Sheet3!$G:$CZ,16,0)</f>
        <v>0</v>
      </c>
      <c r="AF141" s="14">
        <f>VLOOKUP($B141,[2]Sheet3!$G:$CZ,17,0)</f>
        <v>0</v>
      </c>
      <c r="AG141" s="14">
        <f>VLOOKUP($B141,[2]Sheet3!$G:$CZ,18,0)</f>
        <v>0</v>
      </c>
      <c r="AH141" s="14">
        <f>VLOOKUP($B141,[2]Sheet3!$G:$CZ,19,0)</f>
        <v>0</v>
      </c>
      <c r="AI141" s="14">
        <f>VLOOKUP($B141,[2]Sheet3!$G:$CZ,20,0)</f>
        <v>0</v>
      </c>
      <c r="AJ141" s="14">
        <f>VLOOKUP($B141,[2]Sheet3!$G:$CZ,21,0)</f>
        <v>0</v>
      </c>
      <c r="AK141" s="14">
        <f>VLOOKUP($B141,[2]Sheet3!$G:$CZ,22,0)</f>
        <v>0</v>
      </c>
      <c r="AL141" s="14">
        <f>VLOOKUP($B141,[2]Sheet3!$G:$CZ,23,0)</f>
        <v>0</v>
      </c>
      <c r="AM141" s="14">
        <f>VLOOKUP($B141,[2]Sheet3!$G:$CZ,24,0)</f>
        <v>0</v>
      </c>
      <c r="AN141" s="14">
        <f>VLOOKUP($B141,[2]Sheet3!$G:$CZ,25,0)</f>
        <v>0</v>
      </c>
      <c r="AO141" s="14">
        <f>VLOOKUP($B141,[2]Sheet3!$G:$CZ,26,0)</f>
        <v>0</v>
      </c>
      <c r="AP141" s="14">
        <f>VLOOKUP($B141,[2]Sheet3!$G:$CZ,27,0)</f>
        <v>0</v>
      </c>
      <c r="AQ141" s="14">
        <f>VLOOKUP($B141,[2]Sheet3!$G:$CZ,28,0)</f>
        <v>0</v>
      </c>
      <c r="AR141" s="14">
        <f>VLOOKUP($B141,[2]Sheet3!$G:$CZ,29,0)</f>
        <v>0</v>
      </c>
      <c r="AS141" s="14">
        <f>VLOOKUP($B141,[2]Sheet3!$G:$CZ,30,0)</f>
        <v>0</v>
      </c>
      <c r="AT141" s="14">
        <f>VLOOKUP($B141,[2]Sheet3!$G:$CZ,31,0)</f>
        <v>0</v>
      </c>
      <c r="AU141" s="14">
        <f>VLOOKUP($B141,[2]Sheet3!$G:$CZ,32,0)</f>
        <v>0</v>
      </c>
      <c r="AV141" s="14">
        <f>VLOOKUP($B141,[2]Sheet3!$G:$CZ,33,0)</f>
        <v>0</v>
      </c>
      <c r="AW141" s="14">
        <f>VLOOKUP($B141,[2]Sheet3!$G:$CZ,34,0)</f>
        <v>0</v>
      </c>
      <c r="AX141" s="14">
        <f>VLOOKUP($B141,[2]Sheet3!$G:$CZ,35,0)</f>
        <v>0</v>
      </c>
      <c r="AY141" s="14">
        <f>VLOOKUP($B141,[2]Sheet3!$G:$CZ,36,0)</f>
        <v>0</v>
      </c>
      <c r="AZ141" s="14">
        <f>VLOOKUP($B141,[2]Sheet3!$G:$CZ,37,0)</f>
        <v>0</v>
      </c>
      <c r="BA141" s="14">
        <f>VLOOKUP($B141,[2]Sheet3!$G:$CZ,38,0)</f>
        <v>0</v>
      </c>
      <c r="BB141" s="14">
        <f>VLOOKUP($B141,[2]Sheet3!$G:$CZ,39,0)</f>
        <v>0</v>
      </c>
      <c r="BC141" s="14">
        <f>VLOOKUP($B141,[2]Sheet3!$G:$CZ,40,0)</f>
        <v>0</v>
      </c>
      <c r="BD141" s="14">
        <f>VLOOKUP($B141,[2]Sheet3!$G:$CZ,41,0)</f>
        <v>0</v>
      </c>
      <c r="BE141" s="14">
        <f>VLOOKUP($B141,[2]Sheet3!$G:$CZ,42,0)</f>
        <v>0</v>
      </c>
      <c r="BF141" s="14">
        <f>VLOOKUP($B141,[2]Sheet3!$G:$CZ,43,0)</f>
        <v>0</v>
      </c>
      <c r="BG141" s="14">
        <f>VLOOKUP($B141,[2]Sheet3!$G:$CZ,44,0)</f>
        <v>0</v>
      </c>
      <c r="BH141" s="14">
        <f>VLOOKUP($B141,[2]Sheet3!$G:$CZ,45,0)</f>
        <v>0</v>
      </c>
      <c r="BI141" s="14">
        <f>VLOOKUP($B141,[2]Sheet3!$G:$CZ,46,0)</f>
        <v>0</v>
      </c>
      <c r="BJ141" s="14">
        <f>VLOOKUP($B141,[2]Sheet3!$G:$CZ,47,0)</f>
        <v>0</v>
      </c>
      <c r="BK141" s="14">
        <f>VLOOKUP($B141,[2]Sheet3!$G:$CZ,48,0)</f>
        <v>0</v>
      </c>
      <c r="BL141" s="14">
        <f>VLOOKUP($B141,[2]Sheet3!$G:$CZ,49,0)</f>
        <v>0</v>
      </c>
      <c r="BM141" s="14">
        <f>VLOOKUP($B141,[2]Sheet3!$G:$CZ,50,0)</f>
        <v>0</v>
      </c>
      <c r="BN141" s="14">
        <f>VLOOKUP($B141,[2]Sheet3!$G:$CZ,51,0)</f>
        <v>0</v>
      </c>
      <c r="BO141" s="14">
        <f>VLOOKUP($B141,[2]Sheet3!$G:$CZ,52,0)</f>
        <v>0</v>
      </c>
      <c r="BP141" s="14">
        <f>VLOOKUP($B141,[2]Sheet3!$G:$CZ,53,0)</f>
        <v>0</v>
      </c>
      <c r="BQ141" s="14">
        <f>VLOOKUP($B141,[2]Sheet3!$G:$CZ,54,0)</f>
        <v>0</v>
      </c>
      <c r="BR141" s="14">
        <f>VLOOKUP($B141,[2]Sheet3!$G:$CZ,55,0)</f>
        <v>0</v>
      </c>
      <c r="BS141" s="14">
        <f>VLOOKUP($B141,[2]Sheet3!$G:$CZ,56,0)</f>
        <v>0</v>
      </c>
      <c r="BT141" s="14">
        <f>VLOOKUP($B141,[2]Sheet3!$G:$CZ,57,0)</f>
        <v>0</v>
      </c>
      <c r="BU141" s="14">
        <f>VLOOKUP($B141,[2]Sheet3!$G:$CZ,58,0)</f>
        <v>0</v>
      </c>
      <c r="BV141" s="14">
        <f>VLOOKUP($B141,[2]Sheet3!$G:$CZ,59,0)</f>
        <v>0</v>
      </c>
      <c r="BW141" s="14">
        <f>VLOOKUP($B141,[2]Sheet3!$G:$CZ,60,0)</f>
        <v>0</v>
      </c>
      <c r="BX141" s="14">
        <f>VLOOKUP($B141,[2]Sheet3!$G:$CZ,61,0)</f>
        <v>0</v>
      </c>
      <c r="BY141" s="14">
        <f>VLOOKUP($B141,[2]Sheet3!$G:$CZ,62,0)</f>
        <v>0</v>
      </c>
      <c r="BZ141" s="14">
        <f>VLOOKUP($B141,[2]Sheet3!$G:$CZ,63,0)</f>
        <v>0</v>
      </c>
      <c r="CA141" s="14">
        <f>VLOOKUP($B141,[2]Sheet3!$G:$CZ,64,0)</f>
        <v>0</v>
      </c>
      <c r="CB141" s="14">
        <f>VLOOKUP($B141,[2]Sheet3!$G:$CZ,65,0)</f>
        <v>0</v>
      </c>
      <c r="CC141" s="14">
        <f>VLOOKUP($B141,[2]Sheet3!$G:$CZ,66,0)</f>
        <v>0</v>
      </c>
      <c r="CD141" s="14">
        <f>VLOOKUP($B141,[2]Sheet3!$G:$CZ,67,0)</f>
        <v>0</v>
      </c>
      <c r="CE141" s="14">
        <f>VLOOKUP($B141,[2]Sheet3!$G:$CZ,68,0)</f>
        <v>0</v>
      </c>
      <c r="CF141" s="14">
        <f>VLOOKUP($B141,[2]Sheet3!$G:$CZ,69,0)</f>
        <v>0</v>
      </c>
      <c r="CG141" s="14">
        <f>VLOOKUP($B141,[2]Sheet3!$G:$CZ,70,0)</f>
        <v>0</v>
      </c>
      <c r="CH141" s="14">
        <f>VLOOKUP($B141,[2]Sheet3!$G:$CZ,71,0)</f>
        <v>0</v>
      </c>
      <c r="CI141" s="14">
        <f>VLOOKUP($B141,[2]Sheet3!$G:$CZ,72,0)</f>
        <v>0</v>
      </c>
      <c r="CJ141" s="14">
        <f>VLOOKUP($B141,[2]Sheet3!$G:$CZ,73,0)</f>
        <v>0</v>
      </c>
      <c r="CK141" s="14">
        <f>VLOOKUP($B141,[2]Sheet3!$G:$CZ,74,0)</f>
        <v>0</v>
      </c>
      <c r="CL141" s="14">
        <f>VLOOKUP($B141,[2]Sheet3!$G:$CZ,75,0)</f>
        <v>0</v>
      </c>
      <c r="CM141" s="14">
        <f>VLOOKUP($B141,[2]Sheet3!$G:$CZ,76,0)</f>
        <v>0</v>
      </c>
      <c r="CN141" s="14">
        <f>VLOOKUP($B141,[2]Sheet3!$G:$CZ,77,0)</f>
        <v>0</v>
      </c>
      <c r="CO141" s="14">
        <f>VLOOKUP($B141,[2]Sheet3!$G:$CZ,78,0)</f>
        <v>0</v>
      </c>
      <c r="CP141" s="14">
        <f>VLOOKUP($B141,[2]Sheet3!$G:$CZ,79,0)</f>
        <v>0</v>
      </c>
      <c r="CQ141" s="14">
        <f>VLOOKUP($B141,[2]Sheet3!$G:$CZ,80,0)</f>
        <v>0</v>
      </c>
      <c r="CR141" s="14">
        <f>VLOOKUP($B141,[2]Sheet3!$G:$CZ,81,0)</f>
        <v>0</v>
      </c>
      <c r="CS141" s="14">
        <f>VLOOKUP($B141,[2]Sheet3!$G:$CZ,82,0)</f>
        <v>0</v>
      </c>
      <c r="CT141" s="14">
        <f>VLOOKUP($B141,[2]Sheet3!$G:$CZ,83,0)</f>
        <v>0</v>
      </c>
      <c r="CU141" s="14">
        <f>VLOOKUP($B141,[2]Sheet3!$G:$CZ,84,0)</f>
        <v>0</v>
      </c>
      <c r="CV141" s="14">
        <f>VLOOKUP($B141,[2]Sheet3!$G:$CZ,85,0)</f>
        <v>0</v>
      </c>
      <c r="CW141" s="14">
        <f>VLOOKUP($B141,[2]Sheet3!$G:$CZ,86,0)</f>
        <v>0</v>
      </c>
      <c r="CX141" s="14">
        <f>VLOOKUP($B141,[2]Sheet3!$G:$CZ,87,0)</f>
        <v>0</v>
      </c>
      <c r="CY141" s="14">
        <f>VLOOKUP($B141,[2]Sheet3!$G:$CZ,88,0)</f>
        <v>0</v>
      </c>
      <c r="CZ141" s="14">
        <f>VLOOKUP($B141,[2]Sheet3!$G:$CZ,89,0)</f>
        <v>0</v>
      </c>
      <c r="DA141" s="14">
        <f>VLOOKUP($B141,[2]Sheet3!$G:$CZ,90,0)</f>
        <v>0</v>
      </c>
      <c r="DB141" s="14">
        <f>VLOOKUP($B141,[2]Sheet3!$G:$CZ,91,0)</f>
        <v>0</v>
      </c>
      <c r="DC141" s="14">
        <f>VLOOKUP($B141,[2]Sheet3!$G:$CZ,92,0)</f>
        <v>0</v>
      </c>
      <c r="DD141" s="14">
        <f>VLOOKUP($B141,[2]Sheet3!$G:$CZ,93,0)</f>
        <v>0</v>
      </c>
      <c r="DE141" s="14">
        <f>VLOOKUP($B141,[2]Sheet3!$G:$CZ,94,0)</f>
        <v>0</v>
      </c>
      <c r="DF141" s="14">
        <f>VLOOKUP($B141,[2]Sheet3!$G:$CZ,95,0)</f>
        <v>0</v>
      </c>
      <c r="DG141" s="14">
        <f>VLOOKUP($B141,[2]Sheet3!$G:$CZ,96,0)</f>
        <v>0</v>
      </c>
      <c r="DH141" s="14">
        <f>VLOOKUP($B141,[2]Sheet3!$G:$CZ,97,0)</f>
        <v>0</v>
      </c>
      <c r="DI141" s="14">
        <f>VLOOKUP($B141,[2]Sheet3!$G:$CZ,98,0)</f>
        <v>0</v>
      </c>
    </row>
    <row r="142" spans="1:113" x14ac:dyDescent="0.3">
      <c r="A142" s="9" t="str">
        <f t="shared" si="6"/>
        <v>SA3159</v>
      </c>
      <c r="B142" s="15" t="s">
        <v>949</v>
      </c>
      <c r="C142" s="15" t="s">
        <v>950</v>
      </c>
      <c r="F142" s="7" t="s">
        <v>15</v>
      </c>
      <c r="G142" s="12" t="s">
        <v>3637</v>
      </c>
      <c r="H142" s="12" t="str">
        <f>VLOOKUP($B142,[1]Sheet1!$A:$G,5,0)</f>
        <v>mahmmad.ajar@redingtongroup.com</v>
      </c>
      <c r="I142" s="12" t="str">
        <f>VLOOKUP($B142,[1]Sheet1!$A:$G,7,0)</f>
        <v>vikram.kumar@redingtongroup.com</v>
      </c>
      <c r="J142" s="12" t="s">
        <v>82</v>
      </c>
      <c r="K142" s="7"/>
      <c r="L142" s="7"/>
      <c r="M142" s="8"/>
      <c r="N142" s="7" t="str">
        <f t="shared" si="7"/>
        <v>mahmmad.ajar@redingtongroup.com; vikram.kumar@redingtongroup.com; nilesh.phirke@redingtongroup.com;christopher.joseph@redingtongroup.com</v>
      </c>
      <c r="O142" s="7" t="str">
        <f t="shared" si="8"/>
        <v>SA3159</v>
      </c>
      <c r="P142" s="8" t="s">
        <v>5215</v>
      </c>
      <c r="Q142" s="14">
        <f>VLOOKUP($B142,[2]Sheet3!$G:$CZ,2,0)</f>
        <v>2400309263</v>
      </c>
      <c r="R142" s="14">
        <f>VLOOKUP($B142,[2]Sheet3!$G:$CZ,3,0)</f>
        <v>0</v>
      </c>
      <c r="S142" s="14">
        <f>VLOOKUP($B142,[2]Sheet3!$G:$CZ,4,0)</f>
        <v>0</v>
      </c>
      <c r="T142" s="14">
        <f>VLOOKUP($B142,[2]Sheet3!$G:$CZ,5,0)</f>
        <v>0</v>
      </c>
      <c r="U142" s="14">
        <f>VLOOKUP($B142,[2]Sheet3!$G:$CZ,6,0)</f>
        <v>0</v>
      </c>
      <c r="V142" s="14">
        <f>VLOOKUP($B142,[2]Sheet3!$G:$CZ,7,0)</f>
        <v>0</v>
      </c>
      <c r="W142" s="14">
        <f>VLOOKUP($B142,[2]Sheet3!$G:$CZ,8,0)</f>
        <v>0</v>
      </c>
      <c r="X142" s="14">
        <f>VLOOKUP($B142,[2]Sheet3!$G:$CZ,9,0)</f>
        <v>0</v>
      </c>
      <c r="Y142" s="14">
        <f>VLOOKUP($B142,[2]Sheet3!$G:$CZ,10,0)</f>
        <v>0</v>
      </c>
      <c r="Z142" s="14">
        <f>VLOOKUP($B142,[2]Sheet3!$G:$CZ,11,0)</f>
        <v>0</v>
      </c>
      <c r="AA142" s="14">
        <f>VLOOKUP($B142,[2]Sheet3!$G:$CZ,12,0)</f>
        <v>0</v>
      </c>
      <c r="AB142" s="14">
        <f>VLOOKUP($B142,[2]Sheet3!$G:$CZ,13,0)</f>
        <v>0</v>
      </c>
      <c r="AC142" s="14">
        <f>VLOOKUP($B142,[2]Sheet3!$G:$CZ,14,0)</f>
        <v>0</v>
      </c>
      <c r="AD142" s="14">
        <f>VLOOKUP($B142,[2]Sheet3!$G:$CZ,15,0)</f>
        <v>0</v>
      </c>
      <c r="AE142" s="14">
        <f>VLOOKUP($B142,[2]Sheet3!$G:$CZ,16,0)</f>
        <v>0</v>
      </c>
      <c r="AF142" s="14">
        <f>VLOOKUP($B142,[2]Sheet3!$G:$CZ,17,0)</f>
        <v>0</v>
      </c>
      <c r="AG142" s="14">
        <f>VLOOKUP($B142,[2]Sheet3!$G:$CZ,18,0)</f>
        <v>0</v>
      </c>
      <c r="AH142" s="14">
        <f>VLOOKUP($B142,[2]Sheet3!$G:$CZ,19,0)</f>
        <v>0</v>
      </c>
      <c r="AI142" s="14">
        <f>VLOOKUP($B142,[2]Sheet3!$G:$CZ,20,0)</f>
        <v>0</v>
      </c>
      <c r="AJ142" s="14">
        <f>VLOOKUP($B142,[2]Sheet3!$G:$CZ,21,0)</f>
        <v>0</v>
      </c>
      <c r="AK142" s="14">
        <f>VLOOKUP($B142,[2]Sheet3!$G:$CZ,22,0)</f>
        <v>0</v>
      </c>
      <c r="AL142" s="14">
        <f>VLOOKUP($B142,[2]Sheet3!$G:$CZ,23,0)</f>
        <v>0</v>
      </c>
      <c r="AM142" s="14">
        <f>VLOOKUP($B142,[2]Sheet3!$G:$CZ,24,0)</f>
        <v>0</v>
      </c>
      <c r="AN142" s="14">
        <f>VLOOKUP($B142,[2]Sheet3!$G:$CZ,25,0)</f>
        <v>0</v>
      </c>
      <c r="AO142" s="14">
        <f>VLOOKUP($B142,[2]Sheet3!$G:$CZ,26,0)</f>
        <v>0</v>
      </c>
      <c r="AP142" s="14">
        <f>VLOOKUP($B142,[2]Sheet3!$G:$CZ,27,0)</f>
        <v>0</v>
      </c>
      <c r="AQ142" s="14">
        <f>VLOOKUP($B142,[2]Sheet3!$G:$CZ,28,0)</f>
        <v>0</v>
      </c>
      <c r="AR142" s="14">
        <f>VLOOKUP($B142,[2]Sheet3!$G:$CZ,29,0)</f>
        <v>0</v>
      </c>
      <c r="AS142" s="14">
        <f>VLOOKUP($B142,[2]Sheet3!$G:$CZ,30,0)</f>
        <v>0</v>
      </c>
      <c r="AT142" s="14">
        <f>VLOOKUP($B142,[2]Sheet3!$G:$CZ,31,0)</f>
        <v>0</v>
      </c>
      <c r="AU142" s="14">
        <f>VLOOKUP($B142,[2]Sheet3!$G:$CZ,32,0)</f>
        <v>0</v>
      </c>
      <c r="AV142" s="14">
        <f>VLOOKUP($B142,[2]Sheet3!$G:$CZ,33,0)</f>
        <v>0</v>
      </c>
      <c r="AW142" s="14">
        <f>VLOOKUP($B142,[2]Sheet3!$G:$CZ,34,0)</f>
        <v>0</v>
      </c>
      <c r="AX142" s="14">
        <f>VLOOKUP($B142,[2]Sheet3!$G:$CZ,35,0)</f>
        <v>0</v>
      </c>
      <c r="AY142" s="14">
        <f>VLOOKUP($B142,[2]Sheet3!$G:$CZ,36,0)</f>
        <v>0</v>
      </c>
      <c r="AZ142" s="14">
        <f>VLOOKUP($B142,[2]Sheet3!$G:$CZ,37,0)</f>
        <v>0</v>
      </c>
      <c r="BA142" s="14">
        <f>VLOOKUP($B142,[2]Sheet3!$G:$CZ,38,0)</f>
        <v>0</v>
      </c>
      <c r="BB142" s="14">
        <f>VLOOKUP($B142,[2]Sheet3!$G:$CZ,39,0)</f>
        <v>0</v>
      </c>
      <c r="BC142" s="14">
        <f>VLOOKUP($B142,[2]Sheet3!$G:$CZ,40,0)</f>
        <v>0</v>
      </c>
      <c r="BD142" s="14">
        <f>VLOOKUP($B142,[2]Sheet3!$G:$CZ,41,0)</f>
        <v>0</v>
      </c>
      <c r="BE142" s="14">
        <f>VLOOKUP($B142,[2]Sheet3!$G:$CZ,42,0)</f>
        <v>0</v>
      </c>
      <c r="BF142" s="14">
        <f>VLOOKUP($B142,[2]Sheet3!$G:$CZ,43,0)</f>
        <v>0</v>
      </c>
      <c r="BG142" s="14">
        <f>VLOOKUP($B142,[2]Sheet3!$G:$CZ,44,0)</f>
        <v>0</v>
      </c>
      <c r="BH142" s="14">
        <f>VLOOKUP($B142,[2]Sheet3!$G:$CZ,45,0)</f>
        <v>0</v>
      </c>
      <c r="BI142" s="14">
        <f>VLOOKUP($B142,[2]Sheet3!$G:$CZ,46,0)</f>
        <v>0</v>
      </c>
      <c r="BJ142" s="14">
        <f>VLOOKUP($B142,[2]Sheet3!$G:$CZ,47,0)</f>
        <v>0</v>
      </c>
      <c r="BK142" s="14">
        <f>VLOOKUP($B142,[2]Sheet3!$G:$CZ,48,0)</f>
        <v>0</v>
      </c>
      <c r="BL142" s="14">
        <f>VLOOKUP($B142,[2]Sheet3!$G:$CZ,49,0)</f>
        <v>0</v>
      </c>
      <c r="BM142" s="14">
        <f>VLOOKUP($B142,[2]Sheet3!$G:$CZ,50,0)</f>
        <v>0</v>
      </c>
      <c r="BN142" s="14">
        <f>VLOOKUP($B142,[2]Sheet3!$G:$CZ,51,0)</f>
        <v>0</v>
      </c>
      <c r="BO142" s="14">
        <f>VLOOKUP($B142,[2]Sheet3!$G:$CZ,52,0)</f>
        <v>0</v>
      </c>
      <c r="BP142" s="14">
        <f>VLOOKUP($B142,[2]Sheet3!$G:$CZ,53,0)</f>
        <v>0</v>
      </c>
      <c r="BQ142" s="14">
        <f>VLOOKUP($B142,[2]Sheet3!$G:$CZ,54,0)</f>
        <v>0</v>
      </c>
      <c r="BR142" s="14">
        <f>VLOOKUP($B142,[2]Sheet3!$G:$CZ,55,0)</f>
        <v>0</v>
      </c>
      <c r="BS142" s="14">
        <f>VLOOKUP($B142,[2]Sheet3!$G:$CZ,56,0)</f>
        <v>0</v>
      </c>
      <c r="BT142" s="14">
        <f>VLOOKUP($B142,[2]Sheet3!$G:$CZ,57,0)</f>
        <v>0</v>
      </c>
      <c r="BU142" s="14">
        <f>VLOOKUP($B142,[2]Sheet3!$G:$CZ,58,0)</f>
        <v>0</v>
      </c>
      <c r="BV142" s="14">
        <f>VLOOKUP($B142,[2]Sheet3!$G:$CZ,59,0)</f>
        <v>0</v>
      </c>
      <c r="BW142" s="14">
        <f>VLOOKUP($B142,[2]Sheet3!$G:$CZ,60,0)</f>
        <v>0</v>
      </c>
      <c r="BX142" s="14">
        <f>VLOOKUP($B142,[2]Sheet3!$G:$CZ,61,0)</f>
        <v>0</v>
      </c>
      <c r="BY142" s="14">
        <f>VLOOKUP($B142,[2]Sheet3!$G:$CZ,62,0)</f>
        <v>0</v>
      </c>
      <c r="BZ142" s="14">
        <f>VLOOKUP($B142,[2]Sheet3!$G:$CZ,63,0)</f>
        <v>0</v>
      </c>
      <c r="CA142" s="14">
        <f>VLOOKUP($B142,[2]Sheet3!$G:$CZ,64,0)</f>
        <v>0</v>
      </c>
      <c r="CB142" s="14">
        <f>VLOOKUP($B142,[2]Sheet3!$G:$CZ,65,0)</f>
        <v>0</v>
      </c>
      <c r="CC142" s="14">
        <f>VLOOKUP($B142,[2]Sheet3!$G:$CZ,66,0)</f>
        <v>0</v>
      </c>
      <c r="CD142" s="14">
        <f>VLOOKUP($B142,[2]Sheet3!$G:$CZ,67,0)</f>
        <v>0</v>
      </c>
      <c r="CE142" s="14">
        <f>VLOOKUP($B142,[2]Sheet3!$G:$CZ,68,0)</f>
        <v>0</v>
      </c>
      <c r="CF142" s="14">
        <f>VLOOKUP($B142,[2]Sheet3!$G:$CZ,69,0)</f>
        <v>0</v>
      </c>
      <c r="CG142" s="14">
        <f>VLOOKUP($B142,[2]Sheet3!$G:$CZ,70,0)</f>
        <v>0</v>
      </c>
      <c r="CH142" s="14">
        <f>VLOOKUP($B142,[2]Sheet3!$G:$CZ,71,0)</f>
        <v>0</v>
      </c>
      <c r="CI142" s="14">
        <f>VLOOKUP($B142,[2]Sheet3!$G:$CZ,72,0)</f>
        <v>0</v>
      </c>
      <c r="CJ142" s="14">
        <f>VLOOKUP($B142,[2]Sheet3!$G:$CZ,73,0)</f>
        <v>0</v>
      </c>
      <c r="CK142" s="14">
        <f>VLOOKUP($B142,[2]Sheet3!$G:$CZ,74,0)</f>
        <v>0</v>
      </c>
      <c r="CL142" s="14">
        <f>VLOOKUP($B142,[2]Sheet3!$G:$CZ,75,0)</f>
        <v>0</v>
      </c>
      <c r="CM142" s="14">
        <f>VLOOKUP($B142,[2]Sheet3!$G:$CZ,76,0)</f>
        <v>0</v>
      </c>
      <c r="CN142" s="14">
        <f>VLOOKUP($B142,[2]Sheet3!$G:$CZ,77,0)</f>
        <v>0</v>
      </c>
      <c r="CO142" s="14">
        <f>VLOOKUP($B142,[2]Sheet3!$G:$CZ,78,0)</f>
        <v>0</v>
      </c>
      <c r="CP142" s="14">
        <f>VLOOKUP($B142,[2]Sheet3!$G:$CZ,79,0)</f>
        <v>0</v>
      </c>
      <c r="CQ142" s="14">
        <f>VLOOKUP($B142,[2]Sheet3!$G:$CZ,80,0)</f>
        <v>0</v>
      </c>
      <c r="CR142" s="14">
        <f>VLOOKUP($B142,[2]Sheet3!$G:$CZ,81,0)</f>
        <v>0</v>
      </c>
      <c r="CS142" s="14">
        <f>VLOOKUP($B142,[2]Sheet3!$G:$CZ,82,0)</f>
        <v>0</v>
      </c>
      <c r="CT142" s="14">
        <f>VLOOKUP($B142,[2]Sheet3!$G:$CZ,83,0)</f>
        <v>0</v>
      </c>
      <c r="CU142" s="14">
        <f>VLOOKUP($B142,[2]Sheet3!$G:$CZ,84,0)</f>
        <v>0</v>
      </c>
      <c r="CV142" s="14">
        <f>VLOOKUP($B142,[2]Sheet3!$G:$CZ,85,0)</f>
        <v>0</v>
      </c>
      <c r="CW142" s="14">
        <f>VLOOKUP($B142,[2]Sheet3!$G:$CZ,86,0)</f>
        <v>0</v>
      </c>
      <c r="CX142" s="14">
        <f>VLOOKUP($B142,[2]Sheet3!$G:$CZ,87,0)</f>
        <v>0</v>
      </c>
      <c r="CY142" s="14">
        <f>VLOOKUP($B142,[2]Sheet3!$G:$CZ,88,0)</f>
        <v>0</v>
      </c>
      <c r="CZ142" s="14">
        <f>VLOOKUP($B142,[2]Sheet3!$G:$CZ,89,0)</f>
        <v>0</v>
      </c>
      <c r="DA142" s="14">
        <f>VLOOKUP($B142,[2]Sheet3!$G:$CZ,90,0)</f>
        <v>0</v>
      </c>
      <c r="DB142" s="14">
        <f>VLOOKUP($B142,[2]Sheet3!$G:$CZ,91,0)</f>
        <v>0</v>
      </c>
      <c r="DC142" s="14">
        <f>VLOOKUP($B142,[2]Sheet3!$G:$CZ,92,0)</f>
        <v>0</v>
      </c>
      <c r="DD142" s="14">
        <f>VLOOKUP($B142,[2]Sheet3!$G:$CZ,93,0)</f>
        <v>0</v>
      </c>
      <c r="DE142" s="14">
        <f>VLOOKUP($B142,[2]Sheet3!$G:$CZ,94,0)</f>
        <v>0</v>
      </c>
      <c r="DF142" s="14">
        <f>VLOOKUP($B142,[2]Sheet3!$G:$CZ,95,0)</f>
        <v>0</v>
      </c>
      <c r="DG142" s="14">
        <f>VLOOKUP($B142,[2]Sheet3!$G:$CZ,96,0)</f>
        <v>0</v>
      </c>
      <c r="DH142" s="14">
        <f>VLOOKUP($B142,[2]Sheet3!$G:$CZ,97,0)</f>
        <v>0</v>
      </c>
      <c r="DI142" s="14">
        <f>VLOOKUP($B142,[2]Sheet3!$G:$CZ,98,0)</f>
        <v>0</v>
      </c>
    </row>
    <row r="143" spans="1:113" x14ac:dyDescent="0.3">
      <c r="A143" s="9" t="str">
        <f t="shared" si="6"/>
        <v>SAR010</v>
      </c>
      <c r="B143" s="15" t="s">
        <v>951</v>
      </c>
      <c r="C143" s="15" t="s">
        <v>952</v>
      </c>
      <c r="F143" s="7" t="s">
        <v>15</v>
      </c>
      <c r="G143" s="12" t="s">
        <v>3638</v>
      </c>
      <c r="H143" s="12" t="str">
        <f>VLOOKUP($B143,[1]Sheet1!$A:$G,5,0)</f>
        <v>mahmmad.ajar@redingtongroup.com</v>
      </c>
      <c r="I143" s="12" t="str">
        <f>VLOOKUP($B143,[1]Sheet1!$A:$G,7,0)</f>
        <v>vikram.kumar@redingtongroup.com</v>
      </c>
      <c r="J143" s="12" t="s">
        <v>82</v>
      </c>
      <c r="K143" s="7"/>
      <c r="L143" s="7"/>
      <c r="M143" s="8"/>
      <c r="N143" s="7" t="str">
        <f t="shared" si="7"/>
        <v>mahmmad.ajar@redingtongroup.com; vikram.kumar@redingtongroup.com; nilesh.phirke@redingtongroup.com;christopher.joseph@redingtongroup.com</v>
      </c>
      <c r="O143" s="7" t="str">
        <f t="shared" si="8"/>
        <v>SAR010</v>
      </c>
      <c r="P143" s="8" t="s">
        <v>5215</v>
      </c>
      <c r="Q143" s="14">
        <f>VLOOKUP($B143,[2]Sheet3!$G:$CZ,2,0)</f>
        <v>2400309260</v>
      </c>
      <c r="R143" s="14">
        <f>VLOOKUP($B143,[2]Sheet3!$G:$CZ,3,0)</f>
        <v>2400306345</v>
      </c>
      <c r="S143" s="14">
        <f>VLOOKUP($B143,[2]Sheet3!$G:$CZ,4,0)</f>
        <v>2400306437</v>
      </c>
      <c r="T143" s="14">
        <f>VLOOKUP($B143,[2]Sheet3!$G:$CZ,5,0)</f>
        <v>2400306439</v>
      </c>
      <c r="U143" s="14">
        <f>VLOOKUP($B143,[2]Sheet3!$G:$CZ,6,0)</f>
        <v>0</v>
      </c>
      <c r="V143" s="14">
        <f>VLOOKUP($B143,[2]Sheet3!$G:$CZ,7,0)</f>
        <v>0</v>
      </c>
      <c r="W143" s="14">
        <f>VLOOKUP($B143,[2]Sheet3!$G:$CZ,8,0)</f>
        <v>0</v>
      </c>
      <c r="X143" s="14">
        <f>VLOOKUP($B143,[2]Sheet3!$G:$CZ,9,0)</f>
        <v>0</v>
      </c>
      <c r="Y143" s="14">
        <f>VLOOKUP($B143,[2]Sheet3!$G:$CZ,10,0)</f>
        <v>0</v>
      </c>
      <c r="Z143" s="14">
        <f>VLOOKUP($B143,[2]Sheet3!$G:$CZ,11,0)</f>
        <v>0</v>
      </c>
      <c r="AA143" s="14">
        <f>VLOOKUP($B143,[2]Sheet3!$G:$CZ,12,0)</f>
        <v>0</v>
      </c>
      <c r="AB143" s="14">
        <f>VLOOKUP($B143,[2]Sheet3!$G:$CZ,13,0)</f>
        <v>0</v>
      </c>
      <c r="AC143" s="14">
        <f>VLOOKUP($B143,[2]Sheet3!$G:$CZ,14,0)</f>
        <v>0</v>
      </c>
      <c r="AD143" s="14">
        <f>VLOOKUP($B143,[2]Sheet3!$G:$CZ,15,0)</f>
        <v>0</v>
      </c>
      <c r="AE143" s="14">
        <f>VLOOKUP($B143,[2]Sheet3!$G:$CZ,16,0)</f>
        <v>0</v>
      </c>
      <c r="AF143" s="14">
        <f>VLOOKUP($B143,[2]Sheet3!$G:$CZ,17,0)</f>
        <v>0</v>
      </c>
      <c r="AG143" s="14">
        <f>VLOOKUP($B143,[2]Sheet3!$G:$CZ,18,0)</f>
        <v>0</v>
      </c>
      <c r="AH143" s="14">
        <f>VLOOKUP($B143,[2]Sheet3!$G:$CZ,19,0)</f>
        <v>0</v>
      </c>
      <c r="AI143" s="14">
        <f>VLOOKUP($B143,[2]Sheet3!$G:$CZ,20,0)</f>
        <v>0</v>
      </c>
      <c r="AJ143" s="14">
        <f>VLOOKUP($B143,[2]Sheet3!$G:$CZ,21,0)</f>
        <v>0</v>
      </c>
      <c r="AK143" s="14">
        <f>VLOOKUP($B143,[2]Sheet3!$G:$CZ,22,0)</f>
        <v>0</v>
      </c>
      <c r="AL143" s="14">
        <f>VLOOKUP($B143,[2]Sheet3!$G:$CZ,23,0)</f>
        <v>0</v>
      </c>
      <c r="AM143" s="14">
        <f>VLOOKUP($B143,[2]Sheet3!$G:$CZ,24,0)</f>
        <v>0</v>
      </c>
      <c r="AN143" s="14">
        <f>VLOOKUP($B143,[2]Sheet3!$G:$CZ,25,0)</f>
        <v>0</v>
      </c>
      <c r="AO143" s="14">
        <f>VLOOKUP($B143,[2]Sheet3!$G:$CZ,26,0)</f>
        <v>0</v>
      </c>
      <c r="AP143" s="14">
        <f>VLOOKUP($B143,[2]Sheet3!$G:$CZ,27,0)</f>
        <v>0</v>
      </c>
      <c r="AQ143" s="14">
        <f>VLOOKUP($B143,[2]Sheet3!$G:$CZ,28,0)</f>
        <v>0</v>
      </c>
      <c r="AR143" s="14">
        <f>VLOOKUP($B143,[2]Sheet3!$G:$CZ,29,0)</f>
        <v>0</v>
      </c>
      <c r="AS143" s="14">
        <f>VLOOKUP($B143,[2]Sheet3!$G:$CZ,30,0)</f>
        <v>0</v>
      </c>
      <c r="AT143" s="14">
        <f>VLOOKUP($B143,[2]Sheet3!$G:$CZ,31,0)</f>
        <v>0</v>
      </c>
      <c r="AU143" s="14">
        <f>VLOOKUP($B143,[2]Sheet3!$G:$CZ,32,0)</f>
        <v>0</v>
      </c>
      <c r="AV143" s="14">
        <f>VLOOKUP($B143,[2]Sheet3!$G:$CZ,33,0)</f>
        <v>0</v>
      </c>
      <c r="AW143" s="14">
        <f>VLOOKUP($B143,[2]Sheet3!$G:$CZ,34,0)</f>
        <v>0</v>
      </c>
      <c r="AX143" s="14">
        <f>VLOOKUP($B143,[2]Sheet3!$G:$CZ,35,0)</f>
        <v>0</v>
      </c>
      <c r="AY143" s="14">
        <f>VLOOKUP($B143,[2]Sheet3!$G:$CZ,36,0)</f>
        <v>0</v>
      </c>
      <c r="AZ143" s="14">
        <f>VLOOKUP($B143,[2]Sheet3!$G:$CZ,37,0)</f>
        <v>0</v>
      </c>
      <c r="BA143" s="14">
        <f>VLOOKUP($B143,[2]Sheet3!$G:$CZ,38,0)</f>
        <v>0</v>
      </c>
      <c r="BB143" s="14">
        <f>VLOOKUP($B143,[2]Sheet3!$G:$CZ,39,0)</f>
        <v>0</v>
      </c>
      <c r="BC143" s="14">
        <f>VLOOKUP($B143,[2]Sheet3!$G:$CZ,40,0)</f>
        <v>0</v>
      </c>
      <c r="BD143" s="14">
        <f>VLOOKUP($B143,[2]Sheet3!$G:$CZ,41,0)</f>
        <v>0</v>
      </c>
      <c r="BE143" s="14">
        <f>VLOOKUP($B143,[2]Sheet3!$G:$CZ,42,0)</f>
        <v>0</v>
      </c>
      <c r="BF143" s="14">
        <f>VLOOKUP($B143,[2]Sheet3!$G:$CZ,43,0)</f>
        <v>0</v>
      </c>
      <c r="BG143" s="14">
        <f>VLOOKUP($B143,[2]Sheet3!$G:$CZ,44,0)</f>
        <v>0</v>
      </c>
      <c r="BH143" s="14">
        <f>VLOOKUP($B143,[2]Sheet3!$G:$CZ,45,0)</f>
        <v>0</v>
      </c>
      <c r="BI143" s="14">
        <f>VLOOKUP($B143,[2]Sheet3!$G:$CZ,46,0)</f>
        <v>0</v>
      </c>
      <c r="BJ143" s="14">
        <f>VLOOKUP($B143,[2]Sheet3!$G:$CZ,47,0)</f>
        <v>0</v>
      </c>
      <c r="BK143" s="14">
        <f>VLOOKUP($B143,[2]Sheet3!$G:$CZ,48,0)</f>
        <v>0</v>
      </c>
      <c r="BL143" s="14">
        <f>VLOOKUP($B143,[2]Sheet3!$G:$CZ,49,0)</f>
        <v>0</v>
      </c>
      <c r="BM143" s="14">
        <f>VLOOKUP($B143,[2]Sheet3!$G:$CZ,50,0)</f>
        <v>0</v>
      </c>
      <c r="BN143" s="14">
        <f>VLOOKUP($B143,[2]Sheet3!$G:$CZ,51,0)</f>
        <v>0</v>
      </c>
      <c r="BO143" s="14">
        <f>VLOOKUP($B143,[2]Sheet3!$G:$CZ,52,0)</f>
        <v>0</v>
      </c>
      <c r="BP143" s="14">
        <f>VLOOKUP($B143,[2]Sheet3!$G:$CZ,53,0)</f>
        <v>0</v>
      </c>
      <c r="BQ143" s="14">
        <f>VLOOKUP($B143,[2]Sheet3!$G:$CZ,54,0)</f>
        <v>0</v>
      </c>
      <c r="BR143" s="14">
        <f>VLOOKUP($B143,[2]Sheet3!$G:$CZ,55,0)</f>
        <v>0</v>
      </c>
      <c r="BS143" s="14">
        <f>VLOOKUP($B143,[2]Sheet3!$G:$CZ,56,0)</f>
        <v>0</v>
      </c>
      <c r="BT143" s="14">
        <f>VLOOKUP($B143,[2]Sheet3!$G:$CZ,57,0)</f>
        <v>0</v>
      </c>
      <c r="BU143" s="14">
        <f>VLOOKUP($B143,[2]Sheet3!$G:$CZ,58,0)</f>
        <v>0</v>
      </c>
      <c r="BV143" s="14">
        <f>VLOOKUP($B143,[2]Sheet3!$G:$CZ,59,0)</f>
        <v>0</v>
      </c>
      <c r="BW143" s="14">
        <f>VLOOKUP($B143,[2]Sheet3!$G:$CZ,60,0)</f>
        <v>0</v>
      </c>
      <c r="BX143" s="14">
        <f>VLOOKUP($B143,[2]Sheet3!$G:$CZ,61,0)</f>
        <v>0</v>
      </c>
      <c r="BY143" s="14">
        <f>VLOOKUP($B143,[2]Sheet3!$G:$CZ,62,0)</f>
        <v>0</v>
      </c>
      <c r="BZ143" s="14">
        <f>VLOOKUP($B143,[2]Sheet3!$G:$CZ,63,0)</f>
        <v>0</v>
      </c>
      <c r="CA143" s="14">
        <f>VLOOKUP($B143,[2]Sheet3!$G:$CZ,64,0)</f>
        <v>0</v>
      </c>
      <c r="CB143" s="14">
        <f>VLOOKUP($B143,[2]Sheet3!$G:$CZ,65,0)</f>
        <v>0</v>
      </c>
      <c r="CC143" s="14">
        <f>VLOOKUP($B143,[2]Sheet3!$G:$CZ,66,0)</f>
        <v>0</v>
      </c>
      <c r="CD143" s="14">
        <f>VLOOKUP($B143,[2]Sheet3!$G:$CZ,67,0)</f>
        <v>0</v>
      </c>
      <c r="CE143" s="14">
        <f>VLOOKUP($B143,[2]Sheet3!$G:$CZ,68,0)</f>
        <v>0</v>
      </c>
      <c r="CF143" s="14">
        <f>VLOOKUP($B143,[2]Sheet3!$G:$CZ,69,0)</f>
        <v>0</v>
      </c>
      <c r="CG143" s="14">
        <f>VLOOKUP($B143,[2]Sheet3!$G:$CZ,70,0)</f>
        <v>0</v>
      </c>
      <c r="CH143" s="14">
        <f>VLOOKUP($B143,[2]Sheet3!$G:$CZ,71,0)</f>
        <v>0</v>
      </c>
      <c r="CI143" s="14">
        <f>VLOOKUP($B143,[2]Sheet3!$G:$CZ,72,0)</f>
        <v>0</v>
      </c>
      <c r="CJ143" s="14">
        <f>VLOOKUP($B143,[2]Sheet3!$G:$CZ,73,0)</f>
        <v>0</v>
      </c>
      <c r="CK143" s="14">
        <f>VLOOKUP($B143,[2]Sheet3!$G:$CZ,74,0)</f>
        <v>0</v>
      </c>
      <c r="CL143" s="14">
        <f>VLOOKUP($B143,[2]Sheet3!$G:$CZ,75,0)</f>
        <v>0</v>
      </c>
      <c r="CM143" s="14">
        <f>VLOOKUP($B143,[2]Sheet3!$G:$CZ,76,0)</f>
        <v>0</v>
      </c>
      <c r="CN143" s="14">
        <f>VLOOKUP($B143,[2]Sheet3!$G:$CZ,77,0)</f>
        <v>0</v>
      </c>
      <c r="CO143" s="14">
        <f>VLOOKUP($B143,[2]Sheet3!$G:$CZ,78,0)</f>
        <v>0</v>
      </c>
      <c r="CP143" s="14">
        <f>VLOOKUP($B143,[2]Sheet3!$G:$CZ,79,0)</f>
        <v>0</v>
      </c>
      <c r="CQ143" s="14">
        <f>VLOOKUP($B143,[2]Sheet3!$G:$CZ,80,0)</f>
        <v>0</v>
      </c>
      <c r="CR143" s="14">
        <f>VLOOKUP($B143,[2]Sheet3!$G:$CZ,81,0)</f>
        <v>0</v>
      </c>
      <c r="CS143" s="14">
        <f>VLOOKUP($B143,[2]Sheet3!$G:$CZ,82,0)</f>
        <v>0</v>
      </c>
      <c r="CT143" s="14">
        <f>VLOOKUP($B143,[2]Sheet3!$G:$CZ,83,0)</f>
        <v>0</v>
      </c>
      <c r="CU143" s="14">
        <f>VLOOKUP($B143,[2]Sheet3!$G:$CZ,84,0)</f>
        <v>0</v>
      </c>
      <c r="CV143" s="14">
        <f>VLOOKUP($B143,[2]Sheet3!$G:$CZ,85,0)</f>
        <v>0</v>
      </c>
      <c r="CW143" s="14">
        <f>VLOOKUP($B143,[2]Sheet3!$G:$CZ,86,0)</f>
        <v>0</v>
      </c>
      <c r="CX143" s="14">
        <f>VLOOKUP($B143,[2]Sheet3!$G:$CZ,87,0)</f>
        <v>0</v>
      </c>
      <c r="CY143" s="14">
        <f>VLOOKUP($B143,[2]Sheet3!$G:$CZ,88,0)</f>
        <v>0</v>
      </c>
      <c r="CZ143" s="14">
        <f>VLOOKUP($B143,[2]Sheet3!$G:$CZ,89,0)</f>
        <v>0</v>
      </c>
      <c r="DA143" s="14">
        <f>VLOOKUP($B143,[2]Sheet3!$G:$CZ,90,0)</f>
        <v>0</v>
      </c>
      <c r="DB143" s="14">
        <f>VLOOKUP($B143,[2]Sheet3!$G:$CZ,91,0)</f>
        <v>0</v>
      </c>
      <c r="DC143" s="14">
        <f>VLOOKUP($B143,[2]Sheet3!$G:$CZ,92,0)</f>
        <v>0</v>
      </c>
      <c r="DD143" s="14">
        <f>VLOOKUP($B143,[2]Sheet3!$G:$CZ,93,0)</f>
        <v>0</v>
      </c>
      <c r="DE143" s="14">
        <f>VLOOKUP($B143,[2]Sheet3!$G:$CZ,94,0)</f>
        <v>0</v>
      </c>
      <c r="DF143" s="14">
        <f>VLOOKUP($B143,[2]Sheet3!$G:$CZ,95,0)</f>
        <v>0</v>
      </c>
      <c r="DG143" s="14">
        <f>VLOOKUP($B143,[2]Sheet3!$G:$CZ,96,0)</f>
        <v>0</v>
      </c>
      <c r="DH143" s="14">
        <f>VLOOKUP($B143,[2]Sheet3!$G:$CZ,97,0)</f>
        <v>0</v>
      </c>
      <c r="DI143" s="14">
        <f>VLOOKUP($B143,[2]Sheet3!$G:$CZ,98,0)</f>
        <v>0</v>
      </c>
    </row>
    <row r="144" spans="1:113" x14ac:dyDescent="0.3">
      <c r="A144" s="9" t="str">
        <f t="shared" si="6"/>
        <v>SAR007</v>
      </c>
      <c r="B144" s="15" t="s">
        <v>953</v>
      </c>
      <c r="C144" s="15" t="s">
        <v>954</v>
      </c>
      <c r="F144" s="7" t="s">
        <v>15</v>
      </c>
      <c r="G144" s="12" t="s">
        <v>3639</v>
      </c>
      <c r="H144" s="12" t="str">
        <f>VLOOKUP($B144,[1]Sheet1!$A:$G,5,0)</f>
        <v>mahmmad.ajar@redingtongroup.com</v>
      </c>
      <c r="I144" s="12" t="str">
        <f>VLOOKUP($B144,[1]Sheet1!$A:$G,7,0)</f>
        <v>vikram.kumar@redingtongroup.com</v>
      </c>
      <c r="J144" s="12" t="s">
        <v>82</v>
      </c>
      <c r="K144" s="7"/>
      <c r="L144" s="7"/>
      <c r="M144" s="8"/>
      <c r="N144" s="7" t="str">
        <f t="shared" si="7"/>
        <v>mahmmad.ajar@redingtongroup.com; vikram.kumar@redingtongroup.com; nilesh.phirke@redingtongroup.com;christopher.joseph@redingtongroup.com</v>
      </c>
      <c r="O144" s="7" t="str">
        <f t="shared" si="8"/>
        <v>SAR007</v>
      </c>
      <c r="P144" s="8" t="s">
        <v>5215</v>
      </c>
      <c r="Q144" s="14">
        <f>VLOOKUP($B144,[2]Sheet3!$G:$CZ,2,0)</f>
        <v>2400306350</v>
      </c>
      <c r="R144" s="14">
        <f>VLOOKUP($B144,[2]Sheet3!$G:$CZ,3,0)</f>
        <v>2400306347</v>
      </c>
      <c r="S144" s="14">
        <f>VLOOKUP($B144,[2]Sheet3!$G:$CZ,4,0)</f>
        <v>2400306348</v>
      </c>
      <c r="T144" s="14">
        <f>VLOOKUP($B144,[2]Sheet3!$G:$CZ,5,0)</f>
        <v>2400306349</v>
      </c>
      <c r="U144" s="14">
        <f>VLOOKUP($B144,[2]Sheet3!$G:$CZ,6,0)</f>
        <v>2400306346</v>
      </c>
      <c r="V144" s="14">
        <f>VLOOKUP($B144,[2]Sheet3!$G:$CZ,7,0)</f>
        <v>0</v>
      </c>
      <c r="W144" s="14">
        <f>VLOOKUP($B144,[2]Sheet3!$G:$CZ,8,0)</f>
        <v>0</v>
      </c>
      <c r="X144" s="14">
        <f>VLOOKUP($B144,[2]Sheet3!$G:$CZ,9,0)</f>
        <v>0</v>
      </c>
      <c r="Y144" s="14">
        <f>VLOOKUP($B144,[2]Sheet3!$G:$CZ,10,0)</f>
        <v>0</v>
      </c>
      <c r="Z144" s="14">
        <f>VLOOKUP($B144,[2]Sheet3!$G:$CZ,11,0)</f>
        <v>0</v>
      </c>
      <c r="AA144" s="14">
        <f>VLOOKUP($B144,[2]Sheet3!$G:$CZ,12,0)</f>
        <v>0</v>
      </c>
      <c r="AB144" s="14">
        <f>VLOOKUP($B144,[2]Sheet3!$G:$CZ,13,0)</f>
        <v>0</v>
      </c>
      <c r="AC144" s="14">
        <f>VLOOKUP($B144,[2]Sheet3!$G:$CZ,14,0)</f>
        <v>0</v>
      </c>
      <c r="AD144" s="14">
        <f>VLOOKUP($B144,[2]Sheet3!$G:$CZ,15,0)</f>
        <v>0</v>
      </c>
      <c r="AE144" s="14">
        <f>VLOOKUP($B144,[2]Sheet3!$G:$CZ,16,0)</f>
        <v>0</v>
      </c>
      <c r="AF144" s="14">
        <f>VLOOKUP($B144,[2]Sheet3!$G:$CZ,17,0)</f>
        <v>0</v>
      </c>
      <c r="AG144" s="14">
        <f>VLOOKUP($B144,[2]Sheet3!$G:$CZ,18,0)</f>
        <v>0</v>
      </c>
      <c r="AH144" s="14">
        <f>VLOOKUP($B144,[2]Sheet3!$G:$CZ,19,0)</f>
        <v>0</v>
      </c>
      <c r="AI144" s="14">
        <f>VLOOKUP($B144,[2]Sheet3!$G:$CZ,20,0)</f>
        <v>0</v>
      </c>
      <c r="AJ144" s="14">
        <f>VLOOKUP($B144,[2]Sheet3!$G:$CZ,21,0)</f>
        <v>0</v>
      </c>
      <c r="AK144" s="14">
        <f>VLOOKUP($B144,[2]Sheet3!$G:$CZ,22,0)</f>
        <v>0</v>
      </c>
      <c r="AL144" s="14">
        <f>VLOOKUP($B144,[2]Sheet3!$G:$CZ,23,0)</f>
        <v>0</v>
      </c>
      <c r="AM144" s="14">
        <f>VLOOKUP($B144,[2]Sheet3!$G:$CZ,24,0)</f>
        <v>0</v>
      </c>
      <c r="AN144" s="14">
        <f>VLOOKUP($B144,[2]Sheet3!$G:$CZ,25,0)</f>
        <v>0</v>
      </c>
      <c r="AO144" s="14">
        <f>VLOOKUP($B144,[2]Sheet3!$G:$CZ,26,0)</f>
        <v>0</v>
      </c>
      <c r="AP144" s="14">
        <f>VLOOKUP($B144,[2]Sheet3!$G:$CZ,27,0)</f>
        <v>0</v>
      </c>
      <c r="AQ144" s="14">
        <f>VLOOKUP($B144,[2]Sheet3!$G:$CZ,28,0)</f>
        <v>0</v>
      </c>
      <c r="AR144" s="14">
        <f>VLOOKUP($B144,[2]Sheet3!$G:$CZ,29,0)</f>
        <v>0</v>
      </c>
      <c r="AS144" s="14">
        <f>VLOOKUP($B144,[2]Sheet3!$G:$CZ,30,0)</f>
        <v>0</v>
      </c>
      <c r="AT144" s="14">
        <f>VLOOKUP($B144,[2]Sheet3!$G:$CZ,31,0)</f>
        <v>0</v>
      </c>
      <c r="AU144" s="14">
        <f>VLOOKUP($B144,[2]Sheet3!$G:$CZ,32,0)</f>
        <v>0</v>
      </c>
      <c r="AV144" s="14">
        <f>VLOOKUP($B144,[2]Sheet3!$G:$CZ,33,0)</f>
        <v>0</v>
      </c>
      <c r="AW144" s="14">
        <f>VLOOKUP($B144,[2]Sheet3!$G:$CZ,34,0)</f>
        <v>0</v>
      </c>
      <c r="AX144" s="14">
        <f>VLOOKUP($B144,[2]Sheet3!$G:$CZ,35,0)</f>
        <v>0</v>
      </c>
      <c r="AY144" s="14">
        <f>VLOOKUP($B144,[2]Sheet3!$G:$CZ,36,0)</f>
        <v>0</v>
      </c>
      <c r="AZ144" s="14">
        <f>VLOOKUP($B144,[2]Sheet3!$G:$CZ,37,0)</f>
        <v>0</v>
      </c>
      <c r="BA144" s="14">
        <f>VLOOKUP($B144,[2]Sheet3!$G:$CZ,38,0)</f>
        <v>0</v>
      </c>
      <c r="BB144" s="14">
        <f>VLOOKUP($B144,[2]Sheet3!$G:$CZ,39,0)</f>
        <v>0</v>
      </c>
      <c r="BC144" s="14">
        <f>VLOOKUP($B144,[2]Sheet3!$G:$CZ,40,0)</f>
        <v>0</v>
      </c>
      <c r="BD144" s="14">
        <f>VLOOKUP($B144,[2]Sheet3!$G:$CZ,41,0)</f>
        <v>0</v>
      </c>
      <c r="BE144" s="14">
        <f>VLOOKUP($B144,[2]Sheet3!$G:$CZ,42,0)</f>
        <v>0</v>
      </c>
      <c r="BF144" s="14">
        <f>VLOOKUP($B144,[2]Sheet3!$G:$CZ,43,0)</f>
        <v>0</v>
      </c>
      <c r="BG144" s="14">
        <f>VLOOKUP($B144,[2]Sheet3!$G:$CZ,44,0)</f>
        <v>0</v>
      </c>
      <c r="BH144" s="14">
        <f>VLOOKUP($B144,[2]Sheet3!$G:$CZ,45,0)</f>
        <v>0</v>
      </c>
      <c r="BI144" s="14">
        <f>VLOOKUP($B144,[2]Sheet3!$G:$CZ,46,0)</f>
        <v>0</v>
      </c>
      <c r="BJ144" s="14">
        <f>VLOOKUP($B144,[2]Sheet3!$G:$CZ,47,0)</f>
        <v>0</v>
      </c>
      <c r="BK144" s="14">
        <f>VLOOKUP($B144,[2]Sheet3!$G:$CZ,48,0)</f>
        <v>0</v>
      </c>
      <c r="BL144" s="14">
        <f>VLOOKUP($B144,[2]Sheet3!$G:$CZ,49,0)</f>
        <v>0</v>
      </c>
      <c r="BM144" s="14">
        <f>VLOOKUP($B144,[2]Sheet3!$G:$CZ,50,0)</f>
        <v>0</v>
      </c>
      <c r="BN144" s="14">
        <f>VLOOKUP($B144,[2]Sheet3!$G:$CZ,51,0)</f>
        <v>0</v>
      </c>
      <c r="BO144" s="14">
        <f>VLOOKUP($B144,[2]Sheet3!$G:$CZ,52,0)</f>
        <v>0</v>
      </c>
      <c r="BP144" s="14">
        <f>VLOOKUP($B144,[2]Sheet3!$G:$CZ,53,0)</f>
        <v>0</v>
      </c>
      <c r="BQ144" s="14">
        <f>VLOOKUP($B144,[2]Sheet3!$G:$CZ,54,0)</f>
        <v>0</v>
      </c>
      <c r="BR144" s="14">
        <f>VLOOKUP($B144,[2]Sheet3!$G:$CZ,55,0)</f>
        <v>0</v>
      </c>
      <c r="BS144" s="14">
        <f>VLOOKUP($B144,[2]Sheet3!$G:$CZ,56,0)</f>
        <v>0</v>
      </c>
      <c r="BT144" s="14">
        <f>VLOOKUP($B144,[2]Sheet3!$G:$CZ,57,0)</f>
        <v>0</v>
      </c>
      <c r="BU144" s="14">
        <f>VLOOKUP($B144,[2]Sheet3!$G:$CZ,58,0)</f>
        <v>0</v>
      </c>
      <c r="BV144" s="14">
        <f>VLOOKUP($B144,[2]Sheet3!$G:$CZ,59,0)</f>
        <v>0</v>
      </c>
      <c r="BW144" s="14">
        <f>VLOOKUP($B144,[2]Sheet3!$G:$CZ,60,0)</f>
        <v>0</v>
      </c>
      <c r="BX144" s="14">
        <f>VLOOKUP($B144,[2]Sheet3!$G:$CZ,61,0)</f>
        <v>0</v>
      </c>
      <c r="BY144" s="14">
        <f>VLOOKUP($B144,[2]Sheet3!$G:$CZ,62,0)</f>
        <v>0</v>
      </c>
      <c r="BZ144" s="14">
        <f>VLOOKUP($B144,[2]Sheet3!$G:$CZ,63,0)</f>
        <v>0</v>
      </c>
      <c r="CA144" s="14">
        <f>VLOOKUP($B144,[2]Sheet3!$G:$CZ,64,0)</f>
        <v>0</v>
      </c>
      <c r="CB144" s="14">
        <f>VLOOKUP($B144,[2]Sheet3!$G:$CZ,65,0)</f>
        <v>0</v>
      </c>
      <c r="CC144" s="14">
        <f>VLOOKUP($B144,[2]Sheet3!$G:$CZ,66,0)</f>
        <v>0</v>
      </c>
      <c r="CD144" s="14">
        <f>VLOOKUP($B144,[2]Sheet3!$G:$CZ,67,0)</f>
        <v>0</v>
      </c>
      <c r="CE144" s="14">
        <f>VLOOKUP($B144,[2]Sheet3!$G:$CZ,68,0)</f>
        <v>0</v>
      </c>
      <c r="CF144" s="14">
        <f>VLOOKUP($B144,[2]Sheet3!$G:$CZ,69,0)</f>
        <v>0</v>
      </c>
      <c r="CG144" s="14">
        <f>VLOOKUP($B144,[2]Sheet3!$G:$CZ,70,0)</f>
        <v>0</v>
      </c>
      <c r="CH144" s="14">
        <f>VLOOKUP($B144,[2]Sheet3!$G:$CZ,71,0)</f>
        <v>0</v>
      </c>
      <c r="CI144" s="14">
        <f>VLOOKUP($B144,[2]Sheet3!$G:$CZ,72,0)</f>
        <v>0</v>
      </c>
      <c r="CJ144" s="14">
        <f>VLOOKUP($B144,[2]Sheet3!$G:$CZ,73,0)</f>
        <v>0</v>
      </c>
      <c r="CK144" s="14">
        <f>VLOOKUP($B144,[2]Sheet3!$G:$CZ,74,0)</f>
        <v>0</v>
      </c>
      <c r="CL144" s="14">
        <f>VLOOKUP($B144,[2]Sheet3!$G:$CZ,75,0)</f>
        <v>0</v>
      </c>
      <c r="CM144" s="14">
        <f>VLOOKUP($B144,[2]Sheet3!$G:$CZ,76,0)</f>
        <v>0</v>
      </c>
      <c r="CN144" s="14">
        <f>VLOOKUP($B144,[2]Sheet3!$G:$CZ,77,0)</f>
        <v>0</v>
      </c>
      <c r="CO144" s="14">
        <f>VLOOKUP($B144,[2]Sheet3!$G:$CZ,78,0)</f>
        <v>0</v>
      </c>
      <c r="CP144" s="14">
        <f>VLOOKUP($B144,[2]Sheet3!$G:$CZ,79,0)</f>
        <v>0</v>
      </c>
      <c r="CQ144" s="14">
        <f>VLOOKUP($B144,[2]Sheet3!$G:$CZ,80,0)</f>
        <v>0</v>
      </c>
      <c r="CR144" s="14">
        <f>VLOOKUP($B144,[2]Sheet3!$G:$CZ,81,0)</f>
        <v>0</v>
      </c>
      <c r="CS144" s="14">
        <f>VLOOKUP($B144,[2]Sheet3!$G:$CZ,82,0)</f>
        <v>0</v>
      </c>
      <c r="CT144" s="14">
        <f>VLOOKUP($B144,[2]Sheet3!$G:$CZ,83,0)</f>
        <v>0</v>
      </c>
      <c r="CU144" s="14">
        <f>VLOOKUP($B144,[2]Sheet3!$G:$CZ,84,0)</f>
        <v>0</v>
      </c>
      <c r="CV144" s="14">
        <f>VLOOKUP($B144,[2]Sheet3!$G:$CZ,85,0)</f>
        <v>0</v>
      </c>
      <c r="CW144" s="14">
        <f>VLOOKUP($B144,[2]Sheet3!$G:$CZ,86,0)</f>
        <v>0</v>
      </c>
      <c r="CX144" s="14">
        <f>VLOOKUP($B144,[2]Sheet3!$G:$CZ,87,0)</f>
        <v>0</v>
      </c>
      <c r="CY144" s="14">
        <f>VLOOKUP($B144,[2]Sheet3!$G:$CZ,88,0)</f>
        <v>0</v>
      </c>
      <c r="CZ144" s="14">
        <f>VLOOKUP($B144,[2]Sheet3!$G:$CZ,89,0)</f>
        <v>0</v>
      </c>
      <c r="DA144" s="14">
        <f>VLOOKUP($B144,[2]Sheet3!$G:$CZ,90,0)</f>
        <v>0</v>
      </c>
      <c r="DB144" s="14">
        <f>VLOOKUP($B144,[2]Sheet3!$G:$CZ,91,0)</f>
        <v>0</v>
      </c>
      <c r="DC144" s="14">
        <f>VLOOKUP($B144,[2]Sheet3!$G:$CZ,92,0)</f>
        <v>0</v>
      </c>
      <c r="DD144" s="14">
        <f>VLOOKUP($B144,[2]Sheet3!$G:$CZ,93,0)</f>
        <v>0</v>
      </c>
      <c r="DE144" s="14">
        <f>VLOOKUP($B144,[2]Sheet3!$G:$CZ,94,0)</f>
        <v>0</v>
      </c>
      <c r="DF144" s="14">
        <f>VLOOKUP($B144,[2]Sheet3!$G:$CZ,95,0)</f>
        <v>0</v>
      </c>
      <c r="DG144" s="14">
        <f>VLOOKUP($B144,[2]Sheet3!$G:$CZ,96,0)</f>
        <v>0</v>
      </c>
      <c r="DH144" s="14">
        <f>VLOOKUP($B144,[2]Sheet3!$G:$CZ,97,0)</f>
        <v>0</v>
      </c>
      <c r="DI144" s="14">
        <f>VLOOKUP($B144,[2]Sheet3!$G:$CZ,98,0)</f>
        <v>0</v>
      </c>
    </row>
    <row r="145" spans="1:113" x14ac:dyDescent="0.3">
      <c r="A145" s="9" t="str">
        <f t="shared" si="6"/>
        <v>W23607</v>
      </c>
      <c r="B145" s="15" t="s">
        <v>955</v>
      </c>
      <c r="C145" s="15" t="s">
        <v>956</v>
      </c>
      <c r="F145" s="7" t="s">
        <v>15</v>
      </c>
      <c r="G145" s="12" t="s">
        <v>3640</v>
      </c>
      <c r="H145" s="12" t="str">
        <f>VLOOKUP($B145,[1]Sheet1!$A:$G,5,0)</f>
        <v>sunil.dalavi@redingtongroup.com</v>
      </c>
      <c r="I145" s="12" t="str">
        <f>VLOOKUP($B145,[1]Sheet1!$A:$G,7,0)</f>
        <v>dilip.vishwa@redingtongroup.com</v>
      </c>
      <c r="J145" s="12" t="s">
        <v>82</v>
      </c>
      <c r="K145" s="7"/>
      <c r="L145" s="7"/>
      <c r="M145" s="8"/>
      <c r="N145" s="7" t="str">
        <f t="shared" si="7"/>
        <v>sunil.dalavi@redingtongroup.com; dilip.vishwa@redingtongroup.com; nilesh.phirke@redingtongroup.com;christopher.joseph@redingtongroup.com</v>
      </c>
      <c r="O145" s="7" t="str">
        <f t="shared" si="8"/>
        <v>W23607</v>
      </c>
      <c r="P145" s="8" t="s">
        <v>5215</v>
      </c>
      <c r="Q145" s="14">
        <f>VLOOKUP($B145,[2]Sheet3!$G:$CZ,2,0)</f>
        <v>2400309346</v>
      </c>
      <c r="R145" s="14">
        <f>VLOOKUP($B145,[2]Sheet3!$G:$CZ,3,0)</f>
        <v>2400309887</v>
      </c>
      <c r="S145" s="14">
        <f>VLOOKUP($B145,[2]Sheet3!$G:$CZ,4,0)</f>
        <v>2400300568</v>
      </c>
      <c r="T145" s="14">
        <f>VLOOKUP($B145,[2]Sheet3!$G:$CZ,5,0)</f>
        <v>2400304300</v>
      </c>
      <c r="U145" s="14">
        <f>VLOOKUP($B145,[2]Sheet3!$G:$CZ,6,0)</f>
        <v>2400310504</v>
      </c>
      <c r="V145" s="14">
        <f>VLOOKUP($B145,[2]Sheet3!$G:$CZ,7,0)</f>
        <v>2400304910</v>
      </c>
      <c r="W145" s="14">
        <f>VLOOKUP($B145,[2]Sheet3!$G:$CZ,8,0)</f>
        <v>2400307147</v>
      </c>
      <c r="X145" s="14">
        <f>VLOOKUP($B145,[2]Sheet3!$G:$CZ,9,0)</f>
        <v>2400307145</v>
      </c>
      <c r="Y145" s="14">
        <f>VLOOKUP($B145,[2]Sheet3!$G:$CZ,10,0)</f>
        <v>0</v>
      </c>
      <c r="Z145" s="14">
        <f>VLOOKUP($B145,[2]Sheet3!$G:$CZ,11,0)</f>
        <v>0</v>
      </c>
      <c r="AA145" s="14">
        <f>VLOOKUP($B145,[2]Sheet3!$G:$CZ,12,0)</f>
        <v>0</v>
      </c>
      <c r="AB145" s="14">
        <f>VLOOKUP($B145,[2]Sheet3!$G:$CZ,13,0)</f>
        <v>0</v>
      </c>
      <c r="AC145" s="14">
        <f>VLOOKUP($B145,[2]Sheet3!$G:$CZ,14,0)</f>
        <v>0</v>
      </c>
      <c r="AD145" s="14">
        <f>VLOOKUP($B145,[2]Sheet3!$G:$CZ,15,0)</f>
        <v>0</v>
      </c>
      <c r="AE145" s="14">
        <f>VLOOKUP($B145,[2]Sheet3!$G:$CZ,16,0)</f>
        <v>0</v>
      </c>
      <c r="AF145" s="14">
        <f>VLOOKUP($B145,[2]Sheet3!$G:$CZ,17,0)</f>
        <v>0</v>
      </c>
      <c r="AG145" s="14">
        <f>VLOOKUP($B145,[2]Sheet3!$G:$CZ,18,0)</f>
        <v>0</v>
      </c>
      <c r="AH145" s="14">
        <f>VLOOKUP($B145,[2]Sheet3!$G:$CZ,19,0)</f>
        <v>0</v>
      </c>
      <c r="AI145" s="14">
        <f>VLOOKUP($B145,[2]Sheet3!$G:$CZ,20,0)</f>
        <v>0</v>
      </c>
      <c r="AJ145" s="14">
        <f>VLOOKUP($B145,[2]Sheet3!$G:$CZ,21,0)</f>
        <v>0</v>
      </c>
      <c r="AK145" s="14">
        <f>VLOOKUP($B145,[2]Sheet3!$G:$CZ,22,0)</f>
        <v>0</v>
      </c>
      <c r="AL145" s="14">
        <f>VLOOKUP($B145,[2]Sheet3!$G:$CZ,23,0)</f>
        <v>0</v>
      </c>
      <c r="AM145" s="14">
        <f>VLOOKUP($B145,[2]Sheet3!$G:$CZ,24,0)</f>
        <v>0</v>
      </c>
      <c r="AN145" s="14">
        <f>VLOOKUP($B145,[2]Sheet3!$G:$CZ,25,0)</f>
        <v>0</v>
      </c>
      <c r="AO145" s="14">
        <f>VLOOKUP($B145,[2]Sheet3!$G:$CZ,26,0)</f>
        <v>0</v>
      </c>
      <c r="AP145" s="14">
        <f>VLOOKUP($B145,[2]Sheet3!$G:$CZ,27,0)</f>
        <v>0</v>
      </c>
      <c r="AQ145" s="14">
        <f>VLOOKUP($B145,[2]Sheet3!$G:$CZ,28,0)</f>
        <v>0</v>
      </c>
      <c r="AR145" s="14">
        <f>VLOOKUP($B145,[2]Sheet3!$G:$CZ,29,0)</f>
        <v>0</v>
      </c>
      <c r="AS145" s="14">
        <f>VLOOKUP($B145,[2]Sheet3!$G:$CZ,30,0)</f>
        <v>0</v>
      </c>
      <c r="AT145" s="14">
        <f>VLOOKUP($B145,[2]Sheet3!$G:$CZ,31,0)</f>
        <v>0</v>
      </c>
      <c r="AU145" s="14">
        <f>VLOOKUP($B145,[2]Sheet3!$G:$CZ,32,0)</f>
        <v>0</v>
      </c>
      <c r="AV145" s="14">
        <f>VLOOKUP($B145,[2]Sheet3!$G:$CZ,33,0)</f>
        <v>0</v>
      </c>
      <c r="AW145" s="14">
        <f>VLOOKUP($B145,[2]Sheet3!$G:$CZ,34,0)</f>
        <v>0</v>
      </c>
      <c r="AX145" s="14">
        <f>VLOOKUP($B145,[2]Sheet3!$G:$CZ,35,0)</f>
        <v>0</v>
      </c>
      <c r="AY145" s="14">
        <f>VLOOKUP($B145,[2]Sheet3!$G:$CZ,36,0)</f>
        <v>0</v>
      </c>
      <c r="AZ145" s="14">
        <f>VLOOKUP($B145,[2]Sheet3!$G:$CZ,37,0)</f>
        <v>0</v>
      </c>
      <c r="BA145" s="14">
        <f>VLOOKUP($B145,[2]Sheet3!$G:$CZ,38,0)</f>
        <v>0</v>
      </c>
      <c r="BB145" s="14">
        <f>VLOOKUP($B145,[2]Sheet3!$G:$CZ,39,0)</f>
        <v>0</v>
      </c>
      <c r="BC145" s="14">
        <f>VLOOKUP($B145,[2]Sheet3!$G:$CZ,40,0)</f>
        <v>0</v>
      </c>
      <c r="BD145" s="14">
        <f>VLOOKUP($B145,[2]Sheet3!$G:$CZ,41,0)</f>
        <v>0</v>
      </c>
      <c r="BE145" s="14">
        <f>VLOOKUP($B145,[2]Sheet3!$G:$CZ,42,0)</f>
        <v>0</v>
      </c>
      <c r="BF145" s="14">
        <f>VLOOKUP($B145,[2]Sheet3!$G:$CZ,43,0)</f>
        <v>0</v>
      </c>
      <c r="BG145" s="14">
        <f>VLOOKUP($B145,[2]Sheet3!$G:$CZ,44,0)</f>
        <v>0</v>
      </c>
      <c r="BH145" s="14">
        <f>VLOOKUP($B145,[2]Sheet3!$G:$CZ,45,0)</f>
        <v>0</v>
      </c>
      <c r="BI145" s="14">
        <f>VLOOKUP($B145,[2]Sheet3!$G:$CZ,46,0)</f>
        <v>0</v>
      </c>
      <c r="BJ145" s="14">
        <f>VLOOKUP($B145,[2]Sheet3!$G:$CZ,47,0)</f>
        <v>0</v>
      </c>
      <c r="BK145" s="14">
        <f>VLOOKUP($B145,[2]Sheet3!$G:$CZ,48,0)</f>
        <v>0</v>
      </c>
      <c r="BL145" s="14">
        <f>VLOOKUP($B145,[2]Sheet3!$G:$CZ,49,0)</f>
        <v>0</v>
      </c>
      <c r="BM145" s="14">
        <f>VLOOKUP($B145,[2]Sheet3!$G:$CZ,50,0)</f>
        <v>0</v>
      </c>
      <c r="BN145" s="14">
        <f>VLOOKUP($B145,[2]Sheet3!$G:$CZ,51,0)</f>
        <v>0</v>
      </c>
      <c r="BO145" s="14">
        <f>VLOOKUP($B145,[2]Sheet3!$G:$CZ,52,0)</f>
        <v>0</v>
      </c>
      <c r="BP145" s="14">
        <f>VLOOKUP($B145,[2]Sheet3!$G:$CZ,53,0)</f>
        <v>0</v>
      </c>
      <c r="BQ145" s="14">
        <f>VLOOKUP($B145,[2]Sheet3!$G:$CZ,54,0)</f>
        <v>0</v>
      </c>
      <c r="BR145" s="14">
        <f>VLOOKUP($B145,[2]Sheet3!$G:$CZ,55,0)</f>
        <v>0</v>
      </c>
      <c r="BS145" s="14">
        <f>VLOOKUP($B145,[2]Sheet3!$G:$CZ,56,0)</f>
        <v>0</v>
      </c>
      <c r="BT145" s="14">
        <f>VLOOKUP($B145,[2]Sheet3!$G:$CZ,57,0)</f>
        <v>0</v>
      </c>
      <c r="BU145" s="14">
        <f>VLOOKUP($B145,[2]Sheet3!$G:$CZ,58,0)</f>
        <v>0</v>
      </c>
      <c r="BV145" s="14">
        <f>VLOOKUP($B145,[2]Sheet3!$G:$CZ,59,0)</f>
        <v>0</v>
      </c>
      <c r="BW145" s="14">
        <f>VLOOKUP($B145,[2]Sheet3!$G:$CZ,60,0)</f>
        <v>0</v>
      </c>
      <c r="BX145" s="14">
        <f>VLOOKUP($B145,[2]Sheet3!$G:$CZ,61,0)</f>
        <v>0</v>
      </c>
      <c r="BY145" s="14">
        <f>VLOOKUP($B145,[2]Sheet3!$G:$CZ,62,0)</f>
        <v>0</v>
      </c>
      <c r="BZ145" s="14">
        <f>VLOOKUP($B145,[2]Sheet3!$G:$CZ,63,0)</f>
        <v>0</v>
      </c>
      <c r="CA145" s="14">
        <f>VLOOKUP($B145,[2]Sheet3!$G:$CZ,64,0)</f>
        <v>0</v>
      </c>
      <c r="CB145" s="14">
        <f>VLOOKUP($B145,[2]Sheet3!$G:$CZ,65,0)</f>
        <v>0</v>
      </c>
      <c r="CC145" s="14">
        <f>VLOOKUP($B145,[2]Sheet3!$G:$CZ,66,0)</f>
        <v>0</v>
      </c>
      <c r="CD145" s="14">
        <f>VLOOKUP($B145,[2]Sheet3!$G:$CZ,67,0)</f>
        <v>0</v>
      </c>
      <c r="CE145" s="14">
        <f>VLOOKUP($B145,[2]Sheet3!$G:$CZ,68,0)</f>
        <v>0</v>
      </c>
      <c r="CF145" s="14">
        <f>VLOOKUP($B145,[2]Sheet3!$G:$CZ,69,0)</f>
        <v>0</v>
      </c>
      <c r="CG145" s="14">
        <f>VLOOKUP($B145,[2]Sheet3!$G:$CZ,70,0)</f>
        <v>0</v>
      </c>
      <c r="CH145" s="14">
        <f>VLOOKUP($B145,[2]Sheet3!$G:$CZ,71,0)</f>
        <v>0</v>
      </c>
      <c r="CI145" s="14">
        <f>VLOOKUP($B145,[2]Sheet3!$G:$CZ,72,0)</f>
        <v>0</v>
      </c>
      <c r="CJ145" s="14">
        <f>VLOOKUP($B145,[2]Sheet3!$G:$CZ,73,0)</f>
        <v>0</v>
      </c>
      <c r="CK145" s="14">
        <f>VLOOKUP($B145,[2]Sheet3!$G:$CZ,74,0)</f>
        <v>0</v>
      </c>
      <c r="CL145" s="14">
        <f>VLOOKUP($B145,[2]Sheet3!$G:$CZ,75,0)</f>
        <v>0</v>
      </c>
      <c r="CM145" s="14">
        <f>VLOOKUP($B145,[2]Sheet3!$G:$CZ,76,0)</f>
        <v>0</v>
      </c>
      <c r="CN145" s="14">
        <f>VLOOKUP($B145,[2]Sheet3!$G:$CZ,77,0)</f>
        <v>0</v>
      </c>
      <c r="CO145" s="14">
        <f>VLOOKUP($B145,[2]Sheet3!$G:$CZ,78,0)</f>
        <v>0</v>
      </c>
      <c r="CP145" s="14">
        <f>VLOOKUP($B145,[2]Sheet3!$G:$CZ,79,0)</f>
        <v>0</v>
      </c>
      <c r="CQ145" s="14">
        <f>VLOOKUP($B145,[2]Sheet3!$G:$CZ,80,0)</f>
        <v>0</v>
      </c>
      <c r="CR145" s="14">
        <f>VLOOKUP($B145,[2]Sheet3!$G:$CZ,81,0)</f>
        <v>0</v>
      </c>
      <c r="CS145" s="14">
        <f>VLOOKUP($B145,[2]Sheet3!$G:$CZ,82,0)</f>
        <v>0</v>
      </c>
      <c r="CT145" s="14">
        <f>VLOOKUP($B145,[2]Sheet3!$G:$CZ,83,0)</f>
        <v>0</v>
      </c>
      <c r="CU145" s="14">
        <f>VLOOKUP($B145,[2]Sheet3!$G:$CZ,84,0)</f>
        <v>0</v>
      </c>
      <c r="CV145" s="14">
        <f>VLOOKUP($B145,[2]Sheet3!$G:$CZ,85,0)</f>
        <v>0</v>
      </c>
      <c r="CW145" s="14">
        <f>VLOOKUP($B145,[2]Sheet3!$G:$CZ,86,0)</f>
        <v>0</v>
      </c>
      <c r="CX145" s="14">
        <f>VLOOKUP($B145,[2]Sheet3!$G:$CZ,87,0)</f>
        <v>0</v>
      </c>
      <c r="CY145" s="14">
        <f>VLOOKUP($B145,[2]Sheet3!$G:$CZ,88,0)</f>
        <v>0</v>
      </c>
      <c r="CZ145" s="14">
        <f>VLOOKUP($B145,[2]Sheet3!$G:$CZ,89,0)</f>
        <v>0</v>
      </c>
      <c r="DA145" s="14">
        <f>VLOOKUP($B145,[2]Sheet3!$G:$CZ,90,0)</f>
        <v>0</v>
      </c>
      <c r="DB145" s="14">
        <f>VLOOKUP($B145,[2]Sheet3!$G:$CZ,91,0)</f>
        <v>0</v>
      </c>
      <c r="DC145" s="14">
        <f>VLOOKUP($B145,[2]Sheet3!$G:$CZ,92,0)</f>
        <v>0</v>
      </c>
      <c r="DD145" s="14">
        <f>VLOOKUP($B145,[2]Sheet3!$G:$CZ,93,0)</f>
        <v>0</v>
      </c>
      <c r="DE145" s="14">
        <f>VLOOKUP($B145,[2]Sheet3!$G:$CZ,94,0)</f>
        <v>0</v>
      </c>
      <c r="DF145" s="14">
        <f>VLOOKUP($B145,[2]Sheet3!$G:$CZ,95,0)</f>
        <v>0</v>
      </c>
      <c r="DG145" s="14">
        <f>VLOOKUP($B145,[2]Sheet3!$G:$CZ,96,0)</f>
        <v>0</v>
      </c>
      <c r="DH145" s="14">
        <f>VLOOKUP($B145,[2]Sheet3!$G:$CZ,97,0)</f>
        <v>0</v>
      </c>
      <c r="DI145" s="14">
        <f>VLOOKUP($B145,[2]Sheet3!$G:$CZ,98,0)</f>
        <v>0</v>
      </c>
    </row>
    <row r="146" spans="1:113" x14ac:dyDescent="0.3">
      <c r="A146" s="9" t="str">
        <f t="shared" si="6"/>
        <v>W53252</v>
      </c>
      <c r="B146" s="15" t="s">
        <v>957</v>
      </c>
      <c r="C146" s="15" t="s">
        <v>958</v>
      </c>
      <c r="F146" s="7" t="s">
        <v>15</v>
      </c>
      <c r="G146" s="12" t="s">
        <v>3641</v>
      </c>
      <c r="H146" s="12" t="str">
        <f>VLOOKUP($B146,[1]Sheet1!$A:$G,5,0)</f>
        <v>abhishek.vinod@redingtongroup.com</v>
      </c>
      <c r="I146" s="12" t="str">
        <f>VLOOKUP($B146,[1]Sheet1!$A:$G,7,0)</f>
        <v>dilip.vishwa@redingtongroup.com</v>
      </c>
      <c r="J146" s="12" t="s">
        <v>82</v>
      </c>
      <c r="K146" s="7"/>
      <c r="L146" s="7"/>
      <c r="M146" s="8"/>
      <c r="N146" s="7" t="str">
        <f t="shared" si="7"/>
        <v>abhishek.vinod@redingtongroup.com; dilip.vishwa@redingtongroup.com; nilesh.phirke@redingtongroup.com;christopher.joseph@redingtongroup.com</v>
      </c>
      <c r="O146" s="7" t="str">
        <f t="shared" si="8"/>
        <v>W53252</v>
      </c>
      <c r="P146" s="8" t="s">
        <v>5215</v>
      </c>
      <c r="Q146" s="14">
        <f>VLOOKUP($B146,[2]Sheet3!$G:$CZ,2,0)</f>
        <v>2400309072</v>
      </c>
      <c r="R146" s="14">
        <f>VLOOKUP($B146,[2]Sheet3!$G:$CZ,3,0)</f>
        <v>2400300090</v>
      </c>
      <c r="S146" s="14">
        <f>VLOOKUP($B146,[2]Sheet3!$G:$CZ,4,0)</f>
        <v>2400299528</v>
      </c>
      <c r="T146" s="14">
        <f>VLOOKUP($B146,[2]Sheet3!$G:$CZ,5,0)</f>
        <v>0</v>
      </c>
      <c r="U146" s="14">
        <f>VLOOKUP($B146,[2]Sheet3!$G:$CZ,6,0)</f>
        <v>0</v>
      </c>
      <c r="V146" s="14">
        <f>VLOOKUP($B146,[2]Sheet3!$G:$CZ,7,0)</f>
        <v>0</v>
      </c>
      <c r="W146" s="14">
        <f>VLOOKUP($B146,[2]Sheet3!$G:$CZ,8,0)</f>
        <v>0</v>
      </c>
      <c r="X146" s="14">
        <f>VLOOKUP($B146,[2]Sheet3!$G:$CZ,9,0)</f>
        <v>0</v>
      </c>
      <c r="Y146" s="14">
        <f>VLOOKUP($B146,[2]Sheet3!$G:$CZ,10,0)</f>
        <v>0</v>
      </c>
      <c r="Z146" s="14">
        <f>VLOOKUP($B146,[2]Sheet3!$G:$CZ,11,0)</f>
        <v>0</v>
      </c>
      <c r="AA146" s="14">
        <f>VLOOKUP($B146,[2]Sheet3!$G:$CZ,12,0)</f>
        <v>0</v>
      </c>
      <c r="AB146" s="14">
        <f>VLOOKUP($B146,[2]Sheet3!$G:$CZ,13,0)</f>
        <v>0</v>
      </c>
      <c r="AC146" s="14">
        <f>VLOOKUP($B146,[2]Sheet3!$G:$CZ,14,0)</f>
        <v>0</v>
      </c>
      <c r="AD146" s="14">
        <f>VLOOKUP($B146,[2]Sheet3!$G:$CZ,15,0)</f>
        <v>0</v>
      </c>
      <c r="AE146" s="14">
        <f>VLOOKUP($B146,[2]Sheet3!$G:$CZ,16,0)</f>
        <v>0</v>
      </c>
      <c r="AF146" s="14">
        <f>VLOOKUP($B146,[2]Sheet3!$G:$CZ,17,0)</f>
        <v>0</v>
      </c>
      <c r="AG146" s="14">
        <f>VLOOKUP($B146,[2]Sheet3!$G:$CZ,18,0)</f>
        <v>0</v>
      </c>
      <c r="AH146" s="14">
        <f>VLOOKUP($B146,[2]Sheet3!$G:$CZ,19,0)</f>
        <v>0</v>
      </c>
      <c r="AI146" s="14">
        <f>VLOOKUP($B146,[2]Sheet3!$G:$CZ,20,0)</f>
        <v>0</v>
      </c>
      <c r="AJ146" s="14">
        <f>VLOOKUP($B146,[2]Sheet3!$G:$CZ,21,0)</f>
        <v>0</v>
      </c>
      <c r="AK146" s="14">
        <f>VLOOKUP($B146,[2]Sheet3!$G:$CZ,22,0)</f>
        <v>0</v>
      </c>
      <c r="AL146" s="14">
        <f>VLOOKUP($B146,[2]Sheet3!$G:$CZ,23,0)</f>
        <v>0</v>
      </c>
      <c r="AM146" s="14">
        <f>VLOOKUP($B146,[2]Sheet3!$G:$CZ,24,0)</f>
        <v>0</v>
      </c>
      <c r="AN146" s="14">
        <f>VLOOKUP($B146,[2]Sheet3!$G:$CZ,25,0)</f>
        <v>0</v>
      </c>
      <c r="AO146" s="14">
        <f>VLOOKUP($B146,[2]Sheet3!$G:$CZ,26,0)</f>
        <v>0</v>
      </c>
      <c r="AP146" s="14">
        <f>VLOOKUP($B146,[2]Sheet3!$G:$CZ,27,0)</f>
        <v>0</v>
      </c>
      <c r="AQ146" s="14">
        <f>VLOOKUP($B146,[2]Sheet3!$G:$CZ,28,0)</f>
        <v>0</v>
      </c>
      <c r="AR146" s="14">
        <f>VLOOKUP($B146,[2]Sheet3!$G:$CZ,29,0)</f>
        <v>0</v>
      </c>
      <c r="AS146" s="14">
        <f>VLOOKUP($B146,[2]Sheet3!$G:$CZ,30,0)</f>
        <v>0</v>
      </c>
      <c r="AT146" s="14">
        <f>VLOOKUP($B146,[2]Sheet3!$G:$CZ,31,0)</f>
        <v>0</v>
      </c>
      <c r="AU146" s="14">
        <f>VLOOKUP($B146,[2]Sheet3!$G:$CZ,32,0)</f>
        <v>0</v>
      </c>
      <c r="AV146" s="14">
        <f>VLOOKUP($B146,[2]Sheet3!$G:$CZ,33,0)</f>
        <v>0</v>
      </c>
      <c r="AW146" s="14">
        <f>VLOOKUP($B146,[2]Sheet3!$G:$CZ,34,0)</f>
        <v>0</v>
      </c>
      <c r="AX146" s="14">
        <f>VLOOKUP($B146,[2]Sheet3!$G:$CZ,35,0)</f>
        <v>0</v>
      </c>
      <c r="AY146" s="14">
        <f>VLOOKUP($B146,[2]Sheet3!$G:$CZ,36,0)</f>
        <v>0</v>
      </c>
      <c r="AZ146" s="14">
        <f>VLOOKUP($B146,[2]Sheet3!$G:$CZ,37,0)</f>
        <v>0</v>
      </c>
      <c r="BA146" s="14">
        <f>VLOOKUP($B146,[2]Sheet3!$G:$CZ,38,0)</f>
        <v>0</v>
      </c>
      <c r="BB146" s="14">
        <f>VLOOKUP($B146,[2]Sheet3!$G:$CZ,39,0)</f>
        <v>0</v>
      </c>
      <c r="BC146" s="14">
        <f>VLOOKUP($B146,[2]Sheet3!$G:$CZ,40,0)</f>
        <v>0</v>
      </c>
      <c r="BD146" s="14">
        <f>VLOOKUP($B146,[2]Sheet3!$G:$CZ,41,0)</f>
        <v>0</v>
      </c>
      <c r="BE146" s="14">
        <f>VLOOKUP($B146,[2]Sheet3!$G:$CZ,42,0)</f>
        <v>0</v>
      </c>
      <c r="BF146" s="14">
        <f>VLOOKUP($B146,[2]Sheet3!$G:$CZ,43,0)</f>
        <v>0</v>
      </c>
      <c r="BG146" s="14">
        <f>VLOOKUP($B146,[2]Sheet3!$G:$CZ,44,0)</f>
        <v>0</v>
      </c>
      <c r="BH146" s="14">
        <f>VLOOKUP($B146,[2]Sheet3!$G:$CZ,45,0)</f>
        <v>0</v>
      </c>
      <c r="BI146" s="14">
        <f>VLOOKUP($B146,[2]Sheet3!$G:$CZ,46,0)</f>
        <v>0</v>
      </c>
      <c r="BJ146" s="14">
        <f>VLOOKUP($B146,[2]Sheet3!$G:$CZ,47,0)</f>
        <v>0</v>
      </c>
      <c r="BK146" s="14">
        <f>VLOOKUP($B146,[2]Sheet3!$G:$CZ,48,0)</f>
        <v>0</v>
      </c>
      <c r="BL146" s="14">
        <f>VLOOKUP($B146,[2]Sheet3!$G:$CZ,49,0)</f>
        <v>0</v>
      </c>
      <c r="BM146" s="14">
        <f>VLOOKUP($B146,[2]Sheet3!$G:$CZ,50,0)</f>
        <v>0</v>
      </c>
      <c r="BN146" s="14">
        <f>VLOOKUP($B146,[2]Sheet3!$G:$CZ,51,0)</f>
        <v>0</v>
      </c>
      <c r="BO146" s="14">
        <f>VLOOKUP($B146,[2]Sheet3!$G:$CZ,52,0)</f>
        <v>0</v>
      </c>
      <c r="BP146" s="14">
        <f>VLOOKUP($B146,[2]Sheet3!$G:$CZ,53,0)</f>
        <v>0</v>
      </c>
      <c r="BQ146" s="14">
        <f>VLOOKUP($B146,[2]Sheet3!$G:$CZ,54,0)</f>
        <v>0</v>
      </c>
      <c r="BR146" s="14">
        <f>VLOOKUP($B146,[2]Sheet3!$G:$CZ,55,0)</f>
        <v>0</v>
      </c>
      <c r="BS146" s="14">
        <f>VLOOKUP($B146,[2]Sheet3!$G:$CZ,56,0)</f>
        <v>0</v>
      </c>
      <c r="BT146" s="14">
        <f>VLOOKUP($B146,[2]Sheet3!$G:$CZ,57,0)</f>
        <v>0</v>
      </c>
      <c r="BU146" s="14">
        <f>VLOOKUP($B146,[2]Sheet3!$G:$CZ,58,0)</f>
        <v>0</v>
      </c>
      <c r="BV146" s="14">
        <f>VLOOKUP($B146,[2]Sheet3!$G:$CZ,59,0)</f>
        <v>0</v>
      </c>
      <c r="BW146" s="14">
        <f>VLOOKUP($B146,[2]Sheet3!$G:$CZ,60,0)</f>
        <v>0</v>
      </c>
      <c r="BX146" s="14">
        <f>VLOOKUP($B146,[2]Sheet3!$G:$CZ,61,0)</f>
        <v>0</v>
      </c>
      <c r="BY146" s="14">
        <f>VLOOKUP($B146,[2]Sheet3!$G:$CZ,62,0)</f>
        <v>0</v>
      </c>
      <c r="BZ146" s="14">
        <f>VLOOKUP($B146,[2]Sheet3!$G:$CZ,63,0)</f>
        <v>0</v>
      </c>
      <c r="CA146" s="14">
        <f>VLOOKUP($B146,[2]Sheet3!$G:$CZ,64,0)</f>
        <v>0</v>
      </c>
      <c r="CB146" s="14">
        <f>VLOOKUP($B146,[2]Sheet3!$G:$CZ,65,0)</f>
        <v>0</v>
      </c>
      <c r="CC146" s="14">
        <f>VLOOKUP($B146,[2]Sheet3!$G:$CZ,66,0)</f>
        <v>0</v>
      </c>
      <c r="CD146" s="14">
        <f>VLOOKUP($B146,[2]Sheet3!$G:$CZ,67,0)</f>
        <v>0</v>
      </c>
      <c r="CE146" s="14">
        <f>VLOOKUP($B146,[2]Sheet3!$G:$CZ,68,0)</f>
        <v>0</v>
      </c>
      <c r="CF146" s="14">
        <f>VLOOKUP($B146,[2]Sheet3!$G:$CZ,69,0)</f>
        <v>0</v>
      </c>
      <c r="CG146" s="14">
        <f>VLOOKUP($B146,[2]Sheet3!$G:$CZ,70,0)</f>
        <v>0</v>
      </c>
      <c r="CH146" s="14">
        <f>VLOOKUP($B146,[2]Sheet3!$G:$CZ,71,0)</f>
        <v>0</v>
      </c>
      <c r="CI146" s="14">
        <f>VLOOKUP($B146,[2]Sheet3!$G:$CZ,72,0)</f>
        <v>0</v>
      </c>
      <c r="CJ146" s="14">
        <f>VLOOKUP($B146,[2]Sheet3!$G:$CZ,73,0)</f>
        <v>0</v>
      </c>
      <c r="CK146" s="14">
        <f>VLOOKUP($B146,[2]Sheet3!$G:$CZ,74,0)</f>
        <v>0</v>
      </c>
      <c r="CL146" s="14">
        <f>VLOOKUP($B146,[2]Sheet3!$G:$CZ,75,0)</f>
        <v>0</v>
      </c>
      <c r="CM146" s="14">
        <f>VLOOKUP($B146,[2]Sheet3!$G:$CZ,76,0)</f>
        <v>0</v>
      </c>
      <c r="CN146" s="14">
        <f>VLOOKUP($B146,[2]Sheet3!$G:$CZ,77,0)</f>
        <v>0</v>
      </c>
      <c r="CO146" s="14">
        <f>VLOOKUP($B146,[2]Sheet3!$G:$CZ,78,0)</f>
        <v>0</v>
      </c>
      <c r="CP146" s="14">
        <f>VLOOKUP($B146,[2]Sheet3!$G:$CZ,79,0)</f>
        <v>0</v>
      </c>
      <c r="CQ146" s="14">
        <f>VLOOKUP($B146,[2]Sheet3!$G:$CZ,80,0)</f>
        <v>0</v>
      </c>
      <c r="CR146" s="14">
        <f>VLOOKUP($B146,[2]Sheet3!$G:$CZ,81,0)</f>
        <v>0</v>
      </c>
      <c r="CS146" s="14">
        <f>VLOOKUP($B146,[2]Sheet3!$G:$CZ,82,0)</f>
        <v>0</v>
      </c>
      <c r="CT146" s="14">
        <f>VLOOKUP($B146,[2]Sheet3!$G:$CZ,83,0)</f>
        <v>0</v>
      </c>
      <c r="CU146" s="14">
        <f>VLOOKUP($B146,[2]Sheet3!$G:$CZ,84,0)</f>
        <v>0</v>
      </c>
      <c r="CV146" s="14">
        <f>VLOOKUP($B146,[2]Sheet3!$G:$CZ,85,0)</f>
        <v>0</v>
      </c>
      <c r="CW146" s="14">
        <f>VLOOKUP($B146,[2]Sheet3!$G:$CZ,86,0)</f>
        <v>0</v>
      </c>
      <c r="CX146" s="14">
        <f>VLOOKUP($B146,[2]Sheet3!$G:$CZ,87,0)</f>
        <v>0</v>
      </c>
      <c r="CY146" s="14">
        <f>VLOOKUP($B146,[2]Sheet3!$G:$CZ,88,0)</f>
        <v>0</v>
      </c>
      <c r="CZ146" s="14">
        <f>VLOOKUP($B146,[2]Sheet3!$G:$CZ,89,0)</f>
        <v>0</v>
      </c>
      <c r="DA146" s="14">
        <f>VLOOKUP($B146,[2]Sheet3!$G:$CZ,90,0)</f>
        <v>0</v>
      </c>
      <c r="DB146" s="14">
        <f>VLOOKUP($B146,[2]Sheet3!$G:$CZ,91,0)</f>
        <v>0</v>
      </c>
      <c r="DC146" s="14">
        <f>VLOOKUP($B146,[2]Sheet3!$G:$CZ,92,0)</f>
        <v>0</v>
      </c>
      <c r="DD146" s="14">
        <f>VLOOKUP($B146,[2]Sheet3!$G:$CZ,93,0)</f>
        <v>0</v>
      </c>
      <c r="DE146" s="14">
        <f>VLOOKUP($B146,[2]Sheet3!$G:$CZ,94,0)</f>
        <v>0</v>
      </c>
      <c r="DF146" s="14">
        <f>VLOOKUP($B146,[2]Sheet3!$G:$CZ,95,0)</f>
        <v>0</v>
      </c>
      <c r="DG146" s="14">
        <f>VLOOKUP($B146,[2]Sheet3!$G:$CZ,96,0)</f>
        <v>0</v>
      </c>
      <c r="DH146" s="14">
        <f>VLOOKUP($B146,[2]Sheet3!$G:$CZ,97,0)</f>
        <v>0</v>
      </c>
      <c r="DI146" s="14">
        <f>VLOOKUP($B146,[2]Sheet3!$G:$CZ,98,0)</f>
        <v>0</v>
      </c>
    </row>
    <row r="147" spans="1:113" x14ac:dyDescent="0.3">
      <c r="A147" s="9" t="str">
        <f t="shared" si="6"/>
        <v>N63127</v>
      </c>
      <c r="B147" s="15" t="s">
        <v>535</v>
      </c>
      <c r="C147" s="15" t="s">
        <v>536</v>
      </c>
      <c r="F147" s="7" t="s">
        <v>15</v>
      </c>
      <c r="G147" s="12" t="s">
        <v>3642</v>
      </c>
      <c r="H147" s="12" t="str">
        <f>VLOOKUP($B147,[1]Sheet1!$A:$G,5,0)</f>
        <v>rituraj.upadhyay@redingtongroup.com</v>
      </c>
      <c r="I147" s="12" t="str">
        <f>VLOOKUP($B147,[1]Sheet1!$A:$G,7,0)</f>
        <v>jitender.chopra@redingtongroup.com</v>
      </c>
      <c r="J147" s="12" t="s">
        <v>82</v>
      </c>
      <c r="K147" s="7"/>
      <c r="L147" s="7"/>
      <c r="M147" s="8"/>
      <c r="N147" s="7" t="str">
        <f t="shared" si="7"/>
        <v>rituraj.upadhyay@redingtongroup.com; jitender.chopra@redingtongroup.com; nilesh.phirke@redingtongroup.com;christopher.joseph@redingtongroup.com</v>
      </c>
      <c r="O147" s="7" t="str">
        <f t="shared" si="8"/>
        <v>N63127</v>
      </c>
      <c r="P147" s="8" t="s">
        <v>5215</v>
      </c>
      <c r="Q147" s="14">
        <f>VLOOKUP($B147,[2]Sheet3!$G:$CZ,2,0)</f>
        <v>2400303510</v>
      </c>
      <c r="R147" s="14">
        <f>VLOOKUP($B147,[2]Sheet3!$G:$CZ,3,0)</f>
        <v>2400303516</v>
      </c>
      <c r="S147" s="14">
        <f>VLOOKUP($B147,[2]Sheet3!$G:$CZ,4,0)</f>
        <v>2400303514</v>
      </c>
      <c r="T147" s="14">
        <f>VLOOKUP($B147,[2]Sheet3!$G:$CZ,5,0)</f>
        <v>2400303512</v>
      </c>
      <c r="U147" s="14">
        <f>VLOOKUP($B147,[2]Sheet3!$G:$CZ,6,0)</f>
        <v>2400303650</v>
      </c>
      <c r="V147" s="14">
        <f>VLOOKUP($B147,[2]Sheet3!$G:$CZ,7,0)</f>
        <v>2400308776</v>
      </c>
      <c r="W147" s="14">
        <f>VLOOKUP($B147,[2]Sheet3!$G:$CZ,8,0)</f>
        <v>0</v>
      </c>
      <c r="X147" s="14">
        <f>VLOOKUP($B147,[2]Sheet3!$G:$CZ,9,0)</f>
        <v>0</v>
      </c>
      <c r="Y147" s="14">
        <f>VLOOKUP($B147,[2]Sheet3!$G:$CZ,10,0)</f>
        <v>0</v>
      </c>
      <c r="Z147" s="14">
        <f>VLOOKUP($B147,[2]Sheet3!$G:$CZ,11,0)</f>
        <v>0</v>
      </c>
      <c r="AA147" s="14">
        <f>VLOOKUP($B147,[2]Sheet3!$G:$CZ,12,0)</f>
        <v>0</v>
      </c>
      <c r="AB147" s="14">
        <f>VLOOKUP($B147,[2]Sheet3!$G:$CZ,13,0)</f>
        <v>0</v>
      </c>
      <c r="AC147" s="14">
        <f>VLOOKUP($B147,[2]Sheet3!$G:$CZ,14,0)</f>
        <v>0</v>
      </c>
      <c r="AD147" s="14">
        <f>VLOOKUP($B147,[2]Sheet3!$G:$CZ,15,0)</f>
        <v>0</v>
      </c>
      <c r="AE147" s="14">
        <f>VLOOKUP($B147,[2]Sheet3!$G:$CZ,16,0)</f>
        <v>0</v>
      </c>
      <c r="AF147" s="14">
        <f>VLOOKUP($B147,[2]Sheet3!$G:$CZ,17,0)</f>
        <v>0</v>
      </c>
      <c r="AG147" s="14">
        <f>VLOOKUP($B147,[2]Sheet3!$G:$CZ,18,0)</f>
        <v>0</v>
      </c>
      <c r="AH147" s="14">
        <f>VLOOKUP($B147,[2]Sheet3!$G:$CZ,19,0)</f>
        <v>0</v>
      </c>
      <c r="AI147" s="14">
        <f>VLOOKUP($B147,[2]Sheet3!$G:$CZ,20,0)</f>
        <v>0</v>
      </c>
      <c r="AJ147" s="14">
        <f>VLOOKUP($B147,[2]Sheet3!$G:$CZ,21,0)</f>
        <v>0</v>
      </c>
      <c r="AK147" s="14">
        <f>VLOOKUP($B147,[2]Sheet3!$G:$CZ,22,0)</f>
        <v>0</v>
      </c>
      <c r="AL147" s="14">
        <f>VLOOKUP($B147,[2]Sheet3!$G:$CZ,23,0)</f>
        <v>0</v>
      </c>
      <c r="AM147" s="14">
        <f>VLOOKUP($B147,[2]Sheet3!$G:$CZ,24,0)</f>
        <v>0</v>
      </c>
      <c r="AN147" s="14">
        <f>VLOOKUP($B147,[2]Sheet3!$G:$CZ,25,0)</f>
        <v>0</v>
      </c>
      <c r="AO147" s="14">
        <f>VLOOKUP($B147,[2]Sheet3!$G:$CZ,26,0)</f>
        <v>0</v>
      </c>
      <c r="AP147" s="14">
        <f>VLOOKUP($B147,[2]Sheet3!$G:$CZ,27,0)</f>
        <v>0</v>
      </c>
      <c r="AQ147" s="14">
        <f>VLOOKUP($B147,[2]Sheet3!$G:$CZ,28,0)</f>
        <v>0</v>
      </c>
      <c r="AR147" s="14">
        <f>VLOOKUP($B147,[2]Sheet3!$G:$CZ,29,0)</f>
        <v>0</v>
      </c>
      <c r="AS147" s="14">
        <f>VLOOKUP($B147,[2]Sheet3!$G:$CZ,30,0)</f>
        <v>0</v>
      </c>
      <c r="AT147" s="14">
        <f>VLOOKUP($B147,[2]Sheet3!$G:$CZ,31,0)</f>
        <v>0</v>
      </c>
      <c r="AU147" s="14">
        <f>VLOOKUP($B147,[2]Sheet3!$G:$CZ,32,0)</f>
        <v>0</v>
      </c>
      <c r="AV147" s="14">
        <f>VLOOKUP($B147,[2]Sheet3!$G:$CZ,33,0)</f>
        <v>0</v>
      </c>
      <c r="AW147" s="14">
        <f>VLOOKUP($B147,[2]Sheet3!$G:$CZ,34,0)</f>
        <v>0</v>
      </c>
      <c r="AX147" s="14">
        <f>VLOOKUP($B147,[2]Sheet3!$G:$CZ,35,0)</f>
        <v>0</v>
      </c>
      <c r="AY147" s="14">
        <f>VLOOKUP($B147,[2]Sheet3!$G:$CZ,36,0)</f>
        <v>0</v>
      </c>
      <c r="AZ147" s="14">
        <f>VLOOKUP($B147,[2]Sheet3!$G:$CZ,37,0)</f>
        <v>0</v>
      </c>
      <c r="BA147" s="14">
        <f>VLOOKUP($B147,[2]Sheet3!$G:$CZ,38,0)</f>
        <v>0</v>
      </c>
      <c r="BB147" s="14">
        <f>VLOOKUP($B147,[2]Sheet3!$G:$CZ,39,0)</f>
        <v>0</v>
      </c>
      <c r="BC147" s="14">
        <f>VLOOKUP($B147,[2]Sheet3!$G:$CZ,40,0)</f>
        <v>0</v>
      </c>
      <c r="BD147" s="14">
        <f>VLOOKUP($B147,[2]Sheet3!$G:$CZ,41,0)</f>
        <v>0</v>
      </c>
      <c r="BE147" s="14">
        <f>VLOOKUP($B147,[2]Sheet3!$G:$CZ,42,0)</f>
        <v>0</v>
      </c>
      <c r="BF147" s="14">
        <f>VLOOKUP($B147,[2]Sheet3!$G:$CZ,43,0)</f>
        <v>0</v>
      </c>
      <c r="BG147" s="14">
        <f>VLOOKUP($B147,[2]Sheet3!$G:$CZ,44,0)</f>
        <v>0</v>
      </c>
      <c r="BH147" s="14">
        <f>VLOOKUP($B147,[2]Sheet3!$G:$CZ,45,0)</f>
        <v>0</v>
      </c>
      <c r="BI147" s="14">
        <f>VLOOKUP($B147,[2]Sheet3!$G:$CZ,46,0)</f>
        <v>0</v>
      </c>
      <c r="BJ147" s="14">
        <f>VLOOKUP($B147,[2]Sheet3!$G:$CZ,47,0)</f>
        <v>0</v>
      </c>
      <c r="BK147" s="14">
        <f>VLOOKUP($B147,[2]Sheet3!$G:$CZ,48,0)</f>
        <v>0</v>
      </c>
      <c r="BL147" s="14">
        <f>VLOOKUP($B147,[2]Sheet3!$G:$CZ,49,0)</f>
        <v>0</v>
      </c>
      <c r="BM147" s="14">
        <f>VLOOKUP($B147,[2]Sheet3!$G:$CZ,50,0)</f>
        <v>0</v>
      </c>
      <c r="BN147" s="14">
        <f>VLOOKUP($B147,[2]Sheet3!$G:$CZ,51,0)</f>
        <v>0</v>
      </c>
      <c r="BO147" s="14">
        <f>VLOOKUP($B147,[2]Sheet3!$G:$CZ,52,0)</f>
        <v>0</v>
      </c>
      <c r="BP147" s="14">
        <f>VLOOKUP($B147,[2]Sheet3!$G:$CZ,53,0)</f>
        <v>0</v>
      </c>
      <c r="BQ147" s="14">
        <f>VLOOKUP($B147,[2]Sheet3!$G:$CZ,54,0)</f>
        <v>0</v>
      </c>
      <c r="BR147" s="14">
        <f>VLOOKUP($B147,[2]Sheet3!$G:$CZ,55,0)</f>
        <v>0</v>
      </c>
      <c r="BS147" s="14">
        <f>VLOOKUP($B147,[2]Sheet3!$G:$CZ,56,0)</f>
        <v>0</v>
      </c>
      <c r="BT147" s="14">
        <f>VLOOKUP($B147,[2]Sheet3!$G:$CZ,57,0)</f>
        <v>0</v>
      </c>
      <c r="BU147" s="14">
        <f>VLOOKUP($B147,[2]Sheet3!$G:$CZ,58,0)</f>
        <v>0</v>
      </c>
      <c r="BV147" s="14">
        <f>VLOOKUP($B147,[2]Sheet3!$G:$CZ,59,0)</f>
        <v>0</v>
      </c>
      <c r="BW147" s="14">
        <f>VLOOKUP($B147,[2]Sheet3!$G:$CZ,60,0)</f>
        <v>0</v>
      </c>
      <c r="BX147" s="14">
        <f>VLOOKUP($B147,[2]Sheet3!$G:$CZ,61,0)</f>
        <v>0</v>
      </c>
      <c r="BY147" s="14">
        <f>VLOOKUP($B147,[2]Sheet3!$G:$CZ,62,0)</f>
        <v>0</v>
      </c>
      <c r="BZ147" s="14">
        <f>VLOOKUP($B147,[2]Sheet3!$G:$CZ,63,0)</f>
        <v>0</v>
      </c>
      <c r="CA147" s="14">
        <f>VLOOKUP($B147,[2]Sheet3!$G:$CZ,64,0)</f>
        <v>0</v>
      </c>
      <c r="CB147" s="14">
        <f>VLOOKUP($B147,[2]Sheet3!$G:$CZ,65,0)</f>
        <v>0</v>
      </c>
      <c r="CC147" s="14">
        <f>VLOOKUP($B147,[2]Sheet3!$G:$CZ,66,0)</f>
        <v>0</v>
      </c>
      <c r="CD147" s="14">
        <f>VLOOKUP($B147,[2]Sheet3!$G:$CZ,67,0)</f>
        <v>0</v>
      </c>
      <c r="CE147" s="14">
        <f>VLOOKUP($B147,[2]Sheet3!$G:$CZ,68,0)</f>
        <v>0</v>
      </c>
      <c r="CF147" s="14">
        <f>VLOOKUP($B147,[2]Sheet3!$G:$CZ,69,0)</f>
        <v>0</v>
      </c>
      <c r="CG147" s="14">
        <f>VLOOKUP($B147,[2]Sheet3!$G:$CZ,70,0)</f>
        <v>0</v>
      </c>
      <c r="CH147" s="14">
        <f>VLOOKUP($B147,[2]Sheet3!$G:$CZ,71,0)</f>
        <v>0</v>
      </c>
      <c r="CI147" s="14">
        <f>VLOOKUP($B147,[2]Sheet3!$G:$CZ,72,0)</f>
        <v>0</v>
      </c>
      <c r="CJ147" s="14">
        <f>VLOOKUP($B147,[2]Sheet3!$G:$CZ,73,0)</f>
        <v>0</v>
      </c>
      <c r="CK147" s="14">
        <f>VLOOKUP($B147,[2]Sheet3!$G:$CZ,74,0)</f>
        <v>0</v>
      </c>
      <c r="CL147" s="14">
        <f>VLOOKUP($B147,[2]Sheet3!$G:$CZ,75,0)</f>
        <v>0</v>
      </c>
      <c r="CM147" s="14">
        <f>VLOOKUP($B147,[2]Sheet3!$G:$CZ,76,0)</f>
        <v>0</v>
      </c>
      <c r="CN147" s="14">
        <f>VLOOKUP($B147,[2]Sheet3!$G:$CZ,77,0)</f>
        <v>0</v>
      </c>
      <c r="CO147" s="14">
        <f>VLOOKUP($B147,[2]Sheet3!$G:$CZ,78,0)</f>
        <v>0</v>
      </c>
      <c r="CP147" s="14">
        <f>VLOOKUP($B147,[2]Sheet3!$G:$CZ,79,0)</f>
        <v>0</v>
      </c>
      <c r="CQ147" s="14">
        <f>VLOOKUP($B147,[2]Sheet3!$G:$CZ,80,0)</f>
        <v>0</v>
      </c>
      <c r="CR147" s="14">
        <f>VLOOKUP($B147,[2]Sheet3!$G:$CZ,81,0)</f>
        <v>0</v>
      </c>
      <c r="CS147" s="14">
        <f>VLOOKUP($B147,[2]Sheet3!$G:$CZ,82,0)</f>
        <v>0</v>
      </c>
      <c r="CT147" s="14">
        <f>VLOOKUP($B147,[2]Sheet3!$G:$CZ,83,0)</f>
        <v>0</v>
      </c>
      <c r="CU147" s="14">
        <f>VLOOKUP($B147,[2]Sheet3!$G:$CZ,84,0)</f>
        <v>0</v>
      </c>
      <c r="CV147" s="14">
        <f>VLOOKUP($B147,[2]Sheet3!$G:$CZ,85,0)</f>
        <v>0</v>
      </c>
      <c r="CW147" s="14">
        <f>VLOOKUP($B147,[2]Sheet3!$G:$CZ,86,0)</f>
        <v>0</v>
      </c>
      <c r="CX147" s="14">
        <f>VLOOKUP($B147,[2]Sheet3!$G:$CZ,87,0)</f>
        <v>0</v>
      </c>
      <c r="CY147" s="14">
        <f>VLOOKUP($B147,[2]Sheet3!$G:$CZ,88,0)</f>
        <v>0</v>
      </c>
      <c r="CZ147" s="14">
        <f>VLOOKUP($B147,[2]Sheet3!$G:$CZ,89,0)</f>
        <v>0</v>
      </c>
      <c r="DA147" s="14">
        <f>VLOOKUP($B147,[2]Sheet3!$G:$CZ,90,0)</f>
        <v>0</v>
      </c>
      <c r="DB147" s="14">
        <f>VLOOKUP($B147,[2]Sheet3!$G:$CZ,91,0)</f>
        <v>0</v>
      </c>
      <c r="DC147" s="14">
        <f>VLOOKUP($B147,[2]Sheet3!$G:$CZ,92,0)</f>
        <v>0</v>
      </c>
      <c r="DD147" s="14">
        <f>VLOOKUP($B147,[2]Sheet3!$G:$CZ,93,0)</f>
        <v>0</v>
      </c>
      <c r="DE147" s="14">
        <f>VLOOKUP($B147,[2]Sheet3!$G:$CZ,94,0)</f>
        <v>0</v>
      </c>
      <c r="DF147" s="14">
        <f>VLOOKUP($B147,[2]Sheet3!$G:$CZ,95,0)</f>
        <v>0</v>
      </c>
      <c r="DG147" s="14">
        <f>VLOOKUP($B147,[2]Sheet3!$G:$CZ,96,0)</f>
        <v>0</v>
      </c>
      <c r="DH147" s="14">
        <f>VLOOKUP($B147,[2]Sheet3!$G:$CZ,97,0)</f>
        <v>0</v>
      </c>
      <c r="DI147" s="14">
        <f>VLOOKUP($B147,[2]Sheet3!$G:$CZ,98,0)</f>
        <v>0</v>
      </c>
    </row>
    <row r="148" spans="1:113" x14ac:dyDescent="0.3">
      <c r="A148" s="9" t="str">
        <f t="shared" si="6"/>
        <v>WD3036</v>
      </c>
      <c r="B148" s="15" t="s">
        <v>204</v>
      </c>
      <c r="C148" s="15" t="s">
        <v>205</v>
      </c>
      <c r="F148" s="7" t="s">
        <v>15</v>
      </c>
      <c r="G148" s="12" t="s">
        <v>3643</v>
      </c>
      <c r="H148" s="12" t="str">
        <f>VLOOKUP($B148,[1]Sheet1!$A:$G,5,0)</f>
        <v>jitendra.chouhan@redingtongroup.com</v>
      </c>
      <c r="I148" s="12" t="str">
        <f>VLOOKUP($B148,[1]Sheet1!$A:$G,7,0)</f>
        <v>dilip.vishwa@redingtongroup.com</v>
      </c>
      <c r="J148" s="12" t="s">
        <v>82</v>
      </c>
      <c r="K148" s="7"/>
      <c r="L148" s="7"/>
      <c r="M148" s="8"/>
      <c r="N148" s="7" t="str">
        <f t="shared" si="7"/>
        <v>jitendra.chouhan@redingtongroup.com; dilip.vishwa@redingtongroup.com; nilesh.phirke@redingtongroup.com;christopher.joseph@redingtongroup.com</v>
      </c>
      <c r="O148" s="7" t="str">
        <f t="shared" si="8"/>
        <v>WD3036</v>
      </c>
      <c r="P148" s="8" t="s">
        <v>5215</v>
      </c>
      <c r="Q148" s="14">
        <f>VLOOKUP($B148,[2]Sheet3!$G:$CZ,2,0)</f>
        <v>2400309184</v>
      </c>
      <c r="R148" s="14">
        <f>VLOOKUP($B148,[2]Sheet3!$G:$CZ,3,0)</f>
        <v>2400305003</v>
      </c>
      <c r="S148" s="14">
        <f>VLOOKUP($B148,[2]Sheet3!$G:$CZ,4,0)</f>
        <v>2400305001</v>
      </c>
      <c r="T148" s="14">
        <f>VLOOKUP($B148,[2]Sheet3!$G:$CZ,5,0)</f>
        <v>2400309186</v>
      </c>
      <c r="U148" s="14">
        <f>VLOOKUP($B148,[2]Sheet3!$G:$CZ,6,0)</f>
        <v>2400309183</v>
      </c>
      <c r="V148" s="14">
        <f>VLOOKUP($B148,[2]Sheet3!$G:$CZ,7,0)</f>
        <v>2400303933</v>
      </c>
      <c r="W148" s="14">
        <f>VLOOKUP($B148,[2]Sheet3!$G:$CZ,8,0)</f>
        <v>2400304996</v>
      </c>
      <c r="X148" s="14">
        <f>VLOOKUP($B148,[2]Sheet3!$G:$CZ,9,0)</f>
        <v>2400303935</v>
      </c>
      <c r="Y148" s="14">
        <f>VLOOKUP($B148,[2]Sheet3!$G:$CZ,10,0)</f>
        <v>2400304991</v>
      </c>
      <c r="Z148" s="14">
        <f>VLOOKUP($B148,[2]Sheet3!$G:$CZ,11,0)</f>
        <v>2400305020</v>
      </c>
      <c r="AA148" s="14">
        <f>VLOOKUP($B148,[2]Sheet3!$G:$CZ,12,0)</f>
        <v>2400303329</v>
      </c>
      <c r="AB148" s="14">
        <f>VLOOKUP($B148,[2]Sheet3!$G:$CZ,13,0)</f>
        <v>2400304729</v>
      </c>
      <c r="AC148" s="14">
        <f>VLOOKUP($B148,[2]Sheet3!$G:$CZ,14,0)</f>
        <v>2400304718</v>
      </c>
      <c r="AD148" s="14">
        <f>VLOOKUP($B148,[2]Sheet3!$G:$CZ,15,0)</f>
        <v>2400309185</v>
      </c>
      <c r="AE148" s="14">
        <f>VLOOKUP($B148,[2]Sheet3!$G:$CZ,16,0)</f>
        <v>2400304994</v>
      </c>
      <c r="AF148" s="14">
        <f>VLOOKUP($B148,[2]Sheet3!$G:$CZ,17,0)</f>
        <v>0</v>
      </c>
      <c r="AG148" s="14">
        <f>VLOOKUP($B148,[2]Sheet3!$G:$CZ,18,0)</f>
        <v>0</v>
      </c>
      <c r="AH148" s="14">
        <f>VLOOKUP($B148,[2]Sheet3!$G:$CZ,19,0)</f>
        <v>0</v>
      </c>
      <c r="AI148" s="14">
        <f>VLOOKUP($B148,[2]Sheet3!$G:$CZ,20,0)</f>
        <v>0</v>
      </c>
      <c r="AJ148" s="14">
        <f>VLOOKUP($B148,[2]Sheet3!$G:$CZ,21,0)</f>
        <v>0</v>
      </c>
      <c r="AK148" s="14">
        <f>VLOOKUP($B148,[2]Sheet3!$G:$CZ,22,0)</f>
        <v>0</v>
      </c>
      <c r="AL148" s="14">
        <f>VLOOKUP($B148,[2]Sheet3!$G:$CZ,23,0)</f>
        <v>0</v>
      </c>
      <c r="AM148" s="14">
        <f>VLOOKUP($B148,[2]Sheet3!$G:$CZ,24,0)</f>
        <v>0</v>
      </c>
      <c r="AN148" s="14">
        <f>VLOOKUP($B148,[2]Sheet3!$G:$CZ,25,0)</f>
        <v>0</v>
      </c>
      <c r="AO148" s="14">
        <f>VLOOKUP($B148,[2]Sheet3!$G:$CZ,26,0)</f>
        <v>0</v>
      </c>
      <c r="AP148" s="14">
        <f>VLOOKUP($B148,[2]Sheet3!$G:$CZ,27,0)</f>
        <v>0</v>
      </c>
      <c r="AQ148" s="14">
        <f>VLOOKUP($B148,[2]Sheet3!$G:$CZ,28,0)</f>
        <v>0</v>
      </c>
      <c r="AR148" s="14">
        <f>VLOOKUP($B148,[2]Sheet3!$G:$CZ,29,0)</f>
        <v>0</v>
      </c>
      <c r="AS148" s="14">
        <f>VLOOKUP($B148,[2]Sheet3!$G:$CZ,30,0)</f>
        <v>0</v>
      </c>
      <c r="AT148" s="14">
        <f>VLOOKUP($B148,[2]Sheet3!$G:$CZ,31,0)</f>
        <v>0</v>
      </c>
      <c r="AU148" s="14">
        <f>VLOOKUP($B148,[2]Sheet3!$G:$CZ,32,0)</f>
        <v>0</v>
      </c>
      <c r="AV148" s="14">
        <f>VLOOKUP($B148,[2]Sheet3!$G:$CZ,33,0)</f>
        <v>0</v>
      </c>
      <c r="AW148" s="14">
        <f>VLOOKUP($B148,[2]Sheet3!$G:$CZ,34,0)</f>
        <v>0</v>
      </c>
      <c r="AX148" s="14">
        <f>VLOOKUP($B148,[2]Sheet3!$G:$CZ,35,0)</f>
        <v>0</v>
      </c>
      <c r="AY148" s="14">
        <f>VLOOKUP($B148,[2]Sheet3!$G:$CZ,36,0)</f>
        <v>0</v>
      </c>
      <c r="AZ148" s="14">
        <f>VLOOKUP($B148,[2]Sheet3!$G:$CZ,37,0)</f>
        <v>0</v>
      </c>
      <c r="BA148" s="14">
        <f>VLOOKUP($B148,[2]Sheet3!$G:$CZ,38,0)</f>
        <v>0</v>
      </c>
      <c r="BB148" s="14">
        <f>VLOOKUP($B148,[2]Sheet3!$G:$CZ,39,0)</f>
        <v>0</v>
      </c>
      <c r="BC148" s="14">
        <f>VLOOKUP($B148,[2]Sheet3!$G:$CZ,40,0)</f>
        <v>0</v>
      </c>
      <c r="BD148" s="14">
        <f>VLOOKUP($B148,[2]Sheet3!$G:$CZ,41,0)</f>
        <v>0</v>
      </c>
      <c r="BE148" s="14">
        <f>VLOOKUP($B148,[2]Sheet3!$G:$CZ,42,0)</f>
        <v>0</v>
      </c>
      <c r="BF148" s="14">
        <f>VLOOKUP($B148,[2]Sheet3!$G:$CZ,43,0)</f>
        <v>0</v>
      </c>
      <c r="BG148" s="14">
        <f>VLOOKUP($B148,[2]Sheet3!$G:$CZ,44,0)</f>
        <v>0</v>
      </c>
      <c r="BH148" s="14">
        <f>VLOOKUP($B148,[2]Sheet3!$G:$CZ,45,0)</f>
        <v>0</v>
      </c>
      <c r="BI148" s="14">
        <f>VLOOKUP($B148,[2]Sheet3!$G:$CZ,46,0)</f>
        <v>0</v>
      </c>
      <c r="BJ148" s="14">
        <f>VLOOKUP($B148,[2]Sheet3!$G:$CZ,47,0)</f>
        <v>0</v>
      </c>
      <c r="BK148" s="14">
        <f>VLOOKUP($B148,[2]Sheet3!$G:$CZ,48,0)</f>
        <v>0</v>
      </c>
      <c r="BL148" s="14">
        <f>VLOOKUP($B148,[2]Sheet3!$G:$CZ,49,0)</f>
        <v>0</v>
      </c>
      <c r="BM148" s="14">
        <f>VLOOKUP($B148,[2]Sheet3!$G:$CZ,50,0)</f>
        <v>0</v>
      </c>
      <c r="BN148" s="14">
        <f>VLOOKUP($B148,[2]Sheet3!$G:$CZ,51,0)</f>
        <v>0</v>
      </c>
      <c r="BO148" s="14">
        <f>VLOOKUP($B148,[2]Sheet3!$G:$CZ,52,0)</f>
        <v>0</v>
      </c>
      <c r="BP148" s="14">
        <f>VLOOKUP($B148,[2]Sheet3!$G:$CZ,53,0)</f>
        <v>0</v>
      </c>
      <c r="BQ148" s="14">
        <f>VLOOKUP($B148,[2]Sheet3!$G:$CZ,54,0)</f>
        <v>0</v>
      </c>
      <c r="BR148" s="14">
        <f>VLOOKUP($B148,[2]Sheet3!$G:$CZ,55,0)</f>
        <v>0</v>
      </c>
      <c r="BS148" s="14">
        <f>VLOOKUP($B148,[2]Sheet3!$G:$CZ,56,0)</f>
        <v>0</v>
      </c>
      <c r="BT148" s="14">
        <f>VLOOKUP($B148,[2]Sheet3!$G:$CZ,57,0)</f>
        <v>0</v>
      </c>
      <c r="BU148" s="14">
        <f>VLOOKUP($B148,[2]Sheet3!$G:$CZ,58,0)</f>
        <v>0</v>
      </c>
      <c r="BV148" s="14">
        <f>VLOOKUP($B148,[2]Sheet3!$G:$CZ,59,0)</f>
        <v>0</v>
      </c>
      <c r="BW148" s="14">
        <f>VLOOKUP($B148,[2]Sheet3!$G:$CZ,60,0)</f>
        <v>0</v>
      </c>
      <c r="BX148" s="14">
        <f>VLOOKUP($B148,[2]Sheet3!$G:$CZ,61,0)</f>
        <v>0</v>
      </c>
      <c r="BY148" s="14">
        <f>VLOOKUP($B148,[2]Sheet3!$G:$CZ,62,0)</f>
        <v>0</v>
      </c>
      <c r="BZ148" s="14">
        <f>VLOOKUP($B148,[2]Sheet3!$G:$CZ,63,0)</f>
        <v>0</v>
      </c>
      <c r="CA148" s="14">
        <f>VLOOKUP($B148,[2]Sheet3!$G:$CZ,64,0)</f>
        <v>0</v>
      </c>
      <c r="CB148" s="14">
        <f>VLOOKUP($B148,[2]Sheet3!$G:$CZ,65,0)</f>
        <v>0</v>
      </c>
      <c r="CC148" s="14">
        <f>VLOOKUP($B148,[2]Sheet3!$G:$CZ,66,0)</f>
        <v>0</v>
      </c>
      <c r="CD148" s="14">
        <f>VLOOKUP($B148,[2]Sheet3!$G:$CZ,67,0)</f>
        <v>0</v>
      </c>
      <c r="CE148" s="14">
        <f>VLOOKUP($B148,[2]Sheet3!$G:$CZ,68,0)</f>
        <v>0</v>
      </c>
      <c r="CF148" s="14">
        <f>VLOOKUP($B148,[2]Sheet3!$G:$CZ,69,0)</f>
        <v>0</v>
      </c>
      <c r="CG148" s="14">
        <f>VLOOKUP($B148,[2]Sheet3!$G:$CZ,70,0)</f>
        <v>0</v>
      </c>
      <c r="CH148" s="14">
        <f>VLOOKUP($B148,[2]Sheet3!$G:$CZ,71,0)</f>
        <v>0</v>
      </c>
      <c r="CI148" s="14">
        <f>VLOOKUP($B148,[2]Sheet3!$G:$CZ,72,0)</f>
        <v>0</v>
      </c>
      <c r="CJ148" s="14">
        <f>VLOOKUP($B148,[2]Sheet3!$G:$CZ,73,0)</f>
        <v>0</v>
      </c>
      <c r="CK148" s="14">
        <f>VLOOKUP($B148,[2]Sheet3!$G:$CZ,74,0)</f>
        <v>0</v>
      </c>
      <c r="CL148" s="14">
        <f>VLOOKUP($B148,[2]Sheet3!$G:$CZ,75,0)</f>
        <v>0</v>
      </c>
      <c r="CM148" s="14">
        <f>VLOOKUP($B148,[2]Sheet3!$G:$CZ,76,0)</f>
        <v>0</v>
      </c>
      <c r="CN148" s="14">
        <f>VLOOKUP($B148,[2]Sheet3!$G:$CZ,77,0)</f>
        <v>0</v>
      </c>
      <c r="CO148" s="14">
        <f>VLOOKUP($B148,[2]Sheet3!$G:$CZ,78,0)</f>
        <v>0</v>
      </c>
      <c r="CP148" s="14">
        <f>VLOOKUP($B148,[2]Sheet3!$G:$CZ,79,0)</f>
        <v>0</v>
      </c>
      <c r="CQ148" s="14">
        <f>VLOOKUP($B148,[2]Sheet3!$G:$CZ,80,0)</f>
        <v>0</v>
      </c>
      <c r="CR148" s="14">
        <f>VLOOKUP($B148,[2]Sheet3!$G:$CZ,81,0)</f>
        <v>0</v>
      </c>
      <c r="CS148" s="14">
        <f>VLOOKUP($B148,[2]Sheet3!$G:$CZ,82,0)</f>
        <v>0</v>
      </c>
      <c r="CT148" s="14">
        <f>VLOOKUP($B148,[2]Sheet3!$G:$CZ,83,0)</f>
        <v>0</v>
      </c>
      <c r="CU148" s="14">
        <f>VLOOKUP($B148,[2]Sheet3!$G:$CZ,84,0)</f>
        <v>0</v>
      </c>
      <c r="CV148" s="14">
        <f>VLOOKUP($B148,[2]Sheet3!$G:$CZ,85,0)</f>
        <v>0</v>
      </c>
      <c r="CW148" s="14">
        <f>VLOOKUP($B148,[2]Sheet3!$G:$CZ,86,0)</f>
        <v>0</v>
      </c>
      <c r="CX148" s="14">
        <f>VLOOKUP($B148,[2]Sheet3!$G:$CZ,87,0)</f>
        <v>0</v>
      </c>
      <c r="CY148" s="14">
        <f>VLOOKUP($B148,[2]Sheet3!$G:$CZ,88,0)</f>
        <v>0</v>
      </c>
      <c r="CZ148" s="14">
        <f>VLOOKUP($B148,[2]Sheet3!$G:$CZ,89,0)</f>
        <v>0</v>
      </c>
      <c r="DA148" s="14">
        <f>VLOOKUP($B148,[2]Sheet3!$G:$CZ,90,0)</f>
        <v>0</v>
      </c>
      <c r="DB148" s="14">
        <f>VLOOKUP($B148,[2]Sheet3!$G:$CZ,91,0)</f>
        <v>0</v>
      </c>
      <c r="DC148" s="14">
        <f>VLOOKUP($B148,[2]Sheet3!$G:$CZ,92,0)</f>
        <v>0</v>
      </c>
      <c r="DD148" s="14">
        <f>VLOOKUP($B148,[2]Sheet3!$G:$CZ,93,0)</f>
        <v>0</v>
      </c>
      <c r="DE148" s="14">
        <f>VLOOKUP($B148,[2]Sheet3!$G:$CZ,94,0)</f>
        <v>0</v>
      </c>
      <c r="DF148" s="14">
        <f>VLOOKUP($B148,[2]Sheet3!$G:$CZ,95,0)</f>
        <v>0</v>
      </c>
      <c r="DG148" s="14">
        <f>VLOOKUP($B148,[2]Sheet3!$G:$CZ,96,0)</f>
        <v>0</v>
      </c>
      <c r="DH148" s="14">
        <f>VLOOKUP($B148,[2]Sheet3!$G:$CZ,97,0)</f>
        <v>0</v>
      </c>
      <c r="DI148" s="14">
        <f>VLOOKUP($B148,[2]Sheet3!$G:$CZ,98,0)</f>
        <v>0</v>
      </c>
    </row>
    <row r="149" spans="1:113" x14ac:dyDescent="0.3">
      <c r="A149" s="9" t="str">
        <f t="shared" si="6"/>
        <v>N23151</v>
      </c>
      <c r="B149" s="15" t="s">
        <v>959</v>
      </c>
      <c r="C149" s="15" t="s">
        <v>960</v>
      </c>
      <c r="F149" s="7" t="s">
        <v>15</v>
      </c>
      <c r="G149" s="12" t="s">
        <v>3644</v>
      </c>
      <c r="H149" s="12" t="str">
        <f>VLOOKUP($B149,[1]Sheet1!$A:$G,5,0)</f>
        <v>himanshu.anand@redingtongroup.com</v>
      </c>
      <c r="I149" s="12" t="str">
        <f>VLOOKUP($B149,[1]Sheet1!$A:$G,7,0)</f>
        <v>jitender.chopra@redingtongroup.com</v>
      </c>
      <c r="J149" s="12" t="s">
        <v>82</v>
      </c>
      <c r="K149" s="7"/>
      <c r="L149" s="7"/>
      <c r="M149" s="8"/>
      <c r="N149" s="7" t="str">
        <f t="shared" si="7"/>
        <v>himanshu.anand@redingtongroup.com; jitender.chopra@redingtongroup.com; nilesh.phirke@redingtongroup.com;christopher.joseph@redingtongroup.com</v>
      </c>
      <c r="O149" s="7" t="str">
        <f t="shared" si="8"/>
        <v>N23151</v>
      </c>
      <c r="P149" s="8" t="s">
        <v>5215</v>
      </c>
      <c r="Q149" s="14">
        <f>VLOOKUP($B149,[2]Sheet3!$G:$CZ,2,0)</f>
        <v>2400302421</v>
      </c>
      <c r="R149" s="14">
        <f>VLOOKUP($B149,[2]Sheet3!$G:$CZ,3,0)</f>
        <v>2400302418</v>
      </c>
      <c r="S149" s="14">
        <f>VLOOKUP($B149,[2]Sheet3!$G:$CZ,4,0)</f>
        <v>2400305361</v>
      </c>
      <c r="T149" s="14">
        <f>VLOOKUP($B149,[2]Sheet3!$G:$CZ,5,0)</f>
        <v>2400300301</v>
      </c>
      <c r="U149" s="14">
        <f>VLOOKUP($B149,[2]Sheet3!$G:$CZ,6,0)</f>
        <v>0</v>
      </c>
      <c r="V149" s="14">
        <f>VLOOKUP($B149,[2]Sheet3!$G:$CZ,7,0)</f>
        <v>0</v>
      </c>
      <c r="W149" s="14">
        <f>VLOOKUP($B149,[2]Sheet3!$G:$CZ,8,0)</f>
        <v>0</v>
      </c>
      <c r="X149" s="14">
        <f>VLOOKUP($B149,[2]Sheet3!$G:$CZ,9,0)</f>
        <v>0</v>
      </c>
      <c r="Y149" s="14">
        <f>VLOOKUP($B149,[2]Sheet3!$G:$CZ,10,0)</f>
        <v>0</v>
      </c>
      <c r="Z149" s="14">
        <f>VLOOKUP($B149,[2]Sheet3!$G:$CZ,11,0)</f>
        <v>0</v>
      </c>
      <c r="AA149" s="14">
        <f>VLOOKUP($B149,[2]Sheet3!$G:$CZ,12,0)</f>
        <v>0</v>
      </c>
      <c r="AB149" s="14">
        <f>VLOOKUP($B149,[2]Sheet3!$G:$CZ,13,0)</f>
        <v>0</v>
      </c>
      <c r="AC149" s="14">
        <f>VLOOKUP($B149,[2]Sheet3!$G:$CZ,14,0)</f>
        <v>0</v>
      </c>
      <c r="AD149" s="14">
        <f>VLOOKUP($B149,[2]Sheet3!$G:$CZ,15,0)</f>
        <v>0</v>
      </c>
      <c r="AE149" s="14">
        <f>VLOOKUP($B149,[2]Sheet3!$G:$CZ,16,0)</f>
        <v>0</v>
      </c>
      <c r="AF149" s="14">
        <f>VLOOKUP($B149,[2]Sheet3!$G:$CZ,17,0)</f>
        <v>0</v>
      </c>
      <c r="AG149" s="14">
        <f>VLOOKUP($B149,[2]Sheet3!$G:$CZ,18,0)</f>
        <v>0</v>
      </c>
      <c r="AH149" s="14">
        <f>VLOOKUP($B149,[2]Sheet3!$G:$CZ,19,0)</f>
        <v>0</v>
      </c>
      <c r="AI149" s="14">
        <f>VLOOKUP($B149,[2]Sheet3!$G:$CZ,20,0)</f>
        <v>0</v>
      </c>
      <c r="AJ149" s="14">
        <f>VLOOKUP($B149,[2]Sheet3!$G:$CZ,21,0)</f>
        <v>0</v>
      </c>
      <c r="AK149" s="14">
        <f>VLOOKUP($B149,[2]Sheet3!$G:$CZ,22,0)</f>
        <v>0</v>
      </c>
      <c r="AL149" s="14">
        <f>VLOOKUP($B149,[2]Sheet3!$G:$CZ,23,0)</f>
        <v>0</v>
      </c>
      <c r="AM149" s="14">
        <f>VLOOKUP($B149,[2]Sheet3!$G:$CZ,24,0)</f>
        <v>0</v>
      </c>
      <c r="AN149" s="14">
        <f>VLOOKUP($B149,[2]Sheet3!$G:$CZ,25,0)</f>
        <v>0</v>
      </c>
      <c r="AO149" s="14">
        <f>VLOOKUP($B149,[2]Sheet3!$G:$CZ,26,0)</f>
        <v>0</v>
      </c>
      <c r="AP149" s="14">
        <f>VLOOKUP($B149,[2]Sheet3!$G:$CZ,27,0)</f>
        <v>0</v>
      </c>
      <c r="AQ149" s="14">
        <f>VLOOKUP($B149,[2]Sheet3!$G:$CZ,28,0)</f>
        <v>0</v>
      </c>
      <c r="AR149" s="14">
        <f>VLOOKUP($B149,[2]Sheet3!$G:$CZ,29,0)</f>
        <v>0</v>
      </c>
      <c r="AS149" s="14">
        <f>VLOOKUP($B149,[2]Sheet3!$G:$CZ,30,0)</f>
        <v>0</v>
      </c>
      <c r="AT149" s="14">
        <f>VLOOKUP($B149,[2]Sheet3!$G:$CZ,31,0)</f>
        <v>0</v>
      </c>
      <c r="AU149" s="14">
        <f>VLOOKUP($B149,[2]Sheet3!$G:$CZ,32,0)</f>
        <v>0</v>
      </c>
      <c r="AV149" s="14">
        <f>VLOOKUP($B149,[2]Sheet3!$G:$CZ,33,0)</f>
        <v>0</v>
      </c>
      <c r="AW149" s="14">
        <f>VLOOKUP($B149,[2]Sheet3!$G:$CZ,34,0)</f>
        <v>0</v>
      </c>
      <c r="AX149" s="14">
        <f>VLOOKUP($B149,[2]Sheet3!$G:$CZ,35,0)</f>
        <v>0</v>
      </c>
      <c r="AY149" s="14">
        <f>VLOOKUP($B149,[2]Sheet3!$G:$CZ,36,0)</f>
        <v>0</v>
      </c>
      <c r="AZ149" s="14">
        <f>VLOOKUP($B149,[2]Sheet3!$G:$CZ,37,0)</f>
        <v>0</v>
      </c>
      <c r="BA149" s="14">
        <f>VLOOKUP($B149,[2]Sheet3!$G:$CZ,38,0)</f>
        <v>0</v>
      </c>
      <c r="BB149" s="14">
        <f>VLOOKUP($B149,[2]Sheet3!$G:$CZ,39,0)</f>
        <v>0</v>
      </c>
      <c r="BC149" s="14">
        <f>VLOOKUP($B149,[2]Sheet3!$G:$CZ,40,0)</f>
        <v>0</v>
      </c>
      <c r="BD149" s="14">
        <f>VLOOKUP($B149,[2]Sheet3!$G:$CZ,41,0)</f>
        <v>0</v>
      </c>
      <c r="BE149" s="14">
        <f>VLOOKUP($B149,[2]Sheet3!$G:$CZ,42,0)</f>
        <v>0</v>
      </c>
      <c r="BF149" s="14">
        <f>VLOOKUP($B149,[2]Sheet3!$G:$CZ,43,0)</f>
        <v>0</v>
      </c>
      <c r="BG149" s="14">
        <f>VLOOKUP($B149,[2]Sheet3!$G:$CZ,44,0)</f>
        <v>0</v>
      </c>
      <c r="BH149" s="14">
        <f>VLOOKUP($B149,[2]Sheet3!$G:$CZ,45,0)</f>
        <v>0</v>
      </c>
      <c r="BI149" s="14">
        <f>VLOOKUP($B149,[2]Sheet3!$G:$CZ,46,0)</f>
        <v>0</v>
      </c>
      <c r="BJ149" s="14">
        <f>VLOOKUP($B149,[2]Sheet3!$G:$CZ,47,0)</f>
        <v>0</v>
      </c>
      <c r="BK149" s="14">
        <f>VLOOKUP($B149,[2]Sheet3!$G:$CZ,48,0)</f>
        <v>0</v>
      </c>
      <c r="BL149" s="14">
        <f>VLOOKUP($B149,[2]Sheet3!$G:$CZ,49,0)</f>
        <v>0</v>
      </c>
      <c r="BM149" s="14">
        <f>VLOOKUP($B149,[2]Sheet3!$G:$CZ,50,0)</f>
        <v>0</v>
      </c>
      <c r="BN149" s="14">
        <f>VLOOKUP($B149,[2]Sheet3!$G:$CZ,51,0)</f>
        <v>0</v>
      </c>
      <c r="BO149" s="14">
        <f>VLOOKUP($B149,[2]Sheet3!$G:$CZ,52,0)</f>
        <v>0</v>
      </c>
      <c r="BP149" s="14">
        <f>VLOOKUP($B149,[2]Sheet3!$G:$CZ,53,0)</f>
        <v>0</v>
      </c>
      <c r="BQ149" s="14">
        <f>VLOOKUP($B149,[2]Sheet3!$G:$CZ,54,0)</f>
        <v>0</v>
      </c>
      <c r="BR149" s="14">
        <f>VLOOKUP($B149,[2]Sheet3!$G:$CZ,55,0)</f>
        <v>0</v>
      </c>
      <c r="BS149" s="14">
        <f>VLOOKUP($B149,[2]Sheet3!$G:$CZ,56,0)</f>
        <v>0</v>
      </c>
      <c r="BT149" s="14">
        <f>VLOOKUP($B149,[2]Sheet3!$G:$CZ,57,0)</f>
        <v>0</v>
      </c>
      <c r="BU149" s="14">
        <f>VLOOKUP($B149,[2]Sheet3!$G:$CZ,58,0)</f>
        <v>0</v>
      </c>
      <c r="BV149" s="14">
        <f>VLOOKUP($B149,[2]Sheet3!$G:$CZ,59,0)</f>
        <v>0</v>
      </c>
      <c r="BW149" s="14">
        <f>VLOOKUP($B149,[2]Sheet3!$G:$CZ,60,0)</f>
        <v>0</v>
      </c>
      <c r="BX149" s="14">
        <f>VLOOKUP($B149,[2]Sheet3!$G:$CZ,61,0)</f>
        <v>0</v>
      </c>
      <c r="BY149" s="14">
        <f>VLOOKUP($B149,[2]Sheet3!$G:$CZ,62,0)</f>
        <v>0</v>
      </c>
      <c r="BZ149" s="14">
        <f>VLOOKUP($B149,[2]Sheet3!$G:$CZ,63,0)</f>
        <v>0</v>
      </c>
      <c r="CA149" s="14">
        <f>VLOOKUP($B149,[2]Sheet3!$G:$CZ,64,0)</f>
        <v>0</v>
      </c>
      <c r="CB149" s="14">
        <f>VLOOKUP($B149,[2]Sheet3!$G:$CZ,65,0)</f>
        <v>0</v>
      </c>
      <c r="CC149" s="14">
        <f>VLOOKUP($B149,[2]Sheet3!$G:$CZ,66,0)</f>
        <v>0</v>
      </c>
      <c r="CD149" s="14">
        <f>VLOOKUP($B149,[2]Sheet3!$G:$CZ,67,0)</f>
        <v>0</v>
      </c>
      <c r="CE149" s="14">
        <f>VLOOKUP($B149,[2]Sheet3!$G:$CZ,68,0)</f>
        <v>0</v>
      </c>
      <c r="CF149" s="14">
        <f>VLOOKUP($B149,[2]Sheet3!$G:$CZ,69,0)</f>
        <v>0</v>
      </c>
      <c r="CG149" s="14">
        <f>VLOOKUP($B149,[2]Sheet3!$G:$CZ,70,0)</f>
        <v>0</v>
      </c>
      <c r="CH149" s="14">
        <f>VLOOKUP($B149,[2]Sheet3!$G:$CZ,71,0)</f>
        <v>0</v>
      </c>
      <c r="CI149" s="14">
        <f>VLOOKUP($B149,[2]Sheet3!$G:$CZ,72,0)</f>
        <v>0</v>
      </c>
      <c r="CJ149" s="14">
        <f>VLOOKUP($B149,[2]Sheet3!$G:$CZ,73,0)</f>
        <v>0</v>
      </c>
      <c r="CK149" s="14">
        <f>VLOOKUP($B149,[2]Sheet3!$G:$CZ,74,0)</f>
        <v>0</v>
      </c>
      <c r="CL149" s="14">
        <f>VLOOKUP($B149,[2]Sheet3!$G:$CZ,75,0)</f>
        <v>0</v>
      </c>
      <c r="CM149" s="14">
        <f>VLOOKUP($B149,[2]Sheet3!$G:$CZ,76,0)</f>
        <v>0</v>
      </c>
      <c r="CN149" s="14">
        <f>VLOOKUP($B149,[2]Sheet3!$G:$CZ,77,0)</f>
        <v>0</v>
      </c>
      <c r="CO149" s="14">
        <f>VLOOKUP($B149,[2]Sheet3!$G:$CZ,78,0)</f>
        <v>0</v>
      </c>
      <c r="CP149" s="14">
        <f>VLOOKUP($B149,[2]Sheet3!$G:$CZ,79,0)</f>
        <v>0</v>
      </c>
      <c r="CQ149" s="14">
        <f>VLOOKUP($B149,[2]Sheet3!$G:$CZ,80,0)</f>
        <v>0</v>
      </c>
      <c r="CR149" s="14">
        <f>VLOOKUP($B149,[2]Sheet3!$G:$CZ,81,0)</f>
        <v>0</v>
      </c>
      <c r="CS149" s="14">
        <f>VLOOKUP($B149,[2]Sheet3!$G:$CZ,82,0)</f>
        <v>0</v>
      </c>
      <c r="CT149" s="14">
        <f>VLOOKUP($B149,[2]Sheet3!$G:$CZ,83,0)</f>
        <v>0</v>
      </c>
      <c r="CU149" s="14">
        <f>VLOOKUP($B149,[2]Sheet3!$G:$CZ,84,0)</f>
        <v>0</v>
      </c>
      <c r="CV149" s="14">
        <f>VLOOKUP($B149,[2]Sheet3!$G:$CZ,85,0)</f>
        <v>0</v>
      </c>
      <c r="CW149" s="14">
        <f>VLOOKUP($B149,[2]Sheet3!$G:$CZ,86,0)</f>
        <v>0</v>
      </c>
      <c r="CX149" s="14">
        <f>VLOOKUP($B149,[2]Sheet3!$G:$CZ,87,0)</f>
        <v>0</v>
      </c>
      <c r="CY149" s="14">
        <f>VLOOKUP($B149,[2]Sheet3!$G:$CZ,88,0)</f>
        <v>0</v>
      </c>
      <c r="CZ149" s="14">
        <f>VLOOKUP($B149,[2]Sheet3!$G:$CZ,89,0)</f>
        <v>0</v>
      </c>
      <c r="DA149" s="14">
        <f>VLOOKUP($B149,[2]Sheet3!$G:$CZ,90,0)</f>
        <v>0</v>
      </c>
      <c r="DB149" s="14">
        <f>VLOOKUP($B149,[2]Sheet3!$G:$CZ,91,0)</f>
        <v>0</v>
      </c>
      <c r="DC149" s="14">
        <f>VLOOKUP($B149,[2]Sheet3!$G:$CZ,92,0)</f>
        <v>0</v>
      </c>
      <c r="DD149" s="14">
        <f>VLOOKUP($B149,[2]Sheet3!$G:$CZ,93,0)</f>
        <v>0</v>
      </c>
      <c r="DE149" s="14">
        <f>VLOOKUP($B149,[2]Sheet3!$G:$CZ,94,0)</f>
        <v>0</v>
      </c>
      <c r="DF149" s="14">
        <f>VLOOKUP($B149,[2]Sheet3!$G:$CZ,95,0)</f>
        <v>0</v>
      </c>
      <c r="DG149" s="14">
        <f>VLOOKUP($B149,[2]Sheet3!$G:$CZ,96,0)</f>
        <v>0</v>
      </c>
      <c r="DH149" s="14">
        <f>VLOOKUP($B149,[2]Sheet3!$G:$CZ,97,0)</f>
        <v>0</v>
      </c>
      <c r="DI149" s="14">
        <f>VLOOKUP($B149,[2]Sheet3!$G:$CZ,98,0)</f>
        <v>0</v>
      </c>
    </row>
    <row r="150" spans="1:113" x14ac:dyDescent="0.3">
      <c r="A150" s="9" t="str">
        <f t="shared" si="6"/>
        <v>NB3056</v>
      </c>
      <c r="B150" s="15" t="s">
        <v>961</v>
      </c>
      <c r="C150" s="15" t="s">
        <v>962</v>
      </c>
      <c r="F150" s="7" t="s">
        <v>15</v>
      </c>
      <c r="G150" s="12" t="s">
        <v>3645</v>
      </c>
      <c r="H150" s="12" t="str">
        <f>VLOOKUP($B150,[1]Sheet1!$A:$G,5,0)</f>
        <v>himanshu.anand@redingtongroup.com</v>
      </c>
      <c r="I150" s="12" t="str">
        <f>VLOOKUP($B150,[1]Sheet1!$A:$G,7,0)</f>
        <v>jitender.chopra@redingtongroup.com</v>
      </c>
      <c r="J150" s="12" t="s">
        <v>82</v>
      </c>
      <c r="K150" s="7"/>
      <c r="L150" s="7"/>
      <c r="M150" s="8"/>
      <c r="N150" s="7" t="str">
        <f t="shared" si="7"/>
        <v>himanshu.anand@redingtongroup.com; jitender.chopra@redingtongroup.com; nilesh.phirke@redingtongroup.com;christopher.joseph@redingtongroup.com</v>
      </c>
      <c r="O150" s="7" t="str">
        <f t="shared" si="8"/>
        <v>NB3056</v>
      </c>
      <c r="P150" s="8" t="s">
        <v>5215</v>
      </c>
      <c r="Q150" s="14">
        <f>VLOOKUP($B150,[2]Sheet3!$G:$CZ,2,0)</f>
        <v>2400300703</v>
      </c>
      <c r="R150" s="14">
        <f>VLOOKUP($B150,[2]Sheet3!$G:$CZ,3,0)</f>
        <v>2400300708</v>
      </c>
      <c r="S150" s="14">
        <f>VLOOKUP($B150,[2]Sheet3!$G:$CZ,4,0)</f>
        <v>2400300706</v>
      </c>
      <c r="T150" s="14">
        <f>VLOOKUP($B150,[2]Sheet3!$G:$CZ,5,0)</f>
        <v>0</v>
      </c>
      <c r="U150" s="14">
        <f>VLOOKUP($B150,[2]Sheet3!$G:$CZ,6,0)</f>
        <v>0</v>
      </c>
      <c r="V150" s="14">
        <f>VLOOKUP($B150,[2]Sheet3!$G:$CZ,7,0)</f>
        <v>0</v>
      </c>
      <c r="W150" s="14">
        <f>VLOOKUP($B150,[2]Sheet3!$G:$CZ,8,0)</f>
        <v>0</v>
      </c>
      <c r="X150" s="14">
        <f>VLOOKUP($B150,[2]Sheet3!$G:$CZ,9,0)</f>
        <v>0</v>
      </c>
      <c r="Y150" s="14">
        <f>VLOOKUP($B150,[2]Sheet3!$G:$CZ,10,0)</f>
        <v>0</v>
      </c>
      <c r="Z150" s="14">
        <f>VLOOKUP($B150,[2]Sheet3!$G:$CZ,11,0)</f>
        <v>0</v>
      </c>
      <c r="AA150" s="14">
        <f>VLOOKUP($B150,[2]Sheet3!$G:$CZ,12,0)</f>
        <v>0</v>
      </c>
      <c r="AB150" s="14">
        <f>VLOOKUP($B150,[2]Sheet3!$G:$CZ,13,0)</f>
        <v>0</v>
      </c>
      <c r="AC150" s="14">
        <f>VLOOKUP($B150,[2]Sheet3!$G:$CZ,14,0)</f>
        <v>0</v>
      </c>
      <c r="AD150" s="14">
        <f>VLOOKUP($B150,[2]Sheet3!$G:$CZ,15,0)</f>
        <v>0</v>
      </c>
      <c r="AE150" s="14">
        <f>VLOOKUP($B150,[2]Sheet3!$G:$CZ,16,0)</f>
        <v>0</v>
      </c>
      <c r="AF150" s="14">
        <f>VLOOKUP($B150,[2]Sheet3!$G:$CZ,17,0)</f>
        <v>0</v>
      </c>
      <c r="AG150" s="14">
        <f>VLOOKUP($B150,[2]Sheet3!$G:$CZ,18,0)</f>
        <v>0</v>
      </c>
      <c r="AH150" s="14">
        <f>VLOOKUP($B150,[2]Sheet3!$G:$CZ,19,0)</f>
        <v>0</v>
      </c>
      <c r="AI150" s="14">
        <f>VLOOKUP($B150,[2]Sheet3!$G:$CZ,20,0)</f>
        <v>0</v>
      </c>
      <c r="AJ150" s="14">
        <f>VLOOKUP($B150,[2]Sheet3!$G:$CZ,21,0)</f>
        <v>0</v>
      </c>
      <c r="AK150" s="14">
        <f>VLOOKUP($B150,[2]Sheet3!$G:$CZ,22,0)</f>
        <v>0</v>
      </c>
      <c r="AL150" s="14">
        <f>VLOOKUP($B150,[2]Sheet3!$G:$CZ,23,0)</f>
        <v>0</v>
      </c>
      <c r="AM150" s="14">
        <f>VLOOKUP($B150,[2]Sheet3!$G:$CZ,24,0)</f>
        <v>0</v>
      </c>
      <c r="AN150" s="14">
        <f>VLOOKUP($B150,[2]Sheet3!$G:$CZ,25,0)</f>
        <v>0</v>
      </c>
      <c r="AO150" s="14">
        <f>VLOOKUP($B150,[2]Sheet3!$G:$CZ,26,0)</f>
        <v>0</v>
      </c>
      <c r="AP150" s="14">
        <f>VLOOKUP($B150,[2]Sheet3!$G:$CZ,27,0)</f>
        <v>0</v>
      </c>
      <c r="AQ150" s="14">
        <f>VLOOKUP($B150,[2]Sheet3!$G:$CZ,28,0)</f>
        <v>0</v>
      </c>
      <c r="AR150" s="14">
        <f>VLOOKUP($B150,[2]Sheet3!$G:$CZ,29,0)</f>
        <v>0</v>
      </c>
      <c r="AS150" s="14">
        <f>VLOOKUP($B150,[2]Sheet3!$G:$CZ,30,0)</f>
        <v>0</v>
      </c>
      <c r="AT150" s="14">
        <f>VLOOKUP($B150,[2]Sheet3!$G:$CZ,31,0)</f>
        <v>0</v>
      </c>
      <c r="AU150" s="14">
        <f>VLOOKUP($B150,[2]Sheet3!$G:$CZ,32,0)</f>
        <v>0</v>
      </c>
      <c r="AV150" s="14">
        <f>VLOOKUP($B150,[2]Sheet3!$G:$CZ,33,0)</f>
        <v>0</v>
      </c>
      <c r="AW150" s="14">
        <f>VLOOKUP($B150,[2]Sheet3!$G:$CZ,34,0)</f>
        <v>0</v>
      </c>
      <c r="AX150" s="14">
        <f>VLOOKUP($B150,[2]Sheet3!$G:$CZ,35,0)</f>
        <v>0</v>
      </c>
      <c r="AY150" s="14">
        <f>VLOOKUP($B150,[2]Sheet3!$G:$CZ,36,0)</f>
        <v>0</v>
      </c>
      <c r="AZ150" s="14">
        <f>VLOOKUP($B150,[2]Sheet3!$G:$CZ,37,0)</f>
        <v>0</v>
      </c>
      <c r="BA150" s="14">
        <f>VLOOKUP($B150,[2]Sheet3!$G:$CZ,38,0)</f>
        <v>0</v>
      </c>
      <c r="BB150" s="14">
        <f>VLOOKUP($B150,[2]Sheet3!$G:$CZ,39,0)</f>
        <v>0</v>
      </c>
      <c r="BC150" s="14">
        <f>VLOOKUP($B150,[2]Sheet3!$G:$CZ,40,0)</f>
        <v>0</v>
      </c>
      <c r="BD150" s="14">
        <f>VLOOKUP($B150,[2]Sheet3!$G:$CZ,41,0)</f>
        <v>0</v>
      </c>
      <c r="BE150" s="14">
        <f>VLOOKUP($B150,[2]Sheet3!$G:$CZ,42,0)</f>
        <v>0</v>
      </c>
      <c r="BF150" s="14">
        <f>VLOOKUP($B150,[2]Sheet3!$G:$CZ,43,0)</f>
        <v>0</v>
      </c>
      <c r="BG150" s="14">
        <f>VLOOKUP($B150,[2]Sheet3!$G:$CZ,44,0)</f>
        <v>0</v>
      </c>
      <c r="BH150" s="14">
        <f>VLOOKUP($B150,[2]Sheet3!$G:$CZ,45,0)</f>
        <v>0</v>
      </c>
      <c r="BI150" s="14">
        <f>VLOOKUP($B150,[2]Sheet3!$G:$CZ,46,0)</f>
        <v>0</v>
      </c>
      <c r="BJ150" s="14">
        <f>VLOOKUP($B150,[2]Sheet3!$G:$CZ,47,0)</f>
        <v>0</v>
      </c>
      <c r="BK150" s="14">
        <f>VLOOKUP($B150,[2]Sheet3!$G:$CZ,48,0)</f>
        <v>0</v>
      </c>
      <c r="BL150" s="14">
        <f>VLOOKUP($B150,[2]Sheet3!$G:$CZ,49,0)</f>
        <v>0</v>
      </c>
      <c r="BM150" s="14">
        <f>VLOOKUP($B150,[2]Sheet3!$G:$CZ,50,0)</f>
        <v>0</v>
      </c>
      <c r="BN150" s="14">
        <f>VLOOKUP($B150,[2]Sheet3!$G:$CZ,51,0)</f>
        <v>0</v>
      </c>
      <c r="BO150" s="14">
        <f>VLOOKUP($B150,[2]Sheet3!$G:$CZ,52,0)</f>
        <v>0</v>
      </c>
      <c r="BP150" s="14">
        <f>VLOOKUP($B150,[2]Sheet3!$G:$CZ,53,0)</f>
        <v>0</v>
      </c>
      <c r="BQ150" s="14">
        <f>VLOOKUP($B150,[2]Sheet3!$G:$CZ,54,0)</f>
        <v>0</v>
      </c>
      <c r="BR150" s="14">
        <f>VLOOKUP($B150,[2]Sheet3!$G:$CZ,55,0)</f>
        <v>0</v>
      </c>
      <c r="BS150" s="14">
        <f>VLOOKUP($B150,[2]Sheet3!$G:$CZ,56,0)</f>
        <v>0</v>
      </c>
      <c r="BT150" s="14">
        <f>VLOOKUP($B150,[2]Sheet3!$G:$CZ,57,0)</f>
        <v>0</v>
      </c>
      <c r="BU150" s="14">
        <f>VLOOKUP($B150,[2]Sheet3!$G:$CZ,58,0)</f>
        <v>0</v>
      </c>
      <c r="BV150" s="14">
        <f>VLOOKUP($B150,[2]Sheet3!$G:$CZ,59,0)</f>
        <v>0</v>
      </c>
      <c r="BW150" s="14">
        <f>VLOOKUP($B150,[2]Sheet3!$G:$CZ,60,0)</f>
        <v>0</v>
      </c>
      <c r="BX150" s="14">
        <f>VLOOKUP($B150,[2]Sheet3!$G:$CZ,61,0)</f>
        <v>0</v>
      </c>
      <c r="BY150" s="14">
        <f>VLOOKUP($B150,[2]Sheet3!$G:$CZ,62,0)</f>
        <v>0</v>
      </c>
      <c r="BZ150" s="14">
        <f>VLOOKUP($B150,[2]Sheet3!$G:$CZ,63,0)</f>
        <v>0</v>
      </c>
      <c r="CA150" s="14">
        <f>VLOOKUP($B150,[2]Sheet3!$G:$CZ,64,0)</f>
        <v>0</v>
      </c>
      <c r="CB150" s="14">
        <f>VLOOKUP($B150,[2]Sheet3!$G:$CZ,65,0)</f>
        <v>0</v>
      </c>
      <c r="CC150" s="14">
        <f>VLOOKUP($B150,[2]Sheet3!$G:$CZ,66,0)</f>
        <v>0</v>
      </c>
      <c r="CD150" s="14">
        <f>VLOOKUP($B150,[2]Sheet3!$G:$CZ,67,0)</f>
        <v>0</v>
      </c>
      <c r="CE150" s="14">
        <f>VLOOKUP($B150,[2]Sheet3!$G:$CZ,68,0)</f>
        <v>0</v>
      </c>
      <c r="CF150" s="14">
        <f>VLOOKUP($B150,[2]Sheet3!$G:$CZ,69,0)</f>
        <v>0</v>
      </c>
      <c r="CG150" s="14">
        <f>VLOOKUP($B150,[2]Sheet3!$G:$CZ,70,0)</f>
        <v>0</v>
      </c>
      <c r="CH150" s="14">
        <f>VLOOKUP($B150,[2]Sheet3!$G:$CZ,71,0)</f>
        <v>0</v>
      </c>
      <c r="CI150" s="14">
        <f>VLOOKUP($B150,[2]Sheet3!$G:$CZ,72,0)</f>
        <v>0</v>
      </c>
      <c r="CJ150" s="14">
        <f>VLOOKUP($B150,[2]Sheet3!$G:$CZ,73,0)</f>
        <v>0</v>
      </c>
      <c r="CK150" s="14">
        <f>VLOOKUP($B150,[2]Sheet3!$G:$CZ,74,0)</f>
        <v>0</v>
      </c>
      <c r="CL150" s="14">
        <f>VLOOKUP($B150,[2]Sheet3!$G:$CZ,75,0)</f>
        <v>0</v>
      </c>
      <c r="CM150" s="14">
        <f>VLOOKUP($B150,[2]Sheet3!$G:$CZ,76,0)</f>
        <v>0</v>
      </c>
      <c r="CN150" s="14">
        <f>VLOOKUP($B150,[2]Sheet3!$G:$CZ,77,0)</f>
        <v>0</v>
      </c>
      <c r="CO150" s="14">
        <f>VLOOKUP($B150,[2]Sheet3!$G:$CZ,78,0)</f>
        <v>0</v>
      </c>
      <c r="CP150" s="14">
        <f>VLOOKUP($B150,[2]Sheet3!$G:$CZ,79,0)</f>
        <v>0</v>
      </c>
      <c r="CQ150" s="14">
        <f>VLOOKUP($B150,[2]Sheet3!$G:$CZ,80,0)</f>
        <v>0</v>
      </c>
      <c r="CR150" s="14">
        <f>VLOOKUP($B150,[2]Sheet3!$G:$CZ,81,0)</f>
        <v>0</v>
      </c>
      <c r="CS150" s="14">
        <f>VLOOKUP($B150,[2]Sheet3!$G:$CZ,82,0)</f>
        <v>0</v>
      </c>
      <c r="CT150" s="14">
        <f>VLOOKUP($B150,[2]Sheet3!$G:$CZ,83,0)</f>
        <v>0</v>
      </c>
      <c r="CU150" s="14">
        <f>VLOOKUP($B150,[2]Sheet3!$G:$CZ,84,0)</f>
        <v>0</v>
      </c>
      <c r="CV150" s="14">
        <f>VLOOKUP($B150,[2]Sheet3!$G:$CZ,85,0)</f>
        <v>0</v>
      </c>
      <c r="CW150" s="14">
        <f>VLOOKUP($B150,[2]Sheet3!$G:$CZ,86,0)</f>
        <v>0</v>
      </c>
      <c r="CX150" s="14">
        <f>VLOOKUP($B150,[2]Sheet3!$G:$CZ,87,0)</f>
        <v>0</v>
      </c>
      <c r="CY150" s="14">
        <f>VLOOKUP($B150,[2]Sheet3!$G:$CZ,88,0)</f>
        <v>0</v>
      </c>
      <c r="CZ150" s="14">
        <f>VLOOKUP($B150,[2]Sheet3!$G:$CZ,89,0)</f>
        <v>0</v>
      </c>
      <c r="DA150" s="14">
        <f>VLOOKUP($B150,[2]Sheet3!$G:$CZ,90,0)</f>
        <v>0</v>
      </c>
      <c r="DB150" s="14">
        <f>VLOOKUP($B150,[2]Sheet3!$G:$CZ,91,0)</f>
        <v>0</v>
      </c>
      <c r="DC150" s="14">
        <f>VLOOKUP($B150,[2]Sheet3!$G:$CZ,92,0)</f>
        <v>0</v>
      </c>
      <c r="DD150" s="14">
        <f>VLOOKUP($B150,[2]Sheet3!$G:$CZ,93,0)</f>
        <v>0</v>
      </c>
      <c r="DE150" s="14">
        <f>VLOOKUP($B150,[2]Sheet3!$G:$CZ,94,0)</f>
        <v>0</v>
      </c>
      <c r="DF150" s="14">
        <f>VLOOKUP($B150,[2]Sheet3!$G:$CZ,95,0)</f>
        <v>0</v>
      </c>
      <c r="DG150" s="14">
        <f>VLOOKUP($B150,[2]Sheet3!$G:$CZ,96,0)</f>
        <v>0</v>
      </c>
      <c r="DH150" s="14">
        <f>VLOOKUP($B150,[2]Sheet3!$G:$CZ,97,0)</f>
        <v>0</v>
      </c>
      <c r="DI150" s="14">
        <f>VLOOKUP($B150,[2]Sheet3!$G:$CZ,98,0)</f>
        <v>0</v>
      </c>
    </row>
    <row r="151" spans="1:113" x14ac:dyDescent="0.3">
      <c r="A151" s="9" t="str">
        <f t="shared" si="6"/>
        <v>ND3063</v>
      </c>
      <c r="B151" s="15" t="s">
        <v>963</v>
      </c>
      <c r="C151" s="15" t="s">
        <v>964</v>
      </c>
      <c r="F151" s="7" t="s">
        <v>15</v>
      </c>
      <c r="G151" s="12" t="s">
        <v>3646</v>
      </c>
      <c r="H151" s="12" t="str">
        <f>VLOOKUP($B151,[1]Sheet1!$A:$G,5,0)</f>
        <v>pankaj.ahujaM@redingtongroup.com</v>
      </c>
      <c r="I151" s="12" t="str">
        <f>VLOOKUP($B151,[1]Sheet1!$A:$G,7,0)</f>
        <v>sidharth.eknath@redingtongroup.com</v>
      </c>
      <c r="J151" s="12" t="s">
        <v>82</v>
      </c>
      <c r="K151" s="7"/>
      <c r="L151" s="7"/>
      <c r="M151" s="8"/>
      <c r="N151" s="7" t="str">
        <f t="shared" si="7"/>
        <v>pankaj.ahujaM@redingtongroup.com; sidharth.eknath@redingtongroup.com; nilesh.phirke@redingtongroup.com;christopher.joseph@redingtongroup.com</v>
      </c>
      <c r="O151" s="7" t="str">
        <f t="shared" si="8"/>
        <v>ND3063</v>
      </c>
      <c r="P151" s="8" t="s">
        <v>5215</v>
      </c>
      <c r="Q151" s="14">
        <f>VLOOKUP($B151,[2]Sheet3!$G:$CZ,2,0)</f>
        <v>2400300662</v>
      </c>
      <c r="R151" s="14">
        <f>VLOOKUP($B151,[2]Sheet3!$G:$CZ,3,0)</f>
        <v>2400300113</v>
      </c>
      <c r="S151" s="14">
        <f>VLOOKUP($B151,[2]Sheet3!$G:$CZ,4,0)</f>
        <v>2400300667</v>
      </c>
      <c r="T151" s="14">
        <f>VLOOKUP($B151,[2]Sheet3!$G:$CZ,5,0)</f>
        <v>2400300658</v>
      </c>
      <c r="U151" s="14">
        <f>VLOOKUP($B151,[2]Sheet3!$G:$CZ,6,0)</f>
        <v>0</v>
      </c>
      <c r="V151" s="14">
        <f>VLOOKUP($B151,[2]Sheet3!$G:$CZ,7,0)</f>
        <v>0</v>
      </c>
      <c r="W151" s="14">
        <f>VLOOKUP($B151,[2]Sheet3!$G:$CZ,8,0)</f>
        <v>0</v>
      </c>
      <c r="X151" s="14">
        <f>VLOOKUP($B151,[2]Sheet3!$G:$CZ,9,0)</f>
        <v>0</v>
      </c>
      <c r="Y151" s="14">
        <f>VLOOKUP($B151,[2]Sheet3!$G:$CZ,10,0)</f>
        <v>0</v>
      </c>
      <c r="Z151" s="14">
        <f>VLOOKUP($B151,[2]Sheet3!$G:$CZ,11,0)</f>
        <v>0</v>
      </c>
      <c r="AA151" s="14">
        <f>VLOOKUP($B151,[2]Sheet3!$G:$CZ,12,0)</f>
        <v>0</v>
      </c>
      <c r="AB151" s="14">
        <f>VLOOKUP($B151,[2]Sheet3!$G:$CZ,13,0)</f>
        <v>0</v>
      </c>
      <c r="AC151" s="14">
        <f>VLOOKUP($B151,[2]Sheet3!$G:$CZ,14,0)</f>
        <v>0</v>
      </c>
      <c r="AD151" s="14">
        <f>VLOOKUP($B151,[2]Sheet3!$G:$CZ,15,0)</f>
        <v>0</v>
      </c>
      <c r="AE151" s="14">
        <f>VLOOKUP($B151,[2]Sheet3!$G:$CZ,16,0)</f>
        <v>0</v>
      </c>
      <c r="AF151" s="14">
        <f>VLOOKUP($B151,[2]Sheet3!$G:$CZ,17,0)</f>
        <v>0</v>
      </c>
      <c r="AG151" s="14">
        <f>VLOOKUP($B151,[2]Sheet3!$G:$CZ,18,0)</f>
        <v>0</v>
      </c>
      <c r="AH151" s="14">
        <f>VLOOKUP($B151,[2]Sheet3!$G:$CZ,19,0)</f>
        <v>0</v>
      </c>
      <c r="AI151" s="14">
        <f>VLOOKUP($B151,[2]Sheet3!$G:$CZ,20,0)</f>
        <v>0</v>
      </c>
      <c r="AJ151" s="14">
        <f>VLOOKUP($B151,[2]Sheet3!$G:$CZ,21,0)</f>
        <v>0</v>
      </c>
      <c r="AK151" s="14">
        <f>VLOOKUP($B151,[2]Sheet3!$G:$CZ,22,0)</f>
        <v>0</v>
      </c>
      <c r="AL151" s="14">
        <f>VLOOKUP($B151,[2]Sheet3!$G:$CZ,23,0)</f>
        <v>0</v>
      </c>
      <c r="AM151" s="14">
        <f>VLOOKUP($B151,[2]Sheet3!$G:$CZ,24,0)</f>
        <v>0</v>
      </c>
      <c r="AN151" s="14">
        <f>VLOOKUP($B151,[2]Sheet3!$G:$CZ,25,0)</f>
        <v>0</v>
      </c>
      <c r="AO151" s="14">
        <f>VLOOKUP($B151,[2]Sheet3!$G:$CZ,26,0)</f>
        <v>0</v>
      </c>
      <c r="AP151" s="14">
        <f>VLOOKUP($B151,[2]Sheet3!$G:$CZ,27,0)</f>
        <v>0</v>
      </c>
      <c r="AQ151" s="14">
        <f>VLOOKUP($B151,[2]Sheet3!$G:$CZ,28,0)</f>
        <v>0</v>
      </c>
      <c r="AR151" s="14">
        <f>VLOOKUP($B151,[2]Sheet3!$G:$CZ,29,0)</f>
        <v>0</v>
      </c>
      <c r="AS151" s="14">
        <f>VLOOKUP($B151,[2]Sheet3!$G:$CZ,30,0)</f>
        <v>0</v>
      </c>
      <c r="AT151" s="14">
        <f>VLOOKUP($B151,[2]Sheet3!$G:$CZ,31,0)</f>
        <v>0</v>
      </c>
      <c r="AU151" s="14">
        <f>VLOOKUP($B151,[2]Sheet3!$G:$CZ,32,0)</f>
        <v>0</v>
      </c>
      <c r="AV151" s="14">
        <f>VLOOKUP($B151,[2]Sheet3!$G:$CZ,33,0)</f>
        <v>0</v>
      </c>
      <c r="AW151" s="14">
        <f>VLOOKUP($B151,[2]Sheet3!$G:$CZ,34,0)</f>
        <v>0</v>
      </c>
      <c r="AX151" s="14">
        <f>VLOOKUP($B151,[2]Sheet3!$G:$CZ,35,0)</f>
        <v>0</v>
      </c>
      <c r="AY151" s="14">
        <f>VLOOKUP($B151,[2]Sheet3!$G:$CZ,36,0)</f>
        <v>0</v>
      </c>
      <c r="AZ151" s="14">
        <f>VLOOKUP($B151,[2]Sheet3!$G:$CZ,37,0)</f>
        <v>0</v>
      </c>
      <c r="BA151" s="14">
        <f>VLOOKUP($B151,[2]Sheet3!$G:$CZ,38,0)</f>
        <v>0</v>
      </c>
      <c r="BB151" s="14">
        <f>VLOOKUP($B151,[2]Sheet3!$G:$CZ,39,0)</f>
        <v>0</v>
      </c>
      <c r="BC151" s="14">
        <f>VLOOKUP($B151,[2]Sheet3!$G:$CZ,40,0)</f>
        <v>0</v>
      </c>
      <c r="BD151" s="14">
        <f>VLOOKUP($B151,[2]Sheet3!$G:$CZ,41,0)</f>
        <v>0</v>
      </c>
      <c r="BE151" s="14">
        <f>VLOOKUP($B151,[2]Sheet3!$G:$CZ,42,0)</f>
        <v>0</v>
      </c>
      <c r="BF151" s="14">
        <f>VLOOKUP($B151,[2]Sheet3!$G:$CZ,43,0)</f>
        <v>0</v>
      </c>
      <c r="BG151" s="14">
        <f>VLOOKUP($B151,[2]Sheet3!$G:$CZ,44,0)</f>
        <v>0</v>
      </c>
      <c r="BH151" s="14">
        <f>VLOOKUP($B151,[2]Sheet3!$G:$CZ,45,0)</f>
        <v>0</v>
      </c>
      <c r="BI151" s="14">
        <f>VLOOKUP($B151,[2]Sheet3!$G:$CZ,46,0)</f>
        <v>0</v>
      </c>
      <c r="BJ151" s="14">
        <f>VLOOKUP($B151,[2]Sheet3!$G:$CZ,47,0)</f>
        <v>0</v>
      </c>
      <c r="BK151" s="14">
        <f>VLOOKUP($B151,[2]Sheet3!$G:$CZ,48,0)</f>
        <v>0</v>
      </c>
      <c r="BL151" s="14">
        <f>VLOOKUP($B151,[2]Sheet3!$G:$CZ,49,0)</f>
        <v>0</v>
      </c>
      <c r="BM151" s="14">
        <f>VLOOKUP($B151,[2]Sheet3!$G:$CZ,50,0)</f>
        <v>0</v>
      </c>
      <c r="BN151" s="14">
        <f>VLOOKUP($B151,[2]Sheet3!$G:$CZ,51,0)</f>
        <v>0</v>
      </c>
      <c r="BO151" s="14">
        <f>VLOOKUP($B151,[2]Sheet3!$G:$CZ,52,0)</f>
        <v>0</v>
      </c>
      <c r="BP151" s="14">
        <f>VLOOKUP($B151,[2]Sheet3!$G:$CZ,53,0)</f>
        <v>0</v>
      </c>
      <c r="BQ151" s="14">
        <f>VLOOKUP($B151,[2]Sheet3!$G:$CZ,54,0)</f>
        <v>0</v>
      </c>
      <c r="BR151" s="14">
        <f>VLOOKUP($B151,[2]Sheet3!$G:$CZ,55,0)</f>
        <v>0</v>
      </c>
      <c r="BS151" s="14">
        <f>VLOOKUP($B151,[2]Sheet3!$G:$CZ,56,0)</f>
        <v>0</v>
      </c>
      <c r="BT151" s="14">
        <f>VLOOKUP($B151,[2]Sheet3!$G:$CZ,57,0)</f>
        <v>0</v>
      </c>
      <c r="BU151" s="14">
        <f>VLOOKUP($B151,[2]Sheet3!$G:$CZ,58,0)</f>
        <v>0</v>
      </c>
      <c r="BV151" s="14">
        <f>VLOOKUP($B151,[2]Sheet3!$G:$CZ,59,0)</f>
        <v>0</v>
      </c>
      <c r="BW151" s="14">
        <f>VLOOKUP($B151,[2]Sheet3!$G:$CZ,60,0)</f>
        <v>0</v>
      </c>
      <c r="BX151" s="14">
        <f>VLOOKUP($B151,[2]Sheet3!$G:$CZ,61,0)</f>
        <v>0</v>
      </c>
      <c r="BY151" s="14">
        <f>VLOOKUP($B151,[2]Sheet3!$G:$CZ,62,0)</f>
        <v>0</v>
      </c>
      <c r="BZ151" s="14">
        <f>VLOOKUP($B151,[2]Sheet3!$G:$CZ,63,0)</f>
        <v>0</v>
      </c>
      <c r="CA151" s="14">
        <f>VLOOKUP($B151,[2]Sheet3!$G:$CZ,64,0)</f>
        <v>0</v>
      </c>
      <c r="CB151" s="14">
        <f>VLOOKUP($B151,[2]Sheet3!$G:$CZ,65,0)</f>
        <v>0</v>
      </c>
      <c r="CC151" s="14">
        <f>VLOOKUP($B151,[2]Sheet3!$G:$CZ,66,0)</f>
        <v>0</v>
      </c>
      <c r="CD151" s="14">
        <f>VLOOKUP($B151,[2]Sheet3!$G:$CZ,67,0)</f>
        <v>0</v>
      </c>
      <c r="CE151" s="14">
        <f>VLOOKUP($B151,[2]Sheet3!$G:$CZ,68,0)</f>
        <v>0</v>
      </c>
      <c r="CF151" s="14">
        <f>VLOOKUP($B151,[2]Sheet3!$G:$CZ,69,0)</f>
        <v>0</v>
      </c>
      <c r="CG151" s="14">
        <f>VLOOKUP($B151,[2]Sheet3!$G:$CZ,70,0)</f>
        <v>0</v>
      </c>
      <c r="CH151" s="14">
        <f>VLOOKUP($B151,[2]Sheet3!$G:$CZ,71,0)</f>
        <v>0</v>
      </c>
      <c r="CI151" s="14">
        <f>VLOOKUP($B151,[2]Sheet3!$G:$CZ,72,0)</f>
        <v>0</v>
      </c>
      <c r="CJ151" s="14">
        <f>VLOOKUP($B151,[2]Sheet3!$G:$CZ,73,0)</f>
        <v>0</v>
      </c>
      <c r="CK151" s="14">
        <f>VLOOKUP($B151,[2]Sheet3!$G:$CZ,74,0)</f>
        <v>0</v>
      </c>
      <c r="CL151" s="14">
        <f>VLOOKUP($B151,[2]Sheet3!$G:$CZ,75,0)</f>
        <v>0</v>
      </c>
      <c r="CM151" s="14">
        <f>VLOOKUP($B151,[2]Sheet3!$G:$CZ,76,0)</f>
        <v>0</v>
      </c>
      <c r="CN151" s="14">
        <f>VLOOKUP($B151,[2]Sheet3!$G:$CZ,77,0)</f>
        <v>0</v>
      </c>
      <c r="CO151" s="14">
        <f>VLOOKUP($B151,[2]Sheet3!$G:$CZ,78,0)</f>
        <v>0</v>
      </c>
      <c r="CP151" s="14">
        <f>VLOOKUP($B151,[2]Sheet3!$G:$CZ,79,0)</f>
        <v>0</v>
      </c>
      <c r="CQ151" s="14">
        <f>VLOOKUP($B151,[2]Sheet3!$G:$CZ,80,0)</f>
        <v>0</v>
      </c>
      <c r="CR151" s="14">
        <f>VLOOKUP($B151,[2]Sheet3!$G:$CZ,81,0)</f>
        <v>0</v>
      </c>
      <c r="CS151" s="14">
        <f>VLOOKUP($B151,[2]Sheet3!$G:$CZ,82,0)</f>
        <v>0</v>
      </c>
      <c r="CT151" s="14">
        <f>VLOOKUP($B151,[2]Sheet3!$G:$CZ,83,0)</f>
        <v>0</v>
      </c>
      <c r="CU151" s="14">
        <f>VLOOKUP($B151,[2]Sheet3!$G:$CZ,84,0)</f>
        <v>0</v>
      </c>
      <c r="CV151" s="14">
        <f>VLOOKUP($B151,[2]Sheet3!$G:$CZ,85,0)</f>
        <v>0</v>
      </c>
      <c r="CW151" s="14">
        <f>VLOOKUP($B151,[2]Sheet3!$G:$CZ,86,0)</f>
        <v>0</v>
      </c>
      <c r="CX151" s="14">
        <f>VLOOKUP($B151,[2]Sheet3!$G:$CZ,87,0)</f>
        <v>0</v>
      </c>
      <c r="CY151" s="14">
        <f>VLOOKUP($B151,[2]Sheet3!$G:$CZ,88,0)</f>
        <v>0</v>
      </c>
      <c r="CZ151" s="14">
        <f>VLOOKUP($B151,[2]Sheet3!$G:$CZ,89,0)</f>
        <v>0</v>
      </c>
      <c r="DA151" s="14">
        <f>VLOOKUP($B151,[2]Sheet3!$G:$CZ,90,0)</f>
        <v>0</v>
      </c>
      <c r="DB151" s="14">
        <f>VLOOKUP($B151,[2]Sheet3!$G:$CZ,91,0)</f>
        <v>0</v>
      </c>
      <c r="DC151" s="14">
        <f>VLOOKUP($B151,[2]Sheet3!$G:$CZ,92,0)</f>
        <v>0</v>
      </c>
      <c r="DD151" s="14">
        <f>VLOOKUP($B151,[2]Sheet3!$G:$CZ,93,0)</f>
        <v>0</v>
      </c>
      <c r="DE151" s="14">
        <f>VLOOKUP($B151,[2]Sheet3!$G:$CZ,94,0)</f>
        <v>0</v>
      </c>
      <c r="DF151" s="14">
        <f>VLOOKUP($B151,[2]Sheet3!$G:$CZ,95,0)</f>
        <v>0</v>
      </c>
      <c r="DG151" s="14">
        <f>VLOOKUP($B151,[2]Sheet3!$G:$CZ,96,0)</f>
        <v>0</v>
      </c>
      <c r="DH151" s="14">
        <f>VLOOKUP($B151,[2]Sheet3!$G:$CZ,97,0)</f>
        <v>0</v>
      </c>
      <c r="DI151" s="14">
        <f>VLOOKUP($B151,[2]Sheet3!$G:$CZ,98,0)</f>
        <v>0</v>
      </c>
    </row>
    <row r="152" spans="1:113" x14ac:dyDescent="0.3">
      <c r="A152" s="9" t="str">
        <f t="shared" si="6"/>
        <v>N83826</v>
      </c>
      <c r="B152" s="15" t="s">
        <v>965</v>
      </c>
      <c r="C152" s="15" t="s">
        <v>966</v>
      </c>
      <c r="F152" s="7" t="s">
        <v>15</v>
      </c>
      <c r="G152" s="12" t="s">
        <v>3647</v>
      </c>
      <c r="H152" s="12" t="str">
        <f>VLOOKUP($B152,[1]Sheet1!$A:$G,5,0)</f>
        <v>anil.sharma@redingtongroup.com</v>
      </c>
      <c r="I152" s="12" t="str">
        <f>VLOOKUP($B152,[1]Sheet1!$A:$G,7,0)</f>
        <v>jitender.chopra@redingtongroup.com</v>
      </c>
      <c r="J152" s="12" t="s">
        <v>82</v>
      </c>
      <c r="K152" s="7"/>
      <c r="L152" s="7"/>
      <c r="M152" s="8"/>
      <c r="N152" s="7" t="str">
        <f t="shared" si="7"/>
        <v>anil.sharma@redingtongroup.com; jitender.chopra@redingtongroup.com; nilesh.phirke@redingtongroup.com;christopher.joseph@redingtongroup.com</v>
      </c>
      <c r="O152" s="7" t="str">
        <f t="shared" si="8"/>
        <v>N83826</v>
      </c>
      <c r="P152" s="8" t="s">
        <v>5215</v>
      </c>
      <c r="Q152" s="14">
        <f>VLOOKUP($B152,[2]Sheet3!$G:$CZ,2,0)</f>
        <v>2400300496</v>
      </c>
      <c r="R152" s="14">
        <f>VLOOKUP($B152,[2]Sheet3!$G:$CZ,3,0)</f>
        <v>2400301311</v>
      </c>
      <c r="S152" s="14">
        <f>VLOOKUP($B152,[2]Sheet3!$G:$CZ,4,0)</f>
        <v>0</v>
      </c>
      <c r="T152" s="14">
        <f>VLOOKUP($B152,[2]Sheet3!$G:$CZ,5,0)</f>
        <v>0</v>
      </c>
      <c r="U152" s="14">
        <f>VLOOKUP($B152,[2]Sheet3!$G:$CZ,6,0)</f>
        <v>0</v>
      </c>
      <c r="V152" s="14">
        <f>VLOOKUP($B152,[2]Sheet3!$G:$CZ,7,0)</f>
        <v>0</v>
      </c>
      <c r="W152" s="14">
        <f>VLOOKUP($B152,[2]Sheet3!$G:$CZ,8,0)</f>
        <v>0</v>
      </c>
      <c r="X152" s="14">
        <f>VLOOKUP($B152,[2]Sheet3!$G:$CZ,9,0)</f>
        <v>0</v>
      </c>
      <c r="Y152" s="14">
        <f>VLOOKUP($B152,[2]Sheet3!$G:$CZ,10,0)</f>
        <v>0</v>
      </c>
      <c r="Z152" s="14">
        <f>VLOOKUP($B152,[2]Sheet3!$G:$CZ,11,0)</f>
        <v>0</v>
      </c>
      <c r="AA152" s="14">
        <f>VLOOKUP($B152,[2]Sheet3!$G:$CZ,12,0)</f>
        <v>0</v>
      </c>
      <c r="AB152" s="14">
        <f>VLOOKUP($B152,[2]Sheet3!$G:$CZ,13,0)</f>
        <v>0</v>
      </c>
      <c r="AC152" s="14">
        <f>VLOOKUP($B152,[2]Sheet3!$G:$CZ,14,0)</f>
        <v>0</v>
      </c>
      <c r="AD152" s="14">
        <f>VLOOKUP($B152,[2]Sheet3!$G:$CZ,15,0)</f>
        <v>0</v>
      </c>
      <c r="AE152" s="14">
        <f>VLOOKUP($B152,[2]Sheet3!$G:$CZ,16,0)</f>
        <v>0</v>
      </c>
      <c r="AF152" s="14">
        <f>VLOOKUP($B152,[2]Sheet3!$G:$CZ,17,0)</f>
        <v>0</v>
      </c>
      <c r="AG152" s="14">
        <f>VLOOKUP($B152,[2]Sheet3!$G:$CZ,18,0)</f>
        <v>0</v>
      </c>
      <c r="AH152" s="14">
        <f>VLOOKUP($B152,[2]Sheet3!$G:$CZ,19,0)</f>
        <v>0</v>
      </c>
      <c r="AI152" s="14">
        <f>VLOOKUP($B152,[2]Sheet3!$G:$CZ,20,0)</f>
        <v>0</v>
      </c>
      <c r="AJ152" s="14">
        <f>VLOOKUP($B152,[2]Sheet3!$G:$CZ,21,0)</f>
        <v>0</v>
      </c>
      <c r="AK152" s="14">
        <f>VLOOKUP($B152,[2]Sheet3!$G:$CZ,22,0)</f>
        <v>0</v>
      </c>
      <c r="AL152" s="14">
        <f>VLOOKUP($B152,[2]Sheet3!$G:$CZ,23,0)</f>
        <v>0</v>
      </c>
      <c r="AM152" s="14">
        <f>VLOOKUP($B152,[2]Sheet3!$G:$CZ,24,0)</f>
        <v>0</v>
      </c>
      <c r="AN152" s="14">
        <f>VLOOKUP($B152,[2]Sheet3!$G:$CZ,25,0)</f>
        <v>0</v>
      </c>
      <c r="AO152" s="14">
        <f>VLOOKUP($B152,[2]Sheet3!$G:$CZ,26,0)</f>
        <v>0</v>
      </c>
      <c r="AP152" s="14">
        <f>VLOOKUP($B152,[2]Sheet3!$G:$CZ,27,0)</f>
        <v>0</v>
      </c>
      <c r="AQ152" s="14">
        <f>VLOOKUP($B152,[2]Sheet3!$G:$CZ,28,0)</f>
        <v>0</v>
      </c>
      <c r="AR152" s="14">
        <f>VLOOKUP($B152,[2]Sheet3!$G:$CZ,29,0)</f>
        <v>0</v>
      </c>
      <c r="AS152" s="14">
        <f>VLOOKUP($B152,[2]Sheet3!$G:$CZ,30,0)</f>
        <v>0</v>
      </c>
      <c r="AT152" s="14">
        <f>VLOOKUP($B152,[2]Sheet3!$G:$CZ,31,0)</f>
        <v>0</v>
      </c>
      <c r="AU152" s="14">
        <f>VLOOKUP($B152,[2]Sheet3!$G:$CZ,32,0)</f>
        <v>0</v>
      </c>
      <c r="AV152" s="14">
        <f>VLOOKUP($B152,[2]Sheet3!$G:$CZ,33,0)</f>
        <v>0</v>
      </c>
      <c r="AW152" s="14">
        <f>VLOOKUP($B152,[2]Sheet3!$G:$CZ,34,0)</f>
        <v>0</v>
      </c>
      <c r="AX152" s="14">
        <f>VLOOKUP($B152,[2]Sheet3!$G:$CZ,35,0)</f>
        <v>0</v>
      </c>
      <c r="AY152" s="14">
        <f>VLOOKUP($B152,[2]Sheet3!$G:$CZ,36,0)</f>
        <v>0</v>
      </c>
      <c r="AZ152" s="14">
        <f>VLOOKUP($B152,[2]Sheet3!$G:$CZ,37,0)</f>
        <v>0</v>
      </c>
      <c r="BA152" s="14">
        <f>VLOOKUP($B152,[2]Sheet3!$G:$CZ,38,0)</f>
        <v>0</v>
      </c>
      <c r="BB152" s="14">
        <f>VLOOKUP($B152,[2]Sheet3!$G:$CZ,39,0)</f>
        <v>0</v>
      </c>
      <c r="BC152" s="14">
        <f>VLOOKUP($B152,[2]Sheet3!$G:$CZ,40,0)</f>
        <v>0</v>
      </c>
      <c r="BD152" s="14">
        <f>VLOOKUP($B152,[2]Sheet3!$G:$CZ,41,0)</f>
        <v>0</v>
      </c>
      <c r="BE152" s="14">
        <f>VLOOKUP($B152,[2]Sheet3!$G:$CZ,42,0)</f>
        <v>0</v>
      </c>
      <c r="BF152" s="14">
        <f>VLOOKUP($B152,[2]Sheet3!$G:$CZ,43,0)</f>
        <v>0</v>
      </c>
      <c r="BG152" s="14">
        <f>VLOOKUP($B152,[2]Sheet3!$G:$CZ,44,0)</f>
        <v>0</v>
      </c>
      <c r="BH152" s="14">
        <f>VLOOKUP($B152,[2]Sheet3!$G:$CZ,45,0)</f>
        <v>0</v>
      </c>
      <c r="BI152" s="14">
        <f>VLOOKUP($B152,[2]Sheet3!$G:$CZ,46,0)</f>
        <v>0</v>
      </c>
      <c r="BJ152" s="14">
        <f>VLOOKUP($B152,[2]Sheet3!$G:$CZ,47,0)</f>
        <v>0</v>
      </c>
      <c r="BK152" s="14">
        <f>VLOOKUP($B152,[2]Sheet3!$G:$CZ,48,0)</f>
        <v>0</v>
      </c>
      <c r="BL152" s="14">
        <f>VLOOKUP($B152,[2]Sheet3!$G:$CZ,49,0)</f>
        <v>0</v>
      </c>
      <c r="BM152" s="14">
        <f>VLOOKUP($B152,[2]Sheet3!$G:$CZ,50,0)</f>
        <v>0</v>
      </c>
      <c r="BN152" s="14">
        <f>VLOOKUP($B152,[2]Sheet3!$G:$CZ,51,0)</f>
        <v>0</v>
      </c>
      <c r="BO152" s="14">
        <f>VLOOKUP($B152,[2]Sheet3!$G:$CZ,52,0)</f>
        <v>0</v>
      </c>
      <c r="BP152" s="14">
        <f>VLOOKUP($B152,[2]Sheet3!$G:$CZ,53,0)</f>
        <v>0</v>
      </c>
      <c r="BQ152" s="14">
        <f>VLOOKUP($B152,[2]Sheet3!$G:$CZ,54,0)</f>
        <v>0</v>
      </c>
      <c r="BR152" s="14">
        <f>VLOOKUP($B152,[2]Sheet3!$G:$CZ,55,0)</f>
        <v>0</v>
      </c>
      <c r="BS152" s="14">
        <f>VLOOKUP($B152,[2]Sheet3!$G:$CZ,56,0)</f>
        <v>0</v>
      </c>
      <c r="BT152" s="14">
        <f>VLOOKUP($B152,[2]Sheet3!$G:$CZ,57,0)</f>
        <v>0</v>
      </c>
      <c r="BU152" s="14">
        <f>VLOOKUP($B152,[2]Sheet3!$G:$CZ,58,0)</f>
        <v>0</v>
      </c>
      <c r="BV152" s="14">
        <f>VLOOKUP($B152,[2]Sheet3!$G:$CZ,59,0)</f>
        <v>0</v>
      </c>
      <c r="BW152" s="14">
        <f>VLOOKUP($B152,[2]Sheet3!$G:$CZ,60,0)</f>
        <v>0</v>
      </c>
      <c r="BX152" s="14">
        <f>VLOOKUP($B152,[2]Sheet3!$G:$CZ,61,0)</f>
        <v>0</v>
      </c>
      <c r="BY152" s="14">
        <f>VLOOKUP($B152,[2]Sheet3!$G:$CZ,62,0)</f>
        <v>0</v>
      </c>
      <c r="BZ152" s="14">
        <f>VLOOKUP($B152,[2]Sheet3!$G:$CZ,63,0)</f>
        <v>0</v>
      </c>
      <c r="CA152" s="14">
        <f>VLOOKUP($B152,[2]Sheet3!$G:$CZ,64,0)</f>
        <v>0</v>
      </c>
      <c r="CB152" s="14">
        <f>VLOOKUP($B152,[2]Sheet3!$G:$CZ,65,0)</f>
        <v>0</v>
      </c>
      <c r="CC152" s="14">
        <f>VLOOKUP($B152,[2]Sheet3!$G:$CZ,66,0)</f>
        <v>0</v>
      </c>
      <c r="CD152" s="14">
        <f>VLOOKUP($B152,[2]Sheet3!$G:$CZ,67,0)</f>
        <v>0</v>
      </c>
      <c r="CE152" s="14">
        <f>VLOOKUP($B152,[2]Sheet3!$G:$CZ,68,0)</f>
        <v>0</v>
      </c>
      <c r="CF152" s="14">
        <f>VLOOKUP($B152,[2]Sheet3!$G:$CZ,69,0)</f>
        <v>0</v>
      </c>
      <c r="CG152" s="14">
        <f>VLOOKUP($B152,[2]Sheet3!$G:$CZ,70,0)</f>
        <v>0</v>
      </c>
      <c r="CH152" s="14">
        <f>VLOOKUP($B152,[2]Sheet3!$G:$CZ,71,0)</f>
        <v>0</v>
      </c>
      <c r="CI152" s="14">
        <f>VLOOKUP($B152,[2]Sheet3!$G:$CZ,72,0)</f>
        <v>0</v>
      </c>
      <c r="CJ152" s="14">
        <f>VLOOKUP($B152,[2]Sheet3!$G:$CZ,73,0)</f>
        <v>0</v>
      </c>
      <c r="CK152" s="14">
        <f>VLOOKUP($B152,[2]Sheet3!$G:$CZ,74,0)</f>
        <v>0</v>
      </c>
      <c r="CL152" s="14">
        <f>VLOOKUP($B152,[2]Sheet3!$G:$CZ,75,0)</f>
        <v>0</v>
      </c>
      <c r="CM152" s="14">
        <f>VLOOKUP($B152,[2]Sheet3!$G:$CZ,76,0)</f>
        <v>0</v>
      </c>
      <c r="CN152" s="14">
        <f>VLOOKUP($B152,[2]Sheet3!$G:$CZ,77,0)</f>
        <v>0</v>
      </c>
      <c r="CO152" s="14">
        <f>VLOOKUP($B152,[2]Sheet3!$G:$CZ,78,0)</f>
        <v>0</v>
      </c>
      <c r="CP152" s="14">
        <f>VLOOKUP($B152,[2]Sheet3!$G:$CZ,79,0)</f>
        <v>0</v>
      </c>
      <c r="CQ152" s="14">
        <f>VLOOKUP($B152,[2]Sheet3!$G:$CZ,80,0)</f>
        <v>0</v>
      </c>
      <c r="CR152" s="14">
        <f>VLOOKUP($B152,[2]Sheet3!$G:$CZ,81,0)</f>
        <v>0</v>
      </c>
      <c r="CS152" s="14">
        <f>VLOOKUP($B152,[2]Sheet3!$G:$CZ,82,0)</f>
        <v>0</v>
      </c>
      <c r="CT152" s="14">
        <f>VLOOKUP($B152,[2]Sheet3!$G:$CZ,83,0)</f>
        <v>0</v>
      </c>
      <c r="CU152" s="14">
        <f>VLOOKUP($B152,[2]Sheet3!$G:$CZ,84,0)</f>
        <v>0</v>
      </c>
      <c r="CV152" s="14">
        <f>VLOOKUP($B152,[2]Sheet3!$G:$CZ,85,0)</f>
        <v>0</v>
      </c>
      <c r="CW152" s="14">
        <f>VLOOKUP($B152,[2]Sheet3!$G:$CZ,86,0)</f>
        <v>0</v>
      </c>
      <c r="CX152" s="14">
        <f>VLOOKUP($B152,[2]Sheet3!$G:$CZ,87,0)</f>
        <v>0</v>
      </c>
      <c r="CY152" s="14">
        <f>VLOOKUP($B152,[2]Sheet3!$G:$CZ,88,0)</f>
        <v>0</v>
      </c>
      <c r="CZ152" s="14">
        <f>VLOOKUP($B152,[2]Sheet3!$G:$CZ,89,0)</f>
        <v>0</v>
      </c>
      <c r="DA152" s="14">
        <f>VLOOKUP($B152,[2]Sheet3!$G:$CZ,90,0)</f>
        <v>0</v>
      </c>
      <c r="DB152" s="14">
        <f>VLOOKUP($B152,[2]Sheet3!$G:$CZ,91,0)</f>
        <v>0</v>
      </c>
      <c r="DC152" s="14">
        <f>VLOOKUP($B152,[2]Sheet3!$G:$CZ,92,0)</f>
        <v>0</v>
      </c>
      <c r="DD152" s="14">
        <f>VLOOKUP($B152,[2]Sheet3!$G:$CZ,93,0)</f>
        <v>0</v>
      </c>
      <c r="DE152" s="14">
        <f>VLOOKUP($B152,[2]Sheet3!$G:$CZ,94,0)</f>
        <v>0</v>
      </c>
      <c r="DF152" s="14">
        <f>VLOOKUP($B152,[2]Sheet3!$G:$CZ,95,0)</f>
        <v>0</v>
      </c>
      <c r="DG152" s="14">
        <f>VLOOKUP($B152,[2]Sheet3!$G:$CZ,96,0)</f>
        <v>0</v>
      </c>
      <c r="DH152" s="14">
        <f>VLOOKUP($B152,[2]Sheet3!$G:$CZ,97,0)</f>
        <v>0</v>
      </c>
      <c r="DI152" s="14">
        <f>VLOOKUP($B152,[2]Sheet3!$G:$CZ,98,0)</f>
        <v>0</v>
      </c>
    </row>
    <row r="153" spans="1:113" x14ac:dyDescent="0.3">
      <c r="A153" s="9" t="str">
        <f t="shared" si="6"/>
        <v>NF3041</v>
      </c>
      <c r="B153" s="15" t="s">
        <v>967</v>
      </c>
      <c r="C153" s="15" t="s">
        <v>968</v>
      </c>
      <c r="F153" s="7" t="s">
        <v>15</v>
      </c>
      <c r="G153" s="12" t="s">
        <v>3648</v>
      </c>
      <c r="H153" s="12" t="str">
        <f>VLOOKUP($B153,[1]Sheet1!$A:$G,5,0)</f>
        <v>rohit.arora@redingtongroup.com</v>
      </c>
      <c r="I153" s="12" t="str">
        <f>VLOOKUP($B153,[1]Sheet1!$A:$G,7,0)</f>
        <v>jitender.chopra@redingtongroup.com</v>
      </c>
      <c r="J153" s="12" t="s">
        <v>82</v>
      </c>
      <c r="K153" s="7"/>
      <c r="L153" s="7"/>
      <c r="M153" s="8"/>
      <c r="N153" s="7" t="str">
        <f t="shared" si="7"/>
        <v>rohit.arora@redingtongroup.com; jitender.chopra@redingtongroup.com; nilesh.phirke@redingtongroup.com;christopher.joseph@redingtongroup.com</v>
      </c>
      <c r="O153" s="7" t="str">
        <f t="shared" si="8"/>
        <v>NF3041</v>
      </c>
      <c r="P153" s="8" t="s">
        <v>5215</v>
      </c>
      <c r="Q153" s="14">
        <f>VLOOKUP($B153,[2]Sheet3!$G:$CZ,2,0)</f>
        <v>2400300205</v>
      </c>
      <c r="R153" s="14">
        <f>VLOOKUP($B153,[2]Sheet3!$G:$CZ,3,0)</f>
        <v>2400300201</v>
      </c>
      <c r="S153" s="14">
        <f>VLOOKUP($B153,[2]Sheet3!$G:$CZ,4,0)</f>
        <v>0</v>
      </c>
      <c r="T153" s="14">
        <f>VLOOKUP($B153,[2]Sheet3!$G:$CZ,5,0)</f>
        <v>0</v>
      </c>
      <c r="U153" s="14">
        <f>VLOOKUP($B153,[2]Sheet3!$G:$CZ,6,0)</f>
        <v>0</v>
      </c>
      <c r="V153" s="14">
        <f>VLOOKUP($B153,[2]Sheet3!$G:$CZ,7,0)</f>
        <v>0</v>
      </c>
      <c r="W153" s="14">
        <f>VLOOKUP($B153,[2]Sheet3!$G:$CZ,8,0)</f>
        <v>0</v>
      </c>
      <c r="X153" s="14">
        <f>VLOOKUP($B153,[2]Sheet3!$G:$CZ,9,0)</f>
        <v>0</v>
      </c>
      <c r="Y153" s="14">
        <f>VLOOKUP($B153,[2]Sheet3!$G:$CZ,10,0)</f>
        <v>0</v>
      </c>
      <c r="Z153" s="14">
        <f>VLOOKUP($B153,[2]Sheet3!$G:$CZ,11,0)</f>
        <v>0</v>
      </c>
      <c r="AA153" s="14">
        <f>VLOOKUP($B153,[2]Sheet3!$G:$CZ,12,0)</f>
        <v>0</v>
      </c>
      <c r="AB153" s="14">
        <f>VLOOKUP($B153,[2]Sheet3!$G:$CZ,13,0)</f>
        <v>0</v>
      </c>
      <c r="AC153" s="14">
        <f>VLOOKUP($B153,[2]Sheet3!$G:$CZ,14,0)</f>
        <v>0</v>
      </c>
      <c r="AD153" s="14">
        <f>VLOOKUP($B153,[2]Sheet3!$G:$CZ,15,0)</f>
        <v>0</v>
      </c>
      <c r="AE153" s="14">
        <f>VLOOKUP($B153,[2]Sheet3!$G:$CZ,16,0)</f>
        <v>0</v>
      </c>
      <c r="AF153" s="14">
        <f>VLOOKUP($B153,[2]Sheet3!$G:$CZ,17,0)</f>
        <v>0</v>
      </c>
      <c r="AG153" s="14">
        <f>VLOOKUP($B153,[2]Sheet3!$G:$CZ,18,0)</f>
        <v>0</v>
      </c>
      <c r="AH153" s="14">
        <f>VLOOKUP($B153,[2]Sheet3!$G:$CZ,19,0)</f>
        <v>0</v>
      </c>
      <c r="AI153" s="14">
        <f>VLOOKUP($B153,[2]Sheet3!$G:$CZ,20,0)</f>
        <v>0</v>
      </c>
      <c r="AJ153" s="14">
        <f>VLOOKUP($B153,[2]Sheet3!$G:$CZ,21,0)</f>
        <v>0</v>
      </c>
      <c r="AK153" s="14">
        <f>VLOOKUP($B153,[2]Sheet3!$G:$CZ,22,0)</f>
        <v>0</v>
      </c>
      <c r="AL153" s="14">
        <f>VLOOKUP($B153,[2]Sheet3!$G:$CZ,23,0)</f>
        <v>0</v>
      </c>
      <c r="AM153" s="14">
        <f>VLOOKUP($B153,[2]Sheet3!$G:$CZ,24,0)</f>
        <v>0</v>
      </c>
      <c r="AN153" s="14">
        <f>VLOOKUP($B153,[2]Sheet3!$G:$CZ,25,0)</f>
        <v>0</v>
      </c>
      <c r="AO153" s="14">
        <f>VLOOKUP($B153,[2]Sheet3!$G:$CZ,26,0)</f>
        <v>0</v>
      </c>
      <c r="AP153" s="14">
        <f>VLOOKUP($B153,[2]Sheet3!$G:$CZ,27,0)</f>
        <v>0</v>
      </c>
      <c r="AQ153" s="14">
        <f>VLOOKUP($B153,[2]Sheet3!$G:$CZ,28,0)</f>
        <v>0</v>
      </c>
      <c r="AR153" s="14">
        <f>VLOOKUP($B153,[2]Sheet3!$G:$CZ,29,0)</f>
        <v>0</v>
      </c>
      <c r="AS153" s="14">
        <f>VLOOKUP($B153,[2]Sheet3!$G:$CZ,30,0)</f>
        <v>0</v>
      </c>
      <c r="AT153" s="14">
        <f>VLOOKUP($B153,[2]Sheet3!$G:$CZ,31,0)</f>
        <v>0</v>
      </c>
      <c r="AU153" s="14">
        <f>VLOOKUP($B153,[2]Sheet3!$G:$CZ,32,0)</f>
        <v>0</v>
      </c>
      <c r="AV153" s="14">
        <f>VLOOKUP($B153,[2]Sheet3!$G:$CZ,33,0)</f>
        <v>0</v>
      </c>
      <c r="AW153" s="14">
        <f>VLOOKUP($B153,[2]Sheet3!$G:$CZ,34,0)</f>
        <v>0</v>
      </c>
      <c r="AX153" s="14">
        <f>VLOOKUP($B153,[2]Sheet3!$G:$CZ,35,0)</f>
        <v>0</v>
      </c>
      <c r="AY153" s="14">
        <f>VLOOKUP($B153,[2]Sheet3!$G:$CZ,36,0)</f>
        <v>0</v>
      </c>
      <c r="AZ153" s="14">
        <f>VLOOKUP($B153,[2]Sheet3!$G:$CZ,37,0)</f>
        <v>0</v>
      </c>
      <c r="BA153" s="14">
        <f>VLOOKUP($B153,[2]Sheet3!$G:$CZ,38,0)</f>
        <v>0</v>
      </c>
      <c r="BB153" s="14">
        <f>VLOOKUP($B153,[2]Sheet3!$G:$CZ,39,0)</f>
        <v>0</v>
      </c>
      <c r="BC153" s="14">
        <f>VLOOKUP($B153,[2]Sheet3!$G:$CZ,40,0)</f>
        <v>0</v>
      </c>
      <c r="BD153" s="14">
        <f>VLOOKUP($B153,[2]Sheet3!$G:$CZ,41,0)</f>
        <v>0</v>
      </c>
      <c r="BE153" s="14">
        <f>VLOOKUP($B153,[2]Sheet3!$G:$CZ,42,0)</f>
        <v>0</v>
      </c>
      <c r="BF153" s="14">
        <f>VLOOKUP($B153,[2]Sheet3!$G:$CZ,43,0)</f>
        <v>0</v>
      </c>
      <c r="BG153" s="14">
        <f>VLOOKUP($B153,[2]Sheet3!$G:$CZ,44,0)</f>
        <v>0</v>
      </c>
      <c r="BH153" s="14">
        <f>VLOOKUP($B153,[2]Sheet3!$G:$CZ,45,0)</f>
        <v>0</v>
      </c>
      <c r="BI153" s="14">
        <f>VLOOKUP($B153,[2]Sheet3!$G:$CZ,46,0)</f>
        <v>0</v>
      </c>
      <c r="BJ153" s="14">
        <f>VLOOKUP($B153,[2]Sheet3!$G:$CZ,47,0)</f>
        <v>0</v>
      </c>
      <c r="BK153" s="14">
        <f>VLOOKUP($B153,[2]Sheet3!$G:$CZ,48,0)</f>
        <v>0</v>
      </c>
      <c r="BL153" s="14">
        <f>VLOOKUP($B153,[2]Sheet3!$G:$CZ,49,0)</f>
        <v>0</v>
      </c>
      <c r="BM153" s="14">
        <f>VLOOKUP($B153,[2]Sheet3!$G:$CZ,50,0)</f>
        <v>0</v>
      </c>
      <c r="BN153" s="14">
        <f>VLOOKUP($B153,[2]Sheet3!$G:$CZ,51,0)</f>
        <v>0</v>
      </c>
      <c r="BO153" s="14">
        <f>VLOOKUP($B153,[2]Sheet3!$G:$CZ,52,0)</f>
        <v>0</v>
      </c>
      <c r="BP153" s="14">
        <f>VLOOKUP($B153,[2]Sheet3!$G:$CZ,53,0)</f>
        <v>0</v>
      </c>
      <c r="BQ153" s="14">
        <f>VLOOKUP($B153,[2]Sheet3!$G:$CZ,54,0)</f>
        <v>0</v>
      </c>
      <c r="BR153" s="14">
        <f>VLOOKUP($B153,[2]Sheet3!$G:$CZ,55,0)</f>
        <v>0</v>
      </c>
      <c r="BS153" s="14">
        <f>VLOOKUP($B153,[2]Sheet3!$G:$CZ,56,0)</f>
        <v>0</v>
      </c>
      <c r="BT153" s="14">
        <f>VLOOKUP($B153,[2]Sheet3!$G:$CZ,57,0)</f>
        <v>0</v>
      </c>
      <c r="BU153" s="14">
        <f>VLOOKUP($B153,[2]Sheet3!$G:$CZ,58,0)</f>
        <v>0</v>
      </c>
      <c r="BV153" s="14">
        <f>VLOOKUP($B153,[2]Sheet3!$G:$CZ,59,0)</f>
        <v>0</v>
      </c>
      <c r="BW153" s="14">
        <f>VLOOKUP($B153,[2]Sheet3!$G:$CZ,60,0)</f>
        <v>0</v>
      </c>
      <c r="BX153" s="14">
        <f>VLOOKUP($B153,[2]Sheet3!$G:$CZ,61,0)</f>
        <v>0</v>
      </c>
      <c r="BY153" s="14">
        <f>VLOOKUP($B153,[2]Sheet3!$G:$CZ,62,0)</f>
        <v>0</v>
      </c>
      <c r="BZ153" s="14">
        <f>VLOOKUP($B153,[2]Sheet3!$G:$CZ,63,0)</f>
        <v>0</v>
      </c>
      <c r="CA153" s="14">
        <f>VLOOKUP($B153,[2]Sheet3!$G:$CZ,64,0)</f>
        <v>0</v>
      </c>
      <c r="CB153" s="14">
        <f>VLOOKUP($B153,[2]Sheet3!$G:$CZ,65,0)</f>
        <v>0</v>
      </c>
      <c r="CC153" s="14">
        <f>VLOOKUP($B153,[2]Sheet3!$G:$CZ,66,0)</f>
        <v>0</v>
      </c>
      <c r="CD153" s="14">
        <f>VLOOKUP($B153,[2]Sheet3!$G:$CZ,67,0)</f>
        <v>0</v>
      </c>
      <c r="CE153" s="14">
        <f>VLOOKUP($B153,[2]Sheet3!$G:$CZ,68,0)</f>
        <v>0</v>
      </c>
      <c r="CF153" s="14">
        <f>VLOOKUP($B153,[2]Sheet3!$G:$CZ,69,0)</f>
        <v>0</v>
      </c>
      <c r="CG153" s="14">
        <f>VLOOKUP($B153,[2]Sheet3!$G:$CZ,70,0)</f>
        <v>0</v>
      </c>
      <c r="CH153" s="14">
        <f>VLOOKUP($B153,[2]Sheet3!$G:$CZ,71,0)</f>
        <v>0</v>
      </c>
      <c r="CI153" s="14">
        <f>VLOOKUP($B153,[2]Sheet3!$G:$CZ,72,0)</f>
        <v>0</v>
      </c>
      <c r="CJ153" s="14">
        <f>VLOOKUP($B153,[2]Sheet3!$G:$CZ,73,0)</f>
        <v>0</v>
      </c>
      <c r="CK153" s="14">
        <f>VLOOKUP($B153,[2]Sheet3!$G:$CZ,74,0)</f>
        <v>0</v>
      </c>
      <c r="CL153" s="14">
        <f>VLOOKUP($B153,[2]Sheet3!$G:$CZ,75,0)</f>
        <v>0</v>
      </c>
      <c r="CM153" s="14">
        <f>VLOOKUP($B153,[2]Sheet3!$G:$CZ,76,0)</f>
        <v>0</v>
      </c>
      <c r="CN153" s="14">
        <f>VLOOKUP($B153,[2]Sheet3!$G:$CZ,77,0)</f>
        <v>0</v>
      </c>
      <c r="CO153" s="14">
        <f>VLOOKUP($B153,[2]Sheet3!$G:$CZ,78,0)</f>
        <v>0</v>
      </c>
      <c r="CP153" s="14">
        <f>VLOOKUP($B153,[2]Sheet3!$G:$CZ,79,0)</f>
        <v>0</v>
      </c>
      <c r="CQ153" s="14">
        <f>VLOOKUP($B153,[2]Sheet3!$G:$CZ,80,0)</f>
        <v>0</v>
      </c>
      <c r="CR153" s="14">
        <f>VLOOKUP($B153,[2]Sheet3!$G:$CZ,81,0)</f>
        <v>0</v>
      </c>
      <c r="CS153" s="14">
        <f>VLOOKUP($B153,[2]Sheet3!$G:$CZ,82,0)</f>
        <v>0</v>
      </c>
      <c r="CT153" s="14">
        <f>VLOOKUP($B153,[2]Sheet3!$G:$CZ,83,0)</f>
        <v>0</v>
      </c>
      <c r="CU153" s="14">
        <f>VLOOKUP($B153,[2]Sheet3!$G:$CZ,84,0)</f>
        <v>0</v>
      </c>
      <c r="CV153" s="14">
        <f>VLOOKUP($B153,[2]Sheet3!$G:$CZ,85,0)</f>
        <v>0</v>
      </c>
      <c r="CW153" s="14">
        <f>VLOOKUP($B153,[2]Sheet3!$G:$CZ,86,0)</f>
        <v>0</v>
      </c>
      <c r="CX153" s="14">
        <f>VLOOKUP($B153,[2]Sheet3!$G:$CZ,87,0)</f>
        <v>0</v>
      </c>
      <c r="CY153" s="14">
        <f>VLOOKUP($B153,[2]Sheet3!$G:$CZ,88,0)</f>
        <v>0</v>
      </c>
      <c r="CZ153" s="14">
        <f>VLOOKUP($B153,[2]Sheet3!$G:$CZ,89,0)</f>
        <v>0</v>
      </c>
      <c r="DA153" s="14">
        <f>VLOOKUP($B153,[2]Sheet3!$G:$CZ,90,0)</f>
        <v>0</v>
      </c>
      <c r="DB153" s="14">
        <f>VLOOKUP($B153,[2]Sheet3!$G:$CZ,91,0)</f>
        <v>0</v>
      </c>
      <c r="DC153" s="14">
        <f>VLOOKUP($B153,[2]Sheet3!$G:$CZ,92,0)</f>
        <v>0</v>
      </c>
      <c r="DD153" s="14">
        <f>VLOOKUP($B153,[2]Sheet3!$G:$CZ,93,0)</f>
        <v>0</v>
      </c>
      <c r="DE153" s="14">
        <f>VLOOKUP($B153,[2]Sheet3!$G:$CZ,94,0)</f>
        <v>0</v>
      </c>
      <c r="DF153" s="14">
        <f>VLOOKUP($B153,[2]Sheet3!$G:$CZ,95,0)</f>
        <v>0</v>
      </c>
      <c r="DG153" s="14">
        <f>VLOOKUP($B153,[2]Sheet3!$G:$CZ,96,0)</f>
        <v>0</v>
      </c>
      <c r="DH153" s="14">
        <f>VLOOKUP($B153,[2]Sheet3!$G:$CZ,97,0)</f>
        <v>0</v>
      </c>
      <c r="DI153" s="14">
        <f>VLOOKUP($B153,[2]Sheet3!$G:$CZ,98,0)</f>
        <v>0</v>
      </c>
    </row>
    <row r="154" spans="1:113" x14ac:dyDescent="0.3">
      <c r="A154" s="9" t="str">
        <f t="shared" si="6"/>
        <v>W23697</v>
      </c>
      <c r="B154" s="15" t="s">
        <v>969</v>
      </c>
      <c r="C154" s="15" t="s">
        <v>970</v>
      </c>
      <c r="F154" s="7" t="s">
        <v>15</v>
      </c>
      <c r="G154" s="12" t="s">
        <v>3649</v>
      </c>
      <c r="H154" s="12" t="str">
        <f>VLOOKUP($B154,[1]Sheet1!$A:$G,5,0)</f>
        <v>santosh.desai@redingtongroup.com</v>
      </c>
      <c r="I154" s="12" t="str">
        <f>VLOOKUP($B154,[1]Sheet1!$A:$G,7,0)</f>
        <v>dilip.vishwa@redingtongroup.com</v>
      </c>
      <c r="J154" s="12" t="s">
        <v>82</v>
      </c>
      <c r="K154" s="7"/>
      <c r="L154" s="7"/>
      <c r="M154" s="8"/>
      <c r="N154" s="7" t="str">
        <f t="shared" si="7"/>
        <v>santosh.desai@redingtongroup.com; dilip.vishwa@redingtongroup.com; nilesh.phirke@redingtongroup.com;christopher.joseph@redingtongroup.com</v>
      </c>
      <c r="O154" s="7" t="str">
        <f t="shared" si="8"/>
        <v>W23697</v>
      </c>
      <c r="P154" s="8" t="s">
        <v>5215</v>
      </c>
      <c r="Q154" s="14">
        <f>VLOOKUP($B154,[2]Sheet3!$G:$CZ,2,0)</f>
        <v>2400309369</v>
      </c>
      <c r="R154" s="14">
        <f>VLOOKUP($B154,[2]Sheet3!$G:$CZ,3,0)</f>
        <v>2400306590</v>
      </c>
      <c r="S154" s="14">
        <f>VLOOKUP($B154,[2]Sheet3!$G:$CZ,4,0)</f>
        <v>2400306586</v>
      </c>
      <c r="T154" s="14">
        <f>VLOOKUP($B154,[2]Sheet3!$G:$CZ,5,0)</f>
        <v>2400306574</v>
      </c>
      <c r="U154" s="14">
        <f>VLOOKUP($B154,[2]Sheet3!$G:$CZ,6,0)</f>
        <v>2400306582</v>
      </c>
      <c r="V154" s="14">
        <f>VLOOKUP($B154,[2]Sheet3!$G:$CZ,7,0)</f>
        <v>2400306580</v>
      </c>
      <c r="W154" s="14">
        <f>VLOOKUP($B154,[2]Sheet3!$G:$CZ,8,0)</f>
        <v>2400308388</v>
      </c>
      <c r="X154" s="14">
        <f>VLOOKUP($B154,[2]Sheet3!$G:$CZ,9,0)</f>
        <v>2400306584</v>
      </c>
      <c r="Y154" s="14">
        <f>VLOOKUP($B154,[2]Sheet3!$G:$CZ,10,0)</f>
        <v>0</v>
      </c>
      <c r="Z154" s="14">
        <f>VLOOKUP($B154,[2]Sheet3!$G:$CZ,11,0)</f>
        <v>0</v>
      </c>
      <c r="AA154" s="14">
        <f>VLOOKUP($B154,[2]Sheet3!$G:$CZ,12,0)</f>
        <v>0</v>
      </c>
      <c r="AB154" s="14">
        <f>VLOOKUP($B154,[2]Sheet3!$G:$CZ,13,0)</f>
        <v>0</v>
      </c>
      <c r="AC154" s="14">
        <f>VLOOKUP($B154,[2]Sheet3!$G:$CZ,14,0)</f>
        <v>0</v>
      </c>
      <c r="AD154" s="14">
        <f>VLOOKUP($B154,[2]Sheet3!$G:$CZ,15,0)</f>
        <v>0</v>
      </c>
      <c r="AE154" s="14">
        <f>VLOOKUP($B154,[2]Sheet3!$G:$CZ,16,0)</f>
        <v>0</v>
      </c>
      <c r="AF154" s="14">
        <f>VLOOKUP($B154,[2]Sheet3!$G:$CZ,17,0)</f>
        <v>0</v>
      </c>
      <c r="AG154" s="14">
        <f>VLOOKUP($B154,[2]Sheet3!$G:$CZ,18,0)</f>
        <v>0</v>
      </c>
      <c r="AH154" s="14">
        <f>VLOOKUP($B154,[2]Sheet3!$G:$CZ,19,0)</f>
        <v>0</v>
      </c>
      <c r="AI154" s="14">
        <f>VLOOKUP($B154,[2]Sheet3!$G:$CZ,20,0)</f>
        <v>0</v>
      </c>
      <c r="AJ154" s="14">
        <f>VLOOKUP($B154,[2]Sheet3!$G:$CZ,21,0)</f>
        <v>0</v>
      </c>
      <c r="AK154" s="14">
        <f>VLOOKUP($B154,[2]Sheet3!$G:$CZ,22,0)</f>
        <v>0</v>
      </c>
      <c r="AL154" s="14">
        <f>VLOOKUP($B154,[2]Sheet3!$G:$CZ,23,0)</f>
        <v>0</v>
      </c>
      <c r="AM154" s="14">
        <f>VLOOKUP($B154,[2]Sheet3!$G:$CZ,24,0)</f>
        <v>0</v>
      </c>
      <c r="AN154" s="14">
        <f>VLOOKUP($B154,[2]Sheet3!$G:$CZ,25,0)</f>
        <v>0</v>
      </c>
      <c r="AO154" s="14">
        <f>VLOOKUP($B154,[2]Sheet3!$G:$CZ,26,0)</f>
        <v>0</v>
      </c>
      <c r="AP154" s="14">
        <f>VLOOKUP($B154,[2]Sheet3!$G:$CZ,27,0)</f>
        <v>0</v>
      </c>
      <c r="AQ154" s="14">
        <f>VLOOKUP($B154,[2]Sheet3!$G:$CZ,28,0)</f>
        <v>0</v>
      </c>
      <c r="AR154" s="14">
        <f>VLOOKUP($B154,[2]Sheet3!$G:$CZ,29,0)</f>
        <v>0</v>
      </c>
      <c r="AS154" s="14">
        <f>VLOOKUP($B154,[2]Sheet3!$G:$CZ,30,0)</f>
        <v>0</v>
      </c>
      <c r="AT154" s="14">
        <f>VLOOKUP($B154,[2]Sheet3!$G:$CZ,31,0)</f>
        <v>0</v>
      </c>
      <c r="AU154" s="14">
        <f>VLOOKUP($B154,[2]Sheet3!$G:$CZ,32,0)</f>
        <v>0</v>
      </c>
      <c r="AV154" s="14">
        <f>VLOOKUP($B154,[2]Sheet3!$G:$CZ,33,0)</f>
        <v>0</v>
      </c>
      <c r="AW154" s="14">
        <f>VLOOKUP($B154,[2]Sheet3!$G:$CZ,34,0)</f>
        <v>0</v>
      </c>
      <c r="AX154" s="14">
        <f>VLOOKUP($B154,[2]Sheet3!$G:$CZ,35,0)</f>
        <v>0</v>
      </c>
      <c r="AY154" s="14">
        <f>VLOOKUP($B154,[2]Sheet3!$G:$CZ,36,0)</f>
        <v>0</v>
      </c>
      <c r="AZ154" s="14">
        <f>VLOOKUP($B154,[2]Sheet3!$G:$CZ,37,0)</f>
        <v>0</v>
      </c>
      <c r="BA154" s="14">
        <f>VLOOKUP($B154,[2]Sheet3!$G:$CZ,38,0)</f>
        <v>0</v>
      </c>
      <c r="BB154" s="14">
        <f>VLOOKUP($B154,[2]Sheet3!$G:$CZ,39,0)</f>
        <v>0</v>
      </c>
      <c r="BC154" s="14">
        <f>VLOOKUP($B154,[2]Sheet3!$G:$CZ,40,0)</f>
        <v>0</v>
      </c>
      <c r="BD154" s="14">
        <f>VLOOKUP($B154,[2]Sheet3!$G:$CZ,41,0)</f>
        <v>0</v>
      </c>
      <c r="BE154" s="14">
        <f>VLOOKUP($B154,[2]Sheet3!$G:$CZ,42,0)</f>
        <v>0</v>
      </c>
      <c r="BF154" s="14">
        <f>VLOOKUP($B154,[2]Sheet3!$G:$CZ,43,0)</f>
        <v>0</v>
      </c>
      <c r="BG154" s="14">
        <f>VLOOKUP($B154,[2]Sheet3!$G:$CZ,44,0)</f>
        <v>0</v>
      </c>
      <c r="BH154" s="14">
        <f>VLOOKUP($B154,[2]Sheet3!$G:$CZ,45,0)</f>
        <v>0</v>
      </c>
      <c r="BI154" s="14">
        <f>VLOOKUP($B154,[2]Sheet3!$G:$CZ,46,0)</f>
        <v>0</v>
      </c>
      <c r="BJ154" s="14">
        <f>VLOOKUP($B154,[2]Sheet3!$G:$CZ,47,0)</f>
        <v>0</v>
      </c>
      <c r="BK154" s="14">
        <f>VLOOKUP($B154,[2]Sheet3!$G:$CZ,48,0)</f>
        <v>0</v>
      </c>
      <c r="BL154" s="14">
        <f>VLOOKUP($B154,[2]Sheet3!$G:$CZ,49,0)</f>
        <v>0</v>
      </c>
      <c r="BM154" s="14">
        <f>VLOOKUP($B154,[2]Sheet3!$G:$CZ,50,0)</f>
        <v>0</v>
      </c>
      <c r="BN154" s="14">
        <f>VLOOKUP($B154,[2]Sheet3!$G:$CZ,51,0)</f>
        <v>0</v>
      </c>
      <c r="BO154" s="14">
        <f>VLOOKUP($B154,[2]Sheet3!$G:$CZ,52,0)</f>
        <v>0</v>
      </c>
      <c r="BP154" s="14">
        <f>VLOOKUP($B154,[2]Sheet3!$G:$CZ,53,0)</f>
        <v>0</v>
      </c>
      <c r="BQ154" s="14">
        <f>VLOOKUP($B154,[2]Sheet3!$G:$CZ,54,0)</f>
        <v>0</v>
      </c>
      <c r="BR154" s="14">
        <f>VLOOKUP($B154,[2]Sheet3!$G:$CZ,55,0)</f>
        <v>0</v>
      </c>
      <c r="BS154" s="14">
        <f>VLOOKUP($B154,[2]Sheet3!$G:$CZ,56,0)</f>
        <v>0</v>
      </c>
      <c r="BT154" s="14">
        <f>VLOOKUP($B154,[2]Sheet3!$G:$CZ,57,0)</f>
        <v>0</v>
      </c>
      <c r="BU154" s="14">
        <f>VLOOKUP($B154,[2]Sheet3!$G:$CZ,58,0)</f>
        <v>0</v>
      </c>
      <c r="BV154" s="14">
        <f>VLOOKUP($B154,[2]Sheet3!$G:$CZ,59,0)</f>
        <v>0</v>
      </c>
      <c r="BW154" s="14">
        <f>VLOOKUP($B154,[2]Sheet3!$G:$CZ,60,0)</f>
        <v>0</v>
      </c>
      <c r="BX154" s="14">
        <f>VLOOKUP($B154,[2]Sheet3!$G:$CZ,61,0)</f>
        <v>0</v>
      </c>
      <c r="BY154" s="14">
        <f>VLOOKUP($B154,[2]Sheet3!$G:$CZ,62,0)</f>
        <v>0</v>
      </c>
      <c r="BZ154" s="14">
        <f>VLOOKUP($B154,[2]Sheet3!$G:$CZ,63,0)</f>
        <v>0</v>
      </c>
      <c r="CA154" s="14">
        <f>VLOOKUP($B154,[2]Sheet3!$G:$CZ,64,0)</f>
        <v>0</v>
      </c>
      <c r="CB154" s="14">
        <f>VLOOKUP($B154,[2]Sheet3!$G:$CZ,65,0)</f>
        <v>0</v>
      </c>
      <c r="CC154" s="14">
        <f>VLOOKUP($B154,[2]Sheet3!$G:$CZ,66,0)</f>
        <v>0</v>
      </c>
      <c r="CD154" s="14">
        <f>VLOOKUP($B154,[2]Sheet3!$G:$CZ,67,0)</f>
        <v>0</v>
      </c>
      <c r="CE154" s="14">
        <f>VLOOKUP($B154,[2]Sheet3!$G:$CZ,68,0)</f>
        <v>0</v>
      </c>
      <c r="CF154" s="14">
        <f>VLOOKUP($B154,[2]Sheet3!$G:$CZ,69,0)</f>
        <v>0</v>
      </c>
      <c r="CG154" s="14">
        <f>VLOOKUP($B154,[2]Sheet3!$G:$CZ,70,0)</f>
        <v>0</v>
      </c>
      <c r="CH154" s="14">
        <f>VLOOKUP($B154,[2]Sheet3!$G:$CZ,71,0)</f>
        <v>0</v>
      </c>
      <c r="CI154" s="14">
        <f>VLOOKUP($B154,[2]Sheet3!$G:$CZ,72,0)</f>
        <v>0</v>
      </c>
      <c r="CJ154" s="14">
        <f>VLOOKUP($B154,[2]Sheet3!$G:$CZ,73,0)</f>
        <v>0</v>
      </c>
      <c r="CK154" s="14">
        <f>VLOOKUP($B154,[2]Sheet3!$G:$CZ,74,0)</f>
        <v>0</v>
      </c>
      <c r="CL154" s="14">
        <f>VLOOKUP($B154,[2]Sheet3!$G:$CZ,75,0)</f>
        <v>0</v>
      </c>
      <c r="CM154" s="14">
        <f>VLOOKUP($B154,[2]Sheet3!$G:$CZ,76,0)</f>
        <v>0</v>
      </c>
      <c r="CN154" s="14">
        <f>VLOOKUP($B154,[2]Sheet3!$G:$CZ,77,0)</f>
        <v>0</v>
      </c>
      <c r="CO154" s="14">
        <f>VLOOKUP($B154,[2]Sheet3!$G:$CZ,78,0)</f>
        <v>0</v>
      </c>
      <c r="CP154" s="14">
        <f>VLOOKUP($B154,[2]Sheet3!$G:$CZ,79,0)</f>
        <v>0</v>
      </c>
      <c r="CQ154" s="14">
        <f>VLOOKUP($B154,[2]Sheet3!$G:$CZ,80,0)</f>
        <v>0</v>
      </c>
      <c r="CR154" s="14">
        <f>VLOOKUP($B154,[2]Sheet3!$G:$CZ,81,0)</f>
        <v>0</v>
      </c>
      <c r="CS154" s="14">
        <f>VLOOKUP($B154,[2]Sheet3!$G:$CZ,82,0)</f>
        <v>0</v>
      </c>
      <c r="CT154" s="14">
        <f>VLOOKUP($B154,[2]Sheet3!$G:$CZ,83,0)</f>
        <v>0</v>
      </c>
      <c r="CU154" s="14">
        <f>VLOOKUP($B154,[2]Sheet3!$G:$CZ,84,0)</f>
        <v>0</v>
      </c>
      <c r="CV154" s="14">
        <f>VLOOKUP($B154,[2]Sheet3!$G:$CZ,85,0)</f>
        <v>0</v>
      </c>
      <c r="CW154" s="14">
        <f>VLOOKUP($B154,[2]Sheet3!$G:$CZ,86,0)</f>
        <v>0</v>
      </c>
      <c r="CX154" s="14">
        <f>VLOOKUP($B154,[2]Sheet3!$G:$CZ,87,0)</f>
        <v>0</v>
      </c>
      <c r="CY154" s="14">
        <f>VLOOKUP($B154,[2]Sheet3!$G:$CZ,88,0)</f>
        <v>0</v>
      </c>
      <c r="CZ154" s="14">
        <f>VLOOKUP($B154,[2]Sheet3!$G:$CZ,89,0)</f>
        <v>0</v>
      </c>
      <c r="DA154" s="14">
        <f>VLOOKUP($B154,[2]Sheet3!$G:$CZ,90,0)</f>
        <v>0</v>
      </c>
      <c r="DB154" s="14">
        <f>VLOOKUP($B154,[2]Sheet3!$G:$CZ,91,0)</f>
        <v>0</v>
      </c>
      <c r="DC154" s="14">
        <f>VLOOKUP($B154,[2]Sheet3!$G:$CZ,92,0)</f>
        <v>0</v>
      </c>
      <c r="DD154" s="14">
        <f>VLOOKUP($B154,[2]Sheet3!$G:$CZ,93,0)</f>
        <v>0</v>
      </c>
      <c r="DE154" s="14">
        <f>VLOOKUP($B154,[2]Sheet3!$G:$CZ,94,0)</f>
        <v>0</v>
      </c>
      <c r="DF154" s="14">
        <f>VLOOKUP($B154,[2]Sheet3!$G:$CZ,95,0)</f>
        <v>0</v>
      </c>
      <c r="DG154" s="14">
        <f>VLOOKUP($B154,[2]Sheet3!$G:$CZ,96,0)</f>
        <v>0</v>
      </c>
      <c r="DH154" s="14">
        <f>VLOOKUP($B154,[2]Sheet3!$G:$CZ,97,0)</f>
        <v>0</v>
      </c>
      <c r="DI154" s="14">
        <f>VLOOKUP($B154,[2]Sheet3!$G:$CZ,98,0)</f>
        <v>0</v>
      </c>
    </row>
    <row r="155" spans="1:113" x14ac:dyDescent="0.3">
      <c r="A155" s="9" t="str">
        <f t="shared" si="6"/>
        <v>N83657</v>
      </c>
      <c r="B155" s="15" t="s">
        <v>971</v>
      </c>
      <c r="C155" s="15" t="s">
        <v>972</v>
      </c>
      <c r="F155" s="7" t="s">
        <v>15</v>
      </c>
      <c r="G155" s="12" t="s">
        <v>3650</v>
      </c>
      <c r="H155" s="12" t="str">
        <f>VLOOKUP($B155,[1]Sheet1!$A:$G,5,0)</f>
        <v>himanshu.anand@redingtongroup.com</v>
      </c>
      <c r="I155" s="12" t="str">
        <f>VLOOKUP($B155,[1]Sheet1!$A:$G,7,0)</f>
        <v>jitender.chopra@redingtongroup.com</v>
      </c>
      <c r="J155" s="12" t="s">
        <v>82</v>
      </c>
      <c r="K155" s="7"/>
      <c r="L155" s="7"/>
      <c r="M155" s="8"/>
      <c r="N155" s="7" t="str">
        <f t="shared" si="7"/>
        <v>himanshu.anand@redingtongroup.com; jitender.chopra@redingtongroup.com; nilesh.phirke@redingtongroup.com;christopher.joseph@redingtongroup.com</v>
      </c>
      <c r="O155" s="7" t="str">
        <f t="shared" si="8"/>
        <v>N83657</v>
      </c>
      <c r="P155" s="8" t="s">
        <v>5215</v>
      </c>
      <c r="Q155" s="14">
        <f>VLOOKUP($B155,[2]Sheet3!$G:$CZ,2,0)</f>
        <v>2400303305</v>
      </c>
      <c r="R155" s="14">
        <f>VLOOKUP($B155,[2]Sheet3!$G:$CZ,3,0)</f>
        <v>2400303307</v>
      </c>
      <c r="S155" s="14">
        <f>VLOOKUP($B155,[2]Sheet3!$G:$CZ,4,0)</f>
        <v>2400307102</v>
      </c>
      <c r="T155" s="14">
        <f>VLOOKUP($B155,[2]Sheet3!$G:$CZ,5,0)</f>
        <v>2400301374</v>
      </c>
      <c r="U155" s="14">
        <f>VLOOKUP($B155,[2]Sheet3!$G:$CZ,6,0)</f>
        <v>0</v>
      </c>
      <c r="V155" s="14">
        <f>VLOOKUP($B155,[2]Sheet3!$G:$CZ,7,0)</f>
        <v>0</v>
      </c>
      <c r="W155" s="14">
        <f>VLOOKUP($B155,[2]Sheet3!$G:$CZ,8,0)</f>
        <v>0</v>
      </c>
      <c r="X155" s="14">
        <f>VLOOKUP($B155,[2]Sheet3!$G:$CZ,9,0)</f>
        <v>0</v>
      </c>
      <c r="Y155" s="14">
        <f>VLOOKUP($B155,[2]Sheet3!$G:$CZ,10,0)</f>
        <v>0</v>
      </c>
      <c r="Z155" s="14">
        <f>VLOOKUP($B155,[2]Sheet3!$G:$CZ,11,0)</f>
        <v>0</v>
      </c>
      <c r="AA155" s="14">
        <f>VLOOKUP($B155,[2]Sheet3!$G:$CZ,12,0)</f>
        <v>0</v>
      </c>
      <c r="AB155" s="14">
        <f>VLOOKUP($B155,[2]Sheet3!$G:$CZ,13,0)</f>
        <v>0</v>
      </c>
      <c r="AC155" s="14">
        <f>VLOOKUP($B155,[2]Sheet3!$G:$CZ,14,0)</f>
        <v>0</v>
      </c>
      <c r="AD155" s="14">
        <f>VLOOKUP($B155,[2]Sheet3!$G:$CZ,15,0)</f>
        <v>0</v>
      </c>
      <c r="AE155" s="14">
        <f>VLOOKUP($B155,[2]Sheet3!$G:$CZ,16,0)</f>
        <v>0</v>
      </c>
      <c r="AF155" s="14">
        <f>VLOOKUP($B155,[2]Sheet3!$G:$CZ,17,0)</f>
        <v>0</v>
      </c>
      <c r="AG155" s="14">
        <f>VLOOKUP($B155,[2]Sheet3!$G:$CZ,18,0)</f>
        <v>0</v>
      </c>
      <c r="AH155" s="14">
        <f>VLOOKUP($B155,[2]Sheet3!$G:$CZ,19,0)</f>
        <v>0</v>
      </c>
      <c r="AI155" s="14">
        <f>VLOOKUP($B155,[2]Sheet3!$G:$CZ,20,0)</f>
        <v>0</v>
      </c>
      <c r="AJ155" s="14">
        <f>VLOOKUP($B155,[2]Sheet3!$G:$CZ,21,0)</f>
        <v>0</v>
      </c>
      <c r="AK155" s="14">
        <f>VLOOKUP($B155,[2]Sheet3!$G:$CZ,22,0)</f>
        <v>0</v>
      </c>
      <c r="AL155" s="14">
        <f>VLOOKUP($B155,[2]Sheet3!$G:$CZ,23,0)</f>
        <v>0</v>
      </c>
      <c r="AM155" s="14">
        <f>VLOOKUP($B155,[2]Sheet3!$G:$CZ,24,0)</f>
        <v>0</v>
      </c>
      <c r="AN155" s="14">
        <f>VLOOKUP($B155,[2]Sheet3!$G:$CZ,25,0)</f>
        <v>0</v>
      </c>
      <c r="AO155" s="14">
        <f>VLOOKUP($B155,[2]Sheet3!$G:$CZ,26,0)</f>
        <v>0</v>
      </c>
      <c r="AP155" s="14">
        <f>VLOOKUP($B155,[2]Sheet3!$G:$CZ,27,0)</f>
        <v>0</v>
      </c>
      <c r="AQ155" s="14">
        <f>VLOOKUP($B155,[2]Sheet3!$G:$CZ,28,0)</f>
        <v>0</v>
      </c>
      <c r="AR155" s="14">
        <f>VLOOKUP($B155,[2]Sheet3!$G:$CZ,29,0)</f>
        <v>0</v>
      </c>
      <c r="AS155" s="14">
        <f>VLOOKUP($B155,[2]Sheet3!$G:$CZ,30,0)</f>
        <v>0</v>
      </c>
      <c r="AT155" s="14">
        <f>VLOOKUP($B155,[2]Sheet3!$G:$CZ,31,0)</f>
        <v>0</v>
      </c>
      <c r="AU155" s="14">
        <f>VLOOKUP($B155,[2]Sheet3!$G:$CZ,32,0)</f>
        <v>0</v>
      </c>
      <c r="AV155" s="14">
        <f>VLOOKUP($B155,[2]Sheet3!$G:$CZ,33,0)</f>
        <v>0</v>
      </c>
      <c r="AW155" s="14">
        <f>VLOOKUP($B155,[2]Sheet3!$G:$CZ,34,0)</f>
        <v>0</v>
      </c>
      <c r="AX155" s="14">
        <f>VLOOKUP($B155,[2]Sheet3!$G:$CZ,35,0)</f>
        <v>0</v>
      </c>
      <c r="AY155" s="14">
        <f>VLOOKUP($B155,[2]Sheet3!$G:$CZ,36,0)</f>
        <v>0</v>
      </c>
      <c r="AZ155" s="14">
        <f>VLOOKUP($B155,[2]Sheet3!$G:$CZ,37,0)</f>
        <v>0</v>
      </c>
      <c r="BA155" s="14">
        <f>VLOOKUP($B155,[2]Sheet3!$G:$CZ,38,0)</f>
        <v>0</v>
      </c>
      <c r="BB155" s="14">
        <f>VLOOKUP($B155,[2]Sheet3!$G:$CZ,39,0)</f>
        <v>0</v>
      </c>
      <c r="BC155" s="14">
        <f>VLOOKUP($B155,[2]Sheet3!$G:$CZ,40,0)</f>
        <v>0</v>
      </c>
      <c r="BD155" s="14">
        <f>VLOOKUP($B155,[2]Sheet3!$G:$CZ,41,0)</f>
        <v>0</v>
      </c>
      <c r="BE155" s="14">
        <f>VLOOKUP($B155,[2]Sheet3!$G:$CZ,42,0)</f>
        <v>0</v>
      </c>
      <c r="BF155" s="14">
        <f>VLOOKUP($B155,[2]Sheet3!$G:$CZ,43,0)</f>
        <v>0</v>
      </c>
      <c r="BG155" s="14">
        <f>VLOOKUP($B155,[2]Sheet3!$G:$CZ,44,0)</f>
        <v>0</v>
      </c>
      <c r="BH155" s="14">
        <f>VLOOKUP($B155,[2]Sheet3!$G:$CZ,45,0)</f>
        <v>0</v>
      </c>
      <c r="BI155" s="14">
        <f>VLOOKUP($B155,[2]Sheet3!$G:$CZ,46,0)</f>
        <v>0</v>
      </c>
      <c r="BJ155" s="14">
        <f>VLOOKUP($B155,[2]Sheet3!$G:$CZ,47,0)</f>
        <v>0</v>
      </c>
      <c r="BK155" s="14">
        <f>VLOOKUP($B155,[2]Sheet3!$G:$CZ,48,0)</f>
        <v>0</v>
      </c>
      <c r="BL155" s="14">
        <f>VLOOKUP($B155,[2]Sheet3!$G:$CZ,49,0)</f>
        <v>0</v>
      </c>
      <c r="BM155" s="14">
        <f>VLOOKUP($B155,[2]Sheet3!$G:$CZ,50,0)</f>
        <v>0</v>
      </c>
      <c r="BN155" s="14">
        <f>VLOOKUP($B155,[2]Sheet3!$G:$CZ,51,0)</f>
        <v>0</v>
      </c>
      <c r="BO155" s="14">
        <f>VLOOKUP($B155,[2]Sheet3!$G:$CZ,52,0)</f>
        <v>0</v>
      </c>
      <c r="BP155" s="14">
        <f>VLOOKUP($B155,[2]Sheet3!$G:$CZ,53,0)</f>
        <v>0</v>
      </c>
      <c r="BQ155" s="14">
        <f>VLOOKUP($B155,[2]Sheet3!$G:$CZ,54,0)</f>
        <v>0</v>
      </c>
      <c r="BR155" s="14">
        <f>VLOOKUP($B155,[2]Sheet3!$G:$CZ,55,0)</f>
        <v>0</v>
      </c>
      <c r="BS155" s="14">
        <f>VLOOKUP($B155,[2]Sheet3!$G:$CZ,56,0)</f>
        <v>0</v>
      </c>
      <c r="BT155" s="14">
        <f>VLOOKUP($B155,[2]Sheet3!$G:$CZ,57,0)</f>
        <v>0</v>
      </c>
      <c r="BU155" s="14">
        <f>VLOOKUP($B155,[2]Sheet3!$G:$CZ,58,0)</f>
        <v>0</v>
      </c>
      <c r="BV155" s="14">
        <f>VLOOKUP($B155,[2]Sheet3!$G:$CZ,59,0)</f>
        <v>0</v>
      </c>
      <c r="BW155" s="14">
        <f>VLOOKUP($B155,[2]Sheet3!$G:$CZ,60,0)</f>
        <v>0</v>
      </c>
      <c r="BX155" s="14">
        <f>VLOOKUP($B155,[2]Sheet3!$G:$CZ,61,0)</f>
        <v>0</v>
      </c>
      <c r="BY155" s="14">
        <f>VLOOKUP($B155,[2]Sheet3!$G:$CZ,62,0)</f>
        <v>0</v>
      </c>
      <c r="BZ155" s="14">
        <f>VLOOKUP($B155,[2]Sheet3!$G:$CZ,63,0)</f>
        <v>0</v>
      </c>
      <c r="CA155" s="14">
        <f>VLOOKUP($B155,[2]Sheet3!$G:$CZ,64,0)</f>
        <v>0</v>
      </c>
      <c r="CB155" s="14">
        <f>VLOOKUP($B155,[2]Sheet3!$G:$CZ,65,0)</f>
        <v>0</v>
      </c>
      <c r="CC155" s="14">
        <f>VLOOKUP($B155,[2]Sheet3!$G:$CZ,66,0)</f>
        <v>0</v>
      </c>
      <c r="CD155" s="14">
        <f>VLOOKUP($B155,[2]Sheet3!$G:$CZ,67,0)</f>
        <v>0</v>
      </c>
      <c r="CE155" s="14">
        <f>VLOOKUP($B155,[2]Sheet3!$G:$CZ,68,0)</f>
        <v>0</v>
      </c>
      <c r="CF155" s="14">
        <f>VLOOKUP($B155,[2]Sheet3!$G:$CZ,69,0)</f>
        <v>0</v>
      </c>
      <c r="CG155" s="14">
        <f>VLOOKUP($B155,[2]Sheet3!$G:$CZ,70,0)</f>
        <v>0</v>
      </c>
      <c r="CH155" s="14">
        <f>VLOOKUP($B155,[2]Sheet3!$G:$CZ,71,0)</f>
        <v>0</v>
      </c>
      <c r="CI155" s="14">
        <f>VLOOKUP($B155,[2]Sheet3!$G:$CZ,72,0)</f>
        <v>0</v>
      </c>
      <c r="CJ155" s="14">
        <f>VLOOKUP($B155,[2]Sheet3!$G:$CZ,73,0)</f>
        <v>0</v>
      </c>
      <c r="CK155" s="14">
        <f>VLOOKUP($B155,[2]Sheet3!$G:$CZ,74,0)</f>
        <v>0</v>
      </c>
      <c r="CL155" s="14">
        <f>VLOOKUP($B155,[2]Sheet3!$G:$CZ,75,0)</f>
        <v>0</v>
      </c>
      <c r="CM155" s="14">
        <f>VLOOKUP($B155,[2]Sheet3!$G:$CZ,76,0)</f>
        <v>0</v>
      </c>
      <c r="CN155" s="14">
        <f>VLOOKUP($B155,[2]Sheet3!$G:$CZ,77,0)</f>
        <v>0</v>
      </c>
      <c r="CO155" s="14">
        <f>VLOOKUP($B155,[2]Sheet3!$G:$CZ,78,0)</f>
        <v>0</v>
      </c>
      <c r="CP155" s="14">
        <f>VLOOKUP($B155,[2]Sheet3!$G:$CZ,79,0)</f>
        <v>0</v>
      </c>
      <c r="CQ155" s="14">
        <f>VLOOKUP($B155,[2]Sheet3!$G:$CZ,80,0)</f>
        <v>0</v>
      </c>
      <c r="CR155" s="14">
        <f>VLOOKUP($B155,[2]Sheet3!$G:$CZ,81,0)</f>
        <v>0</v>
      </c>
      <c r="CS155" s="14">
        <f>VLOOKUP($B155,[2]Sheet3!$G:$CZ,82,0)</f>
        <v>0</v>
      </c>
      <c r="CT155" s="14">
        <f>VLOOKUP($B155,[2]Sheet3!$G:$CZ,83,0)</f>
        <v>0</v>
      </c>
      <c r="CU155" s="14">
        <f>VLOOKUP($B155,[2]Sheet3!$G:$CZ,84,0)</f>
        <v>0</v>
      </c>
      <c r="CV155" s="14">
        <f>VLOOKUP($B155,[2]Sheet3!$G:$CZ,85,0)</f>
        <v>0</v>
      </c>
      <c r="CW155" s="14">
        <f>VLOOKUP($B155,[2]Sheet3!$G:$CZ,86,0)</f>
        <v>0</v>
      </c>
      <c r="CX155" s="14">
        <f>VLOOKUP($B155,[2]Sheet3!$G:$CZ,87,0)</f>
        <v>0</v>
      </c>
      <c r="CY155" s="14">
        <f>VLOOKUP($B155,[2]Sheet3!$G:$CZ,88,0)</f>
        <v>0</v>
      </c>
      <c r="CZ155" s="14">
        <f>VLOOKUP($B155,[2]Sheet3!$G:$CZ,89,0)</f>
        <v>0</v>
      </c>
      <c r="DA155" s="14">
        <f>VLOOKUP($B155,[2]Sheet3!$G:$CZ,90,0)</f>
        <v>0</v>
      </c>
      <c r="DB155" s="14">
        <f>VLOOKUP($B155,[2]Sheet3!$G:$CZ,91,0)</f>
        <v>0</v>
      </c>
      <c r="DC155" s="14">
        <f>VLOOKUP($B155,[2]Sheet3!$G:$CZ,92,0)</f>
        <v>0</v>
      </c>
      <c r="DD155" s="14">
        <f>VLOOKUP($B155,[2]Sheet3!$G:$CZ,93,0)</f>
        <v>0</v>
      </c>
      <c r="DE155" s="14">
        <f>VLOOKUP($B155,[2]Sheet3!$G:$CZ,94,0)</f>
        <v>0</v>
      </c>
      <c r="DF155" s="14">
        <f>VLOOKUP($B155,[2]Sheet3!$G:$CZ,95,0)</f>
        <v>0</v>
      </c>
      <c r="DG155" s="14">
        <f>VLOOKUP($B155,[2]Sheet3!$G:$CZ,96,0)</f>
        <v>0</v>
      </c>
      <c r="DH155" s="14">
        <f>VLOOKUP($B155,[2]Sheet3!$G:$CZ,97,0)</f>
        <v>0</v>
      </c>
      <c r="DI155" s="14">
        <f>VLOOKUP($B155,[2]Sheet3!$G:$CZ,98,0)</f>
        <v>0</v>
      </c>
    </row>
    <row r="156" spans="1:113" x14ac:dyDescent="0.3">
      <c r="A156" s="9" t="str">
        <f t="shared" si="6"/>
        <v>N43790</v>
      </c>
      <c r="B156" s="15" t="s">
        <v>973</v>
      </c>
      <c r="C156" s="15" t="s">
        <v>974</v>
      </c>
      <c r="F156" s="7" t="s">
        <v>15</v>
      </c>
      <c r="G156" s="12" t="s">
        <v>3651</v>
      </c>
      <c r="H156" s="12" t="str">
        <f>VLOOKUP($B156,[1]Sheet1!$A:$G,5,0)</f>
        <v>pankaj.ahujaM@redingtongroup.com</v>
      </c>
      <c r="I156" s="12" t="str">
        <f>VLOOKUP($B156,[1]Sheet1!$A:$G,7,0)</f>
        <v>sidharth.eknath@redingtongroup.com</v>
      </c>
      <c r="J156" s="12" t="s">
        <v>82</v>
      </c>
      <c r="K156" s="7"/>
      <c r="L156" s="7"/>
      <c r="M156" s="8"/>
      <c r="N156" s="7" t="str">
        <f t="shared" si="7"/>
        <v>pankaj.ahujaM@redingtongroup.com; sidharth.eknath@redingtongroup.com; nilesh.phirke@redingtongroup.com;christopher.joseph@redingtongroup.com</v>
      </c>
      <c r="O156" s="7" t="str">
        <f t="shared" si="8"/>
        <v>N43790</v>
      </c>
      <c r="P156" s="8" t="s">
        <v>5215</v>
      </c>
      <c r="Q156" s="14">
        <f>VLOOKUP($B156,[2]Sheet3!$G:$CZ,2,0)</f>
        <v>2400302069</v>
      </c>
      <c r="R156" s="14">
        <f>VLOOKUP($B156,[2]Sheet3!$G:$CZ,3,0)</f>
        <v>2400300443</v>
      </c>
      <c r="S156" s="14">
        <f>VLOOKUP($B156,[2]Sheet3!$G:$CZ,4,0)</f>
        <v>0</v>
      </c>
      <c r="T156" s="14">
        <f>VLOOKUP($B156,[2]Sheet3!$G:$CZ,5,0)</f>
        <v>0</v>
      </c>
      <c r="U156" s="14">
        <f>VLOOKUP($B156,[2]Sheet3!$G:$CZ,6,0)</f>
        <v>0</v>
      </c>
      <c r="V156" s="14">
        <f>VLOOKUP($B156,[2]Sheet3!$G:$CZ,7,0)</f>
        <v>0</v>
      </c>
      <c r="W156" s="14">
        <f>VLOOKUP($B156,[2]Sheet3!$G:$CZ,8,0)</f>
        <v>0</v>
      </c>
      <c r="X156" s="14">
        <f>VLOOKUP($B156,[2]Sheet3!$G:$CZ,9,0)</f>
        <v>0</v>
      </c>
      <c r="Y156" s="14">
        <f>VLOOKUP($B156,[2]Sheet3!$G:$CZ,10,0)</f>
        <v>0</v>
      </c>
      <c r="Z156" s="14">
        <f>VLOOKUP($B156,[2]Sheet3!$G:$CZ,11,0)</f>
        <v>0</v>
      </c>
      <c r="AA156" s="14">
        <f>VLOOKUP($B156,[2]Sheet3!$G:$CZ,12,0)</f>
        <v>0</v>
      </c>
      <c r="AB156" s="14">
        <f>VLOOKUP($B156,[2]Sheet3!$G:$CZ,13,0)</f>
        <v>0</v>
      </c>
      <c r="AC156" s="14">
        <f>VLOOKUP($B156,[2]Sheet3!$G:$CZ,14,0)</f>
        <v>0</v>
      </c>
      <c r="AD156" s="14">
        <f>VLOOKUP($B156,[2]Sheet3!$G:$CZ,15,0)</f>
        <v>0</v>
      </c>
      <c r="AE156" s="14">
        <f>VLOOKUP($B156,[2]Sheet3!$G:$CZ,16,0)</f>
        <v>0</v>
      </c>
      <c r="AF156" s="14">
        <f>VLOOKUP($B156,[2]Sheet3!$G:$CZ,17,0)</f>
        <v>0</v>
      </c>
      <c r="AG156" s="14">
        <f>VLOOKUP($B156,[2]Sheet3!$G:$CZ,18,0)</f>
        <v>0</v>
      </c>
      <c r="AH156" s="14">
        <f>VLOOKUP($B156,[2]Sheet3!$G:$CZ,19,0)</f>
        <v>0</v>
      </c>
      <c r="AI156" s="14">
        <f>VLOOKUP($B156,[2]Sheet3!$G:$CZ,20,0)</f>
        <v>0</v>
      </c>
      <c r="AJ156" s="14">
        <f>VLOOKUP($B156,[2]Sheet3!$G:$CZ,21,0)</f>
        <v>0</v>
      </c>
      <c r="AK156" s="14">
        <f>VLOOKUP($B156,[2]Sheet3!$G:$CZ,22,0)</f>
        <v>0</v>
      </c>
      <c r="AL156" s="14">
        <f>VLOOKUP($B156,[2]Sheet3!$G:$CZ,23,0)</f>
        <v>0</v>
      </c>
      <c r="AM156" s="14">
        <f>VLOOKUP($B156,[2]Sheet3!$G:$CZ,24,0)</f>
        <v>0</v>
      </c>
      <c r="AN156" s="14">
        <f>VLOOKUP($B156,[2]Sheet3!$G:$CZ,25,0)</f>
        <v>0</v>
      </c>
      <c r="AO156" s="14">
        <f>VLOOKUP($B156,[2]Sheet3!$G:$CZ,26,0)</f>
        <v>0</v>
      </c>
      <c r="AP156" s="14">
        <f>VLOOKUP($B156,[2]Sheet3!$G:$CZ,27,0)</f>
        <v>0</v>
      </c>
      <c r="AQ156" s="14">
        <f>VLOOKUP($B156,[2]Sheet3!$G:$CZ,28,0)</f>
        <v>0</v>
      </c>
      <c r="AR156" s="14">
        <f>VLOOKUP($B156,[2]Sheet3!$G:$CZ,29,0)</f>
        <v>0</v>
      </c>
      <c r="AS156" s="14">
        <f>VLOOKUP($B156,[2]Sheet3!$G:$CZ,30,0)</f>
        <v>0</v>
      </c>
      <c r="AT156" s="14">
        <f>VLOOKUP($B156,[2]Sheet3!$G:$CZ,31,0)</f>
        <v>0</v>
      </c>
      <c r="AU156" s="14">
        <f>VLOOKUP($B156,[2]Sheet3!$G:$CZ,32,0)</f>
        <v>0</v>
      </c>
      <c r="AV156" s="14">
        <f>VLOOKUP($B156,[2]Sheet3!$G:$CZ,33,0)</f>
        <v>0</v>
      </c>
      <c r="AW156" s="14">
        <f>VLOOKUP($B156,[2]Sheet3!$G:$CZ,34,0)</f>
        <v>0</v>
      </c>
      <c r="AX156" s="14">
        <f>VLOOKUP($B156,[2]Sheet3!$G:$CZ,35,0)</f>
        <v>0</v>
      </c>
      <c r="AY156" s="14">
        <f>VLOOKUP($B156,[2]Sheet3!$G:$CZ,36,0)</f>
        <v>0</v>
      </c>
      <c r="AZ156" s="14">
        <f>VLOOKUP($B156,[2]Sheet3!$G:$CZ,37,0)</f>
        <v>0</v>
      </c>
      <c r="BA156" s="14">
        <f>VLOOKUP($B156,[2]Sheet3!$G:$CZ,38,0)</f>
        <v>0</v>
      </c>
      <c r="BB156" s="14">
        <f>VLOOKUP($B156,[2]Sheet3!$G:$CZ,39,0)</f>
        <v>0</v>
      </c>
      <c r="BC156" s="14">
        <f>VLOOKUP($B156,[2]Sheet3!$G:$CZ,40,0)</f>
        <v>0</v>
      </c>
      <c r="BD156" s="14">
        <f>VLOOKUP($B156,[2]Sheet3!$G:$CZ,41,0)</f>
        <v>0</v>
      </c>
      <c r="BE156" s="14">
        <f>VLOOKUP($B156,[2]Sheet3!$G:$CZ,42,0)</f>
        <v>0</v>
      </c>
      <c r="BF156" s="14">
        <f>VLOOKUP($B156,[2]Sheet3!$G:$CZ,43,0)</f>
        <v>0</v>
      </c>
      <c r="BG156" s="14">
        <f>VLOOKUP($B156,[2]Sheet3!$G:$CZ,44,0)</f>
        <v>0</v>
      </c>
      <c r="BH156" s="14">
        <f>VLOOKUP($B156,[2]Sheet3!$G:$CZ,45,0)</f>
        <v>0</v>
      </c>
      <c r="BI156" s="14">
        <f>VLOOKUP($B156,[2]Sheet3!$G:$CZ,46,0)</f>
        <v>0</v>
      </c>
      <c r="BJ156" s="14">
        <f>VLOOKUP($B156,[2]Sheet3!$G:$CZ,47,0)</f>
        <v>0</v>
      </c>
      <c r="BK156" s="14">
        <f>VLOOKUP($B156,[2]Sheet3!$G:$CZ,48,0)</f>
        <v>0</v>
      </c>
      <c r="BL156" s="14">
        <f>VLOOKUP($B156,[2]Sheet3!$G:$CZ,49,0)</f>
        <v>0</v>
      </c>
      <c r="BM156" s="14">
        <f>VLOOKUP($B156,[2]Sheet3!$G:$CZ,50,0)</f>
        <v>0</v>
      </c>
      <c r="BN156" s="14">
        <f>VLOOKUP($B156,[2]Sheet3!$G:$CZ,51,0)</f>
        <v>0</v>
      </c>
      <c r="BO156" s="14">
        <f>VLOOKUP($B156,[2]Sheet3!$G:$CZ,52,0)</f>
        <v>0</v>
      </c>
      <c r="BP156" s="14">
        <f>VLOOKUP($B156,[2]Sheet3!$G:$CZ,53,0)</f>
        <v>0</v>
      </c>
      <c r="BQ156" s="14">
        <f>VLOOKUP($B156,[2]Sheet3!$G:$CZ,54,0)</f>
        <v>0</v>
      </c>
      <c r="BR156" s="14">
        <f>VLOOKUP($B156,[2]Sheet3!$G:$CZ,55,0)</f>
        <v>0</v>
      </c>
      <c r="BS156" s="14">
        <f>VLOOKUP($B156,[2]Sheet3!$G:$CZ,56,0)</f>
        <v>0</v>
      </c>
      <c r="BT156" s="14">
        <f>VLOOKUP($B156,[2]Sheet3!$G:$CZ,57,0)</f>
        <v>0</v>
      </c>
      <c r="BU156" s="14">
        <f>VLOOKUP($B156,[2]Sheet3!$G:$CZ,58,0)</f>
        <v>0</v>
      </c>
      <c r="BV156" s="14">
        <f>VLOOKUP($B156,[2]Sheet3!$G:$CZ,59,0)</f>
        <v>0</v>
      </c>
      <c r="BW156" s="14">
        <f>VLOOKUP($B156,[2]Sheet3!$G:$CZ,60,0)</f>
        <v>0</v>
      </c>
      <c r="BX156" s="14">
        <f>VLOOKUP($B156,[2]Sheet3!$G:$CZ,61,0)</f>
        <v>0</v>
      </c>
      <c r="BY156" s="14">
        <f>VLOOKUP($B156,[2]Sheet3!$G:$CZ,62,0)</f>
        <v>0</v>
      </c>
      <c r="BZ156" s="14">
        <f>VLOOKUP($B156,[2]Sheet3!$G:$CZ,63,0)</f>
        <v>0</v>
      </c>
      <c r="CA156" s="14">
        <f>VLOOKUP($B156,[2]Sheet3!$G:$CZ,64,0)</f>
        <v>0</v>
      </c>
      <c r="CB156" s="14">
        <f>VLOOKUP($B156,[2]Sheet3!$G:$CZ,65,0)</f>
        <v>0</v>
      </c>
      <c r="CC156" s="14">
        <f>VLOOKUP($B156,[2]Sheet3!$G:$CZ,66,0)</f>
        <v>0</v>
      </c>
      <c r="CD156" s="14">
        <f>VLOOKUP($B156,[2]Sheet3!$G:$CZ,67,0)</f>
        <v>0</v>
      </c>
      <c r="CE156" s="14">
        <f>VLOOKUP($B156,[2]Sheet3!$G:$CZ,68,0)</f>
        <v>0</v>
      </c>
      <c r="CF156" s="14">
        <f>VLOOKUP($B156,[2]Sheet3!$G:$CZ,69,0)</f>
        <v>0</v>
      </c>
      <c r="CG156" s="14">
        <f>VLOOKUP($B156,[2]Sheet3!$G:$CZ,70,0)</f>
        <v>0</v>
      </c>
      <c r="CH156" s="14">
        <f>VLOOKUP($B156,[2]Sheet3!$G:$CZ,71,0)</f>
        <v>0</v>
      </c>
      <c r="CI156" s="14">
        <f>VLOOKUP($B156,[2]Sheet3!$G:$CZ,72,0)</f>
        <v>0</v>
      </c>
      <c r="CJ156" s="14">
        <f>VLOOKUP($B156,[2]Sheet3!$G:$CZ,73,0)</f>
        <v>0</v>
      </c>
      <c r="CK156" s="14">
        <f>VLOOKUP($B156,[2]Sheet3!$G:$CZ,74,0)</f>
        <v>0</v>
      </c>
      <c r="CL156" s="14">
        <f>VLOOKUP($B156,[2]Sheet3!$G:$CZ,75,0)</f>
        <v>0</v>
      </c>
      <c r="CM156" s="14">
        <f>VLOOKUP($B156,[2]Sheet3!$G:$CZ,76,0)</f>
        <v>0</v>
      </c>
      <c r="CN156" s="14">
        <f>VLOOKUP($B156,[2]Sheet3!$G:$CZ,77,0)</f>
        <v>0</v>
      </c>
      <c r="CO156" s="14">
        <f>VLOOKUP($B156,[2]Sheet3!$G:$CZ,78,0)</f>
        <v>0</v>
      </c>
      <c r="CP156" s="14">
        <f>VLOOKUP($B156,[2]Sheet3!$G:$CZ,79,0)</f>
        <v>0</v>
      </c>
      <c r="CQ156" s="14">
        <f>VLOOKUP($B156,[2]Sheet3!$G:$CZ,80,0)</f>
        <v>0</v>
      </c>
      <c r="CR156" s="14">
        <f>VLOOKUP($B156,[2]Sheet3!$G:$CZ,81,0)</f>
        <v>0</v>
      </c>
      <c r="CS156" s="14">
        <f>VLOOKUP($B156,[2]Sheet3!$G:$CZ,82,0)</f>
        <v>0</v>
      </c>
      <c r="CT156" s="14">
        <f>VLOOKUP($B156,[2]Sheet3!$G:$CZ,83,0)</f>
        <v>0</v>
      </c>
      <c r="CU156" s="14">
        <f>VLOOKUP($B156,[2]Sheet3!$G:$CZ,84,0)</f>
        <v>0</v>
      </c>
      <c r="CV156" s="14">
        <f>VLOOKUP($B156,[2]Sheet3!$G:$CZ,85,0)</f>
        <v>0</v>
      </c>
      <c r="CW156" s="14">
        <f>VLOOKUP($B156,[2]Sheet3!$G:$CZ,86,0)</f>
        <v>0</v>
      </c>
      <c r="CX156" s="14">
        <f>VLOOKUP($B156,[2]Sheet3!$G:$CZ,87,0)</f>
        <v>0</v>
      </c>
      <c r="CY156" s="14">
        <f>VLOOKUP($B156,[2]Sheet3!$G:$CZ,88,0)</f>
        <v>0</v>
      </c>
      <c r="CZ156" s="14">
        <f>VLOOKUP($B156,[2]Sheet3!$G:$CZ,89,0)</f>
        <v>0</v>
      </c>
      <c r="DA156" s="14">
        <f>VLOOKUP($B156,[2]Sheet3!$G:$CZ,90,0)</f>
        <v>0</v>
      </c>
      <c r="DB156" s="14">
        <f>VLOOKUP($B156,[2]Sheet3!$G:$CZ,91,0)</f>
        <v>0</v>
      </c>
      <c r="DC156" s="14">
        <f>VLOOKUP($B156,[2]Sheet3!$G:$CZ,92,0)</f>
        <v>0</v>
      </c>
      <c r="DD156" s="14">
        <f>VLOOKUP($B156,[2]Sheet3!$G:$CZ,93,0)</f>
        <v>0</v>
      </c>
      <c r="DE156" s="14">
        <f>VLOOKUP($B156,[2]Sheet3!$G:$CZ,94,0)</f>
        <v>0</v>
      </c>
      <c r="DF156" s="14">
        <f>VLOOKUP($B156,[2]Sheet3!$G:$CZ,95,0)</f>
        <v>0</v>
      </c>
      <c r="DG156" s="14">
        <f>VLOOKUP($B156,[2]Sheet3!$G:$CZ,96,0)</f>
        <v>0</v>
      </c>
      <c r="DH156" s="14">
        <f>VLOOKUP($B156,[2]Sheet3!$G:$CZ,97,0)</f>
        <v>0</v>
      </c>
      <c r="DI156" s="14">
        <f>VLOOKUP($B156,[2]Sheet3!$G:$CZ,98,0)</f>
        <v>0</v>
      </c>
    </row>
    <row r="157" spans="1:113" x14ac:dyDescent="0.3">
      <c r="A157" s="9" t="str">
        <f t="shared" si="6"/>
        <v>SA3137</v>
      </c>
      <c r="B157" s="15" t="s">
        <v>975</v>
      </c>
      <c r="C157" s="15" t="s">
        <v>976</v>
      </c>
      <c r="F157" s="7" t="s">
        <v>15</v>
      </c>
      <c r="G157" s="12" t="s">
        <v>3652</v>
      </c>
      <c r="H157" s="12" t="str">
        <f>VLOOKUP($B157,[1]Sheet1!$A:$G,5,0)</f>
        <v>mahmmad.ajar@redingtongroup.com</v>
      </c>
      <c r="I157" s="12" t="str">
        <f>VLOOKUP($B157,[1]Sheet1!$A:$G,7,0)</f>
        <v>vikram.kumar@redingtongroup.com</v>
      </c>
      <c r="J157" s="12" t="s">
        <v>82</v>
      </c>
      <c r="K157" s="7"/>
      <c r="L157" s="7"/>
      <c r="M157" s="8"/>
      <c r="N157" s="7" t="str">
        <f t="shared" si="7"/>
        <v>mahmmad.ajar@redingtongroup.com; vikram.kumar@redingtongroup.com; nilesh.phirke@redingtongroup.com;christopher.joseph@redingtongroup.com</v>
      </c>
      <c r="O157" s="7" t="str">
        <f t="shared" si="8"/>
        <v>SA3137</v>
      </c>
      <c r="P157" s="8" t="s">
        <v>5215</v>
      </c>
      <c r="Q157" s="14">
        <f>VLOOKUP($B157,[2]Sheet3!$G:$CZ,2,0)</f>
        <v>2400309268</v>
      </c>
      <c r="R157" s="14">
        <f>VLOOKUP($B157,[2]Sheet3!$G:$CZ,3,0)</f>
        <v>2400306038</v>
      </c>
      <c r="S157" s="14">
        <f>VLOOKUP($B157,[2]Sheet3!$G:$CZ,4,0)</f>
        <v>0</v>
      </c>
      <c r="T157" s="14">
        <f>VLOOKUP($B157,[2]Sheet3!$G:$CZ,5,0)</f>
        <v>0</v>
      </c>
      <c r="U157" s="14">
        <f>VLOOKUP($B157,[2]Sheet3!$G:$CZ,6,0)</f>
        <v>0</v>
      </c>
      <c r="V157" s="14">
        <f>VLOOKUP($B157,[2]Sheet3!$G:$CZ,7,0)</f>
        <v>0</v>
      </c>
      <c r="W157" s="14">
        <f>VLOOKUP($B157,[2]Sheet3!$G:$CZ,8,0)</f>
        <v>0</v>
      </c>
      <c r="X157" s="14">
        <f>VLOOKUP($B157,[2]Sheet3!$G:$CZ,9,0)</f>
        <v>0</v>
      </c>
      <c r="Y157" s="14">
        <f>VLOOKUP($B157,[2]Sheet3!$G:$CZ,10,0)</f>
        <v>0</v>
      </c>
      <c r="Z157" s="14">
        <f>VLOOKUP($B157,[2]Sheet3!$G:$CZ,11,0)</f>
        <v>0</v>
      </c>
      <c r="AA157" s="14">
        <f>VLOOKUP($B157,[2]Sheet3!$G:$CZ,12,0)</f>
        <v>0</v>
      </c>
      <c r="AB157" s="14">
        <f>VLOOKUP($B157,[2]Sheet3!$G:$CZ,13,0)</f>
        <v>0</v>
      </c>
      <c r="AC157" s="14">
        <f>VLOOKUP($B157,[2]Sheet3!$G:$CZ,14,0)</f>
        <v>0</v>
      </c>
      <c r="AD157" s="14">
        <f>VLOOKUP($B157,[2]Sheet3!$G:$CZ,15,0)</f>
        <v>0</v>
      </c>
      <c r="AE157" s="14">
        <f>VLOOKUP($B157,[2]Sheet3!$G:$CZ,16,0)</f>
        <v>0</v>
      </c>
      <c r="AF157" s="14">
        <f>VLOOKUP($B157,[2]Sheet3!$G:$CZ,17,0)</f>
        <v>0</v>
      </c>
      <c r="AG157" s="14">
        <f>VLOOKUP($B157,[2]Sheet3!$G:$CZ,18,0)</f>
        <v>0</v>
      </c>
      <c r="AH157" s="14">
        <f>VLOOKUP($B157,[2]Sheet3!$G:$CZ,19,0)</f>
        <v>0</v>
      </c>
      <c r="AI157" s="14">
        <f>VLOOKUP($B157,[2]Sheet3!$G:$CZ,20,0)</f>
        <v>0</v>
      </c>
      <c r="AJ157" s="14">
        <f>VLOOKUP($B157,[2]Sheet3!$G:$CZ,21,0)</f>
        <v>0</v>
      </c>
      <c r="AK157" s="14">
        <f>VLOOKUP($B157,[2]Sheet3!$G:$CZ,22,0)</f>
        <v>0</v>
      </c>
      <c r="AL157" s="14">
        <f>VLOOKUP($B157,[2]Sheet3!$G:$CZ,23,0)</f>
        <v>0</v>
      </c>
      <c r="AM157" s="14">
        <f>VLOOKUP($B157,[2]Sheet3!$G:$CZ,24,0)</f>
        <v>0</v>
      </c>
      <c r="AN157" s="14">
        <f>VLOOKUP($B157,[2]Sheet3!$G:$CZ,25,0)</f>
        <v>0</v>
      </c>
      <c r="AO157" s="14">
        <f>VLOOKUP($B157,[2]Sheet3!$G:$CZ,26,0)</f>
        <v>0</v>
      </c>
      <c r="AP157" s="14">
        <f>VLOOKUP($B157,[2]Sheet3!$G:$CZ,27,0)</f>
        <v>0</v>
      </c>
      <c r="AQ157" s="14">
        <f>VLOOKUP($B157,[2]Sheet3!$G:$CZ,28,0)</f>
        <v>0</v>
      </c>
      <c r="AR157" s="14">
        <f>VLOOKUP($B157,[2]Sheet3!$G:$CZ,29,0)</f>
        <v>0</v>
      </c>
      <c r="AS157" s="14">
        <f>VLOOKUP($B157,[2]Sheet3!$G:$CZ,30,0)</f>
        <v>0</v>
      </c>
      <c r="AT157" s="14">
        <f>VLOOKUP($B157,[2]Sheet3!$G:$CZ,31,0)</f>
        <v>0</v>
      </c>
      <c r="AU157" s="14">
        <f>VLOOKUP($B157,[2]Sheet3!$G:$CZ,32,0)</f>
        <v>0</v>
      </c>
      <c r="AV157" s="14">
        <f>VLOOKUP($B157,[2]Sheet3!$G:$CZ,33,0)</f>
        <v>0</v>
      </c>
      <c r="AW157" s="14">
        <f>VLOOKUP($B157,[2]Sheet3!$G:$CZ,34,0)</f>
        <v>0</v>
      </c>
      <c r="AX157" s="14">
        <f>VLOOKUP($B157,[2]Sheet3!$G:$CZ,35,0)</f>
        <v>0</v>
      </c>
      <c r="AY157" s="14">
        <f>VLOOKUP($B157,[2]Sheet3!$G:$CZ,36,0)</f>
        <v>0</v>
      </c>
      <c r="AZ157" s="14">
        <f>VLOOKUP($B157,[2]Sheet3!$G:$CZ,37,0)</f>
        <v>0</v>
      </c>
      <c r="BA157" s="14">
        <f>VLOOKUP($B157,[2]Sheet3!$G:$CZ,38,0)</f>
        <v>0</v>
      </c>
      <c r="BB157" s="14">
        <f>VLOOKUP($B157,[2]Sheet3!$G:$CZ,39,0)</f>
        <v>0</v>
      </c>
      <c r="BC157" s="14">
        <f>VLOOKUP($B157,[2]Sheet3!$G:$CZ,40,0)</f>
        <v>0</v>
      </c>
      <c r="BD157" s="14">
        <f>VLOOKUP($B157,[2]Sheet3!$G:$CZ,41,0)</f>
        <v>0</v>
      </c>
      <c r="BE157" s="14">
        <f>VLOOKUP($B157,[2]Sheet3!$G:$CZ,42,0)</f>
        <v>0</v>
      </c>
      <c r="BF157" s="14">
        <f>VLOOKUP($B157,[2]Sheet3!$G:$CZ,43,0)</f>
        <v>0</v>
      </c>
      <c r="BG157" s="14">
        <f>VLOOKUP($B157,[2]Sheet3!$G:$CZ,44,0)</f>
        <v>0</v>
      </c>
      <c r="BH157" s="14">
        <f>VLOOKUP($B157,[2]Sheet3!$G:$CZ,45,0)</f>
        <v>0</v>
      </c>
      <c r="BI157" s="14">
        <f>VLOOKUP($B157,[2]Sheet3!$G:$CZ,46,0)</f>
        <v>0</v>
      </c>
      <c r="BJ157" s="14">
        <f>VLOOKUP($B157,[2]Sheet3!$G:$CZ,47,0)</f>
        <v>0</v>
      </c>
      <c r="BK157" s="14">
        <f>VLOOKUP($B157,[2]Sheet3!$G:$CZ,48,0)</f>
        <v>0</v>
      </c>
      <c r="BL157" s="14">
        <f>VLOOKUP($B157,[2]Sheet3!$G:$CZ,49,0)</f>
        <v>0</v>
      </c>
      <c r="BM157" s="14">
        <f>VLOOKUP($B157,[2]Sheet3!$G:$CZ,50,0)</f>
        <v>0</v>
      </c>
      <c r="BN157" s="14">
        <f>VLOOKUP($B157,[2]Sheet3!$G:$CZ,51,0)</f>
        <v>0</v>
      </c>
      <c r="BO157" s="14">
        <f>VLOOKUP($B157,[2]Sheet3!$G:$CZ,52,0)</f>
        <v>0</v>
      </c>
      <c r="BP157" s="14">
        <f>VLOOKUP($B157,[2]Sheet3!$G:$CZ,53,0)</f>
        <v>0</v>
      </c>
      <c r="BQ157" s="14">
        <f>VLOOKUP($B157,[2]Sheet3!$G:$CZ,54,0)</f>
        <v>0</v>
      </c>
      <c r="BR157" s="14">
        <f>VLOOKUP($B157,[2]Sheet3!$G:$CZ,55,0)</f>
        <v>0</v>
      </c>
      <c r="BS157" s="14">
        <f>VLOOKUP($B157,[2]Sheet3!$G:$CZ,56,0)</f>
        <v>0</v>
      </c>
      <c r="BT157" s="14">
        <f>VLOOKUP($B157,[2]Sheet3!$G:$CZ,57,0)</f>
        <v>0</v>
      </c>
      <c r="BU157" s="14">
        <f>VLOOKUP($B157,[2]Sheet3!$G:$CZ,58,0)</f>
        <v>0</v>
      </c>
      <c r="BV157" s="14">
        <f>VLOOKUP($B157,[2]Sheet3!$G:$CZ,59,0)</f>
        <v>0</v>
      </c>
      <c r="BW157" s="14">
        <f>VLOOKUP($B157,[2]Sheet3!$G:$CZ,60,0)</f>
        <v>0</v>
      </c>
      <c r="BX157" s="14">
        <f>VLOOKUP($B157,[2]Sheet3!$G:$CZ,61,0)</f>
        <v>0</v>
      </c>
      <c r="BY157" s="14">
        <f>VLOOKUP($B157,[2]Sheet3!$G:$CZ,62,0)</f>
        <v>0</v>
      </c>
      <c r="BZ157" s="14">
        <f>VLOOKUP($B157,[2]Sheet3!$G:$CZ,63,0)</f>
        <v>0</v>
      </c>
      <c r="CA157" s="14">
        <f>VLOOKUP($B157,[2]Sheet3!$G:$CZ,64,0)</f>
        <v>0</v>
      </c>
      <c r="CB157" s="14">
        <f>VLOOKUP($B157,[2]Sheet3!$G:$CZ,65,0)</f>
        <v>0</v>
      </c>
      <c r="CC157" s="14">
        <f>VLOOKUP($B157,[2]Sheet3!$G:$CZ,66,0)</f>
        <v>0</v>
      </c>
      <c r="CD157" s="14">
        <f>VLOOKUP($B157,[2]Sheet3!$G:$CZ,67,0)</f>
        <v>0</v>
      </c>
      <c r="CE157" s="14">
        <f>VLOOKUP($B157,[2]Sheet3!$G:$CZ,68,0)</f>
        <v>0</v>
      </c>
      <c r="CF157" s="14">
        <f>VLOOKUP($B157,[2]Sheet3!$G:$CZ,69,0)</f>
        <v>0</v>
      </c>
      <c r="CG157" s="14">
        <f>VLOOKUP($B157,[2]Sheet3!$G:$CZ,70,0)</f>
        <v>0</v>
      </c>
      <c r="CH157" s="14">
        <f>VLOOKUP($B157,[2]Sheet3!$G:$CZ,71,0)</f>
        <v>0</v>
      </c>
      <c r="CI157" s="14">
        <f>VLOOKUP($B157,[2]Sheet3!$G:$CZ,72,0)</f>
        <v>0</v>
      </c>
      <c r="CJ157" s="14">
        <f>VLOOKUP($B157,[2]Sheet3!$G:$CZ,73,0)</f>
        <v>0</v>
      </c>
      <c r="CK157" s="14">
        <f>VLOOKUP($B157,[2]Sheet3!$G:$CZ,74,0)</f>
        <v>0</v>
      </c>
      <c r="CL157" s="14">
        <f>VLOOKUP($B157,[2]Sheet3!$G:$CZ,75,0)</f>
        <v>0</v>
      </c>
      <c r="CM157" s="14">
        <f>VLOOKUP($B157,[2]Sheet3!$G:$CZ,76,0)</f>
        <v>0</v>
      </c>
      <c r="CN157" s="14">
        <f>VLOOKUP($B157,[2]Sheet3!$G:$CZ,77,0)</f>
        <v>0</v>
      </c>
      <c r="CO157" s="14">
        <f>VLOOKUP($B157,[2]Sheet3!$G:$CZ,78,0)</f>
        <v>0</v>
      </c>
      <c r="CP157" s="14">
        <f>VLOOKUP($B157,[2]Sheet3!$G:$CZ,79,0)</f>
        <v>0</v>
      </c>
      <c r="CQ157" s="14">
        <f>VLOOKUP($B157,[2]Sheet3!$G:$CZ,80,0)</f>
        <v>0</v>
      </c>
      <c r="CR157" s="14">
        <f>VLOOKUP($B157,[2]Sheet3!$G:$CZ,81,0)</f>
        <v>0</v>
      </c>
      <c r="CS157" s="14">
        <f>VLOOKUP($B157,[2]Sheet3!$G:$CZ,82,0)</f>
        <v>0</v>
      </c>
      <c r="CT157" s="14">
        <f>VLOOKUP($B157,[2]Sheet3!$G:$CZ,83,0)</f>
        <v>0</v>
      </c>
      <c r="CU157" s="14">
        <f>VLOOKUP($B157,[2]Sheet3!$G:$CZ,84,0)</f>
        <v>0</v>
      </c>
      <c r="CV157" s="14">
        <f>VLOOKUP($B157,[2]Sheet3!$G:$CZ,85,0)</f>
        <v>0</v>
      </c>
      <c r="CW157" s="14">
        <f>VLOOKUP($B157,[2]Sheet3!$G:$CZ,86,0)</f>
        <v>0</v>
      </c>
      <c r="CX157" s="14">
        <f>VLOOKUP($B157,[2]Sheet3!$G:$CZ,87,0)</f>
        <v>0</v>
      </c>
      <c r="CY157" s="14">
        <f>VLOOKUP($B157,[2]Sheet3!$G:$CZ,88,0)</f>
        <v>0</v>
      </c>
      <c r="CZ157" s="14">
        <f>VLOOKUP($B157,[2]Sheet3!$G:$CZ,89,0)</f>
        <v>0</v>
      </c>
      <c r="DA157" s="14">
        <f>VLOOKUP($B157,[2]Sheet3!$G:$CZ,90,0)</f>
        <v>0</v>
      </c>
      <c r="DB157" s="14">
        <f>VLOOKUP($B157,[2]Sheet3!$G:$CZ,91,0)</f>
        <v>0</v>
      </c>
      <c r="DC157" s="14">
        <f>VLOOKUP($B157,[2]Sheet3!$G:$CZ,92,0)</f>
        <v>0</v>
      </c>
      <c r="DD157" s="14">
        <f>VLOOKUP($B157,[2]Sheet3!$G:$CZ,93,0)</f>
        <v>0</v>
      </c>
      <c r="DE157" s="14">
        <f>VLOOKUP($B157,[2]Sheet3!$G:$CZ,94,0)</f>
        <v>0</v>
      </c>
      <c r="DF157" s="14">
        <f>VLOOKUP($B157,[2]Sheet3!$G:$CZ,95,0)</f>
        <v>0</v>
      </c>
      <c r="DG157" s="14">
        <f>VLOOKUP($B157,[2]Sheet3!$G:$CZ,96,0)</f>
        <v>0</v>
      </c>
      <c r="DH157" s="14">
        <f>VLOOKUP($B157,[2]Sheet3!$G:$CZ,97,0)</f>
        <v>0</v>
      </c>
      <c r="DI157" s="14">
        <f>VLOOKUP($B157,[2]Sheet3!$G:$CZ,98,0)</f>
        <v>0</v>
      </c>
    </row>
    <row r="158" spans="1:113" x14ac:dyDescent="0.3">
      <c r="A158" s="9" t="str">
        <f t="shared" si="6"/>
        <v>W73376</v>
      </c>
      <c r="B158" s="15" t="s">
        <v>977</v>
      </c>
      <c r="C158" s="15" t="s">
        <v>978</v>
      </c>
      <c r="F158" s="7" t="s">
        <v>15</v>
      </c>
      <c r="G158" s="12" t="s">
        <v>3653</v>
      </c>
      <c r="H158" s="12" t="str">
        <f>VLOOKUP($B158,[1]Sheet1!$A:$G,5,0)</f>
        <v>malam.meena@redingtongroup.com</v>
      </c>
      <c r="I158" s="12" t="str">
        <f>VLOOKUP($B158,[1]Sheet1!$A:$G,7,0)</f>
        <v>dilip.vishwa@redingtongroup.com</v>
      </c>
      <c r="J158" s="12" t="s">
        <v>82</v>
      </c>
      <c r="K158" s="7"/>
      <c r="L158" s="7"/>
      <c r="M158" s="8"/>
      <c r="N158" s="7" t="str">
        <f t="shared" si="7"/>
        <v>malam.meena@redingtongroup.com; dilip.vishwa@redingtongroup.com; nilesh.phirke@redingtongroup.com;christopher.joseph@redingtongroup.com</v>
      </c>
      <c r="O158" s="7" t="str">
        <f t="shared" si="8"/>
        <v>W73376</v>
      </c>
      <c r="P158" s="8" t="s">
        <v>5215</v>
      </c>
      <c r="Q158" s="14">
        <f>VLOOKUP($B158,[2]Sheet3!$G:$CZ,2,0)</f>
        <v>2400299334</v>
      </c>
      <c r="R158" s="14">
        <f>VLOOKUP($B158,[2]Sheet3!$G:$CZ,3,0)</f>
        <v>0</v>
      </c>
      <c r="S158" s="14">
        <f>VLOOKUP($B158,[2]Sheet3!$G:$CZ,4,0)</f>
        <v>0</v>
      </c>
      <c r="T158" s="14">
        <f>VLOOKUP($B158,[2]Sheet3!$G:$CZ,5,0)</f>
        <v>0</v>
      </c>
      <c r="U158" s="14">
        <f>VLOOKUP($B158,[2]Sheet3!$G:$CZ,6,0)</f>
        <v>0</v>
      </c>
      <c r="V158" s="14">
        <f>VLOOKUP($B158,[2]Sheet3!$G:$CZ,7,0)</f>
        <v>0</v>
      </c>
      <c r="W158" s="14">
        <f>VLOOKUP($B158,[2]Sheet3!$G:$CZ,8,0)</f>
        <v>0</v>
      </c>
      <c r="X158" s="14">
        <f>VLOOKUP($B158,[2]Sheet3!$G:$CZ,9,0)</f>
        <v>0</v>
      </c>
      <c r="Y158" s="14">
        <f>VLOOKUP($B158,[2]Sheet3!$G:$CZ,10,0)</f>
        <v>0</v>
      </c>
      <c r="Z158" s="14">
        <f>VLOOKUP($B158,[2]Sheet3!$G:$CZ,11,0)</f>
        <v>0</v>
      </c>
      <c r="AA158" s="14">
        <f>VLOOKUP($B158,[2]Sheet3!$G:$CZ,12,0)</f>
        <v>0</v>
      </c>
      <c r="AB158" s="14">
        <f>VLOOKUP($B158,[2]Sheet3!$G:$CZ,13,0)</f>
        <v>0</v>
      </c>
      <c r="AC158" s="14">
        <f>VLOOKUP($B158,[2]Sheet3!$G:$CZ,14,0)</f>
        <v>0</v>
      </c>
      <c r="AD158" s="14">
        <f>VLOOKUP($B158,[2]Sheet3!$G:$CZ,15,0)</f>
        <v>0</v>
      </c>
      <c r="AE158" s="14">
        <f>VLOOKUP($B158,[2]Sheet3!$G:$CZ,16,0)</f>
        <v>0</v>
      </c>
      <c r="AF158" s="14">
        <f>VLOOKUP($B158,[2]Sheet3!$G:$CZ,17,0)</f>
        <v>0</v>
      </c>
      <c r="AG158" s="14">
        <f>VLOOKUP($B158,[2]Sheet3!$G:$CZ,18,0)</f>
        <v>0</v>
      </c>
      <c r="AH158" s="14">
        <f>VLOOKUP($B158,[2]Sheet3!$G:$CZ,19,0)</f>
        <v>0</v>
      </c>
      <c r="AI158" s="14">
        <f>VLOOKUP($B158,[2]Sheet3!$G:$CZ,20,0)</f>
        <v>0</v>
      </c>
      <c r="AJ158" s="14">
        <f>VLOOKUP($B158,[2]Sheet3!$G:$CZ,21,0)</f>
        <v>0</v>
      </c>
      <c r="AK158" s="14">
        <f>VLOOKUP($B158,[2]Sheet3!$G:$CZ,22,0)</f>
        <v>0</v>
      </c>
      <c r="AL158" s="14">
        <f>VLOOKUP($B158,[2]Sheet3!$G:$CZ,23,0)</f>
        <v>0</v>
      </c>
      <c r="AM158" s="14">
        <f>VLOOKUP($B158,[2]Sheet3!$G:$CZ,24,0)</f>
        <v>0</v>
      </c>
      <c r="AN158" s="14">
        <f>VLOOKUP($B158,[2]Sheet3!$G:$CZ,25,0)</f>
        <v>0</v>
      </c>
      <c r="AO158" s="14">
        <f>VLOOKUP($B158,[2]Sheet3!$G:$CZ,26,0)</f>
        <v>0</v>
      </c>
      <c r="AP158" s="14">
        <f>VLOOKUP($B158,[2]Sheet3!$G:$CZ,27,0)</f>
        <v>0</v>
      </c>
      <c r="AQ158" s="14">
        <f>VLOOKUP($B158,[2]Sheet3!$G:$CZ,28,0)</f>
        <v>0</v>
      </c>
      <c r="AR158" s="14">
        <f>VLOOKUP($B158,[2]Sheet3!$G:$CZ,29,0)</f>
        <v>0</v>
      </c>
      <c r="AS158" s="14">
        <f>VLOOKUP($B158,[2]Sheet3!$G:$CZ,30,0)</f>
        <v>0</v>
      </c>
      <c r="AT158" s="14">
        <f>VLOOKUP($B158,[2]Sheet3!$G:$CZ,31,0)</f>
        <v>0</v>
      </c>
      <c r="AU158" s="14">
        <f>VLOOKUP($B158,[2]Sheet3!$G:$CZ,32,0)</f>
        <v>0</v>
      </c>
      <c r="AV158" s="14">
        <f>VLOOKUP($B158,[2]Sheet3!$G:$CZ,33,0)</f>
        <v>0</v>
      </c>
      <c r="AW158" s="14">
        <f>VLOOKUP($B158,[2]Sheet3!$G:$CZ,34,0)</f>
        <v>0</v>
      </c>
      <c r="AX158" s="14">
        <f>VLOOKUP($B158,[2]Sheet3!$G:$CZ,35,0)</f>
        <v>0</v>
      </c>
      <c r="AY158" s="14">
        <f>VLOOKUP($B158,[2]Sheet3!$G:$CZ,36,0)</f>
        <v>0</v>
      </c>
      <c r="AZ158" s="14">
        <f>VLOOKUP($B158,[2]Sheet3!$G:$CZ,37,0)</f>
        <v>0</v>
      </c>
      <c r="BA158" s="14">
        <f>VLOOKUP($B158,[2]Sheet3!$G:$CZ,38,0)</f>
        <v>0</v>
      </c>
      <c r="BB158" s="14">
        <f>VLOOKUP($B158,[2]Sheet3!$G:$CZ,39,0)</f>
        <v>0</v>
      </c>
      <c r="BC158" s="14">
        <f>VLOOKUP($B158,[2]Sheet3!$G:$CZ,40,0)</f>
        <v>0</v>
      </c>
      <c r="BD158" s="14">
        <f>VLOOKUP($B158,[2]Sheet3!$G:$CZ,41,0)</f>
        <v>0</v>
      </c>
      <c r="BE158" s="14">
        <f>VLOOKUP($B158,[2]Sheet3!$G:$CZ,42,0)</f>
        <v>0</v>
      </c>
      <c r="BF158" s="14">
        <f>VLOOKUP($B158,[2]Sheet3!$G:$CZ,43,0)</f>
        <v>0</v>
      </c>
      <c r="BG158" s="14">
        <f>VLOOKUP($B158,[2]Sheet3!$G:$CZ,44,0)</f>
        <v>0</v>
      </c>
      <c r="BH158" s="14">
        <f>VLOOKUP($B158,[2]Sheet3!$G:$CZ,45,0)</f>
        <v>0</v>
      </c>
      <c r="BI158" s="14">
        <f>VLOOKUP($B158,[2]Sheet3!$G:$CZ,46,0)</f>
        <v>0</v>
      </c>
      <c r="BJ158" s="14">
        <f>VLOOKUP($B158,[2]Sheet3!$G:$CZ,47,0)</f>
        <v>0</v>
      </c>
      <c r="BK158" s="14">
        <f>VLOOKUP($B158,[2]Sheet3!$G:$CZ,48,0)</f>
        <v>0</v>
      </c>
      <c r="BL158" s="14">
        <f>VLOOKUP($B158,[2]Sheet3!$G:$CZ,49,0)</f>
        <v>0</v>
      </c>
      <c r="BM158" s="14">
        <f>VLOOKUP($B158,[2]Sheet3!$G:$CZ,50,0)</f>
        <v>0</v>
      </c>
      <c r="BN158" s="14">
        <f>VLOOKUP($B158,[2]Sheet3!$G:$CZ,51,0)</f>
        <v>0</v>
      </c>
      <c r="BO158" s="14">
        <f>VLOOKUP($B158,[2]Sheet3!$G:$CZ,52,0)</f>
        <v>0</v>
      </c>
      <c r="BP158" s="14">
        <f>VLOOKUP($B158,[2]Sheet3!$G:$CZ,53,0)</f>
        <v>0</v>
      </c>
      <c r="BQ158" s="14">
        <f>VLOOKUP($B158,[2]Sheet3!$G:$CZ,54,0)</f>
        <v>0</v>
      </c>
      <c r="BR158" s="14">
        <f>VLOOKUP($B158,[2]Sheet3!$G:$CZ,55,0)</f>
        <v>0</v>
      </c>
      <c r="BS158" s="14">
        <f>VLOOKUP($B158,[2]Sheet3!$G:$CZ,56,0)</f>
        <v>0</v>
      </c>
      <c r="BT158" s="14">
        <f>VLOOKUP($B158,[2]Sheet3!$G:$CZ,57,0)</f>
        <v>0</v>
      </c>
      <c r="BU158" s="14">
        <f>VLOOKUP($B158,[2]Sheet3!$G:$CZ,58,0)</f>
        <v>0</v>
      </c>
      <c r="BV158" s="14">
        <f>VLOOKUP($B158,[2]Sheet3!$G:$CZ,59,0)</f>
        <v>0</v>
      </c>
      <c r="BW158" s="14">
        <f>VLOOKUP($B158,[2]Sheet3!$G:$CZ,60,0)</f>
        <v>0</v>
      </c>
      <c r="BX158" s="14">
        <f>VLOOKUP($B158,[2]Sheet3!$G:$CZ,61,0)</f>
        <v>0</v>
      </c>
      <c r="BY158" s="14">
        <f>VLOOKUP($B158,[2]Sheet3!$G:$CZ,62,0)</f>
        <v>0</v>
      </c>
      <c r="BZ158" s="14">
        <f>VLOOKUP($B158,[2]Sheet3!$G:$CZ,63,0)</f>
        <v>0</v>
      </c>
      <c r="CA158" s="14">
        <f>VLOOKUP($B158,[2]Sheet3!$G:$CZ,64,0)</f>
        <v>0</v>
      </c>
      <c r="CB158" s="14">
        <f>VLOOKUP($B158,[2]Sheet3!$G:$CZ,65,0)</f>
        <v>0</v>
      </c>
      <c r="CC158" s="14">
        <f>VLOOKUP($B158,[2]Sheet3!$G:$CZ,66,0)</f>
        <v>0</v>
      </c>
      <c r="CD158" s="14">
        <f>VLOOKUP($B158,[2]Sheet3!$G:$CZ,67,0)</f>
        <v>0</v>
      </c>
      <c r="CE158" s="14">
        <f>VLOOKUP($B158,[2]Sheet3!$G:$CZ,68,0)</f>
        <v>0</v>
      </c>
      <c r="CF158" s="14">
        <f>VLOOKUP($B158,[2]Sheet3!$G:$CZ,69,0)</f>
        <v>0</v>
      </c>
      <c r="CG158" s="14">
        <f>VLOOKUP($B158,[2]Sheet3!$G:$CZ,70,0)</f>
        <v>0</v>
      </c>
      <c r="CH158" s="14">
        <f>VLOOKUP($B158,[2]Sheet3!$G:$CZ,71,0)</f>
        <v>0</v>
      </c>
      <c r="CI158" s="14">
        <f>VLOOKUP($B158,[2]Sheet3!$G:$CZ,72,0)</f>
        <v>0</v>
      </c>
      <c r="CJ158" s="14">
        <f>VLOOKUP($B158,[2]Sheet3!$G:$CZ,73,0)</f>
        <v>0</v>
      </c>
      <c r="CK158" s="14">
        <f>VLOOKUP($B158,[2]Sheet3!$G:$CZ,74,0)</f>
        <v>0</v>
      </c>
      <c r="CL158" s="14">
        <f>VLOOKUP($B158,[2]Sheet3!$G:$CZ,75,0)</f>
        <v>0</v>
      </c>
      <c r="CM158" s="14">
        <f>VLOOKUP($B158,[2]Sheet3!$G:$CZ,76,0)</f>
        <v>0</v>
      </c>
      <c r="CN158" s="14">
        <f>VLOOKUP($B158,[2]Sheet3!$G:$CZ,77,0)</f>
        <v>0</v>
      </c>
      <c r="CO158" s="14">
        <f>VLOOKUP($B158,[2]Sheet3!$G:$CZ,78,0)</f>
        <v>0</v>
      </c>
      <c r="CP158" s="14">
        <f>VLOOKUP($B158,[2]Sheet3!$G:$CZ,79,0)</f>
        <v>0</v>
      </c>
      <c r="CQ158" s="14">
        <f>VLOOKUP($B158,[2]Sheet3!$G:$CZ,80,0)</f>
        <v>0</v>
      </c>
      <c r="CR158" s="14">
        <f>VLOOKUP($B158,[2]Sheet3!$G:$CZ,81,0)</f>
        <v>0</v>
      </c>
      <c r="CS158" s="14">
        <f>VLOOKUP($B158,[2]Sheet3!$G:$CZ,82,0)</f>
        <v>0</v>
      </c>
      <c r="CT158" s="14">
        <f>VLOOKUP($B158,[2]Sheet3!$G:$CZ,83,0)</f>
        <v>0</v>
      </c>
      <c r="CU158" s="14">
        <f>VLOOKUP($B158,[2]Sheet3!$G:$CZ,84,0)</f>
        <v>0</v>
      </c>
      <c r="CV158" s="14">
        <f>VLOOKUP($B158,[2]Sheet3!$G:$CZ,85,0)</f>
        <v>0</v>
      </c>
      <c r="CW158" s="14">
        <f>VLOOKUP($B158,[2]Sheet3!$G:$CZ,86,0)</f>
        <v>0</v>
      </c>
      <c r="CX158" s="14">
        <f>VLOOKUP($B158,[2]Sheet3!$G:$CZ,87,0)</f>
        <v>0</v>
      </c>
      <c r="CY158" s="14">
        <f>VLOOKUP($B158,[2]Sheet3!$G:$CZ,88,0)</f>
        <v>0</v>
      </c>
      <c r="CZ158" s="14">
        <f>VLOOKUP($B158,[2]Sheet3!$G:$CZ,89,0)</f>
        <v>0</v>
      </c>
      <c r="DA158" s="14">
        <f>VLOOKUP($B158,[2]Sheet3!$G:$CZ,90,0)</f>
        <v>0</v>
      </c>
      <c r="DB158" s="14">
        <f>VLOOKUP($B158,[2]Sheet3!$G:$CZ,91,0)</f>
        <v>0</v>
      </c>
      <c r="DC158" s="14">
        <f>VLOOKUP($B158,[2]Sheet3!$G:$CZ,92,0)</f>
        <v>0</v>
      </c>
      <c r="DD158" s="14">
        <f>VLOOKUP($B158,[2]Sheet3!$G:$CZ,93,0)</f>
        <v>0</v>
      </c>
      <c r="DE158" s="14">
        <f>VLOOKUP($B158,[2]Sheet3!$G:$CZ,94,0)</f>
        <v>0</v>
      </c>
      <c r="DF158" s="14">
        <f>VLOOKUP($B158,[2]Sheet3!$G:$CZ,95,0)</f>
        <v>0</v>
      </c>
      <c r="DG158" s="14">
        <f>VLOOKUP($B158,[2]Sheet3!$G:$CZ,96,0)</f>
        <v>0</v>
      </c>
      <c r="DH158" s="14">
        <f>VLOOKUP($B158,[2]Sheet3!$G:$CZ,97,0)</f>
        <v>0</v>
      </c>
      <c r="DI158" s="14">
        <f>VLOOKUP($B158,[2]Sheet3!$G:$CZ,98,0)</f>
        <v>0</v>
      </c>
    </row>
    <row r="159" spans="1:113" x14ac:dyDescent="0.3">
      <c r="A159" s="9" t="str">
        <f t="shared" si="6"/>
        <v>E13126</v>
      </c>
      <c r="B159" s="15" t="s">
        <v>979</v>
      </c>
      <c r="C159" s="15" t="s">
        <v>980</v>
      </c>
      <c r="F159" s="7" t="s">
        <v>15</v>
      </c>
      <c r="G159" s="12" t="s">
        <v>3654</v>
      </c>
      <c r="H159" s="12" t="str">
        <f>VLOOKUP($B159,[1]Sheet1!$A:$G,5,0)</f>
        <v>manish.kumar@redingtongroup.com</v>
      </c>
      <c r="I159" s="12" t="str">
        <f>VLOOKUP($B159,[1]Sheet1!$A:$G,7,0)</f>
        <v>jaswinder.singh@redingtongroup.com</v>
      </c>
      <c r="J159" s="12" t="s">
        <v>82</v>
      </c>
      <c r="K159" s="7"/>
      <c r="L159" s="7"/>
      <c r="M159" s="8"/>
      <c r="N159" s="7" t="str">
        <f t="shared" si="7"/>
        <v>manish.kumar@redingtongroup.com; jaswinder.singh@redingtongroup.com; nilesh.phirke@redingtongroup.com;christopher.joseph@redingtongroup.com</v>
      </c>
      <c r="O159" s="7" t="str">
        <f t="shared" si="8"/>
        <v>E13126</v>
      </c>
      <c r="P159" s="8" t="s">
        <v>5215</v>
      </c>
      <c r="Q159" s="14">
        <f>VLOOKUP($B159,[2]Sheet3!$G:$CZ,2,0)</f>
        <v>2400308934</v>
      </c>
      <c r="R159" s="14">
        <f>VLOOKUP($B159,[2]Sheet3!$G:$CZ,3,0)</f>
        <v>2400301539</v>
      </c>
      <c r="S159" s="14">
        <f>VLOOKUP($B159,[2]Sheet3!$G:$CZ,4,0)</f>
        <v>0</v>
      </c>
      <c r="T159" s="14">
        <f>VLOOKUP($B159,[2]Sheet3!$G:$CZ,5,0)</f>
        <v>0</v>
      </c>
      <c r="U159" s="14">
        <f>VLOOKUP($B159,[2]Sheet3!$G:$CZ,6,0)</f>
        <v>0</v>
      </c>
      <c r="V159" s="14">
        <f>VLOOKUP($B159,[2]Sheet3!$G:$CZ,7,0)</f>
        <v>0</v>
      </c>
      <c r="W159" s="14">
        <f>VLOOKUP($B159,[2]Sheet3!$G:$CZ,8,0)</f>
        <v>0</v>
      </c>
      <c r="X159" s="14">
        <f>VLOOKUP($B159,[2]Sheet3!$G:$CZ,9,0)</f>
        <v>0</v>
      </c>
      <c r="Y159" s="14">
        <f>VLOOKUP($B159,[2]Sheet3!$G:$CZ,10,0)</f>
        <v>0</v>
      </c>
      <c r="Z159" s="14">
        <f>VLOOKUP($B159,[2]Sheet3!$G:$CZ,11,0)</f>
        <v>0</v>
      </c>
      <c r="AA159" s="14">
        <f>VLOOKUP($B159,[2]Sheet3!$G:$CZ,12,0)</f>
        <v>0</v>
      </c>
      <c r="AB159" s="14">
        <f>VLOOKUP($B159,[2]Sheet3!$G:$CZ,13,0)</f>
        <v>0</v>
      </c>
      <c r="AC159" s="14">
        <f>VLOOKUP($B159,[2]Sheet3!$G:$CZ,14,0)</f>
        <v>0</v>
      </c>
      <c r="AD159" s="14">
        <f>VLOOKUP($B159,[2]Sheet3!$G:$CZ,15,0)</f>
        <v>0</v>
      </c>
      <c r="AE159" s="14">
        <f>VLOOKUP($B159,[2]Sheet3!$G:$CZ,16,0)</f>
        <v>0</v>
      </c>
      <c r="AF159" s="14">
        <f>VLOOKUP($B159,[2]Sheet3!$G:$CZ,17,0)</f>
        <v>0</v>
      </c>
      <c r="AG159" s="14">
        <f>VLOOKUP($B159,[2]Sheet3!$G:$CZ,18,0)</f>
        <v>0</v>
      </c>
      <c r="AH159" s="14">
        <f>VLOOKUP($B159,[2]Sheet3!$G:$CZ,19,0)</f>
        <v>0</v>
      </c>
      <c r="AI159" s="14">
        <f>VLOOKUP($B159,[2]Sheet3!$G:$CZ,20,0)</f>
        <v>0</v>
      </c>
      <c r="AJ159" s="14">
        <f>VLOOKUP($B159,[2]Sheet3!$G:$CZ,21,0)</f>
        <v>0</v>
      </c>
      <c r="AK159" s="14">
        <f>VLOOKUP($B159,[2]Sheet3!$G:$CZ,22,0)</f>
        <v>0</v>
      </c>
      <c r="AL159" s="14">
        <f>VLOOKUP($B159,[2]Sheet3!$G:$CZ,23,0)</f>
        <v>0</v>
      </c>
      <c r="AM159" s="14">
        <f>VLOOKUP($B159,[2]Sheet3!$G:$CZ,24,0)</f>
        <v>0</v>
      </c>
      <c r="AN159" s="14">
        <f>VLOOKUP($B159,[2]Sheet3!$G:$CZ,25,0)</f>
        <v>0</v>
      </c>
      <c r="AO159" s="14">
        <f>VLOOKUP($B159,[2]Sheet3!$G:$CZ,26,0)</f>
        <v>0</v>
      </c>
      <c r="AP159" s="14">
        <f>VLOOKUP($B159,[2]Sheet3!$G:$CZ,27,0)</f>
        <v>0</v>
      </c>
      <c r="AQ159" s="14">
        <f>VLOOKUP($B159,[2]Sheet3!$G:$CZ,28,0)</f>
        <v>0</v>
      </c>
      <c r="AR159" s="14">
        <f>VLOOKUP($B159,[2]Sheet3!$G:$CZ,29,0)</f>
        <v>0</v>
      </c>
      <c r="AS159" s="14">
        <f>VLOOKUP($B159,[2]Sheet3!$G:$CZ,30,0)</f>
        <v>0</v>
      </c>
      <c r="AT159" s="14">
        <f>VLOOKUP($B159,[2]Sheet3!$G:$CZ,31,0)</f>
        <v>0</v>
      </c>
      <c r="AU159" s="14">
        <f>VLOOKUP($B159,[2]Sheet3!$G:$CZ,32,0)</f>
        <v>0</v>
      </c>
      <c r="AV159" s="14">
        <f>VLOOKUP($B159,[2]Sheet3!$G:$CZ,33,0)</f>
        <v>0</v>
      </c>
      <c r="AW159" s="14">
        <f>VLOOKUP($B159,[2]Sheet3!$G:$CZ,34,0)</f>
        <v>0</v>
      </c>
      <c r="AX159" s="14">
        <f>VLOOKUP($B159,[2]Sheet3!$G:$CZ,35,0)</f>
        <v>0</v>
      </c>
      <c r="AY159" s="14">
        <f>VLOOKUP($B159,[2]Sheet3!$G:$CZ,36,0)</f>
        <v>0</v>
      </c>
      <c r="AZ159" s="14">
        <f>VLOOKUP($B159,[2]Sheet3!$G:$CZ,37,0)</f>
        <v>0</v>
      </c>
      <c r="BA159" s="14">
        <f>VLOOKUP($B159,[2]Sheet3!$G:$CZ,38,0)</f>
        <v>0</v>
      </c>
      <c r="BB159" s="14">
        <f>VLOOKUP($B159,[2]Sheet3!$G:$CZ,39,0)</f>
        <v>0</v>
      </c>
      <c r="BC159" s="14">
        <f>VLOOKUP($B159,[2]Sheet3!$G:$CZ,40,0)</f>
        <v>0</v>
      </c>
      <c r="BD159" s="14">
        <f>VLOOKUP($B159,[2]Sheet3!$G:$CZ,41,0)</f>
        <v>0</v>
      </c>
      <c r="BE159" s="14">
        <f>VLOOKUP($B159,[2]Sheet3!$G:$CZ,42,0)</f>
        <v>0</v>
      </c>
      <c r="BF159" s="14">
        <f>VLOOKUP($B159,[2]Sheet3!$G:$CZ,43,0)</f>
        <v>0</v>
      </c>
      <c r="BG159" s="14">
        <f>VLOOKUP($B159,[2]Sheet3!$G:$CZ,44,0)</f>
        <v>0</v>
      </c>
      <c r="BH159" s="14">
        <f>VLOOKUP($B159,[2]Sheet3!$G:$CZ,45,0)</f>
        <v>0</v>
      </c>
      <c r="BI159" s="14">
        <f>VLOOKUP($B159,[2]Sheet3!$G:$CZ,46,0)</f>
        <v>0</v>
      </c>
      <c r="BJ159" s="14">
        <f>VLOOKUP($B159,[2]Sheet3!$G:$CZ,47,0)</f>
        <v>0</v>
      </c>
      <c r="BK159" s="14">
        <f>VLOOKUP($B159,[2]Sheet3!$G:$CZ,48,0)</f>
        <v>0</v>
      </c>
      <c r="BL159" s="14">
        <f>VLOOKUP($B159,[2]Sheet3!$G:$CZ,49,0)</f>
        <v>0</v>
      </c>
      <c r="BM159" s="14">
        <f>VLOOKUP($B159,[2]Sheet3!$G:$CZ,50,0)</f>
        <v>0</v>
      </c>
      <c r="BN159" s="14">
        <f>VLOOKUP($B159,[2]Sheet3!$G:$CZ,51,0)</f>
        <v>0</v>
      </c>
      <c r="BO159" s="14">
        <f>VLOOKUP($B159,[2]Sheet3!$G:$CZ,52,0)</f>
        <v>0</v>
      </c>
      <c r="BP159" s="14">
        <f>VLOOKUP($B159,[2]Sheet3!$G:$CZ,53,0)</f>
        <v>0</v>
      </c>
      <c r="BQ159" s="14">
        <f>VLOOKUP($B159,[2]Sheet3!$G:$CZ,54,0)</f>
        <v>0</v>
      </c>
      <c r="BR159" s="14">
        <f>VLOOKUP($B159,[2]Sheet3!$G:$CZ,55,0)</f>
        <v>0</v>
      </c>
      <c r="BS159" s="14">
        <f>VLOOKUP($B159,[2]Sheet3!$G:$CZ,56,0)</f>
        <v>0</v>
      </c>
      <c r="BT159" s="14">
        <f>VLOOKUP($B159,[2]Sheet3!$G:$CZ,57,0)</f>
        <v>0</v>
      </c>
      <c r="BU159" s="14">
        <f>VLOOKUP($B159,[2]Sheet3!$G:$CZ,58,0)</f>
        <v>0</v>
      </c>
      <c r="BV159" s="14">
        <f>VLOOKUP($B159,[2]Sheet3!$G:$CZ,59,0)</f>
        <v>0</v>
      </c>
      <c r="BW159" s="14">
        <f>VLOOKUP($B159,[2]Sheet3!$G:$CZ,60,0)</f>
        <v>0</v>
      </c>
      <c r="BX159" s="14">
        <f>VLOOKUP($B159,[2]Sheet3!$G:$CZ,61,0)</f>
        <v>0</v>
      </c>
      <c r="BY159" s="14">
        <f>VLOOKUP($B159,[2]Sheet3!$G:$CZ,62,0)</f>
        <v>0</v>
      </c>
      <c r="BZ159" s="14">
        <f>VLOOKUP($B159,[2]Sheet3!$G:$CZ,63,0)</f>
        <v>0</v>
      </c>
      <c r="CA159" s="14">
        <f>VLOOKUP($B159,[2]Sheet3!$G:$CZ,64,0)</f>
        <v>0</v>
      </c>
      <c r="CB159" s="14">
        <f>VLOOKUP($B159,[2]Sheet3!$G:$CZ,65,0)</f>
        <v>0</v>
      </c>
      <c r="CC159" s="14">
        <f>VLOOKUP($B159,[2]Sheet3!$G:$CZ,66,0)</f>
        <v>0</v>
      </c>
      <c r="CD159" s="14">
        <f>VLOOKUP($B159,[2]Sheet3!$G:$CZ,67,0)</f>
        <v>0</v>
      </c>
      <c r="CE159" s="14">
        <f>VLOOKUP($B159,[2]Sheet3!$G:$CZ,68,0)</f>
        <v>0</v>
      </c>
      <c r="CF159" s="14">
        <f>VLOOKUP($B159,[2]Sheet3!$G:$CZ,69,0)</f>
        <v>0</v>
      </c>
      <c r="CG159" s="14">
        <f>VLOOKUP($B159,[2]Sheet3!$G:$CZ,70,0)</f>
        <v>0</v>
      </c>
      <c r="CH159" s="14">
        <f>VLOOKUP($B159,[2]Sheet3!$G:$CZ,71,0)</f>
        <v>0</v>
      </c>
      <c r="CI159" s="14">
        <f>VLOOKUP($B159,[2]Sheet3!$G:$CZ,72,0)</f>
        <v>0</v>
      </c>
      <c r="CJ159" s="14">
        <f>VLOOKUP($B159,[2]Sheet3!$G:$CZ,73,0)</f>
        <v>0</v>
      </c>
      <c r="CK159" s="14">
        <f>VLOOKUP($B159,[2]Sheet3!$G:$CZ,74,0)</f>
        <v>0</v>
      </c>
      <c r="CL159" s="14">
        <f>VLOOKUP($B159,[2]Sheet3!$G:$CZ,75,0)</f>
        <v>0</v>
      </c>
      <c r="CM159" s="14">
        <f>VLOOKUP($B159,[2]Sheet3!$G:$CZ,76,0)</f>
        <v>0</v>
      </c>
      <c r="CN159" s="14">
        <f>VLOOKUP($B159,[2]Sheet3!$G:$CZ,77,0)</f>
        <v>0</v>
      </c>
      <c r="CO159" s="14">
        <f>VLOOKUP($B159,[2]Sheet3!$G:$CZ,78,0)</f>
        <v>0</v>
      </c>
      <c r="CP159" s="14">
        <f>VLOOKUP($B159,[2]Sheet3!$G:$CZ,79,0)</f>
        <v>0</v>
      </c>
      <c r="CQ159" s="14">
        <f>VLOOKUP($B159,[2]Sheet3!$G:$CZ,80,0)</f>
        <v>0</v>
      </c>
      <c r="CR159" s="14">
        <f>VLOOKUP($B159,[2]Sheet3!$G:$CZ,81,0)</f>
        <v>0</v>
      </c>
      <c r="CS159" s="14">
        <f>VLOOKUP($B159,[2]Sheet3!$G:$CZ,82,0)</f>
        <v>0</v>
      </c>
      <c r="CT159" s="14">
        <f>VLOOKUP($B159,[2]Sheet3!$G:$CZ,83,0)</f>
        <v>0</v>
      </c>
      <c r="CU159" s="14">
        <f>VLOOKUP($B159,[2]Sheet3!$G:$CZ,84,0)</f>
        <v>0</v>
      </c>
      <c r="CV159" s="14">
        <f>VLOOKUP($B159,[2]Sheet3!$G:$CZ,85,0)</f>
        <v>0</v>
      </c>
      <c r="CW159" s="14">
        <f>VLOOKUP($B159,[2]Sheet3!$G:$CZ,86,0)</f>
        <v>0</v>
      </c>
      <c r="CX159" s="14">
        <f>VLOOKUP($B159,[2]Sheet3!$G:$CZ,87,0)</f>
        <v>0</v>
      </c>
      <c r="CY159" s="14">
        <f>VLOOKUP($B159,[2]Sheet3!$G:$CZ,88,0)</f>
        <v>0</v>
      </c>
      <c r="CZ159" s="14">
        <f>VLOOKUP($B159,[2]Sheet3!$G:$CZ,89,0)</f>
        <v>0</v>
      </c>
      <c r="DA159" s="14">
        <f>VLOOKUP($B159,[2]Sheet3!$G:$CZ,90,0)</f>
        <v>0</v>
      </c>
      <c r="DB159" s="14">
        <f>VLOOKUP($B159,[2]Sheet3!$G:$CZ,91,0)</f>
        <v>0</v>
      </c>
      <c r="DC159" s="14">
        <f>VLOOKUP($B159,[2]Sheet3!$G:$CZ,92,0)</f>
        <v>0</v>
      </c>
      <c r="DD159" s="14">
        <f>VLOOKUP($B159,[2]Sheet3!$G:$CZ,93,0)</f>
        <v>0</v>
      </c>
      <c r="DE159" s="14">
        <f>VLOOKUP($B159,[2]Sheet3!$G:$CZ,94,0)</f>
        <v>0</v>
      </c>
      <c r="DF159" s="14">
        <f>VLOOKUP($B159,[2]Sheet3!$G:$CZ,95,0)</f>
        <v>0</v>
      </c>
      <c r="DG159" s="14">
        <f>VLOOKUP($B159,[2]Sheet3!$G:$CZ,96,0)</f>
        <v>0</v>
      </c>
      <c r="DH159" s="14">
        <f>VLOOKUP($B159,[2]Sheet3!$G:$CZ,97,0)</f>
        <v>0</v>
      </c>
      <c r="DI159" s="14">
        <f>VLOOKUP($B159,[2]Sheet3!$G:$CZ,98,0)</f>
        <v>0</v>
      </c>
    </row>
    <row r="160" spans="1:113" x14ac:dyDescent="0.3">
      <c r="A160" s="9" t="str">
        <f t="shared" si="6"/>
        <v>SD3026</v>
      </c>
      <c r="B160" s="15" t="s">
        <v>981</v>
      </c>
      <c r="C160" s="15" t="s">
        <v>982</v>
      </c>
      <c r="F160" s="7" t="s">
        <v>15</v>
      </c>
      <c r="G160" s="12" t="s">
        <v>3655</v>
      </c>
      <c r="H160" s="12" t="str">
        <f>VLOOKUP($B160,[1]Sheet1!$A:$G,5,0)</f>
        <v>kamal.punjabi@redingtongroup.com</v>
      </c>
      <c r="I160" s="12" t="str">
        <f>VLOOKUP($B160,[1]Sheet1!$A:$G,7,0)</f>
        <v>vikram.kumar@redingtongroup.com</v>
      </c>
      <c r="J160" s="12" t="s">
        <v>82</v>
      </c>
      <c r="K160" s="7"/>
      <c r="L160" s="7"/>
      <c r="M160" s="8"/>
      <c r="N160" s="7" t="str">
        <f t="shared" si="7"/>
        <v>kamal.punjabi@redingtongroup.com; vikram.kumar@redingtongroup.com; nilesh.phirke@redingtongroup.com;christopher.joseph@redingtongroup.com</v>
      </c>
      <c r="O160" s="7" t="str">
        <f t="shared" si="8"/>
        <v>SD3026</v>
      </c>
      <c r="P160" s="8" t="s">
        <v>5215</v>
      </c>
      <c r="Q160" s="14">
        <f>VLOOKUP($B160,[2]Sheet3!$G:$CZ,2,0)</f>
        <v>2400306337</v>
      </c>
      <c r="R160" s="14">
        <f>VLOOKUP($B160,[2]Sheet3!$G:$CZ,3,0)</f>
        <v>2400304935</v>
      </c>
      <c r="S160" s="14">
        <f>VLOOKUP($B160,[2]Sheet3!$G:$CZ,4,0)</f>
        <v>2400306332</v>
      </c>
      <c r="T160" s="14">
        <f>VLOOKUP($B160,[2]Sheet3!$G:$CZ,5,0)</f>
        <v>2400306676</v>
      </c>
      <c r="U160" s="14">
        <f>VLOOKUP($B160,[2]Sheet3!$G:$CZ,6,0)</f>
        <v>2400306334</v>
      </c>
      <c r="V160" s="14">
        <f>VLOOKUP($B160,[2]Sheet3!$G:$CZ,7,0)</f>
        <v>2400306328</v>
      </c>
      <c r="W160" s="14">
        <f>VLOOKUP($B160,[2]Sheet3!$G:$CZ,8,0)</f>
        <v>2400306330</v>
      </c>
      <c r="X160" s="14">
        <f>VLOOKUP($B160,[2]Sheet3!$G:$CZ,9,0)</f>
        <v>0</v>
      </c>
      <c r="Y160" s="14">
        <f>VLOOKUP($B160,[2]Sheet3!$G:$CZ,10,0)</f>
        <v>0</v>
      </c>
      <c r="Z160" s="14">
        <f>VLOOKUP($B160,[2]Sheet3!$G:$CZ,11,0)</f>
        <v>0</v>
      </c>
      <c r="AA160" s="14">
        <f>VLOOKUP($B160,[2]Sheet3!$G:$CZ,12,0)</f>
        <v>0</v>
      </c>
      <c r="AB160" s="14">
        <f>VLOOKUP($B160,[2]Sheet3!$G:$CZ,13,0)</f>
        <v>0</v>
      </c>
      <c r="AC160" s="14">
        <f>VLOOKUP($B160,[2]Sheet3!$G:$CZ,14,0)</f>
        <v>0</v>
      </c>
      <c r="AD160" s="14">
        <f>VLOOKUP($B160,[2]Sheet3!$G:$CZ,15,0)</f>
        <v>0</v>
      </c>
      <c r="AE160" s="14">
        <f>VLOOKUP($B160,[2]Sheet3!$G:$CZ,16,0)</f>
        <v>0</v>
      </c>
      <c r="AF160" s="14">
        <f>VLOOKUP($B160,[2]Sheet3!$G:$CZ,17,0)</f>
        <v>0</v>
      </c>
      <c r="AG160" s="14">
        <f>VLOOKUP($B160,[2]Sheet3!$G:$CZ,18,0)</f>
        <v>0</v>
      </c>
      <c r="AH160" s="14">
        <f>VLOOKUP($B160,[2]Sheet3!$G:$CZ,19,0)</f>
        <v>0</v>
      </c>
      <c r="AI160" s="14">
        <f>VLOOKUP($B160,[2]Sheet3!$G:$CZ,20,0)</f>
        <v>0</v>
      </c>
      <c r="AJ160" s="14">
        <f>VLOOKUP($B160,[2]Sheet3!$G:$CZ,21,0)</f>
        <v>0</v>
      </c>
      <c r="AK160" s="14">
        <f>VLOOKUP($B160,[2]Sheet3!$G:$CZ,22,0)</f>
        <v>0</v>
      </c>
      <c r="AL160" s="14">
        <f>VLOOKUP($B160,[2]Sheet3!$G:$CZ,23,0)</f>
        <v>0</v>
      </c>
      <c r="AM160" s="14">
        <f>VLOOKUP($B160,[2]Sheet3!$G:$CZ,24,0)</f>
        <v>0</v>
      </c>
      <c r="AN160" s="14">
        <f>VLOOKUP($B160,[2]Sheet3!$G:$CZ,25,0)</f>
        <v>0</v>
      </c>
      <c r="AO160" s="14">
        <f>VLOOKUP($B160,[2]Sheet3!$G:$CZ,26,0)</f>
        <v>0</v>
      </c>
      <c r="AP160" s="14">
        <f>VLOOKUP($B160,[2]Sheet3!$G:$CZ,27,0)</f>
        <v>0</v>
      </c>
      <c r="AQ160" s="14">
        <f>VLOOKUP($B160,[2]Sheet3!$G:$CZ,28,0)</f>
        <v>0</v>
      </c>
      <c r="AR160" s="14">
        <f>VLOOKUP($B160,[2]Sheet3!$G:$CZ,29,0)</f>
        <v>0</v>
      </c>
      <c r="AS160" s="14">
        <f>VLOOKUP($B160,[2]Sheet3!$G:$CZ,30,0)</f>
        <v>0</v>
      </c>
      <c r="AT160" s="14">
        <f>VLOOKUP($B160,[2]Sheet3!$G:$CZ,31,0)</f>
        <v>0</v>
      </c>
      <c r="AU160" s="14">
        <f>VLOOKUP($B160,[2]Sheet3!$G:$CZ,32,0)</f>
        <v>0</v>
      </c>
      <c r="AV160" s="14">
        <f>VLOOKUP($B160,[2]Sheet3!$G:$CZ,33,0)</f>
        <v>0</v>
      </c>
      <c r="AW160" s="14">
        <f>VLOOKUP($B160,[2]Sheet3!$G:$CZ,34,0)</f>
        <v>0</v>
      </c>
      <c r="AX160" s="14">
        <f>VLOOKUP($B160,[2]Sheet3!$G:$CZ,35,0)</f>
        <v>0</v>
      </c>
      <c r="AY160" s="14">
        <f>VLOOKUP($B160,[2]Sheet3!$G:$CZ,36,0)</f>
        <v>0</v>
      </c>
      <c r="AZ160" s="14">
        <f>VLOOKUP($B160,[2]Sheet3!$G:$CZ,37,0)</f>
        <v>0</v>
      </c>
      <c r="BA160" s="14">
        <f>VLOOKUP($B160,[2]Sheet3!$G:$CZ,38,0)</f>
        <v>0</v>
      </c>
      <c r="BB160" s="14">
        <f>VLOOKUP($B160,[2]Sheet3!$G:$CZ,39,0)</f>
        <v>0</v>
      </c>
      <c r="BC160" s="14">
        <f>VLOOKUP($B160,[2]Sheet3!$G:$CZ,40,0)</f>
        <v>0</v>
      </c>
      <c r="BD160" s="14">
        <f>VLOOKUP($B160,[2]Sheet3!$G:$CZ,41,0)</f>
        <v>0</v>
      </c>
      <c r="BE160" s="14">
        <f>VLOOKUP($B160,[2]Sheet3!$G:$CZ,42,0)</f>
        <v>0</v>
      </c>
      <c r="BF160" s="14">
        <f>VLOOKUP($B160,[2]Sheet3!$G:$CZ,43,0)</f>
        <v>0</v>
      </c>
      <c r="BG160" s="14">
        <f>VLOOKUP($B160,[2]Sheet3!$G:$CZ,44,0)</f>
        <v>0</v>
      </c>
      <c r="BH160" s="14">
        <f>VLOOKUP($B160,[2]Sheet3!$G:$CZ,45,0)</f>
        <v>0</v>
      </c>
      <c r="BI160" s="14">
        <f>VLOOKUP($B160,[2]Sheet3!$G:$CZ,46,0)</f>
        <v>0</v>
      </c>
      <c r="BJ160" s="14">
        <f>VLOOKUP($B160,[2]Sheet3!$G:$CZ,47,0)</f>
        <v>0</v>
      </c>
      <c r="BK160" s="14">
        <f>VLOOKUP($B160,[2]Sheet3!$G:$CZ,48,0)</f>
        <v>0</v>
      </c>
      <c r="BL160" s="14">
        <f>VLOOKUP($B160,[2]Sheet3!$G:$CZ,49,0)</f>
        <v>0</v>
      </c>
      <c r="BM160" s="14">
        <f>VLOOKUP($B160,[2]Sheet3!$G:$CZ,50,0)</f>
        <v>0</v>
      </c>
      <c r="BN160" s="14">
        <f>VLOOKUP($B160,[2]Sheet3!$G:$CZ,51,0)</f>
        <v>0</v>
      </c>
      <c r="BO160" s="14">
        <f>VLOOKUP($B160,[2]Sheet3!$G:$CZ,52,0)</f>
        <v>0</v>
      </c>
      <c r="BP160" s="14">
        <f>VLOOKUP($B160,[2]Sheet3!$G:$CZ,53,0)</f>
        <v>0</v>
      </c>
      <c r="BQ160" s="14">
        <f>VLOOKUP($B160,[2]Sheet3!$G:$CZ,54,0)</f>
        <v>0</v>
      </c>
      <c r="BR160" s="14">
        <f>VLOOKUP($B160,[2]Sheet3!$G:$CZ,55,0)</f>
        <v>0</v>
      </c>
      <c r="BS160" s="14">
        <f>VLOOKUP($B160,[2]Sheet3!$G:$CZ,56,0)</f>
        <v>0</v>
      </c>
      <c r="BT160" s="14">
        <f>VLOOKUP($B160,[2]Sheet3!$G:$CZ,57,0)</f>
        <v>0</v>
      </c>
      <c r="BU160" s="14">
        <f>VLOOKUP($B160,[2]Sheet3!$G:$CZ,58,0)</f>
        <v>0</v>
      </c>
      <c r="BV160" s="14">
        <f>VLOOKUP($B160,[2]Sheet3!$G:$CZ,59,0)</f>
        <v>0</v>
      </c>
      <c r="BW160" s="14">
        <f>VLOOKUP($B160,[2]Sheet3!$G:$CZ,60,0)</f>
        <v>0</v>
      </c>
      <c r="BX160" s="14">
        <f>VLOOKUP($B160,[2]Sheet3!$G:$CZ,61,0)</f>
        <v>0</v>
      </c>
      <c r="BY160" s="14">
        <f>VLOOKUP($B160,[2]Sheet3!$G:$CZ,62,0)</f>
        <v>0</v>
      </c>
      <c r="BZ160" s="14">
        <f>VLOOKUP($B160,[2]Sheet3!$G:$CZ,63,0)</f>
        <v>0</v>
      </c>
      <c r="CA160" s="14">
        <f>VLOOKUP($B160,[2]Sheet3!$G:$CZ,64,0)</f>
        <v>0</v>
      </c>
      <c r="CB160" s="14">
        <f>VLOOKUP($B160,[2]Sheet3!$G:$CZ,65,0)</f>
        <v>0</v>
      </c>
      <c r="CC160" s="14">
        <f>VLOOKUP($B160,[2]Sheet3!$G:$CZ,66,0)</f>
        <v>0</v>
      </c>
      <c r="CD160" s="14">
        <f>VLOOKUP($B160,[2]Sheet3!$G:$CZ,67,0)</f>
        <v>0</v>
      </c>
      <c r="CE160" s="14">
        <f>VLOOKUP($B160,[2]Sheet3!$G:$CZ,68,0)</f>
        <v>0</v>
      </c>
      <c r="CF160" s="14">
        <f>VLOOKUP($B160,[2]Sheet3!$G:$CZ,69,0)</f>
        <v>0</v>
      </c>
      <c r="CG160" s="14">
        <f>VLOOKUP($B160,[2]Sheet3!$G:$CZ,70,0)</f>
        <v>0</v>
      </c>
      <c r="CH160" s="14">
        <f>VLOOKUP($B160,[2]Sheet3!$G:$CZ,71,0)</f>
        <v>0</v>
      </c>
      <c r="CI160" s="14">
        <f>VLOOKUP($B160,[2]Sheet3!$G:$CZ,72,0)</f>
        <v>0</v>
      </c>
      <c r="CJ160" s="14">
        <f>VLOOKUP($B160,[2]Sheet3!$G:$CZ,73,0)</f>
        <v>0</v>
      </c>
      <c r="CK160" s="14">
        <f>VLOOKUP($B160,[2]Sheet3!$G:$CZ,74,0)</f>
        <v>0</v>
      </c>
      <c r="CL160" s="14">
        <f>VLOOKUP($B160,[2]Sheet3!$G:$CZ,75,0)</f>
        <v>0</v>
      </c>
      <c r="CM160" s="14">
        <f>VLOOKUP($B160,[2]Sheet3!$G:$CZ,76,0)</f>
        <v>0</v>
      </c>
      <c r="CN160" s="14">
        <f>VLOOKUP($B160,[2]Sheet3!$G:$CZ,77,0)</f>
        <v>0</v>
      </c>
      <c r="CO160" s="14">
        <f>VLOOKUP($B160,[2]Sheet3!$G:$CZ,78,0)</f>
        <v>0</v>
      </c>
      <c r="CP160" s="14">
        <f>VLOOKUP($B160,[2]Sheet3!$G:$CZ,79,0)</f>
        <v>0</v>
      </c>
      <c r="CQ160" s="14">
        <f>VLOOKUP($B160,[2]Sheet3!$G:$CZ,80,0)</f>
        <v>0</v>
      </c>
      <c r="CR160" s="14">
        <f>VLOOKUP($B160,[2]Sheet3!$G:$CZ,81,0)</f>
        <v>0</v>
      </c>
      <c r="CS160" s="14">
        <f>VLOOKUP($B160,[2]Sheet3!$G:$CZ,82,0)</f>
        <v>0</v>
      </c>
      <c r="CT160" s="14">
        <f>VLOOKUP($B160,[2]Sheet3!$G:$CZ,83,0)</f>
        <v>0</v>
      </c>
      <c r="CU160" s="14">
        <f>VLOOKUP($B160,[2]Sheet3!$G:$CZ,84,0)</f>
        <v>0</v>
      </c>
      <c r="CV160" s="14">
        <f>VLOOKUP($B160,[2]Sheet3!$G:$CZ,85,0)</f>
        <v>0</v>
      </c>
      <c r="CW160" s="14">
        <f>VLOOKUP($B160,[2]Sheet3!$G:$CZ,86,0)</f>
        <v>0</v>
      </c>
      <c r="CX160" s="14">
        <f>VLOOKUP($B160,[2]Sheet3!$G:$CZ,87,0)</f>
        <v>0</v>
      </c>
      <c r="CY160" s="14">
        <f>VLOOKUP($B160,[2]Sheet3!$G:$CZ,88,0)</f>
        <v>0</v>
      </c>
      <c r="CZ160" s="14">
        <f>VLOOKUP($B160,[2]Sheet3!$G:$CZ,89,0)</f>
        <v>0</v>
      </c>
      <c r="DA160" s="14">
        <f>VLOOKUP($B160,[2]Sheet3!$G:$CZ,90,0)</f>
        <v>0</v>
      </c>
      <c r="DB160" s="14">
        <f>VLOOKUP($B160,[2]Sheet3!$G:$CZ,91,0)</f>
        <v>0</v>
      </c>
      <c r="DC160" s="14">
        <f>VLOOKUP($B160,[2]Sheet3!$G:$CZ,92,0)</f>
        <v>0</v>
      </c>
      <c r="DD160" s="14">
        <f>VLOOKUP($B160,[2]Sheet3!$G:$CZ,93,0)</f>
        <v>0</v>
      </c>
      <c r="DE160" s="14">
        <f>VLOOKUP($B160,[2]Sheet3!$G:$CZ,94,0)</f>
        <v>0</v>
      </c>
      <c r="DF160" s="14">
        <f>VLOOKUP($B160,[2]Sheet3!$G:$CZ,95,0)</f>
        <v>0</v>
      </c>
      <c r="DG160" s="14">
        <f>VLOOKUP($B160,[2]Sheet3!$G:$CZ,96,0)</f>
        <v>0</v>
      </c>
      <c r="DH160" s="14">
        <f>VLOOKUP($B160,[2]Sheet3!$G:$CZ,97,0)</f>
        <v>0</v>
      </c>
      <c r="DI160" s="14">
        <f>VLOOKUP($B160,[2]Sheet3!$G:$CZ,98,0)</f>
        <v>0</v>
      </c>
    </row>
    <row r="161" spans="1:113" x14ac:dyDescent="0.3">
      <c r="A161" s="9" t="str">
        <f t="shared" si="6"/>
        <v>N83680</v>
      </c>
      <c r="B161" s="15" t="s">
        <v>983</v>
      </c>
      <c r="C161" s="15" t="s">
        <v>984</v>
      </c>
      <c r="F161" s="7" t="s">
        <v>15</v>
      </c>
      <c r="G161" s="12" t="s">
        <v>3656</v>
      </c>
      <c r="H161" s="12" t="str">
        <f>VLOOKUP($B161,[1]Sheet1!$A:$G,5,0)</f>
        <v>anil.sharma@redingtongroup.com</v>
      </c>
      <c r="I161" s="12" t="str">
        <f>VLOOKUP($B161,[1]Sheet1!$A:$G,7,0)</f>
        <v>jitender.chopra@redingtongroup.com</v>
      </c>
      <c r="J161" s="12" t="s">
        <v>82</v>
      </c>
      <c r="K161" s="7"/>
      <c r="L161" s="7"/>
      <c r="M161" s="8"/>
      <c r="N161" s="7" t="str">
        <f t="shared" si="7"/>
        <v>anil.sharma@redingtongroup.com; jitender.chopra@redingtongroup.com; nilesh.phirke@redingtongroup.com;christopher.joseph@redingtongroup.com</v>
      </c>
      <c r="O161" s="7" t="str">
        <f t="shared" si="8"/>
        <v>N83680</v>
      </c>
      <c r="P161" s="8" t="s">
        <v>5215</v>
      </c>
      <c r="Q161" s="14">
        <f>VLOOKUP($B161,[2]Sheet3!$G:$CZ,2,0)</f>
        <v>2400303166</v>
      </c>
      <c r="R161" s="14">
        <f>VLOOKUP($B161,[2]Sheet3!$G:$CZ,3,0)</f>
        <v>2400301150</v>
      </c>
      <c r="S161" s="14">
        <f>VLOOKUP($B161,[2]Sheet3!$G:$CZ,4,0)</f>
        <v>0</v>
      </c>
      <c r="T161" s="14">
        <f>VLOOKUP($B161,[2]Sheet3!$G:$CZ,5,0)</f>
        <v>0</v>
      </c>
      <c r="U161" s="14">
        <f>VLOOKUP($B161,[2]Sheet3!$G:$CZ,6,0)</f>
        <v>0</v>
      </c>
      <c r="V161" s="14">
        <f>VLOOKUP($B161,[2]Sheet3!$G:$CZ,7,0)</f>
        <v>0</v>
      </c>
      <c r="W161" s="14">
        <f>VLOOKUP($B161,[2]Sheet3!$G:$CZ,8,0)</f>
        <v>0</v>
      </c>
      <c r="X161" s="14">
        <f>VLOOKUP($B161,[2]Sheet3!$G:$CZ,9,0)</f>
        <v>0</v>
      </c>
      <c r="Y161" s="14">
        <f>VLOOKUP($B161,[2]Sheet3!$G:$CZ,10,0)</f>
        <v>0</v>
      </c>
      <c r="Z161" s="14">
        <f>VLOOKUP($B161,[2]Sheet3!$G:$CZ,11,0)</f>
        <v>0</v>
      </c>
      <c r="AA161" s="14">
        <f>VLOOKUP($B161,[2]Sheet3!$G:$CZ,12,0)</f>
        <v>0</v>
      </c>
      <c r="AB161" s="14">
        <f>VLOOKUP($B161,[2]Sheet3!$G:$CZ,13,0)</f>
        <v>0</v>
      </c>
      <c r="AC161" s="14">
        <f>VLOOKUP($B161,[2]Sheet3!$G:$CZ,14,0)</f>
        <v>0</v>
      </c>
      <c r="AD161" s="14">
        <f>VLOOKUP($B161,[2]Sheet3!$G:$CZ,15,0)</f>
        <v>0</v>
      </c>
      <c r="AE161" s="14">
        <f>VLOOKUP($B161,[2]Sheet3!$G:$CZ,16,0)</f>
        <v>0</v>
      </c>
      <c r="AF161" s="14">
        <f>VLOOKUP($B161,[2]Sheet3!$G:$CZ,17,0)</f>
        <v>0</v>
      </c>
      <c r="AG161" s="14">
        <f>VLOOKUP($B161,[2]Sheet3!$G:$CZ,18,0)</f>
        <v>0</v>
      </c>
      <c r="AH161" s="14">
        <f>VLOOKUP($B161,[2]Sheet3!$G:$CZ,19,0)</f>
        <v>0</v>
      </c>
      <c r="AI161" s="14">
        <f>VLOOKUP($B161,[2]Sheet3!$G:$CZ,20,0)</f>
        <v>0</v>
      </c>
      <c r="AJ161" s="14">
        <f>VLOOKUP($B161,[2]Sheet3!$G:$CZ,21,0)</f>
        <v>0</v>
      </c>
      <c r="AK161" s="14">
        <f>VLOOKUP($B161,[2]Sheet3!$G:$CZ,22,0)</f>
        <v>0</v>
      </c>
      <c r="AL161" s="14">
        <f>VLOOKUP($B161,[2]Sheet3!$G:$CZ,23,0)</f>
        <v>0</v>
      </c>
      <c r="AM161" s="14">
        <f>VLOOKUP($B161,[2]Sheet3!$G:$CZ,24,0)</f>
        <v>0</v>
      </c>
      <c r="AN161" s="14">
        <f>VLOOKUP($B161,[2]Sheet3!$G:$CZ,25,0)</f>
        <v>0</v>
      </c>
      <c r="AO161" s="14">
        <f>VLOOKUP($B161,[2]Sheet3!$G:$CZ,26,0)</f>
        <v>0</v>
      </c>
      <c r="AP161" s="14">
        <f>VLOOKUP($B161,[2]Sheet3!$G:$CZ,27,0)</f>
        <v>0</v>
      </c>
      <c r="AQ161" s="14">
        <f>VLOOKUP($B161,[2]Sheet3!$G:$CZ,28,0)</f>
        <v>0</v>
      </c>
      <c r="AR161" s="14">
        <f>VLOOKUP($B161,[2]Sheet3!$G:$CZ,29,0)</f>
        <v>0</v>
      </c>
      <c r="AS161" s="14">
        <f>VLOOKUP($B161,[2]Sheet3!$G:$CZ,30,0)</f>
        <v>0</v>
      </c>
      <c r="AT161" s="14">
        <f>VLOOKUP($B161,[2]Sheet3!$G:$CZ,31,0)</f>
        <v>0</v>
      </c>
      <c r="AU161" s="14">
        <f>VLOOKUP($B161,[2]Sheet3!$G:$CZ,32,0)</f>
        <v>0</v>
      </c>
      <c r="AV161" s="14">
        <f>VLOOKUP($B161,[2]Sheet3!$G:$CZ,33,0)</f>
        <v>0</v>
      </c>
      <c r="AW161" s="14">
        <f>VLOOKUP($B161,[2]Sheet3!$G:$CZ,34,0)</f>
        <v>0</v>
      </c>
      <c r="AX161" s="14">
        <f>VLOOKUP($B161,[2]Sheet3!$G:$CZ,35,0)</f>
        <v>0</v>
      </c>
      <c r="AY161" s="14">
        <f>VLOOKUP($B161,[2]Sheet3!$G:$CZ,36,0)</f>
        <v>0</v>
      </c>
      <c r="AZ161" s="14">
        <f>VLOOKUP($B161,[2]Sheet3!$G:$CZ,37,0)</f>
        <v>0</v>
      </c>
      <c r="BA161" s="14">
        <f>VLOOKUP($B161,[2]Sheet3!$G:$CZ,38,0)</f>
        <v>0</v>
      </c>
      <c r="BB161" s="14">
        <f>VLOOKUP($B161,[2]Sheet3!$G:$CZ,39,0)</f>
        <v>0</v>
      </c>
      <c r="BC161" s="14">
        <f>VLOOKUP($B161,[2]Sheet3!$G:$CZ,40,0)</f>
        <v>0</v>
      </c>
      <c r="BD161" s="14">
        <f>VLOOKUP($B161,[2]Sheet3!$G:$CZ,41,0)</f>
        <v>0</v>
      </c>
      <c r="BE161" s="14">
        <f>VLOOKUP($B161,[2]Sheet3!$G:$CZ,42,0)</f>
        <v>0</v>
      </c>
      <c r="BF161" s="14">
        <f>VLOOKUP($B161,[2]Sheet3!$G:$CZ,43,0)</f>
        <v>0</v>
      </c>
      <c r="BG161" s="14">
        <f>VLOOKUP($B161,[2]Sheet3!$G:$CZ,44,0)</f>
        <v>0</v>
      </c>
      <c r="BH161" s="14">
        <f>VLOOKUP($B161,[2]Sheet3!$G:$CZ,45,0)</f>
        <v>0</v>
      </c>
      <c r="BI161" s="14">
        <f>VLOOKUP($B161,[2]Sheet3!$G:$CZ,46,0)</f>
        <v>0</v>
      </c>
      <c r="BJ161" s="14">
        <f>VLOOKUP($B161,[2]Sheet3!$G:$CZ,47,0)</f>
        <v>0</v>
      </c>
      <c r="BK161" s="14">
        <f>VLOOKUP($B161,[2]Sheet3!$G:$CZ,48,0)</f>
        <v>0</v>
      </c>
      <c r="BL161" s="14">
        <f>VLOOKUP($B161,[2]Sheet3!$G:$CZ,49,0)</f>
        <v>0</v>
      </c>
      <c r="BM161" s="14">
        <f>VLOOKUP($B161,[2]Sheet3!$G:$CZ,50,0)</f>
        <v>0</v>
      </c>
      <c r="BN161" s="14">
        <f>VLOOKUP($B161,[2]Sheet3!$G:$CZ,51,0)</f>
        <v>0</v>
      </c>
      <c r="BO161" s="14">
        <f>VLOOKUP($B161,[2]Sheet3!$G:$CZ,52,0)</f>
        <v>0</v>
      </c>
      <c r="BP161" s="14">
        <f>VLOOKUP($B161,[2]Sheet3!$G:$CZ,53,0)</f>
        <v>0</v>
      </c>
      <c r="BQ161" s="14">
        <f>VLOOKUP($B161,[2]Sheet3!$G:$CZ,54,0)</f>
        <v>0</v>
      </c>
      <c r="BR161" s="14">
        <f>VLOOKUP($B161,[2]Sheet3!$G:$CZ,55,0)</f>
        <v>0</v>
      </c>
      <c r="BS161" s="14">
        <f>VLOOKUP($B161,[2]Sheet3!$G:$CZ,56,0)</f>
        <v>0</v>
      </c>
      <c r="BT161" s="14">
        <f>VLOOKUP($B161,[2]Sheet3!$G:$CZ,57,0)</f>
        <v>0</v>
      </c>
      <c r="BU161" s="14">
        <f>VLOOKUP($B161,[2]Sheet3!$G:$CZ,58,0)</f>
        <v>0</v>
      </c>
      <c r="BV161" s="14">
        <f>VLOOKUP($B161,[2]Sheet3!$G:$CZ,59,0)</f>
        <v>0</v>
      </c>
      <c r="BW161" s="14">
        <f>VLOOKUP($B161,[2]Sheet3!$G:$CZ,60,0)</f>
        <v>0</v>
      </c>
      <c r="BX161" s="14">
        <f>VLOOKUP($B161,[2]Sheet3!$G:$CZ,61,0)</f>
        <v>0</v>
      </c>
      <c r="BY161" s="14">
        <f>VLOOKUP($B161,[2]Sheet3!$G:$CZ,62,0)</f>
        <v>0</v>
      </c>
      <c r="BZ161" s="14">
        <f>VLOOKUP($B161,[2]Sheet3!$G:$CZ,63,0)</f>
        <v>0</v>
      </c>
      <c r="CA161" s="14">
        <f>VLOOKUP($B161,[2]Sheet3!$G:$CZ,64,0)</f>
        <v>0</v>
      </c>
      <c r="CB161" s="14">
        <f>VLOOKUP($B161,[2]Sheet3!$G:$CZ,65,0)</f>
        <v>0</v>
      </c>
      <c r="CC161" s="14">
        <f>VLOOKUP($B161,[2]Sheet3!$G:$CZ,66,0)</f>
        <v>0</v>
      </c>
      <c r="CD161" s="14">
        <f>VLOOKUP($B161,[2]Sheet3!$G:$CZ,67,0)</f>
        <v>0</v>
      </c>
      <c r="CE161" s="14">
        <f>VLOOKUP($B161,[2]Sheet3!$G:$CZ,68,0)</f>
        <v>0</v>
      </c>
      <c r="CF161" s="14">
        <f>VLOOKUP($B161,[2]Sheet3!$G:$CZ,69,0)</f>
        <v>0</v>
      </c>
      <c r="CG161" s="14">
        <f>VLOOKUP($B161,[2]Sheet3!$G:$CZ,70,0)</f>
        <v>0</v>
      </c>
      <c r="CH161" s="14">
        <f>VLOOKUP($B161,[2]Sheet3!$G:$CZ,71,0)</f>
        <v>0</v>
      </c>
      <c r="CI161" s="14">
        <f>VLOOKUP($B161,[2]Sheet3!$G:$CZ,72,0)</f>
        <v>0</v>
      </c>
      <c r="CJ161" s="14">
        <f>VLOOKUP($B161,[2]Sheet3!$G:$CZ,73,0)</f>
        <v>0</v>
      </c>
      <c r="CK161" s="14">
        <f>VLOOKUP($B161,[2]Sheet3!$G:$CZ,74,0)</f>
        <v>0</v>
      </c>
      <c r="CL161" s="14">
        <f>VLOOKUP($B161,[2]Sheet3!$G:$CZ,75,0)</f>
        <v>0</v>
      </c>
      <c r="CM161" s="14">
        <f>VLOOKUP($B161,[2]Sheet3!$G:$CZ,76,0)</f>
        <v>0</v>
      </c>
      <c r="CN161" s="14">
        <f>VLOOKUP($B161,[2]Sheet3!$G:$CZ,77,0)</f>
        <v>0</v>
      </c>
      <c r="CO161" s="14">
        <f>VLOOKUP($B161,[2]Sheet3!$G:$CZ,78,0)</f>
        <v>0</v>
      </c>
      <c r="CP161" s="14">
        <f>VLOOKUP($B161,[2]Sheet3!$G:$CZ,79,0)</f>
        <v>0</v>
      </c>
      <c r="CQ161" s="14">
        <f>VLOOKUP($B161,[2]Sheet3!$G:$CZ,80,0)</f>
        <v>0</v>
      </c>
      <c r="CR161" s="14">
        <f>VLOOKUP($B161,[2]Sheet3!$G:$CZ,81,0)</f>
        <v>0</v>
      </c>
      <c r="CS161" s="14">
        <f>VLOOKUP($B161,[2]Sheet3!$G:$CZ,82,0)</f>
        <v>0</v>
      </c>
      <c r="CT161" s="14">
        <f>VLOOKUP($B161,[2]Sheet3!$G:$CZ,83,0)</f>
        <v>0</v>
      </c>
      <c r="CU161" s="14">
        <f>VLOOKUP($B161,[2]Sheet3!$G:$CZ,84,0)</f>
        <v>0</v>
      </c>
      <c r="CV161" s="14">
        <f>VLOOKUP($B161,[2]Sheet3!$G:$CZ,85,0)</f>
        <v>0</v>
      </c>
      <c r="CW161" s="14">
        <f>VLOOKUP($B161,[2]Sheet3!$G:$CZ,86,0)</f>
        <v>0</v>
      </c>
      <c r="CX161" s="14">
        <f>VLOOKUP($B161,[2]Sheet3!$G:$CZ,87,0)</f>
        <v>0</v>
      </c>
      <c r="CY161" s="14">
        <f>VLOOKUP($B161,[2]Sheet3!$G:$CZ,88,0)</f>
        <v>0</v>
      </c>
      <c r="CZ161" s="14">
        <f>VLOOKUP($B161,[2]Sheet3!$G:$CZ,89,0)</f>
        <v>0</v>
      </c>
      <c r="DA161" s="14">
        <f>VLOOKUP($B161,[2]Sheet3!$G:$CZ,90,0)</f>
        <v>0</v>
      </c>
      <c r="DB161" s="14">
        <f>VLOOKUP($B161,[2]Sheet3!$G:$CZ,91,0)</f>
        <v>0</v>
      </c>
      <c r="DC161" s="14">
        <f>VLOOKUP($B161,[2]Sheet3!$G:$CZ,92,0)</f>
        <v>0</v>
      </c>
      <c r="DD161" s="14">
        <f>VLOOKUP($B161,[2]Sheet3!$G:$CZ,93,0)</f>
        <v>0</v>
      </c>
      <c r="DE161" s="14">
        <f>VLOOKUP($B161,[2]Sheet3!$G:$CZ,94,0)</f>
        <v>0</v>
      </c>
      <c r="DF161" s="14">
        <f>VLOOKUP($B161,[2]Sheet3!$G:$CZ,95,0)</f>
        <v>0</v>
      </c>
      <c r="DG161" s="14">
        <f>VLOOKUP($B161,[2]Sheet3!$G:$CZ,96,0)</f>
        <v>0</v>
      </c>
      <c r="DH161" s="14">
        <f>VLOOKUP($B161,[2]Sheet3!$G:$CZ,97,0)</f>
        <v>0</v>
      </c>
      <c r="DI161" s="14">
        <f>VLOOKUP($B161,[2]Sheet3!$G:$CZ,98,0)</f>
        <v>0</v>
      </c>
    </row>
    <row r="162" spans="1:113" x14ac:dyDescent="0.3">
      <c r="A162" s="9" t="str">
        <f t="shared" si="6"/>
        <v>W53010</v>
      </c>
      <c r="B162" s="15" t="s">
        <v>985</v>
      </c>
      <c r="C162" s="15" t="s">
        <v>986</v>
      </c>
      <c r="F162" s="7" t="s">
        <v>15</v>
      </c>
      <c r="G162" s="12" t="s">
        <v>3657</v>
      </c>
      <c r="H162" s="12" t="str">
        <f>VLOOKUP($B162,[1]Sheet1!$A:$G,5,0)</f>
        <v>abhishek.vinod@redingtongroup.com</v>
      </c>
      <c r="I162" s="12" t="str">
        <f>VLOOKUP($B162,[1]Sheet1!$A:$G,7,0)</f>
        <v>dilip.vishwa@redingtongroup.com</v>
      </c>
      <c r="J162" s="12" t="s">
        <v>82</v>
      </c>
      <c r="K162" s="7"/>
      <c r="L162" s="7"/>
      <c r="M162" s="8"/>
      <c r="N162" s="7" t="str">
        <f t="shared" si="7"/>
        <v>abhishek.vinod@redingtongroup.com; dilip.vishwa@redingtongroup.com; nilesh.phirke@redingtongroup.com;christopher.joseph@redingtongroup.com</v>
      </c>
      <c r="O162" s="7" t="str">
        <f t="shared" si="8"/>
        <v>W53010</v>
      </c>
      <c r="P162" s="8" t="s">
        <v>5215</v>
      </c>
      <c r="Q162" s="14">
        <f>VLOOKUP($B162,[2]Sheet3!$G:$CZ,2,0)</f>
        <v>2400304324</v>
      </c>
      <c r="R162" s="14">
        <f>VLOOKUP($B162,[2]Sheet3!$G:$CZ,3,0)</f>
        <v>2400304321</v>
      </c>
      <c r="S162" s="14">
        <f>VLOOKUP($B162,[2]Sheet3!$G:$CZ,4,0)</f>
        <v>2400304314</v>
      </c>
      <c r="T162" s="14">
        <f>VLOOKUP($B162,[2]Sheet3!$G:$CZ,5,0)</f>
        <v>2400304316</v>
      </c>
      <c r="U162" s="14">
        <f>VLOOKUP($B162,[2]Sheet3!$G:$CZ,6,0)</f>
        <v>2400300674</v>
      </c>
      <c r="V162" s="14">
        <f>VLOOKUP($B162,[2]Sheet3!$G:$CZ,7,0)</f>
        <v>0</v>
      </c>
      <c r="W162" s="14">
        <f>VLOOKUP($B162,[2]Sheet3!$G:$CZ,8,0)</f>
        <v>0</v>
      </c>
      <c r="X162" s="14">
        <f>VLOOKUP($B162,[2]Sheet3!$G:$CZ,9,0)</f>
        <v>0</v>
      </c>
      <c r="Y162" s="14">
        <f>VLOOKUP($B162,[2]Sheet3!$G:$CZ,10,0)</f>
        <v>0</v>
      </c>
      <c r="Z162" s="14">
        <f>VLOOKUP($B162,[2]Sheet3!$G:$CZ,11,0)</f>
        <v>0</v>
      </c>
      <c r="AA162" s="14">
        <f>VLOOKUP($B162,[2]Sheet3!$G:$CZ,12,0)</f>
        <v>0</v>
      </c>
      <c r="AB162" s="14">
        <f>VLOOKUP($B162,[2]Sheet3!$G:$CZ,13,0)</f>
        <v>0</v>
      </c>
      <c r="AC162" s="14">
        <f>VLOOKUP($B162,[2]Sheet3!$G:$CZ,14,0)</f>
        <v>0</v>
      </c>
      <c r="AD162" s="14">
        <f>VLOOKUP($B162,[2]Sheet3!$G:$CZ,15,0)</f>
        <v>0</v>
      </c>
      <c r="AE162" s="14">
        <f>VLOOKUP($B162,[2]Sheet3!$G:$CZ,16,0)</f>
        <v>0</v>
      </c>
      <c r="AF162" s="14">
        <f>VLOOKUP($B162,[2]Sheet3!$G:$CZ,17,0)</f>
        <v>0</v>
      </c>
      <c r="AG162" s="14">
        <f>VLOOKUP($B162,[2]Sheet3!$G:$CZ,18,0)</f>
        <v>0</v>
      </c>
      <c r="AH162" s="14">
        <f>VLOOKUP($B162,[2]Sheet3!$G:$CZ,19,0)</f>
        <v>0</v>
      </c>
      <c r="AI162" s="14">
        <f>VLOOKUP($B162,[2]Sheet3!$G:$CZ,20,0)</f>
        <v>0</v>
      </c>
      <c r="AJ162" s="14">
        <f>VLOOKUP($B162,[2]Sheet3!$G:$CZ,21,0)</f>
        <v>0</v>
      </c>
      <c r="AK162" s="14">
        <f>VLOOKUP($B162,[2]Sheet3!$G:$CZ,22,0)</f>
        <v>0</v>
      </c>
      <c r="AL162" s="14">
        <f>VLOOKUP($B162,[2]Sheet3!$G:$CZ,23,0)</f>
        <v>0</v>
      </c>
      <c r="AM162" s="14">
        <f>VLOOKUP($B162,[2]Sheet3!$G:$CZ,24,0)</f>
        <v>0</v>
      </c>
      <c r="AN162" s="14">
        <f>VLOOKUP($B162,[2]Sheet3!$G:$CZ,25,0)</f>
        <v>0</v>
      </c>
      <c r="AO162" s="14">
        <f>VLOOKUP($B162,[2]Sheet3!$G:$CZ,26,0)</f>
        <v>0</v>
      </c>
      <c r="AP162" s="14">
        <f>VLOOKUP($B162,[2]Sheet3!$G:$CZ,27,0)</f>
        <v>0</v>
      </c>
      <c r="AQ162" s="14">
        <f>VLOOKUP($B162,[2]Sheet3!$G:$CZ,28,0)</f>
        <v>0</v>
      </c>
      <c r="AR162" s="14">
        <f>VLOOKUP($B162,[2]Sheet3!$G:$CZ,29,0)</f>
        <v>0</v>
      </c>
      <c r="AS162" s="14">
        <f>VLOOKUP($B162,[2]Sheet3!$G:$CZ,30,0)</f>
        <v>0</v>
      </c>
      <c r="AT162" s="14">
        <f>VLOOKUP($B162,[2]Sheet3!$G:$CZ,31,0)</f>
        <v>0</v>
      </c>
      <c r="AU162" s="14">
        <f>VLOOKUP($B162,[2]Sheet3!$G:$CZ,32,0)</f>
        <v>0</v>
      </c>
      <c r="AV162" s="14">
        <f>VLOOKUP($B162,[2]Sheet3!$G:$CZ,33,0)</f>
        <v>0</v>
      </c>
      <c r="AW162" s="14">
        <f>VLOOKUP($B162,[2]Sheet3!$G:$CZ,34,0)</f>
        <v>0</v>
      </c>
      <c r="AX162" s="14">
        <f>VLOOKUP($B162,[2]Sheet3!$G:$CZ,35,0)</f>
        <v>0</v>
      </c>
      <c r="AY162" s="14">
        <f>VLOOKUP($B162,[2]Sheet3!$G:$CZ,36,0)</f>
        <v>0</v>
      </c>
      <c r="AZ162" s="14">
        <f>VLOOKUP($B162,[2]Sheet3!$G:$CZ,37,0)</f>
        <v>0</v>
      </c>
      <c r="BA162" s="14">
        <f>VLOOKUP($B162,[2]Sheet3!$G:$CZ,38,0)</f>
        <v>0</v>
      </c>
      <c r="BB162" s="14">
        <f>VLOOKUP($B162,[2]Sheet3!$G:$CZ,39,0)</f>
        <v>0</v>
      </c>
      <c r="BC162" s="14">
        <f>VLOOKUP($B162,[2]Sheet3!$G:$CZ,40,0)</f>
        <v>0</v>
      </c>
      <c r="BD162" s="14">
        <f>VLOOKUP($B162,[2]Sheet3!$G:$CZ,41,0)</f>
        <v>0</v>
      </c>
      <c r="BE162" s="14">
        <f>VLOOKUP($B162,[2]Sheet3!$G:$CZ,42,0)</f>
        <v>0</v>
      </c>
      <c r="BF162" s="14">
        <f>VLOOKUP($B162,[2]Sheet3!$G:$CZ,43,0)</f>
        <v>0</v>
      </c>
      <c r="BG162" s="14">
        <f>VLOOKUP($B162,[2]Sheet3!$G:$CZ,44,0)</f>
        <v>0</v>
      </c>
      <c r="BH162" s="14">
        <f>VLOOKUP($B162,[2]Sheet3!$G:$CZ,45,0)</f>
        <v>0</v>
      </c>
      <c r="BI162" s="14">
        <f>VLOOKUP($B162,[2]Sheet3!$G:$CZ,46,0)</f>
        <v>0</v>
      </c>
      <c r="BJ162" s="14">
        <f>VLOOKUP($B162,[2]Sheet3!$G:$CZ,47,0)</f>
        <v>0</v>
      </c>
      <c r="BK162" s="14">
        <f>VLOOKUP($B162,[2]Sheet3!$G:$CZ,48,0)</f>
        <v>0</v>
      </c>
      <c r="BL162" s="14">
        <f>VLOOKUP($B162,[2]Sheet3!$G:$CZ,49,0)</f>
        <v>0</v>
      </c>
      <c r="BM162" s="14">
        <f>VLOOKUP($B162,[2]Sheet3!$G:$CZ,50,0)</f>
        <v>0</v>
      </c>
      <c r="BN162" s="14">
        <f>VLOOKUP($B162,[2]Sheet3!$G:$CZ,51,0)</f>
        <v>0</v>
      </c>
      <c r="BO162" s="14">
        <f>VLOOKUP($B162,[2]Sheet3!$G:$CZ,52,0)</f>
        <v>0</v>
      </c>
      <c r="BP162" s="14">
        <f>VLOOKUP($B162,[2]Sheet3!$G:$CZ,53,0)</f>
        <v>0</v>
      </c>
      <c r="BQ162" s="14">
        <f>VLOOKUP($B162,[2]Sheet3!$G:$CZ,54,0)</f>
        <v>0</v>
      </c>
      <c r="BR162" s="14">
        <f>VLOOKUP($B162,[2]Sheet3!$G:$CZ,55,0)</f>
        <v>0</v>
      </c>
      <c r="BS162" s="14">
        <f>VLOOKUP($B162,[2]Sheet3!$G:$CZ,56,0)</f>
        <v>0</v>
      </c>
      <c r="BT162" s="14">
        <f>VLOOKUP($B162,[2]Sheet3!$G:$CZ,57,0)</f>
        <v>0</v>
      </c>
      <c r="BU162" s="14">
        <f>VLOOKUP($B162,[2]Sheet3!$G:$CZ,58,0)</f>
        <v>0</v>
      </c>
      <c r="BV162" s="14">
        <f>VLOOKUP($B162,[2]Sheet3!$G:$CZ,59,0)</f>
        <v>0</v>
      </c>
      <c r="BW162" s="14">
        <f>VLOOKUP($B162,[2]Sheet3!$G:$CZ,60,0)</f>
        <v>0</v>
      </c>
      <c r="BX162" s="14">
        <f>VLOOKUP($B162,[2]Sheet3!$G:$CZ,61,0)</f>
        <v>0</v>
      </c>
      <c r="BY162" s="14">
        <f>VLOOKUP($B162,[2]Sheet3!$G:$CZ,62,0)</f>
        <v>0</v>
      </c>
      <c r="BZ162" s="14">
        <f>VLOOKUP($B162,[2]Sheet3!$G:$CZ,63,0)</f>
        <v>0</v>
      </c>
      <c r="CA162" s="14">
        <f>VLOOKUP($B162,[2]Sheet3!$G:$CZ,64,0)</f>
        <v>0</v>
      </c>
      <c r="CB162" s="14">
        <f>VLOOKUP($B162,[2]Sheet3!$G:$CZ,65,0)</f>
        <v>0</v>
      </c>
      <c r="CC162" s="14">
        <f>VLOOKUP($B162,[2]Sheet3!$G:$CZ,66,0)</f>
        <v>0</v>
      </c>
      <c r="CD162" s="14">
        <f>VLOOKUP($B162,[2]Sheet3!$G:$CZ,67,0)</f>
        <v>0</v>
      </c>
      <c r="CE162" s="14">
        <f>VLOOKUP($B162,[2]Sheet3!$G:$CZ,68,0)</f>
        <v>0</v>
      </c>
      <c r="CF162" s="14">
        <f>VLOOKUP($B162,[2]Sheet3!$G:$CZ,69,0)</f>
        <v>0</v>
      </c>
      <c r="CG162" s="14">
        <f>VLOOKUP($B162,[2]Sheet3!$G:$CZ,70,0)</f>
        <v>0</v>
      </c>
      <c r="CH162" s="14">
        <f>VLOOKUP($B162,[2]Sheet3!$G:$CZ,71,0)</f>
        <v>0</v>
      </c>
      <c r="CI162" s="14">
        <f>VLOOKUP($B162,[2]Sheet3!$G:$CZ,72,0)</f>
        <v>0</v>
      </c>
      <c r="CJ162" s="14">
        <f>VLOOKUP($B162,[2]Sheet3!$G:$CZ,73,0)</f>
        <v>0</v>
      </c>
      <c r="CK162" s="14">
        <f>VLOOKUP($B162,[2]Sheet3!$G:$CZ,74,0)</f>
        <v>0</v>
      </c>
      <c r="CL162" s="14">
        <f>VLOOKUP($B162,[2]Sheet3!$G:$CZ,75,0)</f>
        <v>0</v>
      </c>
      <c r="CM162" s="14">
        <f>VLOOKUP($B162,[2]Sheet3!$G:$CZ,76,0)</f>
        <v>0</v>
      </c>
      <c r="CN162" s="14">
        <f>VLOOKUP($B162,[2]Sheet3!$G:$CZ,77,0)</f>
        <v>0</v>
      </c>
      <c r="CO162" s="14">
        <f>VLOOKUP($B162,[2]Sheet3!$G:$CZ,78,0)</f>
        <v>0</v>
      </c>
      <c r="CP162" s="14">
        <f>VLOOKUP($B162,[2]Sheet3!$G:$CZ,79,0)</f>
        <v>0</v>
      </c>
      <c r="CQ162" s="14">
        <f>VLOOKUP($B162,[2]Sheet3!$G:$CZ,80,0)</f>
        <v>0</v>
      </c>
      <c r="CR162" s="14">
        <f>VLOOKUP($B162,[2]Sheet3!$G:$CZ,81,0)</f>
        <v>0</v>
      </c>
      <c r="CS162" s="14">
        <f>VLOOKUP($B162,[2]Sheet3!$G:$CZ,82,0)</f>
        <v>0</v>
      </c>
      <c r="CT162" s="14">
        <f>VLOOKUP($B162,[2]Sheet3!$G:$CZ,83,0)</f>
        <v>0</v>
      </c>
      <c r="CU162" s="14">
        <f>VLOOKUP($B162,[2]Sheet3!$G:$CZ,84,0)</f>
        <v>0</v>
      </c>
      <c r="CV162" s="14">
        <f>VLOOKUP($B162,[2]Sheet3!$G:$CZ,85,0)</f>
        <v>0</v>
      </c>
      <c r="CW162" s="14">
        <f>VLOOKUP($B162,[2]Sheet3!$G:$CZ,86,0)</f>
        <v>0</v>
      </c>
      <c r="CX162" s="14">
        <f>VLOOKUP($B162,[2]Sheet3!$G:$CZ,87,0)</f>
        <v>0</v>
      </c>
      <c r="CY162" s="14">
        <f>VLOOKUP($B162,[2]Sheet3!$G:$CZ,88,0)</f>
        <v>0</v>
      </c>
      <c r="CZ162" s="14">
        <f>VLOOKUP($B162,[2]Sheet3!$G:$CZ,89,0)</f>
        <v>0</v>
      </c>
      <c r="DA162" s="14">
        <f>VLOOKUP($B162,[2]Sheet3!$G:$CZ,90,0)</f>
        <v>0</v>
      </c>
      <c r="DB162" s="14">
        <f>VLOOKUP($B162,[2]Sheet3!$G:$CZ,91,0)</f>
        <v>0</v>
      </c>
      <c r="DC162" s="14">
        <f>VLOOKUP($B162,[2]Sheet3!$G:$CZ,92,0)</f>
        <v>0</v>
      </c>
      <c r="DD162" s="14">
        <f>VLOOKUP($B162,[2]Sheet3!$G:$CZ,93,0)</f>
        <v>0</v>
      </c>
      <c r="DE162" s="14">
        <f>VLOOKUP($B162,[2]Sheet3!$G:$CZ,94,0)</f>
        <v>0</v>
      </c>
      <c r="DF162" s="14">
        <f>VLOOKUP($B162,[2]Sheet3!$G:$CZ,95,0)</f>
        <v>0</v>
      </c>
      <c r="DG162" s="14">
        <f>VLOOKUP($B162,[2]Sheet3!$G:$CZ,96,0)</f>
        <v>0</v>
      </c>
      <c r="DH162" s="14">
        <f>VLOOKUP($B162,[2]Sheet3!$G:$CZ,97,0)</f>
        <v>0</v>
      </c>
      <c r="DI162" s="14">
        <f>VLOOKUP($B162,[2]Sheet3!$G:$CZ,98,0)</f>
        <v>0</v>
      </c>
    </row>
    <row r="163" spans="1:113" x14ac:dyDescent="0.3">
      <c r="A163" s="9" t="str">
        <f t="shared" si="6"/>
        <v>E14447</v>
      </c>
      <c r="B163" s="15" t="s">
        <v>987</v>
      </c>
      <c r="C163" s="15" t="s">
        <v>988</v>
      </c>
      <c r="F163" s="7" t="s">
        <v>15</v>
      </c>
      <c r="G163" s="12" t="s">
        <v>3658</v>
      </c>
      <c r="H163" s="12" t="str">
        <f>VLOOKUP($B163,[1]Sheet1!$A:$G,5,0)</f>
        <v>chandan.singh@redingtongroup.com</v>
      </c>
      <c r="I163" s="12" t="str">
        <f>VLOOKUP($B163,[1]Sheet1!$A:$G,7,0)</f>
        <v>jaswinder.singh@redingtongroup.com</v>
      </c>
      <c r="J163" s="12" t="s">
        <v>82</v>
      </c>
      <c r="K163" s="7"/>
      <c r="L163" s="7"/>
      <c r="M163" s="8"/>
      <c r="N163" s="7" t="str">
        <f t="shared" si="7"/>
        <v>chandan.singh@redingtongroup.com; jaswinder.singh@redingtongroup.com; nilesh.phirke@redingtongroup.com;christopher.joseph@redingtongroup.com</v>
      </c>
      <c r="O163" s="7" t="str">
        <f t="shared" si="8"/>
        <v>E14447</v>
      </c>
      <c r="P163" s="8" t="s">
        <v>5215</v>
      </c>
      <c r="Q163" s="14">
        <f>VLOOKUP($B163,[2]Sheet3!$G:$CZ,2,0)</f>
        <v>2400308923</v>
      </c>
      <c r="R163" s="14">
        <f>VLOOKUP($B163,[2]Sheet3!$G:$CZ,3,0)</f>
        <v>2400307640</v>
      </c>
      <c r="S163" s="14">
        <f>VLOOKUP($B163,[2]Sheet3!$G:$CZ,4,0)</f>
        <v>2400307642</v>
      </c>
      <c r="T163" s="14">
        <f>VLOOKUP($B163,[2]Sheet3!$G:$CZ,5,0)</f>
        <v>2400301537</v>
      </c>
      <c r="U163" s="14">
        <f>VLOOKUP($B163,[2]Sheet3!$G:$CZ,6,0)</f>
        <v>0</v>
      </c>
      <c r="V163" s="14">
        <f>VLOOKUP($B163,[2]Sheet3!$G:$CZ,7,0)</f>
        <v>0</v>
      </c>
      <c r="W163" s="14">
        <f>VLOOKUP($B163,[2]Sheet3!$G:$CZ,8,0)</f>
        <v>0</v>
      </c>
      <c r="X163" s="14">
        <f>VLOOKUP($B163,[2]Sheet3!$G:$CZ,9,0)</f>
        <v>0</v>
      </c>
      <c r="Y163" s="14">
        <f>VLOOKUP($B163,[2]Sheet3!$G:$CZ,10,0)</f>
        <v>0</v>
      </c>
      <c r="Z163" s="14">
        <f>VLOOKUP($B163,[2]Sheet3!$G:$CZ,11,0)</f>
        <v>0</v>
      </c>
      <c r="AA163" s="14">
        <f>VLOOKUP($B163,[2]Sheet3!$G:$CZ,12,0)</f>
        <v>0</v>
      </c>
      <c r="AB163" s="14">
        <f>VLOOKUP($B163,[2]Sheet3!$G:$CZ,13,0)</f>
        <v>0</v>
      </c>
      <c r="AC163" s="14">
        <f>VLOOKUP($B163,[2]Sheet3!$G:$CZ,14,0)</f>
        <v>0</v>
      </c>
      <c r="AD163" s="14">
        <f>VLOOKUP($B163,[2]Sheet3!$G:$CZ,15,0)</f>
        <v>0</v>
      </c>
      <c r="AE163" s="14">
        <f>VLOOKUP($B163,[2]Sheet3!$G:$CZ,16,0)</f>
        <v>0</v>
      </c>
      <c r="AF163" s="14">
        <f>VLOOKUP($B163,[2]Sheet3!$G:$CZ,17,0)</f>
        <v>0</v>
      </c>
      <c r="AG163" s="14">
        <f>VLOOKUP($B163,[2]Sheet3!$G:$CZ,18,0)</f>
        <v>0</v>
      </c>
      <c r="AH163" s="14">
        <f>VLOOKUP($B163,[2]Sheet3!$G:$CZ,19,0)</f>
        <v>0</v>
      </c>
      <c r="AI163" s="14">
        <f>VLOOKUP($B163,[2]Sheet3!$G:$CZ,20,0)</f>
        <v>0</v>
      </c>
      <c r="AJ163" s="14">
        <f>VLOOKUP($B163,[2]Sheet3!$G:$CZ,21,0)</f>
        <v>0</v>
      </c>
      <c r="AK163" s="14">
        <f>VLOOKUP($B163,[2]Sheet3!$G:$CZ,22,0)</f>
        <v>0</v>
      </c>
      <c r="AL163" s="14">
        <f>VLOOKUP($B163,[2]Sheet3!$G:$CZ,23,0)</f>
        <v>0</v>
      </c>
      <c r="AM163" s="14">
        <f>VLOOKUP($B163,[2]Sheet3!$G:$CZ,24,0)</f>
        <v>0</v>
      </c>
      <c r="AN163" s="14">
        <f>VLOOKUP($B163,[2]Sheet3!$G:$CZ,25,0)</f>
        <v>0</v>
      </c>
      <c r="AO163" s="14">
        <f>VLOOKUP($B163,[2]Sheet3!$G:$CZ,26,0)</f>
        <v>0</v>
      </c>
      <c r="AP163" s="14">
        <f>VLOOKUP($B163,[2]Sheet3!$G:$CZ,27,0)</f>
        <v>0</v>
      </c>
      <c r="AQ163" s="14">
        <f>VLOOKUP($B163,[2]Sheet3!$G:$CZ,28,0)</f>
        <v>0</v>
      </c>
      <c r="AR163" s="14">
        <f>VLOOKUP($B163,[2]Sheet3!$G:$CZ,29,0)</f>
        <v>0</v>
      </c>
      <c r="AS163" s="14">
        <f>VLOOKUP($B163,[2]Sheet3!$G:$CZ,30,0)</f>
        <v>0</v>
      </c>
      <c r="AT163" s="14">
        <f>VLOOKUP($B163,[2]Sheet3!$G:$CZ,31,0)</f>
        <v>0</v>
      </c>
      <c r="AU163" s="14">
        <f>VLOOKUP($B163,[2]Sheet3!$G:$CZ,32,0)</f>
        <v>0</v>
      </c>
      <c r="AV163" s="14">
        <f>VLOOKUP($B163,[2]Sheet3!$G:$CZ,33,0)</f>
        <v>0</v>
      </c>
      <c r="AW163" s="14">
        <f>VLOOKUP($B163,[2]Sheet3!$G:$CZ,34,0)</f>
        <v>0</v>
      </c>
      <c r="AX163" s="14">
        <f>VLOOKUP($B163,[2]Sheet3!$G:$CZ,35,0)</f>
        <v>0</v>
      </c>
      <c r="AY163" s="14">
        <f>VLOOKUP($B163,[2]Sheet3!$G:$CZ,36,0)</f>
        <v>0</v>
      </c>
      <c r="AZ163" s="14">
        <f>VLOOKUP($B163,[2]Sheet3!$G:$CZ,37,0)</f>
        <v>0</v>
      </c>
      <c r="BA163" s="14">
        <f>VLOOKUP($B163,[2]Sheet3!$G:$CZ,38,0)</f>
        <v>0</v>
      </c>
      <c r="BB163" s="14">
        <f>VLOOKUP($B163,[2]Sheet3!$G:$CZ,39,0)</f>
        <v>0</v>
      </c>
      <c r="BC163" s="14">
        <f>VLOOKUP($B163,[2]Sheet3!$G:$CZ,40,0)</f>
        <v>0</v>
      </c>
      <c r="BD163" s="14">
        <f>VLOOKUP($B163,[2]Sheet3!$G:$CZ,41,0)</f>
        <v>0</v>
      </c>
      <c r="BE163" s="14">
        <f>VLOOKUP($B163,[2]Sheet3!$G:$CZ,42,0)</f>
        <v>0</v>
      </c>
      <c r="BF163" s="14">
        <f>VLOOKUP($B163,[2]Sheet3!$G:$CZ,43,0)</f>
        <v>0</v>
      </c>
      <c r="BG163" s="14">
        <f>VLOOKUP($B163,[2]Sheet3!$G:$CZ,44,0)</f>
        <v>0</v>
      </c>
      <c r="BH163" s="14">
        <f>VLOOKUP($B163,[2]Sheet3!$G:$CZ,45,0)</f>
        <v>0</v>
      </c>
      <c r="BI163" s="14">
        <f>VLOOKUP($B163,[2]Sheet3!$G:$CZ,46,0)</f>
        <v>0</v>
      </c>
      <c r="BJ163" s="14">
        <f>VLOOKUP($B163,[2]Sheet3!$G:$CZ,47,0)</f>
        <v>0</v>
      </c>
      <c r="BK163" s="14">
        <f>VLOOKUP($B163,[2]Sheet3!$G:$CZ,48,0)</f>
        <v>0</v>
      </c>
      <c r="BL163" s="14">
        <f>VLOOKUP($B163,[2]Sheet3!$G:$CZ,49,0)</f>
        <v>0</v>
      </c>
      <c r="BM163" s="14">
        <f>VLOOKUP($B163,[2]Sheet3!$G:$CZ,50,0)</f>
        <v>0</v>
      </c>
      <c r="BN163" s="14">
        <f>VLOOKUP($B163,[2]Sheet3!$G:$CZ,51,0)</f>
        <v>0</v>
      </c>
      <c r="BO163" s="14">
        <f>VLOOKUP($B163,[2]Sheet3!$G:$CZ,52,0)</f>
        <v>0</v>
      </c>
      <c r="BP163" s="14">
        <f>VLOOKUP($B163,[2]Sheet3!$G:$CZ,53,0)</f>
        <v>0</v>
      </c>
      <c r="BQ163" s="14">
        <f>VLOOKUP($B163,[2]Sheet3!$G:$CZ,54,0)</f>
        <v>0</v>
      </c>
      <c r="BR163" s="14">
        <f>VLOOKUP($B163,[2]Sheet3!$G:$CZ,55,0)</f>
        <v>0</v>
      </c>
      <c r="BS163" s="14">
        <f>VLOOKUP($B163,[2]Sheet3!$G:$CZ,56,0)</f>
        <v>0</v>
      </c>
      <c r="BT163" s="14">
        <f>VLOOKUP($B163,[2]Sheet3!$G:$CZ,57,0)</f>
        <v>0</v>
      </c>
      <c r="BU163" s="14">
        <f>VLOOKUP($B163,[2]Sheet3!$G:$CZ,58,0)</f>
        <v>0</v>
      </c>
      <c r="BV163" s="14">
        <f>VLOOKUP($B163,[2]Sheet3!$G:$CZ,59,0)</f>
        <v>0</v>
      </c>
      <c r="BW163" s="14">
        <f>VLOOKUP($B163,[2]Sheet3!$G:$CZ,60,0)</f>
        <v>0</v>
      </c>
      <c r="BX163" s="14">
        <f>VLOOKUP($B163,[2]Sheet3!$G:$CZ,61,0)</f>
        <v>0</v>
      </c>
      <c r="BY163" s="14">
        <f>VLOOKUP($B163,[2]Sheet3!$G:$CZ,62,0)</f>
        <v>0</v>
      </c>
      <c r="BZ163" s="14">
        <f>VLOOKUP($B163,[2]Sheet3!$G:$CZ,63,0)</f>
        <v>0</v>
      </c>
      <c r="CA163" s="14">
        <f>VLOOKUP($B163,[2]Sheet3!$G:$CZ,64,0)</f>
        <v>0</v>
      </c>
      <c r="CB163" s="14">
        <f>VLOOKUP($B163,[2]Sheet3!$G:$CZ,65,0)</f>
        <v>0</v>
      </c>
      <c r="CC163" s="14">
        <f>VLOOKUP($B163,[2]Sheet3!$G:$CZ,66,0)</f>
        <v>0</v>
      </c>
      <c r="CD163" s="14">
        <f>VLOOKUP($B163,[2]Sheet3!$G:$CZ,67,0)</f>
        <v>0</v>
      </c>
      <c r="CE163" s="14">
        <f>VLOOKUP($B163,[2]Sheet3!$G:$CZ,68,0)</f>
        <v>0</v>
      </c>
      <c r="CF163" s="14">
        <f>VLOOKUP($B163,[2]Sheet3!$G:$CZ,69,0)</f>
        <v>0</v>
      </c>
      <c r="CG163" s="14">
        <f>VLOOKUP($B163,[2]Sheet3!$G:$CZ,70,0)</f>
        <v>0</v>
      </c>
      <c r="CH163" s="14">
        <f>VLOOKUP($B163,[2]Sheet3!$G:$CZ,71,0)</f>
        <v>0</v>
      </c>
      <c r="CI163" s="14">
        <f>VLOOKUP($B163,[2]Sheet3!$G:$CZ,72,0)</f>
        <v>0</v>
      </c>
      <c r="CJ163" s="14">
        <f>VLOOKUP($B163,[2]Sheet3!$G:$CZ,73,0)</f>
        <v>0</v>
      </c>
      <c r="CK163" s="14">
        <f>VLOOKUP($B163,[2]Sheet3!$G:$CZ,74,0)</f>
        <v>0</v>
      </c>
      <c r="CL163" s="14">
        <f>VLOOKUP($B163,[2]Sheet3!$G:$CZ,75,0)</f>
        <v>0</v>
      </c>
      <c r="CM163" s="14">
        <f>VLOOKUP($B163,[2]Sheet3!$G:$CZ,76,0)</f>
        <v>0</v>
      </c>
      <c r="CN163" s="14">
        <f>VLOOKUP($B163,[2]Sheet3!$G:$CZ,77,0)</f>
        <v>0</v>
      </c>
      <c r="CO163" s="14">
        <f>VLOOKUP($B163,[2]Sheet3!$G:$CZ,78,0)</f>
        <v>0</v>
      </c>
      <c r="CP163" s="14">
        <f>VLOOKUP($B163,[2]Sheet3!$G:$CZ,79,0)</f>
        <v>0</v>
      </c>
      <c r="CQ163" s="14">
        <f>VLOOKUP($B163,[2]Sheet3!$G:$CZ,80,0)</f>
        <v>0</v>
      </c>
      <c r="CR163" s="14">
        <f>VLOOKUP($B163,[2]Sheet3!$G:$CZ,81,0)</f>
        <v>0</v>
      </c>
      <c r="CS163" s="14">
        <f>VLOOKUP($B163,[2]Sheet3!$G:$CZ,82,0)</f>
        <v>0</v>
      </c>
      <c r="CT163" s="14">
        <f>VLOOKUP($B163,[2]Sheet3!$G:$CZ,83,0)</f>
        <v>0</v>
      </c>
      <c r="CU163" s="14">
        <f>VLOOKUP($B163,[2]Sheet3!$G:$CZ,84,0)</f>
        <v>0</v>
      </c>
      <c r="CV163" s="14">
        <f>VLOOKUP($B163,[2]Sheet3!$G:$CZ,85,0)</f>
        <v>0</v>
      </c>
      <c r="CW163" s="14">
        <f>VLOOKUP($B163,[2]Sheet3!$G:$CZ,86,0)</f>
        <v>0</v>
      </c>
      <c r="CX163" s="14">
        <f>VLOOKUP($B163,[2]Sheet3!$G:$CZ,87,0)</f>
        <v>0</v>
      </c>
      <c r="CY163" s="14">
        <f>VLOOKUP($B163,[2]Sheet3!$G:$CZ,88,0)</f>
        <v>0</v>
      </c>
      <c r="CZ163" s="14">
        <f>VLOOKUP($B163,[2]Sheet3!$G:$CZ,89,0)</f>
        <v>0</v>
      </c>
      <c r="DA163" s="14">
        <f>VLOOKUP($B163,[2]Sheet3!$G:$CZ,90,0)</f>
        <v>0</v>
      </c>
      <c r="DB163" s="14">
        <f>VLOOKUP($B163,[2]Sheet3!$G:$CZ,91,0)</f>
        <v>0</v>
      </c>
      <c r="DC163" s="14">
        <f>VLOOKUP($B163,[2]Sheet3!$G:$CZ,92,0)</f>
        <v>0</v>
      </c>
      <c r="DD163" s="14">
        <f>VLOOKUP($B163,[2]Sheet3!$G:$CZ,93,0)</f>
        <v>0</v>
      </c>
      <c r="DE163" s="14">
        <f>VLOOKUP($B163,[2]Sheet3!$G:$CZ,94,0)</f>
        <v>0</v>
      </c>
      <c r="DF163" s="14">
        <f>VLOOKUP($B163,[2]Sheet3!$G:$CZ,95,0)</f>
        <v>0</v>
      </c>
      <c r="DG163" s="14">
        <f>VLOOKUP($B163,[2]Sheet3!$G:$CZ,96,0)</f>
        <v>0</v>
      </c>
      <c r="DH163" s="14">
        <f>VLOOKUP($B163,[2]Sheet3!$G:$CZ,97,0)</f>
        <v>0</v>
      </c>
      <c r="DI163" s="14">
        <f>VLOOKUP($B163,[2]Sheet3!$G:$CZ,98,0)</f>
        <v>0</v>
      </c>
    </row>
    <row r="164" spans="1:113" x14ac:dyDescent="0.3">
      <c r="A164" s="9" t="str">
        <f t="shared" si="6"/>
        <v>W53249</v>
      </c>
      <c r="B164" s="15" t="s">
        <v>989</v>
      </c>
      <c r="C164" s="15" t="s">
        <v>990</v>
      </c>
      <c r="F164" s="7" t="s">
        <v>15</v>
      </c>
      <c r="G164" s="12" t="s">
        <v>3659</v>
      </c>
      <c r="H164" s="12" t="str">
        <f>VLOOKUP($B164,[1]Sheet1!$A:$G,5,0)</f>
        <v>abhishek.vinod@redingtongroup.com</v>
      </c>
      <c r="I164" s="12" t="str">
        <f>VLOOKUP($B164,[1]Sheet1!$A:$G,7,0)</f>
        <v>dilip.vishwa@redingtongroup.com</v>
      </c>
      <c r="J164" s="12" t="s">
        <v>82</v>
      </c>
      <c r="K164" s="7"/>
      <c r="L164" s="7"/>
      <c r="M164" s="8"/>
      <c r="N164" s="7" t="str">
        <f t="shared" si="7"/>
        <v>abhishek.vinod@redingtongroup.com; dilip.vishwa@redingtongroup.com; nilesh.phirke@redingtongroup.com;christopher.joseph@redingtongroup.com</v>
      </c>
      <c r="O164" s="7" t="str">
        <f t="shared" si="8"/>
        <v>W53249</v>
      </c>
      <c r="P164" s="8" t="s">
        <v>5215</v>
      </c>
      <c r="Q164" s="14">
        <f>VLOOKUP($B164,[2]Sheet3!$G:$CZ,2,0)</f>
        <v>2400309073</v>
      </c>
      <c r="R164" s="14">
        <f>VLOOKUP($B164,[2]Sheet3!$G:$CZ,3,0)</f>
        <v>2400304627</v>
      </c>
      <c r="S164" s="14">
        <f>VLOOKUP($B164,[2]Sheet3!$G:$CZ,4,0)</f>
        <v>2400304625</v>
      </c>
      <c r="T164" s="14">
        <f>VLOOKUP($B164,[2]Sheet3!$G:$CZ,5,0)</f>
        <v>2400299704</v>
      </c>
      <c r="U164" s="14">
        <f>VLOOKUP($B164,[2]Sheet3!$G:$CZ,6,0)</f>
        <v>0</v>
      </c>
      <c r="V164" s="14">
        <f>VLOOKUP($B164,[2]Sheet3!$G:$CZ,7,0)</f>
        <v>0</v>
      </c>
      <c r="W164" s="14">
        <f>VLOOKUP($B164,[2]Sheet3!$G:$CZ,8,0)</f>
        <v>0</v>
      </c>
      <c r="X164" s="14">
        <f>VLOOKUP($B164,[2]Sheet3!$G:$CZ,9,0)</f>
        <v>0</v>
      </c>
      <c r="Y164" s="14">
        <f>VLOOKUP($B164,[2]Sheet3!$G:$CZ,10,0)</f>
        <v>0</v>
      </c>
      <c r="Z164" s="14">
        <f>VLOOKUP($B164,[2]Sheet3!$G:$CZ,11,0)</f>
        <v>0</v>
      </c>
      <c r="AA164" s="14">
        <f>VLOOKUP($B164,[2]Sheet3!$G:$CZ,12,0)</f>
        <v>0</v>
      </c>
      <c r="AB164" s="14">
        <f>VLOOKUP($B164,[2]Sheet3!$G:$CZ,13,0)</f>
        <v>0</v>
      </c>
      <c r="AC164" s="14">
        <f>VLOOKUP($B164,[2]Sheet3!$G:$CZ,14,0)</f>
        <v>0</v>
      </c>
      <c r="AD164" s="14">
        <f>VLOOKUP($B164,[2]Sheet3!$G:$CZ,15,0)</f>
        <v>0</v>
      </c>
      <c r="AE164" s="14">
        <f>VLOOKUP($B164,[2]Sheet3!$G:$CZ,16,0)</f>
        <v>0</v>
      </c>
      <c r="AF164" s="14">
        <f>VLOOKUP($B164,[2]Sheet3!$G:$CZ,17,0)</f>
        <v>0</v>
      </c>
      <c r="AG164" s="14">
        <f>VLOOKUP($B164,[2]Sheet3!$G:$CZ,18,0)</f>
        <v>0</v>
      </c>
      <c r="AH164" s="14">
        <f>VLOOKUP($B164,[2]Sheet3!$G:$CZ,19,0)</f>
        <v>0</v>
      </c>
      <c r="AI164" s="14">
        <f>VLOOKUP($B164,[2]Sheet3!$G:$CZ,20,0)</f>
        <v>0</v>
      </c>
      <c r="AJ164" s="14">
        <f>VLOOKUP($B164,[2]Sheet3!$G:$CZ,21,0)</f>
        <v>0</v>
      </c>
      <c r="AK164" s="14">
        <f>VLOOKUP($B164,[2]Sheet3!$G:$CZ,22,0)</f>
        <v>0</v>
      </c>
      <c r="AL164" s="14">
        <f>VLOOKUP($B164,[2]Sheet3!$G:$CZ,23,0)</f>
        <v>0</v>
      </c>
      <c r="AM164" s="14">
        <f>VLOOKUP($B164,[2]Sheet3!$G:$CZ,24,0)</f>
        <v>0</v>
      </c>
      <c r="AN164" s="14">
        <f>VLOOKUP($B164,[2]Sheet3!$G:$CZ,25,0)</f>
        <v>0</v>
      </c>
      <c r="AO164" s="14">
        <f>VLOOKUP($B164,[2]Sheet3!$G:$CZ,26,0)</f>
        <v>0</v>
      </c>
      <c r="AP164" s="14">
        <f>VLOOKUP($B164,[2]Sheet3!$G:$CZ,27,0)</f>
        <v>0</v>
      </c>
      <c r="AQ164" s="14">
        <f>VLOOKUP($B164,[2]Sheet3!$G:$CZ,28,0)</f>
        <v>0</v>
      </c>
      <c r="AR164" s="14">
        <f>VLOOKUP($B164,[2]Sheet3!$G:$CZ,29,0)</f>
        <v>0</v>
      </c>
      <c r="AS164" s="14">
        <f>VLOOKUP($B164,[2]Sheet3!$G:$CZ,30,0)</f>
        <v>0</v>
      </c>
      <c r="AT164" s="14">
        <f>VLOOKUP($B164,[2]Sheet3!$G:$CZ,31,0)</f>
        <v>0</v>
      </c>
      <c r="AU164" s="14">
        <f>VLOOKUP($B164,[2]Sheet3!$G:$CZ,32,0)</f>
        <v>0</v>
      </c>
      <c r="AV164" s="14">
        <f>VLOOKUP($B164,[2]Sheet3!$G:$CZ,33,0)</f>
        <v>0</v>
      </c>
      <c r="AW164" s="14">
        <f>VLOOKUP($B164,[2]Sheet3!$G:$CZ,34,0)</f>
        <v>0</v>
      </c>
      <c r="AX164" s="14">
        <f>VLOOKUP($B164,[2]Sheet3!$G:$CZ,35,0)</f>
        <v>0</v>
      </c>
      <c r="AY164" s="14">
        <f>VLOOKUP($B164,[2]Sheet3!$G:$CZ,36,0)</f>
        <v>0</v>
      </c>
      <c r="AZ164" s="14">
        <f>VLOOKUP($B164,[2]Sheet3!$G:$CZ,37,0)</f>
        <v>0</v>
      </c>
      <c r="BA164" s="14">
        <f>VLOOKUP($B164,[2]Sheet3!$G:$CZ,38,0)</f>
        <v>0</v>
      </c>
      <c r="BB164" s="14">
        <f>VLOOKUP($B164,[2]Sheet3!$G:$CZ,39,0)</f>
        <v>0</v>
      </c>
      <c r="BC164" s="14">
        <f>VLOOKUP($B164,[2]Sheet3!$G:$CZ,40,0)</f>
        <v>0</v>
      </c>
      <c r="BD164" s="14">
        <f>VLOOKUP($B164,[2]Sheet3!$G:$CZ,41,0)</f>
        <v>0</v>
      </c>
      <c r="BE164" s="14">
        <f>VLOOKUP($B164,[2]Sheet3!$G:$CZ,42,0)</f>
        <v>0</v>
      </c>
      <c r="BF164" s="14">
        <f>VLOOKUP($B164,[2]Sheet3!$G:$CZ,43,0)</f>
        <v>0</v>
      </c>
      <c r="BG164" s="14">
        <f>VLOOKUP($B164,[2]Sheet3!$G:$CZ,44,0)</f>
        <v>0</v>
      </c>
      <c r="BH164" s="14">
        <f>VLOOKUP($B164,[2]Sheet3!$G:$CZ,45,0)</f>
        <v>0</v>
      </c>
      <c r="BI164" s="14">
        <f>VLOOKUP($B164,[2]Sheet3!$G:$CZ,46,0)</f>
        <v>0</v>
      </c>
      <c r="BJ164" s="14">
        <f>VLOOKUP($B164,[2]Sheet3!$G:$CZ,47,0)</f>
        <v>0</v>
      </c>
      <c r="BK164" s="14">
        <f>VLOOKUP($B164,[2]Sheet3!$G:$CZ,48,0)</f>
        <v>0</v>
      </c>
      <c r="BL164" s="14">
        <f>VLOOKUP($B164,[2]Sheet3!$G:$CZ,49,0)</f>
        <v>0</v>
      </c>
      <c r="BM164" s="14">
        <f>VLOOKUP($B164,[2]Sheet3!$G:$CZ,50,0)</f>
        <v>0</v>
      </c>
      <c r="BN164" s="14">
        <f>VLOOKUP($B164,[2]Sheet3!$G:$CZ,51,0)</f>
        <v>0</v>
      </c>
      <c r="BO164" s="14">
        <f>VLOOKUP($B164,[2]Sheet3!$G:$CZ,52,0)</f>
        <v>0</v>
      </c>
      <c r="BP164" s="14">
        <f>VLOOKUP($B164,[2]Sheet3!$G:$CZ,53,0)</f>
        <v>0</v>
      </c>
      <c r="BQ164" s="14">
        <f>VLOOKUP($B164,[2]Sheet3!$G:$CZ,54,0)</f>
        <v>0</v>
      </c>
      <c r="BR164" s="14">
        <f>VLOOKUP($B164,[2]Sheet3!$G:$CZ,55,0)</f>
        <v>0</v>
      </c>
      <c r="BS164" s="14">
        <f>VLOOKUP($B164,[2]Sheet3!$G:$CZ,56,0)</f>
        <v>0</v>
      </c>
      <c r="BT164" s="14">
        <f>VLOOKUP($B164,[2]Sheet3!$G:$CZ,57,0)</f>
        <v>0</v>
      </c>
      <c r="BU164" s="14">
        <f>VLOOKUP($B164,[2]Sheet3!$G:$CZ,58,0)</f>
        <v>0</v>
      </c>
      <c r="BV164" s="14">
        <f>VLOOKUP($B164,[2]Sheet3!$G:$CZ,59,0)</f>
        <v>0</v>
      </c>
      <c r="BW164" s="14">
        <f>VLOOKUP($B164,[2]Sheet3!$G:$CZ,60,0)</f>
        <v>0</v>
      </c>
      <c r="BX164" s="14">
        <f>VLOOKUP($B164,[2]Sheet3!$G:$CZ,61,0)</f>
        <v>0</v>
      </c>
      <c r="BY164" s="14">
        <f>VLOOKUP($B164,[2]Sheet3!$G:$CZ,62,0)</f>
        <v>0</v>
      </c>
      <c r="BZ164" s="14">
        <f>VLOOKUP($B164,[2]Sheet3!$G:$CZ,63,0)</f>
        <v>0</v>
      </c>
      <c r="CA164" s="14">
        <f>VLOOKUP($B164,[2]Sheet3!$G:$CZ,64,0)</f>
        <v>0</v>
      </c>
      <c r="CB164" s="14">
        <f>VLOOKUP($B164,[2]Sheet3!$G:$CZ,65,0)</f>
        <v>0</v>
      </c>
      <c r="CC164" s="14">
        <f>VLOOKUP($B164,[2]Sheet3!$G:$CZ,66,0)</f>
        <v>0</v>
      </c>
      <c r="CD164" s="14">
        <f>VLOOKUP($B164,[2]Sheet3!$G:$CZ,67,0)</f>
        <v>0</v>
      </c>
      <c r="CE164" s="14">
        <f>VLOOKUP($B164,[2]Sheet3!$G:$CZ,68,0)</f>
        <v>0</v>
      </c>
      <c r="CF164" s="14">
        <f>VLOOKUP($B164,[2]Sheet3!$G:$CZ,69,0)</f>
        <v>0</v>
      </c>
      <c r="CG164" s="14">
        <f>VLOOKUP($B164,[2]Sheet3!$G:$CZ,70,0)</f>
        <v>0</v>
      </c>
      <c r="CH164" s="14">
        <f>VLOOKUP($B164,[2]Sheet3!$G:$CZ,71,0)</f>
        <v>0</v>
      </c>
      <c r="CI164" s="14">
        <f>VLOOKUP($B164,[2]Sheet3!$G:$CZ,72,0)</f>
        <v>0</v>
      </c>
      <c r="CJ164" s="14">
        <f>VLOOKUP($B164,[2]Sheet3!$G:$CZ,73,0)</f>
        <v>0</v>
      </c>
      <c r="CK164" s="14">
        <f>VLOOKUP($B164,[2]Sheet3!$G:$CZ,74,0)</f>
        <v>0</v>
      </c>
      <c r="CL164" s="14">
        <f>VLOOKUP($B164,[2]Sheet3!$G:$CZ,75,0)</f>
        <v>0</v>
      </c>
      <c r="CM164" s="14">
        <f>VLOOKUP($B164,[2]Sheet3!$G:$CZ,76,0)</f>
        <v>0</v>
      </c>
      <c r="CN164" s="14">
        <f>VLOOKUP($B164,[2]Sheet3!$G:$CZ,77,0)</f>
        <v>0</v>
      </c>
      <c r="CO164" s="14">
        <f>VLOOKUP($B164,[2]Sheet3!$G:$CZ,78,0)</f>
        <v>0</v>
      </c>
      <c r="CP164" s="14">
        <f>VLOOKUP($B164,[2]Sheet3!$G:$CZ,79,0)</f>
        <v>0</v>
      </c>
      <c r="CQ164" s="14">
        <f>VLOOKUP($B164,[2]Sheet3!$G:$CZ,80,0)</f>
        <v>0</v>
      </c>
      <c r="CR164" s="14">
        <f>VLOOKUP($B164,[2]Sheet3!$G:$CZ,81,0)</f>
        <v>0</v>
      </c>
      <c r="CS164" s="14">
        <f>VLOOKUP($B164,[2]Sheet3!$G:$CZ,82,0)</f>
        <v>0</v>
      </c>
      <c r="CT164" s="14">
        <f>VLOOKUP($B164,[2]Sheet3!$G:$CZ,83,0)</f>
        <v>0</v>
      </c>
      <c r="CU164" s="14">
        <f>VLOOKUP($B164,[2]Sheet3!$G:$CZ,84,0)</f>
        <v>0</v>
      </c>
      <c r="CV164" s="14">
        <f>VLOOKUP($B164,[2]Sheet3!$G:$CZ,85,0)</f>
        <v>0</v>
      </c>
      <c r="CW164" s="14">
        <f>VLOOKUP($B164,[2]Sheet3!$G:$CZ,86,0)</f>
        <v>0</v>
      </c>
      <c r="CX164" s="14">
        <f>VLOOKUP($B164,[2]Sheet3!$G:$CZ,87,0)</f>
        <v>0</v>
      </c>
      <c r="CY164" s="14">
        <f>VLOOKUP($B164,[2]Sheet3!$G:$CZ,88,0)</f>
        <v>0</v>
      </c>
      <c r="CZ164" s="14">
        <f>VLOOKUP($B164,[2]Sheet3!$G:$CZ,89,0)</f>
        <v>0</v>
      </c>
      <c r="DA164" s="14">
        <f>VLOOKUP($B164,[2]Sheet3!$G:$CZ,90,0)</f>
        <v>0</v>
      </c>
      <c r="DB164" s="14">
        <f>VLOOKUP($B164,[2]Sheet3!$G:$CZ,91,0)</f>
        <v>0</v>
      </c>
      <c r="DC164" s="14">
        <f>VLOOKUP($B164,[2]Sheet3!$G:$CZ,92,0)</f>
        <v>0</v>
      </c>
      <c r="DD164" s="14">
        <f>VLOOKUP($B164,[2]Sheet3!$G:$CZ,93,0)</f>
        <v>0</v>
      </c>
      <c r="DE164" s="14">
        <f>VLOOKUP($B164,[2]Sheet3!$G:$CZ,94,0)</f>
        <v>0</v>
      </c>
      <c r="DF164" s="14">
        <f>VLOOKUP($B164,[2]Sheet3!$G:$CZ,95,0)</f>
        <v>0</v>
      </c>
      <c r="DG164" s="14">
        <f>VLOOKUP($B164,[2]Sheet3!$G:$CZ,96,0)</f>
        <v>0</v>
      </c>
      <c r="DH164" s="14">
        <f>VLOOKUP($B164,[2]Sheet3!$G:$CZ,97,0)</f>
        <v>0</v>
      </c>
      <c r="DI164" s="14">
        <f>VLOOKUP($B164,[2]Sheet3!$G:$CZ,98,0)</f>
        <v>0</v>
      </c>
    </row>
    <row r="165" spans="1:113" x14ac:dyDescent="0.3">
      <c r="A165" s="9" t="str">
        <f t="shared" si="6"/>
        <v>E14501</v>
      </c>
      <c r="B165" s="15" t="s">
        <v>991</v>
      </c>
      <c r="C165" s="15" t="s">
        <v>992</v>
      </c>
      <c r="F165" s="7" t="s">
        <v>15</v>
      </c>
      <c r="G165" s="12" t="s">
        <v>3660</v>
      </c>
      <c r="H165" s="12" t="str">
        <f>VLOOKUP($B165,[1]Sheet1!$A:$G,5,0)</f>
        <v>manish.kumar@redingtongroup.com</v>
      </c>
      <c r="I165" s="12" t="str">
        <f>VLOOKUP($B165,[1]Sheet1!$A:$G,7,0)</f>
        <v>jaswinder.singh@redingtongroup.com</v>
      </c>
      <c r="J165" s="12" t="s">
        <v>82</v>
      </c>
      <c r="K165" s="7"/>
      <c r="L165" s="7"/>
      <c r="M165" s="8"/>
      <c r="N165" s="7" t="str">
        <f t="shared" si="7"/>
        <v>manish.kumar@redingtongroup.com; jaswinder.singh@redingtongroup.com; nilesh.phirke@redingtongroup.com;christopher.joseph@redingtongroup.com</v>
      </c>
      <c r="O165" s="7" t="str">
        <f t="shared" si="8"/>
        <v>E14501</v>
      </c>
      <c r="P165" s="8" t="s">
        <v>5215</v>
      </c>
      <c r="Q165" s="14">
        <f>VLOOKUP($B165,[2]Sheet3!$G:$CZ,2,0)</f>
        <v>2400308965</v>
      </c>
      <c r="R165" s="14">
        <f>VLOOKUP($B165,[2]Sheet3!$G:$CZ,3,0)</f>
        <v>2400300719</v>
      </c>
      <c r="S165" s="14">
        <f>VLOOKUP($B165,[2]Sheet3!$G:$CZ,4,0)</f>
        <v>2400301242</v>
      </c>
      <c r="T165" s="14">
        <f>VLOOKUP($B165,[2]Sheet3!$G:$CZ,5,0)</f>
        <v>2400301244</v>
      </c>
      <c r="U165" s="14">
        <f>VLOOKUP($B165,[2]Sheet3!$G:$CZ,6,0)</f>
        <v>2400307786</v>
      </c>
      <c r="V165" s="14">
        <f>VLOOKUP($B165,[2]Sheet3!$G:$CZ,7,0)</f>
        <v>2400299446</v>
      </c>
      <c r="W165" s="14">
        <f>VLOOKUP($B165,[2]Sheet3!$G:$CZ,8,0)</f>
        <v>0</v>
      </c>
      <c r="X165" s="14">
        <f>VLOOKUP($B165,[2]Sheet3!$G:$CZ,9,0)</f>
        <v>0</v>
      </c>
      <c r="Y165" s="14">
        <f>VLOOKUP($B165,[2]Sheet3!$G:$CZ,10,0)</f>
        <v>0</v>
      </c>
      <c r="Z165" s="14">
        <f>VLOOKUP($B165,[2]Sheet3!$G:$CZ,11,0)</f>
        <v>0</v>
      </c>
      <c r="AA165" s="14">
        <f>VLOOKUP($B165,[2]Sheet3!$G:$CZ,12,0)</f>
        <v>0</v>
      </c>
      <c r="AB165" s="14">
        <f>VLOOKUP($B165,[2]Sheet3!$G:$CZ,13,0)</f>
        <v>0</v>
      </c>
      <c r="AC165" s="14">
        <f>VLOOKUP($B165,[2]Sheet3!$G:$CZ,14,0)</f>
        <v>0</v>
      </c>
      <c r="AD165" s="14">
        <f>VLOOKUP($B165,[2]Sheet3!$G:$CZ,15,0)</f>
        <v>0</v>
      </c>
      <c r="AE165" s="14">
        <f>VLOOKUP($B165,[2]Sheet3!$G:$CZ,16,0)</f>
        <v>0</v>
      </c>
      <c r="AF165" s="14">
        <f>VLOOKUP($B165,[2]Sheet3!$G:$CZ,17,0)</f>
        <v>0</v>
      </c>
      <c r="AG165" s="14">
        <f>VLOOKUP($B165,[2]Sheet3!$G:$CZ,18,0)</f>
        <v>0</v>
      </c>
      <c r="AH165" s="14">
        <f>VLOOKUP($B165,[2]Sheet3!$G:$CZ,19,0)</f>
        <v>0</v>
      </c>
      <c r="AI165" s="14">
        <f>VLOOKUP($B165,[2]Sheet3!$G:$CZ,20,0)</f>
        <v>0</v>
      </c>
      <c r="AJ165" s="14">
        <f>VLOOKUP($B165,[2]Sheet3!$G:$CZ,21,0)</f>
        <v>0</v>
      </c>
      <c r="AK165" s="14">
        <f>VLOOKUP($B165,[2]Sheet3!$G:$CZ,22,0)</f>
        <v>0</v>
      </c>
      <c r="AL165" s="14">
        <f>VLOOKUP($B165,[2]Sheet3!$G:$CZ,23,0)</f>
        <v>0</v>
      </c>
      <c r="AM165" s="14">
        <f>VLOOKUP($B165,[2]Sheet3!$G:$CZ,24,0)</f>
        <v>0</v>
      </c>
      <c r="AN165" s="14">
        <f>VLOOKUP($B165,[2]Sheet3!$G:$CZ,25,0)</f>
        <v>0</v>
      </c>
      <c r="AO165" s="14">
        <f>VLOOKUP($B165,[2]Sheet3!$G:$CZ,26,0)</f>
        <v>0</v>
      </c>
      <c r="AP165" s="14">
        <f>VLOOKUP($B165,[2]Sheet3!$G:$CZ,27,0)</f>
        <v>0</v>
      </c>
      <c r="AQ165" s="14">
        <f>VLOOKUP($B165,[2]Sheet3!$G:$CZ,28,0)</f>
        <v>0</v>
      </c>
      <c r="AR165" s="14">
        <f>VLOOKUP($B165,[2]Sheet3!$G:$CZ,29,0)</f>
        <v>0</v>
      </c>
      <c r="AS165" s="14">
        <f>VLOOKUP($B165,[2]Sheet3!$G:$CZ,30,0)</f>
        <v>0</v>
      </c>
      <c r="AT165" s="14">
        <f>VLOOKUP($B165,[2]Sheet3!$G:$CZ,31,0)</f>
        <v>0</v>
      </c>
      <c r="AU165" s="14">
        <f>VLOOKUP($B165,[2]Sheet3!$G:$CZ,32,0)</f>
        <v>0</v>
      </c>
      <c r="AV165" s="14">
        <f>VLOOKUP($B165,[2]Sheet3!$G:$CZ,33,0)</f>
        <v>0</v>
      </c>
      <c r="AW165" s="14">
        <f>VLOOKUP($B165,[2]Sheet3!$G:$CZ,34,0)</f>
        <v>0</v>
      </c>
      <c r="AX165" s="14">
        <f>VLOOKUP($B165,[2]Sheet3!$G:$CZ,35,0)</f>
        <v>0</v>
      </c>
      <c r="AY165" s="14">
        <f>VLOOKUP($B165,[2]Sheet3!$G:$CZ,36,0)</f>
        <v>0</v>
      </c>
      <c r="AZ165" s="14">
        <f>VLOOKUP($B165,[2]Sheet3!$G:$CZ,37,0)</f>
        <v>0</v>
      </c>
      <c r="BA165" s="14">
        <f>VLOOKUP($B165,[2]Sheet3!$G:$CZ,38,0)</f>
        <v>0</v>
      </c>
      <c r="BB165" s="14">
        <f>VLOOKUP($B165,[2]Sheet3!$G:$CZ,39,0)</f>
        <v>0</v>
      </c>
      <c r="BC165" s="14">
        <f>VLOOKUP($B165,[2]Sheet3!$G:$CZ,40,0)</f>
        <v>0</v>
      </c>
      <c r="BD165" s="14">
        <f>VLOOKUP($B165,[2]Sheet3!$G:$CZ,41,0)</f>
        <v>0</v>
      </c>
      <c r="BE165" s="14">
        <f>VLOOKUP($B165,[2]Sheet3!$G:$CZ,42,0)</f>
        <v>0</v>
      </c>
      <c r="BF165" s="14">
        <f>VLOOKUP($B165,[2]Sheet3!$G:$CZ,43,0)</f>
        <v>0</v>
      </c>
      <c r="BG165" s="14">
        <f>VLOOKUP($B165,[2]Sheet3!$G:$CZ,44,0)</f>
        <v>0</v>
      </c>
      <c r="BH165" s="14">
        <f>VLOOKUP($B165,[2]Sheet3!$G:$CZ,45,0)</f>
        <v>0</v>
      </c>
      <c r="BI165" s="14">
        <f>VLOOKUP($B165,[2]Sheet3!$G:$CZ,46,0)</f>
        <v>0</v>
      </c>
      <c r="BJ165" s="14">
        <f>VLOOKUP($B165,[2]Sheet3!$G:$CZ,47,0)</f>
        <v>0</v>
      </c>
      <c r="BK165" s="14">
        <f>VLOOKUP($B165,[2]Sheet3!$G:$CZ,48,0)</f>
        <v>0</v>
      </c>
      <c r="BL165" s="14">
        <f>VLOOKUP($B165,[2]Sheet3!$G:$CZ,49,0)</f>
        <v>0</v>
      </c>
      <c r="BM165" s="14">
        <f>VLOOKUP($B165,[2]Sheet3!$G:$CZ,50,0)</f>
        <v>0</v>
      </c>
      <c r="BN165" s="14">
        <f>VLOOKUP($B165,[2]Sheet3!$G:$CZ,51,0)</f>
        <v>0</v>
      </c>
      <c r="BO165" s="14">
        <f>VLOOKUP($B165,[2]Sheet3!$G:$CZ,52,0)</f>
        <v>0</v>
      </c>
      <c r="BP165" s="14">
        <f>VLOOKUP($B165,[2]Sheet3!$G:$CZ,53,0)</f>
        <v>0</v>
      </c>
      <c r="BQ165" s="14">
        <f>VLOOKUP($B165,[2]Sheet3!$G:$CZ,54,0)</f>
        <v>0</v>
      </c>
      <c r="BR165" s="14">
        <f>VLOOKUP($B165,[2]Sheet3!$G:$CZ,55,0)</f>
        <v>0</v>
      </c>
      <c r="BS165" s="14">
        <f>VLOOKUP($B165,[2]Sheet3!$G:$CZ,56,0)</f>
        <v>0</v>
      </c>
      <c r="BT165" s="14">
        <f>VLOOKUP($B165,[2]Sheet3!$G:$CZ,57,0)</f>
        <v>0</v>
      </c>
      <c r="BU165" s="14">
        <f>VLOOKUP($B165,[2]Sheet3!$G:$CZ,58,0)</f>
        <v>0</v>
      </c>
      <c r="BV165" s="14">
        <f>VLOOKUP($B165,[2]Sheet3!$G:$CZ,59,0)</f>
        <v>0</v>
      </c>
      <c r="BW165" s="14">
        <f>VLOOKUP($B165,[2]Sheet3!$G:$CZ,60,0)</f>
        <v>0</v>
      </c>
      <c r="BX165" s="14">
        <f>VLOOKUP($B165,[2]Sheet3!$G:$CZ,61,0)</f>
        <v>0</v>
      </c>
      <c r="BY165" s="14">
        <f>VLOOKUP($B165,[2]Sheet3!$G:$CZ,62,0)</f>
        <v>0</v>
      </c>
      <c r="BZ165" s="14">
        <f>VLOOKUP($B165,[2]Sheet3!$G:$CZ,63,0)</f>
        <v>0</v>
      </c>
      <c r="CA165" s="14">
        <f>VLOOKUP($B165,[2]Sheet3!$G:$CZ,64,0)</f>
        <v>0</v>
      </c>
      <c r="CB165" s="14">
        <f>VLOOKUP($B165,[2]Sheet3!$G:$CZ,65,0)</f>
        <v>0</v>
      </c>
      <c r="CC165" s="14">
        <f>VLOOKUP($B165,[2]Sheet3!$G:$CZ,66,0)</f>
        <v>0</v>
      </c>
      <c r="CD165" s="14">
        <f>VLOOKUP($B165,[2]Sheet3!$G:$CZ,67,0)</f>
        <v>0</v>
      </c>
      <c r="CE165" s="14">
        <f>VLOOKUP($B165,[2]Sheet3!$G:$CZ,68,0)</f>
        <v>0</v>
      </c>
      <c r="CF165" s="14">
        <f>VLOOKUP($B165,[2]Sheet3!$G:$CZ,69,0)</f>
        <v>0</v>
      </c>
      <c r="CG165" s="14">
        <f>VLOOKUP($B165,[2]Sheet3!$G:$CZ,70,0)</f>
        <v>0</v>
      </c>
      <c r="CH165" s="14">
        <f>VLOOKUP($B165,[2]Sheet3!$G:$CZ,71,0)</f>
        <v>0</v>
      </c>
      <c r="CI165" s="14">
        <f>VLOOKUP($B165,[2]Sheet3!$G:$CZ,72,0)</f>
        <v>0</v>
      </c>
      <c r="CJ165" s="14">
        <f>VLOOKUP($B165,[2]Sheet3!$G:$CZ,73,0)</f>
        <v>0</v>
      </c>
      <c r="CK165" s="14">
        <f>VLOOKUP($B165,[2]Sheet3!$G:$CZ,74,0)</f>
        <v>0</v>
      </c>
      <c r="CL165" s="14">
        <f>VLOOKUP($B165,[2]Sheet3!$G:$CZ,75,0)</f>
        <v>0</v>
      </c>
      <c r="CM165" s="14">
        <f>VLOOKUP($B165,[2]Sheet3!$G:$CZ,76,0)</f>
        <v>0</v>
      </c>
      <c r="CN165" s="14">
        <f>VLOOKUP($B165,[2]Sheet3!$G:$CZ,77,0)</f>
        <v>0</v>
      </c>
      <c r="CO165" s="14">
        <f>VLOOKUP($B165,[2]Sheet3!$G:$CZ,78,0)</f>
        <v>0</v>
      </c>
      <c r="CP165" s="14">
        <f>VLOOKUP($B165,[2]Sheet3!$G:$CZ,79,0)</f>
        <v>0</v>
      </c>
      <c r="CQ165" s="14">
        <f>VLOOKUP($B165,[2]Sheet3!$G:$CZ,80,0)</f>
        <v>0</v>
      </c>
      <c r="CR165" s="14">
        <f>VLOOKUP($B165,[2]Sheet3!$G:$CZ,81,0)</f>
        <v>0</v>
      </c>
      <c r="CS165" s="14">
        <f>VLOOKUP($B165,[2]Sheet3!$G:$CZ,82,0)</f>
        <v>0</v>
      </c>
      <c r="CT165" s="14">
        <f>VLOOKUP($B165,[2]Sheet3!$G:$CZ,83,0)</f>
        <v>0</v>
      </c>
      <c r="CU165" s="14">
        <f>VLOOKUP($B165,[2]Sheet3!$G:$CZ,84,0)</f>
        <v>0</v>
      </c>
      <c r="CV165" s="14">
        <f>VLOOKUP($B165,[2]Sheet3!$G:$CZ,85,0)</f>
        <v>0</v>
      </c>
      <c r="CW165" s="14">
        <f>VLOOKUP($B165,[2]Sheet3!$G:$CZ,86,0)</f>
        <v>0</v>
      </c>
      <c r="CX165" s="14">
        <f>VLOOKUP($B165,[2]Sheet3!$G:$CZ,87,0)</f>
        <v>0</v>
      </c>
      <c r="CY165" s="14">
        <f>VLOOKUP($B165,[2]Sheet3!$G:$CZ,88,0)</f>
        <v>0</v>
      </c>
      <c r="CZ165" s="14">
        <f>VLOOKUP($B165,[2]Sheet3!$G:$CZ,89,0)</f>
        <v>0</v>
      </c>
      <c r="DA165" s="14">
        <f>VLOOKUP($B165,[2]Sheet3!$G:$CZ,90,0)</f>
        <v>0</v>
      </c>
      <c r="DB165" s="14">
        <f>VLOOKUP($B165,[2]Sheet3!$G:$CZ,91,0)</f>
        <v>0</v>
      </c>
      <c r="DC165" s="14">
        <f>VLOOKUP($B165,[2]Sheet3!$G:$CZ,92,0)</f>
        <v>0</v>
      </c>
      <c r="DD165" s="14">
        <f>VLOOKUP($B165,[2]Sheet3!$G:$CZ,93,0)</f>
        <v>0</v>
      </c>
      <c r="DE165" s="14">
        <f>VLOOKUP($B165,[2]Sheet3!$G:$CZ,94,0)</f>
        <v>0</v>
      </c>
      <c r="DF165" s="14">
        <f>VLOOKUP($B165,[2]Sheet3!$G:$CZ,95,0)</f>
        <v>0</v>
      </c>
      <c r="DG165" s="14">
        <f>VLOOKUP($B165,[2]Sheet3!$G:$CZ,96,0)</f>
        <v>0</v>
      </c>
      <c r="DH165" s="14">
        <f>VLOOKUP($B165,[2]Sheet3!$G:$CZ,97,0)</f>
        <v>0</v>
      </c>
      <c r="DI165" s="14">
        <f>VLOOKUP($B165,[2]Sheet3!$G:$CZ,98,0)</f>
        <v>0</v>
      </c>
    </row>
    <row r="166" spans="1:113" x14ac:dyDescent="0.3">
      <c r="A166" s="9" t="str">
        <f t="shared" si="6"/>
        <v>W73224</v>
      </c>
      <c r="B166" s="15" t="s">
        <v>993</v>
      </c>
      <c r="C166" s="15" t="s">
        <v>994</v>
      </c>
      <c r="F166" s="7" t="s">
        <v>15</v>
      </c>
      <c r="G166" s="12" t="s">
        <v>3661</v>
      </c>
      <c r="H166" s="12" t="str">
        <f>VLOOKUP($B166,[1]Sheet1!$A:$G,5,0)</f>
        <v>malam.meena@redingtongroup.com</v>
      </c>
      <c r="I166" s="12" t="str">
        <f>VLOOKUP($B166,[1]Sheet1!$A:$G,7,0)</f>
        <v>dilip.vishwa@redingtongroup.com</v>
      </c>
      <c r="J166" s="12" t="s">
        <v>82</v>
      </c>
      <c r="K166" s="7"/>
      <c r="L166" s="7"/>
      <c r="M166" s="8"/>
      <c r="N166" s="7" t="str">
        <f t="shared" si="7"/>
        <v>malam.meena@redingtongroup.com; dilip.vishwa@redingtongroup.com; nilesh.phirke@redingtongroup.com;christopher.joseph@redingtongroup.com</v>
      </c>
      <c r="O166" s="7" t="str">
        <f t="shared" si="8"/>
        <v>W73224</v>
      </c>
      <c r="P166" s="8" t="s">
        <v>5215</v>
      </c>
      <c r="Q166" s="14">
        <f>VLOOKUP($B166,[2]Sheet3!$G:$CZ,2,0)</f>
        <v>2400309091</v>
      </c>
      <c r="R166" s="14">
        <f>VLOOKUP($B166,[2]Sheet3!$G:$CZ,3,0)</f>
        <v>2400304141</v>
      </c>
      <c r="S166" s="14">
        <f>VLOOKUP($B166,[2]Sheet3!$G:$CZ,4,0)</f>
        <v>2400304134</v>
      </c>
      <c r="T166" s="14">
        <f>VLOOKUP($B166,[2]Sheet3!$G:$CZ,5,0)</f>
        <v>2400304125</v>
      </c>
      <c r="U166" s="14">
        <f>VLOOKUP($B166,[2]Sheet3!$G:$CZ,6,0)</f>
        <v>2400301963</v>
      </c>
      <c r="V166" s="14">
        <f>VLOOKUP($B166,[2]Sheet3!$G:$CZ,7,0)</f>
        <v>2400305053</v>
      </c>
      <c r="W166" s="14">
        <f>VLOOKUP($B166,[2]Sheet3!$G:$CZ,8,0)</f>
        <v>2400305056</v>
      </c>
      <c r="X166" s="14">
        <f>VLOOKUP($B166,[2]Sheet3!$G:$CZ,9,0)</f>
        <v>2400306604</v>
      </c>
      <c r="Y166" s="14">
        <f>VLOOKUP($B166,[2]Sheet3!$G:$CZ,10,0)</f>
        <v>2400303337</v>
      </c>
      <c r="Z166" s="14">
        <f>VLOOKUP($B166,[2]Sheet3!$G:$CZ,11,0)</f>
        <v>2400304137</v>
      </c>
      <c r="AA166" s="14">
        <f>VLOOKUP($B166,[2]Sheet3!$G:$CZ,12,0)</f>
        <v>2400303412</v>
      </c>
      <c r="AB166" s="14">
        <f>VLOOKUP($B166,[2]Sheet3!$G:$CZ,13,0)</f>
        <v>0</v>
      </c>
      <c r="AC166" s="14">
        <f>VLOOKUP($B166,[2]Sheet3!$G:$CZ,14,0)</f>
        <v>0</v>
      </c>
      <c r="AD166" s="14">
        <f>VLOOKUP($B166,[2]Sheet3!$G:$CZ,15,0)</f>
        <v>0</v>
      </c>
      <c r="AE166" s="14">
        <f>VLOOKUP($B166,[2]Sheet3!$G:$CZ,16,0)</f>
        <v>0</v>
      </c>
      <c r="AF166" s="14">
        <f>VLOOKUP($B166,[2]Sheet3!$G:$CZ,17,0)</f>
        <v>0</v>
      </c>
      <c r="AG166" s="14">
        <f>VLOOKUP($B166,[2]Sheet3!$G:$CZ,18,0)</f>
        <v>0</v>
      </c>
      <c r="AH166" s="14">
        <f>VLOOKUP($B166,[2]Sheet3!$G:$CZ,19,0)</f>
        <v>0</v>
      </c>
      <c r="AI166" s="14">
        <f>VLOOKUP($B166,[2]Sheet3!$G:$CZ,20,0)</f>
        <v>0</v>
      </c>
      <c r="AJ166" s="14">
        <f>VLOOKUP($B166,[2]Sheet3!$G:$CZ,21,0)</f>
        <v>0</v>
      </c>
      <c r="AK166" s="14">
        <f>VLOOKUP($B166,[2]Sheet3!$G:$CZ,22,0)</f>
        <v>0</v>
      </c>
      <c r="AL166" s="14">
        <f>VLOOKUP($B166,[2]Sheet3!$G:$CZ,23,0)</f>
        <v>0</v>
      </c>
      <c r="AM166" s="14">
        <f>VLOOKUP($B166,[2]Sheet3!$G:$CZ,24,0)</f>
        <v>0</v>
      </c>
      <c r="AN166" s="14">
        <f>VLOOKUP($B166,[2]Sheet3!$G:$CZ,25,0)</f>
        <v>0</v>
      </c>
      <c r="AO166" s="14">
        <f>VLOOKUP($B166,[2]Sheet3!$G:$CZ,26,0)</f>
        <v>0</v>
      </c>
      <c r="AP166" s="14">
        <f>VLOOKUP($B166,[2]Sheet3!$G:$CZ,27,0)</f>
        <v>0</v>
      </c>
      <c r="AQ166" s="14">
        <f>VLOOKUP($B166,[2]Sheet3!$G:$CZ,28,0)</f>
        <v>0</v>
      </c>
      <c r="AR166" s="14">
        <f>VLOOKUP($B166,[2]Sheet3!$G:$CZ,29,0)</f>
        <v>0</v>
      </c>
      <c r="AS166" s="14">
        <f>VLOOKUP($B166,[2]Sheet3!$G:$CZ,30,0)</f>
        <v>0</v>
      </c>
      <c r="AT166" s="14">
        <f>VLOOKUP($B166,[2]Sheet3!$G:$CZ,31,0)</f>
        <v>0</v>
      </c>
      <c r="AU166" s="14">
        <f>VLOOKUP($B166,[2]Sheet3!$G:$CZ,32,0)</f>
        <v>0</v>
      </c>
      <c r="AV166" s="14">
        <f>VLOOKUP($B166,[2]Sheet3!$G:$CZ,33,0)</f>
        <v>0</v>
      </c>
      <c r="AW166" s="14">
        <f>VLOOKUP($B166,[2]Sheet3!$G:$CZ,34,0)</f>
        <v>0</v>
      </c>
      <c r="AX166" s="14">
        <f>VLOOKUP($B166,[2]Sheet3!$G:$CZ,35,0)</f>
        <v>0</v>
      </c>
      <c r="AY166" s="14">
        <f>VLOOKUP($B166,[2]Sheet3!$G:$CZ,36,0)</f>
        <v>0</v>
      </c>
      <c r="AZ166" s="14">
        <f>VLOOKUP($B166,[2]Sheet3!$G:$CZ,37,0)</f>
        <v>0</v>
      </c>
      <c r="BA166" s="14">
        <f>VLOOKUP($B166,[2]Sheet3!$G:$CZ,38,0)</f>
        <v>0</v>
      </c>
      <c r="BB166" s="14">
        <f>VLOOKUP($B166,[2]Sheet3!$G:$CZ,39,0)</f>
        <v>0</v>
      </c>
      <c r="BC166" s="14">
        <f>VLOOKUP($B166,[2]Sheet3!$G:$CZ,40,0)</f>
        <v>0</v>
      </c>
      <c r="BD166" s="14">
        <f>VLOOKUP($B166,[2]Sheet3!$G:$CZ,41,0)</f>
        <v>0</v>
      </c>
      <c r="BE166" s="14">
        <f>VLOOKUP($B166,[2]Sheet3!$G:$CZ,42,0)</f>
        <v>0</v>
      </c>
      <c r="BF166" s="14">
        <f>VLOOKUP($B166,[2]Sheet3!$G:$CZ,43,0)</f>
        <v>0</v>
      </c>
      <c r="BG166" s="14">
        <f>VLOOKUP($B166,[2]Sheet3!$G:$CZ,44,0)</f>
        <v>0</v>
      </c>
      <c r="BH166" s="14">
        <f>VLOOKUP($B166,[2]Sheet3!$G:$CZ,45,0)</f>
        <v>0</v>
      </c>
      <c r="BI166" s="14">
        <f>VLOOKUP($B166,[2]Sheet3!$G:$CZ,46,0)</f>
        <v>0</v>
      </c>
      <c r="BJ166" s="14">
        <f>VLOOKUP($B166,[2]Sheet3!$G:$CZ,47,0)</f>
        <v>0</v>
      </c>
      <c r="BK166" s="14">
        <f>VLOOKUP($B166,[2]Sheet3!$G:$CZ,48,0)</f>
        <v>0</v>
      </c>
      <c r="BL166" s="14">
        <f>VLOOKUP($B166,[2]Sheet3!$G:$CZ,49,0)</f>
        <v>0</v>
      </c>
      <c r="BM166" s="14">
        <f>VLOOKUP($B166,[2]Sheet3!$G:$CZ,50,0)</f>
        <v>0</v>
      </c>
      <c r="BN166" s="14">
        <f>VLOOKUP($B166,[2]Sheet3!$G:$CZ,51,0)</f>
        <v>0</v>
      </c>
      <c r="BO166" s="14">
        <f>VLOOKUP($B166,[2]Sheet3!$G:$CZ,52,0)</f>
        <v>0</v>
      </c>
      <c r="BP166" s="14">
        <f>VLOOKUP($B166,[2]Sheet3!$G:$CZ,53,0)</f>
        <v>0</v>
      </c>
      <c r="BQ166" s="14">
        <f>VLOOKUP($B166,[2]Sheet3!$G:$CZ,54,0)</f>
        <v>0</v>
      </c>
      <c r="BR166" s="14">
        <f>VLOOKUP($B166,[2]Sheet3!$G:$CZ,55,0)</f>
        <v>0</v>
      </c>
      <c r="BS166" s="14">
        <f>VLOOKUP($B166,[2]Sheet3!$G:$CZ,56,0)</f>
        <v>0</v>
      </c>
      <c r="BT166" s="14">
        <f>VLOOKUP($B166,[2]Sheet3!$G:$CZ,57,0)</f>
        <v>0</v>
      </c>
      <c r="BU166" s="14">
        <f>VLOOKUP($B166,[2]Sheet3!$G:$CZ,58,0)</f>
        <v>0</v>
      </c>
      <c r="BV166" s="14">
        <f>VLOOKUP($B166,[2]Sheet3!$G:$CZ,59,0)</f>
        <v>0</v>
      </c>
      <c r="BW166" s="14">
        <f>VLOOKUP($B166,[2]Sheet3!$G:$CZ,60,0)</f>
        <v>0</v>
      </c>
      <c r="BX166" s="14">
        <f>VLOOKUP($B166,[2]Sheet3!$G:$CZ,61,0)</f>
        <v>0</v>
      </c>
      <c r="BY166" s="14">
        <f>VLOOKUP($B166,[2]Sheet3!$G:$CZ,62,0)</f>
        <v>0</v>
      </c>
      <c r="BZ166" s="14">
        <f>VLOOKUP($B166,[2]Sheet3!$G:$CZ,63,0)</f>
        <v>0</v>
      </c>
      <c r="CA166" s="14">
        <f>VLOOKUP($B166,[2]Sheet3!$G:$CZ,64,0)</f>
        <v>0</v>
      </c>
      <c r="CB166" s="14">
        <f>VLOOKUP($B166,[2]Sheet3!$G:$CZ,65,0)</f>
        <v>0</v>
      </c>
      <c r="CC166" s="14">
        <f>VLOOKUP($B166,[2]Sheet3!$G:$CZ,66,0)</f>
        <v>0</v>
      </c>
      <c r="CD166" s="14">
        <f>VLOOKUP($B166,[2]Sheet3!$G:$CZ,67,0)</f>
        <v>0</v>
      </c>
      <c r="CE166" s="14">
        <f>VLOOKUP($B166,[2]Sheet3!$G:$CZ,68,0)</f>
        <v>0</v>
      </c>
      <c r="CF166" s="14">
        <f>VLOOKUP($B166,[2]Sheet3!$G:$CZ,69,0)</f>
        <v>0</v>
      </c>
      <c r="CG166" s="14">
        <f>VLOOKUP($B166,[2]Sheet3!$G:$CZ,70,0)</f>
        <v>0</v>
      </c>
      <c r="CH166" s="14">
        <f>VLOOKUP($B166,[2]Sheet3!$G:$CZ,71,0)</f>
        <v>0</v>
      </c>
      <c r="CI166" s="14">
        <f>VLOOKUP($B166,[2]Sheet3!$G:$CZ,72,0)</f>
        <v>0</v>
      </c>
      <c r="CJ166" s="14">
        <f>VLOOKUP($B166,[2]Sheet3!$G:$CZ,73,0)</f>
        <v>0</v>
      </c>
      <c r="CK166" s="14">
        <f>VLOOKUP($B166,[2]Sheet3!$G:$CZ,74,0)</f>
        <v>0</v>
      </c>
      <c r="CL166" s="14">
        <f>VLOOKUP($B166,[2]Sheet3!$G:$CZ,75,0)</f>
        <v>0</v>
      </c>
      <c r="CM166" s="14">
        <f>VLOOKUP($B166,[2]Sheet3!$G:$CZ,76,0)</f>
        <v>0</v>
      </c>
      <c r="CN166" s="14">
        <f>VLOOKUP($B166,[2]Sheet3!$G:$CZ,77,0)</f>
        <v>0</v>
      </c>
      <c r="CO166" s="14">
        <f>VLOOKUP($B166,[2]Sheet3!$G:$CZ,78,0)</f>
        <v>0</v>
      </c>
      <c r="CP166" s="14">
        <f>VLOOKUP($B166,[2]Sheet3!$G:$CZ,79,0)</f>
        <v>0</v>
      </c>
      <c r="CQ166" s="14">
        <f>VLOOKUP($B166,[2]Sheet3!$G:$CZ,80,0)</f>
        <v>0</v>
      </c>
      <c r="CR166" s="14">
        <f>VLOOKUP($B166,[2]Sheet3!$G:$CZ,81,0)</f>
        <v>0</v>
      </c>
      <c r="CS166" s="14">
        <f>VLOOKUP($B166,[2]Sheet3!$G:$CZ,82,0)</f>
        <v>0</v>
      </c>
      <c r="CT166" s="14">
        <f>VLOOKUP($B166,[2]Sheet3!$G:$CZ,83,0)</f>
        <v>0</v>
      </c>
      <c r="CU166" s="14">
        <f>VLOOKUP($B166,[2]Sheet3!$G:$CZ,84,0)</f>
        <v>0</v>
      </c>
      <c r="CV166" s="14">
        <f>VLOOKUP($B166,[2]Sheet3!$G:$CZ,85,0)</f>
        <v>0</v>
      </c>
      <c r="CW166" s="14">
        <f>VLOOKUP($B166,[2]Sheet3!$G:$CZ,86,0)</f>
        <v>0</v>
      </c>
      <c r="CX166" s="14">
        <f>VLOOKUP($B166,[2]Sheet3!$G:$CZ,87,0)</f>
        <v>0</v>
      </c>
      <c r="CY166" s="14">
        <f>VLOOKUP($B166,[2]Sheet3!$G:$CZ,88,0)</f>
        <v>0</v>
      </c>
      <c r="CZ166" s="14">
        <f>VLOOKUP($B166,[2]Sheet3!$G:$CZ,89,0)</f>
        <v>0</v>
      </c>
      <c r="DA166" s="14">
        <f>VLOOKUP($B166,[2]Sheet3!$G:$CZ,90,0)</f>
        <v>0</v>
      </c>
      <c r="DB166" s="14">
        <f>VLOOKUP($B166,[2]Sheet3!$G:$CZ,91,0)</f>
        <v>0</v>
      </c>
      <c r="DC166" s="14">
        <f>VLOOKUP($B166,[2]Sheet3!$G:$CZ,92,0)</f>
        <v>0</v>
      </c>
      <c r="DD166" s="14">
        <f>VLOOKUP($B166,[2]Sheet3!$G:$CZ,93,0)</f>
        <v>0</v>
      </c>
      <c r="DE166" s="14">
        <f>VLOOKUP($B166,[2]Sheet3!$G:$CZ,94,0)</f>
        <v>0</v>
      </c>
      <c r="DF166" s="14">
        <f>VLOOKUP($B166,[2]Sheet3!$G:$CZ,95,0)</f>
        <v>0</v>
      </c>
      <c r="DG166" s="14">
        <f>VLOOKUP($B166,[2]Sheet3!$G:$CZ,96,0)</f>
        <v>0</v>
      </c>
      <c r="DH166" s="14">
        <f>VLOOKUP($B166,[2]Sheet3!$G:$CZ,97,0)</f>
        <v>0</v>
      </c>
      <c r="DI166" s="14">
        <f>VLOOKUP($B166,[2]Sheet3!$G:$CZ,98,0)</f>
        <v>0</v>
      </c>
    </row>
    <row r="167" spans="1:113" x14ac:dyDescent="0.3">
      <c r="A167" s="9" t="str">
        <f t="shared" si="6"/>
        <v>N13624</v>
      </c>
      <c r="B167" s="15" t="s">
        <v>80</v>
      </c>
      <c r="C167" s="15" t="s">
        <v>81</v>
      </c>
      <c r="F167" s="7" t="s">
        <v>15</v>
      </c>
      <c r="G167" s="12" t="s">
        <v>3662</v>
      </c>
      <c r="H167" s="12" t="str">
        <f>VLOOKUP($B167,[1]Sheet1!$A:$G,5,0)</f>
        <v>dheeraj.sharma@redingtongroup.com</v>
      </c>
      <c r="I167" s="12" t="str">
        <f>VLOOKUP($B167,[1]Sheet1!$A:$G,7,0)</f>
        <v>sidharth.eknath@redingtongroup.com</v>
      </c>
      <c r="J167" s="12" t="s">
        <v>82</v>
      </c>
      <c r="K167" s="7"/>
      <c r="L167" s="7"/>
      <c r="M167" s="8"/>
      <c r="N167" s="7" t="str">
        <f t="shared" si="7"/>
        <v>dheeraj.sharma@redingtongroup.com; sidharth.eknath@redingtongroup.com; nilesh.phirke@redingtongroup.com;christopher.joseph@redingtongroup.com</v>
      </c>
      <c r="O167" s="7" t="str">
        <f t="shared" si="8"/>
        <v>N13624</v>
      </c>
      <c r="P167" s="8" t="s">
        <v>5215</v>
      </c>
      <c r="Q167" s="14">
        <f>VLOOKUP($B167,[2]Sheet3!$G:$CZ,2,0)</f>
        <v>2400309038</v>
      </c>
      <c r="R167" s="14">
        <f>VLOOKUP($B167,[2]Sheet3!$G:$CZ,3,0)</f>
        <v>2400308275</v>
      </c>
      <c r="S167" s="14">
        <f>VLOOKUP($B167,[2]Sheet3!$G:$CZ,4,0)</f>
        <v>2400308343</v>
      </c>
      <c r="T167" s="14">
        <f>VLOOKUP($B167,[2]Sheet3!$G:$CZ,5,0)</f>
        <v>2400306463</v>
      </c>
      <c r="U167" s="14">
        <f>VLOOKUP($B167,[2]Sheet3!$G:$CZ,6,0)</f>
        <v>2400308344</v>
      </c>
      <c r="V167" s="14">
        <f>VLOOKUP($B167,[2]Sheet3!$G:$CZ,7,0)</f>
        <v>2400304427</v>
      </c>
      <c r="W167" s="14">
        <f>VLOOKUP($B167,[2]Sheet3!$G:$CZ,8,0)</f>
        <v>2400304399</v>
      </c>
      <c r="X167" s="14">
        <f>VLOOKUP($B167,[2]Sheet3!$G:$CZ,9,0)</f>
        <v>0</v>
      </c>
      <c r="Y167" s="14">
        <f>VLOOKUP($B167,[2]Sheet3!$G:$CZ,10,0)</f>
        <v>0</v>
      </c>
      <c r="Z167" s="14">
        <f>VLOOKUP($B167,[2]Sheet3!$G:$CZ,11,0)</f>
        <v>0</v>
      </c>
      <c r="AA167" s="14">
        <f>VLOOKUP($B167,[2]Sheet3!$G:$CZ,12,0)</f>
        <v>0</v>
      </c>
      <c r="AB167" s="14">
        <f>VLOOKUP($B167,[2]Sheet3!$G:$CZ,13,0)</f>
        <v>0</v>
      </c>
      <c r="AC167" s="14">
        <f>VLOOKUP($B167,[2]Sheet3!$G:$CZ,14,0)</f>
        <v>0</v>
      </c>
      <c r="AD167" s="14">
        <f>VLOOKUP($B167,[2]Sheet3!$G:$CZ,15,0)</f>
        <v>0</v>
      </c>
      <c r="AE167" s="14">
        <f>VLOOKUP($B167,[2]Sheet3!$G:$CZ,16,0)</f>
        <v>0</v>
      </c>
      <c r="AF167" s="14">
        <f>VLOOKUP($B167,[2]Sheet3!$G:$CZ,17,0)</f>
        <v>0</v>
      </c>
      <c r="AG167" s="14">
        <f>VLOOKUP($B167,[2]Sheet3!$G:$CZ,18,0)</f>
        <v>0</v>
      </c>
      <c r="AH167" s="14">
        <f>VLOOKUP($B167,[2]Sheet3!$G:$CZ,19,0)</f>
        <v>0</v>
      </c>
      <c r="AI167" s="14">
        <f>VLOOKUP($B167,[2]Sheet3!$G:$CZ,20,0)</f>
        <v>0</v>
      </c>
      <c r="AJ167" s="14">
        <f>VLOOKUP($B167,[2]Sheet3!$G:$CZ,21,0)</f>
        <v>0</v>
      </c>
      <c r="AK167" s="14">
        <f>VLOOKUP($B167,[2]Sheet3!$G:$CZ,22,0)</f>
        <v>0</v>
      </c>
      <c r="AL167" s="14">
        <f>VLOOKUP($B167,[2]Sheet3!$G:$CZ,23,0)</f>
        <v>0</v>
      </c>
      <c r="AM167" s="14">
        <f>VLOOKUP($B167,[2]Sheet3!$G:$CZ,24,0)</f>
        <v>0</v>
      </c>
      <c r="AN167" s="14">
        <f>VLOOKUP($B167,[2]Sheet3!$G:$CZ,25,0)</f>
        <v>0</v>
      </c>
      <c r="AO167" s="14">
        <f>VLOOKUP($B167,[2]Sheet3!$G:$CZ,26,0)</f>
        <v>0</v>
      </c>
      <c r="AP167" s="14">
        <f>VLOOKUP($B167,[2]Sheet3!$G:$CZ,27,0)</f>
        <v>0</v>
      </c>
      <c r="AQ167" s="14">
        <f>VLOOKUP($B167,[2]Sheet3!$G:$CZ,28,0)</f>
        <v>0</v>
      </c>
      <c r="AR167" s="14">
        <f>VLOOKUP($B167,[2]Sheet3!$G:$CZ,29,0)</f>
        <v>0</v>
      </c>
      <c r="AS167" s="14">
        <f>VLOOKUP($B167,[2]Sheet3!$G:$CZ,30,0)</f>
        <v>0</v>
      </c>
      <c r="AT167" s="14">
        <f>VLOOKUP($B167,[2]Sheet3!$G:$CZ,31,0)</f>
        <v>0</v>
      </c>
      <c r="AU167" s="14">
        <f>VLOOKUP($B167,[2]Sheet3!$G:$CZ,32,0)</f>
        <v>0</v>
      </c>
      <c r="AV167" s="14">
        <f>VLOOKUP($B167,[2]Sheet3!$G:$CZ,33,0)</f>
        <v>0</v>
      </c>
      <c r="AW167" s="14">
        <f>VLOOKUP($B167,[2]Sheet3!$G:$CZ,34,0)</f>
        <v>0</v>
      </c>
      <c r="AX167" s="14">
        <f>VLOOKUP($B167,[2]Sheet3!$G:$CZ,35,0)</f>
        <v>0</v>
      </c>
      <c r="AY167" s="14">
        <f>VLOOKUP($B167,[2]Sheet3!$G:$CZ,36,0)</f>
        <v>0</v>
      </c>
      <c r="AZ167" s="14">
        <f>VLOOKUP($B167,[2]Sheet3!$G:$CZ,37,0)</f>
        <v>0</v>
      </c>
      <c r="BA167" s="14">
        <f>VLOOKUP($B167,[2]Sheet3!$G:$CZ,38,0)</f>
        <v>0</v>
      </c>
      <c r="BB167" s="14">
        <f>VLOOKUP($B167,[2]Sheet3!$G:$CZ,39,0)</f>
        <v>0</v>
      </c>
      <c r="BC167" s="14">
        <f>VLOOKUP($B167,[2]Sheet3!$G:$CZ,40,0)</f>
        <v>0</v>
      </c>
      <c r="BD167" s="14">
        <f>VLOOKUP($B167,[2]Sheet3!$G:$CZ,41,0)</f>
        <v>0</v>
      </c>
      <c r="BE167" s="14">
        <f>VLOOKUP($B167,[2]Sheet3!$G:$CZ,42,0)</f>
        <v>0</v>
      </c>
      <c r="BF167" s="14">
        <f>VLOOKUP($B167,[2]Sheet3!$G:$CZ,43,0)</f>
        <v>0</v>
      </c>
      <c r="BG167" s="14">
        <f>VLOOKUP($B167,[2]Sheet3!$G:$CZ,44,0)</f>
        <v>0</v>
      </c>
      <c r="BH167" s="14">
        <f>VLOOKUP($B167,[2]Sheet3!$G:$CZ,45,0)</f>
        <v>0</v>
      </c>
      <c r="BI167" s="14">
        <f>VLOOKUP($B167,[2]Sheet3!$G:$CZ,46,0)</f>
        <v>0</v>
      </c>
      <c r="BJ167" s="14">
        <f>VLOOKUP($B167,[2]Sheet3!$G:$CZ,47,0)</f>
        <v>0</v>
      </c>
      <c r="BK167" s="14">
        <f>VLOOKUP($B167,[2]Sheet3!$G:$CZ,48,0)</f>
        <v>0</v>
      </c>
      <c r="BL167" s="14">
        <f>VLOOKUP($B167,[2]Sheet3!$G:$CZ,49,0)</f>
        <v>0</v>
      </c>
      <c r="BM167" s="14">
        <f>VLOOKUP($B167,[2]Sheet3!$G:$CZ,50,0)</f>
        <v>0</v>
      </c>
      <c r="BN167" s="14">
        <f>VLOOKUP($B167,[2]Sheet3!$G:$CZ,51,0)</f>
        <v>0</v>
      </c>
      <c r="BO167" s="14">
        <f>VLOOKUP($B167,[2]Sheet3!$G:$CZ,52,0)</f>
        <v>0</v>
      </c>
      <c r="BP167" s="14">
        <f>VLOOKUP($B167,[2]Sheet3!$G:$CZ,53,0)</f>
        <v>0</v>
      </c>
      <c r="BQ167" s="14">
        <f>VLOOKUP($B167,[2]Sheet3!$G:$CZ,54,0)</f>
        <v>0</v>
      </c>
      <c r="BR167" s="14">
        <f>VLOOKUP($B167,[2]Sheet3!$G:$CZ,55,0)</f>
        <v>0</v>
      </c>
      <c r="BS167" s="14">
        <f>VLOOKUP($B167,[2]Sheet3!$G:$CZ,56,0)</f>
        <v>0</v>
      </c>
      <c r="BT167" s="14">
        <f>VLOOKUP($B167,[2]Sheet3!$G:$CZ,57,0)</f>
        <v>0</v>
      </c>
      <c r="BU167" s="14">
        <f>VLOOKUP($B167,[2]Sheet3!$G:$CZ,58,0)</f>
        <v>0</v>
      </c>
      <c r="BV167" s="14">
        <f>VLOOKUP($B167,[2]Sheet3!$G:$CZ,59,0)</f>
        <v>0</v>
      </c>
      <c r="BW167" s="14">
        <f>VLOOKUP($B167,[2]Sheet3!$G:$CZ,60,0)</f>
        <v>0</v>
      </c>
      <c r="BX167" s="14">
        <f>VLOOKUP($B167,[2]Sheet3!$G:$CZ,61,0)</f>
        <v>0</v>
      </c>
      <c r="BY167" s="14">
        <f>VLOOKUP($B167,[2]Sheet3!$G:$CZ,62,0)</f>
        <v>0</v>
      </c>
      <c r="BZ167" s="14">
        <f>VLOOKUP($B167,[2]Sheet3!$G:$CZ,63,0)</f>
        <v>0</v>
      </c>
      <c r="CA167" s="14">
        <f>VLOOKUP($B167,[2]Sheet3!$G:$CZ,64,0)</f>
        <v>0</v>
      </c>
      <c r="CB167" s="14">
        <f>VLOOKUP($B167,[2]Sheet3!$G:$CZ,65,0)</f>
        <v>0</v>
      </c>
      <c r="CC167" s="14">
        <f>VLOOKUP($B167,[2]Sheet3!$G:$CZ,66,0)</f>
        <v>0</v>
      </c>
      <c r="CD167" s="14">
        <f>VLOOKUP($B167,[2]Sheet3!$G:$CZ,67,0)</f>
        <v>0</v>
      </c>
      <c r="CE167" s="14">
        <f>VLOOKUP($B167,[2]Sheet3!$G:$CZ,68,0)</f>
        <v>0</v>
      </c>
      <c r="CF167" s="14">
        <f>VLOOKUP($B167,[2]Sheet3!$G:$CZ,69,0)</f>
        <v>0</v>
      </c>
      <c r="CG167" s="14">
        <f>VLOOKUP($B167,[2]Sheet3!$G:$CZ,70,0)</f>
        <v>0</v>
      </c>
      <c r="CH167" s="14">
        <f>VLOOKUP($B167,[2]Sheet3!$G:$CZ,71,0)</f>
        <v>0</v>
      </c>
      <c r="CI167" s="14">
        <f>VLOOKUP($B167,[2]Sheet3!$G:$CZ,72,0)</f>
        <v>0</v>
      </c>
      <c r="CJ167" s="14">
        <f>VLOOKUP($B167,[2]Sheet3!$G:$CZ,73,0)</f>
        <v>0</v>
      </c>
      <c r="CK167" s="14">
        <f>VLOOKUP($B167,[2]Sheet3!$G:$CZ,74,0)</f>
        <v>0</v>
      </c>
      <c r="CL167" s="14">
        <f>VLOOKUP($B167,[2]Sheet3!$G:$CZ,75,0)</f>
        <v>0</v>
      </c>
      <c r="CM167" s="14">
        <f>VLOOKUP($B167,[2]Sheet3!$G:$CZ,76,0)</f>
        <v>0</v>
      </c>
      <c r="CN167" s="14">
        <f>VLOOKUP($B167,[2]Sheet3!$G:$CZ,77,0)</f>
        <v>0</v>
      </c>
      <c r="CO167" s="14">
        <f>VLOOKUP($B167,[2]Sheet3!$G:$CZ,78,0)</f>
        <v>0</v>
      </c>
      <c r="CP167" s="14">
        <f>VLOOKUP($B167,[2]Sheet3!$G:$CZ,79,0)</f>
        <v>0</v>
      </c>
      <c r="CQ167" s="14">
        <f>VLOOKUP($B167,[2]Sheet3!$G:$CZ,80,0)</f>
        <v>0</v>
      </c>
      <c r="CR167" s="14">
        <f>VLOOKUP($B167,[2]Sheet3!$G:$CZ,81,0)</f>
        <v>0</v>
      </c>
      <c r="CS167" s="14">
        <f>VLOOKUP($B167,[2]Sheet3!$G:$CZ,82,0)</f>
        <v>0</v>
      </c>
      <c r="CT167" s="14">
        <f>VLOOKUP($B167,[2]Sheet3!$G:$CZ,83,0)</f>
        <v>0</v>
      </c>
      <c r="CU167" s="14">
        <f>VLOOKUP($B167,[2]Sheet3!$G:$CZ,84,0)</f>
        <v>0</v>
      </c>
      <c r="CV167" s="14">
        <f>VLOOKUP($B167,[2]Sheet3!$G:$CZ,85,0)</f>
        <v>0</v>
      </c>
      <c r="CW167" s="14">
        <f>VLOOKUP($B167,[2]Sheet3!$G:$CZ,86,0)</f>
        <v>0</v>
      </c>
      <c r="CX167" s="14">
        <f>VLOOKUP($B167,[2]Sheet3!$G:$CZ,87,0)</f>
        <v>0</v>
      </c>
      <c r="CY167" s="14">
        <f>VLOOKUP($B167,[2]Sheet3!$G:$CZ,88,0)</f>
        <v>0</v>
      </c>
      <c r="CZ167" s="14">
        <f>VLOOKUP($B167,[2]Sheet3!$G:$CZ,89,0)</f>
        <v>0</v>
      </c>
      <c r="DA167" s="14">
        <f>VLOOKUP($B167,[2]Sheet3!$G:$CZ,90,0)</f>
        <v>0</v>
      </c>
      <c r="DB167" s="14">
        <f>VLOOKUP($B167,[2]Sheet3!$G:$CZ,91,0)</f>
        <v>0</v>
      </c>
      <c r="DC167" s="14">
        <f>VLOOKUP($B167,[2]Sheet3!$G:$CZ,92,0)</f>
        <v>0</v>
      </c>
      <c r="DD167" s="14">
        <f>VLOOKUP($B167,[2]Sheet3!$G:$CZ,93,0)</f>
        <v>0</v>
      </c>
      <c r="DE167" s="14">
        <f>VLOOKUP($B167,[2]Sheet3!$G:$CZ,94,0)</f>
        <v>0</v>
      </c>
      <c r="DF167" s="14">
        <f>VLOOKUP($B167,[2]Sheet3!$G:$CZ,95,0)</f>
        <v>0</v>
      </c>
      <c r="DG167" s="14">
        <f>VLOOKUP($B167,[2]Sheet3!$G:$CZ,96,0)</f>
        <v>0</v>
      </c>
      <c r="DH167" s="14">
        <f>VLOOKUP($B167,[2]Sheet3!$G:$CZ,97,0)</f>
        <v>0</v>
      </c>
      <c r="DI167" s="14">
        <f>VLOOKUP($B167,[2]Sheet3!$G:$CZ,98,0)</f>
        <v>0</v>
      </c>
    </row>
    <row r="168" spans="1:113" x14ac:dyDescent="0.3">
      <c r="A168" s="9" t="str">
        <f t="shared" si="6"/>
        <v>S23229</v>
      </c>
      <c r="B168" s="15" t="s">
        <v>238</v>
      </c>
      <c r="C168" s="15" t="s">
        <v>239</v>
      </c>
      <c r="F168" s="7" t="s">
        <v>15</v>
      </c>
      <c r="G168" s="12" t="s">
        <v>3663</v>
      </c>
      <c r="H168" s="12" t="str">
        <f>VLOOKUP($B168,[1]Sheet1!$A:$G,5,0)</f>
        <v>kamal.punjabi@redingtongroup.com</v>
      </c>
      <c r="I168" s="12" t="str">
        <f>VLOOKUP($B168,[1]Sheet1!$A:$G,7,0)</f>
        <v>vikram.kumar@redingtongroup.com</v>
      </c>
      <c r="J168" s="12" t="s">
        <v>82</v>
      </c>
      <c r="K168" s="7"/>
      <c r="L168" s="7"/>
      <c r="M168" s="8"/>
      <c r="N168" s="7" t="str">
        <f t="shared" si="7"/>
        <v>kamal.punjabi@redingtongroup.com; vikram.kumar@redingtongroup.com; nilesh.phirke@redingtongroup.com;christopher.joseph@redingtongroup.com</v>
      </c>
      <c r="O168" s="7" t="str">
        <f t="shared" si="8"/>
        <v>S23229</v>
      </c>
      <c r="P168" s="8" t="s">
        <v>5215</v>
      </c>
      <c r="Q168" s="14">
        <f>VLOOKUP($B168,[2]Sheet3!$G:$CZ,2,0)</f>
        <v>2400308818</v>
      </c>
      <c r="R168" s="14">
        <f>VLOOKUP($B168,[2]Sheet3!$G:$CZ,3,0)</f>
        <v>2400306142</v>
      </c>
      <c r="S168" s="14">
        <f>VLOOKUP($B168,[2]Sheet3!$G:$CZ,4,0)</f>
        <v>2400301772</v>
      </c>
      <c r="T168" s="14">
        <f>VLOOKUP($B168,[2]Sheet3!$G:$CZ,5,0)</f>
        <v>2400308817</v>
      </c>
      <c r="U168" s="14">
        <f>VLOOKUP($B168,[2]Sheet3!$G:$CZ,6,0)</f>
        <v>2400301306</v>
      </c>
      <c r="V168" s="14">
        <f>VLOOKUP($B168,[2]Sheet3!$G:$CZ,7,0)</f>
        <v>0</v>
      </c>
      <c r="W168" s="14">
        <f>VLOOKUP($B168,[2]Sheet3!$G:$CZ,8,0)</f>
        <v>0</v>
      </c>
      <c r="X168" s="14">
        <f>VLOOKUP($B168,[2]Sheet3!$G:$CZ,9,0)</f>
        <v>0</v>
      </c>
      <c r="Y168" s="14">
        <f>VLOOKUP($B168,[2]Sheet3!$G:$CZ,10,0)</f>
        <v>0</v>
      </c>
      <c r="Z168" s="14">
        <f>VLOOKUP($B168,[2]Sheet3!$G:$CZ,11,0)</f>
        <v>0</v>
      </c>
      <c r="AA168" s="14">
        <f>VLOOKUP($B168,[2]Sheet3!$G:$CZ,12,0)</f>
        <v>0</v>
      </c>
      <c r="AB168" s="14">
        <f>VLOOKUP($B168,[2]Sheet3!$G:$CZ,13,0)</f>
        <v>0</v>
      </c>
      <c r="AC168" s="14">
        <f>VLOOKUP($B168,[2]Sheet3!$G:$CZ,14,0)</f>
        <v>0</v>
      </c>
      <c r="AD168" s="14">
        <f>VLOOKUP($B168,[2]Sheet3!$G:$CZ,15,0)</f>
        <v>0</v>
      </c>
      <c r="AE168" s="14">
        <f>VLOOKUP($B168,[2]Sheet3!$G:$CZ,16,0)</f>
        <v>0</v>
      </c>
      <c r="AF168" s="14">
        <f>VLOOKUP($B168,[2]Sheet3!$G:$CZ,17,0)</f>
        <v>0</v>
      </c>
      <c r="AG168" s="14">
        <f>VLOOKUP($B168,[2]Sheet3!$G:$CZ,18,0)</f>
        <v>0</v>
      </c>
      <c r="AH168" s="14">
        <f>VLOOKUP($B168,[2]Sheet3!$G:$CZ,19,0)</f>
        <v>0</v>
      </c>
      <c r="AI168" s="14">
        <f>VLOOKUP($B168,[2]Sheet3!$G:$CZ,20,0)</f>
        <v>0</v>
      </c>
      <c r="AJ168" s="14">
        <f>VLOOKUP($B168,[2]Sheet3!$G:$CZ,21,0)</f>
        <v>0</v>
      </c>
      <c r="AK168" s="14">
        <f>VLOOKUP($B168,[2]Sheet3!$G:$CZ,22,0)</f>
        <v>0</v>
      </c>
      <c r="AL168" s="14">
        <f>VLOOKUP($B168,[2]Sheet3!$G:$CZ,23,0)</f>
        <v>0</v>
      </c>
      <c r="AM168" s="14">
        <f>VLOOKUP($B168,[2]Sheet3!$G:$CZ,24,0)</f>
        <v>0</v>
      </c>
      <c r="AN168" s="14">
        <f>VLOOKUP($B168,[2]Sheet3!$G:$CZ,25,0)</f>
        <v>0</v>
      </c>
      <c r="AO168" s="14">
        <f>VLOOKUP($B168,[2]Sheet3!$G:$CZ,26,0)</f>
        <v>0</v>
      </c>
      <c r="AP168" s="14">
        <f>VLOOKUP($B168,[2]Sheet3!$G:$CZ,27,0)</f>
        <v>0</v>
      </c>
      <c r="AQ168" s="14">
        <f>VLOOKUP($B168,[2]Sheet3!$G:$CZ,28,0)</f>
        <v>0</v>
      </c>
      <c r="AR168" s="14">
        <f>VLOOKUP($B168,[2]Sheet3!$G:$CZ,29,0)</f>
        <v>0</v>
      </c>
      <c r="AS168" s="14">
        <f>VLOOKUP($B168,[2]Sheet3!$G:$CZ,30,0)</f>
        <v>0</v>
      </c>
      <c r="AT168" s="14">
        <f>VLOOKUP($B168,[2]Sheet3!$G:$CZ,31,0)</f>
        <v>0</v>
      </c>
      <c r="AU168" s="14">
        <f>VLOOKUP($B168,[2]Sheet3!$G:$CZ,32,0)</f>
        <v>0</v>
      </c>
      <c r="AV168" s="14">
        <f>VLOOKUP($B168,[2]Sheet3!$G:$CZ,33,0)</f>
        <v>0</v>
      </c>
      <c r="AW168" s="14">
        <f>VLOOKUP($B168,[2]Sheet3!$G:$CZ,34,0)</f>
        <v>0</v>
      </c>
      <c r="AX168" s="14">
        <f>VLOOKUP($B168,[2]Sheet3!$G:$CZ,35,0)</f>
        <v>0</v>
      </c>
      <c r="AY168" s="14">
        <f>VLOOKUP($B168,[2]Sheet3!$G:$CZ,36,0)</f>
        <v>0</v>
      </c>
      <c r="AZ168" s="14">
        <f>VLOOKUP($B168,[2]Sheet3!$G:$CZ,37,0)</f>
        <v>0</v>
      </c>
      <c r="BA168" s="14">
        <f>VLOOKUP($B168,[2]Sheet3!$G:$CZ,38,0)</f>
        <v>0</v>
      </c>
      <c r="BB168" s="14">
        <f>VLOOKUP($B168,[2]Sheet3!$G:$CZ,39,0)</f>
        <v>0</v>
      </c>
      <c r="BC168" s="14">
        <f>VLOOKUP($B168,[2]Sheet3!$G:$CZ,40,0)</f>
        <v>0</v>
      </c>
      <c r="BD168" s="14">
        <f>VLOOKUP($B168,[2]Sheet3!$G:$CZ,41,0)</f>
        <v>0</v>
      </c>
      <c r="BE168" s="14">
        <f>VLOOKUP($B168,[2]Sheet3!$G:$CZ,42,0)</f>
        <v>0</v>
      </c>
      <c r="BF168" s="14">
        <f>VLOOKUP($B168,[2]Sheet3!$G:$CZ,43,0)</f>
        <v>0</v>
      </c>
      <c r="BG168" s="14">
        <f>VLOOKUP($B168,[2]Sheet3!$G:$CZ,44,0)</f>
        <v>0</v>
      </c>
      <c r="BH168" s="14">
        <f>VLOOKUP($B168,[2]Sheet3!$G:$CZ,45,0)</f>
        <v>0</v>
      </c>
      <c r="BI168" s="14">
        <f>VLOOKUP($B168,[2]Sheet3!$G:$CZ,46,0)</f>
        <v>0</v>
      </c>
      <c r="BJ168" s="14">
        <f>VLOOKUP($B168,[2]Sheet3!$G:$CZ,47,0)</f>
        <v>0</v>
      </c>
      <c r="BK168" s="14">
        <f>VLOOKUP($B168,[2]Sheet3!$G:$CZ,48,0)</f>
        <v>0</v>
      </c>
      <c r="BL168" s="14">
        <f>VLOOKUP($B168,[2]Sheet3!$G:$CZ,49,0)</f>
        <v>0</v>
      </c>
      <c r="BM168" s="14">
        <f>VLOOKUP($B168,[2]Sheet3!$G:$CZ,50,0)</f>
        <v>0</v>
      </c>
      <c r="BN168" s="14">
        <f>VLOOKUP($B168,[2]Sheet3!$G:$CZ,51,0)</f>
        <v>0</v>
      </c>
      <c r="BO168" s="14">
        <f>VLOOKUP($B168,[2]Sheet3!$G:$CZ,52,0)</f>
        <v>0</v>
      </c>
      <c r="BP168" s="14">
        <f>VLOOKUP($B168,[2]Sheet3!$G:$CZ,53,0)</f>
        <v>0</v>
      </c>
      <c r="BQ168" s="14">
        <f>VLOOKUP($B168,[2]Sheet3!$G:$CZ,54,0)</f>
        <v>0</v>
      </c>
      <c r="BR168" s="14">
        <f>VLOOKUP($B168,[2]Sheet3!$G:$CZ,55,0)</f>
        <v>0</v>
      </c>
      <c r="BS168" s="14">
        <f>VLOOKUP($B168,[2]Sheet3!$G:$CZ,56,0)</f>
        <v>0</v>
      </c>
      <c r="BT168" s="14">
        <f>VLOOKUP($B168,[2]Sheet3!$G:$CZ,57,0)</f>
        <v>0</v>
      </c>
      <c r="BU168" s="14">
        <f>VLOOKUP($B168,[2]Sheet3!$G:$CZ,58,0)</f>
        <v>0</v>
      </c>
      <c r="BV168" s="14">
        <f>VLOOKUP($B168,[2]Sheet3!$G:$CZ,59,0)</f>
        <v>0</v>
      </c>
      <c r="BW168" s="14">
        <f>VLOOKUP($B168,[2]Sheet3!$G:$CZ,60,0)</f>
        <v>0</v>
      </c>
      <c r="BX168" s="14">
        <f>VLOOKUP($B168,[2]Sheet3!$G:$CZ,61,0)</f>
        <v>0</v>
      </c>
      <c r="BY168" s="14">
        <f>VLOOKUP($B168,[2]Sheet3!$G:$CZ,62,0)</f>
        <v>0</v>
      </c>
      <c r="BZ168" s="14">
        <f>VLOOKUP($B168,[2]Sheet3!$G:$CZ,63,0)</f>
        <v>0</v>
      </c>
      <c r="CA168" s="14">
        <f>VLOOKUP($B168,[2]Sheet3!$G:$CZ,64,0)</f>
        <v>0</v>
      </c>
      <c r="CB168" s="14">
        <f>VLOOKUP($B168,[2]Sheet3!$G:$CZ,65,0)</f>
        <v>0</v>
      </c>
      <c r="CC168" s="14">
        <f>VLOOKUP($B168,[2]Sheet3!$G:$CZ,66,0)</f>
        <v>0</v>
      </c>
      <c r="CD168" s="14">
        <f>VLOOKUP($B168,[2]Sheet3!$G:$CZ,67,0)</f>
        <v>0</v>
      </c>
      <c r="CE168" s="14">
        <f>VLOOKUP($B168,[2]Sheet3!$G:$CZ,68,0)</f>
        <v>0</v>
      </c>
      <c r="CF168" s="14">
        <f>VLOOKUP($B168,[2]Sheet3!$G:$CZ,69,0)</f>
        <v>0</v>
      </c>
      <c r="CG168" s="14">
        <f>VLOOKUP($B168,[2]Sheet3!$G:$CZ,70,0)</f>
        <v>0</v>
      </c>
      <c r="CH168" s="14">
        <f>VLOOKUP($B168,[2]Sheet3!$G:$CZ,71,0)</f>
        <v>0</v>
      </c>
      <c r="CI168" s="14">
        <f>VLOOKUP($B168,[2]Sheet3!$G:$CZ,72,0)</f>
        <v>0</v>
      </c>
      <c r="CJ168" s="14">
        <f>VLOOKUP($B168,[2]Sheet3!$G:$CZ,73,0)</f>
        <v>0</v>
      </c>
      <c r="CK168" s="14">
        <f>VLOOKUP($B168,[2]Sheet3!$G:$CZ,74,0)</f>
        <v>0</v>
      </c>
      <c r="CL168" s="14">
        <f>VLOOKUP($B168,[2]Sheet3!$G:$CZ,75,0)</f>
        <v>0</v>
      </c>
      <c r="CM168" s="14">
        <f>VLOOKUP($B168,[2]Sheet3!$G:$CZ,76,0)</f>
        <v>0</v>
      </c>
      <c r="CN168" s="14">
        <f>VLOOKUP($B168,[2]Sheet3!$G:$CZ,77,0)</f>
        <v>0</v>
      </c>
      <c r="CO168" s="14">
        <f>VLOOKUP($B168,[2]Sheet3!$G:$CZ,78,0)</f>
        <v>0</v>
      </c>
      <c r="CP168" s="14">
        <f>VLOOKUP($B168,[2]Sheet3!$G:$CZ,79,0)</f>
        <v>0</v>
      </c>
      <c r="CQ168" s="14">
        <f>VLOOKUP($B168,[2]Sheet3!$G:$CZ,80,0)</f>
        <v>0</v>
      </c>
      <c r="CR168" s="14">
        <f>VLOOKUP($B168,[2]Sheet3!$G:$CZ,81,0)</f>
        <v>0</v>
      </c>
      <c r="CS168" s="14">
        <f>VLOOKUP($B168,[2]Sheet3!$G:$CZ,82,0)</f>
        <v>0</v>
      </c>
      <c r="CT168" s="14">
        <f>VLOOKUP($B168,[2]Sheet3!$G:$CZ,83,0)</f>
        <v>0</v>
      </c>
      <c r="CU168" s="14">
        <f>VLOOKUP($B168,[2]Sheet3!$G:$CZ,84,0)</f>
        <v>0</v>
      </c>
      <c r="CV168" s="14">
        <f>VLOOKUP($B168,[2]Sheet3!$G:$CZ,85,0)</f>
        <v>0</v>
      </c>
      <c r="CW168" s="14">
        <f>VLOOKUP($B168,[2]Sheet3!$G:$CZ,86,0)</f>
        <v>0</v>
      </c>
      <c r="CX168" s="14">
        <f>VLOOKUP($B168,[2]Sheet3!$G:$CZ,87,0)</f>
        <v>0</v>
      </c>
      <c r="CY168" s="14">
        <f>VLOOKUP($B168,[2]Sheet3!$G:$CZ,88,0)</f>
        <v>0</v>
      </c>
      <c r="CZ168" s="14">
        <f>VLOOKUP($B168,[2]Sheet3!$G:$CZ,89,0)</f>
        <v>0</v>
      </c>
      <c r="DA168" s="14">
        <f>VLOOKUP($B168,[2]Sheet3!$G:$CZ,90,0)</f>
        <v>0</v>
      </c>
      <c r="DB168" s="14">
        <f>VLOOKUP($B168,[2]Sheet3!$G:$CZ,91,0)</f>
        <v>0</v>
      </c>
      <c r="DC168" s="14">
        <f>VLOOKUP($B168,[2]Sheet3!$G:$CZ,92,0)</f>
        <v>0</v>
      </c>
      <c r="DD168" s="14">
        <f>VLOOKUP($B168,[2]Sheet3!$G:$CZ,93,0)</f>
        <v>0</v>
      </c>
      <c r="DE168" s="14">
        <f>VLOOKUP($B168,[2]Sheet3!$G:$CZ,94,0)</f>
        <v>0</v>
      </c>
      <c r="DF168" s="14">
        <f>VLOOKUP($B168,[2]Sheet3!$G:$CZ,95,0)</f>
        <v>0</v>
      </c>
      <c r="DG168" s="14">
        <f>VLOOKUP($B168,[2]Sheet3!$G:$CZ,96,0)</f>
        <v>0</v>
      </c>
      <c r="DH168" s="14">
        <f>VLOOKUP($B168,[2]Sheet3!$G:$CZ,97,0)</f>
        <v>0</v>
      </c>
      <c r="DI168" s="14">
        <f>VLOOKUP($B168,[2]Sheet3!$G:$CZ,98,0)</f>
        <v>0</v>
      </c>
    </row>
    <row r="169" spans="1:113" x14ac:dyDescent="0.3">
      <c r="A169" s="9" t="str">
        <f t="shared" si="6"/>
        <v>N83793</v>
      </c>
      <c r="B169" s="15" t="s">
        <v>995</v>
      </c>
      <c r="C169" s="15" t="s">
        <v>996</v>
      </c>
      <c r="F169" s="7" t="s">
        <v>15</v>
      </c>
      <c r="G169" s="12" t="s">
        <v>3664</v>
      </c>
      <c r="H169" s="12" t="str">
        <f>VLOOKUP($B169,[1]Sheet1!$A:$G,5,0)</f>
        <v>navish.sahni@redingtongroup.com</v>
      </c>
      <c r="I169" s="12" t="str">
        <f>VLOOKUP($B169,[1]Sheet1!$A:$G,7,0)</f>
        <v>jitender.chopra@redingtongroup.com</v>
      </c>
      <c r="J169" s="12" t="s">
        <v>82</v>
      </c>
      <c r="K169" s="7"/>
      <c r="L169" s="7"/>
      <c r="M169" s="8"/>
      <c r="N169" s="7" t="str">
        <f t="shared" si="7"/>
        <v>navish.sahni@redingtongroup.com; jitender.chopra@redingtongroup.com; nilesh.phirke@redingtongroup.com;christopher.joseph@redingtongroup.com</v>
      </c>
      <c r="O169" s="7" t="str">
        <f t="shared" si="8"/>
        <v>N83793</v>
      </c>
      <c r="P169" s="8" t="s">
        <v>5215</v>
      </c>
      <c r="Q169" s="14">
        <f>VLOOKUP($B169,[2]Sheet3!$G:$CZ,2,0)</f>
        <v>2400300540</v>
      </c>
      <c r="R169" s="14">
        <f>VLOOKUP($B169,[2]Sheet3!$G:$CZ,3,0)</f>
        <v>2400308836</v>
      </c>
      <c r="S169" s="14">
        <f>VLOOKUP($B169,[2]Sheet3!$G:$CZ,4,0)</f>
        <v>2400300535</v>
      </c>
      <c r="T169" s="14">
        <f>VLOOKUP($B169,[2]Sheet3!$G:$CZ,5,0)</f>
        <v>2400303155</v>
      </c>
      <c r="U169" s="14">
        <f>VLOOKUP($B169,[2]Sheet3!$G:$CZ,6,0)</f>
        <v>2400300538</v>
      </c>
      <c r="V169" s="14">
        <f>VLOOKUP($B169,[2]Sheet3!$G:$CZ,7,0)</f>
        <v>0</v>
      </c>
      <c r="W169" s="14">
        <f>VLOOKUP($B169,[2]Sheet3!$G:$CZ,8,0)</f>
        <v>0</v>
      </c>
      <c r="X169" s="14">
        <f>VLOOKUP($B169,[2]Sheet3!$G:$CZ,9,0)</f>
        <v>0</v>
      </c>
      <c r="Y169" s="14">
        <f>VLOOKUP($B169,[2]Sheet3!$G:$CZ,10,0)</f>
        <v>0</v>
      </c>
      <c r="Z169" s="14">
        <f>VLOOKUP($B169,[2]Sheet3!$G:$CZ,11,0)</f>
        <v>0</v>
      </c>
      <c r="AA169" s="14">
        <f>VLOOKUP($B169,[2]Sheet3!$G:$CZ,12,0)</f>
        <v>0</v>
      </c>
      <c r="AB169" s="14">
        <f>VLOOKUP($B169,[2]Sheet3!$G:$CZ,13,0)</f>
        <v>0</v>
      </c>
      <c r="AC169" s="14">
        <f>VLOOKUP($B169,[2]Sheet3!$G:$CZ,14,0)</f>
        <v>0</v>
      </c>
      <c r="AD169" s="14">
        <f>VLOOKUP($B169,[2]Sheet3!$G:$CZ,15,0)</f>
        <v>0</v>
      </c>
      <c r="AE169" s="14">
        <f>VLOOKUP($B169,[2]Sheet3!$G:$CZ,16,0)</f>
        <v>0</v>
      </c>
      <c r="AF169" s="14">
        <f>VLOOKUP($B169,[2]Sheet3!$G:$CZ,17,0)</f>
        <v>0</v>
      </c>
      <c r="AG169" s="14">
        <f>VLOOKUP($B169,[2]Sheet3!$G:$CZ,18,0)</f>
        <v>0</v>
      </c>
      <c r="AH169" s="14">
        <f>VLOOKUP($B169,[2]Sheet3!$G:$CZ,19,0)</f>
        <v>0</v>
      </c>
      <c r="AI169" s="14">
        <f>VLOOKUP($B169,[2]Sheet3!$G:$CZ,20,0)</f>
        <v>0</v>
      </c>
      <c r="AJ169" s="14">
        <f>VLOOKUP($B169,[2]Sheet3!$G:$CZ,21,0)</f>
        <v>0</v>
      </c>
      <c r="AK169" s="14">
        <f>VLOOKUP($B169,[2]Sheet3!$G:$CZ,22,0)</f>
        <v>0</v>
      </c>
      <c r="AL169" s="14">
        <f>VLOOKUP($B169,[2]Sheet3!$G:$CZ,23,0)</f>
        <v>0</v>
      </c>
      <c r="AM169" s="14">
        <f>VLOOKUP($B169,[2]Sheet3!$G:$CZ,24,0)</f>
        <v>0</v>
      </c>
      <c r="AN169" s="14">
        <f>VLOOKUP($B169,[2]Sheet3!$G:$CZ,25,0)</f>
        <v>0</v>
      </c>
      <c r="AO169" s="14">
        <f>VLOOKUP($B169,[2]Sheet3!$G:$CZ,26,0)</f>
        <v>0</v>
      </c>
      <c r="AP169" s="14">
        <f>VLOOKUP($B169,[2]Sheet3!$G:$CZ,27,0)</f>
        <v>0</v>
      </c>
      <c r="AQ169" s="14">
        <f>VLOOKUP($B169,[2]Sheet3!$G:$CZ,28,0)</f>
        <v>0</v>
      </c>
      <c r="AR169" s="14">
        <f>VLOOKUP($B169,[2]Sheet3!$G:$CZ,29,0)</f>
        <v>0</v>
      </c>
      <c r="AS169" s="14">
        <f>VLOOKUP($B169,[2]Sheet3!$G:$CZ,30,0)</f>
        <v>0</v>
      </c>
      <c r="AT169" s="14">
        <f>VLOOKUP($B169,[2]Sheet3!$G:$CZ,31,0)</f>
        <v>0</v>
      </c>
      <c r="AU169" s="14">
        <f>VLOOKUP($B169,[2]Sheet3!$G:$CZ,32,0)</f>
        <v>0</v>
      </c>
      <c r="AV169" s="14">
        <f>VLOOKUP($B169,[2]Sheet3!$G:$CZ,33,0)</f>
        <v>0</v>
      </c>
      <c r="AW169" s="14">
        <f>VLOOKUP($B169,[2]Sheet3!$G:$CZ,34,0)</f>
        <v>0</v>
      </c>
      <c r="AX169" s="14">
        <f>VLOOKUP($B169,[2]Sheet3!$G:$CZ,35,0)</f>
        <v>0</v>
      </c>
      <c r="AY169" s="14">
        <f>VLOOKUP($B169,[2]Sheet3!$G:$CZ,36,0)</f>
        <v>0</v>
      </c>
      <c r="AZ169" s="14">
        <f>VLOOKUP($B169,[2]Sheet3!$G:$CZ,37,0)</f>
        <v>0</v>
      </c>
      <c r="BA169" s="14">
        <f>VLOOKUP($B169,[2]Sheet3!$G:$CZ,38,0)</f>
        <v>0</v>
      </c>
      <c r="BB169" s="14">
        <f>VLOOKUP($B169,[2]Sheet3!$G:$CZ,39,0)</f>
        <v>0</v>
      </c>
      <c r="BC169" s="14">
        <f>VLOOKUP($B169,[2]Sheet3!$G:$CZ,40,0)</f>
        <v>0</v>
      </c>
      <c r="BD169" s="14">
        <f>VLOOKUP($B169,[2]Sheet3!$G:$CZ,41,0)</f>
        <v>0</v>
      </c>
      <c r="BE169" s="14">
        <f>VLOOKUP($B169,[2]Sheet3!$G:$CZ,42,0)</f>
        <v>0</v>
      </c>
      <c r="BF169" s="14">
        <f>VLOOKUP($B169,[2]Sheet3!$G:$CZ,43,0)</f>
        <v>0</v>
      </c>
      <c r="BG169" s="14">
        <f>VLOOKUP($B169,[2]Sheet3!$G:$CZ,44,0)</f>
        <v>0</v>
      </c>
      <c r="BH169" s="14">
        <f>VLOOKUP($B169,[2]Sheet3!$G:$CZ,45,0)</f>
        <v>0</v>
      </c>
      <c r="BI169" s="14">
        <f>VLOOKUP($B169,[2]Sheet3!$G:$CZ,46,0)</f>
        <v>0</v>
      </c>
      <c r="BJ169" s="14">
        <f>VLOOKUP($B169,[2]Sheet3!$G:$CZ,47,0)</f>
        <v>0</v>
      </c>
      <c r="BK169" s="14">
        <f>VLOOKUP($B169,[2]Sheet3!$G:$CZ,48,0)</f>
        <v>0</v>
      </c>
      <c r="BL169" s="14">
        <f>VLOOKUP($B169,[2]Sheet3!$G:$CZ,49,0)</f>
        <v>0</v>
      </c>
      <c r="BM169" s="14">
        <f>VLOOKUP($B169,[2]Sheet3!$G:$CZ,50,0)</f>
        <v>0</v>
      </c>
      <c r="BN169" s="14">
        <f>VLOOKUP($B169,[2]Sheet3!$G:$CZ,51,0)</f>
        <v>0</v>
      </c>
      <c r="BO169" s="14">
        <f>VLOOKUP($B169,[2]Sheet3!$G:$CZ,52,0)</f>
        <v>0</v>
      </c>
      <c r="BP169" s="14">
        <f>VLOOKUP($B169,[2]Sheet3!$G:$CZ,53,0)</f>
        <v>0</v>
      </c>
      <c r="BQ169" s="14">
        <f>VLOOKUP($B169,[2]Sheet3!$G:$CZ,54,0)</f>
        <v>0</v>
      </c>
      <c r="BR169" s="14">
        <f>VLOOKUP($B169,[2]Sheet3!$G:$CZ,55,0)</f>
        <v>0</v>
      </c>
      <c r="BS169" s="14">
        <f>VLOOKUP($B169,[2]Sheet3!$G:$CZ,56,0)</f>
        <v>0</v>
      </c>
      <c r="BT169" s="14">
        <f>VLOOKUP($B169,[2]Sheet3!$G:$CZ,57,0)</f>
        <v>0</v>
      </c>
      <c r="BU169" s="14">
        <f>VLOOKUP($B169,[2]Sheet3!$G:$CZ,58,0)</f>
        <v>0</v>
      </c>
      <c r="BV169" s="14">
        <f>VLOOKUP($B169,[2]Sheet3!$G:$CZ,59,0)</f>
        <v>0</v>
      </c>
      <c r="BW169" s="14">
        <f>VLOOKUP($B169,[2]Sheet3!$G:$CZ,60,0)</f>
        <v>0</v>
      </c>
      <c r="BX169" s="14">
        <f>VLOOKUP($B169,[2]Sheet3!$G:$CZ,61,0)</f>
        <v>0</v>
      </c>
      <c r="BY169" s="14">
        <f>VLOOKUP($B169,[2]Sheet3!$G:$CZ,62,0)</f>
        <v>0</v>
      </c>
      <c r="BZ169" s="14">
        <f>VLOOKUP($B169,[2]Sheet3!$G:$CZ,63,0)</f>
        <v>0</v>
      </c>
      <c r="CA169" s="14">
        <f>VLOOKUP($B169,[2]Sheet3!$G:$CZ,64,0)</f>
        <v>0</v>
      </c>
      <c r="CB169" s="14">
        <f>VLOOKUP($B169,[2]Sheet3!$G:$CZ,65,0)</f>
        <v>0</v>
      </c>
      <c r="CC169" s="14">
        <f>VLOOKUP($B169,[2]Sheet3!$G:$CZ,66,0)</f>
        <v>0</v>
      </c>
      <c r="CD169" s="14">
        <f>VLOOKUP($B169,[2]Sheet3!$G:$CZ,67,0)</f>
        <v>0</v>
      </c>
      <c r="CE169" s="14">
        <f>VLOOKUP($B169,[2]Sheet3!$G:$CZ,68,0)</f>
        <v>0</v>
      </c>
      <c r="CF169" s="14">
        <f>VLOOKUP($B169,[2]Sheet3!$G:$CZ,69,0)</f>
        <v>0</v>
      </c>
      <c r="CG169" s="14">
        <f>VLOOKUP($B169,[2]Sheet3!$G:$CZ,70,0)</f>
        <v>0</v>
      </c>
      <c r="CH169" s="14">
        <f>VLOOKUP($B169,[2]Sheet3!$G:$CZ,71,0)</f>
        <v>0</v>
      </c>
      <c r="CI169" s="14">
        <f>VLOOKUP($B169,[2]Sheet3!$G:$CZ,72,0)</f>
        <v>0</v>
      </c>
      <c r="CJ169" s="14">
        <f>VLOOKUP($B169,[2]Sheet3!$G:$CZ,73,0)</f>
        <v>0</v>
      </c>
      <c r="CK169" s="14">
        <f>VLOOKUP($B169,[2]Sheet3!$G:$CZ,74,0)</f>
        <v>0</v>
      </c>
      <c r="CL169" s="14">
        <f>VLOOKUP($B169,[2]Sheet3!$G:$CZ,75,0)</f>
        <v>0</v>
      </c>
      <c r="CM169" s="14">
        <f>VLOOKUP($B169,[2]Sheet3!$G:$CZ,76,0)</f>
        <v>0</v>
      </c>
      <c r="CN169" s="14">
        <f>VLOOKUP($B169,[2]Sheet3!$G:$CZ,77,0)</f>
        <v>0</v>
      </c>
      <c r="CO169" s="14">
        <f>VLOOKUP($B169,[2]Sheet3!$G:$CZ,78,0)</f>
        <v>0</v>
      </c>
      <c r="CP169" s="14">
        <f>VLOOKUP($B169,[2]Sheet3!$G:$CZ,79,0)</f>
        <v>0</v>
      </c>
      <c r="CQ169" s="14">
        <f>VLOOKUP($B169,[2]Sheet3!$G:$CZ,80,0)</f>
        <v>0</v>
      </c>
      <c r="CR169" s="14">
        <f>VLOOKUP($B169,[2]Sheet3!$G:$CZ,81,0)</f>
        <v>0</v>
      </c>
      <c r="CS169" s="14">
        <f>VLOOKUP($B169,[2]Sheet3!$G:$CZ,82,0)</f>
        <v>0</v>
      </c>
      <c r="CT169" s="14">
        <f>VLOOKUP($B169,[2]Sheet3!$G:$CZ,83,0)</f>
        <v>0</v>
      </c>
      <c r="CU169" s="14">
        <f>VLOOKUP($B169,[2]Sheet3!$G:$CZ,84,0)</f>
        <v>0</v>
      </c>
      <c r="CV169" s="14">
        <f>VLOOKUP($B169,[2]Sheet3!$G:$CZ,85,0)</f>
        <v>0</v>
      </c>
      <c r="CW169" s="14">
        <f>VLOOKUP($B169,[2]Sheet3!$G:$CZ,86,0)</f>
        <v>0</v>
      </c>
      <c r="CX169" s="14">
        <f>VLOOKUP($B169,[2]Sheet3!$G:$CZ,87,0)</f>
        <v>0</v>
      </c>
      <c r="CY169" s="14">
        <f>VLOOKUP($B169,[2]Sheet3!$G:$CZ,88,0)</f>
        <v>0</v>
      </c>
      <c r="CZ169" s="14">
        <f>VLOOKUP($B169,[2]Sheet3!$G:$CZ,89,0)</f>
        <v>0</v>
      </c>
      <c r="DA169" s="14">
        <f>VLOOKUP($B169,[2]Sheet3!$G:$CZ,90,0)</f>
        <v>0</v>
      </c>
      <c r="DB169" s="14">
        <f>VLOOKUP($B169,[2]Sheet3!$G:$CZ,91,0)</f>
        <v>0</v>
      </c>
      <c r="DC169" s="14">
        <f>VLOOKUP($B169,[2]Sheet3!$G:$CZ,92,0)</f>
        <v>0</v>
      </c>
      <c r="DD169" s="14">
        <f>VLOOKUP($B169,[2]Sheet3!$G:$CZ,93,0)</f>
        <v>0</v>
      </c>
      <c r="DE169" s="14">
        <f>VLOOKUP($B169,[2]Sheet3!$G:$CZ,94,0)</f>
        <v>0</v>
      </c>
      <c r="DF169" s="14">
        <f>VLOOKUP($B169,[2]Sheet3!$G:$CZ,95,0)</f>
        <v>0</v>
      </c>
      <c r="DG169" s="14">
        <f>VLOOKUP($B169,[2]Sheet3!$G:$CZ,96,0)</f>
        <v>0</v>
      </c>
      <c r="DH169" s="14">
        <f>VLOOKUP($B169,[2]Sheet3!$G:$CZ,97,0)</f>
        <v>0</v>
      </c>
      <c r="DI169" s="14">
        <f>VLOOKUP($B169,[2]Sheet3!$G:$CZ,98,0)</f>
        <v>0</v>
      </c>
    </row>
    <row r="170" spans="1:113" x14ac:dyDescent="0.3">
      <c r="A170" s="9" t="str">
        <f t="shared" si="6"/>
        <v>E53238</v>
      </c>
      <c r="B170" s="15" t="s">
        <v>997</v>
      </c>
      <c r="C170" s="15" t="s">
        <v>42</v>
      </c>
      <c r="F170" s="7" t="s">
        <v>15</v>
      </c>
      <c r="G170" s="12" t="s">
        <v>3665</v>
      </c>
      <c r="H170" s="12" t="str">
        <f>VLOOKUP($B170,[1]Sheet1!$A:$G,5,0)</f>
        <v>faiyaz.khan@redingtongroup.com</v>
      </c>
      <c r="I170" s="12" t="str">
        <f>VLOOKUP($B170,[1]Sheet1!$A:$G,7,0)</f>
        <v>jaswinder.singh@redingtongroup.com</v>
      </c>
      <c r="J170" s="12" t="s">
        <v>82</v>
      </c>
      <c r="K170" s="7"/>
      <c r="L170" s="7"/>
      <c r="M170" s="8"/>
      <c r="N170" s="7" t="str">
        <f t="shared" si="7"/>
        <v>faiyaz.khan@redingtongroup.com; jaswinder.singh@redingtongroup.com; nilesh.phirke@redingtongroup.com;christopher.joseph@redingtongroup.com</v>
      </c>
      <c r="O170" s="7" t="str">
        <f t="shared" si="8"/>
        <v>E53238</v>
      </c>
      <c r="P170" s="8" t="s">
        <v>5215</v>
      </c>
      <c r="Q170" s="14">
        <f>VLOOKUP($B170,[2]Sheet3!$G:$CZ,2,0)</f>
        <v>2400308208</v>
      </c>
      <c r="R170" s="14">
        <f>VLOOKUP($B170,[2]Sheet3!$G:$CZ,3,0)</f>
        <v>2400308206</v>
      </c>
      <c r="S170" s="14">
        <f>VLOOKUP($B170,[2]Sheet3!$G:$CZ,4,0)</f>
        <v>0</v>
      </c>
      <c r="T170" s="14">
        <f>VLOOKUP($B170,[2]Sheet3!$G:$CZ,5,0)</f>
        <v>0</v>
      </c>
      <c r="U170" s="14">
        <f>VLOOKUP($B170,[2]Sheet3!$G:$CZ,6,0)</f>
        <v>0</v>
      </c>
      <c r="V170" s="14">
        <f>VLOOKUP($B170,[2]Sheet3!$G:$CZ,7,0)</f>
        <v>0</v>
      </c>
      <c r="W170" s="14">
        <f>VLOOKUP($B170,[2]Sheet3!$G:$CZ,8,0)</f>
        <v>0</v>
      </c>
      <c r="X170" s="14">
        <f>VLOOKUP($B170,[2]Sheet3!$G:$CZ,9,0)</f>
        <v>0</v>
      </c>
      <c r="Y170" s="14">
        <f>VLOOKUP($B170,[2]Sheet3!$G:$CZ,10,0)</f>
        <v>0</v>
      </c>
      <c r="Z170" s="14">
        <f>VLOOKUP($B170,[2]Sheet3!$G:$CZ,11,0)</f>
        <v>0</v>
      </c>
      <c r="AA170" s="14">
        <f>VLOOKUP($B170,[2]Sheet3!$G:$CZ,12,0)</f>
        <v>0</v>
      </c>
      <c r="AB170" s="14">
        <f>VLOOKUP($B170,[2]Sheet3!$G:$CZ,13,0)</f>
        <v>0</v>
      </c>
      <c r="AC170" s="14">
        <f>VLOOKUP($B170,[2]Sheet3!$G:$CZ,14,0)</f>
        <v>0</v>
      </c>
      <c r="AD170" s="14">
        <f>VLOOKUP($B170,[2]Sheet3!$G:$CZ,15,0)</f>
        <v>0</v>
      </c>
      <c r="AE170" s="14">
        <f>VLOOKUP($B170,[2]Sheet3!$G:$CZ,16,0)</f>
        <v>0</v>
      </c>
      <c r="AF170" s="14">
        <f>VLOOKUP($B170,[2]Sheet3!$G:$CZ,17,0)</f>
        <v>0</v>
      </c>
      <c r="AG170" s="14">
        <f>VLOOKUP($B170,[2]Sheet3!$G:$CZ,18,0)</f>
        <v>0</v>
      </c>
      <c r="AH170" s="14">
        <f>VLOOKUP($B170,[2]Sheet3!$G:$CZ,19,0)</f>
        <v>0</v>
      </c>
      <c r="AI170" s="14">
        <f>VLOOKUP($B170,[2]Sheet3!$G:$CZ,20,0)</f>
        <v>0</v>
      </c>
      <c r="AJ170" s="14">
        <f>VLOOKUP($B170,[2]Sheet3!$G:$CZ,21,0)</f>
        <v>0</v>
      </c>
      <c r="AK170" s="14">
        <f>VLOOKUP($B170,[2]Sheet3!$G:$CZ,22,0)</f>
        <v>0</v>
      </c>
      <c r="AL170" s="14">
        <f>VLOOKUP($B170,[2]Sheet3!$G:$CZ,23,0)</f>
        <v>0</v>
      </c>
      <c r="AM170" s="14">
        <f>VLOOKUP($B170,[2]Sheet3!$G:$CZ,24,0)</f>
        <v>0</v>
      </c>
      <c r="AN170" s="14">
        <f>VLOOKUP($B170,[2]Sheet3!$G:$CZ,25,0)</f>
        <v>0</v>
      </c>
      <c r="AO170" s="14">
        <f>VLOOKUP($B170,[2]Sheet3!$G:$CZ,26,0)</f>
        <v>0</v>
      </c>
      <c r="AP170" s="14">
        <f>VLOOKUP($B170,[2]Sheet3!$G:$CZ,27,0)</f>
        <v>0</v>
      </c>
      <c r="AQ170" s="14">
        <f>VLOOKUP($B170,[2]Sheet3!$G:$CZ,28,0)</f>
        <v>0</v>
      </c>
      <c r="AR170" s="14">
        <f>VLOOKUP($B170,[2]Sheet3!$G:$CZ,29,0)</f>
        <v>0</v>
      </c>
      <c r="AS170" s="14">
        <f>VLOOKUP($B170,[2]Sheet3!$G:$CZ,30,0)</f>
        <v>0</v>
      </c>
      <c r="AT170" s="14">
        <f>VLOOKUP($B170,[2]Sheet3!$G:$CZ,31,0)</f>
        <v>0</v>
      </c>
      <c r="AU170" s="14">
        <f>VLOOKUP($B170,[2]Sheet3!$G:$CZ,32,0)</f>
        <v>0</v>
      </c>
      <c r="AV170" s="14">
        <f>VLOOKUP($B170,[2]Sheet3!$G:$CZ,33,0)</f>
        <v>0</v>
      </c>
      <c r="AW170" s="14">
        <f>VLOOKUP($B170,[2]Sheet3!$G:$CZ,34,0)</f>
        <v>0</v>
      </c>
      <c r="AX170" s="14">
        <f>VLOOKUP($B170,[2]Sheet3!$G:$CZ,35,0)</f>
        <v>0</v>
      </c>
      <c r="AY170" s="14">
        <f>VLOOKUP($B170,[2]Sheet3!$G:$CZ,36,0)</f>
        <v>0</v>
      </c>
      <c r="AZ170" s="14">
        <f>VLOOKUP($B170,[2]Sheet3!$G:$CZ,37,0)</f>
        <v>0</v>
      </c>
      <c r="BA170" s="14">
        <f>VLOOKUP($B170,[2]Sheet3!$G:$CZ,38,0)</f>
        <v>0</v>
      </c>
      <c r="BB170" s="14">
        <f>VLOOKUP($B170,[2]Sheet3!$G:$CZ,39,0)</f>
        <v>0</v>
      </c>
      <c r="BC170" s="14">
        <f>VLOOKUP($B170,[2]Sheet3!$G:$CZ,40,0)</f>
        <v>0</v>
      </c>
      <c r="BD170" s="14">
        <f>VLOOKUP($B170,[2]Sheet3!$G:$CZ,41,0)</f>
        <v>0</v>
      </c>
      <c r="BE170" s="14">
        <f>VLOOKUP($B170,[2]Sheet3!$G:$CZ,42,0)</f>
        <v>0</v>
      </c>
      <c r="BF170" s="14">
        <f>VLOOKUP($B170,[2]Sheet3!$G:$CZ,43,0)</f>
        <v>0</v>
      </c>
      <c r="BG170" s="14">
        <f>VLOOKUP($B170,[2]Sheet3!$G:$CZ,44,0)</f>
        <v>0</v>
      </c>
      <c r="BH170" s="14">
        <f>VLOOKUP($B170,[2]Sheet3!$G:$CZ,45,0)</f>
        <v>0</v>
      </c>
      <c r="BI170" s="14">
        <f>VLOOKUP($B170,[2]Sheet3!$G:$CZ,46,0)</f>
        <v>0</v>
      </c>
      <c r="BJ170" s="14">
        <f>VLOOKUP($B170,[2]Sheet3!$G:$CZ,47,0)</f>
        <v>0</v>
      </c>
      <c r="BK170" s="14">
        <f>VLOOKUP($B170,[2]Sheet3!$G:$CZ,48,0)</f>
        <v>0</v>
      </c>
      <c r="BL170" s="14">
        <f>VLOOKUP($B170,[2]Sheet3!$G:$CZ,49,0)</f>
        <v>0</v>
      </c>
      <c r="BM170" s="14">
        <f>VLOOKUP($B170,[2]Sheet3!$G:$CZ,50,0)</f>
        <v>0</v>
      </c>
      <c r="BN170" s="14">
        <f>VLOOKUP($B170,[2]Sheet3!$G:$CZ,51,0)</f>
        <v>0</v>
      </c>
      <c r="BO170" s="14">
        <f>VLOOKUP($B170,[2]Sheet3!$G:$CZ,52,0)</f>
        <v>0</v>
      </c>
      <c r="BP170" s="14">
        <f>VLOOKUP($B170,[2]Sheet3!$G:$CZ,53,0)</f>
        <v>0</v>
      </c>
      <c r="BQ170" s="14">
        <f>VLOOKUP($B170,[2]Sheet3!$G:$CZ,54,0)</f>
        <v>0</v>
      </c>
      <c r="BR170" s="14">
        <f>VLOOKUP($B170,[2]Sheet3!$G:$CZ,55,0)</f>
        <v>0</v>
      </c>
      <c r="BS170" s="14">
        <f>VLOOKUP($B170,[2]Sheet3!$G:$CZ,56,0)</f>
        <v>0</v>
      </c>
      <c r="BT170" s="14">
        <f>VLOOKUP($B170,[2]Sheet3!$G:$CZ,57,0)</f>
        <v>0</v>
      </c>
      <c r="BU170" s="14">
        <f>VLOOKUP($B170,[2]Sheet3!$G:$CZ,58,0)</f>
        <v>0</v>
      </c>
      <c r="BV170" s="14">
        <f>VLOOKUP($B170,[2]Sheet3!$G:$CZ,59,0)</f>
        <v>0</v>
      </c>
      <c r="BW170" s="14">
        <f>VLOOKUP($B170,[2]Sheet3!$G:$CZ,60,0)</f>
        <v>0</v>
      </c>
      <c r="BX170" s="14">
        <f>VLOOKUP($B170,[2]Sheet3!$G:$CZ,61,0)</f>
        <v>0</v>
      </c>
      <c r="BY170" s="14">
        <f>VLOOKUP($B170,[2]Sheet3!$G:$CZ,62,0)</f>
        <v>0</v>
      </c>
      <c r="BZ170" s="14">
        <f>VLOOKUP($B170,[2]Sheet3!$G:$CZ,63,0)</f>
        <v>0</v>
      </c>
      <c r="CA170" s="14">
        <f>VLOOKUP($B170,[2]Sheet3!$G:$CZ,64,0)</f>
        <v>0</v>
      </c>
      <c r="CB170" s="14">
        <f>VLOOKUP($B170,[2]Sheet3!$G:$CZ,65,0)</f>
        <v>0</v>
      </c>
      <c r="CC170" s="14">
        <f>VLOOKUP($B170,[2]Sheet3!$G:$CZ,66,0)</f>
        <v>0</v>
      </c>
      <c r="CD170" s="14">
        <f>VLOOKUP($B170,[2]Sheet3!$G:$CZ,67,0)</f>
        <v>0</v>
      </c>
      <c r="CE170" s="14">
        <f>VLOOKUP($B170,[2]Sheet3!$G:$CZ,68,0)</f>
        <v>0</v>
      </c>
      <c r="CF170" s="14">
        <f>VLOOKUP($B170,[2]Sheet3!$G:$CZ,69,0)</f>
        <v>0</v>
      </c>
      <c r="CG170" s="14">
        <f>VLOOKUP($B170,[2]Sheet3!$G:$CZ,70,0)</f>
        <v>0</v>
      </c>
      <c r="CH170" s="14">
        <f>VLOOKUP($B170,[2]Sheet3!$G:$CZ,71,0)</f>
        <v>0</v>
      </c>
      <c r="CI170" s="14">
        <f>VLOOKUP($B170,[2]Sheet3!$G:$CZ,72,0)</f>
        <v>0</v>
      </c>
      <c r="CJ170" s="14">
        <f>VLOOKUP($B170,[2]Sheet3!$G:$CZ,73,0)</f>
        <v>0</v>
      </c>
      <c r="CK170" s="14">
        <f>VLOOKUP($B170,[2]Sheet3!$G:$CZ,74,0)</f>
        <v>0</v>
      </c>
      <c r="CL170" s="14">
        <f>VLOOKUP($B170,[2]Sheet3!$G:$CZ,75,0)</f>
        <v>0</v>
      </c>
      <c r="CM170" s="14">
        <f>VLOOKUP($B170,[2]Sheet3!$G:$CZ,76,0)</f>
        <v>0</v>
      </c>
      <c r="CN170" s="14">
        <f>VLOOKUP($B170,[2]Sheet3!$G:$CZ,77,0)</f>
        <v>0</v>
      </c>
      <c r="CO170" s="14">
        <f>VLOOKUP($B170,[2]Sheet3!$G:$CZ,78,0)</f>
        <v>0</v>
      </c>
      <c r="CP170" s="14">
        <f>VLOOKUP($B170,[2]Sheet3!$G:$CZ,79,0)</f>
        <v>0</v>
      </c>
      <c r="CQ170" s="14">
        <f>VLOOKUP($B170,[2]Sheet3!$G:$CZ,80,0)</f>
        <v>0</v>
      </c>
      <c r="CR170" s="14">
        <f>VLOOKUP($B170,[2]Sheet3!$G:$CZ,81,0)</f>
        <v>0</v>
      </c>
      <c r="CS170" s="14">
        <f>VLOOKUP($B170,[2]Sheet3!$G:$CZ,82,0)</f>
        <v>0</v>
      </c>
      <c r="CT170" s="14">
        <f>VLOOKUP($B170,[2]Sheet3!$G:$CZ,83,0)</f>
        <v>0</v>
      </c>
      <c r="CU170" s="14">
        <f>VLOOKUP($B170,[2]Sheet3!$G:$CZ,84,0)</f>
        <v>0</v>
      </c>
      <c r="CV170" s="14">
        <f>VLOOKUP($B170,[2]Sheet3!$G:$CZ,85,0)</f>
        <v>0</v>
      </c>
      <c r="CW170" s="14">
        <f>VLOOKUP($B170,[2]Sheet3!$G:$CZ,86,0)</f>
        <v>0</v>
      </c>
      <c r="CX170" s="14">
        <f>VLOOKUP($B170,[2]Sheet3!$G:$CZ,87,0)</f>
        <v>0</v>
      </c>
      <c r="CY170" s="14">
        <f>VLOOKUP($B170,[2]Sheet3!$G:$CZ,88,0)</f>
        <v>0</v>
      </c>
      <c r="CZ170" s="14">
        <f>VLOOKUP($B170,[2]Sheet3!$G:$CZ,89,0)</f>
        <v>0</v>
      </c>
      <c r="DA170" s="14">
        <f>VLOOKUP($B170,[2]Sheet3!$G:$CZ,90,0)</f>
        <v>0</v>
      </c>
      <c r="DB170" s="14">
        <f>VLOOKUP($B170,[2]Sheet3!$G:$CZ,91,0)</f>
        <v>0</v>
      </c>
      <c r="DC170" s="14">
        <f>VLOOKUP($B170,[2]Sheet3!$G:$CZ,92,0)</f>
        <v>0</v>
      </c>
      <c r="DD170" s="14">
        <f>VLOOKUP($B170,[2]Sheet3!$G:$CZ,93,0)</f>
        <v>0</v>
      </c>
      <c r="DE170" s="14">
        <f>VLOOKUP($B170,[2]Sheet3!$G:$CZ,94,0)</f>
        <v>0</v>
      </c>
      <c r="DF170" s="14">
        <f>VLOOKUP($B170,[2]Sheet3!$G:$CZ,95,0)</f>
        <v>0</v>
      </c>
      <c r="DG170" s="14">
        <f>VLOOKUP($B170,[2]Sheet3!$G:$CZ,96,0)</f>
        <v>0</v>
      </c>
      <c r="DH170" s="14">
        <f>VLOOKUP($B170,[2]Sheet3!$G:$CZ,97,0)</f>
        <v>0</v>
      </c>
      <c r="DI170" s="14">
        <f>VLOOKUP($B170,[2]Sheet3!$G:$CZ,98,0)</f>
        <v>0</v>
      </c>
    </row>
    <row r="171" spans="1:113" x14ac:dyDescent="0.3">
      <c r="A171" s="9" t="str">
        <f t="shared" si="6"/>
        <v>N14675</v>
      </c>
      <c r="B171" s="15" t="s">
        <v>998</v>
      </c>
      <c r="C171" s="15" t="s">
        <v>999</v>
      </c>
      <c r="F171" s="7" t="s">
        <v>15</v>
      </c>
      <c r="G171" s="12" t="s">
        <v>3666</v>
      </c>
      <c r="H171" s="12" t="str">
        <f>VLOOKUP($B171,[1]Sheet1!$A:$G,5,0)</f>
        <v>shashi.singh@redingtongroup.com</v>
      </c>
      <c r="I171" s="12" t="str">
        <f>VLOOKUP($B171,[1]Sheet1!$A:$G,7,0)</f>
        <v>sidharth.eknath@redingtongroup.com</v>
      </c>
      <c r="J171" s="12" t="s">
        <v>82</v>
      </c>
      <c r="K171" s="7"/>
      <c r="L171" s="7"/>
      <c r="M171" s="8"/>
      <c r="N171" s="7" t="str">
        <f t="shared" si="7"/>
        <v>shashi.singh@redingtongroup.com; sidharth.eknath@redingtongroup.com; nilesh.phirke@redingtongroup.com;christopher.joseph@redingtongroup.com</v>
      </c>
      <c r="O171" s="7" t="str">
        <f t="shared" si="8"/>
        <v>N14675</v>
      </c>
      <c r="P171" s="8" t="s">
        <v>5215</v>
      </c>
      <c r="Q171" s="14">
        <f>VLOOKUP($B171,[2]Sheet3!$G:$CZ,2,0)</f>
        <v>2400309014</v>
      </c>
      <c r="R171" s="14">
        <f>VLOOKUP($B171,[2]Sheet3!$G:$CZ,3,0)</f>
        <v>2400300318</v>
      </c>
      <c r="S171" s="14">
        <f>VLOOKUP($B171,[2]Sheet3!$G:$CZ,4,0)</f>
        <v>2400308006</v>
      </c>
      <c r="T171" s="14">
        <f>VLOOKUP($B171,[2]Sheet3!$G:$CZ,5,0)</f>
        <v>2400304888</v>
      </c>
      <c r="U171" s="14">
        <f>VLOOKUP($B171,[2]Sheet3!$G:$CZ,6,0)</f>
        <v>0</v>
      </c>
      <c r="V171" s="14">
        <f>VLOOKUP($B171,[2]Sheet3!$G:$CZ,7,0)</f>
        <v>0</v>
      </c>
      <c r="W171" s="14">
        <f>VLOOKUP($B171,[2]Sheet3!$G:$CZ,8,0)</f>
        <v>0</v>
      </c>
      <c r="X171" s="14">
        <f>VLOOKUP($B171,[2]Sheet3!$G:$CZ,9,0)</f>
        <v>0</v>
      </c>
      <c r="Y171" s="14">
        <f>VLOOKUP($B171,[2]Sheet3!$G:$CZ,10,0)</f>
        <v>0</v>
      </c>
      <c r="Z171" s="14">
        <f>VLOOKUP($B171,[2]Sheet3!$G:$CZ,11,0)</f>
        <v>0</v>
      </c>
      <c r="AA171" s="14">
        <f>VLOOKUP($B171,[2]Sheet3!$G:$CZ,12,0)</f>
        <v>0</v>
      </c>
      <c r="AB171" s="14">
        <f>VLOOKUP($B171,[2]Sheet3!$G:$CZ,13,0)</f>
        <v>0</v>
      </c>
      <c r="AC171" s="14">
        <f>VLOOKUP($B171,[2]Sheet3!$G:$CZ,14,0)</f>
        <v>0</v>
      </c>
      <c r="AD171" s="14">
        <f>VLOOKUP($B171,[2]Sheet3!$G:$CZ,15,0)</f>
        <v>0</v>
      </c>
      <c r="AE171" s="14">
        <f>VLOOKUP($B171,[2]Sheet3!$G:$CZ,16,0)</f>
        <v>0</v>
      </c>
      <c r="AF171" s="14">
        <f>VLOOKUP($B171,[2]Sheet3!$G:$CZ,17,0)</f>
        <v>0</v>
      </c>
      <c r="AG171" s="14">
        <f>VLOOKUP($B171,[2]Sheet3!$G:$CZ,18,0)</f>
        <v>0</v>
      </c>
      <c r="AH171" s="14">
        <f>VLOOKUP($B171,[2]Sheet3!$G:$CZ,19,0)</f>
        <v>0</v>
      </c>
      <c r="AI171" s="14">
        <f>VLOOKUP($B171,[2]Sheet3!$G:$CZ,20,0)</f>
        <v>0</v>
      </c>
      <c r="AJ171" s="14">
        <f>VLOOKUP($B171,[2]Sheet3!$G:$CZ,21,0)</f>
        <v>0</v>
      </c>
      <c r="AK171" s="14">
        <f>VLOOKUP($B171,[2]Sheet3!$G:$CZ,22,0)</f>
        <v>0</v>
      </c>
      <c r="AL171" s="14">
        <f>VLOOKUP($B171,[2]Sheet3!$G:$CZ,23,0)</f>
        <v>0</v>
      </c>
      <c r="AM171" s="14">
        <f>VLOOKUP($B171,[2]Sheet3!$G:$CZ,24,0)</f>
        <v>0</v>
      </c>
      <c r="AN171" s="14">
        <f>VLOOKUP($B171,[2]Sheet3!$G:$CZ,25,0)</f>
        <v>0</v>
      </c>
      <c r="AO171" s="14">
        <f>VLOOKUP($B171,[2]Sheet3!$G:$CZ,26,0)</f>
        <v>0</v>
      </c>
      <c r="AP171" s="14">
        <f>VLOOKUP($B171,[2]Sheet3!$G:$CZ,27,0)</f>
        <v>0</v>
      </c>
      <c r="AQ171" s="14">
        <f>VLOOKUP($B171,[2]Sheet3!$G:$CZ,28,0)</f>
        <v>0</v>
      </c>
      <c r="AR171" s="14">
        <f>VLOOKUP($B171,[2]Sheet3!$G:$CZ,29,0)</f>
        <v>0</v>
      </c>
      <c r="AS171" s="14">
        <f>VLOOKUP($B171,[2]Sheet3!$G:$CZ,30,0)</f>
        <v>0</v>
      </c>
      <c r="AT171" s="14">
        <f>VLOOKUP($B171,[2]Sheet3!$G:$CZ,31,0)</f>
        <v>0</v>
      </c>
      <c r="AU171" s="14">
        <f>VLOOKUP($B171,[2]Sheet3!$G:$CZ,32,0)</f>
        <v>0</v>
      </c>
      <c r="AV171" s="14">
        <f>VLOOKUP($B171,[2]Sheet3!$G:$CZ,33,0)</f>
        <v>0</v>
      </c>
      <c r="AW171" s="14">
        <f>VLOOKUP($B171,[2]Sheet3!$G:$CZ,34,0)</f>
        <v>0</v>
      </c>
      <c r="AX171" s="14">
        <f>VLOOKUP($B171,[2]Sheet3!$G:$CZ,35,0)</f>
        <v>0</v>
      </c>
      <c r="AY171" s="14">
        <f>VLOOKUP($B171,[2]Sheet3!$G:$CZ,36,0)</f>
        <v>0</v>
      </c>
      <c r="AZ171" s="14">
        <f>VLOOKUP($B171,[2]Sheet3!$G:$CZ,37,0)</f>
        <v>0</v>
      </c>
      <c r="BA171" s="14">
        <f>VLOOKUP($B171,[2]Sheet3!$G:$CZ,38,0)</f>
        <v>0</v>
      </c>
      <c r="BB171" s="14">
        <f>VLOOKUP($B171,[2]Sheet3!$G:$CZ,39,0)</f>
        <v>0</v>
      </c>
      <c r="BC171" s="14">
        <f>VLOOKUP($B171,[2]Sheet3!$G:$CZ,40,0)</f>
        <v>0</v>
      </c>
      <c r="BD171" s="14">
        <f>VLOOKUP($B171,[2]Sheet3!$G:$CZ,41,0)</f>
        <v>0</v>
      </c>
      <c r="BE171" s="14">
        <f>VLOOKUP($B171,[2]Sheet3!$G:$CZ,42,0)</f>
        <v>0</v>
      </c>
      <c r="BF171" s="14">
        <f>VLOOKUP($B171,[2]Sheet3!$G:$CZ,43,0)</f>
        <v>0</v>
      </c>
      <c r="BG171" s="14">
        <f>VLOOKUP($B171,[2]Sheet3!$G:$CZ,44,0)</f>
        <v>0</v>
      </c>
      <c r="BH171" s="14">
        <f>VLOOKUP($B171,[2]Sheet3!$G:$CZ,45,0)</f>
        <v>0</v>
      </c>
      <c r="BI171" s="14">
        <f>VLOOKUP($B171,[2]Sheet3!$G:$CZ,46,0)</f>
        <v>0</v>
      </c>
      <c r="BJ171" s="14">
        <f>VLOOKUP($B171,[2]Sheet3!$G:$CZ,47,0)</f>
        <v>0</v>
      </c>
      <c r="BK171" s="14">
        <f>VLOOKUP($B171,[2]Sheet3!$G:$CZ,48,0)</f>
        <v>0</v>
      </c>
      <c r="BL171" s="14">
        <f>VLOOKUP($B171,[2]Sheet3!$G:$CZ,49,0)</f>
        <v>0</v>
      </c>
      <c r="BM171" s="14">
        <f>VLOOKUP($B171,[2]Sheet3!$G:$CZ,50,0)</f>
        <v>0</v>
      </c>
      <c r="BN171" s="14">
        <f>VLOOKUP($B171,[2]Sheet3!$G:$CZ,51,0)</f>
        <v>0</v>
      </c>
      <c r="BO171" s="14">
        <f>VLOOKUP($B171,[2]Sheet3!$G:$CZ,52,0)</f>
        <v>0</v>
      </c>
      <c r="BP171" s="14">
        <f>VLOOKUP($B171,[2]Sheet3!$G:$CZ,53,0)</f>
        <v>0</v>
      </c>
      <c r="BQ171" s="14">
        <f>VLOOKUP($B171,[2]Sheet3!$G:$CZ,54,0)</f>
        <v>0</v>
      </c>
      <c r="BR171" s="14">
        <f>VLOOKUP($B171,[2]Sheet3!$G:$CZ,55,0)</f>
        <v>0</v>
      </c>
      <c r="BS171" s="14">
        <f>VLOOKUP($B171,[2]Sheet3!$G:$CZ,56,0)</f>
        <v>0</v>
      </c>
      <c r="BT171" s="14">
        <f>VLOOKUP($B171,[2]Sheet3!$G:$CZ,57,0)</f>
        <v>0</v>
      </c>
      <c r="BU171" s="14">
        <f>VLOOKUP($B171,[2]Sheet3!$G:$CZ,58,0)</f>
        <v>0</v>
      </c>
      <c r="BV171" s="14">
        <f>VLOOKUP($B171,[2]Sheet3!$G:$CZ,59,0)</f>
        <v>0</v>
      </c>
      <c r="BW171" s="14">
        <f>VLOOKUP($B171,[2]Sheet3!$G:$CZ,60,0)</f>
        <v>0</v>
      </c>
      <c r="BX171" s="14">
        <f>VLOOKUP($B171,[2]Sheet3!$G:$CZ,61,0)</f>
        <v>0</v>
      </c>
      <c r="BY171" s="14">
        <f>VLOOKUP($B171,[2]Sheet3!$G:$CZ,62,0)</f>
        <v>0</v>
      </c>
      <c r="BZ171" s="14">
        <f>VLOOKUP($B171,[2]Sheet3!$G:$CZ,63,0)</f>
        <v>0</v>
      </c>
      <c r="CA171" s="14">
        <f>VLOOKUP($B171,[2]Sheet3!$G:$CZ,64,0)</f>
        <v>0</v>
      </c>
      <c r="CB171" s="14">
        <f>VLOOKUP($B171,[2]Sheet3!$G:$CZ,65,0)</f>
        <v>0</v>
      </c>
      <c r="CC171" s="14">
        <f>VLOOKUP($B171,[2]Sheet3!$G:$CZ,66,0)</f>
        <v>0</v>
      </c>
      <c r="CD171" s="14">
        <f>VLOOKUP($B171,[2]Sheet3!$G:$CZ,67,0)</f>
        <v>0</v>
      </c>
      <c r="CE171" s="14">
        <f>VLOOKUP($B171,[2]Sheet3!$G:$CZ,68,0)</f>
        <v>0</v>
      </c>
      <c r="CF171" s="14">
        <f>VLOOKUP($B171,[2]Sheet3!$G:$CZ,69,0)</f>
        <v>0</v>
      </c>
      <c r="CG171" s="14">
        <f>VLOOKUP($B171,[2]Sheet3!$G:$CZ,70,0)</f>
        <v>0</v>
      </c>
      <c r="CH171" s="14">
        <f>VLOOKUP($B171,[2]Sheet3!$G:$CZ,71,0)</f>
        <v>0</v>
      </c>
      <c r="CI171" s="14">
        <f>VLOOKUP($B171,[2]Sheet3!$G:$CZ,72,0)</f>
        <v>0</v>
      </c>
      <c r="CJ171" s="14">
        <f>VLOOKUP($B171,[2]Sheet3!$G:$CZ,73,0)</f>
        <v>0</v>
      </c>
      <c r="CK171" s="14">
        <f>VLOOKUP($B171,[2]Sheet3!$G:$CZ,74,0)</f>
        <v>0</v>
      </c>
      <c r="CL171" s="14">
        <f>VLOOKUP($B171,[2]Sheet3!$G:$CZ,75,0)</f>
        <v>0</v>
      </c>
      <c r="CM171" s="14">
        <f>VLOOKUP($B171,[2]Sheet3!$G:$CZ,76,0)</f>
        <v>0</v>
      </c>
      <c r="CN171" s="14">
        <f>VLOOKUP($B171,[2]Sheet3!$G:$CZ,77,0)</f>
        <v>0</v>
      </c>
      <c r="CO171" s="14">
        <f>VLOOKUP($B171,[2]Sheet3!$G:$CZ,78,0)</f>
        <v>0</v>
      </c>
      <c r="CP171" s="14">
        <f>VLOOKUP($B171,[2]Sheet3!$G:$CZ,79,0)</f>
        <v>0</v>
      </c>
      <c r="CQ171" s="14">
        <f>VLOOKUP($B171,[2]Sheet3!$G:$CZ,80,0)</f>
        <v>0</v>
      </c>
      <c r="CR171" s="14">
        <f>VLOOKUP($B171,[2]Sheet3!$G:$CZ,81,0)</f>
        <v>0</v>
      </c>
      <c r="CS171" s="14">
        <f>VLOOKUP($B171,[2]Sheet3!$G:$CZ,82,0)</f>
        <v>0</v>
      </c>
      <c r="CT171" s="14">
        <f>VLOOKUP($B171,[2]Sheet3!$G:$CZ,83,0)</f>
        <v>0</v>
      </c>
      <c r="CU171" s="14">
        <f>VLOOKUP($B171,[2]Sheet3!$G:$CZ,84,0)</f>
        <v>0</v>
      </c>
      <c r="CV171" s="14">
        <f>VLOOKUP($B171,[2]Sheet3!$G:$CZ,85,0)</f>
        <v>0</v>
      </c>
      <c r="CW171" s="14">
        <f>VLOOKUP($B171,[2]Sheet3!$G:$CZ,86,0)</f>
        <v>0</v>
      </c>
      <c r="CX171" s="14">
        <f>VLOOKUP($B171,[2]Sheet3!$G:$CZ,87,0)</f>
        <v>0</v>
      </c>
      <c r="CY171" s="14">
        <f>VLOOKUP($B171,[2]Sheet3!$G:$CZ,88,0)</f>
        <v>0</v>
      </c>
      <c r="CZ171" s="14">
        <f>VLOOKUP($B171,[2]Sheet3!$G:$CZ,89,0)</f>
        <v>0</v>
      </c>
      <c r="DA171" s="14">
        <f>VLOOKUP($B171,[2]Sheet3!$G:$CZ,90,0)</f>
        <v>0</v>
      </c>
      <c r="DB171" s="14">
        <f>VLOOKUP($B171,[2]Sheet3!$G:$CZ,91,0)</f>
        <v>0</v>
      </c>
      <c r="DC171" s="14">
        <f>VLOOKUP($B171,[2]Sheet3!$G:$CZ,92,0)</f>
        <v>0</v>
      </c>
      <c r="DD171" s="14">
        <f>VLOOKUP($B171,[2]Sheet3!$G:$CZ,93,0)</f>
        <v>0</v>
      </c>
      <c r="DE171" s="14">
        <f>VLOOKUP($B171,[2]Sheet3!$G:$CZ,94,0)</f>
        <v>0</v>
      </c>
      <c r="DF171" s="14">
        <f>VLOOKUP($B171,[2]Sheet3!$G:$CZ,95,0)</f>
        <v>0</v>
      </c>
      <c r="DG171" s="14">
        <f>VLOOKUP($B171,[2]Sheet3!$G:$CZ,96,0)</f>
        <v>0</v>
      </c>
      <c r="DH171" s="14">
        <f>VLOOKUP($B171,[2]Sheet3!$G:$CZ,97,0)</f>
        <v>0</v>
      </c>
      <c r="DI171" s="14">
        <f>VLOOKUP($B171,[2]Sheet3!$G:$CZ,98,0)</f>
        <v>0</v>
      </c>
    </row>
    <row r="172" spans="1:113" x14ac:dyDescent="0.3">
      <c r="A172" s="9" t="str">
        <f t="shared" si="6"/>
        <v>S34473</v>
      </c>
      <c r="B172" s="15" t="s">
        <v>1000</v>
      </c>
      <c r="C172" s="15" t="s">
        <v>1001</v>
      </c>
      <c r="F172" s="7" t="s">
        <v>15</v>
      </c>
      <c r="G172" s="12" t="s">
        <v>3667</v>
      </c>
      <c r="H172" s="12" t="str">
        <f>VLOOKUP($B172,[1]Sheet1!$A:$G,5,0)</f>
        <v>suresh.skg@redingtongroup.com</v>
      </c>
      <c r="I172" s="12" t="str">
        <f>VLOOKUP($B172,[1]Sheet1!$A:$G,7,0)</f>
        <v>yogesh.ganesh@redingtongroup.com</v>
      </c>
      <c r="J172" s="12" t="s">
        <v>82</v>
      </c>
      <c r="K172" s="7"/>
      <c r="L172" s="7"/>
      <c r="M172" s="8"/>
      <c r="N172" s="7" t="str">
        <f t="shared" si="7"/>
        <v>suresh.skg@redingtongroup.com; yogesh.ganesh@redingtongroup.com; nilesh.phirke@redingtongroup.com;christopher.joseph@redingtongroup.com</v>
      </c>
      <c r="O172" s="7" t="str">
        <f t="shared" si="8"/>
        <v>S34473</v>
      </c>
      <c r="P172" s="8" t="s">
        <v>5215</v>
      </c>
      <c r="Q172" s="14">
        <f>VLOOKUP($B172,[2]Sheet3!$G:$CZ,2,0)</f>
        <v>2400300938</v>
      </c>
      <c r="R172" s="14">
        <f>VLOOKUP($B172,[2]Sheet3!$G:$CZ,3,0)</f>
        <v>2400300934</v>
      </c>
      <c r="S172" s="14">
        <f>VLOOKUP($B172,[2]Sheet3!$G:$CZ,4,0)</f>
        <v>2400305888</v>
      </c>
      <c r="T172" s="14">
        <f>VLOOKUP($B172,[2]Sheet3!$G:$CZ,5,0)</f>
        <v>2400300982</v>
      </c>
      <c r="U172" s="14">
        <f>VLOOKUP($B172,[2]Sheet3!$G:$CZ,6,0)</f>
        <v>0</v>
      </c>
      <c r="V172" s="14">
        <f>VLOOKUP($B172,[2]Sheet3!$G:$CZ,7,0)</f>
        <v>0</v>
      </c>
      <c r="W172" s="14">
        <f>VLOOKUP($B172,[2]Sheet3!$G:$CZ,8,0)</f>
        <v>0</v>
      </c>
      <c r="X172" s="14">
        <f>VLOOKUP($B172,[2]Sheet3!$G:$CZ,9,0)</f>
        <v>0</v>
      </c>
      <c r="Y172" s="14">
        <f>VLOOKUP($B172,[2]Sheet3!$G:$CZ,10,0)</f>
        <v>0</v>
      </c>
      <c r="Z172" s="14">
        <f>VLOOKUP($B172,[2]Sheet3!$G:$CZ,11,0)</f>
        <v>0</v>
      </c>
      <c r="AA172" s="14">
        <f>VLOOKUP($B172,[2]Sheet3!$G:$CZ,12,0)</f>
        <v>0</v>
      </c>
      <c r="AB172" s="14">
        <f>VLOOKUP($B172,[2]Sheet3!$G:$CZ,13,0)</f>
        <v>0</v>
      </c>
      <c r="AC172" s="14">
        <f>VLOOKUP($B172,[2]Sheet3!$G:$CZ,14,0)</f>
        <v>0</v>
      </c>
      <c r="AD172" s="14">
        <f>VLOOKUP($B172,[2]Sheet3!$G:$CZ,15,0)</f>
        <v>0</v>
      </c>
      <c r="AE172" s="14">
        <f>VLOOKUP($B172,[2]Sheet3!$G:$CZ,16,0)</f>
        <v>0</v>
      </c>
      <c r="AF172" s="14">
        <f>VLOOKUP($B172,[2]Sheet3!$G:$CZ,17,0)</f>
        <v>0</v>
      </c>
      <c r="AG172" s="14">
        <f>VLOOKUP($B172,[2]Sheet3!$G:$CZ,18,0)</f>
        <v>0</v>
      </c>
      <c r="AH172" s="14">
        <f>VLOOKUP($B172,[2]Sheet3!$G:$CZ,19,0)</f>
        <v>0</v>
      </c>
      <c r="AI172" s="14">
        <f>VLOOKUP($B172,[2]Sheet3!$G:$CZ,20,0)</f>
        <v>0</v>
      </c>
      <c r="AJ172" s="14">
        <f>VLOOKUP($B172,[2]Sheet3!$G:$CZ,21,0)</f>
        <v>0</v>
      </c>
      <c r="AK172" s="14">
        <f>VLOOKUP($B172,[2]Sheet3!$G:$CZ,22,0)</f>
        <v>0</v>
      </c>
      <c r="AL172" s="14">
        <f>VLOOKUP($B172,[2]Sheet3!$G:$CZ,23,0)</f>
        <v>0</v>
      </c>
      <c r="AM172" s="14">
        <f>VLOOKUP($B172,[2]Sheet3!$G:$CZ,24,0)</f>
        <v>0</v>
      </c>
      <c r="AN172" s="14">
        <f>VLOOKUP($B172,[2]Sheet3!$G:$CZ,25,0)</f>
        <v>0</v>
      </c>
      <c r="AO172" s="14">
        <f>VLOOKUP($B172,[2]Sheet3!$G:$CZ,26,0)</f>
        <v>0</v>
      </c>
      <c r="AP172" s="14">
        <f>VLOOKUP($B172,[2]Sheet3!$G:$CZ,27,0)</f>
        <v>0</v>
      </c>
      <c r="AQ172" s="14">
        <f>VLOOKUP($B172,[2]Sheet3!$G:$CZ,28,0)</f>
        <v>0</v>
      </c>
      <c r="AR172" s="14">
        <f>VLOOKUP($B172,[2]Sheet3!$G:$CZ,29,0)</f>
        <v>0</v>
      </c>
      <c r="AS172" s="14">
        <f>VLOOKUP($B172,[2]Sheet3!$G:$CZ,30,0)</f>
        <v>0</v>
      </c>
      <c r="AT172" s="14">
        <f>VLOOKUP($B172,[2]Sheet3!$G:$CZ,31,0)</f>
        <v>0</v>
      </c>
      <c r="AU172" s="14">
        <f>VLOOKUP($B172,[2]Sheet3!$G:$CZ,32,0)</f>
        <v>0</v>
      </c>
      <c r="AV172" s="14">
        <f>VLOOKUP($B172,[2]Sheet3!$G:$CZ,33,0)</f>
        <v>0</v>
      </c>
      <c r="AW172" s="14">
        <f>VLOOKUP($B172,[2]Sheet3!$G:$CZ,34,0)</f>
        <v>0</v>
      </c>
      <c r="AX172" s="14">
        <f>VLOOKUP($B172,[2]Sheet3!$G:$CZ,35,0)</f>
        <v>0</v>
      </c>
      <c r="AY172" s="14">
        <f>VLOOKUP($B172,[2]Sheet3!$G:$CZ,36,0)</f>
        <v>0</v>
      </c>
      <c r="AZ172" s="14">
        <f>VLOOKUP($B172,[2]Sheet3!$G:$CZ,37,0)</f>
        <v>0</v>
      </c>
      <c r="BA172" s="14">
        <f>VLOOKUP($B172,[2]Sheet3!$G:$CZ,38,0)</f>
        <v>0</v>
      </c>
      <c r="BB172" s="14">
        <f>VLOOKUP($B172,[2]Sheet3!$G:$CZ,39,0)</f>
        <v>0</v>
      </c>
      <c r="BC172" s="14">
        <f>VLOOKUP($B172,[2]Sheet3!$G:$CZ,40,0)</f>
        <v>0</v>
      </c>
      <c r="BD172" s="14">
        <f>VLOOKUP($B172,[2]Sheet3!$G:$CZ,41,0)</f>
        <v>0</v>
      </c>
      <c r="BE172" s="14">
        <f>VLOOKUP($B172,[2]Sheet3!$G:$CZ,42,0)</f>
        <v>0</v>
      </c>
      <c r="BF172" s="14">
        <f>VLOOKUP($B172,[2]Sheet3!$G:$CZ,43,0)</f>
        <v>0</v>
      </c>
      <c r="BG172" s="14">
        <f>VLOOKUP($B172,[2]Sheet3!$G:$CZ,44,0)</f>
        <v>0</v>
      </c>
      <c r="BH172" s="14">
        <f>VLOOKUP($B172,[2]Sheet3!$G:$CZ,45,0)</f>
        <v>0</v>
      </c>
      <c r="BI172" s="14">
        <f>VLOOKUP($B172,[2]Sheet3!$G:$CZ,46,0)</f>
        <v>0</v>
      </c>
      <c r="BJ172" s="14">
        <f>VLOOKUP($B172,[2]Sheet3!$G:$CZ,47,0)</f>
        <v>0</v>
      </c>
      <c r="BK172" s="14">
        <f>VLOOKUP($B172,[2]Sheet3!$G:$CZ,48,0)</f>
        <v>0</v>
      </c>
      <c r="BL172" s="14">
        <f>VLOOKUP($B172,[2]Sheet3!$G:$CZ,49,0)</f>
        <v>0</v>
      </c>
      <c r="BM172" s="14">
        <f>VLOOKUP($B172,[2]Sheet3!$G:$CZ,50,0)</f>
        <v>0</v>
      </c>
      <c r="BN172" s="14">
        <f>VLOOKUP($B172,[2]Sheet3!$G:$CZ,51,0)</f>
        <v>0</v>
      </c>
      <c r="BO172" s="14">
        <f>VLOOKUP($B172,[2]Sheet3!$G:$CZ,52,0)</f>
        <v>0</v>
      </c>
      <c r="BP172" s="14">
        <f>VLOOKUP($B172,[2]Sheet3!$G:$CZ,53,0)</f>
        <v>0</v>
      </c>
      <c r="BQ172" s="14">
        <f>VLOOKUP($B172,[2]Sheet3!$G:$CZ,54,0)</f>
        <v>0</v>
      </c>
      <c r="BR172" s="14">
        <f>VLOOKUP($B172,[2]Sheet3!$G:$CZ,55,0)</f>
        <v>0</v>
      </c>
      <c r="BS172" s="14">
        <f>VLOOKUP($B172,[2]Sheet3!$G:$CZ,56,0)</f>
        <v>0</v>
      </c>
      <c r="BT172" s="14">
        <f>VLOOKUP($B172,[2]Sheet3!$G:$CZ,57,0)</f>
        <v>0</v>
      </c>
      <c r="BU172" s="14">
        <f>VLOOKUP($B172,[2]Sheet3!$G:$CZ,58,0)</f>
        <v>0</v>
      </c>
      <c r="BV172" s="14">
        <f>VLOOKUP($B172,[2]Sheet3!$G:$CZ,59,0)</f>
        <v>0</v>
      </c>
      <c r="BW172" s="14">
        <f>VLOOKUP($B172,[2]Sheet3!$G:$CZ,60,0)</f>
        <v>0</v>
      </c>
      <c r="BX172" s="14">
        <f>VLOOKUP($B172,[2]Sheet3!$G:$CZ,61,0)</f>
        <v>0</v>
      </c>
      <c r="BY172" s="14">
        <f>VLOOKUP($B172,[2]Sheet3!$G:$CZ,62,0)</f>
        <v>0</v>
      </c>
      <c r="BZ172" s="14">
        <f>VLOOKUP($B172,[2]Sheet3!$G:$CZ,63,0)</f>
        <v>0</v>
      </c>
      <c r="CA172" s="14">
        <f>VLOOKUP($B172,[2]Sheet3!$G:$CZ,64,0)</f>
        <v>0</v>
      </c>
      <c r="CB172" s="14">
        <f>VLOOKUP($B172,[2]Sheet3!$G:$CZ,65,0)</f>
        <v>0</v>
      </c>
      <c r="CC172" s="14">
        <f>VLOOKUP($B172,[2]Sheet3!$G:$CZ,66,0)</f>
        <v>0</v>
      </c>
      <c r="CD172" s="14">
        <f>VLOOKUP($B172,[2]Sheet3!$G:$CZ,67,0)</f>
        <v>0</v>
      </c>
      <c r="CE172" s="14">
        <f>VLOOKUP($B172,[2]Sheet3!$G:$CZ,68,0)</f>
        <v>0</v>
      </c>
      <c r="CF172" s="14">
        <f>VLOOKUP($B172,[2]Sheet3!$G:$CZ,69,0)</f>
        <v>0</v>
      </c>
      <c r="CG172" s="14">
        <f>VLOOKUP($B172,[2]Sheet3!$G:$CZ,70,0)</f>
        <v>0</v>
      </c>
      <c r="CH172" s="14">
        <f>VLOOKUP($B172,[2]Sheet3!$G:$CZ,71,0)</f>
        <v>0</v>
      </c>
      <c r="CI172" s="14">
        <f>VLOOKUP($B172,[2]Sheet3!$G:$CZ,72,0)</f>
        <v>0</v>
      </c>
      <c r="CJ172" s="14">
        <f>VLOOKUP($B172,[2]Sheet3!$G:$CZ,73,0)</f>
        <v>0</v>
      </c>
      <c r="CK172" s="14">
        <f>VLOOKUP($B172,[2]Sheet3!$G:$CZ,74,0)</f>
        <v>0</v>
      </c>
      <c r="CL172" s="14">
        <f>VLOOKUP($B172,[2]Sheet3!$G:$CZ,75,0)</f>
        <v>0</v>
      </c>
      <c r="CM172" s="14">
        <f>VLOOKUP($B172,[2]Sheet3!$G:$CZ,76,0)</f>
        <v>0</v>
      </c>
      <c r="CN172" s="14">
        <f>VLOOKUP($B172,[2]Sheet3!$G:$CZ,77,0)</f>
        <v>0</v>
      </c>
      <c r="CO172" s="14">
        <f>VLOOKUP($B172,[2]Sheet3!$G:$CZ,78,0)</f>
        <v>0</v>
      </c>
      <c r="CP172" s="14">
        <f>VLOOKUP($B172,[2]Sheet3!$G:$CZ,79,0)</f>
        <v>0</v>
      </c>
      <c r="CQ172" s="14">
        <f>VLOOKUP($B172,[2]Sheet3!$G:$CZ,80,0)</f>
        <v>0</v>
      </c>
      <c r="CR172" s="14">
        <f>VLOOKUP($B172,[2]Sheet3!$G:$CZ,81,0)</f>
        <v>0</v>
      </c>
      <c r="CS172" s="14">
        <f>VLOOKUP($B172,[2]Sheet3!$G:$CZ,82,0)</f>
        <v>0</v>
      </c>
      <c r="CT172" s="14">
        <f>VLOOKUP($B172,[2]Sheet3!$G:$CZ,83,0)</f>
        <v>0</v>
      </c>
      <c r="CU172" s="14">
        <f>VLOOKUP($B172,[2]Sheet3!$G:$CZ,84,0)</f>
        <v>0</v>
      </c>
      <c r="CV172" s="14">
        <f>VLOOKUP($B172,[2]Sheet3!$G:$CZ,85,0)</f>
        <v>0</v>
      </c>
      <c r="CW172" s="14">
        <f>VLOOKUP($B172,[2]Sheet3!$G:$CZ,86,0)</f>
        <v>0</v>
      </c>
      <c r="CX172" s="14">
        <f>VLOOKUP($B172,[2]Sheet3!$G:$CZ,87,0)</f>
        <v>0</v>
      </c>
      <c r="CY172" s="14">
        <f>VLOOKUP($B172,[2]Sheet3!$G:$CZ,88,0)</f>
        <v>0</v>
      </c>
      <c r="CZ172" s="14">
        <f>VLOOKUP($B172,[2]Sheet3!$G:$CZ,89,0)</f>
        <v>0</v>
      </c>
      <c r="DA172" s="14">
        <f>VLOOKUP($B172,[2]Sheet3!$G:$CZ,90,0)</f>
        <v>0</v>
      </c>
      <c r="DB172" s="14">
        <f>VLOOKUP($B172,[2]Sheet3!$G:$CZ,91,0)</f>
        <v>0</v>
      </c>
      <c r="DC172" s="14">
        <f>VLOOKUP($B172,[2]Sheet3!$G:$CZ,92,0)</f>
        <v>0</v>
      </c>
      <c r="DD172" s="14">
        <f>VLOOKUP($B172,[2]Sheet3!$G:$CZ,93,0)</f>
        <v>0</v>
      </c>
      <c r="DE172" s="14">
        <f>VLOOKUP($B172,[2]Sheet3!$G:$CZ,94,0)</f>
        <v>0</v>
      </c>
      <c r="DF172" s="14">
        <f>VLOOKUP($B172,[2]Sheet3!$G:$CZ,95,0)</f>
        <v>0</v>
      </c>
      <c r="DG172" s="14">
        <f>VLOOKUP($B172,[2]Sheet3!$G:$CZ,96,0)</f>
        <v>0</v>
      </c>
      <c r="DH172" s="14">
        <f>VLOOKUP($B172,[2]Sheet3!$G:$CZ,97,0)</f>
        <v>0</v>
      </c>
      <c r="DI172" s="14">
        <f>VLOOKUP($B172,[2]Sheet3!$G:$CZ,98,0)</f>
        <v>0</v>
      </c>
    </row>
    <row r="173" spans="1:113" x14ac:dyDescent="0.3">
      <c r="A173" s="9" t="str">
        <f t="shared" si="6"/>
        <v>W11918</v>
      </c>
      <c r="B173" s="15" t="s">
        <v>1002</v>
      </c>
      <c r="C173" s="15" t="s">
        <v>1003</v>
      </c>
      <c r="F173" s="7" t="s">
        <v>15</v>
      </c>
      <c r="G173" s="12" t="s">
        <v>3668</v>
      </c>
      <c r="H173" s="12" t="str">
        <f>VLOOKUP($B173,[1]Sheet1!$A:$G,5,0)</f>
        <v>imtiyaz.shaikh@redingtongroup.com</v>
      </c>
      <c r="I173" s="12" t="str">
        <f>VLOOKUP($B173,[1]Sheet1!$A:$G,7,0)</f>
        <v>rohan.vora@redingtongroup.com</v>
      </c>
      <c r="J173" s="12" t="s">
        <v>82</v>
      </c>
      <c r="K173" s="7"/>
      <c r="L173" s="7"/>
      <c r="M173" s="8"/>
      <c r="N173" s="7" t="str">
        <f t="shared" si="7"/>
        <v>imtiyaz.shaikh@redingtongroup.com; rohan.vora@redingtongroup.com; nilesh.phirke@redingtongroup.com;christopher.joseph@redingtongroup.com</v>
      </c>
      <c r="O173" s="7" t="str">
        <f t="shared" si="8"/>
        <v>W11918</v>
      </c>
      <c r="P173" s="8" t="s">
        <v>5215</v>
      </c>
      <c r="Q173" s="14">
        <f>VLOOKUP($B173,[2]Sheet3!$G:$CZ,2,0)</f>
        <v>2400309277</v>
      </c>
      <c r="R173" s="14">
        <f>VLOOKUP($B173,[2]Sheet3!$G:$CZ,3,0)</f>
        <v>0</v>
      </c>
      <c r="S173" s="14">
        <f>VLOOKUP($B173,[2]Sheet3!$G:$CZ,4,0)</f>
        <v>0</v>
      </c>
      <c r="T173" s="14">
        <f>VLOOKUP($B173,[2]Sheet3!$G:$CZ,5,0)</f>
        <v>0</v>
      </c>
      <c r="U173" s="14">
        <f>VLOOKUP($B173,[2]Sheet3!$G:$CZ,6,0)</f>
        <v>0</v>
      </c>
      <c r="V173" s="14">
        <f>VLOOKUP($B173,[2]Sheet3!$G:$CZ,7,0)</f>
        <v>0</v>
      </c>
      <c r="W173" s="14">
        <f>VLOOKUP($B173,[2]Sheet3!$G:$CZ,8,0)</f>
        <v>0</v>
      </c>
      <c r="X173" s="14">
        <f>VLOOKUP($B173,[2]Sheet3!$G:$CZ,9,0)</f>
        <v>0</v>
      </c>
      <c r="Y173" s="14">
        <f>VLOOKUP($B173,[2]Sheet3!$G:$CZ,10,0)</f>
        <v>0</v>
      </c>
      <c r="Z173" s="14">
        <f>VLOOKUP($B173,[2]Sheet3!$G:$CZ,11,0)</f>
        <v>0</v>
      </c>
      <c r="AA173" s="14">
        <f>VLOOKUP($B173,[2]Sheet3!$G:$CZ,12,0)</f>
        <v>0</v>
      </c>
      <c r="AB173" s="14">
        <f>VLOOKUP($B173,[2]Sheet3!$G:$CZ,13,0)</f>
        <v>0</v>
      </c>
      <c r="AC173" s="14">
        <f>VLOOKUP($B173,[2]Sheet3!$G:$CZ,14,0)</f>
        <v>0</v>
      </c>
      <c r="AD173" s="14">
        <f>VLOOKUP($B173,[2]Sheet3!$G:$CZ,15,0)</f>
        <v>0</v>
      </c>
      <c r="AE173" s="14">
        <f>VLOOKUP($B173,[2]Sheet3!$G:$CZ,16,0)</f>
        <v>0</v>
      </c>
      <c r="AF173" s="14">
        <f>VLOOKUP($B173,[2]Sheet3!$G:$CZ,17,0)</f>
        <v>0</v>
      </c>
      <c r="AG173" s="14">
        <f>VLOOKUP($B173,[2]Sheet3!$G:$CZ,18,0)</f>
        <v>0</v>
      </c>
      <c r="AH173" s="14">
        <f>VLOOKUP($B173,[2]Sheet3!$G:$CZ,19,0)</f>
        <v>0</v>
      </c>
      <c r="AI173" s="14">
        <f>VLOOKUP($B173,[2]Sheet3!$G:$CZ,20,0)</f>
        <v>0</v>
      </c>
      <c r="AJ173" s="14">
        <f>VLOOKUP($B173,[2]Sheet3!$G:$CZ,21,0)</f>
        <v>0</v>
      </c>
      <c r="AK173" s="14">
        <f>VLOOKUP($B173,[2]Sheet3!$G:$CZ,22,0)</f>
        <v>0</v>
      </c>
      <c r="AL173" s="14">
        <f>VLOOKUP($B173,[2]Sheet3!$G:$CZ,23,0)</f>
        <v>0</v>
      </c>
      <c r="AM173" s="14">
        <f>VLOOKUP($B173,[2]Sheet3!$G:$CZ,24,0)</f>
        <v>0</v>
      </c>
      <c r="AN173" s="14">
        <f>VLOOKUP($B173,[2]Sheet3!$G:$CZ,25,0)</f>
        <v>0</v>
      </c>
      <c r="AO173" s="14">
        <f>VLOOKUP($B173,[2]Sheet3!$G:$CZ,26,0)</f>
        <v>0</v>
      </c>
      <c r="AP173" s="14">
        <f>VLOOKUP($B173,[2]Sheet3!$G:$CZ,27,0)</f>
        <v>0</v>
      </c>
      <c r="AQ173" s="14">
        <f>VLOOKUP($B173,[2]Sheet3!$G:$CZ,28,0)</f>
        <v>0</v>
      </c>
      <c r="AR173" s="14">
        <f>VLOOKUP($B173,[2]Sheet3!$G:$CZ,29,0)</f>
        <v>0</v>
      </c>
      <c r="AS173" s="14">
        <f>VLOOKUP($B173,[2]Sheet3!$G:$CZ,30,0)</f>
        <v>0</v>
      </c>
      <c r="AT173" s="14">
        <f>VLOOKUP($B173,[2]Sheet3!$G:$CZ,31,0)</f>
        <v>0</v>
      </c>
      <c r="AU173" s="14">
        <f>VLOOKUP($B173,[2]Sheet3!$G:$CZ,32,0)</f>
        <v>0</v>
      </c>
      <c r="AV173" s="14">
        <f>VLOOKUP($B173,[2]Sheet3!$G:$CZ,33,0)</f>
        <v>0</v>
      </c>
      <c r="AW173" s="14">
        <f>VLOOKUP($B173,[2]Sheet3!$G:$CZ,34,0)</f>
        <v>0</v>
      </c>
      <c r="AX173" s="14">
        <f>VLOOKUP($B173,[2]Sheet3!$G:$CZ,35,0)</f>
        <v>0</v>
      </c>
      <c r="AY173" s="14">
        <f>VLOOKUP($B173,[2]Sheet3!$G:$CZ,36,0)</f>
        <v>0</v>
      </c>
      <c r="AZ173" s="14">
        <f>VLOOKUP($B173,[2]Sheet3!$G:$CZ,37,0)</f>
        <v>0</v>
      </c>
      <c r="BA173" s="14">
        <f>VLOOKUP($B173,[2]Sheet3!$G:$CZ,38,0)</f>
        <v>0</v>
      </c>
      <c r="BB173" s="14">
        <f>VLOOKUP($B173,[2]Sheet3!$G:$CZ,39,0)</f>
        <v>0</v>
      </c>
      <c r="BC173" s="14">
        <f>VLOOKUP($B173,[2]Sheet3!$G:$CZ,40,0)</f>
        <v>0</v>
      </c>
      <c r="BD173" s="14">
        <f>VLOOKUP($B173,[2]Sheet3!$G:$CZ,41,0)</f>
        <v>0</v>
      </c>
      <c r="BE173" s="14">
        <f>VLOOKUP($B173,[2]Sheet3!$G:$CZ,42,0)</f>
        <v>0</v>
      </c>
      <c r="BF173" s="14">
        <f>VLOOKUP($B173,[2]Sheet3!$G:$CZ,43,0)</f>
        <v>0</v>
      </c>
      <c r="BG173" s="14">
        <f>VLOOKUP($B173,[2]Sheet3!$G:$CZ,44,0)</f>
        <v>0</v>
      </c>
      <c r="BH173" s="14">
        <f>VLOOKUP($B173,[2]Sheet3!$G:$CZ,45,0)</f>
        <v>0</v>
      </c>
      <c r="BI173" s="14">
        <f>VLOOKUP($B173,[2]Sheet3!$G:$CZ,46,0)</f>
        <v>0</v>
      </c>
      <c r="BJ173" s="14">
        <f>VLOOKUP($B173,[2]Sheet3!$G:$CZ,47,0)</f>
        <v>0</v>
      </c>
      <c r="BK173" s="14">
        <f>VLOOKUP($B173,[2]Sheet3!$G:$CZ,48,0)</f>
        <v>0</v>
      </c>
      <c r="BL173" s="14">
        <f>VLOOKUP($B173,[2]Sheet3!$G:$CZ,49,0)</f>
        <v>0</v>
      </c>
      <c r="BM173" s="14">
        <f>VLOOKUP($B173,[2]Sheet3!$G:$CZ,50,0)</f>
        <v>0</v>
      </c>
      <c r="BN173" s="14">
        <f>VLOOKUP($B173,[2]Sheet3!$G:$CZ,51,0)</f>
        <v>0</v>
      </c>
      <c r="BO173" s="14">
        <f>VLOOKUP($B173,[2]Sheet3!$G:$CZ,52,0)</f>
        <v>0</v>
      </c>
      <c r="BP173" s="14">
        <f>VLOOKUP($B173,[2]Sheet3!$G:$CZ,53,0)</f>
        <v>0</v>
      </c>
      <c r="BQ173" s="14">
        <f>VLOOKUP($B173,[2]Sheet3!$G:$CZ,54,0)</f>
        <v>0</v>
      </c>
      <c r="BR173" s="14">
        <f>VLOOKUP($B173,[2]Sheet3!$G:$CZ,55,0)</f>
        <v>0</v>
      </c>
      <c r="BS173" s="14">
        <f>VLOOKUP($B173,[2]Sheet3!$G:$CZ,56,0)</f>
        <v>0</v>
      </c>
      <c r="BT173" s="14">
        <f>VLOOKUP($B173,[2]Sheet3!$G:$CZ,57,0)</f>
        <v>0</v>
      </c>
      <c r="BU173" s="14">
        <f>VLOOKUP($B173,[2]Sheet3!$G:$CZ,58,0)</f>
        <v>0</v>
      </c>
      <c r="BV173" s="14">
        <f>VLOOKUP($B173,[2]Sheet3!$G:$CZ,59,0)</f>
        <v>0</v>
      </c>
      <c r="BW173" s="14">
        <f>VLOOKUP($B173,[2]Sheet3!$G:$CZ,60,0)</f>
        <v>0</v>
      </c>
      <c r="BX173" s="14">
        <f>VLOOKUP($B173,[2]Sheet3!$G:$CZ,61,0)</f>
        <v>0</v>
      </c>
      <c r="BY173" s="14">
        <f>VLOOKUP($B173,[2]Sheet3!$G:$CZ,62,0)</f>
        <v>0</v>
      </c>
      <c r="BZ173" s="14">
        <f>VLOOKUP($B173,[2]Sheet3!$G:$CZ,63,0)</f>
        <v>0</v>
      </c>
      <c r="CA173" s="14">
        <f>VLOOKUP($B173,[2]Sheet3!$G:$CZ,64,0)</f>
        <v>0</v>
      </c>
      <c r="CB173" s="14">
        <f>VLOOKUP($B173,[2]Sheet3!$G:$CZ,65,0)</f>
        <v>0</v>
      </c>
      <c r="CC173" s="14">
        <f>VLOOKUP($B173,[2]Sheet3!$G:$CZ,66,0)</f>
        <v>0</v>
      </c>
      <c r="CD173" s="14">
        <f>VLOOKUP($B173,[2]Sheet3!$G:$CZ,67,0)</f>
        <v>0</v>
      </c>
      <c r="CE173" s="14">
        <f>VLOOKUP($B173,[2]Sheet3!$G:$CZ,68,0)</f>
        <v>0</v>
      </c>
      <c r="CF173" s="14">
        <f>VLOOKUP($B173,[2]Sheet3!$G:$CZ,69,0)</f>
        <v>0</v>
      </c>
      <c r="CG173" s="14">
        <f>VLOOKUP($B173,[2]Sheet3!$G:$CZ,70,0)</f>
        <v>0</v>
      </c>
      <c r="CH173" s="14">
        <f>VLOOKUP($B173,[2]Sheet3!$G:$CZ,71,0)</f>
        <v>0</v>
      </c>
      <c r="CI173" s="14">
        <f>VLOOKUP($B173,[2]Sheet3!$G:$CZ,72,0)</f>
        <v>0</v>
      </c>
      <c r="CJ173" s="14">
        <f>VLOOKUP($B173,[2]Sheet3!$G:$CZ,73,0)</f>
        <v>0</v>
      </c>
      <c r="CK173" s="14">
        <f>VLOOKUP($B173,[2]Sheet3!$G:$CZ,74,0)</f>
        <v>0</v>
      </c>
      <c r="CL173" s="14">
        <f>VLOOKUP($B173,[2]Sheet3!$G:$CZ,75,0)</f>
        <v>0</v>
      </c>
      <c r="CM173" s="14">
        <f>VLOOKUP($B173,[2]Sheet3!$G:$CZ,76,0)</f>
        <v>0</v>
      </c>
      <c r="CN173" s="14">
        <f>VLOOKUP($B173,[2]Sheet3!$G:$CZ,77,0)</f>
        <v>0</v>
      </c>
      <c r="CO173" s="14">
        <f>VLOOKUP($B173,[2]Sheet3!$G:$CZ,78,0)</f>
        <v>0</v>
      </c>
      <c r="CP173" s="14">
        <f>VLOOKUP($B173,[2]Sheet3!$G:$CZ,79,0)</f>
        <v>0</v>
      </c>
      <c r="CQ173" s="14">
        <f>VLOOKUP($B173,[2]Sheet3!$G:$CZ,80,0)</f>
        <v>0</v>
      </c>
      <c r="CR173" s="14">
        <f>VLOOKUP($B173,[2]Sheet3!$G:$CZ,81,0)</f>
        <v>0</v>
      </c>
      <c r="CS173" s="14">
        <f>VLOOKUP($B173,[2]Sheet3!$G:$CZ,82,0)</f>
        <v>0</v>
      </c>
      <c r="CT173" s="14">
        <f>VLOOKUP($B173,[2]Sheet3!$G:$CZ,83,0)</f>
        <v>0</v>
      </c>
      <c r="CU173" s="14">
        <f>VLOOKUP($B173,[2]Sheet3!$G:$CZ,84,0)</f>
        <v>0</v>
      </c>
      <c r="CV173" s="14">
        <f>VLOOKUP($B173,[2]Sheet3!$G:$CZ,85,0)</f>
        <v>0</v>
      </c>
      <c r="CW173" s="14">
        <f>VLOOKUP($B173,[2]Sheet3!$G:$CZ,86,0)</f>
        <v>0</v>
      </c>
      <c r="CX173" s="14">
        <f>VLOOKUP($B173,[2]Sheet3!$G:$CZ,87,0)</f>
        <v>0</v>
      </c>
      <c r="CY173" s="14">
        <f>VLOOKUP($B173,[2]Sheet3!$G:$CZ,88,0)</f>
        <v>0</v>
      </c>
      <c r="CZ173" s="14">
        <f>VLOOKUP($B173,[2]Sheet3!$G:$CZ,89,0)</f>
        <v>0</v>
      </c>
      <c r="DA173" s="14">
        <f>VLOOKUP($B173,[2]Sheet3!$G:$CZ,90,0)</f>
        <v>0</v>
      </c>
      <c r="DB173" s="14">
        <f>VLOOKUP($B173,[2]Sheet3!$G:$CZ,91,0)</f>
        <v>0</v>
      </c>
      <c r="DC173" s="14">
        <f>VLOOKUP($B173,[2]Sheet3!$G:$CZ,92,0)</f>
        <v>0</v>
      </c>
      <c r="DD173" s="14">
        <f>VLOOKUP($B173,[2]Sheet3!$G:$CZ,93,0)</f>
        <v>0</v>
      </c>
      <c r="DE173" s="14">
        <f>VLOOKUP($B173,[2]Sheet3!$G:$CZ,94,0)</f>
        <v>0</v>
      </c>
      <c r="DF173" s="14">
        <f>VLOOKUP($B173,[2]Sheet3!$G:$CZ,95,0)</f>
        <v>0</v>
      </c>
      <c r="DG173" s="14">
        <f>VLOOKUP($B173,[2]Sheet3!$G:$CZ,96,0)</f>
        <v>0</v>
      </c>
      <c r="DH173" s="14">
        <f>VLOOKUP($B173,[2]Sheet3!$G:$CZ,97,0)</f>
        <v>0</v>
      </c>
      <c r="DI173" s="14">
        <f>VLOOKUP($B173,[2]Sheet3!$G:$CZ,98,0)</f>
        <v>0</v>
      </c>
    </row>
    <row r="174" spans="1:113" x14ac:dyDescent="0.3">
      <c r="A174" s="9" t="str">
        <f t="shared" si="6"/>
        <v>W14572</v>
      </c>
      <c r="B174" s="15" t="s">
        <v>1004</v>
      </c>
      <c r="C174" s="15" t="s">
        <v>1005</v>
      </c>
      <c r="F174" s="7" t="s">
        <v>15</v>
      </c>
      <c r="G174" s="12" t="s">
        <v>3669</v>
      </c>
      <c r="H174" s="12" t="str">
        <f>VLOOKUP($B174,[1]Sheet1!$A:$G,5,0)</f>
        <v>imtiyaz.shaikh@redingtongroup.com</v>
      </c>
      <c r="I174" s="12" t="str">
        <f>VLOOKUP($B174,[1]Sheet1!$A:$G,7,0)</f>
        <v>rohan.vora@redingtongroup.com</v>
      </c>
      <c r="J174" s="12" t="s">
        <v>82</v>
      </c>
      <c r="K174" s="7"/>
      <c r="L174" s="7"/>
      <c r="M174" s="8"/>
      <c r="N174" s="7" t="str">
        <f t="shared" si="7"/>
        <v>imtiyaz.shaikh@redingtongroup.com; rohan.vora@redingtongroup.com; nilesh.phirke@redingtongroup.com;christopher.joseph@redingtongroup.com</v>
      </c>
      <c r="O174" s="7" t="str">
        <f t="shared" si="8"/>
        <v>W14572</v>
      </c>
      <c r="P174" s="8" t="s">
        <v>5215</v>
      </c>
      <c r="Q174" s="14">
        <f>VLOOKUP($B174,[2]Sheet3!$G:$CZ,2,0)</f>
        <v>2400309368</v>
      </c>
      <c r="R174" s="14">
        <f>VLOOKUP($B174,[2]Sheet3!$G:$CZ,3,0)</f>
        <v>0</v>
      </c>
      <c r="S174" s="14">
        <f>VLOOKUP($B174,[2]Sheet3!$G:$CZ,4,0)</f>
        <v>0</v>
      </c>
      <c r="T174" s="14">
        <f>VLOOKUP($B174,[2]Sheet3!$G:$CZ,5,0)</f>
        <v>0</v>
      </c>
      <c r="U174" s="14">
        <f>VLOOKUP($B174,[2]Sheet3!$G:$CZ,6,0)</f>
        <v>0</v>
      </c>
      <c r="V174" s="14">
        <f>VLOOKUP($B174,[2]Sheet3!$G:$CZ,7,0)</f>
        <v>0</v>
      </c>
      <c r="W174" s="14">
        <f>VLOOKUP($B174,[2]Sheet3!$G:$CZ,8,0)</f>
        <v>0</v>
      </c>
      <c r="X174" s="14">
        <f>VLOOKUP($B174,[2]Sheet3!$G:$CZ,9,0)</f>
        <v>0</v>
      </c>
      <c r="Y174" s="14">
        <f>VLOOKUP($B174,[2]Sheet3!$G:$CZ,10,0)</f>
        <v>0</v>
      </c>
      <c r="Z174" s="14">
        <f>VLOOKUP($B174,[2]Sheet3!$G:$CZ,11,0)</f>
        <v>0</v>
      </c>
      <c r="AA174" s="14">
        <f>VLOOKUP($B174,[2]Sheet3!$G:$CZ,12,0)</f>
        <v>0</v>
      </c>
      <c r="AB174" s="14">
        <f>VLOOKUP($B174,[2]Sheet3!$G:$CZ,13,0)</f>
        <v>0</v>
      </c>
      <c r="AC174" s="14">
        <f>VLOOKUP($B174,[2]Sheet3!$G:$CZ,14,0)</f>
        <v>0</v>
      </c>
      <c r="AD174" s="14">
        <f>VLOOKUP($B174,[2]Sheet3!$G:$CZ,15,0)</f>
        <v>0</v>
      </c>
      <c r="AE174" s="14">
        <f>VLOOKUP($B174,[2]Sheet3!$G:$CZ,16,0)</f>
        <v>0</v>
      </c>
      <c r="AF174" s="14">
        <f>VLOOKUP($B174,[2]Sheet3!$G:$CZ,17,0)</f>
        <v>0</v>
      </c>
      <c r="AG174" s="14">
        <f>VLOOKUP($B174,[2]Sheet3!$G:$CZ,18,0)</f>
        <v>0</v>
      </c>
      <c r="AH174" s="14">
        <f>VLOOKUP($B174,[2]Sheet3!$G:$CZ,19,0)</f>
        <v>0</v>
      </c>
      <c r="AI174" s="14">
        <f>VLOOKUP($B174,[2]Sheet3!$G:$CZ,20,0)</f>
        <v>0</v>
      </c>
      <c r="AJ174" s="14">
        <f>VLOOKUP($B174,[2]Sheet3!$G:$CZ,21,0)</f>
        <v>0</v>
      </c>
      <c r="AK174" s="14">
        <f>VLOOKUP($B174,[2]Sheet3!$G:$CZ,22,0)</f>
        <v>0</v>
      </c>
      <c r="AL174" s="14">
        <f>VLOOKUP($B174,[2]Sheet3!$G:$CZ,23,0)</f>
        <v>0</v>
      </c>
      <c r="AM174" s="14">
        <f>VLOOKUP($B174,[2]Sheet3!$G:$CZ,24,0)</f>
        <v>0</v>
      </c>
      <c r="AN174" s="14">
        <f>VLOOKUP($B174,[2]Sheet3!$G:$CZ,25,0)</f>
        <v>0</v>
      </c>
      <c r="AO174" s="14">
        <f>VLOOKUP($B174,[2]Sheet3!$G:$CZ,26,0)</f>
        <v>0</v>
      </c>
      <c r="AP174" s="14">
        <f>VLOOKUP($B174,[2]Sheet3!$G:$CZ,27,0)</f>
        <v>0</v>
      </c>
      <c r="AQ174" s="14">
        <f>VLOOKUP($B174,[2]Sheet3!$G:$CZ,28,0)</f>
        <v>0</v>
      </c>
      <c r="AR174" s="14">
        <f>VLOOKUP($B174,[2]Sheet3!$G:$CZ,29,0)</f>
        <v>0</v>
      </c>
      <c r="AS174" s="14">
        <f>VLOOKUP($B174,[2]Sheet3!$G:$CZ,30,0)</f>
        <v>0</v>
      </c>
      <c r="AT174" s="14">
        <f>VLOOKUP($B174,[2]Sheet3!$G:$CZ,31,0)</f>
        <v>0</v>
      </c>
      <c r="AU174" s="14">
        <f>VLOOKUP($B174,[2]Sheet3!$G:$CZ,32,0)</f>
        <v>0</v>
      </c>
      <c r="AV174" s="14">
        <f>VLOOKUP($B174,[2]Sheet3!$G:$CZ,33,0)</f>
        <v>0</v>
      </c>
      <c r="AW174" s="14">
        <f>VLOOKUP($B174,[2]Sheet3!$G:$CZ,34,0)</f>
        <v>0</v>
      </c>
      <c r="AX174" s="14">
        <f>VLOOKUP($B174,[2]Sheet3!$G:$CZ,35,0)</f>
        <v>0</v>
      </c>
      <c r="AY174" s="14">
        <f>VLOOKUP($B174,[2]Sheet3!$G:$CZ,36,0)</f>
        <v>0</v>
      </c>
      <c r="AZ174" s="14">
        <f>VLOOKUP($B174,[2]Sheet3!$G:$CZ,37,0)</f>
        <v>0</v>
      </c>
      <c r="BA174" s="14">
        <f>VLOOKUP($B174,[2]Sheet3!$G:$CZ,38,0)</f>
        <v>0</v>
      </c>
      <c r="BB174" s="14">
        <f>VLOOKUP($B174,[2]Sheet3!$G:$CZ,39,0)</f>
        <v>0</v>
      </c>
      <c r="BC174" s="14">
        <f>VLOOKUP($B174,[2]Sheet3!$G:$CZ,40,0)</f>
        <v>0</v>
      </c>
      <c r="BD174" s="14">
        <f>VLOOKUP($B174,[2]Sheet3!$G:$CZ,41,0)</f>
        <v>0</v>
      </c>
      <c r="BE174" s="14">
        <f>VLOOKUP($B174,[2]Sheet3!$G:$CZ,42,0)</f>
        <v>0</v>
      </c>
      <c r="BF174" s="14">
        <f>VLOOKUP($B174,[2]Sheet3!$G:$CZ,43,0)</f>
        <v>0</v>
      </c>
      <c r="BG174" s="14">
        <f>VLOOKUP($B174,[2]Sheet3!$G:$CZ,44,0)</f>
        <v>0</v>
      </c>
      <c r="BH174" s="14">
        <f>VLOOKUP($B174,[2]Sheet3!$G:$CZ,45,0)</f>
        <v>0</v>
      </c>
      <c r="BI174" s="14">
        <f>VLOOKUP($B174,[2]Sheet3!$G:$CZ,46,0)</f>
        <v>0</v>
      </c>
      <c r="BJ174" s="14">
        <f>VLOOKUP($B174,[2]Sheet3!$G:$CZ,47,0)</f>
        <v>0</v>
      </c>
      <c r="BK174" s="14">
        <f>VLOOKUP($B174,[2]Sheet3!$G:$CZ,48,0)</f>
        <v>0</v>
      </c>
      <c r="BL174" s="14">
        <f>VLOOKUP($B174,[2]Sheet3!$G:$CZ,49,0)</f>
        <v>0</v>
      </c>
      <c r="BM174" s="14">
        <f>VLOOKUP($B174,[2]Sheet3!$G:$CZ,50,0)</f>
        <v>0</v>
      </c>
      <c r="BN174" s="14">
        <f>VLOOKUP($B174,[2]Sheet3!$G:$CZ,51,0)</f>
        <v>0</v>
      </c>
      <c r="BO174" s="14">
        <f>VLOOKUP($B174,[2]Sheet3!$G:$CZ,52,0)</f>
        <v>0</v>
      </c>
      <c r="BP174" s="14">
        <f>VLOOKUP($B174,[2]Sheet3!$G:$CZ,53,0)</f>
        <v>0</v>
      </c>
      <c r="BQ174" s="14">
        <f>VLOOKUP($B174,[2]Sheet3!$G:$CZ,54,0)</f>
        <v>0</v>
      </c>
      <c r="BR174" s="14">
        <f>VLOOKUP($B174,[2]Sheet3!$G:$CZ,55,0)</f>
        <v>0</v>
      </c>
      <c r="BS174" s="14">
        <f>VLOOKUP($B174,[2]Sheet3!$G:$CZ,56,0)</f>
        <v>0</v>
      </c>
      <c r="BT174" s="14">
        <f>VLOOKUP($B174,[2]Sheet3!$G:$CZ,57,0)</f>
        <v>0</v>
      </c>
      <c r="BU174" s="14">
        <f>VLOOKUP($B174,[2]Sheet3!$G:$CZ,58,0)</f>
        <v>0</v>
      </c>
      <c r="BV174" s="14">
        <f>VLOOKUP($B174,[2]Sheet3!$G:$CZ,59,0)</f>
        <v>0</v>
      </c>
      <c r="BW174" s="14">
        <f>VLOOKUP($B174,[2]Sheet3!$G:$CZ,60,0)</f>
        <v>0</v>
      </c>
      <c r="BX174" s="14">
        <f>VLOOKUP($B174,[2]Sheet3!$G:$CZ,61,0)</f>
        <v>0</v>
      </c>
      <c r="BY174" s="14">
        <f>VLOOKUP($B174,[2]Sheet3!$G:$CZ,62,0)</f>
        <v>0</v>
      </c>
      <c r="BZ174" s="14">
        <f>VLOOKUP($B174,[2]Sheet3!$G:$CZ,63,0)</f>
        <v>0</v>
      </c>
      <c r="CA174" s="14">
        <f>VLOOKUP($B174,[2]Sheet3!$G:$CZ,64,0)</f>
        <v>0</v>
      </c>
      <c r="CB174" s="14">
        <f>VLOOKUP($B174,[2]Sheet3!$G:$CZ,65,0)</f>
        <v>0</v>
      </c>
      <c r="CC174" s="14">
        <f>VLOOKUP($B174,[2]Sheet3!$G:$CZ,66,0)</f>
        <v>0</v>
      </c>
      <c r="CD174" s="14">
        <f>VLOOKUP($B174,[2]Sheet3!$G:$CZ,67,0)</f>
        <v>0</v>
      </c>
      <c r="CE174" s="14">
        <f>VLOOKUP($B174,[2]Sheet3!$G:$CZ,68,0)</f>
        <v>0</v>
      </c>
      <c r="CF174" s="14">
        <f>VLOOKUP($B174,[2]Sheet3!$G:$CZ,69,0)</f>
        <v>0</v>
      </c>
      <c r="CG174" s="14">
        <f>VLOOKUP($B174,[2]Sheet3!$G:$CZ,70,0)</f>
        <v>0</v>
      </c>
      <c r="CH174" s="14">
        <f>VLOOKUP($B174,[2]Sheet3!$G:$CZ,71,0)</f>
        <v>0</v>
      </c>
      <c r="CI174" s="14">
        <f>VLOOKUP($B174,[2]Sheet3!$G:$CZ,72,0)</f>
        <v>0</v>
      </c>
      <c r="CJ174" s="14">
        <f>VLOOKUP($B174,[2]Sheet3!$G:$CZ,73,0)</f>
        <v>0</v>
      </c>
      <c r="CK174" s="14">
        <f>VLOOKUP($B174,[2]Sheet3!$G:$CZ,74,0)</f>
        <v>0</v>
      </c>
      <c r="CL174" s="14">
        <f>VLOOKUP($B174,[2]Sheet3!$G:$CZ,75,0)</f>
        <v>0</v>
      </c>
      <c r="CM174" s="14">
        <f>VLOOKUP($B174,[2]Sheet3!$G:$CZ,76,0)</f>
        <v>0</v>
      </c>
      <c r="CN174" s="14">
        <f>VLOOKUP($B174,[2]Sheet3!$G:$CZ,77,0)</f>
        <v>0</v>
      </c>
      <c r="CO174" s="14">
        <f>VLOOKUP($B174,[2]Sheet3!$G:$CZ,78,0)</f>
        <v>0</v>
      </c>
      <c r="CP174" s="14">
        <f>VLOOKUP($B174,[2]Sheet3!$G:$CZ,79,0)</f>
        <v>0</v>
      </c>
      <c r="CQ174" s="14">
        <f>VLOOKUP($B174,[2]Sheet3!$G:$CZ,80,0)</f>
        <v>0</v>
      </c>
      <c r="CR174" s="14">
        <f>VLOOKUP($B174,[2]Sheet3!$G:$CZ,81,0)</f>
        <v>0</v>
      </c>
      <c r="CS174" s="14">
        <f>VLOOKUP($B174,[2]Sheet3!$G:$CZ,82,0)</f>
        <v>0</v>
      </c>
      <c r="CT174" s="14">
        <f>VLOOKUP($B174,[2]Sheet3!$G:$CZ,83,0)</f>
        <v>0</v>
      </c>
      <c r="CU174" s="14">
        <f>VLOOKUP($B174,[2]Sheet3!$G:$CZ,84,0)</f>
        <v>0</v>
      </c>
      <c r="CV174" s="14">
        <f>VLOOKUP($B174,[2]Sheet3!$G:$CZ,85,0)</f>
        <v>0</v>
      </c>
      <c r="CW174" s="14">
        <f>VLOOKUP($B174,[2]Sheet3!$G:$CZ,86,0)</f>
        <v>0</v>
      </c>
      <c r="CX174" s="14">
        <f>VLOOKUP($B174,[2]Sheet3!$G:$CZ,87,0)</f>
        <v>0</v>
      </c>
      <c r="CY174" s="14">
        <f>VLOOKUP($B174,[2]Sheet3!$G:$CZ,88,0)</f>
        <v>0</v>
      </c>
      <c r="CZ174" s="14">
        <f>VLOOKUP($B174,[2]Sheet3!$G:$CZ,89,0)</f>
        <v>0</v>
      </c>
      <c r="DA174" s="14">
        <f>VLOOKUP($B174,[2]Sheet3!$G:$CZ,90,0)</f>
        <v>0</v>
      </c>
      <c r="DB174" s="14">
        <f>VLOOKUP($B174,[2]Sheet3!$G:$CZ,91,0)</f>
        <v>0</v>
      </c>
      <c r="DC174" s="14">
        <f>VLOOKUP($B174,[2]Sheet3!$G:$CZ,92,0)</f>
        <v>0</v>
      </c>
      <c r="DD174" s="14">
        <f>VLOOKUP($B174,[2]Sheet3!$G:$CZ,93,0)</f>
        <v>0</v>
      </c>
      <c r="DE174" s="14">
        <f>VLOOKUP($B174,[2]Sheet3!$G:$CZ,94,0)</f>
        <v>0</v>
      </c>
      <c r="DF174" s="14">
        <f>VLOOKUP($B174,[2]Sheet3!$G:$CZ,95,0)</f>
        <v>0</v>
      </c>
      <c r="DG174" s="14">
        <f>VLOOKUP($B174,[2]Sheet3!$G:$CZ,96,0)</f>
        <v>0</v>
      </c>
      <c r="DH174" s="14">
        <f>VLOOKUP($B174,[2]Sheet3!$G:$CZ,97,0)</f>
        <v>0</v>
      </c>
      <c r="DI174" s="14">
        <f>VLOOKUP($B174,[2]Sheet3!$G:$CZ,98,0)</f>
        <v>0</v>
      </c>
    </row>
    <row r="175" spans="1:113" x14ac:dyDescent="0.3">
      <c r="A175" s="9" t="str">
        <f t="shared" si="6"/>
        <v>W53294</v>
      </c>
      <c r="B175" s="15" t="s">
        <v>1006</v>
      </c>
      <c r="C175" s="15" t="s">
        <v>1007</v>
      </c>
      <c r="F175" s="7" t="s">
        <v>15</v>
      </c>
      <c r="G175" s="12" t="s">
        <v>3670</v>
      </c>
      <c r="H175" s="12" t="str">
        <f>VLOOKUP($B175,[1]Sheet1!$A:$G,5,0)</f>
        <v>abhishek.vinod@redingtongroup.com</v>
      </c>
      <c r="I175" s="12" t="str">
        <f>VLOOKUP($B175,[1]Sheet1!$A:$G,7,0)</f>
        <v>dilip.vishwa@redingtongroup.com</v>
      </c>
      <c r="J175" s="12" t="s">
        <v>82</v>
      </c>
      <c r="K175" s="7"/>
      <c r="L175" s="7"/>
      <c r="M175" s="8"/>
      <c r="N175" s="7" t="str">
        <f t="shared" si="7"/>
        <v>abhishek.vinod@redingtongroup.com; dilip.vishwa@redingtongroup.com; nilesh.phirke@redingtongroup.com;christopher.joseph@redingtongroup.com</v>
      </c>
      <c r="O175" s="7" t="str">
        <f t="shared" si="8"/>
        <v>W53294</v>
      </c>
      <c r="P175" s="8" t="s">
        <v>5215</v>
      </c>
      <c r="Q175" s="14">
        <f>VLOOKUP($B175,[2]Sheet3!$G:$CZ,2,0)</f>
        <v>2400309069</v>
      </c>
      <c r="R175" s="14">
        <f>VLOOKUP($B175,[2]Sheet3!$G:$CZ,3,0)</f>
        <v>2400304460</v>
      </c>
      <c r="S175" s="14">
        <f>VLOOKUP($B175,[2]Sheet3!$G:$CZ,4,0)</f>
        <v>2400304448</v>
      </c>
      <c r="T175" s="14">
        <f>VLOOKUP($B175,[2]Sheet3!$G:$CZ,5,0)</f>
        <v>2400304444</v>
      </c>
      <c r="U175" s="14">
        <f>VLOOKUP($B175,[2]Sheet3!$G:$CZ,6,0)</f>
        <v>2400305393</v>
      </c>
      <c r="V175" s="14">
        <f>VLOOKUP($B175,[2]Sheet3!$G:$CZ,7,0)</f>
        <v>2400304464</v>
      </c>
      <c r="W175" s="14">
        <f>VLOOKUP($B175,[2]Sheet3!$G:$CZ,8,0)</f>
        <v>0</v>
      </c>
      <c r="X175" s="14">
        <f>VLOOKUP($B175,[2]Sheet3!$G:$CZ,9,0)</f>
        <v>0</v>
      </c>
      <c r="Y175" s="14">
        <f>VLOOKUP($B175,[2]Sheet3!$G:$CZ,10,0)</f>
        <v>0</v>
      </c>
      <c r="Z175" s="14">
        <f>VLOOKUP($B175,[2]Sheet3!$G:$CZ,11,0)</f>
        <v>0</v>
      </c>
      <c r="AA175" s="14">
        <f>VLOOKUP($B175,[2]Sheet3!$G:$CZ,12,0)</f>
        <v>0</v>
      </c>
      <c r="AB175" s="14">
        <f>VLOOKUP($B175,[2]Sheet3!$G:$CZ,13,0)</f>
        <v>0</v>
      </c>
      <c r="AC175" s="14">
        <f>VLOOKUP($B175,[2]Sheet3!$G:$CZ,14,0)</f>
        <v>0</v>
      </c>
      <c r="AD175" s="14">
        <f>VLOOKUP($B175,[2]Sheet3!$G:$CZ,15,0)</f>
        <v>0</v>
      </c>
      <c r="AE175" s="14">
        <f>VLOOKUP($B175,[2]Sheet3!$G:$CZ,16,0)</f>
        <v>0</v>
      </c>
      <c r="AF175" s="14">
        <f>VLOOKUP($B175,[2]Sheet3!$G:$CZ,17,0)</f>
        <v>0</v>
      </c>
      <c r="AG175" s="14">
        <f>VLOOKUP($B175,[2]Sheet3!$G:$CZ,18,0)</f>
        <v>0</v>
      </c>
      <c r="AH175" s="14">
        <f>VLOOKUP($B175,[2]Sheet3!$G:$CZ,19,0)</f>
        <v>0</v>
      </c>
      <c r="AI175" s="14">
        <f>VLOOKUP($B175,[2]Sheet3!$G:$CZ,20,0)</f>
        <v>0</v>
      </c>
      <c r="AJ175" s="14">
        <f>VLOOKUP($B175,[2]Sheet3!$G:$CZ,21,0)</f>
        <v>0</v>
      </c>
      <c r="AK175" s="14">
        <f>VLOOKUP($B175,[2]Sheet3!$G:$CZ,22,0)</f>
        <v>0</v>
      </c>
      <c r="AL175" s="14">
        <f>VLOOKUP($B175,[2]Sheet3!$G:$CZ,23,0)</f>
        <v>0</v>
      </c>
      <c r="AM175" s="14">
        <f>VLOOKUP($B175,[2]Sheet3!$G:$CZ,24,0)</f>
        <v>0</v>
      </c>
      <c r="AN175" s="14">
        <f>VLOOKUP($B175,[2]Sheet3!$G:$CZ,25,0)</f>
        <v>0</v>
      </c>
      <c r="AO175" s="14">
        <f>VLOOKUP($B175,[2]Sheet3!$G:$CZ,26,0)</f>
        <v>0</v>
      </c>
      <c r="AP175" s="14">
        <f>VLOOKUP($B175,[2]Sheet3!$G:$CZ,27,0)</f>
        <v>0</v>
      </c>
      <c r="AQ175" s="14">
        <f>VLOOKUP($B175,[2]Sheet3!$G:$CZ,28,0)</f>
        <v>0</v>
      </c>
      <c r="AR175" s="14">
        <f>VLOOKUP($B175,[2]Sheet3!$G:$CZ,29,0)</f>
        <v>0</v>
      </c>
      <c r="AS175" s="14">
        <f>VLOOKUP($B175,[2]Sheet3!$G:$CZ,30,0)</f>
        <v>0</v>
      </c>
      <c r="AT175" s="14">
        <f>VLOOKUP($B175,[2]Sheet3!$G:$CZ,31,0)</f>
        <v>0</v>
      </c>
      <c r="AU175" s="14">
        <f>VLOOKUP($B175,[2]Sheet3!$G:$CZ,32,0)</f>
        <v>0</v>
      </c>
      <c r="AV175" s="14">
        <f>VLOOKUP($B175,[2]Sheet3!$G:$CZ,33,0)</f>
        <v>0</v>
      </c>
      <c r="AW175" s="14">
        <f>VLOOKUP($B175,[2]Sheet3!$G:$CZ,34,0)</f>
        <v>0</v>
      </c>
      <c r="AX175" s="14">
        <f>VLOOKUP($B175,[2]Sheet3!$G:$CZ,35,0)</f>
        <v>0</v>
      </c>
      <c r="AY175" s="14">
        <f>VLOOKUP($B175,[2]Sheet3!$G:$CZ,36,0)</f>
        <v>0</v>
      </c>
      <c r="AZ175" s="14">
        <f>VLOOKUP($B175,[2]Sheet3!$G:$CZ,37,0)</f>
        <v>0</v>
      </c>
      <c r="BA175" s="14">
        <f>VLOOKUP($B175,[2]Sheet3!$G:$CZ,38,0)</f>
        <v>0</v>
      </c>
      <c r="BB175" s="14">
        <f>VLOOKUP($B175,[2]Sheet3!$G:$CZ,39,0)</f>
        <v>0</v>
      </c>
      <c r="BC175" s="14">
        <f>VLOOKUP($B175,[2]Sheet3!$G:$CZ,40,0)</f>
        <v>0</v>
      </c>
      <c r="BD175" s="14">
        <f>VLOOKUP($B175,[2]Sheet3!$G:$CZ,41,0)</f>
        <v>0</v>
      </c>
      <c r="BE175" s="14">
        <f>VLOOKUP($B175,[2]Sheet3!$G:$CZ,42,0)</f>
        <v>0</v>
      </c>
      <c r="BF175" s="14">
        <f>VLOOKUP($B175,[2]Sheet3!$G:$CZ,43,0)</f>
        <v>0</v>
      </c>
      <c r="BG175" s="14">
        <f>VLOOKUP($B175,[2]Sheet3!$G:$CZ,44,0)</f>
        <v>0</v>
      </c>
      <c r="BH175" s="14">
        <f>VLOOKUP($B175,[2]Sheet3!$G:$CZ,45,0)</f>
        <v>0</v>
      </c>
      <c r="BI175" s="14">
        <f>VLOOKUP($B175,[2]Sheet3!$G:$CZ,46,0)</f>
        <v>0</v>
      </c>
      <c r="BJ175" s="14">
        <f>VLOOKUP($B175,[2]Sheet3!$G:$CZ,47,0)</f>
        <v>0</v>
      </c>
      <c r="BK175" s="14">
        <f>VLOOKUP($B175,[2]Sheet3!$G:$CZ,48,0)</f>
        <v>0</v>
      </c>
      <c r="BL175" s="14">
        <f>VLOOKUP($B175,[2]Sheet3!$G:$CZ,49,0)</f>
        <v>0</v>
      </c>
      <c r="BM175" s="14">
        <f>VLOOKUP($B175,[2]Sheet3!$G:$CZ,50,0)</f>
        <v>0</v>
      </c>
      <c r="BN175" s="14">
        <f>VLOOKUP($B175,[2]Sheet3!$G:$CZ,51,0)</f>
        <v>0</v>
      </c>
      <c r="BO175" s="14">
        <f>VLOOKUP($B175,[2]Sheet3!$G:$CZ,52,0)</f>
        <v>0</v>
      </c>
      <c r="BP175" s="14">
        <f>VLOOKUP($B175,[2]Sheet3!$G:$CZ,53,0)</f>
        <v>0</v>
      </c>
      <c r="BQ175" s="14">
        <f>VLOOKUP($B175,[2]Sheet3!$G:$CZ,54,0)</f>
        <v>0</v>
      </c>
      <c r="BR175" s="14">
        <f>VLOOKUP($B175,[2]Sheet3!$G:$CZ,55,0)</f>
        <v>0</v>
      </c>
      <c r="BS175" s="14">
        <f>VLOOKUP($B175,[2]Sheet3!$G:$CZ,56,0)</f>
        <v>0</v>
      </c>
      <c r="BT175" s="14">
        <f>VLOOKUP($B175,[2]Sheet3!$G:$CZ,57,0)</f>
        <v>0</v>
      </c>
      <c r="BU175" s="14">
        <f>VLOOKUP($B175,[2]Sheet3!$G:$CZ,58,0)</f>
        <v>0</v>
      </c>
      <c r="BV175" s="14">
        <f>VLOOKUP($B175,[2]Sheet3!$G:$CZ,59,0)</f>
        <v>0</v>
      </c>
      <c r="BW175" s="14">
        <f>VLOOKUP($B175,[2]Sheet3!$G:$CZ,60,0)</f>
        <v>0</v>
      </c>
      <c r="BX175" s="14">
        <f>VLOOKUP($B175,[2]Sheet3!$G:$CZ,61,0)</f>
        <v>0</v>
      </c>
      <c r="BY175" s="14">
        <f>VLOOKUP($B175,[2]Sheet3!$G:$CZ,62,0)</f>
        <v>0</v>
      </c>
      <c r="BZ175" s="14">
        <f>VLOOKUP($B175,[2]Sheet3!$G:$CZ,63,0)</f>
        <v>0</v>
      </c>
      <c r="CA175" s="14">
        <f>VLOOKUP($B175,[2]Sheet3!$G:$CZ,64,0)</f>
        <v>0</v>
      </c>
      <c r="CB175" s="14">
        <f>VLOOKUP($B175,[2]Sheet3!$G:$CZ,65,0)</f>
        <v>0</v>
      </c>
      <c r="CC175" s="14">
        <f>VLOOKUP($B175,[2]Sheet3!$G:$CZ,66,0)</f>
        <v>0</v>
      </c>
      <c r="CD175" s="14">
        <f>VLOOKUP($B175,[2]Sheet3!$G:$CZ,67,0)</f>
        <v>0</v>
      </c>
      <c r="CE175" s="14">
        <f>VLOOKUP($B175,[2]Sheet3!$G:$CZ,68,0)</f>
        <v>0</v>
      </c>
      <c r="CF175" s="14">
        <f>VLOOKUP($B175,[2]Sheet3!$G:$CZ,69,0)</f>
        <v>0</v>
      </c>
      <c r="CG175" s="14">
        <f>VLOOKUP($B175,[2]Sheet3!$G:$CZ,70,0)</f>
        <v>0</v>
      </c>
      <c r="CH175" s="14">
        <f>VLOOKUP($B175,[2]Sheet3!$G:$CZ,71,0)</f>
        <v>0</v>
      </c>
      <c r="CI175" s="14">
        <f>VLOOKUP($B175,[2]Sheet3!$G:$CZ,72,0)</f>
        <v>0</v>
      </c>
      <c r="CJ175" s="14">
        <f>VLOOKUP($B175,[2]Sheet3!$G:$CZ,73,0)</f>
        <v>0</v>
      </c>
      <c r="CK175" s="14">
        <f>VLOOKUP($B175,[2]Sheet3!$G:$CZ,74,0)</f>
        <v>0</v>
      </c>
      <c r="CL175" s="14">
        <f>VLOOKUP($B175,[2]Sheet3!$G:$CZ,75,0)</f>
        <v>0</v>
      </c>
      <c r="CM175" s="14">
        <f>VLOOKUP($B175,[2]Sheet3!$G:$CZ,76,0)</f>
        <v>0</v>
      </c>
      <c r="CN175" s="14">
        <f>VLOOKUP($B175,[2]Sheet3!$G:$CZ,77,0)</f>
        <v>0</v>
      </c>
      <c r="CO175" s="14">
        <f>VLOOKUP($B175,[2]Sheet3!$G:$CZ,78,0)</f>
        <v>0</v>
      </c>
      <c r="CP175" s="14">
        <f>VLOOKUP($B175,[2]Sheet3!$G:$CZ,79,0)</f>
        <v>0</v>
      </c>
      <c r="CQ175" s="14">
        <f>VLOOKUP($B175,[2]Sheet3!$G:$CZ,80,0)</f>
        <v>0</v>
      </c>
      <c r="CR175" s="14">
        <f>VLOOKUP($B175,[2]Sheet3!$G:$CZ,81,0)</f>
        <v>0</v>
      </c>
      <c r="CS175" s="14">
        <f>VLOOKUP($B175,[2]Sheet3!$G:$CZ,82,0)</f>
        <v>0</v>
      </c>
      <c r="CT175" s="14">
        <f>VLOOKUP($B175,[2]Sheet3!$G:$CZ,83,0)</f>
        <v>0</v>
      </c>
      <c r="CU175" s="14">
        <f>VLOOKUP($B175,[2]Sheet3!$G:$CZ,84,0)</f>
        <v>0</v>
      </c>
      <c r="CV175" s="14">
        <f>VLOOKUP($B175,[2]Sheet3!$G:$CZ,85,0)</f>
        <v>0</v>
      </c>
      <c r="CW175" s="14">
        <f>VLOOKUP($B175,[2]Sheet3!$G:$CZ,86,0)</f>
        <v>0</v>
      </c>
      <c r="CX175" s="14">
        <f>VLOOKUP($B175,[2]Sheet3!$G:$CZ,87,0)</f>
        <v>0</v>
      </c>
      <c r="CY175" s="14">
        <f>VLOOKUP($B175,[2]Sheet3!$G:$CZ,88,0)</f>
        <v>0</v>
      </c>
      <c r="CZ175" s="14">
        <f>VLOOKUP($B175,[2]Sheet3!$G:$CZ,89,0)</f>
        <v>0</v>
      </c>
      <c r="DA175" s="14">
        <f>VLOOKUP($B175,[2]Sheet3!$G:$CZ,90,0)</f>
        <v>0</v>
      </c>
      <c r="DB175" s="14">
        <f>VLOOKUP($B175,[2]Sheet3!$G:$CZ,91,0)</f>
        <v>0</v>
      </c>
      <c r="DC175" s="14">
        <f>VLOOKUP($B175,[2]Sheet3!$G:$CZ,92,0)</f>
        <v>0</v>
      </c>
      <c r="DD175" s="14">
        <f>VLOOKUP($B175,[2]Sheet3!$G:$CZ,93,0)</f>
        <v>0</v>
      </c>
      <c r="DE175" s="14">
        <f>VLOOKUP($B175,[2]Sheet3!$G:$CZ,94,0)</f>
        <v>0</v>
      </c>
      <c r="DF175" s="14">
        <f>VLOOKUP($B175,[2]Sheet3!$G:$CZ,95,0)</f>
        <v>0</v>
      </c>
      <c r="DG175" s="14">
        <f>VLOOKUP($B175,[2]Sheet3!$G:$CZ,96,0)</f>
        <v>0</v>
      </c>
      <c r="DH175" s="14">
        <f>VLOOKUP($B175,[2]Sheet3!$G:$CZ,97,0)</f>
        <v>0</v>
      </c>
      <c r="DI175" s="14">
        <f>VLOOKUP($B175,[2]Sheet3!$G:$CZ,98,0)</f>
        <v>0</v>
      </c>
    </row>
    <row r="176" spans="1:113" x14ac:dyDescent="0.3">
      <c r="A176" s="9" t="str">
        <f t="shared" si="6"/>
        <v>W23580</v>
      </c>
      <c r="B176" s="15" t="s">
        <v>232</v>
      </c>
      <c r="C176" s="15" t="s">
        <v>233</v>
      </c>
      <c r="F176" s="7" t="s">
        <v>15</v>
      </c>
      <c r="G176" s="12" t="s">
        <v>3671</v>
      </c>
      <c r="H176" s="12" t="str">
        <f>VLOOKUP($B176,[1]Sheet1!$A:$G,5,0)</f>
        <v>tanmay.kumar@redingtongroup.com</v>
      </c>
      <c r="I176" s="12" t="str">
        <f>VLOOKUP($B176,[1]Sheet1!$A:$G,7,0)</f>
        <v>dilip.vishwa@redingtongroup.com</v>
      </c>
      <c r="J176" s="12" t="s">
        <v>82</v>
      </c>
      <c r="K176" s="7"/>
      <c r="L176" s="7"/>
      <c r="M176" s="8"/>
      <c r="N176" s="7" t="str">
        <f t="shared" si="7"/>
        <v>tanmay.kumar@redingtongroup.com; dilip.vishwa@redingtongroup.com; nilesh.phirke@redingtongroup.com;christopher.joseph@redingtongroup.com</v>
      </c>
      <c r="O176" s="7" t="str">
        <f t="shared" si="8"/>
        <v>W23580</v>
      </c>
      <c r="P176" s="8" t="s">
        <v>5215</v>
      </c>
      <c r="Q176" s="14">
        <f>VLOOKUP($B176,[2]Sheet3!$G:$CZ,2,0)</f>
        <v>2400309352</v>
      </c>
      <c r="R176" s="14">
        <f>VLOOKUP($B176,[2]Sheet3!$G:$CZ,3,0)</f>
        <v>2400299918</v>
      </c>
      <c r="S176" s="14">
        <f>VLOOKUP($B176,[2]Sheet3!$G:$CZ,4,0)</f>
        <v>2400307087</v>
      </c>
      <c r="T176" s="14">
        <f>VLOOKUP($B176,[2]Sheet3!$G:$CZ,5,0)</f>
        <v>2400299264</v>
      </c>
      <c r="U176" s="14">
        <f>VLOOKUP($B176,[2]Sheet3!$G:$CZ,6,0)</f>
        <v>2400307085</v>
      </c>
      <c r="V176" s="14">
        <f>VLOOKUP($B176,[2]Sheet3!$G:$CZ,7,0)</f>
        <v>2400309353</v>
      </c>
      <c r="W176" s="14">
        <f>VLOOKUP($B176,[2]Sheet3!$G:$CZ,8,0)</f>
        <v>2400307192</v>
      </c>
      <c r="X176" s="14">
        <f>VLOOKUP($B176,[2]Sheet3!$G:$CZ,9,0)</f>
        <v>0</v>
      </c>
      <c r="Y176" s="14">
        <f>VLOOKUP($B176,[2]Sheet3!$G:$CZ,10,0)</f>
        <v>0</v>
      </c>
      <c r="Z176" s="14">
        <f>VLOOKUP($B176,[2]Sheet3!$G:$CZ,11,0)</f>
        <v>0</v>
      </c>
      <c r="AA176" s="14">
        <f>VLOOKUP($B176,[2]Sheet3!$G:$CZ,12,0)</f>
        <v>0</v>
      </c>
      <c r="AB176" s="14">
        <f>VLOOKUP($B176,[2]Sheet3!$G:$CZ,13,0)</f>
        <v>0</v>
      </c>
      <c r="AC176" s="14">
        <f>VLOOKUP($B176,[2]Sheet3!$G:$CZ,14,0)</f>
        <v>0</v>
      </c>
      <c r="AD176" s="14">
        <f>VLOOKUP($B176,[2]Sheet3!$G:$CZ,15,0)</f>
        <v>0</v>
      </c>
      <c r="AE176" s="14">
        <f>VLOOKUP($B176,[2]Sheet3!$G:$CZ,16,0)</f>
        <v>0</v>
      </c>
      <c r="AF176" s="14">
        <f>VLOOKUP($B176,[2]Sheet3!$G:$CZ,17,0)</f>
        <v>0</v>
      </c>
      <c r="AG176" s="14">
        <f>VLOOKUP($B176,[2]Sheet3!$G:$CZ,18,0)</f>
        <v>0</v>
      </c>
      <c r="AH176" s="14">
        <f>VLOOKUP($B176,[2]Sheet3!$G:$CZ,19,0)</f>
        <v>0</v>
      </c>
      <c r="AI176" s="14">
        <f>VLOOKUP($B176,[2]Sheet3!$G:$CZ,20,0)</f>
        <v>0</v>
      </c>
      <c r="AJ176" s="14">
        <f>VLOOKUP($B176,[2]Sheet3!$G:$CZ,21,0)</f>
        <v>0</v>
      </c>
      <c r="AK176" s="14">
        <f>VLOOKUP($B176,[2]Sheet3!$G:$CZ,22,0)</f>
        <v>0</v>
      </c>
      <c r="AL176" s="14">
        <f>VLOOKUP($B176,[2]Sheet3!$G:$CZ,23,0)</f>
        <v>0</v>
      </c>
      <c r="AM176" s="14">
        <f>VLOOKUP($B176,[2]Sheet3!$G:$CZ,24,0)</f>
        <v>0</v>
      </c>
      <c r="AN176" s="14">
        <f>VLOOKUP($B176,[2]Sheet3!$G:$CZ,25,0)</f>
        <v>0</v>
      </c>
      <c r="AO176" s="14">
        <f>VLOOKUP($B176,[2]Sheet3!$G:$CZ,26,0)</f>
        <v>0</v>
      </c>
      <c r="AP176" s="14">
        <f>VLOOKUP($B176,[2]Sheet3!$G:$CZ,27,0)</f>
        <v>0</v>
      </c>
      <c r="AQ176" s="14">
        <f>VLOOKUP($B176,[2]Sheet3!$G:$CZ,28,0)</f>
        <v>0</v>
      </c>
      <c r="AR176" s="14">
        <f>VLOOKUP($B176,[2]Sheet3!$G:$CZ,29,0)</f>
        <v>0</v>
      </c>
      <c r="AS176" s="14">
        <f>VLOOKUP($B176,[2]Sheet3!$G:$CZ,30,0)</f>
        <v>0</v>
      </c>
      <c r="AT176" s="14">
        <f>VLOOKUP($B176,[2]Sheet3!$G:$CZ,31,0)</f>
        <v>0</v>
      </c>
      <c r="AU176" s="14">
        <f>VLOOKUP($B176,[2]Sheet3!$G:$CZ,32,0)</f>
        <v>0</v>
      </c>
      <c r="AV176" s="14">
        <f>VLOOKUP($B176,[2]Sheet3!$G:$CZ,33,0)</f>
        <v>0</v>
      </c>
      <c r="AW176" s="14">
        <f>VLOOKUP($B176,[2]Sheet3!$G:$CZ,34,0)</f>
        <v>0</v>
      </c>
      <c r="AX176" s="14">
        <f>VLOOKUP($B176,[2]Sheet3!$G:$CZ,35,0)</f>
        <v>0</v>
      </c>
      <c r="AY176" s="14">
        <f>VLOOKUP($B176,[2]Sheet3!$G:$CZ,36,0)</f>
        <v>0</v>
      </c>
      <c r="AZ176" s="14">
        <f>VLOOKUP($B176,[2]Sheet3!$G:$CZ,37,0)</f>
        <v>0</v>
      </c>
      <c r="BA176" s="14">
        <f>VLOOKUP($B176,[2]Sheet3!$G:$CZ,38,0)</f>
        <v>0</v>
      </c>
      <c r="BB176" s="14">
        <f>VLOOKUP($B176,[2]Sheet3!$G:$CZ,39,0)</f>
        <v>0</v>
      </c>
      <c r="BC176" s="14">
        <f>VLOOKUP($B176,[2]Sheet3!$G:$CZ,40,0)</f>
        <v>0</v>
      </c>
      <c r="BD176" s="14">
        <f>VLOOKUP($B176,[2]Sheet3!$G:$CZ,41,0)</f>
        <v>0</v>
      </c>
      <c r="BE176" s="14">
        <f>VLOOKUP($B176,[2]Sheet3!$G:$CZ,42,0)</f>
        <v>0</v>
      </c>
      <c r="BF176" s="14">
        <f>VLOOKUP($B176,[2]Sheet3!$G:$CZ,43,0)</f>
        <v>0</v>
      </c>
      <c r="BG176" s="14">
        <f>VLOOKUP($B176,[2]Sheet3!$G:$CZ,44,0)</f>
        <v>0</v>
      </c>
      <c r="BH176" s="14">
        <f>VLOOKUP($B176,[2]Sheet3!$G:$CZ,45,0)</f>
        <v>0</v>
      </c>
      <c r="BI176" s="14">
        <f>VLOOKUP($B176,[2]Sheet3!$G:$CZ,46,0)</f>
        <v>0</v>
      </c>
      <c r="BJ176" s="14">
        <f>VLOOKUP($B176,[2]Sheet3!$G:$CZ,47,0)</f>
        <v>0</v>
      </c>
      <c r="BK176" s="14">
        <f>VLOOKUP($B176,[2]Sheet3!$G:$CZ,48,0)</f>
        <v>0</v>
      </c>
      <c r="BL176" s="14">
        <f>VLOOKUP($B176,[2]Sheet3!$G:$CZ,49,0)</f>
        <v>0</v>
      </c>
      <c r="BM176" s="14">
        <f>VLOOKUP($B176,[2]Sheet3!$G:$CZ,50,0)</f>
        <v>0</v>
      </c>
      <c r="BN176" s="14">
        <f>VLOOKUP($B176,[2]Sheet3!$G:$CZ,51,0)</f>
        <v>0</v>
      </c>
      <c r="BO176" s="14">
        <f>VLOOKUP($B176,[2]Sheet3!$G:$CZ,52,0)</f>
        <v>0</v>
      </c>
      <c r="BP176" s="14">
        <f>VLOOKUP($B176,[2]Sheet3!$G:$CZ,53,0)</f>
        <v>0</v>
      </c>
      <c r="BQ176" s="14">
        <f>VLOOKUP($B176,[2]Sheet3!$G:$CZ,54,0)</f>
        <v>0</v>
      </c>
      <c r="BR176" s="14">
        <f>VLOOKUP($B176,[2]Sheet3!$G:$CZ,55,0)</f>
        <v>0</v>
      </c>
      <c r="BS176" s="14">
        <f>VLOOKUP($B176,[2]Sheet3!$G:$CZ,56,0)</f>
        <v>0</v>
      </c>
      <c r="BT176" s="14">
        <f>VLOOKUP($B176,[2]Sheet3!$G:$CZ,57,0)</f>
        <v>0</v>
      </c>
      <c r="BU176" s="14">
        <f>VLOOKUP($B176,[2]Sheet3!$G:$CZ,58,0)</f>
        <v>0</v>
      </c>
      <c r="BV176" s="14">
        <f>VLOOKUP($B176,[2]Sheet3!$G:$CZ,59,0)</f>
        <v>0</v>
      </c>
      <c r="BW176" s="14">
        <f>VLOOKUP($B176,[2]Sheet3!$G:$CZ,60,0)</f>
        <v>0</v>
      </c>
      <c r="BX176" s="14">
        <f>VLOOKUP($B176,[2]Sheet3!$G:$CZ,61,0)</f>
        <v>0</v>
      </c>
      <c r="BY176" s="14">
        <f>VLOOKUP($B176,[2]Sheet3!$G:$CZ,62,0)</f>
        <v>0</v>
      </c>
      <c r="BZ176" s="14">
        <f>VLOOKUP($B176,[2]Sheet3!$G:$CZ,63,0)</f>
        <v>0</v>
      </c>
      <c r="CA176" s="14">
        <f>VLOOKUP($B176,[2]Sheet3!$G:$CZ,64,0)</f>
        <v>0</v>
      </c>
      <c r="CB176" s="14">
        <f>VLOOKUP($B176,[2]Sheet3!$G:$CZ,65,0)</f>
        <v>0</v>
      </c>
      <c r="CC176" s="14">
        <f>VLOOKUP($B176,[2]Sheet3!$G:$CZ,66,0)</f>
        <v>0</v>
      </c>
      <c r="CD176" s="14">
        <f>VLOOKUP($B176,[2]Sheet3!$G:$CZ,67,0)</f>
        <v>0</v>
      </c>
      <c r="CE176" s="14">
        <f>VLOOKUP($B176,[2]Sheet3!$G:$CZ,68,0)</f>
        <v>0</v>
      </c>
      <c r="CF176" s="14">
        <f>VLOOKUP($B176,[2]Sheet3!$G:$CZ,69,0)</f>
        <v>0</v>
      </c>
      <c r="CG176" s="14">
        <f>VLOOKUP($B176,[2]Sheet3!$G:$CZ,70,0)</f>
        <v>0</v>
      </c>
      <c r="CH176" s="14">
        <f>VLOOKUP($B176,[2]Sheet3!$G:$CZ,71,0)</f>
        <v>0</v>
      </c>
      <c r="CI176" s="14">
        <f>VLOOKUP($B176,[2]Sheet3!$G:$CZ,72,0)</f>
        <v>0</v>
      </c>
      <c r="CJ176" s="14">
        <f>VLOOKUP($B176,[2]Sheet3!$G:$CZ,73,0)</f>
        <v>0</v>
      </c>
      <c r="CK176" s="14">
        <f>VLOOKUP($B176,[2]Sheet3!$G:$CZ,74,0)</f>
        <v>0</v>
      </c>
      <c r="CL176" s="14">
        <f>VLOOKUP($B176,[2]Sheet3!$G:$CZ,75,0)</f>
        <v>0</v>
      </c>
      <c r="CM176" s="14">
        <f>VLOOKUP($B176,[2]Sheet3!$G:$CZ,76,0)</f>
        <v>0</v>
      </c>
      <c r="CN176" s="14">
        <f>VLOOKUP($B176,[2]Sheet3!$G:$CZ,77,0)</f>
        <v>0</v>
      </c>
      <c r="CO176" s="14">
        <f>VLOOKUP($B176,[2]Sheet3!$G:$CZ,78,0)</f>
        <v>0</v>
      </c>
      <c r="CP176" s="14">
        <f>VLOOKUP($B176,[2]Sheet3!$G:$CZ,79,0)</f>
        <v>0</v>
      </c>
      <c r="CQ176" s="14">
        <f>VLOOKUP($B176,[2]Sheet3!$G:$CZ,80,0)</f>
        <v>0</v>
      </c>
      <c r="CR176" s="14">
        <f>VLOOKUP($B176,[2]Sheet3!$G:$CZ,81,0)</f>
        <v>0</v>
      </c>
      <c r="CS176" s="14">
        <f>VLOOKUP($B176,[2]Sheet3!$G:$CZ,82,0)</f>
        <v>0</v>
      </c>
      <c r="CT176" s="14">
        <f>VLOOKUP($B176,[2]Sheet3!$G:$CZ,83,0)</f>
        <v>0</v>
      </c>
      <c r="CU176" s="14">
        <f>VLOOKUP($B176,[2]Sheet3!$G:$CZ,84,0)</f>
        <v>0</v>
      </c>
      <c r="CV176" s="14">
        <f>VLOOKUP($B176,[2]Sheet3!$G:$CZ,85,0)</f>
        <v>0</v>
      </c>
      <c r="CW176" s="14">
        <f>VLOOKUP($B176,[2]Sheet3!$G:$CZ,86,0)</f>
        <v>0</v>
      </c>
      <c r="CX176" s="14">
        <f>VLOOKUP($B176,[2]Sheet3!$G:$CZ,87,0)</f>
        <v>0</v>
      </c>
      <c r="CY176" s="14">
        <f>VLOOKUP($B176,[2]Sheet3!$G:$CZ,88,0)</f>
        <v>0</v>
      </c>
      <c r="CZ176" s="14">
        <f>VLOOKUP($B176,[2]Sheet3!$G:$CZ,89,0)</f>
        <v>0</v>
      </c>
      <c r="DA176" s="14">
        <f>VLOOKUP($B176,[2]Sheet3!$G:$CZ,90,0)</f>
        <v>0</v>
      </c>
      <c r="DB176" s="14">
        <f>VLOOKUP($B176,[2]Sheet3!$G:$CZ,91,0)</f>
        <v>0</v>
      </c>
      <c r="DC176" s="14">
        <f>VLOOKUP($B176,[2]Sheet3!$G:$CZ,92,0)</f>
        <v>0</v>
      </c>
      <c r="DD176" s="14">
        <f>VLOOKUP($B176,[2]Sheet3!$G:$CZ,93,0)</f>
        <v>0</v>
      </c>
      <c r="DE176" s="14">
        <f>VLOOKUP($B176,[2]Sheet3!$G:$CZ,94,0)</f>
        <v>0</v>
      </c>
      <c r="DF176" s="14">
        <f>VLOOKUP($B176,[2]Sheet3!$G:$CZ,95,0)</f>
        <v>0</v>
      </c>
      <c r="DG176" s="14">
        <f>VLOOKUP($B176,[2]Sheet3!$G:$CZ,96,0)</f>
        <v>0</v>
      </c>
      <c r="DH176" s="14">
        <f>VLOOKUP($B176,[2]Sheet3!$G:$CZ,97,0)</f>
        <v>0</v>
      </c>
      <c r="DI176" s="14">
        <f>VLOOKUP($B176,[2]Sheet3!$G:$CZ,98,0)</f>
        <v>0</v>
      </c>
    </row>
    <row r="177" spans="1:113" x14ac:dyDescent="0.3">
      <c r="A177" s="9" t="str">
        <f t="shared" si="6"/>
        <v>W13777</v>
      </c>
      <c r="B177" s="15" t="s">
        <v>240</v>
      </c>
      <c r="C177" s="15" t="s">
        <v>241</v>
      </c>
      <c r="F177" s="7" t="s">
        <v>15</v>
      </c>
      <c r="G177" s="12" t="s">
        <v>3672</v>
      </c>
      <c r="H177" s="12" t="str">
        <f>VLOOKUP($B177,[1]Sheet1!$A:$G,5,0)</f>
        <v>mahesh.more@redingtongroup.com</v>
      </c>
      <c r="I177" s="12" t="str">
        <f>VLOOKUP($B177,[1]Sheet1!$A:$G,7,0)</f>
        <v>rohan.vora@redingtongroup.com</v>
      </c>
      <c r="J177" s="12" t="s">
        <v>82</v>
      </c>
      <c r="K177" s="7"/>
      <c r="L177" s="7"/>
      <c r="M177" s="8"/>
      <c r="N177" s="7" t="str">
        <f t="shared" si="7"/>
        <v>mahesh.more@redingtongroup.com; rohan.vora@redingtongroup.com; nilesh.phirke@redingtongroup.com;christopher.joseph@redingtongroup.com</v>
      </c>
      <c r="O177" s="7" t="str">
        <f t="shared" si="8"/>
        <v>W13777</v>
      </c>
      <c r="P177" s="8" t="s">
        <v>5215</v>
      </c>
      <c r="Q177" s="14">
        <f>VLOOKUP($B177,[2]Sheet3!$G:$CZ,2,0)</f>
        <v>2400309411</v>
      </c>
      <c r="R177" s="14">
        <f>VLOOKUP($B177,[2]Sheet3!$G:$CZ,3,0)</f>
        <v>2400305002</v>
      </c>
      <c r="S177" s="14">
        <f>VLOOKUP($B177,[2]Sheet3!$G:$CZ,4,0)</f>
        <v>2400306989</v>
      </c>
      <c r="T177" s="14">
        <f>VLOOKUP($B177,[2]Sheet3!$G:$CZ,5,0)</f>
        <v>0</v>
      </c>
      <c r="U177" s="14">
        <f>VLOOKUP($B177,[2]Sheet3!$G:$CZ,6,0)</f>
        <v>0</v>
      </c>
      <c r="V177" s="14">
        <f>VLOOKUP($B177,[2]Sheet3!$G:$CZ,7,0)</f>
        <v>0</v>
      </c>
      <c r="W177" s="14">
        <f>VLOOKUP($B177,[2]Sheet3!$G:$CZ,8,0)</f>
        <v>0</v>
      </c>
      <c r="X177" s="14">
        <f>VLOOKUP($B177,[2]Sheet3!$G:$CZ,9,0)</f>
        <v>0</v>
      </c>
      <c r="Y177" s="14">
        <f>VLOOKUP($B177,[2]Sheet3!$G:$CZ,10,0)</f>
        <v>0</v>
      </c>
      <c r="Z177" s="14">
        <f>VLOOKUP($B177,[2]Sheet3!$G:$CZ,11,0)</f>
        <v>0</v>
      </c>
      <c r="AA177" s="14">
        <f>VLOOKUP($B177,[2]Sheet3!$G:$CZ,12,0)</f>
        <v>0</v>
      </c>
      <c r="AB177" s="14">
        <f>VLOOKUP($B177,[2]Sheet3!$G:$CZ,13,0)</f>
        <v>0</v>
      </c>
      <c r="AC177" s="14">
        <f>VLOOKUP($B177,[2]Sheet3!$G:$CZ,14,0)</f>
        <v>0</v>
      </c>
      <c r="AD177" s="14">
        <f>VLOOKUP($B177,[2]Sheet3!$G:$CZ,15,0)</f>
        <v>0</v>
      </c>
      <c r="AE177" s="14">
        <f>VLOOKUP($B177,[2]Sheet3!$G:$CZ,16,0)</f>
        <v>0</v>
      </c>
      <c r="AF177" s="14">
        <f>VLOOKUP($B177,[2]Sheet3!$G:$CZ,17,0)</f>
        <v>0</v>
      </c>
      <c r="AG177" s="14">
        <f>VLOOKUP($B177,[2]Sheet3!$G:$CZ,18,0)</f>
        <v>0</v>
      </c>
      <c r="AH177" s="14">
        <f>VLOOKUP($B177,[2]Sheet3!$G:$CZ,19,0)</f>
        <v>0</v>
      </c>
      <c r="AI177" s="14">
        <f>VLOOKUP($B177,[2]Sheet3!$G:$CZ,20,0)</f>
        <v>0</v>
      </c>
      <c r="AJ177" s="14">
        <f>VLOOKUP($B177,[2]Sheet3!$G:$CZ,21,0)</f>
        <v>0</v>
      </c>
      <c r="AK177" s="14">
        <f>VLOOKUP($B177,[2]Sheet3!$G:$CZ,22,0)</f>
        <v>0</v>
      </c>
      <c r="AL177" s="14">
        <f>VLOOKUP($B177,[2]Sheet3!$G:$CZ,23,0)</f>
        <v>0</v>
      </c>
      <c r="AM177" s="14">
        <f>VLOOKUP($B177,[2]Sheet3!$G:$CZ,24,0)</f>
        <v>0</v>
      </c>
      <c r="AN177" s="14">
        <f>VLOOKUP($B177,[2]Sheet3!$G:$CZ,25,0)</f>
        <v>0</v>
      </c>
      <c r="AO177" s="14">
        <f>VLOOKUP($B177,[2]Sheet3!$G:$CZ,26,0)</f>
        <v>0</v>
      </c>
      <c r="AP177" s="14">
        <f>VLOOKUP($B177,[2]Sheet3!$G:$CZ,27,0)</f>
        <v>0</v>
      </c>
      <c r="AQ177" s="14">
        <f>VLOOKUP($B177,[2]Sheet3!$G:$CZ,28,0)</f>
        <v>0</v>
      </c>
      <c r="AR177" s="14">
        <f>VLOOKUP($B177,[2]Sheet3!$G:$CZ,29,0)</f>
        <v>0</v>
      </c>
      <c r="AS177" s="14">
        <f>VLOOKUP($B177,[2]Sheet3!$G:$CZ,30,0)</f>
        <v>0</v>
      </c>
      <c r="AT177" s="14">
        <f>VLOOKUP($B177,[2]Sheet3!$G:$CZ,31,0)</f>
        <v>0</v>
      </c>
      <c r="AU177" s="14">
        <f>VLOOKUP($B177,[2]Sheet3!$G:$CZ,32,0)</f>
        <v>0</v>
      </c>
      <c r="AV177" s="14">
        <f>VLOOKUP($B177,[2]Sheet3!$G:$CZ,33,0)</f>
        <v>0</v>
      </c>
      <c r="AW177" s="14">
        <f>VLOOKUP($B177,[2]Sheet3!$G:$CZ,34,0)</f>
        <v>0</v>
      </c>
      <c r="AX177" s="14">
        <f>VLOOKUP($B177,[2]Sheet3!$G:$CZ,35,0)</f>
        <v>0</v>
      </c>
      <c r="AY177" s="14">
        <f>VLOOKUP($B177,[2]Sheet3!$G:$CZ,36,0)</f>
        <v>0</v>
      </c>
      <c r="AZ177" s="14">
        <f>VLOOKUP($B177,[2]Sheet3!$G:$CZ,37,0)</f>
        <v>0</v>
      </c>
      <c r="BA177" s="14">
        <f>VLOOKUP($B177,[2]Sheet3!$G:$CZ,38,0)</f>
        <v>0</v>
      </c>
      <c r="BB177" s="14">
        <f>VLOOKUP($B177,[2]Sheet3!$G:$CZ,39,0)</f>
        <v>0</v>
      </c>
      <c r="BC177" s="14">
        <f>VLOOKUP($B177,[2]Sheet3!$G:$CZ,40,0)</f>
        <v>0</v>
      </c>
      <c r="BD177" s="14">
        <f>VLOOKUP($B177,[2]Sheet3!$G:$CZ,41,0)</f>
        <v>0</v>
      </c>
      <c r="BE177" s="14">
        <f>VLOOKUP($B177,[2]Sheet3!$G:$CZ,42,0)</f>
        <v>0</v>
      </c>
      <c r="BF177" s="14">
        <f>VLOOKUP($B177,[2]Sheet3!$G:$CZ,43,0)</f>
        <v>0</v>
      </c>
      <c r="BG177" s="14">
        <f>VLOOKUP($B177,[2]Sheet3!$G:$CZ,44,0)</f>
        <v>0</v>
      </c>
      <c r="BH177" s="14">
        <f>VLOOKUP($B177,[2]Sheet3!$G:$CZ,45,0)</f>
        <v>0</v>
      </c>
      <c r="BI177" s="14">
        <f>VLOOKUP($B177,[2]Sheet3!$G:$CZ,46,0)</f>
        <v>0</v>
      </c>
      <c r="BJ177" s="14">
        <f>VLOOKUP($B177,[2]Sheet3!$G:$CZ,47,0)</f>
        <v>0</v>
      </c>
      <c r="BK177" s="14">
        <f>VLOOKUP($B177,[2]Sheet3!$G:$CZ,48,0)</f>
        <v>0</v>
      </c>
      <c r="BL177" s="14">
        <f>VLOOKUP($B177,[2]Sheet3!$G:$CZ,49,0)</f>
        <v>0</v>
      </c>
      <c r="BM177" s="14">
        <f>VLOOKUP($B177,[2]Sheet3!$G:$CZ,50,0)</f>
        <v>0</v>
      </c>
      <c r="BN177" s="14">
        <f>VLOOKUP($B177,[2]Sheet3!$G:$CZ,51,0)</f>
        <v>0</v>
      </c>
      <c r="BO177" s="14">
        <f>VLOOKUP($B177,[2]Sheet3!$G:$CZ,52,0)</f>
        <v>0</v>
      </c>
      <c r="BP177" s="14">
        <f>VLOOKUP($B177,[2]Sheet3!$G:$CZ,53,0)</f>
        <v>0</v>
      </c>
      <c r="BQ177" s="14">
        <f>VLOOKUP($B177,[2]Sheet3!$G:$CZ,54,0)</f>
        <v>0</v>
      </c>
      <c r="BR177" s="14">
        <f>VLOOKUP($B177,[2]Sheet3!$G:$CZ,55,0)</f>
        <v>0</v>
      </c>
      <c r="BS177" s="14">
        <f>VLOOKUP($B177,[2]Sheet3!$G:$CZ,56,0)</f>
        <v>0</v>
      </c>
      <c r="BT177" s="14">
        <f>VLOOKUP($B177,[2]Sheet3!$G:$CZ,57,0)</f>
        <v>0</v>
      </c>
      <c r="BU177" s="14">
        <f>VLOOKUP($B177,[2]Sheet3!$G:$CZ,58,0)</f>
        <v>0</v>
      </c>
      <c r="BV177" s="14">
        <f>VLOOKUP($B177,[2]Sheet3!$G:$CZ,59,0)</f>
        <v>0</v>
      </c>
      <c r="BW177" s="14">
        <f>VLOOKUP($B177,[2]Sheet3!$G:$CZ,60,0)</f>
        <v>0</v>
      </c>
      <c r="BX177" s="14">
        <f>VLOOKUP($B177,[2]Sheet3!$G:$CZ,61,0)</f>
        <v>0</v>
      </c>
      <c r="BY177" s="14">
        <f>VLOOKUP($B177,[2]Sheet3!$G:$CZ,62,0)</f>
        <v>0</v>
      </c>
      <c r="BZ177" s="14">
        <f>VLOOKUP($B177,[2]Sheet3!$G:$CZ,63,0)</f>
        <v>0</v>
      </c>
      <c r="CA177" s="14">
        <f>VLOOKUP($B177,[2]Sheet3!$G:$CZ,64,0)</f>
        <v>0</v>
      </c>
      <c r="CB177" s="14">
        <f>VLOOKUP($B177,[2]Sheet3!$G:$CZ,65,0)</f>
        <v>0</v>
      </c>
      <c r="CC177" s="14">
        <f>VLOOKUP($B177,[2]Sheet3!$G:$CZ,66,0)</f>
        <v>0</v>
      </c>
      <c r="CD177" s="14">
        <f>VLOOKUP($B177,[2]Sheet3!$G:$CZ,67,0)</f>
        <v>0</v>
      </c>
      <c r="CE177" s="14">
        <f>VLOOKUP($B177,[2]Sheet3!$G:$CZ,68,0)</f>
        <v>0</v>
      </c>
      <c r="CF177" s="14">
        <f>VLOOKUP($B177,[2]Sheet3!$G:$CZ,69,0)</f>
        <v>0</v>
      </c>
      <c r="CG177" s="14">
        <f>VLOOKUP($B177,[2]Sheet3!$G:$CZ,70,0)</f>
        <v>0</v>
      </c>
      <c r="CH177" s="14">
        <f>VLOOKUP($B177,[2]Sheet3!$G:$CZ,71,0)</f>
        <v>0</v>
      </c>
      <c r="CI177" s="14">
        <f>VLOOKUP($B177,[2]Sheet3!$G:$CZ,72,0)</f>
        <v>0</v>
      </c>
      <c r="CJ177" s="14">
        <f>VLOOKUP($B177,[2]Sheet3!$G:$CZ,73,0)</f>
        <v>0</v>
      </c>
      <c r="CK177" s="14">
        <f>VLOOKUP($B177,[2]Sheet3!$G:$CZ,74,0)</f>
        <v>0</v>
      </c>
      <c r="CL177" s="14">
        <f>VLOOKUP($B177,[2]Sheet3!$G:$CZ,75,0)</f>
        <v>0</v>
      </c>
      <c r="CM177" s="14">
        <f>VLOOKUP($B177,[2]Sheet3!$G:$CZ,76,0)</f>
        <v>0</v>
      </c>
      <c r="CN177" s="14">
        <f>VLOOKUP($B177,[2]Sheet3!$G:$CZ,77,0)</f>
        <v>0</v>
      </c>
      <c r="CO177" s="14">
        <f>VLOOKUP($B177,[2]Sheet3!$G:$CZ,78,0)</f>
        <v>0</v>
      </c>
      <c r="CP177" s="14">
        <f>VLOOKUP($B177,[2]Sheet3!$G:$CZ,79,0)</f>
        <v>0</v>
      </c>
      <c r="CQ177" s="14">
        <f>VLOOKUP($B177,[2]Sheet3!$G:$CZ,80,0)</f>
        <v>0</v>
      </c>
      <c r="CR177" s="14">
        <f>VLOOKUP($B177,[2]Sheet3!$G:$CZ,81,0)</f>
        <v>0</v>
      </c>
      <c r="CS177" s="14">
        <f>VLOOKUP($B177,[2]Sheet3!$G:$CZ,82,0)</f>
        <v>0</v>
      </c>
      <c r="CT177" s="14">
        <f>VLOOKUP($B177,[2]Sheet3!$G:$CZ,83,0)</f>
        <v>0</v>
      </c>
      <c r="CU177" s="14">
        <f>VLOOKUP($B177,[2]Sheet3!$G:$CZ,84,0)</f>
        <v>0</v>
      </c>
      <c r="CV177" s="14">
        <f>VLOOKUP($B177,[2]Sheet3!$G:$CZ,85,0)</f>
        <v>0</v>
      </c>
      <c r="CW177" s="14">
        <f>VLOOKUP($B177,[2]Sheet3!$G:$CZ,86,0)</f>
        <v>0</v>
      </c>
      <c r="CX177" s="14">
        <f>VLOOKUP($B177,[2]Sheet3!$G:$CZ,87,0)</f>
        <v>0</v>
      </c>
      <c r="CY177" s="14">
        <f>VLOOKUP($B177,[2]Sheet3!$G:$CZ,88,0)</f>
        <v>0</v>
      </c>
      <c r="CZ177" s="14">
        <f>VLOOKUP($B177,[2]Sheet3!$G:$CZ,89,0)</f>
        <v>0</v>
      </c>
      <c r="DA177" s="14">
        <f>VLOOKUP($B177,[2]Sheet3!$G:$CZ,90,0)</f>
        <v>0</v>
      </c>
      <c r="DB177" s="14">
        <f>VLOOKUP($B177,[2]Sheet3!$G:$CZ,91,0)</f>
        <v>0</v>
      </c>
      <c r="DC177" s="14">
        <f>VLOOKUP($B177,[2]Sheet3!$G:$CZ,92,0)</f>
        <v>0</v>
      </c>
      <c r="DD177" s="14">
        <f>VLOOKUP($B177,[2]Sheet3!$G:$CZ,93,0)</f>
        <v>0</v>
      </c>
      <c r="DE177" s="14">
        <f>VLOOKUP($B177,[2]Sheet3!$G:$CZ,94,0)</f>
        <v>0</v>
      </c>
      <c r="DF177" s="14">
        <f>VLOOKUP($B177,[2]Sheet3!$G:$CZ,95,0)</f>
        <v>0</v>
      </c>
      <c r="DG177" s="14">
        <f>VLOOKUP($B177,[2]Sheet3!$G:$CZ,96,0)</f>
        <v>0</v>
      </c>
      <c r="DH177" s="14">
        <f>VLOOKUP($B177,[2]Sheet3!$G:$CZ,97,0)</f>
        <v>0</v>
      </c>
      <c r="DI177" s="14">
        <f>VLOOKUP($B177,[2]Sheet3!$G:$CZ,98,0)</f>
        <v>0</v>
      </c>
    </row>
    <row r="178" spans="1:113" x14ac:dyDescent="0.3">
      <c r="A178" s="9" t="str">
        <f t="shared" si="6"/>
        <v>N43724</v>
      </c>
      <c r="B178" s="15" t="s">
        <v>1008</v>
      </c>
      <c r="C178" s="15" t="s">
        <v>1009</v>
      </c>
      <c r="F178" s="7" t="s">
        <v>15</v>
      </c>
      <c r="G178" s="12" t="s">
        <v>3673</v>
      </c>
      <c r="H178" s="12" t="str">
        <f>VLOOKUP($B178,[1]Sheet1!$A:$G,5,0)</f>
        <v>harsh.ahuja@redingtongroup.com</v>
      </c>
      <c r="I178" s="12" t="str">
        <f>VLOOKUP($B178,[1]Sheet1!$A:$G,7,0)</f>
        <v>sidharth.eknath@redingtongroup.com</v>
      </c>
      <c r="J178" s="12" t="s">
        <v>82</v>
      </c>
      <c r="K178" s="7"/>
      <c r="L178" s="7"/>
      <c r="M178" s="8"/>
      <c r="N178" s="7" t="str">
        <f t="shared" si="7"/>
        <v>harsh.ahuja@redingtongroup.com; sidharth.eknath@redingtongroup.com; nilesh.phirke@redingtongroup.com;christopher.joseph@redingtongroup.com</v>
      </c>
      <c r="O178" s="7" t="str">
        <f t="shared" si="8"/>
        <v>N43724</v>
      </c>
      <c r="P178" s="8" t="s">
        <v>5215</v>
      </c>
      <c r="Q178" s="14">
        <f>VLOOKUP($B178,[2]Sheet3!$G:$CZ,2,0)</f>
        <v>2400308741</v>
      </c>
      <c r="R178" s="14">
        <f>VLOOKUP($B178,[2]Sheet3!$G:$CZ,3,0)</f>
        <v>2400301822</v>
      </c>
      <c r="S178" s="14">
        <f>VLOOKUP($B178,[2]Sheet3!$G:$CZ,4,0)</f>
        <v>2400301818</v>
      </c>
      <c r="T178" s="14">
        <f>VLOOKUP($B178,[2]Sheet3!$G:$CZ,5,0)</f>
        <v>2400305095</v>
      </c>
      <c r="U178" s="14">
        <f>VLOOKUP($B178,[2]Sheet3!$G:$CZ,6,0)</f>
        <v>2400299734</v>
      </c>
      <c r="V178" s="14">
        <f>VLOOKUP($B178,[2]Sheet3!$G:$CZ,7,0)</f>
        <v>2400301368</v>
      </c>
      <c r="W178" s="14">
        <f>VLOOKUP($B178,[2]Sheet3!$G:$CZ,8,0)</f>
        <v>2400301800</v>
      </c>
      <c r="X178" s="14">
        <f>VLOOKUP($B178,[2]Sheet3!$G:$CZ,9,0)</f>
        <v>0</v>
      </c>
      <c r="Y178" s="14">
        <f>VLOOKUP($B178,[2]Sheet3!$G:$CZ,10,0)</f>
        <v>0</v>
      </c>
      <c r="Z178" s="14">
        <f>VLOOKUP($B178,[2]Sheet3!$G:$CZ,11,0)</f>
        <v>0</v>
      </c>
      <c r="AA178" s="14">
        <f>VLOOKUP($B178,[2]Sheet3!$G:$CZ,12,0)</f>
        <v>0</v>
      </c>
      <c r="AB178" s="14">
        <f>VLOOKUP($B178,[2]Sheet3!$G:$CZ,13,0)</f>
        <v>0</v>
      </c>
      <c r="AC178" s="14">
        <f>VLOOKUP($B178,[2]Sheet3!$G:$CZ,14,0)</f>
        <v>0</v>
      </c>
      <c r="AD178" s="14">
        <f>VLOOKUP($B178,[2]Sheet3!$G:$CZ,15,0)</f>
        <v>0</v>
      </c>
      <c r="AE178" s="14">
        <f>VLOOKUP($B178,[2]Sheet3!$G:$CZ,16,0)</f>
        <v>0</v>
      </c>
      <c r="AF178" s="14">
        <f>VLOOKUP($B178,[2]Sheet3!$G:$CZ,17,0)</f>
        <v>0</v>
      </c>
      <c r="AG178" s="14">
        <f>VLOOKUP($B178,[2]Sheet3!$G:$CZ,18,0)</f>
        <v>0</v>
      </c>
      <c r="AH178" s="14">
        <f>VLOOKUP($B178,[2]Sheet3!$G:$CZ,19,0)</f>
        <v>0</v>
      </c>
      <c r="AI178" s="14">
        <f>VLOOKUP($B178,[2]Sheet3!$G:$CZ,20,0)</f>
        <v>0</v>
      </c>
      <c r="AJ178" s="14">
        <f>VLOOKUP($B178,[2]Sheet3!$G:$CZ,21,0)</f>
        <v>0</v>
      </c>
      <c r="AK178" s="14">
        <f>VLOOKUP($B178,[2]Sheet3!$G:$CZ,22,0)</f>
        <v>0</v>
      </c>
      <c r="AL178" s="14">
        <f>VLOOKUP($B178,[2]Sheet3!$G:$CZ,23,0)</f>
        <v>0</v>
      </c>
      <c r="AM178" s="14">
        <f>VLOOKUP($B178,[2]Sheet3!$G:$CZ,24,0)</f>
        <v>0</v>
      </c>
      <c r="AN178" s="14">
        <f>VLOOKUP($B178,[2]Sheet3!$G:$CZ,25,0)</f>
        <v>0</v>
      </c>
      <c r="AO178" s="14">
        <f>VLOOKUP($B178,[2]Sheet3!$G:$CZ,26,0)</f>
        <v>0</v>
      </c>
      <c r="AP178" s="14">
        <f>VLOOKUP($B178,[2]Sheet3!$G:$CZ,27,0)</f>
        <v>0</v>
      </c>
      <c r="AQ178" s="14">
        <f>VLOOKUP($B178,[2]Sheet3!$G:$CZ,28,0)</f>
        <v>0</v>
      </c>
      <c r="AR178" s="14">
        <f>VLOOKUP($B178,[2]Sheet3!$G:$CZ,29,0)</f>
        <v>0</v>
      </c>
      <c r="AS178" s="14">
        <f>VLOOKUP($B178,[2]Sheet3!$G:$CZ,30,0)</f>
        <v>0</v>
      </c>
      <c r="AT178" s="14">
        <f>VLOOKUP($B178,[2]Sheet3!$G:$CZ,31,0)</f>
        <v>0</v>
      </c>
      <c r="AU178" s="14">
        <f>VLOOKUP($B178,[2]Sheet3!$G:$CZ,32,0)</f>
        <v>0</v>
      </c>
      <c r="AV178" s="14">
        <f>VLOOKUP($B178,[2]Sheet3!$G:$CZ,33,0)</f>
        <v>0</v>
      </c>
      <c r="AW178" s="14">
        <f>VLOOKUP($B178,[2]Sheet3!$G:$CZ,34,0)</f>
        <v>0</v>
      </c>
      <c r="AX178" s="14">
        <f>VLOOKUP($B178,[2]Sheet3!$G:$CZ,35,0)</f>
        <v>0</v>
      </c>
      <c r="AY178" s="14">
        <f>VLOOKUP($B178,[2]Sheet3!$G:$CZ,36,0)</f>
        <v>0</v>
      </c>
      <c r="AZ178" s="14">
        <f>VLOOKUP($B178,[2]Sheet3!$G:$CZ,37,0)</f>
        <v>0</v>
      </c>
      <c r="BA178" s="14">
        <f>VLOOKUP($B178,[2]Sheet3!$G:$CZ,38,0)</f>
        <v>0</v>
      </c>
      <c r="BB178" s="14">
        <f>VLOOKUP($B178,[2]Sheet3!$G:$CZ,39,0)</f>
        <v>0</v>
      </c>
      <c r="BC178" s="14">
        <f>VLOOKUP($B178,[2]Sheet3!$G:$CZ,40,0)</f>
        <v>0</v>
      </c>
      <c r="BD178" s="14">
        <f>VLOOKUP($B178,[2]Sheet3!$G:$CZ,41,0)</f>
        <v>0</v>
      </c>
      <c r="BE178" s="14">
        <f>VLOOKUP($B178,[2]Sheet3!$G:$CZ,42,0)</f>
        <v>0</v>
      </c>
      <c r="BF178" s="14">
        <f>VLOOKUP($B178,[2]Sheet3!$G:$CZ,43,0)</f>
        <v>0</v>
      </c>
      <c r="BG178" s="14">
        <f>VLOOKUP($B178,[2]Sheet3!$G:$CZ,44,0)</f>
        <v>0</v>
      </c>
      <c r="BH178" s="14">
        <f>VLOOKUP($B178,[2]Sheet3!$G:$CZ,45,0)</f>
        <v>0</v>
      </c>
      <c r="BI178" s="14">
        <f>VLOOKUP($B178,[2]Sheet3!$G:$CZ,46,0)</f>
        <v>0</v>
      </c>
      <c r="BJ178" s="14">
        <f>VLOOKUP($B178,[2]Sheet3!$G:$CZ,47,0)</f>
        <v>0</v>
      </c>
      <c r="BK178" s="14">
        <f>VLOOKUP($B178,[2]Sheet3!$G:$CZ,48,0)</f>
        <v>0</v>
      </c>
      <c r="BL178" s="14">
        <f>VLOOKUP($B178,[2]Sheet3!$G:$CZ,49,0)</f>
        <v>0</v>
      </c>
      <c r="BM178" s="14">
        <f>VLOOKUP($B178,[2]Sheet3!$G:$CZ,50,0)</f>
        <v>0</v>
      </c>
      <c r="BN178" s="14">
        <f>VLOOKUP($B178,[2]Sheet3!$G:$CZ,51,0)</f>
        <v>0</v>
      </c>
      <c r="BO178" s="14">
        <f>VLOOKUP($B178,[2]Sheet3!$G:$CZ,52,0)</f>
        <v>0</v>
      </c>
      <c r="BP178" s="14">
        <f>VLOOKUP($B178,[2]Sheet3!$G:$CZ,53,0)</f>
        <v>0</v>
      </c>
      <c r="BQ178" s="14">
        <f>VLOOKUP($B178,[2]Sheet3!$G:$CZ,54,0)</f>
        <v>0</v>
      </c>
      <c r="BR178" s="14">
        <f>VLOOKUP($B178,[2]Sheet3!$G:$CZ,55,0)</f>
        <v>0</v>
      </c>
      <c r="BS178" s="14">
        <f>VLOOKUP($B178,[2]Sheet3!$G:$CZ,56,0)</f>
        <v>0</v>
      </c>
      <c r="BT178" s="14">
        <f>VLOOKUP($B178,[2]Sheet3!$G:$CZ,57,0)</f>
        <v>0</v>
      </c>
      <c r="BU178" s="14">
        <f>VLOOKUP($B178,[2]Sheet3!$G:$CZ,58,0)</f>
        <v>0</v>
      </c>
      <c r="BV178" s="14">
        <f>VLOOKUP($B178,[2]Sheet3!$G:$CZ,59,0)</f>
        <v>0</v>
      </c>
      <c r="BW178" s="14">
        <f>VLOOKUP($B178,[2]Sheet3!$G:$CZ,60,0)</f>
        <v>0</v>
      </c>
      <c r="BX178" s="14">
        <f>VLOOKUP($B178,[2]Sheet3!$G:$CZ,61,0)</f>
        <v>0</v>
      </c>
      <c r="BY178" s="14">
        <f>VLOOKUP($B178,[2]Sheet3!$G:$CZ,62,0)</f>
        <v>0</v>
      </c>
      <c r="BZ178" s="14">
        <f>VLOOKUP($B178,[2]Sheet3!$G:$CZ,63,0)</f>
        <v>0</v>
      </c>
      <c r="CA178" s="14">
        <f>VLOOKUP($B178,[2]Sheet3!$G:$CZ,64,0)</f>
        <v>0</v>
      </c>
      <c r="CB178" s="14">
        <f>VLOOKUP($B178,[2]Sheet3!$G:$CZ,65,0)</f>
        <v>0</v>
      </c>
      <c r="CC178" s="14">
        <f>VLOOKUP($B178,[2]Sheet3!$G:$CZ,66,0)</f>
        <v>0</v>
      </c>
      <c r="CD178" s="14">
        <f>VLOOKUP($B178,[2]Sheet3!$G:$CZ,67,0)</f>
        <v>0</v>
      </c>
      <c r="CE178" s="14">
        <f>VLOOKUP($B178,[2]Sheet3!$G:$CZ,68,0)</f>
        <v>0</v>
      </c>
      <c r="CF178" s="14">
        <f>VLOOKUP($B178,[2]Sheet3!$G:$CZ,69,0)</f>
        <v>0</v>
      </c>
      <c r="CG178" s="14">
        <f>VLOOKUP($B178,[2]Sheet3!$G:$CZ,70,0)</f>
        <v>0</v>
      </c>
      <c r="CH178" s="14">
        <f>VLOOKUP($B178,[2]Sheet3!$G:$CZ,71,0)</f>
        <v>0</v>
      </c>
      <c r="CI178" s="14">
        <f>VLOOKUP($B178,[2]Sheet3!$G:$CZ,72,0)</f>
        <v>0</v>
      </c>
      <c r="CJ178" s="14">
        <f>VLOOKUP($B178,[2]Sheet3!$G:$CZ,73,0)</f>
        <v>0</v>
      </c>
      <c r="CK178" s="14">
        <f>VLOOKUP($B178,[2]Sheet3!$G:$CZ,74,0)</f>
        <v>0</v>
      </c>
      <c r="CL178" s="14">
        <f>VLOOKUP($B178,[2]Sheet3!$G:$CZ,75,0)</f>
        <v>0</v>
      </c>
      <c r="CM178" s="14">
        <f>VLOOKUP($B178,[2]Sheet3!$G:$CZ,76,0)</f>
        <v>0</v>
      </c>
      <c r="CN178" s="14">
        <f>VLOOKUP($B178,[2]Sheet3!$G:$CZ,77,0)</f>
        <v>0</v>
      </c>
      <c r="CO178" s="14">
        <f>VLOOKUP($B178,[2]Sheet3!$G:$CZ,78,0)</f>
        <v>0</v>
      </c>
      <c r="CP178" s="14">
        <f>VLOOKUP($B178,[2]Sheet3!$G:$CZ,79,0)</f>
        <v>0</v>
      </c>
      <c r="CQ178" s="14">
        <f>VLOOKUP($B178,[2]Sheet3!$G:$CZ,80,0)</f>
        <v>0</v>
      </c>
      <c r="CR178" s="14">
        <f>VLOOKUP($B178,[2]Sheet3!$G:$CZ,81,0)</f>
        <v>0</v>
      </c>
      <c r="CS178" s="14">
        <f>VLOOKUP($B178,[2]Sheet3!$G:$CZ,82,0)</f>
        <v>0</v>
      </c>
      <c r="CT178" s="14">
        <f>VLOOKUP($B178,[2]Sheet3!$G:$CZ,83,0)</f>
        <v>0</v>
      </c>
      <c r="CU178" s="14">
        <f>VLOOKUP($B178,[2]Sheet3!$G:$CZ,84,0)</f>
        <v>0</v>
      </c>
      <c r="CV178" s="14">
        <f>VLOOKUP($B178,[2]Sheet3!$G:$CZ,85,0)</f>
        <v>0</v>
      </c>
      <c r="CW178" s="14">
        <f>VLOOKUP($B178,[2]Sheet3!$G:$CZ,86,0)</f>
        <v>0</v>
      </c>
      <c r="CX178" s="14">
        <f>VLOOKUP($B178,[2]Sheet3!$G:$CZ,87,0)</f>
        <v>0</v>
      </c>
      <c r="CY178" s="14">
        <f>VLOOKUP($B178,[2]Sheet3!$G:$CZ,88,0)</f>
        <v>0</v>
      </c>
      <c r="CZ178" s="14">
        <f>VLOOKUP($B178,[2]Sheet3!$G:$CZ,89,0)</f>
        <v>0</v>
      </c>
      <c r="DA178" s="14">
        <f>VLOOKUP($B178,[2]Sheet3!$G:$CZ,90,0)</f>
        <v>0</v>
      </c>
      <c r="DB178" s="14">
        <f>VLOOKUP($B178,[2]Sheet3!$G:$CZ,91,0)</f>
        <v>0</v>
      </c>
      <c r="DC178" s="14">
        <f>VLOOKUP($B178,[2]Sheet3!$G:$CZ,92,0)</f>
        <v>0</v>
      </c>
      <c r="DD178" s="14">
        <f>VLOOKUP($B178,[2]Sheet3!$G:$CZ,93,0)</f>
        <v>0</v>
      </c>
      <c r="DE178" s="14">
        <f>VLOOKUP($B178,[2]Sheet3!$G:$CZ,94,0)</f>
        <v>0</v>
      </c>
      <c r="DF178" s="14">
        <f>VLOOKUP($B178,[2]Sheet3!$G:$CZ,95,0)</f>
        <v>0</v>
      </c>
      <c r="DG178" s="14">
        <f>VLOOKUP($B178,[2]Sheet3!$G:$CZ,96,0)</f>
        <v>0</v>
      </c>
      <c r="DH178" s="14">
        <f>VLOOKUP($B178,[2]Sheet3!$G:$CZ,97,0)</f>
        <v>0</v>
      </c>
      <c r="DI178" s="14">
        <f>VLOOKUP($B178,[2]Sheet3!$G:$CZ,98,0)</f>
        <v>0</v>
      </c>
    </row>
    <row r="179" spans="1:113" x14ac:dyDescent="0.3">
      <c r="A179" s="9" t="str">
        <f t="shared" si="6"/>
        <v>N83846</v>
      </c>
      <c r="B179" s="15" t="s">
        <v>1010</v>
      </c>
      <c r="C179" s="15" t="s">
        <v>1011</v>
      </c>
      <c r="F179" s="7" t="s">
        <v>15</v>
      </c>
      <c r="G179" s="12" t="s">
        <v>3674</v>
      </c>
      <c r="H179" s="12" t="str">
        <f>VLOOKUP($B179,[1]Sheet1!$A:$G,5,0)</f>
        <v>navish.sahni@redingtongroup.com</v>
      </c>
      <c r="I179" s="12" t="str">
        <f>VLOOKUP($B179,[1]Sheet1!$A:$G,7,0)</f>
        <v>jitender.chopra@redingtongroup.com</v>
      </c>
      <c r="J179" s="12" t="s">
        <v>82</v>
      </c>
      <c r="K179" s="7"/>
      <c r="L179" s="7"/>
      <c r="M179" s="8"/>
      <c r="N179" s="7" t="str">
        <f t="shared" si="7"/>
        <v>navish.sahni@redingtongroup.com; jitender.chopra@redingtongroup.com; nilesh.phirke@redingtongroup.com;christopher.joseph@redingtongroup.com</v>
      </c>
      <c r="O179" s="7" t="str">
        <f t="shared" si="8"/>
        <v>N83846</v>
      </c>
      <c r="P179" s="8" t="s">
        <v>5215</v>
      </c>
      <c r="Q179" s="14">
        <f>VLOOKUP($B179,[2]Sheet3!$G:$CZ,2,0)</f>
        <v>2400299769</v>
      </c>
      <c r="R179" s="14">
        <f>VLOOKUP($B179,[2]Sheet3!$G:$CZ,3,0)</f>
        <v>2400300550</v>
      </c>
      <c r="S179" s="14">
        <f>VLOOKUP($B179,[2]Sheet3!$G:$CZ,4,0)</f>
        <v>2400300220</v>
      </c>
      <c r="T179" s="14">
        <f>VLOOKUP($B179,[2]Sheet3!$G:$CZ,5,0)</f>
        <v>2400306119</v>
      </c>
      <c r="U179" s="14">
        <f>VLOOKUP($B179,[2]Sheet3!$G:$CZ,6,0)</f>
        <v>2400300222</v>
      </c>
      <c r="V179" s="14">
        <f>VLOOKUP($B179,[2]Sheet3!$G:$CZ,7,0)</f>
        <v>2400300548</v>
      </c>
      <c r="W179" s="14">
        <f>VLOOKUP($B179,[2]Sheet3!$G:$CZ,8,0)</f>
        <v>0</v>
      </c>
      <c r="X179" s="14">
        <f>VLOOKUP($B179,[2]Sheet3!$G:$CZ,9,0)</f>
        <v>0</v>
      </c>
      <c r="Y179" s="14">
        <f>VLOOKUP($B179,[2]Sheet3!$G:$CZ,10,0)</f>
        <v>0</v>
      </c>
      <c r="Z179" s="14">
        <f>VLOOKUP($B179,[2]Sheet3!$G:$CZ,11,0)</f>
        <v>0</v>
      </c>
      <c r="AA179" s="14">
        <f>VLOOKUP($B179,[2]Sheet3!$G:$CZ,12,0)</f>
        <v>0</v>
      </c>
      <c r="AB179" s="14">
        <f>VLOOKUP($B179,[2]Sheet3!$G:$CZ,13,0)</f>
        <v>0</v>
      </c>
      <c r="AC179" s="14">
        <f>VLOOKUP($B179,[2]Sheet3!$G:$CZ,14,0)</f>
        <v>0</v>
      </c>
      <c r="AD179" s="14">
        <f>VLOOKUP($B179,[2]Sheet3!$G:$CZ,15,0)</f>
        <v>0</v>
      </c>
      <c r="AE179" s="14">
        <f>VLOOKUP($B179,[2]Sheet3!$G:$CZ,16,0)</f>
        <v>0</v>
      </c>
      <c r="AF179" s="14">
        <f>VLOOKUP($B179,[2]Sheet3!$G:$CZ,17,0)</f>
        <v>0</v>
      </c>
      <c r="AG179" s="14">
        <f>VLOOKUP($B179,[2]Sheet3!$G:$CZ,18,0)</f>
        <v>0</v>
      </c>
      <c r="AH179" s="14">
        <f>VLOOKUP($B179,[2]Sheet3!$G:$CZ,19,0)</f>
        <v>0</v>
      </c>
      <c r="AI179" s="14">
        <f>VLOOKUP($B179,[2]Sheet3!$G:$CZ,20,0)</f>
        <v>0</v>
      </c>
      <c r="AJ179" s="14">
        <f>VLOOKUP($B179,[2]Sheet3!$G:$CZ,21,0)</f>
        <v>0</v>
      </c>
      <c r="AK179" s="14">
        <f>VLOOKUP($B179,[2]Sheet3!$G:$CZ,22,0)</f>
        <v>0</v>
      </c>
      <c r="AL179" s="14">
        <f>VLOOKUP($B179,[2]Sheet3!$G:$CZ,23,0)</f>
        <v>0</v>
      </c>
      <c r="AM179" s="14">
        <f>VLOOKUP($B179,[2]Sheet3!$G:$CZ,24,0)</f>
        <v>0</v>
      </c>
      <c r="AN179" s="14">
        <f>VLOOKUP($B179,[2]Sheet3!$G:$CZ,25,0)</f>
        <v>0</v>
      </c>
      <c r="AO179" s="14">
        <f>VLOOKUP($B179,[2]Sheet3!$G:$CZ,26,0)</f>
        <v>0</v>
      </c>
      <c r="AP179" s="14">
        <f>VLOOKUP($B179,[2]Sheet3!$G:$CZ,27,0)</f>
        <v>0</v>
      </c>
      <c r="AQ179" s="14">
        <f>VLOOKUP($B179,[2]Sheet3!$G:$CZ,28,0)</f>
        <v>0</v>
      </c>
      <c r="AR179" s="14">
        <f>VLOOKUP($B179,[2]Sheet3!$G:$CZ,29,0)</f>
        <v>0</v>
      </c>
      <c r="AS179" s="14">
        <f>VLOOKUP($B179,[2]Sheet3!$G:$CZ,30,0)</f>
        <v>0</v>
      </c>
      <c r="AT179" s="14">
        <f>VLOOKUP($B179,[2]Sheet3!$G:$CZ,31,0)</f>
        <v>0</v>
      </c>
      <c r="AU179" s="14">
        <f>VLOOKUP($B179,[2]Sheet3!$G:$CZ,32,0)</f>
        <v>0</v>
      </c>
      <c r="AV179" s="14">
        <f>VLOOKUP($B179,[2]Sheet3!$G:$CZ,33,0)</f>
        <v>0</v>
      </c>
      <c r="AW179" s="14">
        <f>VLOOKUP($B179,[2]Sheet3!$G:$CZ,34,0)</f>
        <v>0</v>
      </c>
      <c r="AX179" s="14">
        <f>VLOOKUP($B179,[2]Sheet3!$G:$CZ,35,0)</f>
        <v>0</v>
      </c>
      <c r="AY179" s="14">
        <f>VLOOKUP($B179,[2]Sheet3!$G:$CZ,36,0)</f>
        <v>0</v>
      </c>
      <c r="AZ179" s="14">
        <f>VLOOKUP($B179,[2]Sheet3!$G:$CZ,37,0)</f>
        <v>0</v>
      </c>
      <c r="BA179" s="14">
        <f>VLOOKUP($B179,[2]Sheet3!$G:$CZ,38,0)</f>
        <v>0</v>
      </c>
      <c r="BB179" s="14">
        <f>VLOOKUP($B179,[2]Sheet3!$G:$CZ,39,0)</f>
        <v>0</v>
      </c>
      <c r="BC179" s="14">
        <f>VLOOKUP($B179,[2]Sheet3!$G:$CZ,40,0)</f>
        <v>0</v>
      </c>
      <c r="BD179" s="14">
        <f>VLOOKUP($B179,[2]Sheet3!$G:$CZ,41,0)</f>
        <v>0</v>
      </c>
      <c r="BE179" s="14">
        <f>VLOOKUP($B179,[2]Sheet3!$G:$CZ,42,0)</f>
        <v>0</v>
      </c>
      <c r="BF179" s="14">
        <f>VLOOKUP($B179,[2]Sheet3!$G:$CZ,43,0)</f>
        <v>0</v>
      </c>
      <c r="BG179" s="14">
        <f>VLOOKUP($B179,[2]Sheet3!$G:$CZ,44,0)</f>
        <v>0</v>
      </c>
      <c r="BH179" s="14">
        <f>VLOOKUP($B179,[2]Sheet3!$G:$CZ,45,0)</f>
        <v>0</v>
      </c>
      <c r="BI179" s="14">
        <f>VLOOKUP($B179,[2]Sheet3!$G:$CZ,46,0)</f>
        <v>0</v>
      </c>
      <c r="BJ179" s="14">
        <f>VLOOKUP($B179,[2]Sheet3!$G:$CZ,47,0)</f>
        <v>0</v>
      </c>
      <c r="BK179" s="14">
        <f>VLOOKUP($B179,[2]Sheet3!$G:$CZ,48,0)</f>
        <v>0</v>
      </c>
      <c r="BL179" s="14">
        <f>VLOOKUP($B179,[2]Sheet3!$G:$CZ,49,0)</f>
        <v>0</v>
      </c>
      <c r="BM179" s="14">
        <f>VLOOKUP($B179,[2]Sheet3!$G:$CZ,50,0)</f>
        <v>0</v>
      </c>
      <c r="BN179" s="14">
        <f>VLOOKUP($B179,[2]Sheet3!$G:$CZ,51,0)</f>
        <v>0</v>
      </c>
      <c r="BO179" s="14">
        <f>VLOOKUP($B179,[2]Sheet3!$G:$CZ,52,0)</f>
        <v>0</v>
      </c>
      <c r="BP179" s="14">
        <f>VLOOKUP($B179,[2]Sheet3!$G:$CZ,53,0)</f>
        <v>0</v>
      </c>
      <c r="BQ179" s="14">
        <f>VLOOKUP($B179,[2]Sheet3!$G:$CZ,54,0)</f>
        <v>0</v>
      </c>
      <c r="BR179" s="14">
        <f>VLOOKUP($B179,[2]Sheet3!$G:$CZ,55,0)</f>
        <v>0</v>
      </c>
      <c r="BS179" s="14">
        <f>VLOOKUP($B179,[2]Sheet3!$G:$CZ,56,0)</f>
        <v>0</v>
      </c>
      <c r="BT179" s="14">
        <f>VLOOKUP($B179,[2]Sheet3!$G:$CZ,57,0)</f>
        <v>0</v>
      </c>
      <c r="BU179" s="14">
        <f>VLOOKUP($B179,[2]Sheet3!$G:$CZ,58,0)</f>
        <v>0</v>
      </c>
      <c r="BV179" s="14">
        <f>VLOOKUP($B179,[2]Sheet3!$G:$CZ,59,0)</f>
        <v>0</v>
      </c>
      <c r="BW179" s="14">
        <f>VLOOKUP($B179,[2]Sheet3!$G:$CZ,60,0)</f>
        <v>0</v>
      </c>
      <c r="BX179" s="14">
        <f>VLOOKUP($B179,[2]Sheet3!$G:$CZ,61,0)</f>
        <v>0</v>
      </c>
      <c r="BY179" s="14">
        <f>VLOOKUP($B179,[2]Sheet3!$G:$CZ,62,0)</f>
        <v>0</v>
      </c>
      <c r="BZ179" s="14">
        <f>VLOOKUP($B179,[2]Sheet3!$G:$CZ,63,0)</f>
        <v>0</v>
      </c>
      <c r="CA179" s="14">
        <f>VLOOKUP($B179,[2]Sheet3!$G:$CZ,64,0)</f>
        <v>0</v>
      </c>
      <c r="CB179" s="14">
        <f>VLOOKUP($B179,[2]Sheet3!$G:$CZ,65,0)</f>
        <v>0</v>
      </c>
      <c r="CC179" s="14">
        <f>VLOOKUP($B179,[2]Sheet3!$G:$CZ,66,0)</f>
        <v>0</v>
      </c>
      <c r="CD179" s="14">
        <f>VLOOKUP($B179,[2]Sheet3!$G:$CZ,67,0)</f>
        <v>0</v>
      </c>
      <c r="CE179" s="14">
        <f>VLOOKUP($B179,[2]Sheet3!$G:$CZ,68,0)</f>
        <v>0</v>
      </c>
      <c r="CF179" s="14">
        <f>VLOOKUP($B179,[2]Sheet3!$G:$CZ,69,0)</f>
        <v>0</v>
      </c>
      <c r="CG179" s="14">
        <f>VLOOKUP($B179,[2]Sheet3!$G:$CZ,70,0)</f>
        <v>0</v>
      </c>
      <c r="CH179" s="14">
        <f>VLOOKUP($B179,[2]Sheet3!$G:$CZ,71,0)</f>
        <v>0</v>
      </c>
      <c r="CI179" s="14">
        <f>VLOOKUP($B179,[2]Sheet3!$G:$CZ,72,0)</f>
        <v>0</v>
      </c>
      <c r="CJ179" s="14">
        <f>VLOOKUP($B179,[2]Sheet3!$G:$CZ,73,0)</f>
        <v>0</v>
      </c>
      <c r="CK179" s="14">
        <f>VLOOKUP($B179,[2]Sheet3!$G:$CZ,74,0)</f>
        <v>0</v>
      </c>
      <c r="CL179" s="14">
        <f>VLOOKUP($B179,[2]Sheet3!$G:$CZ,75,0)</f>
        <v>0</v>
      </c>
      <c r="CM179" s="14">
        <f>VLOOKUP($B179,[2]Sheet3!$G:$CZ,76,0)</f>
        <v>0</v>
      </c>
      <c r="CN179" s="14">
        <f>VLOOKUP($B179,[2]Sheet3!$G:$CZ,77,0)</f>
        <v>0</v>
      </c>
      <c r="CO179" s="14">
        <f>VLOOKUP($B179,[2]Sheet3!$G:$CZ,78,0)</f>
        <v>0</v>
      </c>
      <c r="CP179" s="14">
        <f>VLOOKUP($B179,[2]Sheet3!$G:$CZ,79,0)</f>
        <v>0</v>
      </c>
      <c r="CQ179" s="14">
        <f>VLOOKUP($B179,[2]Sheet3!$G:$CZ,80,0)</f>
        <v>0</v>
      </c>
      <c r="CR179" s="14">
        <f>VLOOKUP($B179,[2]Sheet3!$G:$CZ,81,0)</f>
        <v>0</v>
      </c>
      <c r="CS179" s="14">
        <f>VLOOKUP($B179,[2]Sheet3!$G:$CZ,82,0)</f>
        <v>0</v>
      </c>
      <c r="CT179" s="14">
        <f>VLOOKUP($B179,[2]Sheet3!$G:$CZ,83,0)</f>
        <v>0</v>
      </c>
      <c r="CU179" s="14">
        <f>VLOOKUP($B179,[2]Sheet3!$G:$CZ,84,0)</f>
        <v>0</v>
      </c>
      <c r="CV179" s="14">
        <f>VLOOKUP($B179,[2]Sheet3!$G:$CZ,85,0)</f>
        <v>0</v>
      </c>
      <c r="CW179" s="14">
        <f>VLOOKUP($B179,[2]Sheet3!$G:$CZ,86,0)</f>
        <v>0</v>
      </c>
      <c r="CX179" s="14">
        <f>VLOOKUP($B179,[2]Sheet3!$G:$CZ,87,0)</f>
        <v>0</v>
      </c>
      <c r="CY179" s="14">
        <f>VLOOKUP($B179,[2]Sheet3!$G:$CZ,88,0)</f>
        <v>0</v>
      </c>
      <c r="CZ179" s="14">
        <f>VLOOKUP($B179,[2]Sheet3!$G:$CZ,89,0)</f>
        <v>0</v>
      </c>
      <c r="DA179" s="14">
        <f>VLOOKUP($B179,[2]Sheet3!$G:$CZ,90,0)</f>
        <v>0</v>
      </c>
      <c r="DB179" s="14">
        <f>VLOOKUP($B179,[2]Sheet3!$G:$CZ,91,0)</f>
        <v>0</v>
      </c>
      <c r="DC179" s="14">
        <f>VLOOKUP($B179,[2]Sheet3!$G:$CZ,92,0)</f>
        <v>0</v>
      </c>
      <c r="DD179" s="14">
        <f>VLOOKUP($B179,[2]Sheet3!$G:$CZ,93,0)</f>
        <v>0</v>
      </c>
      <c r="DE179" s="14">
        <f>VLOOKUP($B179,[2]Sheet3!$G:$CZ,94,0)</f>
        <v>0</v>
      </c>
      <c r="DF179" s="14">
        <f>VLOOKUP($B179,[2]Sheet3!$G:$CZ,95,0)</f>
        <v>0</v>
      </c>
      <c r="DG179" s="14">
        <f>VLOOKUP($B179,[2]Sheet3!$G:$CZ,96,0)</f>
        <v>0</v>
      </c>
      <c r="DH179" s="14">
        <f>VLOOKUP($B179,[2]Sheet3!$G:$CZ,97,0)</f>
        <v>0</v>
      </c>
      <c r="DI179" s="14">
        <f>VLOOKUP($B179,[2]Sheet3!$G:$CZ,98,0)</f>
        <v>0</v>
      </c>
    </row>
    <row r="180" spans="1:113" x14ac:dyDescent="0.3">
      <c r="A180" s="9" t="str">
        <f t="shared" si="6"/>
        <v>N83848</v>
      </c>
      <c r="B180" s="15" t="s">
        <v>1012</v>
      </c>
      <c r="C180" s="15" t="s">
        <v>1013</v>
      </c>
      <c r="F180" s="7" t="s">
        <v>15</v>
      </c>
      <c r="G180" s="12" t="s">
        <v>3675</v>
      </c>
      <c r="H180" s="12" t="str">
        <f>VLOOKUP($B180,[1]Sheet1!$A:$G,5,0)</f>
        <v>navish.sahni@redingtongroup.com</v>
      </c>
      <c r="I180" s="12" t="str">
        <f>VLOOKUP($B180,[1]Sheet1!$A:$G,7,0)</f>
        <v>jitender.chopra@redingtongroup.com</v>
      </c>
      <c r="J180" s="12" t="s">
        <v>82</v>
      </c>
      <c r="K180" s="7"/>
      <c r="L180" s="7"/>
      <c r="M180" s="8"/>
      <c r="N180" s="7" t="str">
        <f t="shared" si="7"/>
        <v>navish.sahni@redingtongroup.com; jitender.chopra@redingtongroup.com; nilesh.phirke@redingtongroup.com;christopher.joseph@redingtongroup.com</v>
      </c>
      <c r="O180" s="7" t="str">
        <f t="shared" si="8"/>
        <v>N83848</v>
      </c>
      <c r="P180" s="8" t="s">
        <v>5215</v>
      </c>
      <c r="Q180" s="14">
        <f>VLOOKUP($B180,[2]Sheet3!$G:$CZ,2,0)</f>
        <v>2400300882</v>
      </c>
      <c r="R180" s="14">
        <f>VLOOKUP($B180,[2]Sheet3!$G:$CZ,3,0)</f>
        <v>2400300431</v>
      </c>
      <c r="S180" s="14">
        <f>VLOOKUP($B180,[2]Sheet3!$G:$CZ,4,0)</f>
        <v>2400308830</v>
      </c>
      <c r="T180" s="14">
        <f>VLOOKUP($B180,[2]Sheet3!$G:$CZ,5,0)</f>
        <v>0</v>
      </c>
      <c r="U180" s="14">
        <f>VLOOKUP($B180,[2]Sheet3!$G:$CZ,6,0)</f>
        <v>0</v>
      </c>
      <c r="V180" s="14">
        <f>VLOOKUP($B180,[2]Sheet3!$G:$CZ,7,0)</f>
        <v>0</v>
      </c>
      <c r="W180" s="14">
        <f>VLOOKUP($B180,[2]Sheet3!$G:$CZ,8,0)</f>
        <v>0</v>
      </c>
      <c r="X180" s="14">
        <f>VLOOKUP($B180,[2]Sheet3!$G:$CZ,9,0)</f>
        <v>0</v>
      </c>
      <c r="Y180" s="14">
        <f>VLOOKUP($B180,[2]Sheet3!$G:$CZ,10,0)</f>
        <v>0</v>
      </c>
      <c r="Z180" s="14">
        <f>VLOOKUP($B180,[2]Sheet3!$G:$CZ,11,0)</f>
        <v>0</v>
      </c>
      <c r="AA180" s="14">
        <f>VLOOKUP($B180,[2]Sheet3!$G:$CZ,12,0)</f>
        <v>0</v>
      </c>
      <c r="AB180" s="14">
        <f>VLOOKUP($B180,[2]Sheet3!$G:$CZ,13,0)</f>
        <v>0</v>
      </c>
      <c r="AC180" s="14">
        <f>VLOOKUP($B180,[2]Sheet3!$G:$CZ,14,0)</f>
        <v>0</v>
      </c>
      <c r="AD180" s="14">
        <f>VLOOKUP($B180,[2]Sheet3!$G:$CZ,15,0)</f>
        <v>0</v>
      </c>
      <c r="AE180" s="14">
        <f>VLOOKUP($B180,[2]Sheet3!$G:$CZ,16,0)</f>
        <v>0</v>
      </c>
      <c r="AF180" s="14">
        <f>VLOOKUP($B180,[2]Sheet3!$G:$CZ,17,0)</f>
        <v>0</v>
      </c>
      <c r="AG180" s="14">
        <f>VLOOKUP($B180,[2]Sheet3!$G:$CZ,18,0)</f>
        <v>0</v>
      </c>
      <c r="AH180" s="14">
        <f>VLOOKUP($B180,[2]Sheet3!$G:$CZ,19,0)</f>
        <v>0</v>
      </c>
      <c r="AI180" s="14">
        <f>VLOOKUP($B180,[2]Sheet3!$G:$CZ,20,0)</f>
        <v>0</v>
      </c>
      <c r="AJ180" s="14">
        <f>VLOOKUP($B180,[2]Sheet3!$G:$CZ,21,0)</f>
        <v>0</v>
      </c>
      <c r="AK180" s="14">
        <f>VLOOKUP($B180,[2]Sheet3!$G:$CZ,22,0)</f>
        <v>0</v>
      </c>
      <c r="AL180" s="14">
        <f>VLOOKUP($B180,[2]Sheet3!$G:$CZ,23,0)</f>
        <v>0</v>
      </c>
      <c r="AM180" s="14">
        <f>VLOOKUP($B180,[2]Sheet3!$G:$CZ,24,0)</f>
        <v>0</v>
      </c>
      <c r="AN180" s="14">
        <f>VLOOKUP($B180,[2]Sheet3!$G:$CZ,25,0)</f>
        <v>0</v>
      </c>
      <c r="AO180" s="14">
        <f>VLOOKUP($B180,[2]Sheet3!$G:$CZ,26,0)</f>
        <v>0</v>
      </c>
      <c r="AP180" s="14">
        <f>VLOOKUP($B180,[2]Sheet3!$G:$CZ,27,0)</f>
        <v>0</v>
      </c>
      <c r="AQ180" s="14">
        <f>VLOOKUP($B180,[2]Sheet3!$G:$CZ,28,0)</f>
        <v>0</v>
      </c>
      <c r="AR180" s="14">
        <f>VLOOKUP($B180,[2]Sheet3!$G:$CZ,29,0)</f>
        <v>0</v>
      </c>
      <c r="AS180" s="14">
        <f>VLOOKUP($B180,[2]Sheet3!$G:$CZ,30,0)</f>
        <v>0</v>
      </c>
      <c r="AT180" s="14">
        <f>VLOOKUP($B180,[2]Sheet3!$G:$CZ,31,0)</f>
        <v>0</v>
      </c>
      <c r="AU180" s="14">
        <f>VLOOKUP($B180,[2]Sheet3!$G:$CZ,32,0)</f>
        <v>0</v>
      </c>
      <c r="AV180" s="14">
        <f>VLOOKUP($B180,[2]Sheet3!$G:$CZ,33,0)</f>
        <v>0</v>
      </c>
      <c r="AW180" s="14">
        <f>VLOOKUP($B180,[2]Sheet3!$G:$CZ,34,0)</f>
        <v>0</v>
      </c>
      <c r="AX180" s="14">
        <f>VLOOKUP($B180,[2]Sheet3!$G:$CZ,35,0)</f>
        <v>0</v>
      </c>
      <c r="AY180" s="14">
        <f>VLOOKUP($B180,[2]Sheet3!$G:$CZ,36,0)</f>
        <v>0</v>
      </c>
      <c r="AZ180" s="14">
        <f>VLOOKUP($B180,[2]Sheet3!$G:$CZ,37,0)</f>
        <v>0</v>
      </c>
      <c r="BA180" s="14">
        <f>VLOOKUP($B180,[2]Sheet3!$G:$CZ,38,0)</f>
        <v>0</v>
      </c>
      <c r="BB180" s="14">
        <f>VLOOKUP($B180,[2]Sheet3!$G:$CZ,39,0)</f>
        <v>0</v>
      </c>
      <c r="BC180" s="14">
        <f>VLOOKUP($B180,[2]Sheet3!$G:$CZ,40,0)</f>
        <v>0</v>
      </c>
      <c r="BD180" s="14">
        <f>VLOOKUP($B180,[2]Sheet3!$G:$CZ,41,0)</f>
        <v>0</v>
      </c>
      <c r="BE180" s="14">
        <f>VLOOKUP($B180,[2]Sheet3!$G:$CZ,42,0)</f>
        <v>0</v>
      </c>
      <c r="BF180" s="14">
        <f>VLOOKUP($B180,[2]Sheet3!$G:$CZ,43,0)</f>
        <v>0</v>
      </c>
      <c r="BG180" s="14">
        <f>VLOOKUP($B180,[2]Sheet3!$G:$CZ,44,0)</f>
        <v>0</v>
      </c>
      <c r="BH180" s="14">
        <f>VLOOKUP($B180,[2]Sheet3!$G:$CZ,45,0)</f>
        <v>0</v>
      </c>
      <c r="BI180" s="14">
        <f>VLOOKUP($B180,[2]Sheet3!$G:$CZ,46,0)</f>
        <v>0</v>
      </c>
      <c r="BJ180" s="14">
        <f>VLOOKUP($B180,[2]Sheet3!$G:$CZ,47,0)</f>
        <v>0</v>
      </c>
      <c r="BK180" s="14">
        <f>VLOOKUP($B180,[2]Sheet3!$G:$CZ,48,0)</f>
        <v>0</v>
      </c>
      <c r="BL180" s="14">
        <f>VLOOKUP($B180,[2]Sheet3!$G:$CZ,49,0)</f>
        <v>0</v>
      </c>
      <c r="BM180" s="14">
        <f>VLOOKUP($B180,[2]Sheet3!$G:$CZ,50,0)</f>
        <v>0</v>
      </c>
      <c r="BN180" s="14">
        <f>VLOOKUP($B180,[2]Sheet3!$G:$CZ,51,0)</f>
        <v>0</v>
      </c>
      <c r="BO180" s="14">
        <f>VLOOKUP($B180,[2]Sheet3!$G:$CZ,52,0)</f>
        <v>0</v>
      </c>
      <c r="BP180" s="14">
        <f>VLOOKUP($B180,[2]Sheet3!$G:$CZ,53,0)</f>
        <v>0</v>
      </c>
      <c r="BQ180" s="14">
        <f>VLOOKUP($B180,[2]Sheet3!$G:$CZ,54,0)</f>
        <v>0</v>
      </c>
      <c r="BR180" s="14">
        <f>VLOOKUP($B180,[2]Sheet3!$G:$CZ,55,0)</f>
        <v>0</v>
      </c>
      <c r="BS180" s="14">
        <f>VLOOKUP($B180,[2]Sheet3!$G:$CZ,56,0)</f>
        <v>0</v>
      </c>
      <c r="BT180" s="14">
        <f>VLOOKUP($B180,[2]Sheet3!$G:$CZ,57,0)</f>
        <v>0</v>
      </c>
      <c r="BU180" s="14">
        <f>VLOOKUP($B180,[2]Sheet3!$G:$CZ,58,0)</f>
        <v>0</v>
      </c>
      <c r="BV180" s="14">
        <f>VLOOKUP($B180,[2]Sheet3!$G:$CZ,59,0)</f>
        <v>0</v>
      </c>
      <c r="BW180" s="14">
        <f>VLOOKUP($B180,[2]Sheet3!$G:$CZ,60,0)</f>
        <v>0</v>
      </c>
      <c r="BX180" s="14">
        <f>VLOOKUP($B180,[2]Sheet3!$G:$CZ,61,0)</f>
        <v>0</v>
      </c>
      <c r="BY180" s="14">
        <f>VLOOKUP($B180,[2]Sheet3!$G:$CZ,62,0)</f>
        <v>0</v>
      </c>
      <c r="BZ180" s="14">
        <f>VLOOKUP($B180,[2]Sheet3!$G:$CZ,63,0)</f>
        <v>0</v>
      </c>
      <c r="CA180" s="14">
        <f>VLOOKUP($B180,[2]Sheet3!$G:$CZ,64,0)</f>
        <v>0</v>
      </c>
      <c r="CB180" s="14">
        <f>VLOOKUP($B180,[2]Sheet3!$G:$CZ,65,0)</f>
        <v>0</v>
      </c>
      <c r="CC180" s="14">
        <f>VLOOKUP($B180,[2]Sheet3!$G:$CZ,66,0)</f>
        <v>0</v>
      </c>
      <c r="CD180" s="14">
        <f>VLOOKUP($B180,[2]Sheet3!$G:$CZ,67,0)</f>
        <v>0</v>
      </c>
      <c r="CE180" s="14">
        <f>VLOOKUP($B180,[2]Sheet3!$G:$CZ,68,0)</f>
        <v>0</v>
      </c>
      <c r="CF180" s="14">
        <f>VLOOKUP($B180,[2]Sheet3!$G:$CZ,69,0)</f>
        <v>0</v>
      </c>
      <c r="CG180" s="14">
        <f>VLOOKUP($B180,[2]Sheet3!$G:$CZ,70,0)</f>
        <v>0</v>
      </c>
      <c r="CH180" s="14">
        <f>VLOOKUP($B180,[2]Sheet3!$G:$CZ,71,0)</f>
        <v>0</v>
      </c>
      <c r="CI180" s="14">
        <f>VLOOKUP($B180,[2]Sheet3!$G:$CZ,72,0)</f>
        <v>0</v>
      </c>
      <c r="CJ180" s="14">
        <f>VLOOKUP($B180,[2]Sheet3!$G:$CZ,73,0)</f>
        <v>0</v>
      </c>
      <c r="CK180" s="14">
        <f>VLOOKUP($B180,[2]Sheet3!$G:$CZ,74,0)</f>
        <v>0</v>
      </c>
      <c r="CL180" s="14">
        <f>VLOOKUP($B180,[2]Sheet3!$G:$CZ,75,0)</f>
        <v>0</v>
      </c>
      <c r="CM180" s="14">
        <f>VLOOKUP($B180,[2]Sheet3!$G:$CZ,76,0)</f>
        <v>0</v>
      </c>
      <c r="CN180" s="14">
        <f>VLOOKUP($B180,[2]Sheet3!$G:$CZ,77,0)</f>
        <v>0</v>
      </c>
      <c r="CO180" s="14">
        <f>VLOOKUP($B180,[2]Sheet3!$G:$CZ,78,0)</f>
        <v>0</v>
      </c>
      <c r="CP180" s="14">
        <f>VLOOKUP($B180,[2]Sheet3!$G:$CZ,79,0)</f>
        <v>0</v>
      </c>
      <c r="CQ180" s="14">
        <f>VLOOKUP($B180,[2]Sheet3!$G:$CZ,80,0)</f>
        <v>0</v>
      </c>
      <c r="CR180" s="14">
        <f>VLOOKUP($B180,[2]Sheet3!$G:$CZ,81,0)</f>
        <v>0</v>
      </c>
      <c r="CS180" s="14">
        <f>VLOOKUP($B180,[2]Sheet3!$G:$CZ,82,0)</f>
        <v>0</v>
      </c>
      <c r="CT180" s="14">
        <f>VLOOKUP($B180,[2]Sheet3!$G:$CZ,83,0)</f>
        <v>0</v>
      </c>
      <c r="CU180" s="14">
        <f>VLOOKUP($B180,[2]Sheet3!$G:$CZ,84,0)</f>
        <v>0</v>
      </c>
      <c r="CV180" s="14">
        <f>VLOOKUP($B180,[2]Sheet3!$G:$CZ,85,0)</f>
        <v>0</v>
      </c>
      <c r="CW180" s="14">
        <f>VLOOKUP($B180,[2]Sheet3!$G:$CZ,86,0)</f>
        <v>0</v>
      </c>
      <c r="CX180" s="14">
        <f>VLOOKUP($B180,[2]Sheet3!$G:$CZ,87,0)</f>
        <v>0</v>
      </c>
      <c r="CY180" s="14">
        <f>VLOOKUP($B180,[2]Sheet3!$G:$CZ,88,0)</f>
        <v>0</v>
      </c>
      <c r="CZ180" s="14">
        <f>VLOOKUP($B180,[2]Sheet3!$G:$CZ,89,0)</f>
        <v>0</v>
      </c>
      <c r="DA180" s="14">
        <f>VLOOKUP($B180,[2]Sheet3!$G:$CZ,90,0)</f>
        <v>0</v>
      </c>
      <c r="DB180" s="14">
        <f>VLOOKUP($B180,[2]Sheet3!$G:$CZ,91,0)</f>
        <v>0</v>
      </c>
      <c r="DC180" s="14">
        <f>VLOOKUP($B180,[2]Sheet3!$G:$CZ,92,0)</f>
        <v>0</v>
      </c>
      <c r="DD180" s="14">
        <f>VLOOKUP($B180,[2]Sheet3!$G:$CZ,93,0)</f>
        <v>0</v>
      </c>
      <c r="DE180" s="14">
        <f>VLOOKUP($B180,[2]Sheet3!$G:$CZ,94,0)</f>
        <v>0</v>
      </c>
      <c r="DF180" s="14">
        <f>VLOOKUP($B180,[2]Sheet3!$G:$CZ,95,0)</f>
        <v>0</v>
      </c>
      <c r="DG180" s="14">
        <f>VLOOKUP($B180,[2]Sheet3!$G:$CZ,96,0)</f>
        <v>0</v>
      </c>
      <c r="DH180" s="14">
        <f>VLOOKUP($B180,[2]Sheet3!$G:$CZ,97,0)</f>
        <v>0</v>
      </c>
      <c r="DI180" s="14">
        <f>VLOOKUP($B180,[2]Sheet3!$G:$CZ,98,0)</f>
        <v>0</v>
      </c>
    </row>
    <row r="181" spans="1:113" x14ac:dyDescent="0.3">
      <c r="A181" s="9" t="str">
        <f t="shared" si="6"/>
        <v>N83845</v>
      </c>
      <c r="B181" s="15" t="s">
        <v>1014</v>
      </c>
      <c r="C181" s="15" t="s">
        <v>1015</v>
      </c>
      <c r="F181" s="7" t="s">
        <v>15</v>
      </c>
      <c r="G181" s="12" t="s">
        <v>3676</v>
      </c>
      <c r="H181" s="12" t="str">
        <f>VLOOKUP($B181,[1]Sheet1!$A:$G,5,0)</f>
        <v>anil.sharma@redingtongroup.com</v>
      </c>
      <c r="I181" s="12" t="str">
        <f>VLOOKUP($B181,[1]Sheet1!$A:$G,7,0)</f>
        <v>jitender.chopra@redingtongroup.com</v>
      </c>
      <c r="J181" s="12" t="s">
        <v>82</v>
      </c>
      <c r="K181" s="7"/>
      <c r="L181" s="7"/>
      <c r="M181" s="8"/>
      <c r="N181" s="7" t="str">
        <f t="shared" si="7"/>
        <v>anil.sharma@redingtongroup.com; jitender.chopra@redingtongroup.com; nilesh.phirke@redingtongroup.com;christopher.joseph@redingtongroup.com</v>
      </c>
      <c r="O181" s="7" t="str">
        <f t="shared" si="8"/>
        <v>N83845</v>
      </c>
      <c r="P181" s="8" t="s">
        <v>5215</v>
      </c>
      <c r="Q181" s="14">
        <f>VLOOKUP($B181,[2]Sheet3!$G:$CZ,2,0)</f>
        <v>2400300556</v>
      </c>
      <c r="R181" s="14">
        <f>VLOOKUP($B181,[2]Sheet3!$G:$CZ,3,0)</f>
        <v>2400300552</v>
      </c>
      <c r="S181" s="14">
        <f>VLOOKUP($B181,[2]Sheet3!$G:$CZ,4,0)</f>
        <v>2400300554</v>
      </c>
      <c r="T181" s="14">
        <f>VLOOKUP($B181,[2]Sheet3!$G:$CZ,5,0)</f>
        <v>0</v>
      </c>
      <c r="U181" s="14">
        <f>VLOOKUP($B181,[2]Sheet3!$G:$CZ,6,0)</f>
        <v>0</v>
      </c>
      <c r="V181" s="14">
        <f>VLOOKUP($B181,[2]Sheet3!$G:$CZ,7,0)</f>
        <v>0</v>
      </c>
      <c r="W181" s="14">
        <f>VLOOKUP($B181,[2]Sheet3!$G:$CZ,8,0)</f>
        <v>0</v>
      </c>
      <c r="X181" s="14">
        <f>VLOOKUP($B181,[2]Sheet3!$G:$CZ,9,0)</f>
        <v>0</v>
      </c>
      <c r="Y181" s="14">
        <f>VLOOKUP($B181,[2]Sheet3!$G:$CZ,10,0)</f>
        <v>0</v>
      </c>
      <c r="Z181" s="14">
        <f>VLOOKUP($B181,[2]Sheet3!$G:$CZ,11,0)</f>
        <v>0</v>
      </c>
      <c r="AA181" s="14">
        <f>VLOOKUP($B181,[2]Sheet3!$G:$CZ,12,0)</f>
        <v>0</v>
      </c>
      <c r="AB181" s="14">
        <f>VLOOKUP($B181,[2]Sheet3!$G:$CZ,13,0)</f>
        <v>0</v>
      </c>
      <c r="AC181" s="14">
        <f>VLOOKUP($B181,[2]Sheet3!$G:$CZ,14,0)</f>
        <v>0</v>
      </c>
      <c r="AD181" s="14">
        <f>VLOOKUP($B181,[2]Sheet3!$G:$CZ,15,0)</f>
        <v>0</v>
      </c>
      <c r="AE181" s="14">
        <f>VLOOKUP($B181,[2]Sheet3!$G:$CZ,16,0)</f>
        <v>0</v>
      </c>
      <c r="AF181" s="14">
        <f>VLOOKUP($B181,[2]Sheet3!$G:$CZ,17,0)</f>
        <v>0</v>
      </c>
      <c r="AG181" s="14">
        <f>VLOOKUP($B181,[2]Sheet3!$G:$CZ,18,0)</f>
        <v>0</v>
      </c>
      <c r="AH181" s="14">
        <f>VLOOKUP($B181,[2]Sheet3!$G:$CZ,19,0)</f>
        <v>0</v>
      </c>
      <c r="AI181" s="14">
        <f>VLOOKUP($B181,[2]Sheet3!$G:$CZ,20,0)</f>
        <v>0</v>
      </c>
      <c r="AJ181" s="14">
        <f>VLOOKUP($B181,[2]Sheet3!$G:$CZ,21,0)</f>
        <v>0</v>
      </c>
      <c r="AK181" s="14">
        <f>VLOOKUP($B181,[2]Sheet3!$G:$CZ,22,0)</f>
        <v>0</v>
      </c>
      <c r="AL181" s="14">
        <f>VLOOKUP($B181,[2]Sheet3!$G:$CZ,23,0)</f>
        <v>0</v>
      </c>
      <c r="AM181" s="14">
        <f>VLOOKUP($B181,[2]Sheet3!$G:$CZ,24,0)</f>
        <v>0</v>
      </c>
      <c r="AN181" s="14">
        <f>VLOOKUP($B181,[2]Sheet3!$G:$CZ,25,0)</f>
        <v>0</v>
      </c>
      <c r="AO181" s="14">
        <f>VLOOKUP($B181,[2]Sheet3!$G:$CZ,26,0)</f>
        <v>0</v>
      </c>
      <c r="AP181" s="14">
        <f>VLOOKUP($B181,[2]Sheet3!$G:$CZ,27,0)</f>
        <v>0</v>
      </c>
      <c r="AQ181" s="14">
        <f>VLOOKUP($B181,[2]Sheet3!$G:$CZ,28,0)</f>
        <v>0</v>
      </c>
      <c r="AR181" s="14">
        <f>VLOOKUP($B181,[2]Sheet3!$G:$CZ,29,0)</f>
        <v>0</v>
      </c>
      <c r="AS181" s="14">
        <f>VLOOKUP($B181,[2]Sheet3!$G:$CZ,30,0)</f>
        <v>0</v>
      </c>
      <c r="AT181" s="14">
        <f>VLOOKUP($B181,[2]Sheet3!$G:$CZ,31,0)</f>
        <v>0</v>
      </c>
      <c r="AU181" s="14">
        <f>VLOOKUP($B181,[2]Sheet3!$G:$CZ,32,0)</f>
        <v>0</v>
      </c>
      <c r="AV181" s="14">
        <f>VLOOKUP($B181,[2]Sheet3!$G:$CZ,33,0)</f>
        <v>0</v>
      </c>
      <c r="AW181" s="14">
        <f>VLOOKUP($B181,[2]Sheet3!$G:$CZ,34,0)</f>
        <v>0</v>
      </c>
      <c r="AX181" s="14">
        <f>VLOOKUP($B181,[2]Sheet3!$G:$CZ,35,0)</f>
        <v>0</v>
      </c>
      <c r="AY181" s="14">
        <f>VLOOKUP($B181,[2]Sheet3!$G:$CZ,36,0)</f>
        <v>0</v>
      </c>
      <c r="AZ181" s="14">
        <f>VLOOKUP($B181,[2]Sheet3!$G:$CZ,37,0)</f>
        <v>0</v>
      </c>
      <c r="BA181" s="14">
        <f>VLOOKUP($B181,[2]Sheet3!$G:$CZ,38,0)</f>
        <v>0</v>
      </c>
      <c r="BB181" s="14">
        <f>VLOOKUP($B181,[2]Sheet3!$G:$CZ,39,0)</f>
        <v>0</v>
      </c>
      <c r="BC181" s="14">
        <f>VLOOKUP($B181,[2]Sheet3!$G:$CZ,40,0)</f>
        <v>0</v>
      </c>
      <c r="BD181" s="14">
        <f>VLOOKUP($B181,[2]Sheet3!$G:$CZ,41,0)</f>
        <v>0</v>
      </c>
      <c r="BE181" s="14">
        <f>VLOOKUP($B181,[2]Sheet3!$G:$CZ,42,0)</f>
        <v>0</v>
      </c>
      <c r="BF181" s="14">
        <f>VLOOKUP($B181,[2]Sheet3!$G:$CZ,43,0)</f>
        <v>0</v>
      </c>
      <c r="BG181" s="14">
        <f>VLOOKUP($B181,[2]Sheet3!$G:$CZ,44,0)</f>
        <v>0</v>
      </c>
      <c r="BH181" s="14">
        <f>VLOOKUP($B181,[2]Sheet3!$G:$CZ,45,0)</f>
        <v>0</v>
      </c>
      <c r="BI181" s="14">
        <f>VLOOKUP($B181,[2]Sheet3!$G:$CZ,46,0)</f>
        <v>0</v>
      </c>
      <c r="BJ181" s="14">
        <f>VLOOKUP($B181,[2]Sheet3!$G:$CZ,47,0)</f>
        <v>0</v>
      </c>
      <c r="BK181" s="14">
        <f>VLOOKUP($B181,[2]Sheet3!$G:$CZ,48,0)</f>
        <v>0</v>
      </c>
      <c r="BL181" s="14">
        <f>VLOOKUP($B181,[2]Sheet3!$G:$CZ,49,0)</f>
        <v>0</v>
      </c>
      <c r="BM181" s="14">
        <f>VLOOKUP($B181,[2]Sheet3!$G:$CZ,50,0)</f>
        <v>0</v>
      </c>
      <c r="BN181" s="14">
        <f>VLOOKUP($B181,[2]Sheet3!$G:$CZ,51,0)</f>
        <v>0</v>
      </c>
      <c r="BO181" s="14">
        <f>VLOOKUP($B181,[2]Sheet3!$G:$CZ,52,0)</f>
        <v>0</v>
      </c>
      <c r="BP181" s="14">
        <f>VLOOKUP($B181,[2]Sheet3!$G:$CZ,53,0)</f>
        <v>0</v>
      </c>
      <c r="BQ181" s="14">
        <f>VLOOKUP($B181,[2]Sheet3!$G:$CZ,54,0)</f>
        <v>0</v>
      </c>
      <c r="BR181" s="14">
        <f>VLOOKUP($B181,[2]Sheet3!$G:$CZ,55,0)</f>
        <v>0</v>
      </c>
      <c r="BS181" s="14">
        <f>VLOOKUP($B181,[2]Sheet3!$G:$CZ,56,0)</f>
        <v>0</v>
      </c>
      <c r="BT181" s="14">
        <f>VLOOKUP($B181,[2]Sheet3!$G:$CZ,57,0)</f>
        <v>0</v>
      </c>
      <c r="BU181" s="14">
        <f>VLOOKUP($B181,[2]Sheet3!$G:$CZ,58,0)</f>
        <v>0</v>
      </c>
      <c r="BV181" s="14">
        <f>VLOOKUP($B181,[2]Sheet3!$G:$CZ,59,0)</f>
        <v>0</v>
      </c>
      <c r="BW181" s="14">
        <f>VLOOKUP($B181,[2]Sheet3!$G:$CZ,60,0)</f>
        <v>0</v>
      </c>
      <c r="BX181" s="14">
        <f>VLOOKUP($B181,[2]Sheet3!$G:$CZ,61,0)</f>
        <v>0</v>
      </c>
      <c r="BY181" s="14">
        <f>VLOOKUP($B181,[2]Sheet3!$G:$CZ,62,0)</f>
        <v>0</v>
      </c>
      <c r="BZ181" s="14">
        <f>VLOOKUP($B181,[2]Sheet3!$G:$CZ,63,0)</f>
        <v>0</v>
      </c>
      <c r="CA181" s="14">
        <f>VLOOKUP($B181,[2]Sheet3!$G:$CZ,64,0)</f>
        <v>0</v>
      </c>
      <c r="CB181" s="14">
        <f>VLOOKUP($B181,[2]Sheet3!$G:$CZ,65,0)</f>
        <v>0</v>
      </c>
      <c r="CC181" s="14">
        <f>VLOOKUP($B181,[2]Sheet3!$G:$CZ,66,0)</f>
        <v>0</v>
      </c>
      <c r="CD181" s="14">
        <f>VLOOKUP($B181,[2]Sheet3!$G:$CZ,67,0)</f>
        <v>0</v>
      </c>
      <c r="CE181" s="14">
        <f>VLOOKUP($B181,[2]Sheet3!$G:$CZ,68,0)</f>
        <v>0</v>
      </c>
      <c r="CF181" s="14">
        <f>VLOOKUP($B181,[2]Sheet3!$G:$CZ,69,0)</f>
        <v>0</v>
      </c>
      <c r="CG181" s="14">
        <f>VLOOKUP($B181,[2]Sheet3!$G:$CZ,70,0)</f>
        <v>0</v>
      </c>
      <c r="CH181" s="14">
        <f>VLOOKUP($B181,[2]Sheet3!$G:$CZ,71,0)</f>
        <v>0</v>
      </c>
      <c r="CI181" s="14">
        <f>VLOOKUP($B181,[2]Sheet3!$G:$CZ,72,0)</f>
        <v>0</v>
      </c>
      <c r="CJ181" s="14">
        <f>VLOOKUP($B181,[2]Sheet3!$G:$CZ,73,0)</f>
        <v>0</v>
      </c>
      <c r="CK181" s="14">
        <f>VLOOKUP($B181,[2]Sheet3!$G:$CZ,74,0)</f>
        <v>0</v>
      </c>
      <c r="CL181" s="14">
        <f>VLOOKUP($B181,[2]Sheet3!$G:$CZ,75,0)</f>
        <v>0</v>
      </c>
      <c r="CM181" s="14">
        <f>VLOOKUP($B181,[2]Sheet3!$G:$CZ,76,0)</f>
        <v>0</v>
      </c>
      <c r="CN181" s="14">
        <f>VLOOKUP($B181,[2]Sheet3!$G:$CZ,77,0)</f>
        <v>0</v>
      </c>
      <c r="CO181" s="14">
        <f>VLOOKUP($B181,[2]Sheet3!$G:$CZ,78,0)</f>
        <v>0</v>
      </c>
      <c r="CP181" s="14">
        <f>VLOOKUP($B181,[2]Sheet3!$G:$CZ,79,0)</f>
        <v>0</v>
      </c>
      <c r="CQ181" s="14">
        <f>VLOOKUP($B181,[2]Sheet3!$G:$CZ,80,0)</f>
        <v>0</v>
      </c>
      <c r="CR181" s="14">
        <f>VLOOKUP($B181,[2]Sheet3!$G:$CZ,81,0)</f>
        <v>0</v>
      </c>
      <c r="CS181" s="14">
        <f>VLOOKUP($B181,[2]Sheet3!$G:$CZ,82,0)</f>
        <v>0</v>
      </c>
      <c r="CT181" s="14">
        <f>VLOOKUP($B181,[2]Sheet3!$G:$CZ,83,0)</f>
        <v>0</v>
      </c>
      <c r="CU181" s="14">
        <f>VLOOKUP($B181,[2]Sheet3!$G:$CZ,84,0)</f>
        <v>0</v>
      </c>
      <c r="CV181" s="14">
        <f>VLOOKUP($B181,[2]Sheet3!$G:$CZ,85,0)</f>
        <v>0</v>
      </c>
      <c r="CW181" s="14">
        <f>VLOOKUP($B181,[2]Sheet3!$G:$CZ,86,0)</f>
        <v>0</v>
      </c>
      <c r="CX181" s="14">
        <f>VLOOKUP($B181,[2]Sheet3!$G:$CZ,87,0)</f>
        <v>0</v>
      </c>
      <c r="CY181" s="14">
        <f>VLOOKUP($B181,[2]Sheet3!$G:$CZ,88,0)</f>
        <v>0</v>
      </c>
      <c r="CZ181" s="14">
        <f>VLOOKUP($B181,[2]Sheet3!$G:$CZ,89,0)</f>
        <v>0</v>
      </c>
      <c r="DA181" s="14">
        <f>VLOOKUP($B181,[2]Sheet3!$G:$CZ,90,0)</f>
        <v>0</v>
      </c>
      <c r="DB181" s="14">
        <f>VLOOKUP($B181,[2]Sheet3!$G:$CZ,91,0)</f>
        <v>0</v>
      </c>
      <c r="DC181" s="14">
        <f>VLOOKUP($B181,[2]Sheet3!$G:$CZ,92,0)</f>
        <v>0</v>
      </c>
      <c r="DD181" s="14">
        <f>VLOOKUP($B181,[2]Sheet3!$G:$CZ,93,0)</f>
        <v>0</v>
      </c>
      <c r="DE181" s="14">
        <f>VLOOKUP($B181,[2]Sheet3!$G:$CZ,94,0)</f>
        <v>0</v>
      </c>
      <c r="DF181" s="14">
        <f>VLOOKUP($B181,[2]Sheet3!$G:$CZ,95,0)</f>
        <v>0</v>
      </c>
      <c r="DG181" s="14">
        <f>VLOOKUP($B181,[2]Sheet3!$G:$CZ,96,0)</f>
        <v>0</v>
      </c>
      <c r="DH181" s="14">
        <f>VLOOKUP($B181,[2]Sheet3!$G:$CZ,97,0)</f>
        <v>0</v>
      </c>
      <c r="DI181" s="14">
        <f>VLOOKUP($B181,[2]Sheet3!$G:$CZ,98,0)</f>
        <v>0</v>
      </c>
    </row>
    <row r="182" spans="1:113" x14ac:dyDescent="0.3">
      <c r="A182" s="9" t="str">
        <f t="shared" si="6"/>
        <v>N83840</v>
      </c>
      <c r="B182" s="15" t="s">
        <v>1016</v>
      </c>
      <c r="C182" s="15" t="s">
        <v>1017</v>
      </c>
      <c r="F182" s="7" t="s">
        <v>15</v>
      </c>
      <c r="G182" s="12" t="s">
        <v>3677</v>
      </c>
      <c r="H182" s="12" t="str">
        <f>VLOOKUP($B182,[1]Sheet1!$A:$G,5,0)</f>
        <v>navish.sahni@redingtongroup.com</v>
      </c>
      <c r="I182" s="12" t="str">
        <f>VLOOKUP($B182,[1]Sheet1!$A:$G,7,0)</f>
        <v>jitender.chopra@redingtongroup.com</v>
      </c>
      <c r="J182" s="12" t="s">
        <v>82</v>
      </c>
      <c r="K182" s="7"/>
      <c r="L182" s="7"/>
      <c r="M182" s="8"/>
      <c r="N182" s="7" t="str">
        <f t="shared" si="7"/>
        <v>navish.sahni@redingtongroup.com; jitender.chopra@redingtongroup.com; nilesh.phirke@redingtongroup.com;christopher.joseph@redingtongroup.com</v>
      </c>
      <c r="O182" s="7" t="str">
        <f t="shared" si="8"/>
        <v>N83840</v>
      </c>
      <c r="P182" s="8" t="s">
        <v>5215</v>
      </c>
      <c r="Q182" s="14">
        <f>VLOOKUP($B182,[2]Sheet3!$G:$CZ,2,0)</f>
        <v>2400299281</v>
      </c>
      <c r="R182" s="14">
        <f>VLOOKUP($B182,[2]Sheet3!$G:$CZ,3,0)</f>
        <v>2400306265</v>
      </c>
      <c r="S182" s="14">
        <f>VLOOKUP($B182,[2]Sheet3!$G:$CZ,4,0)</f>
        <v>2400300569</v>
      </c>
      <c r="T182" s="14">
        <f>VLOOKUP($B182,[2]Sheet3!$G:$CZ,5,0)</f>
        <v>2400300571</v>
      </c>
      <c r="U182" s="14">
        <f>VLOOKUP($B182,[2]Sheet3!$G:$CZ,6,0)</f>
        <v>2400305506</v>
      </c>
      <c r="V182" s="14">
        <f>VLOOKUP($B182,[2]Sheet3!$G:$CZ,7,0)</f>
        <v>0</v>
      </c>
      <c r="W182" s="14">
        <f>VLOOKUP($B182,[2]Sheet3!$G:$CZ,8,0)</f>
        <v>0</v>
      </c>
      <c r="X182" s="14">
        <f>VLOOKUP($B182,[2]Sheet3!$G:$CZ,9,0)</f>
        <v>0</v>
      </c>
      <c r="Y182" s="14">
        <f>VLOOKUP($B182,[2]Sheet3!$G:$CZ,10,0)</f>
        <v>0</v>
      </c>
      <c r="Z182" s="14">
        <f>VLOOKUP($B182,[2]Sheet3!$G:$CZ,11,0)</f>
        <v>0</v>
      </c>
      <c r="AA182" s="14">
        <f>VLOOKUP($B182,[2]Sheet3!$G:$CZ,12,0)</f>
        <v>0</v>
      </c>
      <c r="AB182" s="14">
        <f>VLOOKUP($B182,[2]Sheet3!$G:$CZ,13,0)</f>
        <v>0</v>
      </c>
      <c r="AC182" s="14">
        <f>VLOOKUP($B182,[2]Sheet3!$G:$CZ,14,0)</f>
        <v>0</v>
      </c>
      <c r="AD182" s="14">
        <f>VLOOKUP($B182,[2]Sheet3!$G:$CZ,15,0)</f>
        <v>0</v>
      </c>
      <c r="AE182" s="14">
        <f>VLOOKUP($B182,[2]Sheet3!$G:$CZ,16,0)</f>
        <v>0</v>
      </c>
      <c r="AF182" s="14">
        <f>VLOOKUP($B182,[2]Sheet3!$G:$CZ,17,0)</f>
        <v>0</v>
      </c>
      <c r="AG182" s="14">
        <f>VLOOKUP($B182,[2]Sheet3!$G:$CZ,18,0)</f>
        <v>0</v>
      </c>
      <c r="AH182" s="14">
        <f>VLOOKUP($B182,[2]Sheet3!$G:$CZ,19,0)</f>
        <v>0</v>
      </c>
      <c r="AI182" s="14">
        <f>VLOOKUP($B182,[2]Sheet3!$G:$CZ,20,0)</f>
        <v>0</v>
      </c>
      <c r="AJ182" s="14">
        <f>VLOOKUP($B182,[2]Sheet3!$G:$CZ,21,0)</f>
        <v>0</v>
      </c>
      <c r="AK182" s="14">
        <f>VLOOKUP($B182,[2]Sheet3!$G:$CZ,22,0)</f>
        <v>0</v>
      </c>
      <c r="AL182" s="14">
        <f>VLOOKUP($B182,[2]Sheet3!$G:$CZ,23,0)</f>
        <v>0</v>
      </c>
      <c r="AM182" s="14">
        <f>VLOOKUP($B182,[2]Sheet3!$G:$CZ,24,0)</f>
        <v>0</v>
      </c>
      <c r="AN182" s="14">
        <f>VLOOKUP($B182,[2]Sheet3!$G:$CZ,25,0)</f>
        <v>0</v>
      </c>
      <c r="AO182" s="14">
        <f>VLOOKUP($B182,[2]Sheet3!$G:$CZ,26,0)</f>
        <v>0</v>
      </c>
      <c r="AP182" s="14">
        <f>VLOOKUP($B182,[2]Sheet3!$G:$CZ,27,0)</f>
        <v>0</v>
      </c>
      <c r="AQ182" s="14">
        <f>VLOOKUP($B182,[2]Sheet3!$G:$CZ,28,0)</f>
        <v>0</v>
      </c>
      <c r="AR182" s="14">
        <f>VLOOKUP($B182,[2]Sheet3!$G:$CZ,29,0)</f>
        <v>0</v>
      </c>
      <c r="AS182" s="14">
        <f>VLOOKUP($B182,[2]Sheet3!$G:$CZ,30,0)</f>
        <v>0</v>
      </c>
      <c r="AT182" s="14">
        <f>VLOOKUP($B182,[2]Sheet3!$G:$CZ,31,0)</f>
        <v>0</v>
      </c>
      <c r="AU182" s="14">
        <f>VLOOKUP($B182,[2]Sheet3!$G:$CZ,32,0)</f>
        <v>0</v>
      </c>
      <c r="AV182" s="14">
        <f>VLOOKUP($B182,[2]Sheet3!$G:$CZ,33,0)</f>
        <v>0</v>
      </c>
      <c r="AW182" s="14">
        <f>VLOOKUP($B182,[2]Sheet3!$G:$CZ,34,0)</f>
        <v>0</v>
      </c>
      <c r="AX182" s="14">
        <f>VLOOKUP($B182,[2]Sheet3!$G:$CZ,35,0)</f>
        <v>0</v>
      </c>
      <c r="AY182" s="14">
        <f>VLOOKUP($B182,[2]Sheet3!$G:$CZ,36,0)</f>
        <v>0</v>
      </c>
      <c r="AZ182" s="14">
        <f>VLOOKUP($B182,[2]Sheet3!$G:$CZ,37,0)</f>
        <v>0</v>
      </c>
      <c r="BA182" s="14">
        <f>VLOOKUP($B182,[2]Sheet3!$G:$CZ,38,0)</f>
        <v>0</v>
      </c>
      <c r="BB182" s="14">
        <f>VLOOKUP($B182,[2]Sheet3!$G:$CZ,39,0)</f>
        <v>0</v>
      </c>
      <c r="BC182" s="14">
        <f>VLOOKUP($B182,[2]Sheet3!$G:$CZ,40,0)</f>
        <v>0</v>
      </c>
      <c r="BD182" s="14">
        <f>VLOOKUP($B182,[2]Sheet3!$G:$CZ,41,0)</f>
        <v>0</v>
      </c>
      <c r="BE182" s="14">
        <f>VLOOKUP($B182,[2]Sheet3!$G:$CZ,42,0)</f>
        <v>0</v>
      </c>
      <c r="BF182" s="14">
        <f>VLOOKUP($B182,[2]Sheet3!$G:$CZ,43,0)</f>
        <v>0</v>
      </c>
      <c r="BG182" s="14">
        <f>VLOOKUP($B182,[2]Sheet3!$G:$CZ,44,0)</f>
        <v>0</v>
      </c>
      <c r="BH182" s="14">
        <f>VLOOKUP($B182,[2]Sheet3!$G:$CZ,45,0)</f>
        <v>0</v>
      </c>
      <c r="BI182" s="14">
        <f>VLOOKUP($B182,[2]Sheet3!$G:$CZ,46,0)</f>
        <v>0</v>
      </c>
      <c r="BJ182" s="14">
        <f>VLOOKUP($B182,[2]Sheet3!$G:$CZ,47,0)</f>
        <v>0</v>
      </c>
      <c r="BK182" s="14">
        <f>VLOOKUP($B182,[2]Sheet3!$G:$CZ,48,0)</f>
        <v>0</v>
      </c>
      <c r="BL182" s="14">
        <f>VLOOKUP($B182,[2]Sheet3!$G:$CZ,49,0)</f>
        <v>0</v>
      </c>
      <c r="BM182" s="14">
        <f>VLOOKUP($B182,[2]Sheet3!$G:$CZ,50,0)</f>
        <v>0</v>
      </c>
      <c r="BN182" s="14">
        <f>VLOOKUP($B182,[2]Sheet3!$G:$CZ,51,0)</f>
        <v>0</v>
      </c>
      <c r="BO182" s="14">
        <f>VLOOKUP($B182,[2]Sheet3!$G:$CZ,52,0)</f>
        <v>0</v>
      </c>
      <c r="BP182" s="14">
        <f>VLOOKUP($B182,[2]Sheet3!$G:$CZ,53,0)</f>
        <v>0</v>
      </c>
      <c r="BQ182" s="14">
        <f>VLOOKUP($B182,[2]Sheet3!$G:$CZ,54,0)</f>
        <v>0</v>
      </c>
      <c r="BR182" s="14">
        <f>VLOOKUP($B182,[2]Sheet3!$G:$CZ,55,0)</f>
        <v>0</v>
      </c>
      <c r="BS182" s="14">
        <f>VLOOKUP($B182,[2]Sheet3!$G:$CZ,56,0)</f>
        <v>0</v>
      </c>
      <c r="BT182" s="14">
        <f>VLOOKUP($B182,[2]Sheet3!$G:$CZ,57,0)</f>
        <v>0</v>
      </c>
      <c r="BU182" s="14">
        <f>VLOOKUP($B182,[2]Sheet3!$G:$CZ,58,0)</f>
        <v>0</v>
      </c>
      <c r="BV182" s="14">
        <f>VLOOKUP($B182,[2]Sheet3!$G:$CZ,59,0)</f>
        <v>0</v>
      </c>
      <c r="BW182" s="14">
        <f>VLOOKUP($B182,[2]Sheet3!$G:$CZ,60,0)</f>
        <v>0</v>
      </c>
      <c r="BX182" s="14">
        <f>VLOOKUP($B182,[2]Sheet3!$G:$CZ,61,0)</f>
        <v>0</v>
      </c>
      <c r="BY182" s="14">
        <f>VLOOKUP($B182,[2]Sheet3!$G:$CZ,62,0)</f>
        <v>0</v>
      </c>
      <c r="BZ182" s="14">
        <f>VLOOKUP($B182,[2]Sheet3!$G:$CZ,63,0)</f>
        <v>0</v>
      </c>
      <c r="CA182" s="14">
        <f>VLOOKUP($B182,[2]Sheet3!$G:$CZ,64,0)</f>
        <v>0</v>
      </c>
      <c r="CB182" s="14">
        <f>VLOOKUP($B182,[2]Sheet3!$G:$CZ,65,0)</f>
        <v>0</v>
      </c>
      <c r="CC182" s="14">
        <f>VLOOKUP($B182,[2]Sheet3!$G:$CZ,66,0)</f>
        <v>0</v>
      </c>
      <c r="CD182" s="14">
        <f>VLOOKUP($B182,[2]Sheet3!$G:$CZ,67,0)</f>
        <v>0</v>
      </c>
      <c r="CE182" s="14">
        <f>VLOOKUP($B182,[2]Sheet3!$G:$CZ,68,0)</f>
        <v>0</v>
      </c>
      <c r="CF182" s="14">
        <f>VLOOKUP($B182,[2]Sheet3!$G:$CZ,69,0)</f>
        <v>0</v>
      </c>
      <c r="CG182" s="14">
        <f>VLOOKUP($B182,[2]Sheet3!$G:$CZ,70,0)</f>
        <v>0</v>
      </c>
      <c r="CH182" s="14">
        <f>VLOOKUP($B182,[2]Sheet3!$G:$CZ,71,0)</f>
        <v>0</v>
      </c>
      <c r="CI182" s="14">
        <f>VLOOKUP($B182,[2]Sheet3!$G:$CZ,72,0)</f>
        <v>0</v>
      </c>
      <c r="CJ182" s="14">
        <f>VLOOKUP($B182,[2]Sheet3!$G:$CZ,73,0)</f>
        <v>0</v>
      </c>
      <c r="CK182" s="14">
        <f>VLOOKUP($B182,[2]Sheet3!$G:$CZ,74,0)</f>
        <v>0</v>
      </c>
      <c r="CL182" s="14">
        <f>VLOOKUP($B182,[2]Sheet3!$G:$CZ,75,0)</f>
        <v>0</v>
      </c>
      <c r="CM182" s="14">
        <f>VLOOKUP($B182,[2]Sheet3!$G:$CZ,76,0)</f>
        <v>0</v>
      </c>
      <c r="CN182" s="14">
        <f>VLOOKUP($B182,[2]Sheet3!$G:$CZ,77,0)</f>
        <v>0</v>
      </c>
      <c r="CO182" s="14">
        <f>VLOOKUP($B182,[2]Sheet3!$G:$CZ,78,0)</f>
        <v>0</v>
      </c>
      <c r="CP182" s="14">
        <f>VLOOKUP($B182,[2]Sheet3!$G:$CZ,79,0)</f>
        <v>0</v>
      </c>
      <c r="CQ182" s="14">
        <f>VLOOKUP($B182,[2]Sheet3!$G:$CZ,80,0)</f>
        <v>0</v>
      </c>
      <c r="CR182" s="14">
        <f>VLOOKUP($B182,[2]Sheet3!$G:$CZ,81,0)</f>
        <v>0</v>
      </c>
      <c r="CS182" s="14">
        <f>VLOOKUP($B182,[2]Sheet3!$G:$CZ,82,0)</f>
        <v>0</v>
      </c>
      <c r="CT182" s="14">
        <f>VLOOKUP($B182,[2]Sheet3!$G:$CZ,83,0)</f>
        <v>0</v>
      </c>
      <c r="CU182" s="14">
        <f>VLOOKUP($B182,[2]Sheet3!$G:$CZ,84,0)</f>
        <v>0</v>
      </c>
      <c r="CV182" s="14">
        <f>VLOOKUP($B182,[2]Sheet3!$G:$CZ,85,0)</f>
        <v>0</v>
      </c>
      <c r="CW182" s="14">
        <f>VLOOKUP($B182,[2]Sheet3!$G:$CZ,86,0)</f>
        <v>0</v>
      </c>
      <c r="CX182" s="14">
        <f>VLOOKUP($B182,[2]Sheet3!$G:$CZ,87,0)</f>
        <v>0</v>
      </c>
      <c r="CY182" s="14">
        <f>VLOOKUP($B182,[2]Sheet3!$G:$CZ,88,0)</f>
        <v>0</v>
      </c>
      <c r="CZ182" s="14">
        <f>VLOOKUP($B182,[2]Sheet3!$G:$CZ,89,0)</f>
        <v>0</v>
      </c>
      <c r="DA182" s="14">
        <f>VLOOKUP($B182,[2]Sheet3!$G:$CZ,90,0)</f>
        <v>0</v>
      </c>
      <c r="DB182" s="14">
        <f>VLOOKUP($B182,[2]Sheet3!$G:$CZ,91,0)</f>
        <v>0</v>
      </c>
      <c r="DC182" s="14">
        <f>VLOOKUP($B182,[2]Sheet3!$G:$CZ,92,0)</f>
        <v>0</v>
      </c>
      <c r="DD182" s="14">
        <f>VLOOKUP($B182,[2]Sheet3!$G:$CZ,93,0)</f>
        <v>0</v>
      </c>
      <c r="DE182" s="14">
        <f>VLOOKUP($B182,[2]Sheet3!$G:$CZ,94,0)</f>
        <v>0</v>
      </c>
      <c r="DF182" s="14">
        <f>VLOOKUP($B182,[2]Sheet3!$G:$CZ,95,0)</f>
        <v>0</v>
      </c>
      <c r="DG182" s="14">
        <f>VLOOKUP($B182,[2]Sheet3!$G:$CZ,96,0)</f>
        <v>0</v>
      </c>
      <c r="DH182" s="14">
        <f>VLOOKUP($B182,[2]Sheet3!$G:$CZ,97,0)</f>
        <v>0</v>
      </c>
      <c r="DI182" s="14">
        <f>VLOOKUP($B182,[2]Sheet3!$G:$CZ,98,0)</f>
        <v>0</v>
      </c>
    </row>
    <row r="183" spans="1:113" x14ac:dyDescent="0.3">
      <c r="A183" s="9" t="str">
        <f t="shared" si="6"/>
        <v>N43008</v>
      </c>
      <c r="B183" s="15" t="s">
        <v>234</v>
      </c>
      <c r="C183" s="15" t="s">
        <v>235</v>
      </c>
      <c r="F183" s="7" t="s">
        <v>15</v>
      </c>
      <c r="G183" s="12" t="s">
        <v>3678</v>
      </c>
      <c r="H183" s="12" t="str">
        <f>VLOOKUP($B183,[1]Sheet1!$A:$G,5,0)</f>
        <v>harsh.ahuja@redingtongroup.com</v>
      </c>
      <c r="I183" s="12" t="str">
        <f>VLOOKUP($B183,[1]Sheet1!$A:$G,7,0)</f>
        <v>sidharth.eknath@redingtongroup.com</v>
      </c>
      <c r="J183" s="12" t="s">
        <v>82</v>
      </c>
      <c r="K183" s="7"/>
      <c r="L183" s="7"/>
      <c r="M183" s="8"/>
      <c r="N183" s="7" t="str">
        <f t="shared" si="7"/>
        <v>harsh.ahuja@redingtongroup.com; sidharth.eknath@redingtongroup.com; nilesh.phirke@redingtongroup.com;christopher.joseph@redingtongroup.com</v>
      </c>
      <c r="O183" s="7" t="str">
        <f t="shared" si="8"/>
        <v>N43008</v>
      </c>
      <c r="P183" s="8" t="s">
        <v>5215</v>
      </c>
      <c r="Q183" s="14">
        <f>VLOOKUP($B183,[2]Sheet3!$G:$CZ,2,0)</f>
        <v>2400302493</v>
      </c>
      <c r="R183" s="14">
        <f>VLOOKUP($B183,[2]Sheet3!$G:$CZ,3,0)</f>
        <v>2400302499</v>
      </c>
      <c r="S183" s="14">
        <f>VLOOKUP($B183,[2]Sheet3!$G:$CZ,4,0)</f>
        <v>2400304779</v>
      </c>
      <c r="T183" s="14">
        <f>VLOOKUP($B183,[2]Sheet3!$G:$CZ,5,0)</f>
        <v>2400302512</v>
      </c>
      <c r="U183" s="14">
        <f>VLOOKUP($B183,[2]Sheet3!$G:$CZ,6,0)</f>
        <v>2400302496</v>
      </c>
      <c r="V183" s="14">
        <f>VLOOKUP($B183,[2]Sheet3!$G:$CZ,7,0)</f>
        <v>2400302502</v>
      </c>
      <c r="W183" s="14">
        <f>VLOOKUP($B183,[2]Sheet3!$G:$CZ,8,0)</f>
        <v>2400304589</v>
      </c>
      <c r="X183" s="14">
        <f>VLOOKUP($B183,[2]Sheet3!$G:$CZ,9,0)</f>
        <v>2400304620</v>
      </c>
      <c r="Y183" s="14">
        <f>VLOOKUP($B183,[2]Sheet3!$G:$CZ,10,0)</f>
        <v>2400305634</v>
      </c>
      <c r="Z183" s="14">
        <f>VLOOKUP($B183,[2]Sheet3!$G:$CZ,11,0)</f>
        <v>2400305648</v>
      </c>
      <c r="AA183" s="14">
        <f>VLOOKUP($B183,[2]Sheet3!$G:$CZ,12,0)</f>
        <v>2400299652</v>
      </c>
      <c r="AB183" s="14">
        <f>VLOOKUP($B183,[2]Sheet3!$G:$CZ,13,0)</f>
        <v>0</v>
      </c>
      <c r="AC183" s="14">
        <f>VLOOKUP($B183,[2]Sheet3!$G:$CZ,14,0)</f>
        <v>0</v>
      </c>
      <c r="AD183" s="14">
        <f>VLOOKUP($B183,[2]Sheet3!$G:$CZ,15,0)</f>
        <v>0</v>
      </c>
      <c r="AE183" s="14">
        <f>VLOOKUP($B183,[2]Sheet3!$G:$CZ,16,0)</f>
        <v>0</v>
      </c>
      <c r="AF183" s="14">
        <f>VLOOKUP($B183,[2]Sheet3!$G:$CZ,17,0)</f>
        <v>0</v>
      </c>
      <c r="AG183" s="14">
        <f>VLOOKUP($B183,[2]Sheet3!$G:$CZ,18,0)</f>
        <v>0</v>
      </c>
      <c r="AH183" s="14">
        <f>VLOOKUP($B183,[2]Sheet3!$G:$CZ,19,0)</f>
        <v>0</v>
      </c>
      <c r="AI183" s="14">
        <f>VLOOKUP($B183,[2]Sheet3!$G:$CZ,20,0)</f>
        <v>0</v>
      </c>
      <c r="AJ183" s="14">
        <f>VLOOKUP($B183,[2]Sheet3!$G:$CZ,21,0)</f>
        <v>0</v>
      </c>
      <c r="AK183" s="14">
        <f>VLOOKUP($B183,[2]Sheet3!$G:$CZ,22,0)</f>
        <v>0</v>
      </c>
      <c r="AL183" s="14">
        <f>VLOOKUP($B183,[2]Sheet3!$G:$CZ,23,0)</f>
        <v>0</v>
      </c>
      <c r="AM183" s="14">
        <f>VLOOKUP($B183,[2]Sheet3!$G:$CZ,24,0)</f>
        <v>0</v>
      </c>
      <c r="AN183" s="14">
        <f>VLOOKUP($B183,[2]Sheet3!$G:$CZ,25,0)</f>
        <v>0</v>
      </c>
      <c r="AO183" s="14">
        <f>VLOOKUP($B183,[2]Sheet3!$G:$CZ,26,0)</f>
        <v>0</v>
      </c>
      <c r="AP183" s="14">
        <f>VLOOKUP($B183,[2]Sheet3!$G:$CZ,27,0)</f>
        <v>0</v>
      </c>
      <c r="AQ183" s="14">
        <f>VLOOKUP($B183,[2]Sheet3!$G:$CZ,28,0)</f>
        <v>0</v>
      </c>
      <c r="AR183" s="14">
        <f>VLOOKUP($B183,[2]Sheet3!$G:$CZ,29,0)</f>
        <v>0</v>
      </c>
      <c r="AS183" s="14">
        <f>VLOOKUP($B183,[2]Sheet3!$G:$CZ,30,0)</f>
        <v>0</v>
      </c>
      <c r="AT183" s="14">
        <f>VLOOKUP($B183,[2]Sheet3!$G:$CZ,31,0)</f>
        <v>0</v>
      </c>
      <c r="AU183" s="14">
        <f>VLOOKUP($B183,[2]Sheet3!$G:$CZ,32,0)</f>
        <v>0</v>
      </c>
      <c r="AV183" s="14">
        <f>VLOOKUP($B183,[2]Sheet3!$G:$CZ,33,0)</f>
        <v>0</v>
      </c>
      <c r="AW183" s="14">
        <f>VLOOKUP($B183,[2]Sheet3!$G:$CZ,34,0)</f>
        <v>0</v>
      </c>
      <c r="AX183" s="14">
        <f>VLOOKUP($B183,[2]Sheet3!$G:$CZ,35,0)</f>
        <v>0</v>
      </c>
      <c r="AY183" s="14">
        <f>VLOOKUP($B183,[2]Sheet3!$G:$CZ,36,0)</f>
        <v>0</v>
      </c>
      <c r="AZ183" s="14">
        <f>VLOOKUP($B183,[2]Sheet3!$G:$CZ,37,0)</f>
        <v>0</v>
      </c>
      <c r="BA183" s="14">
        <f>VLOOKUP($B183,[2]Sheet3!$G:$CZ,38,0)</f>
        <v>0</v>
      </c>
      <c r="BB183" s="14">
        <f>VLOOKUP($B183,[2]Sheet3!$G:$CZ,39,0)</f>
        <v>0</v>
      </c>
      <c r="BC183" s="14">
        <f>VLOOKUP($B183,[2]Sheet3!$G:$CZ,40,0)</f>
        <v>0</v>
      </c>
      <c r="BD183" s="14">
        <f>VLOOKUP($B183,[2]Sheet3!$G:$CZ,41,0)</f>
        <v>0</v>
      </c>
      <c r="BE183" s="14">
        <f>VLOOKUP($B183,[2]Sheet3!$G:$CZ,42,0)</f>
        <v>0</v>
      </c>
      <c r="BF183" s="14">
        <f>VLOOKUP($B183,[2]Sheet3!$G:$CZ,43,0)</f>
        <v>0</v>
      </c>
      <c r="BG183" s="14">
        <f>VLOOKUP($B183,[2]Sheet3!$G:$CZ,44,0)</f>
        <v>0</v>
      </c>
      <c r="BH183" s="14">
        <f>VLOOKUP($B183,[2]Sheet3!$G:$CZ,45,0)</f>
        <v>0</v>
      </c>
      <c r="BI183" s="14">
        <f>VLOOKUP($B183,[2]Sheet3!$G:$CZ,46,0)</f>
        <v>0</v>
      </c>
      <c r="BJ183" s="14">
        <f>VLOOKUP($B183,[2]Sheet3!$G:$CZ,47,0)</f>
        <v>0</v>
      </c>
      <c r="BK183" s="14">
        <f>VLOOKUP($B183,[2]Sheet3!$G:$CZ,48,0)</f>
        <v>0</v>
      </c>
      <c r="BL183" s="14">
        <f>VLOOKUP($B183,[2]Sheet3!$G:$CZ,49,0)</f>
        <v>0</v>
      </c>
      <c r="BM183" s="14">
        <f>VLOOKUP($B183,[2]Sheet3!$G:$CZ,50,0)</f>
        <v>0</v>
      </c>
      <c r="BN183" s="14">
        <f>VLOOKUP($B183,[2]Sheet3!$G:$CZ,51,0)</f>
        <v>0</v>
      </c>
      <c r="BO183" s="14">
        <f>VLOOKUP($B183,[2]Sheet3!$G:$CZ,52,0)</f>
        <v>0</v>
      </c>
      <c r="BP183" s="14">
        <f>VLOOKUP($B183,[2]Sheet3!$G:$CZ,53,0)</f>
        <v>0</v>
      </c>
      <c r="BQ183" s="14">
        <f>VLOOKUP($B183,[2]Sheet3!$G:$CZ,54,0)</f>
        <v>0</v>
      </c>
      <c r="BR183" s="14">
        <f>VLOOKUP($B183,[2]Sheet3!$G:$CZ,55,0)</f>
        <v>0</v>
      </c>
      <c r="BS183" s="14">
        <f>VLOOKUP($B183,[2]Sheet3!$G:$CZ,56,0)</f>
        <v>0</v>
      </c>
      <c r="BT183" s="14">
        <f>VLOOKUP($B183,[2]Sheet3!$G:$CZ,57,0)</f>
        <v>0</v>
      </c>
      <c r="BU183" s="14">
        <f>VLOOKUP($B183,[2]Sheet3!$G:$CZ,58,0)</f>
        <v>0</v>
      </c>
      <c r="BV183" s="14">
        <f>VLOOKUP($B183,[2]Sheet3!$G:$CZ,59,0)</f>
        <v>0</v>
      </c>
      <c r="BW183" s="14">
        <f>VLOOKUP($B183,[2]Sheet3!$G:$CZ,60,0)</f>
        <v>0</v>
      </c>
      <c r="BX183" s="14">
        <f>VLOOKUP($B183,[2]Sheet3!$G:$CZ,61,0)</f>
        <v>0</v>
      </c>
      <c r="BY183" s="14">
        <f>VLOOKUP($B183,[2]Sheet3!$G:$CZ,62,0)</f>
        <v>0</v>
      </c>
      <c r="BZ183" s="14">
        <f>VLOOKUP($B183,[2]Sheet3!$G:$CZ,63,0)</f>
        <v>0</v>
      </c>
      <c r="CA183" s="14">
        <f>VLOOKUP($B183,[2]Sheet3!$G:$CZ,64,0)</f>
        <v>0</v>
      </c>
      <c r="CB183" s="14">
        <f>VLOOKUP($B183,[2]Sheet3!$G:$CZ,65,0)</f>
        <v>0</v>
      </c>
      <c r="CC183" s="14">
        <f>VLOOKUP($B183,[2]Sheet3!$G:$CZ,66,0)</f>
        <v>0</v>
      </c>
      <c r="CD183" s="14">
        <f>VLOOKUP($B183,[2]Sheet3!$G:$CZ,67,0)</f>
        <v>0</v>
      </c>
      <c r="CE183" s="14">
        <f>VLOOKUP($B183,[2]Sheet3!$G:$CZ,68,0)</f>
        <v>0</v>
      </c>
      <c r="CF183" s="14">
        <f>VLOOKUP($B183,[2]Sheet3!$G:$CZ,69,0)</f>
        <v>0</v>
      </c>
      <c r="CG183" s="14">
        <f>VLOOKUP($B183,[2]Sheet3!$G:$CZ,70,0)</f>
        <v>0</v>
      </c>
      <c r="CH183" s="14">
        <f>VLOOKUP($B183,[2]Sheet3!$G:$CZ,71,0)</f>
        <v>0</v>
      </c>
      <c r="CI183" s="14">
        <f>VLOOKUP($B183,[2]Sheet3!$G:$CZ,72,0)</f>
        <v>0</v>
      </c>
      <c r="CJ183" s="14">
        <f>VLOOKUP($B183,[2]Sheet3!$G:$CZ,73,0)</f>
        <v>0</v>
      </c>
      <c r="CK183" s="14">
        <f>VLOOKUP($B183,[2]Sheet3!$G:$CZ,74,0)</f>
        <v>0</v>
      </c>
      <c r="CL183" s="14">
        <f>VLOOKUP($B183,[2]Sheet3!$G:$CZ,75,0)</f>
        <v>0</v>
      </c>
      <c r="CM183" s="14">
        <f>VLOOKUP($B183,[2]Sheet3!$G:$CZ,76,0)</f>
        <v>0</v>
      </c>
      <c r="CN183" s="14">
        <f>VLOOKUP($B183,[2]Sheet3!$G:$CZ,77,0)</f>
        <v>0</v>
      </c>
      <c r="CO183" s="14">
        <f>VLOOKUP($B183,[2]Sheet3!$G:$CZ,78,0)</f>
        <v>0</v>
      </c>
      <c r="CP183" s="14">
        <f>VLOOKUP($B183,[2]Sheet3!$G:$CZ,79,0)</f>
        <v>0</v>
      </c>
      <c r="CQ183" s="14">
        <f>VLOOKUP($B183,[2]Sheet3!$G:$CZ,80,0)</f>
        <v>0</v>
      </c>
      <c r="CR183" s="14">
        <f>VLOOKUP($B183,[2]Sheet3!$G:$CZ,81,0)</f>
        <v>0</v>
      </c>
      <c r="CS183" s="14">
        <f>VLOOKUP($B183,[2]Sheet3!$G:$CZ,82,0)</f>
        <v>0</v>
      </c>
      <c r="CT183" s="14">
        <f>VLOOKUP($B183,[2]Sheet3!$G:$CZ,83,0)</f>
        <v>0</v>
      </c>
      <c r="CU183" s="14">
        <f>VLOOKUP($B183,[2]Sheet3!$G:$CZ,84,0)</f>
        <v>0</v>
      </c>
      <c r="CV183" s="14">
        <f>VLOOKUP($B183,[2]Sheet3!$G:$CZ,85,0)</f>
        <v>0</v>
      </c>
      <c r="CW183" s="14">
        <f>VLOOKUP($B183,[2]Sheet3!$G:$CZ,86,0)</f>
        <v>0</v>
      </c>
      <c r="CX183" s="14">
        <f>VLOOKUP($B183,[2]Sheet3!$G:$CZ,87,0)</f>
        <v>0</v>
      </c>
      <c r="CY183" s="14">
        <f>VLOOKUP($B183,[2]Sheet3!$G:$CZ,88,0)</f>
        <v>0</v>
      </c>
      <c r="CZ183" s="14">
        <f>VLOOKUP($B183,[2]Sheet3!$G:$CZ,89,0)</f>
        <v>0</v>
      </c>
      <c r="DA183" s="14">
        <f>VLOOKUP($B183,[2]Sheet3!$G:$CZ,90,0)</f>
        <v>0</v>
      </c>
      <c r="DB183" s="14">
        <f>VLOOKUP($B183,[2]Sheet3!$G:$CZ,91,0)</f>
        <v>0</v>
      </c>
      <c r="DC183" s="14">
        <f>VLOOKUP($B183,[2]Sheet3!$G:$CZ,92,0)</f>
        <v>0</v>
      </c>
      <c r="DD183" s="14">
        <f>VLOOKUP($B183,[2]Sheet3!$G:$CZ,93,0)</f>
        <v>0</v>
      </c>
      <c r="DE183" s="14">
        <f>VLOOKUP($B183,[2]Sheet3!$G:$CZ,94,0)</f>
        <v>0</v>
      </c>
      <c r="DF183" s="14">
        <f>VLOOKUP($B183,[2]Sheet3!$G:$CZ,95,0)</f>
        <v>0</v>
      </c>
      <c r="DG183" s="14">
        <f>VLOOKUP($B183,[2]Sheet3!$G:$CZ,96,0)</f>
        <v>0</v>
      </c>
      <c r="DH183" s="14">
        <f>VLOOKUP($B183,[2]Sheet3!$G:$CZ,97,0)</f>
        <v>0</v>
      </c>
      <c r="DI183" s="14">
        <f>VLOOKUP($B183,[2]Sheet3!$G:$CZ,98,0)</f>
        <v>0</v>
      </c>
    </row>
    <row r="184" spans="1:113" x14ac:dyDescent="0.3">
      <c r="A184" s="9" t="str">
        <f t="shared" si="6"/>
        <v>E34234</v>
      </c>
      <c r="B184" s="15" t="s">
        <v>1018</v>
      </c>
      <c r="C184" s="15" t="s">
        <v>1019</v>
      </c>
      <c r="F184" s="7" t="s">
        <v>15</v>
      </c>
      <c r="G184" s="12" t="s">
        <v>3679</v>
      </c>
      <c r="H184" s="12" t="str">
        <f>VLOOKUP($B184,[1]Sheet1!$A:$G,5,0)</f>
        <v>pankaj.ahujaM@redingtongroup.com</v>
      </c>
      <c r="I184" s="12" t="str">
        <f>VLOOKUP($B184,[1]Sheet1!$A:$G,7,0)</f>
        <v>jaswinder.singh@redingtongroup.com</v>
      </c>
      <c r="J184" s="12" t="s">
        <v>82</v>
      </c>
      <c r="K184" s="7"/>
      <c r="L184" s="7"/>
      <c r="M184" s="8"/>
      <c r="N184" s="7" t="str">
        <f t="shared" si="7"/>
        <v>pankaj.ahujaM@redingtongroup.com; jaswinder.singh@redingtongroup.com; nilesh.phirke@redingtongroup.com;christopher.joseph@redingtongroup.com</v>
      </c>
      <c r="O184" s="7" t="str">
        <f t="shared" si="8"/>
        <v>E34234</v>
      </c>
      <c r="P184" s="8" t="s">
        <v>5215</v>
      </c>
      <c r="Q184" s="14">
        <f>VLOOKUP($B184,[2]Sheet3!$G:$CZ,2,0)</f>
        <v>2400301528</v>
      </c>
      <c r="R184" s="14">
        <f>VLOOKUP($B184,[2]Sheet3!$G:$CZ,3,0)</f>
        <v>0</v>
      </c>
      <c r="S184" s="14">
        <f>VLOOKUP($B184,[2]Sheet3!$G:$CZ,4,0)</f>
        <v>0</v>
      </c>
      <c r="T184" s="14">
        <f>VLOOKUP($B184,[2]Sheet3!$G:$CZ,5,0)</f>
        <v>0</v>
      </c>
      <c r="U184" s="14">
        <f>VLOOKUP($B184,[2]Sheet3!$G:$CZ,6,0)</f>
        <v>0</v>
      </c>
      <c r="V184" s="14">
        <f>VLOOKUP($B184,[2]Sheet3!$G:$CZ,7,0)</f>
        <v>0</v>
      </c>
      <c r="W184" s="14">
        <f>VLOOKUP($B184,[2]Sheet3!$G:$CZ,8,0)</f>
        <v>0</v>
      </c>
      <c r="X184" s="14">
        <f>VLOOKUP($B184,[2]Sheet3!$G:$CZ,9,0)</f>
        <v>0</v>
      </c>
      <c r="Y184" s="14">
        <f>VLOOKUP($B184,[2]Sheet3!$G:$CZ,10,0)</f>
        <v>0</v>
      </c>
      <c r="Z184" s="14">
        <f>VLOOKUP($B184,[2]Sheet3!$G:$CZ,11,0)</f>
        <v>0</v>
      </c>
      <c r="AA184" s="14">
        <f>VLOOKUP($B184,[2]Sheet3!$G:$CZ,12,0)</f>
        <v>0</v>
      </c>
      <c r="AB184" s="14">
        <f>VLOOKUP($B184,[2]Sheet3!$G:$CZ,13,0)</f>
        <v>0</v>
      </c>
      <c r="AC184" s="14">
        <f>VLOOKUP($B184,[2]Sheet3!$G:$CZ,14,0)</f>
        <v>0</v>
      </c>
      <c r="AD184" s="14">
        <f>VLOOKUP($B184,[2]Sheet3!$G:$CZ,15,0)</f>
        <v>0</v>
      </c>
      <c r="AE184" s="14">
        <f>VLOOKUP($B184,[2]Sheet3!$G:$CZ,16,0)</f>
        <v>0</v>
      </c>
      <c r="AF184" s="14">
        <f>VLOOKUP($B184,[2]Sheet3!$G:$CZ,17,0)</f>
        <v>0</v>
      </c>
      <c r="AG184" s="14">
        <f>VLOOKUP($B184,[2]Sheet3!$G:$CZ,18,0)</f>
        <v>0</v>
      </c>
      <c r="AH184" s="14">
        <f>VLOOKUP($B184,[2]Sheet3!$G:$CZ,19,0)</f>
        <v>0</v>
      </c>
      <c r="AI184" s="14">
        <f>VLOOKUP($B184,[2]Sheet3!$G:$CZ,20,0)</f>
        <v>0</v>
      </c>
      <c r="AJ184" s="14">
        <f>VLOOKUP($B184,[2]Sheet3!$G:$CZ,21,0)</f>
        <v>0</v>
      </c>
      <c r="AK184" s="14">
        <f>VLOOKUP($B184,[2]Sheet3!$G:$CZ,22,0)</f>
        <v>0</v>
      </c>
      <c r="AL184" s="14">
        <f>VLOOKUP($B184,[2]Sheet3!$G:$CZ,23,0)</f>
        <v>0</v>
      </c>
      <c r="AM184" s="14">
        <f>VLOOKUP($B184,[2]Sheet3!$G:$CZ,24,0)</f>
        <v>0</v>
      </c>
      <c r="AN184" s="14">
        <f>VLOOKUP($B184,[2]Sheet3!$G:$CZ,25,0)</f>
        <v>0</v>
      </c>
      <c r="AO184" s="14">
        <f>VLOOKUP($B184,[2]Sheet3!$G:$CZ,26,0)</f>
        <v>0</v>
      </c>
      <c r="AP184" s="14">
        <f>VLOOKUP($B184,[2]Sheet3!$G:$CZ,27,0)</f>
        <v>0</v>
      </c>
      <c r="AQ184" s="14">
        <f>VLOOKUP($B184,[2]Sheet3!$G:$CZ,28,0)</f>
        <v>0</v>
      </c>
      <c r="AR184" s="14">
        <f>VLOOKUP($B184,[2]Sheet3!$G:$CZ,29,0)</f>
        <v>0</v>
      </c>
      <c r="AS184" s="14">
        <f>VLOOKUP($B184,[2]Sheet3!$G:$CZ,30,0)</f>
        <v>0</v>
      </c>
      <c r="AT184" s="14">
        <f>VLOOKUP($B184,[2]Sheet3!$G:$CZ,31,0)</f>
        <v>0</v>
      </c>
      <c r="AU184" s="14">
        <f>VLOOKUP($B184,[2]Sheet3!$G:$CZ,32,0)</f>
        <v>0</v>
      </c>
      <c r="AV184" s="14">
        <f>VLOOKUP($B184,[2]Sheet3!$G:$CZ,33,0)</f>
        <v>0</v>
      </c>
      <c r="AW184" s="14">
        <f>VLOOKUP($B184,[2]Sheet3!$G:$CZ,34,0)</f>
        <v>0</v>
      </c>
      <c r="AX184" s="14">
        <f>VLOOKUP($B184,[2]Sheet3!$G:$CZ,35,0)</f>
        <v>0</v>
      </c>
      <c r="AY184" s="14">
        <f>VLOOKUP($B184,[2]Sheet3!$G:$CZ,36,0)</f>
        <v>0</v>
      </c>
      <c r="AZ184" s="14">
        <f>VLOOKUP($B184,[2]Sheet3!$G:$CZ,37,0)</f>
        <v>0</v>
      </c>
      <c r="BA184" s="14">
        <f>VLOOKUP($B184,[2]Sheet3!$G:$CZ,38,0)</f>
        <v>0</v>
      </c>
      <c r="BB184" s="14">
        <f>VLOOKUP($B184,[2]Sheet3!$G:$CZ,39,0)</f>
        <v>0</v>
      </c>
      <c r="BC184" s="14">
        <f>VLOOKUP($B184,[2]Sheet3!$G:$CZ,40,0)</f>
        <v>0</v>
      </c>
      <c r="BD184" s="14">
        <f>VLOOKUP($B184,[2]Sheet3!$G:$CZ,41,0)</f>
        <v>0</v>
      </c>
      <c r="BE184" s="14">
        <f>VLOOKUP($B184,[2]Sheet3!$G:$CZ,42,0)</f>
        <v>0</v>
      </c>
      <c r="BF184" s="14">
        <f>VLOOKUP($B184,[2]Sheet3!$G:$CZ,43,0)</f>
        <v>0</v>
      </c>
      <c r="BG184" s="14">
        <f>VLOOKUP($B184,[2]Sheet3!$G:$CZ,44,0)</f>
        <v>0</v>
      </c>
      <c r="BH184" s="14">
        <f>VLOOKUP($B184,[2]Sheet3!$G:$CZ,45,0)</f>
        <v>0</v>
      </c>
      <c r="BI184" s="14">
        <f>VLOOKUP($B184,[2]Sheet3!$G:$CZ,46,0)</f>
        <v>0</v>
      </c>
      <c r="BJ184" s="14">
        <f>VLOOKUP($B184,[2]Sheet3!$G:$CZ,47,0)</f>
        <v>0</v>
      </c>
      <c r="BK184" s="14">
        <f>VLOOKUP($B184,[2]Sheet3!$G:$CZ,48,0)</f>
        <v>0</v>
      </c>
      <c r="BL184" s="14">
        <f>VLOOKUP($B184,[2]Sheet3!$G:$CZ,49,0)</f>
        <v>0</v>
      </c>
      <c r="BM184" s="14">
        <f>VLOOKUP($B184,[2]Sheet3!$G:$CZ,50,0)</f>
        <v>0</v>
      </c>
      <c r="BN184" s="14">
        <f>VLOOKUP($B184,[2]Sheet3!$G:$CZ,51,0)</f>
        <v>0</v>
      </c>
      <c r="BO184" s="14">
        <f>VLOOKUP($B184,[2]Sheet3!$G:$CZ,52,0)</f>
        <v>0</v>
      </c>
      <c r="BP184" s="14">
        <f>VLOOKUP($B184,[2]Sheet3!$G:$CZ,53,0)</f>
        <v>0</v>
      </c>
      <c r="BQ184" s="14">
        <f>VLOOKUP($B184,[2]Sheet3!$G:$CZ,54,0)</f>
        <v>0</v>
      </c>
      <c r="BR184" s="14">
        <f>VLOOKUP($B184,[2]Sheet3!$G:$CZ,55,0)</f>
        <v>0</v>
      </c>
      <c r="BS184" s="14">
        <f>VLOOKUP($B184,[2]Sheet3!$G:$CZ,56,0)</f>
        <v>0</v>
      </c>
      <c r="BT184" s="14">
        <f>VLOOKUP($B184,[2]Sheet3!$G:$CZ,57,0)</f>
        <v>0</v>
      </c>
      <c r="BU184" s="14">
        <f>VLOOKUP($B184,[2]Sheet3!$G:$CZ,58,0)</f>
        <v>0</v>
      </c>
      <c r="BV184" s="14">
        <f>VLOOKUP($B184,[2]Sheet3!$G:$CZ,59,0)</f>
        <v>0</v>
      </c>
      <c r="BW184" s="14">
        <f>VLOOKUP($B184,[2]Sheet3!$G:$CZ,60,0)</f>
        <v>0</v>
      </c>
      <c r="BX184" s="14">
        <f>VLOOKUP($B184,[2]Sheet3!$G:$CZ,61,0)</f>
        <v>0</v>
      </c>
      <c r="BY184" s="14">
        <f>VLOOKUP($B184,[2]Sheet3!$G:$CZ,62,0)</f>
        <v>0</v>
      </c>
      <c r="BZ184" s="14">
        <f>VLOOKUP($B184,[2]Sheet3!$G:$CZ,63,0)</f>
        <v>0</v>
      </c>
      <c r="CA184" s="14">
        <f>VLOOKUP($B184,[2]Sheet3!$G:$CZ,64,0)</f>
        <v>0</v>
      </c>
      <c r="CB184" s="14">
        <f>VLOOKUP($B184,[2]Sheet3!$G:$CZ,65,0)</f>
        <v>0</v>
      </c>
      <c r="CC184" s="14">
        <f>VLOOKUP($B184,[2]Sheet3!$G:$CZ,66,0)</f>
        <v>0</v>
      </c>
      <c r="CD184" s="14">
        <f>VLOOKUP($B184,[2]Sheet3!$G:$CZ,67,0)</f>
        <v>0</v>
      </c>
      <c r="CE184" s="14">
        <f>VLOOKUP($B184,[2]Sheet3!$G:$CZ,68,0)</f>
        <v>0</v>
      </c>
      <c r="CF184" s="14">
        <f>VLOOKUP($B184,[2]Sheet3!$G:$CZ,69,0)</f>
        <v>0</v>
      </c>
      <c r="CG184" s="14">
        <f>VLOOKUP($B184,[2]Sheet3!$G:$CZ,70,0)</f>
        <v>0</v>
      </c>
      <c r="CH184" s="14">
        <f>VLOOKUP($B184,[2]Sheet3!$G:$CZ,71,0)</f>
        <v>0</v>
      </c>
      <c r="CI184" s="14">
        <f>VLOOKUP($B184,[2]Sheet3!$G:$CZ,72,0)</f>
        <v>0</v>
      </c>
      <c r="CJ184" s="14">
        <f>VLOOKUP($B184,[2]Sheet3!$G:$CZ,73,0)</f>
        <v>0</v>
      </c>
      <c r="CK184" s="14">
        <f>VLOOKUP($B184,[2]Sheet3!$G:$CZ,74,0)</f>
        <v>0</v>
      </c>
      <c r="CL184" s="14">
        <f>VLOOKUP($B184,[2]Sheet3!$G:$CZ,75,0)</f>
        <v>0</v>
      </c>
      <c r="CM184" s="14">
        <f>VLOOKUP($B184,[2]Sheet3!$G:$CZ,76,0)</f>
        <v>0</v>
      </c>
      <c r="CN184" s="14">
        <f>VLOOKUP($B184,[2]Sheet3!$G:$CZ,77,0)</f>
        <v>0</v>
      </c>
      <c r="CO184" s="14">
        <f>VLOOKUP($B184,[2]Sheet3!$G:$CZ,78,0)</f>
        <v>0</v>
      </c>
      <c r="CP184" s="14">
        <f>VLOOKUP($B184,[2]Sheet3!$G:$CZ,79,0)</f>
        <v>0</v>
      </c>
      <c r="CQ184" s="14">
        <f>VLOOKUP($B184,[2]Sheet3!$G:$CZ,80,0)</f>
        <v>0</v>
      </c>
      <c r="CR184" s="14">
        <f>VLOOKUP($B184,[2]Sheet3!$G:$CZ,81,0)</f>
        <v>0</v>
      </c>
      <c r="CS184" s="14">
        <f>VLOOKUP($B184,[2]Sheet3!$G:$CZ,82,0)</f>
        <v>0</v>
      </c>
      <c r="CT184" s="14">
        <f>VLOOKUP($B184,[2]Sheet3!$G:$CZ,83,0)</f>
        <v>0</v>
      </c>
      <c r="CU184" s="14">
        <f>VLOOKUP($B184,[2]Sheet3!$G:$CZ,84,0)</f>
        <v>0</v>
      </c>
      <c r="CV184" s="14">
        <f>VLOOKUP($B184,[2]Sheet3!$G:$CZ,85,0)</f>
        <v>0</v>
      </c>
      <c r="CW184" s="14">
        <f>VLOOKUP($B184,[2]Sheet3!$G:$CZ,86,0)</f>
        <v>0</v>
      </c>
      <c r="CX184" s="14">
        <f>VLOOKUP($B184,[2]Sheet3!$G:$CZ,87,0)</f>
        <v>0</v>
      </c>
      <c r="CY184" s="14">
        <f>VLOOKUP($B184,[2]Sheet3!$G:$CZ,88,0)</f>
        <v>0</v>
      </c>
      <c r="CZ184" s="14">
        <f>VLOOKUP($B184,[2]Sheet3!$G:$CZ,89,0)</f>
        <v>0</v>
      </c>
      <c r="DA184" s="14">
        <f>VLOOKUP($B184,[2]Sheet3!$G:$CZ,90,0)</f>
        <v>0</v>
      </c>
      <c r="DB184" s="14">
        <f>VLOOKUP($B184,[2]Sheet3!$G:$CZ,91,0)</f>
        <v>0</v>
      </c>
      <c r="DC184" s="14">
        <f>VLOOKUP($B184,[2]Sheet3!$G:$CZ,92,0)</f>
        <v>0</v>
      </c>
      <c r="DD184" s="14">
        <f>VLOOKUP($B184,[2]Sheet3!$G:$CZ,93,0)</f>
        <v>0</v>
      </c>
      <c r="DE184" s="14">
        <f>VLOOKUP($B184,[2]Sheet3!$G:$CZ,94,0)</f>
        <v>0</v>
      </c>
      <c r="DF184" s="14">
        <f>VLOOKUP($B184,[2]Sheet3!$G:$CZ,95,0)</f>
        <v>0</v>
      </c>
      <c r="DG184" s="14">
        <f>VLOOKUP($B184,[2]Sheet3!$G:$CZ,96,0)</f>
        <v>0</v>
      </c>
      <c r="DH184" s="14">
        <f>VLOOKUP($B184,[2]Sheet3!$G:$CZ,97,0)</f>
        <v>0</v>
      </c>
      <c r="DI184" s="14">
        <f>VLOOKUP($B184,[2]Sheet3!$G:$CZ,98,0)</f>
        <v>0</v>
      </c>
    </row>
    <row r="185" spans="1:113" x14ac:dyDescent="0.3">
      <c r="A185" s="9" t="str">
        <f t="shared" si="6"/>
        <v>W13935</v>
      </c>
      <c r="B185" s="15" t="s">
        <v>1020</v>
      </c>
      <c r="C185" s="15" t="s">
        <v>1021</v>
      </c>
      <c r="F185" s="7" t="s">
        <v>15</v>
      </c>
      <c r="G185" s="12" t="s">
        <v>3680</v>
      </c>
      <c r="H185" s="12" t="str">
        <f>VLOOKUP($B185,[1]Sheet1!$A:$G,5,0)</f>
        <v>mahesh.more@redingtongroup.com</v>
      </c>
      <c r="I185" s="12" t="str">
        <f>VLOOKUP($B185,[1]Sheet1!$A:$G,7,0)</f>
        <v>rohan.vora@redingtongroup.com</v>
      </c>
      <c r="J185" s="12" t="s">
        <v>82</v>
      </c>
      <c r="K185" s="7"/>
      <c r="L185" s="7"/>
      <c r="M185" s="8"/>
      <c r="N185" s="7" t="str">
        <f t="shared" si="7"/>
        <v>mahesh.more@redingtongroup.com; rohan.vora@redingtongroup.com; nilesh.phirke@redingtongroup.com;christopher.joseph@redingtongroup.com</v>
      </c>
      <c r="O185" s="7" t="str">
        <f t="shared" si="8"/>
        <v>W13935</v>
      </c>
      <c r="P185" s="8" t="s">
        <v>5215</v>
      </c>
      <c r="Q185" s="14">
        <f>VLOOKUP($B185,[2]Sheet3!$G:$CZ,2,0)</f>
        <v>2400305940</v>
      </c>
      <c r="R185" s="14">
        <f>VLOOKUP($B185,[2]Sheet3!$G:$CZ,3,0)</f>
        <v>2400306033</v>
      </c>
      <c r="S185" s="14">
        <f>VLOOKUP($B185,[2]Sheet3!$G:$CZ,4,0)</f>
        <v>2400306029</v>
      </c>
      <c r="T185" s="14">
        <f>VLOOKUP($B185,[2]Sheet3!$G:$CZ,5,0)</f>
        <v>0</v>
      </c>
      <c r="U185" s="14">
        <f>VLOOKUP($B185,[2]Sheet3!$G:$CZ,6,0)</f>
        <v>0</v>
      </c>
      <c r="V185" s="14">
        <f>VLOOKUP($B185,[2]Sheet3!$G:$CZ,7,0)</f>
        <v>0</v>
      </c>
      <c r="W185" s="14">
        <f>VLOOKUP($B185,[2]Sheet3!$G:$CZ,8,0)</f>
        <v>0</v>
      </c>
      <c r="X185" s="14">
        <f>VLOOKUP($B185,[2]Sheet3!$G:$CZ,9,0)</f>
        <v>0</v>
      </c>
      <c r="Y185" s="14">
        <f>VLOOKUP($B185,[2]Sheet3!$G:$CZ,10,0)</f>
        <v>0</v>
      </c>
      <c r="Z185" s="14">
        <f>VLOOKUP($B185,[2]Sheet3!$G:$CZ,11,0)</f>
        <v>0</v>
      </c>
      <c r="AA185" s="14">
        <f>VLOOKUP($B185,[2]Sheet3!$G:$CZ,12,0)</f>
        <v>0</v>
      </c>
      <c r="AB185" s="14">
        <f>VLOOKUP($B185,[2]Sheet3!$G:$CZ,13,0)</f>
        <v>0</v>
      </c>
      <c r="AC185" s="14">
        <f>VLOOKUP($B185,[2]Sheet3!$G:$CZ,14,0)</f>
        <v>0</v>
      </c>
      <c r="AD185" s="14">
        <f>VLOOKUP($B185,[2]Sheet3!$G:$CZ,15,0)</f>
        <v>0</v>
      </c>
      <c r="AE185" s="14">
        <f>VLOOKUP($B185,[2]Sheet3!$G:$CZ,16,0)</f>
        <v>0</v>
      </c>
      <c r="AF185" s="14">
        <f>VLOOKUP($B185,[2]Sheet3!$G:$CZ,17,0)</f>
        <v>0</v>
      </c>
      <c r="AG185" s="14">
        <f>VLOOKUP($B185,[2]Sheet3!$G:$CZ,18,0)</f>
        <v>0</v>
      </c>
      <c r="AH185" s="14">
        <f>VLOOKUP($B185,[2]Sheet3!$G:$CZ,19,0)</f>
        <v>0</v>
      </c>
      <c r="AI185" s="14">
        <f>VLOOKUP($B185,[2]Sheet3!$G:$CZ,20,0)</f>
        <v>0</v>
      </c>
      <c r="AJ185" s="14">
        <f>VLOOKUP($B185,[2]Sheet3!$G:$CZ,21,0)</f>
        <v>0</v>
      </c>
      <c r="AK185" s="14">
        <f>VLOOKUP($B185,[2]Sheet3!$G:$CZ,22,0)</f>
        <v>0</v>
      </c>
      <c r="AL185" s="14">
        <f>VLOOKUP($B185,[2]Sheet3!$G:$CZ,23,0)</f>
        <v>0</v>
      </c>
      <c r="AM185" s="14">
        <f>VLOOKUP($B185,[2]Sheet3!$G:$CZ,24,0)</f>
        <v>0</v>
      </c>
      <c r="AN185" s="14">
        <f>VLOOKUP($B185,[2]Sheet3!$G:$CZ,25,0)</f>
        <v>0</v>
      </c>
      <c r="AO185" s="14">
        <f>VLOOKUP($B185,[2]Sheet3!$G:$CZ,26,0)</f>
        <v>0</v>
      </c>
      <c r="AP185" s="14">
        <f>VLOOKUP($B185,[2]Sheet3!$G:$CZ,27,0)</f>
        <v>0</v>
      </c>
      <c r="AQ185" s="14">
        <f>VLOOKUP($B185,[2]Sheet3!$G:$CZ,28,0)</f>
        <v>0</v>
      </c>
      <c r="AR185" s="14">
        <f>VLOOKUP($B185,[2]Sheet3!$G:$CZ,29,0)</f>
        <v>0</v>
      </c>
      <c r="AS185" s="14">
        <f>VLOOKUP($B185,[2]Sheet3!$G:$CZ,30,0)</f>
        <v>0</v>
      </c>
      <c r="AT185" s="14">
        <f>VLOOKUP($B185,[2]Sheet3!$G:$CZ,31,0)</f>
        <v>0</v>
      </c>
      <c r="AU185" s="14">
        <f>VLOOKUP($B185,[2]Sheet3!$G:$CZ,32,0)</f>
        <v>0</v>
      </c>
      <c r="AV185" s="14">
        <f>VLOOKUP($B185,[2]Sheet3!$G:$CZ,33,0)</f>
        <v>0</v>
      </c>
      <c r="AW185" s="14">
        <f>VLOOKUP($B185,[2]Sheet3!$G:$CZ,34,0)</f>
        <v>0</v>
      </c>
      <c r="AX185" s="14">
        <f>VLOOKUP($B185,[2]Sheet3!$G:$CZ,35,0)</f>
        <v>0</v>
      </c>
      <c r="AY185" s="14">
        <f>VLOOKUP($B185,[2]Sheet3!$G:$CZ,36,0)</f>
        <v>0</v>
      </c>
      <c r="AZ185" s="14">
        <f>VLOOKUP($B185,[2]Sheet3!$G:$CZ,37,0)</f>
        <v>0</v>
      </c>
      <c r="BA185" s="14">
        <f>VLOOKUP($B185,[2]Sheet3!$G:$CZ,38,0)</f>
        <v>0</v>
      </c>
      <c r="BB185" s="14">
        <f>VLOOKUP($B185,[2]Sheet3!$G:$CZ,39,0)</f>
        <v>0</v>
      </c>
      <c r="BC185" s="14">
        <f>VLOOKUP($B185,[2]Sheet3!$G:$CZ,40,0)</f>
        <v>0</v>
      </c>
      <c r="BD185" s="14">
        <f>VLOOKUP($B185,[2]Sheet3!$G:$CZ,41,0)</f>
        <v>0</v>
      </c>
      <c r="BE185" s="14">
        <f>VLOOKUP($B185,[2]Sheet3!$G:$CZ,42,0)</f>
        <v>0</v>
      </c>
      <c r="BF185" s="14">
        <f>VLOOKUP($B185,[2]Sheet3!$G:$CZ,43,0)</f>
        <v>0</v>
      </c>
      <c r="BG185" s="14">
        <f>VLOOKUP($B185,[2]Sheet3!$G:$CZ,44,0)</f>
        <v>0</v>
      </c>
      <c r="BH185" s="14">
        <f>VLOOKUP($B185,[2]Sheet3!$G:$CZ,45,0)</f>
        <v>0</v>
      </c>
      <c r="BI185" s="14">
        <f>VLOOKUP($B185,[2]Sheet3!$G:$CZ,46,0)</f>
        <v>0</v>
      </c>
      <c r="BJ185" s="14">
        <f>VLOOKUP($B185,[2]Sheet3!$G:$CZ,47,0)</f>
        <v>0</v>
      </c>
      <c r="BK185" s="14">
        <f>VLOOKUP($B185,[2]Sheet3!$G:$CZ,48,0)</f>
        <v>0</v>
      </c>
      <c r="BL185" s="14">
        <f>VLOOKUP($B185,[2]Sheet3!$G:$CZ,49,0)</f>
        <v>0</v>
      </c>
      <c r="BM185" s="14">
        <f>VLOOKUP($B185,[2]Sheet3!$G:$CZ,50,0)</f>
        <v>0</v>
      </c>
      <c r="BN185" s="14">
        <f>VLOOKUP($B185,[2]Sheet3!$G:$CZ,51,0)</f>
        <v>0</v>
      </c>
      <c r="BO185" s="14">
        <f>VLOOKUP($B185,[2]Sheet3!$G:$CZ,52,0)</f>
        <v>0</v>
      </c>
      <c r="BP185" s="14">
        <f>VLOOKUP($B185,[2]Sheet3!$G:$CZ,53,0)</f>
        <v>0</v>
      </c>
      <c r="BQ185" s="14">
        <f>VLOOKUP($B185,[2]Sheet3!$G:$CZ,54,0)</f>
        <v>0</v>
      </c>
      <c r="BR185" s="14">
        <f>VLOOKUP($B185,[2]Sheet3!$G:$CZ,55,0)</f>
        <v>0</v>
      </c>
      <c r="BS185" s="14">
        <f>VLOOKUP($B185,[2]Sheet3!$G:$CZ,56,0)</f>
        <v>0</v>
      </c>
      <c r="BT185" s="14">
        <f>VLOOKUP($B185,[2]Sheet3!$G:$CZ,57,0)</f>
        <v>0</v>
      </c>
      <c r="BU185" s="14">
        <f>VLOOKUP($B185,[2]Sheet3!$G:$CZ,58,0)</f>
        <v>0</v>
      </c>
      <c r="BV185" s="14">
        <f>VLOOKUP($B185,[2]Sheet3!$G:$CZ,59,0)</f>
        <v>0</v>
      </c>
      <c r="BW185" s="14">
        <f>VLOOKUP($B185,[2]Sheet3!$G:$CZ,60,0)</f>
        <v>0</v>
      </c>
      <c r="BX185" s="14">
        <f>VLOOKUP($B185,[2]Sheet3!$G:$CZ,61,0)</f>
        <v>0</v>
      </c>
      <c r="BY185" s="14">
        <f>VLOOKUP($B185,[2]Sheet3!$G:$CZ,62,0)</f>
        <v>0</v>
      </c>
      <c r="BZ185" s="14">
        <f>VLOOKUP($B185,[2]Sheet3!$G:$CZ,63,0)</f>
        <v>0</v>
      </c>
      <c r="CA185" s="14">
        <f>VLOOKUP($B185,[2]Sheet3!$G:$CZ,64,0)</f>
        <v>0</v>
      </c>
      <c r="CB185" s="14">
        <f>VLOOKUP($B185,[2]Sheet3!$G:$CZ,65,0)</f>
        <v>0</v>
      </c>
      <c r="CC185" s="14">
        <f>VLOOKUP($B185,[2]Sheet3!$G:$CZ,66,0)</f>
        <v>0</v>
      </c>
      <c r="CD185" s="14">
        <f>VLOOKUP($B185,[2]Sheet3!$G:$CZ,67,0)</f>
        <v>0</v>
      </c>
      <c r="CE185" s="14">
        <f>VLOOKUP($B185,[2]Sheet3!$G:$CZ,68,0)</f>
        <v>0</v>
      </c>
      <c r="CF185" s="14">
        <f>VLOOKUP($B185,[2]Sheet3!$G:$CZ,69,0)</f>
        <v>0</v>
      </c>
      <c r="CG185" s="14">
        <f>VLOOKUP($B185,[2]Sheet3!$G:$CZ,70,0)</f>
        <v>0</v>
      </c>
      <c r="CH185" s="14">
        <f>VLOOKUP($B185,[2]Sheet3!$G:$CZ,71,0)</f>
        <v>0</v>
      </c>
      <c r="CI185" s="14">
        <f>VLOOKUP($B185,[2]Sheet3!$G:$CZ,72,0)</f>
        <v>0</v>
      </c>
      <c r="CJ185" s="14">
        <f>VLOOKUP($B185,[2]Sheet3!$G:$CZ,73,0)</f>
        <v>0</v>
      </c>
      <c r="CK185" s="14">
        <f>VLOOKUP($B185,[2]Sheet3!$G:$CZ,74,0)</f>
        <v>0</v>
      </c>
      <c r="CL185" s="14">
        <f>VLOOKUP($B185,[2]Sheet3!$G:$CZ,75,0)</f>
        <v>0</v>
      </c>
      <c r="CM185" s="14">
        <f>VLOOKUP($B185,[2]Sheet3!$G:$CZ,76,0)</f>
        <v>0</v>
      </c>
      <c r="CN185" s="14">
        <f>VLOOKUP($B185,[2]Sheet3!$G:$CZ,77,0)</f>
        <v>0</v>
      </c>
      <c r="CO185" s="14">
        <f>VLOOKUP($B185,[2]Sheet3!$G:$CZ,78,0)</f>
        <v>0</v>
      </c>
      <c r="CP185" s="14">
        <f>VLOOKUP($B185,[2]Sheet3!$G:$CZ,79,0)</f>
        <v>0</v>
      </c>
      <c r="CQ185" s="14">
        <f>VLOOKUP($B185,[2]Sheet3!$G:$CZ,80,0)</f>
        <v>0</v>
      </c>
      <c r="CR185" s="14">
        <f>VLOOKUP($B185,[2]Sheet3!$G:$CZ,81,0)</f>
        <v>0</v>
      </c>
      <c r="CS185" s="14">
        <f>VLOOKUP($B185,[2]Sheet3!$G:$CZ,82,0)</f>
        <v>0</v>
      </c>
      <c r="CT185" s="14">
        <f>VLOOKUP($B185,[2]Sheet3!$G:$CZ,83,0)</f>
        <v>0</v>
      </c>
      <c r="CU185" s="14">
        <f>VLOOKUP($B185,[2]Sheet3!$G:$CZ,84,0)</f>
        <v>0</v>
      </c>
      <c r="CV185" s="14">
        <f>VLOOKUP($B185,[2]Sheet3!$G:$CZ,85,0)</f>
        <v>0</v>
      </c>
      <c r="CW185" s="14">
        <f>VLOOKUP($B185,[2]Sheet3!$G:$CZ,86,0)</f>
        <v>0</v>
      </c>
      <c r="CX185" s="14">
        <f>VLOOKUP($B185,[2]Sheet3!$G:$CZ,87,0)</f>
        <v>0</v>
      </c>
      <c r="CY185" s="14">
        <f>VLOOKUP($B185,[2]Sheet3!$G:$CZ,88,0)</f>
        <v>0</v>
      </c>
      <c r="CZ185" s="14">
        <f>VLOOKUP($B185,[2]Sheet3!$G:$CZ,89,0)</f>
        <v>0</v>
      </c>
      <c r="DA185" s="14">
        <f>VLOOKUP($B185,[2]Sheet3!$G:$CZ,90,0)</f>
        <v>0</v>
      </c>
      <c r="DB185" s="14">
        <f>VLOOKUP($B185,[2]Sheet3!$G:$CZ,91,0)</f>
        <v>0</v>
      </c>
      <c r="DC185" s="14">
        <f>VLOOKUP($B185,[2]Sheet3!$G:$CZ,92,0)</f>
        <v>0</v>
      </c>
      <c r="DD185" s="14">
        <f>VLOOKUP($B185,[2]Sheet3!$G:$CZ,93,0)</f>
        <v>0</v>
      </c>
      <c r="DE185" s="14">
        <f>VLOOKUP($B185,[2]Sheet3!$G:$CZ,94,0)</f>
        <v>0</v>
      </c>
      <c r="DF185" s="14">
        <f>VLOOKUP($B185,[2]Sheet3!$G:$CZ,95,0)</f>
        <v>0</v>
      </c>
      <c r="DG185" s="14">
        <f>VLOOKUP($B185,[2]Sheet3!$G:$CZ,96,0)</f>
        <v>0</v>
      </c>
      <c r="DH185" s="14">
        <f>VLOOKUP($B185,[2]Sheet3!$G:$CZ,97,0)</f>
        <v>0</v>
      </c>
      <c r="DI185" s="14">
        <f>VLOOKUP($B185,[2]Sheet3!$G:$CZ,98,0)</f>
        <v>0</v>
      </c>
    </row>
    <row r="186" spans="1:113" x14ac:dyDescent="0.3">
      <c r="A186" s="9" t="str">
        <f t="shared" si="6"/>
        <v>W14396</v>
      </c>
      <c r="B186" s="15" t="s">
        <v>1022</v>
      </c>
      <c r="C186" s="15" t="s">
        <v>1023</v>
      </c>
      <c r="F186" s="7" t="s">
        <v>15</v>
      </c>
      <c r="G186" s="12" t="s">
        <v>3681</v>
      </c>
      <c r="H186" s="12" t="str">
        <f>VLOOKUP($B186,[1]Sheet1!$A:$G,5,0)</f>
        <v>mahesh.more@redingtongroup.com</v>
      </c>
      <c r="I186" s="12" t="str">
        <f>VLOOKUP($B186,[1]Sheet1!$A:$G,7,0)</f>
        <v>rohan.vora@redingtongroup.com</v>
      </c>
      <c r="J186" s="12" t="s">
        <v>82</v>
      </c>
      <c r="K186" s="7"/>
      <c r="L186" s="7"/>
      <c r="M186" s="8"/>
      <c r="N186" s="7" t="str">
        <f t="shared" si="7"/>
        <v>mahesh.more@redingtongroup.com; rohan.vora@redingtongroup.com; nilesh.phirke@redingtongroup.com;christopher.joseph@redingtongroup.com</v>
      </c>
      <c r="O186" s="7" t="str">
        <f t="shared" si="8"/>
        <v>W14396</v>
      </c>
      <c r="P186" s="8" t="s">
        <v>5215</v>
      </c>
      <c r="Q186" s="14">
        <f>VLOOKUP($B186,[2]Sheet3!$G:$CZ,2,0)</f>
        <v>2400303632</v>
      </c>
      <c r="R186" s="14">
        <f>VLOOKUP($B186,[2]Sheet3!$G:$CZ,3,0)</f>
        <v>2400309394</v>
      </c>
      <c r="S186" s="14">
        <f>VLOOKUP($B186,[2]Sheet3!$G:$CZ,4,0)</f>
        <v>2400305925</v>
      </c>
      <c r="T186" s="14">
        <f>VLOOKUP($B186,[2]Sheet3!$G:$CZ,5,0)</f>
        <v>2400305927</v>
      </c>
      <c r="U186" s="14">
        <f>VLOOKUP($B186,[2]Sheet3!$G:$CZ,6,0)</f>
        <v>2400304921</v>
      </c>
      <c r="V186" s="14">
        <f>VLOOKUP($B186,[2]Sheet3!$G:$CZ,7,0)</f>
        <v>2400304204</v>
      </c>
      <c r="W186" s="14">
        <f>VLOOKUP($B186,[2]Sheet3!$G:$CZ,8,0)</f>
        <v>2400305923</v>
      </c>
      <c r="X186" s="14">
        <f>VLOOKUP($B186,[2]Sheet3!$G:$CZ,9,0)</f>
        <v>0</v>
      </c>
      <c r="Y186" s="14">
        <f>VLOOKUP($B186,[2]Sheet3!$G:$CZ,10,0)</f>
        <v>0</v>
      </c>
      <c r="Z186" s="14">
        <f>VLOOKUP($B186,[2]Sheet3!$G:$CZ,11,0)</f>
        <v>0</v>
      </c>
      <c r="AA186" s="14">
        <f>VLOOKUP($B186,[2]Sheet3!$G:$CZ,12,0)</f>
        <v>0</v>
      </c>
      <c r="AB186" s="14">
        <f>VLOOKUP($B186,[2]Sheet3!$G:$CZ,13,0)</f>
        <v>0</v>
      </c>
      <c r="AC186" s="14">
        <f>VLOOKUP($B186,[2]Sheet3!$G:$CZ,14,0)</f>
        <v>0</v>
      </c>
      <c r="AD186" s="14">
        <f>VLOOKUP($B186,[2]Sheet3!$G:$CZ,15,0)</f>
        <v>0</v>
      </c>
      <c r="AE186" s="14">
        <f>VLOOKUP($B186,[2]Sheet3!$G:$CZ,16,0)</f>
        <v>0</v>
      </c>
      <c r="AF186" s="14">
        <f>VLOOKUP($B186,[2]Sheet3!$G:$CZ,17,0)</f>
        <v>0</v>
      </c>
      <c r="AG186" s="14">
        <f>VLOOKUP($B186,[2]Sheet3!$G:$CZ,18,0)</f>
        <v>0</v>
      </c>
      <c r="AH186" s="14">
        <f>VLOOKUP($B186,[2]Sheet3!$G:$CZ,19,0)</f>
        <v>0</v>
      </c>
      <c r="AI186" s="14">
        <f>VLOOKUP($B186,[2]Sheet3!$G:$CZ,20,0)</f>
        <v>0</v>
      </c>
      <c r="AJ186" s="14">
        <f>VLOOKUP($B186,[2]Sheet3!$G:$CZ,21,0)</f>
        <v>0</v>
      </c>
      <c r="AK186" s="14">
        <f>VLOOKUP($B186,[2]Sheet3!$G:$CZ,22,0)</f>
        <v>0</v>
      </c>
      <c r="AL186" s="14">
        <f>VLOOKUP($B186,[2]Sheet3!$G:$CZ,23,0)</f>
        <v>0</v>
      </c>
      <c r="AM186" s="14">
        <f>VLOOKUP($B186,[2]Sheet3!$G:$CZ,24,0)</f>
        <v>0</v>
      </c>
      <c r="AN186" s="14">
        <f>VLOOKUP($B186,[2]Sheet3!$G:$CZ,25,0)</f>
        <v>0</v>
      </c>
      <c r="AO186" s="14">
        <f>VLOOKUP($B186,[2]Sheet3!$G:$CZ,26,0)</f>
        <v>0</v>
      </c>
      <c r="AP186" s="14">
        <f>VLOOKUP($B186,[2]Sheet3!$G:$CZ,27,0)</f>
        <v>0</v>
      </c>
      <c r="AQ186" s="14">
        <f>VLOOKUP($B186,[2]Sheet3!$G:$CZ,28,0)</f>
        <v>0</v>
      </c>
      <c r="AR186" s="14">
        <f>VLOOKUP($B186,[2]Sheet3!$G:$CZ,29,0)</f>
        <v>0</v>
      </c>
      <c r="AS186" s="14">
        <f>VLOOKUP($B186,[2]Sheet3!$G:$CZ,30,0)</f>
        <v>0</v>
      </c>
      <c r="AT186" s="14">
        <f>VLOOKUP($B186,[2]Sheet3!$G:$CZ,31,0)</f>
        <v>0</v>
      </c>
      <c r="AU186" s="14">
        <f>VLOOKUP($B186,[2]Sheet3!$G:$CZ,32,0)</f>
        <v>0</v>
      </c>
      <c r="AV186" s="14">
        <f>VLOOKUP($B186,[2]Sheet3!$G:$CZ,33,0)</f>
        <v>0</v>
      </c>
      <c r="AW186" s="14">
        <f>VLOOKUP($B186,[2]Sheet3!$G:$CZ,34,0)</f>
        <v>0</v>
      </c>
      <c r="AX186" s="14">
        <f>VLOOKUP($B186,[2]Sheet3!$G:$CZ,35,0)</f>
        <v>0</v>
      </c>
      <c r="AY186" s="14">
        <f>VLOOKUP($B186,[2]Sheet3!$G:$CZ,36,0)</f>
        <v>0</v>
      </c>
      <c r="AZ186" s="14">
        <f>VLOOKUP($B186,[2]Sheet3!$G:$CZ,37,0)</f>
        <v>0</v>
      </c>
      <c r="BA186" s="14">
        <f>VLOOKUP($B186,[2]Sheet3!$G:$CZ,38,0)</f>
        <v>0</v>
      </c>
      <c r="BB186" s="14">
        <f>VLOOKUP($B186,[2]Sheet3!$G:$CZ,39,0)</f>
        <v>0</v>
      </c>
      <c r="BC186" s="14">
        <f>VLOOKUP($B186,[2]Sheet3!$G:$CZ,40,0)</f>
        <v>0</v>
      </c>
      <c r="BD186" s="14">
        <f>VLOOKUP($B186,[2]Sheet3!$G:$CZ,41,0)</f>
        <v>0</v>
      </c>
      <c r="BE186" s="14">
        <f>VLOOKUP($B186,[2]Sheet3!$G:$CZ,42,0)</f>
        <v>0</v>
      </c>
      <c r="BF186" s="14">
        <f>VLOOKUP($B186,[2]Sheet3!$G:$CZ,43,0)</f>
        <v>0</v>
      </c>
      <c r="BG186" s="14">
        <f>VLOOKUP($B186,[2]Sheet3!$G:$CZ,44,0)</f>
        <v>0</v>
      </c>
      <c r="BH186" s="14">
        <f>VLOOKUP($B186,[2]Sheet3!$G:$CZ,45,0)</f>
        <v>0</v>
      </c>
      <c r="BI186" s="14">
        <f>VLOOKUP($B186,[2]Sheet3!$G:$CZ,46,0)</f>
        <v>0</v>
      </c>
      <c r="BJ186" s="14">
        <f>VLOOKUP($B186,[2]Sheet3!$G:$CZ,47,0)</f>
        <v>0</v>
      </c>
      <c r="BK186" s="14">
        <f>VLOOKUP($B186,[2]Sheet3!$G:$CZ,48,0)</f>
        <v>0</v>
      </c>
      <c r="BL186" s="14">
        <f>VLOOKUP($B186,[2]Sheet3!$G:$CZ,49,0)</f>
        <v>0</v>
      </c>
      <c r="BM186" s="14">
        <f>VLOOKUP($B186,[2]Sheet3!$G:$CZ,50,0)</f>
        <v>0</v>
      </c>
      <c r="BN186" s="14">
        <f>VLOOKUP($B186,[2]Sheet3!$G:$CZ,51,0)</f>
        <v>0</v>
      </c>
      <c r="BO186" s="14">
        <f>VLOOKUP($B186,[2]Sheet3!$G:$CZ,52,0)</f>
        <v>0</v>
      </c>
      <c r="BP186" s="14">
        <f>VLOOKUP($B186,[2]Sheet3!$G:$CZ,53,0)</f>
        <v>0</v>
      </c>
      <c r="BQ186" s="14">
        <f>VLOOKUP($B186,[2]Sheet3!$G:$CZ,54,0)</f>
        <v>0</v>
      </c>
      <c r="BR186" s="14">
        <f>VLOOKUP($B186,[2]Sheet3!$G:$CZ,55,0)</f>
        <v>0</v>
      </c>
      <c r="BS186" s="14">
        <f>VLOOKUP($B186,[2]Sheet3!$G:$CZ,56,0)</f>
        <v>0</v>
      </c>
      <c r="BT186" s="14">
        <f>VLOOKUP($B186,[2]Sheet3!$G:$CZ,57,0)</f>
        <v>0</v>
      </c>
      <c r="BU186" s="14">
        <f>VLOOKUP($B186,[2]Sheet3!$G:$CZ,58,0)</f>
        <v>0</v>
      </c>
      <c r="BV186" s="14">
        <f>VLOOKUP($B186,[2]Sheet3!$G:$CZ,59,0)</f>
        <v>0</v>
      </c>
      <c r="BW186" s="14">
        <f>VLOOKUP($B186,[2]Sheet3!$G:$CZ,60,0)</f>
        <v>0</v>
      </c>
      <c r="BX186" s="14">
        <f>VLOOKUP($B186,[2]Sheet3!$G:$CZ,61,0)</f>
        <v>0</v>
      </c>
      <c r="BY186" s="14">
        <f>VLOOKUP($B186,[2]Sheet3!$G:$CZ,62,0)</f>
        <v>0</v>
      </c>
      <c r="BZ186" s="14">
        <f>VLOOKUP($B186,[2]Sheet3!$G:$CZ,63,0)</f>
        <v>0</v>
      </c>
      <c r="CA186" s="14">
        <f>VLOOKUP($B186,[2]Sheet3!$G:$CZ,64,0)</f>
        <v>0</v>
      </c>
      <c r="CB186" s="14">
        <f>VLOOKUP($B186,[2]Sheet3!$G:$CZ,65,0)</f>
        <v>0</v>
      </c>
      <c r="CC186" s="14">
        <f>VLOOKUP($B186,[2]Sheet3!$G:$CZ,66,0)</f>
        <v>0</v>
      </c>
      <c r="CD186" s="14">
        <f>VLOOKUP($B186,[2]Sheet3!$G:$CZ,67,0)</f>
        <v>0</v>
      </c>
      <c r="CE186" s="14">
        <f>VLOOKUP($B186,[2]Sheet3!$G:$CZ,68,0)</f>
        <v>0</v>
      </c>
      <c r="CF186" s="14">
        <f>VLOOKUP($B186,[2]Sheet3!$G:$CZ,69,0)</f>
        <v>0</v>
      </c>
      <c r="CG186" s="14">
        <f>VLOOKUP($B186,[2]Sheet3!$G:$CZ,70,0)</f>
        <v>0</v>
      </c>
      <c r="CH186" s="14">
        <f>VLOOKUP($B186,[2]Sheet3!$G:$CZ,71,0)</f>
        <v>0</v>
      </c>
      <c r="CI186" s="14">
        <f>VLOOKUP($B186,[2]Sheet3!$G:$CZ,72,0)</f>
        <v>0</v>
      </c>
      <c r="CJ186" s="14">
        <f>VLOOKUP($B186,[2]Sheet3!$G:$CZ,73,0)</f>
        <v>0</v>
      </c>
      <c r="CK186" s="14">
        <f>VLOOKUP($B186,[2]Sheet3!$G:$CZ,74,0)</f>
        <v>0</v>
      </c>
      <c r="CL186" s="14">
        <f>VLOOKUP($B186,[2]Sheet3!$G:$CZ,75,0)</f>
        <v>0</v>
      </c>
      <c r="CM186" s="14">
        <f>VLOOKUP($B186,[2]Sheet3!$G:$CZ,76,0)</f>
        <v>0</v>
      </c>
      <c r="CN186" s="14">
        <f>VLOOKUP($B186,[2]Sheet3!$G:$CZ,77,0)</f>
        <v>0</v>
      </c>
      <c r="CO186" s="14">
        <f>VLOOKUP($B186,[2]Sheet3!$G:$CZ,78,0)</f>
        <v>0</v>
      </c>
      <c r="CP186" s="14">
        <f>VLOOKUP($B186,[2]Sheet3!$G:$CZ,79,0)</f>
        <v>0</v>
      </c>
      <c r="CQ186" s="14">
        <f>VLOOKUP($B186,[2]Sheet3!$G:$CZ,80,0)</f>
        <v>0</v>
      </c>
      <c r="CR186" s="14">
        <f>VLOOKUP($B186,[2]Sheet3!$G:$CZ,81,0)</f>
        <v>0</v>
      </c>
      <c r="CS186" s="14">
        <f>VLOOKUP($B186,[2]Sheet3!$G:$CZ,82,0)</f>
        <v>0</v>
      </c>
      <c r="CT186" s="14">
        <f>VLOOKUP($B186,[2]Sheet3!$G:$CZ,83,0)</f>
        <v>0</v>
      </c>
      <c r="CU186" s="14">
        <f>VLOOKUP($B186,[2]Sheet3!$G:$CZ,84,0)</f>
        <v>0</v>
      </c>
      <c r="CV186" s="14">
        <f>VLOOKUP($B186,[2]Sheet3!$G:$CZ,85,0)</f>
        <v>0</v>
      </c>
      <c r="CW186" s="14">
        <f>VLOOKUP($B186,[2]Sheet3!$G:$CZ,86,0)</f>
        <v>0</v>
      </c>
      <c r="CX186" s="14">
        <f>VLOOKUP($B186,[2]Sheet3!$G:$CZ,87,0)</f>
        <v>0</v>
      </c>
      <c r="CY186" s="14">
        <f>VLOOKUP($B186,[2]Sheet3!$G:$CZ,88,0)</f>
        <v>0</v>
      </c>
      <c r="CZ186" s="14">
        <f>VLOOKUP($B186,[2]Sheet3!$G:$CZ,89,0)</f>
        <v>0</v>
      </c>
      <c r="DA186" s="14">
        <f>VLOOKUP($B186,[2]Sheet3!$G:$CZ,90,0)</f>
        <v>0</v>
      </c>
      <c r="DB186" s="14">
        <f>VLOOKUP($B186,[2]Sheet3!$G:$CZ,91,0)</f>
        <v>0</v>
      </c>
      <c r="DC186" s="14">
        <f>VLOOKUP($B186,[2]Sheet3!$G:$CZ,92,0)</f>
        <v>0</v>
      </c>
      <c r="DD186" s="14">
        <f>VLOOKUP($B186,[2]Sheet3!$G:$CZ,93,0)</f>
        <v>0</v>
      </c>
      <c r="DE186" s="14">
        <f>VLOOKUP($B186,[2]Sheet3!$G:$CZ,94,0)</f>
        <v>0</v>
      </c>
      <c r="DF186" s="14">
        <f>VLOOKUP($B186,[2]Sheet3!$G:$CZ,95,0)</f>
        <v>0</v>
      </c>
      <c r="DG186" s="14">
        <f>VLOOKUP($B186,[2]Sheet3!$G:$CZ,96,0)</f>
        <v>0</v>
      </c>
      <c r="DH186" s="14">
        <f>VLOOKUP($B186,[2]Sheet3!$G:$CZ,97,0)</f>
        <v>0</v>
      </c>
      <c r="DI186" s="14">
        <f>VLOOKUP($B186,[2]Sheet3!$G:$CZ,98,0)</f>
        <v>0</v>
      </c>
    </row>
    <row r="187" spans="1:113" x14ac:dyDescent="0.3">
      <c r="A187" s="9" t="str">
        <f t="shared" si="6"/>
        <v>E34216</v>
      </c>
      <c r="B187" s="15" t="s">
        <v>1024</v>
      </c>
      <c r="C187" s="15" t="s">
        <v>1025</v>
      </c>
      <c r="F187" s="7" t="s">
        <v>15</v>
      </c>
      <c r="G187" s="12" t="s">
        <v>3682</v>
      </c>
      <c r="H187" s="12" t="str">
        <f>VLOOKUP($B187,[1]Sheet1!$A:$G,5,0)</f>
        <v>vivek.bose@redingtongroup.com</v>
      </c>
      <c r="I187" s="12" t="str">
        <f>VLOOKUP($B187,[1]Sheet1!$A:$G,7,0)</f>
        <v>jaswinder.singh@redingtongroup.com</v>
      </c>
      <c r="J187" s="12" t="s">
        <v>82</v>
      </c>
      <c r="K187" s="7"/>
      <c r="L187" s="7"/>
      <c r="M187" s="8"/>
      <c r="N187" s="7" t="str">
        <f t="shared" si="7"/>
        <v>vivek.bose@redingtongroup.com; jaswinder.singh@redingtongroup.com; nilesh.phirke@redingtongroup.com;christopher.joseph@redingtongroup.com</v>
      </c>
      <c r="O187" s="7" t="str">
        <f t="shared" si="8"/>
        <v>E34216</v>
      </c>
      <c r="P187" s="8" t="s">
        <v>5215</v>
      </c>
      <c r="Q187" s="14">
        <f>VLOOKUP($B187,[2]Sheet3!$G:$CZ,2,0)</f>
        <v>2400308878</v>
      </c>
      <c r="R187" s="14">
        <f>VLOOKUP($B187,[2]Sheet3!$G:$CZ,3,0)</f>
        <v>2400307357</v>
      </c>
      <c r="S187" s="14">
        <f>VLOOKUP($B187,[2]Sheet3!$G:$CZ,4,0)</f>
        <v>0</v>
      </c>
      <c r="T187" s="14">
        <f>VLOOKUP($B187,[2]Sheet3!$G:$CZ,5,0)</f>
        <v>0</v>
      </c>
      <c r="U187" s="14">
        <f>VLOOKUP($B187,[2]Sheet3!$G:$CZ,6,0)</f>
        <v>0</v>
      </c>
      <c r="V187" s="14">
        <f>VLOOKUP($B187,[2]Sheet3!$G:$CZ,7,0)</f>
        <v>0</v>
      </c>
      <c r="W187" s="14">
        <f>VLOOKUP($B187,[2]Sheet3!$G:$CZ,8,0)</f>
        <v>0</v>
      </c>
      <c r="X187" s="14">
        <f>VLOOKUP($B187,[2]Sheet3!$G:$CZ,9,0)</f>
        <v>0</v>
      </c>
      <c r="Y187" s="14">
        <f>VLOOKUP($B187,[2]Sheet3!$G:$CZ,10,0)</f>
        <v>0</v>
      </c>
      <c r="Z187" s="14">
        <f>VLOOKUP($B187,[2]Sheet3!$G:$CZ,11,0)</f>
        <v>0</v>
      </c>
      <c r="AA187" s="14">
        <f>VLOOKUP($B187,[2]Sheet3!$G:$CZ,12,0)</f>
        <v>0</v>
      </c>
      <c r="AB187" s="14">
        <f>VLOOKUP($B187,[2]Sheet3!$G:$CZ,13,0)</f>
        <v>0</v>
      </c>
      <c r="AC187" s="14">
        <f>VLOOKUP($B187,[2]Sheet3!$G:$CZ,14,0)</f>
        <v>0</v>
      </c>
      <c r="AD187" s="14">
        <f>VLOOKUP($B187,[2]Sheet3!$G:$CZ,15,0)</f>
        <v>0</v>
      </c>
      <c r="AE187" s="14">
        <f>VLOOKUP($B187,[2]Sheet3!$G:$CZ,16,0)</f>
        <v>0</v>
      </c>
      <c r="AF187" s="14">
        <f>VLOOKUP($B187,[2]Sheet3!$G:$CZ,17,0)</f>
        <v>0</v>
      </c>
      <c r="AG187" s="14">
        <f>VLOOKUP($B187,[2]Sheet3!$G:$CZ,18,0)</f>
        <v>0</v>
      </c>
      <c r="AH187" s="14">
        <f>VLOOKUP($B187,[2]Sheet3!$G:$CZ,19,0)</f>
        <v>0</v>
      </c>
      <c r="AI187" s="14">
        <f>VLOOKUP($B187,[2]Sheet3!$G:$CZ,20,0)</f>
        <v>0</v>
      </c>
      <c r="AJ187" s="14">
        <f>VLOOKUP($B187,[2]Sheet3!$G:$CZ,21,0)</f>
        <v>0</v>
      </c>
      <c r="AK187" s="14">
        <f>VLOOKUP($B187,[2]Sheet3!$G:$CZ,22,0)</f>
        <v>0</v>
      </c>
      <c r="AL187" s="14">
        <f>VLOOKUP($B187,[2]Sheet3!$G:$CZ,23,0)</f>
        <v>0</v>
      </c>
      <c r="AM187" s="14">
        <f>VLOOKUP($B187,[2]Sheet3!$G:$CZ,24,0)</f>
        <v>0</v>
      </c>
      <c r="AN187" s="14">
        <f>VLOOKUP($B187,[2]Sheet3!$G:$CZ,25,0)</f>
        <v>0</v>
      </c>
      <c r="AO187" s="14">
        <f>VLOOKUP($B187,[2]Sheet3!$G:$CZ,26,0)</f>
        <v>0</v>
      </c>
      <c r="AP187" s="14">
        <f>VLOOKUP($B187,[2]Sheet3!$G:$CZ,27,0)</f>
        <v>0</v>
      </c>
      <c r="AQ187" s="14">
        <f>VLOOKUP($B187,[2]Sheet3!$G:$CZ,28,0)</f>
        <v>0</v>
      </c>
      <c r="AR187" s="14">
        <f>VLOOKUP($B187,[2]Sheet3!$G:$CZ,29,0)</f>
        <v>0</v>
      </c>
      <c r="AS187" s="14">
        <f>VLOOKUP($B187,[2]Sheet3!$G:$CZ,30,0)</f>
        <v>0</v>
      </c>
      <c r="AT187" s="14">
        <f>VLOOKUP($B187,[2]Sheet3!$G:$CZ,31,0)</f>
        <v>0</v>
      </c>
      <c r="AU187" s="14">
        <f>VLOOKUP($B187,[2]Sheet3!$G:$CZ,32,0)</f>
        <v>0</v>
      </c>
      <c r="AV187" s="14">
        <f>VLOOKUP($B187,[2]Sheet3!$G:$CZ,33,0)</f>
        <v>0</v>
      </c>
      <c r="AW187" s="14">
        <f>VLOOKUP($B187,[2]Sheet3!$G:$CZ,34,0)</f>
        <v>0</v>
      </c>
      <c r="AX187" s="14">
        <f>VLOOKUP($B187,[2]Sheet3!$G:$CZ,35,0)</f>
        <v>0</v>
      </c>
      <c r="AY187" s="14">
        <f>VLOOKUP($B187,[2]Sheet3!$G:$CZ,36,0)</f>
        <v>0</v>
      </c>
      <c r="AZ187" s="14">
        <f>VLOOKUP($B187,[2]Sheet3!$G:$CZ,37,0)</f>
        <v>0</v>
      </c>
      <c r="BA187" s="14">
        <f>VLOOKUP($B187,[2]Sheet3!$G:$CZ,38,0)</f>
        <v>0</v>
      </c>
      <c r="BB187" s="14">
        <f>VLOOKUP($B187,[2]Sheet3!$G:$CZ,39,0)</f>
        <v>0</v>
      </c>
      <c r="BC187" s="14">
        <f>VLOOKUP($B187,[2]Sheet3!$G:$CZ,40,0)</f>
        <v>0</v>
      </c>
      <c r="BD187" s="14">
        <f>VLOOKUP($B187,[2]Sheet3!$G:$CZ,41,0)</f>
        <v>0</v>
      </c>
      <c r="BE187" s="14">
        <f>VLOOKUP($B187,[2]Sheet3!$G:$CZ,42,0)</f>
        <v>0</v>
      </c>
      <c r="BF187" s="14">
        <f>VLOOKUP($B187,[2]Sheet3!$G:$CZ,43,0)</f>
        <v>0</v>
      </c>
      <c r="BG187" s="14">
        <f>VLOOKUP($B187,[2]Sheet3!$G:$CZ,44,0)</f>
        <v>0</v>
      </c>
      <c r="BH187" s="14">
        <f>VLOOKUP($B187,[2]Sheet3!$G:$CZ,45,0)</f>
        <v>0</v>
      </c>
      <c r="BI187" s="14">
        <f>VLOOKUP($B187,[2]Sheet3!$G:$CZ,46,0)</f>
        <v>0</v>
      </c>
      <c r="BJ187" s="14">
        <f>VLOOKUP($B187,[2]Sheet3!$G:$CZ,47,0)</f>
        <v>0</v>
      </c>
      <c r="BK187" s="14">
        <f>VLOOKUP($B187,[2]Sheet3!$G:$CZ,48,0)</f>
        <v>0</v>
      </c>
      <c r="BL187" s="14">
        <f>VLOOKUP($B187,[2]Sheet3!$G:$CZ,49,0)</f>
        <v>0</v>
      </c>
      <c r="BM187" s="14">
        <f>VLOOKUP($B187,[2]Sheet3!$G:$CZ,50,0)</f>
        <v>0</v>
      </c>
      <c r="BN187" s="14">
        <f>VLOOKUP($B187,[2]Sheet3!$G:$CZ,51,0)</f>
        <v>0</v>
      </c>
      <c r="BO187" s="14">
        <f>VLOOKUP($B187,[2]Sheet3!$G:$CZ,52,0)</f>
        <v>0</v>
      </c>
      <c r="BP187" s="14">
        <f>VLOOKUP($B187,[2]Sheet3!$G:$CZ,53,0)</f>
        <v>0</v>
      </c>
      <c r="BQ187" s="14">
        <f>VLOOKUP($B187,[2]Sheet3!$G:$CZ,54,0)</f>
        <v>0</v>
      </c>
      <c r="BR187" s="14">
        <f>VLOOKUP($B187,[2]Sheet3!$G:$CZ,55,0)</f>
        <v>0</v>
      </c>
      <c r="BS187" s="14">
        <f>VLOOKUP($B187,[2]Sheet3!$G:$CZ,56,0)</f>
        <v>0</v>
      </c>
      <c r="BT187" s="14">
        <f>VLOOKUP($B187,[2]Sheet3!$G:$CZ,57,0)</f>
        <v>0</v>
      </c>
      <c r="BU187" s="14">
        <f>VLOOKUP($B187,[2]Sheet3!$G:$CZ,58,0)</f>
        <v>0</v>
      </c>
      <c r="BV187" s="14">
        <f>VLOOKUP($B187,[2]Sheet3!$G:$CZ,59,0)</f>
        <v>0</v>
      </c>
      <c r="BW187" s="14">
        <f>VLOOKUP($B187,[2]Sheet3!$G:$CZ,60,0)</f>
        <v>0</v>
      </c>
      <c r="BX187" s="14">
        <f>VLOOKUP($B187,[2]Sheet3!$G:$CZ,61,0)</f>
        <v>0</v>
      </c>
      <c r="BY187" s="14">
        <f>VLOOKUP($B187,[2]Sheet3!$G:$CZ,62,0)</f>
        <v>0</v>
      </c>
      <c r="BZ187" s="14">
        <f>VLOOKUP($B187,[2]Sheet3!$G:$CZ,63,0)</f>
        <v>0</v>
      </c>
      <c r="CA187" s="14">
        <f>VLOOKUP($B187,[2]Sheet3!$G:$CZ,64,0)</f>
        <v>0</v>
      </c>
      <c r="CB187" s="14">
        <f>VLOOKUP($B187,[2]Sheet3!$G:$CZ,65,0)</f>
        <v>0</v>
      </c>
      <c r="CC187" s="14">
        <f>VLOOKUP($B187,[2]Sheet3!$G:$CZ,66,0)</f>
        <v>0</v>
      </c>
      <c r="CD187" s="14">
        <f>VLOOKUP($B187,[2]Sheet3!$G:$CZ,67,0)</f>
        <v>0</v>
      </c>
      <c r="CE187" s="14">
        <f>VLOOKUP($B187,[2]Sheet3!$G:$CZ,68,0)</f>
        <v>0</v>
      </c>
      <c r="CF187" s="14">
        <f>VLOOKUP($B187,[2]Sheet3!$G:$CZ,69,0)</f>
        <v>0</v>
      </c>
      <c r="CG187" s="14">
        <f>VLOOKUP($B187,[2]Sheet3!$G:$CZ,70,0)</f>
        <v>0</v>
      </c>
      <c r="CH187" s="14">
        <f>VLOOKUP($B187,[2]Sheet3!$G:$CZ,71,0)</f>
        <v>0</v>
      </c>
      <c r="CI187" s="14">
        <f>VLOOKUP($B187,[2]Sheet3!$G:$CZ,72,0)</f>
        <v>0</v>
      </c>
      <c r="CJ187" s="14">
        <f>VLOOKUP($B187,[2]Sheet3!$G:$CZ,73,0)</f>
        <v>0</v>
      </c>
      <c r="CK187" s="14">
        <f>VLOOKUP($B187,[2]Sheet3!$G:$CZ,74,0)</f>
        <v>0</v>
      </c>
      <c r="CL187" s="14">
        <f>VLOOKUP($B187,[2]Sheet3!$G:$CZ,75,0)</f>
        <v>0</v>
      </c>
      <c r="CM187" s="14">
        <f>VLOOKUP($B187,[2]Sheet3!$G:$CZ,76,0)</f>
        <v>0</v>
      </c>
      <c r="CN187" s="14">
        <f>VLOOKUP($B187,[2]Sheet3!$G:$CZ,77,0)</f>
        <v>0</v>
      </c>
      <c r="CO187" s="14">
        <f>VLOOKUP($B187,[2]Sheet3!$G:$CZ,78,0)</f>
        <v>0</v>
      </c>
      <c r="CP187" s="14">
        <f>VLOOKUP($B187,[2]Sheet3!$G:$CZ,79,0)</f>
        <v>0</v>
      </c>
      <c r="CQ187" s="14">
        <f>VLOOKUP($B187,[2]Sheet3!$G:$CZ,80,0)</f>
        <v>0</v>
      </c>
      <c r="CR187" s="14">
        <f>VLOOKUP($B187,[2]Sheet3!$G:$CZ,81,0)</f>
        <v>0</v>
      </c>
      <c r="CS187" s="14">
        <f>VLOOKUP($B187,[2]Sheet3!$G:$CZ,82,0)</f>
        <v>0</v>
      </c>
      <c r="CT187" s="14">
        <f>VLOOKUP($B187,[2]Sheet3!$G:$CZ,83,0)</f>
        <v>0</v>
      </c>
      <c r="CU187" s="14">
        <f>VLOOKUP($B187,[2]Sheet3!$G:$CZ,84,0)</f>
        <v>0</v>
      </c>
      <c r="CV187" s="14">
        <f>VLOOKUP($B187,[2]Sheet3!$G:$CZ,85,0)</f>
        <v>0</v>
      </c>
      <c r="CW187" s="14">
        <f>VLOOKUP($B187,[2]Sheet3!$G:$CZ,86,0)</f>
        <v>0</v>
      </c>
      <c r="CX187" s="14">
        <f>VLOOKUP($B187,[2]Sheet3!$G:$CZ,87,0)</f>
        <v>0</v>
      </c>
      <c r="CY187" s="14">
        <f>VLOOKUP($B187,[2]Sheet3!$G:$CZ,88,0)</f>
        <v>0</v>
      </c>
      <c r="CZ187" s="14">
        <f>VLOOKUP($B187,[2]Sheet3!$G:$CZ,89,0)</f>
        <v>0</v>
      </c>
      <c r="DA187" s="14">
        <f>VLOOKUP($B187,[2]Sheet3!$G:$CZ,90,0)</f>
        <v>0</v>
      </c>
      <c r="DB187" s="14">
        <f>VLOOKUP($B187,[2]Sheet3!$G:$CZ,91,0)</f>
        <v>0</v>
      </c>
      <c r="DC187" s="14">
        <f>VLOOKUP($B187,[2]Sheet3!$G:$CZ,92,0)</f>
        <v>0</v>
      </c>
      <c r="DD187" s="14">
        <f>VLOOKUP($B187,[2]Sheet3!$G:$CZ,93,0)</f>
        <v>0</v>
      </c>
      <c r="DE187" s="14">
        <f>VLOOKUP($B187,[2]Sheet3!$G:$CZ,94,0)</f>
        <v>0</v>
      </c>
      <c r="DF187" s="14">
        <f>VLOOKUP($B187,[2]Sheet3!$G:$CZ,95,0)</f>
        <v>0</v>
      </c>
      <c r="DG187" s="14">
        <f>VLOOKUP($B187,[2]Sheet3!$G:$CZ,96,0)</f>
        <v>0</v>
      </c>
      <c r="DH187" s="14">
        <f>VLOOKUP($B187,[2]Sheet3!$G:$CZ,97,0)</f>
        <v>0</v>
      </c>
      <c r="DI187" s="14">
        <f>VLOOKUP($B187,[2]Sheet3!$G:$CZ,98,0)</f>
        <v>0</v>
      </c>
    </row>
    <row r="188" spans="1:113" x14ac:dyDescent="0.3">
      <c r="A188" s="9" t="str">
        <f t="shared" si="6"/>
        <v>E43256</v>
      </c>
      <c r="B188" s="15" t="s">
        <v>1026</v>
      </c>
      <c r="C188" s="15" t="s">
        <v>1027</v>
      </c>
      <c r="F188" s="7" t="s">
        <v>15</v>
      </c>
      <c r="G188" s="12" t="s">
        <v>3683</v>
      </c>
      <c r="H188" s="12" t="str">
        <f>VLOOKUP($B188,[1]Sheet1!$A:$G,5,0)</f>
        <v>pankaj.soni@redingtongroup.com</v>
      </c>
      <c r="I188" s="12" t="str">
        <f>VLOOKUP($B188,[1]Sheet1!$A:$G,7,0)</f>
        <v>jaswinder.singh@redingtongroup.com</v>
      </c>
      <c r="J188" s="12" t="s">
        <v>82</v>
      </c>
      <c r="K188" s="7"/>
      <c r="L188" s="7"/>
      <c r="M188" s="8"/>
      <c r="N188" s="7" t="str">
        <f t="shared" si="7"/>
        <v>pankaj.soni@redingtongroup.com; jaswinder.singh@redingtongroup.com; nilesh.phirke@redingtongroup.com;christopher.joseph@redingtongroup.com</v>
      </c>
      <c r="O188" s="7" t="str">
        <f t="shared" si="8"/>
        <v>E43256</v>
      </c>
      <c r="P188" s="8" t="s">
        <v>5215</v>
      </c>
      <c r="Q188" s="14">
        <f>VLOOKUP($B188,[2]Sheet3!$G:$CZ,2,0)</f>
        <v>2400305924</v>
      </c>
      <c r="R188" s="14">
        <f>VLOOKUP($B188,[2]Sheet3!$G:$CZ,3,0)</f>
        <v>2400307513</v>
      </c>
      <c r="S188" s="14">
        <f>VLOOKUP($B188,[2]Sheet3!$G:$CZ,4,0)</f>
        <v>2400307512</v>
      </c>
      <c r="T188" s="14">
        <f>VLOOKUP($B188,[2]Sheet3!$G:$CZ,5,0)</f>
        <v>2400301442</v>
      </c>
      <c r="U188" s="14">
        <f>VLOOKUP($B188,[2]Sheet3!$G:$CZ,6,0)</f>
        <v>2400300925</v>
      </c>
      <c r="V188" s="14">
        <f>VLOOKUP($B188,[2]Sheet3!$G:$CZ,7,0)</f>
        <v>2400302536</v>
      </c>
      <c r="W188" s="14">
        <f>VLOOKUP($B188,[2]Sheet3!$G:$CZ,8,0)</f>
        <v>0</v>
      </c>
      <c r="X188" s="14">
        <f>VLOOKUP($B188,[2]Sheet3!$G:$CZ,9,0)</f>
        <v>0</v>
      </c>
      <c r="Y188" s="14">
        <f>VLOOKUP($B188,[2]Sheet3!$G:$CZ,10,0)</f>
        <v>0</v>
      </c>
      <c r="Z188" s="14">
        <f>VLOOKUP($B188,[2]Sheet3!$G:$CZ,11,0)</f>
        <v>0</v>
      </c>
      <c r="AA188" s="14">
        <f>VLOOKUP($B188,[2]Sheet3!$G:$CZ,12,0)</f>
        <v>0</v>
      </c>
      <c r="AB188" s="14">
        <f>VLOOKUP($B188,[2]Sheet3!$G:$CZ,13,0)</f>
        <v>0</v>
      </c>
      <c r="AC188" s="14">
        <f>VLOOKUP($B188,[2]Sheet3!$G:$CZ,14,0)</f>
        <v>0</v>
      </c>
      <c r="AD188" s="14">
        <f>VLOOKUP($B188,[2]Sheet3!$G:$CZ,15,0)</f>
        <v>0</v>
      </c>
      <c r="AE188" s="14">
        <f>VLOOKUP($B188,[2]Sheet3!$G:$CZ,16,0)</f>
        <v>0</v>
      </c>
      <c r="AF188" s="14">
        <f>VLOOKUP($B188,[2]Sheet3!$G:$CZ,17,0)</f>
        <v>0</v>
      </c>
      <c r="AG188" s="14">
        <f>VLOOKUP($B188,[2]Sheet3!$G:$CZ,18,0)</f>
        <v>0</v>
      </c>
      <c r="AH188" s="14">
        <f>VLOOKUP($B188,[2]Sheet3!$G:$CZ,19,0)</f>
        <v>0</v>
      </c>
      <c r="AI188" s="14">
        <f>VLOOKUP($B188,[2]Sheet3!$G:$CZ,20,0)</f>
        <v>0</v>
      </c>
      <c r="AJ188" s="14">
        <f>VLOOKUP($B188,[2]Sheet3!$G:$CZ,21,0)</f>
        <v>0</v>
      </c>
      <c r="AK188" s="14">
        <f>VLOOKUP($B188,[2]Sheet3!$G:$CZ,22,0)</f>
        <v>0</v>
      </c>
      <c r="AL188" s="14">
        <f>VLOOKUP($B188,[2]Sheet3!$G:$CZ,23,0)</f>
        <v>0</v>
      </c>
      <c r="AM188" s="14">
        <f>VLOOKUP($B188,[2]Sheet3!$G:$CZ,24,0)</f>
        <v>0</v>
      </c>
      <c r="AN188" s="14">
        <f>VLOOKUP($B188,[2]Sheet3!$G:$CZ,25,0)</f>
        <v>0</v>
      </c>
      <c r="AO188" s="14">
        <f>VLOOKUP($B188,[2]Sheet3!$G:$CZ,26,0)</f>
        <v>0</v>
      </c>
      <c r="AP188" s="14">
        <f>VLOOKUP($B188,[2]Sheet3!$G:$CZ,27,0)</f>
        <v>0</v>
      </c>
      <c r="AQ188" s="14">
        <f>VLOOKUP($B188,[2]Sheet3!$G:$CZ,28,0)</f>
        <v>0</v>
      </c>
      <c r="AR188" s="14">
        <f>VLOOKUP($B188,[2]Sheet3!$G:$CZ,29,0)</f>
        <v>0</v>
      </c>
      <c r="AS188" s="14">
        <f>VLOOKUP($B188,[2]Sheet3!$G:$CZ,30,0)</f>
        <v>0</v>
      </c>
      <c r="AT188" s="14">
        <f>VLOOKUP($B188,[2]Sheet3!$G:$CZ,31,0)</f>
        <v>0</v>
      </c>
      <c r="AU188" s="14">
        <f>VLOOKUP($B188,[2]Sheet3!$G:$CZ,32,0)</f>
        <v>0</v>
      </c>
      <c r="AV188" s="14">
        <f>VLOOKUP($B188,[2]Sheet3!$G:$CZ,33,0)</f>
        <v>0</v>
      </c>
      <c r="AW188" s="14">
        <f>VLOOKUP($B188,[2]Sheet3!$G:$CZ,34,0)</f>
        <v>0</v>
      </c>
      <c r="AX188" s="14">
        <f>VLOOKUP($B188,[2]Sheet3!$G:$CZ,35,0)</f>
        <v>0</v>
      </c>
      <c r="AY188" s="14">
        <f>VLOOKUP($B188,[2]Sheet3!$G:$CZ,36,0)</f>
        <v>0</v>
      </c>
      <c r="AZ188" s="14">
        <f>VLOOKUP($B188,[2]Sheet3!$G:$CZ,37,0)</f>
        <v>0</v>
      </c>
      <c r="BA188" s="14">
        <f>VLOOKUP($B188,[2]Sheet3!$G:$CZ,38,0)</f>
        <v>0</v>
      </c>
      <c r="BB188" s="14">
        <f>VLOOKUP($B188,[2]Sheet3!$G:$CZ,39,0)</f>
        <v>0</v>
      </c>
      <c r="BC188" s="14">
        <f>VLOOKUP($B188,[2]Sheet3!$G:$CZ,40,0)</f>
        <v>0</v>
      </c>
      <c r="BD188" s="14">
        <f>VLOOKUP($B188,[2]Sheet3!$G:$CZ,41,0)</f>
        <v>0</v>
      </c>
      <c r="BE188" s="14">
        <f>VLOOKUP($B188,[2]Sheet3!$G:$CZ,42,0)</f>
        <v>0</v>
      </c>
      <c r="BF188" s="14">
        <f>VLOOKUP($B188,[2]Sheet3!$G:$CZ,43,0)</f>
        <v>0</v>
      </c>
      <c r="BG188" s="14">
        <f>VLOOKUP($B188,[2]Sheet3!$G:$CZ,44,0)</f>
        <v>0</v>
      </c>
      <c r="BH188" s="14">
        <f>VLOOKUP($B188,[2]Sheet3!$G:$CZ,45,0)</f>
        <v>0</v>
      </c>
      <c r="BI188" s="14">
        <f>VLOOKUP($B188,[2]Sheet3!$G:$CZ,46,0)</f>
        <v>0</v>
      </c>
      <c r="BJ188" s="14">
        <f>VLOOKUP($B188,[2]Sheet3!$G:$CZ,47,0)</f>
        <v>0</v>
      </c>
      <c r="BK188" s="14">
        <f>VLOOKUP($B188,[2]Sheet3!$G:$CZ,48,0)</f>
        <v>0</v>
      </c>
      <c r="BL188" s="14">
        <f>VLOOKUP($B188,[2]Sheet3!$G:$CZ,49,0)</f>
        <v>0</v>
      </c>
      <c r="BM188" s="14">
        <f>VLOOKUP($B188,[2]Sheet3!$G:$CZ,50,0)</f>
        <v>0</v>
      </c>
      <c r="BN188" s="14">
        <f>VLOOKUP($B188,[2]Sheet3!$G:$CZ,51,0)</f>
        <v>0</v>
      </c>
      <c r="BO188" s="14">
        <f>VLOOKUP($B188,[2]Sheet3!$G:$CZ,52,0)</f>
        <v>0</v>
      </c>
      <c r="BP188" s="14">
        <f>VLOOKUP($B188,[2]Sheet3!$G:$CZ,53,0)</f>
        <v>0</v>
      </c>
      <c r="BQ188" s="14">
        <f>VLOOKUP($B188,[2]Sheet3!$G:$CZ,54,0)</f>
        <v>0</v>
      </c>
      <c r="BR188" s="14">
        <f>VLOOKUP($B188,[2]Sheet3!$G:$CZ,55,0)</f>
        <v>0</v>
      </c>
      <c r="BS188" s="14">
        <f>VLOOKUP($B188,[2]Sheet3!$G:$CZ,56,0)</f>
        <v>0</v>
      </c>
      <c r="BT188" s="14">
        <f>VLOOKUP($B188,[2]Sheet3!$G:$CZ,57,0)</f>
        <v>0</v>
      </c>
      <c r="BU188" s="14">
        <f>VLOOKUP($B188,[2]Sheet3!$G:$CZ,58,0)</f>
        <v>0</v>
      </c>
      <c r="BV188" s="14">
        <f>VLOOKUP($B188,[2]Sheet3!$G:$CZ,59,0)</f>
        <v>0</v>
      </c>
      <c r="BW188" s="14">
        <f>VLOOKUP($B188,[2]Sheet3!$G:$CZ,60,0)</f>
        <v>0</v>
      </c>
      <c r="BX188" s="14">
        <f>VLOOKUP($B188,[2]Sheet3!$G:$CZ,61,0)</f>
        <v>0</v>
      </c>
      <c r="BY188" s="14">
        <f>VLOOKUP($B188,[2]Sheet3!$G:$CZ,62,0)</f>
        <v>0</v>
      </c>
      <c r="BZ188" s="14">
        <f>VLOOKUP($B188,[2]Sheet3!$G:$CZ,63,0)</f>
        <v>0</v>
      </c>
      <c r="CA188" s="14">
        <f>VLOOKUP($B188,[2]Sheet3!$G:$CZ,64,0)</f>
        <v>0</v>
      </c>
      <c r="CB188" s="14">
        <f>VLOOKUP($B188,[2]Sheet3!$G:$CZ,65,0)</f>
        <v>0</v>
      </c>
      <c r="CC188" s="14">
        <f>VLOOKUP($B188,[2]Sheet3!$G:$CZ,66,0)</f>
        <v>0</v>
      </c>
      <c r="CD188" s="14">
        <f>VLOOKUP($B188,[2]Sheet3!$G:$CZ,67,0)</f>
        <v>0</v>
      </c>
      <c r="CE188" s="14">
        <f>VLOOKUP($B188,[2]Sheet3!$G:$CZ,68,0)</f>
        <v>0</v>
      </c>
      <c r="CF188" s="14">
        <f>VLOOKUP($B188,[2]Sheet3!$G:$CZ,69,0)</f>
        <v>0</v>
      </c>
      <c r="CG188" s="14">
        <f>VLOOKUP($B188,[2]Sheet3!$G:$CZ,70,0)</f>
        <v>0</v>
      </c>
      <c r="CH188" s="14">
        <f>VLOOKUP($B188,[2]Sheet3!$G:$CZ,71,0)</f>
        <v>0</v>
      </c>
      <c r="CI188" s="14">
        <f>VLOOKUP($B188,[2]Sheet3!$G:$CZ,72,0)</f>
        <v>0</v>
      </c>
      <c r="CJ188" s="14">
        <f>VLOOKUP($B188,[2]Sheet3!$G:$CZ,73,0)</f>
        <v>0</v>
      </c>
      <c r="CK188" s="14">
        <f>VLOOKUP($B188,[2]Sheet3!$G:$CZ,74,0)</f>
        <v>0</v>
      </c>
      <c r="CL188" s="14">
        <f>VLOOKUP($B188,[2]Sheet3!$G:$CZ,75,0)</f>
        <v>0</v>
      </c>
      <c r="CM188" s="14">
        <f>VLOOKUP($B188,[2]Sheet3!$G:$CZ,76,0)</f>
        <v>0</v>
      </c>
      <c r="CN188" s="14">
        <f>VLOOKUP($B188,[2]Sheet3!$G:$CZ,77,0)</f>
        <v>0</v>
      </c>
      <c r="CO188" s="14">
        <f>VLOOKUP($B188,[2]Sheet3!$G:$CZ,78,0)</f>
        <v>0</v>
      </c>
      <c r="CP188" s="14">
        <f>VLOOKUP($B188,[2]Sheet3!$G:$CZ,79,0)</f>
        <v>0</v>
      </c>
      <c r="CQ188" s="14">
        <f>VLOOKUP($B188,[2]Sheet3!$G:$CZ,80,0)</f>
        <v>0</v>
      </c>
      <c r="CR188" s="14">
        <f>VLOOKUP($B188,[2]Sheet3!$G:$CZ,81,0)</f>
        <v>0</v>
      </c>
      <c r="CS188" s="14">
        <f>VLOOKUP($B188,[2]Sheet3!$G:$CZ,82,0)</f>
        <v>0</v>
      </c>
      <c r="CT188" s="14">
        <f>VLOOKUP($B188,[2]Sheet3!$G:$CZ,83,0)</f>
        <v>0</v>
      </c>
      <c r="CU188" s="14">
        <f>VLOOKUP($B188,[2]Sheet3!$G:$CZ,84,0)</f>
        <v>0</v>
      </c>
      <c r="CV188" s="14">
        <f>VLOOKUP($B188,[2]Sheet3!$G:$CZ,85,0)</f>
        <v>0</v>
      </c>
      <c r="CW188" s="14">
        <f>VLOOKUP($B188,[2]Sheet3!$G:$CZ,86,0)</f>
        <v>0</v>
      </c>
      <c r="CX188" s="14">
        <f>VLOOKUP($B188,[2]Sheet3!$G:$CZ,87,0)</f>
        <v>0</v>
      </c>
      <c r="CY188" s="14">
        <f>VLOOKUP($B188,[2]Sheet3!$G:$CZ,88,0)</f>
        <v>0</v>
      </c>
      <c r="CZ188" s="14">
        <f>VLOOKUP($B188,[2]Sheet3!$G:$CZ,89,0)</f>
        <v>0</v>
      </c>
      <c r="DA188" s="14">
        <f>VLOOKUP($B188,[2]Sheet3!$G:$CZ,90,0)</f>
        <v>0</v>
      </c>
      <c r="DB188" s="14">
        <f>VLOOKUP($B188,[2]Sheet3!$G:$CZ,91,0)</f>
        <v>0</v>
      </c>
      <c r="DC188" s="14">
        <f>VLOOKUP($B188,[2]Sheet3!$G:$CZ,92,0)</f>
        <v>0</v>
      </c>
      <c r="DD188" s="14">
        <f>VLOOKUP($B188,[2]Sheet3!$G:$CZ,93,0)</f>
        <v>0</v>
      </c>
      <c r="DE188" s="14">
        <f>VLOOKUP($B188,[2]Sheet3!$G:$CZ,94,0)</f>
        <v>0</v>
      </c>
      <c r="DF188" s="14">
        <f>VLOOKUP($B188,[2]Sheet3!$G:$CZ,95,0)</f>
        <v>0</v>
      </c>
      <c r="DG188" s="14">
        <f>VLOOKUP($B188,[2]Sheet3!$G:$CZ,96,0)</f>
        <v>0</v>
      </c>
      <c r="DH188" s="14">
        <f>VLOOKUP($B188,[2]Sheet3!$G:$CZ,97,0)</f>
        <v>0</v>
      </c>
      <c r="DI188" s="14">
        <f>VLOOKUP($B188,[2]Sheet3!$G:$CZ,98,0)</f>
        <v>0</v>
      </c>
    </row>
    <row r="189" spans="1:113" x14ac:dyDescent="0.3">
      <c r="A189" s="9" t="str">
        <f t="shared" si="6"/>
        <v>W1R224</v>
      </c>
      <c r="B189" s="15" t="s">
        <v>1028</v>
      </c>
      <c r="C189" s="15" t="s">
        <v>1029</v>
      </c>
      <c r="F189" s="7" t="s">
        <v>15</v>
      </c>
      <c r="G189" s="12" t="s">
        <v>3684</v>
      </c>
      <c r="H189" s="12" t="str">
        <f>VLOOKUP($B189,[1]Sheet1!$A:$G,5,0)</f>
        <v>yadvendra.dubey@redingtongroup.com</v>
      </c>
      <c r="I189" s="12" t="str">
        <f>VLOOKUP($B189,[1]Sheet1!$A:$G,7,0)</f>
        <v>rohan.vora@redingtongroup.com</v>
      </c>
      <c r="J189" s="12" t="s">
        <v>82</v>
      </c>
      <c r="K189" s="7"/>
      <c r="L189" s="7"/>
      <c r="M189" s="8"/>
      <c r="N189" s="7" t="str">
        <f t="shared" si="7"/>
        <v>yadvendra.dubey@redingtongroup.com; rohan.vora@redingtongroup.com; nilesh.phirke@redingtongroup.com;christopher.joseph@redingtongroup.com</v>
      </c>
      <c r="O189" s="7" t="str">
        <f t="shared" si="8"/>
        <v>W1R224</v>
      </c>
      <c r="P189" s="8" t="s">
        <v>5215</v>
      </c>
      <c r="Q189" s="14">
        <f>VLOOKUP($B189,[2]Sheet3!$G:$CZ,2,0)</f>
        <v>2400307280</v>
      </c>
      <c r="R189" s="14">
        <f>VLOOKUP($B189,[2]Sheet3!$G:$CZ,3,0)</f>
        <v>2400308574</v>
      </c>
      <c r="S189" s="14">
        <f>VLOOKUP($B189,[2]Sheet3!$G:$CZ,4,0)</f>
        <v>2400309358</v>
      </c>
      <c r="T189" s="14">
        <f>VLOOKUP($B189,[2]Sheet3!$G:$CZ,5,0)</f>
        <v>2400308575</v>
      </c>
      <c r="U189" s="14">
        <f>VLOOKUP($B189,[2]Sheet3!$G:$CZ,6,0)</f>
        <v>2400308676</v>
      </c>
      <c r="V189" s="14">
        <f>VLOOKUP($B189,[2]Sheet3!$G:$CZ,7,0)</f>
        <v>0</v>
      </c>
      <c r="W189" s="14">
        <f>VLOOKUP($B189,[2]Sheet3!$G:$CZ,8,0)</f>
        <v>0</v>
      </c>
      <c r="X189" s="14">
        <f>VLOOKUP($B189,[2]Sheet3!$G:$CZ,9,0)</f>
        <v>0</v>
      </c>
      <c r="Y189" s="14">
        <f>VLOOKUP($B189,[2]Sheet3!$G:$CZ,10,0)</f>
        <v>0</v>
      </c>
      <c r="Z189" s="14">
        <f>VLOOKUP($B189,[2]Sheet3!$G:$CZ,11,0)</f>
        <v>0</v>
      </c>
      <c r="AA189" s="14">
        <f>VLOOKUP($B189,[2]Sheet3!$G:$CZ,12,0)</f>
        <v>0</v>
      </c>
      <c r="AB189" s="14">
        <f>VLOOKUP($B189,[2]Sheet3!$G:$CZ,13,0)</f>
        <v>0</v>
      </c>
      <c r="AC189" s="14">
        <f>VLOOKUP($B189,[2]Sheet3!$G:$CZ,14,0)</f>
        <v>0</v>
      </c>
      <c r="AD189" s="14">
        <f>VLOOKUP($B189,[2]Sheet3!$G:$CZ,15,0)</f>
        <v>0</v>
      </c>
      <c r="AE189" s="14">
        <f>VLOOKUP($B189,[2]Sheet3!$G:$CZ,16,0)</f>
        <v>0</v>
      </c>
      <c r="AF189" s="14">
        <f>VLOOKUP($B189,[2]Sheet3!$G:$CZ,17,0)</f>
        <v>0</v>
      </c>
      <c r="AG189" s="14">
        <f>VLOOKUP($B189,[2]Sheet3!$G:$CZ,18,0)</f>
        <v>0</v>
      </c>
      <c r="AH189" s="14">
        <f>VLOOKUP($B189,[2]Sheet3!$G:$CZ,19,0)</f>
        <v>0</v>
      </c>
      <c r="AI189" s="14">
        <f>VLOOKUP($B189,[2]Sheet3!$G:$CZ,20,0)</f>
        <v>0</v>
      </c>
      <c r="AJ189" s="14">
        <f>VLOOKUP($B189,[2]Sheet3!$G:$CZ,21,0)</f>
        <v>0</v>
      </c>
      <c r="AK189" s="14">
        <f>VLOOKUP($B189,[2]Sheet3!$G:$CZ,22,0)</f>
        <v>0</v>
      </c>
      <c r="AL189" s="14">
        <f>VLOOKUP($B189,[2]Sheet3!$G:$CZ,23,0)</f>
        <v>0</v>
      </c>
      <c r="AM189" s="14">
        <f>VLOOKUP($B189,[2]Sheet3!$G:$CZ,24,0)</f>
        <v>0</v>
      </c>
      <c r="AN189" s="14">
        <f>VLOOKUP($B189,[2]Sheet3!$G:$CZ,25,0)</f>
        <v>0</v>
      </c>
      <c r="AO189" s="14">
        <f>VLOOKUP($B189,[2]Sheet3!$G:$CZ,26,0)</f>
        <v>0</v>
      </c>
      <c r="AP189" s="14">
        <f>VLOOKUP($B189,[2]Sheet3!$G:$CZ,27,0)</f>
        <v>0</v>
      </c>
      <c r="AQ189" s="14">
        <f>VLOOKUP($B189,[2]Sheet3!$G:$CZ,28,0)</f>
        <v>0</v>
      </c>
      <c r="AR189" s="14">
        <f>VLOOKUP($B189,[2]Sheet3!$G:$CZ,29,0)</f>
        <v>0</v>
      </c>
      <c r="AS189" s="14">
        <f>VLOOKUP($B189,[2]Sheet3!$G:$CZ,30,0)</f>
        <v>0</v>
      </c>
      <c r="AT189" s="14">
        <f>VLOOKUP($B189,[2]Sheet3!$G:$CZ,31,0)</f>
        <v>0</v>
      </c>
      <c r="AU189" s="14">
        <f>VLOOKUP($B189,[2]Sheet3!$G:$CZ,32,0)</f>
        <v>0</v>
      </c>
      <c r="AV189" s="14">
        <f>VLOOKUP($B189,[2]Sheet3!$G:$CZ,33,0)</f>
        <v>0</v>
      </c>
      <c r="AW189" s="14">
        <f>VLOOKUP($B189,[2]Sheet3!$G:$CZ,34,0)</f>
        <v>0</v>
      </c>
      <c r="AX189" s="14">
        <f>VLOOKUP($B189,[2]Sheet3!$G:$CZ,35,0)</f>
        <v>0</v>
      </c>
      <c r="AY189" s="14">
        <f>VLOOKUP($B189,[2]Sheet3!$G:$CZ,36,0)</f>
        <v>0</v>
      </c>
      <c r="AZ189" s="14">
        <f>VLOOKUP($B189,[2]Sheet3!$G:$CZ,37,0)</f>
        <v>0</v>
      </c>
      <c r="BA189" s="14">
        <f>VLOOKUP($B189,[2]Sheet3!$G:$CZ,38,0)</f>
        <v>0</v>
      </c>
      <c r="BB189" s="14">
        <f>VLOOKUP($B189,[2]Sheet3!$G:$CZ,39,0)</f>
        <v>0</v>
      </c>
      <c r="BC189" s="14">
        <f>VLOOKUP($B189,[2]Sheet3!$G:$CZ,40,0)</f>
        <v>0</v>
      </c>
      <c r="BD189" s="14">
        <f>VLOOKUP($B189,[2]Sheet3!$G:$CZ,41,0)</f>
        <v>0</v>
      </c>
      <c r="BE189" s="14">
        <f>VLOOKUP($B189,[2]Sheet3!$G:$CZ,42,0)</f>
        <v>0</v>
      </c>
      <c r="BF189" s="14">
        <f>VLOOKUP($B189,[2]Sheet3!$G:$CZ,43,0)</f>
        <v>0</v>
      </c>
      <c r="BG189" s="14">
        <f>VLOOKUP($B189,[2]Sheet3!$G:$CZ,44,0)</f>
        <v>0</v>
      </c>
      <c r="BH189" s="14">
        <f>VLOOKUP($B189,[2]Sheet3!$G:$CZ,45,0)</f>
        <v>0</v>
      </c>
      <c r="BI189" s="14">
        <f>VLOOKUP($B189,[2]Sheet3!$G:$CZ,46,0)</f>
        <v>0</v>
      </c>
      <c r="BJ189" s="14">
        <f>VLOOKUP($B189,[2]Sheet3!$G:$CZ,47,0)</f>
        <v>0</v>
      </c>
      <c r="BK189" s="14">
        <f>VLOOKUP($B189,[2]Sheet3!$G:$CZ,48,0)</f>
        <v>0</v>
      </c>
      <c r="BL189" s="14">
        <f>VLOOKUP($B189,[2]Sheet3!$G:$CZ,49,0)</f>
        <v>0</v>
      </c>
      <c r="BM189" s="14">
        <f>VLOOKUP($B189,[2]Sheet3!$G:$CZ,50,0)</f>
        <v>0</v>
      </c>
      <c r="BN189" s="14">
        <f>VLOOKUP($B189,[2]Sheet3!$G:$CZ,51,0)</f>
        <v>0</v>
      </c>
      <c r="BO189" s="14">
        <f>VLOOKUP($B189,[2]Sheet3!$G:$CZ,52,0)</f>
        <v>0</v>
      </c>
      <c r="BP189" s="14">
        <f>VLOOKUP($B189,[2]Sheet3!$G:$CZ,53,0)</f>
        <v>0</v>
      </c>
      <c r="BQ189" s="14">
        <f>VLOOKUP($B189,[2]Sheet3!$G:$CZ,54,0)</f>
        <v>0</v>
      </c>
      <c r="BR189" s="14">
        <f>VLOOKUP($B189,[2]Sheet3!$G:$CZ,55,0)</f>
        <v>0</v>
      </c>
      <c r="BS189" s="14">
        <f>VLOOKUP($B189,[2]Sheet3!$G:$CZ,56,0)</f>
        <v>0</v>
      </c>
      <c r="BT189" s="14">
        <f>VLOOKUP($B189,[2]Sheet3!$G:$CZ,57,0)</f>
        <v>0</v>
      </c>
      <c r="BU189" s="14">
        <f>VLOOKUP($B189,[2]Sheet3!$G:$CZ,58,0)</f>
        <v>0</v>
      </c>
      <c r="BV189" s="14">
        <f>VLOOKUP($B189,[2]Sheet3!$G:$CZ,59,0)</f>
        <v>0</v>
      </c>
      <c r="BW189" s="14">
        <f>VLOOKUP($B189,[2]Sheet3!$G:$CZ,60,0)</f>
        <v>0</v>
      </c>
      <c r="BX189" s="14">
        <f>VLOOKUP($B189,[2]Sheet3!$G:$CZ,61,0)</f>
        <v>0</v>
      </c>
      <c r="BY189" s="14">
        <f>VLOOKUP($B189,[2]Sheet3!$G:$CZ,62,0)</f>
        <v>0</v>
      </c>
      <c r="BZ189" s="14">
        <f>VLOOKUP($B189,[2]Sheet3!$G:$CZ,63,0)</f>
        <v>0</v>
      </c>
      <c r="CA189" s="14">
        <f>VLOOKUP($B189,[2]Sheet3!$G:$CZ,64,0)</f>
        <v>0</v>
      </c>
      <c r="CB189" s="14">
        <f>VLOOKUP($B189,[2]Sheet3!$G:$CZ,65,0)</f>
        <v>0</v>
      </c>
      <c r="CC189" s="14">
        <f>VLOOKUP($B189,[2]Sheet3!$G:$CZ,66,0)</f>
        <v>0</v>
      </c>
      <c r="CD189" s="14">
        <f>VLOOKUP($B189,[2]Sheet3!$G:$CZ,67,0)</f>
        <v>0</v>
      </c>
      <c r="CE189" s="14">
        <f>VLOOKUP($B189,[2]Sheet3!$G:$CZ,68,0)</f>
        <v>0</v>
      </c>
      <c r="CF189" s="14">
        <f>VLOOKUP($B189,[2]Sheet3!$G:$CZ,69,0)</f>
        <v>0</v>
      </c>
      <c r="CG189" s="14">
        <f>VLOOKUP($B189,[2]Sheet3!$G:$CZ,70,0)</f>
        <v>0</v>
      </c>
      <c r="CH189" s="14">
        <f>VLOOKUP($B189,[2]Sheet3!$G:$CZ,71,0)</f>
        <v>0</v>
      </c>
      <c r="CI189" s="14">
        <f>VLOOKUP($B189,[2]Sheet3!$G:$CZ,72,0)</f>
        <v>0</v>
      </c>
      <c r="CJ189" s="14">
        <f>VLOOKUP($B189,[2]Sheet3!$G:$CZ,73,0)</f>
        <v>0</v>
      </c>
      <c r="CK189" s="14">
        <f>VLOOKUP($B189,[2]Sheet3!$G:$CZ,74,0)</f>
        <v>0</v>
      </c>
      <c r="CL189" s="14">
        <f>VLOOKUP($B189,[2]Sheet3!$G:$CZ,75,0)</f>
        <v>0</v>
      </c>
      <c r="CM189" s="14">
        <f>VLOOKUP($B189,[2]Sheet3!$G:$CZ,76,0)</f>
        <v>0</v>
      </c>
      <c r="CN189" s="14">
        <f>VLOOKUP($B189,[2]Sheet3!$G:$CZ,77,0)</f>
        <v>0</v>
      </c>
      <c r="CO189" s="14">
        <f>VLOOKUP($B189,[2]Sheet3!$G:$CZ,78,0)</f>
        <v>0</v>
      </c>
      <c r="CP189" s="14">
        <f>VLOOKUP($B189,[2]Sheet3!$G:$CZ,79,0)</f>
        <v>0</v>
      </c>
      <c r="CQ189" s="14">
        <f>VLOOKUP($B189,[2]Sheet3!$G:$CZ,80,0)</f>
        <v>0</v>
      </c>
      <c r="CR189" s="14">
        <f>VLOOKUP($B189,[2]Sheet3!$G:$CZ,81,0)</f>
        <v>0</v>
      </c>
      <c r="CS189" s="14">
        <f>VLOOKUP($B189,[2]Sheet3!$G:$CZ,82,0)</f>
        <v>0</v>
      </c>
      <c r="CT189" s="14">
        <f>VLOOKUP($B189,[2]Sheet3!$G:$CZ,83,0)</f>
        <v>0</v>
      </c>
      <c r="CU189" s="14">
        <f>VLOOKUP($B189,[2]Sheet3!$G:$CZ,84,0)</f>
        <v>0</v>
      </c>
      <c r="CV189" s="14">
        <f>VLOOKUP($B189,[2]Sheet3!$G:$CZ,85,0)</f>
        <v>0</v>
      </c>
      <c r="CW189" s="14">
        <f>VLOOKUP($B189,[2]Sheet3!$G:$CZ,86,0)</f>
        <v>0</v>
      </c>
      <c r="CX189" s="14">
        <f>VLOOKUP($B189,[2]Sheet3!$G:$CZ,87,0)</f>
        <v>0</v>
      </c>
      <c r="CY189" s="14">
        <f>VLOOKUP($B189,[2]Sheet3!$G:$CZ,88,0)</f>
        <v>0</v>
      </c>
      <c r="CZ189" s="14">
        <f>VLOOKUP($B189,[2]Sheet3!$G:$CZ,89,0)</f>
        <v>0</v>
      </c>
      <c r="DA189" s="14">
        <f>VLOOKUP($B189,[2]Sheet3!$G:$CZ,90,0)</f>
        <v>0</v>
      </c>
      <c r="DB189" s="14">
        <f>VLOOKUP($B189,[2]Sheet3!$G:$CZ,91,0)</f>
        <v>0</v>
      </c>
      <c r="DC189" s="14">
        <f>VLOOKUP($B189,[2]Sheet3!$G:$CZ,92,0)</f>
        <v>0</v>
      </c>
      <c r="DD189" s="14">
        <f>VLOOKUP($B189,[2]Sheet3!$G:$CZ,93,0)</f>
        <v>0</v>
      </c>
      <c r="DE189" s="14">
        <f>VLOOKUP($B189,[2]Sheet3!$G:$CZ,94,0)</f>
        <v>0</v>
      </c>
      <c r="DF189" s="14">
        <f>VLOOKUP($B189,[2]Sheet3!$G:$CZ,95,0)</f>
        <v>0</v>
      </c>
      <c r="DG189" s="14">
        <f>VLOOKUP($B189,[2]Sheet3!$G:$CZ,96,0)</f>
        <v>0</v>
      </c>
      <c r="DH189" s="14">
        <f>VLOOKUP($B189,[2]Sheet3!$G:$CZ,97,0)</f>
        <v>0</v>
      </c>
      <c r="DI189" s="14">
        <f>VLOOKUP($B189,[2]Sheet3!$G:$CZ,98,0)</f>
        <v>0</v>
      </c>
    </row>
    <row r="190" spans="1:113" x14ac:dyDescent="0.3">
      <c r="A190" s="9" t="str">
        <f t="shared" si="6"/>
        <v>WC3005</v>
      </c>
      <c r="B190" s="15" t="s">
        <v>126</v>
      </c>
      <c r="C190" s="15" t="s">
        <v>127</v>
      </c>
      <c r="F190" s="7" t="s">
        <v>15</v>
      </c>
      <c r="G190" s="12" t="s">
        <v>3685</v>
      </c>
      <c r="H190" s="12" t="str">
        <f>VLOOKUP($B190,[1]Sheet1!$A:$G,5,0)</f>
        <v>dharmesh.dudhrejiya@redingtongroup.com</v>
      </c>
      <c r="I190" s="12" t="str">
        <f>VLOOKUP($B190,[1]Sheet1!$A:$G,7,0)</f>
        <v>rohan.vora@redingtongroup.com</v>
      </c>
      <c r="J190" s="12" t="s">
        <v>82</v>
      </c>
      <c r="K190" s="7"/>
      <c r="L190" s="7"/>
      <c r="M190" s="8"/>
      <c r="N190" s="7" t="str">
        <f t="shared" si="7"/>
        <v>dharmesh.dudhrejiya@redingtongroup.com; rohan.vora@redingtongroup.com; nilesh.phirke@redingtongroup.com;christopher.joseph@redingtongroup.com</v>
      </c>
      <c r="O190" s="7" t="str">
        <f t="shared" si="8"/>
        <v>WC3005</v>
      </c>
      <c r="P190" s="8" t="s">
        <v>5215</v>
      </c>
      <c r="Q190" s="14">
        <f>VLOOKUP($B190,[2]Sheet3!$G:$CZ,2,0)</f>
        <v>2400304951</v>
      </c>
      <c r="R190" s="14">
        <f>VLOOKUP($B190,[2]Sheet3!$G:$CZ,3,0)</f>
        <v>2400309194</v>
      </c>
      <c r="S190" s="14">
        <f>VLOOKUP($B190,[2]Sheet3!$G:$CZ,4,0)</f>
        <v>2400305102</v>
      </c>
      <c r="T190" s="14">
        <f>VLOOKUP($B190,[2]Sheet3!$G:$CZ,5,0)</f>
        <v>2400309195</v>
      </c>
      <c r="U190" s="14">
        <f>VLOOKUP($B190,[2]Sheet3!$G:$CZ,6,0)</f>
        <v>2400304954</v>
      </c>
      <c r="V190" s="14">
        <f>VLOOKUP($B190,[2]Sheet3!$G:$CZ,7,0)</f>
        <v>2400309197</v>
      </c>
      <c r="W190" s="14">
        <f>VLOOKUP($B190,[2]Sheet3!$G:$CZ,8,0)</f>
        <v>2400309196</v>
      </c>
      <c r="X190" s="14">
        <f>VLOOKUP($B190,[2]Sheet3!$G:$CZ,9,0)</f>
        <v>2400309193</v>
      </c>
      <c r="Y190" s="14">
        <f>VLOOKUP($B190,[2]Sheet3!$G:$CZ,10,0)</f>
        <v>2400304972</v>
      </c>
      <c r="Z190" s="14">
        <f>VLOOKUP($B190,[2]Sheet3!$G:$CZ,11,0)</f>
        <v>2400305091</v>
      </c>
      <c r="AA190" s="14">
        <f>VLOOKUP($B190,[2]Sheet3!$G:$CZ,12,0)</f>
        <v>2400305093</v>
      </c>
      <c r="AB190" s="14">
        <f>VLOOKUP($B190,[2]Sheet3!$G:$CZ,13,0)</f>
        <v>2400305098</v>
      </c>
      <c r="AC190" s="14">
        <f>VLOOKUP($B190,[2]Sheet3!$G:$CZ,14,0)</f>
        <v>2400304970</v>
      </c>
      <c r="AD190" s="14">
        <f>VLOOKUP($B190,[2]Sheet3!$G:$CZ,15,0)</f>
        <v>2400304960</v>
      </c>
      <c r="AE190" s="14">
        <f>VLOOKUP($B190,[2]Sheet3!$G:$CZ,16,0)</f>
        <v>2400304963</v>
      </c>
      <c r="AF190" s="14">
        <f>VLOOKUP($B190,[2]Sheet3!$G:$CZ,17,0)</f>
        <v>2400305105</v>
      </c>
      <c r="AG190" s="14">
        <f>VLOOKUP($B190,[2]Sheet3!$G:$CZ,18,0)</f>
        <v>2400304290</v>
      </c>
      <c r="AH190" s="14">
        <f>VLOOKUP($B190,[2]Sheet3!$G:$CZ,19,0)</f>
        <v>2400304528</v>
      </c>
      <c r="AI190" s="14">
        <f>VLOOKUP($B190,[2]Sheet3!$G:$CZ,20,0)</f>
        <v>2400304577</v>
      </c>
      <c r="AJ190" s="14">
        <f>VLOOKUP($B190,[2]Sheet3!$G:$CZ,21,0)</f>
        <v>2400304533</v>
      </c>
      <c r="AK190" s="14">
        <f>VLOOKUP($B190,[2]Sheet3!$G:$CZ,22,0)</f>
        <v>2400304968</v>
      </c>
      <c r="AL190" s="14">
        <f>VLOOKUP($B190,[2]Sheet3!$G:$CZ,23,0)</f>
        <v>2400304958</v>
      </c>
      <c r="AM190" s="14">
        <f>VLOOKUP($B190,[2]Sheet3!$G:$CZ,24,0)</f>
        <v>2400309192</v>
      </c>
      <c r="AN190" s="14">
        <f>VLOOKUP($B190,[2]Sheet3!$G:$CZ,25,0)</f>
        <v>2400309198</v>
      </c>
      <c r="AO190" s="14">
        <f>VLOOKUP($B190,[2]Sheet3!$G:$CZ,26,0)</f>
        <v>2400305100</v>
      </c>
      <c r="AP190" s="14">
        <f>VLOOKUP($B190,[2]Sheet3!$G:$CZ,27,0)</f>
        <v>0</v>
      </c>
      <c r="AQ190" s="14">
        <f>VLOOKUP($B190,[2]Sheet3!$G:$CZ,28,0)</f>
        <v>0</v>
      </c>
      <c r="AR190" s="14">
        <f>VLOOKUP($B190,[2]Sheet3!$G:$CZ,29,0)</f>
        <v>0</v>
      </c>
      <c r="AS190" s="14">
        <f>VLOOKUP($B190,[2]Sheet3!$G:$CZ,30,0)</f>
        <v>0</v>
      </c>
      <c r="AT190" s="14">
        <f>VLOOKUP($B190,[2]Sheet3!$G:$CZ,31,0)</f>
        <v>0</v>
      </c>
      <c r="AU190" s="14">
        <f>VLOOKUP($B190,[2]Sheet3!$G:$CZ,32,0)</f>
        <v>0</v>
      </c>
      <c r="AV190" s="14">
        <f>VLOOKUP($B190,[2]Sheet3!$G:$CZ,33,0)</f>
        <v>0</v>
      </c>
      <c r="AW190" s="14">
        <f>VLOOKUP($B190,[2]Sheet3!$G:$CZ,34,0)</f>
        <v>0</v>
      </c>
      <c r="AX190" s="14">
        <f>VLOOKUP($B190,[2]Sheet3!$G:$CZ,35,0)</f>
        <v>0</v>
      </c>
      <c r="AY190" s="14">
        <f>VLOOKUP($B190,[2]Sheet3!$G:$CZ,36,0)</f>
        <v>0</v>
      </c>
      <c r="AZ190" s="14">
        <f>VLOOKUP($B190,[2]Sheet3!$G:$CZ,37,0)</f>
        <v>0</v>
      </c>
      <c r="BA190" s="14">
        <f>VLOOKUP($B190,[2]Sheet3!$G:$CZ,38,0)</f>
        <v>0</v>
      </c>
      <c r="BB190" s="14">
        <f>VLOOKUP($B190,[2]Sheet3!$G:$CZ,39,0)</f>
        <v>0</v>
      </c>
      <c r="BC190" s="14">
        <f>VLOOKUP($B190,[2]Sheet3!$G:$CZ,40,0)</f>
        <v>0</v>
      </c>
      <c r="BD190" s="14">
        <f>VLOOKUP($B190,[2]Sheet3!$G:$CZ,41,0)</f>
        <v>0</v>
      </c>
      <c r="BE190" s="14">
        <f>VLOOKUP($B190,[2]Sheet3!$G:$CZ,42,0)</f>
        <v>0</v>
      </c>
      <c r="BF190" s="14">
        <f>VLOOKUP($B190,[2]Sheet3!$G:$CZ,43,0)</f>
        <v>0</v>
      </c>
      <c r="BG190" s="14">
        <f>VLOOKUP($B190,[2]Sheet3!$G:$CZ,44,0)</f>
        <v>0</v>
      </c>
      <c r="BH190" s="14">
        <f>VLOOKUP($B190,[2]Sheet3!$G:$CZ,45,0)</f>
        <v>0</v>
      </c>
      <c r="BI190" s="14">
        <f>VLOOKUP($B190,[2]Sheet3!$G:$CZ,46,0)</f>
        <v>0</v>
      </c>
      <c r="BJ190" s="14">
        <f>VLOOKUP($B190,[2]Sheet3!$G:$CZ,47,0)</f>
        <v>0</v>
      </c>
      <c r="BK190" s="14">
        <f>VLOOKUP($B190,[2]Sheet3!$G:$CZ,48,0)</f>
        <v>0</v>
      </c>
      <c r="BL190" s="14">
        <f>VLOOKUP($B190,[2]Sheet3!$G:$CZ,49,0)</f>
        <v>0</v>
      </c>
      <c r="BM190" s="14">
        <f>VLOOKUP($B190,[2]Sheet3!$G:$CZ,50,0)</f>
        <v>0</v>
      </c>
      <c r="BN190" s="14">
        <f>VLOOKUP($B190,[2]Sheet3!$G:$CZ,51,0)</f>
        <v>0</v>
      </c>
      <c r="BO190" s="14">
        <f>VLOOKUP($B190,[2]Sheet3!$G:$CZ,52,0)</f>
        <v>0</v>
      </c>
      <c r="BP190" s="14">
        <f>VLOOKUP($B190,[2]Sheet3!$G:$CZ,53,0)</f>
        <v>0</v>
      </c>
      <c r="BQ190" s="14">
        <f>VLOOKUP($B190,[2]Sheet3!$G:$CZ,54,0)</f>
        <v>0</v>
      </c>
      <c r="BR190" s="14">
        <f>VLOOKUP($B190,[2]Sheet3!$G:$CZ,55,0)</f>
        <v>0</v>
      </c>
      <c r="BS190" s="14">
        <f>VLOOKUP($B190,[2]Sheet3!$G:$CZ,56,0)</f>
        <v>0</v>
      </c>
      <c r="BT190" s="14">
        <f>VLOOKUP($B190,[2]Sheet3!$G:$CZ,57,0)</f>
        <v>0</v>
      </c>
      <c r="BU190" s="14">
        <f>VLOOKUP($B190,[2]Sheet3!$G:$CZ,58,0)</f>
        <v>0</v>
      </c>
      <c r="BV190" s="14">
        <f>VLOOKUP($B190,[2]Sheet3!$G:$CZ,59,0)</f>
        <v>0</v>
      </c>
      <c r="BW190" s="14">
        <f>VLOOKUP($B190,[2]Sheet3!$G:$CZ,60,0)</f>
        <v>0</v>
      </c>
      <c r="BX190" s="14">
        <f>VLOOKUP($B190,[2]Sheet3!$G:$CZ,61,0)</f>
        <v>0</v>
      </c>
      <c r="BY190" s="14">
        <f>VLOOKUP($B190,[2]Sheet3!$G:$CZ,62,0)</f>
        <v>0</v>
      </c>
      <c r="BZ190" s="14">
        <f>VLOOKUP($B190,[2]Sheet3!$G:$CZ,63,0)</f>
        <v>0</v>
      </c>
      <c r="CA190" s="14">
        <f>VLOOKUP($B190,[2]Sheet3!$G:$CZ,64,0)</f>
        <v>0</v>
      </c>
      <c r="CB190" s="14">
        <f>VLOOKUP($B190,[2]Sheet3!$G:$CZ,65,0)</f>
        <v>0</v>
      </c>
      <c r="CC190" s="14">
        <f>VLOOKUP($B190,[2]Sheet3!$G:$CZ,66,0)</f>
        <v>0</v>
      </c>
      <c r="CD190" s="14">
        <f>VLOOKUP($B190,[2]Sheet3!$G:$CZ,67,0)</f>
        <v>0</v>
      </c>
      <c r="CE190" s="14">
        <f>VLOOKUP($B190,[2]Sheet3!$G:$CZ,68,0)</f>
        <v>0</v>
      </c>
      <c r="CF190" s="14">
        <f>VLOOKUP($B190,[2]Sheet3!$G:$CZ,69,0)</f>
        <v>0</v>
      </c>
      <c r="CG190" s="14">
        <f>VLOOKUP($B190,[2]Sheet3!$G:$CZ,70,0)</f>
        <v>0</v>
      </c>
      <c r="CH190" s="14">
        <f>VLOOKUP($B190,[2]Sheet3!$G:$CZ,71,0)</f>
        <v>0</v>
      </c>
      <c r="CI190" s="14">
        <f>VLOOKUP($B190,[2]Sheet3!$G:$CZ,72,0)</f>
        <v>0</v>
      </c>
      <c r="CJ190" s="14">
        <f>VLOOKUP($B190,[2]Sheet3!$G:$CZ,73,0)</f>
        <v>0</v>
      </c>
      <c r="CK190" s="14">
        <f>VLOOKUP($B190,[2]Sheet3!$G:$CZ,74,0)</f>
        <v>0</v>
      </c>
      <c r="CL190" s="14">
        <f>VLOOKUP($B190,[2]Sheet3!$G:$CZ,75,0)</f>
        <v>0</v>
      </c>
      <c r="CM190" s="14">
        <f>VLOOKUP($B190,[2]Sheet3!$G:$CZ,76,0)</f>
        <v>0</v>
      </c>
      <c r="CN190" s="14">
        <f>VLOOKUP($B190,[2]Sheet3!$G:$CZ,77,0)</f>
        <v>0</v>
      </c>
      <c r="CO190" s="14">
        <f>VLOOKUP($B190,[2]Sheet3!$G:$CZ,78,0)</f>
        <v>0</v>
      </c>
      <c r="CP190" s="14">
        <f>VLOOKUP($B190,[2]Sheet3!$G:$CZ,79,0)</f>
        <v>0</v>
      </c>
      <c r="CQ190" s="14">
        <f>VLOOKUP($B190,[2]Sheet3!$G:$CZ,80,0)</f>
        <v>0</v>
      </c>
      <c r="CR190" s="14">
        <f>VLOOKUP($B190,[2]Sheet3!$G:$CZ,81,0)</f>
        <v>0</v>
      </c>
      <c r="CS190" s="14">
        <f>VLOOKUP($B190,[2]Sheet3!$G:$CZ,82,0)</f>
        <v>0</v>
      </c>
      <c r="CT190" s="14">
        <f>VLOOKUP($B190,[2]Sheet3!$G:$CZ,83,0)</f>
        <v>0</v>
      </c>
      <c r="CU190" s="14">
        <f>VLOOKUP($B190,[2]Sheet3!$G:$CZ,84,0)</f>
        <v>0</v>
      </c>
      <c r="CV190" s="14">
        <f>VLOOKUP($B190,[2]Sheet3!$G:$CZ,85,0)</f>
        <v>0</v>
      </c>
      <c r="CW190" s="14">
        <f>VLOOKUP($B190,[2]Sheet3!$G:$CZ,86,0)</f>
        <v>0</v>
      </c>
      <c r="CX190" s="14">
        <f>VLOOKUP($B190,[2]Sheet3!$G:$CZ,87,0)</f>
        <v>0</v>
      </c>
      <c r="CY190" s="14">
        <f>VLOOKUP($B190,[2]Sheet3!$G:$CZ,88,0)</f>
        <v>0</v>
      </c>
      <c r="CZ190" s="14">
        <f>VLOOKUP($B190,[2]Sheet3!$G:$CZ,89,0)</f>
        <v>0</v>
      </c>
      <c r="DA190" s="14">
        <f>VLOOKUP($B190,[2]Sheet3!$G:$CZ,90,0)</f>
        <v>0</v>
      </c>
      <c r="DB190" s="14">
        <f>VLOOKUP($B190,[2]Sheet3!$G:$CZ,91,0)</f>
        <v>0</v>
      </c>
      <c r="DC190" s="14">
        <f>VLOOKUP($B190,[2]Sheet3!$G:$CZ,92,0)</f>
        <v>0</v>
      </c>
      <c r="DD190" s="14">
        <f>VLOOKUP($B190,[2]Sheet3!$G:$CZ,93,0)</f>
        <v>0</v>
      </c>
      <c r="DE190" s="14">
        <f>VLOOKUP($B190,[2]Sheet3!$G:$CZ,94,0)</f>
        <v>0</v>
      </c>
      <c r="DF190" s="14">
        <f>VLOOKUP($B190,[2]Sheet3!$G:$CZ,95,0)</f>
        <v>0</v>
      </c>
      <c r="DG190" s="14">
        <f>VLOOKUP($B190,[2]Sheet3!$G:$CZ,96,0)</f>
        <v>0</v>
      </c>
      <c r="DH190" s="14">
        <f>VLOOKUP($B190,[2]Sheet3!$G:$CZ,97,0)</f>
        <v>0</v>
      </c>
      <c r="DI190" s="14">
        <f>VLOOKUP($B190,[2]Sheet3!$G:$CZ,98,0)</f>
        <v>0</v>
      </c>
    </row>
    <row r="191" spans="1:113" x14ac:dyDescent="0.3">
      <c r="A191" s="9" t="str">
        <f t="shared" si="6"/>
        <v>N43817</v>
      </c>
      <c r="B191" s="15" t="s">
        <v>652</v>
      </c>
      <c r="C191" s="15" t="s">
        <v>653</v>
      </c>
      <c r="F191" s="7" t="s">
        <v>15</v>
      </c>
      <c r="G191" s="12" t="s">
        <v>3686</v>
      </c>
      <c r="H191" s="12" t="str">
        <f>VLOOKUP($B191,[1]Sheet1!$A:$G,5,0)</f>
        <v>ravikant.sharma@redingtongroup.com</v>
      </c>
      <c r="I191" s="12" t="str">
        <f>VLOOKUP($B191,[1]Sheet1!$A:$G,7,0)</f>
        <v>sidharth.eknath@redingtongroup.com</v>
      </c>
      <c r="J191" s="12" t="s">
        <v>82</v>
      </c>
      <c r="K191" s="7"/>
      <c r="L191" s="7"/>
      <c r="M191" s="8"/>
      <c r="N191" s="7" t="str">
        <f t="shared" si="7"/>
        <v>ravikant.sharma@redingtongroup.com; sidharth.eknath@redingtongroup.com; nilesh.phirke@redingtongroup.com;christopher.joseph@redingtongroup.com</v>
      </c>
      <c r="O191" s="7" t="str">
        <f t="shared" si="8"/>
        <v>N43817</v>
      </c>
      <c r="P191" s="8" t="s">
        <v>5215</v>
      </c>
      <c r="Q191" s="14">
        <f>VLOOKUP($B191,[2]Sheet3!$G:$CZ,2,0)</f>
        <v>2400302261</v>
      </c>
      <c r="R191" s="14">
        <f>VLOOKUP($B191,[2]Sheet3!$G:$CZ,3,0)</f>
        <v>2400302249</v>
      </c>
      <c r="S191" s="14">
        <f>VLOOKUP($B191,[2]Sheet3!$G:$CZ,4,0)</f>
        <v>2400302252</v>
      </c>
      <c r="T191" s="14">
        <f>VLOOKUP($B191,[2]Sheet3!$G:$CZ,5,0)</f>
        <v>0</v>
      </c>
      <c r="U191" s="14">
        <f>VLOOKUP($B191,[2]Sheet3!$G:$CZ,6,0)</f>
        <v>0</v>
      </c>
      <c r="V191" s="14">
        <f>VLOOKUP($B191,[2]Sheet3!$G:$CZ,7,0)</f>
        <v>0</v>
      </c>
      <c r="W191" s="14">
        <f>VLOOKUP($B191,[2]Sheet3!$G:$CZ,8,0)</f>
        <v>0</v>
      </c>
      <c r="X191" s="14">
        <f>VLOOKUP($B191,[2]Sheet3!$G:$CZ,9,0)</f>
        <v>0</v>
      </c>
      <c r="Y191" s="14">
        <f>VLOOKUP($B191,[2]Sheet3!$G:$CZ,10,0)</f>
        <v>0</v>
      </c>
      <c r="Z191" s="14">
        <f>VLOOKUP($B191,[2]Sheet3!$G:$CZ,11,0)</f>
        <v>0</v>
      </c>
      <c r="AA191" s="14">
        <f>VLOOKUP($B191,[2]Sheet3!$G:$CZ,12,0)</f>
        <v>0</v>
      </c>
      <c r="AB191" s="14">
        <f>VLOOKUP($B191,[2]Sheet3!$G:$CZ,13,0)</f>
        <v>0</v>
      </c>
      <c r="AC191" s="14">
        <f>VLOOKUP($B191,[2]Sheet3!$G:$CZ,14,0)</f>
        <v>0</v>
      </c>
      <c r="AD191" s="14">
        <f>VLOOKUP($B191,[2]Sheet3!$G:$CZ,15,0)</f>
        <v>0</v>
      </c>
      <c r="AE191" s="14">
        <f>VLOOKUP($B191,[2]Sheet3!$G:$CZ,16,0)</f>
        <v>0</v>
      </c>
      <c r="AF191" s="14">
        <f>VLOOKUP($B191,[2]Sheet3!$G:$CZ,17,0)</f>
        <v>0</v>
      </c>
      <c r="AG191" s="14">
        <f>VLOOKUP($B191,[2]Sheet3!$G:$CZ,18,0)</f>
        <v>0</v>
      </c>
      <c r="AH191" s="14">
        <f>VLOOKUP($B191,[2]Sheet3!$G:$CZ,19,0)</f>
        <v>0</v>
      </c>
      <c r="AI191" s="14">
        <f>VLOOKUP($B191,[2]Sheet3!$G:$CZ,20,0)</f>
        <v>0</v>
      </c>
      <c r="AJ191" s="14">
        <f>VLOOKUP($B191,[2]Sheet3!$G:$CZ,21,0)</f>
        <v>0</v>
      </c>
      <c r="AK191" s="14">
        <f>VLOOKUP($B191,[2]Sheet3!$G:$CZ,22,0)</f>
        <v>0</v>
      </c>
      <c r="AL191" s="14">
        <f>VLOOKUP($B191,[2]Sheet3!$G:$CZ,23,0)</f>
        <v>0</v>
      </c>
      <c r="AM191" s="14">
        <f>VLOOKUP($B191,[2]Sheet3!$G:$CZ,24,0)</f>
        <v>0</v>
      </c>
      <c r="AN191" s="14">
        <f>VLOOKUP($B191,[2]Sheet3!$G:$CZ,25,0)</f>
        <v>0</v>
      </c>
      <c r="AO191" s="14">
        <f>VLOOKUP($B191,[2]Sheet3!$G:$CZ,26,0)</f>
        <v>0</v>
      </c>
      <c r="AP191" s="14">
        <f>VLOOKUP($B191,[2]Sheet3!$G:$CZ,27,0)</f>
        <v>0</v>
      </c>
      <c r="AQ191" s="14">
        <f>VLOOKUP($B191,[2]Sheet3!$G:$CZ,28,0)</f>
        <v>0</v>
      </c>
      <c r="AR191" s="14">
        <f>VLOOKUP($B191,[2]Sheet3!$G:$CZ,29,0)</f>
        <v>0</v>
      </c>
      <c r="AS191" s="14">
        <f>VLOOKUP($B191,[2]Sheet3!$G:$CZ,30,0)</f>
        <v>0</v>
      </c>
      <c r="AT191" s="14">
        <f>VLOOKUP($B191,[2]Sheet3!$G:$CZ,31,0)</f>
        <v>0</v>
      </c>
      <c r="AU191" s="14">
        <f>VLOOKUP($B191,[2]Sheet3!$G:$CZ,32,0)</f>
        <v>0</v>
      </c>
      <c r="AV191" s="14">
        <f>VLOOKUP($B191,[2]Sheet3!$G:$CZ,33,0)</f>
        <v>0</v>
      </c>
      <c r="AW191" s="14">
        <f>VLOOKUP($B191,[2]Sheet3!$G:$CZ,34,0)</f>
        <v>0</v>
      </c>
      <c r="AX191" s="14">
        <f>VLOOKUP($B191,[2]Sheet3!$G:$CZ,35,0)</f>
        <v>0</v>
      </c>
      <c r="AY191" s="14">
        <f>VLOOKUP($B191,[2]Sheet3!$G:$CZ,36,0)</f>
        <v>0</v>
      </c>
      <c r="AZ191" s="14">
        <f>VLOOKUP($B191,[2]Sheet3!$G:$CZ,37,0)</f>
        <v>0</v>
      </c>
      <c r="BA191" s="14">
        <f>VLOOKUP($B191,[2]Sheet3!$G:$CZ,38,0)</f>
        <v>0</v>
      </c>
      <c r="BB191" s="14">
        <f>VLOOKUP($B191,[2]Sheet3!$G:$CZ,39,0)</f>
        <v>0</v>
      </c>
      <c r="BC191" s="14">
        <f>VLOOKUP($B191,[2]Sheet3!$G:$CZ,40,0)</f>
        <v>0</v>
      </c>
      <c r="BD191" s="14">
        <f>VLOOKUP($B191,[2]Sheet3!$G:$CZ,41,0)</f>
        <v>0</v>
      </c>
      <c r="BE191" s="14">
        <f>VLOOKUP($B191,[2]Sheet3!$G:$CZ,42,0)</f>
        <v>0</v>
      </c>
      <c r="BF191" s="14">
        <f>VLOOKUP($B191,[2]Sheet3!$G:$CZ,43,0)</f>
        <v>0</v>
      </c>
      <c r="BG191" s="14">
        <f>VLOOKUP($B191,[2]Sheet3!$G:$CZ,44,0)</f>
        <v>0</v>
      </c>
      <c r="BH191" s="14">
        <f>VLOOKUP($B191,[2]Sheet3!$G:$CZ,45,0)</f>
        <v>0</v>
      </c>
      <c r="BI191" s="14">
        <f>VLOOKUP($B191,[2]Sheet3!$G:$CZ,46,0)</f>
        <v>0</v>
      </c>
      <c r="BJ191" s="14">
        <f>VLOOKUP($B191,[2]Sheet3!$G:$CZ,47,0)</f>
        <v>0</v>
      </c>
      <c r="BK191" s="14">
        <f>VLOOKUP($B191,[2]Sheet3!$G:$CZ,48,0)</f>
        <v>0</v>
      </c>
      <c r="BL191" s="14">
        <f>VLOOKUP($B191,[2]Sheet3!$G:$CZ,49,0)</f>
        <v>0</v>
      </c>
      <c r="BM191" s="14">
        <f>VLOOKUP($B191,[2]Sheet3!$G:$CZ,50,0)</f>
        <v>0</v>
      </c>
      <c r="BN191" s="14">
        <f>VLOOKUP($B191,[2]Sheet3!$G:$CZ,51,0)</f>
        <v>0</v>
      </c>
      <c r="BO191" s="14">
        <f>VLOOKUP($B191,[2]Sheet3!$G:$CZ,52,0)</f>
        <v>0</v>
      </c>
      <c r="BP191" s="14">
        <f>VLOOKUP($B191,[2]Sheet3!$G:$CZ,53,0)</f>
        <v>0</v>
      </c>
      <c r="BQ191" s="14">
        <f>VLOOKUP($B191,[2]Sheet3!$G:$CZ,54,0)</f>
        <v>0</v>
      </c>
      <c r="BR191" s="14">
        <f>VLOOKUP($B191,[2]Sheet3!$G:$CZ,55,0)</f>
        <v>0</v>
      </c>
      <c r="BS191" s="14">
        <f>VLOOKUP($B191,[2]Sheet3!$G:$CZ,56,0)</f>
        <v>0</v>
      </c>
      <c r="BT191" s="14">
        <f>VLOOKUP($B191,[2]Sheet3!$G:$CZ,57,0)</f>
        <v>0</v>
      </c>
      <c r="BU191" s="14">
        <f>VLOOKUP($B191,[2]Sheet3!$G:$CZ,58,0)</f>
        <v>0</v>
      </c>
      <c r="BV191" s="14">
        <f>VLOOKUP($B191,[2]Sheet3!$G:$CZ,59,0)</f>
        <v>0</v>
      </c>
      <c r="BW191" s="14">
        <f>VLOOKUP($B191,[2]Sheet3!$G:$CZ,60,0)</f>
        <v>0</v>
      </c>
      <c r="BX191" s="14">
        <f>VLOOKUP($B191,[2]Sheet3!$G:$CZ,61,0)</f>
        <v>0</v>
      </c>
      <c r="BY191" s="14">
        <f>VLOOKUP($B191,[2]Sheet3!$G:$CZ,62,0)</f>
        <v>0</v>
      </c>
      <c r="BZ191" s="14">
        <f>VLOOKUP($B191,[2]Sheet3!$G:$CZ,63,0)</f>
        <v>0</v>
      </c>
      <c r="CA191" s="14">
        <f>VLOOKUP($B191,[2]Sheet3!$G:$CZ,64,0)</f>
        <v>0</v>
      </c>
      <c r="CB191" s="14">
        <f>VLOOKUP($B191,[2]Sheet3!$G:$CZ,65,0)</f>
        <v>0</v>
      </c>
      <c r="CC191" s="14">
        <f>VLOOKUP($B191,[2]Sheet3!$G:$CZ,66,0)</f>
        <v>0</v>
      </c>
      <c r="CD191" s="14">
        <f>VLOOKUP($B191,[2]Sheet3!$G:$CZ,67,0)</f>
        <v>0</v>
      </c>
      <c r="CE191" s="14">
        <f>VLOOKUP($B191,[2]Sheet3!$G:$CZ,68,0)</f>
        <v>0</v>
      </c>
      <c r="CF191" s="14">
        <f>VLOOKUP($B191,[2]Sheet3!$G:$CZ,69,0)</f>
        <v>0</v>
      </c>
      <c r="CG191" s="14">
        <f>VLOOKUP($B191,[2]Sheet3!$G:$CZ,70,0)</f>
        <v>0</v>
      </c>
      <c r="CH191" s="14">
        <f>VLOOKUP($B191,[2]Sheet3!$G:$CZ,71,0)</f>
        <v>0</v>
      </c>
      <c r="CI191" s="14">
        <f>VLOOKUP($B191,[2]Sheet3!$G:$CZ,72,0)</f>
        <v>0</v>
      </c>
      <c r="CJ191" s="14">
        <f>VLOOKUP($B191,[2]Sheet3!$G:$CZ,73,0)</f>
        <v>0</v>
      </c>
      <c r="CK191" s="14">
        <f>VLOOKUP($B191,[2]Sheet3!$G:$CZ,74,0)</f>
        <v>0</v>
      </c>
      <c r="CL191" s="14">
        <f>VLOOKUP($B191,[2]Sheet3!$G:$CZ,75,0)</f>
        <v>0</v>
      </c>
      <c r="CM191" s="14">
        <f>VLOOKUP($B191,[2]Sheet3!$G:$CZ,76,0)</f>
        <v>0</v>
      </c>
      <c r="CN191" s="14">
        <f>VLOOKUP($B191,[2]Sheet3!$G:$CZ,77,0)</f>
        <v>0</v>
      </c>
      <c r="CO191" s="14">
        <f>VLOOKUP($B191,[2]Sheet3!$G:$CZ,78,0)</f>
        <v>0</v>
      </c>
      <c r="CP191" s="14">
        <f>VLOOKUP($B191,[2]Sheet3!$G:$CZ,79,0)</f>
        <v>0</v>
      </c>
      <c r="CQ191" s="14">
        <f>VLOOKUP($B191,[2]Sheet3!$G:$CZ,80,0)</f>
        <v>0</v>
      </c>
      <c r="CR191" s="14">
        <f>VLOOKUP($B191,[2]Sheet3!$G:$CZ,81,0)</f>
        <v>0</v>
      </c>
      <c r="CS191" s="14">
        <f>VLOOKUP($B191,[2]Sheet3!$G:$CZ,82,0)</f>
        <v>0</v>
      </c>
      <c r="CT191" s="14">
        <f>VLOOKUP($B191,[2]Sheet3!$G:$CZ,83,0)</f>
        <v>0</v>
      </c>
      <c r="CU191" s="14">
        <f>VLOOKUP($B191,[2]Sheet3!$G:$CZ,84,0)</f>
        <v>0</v>
      </c>
      <c r="CV191" s="14">
        <f>VLOOKUP($B191,[2]Sheet3!$G:$CZ,85,0)</f>
        <v>0</v>
      </c>
      <c r="CW191" s="14">
        <f>VLOOKUP($B191,[2]Sheet3!$G:$CZ,86,0)</f>
        <v>0</v>
      </c>
      <c r="CX191" s="14">
        <f>VLOOKUP($B191,[2]Sheet3!$G:$CZ,87,0)</f>
        <v>0</v>
      </c>
      <c r="CY191" s="14">
        <f>VLOOKUP($B191,[2]Sheet3!$G:$CZ,88,0)</f>
        <v>0</v>
      </c>
      <c r="CZ191" s="14">
        <f>VLOOKUP($B191,[2]Sheet3!$G:$CZ,89,0)</f>
        <v>0</v>
      </c>
      <c r="DA191" s="14">
        <f>VLOOKUP($B191,[2]Sheet3!$G:$CZ,90,0)</f>
        <v>0</v>
      </c>
      <c r="DB191" s="14">
        <f>VLOOKUP($B191,[2]Sheet3!$G:$CZ,91,0)</f>
        <v>0</v>
      </c>
      <c r="DC191" s="14">
        <f>VLOOKUP($B191,[2]Sheet3!$G:$CZ,92,0)</f>
        <v>0</v>
      </c>
      <c r="DD191" s="14">
        <f>VLOOKUP($B191,[2]Sheet3!$G:$CZ,93,0)</f>
        <v>0</v>
      </c>
      <c r="DE191" s="14">
        <f>VLOOKUP($B191,[2]Sheet3!$G:$CZ,94,0)</f>
        <v>0</v>
      </c>
      <c r="DF191" s="14">
        <f>VLOOKUP($B191,[2]Sheet3!$G:$CZ,95,0)</f>
        <v>0</v>
      </c>
      <c r="DG191" s="14">
        <f>VLOOKUP($B191,[2]Sheet3!$G:$CZ,96,0)</f>
        <v>0</v>
      </c>
      <c r="DH191" s="14">
        <f>VLOOKUP($B191,[2]Sheet3!$G:$CZ,97,0)</f>
        <v>0</v>
      </c>
      <c r="DI191" s="14">
        <f>VLOOKUP($B191,[2]Sheet3!$G:$CZ,98,0)</f>
        <v>0</v>
      </c>
    </row>
    <row r="192" spans="1:113" x14ac:dyDescent="0.3">
      <c r="A192" s="9" t="str">
        <f t="shared" si="6"/>
        <v>NB3055</v>
      </c>
      <c r="B192" s="15" t="s">
        <v>1030</v>
      </c>
      <c r="C192" s="15" t="s">
        <v>1031</v>
      </c>
      <c r="F192" s="7" t="s">
        <v>15</v>
      </c>
      <c r="G192" s="12" t="s">
        <v>3687</v>
      </c>
      <c r="H192" s="12" t="str">
        <f>VLOOKUP($B192,[1]Sheet1!$A:$G,5,0)</f>
        <v>himanshu.anand@redingtongroup.com</v>
      </c>
      <c r="I192" s="12" t="str">
        <f>VLOOKUP($B192,[1]Sheet1!$A:$G,7,0)</f>
        <v>jitender.chopra@redingtongroup.com</v>
      </c>
      <c r="J192" s="12" t="s">
        <v>82</v>
      </c>
      <c r="K192" s="7"/>
      <c r="L192" s="7"/>
      <c r="M192" s="8"/>
      <c r="N192" s="7" t="str">
        <f t="shared" si="7"/>
        <v>himanshu.anand@redingtongroup.com; jitender.chopra@redingtongroup.com; nilesh.phirke@redingtongroup.com;christopher.joseph@redingtongroup.com</v>
      </c>
      <c r="O192" s="7" t="str">
        <f t="shared" si="8"/>
        <v>NB3055</v>
      </c>
      <c r="P192" s="8" t="s">
        <v>5215</v>
      </c>
      <c r="Q192" s="14">
        <f>VLOOKUP($B192,[2]Sheet3!$G:$CZ,2,0)</f>
        <v>2400300604</v>
      </c>
      <c r="R192" s="14">
        <f>VLOOKUP($B192,[2]Sheet3!$G:$CZ,3,0)</f>
        <v>2400300710</v>
      </c>
      <c r="S192" s="14">
        <f>VLOOKUP($B192,[2]Sheet3!$G:$CZ,4,0)</f>
        <v>0</v>
      </c>
      <c r="T192" s="14">
        <f>VLOOKUP($B192,[2]Sheet3!$G:$CZ,5,0)</f>
        <v>0</v>
      </c>
      <c r="U192" s="14">
        <f>VLOOKUP($B192,[2]Sheet3!$G:$CZ,6,0)</f>
        <v>0</v>
      </c>
      <c r="V192" s="14">
        <f>VLOOKUP($B192,[2]Sheet3!$G:$CZ,7,0)</f>
        <v>0</v>
      </c>
      <c r="W192" s="14">
        <f>VLOOKUP($B192,[2]Sheet3!$G:$CZ,8,0)</f>
        <v>0</v>
      </c>
      <c r="X192" s="14">
        <f>VLOOKUP($B192,[2]Sheet3!$G:$CZ,9,0)</f>
        <v>0</v>
      </c>
      <c r="Y192" s="14">
        <f>VLOOKUP($B192,[2]Sheet3!$G:$CZ,10,0)</f>
        <v>0</v>
      </c>
      <c r="Z192" s="14">
        <f>VLOOKUP($B192,[2]Sheet3!$G:$CZ,11,0)</f>
        <v>0</v>
      </c>
      <c r="AA192" s="14">
        <f>VLOOKUP($B192,[2]Sheet3!$G:$CZ,12,0)</f>
        <v>0</v>
      </c>
      <c r="AB192" s="14">
        <f>VLOOKUP($B192,[2]Sheet3!$G:$CZ,13,0)</f>
        <v>0</v>
      </c>
      <c r="AC192" s="14">
        <f>VLOOKUP($B192,[2]Sheet3!$G:$CZ,14,0)</f>
        <v>0</v>
      </c>
      <c r="AD192" s="14">
        <f>VLOOKUP($B192,[2]Sheet3!$G:$CZ,15,0)</f>
        <v>0</v>
      </c>
      <c r="AE192" s="14">
        <f>VLOOKUP($B192,[2]Sheet3!$G:$CZ,16,0)</f>
        <v>0</v>
      </c>
      <c r="AF192" s="14">
        <f>VLOOKUP($B192,[2]Sheet3!$G:$CZ,17,0)</f>
        <v>0</v>
      </c>
      <c r="AG192" s="14">
        <f>VLOOKUP($B192,[2]Sheet3!$G:$CZ,18,0)</f>
        <v>0</v>
      </c>
      <c r="AH192" s="14">
        <f>VLOOKUP($B192,[2]Sheet3!$G:$CZ,19,0)</f>
        <v>0</v>
      </c>
      <c r="AI192" s="14">
        <f>VLOOKUP($B192,[2]Sheet3!$G:$CZ,20,0)</f>
        <v>0</v>
      </c>
      <c r="AJ192" s="14">
        <f>VLOOKUP($B192,[2]Sheet3!$G:$CZ,21,0)</f>
        <v>0</v>
      </c>
      <c r="AK192" s="14">
        <f>VLOOKUP($B192,[2]Sheet3!$G:$CZ,22,0)</f>
        <v>0</v>
      </c>
      <c r="AL192" s="14">
        <f>VLOOKUP($B192,[2]Sheet3!$G:$CZ,23,0)</f>
        <v>0</v>
      </c>
      <c r="AM192" s="14">
        <f>VLOOKUP($B192,[2]Sheet3!$G:$CZ,24,0)</f>
        <v>0</v>
      </c>
      <c r="AN192" s="14">
        <f>VLOOKUP($B192,[2]Sheet3!$G:$CZ,25,0)</f>
        <v>0</v>
      </c>
      <c r="AO192" s="14">
        <f>VLOOKUP($B192,[2]Sheet3!$G:$CZ,26,0)</f>
        <v>0</v>
      </c>
      <c r="AP192" s="14">
        <f>VLOOKUP($B192,[2]Sheet3!$G:$CZ,27,0)</f>
        <v>0</v>
      </c>
      <c r="AQ192" s="14">
        <f>VLOOKUP($B192,[2]Sheet3!$G:$CZ,28,0)</f>
        <v>0</v>
      </c>
      <c r="AR192" s="14">
        <f>VLOOKUP($B192,[2]Sheet3!$G:$CZ,29,0)</f>
        <v>0</v>
      </c>
      <c r="AS192" s="14">
        <f>VLOOKUP($B192,[2]Sheet3!$G:$CZ,30,0)</f>
        <v>0</v>
      </c>
      <c r="AT192" s="14">
        <f>VLOOKUP($B192,[2]Sheet3!$G:$CZ,31,0)</f>
        <v>0</v>
      </c>
      <c r="AU192" s="14">
        <f>VLOOKUP($B192,[2]Sheet3!$G:$CZ,32,0)</f>
        <v>0</v>
      </c>
      <c r="AV192" s="14">
        <f>VLOOKUP($B192,[2]Sheet3!$G:$CZ,33,0)</f>
        <v>0</v>
      </c>
      <c r="AW192" s="14">
        <f>VLOOKUP($B192,[2]Sheet3!$G:$CZ,34,0)</f>
        <v>0</v>
      </c>
      <c r="AX192" s="14">
        <f>VLOOKUP($B192,[2]Sheet3!$G:$CZ,35,0)</f>
        <v>0</v>
      </c>
      <c r="AY192" s="14">
        <f>VLOOKUP($B192,[2]Sheet3!$G:$CZ,36,0)</f>
        <v>0</v>
      </c>
      <c r="AZ192" s="14">
        <f>VLOOKUP($B192,[2]Sheet3!$G:$CZ,37,0)</f>
        <v>0</v>
      </c>
      <c r="BA192" s="14">
        <f>VLOOKUP($B192,[2]Sheet3!$G:$CZ,38,0)</f>
        <v>0</v>
      </c>
      <c r="BB192" s="14">
        <f>VLOOKUP($B192,[2]Sheet3!$G:$CZ,39,0)</f>
        <v>0</v>
      </c>
      <c r="BC192" s="14">
        <f>VLOOKUP($B192,[2]Sheet3!$G:$CZ,40,0)</f>
        <v>0</v>
      </c>
      <c r="BD192" s="14">
        <f>VLOOKUP($B192,[2]Sheet3!$G:$CZ,41,0)</f>
        <v>0</v>
      </c>
      <c r="BE192" s="14">
        <f>VLOOKUP($B192,[2]Sheet3!$G:$CZ,42,0)</f>
        <v>0</v>
      </c>
      <c r="BF192" s="14">
        <f>VLOOKUP($B192,[2]Sheet3!$G:$CZ,43,0)</f>
        <v>0</v>
      </c>
      <c r="BG192" s="14">
        <f>VLOOKUP($B192,[2]Sheet3!$G:$CZ,44,0)</f>
        <v>0</v>
      </c>
      <c r="BH192" s="14">
        <f>VLOOKUP($B192,[2]Sheet3!$G:$CZ,45,0)</f>
        <v>0</v>
      </c>
      <c r="BI192" s="14">
        <f>VLOOKUP($B192,[2]Sheet3!$G:$CZ,46,0)</f>
        <v>0</v>
      </c>
      <c r="BJ192" s="14">
        <f>VLOOKUP($B192,[2]Sheet3!$G:$CZ,47,0)</f>
        <v>0</v>
      </c>
      <c r="BK192" s="14">
        <f>VLOOKUP($B192,[2]Sheet3!$G:$CZ,48,0)</f>
        <v>0</v>
      </c>
      <c r="BL192" s="14">
        <f>VLOOKUP($B192,[2]Sheet3!$G:$CZ,49,0)</f>
        <v>0</v>
      </c>
      <c r="BM192" s="14">
        <f>VLOOKUP($B192,[2]Sheet3!$G:$CZ,50,0)</f>
        <v>0</v>
      </c>
      <c r="BN192" s="14">
        <f>VLOOKUP($B192,[2]Sheet3!$G:$CZ,51,0)</f>
        <v>0</v>
      </c>
      <c r="BO192" s="14">
        <f>VLOOKUP($B192,[2]Sheet3!$G:$CZ,52,0)</f>
        <v>0</v>
      </c>
      <c r="BP192" s="14">
        <f>VLOOKUP($B192,[2]Sheet3!$G:$CZ,53,0)</f>
        <v>0</v>
      </c>
      <c r="BQ192" s="14">
        <f>VLOOKUP($B192,[2]Sheet3!$G:$CZ,54,0)</f>
        <v>0</v>
      </c>
      <c r="BR192" s="14">
        <f>VLOOKUP($B192,[2]Sheet3!$G:$CZ,55,0)</f>
        <v>0</v>
      </c>
      <c r="BS192" s="14">
        <f>VLOOKUP($B192,[2]Sheet3!$G:$CZ,56,0)</f>
        <v>0</v>
      </c>
      <c r="BT192" s="14">
        <f>VLOOKUP($B192,[2]Sheet3!$G:$CZ,57,0)</f>
        <v>0</v>
      </c>
      <c r="BU192" s="14">
        <f>VLOOKUP($B192,[2]Sheet3!$G:$CZ,58,0)</f>
        <v>0</v>
      </c>
      <c r="BV192" s="14">
        <f>VLOOKUP($B192,[2]Sheet3!$G:$CZ,59,0)</f>
        <v>0</v>
      </c>
      <c r="BW192" s="14">
        <f>VLOOKUP($B192,[2]Sheet3!$G:$CZ,60,0)</f>
        <v>0</v>
      </c>
      <c r="BX192" s="14">
        <f>VLOOKUP($B192,[2]Sheet3!$G:$CZ,61,0)</f>
        <v>0</v>
      </c>
      <c r="BY192" s="14">
        <f>VLOOKUP($B192,[2]Sheet3!$G:$CZ,62,0)</f>
        <v>0</v>
      </c>
      <c r="BZ192" s="14">
        <f>VLOOKUP($B192,[2]Sheet3!$G:$CZ,63,0)</f>
        <v>0</v>
      </c>
      <c r="CA192" s="14">
        <f>VLOOKUP($B192,[2]Sheet3!$G:$CZ,64,0)</f>
        <v>0</v>
      </c>
      <c r="CB192" s="14">
        <f>VLOOKUP($B192,[2]Sheet3!$G:$CZ,65,0)</f>
        <v>0</v>
      </c>
      <c r="CC192" s="14">
        <f>VLOOKUP($B192,[2]Sheet3!$G:$CZ,66,0)</f>
        <v>0</v>
      </c>
      <c r="CD192" s="14">
        <f>VLOOKUP($B192,[2]Sheet3!$G:$CZ,67,0)</f>
        <v>0</v>
      </c>
      <c r="CE192" s="14">
        <f>VLOOKUP($B192,[2]Sheet3!$G:$CZ,68,0)</f>
        <v>0</v>
      </c>
      <c r="CF192" s="14">
        <f>VLOOKUP($B192,[2]Sheet3!$G:$CZ,69,0)</f>
        <v>0</v>
      </c>
      <c r="CG192" s="14">
        <f>VLOOKUP($B192,[2]Sheet3!$G:$CZ,70,0)</f>
        <v>0</v>
      </c>
      <c r="CH192" s="14">
        <f>VLOOKUP($B192,[2]Sheet3!$G:$CZ,71,0)</f>
        <v>0</v>
      </c>
      <c r="CI192" s="14">
        <f>VLOOKUP($B192,[2]Sheet3!$G:$CZ,72,0)</f>
        <v>0</v>
      </c>
      <c r="CJ192" s="14">
        <f>VLOOKUP($B192,[2]Sheet3!$G:$CZ,73,0)</f>
        <v>0</v>
      </c>
      <c r="CK192" s="14">
        <f>VLOOKUP($B192,[2]Sheet3!$G:$CZ,74,0)</f>
        <v>0</v>
      </c>
      <c r="CL192" s="14">
        <f>VLOOKUP($B192,[2]Sheet3!$G:$CZ,75,0)</f>
        <v>0</v>
      </c>
      <c r="CM192" s="14">
        <f>VLOOKUP($B192,[2]Sheet3!$G:$CZ,76,0)</f>
        <v>0</v>
      </c>
      <c r="CN192" s="14">
        <f>VLOOKUP($B192,[2]Sheet3!$G:$CZ,77,0)</f>
        <v>0</v>
      </c>
      <c r="CO192" s="14">
        <f>VLOOKUP($B192,[2]Sheet3!$G:$CZ,78,0)</f>
        <v>0</v>
      </c>
      <c r="CP192" s="14">
        <f>VLOOKUP($B192,[2]Sheet3!$G:$CZ,79,0)</f>
        <v>0</v>
      </c>
      <c r="CQ192" s="14">
        <f>VLOOKUP($B192,[2]Sheet3!$G:$CZ,80,0)</f>
        <v>0</v>
      </c>
      <c r="CR192" s="14">
        <f>VLOOKUP($B192,[2]Sheet3!$G:$CZ,81,0)</f>
        <v>0</v>
      </c>
      <c r="CS192" s="14">
        <f>VLOOKUP($B192,[2]Sheet3!$G:$CZ,82,0)</f>
        <v>0</v>
      </c>
      <c r="CT192" s="14">
        <f>VLOOKUP($B192,[2]Sheet3!$G:$CZ,83,0)</f>
        <v>0</v>
      </c>
      <c r="CU192" s="14">
        <f>VLOOKUP($B192,[2]Sheet3!$G:$CZ,84,0)</f>
        <v>0</v>
      </c>
      <c r="CV192" s="14">
        <f>VLOOKUP($B192,[2]Sheet3!$G:$CZ,85,0)</f>
        <v>0</v>
      </c>
      <c r="CW192" s="14">
        <f>VLOOKUP($B192,[2]Sheet3!$G:$CZ,86,0)</f>
        <v>0</v>
      </c>
      <c r="CX192" s="14">
        <f>VLOOKUP($B192,[2]Sheet3!$G:$CZ,87,0)</f>
        <v>0</v>
      </c>
      <c r="CY192" s="14">
        <f>VLOOKUP($B192,[2]Sheet3!$G:$CZ,88,0)</f>
        <v>0</v>
      </c>
      <c r="CZ192" s="14">
        <f>VLOOKUP($B192,[2]Sheet3!$G:$CZ,89,0)</f>
        <v>0</v>
      </c>
      <c r="DA192" s="14">
        <f>VLOOKUP($B192,[2]Sheet3!$G:$CZ,90,0)</f>
        <v>0</v>
      </c>
      <c r="DB192" s="14">
        <f>VLOOKUP($B192,[2]Sheet3!$G:$CZ,91,0)</f>
        <v>0</v>
      </c>
      <c r="DC192" s="14">
        <f>VLOOKUP($B192,[2]Sheet3!$G:$CZ,92,0)</f>
        <v>0</v>
      </c>
      <c r="DD192" s="14">
        <f>VLOOKUP($B192,[2]Sheet3!$G:$CZ,93,0)</f>
        <v>0</v>
      </c>
      <c r="DE192" s="14">
        <f>VLOOKUP($B192,[2]Sheet3!$G:$CZ,94,0)</f>
        <v>0</v>
      </c>
      <c r="DF192" s="14">
        <f>VLOOKUP($B192,[2]Sheet3!$G:$CZ,95,0)</f>
        <v>0</v>
      </c>
      <c r="DG192" s="14">
        <f>VLOOKUP($B192,[2]Sheet3!$G:$CZ,96,0)</f>
        <v>0</v>
      </c>
      <c r="DH192" s="14">
        <f>VLOOKUP($B192,[2]Sheet3!$G:$CZ,97,0)</f>
        <v>0</v>
      </c>
      <c r="DI192" s="14">
        <f>VLOOKUP($B192,[2]Sheet3!$G:$CZ,98,0)</f>
        <v>0</v>
      </c>
    </row>
    <row r="193" spans="1:113" x14ac:dyDescent="0.3">
      <c r="A193" s="9" t="str">
        <f t="shared" si="6"/>
        <v>N53361</v>
      </c>
      <c r="B193" s="15" t="s">
        <v>1032</v>
      </c>
      <c r="C193" s="15" t="s">
        <v>1033</v>
      </c>
      <c r="F193" s="7" t="s">
        <v>15</v>
      </c>
      <c r="G193" s="12" t="s">
        <v>3688</v>
      </c>
      <c r="H193" s="12" t="str">
        <f>VLOOKUP($B193,[1]Sheet1!$A:$G,5,0)</f>
        <v>rohit.arora@redingtongroup.com</v>
      </c>
      <c r="I193" s="12" t="str">
        <f>VLOOKUP($B193,[1]Sheet1!$A:$G,7,0)</f>
        <v>jitender.chopra@redingtongroup.com</v>
      </c>
      <c r="J193" s="12" t="s">
        <v>82</v>
      </c>
      <c r="K193" s="7"/>
      <c r="L193" s="7"/>
      <c r="M193" s="8"/>
      <c r="N193" s="7" t="str">
        <f t="shared" si="7"/>
        <v>rohit.arora@redingtongroup.com; jitender.chopra@redingtongroup.com; nilesh.phirke@redingtongroup.com;christopher.joseph@redingtongroup.com</v>
      </c>
      <c r="O193" s="7" t="str">
        <f t="shared" si="8"/>
        <v>N53361</v>
      </c>
      <c r="P193" s="8" t="s">
        <v>5215</v>
      </c>
      <c r="Q193" s="14">
        <f>VLOOKUP($B193,[2]Sheet3!$G:$CZ,2,0)</f>
        <v>2400303448</v>
      </c>
      <c r="R193" s="14">
        <f>VLOOKUP($B193,[2]Sheet3!$G:$CZ,3,0)</f>
        <v>2400303554</v>
      </c>
      <c r="S193" s="14">
        <f>VLOOKUP($B193,[2]Sheet3!$G:$CZ,4,0)</f>
        <v>2400302343</v>
      </c>
      <c r="T193" s="14">
        <f>VLOOKUP($B193,[2]Sheet3!$G:$CZ,5,0)</f>
        <v>0</v>
      </c>
      <c r="U193" s="14">
        <f>VLOOKUP($B193,[2]Sheet3!$G:$CZ,6,0)</f>
        <v>0</v>
      </c>
      <c r="V193" s="14">
        <f>VLOOKUP($B193,[2]Sheet3!$G:$CZ,7,0)</f>
        <v>0</v>
      </c>
      <c r="W193" s="14">
        <f>VLOOKUP($B193,[2]Sheet3!$G:$CZ,8,0)</f>
        <v>0</v>
      </c>
      <c r="X193" s="14">
        <f>VLOOKUP($B193,[2]Sheet3!$G:$CZ,9,0)</f>
        <v>0</v>
      </c>
      <c r="Y193" s="14">
        <f>VLOOKUP($B193,[2]Sheet3!$G:$CZ,10,0)</f>
        <v>0</v>
      </c>
      <c r="Z193" s="14">
        <f>VLOOKUP($B193,[2]Sheet3!$G:$CZ,11,0)</f>
        <v>0</v>
      </c>
      <c r="AA193" s="14">
        <f>VLOOKUP($B193,[2]Sheet3!$G:$CZ,12,0)</f>
        <v>0</v>
      </c>
      <c r="AB193" s="14">
        <f>VLOOKUP($B193,[2]Sheet3!$G:$CZ,13,0)</f>
        <v>0</v>
      </c>
      <c r="AC193" s="14">
        <f>VLOOKUP($B193,[2]Sheet3!$G:$CZ,14,0)</f>
        <v>0</v>
      </c>
      <c r="AD193" s="14">
        <f>VLOOKUP($B193,[2]Sheet3!$G:$CZ,15,0)</f>
        <v>0</v>
      </c>
      <c r="AE193" s="14">
        <f>VLOOKUP($B193,[2]Sheet3!$G:$CZ,16,0)</f>
        <v>0</v>
      </c>
      <c r="AF193" s="14">
        <f>VLOOKUP($B193,[2]Sheet3!$G:$CZ,17,0)</f>
        <v>0</v>
      </c>
      <c r="AG193" s="14">
        <f>VLOOKUP($B193,[2]Sheet3!$G:$CZ,18,0)</f>
        <v>0</v>
      </c>
      <c r="AH193" s="14">
        <f>VLOOKUP($B193,[2]Sheet3!$G:$CZ,19,0)</f>
        <v>0</v>
      </c>
      <c r="AI193" s="14">
        <f>VLOOKUP($B193,[2]Sheet3!$G:$CZ,20,0)</f>
        <v>0</v>
      </c>
      <c r="AJ193" s="14">
        <f>VLOOKUP($B193,[2]Sheet3!$G:$CZ,21,0)</f>
        <v>0</v>
      </c>
      <c r="AK193" s="14">
        <f>VLOOKUP($B193,[2]Sheet3!$G:$CZ,22,0)</f>
        <v>0</v>
      </c>
      <c r="AL193" s="14">
        <f>VLOOKUP($B193,[2]Sheet3!$G:$CZ,23,0)</f>
        <v>0</v>
      </c>
      <c r="AM193" s="14">
        <f>VLOOKUP($B193,[2]Sheet3!$G:$CZ,24,0)</f>
        <v>0</v>
      </c>
      <c r="AN193" s="14">
        <f>VLOOKUP($B193,[2]Sheet3!$G:$CZ,25,0)</f>
        <v>0</v>
      </c>
      <c r="AO193" s="14">
        <f>VLOOKUP($B193,[2]Sheet3!$G:$CZ,26,0)</f>
        <v>0</v>
      </c>
      <c r="AP193" s="14">
        <f>VLOOKUP($B193,[2]Sheet3!$G:$CZ,27,0)</f>
        <v>0</v>
      </c>
      <c r="AQ193" s="14">
        <f>VLOOKUP($B193,[2]Sheet3!$G:$CZ,28,0)</f>
        <v>0</v>
      </c>
      <c r="AR193" s="14">
        <f>VLOOKUP($B193,[2]Sheet3!$G:$CZ,29,0)</f>
        <v>0</v>
      </c>
      <c r="AS193" s="14">
        <f>VLOOKUP($B193,[2]Sheet3!$G:$CZ,30,0)</f>
        <v>0</v>
      </c>
      <c r="AT193" s="14">
        <f>VLOOKUP($B193,[2]Sheet3!$G:$CZ,31,0)</f>
        <v>0</v>
      </c>
      <c r="AU193" s="14">
        <f>VLOOKUP($B193,[2]Sheet3!$G:$CZ,32,0)</f>
        <v>0</v>
      </c>
      <c r="AV193" s="14">
        <f>VLOOKUP($B193,[2]Sheet3!$G:$CZ,33,0)</f>
        <v>0</v>
      </c>
      <c r="AW193" s="14">
        <f>VLOOKUP($B193,[2]Sheet3!$G:$CZ,34,0)</f>
        <v>0</v>
      </c>
      <c r="AX193" s="14">
        <f>VLOOKUP($B193,[2]Sheet3!$G:$CZ,35,0)</f>
        <v>0</v>
      </c>
      <c r="AY193" s="14">
        <f>VLOOKUP($B193,[2]Sheet3!$G:$CZ,36,0)</f>
        <v>0</v>
      </c>
      <c r="AZ193" s="14">
        <f>VLOOKUP($B193,[2]Sheet3!$G:$CZ,37,0)</f>
        <v>0</v>
      </c>
      <c r="BA193" s="14">
        <f>VLOOKUP($B193,[2]Sheet3!$G:$CZ,38,0)</f>
        <v>0</v>
      </c>
      <c r="BB193" s="14">
        <f>VLOOKUP($B193,[2]Sheet3!$G:$CZ,39,0)</f>
        <v>0</v>
      </c>
      <c r="BC193" s="14">
        <f>VLOOKUP($B193,[2]Sheet3!$G:$CZ,40,0)</f>
        <v>0</v>
      </c>
      <c r="BD193" s="14">
        <f>VLOOKUP($B193,[2]Sheet3!$G:$CZ,41,0)</f>
        <v>0</v>
      </c>
      <c r="BE193" s="14">
        <f>VLOOKUP($B193,[2]Sheet3!$G:$CZ,42,0)</f>
        <v>0</v>
      </c>
      <c r="BF193" s="14">
        <f>VLOOKUP($B193,[2]Sheet3!$G:$CZ,43,0)</f>
        <v>0</v>
      </c>
      <c r="BG193" s="14">
        <f>VLOOKUP($B193,[2]Sheet3!$G:$CZ,44,0)</f>
        <v>0</v>
      </c>
      <c r="BH193" s="14">
        <f>VLOOKUP($B193,[2]Sheet3!$G:$CZ,45,0)</f>
        <v>0</v>
      </c>
      <c r="BI193" s="14">
        <f>VLOOKUP($B193,[2]Sheet3!$G:$CZ,46,0)</f>
        <v>0</v>
      </c>
      <c r="BJ193" s="14">
        <f>VLOOKUP($B193,[2]Sheet3!$G:$CZ,47,0)</f>
        <v>0</v>
      </c>
      <c r="BK193" s="14">
        <f>VLOOKUP($B193,[2]Sheet3!$G:$CZ,48,0)</f>
        <v>0</v>
      </c>
      <c r="BL193" s="14">
        <f>VLOOKUP($B193,[2]Sheet3!$G:$CZ,49,0)</f>
        <v>0</v>
      </c>
      <c r="BM193" s="14">
        <f>VLOOKUP($B193,[2]Sheet3!$G:$CZ,50,0)</f>
        <v>0</v>
      </c>
      <c r="BN193" s="14">
        <f>VLOOKUP($B193,[2]Sheet3!$G:$CZ,51,0)</f>
        <v>0</v>
      </c>
      <c r="BO193" s="14">
        <f>VLOOKUP($B193,[2]Sheet3!$G:$CZ,52,0)</f>
        <v>0</v>
      </c>
      <c r="BP193" s="14">
        <f>VLOOKUP($B193,[2]Sheet3!$G:$CZ,53,0)</f>
        <v>0</v>
      </c>
      <c r="BQ193" s="14">
        <f>VLOOKUP($B193,[2]Sheet3!$G:$CZ,54,0)</f>
        <v>0</v>
      </c>
      <c r="BR193" s="14">
        <f>VLOOKUP($B193,[2]Sheet3!$G:$CZ,55,0)</f>
        <v>0</v>
      </c>
      <c r="BS193" s="14">
        <f>VLOOKUP($B193,[2]Sheet3!$G:$CZ,56,0)</f>
        <v>0</v>
      </c>
      <c r="BT193" s="14">
        <f>VLOOKUP($B193,[2]Sheet3!$G:$CZ,57,0)</f>
        <v>0</v>
      </c>
      <c r="BU193" s="14">
        <f>VLOOKUP($B193,[2]Sheet3!$G:$CZ,58,0)</f>
        <v>0</v>
      </c>
      <c r="BV193" s="14">
        <f>VLOOKUP($B193,[2]Sheet3!$G:$CZ,59,0)</f>
        <v>0</v>
      </c>
      <c r="BW193" s="14">
        <f>VLOOKUP($B193,[2]Sheet3!$G:$CZ,60,0)</f>
        <v>0</v>
      </c>
      <c r="BX193" s="14">
        <f>VLOOKUP($B193,[2]Sheet3!$G:$CZ,61,0)</f>
        <v>0</v>
      </c>
      <c r="BY193" s="14">
        <f>VLOOKUP($B193,[2]Sheet3!$G:$CZ,62,0)</f>
        <v>0</v>
      </c>
      <c r="BZ193" s="14">
        <f>VLOOKUP($B193,[2]Sheet3!$G:$CZ,63,0)</f>
        <v>0</v>
      </c>
      <c r="CA193" s="14">
        <f>VLOOKUP($B193,[2]Sheet3!$G:$CZ,64,0)</f>
        <v>0</v>
      </c>
      <c r="CB193" s="14">
        <f>VLOOKUP($B193,[2]Sheet3!$G:$CZ,65,0)</f>
        <v>0</v>
      </c>
      <c r="CC193" s="14">
        <f>VLOOKUP($B193,[2]Sheet3!$G:$CZ,66,0)</f>
        <v>0</v>
      </c>
      <c r="CD193" s="14">
        <f>VLOOKUP($B193,[2]Sheet3!$G:$CZ,67,0)</f>
        <v>0</v>
      </c>
      <c r="CE193" s="14">
        <f>VLOOKUP($B193,[2]Sheet3!$G:$CZ,68,0)</f>
        <v>0</v>
      </c>
      <c r="CF193" s="14">
        <f>VLOOKUP($B193,[2]Sheet3!$G:$CZ,69,0)</f>
        <v>0</v>
      </c>
      <c r="CG193" s="14">
        <f>VLOOKUP($B193,[2]Sheet3!$G:$CZ,70,0)</f>
        <v>0</v>
      </c>
      <c r="CH193" s="14">
        <f>VLOOKUP($B193,[2]Sheet3!$G:$CZ,71,0)</f>
        <v>0</v>
      </c>
      <c r="CI193" s="14">
        <f>VLOOKUP($B193,[2]Sheet3!$G:$CZ,72,0)</f>
        <v>0</v>
      </c>
      <c r="CJ193" s="14">
        <f>VLOOKUP($B193,[2]Sheet3!$G:$CZ,73,0)</f>
        <v>0</v>
      </c>
      <c r="CK193" s="14">
        <f>VLOOKUP($B193,[2]Sheet3!$G:$CZ,74,0)</f>
        <v>0</v>
      </c>
      <c r="CL193" s="14">
        <f>VLOOKUP($B193,[2]Sheet3!$G:$CZ,75,0)</f>
        <v>0</v>
      </c>
      <c r="CM193" s="14">
        <f>VLOOKUP($B193,[2]Sheet3!$G:$CZ,76,0)</f>
        <v>0</v>
      </c>
      <c r="CN193" s="14">
        <f>VLOOKUP($B193,[2]Sheet3!$G:$CZ,77,0)</f>
        <v>0</v>
      </c>
      <c r="CO193" s="14">
        <f>VLOOKUP($B193,[2]Sheet3!$G:$CZ,78,0)</f>
        <v>0</v>
      </c>
      <c r="CP193" s="14">
        <f>VLOOKUP($B193,[2]Sheet3!$G:$CZ,79,0)</f>
        <v>0</v>
      </c>
      <c r="CQ193" s="14">
        <f>VLOOKUP($B193,[2]Sheet3!$G:$CZ,80,0)</f>
        <v>0</v>
      </c>
      <c r="CR193" s="14">
        <f>VLOOKUP($B193,[2]Sheet3!$G:$CZ,81,0)</f>
        <v>0</v>
      </c>
      <c r="CS193" s="14">
        <f>VLOOKUP($B193,[2]Sheet3!$G:$CZ,82,0)</f>
        <v>0</v>
      </c>
      <c r="CT193" s="14">
        <f>VLOOKUP($B193,[2]Sheet3!$G:$CZ,83,0)</f>
        <v>0</v>
      </c>
      <c r="CU193" s="14">
        <f>VLOOKUP($B193,[2]Sheet3!$G:$CZ,84,0)</f>
        <v>0</v>
      </c>
      <c r="CV193" s="14">
        <f>VLOOKUP($B193,[2]Sheet3!$G:$CZ,85,0)</f>
        <v>0</v>
      </c>
      <c r="CW193" s="14">
        <f>VLOOKUP($B193,[2]Sheet3!$G:$CZ,86,0)</f>
        <v>0</v>
      </c>
      <c r="CX193" s="14">
        <f>VLOOKUP($B193,[2]Sheet3!$G:$CZ,87,0)</f>
        <v>0</v>
      </c>
      <c r="CY193" s="14">
        <f>VLOOKUP($B193,[2]Sheet3!$G:$CZ,88,0)</f>
        <v>0</v>
      </c>
      <c r="CZ193" s="14">
        <f>VLOOKUP($B193,[2]Sheet3!$G:$CZ,89,0)</f>
        <v>0</v>
      </c>
      <c r="DA193" s="14">
        <f>VLOOKUP($B193,[2]Sheet3!$G:$CZ,90,0)</f>
        <v>0</v>
      </c>
      <c r="DB193" s="14">
        <f>VLOOKUP($B193,[2]Sheet3!$G:$CZ,91,0)</f>
        <v>0</v>
      </c>
      <c r="DC193" s="14">
        <f>VLOOKUP($B193,[2]Sheet3!$G:$CZ,92,0)</f>
        <v>0</v>
      </c>
      <c r="DD193" s="14">
        <f>VLOOKUP($B193,[2]Sheet3!$G:$CZ,93,0)</f>
        <v>0</v>
      </c>
      <c r="DE193" s="14">
        <f>VLOOKUP($B193,[2]Sheet3!$G:$CZ,94,0)</f>
        <v>0</v>
      </c>
      <c r="DF193" s="14">
        <f>VLOOKUP($B193,[2]Sheet3!$G:$CZ,95,0)</f>
        <v>0</v>
      </c>
      <c r="DG193" s="14">
        <f>VLOOKUP($B193,[2]Sheet3!$G:$CZ,96,0)</f>
        <v>0</v>
      </c>
      <c r="DH193" s="14">
        <f>VLOOKUP($B193,[2]Sheet3!$G:$CZ,97,0)</f>
        <v>0</v>
      </c>
      <c r="DI193" s="14">
        <f>VLOOKUP($B193,[2]Sheet3!$G:$CZ,98,0)</f>
        <v>0</v>
      </c>
    </row>
    <row r="194" spans="1:113" x14ac:dyDescent="0.3">
      <c r="A194" s="9" t="str">
        <f t="shared" ref="A194:A257" si="9">B194</f>
        <v>S34568</v>
      </c>
      <c r="B194" s="15" t="s">
        <v>1034</v>
      </c>
      <c r="C194" s="15" t="s">
        <v>1035</v>
      </c>
      <c r="F194" s="7" t="s">
        <v>15</v>
      </c>
      <c r="G194" s="12" t="s">
        <v>3689</v>
      </c>
      <c r="H194" s="12" t="str">
        <f>VLOOKUP($B194,[1]Sheet1!$A:$G,5,0)</f>
        <v>suresh.skg@redingtongroup.com</v>
      </c>
      <c r="I194" s="12" t="str">
        <f>VLOOKUP($B194,[1]Sheet1!$A:$G,7,0)</f>
        <v>yogesh.ganesh@redingtongroup.com</v>
      </c>
      <c r="J194" s="12" t="s">
        <v>82</v>
      </c>
      <c r="K194" s="7"/>
      <c r="L194" s="7"/>
      <c r="M194" s="8"/>
      <c r="N194" s="7" t="str">
        <f t="shared" ref="N194:N257" si="10">CONCATENATE(H194,"; ",I194,"; ",J194)</f>
        <v>suresh.skg@redingtongroup.com; yogesh.ganesh@redingtongroup.com; nilesh.phirke@redingtongroup.com;christopher.joseph@redingtongroup.com</v>
      </c>
      <c r="O194" s="7" t="str">
        <f t="shared" ref="O194:O257" si="11">A194</f>
        <v>S34568</v>
      </c>
      <c r="P194" s="8" t="s">
        <v>5215</v>
      </c>
      <c r="Q194" s="14">
        <f>VLOOKUP($B194,[2]Sheet3!$G:$CZ,2,0)</f>
        <v>2400301010</v>
      </c>
      <c r="R194" s="14">
        <f>VLOOKUP($B194,[2]Sheet3!$G:$CZ,3,0)</f>
        <v>2400301224</v>
      </c>
      <c r="S194" s="14">
        <f>VLOOKUP($B194,[2]Sheet3!$G:$CZ,4,0)</f>
        <v>2400306136</v>
      </c>
      <c r="T194" s="14">
        <f>VLOOKUP($B194,[2]Sheet3!$G:$CZ,5,0)</f>
        <v>2400299374</v>
      </c>
      <c r="U194" s="14">
        <f>VLOOKUP($B194,[2]Sheet3!$G:$CZ,6,0)</f>
        <v>0</v>
      </c>
      <c r="V194" s="14">
        <f>VLOOKUP($B194,[2]Sheet3!$G:$CZ,7,0)</f>
        <v>0</v>
      </c>
      <c r="W194" s="14">
        <f>VLOOKUP($B194,[2]Sheet3!$G:$CZ,8,0)</f>
        <v>0</v>
      </c>
      <c r="X194" s="14">
        <f>VLOOKUP($B194,[2]Sheet3!$G:$CZ,9,0)</f>
        <v>0</v>
      </c>
      <c r="Y194" s="14">
        <f>VLOOKUP($B194,[2]Sheet3!$G:$CZ,10,0)</f>
        <v>0</v>
      </c>
      <c r="Z194" s="14">
        <f>VLOOKUP($B194,[2]Sheet3!$G:$CZ,11,0)</f>
        <v>0</v>
      </c>
      <c r="AA194" s="14">
        <f>VLOOKUP($B194,[2]Sheet3!$G:$CZ,12,0)</f>
        <v>0</v>
      </c>
      <c r="AB194" s="14">
        <f>VLOOKUP($B194,[2]Sheet3!$G:$CZ,13,0)</f>
        <v>0</v>
      </c>
      <c r="AC194" s="14">
        <f>VLOOKUP($B194,[2]Sheet3!$G:$CZ,14,0)</f>
        <v>0</v>
      </c>
      <c r="AD194" s="14">
        <f>VLOOKUP($B194,[2]Sheet3!$G:$CZ,15,0)</f>
        <v>0</v>
      </c>
      <c r="AE194" s="14">
        <f>VLOOKUP($B194,[2]Sheet3!$G:$CZ,16,0)</f>
        <v>0</v>
      </c>
      <c r="AF194" s="14">
        <f>VLOOKUP($B194,[2]Sheet3!$G:$CZ,17,0)</f>
        <v>0</v>
      </c>
      <c r="AG194" s="14">
        <f>VLOOKUP($B194,[2]Sheet3!$G:$CZ,18,0)</f>
        <v>0</v>
      </c>
      <c r="AH194" s="14">
        <f>VLOOKUP($B194,[2]Sheet3!$G:$CZ,19,0)</f>
        <v>0</v>
      </c>
      <c r="AI194" s="14">
        <f>VLOOKUP($B194,[2]Sheet3!$G:$CZ,20,0)</f>
        <v>0</v>
      </c>
      <c r="AJ194" s="14">
        <f>VLOOKUP($B194,[2]Sheet3!$G:$CZ,21,0)</f>
        <v>0</v>
      </c>
      <c r="AK194" s="14">
        <f>VLOOKUP($B194,[2]Sheet3!$G:$CZ,22,0)</f>
        <v>0</v>
      </c>
      <c r="AL194" s="14">
        <f>VLOOKUP($B194,[2]Sheet3!$G:$CZ,23,0)</f>
        <v>0</v>
      </c>
      <c r="AM194" s="14">
        <f>VLOOKUP($B194,[2]Sheet3!$G:$CZ,24,0)</f>
        <v>0</v>
      </c>
      <c r="AN194" s="14">
        <f>VLOOKUP($B194,[2]Sheet3!$G:$CZ,25,0)</f>
        <v>0</v>
      </c>
      <c r="AO194" s="14">
        <f>VLOOKUP($B194,[2]Sheet3!$G:$CZ,26,0)</f>
        <v>0</v>
      </c>
      <c r="AP194" s="14">
        <f>VLOOKUP($B194,[2]Sheet3!$G:$CZ,27,0)</f>
        <v>0</v>
      </c>
      <c r="AQ194" s="14">
        <f>VLOOKUP($B194,[2]Sheet3!$G:$CZ,28,0)</f>
        <v>0</v>
      </c>
      <c r="AR194" s="14">
        <f>VLOOKUP($B194,[2]Sheet3!$G:$CZ,29,0)</f>
        <v>0</v>
      </c>
      <c r="AS194" s="14">
        <f>VLOOKUP($B194,[2]Sheet3!$G:$CZ,30,0)</f>
        <v>0</v>
      </c>
      <c r="AT194" s="14">
        <f>VLOOKUP($B194,[2]Sheet3!$G:$CZ,31,0)</f>
        <v>0</v>
      </c>
      <c r="AU194" s="14">
        <f>VLOOKUP($B194,[2]Sheet3!$G:$CZ,32,0)</f>
        <v>0</v>
      </c>
      <c r="AV194" s="14">
        <f>VLOOKUP($B194,[2]Sheet3!$G:$CZ,33,0)</f>
        <v>0</v>
      </c>
      <c r="AW194" s="14">
        <f>VLOOKUP($B194,[2]Sheet3!$G:$CZ,34,0)</f>
        <v>0</v>
      </c>
      <c r="AX194" s="14">
        <f>VLOOKUP($B194,[2]Sheet3!$G:$CZ,35,0)</f>
        <v>0</v>
      </c>
      <c r="AY194" s="14">
        <f>VLOOKUP($B194,[2]Sheet3!$G:$CZ,36,0)</f>
        <v>0</v>
      </c>
      <c r="AZ194" s="14">
        <f>VLOOKUP($B194,[2]Sheet3!$G:$CZ,37,0)</f>
        <v>0</v>
      </c>
      <c r="BA194" s="14">
        <f>VLOOKUP($B194,[2]Sheet3!$G:$CZ,38,0)</f>
        <v>0</v>
      </c>
      <c r="BB194" s="14">
        <f>VLOOKUP($B194,[2]Sheet3!$G:$CZ,39,0)</f>
        <v>0</v>
      </c>
      <c r="BC194" s="14">
        <f>VLOOKUP($B194,[2]Sheet3!$G:$CZ,40,0)</f>
        <v>0</v>
      </c>
      <c r="BD194" s="14">
        <f>VLOOKUP($B194,[2]Sheet3!$G:$CZ,41,0)</f>
        <v>0</v>
      </c>
      <c r="BE194" s="14">
        <f>VLOOKUP($B194,[2]Sheet3!$G:$CZ,42,0)</f>
        <v>0</v>
      </c>
      <c r="BF194" s="14">
        <f>VLOOKUP($B194,[2]Sheet3!$G:$CZ,43,0)</f>
        <v>0</v>
      </c>
      <c r="BG194" s="14">
        <f>VLOOKUP($B194,[2]Sheet3!$G:$CZ,44,0)</f>
        <v>0</v>
      </c>
      <c r="BH194" s="14">
        <f>VLOOKUP($B194,[2]Sheet3!$G:$CZ,45,0)</f>
        <v>0</v>
      </c>
      <c r="BI194" s="14">
        <f>VLOOKUP($B194,[2]Sheet3!$G:$CZ,46,0)</f>
        <v>0</v>
      </c>
      <c r="BJ194" s="14">
        <f>VLOOKUP($B194,[2]Sheet3!$G:$CZ,47,0)</f>
        <v>0</v>
      </c>
      <c r="BK194" s="14">
        <f>VLOOKUP($B194,[2]Sheet3!$G:$CZ,48,0)</f>
        <v>0</v>
      </c>
      <c r="BL194" s="14">
        <f>VLOOKUP($B194,[2]Sheet3!$G:$CZ,49,0)</f>
        <v>0</v>
      </c>
      <c r="BM194" s="14">
        <f>VLOOKUP($B194,[2]Sheet3!$G:$CZ,50,0)</f>
        <v>0</v>
      </c>
      <c r="BN194" s="14">
        <f>VLOOKUP($B194,[2]Sheet3!$G:$CZ,51,0)</f>
        <v>0</v>
      </c>
      <c r="BO194" s="14">
        <f>VLOOKUP($B194,[2]Sheet3!$G:$CZ,52,0)</f>
        <v>0</v>
      </c>
      <c r="BP194" s="14">
        <f>VLOOKUP($B194,[2]Sheet3!$G:$CZ,53,0)</f>
        <v>0</v>
      </c>
      <c r="BQ194" s="14">
        <f>VLOOKUP($B194,[2]Sheet3!$G:$CZ,54,0)</f>
        <v>0</v>
      </c>
      <c r="BR194" s="14">
        <f>VLOOKUP($B194,[2]Sheet3!$G:$CZ,55,0)</f>
        <v>0</v>
      </c>
      <c r="BS194" s="14">
        <f>VLOOKUP($B194,[2]Sheet3!$G:$CZ,56,0)</f>
        <v>0</v>
      </c>
      <c r="BT194" s="14">
        <f>VLOOKUP($B194,[2]Sheet3!$G:$CZ,57,0)</f>
        <v>0</v>
      </c>
      <c r="BU194" s="14">
        <f>VLOOKUP($B194,[2]Sheet3!$G:$CZ,58,0)</f>
        <v>0</v>
      </c>
      <c r="BV194" s="14">
        <f>VLOOKUP($B194,[2]Sheet3!$G:$CZ,59,0)</f>
        <v>0</v>
      </c>
      <c r="BW194" s="14">
        <f>VLOOKUP($B194,[2]Sheet3!$G:$CZ,60,0)</f>
        <v>0</v>
      </c>
      <c r="BX194" s="14">
        <f>VLOOKUP($B194,[2]Sheet3!$G:$CZ,61,0)</f>
        <v>0</v>
      </c>
      <c r="BY194" s="14">
        <f>VLOOKUP($B194,[2]Sheet3!$G:$CZ,62,0)</f>
        <v>0</v>
      </c>
      <c r="BZ194" s="14">
        <f>VLOOKUP($B194,[2]Sheet3!$G:$CZ,63,0)</f>
        <v>0</v>
      </c>
      <c r="CA194" s="14">
        <f>VLOOKUP($B194,[2]Sheet3!$G:$CZ,64,0)</f>
        <v>0</v>
      </c>
      <c r="CB194" s="14">
        <f>VLOOKUP($B194,[2]Sheet3!$G:$CZ,65,0)</f>
        <v>0</v>
      </c>
      <c r="CC194" s="14">
        <f>VLOOKUP($B194,[2]Sheet3!$G:$CZ,66,0)</f>
        <v>0</v>
      </c>
      <c r="CD194" s="14">
        <f>VLOOKUP($B194,[2]Sheet3!$G:$CZ,67,0)</f>
        <v>0</v>
      </c>
      <c r="CE194" s="14">
        <f>VLOOKUP($B194,[2]Sheet3!$G:$CZ,68,0)</f>
        <v>0</v>
      </c>
      <c r="CF194" s="14">
        <f>VLOOKUP($B194,[2]Sheet3!$G:$CZ,69,0)</f>
        <v>0</v>
      </c>
      <c r="CG194" s="14">
        <f>VLOOKUP($B194,[2]Sheet3!$G:$CZ,70,0)</f>
        <v>0</v>
      </c>
      <c r="CH194" s="14">
        <f>VLOOKUP($B194,[2]Sheet3!$G:$CZ,71,0)</f>
        <v>0</v>
      </c>
      <c r="CI194" s="14">
        <f>VLOOKUP($B194,[2]Sheet3!$G:$CZ,72,0)</f>
        <v>0</v>
      </c>
      <c r="CJ194" s="14">
        <f>VLOOKUP($B194,[2]Sheet3!$G:$CZ,73,0)</f>
        <v>0</v>
      </c>
      <c r="CK194" s="14">
        <f>VLOOKUP($B194,[2]Sheet3!$G:$CZ,74,0)</f>
        <v>0</v>
      </c>
      <c r="CL194" s="14">
        <f>VLOOKUP($B194,[2]Sheet3!$G:$CZ,75,0)</f>
        <v>0</v>
      </c>
      <c r="CM194" s="14">
        <f>VLOOKUP($B194,[2]Sheet3!$G:$CZ,76,0)</f>
        <v>0</v>
      </c>
      <c r="CN194" s="14">
        <f>VLOOKUP($B194,[2]Sheet3!$G:$CZ,77,0)</f>
        <v>0</v>
      </c>
      <c r="CO194" s="14">
        <f>VLOOKUP($B194,[2]Sheet3!$G:$CZ,78,0)</f>
        <v>0</v>
      </c>
      <c r="CP194" s="14">
        <f>VLOOKUP($B194,[2]Sheet3!$G:$CZ,79,0)</f>
        <v>0</v>
      </c>
      <c r="CQ194" s="14">
        <f>VLOOKUP($B194,[2]Sheet3!$G:$CZ,80,0)</f>
        <v>0</v>
      </c>
      <c r="CR194" s="14">
        <f>VLOOKUP($B194,[2]Sheet3!$G:$CZ,81,0)</f>
        <v>0</v>
      </c>
      <c r="CS194" s="14">
        <f>VLOOKUP($B194,[2]Sheet3!$G:$CZ,82,0)</f>
        <v>0</v>
      </c>
      <c r="CT194" s="14">
        <f>VLOOKUP($B194,[2]Sheet3!$G:$CZ,83,0)</f>
        <v>0</v>
      </c>
      <c r="CU194" s="14">
        <f>VLOOKUP($B194,[2]Sheet3!$G:$CZ,84,0)</f>
        <v>0</v>
      </c>
      <c r="CV194" s="14">
        <f>VLOOKUP($B194,[2]Sheet3!$G:$CZ,85,0)</f>
        <v>0</v>
      </c>
      <c r="CW194" s="14">
        <f>VLOOKUP($B194,[2]Sheet3!$G:$CZ,86,0)</f>
        <v>0</v>
      </c>
      <c r="CX194" s="14">
        <f>VLOOKUP($B194,[2]Sheet3!$G:$CZ,87,0)</f>
        <v>0</v>
      </c>
      <c r="CY194" s="14">
        <f>VLOOKUP($B194,[2]Sheet3!$G:$CZ,88,0)</f>
        <v>0</v>
      </c>
      <c r="CZ194" s="14">
        <f>VLOOKUP($B194,[2]Sheet3!$G:$CZ,89,0)</f>
        <v>0</v>
      </c>
      <c r="DA194" s="14">
        <f>VLOOKUP($B194,[2]Sheet3!$G:$CZ,90,0)</f>
        <v>0</v>
      </c>
      <c r="DB194" s="14">
        <f>VLOOKUP($B194,[2]Sheet3!$G:$CZ,91,0)</f>
        <v>0</v>
      </c>
      <c r="DC194" s="14">
        <f>VLOOKUP($B194,[2]Sheet3!$G:$CZ,92,0)</f>
        <v>0</v>
      </c>
      <c r="DD194" s="14">
        <f>VLOOKUP($B194,[2]Sheet3!$G:$CZ,93,0)</f>
        <v>0</v>
      </c>
      <c r="DE194" s="14">
        <f>VLOOKUP($B194,[2]Sheet3!$G:$CZ,94,0)</f>
        <v>0</v>
      </c>
      <c r="DF194" s="14">
        <f>VLOOKUP($B194,[2]Sheet3!$G:$CZ,95,0)</f>
        <v>0</v>
      </c>
      <c r="DG194" s="14">
        <f>VLOOKUP($B194,[2]Sheet3!$G:$CZ,96,0)</f>
        <v>0</v>
      </c>
      <c r="DH194" s="14">
        <f>VLOOKUP($B194,[2]Sheet3!$G:$CZ,97,0)</f>
        <v>0</v>
      </c>
      <c r="DI194" s="14">
        <f>VLOOKUP($B194,[2]Sheet3!$G:$CZ,98,0)</f>
        <v>0</v>
      </c>
    </row>
    <row r="195" spans="1:113" x14ac:dyDescent="0.3">
      <c r="A195" s="9" t="str">
        <f t="shared" si="9"/>
        <v>W53143</v>
      </c>
      <c r="B195" s="15" t="s">
        <v>1036</v>
      </c>
      <c r="C195" s="15" t="s">
        <v>1037</v>
      </c>
      <c r="F195" s="7" t="s">
        <v>15</v>
      </c>
      <c r="G195" s="12" t="s">
        <v>3690</v>
      </c>
      <c r="H195" s="12" t="str">
        <f>VLOOKUP($B195,[1]Sheet1!$A:$G,5,0)</f>
        <v>abhishek.vinod@redingtongroup.com</v>
      </c>
      <c r="I195" s="12" t="str">
        <f>VLOOKUP($B195,[1]Sheet1!$A:$G,7,0)</f>
        <v>dilip.vishwa@redingtongroup.com</v>
      </c>
      <c r="J195" s="12" t="s">
        <v>82</v>
      </c>
      <c r="K195" s="7"/>
      <c r="L195" s="7"/>
      <c r="M195" s="8"/>
      <c r="N195" s="7" t="str">
        <f t="shared" si="10"/>
        <v>abhishek.vinod@redingtongroup.com; dilip.vishwa@redingtongroup.com; nilesh.phirke@redingtongroup.com;christopher.joseph@redingtongroup.com</v>
      </c>
      <c r="O195" s="7" t="str">
        <f t="shared" si="11"/>
        <v>W53143</v>
      </c>
      <c r="P195" s="8" t="s">
        <v>5215</v>
      </c>
      <c r="Q195" s="14">
        <f>VLOOKUP($B195,[2]Sheet3!$G:$CZ,2,0)</f>
        <v>2400299304</v>
      </c>
      <c r="R195" s="14">
        <f>VLOOKUP($B195,[2]Sheet3!$G:$CZ,3,0)</f>
        <v>2400309079</v>
      </c>
      <c r="S195" s="14">
        <f>VLOOKUP($B195,[2]Sheet3!$G:$CZ,4,0)</f>
        <v>2400304275</v>
      </c>
      <c r="T195" s="14">
        <f>VLOOKUP($B195,[2]Sheet3!$G:$CZ,5,0)</f>
        <v>2400304270</v>
      </c>
      <c r="U195" s="14">
        <f>VLOOKUP($B195,[2]Sheet3!$G:$CZ,6,0)</f>
        <v>2400304268</v>
      </c>
      <c r="V195" s="14">
        <f>VLOOKUP($B195,[2]Sheet3!$G:$CZ,7,0)</f>
        <v>2400307049</v>
      </c>
      <c r="W195" s="14">
        <f>VLOOKUP($B195,[2]Sheet3!$G:$CZ,8,0)</f>
        <v>2400299707</v>
      </c>
      <c r="X195" s="14">
        <f>VLOOKUP($B195,[2]Sheet3!$G:$CZ,9,0)</f>
        <v>2400309078</v>
      </c>
      <c r="Y195" s="14">
        <f>VLOOKUP($B195,[2]Sheet3!$G:$CZ,10,0)</f>
        <v>2400304277</v>
      </c>
      <c r="Z195" s="14">
        <f>VLOOKUP($B195,[2]Sheet3!$G:$CZ,11,0)</f>
        <v>0</v>
      </c>
      <c r="AA195" s="14">
        <f>VLOOKUP($B195,[2]Sheet3!$G:$CZ,12,0)</f>
        <v>0</v>
      </c>
      <c r="AB195" s="14">
        <f>VLOOKUP($B195,[2]Sheet3!$G:$CZ,13,0)</f>
        <v>0</v>
      </c>
      <c r="AC195" s="14">
        <f>VLOOKUP($B195,[2]Sheet3!$G:$CZ,14,0)</f>
        <v>0</v>
      </c>
      <c r="AD195" s="14">
        <f>VLOOKUP($B195,[2]Sheet3!$G:$CZ,15,0)</f>
        <v>0</v>
      </c>
      <c r="AE195" s="14">
        <f>VLOOKUP($B195,[2]Sheet3!$G:$CZ,16,0)</f>
        <v>0</v>
      </c>
      <c r="AF195" s="14">
        <f>VLOOKUP($B195,[2]Sheet3!$G:$CZ,17,0)</f>
        <v>0</v>
      </c>
      <c r="AG195" s="14">
        <f>VLOOKUP($B195,[2]Sheet3!$G:$CZ,18,0)</f>
        <v>0</v>
      </c>
      <c r="AH195" s="14">
        <f>VLOOKUP($B195,[2]Sheet3!$G:$CZ,19,0)</f>
        <v>0</v>
      </c>
      <c r="AI195" s="14">
        <f>VLOOKUP($B195,[2]Sheet3!$G:$CZ,20,0)</f>
        <v>0</v>
      </c>
      <c r="AJ195" s="14">
        <f>VLOOKUP($B195,[2]Sheet3!$G:$CZ,21,0)</f>
        <v>0</v>
      </c>
      <c r="AK195" s="14">
        <f>VLOOKUP($B195,[2]Sheet3!$G:$CZ,22,0)</f>
        <v>0</v>
      </c>
      <c r="AL195" s="14">
        <f>VLOOKUP($B195,[2]Sheet3!$G:$CZ,23,0)</f>
        <v>0</v>
      </c>
      <c r="AM195" s="14">
        <f>VLOOKUP($B195,[2]Sheet3!$G:$CZ,24,0)</f>
        <v>0</v>
      </c>
      <c r="AN195" s="14">
        <f>VLOOKUP($B195,[2]Sheet3!$G:$CZ,25,0)</f>
        <v>0</v>
      </c>
      <c r="AO195" s="14">
        <f>VLOOKUP($B195,[2]Sheet3!$G:$CZ,26,0)</f>
        <v>0</v>
      </c>
      <c r="AP195" s="14">
        <f>VLOOKUP($B195,[2]Sheet3!$G:$CZ,27,0)</f>
        <v>0</v>
      </c>
      <c r="AQ195" s="14">
        <f>VLOOKUP($B195,[2]Sheet3!$G:$CZ,28,0)</f>
        <v>0</v>
      </c>
      <c r="AR195" s="14">
        <f>VLOOKUP($B195,[2]Sheet3!$G:$CZ,29,0)</f>
        <v>0</v>
      </c>
      <c r="AS195" s="14">
        <f>VLOOKUP($B195,[2]Sheet3!$G:$CZ,30,0)</f>
        <v>0</v>
      </c>
      <c r="AT195" s="14">
        <f>VLOOKUP($B195,[2]Sheet3!$G:$CZ,31,0)</f>
        <v>0</v>
      </c>
      <c r="AU195" s="14">
        <f>VLOOKUP($B195,[2]Sheet3!$G:$CZ,32,0)</f>
        <v>0</v>
      </c>
      <c r="AV195" s="14">
        <f>VLOOKUP($B195,[2]Sheet3!$G:$CZ,33,0)</f>
        <v>0</v>
      </c>
      <c r="AW195" s="14">
        <f>VLOOKUP($B195,[2]Sheet3!$G:$CZ,34,0)</f>
        <v>0</v>
      </c>
      <c r="AX195" s="14">
        <f>VLOOKUP($B195,[2]Sheet3!$G:$CZ,35,0)</f>
        <v>0</v>
      </c>
      <c r="AY195" s="14">
        <f>VLOOKUP($B195,[2]Sheet3!$G:$CZ,36,0)</f>
        <v>0</v>
      </c>
      <c r="AZ195" s="14">
        <f>VLOOKUP($B195,[2]Sheet3!$G:$CZ,37,0)</f>
        <v>0</v>
      </c>
      <c r="BA195" s="14">
        <f>VLOOKUP($B195,[2]Sheet3!$G:$CZ,38,0)</f>
        <v>0</v>
      </c>
      <c r="BB195" s="14">
        <f>VLOOKUP($B195,[2]Sheet3!$G:$CZ,39,0)</f>
        <v>0</v>
      </c>
      <c r="BC195" s="14">
        <f>VLOOKUP($B195,[2]Sheet3!$G:$CZ,40,0)</f>
        <v>0</v>
      </c>
      <c r="BD195" s="14">
        <f>VLOOKUP($B195,[2]Sheet3!$G:$CZ,41,0)</f>
        <v>0</v>
      </c>
      <c r="BE195" s="14">
        <f>VLOOKUP($B195,[2]Sheet3!$G:$CZ,42,0)</f>
        <v>0</v>
      </c>
      <c r="BF195" s="14">
        <f>VLOOKUP($B195,[2]Sheet3!$G:$CZ,43,0)</f>
        <v>0</v>
      </c>
      <c r="BG195" s="14">
        <f>VLOOKUP($B195,[2]Sheet3!$G:$CZ,44,0)</f>
        <v>0</v>
      </c>
      <c r="BH195" s="14">
        <f>VLOOKUP($B195,[2]Sheet3!$G:$CZ,45,0)</f>
        <v>0</v>
      </c>
      <c r="BI195" s="14">
        <f>VLOOKUP($B195,[2]Sheet3!$G:$CZ,46,0)</f>
        <v>0</v>
      </c>
      <c r="BJ195" s="14">
        <f>VLOOKUP($B195,[2]Sheet3!$G:$CZ,47,0)</f>
        <v>0</v>
      </c>
      <c r="BK195" s="14">
        <f>VLOOKUP($B195,[2]Sheet3!$G:$CZ,48,0)</f>
        <v>0</v>
      </c>
      <c r="BL195" s="14">
        <f>VLOOKUP($B195,[2]Sheet3!$G:$CZ,49,0)</f>
        <v>0</v>
      </c>
      <c r="BM195" s="14">
        <f>VLOOKUP($B195,[2]Sheet3!$G:$CZ,50,0)</f>
        <v>0</v>
      </c>
      <c r="BN195" s="14">
        <f>VLOOKUP($B195,[2]Sheet3!$G:$CZ,51,0)</f>
        <v>0</v>
      </c>
      <c r="BO195" s="14">
        <f>VLOOKUP($B195,[2]Sheet3!$G:$CZ,52,0)</f>
        <v>0</v>
      </c>
      <c r="BP195" s="14">
        <f>VLOOKUP($B195,[2]Sheet3!$G:$CZ,53,0)</f>
        <v>0</v>
      </c>
      <c r="BQ195" s="14">
        <f>VLOOKUP($B195,[2]Sheet3!$G:$CZ,54,0)</f>
        <v>0</v>
      </c>
      <c r="BR195" s="14">
        <f>VLOOKUP($B195,[2]Sheet3!$G:$CZ,55,0)</f>
        <v>0</v>
      </c>
      <c r="BS195" s="14">
        <f>VLOOKUP($B195,[2]Sheet3!$G:$CZ,56,0)</f>
        <v>0</v>
      </c>
      <c r="BT195" s="14">
        <f>VLOOKUP($B195,[2]Sheet3!$G:$CZ,57,0)</f>
        <v>0</v>
      </c>
      <c r="BU195" s="14">
        <f>VLOOKUP($B195,[2]Sheet3!$G:$CZ,58,0)</f>
        <v>0</v>
      </c>
      <c r="BV195" s="14">
        <f>VLOOKUP($B195,[2]Sheet3!$G:$CZ,59,0)</f>
        <v>0</v>
      </c>
      <c r="BW195" s="14">
        <f>VLOOKUP($B195,[2]Sheet3!$G:$CZ,60,0)</f>
        <v>0</v>
      </c>
      <c r="BX195" s="14">
        <f>VLOOKUP($B195,[2]Sheet3!$G:$CZ,61,0)</f>
        <v>0</v>
      </c>
      <c r="BY195" s="14">
        <f>VLOOKUP($B195,[2]Sheet3!$G:$CZ,62,0)</f>
        <v>0</v>
      </c>
      <c r="BZ195" s="14">
        <f>VLOOKUP($B195,[2]Sheet3!$G:$CZ,63,0)</f>
        <v>0</v>
      </c>
      <c r="CA195" s="14">
        <f>VLOOKUP($B195,[2]Sheet3!$G:$CZ,64,0)</f>
        <v>0</v>
      </c>
      <c r="CB195" s="14">
        <f>VLOOKUP($B195,[2]Sheet3!$G:$CZ,65,0)</f>
        <v>0</v>
      </c>
      <c r="CC195" s="14">
        <f>VLOOKUP($B195,[2]Sheet3!$G:$CZ,66,0)</f>
        <v>0</v>
      </c>
      <c r="CD195" s="14">
        <f>VLOOKUP($B195,[2]Sheet3!$G:$CZ,67,0)</f>
        <v>0</v>
      </c>
      <c r="CE195" s="14">
        <f>VLOOKUP($B195,[2]Sheet3!$G:$CZ,68,0)</f>
        <v>0</v>
      </c>
      <c r="CF195" s="14">
        <f>VLOOKUP($B195,[2]Sheet3!$G:$CZ,69,0)</f>
        <v>0</v>
      </c>
      <c r="CG195" s="14">
        <f>VLOOKUP($B195,[2]Sheet3!$G:$CZ,70,0)</f>
        <v>0</v>
      </c>
      <c r="CH195" s="14">
        <f>VLOOKUP($B195,[2]Sheet3!$G:$CZ,71,0)</f>
        <v>0</v>
      </c>
      <c r="CI195" s="14">
        <f>VLOOKUP($B195,[2]Sheet3!$G:$CZ,72,0)</f>
        <v>0</v>
      </c>
      <c r="CJ195" s="14">
        <f>VLOOKUP($B195,[2]Sheet3!$G:$CZ,73,0)</f>
        <v>0</v>
      </c>
      <c r="CK195" s="14">
        <f>VLOOKUP($B195,[2]Sheet3!$G:$CZ,74,0)</f>
        <v>0</v>
      </c>
      <c r="CL195" s="14">
        <f>VLOOKUP($B195,[2]Sheet3!$G:$CZ,75,0)</f>
        <v>0</v>
      </c>
      <c r="CM195" s="14">
        <f>VLOOKUP($B195,[2]Sheet3!$G:$CZ,76,0)</f>
        <v>0</v>
      </c>
      <c r="CN195" s="14">
        <f>VLOOKUP($B195,[2]Sheet3!$G:$CZ,77,0)</f>
        <v>0</v>
      </c>
      <c r="CO195" s="14">
        <f>VLOOKUP($B195,[2]Sheet3!$G:$CZ,78,0)</f>
        <v>0</v>
      </c>
      <c r="CP195" s="14">
        <f>VLOOKUP($B195,[2]Sheet3!$G:$CZ,79,0)</f>
        <v>0</v>
      </c>
      <c r="CQ195" s="14">
        <f>VLOOKUP($B195,[2]Sheet3!$G:$CZ,80,0)</f>
        <v>0</v>
      </c>
      <c r="CR195" s="14">
        <f>VLOOKUP($B195,[2]Sheet3!$G:$CZ,81,0)</f>
        <v>0</v>
      </c>
      <c r="CS195" s="14">
        <f>VLOOKUP($B195,[2]Sheet3!$G:$CZ,82,0)</f>
        <v>0</v>
      </c>
      <c r="CT195" s="14">
        <f>VLOOKUP($B195,[2]Sheet3!$G:$CZ,83,0)</f>
        <v>0</v>
      </c>
      <c r="CU195" s="14">
        <f>VLOOKUP($B195,[2]Sheet3!$G:$CZ,84,0)</f>
        <v>0</v>
      </c>
      <c r="CV195" s="14">
        <f>VLOOKUP($B195,[2]Sheet3!$G:$CZ,85,0)</f>
        <v>0</v>
      </c>
      <c r="CW195" s="14">
        <f>VLOOKUP($B195,[2]Sheet3!$G:$CZ,86,0)</f>
        <v>0</v>
      </c>
      <c r="CX195" s="14">
        <f>VLOOKUP($B195,[2]Sheet3!$G:$CZ,87,0)</f>
        <v>0</v>
      </c>
      <c r="CY195" s="14">
        <f>VLOOKUP($B195,[2]Sheet3!$G:$CZ,88,0)</f>
        <v>0</v>
      </c>
      <c r="CZ195" s="14">
        <f>VLOOKUP($B195,[2]Sheet3!$G:$CZ,89,0)</f>
        <v>0</v>
      </c>
      <c r="DA195" s="14">
        <f>VLOOKUP($B195,[2]Sheet3!$G:$CZ,90,0)</f>
        <v>0</v>
      </c>
      <c r="DB195" s="14">
        <f>VLOOKUP($B195,[2]Sheet3!$G:$CZ,91,0)</f>
        <v>0</v>
      </c>
      <c r="DC195" s="14">
        <f>VLOOKUP($B195,[2]Sheet3!$G:$CZ,92,0)</f>
        <v>0</v>
      </c>
      <c r="DD195" s="14">
        <f>VLOOKUP($B195,[2]Sheet3!$G:$CZ,93,0)</f>
        <v>0</v>
      </c>
      <c r="DE195" s="14">
        <f>VLOOKUP($B195,[2]Sheet3!$G:$CZ,94,0)</f>
        <v>0</v>
      </c>
      <c r="DF195" s="14">
        <f>VLOOKUP($B195,[2]Sheet3!$G:$CZ,95,0)</f>
        <v>0</v>
      </c>
      <c r="DG195" s="14">
        <f>VLOOKUP($B195,[2]Sheet3!$G:$CZ,96,0)</f>
        <v>0</v>
      </c>
      <c r="DH195" s="14">
        <f>VLOOKUP($B195,[2]Sheet3!$G:$CZ,97,0)</f>
        <v>0</v>
      </c>
      <c r="DI195" s="14">
        <f>VLOOKUP($B195,[2]Sheet3!$G:$CZ,98,0)</f>
        <v>0</v>
      </c>
    </row>
    <row r="196" spans="1:113" x14ac:dyDescent="0.3">
      <c r="A196" s="9" t="str">
        <f t="shared" si="9"/>
        <v>E13100</v>
      </c>
      <c r="B196" s="15" t="s">
        <v>122</v>
      </c>
      <c r="C196" s="15" t="s">
        <v>123</v>
      </c>
      <c r="F196" s="7" t="s">
        <v>15</v>
      </c>
      <c r="G196" s="12" t="s">
        <v>3691</v>
      </c>
      <c r="H196" s="12" t="str">
        <f>VLOOKUP($B196,[1]Sheet1!$A:$G,5,0)</f>
        <v>manish.kumar@redingtongroup.com</v>
      </c>
      <c r="I196" s="12" t="str">
        <f>VLOOKUP($B196,[1]Sheet1!$A:$G,7,0)</f>
        <v>jaswinder.singh@redingtongroup.com</v>
      </c>
      <c r="J196" s="12" t="s">
        <v>82</v>
      </c>
      <c r="K196" s="7"/>
      <c r="L196" s="7"/>
      <c r="M196" s="8"/>
      <c r="N196" s="7" t="str">
        <f t="shared" si="10"/>
        <v>manish.kumar@redingtongroup.com; jaswinder.singh@redingtongroup.com; nilesh.phirke@redingtongroup.com;christopher.joseph@redingtongroup.com</v>
      </c>
      <c r="O196" s="7" t="str">
        <f t="shared" si="11"/>
        <v>E13100</v>
      </c>
      <c r="P196" s="8" t="s">
        <v>5215</v>
      </c>
      <c r="Q196" s="14">
        <f>VLOOKUP($B196,[2]Sheet3!$G:$CZ,2,0)</f>
        <v>2400308935</v>
      </c>
      <c r="R196" s="14">
        <f>VLOOKUP($B196,[2]Sheet3!$G:$CZ,3,0)</f>
        <v>2400308936</v>
      </c>
      <c r="S196" s="14">
        <f>VLOOKUP($B196,[2]Sheet3!$G:$CZ,4,0)</f>
        <v>2400307656</v>
      </c>
      <c r="T196" s="14">
        <f>VLOOKUP($B196,[2]Sheet3!$G:$CZ,5,0)</f>
        <v>2400307653</v>
      </c>
      <c r="U196" s="14">
        <f>VLOOKUP($B196,[2]Sheet3!$G:$CZ,6,0)</f>
        <v>2400307657</v>
      </c>
      <c r="V196" s="14">
        <f>VLOOKUP($B196,[2]Sheet3!$G:$CZ,7,0)</f>
        <v>2400308500</v>
      </c>
      <c r="W196" s="14">
        <f>VLOOKUP($B196,[2]Sheet3!$G:$CZ,8,0)</f>
        <v>2400308501</v>
      </c>
      <c r="X196" s="14">
        <f>VLOOKUP($B196,[2]Sheet3!$G:$CZ,9,0)</f>
        <v>2400308937</v>
      </c>
      <c r="Y196" s="14">
        <f>VLOOKUP($B196,[2]Sheet3!$G:$CZ,10,0)</f>
        <v>2400299332</v>
      </c>
      <c r="Z196" s="14">
        <f>VLOOKUP($B196,[2]Sheet3!$G:$CZ,11,0)</f>
        <v>0</v>
      </c>
      <c r="AA196" s="14">
        <f>VLOOKUP($B196,[2]Sheet3!$G:$CZ,12,0)</f>
        <v>0</v>
      </c>
      <c r="AB196" s="14">
        <f>VLOOKUP($B196,[2]Sheet3!$G:$CZ,13,0)</f>
        <v>0</v>
      </c>
      <c r="AC196" s="14">
        <f>VLOOKUP($B196,[2]Sheet3!$G:$CZ,14,0)</f>
        <v>0</v>
      </c>
      <c r="AD196" s="14">
        <f>VLOOKUP($B196,[2]Sheet3!$G:$CZ,15,0)</f>
        <v>0</v>
      </c>
      <c r="AE196" s="14">
        <f>VLOOKUP($B196,[2]Sheet3!$G:$CZ,16,0)</f>
        <v>0</v>
      </c>
      <c r="AF196" s="14">
        <f>VLOOKUP($B196,[2]Sheet3!$G:$CZ,17,0)</f>
        <v>0</v>
      </c>
      <c r="AG196" s="14">
        <f>VLOOKUP($B196,[2]Sheet3!$G:$CZ,18,0)</f>
        <v>0</v>
      </c>
      <c r="AH196" s="14">
        <f>VLOOKUP($B196,[2]Sheet3!$G:$CZ,19,0)</f>
        <v>0</v>
      </c>
      <c r="AI196" s="14">
        <f>VLOOKUP($B196,[2]Sheet3!$G:$CZ,20,0)</f>
        <v>0</v>
      </c>
      <c r="AJ196" s="14">
        <f>VLOOKUP($B196,[2]Sheet3!$G:$CZ,21,0)</f>
        <v>0</v>
      </c>
      <c r="AK196" s="14">
        <f>VLOOKUP($B196,[2]Sheet3!$G:$CZ,22,0)</f>
        <v>0</v>
      </c>
      <c r="AL196" s="14">
        <f>VLOOKUP($B196,[2]Sheet3!$G:$CZ,23,0)</f>
        <v>0</v>
      </c>
      <c r="AM196" s="14">
        <f>VLOOKUP($B196,[2]Sheet3!$G:$CZ,24,0)</f>
        <v>0</v>
      </c>
      <c r="AN196" s="14">
        <f>VLOOKUP($B196,[2]Sheet3!$G:$CZ,25,0)</f>
        <v>0</v>
      </c>
      <c r="AO196" s="14">
        <f>VLOOKUP($B196,[2]Sheet3!$G:$CZ,26,0)</f>
        <v>0</v>
      </c>
      <c r="AP196" s="14">
        <f>VLOOKUP($B196,[2]Sheet3!$G:$CZ,27,0)</f>
        <v>0</v>
      </c>
      <c r="AQ196" s="14">
        <f>VLOOKUP($B196,[2]Sheet3!$G:$CZ,28,0)</f>
        <v>0</v>
      </c>
      <c r="AR196" s="14">
        <f>VLOOKUP($B196,[2]Sheet3!$G:$CZ,29,0)</f>
        <v>0</v>
      </c>
      <c r="AS196" s="14">
        <f>VLOOKUP($B196,[2]Sheet3!$G:$CZ,30,0)</f>
        <v>0</v>
      </c>
      <c r="AT196" s="14">
        <f>VLOOKUP($B196,[2]Sheet3!$G:$CZ,31,0)</f>
        <v>0</v>
      </c>
      <c r="AU196" s="14">
        <f>VLOOKUP($B196,[2]Sheet3!$G:$CZ,32,0)</f>
        <v>0</v>
      </c>
      <c r="AV196" s="14">
        <f>VLOOKUP($B196,[2]Sheet3!$G:$CZ,33,0)</f>
        <v>0</v>
      </c>
      <c r="AW196" s="14">
        <f>VLOOKUP($B196,[2]Sheet3!$G:$CZ,34,0)</f>
        <v>0</v>
      </c>
      <c r="AX196" s="14">
        <f>VLOOKUP($B196,[2]Sheet3!$G:$CZ,35,0)</f>
        <v>0</v>
      </c>
      <c r="AY196" s="14">
        <f>VLOOKUP($B196,[2]Sheet3!$G:$CZ,36,0)</f>
        <v>0</v>
      </c>
      <c r="AZ196" s="14">
        <f>VLOOKUP($B196,[2]Sheet3!$G:$CZ,37,0)</f>
        <v>0</v>
      </c>
      <c r="BA196" s="14">
        <f>VLOOKUP($B196,[2]Sheet3!$G:$CZ,38,0)</f>
        <v>0</v>
      </c>
      <c r="BB196" s="14">
        <f>VLOOKUP($B196,[2]Sheet3!$G:$CZ,39,0)</f>
        <v>0</v>
      </c>
      <c r="BC196" s="14">
        <f>VLOOKUP($B196,[2]Sheet3!$G:$CZ,40,0)</f>
        <v>0</v>
      </c>
      <c r="BD196" s="14">
        <f>VLOOKUP($B196,[2]Sheet3!$G:$CZ,41,0)</f>
        <v>0</v>
      </c>
      <c r="BE196" s="14">
        <f>VLOOKUP($B196,[2]Sheet3!$G:$CZ,42,0)</f>
        <v>0</v>
      </c>
      <c r="BF196" s="14">
        <f>VLOOKUP($B196,[2]Sheet3!$G:$CZ,43,0)</f>
        <v>0</v>
      </c>
      <c r="BG196" s="14">
        <f>VLOOKUP($B196,[2]Sheet3!$G:$CZ,44,0)</f>
        <v>0</v>
      </c>
      <c r="BH196" s="14">
        <f>VLOOKUP($B196,[2]Sheet3!$G:$CZ,45,0)</f>
        <v>0</v>
      </c>
      <c r="BI196" s="14">
        <f>VLOOKUP($B196,[2]Sheet3!$G:$CZ,46,0)</f>
        <v>0</v>
      </c>
      <c r="BJ196" s="14">
        <f>VLOOKUP($B196,[2]Sheet3!$G:$CZ,47,0)</f>
        <v>0</v>
      </c>
      <c r="BK196" s="14">
        <f>VLOOKUP($B196,[2]Sheet3!$G:$CZ,48,0)</f>
        <v>0</v>
      </c>
      <c r="BL196" s="14">
        <f>VLOOKUP($B196,[2]Sheet3!$G:$CZ,49,0)</f>
        <v>0</v>
      </c>
      <c r="BM196" s="14">
        <f>VLOOKUP($B196,[2]Sheet3!$G:$CZ,50,0)</f>
        <v>0</v>
      </c>
      <c r="BN196" s="14">
        <f>VLOOKUP($B196,[2]Sheet3!$G:$CZ,51,0)</f>
        <v>0</v>
      </c>
      <c r="BO196" s="14">
        <f>VLOOKUP($B196,[2]Sheet3!$G:$CZ,52,0)</f>
        <v>0</v>
      </c>
      <c r="BP196" s="14">
        <f>VLOOKUP($B196,[2]Sheet3!$G:$CZ,53,0)</f>
        <v>0</v>
      </c>
      <c r="BQ196" s="14">
        <f>VLOOKUP($B196,[2]Sheet3!$G:$CZ,54,0)</f>
        <v>0</v>
      </c>
      <c r="BR196" s="14">
        <f>VLOOKUP($B196,[2]Sheet3!$G:$CZ,55,0)</f>
        <v>0</v>
      </c>
      <c r="BS196" s="14">
        <f>VLOOKUP($B196,[2]Sheet3!$G:$CZ,56,0)</f>
        <v>0</v>
      </c>
      <c r="BT196" s="14">
        <f>VLOOKUP($B196,[2]Sheet3!$G:$CZ,57,0)</f>
        <v>0</v>
      </c>
      <c r="BU196" s="14">
        <f>VLOOKUP($B196,[2]Sheet3!$G:$CZ,58,0)</f>
        <v>0</v>
      </c>
      <c r="BV196" s="14">
        <f>VLOOKUP($B196,[2]Sheet3!$G:$CZ,59,0)</f>
        <v>0</v>
      </c>
      <c r="BW196" s="14">
        <f>VLOOKUP($B196,[2]Sheet3!$G:$CZ,60,0)</f>
        <v>0</v>
      </c>
      <c r="BX196" s="14">
        <f>VLOOKUP($B196,[2]Sheet3!$G:$CZ,61,0)</f>
        <v>0</v>
      </c>
      <c r="BY196" s="14">
        <f>VLOOKUP($B196,[2]Sheet3!$G:$CZ,62,0)</f>
        <v>0</v>
      </c>
      <c r="BZ196" s="14">
        <f>VLOOKUP($B196,[2]Sheet3!$G:$CZ,63,0)</f>
        <v>0</v>
      </c>
      <c r="CA196" s="14">
        <f>VLOOKUP($B196,[2]Sheet3!$G:$CZ,64,0)</f>
        <v>0</v>
      </c>
      <c r="CB196" s="14">
        <f>VLOOKUP($B196,[2]Sheet3!$G:$CZ,65,0)</f>
        <v>0</v>
      </c>
      <c r="CC196" s="14">
        <f>VLOOKUP($B196,[2]Sheet3!$G:$CZ,66,0)</f>
        <v>0</v>
      </c>
      <c r="CD196" s="14">
        <f>VLOOKUP($B196,[2]Sheet3!$G:$CZ,67,0)</f>
        <v>0</v>
      </c>
      <c r="CE196" s="14">
        <f>VLOOKUP($B196,[2]Sheet3!$G:$CZ,68,0)</f>
        <v>0</v>
      </c>
      <c r="CF196" s="14">
        <f>VLOOKUP($B196,[2]Sheet3!$G:$CZ,69,0)</f>
        <v>0</v>
      </c>
      <c r="CG196" s="14">
        <f>VLOOKUP($B196,[2]Sheet3!$G:$CZ,70,0)</f>
        <v>0</v>
      </c>
      <c r="CH196" s="14">
        <f>VLOOKUP($B196,[2]Sheet3!$G:$CZ,71,0)</f>
        <v>0</v>
      </c>
      <c r="CI196" s="14">
        <f>VLOOKUP($B196,[2]Sheet3!$G:$CZ,72,0)</f>
        <v>0</v>
      </c>
      <c r="CJ196" s="14">
        <f>VLOOKUP($B196,[2]Sheet3!$G:$CZ,73,0)</f>
        <v>0</v>
      </c>
      <c r="CK196" s="14">
        <f>VLOOKUP($B196,[2]Sheet3!$G:$CZ,74,0)</f>
        <v>0</v>
      </c>
      <c r="CL196" s="14">
        <f>VLOOKUP($B196,[2]Sheet3!$G:$CZ,75,0)</f>
        <v>0</v>
      </c>
      <c r="CM196" s="14">
        <f>VLOOKUP($B196,[2]Sheet3!$G:$CZ,76,0)</f>
        <v>0</v>
      </c>
      <c r="CN196" s="14">
        <f>VLOOKUP($B196,[2]Sheet3!$G:$CZ,77,0)</f>
        <v>0</v>
      </c>
      <c r="CO196" s="14">
        <f>VLOOKUP($B196,[2]Sheet3!$G:$CZ,78,0)</f>
        <v>0</v>
      </c>
      <c r="CP196" s="14">
        <f>VLOOKUP($B196,[2]Sheet3!$G:$CZ,79,0)</f>
        <v>0</v>
      </c>
      <c r="CQ196" s="14">
        <f>VLOOKUP($B196,[2]Sheet3!$G:$CZ,80,0)</f>
        <v>0</v>
      </c>
      <c r="CR196" s="14">
        <f>VLOOKUP($B196,[2]Sheet3!$G:$CZ,81,0)</f>
        <v>0</v>
      </c>
      <c r="CS196" s="14">
        <f>VLOOKUP($B196,[2]Sheet3!$G:$CZ,82,0)</f>
        <v>0</v>
      </c>
      <c r="CT196" s="14">
        <f>VLOOKUP($B196,[2]Sheet3!$G:$CZ,83,0)</f>
        <v>0</v>
      </c>
      <c r="CU196" s="14">
        <f>VLOOKUP($B196,[2]Sheet3!$G:$CZ,84,0)</f>
        <v>0</v>
      </c>
      <c r="CV196" s="14">
        <f>VLOOKUP($B196,[2]Sheet3!$G:$CZ,85,0)</f>
        <v>0</v>
      </c>
      <c r="CW196" s="14">
        <f>VLOOKUP($B196,[2]Sheet3!$G:$CZ,86,0)</f>
        <v>0</v>
      </c>
      <c r="CX196" s="14">
        <f>VLOOKUP($B196,[2]Sheet3!$G:$CZ,87,0)</f>
        <v>0</v>
      </c>
      <c r="CY196" s="14">
        <f>VLOOKUP($B196,[2]Sheet3!$G:$CZ,88,0)</f>
        <v>0</v>
      </c>
      <c r="CZ196" s="14">
        <f>VLOOKUP($B196,[2]Sheet3!$G:$CZ,89,0)</f>
        <v>0</v>
      </c>
      <c r="DA196" s="14">
        <f>VLOOKUP($B196,[2]Sheet3!$G:$CZ,90,0)</f>
        <v>0</v>
      </c>
      <c r="DB196" s="14">
        <f>VLOOKUP($B196,[2]Sheet3!$G:$CZ,91,0)</f>
        <v>0</v>
      </c>
      <c r="DC196" s="14">
        <f>VLOOKUP($B196,[2]Sheet3!$G:$CZ,92,0)</f>
        <v>0</v>
      </c>
      <c r="DD196" s="14">
        <f>VLOOKUP($B196,[2]Sheet3!$G:$CZ,93,0)</f>
        <v>0</v>
      </c>
      <c r="DE196" s="14">
        <f>VLOOKUP($B196,[2]Sheet3!$G:$CZ,94,0)</f>
        <v>0</v>
      </c>
      <c r="DF196" s="14">
        <f>VLOOKUP($B196,[2]Sheet3!$G:$CZ,95,0)</f>
        <v>0</v>
      </c>
      <c r="DG196" s="14">
        <f>VLOOKUP($B196,[2]Sheet3!$G:$CZ,96,0)</f>
        <v>0</v>
      </c>
      <c r="DH196" s="14">
        <f>VLOOKUP($B196,[2]Sheet3!$G:$CZ,97,0)</f>
        <v>0</v>
      </c>
      <c r="DI196" s="14">
        <f>VLOOKUP($B196,[2]Sheet3!$G:$CZ,98,0)</f>
        <v>0</v>
      </c>
    </row>
    <row r="197" spans="1:113" x14ac:dyDescent="0.3">
      <c r="A197" s="9" t="str">
        <f t="shared" si="9"/>
        <v>N13646</v>
      </c>
      <c r="B197" s="15" t="s">
        <v>1038</v>
      </c>
      <c r="C197" s="15" t="s">
        <v>1039</v>
      </c>
      <c r="F197" s="7" t="s">
        <v>15</v>
      </c>
      <c r="G197" s="12" t="s">
        <v>3692</v>
      </c>
      <c r="H197" s="12" t="str">
        <f>VLOOKUP($B197,[1]Sheet1!$A:$G,5,0)</f>
        <v>dheeraj.sharma@redingtongroup.com</v>
      </c>
      <c r="I197" s="12" t="str">
        <f>VLOOKUP($B197,[1]Sheet1!$A:$G,7,0)</f>
        <v>sidharth.eknath@redingtongroup.com</v>
      </c>
      <c r="J197" s="12" t="s">
        <v>82</v>
      </c>
      <c r="K197" s="7"/>
      <c r="L197" s="7"/>
      <c r="M197" s="8"/>
      <c r="N197" s="7" t="str">
        <f t="shared" si="10"/>
        <v>dheeraj.sharma@redingtongroup.com; sidharth.eknath@redingtongroup.com; nilesh.phirke@redingtongroup.com;christopher.joseph@redingtongroup.com</v>
      </c>
      <c r="O197" s="7" t="str">
        <f t="shared" si="11"/>
        <v>N13646</v>
      </c>
      <c r="P197" s="8" t="s">
        <v>5215</v>
      </c>
      <c r="Q197" s="14">
        <f>VLOOKUP($B197,[2]Sheet3!$G:$CZ,2,0)</f>
        <v>2400308268</v>
      </c>
      <c r="R197" s="14">
        <f>VLOOKUP($B197,[2]Sheet3!$G:$CZ,3,0)</f>
        <v>2400308265</v>
      </c>
      <c r="S197" s="14">
        <f>VLOOKUP($B197,[2]Sheet3!$G:$CZ,4,0)</f>
        <v>2400308266</v>
      </c>
      <c r="T197" s="14">
        <f>VLOOKUP($B197,[2]Sheet3!$G:$CZ,5,0)</f>
        <v>2400299946</v>
      </c>
      <c r="U197" s="14">
        <f>VLOOKUP($B197,[2]Sheet3!$G:$CZ,6,0)</f>
        <v>0</v>
      </c>
      <c r="V197" s="14">
        <f>VLOOKUP($B197,[2]Sheet3!$G:$CZ,7,0)</f>
        <v>0</v>
      </c>
      <c r="W197" s="14">
        <f>VLOOKUP($B197,[2]Sheet3!$G:$CZ,8,0)</f>
        <v>0</v>
      </c>
      <c r="X197" s="14">
        <f>VLOOKUP($B197,[2]Sheet3!$G:$CZ,9,0)</f>
        <v>0</v>
      </c>
      <c r="Y197" s="14">
        <f>VLOOKUP($B197,[2]Sheet3!$G:$CZ,10,0)</f>
        <v>0</v>
      </c>
      <c r="Z197" s="14">
        <f>VLOOKUP($B197,[2]Sheet3!$G:$CZ,11,0)</f>
        <v>0</v>
      </c>
      <c r="AA197" s="14">
        <f>VLOOKUP($B197,[2]Sheet3!$G:$CZ,12,0)</f>
        <v>0</v>
      </c>
      <c r="AB197" s="14">
        <f>VLOOKUP($B197,[2]Sheet3!$G:$CZ,13,0)</f>
        <v>0</v>
      </c>
      <c r="AC197" s="14">
        <f>VLOOKUP($B197,[2]Sheet3!$G:$CZ,14,0)</f>
        <v>0</v>
      </c>
      <c r="AD197" s="14">
        <f>VLOOKUP($B197,[2]Sheet3!$G:$CZ,15,0)</f>
        <v>0</v>
      </c>
      <c r="AE197" s="14">
        <f>VLOOKUP($B197,[2]Sheet3!$G:$CZ,16,0)</f>
        <v>0</v>
      </c>
      <c r="AF197" s="14">
        <f>VLOOKUP($B197,[2]Sheet3!$G:$CZ,17,0)</f>
        <v>0</v>
      </c>
      <c r="AG197" s="14">
        <f>VLOOKUP($B197,[2]Sheet3!$G:$CZ,18,0)</f>
        <v>0</v>
      </c>
      <c r="AH197" s="14">
        <f>VLOOKUP($B197,[2]Sheet3!$G:$CZ,19,0)</f>
        <v>0</v>
      </c>
      <c r="AI197" s="14">
        <f>VLOOKUP($B197,[2]Sheet3!$G:$CZ,20,0)</f>
        <v>0</v>
      </c>
      <c r="AJ197" s="14">
        <f>VLOOKUP($B197,[2]Sheet3!$G:$CZ,21,0)</f>
        <v>0</v>
      </c>
      <c r="AK197" s="14">
        <f>VLOOKUP($B197,[2]Sheet3!$G:$CZ,22,0)</f>
        <v>0</v>
      </c>
      <c r="AL197" s="14">
        <f>VLOOKUP($B197,[2]Sheet3!$G:$CZ,23,0)</f>
        <v>0</v>
      </c>
      <c r="AM197" s="14">
        <f>VLOOKUP($B197,[2]Sheet3!$G:$CZ,24,0)</f>
        <v>0</v>
      </c>
      <c r="AN197" s="14">
        <f>VLOOKUP($B197,[2]Sheet3!$G:$CZ,25,0)</f>
        <v>0</v>
      </c>
      <c r="AO197" s="14">
        <f>VLOOKUP($B197,[2]Sheet3!$G:$CZ,26,0)</f>
        <v>0</v>
      </c>
      <c r="AP197" s="14">
        <f>VLOOKUP($B197,[2]Sheet3!$G:$CZ,27,0)</f>
        <v>0</v>
      </c>
      <c r="AQ197" s="14">
        <f>VLOOKUP($B197,[2]Sheet3!$G:$CZ,28,0)</f>
        <v>0</v>
      </c>
      <c r="AR197" s="14">
        <f>VLOOKUP($B197,[2]Sheet3!$G:$CZ,29,0)</f>
        <v>0</v>
      </c>
      <c r="AS197" s="14">
        <f>VLOOKUP($B197,[2]Sheet3!$G:$CZ,30,0)</f>
        <v>0</v>
      </c>
      <c r="AT197" s="14">
        <f>VLOOKUP($B197,[2]Sheet3!$G:$CZ,31,0)</f>
        <v>0</v>
      </c>
      <c r="AU197" s="14">
        <f>VLOOKUP($B197,[2]Sheet3!$G:$CZ,32,0)</f>
        <v>0</v>
      </c>
      <c r="AV197" s="14">
        <f>VLOOKUP($B197,[2]Sheet3!$G:$CZ,33,0)</f>
        <v>0</v>
      </c>
      <c r="AW197" s="14">
        <f>VLOOKUP($B197,[2]Sheet3!$G:$CZ,34,0)</f>
        <v>0</v>
      </c>
      <c r="AX197" s="14">
        <f>VLOOKUP($B197,[2]Sheet3!$G:$CZ,35,0)</f>
        <v>0</v>
      </c>
      <c r="AY197" s="14">
        <f>VLOOKUP($B197,[2]Sheet3!$G:$CZ,36,0)</f>
        <v>0</v>
      </c>
      <c r="AZ197" s="14">
        <f>VLOOKUP($B197,[2]Sheet3!$G:$CZ,37,0)</f>
        <v>0</v>
      </c>
      <c r="BA197" s="14">
        <f>VLOOKUP($B197,[2]Sheet3!$G:$CZ,38,0)</f>
        <v>0</v>
      </c>
      <c r="BB197" s="14">
        <f>VLOOKUP($B197,[2]Sheet3!$G:$CZ,39,0)</f>
        <v>0</v>
      </c>
      <c r="BC197" s="14">
        <f>VLOOKUP($B197,[2]Sheet3!$G:$CZ,40,0)</f>
        <v>0</v>
      </c>
      <c r="BD197" s="14">
        <f>VLOOKUP($B197,[2]Sheet3!$G:$CZ,41,0)</f>
        <v>0</v>
      </c>
      <c r="BE197" s="14">
        <f>VLOOKUP($B197,[2]Sheet3!$G:$CZ,42,0)</f>
        <v>0</v>
      </c>
      <c r="BF197" s="14">
        <f>VLOOKUP($B197,[2]Sheet3!$G:$CZ,43,0)</f>
        <v>0</v>
      </c>
      <c r="BG197" s="14">
        <f>VLOOKUP($B197,[2]Sheet3!$G:$CZ,44,0)</f>
        <v>0</v>
      </c>
      <c r="BH197" s="14">
        <f>VLOOKUP($B197,[2]Sheet3!$G:$CZ,45,0)</f>
        <v>0</v>
      </c>
      <c r="BI197" s="14">
        <f>VLOOKUP($B197,[2]Sheet3!$G:$CZ,46,0)</f>
        <v>0</v>
      </c>
      <c r="BJ197" s="14">
        <f>VLOOKUP($B197,[2]Sheet3!$G:$CZ,47,0)</f>
        <v>0</v>
      </c>
      <c r="BK197" s="14">
        <f>VLOOKUP($B197,[2]Sheet3!$G:$CZ,48,0)</f>
        <v>0</v>
      </c>
      <c r="BL197" s="14">
        <f>VLOOKUP($B197,[2]Sheet3!$G:$CZ,49,0)</f>
        <v>0</v>
      </c>
      <c r="BM197" s="14">
        <f>VLOOKUP($B197,[2]Sheet3!$G:$CZ,50,0)</f>
        <v>0</v>
      </c>
      <c r="BN197" s="14">
        <f>VLOOKUP($B197,[2]Sheet3!$G:$CZ,51,0)</f>
        <v>0</v>
      </c>
      <c r="BO197" s="14">
        <f>VLOOKUP($B197,[2]Sheet3!$G:$CZ,52,0)</f>
        <v>0</v>
      </c>
      <c r="BP197" s="14">
        <f>VLOOKUP($B197,[2]Sheet3!$G:$CZ,53,0)</f>
        <v>0</v>
      </c>
      <c r="BQ197" s="14">
        <f>VLOOKUP($B197,[2]Sheet3!$G:$CZ,54,0)</f>
        <v>0</v>
      </c>
      <c r="BR197" s="14">
        <f>VLOOKUP($B197,[2]Sheet3!$G:$CZ,55,0)</f>
        <v>0</v>
      </c>
      <c r="BS197" s="14">
        <f>VLOOKUP($B197,[2]Sheet3!$G:$CZ,56,0)</f>
        <v>0</v>
      </c>
      <c r="BT197" s="14">
        <f>VLOOKUP($B197,[2]Sheet3!$G:$CZ,57,0)</f>
        <v>0</v>
      </c>
      <c r="BU197" s="14">
        <f>VLOOKUP($B197,[2]Sheet3!$G:$CZ,58,0)</f>
        <v>0</v>
      </c>
      <c r="BV197" s="14">
        <f>VLOOKUP($B197,[2]Sheet3!$G:$CZ,59,0)</f>
        <v>0</v>
      </c>
      <c r="BW197" s="14">
        <f>VLOOKUP($B197,[2]Sheet3!$G:$CZ,60,0)</f>
        <v>0</v>
      </c>
      <c r="BX197" s="14">
        <f>VLOOKUP($B197,[2]Sheet3!$G:$CZ,61,0)</f>
        <v>0</v>
      </c>
      <c r="BY197" s="14">
        <f>VLOOKUP($B197,[2]Sheet3!$G:$CZ,62,0)</f>
        <v>0</v>
      </c>
      <c r="BZ197" s="14">
        <f>VLOOKUP($B197,[2]Sheet3!$G:$CZ,63,0)</f>
        <v>0</v>
      </c>
      <c r="CA197" s="14">
        <f>VLOOKUP($B197,[2]Sheet3!$G:$CZ,64,0)</f>
        <v>0</v>
      </c>
      <c r="CB197" s="14">
        <f>VLOOKUP($B197,[2]Sheet3!$G:$CZ,65,0)</f>
        <v>0</v>
      </c>
      <c r="CC197" s="14">
        <f>VLOOKUP($B197,[2]Sheet3!$G:$CZ,66,0)</f>
        <v>0</v>
      </c>
      <c r="CD197" s="14">
        <f>VLOOKUP($B197,[2]Sheet3!$G:$CZ,67,0)</f>
        <v>0</v>
      </c>
      <c r="CE197" s="14">
        <f>VLOOKUP($B197,[2]Sheet3!$G:$CZ,68,0)</f>
        <v>0</v>
      </c>
      <c r="CF197" s="14">
        <f>VLOOKUP($B197,[2]Sheet3!$G:$CZ,69,0)</f>
        <v>0</v>
      </c>
      <c r="CG197" s="14">
        <f>VLOOKUP($B197,[2]Sheet3!$G:$CZ,70,0)</f>
        <v>0</v>
      </c>
      <c r="CH197" s="14">
        <f>VLOOKUP($B197,[2]Sheet3!$G:$CZ,71,0)</f>
        <v>0</v>
      </c>
      <c r="CI197" s="14">
        <f>VLOOKUP($B197,[2]Sheet3!$G:$CZ,72,0)</f>
        <v>0</v>
      </c>
      <c r="CJ197" s="14">
        <f>VLOOKUP($B197,[2]Sheet3!$G:$CZ,73,0)</f>
        <v>0</v>
      </c>
      <c r="CK197" s="14">
        <f>VLOOKUP($B197,[2]Sheet3!$G:$CZ,74,0)</f>
        <v>0</v>
      </c>
      <c r="CL197" s="14">
        <f>VLOOKUP($B197,[2]Sheet3!$G:$CZ,75,0)</f>
        <v>0</v>
      </c>
      <c r="CM197" s="14">
        <f>VLOOKUP($B197,[2]Sheet3!$G:$CZ,76,0)</f>
        <v>0</v>
      </c>
      <c r="CN197" s="14">
        <f>VLOOKUP($B197,[2]Sheet3!$G:$CZ,77,0)</f>
        <v>0</v>
      </c>
      <c r="CO197" s="14">
        <f>VLOOKUP($B197,[2]Sheet3!$G:$CZ,78,0)</f>
        <v>0</v>
      </c>
      <c r="CP197" s="14">
        <f>VLOOKUP($B197,[2]Sheet3!$G:$CZ,79,0)</f>
        <v>0</v>
      </c>
      <c r="CQ197" s="14">
        <f>VLOOKUP($B197,[2]Sheet3!$G:$CZ,80,0)</f>
        <v>0</v>
      </c>
      <c r="CR197" s="14">
        <f>VLOOKUP($B197,[2]Sheet3!$G:$CZ,81,0)</f>
        <v>0</v>
      </c>
      <c r="CS197" s="14">
        <f>VLOOKUP($B197,[2]Sheet3!$G:$CZ,82,0)</f>
        <v>0</v>
      </c>
      <c r="CT197" s="14">
        <f>VLOOKUP($B197,[2]Sheet3!$G:$CZ,83,0)</f>
        <v>0</v>
      </c>
      <c r="CU197" s="14">
        <f>VLOOKUP($B197,[2]Sheet3!$G:$CZ,84,0)</f>
        <v>0</v>
      </c>
      <c r="CV197" s="14">
        <f>VLOOKUP($B197,[2]Sheet3!$G:$CZ,85,0)</f>
        <v>0</v>
      </c>
      <c r="CW197" s="14">
        <f>VLOOKUP($B197,[2]Sheet3!$G:$CZ,86,0)</f>
        <v>0</v>
      </c>
      <c r="CX197" s="14">
        <f>VLOOKUP($B197,[2]Sheet3!$G:$CZ,87,0)</f>
        <v>0</v>
      </c>
      <c r="CY197" s="14">
        <f>VLOOKUP($B197,[2]Sheet3!$G:$CZ,88,0)</f>
        <v>0</v>
      </c>
      <c r="CZ197" s="14">
        <f>VLOOKUP($B197,[2]Sheet3!$G:$CZ,89,0)</f>
        <v>0</v>
      </c>
      <c r="DA197" s="14">
        <f>VLOOKUP($B197,[2]Sheet3!$G:$CZ,90,0)</f>
        <v>0</v>
      </c>
      <c r="DB197" s="14">
        <f>VLOOKUP($B197,[2]Sheet3!$G:$CZ,91,0)</f>
        <v>0</v>
      </c>
      <c r="DC197" s="14">
        <f>VLOOKUP($B197,[2]Sheet3!$G:$CZ,92,0)</f>
        <v>0</v>
      </c>
      <c r="DD197" s="14">
        <f>VLOOKUP($B197,[2]Sheet3!$G:$CZ,93,0)</f>
        <v>0</v>
      </c>
      <c r="DE197" s="14">
        <f>VLOOKUP($B197,[2]Sheet3!$G:$CZ,94,0)</f>
        <v>0</v>
      </c>
      <c r="DF197" s="14">
        <f>VLOOKUP($B197,[2]Sheet3!$G:$CZ,95,0)</f>
        <v>0</v>
      </c>
      <c r="DG197" s="14">
        <f>VLOOKUP($B197,[2]Sheet3!$G:$CZ,96,0)</f>
        <v>0</v>
      </c>
      <c r="DH197" s="14">
        <f>VLOOKUP($B197,[2]Sheet3!$G:$CZ,97,0)</f>
        <v>0</v>
      </c>
      <c r="DI197" s="14">
        <f>VLOOKUP($B197,[2]Sheet3!$G:$CZ,98,0)</f>
        <v>0</v>
      </c>
    </row>
    <row r="198" spans="1:113" x14ac:dyDescent="0.3">
      <c r="A198" s="9" t="str">
        <f t="shared" si="9"/>
        <v>W53293</v>
      </c>
      <c r="B198" s="15" t="s">
        <v>1040</v>
      </c>
      <c r="C198" s="15" t="s">
        <v>1041</v>
      </c>
      <c r="F198" s="7" t="s">
        <v>15</v>
      </c>
      <c r="G198" s="12" t="s">
        <v>3693</v>
      </c>
      <c r="H198" s="12" t="str">
        <f>VLOOKUP($B198,[1]Sheet1!$A:$G,5,0)</f>
        <v>abhishek.vinod@redingtongroup.com</v>
      </c>
      <c r="I198" s="12" t="str">
        <f>VLOOKUP($B198,[1]Sheet1!$A:$G,7,0)</f>
        <v>dilip.vishwa@redingtongroup.com</v>
      </c>
      <c r="J198" s="12" t="s">
        <v>82</v>
      </c>
      <c r="K198" s="7"/>
      <c r="L198" s="7"/>
      <c r="M198" s="8"/>
      <c r="N198" s="7" t="str">
        <f t="shared" si="10"/>
        <v>abhishek.vinod@redingtongroup.com; dilip.vishwa@redingtongroup.com; nilesh.phirke@redingtongroup.com;christopher.joseph@redingtongroup.com</v>
      </c>
      <c r="O198" s="7" t="str">
        <f t="shared" si="11"/>
        <v>W53293</v>
      </c>
      <c r="P198" s="8" t="s">
        <v>5215</v>
      </c>
      <c r="Q198" s="14">
        <f>VLOOKUP($B198,[2]Sheet3!$G:$CZ,2,0)</f>
        <v>2400304469</v>
      </c>
      <c r="R198" s="14">
        <f>VLOOKUP($B198,[2]Sheet3!$G:$CZ,3,0)</f>
        <v>2400304467</v>
      </c>
      <c r="S198" s="14">
        <f>VLOOKUP($B198,[2]Sheet3!$G:$CZ,4,0)</f>
        <v>2400305394</v>
      </c>
      <c r="T198" s="14">
        <f>VLOOKUP($B198,[2]Sheet3!$G:$CZ,5,0)</f>
        <v>0</v>
      </c>
      <c r="U198" s="14">
        <f>VLOOKUP($B198,[2]Sheet3!$G:$CZ,6,0)</f>
        <v>0</v>
      </c>
      <c r="V198" s="14">
        <f>VLOOKUP($B198,[2]Sheet3!$G:$CZ,7,0)</f>
        <v>0</v>
      </c>
      <c r="W198" s="14">
        <f>VLOOKUP($B198,[2]Sheet3!$G:$CZ,8,0)</f>
        <v>0</v>
      </c>
      <c r="X198" s="14">
        <f>VLOOKUP($B198,[2]Sheet3!$G:$CZ,9,0)</f>
        <v>0</v>
      </c>
      <c r="Y198" s="14">
        <f>VLOOKUP($B198,[2]Sheet3!$G:$CZ,10,0)</f>
        <v>0</v>
      </c>
      <c r="Z198" s="14">
        <f>VLOOKUP($B198,[2]Sheet3!$G:$CZ,11,0)</f>
        <v>0</v>
      </c>
      <c r="AA198" s="14">
        <f>VLOOKUP($B198,[2]Sheet3!$G:$CZ,12,0)</f>
        <v>0</v>
      </c>
      <c r="AB198" s="14">
        <f>VLOOKUP($B198,[2]Sheet3!$G:$CZ,13,0)</f>
        <v>0</v>
      </c>
      <c r="AC198" s="14">
        <f>VLOOKUP($B198,[2]Sheet3!$G:$CZ,14,0)</f>
        <v>0</v>
      </c>
      <c r="AD198" s="14">
        <f>VLOOKUP($B198,[2]Sheet3!$G:$CZ,15,0)</f>
        <v>0</v>
      </c>
      <c r="AE198" s="14">
        <f>VLOOKUP($B198,[2]Sheet3!$G:$CZ,16,0)</f>
        <v>0</v>
      </c>
      <c r="AF198" s="14">
        <f>VLOOKUP($B198,[2]Sheet3!$G:$CZ,17,0)</f>
        <v>0</v>
      </c>
      <c r="AG198" s="14">
        <f>VLOOKUP($B198,[2]Sheet3!$G:$CZ,18,0)</f>
        <v>0</v>
      </c>
      <c r="AH198" s="14">
        <f>VLOOKUP($B198,[2]Sheet3!$G:$CZ,19,0)</f>
        <v>0</v>
      </c>
      <c r="AI198" s="14">
        <f>VLOOKUP($B198,[2]Sheet3!$G:$CZ,20,0)</f>
        <v>0</v>
      </c>
      <c r="AJ198" s="14">
        <f>VLOOKUP($B198,[2]Sheet3!$G:$CZ,21,0)</f>
        <v>0</v>
      </c>
      <c r="AK198" s="14">
        <f>VLOOKUP($B198,[2]Sheet3!$G:$CZ,22,0)</f>
        <v>0</v>
      </c>
      <c r="AL198" s="14">
        <f>VLOOKUP($B198,[2]Sheet3!$G:$CZ,23,0)</f>
        <v>0</v>
      </c>
      <c r="AM198" s="14">
        <f>VLOOKUP($B198,[2]Sheet3!$G:$CZ,24,0)</f>
        <v>0</v>
      </c>
      <c r="AN198" s="14">
        <f>VLOOKUP($B198,[2]Sheet3!$G:$CZ,25,0)</f>
        <v>0</v>
      </c>
      <c r="AO198" s="14">
        <f>VLOOKUP($B198,[2]Sheet3!$G:$CZ,26,0)</f>
        <v>0</v>
      </c>
      <c r="AP198" s="14">
        <f>VLOOKUP($B198,[2]Sheet3!$G:$CZ,27,0)</f>
        <v>0</v>
      </c>
      <c r="AQ198" s="14">
        <f>VLOOKUP($B198,[2]Sheet3!$G:$CZ,28,0)</f>
        <v>0</v>
      </c>
      <c r="AR198" s="14">
        <f>VLOOKUP($B198,[2]Sheet3!$G:$CZ,29,0)</f>
        <v>0</v>
      </c>
      <c r="AS198" s="14">
        <f>VLOOKUP($B198,[2]Sheet3!$G:$CZ,30,0)</f>
        <v>0</v>
      </c>
      <c r="AT198" s="14">
        <f>VLOOKUP($B198,[2]Sheet3!$G:$CZ,31,0)</f>
        <v>0</v>
      </c>
      <c r="AU198" s="14">
        <f>VLOOKUP($B198,[2]Sheet3!$G:$CZ,32,0)</f>
        <v>0</v>
      </c>
      <c r="AV198" s="14">
        <f>VLOOKUP($B198,[2]Sheet3!$G:$CZ,33,0)</f>
        <v>0</v>
      </c>
      <c r="AW198" s="14">
        <f>VLOOKUP($B198,[2]Sheet3!$G:$CZ,34,0)</f>
        <v>0</v>
      </c>
      <c r="AX198" s="14">
        <f>VLOOKUP($B198,[2]Sheet3!$G:$CZ,35,0)</f>
        <v>0</v>
      </c>
      <c r="AY198" s="14">
        <f>VLOOKUP($B198,[2]Sheet3!$G:$CZ,36,0)</f>
        <v>0</v>
      </c>
      <c r="AZ198" s="14">
        <f>VLOOKUP($B198,[2]Sheet3!$G:$CZ,37,0)</f>
        <v>0</v>
      </c>
      <c r="BA198" s="14">
        <f>VLOOKUP($B198,[2]Sheet3!$G:$CZ,38,0)</f>
        <v>0</v>
      </c>
      <c r="BB198" s="14">
        <f>VLOOKUP($B198,[2]Sheet3!$G:$CZ,39,0)</f>
        <v>0</v>
      </c>
      <c r="BC198" s="14">
        <f>VLOOKUP($B198,[2]Sheet3!$G:$CZ,40,0)</f>
        <v>0</v>
      </c>
      <c r="BD198" s="14">
        <f>VLOOKUP($B198,[2]Sheet3!$G:$CZ,41,0)</f>
        <v>0</v>
      </c>
      <c r="BE198" s="14">
        <f>VLOOKUP($B198,[2]Sheet3!$G:$CZ,42,0)</f>
        <v>0</v>
      </c>
      <c r="BF198" s="14">
        <f>VLOOKUP($B198,[2]Sheet3!$G:$CZ,43,0)</f>
        <v>0</v>
      </c>
      <c r="BG198" s="14">
        <f>VLOOKUP($B198,[2]Sheet3!$G:$CZ,44,0)</f>
        <v>0</v>
      </c>
      <c r="BH198" s="14">
        <f>VLOOKUP($B198,[2]Sheet3!$G:$CZ,45,0)</f>
        <v>0</v>
      </c>
      <c r="BI198" s="14">
        <f>VLOOKUP($B198,[2]Sheet3!$G:$CZ,46,0)</f>
        <v>0</v>
      </c>
      <c r="BJ198" s="14">
        <f>VLOOKUP($B198,[2]Sheet3!$G:$CZ,47,0)</f>
        <v>0</v>
      </c>
      <c r="BK198" s="14">
        <f>VLOOKUP($B198,[2]Sheet3!$G:$CZ,48,0)</f>
        <v>0</v>
      </c>
      <c r="BL198" s="14">
        <f>VLOOKUP($B198,[2]Sheet3!$G:$CZ,49,0)</f>
        <v>0</v>
      </c>
      <c r="BM198" s="14">
        <f>VLOOKUP($B198,[2]Sheet3!$G:$CZ,50,0)</f>
        <v>0</v>
      </c>
      <c r="BN198" s="14">
        <f>VLOOKUP($B198,[2]Sheet3!$G:$CZ,51,0)</f>
        <v>0</v>
      </c>
      <c r="BO198" s="14">
        <f>VLOOKUP($B198,[2]Sheet3!$G:$CZ,52,0)</f>
        <v>0</v>
      </c>
      <c r="BP198" s="14">
        <f>VLOOKUP($B198,[2]Sheet3!$G:$CZ,53,0)</f>
        <v>0</v>
      </c>
      <c r="BQ198" s="14">
        <f>VLOOKUP($B198,[2]Sheet3!$G:$CZ,54,0)</f>
        <v>0</v>
      </c>
      <c r="BR198" s="14">
        <f>VLOOKUP($B198,[2]Sheet3!$G:$CZ,55,0)</f>
        <v>0</v>
      </c>
      <c r="BS198" s="14">
        <f>VLOOKUP($B198,[2]Sheet3!$G:$CZ,56,0)</f>
        <v>0</v>
      </c>
      <c r="BT198" s="14">
        <f>VLOOKUP($B198,[2]Sheet3!$G:$CZ,57,0)</f>
        <v>0</v>
      </c>
      <c r="BU198" s="14">
        <f>VLOOKUP($B198,[2]Sheet3!$G:$CZ,58,0)</f>
        <v>0</v>
      </c>
      <c r="BV198" s="14">
        <f>VLOOKUP($B198,[2]Sheet3!$G:$CZ,59,0)</f>
        <v>0</v>
      </c>
      <c r="BW198" s="14">
        <f>VLOOKUP($B198,[2]Sheet3!$G:$CZ,60,0)</f>
        <v>0</v>
      </c>
      <c r="BX198" s="14">
        <f>VLOOKUP($B198,[2]Sheet3!$G:$CZ,61,0)</f>
        <v>0</v>
      </c>
      <c r="BY198" s="14">
        <f>VLOOKUP($B198,[2]Sheet3!$G:$CZ,62,0)</f>
        <v>0</v>
      </c>
      <c r="BZ198" s="14">
        <f>VLOOKUP($B198,[2]Sheet3!$G:$CZ,63,0)</f>
        <v>0</v>
      </c>
      <c r="CA198" s="14">
        <f>VLOOKUP($B198,[2]Sheet3!$G:$CZ,64,0)</f>
        <v>0</v>
      </c>
      <c r="CB198" s="14">
        <f>VLOOKUP($B198,[2]Sheet3!$G:$CZ,65,0)</f>
        <v>0</v>
      </c>
      <c r="CC198" s="14">
        <f>VLOOKUP($B198,[2]Sheet3!$G:$CZ,66,0)</f>
        <v>0</v>
      </c>
      <c r="CD198" s="14">
        <f>VLOOKUP($B198,[2]Sheet3!$G:$CZ,67,0)</f>
        <v>0</v>
      </c>
      <c r="CE198" s="14">
        <f>VLOOKUP($B198,[2]Sheet3!$G:$CZ,68,0)</f>
        <v>0</v>
      </c>
      <c r="CF198" s="14">
        <f>VLOOKUP($B198,[2]Sheet3!$G:$CZ,69,0)</f>
        <v>0</v>
      </c>
      <c r="CG198" s="14">
        <f>VLOOKUP($B198,[2]Sheet3!$G:$CZ,70,0)</f>
        <v>0</v>
      </c>
      <c r="CH198" s="14">
        <f>VLOOKUP($B198,[2]Sheet3!$G:$CZ,71,0)</f>
        <v>0</v>
      </c>
      <c r="CI198" s="14">
        <f>VLOOKUP($B198,[2]Sheet3!$G:$CZ,72,0)</f>
        <v>0</v>
      </c>
      <c r="CJ198" s="14">
        <f>VLOOKUP($B198,[2]Sheet3!$G:$CZ,73,0)</f>
        <v>0</v>
      </c>
      <c r="CK198" s="14">
        <f>VLOOKUP($B198,[2]Sheet3!$G:$CZ,74,0)</f>
        <v>0</v>
      </c>
      <c r="CL198" s="14">
        <f>VLOOKUP($B198,[2]Sheet3!$G:$CZ,75,0)</f>
        <v>0</v>
      </c>
      <c r="CM198" s="14">
        <f>VLOOKUP($B198,[2]Sheet3!$G:$CZ,76,0)</f>
        <v>0</v>
      </c>
      <c r="CN198" s="14">
        <f>VLOOKUP($B198,[2]Sheet3!$G:$CZ,77,0)</f>
        <v>0</v>
      </c>
      <c r="CO198" s="14">
        <f>VLOOKUP($B198,[2]Sheet3!$G:$CZ,78,0)</f>
        <v>0</v>
      </c>
      <c r="CP198" s="14">
        <f>VLOOKUP($B198,[2]Sheet3!$G:$CZ,79,0)</f>
        <v>0</v>
      </c>
      <c r="CQ198" s="14">
        <f>VLOOKUP($B198,[2]Sheet3!$G:$CZ,80,0)</f>
        <v>0</v>
      </c>
      <c r="CR198" s="14">
        <f>VLOOKUP($B198,[2]Sheet3!$G:$CZ,81,0)</f>
        <v>0</v>
      </c>
      <c r="CS198" s="14">
        <f>VLOOKUP($B198,[2]Sheet3!$G:$CZ,82,0)</f>
        <v>0</v>
      </c>
      <c r="CT198" s="14">
        <f>VLOOKUP($B198,[2]Sheet3!$G:$CZ,83,0)</f>
        <v>0</v>
      </c>
      <c r="CU198" s="14">
        <f>VLOOKUP($B198,[2]Sheet3!$G:$CZ,84,0)</f>
        <v>0</v>
      </c>
      <c r="CV198" s="14">
        <f>VLOOKUP($B198,[2]Sheet3!$G:$CZ,85,0)</f>
        <v>0</v>
      </c>
      <c r="CW198" s="14">
        <f>VLOOKUP($B198,[2]Sheet3!$G:$CZ,86,0)</f>
        <v>0</v>
      </c>
      <c r="CX198" s="14">
        <f>VLOOKUP($B198,[2]Sheet3!$G:$CZ,87,0)</f>
        <v>0</v>
      </c>
      <c r="CY198" s="14">
        <f>VLOOKUP($B198,[2]Sheet3!$G:$CZ,88,0)</f>
        <v>0</v>
      </c>
      <c r="CZ198" s="14">
        <f>VLOOKUP($B198,[2]Sheet3!$G:$CZ,89,0)</f>
        <v>0</v>
      </c>
      <c r="DA198" s="14">
        <f>VLOOKUP($B198,[2]Sheet3!$G:$CZ,90,0)</f>
        <v>0</v>
      </c>
      <c r="DB198" s="14">
        <f>VLOOKUP($B198,[2]Sheet3!$G:$CZ,91,0)</f>
        <v>0</v>
      </c>
      <c r="DC198" s="14">
        <f>VLOOKUP($B198,[2]Sheet3!$G:$CZ,92,0)</f>
        <v>0</v>
      </c>
      <c r="DD198" s="14">
        <f>VLOOKUP($B198,[2]Sheet3!$G:$CZ,93,0)</f>
        <v>0</v>
      </c>
      <c r="DE198" s="14">
        <f>VLOOKUP($B198,[2]Sheet3!$G:$CZ,94,0)</f>
        <v>0</v>
      </c>
      <c r="DF198" s="14">
        <f>VLOOKUP($B198,[2]Sheet3!$G:$CZ,95,0)</f>
        <v>0</v>
      </c>
      <c r="DG198" s="14">
        <f>VLOOKUP($B198,[2]Sheet3!$G:$CZ,96,0)</f>
        <v>0</v>
      </c>
      <c r="DH198" s="14">
        <f>VLOOKUP($B198,[2]Sheet3!$G:$CZ,97,0)</f>
        <v>0</v>
      </c>
      <c r="DI198" s="14">
        <f>VLOOKUP($B198,[2]Sheet3!$G:$CZ,98,0)</f>
        <v>0</v>
      </c>
    </row>
    <row r="199" spans="1:113" x14ac:dyDescent="0.3">
      <c r="A199" s="9" t="str">
        <f t="shared" si="9"/>
        <v>NB0097</v>
      </c>
      <c r="B199" s="15" t="s">
        <v>1042</v>
      </c>
      <c r="C199" s="15" t="s">
        <v>1043</v>
      </c>
      <c r="F199" s="7" t="s">
        <v>15</v>
      </c>
      <c r="G199" s="12" t="s">
        <v>3694</v>
      </c>
      <c r="H199" s="12" t="str">
        <f>VLOOKUP($B199,[1]Sheet1!$A:$G,5,0)</f>
        <v>himanshu.anand@redingtongroup.com</v>
      </c>
      <c r="I199" s="12" t="str">
        <f>VLOOKUP($B199,[1]Sheet1!$A:$G,7,0)</f>
        <v>jitender.chopra@redingtongroup.com</v>
      </c>
      <c r="J199" s="12" t="s">
        <v>82</v>
      </c>
      <c r="K199" s="7"/>
      <c r="L199" s="7"/>
      <c r="M199" s="8"/>
      <c r="N199" s="7" t="str">
        <f t="shared" si="10"/>
        <v>himanshu.anand@redingtongroup.com; jitender.chopra@redingtongroup.com; nilesh.phirke@redingtongroup.com;christopher.joseph@redingtongroup.com</v>
      </c>
      <c r="O199" s="7" t="str">
        <f t="shared" si="11"/>
        <v>NB0097</v>
      </c>
      <c r="P199" s="8" t="s">
        <v>5215</v>
      </c>
      <c r="Q199" s="14">
        <f>VLOOKUP($B199,[2]Sheet3!$G:$CZ,2,0)</f>
        <v>2400308861</v>
      </c>
      <c r="R199" s="14">
        <f>VLOOKUP($B199,[2]Sheet3!$G:$CZ,3,0)</f>
        <v>2400303125</v>
      </c>
      <c r="S199" s="14">
        <f>VLOOKUP($B199,[2]Sheet3!$G:$CZ,4,0)</f>
        <v>2400300771</v>
      </c>
      <c r="T199" s="14">
        <f>VLOOKUP($B199,[2]Sheet3!$G:$CZ,5,0)</f>
        <v>0</v>
      </c>
      <c r="U199" s="14">
        <f>VLOOKUP($B199,[2]Sheet3!$G:$CZ,6,0)</f>
        <v>0</v>
      </c>
      <c r="V199" s="14">
        <f>VLOOKUP($B199,[2]Sheet3!$G:$CZ,7,0)</f>
        <v>0</v>
      </c>
      <c r="W199" s="14">
        <f>VLOOKUP($B199,[2]Sheet3!$G:$CZ,8,0)</f>
        <v>0</v>
      </c>
      <c r="X199" s="14">
        <f>VLOOKUP($B199,[2]Sheet3!$G:$CZ,9,0)</f>
        <v>0</v>
      </c>
      <c r="Y199" s="14">
        <f>VLOOKUP($B199,[2]Sheet3!$G:$CZ,10,0)</f>
        <v>0</v>
      </c>
      <c r="Z199" s="14">
        <f>VLOOKUP($B199,[2]Sheet3!$G:$CZ,11,0)</f>
        <v>0</v>
      </c>
      <c r="AA199" s="14">
        <f>VLOOKUP($B199,[2]Sheet3!$G:$CZ,12,0)</f>
        <v>0</v>
      </c>
      <c r="AB199" s="14">
        <f>VLOOKUP($B199,[2]Sheet3!$G:$CZ,13,0)</f>
        <v>0</v>
      </c>
      <c r="AC199" s="14">
        <f>VLOOKUP($B199,[2]Sheet3!$G:$CZ,14,0)</f>
        <v>0</v>
      </c>
      <c r="AD199" s="14">
        <f>VLOOKUP($B199,[2]Sheet3!$G:$CZ,15,0)</f>
        <v>0</v>
      </c>
      <c r="AE199" s="14">
        <f>VLOOKUP($B199,[2]Sheet3!$G:$CZ,16,0)</f>
        <v>0</v>
      </c>
      <c r="AF199" s="14">
        <f>VLOOKUP($B199,[2]Sheet3!$G:$CZ,17,0)</f>
        <v>0</v>
      </c>
      <c r="AG199" s="14">
        <f>VLOOKUP($B199,[2]Sheet3!$G:$CZ,18,0)</f>
        <v>0</v>
      </c>
      <c r="AH199" s="14">
        <f>VLOOKUP($B199,[2]Sheet3!$G:$CZ,19,0)</f>
        <v>0</v>
      </c>
      <c r="AI199" s="14">
        <f>VLOOKUP($B199,[2]Sheet3!$G:$CZ,20,0)</f>
        <v>0</v>
      </c>
      <c r="AJ199" s="14">
        <f>VLOOKUP($B199,[2]Sheet3!$G:$CZ,21,0)</f>
        <v>0</v>
      </c>
      <c r="AK199" s="14">
        <f>VLOOKUP($B199,[2]Sheet3!$G:$CZ,22,0)</f>
        <v>0</v>
      </c>
      <c r="AL199" s="14">
        <f>VLOOKUP($B199,[2]Sheet3!$G:$CZ,23,0)</f>
        <v>0</v>
      </c>
      <c r="AM199" s="14">
        <f>VLOOKUP($B199,[2]Sheet3!$G:$CZ,24,0)</f>
        <v>0</v>
      </c>
      <c r="AN199" s="14">
        <f>VLOOKUP($B199,[2]Sheet3!$G:$CZ,25,0)</f>
        <v>0</v>
      </c>
      <c r="AO199" s="14">
        <f>VLOOKUP($B199,[2]Sheet3!$G:$CZ,26,0)</f>
        <v>0</v>
      </c>
      <c r="AP199" s="14">
        <f>VLOOKUP($B199,[2]Sheet3!$G:$CZ,27,0)</f>
        <v>0</v>
      </c>
      <c r="AQ199" s="14">
        <f>VLOOKUP($B199,[2]Sheet3!$G:$CZ,28,0)</f>
        <v>0</v>
      </c>
      <c r="AR199" s="14">
        <f>VLOOKUP($B199,[2]Sheet3!$G:$CZ,29,0)</f>
        <v>0</v>
      </c>
      <c r="AS199" s="14">
        <f>VLOOKUP($B199,[2]Sheet3!$G:$CZ,30,0)</f>
        <v>0</v>
      </c>
      <c r="AT199" s="14">
        <f>VLOOKUP($B199,[2]Sheet3!$G:$CZ,31,0)</f>
        <v>0</v>
      </c>
      <c r="AU199" s="14">
        <f>VLOOKUP($B199,[2]Sheet3!$G:$CZ,32,0)</f>
        <v>0</v>
      </c>
      <c r="AV199" s="14">
        <f>VLOOKUP($B199,[2]Sheet3!$G:$CZ,33,0)</f>
        <v>0</v>
      </c>
      <c r="AW199" s="14">
        <f>VLOOKUP($B199,[2]Sheet3!$G:$CZ,34,0)</f>
        <v>0</v>
      </c>
      <c r="AX199" s="14">
        <f>VLOOKUP($B199,[2]Sheet3!$G:$CZ,35,0)</f>
        <v>0</v>
      </c>
      <c r="AY199" s="14">
        <f>VLOOKUP($B199,[2]Sheet3!$G:$CZ,36,0)</f>
        <v>0</v>
      </c>
      <c r="AZ199" s="14">
        <f>VLOOKUP($B199,[2]Sheet3!$G:$CZ,37,0)</f>
        <v>0</v>
      </c>
      <c r="BA199" s="14">
        <f>VLOOKUP($B199,[2]Sheet3!$G:$CZ,38,0)</f>
        <v>0</v>
      </c>
      <c r="BB199" s="14">
        <f>VLOOKUP($B199,[2]Sheet3!$G:$CZ,39,0)</f>
        <v>0</v>
      </c>
      <c r="BC199" s="14">
        <f>VLOOKUP($B199,[2]Sheet3!$G:$CZ,40,0)</f>
        <v>0</v>
      </c>
      <c r="BD199" s="14">
        <f>VLOOKUP($B199,[2]Sheet3!$G:$CZ,41,0)</f>
        <v>0</v>
      </c>
      <c r="BE199" s="14">
        <f>VLOOKUP($B199,[2]Sheet3!$G:$CZ,42,0)</f>
        <v>0</v>
      </c>
      <c r="BF199" s="14">
        <f>VLOOKUP($B199,[2]Sheet3!$G:$CZ,43,0)</f>
        <v>0</v>
      </c>
      <c r="BG199" s="14">
        <f>VLOOKUP($B199,[2]Sheet3!$G:$CZ,44,0)</f>
        <v>0</v>
      </c>
      <c r="BH199" s="14">
        <f>VLOOKUP($B199,[2]Sheet3!$G:$CZ,45,0)</f>
        <v>0</v>
      </c>
      <c r="BI199" s="14">
        <f>VLOOKUP($B199,[2]Sheet3!$G:$CZ,46,0)</f>
        <v>0</v>
      </c>
      <c r="BJ199" s="14">
        <f>VLOOKUP($B199,[2]Sheet3!$G:$CZ,47,0)</f>
        <v>0</v>
      </c>
      <c r="BK199" s="14">
        <f>VLOOKUP($B199,[2]Sheet3!$G:$CZ,48,0)</f>
        <v>0</v>
      </c>
      <c r="BL199" s="14">
        <f>VLOOKUP($B199,[2]Sheet3!$G:$CZ,49,0)</f>
        <v>0</v>
      </c>
      <c r="BM199" s="14">
        <f>VLOOKUP($B199,[2]Sheet3!$G:$CZ,50,0)</f>
        <v>0</v>
      </c>
      <c r="BN199" s="14">
        <f>VLOOKUP($B199,[2]Sheet3!$G:$CZ,51,0)</f>
        <v>0</v>
      </c>
      <c r="BO199" s="14">
        <f>VLOOKUP($B199,[2]Sheet3!$G:$CZ,52,0)</f>
        <v>0</v>
      </c>
      <c r="BP199" s="14">
        <f>VLOOKUP($B199,[2]Sheet3!$G:$CZ,53,0)</f>
        <v>0</v>
      </c>
      <c r="BQ199" s="14">
        <f>VLOOKUP($B199,[2]Sheet3!$G:$CZ,54,0)</f>
        <v>0</v>
      </c>
      <c r="BR199" s="14">
        <f>VLOOKUP($B199,[2]Sheet3!$G:$CZ,55,0)</f>
        <v>0</v>
      </c>
      <c r="BS199" s="14">
        <f>VLOOKUP($B199,[2]Sheet3!$G:$CZ,56,0)</f>
        <v>0</v>
      </c>
      <c r="BT199" s="14">
        <f>VLOOKUP($B199,[2]Sheet3!$G:$CZ,57,0)</f>
        <v>0</v>
      </c>
      <c r="BU199" s="14">
        <f>VLOOKUP($B199,[2]Sheet3!$G:$CZ,58,0)</f>
        <v>0</v>
      </c>
      <c r="BV199" s="14">
        <f>VLOOKUP($B199,[2]Sheet3!$G:$CZ,59,0)</f>
        <v>0</v>
      </c>
      <c r="BW199" s="14">
        <f>VLOOKUP($B199,[2]Sheet3!$G:$CZ,60,0)</f>
        <v>0</v>
      </c>
      <c r="BX199" s="14">
        <f>VLOOKUP($B199,[2]Sheet3!$G:$CZ,61,0)</f>
        <v>0</v>
      </c>
      <c r="BY199" s="14">
        <f>VLOOKUP($B199,[2]Sheet3!$G:$CZ,62,0)</f>
        <v>0</v>
      </c>
      <c r="BZ199" s="14">
        <f>VLOOKUP($B199,[2]Sheet3!$G:$CZ,63,0)</f>
        <v>0</v>
      </c>
      <c r="CA199" s="14">
        <f>VLOOKUP($B199,[2]Sheet3!$G:$CZ,64,0)</f>
        <v>0</v>
      </c>
      <c r="CB199" s="14">
        <f>VLOOKUP($B199,[2]Sheet3!$G:$CZ,65,0)</f>
        <v>0</v>
      </c>
      <c r="CC199" s="14">
        <f>VLOOKUP($B199,[2]Sheet3!$G:$CZ,66,0)</f>
        <v>0</v>
      </c>
      <c r="CD199" s="14">
        <f>VLOOKUP($B199,[2]Sheet3!$G:$CZ,67,0)</f>
        <v>0</v>
      </c>
      <c r="CE199" s="14">
        <f>VLOOKUP($B199,[2]Sheet3!$G:$CZ,68,0)</f>
        <v>0</v>
      </c>
      <c r="CF199" s="14">
        <f>VLOOKUP($B199,[2]Sheet3!$G:$CZ,69,0)</f>
        <v>0</v>
      </c>
      <c r="CG199" s="14">
        <f>VLOOKUP($B199,[2]Sheet3!$G:$CZ,70,0)</f>
        <v>0</v>
      </c>
      <c r="CH199" s="14">
        <f>VLOOKUP($B199,[2]Sheet3!$G:$CZ,71,0)</f>
        <v>0</v>
      </c>
      <c r="CI199" s="14">
        <f>VLOOKUP($B199,[2]Sheet3!$G:$CZ,72,0)</f>
        <v>0</v>
      </c>
      <c r="CJ199" s="14">
        <f>VLOOKUP($B199,[2]Sheet3!$G:$CZ,73,0)</f>
        <v>0</v>
      </c>
      <c r="CK199" s="14">
        <f>VLOOKUP($B199,[2]Sheet3!$G:$CZ,74,0)</f>
        <v>0</v>
      </c>
      <c r="CL199" s="14">
        <f>VLOOKUP($B199,[2]Sheet3!$G:$CZ,75,0)</f>
        <v>0</v>
      </c>
      <c r="CM199" s="14">
        <f>VLOOKUP($B199,[2]Sheet3!$G:$CZ,76,0)</f>
        <v>0</v>
      </c>
      <c r="CN199" s="14">
        <f>VLOOKUP($B199,[2]Sheet3!$G:$CZ,77,0)</f>
        <v>0</v>
      </c>
      <c r="CO199" s="14">
        <f>VLOOKUP($B199,[2]Sheet3!$G:$CZ,78,0)</f>
        <v>0</v>
      </c>
      <c r="CP199" s="14">
        <f>VLOOKUP($B199,[2]Sheet3!$G:$CZ,79,0)</f>
        <v>0</v>
      </c>
      <c r="CQ199" s="14">
        <f>VLOOKUP($B199,[2]Sheet3!$G:$CZ,80,0)</f>
        <v>0</v>
      </c>
      <c r="CR199" s="14">
        <f>VLOOKUP($B199,[2]Sheet3!$G:$CZ,81,0)</f>
        <v>0</v>
      </c>
      <c r="CS199" s="14">
        <f>VLOOKUP($B199,[2]Sheet3!$G:$CZ,82,0)</f>
        <v>0</v>
      </c>
      <c r="CT199" s="14">
        <f>VLOOKUP($B199,[2]Sheet3!$G:$CZ,83,0)</f>
        <v>0</v>
      </c>
      <c r="CU199" s="14">
        <f>VLOOKUP($B199,[2]Sheet3!$G:$CZ,84,0)</f>
        <v>0</v>
      </c>
      <c r="CV199" s="14">
        <f>VLOOKUP($B199,[2]Sheet3!$G:$CZ,85,0)</f>
        <v>0</v>
      </c>
      <c r="CW199" s="14">
        <f>VLOOKUP($B199,[2]Sheet3!$G:$CZ,86,0)</f>
        <v>0</v>
      </c>
      <c r="CX199" s="14">
        <f>VLOOKUP($B199,[2]Sheet3!$G:$CZ,87,0)</f>
        <v>0</v>
      </c>
      <c r="CY199" s="14">
        <f>VLOOKUP($B199,[2]Sheet3!$G:$CZ,88,0)</f>
        <v>0</v>
      </c>
      <c r="CZ199" s="14">
        <f>VLOOKUP($B199,[2]Sheet3!$G:$CZ,89,0)</f>
        <v>0</v>
      </c>
      <c r="DA199" s="14">
        <f>VLOOKUP($B199,[2]Sheet3!$G:$CZ,90,0)</f>
        <v>0</v>
      </c>
      <c r="DB199" s="14">
        <f>VLOOKUP($B199,[2]Sheet3!$G:$CZ,91,0)</f>
        <v>0</v>
      </c>
      <c r="DC199" s="14">
        <f>VLOOKUP($B199,[2]Sheet3!$G:$CZ,92,0)</f>
        <v>0</v>
      </c>
      <c r="DD199" s="14">
        <f>VLOOKUP($B199,[2]Sheet3!$G:$CZ,93,0)</f>
        <v>0</v>
      </c>
      <c r="DE199" s="14">
        <f>VLOOKUP($B199,[2]Sheet3!$G:$CZ,94,0)</f>
        <v>0</v>
      </c>
      <c r="DF199" s="14">
        <f>VLOOKUP($B199,[2]Sheet3!$G:$CZ,95,0)</f>
        <v>0</v>
      </c>
      <c r="DG199" s="14">
        <f>VLOOKUP($B199,[2]Sheet3!$G:$CZ,96,0)</f>
        <v>0</v>
      </c>
      <c r="DH199" s="14">
        <f>VLOOKUP($B199,[2]Sheet3!$G:$CZ,97,0)</f>
        <v>0</v>
      </c>
      <c r="DI199" s="14">
        <f>VLOOKUP($B199,[2]Sheet3!$G:$CZ,98,0)</f>
        <v>0</v>
      </c>
    </row>
    <row r="200" spans="1:113" x14ac:dyDescent="0.3">
      <c r="A200" s="9" t="str">
        <f t="shared" si="9"/>
        <v>NA3192</v>
      </c>
      <c r="B200" s="15" t="s">
        <v>1044</v>
      </c>
      <c r="C200" s="15" t="s">
        <v>1045</v>
      </c>
      <c r="F200" s="7" t="s">
        <v>15</v>
      </c>
      <c r="G200" s="12" t="s">
        <v>3695</v>
      </c>
      <c r="H200" s="12" t="str">
        <f>VLOOKUP($B200,[1]Sheet1!$A:$G,5,0)</f>
        <v>himanshu.anand@redingtongroup.com</v>
      </c>
      <c r="I200" s="12" t="str">
        <f>VLOOKUP($B200,[1]Sheet1!$A:$G,7,0)</f>
        <v>jitender.chopra@redingtongroup.com</v>
      </c>
      <c r="J200" s="12" t="s">
        <v>82</v>
      </c>
      <c r="K200" s="7"/>
      <c r="L200" s="7"/>
      <c r="M200" s="8"/>
      <c r="N200" s="7" t="str">
        <f t="shared" si="10"/>
        <v>himanshu.anand@redingtongroup.com; jitender.chopra@redingtongroup.com; nilesh.phirke@redingtongroup.com;christopher.joseph@redingtongroup.com</v>
      </c>
      <c r="O200" s="7" t="str">
        <f t="shared" si="11"/>
        <v>NA3192</v>
      </c>
      <c r="P200" s="8" t="s">
        <v>5215</v>
      </c>
      <c r="Q200" s="14">
        <f>VLOOKUP($B200,[2]Sheet3!$G:$CZ,2,0)</f>
        <v>2400301422</v>
      </c>
      <c r="R200" s="14">
        <f>VLOOKUP($B200,[2]Sheet3!$G:$CZ,3,0)</f>
        <v>2400301299</v>
      </c>
      <c r="S200" s="14">
        <f>VLOOKUP($B200,[2]Sheet3!$G:$CZ,4,0)</f>
        <v>2400299525</v>
      </c>
      <c r="T200" s="14">
        <f>VLOOKUP($B200,[2]Sheet3!$G:$CZ,5,0)</f>
        <v>2400300783</v>
      </c>
      <c r="U200" s="14">
        <f>VLOOKUP($B200,[2]Sheet3!$G:$CZ,6,0)</f>
        <v>2400299854</v>
      </c>
      <c r="V200" s="14">
        <f>VLOOKUP($B200,[2]Sheet3!$G:$CZ,7,0)</f>
        <v>0</v>
      </c>
      <c r="W200" s="14">
        <f>VLOOKUP($B200,[2]Sheet3!$G:$CZ,8,0)</f>
        <v>0</v>
      </c>
      <c r="X200" s="14">
        <f>VLOOKUP($B200,[2]Sheet3!$G:$CZ,9,0)</f>
        <v>0</v>
      </c>
      <c r="Y200" s="14">
        <f>VLOOKUP($B200,[2]Sheet3!$G:$CZ,10,0)</f>
        <v>0</v>
      </c>
      <c r="Z200" s="14">
        <f>VLOOKUP($B200,[2]Sheet3!$G:$CZ,11,0)</f>
        <v>0</v>
      </c>
      <c r="AA200" s="14">
        <f>VLOOKUP($B200,[2]Sheet3!$G:$CZ,12,0)</f>
        <v>0</v>
      </c>
      <c r="AB200" s="14">
        <f>VLOOKUP($B200,[2]Sheet3!$G:$CZ,13,0)</f>
        <v>0</v>
      </c>
      <c r="AC200" s="14">
        <f>VLOOKUP($B200,[2]Sheet3!$G:$CZ,14,0)</f>
        <v>0</v>
      </c>
      <c r="AD200" s="14">
        <f>VLOOKUP($B200,[2]Sheet3!$G:$CZ,15,0)</f>
        <v>0</v>
      </c>
      <c r="AE200" s="14">
        <f>VLOOKUP($B200,[2]Sheet3!$G:$CZ,16,0)</f>
        <v>0</v>
      </c>
      <c r="AF200" s="14">
        <f>VLOOKUP($B200,[2]Sheet3!$G:$CZ,17,0)</f>
        <v>0</v>
      </c>
      <c r="AG200" s="14">
        <f>VLOOKUP($B200,[2]Sheet3!$G:$CZ,18,0)</f>
        <v>0</v>
      </c>
      <c r="AH200" s="14">
        <f>VLOOKUP($B200,[2]Sheet3!$G:$CZ,19,0)</f>
        <v>0</v>
      </c>
      <c r="AI200" s="14">
        <f>VLOOKUP($B200,[2]Sheet3!$G:$CZ,20,0)</f>
        <v>0</v>
      </c>
      <c r="AJ200" s="14">
        <f>VLOOKUP($B200,[2]Sheet3!$G:$CZ,21,0)</f>
        <v>0</v>
      </c>
      <c r="AK200" s="14">
        <f>VLOOKUP($B200,[2]Sheet3!$G:$CZ,22,0)</f>
        <v>0</v>
      </c>
      <c r="AL200" s="14">
        <f>VLOOKUP($B200,[2]Sheet3!$G:$CZ,23,0)</f>
        <v>0</v>
      </c>
      <c r="AM200" s="14">
        <f>VLOOKUP($B200,[2]Sheet3!$G:$CZ,24,0)</f>
        <v>0</v>
      </c>
      <c r="AN200" s="14">
        <f>VLOOKUP($B200,[2]Sheet3!$G:$CZ,25,0)</f>
        <v>0</v>
      </c>
      <c r="AO200" s="14">
        <f>VLOOKUP($B200,[2]Sheet3!$G:$CZ,26,0)</f>
        <v>0</v>
      </c>
      <c r="AP200" s="14">
        <f>VLOOKUP($B200,[2]Sheet3!$G:$CZ,27,0)</f>
        <v>0</v>
      </c>
      <c r="AQ200" s="14">
        <f>VLOOKUP($B200,[2]Sheet3!$G:$CZ,28,0)</f>
        <v>0</v>
      </c>
      <c r="AR200" s="14">
        <f>VLOOKUP($B200,[2]Sheet3!$G:$CZ,29,0)</f>
        <v>0</v>
      </c>
      <c r="AS200" s="14">
        <f>VLOOKUP($B200,[2]Sheet3!$G:$CZ,30,0)</f>
        <v>0</v>
      </c>
      <c r="AT200" s="14">
        <f>VLOOKUP($B200,[2]Sheet3!$G:$CZ,31,0)</f>
        <v>0</v>
      </c>
      <c r="AU200" s="14">
        <f>VLOOKUP($B200,[2]Sheet3!$G:$CZ,32,0)</f>
        <v>0</v>
      </c>
      <c r="AV200" s="14">
        <f>VLOOKUP($B200,[2]Sheet3!$G:$CZ,33,0)</f>
        <v>0</v>
      </c>
      <c r="AW200" s="14">
        <f>VLOOKUP($B200,[2]Sheet3!$G:$CZ,34,0)</f>
        <v>0</v>
      </c>
      <c r="AX200" s="14">
        <f>VLOOKUP($B200,[2]Sheet3!$G:$CZ,35,0)</f>
        <v>0</v>
      </c>
      <c r="AY200" s="14">
        <f>VLOOKUP($B200,[2]Sheet3!$G:$CZ,36,0)</f>
        <v>0</v>
      </c>
      <c r="AZ200" s="14">
        <f>VLOOKUP($B200,[2]Sheet3!$G:$CZ,37,0)</f>
        <v>0</v>
      </c>
      <c r="BA200" s="14">
        <f>VLOOKUP($B200,[2]Sheet3!$G:$CZ,38,0)</f>
        <v>0</v>
      </c>
      <c r="BB200" s="14">
        <f>VLOOKUP($B200,[2]Sheet3!$G:$CZ,39,0)</f>
        <v>0</v>
      </c>
      <c r="BC200" s="14">
        <f>VLOOKUP($B200,[2]Sheet3!$G:$CZ,40,0)</f>
        <v>0</v>
      </c>
      <c r="BD200" s="14">
        <f>VLOOKUP($B200,[2]Sheet3!$G:$CZ,41,0)</f>
        <v>0</v>
      </c>
      <c r="BE200" s="14">
        <f>VLOOKUP($B200,[2]Sheet3!$G:$CZ,42,0)</f>
        <v>0</v>
      </c>
      <c r="BF200" s="14">
        <f>VLOOKUP($B200,[2]Sheet3!$G:$CZ,43,0)</f>
        <v>0</v>
      </c>
      <c r="BG200" s="14">
        <f>VLOOKUP($B200,[2]Sheet3!$G:$CZ,44,0)</f>
        <v>0</v>
      </c>
      <c r="BH200" s="14">
        <f>VLOOKUP($B200,[2]Sheet3!$G:$CZ,45,0)</f>
        <v>0</v>
      </c>
      <c r="BI200" s="14">
        <f>VLOOKUP($B200,[2]Sheet3!$G:$CZ,46,0)</f>
        <v>0</v>
      </c>
      <c r="BJ200" s="14">
        <f>VLOOKUP($B200,[2]Sheet3!$G:$CZ,47,0)</f>
        <v>0</v>
      </c>
      <c r="BK200" s="14">
        <f>VLOOKUP($B200,[2]Sheet3!$G:$CZ,48,0)</f>
        <v>0</v>
      </c>
      <c r="BL200" s="14">
        <f>VLOOKUP($B200,[2]Sheet3!$G:$CZ,49,0)</f>
        <v>0</v>
      </c>
      <c r="BM200" s="14">
        <f>VLOOKUP($B200,[2]Sheet3!$G:$CZ,50,0)</f>
        <v>0</v>
      </c>
      <c r="BN200" s="14">
        <f>VLOOKUP($B200,[2]Sheet3!$G:$CZ,51,0)</f>
        <v>0</v>
      </c>
      <c r="BO200" s="14">
        <f>VLOOKUP($B200,[2]Sheet3!$G:$CZ,52,0)</f>
        <v>0</v>
      </c>
      <c r="BP200" s="14">
        <f>VLOOKUP($B200,[2]Sheet3!$G:$CZ,53,0)</f>
        <v>0</v>
      </c>
      <c r="BQ200" s="14">
        <f>VLOOKUP($B200,[2]Sheet3!$G:$CZ,54,0)</f>
        <v>0</v>
      </c>
      <c r="BR200" s="14">
        <f>VLOOKUP($B200,[2]Sheet3!$G:$CZ,55,0)</f>
        <v>0</v>
      </c>
      <c r="BS200" s="14">
        <f>VLOOKUP($B200,[2]Sheet3!$G:$CZ,56,0)</f>
        <v>0</v>
      </c>
      <c r="BT200" s="14">
        <f>VLOOKUP($B200,[2]Sheet3!$G:$CZ,57,0)</f>
        <v>0</v>
      </c>
      <c r="BU200" s="14">
        <f>VLOOKUP($B200,[2]Sheet3!$G:$CZ,58,0)</f>
        <v>0</v>
      </c>
      <c r="BV200" s="14">
        <f>VLOOKUP($B200,[2]Sheet3!$G:$CZ,59,0)</f>
        <v>0</v>
      </c>
      <c r="BW200" s="14">
        <f>VLOOKUP($B200,[2]Sheet3!$G:$CZ,60,0)</f>
        <v>0</v>
      </c>
      <c r="BX200" s="14">
        <f>VLOOKUP($B200,[2]Sheet3!$G:$CZ,61,0)</f>
        <v>0</v>
      </c>
      <c r="BY200" s="14">
        <f>VLOOKUP($B200,[2]Sheet3!$G:$CZ,62,0)</f>
        <v>0</v>
      </c>
      <c r="BZ200" s="14">
        <f>VLOOKUP($B200,[2]Sheet3!$G:$CZ,63,0)</f>
        <v>0</v>
      </c>
      <c r="CA200" s="14">
        <f>VLOOKUP($B200,[2]Sheet3!$G:$CZ,64,0)</f>
        <v>0</v>
      </c>
      <c r="CB200" s="14">
        <f>VLOOKUP($B200,[2]Sheet3!$G:$CZ,65,0)</f>
        <v>0</v>
      </c>
      <c r="CC200" s="14">
        <f>VLOOKUP($B200,[2]Sheet3!$G:$CZ,66,0)</f>
        <v>0</v>
      </c>
      <c r="CD200" s="14">
        <f>VLOOKUP($B200,[2]Sheet3!$G:$CZ,67,0)</f>
        <v>0</v>
      </c>
      <c r="CE200" s="14">
        <f>VLOOKUP($B200,[2]Sheet3!$G:$CZ,68,0)</f>
        <v>0</v>
      </c>
      <c r="CF200" s="14">
        <f>VLOOKUP($B200,[2]Sheet3!$G:$CZ,69,0)</f>
        <v>0</v>
      </c>
      <c r="CG200" s="14">
        <f>VLOOKUP($B200,[2]Sheet3!$G:$CZ,70,0)</f>
        <v>0</v>
      </c>
      <c r="CH200" s="14">
        <f>VLOOKUP($B200,[2]Sheet3!$G:$CZ,71,0)</f>
        <v>0</v>
      </c>
      <c r="CI200" s="14">
        <f>VLOOKUP($B200,[2]Sheet3!$G:$CZ,72,0)</f>
        <v>0</v>
      </c>
      <c r="CJ200" s="14">
        <f>VLOOKUP($B200,[2]Sheet3!$G:$CZ,73,0)</f>
        <v>0</v>
      </c>
      <c r="CK200" s="14">
        <f>VLOOKUP($B200,[2]Sheet3!$G:$CZ,74,0)</f>
        <v>0</v>
      </c>
      <c r="CL200" s="14">
        <f>VLOOKUP($B200,[2]Sheet3!$G:$CZ,75,0)</f>
        <v>0</v>
      </c>
      <c r="CM200" s="14">
        <f>VLOOKUP($B200,[2]Sheet3!$G:$CZ,76,0)</f>
        <v>0</v>
      </c>
      <c r="CN200" s="14">
        <f>VLOOKUP($B200,[2]Sheet3!$G:$CZ,77,0)</f>
        <v>0</v>
      </c>
      <c r="CO200" s="14">
        <f>VLOOKUP($B200,[2]Sheet3!$G:$CZ,78,0)</f>
        <v>0</v>
      </c>
      <c r="CP200" s="14">
        <f>VLOOKUP($B200,[2]Sheet3!$G:$CZ,79,0)</f>
        <v>0</v>
      </c>
      <c r="CQ200" s="14">
        <f>VLOOKUP($B200,[2]Sheet3!$G:$CZ,80,0)</f>
        <v>0</v>
      </c>
      <c r="CR200" s="14">
        <f>VLOOKUP($B200,[2]Sheet3!$G:$CZ,81,0)</f>
        <v>0</v>
      </c>
      <c r="CS200" s="14">
        <f>VLOOKUP($B200,[2]Sheet3!$G:$CZ,82,0)</f>
        <v>0</v>
      </c>
      <c r="CT200" s="14">
        <f>VLOOKUP($B200,[2]Sheet3!$G:$CZ,83,0)</f>
        <v>0</v>
      </c>
      <c r="CU200" s="14">
        <f>VLOOKUP($B200,[2]Sheet3!$G:$CZ,84,0)</f>
        <v>0</v>
      </c>
      <c r="CV200" s="14">
        <f>VLOOKUP($B200,[2]Sheet3!$G:$CZ,85,0)</f>
        <v>0</v>
      </c>
      <c r="CW200" s="14">
        <f>VLOOKUP($B200,[2]Sheet3!$G:$CZ,86,0)</f>
        <v>0</v>
      </c>
      <c r="CX200" s="14">
        <f>VLOOKUP($B200,[2]Sheet3!$G:$CZ,87,0)</f>
        <v>0</v>
      </c>
      <c r="CY200" s="14">
        <f>VLOOKUP($B200,[2]Sheet3!$G:$CZ,88,0)</f>
        <v>0</v>
      </c>
      <c r="CZ200" s="14">
        <f>VLOOKUP($B200,[2]Sheet3!$G:$CZ,89,0)</f>
        <v>0</v>
      </c>
      <c r="DA200" s="14">
        <f>VLOOKUP($B200,[2]Sheet3!$G:$CZ,90,0)</f>
        <v>0</v>
      </c>
      <c r="DB200" s="14">
        <f>VLOOKUP($B200,[2]Sheet3!$G:$CZ,91,0)</f>
        <v>0</v>
      </c>
      <c r="DC200" s="14">
        <f>VLOOKUP($B200,[2]Sheet3!$G:$CZ,92,0)</f>
        <v>0</v>
      </c>
      <c r="DD200" s="14">
        <f>VLOOKUP($B200,[2]Sheet3!$G:$CZ,93,0)</f>
        <v>0</v>
      </c>
      <c r="DE200" s="14">
        <f>VLOOKUP($B200,[2]Sheet3!$G:$CZ,94,0)</f>
        <v>0</v>
      </c>
      <c r="DF200" s="14">
        <f>VLOOKUP($B200,[2]Sheet3!$G:$CZ,95,0)</f>
        <v>0</v>
      </c>
      <c r="DG200" s="14">
        <f>VLOOKUP($B200,[2]Sheet3!$G:$CZ,96,0)</f>
        <v>0</v>
      </c>
      <c r="DH200" s="14">
        <f>VLOOKUP($B200,[2]Sheet3!$G:$CZ,97,0)</f>
        <v>0</v>
      </c>
      <c r="DI200" s="14">
        <f>VLOOKUP($B200,[2]Sheet3!$G:$CZ,98,0)</f>
        <v>0</v>
      </c>
    </row>
    <row r="201" spans="1:113" x14ac:dyDescent="0.3">
      <c r="A201" s="9" t="str">
        <f t="shared" si="9"/>
        <v>N53366</v>
      </c>
      <c r="B201" s="15" t="s">
        <v>606</v>
      </c>
      <c r="C201" s="15" t="s">
        <v>607</v>
      </c>
      <c r="F201" s="7" t="s">
        <v>15</v>
      </c>
      <c r="G201" s="12" t="s">
        <v>3696</v>
      </c>
      <c r="H201" s="12" t="str">
        <f>VLOOKUP($B201,[1]Sheet1!$A:$G,5,0)</f>
        <v>rohit.arora@redingtongroup.com</v>
      </c>
      <c r="I201" s="12" t="str">
        <f>VLOOKUP($B201,[1]Sheet1!$A:$G,7,0)</f>
        <v>jitender.chopra@redingtongroup.com</v>
      </c>
      <c r="J201" s="12" t="s">
        <v>82</v>
      </c>
      <c r="K201" s="7"/>
      <c r="L201" s="7"/>
      <c r="M201" s="8"/>
      <c r="N201" s="7" t="str">
        <f t="shared" si="10"/>
        <v>rohit.arora@redingtongroup.com; jitender.chopra@redingtongroup.com; nilesh.phirke@redingtongroup.com;christopher.joseph@redingtongroup.com</v>
      </c>
      <c r="O201" s="7" t="str">
        <f t="shared" si="11"/>
        <v>N53366</v>
      </c>
      <c r="P201" s="8" t="s">
        <v>5215</v>
      </c>
      <c r="Q201" s="14">
        <f>VLOOKUP($B201,[2]Sheet3!$G:$CZ,2,0)</f>
        <v>2400303547</v>
      </c>
      <c r="R201" s="14">
        <f>VLOOKUP($B201,[2]Sheet3!$G:$CZ,3,0)</f>
        <v>0</v>
      </c>
      <c r="S201" s="14">
        <f>VLOOKUP($B201,[2]Sheet3!$G:$CZ,4,0)</f>
        <v>0</v>
      </c>
      <c r="T201" s="14">
        <f>VLOOKUP($B201,[2]Sheet3!$G:$CZ,5,0)</f>
        <v>0</v>
      </c>
      <c r="U201" s="14">
        <f>VLOOKUP($B201,[2]Sheet3!$G:$CZ,6,0)</f>
        <v>0</v>
      </c>
      <c r="V201" s="14">
        <f>VLOOKUP($B201,[2]Sheet3!$G:$CZ,7,0)</f>
        <v>0</v>
      </c>
      <c r="W201" s="14">
        <f>VLOOKUP($B201,[2]Sheet3!$G:$CZ,8,0)</f>
        <v>0</v>
      </c>
      <c r="X201" s="14">
        <f>VLOOKUP($B201,[2]Sheet3!$G:$CZ,9,0)</f>
        <v>0</v>
      </c>
      <c r="Y201" s="14">
        <f>VLOOKUP($B201,[2]Sheet3!$G:$CZ,10,0)</f>
        <v>0</v>
      </c>
      <c r="Z201" s="14">
        <f>VLOOKUP($B201,[2]Sheet3!$G:$CZ,11,0)</f>
        <v>0</v>
      </c>
      <c r="AA201" s="14">
        <f>VLOOKUP($B201,[2]Sheet3!$G:$CZ,12,0)</f>
        <v>0</v>
      </c>
      <c r="AB201" s="14">
        <f>VLOOKUP($B201,[2]Sheet3!$G:$CZ,13,0)</f>
        <v>0</v>
      </c>
      <c r="AC201" s="14">
        <f>VLOOKUP($B201,[2]Sheet3!$G:$CZ,14,0)</f>
        <v>0</v>
      </c>
      <c r="AD201" s="14">
        <f>VLOOKUP($B201,[2]Sheet3!$G:$CZ,15,0)</f>
        <v>0</v>
      </c>
      <c r="AE201" s="14">
        <f>VLOOKUP($B201,[2]Sheet3!$G:$CZ,16,0)</f>
        <v>0</v>
      </c>
      <c r="AF201" s="14">
        <f>VLOOKUP($B201,[2]Sheet3!$G:$CZ,17,0)</f>
        <v>0</v>
      </c>
      <c r="AG201" s="14">
        <f>VLOOKUP($B201,[2]Sheet3!$G:$CZ,18,0)</f>
        <v>0</v>
      </c>
      <c r="AH201" s="14">
        <f>VLOOKUP($B201,[2]Sheet3!$G:$CZ,19,0)</f>
        <v>0</v>
      </c>
      <c r="AI201" s="14">
        <f>VLOOKUP($B201,[2]Sheet3!$G:$CZ,20,0)</f>
        <v>0</v>
      </c>
      <c r="AJ201" s="14">
        <f>VLOOKUP($B201,[2]Sheet3!$G:$CZ,21,0)</f>
        <v>0</v>
      </c>
      <c r="AK201" s="14">
        <f>VLOOKUP($B201,[2]Sheet3!$G:$CZ,22,0)</f>
        <v>0</v>
      </c>
      <c r="AL201" s="14">
        <f>VLOOKUP($B201,[2]Sheet3!$G:$CZ,23,0)</f>
        <v>0</v>
      </c>
      <c r="AM201" s="14">
        <f>VLOOKUP($B201,[2]Sheet3!$G:$CZ,24,0)</f>
        <v>0</v>
      </c>
      <c r="AN201" s="14">
        <f>VLOOKUP($B201,[2]Sheet3!$G:$CZ,25,0)</f>
        <v>0</v>
      </c>
      <c r="AO201" s="14">
        <f>VLOOKUP($B201,[2]Sheet3!$G:$CZ,26,0)</f>
        <v>0</v>
      </c>
      <c r="AP201" s="14">
        <f>VLOOKUP($B201,[2]Sheet3!$G:$CZ,27,0)</f>
        <v>0</v>
      </c>
      <c r="AQ201" s="14">
        <f>VLOOKUP($B201,[2]Sheet3!$G:$CZ,28,0)</f>
        <v>0</v>
      </c>
      <c r="AR201" s="14">
        <f>VLOOKUP($B201,[2]Sheet3!$G:$CZ,29,0)</f>
        <v>0</v>
      </c>
      <c r="AS201" s="14">
        <f>VLOOKUP($B201,[2]Sheet3!$G:$CZ,30,0)</f>
        <v>0</v>
      </c>
      <c r="AT201" s="14">
        <f>VLOOKUP($B201,[2]Sheet3!$G:$CZ,31,0)</f>
        <v>0</v>
      </c>
      <c r="AU201" s="14">
        <f>VLOOKUP($B201,[2]Sheet3!$G:$CZ,32,0)</f>
        <v>0</v>
      </c>
      <c r="AV201" s="14">
        <f>VLOOKUP($B201,[2]Sheet3!$G:$CZ,33,0)</f>
        <v>0</v>
      </c>
      <c r="AW201" s="14">
        <f>VLOOKUP($B201,[2]Sheet3!$G:$CZ,34,0)</f>
        <v>0</v>
      </c>
      <c r="AX201" s="14">
        <f>VLOOKUP($B201,[2]Sheet3!$G:$CZ,35,0)</f>
        <v>0</v>
      </c>
      <c r="AY201" s="14">
        <f>VLOOKUP($B201,[2]Sheet3!$G:$CZ,36,0)</f>
        <v>0</v>
      </c>
      <c r="AZ201" s="14">
        <f>VLOOKUP($B201,[2]Sheet3!$G:$CZ,37,0)</f>
        <v>0</v>
      </c>
      <c r="BA201" s="14">
        <f>VLOOKUP($B201,[2]Sheet3!$G:$CZ,38,0)</f>
        <v>0</v>
      </c>
      <c r="BB201" s="14">
        <f>VLOOKUP($B201,[2]Sheet3!$G:$CZ,39,0)</f>
        <v>0</v>
      </c>
      <c r="BC201" s="14">
        <f>VLOOKUP($B201,[2]Sheet3!$G:$CZ,40,0)</f>
        <v>0</v>
      </c>
      <c r="BD201" s="14">
        <f>VLOOKUP($B201,[2]Sheet3!$G:$CZ,41,0)</f>
        <v>0</v>
      </c>
      <c r="BE201" s="14">
        <f>VLOOKUP($B201,[2]Sheet3!$G:$CZ,42,0)</f>
        <v>0</v>
      </c>
      <c r="BF201" s="14">
        <f>VLOOKUP($B201,[2]Sheet3!$G:$CZ,43,0)</f>
        <v>0</v>
      </c>
      <c r="BG201" s="14">
        <f>VLOOKUP($B201,[2]Sheet3!$G:$CZ,44,0)</f>
        <v>0</v>
      </c>
      <c r="BH201" s="14">
        <f>VLOOKUP($B201,[2]Sheet3!$G:$CZ,45,0)</f>
        <v>0</v>
      </c>
      <c r="BI201" s="14">
        <f>VLOOKUP($B201,[2]Sheet3!$G:$CZ,46,0)</f>
        <v>0</v>
      </c>
      <c r="BJ201" s="14">
        <f>VLOOKUP($B201,[2]Sheet3!$G:$CZ,47,0)</f>
        <v>0</v>
      </c>
      <c r="BK201" s="14">
        <f>VLOOKUP($B201,[2]Sheet3!$G:$CZ,48,0)</f>
        <v>0</v>
      </c>
      <c r="BL201" s="14">
        <f>VLOOKUP($B201,[2]Sheet3!$G:$CZ,49,0)</f>
        <v>0</v>
      </c>
      <c r="BM201" s="14">
        <f>VLOOKUP($B201,[2]Sheet3!$G:$CZ,50,0)</f>
        <v>0</v>
      </c>
      <c r="BN201" s="14">
        <f>VLOOKUP($B201,[2]Sheet3!$G:$CZ,51,0)</f>
        <v>0</v>
      </c>
      <c r="BO201" s="14">
        <f>VLOOKUP($B201,[2]Sheet3!$G:$CZ,52,0)</f>
        <v>0</v>
      </c>
      <c r="BP201" s="14">
        <f>VLOOKUP($B201,[2]Sheet3!$G:$CZ,53,0)</f>
        <v>0</v>
      </c>
      <c r="BQ201" s="14">
        <f>VLOOKUP($B201,[2]Sheet3!$G:$CZ,54,0)</f>
        <v>0</v>
      </c>
      <c r="BR201" s="14">
        <f>VLOOKUP($B201,[2]Sheet3!$G:$CZ,55,0)</f>
        <v>0</v>
      </c>
      <c r="BS201" s="14">
        <f>VLOOKUP($B201,[2]Sheet3!$G:$CZ,56,0)</f>
        <v>0</v>
      </c>
      <c r="BT201" s="14">
        <f>VLOOKUP($B201,[2]Sheet3!$G:$CZ,57,0)</f>
        <v>0</v>
      </c>
      <c r="BU201" s="14">
        <f>VLOOKUP($B201,[2]Sheet3!$G:$CZ,58,0)</f>
        <v>0</v>
      </c>
      <c r="BV201" s="14">
        <f>VLOOKUP($B201,[2]Sheet3!$G:$CZ,59,0)</f>
        <v>0</v>
      </c>
      <c r="BW201" s="14">
        <f>VLOOKUP($B201,[2]Sheet3!$G:$CZ,60,0)</f>
        <v>0</v>
      </c>
      <c r="BX201" s="14">
        <f>VLOOKUP($B201,[2]Sheet3!$G:$CZ,61,0)</f>
        <v>0</v>
      </c>
      <c r="BY201" s="14">
        <f>VLOOKUP($B201,[2]Sheet3!$G:$CZ,62,0)</f>
        <v>0</v>
      </c>
      <c r="BZ201" s="14">
        <f>VLOOKUP($B201,[2]Sheet3!$G:$CZ,63,0)</f>
        <v>0</v>
      </c>
      <c r="CA201" s="14">
        <f>VLOOKUP($B201,[2]Sheet3!$G:$CZ,64,0)</f>
        <v>0</v>
      </c>
      <c r="CB201" s="14">
        <f>VLOOKUP($B201,[2]Sheet3!$G:$CZ,65,0)</f>
        <v>0</v>
      </c>
      <c r="CC201" s="14">
        <f>VLOOKUP($B201,[2]Sheet3!$G:$CZ,66,0)</f>
        <v>0</v>
      </c>
      <c r="CD201" s="14">
        <f>VLOOKUP($B201,[2]Sheet3!$G:$CZ,67,0)</f>
        <v>0</v>
      </c>
      <c r="CE201" s="14">
        <f>VLOOKUP($B201,[2]Sheet3!$G:$CZ,68,0)</f>
        <v>0</v>
      </c>
      <c r="CF201" s="14">
        <f>VLOOKUP($B201,[2]Sheet3!$G:$CZ,69,0)</f>
        <v>0</v>
      </c>
      <c r="CG201" s="14">
        <f>VLOOKUP($B201,[2]Sheet3!$G:$CZ,70,0)</f>
        <v>0</v>
      </c>
      <c r="CH201" s="14">
        <f>VLOOKUP($B201,[2]Sheet3!$G:$CZ,71,0)</f>
        <v>0</v>
      </c>
      <c r="CI201" s="14">
        <f>VLOOKUP($B201,[2]Sheet3!$G:$CZ,72,0)</f>
        <v>0</v>
      </c>
      <c r="CJ201" s="14">
        <f>VLOOKUP($B201,[2]Sheet3!$G:$CZ,73,0)</f>
        <v>0</v>
      </c>
      <c r="CK201" s="14">
        <f>VLOOKUP($B201,[2]Sheet3!$G:$CZ,74,0)</f>
        <v>0</v>
      </c>
      <c r="CL201" s="14">
        <f>VLOOKUP($B201,[2]Sheet3!$G:$CZ,75,0)</f>
        <v>0</v>
      </c>
      <c r="CM201" s="14">
        <f>VLOOKUP($B201,[2]Sheet3!$G:$CZ,76,0)</f>
        <v>0</v>
      </c>
      <c r="CN201" s="14">
        <f>VLOOKUP($B201,[2]Sheet3!$G:$CZ,77,0)</f>
        <v>0</v>
      </c>
      <c r="CO201" s="14">
        <f>VLOOKUP($B201,[2]Sheet3!$G:$CZ,78,0)</f>
        <v>0</v>
      </c>
      <c r="CP201" s="14">
        <f>VLOOKUP($B201,[2]Sheet3!$G:$CZ,79,0)</f>
        <v>0</v>
      </c>
      <c r="CQ201" s="14">
        <f>VLOOKUP($B201,[2]Sheet3!$G:$CZ,80,0)</f>
        <v>0</v>
      </c>
      <c r="CR201" s="14">
        <f>VLOOKUP($B201,[2]Sheet3!$G:$CZ,81,0)</f>
        <v>0</v>
      </c>
      <c r="CS201" s="14">
        <f>VLOOKUP($B201,[2]Sheet3!$G:$CZ,82,0)</f>
        <v>0</v>
      </c>
      <c r="CT201" s="14">
        <f>VLOOKUP($B201,[2]Sheet3!$G:$CZ,83,0)</f>
        <v>0</v>
      </c>
      <c r="CU201" s="14">
        <f>VLOOKUP($B201,[2]Sheet3!$G:$CZ,84,0)</f>
        <v>0</v>
      </c>
      <c r="CV201" s="14">
        <f>VLOOKUP($B201,[2]Sheet3!$G:$CZ,85,0)</f>
        <v>0</v>
      </c>
      <c r="CW201" s="14">
        <f>VLOOKUP($B201,[2]Sheet3!$G:$CZ,86,0)</f>
        <v>0</v>
      </c>
      <c r="CX201" s="14">
        <f>VLOOKUP($B201,[2]Sheet3!$G:$CZ,87,0)</f>
        <v>0</v>
      </c>
      <c r="CY201" s="14">
        <f>VLOOKUP($B201,[2]Sheet3!$G:$CZ,88,0)</f>
        <v>0</v>
      </c>
      <c r="CZ201" s="14">
        <f>VLOOKUP($B201,[2]Sheet3!$G:$CZ,89,0)</f>
        <v>0</v>
      </c>
      <c r="DA201" s="14">
        <f>VLOOKUP($B201,[2]Sheet3!$G:$CZ,90,0)</f>
        <v>0</v>
      </c>
      <c r="DB201" s="14">
        <f>VLOOKUP($B201,[2]Sheet3!$G:$CZ,91,0)</f>
        <v>0</v>
      </c>
      <c r="DC201" s="14">
        <f>VLOOKUP($B201,[2]Sheet3!$G:$CZ,92,0)</f>
        <v>0</v>
      </c>
      <c r="DD201" s="14">
        <f>VLOOKUP($B201,[2]Sheet3!$G:$CZ,93,0)</f>
        <v>0</v>
      </c>
      <c r="DE201" s="14">
        <f>VLOOKUP($B201,[2]Sheet3!$G:$CZ,94,0)</f>
        <v>0</v>
      </c>
      <c r="DF201" s="14">
        <f>VLOOKUP($B201,[2]Sheet3!$G:$CZ,95,0)</f>
        <v>0</v>
      </c>
      <c r="DG201" s="14">
        <f>VLOOKUP($B201,[2]Sheet3!$G:$CZ,96,0)</f>
        <v>0</v>
      </c>
      <c r="DH201" s="14">
        <f>VLOOKUP($B201,[2]Sheet3!$G:$CZ,97,0)</f>
        <v>0</v>
      </c>
      <c r="DI201" s="14">
        <f>VLOOKUP($B201,[2]Sheet3!$G:$CZ,98,0)</f>
        <v>0</v>
      </c>
    </row>
    <row r="202" spans="1:113" x14ac:dyDescent="0.3">
      <c r="A202" s="9" t="str">
        <f t="shared" si="9"/>
        <v>N83417</v>
      </c>
      <c r="B202" s="15" t="s">
        <v>487</v>
      </c>
      <c r="C202" s="15" t="s">
        <v>488</v>
      </c>
      <c r="F202" s="7" t="s">
        <v>15</v>
      </c>
      <c r="G202" s="12" t="s">
        <v>3697</v>
      </c>
      <c r="H202" s="12" t="str">
        <f>VLOOKUP($B202,[1]Sheet1!$A:$G,5,0)</f>
        <v>anil.sharma@redingtongroup.com</v>
      </c>
      <c r="I202" s="12" t="str">
        <f>VLOOKUP($B202,[1]Sheet1!$A:$G,7,0)</f>
        <v>jitender.chopra@redingtongroup.com</v>
      </c>
      <c r="J202" s="12" t="s">
        <v>82</v>
      </c>
      <c r="K202" s="7"/>
      <c r="L202" s="7"/>
      <c r="M202" s="8"/>
      <c r="N202" s="7" t="str">
        <f t="shared" si="10"/>
        <v>anil.sharma@redingtongroup.com; jitender.chopra@redingtongroup.com; nilesh.phirke@redingtongroup.com;christopher.joseph@redingtongroup.com</v>
      </c>
      <c r="O202" s="7" t="str">
        <f t="shared" si="11"/>
        <v>N83417</v>
      </c>
      <c r="P202" s="8" t="s">
        <v>5215</v>
      </c>
      <c r="Q202" s="14">
        <f>VLOOKUP($B202,[2]Sheet3!$G:$CZ,2,0)</f>
        <v>2400302908</v>
      </c>
      <c r="R202" s="14">
        <f>VLOOKUP($B202,[2]Sheet3!$G:$CZ,3,0)</f>
        <v>2400308726</v>
      </c>
      <c r="S202" s="14">
        <f>VLOOKUP($B202,[2]Sheet3!$G:$CZ,4,0)</f>
        <v>2400302904</v>
      </c>
      <c r="T202" s="14">
        <f>VLOOKUP($B202,[2]Sheet3!$G:$CZ,5,0)</f>
        <v>2400302910</v>
      </c>
      <c r="U202" s="14">
        <f>VLOOKUP($B202,[2]Sheet3!$G:$CZ,6,0)</f>
        <v>0</v>
      </c>
      <c r="V202" s="14">
        <f>VLOOKUP($B202,[2]Sheet3!$G:$CZ,7,0)</f>
        <v>0</v>
      </c>
      <c r="W202" s="14">
        <f>VLOOKUP($B202,[2]Sheet3!$G:$CZ,8,0)</f>
        <v>0</v>
      </c>
      <c r="X202" s="14">
        <f>VLOOKUP($B202,[2]Sheet3!$G:$CZ,9,0)</f>
        <v>0</v>
      </c>
      <c r="Y202" s="14">
        <f>VLOOKUP($B202,[2]Sheet3!$G:$CZ,10,0)</f>
        <v>0</v>
      </c>
      <c r="Z202" s="14">
        <f>VLOOKUP($B202,[2]Sheet3!$G:$CZ,11,0)</f>
        <v>0</v>
      </c>
      <c r="AA202" s="14">
        <f>VLOOKUP($B202,[2]Sheet3!$G:$CZ,12,0)</f>
        <v>0</v>
      </c>
      <c r="AB202" s="14">
        <f>VLOOKUP($B202,[2]Sheet3!$G:$CZ,13,0)</f>
        <v>0</v>
      </c>
      <c r="AC202" s="14">
        <f>VLOOKUP($B202,[2]Sheet3!$G:$CZ,14,0)</f>
        <v>0</v>
      </c>
      <c r="AD202" s="14">
        <f>VLOOKUP($B202,[2]Sheet3!$G:$CZ,15,0)</f>
        <v>0</v>
      </c>
      <c r="AE202" s="14">
        <f>VLOOKUP($B202,[2]Sheet3!$G:$CZ,16,0)</f>
        <v>0</v>
      </c>
      <c r="AF202" s="14">
        <f>VLOOKUP($B202,[2]Sheet3!$G:$CZ,17,0)</f>
        <v>0</v>
      </c>
      <c r="AG202" s="14">
        <f>VLOOKUP($B202,[2]Sheet3!$G:$CZ,18,0)</f>
        <v>0</v>
      </c>
      <c r="AH202" s="14">
        <f>VLOOKUP($B202,[2]Sheet3!$G:$CZ,19,0)</f>
        <v>0</v>
      </c>
      <c r="AI202" s="14">
        <f>VLOOKUP($B202,[2]Sheet3!$G:$CZ,20,0)</f>
        <v>0</v>
      </c>
      <c r="AJ202" s="14">
        <f>VLOOKUP($B202,[2]Sheet3!$G:$CZ,21,0)</f>
        <v>0</v>
      </c>
      <c r="AK202" s="14">
        <f>VLOOKUP($B202,[2]Sheet3!$G:$CZ,22,0)</f>
        <v>0</v>
      </c>
      <c r="AL202" s="14">
        <f>VLOOKUP($B202,[2]Sheet3!$G:$CZ,23,0)</f>
        <v>0</v>
      </c>
      <c r="AM202" s="14">
        <f>VLOOKUP($B202,[2]Sheet3!$G:$CZ,24,0)</f>
        <v>0</v>
      </c>
      <c r="AN202" s="14">
        <f>VLOOKUP($B202,[2]Sheet3!$G:$CZ,25,0)</f>
        <v>0</v>
      </c>
      <c r="AO202" s="14">
        <f>VLOOKUP($B202,[2]Sheet3!$G:$CZ,26,0)</f>
        <v>0</v>
      </c>
      <c r="AP202" s="14">
        <f>VLOOKUP($B202,[2]Sheet3!$G:$CZ,27,0)</f>
        <v>0</v>
      </c>
      <c r="AQ202" s="14">
        <f>VLOOKUP($B202,[2]Sheet3!$G:$CZ,28,0)</f>
        <v>0</v>
      </c>
      <c r="AR202" s="14">
        <f>VLOOKUP($B202,[2]Sheet3!$G:$CZ,29,0)</f>
        <v>0</v>
      </c>
      <c r="AS202" s="14">
        <f>VLOOKUP($B202,[2]Sheet3!$G:$CZ,30,0)</f>
        <v>0</v>
      </c>
      <c r="AT202" s="14">
        <f>VLOOKUP($B202,[2]Sheet3!$G:$CZ,31,0)</f>
        <v>0</v>
      </c>
      <c r="AU202" s="14">
        <f>VLOOKUP($B202,[2]Sheet3!$G:$CZ,32,0)</f>
        <v>0</v>
      </c>
      <c r="AV202" s="14">
        <f>VLOOKUP($B202,[2]Sheet3!$G:$CZ,33,0)</f>
        <v>0</v>
      </c>
      <c r="AW202" s="14">
        <f>VLOOKUP($B202,[2]Sheet3!$G:$CZ,34,0)</f>
        <v>0</v>
      </c>
      <c r="AX202" s="14">
        <f>VLOOKUP($B202,[2]Sheet3!$G:$CZ,35,0)</f>
        <v>0</v>
      </c>
      <c r="AY202" s="14">
        <f>VLOOKUP($B202,[2]Sheet3!$G:$CZ,36,0)</f>
        <v>0</v>
      </c>
      <c r="AZ202" s="14">
        <f>VLOOKUP($B202,[2]Sheet3!$G:$CZ,37,0)</f>
        <v>0</v>
      </c>
      <c r="BA202" s="14">
        <f>VLOOKUP($B202,[2]Sheet3!$G:$CZ,38,0)</f>
        <v>0</v>
      </c>
      <c r="BB202" s="14">
        <f>VLOOKUP($B202,[2]Sheet3!$G:$CZ,39,0)</f>
        <v>0</v>
      </c>
      <c r="BC202" s="14">
        <f>VLOOKUP($B202,[2]Sheet3!$G:$CZ,40,0)</f>
        <v>0</v>
      </c>
      <c r="BD202" s="14">
        <f>VLOOKUP($B202,[2]Sheet3!$G:$CZ,41,0)</f>
        <v>0</v>
      </c>
      <c r="BE202" s="14">
        <f>VLOOKUP($B202,[2]Sheet3!$G:$CZ,42,0)</f>
        <v>0</v>
      </c>
      <c r="BF202" s="14">
        <f>VLOOKUP($B202,[2]Sheet3!$G:$CZ,43,0)</f>
        <v>0</v>
      </c>
      <c r="BG202" s="14">
        <f>VLOOKUP($B202,[2]Sheet3!$G:$CZ,44,0)</f>
        <v>0</v>
      </c>
      <c r="BH202" s="14">
        <f>VLOOKUP($B202,[2]Sheet3!$G:$CZ,45,0)</f>
        <v>0</v>
      </c>
      <c r="BI202" s="14">
        <f>VLOOKUP($B202,[2]Sheet3!$G:$CZ,46,0)</f>
        <v>0</v>
      </c>
      <c r="BJ202" s="14">
        <f>VLOOKUP($B202,[2]Sheet3!$G:$CZ,47,0)</f>
        <v>0</v>
      </c>
      <c r="BK202" s="14">
        <f>VLOOKUP($B202,[2]Sheet3!$G:$CZ,48,0)</f>
        <v>0</v>
      </c>
      <c r="BL202" s="14">
        <f>VLOOKUP($B202,[2]Sheet3!$G:$CZ,49,0)</f>
        <v>0</v>
      </c>
      <c r="BM202" s="14">
        <f>VLOOKUP($B202,[2]Sheet3!$G:$CZ,50,0)</f>
        <v>0</v>
      </c>
      <c r="BN202" s="14">
        <f>VLOOKUP($B202,[2]Sheet3!$G:$CZ,51,0)</f>
        <v>0</v>
      </c>
      <c r="BO202" s="14">
        <f>VLOOKUP($B202,[2]Sheet3!$G:$CZ,52,0)</f>
        <v>0</v>
      </c>
      <c r="BP202" s="14">
        <f>VLOOKUP($B202,[2]Sheet3!$G:$CZ,53,0)</f>
        <v>0</v>
      </c>
      <c r="BQ202" s="14">
        <f>VLOOKUP($B202,[2]Sheet3!$G:$CZ,54,0)</f>
        <v>0</v>
      </c>
      <c r="BR202" s="14">
        <f>VLOOKUP($B202,[2]Sheet3!$G:$CZ,55,0)</f>
        <v>0</v>
      </c>
      <c r="BS202" s="14">
        <f>VLOOKUP($B202,[2]Sheet3!$G:$CZ,56,0)</f>
        <v>0</v>
      </c>
      <c r="BT202" s="14">
        <f>VLOOKUP($B202,[2]Sheet3!$G:$CZ,57,0)</f>
        <v>0</v>
      </c>
      <c r="BU202" s="14">
        <f>VLOOKUP($B202,[2]Sheet3!$G:$CZ,58,0)</f>
        <v>0</v>
      </c>
      <c r="BV202" s="14">
        <f>VLOOKUP($B202,[2]Sheet3!$G:$CZ,59,0)</f>
        <v>0</v>
      </c>
      <c r="BW202" s="14">
        <f>VLOOKUP($B202,[2]Sheet3!$G:$CZ,60,0)</f>
        <v>0</v>
      </c>
      <c r="BX202" s="14">
        <f>VLOOKUP($B202,[2]Sheet3!$G:$CZ,61,0)</f>
        <v>0</v>
      </c>
      <c r="BY202" s="14">
        <f>VLOOKUP($B202,[2]Sheet3!$G:$CZ,62,0)</f>
        <v>0</v>
      </c>
      <c r="BZ202" s="14">
        <f>VLOOKUP($B202,[2]Sheet3!$G:$CZ,63,0)</f>
        <v>0</v>
      </c>
      <c r="CA202" s="14">
        <f>VLOOKUP($B202,[2]Sheet3!$G:$CZ,64,0)</f>
        <v>0</v>
      </c>
      <c r="CB202" s="14">
        <f>VLOOKUP($B202,[2]Sheet3!$G:$CZ,65,0)</f>
        <v>0</v>
      </c>
      <c r="CC202" s="14">
        <f>VLOOKUP($B202,[2]Sheet3!$G:$CZ,66,0)</f>
        <v>0</v>
      </c>
      <c r="CD202" s="14">
        <f>VLOOKUP($B202,[2]Sheet3!$G:$CZ,67,0)</f>
        <v>0</v>
      </c>
      <c r="CE202" s="14">
        <f>VLOOKUP($B202,[2]Sheet3!$G:$CZ,68,0)</f>
        <v>0</v>
      </c>
      <c r="CF202" s="14">
        <f>VLOOKUP($B202,[2]Sheet3!$G:$CZ,69,0)</f>
        <v>0</v>
      </c>
      <c r="CG202" s="14">
        <f>VLOOKUP($B202,[2]Sheet3!$G:$CZ,70,0)</f>
        <v>0</v>
      </c>
      <c r="CH202" s="14">
        <f>VLOOKUP($B202,[2]Sheet3!$G:$CZ,71,0)</f>
        <v>0</v>
      </c>
      <c r="CI202" s="14">
        <f>VLOOKUP($B202,[2]Sheet3!$G:$CZ,72,0)</f>
        <v>0</v>
      </c>
      <c r="CJ202" s="14">
        <f>VLOOKUP($B202,[2]Sheet3!$G:$CZ,73,0)</f>
        <v>0</v>
      </c>
      <c r="CK202" s="14">
        <f>VLOOKUP($B202,[2]Sheet3!$G:$CZ,74,0)</f>
        <v>0</v>
      </c>
      <c r="CL202" s="14">
        <f>VLOOKUP($B202,[2]Sheet3!$G:$CZ,75,0)</f>
        <v>0</v>
      </c>
      <c r="CM202" s="14">
        <f>VLOOKUP($B202,[2]Sheet3!$G:$CZ,76,0)</f>
        <v>0</v>
      </c>
      <c r="CN202" s="14">
        <f>VLOOKUP($B202,[2]Sheet3!$G:$CZ,77,0)</f>
        <v>0</v>
      </c>
      <c r="CO202" s="14">
        <f>VLOOKUP($B202,[2]Sheet3!$G:$CZ,78,0)</f>
        <v>0</v>
      </c>
      <c r="CP202" s="14">
        <f>VLOOKUP($B202,[2]Sheet3!$G:$CZ,79,0)</f>
        <v>0</v>
      </c>
      <c r="CQ202" s="14">
        <f>VLOOKUP($B202,[2]Sheet3!$G:$CZ,80,0)</f>
        <v>0</v>
      </c>
      <c r="CR202" s="14">
        <f>VLOOKUP($B202,[2]Sheet3!$G:$CZ,81,0)</f>
        <v>0</v>
      </c>
      <c r="CS202" s="14">
        <f>VLOOKUP($B202,[2]Sheet3!$G:$CZ,82,0)</f>
        <v>0</v>
      </c>
      <c r="CT202" s="14">
        <f>VLOOKUP($B202,[2]Sheet3!$G:$CZ,83,0)</f>
        <v>0</v>
      </c>
      <c r="CU202" s="14">
        <f>VLOOKUP($B202,[2]Sheet3!$G:$CZ,84,0)</f>
        <v>0</v>
      </c>
      <c r="CV202" s="14">
        <f>VLOOKUP($B202,[2]Sheet3!$G:$CZ,85,0)</f>
        <v>0</v>
      </c>
      <c r="CW202" s="14">
        <f>VLOOKUP($B202,[2]Sheet3!$G:$CZ,86,0)</f>
        <v>0</v>
      </c>
      <c r="CX202" s="14">
        <f>VLOOKUP($B202,[2]Sheet3!$G:$CZ,87,0)</f>
        <v>0</v>
      </c>
      <c r="CY202" s="14">
        <f>VLOOKUP($B202,[2]Sheet3!$G:$CZ,88,0)</f>
        <v>0</v>
      </c>
      <c r="CZ202" s="14">
        <f>VLOOKUP($B202,[2]Sheet3!$G:$CZ,89,0)</f>
        <v>0</v>
      </c>
      <c r="DA202" s="14">
        <f>VLOOKUP($B202,[2]Sheet3!$G:$CZ,90,0)</f>
        <v>0</v>
      </c>
      <c r="DB202" s="14">
        <f>VLOOKUP($B202,[2]Sheet3!$G:$CZ,91,0)</f>
        <v>0</v>
      </c>
      <c r="DC202" s="14">
        <f>VLOOKUP($B202,[2]Sheet3!$G:$CZ,92,0)</f>
        <v>0</v>
      </c>
      <c r="DD202" s="14">
        <f>VLOOKUP($B202,[2]Sheet3!$G:$CZ,93,0)</f>
        <v>0</v>
      </c>
      <c r="DE202" s="14">
        <f>VLOOKUP($B202,[2]Sheet3!$G:$CZ,94,0)</f>
        <v>0</v>
      </c>
      <c r="DF202" s="14">
        <f>VLOOKUP($B202,[2]Sheet3!$G:$CZ,95,0)</f>
        <v>0</v>
      </c>
      <c r="DG202" s="14">
        <f>VLOOKUP($B202,[2]Sheet3!$G:$CZ,96,0)</f>
        <v>0</v>
      </c>
      <c r="DH202" s="14">
        <f>VLOOKUP($B202,[2]Sheet3!$G:$CZ,97,0)</f>
        <v>0</v>
      </c>
      <c r="DI202" s="14">
        <f>VLOOKUP($B202,[2]Sheet3!$G:$CZ,98,0)</f>
        <v>0</v>
      </c>
    </row>
    <row r="203" spans="1:113" x14ac:dyDescent="0.3">
      <c r="A203" s="9" t="str">
        <f t="shared" si="9"/>
        <v>N53339</v>
      </c>
      <c r="B203" s="15" t="s">
        <v>1046</v>
      </c>
      <c r="C203" s="15" t="s">
        <v>1047</v>
      </c>
      <c r="F203" s="7" t="s">
        <v>15</v>
      </c>
      <c r="G203" s="12" t="s">
        <v>3698</v>
      </c>
      <c r="H203" s="12" t="str">
        <f>VLOOKUP($B203,[1]Sheet1!$A:$G,5,0)</f>
        <v>rohit.arora@redingtongroup.com</v>
      </c>
      <c r="I203" s="12" t="str">
        <f>VLOOKUP($B203,[1]Sheet1!$A:$G,7,0)</f>
        <v>jitender.chopra@redingtongroup.com</v>
      </c>
      <c r="J203" s="12" t="s">
        <v>82</v>
      </c>
      <c r="K203" s="7"/>
      <c r="L203" s="7"/>
      <c r="M203" s="8"/>
      <c r="N203" s="7" t="str">
        <f t="shared" si="10"/>
        <v>rohit.arora@redingtongroup.com; jitender.chopra@redingtongroup.com; nilesh.phirke@redingtongroup.com;christopher.joseph@redingtongroup.com</v>
      </c>
      <c r="O203" s="7" t="str">
        <f t="shared" si="11"/>
        <v>N53339</v>
      </c>
      <c r="P203" s="8" t="s">
        <v>5215</v>
      </c>
      <c r="Q203" s="14">
        <f>VLOOKUP($B203,[2]Sheet3!$G:$CZ,2,0)</f>
        <v>2400301387</v>
      </c>
      <c r="R203" s="14">
        <f>VLOOKUP($B203,[2]Sheet3!$G:$CZ,3,0)</f>
        <v>2400300776</v>
      </c>
      <c r="S203" s="14">
        <f>VLOOKUP($B203,[2]Sheet3!$G:$CZ,4,0)</f>
        <v>2400301389</v>
      </c>
      <c r="T203" s="14">
        <f>VLOOKUP($B203,[2]Sheet3!$G:$CZ,5,0)</f>
        <v>0</v>
      </c>
      <c r="U203" s="14">
        <f>VLOOKUP($B203,[2]Sheet3!$G:$CZ,6,0)</f>
        <v>0</v>
      </c>
      <c r="V203" s="14">
        <f>VLOOKUP($B203,[2]Sheet3!$G:$CZ,7,0)</f>
        <v>0</v>
      </c>
      <c r="W203" s="14">
        <f>VLOOKUP($B203,[2]Sheet3!$G:$CZ,8,0)</f>
        <v>0</v>
      </c>
      <c r="X203" s="14">
        <f>VLOOKUP($B203,[2]Sheet3!$G:$CZ,9,0)</f>
        <v>0</v>
      </c>
      <c r="Y203" s="14">
        <f>VLOOKUP($B203,[2]Sheet3!$G:$CZ,10,0)</f>
        <v>0</v>
      </c>
      <c r="Z203" s="14">
        <f>VLOOKUP($B203,[2]Sheet3!$G:$CZ,11,0)</f>
        <v>0</v>
      </c>
      <c r="AA203" s="14">
        <f>VLOOKUP($B203,[2]Sheet3!$G:$CZ,12,0)</f>
        <v>0</v>
      </c>
      <c r="AB203" s="14">
        <f>VLOOKUP($B203,[2]Sheet3!$G:$CZ,13,0)</f>
        <v>0</v>
      </c>
      <c r="AC203" s="14">
        <f>VLOOKUP($B203,[2]Sheet3!$G:$CZ,14,0)</f>
        <v>0</v>
      </c>
      <c r="AD203" s="14">
        <f>VLOOKUP($B203,[2]Sheet3!$G:$CZ,15,0)</f>
        <v>0</v>
      </c>
      <c r="AE203" s="14">
        <f>VLOOKUP($B203,[2]Sheet3!$G:$CZ,16,0)</f>
        <v>0</v>
      </c>
      <c r="AF203" s="14">
        <f>VLOOKUP($B203,[2]Sheet3!$G:$CZ,17,0)</f>
        <v>0</v>
      </c>
      <c r="AG203" s="14">
        <f>VLOOKUP($B203,[2]Sheet3!$G:$CZ,18,0)</f>
        <v>0</v>
      </c>
      <c r="AH203" s="14">
        <f>VLOOKUP($B203,[2]Sheet3!$G:$CZ,19,0)</f>
        <v>0</v>
      </c>
      <c r="AI203" s="14">
        <f>VLOOKUP($B203,[2]Sheet3!$G:$CZ,20,0)</f>
        <v>0</v>
      </c>
      <c r="AJ203" s="14">
        <f>VLOOKUP($B203,[2]Sheet3!$G:$CZ,21,0)</f>
        <v>0</v>
      </c>
      <c r="AK203" s="14">
        <f>VLOOKUP($B203,[2]Sheet3!$G:$CZ,22,0)</f>
        <v>0</v>
      </c>
      <c r="AL203" s="14">
        <f>VLOOKUP($B203,[2]Sheet3!$G:$CZ,23,0)</f>
        <v>0</v>
      </c>
      <c r="AM203" s="14">
        <f>VLOOKUP($B203,[2]Sheet3!$G:$CZ,24,0)</f>
        <v>0</v>
      </c>
      <c r="AN203" s="14">
        <f>VLOOKUP($B203,[2]Sheet3!$G:$CZ,25,0)</f>
        <v>0</v>
      </c>
      <c r="AO203" s="14">
        <f>VLOOKUP($B203,[2]Sheet3!$G:$CZ,26,0)</f>
        <v>0</v>
      </c>
      <c r="AP203" s="14">
        <f>VLOOKUP($B203,[2]Sheet3!$G:$CZ,27,0)</f>
        <v>0</v>
      </c>
      <c r="AQ203" s="14">
        <f>VLOOKUP($B203,[2]Sheet3!$G:$CZ,28,0)</f>
        <v>0</v>
      </c>
      <c r="AR203" s="14">
        <f>VLOOKUP($B203,[2]Sheet3!$G:$CZ,29,0)</f>
        <v>0</v>
      </c>
      <c r="AS203" s="14">
        <f>VLOOKUP($B203,[2]Sheet3!$G:$CZ,30,0)</f>
        <v>0</v>
      </c>
      <c r="AT203" s="14">
        <f>VLOOKUP($B203,[2]Sheet3!$G:$CZ,31,0)</f>
        <v>0</v>
      </c>
      <c r="AU203" s="14">
        <f>VLOOKUP($B203,[2]Sheet3!$G:$CZ,32,0)</f>
        <v>0</v>
      </c>
      <c r="AV203" s="14">
        <f>VLOOKUP($B203,[2]Sheet3!$G:$CZ,33,0)</f>
        <v>0</v>
      </c>
      <c r="AW203" s="14">
        <f>VLOOKUP($B203,[2]Sheet3!$G:$CZ,34,0)</f>
        <v>0</v>
      </c>
      <c r="AX203" s="14">
        <f>VLOOKUP($B203,[2]Sheet3!$G:$CZ,35,0)</f>
        <v>0</v>
      </c>
      <c r="AY203" s="14">
        <f>VLOOKUP($B203,[2]Sheet3!$G:$CZ,36,0)</f>
        <v>0</v>
      </c>
      <c r="AZ203" s="14">
        <f>VLOOKUP($B203,[2]Sheet3!$G:$CZ,37,0)</f>
        <v>0</v>
      </c>
      <c r="BA203" s="14">
        <f>VLOOKUP($B203,[2]Sheet3!$G:$CZ,38,0)</f>
        <v>0</v>
      </c>
      <c r="BB203" s="14">
        <f>VLOOKUP($B203,[2]Sheet3!$G:$CZ,39,0)</f>
        <v>0</v>
      </c>
      <c r="BC203" s="14">
        <f>VLOOKUP($B203,[2]Sheet3!$G:$CZ,40,0)</f>
        <v>0</v>
      </c>
      <c r="BD203" s="14">
        <f>VLOOKUP($B203,[2]Sheet3!$G:$CZ,41,0)</f>
        <v>0</v>
      </c>
      <c r="BE203" s="14">
        <f>VLOOKUP($B203,[2]Sheet3!$G:$CZ,42,0)</f>
        <v>0</v>
      </c>
      <c r="BF203" s="14">
        <f>VLOOKUP($B203,[2]Sheet3!$G:$CZ,43,0)</f>
        <v>0</v>
      </c>
      <c r="BG203" s="14">
        <f>VLOOKUP($B203,[2]Sheet3!$G:$CZ,44,0)</f>
        <v>0</v>
      </c>
      <c r="BH203" s="14">
        <f>VLOOKUP($B203,[2]Sheet3!$G:$CZ,45,0)</f>
        <v>0</v>
      </c>
      <c r="BI203" s="14">
        <f>VLOOKUP($B203,[2]Sheet3!$G:$CZ,46,0)</f>
        <v>0</v>
      </c>
      <c r="BJ203" s="14">
        <f>VLOOKUP($B203,[2]Sheet3!$G:$CZ,47,0)</f>
        <v>0</v>
      </c>
      <c r="BK203" s="14">
        <f>VLOOKUP($B203,[2]Sheet3!$G:$CZ,48,0)</f>
        <v>0</v>
      </c>
      <c r="BL203" s="14">
        <f>VLOOKUP($B203,[2]Sheet3!$G:$CZ,49,0)</f>
        <v>0</v>
      </c>
      <c r="BM203" s="14">
        <f>VLOOKUP($B203,[2]Sheet3!$G:$CZ,50,0)</f>
        <v>0</v>
      </c>
      <c r="BN203" s="14">
        <f>VLOOKUP($B203,[2]Sheet3!$G:$CZ,51,0)</f>
        <v>0</v>
      </c>
      <c r="BO203" s="14">
        <f>VLOOKUP($B203,[2]Sheet3!$G:$CZ,52,0)</f>
        <v>0</v>
      </c>
      <c r="BP203" s="14">
        <f>VLOOKUP($B203,[2]Sheet3!$G:$CZ,53,0)</f>
        <v>0</v>
      </c>
      <c r="BQ203" s="14">
        <f>VLOOKUP($B203,[2]Sheet3!$G:$CZ,54,0)</f>
        <v>0</v>
      </c>
      <c r="BR203" s="14">
        <f>VLOOKUP($B203,[2]Sheet3!$G:$CZ,55,0)</f>
        <v>0</v>
      </c>
      <c r="BS203" s="14">
        <f>VLOOKUP($B203,[2]Sheet3!$G:$CZ,56,0)</f>
        <v>0</v>
      </c>
      <c r="BT203" s="14">
        <f>VLOOKUP($B203,[2]Sheet3!$G:$CZ,57,0)</f>
        <v>0</v>
      </c>
      <c r="BU203" s="14">
        <f>VLOOKUP($B203,[2]Sheet3!$G:$CZ,58,0)</f>
        <v>0</v>
      </c>
      <c r="BV203" s="14">
        <f>VLOOKUP($B203,[2]Sheet3!$G:$CZ,59,0)</f>
        <v>0</v>
      </c>
      <c r="BW203" s="14">
        <f>VLOOKUP($B203,[2]Sheet3!$G:$CZ,60,0)</f>
        <v>0</v>
      </c>
      <c r="BX203" s="14">
        <f>VLOOKUP($B203,[2]Sheet3!$G:$CZ,61,0)</f>
        <v>0</v>
      </c>
      <c r="BY203" s="14">
        <f>VLOOKUP($B203,[2]Sheet3!$G:$CZ,62,0)</f>
        <v>0</v>
      </c>
      <c r="BZ203" s="14">
        <f>VLOOKUP($B203,[2]Sheet3!$G:$CZ,63,0)</f>
        <v>0</v>
      </c>
      <c r="CA203" s="14">
        <f>VLOOKUP($B203,[2]Sheet3!$G:$CZ,64,0)</f>
        <v>0</v>
      </c>
      <c r="CB203" s="14">
        <f>VLOOKUP($B203,[2]Sheet3!$G:$CZ,65,0)</f>
        <v>0</v>
      </c>
      <c r="CC203" s="14">
        <f>VLOOKUP($B203,[2]Sheet3!$G:$CZ,66,0)</f>
        <v>0</v>
      </c>
      <c r="CD203" s="14">
        <f>VLOOKUP($B203,[2]Sheet3!$G:$CZ,67,0)</f>
        <v>0</v>
      </c>
      <c r="CE203" s="14">
        <f>VLOOKUP($B203,[2]Sheet3!$G:$CZ,68,0)</f>
        <v>0</v>
      </c>
      <c r="CF203" s="14">
        <f>VLOOKUP($B203,[2]Sheet3!$G:$CZ,69,0)</f>
        <v>0</v>
      </c>
      <c r="CG203" s="14">
        <f>VLOOKUP($B203,[2]Sheet3!$G:$CZ,70,0)</f>
        <v>0</v>
      </c>
      <c r="CH203" s="14">
        <f>VLOOKUP($B203,[2]Sheet3!$G:$CZ,71,0)</f>
        <v>0</v>
      </c>
      <c r="CI203" s="14">
        <f>VLOOKUP($B203,[2]Sheet3!$G:$CZ,72,0)</f>
        <v>0</v>
      </c>
      <c r="CJ203" s="14">
        <f>VLOOKUP($B203,[2]Sheet3!$G:$CZ,73,0)</f>
        <v>0</v>
      </c>
      <c r="CK203" s="14">
        <f>VLOOKUP($B203,[2]Sheet3!$G:$CZ,74,0)</f>
        <v>0</v>
      </c>
      <c r="CL203" s="14">
        <f>VLOOKUP($B203,[2]Sheet3!$G:$CZ,75,0)</f>
        <v>0</v>
      </c>
      <c r="CM203" s="14">
        <f>VLOOKUP($B203,[2]Sheet3!$G:$CZ,76,0)</f>
        <v>0</v>
      </c>
      <c r="CN203" s="14">
        <f>VLOOKUP($B203,[2]Sheet3!$G:$CZ,77,0)</f>
        <v>0</v>
      </c>
      <c r="CO203" s="14">
        <f>VLOOKUP($B203,[2]Sheet3!$G:$CZ,78,0)</f>
        <v>0</v>
      </c>
      <c r="CP203" s="14">
        <f>VLOOKUP($B203,[2]Sheet3!$G:$CZ,79,0)</f>
        <v>0</v>
      </c>
      <c r="CQ203" s="14">
        <f>VLOOKUP($B203,[2]Sheet3!$G:$CZ,80,0)</f>
        <v>0</v>
      </c>
      <c r="CR203" s="14">
        <f>VLOOKUP($B203,[2]Sheet3!$G:$CZ,81,0)</f>
        <v>0</v>
      </c>
      <c r="CS203" s="14">
        <f>VLOOKUP($B203,[2]Sheet3!$G:$CZ,82,0)</f>
        <v>0</v>
      </c>
      <c r="CT203" s="14">
        <f>VLOOKUP($B203,[2]Sheet3!$G:$CZ,83,0)</f>
        <v>0</v>
      </c>
      <c r="CU203" s="14">
        <f>VLOOKUP($B203,[2]Sheet3!$G:$CZ,84,0)</f>
        <v>0</v>
      </c>
      <c r="CV203" s="14">
        <f>VLOOKUP($B203,[2]Sheet3!$G:$CZ,85,0)</f>
        <v>0</v>
      </c>
      <c r="CW203" s="14">
        <f>VLOOKUP($B203,[2]Sheet3!$G:$CZ,86,0)</f>
        <v>0</v>
      </c>
      <c r="CX203" s="14">
        <f>VLOOKUP($B203,[2]Sheet3!$G:$CZ,87,0)</f>
        <v>0</v>
      </c>
      <c r="CY203" s="14">
        <f>VLOOKUP($B203,[2]Sheet3!$G:$CZ,88,0)</f>
        <v>0</v>
      </c>
      <c r="CZ203" s="14">
        <f>VLOOKUP($B203,[2]Sheet3!$G:$CZ,89,0)</f>
        <v>0</v>
      </c>
      <c r="DA203" s="14">
        <f>VLOOKUP($B203,[2]Sheet3!$G:$CZ,90,0)</f>
        <v>0</v>
      </c>
      <c r="DB203" s="14">
        <f>VLOOKUP($B203,[2]Sheet3!$G:$CZ,91,0)</f>
        <v>0</v>
      </c>
      <c r="DC203" s="14">
        <f>VLOOKUP($B203,[2]Sheet3!$G:$CZ,92,0)</f>
        <v>0</v>
      </c>
      <c r="DD203" s="14">
        <f>VLOOKUP($B203,[2]Sheet3!$G:$CZ,93,0)</f>
        <v>0</v>
      </c>
      <c r="DE203" s="14">
        <f>VLOOKUP($B203,[2]Sheet3!$G:$CZ,94,0)</f>
        <v>0</v>
      </c>
      <c r="DF203" s="14">
        <f>VLOOKUP($B203,[2]Sheet3!$G:$CZ,95,0)</f>
        <v>0</v>
      </c>
      <c r="DG203" s="14">
        <f>VLOOKUP($B203,[2]Sheet3!$G:$CZ,96,0)</f>
        <v>0</v>
      </c>
      <c r="DH203" s="14">
        <f>VLOOKUP($B203,[2]Sheet3!$G:$CZ,97,0)</f>
        <v>0</v>
      </c>
      <c r="DI203" s="14">
        <f>VLOOKUP($B203,[2]Sheet3!$G:$CZ,98,0)</f>
        <v>0</v>
      </c>
    </row>
    <row r="204" spans="1:113" x14ac:dyDescent="0.3">
      <c r="A204" s="9" t="str">
        <f t="shared" si="9"/>
        <v>W1R039</v>
      </c>
      <c r="B204" s="15" t="s">
        <v>1048</v>
      </c>
      <c r="C204" s="15" t="s">
        <v>1049</v>
      </c>
      <c r="F204" s="7" t="s">
        <v>15</v>
      </c>
      <c r="G204" s="12" t="s">
        <v>3699</v>
      </c>
      <c r="H204" s="12" t="str">
        <f>VLOOKUP($B204,[1]Sheet1!$A:$G,5,0)</f>
        <v>mahesh.more@redingtongroup.com</v>
      </c>
      <c r="I204" s="12" t="str">
        <f>VLOOKUP($B204,[1]Sheet1!$A:$G,7,0)</f>
        <v>rohan.vora@redingtongroup.com</v>
      </c>
      <c r="J204" s="12" t="s">
        <v>82</v>
      </c>
      <c r="K204" s="7"/>
      <c r="L204" s="7"/>
      <c r="M204" s="8"/>
      <c r="N204" s="7" t="str">
        <f t="shared" si="10"/>
        <v>mahesh.more@redingtongroup.com; rohan.vora@redingtongroup.com; nilesh.phirke@redingtongroup.com;christopher.joseph@redingtongroup.com</v>
      </c>
      <c r="O204" s="7" t="str">
        <f t="shared" si="11"/>
        <v>W1R039</v>
      </c>
      <c r="P204" s="8" t="s">
        <v>5215</v>
      </c>
      <c r="Q204" s="14">
        <f>VLOOKUP($B204,[2]Sheet3!$G:$CZ,2,0)</f>
        <v>2400309363</v>
      </c>
      <c r="R204" s="14">
        <f>VLOOKUP($B204,[2]Sheet3!$G:$CZ,3,0)</f>
        <v>2400306757</v>
      </c>
      <c r="S204" s="14">
        <f>VLOOKUP($B204,[2]Sheet3!$G:$CZ,4,0)</f>
        <v>2400306971</v>
      </c>
      <c r="T204" s="14">
        <f>VLOOKUP($B204,[2]Sheet3!$G:$CZ,5,0)</f>
        <v>2400309701</v>
      </c>
      <c r="U204" s="14">
        <f>VLOOKUP($B204,[2]Sheet3!$G:$CZ,6,0)</f>
        <v>2400309364</v>
      </c>
      <c r="V204" s="14">
        <f>VLOOKUP($B204,[2]Sheet3!$G:$CZ,7,0)</f>
        <v>0</v>
      </c>
      <c r="W204" s="14">
        <f>VLOOKUP($B204,[2]Sheet3!$G:$CZ,8,0)</f>
        <v>0</v>
      </c>
      <c r="X204" s="14">
        <f>VLOOKUP($B204,[2]Sheet3!$G:$CZ,9,0)</f>
        <v>0</v>
      </c>
      <c r="Y204" s="14">
        <f>VLOOKUP($B204,[2]Sheet3!$G:$CZ,10,0)</f>
        <v>0</v>
      </c>
      <c r="Z204" s="14">
        <f>VLOOKUP($B204,[2]Sheet3!$G:$CZ,11,0)</f>
        <v>0</v>
      </c>
      <c r="AA204" s="14">
        <f>VLOOKUP($B204,[2]Sheet3!$G:$CZ,12,0)</f>
        <v>0</v>
      </c>
      <c r="AB204" s="14">
        <f>VLOOKUP($B204,[2]Sheet3!$G:$CZ,13,0)</f>
        <v>0</v>
      </c>
      <c r="AC204" s="14">
        <f>VLOOKUP($B204,[2]Sheet3!$G:$CZ,14,0)</f>
        <v>0</v>
      </c>
      <c r="AD204" s="14">
        <f>VLOOKUP($B204,[2]Sheet3!$G:$CZ,15,0)</f>
        <v>0</v>
      </c>
      <c r="AE204" s="14">
        <f>VLOOKUP($B204,[2]Sheet3!$G:$CZ,16,0)</f>
        <v>0</v>
      </c>
      <c r="AF204" s="14">
        <f>VLOOKUP($B204,[2]Sheet3!$G:$CZ,17,0)</f>
        <v>0</v>
      </c>
      <c r="AG204" s="14">
        <f>VLOOKUP($B204,[2]Sheet3!$G:$CZ,18,0)</f>
        <v>0</v>
      </c>
      <c r="AH204" s="14">
        <f>VLOOKUP($B204,[2]Sheet3!$G:$CZ,19,0)</f>
        <v>0</v>
      </c>
      <c r="AI204" s="14">
        <f>VLOOKUP($B204,[2]Sheet3!$G:$CZ,20,0)</f>
        <v>0</v>
      </c>
      <c r="AJ204" s="14">
        <f>VLOOKUP($B204,[2]Sheet3!$G:$CZ,21,0)</f>
        <v>0</v>
      </c>
      <c r="AK204" s="14">
        <f>VLOOKUP($B204,[2]Sheet3!$G:$CZ,22,0)</f>
        <v>0</v>
      </c>
      <c r="AL204" s="14">
        <f>VLOOKUP($B204,[2]Sheet3!$G:$CZ,23,0)</f>
        <v>0</v>
      </c>
      <c r="AM204" s="14">
        <f>VLOOKUP($B204,[2]Sheet3!$G:$CZ,24,0)</f>
        <v>0</v>
      </c>
      <c r="AN204" s="14">
        <f>VLOOKUP($B204,[2]Sheet3!$G:$CZ,25,0)</f>
        <v>0</v>
      </c>
      <c r="AO204" s="14">
        <f>VLOOKUP($B204,[2]Sheet3!$G:$CZ,26,0)</f>
        <v>0</v>
      </c>
      <c r="AP204" s="14">
        <f>VLOOKUP($B204,[2]Sheet3!$G:$CZ,27,0)</f>
        <v>0</v>
      </c>
      <c r="AQ204" s="14">
        <f>VLOOKUP($B204,[2]Sheet3!$G:$CZ,28,0)</f>
        <v>0</v>
      </c>
      <c r="AR204" s="14">
        <f>VLOOKUP($B204,[2]Sheet3!$G:$CZ,29,0)</f>
        <v>0</v>
      </c>
      <c r="AS204" s="14">
        <f>VLOOKUP($B204,[2]Sheet3!$G:$CZ,30,0)</f>
        <v>0</v>
      </c>
      <c r="AT204" s="14">
        <f>VLOOKUP($B204,[2]Sheet3!$G:$CZ,31,0)</f>
        <v>0</v>
      </c>
      <c r="AU204" s="14">
        <f>VLOOKUP($B204,[2]Sheet3!$G:$CZ,32,0)</f>
        <v>0</v>
      </c>
      <c r="AV204" s="14">
        <f>VLOOKUP($B204,[2]Sheet3!$G:$CZ,33,0)</f>
        <v>0</v>
      </c>
      <c r="AW204" s="14">
        <f>VLOOKUP($B204,[2]Sheet3!$G:$CZ,34,0)</f>
        <v>0</v>
      </c>
      <c r="AX204" s="14">
        <f>VLOOKUP($B204,[2]Sheet3!$G:$CZ,35,0)</f>
        <v>0</v>
      </c>
      <c r="AY204" s="14">
        <f>VLOOKUP($B204,[2]Sheet3!$G:$CZ,36,0)</f>
        <v>0</v>
      </c>
      <c r="AZ204" s="14">
        <f>VLOOKUP($B204,[2]Sheet3!$G:$CZ,37,0)</f>
        <v>0</v>
      </c>
      <c r="BA204" s="14">
        <f>VLOOKUP($B204,[2]Sheet3!$G:$CZ,38,0)</f>
        <v>0</v>
      </c>
      <c r="BB204" s="14">
        <f>VLOOKUP($B204,[2]Sheet3!$G:$CZ,39,0)</f>
        <v>0</v>
      </c>
      <c r="BC204" s="14">
        <f>VLOOKUP($B204,[2]Sheet3!$G:$CZ,40,0)</f>
        <v>0</v>
      </c>
      <c r="BD204" s="14">
        <f>VLOOKUP($B204,[2]Sheet3!$G:$CZ,41,0)</f>
        <v>0</v>
      </c>
      <c r="BE204" s="14">
        <f>VLOOKUP($B204,[2]Sheet3!$G:$CZ,42,0)</f>
        <v>0</v>
      </c>
      <c r="BF204" s="14">
        <f>VLOOKUP($B204,[2]Sheet3!$G:$CZ,43,0)</f>
        <v>0</v>
      </c>
      <c r="BG204" s="14">
        <f>VLOOKUP($B204,[2]Sheet3!$G:$CZ,44,0)</f>
        <v>0</v>
      </c>
      <c r="BH204" s="14">
        <f>VLOOKUP($B204,[2]Sheet3!$G:$CZ,45,0)</f>
        <v>0</v>
      </c>
      <c r="BI204" s="14">
        <f>VLOOKUP($B204,[2]Sheet3!$G:$CZ,46,0)</f>
        <v>0</v>
      </c>
      <c r="BJ204" s="14">
        <f>VLOOKUP($B204,[2]Sheet3!$G:$CZ,47,0)</f>
        <v>0</v>
      </c>
      <c r="BK204" s="14">
        <f>VLOOKUP($B204,[2]Sheet3!$G:$CZ,48,0)</f>
        <v>0</v>
      </c>
      <c r="BL204" s="14">
        <f>VLOOKUP($B204,[2]Sheet3!$G:$CZ,49,0)</f>
        <v>0</v>
      </c>
      <c r="BM204" s="14">
        <f>VLOOKUP($B204,[2]Sheet3!$G:$CZ,50,0)</f>
        <v>0</v>
      </c>
      <c r="BN204" s="14">
        <f>VLOOKUP($B204,[2]Sheet3!$G:$CZ,51,0)</f>
        <v>0</v>
      </c>
      <c r="BO204" s="14">
        <f>VLOOKUP($B204,[2]Sheet3!$G:$CZ,52,0)</f>
        <v>0</v>
      </c>
      <c r="BP204" s="14">
        <f>VLOOKUP($B204,[2]Sheet3!$G:$CZ,53,0)</f>
        <v>0</v>
      </c>
      <c r="BQ204" s="14">
        <f>VLOOKUP($B204,[2]Sheet3!$G:$CZ,54,0)</f>
        <v>0</v>
      </c>
      <c r="BR204" s="14">
        <f>VLOOKUP($B204,[2]Sheet3!$G:$CZ,55,0)</f>
        <v>0</v>
      </c>
      <c r="BS204" s="14">
        <f>VLOOKUP($B204,[2]Sheet3!$G:$CZ,56,0)</f>
        <v>0</v>
      </c>
      <c r="BT204" s="14">
        <f>VLOOKUP($B204,[2]Sheet3!$G:$CZ,57,0)</f>
        <v>0</v>
      </c>
      <c r="BU204" s="14">
        <f>VLOOKUP($B204,[2]Sheet3!$G:$CZ,58,0)</f>
        <v>0</v>
      </c>
      <c r="BV204" s="14">
        <f>VLOOKUP($B204,[2]Sheet3!$G:$CZ,59,0)</f>
        <v>0</v>
      </c>
      <c r="BW204" s="14">
        <f>VLOOKUP($B204,[2]Sheet3!$G:$CZ,60,0)</f>
        <v>0</v>
      </c>
      <c r="BX204" s="14">
        <f>VLOOKUP($B204,[2]Sheet3!$G:$CZ,61,0)</f>
        <v>0</v>
      </c>
      <c r="BY204" s="14">
        <f>VLOOKUP($B204,[2]Sheet3!$G:$CZ,62,0)</f>
        <v>0</v>
      </c>
      <c r="BZ204" s="14">
        <f>VLOOKUP($B204,[2]Sheet3!$G:$CZ,63,0)</f>
        <v>0</v>
      </c>
      <c r="CA204" s="14">
        <f>VLOOKUP($B204,[2]Sheet3!$G:$CZ,64,0)</f>
        <v>0</v>
      </c>
      <c r="CB204" s="14">
        <f>VLOOKUP($B204,[2]Sheet3!$G:$CZ,65,0)</f>
        <v>0</v>
      </c>
      <c r="CC204" s="14">
        <f>VLOOKUP($B204,[2]Sheet3!$G:$CZ,66,0)</f>
        <v>0</v>
      </c>
      <c r="CD204" s="14">
        <f>VLOOKUP($B204,[2]Sheet3!$G:$CZ,67,0)</f>
        <v>0</v>
      </c>
      <c r="CE204" s="14">
        <f>VLOOKUP($B204,[2]Sheet3!$G:$CZ,68,0)</f>
        <v>0</v>
      </c>
      <c r="CF204" s="14">
        <f>VLOOKUP($B204,[2]Sheet3!$G:$CZ,69,0)</f>
        <v>0</v>
      </c>
      <c r="CG204" s="14">
        <f>VLOOKUP($B204,[2]Sheet3!$G:$CZ,70,0)</f>
        <v>0</v>
      </c>
      <c r="CH204" s="14">
        <f>VLOOKUP($B204,[2]Sheet3!$G:$CZ,71,0)</f>
        <v>0</v>
      </c>
      <c r="CI204" s="14">
        <f>VLOOKUP($B204,[2]Sheet3!$G:$CZ,72,0)</f>
        <v>0</v>
      </c>
      <c r="CJ204" s="14">
        <f>VLOOKUP($B204,[2]Sheet3!$G:$CZ,73,0)</f>
        <v>0</v>
      </c>
      <c r="CK204" s="14">
        <f>VLOOKUP($B204,[2]Sheet3!$G:$CZ,74,0)</f>
        <v>0</v>
      </c>
      <c r="CL204" s="14">
        <f>VLOOKUP($B204,[2]Sheet3!$G:$CZ,75,0)</f>
        <v>0</v>
      </c>
      <c r="CM204" s="14">
        <f>VLOOKUP($B204,[2]Sheet3!$G:$CZ,76,0)</f>
        <v>0</v>
      </c>
      <c r="CN204" s="14">
        <f>VLOOKUP($B204,[2]Sheet3!$G:$CZ,77,0)</f>
        <v>0</v>
      </c>
      <c r="CO204" s="14">
        <f>VLOOKUP($B204,[2]Sheet3!$G:$CZ,78,0)</f>
        <v>0</v>
      </c>
      <c r="CP204" s="14">
        <f>VLOOKUP($B204,[2]Sheet3!$G:$CZ,79,0)</f>
        <v>0</v>
      </c>
      <c r="CQ204" s="14">
        <f>VLOOKUP($B204,[2]Sheet3!$G:$CZ,80,0)</f>
        <v>0</v>
      </c>
      <c r="CR204" s="14">
        <f>VLOOKUP($B204,[2]Sheet3!$G:$CZ,81,0)</f>
        <v>0</v>
      </c>
      <c r="CS204" s="14">
        <f>VLOOKUP($B204,[2]Sheet3!$G:$CZ,82,0)</f>
        <v>0</v>
      </c>
      <c r="CT204" s="14">
        <f>VLOOKUP($B204,[2]Sheet3!$G:$CZ,83,0)</f>
        <v>0</v>
      </c>
      <c r="CU204" s="14">
        <f>VLOOKUP($B204,[2]Sheet3!$G:$CZ,84,0)</f>
        <v>0</v>
      </c>
      <c r="CV204" s="14">
        <f>VLOOKUP($B204,[2]Sheet3!$G:$CZ,85,0)</f>
        <v>0</v>
      </c>
      <c r="CW204" s="14">
        <f>VLOOKUP($B204,[2]Sheet3!$G:$CZ,86,0)</f>
        <v>0</v>
      </c>
      <c r="CX204" s="14">
        <f>VLOOKUP($B204,[2]Sheet3!$G:$CZ,87,0)</f>
        <v>0</v>
      </c>
      <c r="CY204" s="14">
        <f>VLOOKUP($B204,[2]Sheet3!$G:$CZ,88,0)</f>
        <v>0</v>
      </c>
      <c r="CZ204" s="14">
        <f>VLOOKUP($B204,[2]Sheet3!$G:$CZ,89,0)</f>
        <v>0</v>
      </c>
      <c r="DA204" s="14">
        <f>VLOOKUP($B204,[2]Sheet3!$G:$CZ,90,0)</f>
        <v>0</v>
      </c>
      <c r="DB204" s="14">
        <f>VLOOKUP($B204,[2]Sheet3!$G:$CZ,91,0)</f>
        <v>0</v>
      </c>
      <c r="DC204" s="14">
        <f>VLOOKUP($B204,[2]Sheet3!$G:$CZ,92,0)</f>
        <v>0</v>
      </c>
      <c r="DD204" s="14">
        <f>VLOOKUP($B204,[2]Sheet3!$G:$CZ,93,0)</f>
        <v>0</v>
      </c>
      <c r="DE204" s="14">
        <f>VLOOKUP($B204,[2]Sheet3!$G:$CZ,94,0)</f>
        <v>0</v>
      </c>
      <c r="DF204" s="14">
        <f>VLOOKUP($B204,[2]Sheet3!$G:$CZ,95,0)</f>
        <v>0</v>
      </c>
      <c r="DG204" s="14">
        <f>VLOOKUP($B204,[2]Sheet3!$G:$CZ,96,0)</f>
        <v>0</v>
      </c>
      <c r="DH204" s="14">
        <f>VLOOKUP($B204,[2]Sheet3!$G:$CZ,97,0)</f>
        <v>0</v>
      </c>
      <c r="DI204" s="14">
        <f>VLOOKUP($B204,[2]Sheet3!$G:$CZ,98,0)</f>
        <v>0</v>
      </c>
    </row>
    <row r="205" spans="1:113" x14ac:dyDescent="0.3">
      <c r="A205" s="9" t="str">
        <f t="shared" si="9"/>
        <v>W73085</v>
      </c>
      <c r="B205" s="15" t="s">
        <v>509</v>
      </c>
      <c r="C205" s="15" t="s">
        <v>510</v>
      </c>
      <c r="F205" s="7" t="s">
        <v>15</v>
      </c>
      <c r="G205" s="12" t="s">
        <v>3700</v>
      </c>
      <c r="H205" s="12" t="str">
        <f>VLOOKUP($B205,[1]Sheet1!$A:$G,5,0)</f>
        <v>malam.meena@redingtongroup.com</v>
      </c>
      <c r="I205" s="12" t="str">
        <f>VLOOKUP($B205,[1]Sheet1!$A:$G,7,0)</f>
        <v>dilip.vishwa@redingtongroup.com</v>
      </c>
      <c r="J205" s="12" t="s">
        <v>82</v>
      </c>
      <c r="K205" s="7"/>
      <c r="L205" s="7"/>
      <c r="M205" s="8"/>
      <c r="N205" s="7" t="str">
        <f t="shared" si="10"/>
        <v>malam.meena@redingtongroup.com; dilip.vishwa@redingtongroup.com; nilesh.phirke@redingtongroup.com;christopher.joseph@redingtongroup.com</v>
      </c>
      <c r="O205" s="7" t="str">
        <f t="shared" si="11"/>
        <v>W73085</v>
      </c>
      <c r="P205" s="8" t="s">
        <v>5215</v>
      </c>
      <c r="Q205" s="14">
        <f>VLOOKUP($B205,[2]Sheet3!$G:$CZ,2,0)</f>
        <v>2400303944</v>
      </c>
      <c r="R205" s="14">
        <f>VLOOKUP($B205,[2]Sheet3!$G:$CZ,3,0)</f>
        <v>2400303946</v>
      </c>
      <c r="S205" s="14">
        <f>VLOOKUP($B205,[2]Sheet3!$G:$CZ,4,0)</f>
        <v>2400309107</v>
      </c>
      <c r="T205" s="14">
        <f>VLOOKUP($B205,[2]Sheet3!$G:$CZ,5,0)</f>
        <v>2400303940</v>
      </c>
      <c r="U205" s="14">
        <f>VLOOKUP($B205,[2]Sheet3!$G:$CZ,6,0)</f>
        <v>2400303826</v>
      </c>
      <c r="V205" s="14">
        <f>VLOOKUP($B205,[2]Sheet3!$G:$CZ,7,0)</f>
        <v>2400303942</v>
      </c>
      <c r="W205" s="14">
        <f>VLOOKUP($B205,[2]Sheet3!$G:$CZ,8,0)</f>
        <v>2400306629</v>
      </c>
      <c r="X205" s="14">
        <f>VLOOKUP($B205,[2]Sheet3!$G:$CZ,9,0)</f>
        <v>2400303950</v>
      </c>
      <c r="Y205" s="14">
        <f>VLOOKUP($B205,[2]Sheet3!$G:$CZ,10,0)</f>
        <v>2400304159</v>
      </c>
      <c r="Z205" s="14">
        <f>VLOOKUP($B205,[2]Sheet3!$G:$CZ,11,0)</f>
        <v>2400303828</v>
      </c>
      <c r="AA205" s="14">
        <f>VLOOKUP($B205,[2]Sheet3!$G:$CZ,12,0)</f>
        <v>0</v>
      </c>
      <c r="AB205" s="14">
        <f>VLOOKUP($B205,[2]Sheet3!$G:$CZ,13,0)</f>
        <v>0</v>
      </c>
      <c r="AC205" s="14">
        <f>VLOOKUP($B205,[2]Sheet3!$G:$CZ,14,0)</f>
        <v>0</v>
      </c>
      <c r="AD205" s="14">
        <f>VLOOKUP($B205,[2]Sheet3!$G:$CZ,15,0)</f>
        <v>0</v>
      </c>
      <c r="AE205" s="14">
        <f>VLOOKUP($B205,[2]Sheet3!$G:$CZ,16,0)</f>
        <v>0</v>
      </c>
      <c r="AF205" s="14">
        <f>VLOOKUP($B205,[2]Sheet3!$G:$CZ,17,0)</f>
        <v>0</v>
      </c>
      <c r="AG205" s="14">
        <f>VLOOKUP($B205,[2]Sheet3!$G:$CZ,18,0)</f>
        <v>0</v>
      </c>
      <c r="AH205" s="14">
        <f>VLOOKUP($B205,[2]Sheet3!$G:$CZ,19,0)</f>
        <v>0</v>
      </c>
      <c r="AI205" s="14">
        <f>VLOOKUP($B205,[2]Sheet3!$G:$CZ,20,0)</f>
        <v>0</v>
      </c>
      <c r="AJ205" s="14">
        <f>VLOOKUP($B205,[2]Sheet3!$G:$CZ,21,0)</f>
        <v>0</v>
      </c>
      <c r="AK205" s="14">
        <f>VLOOKUP($B205,[2]Sheet3!$G:$CZ,22,0)</f>
        <v>0</v>
      </c>
      <c r="AL205" s="14">
        <f>VLOOKUP($B205,[2]Sheet3!$G:$CZ,23,0)</f>
        <v>0</v>
      </c>
      <c r="AM205" s="14">
        <f>VLOOKUP($B205,[2]Sheet3!$G:$CZ,24,0)</f>
        <v>0</v>
      </c>
      <c r="AN205" s="14">
        <f>VLOOKUP($B205,[2]Sheet3!$G:$CZ,25,0)</f>
        <v>0</v>
      </c>
      <c r="AO205" s="14">
        <f>VLOOKUP($B205,[2]Sheet3!$G:$CZ,26,0)</f>
        <v>0</v>
      </c>
      <c r="AP205" s="14">
        <f>VLOOKUP($B205,[2]Sheet3!$G:$CZ,27,0)</f>
        <v>0</v>
      </c>
      <c r="AQ205" s="14">
        <f>VLOOKUP($B205,[2]Sheet3!$G:$CZ,28,0)</f>
        <v>0</v>
      </c>
      <c r="AR205" s="14">
        <f>VLOOKUP($B205,[2]Sheet3!$G:$CZ,29,0)</f>
        <v>0</v>
      </c>
      <c r="AS205" s="14">
        <f>VLOOKUP($B205,[2]Sheet3!$G:$CZ,30,0)</f>
        <v>0</v>
      </c>
      <c r="AT205" s="14">
        <f>VLOOKUP($B205,[2]Sheet3!$G:$CZ,31,0)</f>
        <v>0</v>
      </c>
      <c r="AU205" s="14">
        <f>VLOOKUP($B205,[2]Sheet3!$G:$CZ,32,0)</f>
        <v>0</v>
      </c>
      <c r="AV205" s="14">
        <f>VLOOKUP($B205,[2]Sheet3!$G:$CZ,33,0)</f>
        <v>0</v>
      </c>
      <c r="AW205" s="14">
        <f>VLOOKUP($B205,[2]Sheet3!$G:$CZ,34,0)</f>
        <v>0</v>
      </c>
      <c r="AX205" s="14">
        <f>VLOOKUP($B205,[2]Sheet3!$G:$CZ,35,0)</f>
        <v>0</v>
      </c>
      <c r="AY205" s="14">
        <f>VLOOKUP($B205,[2]Sheet3!$G:$CZ,36,0)</f>
        <v>0</v>
      </c>
      <c r="AZ205" s="14">
        <f>VLOOKUP($B205,[2]Sheet3!$G:$CZ,37,0)</f>
        <v>0</v>
      </c>
      <c r="BA205" s="14">
        <f>VLOOKUP($B205,[2]Sheet3!$G:$CZ,38,0)</f>
        <v>0</v>
      </c>
      <c r="BB205" s="14">
        <f>VLOOKUP($B205,[2]Sheet3!$G:$CZ,39,0)</f>
        <v>0</v>
      </c>
      <c r="BC205" s="14">
        <f>VLOOKUP($B205,[2]Sheet3!$G:$CZ,40,0)</f>
        <v>0</v>
      </c>
      <c r="BD205" s="14">
        <f>VLOOKUP($B205,[2]Sheet3!$G:$CZ,41,0)</f>
        <v>0</v>
      </c>
      <c r="BE205" s="14">
        <f>VLOOKUP($B205,[2]Sheet3!$G:$CZ,42,0)</f>
        <v>0</v>
      </c>
      <c r="BF205" s="14">
        <f>VLOOKUP($B205,[2]Sheet3!$G:$CZ,43,0)</f>
        <v>0</v>
      </c>
      <c r="BG205" s="14">
        <f>VLOOKUP($B205,[2]Sheet3!$G:$CZ,44,0)</f>
        <v>0</v>
      </c>
      <c r="BH205" s="14">
        <f>VLOOKUP($B205,[2]Sheet3!$G:$CZ,45,0)</f>
        <v>0</v>
      </c>
      <c r="BI205" s="14">
        <f>VLOOKUP($B205,[2]Sheet3!$G:$CZ,46,0)</f>
        <v>0</v>
      </c>
      <c r="BJ205" s="14">
        <f>VLOOKUP($B205,[2]Sheet3!$G:$CZ,47,0)</f>
        <v>0</v>
      </c>
      <c r="BK205" s="14">
        <f>VLOOKUP($B205,[2]Sheet3!$G:$CZ,48,0)</f>
        <v>0</v>
      </c>
      <c r="BL205" s="14">
        <f>VLOOKUP($B205,[2]Sheet3!$G:$CZ,49,0)</f>
        <v>0</v>
      </c>
      <c r="BM205" s="14">
        <f>VLOOKUP($B205,[2]Sheet3!$G:$CZ,50,0)</f>
        <v>0</v>
      </c>
      <c r="BN205" s="14">
        <f>VLOOKUP($B205,[2]Sheet3!$G:$CZ,51,0)</f>
        <v>0</v>
      </c>
      <c r="BO205" s="14">
        <f>VLOOKUP($B205,[2]Sheet3!$G:$CZ,52,0)</f>
        <v>0</v>
      </c>
      <c r="BP205" s="14">
        <f>VLOOKUP($B205,[2]Sheet3!$G:$CZ,53,0)</f>
        <v>0</v>
      </c>
      <c r="BQ205" s="14">
        <f>VLOOKUP($B205,[2]Sheet3!$G:$CZ,54,0)</f>
        <v>0</v>
      </c>
      <c r="BR205" s="14">
        <f>VLOOKUP($B205,[2]Sheet3!$G:$CZ,55,0)</f>
        <v>0</v>
      </c>
      <c r="BS205" s="14">
        <f>VLOOKUP($B205,[2]Sheet3!$G:$CZ,56,0)</f>
        <v>0</v>
      </c>
      <c r="BT205" s="14">
        <f>VLOOKUP($B205,[2]Sheet3!$G:$CZ,57,0)</f>
        <v>0</v>
      </c>
      <c r="BU205" s="14">
        <f>VLOOKUP($B205,[2]Sheet3!$G:$CZ,58,0)</f>
        <v>0</v>
      </c>
      <c r="BV205" s="14">
        <f>VLOOKUP($B205,[2]Sheet3!$G:$CZ,59,0)</f>
        <v>0</v>
      </c>
      <c r="BW205" s="14">
        <f>VLOOKUP($B205,[2]Sheet3!$G:$CZ,60,0)</f>
        <v>0</v>
      </c>
      <c r="BX205" s="14">
        <f>VLOOKUP($B205,[2]Sheet3!$G:$CZ,61,0)</f>
        <v>0</v>
      </c>
      <c r="BY205" s="14">
        <f>VLOOKUP($B205,[2]Sheet3!$G:$CZ,62,0)</f>
        <v>0</v>
      </c>
      <c r="BZ205" s="14">
        <f>VLOOKUP($B205,[2]Sheet3!$G:$CZ,63,0)</f>
        <v>0</v>
      </c>
      <c r="CA205" s="14">
        <f>VLOOKUP($B205,[2]Sheet3!$G:$CZ,64,0)</f>
        <v>0</v>
      </c>
      <c r="CB205" s="14">
        <f>VLOOKUP($B205,[2]Sheet3!$G:$CZ,65,0)</f>
        <v>0</v>
      </c>
      <c r="CC205" s="14">
        <f>VLOOKUP($B205,[2]Sheet3!$G:$CZ,66,0)</f>
        <v>0</v>
      </c>
      <c r="CD205" s="14">
        <f>VLOOKUP($B205,[2]Sheet3!$G:$CZ,67,0)</f>
        <v>0</v>
      </c>
      <c r="CE205" s="14">
        <f>VLOOKUP($B205,[2]Sheet3!$G:$CZ,68,0)</f>
        <v>0</v>
      </c>
      <c r="CF205" s="14">
        <f>VLOOKUP($B205,[2]Sheet3!$G:$CZ,69,0)</f>
        <v>0</v>
      </c>
      <c r="CG205" s="14">
        <f>VLOOKUP($B205,[2]Sheet3!$G:$CZ,70,0)</f>
        <v>0</v>
      </c>
      <c r="CH205" s="14">
        <f>VLOOKUP($B205,[2]Sheet3!$G:$CZ,71,0)</f>
        <v>0</v>
      </c>
      <c r="CI205" s="14">
        <f>VLOOKUP($B205,[2]Sheet3!$G:$CZ,72,0)</f>
        <v>0</v>
      </c>
      <c r="CJ205" s="14">
        <f>VLOOKUP($B205,[2]Sheet3!$G:$CZ,73,0)</f>
        <v>0</v>
      </c>
      <c r="CK205" s="14">
        <f>VLOOKUP($B205,[2]Sheet3!$G:$CZ,74,0)</f>
        <v>0</v>
      </c>
      <c r="CL205" s="14">
        <f>VLOOKUP($B205,[2]Sheet3!$G:$CZ,75,0)</f>
        <v>0</v>
      </c>
      <c r="CM205" s="14">
        <f>VLOOKUP($B205,[2]Sheet3!$G:$CZ,76,0)</f>
        <v>0</v>
      </c>
      <c r="CN205" s="14">
        <f>VLOOKUP($B205,[2]Sheet3!$G:$CZ,77,0)</f>
        <v>0</v>
      </c>
      <c r="CO205" s="14">
        <f>VLOOKUP($B205,[2]Sheet3!$G:$CZ,78,0)</f>
        <v>0</v>
      </c>
      <c r="CP205" s="14">
        <f>VLOOKUP($B205,[2]Sheet3!$G:$CZ,79,0)</f>
        <v>0</v>
      </c>
      <c r="CQ205" s="14">
        <f>VLOOKUP($B205,[2]Sheet3!$G:$CZ,80,0)</f>
        <v>0</v>
      </c>
      <c r="CR205" s="14">
        <f>VLOOKUP($B205,[2]Sheet3!$G:$CZ,81,0)</f>
        <v>0</v>
      </c>
      <c r="CS205" s="14">
        <f>VLOOKUP($B205,[2]Sheet3!$G:$CZ,82,0)</f>
        <v>0</v>
      </c>
      <c r="CT205" s="14">
        <f>VLOOKUP($B205,[2]Sheet3!$G:$CZ,83,0)</f>
        <v>0</v>
      </c>
      <c r="CU205" s="14">
        <f>VLOOKUP($B205,[2]Sheet3!$G:$CZ,84,0)</f>
        <v>0</v>
      </c>
      <c r="CV205" s="14">
        <f>VLOOKUP($B205,[2]Sheet3!$G:$CZ,85,0)</f>
        <v>0</v>
      </c>
      <c r="CW205" s="14">
        <f>VLOOKUP($B205,[2]Sheet3!$G:$CZ,86,0)</f>
        <v>0</v>
      </c>
      <c r="CX205" s="14">
        <f>VLOOKUP($B205,[2]Sheet3!$G:$CZ,87,0)</f>
        <v>0</v>
      </c>
      <c r="CY205" s="14">
        <f>VLOOKUP($B205,[2]Sheet3!$G:$CZ,88,0)</f>
        <v>0</v>
      </c>
      <c r="CZ205" s="14">
        <f>VLOOKUP($B205,[2]Sheet3!$G:$CZ,89,0)</f>
        <v>0</v>
      </c>
      <c r="DA205" s="14">
        <f>VLOOKUP($B205,[2]Sheet3!$G:$CZ,90,0)</f>
        <v>0</v>
      </c>
      <c r="DB205" s="14">
        <f>VLOOKUP($B205,[2]Sheet3!$G:$CZ,91,0)</f>
        <v>0</v>
      </c>
      <c r="DC205" s="14">
        <f>VLOOKUP($B205,[2]Sheet3!$G:$CZ,92,0)</f>
        <v>0</v>
      </c>
      <c r="DD205" s="14">
        <f>VLOOKUP($B205,[2]Sheet3!$G:$CZ,93,0)</f>
        <v>0</v>
      </c>
      <c r="DE205" s="14">
        <f>VLOOKUP($B205,[2]Sheet3!$G:$CZ,94,0)</f>
        <v>0</v>
      </c>
      <c r="DF205" s="14">
        <f>VLOOKUP($B205,[2]Sheet3!$G:$CZ,95,0)</f>
        <v>0</v>
      </c>
      <c r="DG205" s="14">
        <f>VLOOKUP($B205,[2]Sheet3!$G:$CZ,96,0)</f>
        <v>0</v>
      </c>
      <c r="DH205" s="14">
        <f>VLOOKUP($B205,[2]Sheet3!$G:$CZ,97,0)</f>
        <v>0</v>
      </c>
      <c r="DI205" s="14">
        <f>VLOOKUP($B205,[2]Sheet3!$G:$CZ,98,0)</f>
        <v>0</v>
      </c>
    </row>
    <row r="206" spans="1:113" x14ac:dyDescent="0.3">
      <c r="A206" s="9" t="str">
        <f t="shared" si="9"/>
        <v>NB3031</v>
      </c>
      <c r="B206" s="15" t="s">
        <v>292</v>
      </c>
      <c r="C206" s="15" t="s">
        <v>293</v>
      </c>
      <c r="F206" s="7" t="s">
        <v>15</v>
      </c>
      <c r="G206" s="12" t="s">
        <v>3701</v>
      </c>
      <c r="H206" s="12" t="str">
        <f>VLOOKUP($B206,[1]Sheet1!$A:$G,5,0)</f>
        <v>himanshu.anand@redingtongroup.com</v>
      </c>
      <c r="I206" s="12" t="str">
        <f>VLOOKUP($B206,[1]Sheet1!$A:$G,7,0)</f>
        <v>jitender.chopra@redingtongroup.com</v>
      </c>
      <c r="J206" s="12" t="s">
        <v>82</v>
      </c>
      <c r="K206" s="7"/>
      <c r="L206" s="7"/>
      <c r="M206" s="8"/>
      <c r="N206" s="7" t="str">
        <f t="shared" si="10"/>
        <v>himanshu.anand@redingtongroup.com; jitender.chopra@redingtongroup.com; nilesh.phirke@redingtongroup.com;christopher.joseph@redingtongroup.com</v>
      </c>
      <c r="O206" s="7" t="str">
        <f t="shared" si="11"/>
        <v>NB3031</v>
      </c>
      <c r="P206" s="8" t="s">
        <v>5215</v>
      </c>
      <c r="Q206" s="14">
        <f>VLOOKUP($B206,[2]Sheet3!$G:$CZ,2,0)</f>
        <v>2400308857</v>
      </c>
      <c r="R206" s="14">
        <f>VLOOKUP($B206,[2]Sheet3!$G:$CZ,3,0)</f>
        <v>2400303119</v>
      </c>
      <c r="S206" s="14">
        <f>VLOOKUP($B206,[2]Sheet3!$G:$CZ,4,0)</f>
        <v>2400300642</v>
      </c>
      <c r="T206" s="14">
        <f>VLOOKUP($B206,[2]Sheet3!$G:$CZ,5,0)</f>
        <v>2400300639</v>
      </c>
      <c r="U206" s="14">
        <f>VLOOKUP($B206,[2]Sheet3!$G:$CZ,6,0)</f>
        <v>0</v>
      </c>
      <c r="V206" s="14">
        <f>VLOOKUP($B206,[2]Sheet3!$G:$CZ,7,0)</f>
        <v>0</v>
      </c>
      <c r="W206" s="14">
        <f>VLOOKUP($B206,[2]Sheet3!$G:$CZ,8,0)</f>
        <v>0</v>
      </c>
      <c r="X206" s="14">
        <f>VLOOKUP($B206,[2]Sheet3!$G:$CZ,9,0)</f>
        <v>0</v>
      </c>
      <c r="Y206" s="14">
        <f>VLOOKUP($B206,[2]Sheet3!$G:$CZ,10,0)</f>
        <v>0</v>
      </c>
      <c r="Z206" s="14">
        <f>VLOOKUP($B206,[2]Sheet3!$G:$CZ,11,0)</f>
        <v>0</v>
      </c>
      <c r="AA206" s="14">
        <f>VLOOKUP($B206,[2]Sheet3!$G:$CZ,12,0)</f>
        <v>0</v>
      </c>
      <c r="AB206" s="14">
        <f>VLOOKUP($B206,[2]Sheet3!$G:$CZ,13,0)</f>
        <v>0</v>
      </c>
      <c r="AC206" s="14">
        <f>VLOOKUP($B206,[2]Sheet3!$G:$CZ,14,0)</f>
        <v>0</v>
      </c>
      <c r="AD206" s="14">
        <f>VLOOKUP($B206,[2]Sheet3!$G:$CZ,15,0)</f>
        <v>0</v>
      </c>
      <c r="AE206" s="14">
        <f>VLOOKUP($B206,[2]Sheet3!$G:$CZ,16,0)</f>
        <v>0</v>
      </c>
      <c r="AF206" s="14">
        <f>VLOOKUP($B206,[2]Sheet3!$G:$CZ,17,0)</f>
        <v>0</v>
      </c>
      <c r="AG206" s="14">
        <f>VLOOKUP($B206,[2]Sheet3!$G:$CZ,18,0)</f>
        <v>0</v>
      </c>
      <c r="AH206" s="14">
        <f>VLOOKUP($B206,[2]Sheet3!$G:$CZ,19,0)</f>
        <v>0</v>
      </c>
      <c r="AI206" s="14">
        <f>VLOOKUP($B206,[2]Sheet3!$G:$CZ,20,0)</f>
        <v>0</v>
      </c>
      <c r="AJ206" s="14">
        <f>VLOOKUP($B206,[2]Sheet3!$G:$CZ,21,0)</f>
        <v>0</v>
      </c>
      <c r="AK206" s="14">
        <f>VLOOKUP($B206,[2]Sheet3!$G:$CZ,22,0)</f>
        <v>0</v>
      </c>
      <c r="AL206" s="14">
        <f>VLOOKUP($B206,[2]Sheet3!$G:$CZ,23,0)</f>
        <v>0</v>
      </c>
      <c r="AM206" s="14">
        <f>VLOOKUP($B206,[2]Sheet3!$G:$CZ,24,0)</f>
        <v>0</v>
      </c>
      <c r="AN206" s="14">
        <f>VLOOKUP($B206,[2]Sheet3!$G:$CZ,25,0)</f>
        <v>0</v>
      </c>
      <c r="AO206" s="14">
        <f>VLOOKUP($B206,[2]Sheet3!$G:$CZ,26,0)</f>
        <v>0</v>
      </c>
      <c r="AP206" s="14">
        <f>VLOOKUP($B206,[2]Sheet3!$G:$CZ,27,0)</f>
        <v>0</v>
      </c>
      <c r="AQ206" s="14">
        <f>VLOOKUP($B206,[2]Sheet3!$G:$CZ,28,0)</f>
        <v>0</v>
      </c>
      <c r="AR206" s="14">
        <f>VLOOKUP($B206,[2]Sheet3!$G:$CZ,29,0)</f>
        <v>0</v>
      </c>
      <c r="AS206" s="14">
        <f>VLOOKUP($B206,[2]Sheet3!$G:$CZ,30,0)</f>
        <v>0</v>
      </c>
      <c r="AT206" s="14">
        <f>VLOOKUP($B206,[2]Sheet3!$G:$CZ,31,0)</f>
        <v>0</v>
      </c>
      <c r="AU206" s="14">
        <f>VLOOKUP($B206,[2]Sheet3!$G:$CZ,32,0)</f>
        <v>0</v>
      </c>
      <c r="AV206" s="14">
        <f>VLOOKUP($B206,[2]Sheet3!$G:$CZ,33,0)</f>
        <v>0</v>
      </c>
      <c r="AW206" s="14">
        <f>VLOOKUP($B206,[2]Sheet3!$G:$CZ,34,0)</f>
        <v>0</v>
      </c>
      <c r="AX206" s="14">
        <f>VLOOKUP($B206,[2]Sheet3!$G:$CZ,35,0)</f>
        <v>0</v>
      </c>
      <c r="AY206" s="14">
        <f>VLOOKUP($B206,[2]Sheet3!$G:$CZ,36,0)</f>
        <v>0</v>
      </c>
      <c r="AZ206" s="14">
        <f>VLOOKUP($B206,[2]Sheet3!$G:$CZ,37,0)</f>
        <v>0</v>
      </c>
      <c r="BA206" s="14">
        <f>VLOOKUP($B206,[2]Sheet3!$G:$CZ,38,0)</f>
        <v>0</v>
      </c>
      <c r="BB206" s="14">
        <f>VLOOKUP($B206,[2]Sheet3!$G:$CZ,39,0)</f>
        <v>0</v>
      </c>
      <c r="BC206" s="14">
        <f>VLOOKUP($B206,[2]Sheet3!$G:$CZ,40,0)</f>
        <v>0</v>
      </c>
      <c r="BD206" s="14">
        <f>VLOOKUP($B206,[2]Sheet3!$G:$CZ,41,0)</f>
        <v>0</v>
      </c>
      <c r="BE206" s="14">
        <f>VLOOKUP($B206,[2]Sheet3!$G:$CZ,42,0)</f>
        <v>0</v>
      </c>
      <c r="BF206" s="14">
        <f>VLOOKUP($B206,[2]Sheet3!$G:$CZ,43,0)</f>
        <v>0</v>
      </c>
      <c r="BG206" s="14">
        <f>VLOOKUP($B206,[2]Sheet3!$G:$CZ,44,0)</f>
        <v>0</v>
      </c>
      <c r="BH206" s="14">
        <f>VLOOKUP($B206,[2]Sheet3!$G:$CZ,45,0)</f>
        <v>0</v>
      </c>
      <c r="BI206" s="14">
        <f>VLOOKUP($B206,[2]Sheet3!$G:$CZ,46,0)</f>
        <v>0</v>
      </c>
      <c r="BJ206" s="14">
        <f>VLOOKUP($B206,[2]Sheet3!$G:$CZ,47,0)</f>
        <v>0</v>
      </c>
      <c r="BK206" s="14">
        <f>VLOOKUP($B206,[2]Sheet3!$G:$CZ,48,0)</f>
        <v>0</v>
      </c>
      <c r="BL206" s="14">
        <f>VLOOKUP($B206,[2]Sheet3!$G:$CZ,49,0)</f>
        <v>0</v>
      </c>
      <c r="BM206" s="14">
        <f>VLOOKUP($B206,[2]Sheet3!$G:$CZ,50,0)</f>
        <v>0</v>
      </c>
      <c r="BN206" s="14">
        <f>VLOOKUP($B206,[2]Sheet3!$G:$CZ,51,0)</f>
        <v>0</v>
      </c>
      <c r="BO206" s="14">
        <f>VLOOKUP($B206,[2]Sheet3!$G:$CZ,52,0)</f>
        <v>0</v>
      </c>
      <c r="BP206" s="14">
        <f>VLOOKUP($B206,[2]Sheet3!$G:$CZ,53,0)</f>
        <v>0</v>
      </c>
      <c r="BQ206" s="14">
        <f>VLOOKUP($B206,[2]Sheet3!$G:$CZ,54,0)</f>
        <v>0</v>
      </c>
      <c r="BR206" s="14">
        <f>VLOOKUP($B206,[2]Sheet3!$G:$CZ,55,0)</f>
        <v>0</v>
      </c>
      <c r="BS206" s="14">
        <f>VLOOKUP($B206,[2]Sheet3!$G:$CZ,56,0)</f>
        <v>0</v>
      </c>
      <c r="BT206" s="14">
        <f>VLOOKUP($B206,[2]Sheet3!$G:$CZ,57,0)</f>
        <v>0</v>
      </c>
      <c r="BU206" s="14">
        <f>VLOOKUP($B206,[2]Sheet3!$G:$CZ,58,0)</f>
        <v>0</v>
      </c>
      <c r="BV206" s="14">
        <f>VLOOKUP($B206,[2]Sheet3!$G:$CZ,59,0)</f>
        <v>0</v>
      </c>
      <c r="BW206" s="14">
        <f>VLOOKUP($B206,[2]Sheet3!$G:$CZ,60,0)</f>
        <v>0</v>
      </c>
      <c r="BX206" s="14">
        <f>VLOOKUP($B206,[2]Sheet3!$G:$CZ,61,0)</f>
        <v>0</v>
      </c>
      <c r="BY206" s="14">
        <f>VLOOKUP($B206,[2]Sheet3!$G:$CZ,62,0)</f>
        <v>0</v>
      </c>
      <c r="BZ206" s="14">
        <f>VLOOKUP($B206,[2]Sheet3!$G:$CZ,63,0)</f>
        <v>0</v>
      </c>
      <c r="CA206" s="14">
        <f>VLOOKUP($B206,[2]Sheet3!$G:$CZ,64,0)</f>
        <v>0</v>
      </c>
      <c r="CB206" s="14">
        <f>VLOOKUP($B206,[2]Sheet3!$G:$CZ,65,0)</f>
        <v>0</v>
      </c>
      <c r="CC206" s="14">
        <f>VLOOKUP($B206,[2]Sheet3!$G:$CZ,66,0)</f>
        <v>0</v>
      </c>
      <c r="CD206" s="14">
        <f>VLOOKUP($B206,[2]Sheet3!$G:$CZ,67,0)</f>
        <v>0</v>
      </c>
      <c r="CE206" s="14">
        <f>VLOOKUP($B206,[2]Sheet3!$G:$CZ,68,0)</f>
        <v>0</v>
      </c>
      <c r="CF206" s="14">
        <f>VLOOKUP($B206,[2]Sheet3!$G:$CZ,69,0)</f>
        <v>0</v>
      </c>
      <c r="CG206" s="14">
        <f>VLOOKUP($B206,[2]Sheet3!$G:$CZ,70,0)</f>
        <v>0</v>
      </c>
      <c r="CH206" s="14">
        <f>VLOOKUP($B206,[2]Sheet3!$G:$CZ,71,0)</f>
        <v>0</v>
      </c>
      <c r="CI206" s="14">
        <f>VLOOKUP($B206,[2]Sheet3!$G:$CZ,72,0)</f>
        <v>0</v>
      </c>
      <c r="CJ206" s="14">
        <f>VLOOKUP($B206,[2]Sheet3!$G:$CZ,73,0)</f>
        <v>0</v>
      </c>
      <c r="CK206" s="14">
        <f>VLOOKUP($B206,[2]Sheet3!$G:$CZ,74,0)</f>
        <v>0</v>
      </c>
      <c r="CL206" s="14">
        <f>VLOOKUP($B206,[2]Sheet3!$G:$CZ,75,0)</f>
        <v>0</v>
      </c>
      <c r="CM206" s="14">
        <f>VLOOKUP($B206,[2]Sheet3!$G:$CZ,76,0)</f>
        <v>0</v>
      </c>
      <c r="CN206" s="14">
        <f>VLOOKUP($B206,[2]Sheet3!$G:$CZ,77,0)</f>
        <v>0</v>
      </c>
      <c r="CO206" s="14">
        <f>VLOOKUP($B206,[2]Sheet3!$G:$CZ,78,0)</f>
        <v>0</v>
      </c>
      <c r="CP206" s="14">
        <f>VLOOKUP($B206,[2]Sheet3!$G:$CZ,79,0)</f>
        <v>0</v>
      </c>
      <c r="CQ206" s="14">
        <f>VLOOKUP($B206,[2]Sheet3!$G:$CZ,80,0)</f>
        <v>0</v>
      </c>
      <c r="CR206" s="14">
        <f>VLOOKUP($B206,[2]Sheet3!$G:$CZ,81,0)</f>
        <v>0</v>
      </c>
      <c r="CS206" s="14">
        <f>VLOOKUP($B206,[2]Sheet3!$G:$CZ,82,0)</f>
        <v>0</v>
      </c>
      <c r="CT206" s="14">
        <f>VLOOKUP($B206,[2]Sheet3!$G:$CZ,83,0)</f>
        <v>0</v>
      </c>
      <c r="CU206" s="14">
        <f>VLOOKUP($B206,[2]Sheet3!$G:$CZ,84,0)</f>
        <v>0</v>
      </c>
      <c r="CV206" s="14">
        <f>VLOOKUP($B206,[2]Sheet3!$G:$CZ,85,0)</f>
        <v>0</v>
      </c>
      <c r="CW206" s="14">
        <f>VLOOKUP($B206,[2]Sheet3!$G:$CZ,86,0)</f>
        <v>0</v>
      </c>
      <c r="CX206" s="14">
        <f>VLOOKUP($B206,[2]Sheet3!$G:$CZ,87,0)</f>
        <v>0</v>
      </c>
      <c r="CY206" s="14">
        <f>VLOOKUP($B206,[2]Sheet3!$G:$CZ,88,0)</f>
        <v>0</v>
      </c>
      <c r="CZ206" s="14">
        <f>VLOOKUP($B206,[2]Sheet3!$G:$CZ,89,0)</f>
        <v>0</v>
      </c>
      <c r="DA206" s="14">
        <f>VLOOKUP($B206,[2]Sheet3!$G:$CZ,90,0)</f>
        <v>0</v>
      </c>
      <c r="DB206" s="14">
        <f>VLOOKUP($B206,[2]Sheet3!$G:$CZ,91,0)</f>
        <v>0</v>
      </c>
      <c r="DC206" s="14">
        <f>VLOOKUP($B206,[2]Sheet3!$G:$CZ,92,0)</f>
        <v>0</v>
      </c>
      <c r="DD206" s="14">
        <f>VLOOKUP($B206,[2]Sheet3!$G:$CZ,93,0)</f>
        <v>0</v>
      </c>
      <c r="DE206" s="14">
        <f>VLOOKUP($B206,[2]Sheet3!$G:$CZ,94,0)</f>
        <v>0</v>
      </c>
      <c r="DF206" s="14">
        <f>VLOOKUP($B206,[2]Sheet3!$G:$CZ,95,0)</f>
        <v>0</v>
      </c>
      <c r="DG206" s="14">
        <f>VLOOKUP($B206,[2]Sheet3!$G:$CZ,96,0)</f>
        <v>0</v>
      </c>
      <c r="DH206" s="14">
        <f>VLOOKUP($B206,[2]Sheet3!$G:$CZ,97,0)</f>
        <v>0</v>
      </c>
      <c r="DI206" s="14">
        <f>VLOOKUP($B206,[2]Sheet3!$G:$CZ,98,0)</f>
        <v>0</v>
      </c>
    </row>
    <row r="207" spans="1:113" x14ac:dyDescent="0.3">
      <c r="A207" s="9" t="str">
        <f t="shared" si="9"/>
        <v>N63480</v>
      </c>
      <c r="B207" s="15" t="s">
        <v>1050</v>
      </c>
      <c r="C207" s="15" t="s">
        <v>1051</v>
      </c>
      <c r="F207" s="7" t="s">
        <v>15</v>
      </c>
      <c r="G207" s="12" t="s">
        <v>3702</v>
      </c>
      <c r="H207" s="12" t="str">
        <f>VLOOKUP($B207,[1]Sheet1!$A:$G,5,0)</f>
        <v>rituraj.upadhyay@redingtongroup.com</v>
      </c>
      <c r="I207" s="12" t="str">
        <f>VLOOKUP($B207,[1]Sheet1!$A:$G,7,0)</f>
        <v>jitender.chopra@redingtongroup.com</v>
      </c>
      <c r="J207" s="12" t="s">
        <v>82</v>
      </c>
      <c r="K207" s="7"/>
      <c r="L207" s="7"/>
      <c r="M207" s="8"/>
      <c r="N207" s="7" t="str">
        <f t="shared" si="10"/>
        <v>rituraj.upadhyay@redingtongroup.com; jitender.chopra@redingtongroup.com; nilesh.phirke@redingtongroup.com;christopher.joseph@redingtongroup.com</v>
      </c>
      <c r="O207" s="7" t="str">
        <f t="shared" si="11"/>
        <v>N63480</v>
      </c>
      <c r="P207" s="8" t="s">
        <v>5215</v>
      </c>
      <c r="Q207" s="14">
        <f>VLOOKUP($B207,[2]Sheet3!$G:$CZ,2,0)</f>
        <v>2400303367</v>
      </c>
      <c r="R207" s="14">
        <f>VLOOKUP($B207,[2]Sheet3!$G:$CZ,3,0)</f>
        <v>2400303446</v>
      </c>
      <c r="S207" s="14">
        <f>VLOOKUP($B207,[2]Sheet3!$G:$CZ,4,0)</f>
        <v>0</v>
      </c>
      <c r="T207" s="14">
        <f>VLOOKUP($B207,[2]Sheet3!$G:$CZ,5,0)</f>
        <v>0</v>
      </c>
      <c r="U207" s="14">
        <f>VLOOKUP($B207,[2]Sheet3!$G:$CZ,6,0)</f>
        <v>0</v>
      </c>
      <c r="V207" s="14">
        <f>VLOOKUP($B207,[2]Sheet3!$G:$CZ,7,0)</f>
        <v>0</v>
      </c>
      <c r="W207" s="14">
        <f>VLOOKUP($B207,[2]Sheet3!$G:$CZ,8,0)</f>
        <v>0</v>
      </c>
      <c r="X207" s="14">
        <f>VLOOKUP($B207,[2]Sheet3!$G:$CZ,9,0)</f>
        <v>0</v>
      </c>
      <c r="Y207" s="14">
        <f>VLOOKUP($B207,[2]Sheet3!$G:$CZ,10,0)</f>
        <v>0</v>
      </c>
      <c r="Z207" s="14">
        <f>VLOOKUP($B207,[2]Sheet3!$G:$CZ,11,0)</f>
        <v>0</v>
      </c>
      <c r="AA207" s="14">
        <f>VLOOKUP($B207,[2]Sheet3!$G:$CZ,12,0)</f>
        <v>0</v>
      </c>
      <c r="AB207" s="14">
        <f>VLOOKUP($B207,[2]Sheet3!$G:$CZ,13,0)</f>
        <v>0</v>
      </c>
      <c r="AC207" s="14">
        <f>VLOOKUP($B207,[2]Sheet3!$G:$CZ,14,0)</f>
        <v>0</v>
      </c>
      <c r="AD207" s="14">
        <f>VLOOKUP($B207,[2]Sheet3!$G:$CZ,15,0)</f>
        <v>0</v>
      </c>
      <c r="AE207" s="14">
        <f>VLOOKUP($B207,[2]Sheet3!$G:$CZ,16,0)</f>
        <v>0</v>
      </c>
      <c r="AF207" s="14">
        <f>VLOOKUP($B207,[2]Sheet3!$G:$CZ,17,0)</f>
        <v>0</v>
      </c>
      <c r="AG207" s="14">
        <f>VLOOKUP($B207,[2]Sheet3!$G:$CZ,18,0)</f>
        <v>0</v>
      </c>
      <c r="AH207" s="14">
        <f>VLOOKUP($B207,[2]Sheet3!$G:$CZ,19,0)</f>
        <v>0</v>
      </c>
      <c r="AI207" s="14">
        <f>VLOOKUP($B207,[2]Sheet3!$G:$CZ,20,0)</f>
        <v>0</v>
      </c>
      <c r="AJ207" s="14">
        <f>VLOOKUP($B207,[2]Sheet3!$G:$CZ,21,0)</f>
        <v>0</v>
      </c>
      <c r="AK207" s="14">
        <f>VLOOKUP($B207,[2]Sheet3!$G:$CZ,22,0)</f>
        <v>0</v>
      </c>
      <c r="AL207" s="14">
        <f>VLOOKUP($B207,[2]Sheet3!$G:$CZ,23,0)</f>
        <v>0</v>
      </c>
      <c r="AM207" s="14">
        <f>VLOOKUP($B207,[2]Sheet3!$G:$CZ,24,0)</f>
        <v>0</v>
      </c>
      <c r="AN207" s="14">
        <f>VLOOKUP($B207,[2]Sheet3!$G:$CZ,25,0)</f>
        <v>0</v>
      </c>
      <c r="AO207" s="14">
        <f>VLOOKUP($B207,[2]Sheet3!$G:$CZ,26,0)</f>
        <v>0</v>
      </c>
      <c r="AP207" s="14">
        <f>VLOOKUP($B207,[2]Sheet3!$G:$CZ,27,0)</f>
        <v>0</v>
      </c>
      <c r="AQ207" s="14">
        <f>VLOOKUP($B207,[2]Sheet3!$G:$CZ,28,0)</f>
        <v>0</v>
      </c>
      <c r="AR207" s="14">
        <f>VLOOKUP($B207,[2]Sheet3!$G:$CZ,29,0)</f>
        <v>0</v>
      </c>
      <c r="AS207" s="14">
        <f>VLOOKUP($B207,[2]Sheet3!$G:$CZ,30,0)</f>
        <v>0</v>
      </c>
      <c r="AT207" s="14">
        <f>VLOOKUP($B207,[2]Sheet3!$G:$CZ,31,0)</f>
        <v>0</v>
      </c>
      <c r="AU207" s="14">
        <f>VLOOKUP($B207,[2]Sheet3!$G:$CZ,32,0)</f>
        <v>0</v>
      </c>
      <c r="AV207" s="14">
        <f>VLOOKUP($B207,[2]Sheet3!$G:$CZ,33,0)</f>
        <v>0</v>
      </c>
      <c r="AW207" s="14">
        <f>VLOOKUP($B207,[2]Sheet3!$G:$CZ,34,0)</f>
        <v>0</v>
      </c>
      <c r="AX207" s="14">
        <f>VLOOKUP($B207,[2]Sheet3!$G:$CZ,35,0)</f>
        <v>0</v>
      </c>
      <c r="AY207" s="14">
        <f>VLOOKUP($B207,[2]Sheet3!$G:$CZ,36,0)</f>
        <v>0</v>
      </c>
      <c r="AZ207" s="14">
        <f>VLOOKUP($B207,[2]Sheet3!$G:$CZ,37,0)</f>
        <v>0</v>
      </c>
      <c r="BA207" s="14">
        <f>VLOOKUP($B207,[2]Sheet3!$G:$CZ,38,0)</f>
        <v>0</v>
      </c>
      <c r="BB207" s="14">
        <f>VLOOKUP($B207,[2]Sheet3!$G:$CZ,39,0)</f>
        <v>0</v>
      </c>
      <c r="BC207" s="14">
        <f>VLOOKUP($B207,[2]Sheet3!$G:$CZ,40,0)</f>
        <v>0</v>
      </c>
      <c r="BD207" s="14">
        <f>VLOOKUP($B207,[2]Sheet3!$G:$CZ,41,0)</f>
        <v>0</v>
      </c>
      <c r="BE207" s="14">
        <f>VLOOKUP($B207,[2]Sheet3!$G:$CZ,42,0)</f>
        <v>0</v>
      </c>
      <c r="BF207" s="14">
        <f>VLOOKUP($B207,[2]Sheet3!$G:$CZ,43,0)</f>
        <v>0</v>
      </c>
      <c r="BG207" s="14">
        <f>VLOOKUP($B207,[2]Sheet3!$G:$CZ,44,0)</f>
        <v>0</v>
      </c>
      <c r="BH207" s="14">
        <f>VLOOKUP($B207,[2]Sheet3!$G:$CZ,45,0)</f>
        <v>0</v>
      </c>
      <c r="BI207" s="14">
        <f>VLOOKUP($B207,[2]Sheet3!$G:$CZ,46,0)</f>
        <v>0</v>
      </c>
      <c r="BJ207" s="14">
        <f>VLOOKUP($B207,[2]Sheet3!$G:$CZ,47,0)</f>
        <v>0</v>
      </c>
      <c r="BK207" s="14">
        <f>VLOOKUP($B207,[2]Sheet3!$G:$CZ,48,0)</f>
        <v>0</v>
      </c>
      <c r="BL207" s="14">
        <f>VLOOKUP($B207,[2]Sheet3!$G:$CZ,49,0)</f>
        <v>0</v>
      </c>
      <c r="BM207" s="14">
        <f>VLOOKUP($B207,[2]Sheet3!$G:$CZ,50,0)</f>
        <v>0</v>
      </c>
      <c r="BN207" s="14">
        <f>VLOOKUP($B207,[2]Sheet3!$G:$CZ,51,0)</f>
        <v>0</v>
      </c>
      <c r="BO207" s="14">
        <f>VLOOKUP($B207,[2]Sheet3!$G:$CZ,52,0)</f>
        <v>0</v>
      </c>
      <c r="BP207" s="14">
        <f>VLOOKUP($B207,[2]Sheet3!$G:$CZ,53,0)</f>
        <v>0</v>
      </c>
      <c r="BQ207" s="14">
        <f>VLOOKUP($B207,[2]Sheet3!$G:$CZ,54,0)</f>
        <v>0</v>
      </c>
      <c r="BR207" s="14">
        <f>VLOOKUP($B207,[2]Sheet3!$G:$CZ,55,0)</f>
        <v>0</v>
      </c>
      <c r="BS207" s="14">
        <f>VLOOKUP($B207,[2]Sheet3!$G:$CZ,56,0)</f>
        <v>0</v>
      </c>
      <c r="BT207" s="14">
        <f>VLOOKUP($B207,[2]Sheet3!$G:$CZ,57,0)</f>
        <v>0</v>
      </c>
      <c r="BU207" s="14">
        <f>VLOOKUP($B207,[2]Sheet3!$G:$CZ,58,0)</f>
        <v>0</v>
      </c>
      <c r="BV207" s="14">
        <f>VLOOKUP($B207,[2]Sheet3!$G:$CZ,59,0)</f>
        <v>0</v>
      </c>
      <c r="BW207" s="14">
        <f>VLOOKUP($B207,[2]Sheet3!$G:$CZ,60,0)</f>
        <v>0</v>
      </c>
      <c r="BX207" s="14">
        <f>VLOOKUP($B207,[2]Sheet3!$G:$CZ,61,0)</f>
        <v>0</v>
      </c>
      <c r="BY207" s="14">
        <f>VLOOKUP($B207,[2]Sheet3!$G:$CZ,62,0)</f>
        <v>0</v>
      </c>
      <c r="BZ207" s="14">
        <f>VLOOKUP($B207,[2]Sheet3!$G:$CZ,63,0)</f>
        <v>0</v>
      </c>
      <c r="CA207" s="14">
        <f>VLOOKUP($B207,[2]Sheet3!$G:$CZ,64,0)</f>
        <v>0</v>
      </c>
      <c r="CB207" s="14">
        <f>VLOOKUP($B207,[2]Sheet3!$G:$CZ,65,0)</f>
        <v>0</v>
      </c>
      <c r="CC207" s="14">
        <f>VLOOKUP($B207,[2]Sheet3!$G:$CZ,66,0)</f>
        <v>0</v>
      </c>
      <c r="CD207" s="14">
        <f>VLOOKUP($B207,[2]Sheet3!$G:$CZ,67,0)</f>
        <v>0</v>
      </c>
      <c r="CE207" s="14">
        <f>VLOOKUP($B207,[2]Sheet3!$G:$CZ,68,0)</f>
        <v>0</v>
      </c>
      <c r="CF207" s="14">
        <f>VLOOKUP($B207,[2]Sheet3!$G:$CZ,69,0)</f>
        <v>0</v>
      </c>
      <c r="CG207" s="14">
        <f>VLOOKUP($B207,[2]Sheet3!$G:$CZ,70,0)</f>
        <v>0</v>
      </c>
      <c r="CH207" s="14">
        <f>VLOOKUP($B207,[2]Sheet3!$G:$CZ,71,0)</f>
        <v>0</v>
      </c>
      <c r="CI207" s="14">
        <f>VLOOKUP($B207,[2]Sheet3!$G:$CZ,72,0)</f>
        <v>0</v>
      </c>
      <c r="CJ207" s="14">
        <f>VLOOKUP($B207,[2]Sheet3!$G:$CZ,73,0)</f>
        <v>0</v>
      </c>
      <c r="CK207" s="14">
        <f>VLOOKUP($B207,[2]Sheet3!$G:$CZ,74,0)</f>
        <v>0</v>
      </c>
      <c r="CL207" s="14">
        <f>VLOOKUP($B207,[2]Sheet3!$G:$CZ,75,0)</f>
        <v>0</v>
      </c>
      <c r="CM207" s="14">
        <f>VLOOKUP($B207,[2]Sheet3!$G:$CZ,76,0)</f>
        <v>0</v>
      </c>
      <c r="CN207" s="14">
        <f>VLOOKUP($B207,[2]Sheet3!$G:$CZ,77,0)</f>
        <v>0</v>
      </c>
      <c r="CO207" s="14">
        <f>VLOOKUP($B207,[2]Sheet3!$G:$CZ,78,0)</f>
        <v>0</v>
      </c>
      <c r="CP207" s="14">
        <f>VLOOKUP($B207,[2]Sheet3!$G:$CZ,79,0)</f>
        <v>0</v>
      </c>
      <c r="CQ207" s="14">
        <f>VLOOKUP($B207,[2]Sheet3!$G:$CZ,80,0)</f>
        <v>0</v>
      </c>
      <c r="CR207" s="14">
        <f>VLOOKUP($B207,[2]Sheet3!$G:$CZ,81,0)</f>
        <v>0</v>
      </c>
      <c r="CS207" s="14">
        <f>VLOOKUP($B207,[2]Sheet3!$G:$CZ,82,0)</f>
        <v>0</v>
      </c>
      <c r="CT207" s="14">
        <f>VLOOKUP($B207,[2]Sheet3!$G:$CZ,83,0)</f>
        <v>0</v>
      </c>
      <c r="CU207" s="14">
        <f>VLOOKUP($B207,[2]Sheet3!$G:$CZ,84,0)</f>
        <v>0</v>
      </c>
      <c r="CV207" s="14">
        <f>VLOOKUP($B207,[2]Sheet3!$G:$CZ,85,0)</f>
        <v>0</v>
      </c>
      <c r="CW207" s="14">
        <f>VLOOKUP($B207,[2]Sheet3!$G:$CZ,86,0)</f>
        <v>0</v>
      </c>
      <c r="CX207" s="14">
        <f>VLOOKUP($B207,[2]Sheet3!$G:$CZ,87,0)</f>
        <v>0</v>
      </c>
      <c r="CY207" s="14">
        <f>VLOOKUP($B207,[2]Sheet3!$G:$CZ,88,0)</f>
        <v>0</v>
      </c>
      <c r="CZ207" s="14">
        <f>VLOOKUP($B207,[2]Sheet3!$G:$CZ,89,0)</f>
        <v>0</v>
      </c>
      <c r="DA207" s="14">
        <f>VLOOKUP($B207,[2]Sheet3!$G:$CZ,90,0)</f>
        <v>0</v>
      </c>
      <c r="DB207" s="14">
        <f>VLOOKUP($B207,[2]Sheet3!$G:$CZ,91,0)</f>
        <v>0</v>
      </c>
      <c r="DC207" s="14">
        <f>VLOOKUP($B207,[2]Sheet3!$G:$CZ,92,0)</f>
        <v>0</v>
      </c>
      <c r="DD207" s="14">
        <f>VLOOKUP($B207,[2]Sheet3!$G:$CZ,93,0)</f>
        <v>0</v>
      </c>
      <c r="DE207" s="14">
        <f>VLOOKUP($B207,[2]Sheet3!$G:$CZ,94,0)</f>
        <v>0</v>
      </c>
      <c r="DF207" s="14">
        <f>VLOOKUP($B207,[2]Sheet3!$G:$CZ,95,0)</f>
        <v>0</v>
      </c>
      <c r="DG207" s="14">
        <f>VLOOKUP($B207,[2]Sheet3!$G:$CZ,96,0)</f>
        <v>0</v>
      </c>
      <c r="DH207" s="14">
        <f>VLOOKUP($B207,[2]Sheet3!$G:$CZ,97,0)</f>
        <v>0</v>
      </c>
      <c r="DI207" s="14">
        <f>VLOOKUP($B207,[2]Sheet3!$G:$CZ,98,0)</f>
        <v>0</v>
      </c>
    </row>
    <row r="208" spans="1:113" x14ac:dyDescent="0.3">
      <c r="A208" s="9" t="str">
        <f t="shared" si="9"/>
        <v>W14116</v>
      </c>
      <c r="B208" s="15" t="s">
        <v>1052</v>
      </c>
      <c r="C208" s="15" t="s">
        <v>1053</v>
      </c>
      <c r="F208" s="7" t="s">
        <v>15</v>
      </c>
      <c r="G208" s="12" t="s">
        <v>3703</v>
      </c>
      <c r="H208" s="12" t="str">
        <f>VLOOKUP($B208,[1]Sheet1!$A:$G,5,0)</f>
        <v>mahesh.more@redingtongroup.com</v>
      </c>
      <c r="I208" s="12" t="str">
        <f>VLOOKUP($B208,[1]Sheet1!$A:$G,7,0)</f>
        <v>rohan.vora@redingtongroup.com</v>
      </c>
      <c r="J208" s="12" t="s">
        <v>82</v>
      </c>
      <c r="K208" s="7"/>
      <c r="L208" s="7"/>
      <c r="M208" s="8"/>
      <c r="N208" s="7" t="str">
        <f t="shared" si="10"/>
        <v>mahesh.more@redingtongroup.com; rohan.vora@redingtongroup.com; nilesh.phirke@redingtongroup.com;christopher.joseph@redingtongroup.com</v>
      </c>
      <c r="O208" s="7" t="str">
        <f t="shared" si="11"/>
        <v>W14116</v>
      </c>
      <c r="P208" s="8" t="s">
        <v>5215</v>
      </c>
      <c r="Q208" s="14">
        <f>VLOOKUP($B208,[2]Sheet3!$G:$CZ,2,0)</f>
        <v>2400305986</v>
      </c>
      <c r="R208" s="14">
        <f>VLOOKUP($B208,[2]Sheet3!$G:$CZ,3,0)</f>
        <v>2400305984</v>
      </c>
      <c r="S208" s="14">
        <f>VLOOKUP($B208,[2]Sheet3!$G:$CZ,4,0)</f>
        <v>2400306985</v>
      </c>
      <c r="T208" s="14">
        <f>VLOOKUP($B208,[2]Sheet3!$G:$CZ,5,0)</f>
        <v>2400309402</v>
      </c>
      <c r="U208" s="14">
        <f>VLOOKUP($B208,[2]Sheet3!$G:$CZ,6,0)</f>
        <v>2400305881</v>
      </c>
      <c r="V208" s="14">
        <f>VLOOKUP($B208,[2]Sheet3!$G:$CZ,7,0)</f>
        <v>2400305883</v>
      </c>
      <c r="W208" s="14">
        <f>VLOOKUP($B208,[2]Sheet3!$G:$CZ,8,0)</f>
        <v>2400305879</v>
      </c>
      <c r="X208" s="14">
        <f>VLOOKUP($B208,[2]Sheet3!$G:$CZ,9,0)</f>
        <v>0</v>
      </c>
      <c r="Y208" s="14">
        <f>VLOOKUP($B208,[2]Sheet3!$G:$CZ,10,0)</f>
        <v>0</v>
      </c>
      <c r="Z208" s="14">
        <f>VLOOKUP($B208,[2]Sheet3!$G:$CZ,11,0)</f>
        <v>0</v>
      </c>
      <c r="AA208" s="14">
        <f>VLOOKUP($B208,[2]Sheet3!$G:$CZ,12,0)</f>
        <v>0</v>
      </c>
      <c r="AB208" s="14">
        <f>VLOOKUP($B208,[2]Sheet3!$G:$CZ,13,0)</f>
        <v>0</v>
      </c>
      <c r="AC208" s="14">
        <f>VLOOKUP($B208,[2]Sheet3!$G:$CZ,14,0)</f>
        <v>0</v>
      </c>
      <c r="AD208" s="14">
        <f>VLOOKUP($B208,[2]Sheet3!$G:$CZ,15,0)</f>
        <v>0</v>
      </c>
      <c r="AE208" s="14">
        <f>VLOOKUP($B208,[2]Sheet3!$G:$CZ,16,0)</f>
        <v>0</v>
      </c>
      <c r="AF208" s="14">
        <f>VLOOKUP($B208,[2]Sheet3!$G:$CZ,17,0)</f>
        <v>0</v>
      </c>
      <c r="AG208" s="14">
        <f>VLOOKUP($B208,[2]Sheet3!$G:$CZ,18,0)</f>
        <v>0</v>
      </c>
      <c r="AH208" s="14">
        <f>VLOOKUP($B208,[2]Sheet3!$G:$CZ,19,0)</f>
        <v>0</v>
      </c>
      <c r="AI208" s="14">
        <f>VLOOKUP($B208,[2]Sheet3!$G:$CZ,20,0)</f>
        <v>0</v>
      </c>
      <c r="AJ208" s="14">
        <f>VLOOKUP($B208,[2]Sheet3!$G:$CZ,21,0)</f>
        <v>0</v>
      </c>
      <c r="AK208" s="14">
        <f>VLOOKUP($B208,[2]Sheet3!$G:$CZ,22,0)</f>
        <v>0</v>
      </c>
      <c r="AL208" s="14">
        <f>VLOOKUP($B208,[2]Sheet3!$G:$CZ,23,0)</f>
        <v>0</v>
      </c>
      <c r="AM208" s="14">
        <f>VLOOKUP($B208,[2]Sheet3!$G:$CZ,24,0)</f>
        <v>0</v>
      </c>
      <c r="AN208" s="14">
        <f>VLOOKUP($B208,[2]Sheet3!$G:$CZ,25,0)</f>
        <v>0</v>
      </c>
      <c r="AO208" s="14">
        <f>VLOOKUP($B208,[2]Sheet3!$G:$CZ,26,0)</f>
        <v>0</v>
      </c>
      <c r="AP208" s="14">
        <f>VLOOKUP($B208,[2]Sheet3!$G:$CZ,27,0)</f>
        <v>0</v>
      </c>
      <c r="AQ208" s="14">
        <f>VLOOKUP($B208,[2]Sheet3!$G:$CZ,28,0)</f>
        <v>0</v>
      </c>
      <c r="AR208" s="14">
        <f>VLOOKUP($B208,[2]Sheet3!$G:$CZ,29,0)</f>
        <v>0</v>
      </c>
      <c r="AS208" s="14">
        <f>VLOOKUP($B208,[2]Sheet3!$G:$CZ,30,0)</f>
        <v>0</v>
      </c>
      <c r="AT208" s="14">
        <f>VLOOKUP($B208,[2]Sheet3!$G:$CZ,31,0)</f>
        <v>0</v>
      </c>
      <c r="AU208" s="14">
        <f>VLOOKUP($B208,[2]Sheet3!$G:$CZ,32,0)</f>
        <v>0</v>
      </c>
      <c r="AV208" s="14">
        <f>VLOOKUP($B208,[2]Sheet3!$G:$CZ,33,0)</f>
        <v>0</v>
      </c>
      <c r="AW208" s="14">
        <f>VLOOKUP($B208,[2]Sheet3!$G:$CZ,34,0)</f>
        <v>0</v>
      </c>
      <c r="AX208" s="14">
        <f>VLOOKUP($B208,[2]Sheet3!$G:$CZ,35,0)</f>
        <v>0</v>
      </c>
      <c r="AY208" s="14">
        <f>VLOOKUP($B208,[2]Sheet3!$G:$CZ,36,0)</f>
        <v>0</v>
      </c>
      <c r="AZ208" s="14">
        <f>VLOOKUP($B208,[2]Sheet3!$G:$CZ,37,0)</f>
        <v>0</v>
      </c>
      <c r="BA208" s="14">
        <f>VLOOKUP($B208,[2]Sheet3!$G:$CZ,38,0)</f>
        <v>0</v>
      </c>
      <c r="BB208" s="14">
        <f>VLOOKUP($B208,[2]Sheet3!$G:$CZ,39,0)</f>
        <v>0</v>
      </c>
      <c r="BC208" s="14">
        <f>VLOOKUP($B208,[2]Sheet3!$G:$CZ,40,0)</f>
        <v>0</v>
      </c>
      <c r="BD208" s="14">
        <f>VLOOKUP($B208,[2]Sheet3!$G:$CZ,41,0)</f>
        <v>0</v>
      </c>
      <c r="BE208" s="14">
        <f>VLOOKUP($B208,[2]Sheet3!$G:$CZ,42,0)</f>
        <v>0</v>
      </c>
      <c r="BF208" s="14">
        <f>VLOOKUP($B208,[2]Sheet3!$G:$CZ,43,0)</f>
        <v>0</v>
      </c>
      <c r="BG208" s="14">
        <f>VLOOKUP($B208,[2]Sheet3!$G:$CZ,44,0)</f>
        <v>0</v>
      </c>
      <c r="BH208" s="14">
        <f>VLOOKUP($B208,[2]Sheet3!$G:$CZ,45,0)</f>
        <v>0</v>
      </c>
      <c r="BI208" s="14">
        <f>VLOOKUP($B208,[2]Sheet3!$G:$CZ,46,0)</f>
        <v>0</v>
      </c>
      <c r="BJ208" s="14">
        <f>VLOOKUP($B208,[2]Sheet3!$G:$CZ,47,0)</f>
        <v>0</v>
      </c>
      <c r="BK208" s="14">
        <f>VLOOKUP($B208,[2]Sheet3!$G:$CZ,48,0)</f>
        <v>0</v>
      </c>
      <c r="BL208" s="14">
        <f>VLOOKUP($B208,[2]Sheet3!$G:$CZ,49,0)</f>
        <v>0</v>
      </c>
      <c r="BM208" s="14">
        <f>VLOOKUP($B208,[2]Sheet3!$G:$CZ,50,0)</f>
        <v>0</v>
      </c>
      <c r="BN208" s="14">
        <f>VLOOKUP($B208,[2]Sheet3!$G:$CZ,51,0)</f>
        <v>0</v>
      </c>
      <c r="BO208" s="14">
        <f>VLOOKUP($B208,[2]Sheet3!$G:$CZ,52,0)</f>
        <v>0</v>
      </c>
      <c r="BP208" s="14">
        <f>VLOOKUP($B208,[2]Sheet3!$G:$CZ,53,0)</f>
        <v>0</v>
      </c>
      <c r="BQ208" s="14">
        <f>VLOOKUP($B208,[2]Sheet3!$G:$CZ,54,0)</f>
        <v>0</v>
      </c>
      <c r="BR208" s="14">
        <f>VLOOKUP($B208,[2]Sheet3!$G:$CZ,55,0)</f>
        <v>0</v>
      </c>
      <c r="BS208" s="14">
        <f>VLOOKUP($B208,[2]Sheet3!$G:$CZ,56,0)</f>
        <v>0</v>
      </c>
      <c r="BT208" s="14">
        <f>VLOOKUP($B208,[2]Sheet3!$G:$CZ,57,0)</f>
        <v>0</v>
      </c>
      <c r="BU208" s="14">
        <f>VLOOKUP($B208,[2]Sheet3!$G:$CZ,58,0)</f>
        <v>0</v>
      </c>
      <c r="BV208" s="14">
        <f>VLOOKUP($B208,[2]Sheet3!$G:$CZ,59,0)</f>
        <v>0</v>
      </c>
      <c r="BW208" s="14">
        <f>VLOOKUP($B208,[2]Sheet3!$G:$CZ,60,0)</f>
        <v>0</v>
      </c>
      <c r="BX208" s="14">
        <f>VLOOKUP($B208,[2]Sheet3!$G:$CZ,61,0)</f>
        <v>0</v>
      </c>
      <c r="BY208" s="14">
        <f>VLOOKUP($B208,[2]Sheet3!$G:$CZ,62,0)</f>
        <v>0</v>
      </c>
      <c r="BZ208" s="14">
        <f>VLOOKUP($B208,[2]Sheet3!$G:$CZ,63,0)</f>
        <v>0</v>
      </c>
      <c r="CA208" s="14">
        <f>VLOOKUP($B208,[2]Sheet3!$G:$CZ,64,0)</f>
        <v>0</v>
      </c>
      <c r="CB208" s="14">
        <f>VLOOKUP($B208,[2]Sheet3!$G:$CZ,65,0)</f>
        <v>0</v>
      </c>
      <c r="CC208" s="14">
        <f>VLOOKUP($B208,[2]Sheet3!$G:$CZ,66,0)</f>
        <v>0</v>
      </c>
      <c r="CD208" s="14">
        <f>VLOOKUP($B208,[2]Sheet3!$G:$CZ,67,0)</f>
        <v>0</v>
      </c>
      <c r="CE208" s="14">
        <f>VLOOKUP($B208,[2]Sheet3!$G:$CZ,68,0)</f>
        <v>0</v>
      </c>
      <c r="CF208" s="14">
        <f>VLOOKUP($B208,[2]Sheet3!$G:$CZ,69,0)</f>
        <v>0</v>
      </c>
      <c r="CG208" s="14">
        <f>VLOOKUP($B208,[2]Sheet3!$G:$CZ,70,0)</f>
        <v>0</v>
      </c>
      <c r="CH208" s="14">
        <f>VLOOKUP($B208,[2]Sheet3!$G:$CZ,71,0)</f>
        <v>0</v>
      </c>
      <c r="CI208" s="14">
        <f>VLOOKUP($B208,[2]Sheet3!$G:$CZ,72,0)</f>
        <v>0</v>
      </c>
      <c r="CJ208" s="14">
        <f>VLOOKUP($B208,[2]Sheet3!$G:$CZ,73,0)</f>
        <v>0</v>
      </c>
      <c r="CK208" s="14">
        <f>VLOOKUP($B208,[2]Sheet3!$G:$CZ,74,0)</f>
        <v>0</v>
      </c>
      <c r="CL208" s="14">
        <f>VLOOKUP($B208,[2]Sheet3!$G:$CZ,75,0)</f>
        <v>0</v>
      </c>
      <c r="CM208" s="14">
        <f>VLOOKUP($B208,[2]Sheet3!$G:$CZ,76,0)</f>
        <v>0</v>
      </c>
      <c r="CN208" s="14">
        <f>VLOOKUP($B208,[2]Sheet3!$G:$CZ,77,0)</f>
        <v>0</v>
      </c>
      <c r="CO208" s="14">
        <f>VLOOKUP($B208,[2]Sheet3!$G:$CZ,78,0)</f>
        <v>0</v>
      </c>
      <c r="CP208" s="14">
        <f>VLOOKUP($B208,[2]Sheet3!$G:$CZ,79,0)</f>
        <v>0</v>
      </c>
      <c r="CQ208" s="14">
        <f>VLOOKUP($B208,[2]Sheet3!$G:$CZ,80,0)</f>
        <v>0</v>
      </c>
      <c r="CR208" s="14">
        <f>VLOOKUP($B208,[2]Sheet3!$G:$CZ,81,0)</f>
        <v>0</v>
      </c>
      <c r="CS208" s="14">
        <f>VLOOKUP($B208,[2]Sheet3!$G:$CZ,82,0)</f>
        <v>0</v>
      </c>
      <c r="CT208" s="14">
        <f>VLOOKUP($B208,[2]Sheet3!$G:$CZ,83,0)</f>
        <v>0</v>
      </c>
      <c r="CU208" s="14">
        <f>VLOOKUP($B208,[2]Sheet3!$G:$CZ,84,0)</f>
        <v>0</v>
      </c>
      <c r="CV208" s="14">
        <f>VLOOKUP($B208,[2]Sheet3!$G:$CZ,85,0)</f>
        <v>0</v>
      </c>
      <c r="CW208" s="14">
        <f>VLOOKUP($B208,[2]Sheet3!$G:$CZ,86,0)</f>
        <v>0</v>
      </c>
      <c r="CX208" s="14">
        <f>VLOOKUP($B208,[2]Sheet3!$G:$CZ,87,0)</f>
        <v>0</v>
      </c>
      <c r="CY208" s="14">
        <f>VLOOKUP($B208,[2]Sheet3!$G:$CZ,88,0)</f>
        <v>0</v>
      </c>
      <c r="CZ208" s="14">
        <f>VLOOKUP($B208,[2]Sheet3!$G:$CZ,89,0)</f>
        <v>0</v>
      </c>
      <c r="DA208" s="14">
        <f>VLOOKUP($B208,[2]Sheet3!$G:$CZ,90,0)</f>
        <v>0</v>
      </c>
      <c r="DB208" s="14">
        <f>VLOOKUP($B208,[2]Sheet3!$G:$CZ,91,0)</f>
        <v>0</v>
      </c>
      <c r="DC208" s="14">
        <f>VLOOKUP($B208,[2]Sheet3!$G:$CZ,92,0)</f>
        <v>0</v>
      </c>
      <c r="DD208" s="14">
        <f>VLOOKUP($B208,[2]Sheet3!$G:$CZ,93,0)</f>
        <v>0</v>
      </c>
      <c r="DE208" s="14">
        <f>VLOOKUP($B208,[2]Sheet3!$G:$CZ,94,0)</f>
        <v>0</v>
      </c>
      <c r="DF208" s="14">
        <f>VLOOKUP($B208,[2]Sheet3!$G:$CZ,95,0)</f>
        <v>0</v>
      </c>
      <c r="DG208" s="14">
        <f>VLOOKUP($B208,[2]Sheet3!$G:$CZ,96,0)</f>
        <v>0</v>
      </c>
      <c r="DH208" s="14">
        <f>VLOOKUP($B208,[2]Sheet3!$G:$CZ,97,0)</f>
        <v>0</v>
      </c>
      <c r="DI208" s="14">
        <f>VLOOKUP($B208,[2]Sheet3!$G:$CZ,98,0)</f>
        <v>0</v>
      </c>
    </row>
    <row r="209" spans="1:113" x14ac:dyDescent="0.3">
      <c r="A209" s="9" t="str">
        <f t="shared" si="9"/>
        <v>E53233</v>
      </c>
      <c r="B209" s="15" t="s">
        <v>1054</v>
      </c>
      <c r="C209" s="15" t="s">
        <v>1055</v>
      </c>
      <c r="F209" s="7" t="s">
        <v>15</v>
      </c>
      <c r="G209" s="12" t="s">
        <v>3704</v>
      </c>
      <c r="H209" s="12" t="str">
        <f>VLOOKUP($B209,[1]Sheet1!$A:$G,5,0)</f>
        <v>faiyaz.khan@redingtongroup.com</v>
      </c>
      <c r="I209" s="12" t="str">
        <f>VLOOKUP($B209,[1]Sheet1!$A:$G,7,0)</f>
        <v>jaswinder.singh@redingtongroup.com</v>
      </c>
      <c r="J209" s="12" t="s">
        <v>82</v>
      </c>
      <c r="K209" s="7"/>
      <c r="L209" s="7"/>
      <c r="M209" s="8"/>
      <c r="N209" s="7" t="str">
        <f t="shared" si="10"/>
        <v>faiyaz.khan@redingtongroup.com; jaswinder.singh@redingtongroup.com; nilesh.phirke@redingtongroup.com;christopher.joseph@redingtongroup.com</v>
      </c>
      <c r="O209" s="7" t="str">
        <f t="shared" si="11"/>
        <v>E53233</v>
      </c>
      <c r="P209" s="8" t="s">
        <v>5215</v>
      </c>
      <c r="Q209" s="14">
        <f>VLOOKUP($B209,[2]Sheet3!$G:$CZ,2,0)</f>
        <v>2400308904</v>
      </c>
      <c r="R209" s="14">
        <f>VLOOKUP($B209,[2]Sheet3!$G:$CZ,3,0)</f>
        <v>2400308905</v>
      </c>
      <c r="S209" s="14">
        <f>VLOOKUP($B209,[2]Sheet3!$G:$CZ,4,0)</f>
        <v>2400308903</v>
      </c>
      <c r="T209" s="14">
        <f>VLOOKUP($B209,[2]Sheet3!$G:$CZ,5,0)</f>
        <v>2400307484</v>
      </c>
      <c r="U209" s="14">
        <f>VLOOKUP($B209,[2]Sheet3!$G:$CZ,6,0)</f>
        <v>2400308906</v>
      </c>
      <c r="V209" s="14">
        <f>VLOOKUP($B209,[2]Sheet3!$G:$CZ,7,0)</f>
        <v>0</v>
      </c>
      <c r="W209" s="14">
        <f>VLOOKUP($B209,[2]Sheet3!$G:$CZ,8,0)</f>
        <v>0</v>
      </c>
      <c r="X209" s="14">
        <f>VLOOKUP($B209,[2]Sheet3!$G:$CZ,9,0)</f>
        <v>0</v>
      </c>
      <c r="Y209" s="14">
        <f>VLOOKUP($B209,[2]Sheet3!$G:$CZ,10,0)</f>
        <v>0</v>
      </c>
      <c r="Z209" s="14">
        <f>VLOOKUP($B209,[2]Sheet3!$G:$CZ,11,0)</f>
        <v>0</v>
      </c>
      <c r="AA209" s="14">
        <f>VLOOKUP($B209,[2]Sheet3!$G:$CZ,12,0)</f>
        <v>0</v>
      </c>
      <c r="AB209" s="14">
        <f>VLOOKUP($B209,[2]Sheet3!$G:$CZ,13,0)</f>
        <v>0</v>
      </c>
      <c r="AC209" s="14">
        <f>VLOOKUP($B209,[2]Sheet3!$G:$CZ,14,0)</f>
        <v>0</v>
      </c>
      <c r="AD209" s="14">
        <f>VLOOKUP($B209,[2]Sheet3!$G:$CZ,15,0)</f>
        <v>0</v>
      </c>
      <c r="AE209" s="14">
        <f>VLOOKUP($B209,[2]Sheet3!$G:$CZ,16,0)</f>
        <v>0</v>
      </c>
      <c r="AF209" s="14">
        <f>VLOOKUP($B209,[2]Sheet3!$G:$CZ,17,0)</f>
        <v>0</v>
      </c>
      <c r="AG209" s="14">
        <f>VLOOKUP($B209,[2]Sheet3!$G:$CZ,18,0)</f>
        <v>0</v>
      </c>
      <c r="AH209" s="14">
        <f>VLOOKUP($B209,[2]Sheet3!$G:$CZ,19,0)</f>
        <v>0</v>
      </c>
      <c r="AI209" s="14">
        <f>VLOOKUP($B209,[2]Sheet3!$G:$CZ,20,0)</f>
        <v>0</v>
      </c>
      <c r="AJ209" s="14">
        <f>VLOOKUP($B209,[2]Sheet3!$G:$CZ,21,0)</f>
        <v>0</v>
      </c>
      <c r="AK209" s="14">
        <f>VLOOKUP($B209,[2]Sheet3!$G:$CZ,22,0)</f>
        <v>0</v>
      </c>
      <c r="AL209" s="14">
        <f>VLOOKUP($B209,[2]Sheet3!$G:$CZ,23,0)</f>
        <v>0</v>
      </c>
      <c r="AM209" s="14">
        <f>VLOOKUP($B209,[2]Sheet3!$G:$CZ,24,0)</f>
        <v>0</v>
      </c>
      <c r="AN209" s="14">
        <f>VLOOKUP($B209,[2]Sheet3!$G:$CZ,25,0)</f>
        <v>0</v>
      </c>
      <c r="AO209" s="14">
        <f>VLOOKUP($B209,[2]Sheet3!$G:$CZ,26,0)</f>
        <v>0</v>
      </c>
      <c r="AP209" s="14">
        <f>VLOOKUP($B209,[2]Sheet3!$G:$CZ,27,0)</f>
        <v>0</v>
      </c>
      <c r="AQ209" s="14">
        <f>VLOOKUP($B209,[2]Sheet3!$G:$CZ,28,0)</f>
        <v>0</v>
      </c>
      <c r="AR209" s="14">
        <f>VLOOKUP($B209,[2]Sheet3!$G:$CZ,29,0)</f>
        <v>0</v>
      </c>
      <c r="AS209" s="14">
        <f>VLOOKUP($B209,[2]Sheet3!$G:$CZ,30,0)</f>
        <v>0</v>
      </c>
      <c r="AT209" s="14">
        <f>VLOOKUP($B209,[2]Sheet3!$G:$CZ,31,0)</f>
        <v>0</v>
      </c>
      <c r="AU209" s="14">
        <f>VLOOKUP($B209,[2]Sheet3!$G:$CZ,32,0)</f>
        <v>0</v>
      </c>
      <c r="AV209" s="14">
        <f>VLOOKUP($B209,[2]Sheet3!$G:$CZ,33,0)</f>
        <v>0</v>
      </c>
      <c r="AW209" s="14">
        <f>VLOOKUP($B209,[2]Sheet3!$G:$CZ,34,0)</f>
        <v>0</v>
      </c>
      <c r="AX209" s="14">
        <f>VLOOKUP($B209,[2]Sheet3!$G:$CZ,35,0)</f>
        <v>0</v>
      </c>
      <c r="AY209" s="14">
        <f>VLOOKUP($B209,[2]Sheet3!$G:$CZ,36,0)</f>
        <v>0</v>
      </c>
      <c r="AZ209" s="14">
        <f>VLOOKUP($B209,[2]Sheet3!$G:$CZ,37,0)</f>
        <v>0</v>
      </c>
      <c r="BA209" s="14">
        <f>VLOOKUP($B209,[2]Sheet3!$G:$CZ,38,0)</f>
        <v>0</v>
      </c>
      <c r="BB209" s="14">
        <f>VLOOKUP($B209,[2]Sheet3!$G:$CZ,39,0)</f>
        <v>0</v>
      </c>
      <c r="BC209" s="14">
        <f>VLOOKUP($B209,[2]Sheet3!$G:$CZ,40,0)</f>
        <v>0</v>
      </c>
      <c r="BD209" s="14">
        <f>VLOOKUP($B209,[2]Sheet3!$G:$CZ,41,0)</f>
        <v>0</v>
      </c>
      <c r="BE209" s="14">
        <f>VLOOKUP($B209,[2]Sheet3!$G:$CZ,42,0)</f>
        <v>0</v>
      </c>
      <c r="BF209" s="14">
        <f>VLOOKUP($B209,[2]Sheet3!$G:$CZ,43,0)</f>
        <v>0</v>
      </c>
      <c r="BG209" s="14">
        <f>VLOOKUP($B209,[2]Sheet3!$G:$CZ,44,0)</f>
        <v>0</v>
      </c>
      <c r="BH209" s="14">
        <f>VLOOKUP($B209,[2]Sheet3!$G:$CZ,45,0)</f>
        <v>0</v>
      </c>
      <c r="BI209" s="14">
        <f>VLOOKUP($B209,[2]Sheet3!$G:$CZ,46,0)</f>
        <v>0</v>
      </c>
      <c r="BJ209" s="14">
        <f>VLOOKUP($B209,[2]Sheet3!$G:$CZ,47,0)</f>
        <v>0</v>
      </c>
      <c r="BK209" s="14">
        <f>VLOOKUP($B209,[2]Sheet3!$G:$CZ,48,0)</f>
        <v>0</v>
      </c>
      <c r="BL209" s="14">
        <f>VLOOKUP($B209,[2]Sheet3!$G:$CZ,49,0)</f>
        <v>0</v>
      </c>
      <c r="BM209" s="14">
        <f>VLOOKUP($B209,[2]Sheet3!$G:$CZ,50,0)</f>
        <v>0</v>
      </c>
      <c r="BN209" s="14">
        <f>VLOOKUP($B209,[2]Sheet3!$G:$CZ,51,0)</f>
        <v>0</v>
      </c>
      <c r="BO209" s="14">
        <f>VLOOKUP($B209,[2]Sheet3!$G:$CZ,52,0)</f>
        <v>0</v>
      </c>
      <c r="BP209" s="14">
        <f>VLOOKUP($B209,[2]Sheet3!$G:$CZ,53,0)</f>
        <v>0</v>
      </c>
      <c r="BQ209" s="14">
        <f>VLOOKUP($B209,[2]Sheet3!$G:$CZ,54,0)</f>
        <v>0</v>
      </c>
      <c r="BR209" s="14">
        <f>VLOOKUP($B209,[2]Sheet3!$G:$CZ,55,0)</f>
        <v>0</v>
      </c>
      <c r="BS209" s="14">
        <f>VLOOKUP($B209,[2]Sheet3!$G:$CZ,56,0)</f>
        <v>0</v>
      </c>
      <c r="BT209" s="14">
        <f>VLOOKUP($B209,[2]Sheet3!$G:$CZ,57,0)</f>
        <v>0</v>
      </c>
      <c r="BU209" s="14">
        <f>VLOOKUP($B209,[2]Sheet3!$G:$CZ,58,0)</f>
        <v>0</v>
      </c>
      <c r="BV209" s="14">
        <f>VLOOKUP($B209,[2]Sheet3!$G:$CZ,59,0)</f>
        <v>0</v>
      </c>
      <c r="BW209" s="14">
        <f>VLOOKUP($B209,[2]Sheet3!$G:$CZ,60,0)</f>
        <v>0</v>
      </c>
      <c r="BX209" s="14">
        <f>VLOOKUP($B209,[2]Sheet3!$G:$CZ,61,0)</f>
        <v>0</v>
      </c>
      <c r="BY209" s="14">
        <f>VLOOKUP($B209,[2]Sheet3!$G:$CZ,62,0)</f>
        <v>0</v>
      </c>
      <c r="BZ209" s="14">
        <f>VLOOKUP($B209,[2]Sheet3!$G:$CZ,63,0)</f>
        <v>0</v>
      </c>
      <c r="CA209" s="14">
        <f>VLOOKUP($B209,[2]Sheet3!$G:$CZ,64,0)</f>
        <v>0</v>
      </c>
      <c r="CB209" s="14">
        <f>VLOOKUP($B209,[2]Sheet3!$G:$CZ,65,0)</f>
        <v>0</v>
      </c>
      <c r="CC209" s="14">
        <f>VLOOKUP($B209,[2]Sheet3!$G:$CZ,66,0)</f>
        <v>0</v>
      </c>
      <c r="CD209" s="14">
        <f>VLOOKUP($B209,[2]Sheet3!$G:$CZ,67,0)</f>
        <v>0</v>
      </c>
      <c r="CE209" s="14">
        <f>VLOOKUP($B209,[2]Sheet3!$G:$CZ,68,0)</f>
        <v>0</v>
      </c>
      <c r="CF209" s="14">
        <f>VLOOKUP($B209,[2]Sheet3!$G:$CZ,69,0)</f>
        <v>0</v>
      </c>
      <c r="CG209" s="14">
        <f>VLOOKUP($B209,[2]Sheet3!$G:$CZ,70,0)</f>
        <v>0</v>
      </c>
      <c r="CH209" s="14">
        <f>VLOOKUP($B209,[2]Sheet3!$G:$CZ,71,0)</f>
        <v>0</v>
      </c>
      <c r="CI209" s="14">
        <f>VLOOKUP($B209,[2]Sheet3!$G:$CZ,72,0)</f>
        <v>0</v>
      </c>
      <c r="CJ209" s="14">
        <f>VLOOKUP($B209,[2]Sheet3!$G:$CZ,73,0)</f>
        <v>0</v>
      </c>
      <c r="CK209" s="14">
        <f>VLOOKUP($B209,[2]Sheet3!$G:$CZ,74,0)</f>
        <v>0</v>
      </c>
      <c r="CL209" s="14">
        <f>VLOOKUP($B209,[2]Sheet3!$G:$CZ,75,0)</f>
        <v>0</v>
      </c>
      <c r="CM209" s="14">
        <f>VLOOKUP($B209,[2]Sheet3!$G:$CZ,76,0)</f>
        <v>0</v>
      </c>
      <c r="CN209" s="14">
        <f>VLOOKUP($B209,[2]Sheet3!$G:$CZ,77,0)</f>
        <v>0</v>
      </c>
      <c r="CO209" s="14">
        <f>VLOOKUP($B209,[2]Sheet3!$G:$CZ,78,0)</f>
        <v>0</v>
      </c>
      <c r="CP209" s="14">
        <f>VLOOKUP($B209,[2]Sheet3!$G:$CZ,79,0)</f>
        <v>0</v>
      </c>
      <c r="CQ209" s="14">
        <f>VLOOKUP($B209,[2]Sheet3!$G:$CZ,80,0)</f>
        <v>0</v>
      </c>
      <c r="CR209" s="14">
        <f>VLOOKUP($B209,[2]Sheet3!$G:$CZ,81,0)</f>
        <v>0</v>
      </c>
      <c r="CS209" s="14">
        <f>VLOOKUP($B209,[2]Sheet3!$G:$CZ,82,0)</f>
        <v>0</v>
      </c>
      <c r="CT209" s="14">
        <f>VLOOKUP($B209,[2]Sheet3!$G:$CZ,83,0)</f>
        <v>0</v>
      </c>
      <c r="CU209" s="14">
        <f>VLOOKUP($B209,[2]Sheet3!$G:$CZ,84,0)</f>
        <v>0</v>
      </c>
      <c r="CV209" s="14">
        <f>VLOOKUP($B209,[2]Sheet3!$G:$CZ,85,0)</f>
        <v>0</v>
      </c>
      <c r="CW209" s="14">
        <f>VLOOKUP($B209,[2]Sheet3!$G:$CZ,86,0)</f>
        <v>0</v>
      </c>
      <c r="CX209" s="14">
        <f>VLOOKUP($B209,[2]Sheet3!$G:$CZ,87,0)</f>
        <v>0</v>
      </c>
      <c r="CY209" s="14">
        <f>VLOOKUP($B209,[2]Sheet3!$G:$CZ,88,0)</f>
        <v>0</v>
      </c>
      <c r="CZ209" s="14">
        <f>VLOOKUP($B209,[2]Sheet3!$G:$CZ,89,0)</f>
        <v>0</v>
      </c>
      <c r="DA209" s="14">
        <f>VLOOKUP($B209,[2]Sheet3!$G:$CZ,90,0)</f>
        <v>0</v>
      </c>
      <c r="DB209" s="14">
        <f>VLOOKUP($B209,[2]Sheet3!$G:$CZ,91,0)</f>
        <v>0</v>
      </c>
      <c r="DC209" s="14">
        <f>VLOOKUP($B209,[2]Sheet3!$G:$CZ,92,0)</f>
        <v>0</v>
      </c>
      <c r="DD209" s="14">
        <f>VLOOKUP($B209,[2]Sheet3!$G:$CZ,93,0)</f>
        <v>0</v>
      </c>
      <c r="DE209" s="14">
        <f>VLOOKUP($B209,[2]Sheet3!$G:$CZ,94,0)</f>
        <v>0</v>
      </c>
      <c r="DF209" s="14">
        <f>VLOOKUP($B209,[2]Sheet3!$G:$CZ,95,0)</f>
        <v>0</v>
      </c>
      <c r="DG209" s="14">
        <f>VLOOKUP($B209,[2]Sheet3!$G:$CZ,96,0)</f>
        <v>0</v>
      </c>
      <c r="DH209" s="14">
        <f>VLOOKUP($B209,[2]Sheet3!$G:$CZ,97,0)</f>
        <v>0</v>
      </c>
      <c r="DI209" s="14">
        <f>VLOOKUP($B209,[2]Sheet3!$G:$CZ,98,0)</f>
        <v>0</v>
      </c>
    </row>
    <row r="210" spans="1:113" x14ac:dyDescent="0.3">
      <c r="A210" s="9" t="str">
        <f t="shared" si="9"/>
        <v>E53308</v>
      </c>
      <c r="B210" s="15" t="s">
        <v>1056</v>
      </c>
      <c r="C210" s="15" t="s">
        <v>1057</v>
      </c>
      <c r="F210" s="7" t="s">
        <v>15</v>
      </c>
      <c r="G210" s="12" t="s">
        <v>3705</v>
      </c>
      <c r="H210" s="12" t="str">
        <f>VLOOKUP($B210,[1]Sheet1!$A:$G,5,0)</f>
        <v>faiyaz.khan@redingtongroup.com</v>
      </c>
      <c r="I210" s="12" t="str">
        <f>VLOOKUP($B210,[1]Sheet1!$A:$G,7,0)</f>
        <v>jaswinder.singh@redingtongroup.com</v>
      </c>
      <c r="J210" s="12" t="s">
        <v>82</v>
      </c>
      <c r="K210" s="7"/>
      <c r="L210" s="7"/>
      <c r="M210" s="8"/>
      <c r="N210" s="7" t="str">
        <f t="shared" si="10"/>
        <v>faiyaz.khan@redingtongroup.com; jaswinder.singh@redingtongroup.com; nilesh.phirke@redingtongroup.com;christopher.joseph@redingtongroup.com</v>
      </c>
      <c r="O210" s="7" t="str">
        <f t="shared" si="11"/>
        <v>E53308</v>
      </c>
      <c r="P210" s="8" t="s">
        <v>5215</v>
      </c>
      <c r="Q210" s="14">
        <f>VLOOKUP($B210,[2]Sheet3!$G:$CZ,2,0)</f>
        <v>2400308899</v>
      </c>
      <c r="R210" s="14">
        <f>VLOOKUP($B210,[2]Sheet3!$G:$CZ,3,0)</f>
        <v>2400305781</v>
      </c>
      <c r="S210" s="14">
        <f>VLOOKUP($B210,[2]Sheet3!$G:$CZ,4,0)</f>
        <v>2400301875</v>
      </c>
      <c r="T210" s="14">
        <f>VLOOKUP($B210,[2]Sheet3!$G:$CZ,5,0)</f>
        <v>2400305321</v>
      </c>
      <c r="U210" s="14">
        <f>VLOOKUP($B210,[2]Sheet3!$G:$CZ,6,0)</f>
        <v>2400308179</v>
      </c>
      <c r="V210" s="14">
        <f>VLOOKUP($B210,[2]Sheet3!$G:$CZ,7,0)</f>
        <v>2400299552</v>
      </c>
      <c r="W210" s="14">
        <f>VLOOKUP($B210,[2]Sheet3!$G:$CZ,8,0)</f>
        <v>0</v>
      </c>
      <c r="X210" s="14">
        <f>VLOOKUP($B210,[2]Sheet3!$G:$CZ,9,0)</f>
        <v>0</v>
      </c>
      <c r="Y210" s="14">
        <f>VLOOKUP($B210,[2]Sheet3!$G:$CZ,10,0)</f>
        <v>0</v>
      </c>
      <c r="Z210" s="14">
        <f>VLOOKUP($B210,[2]Sheet3!$G:$CZ,11,0)</f>
        <v>0</v>
      </c>
      <c r="AA210" s="14">
        <f>VLOOKUP($B210,[2]Sheet3!$G:$CZ,12,0)</f>
        <v>0</v>
      </c>
      <c r="AB210" s="14">
        <f>VLOOKUP($B210,[2]Sheet3!$G:$CZ,13,0)</f>
        <v>0</v>
      </c>
      <c r="AC210" s="14">
        <f>VLOOKUP($B210,[2]Sheet3!$G:$CZ,14,0)</f>
        <v>0</v>
      </c>
      <c r="AD210" s="14">
        <f>VLOOKUP($B210,[2]Sheet3!$G:$CZ,15,0)</f>
        <v>0</v>
      </c>
      <c r="AE210" s="14">
        <f>VLOOKUP($B210,[2]Sheet3!$G:$CZ,16,0)</f>
        <v>0</v>
      </c>
      <c r="AF210" s="14">
        <f>VLOOKUP($B210,[2]Sheet3!$G:$CZ,17,0)</f>
        <v>0</v>
      </c>
      <c r="AG210" s="14">
        <f>VLOOKUP($B210,[2]Sheet3!$G:$CZ,18,0)</f>
        <v>0</v>
      </c>
      <c r="AH210" s="14">
        <f>VLOOKUP($B210,[2]Sheet3!$G:$CZ,19,0)</f>
        <v>0</v>
      </c>
      <c r="AI210" s="14">
        <f>VLOOKUP($B210,[2]Sheet3!$G:$CZ,20,0)</f>
        <v>0</v>
      </c>
      <c r="AJ210" s="14">
        <f>VLOOKUP($B210,[2]Sheet3!$G:$CZ,21,0)</f>
        <v>0</v>
      </c>
      <c r="AK210" s="14">
        <f>VLOOKUP($B210,[2]Sheet3!$G:$CZ,22,0)</f>
        <v>0</v>
      </c>
      <c r="AL210" s="14">
        <f>VLOOKUP($B210,[2]Sheet3!$G:$CZ,23,0)</f>
        <v>0</v>
      </c>
      <c r="AM210" s="14">
        <f>VLOOKUP($B210,[2]Sheet3!$G:$CZ,24,0)</f>
        <v>0</v>
      </c>
      <c r="AN210" s="14">
        <f>VLOOKUP($B210,[2]Sheet3!$G:$CZ,25,0)</f>
        <v>0</v>
      </c>
      <c r="AO210" s="14">
        <f>VLOOKUP($B210,[2]Sheet3!$G:$CZ,26,0)</f>
        <v>0</v>
      </c>
      <c r="AP210" s="14">
        <f>VLOOKUP($B210,[2]Sheet3!$G:$CZ,27,0)</f>
        <v>0</v>
      </c>
      <c r="AQ210" s="14">
        <f>VLOOKUP($B210,[2]Sheet3!$G:$CZ,28,0)</f>
        <v>0</v>
      </c>
      <c r="AR210" s="14">
        <f>VLOOKUP($B210,[2]Sheet3!$G:$CZ,29,0)</f>
        <v>0</v>
      </c>
      <c r="AS210" s="14">
        <f>VLOOKUP($B210,[2]Sheet3!$G:$CZ,30,0)</f>
        <v>0</v>
      </c>
      <c r="AT210" s="14">
        <f>VLOOKUP($B210,[2]Sheet3!$G:$CZ,31,0)</f>
        <v>0</v>
      </c>
      <c r="AU210" s="14">
        <f>VLOOKUP($B210,[2]Sheet3!$G:$CZ,32,0)</f>
        <v>0</v>
      </c>
      <c r="AV210" s="14">
        <f>VLOOKUP($B210,[2]Sheet3!$G:$CZ,33,0)</f>
        <v>0</v>
      </c>
      <c r="AW210" s="14">
        <f>VLOOKUP($B210,[2]Sheet3!$G:$CZ,34,0)</f>
        <v>0</v>
      </c>
      <c r="AX210" s="14">
        <f>VLOOKUP($B210,[2]Sheet3!$G:$CZ,35,0)</f>
        <v>0</v>
      </c>
      <c r="AY210" s="14">
        <f>VLOOKUP($B210,[2]Sheet3!$G:$CZ,36,0)</f>
        <v>0</v>
      </c>
      <c r="AZ210" s="14">
        <f>VLOOKUP($B210,[2]Sheet3!$G:$CZ,37,0)</f>
        <v>0</v>
      </c>
      <c r="BA210" s="14">
        <f>VLOOKUP($B210,[2]Sheet3!$G:$CZ,38,0)</f>
        <v>0</v>
      </c>
      <c r="BB210" s="14">
        <f>VLOOKUP($B210,[2]Sheet3!$G:$CZ,39,0)</f>
        <v>0</v>
      </c>
      <c r="BC210" s="14">
        <f>VLOOKUP($B210,[2]Sheet3!$G:$CZ,40,0)</f>
        <v>0</v>
      </c>
      <c r="BD210" s="14">
        <f>VLOOKUP($B210,[2]Sheet3!$G:$CZ,41,0)</f>
        <v>0</v>
      </c>
      <c r="BE210" s="14">
        <f>VLOOKUP($B210,[2]Sheet3!$G:$CZ,42,0)</f>
        <v>0</v>
      </c>
      <c r="BF210" s="14">
        <f>VLOOKUP($B210,[2]Sheet3!$G:$CZ,43,0)</f>
        <v>0</v>
      </c>
      <c r="BG210" s="14">
        <f>VLOOKUP($B210,[2]Sheet3!$G:$CZ,44,0)</f>
        <v>0</v>
      </c>
      <c r="BH210" s="14">
        <f>VLOOKUP($B210,[2]Sheet3!$G:$CZ,45,0)</f>
        <v>0</v>
      </c>
      <c r="BI210" s="14">
        <f>VLOOKUP($B210,[2]Sheet3!$G:$CZ,46,0)</f>
        <v>0</v>
      </c>
      <c r="BJ210" s="14">
        <f>VLOOKUP($B210,[2]Sheet3!$G:$CZ,47,0)</f>
        <v>0</v>
      </c>
      <c r="BK210" s="14">
        <f>VLOOKUP($B210,[2]Sheet3!$G:$CZ,48,0)</f>
        <v>0</v>
      </c>
      <c r="BL210" s="14">
        <f>VLOOKUP($B210,[2]Sheet3!$G:$CZ,49,0)</f>
        <v>0</v>
      </c>
      <c r="BM210" s="14">
        <f>VLOOKUP($B210,[2]Sheet3!$G:$CZ,50,0)</f>
        <v>0</v>
      </c>
      <c r="BN210" s="14">
        <f>VLOOKUP($B210,[2]Sheet3!$G:$CZ,51,0)</f>
        <v>0</v>
      </c>
      <c r="BO210" s="14">
        <f>VLOOKUP($B210,[2]Sheet3!$G:$CZ,52,0)</f>
        <v>0</v>
      </c>
      <c r="BP210" s="14">
        <f>VLOOKUP($B210,[2]Sheet3!$G:$CZ,53,0)</f>
        <v>0</v>
      </c>
      <c r="BQ210" s="14">
        <f>VLOOKUP($B210,[2]Sheet3!$G:$CZ,54,0)</f>
        <v>0</v>
      </c>
      <c r="BR210" s="14">
        <f>VLOOKUP($B210,[2]Sheet3!$G:$CZ,55,0)</f>
        <v>0</v>
      </c>
      <c r="BS210" s="14">
        <f>VLOOKUP($B210,[2]Sheet3!$G:$CZ,56,0)</f>
        <v>0</v>
      </c>
      <c r="BT210" s="14">
        <f>VLOOKUP($B210,[2]Sheet3!$G:$CZ,57,0)</f>
        <v>0</v>
      </c>
      <c r="BU210" s="14">
        <f>VLOOKUP($B210,[2]Sheet3!$G:$CZ,58,0)</f>
        <v>0</v>
      </c>
      <c r="BV210" s="14">
        <f>VLOOKUP($B210,[2]Sheet3!$G:$CZ,59,0)</f>
        <v>0</v>
      </c>
      <c r="BW210" s="14">
        <f>VLOOKUP($B210,[2]Sheet3!$G:$CZ,60,0)</f>
        <v>0</v>
      </c>
      <c r="BX210" s="14">
        <f>VLOOKUP($B210,[2]Sheet3!$G:$CZ,61,0)</f>
        <v>0</v>
      </c>
      <c r="BY210" s="14">
        <f>VLOOKUP($B210,[2]Sheet3!$G:$CZ,62,0)</f>
        <v>0</v>
      </c>
      <c r="BZ210" s="14">
        <f>VLOOKUP($B210,[2]Sheet3!$G:$CZ,63,0)</f>
        <v>0</v>
      </c>
      <c r="CA210" s="14">
        <f>VLOOKUP($B210,[2]Sheet3!$G:$CZ,64,0)</f>
        <v>0</v>
      </c>
      <c r="CB210" s="14">
        <f>VLOOKUP($B210,[2]Sheet3!$G:$CZ,65,0)</f>
        <v>0</v>
      </c>
      <c r="CC210" s="14">
        <f>VLOOKUP($B210,[2]Sheet3!$G:$CZ,66,0)</f>
        <v>0</v>
      </c>
      <c r="CD210" s="14">
        <f>VLOOKUP($B210,[2]Sheet3!$G:$CZ,67,0)</f>
        <v>0</v>
      </c>
      <c r="CE210" s="14">
        <f>VLOOKUP($B210,[2]Sheet3!$G:$CZ,68,0)</f>
        <v>0</v>
      </c>
      <c r="CF210" s="14">
        <f>VLOOKUP($B210,[2]Sheet3!$G:$CZ,69,0)</f>
        <v>0</v>
      </c>
      <c r="CG210" s="14">
        <f>VLOOKUP($B210,[2]Sheet3!$G:$CZ,70,0)</f>
        <v>0</v>
      </c>
      <c r="CH210" s="14">
        <f>VLOOKUP($B210,[2]Sheet3!$G:$CZ,71,0)</f>
        <v>0</v>
      </c>
      <c r="CI210" s="14">
        <f>VLOOKUP($B210,[2]Sheet3!$G:$CZ,72,0)</f>
        <v>0</v>
      </c>
      <c r="CJ210" s="14">
        <f>VLOOKUP($B210,[2]Sheet3!$G:$CZ,73,0)</f>
        <v>0</v>
      </c>
      <c r="CK210" s="14">
        <f>VLOOKUP($B210,[2]Sheet3!$G:$CZ,74,0)</f>
        <v>0</v>
      </c>
      <c r="CL210" s="14">
        <f>VLOOKUP($B210,[2]Sheet3!$G:$CZ,75,0)</f>
        <v>0</v>
      </c>
      <c r="CM210" s="14">
        <f>VLOOKUP($B210,[2]Sheet3!$G:$CZ,76,0)</f>
        <v>0</v>
      </c>
      <c r="CN210" s="14">
        <f>VLOOKUP($B210,[2]Sheet3!$G:$CZ,77,0)</f>
        <v>0</v>
      </c>
      <c r="CO210" s="14">
        <f>VLOOKUP($B210,[2]Sheet3!$G:$CZ,78,0)</f>
        <v>0</v>
      </c>
      <c r="CP210" s="14">
        <f>VLOOKUP($B210,[2]Sheet3!$G:$CZ,79,0)</f>
        <v>0</v>
      </c>
      <c r="CQ210" s="14">
        <f>VLOOKUP($B210,[2]Sheet3!$G:$CZ,80,0)</f>
        <v>0</v>
      </c>
      <c r="CR210" s="14">
        <f>VLOOKUP($B210,[2]Sheet3!$G:$CZ,81,0)</f>
        <v>0</v>
      </c>
      <c r="CS210" s="14">
        <f>VLOOKUP($B210,[2]Sheet3!$G:$CZ,82,0)</f>
        <v>0</v>
      </c>
      <c r="CT210" s="14">
        <f>VLOOKUP($B210,[2]Sheet3!$G:$CZ,83,0)</f>
        <v>0</v>
      </c>
      <c r="CU210" s="14">
        <f>VLOOKUP($B210,[2]Sheet3!$G:$CZ,84,0)</f>
        <v>0</v>
      </c>
      <c r="CV210" s="14">
        <f>VLOOKUP($B210,[2]Sheet3!$G:$CZ,85,0)</f>
        <v>0</v>
      </c>
      <c r="CW210" s="14">
        <f>VLOOKUP($B210,[2]Sheet3!$G:$CZ,86,0)</f>
        <v>0</v>
      </c>
      <c r="CX210" s="14">
        <f>VLOOKUP($B210,[2]Sheet3!$G:$CZ,87,0)</f>
        <v>0</v>
      </c>
      <c r="CY210" s="14">
        <f>VLOOKUP($B210,[2]Sheet3!$G:$CZ,88,0)</f>
        <v>0</v>
      </c>
      <c r="CZ210" s="14">
        <f>VLOOKUP($B210,[2]Sheet3!$G:$CZ,89,0)</f>
        <v>0</v>
      </c>
      <c r="DA210" s="14">
        <f>VLOOKUP($B210,[2]Sheet3!$G:$CZ,90,0)</f>
        <v>0</v>
      </c>
      <c r="DB210" s="14">
        <f>VLOOKUP($B210,[2]Sheet3!$G:$CZ,91,0)</f>
        <v>0</v>
      </c>
      <c r="DC210" s="14">
        <f>VLOOKUP($B210,[2]Sheet3!$G:$CZ,92,0)</f>
        <v>0</v>
      </c>
      <c r="DD210" s="14">
        <f>VLOOKUP($B210,[2]Sheet3!$G:$CZ,93,0)</f>
        <v>0</v>
      </c>
      <c r="DE210" s="14">
        <f>VLOOKUP($B210,[2]Sheet3!$G:$CZ,94,0)</f>
        <v>0</v>
      </c>
      <c r="DF210" s="14">
        <f>VLOOKUP($B210,[2]Sheet3!$G:$CZ,95,0)</f>
        <v>0</v>
      </c>
      <c r="DG210" s="14">
        <f>VLOOKUP($B210,[2]Sheet3!$G:$CZ,96,0)</f>
        <v>0</v>
      </c>
      <c r="DH210" s="14">
        <f>VLOOKUP($B210,[2]Sheet3!$G:$CZ,97,0)</f>
        <v>0</v>
      </c>
      <c r="DI210" s="14">
        <f>VLOOKUP($B210,[2]Sheet3!$G:$CZ,98,0)</f>
        <v>0</v>
      </c>
    </row>
    <row r="211" spans="1:113" x14ac:dyDescent="0.3">
      <c r="A211" s="9" t="str">
        <f t="shared" si="9"/>
        <v>N53357</v>
      </c>
      <c r="B211" s="15" t="s">
        <v>1058</v>
      </c>
      <c r="C211" s="15" t="s">
        <v>1059</v>
      </c>
      <c r="F211" s="7" t="s">
        <v>15</v>
      </c>
      <c r="G211" s="12" t="s">
        <v>3706</v>
      </c>
      <c r="H211" s="12" t="str">
        <f>VLOOKUP($B211,[1]Sheet1!$A:$G,5,0)</f>
        <v>rohit.arora@redingtongroup.com</v>
      </c>
      <c r="I211" s="12" t="str">
        <f>VLOOKUP($B211,[1]Sheet1!$A:$G,7,0)</f>
        <v>jitender.chopra@redingtongroup.com</v>
      </c>
      <c r="J211" s="12" t="s">
        <v>82</v>
      </c>
      <c r="K211" s="7"/>
      <c r="L211" s="7"/>
      <c r="M211" s="8"/>
      <c r="N211" s="7" t="str">
        <f t="shared" si="10"/>
        <v>rohit.arora@redingtongroup.com; jitender.chopra@redingtongroup.com; nilesh.phirke@redingtongroup.com;christopher.joseph@redingtongroup.com</v>
      </c>
      <c r="O211" s="7" t="str">
        <f t="shared" si="11"/>
        <v>N53357</v>
      </c>
      <c r="P211" s="8" t="s">
        <v>5215</v>
      </c>
      <c r="Q211" s="14">
        <f>VLOOKUP($B211,[2]Sheet3!$G:$CZ,2,0)</f>
        <v>2400303454</v>
      </c>
      <c r="R211" s="14">
        <f>VLOOKUP($B211,[2]Sheet3!$G:$CZ,3,0)</f>
        <v>2400299798</v>
      </c>
      <c r="S211" s="14">
        <f>VLOOKUP($B211,[2]Sheet3!$G:$CZ,4,0)</f>
        <v>0</v>
      </c>
      <c r="T211" s="14">
        <f>VLOOKUP($B211,[2]Sheet3!$G:$CZ,5,0)</f>
        <v>0</v>
      </c>
      <c r="U211" s="14">
        <f>VLOOKUP($B211,[2]Sheet3!$G:$CZ,6,0)</f>
        <v>0</v>
      </c>
      <c r="V211" s="14">
        <f>VLOOKUP($B211,[2]Sheet3!$G:$CZ,7,0)</f>
        <v>0</v>
      </c>
      <c r="W211" s="14">
        <f>VLOOKUP($B211,[2]Sheet3!$G:$CZ,8,0)</f>
        <v>0</v>
      </c>
      <c r="X211" s="14">
        <f>VLOOKUP($B211,[2]Sheet3!$G:$CZ,9,0)</f>
        <v>0</v>
      </c>
      <c r="Y211" s="14">
        <f>VLOOKUP($B211,[2]Sheet3!$G:$CZ,10,0)</f>
        <v>0</v>
      </c>
      <c r="Z211" s="14">
        <f>VLOOKUP($B211,[2]Sheet3!$G:$CZ,11,0)</f>
        <v>0</v>
      </c>
      <c r="AA211" s="14">
        <f>VLOOKUP($B211,[2]Sheet3!$G:$CZ,12,0)</f>
        <v>0</v>
      </c>
      <c r="AB211" s="14">
        <f>VLOOKUP($B211,[2]Sheet3!$G:$CZ,13,0)</f>
        <v>0</v>
      </c>
      <c r="AC211" s="14">
        <f>VLOOKUP($B211,[2]Sheet3!$G:$CZ,14,0)</f>
        <v>0</v>
      </c>
      <c r="AD211" s="14">
        <f>VLOOKUP($B211,[2]Sheet3!$G:$CZ,15,0)</f>
        <v>0</v>
      </c>
      <c r="AE211" s="14">
        <f>VLOOKUP($B211,[2]Sheet3!$G:$CZ,16,0)</f>
        <v>0</v>
      </c>
      <c r="AF211" s="14">
        <f>VLOOKUP($B211,[2]Sheet3!$G:$CZ,17,0)</f>
        <v>0</v>
      </c>
      <c r="AG211" s="14">
        <f>VLOOKUP($B211,[2]Sheet3!$G:$CZ,18,0)</f>
        <v>0</v>
      </c>
      <c r="AH211" s="14">
        <f>VLOOKUP($B211,[2]Sheet3!$G:$CZ,19,0)</f>
        <v>0</v>
      </c>
      <c r="AI211" s="14">
        <f>VLOOKUP($B211,[2]Sheet3!$G:$CZ,20,0)</f>
        <v>0</v>
      </c>
      <c r="AJ211" s="14">
        <f>VLOOKUP($B211,[2]Sheet3!$G:$CZ,21,0)</f>
        <v>0</v>
      </c>
      <c r="AK211" s="14">
        <f>VLOOKUP($B211,[2]Sheet3!$G:$CZ,22,0)</f>
        <v>0</v>
      </c>
      <c r="AL211" s="14">
        <f>VLOOKUP($B211,[2]Sheet3!$G:$CZ,23,0)</f>
        <v>0</v>
      </c>
      <c r="AM211" s="14">
        <f>VLOOKUP($B211,[2]Sheet3!$G:$CZ,24,0)</f>
        <v>0</v>
      </c>
      <c r="AN211" s="14">
        <f>VLOOKUP($B211,[2]Sheet3!$G:$CZ,25,0)</f>
        <v>0</v>
      </c>
      <c r="AO211" s="14">
        <f>VLOOKUP($B211,[2]Sheet3!$G:$CZ,26,0)</f>
        <v>0</v>
      </c>
      <c r="AP211" s="14">
        <f>VLOOKUP($B211,[2]Sheet3!$G:$CZ,27,0)</f>
        <v>0</v>
      </c>
      <c r="AQ211" s="14">
        <f>VLOOKUP($B211,[2]Sheet3!$G:$CZ,28,0)</f>
        <v>0</v>
      </c>
      <c r="AR211" s="14">
        <f>VLOOKUP($B211,[2]Sheet3!$G:$CZ,29,0)</f>
        <v>0</v>
      </c>
      <c r="AS211" s="14">
        <f>VLOOKUP($B211,[2]Sheet3!$G:$CZ,30,0)</f>
        <v>0</v>
      </c>
      <c r="AT211" s="14">
        <f>VLOOKUP($B211,[2]Sheet3!$G:$CZ,31,0)</f>
        <v>0</v>
      </c>
      <c r="AU211" s="14">
        <f>VLOOKUP($B211,[2]Sheet3!$G:$CZ,32,0)</f>
        <v>0</v>
      </c>
      <c r="AV211" s="14">
        <f>VLOOKUP($B211,[2]Sheet3!$G:$CZ,33,0)</f>
        <v>0</v>
      </c>
      <c r="AW211" s="14">
        <f>VLOOKUP($B211,[2]Sheet3!$G:$CZ,34,0)</f>
        <v>0</v>
      </c>
      <c r="AX211" s="14">
        <f>VLOOKUP($B211,[2]Sheet3!$G:$CZ,35,0)</f>
        <v>0</v>
      </c>
      <c r="AY211" s="14">
        <f>VLOOKUP($B211,[2]Sheet3!$G:$CZ,36,0)</f>
        <v>0</v>
      </c>
      <c r="AZ211" s="14">
        <f>VLOOKUP($B211,[2]Sheet3!$G:$CZ,37,0)</f>
        <v>0</v>
      </c>
      <c r="BA211" s="14">
        <f>VLOOKUP($B211,[2]Sheet3!$G:$CZ,38,0)</f>
        <v>0</v>
      </c>
      <c r="BB211" s="14">
        <f>VLOOKUP($B211,[2]Sheet3!$G:$CZ,39,0)</f>
        <v>0</v>
      </c>
      <c r="BC211" s="14">
        <f>VLOOKUP($B211,[2]Sheet3!$G:$CZ,40,0)</f>
        <v>0</v>
      </c>
      <c r="BD211" s="14">
        <f>VLOOKUP($B211,[2]Sheet3!$G:$CZ,41,0)</f>
        <v>0</v>
      </c>
      <c r="BE211" s="14">
        <f>VLOOKUP($B211,[2]Sheet3!$G:$CZ,42,0)</f>
        <v>0</v>
      </c>
      <c r="BF211" s="14">
        <f>VLOOKUP($B211,[2]Sheet3!$G:$CZ,43,0)</f>
        <v>0</v>
      </c>
      <c r="BG211" s="14">
        <f>VLOOKUP($B211,[2]Sheet3!$G:$CZ,44,0)</f>
        <v>0</v>
      </c>
      <c r="BH211" s="14">
        <f>VLOOKUP($B211,[2]Sheet3!$G:$CZ,45,0)</f>
        <v>0</v>
      </c>
      <c r="BI211" s="14">
        <f>VLOOKUP($B211,[2]Sheet3!$G:$CZ,46,0)</f>
        <v>0</v>
      </c>
      <c r="BJ211" s="14">
        <f>VLOOKUP($B211,[2]Sheet3!$G:$CZ,47,0)</f>
        <v>0</v>
      </c>
      <c r="BK211" s="14">
        <f>VLOOKUP($B211,[2]Sheet3!$G:$CZ,48,0)</f>
        <v>0</v>
      </c>
      <c r="BL211" s="14">
        <f>VLOOKUP($B211,[2]Sheet3!$G:$CZ,49,0)</f>
        <v>0</v>
      </c>
      <c r="BM211" s="14">
        <f>VLOOKUP($B211,[2]Sheet3!$G:$CZ,50,0)</f>
        <v>0</v>
      </c>
      <c r="BN211" s="14">
        <f>VLOOKUP($B211,[2]Sheet3!$G:$CZ,51,0)</f>
        <v>0</v>
      </c>
      <c r="BO211" s="14">
        <f>VLOOKUP($B211,[2]Sheet3!$G:$CZ,52,0)</f>
        <v>0</v>
      </c>
      <c r="BP211" s="14">
        <f>VLOOKUP($B211,[2]Sheet3!$G:$CZ,53,0)</f>
        <v>0</v>
      </c>
      <c r="BQ211" s="14">
        <f>VLOOKUP($B211,[2]Sheet3!$G:$CZ,54,0)</f>
        <v>0</v>
      </c>
      <c r="BR211" s="14">
        <f>VLOOKUP($B211,[2]Sheet3!$G:$CZ,55,0)</f>
        <v>0</v>
      </c>
      <c r="BS211" s="14">
        <f>VLOOKUP($B211,[2]Sheet3!$G:$CZ,56,0)</f>
        <v>0</v>
      </c>
      <c r="BT211" s="14">
        <f>VLOOKUP($B211,[2]Sheet3!$G:$CZ,57,0)</f>
        <v>0</v>
      </c>
      <c r="BU211" s="14">
        <f>VLOOKUP($B211,[2]Sheet3!$G:$CZ,58,0)</f>
        <v>0</v>
      </c>
      <c r="BV211" s="14">
        <f>VLOOKUP($B211,[2]Sheet3!$G:$CZ,59,0)</f>
        <v>0</v>
      </c>
      <c r="BW211" s="14">
        <f>VLOOKUP($B211,[2]Sheet3!$G:$CZ,60,0)</f>
        <v>0</v>
      </c>
      <c r="BX211" s="14">
        <f>VLOOKUP($B211,[2]Sheet3!$G:$CZ,61,0)</f>
        <v>0</v>
      </c>
      <c r="BY211" s="14">
        <f>VLOOKUP($B211,[2]Sheet3!$G:$CZ,62,0)</f>
        <v>0</v>
      </c>
      <c r="BZ211" s="14">
        <f>VLOOKUP($B211,[2]Sheet3!$G:$CZ,63,0)</f>
        <v>0</v>
      </c>
      <c r="CA211" s="14">
        <f>VLOOKUP($B211,[2]Sheet3!$G:$CZ,64,0)</f>
        <v>0</v>
      </c>
      <c r="CB211" s="14">
        <f>VLOOKUP($B211,[2]Sheet3!$G:$CZ,65,0)</f>
        <v>0</v>
      </c>
      <c r="CC211" s="14">
        <f>VLOOKUP($B211,[2]Sheet3!$G:$CZ,66,0)</f>
        <v>0</v>
      </c>
      <c r="CD211" s="14">
        <f>VLOOKUP($B211,[2]Sheet3!$G:$CZ,67,0)</f>
        <v>0</v>
      </c>
      <c r="CE211" s="14">
        <f>VLOOKUP($B211,[2]Sheet3!$G:$CZ,68,0)</f>
        <v>0</v>
      </c>
      <c r="CF211" s="14">
        <f>VLOOKUP($B211,[2]Sheet3!$G:$CZ,69,0)</f>
        <v>0</v>
      </c>
      <c r="CG211" s="14">
        <f>VLOOKUP($B211,[2]Sheet3!$G:$CZ,70,0)</f>
        <v>0</v>
      </c>
      <c r="CH211" s="14">
        <f>VLOOKUP($B211,[2]Sheet3!$G:$CZ,71,0)</f>
        <v>0</v>
      </c>
      <c r="CI211" s="14">
        <f>VLOOKUP($B211,[2]Sheet3!$G:$CZ,72,0)</f>
        <v>0</v>
      </c>
      <c r="CJ211" s="14">
        <f>VLOOKUP($B211,[2]Sheet3!$G:$CZ,73,0)</f>
        <v>0</v>
      </c>
      <c r="CK211" s="14">
        <f>VLOOKUP($B211,[2]Sheet3!$G:$CZ,74,0)</f>
        <v>0</v>
      </c>
      <c r="CL211" s="14">
        <f>VLOOKUP($B211,[2]Sheet3!$G:$CZ,75,0)</f>
        <v>0</v>
      </c>
      <c r="CM211" s="14">
        <f>VLOOKUP($B211,[2]Sheet3!$G:$CZ,76,0)</f>
        <v>0</v>
      </c>
      <c r="CN211" s="14">
        <f>VLOOKUP($B211,[2]Sheet3!$G:$CZ,77,0)</f>
        <v>0</v>
      </c>
      <c r="CO211" s="14">
        <f>VLOOKUP($B211,[2]Sheet3!$G:$CZ,78,0)</f>
        <v>0</v>
      </c>
      <c r="CP211" s="14">
        <f>VLOOKUP($B211,[2]Sheet3!$G:$CZ,79,0)</f>
        <v>0</v>
      </c>
      <c r="CQ211" s="14">
        <f>VLOOKUP($B211,[2]Sheet3!$G:$CZ,80,0)</f>
        <v>0</v>
      </c>
      <c r="CR211" s="14">
        <f>VLOOKUP($B211,[2]Sheet3!$G:$CZ,81,0)</f>
        <v>0</v>
      </c>
      <c r="CS211" s="14">
        <f>VLOOKUP($B211,[2]Sheet3!$G:$CZ,82,0)</f>
        <v>0</v>
      </c>
      <c r="CT211" s="14">
        <f>VLOOKUP($B211,[2]Sheet3!$G:$CZ,83,0)</f>
        <v>0</v>
      </c>
      <c r="CU211" s="14">
        <f>VLOOKUP($B211,[2]Sheet3!$G:$CZ,84,0)</f>
        <v>0</v>
      </c>
      <c r="CV211" s="14">
        <f>VLOOKUP($B211,[2]Sheet3!$G:$CZ,85,0)</f>
        <v>0</v>
      </c>
      <c r="CW211" s="14">
        <f>VLOOKUP($B211,[2]Sheet3!$G:$CZ,86,0)</f>
        <v>0</v>
      </c>
      <c r="CX211" s="14">
        <f>VLOOKUP($B211,[2]Sheet3!$G:$CZ,87,0)</f>
        <v>0</v>
      </c>
      <c r="CY211" s="14">
        <f>VLOOKUP($B211,[2]Sheet3!$G:$CZ,88,0)</f>
        <v>0</v>
      </c>
      <c r="CZ211" s="14">
        <f>VLOOKUP($B211,[2]Sheet3!$G:$CZ,89,0)</f>
        <v>0</v>
      </c>
      <c r="DA211" s="14">
        <f>VLOOKUP($B211,[2]Sheet3!$G:$CZ,90,0)</f>
        <v>0</v>
      </c>
      <c r="DB211" s="14">
        <f>VLOOKUP($B211,[2]Sheet3!$G:$CZ,91,0)</f>
        <v>0</v>
      </c>
      <c r="DC211" s="14">
        <f>VLOOKUP($B211,[2]Sheet3!$G:$CZ,92,0)</f>
        <v>0</v>
      </c>
      <c r="DD211" s="14">
        <f>VLOOKUP($B211,[2]Sheet3!$G:$CZ,93,0)</f>
        <v>0</v>
      </c>
      <c r="DE211" s="14">
        <f>VLOOKUP($B211,[2]Sheet3!$G:$CZ,94,0)</f>
        <v>0</v>
      </c>
      <c r="DF211" s="14">
        <f>VLOOKUP($B211,[2]Sheet3!$G:$CZ,95,0)</f>
        <v>0</v>
      </c>
      <c r="DG211" s="14">
        <f>VLOOKUP($B211,[2]Sheet3!$G:$CZ,96,0)</f>
        <v>0</v>
      </c>
      <c r="DH211" s="14">
        <f>VLOOKUP($B211,[2]Sheet3!$G:$CZ,97,0)</f>
        <v>0</v>
      </c>
      <c r="DI211" s="14">
        <f>VLOOKUP($B211,[2]Sheet3!$G:$CZ,98,0)</f>
        <v>0</v>
      </c>
    </row>
    <row r="212" spans="1:113" x14ac:dyDescent="0.3">
      <c r="A212" s="9" t="str">
        <f t="shared" si="9"/>
        <v>W73389</v>
      </c>
      <c r="B212" s="15" t="s">
        <v>1060</v>
      </c>
      <c r="C212" s="15" t="s">
        <v>1061</v>
      </c>
      <c r="F212" s="7" t="s">
        <v>15</v>
      </c>
      <c r="G212" s="12" t="s">
        <v>3707</v>
      </c>
      <c r="H212" s="12" t="str">
        <f>VLOOKUP($B212,[1]Sheet1!$A:$G,5,0)</f>
        <v>malam.meena@redingtongroup.com</v>
      </c>
      <c r="I212" s="12" t="str">
        <f>VLOOKUP($B212,[1]Sheet1!$A:$G,7,0)</f>
        <v>dilip.vishwa@redingtongroup.com</v>
      </c>
      <c r="J212" s="12" t="s">
        <v>82</v>
      </c>
      <c r="K212" s="7"/>
      <c r="L212" s="7"/>
      <c r="M212" s="8"/>
      <c r="N212" s="7" t="str">
        <f t="shared" si="10"/>
        <v>malam.meena@redingtongroup.com; dilip.vishwa@redingtongroup.com; nilesh.phirke@redingtongroup.com;christopher.joseph@redingtongroup.com</v>
      </c>
      <c r="O212" s="7" t="str">
        <f t="shared" si="11"/>
        <v>W73389</v>
      </c>
      <c r="P212" s="8" t="s">
        <v>5215</v>
      </c>
      <c r="Q212" s="14">
        <f>VLOOKUP($B212,[2]Sheet3!$G:$CZ,2,0)</f>
        <v>2400304003</v>
      </c>
      <c r="R212" s="14">
        <f>VLOOKUP($B212,[2]Sheet3!$G:$CZ,3,0)</f>
        <v>2400302879</v>
      </c>
      <c r="S212" s="14">
        <f>VLOOKUP($B212,[2]Sheet3!$G:$CZ,4,0)</f>
        <v>0</v>
      </c>
      <c r="T212" s="14">
        <f>VLOOKUP($B212,[2]Sheet3!$G:$CZ,5,0)</f>
        <v>0</v>
      </c>
      <c r="U212" s="14">
        <f>VLOOKUP($B212,[2]Sheet3!$G:$CZ,6,0)</f>
        <v>0</v>
      </c>
      <c r="V212" s="14">
        <f>VLOOKUP($B212,[2]Sheet3!$G:$CZ,7,0)</f>
        <v>0</v>
      </c>
      <c r="W212" s="14">
        <f>VLOOKUP($B212,[2]Sheet3!$G:$CZ,8,0)</f>
        <v>0</v>
      </c>
      <c r="X212" s="14">
        <f>VLOOKUP($B212,[2]Sheet3!$G:$CZ,9,0)</f>
        <v>0</v>
      </c>
      <c r="Y212" s="14">
        <f>VLOOKUP($B212,[2]Sheet3!$G:$CZ,10,0)</f>
        <v>0</v>
      </c>
      <c r="Z212" s="14">
        <f>VLOOKUP($B212,[2]Sheet3!$G:$CZ,11,0)</f>
        <v>0</v>
      </c>
      <c r="AA212" s="14">
        <f>VLOOKUP($B212,[2]Sheet3!$G:$CZ,12,0)</f>
        <v>0</v>
      </c>
      <c r="AB212" s="14">
        <f>VLOOKUP($B212,[2]Sheet3!$G:$CZ,13,0)</f>
        <v>0</v>
      </c>
      <c r="AC212" s="14">
        <f>VLOOKUP($B212,[2]Sheet3!$G:$CZ,14,0)</f>
        <v>0</v>
      </c>
      <c r="AD212" s="14">
        <f>VLOOKUP($B212,[2]Sheet3!$G:$CZ,15,0)</f>
        <v>0</v>
      </c>
      <c r="AE212" s="14">
        <f>VLOOKUP($B212,[2]Sheet3!$G:$CZ,16,0)</f>
        <v>0</v>
      </c>
      <c r="AF212" s="14">
        <f>VLOOKUP($B212,[2]Sheet3!$G:$CZ,17,0)</f>
        <v>0</v>
      </c>
      <c r="AG212" s="14">
        <f>VLOOKUP($B212,[2]Sheet3!$G:$CZ,18,0)</f>
        <v>0</v>
      </c>
      <c r="AH212" s="14">
        <f>VLOOKUP($B212,[2]Sheet3!$G:$CZ,19,0)</f>
        <v>0</v>
      </c>
      <c r="AI212" s="14">
        <f>VLOOKUP($B212,[2]Sheet3!$G:$CZ,20,0)</f>
        <v>0</v>
      </c>
      <c r="AJ212" s="14">
        <f>VLOOKUP($B212,[2]Sheet3!$G:$CZ,21,0)</f>
        <v>0</v>
      </c>
      <c r="AK212" s="14">
        <f>VLOOKUP($B212,[2]Sheet3!$G:$CZ,22,0)</f>
        <v>0</v>
      </c>
      <c r="AL212" s="14">
        <f>VLOOKUP($B212,[2]Sheet3!$G:$CZ,23,0)</f>
        <v>0</v>
      </c>
      <c r="AM212" s="14">
        <f>VLOOKUP($B212,[2]Sheet3!$G:$CZ,24,0)</f>
        <v>0</v>
      </c>
      <c r="AN212" s="14">
        <f>VLOOKUP($B212,[2]Sheet3!$G:$CZ,25,0)</f>
        <v>0</v>
      </c>
      <c r="AO212" s="14">
        <f>VLOOKUP($B212,[2]Sheet3!$G:$CZ,26,0)</f>
        <v>0</v>
      </c>
      <c r="AP212" s="14">
        <f>VLOOKUP($B212,[2]Sheet3!$G:$CZ,27,0)</f>
        <v>0</v>
      </c>
      <c r="AQ212" s="14">
        <f>VLOOKUP($B212,[2]Sheet3!$G:$CZ,28,0)</f>
        <v>0</v>
      </c>
      <c r="AR212" s="14">
        <f>VLOOKUP($B212,[2]Sheet3!$G:$CZ,29,0)</f>
        <v>0</v>
      </c>
      <c r="AS212" s="14">
        <f>VLOOKUP($B212,[2]Sheet3!$G:$CZ,30,0)</f>
        <v>0</v>
      </c>
      <c r="AT212" s="14">
        <f>VLOOKUP($B212,[2]Sheet3!$G:$CZ,31,0)</f>
        <v>0</v>
      </c>
      <c r="AU212" s="14">
        <f>VLOOKUP($B212,[2]Sheet3!$G:$CZ,32,0)</f>
        <v>0</v>
      </c>
      <c r="AV212" s="14">
        <f>VLOOKUP($B212,[2]Sheet3!$G:$CZ,33,0)</f>
        <v>0</v>
      </c>
      <c r="AW212" s="14">
        <f>VLOOKUP($B212,[2]Sheet3!$G:$CZ,34,0)</f>
        <v>0</v>
      </c>
      <c r="AX212" s="14">
        <f>VLOOKUP($B212,[2]Sheet3!$G:$CZ,35,0)</f>
        <v>0</v>
      </c>
      <c r="AY212" s="14">
        <f>VLOOKUP($B212,[2]Sheet3!$G:$CZ,36,0)</f>
        <v>0</v>
      </c>
      <c r="AZ212" s="14">
        <f>VLOOKUP($B212,[2]Sheet3!$G:$CZ,37,0)</f>
        <v>0</v>
      </c>
      <c r="BA212" s="14">
        <f>VLOOKUP($B212,[2]Sheet3!$G:$CZ,38,0)</f>
        <v>0</v>
      </c>
      <c r="BB212" s="14">
        <f>VLOOKUP($B212,[2]Sheet3!$G:$CZ,39,0)</f>
        <v>0</v>
      </c>
      <c r="BC212" s="14">
        <f>VLOOKUP($B212,[2]Sheet3!$G:$CZ,40,0)</f>
        <v>0</v>
      </c>
      <c r="BD212" s="14">
        <f>VLOOKUP($B212,[2]Sheet3!$G:$CZ,41,0)</f>
        <v>0</v>
      </c>
      <c r="BE212" s="14">
        <f>VLOOKUP($B212,[2]Sheet3!$G:$CZ,42,0)</f>
        <v>0</v>
      </c>
      <c r="BF212" s="14">
        <f>VLOOKUP($B212,[2]Sheet3!$G:$CZ,43,0)</f>
        <v>0</v>
      </c>
      <c r="BG212" s="14">
        <f>VLOOKUP($B212,[2]Sheet3!$G:$CZ,44,0)</f>
        <v>0</v>
      </c>
      <c r="BH212" s="14">
        <f>VLOOKUP($B212,[2]Sheet3!$G:$CZ,45,0)</f>
        <v>0</v>
      </c>
      <c r="BI212" s="14">
        <f>VLOOKUP($B212,[2]Sheet3!$G:$CZ,46,0)</f>
        <v>0</v>
      </c>
      <c r="BJ212" s="14">
        <f>VLOOKUP($B212,[2]Sheet3!$G:$CZ,47,0)</f>
        <v>0</v>
      </c>
      <c r="BK212" s="14">
        <f>VLOOKUP($B212,[2]Sheet3!$G:$CZ,48,0)</f>
        <v>0</v>
      </c>
      <c r="BL212" s="14">
        <f>VLOOKUP($B212,[2]Sheet3!$G:$CZ,49,0)</f>
        <v>0</v>
      </c>
      <c r="BM212" s="14">
        <f>VLOOKUP($B212,[2]Sheet3!$G:$CZ,50,0)</f>
        <v>0</v>
      </c>
      <c r="BN212" s="14">
        <f>VLOOKUP($B212,[2]Sheet3!$G:$CZ,51,0)</f>
        <v>0</v>
      </c>
      <c r="BO212" s="14">
        <f>VLOOKUP($B212,[2]Sheet3!$G:$CZ,52,0)</f>
        <v>0</v>
      </c>
      <c r="BP212" s="14">
        <f>VLOOKUP($B212,[2]Sheet3!$G:$CZ,53,0)</f>
        <v>0</v>
      </c>
      <c r="BQ212" s="14">
        <f>VLOOKUP($B212,[2]Sheet3!$G:$CZ,54,0)</f>
        <v>0</v>
      </c>
      <c r="BR212" s="14">
        <f>VLOOKUP($B212,[2]Sheet3!$G:$CZ,55,0)</f>
        <v>0</v>
      </c>
      <c r="BS212" s="14">
        <f>VLOOKUP($B212,[2]Sheet3!$G:$CZ,56,0)</f>
        <v>0</v>
      </c>
      <c r="BT212" s="14">
        <f>VLOOKUP($B212,[2]Sheet3!$G:$CZ,57,0)</f>
        <v>0</v>
      </c>
      <c r="BU212" s="14">
        <f>VLOOKUP($B212,[2]Sheet3!$G:$CZ,58,0)</f>
        <v>0</v>
      </c>
      <c r="BV212" s="14">
        <f>VLOOKUP($B212,[2]Sheet3!$G:$CZ,59,0)</f>
        <v>0</v>
      </c>
      <c r="BW212" s="14">
        <f>VLOOKUP($B212,[2]Sheet3!$G:$CZ,60,0)</f>
        <v>0</v>
      </c>
      <c r="BX212" s="14">
        <f>VLOOKUP($B212,[2]Sheet3!$G:$CZ,61,0)</f>
        <v>0</v>
      </c>
      <c r="BY212" s="14">
        <f>VLOOKUP($B212,[2]Sheet3!$G:$CZ,62,0)</f>
        <v>0</v>
      </c>
      <c r="BZ212" s="14">
        <f>VLOOKUP($B212,[2]Sheet3!$G:$CZ,63,0)</f>
        <v>0</v>
      </c>
      <c r="CA212" s="14">
        <f>VLOOKUP($B212,[2]Sheet3!$G:$CZ,64,0)</f>
        <v>0</v>
      </c>
      <c r="CB212" s="14">
        <f>VLOOKUP($B212,[2]Sheet3!$G:$CZ,65,0)</f>
        <v>0</v>
      </c>
      <c r="CC212" s="14">
        <f>VLOOKUP($B212,[2]Sheet3!$G:$CZ,66,0)</f>
        <v>0</v>
      </c>
      <c r="CD212" s="14">
        <f>VLOOKUP($B212,[2]Sheet3!$G:$CZ,67,0)</f>
        <v>0</v>
      </c>
      <c r="CE212" s="14">
        <f>VLOOKUP($B212,[2]Sheet3!$G:$CZ,68,0)</f>
        <v>0</v>
      </c>
      <c r="CF212" s="14">
        <f>VLOOKUP($B212,[2]Sheet3!$G:$CZ,69,0)</f>
        <v>0</v>
      </c>
      <c r="CG212" s="14">
        <f>VLOOKUP($B212,[2]Sheet3!$G:$CZ,70,0)</f>
        <v>0</v>
      </c>
      <c r="CH212" s="14">
        <f>VLOOKUP($B212,[2]Sheet3!$G:$CZ,71,0)</f>
        <v>0</v>
      </c>
      <c r="CI212" s="14">
        <f>VLOOKUP($B212,[2]Sheet3!$G:$CZ,72,0)</f>
        <v>0</v>
      </c>
      <c r="CJ212" s="14">
        <f>VLOOKUP($B212,[2]Sheet3!$G:$CZ,73,0)</f>
        <v>0</v>
      </c>
      <c r="CK212" s="14">
        <f>VLOOKUP($B212,[2]Sheet3!$G:$CZ,74,0)</f>
        <v>0</v>
      </c>
      <c r="CL212" s="14">
        <f>VLOOKUP($B212,[2]Sheet3!$G:$CZ,75,0)</f>
        <v>0</v>
      </c>
      <c r="CM212" s="14">
        <f>VLOOKUP($B212,[2]Sheet3!$G:$CZ,76,0)</f>
        <v>0</v>
      </c>
      <c r="CN212" s="14">
        <f>VLOOKUP($B212,[2]Sheet3!$G:$CZ,77,0)</f>
        <v>0</v>
      </c>
      <c r="CO212" s="14">
        <f>VLOOKUP($B212,[2]Sheet3!$G:$CZ,78,0)</f>
        <v>0</v>
      </c>
      <c r="CP212" s="14">
        <f>VLOOKUP($B212,[2]Sheet3!$G:$CZ,79,0)</f>
        <v>0</v>
      </c>
      <c r="CQ212" s="14">
        <f>VLOOKUP($B212,[2]Sheet3!$G:$CZ,80,0)</f>
        <v>0</v>
      </c>
      <c r="CR212" s="14">
        <f>VLOOKUP($B212,[2]Sheet3!$G:$CZ,81,0)</f>
        <v>0</v>
      </c>
      <c r="CS212" s="14">
        <f>VLOOKUP($B212,[2]Sheet3!$G:$CZ,82,0)</f>
        <v>0</v>
      </c>
      <c r="CT212" s="14">
        <f>VLOOKUP($B212,[2]Sheet3!$G:$CZ,83,0)</f>
        <v>0</v>
      </c>
      <c r="CU212" s="14">
        <f>VLOOKUP($B212,[2]Sheet3!$G:$CZ,84,0)</f>
        <v>0</v>
      </c>
      <c r="CV212" s="14">
        <f>VLOOKUP($B212,[2]Sheet3!$G:$CZ,85,0)</f>
        <v>0</v>
      </c>
      <c r="CW212" s="14">
        <f>VLOOKUP($B212,[2]Sheet3!$G:$CZ,86,0)</f>
        <v>0</v>
      </c>
      <c r="CX212" s="14">
        <f>VLOOKUP($B212,[2]Sheet3!$G:$CZ,87,0)</f>
        <v>0</v>
      </c>
      <c r="CY212" s="14">
        <f>VLOOKUP($B212,[2]Sheet3!$G:$CZ,88,0)</f>
        <v>0</v>
      </c>
      <c r="CZ212" s="14">
        <f>VLOOKUP($B212,[2]Sheet3!$G:$CZ,89,0)</f>
        <v>0</v>
      </c>
      <c r="DA212" s="14">
        <f>VLOOKUP($B212,[2]Sheet3!$G:$CZ,90,0)</f>
        <v>0</v>
      </c>
      <c r="DB212" s="14">
        <f>VLOOKUP($B212,[2]Sheet3!$G:$CZ,91,0)</f>
        <v>0</v>
      </c>
      <c r="DC212" s="14">
        <f>VLOOKUP($B212,[2]Sheet3!$G:$CZ,92,0)</f>
        <v>0</v>
      </c>
      <c r="DD212" s="14">
        <f>VLOOKUP($B212,[2]Sheet3!$G:$CZ,93,0)</f>
        <v>0</v>
      </c>
      <c r="DE212" s="14">
        <f>VLOOKUP($B212,[2]Sheet3!$G:$CZ,94,0)</f>
        <v>0</v>
      </c>
      <c r="DF212" s="14">
        <f>VLOOKUP($B212,[2]Sheet3!$G:$CZ,95,0)</f>
        <v>0</v>
      </c>
      <c r="DG212" s="14">
        <f>VLOOKUP($B212,[2]Sheet3!$G:$CZ,96,0)</f>
        <v>0</v>
      </c>
      <c r="DH212" s="14">
        <f>VLOOKUP($B212,[2]Sheet3!$G:$CZ,97,0)</f>
        <v>0</v>
      </c>
      <c r="DI212" s="14">
        <f>VLOOKUP($B212,[2]Sheet3!$G:$CZ,98,0)</f>
        <v>0</v>
      </c>
    </row>
    <row r="213" spans="1:113" x14ac:dyDescent="0.3">
      <c r="A213" s="9" t="str">
        <f t="shared" si="9"/>
        <v>WA3236</v>
      </c>
      <c r="B213" s="15" t="s">
        <v>60</v>
      </c>
      <c r="C213" s="15" t="s">
        <v>61</v>
      </c>
      <c r="F213" s="7" t="s">
        <v>15</v>
      </c>
      <c r="G213" s="12" t="s">
        <v>3708</v>
      </c>
      <c r="H213" s="12" t="str">
        <f>VLOOKUP($B213,[1]Sheet1!$A:$G,5,0)</f>
        <v>arpit.shukla@redingtongroup.com</v>
      </c>
      <c r="I213" s="12" t="str">
        <f>VLOOKUP($B213,[1]Sheet1!$A:$G,7,0)</f>
        <v>dilip.vishwa@redingtongroup.com</v>
      </c>
      <c r="J213" s="12" t="s">
        <v>82</v>
      </c>
      <c r="K213" s="7"/>
      <c r="L213" s="7"/>
      <c r="M213" s="8"/>
      <c r="N213" s="7" t="str">
        <f t="shared" si="10"/>
        <v>arpit.shukla@redingtongroup.com; dilip.vishwa@redingtongroup.com; nilesh.phirke@redingtongroup.com;christopher.joseph@redingtongroup.com</v>
      </c>
      <c r="O213" s="7" t="str">
        <f t="shared" si="11"/>
        <v>WA3236</v>
      </c>
      <c r="P213" s="8" t="s">
        <v>5215</v>
      </c>
      <c r="Q213" s="14">
        <f>VLOOKUP($B213,[2]Sheet3!$G:$CZ,2,0)</f>
        <v>2400304896</v>
      </c>
      <c r="R213" s="14">
        <f>VLOOKUP($B213,[2]Sheet3!$G:$CZ,3,0)</f>
        <v>2400309166</v>
      </c>
      <c r="S213" s="14">
        <f>VLOOKUP($B213,[2]Sheet3!$G:$CZ,4,0)</f>
        <v>2400303271</v>
      </c>
      <c r="T213" s="14">
        <f>VLOOKUP($B213,[2]Sheet3!$G:$CZ,5,0)</f>
        <v>2400304889</v>
      </c>
      <c r="U213" s="14">
        <f>VLOOKUP($B213,[2]Sheet3!$G:$CZ,6,0)</f>
        <v>2400304892</v>
      </c>
      <c r="V213" s="14">
        <f>VLOOKUP($B213,[2]Sheet3!$G:$CZ,7,0)</f>
        <v>2400309165</v>
      </c>
      <c r="W213" s="14">
        <f>VLOOKUP($B213,[2]Sheet3!$G:$CZ,8,0)</f>
        <v>0</v>
      </c>
      <c r="X213" s="14">
        <f>VLOOKUP($B213,[2]Sheet3!$G:$CZ,9,0)</f>
        <v>0</v>
      </c>
      <c r="Y213" s="14">
        <f>VLOOKUP($B213,[2]Sheet3!$G:$CZ,10,0)</f>
        <v>0</v>
      </c>
      <c r="Z213" s="14">
        <f>VLOOKUP($B213,[2]Sheet3!$G:$CZ,11,0)</f>
        <v>0</v>
      </c>
      <c r="AA213" s="14">
        <f>VLOOKUP($B213,[2]Sheet3!$G:$CZ,12,0)</f>
        <v>0</v>
      </c>
      <c r="AB213" s="14">
        <f>VLOOKUP($B213,[2]Sheet3!$G:$CZ,13,0)</f>
        <v>0</v>
      </c>
      <c r="AC213" s="14">
        <f>VLOOKUP($B213,[2]Sheet3!$G:$CZ,14,0)</f>
        <v>0</v>
      </c>
      <c r="AD213" s="14">
        <f>VLOOKUP($B213,[2]Sheet3!$G:$CZ,15,0)</f>
        <v>0</v>
      </c>
      <c r="AE213" s="14">
        <f>VLOOKUP($B213,[2]Sheet3!$G:$CZ,16,0)</f>
        <v>0</v>
      </c>
      <c r="AF213" s="14">
        <f>VLOOKUP($B213,[2]Sheet3!$G:$CZ,17,0)</f>
        <v>0</v>
      </c>
      <c r="AG213" s="14">
        <f>VLOOKUP($B213,[2]Sheet3!$G:$CZ,18,0)</f>
        <v>0</v>
      </c>
      <c r="AH213" s="14">
        <f>VLOOKUP($B213,[2]Sheet3!$G:$CZ,19,0)</f>
        <v>0</v>
      </c>
      <c r="AI213" s="14">
        <f>VLOOKUP($B213,[2]Sheet3!$G:$CZ,20,0)</f>
        <v>0</v>
      </c>
      <c r="AJ213" s="14">
        <f>VLOOKUP($B213,[2]Sheet3!$G:$CZ,21,0)</f>
        <v>0</v>
      </c>
      <c r="AK213" s="14">
        <f>VLOOKUP($B213,[2]Sheet3!$G:$CZ,22,0)</f>
        <v>0</v>
      </c>
      <c r="AL213" s="14">
        <f>VLOOKUP($B213,[2]Sheet3!$G:$CZ,23,0)</f>
        <v>0</v>
      </c>
      <c r="AM213" s="14">
        <f>VLOOKUP($B213,[2]Sheet3!$G:$CZ,24,0)</f>
        <v>0</v>
      </c>
      <c r="AN213" s="14">
        <f>VLOOKUP($B213,[2]Sheet3!$G:$CZ,25,0)</f>
        <v>0</v>
      </c>
      <c r="AO213" s="14">
        <f>VLOOKUP($B213,[2]Sheet3!$G:$CZ,26,0)</f>
        <v>0</v>
      </c>
      <c r="AP213" s="14">
        <f>VLOOKUP($B213,[2]Sheet3!$G:$CZ,27,0)</f>
        <v>0</v>
      </c>
      <c r="AQ213" s="14">
        <f>VLOOKUP($B213,[2]Sheet3!$G:$CZ,28,0)</f>
        <v>0</v>
      </c>
      <c r="AR213" s="14">
        <f>VLOOKUP($B213,[2]Sheet3!$G:$CZ,29,0)</f>
        <v>0</v>
      </c>
      <c r="AS213" s="14">
        <f>VLOOKUP($B213,[2]Sheet3!$G:$CZ,30,0)</f>
        <v>0</v>
      </c>
      <c r="AT213" s="14">
        <f>VLOOKUP($B213,[2]Sheet3!$G:$CZ,31,0)</f>
        <v>0</v>
      </c>
      <c r="AU213" s="14">
        <f>VLOOKUP($B213,[2]Sheet3!$G:$CZ,32,0)</f>
        <v>0</v>
      </c>
      <c r="AV213" s="14">
        <f>VLOOKUP($B213,[2]Sheet3!$G:$CZ,33,0)</f>
        <v>0</v>
      </c>
      <c r="AW213" s="14">
        <f>VLOOKUP($B213,[2]Sheet3!$G:$CZ,34,0)</f>
        <v>0</v>
      </c>
      <c r="AX213" s="14">
        <f>VLOOKUP($B213,[2]Sheet3!$G:$CZ,35,0)</f>
        <v>0</v>
      </c>
      <c r="AY213" s="14">
        <f>VLOOKUP($B213,[2]Sheet3!$G:$CZ,36,0)</f>
        <v>0</v>
      </c>
      <c r="AZ213" s="14">
        <f>VLOOKUP($B213,[2]Sheet3!$G:$CZ,37,0)</f>
        <v>0</v>
      </c>
      <c r="BA213" s="14">
        <f>VLOOKUP($B213,[2]Sheet3!$G:$CZ,38,0)</f>
        <v>0</v>
      </c>
      <c r="BB213" s="14">
        <f>VLOOKUP($B213,[2]Sheet3!$G:$CZ,39,0)</f>
        <v>0</v>
      </c>
      <c r="BC213" s="14">
        <f>VLOOKUP($B213,[2]Sheet3!$G:$CZ,40,0)</f>
        <v>0</v>
      </c>
      <c r="BD213" s="14">
        <f>VLOOKUP($B213,[2]Sheet3!$G:$CZ,41,0)</f>
        <v>0</v>
      </c>
      <c r="BE213" s="14">
        <f>VLOOKUP($B213,[2]Sheet3!$G:$CZ,42,0)</f>
        <v>0</v>
      </c>
      <c r="BF213" s="14">
        <f>VLOOKUP($B213,[2]Sheet3!$G:$CZ,43,0)</f>
        <v>0</v>
      </c>
      <c r="BG213" s="14">
        <f>VLOOKUP($B213,[2]Sheet3!$G:$CZ,44,0)</f>
        <v>0</v>
      </c>
      <c r="BH213" s="14">
        <f>VLOOKUP($B213,[2]Sheet3!$G:$CZ,45,0)</f>
        <v>0</v>
      </c>
      <c r="BI213" s="14">
        <f>VLOOKUP($B213,[2]Sheet3!$G:$CZ,46,0)</f>
        <v>0</v>
      </c>
      <c r="BJ213" s="14">
        <f>VLOOKUP($B213,[2]Sheet3!$G:$CZ,47,0)</f>
        <v>0</v>
      </c>
      <c r="BK213" s="14">
        <f>VLOOKUP($B213,[2]Sheet3!$G:$CZ,48,0)</f>
        <v>0</v>
      </c>
      <c r="BL213" s="14">
        <f>VLOOKUP($B213,[2]Sheet3!$G:$CZ,49,0)</f>
        <v>0</v>
      </c>
      <c r="BM213" s="14">
        <f>VLOOKUP($B213,[2]Sheet3!$G:$CZ,50,0)</f>
        <v>0</v>
      </c>
      <c r="BN213" s="14">
        <f>VLOOKUP($B213,[2]Sheet3!$G:$CZ,51,0)</f>
        <v>0</v>
      </c>
      <c r="BO213" s="14">
        <f>VLOOKUP($B213,[2]Sheet3!$G:$CZ,52,0)</f>
        <v>0</v>
      </c>
      <c r="BP213" s="14">
        <f>VLOOKUP($B213,[2]Sheet3!$G:$CZ,53,0)</f>
        <v>0</v>
      </c>
      <c r="BQ213" s="14">
        <f>VLOOKUP($B213,[2]Sheet3!$G:$CZ,54,0)</f>
        <v>0</v>
      </c>
      <c r="BR213" s="14">
        <f>VLOOKUP($B213,[2]Sheet3!$G:$CZ,55,0)</f>
        <v>0</v>
      </c>
      <c r="BS213" s="14">
        <f>VLOOKUP($B213,[2]Sheet3!$G:$CZ,56,0)</f>
        <v>0</v>
      </c>
      <c r="BT213" s="14">
        <f>VLOOKUP($B213,[2]Sheet3!$G:$CZ,57,0)</f>
        <v>0</v>
      </c>
      <c r="BU213" s="14">
        <f>VLOOKUP($B213,[2]Sheet3!$G:$CZ,58,0)</f>
        <v>0</v>
      </c>
      <c r="BV213" s="14">
        <f>VLOOKUP($B213,[2]Sheet3!$G:$CZ,59,0)</f>
        <v>0</v>
      </c>
      <c r="BW213" s="14">
        <f>VLOOKUP($B213,[2]Sheet3!$G:$CZ,60,0)</f>
        <v>0</v>
      </c>
      <c r="BX213" s="14">
        <f>VLOOKUP($B213,[2]Sheet3!$G:$CZ,61,0)</f>
        <v>0</v>
      </c>
      <c r="BY213" s="14">
        <f>VLOOKUP($B213,[2]Sheet3!$G:$CZ,62,0)</f>
        <v>0</v>
      </c>
      <c r="BZ213" s="14">
        <f>VLOOKUP($B213,[2]Sheet3!$G:$CZ,63,0)</f>
        <v>0</v>
      </c>
      <c r="CA213" s="14">
        <f>VLOOKUP($B213,[2]Sheet3!$G:$CZ,64,0)</f>
        <v>0</v>
      </c>
      <c r="CB213" s="14">
        <f>VLOOKUP($B213,[2]Sheet3!$G:$CZ,65,0)</f>
        <v>0</v>
      </c>
      <c r="CC213" s="14">
        <f>VLOOKUP($B213,[2]Sheet3!$G:$CZ,66,0)</f>
        <v>0</v>
      </c>
      <c r="CD213" s="14">
        <f>VLOOKUP($B213,[2]Sheet3!$G:$CZ,67,0)</f>
        <v>0</v>
      </c>
      <c r="CE213" s="14">
        <f>VLOOKUP($B213,[2]Sheet3!$G:$CZ,68,0)</f>
        <v>0</v>
      </c>
      <c r="CF213" s="14">
        <f>VLOOKUP($B213,[2]Sheet3!$G:$CZ,69,0)</f>
        <v>0</v>
      </c>
      <c r="CG213" s="14">
        <f>VLOOKUP($B213,[2]Sheet3!$G:$CZ,70,0)</f>
        <v>0</v>
      </c>
      <c r="CH213" s="14">
        <f>VLOOKUP($B213,[2]Sheet3!$G:$CZ,71,0)</f>
        <v>0</v>
      </c>
      <c r="CI213" s="14">
        <f>VLOOKUP($B213,[2]Sheet3!$G:$CZ,72,0)</f>
        <v>0</v>
      </c>
      <c r="CJ213" s="14">
        <f>VLOOKUP($B213,[2]Sheet3!$G:$CZ,73,0)</f>
        <v>0</v>
      </c>
      <c r="CK213" s="14">
        <f>VLOOKUP($B213,[2]Sheet3!$G:$CZ,74,0)</f>
        <v>0</v>
      </c>
      <c r="CL213" s="14">
        <f>VLOOKUP($B213,[2]Sheet3!$G:$CZ,75,0)</f>
        <v>0</v>
      </c>
      <c r="CM213" s="14">
        <f>VLOOKUP($B213,[2]Sheet3!$G:$CZ,76,0)</f>
        <v>0</v>
      </c>
      <c r="CN213" s="14">
        <f>VLOOKUP($B213,[2]Sheet3!$G:$CZ,77,0)</f>
        <v>0</v>
      </c>
      <c r="CO213" s="14">
        <f>VLOOKUP($B213,[2]Sheet3!$G:$CZ,78,0)</f>
        <v>0</v>
      </c>
      <c r="CP213" s="14">
        <f>VLOOKUP($B213,[2]Sheet3!$G:$CZ,79,0)</f>
        <v>0</v>
      </c>
      <c r="CQ213" s="14">
        <f>VLOOKUP($B213,[2]Sheet3!$G:$CZ,80,0)</f>
        <v>0</v>
      </c>
      <c r="CR213" s="14">
        <f>VLOOKUP($B213,[2]Sheet3!$G:$CZ,81,0)</f>
        <v>0</v>
      </c>
      <c r="CS213" s="14">
        <f>VLOOKUP($B213,[2]Sheet3!$G:$CZ,82,0)</f>
        <v>0</v>
      </c>
      <c r="CT213" s="14">
        <f>VLOOKUP($B213,[2]Sheet3!$G:$CZ,83,0)</f>
        <v>0</v>
      </c>
      <c r="CU213" s="14">
        <f>VLOOKUP($B213,[2]Sheet3!$G:$CZ,84,0)</f>
        <v>0</v>
      </c>
      <c r="CV213" s="14">
        <f>VLOOKUP($B213,[2]Sheet3!$G:$CZ,85,0)</f>
        <v>0</v>
      </c>
      <c r="CW213" s="14">
        <f>VLOOKUP($B213,[2]Sheet3!$G:$CZ,86,0)</f>
        <v>0</v>
      </c>
      <c r="CX213" s="14">
        <f>VLOOKUP($B213,[2]Sheet3!$G:$CZ,87,0)</f>
        <v>0</v>
      </c>
      <c r="CY213" s="14">
        <f>VLOOKUP($B213,[2]Sheet3!$G:$CZ,88,0)</f>
        <v>0</v>
      </c>
      <c r="CZ213" s="14">
        <f>VLOOKUP($B213,[2]Sheet3!$G:$CZ,89,0)</f>
        <v>0</v>
      </c>
      <c r="DA213" s="14">
        <f>VLOOKUP($B213,[2]Sheet3!$G:$CZ,90,0)</f>
        <v>0</v>
      </c>
      <c r="DB213" s="14">
        <f>VLOOKUP($B213,[2]Sheet3!$G:$CZ,91,0)</f>
        <v>0</v>
      </c>
      <c r="DC213" s="14">
        <f>VLOOKUP($B213,[2]Sheet3!$G:$CZ,92,0)</f>
        <v>0</v>
      </c>
      <c r="DD213" s="14">
        <f>VLOOKUP($B213,[2]Sheet3!$G:$CZ,93,0)</f>
        <v>0</v>
      </c>
      <c r="DE213" s="14">
        <f>VLOOKUP($B213,[2]Sheet3!$G:$CZ,94,0)</f>
        <v>0</v>
      </c>
      <c r="DF213" s="14">
        <f>VLOOKUP($B213,[2]Sheet3!$G:$CZ,95,0)</f>
        <v>0</v>
      </c>
      <c r="DG213" s="14">
        <f>VLOOKUP($B213,[2]Sheet3!$G:$CZ,96,0)</f>
        <v>0</v>
      </c>
      <c r="DH213" s="14">
        <f>VLOOKUP($B213,[2]Sheet3!$G:$CZ,97,0)</f>
        <v>0</v>
      </c>
      <c r="DI213" s="14">
        <f>VLOOKUP($B213,[2]Sheet3!$G:$CZ,98,0)</f>
        <v>0</v>
      </c>
    </row>
    <row r="214" spans="1:113" x14ac:dyDescent="0.3">
      <c r="A214" s="9" t="str">
        <f t="shared" si="9"/>
        <v>W83040</v>
      </c>
      <c r="B214" s="15" t="s">
        <v>1062</v>
      </c>
      <c r="C214" s="15" t="s">
        <v>1063</v>
      </c>
      <c r="F214" s="7" t="s">
        <v>15</v>
      </c>
      <c r="G214" s="12" t="s">
        <v>3709</v>
      </c>
      <c r="H214" s="12" t="str">
        <f>VLOOKUP($B214,[1]Sheet1!$A:$G,5,0)</f>
        <v>aftab.khan@redingtongroup.com</v>
      </c>
      <c r="I214" s="12" t="str">
        <f>VLOOKUP($B214,[1]Sheet1!$A:$G,7,0)</f>
        <v>dilip.vishwa@redingtongroup.com</v>
      </c>
      <c r="J214" s="12" t="s">
        <v>82</v>
      </c>
      <c r="K214" s="7"/>
      <c r="L214" s="7"/>
      <c r="M214" s="8"/>
      <c r="N214" s="7" t="str">
        <f t="shared" si="10"/>
        <v>aftab.khan@redingtongroup.com; dilip.vishwa@redingtongroup.com; nilesh.phirke@redingtongroup.com;christopher.joseph@redingtongroup.com</v>
      </c>
      <c r="O214" s="7" t="str">
        <f t="shared" si="11"/>
        <v>W83040</v>
      </c>
      <c r="P214" s="8" t="s">
        <v>5215</v>
      </c>
      <c r="Q214" s="14">
        <f>VLOOKUP($B214,[2]Sheet3!$G:$CZ,2,0)</f>
        <v>2400300950</v>
      </c>
      <c r="R214" s="14">
        <f>VLOOKUP($B214,[2]Sheet3!$G:$CZ,3,0)</f>
        <v>2400309218</v>
      </c>
      <c r="S214" s="14">
        <f>VLOOKUP($B214,[2]Sheet3!$G:$CZ,4,0)</f>
        <v>2400309219</v>
      </c>
      <c r="T214" s="14">
        <f>VLOOKUP($B214,[2]Sheet3!$G:$CZ,5,0)</f>
        <v>0</v>
      </c>
      <c r="U214" s="14">
        <f>VLOOKUP($B214,[2]Sheet3!$G:$CZ,6,0)</f>
        <v>0</v>
      </c>
      <c r="V214" s="14">
        <f>VLOOKUP($B214,[2]Sheet3!$G:$CZ,7,0)</f>
        <v>0</v>
      </c>
      <c r="W214" s="14">
        <f>VLOOKUP($B214,[2]Sheet3!$G:$CZ,8,0)</f>
        <v>0</v>
      </c>
      <c r="X214" s="14">
        <f>VLOOKUP($B214,[2]Sheet3!$G:$CZ,9,0)</f>
        <v>0</v>
      </c>
      <c r="Y214" s="14">
        <f>VLOOKUP($B214,[2]Sheet3!$G:$CZ,10,0)</f>
        <v>0</v>
      </c>
      <c r="Z214" s="14">
        <f>VLOOKUP($B214,[2]Sheet3!$G:$CZ,11,0)</f>
        <v>0</v>
      </c>
      <c r="AA214" s="14">
        <f>VLOOKUP($B214,[2]Sheet3!$G:$CZ,12,0)</f>
        <v>0</v>
      </c>
      <c r="AB214" s="14">
        <f>VLOOKUP($B214,[2]Sheet3!$G:$CZ,13,0)</f>
        <v>0</v>
      </c>
      <c r="AC214" s="14">
        <f>VLOOKUP($B214,[2]Sheet3!$G:$CZ,14,0)</f>
        <v>0</v>
      </c>
      <c r="AD214" s="14">
        <f>VLOOKUP($B214,[2]Sheet3!$G:$CZ,15,0)</f>
        <v>0</v>
      </c>
      <c r="AE214" s="14">
        <f>VLOOKUP($B214,[2]Sheet3!$G:$CZ,16,0)</f>
        <v>0</v>
      </c>
      <c r="AF214" s="14">
        <f>VLOOKUP($B214,[2]Sheet3!$G:$CZ,17,0)</f>
        <v>0</v>
      </c>
      <c r="AG214" s="14">
        <f>VLOOKUP($B214,[2]Sheet3!$G:$CZ,18,0)</f>
        <v>0</v>
      </c>
      <c r="AH214" s="14">
        <f>VLOOKUP($B214,[2]Sheet3!$G:$CZ,19,0)</f>
        <v>0</v>
      </c>
      <c r="AI214" s="14">
        <f>VLOOKUP($B214,[2]Sheet3!$G:$CZ,20,0)</f>
        <v>0</v>
      </c>
      <c r="AJ214" s="14">
        <f>VLOOKUP($B214,[2]Sheet3!$G:$CZ,21,0)</f>
        <v>0</v>
      </c>
      <c r="AK214" s="14">
        <f>VLOOKUP($B214,[2]Sheet3!$G:$CZ,22,0)</f>
        <v>0</v>
      </c>
      <c r="AL214" s="14">
        <f>VLOOKUP($B214,[2]Sheet3!$G:$CZ,23,0)</f>
        <v>0</v>
      </c>
      <c r="AM214" s="14">
        <f>VLOOKUP($B214,[2]Sheet3!$G:$CZ,24,0)</f>
        <v>0</v>
      </c>
      <c r="AN214" s="14">
        <f>VLOOKUP($B214,[2]Sheet3!$G:$CZ,25,0)</f>
        <v>0</v>
      </c>
      <c r="AO214" s="14">
        <f>VLOOKUP($B214,[2]Sheet3!$G:$CZ,26,0)</f>
        <v>0</v>
      </c>
      <c r="AP214" s="14">
        <f>VLOOKUP($B214,[2]Sheet3!$G:$CZ,27,0)</f>
        <v>0</v>
      </c>
      <c r="AQ214" s="14">
        <f>VLOOKUP($B214,[2]Sheet3!$G:$CZ,28,0)</f>
        <v>0</v>
      </c>
      <c r="AR214" s="14">
        <f>VLOOKUP($B214,[2]Sheet3!$G:$CZ,29,0)</f>
        <v>0</v>
      </c>
      <c r="AS214" s="14">
        <f>VLOOKUP($B214,[2]Sheet3!$G:$CZ,30,0)</f>
        <v>0</v>
      </c>
      <c r="AT214" s="14">
        <f>VLOOKUP($B214,[2]Sheet3!$G:$CZ,31,0)</f>
        <v>0</v>
      </c>
      <c r="AU214" s="14">
        <f>VLOOKUP($B214,[2]Sheet3!$G:$CZ,32,0)</f>
        <v>0</v>
      </c>
      <c r="AV214" s="14">
        <f>VLOOKUP($B214,[2]Sheet3!$G:$CZ,33,0)</f>
        <v>0</v>
      </c>
      <c r="AW214" s="14">
        <f>VLOOKUP($B214,[2]Sheet3!$G:$CZ,34,0)</f>
        <v>0</v>
      </c>
      <c r="AX214" s="14">
        <f>VLOOKUP($B214,[2]Sheet3!$G:$CZ,35,0)</f>
        <v>0</v>
      </c>
      <c r="AY214" s="14">
        <f>VLOOKUP($B214,[2]Sheet3!$G:$CZ,36,0)</f>
        <v>0</v>
      </c>
      <c r="AZ214" s="14">
        <f>VLOOKUP($B214,[2]Sheet3!$G:$CZ,37,0)</f>
        <v>0</v>
      </c>
      <c r="BA214" s="14">
        <f>VLOOKUP($B214,[2]Sheet3!$G:$CZ,38,0)</f>
        <v>0</v>
      </c>
      <c r="BB214" s="14">
        <f>VLOOKUP($B214,[2]Sheet3!$G:$CZ,39,0)</f>
        <v>0</v>
      </c>
      <c r="BC214" s="14">
        <f>VLOOKUP($B214,[2]Sheet3!$G:$CZ,40,0)</f>
        <v>0</v>
      </c>
      <c r="BD214" s="14">
        <f>VLOOKUP($B214,[2]Sheet3!$G:$CZ,41,0)</f>
        <v>0</v>
      </c>
      <c r="BE214" s="14">
        <f>VLOOKUP($B214,[2]Sheet3!$G:$CZ,42,0)</f>
        <v>0</v>
      </c>
      <c r="BF214" s="14">
        <f>VLOOKUP($B214,[2]Sheet3!$G:$CZ,43,0)</f>
        <v>0</v>
      </c>
      <c r="BG214" s="14">
        <f>VLOOKUP($B214,[2]Sheet3!$G:$CZ,44,0)</f>
        <v>0</v>
      </c>
      <c r="BH214" s="14">
        <f>VLOOKUP($B214,[2]Sheet3!$G:$CZ,45,0)</f>
        <v>0</v>
      </c>
      <c r="BI214" s="14">
        <f>VLOOKUP($B214,[2]Sheet3!$G:$CZ,46,0)</f>
        <v>0</v>
      </c>
      <c r="BJ214" s="14">
        <f>VLOOKUP($B214,[2]Sheet3!$G:$CZ,47,0)</f>
        <v>0</v>
      </c>
      <c r="BK214" s="14">
        <f>VLOOKUP($B214,[2]Sheet3!$G:$CZ,48,0)</f>
        <v>0</v>
      </c>
      <c r="BL214" s="14">
        <f>VLOOKUP($B214,[2]Sheet3!$G:$CZ,49,0)</f>
        <v>0</v>
      </c>
      <c r="BM214" s="14">
        <f>VLOOKUP($B214,[2]Sheet3!$G:$CZ,50,0)</f>
        <v>0</v>
      </c>
      <c r="BN214" s="14">
        <f>VLOOKUP($B214,[2]Sheet3!$G:$CZ,51,0)</f>
        <v>0</v>
      </c>
      <c r="BO214" s="14">
        <f>VLOOKUP($B214,[2]Sheet3!$G:$CZ,52,0)</f>
        <v>0</v>
      </c>
      <c r="BP214" s="14">
        <f>VLOOKUP($B214,[2]Sheet3!$G:$CZ,53,0)</f>
        <v>0</v>
      </c>
      <c r="BQ214" s="14">
        <f>VLOOKUP($B214,[2]Sheet3!$G:$CZ,54,0)</f>
        <v>0</v>
      </c>
      <c r="BR214" s="14">
        <f>VLOOKUP($B214,[2]Sheet3!$G:$CZ,55,0)</f>
        <v>0</v>
      </c>
      <c r="BS214" s="14">
        <f>VLOOKUP($B214,[2]Sheet3!$G:$CZ,56,0)</f>
        <v>0</v>
      </c>
      <c r="BT214" s="14">
        <f>VLOOKUP($B214,[2]Sheet3!$G:$CZ,57,0)</f>
        <v>0</v>
      </c>
      <c r="BU214" s="14">
        <f>VLOOKUP($B214,[2]Sheet3!$G:$CZ,58,0)</f>
        <v>0</v>
      </c>
      <c r="BV214" s="14">
        <f>VLOOKUP($B214,[2]Sheet3!$G:$CZ,59,0)</f>
        <v>0</v>
      </c>
      <c r="BW214" s="14">
        <f>VLOOKUP($B214,[2]Sheet3!$G:$CZ,60,0)</f>
        <v>0</v>
      </c>
      <c r="BX214" s="14">
        <f>VLOOKUP($B214,[2]Sheet3!$G:$CZ,61,0)</f>
        <v>0</v>
      </c>
      <c r="BY214" s="14">
        <f>VLOOKUP($B214,[2]Sheet3!$G:$CZ,62,0)</f>
        <v>0</v>
      </c>
      <c r="BZ214" s="14">
        <f>VLOOKUP($B214,[2]Sheet3!$G:$CZ,63,0)</f>
        <v>0</v>
      </c>
      <c r="CA214" s="14">
        <f>VLOOKUP($B214,[2]Sheet3!$G:$CZ,64,0)</f>
        <v>0</v>
      </c>
      <c r="CB214" s="14">
        <f>VLOOKUP($B214,[2]Sheet3!$G:$CZ,65,0)</f>
        <v>0</v>
      </c>
      <c r="CC214" s="14">
        <f>VLOOKUP($B214,[2]Sheet3!$G:$CZ,66,0)</f>
        <v>0</v>
      </c>
      <c r="CD214" s="14">
        <f>VLOOKUP($B214,[2]Sheet3!$G:$CZ,67,0)</f>
        <v>0</v>
      </c>
      <c r="CE214" s="14">
        <f>VLOOKUP($B214,[2]Sheet3!$G:$CZ,68,0)</f>
        <v>0</v>
      </c>
      <c r="CF214" s="14">
        <f>VLOOKUP($B214,[2]Sheet3!$G:$CZ,69,0)</f>
        <v>0</v>
      </c>
      <c r="CG214" s="14">
        <f>VLOOKUP($B214,[2]Sheet3!$G:$CZ,70,0)</f>
        <v>0</v>
      </c>
      <c r="CH214" s="14">
        <f>VLOOKUP($B214,[2]Sheet3!$G:$CZ,71,0)</f>
        <v>0</v>
      </c>
      <c r="CI214" s="14">
        <f>VLOOKUP($B214,[2]Sheet3!$G:$CZ,72,0)</f>
        <v>0</v>
      </c>
      <c r="CJ214" s="14">
        <f>VLOOKUP($B214,[2]Sheet3!$G:$CZ,73,0)</f>
        <v>0</v>
      </c>
      <c r="CK214" s="14">
        <f>VLOOKUP($B214,[2]Sheet3!$G:$CZ,74,0)</f>
        <v>0</v>
      </c>
      <c r="CL214" s="14">
        <f>VLOOKUP($B214,[2]Sheet3!$G:$CZ,75,0)</f>
        <v>0</v>
      </c>
      <c r="CM214" s="14">
        <f>VLOOKUP($B214,[2]Sheet3!$G:$CZ,76,0)</f>
        <v>0</v>
      </c>
      <c r="CN214" s="14">
        <f>VLOOKUP($B214,[2]Sheet3!$G:$CZ,77,0)</f>
        <v>0</v>
      </c>
      <c r="CO214" s="14">
        <f>VLOOKUP($B214,[2]Sheet3!$G:$CZ,78,0)</f>
        <v>0</v>
      </c>
      <c r="CP214" s="14">
        <f>VLOOKUP($B214,[2]Sheet3!$G:$CZ,79,0)</f>
        <v>0</v>
      </c>
      <c r="CQ214" s="14">
        <f>VLOOKUP($B214,[2]Sheet3!$G:$CZ,80,0)</f>
        <v>0</v>
      </c>
      <c r="CR214" s="14">
        <f>VLOOKUP($B214,[2]Sheet3!$G:$CZ,81,0)</f>
        <v>0</v>
      </c>
      <c r="CS214" s="14">
        <f>VLOOKUP($B214,[2]Sheet3!$G:$CZ,82,0)</f>
        <v>0</v>
      </c>
      <c r="CT214" s="14">
        <f>VLOOKUP($B214,[2]Sheet3!$G:$CZ,83,0)</f>
        <v>0</v>
      </c>
      <c r="CU214" s="14">
        <f>VLOOKUP($B214,[2]Sheet3!$G:$CZ,84,0)</f>
        <v>0</v>
      </c>
      <c r="CV214" s="14">
        <f>VLOOKUP($B214,[2]Sheet3!$G:$CZ,85,0)</f>
        <v>0</v>
      </c>
      <c r="CW214" s="14">
        <f>VLOOKUP($B214,[2]Sheet3!$G:$CZ,86,0)</f>
        <v>0</v>
      </c>
      <c r="CX214" s="14">
        <f>VLOOKUP($B214,[2]Sheet3!$G:$CZ,87,0)</f>
        <v>0</v>
      </c>
      <c r="CY214" s="14">
        <f>VLOOKUP($B214,[2]Sheet3!$G:$CZ,88,0)</f>
        <v>0</v>
      </c>
      <c r="CZ214" s="14">
        <f>VLOOKUP($B214,[2]Sheet3!$G:$CZ,89,0)</f>
        <v>0</v>
      </c>
      <c r="DA214" s="14">
        <f>VLOOKUP($B214,[2]Sheet3!$G:$CZ,90,0)</f>
        <v>0</v>
      </c>
      <c r="DB214" s="14">
        <f>VLOOKUP($B214,[2]Sheet3!$G:$CZ,91,0)</f>
        <v>0</v>
      </c>
      <c r="DC214" s="14">
        <f>VLOOKUP($B214,[2]Sheet3!$G:$CZ,92,0)</f>
        <v>0</v>
      </c>
      <c r="DD214" s="14">
        <f>VLOOKUP($B214,[2]Sheet3!$G:$CZ,93,0)</f>
        <v>0</v>
      </c>
      <c r="DE214" s="14">
        <f>VLOOKUP($B214,[2]Sheet3!$G:$CZ,94,0)</f>
        <v>0</v>
      </c>
      <c r="DF214" s="14">
        <f>VLOOKUP($B214,[2]Sheet3!$G:$CZ,95,0)</f>
        <v>0</v>
      </c>
      <c r="DG214" s="14">
        <f>VLOOKUP($B214,[2]Sheet3!$G:$CZ,96,0)</f>
        <v>0</v>
      </c>
      <c r="DH214" s="14">
        <f>VLOOKUP($B214,[2]Sheet3!$G:$CZ,97,0)</f>
        <v>0</v>
      </c>
      <c r="DI214" s="14">
        <f>VLOOKUP($B214,[2]Sheet3!$G:$CZ,98,0)</f>
        <v>0</v>
      </c>
    </row>
    <row r="215" spans="1:113" x14ac:dyDescent="0.3">
      <c r="A215" s="9" t="str">
        <f t="shared" si="9"/>
        <v>WA3252</v>
      </c>
      <c r="B215" s="15" t="s">
        <v>1064</v>
      </c>
      <c r="C215" s="15" t="s">
        <v>1065</v>
      </c>
      <c r="F215" s="7" t="s">
        <v>15</v>
      </c>
      <c r="G215" s="12" t="s">
        <v>3710</v>
      </c>
      <c r="H215" s="12" t="str">
        <f>VLOOKUP($B215,[1]Sheet1!$A:$G,5,0)</f>
        <v>arpit.shukla@redingtongroup.com</v>
      </c>
      <c r="I215" s="12" t="str">
        <f>VLOOKUP($B215,[1]Sheet1!$A:$G,7,0)</f>
        <v>dilip.vishwa@redingtongroup.com</v>
      </c>
      <c r="J215" s="12" t="s">
        <v>82</v>
      </c>
      <c r="K215" s="7"/>
      <c r="L215" s="7"/>
      <c r="M215" s="8"/>
      <c r="N215" s="7" t="str">
        <f t="shared" si="10"/>
        <v>arpit.shukla@redingtongroup.com; dilip.vishwa@redingtongroup.com; nilesh.phirke@redingtongroup.com;christopher.joseph@redingtongroup.com</v>
      </c>
      <c r="O215" s="7" t="str">
        <f t="shared" si="11"/>
        <v>WA3252</v>
      </c>
      <c r="P215" s="8" t="s">
        <v>5215</v>
      </c>
      <c r="Q215" s="14">
        <f>VLOOKUP($B215,[2]Sheet3!$G:$CZ,2,0)</f>
        <v>2400304735</v>
      </c>
      <c r="R215" s="14">
        <f>VLOOKUP($B215,[2]Sheet3!$G:$CZ,3,0)</f>
        <v>0</v>
      </c>
      <c r="S215" s="14">
        <f>VLOOKUP($B215,[2]Sheet3!$G:$CZ,4,0)</f>
        <v>0</v>
      </c>
      <c r="T215" s="14">
        <f>VLOOKUP($B215,[2]Sheet3!$G:$CZ,5,0)</f>
        <v>0</v>
      </c>
      <c r="U215" s="14">
        <f>VLOOKUP($B215,[2]Sheet3!$G:$CZ,6,0)</f>
        <v>0</v>
      </c>
      <c r="V215" s="14">
        <f>VLOOKUP($B215,[2]Sheet3!$G:$CZ,7,0)</f>
        <v>0</v>
      </c>
      <c r="W215" s="14">
        <f>VLOOKUP($B215,[2]Sheet3!$G:$CZ,8,0)</f>
        <v>0</v>
      </c>
      <c r="X215" s="14">
        <f>VLOOKUP($B215,[2]Sheet3!$G:$CZ,9,0)</f>
        <v>0</v>
      </c>
      <c r="Y215" s="14">
        <f>VLOOKUP($B215,[2]Sheet3!$G:$CZ,10,0)</f>
        <v>0</v>
      </c>
      <c r="Z215" s="14">
        <f>VLOOKUP($B215,[2]Sheet3!$G:$CZ,11,0)</f>
        <v>0</v>
      </c>
      <c r="AA215" s="14">
        <f>VLOOKUP($B215,[2]Sheet3!$G:$CZ,12,0)</f>
        <v>0</v>
      </c>
      <c r="AB215" s="14">
        <f>VLOOKUP($B215,[2]Sheet3!$G:$CZ,13,0)</f>
        <v>0</v>
      </c>
      <c r="AC215" s="14">
        <f>VLOOKUP($B215,[2]Sheet3!$G:$CZ,14,0)</f>
        <v>0</v>
      </c>
      <c r="AD215" s="14">
        <f>VLOOKUP($B215,[2]Sheet3!$G:$CZ,15,0)</f>
        <v>0</v>
      </c>
      <c r="AE215" s="14">
        <f>VLOOKUP($B215,[2]Sheet3!$G:$CZ,16,0)</f>
        <v>0</v>
      </c>
      <c r="AF215" s="14">
        <f>VLOOKUP($B215,[2]Sheet3!$G:$CZ,17,0)</f>
        <v>0</v>
      </c>
      <c r="AG215" s="14">
        <f>VLOOKUP($B215,[2]Sheet3!$G:$CZ,18,0)</f>
        <v>0</v>
      </c>
      <c r="AH215" s="14">
        <f>VLOOKUP($B215,[2]Sheet3!$G:$CZ,19,0)</f>
        <v>0</v>
      </c>
      <c r="AI215" s="14">
        <f>VLOOKUP($B215,[2]Sheet3!$G:$CZ,20,0)</f>
        <v>0</v>
      </c>
      <c r="AJ215" s="14">
        <f>VLOOKUP($B215,[2]Sheet3!$G:$CZ,21,0)</f>
        <v>0</v>
      </c>
      <c r="AK215" s="14">
        <f>VLOOKUP($B215,[2]Sheet3!$G:$CZ,22,0)</f>
        <v>0</v>
      </c>
      <c r="AL215" s="14">
        <f>VLOOKUP($B215,[2]Sheet3!$G:$CZ,23,0)</f>
        <v>0</v>
      </c>
      <c r="AM215" s="14">
        <f>VLOOKUP($B215,[2]Sheet3!$G:$CZ,24,0)</f>
        <v>0</v>
      </c>
      <c r="AN215" s="14">
        <f>VLOOKUP($B215,[2]Sheet3!$G:$CZ,25,0)</f>
        <v>0</v>
      </c>
      <c r="AO215" s="14">
        <f>VLOOKUP($B215,[2]Sheet3!$G:$CZ,26,0)</f>
        <v>0</v>
      </c>
      <c r="AP215" s="14">
        <f>VLOOKUP($B215,[2]Sheet3!$G:$CZ,27,0)</f>
        <v>0</v>
      </c>
      <c r="AQ215" s="14">
        <f>VLOOKUP($B215,[2]Sheet3!$G:$CZ,28,0)</f>
        <v>0</v>
      </c>
      <c r="AR215" s="14">
        <f>VLOOKUP($B215,[2]Sheet3!$G:$CZ,29,0)</f>
        <v>0</v>
      </c>
      <c r="AS215" s="14">
        <f>VLOOKUP($B215,[2]Sheet3!$G:$CZ,30,0)</f>
        <v>0</v>
      </c>
      <c r="AT215" s="14">
        <f>VLOOKUP($B215,[2]Sheet3!$G:$CZ,31,0)</f>
        <v>0</v>
      </c>
      <c r="AU215" s="14">
        <f>VLOOKUP($B215,[2]Sheet3!$G:$CZ,32,0)</f>
        <v>0</v>
      </c>
      <c r="AV215" s="14">
        <f>VLOOKUP($B215,[2]Sheet3!$G:$CZ,33,0)</f>
        <v>0</v>
      </c>
      <c r="AW215" s="14">
        <f>VLOOKUP($B215,[2]Sheet3!$G:$CZ,34,0)</f>
        <v>0</v>
      </c>
      <c r="AX215" s="14">
        <f>VLOOKUP($B215,[2]Sheet3!$G:$CZ,35,0)</f>
        <v>0</v>
      </c>
      <c r="AY215" s="14">
        <f>VLOOKUP($B215,[2]Sheet3!$G:$CZ,36,0)</f>
        <v>0</v>
      </c>
      <c r="AZ215" s="14">
        <f>VLOOKUP($B215,[2]Sheet3!$G:$CZ,37,0)</f>
        <v>0</v>
      </c>
      <c r="BA215" s="14">
        <f>VLOOKUP($B215,[2]Sheet3!$G:$CZ,38,0)</f>
        <v>0</v>
      </c>
      <c r="BB215" s="14">
        <f>VLOOKUP($B215,[2]Sheet3!$G:$CZ,39,0)</f>
        <v>0</v>
      </c>
      <c r="BC215" s="14">
        <f>VLOOKUP($B215,[2]Sheet3!$G:$CZ,40,0)</f>
        <v>0</v>
      </c>
      <c r="BD215" s="14">
        <f>VLOOKUP($B215,[2]Sheet3!$G:$CZ,41,0)</f>
        <v>0</v>
      </c>
      <c r="BE215" s="14">
        <f>VLOOKUP($B215,[2]Sheet3!$G:$CZ,42,0)</f>
        <v>0</v>
      </c>
      <c r="BF215" s="14">
        <f>VLOOKUP($B215,[2]Sheet3!$G:$CZ,43,0)</f>
        <v>0</v>
      </c>
      <c r="BG215" s="14">
        <f>VLOOKUP($B215,[2]Sheet3!$G:$CZ,44,0)</f>
        <v>0</v>
      </c>
      <c r="BH215" s="14">
        <f>VLOOKUP($B215,[2]Sheet3!$G:$CZ,45,0)</f>
        <v>0</v>
      </c>
      <c r="BI215" s="14">
        <f>VLOOKUP($B215,[2]Sheet3!$G:$CZ,46,0)</f>
        <v>0</v>
      </c>
      <c r="BJ215" s="14">
        <f>VLOOKUP($B215,[2]Sheet3!$G:$CZ,47,0)</f>
        <v>0</v>
      </c>
      <c r="BK215" s="14">
        <f>VLOOKUP($B215,[2]Sheet3!$G:$CZ,48,0)</f>
        <v>0</v>
      </c>
      <c r="BL215" s="14">
        <f>VLOOKUP($B215,[2]Sheet3!$G:$CZ,49,0)</f>
        <v>0</v>
      </c>
      <c r="BM215" s="14">
        <f>VLOOKUP($B215,[2]Sheet3!$G:$CZ,50,0)</f>
        <v>0</v>
      </c>
      <c r="BN215" s="14">
        <f>VLOOKUP($B215,[2]Sheet3!$G:$CZ,51,0)</f>
        <v>0</v>
      </c>
      <c r="BO215" s="14">
        <f>VLOOKUP($B215,[2]Sheet3!$G:$CZ,52,0)</f>
        <v>0</v>
      </c>
      <c r="BP215" s="14">
        <f>VLOOKUP($B215,[2]Sheet3!$G:$CZ,53,0)</f>
        <v>0</v>
      </c>
      <c r="BQ215" s="14">
        <f>VLOOKUP($B215,[2]Sheet3!$G:$CZ,54,0)</f>
        <v>0</v>
      </c>
      <c r="BR215" s="14">
        <f>VLOOKUP($B215,[2]Sheet3!$G:$CZ,55,0)</f>
        <v>0</v>
      </c>
      <c r="BS215" s="14">
        <f>VLOOKUP($B215,[2]Sheet3!$G:$CZ,56,0)</f>
        <v>0</v>
      </c>
      <c r="BT215" s="14">
        <f>VLOOKUP($B215,[2]Sheet3!$G:$CZ,57,0)</f>
        <v>0</v>
      </c>
      <c r="BU215" s="14">
        <f>VLOOKUP($B215,[2]Sheet3!$G:$CZ,58,0)</f>
        <v>0</v>
      </c>
      <c r="BV215" s="14">
        <f>VLOOKUP($B215,[2]Sheet3!$G:$CZ,59,0)</f>
        <v>0</v>
      </c>
      <c r="BW215" s="14">
        <f>VLOOKUP($B215,[2]Sheet3!$G:$CZ,60,0)</f>
        <v>0</v>
      </c>
      <c r="BX215" s="14">
        <f>VLOOKUP($B215,[2]Sheet3!$G:$CZ,61,0)</f>
        <v>0</v>
      </c>
      <c r="BY215" s="14">
        <f>VLOOKUP($B215,[2]Sheet3!$G:$CZ,62,0)</f>
        <v>0</v>
      </c>
      <c r="BZ215" s="14">
        <f>VLOOKUP($B215,[2]Sheet3!$G:$CZ,63,0)</f>
        <v>0</v>
      </c>
      <c r="CA215" s="14">
        <f>VLOOKUP($B215,[2]Sheet3!$G:$CZ,64,0)</f>
        <v>0</v>
      </c>
      <c r="CB215" s="14">
        <f>VLOOKUP($B215,[2]Sheet3!$G:$CZ,65,0)</f>
        <v>0</v>
      </c>
      <c r="CC215" s="14">
        <f>VLOOKUP($B215,[2]Sheet3!$G:$CZ,66,0)</f>
        <v>0</v>
      </c>
      <c r="CD215" s="14">
        <f>VLOOKUP($B215,[2]Sheet3!$G:$CZ,67,0)</f>
        <v>0</v>
      </c>
      <c r="CE215" s="14">
        <f>VLOOKUP($B215,[2]Sheet3!$G:$CZ,68,0)</f>
        <v>0</v>
      </c>
      <c r="CF215" s="14">
        <f>VLOOKUP($B215,[2]Sheet3!$G:$CZ,69,0)</f>
        <v>0</v>
      </c>
      <c r="CG215" s="14">
        <f>VLOOKUP($B215,[2]Sheet3!$G:$CZ,70,0)</f>
        <v>0</v>
      </c>
      <c r="CH215" s="14">
        <f>VLOOKUP($B215,[2]Sheet3!$G:$CZ,71,0)</f>
        <v>0</v>
      </c>
      <c r="CI215" s="14">
        <f>VLOOKUP($B215,[2]Sheet3!$G:$CZ,72,0)</f>
        <v>0</v>
      </c>
      <c r="CJ215" s="14">
        <f>VLOOKUP($B215,[2]Sheet3!$G:$CZ,73,0)</f>
        <v>0</v>
      </c>
      <c r="CK215" s="14">
        <f>VLOOKUP($B215,[2]Sheet3!$G:$CZ,74,0)</f>
        <v>0</v>
      </c>
      <c r="CL215" s="14">
        <f>VLOOKUP($B215,[2]Sheet3!$G:$CZ,75,0)</f>
        <v>0</v>
      </c>
      <c r="CM215" s="14">
        <f>VLOOKUP($B215,[2]Sheet3!$G:$CZ,76,0)</f>
        <v>0</v>
      </c>
      <c r="CN215" s="14">
        <f>VLOOKUP($B215,[2]Sheet3!$G:$CZ,77,0)</f>
        <v>0</v>
      </c>
      <c r="CO215" s="14">
        <f>VLOOKUP($B215,[2]Sheet3!$G:$CZ,78,0)</f>
        <v>0</v>
      </c>
      <c r="CP215" s="14">
        <f>VLOOKUP($B215,[2]Sheet3!$G:$CZ,79,0)</f>
        <v>0</v>
      </c>
      <c r="CQ215" s="14">
        <f>VLOOKUP($B215,[2]Sheet3!$G:$CZ,80,0)</f>
        <v>0</v>
      </c>
      <c r="CR215" s="14">
        <f>VLOOKUP($B215,[2]Sheet3!$G:$CZ,81,0)</f>
        <v>0</v>
      </c>
      <c r="CS215" s="14">
        <f>VLOOKUP($B215,[2]Sheet3!$G:$CZ,82,0)</f>
        <v>0</v>
      </c>
      <c r="CT215" s="14">
        <f>VLOOKUP($B215,[2]Sheet3!$G:$CZ,83,0)</f>
        <v>0</v>
      </c>
      <c r="CU215" s="14">
        <f>VLOOKUP($B215,[2]Sheet3!$G:$CZ,84,0)</f>
        <v>0</v>
      </c>
      <c r="CV215" s="14">
        <f>VLOOKUP($B215,[2]Sheet3!$G:$CZ,85,0)</f>
        <v>0</v>
      </c>
      <c r="CW215" s="14">
        <f>VLOOKUP($B215,[2]Sheet3!$G:$CZ,86,0)</f>
        <v>0</v>
      </c>
      <c r="CX215" s="14">
        <f>VLOOKUP($B215,[2]Sheet3!$G:$CZ,87,0)</f>
        <v>0</v>
      </c>
      <c r="CY215" s="14">
        <f>VLOOKUP($B215,[2]Sheet3!$G:$CZ,88,0)</f>
        <v>0</v>
      </c>
      <c r="CZ215" s="14">
        <f>VLOOKUP($B215,[2]Sheet3!$G:$CZ,89,0)</f>
        <v>0</v>
      </c>
      <c r="DA215" s="14">
        <f>VLOOKUP($B215,[2]Sheet3!$G:$CZ,90,0)</f>
        <v>0</v>
      </c>
      <c r="DB215" s="14">
        <f>VLOOKUP($B215,[2]Sheet3!$G:$CZ,91,0)</f>
        <v>0</v>
      </c>
      <c r="DC215" s="14">
        <f>VLOOKUP($B215,[2]Sheet3!$G:$CZ,92,0)</f>
        <v>0</v>
      </c>
      <c r="DD215" s="14">
        <f>VLOOKUP($B215,[2]Sheet3!$G:$CZ,93,0)</f>
        <v>0</v>
      </c>
      <c r="DE215" s="14">
        <f>VLOOKUP($B215,[2]Sheet3!$G:$CZ,94,0)</f>
        <v>0</v>
      </c>
      <c r="DF215" s="14">
        <f>VLOOKUP($B215,[2]Sheet3!$G:$CZ,95,0)</f>
        <v>0</v>
      </c>
      <c r="DG215" s="14">
        <f>VLOOKUP($B215,[2]Sheet3!$G:$CZ,96,0)</f>
        <v>0</v>
      </c>
      <c r="DH215" s="14">
        <f>VLOOKUP($B215,[2]Sheet3!$G:$CZ,97,0)</f>
        <v>0</v>
      </c>
      <c r="DI215" s="14">
        <f>VLOOKUP($B215,[2]Sheet3!$G:$CZ,98,0)</f>
        <v>0</v>
      </c>
    </row>
    <row r="216" spans="1:113" x14ac:dyDescent="0.3">
      <c r="A216" s="9" t="str">
        <f t="shared" si="9"/>
        <v>W13794</v>
      </c>
      <c r="B216" s="15" t="s">
        <v>1066</v>
      </c>
      <c r="C216" s="15" t="s">
        <v>1067</v>
      </c>
      <c r="F216" s="7" t="s">
        <v>15</v>
      </c>
      <c r="G216" s="12" t="s">
        <v>3711</v>
      </c>
      <c r="H216" s="12" t="str">
        <f>VLOOKUP($B216,[1]Sheet1!$A:$G,5,0)</f>
        <v>mahesh.more@redingtongroup.com</v>
      </c>
      <c r="I216" s="12" t="str">
        <f>VLOOKUP($B216,[1]Sheet1!$A:$G,7,0)</f>
        <v>rohan.vora@redingtongroup.com</v>
      </c>
      <c r="J216" s="12" t="s">
        <v>82</v>
      </c>
      <c r="K216" s="7"/>
      <c r="L216" s="7"/>
      <c r="M216" s="8"/>
      <c r="N216" s="7" t="str">
        <f t="shared" si="10"/>
        <v>mahesh.more@redingtongroup.com; rohan.vora@redingtongroup.com; nilesh.phirke@redingtongroup.com;christopher.joseph@redingtongroup.com</v>
      </c>
      <c r="O216" s="7" t="str">
        <f t="shared" si="11"/>
        <v>W13794</v>
      </c>
      <c r="P216" s="8" t="s">
        <v>5215</v>
      </c>
      <c r="Q216" s="14">
        <f>VLOOKUP($B216,[2]Sheet3!$G:$CZ,2,0)</f>
        <v>2400305957</v>
      </c>
      <c r="R216" s="14">
        <f>VLOOKUP($B216,[2]Sheet3!$G:$CZ,3,0)</f>
        <v>2400305955</v>
      </c>
      <c r="S216" s="14">
        <f>VLOOKUP($B216,[2]Sheet3!$G:$CZ,4,0)</f>
        <v>2400304924</v>
      </c>
      <c r="T216" s="14">
        <f>VLOOKUP($B216,[2]Sheet3!$G:$CZ,5,0)</f>
        <v>2400305954</v>
      </c>
      <c r="U216" s="14">
        <f>VLOOKUP($B216,[2]Sheet3!$G:$CZ,6,0)</f>
        <v>0</v>
      </c>
      <c r="V216" s="14">
        <f>VLOOKUP($B216,[2]Sheet3!$G:$CZ,7,0)</f>
        <v>0</v>
      </c>
      <c r="W216" s="14">
        <f>VLOOKUP($B216,[2]Sheet3!$G:$CZ,8,0)</f>
        <v>0</v>
      </c>
      <c r="X216" s="14">
        <f>VLOOKUP($B216,[2]Sheet3!$G:$CZ,9,0)</f>
        <v>0</v>
      </c>
      <c r="Y216" s="14">
        <f>VLOOKUP($B216,[2]Sheet3!$G:$CZ,10,0)</f>
        <v>0</v>
      </c>
      <c r="Z216" s="14">
        <f>VLOOKUP($B216,[2]Sheet3!$G:$CZ,11,0)</f>
        <v>0</v>
      </c>
      <c r="AA216" s="14">
        <f>VLOOKUP($B216,[2]Sheet3!$G:$CZ,12,0)</f>
        <v>0</v>
      </c>
      <c r="AB216" s="14">
        <f>VLOOKUP($B216,[2]Sheet3!$G:$CZ,13,0)</f>
        <v>0</v>
      </c>
      <c r="AC216" s="14">
        <f>VLOOKUP($B216,[2]Sheet3!$G:$CZ,14,0)</f>
        <v>0</v>
      </c>
      <c r="AD216" s="14">
        <f>VLOOKUP($B216,[2]Sheet3!$G:$CZ,15,0)</f>
        <v>0</v>
      </c>
      <c r="AE216" s="14">
        <f>VLOOKUP($B216,[2]Sheet3!$G:$CZ,16,0)</f>
        <v>0</v>
      </c>
      <c r="AF216" s="14">
        <f>VLOOKUP($B216,[2]Sheet3!$G:$CZ,17,0)</f>
        <v>0</v>
      </c>
      <c r="AG216" s="14">
        <f>VLOOKUP($B216,[2]Sheet3!$G:$CZ,18,0)</f>
        <v>0</v>
      </c>
      <c r="AH216" s="14">
        <f>VLOOKUP($B216,[2]Sheet3!$G:$CZ,19,0)</f>
        <v>0</v>
      </c>
      <c r="AI216" s="14">
        <f>VLOOKUP($B216,[2]Sheet3!$G:$CZ,20,0)</f>
        <v>0</v>
      </c>
      <c r="AJ216" s="14">
        <f>VLOOKUP($B216,[2]Sheet3!$G:$CZ,21,0)</f>
        <v>0</v>
      </c>
      <c r="AK216" s="14">
        <f>VLOOKUP($B216,[2]Sheet3!$G:$CZ,22,0)</f>
        <v>0</v>
      </c>
      <c r="AL216" s="14">
        <f>VLOOKUP($B216,[2]Sheet3!$G:$CZ,23,0)</f>
        <v>0</v>
      </c>
      <c r="AM216" s="14">
        <f>VLOOKUP($B216,[2]Sheet3!$G:$CZ,24,0)</f>
        <v>0</v>
      </c>
      <c r="AN216" s="14">
        <f>VLOOKUP($B216,[2]Sheet3!$G:$CZ,25,0)</f>
        <v>0</v>
      </c>
      <c r="AO216" s="14">
        <f>VLOOKUP($B216,[2]Sheet3!$G:$CZ,26,0)</f>
        <v>0</v>
      </c>
      <c r="AP216" s="14">
        <f>VLOOKUP($B216,[2]Sheet3!$G:$CZ,27,0)</f>
        <v>0</v>
      </c>
      <c r="AQ216" s="14">
        <f>VLOOKUP($B216,[2]Sheet3!$G:$CZ,28,0)</f>
        <v>0</v>
      </c>
      <c r="AR216" s="14">
        <f>VLOOKUP($B216,[2]Sheet3!$G:$CZ,29,0)</f>
        <v>0</v>
      </c>
      <c r="AS216" s="14">
        <f>VLOOKUP($B216,[2]Sheet3!$G:$CZ,30,0)</f>
        <v>0</v>
      </c>
      <c r="AT216" s="14">
        <f>VLOOKUP($B216,[2]Sheet3!$G:$CZ,31,0)</f>
        <v>0</v>
      </c>
      <c r="AU216" s="14">
        <f>VLOOKUP($B216,[2]Sheet3!$G:$CZ,32,0)</f>
        <v>0</v>
      </c>
      <c r="AV216" s="14">
        <f>VLOOKUP($B216,[2]Sheet3!$G:$CZ,33,0)</f>
        <v>0</v>
      </c>
      <c r="AW216" s="14">
        <f>VLOOKUP($B216,[2]Sheet3!$G:$CZ,34,0)</f>
        <v>0</v>
      </c>
      <c r="AX216" s="14">
        <f>VLOOKUP($B216,[2]Sheet3!$G:$CZ,35,0)</f>
        <v>0</v>
      </c>
      <c r="AY216" s="14">
        <f>VLOOKUP($B216,[2]Sheet3!$G:$CZ,36,0)</f>
        <v>0</v>
      </c>
      <c r="AZ216" s="14">
        <f>VLOOKUP($B216,[2]Sheet3!$G:$CZ,37,0)</f>
        <v>0</v>
      </c>
      <c r="BA216" s="14">
        <f>VLOOKUP($B216,[2]Sheet3!$G:$CZ,38,0)</f>
        <v>0</v>
      </c>
      <c r="BB216" s="14">
        <f>VLOOKUP($B216,[2]Sheet3!$G:$CZ,39,0)</f>
        <v>0</v>
      </c>
      <c r="BC216" s="14">
        <f>VLOOKUP($B216,[2]Sheet3!$G:$CZ,40,0)</f>
        <v>0</v>
      </c>
      <c r="BD216" s="14">
        <f>VLOOKUP($B216,[2]Sheet3!$G:$CZ,41,0)</f>
        <v>0</v>
      </c>
      <c r="BE216" s="14">
        <f>VLOOKUP($B216,[2]Sheet3!$G:$CZ,42,0)</f>
        <v>0</v>
      </c>
      <c r="BF216" s="14">
        <f>VLOOKUP($B216,[2]Sheet3!$G:$CZ,43,0)</f>
        <v>0</v>
      </c>
      <c r="BG216" s="14">
        <f>VLOOKUP($B216,[2]Sheet3!$G:$CZ,44,0)</f>
        <v>0</v>
      </c>
      <c r="BH216" s="14">
        <f>VLOOKUP($B216,[2]Sheet3!$G:$CZ,45,0)</f>
        <v>0</v>
      </c>
      <c r="BI216" s="14">
        <f>VLOOKUP($B216,[2]Sheet3!$G:$CZ,46,0)</f>
        <v>0</v>
      </c>
      <c r="BJ216" s="14">
        <f>VLOOKUP($B216,[2]Sheet3!$G:$CZ,47,0)</f>
        <v>0</v>
      </c>
      <c r="BK216" s="14">
        <f>VLOOKUP($B216,[2]Sheet3!$G:$CZ,48,0)</f>
        <v>0</v>
      </c>
      <c r="BL216" s="14">
        <f>VLOOKUP($B216,[2]Sheet3!$G:$CZ,49,0)</f>
        <v>0</v>
      </c>
      <c r="BM216" s="14">
        <f>VLOOKUP($B216,[2]Sheet3!$G:$CZ,50,0)</f>
        <v>0</v>
      </c>
      <c r="BN216" s="14">
        <f>VLOOKUP($B216,[2]Sheet3!$G:$CZ,51,0)</f>
        <v>0</v>
      </c>
      <c r="BO216" s="14">
        <f>VLOOKUP($B216,[2]Sheet3!$G:$CZ,52,0)</f>
        <v>0</v>
      </c>
      <c r="BP216" s="14">
        <f>VLOOKUP($B216,[2]Sheet3!$G:$CZ,53,0)</f>
        <v>0</v>
      </c>
      <c r="BQ216" s="14">
        <f>VLOOKUP($B216,[2]Sheet3!$G:$CZ,54,0)</f>
        <v>0</v>
      </c>
      <c r="BR216" s="14">
        <f>VLOOKUP($B216,[2]Sheet3!$G:$CZ,55,0)</f>
        <v>0</v>
      </c>
      <c r="BS216" s="14">
        <f>VLOOKUP($B216,[2]Sheet3!$G:$CZ,56,0)</f>
        <v>0</v>
      </c>
      <c r="BT216" s="14">
        <f>VLOOKUP($B216,[2]Sheet3!$G:$CZ,57,0)</f>
        <v>0</v>
      </c>
      <c r="BU216" s="14">
        <f>VLOOKUP($B216,[2]Sheet3!$G:$CZ,58,0)</f>
        <v>0</v>
      </c>
      <c r="BV216" s="14">
        <f>VLOOKUP($B216,[2]Sheet3!$G:$CZ,59,0)</f>
        <v>0</v>
      </c>
      <c r="BW216" s="14">
        <f>VLOOKUP($B216,[2]Sheet3!$G:$CZ,60,0)</f>
        <v>0</v>
      </c>
      <c r="BX216" s="14">
        <f>VLOOKUP($B216,[2]Sheet3!$G:$CZ,61,0)</f>
        <v>0</v>
      </c>
      <c r="BY216" s="14">
        <f>VLOOKUP($B216,[2]Sheet3!$G:$CZ,62,0)</f>
        <v>0</v>
      </c>
      <c r="BZ216" s="14">
        <f>VLOOKUP($B216,[2]Sheet3!$G:$CZ,63,0)</f>
        <v>0</v>
      </c>
      <c r="CA216" s="14">
        <f>VLOOKUP($B216,[2]Sheet3!$G:$CZ,64,0)</f>
        <v>0</v>
      </c>
      <c r="CB216" s="14">
        <f>VLOOKUP($B216,[2]Sheet3!$G:$CZ,65,0)</f>
        <v>0</v>
      </c>
      <c r="CC216" s="14">
        <f>VLOOKUP($B216,[2]Sheet3!$G:$CZ,66,0)</f>
        <v>0</v>
      </c>
      <c r="CD216" s="14">
        <f>VLOOKUP($B216,[2]Sheet3!$G:$CZ,67,0)</f>
        <v>0</v>
      </c>
      <c r="CE216" s="14">
        <f>VLOOKUP($B216,[2]Sheet3!$G:$CZ,68,0)</f>
        <v>0</v>
      </c>
      <c r="CF216" s="14">
        <f>VLOOKUP($B216,[2]Sheet3!$G:$CZ,69,0)</f>
        <v>0</v>
      </c>
      <c r="CG216" s="14">
        <f>VLOOKUP($B216,[2]Sheet3!$G:$CZ,70,0)</f>
        <v>0</v>
      </c>
      <c r="CH216" s="14">
        <f>VLOOKUP($B216,[2]Sheet3!$G:$CZ,71,0)</f>
        <v>0</v>
      </c>
      <c r="CI216" s="14">
        <f>VLOOKUP($B216,[2]Sheet3!$G:$CZ,72,0)</f>
        <v>0</v>
      </c>
      <c r="CJ216" s="14">
        <f>VLOOKUP($B216,[2]Sheet3!$G:$CZ,73,0)</f>
        <v>0</v>
      </c>
      <c r="CK216" s="14">
        <f>VLOOKUP($B216,[2]Sheet3!$G:$CZ,74,0)</f>
        <v>0</v>
      </c>
      <c r="CL216" s="14">
        <f>VLOOKUP($B216,[2]Sheet3!$G:$CZ,75,0)</f>
        <v>0</v>
      </c>
      <c r="CM216" s="14">
        <f>VLOOKUP($B216,[2]Sheet3!$G:$CZ,76,0)</f>
        <v>0</v>
      </c>
      <c r="CN216" s="14">
        <f>VLOOKUP($B216,[2]Sheet3!$G:$CZ,77,0)</f>
        <v>0</v>
      </c>
      <c r="CO216" s="14">
        <f>VLOOKUP($B216,[2]Sheet3!$G:$CZ,78,0)</f>
        <v>0</v>
      </c>
      <c r="CP216" s="14">
        <f>VLOOKUP($B216,[2]Sheet3!$G:$CZ,79,0)</f>
        <v>0</v>
      </c>
      <c r="CQ216" s="14">
        <f>VLOOKUP($B216,[2]Sheet3!$G:$CZ,80,0)</f>
        <v>0</v>
      </c>
      <c r="CR216" s="14">
        <f>VLOOKUP($B216,[2]Sheet3!$G:$CZ,81,0)</f>
        <v>0</v>
      </c>
      <c r="CS216" s="14">
        <f>VLOOKUP($B216,[2]Sheet3!$G:$CZ,82,0)</f>
        <v>0</v>
      </c>
      <c r="CT216" s="14">
        <f>VLOOKUP($B216,[2]Sheet3!$G:$CZ,83,0)</f>
        <v>0</v>
      </c>
      <c r="CU216" s="14">
        <f>VLOOKUP($B216,[2]Sheet3!$G:$CZ,84,0)</f>
        <v>0</v>
      </c>
      <c r="CV216" s="14">
        <f>VLOOKUP($B216,[2]Sheet3!$G:$CZ,85,0)</f>
        <v>0</v>
      </c>
      <c r="CW216" s="14">
        <f>VLOOKUP($B216,[2]Sheet3!$G:$CZ,86,0)</f>
        <v>0</v>
      </c>
      <c r="CX216" s="14">
        <f>VLOOKUP($B216,[2]Sheet3!$G:$CZ,87,0)</f>
        <v>0</v>
      </c>
      <c r="CY216" s="14">
        <f>VLOOKUP($B216,[2]Sheet3!$G:$CZ,88,0)</f>
        <v>0</v>
      </c>
      <c r="CZ216" s="14">
        <f>VLOOKUP($B216,[2]Sheet3!$G:$CZ,89,0)</f>
        <v>0</v>
      </c>
      <c r="DA216" s="14">
        <f>VLOOKUP($B216,[2]Sheet3!$G:$CZ,90,0)</f>
        <v>0</v>
      </c>
      <c r="DB216" s="14">
        <f>VLOOKUP($B216,[2]Sheet3!$G:$CZ,91,0)</f>
        <v>0</v>
      </c>
      <c r="DC216" s="14">
        <f>VLOOKUP($B216,[2]Sheet3!$G:$CZ,92,0)</f>
        <v>0</v>
      </c>
      <c r="DD216" s="14">
        <f>VLOOKUP($B216,[2]Sheet3!$G:$CZ,93,0)</f>
        <v>0</v>
      </c>
      <c r="DE216" s="14">
        <f>VLOOKUP($B216,[2]Sheet3!$G:$CZ,94,0)</f>
        <v>0</v>
      </c>
      <c r="DF216" s="14">
        <f>VLOOKUP($B216,[2]Sheet3!$G:$CZ,95,0)</f>
        <v>0</v>
      </c>
      <c r="DG216" s="14">
        <f>VLOOKUP($B216,[2]Sheet3!$G:$CZ,96,0)</f>
        <v>0</v>
      </c>
      <c r="DH216" s="14">
        <f>VLOOKUP($B216,[2]Sheet3!$G:$CZ,97,0)</f>
        <v>0</v>
      </c>
      <c r="DI216" s="14">
        <f>VLOOKUP($B216,[2]Sheet3!$G:$CZ,98,0)</f>
        <v>0</v>
      </c>
    </row>
    <row r="217" spans="1:113" x14ac:dyDescent="0.3">
      <c r="A217" s="9" t="str">
        <f t="shared" si="9"/>
        <v>W73120</v>
      </c>
      <c r="B217" s="15" t="s">
        <v>1068</v>
      </c>
      <c r="C217" s="15" t="s">
        <v>1069</v>
      </c>
      <c r="F217" s="7" t="s">
        <v>15</v>
      </c>
      <c r="G217" s="12" t="s">
        <v>3712</v>
      </c>
      <c r="H217" s="12" t="str">
        <f>VLOOKUP($B217,[1]Sheet1!$A:$G,5,0)</f>
        <v>malam.meena@redingtongroup.com</v>
      </c>
      <c r="I217" s="12" t="str">
        <f>VLOOKUP($B217,[1]Sheet1!$A:$G,7,0)</f>
        <v>dilip.vishwa@redingtongroup.com</v>
      </c>
      <c r="J217" s="12" t="s">
        <v>82</v>
      </c>
      <c r="K217" s="7"/>
      <c r="L217" s="7"/>
      <c r="M217" s="8"/>
      <c r="N217" s="7" t="str">
        <f t="shared" si="10"/>
        <v>malam.meena@redingtongroup.com; dilip.vishwa@redingtongroup.com; nilesh.phirke@redingtongroup.com;christopher.joseph@redingtongroup.com</v>
      </c>
      <c r="O217" s="7" t="str">
        <f t="shared" si="11"/>
        <v>W73120</v>
      </c>
      <c r="P217" s="8" t="s">
        <v>5215</v>
      </c>
      <c r="Q217" s="14">
        <f>VLOOKUP($B217,[2]Sheet3!$G:$CZ,2,0)</f>
        <v>2400303853</v>
      </c>
      <c r="R217" s="14">
        <f>VLOOKUP($B217,[2]Sheet3!$G:$CZ,3,0)</f>
        <v>0</v>
      </c>
      <c r="S217" s="14">
        <f>VLOOKUP($B217,[2]Sheet3!$G:$CZ,4,0)</f>
        <v>0</v>
      </c>
      <c r="T217" s="14">
        <f>VLOOKUP($B217,[2]Sheet3!$G:$CZ,5,0)</f>
        <v>0</v>
      </c>
      <c r="U217" s="14">
        <f>VLOOKUP($B217,[2]Sheet3!$G:$CZ,6,0)</f>
        <v>0</v>
      </c>
      <c r="V217" s="14">
        <f>VLOOKUP($B217,[2]Sheet3!$G:$CZ,7,0)</f>
        <v>0</v>
      </c>
      <c r="W217" s="14">
        <f>VLOOKUP($B217,[2]Sheet3!$G:$CZ,8,0)</f>
        <v>0</v>
      </c>
      <c r="X217" s="14">
        <f>VLOOKUP($B217,[2]Sheet3!$G:$CZ,9,0)</f>
        <v>0</v>
      </c>
      <c r="Y217" s="14">
        <f>VLOOKUP($B217,[2]Sheet3!$G:$CZ,10,0)</f>
        <v>0</v>
      </c>
      <c r="Z217" s="14">
        <f>VLOOKUP($B217,[2]Sheet3!$G:$CZ,11,0)</f>
        <v>0</v>
      </c>
      <c r="AA217" s="14">
        <f>VLOOKUP($B217,[2]Sheet3!$G:$CZ,12,0)</f>
        <v>0</v>
      </c>
      <c r="AB217" s="14">
        <f>VLOOKUP($B217,[2]Sheet3!$G:$CZ,13,0)</f>
        <v>0</v>
      </c>
      <c r="AC217" s="14">
        <f>VLOOKUP($B217,[2]Sheet3!$G:$CZ,14,0)</f>
        <v>0</v>
      </c>
      <c r="AD217" s="14">
        <f>VLOOKUP($B217,[2]Sheet3!$G:$CZ,15,0)</f>
        <v>0</v>
      </c>
      <c r="AE217" s="14">
        <f>VLOOKUP($B217,[2]Sheet3!$G:$CZ,16,0)</f>
        <v>0</v>
      </c>
      <c r="AF217" s="14">
        <f>VLOOKUP($B217,[2]Sheet3!$G:$CZ,17,0)</f>
        <v>0</v>
      </c>
      <c r="AG217" s="14">
        <f>VLOOKUP($B217,[2]Sheet3!$G:$CZ,18,0)</f>
        <v>0</v>
      </c>
      <c r="AH217" s="14">
        <f>VLOOKUP($B217,[2]Sheet3!$G:$CZ,19,0)</f>
        <v>0</v>
      </c>
      <c r="AI217" s="14">
        <f>VLOOKUP($B217,[2]Sheet3!$G:$CZ,20,0)</f>
        <v>0</v>
      </c>
      <c r="AJ217" s="14">
        <f>VLOOKUP($B217,[2]Sheet3!$G:$CZ,21,0)</f>
        <v>0</v>
      </c>
      <c r="AK217" s="14">
        <f>VLOOKUP($B217,[2]Sheet3!$G:$CZ,22,0)</f>
        <v>0</v>
      </c>
      <c r="AL217" s="14">
        <f>VLOOKUP($B217,[2]Sheet3!$G:$CZ,23,0)</f>
        <v>0</v>
      </c>
      <c r="AM217" s="14">
        <f>VLOOKUP($B217,[2]Sheet3!$G:$CZ,24,0)</f>
        <v>0</v>
      </c>
      <c r="AN217" s="14">
        <f>VLOOKUP($B217,[2]Sheet3!$G:$CZ,25,0)</f>
        <v>0</v>
      </c>
      <c r="AO217" s="14">
        <f>VLOOKUP($B217,[2]Sheet3!$G:$CZ,26,0)</f>
        <v>0</v>
      </c>
      <c r="AP217" s="14">
        <f>VLOOKUP($B217,[2]Sheet3!$G:$CZ,27,0)</f>
        <v>0</v>
      </c>
      <c r="AQ217" s="14">
        <f>VLOOKUP($B217,[2]Sheet3!$G:$CZ,28,0)</f>
        <v>0</v>
      </c>
      <c r="AR217" s="14">
        <f>VLOOKUP($B217,[2]Sheet3!$G:$CZ,29,0)</f>
        <v>0</v>
      </c>
      <c r="AS217" s="14">
        <f>VLOOKUP($B217,[2]Sheet3!$G:$CZ,30,0)</f>
        <v>0</v>
      </c>
      <c r="AT217" s="14">
        <f>VLOOKUP($B217,[2]Sheet3!$G:$CZ,31,0)</f>
        <v>0</v>
      </c>
      <c r="AU217" s="14">
        <f>VLOOKUP($B217,[2]Sheet3!$G:$CZ,32,0)</f>
        <v>0</v>
      </c>
      <c r="AV217" s="14">
        <f>VLOOKUP($B217,[2]Sheet3!$G:$CZ,33,0)</f>
        <v>0</v>
      </c>
      <c r="AW217" s="14">
        <f>VLOOKUP($B217,[2]Sheet3!$G:$CZ,34,0)</f>
        <v>0</v>
      </c>
      <c r="AX217" s="14">
        <f>VLOOKUP($B217,[2]Sheet3!$G:$CZ,35,0)</f>
        <v>0</v>
      </c>
      <c r="AY217" s="14">
        <f>VLOOKUP($B217,[2]Sheet3!$G:$CZ,36,0)</f>
        <v>0</v>
      </c>
      <c r="AZ217" s="14">
        <f>VLOOKUP($B217,[2]Sheet3!$G:$CZ,37,0)</f>
        <v>0</v>
      </c>
      <c r="BA217" s="14">
        <f>VLOOKUP($B217,[2]Sheet3!$G:$CZ,38,0)</f>
        <v>0</v>
      </c>
      <c r="BB217" s="14">
        <f>VLOOKUP($B217,[2]Sheet3!$G:$CZ,39,0)</f>
        <v>0</v>
      </c>
      <c r="BC217" s="14">
        <f>VLOOKUP($B217,[2]Sheet3!$G:$CZ,40,0)</f>
        <v>0</v>
      </c>
      <c r="BD217" s="14">
        <f>VLOOKUP($B217,[2]Sheet3!$G:$CZ,41,0)</f>
        <v>0</v>
      </c>
      <c r="BE217" s="14">
        <f>VLOOKUP($B217,[2]Sheet3!$G:$CZ,42,0)</f>
        <v>0</v>
      </c>
      <c r="BF217" s="14">
        <f>VLOOKUP($B217,[2]Sheet3!$G:$CZ,43,0)</f>
        <v>0</v>
      </c>
      <c r="BG217" s="14">
        <f>VLOOKUP($B217,[2]Sheet3!$G:$CZ,44,0)</f>
        <v>0</v>
      </c>
      <c r="BH217" s="14">
        <f>VLOOKUP($B217,[2]Sheet3!$G:$CZ,45,0)</f>
        <v>0</v>
      </c>
      <c r="BI217" s="14">
        <f>VLOOKUP($B217,[2]Sheet3!$G:$CZ,46,0)</f>
        <v>0</v>
      </c>
      <c r="BJ217" s="14">
        <f>VLOOKUP($B217,[2]Sheet3!$G:$CZ,47,0)</f>
        <v>0</v>
      </c>
      <c r="BK217" s="14">
        <f>VLOOKUP($B217,[2]Sheet3!$G:$CZ,48,0)</f>
        <v>0</v>
      </c>
      <c r="BL217" s="14">
        <f>VLOOKUP($B217,[2]Sheet3!$G:$CZ,49,0)</f>
        <v>0</v>
      </c>
      <c r="BM217" s="14">
        <f>VLOOKUP($B217,[2]Sheet3!$G:$CZ,50,0)</f>
        <v>0</v>
      </c>
      <c r="BN217" s="14">
        <f>VLOOKUP($B217,[2]Sheet3!$G:$CZ,51,0)</f>
        <v>0</v>
      </c>
      <c r="BO217" s="14">
        <f>VLOOKUP($B217,[2]Sheet3!$G:$CZ,52,0)</f>
        <v>0</v>
      </c>
      <c r="BP217" s="14">
        <f>VLOOKUP($B217,[2]Sheet3!$G:$CZ,53,0)</f>
        <v>0</v>
      </c>
      <c r="BQ217" s="14">
        <f>VLOOKUP($B217,[2]Sheet3!$G:$CZ,54,0)</f>
        <v>0</v>
      </c>
      <c r="BR217" s="14">
        <f>VLOOKUP($B217,[2]Sheet3!$G:$CZ,55,0)</f>
        <v>0</v>
      </c>
      <c r="BS217" s="14">
        <f>VLOOKUP($B217,[2]Sheet3!$G:$CZ,56,0)</f>
        <v>0</v>
      </c>
      <c r="BT217" s="14">
        <f>VLOOKUP($B217,[2]Sheet3!$G:$CZ,57,0)</f>
        <v>0</v>
      </c>
      <c r="BU217" s="14">
        <f>VLOOKUP($B217,[2]Sheet3!$G:$CZ,58,0)</f>
        <v>0</v>
      </c>
      <c r="BV217" s="14">
        <f>VLOOKUP($B217,[2]Sheet3!$G:$CZ,59,0)</f>
        <v>0</v>
      </c>
      <c r="BW217" s="14">
        <f>VLOOKUP($B217,[2]Sheet3!$G:$CZ,60,0)</f>
        <v>0</v>
      </c>
      <c r="BX217" s="14">
        <f>VLOOKUP($B217,[2]Sheet3!$G:$CZ,61,0)</f>
        <v>0</v>
      </c>
      <c r="BY217" s="14">
        <f>VLOOKUP($B217,[2]Sheet3!$G:$CZ,62,0)</f>
        <v>0</v>
      </c>
      <c r="BZ217" s="14">
        <f>VLOOKUP($B217,[2]Sheet3!$G:$CZ,63,0)</f>
        <v>0</v>
      </c>
      <c r="CA217" s="14">
        <f>VLOOKUP($B217,[2]Sheet3!$G:$CZ,64,0)</f>
        <v>0</v>
      </c>
      <c r="CB217" s="14">
        <f>VLOOKUP($B217,[2]Sheet3!$G:$CZ,65,0)</f>
        <v>0</v>
      </c>
      <c r="CC217" s="14">
        <f>VLOOKUP($B217,[2]Sheet3!$G:$CZ,66,0)</f>
        <v>0</v>
      </c>
      <c r="CD217" s="14">
        <f>VLOOKUP($B217,[2]Sheet3!$G:$CZ,67,0)</f>
        <v>0</v>
      </c>
      <c r="CE217" s="14">
        <f>VLOOKUP($B217,[2]Sheet3!$G:$CZ,68,0)</f>
        <v>0</v>
      </c>
      <c r="CF217" s="14">
        <f>VLOOKUP($B217,[2]Sheet3!$G:$CZ,69,0)</f>
        <v>0</v>
      </c>
      <c r="CG217" s="14">
        <f>VLOOKUP($B217,[2]Sheet3!$G:$CZ,70,0)</f>
        <v>0</v>
      </c>
      <c r="CH217" s="14">
        <f>VLOOKUP($B217,[2]Sheet3!$G:$CZ,71,0)</f>
        <v>0</v>
      </c>
      <c r="CI217" s="14">
        <f>VLOOKUP($B217,[2]Sheet3!$G:$CZ,72,0)</f>
        <v>0</v>
      </c>
      <c r="CJ217" s="14">
        <f>VLOOKUP($B217,[2]Sheet3!$G:$CZ,73,0)</f>
        <v>0</v>
      </c>
      <c r="CK217" s="14">
        <f>VLOOKUP($B217,[2]Sheet3!$G:$CZ,74,0)</f>
        <v>0</v>
      </c>
      <c r="CL217" s="14">
        <f>VLOOKUP($B217,[2]Sheet3!$G:$CZ,75,0)</f>
        <v>0</v>
      </c>
      <c r="CM217" s="14">
        <f>VLOOKUP($B217,[2]Sheet3!$G:$CZ,76,0)</f>
        <v>0</v>
      </c>
      <c r="CN217" s="14">
        <f>VLOOKUP($B217,[2]Sheet3!$G:$CZ,77,0)</f>
        <v>0</v>
      </c>
      <c r="CO217" s="14">
        <f>VLOOKUP($B217,[2]Sheet3!$G:$CZ,78,0)</f>
        <v>0</v>
      </c>
      <c r="CP217" s="14">
        <f>VLOOKUP($B217,[2]Sheet3!$G:$CZ,79,0)</f>
        <v>0</v>
      </c>
      <c r="CQ217" s="14">
        <f>VLOOKUP($B217,[2]Sheet3!$G:$CZ,80,0)</f>
        <v>0</v>
      </c>
      <c r="CR217" s="14">
        <f>VLOOKUP($B217,[2]Sheet3!$G:$CZ,81,0)</f>
        <v>0</v>
      </c>
      <c r="CS217" s="14">
        <f>VLOOKUP($B217,[2]Sheet3!$G:$CZ,82,0)</f>
        <v>0</v>
      </c>
      <c r="CT217" s="14">
        <f>VLOOKUP($B217,[2]Sheet3!$G:$CZ,83,0)</f>
        <v>0</v>
      </c>
      <c r="CU217" s="14">
        <f>VLOOKUP($B217,[2]Sheet3!$G:$CZ,84,0)</f>
        <v>0</v>
      </c>
      <c r="CV217" s="14">
        <f>VLOOKUP($B217,[2]Sheet3!$G:$CZ,85,0)</f>
        <v>0</v>
      </c>
      <c r="CW217" s="14">
        <f>VLOOKUP($B217,[2]Sheet3!$G:$CZ,86,0)</f>
        <v>0</v>
      </c>
      <c r="CX217" s="14">
        <f>VLOOKUP($B217,[2]Sheet3!$G:$CZ,87,0)</f>
        <v>0</v>
      </c>
      <c r="CY217" s="14">
        <f>VLOOKUP($B217,[2]Sheet3!$G:$CZ,88,0)</f>
        <v>0</v>
      </c>
      <c r="CZ217" s="14">
        <f>VLOOKUP($B217,[2]Sheet3!$G:$CZ,89,0)</f>
        <v>0</v>
      </c>
      <c r="DA217" s="14">
        <f>VLOOKUP($B217,[2]Sheet3!$G:$CZ,90,0)</f>
        <v>0</v>
      </c>
      <c r="DB217" s="14">
        <f>VLOOKUP($B217,[2]Sheet3!$G:$CZ,91,0)</f>
        <v>0</v>
      </c>
      <c r="DC217" s="14">
        <f>VLOOKUP($B217,[2]Sheet3!$G:$CZ,92,0)</f>
        <v>0</v>
      </c>
      <c r="DD217" s="14">
        <f>VLOOKUP($B217,[2]Sheet3!$G:$CZ,93,0)</f>
        <v>0</v>
      </c>
      <c r="DE217" s="14">
        <f>VLOOKUP($B217,[2]Sheet3!$G:$CZ,94,0)</f>
        <v>0</v>
      </c>
      <c r="DF217" s="14">
        <f>VLOOKUP($B217,[2]Sheet3!$G:$CZ,95,0)</f>
        <v>0</v>
      </c>
      <c r="DG217" s="14">
        <f>VLOOKUP($B217,[2]Sheet3!$G:$CZ,96,0)</f>
        <v>0</v>
      </c>
      <c r="DH217" s="14">
        <f>VLOOKUP($B217,[2]Sheet3!$G:$CZ,97,0)</f>
        <v>0</v>
      </c>
      <c r="DI217" s="14">
        <f>VLOOKUP($B217,[2]Sheet3!$G:$CZ,98,0)</f>
        <v>0</v>
      </c>
    </row>
    <row r="218" spans="1:113" x14ac:dyDescent="0.3">
      <c r="A218" s="9" t="str">
        <f t="shared" si="9"/>
        <v>W14606</v>
      </c>
      <c r="B218" s="15" t="s">
        <v>1070</v>
      </c>
      <c r="C218" s="15" t="s">
        <v>1071</v>
      </c>
      <c r="F218" s="7" t="s">
        <v>15</v>
      </c>
      <c r="G218" s="12" t="s">
        <v>3713</v>
      </c>
      <c r="H218" s="12" t="str">
        <f>VLOOKUP($B218,[1]Sheet1!$A:$G,5,0)</f>
        <v>imtiyaz.shaikh@redingtongroup.com</v>
      </c>
      <c r="I218" s="12" t="str">
        <f>VLOOKUP($B218,[1]Sheet1!$A:$G,7,0)</f>
        <v>rohan.vora@redingtongroup.com</v>
      </c>
      <c r="J218" s="12" t="s">
        <v>82</v>
      </c>
      <c r="K218" s="7"/>
      <c r="L218" s="7"/>
      <c r="M218" s="8"/>
      <c r="N218" s="7" t="str">
        <f t="shared" si="10"/>
        <v>imtiyaz.shaikh@redingtongroup.com; rohan.vora@redingtongroup.com; nilesh.phirke@redingtongroup.com;christopher.joseph@redingtongroup.com</v>
      </c>
      <c r="O218" s="7" t="str">
        <f t="shared" si="11"/>
        <v>W14606</v>
      </c>
      <c r="P218" s="8" t="s">
        <v>5215</v>
      </c>
      <c r="Q218" s="14">
        <f>VLOOKUP($B218,[2]Sheet3!$G:$CZ,2,0)</f>
        <v>2400307092</v>
      </c>
      <c r="R218" s="14">
        <f>VLOOKUP($B218,[2]Sheet3!$G:$CZ,3,0)</f>
        <v>2400302902</v>
      </c>
      <c r="S218" s="14">
        <f>VLOOKUP($B218,[2]Sheet3!$G:$CZ,4,0)</f>
        <v>2400304150</v>
      </c>
      <c r="T218" s="14">
        <f>VLOOKUP($B218,[2]Sheet3!$G:$CZ,5,0)</f>
        <v>0</v>
      </c>
      <c r="U218" s="14">
        <f>VLOOKUP($B218,[2]Sheet3!$G:$CZ,6,0)</f>
        <v>0</v>
      </c>
      <c r="V218" s="14">
        <f>VLOOKUP($B218,[2]Sheet3!$G:$CZ,7,0)</f>
        <v>0</v>
      </c>
      <c r="W218" s="14">
        <f>VLOOKUP($B218,[2]Sheet3!$G:$CZ,8,0)</f>
        <v>0</v>
      </c>
      <c r="X218" s="14">
        <f>VLOOKUP($B218,[2]Sheet3!$G:$CZ,9,0)</f>
        <v>0</v>
      </c>
      <c r="Y218" s="14">
        <f>VLOOKUP($B218,[2]Sheet3!$G:$CZ,10,0)</f>
        <v>0</v>
      </c>
      <c r="Z218" s="14">
        <f>VLOOKUP($B218,[2]Sheet3!$G:$CZ,11,0)</f>
        <v>0</v>
      </c>
      <c r="AA218" s="14">
        <f>VLOOKUP($B218,[2]Sheet3!$G:$CZ,12,0)</f>
        <v>0</v>
      </c>
      <c r="AB218" s="14">
        <f>VLOOKUP($B218,[2]Sheet3!$G:$CZ,13,0)</f>
        <v>0</v>
      </c>
      <c r="AC218" s="14">
        <f>VLOOKUP($B218,[2]Sheet3!$G:$CZ,14,0)</f>
        <v>0</v>
      </c>
      <c r="AD218" s="14">
        <f>VLOOKUP($B218,[2]Sheet3!$G:$CZ,15,0)</f>
        <v>0</v>
      </c>
      <c r="AE218" s="14">
        <f>VLOOKUP($B218,[2]Sheet3!$G:$CZ,16,0)</f>
        <v>0</v>
      </c>
      <c r="AF218" s="14">
        <f>VLOOKUP($B218,[2]Sheet3!$G:$CZ,17,0)</f>
        <v>0</v>
      </c>
      <c r="AG218" s="14">
        <f>VLOOKUP($B218,[2]Sheet3!$G:$CZ,18,0)</f>
        <v>0</v>
      </c>
      <c r="AH218" s="14">
        <f>VLOOKUP($B218,[2]Sheet3!$G:$CZ,19,0)</f>
        <v>0</v>
      </c>
      <c r="AI218" s="14">
        <f>VLOOKUP($B218,[2]Sheet3!$G:$CZ,20,0)</f>
        <v>0</v>
      </c>
      <c r="AJ218" s="14">
        <f>VLOOKUP($B218,[2]Sheet3!$G:$CZ,21,0)</f>
        <v>0</v>
      </c>
      <c r="AK218" s="14">
        <f>VLOOKUP($B218,[2]Sheet3!$G:$CZ,22,0)</f>
        <v>0</v>
      </c>
      <c r="AL218" s="14">
        <f>VLOOKUP($B218,[2]Sheet3!$G:$CZ,23,0)</f>
        <v>0</v>
      </c>
      <c r="AM218" s="14">
        <f>VLOOKUP($B218,[2]Sheet3!$G:$CZ,24,0)</f>
        <v>0</v>
      </c>
      <c r="AN218" s="14">
        <f>VLOOKUP($B218,[2]Sheet3!$G:$CZ,25,0)</f>
        <v>0</v>
      </c>
      <c r="AO218" s="14">
        <f>VLOOKUP($B218,[2]Sheet3!$G:$CZ,26,0)</f>
        <v>0</v>
      </c>
      <c r="AP218" s="14">
        <f>VLOOKUP($B218,[2]Sheet3!$G:$CZ,27,0)</f>
        <v>0</v>
      </c>
      <c r="AQ218" s="14">
        <f>VLOOKUP($B218,[2]Sheet3!$G:$CZ,28,0)</f>
        <v>0</v>
      </c>
      <c r="AR218" s="14">
        <f>VLOOKUP($B218,[2]Sheet3!$G:$CZ,29,0)</f>
        <v>0</v>
      </c>
      <c r="AS218" s="14">
        <f>VLOOKUP($B218,[2]Sheet3!$G:$CZ,30,0)</f>
        <v>0</v>
      </c>
      <c r="AT218" s="14">
        <f>VLOOKUP($B218,[2]Sheet3!$G:$CZ,31,0)</f>
        <v>0</v>
      </c>
      <c r="AU218" s="14">
        <f>VLOOKUP($B218,[2]Sheet3!$G:$CZ,32,0)</f>
        <v>0</v>
      </c>
      <c r="AV218" s="14">
        <f>VLOOKUP($B218,[2]Sheet3!$G:$CZ,33,0)</f>
        <v>0</v>
      </c>
      <c r="AW218" s="14">
        <f>VLOOKUP($B218,[2]Sheet3!$G:$CZ,34,0)</f>
        <v>0</v>
      </c>
      <c r="AX218" s="14">
        <f>VLOOKUP($B218,[2]Sheet3!$G:$CZ,35,0)</f>
        <v>0</v>
      </c>
      <c r="AY218" s="14">
        <f>VLOOKUP($B218,[2]Sheet3!$G:$CZ,36,0)</f>
        <v>0</v>
      </c>
      <c r="AZ218" s="14">
        <f>VLOOKUP($B218,[2]Sheet3!$G:$CZ,37,0)</f>
        <v>0</v>
      </c>
      <c r="BA218" s="14">
        <f>VLOOKUP($B218,[2]Sheet3!$G:$CZ,38,0)</f>
        <v>0</v>
      </c>
      <c r="BB218" s="14">
        <f>VLOOKUP($B218,[2]Sheet3!$G:$CZ,39,0)</f>
        <v>0</v>
      </c>
      <c r="BC218" s="14">
        <f>VLOOKUP($B218,[2]Sheet3!$G:$CZ,40,0)</f>
        <v>0</v>
      </c>
      <c r="BD218" s="14">
        <f>VLOOKUP($B218,[2]Sheet3!$G:$CZ,41,0)</f>
        <v>0</v>
      </c>
      <c r="BE218" s="14">
        <f>VLOOKUP($B218,[2]Sheet3!$G:$CZ,42,0)</f>
        <v>0</v>
      </c>
      <c r="BF218" s="14">
        <f>VLOOKUP($B218,[2]Sheet3!$G:$CZ,43,0)</f>
        <v>0</v>
      </c>
      <c r="BG218" s="14">
        <f>VLOOKUP($B218,[2]Sheet3!$G:$CZ,44,0)</f>
        <v>0</v>
      </c>
      <c r="BH218" s="14">
        <f>VLOOKUP($B218,[2]Sheet3!$G:$CZ,45,0)</f>
        <v>0</v>
      </c>
      <c r="BI218" s="14">
        <f>VLOOKUP($B218,[2]Sheet3!$G:$CZ,46,0)</f>
        <v>0</v>
      </c>
      <c r="BJ218" s="14">
        <f>VLOOKUP($B218,[2]Sheet3!$G:$CZ,47,0)</f>
        <v>0</v>
      </c>
      <c r="BK218" s="14">
        <f>VLOOKUP($B218,[2]Sheet3!$G:$CZ,48,0)</f>
        <v>0</v>
      </c>
      <c r="BL218" s="14">
        <f>VLOOKUP($B218,[2]Sheet3!$G:$CZ,49,0)</f>
        <v>0</v>
      </c>
      <c r="BM218" s="14">
        <f>VLOOKUP($B218,[2]Sheet3!$G:$CZ,50,0)</f>
        <v>0</v>
      </c>
      <c r="BN218" s="14">
        <f>VLOOKUP($B218,[2]Sheet3!$G:$CZ,51,0)</f>
        <v>0</v>
      </c>
      <c r="BO218" s="14">
        <f>VLOOKUP($B218,[2]Sheet3!$G:$CZ,52,0)</f>
        <v>0</v>
      </c>
      <c r="BP218" s="14">
        <f>VLOOKUP($B218,[2]Sheet3!$G:$CZ,53,0)</f>
        <v>0</v>
      </c>
      <c r="BQ218" s="14">
        <f>VLOOKUP($B218,[2]Sheet3!$G:$CZ,54,0)</f>
        <v>0</v>
      </c>
      <c r="BR218" s="14">
        <f>VLOOKUP($B218,[2]Sheet3!$G:$CZ,55,0)</f>
        <v>0</v>
      </c>
      <c r="BS218" s="14">
        <f>VLOOKUP($B218,[2]Sheet3!$G:$CZ,56,0)</f>
        <v>0</v>
      </c>
      <c r="BT218" s="14">
        <f>VLOOKUP($B218,[2]Sheet3!$G:$CZ,57,0)</f>
        <v>0</v>
      </c>
      <c r="BU218" s="14">
        <f>VLOOKUP($B218,[2]Sheet3!$G:$CZ,58,0)</f>
        <v>0</v>
      </c>
      <c r="BV218" s="14">
        <f>VLOOKUP($B218,[2]Sheet3!$G:$CZ,59,0)</f>
        <v>0</v>
      </c>
      <c r="BW218" s="14">
        <f>VLOOKUP($B218,[2]Sheet3!$G:$CZ,60,0)</f>
        <v>0</v>
      </c>
      <c r="BX218" s="14">
        <f>VLOOKUP($B218,[2]Sheet3!$G:$CZ,61,0)</f>
        <v>0</v>
      </c>
      <c r="BY218" s="14">
        <f>VLOOKUP($B218,[2]Sheet3!$G:$CZ,62,0)</f>
        <v>0</v>
      </c>
      <c r="BZ218" s="14">
        <f>VLOOKUP($B218,[2]Sheet3!$G:$CZ,63,0)</f>
        <v>0</v>
      </c>
      <c r="CA218" s="14">
        <f>VLOOKUP($B218,[2]Sheet3!$G:$CZ,64,0)</f>
        <v>0</v>
      </c>
      <c r="CB218" s="14">
        <f>VLOOKUP($B218,[2]Sheet3!$G:$CZ,65,0)</f>
        <v>0</v>
      </c>
      <c r="CC218" s="14">
        <f>VLOOKUP($B218,[2]Sheet3!$G:$CZ,66,0)</f>
        <v>0</v>
      </c>
      <c r="CD218" s="14">
        <f>VLOOKUP($B218,[2]Sheet3!$G:$CZ,67,0)</f>
        <v>0</v>
      </c>
      <c r="CE218" s="14">
        <f>VLOOKUP($B218,[2]Sheet3!$G:$CZ,68,0)</f>
        <v>0</v>
      </c>
      <c r="CF218" s="14">
        <f>VLOOKUP($B218,[2]Sheet3!$G:$CZ,69,0)</f>
        <v>0</v>
      </c>
      <c r="CG218" s="14">
        <f>VLOOKUP($B218,[2]Sheet3!$G:$CZ,70,0)</f>
        <v>0</v>
      </c>
      <c r="CH218" s="14">
        <f>VLOOKUP($B218,[2]Sheet3!$G:$CZ,71,0)</f>
        <v>0</v>
      </c>
      <c r="CI218" s="14">
        <f>VLOOKUP($B218,[2]Sheet3!$G:$CZ,72,0)</f>
        <v>0</v>
      </c>
      <c r="CJ218" s="14">
        <f>VLOOKUP($B218,[2]Sheet3!$G:$CZ,73,0)</f>
        <v>0</v>
      </c>
      <c r="CK218" s="14">
        <f>VLOOKUP($B218,[2]Sheet3!$G:$CZ,74,0)</f>
        <v>0</v>
      </c>
      <c r="CL218" s="14">
        <f>VLOOKUP($B218,[2]Sheet3!$G:$CZ,75,0)</f>
        <v>0</v>
      </c>
      <c r="CM218" s="14">
        <f>VLOOKUP($B218,[2]Sheet3!$G:$CZ,76,0)</f>
        <v>0</v>
      </c>
      <c r="CN218" s="14">
        <f>VLOOKUP($B218,[2]Sheet3!$G:$CZ,77,0)</f>
        <v>0</v>
      </c>
      <c r="CO218" s="14">
        <f>VLOOKUP($B218,[2]Sheet3!$G:$CZ,78,0)</f>
        <v>0</v>
      </c>
      <c r="CP218" s="14">
        <f>VLOOKUP($B218,[2]Sheet3!$G:$CZ,79,0)</f>
        <v>0</v>
      </c>
      <c r="CQ218" s="14">
        <f>VLOOKUP($B218,[2]Sheet3!$G:$CZ,80,0)</f>
        <v>0</v>
      </c>
      <c r="CR218" s="14">
        <f>VLOOKUP($B218,[2]Sheet3!$G:$CZ,81,0)</f>
        <v>0</v>
      </c>
      <c r="CS218" s="14">
        <f>VLOOKUP($B218,[2]Sheet3!$G:$CZ,82,0)</f>
        <v>0</v>
      </c>
      <c r="CT218" s="14">
        <f>VLOOKUP($B218,[2]Sheet3!$G:$CZ,83,0)</f>
        <v>0</v>
      </c>
      <c r="CU218" s="14">
        <f>VLOOKUP($B218,[2]Sheet3!$G:$CZ,84,0)</f>
        <v>0</v>
      </c>
      <c r="CV218" s="14">
        <f>VLOOKUP($B218,[2]Sheet3!$G:$CZ,85,0)</f>
        <v>0</v>
      </c>
      <c r="CW218" s="14">
        <f>VLOOKUP($B218,[2]Sheet3!$G:$CZ,86,0)</f>
        <v>0</v>
      </c>
      <c r="CX218" s="14">
        <f>VLOOKUP($B218,[2]Sheet3!$G:$CZ,87,0)</f>
        <v>0</v>
      </c>
      <c r="CY218" s="14">
        <f>VLOOKUP($B218,[2]Sheet3!$G:$CZ,88,0)</f>
        <v>0</v>
      </c>
      <c r="CZ218" s="14">
        <f>VLOOKUP($B218,[2]Sheet3!$G:$CZ,89,0)</f>
        <v>0</v>
      </c>
      <c r="DA218" s="14">
        <f>VLOOKUP($B218,[2]Sheet3!$G:$CZ,90,0)</f>
        <v>0</v>
      </c>
      <c r="DB218" s="14">
        <f>VLOOKUP($B218,[2]Sheet3!$G:$CZ,91,0)</f>
        <v>0</v>
      </c>
      <c r="DC218" s="14">
        <f>VLOOKUP($B218,[2]Sheet3!$G:$CZ,92,0)</f>
        <v>0</v>
      </c>
      <c r="DD218" s="14">
        <f>VLOOKUP($B218,[2]Sheet3!$G:$CZ,93,0)</f>
        <v>0</v>
      </c>
      <c r="DE218" s="14">
        <f>VLOOKUP($B218,[2]Sheet3!$G:$CZ,94,0)</f>
        <v>0</v>
      </c>
      <c r="DF218" s="14">
        <f>VLOOKUP($B218,[2]Sheet3!$G:$CZ,95,0)</f>
        <v>0</v>
      </c>
      <c r="DG218" s="14">
        <f>VLOOKUP($B218,[2]Sheet3!$G:$CZ,96,0)</f>
        <v>0</v>
      </c>
      <c r="DH218" s="14">
        <f>VLOOKUP($B218,[2]Sheet3!$G:$CZ,97,0)</f>
        <v>0</v>
      </c>
      <c r="DI218" s="14">
        <f>VLOOKUP($B218,[2]Sheet3!$G:$CZ,98,0)</f>
        <v>0</v>
      </c>
    </row>
    <row r="219" spans="1:113" x14ac:dyDescent="0.3">
      <c r="A219" s="9" t="str">
        <f t="shared" si="9"/>
        <v>W83098</v>
      </c>
      <c r="B219" s="15" t="s">
        <v>1072</v>
      </c>
      <c r="C219" s="15" t="s">
        <v>1073</v>
      </c>
      <c r="F219" s="7" t="s">
        <v>15</v>
      </c>
      <c r="G219" s="12" t="s">
        <v>3714</v>
      </c>
      <c r="H219" s="12" t="str">
        <f>VLOOKUP($B219,[1]Sheet1!$A:$G,5,0)</f>
        <v>aftab.khan@redingtongroup.com</v>
      </c>
      <c r="I219" s="12" t="str">
        <f>VLOOKUP($B219,[1]Sheet1!$A:$G,7,0)</f>
        <v>dilip.vishwa@redingtongroup.com</v>
      </c>
      <c r="J219" s="12" t="s">
        <v>82</v>
      </c>
      <c r="K219" s="7"/>
      <c r="L219" s="7"/>
      <c r="M219" s="8"/>
      <c r="N219" s="7" t="str">
        <f t="shared" si="10"/>
        <v>aftab.khan@redingtongroup.com; dilip.vishwa@redingtongroup.com; nilesh.phirke@redingtongroup.com;christopher.joseph@redingtongroup.com</v>
      </c>
      <c r="O219" s="7" t="str">
        <f t="shared" si="11"/>
        <v>W83098</v>
      </c>
      <c r="P219" s="8" t="s">
        <v>5215</v>
      </c>
      <c r="Q219" s="14">
        <f>VLOOKUP($B219,[2]Sheet3!$G:$CZ,2,0)</f>
        <v>2400305380</v>
      </c>
      <c r="R219" s="14">
        <f>VLOOKUP($B219,[2]Sheet3!$G:$CZ,3,0)</f>
        <v>2400305381</v>
      </c>
      <c r="S219" s="14">
        <f>VLOOKUP($B219,[2]Sheet3!$G:$CZ,4,0)</f>
        <v>0</v>
      </c>
      <c r="T219" s="14">
        <f>VLOOKUP($B219,[2]Sheet3!$G:$CZ,5,0)</f>
        <v>0</v>
      </c>
      <c r="U219" s="14">
        <f>VLOOKUP($B219,[2]Sheet3!$G:$CZ,6,0)</f>
        <v>0</v>
      </c>
      <c r="V219" s="14">
        <f>VLOOKUP($B219,[2]Sheet3!$G:$CZ,7,0)</f>
        <v>0</v>
      </c>
      <c r="W219" s="14">
        <f>VLOOKUP($B219,[2]Sheet3!$G:$CZ,8,0)</f>
        <v>0</v>
      </c>
      <c r="X219" s="14">
        <f>VLOOKUP($B219,[2]Sheet3!$G:$CZ,9,0)</f>
        <v>0</v>
      </c>
      <c r="Y219" s="14">
        <f>VLOOKUP($B219,[2]Sheet3!$G:$CZ,10,0)</f>
        <v>0</v>
      </c>
      <c r="Z219" s="14">
        <f>VLOOKUP($B219,[2]Sheet3!$G:$CZ,11,0)</f>
        <v>0</v>
      </c>
      <c r="AA219" s="14">
        <f>VLOOKUP($B219,[2]Sheet3!$G:$CZ,12,0)</f>
        <v>0</v>
      </c>
      <c r="AB219" s="14">
        <f>VLOOKUP($B219,[2]Sheet3!$G:$CZ,13,0)</f>
        <v>0</v>
      </c>
      <c r="AC219" s="14">
        <f>VLOOKUP($B219,[2]Sheet3!$G:$CZ,14,0)</f>
        <v>0</v>
      </c>
      <c r="AD219" s="14">
        <f>VLOOKUP($B219,[2]Sheet3!$G:$CZ,15,0)</f>
        <v>0</v>
      </c>
      <c r="AE219" s="14">
        <f>VLOOKUP($B219,[2]Sheet3!$G:$CZ,16,0)</f>
        <v>0</v>
      </c>
      <c r="AF219" s="14">
        <f>VLOOKUP($B219,[2]Sheet3!$G:$CZ,17,0)</f>
        <v>0</v>
      </c>
      <c r="AG219" s="14">
        <f>VLOOKUP($B219,[2]Sheet3!$G:$CZ,18,0)</f>
        <v>0</v>
      </c>
      <c r="AH219" s="14">
        <f>VLOOKUP($B219,[2]Sheet3!$G:$CZ,19,0)</f>
        <v>0</v>
      </c>
      <c r="AI219" s="14">
        <f>VLOOKUP($B219,[2]Sheet3!$G:$CZ,20,0)</f>
        <v>0</v>
      </c>
      <c r="AJ219" s="14">
        <f>VLOOKUP($B219,[2]Sheet3!$G:$CZ,21,0)</f>
        <v>0</v>
      </c>
      <c r="AK219" s="14">
        <f>VLOOKUP($B219,[2]Sheet3!$G:$CZ,22,0)</f>
        <v>0</v>
      </c>
      <c r="AL219" s="14">
        <f>VLOOKUP($B219,[2]Sheet3!$G:$CZ,23,0)</f>
        <v>0</v>
      </c>
      <c r="AM219" s="14">
        <f>VLOOKUP($B219,[2]Sheet3!$G:$CZ,24,0)</f>
        <v>0</v>
      </c>
      <c r="AN219" s="14">
        <f>VLOOKUP($B219,[2]Sheet3!$G:$CZ,25,0)</f>
        <v>0</v>
      </c>
      <c r="AO219" s="14">
        <f>VLOOKUP($B219,[2]Sheet3!$G:$CZ,26,0)</f>
        <v>0</v>
      </c>
      <c r="AP219" s="14">
        <f>VLOOKUP($B219,[2]Sheet3!$G:$CZ,27,0)</f>
        <v>0</v>
      </c>
      <c r="AQ219" s="14">
        <f>VLOOKUP($B219,[2]Sheet3!$G:$CZ,28,0)</f>
        <v>0</v>
      </c>
      <c r="AR219" s="14">
        <f>VLOOKUP($B219,[2]Sheet3!$G:$CZ,29,0)</f>
        <v>0</v>
      </c>
      <c r="AS219" s="14">
        <f>VLOOKUP($B219,[2]Sheet3!$G:$CZ,30,0)</f>
        <v>0</v>
      </c>
      <c r="AT219" s="14">
        <f>VLOOKUP($B219,[2]Sheet3!$G:$CZ,31,0)</f>
        <v>0</v>
      </c>
      <c r="AU219" s="14">
        <f>VLOOKUP($B219,[2]Sheet3!$G:$CZ,32,0)</f>
        <v>0</v>
      </c>
      <c r="AV219" s="14">
        <f>VLOOKUP($B219,[2]Sheet3!$G:$CZ,33,0)</f>
        <v>0</v>
      </c>
      <c r="AW219" s="14">
        <f>VLOOKUP($B219,[2]Sheet3!$G:$CZ,34,0)</f>
        <v>0</v>
      </c>
      <c r="AX219" s="14">
        <f>VLOOKUP($B219,[2]Sheet3!$G:$CZ,35,0)</f>
        <v>0</v>
      </c>
      <c r="AY219" s="14">
        <f>VLOOKUP($B219,[2]Sheet3!$G:$CZ,36,0)</f>
        <v>0</v>
      </c>
      <c r="AZ219" s="14">
        <f>VLOOKUP($B219,[2]Sheet3!$G:$CZ,37,0)</f>
        <v>0</v>
      </c>
      <c r="BA219" s="14">
        <f>VLOOKUP($B219,[2]Sheet3!$G:$CZ,38,0)</f>
        <v>0</v>
      </c>
      <c r="BB219" s="14">
        <f>VLOOKUP($B219,[2]Sheet3!$G:$CZ,39,0)</f>
        <v>0</v>
      </c>
      <c r="BC219" s="14">
        <f>VLOOKUP($B219,[2]Sheet3!$G:$CZ,40,0)</f>
        <v>0</v>
      </c>
      <c r="BD219" s="14">
        <f>VLOOKUP($B219,[2]Sheet3!$G:$CZ,41,0)</f>
        <v>0</v>
      </c>
      <c r="BE219" s="14">
        <f>VLOOKUP($B219,[2]Sheet3!$G:$CZ,42,0)</f>
        <v>0</v>
      </c>
      <c r="BF219" s="14">
        <f>VLOOKUP($B219,[2]Sheet3!$G:$CZ,43,0)</f>
        <v>0</v>
      </c>
      <c r="BG219" s="14">
        <f>VLOOKUP($B219,[2]Sheet3!$G:$CZ,44,0)</f>
        <v>0</v>
      </c>
      <c r="BH219" s="14">
        <f>VLOOKUP($B219,[2]Sheet3!$G:$CZ,45,0)</f>
        <v>0</v>
      </c>
      <c r="BI219" s="14">
        <f>VLOOKUP($B219,[2]Sheet3!$G:$CZ,46,0)</f>
        <v>0</v>
      </c>
      <c r="BJ219" s="14">
        <f>VLOOKUP($B219,[2]Sheet3!$G:$CZ,47,0)</f>
        <v>0</v>
      </c>
      <c r="BK219" s="14">
        <f>VLOOKUP($B219,[2]Sheet3!$G:$CZ,48,0)</f>
        <v>0</v>
      </c>
      <c r="BL219" s="14">
        <f>VLOOKUP($B219,[2]Sheet3!$G:$CZ,49,0)</f>
        <v>0</v>
      </c>
      <c r="BM219" s="14">
        <f>VLOOKUP($B219,[2]Sheet3!$G:$CZ,50,0)</f>
        <v>0</v>
      </c>
      <c r="BN219" s="14">
        <f>VLOOKUP($B219,[2]Sheet3!$G:$CZ,51,0)</f>
        <v>0</v>
      </c>
      <c r="BO219" s="14">
        <f>VLOOKUP($B219,[2]Sheet3!$G:$CZ,52,0)</f>
        <v>0</v>
      </c>
      <c r="BP219" s="14">
        <f>VLOOKUP($B219,[2]Sheet3!$G:$CZ,53,0)</f>
        <v>0</v>
      </c>
      <c r="BQ219" s="14">
        <f>VLOOKUP($B219,[2]Sheet3!$G:$CZ,54,0)</f>
        <v>0</v>
      </c>
      <c r="BR219" s="14">
        <f>VLOOKUP($B219,[2]Sheet3!$G:$CZ,55,0)</f>
        <v>0</v>
      </c>
      <c r="BS219" s="14">
        <f>VLOOKUP($B219,[2]Sheet3!$G:$CZ,56,0)</f>
        <v>0</v>
      </c>
      <c r="BT219" s="14">
        <f>VLOOKUP($B219,[2]Sheet3!$G:$CZ,57,0)</f>
        <v>0</v>
      </c>
      <c r="BU219" s="14">
        <f>VLOOKUP($B219,[2]Sheet3!$G:$CZ,58,0)</f>
        <v>0</v>
      </c>
      <c r="BV219" s="14">
        <f>VLOOKUP($B219,[2]Sheet3!$G:$CZ,59,0)</f>
        <v>0</v>
      </c>
      <c r="BW219" s="14">
        <f>VLOOKUP($B219,[2]Sheet3!$G:$CZ,60,0)</f>
        <v>0</v>
      </c>
      <c r="BX219" s="14">
        <f>VLOOKUP($B219,[2]Sheet3!$G:$CZ,61,0)</f>
        <v>0</v>
      </c>
      <c r="BY219" s="14">
        <f>VLOOKUP($B219,[2]Sheet3!$G:$CZ,62,0)</f>
        <v>0</v>
      </c>
      <c r="BZ219" s="14">
        <f>VLOOKUP($B219,[2]Sheet3!$G:$CZ,63,0)</f>
        <v>0</v>
      </c>
      <c r="CA219" s="14">
        <f>VLOOKUP($B219,[2]Sheet3!$G:$CZ,64,0)</f>
        <v>0</v>
      </c>
      <c r="CB219" s="14">
        <f>VLOOKUP($B219,[2]Sheet3!$G:$CZ,65,0)</f>
        <v>0</v>
      </c>
      <c r="CC219" s="14">
        <f>VLOOKUP($B219,[2]Sheet3!$G:$CZ,66,0)</f>
        <v>0</v>
      </c>
      <c r="CD219" s="14">
        <f>VLOOKUP($B219,[2]Sheet3!$G:$CZ,67,0)</f>
        <v>0</v>
      </c>
      <c r="CE219" s="14">
        <f>VLOOKUP($B219,[2]Sheet3!$G:$CZ,68,0)</f>
        <v>0</v>
      </c>
      <c r="CF219" s="14">
        <f>VLOOKUP($B219,[2]Sheet3!$G:$CZ,69,0)</f>
        <v>0</v>
      </c>
      <c r="CG219" s="14">
        <f>VLOOKUP($B219,[2]Sheet3!$G:$CZ,70,0)</f>
        <v>0</v>
      </c>
      <c r="CH219" s="14">
        <f>VLOOKUP($B219,[2]Sheet3!$G:$CZ,71,0)</f>
        <v>0</v>
      </c>
      <c r="CI219" s="14">
        <f>VLOOKUP($B219,[2]Sheet3!$G:$CZ,72,0)</f>
        <v>0</v>
      </c>
      <c r="CJ219" s="14">
        <f>VLOOKUP($B219,[2]Sheet3!$G:$CZ,73,0)</f>
        <v>0</v>
      </c>
      <c r="CK219" s="14">
        <f>VLOOKUP($B219,[2]Sheet3!$G:$CZ,74,0)</f>
        <v>0</v>
      </c>
      <c r="CL219" s="14">
        <f>VLOOKUP($B219,[2]Sheet3!$G:$CZ,75,0)</f>
        <v>0</v>
      </c>
      <c r="CM219" s="14">
        <f>VLOOKUP($B219,[2]Sheet3!$G:$CZ,76,0)</f>
        <v>0</v>
      </c>
      <c r="CN219" s="14">
        <f>VLOOKUP($B219,[2]Sheet3!$G:$CZ,77,0)</f>
        <v>0</v>
      </c>
      <c r="CO219" s="14">
        <f>VLOOKUP($B219,[2]Sheet3!$G:$CZ,78,0)</f>
        <v>0</v>
      </c>
      <c r="CP219" s="14">
        <f>VLOOKUP($B219,[2]Sheet3!$G:$CZ,79,0)</f>
        <v>0</v>
      </c>
      <c r="CQ219" s="14">
        <f>VLOOKUP($B219,[2]Sheet3!$G:$CZ,80,0)</f>
        <v>0</v>
      </c>
      <c r="CR219" s="14">
        <f>VLOOKUP($B219,[2]Sheet3!$G:$CZ,81,0)</f>
        <v>0</v>
      </c>
      <c r="CS219" s="14">
        <f>VLOOKUP($B219,[2]Sheet3!$G:$CZ,82,0)</f>
        <v>0</v>
      </c>
      <c r="CT219" s="14">
        <f>VLOOKUP($B219,[2]Sheet3!$G:$CZ,83,0)</f>
        <v>0</v>
      </c>
      <c r="CU219" s="14">
        <f>VLOOKUP($B219,[2]Sheet3!$G:$CZ,84,0)</f>
        <v>0</v>
      </c>
      <c r="CV219" s="14">
        <f>VLOOKUP($B219,[2]Sheet3!$G:$CZ,85,0)</f>
        <v>0</v>
      </c>
      <c r="CW219" s="14">
        <f>VLOOKUP($B219,[2]Sheet3!$G:$CZ,86,0)</f>
        <v>0</v>
      </c>
      <c r="CX219" s="14">
        <f>VLOOKUP($B219,[2]Sheet3!$G:$CZ,87,0)</f>
        <v>0</v>
      </c>
      <c r="CY219" s="14">
        <f>VLOOKUP($B219,[2]Sheet3!$G:$CZ,88,0)</f>
        <v>0</v>
      </c>
      <c r="CZ219" s="14">
        <f>VLOOKUP($B219,[2]Sheet3!$G:$CZ,89,0)</f>
        <v>0</v>
      </c>
      <c r="DA219" s="14">
        <f>VLOOKUP($B219,[2]Sheet3!$G:$CZ,90,0)</f>
        <v>0</v>
      </c>
      <c r="DB219" s="14">
        <f>VLOOKUP($B219,[2]Sheet3!$G:$CZ,91,0)</f>
        <v>0</v>
      </c>
      <c r="DC219" s="14">
        <f>VLOOKUP($B219,[2]Sheet3!$G:$CZ,92,0)</f>
        <v>0</v>
      </c>
      <c r="DD219" s="14">
        <f>VLOOKUP($B219,[2]Sheet3!$G:$CZ,93,0)</f>
        <v>0</v>
      </c>
      <c r="DE219" s="14">
        <f>VLOOKUP($B219,[2]Sheet3!$G:$CZ,94,0)</f>
        <v>0</v>
      </c>
      <c r="DF219" s="14">
        <f>VLOOKUP($B219,[2]Sheet3!$G:$CZ,95,0)</f>
        <v>0</v>
      </c>
      <c r="DG219" s="14">
        <f>VLOOKUP($B219,[2]Sheet3!$G:$CZ,96,0)</f>
        <v>0</v>
      </c>
      <c r="DH219" s="14">
        <f>VLOOKUP($B219,[2]Sheet3!$G:$CZ,97,0)</f>
        <v>0</v>
      </c>
      <c r="DI219" s="14">
        <f>VLOOKUP($B219,[2]Sheet3!$G:$CZ,98,0)</f>
        <v>0</v>
      </c>
    </row>
    <row r="220" spans="1:113" x14ac:dyDescent="0.3">
      <c r="A220" s="9" t="str">
        <f t="shared" si="9"/>
        <v>WA3211</v>
      </c>
      <c r="B220" s="15" t="s">
        <v>1074</v>
      </c>
      <c r="C220" s="15" t="s">
        <v>1075</v>
      </c>
      <c r="F220" s="7" t="s">
        <v>15</v>
      </c>
      <c r="G220" s="12" t="s">
        <v>3715</v>
      </c>
      <c r="H220" s="12" t="str">
        <f>VLOOKUP($B220,[1]Sheet1!$A:$G,5,0)</f>
        <v>arpit.shukla@redingtongroup.com</v>
      </c>
      <c r="I220" s="12" t="str">
        <f>VLOOKUP($B220,[1]Sheet1!$A:$G,7,0)</f>
        <v>dilip.vishwa@redingtongroup.com</v>
      </c>
      <c r="J220" s="12" t="s">
        <v>82</v>
      </c>
      <c r="K220" s="7"/>
      <c r="L220" s="7"/>
      <c r="M220" s="8"/>
      <c r="N220" s="7" t="str">
        <f t="shared" si="10"/>
        <v>arpit.shukla@redingtongroup.com; dilip.vishwa@redingtongroup.com; nilesh.phirke@redingtongroup.com;christopher.joseph@redingtongroup.com</v>
      </c>
      <c r="O220" s="7" t="str">
        <f t="shared" si="11"/>
        <v>WA3211</v>
      </c>
      <c r="P220" s="8" t="s">
        <v>5215</v>
      </c>
      <c r="Q220" s="14">
        <f>VLOOKUP($B220,[2]Sheet3!$G:$CZ,2,0)</f>
        <v>2400309179</v>
      </c>
      <c r="R220" s="14">
        <f>VLOOKUP($B220,[2]Sheet3!$G:$CZ,3,0)</f>
        <v>2400301895</v>
      </c>
      <c r="S220" s="14">
        <f>VLOOKUP($B220,[2]Sheet3!$G:$CZ,4,0)</f>
        <v>2400299615</v>
      </c>
      <c r="T220" s="14">
        <f>VLOOKUP($B220,[2]Sheet3!$G:$CZ,5,0)</f>
        <v>0</v>
      </c>
      <c r="U220" s="14">
        <f>VLOOKUP($B220,[2]Sheet3!$G:$CZ,6,0)</f>
        <v>0</v>
      </c>
      <c r="V220" s="14">
        <f>VLOOKUP($B220,[2]Sheet3!$G:$CZ,7,0)</f>
        <v>0</v>
      </c>
      <c r="W220" s="14">
        <f>VLOOKUP($B220,[2]Sheet3!$G:$CZ,8,0)</f>
        <v>0</v>
      </c>
      <c r="X220" s="14">
        <f>VLOOKUP($B220,[2]Sheet3!$G:$CZ,9,0)</f>
        <v>0</v>
      </c>
      <c r="Y220" s="14">
        <f>VLOOKUP($B220,[2]Sheet3!$G:$CZ,10,0)</f>
        <v>0</v>
      </c>
      <c r="Z220" s="14">
        <f>VLOOKUP($B220,[2]Sheet3!$G:$CZ,11,0)</f>
        <v>0</v>
      </c>
      <c r="AA220" s="14">
        <f>VLOOKUP($B220,[2]Sheet3!$G:$CZ,12,0)</f>
        <v>0</v>
      </c>
      <c r="AB220" s="14">
        <f>VLOOKUP($B220,[2]Sheet3!$G:$CZ,13,0)</f>
        <v>0</v>
      </c>
      <c r="AC220" s="14">
        <f>VLOOKUP($B220,[2]Sheet3!$G:$CZ,14,0)</f>
        <v>0</v>
      </c>
      <c r="AD220" s="14">
        <f>VLOOKUP($B220,[2]Sheet3!$G:$CZ,15,0)</f>
        <v>0</v>
      </c>
      <c r="AE220" s="14">
        <f>VLOOKUP($B220,[2]Sheet3!$G:$CZ,16,0)</f>
        <v>0</v>
      </c>
      <c r="AF220" s="14">
        <f>VLOOKUP($B220,[2]Sheet3!$G:$CZ,17,0)</f>
        <v>0</v>
      </c>
      <c r="AG220" s="14">
        <f>VLOOKUP($B220,[2]Sheet3!$G:$CZ,18,0)</f>
        <v>0</v>
      </c>
      <c r="AH220" s="14">
        <f>VLOOKUP($B220,[2]Sheet3!$G:$CZ,19,0)</f>
        <v>0</v>
      </c>
      <c r="AI220" s="14">
        <f>VLOOKUP($B220,[2]Sheet3!$G:$CZ,20,0)</f>
        <v>0</v>
      </c>
      <c r="AJ220" s="14">
        <f>VLOOKUP($B220,[2]Sheet3!$G:$CZ,21,0)</f>
        <v>0</v>
      </c>
      <c r="AK220" s="14">
        <f>VLOOKUP($B220,[2]Sheet3!$G:$CZ,22,0)</f>
        <v>0</v>
      </c>
      <c r="AL220" s="14">
        <f>VLOOKUP($B220,[2]Sheet3!$G:$CZ,23,0)</f>
        <v>0</v>
      </c>
      <c r="AM220" s="14">
        <f>VLOOKUP($B220,[2]Sheet3!$G:$CZ,24,0)</f>
        <v>0</v>
      </c>
      <c r="AN220" s="14">
        <f>VLOOKUP($B220,[2]Sheet3!$G:$CZ,25,0)</f>
        <v>0</v>
      </c>
      <c r="AO220" s="14">
        <f>VLOOKUP($B220,[2]Sheet3!$G:$CZ,26,0)</f>
        <v>0</v>
      </c>
      <c r="AP220" s="14">
        <f>VLOOKUP($B220,[2]Sheet3!$G:$CZ,27,0)</f>
        <v>0</v>
      </c>
      <c r="AQ220" s="14">
        <f>VLOOKUP($B220,[2]Sheet3!$G:$CZ,28,0)</f>
        <v>0</v>
      </c>
      <c r="AR220" s="14">
        <f>VLOOKUP($B220,[2]Sheet3!$G:$CZ,29,0)</f>
        <v>0</v>
      </c>
      <c r="AS220" s="14">
        <f>VLOOKUP($B220,[2]Sheet3!$G:$CZ,30,0)</f>
        <v>0</v>
      </c>
      <c r="AT220" s="14">
        <f>VLOOKUP($B220,[2]Sheet3!$G:$CZ,31,0)</f>
        <v>0</v>
      </c>
      <c r="AU220" s="14">
        <f>VLOOKUP($B220,[2]Sheet3!$G:$CZ,32,0)</f>
        <v>0</v>
      </c>
      <c r="AV220" s="14">
        <f>VLOOKUP($B220,[2]Sheet3!$G:$CZ,33,0)</f>
        <v>0</v>
      </c>
      <c r="AW220" s="14">
        <f>VLOOKUP($B220,[2]Sheet3!$G:$CZ,34,0)</f>
        <v>0</v>
      </c>
      <c r="AX220" s="14">
        <f>VLOOKUP($B220,[2]Sheet3!$G:$CZ,35,0)</f>
        <v>0</v>
      </c>
      <c r="AY220" s="14">
        <f>VLOOKUP($B220,[2]Sheet3!$G:$CZ,36,0)</f>
        <v>0</v>
      </c>
      <c r="AZ220" s="14">
        <f>VLOOKUP($B220,[2]Sheet3!$G:$CZ,37,0)</f>
        <v>0</v>
      </c>
      <c r="BA220" s="14">
        <f>VLOOKUP($B220,[2]Sheet3!$G:$CZ,38,0)</f>
        <v>0</v>
      </c>
      <c r="BB220" s="14">
        <f>VLOOKUP($B220,[2]Sheet3!$G:$CZ,39,0)</f>
        <v>0</v>
      </c>
      <c r="BC220" s="14">
        <f>VLOOKUP($B220,[2]Sheet3!$G:$CZ,40,0)</f>
        <v>0</v>
      </c>
      <c r="BD220" s="14">
        <f>VLOOKUP($B220,[2]Sheet3!$G:$CZ,41,0)</f>
        <v>0</v>
      </c>
      <c r="BE220" s="14">
        <f>VLOOKUP($B220,[2]Sheet3!$G:$CZ,42,0)</f>
        <v>0</v>
      </c>
      <c r="BF220" s="14">
        <f>VLOOKUP($B220,[2]Sheet3!$G:$CZ,43,0)</f>
        <v>0</v>
      </c>
      <c r="BG220" s="14">
        <f>VLOOKUP($B220,[2]Sheet3!$G:$CZ,44,0)</f>
        <v>0</v>
      </c>
      <c r="BH220" s="14">
        <f>VLOOKUP($B220,[2]Sheet3!$G:$CZ,45,0)</f>
        <v>0</v>
      </c>
      <c r="BI220" s="14">
        <f>VLOOKUP($B220,[2]Sheet3!$G:$CZ,46,0)</f>
        <v>0</v>
      </c>
      <c r="BJ220" s="14">
        <f>VLOOKUP($B220,[2]Sheet3!$G:$CZ,47,0)</f>
        <v>0</v>
      </c>
      <c r="BK220" s="14">
        <f>VLOOKUP($B220,[2]Sheet3!$G:$CZ,48,0)</f>
        <v>0</v>
      </c>
      <c r="BL220" s="14">
        <f>VLOOKUP($B220,[2]Sheet3!$G:$CZ,49,0)</f>
        <v>0</v>
      </c>
      <c r="BM220" s="14">
        <f>VLOOKUP($B220,[2]Sheet3!$G:$CZ,50,0)</f>
        <v>0</v>
      </c>
      <c r="BN220" s="14">
        <f>VLOOKUP($B220,[2]Sheet3!$G:$CZ,51,0)</f>
        <v>0</v>
      </c>
      <c r="BO220" s="14">
        <f>VLOOKUP($B220,[2]Sheet3!$G:$CZ,52,0)</f>
        <v>0</v>
      </c>
      <c r="BP220" s="14">
        <f>VLOOKUP($B220,[2]Sheet3!$G:$CZ,53,0)</f>
        <v>0</v>
      </c>
      <c r="BQ220" s="14">
        <f>VLOOKUP($B220,[2]Sheet3!$G:$CZ,54,0)</f>
        <v>0</v>
      </c>
      <c r="BR220" s="14">
        <f>VLOOKUP($B220,[2]Sheet3!$G:$CZ,55,0)</f>
        <v>0</v>
      </c>
      <c r="BS220" s="14">
        <f>VLOOKUP($B220,[2]Sheet3!$G:$CZ,56,0)</f>
        <v>0</v>
      </c>
      <c r="BT220" s="14">
        <f>VLOOKUP($B220,[2]Sheet3!$G:$CZ,57,0)</f>
        <v>0</v>
      </c>
      <c r="BU220" s="14">
        <f>VLOOKUP($B220,[2]Sheet3!$G:$CZ,58,0)</f>
        <v>0</v>
      </c>
      <c r="BV220" s="14">
        <f>VLOOKUP($B220,[2]Sheet3!$G:$CZ,59,0)</f>
        <v>0</v>
      </c>
      <c r="BW220" s="14">
        <f>VLOOKUP($B220,[2]Sheet3!$G:$CZ,60,0)</f>
        <v>0</v>
      </c>
      <c r="BX220" s="14">
        <f>VLOOKUP($B220,[2]Sheet3!$G:$CZ,61,0)</f>
        <v>0</v>
      </c>
      <c r="BY220" s="14">
        <f>VLOOKUP($B220,[2]Sheet3!$G:$CZ,62,0)</f>
        <v>0</v>
      </c>
      <c r="BZ220" s="14">
        <f>VLOOKUP($B220,[2]Sheet3!$G:$CZ,63,0)</f>
        <v>0</v>
      </c>
      <c r="CA220" s="14">
        <f>VLOOKUP($B220,[2]Sheet3!$G:$CZ,64,0)</f>
        <v>0</v>
      </c>
      <c r="CB220" s="14">
        <f>VLOOKUP($B220,[2]Sheet3!$G:$CZ,65,0)</f>
        <v>0</v>
      </c>
      <c r="CC220" s="14">
        <f>VLOOKUP($B220,[2]Sheet3!$G:$CZ,66,0)</f>
        <v>0</v>
      </c>
      <c r="CD220" s="14">
        <f>VLOOKUP($B220,[2]Sheet3!$G:$CZ,67,0)</f>
        <v>0</v>
      </c>
      <c r="CE220" s="14">
        <f>VLOOKUP($B220,[2]Sheet3!$G:$CZ,68,0)</f>
        <v>0</v>
      </c>
      <c r="CF220" s="14">
        <f>VLOOKUP($B220,[2]Sheet3!$G:$CZ,69,0)</f>
        <v>0</v>
      </c>
      <c r="CG220" s="14">
        <f>VLOOKUP($B220,[2]Sheet3!$G:$CZ,70,0)</f>
        <v>0</v>
      </c>
      <c r="CH220" s="14">
        <f>VLOOKUP($B220,[2]Sheet3!$G:$CZ,71,0)</f>
        <v>0</v>
      </c>
      <c r="CI220" s="14">
        <f>VLOOKUP($B220,[2]Sheet3!$G:$CZ,72,0)</f>
        <v>0</v>
      </c>
      <c r="CJ220" s="14">
        <f>VLOOKUP($B220,[2]Sheet3!$G:$CZ,73,0)</f>
        <v>0</v>
      </c>
      <c r="CK220" s="14">
        <f>VLOOKUP($B220,[2]Sheet3!$G:$CZ,74,0)</f>
        <v>0</v>
      </c>
      <c r="CL220" s="14">
        <f>VLOOKUP($B220,[2]Sheet3!$G:$CZ,75,0)</f>
        <v>0</v>
      </c>
      <c r="CM220" s="14">
        <f>VLOOKUP($B220,[2]Sheet3!$G:$CZ,76,0)</f>
        <v>0</v>
      </c>
      <c r="CN220" s="14">
        <f>VLOOKUP($B220,[2]Sheet3!$G:$CZ,77,0)</f>
        <v>0</v>
      </c>
      <c r="CO220" s="14">
        <f>VLOOKUP($B220,[2]Sheet3!$G:$CZ,78,0)</f>
        <v>0</v>
      </c>
      <c r="CP220" s="14">
        <f>VLOOKUP($B220,[2]Sheet3!$G:$CZ,79,0)</f>
        <v>0</v>
      </c>
      <c r="CQ220" s="14">
        <f>VLOOKUP($B220,[2]Sheet3!$G:$CZ,80,0)</f>
        <v>0</v>
      </c>
      <c r="CR220" s="14">
        <f>VLOOKUP($B220,[2]Sheet3!$G:$CZ,81,0)</f>
        <v>0</v>
      </c>
      <c r="CS220" s="14">
        <f>VLOOKUP($B220,[2]Sheet3!$G:$CZ,82,0)</f>
        <v>0</v>
      </c>
      <c r="CT220" s="14">
        <f>VLOOKUP($B220,[2]Sheet3!$G:$CZ,83,0)</f>
        <v>0</v>
      </c>
      <c r="CU220" s="14">
        <f>VLOOKUP($B220,[2]Sheet3!$G:$CZ,84,0)</f>
        <v>0</v>
      </c>
      <c r="CV220" s="14">
        <f>VLOOKUP($B220,[2]Sheet3!$G:$CZ,85,0)</f>
        <v>0</v>
      </c>
      <c r="CW220" s="14">
        <f>VLOOKUP($B220,[2]Sheet3!$G:$CZ,86,0)</f>
        <v>0</v>
      </c>
      <c r="CX220" s="14">
        <f>VLOOKUP($B220,[2]Sheet3!$G:$CZ,87,0)</f>
        <v>0</v>
      </c>
      <c r="CY220" s="14">
        <f>VLOOKUP($B220,[2]Sheet3!$G:$CZ,88,0)</f>
        <v>0</v>
      </c>
      <c r="CZ220" s="14">
        <f>VLOOKUP($B220,[2]Sheet3!$G:$CZ,89,0)</f>
        <v>0</v>
      </c>
      <c r="DA220" s="14">
        <f>VLOOKUP($B220,[2]Sheet3!$G:$CZ,90,0)</f>
        <v>0</v>
      </c>
      <c r="DB220" s="14">
        <f>VLOOKUP($B220,[2]Sheet3!$G:$CZ,91,0)</f>
        <v>0</v>
      </c>
      <c r="DC220" s="14">
        <f>VLOOKUP($B220,[2]Sheet3!$G:$CZ,92,0)</f>
        <v>0</v>
      </c>
      <c r="DD220" s="14">
        <f>VLOOKUP($B220,[2]Sheet3!$G:$CZ,93,0)</f>
        <v>0</v>
      </c>
      <c r="DE220" s="14">
        <f>VLOOKUP($B220,[2]Sheet3!$G:$CZ,94,0)</f>
        <v>0</v>
      </c>
      <c r="DF220" s="14">
        <f>VLOOKUP($B220,[2]Sheet3!$G:$CZ,95,0)</f>
        <v>0</v>
      </c>
      <c r="DG220" s="14">
        <f>VLOOKUP($B220,[2]Sheet3!$G:$CZ,96,0)</f>
        <v>0</v>
      </c>
      <c r="DH220" s="14">
        <f>VLOOKUP($B220,[2]Sheet3!$G:$CZ,97,0)</f>
        <v>0</v>
      </c>
      <c r="DI220" s="14">
        <f>VLOOKUP($B220,[2]Sheet3!$G:$CZ,98,0)</f>
        <v>0</v>
      </c>
    </row>
    <row r="221" spans="1:113" x14ac:dyDescent="0.3">
      <c r="A221" s="9" t="str">
        <f t="shared" si="9"/>
        <v>W14442</v>
      </c>
      <c r="B221" s="15" t="s">
        <v>1076</v>
      </c>
      <c r="C221" s="15" t="s">
        <v>1077</v>
      </c>
      <c r="F221" s="7" t="s">
        <v>15</v>
      </c>
      <c r="G221" s="12" t="s">
        <v>3716</v>
      </c>
      <c r="H221" s="12" t="str">
        <f>VLOOKUP($B221,[1]Sheet1!$A:$G,5,0)</f>
        <v>mahesh.more@redingtongroup.com</v>
      </c>
      <c r="I221" s="12" t="str">
        <f>VLOOKUP($B221,[1]Sheet1!$A:$G,7,0)</f>
        <v>rohan.vora@redingtongroup.com</v>
      </c>
      <c r="J221" s="12" t="s">
        <v>82</v>
      </c>
      <c r="K221" s="7"/>
      <c r="L221" s="7"/>
      <c r="M221" s="8"/>
      <c r="N221" s="7" t="str">
        <f t="shared" si="10"/>
        <v>mahesh.more@redingtongroup.com; rohan.vora@redingtongroup.com; nilesh.phirke@redingtongroup.com;christopher.joseph@redingtongroup.com</v>
      </c>
      <c r="O221" s="7" t="str">
        <f t="shared" si="11"/>
        <v>W14442</v>
      </c>
      <c r="P221" s="8" t="s">
        <v>5215</v>
      </c>
      <c r="Q221" s="14">
        <f>VLOOKUP($B221,[2]Sheet3!$G:$CZ,2,0)</f>
        <v>2400302134</v>
      </c>
      <c r="R221" s="14">
        <f>VLOOKUP($B221,[2]Sheet3!$G:$CZ,3,0)</f>
        <v>2400306996</v>
      </c>
      <c r="S221" s="14">
        <f>VLOOKUP($B221,[2]Sheet3!$G:$CZ,4,0)</f>
        <v>2400309432</v>
      </c>
      <c r="T221" s="14">
        <f>VLOOKUP($B221,[2]Sheet3!$G:$CZ,5,0)</f>
        <v>0</v>
      </c>
      <c r="U221" s="14">
        <f>VLOOKUP($B221,[2]Sheet3!$G:$CZ,6,0)</f>
        <v>0</v>
      </c>
      <c r="V221" s="14">
        <f>VLOOKUP($B221,[2]Sheet3!$G:$CZ,7,0)</f>
        <v>0</v>
      </c>
      <c r="W221" s="14">
        <f>VLOOKUP($B221,[2]Sheet3!$G:$CZ,8,0)</f>
        <v>0</v>
      </c>
      <c r="X221" s="14">
        <f>VLOOKUP($B221,[2]Sheet3!$G:$CZ,9,0)</f>
        <v>0</v>
      </c>
      <c r="Y221" s="14">
        <f>VLOOKUP($B221,[2]Sheet3!$G:$CZ,10,0)</f>
        <v>0</v>
      </c>
      <c r="Z221" s="14">
        <f>VLOOKUP($B221,[2]Sheet3!$G:$CZ,11,0)</f>
        <v>0</v>
      </c>
      <c r="AA221" s="14">
        <f>VLOOKUP($B221,[2]Sheet3!$G:$CZ,12,0)</f>
        <v>0</v>
      </c>
      <c r="AB221" s="14">
        <f>VLOOKUP($B221,[2]Sheet3!$G:$CZ,13,0)</f>
        <v>0</v>
      </c>
      <c r="AC221" s="14">
        <f>VLOOKUP($B221,[2]Sheet3!$G:$CZ,14,0)</f>
        <v>0</v>
      </c>
      <c r="AD221" s="14">
        <f>VLOOKUP($B221,[2]Sheet3!$G:$CZ,15,0)</f>
        <v>0</v>
      </c>
      <c r="AE221" s="14">
        <f>VLOOKUP($B221,[2]Sheet3!$G:$CZ,16,0)</f>
        <v>0</v>
      </c>
      <c r="AF221" s="14">
        <f>VLOOKUP($B221,[2]Sheet3!$G:$CZ,17,0)</f>
        <v>0</v>
      </c>
      <c r="AG221" s="14">
        <f>VLOOKUP($B221,[2]Sheet3!$G:$CZ,18,0)</f>
        <v>0</v>
      </c>
      <c r="AH221" s="14">
        <f>VLOOKUP($B221,[2]Sheet3!$G:$CZ,19,0)</f>
        <v>0</v>
      </c>
      <c r="AI221" s="14">
        <f>VLOOKUP($B221,[2]Sheet3!$G:$CZ,20,0)</f>
        <v>0</v>
      </c>
      <c r="AJ221" s="14">
        <f>VLOOKUP($B221,[2]Sheet3!$G:$CZ,21,0)</f>
        <v>0</v>
      </c>
      <c r="AK221" s="14">
        <f>VLOOKUP($B221,[2]Sheet3!$G:$CZ,22,0)</f>
        <v>0</v>
      </c>
      <c r="AL221" s="14">
        <f>VLOOKUP($B221,[2]Sheet3!$G:$CZ,23,0)</f>
        <v>0</v>
      </c>
      <c r="AM221" s="14">
        <f>VLOOKUP($B221,[2]Sheet3!$G:$CZ,24,0)</f>
        <v>0</v>
      </c>
      <c r="AN221" s="14">
        <f>VLOOKUP($B221,[2]Sheet3!$G:$CZ,25,0)</f>
        <v>0</v>
      </c>
      <c r="AO221" s="14">
        <f>VLOOKUP($B221,[2]Sheet3!$G:$CZ,26,0)</f>
        <v>0</v>
      </c>
      <c r="AP221" s="14">
        <f>VLOOKUP($B221,[2]Sheet3!$G:$CZ,27,0)</f>
        <v>0</v>
      </c>
      <c r="AQ221" s="14">
        <f>VLOOKUP($B221,[2]Sheet3!$G:$CZ,28,0)</f>
        <v>0</v>
      </c>
      <c r="AR221" s="14">
        <f>VLOOKUP($B221,[2]Sheet3!$G:$CZ,29,0)</f>
        <v>0</v>
      </c>
      <c r="AS221" s="14">
        <f>VLOOKUP($B221,[2]Sheet3!$G:$CZ,30,0)</f>
        <v>0</v>
      </c>
      <c r="AT221" s="14">
        <f>VLOOKUP($B221,[2]Sheet3!$G:$CZ,31,0)</f>
        <v>0</v>
      </c>
      <c r="AU221" s="14">
        <f>VLOOKUP($B221,[2]Sheet3!$G:$CZ,32,0)</f>
        <v>0</v>
      </c>
      <c r="AV221" s="14">
        <f>VLOOKUP($B221,[2]Sheet3!$G:$CZ,33,0)</f>
        <v>0</v>
      </c>
      <c r="AW221" s="14">
        <f>VLOOKUP($B221,[2]Sheet3!$G:$CZ,34,0)</f>
        <v>0</v>
      </c>
      <c r="AX221" s="14">
        <f>VLOOKUP($B221,[2]Sheet3!$G:$CZ,35,0)</f>
        <v>0</v>
      </c>
      <c r="AY221" s="14">
        <f>VLOOKUP($B221,[2]Sheet3!$G:$CZ,36,0)</f>
        <v>0</v>
      </c>
      <c r="AZ221" s="14">
        <f>VLOOKUP($B221,[2]Sheet3!$G:$CZ,37,0)</f>
        <v>0</v>
      </c>
      <c r="BA221" s="14">
        <f>VLOOKUP($B221,[2]Sheet3!$G:$CZ,38,0)</f>
        <v>0</v>
      </c>
      <c r="BB221" s="14">
        <f>VLOOKUP($B221,[2]Sheet3!$G:$CZ,39,0)</f>
        <v>0</v>
      </c>
      <c r="BC221" s="14">
        <f>VLOOKUP($B221,[2]Sheet3!$G:$CZ,40,0)</f>
        <v>0</v>
      </c>
      <c r="BD221" s="14">
        <f>VLOOKUP($B221,[2]Sheet3!$G:$CZ,41,0)</f>
        <v>0</v>
      </c>
      <c r="BE221" s="14">
        <f>VLOOKUP($B221,[2]Sheet3!$G:$CZ,42,0)</f>
        <v>0</v>
      </c>
      <c r="BF221" s="14">
        <f>VLOOKUP($B221,[2]Sheet3!$G:$CZ,43,0)</f>
        <v>0</v>
      </c>
      <c r="BG221" s="14">
        <f>VLOOKUP($B221,[2]Sheet3!$G:$CZ,44,0)</f>
        <v>0</v>
      </c>
      <c r="BH221" s="14">
        <f>VLOOKUP($B221,[2]Sheet3!$G:$CZ,45,0)</f>
        <v>0</v>
      </c>
      <c r="BI221" s="14">
        <f>VLOOKUP($B221,[2]Sheet3!$G:$CZ,46,0)</f>
        <v>0</v>
      </c>
      <c r="BJ221" s="14">
        <f>VLOOKUP($B221,[2]Sheet3!$G:$CZ,47,0)</f>
        <v>0</v>
      </c>
      <c r="BK221" s="14">
        <f>VLOOKUP($B221,[2]Sheet3!$G:$CZ,48,0)</f>
        <v>0</v>
      </c>
      <c r="BL221" s="14">
        <f>VLOOKUP($B221,[2]Sheet3!$G:$CZ,49,0)</f>
        <v>0</v>
      </c>
      <c r="BM221" s="14">
        <f>VLOOKUP($B221,[2]Sheet3!$G:$CZ,50,0)</f>
        <v>0</v>
      </c>
      <c r="BN221" s="14">
        <f>VLOOKUP($B221,[2]Sheet3!$G:$CZ,51,0)</f>
        <v>0</v>
      </c>
      <c r="BO221" s="14">
        <f>VLOOKUP($B221,[2]Sheet3!$G:$CZ,52,0)</f>
        <v>0</v>
      </c>
      <c r="BP221" s="14">
        <f>VLOOKUP($B221,[2]Sheet3!$G:$CZ,53,0)</f>
        <v>0</v>
      </c>
      <c r="BQ221" s="14">
        <f>VLOOKUP($B221,[2]Sheet3!$G:$CZ,54,0)</f>
        <v>0</v>
      </c>
      <c r="BR221" s="14">
        <f>VLOOKUP($B221,[2]Sheet3!$G:$CZ,55,0)</f>
        <v>0</v>
      </c>
      <c r="BS221" s="14">
        <f>VLOOKUP($B221,[2]Sheet3!$G:$CZ,56,0)</f>
        <v>0</v>
      </c>
      <c r="BT221" s="14">
        <f>VLOOKUP($B221,[2]Sheet3!$G:$CZ,57,0)</f>
        <v>0</v>
      </c>
      <c r="BU221" s="14">
        <f>VLOOKUP($B221,[2]Sheet3!$G:$CZ,58,0)</f>
        <v>0</v>
      </c>
      <c r="BV221" s="14">
        <f>VLOOKUP($B221,[2]Sheet3!$G:$CZ,59,0)</f>
        <v>0</v>
      </c>
      <c r="BW221" s="14">
        <f>VLOOKUP($B221,[2]Sheet3!$G:$CZ,60,0)</f>
        <v>0</v>
      </c>
      <c r="BX221" s="14">
        <f>VLOOKUP($B221,[2]Sheet3!$G:$CZ,61,0)</f>
        <v>0</v>
      </c>
      <c r="BY221" s="14">
        <f>VLOOKUP($B221,[2]Sheet3!$G:$CZ,62,0)</f>
        <v>0</v>
      </c>
      <c r="BZ221" s="14">
        <f>VLOOKUP($B221,[2]Sheet3!$G:$CZ,63,0)</f>
        <v>0</v>
      </c>
      <c r="CA221" s="14">
        <f>VLOOKUP($B221,[2]Sheet3!$G:$CZ,64,0)</f>
        <v>0</v>
      </c>
      <c r="CB221" s="14">
        <f>VLOOKUP($B221,[2]Sheet3!$G:$CZ,65,0)</f>
        <v>0</v>
      </c>
      <c r="CC221" s="14">
        <f>VLOOKUP($B221,[2]Sheet3!$G:$CZ,66,0)</f>
        <v>0</v>
      </c>
      <c r="CD221" s="14">
        <f>VLOOKUP($B221,[2]Sheet3!$G:$CZ,67,0)</f>
        <v>0</v>
      </c>
      <c r="CE221" s="14">
        <f>VLOOKUP($B221,[2]Sheet3!$G:$CZ,68,0)</f>
        <v>0</v>
      </c>
      <c r="CF221" s="14">
        <f>VLOOKUP($B221,[2]Sheet3!$G:$CZ,69,0)</f>
        <v>0</v>
      </c>
      <c r="CG221" s="14">
        <f>VLOOKUP($B221,[2]Sheet3!$G:$CZ,70,0)</f>
        <v>0</v>
      </c>
      <c r="CH221" s="14">
        <f>VLOOKUP($B221,[2]Sheet3!$G:$CZ,71,0)</f>
        <v>0</v>
      </c>
      <c r="CI221" s="14">
        <f>VLOOKUP($B221,[2]Sheet3!$G:$CZ,72,0)</f>
        <v>0</v>
      </c>
      <c r="CJ221" s="14">
        <f>VLOOKUP($B221,[2]Sheet3!$G:$CZ,73,0)</f>
        <v>0</v>
      </c>
      <c r="CK221" s="14">
        <f>VLOOKUP($B221,[2]Sheet3!$G:$CZ,74,0)</f>
        <v>0</v>
      </c>
      <c r="CL221" s="14">
        <f>VLOOKUP($B221,[2]Sheet3!$G:$CZ,75,0)</f>
        <v>0</v>
      </c>
      <c r="CM221" s="14">
        <f>VLOOKUP($B221,[2]Sheet3!$G:$CZ,76,0)</f>
        <v>0</v>
      </c>
      <c r="CN221" s="14">
        <f>VLOOKUP($B221,[2]Sheet3!$G:$CZ,77,0)</f>
        <v>0</v>
      </c>
      <c r="CO221" s="14">
        <f>VLOOKUP($B221,[2]Sheet3!$G:$CZ,78,0)</f>
        <v>0</v>
      </c>
      <c r="CP221" s="14">
        <f>VLOOKUP($B221,[2]Sheet3!$G:$CZ,79,0)</f>
        <v>0</v>
      </c>
      <c r="CQ221" s="14">
        <f>VLOOKUP($B221,[2]Sheet3!$G:$CZ,80,0)</f>
        <v>0</v>
      </c>
      <c r="CR221" s="14">
        <f>VLOOKUP($B221,[2]Sheet3!$G:$CZ,81,0)</f>
        <v>0</v>
      </c>
      <c r="CS221" s="14">
        <f>VLOOKUP($B221,[2]Sheet3!$G:$CZ,82,0)</f>
        <v>0</v>
      </c>
      <c r="CT221" s="14">
        <f>VLOOKUP($B221,[2]Sheet3!$G:$CZ,83,0)</f>
        <v>0</v>
      </c>
      <c r="CU221" s="14">
        <f>VLOOKUP($B221,[2]Sheet3!$G:$CZ,84,0)</f>
        <v>0</v>
      </c>
      <c r="CV221" s="14">
        <f>VLOOKUP($B221,[2]Sheet3!$G:$CZ,85,0)</f>
        <v>0</v>
      </c>
      <c r="CW221" s="14">
        <f>VLOOKUP($B221,[2]Sheet3!$G:$CZ,86,0)</f>
        <v>0</v>
      </c>
      <c r="CX221" s="14">
        <f>VLOOKUP($B221,[2]Sheet3!$G:$CZ,87,0)</f>
        <v>0</v>
      </c>
      <c r="CY221" s="14">
        <f>VLOOKUP($B221,[2]Sheet3!$G:$CZ,88,0)</f>
        <v>0</v>
      </c>
      <c r="CZ221" s="14">
        <f>VLOOKUP($B221,[2]Sheet3!$G:$CZ,89,0)</f>
        <v>0</v>
      </c>
      <c r="DA221" s="14">
        <f>VLOOKUP($B221,[2]Sheet3!$G:$CZ,90,0)</f>
        <v>0</v>
      </c>
      <c r="DB221" s="14">
        <f>VLOOKUP($B221,[2]Sheet3!$G:$CZ,91,0)</f>
        <v>0</v>
      </c>
      <c r="DC221" s="14">
        <f>VLOOKUP($B221,[2]Sheet3!$G:$CZ,92,0)</f>
        <v>0</v>
      </c>
      <c r="DD221" s="14">
        <f>VLOOKUP($B221,[2]Sheet3!$G:$CZ,93,0)</f>
        <v>0</v>
      </c>
      <c r="DE221" s="14">
        <f>VLOOKUP($B221,[2]Sheet3!$G:$CZ,94,0)</f>
        <v>0</v>
      </c>
      <c r="DF221" s="14">
        <f>VLOOKUP($B221,[2]Sheet3!$G:$CZ,95,0)</f>
        <v>0</v>
      </c>
      <c r="DG221" s="14">
        <f>VLOOKUP($B221,[2]Sheet3!$G:$CZ,96,0)</f>
        <v>0</v>
      </c>
      <c r="DH221" s="14">
        <f>VLOOKUP($B221,[2]Sheet3!$G:$CZ,97,0)</f>
        <v>0</v>
      </c>
      <c r="DI221" s="14">
        <f>VLOOKUP($B221,[2]Sheet3!$G:$CZ,98,0)</f>
        <v>0</v>
      </c>
    </row>
    <row r="222" spans="1:113" x14ac:dyDescent="0.3">
      <c r="A222" s="9" t="str">
        <f t="shared" si="9"/>
        <v>ND3094</v>
      </c>
      <c r="B222" s="15" t="s">
        <v>1078</v>
      </c>
      <c r="C222" s="15" t="s">
        <v>556</v>
      </c>
      <c r="F222" s="7" t="s">
        <v>15</v>
      </c>
      <c r="G222" s="12" t="s">
        <v>3717</v>
      </c>
      <c r="H222" s="12" t="str">
        <f>VLOOKUP($B222,[1]Sheet1!$A:$G,5,0)</f>
        <v>pankaj.ahujaM@redingtongroup.com</v>
      </c>
      <c r="I222" s="12" t="str">
        <f>VLOOKUP($B222,[1]Sheet1!$A:$G,7,0)</f>
        <v>sidharth.eknath@redingtongroup.com</v>
      </c>
      <c r="J222" s="12" t="s">
        <v>82</v>
      </c>
      <c r="K222" s="7"/>
      <c r="L222" s="7"/>
      <c r="M222" s="8"/>
      <c r="N222" s="7" t="str">
        <f t="shared" si="10"/>
        <v>pankaj.ahujaM@redingtongroup.com; sidharth.eknath@redingtongroup.com; nilesh.phirke@redingtongroup.com;christopher.joseph@redingtongroup.com</v>
      </c>
      <c r="O222" s="7" t="str">
        <f t="shared" si="11"/>
        <v>ND3094</v>
      </c>
      <c r="P222" s="8" t="s">
        <v>5215</v>
      </c>
      <c r="Q222" s="14">
        <f>VLOOKUP($B222,[2]Sheet3!$G:$CZ,2,0)</f>
        <v>2400300091</v>
      </c>
      <c r="R222" s="14">
        <f>VLOOKUP($B222,[2]Sheet3!$G:$CZ,3,0)</f>
        <v>2400300089</v>
      </c>
      <c r="S222" s="14">
        <f>VLOOKUP($B222,[2]Sheet3!$G:$CZ,4,0)</f>
        <v>2400300528</v>
      </c>
      <c r="T222" s="14">
        <f>VLOOKUP($B222,[2]Sheet3!$G:$CZ,5,0)</f>
        <v>0</v>
      </c>
      <c r="U222" s="14">
        <f>VLOOKUP($B222,[2]Sheet3!$G:$CZ,6,0)</f>
        <v>0</v>
      </c>
      <c r="V222" s="14">
        <f>VLOOKUP($B222,[2]Sheet3!$G:$CZ,7,0)</f>
        <v>0</v>
      </c>
      <c r="W222" s="14">
        <f>VLOOKUP($B222,[2]Sheet3!$G:$CZ,8,0)</f>
        <v>0</v>
      </c>
      <c r="X222" s="14">
        <f>VLOOKUP($B222,[2]Sheet3!$G:$CZ,9,0)</f>
        <v>0</v>
      </c>
      <c r="Y222" s="14">
        <f>VLOOKUP($B222,[2]Sheet3!$G:$CZ,10,0)</f>
        <v>0</v>
      </c>
      <c r="Z222" s="14">
        <f>VLOOKUP($B222,[2]Sheet3!$G:$CZ,11,0)</f>
        <v>0</v>
      </c>
      <c r="AA222" s="14">
        <f>VLOOKUP($B222,[2]Sheet3!$G:$CZ,12,0)</f>
        <v>0</v>
      </c>
      <c r="AB222" s="14">
        <f>VLOOKUP($B222,[2]Sheet3!$G:$CZ,13,0)</f>
        <v>0</v>
      </c>
      <c r="AC222" s="14">
        <f>VLOOKUP($B222,[2]Sheet3!$G:$CZ,14,0)</f>
        <v>0</v>
      </c>
      <c r="AD222" s="14">
        <f>VLOOKUP($B222,[2]Sheet3!$G:$CZ,15,0)</f>
        <v>0</v>
      </c>
      <c r="AE222" s="14">
        <f>VLOOKUP($B222,[2]Sheet3!$G:$CZ,16,0)</f>
        <v>0</v>
      </c>
      <c r="AF222" s="14">
        <f>VLOOKUP($B222,[2]Sheet3!$G:$CZ,17,0)</f>
        <v>0</v>
      </c>
      <c r="AG222" s="14">
        <f>VLOOKUP($B222,[2]Sheet3!$G:$CZ,18,0)</f>
        <v>0</v>
      </c>
      <c r="AH222" s="14">
        <f>VLOOKUP($B222,[2]Sheet3!$G:$CZ,19,0)</f>
        <v>0</v>
      </c>
      <c r="AI222" s="14">
        <f>VLOOKUP($B222,[2]Sheet3!$G:$CZ,20,0)</f>
        <v>0</v>
      </c>
      <c r="AJ222" s="14">
        <f>VLOOKUP($B222,[2]Sheet3!$G:$CZ,21,0)</f>
        <v>0</v>
      </c>
      <c r="AK222" s="14">
        <f>VLOOKUP($B222,[2]Sheet3!$G:$CZ,22,0)</f>
        <v>0</v>
      </c>
      <c r="AL222" s="14">
        <f>VLOOKUP($B222,[2]Sheet3!$G:$CZ,23,0)</f>
        <v>0</v>
      </c>
      <c r="AM222" s="14">
        <f>VLOOKUP($B222,[2]Sheet3!$G:$CZ,24,0)</f>
        <v>0</v>
      </c>
      <c r="AN222" s="14">
        <f>VLOOKUP($B222,[2]Sheet3!$G:$CZ,25,0)</f>
        <v>0</v>
      </c>
      <c r="AO222" s="14">
        <f>VLOOKUP($B222,[2]Sheet3!$G:$CZ,26,0)</f>
        <v>0</v>
      </c>
      <c r="AP222" s="14">
        <f>VLOOKUP($B222,[2]Sheet3!$G:$CZ,27,0)</f>
        <v>0</v>
      </c>
      <c r="AQ222" s="14">
        <f>VLOOKUP($B222,[2]Sheet3!$G:$CZ,28,0)</f>
        <v>0</v>
      </c>
      <c r="AR222" s="14">
        <f>VLOOKUP($B222,[2]Sheet3!$G:$CZ,29,0)</f>
        <v>0</v>
      </c>
      <c r="AS222" s="14">
        <f>VLOOKUP($B222,[2]Sheet3!$G:$CZ,30,0)</f>
        <v>0</v>
      </c>
      <c r="AT222" s="14">
        <f>VLOOKUP($B222,[2]Sheet3!$G:$CZ,31,0)</f>
        <v>0</v>
      </c>
      <c r="AU222" s="14">
        <f>VLOOKUP($B222,[2]Sheet3!$G:$CZ,32,0)</f>
        <v>0</v>
      </c>
      <c r="AV222" s="14">
        <f>VLOOKUP($B222,[2]Sheet3!$G:$CZ,33,0)</f>
        <v>0</v>
      </c>
      <c r="AW222" s="14">
        <f>VLOOKUP($B222,[2]Sheet3!$G:$CZ,34,0)</f>
        <v>0</v>
      </c>
      <c r="AX222" s="14">
        <f>VLOOKUP($B222,[2]Sheet3!$G:$CZ,35,0)</f>
        <v>0</v>
      </c>
      <c r="AY222" s="14">
        <f>VLOOKUP($B222,[2]Sheet3!$G:$CZ,36,0)</f>
        <v>0</v>
      </c>
      <c r="AZ222" s="14">
        <f>VLOOKUP($B222,[2]Sheet3!$G:$CZ,37,0)</f>
        <v>0</v>
      </c>
      <c r="BA222" s="14">
        <f>VLOOKUP($B222,[2]Sheet3!$G:$CZ,38,0)</f>
        <v>0</v>
      </c>
      <c r="BB222" s="14">
        <f>VLOOKUP($B222,[2]Sheet3!$G:$CZ,39,0)</f>
        <v>0</v>
      </c>
      <c r="BC222" s="14">
        <f>VLOOKUP($B222,[2]Sheet3!$G:$CZ,40,0)</f>
        <v>0</v>
      </c>
      <c r="BD222" s="14">
        <f>VLOOKUP($B222,[2]Sheet3!$G:$CZ,41,0)</f>
        <v>0</v>
      </c>
      <c r="BE222" s="14">
        <f>VLOOKUP($B222,[2]Sheet3!$G:$CZ,42,0)</f>
        <v>0</v>
      </c>
      <c r="BF222" s="14">
        <f>VLOOKUP($B222,[2]Sheet3!$G:$CZ,43,0)</f>
        <v>0</v>
      </c>
      <c r="BG222" s="14">
        <f>VLOOKUP($B222,[2]Sheet3!$G:$CZ,44,0)</f>
        <v>0</v>
      </c>
      <c r="BH222" s="14">
        <f>VLOOKUP($B222,[2]Sheet3!$G:$CZ,45,0)</f>
        <v>0</v>
      </c>
      <c r="BI222" s="14">
        <f>VLOOKUP($B222,[2]Sheet3!$G:$CZ,46,0)</f>
        <v>0</v>
      </c>
      <c r="BJ222" s="14">
        <f>VLOOKUP($B222,[2]Sheet3!$G:$CZ,47,0)</f>
        <v>0</v>
      </c>
      <c r="BK222" s="14">
        <f>VLOOKUP($B222,[2]Sheet3!$G:$CZ,48,0)</f>
        <v>0</v>
      </c>
      <c r="BL222" s="14">
        <f>VLOOKUP($B222,[2]Sheet3!$G:$CZ,49,0)</f>
        <v>0</v>
      </c>
      <c r="BM222" s="14">
        <f>VLOOKUP($B222,[2]Sheet3!$G:$CZ,50,0)</f>
        <v>0</v>
      </c>
      <c r="BN222" s="14">
        <f>VLOOKUP($B222,[2]Sheet3!$G:$CZ,51,0)</f>
        <v>0</v>
      </c>
      <c r="BO222" s="14">
        <f>VLOOKUP($B222,[2]Sheet3!$G:$CZ,52,0)</f>
        <v>0</v>
      </c>
      <c r="BP222" s="14">
        <f>VLOOKUP($B222,[2]Sheet3!$G:$CZ,53,0)</f>
        <v>0</v>
      </c>
      <c r="BQ222" s="14">
        <f>VLOOKUP($B222,[2]Sheet3!$G:$CZ,54,0)</f>
        <v>0</v>
      </c>
      <c r="BR222" s="14">
        <f>VLOOKUP($B222,[2]Sheet3!$G:$CZ,55,0)</f>
        <v>0</v>
      </c>
      <c r="BS222" s="14">
        <f>VLOOKUP($B222,[2]Sheet3!$G:$CZ,56,0)</f>
        <v>0</v>
      </c>
      <c r="BT222" s="14">
        <f>VLOOKUP($B222,[2]Sheet3!$G:$CZ,57,0)</f>
        <v>0</v>
      </c>
      <c r="BU222" s="14">
        <f>VLOOKUP($B222,[2]Sheet3!$G:$CZ,58,0)</f>
        <v>0</v>
      </c>
      <c r="BV222" s="14">
        <f>VLOOKUP($B222,[2]Sheet3!$G:$CZ,59,0)</f>
        <v>0</v>
      </c>
      <c r="BW222" s="14">
        <f>VLOOKUP($B222,[2]Sheet3!$G:$CZ,60,0)</f>
        <v>0</v>
      </c>
      <c r="BX222" s="14">
        <f>VLOOKUP($B222,[2]Sheet3!$G:$CZ,61,0)</f>
        <v>0</v>
      </c>
      <c r="BY222" s="14">
        <f>VLOOKUP($B222,[2]Sheet3!$G:$CZ,62,0)</f>
        <v>0</v>
      </c>
      <c r="BZ222" s="14">
        <f>VLOOKUP($B222,[2]Sheet3!$G:$CZ,63,0)</f>
        <v>0</v>
      </c>
      <c r="CA222" s="14">
        <f>VLOOKUP($B222,[2]Sheet3!$G:$CZ,64,0)</f>
        <v>0</v>
      </c>
      <c r="CB222" s="14">
        <f>VLOOKUP($B222,[2]Sheet3!$G:$CZ,65,0)</f>
        <v>0</v>
      </c>
      <c r="CC222" s="14">
        <f>VLOOKUP($B222,[2]Sheet3!$G:$CZ,66,0)</f>
        <v>0</v>
      </c>
      <c r="CD222" s="14">
        <f>VLOOKUP($B222,[2]Sheet3!$G:$CZ,67,0)</f>
        <v>0</v>
      </c>
      <c r="CE222" s="14">
        <f>VLOOKUP($B222,[2]Sheet3!$G:$CZ,68,0)</f>
        <v>0</v>
      </c>
      <c r="CF222" s="14">
        <f>VLOOKUP($B222,[2]Sheet3!$G:$CZ,69,0)</f>
        <v>0</v>
      </c>
      <c r="CG222" s="14">
        <f>VLOOKUP($B222,[2]Sheet3!$G:$CZ,70,0)</f>
        <v>0</v>
      </c>
      <c r="CH222" s="14">
        <f>VLOOKUP($B222,[2]Sheet3!$G:$CZ,71,0)</f>
        <v>0</v>
      </c>
      <c r="CI222" s="14">
        <f>VLOOKUP($B222,[2]Sheet3!$G:$CZ,72,0)</f>
        <v>0</v>
      </c>
      <c r="CJ222" s="14">
        <f>VLOOKUP($B222,[2]Sheet3!$G:$CZ,73,0)</f>
        <v>0</v>
      </c>
      <c r="CK222" s="14">
        <f>VLOOKUP($B222,[2]Sheet3!$G:$CZ,74,0)</f>
        <v>0</v>
      </c>
      <c r="CL222" s="14">
        <f>VLOOKUP($B222,[2]Sheet3!$G:$CZ,75,0)</f>
        <v>0</v>
      </c>
      <c r="CM222" s="14">
        <f>VLOOKUP($B222,[2]Sheet3!$G:$CZ,76,0)</f>
        <v>0</v>
      </c>
      <c r="CN222" s="14">
        <f>VLOOKUP($B222,[2]Sheet3!$G:$CZ,77,0)</f>
        <v>0</v>
      </c>
      <c r="CO222" s="14">
        <f>VLOOKUP($B222,[2]Sheet3!$G:$CZ,78,0)</f>
        <v>0</v>
      </c>
      <c r="CP222" s="14">
        <f>VLOOKUP($B222,[2]Sheet3!$G:$CZ,79,0)</f>
        <v>0</v>
      </c>
      <c r="CQ222" s="14">
        <f>VLOOKUP($B222,[2]Sheet3!$G:$CZ,80,0)</f>
        <v>0</v>
      </c>
      <c r="CR222" s="14">
        <f>VLOOKUP($B222,[2]Sheet3!$G:$CZ,81,0)</f>
        <v>0</v>
      </c>
      <c r="CS222" s="14">
        <f>VLOOKUP($B222,[2]Sheet3!$G:$CZ,82,0)</f>
        <v>0</v>
      </c>
      <c r="CT222" s="14">
        <f>VLOOKUP($B222,[2]Sheet3!$G:$CZ,83,0)</f>
        <v>0</v>
      </c>
      <c r="CU222" s="14">
        <f>VLOOKUP($B222,[2]Sheet3!$G:$CZ,84,0)</f>
        <v>0</v>
      </c>
      <c r="CV222" s="14">
        <f>VLOOKUP($B222,[2]Sheet3!$G:$CZ,85,0)</f>
        <v>0</v>
      </c>
      <c r="CW222" s="14">
        <f>VLOOKUP($B222,[2]Sheet3!$G:$CZ,86,0)</f>
        <v>0</v>
      </c>
      <c r="CX222" s="14">
        <f>VLOOKUP($B222,[2]Sheet3!$G:$CZ,87,0)</f>
        <v>0</v>
      </c>
      <c r="CY222" s="14">
        <f>VLOOKUP($B222,[2]Sheet3!$G:$CZ,88,0)</f>
        <v>0</v>
      </c>
      <c r="CZ222" s="14">
        <f>VLOOKUP($B222,[2]Sheet3!$G:$CZ,89,0)</f>
        <v>0</v>
      </c>
      <c r="DA222" s="14">
        <f>VLOOKUP($B222,[2]Sheet3!$G:$CZ,90,0)</f>
        <v>0</v>
      </c>
      <c r="DB222" s="14">
        <f>VLOOKUP($B222,[2]Sheet3!$G:$CZ,91,0)</f>
        <v>0</v>
      </c>
      <c r="DC222" s="14">
        <f>VLOOKUP($B222,[2]Sheet3!$G:$CZ,92,0)</f>
        <v>0</v>
      </c>
      <c r="DD222" s="14">
        <f>VLOOKUP($B222,[2]Sheet3!$G:$CZ,93,0)</f>
        <v>0</v>
      </c>
      <c r="DE222" s="14">
        <f>VLOOKUP($B222,[2]Sheet3!$G:$CZ,94,0)</f>
        <v>0</v>
      </c>
      <c r="DF222" s="14">
        <f>VLOOKUP($B222,[2]Sheet3!$G:$CZ,95,0)</f>
        <v>0</v>
      </c>
      <c r="DG222" s="14">
        <f>VLOOKUP($B222,[2]Sheet3!$G:$CZ,96,0)</f>
        <v>0</v>
      </c>
      <c r="DH222" s="14">
        <f>VLOOKUP($B222,[2]Sheet3!$G:$CZ,97,0)</f>
        <v>0</v>
      </c>
      <c r="DI222" s="14">
        <f>VLOOKUP($B222,[2]Sheet3!$G:$CZ,98,0)</f>
        <v>0</v>
      </c>
    </row>
    <row r="223" spans="1:113" x14ac:dyDescent="0.3">
      <c r="A223" s="9" t="str">
        <f t="shared" si="9"/>
        <v>N63719</v>
      </c>
      <c r="B223" s="15" t="s">
        <v>549</v>
      </c>
      <c r="C223" s="15" t="s">
        <v>550</v>
      </c>
      <c r="F223" s="7" t="s">
        <v>15</v>
      </c>
      <c r="G223" s="12" t="s">
        <v>3718</v>
      </c>
      <c r="H223" s="12" t="str">
        <f>VLOOKUP($B223,[1]Sheet1!$A:$G,5,0)</f>
        <v>rituraj.upadhyay@redingtongroup.com</v>
      </c>
      <c r="I223" s="12" t="str">
        <f>VLOOKUP($B223,[1]Sheet1!$A:$G,7,0)</f>
        <v>jitender.chopra@redingtongroup.com</v>
      </c>
      <c r="J223" s="12" t="s">
        <v>82</v>
      </c>
      <c r="K223" s="7"/>
      <c r="L223" s="7"/>
      <c r="M223" s="8"/>
      <c r="N223" s="7" t="str">
        <f t="shared" si="10"/>
        <v>rituraj.upadhyay@redingtongroup.com; jitender.chopra@redingtongroup.com; nilesh.phirke@redingtongroup.com;christopher.joseph@redingtongroup.com</v>
      </c>
      <c r="O223" s="7" t="str">
        <f t="shared" si="11"/>
        <v>N63719</v>
      </c>
      <c r="P223" s="8" t="s">
        <v>5215</v>
      </c>
      <c r="Q223" s="14">
        <f>VLOOKUP($B223,[2]Sheet3!$G:$CZ,2,0)</f>
        <v>2400303365</v>
      </c>
      <c r="R223" s="14">
        <f>VLOOKUP($B223,[2]Sheet3!$G:$CZ,3,0)</f>
        <v>2400303716</v>
      </c>
      <c r="S223" s="14">
        <f>VLOOKUP($B223,[2]Sheet3!$G:$CZ,4,0)</f>
        <v>2400303711</v>
      </c>
      <c r="T223" s="14">
        <f>VLOOKUP($B223,[2]Sheet3!$G:$CZ,5,0)</f>
        <v>2400301668</v>
      </c>
      <c r="U223" s="14">
        <f>VLOOKUP($B223,[2]Sheet3!$G:$CZ,6,0)</f>
        <v>0</v>
      </c>
      <c r="V223" s="14">
        <f>VLOOKUP($B223,[2]Sheet3!$G:$CZ,7,0)</f>
        <v>0</v>
      </c>
      <c r="W223" s="14">
        <f>VLOOKUP($B223,[2]Sheet3!$G:$CZ,8,0)</f>
        <v>0</v>
      </c>
      <c r="X223" s="14">
        <f>VLOOKUP($B223,[2]Sheet3!$G:$CZ,9,0)</f>
        <v>0</v>
      </c>
      <c r="Y223" s="14">
        <f>VLOOKUP($B223,[2]Sheet3!$G:$CZ,10,0)</f>
        <v>0</v>
      </c>
      <c r="Z223" s="14">
        <f>VLOOKUP($B223,[2]Sheet3!$G:$CZ,11,0)</f>
        <v>0</v>
      </c>
      <c r="AA223" s="14">
        <f>VLOOKUP($B223,[2]Sheet3!$G:$CZ,12,0)</f>
        <v>0</v>
      </c>
      <c r="AB223" s="14">
        <f>VLOOKUP($B223,[2]Sheet3!$G:$CZ,13,0)</f>
        <v>0</v>
      </c>
      <c r="AC223" s="14">
        <f>VLOOKUP($B223,[2]Sheet3!$G:$CZ,14,0)</f>
        <v>0</v>
      </c>
      <c r="AD223" s="14">
        <f>VLOOKUP($B223,[2]Sheet3!$G:$CZ,15,0)</f>
        <v>0</v>
      </c>
      <c r="AE223" s="14">
        <f>VLOOKUP($B223,[2]Sheet3!$G:$CZ,16,0)</f>
        <v>0</v>
      </c>
      <c r="AF223" s="14">
        <f>VLOOKUP($B223,[2]Sheet3!$G:$CZ,17,0)</f>
        <v>0</v>
      </c>
      <c r="AG223" s="14">
        <f>VLOOKUP($B223,[2]Sheet3!$G:$CZ,18,0)</f>
        <v>0</v>
      </c>
      <c r="AH223" s="14">
        <f>VLOOKUP($B223,[2]Sheet3!$G:$CZ,19,0)</f>
        <v>0</v>
      </c>
      <c r="AI223" s="14">
        <f>VLOOKUP($B223,[2]Sheet3!$G:$CZ,20,0)</f>
        <v>0</v>
      </c>
      <c r="AJ223" s="14">
        <f>VLOOKUP($B223,[2]Sheet3!$G:$CZ,21,0)</f>
        <v>0</v>
      </c>
      <c r="AK223" s="14">
        <f>VLOOKUP($B223,[2]Sheet3!$G:$CZ,22,0)</f>
        <v>0</v>
      </c>
      <c r="AL223" s="14">
        <f>VLOOKUP($B223,[2]Sheet3!$G:$CZ,23,0)</f>
        <v>0</v>
      </c>
      <c r="AM223" s="14">
        <f>VLOOKUP($B223,[2]Sheet3!$G:$CZ,24,0)</f>
        <v>0</v>
      </c>
      <c r="AN223" s="14">
        <f>VLOOKUP($B223,[2]Sheet3!$G:$CZ,25,0)</f>
        <v>0</v>
      </c>
      <c r="AO223" s="14">
        <f>VLOOKUP($B223,[2]Sheet3!$G:$CZ,26,0)</f>
        <v>0</v>
      </c>
      <c r="AP223" s="14">
        <f>VLOOKUP($B223,[2]Sheet3!$G:$CZ,27,0)</f>
        <v>0</v>
      </c>
      <c r="AQ223" s="14">
        <f>VLOOKUP($B223,[2]Sheet3!$G:$CZ,28,0)</f>
        <v>0</v>
      </c>
      <c r="AR223" s="14">
        <f>VLOOKUP($B223,[2]Sheet3!$G:$CZ,29,0)</f>
        <v>0</v>
      </c>
      <c r="AS223" s="14">
        <f>VLOOKUP($B223,[2]Sheet3!$G:$CZ,30,0)</f>
        <v>0</v>
      </c>
      <c r="AT223" s="14">
        <f>VLOOKUP($B223,[2]Sheet3!$G:$CZ,31,0)</f>
        <v>0</v>
      </c>
      <c r="AU223" s="14">
        <f>VLOOKUP($B223,[2]Sheet3!$G:$CZ,32,0)</f>
        <v>0</v>
      </c>
      <c r="AV223" s="14">
        <f>VLOOKUP($B223,[2]Sheet3!$G:$CZ,33,0)</f>
        <v>0</v>
      </c>
      <c r="AW223" s="14">
        <f>VLOOKUP($B223,[2]Sheet3!$G:$CZ,34,0)</f>
        <v>0</v>
      </c>
      <c r="AX223" s="14">
        <f>VLOOKUP($B223,[2]Sheet3!$G:$CZ,35,0)</f>
        <v>0</v>
      </c>
      <c r="AY223" s="14">
        <f>VLOOKUP($B223,[2]Sheet3!$G:$CZ,36,0)</f>
        <v>0</v>
      </c>
      <c r="AZ223" s="14">
        <f>VLOOKUP($B223,[2]Sheet3!$G:$CZ,37,0)</f>
        <v>0</v>
      </c>
      <c r="BA223" s="14">
        <f>VLOOKUP($B223,[2]Sheet3!$G:$CZ,38,0)</f>
        <v>0</v>
      </c>
      <c r="BB223" s="14">
        <f>VLOOKUP($B223,[2]Sheet3!$G:$CZ,39,0)</f>
        <v>0</v>
      </c>
      <c r="BC223" s="14">
        <f>VLOOKUP($B223,[2]Sheet3!$G:$CZ,40,0)</f>
        <v>0</v>
      </c>
      <c r="BD223" s="14">
        <f>VLOOKUP($B223,[2]Sheet3!$G:$CZ,41,0)</f>
        <v>0</v>
      </c>
      <c r="BE223" s="14">
        <f>VLOOKUP($B223,[2]Sheet3!$G:$CZ,42,0)</f>
        <v>0</v>
      </c>
      <c r="BF223" s="14">
        <f>VLOOKUP($B223,[2]Sheet3!$G:$CZ,43,0)</f>
        <v>0</v>
      </c>
      <c r="BG223" s="14">
        <f>VLOOKUP($B223,[2]Sheet3!$G:$CZ,44,0)</f>
        <v>0</v>
      </c>
      <c r="BH223" s="14">
        <f>VLOOKUP($B223,[2]Sheet3!$G:$CZ,45,0)</f>
        <v>0</v>
      </c>
      <c r="BI223" s="14">
        <f>VLOOKUP($B223,[2]Sheet3!$G:$CZ,46,0)</f>
        <v>0</v>
      </c>
      <c r="BJ223" s="14">
        <f>VLOOKUP($B223,[2]Sheet3!$G:$CZ,47,0)</f>
        <v>0</v>
      </c>
      <c r="BK223" s="14">
        <f>VLOOKUP($B223,[2]Sheet3!$G:$CZ,48,0)</f>
        <v>0</v>
      </c>
      <c r="BL223" s="14">
        <f>VLOOKUP($B223,[2]Sheet3!$G:$CZ,49,0)</f>
        <v>0</v>
      </c>
      <c r="BM223" s="14">
        <f>VLOOKUP($B223,[2]Sheet3!$G:$CZ,50,0)</f>
        <v>0</v>
      </c>
      <c r="BN223" s="14">
        <f>VLOOKUP($B223,[2]Sheet3!$G:$CZ,51,0)</f>
        <v>0</v>
      </c>
      <c r="BO223" s="14">
        <f>VLOOKUP($B223,[2]Sheet3!$G:$CZ,52,0)</f>
        <v>0</v>
      </c>
      <c r="BP223" s="14">
        <f>VLOOKUP($B223,[2]Sheet3!$G:$CZ,53,0)</f>
        <v>0</v>
      </c>
      <c r="BQ223" s="14">
        <f>VLOOKUP($B223,[2]Sheet3!$G:$CZ,54,0)</f>
        <v>0</v>
      </c>
      <c r="BR223" s="14">
        <f>VLOOKUP($B223,[2]Sheet3!$G:$CZ,55,0)</f>
        <v>0</v>
      </c>
      <c r="BS223" s="14">
        <f>VLOOKUP($B223,[2]Sheet3!$G:$CZ,56,0)</f>
        <v>0</v>
      </c>
      <c r="BT223" s="14">
        <f>VLOOKUP($B223,[2]Sheet3!$G:$CZ,57,0)</f>
        <v>0</v>
      </c>
      <c r="BU223" s="14">
        <f>VLOOKUP($B223,[2]Sheet3!$G:$CZ,58,0)</f>
        <v>0</v>
      </c>
      <c r="BV223" s="14">
        <f>VLOOKUP($B223,[2]Sheet3!$G:$CZ,59,0)</f>
        <v>0</v>
      </c>
      <c r="BW223" s="14">
        <f>VLOOKUP($B223,[2]Sheet3!$G:$CZ,60,0)</f>
        <v>0</v>
      </c>
      <c r="BX223" s="14">
        <f>VLOOKUP($B223,[2]Sheet3!$G:$CZ,61,0)</f>
        <v>0</v>
      </c>
      <c r="BY223" s="14">
        <f>VLOOKUP($B223,[2]Sheet3!$G:$CZ,62,0)</f>
        <v>0</v>
      </c>
      <c r="BZ223" s="14">
        <f>VLOOKUP($B223,[2]Sheet3!$G:$CZ,63,0)</f>
        <v>0</v>
      </c>
      <c r="CA223" s="14">
        <f>VLOOKUP($B223,[2]Sheet3!$G:$CZ,64,0)</f>
        <v>0</v>
      </c>
      <c r="CB223" s="14">
        <f>VLOOKUP($B223,[2]Sheet3!$G:$CZ,65,0)</f>
        <v>0</v>
      </c>
      <c r="CC223" s="14">
        <f>VLOOKUP($B223,[2]Sheet3!$G:$CZ,66,0)</f>
        <v>0</v>
      </c>
      <c r="CD223" s="14">
        <f>VLOOKUP($B223,[2]Sheet3!$G:$CZ,67,0)</f>
        <v>0</v>
      </c>
      <c r="CE223" s="14">
        <f>VLOOKUP($B223,[2]Sheet3!$G:$CZ,68,0)</f>
        <v>0</v>
      </c>
      <c r="CF223" s="14">
        <f>VLOOKUP($B223,[2]Sheet3!$G:$CZ,69,0)</f>
        <v>0</v>
      </c>
      <c r="CG223" s="14">
        <f>VLOOKUP($B223,[2]Sheet3!$G:$CZ,70,0)</f>
        <v>0</v>
      </c>
      <c r="CH223" s="14">
        <f>VLOOKUP($B223,[2]Sheet3!$G:$CZ,71,0)</f>
        <v>0</v>
      </c>
      <c r="CI223" s="14">
        <f>VLOOKUP($B223,[2]Sheet3!$G:$CZ,72,0)</f>
        <v>0</v>
      </c>
      <c r="CJ223" s="14">
        <f>VLOOKUP($B223,[2]Sheet3!$G:$CZ,73,0)</f>
        <v>0</v>
      </c>
      <c r="CK223" s="14">
        <f>VLOOKUP($B223,[2]Sheet3!$G:$CZ,74,0)</f>
        <v>0</v>
      </c>
      <c r="CL223" s="14">
        <f>VLOOKUP($B223,[2]Sheet3!$G:$CZ,75,0)</f>
        <v>0</v>
      </c>
      <c r="CM223" s="14">
        <f>VLOOKUP($B223,[2]Sheet3!$G:$CZ,76,0)</f>
        <v>0</v>
      </c>
      <c r="CN223" s="14">
        <f>VLOOKUP($B223,[2]Sheet3!$G:$CZ,77,0)</f>
        <v>0</v>
      </c>
      <c r="CO223" s="14">
        <f>VLOOKUP($B223,[2]Sheet3!$G:$CZ,78,0)</f>
        <v>0</v>
      </c>
      <c r="CP223" s="14">
        <f>VLOOKUP($B223,[2]Sheet3!$G:$CZ,79,0)</f>
        <v>0</v>
      </c>
      <c r="CQ223" s="14">
        <f>VLOOKUP($B223,[2]Sheet3!$G:$CZ,80,0)</f>
        <v>0</v>
      </c>
      <c r="CR223" s="14">
        <f>VLOOKUP($B223,[2]Sheet3!$G:$CZ,81,0)</f>
        <v>0</v>
      </c>
      <c r="CS223" s="14">
        <f>VLOOKUP($B223,[2]Sheet3!$G:$CZ,82,0)</f>
        <v>0</v>
      </c>
      <c r="CT223" s="14">
        <f>VLOOKUP($B223,[2]Sheet3!$G:$CZ,83,0)</f>
        <v>0</v>
      </c>
      <c r="CU223" s="14">
        <f>VLOOKUP($B223,[2]Sheet3!$G:$CZ,84,0)</f>
        <v>0</v>
      </c>
      <c r="CV223" s="14">
        <f>VLOOKUP($B223,[2]Sheet3!$G:$CZ,85,0)</f>
        <v>0</v>
      </c>
      <c r="CW223" s="14">
        <f>VLOOKUP($B223,[2]Sheet3!$G:$CZ,86,0)</f>
        <v>0</v>
      </c>
      <c r="CX223" s="14">
        <f>VLOOKUP($B223,[2]Sheet3!$G:$CZ,87,0)</f>
        <v>0</v>
      </c>
      <c r="CY223" s="14">
        <f>VLOOKUP($B223,[2]Sheet3!$G:$CZ,88,0)</f>
        <v>0</v>
      </c>
      <c r="CZ223" s="14">
        <f>VLOOKUP($B223,[2]Sheet3!$G:$CZ,89,0)</f>
        <v>0</v>
      </c>
      <c r="DA223" s="14">
        <f>VLOOKUP($B223,[2]Sheet3!$G:$CZ,90,0)</f>
        <v>0</v>
      </c>
      <c r="DB223" s="14">
        <f>VLOOKUP($B223,[2]Sheet3!$G:$CZ,91,0)</f>
        <v>0</v>
      </c>
      <c r="DC223" s="14">
        <f>VLOOKUP($B223,[2]Sheet3!$G:$CZ,92,0)</f>
        <v>0</v>
      </c>
      <c r="DD223" s="14">
        <f>VLOOKUP($B223,[2]Sheet3!$G:$CZ,93,0)</f>
        <v>0</v>
      </c>
      <c r="DE223" s="14">
        <f>VLOOKUP($B223,[2]Sheet3!$G:$CZ,94,0)</f>
        <v>0</v>
      </c>
      <c r="DF223" s="14">
        <f>VLOOKUP($B223,[2]Sheet3!$G:$CZ,95,0)</f>
        <v>0</v>
      </c>
      <c r="DG223" s="14">
        <f>VLOOKUP($B223,[2]Sheet3!$G:$CZ,96,0)</f>
        <v>0</v>
      </c>
      <c r="DH223" s="14">
        <f>VLOOKUP($B223,[2]Sheet3!$G:$CZ,97,0)</f>
        <v>0</v>
      </c>
      <c r="DI223" s="14">
        <f>VLOOKUP($B223,[2]Sheet3!$G:$CZ,98,0)</f>
        <v>0</v>
      </c>
    </row>
    <row r="224" spans="1:113" x14ac:dyDescent="0.3">
      <c r="A224" s="9" t="str">
        <f t="shared" si="9"/>
        <v>W83129</v>
      </c>
      <c r="B224" s="15" t="s">
        <v>1079</v>
      </c>
      <c r="C224" s="15" t="s">
        <v>1037</v>
      </c>
      <c r="F224" s="7" t="s">
        <v>15</v>
      </c>
      <c r="G224" s="12" t="s">
        <v>3719</v>
      </c>
      <c r="H224" s="12" t="str">
        <f>VLOOKUP($B224,[1]Sheet1!$A:$G,5,0)</f>
        <v>aftab.khan@redingtongroup.com</v>
      </c>
      <c r="I224" s="12" t="str">
        <f>VLOOKUP($B224,[1]Sheet1!$A:$G,7,0)</f>
        <v>dilip.vishwa@redingtongroup.com</v>
      </c>
      <c r="J224" s="12" t="s">
        <v>82</v>
      </c>
      <c r="K224" s="7"/>
      <c r="L224" s="7"/>
      <c r="M224" s="8"/>
      <c r="N224" s="7" t="str">
        <f t="shared" si="10"/>
        <v>aftab.khan@redingtongroup.com; dilip.vishwa@redingtongroup.com; nilesh.phirke@redingtongroup.com;christopher.joseph@redingtongroup.com</v>
      </c>
      <c r="O224" s="7" t="str">
        <f t="shared" si="11"/>
        <v>W83129</v>
      </c>
      <c r="P224" s="8" t="s">
        <v>5215</v>
      </c>
      <c r="Q224" s="14">
        <f>VLOOKUP($B224,[2]Sheet3!$G:$CZ,2,0)</f>
        <v>2400305375</v>
      </c>
      <c r="R224" s="14">
        <f>VLOOKUP($B224,[2]Sheet3!$G:$CZ,3,0)</f>
        <v>2400305369</v>
      </c>
      <c r="S224" s="14">
        <f>VLOOKUP($B224,[2]Sheet3!$G:$CZ,4,0)</f>
        <v>2400305377</v>
      </c>
      <c r="T224" s="14">
        <f>VLOOKUP($B224,[2]Sheet3!$G:$CZ,5,0)</f>
        <v>2400301942</v>
      </c>
      <c r="U224" s="14">
        <f>VLOOKUP($B224,[2]Sheet3!$G:$CZ,6,0)</f>
        <v>2400309208</v>
      </c>
      <c r="V224" s="14">
        <f>VLOOKUP($B224,[2]Sheet3!$G:$CZ,7,0)</f>
        <v>2400305373</v>
      </c>
      <c r="W224" s="14">
        <f>VLOOKUP($B224,[2]Sheet3!$G:$CZ,8,0)</f>
        <v>0</v>
      </c>
      <c r="X224" s="14">
        <f>VLOOKUP($B224,[2]Sheet3!$G:$CZ,9,0)</f>
        <v>0</v>
      </c>
      <c r="Y224" s="14">
        <f>VLOOKUP($B224,[2]Sheet3!$G:$CZ,10,0)</f>
        <v>0</v>
      </c>
      <c r="Z224" s="14">
        <f>VLOOKUP($B224,[2]Sheet3!$G:$CZ,11,0)</f>
        <v>0</v>
      </c>
      <c r="AA224" s="14">
        <f>VLOOKUP($B224,[2]Sheet3!$G:$CZ,12,0)</f>
        <v>0</v>
      </c>
      <c r="AB224" s="14">
        <f>VLOOKUP($B224,[2]Sheet3!$G:$CZ,13,0)</f>
        <v>0</v>
      </c>
      <c r="AC224" s="14">
        <f>VLOOKUP($B224,[2]Sheet3!$G:$CZ,14,0)</f>
        <v>0</v>
      </c>
      <c r="AD224" s="14">
        <f>VLOOKUP($B224,[2]Sheet3!$G:$CZ,15,0)</f>
        <v>0</v>
      </c>
      <c r="AE224" s="14">
        <f>VLOOKUP($B224,[2]Sheet3!$G:$CZ,16,0)</f>
        <v>0</v>
      </c>
      <c r="AF224" s="14">
        <f>VLOOKUP($B224,[2]Sheet3!$G:$CZ,17,0)</f>
        <v>0</v>
      </c>
      <c r="AG224" s="14">
        <f>VLOOKUP($B224,[2]Sheet3!$G:$CZ,18,0)</f>
        <v>0</v>
      </c>
      <c r="AH224" s="14">
        <f>VLOOKUP($B224,[2]Sheet3!$G:$CZ,19,0)</f>
        <v>0</v>
      </c>
      <c r="AI224" s="14">
        <f>VLOOKUP($B224,[2]Sheet3!$G:$CZ,20,0)</f>
        <v>0</v>
      </c>
      <c r="AJ224" s="14">
        <f>VLOOKUP($B224,[2]Sheet3!$G:$CZ,21,0)</f>
        <v>0</v>
      </c>
      <c r="AK224" s="14">
        <f>VLOOKUP($B224,[2]Sheet3!$G:$CZ,22,0)</f>
        <v>0</v>
      </c>
      <c r="AL224" s="14">
        <f>VLOOKUP($B224,[2]Sheet3!$G:$CZ,23,0)</f>
        <v>0</v>
      </c>
      <c r="AM224" s="14">
        <f>VLOOKUP($B224,[2]Sheet3!$G:$CZ,24,0)</f>
        <v>0</v>
      </c>
      <c r="AN224" s="14">
        <f>VLOOKUP($B224,[2]Sheet3!$G:$CZ,25,0)</f>
        <v>0</v>
      </c>
      <c r="AO224" s="14">
        <f>VLOOKUP($B224,[2]Sheet3!$G:$CZ,26,0)</f>
        <v>0</v>
      </c>
      <c r="AP224" s="14">
        <f>VLOOKUP($B224,[2]Sheet3!$G:$CZ,27,0)</f>
        <v>0</v>
      </c>
      <c r="AQ224" s="14">
        <f>VLOOKUP($B224,[2]Sheet3!$G:$CZ,28,0)</f>
        <v>0</v>
      </c>
      <c r="AR224" s="14">
        <f>VLOOKUP($B224,[2]Sheet3!$G:$CZ,29,0)</f>
        <v>0</v>
      </c>
      <c r="AS224" s="14">
        <f>VLOOKUP($B224,[2]Sheet3!$G:$CZ,30,0)</f>
        <v>0</v>
      </c>
      <c r="AT224" s="14">
        <f>VLOOKUP($B224,[2]Sheet3!$G:$CZ,31,0)</f>
        <v>0</v>
      </c>
      <c r="AU224" s="14">
        <f>VLOOKUP($B224,[2]Sheet3!$G:$CZ,32,0)</f>
        <v>0</v>
      </c>
      <c r="AV224" s="14">
        <f>VLOOKUP($B224,[2]Sheet3!$G:$CZ,33,0)</f>
        <v>0</v>
      </c>
      <c r="AW224" s="14">
        <f>VLOOKUP($B224,[2]Sheet3!$G:$CZ,34,0)</f>
        <v>0</v>
      </c>
      <c r="AX224" s="14">
        <f>VLOOKUP($B224,[2]Sheet3!$G:$CZ,35,0)</f>
        <v>0</v>
      </c>
      <c r="AY224" s="14">
        <f>VLOOKUP($B224,[2]Sheet3!$G:$CZ,36,0)</f>
        <v>0</v>
      </c>
      <c r="AZ224" s="14">
        <f>VLOOKUP($B224,[2]Sheet3!$G:$CZ,37,0)</f>
        <v>0</v>
      </c>
      <c r="BA224" s="14">
        <f>VLOOKUP($B224,[2]Sheet3!$G:$CZ,38,0)</f>
        <v>0</v>
      </c>
      <c r="BB224" s="14">
        <f>VLOOKUP($B224,[2]Sheet3!$G:$CZ,39,0)</f>
        <v>0</v>
      </c>
      <c r="BC224" s="14">
        <f>VLOOKUP($B224,[2]Sheet3!$G:$CZ,40,0)</f>
        <v>0</v>
      </c>
      <c r="BD224" s="14">
        <f>VLOOKUP($B224,[2]Sheet3!$G:$CZ,41,0)</f>
        <v>0</v>
      </c>
      <c r="BE224" s="14">
        <f>VLOOKUP($B224,[2]Sheet3!$G:$CZ,42,0)</f>
        <v>0</v>
      </c>
      <c r="BF224" s="14">
        <f>VLOOKUP($B224,[2]Sheet3!$G:$CZ,43,0)</f>
        <v>0</v>
      </c>
      <c r="BG224" s="14">
        <f>VLOOKUP($B224,[2]Sheet3!$G:$CZ,44,0)</f>
        <v>0</v>
      </c>
      <c r="BH224" s="14">
        <f>VLOOKUP($B224,[2]Sheet3!$G:$CZ,45,0)</f>
        <v>0</v>
      </c>
      <c r="BI224" s="14">
        <f>VLOOKUP($B224,[2]Sheet3!$G:$CZ,46,0)</f>
        <v>0</v>
      </c>
      <c r="BJ224" s="14">
        <f>VLOOKUP($B224,[2]Sheet3!$G:$CZ,47,0)</f>
        <v>0</v>
      </c>
      <c r="BK224" s="14">
        <f>VLOOKUP($B224,[2]Sheet3!$G:$CZ,48,0)</f>
        <v>0</v>
      </c>
      <c r="BL224" s="14">
        <f>VLOOKUP($B224,[2]Sheet3!$G:$CZ,49,0)</f>
        <v>0</v>
      </c>
      <c r="BM224" s="14">
        <f>VLOOKUP($B224,[2]Sheet3!$G:$CZ,50,0)</f>
        <v>0</v>
      </c>
      <c r="BN224" s="14">
        <f>VLOOKUP($B224,[2]Sheet3!$G:$CZ,51,0)</f>
        <v>0</v>
      </c>
      <c r="BO224" s="14">
        <f>VLOOKUP($B224,[2]Sheet3!$G:$CZ,52,0)</f>
        <v>0</v>
      </c>
      <c r="BP224" s="14">
        <f>VLOOKUP($B224,[2]Sheet3!$G:$CZ,53,0)</f>
        <v>0</v>
      </c>
      <c r="BQ224" s="14">
        <f>VLOOKUP($B224,[2]Sheet3!$G:$CZ,54,0)</f>
        <v>0</v>
      </c>
      <c r="BR224" s="14">
        <f>VLOOKUP($B224,[2]Sheet3!$G:$CZ,55,0)</f>
        <v>0</v>
      </c>
      <c r="BS224" s="14">
        <f>VLOOKUP($B224,[2]Sheet3!$G:$CZ,56,0)</f>
        <v>0</v>
      </c>
      <c r="BT224" s="14">
        <f>VLOOKUP($B224,[2]Sheet3!$G:$CZ,57,0)</f>
        <v>0</v>
      </c>
      <c r="BU224" s="14">
        <f>VLOOKUP($B224,[2]Sheet3!$G:$CZ,58,0)</f>
        <v>0</v>
      </c>
      <c r="BV224" s="14">
        <f>VLOOKUP($B224,[2]Sheet3!$G:$CZ,59,0)</f>
        <v>0</v>
      </c>
      <c r="BW224" s="14">
        <f>VLOOKUP($B224,[2]Sheet3!$G:$CZ,60,0)</f>
        <v>0</v>
      </c>
      <c r="BX224" s="14">
        <f>VLOOKUP($B224,[2]Sheet3!$G:$CZ,61,0)</f>
        <v>0</v>
      </c>
      <c r="BY224" s="14">
        <f>VLOOKUP($B224,[2]Sheet3!$G:$CZ,62,0)</f>
        <v>0</v>
      </c>
      <c r="BZ224" s="14">
        <f>VLOOKUP($B224,[2]Sheet3!$G:$CZ,63,0)</f>
        <v>0</v>
      </c>
      <c r="CA224" s="14">
        <f>VLOOKUP($B224,[2]Sheet3!$G:$CZ,64,0)</f>
        <v>0</v>
      </c>
      <c r="CB224" s="14">
        <f>VLOOKUP($B224,[2]Sheet3!$G:$CZ,65,0)</f>
        <v>0</v>
      </c>
      <c r="CC224" s="14">
        <f>VLOOKUP($B224,[2]Sheet3!$G:$CZ,66,0)</f>
        <v>0</v>
      </c>
      <c r="CD224" s="14">
        <f>VLOOKUP($B224,[2]Sheet3!$G:$CZ,67,0)</f>
        <v>0</v>
      </c>
      <c r="CE224" s="14">
        <f>VLOOKUP($B224,[2]Sheet3!$G:$CZ,68,0)</f>
        <v>0</v>
      </c>
      <c r="CF224" s="14">
        <f>VLOOKUP($B224,[2]Sheet3!$G:$CZ,69,0)</f>
        <v>0</v>
      </c>
      <c r="CG224" s="14">
        <f>VLOOKUP($B224,[2]Sheet3!$G:$CZ,70,0)</f>
        <v>0</v>
      </c>
      <c r="CH224" s="14">
        <f>VLOOKUP($B224,[2]Sheet3!$G:$CZ,71,0)</f>
        <v>0</v>
      </c>
      <c r="CI224" s="14">
        <f>VLOOKUP($B224,[2]Sheet3!$G:$CZ,72,0)</f>
        <v>0</v>
      </c>
      <c r="CJ224" s="14">
        <f>VLOOKUP($B224,[2]Sheet3!$G:$CZ,73,0)</f>
        <v>0</v>
      </c>
      <c r="CK224" s="14">
        <f>VLOOKUP($B224,[2]Sheet3!$G:$CZ,74,0)</f>
        <v>0</v>
      </c>
      <c r="CL224" s="14">
        <f>VLOOKUP($B224,[2]Sheet3!$G:$CZ,75,0)</f>
        <v>0</v>
      </c>
      <c r="CM224" s="14">
        <f>VLOOKUP($B224,[2]Sheet3!$G:$CZ,76,0)</f>
        <v>0</v>
      </c>
      <c r="CN224" s="14">
        <f>VLOOKUP($B224,[2]Sheet3!$G:$CZ,77,0)</f>
        <v>0</v>
      </c>
      <c r="CO224" s="14">
        <f>VLOOKUP($B224,[2]Sheet3!$G:$CZ,78,0)</f>
        <v>0</v>
      </c>
      <c r="CP224" s="14">
        <f>VLOOKUP($B224,[2]Sheet3!$G:$CZ,79,0)</f>
        <v>0</v>
      </c>
      <c r="CQ224" s="14">
        <f>VLOOKUP($B224,[2]Sheet3!$G:$CZ,80,0)</f>
        <v>0</v>
      </c>
      <c r="CR224" s="14">
        <f>VLOOKUP($B224,[2]Sheet3!$G:$CZ,81,0)</f>
        <v>0</v>
      </c>
      <c r="CS224" s="14">
        <f>VLOOKUP($B224,[2]Sheet3!$G:$CZ,82,0)</f>
        <v>0</v>
      </c>
      <c r="CT224" s="14">
        <f>VLOOKUP($B224,[2]Sheet3!$G:$CZ,83,0)</f>
        <v>0</v>
      </c>
      <c r="CU224" s="14">
        <f>VLOOKUP($B224,[2]Sheet3!$G:$CZ,84,0)</f>
        <v>0</v>
      </c>
      <c r="CV224" s="14">
        <f>VLOOKUP($B224,[2]Sheet3!$G:$CZ,85,0)</f>
        <v>0</v>
      </c>
      <c r="CW224" s="14">
        <f>VLOOKUP($B224,[2]Sheet3!$G:$CZ,86,0)</f>
        <v>0</v>
      </c>
      <c r="CX224" s="14">
        <f>VLOOKUP($B224,[2]Sheet3!$G:$CZ,87,0)</f>
        <v>0</v>
      </c>
      <c r="CY224" s="14">
        <f>VLOOKUP($B224,[2]Sheet3!$G:$CZ,88,0)</f>
        <v>0</v>
      </c>
      <c r="CZ224" s="14">
        <f>VLOOKUP($B224,[2]Sheet3!$G:$CZ,89,0)</f>
        <v>0</v>
      </c>
      <c r="DA224" s="14">
        <f>VLOOKUP($B224,[2]Sheet3!$G:$CZ,90,0)</f>
        <v>0</v>
      </c>
      <c r="DB224" s="14">
        <f>VLOOKUP($B224,[2]Sheet3!$G:$CZ,91,0)</f>
        <v>0</v>
      </c>
      <c r="DC224" s="14">
        <f>VLOOKUP($B224,[2]Sheet3!$G:$CZ,92,0)</f>
        <v>0</v>
      </c>
      <c r="DD224" s="14">
        <f>VLOOKUP($B224,[2]Sheet3!$G:$CZ,93,0)</f>
        <v>0</v>
      </c>
      <c r="DE224" s="14">
        <f>VLOOKUP($B224,[2]Sheet3!$G:$CZ,94,0)</f>
        <v>0</v>
      </c>
      <c r="DF224" s="14">
        <f>VLOOKUP($B224,[2]Sheet3!$G:$CZ,95,0)</f>
        <v>0</v>
      </c>
      <c r="DG224" s="14">
        <f>VLOOKUP($B224,[2]Sheet3!$G:$CZ,96,0)</f>
        <v>0</v>
      </c>
      <c r="DH224" s="14">
        <f>VLOOKUP($B224,[2]Sheet3!$G:$CZ,97,0)</f>
        <v>0</v>
      </c>
      <c r="DI224" s="14">
        <f>VLOOKUP($B224,[2]Sheet3!$G:$CZ,98,0)</f>
        <v>0</v>
      </c>
    </row>
    <row r="225" spans="1:113" x14ac:dyDescent="0.3">
      <c r="A225" s="9" t="str">
        <f t="shared" si="9"/>
        <v>N13868</v>
      </c>
      <c r="B225" s="15" t="s">
        <v>224</v>
      </c>
      <c r="C225" s="15" t="s">
        <v>128</v>
      </c>
      <c r="F225" s="7" t="s">
        <v>15</v>
      </c>
      <c r="G225" s="12" t="s">
        <v>3720</v>
      </c>
      <c r="H225" s="12" t="str">
        <f>VLOOKUP($B225,[1]Sheet1!$A:$G,5,0)</f>
        <v>himanshu.ranjansingh@redingtongroup.com</v>
      </c>
      <c r="I225" s="12" t="str">
        <f>VLOOKUP($B225,[1]Sheet1!$A:$G,7,0)</f>
        <v>sidharth.eknath@redingtongroup.com</v>
      </c>
      <c r="J225" s="12" t="s">
        <v>82</v>
      </c>
      <c r="K225" s="7"/>
      <c r="L225" s="7"/>
      <c r="M225" s="8"/>
      <c r="N225" s="7" t="str">
        <f t="shared" si="10"/>
        <v>himanshu.ranjansingh@redingtongroup.com; sidharth.eknath@redingtongroup.com; nilesh.phirke@redingtongroup.com;christopher.joseph@redingtongroup.com</v>
      </c>
      <c r="O225" s="7" t="str">
        <f t="shared" si="11"/>
        <v>N13868</v>
      </c>
      <c r="P225" s="8" t="s">
        <v>5215</v>
      </c>
      <c r="Q225" s="14">
        <f>VLOOKUP($B225,[2]Sheet3!$G:$CZ,2,0)</f>
        <v>2400307972</v>
      </c>
      <c r="R225" s="14">
        <f>VLOOKUP($B225,[2]Sheet3!$G:$CZ,3,0)</f>
        <v>2400307914</v>
      </c>
      <c r="S225" s="14">
        <f>VLOOKUP($B225,[2]Sheet3!$G:$CZ,4,0)</f>
        <v>2400306450</v>
      </c>
      <c r="T225" s="14">
        <f>VLOOKUP($B225,[2]Sheet3!$G:$CZ,5,0)</f>
        <v>2400299944</v>
      </c>
      <c r="U225" s="14">
        <f>VLOOKUP($B225,[2]Sheet3!$G:$CZ,6,0)</f>
        <v>0</v>
      </c>
      <c r="V225" s="14">
        <f>VLOOKUP($B225,[2]Sheet3!$G:$CZ,7,0)</f>
        <v>0</v>
      </c>
      <c r="W225" s="14">
        <f>VLOOKUP($B225,[2]Sheet3!$G:$CZ,8,0)</f>
        <v>0</v>
      </c>
      <c r="X225" s="14">
        <f>VLOOKUP($B225,[2]Sheet3!$G:$CZ,9,0)</f>
        <v>0</v>
      </c>
      <c r="Y225" s="14">
        <f>VLOOKUP($B225,[2]Sheet3!$G:$CZ,10,0)</f>
        <v>0</v>
      </c>
      <c r="Z225" s="14">
        <f>VLOOKUP($B225,[2]Sheet3!$G:$CZ,11,0)</f>
        <v>0</v>
      </c>
      <c r="AA225" s="14">
        <f>VLOOKUP($B225,[2]Sheet3!$G:$CZ,12,0)</f>
        <v>0</v>
      </c>
      <c r="AB225" s="14">
        <f>VLOOKUP($B225,[2]Sheet3!$G:$CZ,13,0)</f>
        <v>0</v>
      </c>
      <c r="AC225" s="14">
        <f>VLOOKUP($B225,[2]Sheet3!$G:$CZ,14,0)</f>
        <v>0</v>
      </c>
      <c r="AD225" s="14">
        <f>VLOOKUP($B225,[2]Sheet3!$G:$CZ,15,0)</f>
        <v>0</v>
      </c>
      <c r="AE225" s="14">
        <f>VLOOKUP($B225,[2]Sheet3!$G:$CZ,16,0)</f>
        <v>0</v>
      </c>
      <c r="AF225" s="14">
        <f>VLOOKUP($B225,[2]Sheet3!$G:$CZ,17,0)</f>
        <v>0</v>
      </c>
      <c r="AG225" s="14">
        <f>VLOOKUP($B225,[2]Sheet3!$G:$CZ,18,0)</f>
        <v>0</v>
      </c>
      <c r="AH225" s="14">
        <f>VLOOKUP($B225,[2]Sheet3!$G:$CZ,19,0)</f>
        <v>0</v>
      </c>
      <c r="AI225" s="14">
        <f>VLOOKUP($B225,[2]Sheet3!$G:$CZ,20,0)</f>
        <v>0</v>
      </c>
      <c r="AJ225" s="14">
        <f>VLOOKUP($B225,[2]Sheet3!$G:$CZ,21,0)</f>
        <v>0</v>
      </c>
      <c r="AK225" s="14">
        <f>VLOOKUP($B225,[2]Sheet3!$G:$CZ,22,0)</f>
        <v>0</v>
      </c>
      <c r="AL225" s="14">
        <f>VLOOKUP($B225,[2]Sheet3!$G:$CZ,23,0)</f>
        <v>0</v>
      </c>
      <c r="AM225" s="14">
        <f>VLOOKUP($B225,[2]Sheet3!$G:$CZ,24,0)</f>
        <v>0</v>
      </c>
      <c r="AN225" s="14">
        <f>VLOOKUP($B225,[2]Sheet3!$G:$CZ,25,0)</f>
        <v>0</v>
      </c>
      <c r="AO225" s="14">
        <f>VLOOKUP($B225,[2]Sheet3!$G:$CZ,26,0)</f>
        <v>0</v>
      </c>
      <c r="AP225" s="14">
        <f>VLOOKUP($B225,[2]Sheet3!$G:$CZ,27,0)</f>
        <v>0</v>
      </c>
      <c r="AQ225" s="14">
        <f>VLOOKUP($B225,[2]Sheet3!$G:$CZ,28,0)</f>
        <v>0</v>
      </c>
      <c r="AR225" s="14">
        <f>VLOOKUP($B225,[2]Sheet3!$G:$CZ,29,0)</f>
        <v>0</v>
      </c>
      <c r="AS225" s="14">
        <f>VLOOKUP($B225,[2]Sheet3!$G:$CZ,30,0)</f>
        <v>0</v>
      </c>
      <c r="AT225" s="14">
        <f>VLOOKUP($B225,[2]Sheet3!$G:$CZ,31,0)</f>
        <v>0</v>
      </c>
      <c r="AU225" s="14">
        <f>VLOOKUP($B225,[2]Sheet3!$G:$CZ,32,0)</f>
        <v>0</v>
      </c>
      <c r="AV225" s="14">
        <f>VLOOKUP($B225,[2]Sheet3!$G:$CZ,33,0)</f>
        <v>0</v>
      </c>
      <c r="AW225" s="14">
        <f>VLOOKUP($B225,[2]Sheet3!$G:$CZ,34,0)</f>
        <v>0</v>
      </c>
      <c r="AX225" s="14">
        <f>VLOOKUP($B225,[2]Sheet3!$G:$CZ,35,0)</f>
        <v>0</v>
      </c>
      <c r="AY225" s="14">
        <f>VLOOKUP($B225,[2]Sheet3!$G:$CZ,36,0)</f>
        <v>0</v>
      </c>
      <c r="AZ225" s="14">
        <f>VLOOKUP($B225,[2]Sheet3!$G:$CZ,37,0)</f>
        <v>0</v>
      </c>
      <c r="BA225" s="14">
        <f>VLOOKUP($B225,[2]Sheet3!$G:$CZ,38,0)</f>
        <v>0</v>
      </c>
      <c r="BB225" s="14">
        <f>VLOOKUP($B225,[2]Sheet3!$G:$CZ,39,0)</f>
        <v>0</v>
      </c>
      <c r="BC225" s="14">
        <f>VLOOKUP($B225,[2]Sheet3!$G:$CZ,40,0)</f>
        <v>0</v>
      </c>
      <c r="BD225" s="14">
        <f>VLOOKUP($B225,[2]Sheet3!$G:$CZ,41,0)</f>
        <v>0</v>
      </c>
      <c r="BE225" s="14">
        <f>VLOOKUP($B225,[2]Sheet3!$G:$CZ,42,0)</f>
        <v>0</v>
      </c>
      <c r="BF225" s="14">
        <f>VLOOKUP($B225,[2]Sheet3!$G:$CZ,43,0)</f>
        <v>0</v>
      </c>
      <c r="BG225" s="14">
        <f>VLOOKUP($B225,[2]Sheet3!$G:$CZ,44,0)</f>
        <v>0</v>
      </c>
      <c r="BH225" s="14">
        <f>VLOOKUP($B225,[2]Sheet3!$G:$CZ,45,0)</f>
        <v>0</v>
      </c>
      <c r="BI225" s="14">
        <f>VLOOKUP($B225,[2]Sheet3!$G:$CZ,46,0)</f>
        <v>0</v>
      </c>
      <c r="BJ225" s="14">
        <f>VLOOKUP($B225,[2]Sheet3!$G:$CZ,47,0)</f>
        <v>0</v>
      </c>
      <c r="BK225" s="14">
        <f>VLOOKUP($B225,[2]Sheet3!$G:$CZ,48,0)</f>
        <v>0</v>
      </c>
      <c r="BL225" s="14">
        <f>VLOOKUP($B225,[2]Sheet3!$G:$CZ,49,0)</f>
        <v>0</v>
      </c>
      <c r="BM225" s="14">
        <f>VLOOKUP($B225,[2]Sheet3!$G:$CZ,50,0)</f>
        <v>0</v>
      </c>
      <c r="BN225" s="14">
        <f>VLOOKUP($B225,[2]Sheet3!$G:$CZ,51,0)</f>
        <v>0</v>
      </c>
      <c r="BO225" s="14">
        <f>VLOOKUP($B225,[2]Sheet3!$G:$CZ,52,0)</f>
        <v>0</v>
      </c>
      <c r="BP225" s="14">
        <f>VLOOKUP($B225,[2]Sheet3!$G:$CZ,53,0)</f>
        <v>0</v>
      </c>
      <c r="BQ225" s="14">
        <f>VLOOKUP($B225,[2]Sheet3!$G:$CZ,54,0)</f>
        <v>0</v>
      </c>
      <c r="BR225" s="14">
        <f>VLOOKUP($B225,[2]Sheet3!$G:$CZ,55,0)</f>
        <v>0</v>
      </c>
      <c r="BS225" s="14">
        <f>VLOOKUP($B225,[2]Sheet3!$G:$CZ,56,0)</f>
        <v>0</v>
      </c>
      <c r="BT225" s="14">
        <f>VLOOKUP($B225,[2]Sheet3!$G:$CZ,57,0)</f>
        <v>0</v>
      </c>
      <c r="BU225" s="14">
        <f>VLOOKUP($B225,[2]Sheet3!$G:$CZ,58,0)</f>
        <v>0</v>
      </c>
      <c r="BV225" s="14">
        <f>VLOOKUP($B225,[2]Sheet3!$G:$CZ,59,0)</f>
        <v>0</v>
      </c>
      <c r="BW225" s="14">
        <f>VLOOKUP($B225,[2]Sheet3!$G:$CZ,60,0)</f>
        <v>0</v>
      </c>
      <c r="BX225" s="14">
        <f>VLOOKUP($B225,[2]Sheet3!$G:$CZ,61,0)</f>
        <v>0</v>
      </c>
      <c r="BY225" s="14">
        <f>VLOOKUP($B225,[2]Sheet3!$G:$CZ,62,0)</f>
        <v>0</v>
      </c>
      <c r="BZ225" s="14">
        <f>VLOOKUP($B225,[2]Sheet3!$G:$CZ,63,0)</f>
        <v>0</v>
      </c>
      <c r="CA225" s="14">
        <f>VLOOKUP($B225,[2]Sheet3!$G:$CZ,64,0)</f>
        <v>0</v>
      </c>
      <c r="CB225" s="14">
        <f>VLOOKUP($B225,[2]Sheet3!$G:$CZ,65,0)</f>
        <v>0</v>
      </c>
      <c r="CC225" s="14">
        <f>VLOOKUP($B225,[2]Sheet3!$G:$CZ,66,0)</f>
        <v>0</v>
      </c>
      <c r="CD225" s="14">
        <f>VLOOKUP($B225,[2]Sheet3!$G:$CZ,67,0)</f>
        <v>0</v>
      </c>
      <c r="CE225" s="14">
        <f>VLOOKUP($B225,[2]Sheet3!$G:$CZ,68,0)</f>
        <v>0</v>
      </c>
      <c r="CF225" s="14">
        <f>VLOOKUP($B225,[2]Sheet3!$G:$CZ,69,0)</f>
        <v>0</v>
      </c>
      <c r="CG225" s="14">
        <f>VLOOKUP($B225,[2]Sheet3!$G:$CZ,70,0)</f>
        <v>0</v>
      </c>
      <c r="CH225" s="14">
        <f>VLOOKUP($B225,[2]Sheet3!$G:$CZ,71,0)</f>
        <v>0</v>
      </c>
      <c r="CI225" s="14">
        <f>VLOOKUP($B225,[2]Sheet3!$G:$CZ,72,0)</f>
        <v>0</v>
      </c>
      <c r="CJ225" s="14">
        <f>VLOOKUP($B225,[2]Sheet3!$G:$CZ,73,0)</f>
        <v>0</v>
      </c>
      <c r="CK225" s="14">
        <f>VLOOKUP($B225,[2]Sheet3!$G:$CZ,74,0)</f>
        <v>0</v>
      </c>
      <c r="CL225" s="14">
        <f>VLOOKUP($B225,[2]Sheet3!$G:$CZ,75,0)</f>
        <v>0</v>
      </c>
      <c r="CM225" s="14">
        <f>VLOOKUP($B225,[2]Sheet3!$G:$CZ,76,0)</f>
        <v>0</v>
      </c>
      <c r="CN225" s="14">
        <f>VLOOKUP($B225,[2]Sheet3!$G:$CZ,77,0)</f>
        <v>0</v>
      </c>
      <c r="CO225" s="14">
        <f>VLOOKUP($B225,[2]Sheet3!$G:$CZ,78,0)</f>
        <v>0</v>
      </c>
      <c r="CP225" s="14">
        <f>VLOOKUP($B225,[2]Sheet3!$G:$CZ,79,0)</f>
        <v>0</v>
      </c>
      <c r="CQ225" s="14">
        <f>VLOOKUP($B225,[2]Sheet3!$G:$CZ,80,0)</f>
        <v>0</v>
      </c>
      <c r="CR225" s="14">
        <f>VLOOKUP($B225,[2]Sheet3!$G:$CZ,81,0)</f>
        <v>0</v>
      </c>
      <c r="CS225" s="14">
        <f>VLOOKUP($B225,[2]Sheet3!$G:$CZ,82,0)</f>
        <v>0</v>
      </c>
      <c r="CT225" s="14">
        <f>VLOOKUP($B225,[2]Sheet3!$G:$CZ,83,0)</f>
        <v>0</v>
      </c>
      <c r="CU225" s="14">
        <f>VLOOKUP($B225,[2]Sheet3!$G:$CZ,84,0)</f>
        <v>0</v>
      </c>
      <c r="CV225" s="14">
        <f>VLOOKUP($B225,[2]Sheet3!$G:$CZ,85,0)</f>
        <v>0</v>
      </c>
      <c r="CW225" s="14">
        <f>VLOOKUP($B225,[2]Sheet3!$G:$CZ,86,0)</f>
        <v>0</v>
      </c>
      <c r="CX225" s="14">
        <f>VLOOKUP($B225,[2]Sheet3!$G:$CZ,87,0)</f>
        <v>0</v>
      </c>
      <c r="CY225" s="14">
        <f>VLOOKUP($B225,[2]Sheet3!$G:$CZ,88,0)</f>
        <v>0</v>
      </c>
      <c r="CZ225" s="14">
        <f>VLOOKUP($B225,[2]Sheet3!$G:$CZ,89,0)</f>
        <v>0</v>
      </c>
      <c r="DA225" s="14">
        <f>VLOOKUP($B225,[2]Sheet3!$G:$CZ,90,0)</f>
        <v>0</v>
      </c>
      <c r="DB225" s="14">
        <f>VLOOKUP($B225,[2]Sheet3!$G:$CZ,91,0)</f>
        <v>0</v>
      </c>
      <c r="DC225" s="14">
        <f>VLOOKUP($B225,[2]Sheet3!$G:$CZ,92,0)</f>
        <v>0</v>
      </c>
      <c r="DD225" s="14">
        <f>VLOOKUP($B225,[2]Sheet3!$G:$CZ,93,0)</f>
        <v>0</v>
      </c>
      <c r="DE225" s="14">
        <f>VLOOKUP($B225,[2]Sheet3!$G:$CZ,94,0)</f>
        <v>0</v>
      </c>
      <c r="DF225" s="14">
        <f>VLOOKUP($B225,[2]Sheet3!$G:$CZ,95,0)</f>
        <v>0</v>
      </c>
      <c r="DG225" s="14">
        <f>VLOOKUP($B225,[2]Sheet3!$G:$CZ,96,0)</f>
        <v>0</v>
      </c>
      <c r="DH225" s="14">
        <f>VLOOKUP($B225,[2]Sheet3!$G:$CZ,97,0)</f>
        <v>0</v>
      </c>
      <c r="DI225" s="14">
        <f>VLOOKUP($B225,[2]Sheet3!$G:$CZ,98,0)</f>
        <v>0</v>
      </c>
    </row>
    <row r="226" spans="1:113" x14ac:dyDescent="0.3">
      <c r="A226" s="9" t="str">
        <f t="shared" si="9"/>
        <v>NA3185</v>
      </c>
      <c r="B226" s="15" t="s">
        <v>551</v>
      </c>
      <c r="C226" s="15" t="s">
        <v>552</v>
      </c>
      <c r="F226" s="7" t="s">
        <v>15</v>
      </c>
      <c r="G226" s="12" t="s">
        <v>3721</v>
      </c>
      <c r="H226" s="12" t="str">
        <f>VLOOKUP($B226,[1]Sheet1!$A:$G,5,0)</f>
        <v>himanshu.anand@redingtongroup.com</v>
      </c>
      <c r="I226" s="12" t="str">
        <f>VLOOKUP($B226,[1]Sheet1!$A:$G,7,0)</f>
        <v>jitender.chopra@redingtongroup.com</v>
      </c>
      <c r="J226" s="12" t="s">
        <v>82</v>
      </c>
      <c r="K226" s="7"/>
      <c r="L226" s="7"/>
      <c r="M226" s="8"/>
      <c r="N226" s="7" t="str">
        <f t="shared" si="10"/>
        <v>himanshu.anand@redingtongroup.com; jitender.chopra@redingtongroup.com; nilesh.phirke@redingtongroup.com;christopher.joseph@redingtongroup.com</v>
      </c>
      <c r="O226" s="7" t="str">
        <f t="shared" si="11"/>
        <v>NA3185</v>
      </c>
      <c r="P226" s="8" t="s">
        <v>5215</v>
      </c>
      <c r="Q226" s="14">
        <f>VLOOKUP($B226,[2]Sheet3!$G:$CZ,2,0)</f>
        <v>2400300793</v>
      </c>
      <c r="R226" s="14">
        <f>VLOOKUP($B226,[2]Sheet3!$G:$CZ,3,0)</f>
        <v>2400303129</v>
      </c>
      <c r="S226" s="14">
        <f>VLOOKUP($B226,[2]Sheet3!$G:$CZ,4,0)</f>
        <v>2400305497</v>
      </c>
      <c r="T226" s="14">
        <f>VLOOKUP($B226,[2]Sheet3!$G:$CZ,5,0)</f>
        <v>0</v>
      </c>
      <c r="U226" s="14">
        <f>VLOOKUP($B226,[2]Sheet3!$G:$CZ,6,0)</f>
        <v>0</v>
      </c>
      <c r="V226" s="14">
        <f>VLOOKUP($B226,[2]Sheet3!$G:$CZ,7,0)</f>
        <v>0</v>
      </c>
      <c r="W226" s="14">
        <f>VLOOKUP($B226,[2]Sheet3!$G:$CZ,8,0)</f>
        <v>0</v>
      </c>
      <c r="X226" s="14">
        <f>VLOOKUP($B226,[2]Sheet3!$G:$CZ,9,0)</f>
        <v>0</v>
      </c>
      <c r="Y226" s="14">
        <f>VLOOKUP($B226,[2]Sheet3!$G:$CZ,10,0)</f>
        <v>0</v>
      </c>
      <c r="Z226" s="14">
        <f>VLOOKUP($B226,[2]Sheet3!$G:$CZ,11,0)</f>
        <v>0</v>
      </c>
      <c r="AA226" s="14">
        <f>VLOOKUP($B226,[2]Sheet3!$G:$CZ,12,0)</f>
        <v>0</v>
      </c>
      <c r="AB226" s="14">
        <f>VLOOKUP($B226,[2]Sheet3!$G:$CZ,13,0)</f>
        <v>0</v>
      </c>
      <c r="AC226" s="14">
        <f>VLOOKUP($B226,[2]Sheet3!$G:$CZ,14,0)</f>
        <v>0</v>
      </c>
      <c r="AD226" s="14">
        <f>VLOOKUP($B226,[2]Sheet3!$G:$CZ,15,0)</f>
        <v>0</v>
      </c>
      <c r="AE226" s="14">
        <f>VLOOKUP($B226,[2]Sheet3!$G:$CZ,16,0)</f>
        <v>0</v>
      </c>
      <c r="AF226" s="14">
        <f>VLOOKUP($B226,[2]Sheet3!$G:$CZ,17,0)</f>
        <v>0</v>
      </c>
      <c r="AG226" s="14">
        <f>VLOOKUP($B226,[2]Sheet3!$G:$CZ,18,0)</f>
        <v>0</v>
      </c>
      <c r="AH226" s="14">
        <f>VLOOKUP($B226,[2]Sheet3!$G:$CZ,19,0)</f>
        <v>0</v>
      </c>
      <c r="AI226" s="14">
        <f>VLOOKUP($B226,[2]Sheet3!$G:$CZ,20,0)</f>
        <v>0</v>
      </c>
      <c r="AJ226" s="14">
        <f>VLOOKUP($B226,[2]Sheet3!$G:$CZ,21,0)</f>
        <v>0</v>
      </c>
      <c r="AK226" s="14">
        <f>VLOOKUP($B226,[2]Sheet3!$G:$CZ,22,0)</f>
        <v>0</v>
      </c>
      <c r="AL226" s="14">
        <f>VLOOKUP($B226,[2]Sheet3!$G:$CZ,23,0)</f>
        <v>0</v>
      </c>
      <c r="AM226" s="14">
        <f>VLOOKUP($B226,[2]Sheet3!$G:$CZ,24,0)</f>
        <v>0</v>
      </c>
      <c r="AN226" s="14">
        <f>VLOOKUP($B226,[2]Sheet3!$G:$CZ,25,0)</f>
        <v>0</v>
      </c>
      <c r="AO226" s="14">
        <f>VLOOKUP($B226,[2]Sheet3!$G:$CZ,26,0)</f>
        <v>0</v>
      </c>
      <c r="AP226" s="14">
        <f>VLOOKUP($B226,[2]Sheet3!$G:$CZ,27,0)</f>
        <v>0</v>
      </c>
      <c r="AQ226" s="14">
        <f>VLOOKUP($B226,[2]Sheet3!$G:$CZ,28,0)</f>
        <v>0</v>
      </c>
      <c r="AR226" s="14">
        <f>VLOOKUP($B226,[2]Sheet3!$G:$CZ,29,0)</f>
        <v>0</v>
      </c>
      <c r="AS226" s="14">
        <f>VLOOKUP($B226,[2]Sheet3!$G:$CZ,30,0)</f>
        <v>0</v>
      </c>
      <c r="AT226" s="14">
        <f>VLOOKUP($B226,[2]Sheet3!$G:$CZ,31,0)</f>
        <v>0</v>
      </c>
      <c r="AU226" s="14">
        <f>VLOOKUP($B226,[2]Sheet3!$G:$CZ,32,0)</f>
        <v>0</v>
      </c>
      <c r="AV226" s="14">
        <f>VLOOKUP($B226,[2]Sheet3!$G:$CZ,33,0)</f>
        <v>0</v>
      </c>
      <c r="AW226" s="14">
        <f>VLOOKUP($B226,[2]Sheet3!$G:$CZ,34,0)</f>
        <v>0</v>
      </c>
      <c r="AX226" s="14">
        <f>VLOOKUP($B226,[2]Sheet3!$G:$CZ,35,0)</f>
        <v>0</v>
      </c>
      <c r="AY226" s="14">
        <f>VLOOKUP($B226,[2]Sheet3!$G:$CZ,36,0)</f>
        <v>0</v>
      </c>
      <c r="AZ226" s="14">
        <f>VLOOKUP($B226,[2]Sheet3!$G:$CZ,37,0)</f>
        <v>0</v>
      </c>
      <c r="BA226" s="14">
        <f>VLOOKUP($B226,[2]Sheet3!$G:$CZ,38,0)</f>
        <v>0</v>
      </c>
      <c r="BB226" s="14">
        <f>VLOOKUP($B226,[2]Sheet3!$G:$CZ,39,0)</f>
        <v>0</v>
      </c>
      <c r="BC226" s="14">
        <f>VLOOKUP($B226,[2]Sheet3!$G:$CZ,40,0)</f>
        <v>0</v>
      </c>
      <c r="BD226" s="14">
        <f>VLOOKUP($B226,[2]Sheet3!$G:$CZ,41,0)</f>
        <v>0</v>
      </c>
      <c r="BE226" s="14">
        <f>VLOOKUP($B226,[2]Sheet3!$G:$CZ,42,0)</f>
        <v>0</v>
      </c>
      <c r="BF226" s="14">
        <f>VLOOKUP($B226,[2]Sheet3!$G:$CZ,43,0)</f>
        <v>0</v>
      </c>
      <c r="BG226" s="14">
        <f>VLOOKUP($B226,[2]Sheet3!$G:$CZ,44,0)</f>
        <v>0</v>
      </c>
      <c r="BH226" s="14">
        <f>VLOOKUP($B226,[2]Sheet3!$G:$CZ,45,0)</f>
        <v>0</v>
      </c>
      <c r="BI226" s="14">
        <f>VLOOKUP($B226,[2]Sheet3!$G:$CZ,46,0)</f>
        <v>0</v>
      </c>
      <c r="BJ226" s="14">
        <f>VLOOKUP($B226,[2]Sheet3!$G:$CZ,47,0)</f>
        <v>0</v>
      </c>
      <c r="BK226" s="14">
        <f>VLOOKUP($B226,[2]Sheet3!$G:$CZ,48,0)</f>
        <v>0</v>
      </c>
      <c r="BL226" s="14">
        <f>VLOOKUP($B226,[2]Sheet3!$G:$CZ,49,0)</f>
        <v>0</v>
      </c>
      <c r="BM226" s="14">
        <f>VLOOKUP($B226,[2]Sheet3!$G:$CZ,50,0)</f>
        <v>0</v>
      </c>
      <c r="BN226" s="14">
        <f>VLOOKUP($B226,[2]Sheet3!$G:$CZ,51,0)</f>
        <v>0</v>
      </c>
      <c r="BO226" s="14">
        <f>VLOOKUP($B226,[2]Sheet3!$G:$CZ,52,0)</f>
        <v>0</v>
      </c>
      <c r="BP226" s="14">
        <f>VLOOKUP($B226,[2]Sheet3!$G:$CZ,53,0)</f>
        <v>0</v>
      </c>
      <c r="BQ226" s="14">
        <f>VLOOKUP($B226,[2]Sheet3!$G:$CZ,54,0)</f>
        <v>0</v>
      </c>
      <c r="BR226" s="14">
        <f>VLOOKUP($B226,[2]Sheet3!$G:$CZ,55,0)</f>
        <v>0</v>
      </c>
      <c r="BS226" s="14">
        <f>VLOOKUP($B226,[2]Sheet3!$G:$CZ,56,0)</f>
        <v>0</v>
      </c>
      <c r="BT226" s="14">
        <f>VLOOKUP($B226,[2]Sheet3!$G:$CZ,57,0)</f>
        <v>0</v>
      </c>
      <c r="BU226" s="14">
        <f>VLOOKUP($B226,[2]Sheet3!$G:$CZ,58,0)</f>
        <v>0</v>
      </c>
      <c r="BV226" s="14">
        <f>VLOOKUP($B226,[2]Sheet3!$G:$CZ,59,0)</f>
        <v>0</v>
      </c>
      <c r="BW226" s="14">
        <f>VLOOKUP($B226,[2]Sheet3!$G:$CZ,60,0)</f>
        <v>0</v>
      </c>
      <c r="BX226" s="14">
        <f>VLOOKUP($B226,[2]Sheet3!$G:$CZ,61,0)</f>
        <v>0</v>
      </c>
      <c r="BY226" s="14">
        <f>VLOOKUP($B226,[2]Sheet3!$G:$CZ,62,0)</f>
        <v>0</v>
      </c>
      <c r="BZ226" s="14">
        <f>VLOOKUP($B226,[2]Sheet3!$G:$CZ,63,0)</f>
        <v>0</v>
      </c>
      <c r="CA226" s="14">
        <f>VLOOKUP($B226,[2]Sheet3!$G:$CZ,64,0)</f>
        <v>0</v>
      </c>
      <c r="CB226" s="14">
        <f>VLOOKUP($B226,[2]Sheet3!$G:$CZ,65,0)</f>
        <v>0</v>
      </c>
      <c r="CC226" s="14">
        <f>VLOOKUP($B226,[2]Sheet3!$G:$CZ,66,0)</f>
        <v>0</v>
      </c>
      <c r="CD226" s="14">
        <f>VLOOKUP($B226,[2]Sheet3!$G:$CZ,67,0)</f>
        <v>0</v>
      </c>
      <c r="CE226" s="14">
        <f>VLOOKUP($B226,[2]Sheet3!$G:$CZ,68,0)</f>
        <v>0</v>
      </c>
      <c r="CF226" s="14">
        <f>VLOOKUP($B226,[2]Sheet3!$G:$CZ,69,0)</f>
        <v>0</v>
      </c>
      <c r="CG226" s="14">
        <f>VLOOKUP($B226,[2]Sheet3!$G:$CZ,70,0)</f>
        <v>0</v>
      </c>
      <c r="CH226" s="14">
        <f>VLOOKUP($B226,[2]Sheet3!$G:$CZ,71,0)</f>
        <v>0</v>
      </c>
      <c r="CI226" s="14">
        <f>VLOOKUP($B226,[2]Sheet3!$G:$CZ,72,0)</f>
        <v>0</v>
      </c>
      <c r="CJ226" s="14">
        <f>VLOOKUP($B226,[2]Sheet3!$G:$CZ,73,0)</f>
        <v>0</v>
      </c>
      <c r="CK226" s="14">
        <f>VLOOKUP($B226,[2]Sheet3!$G:$CZ,74,0)</f>
        <v>0</v>
      </c>
      <c r="CL226" s="14">
        <f>VLOOKUP($B226,[2]Sheet3!$G:$CZ,75,0)</f>
        <v>0</v>
      </c>
      <c r="CM226" s="14">
        <f>VLOOKUP($B226,[2]Sheet3!$G:$CZ,76,0)</f>
        <v>0</v>
      </c>
      <c r="CN226" s="14">
        <f>VLOOKUP($B226,[2]Sheet3!$G:$CZ,77,0)</f>
        <v>0</v>
      </c>
      <c r="CO226" s="14">
        <f>VLOOKUP($B226,[2]Sheet3!$G:$CZ,78,0)</f>
        <v>0</v>
      </c>
      <c r="CP226" s="14">
        <f>VLOOKUP($B226,[2]Sheet3!$G:$CZ,79,0)</f>
        <v>0</v>
      </c>
      <c r="CQ226" s="14">
        <f>VLOOKUP($B226,[2]Sheet3!$G:$CZ,80,0)</f>
        <v>0</v>
      </c>
      <c r="CR226" s="14">
        <f>VLOOKUP($B226,[2]Sheet3!$G:$CZ,81,0)</f>
        <v>0</v>
      </c>
      <c r="CS226" s="14">
        <f>VLOOKUP($B226,[2]Sheet3!$G:$CZ,82,0)</f>
        <v>0</v>
      </c>
      <c r="CT226" s="14">
        <f>VLOOKUP($B226,[2]Sheet3!$G:$CZ,83,0)</f>
        <v>0</v>
      </c>
      <c r="CU226" s="14">
        <f>VLOOKUP($B226,[2]Sheet3!$G:$CZ,84,0)</f>
        <v>0</v>
      </c>
      <c r="CV226" s="14">
        <f>VLOOKUP($B226,[2]Sheet3!$G:$CZ,85,0)</f>
        <v>0</v>
      </c>
      <c r="CW226" s="14">
        <f>VLOOKUP($B226,[2]Sheet3!$G:$CZ,86,0)</f>
        <v>0</v>
      </c>
      <c r="CX226" s="14">
        <f>VLOOKUP($B226,[2]Sheet3!$G:$CZ,87,0)</f>
        <v>0</v>
      </c>
      <c r="CY226" s="14">
        <f>VLOOKUP($B226,[2]Sheet3!$G:$CZ,88,0)</f>
        <v>0</v>
      </c>
      <c r="CZ226" s="14">
        <f>VLOOKUP($B226,[2]Sheet3!$G:$CZ,89,0)</f>
        <v>0</v>
      </c>
      <c r="DA226" s="14">
        <f>VLOOKUP($B226,[2]Sheet3!$G:$CZ,90,0)</f>
        <v>0</v>
      </c>
      <c r="DB226" s="14">
        <f>VLOOKUP($B226,[2]Sheet3!$G:$CZ,91,0)</f>
        <v>0</v>
      </c>
      <c r="DC226" s="14">
        <f>VLOOKUP($B226,[2]Sheet3!$G:$CZ,92,0)</f>
        <v>0</v>
      </c>
      <c r="DD226" s="14">
        <f>VLOOKUP($B226,[2]Sheet3!$G:$CZ,93,0)</f>
        <v>0</v>
      </c>
      <c r="DE226" s="14">
        <f>VLOOKUP($B226,[2]Sheet3!$G:$CZ,94,0)</f>
        <v>0</v>
      </c>
      <c r="DF226" s="14">
        <f>VLOOKUP($B226,[2]Sheet3!$G:$CZ,95,0)</f>
        <v>0</v>
      </c>
      <c r="DG226" s="14">
        <f>VLOOKUP($B226,[2]Sheet3!$G:$CZ,96,0)</f>
        <v>0</v>
      </c>
      <c r="DH226" s="14">
        <f>VLOOKUP($B226,[2]Sheet3!$G:$CZ,97,0)</f>
        <v>0</v>
      </c>
      <c r="DI226" s="14">
        <f>VLOOKUP($B226,[2]Sheet3!$G:$CZ,98,0)</f>
        <v>0</v>
      </c>
    </row>
    <row r="227" spans="1:113" x14ac:dyDescent="0.3">
      <c r="A227" s="9" t="str">
        <f t="shared" si="9"/>
        <v>W83158</v>
      </c>
      <c r="B227" s="15" t="s">
        <v>1080</v>
      </c>
      <c r="C227" s="15" t="s">
        <v>1081</v>
      </c>
      <c r="F227" s="7" t="s">
        <v>15</v>
      </c>
      <c r="G227" s="12" t="s">
        <v>3722</v>
      </c>
      <c r="H227" s="12" t="str">
        <f>VLOOKUP($B227,[1]Sheet1!$A:$G,5,0)</f>
        <v>aftab.khan@redingtongroup.com</v>
      </c>
      <c r="I227" s="12" t="str">
        <f>VLOOKUP($B227,[1]Sheet1!$A:$G,7,0)</f>
        <v>dilip.vishwa@redingtongroup.com</v>
      </c>
      <c r="J227" s="12" t="s">
        <v>82</v>
      </c>
      <c r="K227" s="7"/>
      <c r="L227" s="7"/>
      <c r="M227" s="8"/>
      <c r="N227" s="7" t="str">
        <f t="shared" si="10"/>
        <v>aftab.khan@redingtongroup.com; dilip.vishwa@redingtongroup.com; nilesh.phirke@redingtongroup.com;christopher.joseph@redingtongroup.com</v>
      </c>
      <c r="O227" s="7" t="str">
        <f t="shared" si="11"/>
        <v>W83158</v>
      </c>
      <c r="P227" s="8" t="s">
        <v>5215</v>
      </c>
      <c r="Q227" s="14">
        <f>VLOOKUP($B227,[2]Sheet3!$G:$CZ,2,0)</f>
        <v>2400309205</v>
      </c>
      <c r="R227" s="14">
        <f>VLOOKUP($B227,[2]Sheet3!$G:$CZ,3,0)</f>
        <v>2400305357</v>
      </c>
      <c r="S227" s="14">
        <f>VLOOKUP($B227,[2]Sheet3!$G:$CZ,4,0)</f>
        <v>2400305362</v>
      </c>
      <c r="T227" s="14">
        <f>VLOOKUP($B227,[2]Sheet3!$G:$CZ,5,0)</f>
        <v>2400301447</v>
      </c>
      <c r="U227" s="14">
        <f>VLOOKUP($B227,[2]Sheet3!$G:$CZ,6,0)</f>
        <v>2400304732</v>
      </c>
      <c r="V227" s="14">
        <f>VLOOKUP($B227,[2]Sheet3!$G:$CZ,7,0)</f>
        <v>2400304431</v>
      </c>
      <c r="W227" s="14">
        <f>VLOOKUP($B227,[2]Sheet3!$G:$CZ,8,0)</f>
        <v>2400304789</v>
      </c>
      <c r="X227" s="14">
        <f>VLOOKUP($B227,[2]Sheet3!$G:$CZ,9,0)</f>
        <v>2400303435</v>
      </c>
      <c r="Y227" s="14">
        <f>VLOOKUP($B227,[2]Sheet3!$G:$CZ,10,0)</f>
        <v>2400308601</v>
      </c>
      <c r="Z227" s="14">
        <f>VLOOKUP($B227,[2]Sheet3!$G:$CZ,11,0)</f>
        <v>2400308599</v>
      </c>
      <c r="AA227" s="14">
        <f>VLOOKUP($B227,[2]Sheet3!$G:$CZ,12,0)</f>
        <v>2400308598</v>
      </c>
      <c r="AB227" s="14">
        <f>VLOOKUP($B227,[2]Sheet3!$G:$CZ,13,0)</f>
        <v>2400309227</v>
      </c>
      <c r="AC227" s="14">
        <f>VLOOKUP($B227,[2]Sheet3!$G:$CZ,14,0)</f>
        <v>2400309250</v>
      </c>
      <c r="AD227" s="14">
        <f>VLOOKUP($B227,[2]Sheet3!$G:$CZ,15,0)</f>
        <v>2400308600</v>
      </c>
      <c r="AE227" s="14">
        <f>VLOOKUP($B227,[2]Sheet3!$G:$CZ,16,0)</f>
        <v>2400303311</v>
      </c>
      <c r="AF227" s="14">
        <f>VLOOKUP($B227,[2]Sheet3!$G:$CZ,17,0)</f>
        <v>2400309206</v>
      </c>
      <c r="AG227" s="14">
        <f>VLOOKUP($B227,[2]Sheet3!$G:$CZ,18,0)</f>
        <v>2400309204</v>
      </c>
      <c r="AH227" s="14">
        <f>VLOOKUP($B227,[2]Sheet3!$G:$CZ,19,0)</f>
        <v>0</v>
      </c>
      <c r="AI227" s="14">
        <f>VLOOKUP($B227,[2]Sheet3!$G:$CZ,20,0)</f>
        <v>0</v>
      </c>
      <c r="AJ227" s="14">
        <f>VLOOKUP($B227,[2]Sheet3!$G:$CZ,21,0)</f>
        <v>0</v>
      </c>
      <c r="AK227" s="14">
        <f>VLOOKUP($B227,[2]Sheet3!$G:$CZ,22,0)</f>
        <v>0</v>
      </c>
      <c r="AL227" s="14">
        <f>VLOOKUP($B227,[2]Sheet3!$G:$CZ,23,0)</f>
        <v>0</v>
      </c>
      <c r="AM227" s="14">
        <f>VLOOKUP($B227,[2]Sheet3!$G:$CZ,24,0)</f>
        <v>0</v>
      </c>
      <c r="AN227" s="14">
        <f>VLOOKUP($B227,[2]Sheet3!$G:$CZ,25,0)</f>
        <v>0</v>
      </c>
      <c r="AO227" s="14">
        <f>VLOOKUP($B227,[2]Sheet3!$G:$CZ,26,0)</f>
        <v>0</v>
      </c>
      <c r="AP227" s="14">
        <f>VLOOKUP($B227,[2]Sheet3!$G:$CZ,27,0)</f>
        <v>0</v>
      </c>
      <c r="AQ227" s="14">
        <f>VLOOKUP($B227,[2]Sheet3!$G:$CZ,28,0)</f>
        <v>0</v>
      </c>
      <c r="AR227" s="14">
        <f>VLOOKUP($B227,[2]Sheet3!$G:$CZ,29,0)</f>
        <v>0</v>
      </c>
      <c r="AS227" s="14">
        <f>VLOOKUP($B227,[2]Sheet3!$G:$CZ,30,0)</f>
        <v>0</v>
      </c>
      <c r="AT227" s="14">
        <f>VLOOKUP($B227,[2]Sheet3!$G:$CZ,31,0)</f>
        <v>0</v>
      </c>
      <c r="AU227" s="14">
        <f>VLOOKUP($B227,[2]Sheet3!$G:$CZ,32,0)</f>
        <v>0</v>
      </c>
      <c r="AV227" s="14">
        <f>VLOOKUP($B227,[2]Sheet3!$G:$CZ,33,0)</f>
        <v>0</v>
      </c>
      <c r="AW227" s="14">
        <f>VLOOKUP($B227,[2]Sheet3!$G:$CZ,34,0)</f>
        <v>0</v>
      </c>
      <c r="AX227" s="14">
        <f>VLOOKUP($B227,[2]Sheet3!$G:$CZ,35,0)</f>
        <v>0</v>
      </c>
      <c r="AY227" s="14">
        <f>VLOOKUP($B227,[2]Sheet3!$G:$CZ,36,0)</f>
        <v>0</v>
      </c>
      <c r="AZ227" s="14">
        <f>VLOOKUP($B227,[2]Sheet3!$G:$CZ,37,0)</f>
        <v>0</v>
      </c>
      <c r="BA227" s="14">
        <f>VLOOKUP($B227,[2]Sheet3!$G:$CZ,38,0)</f>
        <v>0</v>
      </c>
      <c r="BB227" s="14">
        <f>VLOOKUP($B227,[2]Sheet3!$G:$CZ,39,0)</f>
        <v>0</v>
      </c>
      <c r="BC227" s="14">
        <f>VLOOKUP($B227,[2]Sheet3!$G:$CZ,40,0)</f>
        <v>0</v>
      </c>
      <c r="BD227" s="14">
        <f>VLOOKUP($B227,[2]Sheet3!$G:$CZ,41,0)</f>
        <v>0</v>
      </c>
      <c r="BE227" s="14">
        <f>VLOOKUP($B227,[2]Sheet3!$G:$CZ,42,0)</f>
        <v>0</v>
      </c>
      <c r="BF227" s="14">
        <f>VLOOKUP($B227,[2]Sheet3!$G:$CZ,43,0)</f>
        <v>0</v>
      </c>
      <c r="BG227" s="14">
        <f>VLOOKUP($B227,[2]Sheet3!$G:$CZ,44,0)</f>
        <v>0</v>
      </c>
      <c r="BH227" s="14">
        <f>VLOOKUP($B227,[2]Sheet3!$G:$CZ,45,0)</f>
        <v>0</v>
      </c>
      <c r="BI227" s="14">
        <f>VLOOKUP($B227,[2]Sheet3!$G:$CZ,46,0)</f>
        <v>0</v>
      </c>
      <c r="BJ227" s="14">
        <f>VLOOKUP($B227,[2]Sheet3!$G:$CZ,47,0)</f>
        <v>0</v>
      </c>
      <c r="BK227" s="14">
        <f>VLOOKUP($B227,[2]Sheet3!$G:$CZ,48,0)</f>
        <v>0</v>
      </c>
      <c r="BL227" s="14">
        <f>VLOOKUP($B227,[2]Sheet3!$G:$CZ,49,0)</f>
        <v>0</v>
      </c>
      <c r="BM227" s="14">
        <f>VLOOKUP($B227,[2]Sheet3!$G:$CZ,50,0)</f>
        <v>0</v>
      </c>
      <c r="BN227" s="14">
        <f>VLOOKUP($B227,[2]Sheet3!$G:$CZ,51,0)</f>
        <v>0</v>
      </c>
      <c r="BO227" s="14">
        <f>VLOOKUP($B227,[2]Sheet3!$G:$CZ,52,0)</f>
        <v>0</v>
      </c>
      <c r="BP227" s="14">
        <f>VLOOKUP($B227,[2]Sheet3!$G:$CZ,53,0)</f>
        <v>0</v>
      </c>
      <c r="BQ227" s="14">
        <f>VLOOKUP($B227,[2]Sheet3!$G:$CZ,54,0)</f>
        <v>0</v>
      </c>
      <c r="BR227" s="14">
        <f>VLOOKUP($B227,[2]Sheet3!$G:$CZ,55,0)</f>
        <v>0</v>
      </c>
      <c r="BS227" s="14">
        <f>VLOOKUP($B227,[2]Sheet3!$G:$CZ,56,0)</f>
        <v>0</v>
      </c>
      <c r="BT227" s="14">
        <f>VLOOKUP($B227,[2]Sheet3!$G:$CZ,57,0)</f>
        <v>0</v>
      </c>
      <c r="BU227" s="14">
        <f>VLOOKUP($B227,[2]Sheet3!$G:$CZ,58,0)</f>
        <v>0</v>
      </c>
      <c r="BV227" s="14">
        <f>VLOOKUP($B227,[2]Sheet3!$G:$CZ,59,0)</f>
        <v>0</v>
      </c>
      <c r="BW227" s="14">
        <f>VLOOKUP($B227,[2]Sheet3!$G:$CZ,60,0)</f>
        <v>0</v>
      </c>
      <c r="BX227" s="14">
        <f>VLOOKUP($B227,[2]Sheet3!$G:$CZ,61,0)</f>
        <v>0</v>
      </c>
      <c r="BY227" s="14">
        <f>VLOOKUP($B227,[2]Sheet3!$G:$CZ,62,0)</f>
        <v>0</v>
      </c>
      <c r="BZ227" s="14">
        <f>VLOOKUP($B227,[2]Sheet3!$G:$CZ,63,0)</f>
        <v>0</v>
      </c>
      <c r="CA227" s="14">
        <f>VLOOKUP($B227,[2]Sheet3!$G:$CZ,64,0)</f>
        <v>0</v>
      </c>
      <c r="CB227" s="14">
        <f>VLOOKUP($B227,[2]Sheet3!$G:$CZ,65,0)</f>
        <v>0</v>
      </c>
      <c r="CC227" s="14">
        <f>VLOOKUP($B227,[2]Sheet3!$G:$CZ,66,0)</f>
        <v>0</v>
      </c>
      <c r="CD227" s="14">
        <f>VLOOKUP($B227,[2]Sheet3!$G:$CZ,67,0)</f>
        <v>0</v>
      </c>
      <c r="CE227" s="14">
        <f>VLOOKUP($B227,[2]Sheet3!$G:$CZ,68,0)</f>
        <v>0</v>
      </c>
      <c r="CF227" s="14">
        <f>VLOOKUP($B227,[2]Sheet3!$G:$CZ,69,0)</f>
        <v>0</v>
      </c>
      <c r="CG227" s="14">
        <f>VLOOKUP($B227,[2]Sheet3!$G:$CZ,70,0)</f>
        <v>0</v>
      </c>
      <c r="CH227" s="14">
        <f>VLOOKUP($B227,[2]Sheet3!$G:$CZ,71,0)</f>
        <v>0</v>
      </c>
      <c r="CI227" s="14">
        <f>VLOOKUP($B227,[2]Sheet3!$G:$CZ,72,0)</f>
        <v>0</v>
      </c>
      <c r="CJ227" s="14">
        <f>VLOOKUP($B227,[2]Sheet3!$G:$CZ,73,0)</f>
        <v>0</v>
      </c>
      <c r="CK227" s="14">
        <f>VLOOKUP($B227,[2]Sheet3!$G:$CZ,74,0)</f>
        <v>0</v>
      </c>
      <c r="CL227" s="14">
        <f>VLOOKUP($B227,[2]Sheet3!$G:$CZ,75,0)</f>
        <v>0</v>
      </c>
      <c r="CM227" s="14">
        <f>VLOOKUP($B227,[2]Sheet3!$G:$CZ,76,0)</f>
        <v>0</v>
      </c>
      <c r="CN227" s="14">
        <f>VLOOKUP($B227,[2]Sheet3!$G:$CZ,77,0)</f>
        <v>0</v>
      </c>
      <c r="CO227" s="14">
        <f>VLOOKUP($B227,[2]Sheet3!$G:$CZ,78,0)</f>
        <v>0</v>
      </c>
      <c r="CP227" s="14">
        <f>VLOOKUP($B227,[2]Sheet3!$G:$CZ,79,0)</f>
        <v>0</v>
      </c>
      <c r="CQ227" s="14">
        <f>VLOOKUP($B227,[2]Sheet3!$G:$CZ,80,0)</f>
        <v>0</v>
      </c>
      <c r="CR227" s="14">
        <f>VLOOKUP($B227,[2]Sheet3!$G:$CZ,81,0)</f>
        <v>0</v>
      </c>
      <c r="CS227" s="14">
        <f>VLOOKUP($B227,[2]Sheet3!$G:$CZ,82,0)</f>
        <v>0</v>
      </c>
      <c r="CT227" s="14">
        <f>VLOOKUP($B227,[2]Sheet3!$G:$CZ,83,0)</f>
        <v>0</v>
      </c>
      <c r="CU227" s="14">
        <f>VLOOKUP($B227,[2]Sheet3!$G:$CZ,84,0)</f>
        <v>0</v>
      </c>
      <c r="CV227" s="14">
        <f>VLOOKUP($B227,[2]Sheet3!$G:$CZ,85,0)</f>
        <v>0</v>
      </c>
      <c r="CW227" s="14">
        <f>VLOOKUP($B227,[2]Sheet3!$G:$CZ,86,0)</f>
        <v>0</v>
      </c>
      <c r="CX227" s="14">
        <f>VLOOKUP($B227,[2]Sheet3!$G:$CZ,87,0)</f>
        <v>0</v>
      </c>
      <c r="CY227" s="14">
        <f>VLOOKUP($B227,[2]Sheet3!$G:$CZ,88,0)</f>
        <v>0</v>
      </c>
      <c r="CZ227" s="14">
        <f>VLOOKUP($B227,[2]Sheet3!$G:$CZ,89,0)</f>
        <v>0</v>
      </c>
      <c r="DA227" s="14">
        <f>VLOOKUP($B227,[2]Sheet3!$G:$CZ,90,0)</f>
        <v>0</v>
      </c>
      <c r="DB227" s="14">
        <f>VLOOKUP($B227,[2]Sheet3!$G:$CZ,91,0)</f>
        <v>0</v>
      </c>
      <c r="DC227" s="14">
        <f>VLOOKUP($B227,[2]Sheet3!$G:$CZ,92,0)</f>
        <v>0</v>
      </c>
      <c r="DD227" s="14">
        <f>VLOOKUP($B227,[2]Sheet3!$G:$CZ,93,0)</f>
        <v>0</v>
      </c>
      <c r="DE227" s="14">
        <f>VLOOKUP($B227,[2]Sheet3!$G:$CZ,94,0)</f>
        <v>0</v>
      </c>
      <c r="DF227" s="14">
        <f>VLOOKUP($B227,[2]Sheet3!$G:$CZ,95,0)</f>
        <v>0</v>
      </c>
      <c r="DG227" s="14">
        <f>VLOOKUP($B227,[2]Sheet3!$G:$CZ,96,0)</f>
        <v>0</v>
      </c>
      <c r="DH227" s="14">
        <f>VLOOKUP($B227,[2]Sheet3!$G:$CZ,97,0)</f>
        <v>0</v>
      </c>
      <c r="DI227" s="14">
        <f>VLOOKUP($B227,[2]Sheet3!$G:$CZ,98,0)</f>
        <v>0</v>
      </c>
    </row>
    <row r="228" spans="1:113" x14ac:dyDescent="0.3">
      <c r="A228" s="9" t="str">
        <f t="shared" si="9"/>
        <v>N63161</v>
      </c>
      <c r="B228" s="15" t="s">
        <v>543</v>
      </c>
      <c r="C228" s="15" t="s">
        <v>544</v>
      </c>
      <c r="F228" s="7" t="s">
        <v>15</v>
      </c>
      <c r="G228" s="12" t="s">
        <v>3723</v>
      </c>
      <c r="H228" s="12" t="str">
        <f>VLOOKUP($B228,[1]Sheet1!$A:$G,5,0)</f>
        <v>ajay.sharma@redingtongroup.com</v>
      </c>
      <c r="I228" s="12" t="str">
        <f>VLOOKUP($B228,[1]Sheet1!$A:$G,7,0)</f>
        <v>jitender.chopra@redingtongroup.com</v>
      </c>
      <c r="J228" s="12" t="s">
        <v>82</v>
      </c>
      <c r="K228" s="7"/>
      <c r="L228" s="7"/>
      <c r="M228" s="8"/>
      <c r="N228" s="7" t="str">
        <f t="shared" si="10"/>
        <v>ajay.sharma@redingtongroup.com; jitender.chopra@redingtongroup.com; nilesh.phirke@redingtongroup.com;christopher.joseph@redingtongroup.com</v>
      </c>
      <c r="O228" s="7" t="str">
        <f t="shared" si="11"/>
        <v>N63161</v>
      </c>
      <c r="P228" s="8" t="s">
        <v>5215</v>
      </c>
      <c r="Q228" s="14">
        <f>VLOOKUP($B228,[2]Sheet3!$G:$CZ,2,0)</f>
        <v>2400303383</v>
      </c>
      <c r="R228" s="14">
        <f>VLOOKUP($B228,[2]Sheet3!$G:$CZ,3,0)</f>
        <v>2400308772</v>
      </c>
      <c r="S228" s="14">
        <f>VLOOKUP($B228,[2]Sheet3!$G:$CZ,4,0)</f>
        <v>2400308770</v>
      </c>
      <c r="T228" s="14">
        <f>VLOOKUP($B228,[2]Sheet3!$G:$CZ,5,0)</f>
        <v>2400303385</v>
      </c>
      <c r="U228" s="14">
        <f>VLOOKUP($B228,[2]Sheet3!$G:$CZ,6,0)</f>
        <v>2400305094</v>
      </c>
      <c r="V228" s="14">
        <f>VLOOKUP($B228,[2]Sheet3!$G:$CZ,7,0)</f>
        <v>2400305597</v>
      </c>
      <c r="W228" s="14">
        <f>VLOOKUP($B228,[2]Sheet3!$G:$CZ,8,0)</f>
        <v>2400308774</v>
      </c>
      <c r="X228" s="14">
        <f>VLOOKUP($B228,[2]Sheet3!$G:$CZ,9,0)</f>
        <v>2400308771</v>
      </c>
      <c r="Y228" s="14">
        <f>VLOOKUP($B228,[2]Sheet3!$G:$CZ,10,0)</f>
        <v>2400308773</v>
      </c>
      <c r="Z228" s="14">
        <f>VLOOKUP($B228,[2]Sheet3!$G:$CZ,11,0)</f>
        <v>0</v>
      </c>
      <c r="AA228" s="14">
        <f>VLOOKUP($B228,[2]Sheet3!$G:$CZ,12,0)</f>
        <v>0</v>
      </c>
      <c r="AB228" s="14">
        <f>VLOOKUP($B228,[2]Sheet3!$G:$CZ,13,0)</f>
        <v>0</v>
      </c>
      <c r="AC228" s="14">
        <f>VLOOKUP($B228,[2]Sheet3!$G:$CZ,14,0)</f>
        <v>0</v>
      </c>
      <c r="AD228" s="14">
        <f>VLOOKUP($B228,[2]Sheet3!$G:$CZ,15,0)</f>
        <v>0</v>
      </c>
      <c r="AE228" s="14">
        <f>VLOOKUP($B228,[2]Sheet3!$G:$CZ,16,0)</f>
        <v>0</v>
      </c>
      <c r="AF228" s="14">
        <f>VLOOKUP($B228,[2]Sheet3!$G:$CZ,17,0)</f>
        <v>0</v>
      </c>
      <c r="AG228" s="14">
        <f>VLOOKUP($B228,[2]Sheet3!$G:$CZ,18,0)</f>
        <v>0</v>
      </c>
      <c r="AH228" s="14">
        <f>VLOOKUP($B228,[2]Sheet3!$G:$CZ,19,0)</f>
        <v>0</v>
      </c>
      <c r="AI228" s="14">
        <f>VLOOKUP($B228,[2]Sheet3!$G:$CZ,20,0)</f>
        <v>0</v>
      </c>
      <c r="AJ228" s="14">
        <f>VLOOKUP($B228,[2]Sheet3!$G:$CZ,21,0)</f>
        <v>0</v>
      </c>
      <c r="AK228" s="14">
        <f>VLOOKUP($B228,[2]Sheet3!$G:$CZ,22,0)</f>
        <v>0</v>
      </c>
      <c r="AL228" s="14">
        <f>VLOOKUP($B228,[2]Sheet3!$G:$CZ,23,0)</f>
        <v>0</v>
      </c>
      <c r="AM228" s="14">
        <f>VLOOKUP($B228,[2]Sheet3!$G:$CZ,24,0)</f>
        <v>0</v>
      </c>
      <c r="AN228" s="14">
        <f>VLOOKUP($B228,[2]Sheet3!$G:$CZ,25,0)</f>
        <v>0</v>
      </c>
      <c r="AO228" s="14">
        <f>VLOOKUP($B228,[2]Sheet3!$G:$CZ,26,0)</f>
        <v>0</v>
      </c>
      <c r="AP228" s="14">
        <f>VLOOKUP($B228,[2]Sheet3!$G:$CZ,27,0)</f>
        <v>0</v>
      </c>
      <c r="AQ228" s="14">
        <f>VLOOKUP($B228,[2]Sheet3!$G:$CZ,28,0)</f>
        <v>0</v>
      </c>
      <c r="AR228" s="14">
        <f>VLOOKUP($B228,[2]Sheet3!$G:$CZ,29,0)</f>
        <v>0</v>
      </c>
      <c r="AS228" s="14">
        <f>VLOOKUP($B228,[2]Sheet3!$G:$CZ,30,0)</f>
        <v>0</v>
      </c>
      <c r="AT228" s="14">
        <f>VLOOKUP($B228,[2]Sheet3!$G:$CZ,31,0)</f>
        <v>0</v>
      </c>
      <c r="AU228" s="14">
        <f>VLOOKUP($B228,[2]Sheet3!$G:$CZ,32,0)</f>
        <v>0</v>
      </c>
      <c r="AV228" s="14">
        <f>VLOOKUP($B228,[2]Sheet3!$G:$CZ,33,0)</f>
        <v>0</v>
      </c>
      <c r="AW228" s="14">
        <f>VLOOKUP($B228,[2]Sheet3!$G:$CZ,34,0)</f>
        <v>0</v>
      </c>
      <c r="AX228" s="14">
        <f>VLOOKUP($B228,[2]Sheet3!$G:$CZ,35,0)</f>
        <v>0</v>
      </c>
      <c r="AY228" s="14">
        <f>VLOOKUP($B228,[2]Sheet3!$G:$CZ,36,0)</f>
        <v>0</v>
      </c>
      <c r="AZ228" s="14">
        <f>VLOOKUP($B228,[2]Sheet3!$G:$CZ,37,0)</f>
        <v>0</v>
      </c>
      <c r="BA228" s="14">
        <f>VLOOKUP($B228,[2]Sheet3!$G:$CZ,38,0)</f>
        <v>0</v>
      </c>
      <c r="BB228" s="14">
        <f>VLOOKUP($B228,[2]Sheet3!$G:$CZ,39,0)</f>
        <v>0</v>
      </c>
      <c r="BC228" s="14">
        <f>VLOOKUP($B228,[2]Sheet3!$G:$CZ,40,0)</f>
        <v>0</v>
      </c>
      <c r="BD228" s="14">
        <f>VLOOKUP($B228,[2]Sheet3!$G:$CZ,41,0)</f>
        <v>0</v>
      </c>
      <c r="BE228" s="14">
        <f>VLOOKUP($B228,[2]Sheet3!$G:$CZ,42,0)</f>
        <v>0</v>
      </c>
      <c r="BF228" s="14">
        <f>VLOOKUP($B228,[2]Sheet3!$G:$CZ,43,0)</f>
        <v>0</v>
      </c>
      <c r="BG228" s="14">
        <f>VLOOKUP($B228,[2]Sheet3!$G:$CZ,44,0)</f>
        <v>0</v>
      </c>
      <c r="BH228" s="14">
        <f>VLOOKUP($B228,[2]Sheet3!$G:$CZ,45,0)</f>
        <v>0</v>
      </c>
      <c r="BI228" s="14">
        <f>VLOOKUP($B228,[2]Sheet3!$G:$CZ,46,0)</f>
        <v>0</v>
      </c>
      <c r="BJ228" s="14">
        <f>VLOOKUP($B228,[2]Sheet3!$G:$CZ,47,0)</f>
        <v>0</v>
      </c>
      <c r="BK228" s="14">
        <f>VLOOKUP($B228,[2]Sheet3!$G:$CZ,48,0)</f>
        <v>0</v>
      </c>
      <c r="BL228" s="14">
        <f>VLOOKUP($B228,[2]Sheet3!$G:$CZ,49,0)</f>
        <v>0</v>
      </c>
      <c r="BM228" s="14">
        <f>VLOOKUP($B228,[2]Sheet3!$G:$CZ,50,0)</f>
        <v>0</v>
      </c>
      <c r="BN228" s="14">
        <f>VLOOKUP($B228,[2]Sheet3!$G:$CZ,51,0)</f>
        <v>0</v>
      </c>
      <c r="BO228" s="14">
        <f>VLOOKUP($B228,[2]Sheet3!$G:$CZ,52,0)</f>
        <v>0</v>
      </c>
      <c r="BP228" s="14">
        <f>VLOOKUP($B228,[2]Sheet3!$G:$CZ,53,0)</f>
        <v>0</v>
      </c>
      <c r="BQ228" s="14">
        <f>VLOOKUP($B228,[2]Sheet3!$G:$CZ,54,0)</f>
        <v>0</v>
      </c>
      <c r="BR228" s="14">
        <f>VLOOKUP($B228,[2]Sheet3!$G:$CZ,55,0)</f>
        <v>0</v>
      </c>
      <c r="BS228" s="14">
        <f>VLOOKUP($B228,[2]Sheet3!$G:$CZ,56,0)</f>
        <v>0</v>
      </c>
      <c r="BT228" s="14">
        <f>VLOOKUP($B228,[2]Sheet3!$G:$CZ,57,0)</f>
        <v>0</v>
      </c>
      <c r="BU228" s="14">
        <f>VLOOKUP($B228,[2]Sheet3!$G:$CZ,58,0)</f>
        <v>0</v>
      </c>
      <c r="BV228" s="14">
        <f>VLOOKUP($B228,[2]Sheet3!$G:$CZ,59,0)</f>
        <v>0</v>
      </c>
      <c r="BW228" s="14">
        <f>VLOOKUP($B228,[2]Sheet3!$G:$CZ,60,0)</f>
        <v>0</v>
      </c>
      <c r="BX228" s="14">
        <f>VLOOKUP($B228,[2]Sheet3!$G:$CZ,61,0)</f>
        <v>0</v>
      </c>
      <c r="BY228" s="14">
        <f>VLOOKUP($B228,[2]Sheet3!$G:$CZ,62,0)</f>
        <v>0</v>
      </c>
      <c r="BZ228" s="14">
        <f>VLOOKUP($B228,[2]Sheet3!$G:$CZ,63,0)</f>
        <v>0</v>
      </c>
      <c r="CA228" s="14">
        <f>VLOOKUP($B228,[2]Sheet3!$G:$CZ,64,0)</f>
        <v>0</v>
      </c>
      <c r="CB228" s="14">
        <f>VLOOKUP($B228,[2]Sheet3!$G:$CZ,65,0)</f>
        <v>0</v>
      </c>
      <c r="CC228" s="14">
        <f>VLOOKUP($B228,[2]Sheet3!$G:$CZ,66,0)</f>
        <v>0</v>
      </c>
      <c r="CD228" s="14">
        <f>VLOOKUP($B228,[2]Sheet3!$G:$CZ,67,0)</f>
        <v>0</v>
      </c>
      <c r="CE228" s="14">
        <f>VLOOKUP($B228,[2]Sheet3!$G:$CZ,68,0)</f>
        <v>0</v>
      </c>
      <c r="CF228" s="14">
        <f>VLOOKUP($B228,[2]Sheet3!$G:$CZ,69,0)</f>
        <v>0</v>
      </c>
      <c r="CG228" s="14">
        <f>VLOOKUP($B228,[2]Sheet3!$G:$CZ,70,0)</f>
        <v>0</v>
      </c>
      <c r="CH228" s="14">
        <f>VLOOKUP($B228,[2]Sheet3!$G:$CZ,71,0)</f>
        <v>0</v>
      </c>
      <c r="CI228" s="14">
        <f>VLOOKUP($B228,[2]Sheet3!$G:$CZ,72,0)</f>
        <v>0</v>
      </c>
      <c r="CJ228" s="14">
        <f>VLOOKUP($B228,[2]Sheet3!$G:$CZ,73,0)</f>
        <v>0</v>
      </c>
      <c r="CK228" s="14">
        <f>VLOOKUP($B228,[2]Sheet3!$G:$CZ,74,0)</f>
        <v>0</v>
      </c>
      <c r="CL228" s="14">
        <f>VLOOKUP($B228,[2]Sheet3!$G:$CZ,75,0)</f>
        <v>0</v>
      </c>
      <c r="CM228" s="14">
        <f>VLOOKUP($B228,[2]Sheet3!$G:$CZ,76,0)</f>
        <v>0</v>
      </c>
      <c r="CN228" s="14">
        <f>VLOOKUP($B228,[2]Sheet3!$G:$CZ,77,0)</f>
        <v>0</v>
      </c>
      <c r="CO228" s="14">
        <f>VLOOKUP($B228,[2]Sheet3!$G:$CZ,78,0)</f>
        <v>0</v>
      </c>
      <c r="CP228" s="14">
        <f>VLOOKUP($B228,[2]Sheet3!$G:$CZ,79,0)</f>
        <v>0</v>
      </c>
      <c r="CQ228" s="14">
        <f>VLOOKUP($B228,[2]Sheet3!$G:$CZ,80,0)</f>
        <v>0</v>
      </c>
      <c r="CR228" s="14">
        <f>VLOOKUP($B228,[2]Sheet3!$G:$CZ,81,0)</f>
        <v>0</v>
      </c>
      <c r="CS228" s="14">
        <f>VLOOKUP($B228,[2]Sheet3!$G:$CZ,82,0)</f>
        <v>0</v>
      </c>
      <c r="CT228" s="14">
        <f>VLOOKUP($B228,[2]Sheet3!$G:$CZ,83,0)</f>
        <v>0</v>
      </c>
      <c r="CU228" s="14">
        <f>VLOOKUP($B228,[2]Sheet3!$G:$CZ,84,0)</f>
        <v>0</v>
      </c>
      <c r="CV228" s="14">
        <f>VLOOKUP($B228,[2]Sheet3!$G:$CZ,85,0)</f>
        <v>0</v>
      </c>
      <c r="CW228" s="14">
        <f>VLOOKUP($B228,[2]Sheet3!$G:$CZ,86,0)</f>
        <v>0</v>
      </c>
      <c r="CX228" s="14">
        <f>VLOOKUP($B228,[2]Sheet3!$G:$CZ,87,0)</f>
        <v>0</v>
      </c>
      <c r="CY228" s="14">
        <f>VLOOKUP($B228,[2]Sheet3!$G:$CZ,88,0)</f>
        <v>0</v>
      </c>
      <c r="CZ228" s="14">
        <f>VLOOKUP($B228,[2]Sheet3!$G:$CZ,89,0)</f>
        <v>0</v>
      </c>
      <c r="DA228" s="14">
        <f>VLOOKUP($B228,[2]Sheet3!$G:$CZ,90,0)</f>
        <v>0</v>
      </c>
      <c r="DB228" s="14">
        <f>VLOOKUP($B228,[2]Sheet3!$G:$CZ,91,0)</f>
        <v>0</v>
      </c>
      <c r="DC228" s="14">
        <f>VLOOKUP($B228,[2]Sheet3!$G:$CZ,92,0)</f>
        <v>0</v>
      </c>
      <c r="DD228" s="14">
        <f>VLOOKUP($B228,[2]Sheet3!$G:$CZ,93,0)</f>
        <v>0</v>
      </c>
      <c r="DE228" s="14">
        <f>VLOOKUP($B228,[2]Sheet3!$G:$CZ,94,0)</f>
        <v>0</v>
      </c>
      <c r="DF228" s="14">
        <f>VLOOKUP($B228,[2]Sheet3!$G:$CZ,95,0)</f>
        <v>0</v>
      </c>
      <c r="DG228" s="14">
        <f>VLOOKUP($B228,[2]Sheet3!$G:$CZ,96,0)</f>
        <v>0</v>
      </c>
      <c r="DH228" s="14">
        <f>VLOOKUP($B228,[2]Sheet3!$G:$CZ,97,0)</f>
        <v>0</v>
      </c>
      <c r="DI228" s="14">
        <f>VLOOKUP($B228,[2]Sheet3!$G:$CZ,98,0)</f>
        <v>0</v>
      </c>
    </row>
    <row r="229" spans="1:113" x14ac:dyDescent="0.3">
      <c r="A229" s="9" t="str">
        <f t="shared" si="9"/>
        <v>N83847</v>
      </c>
      <c r="B229" s="15" t="s">
        <v>1082</v>
      </c>
      <c r="C229" s="15" t="s">
        <v>1083</v>
      </c>
      <c r="F229" s="7" t="s">
        <v>15</v>
      </c>
      <c r="G229" s="12" t="s">
        <v>3724</v>
      </c>
      <c r="H229" s="12" t="str">
        <f>VLOOKUP($B229,[1]Sheet1!$A:$G,5,0)</f>
        <v>anil.sharma@redingtongroup.com</v>
      </c>
      <c r="I229" s="12" t="str">
        <f>VLOOKUP($B229,[1]Sheet1!$A:$G,7,0)</f>
        <v>jitender.chopra@redingtongroup.com</v>
      </c>
      <c r="J229" s="12" t="s">
        <v>82</v>
      </c>
      <c r="K229" s="7"/>
      <c r="L229" s="7"/>
      <c r="M229" s="8"/>
      <c r="N229" s="7" t="str">
        <f t="shared" si="10"/>
        <v>anil.sharma@redingtongroup.com; jitender.chopra@redingtongroup.com; nilesh.phirke@redingtongroup.com;christopher.joseph@redingtongroup.com</v>
      </c>
      <c r="O229" s="7" t="str">
        <f t="shared" si="11"/>
        <v>N83847</v>
      </c>
      <c r="P229" s="8" t="s">
        <v>5215</v>
      </c>
      <c r="Q229" s="14">
        <f>VLOOKUP($B229,[2]Sheet3!$G:$CZ,2,0)</f>
        <v>2400301384</v>
      </c>
      <c r="R229" s="14">
        <f>VLOOKUP($B229,[2]Sheet3!$G:$CZ,3,0)</f>
        <v>2400300439</v>
      </c>
      <c r="S229" s="14">
        <f>VLOOKUP($B229,[2]Sheet3!$G:$CZ,4,0)</f>
        <v>2400299767</v>
      </c>
      <c r="T229" s="14">
        <f>VLOOKUP($B229,[2]Sheet3!$G:$CZ,5,0)</f>
        <v>2400301403</v>
      </c>
      <c r="U229" s="14">
        <f>VLOOKUP($B229,[2]Sheet3!$G:$CZ,6,0)</f>
        <v>0</v>
      </c>
      <c r="V229" s="14">
        <f>VLOOKUP($B229,[2]Sheet3!$G:$CZ,7,0)</f>
        <v>0</v>
      </c>
      <c r="W229" s="14">
        <f>VLOOKUP($B229,[2]Sheet3!$G:$CZ,8,0)</f>
        <v>0</v>
      </c>
      <c r="X229" s="14">
        <f>VLOOKUP($B229,[2]Sheet3!$G:$CZ,9,0)</f>
        <v>0</v>
      </c>
      <c r="Y229" s="14">
        <f>VLOOKUP($B229,[2]Sheet3!$G:$CZ,10,0)</f>
        <v>0</v>
      </c>
      <c r="Z229" s="14">
        <f>VLOOKUP($B229,[2]Sheet3!$G:$CZ,11,0)</f>
        <v>0</v>
      </c>
      <c r="AA229" s="14">
        <f>VLOOKUP($B229,[2]Sheet3!$G:$CZ,12,0)</f>
        <v>0</v>
      </c>
      <c r="AB229" s="14">
        <f>VLOOKUP($B229,[2]Sheet3!$G:$CZ,13,0)</f>
        <v>0</v>
      </c>
      <c r="AC229" s="14">
        <f>VLOOKUP($B229,[2]Sheet3!$G:$CZ,14,0)</f>
        <v>0</v>
      </c>
      <c r="AD229" s="14">
        <f>VLOOKUP($B229,[2]Sheet3!$G:$CZ,15,0)</f>
        <v>0</v>
      </c>
      <c r="AE229" s="14">
        <f>VLOOKUP($B229,[2]Sheet3!$G:$CZ,16,0)</f>
        <v>0</v>
      </c>
      <c r="AF229" s="14">
        <f>VLOOKUP($B229,[2]Sheet3!$G:$CZ,17,0)</f>
        <v>0</v>
      </c>
      <c r="AG229" s="14">
        <f>VLOOKUP($B229,[2]Sheet3!$G:$CZ,18,0)</f>
        <v>0</v>
      </c>
      <c r="AH229" s="14">
        <f>VLOOKUP($B229,[2]Sheet3!$G:$CZ,19,0)</f>
        <v>0</v>
      </c>
      <c r="AI229" s="14">
        <f>VLOOKUP($B229,[2]Sheet3!$G:$CZ,20,0)</f>
        <v>0</v>
      </c>
      <c r="AJ229" s="14">
        <f>VLOOKUP($B229,[2]Sheet3!$G:$CZ,21,0)</f>
        <v>0</v>
      </c>
      <c r="AK229" s="14">
        <f>VLOOKUP($B229,[2]Sheet3!$G:$CZ,22,0)</f>
        <v>0</v>
      </c>
      <c r="AL229" s="14">
        <f>VLOOKUP($B229,[2]Sheet3!$G:$CZ,23,0)</f>
        <v>0</v>
      </c>
      <c r="AM229" s="14">
        <f>VLOOKUP($B229,[2]Sheet3!$G:$CZ,24,0)</f>
        <v>0</v>
      </c>
      <c r="AN229" s="14">
        <f>VLOOKUP($B229,[2]Sheet3!$G:$CZ,25,0)</f>
        <v>0</v>
      </c>
      <c r="AO229" s="14">
        <f>VLOOKUP($B229,[2]Sheet3!$G:$CZ,26,0)</f>
        <v>0</v>
      </c>
      <c r="AP229" s="14">
        <f>VLOOKUP($B229,[2]Sheet3!$G:$CZ,27,0)</f>
        <v>0</v>
      </c>
      <c r="AQ229" s="14">
        <f>VLOOKUP($B229,[2]Sheet3!$G:$CZ,28,0)</f>
        <v>0</v>
      </c>
      <c r="AR229" s="14">
        <f>VLOOKUP($B229,[2]Sheet3!$G:$CZ,29,0)</f>
        <v>0</v>
      </c>
      <c r="AS229" s="14">
        <f>VLOOKUP($B229,[2]Sheet3!$G:$CZ,30,0)</f>
        <v>0</v>
      </c>
      <c r="AT229" s="14">
        <f>VLOOKUP($B229,[2]Sheet3!$G:$CZ,31,0)</f>
        <v>0</v>
      </c>
      <c r="AU229" s="14">
        <f>VLOOKUP($B229,[2]Sheet3!$G:$CZ,32,0)</f>
        <v>0</v>
      </c>
      <c r="AV229" s="14">
        <f>VLOOKUP($B229,[2]Sheet3!$G:$CZ,33,0)</f>
        <v>0</v>
      </c>
      <c r="AW229" s="14">
        <f>VLOOKUP($B229,[2]Sheet3!$G:$CZ,34,0)</f>
        <v>0</v>
      </c>
      <c r="AX229" s="14">
        <f>VLOOKUP($B229,[2]Sheet3!$G:$CZ,35,0)</f>
        <v>0</v>
      </c>
      <c r="AY229" s="14">
        <f>VLOOKUP($B229,[2]Sheet3!$G:$CZ,36,0)</f>
        <v>0</v>
      </c>
      <c r="AZ229" s="14">
        <f>VLOOKUP($B229,[2]Sheet3!$G:$CZ,37,0)</f>
        <v>0</v>
      </c>
      <c r="BA229" s="14">
        <f>VLOOKUP($B229,[2]Sheet3!$G:$CZ,38,0)</f>
        <v>0</v>
      </c>
      <c r="BB229" s="14">
        <f>VLOOKUP($B229,[2]Sheet3!$G:$CZ,39,0)</f>
        <v>0</v>
      </c>
      <c r="BC229" s="14">
        <f>VLOOKUP($B229,[2]Sheet3!$G:$CZ,40,0)</f>
        <v>0</v>
      </c>
      <c r="BD229" s="14">
        <f>VLOOKUP($B229,[2]Sheet3!$G:$CZ,41,0)</f>
        <v>0</v>
      </c>
      <c r="BE229" s="14">
        <f>VLOOKUP($B229,[2]Sheet3!$G:$CZ,42,0)</f>
        <v>0</v>
      </c>
      <c r="BF229" s="14">
        <f>VLOOKUP($B229,[2]Sheet3!$G:$CZ,43,0)</f>
        <v>0</v>
      </c>
      <c r="BG229" s="14">
        <f>VLOOKUP($B229,[2]Sheet3!$G:$CZ,44,0)</f>
        <v>0</v>
      </c>
      <c r="BH229" s="14">
        <f>VLOOKUP($B229,[2]Sheet3!$G:$CZ,45,0)</f>
        <v>0</v>
      </c>
      <c r="BI229" s="14">
        <f>VLOOKUP($B229,[2]Sheet3!$G:$CZ,46,0)</f>
        <v>0</v>
      </c>
      <c r="BJ229" s="14">
        <f>VLOOKUP($B229,[2]Sheet3!$G:$CZ,47,0)</f>
        <v>0</v>
      </c>
      <c r="BK229" s="14">
        <f>VLOOKUP($B229,[2]Sheet3!$G:$CZ,48,0)</f>
        <v>0</v>
      </c>
      <c r="BL229" s="14">
        <f>VLOOKUP($B229,[2]Sheet3!$G:$CZ,49,0)</f>
        <v>0</v>
      </c>
      <c r="BM229" s="14">
        <f>VLOOKUP($B229,[2]Sheet3!$G:$CZ,50,0)</f>
        <v>0</v>
      </c>
      <c r="BN229" s="14">
        <f>VLOOKUP($B229,[2]Sheet3!$G:$CZ,51,0)</f>
        <v>0</v>
      </c>
      <c r="BO229" s="14">
        <f>VLOOKUP($B229,[2]Sheet3!$G:$CZ,52,0)</f>
        <v>0</v>
      </c>
      <c r="BP229" s="14">
        <f>VLOOKUP($B229,[2]Sheet3!$G:$CZ,53,0)</f>
        <v>0</v>
      </c>
      <c r="BQ229" s="14">
        <f>VLOOKUP($B229,[2]Sheet3!$G:$CZ,54,0)</f>
        <v>0</v>
      </c>
      <c r="BR229" s="14">
        <f>VLOOKUP($B229,[2]Sheet3!$G:$CZ,55,0)</f>
        <v>0</v>
      </c>
      <c r="BS229" s="14">
        <f>VLOOKUP($B229,[2]Sheet3!$G:$CZ,56,0)</f>
        <v>0</v>
      </c>
      <c r="BT229" s="14">
        <f>VLOOKUP($B229,[2]Sheet3!$G:$CZ,57,0)</f>
        <v>0</v>
      </c>
      <c r="BU229" s="14">
        <f>VLOOKUP($B229,[2]Sheet3!$G:$CZ,58,0)</f>
        <v>0</v>
      </c>
      <c r="BV229" s="14">
        <f>VLOOKUP($B229,[2]Sheet3!$G:$CZ,59,0)</f>
        <v>0</v>
      </c>
      <c r="BW229" s="14">
        <f>VLOOKUP($B229,[2]Sheet3!$G:$CZ,60,0)</f>
        <v>0</v>
      </c>
      <c r="BX229" s="14">
        <f>VLOOKUP($B229,[2]Sheet3!$G:$CZ,61,0)</f>
        <v>0</v>
      </c>
      <c r="BY229" s="14">
        <f>VLOOKUP($B229,[2]Sheet3!$G:$CZ,62,0)</f>
        <v>0</v>
      </c>
      <c r="BZ229" s="14">
        <f>VLOOKUP($B229,[2]Sheet3!$G:$CZ,63,0)</f>
        <v>0</v>
      </c>
      <c r="CA229" s="14">
        <f>VLOOKUP($B229,[2]Sheet3!$G:$CZ,64,0)</f>
        <v>0</v>
      </c>
      <c r="CB229" s="14">
        <f>VLOOKUP($B229,[2]Sheet3!$G:$CZ,65,0)</f>
        <v>0</v>
      </c>
      <c r="CC229" s="14">
        <f>VLOOKUP($B229,[2]Sheet3!$G:$CZ,66,0)</f>
        <v>0</v>
      </c>
      <c r="CD229" s="14">
        <f>VLOOKUP($B229,[2]Sheet3!$G:$CZ,67,0)</f>
        <v>0</v>
      </c>
      <c r="CE229" s="14">
        <f>VLOOKUP($B229,[2]Sheet3!$G:$CZ,68,0)</f>
        <v>0</v>
      </c>
      <c r="CF229" s="14">
        <f>VLOOKUP($B229,[2]Sheet3!$G:$CZ,69,0)</f>
        <v>0</v>
      </c>
      <c r="CG229" s="14">
        <f>VLOOKUP($B229,[2]Sheet3!$G:$CZ,70,0)</f>
        <v>0</v>
      </c>
      <c r="CH229" s="14">
        <f>VLOOKUP($B229,[2]Sheet3!$G:$CZ,71,0)</f>
        <v>0</v>
      </c>
      <c r="CI229" s="14">
        <f>VLOOKUP($B229,[2]Sheet3!$G:$CZ,72,0)</f>
        <v>0</v>
      </c>
      <c r="CJ229" s="14">
        <f>VLOOKUP($B229,[2]Sheet3!$G:$CZ,73,0)</f>
        <v>0</v>
      </c>
      <c r="CK229" s="14">
        <f>VLOOKUP($B229,[2]Sheet3!$G:$CZ,74,0)</f>
        <v>0</v>
      </c>
      <c r="CL229" s="14">
        <f>VLOOKUP($B229,[2]Sheet3!$G:$CZ,75,0)</f>
        <v>0</v>
      </c>
      <c r="CM229" s="14">
        <f>VLOOKUP($B229,[2]Sheet3!$G:$CZ,76,0)</f>
        <v>0</v>
      </c>
      <c r="CN229" s="14">
        <f>VLOOKUP($B229,[2]Sheet3!$G:$CZ,77,0)</f>
        <v>0</v>
      </c>
      <c r="CO229" s="14">
        <f>VLOOKUP($B229,[2]Sheet3!$G:$CZ,78,0)</f>
        <v>0</v>
      </c>
      <c r="CP229" s="14">
        <f>VLOOKUP($B229,[2]Sheet3!$G:$CZ,79,0)</f>
        <v>0</v>
      </c>
      <c r="CQ229" s="14">
        <f>VLOOKUP($B229,[2]Sheet3!$G:$CZ,80,0)</f>
        <v>0</v>
      </c>
      <c r="CR229" s="14">
        <f>VLOOKUP($B229,[2]Sheet3!$G:$CZ,81,0)</f>
        <v>0</v>
      </c>
      <c r="CS229" s="14">
        <f>VLOOKUP($B229,[2]Sheet3!$G:$CZ,82,0)</f>
        <v>0</v>
      </c>
      <c r="CT229" s="14">
        <f>VLOOKUP($B229,[2]Sheet3!$G:$CZ,83,0)</f>
        <v>0</v>
      </c>
      <c r="CU229" s="14">
        <f>VLOOKUP($B229,[2]Sheet3!$G:$CZ,84,0)</f>
        <v>0</v>
      </c>
      <c r="CV229" s="14">
        <f>VLOOKUP($B229,[2]Sheet3!$G:$CZ,85,0)</f>
        <v>0</v>
      </c>
      <c r="CW229" s="14">
        <f>VLOOKUP($B229,[2]Sheet3!$G:$CZ,86,0)</f>
        <v>0</v>
      </c>
      <c r="CX229" s="14">
        <f>VLOOKUP($B229,[2]Sheet3!$G:$CZ,87,0)</f>
        <v>0</v>
      </c>
      <c r="CY229" s="14">
        <f>VLOOKUP($B229,[2]Sheet3!$G:$CZ,88,0)</f>
        <v>0</v>
      </c>
      <c r="CZ229" s="14">
        <f>VLOOKUP($B229,[2]Sheet3!$G:$CZ,89,0)</f>
        <v>0</v>
      </c>
      <c r="DA229" s="14">
        <f>VLOOKUP($B229,[2]Sheet3!$G:$CZ,90,0)</f>
        <v>0</v>
      </c>
      <c r="DB229" s="14">
        <f>VLOOKUP($B229,[2]Sheet3!$G:$CZ,91,0)</f>
        <v>0</v>
      </c>
      <c r="DC229" s="14">
        <f>VLOOKUP($B229,[2]Sheet3!$G:$CZ,92,0)</f>
        <v>0</v>
      </c>
      <c r="DD229" s="14">
        <f>VLOOKUP($B229,[2]Sheet3!$G:$CZ,93,0)</f>
        <v>0</v>
      </c>
      <c r="DE229" s="14">
        <f>VLOOKUP($B229,[2]Sheet3!$G:$CZ,94,0)</f>
        <v>0</v>
      </c>
      <c r="DF229" s="14">
        <f>VLOOKUP($B229,[2]Sheet3!$G:$CZ,95,0)</f>
        <v>0</v>
      </c>
      <c r="DG229" s="14">
        <f>VLOOKUP($B229,[2]Sheet3!$G:$CZ,96,0)</f>
        <v>0</v>
      </c>
      <c r="DH229" s="14">
        <f>VLOOKUP($B229,[2]Sheet3!$G:$CZ,97,0)</f>
        <v>0</v>
      </c>
      <c r="DI229" s="14">
        <f>VLOOKUP($B229,[2]Sheet3!$G:$CZ,98,0)</f>
        <v>0</v>
      </c>
    </row>
    <row r="230" spans="1:113" x14ac:dyDescent="0.3">
      <c r="A230" s="9" t="str">
        <f t="shared" si="9"/>
        <v>SCR007</v>
      </c>
      <c r="B230" s="15" t="s">
        <v>1084</v>
      </c>
      <c r="C230" s="15" t="s">
        <v>1085</v>
      </c>
      <c r="F230" s="7" t="s">
        <v>15</v>
      </c>
      <c r="G230" s="12" t="s">
        <v>3725</v>
      </c>
      <c r="H230" s="12" t="str">
        <f>VLOOKUP($B230,[1]Sheet1!$A:$G,5,0)</f>
        <v>suresh.skg@redingtongroup.com</v>
      </c>
      <c r="I230" s="12" t="str">
        <f>VLOOKUP($B230,[1]Sheet1!$A:$G,7,0)</f>
        <v>yogesh.ganesh@redingtongroup.com</v>
      </c>
      <c r="J230" s="12" t="s">
        <v>82</v>
      </c>
      <c r="K230" s="7"/>
      <c r="L230" s="7"/>
      <c r="M230" s="8"/>
      <c r="N230" s="7" t="str">
        <f t="shared" si="10"/>
        <v>suresh.skg@redingtongroup.com; yogesh.ganesh@redingtongroup.com; nilesh.phirke@redingtongroup.com;christopher.joseph@redingtongroup.com</v>
      </c>
      <c r="O230" s="7" t="str">
        <f t="shared" si="11"/>
        <v>SCR007</v>
      </c>
      <c r="P230" s="8" t="s">
        <v>5215</v>
      </c>
      <c r="Q230" s="14">
        <f>VLOOKUP($B230,[2]Sheet3!$G:$CZ,2,0)</f>
        <v>2400306343</v>
      </c>
      <c r="R230" s="14">
        <f>VLOOKUP($B230,[2]Sheet3!$G:$CZ,3,0)</f>
        <v>2400306342</v>
      </c>
      <c r="S230" s="14">
        <f>VLOOKUP($B230,[2]Sheet3!$G:$CZ,4,0)</f>
        <v>2400303196</v>
      </c>
      <c r="T230" s="14">
        <f>VLOOKUP($B230,[2]Sheet3!$G:$CZ,5,0)</f>
        <v>0</v>
      </c>
      <c r="U230" s="14">
        <f>VLOOKUP($B230,[2]Sheet3!$G:$CZ,6,0)</f>
        <v>0</v>
      </c>
      <c r="V230" s="14">
        <f>VLOOKUP($B230,[2]Sheet3!$G:$CZ,7,0)</f>
        <v>0</v>
      </c>
      <c r="W230" s="14">
        <f>VLOOKUP($B230,[2]Sheet3!$G:$CZ,8,0)</f>
        <v>0</v>
      </c>
      <c r="X230" s="14">
        <f>VLOOKUP($B230,[2]Sheet3!$G:$CZ,9,0)</f>
        <v>0</v>
      </c>
      <c r="Y230" s="14">
        <f>VLOOKUP($B230,[2]Sheet3!$G:$CZ,10,0)</f>
        <v>0</v>
      </c>
      <c r="Z230" s="14">
        <f>VLOOKUP($B230,[2]Sheet3!$G:$CZ,11,0)</f>
        <v>0</v>
      </c>
      <c r="AA230" s="14">
        <f>VLOOKUP($B230,[2]Sheet3!$G:$CZ,12,0)</f>
        <v>0</v>
      </c>
      <c r="AB230" s="14">
        <f>VLOOKUP($B230,[2]Sheet3!$G:$CZ,13,0)</f>
        <v>0</v>
      </c>
      <c r="AC230" s="14">
        <f>VLOOKUP($B230,[2]Sheet3!$G:$CZ,14,0)</f>
        <v>0</v>
      </c>
      <c r="AD230" s="14">
        <f>VLOOKUP($B230,[2]Sheet3!$G:$CZ,15,0)</f>
        <v>0</v>
      </c>
      <c r="AE230" s="14">
        <f>VLOOKUP($B230,[2]Sheet3!$G:$CZ,16,0)</f>
        <v>0</v>
      </c>
      <c r="AF230" s="14">
        <f>VLOOKUP($B230,[2]Sheet3!$G:$CZ,17,0)</f>
        <v>0</v>
      </c>
      <c r="AG230" s="14">
        <f>VLOOKUP($B230,[2]Sheet3!$G:$CZ,18,0)</f>
        <v>0</v>
      </c>
      <c r="AH230" s="14">
        <f>VLOOKUP($B230,[2]Sheet3!$G:$CZ,19,0)</f>
        <v>0</v>
      </c>
      <c r="AI230" s="14">
        <f>VLOOKUP($B230,[2]Sheet3!$G:$CZ,20,0)</f>
        <v>0</v>
      </c>
      <c r="AJ230" s="14">
        <f>VLOOKUP($B230,[2]Sheet3!$G:$CZ,21,0)</f>
        <v>0</v>
      </c>
      <c r="AK230" s="14">
        <f>VLOOKUP($B230,[2]Sheet3!$G:$CZ,22,0)</f>
        <v>0</v>
      </c>
      <c r="AL230" s="14">
        <f>VLOOKUP($B230,[2]Sheet3!$G:$CZ,23,0)</f>
        <v>0</v>
      </c>
      <c r="AM230" s="14">
        <f>VLOOKUP($B230,[2]Sheet3!$G:$CZ,24,0)</f>
        <v>0</v>
      </c>
      <c r="AN230" s="14">
        <f>VLOOKUP($B230,[2]Sheet3!$G:$CZ,25,0)</f>
        <v>0</v>
      </c>
      <c r="AO230" s="14">
        <f>VLOOKUP($B230,[2]Sheet3!$G:$CZ,26,0)</f>
        <v>0</v>
      </c>
      <c r="AP230" s="14">
        <f>VLOOKUP($B230,[2]Sheet3!$G:$CZ,27,0)</f>
        <v>0</v>
      </c>
      <c r="AQ230" s="14">
        <f>VLOOKUP($B230,[2]Sheet3!$G:$CZ,28,0)</f>
        <v>0</v>
      </c>
      <c r="AR230" s="14">
        <f>VLOOKUP($B230,[2]Sheet3!$G:$CZ,29,0)</f>
        <v>0</v>
      </c>
      <c r="AS230" s="14">
        <f>VLOOKUP($B230,[2]Sheet3!$G:$CZ,30,0)</f>
        <v>0</v>
      </c>
      <c r="AT230" s="14">
        <f>VLOOKUP($B230,[2]Sheet3!$G:$CZ,31,0)</f>
        <v>0</v>
      </c>
      <c r="AU230" s="14">
        <f>VLOOKUP($B230,[2]Sheet3!$G:$CZ,32,0)</f>
        <v>0</v>
      </c>
      <c r="AV230" s="14">
        <f>VLOOKUP($B230,[2]Sheet3!$G:$CZ,33,0)</f>
        <v>0</v>
      </c>
      <c r="AW230" s="14">
        <f>VLOOKUP($B230,[2]Sheet3!$G:$CZ,34,0)</f>
        <v>0</v>
      </c>
      <c r="AX230" s="14">
        <f>VLOOKUP($B230,[2]Sheet3!$G:$CZ,35,0)</f>
        <v>0</v>
      </c>
      <c r="AY230" s="14">
        <f>VLOOKUP($B230,[2]Sheet3!$G:$CZ,36,0)</f>
        <v>0</v>
      </c>
      <c r="AZ230" s="14">
        <f>VLOOKUP($B230,[2]Sheet3!$G:$CZ,37,0)</f>
        <v>0</v>
      </c>
      <c r="BA230" s="14">
        <f>VLOOKUP($B230,[2]Sheet3!$G:$CZ,38,0)</f>
        <v>0</v>
      </c>
      <c r="BB230" s="14">
        <f>VLOOKUP($B230,[2]Sheet3!$G:$CZ,39,0)</f>
        <v>0</v>
      </c>
      <c r="BC230" s="14">
        <f>VLOOKUP($B230,[2]Sheet3!$G:$CZ,40,0)</f>
        <v>0</v>
      </c>
      <c r="BD230" s="14">
        <f>VLOOKUP($B230,[2]Sheet3!$G:$CZ,41,0)</f>
        <v>0</v>
      </c>
      <c r="BE230" s="14">
        <f>VLOOKUP($B230,[2]Sheet3!$G:$CZ,42,0)</f>
        <v>0</v>
      </c>
      <c r="BF230" s="14">
        <f>VLOOKUP($B230,[2]Sheet3!$G:$CZ,43,0)</f>
        <v>0</v>
      </c>
      <c r="BG230" s="14">
        <f>VLOOKUP($B230,[2]Sheet3!$G:$CZ,44,0)</f>
        <v>0</v>
      </c>
      <c r="BH230" s="14">
        <f>VLOOKUP($B230,[2]Sheet3!$G:$CZ,45,0)</f>
        <v>0</v>
      </c>
      <c r="BI230" s="14">
        <f>VLOOKUP($B230,[2]Sheet3!$G:$CZ,46,0)</f>
        <v>0</v>
      </c>
      <c r="BJ230" s="14">
        <f>VLOOKUP($B230,[2]Sheet3!$G:$CZ,47,0)</f>
        <v>0</v>
      </c>
      <c r="BK230" s="14">
        <f>VLOOKUP($B230,[2]Sheet3!$G:$CZ,48,0)</f>
        <v>0</v>
      </c>
      <c r="BL230" s="14">
        <f>VLOOKUP($B230,[2]Sheet3!$G:$CZ,49,0)</f>
        <v>0</v>
      </c>
      <c r="BM230" s="14">
        <f>VLOOKUP($B230,[2]Sheet3!$G:$CZ,50,0)</f>
        <v>0</v>
      </c>
      <c r="BN230" s="14">
        <f>VLOOKUP($B230,[2]Sheet3!$G:$CZ,51,0)</f>
        <v>0</v>
      </c>
      <c r="BO230" s="14">
        <f>VLOOKUP($B230,[2]Sheet3!$G:$CZ,52,0)</f>
        <v>0</v>
      </c>
      <c r="BP230" s="14">
        <f>VLOOKUP($B230,[2]Sheet3!$G:$CZ,53,0)</f>
        <v>0</v>
      </c>
      <c r="BQ230" s="14">
        <f>VLOOKUP($B230,[2]Sheet3!$G:$CZ,54,0)</f>
        <v>0</v>
      </c>
      <c r="BR230" s="14">
        <f>VLOOKUP($B230,[2]Sheet3!$G:$CZ,55,0)</f>
        <v>0</v>
      </c>
      <c r="BS230" s="14">
        <f>VLOOKUP($B230,[2]Sheet3!$G:$CZ,56,0)</f>
        <v>0</v>
      </c>
      <c r="BT230" s="14">
        <f>VLOOKUP($B230,[2]Sheet3!$G:$CZ,57,0)</f>
        <v>0</v>
      </c>
      <c r="BU230" s="14">
        <f>VLOOKUP($B230,[2]Sheet3!$G:$CZ,58,0)</f>
        <v>0</v>
      </c>
      <c r="BV230" s="14">
        <f>VLOOKUP($B230,[2]Sheet3!$G:$CZ,59,0)</f>
        <v>0</v>
      </c>
      <c r="BW230" s="14">
        <f>VLOOKUP($B230,[2]Sheet3!$G:$CZ,60,0)</f>
        <v>0</v>
      </c>
      <c r="BX230" s="14">
        <f>VLOOKUP($B230,[2]Sheet3!$G:$CZ,61,0)</f>
        <v>0</v>
      </c>
      <c r="BY230" s="14">
        <f>VLOOKUP($B230,[2]Sheet3!$G:$CZ,62,0)</f>
        <v>0</v>
      </c>
      <c r="BZ230" s="14">
        <f>VLOOKUP($B230,[2]Sheet3!$G:$CZ,63,0)</f>
        <v>0</v>
      </c>
      <c r="CA230" s="14">
        <f>VLOOKUP($B230,[2]Sheet3!$G:$CZ,64,0)</f>
        <v>0</v>
      </c>
      <c r="CB230" s="14">
        <f>VLOOKUP($B230,[2]Sheet3!$G:$CZ,65,0)</f>
        <v>0</v>
      </c>
      <c r="CC230" s="14">
        <f>VLOOKUP($B230,[2]Sheet3!$G:$CZ,66,0)</f>
        <v>0</v>
      </c>
      <c r="CD230" s="14">
        <f>VLOOKUP($B230,[2]Sheet3!$G:$CZ,67,0)</f>
        <v>0</v>
      </c>
      <c r="CE230" s="14">
        <f>VLOOKUP($B230,[2]Sheet3!$G:$CZ,68,0)</f>
        <v>0</v>
      </c>
      <c r="CF230" s="14">
        <f>VLOOKUP($B230,[2]Sheet3!$G:$CZ,69,0)</f>
        <v>0</v>
      </c>
      <c r="CG230" s="14">
        <f>VLOOKUP($B230,[2]Sheet3!$G:$CZ,70,0)</f>
        <v>0</v>
      </c>
      <c r="CH230" s="14">
        <f>VLOOKUP($B230,[2]Sheet3!$G:$CZ,71,0)</f>
        <v>0</v>
      </c>
      <c r="CI230" s="14">
        <f>VLOOKUP($B230,[2]Sheet3!$G:$CZ,72,0)</f>
        <v>0</v>
      </c>
      <c r="CJ230" s="14">
        <f>VLOOKUP($B230,[2]Sheet3!$G:$CZ,73,0)</f>
        <v>0</v>
      </c>
      <c r="CK230" s="14">
        <f>VLOOKUP($B230,[2]Sheet3!$G:$CZ,74,0)</f>
        <v>0</v>
      </c>
      <c r="CL230" s="14">
        <f>VLOOKUP($B230,[2]Sheet3!$G:$CZ,75,0)</f>
        <v>0</v>
      </c>
      <c r="CM230" s="14">
        <f>VLOOKUP($B230,[2]Sheet3!$G:$CZ,76,0)</f>
        <v>0</v>
      </c>
      <c r="CN230" s="14">
        <f>VLOOKUP($B230,[2]Sheet3!$G:$CZ,77,0)</f>
        <v>0</v>
      </c>
      <c r="CO230" s="14">
        <f>VLOOKUP($B230,[2]Sheet3!$G:$CZ,78,0)</f>
        <v>0</v>
      </c>
      <c r="CP230" s="14">
        <f>VLOOKUP($B230,[2]Sheet3!$G:$CZ,79,0)</f>
        <v>0</v>
      </c>
      <c r="CQ230" s="14">
        <f>VLOOKUP($B230,[2]Sheet3!$G:$CZ,80,0)</f>
        <v>0</v>
      </c>
      <c r="CR230" s="14">
        <f>VLOOKUP($B230,[2]Sheet3!$G:$CZ,81,0)</f>
        <v>0</v>
      </c>
      <c r="CS230" s="14">
        <f>VLOOKUP($B230,[2]Sheet3!$G:$CZ,82,0)</f>
        <v>0</v>
      </c>
      <c r="CT230" s="14">
        <f>VLOOKUP($B230,[2]Sheet3!$G:$CZ,83,0)</f>
        <v>0</v>
      </c>
      <c r="CU230" s="14">
        <f>VLOOKUP($B230,[2]Sheet3!$G:$CZ,84,0)</f>
        <v>0</v>
      </c>
      <c r="CV230" s="14">
        <f>VLOOKUP($B230,[2]Sheet3!$G:$CZ,85,0)</f>
        <v>0</v>
      </c>
      <c r="CW230" s="14">
        <f>VLOOKUP($B230,[2]Sheet3!$G:$CZ,86,0)</f>
        <v>0</v>
      </c>
      <c r="CX230" s="14">
        <f>VLOOKUP($B230,[2]Sheet3!$G:$CZ,87,0)</f>
        <v>0</v>
      </c>
      <c r="CY230" s="14">
        <f>VLOOKUP($B230,[2]Sheet3!$G:$CZ,88,0)</f>
        <v>0</v>
      </c>
      <c r="CZ230" s="14">
        <f>VLOOKUP($B230,[2]Sheet3!$G:$CZ,89,0)</f>
        <v>0</v>
      </c>
      <c r="DA230" s="14">
        <f>VLOOKUP($B230,[2]Sheet3!$G:$CZ,90,0)</f>
        <v>0</v>
      </c>
      <c r="DB230" s="14">
        <f>VLOOKUP($B230,[2]Sheet3!$G:$CZ,91,0)</f>
        <v>0</v>
      </c>
      <c r="DC230" s="14">
        <f>VLOOKUP($B230,[2]Sheet3!$G:$CZ,92,0)</f>
        <v>0</v>
      </c>
      <c r="DD230" s="14">
        <f>VLOOKUP($B230,[2]Sheet3!$G:$CZ,93,0)</f>
        <v>0</v>
      </c>
      <c r="DE230" s="14">
        <f>VLOOKUP($B230,[2]Sheet3!$G:$CZ,94,0)</f>
        <v>0</v>
      </c>
      <c r="DF230" s="14">
        <f>VLOOKUP($B230,[2]Sheet3!$G:$CZ,95,0)</f>
        <v>0</v>
      </c>
      <c r="DG230" s="14">
        <f>VLOOKUP($B230,[2]Sheet3!$G:$CZ,96,0)</f>
        <v>0</v>
      </c>
      <c r="DH230" s="14">
        <f>VLOOKUP($B230,[2]Sheet3!$G:$CZ,97,0)</f>
        <v>0</v>
      </c>
      <c r="DI230" s="14">
        <f>VLOOKUP($B230,[2]Sheet3!$G:$CZ,98,0)</f>
        <v>0</v>
      </c>
    </row>
    <row r="231" spans="1:113" x14ac:dyDescent="0.3">
      <c r="A231" s="9" t="str">
        <f t="shared" si="9"/>
        <v>N43711</v>
      </c>
      <c r="B231" s="15" t="s">
        <v>1086</v>
      </c>
      <c r="C231" s="15" t="s">
        <v>1087</v>
      </c>
      <c r="F231" s="7" t="s">
        <v>15</v>
      </c>
      <c r="G231" s="12" t="s">
        <v>3726</v>
      </c>
      <c r="H231" s="12" t="str">
        <f>VLOOKUP($B231,[1]Sheet1!$A:$G,5,0)</f>
        <v>harsh.ahuja@redingtongroup.com</v>
      </c>
      <c r="I231" s="12" t="str">
        <f>VLOOKUP($B231,[1]Sheet1!$A:$G,7,0)</f>
        <v>sidharth.eknath@redingtongroup.com</v>
      </c>
      <c r="J231" s="12" t="s">
        <v>82</v>
      </c>
      <c r="K231" s="7"/>
      <c r="L231" s="7"/>
      <c r="M231" s="8"/>
      <c r="N231" s="7" t="str">
        <f t="shared" si="10"/>
        <v>harsh.ahuja@redingtongroup.com; sidharth.eknath@redingtongroup.com; nilesh.phirke@redingtongroup.com;christopher.joseph@redingtongroup.com</v>
      </c>
      <c r="O231" s="7" t="str">
        <f t="shared" si="11"/>
        <v>N43711</v>
      </c>
      <c r="P231" s="8" t="s">
        <v>5215</v>
      </c>
      <c r="Q231" s="14">
        <f>VLOOKUP($B231,[2]Sheet3!$G:$CZ,2,0)</f>
        <v>2400308742</v>
      </c>
      <c r="R231" s="14">
        <f>VLOOKUP($B231,[2]Sheet3!$G:$CZ,3,0)</f>
        <v>2400303369</v>
      </c>
      <c r="S231" s="14">
        <f>VLOOKUP($B231,[2]Sheet3!$G:$CZ,4,0)</f>
        <v>2400302022</v>
      </c>
      <c r="T231" s="14">
        <f>VLOOKUP($B231,[2]Sheet3!$G:$CZ,5,0)</f>
        <v>2400300011</v>
      </c>
      <c r="U231" s="14">
        <f>VLOOKUP($B231,[2]Sheet3!$G:$CZ,6,0)</f>
        <v>2400302028</v>
      </c>
      <c r="V231" s="14">
        <f>VLOOKUP($B231,[2]Sheet3!$G:$CZ,7,0)</f>
        <v>0</v>
      </c>
      <c r="W231" s="14">
        <f>VLOOKUP($B231,[2]Sheet3!$G:$CZ,8,0)</f>
        <v>0</v>
      </c>
      <c r="X231" s="14">
        <f>VLOOKUP($B231,[2]Sheet3!$G:$CZ,9,0)</f>
        <v>0</v>
      </c>
      <c r="Y231" s="14">
        <f>VLOOKUP($B231,[2]Sheet3!$G:$CZ,10,0)</f>
        <v>0</v>
      </c>
      <c r="Z231" s="14">
        <f>VLOOKUP($B231,[2]Sheet3!$G:$CZ,11,0)</f>
        <v>0</v>
      </c>
      <c r="AA231" s="14">
        <f>VLOOKUP($B231,[2]Sheet3!$G:$CZ,12,0)</f>
        <v>0</v>
      </c>
      <c r="AB231" s="14">
        <f>VLOOKUP($B231,[2]Sheet3!$G:$CZ,13,0)</f>
        <v>0</v>
      </c>
      <c r="AC231" s="14">
        <f>VLOOKUP($B231,[2]Sheet3!$G:$CZ,14,0)</f>
        <v>0</v>
      </c>
      <c r="AD231" s="14">
        <f>VLOOKUP($B231,[2]Sheet3!$G:$CZ,15,0)</f>
        <v>0</v>
      </c>
      <c r="AE231" s="14">
        <f>VLOOKUP($B231,[2]Sheet3!$G:$CZ,16,0)</f>
        <v>0</v>
      </c>
      <c r="AF231" s="14">
        <f>VLOOKUP($B231,[2]Sheet3!$G:$CZ,17,0)</f>
        <v>0</v>
      </c>
      <c r="AG231" s="14">
        <f>VLOOKUP($B231,[2]Sheet3!$G:$CZ,18,0)</f>
        <v>0</v>
      </c>
      <c r="AH231" s="14">
        <f>VLOOKUP($B231,[2]Sheet3!$G:$CZ,19,0)</f>
        <v>0</v>
      </c>
      <c r="AI231" s="14">
        <f>VLOOKUP($B231,[2]Sheet3!$G:$CZ,20,0)</f>
        <v>0</v>
      </c>
      <c r="AJ231" s="14">
        <f>VLOOKUP($B231,[2]Sheet3!$G:$CZ,21,0)</f>
        <v>0</v>
      </c>
      <c r="AK231" s="14">
        <f>VLOOKUP($B231,[2]Sheet3!$G:$CZ,22,0)</f>
        <v>0</v>
      </c>
      <c r="AL231" s="14">
        <f>VLOOKUP($B231,[2]Sheet3!$G:$CZ,23,0)</f>
        <v>0</v>
      </c>
      <c r="AM231" s="14">
        <f>VLOOKUP($B231,[2]Sheet3!$G:$CZ,24,0)</f>
        <v>0</v>
      </c>
      <c r="AN231" s="14">
        <f>VLOOKUP($B231,[2]Sheet3!$G:$CZ,25,0)</f>
        <v>0</v>
      </c>
      <c r="AO231" s="14">
        <f>VLOOKUP($B231,[2]Sheet3!$G:$CZ,26,0)</f>
        <v>0</v>
      </c>
      <c r="AP231" s="14">
        <f>VLOOKUP($B231,[2]Sheet3!$G:$CZ,27,0)</f>
        <v>0</v>
      </c>
      <c r="AQ231" s="14">
        <f>VLOOKUP($B231,[2]Sheet3!$G:$CZ,28,0)</f>
        <v>0</v>
      </c>
      <c r="AR231" s="14">
        <f>VLOOKUP($B231,[2]Sheet3!$G:$CZ,29,0)</f>
        <v>0</v>
      </c>
      <c r="AS231" s="14">
        <f>VLOOKUP($B231,[2]Sheet3!$G:$CZ,30,0)</f>
        <v>0</v>
      </c>
      <c r="AT231" s="14">
        <f>VLOOKUP($B231,[2]Sheet3!$G:$CZ,31,0)</f>
        <v>0</v>
      </c>
      <c r="AU231" s="14">
        <f>VLOOKUP($B231,[2]Sheet3!$G:$CZ,32,0)</f>
        <v>0</v>
      </c>
      <c r="AV231" s="14">
        <f>VLOOKUP($B231,[2]Sheet3!$G:$CZ,33,0)</f>
        <v>0</v>
      </c>
      <c r="AW231" s="14">
        <f>VLOOKUP($B231,[2]Sheet3!$G:$CZ,34,0)</f>
        <v>0</v>
      </c>
      <c r="AX231" s="14">
        <f>VLOOKUP($B231,[2]Sheet3!$G:$CZ,35,0)</f>
        <v>0</v>
      </c>
      <c r="AY231" s="14">
        <f>VLOOKUP($B231,[2]Sheet3!$G:$CZ,36,0)</f>
        <v>0</v>
      </c>
      <c r="AZ231" s="14">
        <f>VLOOKUP($B231,[2]Sheet3!$G:$CZ,37,0)</f>
        <v>0</v>
      </c>
      <c r="BA231" s="14">
        <f>VLOOKUP($B231,[2]Sheet3!$G:$CZ,38,0)</f>
        <v>0</v>
      </c>
      <c r="BB231" s="14">
        <f>VLOOKUP($B231,[2]Sheet3!$G:$CZ,39,0)</f>
        <v>0</v>
      </c>
      <c r="BC231" s="14">
        <f>VLOOKUP($B231,[2]Sheet3!$G:$CZ,40,0)</f>
        <v>0</v>
      </c>
      <c r="BD231" s="14">
        <f>VLOOKUP($B231,[2]Sheet3!$G:$CZ,41,0)</f>
        <v>0</v>
      </c>
      <c r="BE231" s="14">
        <f>VLOOKUP($B231,[2]Sheet3!$G:$CZ,42,0)</f>
        <v>0</v>
      </c>
      <c r="BF231" s="14">
        <f>VLOOKUP($B231,[2]Sheet3!$G:$CZ,43,0)</f>
        <v>0</v>
      </c>
      <c r="BG231" s="14">
        <f>VLOOKUP($B231,[2]Sheet3!$G:$CZ,44,0)</f>
        <v>0</v>
      </c>
      <c r="BH231" s="14">
        <f>VLOOKUP($B231,[2]Sheet3!$G:$CZ,45,0)</f>
        <v>0</v>
      </c>
      <c r="BI231" s="14">
        <f>VLOOKUP($B231,[2]Sheet3!$G:$CZ,46,0)</f>
        <v>0</v>
      </c>
      <c r="BJ231" s="14">
        <f>VLOOKUP($B231,[2]Sheet3!$G:$CZ,47,0)</f>
        <v>0</v>
      </c>
      <c r="BK231" s="14">
        <f>VLOOKUP($B231,[2]Sheet3!$G:$CZ,48,0)</f>
        <v>0</v>
      </c>
      <c r="BL231" s="14">
        <f>VLOOKUP($B231,[2]Sheet3!$G:$CZ,49,0)</f>
        <v>0</v>
      </c>
      <c r="BM231" s="14">
        <f>VLOOKUP($B231,[2]Sheet3!$G:$CZ,50,0)</f>
        <v>0</v>
      </c>
      <c r="BN231" s="14">
        <f>VLOOKUP($B231,[2]Sheet3!$G:$CZ,51,0)</f>
        <v>0</v>
      </c>
      <c r="BO231" s="14">
        <f>VLOOKUP($B231,[2]Sheet3!$G:$CZ,52,0)</f>
        <v>0</v>
      </c>
      <c r="BP231" s="14">
        <f>VLOOKUP($B231,[2]Sheet3!$G:$CZ,53,0)</f>
        <v>0</v>
      </c>
      <c r="BQ231" s="14">
        <f>VLOOKUP($B231,[2]Sheet3!$G:$CZ,54,0)</f>
        <v>0</v>
      </c>
      <c r="BR231" s="14">
        <f>VLOOKUP($B231,[2]Sheet3!$G:$CZ,55,0)</f>
        <v>0</v>
      </c>
      <c r="BS231" s="14">
        <f>VLOOKUP($B231,[2]Sheet3!$G:$CZ,56,0)</f>
        <v>0</v>
      </c>
      <c r="BT231" s="14">
        <f>VLOOKUP($B231,[2]Sheet3!$G:$CZ,57,0)</f>
        <v>0</v>
      </c>
      <c r="BU231" s="14">
        <f>VLOOKUP($B231,[2]Sheet3!$G:$CZ,58,0)</f>
        <v>0</v>
      </c>
      <c r="BV231" s="14">
        <f>VLOOKUP($B231,[2]Sheet3!$G:$CZ,59,0)</f>
        <v>0</v>
      </c>
      <c r="BW231" s="14">
        <f>VLOOKUP($B231,[2]Sheet3!$G:$CZ,60,0)</f>
        <v>0</v>
      </c>
      <c r="BX231" s="14">
        <f>VLOOKUP($B231,[2]Sheet3!$G:$CZ,61,0)</f>
        <v>0</v>
      </c>
      <c r="BY231" s="14">
        <f>VLOOKUP($B231,[2]Sheet3!$G:$CZ,62,0)</f>
        <v>0</v>
      </c>
      <c r="BZ231" s="14">
        <f>VLOOKUP($B231,[2]Sheet3!$G:$CZ,63,0)</f>
        <v>0</v>
      </c>
      <c r="CA231" s="14">
        <f>VLOOKUP($B231,[2]Sheet3!$G:$CZ,64,0)</f>
        <v>0</v>
      </c>
      <c r="CB231" s="14">
        <f>VLOOKUP($B231,[2]Sheet3!$G:$CZ,65,0)</f>
        <v>0</v>
      </c>
      <c r="CC231" s="14">
        <f>VLOOKUP($B231,[2]Sheet3!$G:$CZ,66,0)</f>
        <v>0</v>
      </c>
      <c r="CD231" s="14">
        <f>VLOOKUP($B231,[2]Sheet3!$G:$CZ,67,0)</f>
        <v>0</v>
      </c>
      <c r="CE231" s="14">
        <f>VLOOKUP($B231,[2]Sheet3!$G:$CZ,68,0)</f>
        <v>0</v>
      </c>
      <c r="CF231" s="14">
        <f>VLOOKUP($B231,[2]Sheet3!$G:$CZ,69,0)</f>
        <v>0</v>
      </c>
      <c r="CG231" s="14">
        <f>VLOOKUP($B231,[2]Sheet3!$G:$CZ,70,0)</f>
        <v>0</v>
      </c>
      <c r="CH231" s="14">
        <f>VLOOKUP($B231,[2]Sheet3!$G:$CZ,71,0)</f>
        <v>0</v>
      </c>
      <c r="CI231" s="14">
        <f>VLOOKUP($B231,[2]Sheet3!$G:$CZ,72,0)</f>
        <v>0</v>
      </c>
      <c r="CJ231" s="14">
        <f>VLOOKUP($B231,[2]Sheet3!$G:$CZ,73,0)</f>
        <v>0</v>
      </c>
      <c r="CK231" s="14">
        <f>VLOOKUP($B231,[2]Sheet3!$G:$CZ,74,0)</f>
        <v>0</v>
      </c>
      <c r="CL231" s="14">
        <f>VLOOKUP($B231,[2]Sheet3!$G:$CZ,75,0)</f>
        <v>0</v>
      </c>
      <c r="CM231" s="14">
        <f>VLOOKUP($B231,[2]Sheet3!$G:$CZ,76,0)</f>
        <v>0</v>
      </c>
      <c r="CN231" s="14">
        <f>VLOOKUP($B231,[2]Sheet3!$G:$CZ,77,0)</f>
        <v>0</v>
      </c>
      <c r="CO231" s="14">
        <f>VLOOKUP($B231,[2]Sheet3!$G:$CZ,78,0)</f>
        <v>0</v>
      </c>
      <c r="CP231" s="14">
        <f>VLOOKUP($B231,[2]Sheet3!$G:$CZ,79,0)</f>
        <v>0</v>
      </c>
      <c r="CQ231" s="14">
        <f>VLOOKUP($B231,[2]Sheet3!$G:$CZ,80,0)</f>
        <v>0</v>
      </c>
      <c r="CR231" s="14">
        <f>VLOOKUP($B231,[2]Sheet3!$G:$CZ,81,0)</f>
        <v>0</v>
      </c>
      <c r="CS231" s="14">
        <f>VLOOKUP($B231,[2]Sheet3!$G:$CZ,82,0)</f>
        <v>0</v>
      </c>
      <c r="CT231" s="14">
        <f>VLOOKUP($B231,[2]Sheet3!$G:$CZ,83,0)</f>
        <v>0</v>
      </c>
      <c r="CU231" s="14">
        <f>VLOOKUP($B231,[2]Sheet3!$G:$CZ,84,0)</f>
        <v>0</v>
      </c>
      <c r="CV231" s="14">
        <f>VLOOKUP($B231,[2]Sheet3!$G:$CZ,85,0)</f>
        <v>0</v>
      </c>
      <c r="CW231" s="14">
        <f>VLOOKUP($B231,[2]Sheet3!$G:$CZ,86,0)</f>
        <v>0</v>
      </c>
      <c r="CX231" s="14">
        <f>VLOOKUP($B231,[2]Sheet3!$G:$CZ,87,0)</f>
        <v>0</v>
      </c>
      <c r="CY231" s="14">
        <f>VLOOKUP($B231,[2]Sheet3!$G:$CZ,88,0)</f>
        <v>0</v>
      </c>
      <c r="CZ231" s="14">
        <f>VLOOKUP($B231,[2]Sheet3!$G:$CZ,89,0)</f>
        <v>0</v>
      </c>
      <c r="DA231" s="14">
        <f>VLOOKUP($B231,[2]Sheet3!$G:$CZ,90,0)</f>
        <v>0</v>
      </c>
      <c r="DB231" s="14">
        <f>VLOOKUP($B231,[2]Sheet3!$G:$CZ,91,0)</f>
        <v>0</v>
      </c>
      <c r="DC231" s="14">
        <f>VLOOKUP($B231,[2]Sheet3!$G:$CZ,92,0)</f>
        <v>0</v>
      </c>
      <c r="DD231" s="14">
        <f>VLOOKUP($B231,[2]Sheet3!$G:$CZ,93,0)</f>
        <v>0</v>
      </c>
      <c r="DE231" s="14">
        <f>VLOOKUP($B231,[2]Sheet3!$G:$CZ,94,0)</f>
        <v>0</v>
      </c>
      <c r="DF231" s="14">
        <f>VLOOKUP($B231,[2]Sheet3!$G:$CZ,95,0)</f>
        <v>0</v>
      </c>
      <c r="DG231" s="14">
        <f>VLOOKUP($B231,[2]Sheet3!$G:$CZ,96,0)</f>
        <v>0</v>
      </c>
      <c r="DH231" s="14">
        <f>VLOOKUP($B231,[2]Sheet3!$G:$CZ,97,0)</f>
        <v>0</v>
      </c>
      <c r="DI231" s="14">
        <f>VLOOKUP($B231,[2]Sheet3!$G:$CZ,98,0)</f>
        <v>0</v>
      </c>
    </row>
    <row r="232" spans="1:113" x14ac:dyDescent="0.3">
      <c r="A232" s="9" t="str">
        <f t="shared" si="9"/>
        <v>S34425</v>
      </c>
      <c r="B232" s="15" t="s">
        <v>250</v>
      </c>
      <c r="C232" s="15" t="s">
        <v>251</v>
      </c>
      <c r="F232" s="7" t="s">
        <v>15</v>
      </c>
      <c r="G232" s="12" t="s">
        <v>3727</v>
      </c>
      <c r="H232" s="12" t="str">
        <f>VLOOKUP($B232,[1]Sheet1!$A:$G,5,0)</f>
        <v>suresh.skg@redingtongroup.com</v>
      </c>
      <c r="I232" s="12" t="str">
        <f>VLOOKUP($B232,[1]Sheet1!$A:$G,7,0)</f>
        <v>yogesh.ganesh@redingtongroup.com</v>
      </c>
      <c r="J232" s="12" t="s">
        <v>82</v>
      </c>
      <c r="K232" s="7"/>
      <c r="L232" s="7"/>
      <c r="M232" s="8"/>
      <c r="N232" s="7" t="str">
        <f t="shared" si="10"/>
        <v>suresh.skg@redingtongroup.com; yogesh.ganesh@redingtongroup.com; nilesh.phirke@redingtongroup.com;christopher.joseph@redingtongroup.com</v>
      </c>
      <c r="O232" s="7" t="str">
        <f t="shared" si="11"/>
        <v>S34425</v>
      </c>
      <c r="P232" s="8" t="s">
        <v>5215</v>
      </c>
      <c r="Q232" s="14">
        <f>VLOOKUP($B232,[2]Sheet3!$G:$CZ,2,0)</f>
        <v>2400300963</v>
      </c>
      <c r="R232" s="14">
        <f>VLOOKUP($B232,[2]Sheet3!$G:$CZ,3,0)</f>
        <v>2400301095</v>
      </c>
      <c r="S232" s="14">
        <f>VLOOKUP($B232,[2]Sheet3!$G:$CZ,4,0)</f>
        <v>2400300959</v>
      </c>
      <c r="T232" s="14">
        <f>VLOOKUP($B232,[2]Sheet3!$G:$CZ,5,0)</f>
        <v>2400300953</v>
      </c>
      <c r="U232" s="14">
        <f>VLOOKUP($B232,[2]Sheet3!$G:$CZ,6,0)</f>
        <v>2400301093</v>
      </c>
      <c r="V232" s="14">
        <f>VLOOKUP($B232,[2]Sheet3!$G:$CZ,7,0)</f>
        <v>2400309320</v>
      </c>
      <c r="W232" s="14">
        <f>VLOOKUP($B232,[2]Sheet3!$G:$CZ,8,0)</f>
        <v>0</v>
      </c>
      <c r="X232" s="14">
        <f>VLOOKUP($B232,[2]Sheet3!$G:$CZ,9,0)</f>
        <v>0</v>
      </c>
      <c r="Y232" s="14">
        <f>VLOOKUP($B232,[2]Sheet3!$G:$CZ,10,0)</f>
        <v>0</v>
      </c>
      <c r="Z232" s="14">
        <f>VLOOKUP($B232,[2]Sheet3!$G:$CZ,11,0)</f>
        <v>0</v>
      </c>
      <c r="AA232" s="14">
        <f>VLOOKUP($B232,[2]Sheet3!$G:$CZ,12,0)</f>
        <v>0</v>
      </c>
      <c r="AB232" s="14">
        <f>VLOOKUP($B232,[2]Sheet3!$G:$CZ,13,0)</f>
        <v>0</v>
      </c>
      <c r="AC232" s="14">
        <f>VLOOKUP($B232,[2]Sheet3!$G:$CZ,14,0)</f>
        <v>0</v>
      </c>
      <c r="AD232" s="14">
        <f>VLOOKUP($B232,[2]Sheet3!$G:$CZ,15,0)</f>
        <v>0</v>
      </c>
      <c r="AE232" s="14">
        <f>VLOOKUP($B232,[2]Sheet3!$G:$CZ,16,0)</f>
        <v>0</v>
      </c>
      <c r="AF232" s="14">
        <f>VLOOKUP($B232,[2]Sheet3!$G:$CZ,17,0)</f>
        <v>0</v>
      </c>
      <c r="AG232" s="14">
        <f>VLOOKUP($B232,[2]Sheet3!$G:$CZ,18,0)</f>
        <v>0</v>
      </c>
      <c r="AH232" s="14">
        <f>VLOOKUP($B232,[2]Sheet3!$G:$CZ,19,0)</f>
        <v>0</v>
      </c>
      <c r="AI232" s="14">
        <f>VLOOKUP($B232,[2]Sheet3!$G:$CZ,20,0)</f>
        <v>0</v>
      </c>
      <c r="AJ232" s="14">
        <f>VLOOKUP($B232,[2]Sheet3!$G:$CZ,21,0)</f>
        <v>0</v>
      </c>
      <c r="AK232" s="14">
        <f>VLOOKUP($B232,[2]Sheet3!$G:$CZ,22,0)</f>
        <v>0</v>
      </c>
      <c r="AL232" s="14">
        <f>VLOOKUP($B232,[2]Sheet3!$G:$CZ,23,0)</f>
        <v>0</v>
      </c>
      <c r="AM232" s="14">
        <f>VLOOKUP($B232,[2]Sheet3!$G:$CZ,24,0)</f>
        <v>0</v>
      </c>
      <c r="AN232" s="14">
        <f>VLOOKUP($B232,[2]Sheet3!$G:$CZ,25,0)</f>
        <v>0</v>
      </c>
      <c r="AO232" s="14">
        <f>VLOOKUP($B232,[2]Sheet3!$G:$CZ,26,0)</f>
        <v>0</v>
      </c>
      <c r="AP232" s="14">
        <f>VLOOKUP($B232,[2]Sheet3!$G:$CZ,27,0)</f>
        <v>0</v>
      </c>
      <c r="AQ232" s="14">
        <f>VLOOKUP($B232,[2]Sheet3!$G:$CZ,28,0)</f>
        <v>0</v>
      </c>
      <c r="AR232" s="14">
        <f>VLOOKUP($B232,[2]Sheet3!$G:$CZ,29,0)</f>
        <v>0</v>
      </c>
      <c r="AS232" s="14">
        <f>VLOOKUP($B232,[2]Sheet3!$G:$CZ,30,0)</f>
        <v>0</v>
      </c>
      <c r="AT232" s="14">
        <f>VLOOKUP($B232,[2]Sheet3!$G:$CZ,31,0)</f>
        <v>0</v>
      </c>
      <c r="AU232" s="14">
        <f>VLOOKUP($B232,[2]Sheet3!$G:$CZ,32,0)</f>
        <v>0</v>
      </c>
      <c r="AV232" s="14">
        <f>VLOOKUP($B232,[2]Sheet3!$G:$CZ,33,0)</f>
        <v>0</v>
      </c>
      <c r="AW232" s="14">
        <f>VLOOKUP($B232,[2]Sheet3!$G:$CZ,34,0)</f>
        <v>0</v>
      </c>
      <c r="AX232" s="14">
        <f>VLOOKUP($B232,[2]Sheet3!$G:$CZ,35,0)</f>
        <v>0</v>
      </c>
      <c r="AY232" s="14">
        <f>VLOOKUP($B232,[2]Sheet3!$G:$CZ,36,0)</f>
        <v>0</v>
      </c>
      <c r="AZ232" s="14">
        <f>VLOOKUP($B232,[2]Sheet3!$G:$CZ,37,0)</f>
        <v>0</v>
      </c>
      <c r="BA232" s="14">
        <f>VLOOKUP($B232,[2]Sheet3!$G:$CZ,38,0)</f>
        <v>0</v>
      </c>
      <c r="BB232" s="14">
        <f>VLOOKUP($B232,[2]Sheet3!$G:$CZ,39,0)</f>
        <v>0</v>
      </c>
      <c r="BC232" s="14">
        <f>VLOOKUP($B232,[2]Sheet3!$G:$CZ,40,0)</f>
        <v>0</v>
      </c>
      <c r="BD232" s="14">
        <f>VLOOKUP($B232,[2]Sheet3!$G:$CZ,41,0)</f>
        <v>0</v>
      </c>
      <c r="BE232" s="14">
        <f>VLOOKUP($B232,[2]Sheet3!$G:$CZ,42,0)</f>
        <v>0</v>
      </c>
      <c r="BF232" s="14">
        <f>VLOOKUP($B232,[2]Sheet3!$G:$CZ,43,0)</f>
        <v>0</v>
      </c>
      <c r="BG232" s="14">
        <f>VLOOKUP($B232,[2]Sheet3!$G:$CZ,44,0)</f>
        <v>0</v>
      </c>
      <c r="BH232" s="14">
        <f>VLOOKUP($B232,[2]Sheet3!$G:$CZ,45,0)</f>
        <v>0</v>
      </c>
      <c r="BI232" s="14">
        <f>VLOOKUP($B232,[2]Sheet3!$G:$CZ,46,0)</f>
        <v>0</v>
      </c>
      <c r="BJ232" s="14">
        <f>VLOOKUP($B232,[2]Sheet3!$G:$CZ,47,0)</f>
        <v>0</v>
      </c>
      <c r="BK232" s="14">
        <f>VLOOKUP($B232,[2]Sheet3!$G:$CZ,48,0)</f>
        <v>0</v>
      </c>
      <c r="BL232" s="14">
        <f>VLOOKUP($B232,[2]Sheet3!$G:$CZ,49,0)</f>
        <v>0</v>
      </c>
      <c r="BM232" s="14">
        <f>VLOOKUP($B232,[2]Sheet3!$G:$CZ,50,0)</f>
        <v>0</v>
      </c>
      <c r="BN232" s="14">
        <f>VLOOKUP($B232,[2]Sheet3!$G:$CZ,51,0)</f>
        <v>0</v>
      </c>
      <c r="BO232" s="14">
        <f>VLOOKUP($B232,[2]Sheet3!$G:$CZ,52,0)</f>
        <v>0</v>
      </c>
      <c r="BP232" s="14">
        <f>VLOOKUP($B232,[2]Sheet3!$G:$CZ,53,0)</f>
        <v>0</v>
      </c>
      <c r="BQ232" s="14">
        <f>VLOOKUP($B232,[2]Sheet3!$G:$CZ,54,0)</f>
        <v>0</v>
      </c>
      <c r="BR232" s="14">
        <f>VLOOKUP($B232,[2]Sheet3!$G:$CZ,55,0)</f>
        <v>0</v>
      </c>
      <c r="BS232" s="14">
        <f>VLOOKUP($B232,[2]Sheet3!$G:$CZ,56,0)</f>
        <v>0</v>
      </c>
      <c r="BT232" s="14">
        <f>VLOOKUP($B232,[2]Sheet3!$G:$CZ,57,0)</f>
        <v>0</v>
      </c>
      <c r="BU232" s="14">
        <f>VLOOKUP($B232,[2]Sheet3!$G:$CZ,58,0)</f>
        <v>0</v>
      </c>
      <c r="BV232" s="14">
        <f>VLOOKUP($B232,[2]Sheet3!$G:$CZ,59,0)</f>
        <v>0</v>
      </c>
      <c r="BW232" s="14">
        <f>VLOOKUP($B232,[2]Sheet3!$G:$CZ,60,0)</f>
        <v>0</v>
      </c>
      <c r="BX232" s="14">
        <f>VLOOKUP($B232,[2]Sheet3!$G:$CZ,61,0)</f>
        <v>0</v>
      </c>
      <c r="BY232" s="14">
        <f>VLOOKUP($B232,[2]Sheet3!$G:$CZ,62,0)</f>
        <v>0</v>
      </c>
      <c r="BZ232" s="14">
        <f>VLOOKUP($B232,[2]Sheet3!$G:$CZ,63,0)</f>
        <v>0</v>
      </c>
      <c r="CA232" s="14">
        <f>VLOOKUP($B232,[2]Sheet3!$G:$CZ,64,0)</f>
        <v>0</v>
      </c>
      <c r="CB232" s="14">
        <f>VLOOKUP($B232,[2]Sheet3!$G:$CZ,65,0)</f>
        <v>0</v>
      </c>
      <c r="CC232" s="14">
        <f>VLOOKUP($B232,[2]Sheet3!$G:$CZ,66,0)</f>
        <v>0</v>
      </c>
      <c r="CD232" s="14">
        <f>VLOOKUP($B232,[2]Sheet3!$G:$CZ,67,0)</f>
        <v>0</v>
      </c>
      <c r="CE232" s="14">
        <f>VLOOKUP($B232,[2]Sheet3!$G:$CZ,68,0)</f>
        <v>0</v>
      </c>
      <c r="CF232" s="14">
        <f>VLOOKUP($B232,[2]Sheet3!$G:$CZ,69,0)</f>
        <v>0</v>
      </c>
      <c r="CG232" s="14">
        <f>VLOOKUP($B232,[2]Sheet3!$G:$CZ,70,0)</f>
        <v>0</v>
      </c>
      <c r="CH232" s="14">
        <f>VLOOKUP($B232,[2]Sheet3!$G:$CZ,71,0)</f>
        <v>0</v>
      </c>
      <c r="CI232" s="14">
        <f>VLOOKUP($B232,[2]Sheet3!$G:$CZ,72,0)</f>
        <v>0</v>
      </c>
      <c r="CJ232" s="14">
        <f>VLOOKUP($B232,[2]Sheet3!$G:$CZ,73,0)</f>
        <v>0</v>
      </c>
      <c r="CK232" s="14">
        <f>VLOOKUP($B232,[2]Sheet3!$G:$CZ,74,0)</f>
        <v>0</v>
      </c>
      <c r="CL232" s="14">
        <f>VLOOKUP($B232,[2]Sheet3!$G:$CZ,75,0)</f>
        <v>0</v>
      </c>
      <c r="CM232" s="14">
        <f>VLOOKUP($B232,[2]Sheet3!$G:$CZ,76,0)</f>
        <v>0</v>
      </c>
      <c r="CN232" s="14">
        <f>VLOOKUP($B232,[2]Sheet3!$G:$CZ,77,0)</f>
        <v>0</v>
      </c>
      <c r="CO232" s="14">
        <f>VLOOKUP($B232,[2]Sheet3!$G:$CZ,78,0)</f>
        <v>0</v>
      </c>
      <c r="CP232" s="14">
        <f>VLOOKUP($B232,[2]Sheet3!$G:$CZ,79,0)</f>
        <v>0</v>
      </c>
      <c r="CQ232" s="14">
        <f>VLOOKUP($B232,[2]Sheet3!$G:$CZ,80,0)</f>
        <v>0</v>
      </c>
      <c r="CR232" s="14">
        <f>VLOOKUP($B232,[2]Sheet3!$G:$CZ,81,0)</f>
        <v>0</v>
      </c>
      <c r="CS232" s="14">
        <f>VLOOKUP($B232,[2]Sheet3!$G:$CZ,82,0)</f>
        <v>0</v>
      </c>
      <c r="CT232" s="14">
        <f>VLOOKUP($B232,[2]Sheet3!$G:$CZ,83,0)</f>
        <v>0</v>
      </c>
      <c r="CU232" s="14">
        <f>VLOOKUP($B232,[2]Sheet3!$G:$CZ,84,0)</f>
        <v>0</v>
      </c>
      <c r="CV232" s="14">
        <f>VLOOKUP($B232,[2]Sheet3!$G:$CZ,85,0)</f>
        <v>0</v>
      </c>
      <c r="CW232" s="14">
        <f>VLOOKUP($B232,[2]Sheet3!$G:$CZ,86,0)</f>
        <v>0</v>
      </c>
      <c r="CX232" s="14">
        <f>VLOOKUP($B232,[2]Sheet3!$G:$CZ,87,0)</f>
        <v>0</v>
      </c>
      <c r="CY232" s="14">
        <f>VLOOKUP($B232,[2]Sheet3!$G:$CZ,88,0)</f>
        <v>0</v>
      </c>
      <c r="CZ232" s="14">
        <f>VLOOKUP($B232,[2]Sheet3!$G:$CZ,89,0)</f>
        <v>0</v>
      </c>
      <c r="DA232" s="14">
        <f>VLOOKUP($B232,[2]Sheet3!$G:$CZ,90,0)</f>
        <v>0</v>
      </c>
      <c r="DB232" s="14">
        <f>VLOOKUP($B232,[2]Sheet3!$G:$CZ,91,0)</f>
        <v>0</v>
      </c>
      <c r="DC232" s="14">
        <f>VLOOKUP($B232,[2]Sheet3!$G:$CZ,92,0)</f>
        <v>0</v>
      </c>
      <c r="DD232" s="14">
        <f>VLOOKUP($B232,[2]Sheet3!$G:$CZ,93,0)</f>
        <v>0</v>
      </c>
      <c r="DE232" s="14">
        <f>VLOOKUP($B232,[2]Sheet3!$G:$CZ,94,0)</f>
        <v>0</v>
      </c>
      <c r="DF232" s="14">
        <f>VLOOKUP($B232,[2]Sheet3!$G:$CZ,95,0)</f>
        <v>0</v>
      </c>
      <c r="DG232" s="14">
        <f>VLOOKUP($B232,[2]Sheet3!$G:$CZ,96,0)</f>
        <v>0</v>
      </c>
      <c r="DH232" s="14">
        <f>VLOOKUP($B232,[2]Sheet3!$G:$CZ,97,0)</f>
        <v>0</v>
      </c>
      <c r="DI232" s="14">
        <f>VLOOKUP($B232,[2]Sheet3!$G:$CZ,98,0)</f>
        <v>0</v>
      </c>
    </row>
    <row r="233" spans="1:113" x14ac:dyDescent="0.3">
      <c r="A233" s="9" t="str">
        <f t="shared" si="9"/>
        <v>SA3131</v>
      </c>
      <c r="B233" s="15" t="s">
        <v>1088</v>
      </c>
      <c r="C233" s="15" t="s">
        <v>1089</v>
      </c>
      <c r="F233" s="7" t="s">
        <v>15</v>
      </c>
      <c r="G233" s="12" t="s">
        <v>3728</v>
      </c>
      <c r="H233" s="12" t="str">
        <f>VLOOKUP($B233,[1]Sheet1!$A:$G,5,0)</f>
        <v>mahmmad.ajar@redingtongroup.com</v>
      </c>
      <c r="I233" s="12" t="str">
        <f>VLOOKUP($B233,[1]Sheet1!$A:$G,7,0)</f>
        <v>vikram.kumar@redingtongroup.com</v>
      </c>
      <c r="J233" s="12" t="s">
        <v>82</v>
      </c>
      <c r="K233" s="7"/>
      <c r="L233" s="7"/>
      <c r="M233" s="8"/>
      <c r="N233" s="7" t="str">
        <f t="shared" si="10"/>
        <v>mahmmad.ajar@redingtongroup.com; vikram.kumar@redingtongroup.com; nilesh.phirke@redingtongroup.com;christopher.joseph@redingtongroup.com</v>
      </c>
      <c r="O233" s="7" t="str">
        <f t="shared" si="11"/>
        <v>SA3131</v>
      </c>
      <c r="P233" s="8" t="s">
        <v>5215</v>
      </c>
      <c r="Q233" s="14">
        <f>VLOOKUP($B233,[2]Sheet3!$G:$CZ,2,0)</f>
        <v>2400306056</v>
      </c>
      <c r="R233" s="14">
        <f>VLOOKUP($B233,[2]Sheet3!$G:$CZ,3,0)</f>
        <v>2400306054</v>
      </c>
      <c r="S233" s="14">
        <f>VLOOKUP($B233,[2]Sheet3!$G:$CZ,4,0)</f>
        <v>2400306708</v>
      </c>
      <c r="T233" s="14">
        <f>VLOOKUP($B233,[2]Sheet3!$G:$CZ,5,0)</f>
        <v>0</v>
      </c>
      <c r="U233" s="14">
        <f>VLOOKUP($B233,[2]Sheet3!$G:$CZ,6,0)</f>
        <v>0</v>
      </c>
      <c r="V233" s="14">
        <f>VLOOKUP($B233,[2]Sheet3!$G:$CZ,7,0)</f>
        <v>0</v>
      </c>
      <c r="W233" s="14">
        <f>VLOOKUP($B233,[2]Sheet3!$G:$CZ,8,0)</f>
        <v>0</v>
      </c>
      <c r="X233" s="14">
        <f>VLOOKUP($B233,[2]Sheet3!$G:$CZ,9,0)</f>
        <v>0</v>
      </c>
      <c r="Y233" s="14">
        <f>VLOOKUP($B233,[2]Sheet3!$G:$CZ,10,0)</f>
        <v>0</v>
      </c>
      <c r="Z233" s="14">
        <f>VLOOKUP($B233,[2]Sheet3!$G:$CZ,11,0)</f>
        <v>0</v>
      </c>
      <c r="AA233" s="14">
        <f>VLOOKUP($B233,[2]Sheet3!$G:$CZ,12,0)</f>
        <v>0</v>
      </c>
      <c r="AB233" s="14">
        <f>VLOOKUP($B233,[2]Sheet3!$G:$CZ,13,0)</f>
        <v>0</v>
      </c>
      <c r="AC233" s="14">
        <f>VLOOKUP($B233,[2]Sheet3!$G:$CZ,14,0)</f>
        <v>0</v>
      </c>
      <c r="AD233" s="14">
        <f>VLOOKUP($B233,[2]Sheet3!$G:$CZ,15,0)</f>
        <v>0</v>
      </c>
      <c r="AE233" s="14">
        <f>VLOOKUP($B233,[2]Sheet3!$G:$CZ,16,0)</f>
        <v>0</v>
      </c>
      <c r="AF233" s="14">
        <f>VLOOKUP($B233,[2]Sheet3!$G:$CZ,17,0)</f>
        <v>0</v>
      </c>
      <c r="AG233" s="14">
        <f>VLOOKUP($B233,[2]Sheet3!$G:$CZ,18,0)</f>
        <v>0</v>
      </c>
      <c r="AH233" s="14">
        <f>VLOOKUP($B233,[2]Sheet3!$G:$CZ,19,0)</f>
        <v>0</v>
      </c>
      <c r="AI233" s="14">
        <f>VLOOKUP($B233,[2]Sheet3!$G:$CZ,20,0)</f>
        <v>0</v>
      </c>
      <c r="AJ233" s="14">
        <f>VLOOKUP($B233,[2]Sheet3!$G:$CZ,21,0)</f>
        <v>0</v>
      </c>
      <c r="AK233" s="14">
        <f>VLOOKUP($B233,[2]Sheet3!$G:$CZ,22,0)</f>
        <v>0</v>
      </c>
      <c r="AL233" s="14">
        <f>VLOOKUP($B233,[2]Sheet3!$G:$CZ,23,0)</f>
        <v>0</v>
      </c>
      <c r="AM233" s="14">
        <f>VLOOKUP($B233,[2]Sheet3!$G:$CZ,24,0)</f>
        <v>0</v>
      </c>
      <c r="AN233" s="14">
        <f>VLOOKUP($B233,[2]Sheet3!$G:$CZ,25,0)</f>
        <v>0</v>
      </c>
      <c r="AO233" s="14">
        <f>VLOOKUP($B233,[2]Sheet3!$G:$CZ,26,0)</f>
        <v>0</v>
      </c>
      <c r="AP233" s="14">
        <f>VLOOKUP($B233,[2]Sheet3!$G:$CZ,27,0)</f>
        <v>0</v>
      </c>
      <c r="AQ233" s="14">
        <f>VLOOKUP($B233,[2]Sheet3!$G:$CZ,28,0)</f>
        <v>0</v>
      </c>
      <c r="AR233" s="14">
        <f>VLOOKUP($B233,[2]Sheet3!$G:$CZ,29,0)</f>
        <v>0</v>
      </c>
      <c r="AS233" s="14">
        <f>VLOOKUP($B233,[2]Sheet3!$G:$CZ,30,0)</f>
        <v>0</v>
      </c>
      <c r="AT233" s="14">
        <f>VLOOKUP($B233,[2]Sheet3!$G:$CZ,31,0)</f>
        <v>0</v>
      </c>
      <c r="AU233" s="14">
        <f>VLOOKUP($B233,[2]Sheet3!$G:$CZ,32,0)</f>
        <v>0</v>
      </c>
      <c r="AV233" s="14">
        <f>VLOOKUP($B233,[2]Sheet3!$G:$CZ,33,0)</f>
        <v>0</v>
      </c>
      <c r="AW233" s="14">
        <f>VLOOKUP($B233,[2]Sheet3!$G:$CZ,34,0)</f>
        <v>0</v>
      </c>
      <c r="AX233" s="14">
        <f>VLOOKUP($B233,[2]Sheet3!$G:$CZ,35,0)</f>
        <v>0</v>
      </c>
      <c r="AY233" s="14">
        <f>VLOOKUP($B233,[2]Sheet3!$G:$CZ,36,0)</f>
        <v>0</v>
      </c>
      <c r="AZ233" s="14">
        <f>VLOOKUP($B233,[2]Sheet3!$G:$CZ,37,0)</f>
        <v>0</v>
      </c>
      <c r="BA233" s="14">
        <f>VLOOKUP($B233,[2]Sheet3!$G:$CZ,38,0)</f>
        <v>0</v>
      </c>
      <c r="BB233" s="14">
        <f>VLOOKUP($B233,[2]Sheet3!$G:$CZ,39,0)</f>
        <v>0</v>
      </c>
      <c r="BC233" s="14">
        <f>VLOOKUP($B233,[2]Sheet3!$G:$CZ,40,0)</f>
        <v>0</v>
      </c>
      <c r="BD233" s="14">
        <f>VLOOKUP($B233,[2]Sheet3!$G:$CZ,41,0)</f>
        <v>0</v>
      </c>
      <c r="BE233" s="14">
        <f>VLOOKUP($B233,[2]Sheet3!$G:$CZ,42,0)</f>
        <v>0</v>
      </c>
      <c r="BF233" s="14">
        <f>VLOOKUP($B233,[2]Sheet3!$G:$CZ,43,0)</f>
        <v>0</v>
      </c>
      <c r="BG233" s="14">
        <f>VLOOKUP($B233,[2]Sheet3!$G:$CZ,44,0)</f>
        <v>0</v>
      </c>
      <c r="BH233" s="14">
        <f>VLOOKUP($B233,[2]Sheet3!$G:$CZ,45,0)</f>
        <v>0</v>
      </c>
      <c r="BI233" s="14">
        <f>VLOOKUP($B233,[2]Sheet3!$G:$CZ,46,0)</f>
        <v>0</v>
      </c>
      <c r="BJ233" s="14">
        <f>VLOOKUP($B233,[2]Sheet3!$G:$CZ,47,0)</f>
        <v>0</v>
      </c>
      <c r="BK233" s="14">
        <f>VLOOKUP($B233,[2]Sheet3!$G:$CZ,48,0)</f>
        <v>0</v>
      </c>
      <c r="BL233" s="14">
        <f>VLOOKUP($B233,[2]Sheet3!$G:$CZ,49,0)</f>
        <v>0</v>
      </c>
      <c r="BM233" s="14">
        <f>VLOOKUP($B233,[2]Sheet3!$G:$CZ,50,0)</f>
        <v>0</v>
      </c>
      <c r="BN233" s="14">
        <f>VLOOKUP($B233,[2]Sheet3!$G:$CZ,51,0)</f>
        <v>0</v>
      </c>
      <c r="BO233" s="14">
        <f>VLOOKUP($B233,[2]Sheet3!$G:$CZ,52,0)</f>
        <v>0</v>
      </c>
      <c r="BP233" s="14">
        <f>VLOOKUP($B233,[2]Sheet3!$G:$CZ,53,0)</f>
        <v>0</v>
      </c>
      <c r="BQ233" s="14">
        <f>VLOOKUP($B233,[2]Sheet3!$G:$CZ,54,0)</f>
        <v>0</v>
      </c>
      <c r="BR233" s="14">
        <f>VLOOKUP($B233,[2]Sheet3!$G:$CZ,55,0)</f>
        <v>0</v>
      </c>
      <c r="BS233" s="14">
        <f>VLOOKUP($B233,[2]Sheet3!$G:$CZ,56,0)</f>
        <v>0</v>
      </c>
      <c r="BT233" s="14">
        <f>VLOOKUP($B233,[2]Sheet3!$G:$CZ,57,0)</f>
        <v>0</v>
      </c>
      <c r="BU233" s="14">
        <f>VLOOKUP($B233,[2]Sheet3!$G:$CZ,58,0)</f>
        <v>0</v>
      </c>
      <c r="BV233" s="14">
        <f>VLOOKUP($B233,[2]Sheet3!$G:$CZ,59,0)</f>
        <v>0</v>
      </c>
      <c r="BW233" s="14">
        <f>VLOOKUP($B233,[2]Sheet3!$G:$CZ,60,0)</f>
        <v>0</v>
      </c>
      <c r="BX233" s="14">
        <f>VLOOKUP($B233,[2]Sheet3!$G:$CZ,61,0)</f>
        <v>0</v>
      </c>
      <c r="BY233" s="14">
        <f>VLOOKUP($B233,[2]Sheet3!$G:$CZ,62,0)</f>
        <v>0</v>
      </c>
      <c r="BZ233" s="14">
        <f>VLOOKUP($B233,[2]Sheet3!$G:$CZ,63,0)</f>
        <v>0</v>
      </c>
      <c r="CA233" s="14">
        <f>VLOOKUP($B233,[2]Sheet3!$G:$CZ,64,0)</f>
        <v>0</v>
      </c>
      <c r="CB233" s="14">
        <f>VLOOKUP($B233,[2]Sheet3!$G:$CZ,65,0)</f>
        <v>0</v>
      </c>
      <c r="CC233" s="14">
        <f>VLOOKUP($B233,[2]Sheet3!$G:$CZ,66,0)</f>
        <v>0</v>
      </c>
      <c r="CD233" s="14">
        <f>VLOOKUP($B233,[2]Sheet3!$G:$CZ,67,0)</f>
        <v>0</v>
      </c>
      <c r="CE233" s="14">
        <f>VLOOKUP($B233,[2]Sheet3!$G:$CZ,68,0)</f>
        <v>0</v>
      </c>
      <c r="CF233" s="14">
        <f>VLOOKUP($B233,[2]Sheet3!$G:$CZ,69,0)</f>
        <v>0</v>
      </c>
      <c r="CG233" s="14">
        <f>VLOOKUP($B233,[2]Sheet3!$G:$CZ,70,0)</f>
        <v>0</v>
      </c>
      <c r="CH233" s="14">
        <f>VLOOKUP($B233,[2]Sheet3!$G:$CZ,71,0)</f>
        <v>0</v>
      </c>
      <c r="CI233" s="14">
        <f>VLOOKUP($B233,[2]Sheet3!$G:$CZ,72,0)</f>
        <v>0</v>
      </c>
      <c r="CJ233" s="14">
        <f>VLOOKUP($B233,[2]Sheet3!$G:$CZ,73,0)</f>
        <v>0</v>
      </c>
      <c r="CK233" s="14">
        <f>VLOOKUP($B233,[2]Sheet3!$G:$CZ,74,0)</f>
        <v>0</v>
      </c>
      <c r="CL233" s="14">
        <f>VLOOKUP($B233,[2]Sheet3!$G:$CZ,75,0)</f>
        <v>0</v>
      </c>
      <c r="CM233" s="14">
        <f>VLOOKUP($B233,[2]Sheet3!$G:$CZ,76,0)</f>
        <v>0</v>
      </c>
      <c r="CN233" s="14">
        <f>VLOOKUP($B233,[2]Sheet3!$G:$CZ,77,0)</f>
        <v>0</v>
      </c>
      <c r="CO233" s="14">
        <f>VLOOKUP($B233,[2]Sheet3!$G:$CZ,78,0)</f>
        <v>0</v>
      </c>
      <c r="CP233" s="14">
        <f>VLOOKUP($B233,[2]Sheet3!$G:$CZ,79,0)</f>
        <v>0</v>
      </c>
      <c r="CQ233" s="14">
        <f>VLOOKUP($B233,[2]Sheet3!$G:$CZ,80,0)</f>
        <v>0</v>
      </c>
      <c r="CR233" s="14">
        <f>VLOOKUP($B233,[2]Sheet3!$G:$CZ,81,0)</f>
        <v>0</v>
      </c>
      <c r="CS233" s="14">
        <f>VLOOKUP($B233,[2]Sheet3!$G:$CZ,82,0)</f>
        <v>0</v>
      </c>
      <c r="CT233" s="14">
        <f>VLOOKUP($B233,[2]Sheet3!$G:$CZ,83,0)</f>
        <v>0</v>
      </c>
      <c r="CU233" s="14">
        <f>VLOOKUP($B233,[2]Sheet3!$G:$CZ,84,0)</f>
        <v>0</v>
      </c>
      <c r="CV233" s="14">
        <f>VLOOKUP($B233,[2]Sheet3!$G:$CZ,85,0)</f>
        <v>0</v>
      </c>
      <c r="CW233" s="14">
        <f>VLOOKUP($B233,[2]Sheet3!$G:$CZ,86,0)</f>
        <v>0</v>
      </c>
      <c r="CX233" s="14">
        <f>VLOOKUP($B233,[2]Sheet3!$G:$CZ,87,0)</f>
        <v>0</v>
      </c>
      <c r="CY233" s="14">
        <f>VLOOKUP($B233,[2]Sheet3!$G:$CZ,88,0)</f>
        <v>0</v>
      </c>
      <c r="CZ233" s="14">
        <f>VLOOKUP($B233,[2]Sheet3!$G:$CZ,89,0)</f>
        <v>0</v>
      </c>
      <c r="DA233" s="14">
        <f>VLOOKUP($B233,[2]Sheet3!$G:$CZ,90,0)</f>
        <v>0</v>
      </c>
      <c r="DB233" s="14">
        <f>VLOOKUP($B233,[2]Sheet3!$G:$CZ,91,0)</f>
        <v>0</v>
      </c>
      <c r="DC233" s="14">
        <f>VLOOKUP($B233,[2]Sheet3!$G:$CZ,92,0)</f>
        <v>0</v>
      </c>
      <c r="DD233" s="14">
        <f>VLOOKUP($B233,[2]Sheet3!$G:$CZ,93,0)</f>
        <v>0</v>
      </c>
      <c r="DE233" s="14">
        <f>VLOOKUP($B233,[2]Sheet3!$G:$CZ,94,0)</f>
        <v>0</v>
      </c>
      <c r="DF233" s="14">
        <f>VLOOKUP($B233,[2]Sheet3!$G:$CZ,95,0)</f>
        <v>0</v>
      </c>
      <c r="DG233" s="14">
        <f>VLOOKUP($B233,[2]Sheet3!$G:$CZ,96,0)</f>
        <v>0</v>
      </c>
      <c r="DH233" s="14">
        <f>VLOOKUP($B233,[2]Sheet3!$G:$CZ,97,0)</f>
        <v>0</v>
      </c>
      <c r="DI233" s="14">
        <f>VLOOKUP($B233,[2]Sheet3!$G:$CZ,98,0)</f>
        <v>0</v>
      </c>
    </row>
    <row r="234" spans="1:113" x14ac:dyDescent="0.3">
      <c r="A234" s="9" t="str">
        <f t="shared" si="9"/>
        <v>N23164</v>
      </c>
      <c r="B234" s="15" t="s">
        <v>1090</v>
      </c>
      <c r="C234" s="15" t="s">
        <v>1091</v>
      </c>
      <c r="F234" s="7" t="s">
        <v>15</v>
      </c>
      <c r="G234" s="12" t="s">
        <v>3729</v>
      </c>
      <c r="H234" s="12" t="str">
        <f>VLOOKUP($B234,[1]Sheet1!$A:$G,5,0)</f>
        <v>himanshu.anand@redingtongroup.com</v>
      </c>
      <c r="I234" s="12" t="str">
        <f>VLOOKUP($B234,[1]Sheet1!$A:$G,7,0)</f>
        <v>jitender.chopra@redingtongroup.com</v>
      </c>
      <c r="J234" s="12" t="s">
        <v>82</v>
      </c>
      <c r="K234" s="7"/>
      <c r="L234" s="7"/>
      <c r="M234" s="8"/>
      <c r="N234" s="7" t="str">
        <f t="shared" si="10"/>
        <v>himanshu.anand@redingtongroup.com; jitender.chopra@redingtongroup.com; nilesh.phirke@redingtongroup.com;christopher.joseph@redingtongroup.com</v>
      </c>
      <c r="O234" s="7" t="str">
        <f t="shared" si="11"/>
        <v>N23164</v>
      </c>
      <c r="P234" s="8" t="s">
        <v>5215</v>
      </c>
      <c r="Q234" s="14">
        <f>VLOOKUP($B234,[2]Sheet3!$G:$CZ,2,0)</f>
        <v>2400302407</v>
      </c>
      <c r="R234" s="14">
        <f>VLOOKUP($B234,[2]Sheet3!$G:$CZ,3,0)</f>
        <v>2400305995</v>
      </c>
      <c r="S234" s="14">
        <f>VLOOKUP($B234,[2]Sheet3!$G:$CZ,4,0)</f>
        <v>2400306417</v>
      </c>
      <c r="T234" s="14">
        <f>VLOOKUP($B234,[2]Sheet3!$G:$CZ,5,0)</f>
        <v>0</v>
      </c>
      <c r="U234" s="14">
        <f>VLOOKUP($B234,[2]Sheet3!$G:$CZ,6,0)</f>
        <v>0</v>
      </c>
      <c r="V234" s="14">
        <f>VLOOKUP($B234,[2]Sheet3!$G:$CZ,7,0)</f>
        <v>0</v>
      </c>
      <c r="W234" s="14">
        <f>VLOOKUP($B234,[2]Sheet3!$G:$CZ,8,0)</f>
        <v>0</v>
      </c>
      <c r="X234" s="14">
        <f>VLOOKUP($B234,[2]Sheet3!$G:$CZ,9,0)</f>
        <v>0</v>
      </c>
      <c r="Y234" s="14">
        <f>VLOOKUP($B234,[2]Sheet3!$G:$CZ,10,0)</f>
        <v>0</v>
      </c>
      <c r="Z234" s="14">
        <f>VLOOKUP($B234,[2]Sheet3!$G:$CZ,11,0)</f>
        <v>0</v>
      </c>
      <c r="AA234" s="14">
        <f>VLOOKUP($B234,[2]Sheet3!$G:$CZ,12,0)</f>
        <v>0</v>
      </c>
      <c r="AB234" s="14">
        <f>VLOOKUP($B234,[2]Sheet3!$G:$CZ,13,0)</f>
        <v>0</v>
      </c>
      <c r="AC234" s="14">
        <f>VLOOKUP($B234,[2]Sheet3!$G:$CZ,14,0)</f>
        <v>0</v>
      </c>
      <c r="AD234" s="14">
        <f>VLOOKUP($B234,[2]Sheet3!$G:$CZ,15,0)</f>
        <v>0</v>
      </c>
      <c r="AE234" s="14">
        <f>VLOOKUP($B234,[2]Sheet3!$G:$CZ,16,0)</f>
        <v>0</v>
      </c>
      <c r="AF234" s="14">
        <f>VLOOKUP($B234,[2]Sheet3!$G:$CZ,17,0)</f>
        <v>0</v>
      </c>
      <c r="AG234" s="14">
        <f>VLOOKUP($B234,[2]Sheet3!$G:$CZ,18,0)</f>
        <v>0</v>
      </c>
      <c r="AH234" s="14">
        <f>VLOOKUP($B234,[2]Sheet3!$G:$CZ,19,0)</f>
        <v>0</v>
      </c>
      <c r="AI234" s="14">
        <f>VLOOKUP($B234,[2]Sheet3!$G:$CZ,20,0)</f>
        <v>0</v>
      </c>
      <c r="AJ234" s="14">
        <f>VLOOKUP($B234,[2]Sheet3!$G:$CZ,21,0)</f>
        <v>0</v>
      </c>
      <c r="AK234" s="14">
        <f>VLOOKUP($B234,[2]Sheet3!$G:$CZ,22,0)</f>
        <v>0</v>
      </c>
      <c r="AL234" s="14">
        <f>VLOOKUP($B234,[2]Sheet3!$G:$CZ,23,0)</f>
        <v>0</v>
      </c>
      <c r="AM234" s="14">
        <f>VLOOKUP($B234,[2]Sheet3!$G:$CZ,24,0)</f>
        <v>0</v>
      </c>
      <c r="AN234" s="14">
        <f>VLOOKUP($B234,[2]Sheet3!$G:$CZ,25,0)</f>
        <v>0</v>
      </c>
      <c r="AO234" s="14">
        <f>VLOOKUP($B234,[2]Sheet3!$G:$CZ,26,0)</f>
        <v>0</v>
      </c>
      <c r="AP234" s="14">
        <f>VLOOKUP($B234,[2]Sheet3!$G:$CZ,27,0)</f>
        <v>0</v>
      </c>
      <c r="AQ234" s="14">
        <f>VLOOKUP($B234,[2]Sheet3!$G:$CZ,28,0)</f>
        <v>0</v>
      </c>
      <c r="AR234" s="14">
        <f>VLOOKUP($B234,[2]Sheet3!$G:$CZ,29,0)</f>
        <v>0</v>
      </c>
      <c r="AS234" s="14">
        <f>VLOOKUP($B234,[2]Sheet3!$G:$CZ,30,0)</f>
        <v>0</v>
      </c>
      <c r="AT234" s="14">
        <f>VLOOKUP($B234,[2]Sheet3!$G:$CZ,31,0)</f>
        <v>0</v>
      </c>
      <c r="AU234" s="14">
        <f>VLOOKUP($B234,[2]Sheet3!$G:$CZ,32,0)</f>
        <v>0</v>
      </c>
      <c r="AV234" s="14">
        <f>VLOOKUP($B234,[2]Sheet3!$G:$CZ,33,0)</f>
        <v>0</v>
      </c>
      <c r="AW234" s="14">
        <f>VLOOKUP($B234,[2]Sheet3!$G:$CZ,34,0)</f>
        <v>0</v>
      </c>
      <c r="AX234" s="14">
        <f>VLOOKUP($B234,[2]Sheet3!$G:$CZ,35,0)</f>
        <v>0</v>
      </c>
      <c r="AY234" s="14">
        <f>VLOOKUP($B234,[2]Sheet3!$G:$CZ,36,0)</f>
        <v>0</v>
      </c>
      <c r="AZ234" s="14">
        <f>VLOOKUP($B234,[2]Sheet3!$G:$CZ,37,0)</f>
        <v>0</v>
      </c>
      <c r="BA234" s="14">
        <f>VLOOKUP($B234,[2]Sheet3!$G:$CZ,38,0)</f>
        <v>0</v>
      </c>
      <c r="BB234" s="14">
        <f>VLOOKUP($B234,[2]Sheet3!$G:$CZ,39,0)</f>
        <v>0</v>
      </c>
      <c r="BC234" s="14">
        <f>VLOOKUP($B234,[2]Sheet3!$G:$CZ,40,0)</f>
        <v>0</v>
      </c>
      <c r="BD234" s="14">
        <f>VLOOKUP($B234,[2]Sheet3!$G:$CZ,41,0)</f>
        <v>0</v>
      </c>
      <c r="BE234" s="14">
        <f>VLOOKUP($B234,[2]Sheet3!$G:$CZ,42,0)</f>
        <v>0</v>
      </c>
      <c r="BF234" s="14">
        <f>VLOOKUP($B234,[2]Sheet3!$G:$CZ,43,0)</f>
        <v>0</v>
      </c>
      <c r="BG234" s="14">
        <f>VLOOKUP($B234,[2]Sheet3!$G:$CZ,44,0)</f>
        <v>0</v>
      </c>
      <c r="BH234" s="14">
        <f>VLOOKUP($B234,[2]Sheet3!$G:$CZ,45,0)</f>
        <v>0</v>
      </c>
      <c r="BI234" s="14">
        <f>VLOOKUP($B234,[2]Sheet3!$G:$CZ,46,0)</f>
        <v>0</v>
      </c>
      <c r="BJ234" s="14">
        <f>VLOOKUP($B234,[2]Sheet3!$G:$CZ,47,0)</f>
        <v>0</v>
      </c>
      <c r="BK234" s="14">
        <f>VLOOKUP($B234,[2]Sheet3!$G:$CZ,48,0)</f>
        <v>0</v>
      </c>
      <c r="BL234" s="14">
        <f>VLOOKUP($B234,[2]Sheet3!$G:$CZ,49,0)</f>
        <v>0</v>
      </c>
      <c r="BM234" s="14">
        <f>VLOOKUP($B234,[2]Sheet3!$G:$CZ,50,0)</f>
        <v>0</v>
      </c>
      <c r="BN234" s="14">
        <f>VLOOKUP($B234,[2]Sheet3!$G:$CZ,51,0)</f>
        <v>0</v>
      </c>
      <c r="BO234" s="14">
        <f>VLOOKUP($B234,[2]Sheet3!$G:$CZ,52,0)</f>
        <v>0</v>
      </c>
      <c r="BP234" s="14">
        <f>VLOOKUP($B234,[2]Sheet3!$G:$CZ,53,0)</f>
        <v>0</v>
      </c>
      <c r="BQ234" s="14">
        <f>VLOOKUP($B234,[2]Sheet3!$G:$CZ,54,0)</f>
        <v>0</v>
      </c>
      <c r="BR234" s="14">
        <f>VLOOKUP($B234,[2]Sheet3!$G:$CZ,55,0)</f>
        <v>0</v>
      </c>
      <c r="BS234" s="14">
        <f>VLOOKUP($B234,[2]Sheet3!$G:$CZ,56,0)</f>
        <v>0</v>
      </c>
      <c r="BT234" s="14">
        <f>VLOOKUP($B234,[2]Sheet3!$G:$CZ,57,0)</f>
        <v>0</v>
      </c>
      <c r="BU234" s="14">
        <f>VLOOKUP($B234,[2]Sheet3!$G:$CZ,58,0)</f>
        <v>0</v>
      </c>
      <c r="BV234" s="14">
        <f>VLOOKUP($B234,[2]Sheet3!$G:$CZ,59,0)</f>
        <v>0</v>
      </c>
      <c r="BW234" s="14">
        <f>VLOOKUP($B234,[2]Sheet3!$G:$CZ,60,0)</f>
        <v>0</v>
      </c>
      <c r="BX234" s="14">
        <f>VLOOKUP($B234,[2]Sheet3!$G:$CZ,61,0)</f>
        <v>0</v>
      </c>
      <c r="BY234" s="14">
        <f>VLOOKUP($B234,[2]Sheet3!$G:$CZ,62,0)</f>
        <v>0</v>
      </c>
      <c r="BZ234" s="14">
        <f>VLOOKUP($B234,[2]Sheet3!$G:$CZ,63,0)</f>
        <v>0</v>
      </c>
      <c r="CA234" s="14">
        <f>VLOOKUP($B234,[2]Sheet3!$G:$CZ,64,0)</f>
        <v>0</v>
      </c>
      <c r="CB234" s="14">
        <f>VLOOKUP($B234,[2]Sheet3!$G:$CZ,65,0)</f>
        <v>0</v>
      </c>
      <c r="CC234" s="14">
        <f>VLOOKUP($B234,[2]Sheet3!$G:$CZ,66,0)</f>
        <v>0</v>
      </c>
      <c r="CD234" s="14">
        <f>VLOOKUP($B234,[2]Sheet3!$G:$CZ,67,0)</f>
        <v>0</v>
      </c>
      <c r="CE234" s="14">
        <f>VLOOKUP($B234,[2]Sheet3!$G:$CZ,68,0)</f>
        <v>0</v>
      </c>
      <c r="CF234" s="14">
        <f>VLOOKUP($B234,[2]Sheet3!$G:$CZ,69,0)</f>
        <v>0</v>
      </c>
      <c r="CG234" s="14">
        <f>VLOOKUP($B234,[2]Sheet3!$G:$CZ,70,0)</f>
        <v>0</v>
      </c>
      <c r="CH234" s="14">
        <f>VLOOKUP($B234,[2]Sheet3!$G:$CZ,71,0)</f>
        <v>0</v>
      </c>
      <c r="CI234" s="14">
        <f>VLOOKUP($B234,[2]Sheet3!$G:$CZ,72,0)</f>
        <v>0</v>
      </c>
      <c r="CJ234" s="14">
        <f>VLOOKUP($B234,[2]Sheet3!$G:$CZ,73,0)</f>
        <v>0</v>
      </c>
      <c r="CK234" s="14">
        <f>VLOOKUP($B234,[2]Sheet3!$G:$CZ,74,0)</f>
        <v>0</v>
      </c>
      <c r="CL234" s="14">
        <f>VLOOKUP($B234,[2]Sheet3!$G:$CZ,75,0)</f>
        <v>0</v>
      </c>
      <c r="CM234" s="14">
        <f>VLOOKUP($B234,[2]Sheet3!$G:$CZ,76,0)</f>
        <v>0</v>
      </c>
      <c r="CN234" s="14">
        <f>VLOOKUP($B234,[2]Sheet3!$G:$CZ,77,0)</f>
        <v>0</v>
      </c>
      <c r="CO234" s="14">
        <f>VLOOKUP($B234,[2]Sheet3!$G:$CZ,78,0)</f>
        <v>0</v>
      </c>
      <c r="CP234" s="14">
        <f>VLOOKUP($B234,[2]Sheet3!$G:$CZ,79,0)</f>
        <v>0</v>
      </c>
      <c r="CQ234" s="14">
        <f>VLOOKUP($B234,[2]Sheet3!$G:$CZ,80,0)</f>
        <v>0</v>
      </c>
      <c r="CR234" s="14">
        <f>VLOOKUP($B234,[2]Sheet3!$G:$CZ,81,0)</f>
        <v>0</v>
      </c>
      <c r="CS234" s="14">
        <f>VLOOKUP($B234,[2]Sheet3!$G:$CZ,82,0)</f>
        <v>0</v>
      </c>
      <c r="CT234" s="14">
        <f>VLOOKUP($B234,[2]Sheet3!$G:$CZ,83,0)</f>
        <v>0</v>
      </c>
      <c r="CU234" s="14">
        <f>VLOOKUP($B234,[2]Sheet3!$G:$CZ,84,0)</f>
        <v>0</v>
      </c>
      <c r="CV234" s="14">
        <f>VLOOKUP($B234,[2]Sheet3!$G:$CZ,85,0)</f>
        <v>0</v>
      </c>
      <c r="CW234" s="14">
        <f>VLOOKUP($B234,[2]Sheet3!$G:$CZ,86,0)</f>
        <v>0</v>
      </c>
      <c r="CX234" s="14">
        <f>VLOOKUP($B234,[2]Sheet3!$G:$CZ,87,0)</f>
        <v>0</v>
      </c>
      <c r="CY234" s="14">
        <f>VLOOKUP($B234,[2]Sheet3!$G:$CZ,88,0)</f>
        <v>0</v>
      </c>
      <c r="CZ234" s="14">
        <f>VLOOKUP($B234,[2]Sheet3!$G:$CZ,89,0)</f>
        <v>0</v>
      </c>
      <c r="DA234" s="14">
        <f>VLOOKUP($B234,[2]Sheet3!$G:$CZ,90,0)</f>
        <v>0</v>
      </c>
      <c r="DB234" s="14">
        <f>VLOOKUP($B234,[2]Sheet3!$G:$CZ,91,0)</f>
        <v>0</v>
      </c>
      <c r="DC234" s="14">
        <f>VLOOKUP($B234,[2]Sheet3!$G:$CZ,92,0)</f>
        <v>0</v>
      </c>
      <c r="DD234" s="14">
        <f>VLOOKUP($B234,[2]Sheet3!$G:$CZ,93,0)</f>
        <v>0</v>
      </c>
      <c r="DE234" s="14">
        <f>VLOOKUP($B234,[2]Sheet3!$G:$CZ,94,0)</f>
        <v>0</v>
      </c>
      <c r="DF234" s="14">
        <f>VLOOKUP($B234,[2]Sheet3!$G:$CZ,95,0)</f>
        <v>0</v>
      </c>
      <c r="DG234" s="14">
        <f>VLOOKUP($B234,[2]Sheet3!$G:$CZ,96,0)</f>
        <v>0</v>
      </c>
      <c r="DH234" s="14">
        <f>VLOOKUP($B234,[2]Sheet3!$G:$CZ,97,0)</f>
        <v>0</v>
      </c>
      <c r="DI234" s="14">
        <f>VLOOKUP($B234,[2]Sheet3!$G:$CZ,98,0)</f>
        <v>0</v>
      </c>
    </row>
    <row r="235" spans="1:113" x14ac:dyDescent="0.3">
      <c r="A235" s="9" t="str">
        <f t="shared" si="9"/>
        <v>NA3162</v>
      </c>
      <c r="B235" s="15" t="s">
        <v>1092</v>
      </c>
      <c r="C235" s="15" t="s">
        <v>1093</v>
      </c>
      <c r="F235" s="7" t="s">
        <v>15</v>
      </c>
      <c r="G235" s="12" t="s">
        <v>3730</v>
      </c>
      <c r="H235" s="12" t="str">
        <f>VLOOKUP($B235,[1]Sheet1!$A:$G,5,0)</f>
        <v>himanshu.anand@redingtongroup.com</v>
      </c>
      <c r="I235" s="12" t="str">
        <f>VLOOKUP($B235,[1]Sheet1!$A:$G,7,0)</f>
        <v>jitender.chopra@redingtongroup.com</v>
      </c>
      <c r="J235" s="12" t="s">
        <v>82</v>
      </c>
      <c r="K235" s="7"/>
      <c r="L235" s="7"/>
      <c r="M235" s="8"/>
      <c r="N235" s="7" t="str">
        <f t="shared" si="10"/>
        <v>himanshu.anand@redingtongroup.com; jitender.chopra@redingtongroup.com; nilesh.phirke@redingtongroup.com;christopher.joseph@redingtongroup.com</v>
      </c>
      <c r="O235" s="7" t="str">
        <f t="shared" si="11"/>
        <v>NA3162</v>
      </c>
      <c r="P235" s="8" t="s">
        <v>5215</v>
      </c>
      <c r="Q235" s="14">
        <f>VLOOKUP($B235,[2]Sheet3!$G:$CZ,2,0)</f>
        <v>2400300807</v>
      </c>
      <c r="R235" s="14">
        <f>VLOOKUP($B235,[2]Sheet3!$G:$CZ,3,0)</f>
        <v>2400306166</v>
      </c>
      <c r="S235" s="14">
        <f>VLOOKUP($B235,[2]Sheet3!$G:$CZ,4,0)</f>
        <v>2400300809</v>
      </c>
      <c r="T235" s="14">
        <f>VLOOKUP($B235,[2]Sheet3!$G:$CZ,5,0)</f>
        <v>2400301401</v>
      </c>
      <c r="U235" s="14">
        <f>VLOOKUP($B235,[2]Sheet3!$G:$CZ,6,0)</f>
        <v>0</v>
      </c>
      <c r="V235" s="14">
        <f>VLOOKUP($B235,[2]Sheet3!$G:$CZ,7,0)</f>
        <v>0</v>
      </c>
      <c r="W235" s="14">
        <f>VLOOKUP($B235,[2]Sheet3!$G:$CZ,8,0)</f>
        <v>0</v>
      </c>
      <c r="X235" s="14">
        <f>VLOOKUP($B235,[2]Sheet3!$G:$CZ,9,0)</f>
        <v>0</v>
      </c>
      <c r="Y235" s="14">
        <f>VLOOKUP($B235,[2]Sheet3!$G:$CZ,10,0)</f>
        <v>0</v>
      </c>
      <c r="Z235" s="14">
        <f>VLOOKUP($B235,[2]Sheet3!$G:$CZ,11,0)</f>
        <v>0</v>
      </c>
      <c r="AA235" s="14">
        <f>VLOOKUP($B235,[2]Sheet3!$G:$CZ,12,0)</f>
        <v>0</v>
      </c>
      <c r="AB235" s="14">
        <f>VLOOKUP($B235,[2]Sheet3!$G:$CZ,13,0)</f>
        <v>0</v>
      </c>
      <c r="AC235" s="14">
        <f>VLOOKUP($B235,[2]Sheet3!$G:$CZ,14,0)</f>
        <v>0</v>
      </c>
      <c r="AD235" s="14">
        <f>VLOOKUP($B235,[2]Sheet3!$G:$CZ,15,0)</f>
        <v>0</v>
      </c>
      <c r="AE235" s="14">
        <f>VLOOKUP($B235,[2]Sheet3!$G:$CZ,16,0)</f>
        <v>0</v>
      </c>
      <c r="AF235" s="14">
        <f>VLOOKUP($B235,[2]Sheet3!$G:$CZ,17,0)</f>
        <v>0</v>
      </c>
      <c r="AG235" s="14">
        <f>VLOOKUP($B235,[2]Sheet3!$G:$CZ,18,0)</f>
        <v>0</v>
      </c>
      <c r="AH235" s="14">
        <f>VLOOKUP($B235,[2]Sheet3!$G:$CZ,19,0)</f>
        <v>0</v>
      </c>
      <c r="AI235" s="14">
        <f>VLOOKUP($B235,[2]Sheet3!$G:$CZ,20,0)</f>
        <v>0</v>
      </c>
      <c r="AJ235" s="14">
        <f>VLOOKUP($B235,[2]Sheet3!$G:$CZ,21,0)</f>
        <v>0</v>
      </c>
      <c r="AK235" s="14">
        <f>VLOOKUP($B235,[2]Sheet3!$G:$CZ,22,0)</f>
        <v>0</v>
      </c>
      <c r="AL235" s="14">
        <f>VLOOKUP($B235,[2]Sheet3!$G:$CZ,23,0)</f>
        <v>0</v>
      </c>
      <c r="AM235" s="14">
        <f>VLOOKUP($B235,[2]Sheet3!$G:$CZ,24,0)</f>
        <v>0</v>
      </c>
      <c r="AN235" s="14">
        <f>VLOOKUP($B235,[2]Sheet3!$G:$CZ,25,0)</f>
        <v>0</v>
      </c>
      <c r="AO235" s="14">
        <f>VLOOKUP($B235,[2]Sheet3!$G:$CZ,26,0)</f>
        <v>0</v>
      </c>
      <c r="AP235" s="14">
        <f>VLOOKUP($B235,[2]Sheet3!$G:$CZ,27,0)</f>
        <v>0</v>
      </c>
      <c r="AQ235" s="14">
        <f>VLOOKUP($B235,[2]Sheet3!$G:$CZ,28,0)</f>
        <v>0</v>
      </c>
      <c r="AR235" s="14">
        <f>VLOOKUP($B235,[2]Sheet3!$G:$CZ,29,0)</f>
        <v>0</v>
      </c>
      <c r="AS235" s="14">
        <f>VLOOKUP($B235,[2]Sheet3!$G:$CZ,30,0)</f>
        <v>0</v>
      </c>
      <c r="AT235" s="14">
        <f>VLOOKUP($B235,[2]Sheet3!$G:$CZ,31,0)</f>
        <v>0</v>
      </c>
      <c r="AU235" s="14">
        <f>VLOOKUP($B235,[2]Sheet3!$G:$CZ,32,0)</f>
        <v>0</v>
      </c>
      <c r="AV235" s="14">
        <f>VLOOKUP($B235,[2]Sheet3!$G:$CZ,33,0)</f>
        <v>0</v>
      </c>
      <c r="AW235" s="14">
        <f>VLOOKUP($B235,[2]Sheet3!$G:$CZ,34,0)</f>
        <v>0</v>
      </c>
      <c r="AX235" s="14">
        <f>VLOOKUP($B235,[2]Sheet3!$G:$CZ,35,0)</f>
        <v>0</v>
      </c>
      <c r="AY235" s="14">
        <f>VLOOKUP($B235,[2]Sheet3!$G:$CZ,36,0)</f>
        <v>0</v>
      </c>
      <c r="AZ235" s="14">
        <f>VLOOKUP($B235,[2]Sheet3!$G:$CZ,37,0)</f>
        <v>0</v>
      </c>
      <c r="BA235" s="14">
        <f>VLOOKUP($B235,[2]Sheet3!$G:$CZ,38,0)</f>
        <v>0</v>
      </c>
      <c r="BB235" s="14">
        <f>VLOOKUP($B235,[2]Sheet3!$G:$CZ,39,0)</f>
        <v>0</v>
      </c>
      <c r="BC235" s="14">
        <f>VLOOKUP($B235,[2]Sheet3!$G:$CZ,40,0)</f>
        <v>0</v>
      </c>
      <c r="BD235" s="14">
        <f>VLOOKUP($B235,[2]Sheet3!$G:$CZ,41,0)</f>
        <v>0</v>
      </c>
      <c r="BE235" s="14">
        <f>VLOOKUP($B235,[2]Sheet3!$G:$CZ,42,0)</f>
        <v>0</v>
      </c>
      <c r="BF235" s="14">
        <f>VLOOKUP($B235,[2]Sheet3!$G:$CZ,43,0)</f>
        <v>0</v>
      </c>
      <c r="BG235" s="14">
        <f>VLOOKUP($B235,[2]Sheet3!$G:$CZ,44,0)</f>
        <v>0</v>
      </c>
      <c r="BH235" s="14">
        <f>VLOOKUP($B235,[2]Sheet3!$G:$CZ,45,0)</f>
        <v>0</v>
      </c>
      <c r="BI235" s="14">
        <f>VLOOKUP($B235,[2]Sheet3!$G:$CZ,46,0)</f>
        <v>0</v>
      </c>
      <c r="BJ235" s="14">
        <f>VLOOKUP($B235,[2]Sheet3!$G:$CZ,47,0)</f>
        <v>0</v>
      </c>
      <c r="BK235" s="14">
        <f>VLOOKUP($B235,[2]Sheet3!$G:$CZ,48,0)</f>
        <v>0</v>
      </c>
      <c r="BL235" s="14">
        <f>VLOOKUP($B235,[2]Sheet3!$G:$CZ,49,0)</f>
        <v>0</v>
      </c>
      <c r="BM235" s="14">
        <f>VLOOKUP($B235,[2]Sheet3!$G:$CZ,50,0)</f>
        <v>0</v>
      </c>
      <c r="BN235" s="14">
        <f>VLOOKUP($B235,[2]Sheet3!$G:$CZ,51,0)</f>
        <v>0</v>
      </c>
      <c r="BO235" s="14">
        <f>VLOOKUP($B235,[2]Sheet3!$G:$CZ,52,0)</f>
        <v>0</v>
      </c>
      <c r="BP235" s="14">
        <f>VLOOKUP($B235,[2]Sheet3!$G:$CZ,53,0)</f>
        <v>0</v>
      </c>
      <c r="BQ235" s="14">
        <f>VLOOKUP($B235,[2]Sheet3!$G:$CZ,54,0)</f>
        <v>0</v>
      </c>
      <c r="BR235" s="14">
        <f>VLOOKUP($B235,[2]Sheet3!$G:$CZ,55,0)</f>
        <v>0</v>
      </c>
      <c r="BS235" s="14">
        <f>VLOOKUP($B235,[2]Sheet3!$G:$CZ,56,0)</f>
        <v>0</v>
      </c>
      <c r="BT235" s="14">
        <f>VLOOKUP($B235,[2]Sheet3!$G:$CZ,57,0)</f>
        <v>0</v>
      </c>
      <c r="BU235" s="14">
        <f>VLOOKUP($B235,[2]Sheet3!$G:$CZ,58,0)</f>
        <v>0</v>
      </c>
      <c r="BV235" s="14">
        <f>VLOOKUP($B235,[2]Sheet3!$G:$CZ,59,0)</f>
        <v>0</v>
      </c>
      <c r="BW235" s="14">
        <f>VLOOKUP($B235,[2]Sheet3!$G:$CZ,60,0)</f>
        <v>0</v>
      </c>
      <c r="BX235" s="14">
        <f>VLOOKUP($B235,[2]Sheet3!$G:$CZ,61,0)</f>
        <v>0</v>
      </c>
      <c r="BY235" s="14">
        <f>VLOOKUP($B235,[2]Sheet3!$G:$CZ,62,0)</f>
        <v>0</v>
      </c>
      <c r="BZ235" s="14">
        <f>VLOOKUP($B235,[2]Sheet3!$G:$CZ,63,0)</f>
        <v>0</v>
      </c>
      <c r="CA235" s="14">
        <f>VLOOKUP($B235,[2]Sheet3!$G:$CZ,64,0)</f>
        <v>0</v>
      </c>
      <c r="CB235" s="14">
        <f>VLOOKUP($B235,[2]Sheet3!$G:$CZ,65,0)</f>
        <v>0</v>
      </c>
      <c r="CC235" s="14">
        <f>VLOOKUP($B235,[2]Sheet3!$G:$CZ,66,0)</f>
        <v>0</v>
      </c>
      <c r="CD235" s="14">
        <f>VLOOKUP($B235,[2]Sheet3!$G:$CZ,67,0)</f>
        <v>0</v>
      </c>
      <c r="CE235" s="14">
        <f>VLOOKUP($B235,[2]Sheet3!$G:$CZ,68,0)</f>
        <v>0</v>
      </c>
      <c r="CF235" s="14">
        <f>VLOOKUP($B235,[2]Sheet3!$G:$CZ,69,0)</f>
        <v>0</v>
      </c>
      <c r="CG235" s="14">
        <f>VLOOKUP($B235,[2]Sheet3!$G:$CZ,70,0)</f>
        <v>0</v>
      </c>
      <c r="CH235" s="14">
        <f>VLOOKUP($B235,[2]Sheet3!$G:$CZ,71,0)</f>
        <v>0</v>
      </c>
      <c r="CI235" s="14">
        <f>VLOOKUP($B235,[2]Sheet3!$G:$CZ,72,0)</f>
        <v>0</v>
      </c>
      <c r="CJ235" s="14">
        <f>VLOOKUP($B235,[2]Sheet3!$G:$CZ,73,0)</f>
        <v>0</v>
      </c>
      <c r="CK235" s="14">
        <f>VLOOKUP($B235,[2]Sheet3!$G:$CZ,74,0)</f>
        <v>0</v>
      </c>
      <c r="CL235" s="14">
        <f>VLOOKUP($B235,[2]Sheet3!$G:$CZ,75,0)</f>
        <v>0</v>
      </c>
      <c r="CM235" s="14">
        <f>VLOOKUP($B235,[2]Sheet3!$G:$CZ,76,0)</f>
        <v>0</v>
      </c>
      <c r="CN235" s="14">
        <f>VLOOKUP($B235,[2]Sheet3!$G:$CZ,77,0)</f>
        <v>0</v>
      </c>
      <c r="CO235" s="14">
        <f>VLOOKUP($B235,[2]Sheet3!$G:$CZ,78,0)</f>
        <v>0</v>
      </c>
      <c r="CP235" s="14">
        <f>VLOOKUP($B235,[2]Sheet3!$G:$CZ,79,0)</f>
        <v>0</v>
      </c>
      <c r="CQ235" s="14">
        <f>VLOOKUP($B235,[2]Sheet3!$G:$CZ,80,0)</f>
        <v>0</v>
      </c>
      <c r="CR235" s="14">
        <f>VLOOKUP($B235,[2]Sheet3!$G:$CZ,81,0)</f>
        <v>0</v>
      </c>
      <c r="CS235" s="14">
        <f>VLOOKUP($B235,[2]Sheet3!$G:$CZ,82,0)</f>
        <v>0</v>
      </c>
      <c r="CT235" s="14">
        <f>VLOOKUP($B235,[2]Sheet3!$G:$CZ,83,0)</f>
        <v>0</v>
      </c>
      <c r="CU235" s="14">
        <f>VLOOKUP($B235,[2]Sheet3!$G:$CZ,84,0)</f>
        <v>0</v>
      </c>
      <c r="CV235" s="14">
        <f>VLOOKUP($B235,[2]Sheet3!$G:$CZ,85,0)</f>
        <v>0</v>
      </c>
      <c r="CW235" s="14">
        <f>VLOOKUP($B235,[2]Sheet3!$G:$CZ,86,0)</f>
        <v>0</v>
      </c>
      <c r="CX235" s="14">
        <f>VLOOKUP($B235,[2]Sheet3!$G:$CZ,87,0)</f>
        <v>0</v>
      </c>
      <c r="CY235" s="14">
        <f>VLOOKUP($B235,[2]Sheet3!$G:$CZ,88,0)</f>
        <v>0</v>
      </c>
      <c r="CZ235" s="14">
        <f>VLOOKUP($B235,[2]Sheet3!$G:$CZ,89,0)</f>
        <v>0</v>
      </c>
      <c r="DA235" s="14">
        <f>VLOOKUP($B235,[2]Sheet3!$G:$CZ,90,0)</f>
        <v>0</v>
      </c>
      <c r="DB235" s="14">
        <f>VLOOKUP($B235,[2]Sheet3!$G:$CZ,91,0)</f>
        <v>0</v>
      </c>
      <c r="DC235" s="14">
        <f>VLOOKUP($B235,[2]Sheet3!$G:$CZ,92,0)</f>
        <v>0</v>
      </c>
      <c r="DD235" s="14">
        <f>VLOOKUP($B235,[2]Sheet3!$G:$CZ,93,0)</f>
        <v>0</v>
      </c>
      <c r="DE235" s="14">
        <f>VLOOKUP($B235,[2]Sheet3!$G:$CZ,94,0)</f>
        <v>0</v>
      </c>
      <c r="DF235" s="14">
        <f>VLOOKUP($B235,[2]Sheet3!$G:$CZ,95,0)</f>
        <v>0</v>
      </c>
      <c r="DG235" s="14">
        <f>VLOOKUP($B235,[2]Sheet3!$G:$CZ,96,0)</f>
        <v>0</v>
      </c>
      <c r="DH235" s="14">
        <f>VLOOKUP($B235,[2]Sheet3!$G:$CZ,97,0)</f>
        <v>0</v>
      </c>
      <c r="DI235" s="14">
        <f>VLOOKUP($B235,[2]Sheet3!$G:$CZ,98,0)</f>
        <v>0</v>
      </c>
    </row>
    <row r="236" spans="1:113" x14ac:dyDescent="0.3">
      <c r="A236" s="9" t="str">
        <f t="shared" si="9"/>
        <v>E14564</v>
      </c>
      <c r="B236" s="15" t="s">
        <v>1094</v>
      </c>
      <c r="C236" s="15" t="s">
        <v>1095</v>
      </c>
      <c r="F236" s="7" t="s">
        <v>15</v>
      </c>
      <c r="G236" s="12" t="s">
        <v>3731</v>
      </c>
      <c r="H236" s="12" t="str">
        <f>VLOOKUP($B236,[1]Sheet1!$A:$G,5,0)</f>
        <v>manish.kumar@redingtongroup.com</v>
      </c>
      <c r="I236" s="12" t="str">
        <f>VLOOKUP($B236,[1]Sheet1!$A:$G,7,0)</f>
        <v>jaswinder.singh@redingtongroup.com</v>
      </c>
      <c r="J236" s="12" t="s">
        <v>82</v>
      </c>
      <c r="K236" s="7"/>
      <c r="L236" s="7"/>
      <c r="M236" s="8"/>
      <c r="N236" s="7" t="str">
        <f t="shared" si="10"/>
        <v>manish.kumar@redingtongroup.com; jaswinder.singh@redingtongroup.com; nilesh.phirke@redingtongroup.com;christopher.joseph@redingtongroup.com</v>
      </c>
      <c r="O236" s="7" t="str">
        <f t="shared" si="11"/>
        <v>E14564</v>
      </c>
      <c r="P236" s="8" t="s">
        <v>5215</v>
      </c>
      <c r="Q236" s="14">
        <f>VLOOKUP($B236,[2]Sheet3!$G:$CZ,2,0)</f>
        <v>2400307714</v>
      </c>
      <c r="R236" s="14">
        <f>VLOOKUP($B236,[2]Sheet3!$G:$CZ,3,0)</f>
        <v>2400307779</v>
      </c>
      <c r="S236" s="14">
        <f>VLOOKUP($B236,[2]Sheet3!$G:$CZ,4,0)</f>
        <v>2400307273</v>
      </c>
      <c r="T236" s="14">
        <f>VLOOKUP($B236,[2]Sheet3!$G:$CZ,5,0)</f>
        <v>2400307715</v>
      </c>
      <c r="U236" s="14">
        <f>VLOOKUP($B236,[2]Sheet3!$G:$CZ,6,0)</f>
        <v>0</v>
      </c>
      <c r="V236" s="14">
        <f>VLOOKUP($B236,[2]Sheet3!$G:$CZ,7,0)</f>
        <v>0</v>
      </c>
      <c r="W236" s="14">
        <f>VLOOKUP($B236,[2]Sheet3!$G:$CZ,8,0)</f>
        <v>0</v>
      </c>
      <c r="X236" s="14">
        <f>VLOOKUP($B236,[2]Sheet3!$G:$CZ,9,0)</f>
        <v>0</v>
      </c>
      <c r="Y236" s="14">
        <f>VLOOKUP($B236,[2]Sheet3!$G:$CZ,10,0)</f>
        <v>0</v>
      </c>
      <c r="Z236" s="14">
        <f>VLOOKUP($B236,[2]Sheet3!$G:$CZ,11,0)</f>
        <v>0</v>
      </c>
      <c r="AA236" s="14">
        <f>VLOOKUP($B236,[2]Sheet3!$G:$CZ,12,0)</f>
        <v>0</v>
      </c>
      <c r="AB236" s="14">
        <f>VLOOKUP($B236,[2]Sheet3!$G:$CZ,13,0)</f>
        <v>0</v>
      </c>
      <c r="AC236" s="14">
        <f>VLOOKUP($B236,[2]Sheet3!$G:$CZ,14,0)</f>
        <v>0</v>
      </c>
      <c r="AD236" s="14">
        <f>VLOOKUP($B236,[2]Sheet3!$G:$CZ,15,0)</f>
        <v>0</v>
      </c>
      <c r="AE236" s="14">
        <f>VLOOKUP($B236,[2]Sheet3!$G:$CZ,16,0)</f>
        <v>0</v>
      </c>
      <c r="AF236" s="14">
        <f>VLOOKUP($B236,[2]Sheet3!$G:$CZ,17,0)</f>
        <v>0</v>
      </c>
      <c r="AG236" s="14">
        <f>VLOOKUP($B236,[2]Sheet3!$G:$CZ,18,0)</f>
        <v>0</v>
      </c>
      <c r="AH236" s="14">
        <f>VLOOKUP($B236,[2]Sheet3!$G:$CZ,19,0)</f>
        <v>0</v>
      </c>
      <c r="AI236" s="14">
        <f>VLOOKUP($B236,[2]Sheet3!$G:$CZ,20,0)</f>
        <v>0</v>
      </c>
      <c r="AJ236" s="14">
        <f>VLOOKUP($B236,[2]Sheet3!$G:$CZ,21,0)</f>
        <v>0</v>
      </c>
      <c r="AK236" s="14">
        <f>VLOOKUP($B236,[2]Sheet3!$G:$CZ,22,0)</f>
        <v>0</v>
      </c>
      <c r="AL236" s="14">
        <f>VLOOKUP($B236,[2]Sheet3!$G:$CZ,23,0)</f>
        <v>0</v>
      </c>
      <c r="AM236" s="14">
        <f>VLOOKUP($B236,[2]Sheet3!$G:$CZ,24,0)</f>
        <v>0</v>
      </c>
      <c r="AN236" s="14">
        <f>VLOOKUP($B236,[2]Sheet3!$G:$CZ,25,0)</f>
        <v>0</v>
      </c>
      <c r="AO236" s="14">
        <f>VLOOKUP($B236,[2]Sheet3!$G:$CZ,26,0)</f>
        <v>0</v>
      </c>
      <c r="AP236" s="14">
        <f>VLOOKUP($B236,[2]Sheet3!$G:$CZ,27,0)</f>
        <v>0</v>
      </c>
      <c r="AQ236" s="14">
        <f>VLOOKUP($B236,[2]Sheet3!$G:$CZ,28,0)</f>
        <v>0</v>
      </c>
      <c r="AR236" s="14">
        <f>VLOOKUP($B236,[2]Sheet3!$G:$CZ,29,0)</f>
        <v>0</v>
      </c>
      <c r="AS236" s="14">
        <f>VLOOKUP($B236,[2]Sheet3!$G:$CZ,30,0)</f>
        <v>0</v>
      </c>
      <c r="AT236" s="14">
        <f>VLOOKUP($B236,[2]Sheet3!$G:$CZ,31,0)</f>
        <v>0</v>
      </c>
      <c r="AU236" s="14">
        <f>VLOOKUP($B236,[2]Sheet3!$G:$CZ,32,0)</f>
        <v>0</v>
      </c>
      <c r="AV236" s="14">
        <f>VLOOKUP($B236,[2]Sheet3!$G:$CZ,33,0)</f>
        <v>0</v>
      </c>
      <c r="AW236" s="14">
        <f>VLOOKUP($B236,[2]Sheet3!$G:$CZ,34,0)</f>
        <v>0</v>
      </c>
      <c r="AX236" s="14">
        <f>VLOOKUP($B236,[2]Sheet3!$G:$CZ,35,0)</f>
        <v>0</v>
      </c>
      <c r="AY236" s="14">
        <f>VLOOKUP($B236,[2]Sheet3!$G:$CZ,36,0)</f>
        <v>0</v>
      </c>
      <c r="AZ236" s="14">
        <f>VLOOKUP($B236,[2]Sheet3!$G:$CZ,37,0)</f>
        <v>0</v>
      </c>
      <c r="BA236" s="14">
        <f>VLOOKUP($B236,[2]Sheet3!$G:$CZ,38,0)</f>
        <v>0</v>
      </c>
      <c r="BB236" s="14">
        <f>VLOOKUP($B236,[2]Sheet3!$G:$CZ,39,0)</f>
        <v>0</v>
      </c>
      <c r="BC236" s="14">
        <f>VLOOKUP($B236,[2]Sheet3!$G:$CZ,40,0)</f>
        <v>0</v>
      </c>
      <c r="BD236" s="14">
        <f>VLOOKUP($B236,[2]Sheet3!$G:$CZ,41,0)</f>
        <v>0</v>
      </c>
      <c r="BE236" s="14">
        <f>VLOOKUP($B236,[2]Sheet3!$G:$CZ,42,0)</f>
        <v>0</v>
      </c>
      <c r="BF236" s="14">
        <f>VLOOKUP($B236,[2]Sheet3!$G:$CZ,43,0)</f>
        <v>0</v>
      </c>
      <c r="BG236" s="14">
        <f>VLOOKUP($B236,[2]Sheet3!$G:$CZ,44,0)</f>
        <v>0</v>
      </c>
      <c r="BH236" s="14">
        <f>VLOOKUP($B236,[2]Sheet3!$G:$CZ,45,0)</f>
        <v>0</v>
      </c>
      <c r="BI236" s="14">
        <f>VLOOKUP($B236,[2]Sheet3!$G:$CZ,46,0)</f>
        <v>0</v>
      </c>
      <c r="BJ236" s="14">
        <f>VLOOKUP($B236,[2]Sheet3!$G:$CZ,47,0)</f>
        <v>0</v>
      </c>
      <c r="BK236" s="14">
        <f>VLOOKUP($B236,[2]Sheet3!$G:$CZ,48,0)</f>
        <v>0</v>
      </c>
      <c r="BL236" s="14">
        <f>VLOOKUP($B236,[2]Sheet3!$G:$CZ,49,0)</f>
        <v>0</v>
      </c>
      <c r="BM236" s="14">
        <f>VLOOKUP($B236,[2]Sheet3!$G:$CZ,50,0)</f>
        <v>0</v>
      </c>
      <c r="BN236" s="14">
        <f>VLOOKUP($B236,[2]Sheet3!$G:$CZ,51,0)</f>
        <v>0</v>
      </c>
      <c r="BO236" s="14">
        <f>VLOOKUP($B236,[2]Sheet3!$G:$CZ,52,0)</f>
        <v>0</v>
      </c>
      <c r="BP236" s="14">
        <f>VLOOKUP($B236,[2]Sheet3!$G:$CZ,53,0)</f>
        <v>0</v>
      </c>
      <c r="BQ236" s="14">
        <f>VLOOKUP($B236,[2]Sheet3!$G:$CZ,54,0)</f>
        <v>0</v>
      </c>
      <c r="BR236" s="14">
        <f>VLOOKUP($B236,[2]Sheet3!$G:$CZ,55,0)</f>
        <v>0</v>
      </c>
      <c r="BS236" s="14">
        <f>VLOOKUP($B236,[2]Sheet3!$G:$CZ,56,0)</f>
        <v>0</v>
      </c>
      <c r="BT236" s="14">
        <f>VLOOKUP($B236,[2]Sheet3!$G:$CZ,57,0)</f>
        <v>0</v>
      </c>
      <c r="BU236" s="14">
        <f>VLOOKUP($B236,[2]Sheet3!$G:$CZ,58,0)</f>
        <v>0</v>
      </c>
      <c r="BV236" s="14">
        <f>VLOOKUP($B236,[2]Sheet3!$G:$CZ,59,0)</f>
        <v>0</v>
      </c>
      <c r="BW236" s="14">
        <f>VLOOKUP($B236,[2]Sheet3!$G:$CZ,60,0)</f>
        <v>0</v>
      </c>
      <c r="BX236" s="14">
        <f>VLOOKUP($B236,[2]Sheet3!$G:$CZ,61,0)</f>
        <v>0</v>
      </c>
      <c r="BY236" s="14">
        <f>VLOOKUP($B236,[2]Sheet3!$G:$CZ,62,0)</f>
        <v>0</v>
      </c>
      <c r="BZ236" s="14">
        <f>VLOOKUP($B236,[2]Sheet3!$G:$CZ,63,0)</f>
        <v>0</v>
      </c>
      <c r="CA236" s="14">
        <f>VLOOKUP($B236,[2]Sheet3!$G:$CZ,64,0)</f>
        <v>0</v>
      </c>
      <c r="CB236" s="14">
        <f>VLOOKUP($B236,[2]Sheet3!$G:$CZ,65,0)</f>
        <v>0</v>
      </c>
      <c r="CC236" s="14">
        <f>VLOOKUP($B236,[2]Sheet3!$G:$CZ,66,0)</f>
        <v>0</v>
      </c>
      <c r="CD236" s="14">
        <f>VLOOKUP($B236,[2]Sheet3!$G:$CZ,67,0)</f>
        <v>0</v>
      </c>
      <c r="CE236" s="14">
        <f>VLOOKUP($B236,[2]Sheet3!$G:$CZ,68,0)</f>
        <v>0</v>
      </c>
      <c r="CF236" s="14">
        <f>VLOOKUP($B236,[2]Sheet3!$G:$CZ,69,0)</f>
        <v>0</v>
      </c>
      <c r="CG236" s="14">
        <f>VLOOKUP($B236,[2]Sheet3!$G:$CZ,70,0)</f>
        <v>0</v>
      </c>
      <c r="CH236" s="14">
        <f>VLOOKUP($B236,[2]Sheet3!$G:$CZ,71,0)</f>
        <v>0</v>
      </c>
      <c r="CI236" s="14">
        <f>VLOOKUP($B236,[2]Sheet3!$G:$CZ,72,0)</f>
        <v>0</v>
      </c>
      <c r="CJ236" s="14">
        <f>VLOOKUP($B236,[2]Sheet3!$G:$CZ,73,0)</f>
        <v>0</v>
      </c>
      <c r="CK236" s="14">
        <f>VLOOKUP($B236,[2]Sheet3!$G:$CZ,74,0)</f>
        <v>0</v>
      </c>
      <c r="CL236" s="14">
        <f>VLOOKUP($B236,[2]Sheet3!$G:$CZ,75,0)</f>
        <v>0</v>
      </c>
      <c r="CM236" s="14">
        <f>VLOOKUP($B236,[2]Sheet3!$G:$CZ,76,0)</f>
        <v>0</v>
      </c>
      <c r="CN236" s="14">
        <f>VLOOKUP($B236,[2]Sheet3!$G:$CZ,77,0)</f>
        <v>0</v>
      </c>
      <c r="CO236" s="14">
        <f>VLOOKUP($B236,[2]Sheet3!$G:$CZ,78,0)</f>
        <v>0</v>
      </c>
      <c r="CP236" s="14">
        <f>VLOOKUP($B236,[2]Sheet3!$G:$CZ,79,0)</f>
        <v>0</v>
      </c>
      <c r="CQ236" s="14">
        <f>VLOOKUP($B236,[2]Sheet3!$G:$CZ,80,0)</f>
        <v>0</v>
      </c>
      <c r="CR236" s="14">
        <f>VLOOKUP($B236,[2]Sheet3!$G:$CZ,81,0)</f>
        <v>0</v>
      </c>
      <c r="CS236" s="14">
        <f>VLOOKUP($B236,[2]Sheet3!$G:$CZ,82,0)</f>
        <v>0</v>
      </c>
      <c r="CT236" s="14">
        <f>VLOOKUP($B236,[2]Sheet3!$G:$CZ,83,0)</f>
        <v>0</v>
      </c>
      <c r="CU236" s="14">
        <f>VLOOKUP($B236,[2]Sheet3!$G:$CZ,84,0)</f>
        <v>0</v>
      </c>
      <c r="CV236" s="14">
        <f>VLOOKUP($B236,[2]Sheet3!$G:$CZ,85,0)</f>
        <v>0</v>
      </c>
      <c r="CW236" s="14">
        <f>VLOOKUP($B236,[2]Sheet3!$G:$CZ,86,0)</f>
        <v>0</v>
      </c>
      <c r="CX236" s="14">
        <f>VLOOKUP($B236,[2]Sheet3!$G:$CZ,87,0)</f>
        <v>0</v>
      </c>
      <c r="CY236" s="14">
        <f>VLOOKUP($B236,[2]Sheet3!$G:$CZ,88,0)</f>
        <v>0</v>
      </c>
      <c r="CZ236" s="14">
        <f>VLOOKUP($B236,[2]Sheet3!$G:$CZ,89,0)</f>
        <v>0</v>
      </c>
      <c r="DA236" s="14">
        <f>VLOOKUP($B236,[2]Sheet3!$G:$CZ,90,0)</f>
        <v>0</v>
      </c>
      <c r="DB236" s="14">
        <f>VLOOKUP($B236,[2]Sheet3!$G:$CZ,91,0)</f>
        <v>0</v>
      </c>
      <c r="DC236" s="14">
        <f>VLOOKUP($B236,[2]Sheet3!$G:$CZ,92,0)</f>
        <v>0</v>
      </c>
      <c r="DD236" s="14">
        <f>VLOOKUP($B236,[2]Sheet3!$G:$CZ,93,0)</f>
        <v>0</v>
      </c>
      <c r="DE236" s="14">
        <f>VLOOKUP($B236,[2]Sheet3!$G:$CZ,94,0)</f>
        <v>0</v>
      </c>
      <c r="DF236" s="14">
        <f>VLOOKUP($B236,[2]Sheet3!$G:$CZ,95,0)</f>
        <v>0</v>
      </c>
      <c r="DG236" s="14">
        <f>VLOOKUP($B236,[2]Sheet3!$G:$CZ,96,0)</f>
        <v>0</v>
      </c>
      <c r="DH236" s="14">
        <f>VLOOKUP($B236,[2]Sheet3!$G:$CZ,97,0)</f>
        <v>0</v>
      </c>
      <c r="DI236" s="14">
        <f>VLOOKUP($B236,[2]Sheet3!$G:$CZ,98,0)</f>
        <v>0</v>
      </c>
    </row>
    <row r="237" spans="1:113" x14ac:dyDescent="0.3">
      <c r="A237" s="9" t="str">
        <f t="shared" si="9"/>
        <v>SA3130</v>
      </c>
      <c r="B237" s="15" t="s">
        <v>1096</v>
      </c>
      <c r="C237" s="15" t="s">
        <v>1097</v>
      </c>
      <c r="F237" s="7" t="s">
        <v>15</v>
      </c>
      <c r="G237" s="12" t="s">
        <v>3732</v>
      </c>
      <c r="H237" s="12" t="str">
        <f>VLOOKUP($B237,[1]Sheet1!$A:$G,5,0)</f>
        <v>mahmmad.ajar@redingtongroup.com</v>
      </c>
      <c r="I237" s="12" t="str">
        <f>VLOOKUP($B237,[1]Sheet1!$A:$G,7,0)</f>
        <v>vikram.kumar@redingtongroup.com</v>
      </c>
      <c r="J237" s="12" t="s">
        <v>82</v>
      </c>
      <c r="K237" s="7"/>
      <c r="L237" s="7"/>
      <c r="M237" s="8"/>
      <c r="N237" s="7" t="str">
        <f t="shared" si="10"/>
        <v>mahmmad.ajar@redingtongroup.com; vikram.kumar@redingtongroup.com; nilesh.phirke@redingtongroup.com;christopher.joseph@redingtongroup.com</v>
      </c>
      <c r="O237" s="7" t="str">
        <f t="shared" si="11"/>
        <v>SA3130</v>
      </c>
      <c r="P237" s="8" t="s">
        <v>5215</v>
      </c>
      <c r="Q237" s="14">
        <f>VLOOKUP($B237,[2]Sheet3!$G:$CZ,2,0)</f>
        <v>2400306063</v>
      </c>
      <c r="R237" s="14">
        <f>VLOOKUP($B237,[2]Sheet3!$G:$CZ,3,0)</f>
        <v>2400306058</v>
      </c>
      <c r="S237" s="14">
        <f>VLOOKUP($B237,[2]Sheet3!$G:$CZ,4,0)</f>
        <v>2400306061</v>
      </c>
      <c r="T237" s="14">
        <f>VLOOKUP($B237,[2]Sheet3!$G:$CZ,5,0)</f>
        <v>2400306057</v>
      </c>
      <c r="U237" s="14">
        <f>VLOOKUP($B237,[2]Sheet3!$G:$CZ,6,0)</f>
        <v>0</v>
      </c>
      <c r="V237" s="14">
        <f>VLOOKUP($B237,[2]Sheet3!$G:$CZ,7,0)</f>
        <v>0</v>
      </c>
      <c r="W237" s="14">
        <f>VLOOKUP($B237,[2]Sheet3!$G:$CZ,8,0)</f>
        <v>0</v>
      </c>
      <c r="X237" s="14">
        <f>VLOOKUP($B237,[2]Sheet3!$G:$CZ,9,0)</f>
        <v>0</v>
      </c>
      <c r="Y237" s="14">
        <f>VLOOKUP($B237,[2]Sheet3!$G:$CZ,10,0)</f>
        <v>0</v>
      </c>
      <c r="Z237" s="14">
        <f>VLOOKUP($B237,[2]Sheet3!$G:$CZ,11,0)</f>
        <v>0</v>
      </c>
      <c r="AA237" s="14">
        <f>VLOOKUP($B237,[2]Sheet3!$G:$CZ,12,0)</f>
        <v>0</v>
      </c>
      <c r="AB237" s="14">
        <f>VLOOKUP($B237,[2]Sheet3!$G:$CZ,13,0)</f>
        <v>0</v>
      </c>
      <c r="AC237" s="14">
        <f>VLOOKUP($B237,[2]Sheet3!$G:$CZ,14,0)</f>
        <v>0</v>
      </c>
      <c r="AD237" s="14">
        <f>VLOOKUP($B237,[2]Sheet3!$G:$CZ,15,0)</f>
        <v>0</v>
      </c>
      <c r="AE237" s="14">
        <f>VLOOKUP($B237,[2]Sheet3!$G:$CZ,16,0)</f>
        <v>0</v>
      </c>
      <c r="AF237" s="14">
        <f>VLOOKUP($B237,[2]Sheet3!$G:$CZ,17,0)</f>
        <v>0</v>
      </c>
      <c r="AG237" s="14">
        <f>VLOOKUP($B237,[2]Sheet3!$G:$CZ,18,0)</f>
        <v>0</v>
      </c>
      <c r="AH237" s="14">
        <f>VLOOKUP($B237,[2]Sheet3!$G:$CZ,19,0)</f>
        <v>0</v>
      </c>
      <c r="AI237" s="14">
        <f>VLOOKUP($B237,[2]Sheet3!$G:$CZ,20,0)</f>
        <v>0</v>
      </c>
      <c r="AJ237" s="14">
        <f>VLOOKUP($B237,[2]Sheet3!$G:$CZ,21,0)</f>
        <v>0</v>
      </c>
      <c r="AK237" s="14">
        <f>VLOOKUP($B237,[2]Sheet3!$G:$CZ,22,0)</f>
        <v>0</v>
      </c>
      <c r="AL237" s="14">
        <f>VLOOKUP($B237,[2]Sheet3!$G:$CZ,23,0)</f>
        <v>0</v>
      </c>
      <c r="AM237" s="14">
        <f>VLOOKUP($B237,[2]Sheet3!$G:$CZ,24,0)</f>
        <v>0</v>
      </c>
      <c r="AN237" s="14">
        <f>VLOOKUP($B237,[2]Sheet3!$G:$CZ,25,0)</f>
        <v>0</v>
      </c>
      <c r="AO237" s="14">
        <f>VLOOKUP($B237,[2]Sheet3!$G:$CZ,26,0)</f>
        <v>0</v>
      </c>
      <c r="AP237" s="14">
        <f>VLOOKUP($B237,[2]Sheet3!$G:$CZ,27,0)</f>
        <v>0</v>
      </c>
      <c r="AQ237" s="14">
        <f>VLOOKUP($B237,[2]Sheet3!$G:$CZ,28,0)</f>
        <v>0</v>
      </c>
      <c r="AR237" s="14">
        <f>VLOOKUP($B237,[2]Sheet3!$G:$CZ,29,0)</f>
        <v>0</v>
      </c>
      <c r="AS237" s="14">
        <f>VLOOKUP($B237,[2]Sheet3!$G:$CZ,30,0)</f>
        <v>0</v>
      </c>
      <c r="AT237" s="14">
        <f>VLOOKUP($B237,[2]Sheet3!$G:$CZ,31,0)</f>
        <v>0</v>
      </c>
      <c r="AU237" s="14">
        <f>VLOOKUP($B237,[2]Sheet3!$G:$CZ,32,0)</f>
        <v>0</v>
      </c>
      <c r="AV237" s="14">
        <f>VLOOKUP($B237,[2]Sheet3!$G:$CZ,33,0)</f>
        <v>0</v>
      </c>
      <c r="AW237" s="14">
        <f>VLOOKUP($B237,[2]Sheet3!$G:$CZ,34,0)</f>
        <v>0</v>
      </c>
      <c r="AX237" s="14">
        <f>VLOOKUP($B237,[2]Sheet3!$G:$CZ,35,0)</f>
        <v>0</v>
      </c>
      <c r="AY237" s="14">
        <f>VLOOKUP($B237,[2]Sheet3!$G:$CZ,36,0)</f>
        <v>0</v>
      </c>
      <c r="AZ237" s="14">
        <f>VLOOKUP($B237,[2]Sheet3!$G:$CZ,37,0)</f>
        <v>0</v>
      </c>
      <c r="BA237" s="14">
        <f>VLOOKUP($B237,[2]Sheet3!$G:$CZ,38,0)</f>
        <v>0</v>
      </c>
      <c r="BB237" s="14">
        <f>VLOOKUP($B237,[2]Sheet3!$G:$CZ,39,0)</f>
        <v>0</v>
      </c>
      <c r="BC237" s="14">
        <f>VLOOKUP($B237,[2]Sheet3!$G:$CZ,40,0)</f>
        <v>0</v>
      </c>
      <c r="BD237" s="14">
        <f>VLOOKUP($B237,[2]Sheet3!$G:$CZ,41,0)</f>
        <v>0</v>
      </c>
      <c r="BE237" s="14">
        <f>VLOOKUP($B237,[2]Sheet3!$G:$CZ,42,0)</f>
        <v>0</v>
      </c>
      <c r="BF237" s="14">
        <f>VLOOKUP($B237,[2]Sheet3!$G:$CZ,43,0)</f>
        <v>0</v>
      </c>
      <c r="BG237" s="14">
        <f>VLOOKUP($B237,[2]Sheet3!$G:$CZ,44,0)</f>
        <v>0</v>
      </c>
      <c r="BH237" s="14">
        <f>VLOOKUP($B237,[2]Sheet3!$G:$CZ,45,0)</f>
        <v>0</v>
      </c>
      <c r="BI237" s="14">
        <f>VLOOKUP($B237,[2]Sheet3!$G:$CZ,46,0)</f>
        <v>0</v>
      </c>
      <c r="BJ237" s="14">
        <f>VLOOKUP($B237,[2]Sheet3!$G:$CZ,47,0)</f>
        <v>0</v>
      </c>
      <c r="BK237" s="14">
        <f>VLOOKUP($B237,[2]Sheet3!$G:$CZ,48,0)</f>
        <v>0</v>
      </c>
      <c r="BL237" s="14">
        <f>VLOOKUP($B237,[2]Sheet3!$G:$CZ,49,0)</f>
        <v>0</v>
      </c>
      <c r="BM237" s="14">
        <f>VLOOKUP($B237,[2]Sheet3!$G:$CZ,50,0)</f>
        <v>0</v>
      </c>
      <c r="BN237" s="14">
        <f>VLOOKUP($B237,[2]Sheet3!$G:$CZ,51,0)</f>
        <v>0</v>
      </c>
      <c r="BO237" s="14">
        <f>VLOOKUP($B237,[2]Sheet3!$G:$CZ,52,0)</f>
        <v>0</v>
      </c>
      <c r="BP237" s="14">
        <f>VLOOKUP($B237,[2]Sheet3!$G:$CZ,53,0)</f>
        <v>0</v>
      </c>
      <c r="BQ237" s="14">
        <f>VLOOKUP($B237,[2]Sheet3!$G:$CZ,54,0)</f>
        <v>0</v>
      </c>
      <c r="BR237" s="14">
        <f>VLOOKUP($B237,[2]Sheet3!$G:$CZ,55,0)</f>
        <v>0</v>
      </c>
      <c r="BS237" s="14">
        <f>VLOOKUP($B237,[2]Sheet3!$G:$CZ,56,0)</f>
        <v>0</v>
      </c>
      <c r="BT237" s="14">
        <f>VLOOKUP($B237,[2]Sheet3!$G:$CZ,57,0)</f>
        <v>0</v>
      </c>
      <c r="BU237" s="14">
        <f>VLOOKUP($B237,[2]Sheet3!$G:$CZ,58,0)</f>
        <v>0</v>
      </c>
      <c r="BV237" s="14">
        <f>VLOOKUP($B237,[2]Sheet3!$G:$CZ,59,0)</f>
        <v>0</v>
      </c>
      <c r="BW237" s="14">
        <f>VLOOKUP($B237,[2]Sheet3!$G:$CZ,60,0)</f>
        <v>0</v>
      </c>
      <c r="BX237" s="14">
        <f>VLOOKUP($B237,[2]Sheet3!$G:$CZ,61,0)</f>
        <v>0</v>
      </c>
      <c r="BY237" s="14">
        <f>VLOOKUP($B237,[2]Sheet3!$G:$CZ,62,0)</f>
        <v>0</v>
      </c>
      <c r="BZ237" s="14">
        <f>VLOOKUP($B237,[2]Sheet3!$G:$CZ,63,0)</f>
        <v>0</v>
      </c>
      <c r="CA237" s="14">
        <f>VLOOKUP($B237,[2]Sheet3!$G:$CZ,64,0)</f>
        <v>0</v>
      </c>
      <c r="CB237" s="14">
        <f>VLOOKUP($B237,[2]Sheet3!$G:$CZ,65,0)</f>
        <v>0</v>
      </c>
      <c r="CC237" s="14">
        <f>VLOOKUP($B237,[2]Sheet3!$G:$CZ,66,0)</f>
        <v>0</v>
      </c>
      <c r="CD237" s="14">
        <f>VLOOKUP($B237,[2]Sheet3!$G:$CZ,67,0)</f>
        <v>0</v>
      </c>
      <c r="CE237" s="14">
        <f>VLOOKUP($B237,[2]Sheet3!$G:$CZ,68,0)</f>
        <v>0</v>
      </c>
      <c r="CF237" s="14">
        <f>VLOOKUP($B237,[2]Sheet3!$G:$CZ,69,0)</f>
        <v>0</v>
      </c>
      <c r="CG237" s="14">
        <f>VLOOKUP($B237,[2]Sheet3!$G:$CZ,70,0)</f>
        <v>0</v>
      </c>
      <c r="CH237" s="14">
        <f>VLOOKUP($B237,[2]Sheet3!$G:$CZ,71,0)</f>
        <v>0</v>
      </c>
      <c r="CI237" s="14">
        <f>VLOOKUP($B237,[2]Sheet3!$G:$CZ,72,0)</f>
        <v>0</v>
      </c>
      <c r="CJ237" s="14">
        <f>VLOOKUP($B237,[2]Sheet3!$G:$CZ,73,0)</f>
        <v>0</v>
      </c>
      <c r="CK237" s="14">
        <f>VLOOKUP($B237,[2]Sheet3!$G:$CZ,74,0)</f>
        <v>0</v>
      </c>
      <c r="CL237" s="14">
        <f>VLOOKUP($B237,[2]Sheet3!$G:$CZ,75,0)</f>
        <v>0</v>
      </c>
      <c r="CM237" s="14">
        <f>VLOOKUP($B237,[2]Sheet3!$G:$CZ,76,0)</f>
        <v>0</v>
      </c>
      <c r="CN237" s="14">
        <f>VLOOKUP($B237,[2]Sheet3!$G:$CZ,77,0)</f>
        <v>0</v>
      </c>
      <c r="CO237" s="14">
        <f>VLOOKUP($B237,[2]Sheet3!$G:$CZ,78,0)</f>
        <v>0</v>
      </c>
      <c r="CP237" s="14">
        <f>VLOOKUP($B237,[2]Sheet3!$G:$CZ,79,0)</f>
        <v>0</v>
      </c>
      <c r="CQ237" s="14">
        <f>VLOOKUP($B237,[2]Sheet3!$G:$CZ,80,0)</f>
        <v>0</v>
      </c>
      <c r="CR237" s="14">
        <f>VLOOKUP($B237,[2]Sheet3!$G:$CZ,81,0)</f>
        <v>0</v>
      </c>
      <c r="CS237" s="14">
        <f>VLOOKUP($B237,[2]Sheet3!$G:$CZ,82,0)</f>
        <v>0</v>
      </c>
      <c r="CT237" s="14">
        <f>VLOOKUP($B237,[2]Sheet3!$G:$CZ,83,0)</f>
        <v>0</v>
      </c>
      <c r="CU237" s="14">
        <f>VLOOKUP($B237,[2]Sheet3!$G:$CZ,84,0)</f>
        <v>0</v>
      </c>
      <c r="CV237" s="14">
        <f>VLOOKUP($B237,[2]Sheet3!$G:$CZ,85,0)</f>
        <v>0</v>
      </c>
      <c r="CW237" s="14">
        <f>VLOOKUP($B237,[2]Sheet3!$G:$CZ,86,0)</f>
        <v>0</v>
      </c>
      <c r="CX237" s="14">
        <f>VLOOKUP($B237,[2]Sheet3!$G:$CZ,87,0)</f>
        <v>0</v>
      </c>
      <c r="CY237" s="14">
        <f>VLOOKUP($B237,[2]Sheet3!$G:$CZ,88,0)</f>
        <v>0</v>
      </c>
      <c r="CZ237" s="14">
        <f>VLOOKUP($B237,[2]Sheet3!$G:$CZ,89,0)</f>
        <v>0</v>
      </c>
      <c r="DA237" s="14">
        <f>VLOOKUP($B237,[2]Sheet3!$G:$CZ,90,0)</f>
        <v>0</v>
      </c>
      <c r="DB237" s="14">
        <f>VLOOKUP($B237,[2]Sheet3!$G:$CZ,91,0)</f>
        <v>0</v>
      </c>
      <c r="DC237" s="14">
        <f>VLOOKUP($B237,[2]Sheet3!$G:$CZ,92,0)</f>
        <v>0</v>
      </c>
      <c r="DD237" s="14">
        <f>VLOOKUP($B237,[2]Sheet3!$G:$CZ,93,0)</f>
        <v>0</v>
      </c>
      <c r="DE237" s="14">
        <f>VLOOKUP($B237,[2]Sheet3!$G:$CZ,94,0)</f>
        <v>0</v>
      </c>
      <c r="DF237" s="14">
        <f>VLOOKUP($B237,[2]Sheet3!$G:$CZ,95,0)</f>
        <v>0</v>
      </c>
      <c r="DG237" s="14">
        <f>VLOOKUP($B237,[2]Sheet3!$G:$CZ,96,0)</f>
        <v>0</v>
      </c>
      <c r="DH237" s="14">
        <f>VLOOKUP($B237,[2]Sheet3!$G:$CZ,97,0)</f>
        <v>0</v>
      </c>
      <c r="DI237" s="14">
        <f>VLOOKUP($B237,[2]Sheet3!$G:$CZ,98,0)</f>
        <v>0</v>
      </c>
    </row>
    <row r="238" spans="1:113" x14ac:dyDescent="0.3">
      <c r="A238" s="9" t="str">
        <f t="shared" si="9"/>
        <v>WA3269</v>
      </c>
      <c r="B238" s="15" t="s">
        <v>1098</v>
      </c>
      <c r="C238" s="15" t="s">
        <v>1099</v>
      </c>
      <c r="F238" s="7" t="s">
        <v>15</v>
      </c>
      <c r="G238" s="12" t="s">
        <v>3733</v>
      </c>
      <c r="H238" s="12" t="str">
        <f>VLOOKUP($B238,[1]Sheet1!$A:$G,5,0)</f>
        <v>arpit.shukla@redingtongroup.com</v>
      </c>
      <c r="I238" s="12" t="str">
        <f>VLOOKUP($B238,[1]Sheet1!$A:$G,7,0)</f>
        <v>dilip.vishwa@redingtongroup.com</v>
      </c>
      <c r="J238" s="12" t="s">
        <v>82</v>
      </c>
      <c r="K238" s="7"/>
      <c r="L238" s="7"/>
      <c r="M238" s="8"/>
      <c r="N238" s="7" t="str">
        <f t="shared" si="10"/>
        <v>arpit.shukla@redingtongroup.com; dilip.vishwa@redingtongroup.com; nilesh.phirke@redingtongroup.com;christopher.joseph@redingtongroup.com</v>
      </c>
      <c r="O238" s="7" t="str">
        <f t="shared" si="11"/>
        <v>WA3269</v>
      </c>
      <c r="P238" s="8" t="s">
        <v>5215</v>
      </c>
      <c r="Q238" s="14">
        <f>VLOOKUP($B238,[2]Sheet3!$G:$CZ,2,0)</f>
        <v>2400304795</v>
      </c>
      <c r="R238" s="14">
        <f>VLOOKUP($B238,[2]Sheet3!$G:$CZ,3,0)</f>
        <v>2400304793</v>
      </c>
      <c r="S238" s="14">
        <f>VLOOKUP($B238,[2]Sheet3!$G:$CZ,4,0)</f>
        <v>0</v>
      </c>
      <c r="T238" s="14">
        <f>VLOOKUP($B238,[2]Sheet3!$G:$CZ,5,0)</f>
        <v>0</v>
      </c>
      <c r="U238" s="14">
        <f>VLOOKUP($B238,[2]Sheet3!$G:$CZ,6,0)</f>
        <v>0</v>
      </c>
      <c r="V238" s="14">
        <f>VLOOKUP($B238,[2]Sheet3!$G:$CZ,7,0)</f>
        <v>0</v>
      </c>
      <c r="W238" s="14">
        <f>VLOOKUP($B238,[2]Sheet3!$G:$CZ,8,0)</f>
        <v>0</v>
      </c>
      <c r="X238" s="14">
        <f>VLOOKUP($B238,[2]Sheet3!$G:$CZ,9,0)</f>
        <v>0</v>
      </c>
      <c r="Y238" s="14">
        <f>VLOOKUP($B238,[2]Sheet3!$G:$CZ,10,0)</f>
        <v>0</v>
      </c>
      <c r="Z238" s="14">
        <f>VLOOKUP($B238,[2]Sheet3!$G:$CZ,11,0)</f>
        <v>0</v>
      </c>
      <c r="AA238" s="14">
        <f>VLOOKUP($B238,[2]Sheet3!$G:$CZ,12,0)</f>
        <v>0</v>
      </c>
      <c r="AB238" s="14">
        <f>VLOOKUP($B238,[2]Sheet3!$G:$CZ,13,0)</f>
        <v>0</v>
      </c>
      <c r="AC238" s="14">
        <f>VLOOKUP($B238,[2]Sheet3!$G:$CZ,14,0)</f>
        <v>0</v>
      </c>
      <c r="AD238" s="14">
        <f>VLOOKUP($B238,[2]Sheet3!$G:$CZ,15,0)</f>
        <v>0</v>
      </c>
      <c r="AE238" s="14">
        <f>VLOOKUP($B238,[2]Sheet3!$G:$CZ,16,0)</f>
        <v>0</v>
      </c>
      <c r="AF238" s="14">
        <f>VLOOKUP($B238,[2]Sheet3!$G:$CZ,17,0)</f>
        <v>0</v>
      </c>
      <c r="AG238" s="14">
        <f>VLOOKUP($B238,[2]Sheet3!$G:$CZ,18,0)</f>
        <v>0</v>
      </c>
      <c r="AH238" s="14">
        <f>VLOOKUP($B238,[2]Sheet3!$G:$CZ,19,0)</f>
        <v>0</v>
      </c>
      <c r="AI238" s="14">
        <f>VLOOKUP($B238,[2]Sheet3!$G:$CZ,20,0)</f>
        <v>0</v>
      </c>
      <c r="AJ238" s="14">
        <f>VLOOKUP($B238,[2]Sheet3!$G:$CZ,21,0)</f>
        <v>0</v>
      </c>
      <c r="AK238" s="14">
        <f>VLOOKUP($B238,[2]Sheet3!$G:$CZ,22,0)</f>
        <v>0</v>
      </c>
      <c r="AL238" s="14">
        <f>VLOOKUP($B238,[2]Sheet3!$G:$CZ,23,0)</f>
        <v>0</v>
      </c>
      <c r="AM238" s="14">
        <f>VLOOKUP($B238,[2]Sheet3!$G:$CZ,24,0)</f>
        <v>0</v>
      </c>
      <c r="AN238" s="14">
        <f>VLOOKUP($B238,[2]Sheet3!$G:$CZ,25,0)</f>
        <v>0</v>
      </c>
      <c r="AO238" s="14">
        <f>VLOOKUP($B238,[2]Sheet3!$G:$CZ,26,0)</f>
        <v>0</v>
      </c>
      <c r="AP238" s="14">
        <f>VLOOKUP($B238,[2]Sheet3!$G:$CZ,27,0)</f>
        <v>0</v>
      </c>
      <c r="AQ238" s="14">
        <f>VLOOKUP($B238,[2]Sheet3!$G:$CZ,28,0)</f>
        <v>0</v>
      </c>
      <c r="AR238" s="14">
        <f>VLOOKUP($B238,[2]Sheet3!$G:$CZ,29,0)</f>
        <v>0</v>
      </c>
      <c r="AS238" s="14">
        <f>VLOOKUP($B238,[2]Sheet3!$G:$CZ,30,0)</f>
        <v>0</v>
      </c>
      <c r="AT238" s="14">
        <f>VLOOKUP($B238,[2]Sheet3!$G:$CZ,31,0)</f>
        <v>0</v>
      </c>
      <c r="AU238" s="14">
        <f>VLOOKUP($B238,[2]Sheet3!$G:$CZ,32,0)</f>
        <v>0</v>
      </c>
      <c r="AV238" s="14">
        <f>VLOOKUP($B238,[2]Sheet3!$G:$CZ,33,0)</f>
        <v>0</v>
      </c>
      <c r="AW238" s="14">
        <f>VLOOKUP($B238,[2]Sheet3!$G:$CZ,34,0)</f>
        <v>0</v>
      </c>
      <c r="AX238" s="14">
        <f>VLOOKUP($B238,[2]Sheet3!$G:$CZ,35,0)</f>
        <v>0</v>
      </c>
      <c r="AY238" s="14">
        <f>VLOOKUP($B238,[2]Sheet3!$G:$CZ,36,0)</f>
        <v>0</v>
      </c>
      <c r="AZ238" s="14">
        <f>VLOOKUP($B238,[2]Sheet3!$G:$CZ,37,0)</f>
        <v>0</v>
      </c>
      <c r="BA238" s="14">
        <f>VLOOKUP($B238,[2]Sheet3!$G:$CZ,38,0)</f>
        <v>0</v>
      </c>
      <c r="BB238" s="14">
        <f>VLOOKUP($B238,[2]Sheet3!$G:$CZ,39,0)</f>
        <v>0</v>
      </c>
      <c r="BC238" s="14">
        <f>VLOOKUP($B238,[2]Sheet3!$G:$CZ,40,0)</f>
        <v>0</v>
      </c>
      <c r="BD238" s="14">
        <f>VLOOKUP($B238,[2]Sheet3!$G:$CZ,41,0)</f>
        <v>0</v>
      </c>
      <c r="BE238" s="14">
        <f>VLOOKUP($B238,[2]Sheet3!$G:$CZ,42,0)</f>
        <v>0</v>
      </c>
      <c r="BF238" s="14">
        <f>VLOOKUP($B238,[2]Sheet3!$G:$CZ,43,0)</f>
        <v>0</v>
      </c>
      <c r="BG238" s="14">
        <f>VLOOKUP($B238,[2]Sheet3!$G:$CZ,44,0)</f>
        <v>0</v>
      </c>
      <c r="BH238" s="14">
        <f>VLOOKUP($B238,[2]Sheet3!$G:$CZ,45,0)</f>
        <v>0</v>
      </c>
      <c r="BI238" s="14">
        <f>VLOOKUP($B238,[2]Sheet3!$G:$CZ,46,0)</f>
        <v>0</v>
      </c>
      <c r="BJ238" s="14">
        <f>VLOOKUP($B238,[2]Sheet3!$G:$CZ,47,0)</f>
        <v>0</v>
      </c>
      <c r="BK238" s="14">
        <f>VLOOKUP($B238,[2]Sheet3!$G:$CZ,48,0)</f>
        <v>0</v>
      </c>
      <c r="BL238" s="14">
        <f>VLOOKUP($B238,[2]Sheet3!$G:$CZ,49,0)</f>
        <v>0</v>
      </c>
      <c r="BM238" s="14">
        <f>VLOOKUP($B238,[2]Sheet3!$G:$CZ,50,0)</f>
        <v>0</v>
      </c>
      <c r="BN238" s="14">
        <f>VLOOKUP($B238,[2]Sheet3!$G:$CZ,51,0)</f>
        <v>0</v>
      </c>
      <c r="BO238" s="14">
        <f>VLOOKUP($B238,[2]Sheet3!$G:$CZ,52,0)</f>
        <v>0</v>
      </c>
      <c r="BP238" s="14">
        <f>VLOOKUP($B238,[2]Sheet3!$G:$CZ,53,0)</f>
        <v>0</v>
      </c>
      <c r="BQ238" s="14">
        <f>VLOOKUP($B238,[2]Sheet3!$G:$CZ,54,0)</f>
        <v>0</v>
      </c>
      <c r="BR238" s="14">
        <f>VLOOKUP($B238,[2]Sheet3!$G:$CZ,55,0)</f>
        <v>0</v>
      </c>
      <c r="BS238" s="14">
        <f>VLOOKUP($B238,[2]Sheet3!$G:$CZ,56,0)</f>
        <v>0</v>
      </c>
      <c r="BT238" s="14">
        <f>VLOOKUP($B238,[2]Sheet3!$G:$CZ,57,0)</f>
        <v>0</v>
      </c>
      <c r="BU238" s="14">
        <f>VLOOKUP($B238,[2]Sheet3!$G:$CZ,58,0)</f>
        <v>0</v>
      </c>
      <c r="BV238" s="14">
        <f>VLOOKUP($B238,[2]Sheet3!$G:$CZ,59,0)</f>
        <v>0</v>
      </c>
      <c r="BW238" s="14">
        <f>VLOOKUP($B238,[2]Sheet3!$G:$CZ,60,0)</f>
        <v>0</v>
      </c>
      <c r="BX238" s="14">
        <f>VLOOKUP($B238,[2]Sheet3!$G:$CZ,61,0)</f>
        <v>0</v>
      </c>
      <c r="BY238" s="14">
        <f>VLOOKUP($B238,[2]Sheet3!$G:$CZ,62,0)</f>
        <v>0</v>
      </c>
      <c r="BZ238" s="14">
        <f>VLOOKUP($B238,[2]Sheet3!$G:$CZ,63,0)</f>
        <v>0</v>
      </c>
      <c r="CA238" s="14">
        <f>VLOOKUP($B238,[2]Sheet3!$G:$CZ,64,0)</f>
        <v>0</v>
      </c>
      <c r="CB238" s="14">
        <f>VLOOKUP($B238,[2]Sheet3!$G:$CZ,65,0)</f>
        <v>0</v>
      </c>
      <c r="CC238" s="14">
        <f>VLOOKUP($B238,[2]Sheet3!$G:$CZ,66,0)</f>
        <v>0</v>
      </c>
      <c r="CD238" s="14">
        <f>VLOOKUP($B238,[2]Sheet3!$G:$CZ,67,0)</f>
        <v>0</v>
      </c>
      <c r="CE238" s="14">
        <f>VLOOKUP($B238,[2]Sheet3!$G:$CZ,68,0)</f>
        <v>0</v>
      </c>
      <c r="CF238" s="14">
        <f>VLOOKUP($B238,[2]Sheet3!$G:$CZ,69,0)</f>
        <v>0</v>
      </c>
      <c r="CG238" s="14">
        <f>VLOOKUP($B238,[2]Sheet3!$G:$CZ,70,0)</f>
        <v>0</v>
      </c>
      <c r="CH238" s="14">
        <f>VLOOKUP($B238,[2]Sheet3!$G:$CZ,71,0)</f>
        <v>0</v>
      </c>
      <c r="CI238" s="14">
        <f>VLOOKUP($B238,[2]Sheet3!$G:$CZ,72,0)</f>
        <v>0</v>
      </c>
      <c r="CJ238" s="14">
        <f>VLOOKUP($B238,[2]Sheet3!$G:$CZ,73,0)</f>
        <v>0</v>
      </c>
      <c r="CK238" s="14">
        <f>VLOOKUP($B238,[2]Sheet3!$G:$CZ,74,0)</f>
        <v>0</v>
      </c>
      <c r="CL238" s="14">
        <f>VLOOKUP($B238,[2]Sheet3!$G:$CZ,75,0)</f>
        <v>0</v>
      </c>
      <c r="CM238" s="14">
        <f>VLOOKUP($B238,[2]Sheet3!$G:$CZ,76,0)</f>
        <v>0</v>
      </c>
      <c r="CN238" s="14">
        <f>VLOOKUP($B238,[2]Sheet3!$G:$CZ,77,0)</f>
        <v>0</v>
      </c>
      <c r="CO238" s="14">
        <f>VLOOKUP($B238,[2]Sheet3!$G:$CZ,78,0)</f>
        <v>0</v>
      </c>
      <c r="CP238" s="14">
        <f>VLOOKUP($B238,[2]Sheet3!$G:$CZ,79,0)</f>
        <v>0</v>
      </c>
      <c r="CQ238" s="14">
        <f>VLOOKUP($B238,[2]Sheet3!$G:$CZ,80,0)</f>
        <v>0</v>
      </c>
      <c r="CR238" s="14">
        <f>VLOOKUP($B238,[2]Sheet3!$G:$CZ,81,0)</f>
        <v>0</v>
      </c>
      <c r="CS238" s="14">
        <f>VLOOKUP($B238,[2]Sheet3!$G:$CZ,82,0)</f>
        <v>0</v>
      </c>
      <c r="CT238" s="14">
        <f>VLOOKUP($B238,[2]Sheet3!$G:$CZ,83,0)</f>
        <v>0</v>
      </c>
      <c r="CU238" s="14">
        <f>VLOOKUP($B238,[2]Sheet3!$G:$CZ,84,0)</f>
        <v>0</v>
      </c>
      <c r="CV238" s="14">
        <f>VLOOKUP($B238,[2]Sheet3!$G:$CZ,85,0)</f>
        <v>0</v>
      </c>
      <c r="CW238" s="14">
        <f>VLOOKUP($B238,[2]Sheet3!$G:$CZ,86,0)</f>
        <v>0</v>
      </c>
      <c r="CX238" s="14">
        <f>VLOOKUP($B238,[2]Sheet3!$G:$CZ,87,0)</f>
        <v>0</v>
      </c>
      <c r="CY238" s="14">
        <f>VLOOKUP($B238,[2]Sheet3!$G:$CZ,88,0)</f>
        <v>0</v>
      </c>
      <c r="CZ238" s="14">
        <f>VLOOKUP($B238,[2]Sheet3!$G:$CZ,89,0)</f>
        <v>0</v>
      </c>
      <c r="DA238" s="14">
        <f>VLOOKUP($B238,[2]Sheet3!$G:$CZ,90,0)</f>
        <v>0</v>
      </c>
      <c r="DB238" s="14">
        <f>VLOOKUP($B238,[2]Sheet3!$G:$CZ,91,0)</f>
        <v>0</v>
      </c>
      <c r="DC238" s="14">
        <f>VLOOKUP($B238,[2]Sheet3!$G:$CZ,92,0)</f>
        <v>0</v>
      </c>
      <c r="DD238" s="14">
        <f>VLOOKUP($B238,[2]Sheet3!$G:$CZ,93,0)</f>
        <v>0</v>
      </c>
      <c r="DE238" s="14">
        <f>VLOOKUP($B238,[2]Sheet3!$G:$CZ,94,0)</f>
        <v>0</v>
      </c>
      <c r="DF238" s="14">
        <f>VLOOKUP($B238,[2]Sheet3!$G:$CZ,95,0)</f>
        <v>0</v>
      </c>
      <c r="DG238" s="14">
        <f>VLOOKUP($B238,[2]Sheet3!$G:$CZ,96,0)</f>
        <v>0</v>
      </c>
      <c r="DH238" s="14">
        <f>VLOOKUP($B238,[2]Sheet3!$G:$CZ,97,0)</f>
        <v>0</v>
      </c>
      <c r="DI238" s="14">
        <f>VLOOKUP($B238,[2]Sheet3!$G:$CZ,98,0)</f>
        <v>0</v>
      </c>
    </row>
    <row r="239" spans="1:113" x14ac:dyDescent="0.3">
      <c r="A239" s="9" t="str">
        <f t="shared" si="9"/>
        <v>N14681</v>
      </c>
      <c r="B239" s="15" t="s">
        <v>1100</v>
      </c>
      <c r="C239" s="15" t="s">
        <v>1101</v>
      </c>
      <c r="F239" s="7" t="s">
        <v>15</v>
      </c>
      <c r="G239" s="12" t="s">
        <v>3734</v>
      </c>
      <c r="H239" s="12" t="str">
        <f>VLOOKUP($B239,[1]Sheet1!$A:$G,5,0)</f>
        <v>dheeraj.sharma@redingtongroup.com</v>
      </c>
      <c r="I239" s="12" t="str">
        <f>VLOOKUP($B239,[1]Sheet1!$A:$G,7,0)</f>
        <v>sidharth.eknath@redingtongroup.com</v>
      </c>
      <c r="J239" s="12" t="s">
        <v>82</v>
      </c>
      <c r="K239" s="7"/>
      <c r="L239" s="7"/>
      <c r="M239" s="8"/>
      <c r="N239" s="7" t="str">
        <f t="shared" si="10"/>
        <v>dheeraj.sharma@redingtongroup.com; sidharth.eknath@redingtongroup.com; nilesh.phirke@redingtongroup.com;christopher.joseph@redingtongroup.com</v>
      </c>
      <c r="O239" s="7" t="str">
        <f t="shared" si="11"/>
        <v>N14681</v>
      </c>
      <c r="P239" s="8" t="s">
        <v>5215</v>
      </c>
      <c r="Q239" s="14">
        <f>VLOOKUP($B239,[2]Sheet3!$G:$CZ,2,0)</f>
        <v>2400307996</v>
      </c>
      <c r="R239" s="14">
        <f>VLOOKUP($B239,[2]Sheet3!$G:$CZ,3,0)</f>
        <v>2400305836</v>
      </c>
      <c r="S239" s="14">
        <f>VLOOKUP($B239,[2]Sheet3!$G:$CZ,4,0)</f>
        <v>2400307994</v>
      </c>
      <c r="T239" s="14">
        <f>VLOOKUP($B239,[2]Sheet3!$G:$CZ,5,0)</f>
        <v>2400305271</v>
      </c>
      <c r="U239" s="14">
        <f>VLOOKUP($B239,[2]Sheet3!$G:$CZ,6,0)</f>
        <v>2400299930</v>
      </c>
      <c r="V239" s="14">
        <f>VLOOKUP($B239,[2]Sheet3!$G:$CZ,7,0)</f>
        <v>0</v>
      </c>
      <c r="W239" s="14">
        <f>VLOOKUP($B239,[2]Sheet3!$G:$CZ,8,0)</f>
        <v>0</v>
      </c>
      <c r="X239" s="14">
        <f>VLOOKUP($B239,[2]Sheet3!$G:$CZ,9,0)</f>
        <v>0</v>
      </c>
      <c r="Y239" s="14">
        <f>VLOOKUP($B239,[2]Sheet3!$G:$CZ,10,0)</f>
        <v>0</v>
      </c>
      <c r="Z239" s="14">
        <f>VLOOKUP($B239,[2]Sheet3!$G:$CZ,11,0)</f>
        <v>0</v>
      </c>
      <c r="AA239" s="14">
        <f>VLOOKUP($B239,[2]Sheet3!$G:$CZ,12,0)</f>
        <v>0</v>
      </c>
      <c r="AB239" s="14">
        <f>VLOOKUP($B239,[2]Sheet3!$G:$CZ,13,0)</f>
        <v>0</v>
      </c>
      <c r="AC239" s="14">
        <f>VLOOKUP($B239,[2]Sheet3!$G:$CZ,14,0)</f>
        <v>0</v>
      </c>
      <c r="AD239" s="14">
        <f>VLOOKUP($B239,[2]Sheet3!$G:$CZ,15,0)</f>
        <v>0</v>
      </c>
      <c r="AE239" s="14">
        <f>VLOOKUP($B239,[2]Sheet3!$G:$CZ,16,0)</f>
        <v>0</v>
      </c>
      <c r="AF239" s="14">
        <f>VLOOKUP($B239,[2]Sheet3!$G:$CZ,17,0)</f>
        <v>0</v>
      </c>
      <c r="AG239" s="14">
        <f>VLOOKUP($B239,[2]Sheet3!$G:$CZ,18,0)</f>
        <v>0</v>
      </c>
      <c r="AH239" s="14">
        <f>VLOOKUP($B239,[2]Sheet3!$G:$CZ,19,0)</f>
        <v>0</v>
      </c>
      <c r="AI239" s="14">
        <f>VLOOKUP($B239,[2]Sheet3!$G:$CZ,20,0)</f>
        <v>0</v>
      </c>
      <c r="AJ239" s="14">
        <f>VLOOKUP($B239,[2]Sheet3!$G:$CZ,21,0)</f>
        <v>0</v>
      </c>
      <c r="AK239" s="14">
        <f>VLOOKUP($B239,[2]Sheet3!$G:$CZ,22,0)</f>
        <v>0</v>
      </c>
      <c r="AL239" s="14">
        <f>VLOOKUP($B239,[2]Sheet3!$G:$CZ,23,0)</f>
        <v>0</v>
      </c>
      <c r="AM239" s="14">
        <f>VLOOKUP($B239,[2]Sheet3!$G:$CZ,24,0)</f>
        <v>0</v>
      </c>
      <c r="AN239" s="14">
        <f>VLOOKUP($B239,[2]Sheet3!$G:$CZ,25,0)</f>
        <v>0</v>
      </c>
      <c r="AO239" s="14">
        <f>VLOOKUP($B239,[2]Sheet3!$G:$CZ,26,0)</f>
        <v>0</v>
      </c>
      <c r="AP239" s="14">
        <f>VLOOKUP($B239,[2]Sheet3!$G:$CZ,27,0)</f>
        <v>0</v>
      </c>
      <c r="AQ239" s="14">
        <f>VLOOKUP($B239,[2]Sheet3!$G:$CZ,28,0)</f>
        <v>0</v>
      </c>
      <c r="AR239" s="14">
        <f>VLOOKUP($B239,[2]Sheet3!$G:$CZ,29,0)</f>
        <v>0</v>
      </c>
      <c r="AS239" s="14">
        <f>VLOOKUP($B239,[2]Sheet3!$G:$CZ,30,0)</f>
        <v>0</v>
      </c>
      <c r="AT239" s="14">
        <f>VLOOKUP($B239,[2]Sheet3!$G:$CZ,31,0)</f>
        <v>0</v>
      </c>
      <c r="AU239" s="14">
        <f>VLOOKUP($B239,[2]Sheet3!$G:$CZ,32,0)</f>
        <v>0</v>
      </c>
      <c r="AV239" s="14">
        <f>VLOOKUP($B239,[2]Sheet3!$G:$CZ,33,0)</f>
        <v>0</v>
      </c>
      <c r="AW239" s="14">
        <f>VLOOKUP($B239,[2]Sheet3!$G:$CZ,34,0)</f>
        <v>0</v>
      </c>
      <c r="AX239" s="14">
        <f>VLOOKUP($B239,[2]Sheet3!$G:$CZ,35,0)</f>
        <v>0</v>
      </c>
      <c r="AY239" s="14">
        <f>VLOOKUP($B239,[2]Sheet3!$G:$CZ,36,0)</f>
        <v>0</v>
      </c>
      <c r="AZ239" s="14">
        <f>VLOOKUP($B239,[2]Sheet3!$G:$CZ,37,0)</f>
        <v>0</v>
      </c>
      <c r="BA239" s="14">
        <f>VLOOKUP($B239,[2]Sheet3!$G:$CZ,38,0)</f>
        <v>0</v>
      </c>
      <c r="BB239" s="14">
        <f>VLOOKUP($B239,[2]Sheet3!$G:$CZ,39,0)</f>
        <v>0</v>
      </c>
      <c r="BC239" s="14">
        <f>VLOOKUP($B239,[2]Sheet3!$G:$CZ,40,0)</f>
        <v>0</v>
      </c>
      <c r="BD239" s="14">
        <f>VLOOKUP($B239,[2]Sheet3!$G:$CZ,41,0)</f>
        <v>0</v>
      </c>
      <c r="BE239" s="14">
        <f>VLOOKUP($B239,[2]Sheet3!$G:$CZ,42,0)</f>
        <v>0</v>
      </c>
      <c r="BF239" s="14">
        <f>VLOOKUP($B239,[2]Sheet3!$G:$CZ,43,0)</f>
        <v>0</v>
      </c>
      <c r="BG239" s="14">
        <f>VLOOKUP($B239,[2]Sheet3!$G:$CZ,44,0)</f>
        <v>0</v>
      </c>
      <c r="BH239" s="14">
        <f>VLOOKUP($B239,[2]Sheet3!$G:$CZ,45,0)</f>
        <v>0</v>
      </c>
      <c r="BI239" s="14">
        <f>VLOOKUP($B239,[2]Sheet3!$G:$CZ,46,0)</f>
        <v>0</v>
      </c>
      <c r="BJ239" s="14">
        <f>VLOOKUP($B239,[2]Sheet3!$G:$CZ,47,0)</f>
        <v>0</v>
      </c>
      <c r="BK239" s="14">
        <f>VLOOKUP($B239,[2]Sheet3!$G:$CZ,48,0)</f>
        <v>0</v>
      </c>
      <c r="BL239" s="14">
        <f>VLOOKUP($B239,[2]Sheet3!$G:$CZ,49,0)</f>
        <v>0</v>
      </c>
      <c r="BM239" s="14">
        <f>VLOOKUP($B239,[2]Sheet3!$G:$CZ,50,0)</f>
        <v>0</v>
      </c>
      <c r="BN239" s="14">
        <f>VLOOKUP($B239,[2]Sheet3!$G:$CZ,51,0)</f>
        <v>0</v>
      </c>
      <c r="BO239" s="14">
        <f>VLOOKUP($B239,[2]Sheet3!$G:$CZ,52,0)</f>
        <v>0</v>
      </c>
      <c r="BP239" s="14">
        <f>VLOOKUP($B239,[2]Sheet3!$G:$CZ,53,0)</f>
        <v>0</v>
      </c>
      <c r="BQ239" s="14">
        <f>VLOOKUP($B239,[2]Sheet3!$G:$CZ,54,0)</f>
        <v>0</v>
      </c>
      <c r="BR239" s="14">
        <f>VLOOKUP($B239,[2]Sheet3!$G:$CZ,55,0)</f>
        <v>0</v>
      </c>
      <c r="BS239" s="14">
        <f>VLOOKUP($B239,[2]Sheet3!$G:$CZ,56,0)</f>
        <v>0</v>
      </c>
      <c r="BT239" s="14">
        <f>VLOOKUP($B239,[2]Sheet3!$G:$CZ,57,0)</f>
        <v>0</v>
      </c>
      <c r="BU239" s="14">
        <f>VLOOKUP($B239,[2]Sheet3!$G:$CZ,58,0)</f>
        <v>0</v>
      </c>
      <c r="BV239" s="14">
        <f>VLOOKUP($B239,[2]Sheet3!$G:$CZ,59,0)</f>
        <v>0</v>
      </c>
      <c r="BW239" s="14">
        <f>VLOOKUP($B239,[2]Sheet3!$G:$CZ,60,0)</f>
        <v>0</v>
      </c>
      <c r="BX239" s="14">
        <f>VLOOKUP($B239,[2]Sheet3!$G:$CZ,61,0)</f>
        <v>0</v>
      </c>
      <c r="BY239" s="14">
        <f>VLOOKUP($B239,[2]Sheet3!$G:$CZ,62,0)</f>
        <v>0</v>
      </c>
      <c r="BZ239" s="14">
        <f>VLOOKUP($B239,[2]Sheet3!$G:$CZ,63,0)</f>
        <v>0</v>
      </c>
      <c r="CA239" s="14">
        <f>VLOOKUP($B239,[2]Sheet3!$G:$CZ,64,0)</f>
        <v>0</v>
      </c>
      <c r="CB239" s="14">
        <f>VLOOKUP($B239,[2]Sheet3!$G:$CZ,65,0)</f>
        <v>0</v>
      </c>
      <c r="CC239" s="14">
        <f>VLOOKUP($B239,[2]Sheet3!$G:$CZ,66,0)</f>
        <v>0</v>
      </c>
      <c r="CD239" s="14">
        <f>VLOOKUP($B239,[2]Sheet3!$G:$CZ,67,0)</f>
        <v>0</v>
      </c>
      <c r="CE239" s="14">
        <f>VLOOKUP($B239,[2]Sheet3!$G:$CZ,68,0)</f>
        <v>0</v>
      </c>
      <c r="CF239" s="14">
        <f>VLOOKUP($B239,[2]Sheet3!$G:$CZ,69,0)</f>
        <v>0</v>
      </c>
      <c r="CG239" s="14">
        <f>VLOOKUP($B239,[2]Sheet3!$G:$CZ,70,0)</f>
        <v>0</v>
      </c>
      <c r="CH239" s="14">
        <f>VLOOKUP($B239,[2]Sheet3!$G:$CZ,71,0)</f>
        <v>0</v>
      </c>
      <c r="CI239" s="14">
        <f>VLOOKUP($B239,[2]Sheet3!$G:$CZ,72,0)</f>
        <v>0</v>
      </c>
      <c r="CJ239" s="14">
        <f>VLOOKUP($B239,[2]Sheet3!$G:$CZ,73,0)</f>
        <v>0</v>
      </c>
      <c r="CK239" s="14">
        <f>VLOOKUP($B239,[2]Sheet3!$G:$CZ,74,0)</f>
        <v>0</v>
      </c>
      <c r="CL239" s="14">
        <f>VLOOKUP($B239,[2]Sheet3!$G:$CZ,75,0)</f>
        <v>0</v>
      </c>
      <c r="CM239" s="14">
        <f>VLOOKUP($B239,[2]Sheet3!$G:$CZ,76,0)</f>
        <v>0</v>
      </c>
      <c r="CN239" s="14">
        <f>VLOOKUP($B239,[2]Sheet3!$G:$CZ,77,0)</f>
        <v>0</v>
      </c>
      <c r="CO239" s="14">
        <f>VLOOKUP($B239,[2]Sheet3!$G:$CZ,78,0)</f>
        <v>0</v>
      </c>
      <c r="CP239" s="14">
        <f>VLOOKUP($B239,[2]Sheet3!$G:$CZ,79,0)</f>
        <v>0</v>
      </c>
      <c r="CQ239" s="14">
        <f>VLOOKUP($B239,[2]Sheet3!$G:$CZ,80,0)</f>
        <v>0</v>
      </c>
      <c r="CR239" s="14">
        <f>VLOOKUP($B239,[2]Sheet3!$G:$CZ,81,0)</f>
        <v>0</v>
      </c>
      <c r="CS239" s="14">
        <f>VLOOKUP($B239,[2]Sheet3!$G:$CZ,82,0)</f>
        <v>0</v>
      </c>
      <c r="CT239" s="14">
        <f>VLOOKUP($B239,[2]Sheet3!$G:$CZ,83,0)</f>
        <v>0</v>
      </c>
      <c r="CU239" s="14">
        <f>VLOOKUP($B239,[2]Sheet3!$G:$CZ,84,0)</f>
        <v>0</v>
      </c>
      <c r="CV239" s="14">
        <f>VLOOKUP($B239,[2]Sheet3!$G:$CZ,85,0)</f>
        <v>0</v>
      </c>
      <c r="CW239" s="14">
        <f>VLOOKUP($B239,[2]Sheet3!$G:$CZ,86,0)</f>
        <v>0</v>
      </c>
      <c r="CX239" s="14">
        <f>VLOOKUP($B239,[2]Sheet3!$G:$CZ,87,0)</f>
        <v>0</v>
      </c>
      <c r="CY239" s="14">
        <f>VLOOKUP($B239,[2]Sheet3!$G:$CZ,88,0)</f>
        <v>0</v>
      </c>
      <c r="CZ239" s="14">
        <f>VLOOKUP($B239,[2]Sheet3!$G:$CZ,89,0)</f>
        <v>0</v>
      </c>
      <c r="DA239" s="14">
        <f>VLOOKUP($B239,[2]Sheet3!$G:$CZ,90,0)</f>
        <v>0</v>
      </c>
      <c r="DB239" s="14">
        <f>VLOOKUP($B239,[2]Sheet3!$G:$CZ,91,0)</f>
        <v>0</v>
      </c>
      <c r="DC239" s="14">
        <f>VLOOKUP($B239,[2]Sheet3!$G:$CZ,92,0)</f>
        <v>0</v>
      </c>
      <c r="DD239" s="14">
        <f>VLOOKUP($B239,[2]Sheet3!$G:$CZ,93,0)</f>
        <v>0</v>
      </c>
      <c r="DE239" s="14">
        <f>VLOOKUP($B239,[2]Sheet3!$G:$CZ,94,0)</f>
        <v>0</v>
      </c>
      <c r="DF239" s="14">
        <f>VLOOKUP($B239,[2]Sheet3!$G:$CZ,95,0)</f>
        <v>0</v>
      </c>
      <c r="DG239" s="14">
        <f>VLOOKUP($B239,[2]Sheet3!$G:$CZ,96,0)</f>
        <v>0</v>
      </c>
      <c r="DH239" s="14">
        <f>VLOOKUP($B239,[2]Sheet3!$G:$CZ,97,0)</f>
        <v>0</v>
      </c>
      <c r="DI239" s="14">
        <f>VLOOKUP($B239,[2]Sheet3!$G:$CZ,98,0)</f>
        <v>0</v>
      </c>
    </row>
    <row r="240" spans="1:113" x14ac:dyDescent="0.3">
      <c r="A240" s="9" t="str">
        <f t="shared" si="9"/>
        <v>N14706</v>
      </c>
      <c r="B240" s="15" t="s">
        <v>268</v>
      </c>
      <c r="C240" s="15" t="s">
        <v>269</v>
      </c>
      <c r="F240" s="7" t="s">
        <v>15</v>
      </c>
      <c r="G240" s="12" t="s">
        <v>3735</v>
      </c>
      <c r="H240" s="12" t="str">
        <f>VLOOKUP($B240,[1]Sheet1!$A:$G,5,0)</f>
        <v>shashi.singh@redingtongroup.com</v>
      </c>
      <c r="I240" s="12" t="str">
        <f>VLOOKUP($B240,[1]Sheet1!$A:$G,7,0)</f>
        <v>sidharth.eknath@redingtongroup.com</v>
      </c>
      <c r="J240" s="12" t="s">
        <v>82</v>
      </c>
      <c r="K240" s="7"/>
      <c r="L240" s="7"/>
      <c r="M240" s="8"/>
      <c r="N240" s="7" t="str">
        <f t="shared" si="10"/>
        <v>shashi.singh@redingtongroup.com; sidharth.eknath@redingtongroup.com; nilesh.phirke@redingtongroup.com;christopher.joseph@redingtongroup.com</v>
      </c>
      <c r="O240" s="7" t="str">
        <f t="shared" si="11"/>
        <v>N14706</v>
      </c>
      <c r="P240" s="8" t="s">
        <v>5215</v>
      </c>
      <c r="Q240" s="14">
        <f>VLOOKUP($B240,[2]Sheet3!$G:$CZ,2,0)</f>
        <v>2400308032</v>
      </c>
      <c r="R240" s="14">
        <f>VLOOKUP($B240,[2]Sheet3!$G:$CZ,3,0)</f>
        <v>2400299262</v>
      </c>
      <c r="S240" s="14">
        <f>VLOOKUP($B240,[2]Sheet3!$G:$CZ,4,0)</f>
        <v>2400308030</v>
      </c>
      <c r="T240" s="14">
        <f>VLOOKUP($B240,[2]Sheet3!$G:$CZ,5,0)</f>
        <v>2400299472</v>
      </c>
      <c r="U240" s="14">
        <f>VLOOKUP($B240,[2]Sheet3!$G:$CZ,6,0)</f>
        <v>2400308029</v>
      </c>
      <c r="V240" s="14">
        <f>VLOOKUP($B240,[2]Sheet3!$G:$CZ,7,0)</f>
        <v>0</v>
      </c>
      <c r="W240" s="14">
        <f>VLOOKUP($B240,[2]Sheet3!$G:$CZ,8,0)</f>
        <v>0</v>
      </c>
      <c r="X240" s="14">
        <f>VLOOKUP($B240,[2]Sheet3!$G:$CZ,9,0)</f>
        <v>0</v>
      </c>
      <c r="Y240" s="14">
        <f>VLOOKUP($B240,[2]Sheet3!$G:$CZ,10,0)</f>
        <v>0</v>
      </c>
      <c r="Z240" s="14">
        <f>VLOOKUP($B240,[2]Sheet3!$G:$CZ,11,0)</f>
        <v>0</v>
      </c>
      <c r="AA240" s="14">
        <f>VLOOKUP($B240,[2]Sheet3!$G:$CZ,12,0)</f>
        <v>0</v>
      </c>
      <c r="AB240" s="14">
        <f>VLOOKUP($B240,[2]Sheet3!$G:$CZ,13,0)</f>
        <v>0</v>
      </c>
      <c r="AC240" s="14">
        <f>VLOOKUP($B240,[2]Sheet3!$G:$CZ,14,0)</f>
        <v>0</v>
      </c>
      <c r="AD240" s="14">
        <f>VLOOKUP($B240,[2]Sheet3!$G:$CZ,15,0)</f>
        <v>0</v>
      </c>
      <c r="AE240" s="14">
        <f>VLOOKUP($B240,[2]Sheet3!$G:$CZ,16,0)</f>
        <v>0</v>
      </c>
      <c r="AF240" s="14">
        <f>VLOOKUP($B240,[2]Sheet3!$G:$CZ,17,0)</f>
        <v>0</v>
      </c>
      <c r="AG240" s="14">
        <f>VLOOKUP($B240,[2]Sheet3!$G:$CZ,18,0)</f>
        <v>0</v>
      </c>
      <c r="AH240" s="14">
        <f>VLOOKUP($B240,[2]Sheet3!$G:$CZ,19,0)</f>
        <v>0</v>
      </c>
      <c r="AI240" s="14">
        <f>VLOOKUP($B240,[2]Sheet3!$G:$CZ,20,0)</f>
        <v>0</v>
      </c>
      <c r="AJ240" s="14">
        <f>VLOOKUP($B240,[2]Sheet3!$G:$CZ,21,0)</f>
        <v>0</v>
      </c>
      <c r="AK240" s="14">
        <f>VLOOKUP($B240,[2]Sheet3!$G:$CZ,22,0)</f>
        <v>0</v>
      </c>
      <c r="AL240" s="14">
        <f>VLOOKUP($B240,[2]Sheet3!$G:$CZ,23,0)</f>
        <v>0</v>
      </c>
      <c r="AM240" s="14">
        <f>VLOOKUP($B240,[2]Sheet3!$G:$CZ,24,0)</f>
        <v>0</v>
      </c>
      <c r="AN240" s="14">
        <f>VLOOKUP($B240,[2]Sheet3!$G:$CZ,25,0)</f>
        <v>0</v>
      </c>
      <c r="AO240" s="14">
        <f>VLOOKUP($B240,[2]Sheet3!$G:$CZ,26,0)</f>
        <v>0</v>
      </c>
      <c r="AP240" s="14">
        <f>VLOOKUP($B240,[2]Sheet3!$G:$CZ,27,0)</f>
        <v>0</v>
      </c>
      <c r="AQ240" s="14">
        <f>VLOOKUP($B240,[2]Sheet3!$G:$CZ,28,0)</f>
        <v>0</v>
      </c>
      <c r="AR240" s="14">
        <f>VLOOKUP($B240,[2]Sheet3!$G:$CZ,29,0)</f>
        <v>0</v>
      </c>
      <c r="AS240" s="14">
        <f>VLOOKUP($B240,[2]Sheet3!$G:$CZ,30,0)</f>
        <v>0</v>
      </c>
      <c r="AT240" s="14">
        <f>VLOOKUP($B240,[2]Sheet3!$G:$CZ,31,0)</f>
        <v>0</v>
      </c>
      <c r="AU240" s="14">
        <f>VLOOKUP($B240,[2]Sheet3!$G:$CZ,32,0)</f>
        <v>0</v>
      </c>
      <c r="AV240" s="14">
        <f>VLOOKUP($B240,[2]Sheet3!$G:$CZ,33,0)</f>
        <v>0</v>
      </c>
      <c r="AW240" s="14">
        <f>VLOOKUP($B240,[2]Sheet3!$G:$CZ,34,0)</f>
        <v>0</v>
      </c>
      <c r="AX240" s="14">
        <f>VLOOKUP($B240,[2]Sheet3!$G:$CZ,35,0)</f>
        <v>0</v>
      </c>
      <c r="AY240" s="14">
        <f>VLOOKUP($B240,[2]Sheet3!$G:$CZ,36,0)</f>
        <v>0</v>
      </c>
      <c r="AZ240" s="14">
        <f>VLOOKUP($B240,[2]Sheet3!$G:$CZ,37,0)</f>
        <v>0</v>
      </c>
      <c r="BA240" s="14">
        <f>VLOOKUP($B240,[2]Sheet3!$G:$CZ,38,0)</f>
        <v>0</v>
      </c>
      <c r="BB240" s="14">
        <f>VLOOKUP($B240,[2]Sheet3!$G:$CZ,39,0)</f>
        <v>0</v>
      </c>
      <c r="BC240" s="14">
        <f>VLOOKUP($B240,[2]Sheet3!$G:$CZ,40,0)</f>
        <v>0</v>
      </c>
      <c r="BD240" s="14">
        <f>VLOOKUP($B240,[2]Sheet3!$G:$CZ,41,0)</f>
        <v>0</v>
      </c>
      <c r="BE240" s="14">
        <f>VLOOKUP($B240,[2]Sheet3!$G:$CZ,42,0)</f>
        <v>0</v>
      </c>
      <c r="BF240" s="14">
        <f>VLOOKUP($B240,[2]Sheet3!$G:$CZ,43,0)</f>
        <v>0</v>
      </c>
      <c r="BG240" s="14">
        <f>VLOOKUP($B240,[2]Sheet3!$G:$CZ,44,0)</f>
        <v>0</v>
      </c>
      <c r="BH240" s="14">
        <f>VLOOKUP($B240,[2]Sheet3!$G:$CZ,45,0)</f>
        <v>0</v>
      </c>
      <c r="BI240" s="14">
        <f>VLOOKUP($B240,[2]Sheet3!$G:$CZ,46,0)</f>
        <v>0</v>
      </c>
      <c r="BJ240" s="14">
        <f>VLOOKUP($B240,[2]Sheet3!$G:$CZ,47,0)</f>
        <v>0</v>
      </c>
      <c r="BK240" s="14">
        <f>VLOOKUP($B240,[2]Sheet3!$G:$CZ,48,0)</f>
        <v>0</v>
      </c>
      <c r="BL240" s="14">
        <f>VLOOKUP($B240,[2]Sheet3!$G:$CZ,49,0)</f>
        <v>0</v>
      </c>
      <c r="BM240" s="14">
        <f>VLOOKUP($B240,[2]Sheet3!$G:$CZ,50,0)</f>
        <v>0</v>
      </c>
      <c r="BN240" s="14">
        <f>VLOOKUP($B240,[2]Sheet3!$G:$CZ,51,0)</f>
        <v>0</v>
      </c>
      <c r="BO240" s="14">
        <f>VLOOKUP($B240,[2]Sheet3!$G:$CZ,52,0)</f>
        <v>0</v>
      </c>
      <c r="BP240" s="14">
        <f>VLOOKUP($B240,[2]Sheet3!$G:$CZ,53,0)</f>
        <v>0</v>
      </c>
      <c r="BQ240" s="14">
        <f>VLOOKUP($B240,[2]Sheet3!$G:$CZ,54,0)</f>
        <v>0</v>
      </c>
      <c r="BR240" s="14">
        <f>VLOOKUP($B240,[2]Sheet3!$G:$CZ,55,0)</f>
        <v>0</v>
      </c>
      <c r="BS240" s="14">
        <f>VLOOKUP($B240,[2]Sheet3!$G:$CZ,56,0)</f>
        <v>0</v>
      </c>
      <c r="BT240" s="14">
        <f>VLOOKUP($B240,[2]Sheet3!$G:$CZ,57,0)</f>
        <v>0</v>
      </c>
      <c r="BU240" s="14">
        <f>VLOOKUP($B240,[2]Sheet3!$G:$CZ,58,0)</f>
        <v>0</v>
      </c>
      <c r="BV240" s="14">
        <f>VLOOKUP($B240,[2]Sheet3!$G:$CZ,59,0)</f>
        <v>0</v>
      </c>
      <c r="BW240" s="14">
        <f>VLOOKUP($B240,[2]Sheet3!$G:$CZ,60,0)</f>
        <v>0</v>
      </c>
      <c r="BX240" s="14">
        <f>VLOOKUP($B240,[2]Sheet3!$G:$CZ,61,0)</f>
        <v>0</v>
      </c>
      <c r="BY240" s="14">
        <f>VLOOKUP($B240,[2]Sheet3!$G:$CZ,62,0)</f>
        <v>0</v>
      </c>
      <c r="BZ240" s="14">
        <f>VLOOKUP($B240,[2]Sheet3!$G:$CZ,63,0)</f>
        <v>0</v>
      </c>
      <c r="CA240" s="14">
        <f>VLOOKUP($B240,[2]Sheet3!$G:$CZ,64,0)</f>
        <v>0</v>
      </c>
      <c r="CB240" s="14">
        <f>VLOOKUP($B240,[2]Sheet3!$G:$CZ,65,0)</f>
        <v>0</v>
      </c>
      <c r="CC240" s="14">
        <f>VLOOKUP($B240,[2]Sheet3!$G:$CZ,66,0)</f>
        <v>0</v>
      </c>
      <c r="CD240" s="14">
        <f>VLOOKUP($B240,[2]Sheet3!$G:$CZ,67,0)</f>
        <v>0</v>
      </c>
      <c r="CE240" s="14">
        <f>VLOOKUP($B240,[2]Sheet3!$G:$CZ,68,0)</f>
        <v>0</v>
      </c>
      <c r="CF240" s="14">
        <f>VLOOKUP($B240,[2]Sheet3!$G:$CZ,69,0)</f>
        <v>0</v>
      </c>
      <c r="CG240" s="14">
        <f>VLOOKUP($B240,[2]Sheet3!$G:$CZ,70,0)</f>
        <v>0</v>
      </c>
      <c r="CH240" s="14">
        <f>VLOOKUP($B240,[2]Sheet3!$G:$CZ,71,0)</f>
        <v>0</v>
      </c>
      <c r="CI240" s="14">
        <f>VLOOKUP($B240,[2]Sheet3!$G:$CZ,72,0)</f>
        <v>0</v>
      </c>
      <c r="CJ240" s="14">
        <f>VLOOKUP($B240,[2]Sheet3!$G:$CZ,73,0)</f>
        <v>0</v>
      </c>
      <c r="CK240" s="14">
        <f>VLOOKUP($B240,[2]Sheet3!$G:$CZ,74,0)</f>
        <v>0</v>
      </c>
      <c r="CL240" s="14">
        <f>VLOOKUP($B240,[2]Sheet3!$G:$CZ,75,0)</f>
        <v>0</v>
      </c>
      <c r="CM240" s="14">
        <f>VLOOKUP($B240,[2]Sheet3!$G:$CZ,76,0)</f>
        <v>0</v>
      </c>
      <c r="CN240" s="14">
        <f>VLOOKUP($B240,[2]Sheet3!$G:$CZ,77,0)</f>
        <v>0</v>
      </c>
      <c r="CO240" s="14">
        <f>VLOOKUP($B240,[2]Sheet3!$G:$CZ,78,0)</f>
        <v>0</v>
      </c>
      <c r="CP240" s="14">
        <f>VLOOKUP($B240,[2]Sheet3!$G:$CZ,79,0)</f>
        <v>0</v>
      </c>
      <c r="CQ240" s="14">
        <f>VLOOKUP($B240,[2]Sheet3!$G:$CZ,80,0)</f>
        <v>0</v>
      </c>
      <c r="CR240" s="14">
        <f>VLOOKUP($B240,[2]Sheet3!$G:$CZ,81,0)</f>
        <v>0</v>
      </c>
      <c r="CS240" s="14">
        <f>VLOOKUP($B240,[2]Sheet3!$G:$CZ,82,0)</f>
        <v>0</v>
      </c>
      <c r="CT240" s="14">
        <f>VLOOKUP($B240,[2]Sheet3!$G:$CZ,83,0)</f>
        <v>0</v>
      </c>
      <c r="CU240" s="14">
        <f>VLOOKUP($B240,[2]Sheet3!$G:$CZ,84,0)</f>
        <v>0</v>
      </c>
      <c r="CV240" s="14">
        <f>VLOOKUP($B240,[2]Sheet3!$G:$CZ,85,0)</f>
        <v>0</v>
      </c>
      <c r="CW240" s="14">
        <f>VLOOKUP($B240,[2]Sheet3!$G:$CZ,86,0)</f>
        <v>0</v>
      </c>
      <c r="CX240" s="14">
        <f>VLOOKUP($B240,[2]Sheet3!$G:$CZ,87,0)</f>
        <v>0</v>
      </c>
      <c r="CY240" s="14">
        <f>VLOOKUP($B240,[2]Sheet3!$G:$CZ,88,0)</f>
        <v>0</v>
      </c>
      <c r="CZ240" s="14">
        <f>VLOOKUP($B240,[2]Sheet3!$G:$CZ,89,0)</f>
        <v>0</v>
      </c>
      <c r="DA240" s="14">
        <f>VLOOKUP($B240,[2]Sheet3!$G:$CZ,90,0)</f>
        <v>0</v>
      </c>
      <c r="DB240" s="14">
        <f>VLOOKUP($B240,[2]Sheet3!$G:$CZ,91,0)</f>
        <v>0</v>
      </c>
      <c r="DC240" s="14">
        <f>VLOOKUP($B240,[2]Sheet3!$G:$CZ,92,0)</f>
        <v>0</v>
      </c>
      <c r="DD240" s="14">
        <f>VLOOKUP($B240,[2]Sheet3!$G:$CZ,93,0)</f>
        <v>0</v>
      </c>
      <c r="DE240" s="14">
        <f>VLOOKUP($B240,[2]Sheet3!$G:$CZ,94,0)</f>
        <v>0</v>
      </c>
      <c r="DF240" s="14">
        <f>VLOOKUP($B240,[2]Sheet3!$G:$CZ,95,0)</f>
        <v>0</v>
      </c>
      <c r="DG240" s="14">
        <f>VLOOKUP($B240,[2]Sheet3!$G:$CZ,96,0)</f>
        <v>0</v>
      </c>
      <c r="DH240" s="14">
        <f>VLOOKUP($B240,[2]Sheet3!$G:$CZ,97,0)</f>
        <v>0</v>
      </c>
      <c r="DI240" s="14">
        <f>VLOOKUP($B240,[2]Sheet3!$G:$CZ,98,0)</f>
        <v>0</v>
      </c>
    </row>
    <row r="241" spans="1:113" x14ac:dyDescent="0.3">
      <c r="A241" s="9" t="str">
        <f t="shared" si="9"/>
        <v>E14482</v>
      </c>
      <c r="B241" s="15" t="s">
        <v>1102</v>
      </c>
      <c r="C241" s="15" t="s">
        <v>1103</v>
      </c>
      <c r="F241" s="7" t="s">
        <v>15</v>
      </c>
      <c r="G241" s="12" t="s">
        <v>3736</v>
      </c>
      <c r="H241" s="12" t="str">
        <f>VLOOKUP($B241,[1]Sheet1!$A:$G,5,0)</f>
        <v>manish.kumar@redingtongroup.com</v>
      </c>
      <c r="I241" s="12" t="str">
        <f>VLOOKUP($B241,[1]Sheet1!$A:$G,7,0)</f>
        <v>jaswinder.singh@redingtongroup.com</v>
      </c>
      <c r="J241" s="12" t="s">
        <v>82</v>
      </c>
      <c r="K241" s="7"/>
      <c r="L241" s="7"/>
      <c r="M241" s="8"/>
      <c r="N241" s="7" t="str">
        <f t="shared" si="10"/>
        <v>manish.kumar@redingtongroup.com; jaswinder.singh@redingtongroup.com; nilesh.phirke@redingtongroup.com;christopher.joseph@redingtongroup.com</v>
      </c>
      <c r="O241" s="7" t="str">
        <f t="shared" si="11"/>
        <v>E14482</v>
      </c>
      <c r="P241" s="8" t="s">
        <v>5215</v>
      </c>
      <c r="Q241" s="14">
        <f>VLOOKUP($B241,[2]Sheet3!$G:$CZ,2,0)</f>
        <v>2400307617</v>
      </c>
      <c r="R241" s="14">
        <f>VLOOKUP($B241,[2]Sheet3!$G:$CZ,3,0)</f>
        <v>2400307811</v>
      </c>
      <c r="S241" s="14">
        <f>VLOOKUP($B241,[2]Sheet3!$G:$CZ,4,0)</f>
        <v>2400307618</v>
      </c>
      <c r="T241" s="14">
        <f>VLOOKUP($B241,[2]Sheet3!$G:$CZ,5,0)</f>
        <v>2400307812</v>
      </c>
      <c r="U241" s="14">
        <f>VLOOKUP($B241,[2]Sheet3!$G:$CZ,6,0)</f>
        <v>2400299295</v>
      </c>
      <c r="V241" s="14">
        <f>VLOOKUP($B241,[2]Sheet3!$G:$CZ,7,0)</f>
        <v>2400303898</v>
      </c>
      <c r="W241" s="14">
        <f>VLOOKUP($B241,[2]Sheet3!$G:$CZ,8,0)</f>
        <v>2400308921</v>
      </c>
      <c r="X241" s="14">
        <f>VLOOKUP($B241,[2]Sheet3!$G:$CZ,9,0)</f>
        <v>2400301817</v>
      </c>
      <c r="Y241" s="14">
        <f>VLOOKUP($B241,[2]Sheet3!$G:$CZ,10,0)</f>
        <v>0</v>
      </c>
      <c r="Z241" s="14">
        <f>VLOOKUP($B241,[2]Sheet3!$G:$CZ,11,0)</f>
        <v>0</v>
      </c>
      <c r="AA241" s="14">
        <f>VLOOKUP($B241,[2]Sheet3!$G:$CZ,12,0)</f>
        <v>0</v>
      </c>
      <c r="AB241" s="14">
        <f>VLOOKUP($B241,[2]Sheet3!$G:$CZ,13,0)</f>
        <v>0</v>
      </c>
      <c r="AC241" s="14">
        <f>VLOOKUP($B241,[2]Sheet3!$G:$CZ,14,0)</f>
        <v>0</v>
      </c>
      <c r="AD241" s="14">
        <f>VLOOKUP($B241,[2]Sheet3!$G:$CZ,15,0)</f>
        <v>0</v>
      </c>
      <c r="AE241" s="14">
        <f>VLOOKUP($B241,[2]Sheet3!$G:$CZ,16,0)</f>
        <v>0</v>
      </c>
      <c r="AF241" s="14">
        <f>VLOOKUP($B241,[2]Sheet3!$G:$CZ,17,0)</f>
        <v>0</v>
      </c>
      <c r="AG241" s="14">
        <f>VLOOKUP($B241,[2]Sheet3!$G:$CZ,18,0)</f>
        <v>0</v>
      </c>
      <c r="AH241" s="14">
        <f>VLOOKUP($B241,[2]Sheet3!$G:$CZ,19,0)</f>
        <v>0</v>
      </c>
      <c r="AI241" s="14">
        <f>VLOOKUP($B241,[2]Sheet3!$G:$CZ,20,0)</f>
        <v>0</v>
      </c>
      <c r="AJ241" s="14">
        <f>VLOOKUP($B241,[2]Sheet3!$G:$CZ,21,0)</f>
        <v>0</v>
      </c>
      <c r="AK241" s="14">
        <f>VLOOKUP($B241,[2]Sheet3!$G:$CZ,22,0)</f>
        <v>0</v>
      </c>
      <c r="AL241" s="14">
        <f>VLOOKUP($B241,[2]Sheet3!$G:$CZ,23,0)</f>
        <v>0</v>
      </c>
      <c r="AM241" s="14">
        <f>VLOOKUP($B241,[2]Sheet3!$G:$CZ,24,0)</f>
        <v>0</v>
      </c>
      <c r="AN241" s="14">
        <f>VLOOKUP($B241,[2]Sheet3!$G:$CZ,25,0)</f>
        <v>0</v>
      </c>
      <c r="AO241" s="14">
        <f>VLOOKUP($B241,[2]Sheet3!$G:$CZ,26,0)</f>
        <v>0</v>
      </c>
      <c r="AP241" s="14">
        <f>VLOOKUP($B241,[2]Sheet3!$G:$CZ,27,0)</f>
        <v>0</v>
      </c>
      <c r="AQ241" s="14">
        <f>VLOOKUP($B241,[2]Sheet3!$G:$CZ,28,0)</f>
        <v>0</v>
      </c>
      <c r="AR241" s="14">
        <f>VLOOKUP($B241,[2]Sheet3!$G:$CZ,29,0)</f>
        <v>0</v>
      </c>
      <c r="AS241" s="14">
        <f>VLOOKUP($B241,[2]Sheet3!$G:$CZ,30,0)</f>
        <v>0</v>
      </c>
      <c r="AT241" s="14">
        <f>VLOOKUP($B241,[2]Sheet3!$G:$CZ,31,0)</f>
        <v>0</v>
      </c>
      <c r="AU241" s="14">
        <f>VLOOKUP($B241,[2]Sheet3!$G:$CZ,32,0)</f>
        <v>0</v>
      </c>
      <c r="AV241" s="14">
        <f>VLOOKUP($B241,[2]Sheet3!$G:$CZ,33,0)</f>
        <v>0</v>
      </c>
      <c r="AW241" s="14">
        <f>VLOOKUP($B241,[2]Sheet3!$G:$CZ,34,0)</f>
        <v>0</v>
      </c>
      <c r="AX241" s="14">
        <f>VLOOKUP($B241,[2]Sheet3!$G:$CZ,35,0)</f>
        <v>0</v>
      </c>
      <c r="AY241" s="14">
        <f>VLOOKUP($B241,[2]Sheet3!$G:$CZ,36,0)</f>
        <v>0</v>
      </c>
      <c r="AZ241" s="14">
        <f>VLOOKUP($B241,[2]Sheet3!$G:$CZ,37,0)</f>
        <v>0</v>
      </c>
      <c r="BA241" s="14">
        <f>VLOOKUP($B241,[2]Sheet3!$G:$CZ,38,0)</f>
        <v>0</v>
      </c>
      <c r="BB241" s="14">
        <f>VLOOKUP($B241,[2]Sheet3!$G:$CZ,39,0)</f>
        <v>0</v>
      </c>
      <c r="BC241" s="14">
        <f>VLOOKUP($B241,[2]Sheet3!$G:$CZ,40,0)</f>
        <v>0</v>
      </c>
      <c r="BD241" s="14">
        <f>VLOOKUP($B241,[2]Sheet3!$G:$CZ,41,0)</f>
        <v>0</v>
      </c>
      <c r="BE241" s="14">
        <f>VLOOKUP($B241,[2]Sheet3!$G:$CZ,42,0)</f>
        <v>0</v>
      </c>
      <c r="BF241" s="14">
        <f>VLOOKUP($B241,[2]Sheet3!$G:$CZ,43,0)</f>
        <v>0</v>
      </c>
      <c r="BG241" s="14">
        <f>VLOOKUP($B241,[2]Sheet3!$G:$CZ,44,0)</f>
        <v>0</v>
      </c>
      <c r="BH241" s="14">
        <f>VLOOKUP($B241,[2]Sheet3!$G:$CZ,45,0)</f>
        <v>0</v>
      </c>
      <c r="BI241" s="14">
        <f>VLOOKUP($B241,[2]Sheet3!$G:$CZ,46,0)</f>
        <v>0</v>
      </c>
      <c r="BJ241" s="14">
        <f>VLOOKUP($B241,[2]Sheet3!$G:$CZ,47,0)</f>
        <v>0</v>
      </c>
      <c r="BK241" s="14">
        <f>VLOOKUP($B241,[2]Sheet3!$G:$CZ,48,0)</f>
        <v>0</v>
      </c>
      <c r="BL241" s="14">
        <f>VLOOKUP($B241,[2]Sheet3!$G:$CZ,49,0)</f>
        <v>0</v>
      </c>
      <c r="BM241" s="14">
        <f>VLOOKUP($B241,[2]Sheet3!$G:$CZ,50,0)</f>
        <v>0</v>
      </c>
      <c r="BN241" s="14">
        <f>VLOOKUP($B241,[2]Sheet3!$G:$CZ,51,0)</f>
        <v>0</v>
      </c>
      <c r="BO241" s="14">
        <f>VLOOKUP($B241,[2]Sheet3!$G:$CZ,52,0)</f>
        <v>0</v>
      </c>
      <c r="BP241" s="14">
        <f>VLOOKUP($B241,[2]Sheet3!$G:$CZ,53,0)</f>
        <v>0</v>
      </c>
      <c r="BQ241" s="14">
        <f>VLOOKUP($B241,[2]Sheet3!$G:$CZ,54,0)</f>
        <v>0</v>
      </c>
      <c r="BR241" s="14">
        <f>VLOOKUP($B241,[2]Sheet3!$G:$CZ,55,0)</f>
        <v>0</v>
      </c>
      <c r="BS241" s="14">
        <f>VLOOKUP($B241,[2]Sheet3!$G:$CZ,56,0)</f>
        <v>0</v>
      </c>
      <c r="BT241" s="14">
        <f>VLOOKUP($B241,[2]Sheet3!$G:$CZ,57,0)</f>
        <v>0</v>
      </c>
      <c r="BU241" s="14">
        <f>VLOOKUP($B241,[2]Sheet3!$G:$CZ,58,0)</f>
        <v>0</v>
      </c>
      <c r="BV241" s="14">
        <f>VLOOKUP($B241,[2]Sheet3!$G:$CZ,59,0)</f>
        <v>0</v>
      </c>
      <c r="BW241" s="14">
        <f>VLOOKUP($B241,[2]Sheet3!$G:$CZ,60,0)</f>
        <v>0</v>
      </c>
      <c r="BX241" s="14">
        <f>VLOOKUP($B241,[2]Sheet3!$G:$CZ,61,0)</f>
        <v>0</v>
      </c>
      <c r="BY241" s="14">
        <f>VLOOKUP($B241,[2]Sheet3!$G:$CZ,62,0)</f>
        <v>0</v>
      </c>
      <c r="BZ241" s="14">
        <f>VLOOKUP($B241,[2]Sheet3!$G:$CZ,63,0)</f>
        <v>0</v>
      </c>
      <c r="CA241" s="14">
        <f>VLOOKUP($B241,[2]Sheet3!$G:$CZ,64,0)</f>
        <v>0</v>
      </c>
      <c r="CB241" s="14">
        <f>VLOOKUP($B241,[2]Sheet3!$G:$CZ,65,0)</f>
        <v>0</v>
      </c>
      <c r="CC241" s="14">
        <f>VLOOKUP($B241,[2]Sheet3!$G:$CZ,66,0)</f>
        <v>0</v>
      </c>
      <c r="CD241" s="14">
        <f>VLOOKUP($B241,[2]Sheet3!$G:$CZ,67,0)</f>
        <v>0</v>
      </c>
      <c r="CE241" s="14">
        <f>VLOOKUP($B241,[2]Sheet3!$G:$CZ,68,0)</f>
        <v>0</v>
      </c>
      <c r="CF241" s="14">
        <f>VLOOKUP($B241,[2]Sheet3!$G:$CZ,69,0)</f>
        <v>0</v>
      </c>
      <c r="CG241" s="14">
        <f>VLOOKUP($B241,[2]Sheet3!$G:$CZ,70,0)</f>
        <v>0</v>
      </c>
      <c r="CH241" s="14">
        <f>VLOOKUP($B241,[2]Sheet3!$G:$CZ,71,0)</f>
        <v>0</v>
      </c>
      <c r="CI241" s="14">
        <f>VLOOKUP($B241,[2]Sheet3!$G:$CZ,72,0)</f>
        <v>0</v>
      </c>
      <c r="CJ241" s="14">
        <f>VLOOKUP($B241,[2]Sheet3!$G:$CZ,73,0)</f>
        <v>0</v>
      </c>
      <c r="CK241" s="14">
        <f>VLOOKUP($B241,[2]Sheet3!$G:$CZ,74,0)</f>
        <v>0</v>
      </c>
      <c r="CL241" s="14">
        <f>VLOOKUP($B241,[2]Sheet3!$G:$CZ,75,0)</f>
        <v>0</v>
      </c>
      <c r="CM241" s="14">
        <f>VLOOKUP($B241,[2]Sheet3!$G:$CZ,76,0)</f>
        <v>0</v>
      </c>
      <c r="CN241" s="14">
        <f>VLOOKUP($B241,[2]Sheet3!$G:$CZ,77,0)</f>
        <v>0</v>
      </c>
      <c r="CO241" s="14">
        <f>VLOOKUP($B241,[2]Sheet3!$G:$CZ,78,0)</f>
        <v>0</v>
      </c>
      <c r="CP241" s="14">
        <f>VLOOKUP($B241,[2]Sheet3!$G:$CZ,79,0)</f>
        <v>0</v>
      </c>
      <c r="CQ241" s="14">
        <f>VLOOKUP($B241,[2]Sheet3!$G:$CZ,80,0)</f>
        <v>0</v>
      </c>
      <c r="CR241" s="14">
        <f>VLOOKUP($B241,[2]Sheet3!$G:$CZ,81,0)</f>
        <v>0</v>
      </c>
      <c r="CS241" s="14">
        <f>VLOOKUP($B241,[2]Sheet3!$G:$CZ,82,0)</f>
        <v>0</v>
      </c>
      <c r="CT241" s="14">
        <f>VLOOKUP($B241,[2]Sheet3!$G:$CZ,83,0)</f>
        <v>0</v>
      </c>
      <c r="CU241" s="14">
        <f>VLOOKUP($B241,[2]Sheet3!$G:$CZ,84,0)</f>
        <v>0</v>
      </c>
      <c r="CV241" s="14">
        <f>VLOOKUP($B241,[2]Sheet3!$G:$CZ,85,0)</f>
        <v>0</v>
      </c>
      <c r="CW241" s="14">
        <f>VLOOKUP($B241,[2]Sheet3!$G:$CZ,86,0)</f>
        <v>0</v>
      </c>
      <c r="CX241" s="14">
        <f>VLOOKUP($B241,[2]Sheet3!$G:$CZ,87,0)</f>
        <v>0</v>
      </c>
      <c r="CY241" s="14">
        <f>VLOOKUP($B241,[2]Sheet3!$G:$CZ,88,0)</f>
        <v>0</v>
      </c>
      <c r="CZ241" s="14">
        <f>VLOOKUP($B241,[2]Sheet3!$G:$CZ,89,0)</f>
        <v>0</v>
      </c>
      <c r="DA241" s="14">
        <f>VLOOKUP($B241,[2]Sheet3!$G:$CZ,90,0)</f>
        <v>0</v>
      </c>
      <c r="DB241" s="14">
        <f>VLOOKUP($B241,[2]Sheet3!$G:$CZ,91,0)</f>
        <v>0</v>
      </c>
      <c r="DC241" s="14">
        <f>VLOOKUP($B241,[2]Sheet3!$G:$CZ,92,0)</f>
        <v>0</v>
      </c>
      <c r="DD241" s="14">
        <f>VLOOKUP($B241,[2]Sheet3!$G:$CZ,93,0)</f>
        <v>0</v>
      </c>
      <c r="DE241" s="14">
        <f>VLOOKUP($B241,[2]Sheet3!$G:$CZ,94,0)</f>
        <v>0</v>
      </c>
      <c r="DF241" s="14">
        <f>VLOOKUP($B241,[2]Sheet3!$G:$CZ,95,0)</f>
        <v>0</v>
      </c>
      <c r="DG241" s="14">
        <f>VLOOKUP($B241,[2]Sheet3!$G:$CZ,96,0)</f>
        <v>0</v>
      </c>
      <c r="DH241" s="14">
        <f>VLOOKUP($B241,[2]Sheet3!$G:$CZ,97,0)</f>
        <v>0</v>
      </c>
      <c r="DI241" s="14">
        <f>VLOOKUP($B241,[2]Sheet3!$G:$CZ,98,0)</f>
        <v>0</v>
      </c>
    </row>
    <row r="242" spans="1:113" x14ac:dyDescent="0.3">
      <c r="A242" s="9" t="str">
        <f t="shared" si="9"/>
        <v>SN3039</v>
      </c>
      <c r="B242" s="15" t="s">
        <v>1104</v>
      </c>
      <c r="C242" s="15" t="s">
        <v>1105</v>
      </c>
      <c r="F242" s="7" t="s">
        <v>15</v>
      </c>
      <c r="G242" s="12" t="s">
        <v>3737</v>
      </c>
      <c r="H242" s="12" t="str">
        <f>VLOOKUP($B242,[1]Sheet1!$A:$G,5,0)</f>
        <v>suresh.skg@redingtongroup.com</v>
      </c>
      <c r="I242" s="12" t="str">
        <f>VLOOKUP($B242,[1]Sheet1!$A:$G,7,0)</f>
        <v>yogesh.ganesh@redingtongroup.com</v>
      </c>
      <c r="J242" s="12" t="s">
        <v>82</v>
      </c>
      <c r="K242" s="7"/>
      <c r="L242" s="7"/>
      <c r="M242" s="8"/>
      <c r="N242" s="7" t="str">
        <f t="shared" si="10"/>
        <v>suresh.skg@redingtongroup.com; yogesh.ganesh@redingtongroup.com; nilesh.phirke@redingtongroup.com;christopher.joseph@redingtongroup.com</v>
      </c>
      <c r="O242" s="7" t="str">
        <f t="shared" si="11"/>
        <v>SN3039</v>
      </c>
      <c r="P242" s="8" t="s">
        <v>5215</v>
      </c>
      <c r="Q242" s="14">
        <f>VLOOKUP($B242,[2]Sheet3!$G:$CZ,2,0)</f>
        <v>2400305670</v>
      </c>
      <c r="R242" s="14">
        <f>VLOOKUP($B242,[2]Sheet3!$G:$CZ,3,0)</f>
        <v>2400305666</v>
      </c>
      <c r="S242" s="14">
        <f>VLOOKUP($B242,[2]Sheet3!$G:$CZ,4,0)</f>
        <v>2400305663</v>
      </c>
      <c r="T242" s="14">
        <f>VLOOKUP($B242,[2]Sheet3!$G:$CZ,5,0)</f>
        <v>2400304039</v>
      </c>
      <c r="U242" s="14">
        <f>VLOOKUP($B242,[2]Sheet3!$G:$CZ,6,0)</f>
        <v>2400300711</v>
      </c>
      <c r="V242" s="14">
        <f>VLOOKUP($B242,[2]Sheet3!$G:$CZ,7,0)</f>
        <v>0</v>
      </c>
      <c r="W242" s="14">
        <f>VLOOKUP($B242,[2]Sheet3!$G:$CZ,8,0)</f>
        <v>0</v>
      </c>
      <c r="X242" s="14">
        <f>VLOOKUP($B242,[2]Sheet3!$G:$CZ,9,0)</f>
        <v>0</v>
      </c>
      <c r="Y242" s="14">
        <f>VLOOKUP($B242,[2]Sheet3!$G:$CZ,10,0)</f>
        <v>0</v>
      </c>
      <c r="Z242" s="14">
        <f>VLOOKUP($B242,[2]Sheet3!$G:$CZ,11,0)</f>
        <v>0</v>
      </c>
      <c r="AA242" s="14">
        <f>VLOOKUP($B242,[2]Sheet3!$G:$CZ,12,0)</f>
        <v>0</v>
      </c>
      <c r="AB242" s="14">
        <f>VLOOKUP($B242,[2]Sheet3!$G:$CZ,13,0)</f>
        <v>0</v>
      </c>
      <c r="AC242" s="14">
        <f>VLOOKUP($B242,[2]Sheet3!$G:$CZ,14,0)</f>
        <v>0</v>
      </c>
      <c r="AD242" s="14">
        <f>VLOOKUP($B242,[2]Sheet3!$G:$CZ,15,0)</f>
        <v>0</v>
      </c>
      <c r="AE242" s="14">
        <f>VLOOKUP($B242,[2]Sheet3!$G:$CZ,16,0)</f>
        <v>0</v>
      </c>
      <c r="AF242" s="14">
        <f>VLOOKUP($B242,[2]Sheet3!$G:$CZ,17,0)</f>
        <v>0</v>
      </c>
      <c r="AG242" s="14">
        <f>VLOOKUP($B242,[2]Sheet3!$G:$CZ,18,0)</f>
        <v>0</v>
      </c>
      <c r="AH242" s="14">
        <f>VLOOKUP($B242,[2]Sheet3!$G:$CZ,19,0)</f>
        <v>0</v>
      </c>
      <c r="AI242" s="14">
        <f>VLOOKUP($B242,[2]Sheet3!$G:$CZ,20,0)</f>
        <v>0</v>
      </c>
      <c r="AJ242" s="14">
        <f>VLOOKUP($B242,[2]Sheet3!$G:$CZ,21,0)</f>
        <v>0</v>
      </c>
      <c r="AK242" s="14">
        <f>VLOOKUP($B242,[2]Sheet3!$G:$CZ,22,0)</f>
        <v>0</v>
      </c>
      <c r="AL242" s="14">
        <f>VLOOKUP($B242,[2]Sheet3!$G:$CZ,23,0)</f>
        <v>0</v>
      </c>
      <c r="AM242" s="14">
        <f>VLOOKUP($B242,[2]Sheet3!$G:$CZ,24,0)</f>
        <v>0</v>
      </c>
      <c r="AN242" s="14">
        <f>VLOOKUP($B242,[2]Sheet3!$G:$CZ,25,0)</f>
        <v>0</v>
      </c>
      <c r="AO242" s="14">
        <f>VLOOKUP($B242,[2]Sheet3!$G:$CZ,26,0)</f>
        <v>0</v>
      </c>
      <c r="AP242" s="14">
        <f>VLOOKUP($B242,[2]Sheet3!$G:$CZ,27,0)</f>
        <v>0</v>
      </c>
      <c r="AQ242" s="14">
        <f>VLOOKUP($B242,[2]Sheet3!$G:$CZ,28,0)</f>
        <v>0</v>
      </c>
      <c r="AR242" s="14">
        <f>VLOOKUP($B242,[2]Sheet3!$G:$CZ,29,0)</f>
        <v>0</v>
      </c>
      <c r="AS242" s="14">
        <f>VLOOKUP($B242,[2]Sheet3!$G:$CZ,30,0)</f>
        <v>0</v>
      </c>
      <c r="AT242" s="14">
        <f>VLOOKUP($B242,[2]Sheet3!$G:$CZ,31,0)</f>
        <v>0</v>
      </c>
      <c r="AU242" s="14">
        <f>VLOOKUP($B242,[2]Sheet3!$G:$CZ,32,0)</f>
        <v>0</v>
      </c>
      <c r="AV242" s="14">
        <f>VLOOKUP($B242,[2]Sheet3!$G:$CZ,33,0)</f>
        <v>0</v>
      </c>
      <c r="AW242" s="14">
        <f>VLOOKUP($B242,[2]Sheet3!$G:$CZ,34,0)</f>
        <v>0</v>
      </c>
      <c r="AX242" s="14">
        <f>VLOOKUP($B242,[2]Sheet3!$G:$CZ,35,0)</f>
        <v>0</v>
      </c>
      <c r="AY242" s="14">
        <f>VLOOKUP($B242,[2]Sheet3!$G:$CZ,36,0)</f>
        <v>0</v>
      </c>
      <c r="AZ242" s="14">
        <f>VLOOKUP($B242,[2]Sheet3!$G:$CZ,37,0)</f>
        <v>0</v>
      </c>
      <c r="BA242" s="14">
        <f>VLOOKUP($B242,[2]Sheet3!$G:$CZ,38,0)</f>
        <v>0</v>
      </c>
      <c r="BB242" s="14">
        <f>VLOOKUP($B242,[2]Sheet3!$G:$CZ,39,0)</f>
        <v>0</v>
      </c>
      <c r="BC242" s="14">
        <f>VLOOKUP($B242,[2]Sheet3!$G:$CZ,40,0)</f>
        <v>0</v>
      </c>
      <c r="BD242" s="14">
        <f>VLOOKUP($B242,[2]Sheet3!$G:$CZ,41,0)</f>
        <v>0</v>
      </c>
      <c r="BE242" s="14">
        <f>VLOOKUP($B242,[2]Sheet3!$G:$CZ,42,0)</f>
        <v>0</v>
      </c>
      <c r="BF242" s="14">
        <f>VLOOKUP($B242,[2]Sheet3!$G:$CZ,43,0)</f>
        <v>0</v>
      </c>
      <c r="BG242" s="14">
        <f>VLOOKUP($B242,[2]Sheet3!$G:$CZ,44,0)</f>
        <v>0</v>
      </c>
      <c r="BH242" s="14">
        <f>VLOOKUP($B242,[2]Sheet3!$G:$CZ,45,0)</f>
        <v>0</v>
      </c>
      <c r="BI242" s="14">
        <f>VLOOKUP($B242,[2]Sheet3!$G:$CZ,46,0)</f>
        <v>0</v>
      </c>
      <c r="BJ242" s="14">
        <f>VLOOKUP($B242,[2]Sheet3!$G:$CZ,47,0)</f>
        <v>0</v>
      </c>
      <c r="BK242" s="14">
        <f>VLOOKUP($B242,[2]Sheet3!$G:$CZ,48,0)</f>
        <v>0</v>
      </c>
      <c r="BL242" s="14">
        <f>VLOOKUP($B242,[2]Sheet3!$G:$CZ,49,0)</f>
        <v>0</v>
      </c>
      <c r="BM242" s="14">
        <f>VLOOKUP($B242,[2]Sheet3!$G:$CZ,50,0)</f>
        <v>0</v>
      </c>
      <c r="BN242" s="14">
        <f>VLOOKUP($B242,[2]Sheet3!$G:$CZ,51,0)</f>
        <v>0</v>
      </c>
      <c r="BO242" s="14">
        <f>VLOOKUP($B242,[2]Sheet3!$G:$CZ,52,0)</f>
        <v>0</v>
      </c>
      <c r="BP242" s="14">
        <f>VLOOKUP($B242,[2]Sheet3!$G:$CZ,53,0)</f>
        <v>0</v>
      </c>
      <c r="BQ242" s="14">
        <f>VLOOKUP($B242,[2]Sheet3!$G:$CZ,54,0)</f>
        <v>0</v>
      </c>
      <c r="BR242" s="14">
        <f>VLOOKUP($B242,[2]Sheet3!$G:$CZ,55,0)</f>
        <v>0</v>
      </c>
      <c r="BS242" s="14">
        <f>VLOOKUP($B242,[2]Sheet3!$G:$CZ,56,0)</f>
        <v>0</v>
      </c>
      <c r="BT242" s="14">
        <f>VLOOKUP($B242,[2]Sheet3!$G:$CZ,57,0)</f>
        <v>0</v>
      </c>
      <c r="BU242" s="14">
        <f>VLOOKUP($B242,[2]Sheet3!$G:$CZ,58,0)</f>
        <v>0</v>
      </c>
      <c r="BV242" s="14">
        <f>VLOOKUP($B242,[2]Sheet3!$G:$CZ,59,0)</f>
        <v>0</v>
      </c>
      <c r="BW242" s="14">
        <f>VLOOKUP($B242,[2]Sheet3!$G:$CZ,60,0)</f>
        <v>0</v>
      </c>
      <c r="BX242" s="14">
        <f>VLOOKUP($B242,[2]Sheet3!$G:$CZ,61,0)</f>
        <v>0</v>
      </c>
      <c r="BY242" s="14">
        <f>VLOOKUP($B242,[2]Sheet3!$G:$CZ,62,0)</f>
        <v>0</v>
      </c>
      <c r="BZ242" s="14">
        <f>VLOOKUP($B242,[2]Sheet3!$G:$CZ,63,0)</f>
        <v>0</v>
      </c>
      <c r="CA242" s="14">
        <f>VLOOKUP($B242,[2]Sheet3!$G:$CZ,64,0)</f>
        <v>0</v>
      </c>
      <c r="CB242" s="14">
        <f>VLOOKUP($B242,[2]Sheet3!$G:$CZ,65,0)</f>
        <v>0</v>
      </c>
      <c r="CC242" s="14">
        <f>VLOOKUP($B242,[2]Sheet3!$G:$CZ,66,0)</f>
        <v>0</v>
      </c>
      <c r="CD242" s="14">
        <f>VLOOKUP($B242,[2]Sheet3!$G:$CZ,67,0)</f>
        <v>0</v>
      </c>
      <c r="CE242" s="14">
        <f>VLOOKUP($B242,[2]Sheet3!$G:$CZ,68,0)</f>
        <v>0</v>
      </c>
      <c r="CF242" s="14">
        <f>VLOOKUP($B242,[2]Sheet3!$G:$CZ,69,0)</f>
        <v>0</v>
      </c>
      <c r="CG242" s="14">
        <f>VLOOKUP($B242,[2]Sheet3!$G:$CZ,70,0)</f>
        <v>0</v>
      </c>
      <c r="CH242" s="14">
        <f>VLOOKUP($B242,[2]Sheet3!$G:$CZ,71,0)</f>
        <v>0</v>
      </c>
      <c r="CI242" s="14">
        <f>VLOOKUP($B242,[2]Sheet3!$G:$CZ,72,0)</f>
        <v>0</v>
      </c>
      <c r="CJ242" s="14">
        <f>VLOOKUP($B242,[2]Sheet3!$G:$CZ,73,0)</f>
        <v>0</v>
      </c>
      <c r="CK242" s="14">
        <f>VLOOKUP($B242,[2]Sheet3!$G:$CZ,74,0)</f>
        <v>0</v>
      </c>
      <c r="CL242" s="14">
        <f>VLOOKUP($B242,[2]Sheet3!$G:$CZ,75,0)</f>
        <v>0</v>
      </c>
      <c r="CM242" s="14">
        <f>VLOOKUP($B242,[2]Sheet3!$G:$CZ,76,0)</f>
        <v>0</v>
      </c>
      <c r="CN242" s="14">
        <f>VLOOKUP($B242,[2]Sheet3!$G:$CZ,77,0)</f>
        <v>0</v>
      </c>
      <c r="CO242" s="14">
        <f>VLOOKUP($B242,[2]Sheet3!$G:$CZ,78,0)</f>
        <v>0</v>
      </c>
      <c r="CP242" s="14">
        <f>VLOOKUP($B242,[2]Sheet3!$G:$CZ,79,0)</f>
        <v>0</v>
      </c>
      <c r="CQ242" s="14">
        <f>VLOOKUP($B242,[2]Sheet3!$G:$CZ,80,0)</f>
        <v>0</v>
      </c>
      <c r="CR242" s="14">
        <f>VLOOKUP($B242,[2]Sheet3!$G:$CZ,81,0)</f>
        <v>0</v>
      </c>
      <c r="CS242" s="14">
        <f>VLOOKUP($B242,[2]Sheet3!$G:$CZ,82,0)</f>
        <v>0</v>
      </c>
      <c r="CT242" s="14">
        <f>VLOOKUP($B242,[2]Sheet3!$G:$CZ,83,0)</f>
        <v>0</v>
      </c>
      <c r="CU242" s="14">
        <f>VLOOKUP($B242,[2]Sheet3!$G:$CZ,84,0)</f>
        <v>0</v>
      </c>
      <c r="CV242" s="14">
        <f>VLOOKUP($B242,[2]Sheet3!$G:$CZ,85,0)</f>
        <v>0</v>
      </c>
      <c r="CW242" s="14">
        <f>VLOOKUP($B242,[2]Sheet3!$G:$CZ,86,0)</f>
        <v>0</v>
      </c>
      <c r="CX242" s="14">
        <f>VLOOKUP($B242,[2]Sheet3!$G:$CZ,87,0)</f>
        <v>0</v>
      </c>
      <c r="CY242" s="14">
        <f>VLOOKUP($B242,[2]Sheet3!$G:$CZ,88,0)</f>
        <v>0</v>
      </c>
      <c r="CZ242" s="14">
        <f>VLOOKUP($B242,[2]Sheet3!$G:$CZ,89,0)</f>
        <v>0</v>
      </c>
      <c r="DA242" s="14">
        <f>VLOOKUP($B242,[2]Sheet3!$G:$CZ,90,0)</f>
        <v>0</v>
      </c>
      <c r="DB242" s="14">
        <f>VLOOKUP($B242,[2]Sheet3!$G:$CZ,91,0)</f>
        <v>0</v>
      </c>
      <c r="DC242" s="14">
        <f>VLOOKUP($B242,[2]Sheet3!$G:$CZ,92,0)</f>
        <v>0</v>
      </c>
      <c r="DD242" s="14">
        <f>VLOOKUP($B242,[2]Sheet3!$G:$CZ,93,0)</f>
        <v>0</v>
      </c>
      <c r="DE242" s="14">
        <f>VLOOKUP($B242,[2]Sheet3!$G:$CZ,94,0)</f>
        <v>0</v>
      </c>
      <c r="DF242" s="14">
        <f>VLOOKUP($B242,[2]Sheet3!$G:$CZ,95,0)</f>
        <v>0</v>
      </c>
      <c r="DG242" s="14">
        <f>VLOOKUP($B242,[2]Sheet3!$G:$CZ,96,0)</f>
        <v>0</v>
      </c>
      <c r="DH242" s="14">
        <f>VLOOKUP($B242,[2]Sheet3!$G:$CZ,97,0)</f>
        <v>0</v>
      </c>
      <c r="DI242" s="14">
        <f>VLOOKUP($B242,[2]Sheet3!$G:$CZ,98,0)</f>
        <v>0</v>
      </c>
    </row>
    <row r="243" spans="1:113" x14ac:dyDescent="0.3">
      <c r="A243" s="9" t="str">
        <f t="shared" si="9"/>
        <v>E43034</v>
      </c>
      <c r="B243" s="15" t="s">
        <v>1106</v>
      </c>
      <c r="C243" s="15" t="s">
        <v>1107</v>
      </c>
      <c r="F243" s="7" t="s">
        <v>15</v>
      </c>
      <c r="G243" s="12" t="s">
        <v>3738</v>
      </c>
      <c r="H243" s="12" t="str">
        <f>VLOOKUP($B243,[1]Sheet1!$A:$G,5,0)</f>
        <v>ezaz.ahmad@redingtongroup.com</v>
      </c>
      <c r="I243" s="12" t="str">
        <f>VLOOKUP($B243,[1]Sheet1!$A:$G,7,0)</f>
        <v>jaswinder.singh@redingtongroup.com</v>
      </c>
      <c r="J243" s="12" t="s">
        <v>82</v>
      </c>
      <c r="K243" s="7"/>
      <c r="L243" s="7"/>
      <c r="M243" s="8"/>
      <c r="N243" s="7" t="str">
        <f t="shared" si="10"/>
        <v>ezaz.ahmad@redingtongroup.com; jaswinder.singh@redingtongroup.com; nilesh.phirke@redingtongroup.com;christopher.joseph@redingtongroup.com</v>
      </c>
      <c r="O243" s="7" t="str">
        <f t="shared" si="11"/>
        <v>E43034</v>
      </c>
      <c r="P243" s="8" t="s">
        <v>5215</v>
      </c>
      <c r="Q243" s="14">
        <f>VLOOKUP($B243,[2]Sheet3!$G:$CZ,2,0)</f>
        <v>2400308916</v>
      </c>
      <c r="R243" s="14">
        <f>VLOOKUP($B243,[2]Sheet3!$G:$CZ,3,0)</f>
        <v>2400299960</v>
      </c>
      <c r="S243" s="14">
        <f>VLOOKUP($B243,[2]Sheet3!$G:$CZ,4,0)</f>
        <v>2400308918</v>
      </c>
      <c r="T243" s="14">
        <f>VLOOKUP($B243,[2]Sheet3!$G:$CZ,5,0)</f>
        <v>2400308917</v>
      </c>
      <c r="U243" s="14">
        <f>VLOOKUP($B243,[2]Sheet3!$G:$CZ,6,0)</f>
        <v>0</v>
      </c>
      <c r="V243" s="14">
        <f>VLOOKUP($B243,[2]Sheet3!$G:$CZ,7,0)</f>
        <v>0</v>
      </c>
      <c r="W243" s="14">
        <f>VLOOKUP($B243,[2]Sheet3!$G:$CZ,8,0)</f>
        <v>0</v>
      </c>
      <c r="X243" s="14">
        <f>VLOOKUP($B243,[2]Sheet3!$G:$CZ,9,0)</f>
        <v>0</v>
      </c>
      <c r="Y243" s="14">
        <f>VLOOKUP($B243,[2]Sheet3!$G:$CZ,10,0)</f>
        <v>0</v>
      </c>
      <c r="Z243" s="14">
        <f>VLOOKUP($B243,[2]Sheet3!$G:$CZ,11,0)</f>
        <v>0</v>
      </c>
      <c r="AA243" s="14">
        <f>VLOOKUP($B243,[2]Sheet3!$G:$CZ,12,0)</f>
        <v>0</v>
      </c>
      <c r="AB243" s="14">
        <f>VLOOKUP($B243,[2]Sheet3!$G:$CZ,13,0)</f>
        <v>0</v>
      </c>
      <c r="AC243" s="14">
        <f>VLOOKUP($B243,[2]Sheet3!$G:$CZ,14,0)</f>
        <v>0</v>
      </c>
      <c r="AD243" s="14">
        <f>VLOOKUP($B243,[2]Sheet3!$G:$CZ,15,0)</f>
        <v>0</v>
      </c>
      <c r="AE243" s="14">
        <f>VLOOKUP($B243,[2]Sheet3!$G:$CZ,16,0)</f>
        <v>0</v>
      </c>
      <c r="AF243" s="14">
        <f>VLOOKUP($B243,[2]Sheet3!$G:$CZ,17,0)</f>
        <v>0</v>
      </c>
      <c r="AG243" s="14">
        <f>VLOOKUP($B243,[2]Sheet3!$G:$CZ,18,0)</f>
        <v>0</v>
      </c>
      <c r="AH243" s="14">
        <f>VLOOKUP($B243,[2]Sheet3!$G:$CZ,19,0)</f>
        <v>0</v>
      </c>
      <c r="AI243" s="14">
        <f>VLOOKUP($B243,[2]Sheet3!$G:$CZ,20,0)</f>
        <v>0</v>
      </c>
      <c r="AJ243" s="14">
        <f>VLOOKUP($B243,[2]Sheet3!$G:$CZ,21,0)</f>
        <v>0</v>
      </c>
      <c r="AK243" s="14">
        <f>VLOOKUP($B243,[2]Sheet3!$G:$CZ,22,0)</f>
        <v>0</v>
      </c>
      <c r="AL243" s="14">
        <f>VLOOKUP($B243,[2]Sheet3!$G:$CZ,23,0)</f>
        <v>0</v>
      </c>
      <c r="AM243" s="14">
        <f>VLOOKUP($B243,[2]Sheet3!$G:$CZ,24,0)</f>
        <v>0</v>
      </c>
      <c r="AN243" s="14">
        <f>VLOOKUP($B243,[2]Sheet3!$G:$CZ,25,0)</f>
        <v>0</v>
      </c>
      <c r="AO243" s="14">
        <f>VLOOKUP($B243,[2]Sheet3!$G:$CZ,26,0)</f>
        <v>0</v>
      </c>
      <c r="AP243" s="14">
        <f>VLOOKUP($B243,[2]Sheet3!$G:$CZ,27,0)</f>
        <v>0</v>
      </c>
      <c r="AQ243" s="14">
        <f>VLOOKUP($B243,[2]Sheet3!$G:$CZ,28,0)</f>
        <v>0</v>
      </c>
      <c r="AR243" s="14">
        <f>VLOOKUP($B243,[2]Sheet3!$G:$CZ,29,0)</f>
        <v>0</v>
      </c>
      <c r="AS243" s="14">
        <f>VLOOKUP($B243,[2]Sheet3!$G:$CZ,30,0)</f>
        <v>0</v>
      </c>
      <c r="AT243" s="14">
        <f>VLOOKUP($B243,[2]Sheet3!$G:$CZ,31,0)</f>
        <v>0</v>
      </c>
      <c r="AU243" s="14">
        <f>VLOOKUP($B243,[2]Sheet3!$G:$CZ,32,0)</f>
        <v>0</v>
      </c>
      <c r="AV243" s="14">
        <f>VLOOKUP($B243,[2]Sheet3!$G:$CZ,33,0)</f>
        <v>0</v>
      </c>
      <c r="AW243" s="14">
        <f>VLOOKUP($B243,[2]Sheet3!$G:$CZ,34,0)</f>
        <v>0</v>
      </c>
      <c r="AX243" s="14">
        <f>VLOOKUP($B243,[2]Sheet3!$G:$CZ,35,0)</f>
        <v>0</v>
      </c>
      <c r="AY243" s="14">
        <f>VLOOKUP($B243,[2]Sheet3!$G:$CZ,36,0)</f>
        <v>0</v>
      </c>
      <c r="AZ243" s="14">
        <f>VLOOKUP($B243,[2]Sheet3!$G:$CZ,37,0)</f>
        <v>0</v>
      </c>
      <c r="BA243" s="14">
        <f>VLOOKUP($B243,[2]Sheet3!$G:$CZ,38,0)</f>
        <v>0</v>
      </c>
      <c r="BB243" s="14">
        <f>VLOOKUP($B243,[2]Sheet3!$G:$CZ,39,0)</f>
        <v>0</v>
      </c>
      <c r="BC243" s="14">
        <f>VLOOKUP($B243,[2]Sheet3!$G:$CZ,40,0)</f>
        <v>0</v>
      </c>
      <c r="BD243" s="14">
        <f>VLOOKUP($B243,[2]Sheet3!$G:$CZ,41,0)</f>
        <v>0</v>
      </c>
      <c r="BE243" s="14">
        <f>VLOOKUP($B243,[2]Sheet3!$G:$CZ,42,0)</f>
        <v>0</v>
      </c>
      <c r="BF243" s="14">
        <f>VLOOKUP($B243,[2]Sheet3!$G:$CZ,43,0)</f>
        <v>0</v>
      </c>
      <c r="BG243" s="14">
        <f>VLOOKUP($B243,[2]Sheet3!$G:$CZ,44,0)</f>
        <v>0</v>
      </c>
      <c r="BH243" s="14">
        <f>VLOOKUP($B243,[2]Sheet3!$G:$CZ,45,0)</f>
        <v>0</v>
      </c>
      <c r="BI243" s="14">
        <f>VLOOKUP($B243,[2]Sheet3!$G:$CZ,46,0)</f>
        <v>0</v>
      </c>
      <c r="BJ243" s="14">
        <f>VLOOKUP($B243,[2]Sheet3!$G:$CZ,47,0)</f>
        <v>0</v>
      </c>
      <c r="BK243" s="14">
        <f>VLOOKUP($B243,[2]Sheet3!$G:$CZ,48,0)</f>
        <v>0</v>
      </c>
      <c r="BL243" s="14">
        <f>VLOOKUP($B243,[2]Sheet3!$G:$CZ,49,0)</f>
        <v>0</v>
      </c>
      <c r="BM243" s="14">
        <f>VLOOKUP($B243,[2]Sheet3!$G:$CZ,50,0)</f>
        <v>0</v>
      </c>
      <c r="BN243" s="14">
        <f>VLOOKUP($B243,[2]Sheet3!$G:$CZ,51,0)</f>
        <v>0</v>
      </c>
      <c r="BO243" s="14">
        <f>VLOOKUP($B243,[2]Sheet3!$G:$CZ,52,0)</f>
        <v>0</v>
      </c>
      <c r="BP243" s="14">
        <f>VLOOKUP($B243,[2]Sheet3!$G:$CZ,53,0)</f>
        <v>0</v>
      </c>
      <c r="BQ243" s="14">
        <f>VLOOKUP($B243,[2]Sheet3!$G:$CZ,54,0)</f>
        <v>0</v>
      </c>
      <c r="BR243" s="14">
        <f>VLOOKUP($B243,[2]Sheet3!$G:$CZ,55,0)</f>
        <v>0</v>
      </c>
      <c r="BS243" s="14">
        <f>VLOOKUP($B243,[2]Sheet3!$G:$CZ,56,0)</f>
        <v>0</v>
      </c>
      <c r="BT243" s="14">
        <f>VLOOKUP($B243,[2]Sheet3!$G:$CZ,57,0)</f>
        <v>0</v>
      </c>
      <c r="BU243" s="14">
        <f>VLOOKUP($B243,[2]Sheet3!$G:$CZ,58,0)</f>
        <v>0</v>
      </c>
      <c r="BV243" s="14">
        <f>VLOOKUP($B243,[2]Sheet3!$G:$CZ,59,0)</f>
        <v>0</v>
      </c>
      <c r="BW243" s="14">
        <f>VLOOKUP($B243,[2]Sheet3!$G:$CZ,60,0)</f>
        <v>0</v>
      </c>
      <c r="BX243" s="14">
        <f>VLOOKUP($B243,[2]Sheet3!$G:$CZ,61,0)</f>
        <v>0</v>
      </c>
      <c r="BY243" s="14">
        <f>VLOOKUP($B243,[2]Sheet3!$G:$CZ,62,0)</f>
        <v>0</v>
      </c>
      <c r="BZ243" s="14">
        <f>VLOOKUP($B243,[2]Sheet3!$G:$CZ,63,0)</f>
        <v>0</v>
      </c>
      <c r="CA243" s="14">
        <f>VLOOKUP($B243,[2]Sheet3!$G:$CZ,64,0)</f>
        <v>0</v>
      </c>
      <c r="CB243" s="14">
        <f>VLOOKUP($B243,[2]Sheet3!$G:$CZ,65,0)</f>
        <v>0</v>
      </c>
      <c r="CC243" s="14">
        <f>VLOOKUP($B243,[2]Sheet3!$G:$CZ,66,0)</f>
        <v>0</v>
      </c>
      <c r="CD243" s="14">
        <f>VLOOKUP($B243,[2]Sheet3!$G:$CZ,67,0)</f>
        <v>0</v>
      </c>
      <c r="CE243" s="14">
        <f>VLOOKUP($B243,[2]Sheet3!$G:$CZ,68,0)</f>
        <v>0</v>
      </c>
      <c r="CF243" s="14">
        <f>VLOOKUP($B243,[2]Sheet3!$G:$CZ,69,0)</f>
        <v>0</v>
      </c>
      <c r="CG243" s="14">
        <f>VLOOKUP($B243,[2]Sheet3!$G:$CZ,70,0)</f>
        <v>0</v>
      </c>
      <c r="CH243" s="14">
        <f>VLOOKUP($B243,[2]Sheet3!$G:$CZ,71,0)</f>
        <v>0</v>
      </c>
      <c r="CI243" s="14">
        <f>VLOOKUP($B243,[2]Sheet3!$G:$CZ,72,0)</f>
        <v>0</v>
      </c>
      <c r="CJ243" s="14">
        <f>VLOOKUP($B243,[2]Sheet3!$G:$CZ,73,0)</f>
        <v>0</v>
      </c>
      <c r="CK243" s="14">
        <f>VLOOKUP($B243,[2]Sheet3!$G:$CZ,74,0)</f>
        <v>0</v>
      </c>
      <c r="CL243" s="14">
        <f>VLOOKUP($B243,[2]Sheet3!$G:$CZ,75,0)</f>
        <v>0</v>
      </c>
      <c r="CM243" s="14">
        <f>VLOOKUP($B243,[2]Sheet3!$G:$CZ,76,0)</f>
        <v>0</v>
      </c>
      <c r="CN243" s="14">
        <f>VLOOKUP($B243,[2]Sheet3!$G:$CZ,77,0)</f>
        <v>0</v>
      </c>
      <c r="CO243" s="14">
        <f>VLOOKUP($B243,[2]Sheet3!$G:$CZ,78,0)</f>
        <v>0</v>
      </c>
      <c r="CP243" s="14">
        <f>VLOOKUP($B243,[2]Sheet3!$G:$CZ,79,0)</f>
        <v>0</v>
      </c>
      <c r="CQ243" s="14">
        <f>VLOOKUP($B243,[2]Sheet3!$G:$CZ,80,0)</f>
        <v>0</v>
      </c>
      <c r="CR243" s="14">
        <f>VLOOKUP($B243,[2]Sheet3!$G:$CZ,81,0)</f>
        <v>0</v>
      </c>
      <c r="CS243" s="14">
        <f>VLOOKUP($B243,[2]Sheet3!$G:$CZ,82,0)</f>
        <v>0</v>
      </c>
      <c r="CT243" s="14">
        <f>VLOOKUP($B243,[2]Sheet3!$G:$CZ,83,0)</f>
        <v>0</v>
      </c>
      <c r="CU243" s="14">
        <f>VLOOKUP($B243,[2]Sheet3!$G:$CZ,84,0)</f>
        <v>0</v>
      </c>
      <c r="CV243" s="14">
        <f>VLOOKUP($B243,[2]Sheet3!$G:$CZ,85,0)</f>
        <v>0</v>
      </c>
      <c r="CW243" s="14">
        <f>VLOOKUP($B243,[2]Sheet3!$G:$CZ,86,0)</f>
        <v>0</v>
      </c>
      <c r="CX243" s="14">
        <f>VLOOKUP($B243,[2]Sheet3!$G:$CZ,87,0)</f>
        <v>0</v>
      </c>
      <c r="CY243" s="14">
        <f>VLOOKUP($B243,[2]Sheet3!$G:$CZ,88,0)</f>
        <v>0</v>
      </c>
      <c r="CZ243" s="14">
        <f>VLOOKUP($B243,[2]Sheet3!$G:$CZ,89,0)</f>
        <v>0</v>
      </c>
      <c r="DA243" s="14">
        <f>VLOOKUP($B243,[2]Sheet3!$G:$CZ,90,0)</f>
        <v>0</v>
      </c>
      <c r="DB243" s="14">
        <f>VLOOKUP($B243,[2]Sheet3!$G:$CZ,91,0)</f>
        <v>0</v>
      </c>
      <c r="DC243" s="14">
        <f>VLOOKUP($B243,[2]Sheet3!$G:$CZ,92,0)</f>
        <v>0</v>
      </c>
      <c r="DD243" s="14">
        <f>VLOOKUP($B243,[2]Sheet3!$G:$CZ,93,0)</f>
        <v>0</v>
      </c>
      <c r="DE243" s="14">
        <f>VLOOKUP($B243,[2]Sheet3!$G:$CZ,94,0)</f>
        <v>0</v>
      </c>
      <c r="DF243" s="14">
        <f>VLOOKUP($B243,[2]Sheet3!$G:$CZ,95,0)</f>
        <v>0</v>
      </c>
      <c r="DG243" s="14">
        <f>VLOOKUP($B243,[2]Sheet3!$G:$CZ,96,0)</f>
        <v>0</v>
      </c>
      <c r="DH243" s="14">
        <f>VLOOKUP($B243,[2]Sheet3!$G:$CZ,97,0)</f>
        <v>0</v>
      </c>
      <c r="DI243" s="14">
        <f>VLOOKUP($B243,[2]Sheet3!$G:$CZ,98,0)</f>
        <v>0</v>
      </c>
    </row>
    <row r="244" spans="1:113" x14ac:dyDescent="0.3">
      <c r="A244" s="9" t="str">
        <f t="shared" si="9"/>
        <v>E2R001</v>
      </c>
      <c r="B244" s="15" t="s">
        <v>1108</v>
      </c>
      <c r="C244" s="15" t="s">
        <v>1109</v>
      </c>
      <c r="F244" s="7" t="s">
        <v>15</v>
      </c>
      <c r="G244" s="12" t="s">
        <v>3739</v>
      </c>
      <c r="H244" s="12" t="str">
        <f>VLOOKUP($B244,[1]Sheet1!$A:$G,5,0)</f>
        <v>suvendu.mishra@redingtongroup.com</v>
      </c>
      <c r="I244" s="12" t="str">
        <f>VLOOKUP($B244,[1]Sheet1!$A:$G,7,0)</f>
        <v>jaswinder.singh@redingtongroup.com</v>
      </c>
      <c r="J244" s="12" t="s">
        <v>82</v>
      </c>
      <c r="K244" s="7"/>
      <c r="L244" s="7"/>
      <c r="M244" s="8"/>
      <c r="N244" s="7" t="str">
        <f t="shared" si="10"/>
        <v>suvendu.mishra@redingtongroup.com; jaswinder.singh@redingtongroup.com; nilesh.phirke@redingtongroup.com;christopher.joseph@redingtongroup.com</v>
      </c>
      <c r="O244" s="7" t="str">
        <f t="shared" si="11"/>
        <v>E2R001</v>
      </c>
      <c r="P244" s="8" t="s">
        <v>5215</v>
      </c>
      <c r="Q244" s="14">
        <f>VLOOKUP($B244,[2]Sheet3!$G:$CZ,2,0)</f>
        <v>2400308884</v>
      </c>
      <c r="R244" s="14">
        <f>VLOOKUP($B244,[2]Sheet3!$G:$CZ,3,0)</f>
        <v>2400307339</v>
      </c>
      <c r="S244" s="14">
        <f>VLOOKUP($B244,[2]Sheet3!$G:$CZ,4,0)</f>
        <v>2400307340</v>
      </c>
      <c r="T244" s="14">
        <f>VLOOKUP($B244,[2]Sheet3!$G:$CZ,5,0)</f>
        <v>0</v>
      </c>
      <c r="U244" s="14">
        <f>VLOOKUP($B244,[2]Sheet3!$G:$CZ,6,0)</f>
        <v>0</v>
      </c>
      <c r="V244" s="14">
        <f>VLOOKUP($B244,[2]Sheet3!$G:$CZ,7,0)</f>
        <v>0</v>
      </c>
      <c r="W244" s="14">
        <f>VLOOKUP($B244,[2]Sheet3!$G:$CZ,8,0)</f>
        <v>0</v>
      </c>
      <c r="X244" s="14">
        <f>VLOOKUP($B244,[2]Sheet3!$G:$CZ,9,0)</f>
        <v>0</v>
      </c>
      <c r="Y244" s="14">
        <f>VLOOKUP($B244,[2]Sheet3!$G:$CZ,10,0)</f>
        <v>0</v>
      </c>
      <c r="Z244" s="14">
        <f>VLOOKUP($B244,[2]Sheet3!$G:$CZ,11,0)</f>
        <v>0</v>
      </c>
      <c r="AA244" s="14">
        <f>VLOOKUP($B244,[2]Sheet3!$G:$CZ,12,0)</f>
        <v>0</v>
      </c>
      <c r="AB244" s="14">
        <f>VLOOKUP($B244,[2]Sheet3!$G:$CZ,13,0)</f>
        <v>0</v>
      </c>
      <c r="AC244" s="14">
        <f>VLOOKUP($B244,[2]Sheet3!$G:$CZ,14,0)</f>
        <v>0</v>
      </c>
      <c r="AD244" s="14">
        <f>VLOOKUP($B244,[2]Sheet3!$G:$CZ,15,0)</f>
        <v>0</v>
      </c>
      <c r="AE244" s="14">
        <f>VLOOKUP($B244,[2]Sheet3!$G:$CZ,16,0)</f>
        <v>0</v>
      </c>
      <c r="AF244" s="14">
        <f>VLOOKUP($B244,[2]Sheet3!$G:$CZ,17,0)</f>
        <v>0</v>
      </c>
      <c r="AG244" s="14">
        <f>VLOOKUP($B244,[2]Sheet3!$G:$CZ,18,0)</f>
        <v>0</v>
      </c>
      <c r="AH244" s="14">
        <f>VLOOKUP($B244,[2]Sheet3!$G:$CZ,19,0)</f>
        <v>0</v>
      </c>
      <c r="AI244" s="14">
        <f>VLOOKUP($B244,[2]Sheet3!$G:$CZ,20,0)</f>
        <v>0</v>
      </c>
      <c r="AJ244" s="14">
        <f>VLOOKUP($B244,[2]Sheet3!$G:$CZ,21,0)</f>
        <v>0</v>
      </c>
      <c r="AK244" s="14">
        <f>VLOOKUP($B244,[2]Sheet3!$G:$CZ,22,0)</f>
        <v>0</v>
      </c>
      <c r="AL244" s="14">
        <f>VLOOKUP($B244,[2]Sheet3!$G:$CZ,23,0)</f>
        <v>0</v>
      </c>
      <c r="AM244" s="14">
        <f>VLOOKUP($B244,[2]Sheet3!$G:$CZ,24,0)</f>
        <v>0</v>
      </c>
      <c r="AN244" s="14">
        <f>VLOOKUP($B244,[2]Sheet3!$G:$CZ,25,0)</f>
        <v>0</v>
      </c>
      <c r="AO244" s="14">
        <f>VLOOKUP($B244,[2]Sheet3!$G:$CZ,26,0)</f>
        <v>0</v>
      </c>
      <c r="AP244" s="14">
        <f>VLOOKUP($B244,[2]Sheet3!$G:$CZ,27,0)</f>
        <v>0</v>
      </c>
      <c r="AQ244" s="14">
        <f>VLOOKUP($B244,[2]Sheet3!$G:$CZ,28,0)</f>
        <v>0</v>
      </c>
      <c r="AR244" s="14">
        <f>VLOOKUP($B244,[2]Sheet3!$G:$CZ,29,0)</f>
        <v>0</v>
      </c>
      <c r="AS244" s="14">
        <f>VLOOKUP($B244,[2]Sheet3!$G:$CZ,30,0)</f>
        <v>0</v>
      </c>
      <c r="AT244" s="14">
        <f>VLOOKUP($B244,[2]Sheet3!$G:$CZ,31,0)</f>
        <v>0</v>
      </c>
      <c r="AU244" s="14">
        <f>VLOOKUP($B244,[2]Sheet3!$G:$CZ,32,0)</f>
        <v>0</v>
      </c>
      <c r="AV244" s="14">
        <f>VLOOKUP($B244,[2]Sheet3!$G:$CZ,33,0)</f>
        <v>0</v>
      </c>
      <c r="AW244" s="14">
        <f>VLOOKUP($B244,[2]Sheet3!$G:$CZ,34,0)</f>
        <v>0</v>
      </c>
      <c r="AX244" s="14">
        <f>VLOOKUP($B244,[2]Sheet3!$G:$CZ,35,0)</f>
        <v>0</v>
      </c>
      <c r="AY244" s="14">
        <f>VLOOKUP($B244,[2]Sheet3!$G:$CZ,36,0)</f>
        <v>0</v>
      </c>
      <c r="AZ244" s="14">
        <f>VLOOKUP($B244,[2]Sheet3!$G:$CZ,37,0)</f>
        <v>0</v>
      </c>
      <c r="BA244" s="14">
        <f>VLOOKUP($B244,[2]Sheet3!$G:$CZ,38,0)</f>
        <v>0</v>
      </c>
      <c r="BB244" s="14">
        <f>VLOOKUP($B244,[2]Sheet3!$G:$CZ,39,0)</f>
        <v>0</v>
      </c>
      <c r="BC244" s="14">
        <f>VLOOKUP($B244,[2]Sheet3!$G:$CZ,40,0)</f>
        <v>0</v>
      </c>
      <c r="BD244" s="14">
        <f>VLOOKUP($B244,[2]Sheet3!$G:$CZ,41,0)</f>
        <v>0</v>
      </c>
      <c r="BE244" s="14">
        <f>VLOOKUP($B244,[2]Sheet3!$G:$CZ,42,0)</f>
        <v>0</v>
      </c>
      <c r="BF244" s="14">
        <f>VLOOKUP($B244,[2]Sheet3!$G:$CZ,43,0)</f>
        <v>0</v>
      </c>
      <c r="BG244" s="14">
        <f>VLOOKUP($B244,[2]Sheet3!$G:$CZ,44,0)</f>
        <v>0</v>
      </c>
      <c r="BH244" s="14">
        <f>VLOOKUP($B244,[2]Sheet3!$G:$CZ,45,0)</f>
        <v>0</v>
      </c>
      <c r="BI244" s="14">
        <f>VLOOKUP($B244,[2]Sheet3!$G:$CZ,46,0)</f>
        <v>0</v>
      </c>
      <c r="BJ244" s="14">
        <f>VLOOKUP($B244,[2]Sheet3!$G:$CZ,47,0)</f>
        <v>0</v>
      </c>
      <c r="BK244" s="14">
        <f>VLOOKUP($B244,[2]Sheet3!$G:$CZ,48,0)</f>
        <v>0</v>
      </c>
      <c r="BL244" s="14">
        <f>VLOOKUP($B244,[2]Sheet3!$G:$CZ,49,0)</f>
        <v>0</v>
      </c>
      <c r="BM244" s="14">
        <f>VLOOKUP($B244,[2]Sheet3!$G:$CZ,50,0)</f>
        <v>0</v>
      </c>
      <c r="BN244" s="14">
        <f>VLOOKUP($B244,[2]Sheet3!$G:$CZ,51,0)</f>
        <v>0</v>
      </c>
      <c r="BO244" s="14">
        <f>VLOOKUP($B244,[2]Sheet3!$G:$CZ,52,0)</f>
        <v>0</v>
      </c>
      <c r="BP244" s="14">
        <f>VLOOKUP($B244,[2]Sheet3!$G:$CZ,53,0)</f>
        <v>0</v>
      </c>
      <c r="BQ244" s="14">
        <f>VLOOKUP($B244,[2]Sheet3!$G:$CZ,54,0)</f>
        <v>0</v>
      </c>
      <c r="BR244" s="14">
        <f>VLOOKUP($B244,[2]Sheet3!$G:$CZ,55,0)</f>
        <v>0</v>
      </c>
      <c r="BS244" s="14">
        <f>VLOOKUP($B244,[2]Sheet3!$G:$CZ,56,0)</f>
        <v>0</v>
      </c>
      <c r="BT244" s="14">
        <f>VLOOKUP($B244,[2]Sheet3!$G:$CZ,57,0)</f>
        <v>0</v>
      </c>
      <c r="BU244" s="14">
        <f>VLOOKUP($B244,[2]Sheet3!$G:$CZ,58,0)</f>
        <v>0</v>
      </c>
      <c r="BV244" s="14">
        <f>VLOOKUP($B244,[2]Sheet3!$G:$CZ,59,0)</f>
        <v>0</v>
      </c>
      <c r="BW244" s="14">
        <f>VLOOKUP($B244,[2]Sheet3!$G:$CZ,60,0)</f>
        <v>0</v>
      </c>
      <c r="BX244" s="14">
        <f>VLOOKUP($B244,[2]Sheet3!$G:$CZ,61,0)</f>
        <v>0</v>
      </c>
      <c r="BY244" s="14">
        <f>VLOOKUP($B244,[2]Sheet3!$G:$CZ,62,0)</f>
        <v>0</v>
      </c>
      <c r="BZ244" s="14">
        <f>VLOOKUP($B244,[2]Sheet3!$G:$CZ,63,0)</f>
        <v>0</v>
      </c>
      <c r="CA244" s="14">
        <f>VLOOKUP($B244,[2]Sheet3!$G:$CZ,64,0)</f>
        <v>0</v>
      </c>
      <c r="CB244" s="14">
        <f>VLOOKUP($B244,[2]Sheet3!$G:$CZ,65,0)</f>
        <v>0</v>
      </c>
      <c r="CC244" s="14">
        <f>VLOOKUP($B244,[2]Sheet3!$G:$CZ,66,0)</f>
        <v>0</v>
      </c>
      <c r="CD244" s="14">
        <f>VLOOKUP($B244,[2]Sheet3!$G:$CZ,67,0)</f>
        <v>0</v>
      </c>
      <c r="CE244" s="14">
        <f>VLOOKUP($B244,[2]Sheet3!$G:$CZ,68,0)</f>
        <v>0</v>
      </c>
      <c r="CF244" s="14">
        <f>VLOOKUP($B244,[2]Sheet3!$G:$CZ,69,0)</f>
        <v>0</v>
      </c>
      <c r="CG244" s="14">
        <f>VLOOKUP($B244,[2]Sheet3!$G:$CZ,70,0)</f>
        <v>0</v>
      </c>
      <c r="CH244" s="14">
        <f>VLOOKUP($B244,[2]Sheet3!$G:$CZ,71,0)</f>
        <v>0</v>
      </c>
      <c r="CI244" s="14">
        <f>VLOOKUP($B244,[2]Sheet3!$G:$CZ,72,0)</f>
        <v>0</v>
      </c>
      <c r="CJ244" s="14">
        <f>VLOOKUP($B244,[2]Sheet3!$G:$CZ,73,0)</f>
        <v>0</v>
      </c>
      <c r="CK244" s="14">
        <f>VLOOKUP($B244,[2]Sheet3!$G:$CZ,74,0)</f>
        <v>0</v>
      </c>
      <c r="CL244" s="14">
        <f>VLOOKUP($B244,[2]Sheet3!$G:$CZ,75,0)</f>
        <v>0</v>
      </c>
      <c r="CM244" s="14">
        <f>VLOOKUP($B244,[2]Sheet3!$G:$CZ,76,0)</f>
        <v>0</v>
      </c>
      <c r="CN244" s="14">
        <f>VLOOKUP($B244,[2]Sheet3!$G:$CZ,77,0)</f>
        <v>0</v>
      </c>
      <c r="CO244" s="14">
        <f>VLOOKUP($B244,[2]Sheet3!$G:$CZ,78,0)</f>
        <v>0</v>
      </c>
      <c r="CP244" s="14">
        <f>VLOOKUP($B244,[2]Sheet3!$G:$CZ,79,0)</f>
        <v>0</v>
      </c>
      <c r="CQ244" s="14">
        <f>VLOOKUP($B244,[2]Sheet3!$G:$CZ,80,0)</f>
        <v>0</v>
      </c>
      <c r="CR244" s="14">
        <f>VLOOKUP($B244,[2]Sheet3!$G:$CZ,81,0)</f>
        <v>0</v>
      </c>
      <c r="CS244" s="14">
        <f>VLOOKUP($B244,[2]Sheet3!$G:$CZ,82,0)</f>
        <v>0</v>
      </c>
      <c r="CT244" s="14">
        <f>VLOOKUP($B244,[2]Sheet3!$G:$CZ,83,0)</f>
        <v>0</v>
      </c>
      <c r="CU244" s="14">
        <f>VLOOKUP($B244,[2]Sheet3!$G:$CZ,84,0)</f>
        <v>0</v>
      </c>
      <c r="CV244" s="14">
        <f>VLOOKUP($B244,[2]Sheet3!$G:$CZ,85,0)</f>
        <v>0</v>
      </c>
      <c r="CW244" s="14">
        <f>VLOOKUP($B244,[2]Sheet3!$G:$CZ,86,0)</f>
        <v>0</v>
      </c>
      <c r="CX244" s="14">
        <f>VLOOKUP($B244,[2]Sheet3!$G:$CZ,87,0)</f>
        <v>0</v>
      </c>
      <c r="CY244" s="14">
        <f>VLOOKUP($B244,[2]Sheet3!$G:$CZ,88,0)</f>
        <v>0</v>
      </c>
      <c r="CZ244" s="14">
        <f>VLOOKUP($B244,[2]Sheet3!$G:$CZ,89,0)</f>
        <v>0</v>
      </c>
      <c r="DA244" s="14">
        <f>VLOOKUP($B244,[2]Sheet3!$G:$CZ,90,0)</f>
        <v>0</v>
      </c>
      <c r="DB244" s="14">
        <f>VLOOKUP($B244,[2]Sheet3!$G:$CZ,91,0)</f>
        <v>0</v>
      </c>
      <c r="DC244" s="14">
        <f>VLOOKUP($B244,[2]Sheet3!$G:$CZ,92,0)</f>
        <v>0</v>
      </c>
      <c r="DD244" s="14">
        <f>VLOOKUP($B244,[2]Sheet3!$G:$CZ,93,0)</f>
        <v>0</v>
      </c>
      <c r="DE244" s="14">
        <f>VLOOKUP($B244,[2]Sheet3!$G:$CZ,94,0)</f>
        <v>0</v>
      </c>
      <c r="DF244" s="14">
        <f>VLOOKUP($B244,[2]Sheet3!$G:$CZ,95,0)</f>
        <v>0</v>
      </c>
      <c r="DG244" s="14">
        <f>VLOOKUP($B244,[2]Sheet3!$G:$CZ,96,0)</f>
        <v>0</v>
      </c>
      <c r="DH244" s="14">
        <f>VLOOKUP($B244,[2]Sheet3!$G:$CZ,97,0)</f>
        <v>0</v>
      </c>
      <c r="DI244" s="14">
        <f>VLOOKUP($B244,[2]Sheet3!$G:$CZ,98,0)</f>
        <v>0</v>
      </c>
    </row>
    <row r="245" spans="1:113" x14ac:dyDescent="0.3">
      <c r="A245" s="9" t="str">
        <f t="shared" si="9"/>
        <v>WA3243</v>
      </c>
      <c r="B245" s="15" t="s">
        <v>1110</v>
      </c>
      <c r="C245" s="15" t="s">
        <v>1111</v>
      </c>
      <c r="F245" s="7" t="s">
        <v>15</v>
      </c>
      <c r="G245" s="12" t="s">
        <v>3740</v>
      </c>
      <c r="H245" s="12" t="str">
        <f>VLOOKUP($B245,[1]Sheet1!$A:$G,5,0)</f>
        <v>arpit.shukla@redingtongroup.com</v>
      </c>
      <c r="I245" s="12" t="str">
        <f>VLOOKUP($B245,[1]Sheet1!$A:$G,7,0)</f>
        <v>dilip.vishwa@redingtongroup.com</v>
      </c>
      <c r="J245" s="12" t="s">
        <v>82</v>
      </c>
      <c r="K245" s="7"/>
      <c r="L245" s="7"/>
      <c r="M245" s="8"/>
      <c r="N245" s="7" t="str">
        <f t="shared" si="10"/>
        <v>arpit.shukla@redingtongroup.com; dilip.vishwa@redingtongroup.com; nilesh.phirke@redingtongroup.com;christopher.joseph@redingtongroup.com</v>
      </c>
      <c r="O245" s="7" t="str">
        <f t="shared" si="11"/>
        <v>WA3243</v>
      </c>
      <c r="P245" s="8" t="s">
        <v>5215</v>
      </c>
      <c r="Q245" s="14">
        <f>VLOOKUP($B245,[2]Sheet3!$G:$CZ,2,0)</f>
        <v>2400300464</v>
      </c>
      <c r="R245" s="14">
        <f>VLOOKUP($B245,[2]Sheet3!$G:$CZ,3,0)</f>
        <v>2400300466</v>
      </c>
      <c r="S245" s="14">
        <f>VLOOKUP($B245,[2]Sheet3!$G:$CZ,4,0)</f>
        <v>0</v>
      </c>
      <c r="T245" s="14">
        <f>VLOOKUP($B245,[2]Sheet3!$G:$CZ,5,0)</f>
        <v>0</v>
      </c>
      <c r="U245" s="14">
        <f>VLOOKUP($B245,[2]Sheet3!$G:$CZ,6,0)</f>
        <v>0</v>
      </c>
      <c r="V245" s="14">
        <f>VLOOKUP($B245,[2]Sheet3!$G:$CZ,7,0)</f>
        <v>0</v>
      </c>
      <c r="W245" s="14">
        <f>VLOOKUP($B245,[2]Sheet3!$G:$CZ,8,0)</f>
        <v>0</v>
      </c>
      <c r="X245" s="14">
        <f>VLOOKUP($B245,[2]Sheet3!$G:$CZ,9,0)</f>
        <v>0</v>
      </c>
      <c r="Y245" s="14">
        <f>VLOOKUP($B245,[2]Sheet3!$G:$CZ,10,0)</f>
        <v>0</v>
      </c>
      <c r="Z245" s="14">
        <f>VLOOKUP($B245,[2]Sheet3!$G:$CZ,11,0)</f>
        <v>0</v>
      </c>
      <c r="AA245" s="14">
        <f>VLOOKUP($B245,[2]Sheet3!$G:$CZ,12,0)</f>
        <v>0</v>
      </c>
      <c r="AB245" s="14">
        <f>VLOOKUP($B245,[2]Sheet3!$G:$CZ,13,0)</f>
        <v>0</v>
      </c>
      <c r="AC245" s="14">
        <f>VLOOKUP($B245,[2]Sheet3!$G:$CZ,14,0)</f>
        <v>0</v>
      </c>
      <c r="AD245" s="14">
        <f>VLOOKUP($B245,[2]Sheet3!$G:$CZ,15,0)</f>
        <v>0</v>
      </c>
      <c r="AE245" s="14">
        <f>VLOOKUP($B245,[2]Sheet3!$G:$CZ,16,0)</f>
        <v>0</v>
      </c>
      <c r="AF245" s="14">
        <f>VLOOKUP($B245,[2]Sheet3!$G:$CZ,17,0)</f>
        <v>0</v>
      </c>
      <c r="AG245" s="14">
        <f>VLOOKUP($B245,[2]Sheet3!$G:$CZ,18,0)</f>
        <v>0</v>
      </c>
      <c r="AH245" s="14">
        <f>VLOOKUP($B245,[2]Sheet3!$G:$CZ,19,0)</f>
        <v>0</v>
      </c>
      <c r="AI245" s="14">
        <f>VLOOKUP($B245,[2]Sheet3!$G:$CZ,20,0)</f>
        <v>0</v>
      </c>
      <c r="AJ245" s="14">
        <f>VLOOKUP($B245,[2]Sheet3!$G:$CZ,21,0)</f>
        <v>0</v>
      </c>
      <c r="AK245" s="14">
        <f>VLOOKUP($B245,[2]Sheet3!$G:$CZ,22,0)</f>
        <v>0</v>
      </c>
      <c r="AL245" s="14">
        <f>VLOOKUP($B245,[2]Sheet3!$G:$CZ,23,0)</f>
        <v>0</v>
      </c>
      <c r="AM245" s="14">
        <f>VLOOKUP($B245,[2]Sheet3!$G:$CZ,24,0)</f>
        <v>0</v>
      </c>
      <c r="AN245" s="14">
        <f>VLOOKUP($B245,[2]Sheet3!$G:$CZ,25,0)</f>
        <v>0</v>
      </c>
      <c r="AO245" s="14">
        <f>VLOOKUP($B245,[2]Sheet3!$G:$CZ,26,0)</f>
        <v>0</v>
      </c>
      <c r="AP245" s="14">
        <f>VLOOKUP($B245,[2]Sheet3!$G:$CZ,27,0)</f>
        <v>0</v>
      </c>
      <c r="AQ245" s="14">
        <f>VLOOKUP($B245,[2]Sheet3!$G:$CZ,28,0)</f>
        <v>0</v>
      </c>
      <c r="AR245" s="14">
        <f>VLOOKUP($B245,[2]Sheet3!$G:$CZ,29,0)</f>
        <v>0</v>
      </c>
      <c r="AS245" s="14">
        <f>VLOOKUP($B245,[2]Sheet3!$G:$CZ,30,0)</f>
        <v>0</v>
      </c>
      <c r="AT245" s="14">
        <f>VLOOKUP($B245,[2]Sheet3!$G:$CZ,31,0)</f>
        <v>0</v>
      </c>
      <c r="AU245" s="14">
        <f>VLOOKUP($B245,[2]Sheet3!$G:$CZ,32,0)</f>
        <v>0</v>
      </c>
      <c r="AV245" s="14">
        <f>VLOOKUP($B245,[2]Sheet3!$G:$CZ,33,0)</f>
        <v>0</v>
      </c>
      <c r="AW245" s="14">
        <f>VLOOKUP($B245,[2]Sheet3!$G:$CZ,34,0)</f>
        <v>0</v>
      </c>
      <c r="AX245" s="14">
        <f>VLOOKUP($B245,[2]Sheet3!$G:$CZ,35,0)</f>
        <v>0</v>
      </c>
      <c r="AY245" s="14">
        <f>VLOOKUP($B245,[2]Sheet3!$G:$CZ,36,0)</f>
        <v>0</v>
      </c>
      <c r="AZ245" s="14">
        <f>VLOOKUP($B245,[2]Sheet3!$G:$CZ,37,0)</f>
        <v>0</v>
      </c>
      <c r="BA245" s="14">
        <f>VLOOKUP($B245,[2]Sheet3!$G:$CZ,38,0)</f>
        <v>0</v>
      </c>
      <c r="BB245" s="14">
        <f>VLOOKUP($B245,[2]Sheet3!$G:$CZ,39,0)</f>
        <v>0</v>
      </c>
      <c r="BC245" s="14">
        <f>VLOOKUP($B245,[2]Sheet3!$G:$CZ,40,0)</f>
        <v>0</v>
      </c>
      <c r="BD245" s="14">
        <f>VLOOKUP($B245,[2]Sheet3!$G:$CZ,41,0)</f>
        <v>0</v>
      </c>
      <c r="BE245" s="14">
        <f>VLOOKUP($B245,[2]Sheet3!$G:$CZ,42,0)</f>
        <v>0</v>
      </c>
      <c r="BF245" s="14">
        <f>VLOOKUP($B245,[2]Sheet3!$G:$CZ,43,0)</f>
        <v>0</v>
      </c>
      <c r="BG245" s="14">
        <f>VLOOKUP($B245,[2]Sheet3!$G:$CZ,44,0)</f>
        <v>0</v>
      </c>
      <c r="BH245" s="14">
        <f>VLOOKUP($B245,[2]Sheet3!$G:$CZ,45,0)</f>
        <v>0</v>
      </c>
      <c r="BI245" s="14">
        <f>VLOOKUP($B245,[2]Sheet3!$G:$CZ,46,0)</f>
        <v>0</v>
      </c>
      <c r="BJ245" s="14">
        <f>VLOOKUP($B245,[2]Sheet3!$G:$CZ,47,0)</f>
        <v>0</v>
      </c>
      <c r="BK245" s="14">
        <f>VLOOKUP($B245,[2]Sheet3!$G:$CZ,48,0)</f>
        <v>0</v>
      </c>
      <c r="BL245" s="14">
        <f>VLOOKUP($B245,[2]Sheet3!$G:$CZ,49,0)</f>
        <v>0</v>
      </c>
      <c r="BM245" s="14">
        <f>VLOOKUP($B245,[2]Sheet3!$G:$CZ,50,0)</f>
        <v>0</v>
      </c>
      <c r="BN245" s="14">
        <f>VLOOKUP($B245,[2]Sheet3!$G:$CZ,51,0)</f>
        <v>0</v>
      </c>
      <c r="BO245" s="14">
        <f>VLOOKUP($B245,[2]Sheet3!$G:$CZ,52,0)</f>
        <v>0</v>
      </c>
      <c r="BP245" s="14">
        <f>VLOOKUP($B245,[2]Sheet3!$G:$CZ,53,0)</f>
        <v>0</v>
      </c>
      <c r="BQ245" s="14">
        <f>VLOOKUP($B245,[2]Sheet3!$G:$CZ,54,0)</f>
        <v>0</v>
      </c>
      <c r="BR245" s="14">
        <f>VLOOKUP($B245,[2]Sheet3!$G:$CZ,55,0)</f>
        <v>0</v>
      </c>
      <c r="BS245" s="14">
        <f>VLOOKUP($B245,[2]Sheet3!$G:$CZ,56,0)</f>
        <v>0</v>
      </c>
      <c r="BT245" s="14">
        <f>VLOOKUP($B245,[2]Sheet3!$G:$CZ,57,0)</f>
        <v>0</v>
      </c>
      <c r="BU245" s="14">
        <f>VLOOKUP($B245,[2]Sheet3!$G:$CZ,58,0)</f>
        <v>0</v>
      </c>
      <c r="BV245" s="14">
        <f>VLOOKUP($B245,[2]Sheet3!$G:$CZ,59,0)</f>
        <v>0</v>
      </c>
      <c r="BW245" s="14">
        <f>VLOOKUP($B245,[2]Sheet3!$G:$CZ,60,0)</f>
        <v>0</v>
      </c>
      <c r="BX245" s="14">
        <f>VLOOKUP($B245,[2]Sheet3!$G:$CZ,61,0)</f>
        <v>0</v>
      </c>
      <c r="BY245" s="14">
        <f>VLOOKUP($B245,[2]Sheet3!$G:$CZ,62,0)</f>
        <v>0</v>
      </c>
      <c r="BZ245" s="14">
        <f>VLOOKUP($B245,[2]Sheet3!$G:$CZ,63,0)</f>
        <v>0</v>
      </c>
      <c r="CA245" s="14">
        <f>VLOOKUP($B245,[2]Sheet3!$G:$CZ,64,0)</f>
        <v>0</v>
      </c>
      <c r="CB245" s="14">
        <f>VLOOKUP($B245,[2]Sheet3!$G:$CZ,65,0)</f>
        <v>0</v>
      </c>
      <c r="CC245" s="14">
        <f>VLOOKUP($B245,[2]Sheet3!$G:$CZ,66,0)</f>
        <v>0</v>
      </c>
      <c r="CD245" s="14">
        <f>VLOOKUP($B245,[2]Sheet3!$G:$CZ,67,0)</f>
        <v>0</v>
      </c>
      <c r="CE245" s="14">
        <f>VLOOKUP($B245,[2]Sheet3!$G:$CZ,68,0)</f>
        <v>0</v>
      </c>
      <c r="CF245" s="14">
        <f>VLOOKUP($B245,[2]Sheet3!$G:$CZ,69,0)</f>
        <v>0</v>
      </c>
      <c r="CG245" s="14">
        <f>VLOOKUP($B245,[2]Sheet3!$G:$CZ,70,0)</f>
        <v>0</v>
      </c>
      <c r="CH245" s="14">
        <f>VLOOKUP($B245,[2]Sheet3!$G:$CZ,71,0)</f>
        <v>0</v>
      </c>
      <c r="CI245" s="14">
        <f>VLOOKUP($B245,[2]Sheet3!$G:$CZ,72,0)</f>
        <v>0</v>
      </c>
      <c r="CJ245" s="14">
        <f>VLOOKUP($B245,[2]Sheet3!$G:$CZ,73,0)</f>
        <v>0</v>
      </c>
      <c r="CK245" s="14">
        <f>VLOOKUP($B245,[2]Sheet3!$G:$CZ,74,0)</f>
        <v>0</v>
      </c>
      <c r="CL245" s="14">
        <f>VLOOKUP($B245,[2]Sheet3!$G:$CZ,75,0)</f>
        <v>0</v>
      </c>
      <c r="CM245" s="14">
        <f>VLOOKUP($B245,[2]Sheet3!$G:$CZ,76,0)</f>
        <v>0</v>
      </c>
      <c r="CN245" s="14">
        <f>VLOOKUP($B245,[2]Sheet3!$G:$CZ,77,0)</f>
        <v>0</v>
      </c>
      <c r="CO245" s="14">
        <f>VLOOKUP($B245,[2]Sheet3!$G:$CZ,78,0)</f>
        <v>0</v>
      </c>
      <c r="CP245" s="14">
        <f>VLOOKUP($B245,[2]Sheet3!$G:$CZ,79,0)</f>
        <v>0</v>
      </c>
      <c r="CQ245" s="14">
        <f>VLOOKUP($B245,[2]Sheet3!$G:$CZ,80,0)</f>
        <v>0</v>
      </c>
      <c r="CR245" s="14">
        <f>VLOOKUP($B245,[2]Sheet3!$G:$CZ,81,0)</f>
        <v>0</v>
      </c>
      <c r="CS245" s="14">
        <f>VLOOKUP($B245,[2]Sheet3!$G:$CZ,82,0)</f>
        <v>0</v>
      </c>
      <c r="CT245" s="14">
        <f>VLOOKUP($B245,[2]Sheet3!$G:$CZ,83,0)</f>
        <v>0</v>
      </c>
      <c r="CU245" s="14">
        <f>VLOOKUP($B245,[2]Sheet3!$G:$CZ,84,0)</f>
        <v>0</v>
      </c>
      <c r="CV245" s="14">
        <f>VLOOKUP($B245,[2]Sheet3!$G:$CZ,85,0)</f>
        <v>0</v>
      </c>
      <c r="CW245" s="14">
        <f>VLOOKUP($B245,[2]Sheet3!$G:$CZ,86,0)</f>
        <v>0</v>
      </c>
      <c r="CX245" s="14">
        <f>VLOOKUP($B245,[2]Sheet3!$G:$CZ,87,0)</f>
        <v>0</v>
      </c>
      <c r="CY245" s="14">
        <f>VLOOKUP($B245,[2]Sheet3!$G:$CZ,88,0)</f>
        <v>0</v>
      </c>
      <c r="CZ245" s="14">
        <f>VLOOKUP($B245,[2]Sheet3!$G:$CZ,89,0)</f>
        <v>0</v>
      </c>
      <c r="DA245" s="14">
        <f>VLOOKUP($B245,[2]Sheet3!$G:$CZ,90,0)</f>
        <v>0</v>
      </c>
      <c r="DB245" s="14">
        <f>VLOOKUP($B245,[2]Sheet3!$G:$CZ,91,0)</f>
        <v>0</v>
      </c>
      <c r="DC245" s="14">
        <f>VLOOKUP($B245,[2]Sheet3!$G:$CZ,92,0)</f>
        <v>0</v>
      </c>
      <c r="DD245" s="14">
        <f>VLOOKUP($B245,[2]Sheet3!$G:$CZ,93,0)</f>
        <v>0</v>
      </c>
      <c r="DE245" s="14">
        <f>VLOOKUP($B245,[2]Sheet3!$G:$CZ,94,0)</f>
        <v>0</v>
      </c>
      <c r="DF245" s="14">
        <f>VLOOKUP($B245,[2]Sheet3!$G:$CZ,95,0)</f>
        <v>0</v>
      </c>
      <c r="DG245" s="14">
        <f>VLOOKUP($B245,[2]Sheet3!$G:$CZ,96,0)</f>
        <v>0</v>
      </c>
      <c r="DH245" s="14">
        <f>VLOOKUP($B245,[2]Sheet3!$G:$CZ,97,0)</f>
        <v>0</v>
      </c>
      <c r="DI245" s="14">
        <f>VLOOKUP($B245,[2]Sheet3!$G:$CZ,98,0)</f>
        <v>0</v>
      </c>
    </row>
    <row r="246" spans="1:113" x14ac:dyDescent="0.3">
      <c r="A246" s="9" t="str">
        <f t="shared" si="9"/>
        <v>E23256</v>
      </c>
      <c r="B246" s="15" t="s">
        <v>284</v>
      </c>
      <c r="C246" s="15" t="s">
        <v>285</v>
      </c>
      <c r="F246" s="7" t="s">
        <v>15</v>
      </c>
      <c r="G246" s="12" t="s">
        <v>3741</v>
      </c>
      <c r="H246" s="12" t="str">
        <f>VLOOKUP($B246,[1]Sheet1!$A:$G,5,0)</f>
        <v>suvendu.mishra@redingtongroup.com</v>
      </c>
      <c r="I246" s="12" t="str">
        <f>VLOOKUP($B246,[1]Sheet1!$A:$G,7,0)</f>
        <v>jaswinder.singh@redingtongroup.com</v>
      </c>
      <c r="J246" s="12" t="s">
        <v>82</v>
      </c>
      <c r="K246" s="7"/>
      <c r="L246" s="7"/>
      <c r="M246" s="8"/>
      <c r="N246" s="7" t="str">
        <f t="shared" si="10"/>
        <v>suvendu.mishra@redingtongroup.com; jaswinder.singh@redingtongroup.com; nilesh.phirke@redingtongroup.com;christopher.joseph@redingtongroup.com</v>
      </c>
      <c r="O246" s="7" t="str">
        <f t="shared" si="11"/>
        <v>E23256</v>
      </c>
      <c r="P246" s="8" t="s">
        <v>5215</v>
      </c>
      <c r="Q246" s="14">
        <f>VLOOKUP($B246,[2]Sheet3!$G:$CZ,2,0)</f>
        <v>2400308949</v>
      </c>
      <c r="R246" s="14">
        <f>VLOOKUP($B246,[2]Sheet3!$G:$CZ,3,0)</f>
        <v>2400307449</v>
      </c>
      <c r="S246" s="14">
        <f>VLOOKUP($B246,[2]Sheet3!$G:$CZ,4,0)</f>
        <v>0</v>
      </c>
      <c r="T246" s="14">
        <f>VLOOKUP($B246,[2]Sheet3!$G:$CZ,5,0)</f>
        <v>0</v>
      </c>
      <c r="U246" s="14">
        <f>VLOOKUP($B246,[2]Sheet3!$G:$CZ,6,0)</f>
        <v>0</v>
      </c>
      <c r="V246" s="14">
        <f>VLOOKUP($B246,[2]Sheet3!$G:$CZ,7,0)</f>
        <v>0</v>
      </c>
      <c r="W246" s="14">
        <f>VLOOKUP($B246,[2]Sheet3!$G:$CZ,8,0)</f>
        <v>0</v>
      </c>
      <c r="X246" s="14">
        <f>VLOOKUP($B246,[2]Sheet3!$G:$CZ,9,0)</f>
        <v>0</v>
      </c>
      <c r="Y246" s="14">
        <f>VLOOKUP($B246,[2]Sheet3!$G:$CZ,10,0)</f>
        <v>0</v>
      </c>
      <c r="Z246" s="14">
        <f>VLOOKUP($B246,[2]Sheet3!$G:$CZ,11,0)</f>
        <v>0</v>
      </c>
      <c r="AA246" s="14">
        <f>VLOOKUP($B246,[2]Sheet3!$G:$CZ,12,0)</f>
        <v>0</v>
      </c>
      <c r="AB246" s="14">
        <f>VLOOKUP($B246,[2]Sheet3!$G:$CZ,13,0)</f>
        <v>0</v>
      </c>
      <c r="AC246" s="14">
        <f>VLOOKUP($B246,[2]Sheet3!$G:$CZ,14,0)</f>
        <v>0</v>
      </c>
      <c r="AD246" s="14">
        <f>VLOOKUP($B246,[2]Sheet3!$G:$CZ,15,0)</f>
        <v>0</v>
      </c>
      <c r="AE246" s="14">
        <f>VLOOKUP($B246,[2]Sheet3!$G:$CZ,16,0)</f>
        <v>0</v>
      </c>
      <c r="AF246" s="14">
        <f>VLOOKUP($B246,[2]Sheet3!$G:$CZ,17,0)</f>
        <v>0</v>
      </c>
      <c r="AG246" s="14">
        <f>VLOOKUP($B246,[2]Sheet3!$G:$CZ,18,0)</f>
        <v>0</v>
      </c>
      <c r="AH246" s="14">
        <f>VLOOKUP($B246,[2]Sheet3!$G:$CZ,19,0)</f>
        <v>0</v>
      </c>
      <c r="AI246" s="14">
        <f>VLOOKUP($B246,[2]Sheet3!$G:$CZ,20,0)</f>
        <v>0</v>
      </c>
      <c r="AJ246" s="14">
        <f>VLOOKUP($B246,[2]Sheet3!$G:$CZ,21,0)</f>
        <v>0</v>
      </c>
      <c r="AK246" s="14">
        <f>VLOOKUP($B246,[2]Sheet3!$G:$CZ,22,0)</f>
        <v>0</v>
      </c>
      <c r="AL246" s="14">
        <f>VLOOKUP($B246,[2]Sheet3!$G:$CZ,23,0)</f>
        <v>0</v>
      </c>
      <c r="AM246" s="14">
        <f>VLOOKUP($B246,[2]Sheet3!$G:$CZ,24,0)</f>
        <v>0</v>
      </c>
      <c r="AN246" s="14">
        <f>VLOOKUP($B246,[2]Sheet3!$G:$CZ,25,0)</f>
        <v>0</v>
      </c>
      <c r="AO246" s="14">
        <f>VLOOKUP($B246,[2]Sheet3!$G:$CZ,26,0)</f>
        <v>0</v>
      </c>
      <c r="AP246" s="14">
        <f>VLOOKUP($B246,[2]Sheet3!$G:$CZ,27,0)</f>
        <v>0</v>
      </c>
      <c r="AQ246" s="14">
        <f>VLOOKUP($B246,[2]Sheet3!$G:$CZ,28,0)</f>
        <v>0</v>
      </c>
      <c r="AR246" s="14">
        <f>VLOOKUP($B246,[2]Sheet3!$G:$CZ,29,0)</f>
        <v>0</v>
      </c>
      <c r="AS246" s="14">
        <f>VLOOKUP($B246,[2]Sheet3!$G:$CZ,30,0)</f>
        <v>0</v>
      </c>
      <c r="AT246" s="14">
        <f>VLOOKUP($B246,[2]Sheet3!$G:$CZ,31,0)</f>
        <v>0</v>
      </c>
      <c r="AU246" s="14">
        <f>VLOOKUP($B246,[2]Sheet3!$G:$CZ,32,0)</f>
        <v>0</v>
      </c>
      <c r="AV246" s="14">
        <f>VLOOKUP($B246,[2]Sheet3!$G:$CZ,33,0)</f>
        <v>0</v>
      </c>
      <c r="AW246" s="14">
        <f>VLOOKUP($B246,[2]Sheet3!$G:$CZ,34,0)</f>
        <v>0</v>
      </c>
      <c r="AX246" s="14">
        <f>VLOOKUP($B246,[2]Sheet3!$G:$CZ,35,0)</f>
        <v>0</v>
      </c>
      <c r="AY246" s="14">
        <f>VLOOKUP($B246,[2]Sheet3!$G:$CZ,36,0)</f>
        <v>0</v>
      </c>
      <c r="AZ246" s="14">
        <f>VLOOKUP($B246,[2]Sheet3!$G:$CZ,37,0)</f>
        <v>0</v>
      </c>
      <c r="BA246" s="14">
        <f>VLOOKUP($B246,[2]Sheet3!$G:$CZ,38,0)</f>
        <v>0</v>
      </c>
      <c r="BB246" s="14">
        <f>VLOOKUP($B246,[2]Sheet3!$G:$CZ,39,0)</f>
        <v>0</v>
      </c>
      <c r="BC246" s="14">
        <f>VLOOKUP($B246,[2]Sheet3!$G:$CZ,40,0)</f>
        <v>0</v>
      </c>
      <c r="BD246" s="14">
        <f>VLOOKUP($B246,[2]Sheet3!$G:$CZ,41,0)</f>
        <v>0</v>
      </c>
      <c r="BE246" s="14">
        <f>VLOOKUP($B246,[2]Sheet3!$G:$CZ,42,0)</f>
        <v>0</v>
      </c>
      <c r="BF246" s="14">
        <f>VLOOKUP($B246,[2]Sheet3!$G:$CZ,43,0)</f>
        <v>0</v>
      </c>
      <c r="BG246" s="14">
        <f>VLOOKUP($B246,[2]Sheet3!$G:$CZ,44,0)</f>
        <v>0</v>
      </c>
      <c r="BH246" s="14">
        <f>VLOOKUP($B246,[2]Sheet3!$G:$CZ,45,0)</f>
        <v>0</v>
      </c>
      <c r="BI246" s="14">
        <f>VLOOKUP($B246,[2]Sheet3!$G:$CZ,46,0)</f>
        <v>0</v>
      </c>
      <c r="BJ246" s="14">
        <f>VLOOKUP($B246,[2]Sheet3!$G:$CZ,47,0)</f>
        <v>0</v>
      </c>
      <c r="BK246" s="14">
        <f>VLOOKUP($B246,[2]Sheet3!$G:$CZ,48,0)</f>
        <v>0</v>
      </c>
      <c r="BL246" s="14">
        <f>VLOOKUP($B246,[2]Sheet3!$G:$CZ,49,0)</f>
        <v>0</v>
      </c>
      <c r="BM246" s="14">
        <f>VLOOKUP($B246,[2]Sheet3!$G:$CZ,50,0)</f>
        <v>0</v>
      </c>
      <c r="BN246" s="14">
        <f>VLOOKUP($B246,[2]Sheet3!$G:$CZ,51,0)</f>
        <v>0</v>
      </c>
      <c r="BO246" s="14">
        <f>VLOOKUP($B246,[2]Sheet3!$G:$CZ,52,0)</f>
        <v>0</v>
      </c>
      <c r="BP246" s="14">
        <f>VLOOKUP($B246,[2]Sheet3!$G:$CZ,53,0)</f>
        <v>0</v>
      </c>
      <c r="BQ246" s="14">
        <f>VLOOKUP($B246,[2]Sheet3!$G:$CZ,54,0)</f>
        <v>0</v>
      </c>
      <c r="BR246" s="14">
        <f>VLOOKUP($B246,[2]Sheet3!$G:$CZ,55,0)</f>
        <v>0</v>
      </c>
      <c r="BS246" s="14">
        <f>VLOOKUP($B246,[2]Sheet3!$G:$CZ,56,0)</f>
        <v>0</v>
      </c>
      <c r="BT246" s="14">
        <f>VLOOKUP($B246,[2]Sheet3!$G:$CZ,57,0)</f>
        <v>0</v>
      </c>
      <c r="BU246" s="14">
        <f>VLOOKUP($B246,[2]Sheet3!$G:$CZ,58,0)</f>
        <v>0</v>
      </c>
      <c r="BV246" s="14">
        <f>VLOOKUP($B246,[2]Sheet3!$G:$CZ,59,0)</f>
        <v>0</v>
      </c>
      <c r="BW246" s="14">
        <f>VLOOKUP($B246,[2]Sheet3!$G:$CZ,60,0)</f>
        <v>0</v>
      </c>
      <c r="BX246" s="14">
        <f>VLOOKUP($B246,[2]Sheet3!$G:$CZ,61,0)</f>
        <v>0</v>
      </c>
      <c r="BY246" s="14">
        <f>VLOOKUP($B246,[2]Sheet3!$G:$CZ,62,0)</f>
        <v>0</v>
      </c>
      <c r="BZ246" s="14">
        <f>VLOOKUP($B246,[2]Sheet3!$G:$CZ,63,0)</f>
        <v>0</v>
      </c>
      <c r="CA246" s="14">
        <f>VLOOKUP($B246,[2]Sheet3!$G:$CZ,64,0)</f>
        <v>0</v>
      </c>
      <c r="CB246" s="14">
        <f>VLOOKUP($B246,[2]Sheet3!$G:$CZ,65,0)</f>
        <v>0</v>
      </c>
      <c r="CC246" s="14">
        <f>VLOOKUP($B246,[2]Sheet3!$G:$CZ,66,0)</f>
        <v>0</v>
      </c>
      <c r="CD246" s="14">
        <f>VLOOKUP($B246,[2]Sheet3!$G:$CZ,67,0)</f>
        <v>0</v>
      </c>
      <c r="CE246" s="14">
        <f>VLOOKUP($B246,[2]Sheet3!$G:$CZ,68,0)</f>
        <v>0</v>
      </c>
      <c r="CF246" s="14">
        <f>VLOOKUP($B246,[2]Sheet3!$G:$CZ,69,0)</f>
        <v>0</v>
      </c>
      <c r="CG246" s="14">
        <f>VLOOKUP($B246,[2]Sheet3!$G:$CZ,70,0)</f>
        <v>0</v>
      </c>
      <c r="CH246" s="14">
        <f>VLOOKUP($B246,[2]Sheet3!$G:$CZ,71,0)</f>
        <v>0</v>
      </c>
      <c r="CI246" s="14">
        <f>VLOOKUP($B246,[2]Sheet3!$G:$CZ,72,0)</f>
        <v>0</v>
      </c>
      <c r="CJ246" s="14">
        <f>VLOOKUP($B246,[2]Sheet3!$G:$CZ,73,0)</f>
        <v>0</v>
      </c>
      <c r="CK246" s="14">
        <f>VLOOKUP($B246,[2]Sheet3!$G:$CZ,74,0)</f>
        <v>0</v>
      </c>
      <c r="CL246" s="14">
        <f>VLOOKUP($B246,[2]Sheet3!$G:$CZ,75,0)</f>
        <v>0</v>
      </c>
      <c r="CM246" s="14">
        <f>VLOOKUP($B246,[2]Sheet3!$G:$CZ,76,0)</f>
        <v>0</v>
      </c>
      <c r="CN246" s="14">
        <f>VLOOKUP($B246,[2]Sheet3!$G:$CZ,77,0)</f>
        <v>0</v>
      </c>
      <c r="CO246" s="14">
        <f>VLOOKUP($B246,[2]Sheet3!$G:$CZ,78,0)</f>
        <v>0</v>
      </c>
      <c r="CP246" s="14">
        <f>VLOOKUP($B246,[2]Sheet3!$G:$CZ,79,0)</f>
        <v>0</v>
      </c>
      <c r="CQ246" s="14">
        <f>VLOOKUP($B246,[2]Sheet3!$G:$CZ,80,0)</f>
        <v>0</v>
      </c>
      <c r="CR246" s="14">
        <f>VLOOKUP($B246,[2]Sheet3!$G:$CZ,81,0)</f>
        <v>0</v>
      </c>
      <c r="CS246" s="14">
        <f>VLOOKUP($B246,[2]Sheet3!$G:$CZ,82,0)</f>
        <v>0</v>
      </c>
      <c r="CT246" s="14">
        <f>VLOOKUP($B246,[2]Sheet3!$G:$CZ,83,0)</f>
        <v>0</v>
      </c>
      <c r="CU246" s="14">
        <f>VLOOKUP($B246,[2]Sheet3!$G:$CZ,84,0)</f>
        <v>0</v>
      </c>
      <c r="CV246" s="14">
        <f>VLOOKUP($B246,[2]Sheet3!$G:$CZ,85,0)</f>
        <v>0</v>
      </c>
      <c r="CW246" s="14">
        <f>VLOOKUP($B246,[2]Sheet3!$G:$CZ,86,0)</f>
        <v>0</v>
      </c>
      <c r="CX246" s="14">
        <f>VLOOKUP($B246,[2]Sheet3!$G:$CZ,87,0)</f>
        <v>0</v>
      </c>
      <c r="CY246" s="14">
        <f>VLOOKUP($B246,[2]Sheet3!$G:$CZ,88,0)</f>
        <v>0</v>
      </c>
      <c r="CZ246" s="14">
        <f>VLOOKUP($B246,[2]Sheet3!$G:$CZ,89,0)</f>
        <v>0</v>
      </c>
      <c r="DA246" s="14">
        <f>VLOOKUP($B246,[2]Sheet3!$G:$CZ,90,0)</f>
        <v>0</v>
      </c>
      <c r="DB246" s="14">
        <f>VLOOKUP($B246,[2]Sheet3!$G:$CZ,91,0)</f>
        <v>0</v>
      </c>
      <c r="DC246" s="14">
        <f>VLOOKUP($B246,[2]Sheet3!$G:$CZ,92,0)</f>
        <v>0</v>
      </c>
      <c r="DD246" s="14">
        <f>VLOOKUP($B246,[2]Sheet3!$G:$CZ,93,0)</f>
        <v>0</v>
      </c>
      <c r="DE246" s="14">
        <f>VLOOKUP($B246,[2]Sheet3!$G:$CZ,94,0)</f>
        <v>0</v>
      </c>
      <c r="DF246" s="14">
        <f>VLOOKUP($B246,[2]Sheet3!$G:$CZ,95,0)</f>
        <v>0</v>
      </c>
      <c r="DG246" s="14">
        <f>VLOOKUP($B246,[2]Sheet3!$G:$CZ,96,0)</f>
        <v>0</v>
      </c>
      <c r="DH246" s="14">
        <f>VLOOKUP($B246,[2]Sheet3!$G:$CZ,97,0)</f>
        <v>0</v>
      </c>
      <c r="DI246" s="14">
        <f>VLOOKUP($B246,[2]Sheet3!$G:$CZ,98,0)</f>
        <v>0</v>
      </c>
    </row>
    <row r="247" spans="1:113" x14ac:dyDescent="0.3">
      <c r="A247" s="9" t="str">
        <f t="shared" si="9"/>
        <v>WA3217</v>
      </c>
      <c r="B247" s="15" t="s">
        <v>1112</v>
      </c>
      <c r="C247" s="15" t="s">
        <v>1113</v>
      </c>
      <c r="F247" s="7" t="s">
        <v>15</v>
      </c>
      <c r="G247" s="12" t="s">
        <v>3742</v>
      </c>
      <c r="H247" s="12" t="str">
        <f>VLOOKUP($B247,[1]Sheet1!$A:$G,5,0)</f>
        <v>arpit.shukla@redingtongroup.com</v>
      </c>
      <c r="I247" s="12" t="str">
        <f>VLOOKUP($B247,[1]Sheet1!$A:$G,7,0)</f>
        <v>dilip.vishwa@redingtongroup.com</v>
      </c>
      <c r="J247" s="12" t="s">
        <v>82</v>
      </c>
      <c r="K247" s="7"/>
      <c r="L247" s="7"/>
      <c r="M247" s="8"/>
      <c r="N247" s="7" t="str">
        <f t="shared" si="10"/>
        <v>arpit.shukla@redingtongroup.com; dilip.vishwa@redingtongroup.com; nilesh.phirke@redingtongroup.com;christopher.joseph@redingtongroup.com</v>
      </c>
      <c r="O247" s="7" t="str">
        <f t="shared" si="11"/>
        <v>WA3217</v>
      </c>
      <c r="P247" s="8" t="s">
        <v>5215</v>
      </c>
      <c r="Q247" s="14">
        <f>VLOOKUP($B247,[2]Sheet3!$G:$CZ,2,0)</f>
        <v>2400309177</v>
      </c>
      <c r="R247" s="14">
        <f>VLOOKUP($B247,[2]Sheet3!$G:$CZ,3,0)</f>
        <v>2400300968</v>
      </c>
      <c r="S247" s="14">
        <f>VLOOKUP($B247,[2]Sheet3!$G:$CZ,4,0)</f>
        <v>0</v>
      </c>
      <c r="T247" s="14">
        <f>VLOOKUP($B247,[2]Sheet3!$G:$CZ,5,0)</f>
        <v>0</v>
      </c>
      <c r="U247" s="14">
        <f>VLOOKUP($B247,[2]Sheet3!$G:$CZ,6,0)</f>
        <v>0</v>
      </c>
      <c r="V247" s="14">
        <f>VLOOKUP($B247,[2]Sheet3!$G:$CZ,7,0)</f>
        <v>0</v>
      </c>
      <c r="W247" s="14">
        <f>VLOOKUP($B247,[2]Sheet3!$G:$CZ,8,0)</f>
        <v>0</v>
      </c>
      <c r="X247" s="14">
        <f>VLOOKUP($B247,[2]Sheet3!$G:$CZ,9,0)</f>
        <v>0</v>
      </c>
      <c r="Y247" s="14">
        <f>VLOOKUP($B247,[2]Sheet3!$G:$CZ,10,0)</f>
        <v>0</v>
      </c>
      <c r="Z247" s="14">
        <f>VLOOKUP($B247,[2]Sheet3!$G:$CZ,11,0)</f>
        <v>0</v>
      </c>
      <c r="AA247" s="14">
        <f>VLOOKUP($B247,[2]Sheet3!$G:$CZ,12,0)</f>
        <v>0</v>
      </c>
      <c r="AB247" s="14">
        <f>VLOOKUP($B247,[2]Sheet3!$G:$CZ,13,0)</f>
        <v>0</v>
      </c>
      <c r="AC247" s="14">
        <f>VLOOKUP($B247,[2]Sheet3!$G:$CZ,14,0)</f>
        <v>0</v>
      </c>
      <c r="AD247" s="14">
        <f>VLOOKUP($B247,[2]Sheet3!$G:$CZ,15,0)</f>
        <v>0</v>
      </c>
      <c r="AE247" s="14">
        <f>VLOOKUP($B247,[2]Sheet3!$G:$CZ,16,0)</f>
        <v>0</v>
      </c>
      <c r="AF247" s="14">
        <f>VLOOKUP($B247,[2]Sheet3!$G:$CZ,17,0)</f>
        <v>0</v>
      </c>
      <c r="AG247" s="14">
        <f>VLOOKUP($B247,[2]Sheet3!$G:$CZ,18,0)</f>
        <v>0</v>
      </c>
      <c r="AH247" s="14">
        <f>VLOOKUP($B247,[2]Sheet3!$G:$CZ,19,0)</f>
        <v>0</v>
      </c>
      <c r="AI247" s="14">
        <f>VLOOKUP($B247,[2]Sheet3!$G:$CZ,20,0)</f>
        <v>0</v>
      </c>
      <c r="AJ247" s="14">
        <f>VLOOKUP($B247,[2]Sheet3!$G:$CZ,21,0)</f>
        <v>0</v>
      </c>
      <c r="AK247" s="14">
        <f>VLOOKUP($B247,[2]Sheet3!$G:$CZ,22,0)</f>
        <v>0</v>
      </c>
      <c r="AL247" s="14">
        <f>VLOOKUP($B247,[2]Sheet3!$G:$CZ,23,0)</f>
        <v>0</v>
      </c>
      <c r="AM247" s="14">
        <f>VLOOKUP($B247,[2]Sheet3!$G:$CZ,24,0)</f>
        <v>0</v>
      </c>
      <c r="AN247" s="14">
        <f>VLOOKUP($B247,[2]Sheet3!$G:$CZ,25,0)</f>
        <v>0</v>
      </c>
      <c r="AO247" s="14">
        <f>VLOOKUP($B247,[2]Sheet3!$G:$CZ,26,0)</f>
        <v>0</v>
      </c>
      <c r="AP247" s="14">
        <f>VLOOKUP($B247,[2]Sheet3!$G:$CZ,27,0)</f>
        <v>0</v>
      </c>
      <c r="AQ247" s="14">
        <f>VLOOKUP($B247,[2]Sheet3!$G:$CZ,28,0)</f>
        <v>0</v>
      </c>
      <c r="AR247" s="14">
        <f>VLOOKUP($B247,[2]Sheet3!$G:$CZ,29,0)</f>
        <v>0</v>
      </c>
      <c r="AS247" s="14">
        <f>VLOOKUP($B247,[2]Sheet3!$G:$CZ,30,0)</f>
        <v>0</v>
      </c>
      <c r="AT247" s="14">
        <f>VLOOKUP($B247,[2]Sheet3!$G:$CZ,31,0)</f>
        <v>0</v>
      </c>
      <c r="AU247" s="14">
        <f>VLOOKUP($B247,[2]Sheet3!$G:$CZ,32,0)</f>
        <v>0</v>
      </c>
      <c r="AV247" s="14">
        <f>VLOOKUP($B247,[2]Sheet3!$G:$CZ,33,0)</f>
        <v>0</v>
      </c>
      <c r="AW247" s="14">
        <f>VLOOKUP($B247,[2]Sheet3!$G:$CZ,34,0)</f>
        <v>0</v>
      </c>
      <c r="AX247" s="14">
        <f>VLOOKUP($B247,[2]Sheet3!$G:$CZ,35,0)</f>
        <v>0</v>
      </c>
      <c r="AY247" s="14">
        <f>VLOOKUP($B247,[2]Sheet3!$G:$CZ,36,0)</f>
        <v>0</v>
      </c>
      <c r="AZ247" s="14">
        <f>VLOOKUP($B247,[2]Sheet3!$G:$CZ,37,0)</f>
        <v>0</v>
      </c>
      <c r="BA247" s="14">
        <f>VLOOKUP($B247,[2]Sheet3!$G:$CZ,38,0)</f>
        <v>0</v>
      </c>
      <c r="BB247" s="14">
        <f>VLOOKUP($B247,[2]Sheet3!$G:$CZ,39,0)</f>
        <v>0</v>
      </c>
      <c r="BC247" s="14">
        <f>VLOOKUP($B247,[2]Sheet3!$G:$CZ,40,0)</f>
        <v>0</v>
      </c>
      <c r="BD247" s="14">
        <f>VLOOKUP($B247,[2]Sheet3!$G:$CZ,41,0)</f>
        <v>0</v>
      </c>
      <c r="BE247" s="14">
        <f>VLOOKUP($B247,[2]Sheet3!$G:$CZ,42,0)</f>
        <v>0</v>
      </c>
      <c r="BF247" s="14">
        <f>VLOOKUP($B247,[2]Sheet3!$G:$CZ,43,0)</f>
        <v>0</v>
      </c>
      <c r="BG247" s="14">
        <f>VLOOKUP($B247,[2]Sheet3!$G:$CZ,44,0)</f>
        <v>0</v>
      </c>
      <c r="BH247" s="14">
        <f>VLOOKUP($B247,[2]Sheet3!$G:$CZ,45,0)</f>
        <v>0</v>
      </c>
      <c r="BI247" s="14">
        <f>VLOOKUP($B247,[2]Sheet3!$G:$CZ,46,0)</f>
        <v>0</v>
      </c>
      <c r="BJ247" s="14">
        <f>VLOOKUP($B247,[2]Sheet3!$G:$CZ,47,0)</f>
        <v>0</v>
      </c>
      <c r="BK247" s="14">
        <f>VLOOKUP($B247,[2]Sheet3!$G:$CZ,48,0)</f>
        <v>0</v>
      </c>
      <c r="BL247" s="14">
        <f>VLOOKUP($B247,[2]Sheet3!$G:$CZ,49,0)</f>
        <v>0</v>
      </c>
      <c r="BM247" s="14">
        <f>VLOOKUP($B247,[2]Sheet3!$G:$CZ,50,0)</f>
        <v>0</v>
      </c>
      <c r="BN247" s="14">
        <f>VLOOKUP($B247,[2]Sheet3!$G:$CZ,51,0)</f>
        <v>0</v>
      </c>
      <c r="BO247" s="14">
        <f>VLOOKUP($B247,[2]Sheet3!$G:$CZ,52,0)</f>
        <v>0</v>
      </c>
      <c r="BP247" s="14">
        <f>VLOOKUP($B247,[2]Sheet3!$G:$CZ,53,0)</f>
        <v>0</v>
      </c>
      <c r="BQ247" s="14">
        <f>VLOOKUP($B247,[2]Sheet3!$G:$CZ,54,0)</f>
        <v>0</v>
      </c>
      <c r="BR247" s="14">
        <f>VLOOKUP($B247,[2]Sheet3!$G:$CZ,55,0)</f>
        <v>0</v>
      </c>
      <c r="BS247" s="14">
        <f>VLOOKUP($B247,[2]Sheet3!$G:$CZ,56,0)</f>
        <v>0</v>
      </c>
      <c r="BT247" s="14">
        <f>VLOOKUP($B247,[2]Sheet3!$G:$CZ,57,0)</f>
        <v>0</v>
      </c>
      <c r="BU247" s="14">
        <f>VLOOKUP($B247,[2]Sheet3!$G:$CZ,58,0)</f>
        <v>0</v>
      </c>
      <c r="BV247" s="14">
        <f>VLOOKUP($B247,[2]Sheet3!$G:$CZ,59,0)</f>
        <v>0</v>
      </c>
      <c r="BW247" s="14">
        <f>VLOOKUP($B247,[2]Sheet3!$G:$CZ,60,0)</f>
        <v>0</v>
      </c>
      <c r="BX247" s="14">
        <f>VLOOKUP($B247,[2]Sheet3!$G:$CZ,61,0)</f>
        <v>0</v>
      </c>
      <c r="BY247" s="14">
        <f>VLOOKUP($B247,[2]Sheet3!$G:$CZ,62,0)</f>
        <v>0</v>
      </c>
      <c r="BZ247" s="14">
        <f>VLOOKUP($B247,[2]Sheet3!$G:$CZ,63,0)</f>
        <v>0</v>
      </c>
      <c r="CA247" s="14">
        <f>VLOOKUP($B247,[2]Sheet3!$G:$CZ,64,0)</f>
        <v>0</v>
      </c>
      <c r="CB247" s="14">
        <f>VLOOKUP($B247,[2]Sheet3!$G:$CZ,65,0)</f>
        <v>0</v>
      </c>
      <c r="CC247" s="14">
        <f>VLOOKUP($B247,[2]Sheet3!$G:$CZ,66,0)</f>
        <v>0</v>
      </c>
      <c r="CD247" s="14">
        <f>VLOOKUP($B247,[2]Sheet3!$G:$CZ,67,0)</f>
        <v>0</v>
      </c>
      <c r="CE247" s="14">
        <f>VLOOKUP($B247,[2]Sheet3!$G:$CZ,68,0)</f>
        <v>0</v>
      </c>
      <c r="CF247" s="14">
        <f>VLOOKUP($B247,[2]Sheet3!$G:$CZ,69,0)</f>
        <v>0</v>
      </c>
      <c r="CG247" s="14">
        <f>VLOOKUP($B247,[2]Sheet3!$G:$CZ,70,0)</f>
        <v>0</v>
      </c>
      <c r="CH247" s="14">
        <f>VLOOKUP($B247,[2]Sheet3!$G:$CZ,71,0)</f>
        <v>0</v>
      </c>
      <c r="CI247" s="14">
        <f>VLOOKUP($B247,[2]Sheet3!$G:$CZ,72,0)</f>
        <v>0</v>
      </c>
      <c r="CJ247" s="14">
        <f>VLOOKUP($B247,[2]Sheet3!$G:$CZ,73,0)</f>
        <v>0</v>
      </c>
      <c r="CK247" s="14">
        <f>VLOOKUP($B247,[2]Sheet3!$G:$CZ,74,0)</f>
        <v>0</v>
      </c>
      <c r="CL247" s="14">
        <f>VLOOKUP($B247,[2]Sheet3!$G:$CZ,75,0)</f>
        <v>0</v>
      </c>
      <c r="CM247" s="14">
        <f>VLOOKUP($B247,[2]Sheet3!$G:$CZ,76,0)</f>
        <v>0</v>
      </c>
      <c r="CN247" s="14">
        <f>VLOOKUP($B247,[2]Sheet3!$G:$CZ,77,0)</f>
        <v>0</v>
      </c>
      <c r="CO247" s="14">
        <f>VLOOKUP($B247,[2]Sheet3!$G:$CZ,78,0)</f>
        <v>0</v>
      </c>
      <c r="CP247" s="14">
        <f>VLOOKUP($B247,[2]Sheet3!$G:$CZ,79,0)</f>
        <v>0</v>
      </c>
      <c r="CQ247" s="14">
        <f>VLOOKUP($B247,[2]Sheet3!$G:$CZ,80,0)</f>
        <v>0</v>
      </c>
      <c r="CR247" s="14">
        <f>VLOOKUP($B247,[2]Sheet3!$G:$CZ,81,0)</f>
        <v>0</v>
      </c>
      <c r="CS247" s="14">
        <f>VLOOKUP($B247,[2]Sheet3!$G:$CZ,82,0)</f>
        <v>0</v>
      </c>
      <c r="CT247" s="14">
        <f>VLOOKUP($B247,[2]Sheet3!$G:$CZ,83,0)</f>
        <v>0</v>
      </c>
      <c r="CU247" s="14">
        <f>VLOOKUP($B247,[2]Sheet3!$G:$CZ,84,0)</f>
        <v>0</v>
      </c>
      <c r="CV247" s="14">
        <f>VLOOKUP($B247,[2]Sheet3!$G:$CZ,85,0)</f>
        <v>0</v>
      </c>
      <c r="CW247" s="14">
        <f>VLOOKUP($B247,[2]Sheet3!$G:$CZ,86,0)</f>
        <v>0</v>
      </c>
      <c r="CX247" s="14">
        <f>VLOOKUP($B247,[2]Sheet3!$G:$CZ,87,0)</f>
        <v>0</v>
      </c>
      <c r="CY247" s="14">
        <f>VLOOKUP($B247,[2]Sheet3!$G:$CZ,88,0)</f>
        <v>0</v>
      </c>
      <c r="CZ247" s="14">
        <f>VLOOKUP($B247,[2]Sheet3!$G:$CZ,89,0)</f>
        <v>0</v>
      </c>
      <c r="DA247" s="14">
        <f>VLOOKUP($B247,[2]Sheet3!$G:$CZ,90,0)</f>
        <v>0</v>
      </c>
      <c r="DB247" s="14">
        <f>VLOOKUP($B247,[2]Sheet3!$G:$CZ,91,0)</f>
        <v>0</v>
      </c>
      <c r="DC247" s="14">
        <f>VLOOKUP($B247,[2]Sheet3!$G:$CZ,92,0)</f>
        <v>0</v>
      </c>
      <c r="DD247" s="14">
        <f>VLOOKUP($B247,[2]Sheet3!$G:$CZ,93,0)</f>
        <v>0</v>
      </c>
      <c r="DE247" s="14">
        <f>VLOOKUP($B247,[2]Sheet3!$G:$CZ,94,0)</f>
        <v>0</v>
      </c>
      <c r="DF247" s="14">
        <f>VLOOKUP($B247,[2]Sheet3!$G:$CZ,95,0)</f>
        <v>0</v>
      </c>
      <c r="DG247" s="14">
        <f>VLOOKUP($B247,[2]Sheet3!$G:$CZ,96,0)</f>
        <v>0</v>
      </c>
      <c r="DH247" s="14">
        <f>VLOOKUP($B247,[2]Sheet3!$G:$CZ,97,0)</f>
        <v>0</v>
      </c>
      <c r="DI247" s="14">
        <f>VLOOKUP($B247,[2]Sheet3!$G:$CZ,98,0)</f>
        <v>0</v>
      </c>
    </row>
    <row r="248" spans="1:113" x14ac:dyDescent="0.3">
      <c r="A248" s="9" t="str">
        <f t="shared" si="9"/>
        <v>E43164</v>
      </c>
      <c r="B248" s="15" t="s">
        <v>1114</v>
      </c>
      <c r="C248" s="15" t="s">
        <v>1115</v>
      </c>
      <c r="F248" s="7" t="s">
        <v>15</v>
      </c>
      <c r="G248" s="12" t="s">
        <v>3743</v>
      </c>
      <c r="H248" s="12" t="str">
        <f>VLOOKUP($B248,[1]Sheet1!$A:$G,5,0)</f>
        <v>ezaz.ahmad@redingtongroup.com</v>
      </c>
      <c r="I248" s="12" t="str">
        <f>VLOOKUP($B248,[1]Sheet1!$A:$G,7,0)</f>
        <v>jaswinder.singh@redingtongroup.com</v>
      </c>
      <c r="J248" s="12" t="s">
        <v>82</v>
      </c>
      <c r="K248" s="7"/>
      <c r="L248" s="7"/>
      <c r="M248" s="8"/>
      <c r="N248" s="7" t="str">
        <f t="shared" si="10"/>
        <v>ezaz.ahmad@redingtongroup.com; jaswinder.singh@redingtongroup.com; nilesh.phirke@redingtongroup.com;christopher.joseph@redingtongroup.com</v>
      </c>
      <c r="O248" s="7" t="str">
        <f t="shared" si="11"/>
        <v>E43164</v>
      </c>
      <c r="P248" s="8" t="s">
        <v>5215</v>
      </c>
      <c r="Q248" s="14">
        <f>VLOOKUP($B248,[2]Sheet3!$G:$CZ,2,0)</f>
        <v>2400308913</v>
      </c>
      <c r="R248" s="14">
        <f>VLOOKUP($B248,[2]Sheet3!$G:$CZ,3,0)</f>
        <v>2400307566</v>
      </c>
      <c r="S248" s="14">
        <f>VLOOKUP($B248,[2]Sheet3!$G:$CZ,4,0)</f>
        <v>2400307567</v>
      </c>
      <c r="T248" s="14">
        <f>VLOOKUP($B248,[2]Sheet3!$G:$CZ,5,0)</f>
        <v>2400305738</v>
      </c>
      <c r="U248" s="14">
        <f>VLOOKUP($B248,[2]Sheet3!$G:$CZ,6,0)</f>
        <v>0</v>
      </c>
      <c r="V248" s="14">
        <f>VLOOKUP($B248,[2]Sheet3!$G:$CZ,7,0)</f>
        <v>0</v>
      </c>
      <c r="W248" s="14">
        <f>VLOOKUP($B248,[2]Sheet3!$G:$CZ,8,0)</f>
        <v>0</v>
      </c>
      <c r="X248" s="14">
        <f>VLOOKUP($B248,[2]Sheet3!$G:$CZ,9,0)</f>
        <v>0</v>
      </c>
      <c r="Y248" s="14">
        <f>VLOOKUP($B248,[2]Sheet3!$G:$CZ,10,0)</f>
        <v>0</v>
      </c>
      <c r="Z248" s="14">
        <f>VLOOKUP($B248,[2]Sheet3!$G:$CZ,11,0)</f>
        <v>0</v>
      </c>
      <c r="AA248" s="14">
        <f>VLOOKUP($B248,[2]Sheet3!$G:$CZ,12,0)</f>
        <v>0</v>
      </c>
      <c r="AB248" s="14">
        <f>VLOOKUP($B248,[2]Sheet3!$G:$CZ,13,0)</f>
        <v>0</v>
      </c>
      <c r="AC248" s="14">
        <f>VLOOKUP($B248,[2]Sheet3!$G:$CZ,14,0)</f>
        <v>0</v>
      </c>
      <c r="AD248" s="14">
        <f>VLOOKUP($B248,[2]Sheet3!$G:$CZ,15,0)</f>
        <v>0</v>
      </c>
      <c r="AE248" s="14">
        <f>VLOOKUP($B248,[2]Sheet3!$G:$CZ,16,0)</f>
        <v>0</v>
      </c>
      <c r="AF248" s="14">
        <f>VLOOKUP($B248,[2]Sheet3!$G:$CZ,17,0)</f>
        <v>0</v>
      </c>
      <c r="AG248" s="14">
        <f>VLOOKUP($B248,[2]Sheet3!$G:$CZ,18,0)</f>
        <v>0</v>
      </c>
      <c r="AH248" s="14">
        <f>VLOOKUP($B248,[2]Sheet3!$G:$CZ,19,0)</f>
        <v>0</v>
      </c>
      <c r="AI248" s="14">
        <f>VLOOKUP($B248,[2]Sheet3!$G:$CZ,20,0)</f>
        <v>0</v>
      </c>
      <c r="AJ248" s="14">
        <f>VLOOKUP($B248,[2]Sheet3!$G:$CZ,21,0)</f>
        <v>0</v>
      </c>
      <c r="AK248" s="14">
        <f>VLOOKUP($B248,[2]Sheet3!$G:$CZ,22,0)</f>
        <v>0</v>
      </c>
      <c r="AL248" s="14">
        <f>VLOOKUP($B248,[2]Sheet3!$G:$CZ,23,0)</f>
        <v>0</v>
      </c>
      <c r="AM248" s="14">
        <f>VLOOKUP($B248,[2]Sheet3!$G:$CZ,24,0)</f>
        <v>0</v>
      </c>
      <c r="AN248" s="14">
        <f>VLOOKUP($B248,[2]Sheet3!$G:$CZ,25,0)</f>
        <v>0</v>
      </c>
      <c r="AO248" s="14">
        <f>VLOOKUP($B248,[2]Sheet3!$G:$CZ,26,0)</f>
        <v>0</v>
      </c>
      <c r="AP248" s="14">
        <f>VLOOKUP($B248,[2]Sheet3!$G:$CZ,27,0)</f>
        <v>0</v>
      </c>
      <c r="AQ248" s="14">
        <f>VLOOKUP($B248,[2]Sheet3!$G:$CZ,28,0)</f>
        <v>0</v>
      </c>
      <c r="AR248" s="14">
        <f>VLOOKUP($B248,[2]Sheet3!$G:$CZ,29,0)</f>
        <v>0</v>
      </c>
      <c r="AS248" s="14">
        <f>VLOOKUP($B248,[2]Sheet3!$G:$CZ,30,0)</f>
        <v>0</v>
      </c>
      <c r="AT248" s="14">
        <f>VLOOKUP($B248,[2]Sheet3!$G:$CZ,31,0)</f>
        <v>0</v>
      </c>
      <c r="AU248" s="14">
        <f>VLOOKUP($B248,[2]Sheet3!$G:$CZ,32,0)</f>
        <v>0</v>
      </c>
      <c r="AV248" s="14">
        <f>VLOOKUP($B248,[2]Sheet3!$G:$CZ,33,0)</f>
        <v>0</v>
      </c>
      <c r="AW248" s="14">
        <f>VLOOKUP($B248,[2]Sheet3!$G:$CZ,34,0)</f>
        <v>0</v>
      </c>
      <c r="AX248" s="14">
        <f>VLOOKUP($B248,[2]Sheet3!$G:$CZ,35,0)</f>
        <v>0</v>
      </c>
      <c r="AY248" s="14">
        <f>VLOOKUP($B248,[2]Sheet3!$G:$CZ,36,0)</f>
        <v>0</v>
      </c>
      <c r="AZ248" s="14">
        <f>VLOOKUP($B248,[2]Sheet3!$G:$CZ,37,0)</f>
        <v>0</v>
      </c>
      <c r="BA248" s="14">
        <f>VLOOKUP($B248,[2]Sheet3!$G:$CZ,38,0)</f>
        <v>0</v>
      </c>
      <c r="BB248" s="14">
        <f>VLOOKUP($B248,[2]Sheet3!$G:$CZ,39,0)</f>
        <v>0</v>
      </c>
      <c r="BC248" s="14">
        <f>VLOOKUP($B248,[2]Sheet3!$G:$CZ,40,0)</f>
        <v>0</v>
      </c>
      <c r="BD248" s="14">
        <f>VLOOKUP($B248,[2]Sheet3!$G:$CZ,41,0)</f>
        <v>0</v>
      </c>
      <c r="BE248" s="14">
        <f>VLOOKUP($B248,[2]Sheet3!$G:$CZ,42,0)</f>
        <v>0</v>
      </c>
      <c r="BF248" s="14">
        <f>VLOOKUP($B248,[2]Sheet3!$G:$CZ,43,0)</f>
        <v>0</v>
      </c>
      <c r="BG248" s="14">
        <f>VLOOKUP($B248,[2]Sheet3!$G:$CZ,44,0)</f>
        <v>0</v>
      </c>
      <c r="BH248" s="14">
        <f>VLOOKUP($B248,[2]Sheet3!$G:$CZ,45,0)</f>
        <v>0</v>
      </c>
      <c r="BI248" s="14">
        <f>VLOOKUP($B248,[2]Sheet3!$G:$CZ,46,0)</f>
        <v>0</v>
      </c>
      <c r="BJ248" s="14">
        <f>VLOOKUP($B248,[2]Sheet3!$G:$CZ,47,0)</f>
        <v>0</v>
      </c>
      <c r="BK248" s="14">
        <f>VLOOKUP($B248,[2]Sheet3!$G:$CZ,48,0)</f>
        <v>0</v>
      </c>
      <c r="BL248" s="14">
        <f>VLOOKUP($B248,[2]Sheet3!$G:$CZ,49,0)</f>
        <v>0</v>
      </c>
      <c r="BM248" s="14">
        <f>VLOOKUP($B248,[2]Sheet3!$G:$CZ,50,0)</f>
        <v>0</v>
      </c>
      <c r="BN248" s="14">
        <f>VLOOKUP($B248,[2]Sheet3!$G:$CZ,51,0)</f>
        <v>0</v>
      </c>
      <c r="BO248" s="14">
        <f>VLOOKUP($B248,[2]Sheet3!$G:$CZ,52,0)</f>
        <v>0</v>
      </c>
      <c r="BP248" s="14">
        <f>VLOOKUP($B248,[2]Sheet3!$G:$CZ,53,0)</f>
        <v>0</v>
      </c>
      <c r="BQ248" s="14">
        <f>VLOOKUP($B248,[2]Sheet3!$G:$CZ,54,0)</f>
        <v>0</v>
      </c>
      <c r="BR248" s="14">
        <f>VLOOKUP($B248,[2]Sheet3!$G:$CZ,55,0)</f>
        <v>0</v>
      </c>
      <c r="BS248" s="14">
        <f>VLOOKUP($B248,[2]Sheet3!$G:$CZ,56,0)</f>
        <v>0</v>
      </c>
      <c r="BT248" s="14">
        <f>VLOOKUP($B248,[2]Sheet3!$G:$CZ,57,0)</f>
        <v>0</v>
      </c>
      <c r="BU248" s="14">
        <f>VLOOKUP($B248,[2]Sheet3!$G:$CZ,58,0)</f>
        <v>0</v>
      </c>
      <c r="BV248" s="14">
        <f>VLOOKUP($B248,[2]Sheet3!$G:$CZ,59,0)</f>
        <v>0</v>
      </c>
      <c r="BW248" s="14">
        <f>VLOOKUP($B248,[2]Sheet3!$G:$CZ,60,0)</f>
        <v>0</v>
      </c>
      <c r="BX248" s="14">
        <f>VLOOKUP($B248,[2]Sheet3!$G:$CZ,61,0)</f>
        <v>0</v>
      </c>
      <c r="BY248" s="14">
        <f>VLOOKUP($B248,[2]Sheet3!$G:$CZ,62,0)</f>
        <v>0</v>
      </c>
      <c r="BZ248" s="14">
        <f>VLOOKUP($B248,[2]Sheet3!$G:$CZ,63,0)</f>
        <v>0</v>
      </c>
      <c r="CA248" s="14">
        <f>VLOOKUP($B248,[2]Sheet3!$G:$CZ,64,0)</f>
        <v>0</v>
      </c>
      <c r="CB248" s="14">
        <f>VLOOKUP($B248,[2]Sheet3!$G:$CZ,65,0)</f>
        <v>0</v>
      </c>
      <c r="CC248" s="14">
        <f>VLOOKUP($B248,[2]Sheet3!$G:$CZ,66,0)</f>
        <v>0</v>
      </c>
      <c r="CD248" s="14">
        <f>VLOOKUP($B248,[2]Sheet3!$G:$CZ,67,0)</f>
        <v>0</v>
      </c>
      <c r="CE248" s="14">
        <f>VLOOKUP($B248,[2]Sheet3!$G:$CZ,68,0)</f>
        <v>0</v>
      </c>
      <c r="CF248" s="14">
        <f>VLOOKUP($B248,[2]Sheet3!$G:$CZ,69,0)</f>
        <v>0</v>
      </c>
      <c r="CG248" s="14">
        <f>VLOOKUP($B248,[2]Sheet3!$G:$CZ,70,0)</f>
        <v>0</v>
      </c>
      <c r="CH248" s="14">
        <f>VLOOKUP($B248,[2]Sheet3!$G:$CZ,71,0)</f>
        <v>0</v>
      </c>
      <c r="CI248" s="14">
        <f>VLOOKUP($B248,[2]Sheet3!$G:$CZ,72,0)</f>
        <v>0</v>
      </c>
      <c r="CJ248" s="14">
        <f>VLOOKUP($B248,[2]Sheet3!$G:$CZ,73,0)</f>
        <v>0</v>
      </c>
      <c r="CK248" s="14">
        <f>VLOOKUP($B248,[2]Sheet3!$G:$CZ,74,0)</f>
        <v>0</v>
      </c>
      <c r="CL248" s="14">
        <f>VLOOKUP($B248,[2]Sheet3!$G:$CZ,75,0)</f>
        <v>0</v>
      </c>
      <c r="CM248" s="14">
        <f>VLOOKUP($B248,[2]Sheet3!$G:$CZ,76,0)</f>
        <v>0</v>
      </c>
      <c r="CN248" s="14">
        <f>VLOOKUP($B248,[2]Sheet3!$G:$CZ,77,0)</f>
        <v>0</v>
      </c>
      <c r="CO248" s="14">
        <f>VLOOKUP($B248,[2]Sheet3!$G:$CZ,78,0)</f>
        <v>0</v>
      </c>
      <c r="CP248" s="14">
        <f>VLOOKUP($B248,[2]Sheet3!$G:$CZ,79,0)</f>
        <v>0</v>
      </c>
      <c r="CQ248" s="14">
        <f>VLOOKUP($B248,[2]Sheet3!$G:$CZ,80,0)</f>
        <v>0</v>
      </c>
      <c r="CR248" s="14">
        <f>VLOOKUP($B248,[2]Sheet3!$G:$CZ,81,0)</f>
        <v>0</v>
      </c>
      <c r="CS248" s="14">
        <f>VLOOKUP($B248,[2]Sheet3!$G:$CZ,82,0)</f>
        <v>0</v>
      </c>
      <c r="CT248" s="14">
        <f>VLOOKUP($B248,[2]Sheet3!$G:$CZ,83,0)</f>
        <v>0</v>
      </c>
      <c r="CU248" s="14">
        <f>VLOOKUP($B248,[2]Sheet3!$G:$CZ,84,0)</f>
        <v>0</v>
      </c>
      <c r="CV248" s="14">
        <f>VLOOKUP($B248,[2]Sheet3!$G:$CZ,85,0)</f>
        <v>0</v>
      </c>
      <c r="CW248" s="14">
        <f>VLOOKUP($B248,[2]Sheet3!$G:$CZ,86,0)</f>
        <v>0</v>
      </c>
      <c r="CX248" s="14">
        <f>VLOOKUP($B248,[2]Sheet3!$G:$CZ,87,0)</f>
        <v>0</v>
      </c>
      <c r="CY248" s="14">
        <f>VLOOKUP($B248,[2]Sheet3!$G:$CZ,88,0)</f>
        <v>0</v>
      </c>
      <c r="CZ248" s="14">
        <f>VLOOKUP($B248,[2]Sheet3!$G:$CZ,89,0)</f>
        <v>0</v>
      </c>
      <c r="DA248" s="14">
        <f>VLOOKUP($B248,[2]Sheet3!$G:$CZ,90,0)</f>
        <v>0</v>
      </c>
      <c r="DB248" s="14">
        <f>VLOOKUP($B248,[2]Sheet3!$G:$CZ,91,0)</f>
        <v>0</v>
      </c>
      <c r="DC248" s="14">
        <f>VLOOKUP($B248,[2]Sheet3!$G:$CZ,92,0)</f>
        <v>0</v>
      </c>
      <c r="DD248" s="14">
        <f>VLOOKUP($B248,[2]Sheet3!$G:$CZ,93,0)</f>
        <v>0</v>
      </c>
      <c r="DE248" s="14">
        <f>VLOOKUP($B248,[2]Sheet3!$G:$CZ,94,0)</f>
        <v>0</v>
      </c>
      <c r="DF248" s="14">
        <f>VLOOKUP($B248,[2]Sheet3!$G:$CZ,95,0)</f>
        <v>0</v>
      </c>
      <c r="DG248" s="14">
        <f>VLOOKUP($B248,[2]Sheet3!$G:$CZ,96,0)</f>
        <v>0</v>
      </c>
      <c r="DH248" s="14">
        <f>VLOOKUP($B248,[2]Sheet3!$G:$CZ,97,0)</f>
        <v>0</v>
      </c>
      <c r="DI248" s="14">
        <f>VLOOKUP($B248,[2]Sheet3!$G:$CZ,98,0)</f>
        <v>0</v>
      </c>
    </row>
    <row r="249" spans="1:113" x14ac:dyDescent="0.3">
      <c r="A249" s="9" t="str">
        <f t="shared" si="9"/>
        <v>WA3255</v>
      </c>
      <c r="B249" s="15" t="s">
        <v>608</v>
      </c>
      <c r="C249" s="15" t="s">
        <v>609</v>
      </c>
      <c r="F249" s="7" t="s">
        <v>15</v>
      </c>
      <c r="G249" s="12" t="s">
        <v>3744</v>
      </c>
      <c r="H249" s="12" t="str">
        <f>VLOOKUP($B249,[1]Sheet1!$A:$G,5,0)</f>
        <v>arpit.shukla@redingtongroup.com</v>
      </c>
      <c r="I249" s="12" t="str">
        <f>VLOOKUP($B249,[1]Sheet1!$A:$G,7,0)</f>
        <v>dilip.vishwa@redingtongroup.com</v>
      </c>
      <c r="J249" s="12" t="s">
        <v>82</v>
      </c>
      <c r="K249" s="7"/>
      <c r="L249" s="7"/>
      <c r="M249" s="8"/>
      <c r="N249" s="7" t="str">
        <f t="shared" si="10"/>
        <v>arpit.shukla@redingtongroup.com; dilip.vishwa@redingtongroup.com; nilesh.phirke@redingtongroup.com;christopher.joseph@redingtongroup.com</v>
      </c>
      <c r="O249" s="7" t="str">
        <f t="shared" si="11"/>
        <v>WA3255</v>
      </c>
      <c r="P249" s="8" t="s">
        <v>5215</v>
      </c>
      <c r="Q249" s="14">
        <f>VLOOKUP($B249,[2]Sheet3!$G:$CZ,2,0)</f>
        <v>2400304713</v>
      </c>
      <c r="R249" s="14">
        <f>VLOOKUP($B249,[2]Sheet3!$G:$CZ,3,0)</f>
        <v>2400304711</v>
      </c>
      <c r="S249" s="14">
        <f>VLOOKUP($B249,[2]Sheet3!$G:$CZ,4,0)</f>
        <v>2400304709</v>
      </c>
      <c r="T249" s="14">
        <f>VLOOKUP($B249,[2]Sheet3!$G:$CZ,5,0)</f>
        <v>0</v>
      </c>
      <c r="U249" s="14">
        <f>VLOOKUP($B249,[2]Sheet3!$G:$CZ,6,0)</f>
        <v>0</v>
      </c>
      <c r="V249" s="14">
        <f>VLOOKUP($B249,[2]Sheet3!$G:$CZ,7,0)</f>
        <v>0</v>
      </c>
      <c r="W249" s="14">
        <f>VLOOKUP($B249,[2]Sheet3!$G:$CZ,8,0)</f>
        <v>0</v>
      </c>
      <c r="X249" s="14">
        <f>VLOOKUP($B249,[2]Sheet3!$G:$CZ,9,0)</f>
        <v>0</v>
      </c>
      <c r="Y249" s="14">
        <f>VLOOKUP($B249,[2]Sheet3!$G:$CZ,10,0)</f>
        <v>0</v>
      </c>
      <c r="Z249" s="14">
        <f>VLOOKUP($B249,[2]Sheet3!$G:$CZ,11,0)</f>
        <v>0</v>
      </c>
      <c r="AA249" s="14">
        <f>VLOOKUP($B249,[2]Sheet3!$G:$CZ,12,0)</f>
        <v>0</v>
      </c>
      <c r="AB249" s="14">
        <f>VLOOKUP($B249,[2]Sheet3!$G:$CZ,13,0)</f>
        <v>0</v>
      </c>
      <c r="AC249" s="14">
        <f>VLOOKUP($B249,[2]Sheet3!$G:$CZ,14,0)</f>
        <v>0</v>
      </c>
      <c r="AD249" s="14">
        <f>VLOOKUP($B249,[2]Sheet3!$G:$CZ,15,0)</f>
        <v>0</v>
      </c>
      <c r="AE249" s="14">
        <f>VLOOKUP($B249,[2]Sheet3!$G:$CZ,16,0)</f>
        <v>0</v>
      </c>
      <c r="AF249" s="14">
        <f>VLOOKUP($B249,[2]Sheet3!$G:$CZ,17,0)</f>
        <v>0</v>
      </c>
      <c r="AG249" s="14">
        <f>VLOOKUP($B249,[2]Sheet3!$G:$CZ,18,0)</f>
        <v>0</v>
      </c>
      <c r="AH249" s="14">
        <f>VLOOKUP($B249,[2]Sheet3!$G:$CZ,19,0)</f>
        <v>0</v>
      </c>
      <c r="AI249" s="14">
        <f>VLOOKUP($B249,[2]Sheet3!$G:$CZ,20,0)</f>
        <v>0</v>
      </c>
      <c r="AJ249" s="14">
        <f>VLOOKUP($B249,[2]Sheet3!$G:$CZ,21,0)</f>
        <v>0</v>
      </c>
      <c r="AK249" s="14">
        <f>VLOOKUP($B249,[2]Sheet3!$G:$CZ,22,0)</f>
        <v>0</v>
      </c>
      <c r="AL249" s="14">
        <f>VLOOKUP($B249,[2]Sheet3!$G:$CZ,23,0)</f>
        <v>0</v>
      </c>
      <c r="AM249" s="14">
        <f>VLOOKUP($B249,[2]Sheet3!$G:$CZ,24,0)</f>
        <v>0</v>
      </c>
      <c r="AN249" s="14">
        <f>VLOOKUP($B249,[2]Sheet3!$G:$CZ,25,0)</f>
        <v>0</v>
      </c>
      <c r="AO249" s="14">
        <f>VLOOKUP($B249,[2]Sheet3!$G:$CZ,26,0)</f>
        <v>0</v>
      </c>
      <c r="AP249" s="14">
        <f>VLOOKUP($B249,[2]Sheet3!$G:$CZ,27,0)</f>
        <v>0</v>
      </c>
      <c r="AQ249" s="14">
        <f>VLOOKUP($B249,[2]Sheet3!$G:$CZ,28,0)</f>
        <v>0</v>
      </c>
      <c r="AR249" s="14">
        <f>VLOOKUP($B249,[2]Sheet3!$G:$CZ,29,0)</f>
        <v>0</v>
      </c>
      <c r="AS249" s="14">
        <f>VLOOKUP($B249,[2]Sheet3!$G:$CZ,30,0)</f>
        <v>0</v>
      </c>
      <c r="AT249" s="14">
        <f>VLOOKUP($B249,[2]Sheet3!$G:$CZ,31,0)</f>
        <v>0</v>
      </c>
      <c r="AU249" s="14">
        <f>VLOOKUP($B249,[2]Sheet3!$G:$CZ,32,0)</f>
        <v>0</v>
      </c>
      <c r="AV249" s="14">
        <f>VLOOKUP($B249,[2]Sheet3!$G:$CZ,33,0)</f>
        <v>0</v>
      </c>
      <c r="AW249" s="14">
        <f>VLOOKUP($B249,[2]Sheet3!$G:$CZ,34,0)</f>
        <v>0</v>
      </c>
      <c r="AX249" s="14">
        <f>VLOOKUP($B249,[2]Sheet3!$G:$CZ,35,0)</f>
        <v>0</v>
      </c>
      <c r="AY249" s="14">
        <f>VLOOKUP($B249,[2]Sheet3!$G:$CZ,36,0)</f>
        <v>0</v>
      </c>
      <c r="AZ249" s="14">
        <f>VLOOKUP($B249,[2]Sheet3!$G:$CZ,37,0)</f>
        <v>0</v>
      </c>
      <c r="BA249" s="14">
        <f>VLOOKUP($B249,[2]Sheet3!$G:$CZ,38,0)</f>
        <v>0</v>
      </c>
      <c r="BB249" s="14">
        <f>VLOOKUP($B249,[2]Sheet3!$G:$CZ,39,0)</f>
        <v>0</v>
      </c>
      <c r="BC249" s="14">
        <f>VLOOKUP($B249,[2]Sheet3!$G:$CZ,40,0)</f>
        <v>0</v>
      </c>
      <c r="BD249" s="14">
        <f>VLOOKUP($B249,[2]Sheet3!$G:$CZ,41,0)</f>
        <v>0</v>
      </c>
      <c r="BE249" s="14">
        <f>VLOOKUP($B249,[2]Sheet3!$G:$CZ,42,0)</f>
        <v>0</v>
      </c>
      <c r="BF249" s="14">
        <f>VLOOKUP($B249,[2]Sheet3!$G:$CZ,43,0)</f>
        <v>0</v>
      </c>
      <c r="BG249" s="14">
        <f>VLOOKUP($B249,[2]Sheet3!$G:$CZ,44,0)</f>
        <v>0</v>
      </c>
      <c r="BH249" s="14">
        <f>VLOOKUP($B249,[2]Sheet3!$G:$CZ,45,0)</f>
        <v>0</v>
      </c>
      <c r="BI249" s="14">
        <f>VLOOKUP($B249,[2]Sheet3!$G:$CZ,46,0)</f>
        <v>0</v>
      </c>
      <c r="BJ249" s="14">
        <f>VLOOKUP($B249,[2]Sheet3!$G:$CZ,47,0)</f>
        <v>0</v>
      </c>
      <c r="BK249" s="14">
        <f>VLOOKUP($B249,[2]Sheet3!$G:$CZ,48,0)</f>
        <v>0</v>
      </c>
      <c r="BL249" s="14">
        <f>VLOOKUP($B249,[2]Sheet3!$G:$CZ,49,0)</f>
        <v>0</v>
      </c>
      <c r="BM249" s="14">
        <f>VLOOKUP($B249,[2]Sheet3!$G:$CZ,50,0)</f>
        <v>0</v>
      </c>
      <c r="BN249" s="14">
        <f>VLOOKUP($B249,[2]Sheet3!$G:$CZ,51,0)</f>
        <v>0</v>
      </c>
      <c r="BO249" s="14">
        <f>VLOOKUP($B249,[2]Sheet3!$G:$CZ,52,0)</f>
        <v>0</v>
      </c>
      <c r="BP249" s="14">
        <f>VLOOKUP($B249,[2]Sheet3!$G:$CZ,53,0)</f>
        <v>0</v>
      </c>
      <c r="BQ249" s="14">
        <f>VLOOKUP($B249,[2]Sheet3!$G:$CZ,54,0)</f>
        <v>0</v>
      </c>
      <c r="BR249" s="14">
        <f>VLOOKUP($B249,[2]Sheet3!$G:$CZ,55,0)</f>
        <v>0</v>
      </c>
      <c r="BS249" s="14">
        <f>VLOOKUP($B249,[2]Sheet3!$G:$CZ,56,0)</f>
        <v>0</v>
      </c>
      <c r="BT249" s="14">
        <f>VLOOKUP($B249,[2]Sheet3!$G:$CZ,57,0)</f>
        <v>0</v>
      </c>
      <c r="BU249" s="14">
        <f>VLOOKUP($B249,[2]Sheet3!$G:$CZ,58,0)</f>
        <v>0</v>
      </c>
      <c r="BV249" s="14">
        <f>VLOOKUP($B249,[2]Sheet3!$G:$CZ,59,0)</f>
        <v>0</v>
      </c>
      <c r="BW249" s="14">
        <f>VLOOKUP($B249,[2]Sheet3!$G:$CZ,60,0)</f>
        <v>0</v>
      </c>
      <c r="BX249" s="14">
        <f>VLOOKUP($B249,[2]Sheet3!$G:$CZ,61,0)</f>
        <v>0</v>
      </c>
      <c r="BY249" s="14">
        <f>VLOOKUP($B249,[2]Sheet3!$G:$CZ,62,0)</f>
        <v>0</v>
      </c>
      <c r="BZ249" s="14">
        <f>VLOOKUP($B249,[2]Sheet3!$G:$CZ,63,0)</f>
        <v>0</v>
      </c>
      <c r="CA249" s="14">
        <f>VLOOKUP($B249,[2]Sheet3!$G:$CZ,64,0)</f>
        <v>0</v>
      </c>
      <c r="CB249" s="14">
        <f>VLOOKUP($B249,[2]Sheet3!$G:$CZ,65,0)</f>
        <v>0</v>
      </c>
      <c r="CC249" s="14">
        <f>VLOOKUP($B249,[2]Sheet3!$G:$CZ,66,0)</f>
        <v>0</v>
      </c>
      <c r="CD249" s="14">
        <f>VLOOKUP($B249,[2]Sheet3!$G:$CZ,67,0)</f>
        <v>0</v>
      </c>
      <c r="CE249" s="14">
        <f>VLOOKUP($B249,[2]Sheet3!$G:$CZ,68,0)</f>
        <v>0</v>
      </c>
      <c r="CF249" s="14">
        <f>VLOOKUP($B249,[2]Sheet3!$G:$CZ,69,0)</f>
        <v>0</v>
      </c>
      <c r="CG249" s="14">
        <f>VLOOKUP($B249,[2]Sheet3!$G:$CZ,70,0)</f>
        <v>0</v>
      </c>
      <c r="CH249" s="14">
        <f>VLOOKUP($B249,[2]Sheet3!$G:$CZ,71,0)</f>
        <v>0</v>
      </c>
      <c r="CI249" s="14">
        <f>VLOOKUP($B249,[2]Sheet3!$G:$CZ,72,0)</f>
        <v>0</v>
      </c>
      <c r="CJ249" s="14">
        <f>VLOOKUP($B249,[2]Sheet3!$G:$CZ,73,0)</f>
        <v>0</v>
      </c>
      <c r="CK249" s="14">
        <f>VLOOKUP($B249,[2]Sheet3!$G:$CZ,74,0)</f>
        <v>0</v>
      </c>
      <c r="CL249" s="14">
        <f>VLOOKUP($B249,[2]Sheet3!$G:$CZ,75,0)</f>
        <v>0</v>
      </c>
      <c r="CM249" s="14">
        <f>VLOOKUP($B249,[2]Sheet3!$G:$CZ,76,0)</f>
        <v>0</v>
      </c>
      <c r="CN249" s="14">
        <f>VLOOKUP($B249,[2]Sheet3!$G:$CZ,77,0)</f>
        <v>0</v>
      </c>
      <c r="CO249" s="14">
        <f>VLOOKUP($B249,[2]Sheet3!$G:$CZ,78,0)</f>
        <v>0</v>
      </c>
      <c r="CP249" s="14">
        <f>VLOOKUP($B249,[2]Sheet3!$G:$CZ,79,0)</f>
        <v>0</v>
      </c>
      <c r="CQ249" s="14">
        <f>VLOOKUP($B249,[2]Sheet3!$G:$CZ,80,0)</f>
        <v>0</v>
      </c>
      <c r="CR249" s="14">
        <f>VLOOKUP($B249,[2]Sheet3!$G:$CZ,81,0)</f>
        <v>0</v>
      </c>
      <c r="CS249" s="14">
        <f>VLOOKUP($B249,[2]Sheet3!$G:$CZ,82,0)</f>
        <v>0</v>
      </c>
      <c r="CT249" s="14">
        <f>VLOOKUP($B249,[2]Sheet3!$G:$CZ,83,0)</f>
        <v>0</v>
      </c>
      <c r="CU249" s="14">
        <f>VLOOKUP($B249,[2]Sheet3!$G:$CZ,84,0)</f>
        <v>0</v>
      </c>
      <c r="CV249" s="14">
        <f>VLOOKUP($B249,[2]Sheet3!$G:$CZ,85,0)</f>
        <v>0</v>
      </c>
      <c r="CW249" s="14">
        <f>VLOOKUP($B249,[2]Sheet3!$G:$CZ,86,0)</f>
        <v>0</v>
      </c>
      <c r="CX249" s="14">
        <f>VLOOKUP($B249,[2]Sheet3!$G:$CZ,87,0)</f>
        <v>0</v>
      </c>
      <c r="CY249" s="14">
        <f>VLOOKUP($B249,[2]Sheet3!$G:$CZ,88,0)</f>
        <v>0</v>
      </c>
      <c r="CZ249" s="14">
        <f>VLOOKUP($B249,[2]Sheet3!$G:$CZ,89,0)</f>
        <v>0</v>
      </c>
      <c r="DA249" s="14">
        <f>VLOOKUP($B249,[2]Sheet3!$G:$CZ,90,0)</f>
        <v>0</v>
      </c>
      <c r="DB249" s="14">
        <f>VLOOKUP($B249,[2]Sheet3!$G:$CZ,91,0)</f>
        <v>0</v>
      </c>
      <c r="DC249" s="14">
        <f>VLOOKUP($B249,[2]Sheet3!$G:$CZ,92,0)</f>
        <v>0</v>
      </c>
      <c r="DD249" s="14">
        <f>VLOOKUP($B249,[2]Sheet3!$G:$CZ,93,0)</f>
        <v>0</v>
      </c>
      <c r="DE249" s="14">
        <f>VLOOKUP($B249,[2]Sheet3!$G:$CZ,94,0)</f>
        <v>0</v>
      </c>
      <c r="DF249" s="14">
        <f>VLOOKUP($B249,[2]Sheet3!$G:$CZ,95,0)</f>
        <v>0</v>
      </c>
      <c r="DG249" s="14">
        <f>VLOOKUP($B249,[2]Sheet3!$G:$CZ,96,0)</f>
        <v>0</v>
      </c>
      <c r="DH249" s="14">
        <f>VLOOKUP($B249,[2]Sheet3!$G:$CZ,97,0)</f>
        <v>0</v>
      </c>
      <c r="DI249" s="14">
        <f>VLOOKUP($B249,[2]Sheet3!$G:$CZ,98,0)</f>
        <v>0</v>
      </c>
    </row>
    <row r="250" spans="1:113" x14ac:dyDescent="0.3">
      <c r="A250" s="9" t="str">
        <f t="shared" si="9"/>
        <v>S15703</v>
      </c>
      <c r="B250" s="15" t="s">
        <v>1116</v>
      </c>
      <c r="C250" s="15" t="s">
        <v>111</v>
      </c>
      <c r="F250" s="7" t="s">
        <v>15</v>
      </c>
      <c r="G250" s="12" t="s">
        <v>3745</v>
      </c>
      <c r="H250" s="12" t="str">
        <f>VLOOKUP($B250,[1]Sheet1!$A:$G,5,0)</f>
        <v>prem.kumarmani@redingtongroup.com</v>
      </c>
      <c r="I250" s="12" t="str">
        <f>VLOOKUP($B250,[1]Sheet1!$A:$G,7,0)</f>
        <v>yogesh.ganesh@redingtongroup.com</v>
      </c>
      <c r="J250" s="12" t="s">
        <v>82</v>
      </c>
      <c r="K250" s="7"/>
      <c r="L250" s="7"/>
      <c r="M250" s="8"/>
      <c r="N250" s="7" t="str">
        <f t="shared" si="10"/>
        <v>prem.kumarmani@redingtongroup.com; yogesh.ganesh@redingtongroup.com; nilesh.phirke@redingtongroup.com;christopher.joseph@redingtongroup.com</v>
      </c>
      <c r="O250" s="7" t="str">
        <f t="shared" si="11"/>
        <v>S15703</v>
      </c>
      <c r="P250" s="8" t="s">
        <v>5215</v>
      </c>
      <c r="Q250" s="14">
        <f>VLOOKUP($B250,[2]Sheet3!$G:$CZ,2,0)</f>
        <v>2400308825</v>
      </c>
      <c r="R250" s="14">
        <f>VLOOKUP($B250,[2]Sheet3!$G:$CZ,3,0)</f>
        <v>2400301443</v>
      </c>
      <c r="S250" s="14">
        <f>VLOOKUP($B250,[2]Sheet3!$G:$CZ,4,0)</f>
        <v>2400301445</v>
      </c>
      <c r="T250" s="14">
        <f>VLOOKUP($B250,[2]Sheet3!$G:$CZ,5,0)</f>
        <v>2400299681</v>
      </c>
      <c r="U250" s="14">
        <f>VLOOKUP($B250,[2]Sheet3!$G:$CZ,6,0)</f>
        <v>0</v>
      </c>
      <c r="V250" s="14">
        <f>VLOOKUP($B250,[2]Sheet3!$G:$CZ,7,0)</f>
        <v>0</v>
      </c>
      <c r="W250" s="14">
        <f>VLOOKUP($B250,[2]Sheet3!$G:$CZ,8,0)</f>
        <v>0</v>
      </c>
      <c r="X250" s="14">
        <f>VLOOKUP($B250,[2]Sheet3!$G:$CZ,9,0)</f>
        <v>0</v>
      </c>
      <c r="Y250" s="14">
        <f>VLOOKUP($B250,[2]Sheet3!$G:$CZ,10,0)</f>
        <v>0</v>
      </c>
      <c r="Z250" s="14">
        <f>VLOOKUP($B250,[2]Sheet3!$G:$CZ,11,0)</f>
        <v>0</v>
      </c>
      <c r="AA250" s="14">
        <f>VLOOKUP($B250,[2]Sheet3!$G:$CZ,12,0)</f>
        <v>0</v>
      </c>
      <c r="AB250" s="14">
        <f>VLOOKUP($B250,[2]Sheet3!$G:$CZ,13,0)</f>
        <v>0</v>
      </c>
      <c r="AC250" s="14">
        <f>VLOOKUP($B250,[2]Sheet3!$G:$CZ,14,0)</f>
        <v>0</v>
      </c>
      <c r="AD250" s="14">
        <f>VLOOKUP($B250,[2]Sheet3!$G:$CZ,15,0)</f>
        <v>0</v>
      </c>
      <c r="AE250" s="14">
        <f>VLOOKUP($B250,[2]Sheet3!$G:$CZ,16,0)</f>
        <v>0</v>
      </c>
      <c r="AF250" s="14">
        <f>VLOOKUP($B250,[2]Sheet3!$G:$CZ,17,0)</f>
        <v>0</v>
      </c>
      <c r="AG250" s="14">
        <f>VLOOKUP($B250,[2]Sheet3!$G:$CZ,18,0)</f>
        <v>0</v>
      </c>
      <c r="AH250" s="14">
        <f>VLOOKUP($B250,[2]Sheet3!$G:$CZ,19,0)</f>
        <v>0</v>
      </c>
      <c r="AI250" s="14">
        <f>VLOOKUP($B250,[2]Sheet3!$G:$CZ,20,0)</f>
        <v>0</v>
      </c>
      <c r="AJ250" s="14">
        <f>VLOOKUP($B250,[2]Sheet3!$G:$CZ,21,0)</f>
        <v>0</v>
      </c>
      <c r="AK250" s="14">
        <f>VLOOKUP($B250,[2]Sheet3!$G:$CZ,22,0)</f>
        <v>0</v>
      </c>
      <c r="AL250" s="14">
        <f>VLOOKUP($B250,[2]Sheet3!$G:$CZ,23,0)</f>
        <v>0</v>
      </c>
      <c r="AM250" s="14">
        <f>VLOOKUP($B250,[2]Sheet3!$G:$CZ,24,0)</f>
        <v>0</v>
      </c>
      <c r="AN250" s="14">
        <f>VLOOKUP($B250,[2]Sheet3!$G:$CZ,25,0)</f>
        <v>0</v>
      </c>
      <c r="AO250" s="14">
        <f>VLOOKUP($B250,[2]Sheet3!$G:$CZ,26,0)</f>
        <v>0</v>
      </c>
      <c r="AP250" s="14">
        <f>VLOOKUP($B250,[2]Sheet3!$G:$CZ,27,0)</f>
        <v>0</v>
      </c>
      <c r="AQ250" s="14">
        <f>VLOOKUP($B250,[2]Sheet3!$G:$CZ,28,0)</f>
        <v>0</v>
      </c>
      <c r="AR250" s="14">
        <f>VLOOKUP($B250,[2]Sheet3!$G:$CZ,29,0)</f>
        <v>0</v>
      </c>
      <c r="AS250" s="14">
        <f>VLOOKUP($B250,[2]Sheet3!$G:$CZ,30,0)</f>
        <v>0</v>
      </c>
      <c r="AT250" s="14">
        <f>VLOOKUP($B250,[2]Sheet3!$G:$CZ,31,0)</f>
        <v>0</v>
      </c>
      <c r="AU250" s="14">
        <f>VLOOKUP($B250,[2]Sheet3!$G:$CZ,32,0)</f>
        <v>0</v>
      </c>
      <c r="AV250" s="14">
        <f>VLOOKUP($B250,[2]Sheet3!$G:$CZ,33,0)</f>
        <v>0</v>
      </c>
      <c r="AW250" s="14">
        <f>VLOOKUP($B250,[2]Sheet3!$G:$CZ,34,0)</f>
        <v>0</v>
      </c>
      <c r="AX250" s="14">
        <f>VLOOKUP($B250,[2]Sheet3!$G:$CZ,35,0)</f>
        <v>0</v>
      </c>
      <c r="AY250" s="14">
        <f>VLOOKUP($B250,[2]Sheet3!$G:$CZ,36,0)</f>
        <v>0</v>
      </c>
      <c r="AZ250" s="14">
        <f>VLOOKUP($B250,[2]Sheet3!$G:$CZ,37,0)</f>
        <v>0</v>
      </c>
      <c r="BA250" s="14">
        <f>VLOOKUP($B250,[2]Sheet3!$G:$CZ,38,0)</f>
        <v>0</v>
      </c>
      <c r="BB250" s="14">
        <f>VLOOKUP($B250,[2]Sheet3!$G:$CZ,39,0)</f>
        <v>0</v>
      </c>
      <c r="BC250" s="14">
        <f>VLOOKUP($B250,[2]Sheet3!$G:$CZ,40,0)</f>
        <v>0</v>
      </c>
      <c r="BD250" s="14">
        <f>VLOOKUP($B250,[2]Sheet3!$G:$CZ,41,0)</f>
        <v>0</v>
      </c>
      <c r="BE250" s="14">
        <f>VLOOKUP($B250,[2]Sheet3!$G:$CZ,42,0)</f>
        <v>0</v>
      </c>
      <c r="BF250" s="14">
        <f>VLOOKUP($B250,[2]Sheet3!$G:$CZ,43,0)</f>
        <v>0</v>
      </c>
      <c r="BG250" s="14">
        <f>VLOOKUP($B250,[2]Sheet3!$G:$CZ,44,0)</f>
        <v>0</v>
      </c>
      <c r="BH250" s="14">
        <f>VLOOKUP($B250,[2]Sheet3!$G:$CZ,45,0)</f>
        <v>0</v>
      </c>
      <c r="BI250" s="14">
        <f>VLOOKUP($B250,[2]Sheet3!$G:$CZ,46,0)</f>
        <v>0</v>
      </c>
      <c r="BJ250" s="14">
        <f>VLOOKUP($B250,[2]Sheet3!$G:$CZ,47,0)</f>
        <v>0</v>
      </c>
      <c r="BK250" s="14">
        <f>VLOOKUP($B250,[2]Sheet3!$G:$CZ,48,0)</f>
        <v>0</v>
      </c>
      <c r="BL250" s="14">
        <f>VLOOKUP($B250,[2]Sheet3!$G:$CZ,49,0)</f>
        <v>0</v>
      </c>
      <c r="BM250" s="14">
        <f>VLOOKUP($B250,[2]Sheet3!$G:$CZ,50,0)</f>
        <v>0</v>
      </c>
      <c r="BN250" s="14">
        <f>VLOOKUP($B250,[2]Sheet3!$G:$CZ,51,0)</f>
        <v>0</v>
      </c>
      <c r="BO250" s="14">
        <f>VLOOKUP($B250,[2]Sheet3!$G:$CZ,52,0)</f>
        <v>0</v>
      </c>
      <c r="BP250" s="14">
        <f>VLOOKUP($B250,[2]Sheet3!$G:$CZ,53,0)</f>
        <v>0</v>
      </c>
      <c r="BQ250" s="14">
        <f>VLOOKUP($B250,[2]Sheet3!$G:$CZ,54,0)</f>
        <v>0</v>
      </c>
      <c r="BR250" s="14">
        <f>VLOOKUP($B250,[2]Sheet3!$G:$CZ,55,0)</f>
        <v>0</v>
      </c>
      <c r="BS250" s="14">
        <f>VLOOKUP($B250,[2]Sheet3!$G:$CZ,56,0)</f>
        <v>0</v>
      </c>
      <c r="BT250" s="14">
        <f>VLOOKUP($B250,[2]Sheet3!$G:$CZ,57,0)</f>
        <v>0</v>
      </c>
      <c r="BU250" s="14">
        <f>VLOOKUP($B250,[2]Sheet3!$G:$CZ,58,0)</f>
        <v>0</v>
      </c>
      <c r="BV250" s="14">
        <f>VLOOKUP($B250,[2]Sheet3!$G:$CZ,59,0)</f>
        <v>0</v>
      </c>
      <c r="BW250" s="14">
        <f>VLOOKUP($B250,[2]Sheet3!$G:$CZ,60,0)</f>
        <v>0</v>
      </c>
      <c r="BX250" s="14">
        <f>VLOOKUP($B250,[2]Sheet3!$G:$CZ,61,0)</f>
        <v>0</v>
      </c>
      <c r="BY250" s="14">
        <f>VLOOKUP($B250,[2]Sheet3!$G:$CZ,62,0)</f>
        <v>0</v>
      </c>
      <c r="BZ250" s="14">
        <f>VLOOKUP($B250,[2]Sheet3!$G:$CZ,63,0)</f>
        <v>0</v>
      </c>
      <c r="CA250" s="14">
        <f>VLOOKUP($B250,[2]Sheet3!$G:$CZ,64,0)</f>
        <v>0</v>
      </c>
      <c r="CB250" s="14">
        <f>VLOOKUP($B250,[2]Sheet3!$G:$CZ,65,0)</f>
        <v>0</v>
      </c>
      <c r="CC250" s="14">
        <f>VLOOKUP($B250,[2]Sheet3!$G:$CZ,66,0)</f>
        <v>0</v>
      </c>
      <c r="CD250" s="14">
        <f>VLOOKUP($B250,[2]Sheet3!$G:$CZ,67,0)</f>
        <v>0</v>
      </c>
      <c r="CE250" s="14">
        <f>VLOOKUP($B250,[2]Sheet3!$G:$CZ,68,0)</f>
        <v>0</v>
      </c>
      <c r="CF250" s="14">
        <f>VLOOKUP($B250,[2]Sheet3!$G:$CZ,69,0)</f>
        <v>0</v>
      </c>
      <c r="CG250" s="14">
        <f>VLOOKUP($B250,[2]Sheet3!$G:$CZ,70,0)</f>
        <v>0</v>
      </c>
      <c r="CH250" s="14">
        <f>VLOOKUP($B250,[2]Sheet3!$G:$CZ,71,0)</f>
        <v>0</v>
      </c>
      <c r="CI250" s="14">
        <f>VLOOKUP($B250,[2]Sheet3!$G:$CZ,72,0)</f>
        <v>0</v>
      </c>
      <c r="CJ250" s="14">
        <f>VLOOKUP($B250,[2]Sheet3!$G:$CZ,73,0)</f>
        <v>0</v>
      </c>
      <c r="CK250" s="14">
        <f>VLOOKUP($B250,[2]Sheet3!$G:$CZ,74,0)</f>
        <v>0</v>
      </c>
      <c r="CL250" s="14">
        <f>VLOOKUP($B250,[2]Sheet3!$G:$CZ,75,0)</f>
        <v>0</v>
      </c>
      <c r="CM250" s="14">
        <f>VLOOKUP($B250,[2]Sheet3!$G:$CZ,76,0)</f>
        <v>0</v>
      </c>
      <c r="CN250" s="14">
        <f>VLOOKUP($B250,[2]Sheet3!$G:$CZ,77,0)</f>
        <v>0</v>
      </c>
      <c r="CO250" s="14">
        <f>VLOOKUP($B250,[2]Sheet3!$G:$CZ,78,0)</f>
        <v>0</v>
      </c>
      <c r="CP250" s="14">
        <f>VLOOKUP($B250,[2]Sheet3!$G:$CZ,79,0)</f>
        <v>0</v>
      </c>
      <c r="CQ250" s="14">
        <f>VLOOKUP($B250,[2]Sheet3!$G:$CZ,80,0)</f>
        <v>0</v>
      </c>
      <c r="CR250" s="14">
        <f>VLOOKUP($B250,[2]Sheet3!$G:$CZ,81,0)</f>
        <v>0</v>
      </c>
      <c r="CS250" s="14">
        <f>VLOOKUP($B250,[2]Sheet3!$G:$CZ,82,0)</f>
        <v>0</v>
      </c>
      <c r="CT250" s="14">
        <f>VLOOKUP($B250,[2]Sheet3!$G:$CZ,83,0)</f>
        <v>0</v>
      </c>
      <c r="CU250" s="14">
        <f>VLOOKUP($B250,[2]Sheet3!$G:$CZ,84,0)</f>
        <v>0</v>
      </c>
      <c r="CV250" s="14">
        <f>VLOOKUP($B250,[2]Sheet3!$G:$CZ,85,0)</f>
        <v>0</v>
      </c>
      <c r="CW250" s="14">
        <f>VLOOKUP($B250,[2]Sheet3!$G:$CZ,86,0)</f>
        <v>0</v>
      </c>
      <c r="CX250" s="14">
        <f>VLOOKUP($B250,[2]Sheet3!$G:$CZ,87,0)</f>
        <v>0</v>
      </c>
      <c r="CY250" s="14">
        <f>VLOOKUP($B250,[2]Sheet3!$G:$CZ,88,0)</f>
        <v>0</v>
      </c>
      <c r="CZ250" s="14">
        <f>VLOOKUP($B250,[2]Sheet3!$G:$CZ,89,0)</f>
        <v>0</v>
      </c>
      <c r="DA250" s="14">
        <f>VLOOKUP($B250,[2]Sheet3!$G:$CZ,90,0)</f>
        <v>0</v>
      </c>
      <c r="DB250" s="14">
        <f>VLOOKUP($B250,[2]Sheet3!$G:$CZ,91,0)</f>
        <v>0</v>
      </c>
      <c r="DC250" s="14">
        <f>VLOOKUP($B250,[2]Sheet3!$G:$CZ,92,0)</f>
        <v>0</v>
      </c>
      <c r="DD250" s="14">
        <f>VLOOKUP($B250,[2]Sheet3!$G:$CZ,93,0)</f>
        <v>0</v>
      </c>
      <c r="DE250" s="14">
        <f>VLOOKUP($B250,[2]Sheet3!$G:$CZ,94,0)</f>
        <v>0</v>
      </c>
      <c r="DF250" s="14">
        <f>VLOOKUP($B250,[2]Sheet3!$G:$CZ,95,0)</f>
        <v>0</v>
      </c>
      <c r="DG250" s="14">
        <f>VLOOKUP($B250,[2]Sheet3!$G:$CZ,96,0)</f>
        <v>0</v>
      </c>
      <c r="DH250" s="14">
        <f>VLOOKUP($B250,[2]Sheet3!$G:$CZ,97,0)</f>
        <v>0</v>
      </c>
      <c r="DI250" s="14">
        <f>VLOOKUP($B250,[2]Sheet3!$G:$CZ,98,0)</f>
        <v>0</v>
      </c>
    </row>
    <row r="251" spans="1:113" x14ac:dyDescent="0.3">
      <c r="A251" s="9" t="str">
        <f t="shared" si="9"/>
        <v>SM4050</v>
      </c>
      <c r="B251" s="15" t="s">
        <v>1117</v>
      </c>
      <c r="C251" s="15" t="s">
        <v>1118</v>
      </c>
      <c r="F251" s="7" t="s">
        <v>15</v>
      </c>
      <c r="G251" s="12" t="s">
        <v>3746</v>
      </c>
      <c r="H251" s="12" t="str">
        <f>VLOOKUP($B251,[1]Sheet1!$A:$G,5,0)</f>
        <v>prem.kumarmani@redingtongroup.com</v>
      </c>
      <c r="I251" s="12" t="str">
        <f>VLOOKUP($B251,[1]Sheet1!$A:$G,7,0)</f>
        <v>yogesh.ganesh@redingtongroup.com</v>
      </c>
      <c r="J251" s="12" t="s">
        <v>82</v>
      </c>
      <c r="K251" s="7"/>
      <c r="L251" s="7"/>
      <c r="M251" s="8"/>
      <c r="N251" s="7" t="str">
        <f t="shared" si="10"/>
        <v>prem.kumarmani@redingtongroup.com; yogesh.ganesh@redingtongroup.com; nilesh.phirke@redingtongroup.com;christopher.joseph@redingtongroup.com</v>
      </c>
      <c r="O251" s="7" t="str">
        <f t="shared" si="11"/>
        <v>SM4050</v>
      </c>
      <c r="P251" s="8" t="s">
        <v>5215</v>
      </c>
      <c r="Q251" s="14">
        <f>VLOOKUP($B251,[2]Sheet3!$G:$CZ,2,0)</f>
        <v>2400309279</v>
      </c>
      <c r="R251" s="14">
        <f>VLOOKUP($B251,[2]Sheet3!$G:$CZ,3,0)</f>
        <v>2400305677</v>
      </c>
      <c r="S251" s="14">
        <f>VLOOKUP($B251,[2]Sheet3!$G:$CZ,4,0)</f>
        <v>2400309280</v>
      </c>
      <c r="T251" s="14">
        <f>VLOOKUP($B251,[2]Sheet3!$G:$CZ,5,0)</f>
        <v>2400305673</v>
      </c>
      <c r="U251" s="14">
        <f>VLOOKUP($B251,[2]Sheet3!$G:$CZ,6,0)</f>
        <v>0</v>
      </c>
      <c r="V251" s="14">
        <f>VLOOKUP($B251,[2]Sheet3!$G:$CZ,7,0)</f>
        <v>0</v>
      </c>
      <c r="W251" s="14">
        <f>VLOOKUP($B251,[2]Sheet3!$G:$CZ,8,0)</f>
        <v>0</v>
      </c>
      <c r="X251" s="14">
        <f>VLOOKUP($B251,[2]Sheet3!$G:$CZ,9,0)</f>
        <v>0</v>
      </c>
      <c r="Y251" s="14">
        <f>VLOOKUP($B251,[2]Sheet3!$G:$CZ,10,0)</f>
        <v>0</v>
      </c>
      <c r="Z251" s="14">
        <f>VLOOKUP($B251,[2]Sheet3!$G:$CZ,11,0)</f>
        <v>0</v>
      </c>
      <c r="AA251" s="14">
        <f>VLOOKUP($B251,[2]Sheet3!$G:$CZ,12,0)</f>
        <v>0</v>
      </c>
      <c r="AB251" s="14">
        <f>VLOOKUP($B251,[2]Sheet3!$G:$CZ,13,0)</f>
        <v>0</v>
      </c>
      <c r="AC251" s="14">
        <f>VLOOKUP($B251,[2]Sheet3!$G:$CZ,14,0)</f>
        <v>0</v>
      </c>
      <c r="AD251" s="14">
        <f>VLOOKUP($B251,[2]Sheet3!$G:$CZ,15,0)</f>
        <v>0</v>
      </c>
      <c r="AE251" s="14">
        <f>VLOOKUP($B251,[2]Sheet3!$G:$CZ,16,0)</f>
        <v>0</v>
      </c>
      <c r="AF251" s="14">
        <f>VLOOKUP($B251,[2]Sheet3!$G:$CZ,17,0)</f>
        <v>0</v>
      </c>
      <c r="AG251" s="14">
        <f>VLOOKUP($B251,[2]Sheet3!$G:$CZ,18,0)</f>
        <v>0</v>
      </c>
      <c r="AH251" s="14">
        <f>VLOOKUP($B251,[2]Sheet3!$G:$CZ,19,0)</f>
        <v>0</v>
      </c>
      <c r="AI251" s="14">
        <f>VLOOKUP($B251,[2]Sheet3!$G:$CZ,20,0)</f>
        <v>0</v>
      </c>
      <c r="AJ251" s="14">
        <f>VLOOKUP($B251,[2]Sheet3!$G:$CZ,21,0)</f>
        <v>0</v>
      </c>
      <c r="AK251" s="14">
        <f>VLOOKUP($B251,[2]Sheet3!$G:$CZ,22,0)</f>
        <v>0</v>
      </c>
      <c r="AL251" s="14">
        <f>VLOOKUP($B251,[2]Sheet3!$G:$CZ,23,0)</f>
        <v>0</v>
      </c>
      <c r="AM251" s="14">
        <f>VLOOKUP($B251,[2]Sheet3!$G:$CZ,24,0)</f>
        <v>0</v>
      </c>
      <c r="AN251" s="14">
        <f>VLOOKUP($B251,[2]Sheet3!$G:$CZ,25,0)</f>
        <v>0</v>
      </c>
      <c r="AO251" s="14">
        <f>VLOOKUP($B251,[2]Sheet3!$G:$CZ,26,0)</f>
        <v>0</v>
      </c>
      <c r="AP251" s="14">
        <f>VLOOKUP($B251,[2]Sheet3!$G:$CZ,27,0)</f>
        <v>0</v>
      </c>
      <c r="AQ251" s="14">
        <f>VLOOKUP($B251,[2]Sheet3!$G:$CZ,28,0)</f>
        <v>0</v>
      </c>
      <c r="AR251" s="14">
        <f>VLOOKUP($B251,[2]Sheet3!$G:$CZ,29,0)</f>
        <v>0</v>
      </c>
      <c r="AS251" s="14">
        <f>VLOOKUP($B251,[2]Sheet3!$G:$CZ,30,0)</f>
        <v>0</v>
      </c>
      <c r="AT251" s="14">
        <f>VLOOKUP($B251,[2]Sheet3!$G:$CZ,31,0)</f>
        <v>0</v>
      </c>
      <c r="AU251" s="14">
        <f>VLOOKUP($B251,[2]Sheet3!$G:$CZ,32,0)</f>
        <v>0</v>
      </c>
      <c r="AV251" s="14">
        <f>VLOOKUP($B251,[2]Sheet3!$G:$CZ,33,0)</f>
        <v>0</v>
      </c>
      <c r="AW251" s="14">
        <f>VLOOKUP($B251,[2]Sheet3!$G:$CZ,34,0)</f>
        <v>0</v>
      </c>
      <c r="AX251" s="14">
        <f>VLOOKUP($B251,[2]Sheet3!$G:$CZ,35,0)</f>
        <v>0</v>
      </c>
      <c r="AY251" s="14">
        <f>VLOOKUP($B251,[2]Sheet3!$G:$CZ,36,0)</f>
        <v>0</v>
      </c>
      <c r="AZ251" s="14">
        <f>VLOOKUP($B251,[2]Sheet3!$G:$CZ,37,0)</f>
        <v>0</v>
      </c>
      <c r="BA251" s="14">
        <f>VLOOKUP($B251,[2]Sheet3!$G:$CZ,38,0)</f>
        <v>0</v>
      </c>
      <c r="BB251" s="14">
        <f>VLOOKUP($B251,[2]Sheet3!$G:$CZ,39,0)</f>
        <v>0</v>
      </c>
      <c r="BC251" s="14">
        <f>VLOOKUP($B251,[2]Sheet3!$G:$CZ,40,0)</f>
        <v>0</v>
      </c>
      <c r="BD251" s="14">
        <f>VLOOKUP($B251,[2]Sheet3!$G:$CZ,41,0)</f>
        <v>0</v>
      </c>
      <c r="BE251" s="14">
        <f>VLOOKUP($B251,[2]Sheet3!$G:$CZ,42,0)</f>
        <v>0</v>
      </c>
      <c r="BF251" s="14">
        <f>VLOOKUP($B251,[2]Sheet3!$G:$CZ,43,0)</f>
        <v>0</v>
      </c>
      <c r="BG251" s="14">
        <f>VLOOKUP($B251,[2]Sheet3!$G:$CZ,44,0)</f>
        <v>0</v>
      </c>
      <c r="BH251" s="14">
        <f>VLOOKUP($B251,[2]Sheet3!$G:$CZ,45,0)</f>
        <v>0</v>
      </c>
      <c r="BI251" s="14">
        <f>VLOOKUP($B251,[2]Sheet3!$G:$CZ,46,0)</f>
        <v>0</v>
      </c>
      <c r="BJ251" s="14">
        <f>VLOOKUP($B251,[2]Sheet3!$G:$CZ,47,0)</f>
        <v>0</v>
      </c>
      <c r="BK251" s="14">
        <f>VLOOKUP($B251,[2]Sheet3!$G:$CZ,48,0)</f>
        <v>0</v>
      </c>
      <c r="BL251" s="14">
        <f>VLOOKUP($B251,[2]Sheet3!$G:$CZ,49,0)</f>
        <v>0</v>
      </c>
      <c r="BM251" s="14">
        <f>VLOOKUP($B251,[2]Sheet3!$G:$CZ,50,0)</f>
        <v>0</v>
      </c>
      <c r="BN251" s="14">
        <f>VLOOKUP($B251,[2]Sheet3!$G:$CZ,51,0)</f>
        <v>0</v>
      </c>
      <c r="BO251" s="14">
        <f>VLOOKUP($B251,[2]Sheet3!$G:$CZ,52,0)</f>
        <v>0</v>
      </c>
      <c r="BP251" s="14">
        <f>VLOOKUP($B251,[2]Sheet3!$G:$CZ,53,0)</f>
        <v>0</v>
      </c>
      <c r="BQ251" s="14">
        <f>VLOOKUP($B251,[2]Sheet3!$G:$CZ,54,0)</f>
        <v>0</v>
      </c>
      <c r="BR251" s="14">
        <f>VLOOKUP($B251,[2]Sheet3!$G:$CZ,55,0)</f>
        <v>0</v>
      </c>
      <c r="BS251" s="14">
        <f>VLOOKUP($B251,[2]Sheet3!$G:$CZ,56,0)</f>
        <v>0</v>
      </c>
      <c r="BT251" s="14">
        <f>VLOOKUP($B251,[2]Sheet3!$G:$CZ,57,0)</f>
        <v>0</v>
      </c>
      <c r="BU251" s="14">
        <f>VLOOKUP($B251,[2]Sheet3!$G:$CZ,58,0)</f>
        <v>0</v>
      </c>
      <c r="BV251" s="14">
        <f>VLOOKUP($B251,[2]Sheet3!$G:$CZ,59,0)</f>
        <v>0</v>
      </c>
      <c r="BW251" s="14">
        <f>VLOOKUP($B251,[2]Sheet3!$G:$CZ,60,0)</f>
        <v>0</v>
      </c>
      <c r="BX251" s="14">
        <f>VLOOKUP($B251,[2]Sheet3!$G:$CZ,61,0)</f>
        <v>0</v>
      </c>
      <c r="BY251" s="14">
        <f>VLOOKUP($B251,[2]Sheet3!$G:$CZ,62,0)</f>
        <v>0</v>
      </c>
      <c r="BZ251" s="14">
        <f>VLOOKUP($B251,[2]Sheet3!$G:$CZ,63,0)</f>
        <v>0</v>
      </c>
      <c r="CA251" s="14">
        <f>VLOOKUP($B251,[2]Sheet3!$G:$CZ,64,0)</f>
        <v>0</v>
      </c>
      <c r="CB251" s="14">
        <f>VLOOKUP($B251,[2]Sheet3!$G:$CZ,65,0)</f>
        <v>0</v>
      </c>
      <c r="CC251" s="14">
        <f>VLOOKUP($B251,[2]Sheet3!$G:$CZ,66,0)</f>
        <v>0</v>
      </c>
      <c r="CD251" s="14">
        <f>VLOOKUP($B251,[2]Sheet3!$G:$CZ,67,0)</f>
        <v>0</v>
      </c>
      <c r="CE251" s="14">
        <f>VLOOKUP($B251,[2]Sheet3!$G:$CZ,68,0)</f>
        <v>0</v>
      </c>
      <c r="CF251" s="14">
        <f>VLOOKUP($B251,[2]Sheet3!$G:$CZ,69,0)</f>
        <v>0</v>
      </c>
      <c r="CG251" s="14">
        <f>VLOOKUP($B251,[2]Sheet3!$G:$CZ,70,0)</f>
        <v>0</v>
      </c>
      <c r="CH251" s="14">
        <f>VLOOKUP($B251,[2]Sheet3!$G:$CZ,71,0)</f>
        <v>0</v>
      </c>
      <c r="CI251" s="14">
        <f>VLOOKUP($B251,[2]Sheet3!$G:$CZ,72,0)</f>
        <v>0</v>
      </c>
      <c r="CJ251" s="14">
        <f>VLOOKUP($B251,[2]Sheet3!$G:$CZ,73,0)</f>
        <v>0</v>
      </c>
      <c r="CK251" s="14">
        <f>VLOOKUP($B251,[2]Sheet3!$G:$CZ,74,0)</f>
        <v>0</v>
      </c>
      <c r="CL251" s="14">
        <f>VLOOKUP($B251,[2]Sheet3!$G:$CZ,75,0)</f>
        <v>0</v>
      </c>
      <c r="CM251" s="14">
        <f>VLOOKUP($B251,[2]Sheet3!$G:$CZ,76,0)</f>
        <v>0</v>
      </c>
      <c r="CN251" s="14">
        <f>VLOOKUP($B251,[2]Sheet3!$G:$CZ,77,0)</f>
        <v>0</v>
      </c>
      <c r="CO251" s="14">
        <f>VLOOKUP($B251,[2]Sheet3!$G:$CZ,78,0)</f>
        <v>0</v>
      </c>
      <c r="CP251" s="14">
        <f>VLOOKUP($B251,[2]Sheet3!$G:$CZ,79,0)</f>
        <v>0</v>
      </c>
      <c r="CQ251" s="14">
        <f>VLOOKUP($B251,[2]Sheet3!$G:$CZ,80,0)</f>
        <v>0</v>
      </c>
      <c r="CR251" s="14">
        <f>VLOOKUP($B251,[2]Sheet3!$G:$CZ,81,0)</f>
        <v>0</v>
      </c>
      <c r="CS251" s="14">
        <f>VLOOKUP($B251,[2]Sheet3!$G:$CZ,82,0)</f>
        <v>0</v>
      </c>
      <c r="CT251" s="14">
        <f>VLOOKUP($B251,[2]Sheet3!$G:$CZ,83,0)</f>
        <v>0</v>
      </c>
      <c r="CU251" s="14">
        <f>VLOOKUP($B251,[2]Sheet3!$G:$CZ,84,0)</f>
        <v>0</v>
      </c>
      <c r="CV251" s="14">
        <f>VLOOKUP($B251,[2]Sheet3!$G:$CZ,85,0)</f>
        <v>0</v>
      </c>
      <c r="CW251" s="14">
        <f>VLOOKUP($B251,[2]Sheet3!$G:$CZ,86,0)</f>
        <v>0</v>
      </c>
      <c r="CX251" s="14">
        <f>VLOOKUP($B251,[2]Sheet3!$G:$CZ,87,0)</f>
        <v>0</v>
      </c>
      <c r="CY251" s="14">
        <f>VLOOKUP($B251,[2]Sheet3!$G:$CZ,88,0)</f>
        <v>0</v>
      </c>
      <c r="CZ251" s="14">
        <f>VLOOKUP($B251,[2]Sheet3!$G:$CZ,89,0)</f>
        <v>0</v>
      </c>
      <c r="DA251" s="14">
        <f>VLOOKUP($B251,[2]Sheet3!$G:$CZ,90,0)</f>
        <v>0</v>
      </c>
      <c r="DB251" s="14">
        <f>VLOOKUP($B251,[2]Sheet3!$G:$CZ,91,0)</f>
        <v>0</v>
      </c>
      <c r="DC251" s="14">
        <f>VLOOKUP($B251,[2]Sheet3!$G:$CZ,92,0)</f>
        <v>0</v>
      </c>
      <c r="DD251" s="14">
        <f>VLOOKUP($B251,[2]Sheet3!$G:$CZ,93,0)</f>
        <v>0</v>
      </c>
      <c r="DE251" s="14">
        <f>VLOOKUP($B251,[2]Sheet3!$G:$CZ,94,0)</f>
        <v>0</v>
      </c>
      <c r="DF251" s="14">
        <f>VLOOKUP($B251,[2]Sheet3!$G:$CZ,95,0)</f>
        <v>0</v>
      </c>
      <c r="DG251" s="14">
        <f>VLOOKUP($B251,[2]Sheet3!$G:$CZ,96,0)</f>
        <v>0</v>
      </c>
      <c r="DH251" s="14">
        <f>VLOOKUP($B251,[2]Sheet3!$G:$CZ,97,0)</f>
        <v>0</v>
      </c>
      <c r="DI251" s="14">
        <f>VLOOKUP($B251,[2]Sheet3!$G:$CZ,98,0)</f>
        <v>0</v>
      </c>
    </row>
    <row r="252" spans="1:113" x14ac:dyDescent="0.3">
      <c r="A252" s="9" t="str">
        <f t="shared" si="9"/>
        <v>N14722</v>
      </c>
      <c r="B252" s="15" t="s">
        <v>1119</v>
      </c>
      <c r="C252" s="15" t="s">
        <v>1120</v>
      </c>
      <c r="F252" s="7" t="s">
        <v>15</v>
      </c>
      <c r="G252" s="12" t="s">
        <v>3747</v>
      </c>
      <c r="H252" s="12" t="str">
        <f>VLOOKUP($B252,[1]Sheet1!$A:$G,5,0)</f>
        <v>himanshu.ranjansingh@redingtongroup.com</v>
      </c>
      <c r="I252" s="12" t="str">
        <f>VLOOKUP($B252,[1]Sheet1!$A:$G,7,0)</f>
        <v>sidharth.eknath@redingtongroup.com</v>
      </c>
      <c r="J252" s="12" t="s">
        <v>82</v>
      </c>
      <c r="K252" s="7"/>
      <c r="L252" s="7"/>
      <c r="M252" s="8"/>
      <c r="N252" s="7" t="str">
        <f t="shared" si="10"/>
        <v>himanshu.ranjansingh@redingtongroup.com; sidharth.eknath@redingtongroup.com; nilesh.phirke@redingtongroup.com;christopher.joseph@redingtongroup.com</v>
      </c>
      <c r="O252" s="7" t="str">
        <f t="shared" si="11"/>
        <v>N14722</v>
      </c>
      <c r="P252" s="8" t="s">
        <v>5215</v>
      </c>
      <c r="Q252" s="14">
        <f>VLOOKUP($B252,[2]Sheet3!$G:$CZ,2,0)</f>
        <v>2400301416</v>
      </c>
      <c r="R252" s="14">
        <f>VLOOKUP($B252,[2]Sheet3!$G:$CZ,3,0)</f>
        <v>2400302627</v>
      </c>
      <c r="S252" s="14">
        <f>VLOOKUP($B252,[2]Sheet3!$G:$CZ,4,0)</f>
        <v>0</v>
      </c>
      <c r="T252" s="14">
        <f>VLOOKUP($B252,[2]Sheet3!$G:$CZ,5,0)</f>
        <v>0</v>
      </c>
      <c r="U252" s="14">
        <f>VLOOKUP($B252,[2]Sheet3!$G:$CZ,6,0)</f>
        <v>0</v>
      </c>
      <c r="V252" s="14">
        <f>VLOOKUP($B252,[2]Sheet3!$G:$CZ,7,0)</f>
        <v>0</v>
      </c>
      <c r="W252" s="14">
        <f>VLOOKUP($B252,[2]Sheet3!$G:$CZ,8,0)</f>
        <v>0</v>
      </c>
      <c r="X252" s="14">
        <f>VLOOKUP($B252,[2]Sheet3!$G:$CZ,9,0)</f>
        <v>0</v>
      </c>
      <c r="Y252" s="14">
        <f>VLOOKUP($B252,[2]Sheet3!$G:$CZ,10,0)</f>
        <v>0</v>
      </c>
      <c r="Z252" s="14">
        <f>VLOOKUP($B252,[2]Sheet3!$G:$CZ,11,0)</f>
        <v>0</v>
      </c>
      <c r="AA252" s="14">
        <f>VLOOKUP($B252,[2]Sheet3!$G:$CZ,12,0)</f>
        <v>0</v>
      </c>
      <c r="AB252" s="14">
        <f>VLOOKUP($B252,[2]Sheet3!$G:$CZ,13,0)</f>
        <v>0</v>
      </c>
      <c r="AC252" s="14">
        <f>VLOOKUP($B252,[2]Sheet3!$G:$CZ,14,0)</f>
        <v>0</v>
      </c>
      <c r="AD252" s="14">
        <f>VLOOKUP($B252,[2]Sheet3!$G:$CZ,15,0)</f>
        <v>0</v>
      </c>
      <c r="AE252" s="14">
        <f>VLOOKUP($B252,[2]Sheet3!$G:$CZ,16,0)</f>
        <v>0</v>
      </c>
      <c r="AF252" s="14">
        <f>VLOOKUP($B252,[2]Sheet3!$G:$CZ,17,0)</f>
        <v>0</v>
      </c>
      <c r="AG252" s="14">
        <f>VLOOKUP($B252,[2]Sheet3!$G:$CZ,18,0)</f>
        <v>0</v>
      </c>
      <c r="AH252" s="14">
        <f>VLOOKUP($B252,[2]Sheet3!$G:$CZ,19,0)</f>
        <v>0</v>
      </c>
      <c r="AI252" s="14">
        <f>VLOOKUP($B252,[2]Sheet3!$G:$CZ,20,0)</f>
        <v>0</v>
      </c>
      <c r="AJ252" s="14">
        <f>VLOOKUP($B252,[2]Sheet3!$G:$CZ,21,0)</f>
        <v>0</v>
      </c>
      <c r="AK252" s="14">
        <f>VLOOKUP($B252,[2]Sheet3!$G:$CZ,22,0)</f>
        <v>0</v>
      </c>
      <c r="AL252" s="14">
        <f>VLOOKUP($B252,[2]Sheet3!$G:$CZ,23,0)</f>
        <v>0</v>
      </c>
      <c r="AM252" s="14">
        <f>VLOOKUP($B252,[2]Sheet3!$G:$CZ,24,0)</f>
        <v>0</v>
      </c>
      <c r="AN252" s="14">
        <f>VLOOKUP($B252,[2]Sheet3!$G:$CZ,25,0)</f>
        <v>0</v>
      </c>
      <c r="AO252" s="14">
        <f>VLOOKUP($B252,[2]Sheet3!$G:$CZ,26,0)</f>
        <v>0</v>
      </c>
      <c r="AP252" s="14">
        <f>VLOOKUP($B252,[2]Sheet3!$G:$CZ,27,0)</f>
        <v>0</v>
      </c>
      <c r="AQ252" s="14">
        <f>VLOOKUP($B252,[2]Sheet3!$G:$CZ,28,0)</f>
        <v>0</v>
      </c>
      <c r="AR252" s="14">
        <f>VLOOKUP($B252,[2]Sheet3!$G:$CZ,29,0)</f>
        <v>0</v>
      </c>
      <c r="AS252" s="14">
        <f>VLOOKUP($B252,[2]Sheet3!$G:$CZ,30,0)</f>
        <v>0</v>
      </c>
      <c r="AT252" s="14">
        <f>VLOOKUP($B252,[2]Sheet3!$G:$CZ,31,0)</f>
        <v>0</v>
      </c>
      <c r="AU252" s="14">
        <f>VLOOKUP($B252,[2]Sheet3!$G:$CZ,32,0)</f>
        <v>0</v>
      </c>
      <c r="AV252" s="14">
        <f>VLOOKUP($B252,[2]Sheet3!$G:$CZ,33,0)</f>
        <v>0</v>
      </c>
      <c r="AW252" s="14">
        <f>VLOOKUP($B252,[2]Sheet3!$G:$CZ,34,0)</f>
        <v>0</v>
      </c>
      <c r="AX252" s="14">
        <f>VLOOKUP($B252,[2]Sheet3!$G:$CZ,35,0)</f>
        <v>0</v>
      </c>
      <c r="AY252" s="14">
        <f>VLOOKUP($B252,[2]Sheet3!$G:$CZ,36,0)</f>
        <v>0</v>
      </c>
      <c r="AZ252" s="14">
        <f>VLOOKUP($B252,[2]Sheet3!$G:$CZ,37,0)</f>
        <v>0</v>
      </c>
      <c r="BA252" s="14">
        <f>VLOOKUP($B252,[2]Sheet3!$G:$CZ,38,0)</f>
        <v>0</v>
      </c>
      <c r="BB252" s="14">
        <f>VLOOKUP($B252,[2]Sheet3!$G:$CZ,39,0)</f>
        <v>0</v>
      </c>
      <c r="BC252" s="14">
        <f>VLOOKUP($B252,[2]Sheet3!$G:$CZ,40,0)</f>
        <v>0</v>
      </c>
      <c r="BD252" s="14">
        <f>VLOOKUP($B252,[2]Sheet3!$G:$CZ,41,0)</f>
        <v>0</v>
      </c>
      <c r="BE252" s="14">
        <f>VLOOKUP($B252,[2]Sheet3!$G:$CZ,42,0)</f>
        <v>0</v>
      </c>
      <c r="BF252" s="14">
        <f>VLOOKUP($B252,[2]Sheet3!$G:$CZ,43,0)</f>
        <v>0</v>
      </c>
      <c r="BG252" s="14">
        <f>VLOOKUP($B252,[2]Sheet3!$G:$CZ,44,0)</f>
        <v>0</v>
      </c>
      <c r="BH252" s="14">
        <f>VLOOKUP($B252,[2]Sheet3!$G:$CZ,45,0)</f>
        <v>0</v>
      </c>
      <c r="BI252" s="14">
        <f>VLOOKUP($B252,[2]Sheet3!$G:$CZ,46,0)</f>
        <v>0</v>
      </c>
      <c r="BJ252" s="14">
        <f>VLOOKUP($B252,[2]Sheet3!$G:$CZ,47,0)</f>
        <v>0</v>
      </c>
      <c r="BK252" s="14">
        <f>VLOOKUP($B252,[2]Sheet3!$G:$CZ,48,0)</f>
        <v>0</v>
      </c>
      <c r="BL252" s="14">
        <f>VLOOKUP($B252,[2]Sheet3!$G:$CZ,49,0)</f>
        <v>0</v>
      </c>
      <c r="BM252" s="14">
        <f>VLOOKUP($B252,[2]Sheet3!$G:$CZ,50,0)</f>
        <v>0</v>
      </c>
      <c r="BN252" s="14">
        <f>VLOOKUP($B252,[2]Sheet3!$G:$CZ,51,0)</f>
        <v>0</v>
      </c>
      <c r="BO252" s="14">
        <f>VLOOKUP($B252,[2]Sheet3!$G:$CZ,52,0)</f>
        <v>0</v>
      </c>
      <c r="BP252" s="14">
        <f>VLOOKUP($B252,[2]Sheet3!$G:$CZ,53,0)</f>
        <v>0</v>
      </c>
      <c r="BQ252" s="14">
        <f>VLOOKUP($B252,[2]Sheet3!$G:$CZ,54,0)</f>
        <v>0</v>
      </c>
      <c r="BR252" s="14">
        <f>VLOOKUP($B252,[2]Sheet3!$G:$CZ,55,0)</f>
        <v>0</v>
      </c>
      <c r="BS252" s="14">
        <f>VLOOKUP($B252,[2]Sheet3!$G:$CZ,56,0)</f>
        <v>0</v>
      </c>
      <c r="BT252" s="14">
        <f>VLOOKUP($B252,[2]Sheet3!$G:$CZ,57,0)</f>
        <v>0</v>
      </c>
      <c r="BU252" s="14">
        <f>VLOOKUP($B252,[2]Sheet3!$G:$CZ,58,0)</f>
        <v>0</v>
      </c>
      <c r="BV252" s="14">
        <f>VLOOKUP($B252,[2]Sheet3!$G:$CZ,59,0)</f>
        <v>0</v>
      </c>
      <c r="BW252" s="14">
        <f>VLOOKUP($B252,[2]Sheet3!$G:$CZ,60,0)</f>
        <v>0</v>
      </c>
      <c r="BX252" s="14">
        <f>VLOOKUP($B252,[2]Sheet3!$G:$CZ,61,0)</f>
        <v>0</v>
      </c>
      <c r="BY252" s="14">
        <f>VLOOKUP($B252,[2]Sheet3!$G:$CZ,62,0)</f>
        <v>0</v>
      </c>
      <c r="BZ252" s="14">
        <f>VLOOKUP($B252,[2]Sheet3!$G:$CZ,63,0)</f>
        <v>0</v>
      </c>
      <c r="CA252" s="14">
        <f>VLOOKUP($B252,[2]Sheet3!$G:$CZ,64,0)</f>
        <v>0</v>
      </c>
      <c r="CB252" s="14">
        <f>VLOOKUP($B252,[2]Sheet3!$G:$CZ,65,0)</f>
        <v>0</v>
      </c>
      <c r="CC252" s="14">
        <f>VLOOKUP($B252,[2]Sheet3!$G:$CZ,66,0)</f>
        <v>0</v>
      </c>
      <c r="CD252" s="14">
        <f>VLOOKUP($B252,[2]Sheet3!$G:$CZ,67,0)</f>
        <v>0</v>
      </c>
      <c r="CE252" s="14">
        <f>VLOOKUP($B252,[2]Sheet3!$G:$CZ,68,0)</f>
        <v>0</v>
      </c>
      <c r="CF252" s="14">
        <f>VLOOKUP($B252,[2]Sheet3!$G:$CZ,69,0)</f>
        <v>0</v>
      </c>
      <c r="CG252" s="14">
        <f>VLOOKUP($B252,[2]Sheet3!$G:$CZ,70,0)</f>
        <v>0</v>
      </c>
      <c r="CH252" s="14">
        <f>VLOOKUP($B252,[2]Sheet3!$G:$CZ,71,0)</f>
        <v>0</v>
      </c>
      <c r="CI252" s="14">
        <f>VLOOKUP($B252,[2]Sheet3!$G:$CZ,72,0)</f>
        <v>0</v>
      </c>
      <c r="CJ252" s="14">
        <f>VLOOKUP($B252,[2]Sheet3!$G:$CZ,73,0)</f>
        <v>0</v>
      </c>
      <c r="CK252" s="14">
        <f>VLOOKUP($B252,[2]Sheet3!$G:$CZ,74,0)</f>
        <v>0</v>
      </c>
      <c r="CL252" s="14">
        <f>VLOOKUP($B252,[2]Sheet3!$G:$CZ,75,0)</f>
        <v>0</v>
      </c>
      <c r="CM252" s="14">
        <f>VLOOKUP($B252,[2]Sheet3!$G:$CZ,76,0)</f>
        <v>0</v>
      </c>
      <c r="CN252" s="14">
        <f>VLOOKUP($B252,[2]Sheet3!$G:$CZ,77,0)</f>
        <v>0</v>
      </c>
      <c r="CO252" s="14">
        <f>VLOOKUP($B252,[2]Sheet3!$G:$CZ,78,0)</f>
        <v>0</v>
      </c>
      <c r="CP252" s="14">
        <f>VLOOKUP($B252,[2]Sheet3!$G:$CZ,79,0)</f>
        <v>0</v>
      </c>
      <c r="CQ252" s="14">
        <f>VLOOKUP($B252,[2]Sheet3!$G:$CZ,80,0)</f>
        <v>0</v>
      </c>
      <c r="CR252" s="14">
        <f>VLOOKUP($B252,[2]Sheet3!$G:$CZ,81,0)</f>
        <v>0</v>
      </c>
      <c r="CS252" s="14">
        <f>VLOOKUP($B252,[2]Sheet3!$G:$CZ,82,0)</f>
        <v>0</v>
      </c>
      <c r="CT252" s="14">
        <f>VLOOKUP($B252,[2]Sheet3!$G:$CZ,83,0)</f>
        <v>0</v>
      </c>
      <c r="CU252" s="14">
        <f>VLOOKUP($B252,[2]Sheet3!$G:$CZ,84,0)</f>
        <v>0</v>
      </c>
      <c r="CV252" s="14">
        <f>VLOOKUP($B252,[2]Sheet3!$G:$CZ,85,0)</f>
        <v>0</v>
      </c>
      <c r="CW252" s="14">
        <f>VLOOKUP($B252,[2]Sheet3!$G:$CZ,86,0)</f>
        <v>0</v>
      </c>
      <c r="CX252" s="14">
        <f>VLOOKUP($B252,[2]Sheet3!$G:$CZ,87,0)</f>
        <v>0</v>
      </c>
      <c r="CY252" s="14">
        <f>VLOOKUP($B252,[2]Sheet3!$G:$CZ,88,0)</f>
        <v>0</v>
      </c>
      <c r="CZ252" s="14">
        <f>VLOOKUP($B252,[2]Sheet3!$G:$CZ,89,0)</f>
        <v>0</v>
      </c>
      <c r="DA252" s="14">
        <f>VLOOKUP($B252,[2]Sheet3!$G:$CZ,90,0)</f>
        <v>0</v>
      </c>
      <c r="DB252" s="14">
        <f>VLOOKUP($B252,[2]Sheet3!$G:$CZ,91,0)</f>
        <v>0</v>
      </c>
      <c r="DC252" s="14">
        <f>VLOOKUP($B252,[2]Sheet3!$G:$CZ,92,0)</f>
        <v>0</v>
      </c>
      <c r="DD252" s="14">
        <f>VLOOKUP($B252,[2]Sheet3!$G:$CZ,93,0)</f>
        <v>0</v>
      </c>
      <c r="DE252" s="14">
        <f>VLOOKUP($B252,[2]Sheet3!$G:$CZ,94,0)</f>
        <v>0</v>
      </c>
      <c r="DF252" s="14">
        <f>VLOOKUP($B252,[2]Sheet3!$G:$CZ,95,0)</f>
        <v>0</v>
      </c>
      <c r="DG252" s="14">
        <f>VLOOKUP($B252,[2]Sheet3!$G:$CZ,96,0)</f>
        <v>0</v>
      </c>
      <c r="DH252" s="14">
        <f>VLOOKUP($B252,[2]Sheet3!$G:$CZ,97,0)</f>
        <v>0</v>
      </c>
      <c r="DI252" s="14">
        <f>VLOOKUP($B252,[2]Sheet3!$G:$CZ,98,0)</f>
        <v>0</v>
      </c>
    </row>
    <row r="253" spans="1:113" x14ac:dyDescent="0.3">
      <c r="A253" s="9" t="str">
        <f t="shared" si="9"/>
        <v>SB4102</v>
      </c>
      <c r="B253" s="15" t="s">
        <v>129</v>
      </c>
      <c r="C253" s="15" t="s">
        <v>130</v>
      </c>
      <c r="F253" s="7" t="s">
        <v>15</v>
      </c>
      <c r="G253" s="12" t="s">
        <v>3748</v>
      </c>
      <c r="H253" s="12" t="str">
        <f>VLOOKUP($B253,[1]Sheet1!$A:$G,5,0)</f>
        <v>rajeesh.krishnan@redingtongroup.com</v>
      </c>
      <c r="I253" s="12" t="str">
        <f>VLOOKUP($B253,[1]Sheet1!$A:$G,7,0)</f>
        <v>vikram.kumar@redingtongroup.com</v>
      </c>
      <c r="J253" s="12" t="s">
        <v>82</v>
      </c>
      <c r="K253" s="7"/>
      <c r="L253" s="7"/>
      <c r="M253" s="8"/>
      <c r="N253" s="7" t="str">
        <f t="shared" si="10"/>
        <v>rajeesh.krishnan@redingtongroup.com; vikram.kumar@redingtongroup.com; nilesh.phirke@redingtongroup.com;christopher.joseph@redingtongroup.com</v>
      </c>
      <c r="O253" s="7" t="str">
        <f t="shared" si="11"/>
        <v>SB4102</v>
      </c>
      <c r="P253" s="8" t="s">
        <v>5215</v>
      </c>
      <c r="Q253" s="14">
        <f>VLOOKUP($B253,[2]Sheet3!$G:$CZ,2,0)</f>
        <v>2400309258</v>
      </c>
      <c r="R253" s="14">
        <f>VLOOKUP($B253,[2]Sheet3!$G:$CZ,3,0)</f>
        <v>2400306395</v>
      </c>
      <c r="S253" s="14">
        <f>VLOOKUP($B253,[2]Sheet3!$G:$CZ,4,0)</f>
        <v>2400303013</v>
      </c>
      <c r="T253" s="14">
        <f>VLOOKUP($B253,[2]Sheet3!$G:$CZ,5,0)</f>
        <v>2400306253</v>
      </c>
      <c r="U253" s="14">
        <f>VLOOKUP($B253,[2]Sheet3!$G:$CZ,6,0)</f>
        <v>2400300506</v>
      </c>
      <c r="V253" s="14">
        <f>VLOOKUP($B253,[2]Sheet3!$G:$CZ,7,0)</f>
        <v>2400306393</v>
      </c>
      <c r="W253" s="14">
        <f>VLOOKUP($B253,[2]Sheet3!$G:$CZ,8,0)</f>
        <v>0</v>
      </c>
      <c r="X253" s="14">
        <f>VLOOKUP($B253,[2]Sheet3!$G:$CZ,9,0)</f>
        <v>0</v>
      </c>
      <c r="Y253" s="14">
        <f>VLOOKUP($B253,[2]Sheet3!$G:$CZ,10,0)</f>
        <v>0</v>
      </c>
      <c r="Z253" s="14">
        <f>VLOOKUP($B253,[2]Sheet3!$G:$CZ,11,0)</f>
        <v>0</v>
      </c>
      <c r="AA253" s="14">
        <f>VLOOKUP($B253,[2]Sheet3!$G:$CZ,12,0)</f>
        <v>0</v>
      </c>
      <c r="AB253" s="14">
        <f>VLOOKUP($B253,[2]Sheet3!$G:$CZ,13,0)</f>
        <v>0</v>
      </c>
      <c r="AC253" s="14">
        <f>VLOOKUP($B253,[2]Sheet3!$G:$CZ,14,0)</f>
        <v>0</v>
      </c>
      <c r="AD253" s="14">
        <f>VLOOKUP($B253,[2]Sheet3!$G:$CZ,15,0)</f>
        <v>0</v>
      </c>
      <c r="AE253" s="14">
        <f>VLOOKUP($B253,[2]Sheet3!$G:$CZ,16,0)</f>
        <v>0</v>
      </c>
      <c r="AF253" s="14">
        <f>VLOOKUP($B253,[2]Sheet3!$G:$CZ,17,0)</f>
        <v>0</v>
      </c>
      <c r="AG253" s="14">
        <f>VLOOKUP($B253,[2]Sheet3!$G:$CZ,18,0)</f>
        <v>0</v>
      </c>
      <c r="AH253" s="14">
        <f>VLOOKUP($B253,[2]Sheet3!$G:$CZ,19,0)</f>
        <v>0</v>
      </c>
      <c r="AI253" s="14">
        <f>VLOOKUP($B253,[2]Sheet3!$G:$CZ,20,0)</f>
        <v>0</v>
      </c>
      <c r="AJ253" s="14">
        <f>VLOOKUP($B253,[2]Sheet3!$G:$CZ,21,0)</f>
        <v>0</v>
      </c>
      <c r="AK253" s="14">
        <f>VLOOKUP($B253,[2]Sheet3!$G:$CZ,22,0)</f>
        <v>0</v>
      </c>
      <c r="AL253" s="14">
        <f>VLOOKUP($B253,[2]Sheet3!$G:$CZ,23,0)</f>
        <v>0</v>
      </c>
      <c r="AM253" s="14">
        <f>VLOOKUP($B253,[2]Sheet3!$G:$CZ,24,0)</f>
        <v>0</v>
      </c>
      <c r="AN253" s="14">
        <f>VLOOKUP($B253,[2]Sheet3!$G:$CZ,25,0)</f>
        <v>0</v>
      </c>
      <c r="AO253" s="14">
        <f>VLOOKUP($B253,[2]Sheet3!$G:$CZ,26,0)</f>
        <v>0</v>
      </c>
      <c r="AP253" s="14">
        <f>VLOOKUP($B253,[2]Sheet3!$G:$CZ,27,0)</f>
        <v>0</v>
      </c>
      <c r="AQ253" s="14">
        <f>VLOOKUP($B253,[2]Sheet3!$G:$CZ,28,0)</f>
        <v>0</v>
      </c>
      <c r="AR253" s="14">
        <f>VLOOKUP($B253,[2]Sheet3!$G:$CZ,29,0)</f>
        <v>0</v>
      </c>
      <c r="AS253" s="14">
        <f>VLOOKUP($B253,[2]Sheet3!$G:$CZ,30,0)</f>
        <v>0</v>
      </c>
      <c r="AT253" s="14">
        <f>VLOOKUP($B253,[2]Sheet3!$G:$CZ,31,0)</f>
        <v>0</v>
      </c>
      <c r="AU253" s="14">
        <f>VLOOKUP($B253,[2]Sheet3!$G:$CZ,32,0)</f>
        <v>0</v>
      </c>
      <c r="AV253" s="14">
        <f>VLOOKUP($B253,[2]Sheet3!$G:$CZ,33,0)</f>
        <v>0</v>
      </c>
      <c r="AW253" s="14">
        <f>VLOOKUP($B253,[2]Sheet3!$G:$CZ,34,0)</f>
        <v>0</v>
      </c>
      <c r="AX253" s="14">
        <f>VLOOKUP($B253,[2]Sheet3!$G:$CZ,35,0)</f>
        <v>0</v>
      </c>
      <c r="AY253" s="14">
        <f>VLOOKUP($B253,[2]Sheet3!$G:$CZ,36,0)</f>
        <v>0</v>
      </c>
      <c r="AZ253" s="14">
        <f>VLOOKUP($B253,[2]Sheet3!$G:$CZ,37,0)</f>
        <v>0</v>
      </c>
      <c r="BA253" s="14">
        <f>VLOOKUP($B253,[2]Sheet3!$G:$CZ,38,0)</f>
        <v>0</v>
      </c>
      <c r="BB253" s="14">
        <f>VLOOKUP($B253,[2]Sheet3!$G:$CZ,39,0)</f>
        <v>0</v>
      </c>
      <c r="BC253" s="14">
        <f>VLOOKUP($B253,[2]Sheet3!$G:$CZ,40,0)</f>
        <v>0</v>
      </c>
      <c r="BD253" s="14">
        <f>VLOOKUP($B253,[2]Sheet3!$G:$CZ,41,0)</f>
        <v>0</v>
      </c>
      <c r="BE253" s="14">
        <f>VLOOKUP($B253,[2]Sheet3!$G:$CZ,42,0)</f>
        <v>0</v>
      </c>
      <c r="BF253" s="14">
        <f>VLOOKUP($B253,[2]Sheet3!$G:$CZ,43,0)</f>
        <v>0</v>
      </c>
      <c r="BG253" s="14">
        <f>VLOOKUP($B253,[2]Sheet3!$G:$CZ,44,0)</f>
        <v>0</v>
      </c>
      <c r="BH253" s="14">
        <f>VLOOKUP($B253,[2]Sheet3!$G:$CZ,45,0)</f>
        <v>0</v>
      </c>
      <c r="BI253" s="14">
        <f>VLOOKUP($B253,[2]Sheet3!$G:$CZ,46,0)</f>
        <v>0</v>
      </c>
      <c r="BJ253" s="14">
        <f>VLOOKUP($B253,[2]Sheet3!$G:$CZ,47,0)</f>
        <v>0</v>
      </c>
      <c r="BK253" s="14">
        <f>VLOOKUP($B253,[2]Sheet3!$G:$CZ,48,0)</f>
        <v>0</v>
      </c>
      <c r="BL253" s="14">
        <f>VLOOKUP($B253,[2]Sheet3!$G:$CZ,49,0)</f>
        <v>0</v>
      </c>
      <c r="BM253" s="14">
        <f>VLOOKUP($B253,[2]Sheet3!$G:$CZ,50,0)</f>
        <v>0</v>
      </c>
      <c r="BN253" s="14">
        <f>VLOOKUP($B253,[2]Sheet3!$G:$CZ,51,0)</f>
        <v>0</v>
      </c>
      <c r="BO253" s="14">
        <f>VLOOKUP($B253,[2]Sheet3!$G:$CZ,52,0)</f>
        <v>0</v>
      </c>
      <c r="BP253" s="14">
        <f>VLOOKUP($B253,[2]Sheet3!$G:$CZ,53,0)</f>
        <v>0</v>
      </c>
      <c r="BQ253" s="14">
        <f>VLOOKUP($B253,[2]Sheet3!$G:$CZ,54,0)</f>
        <v>0</v>
      </c>
      <c r="BR253" s="14">
        <f>VLOOKUP($B253,[2]Sheet3!$G:$CZ,55,0)</f>
        <v>0</v>
      </c>
      <c r="BS253" s="14">
        <f>VLOOKUP($B253,[2]Sheet3!$G:$CZ,56,0)</f>
        <v>0</v>
      </c>
      <c r="BT253" s="14">
        <f>VLOOKUP($B253,[2]Sheet3!$G:$CZ,57,0)</f>
        <v>0</v>
      </c>
      <c r="BU253" s="14">
        <f>VLOOKUP($B253,[2]Sheet3!$G:$CZ,58,0)</f>
        <v>0</v>
      </c>
      <c r="BV253" s="14">
        <f>VLOOKUP($B253,[2]Sheet3!$G:$CZ,59,0)</f>
        <v>0</v>
      </c>
      <c r="BW253" s="14">
        <f>VLOOKUP($B253,[2]Sheet3!$G:$CZ,60,0)</f>
        <v>0</v>
      </c>
      <c r="BX253" s="14">
        <f>VLOOKUP($B253,[2]Sheet3!$G:$CZ,61,0)</f>
        <v>0</v>
      </c>
      <c r="BY253" s="14">
        <f>VLOOKUP($B253,[2]Sheet3!$G:$CZ,62,0)</f>
        <v>0</v>
      </c>
      <c r="BZ253" s="14">
        <f>VLOOKUP($B253,[2]Sheet3!$G:$CZ,63,0)</f>
        <v>0</v>
      </c>
      <c r="CA253" s="14">
        <f>VLOOKUP($B253,[2]Sheet3!$G:$CZ,64,0)</f>
        <v>0</v>
      </c>
      <c r="CB253" s="14">
        <f>VLOOKUP($B253,[2]Sheet3!$G:$CZ,65,0)</f>
        <v>0</v>
      </c>
      <c r="CC253" s="14">
        <f>VLOOKUP($B253,[2]Sheet3!$G:$CZ,66,0)</f>
        <v>0</v>
      </c>
      <c r="CD253" s="14">
        <f>VLOOKUP($B253,[2]Sheet3!$G:$CZ,67,0)</f>
        <v>0</v>
      </c>
      <c r="CE253" s="14">
        <f>VLOOKUP($B253,[2]Sheet3!$G:$CZ,68,0)</f>
        <v>0</v>
      </c>
      <c r="CF253" s="14">
        <f>VLOOKUP($B253,[2]Sheet3!$G:$CZ,69,0)</f>
        <v>0</v>
      </c>
      <c r="CG253" s="14">
        <f>VLOOKUP($B253,[2]Sheet3!$G:$CZ,70,0)</f>
        <v>0</v>
      </c>
      <c r="CH253" s="14">
        <f>VLOOKUP($B253,[2]Sheet3!$G:$CZ,71,0)</f>
        <v>0</v>
      </c>
      <c r="CI253" s="14">
        <f>VLOOKUP($B253,[2]Sheet3!$G:$CZ,72,0)</f>
        <v>0</v>
      </c>
      <c r="CJ253" s="14">
        <f>VLOOKUP($B253,[2]Sheet3!$G:$CZ,73,0)</f>
        <v>0</v>
      </c>
      <c r="CK253" s="14">
        <f>VLOOKUP($B253,[2]Sheet3!$G:$CZ,74,0)</f>
        <v>0</v>
      </c>
      <c r="CL253" s="14">
        <f>VLOOKUP($B253,[2]Sheet3!$G:$CZ,75,0)</f>
        <v>0</v>
      </c>
      <c r="CM253" s="14">
        <f>VLOOKUP($B253,[2]Sheet3!$G:$CZ,76,0)</f>
        <v>0</v>
      </c>
      <c r="CN253" s="14">
        <f>VLOOKUP($B253,[2]Sheet3!$G:$CZ,77,0)</f>
        <v>0</v>
      </c>
      <c r="CO253" s="14">
        <f>VLOOKUP($B253,[2]Sheet3!$G:$CZ,78,0)</f>
        <v>0</v>
      </c>
      <c r="CP253" s="14">
        <f>VLOOKUP($B253,[2]Sheet3!$G:$CZ,79,0)</f>
        <v>0</v>
      </c>
      <c r="CQ253" s="14">
        <f>VLOOKUP($B253,[2]Sheet3!$G:$CZ,80,0)</f>
        <v>0</v>
      </c>
      <c r="CR253" s="14">
        <f>VLOOKUP($B253,[2]Sheet3!$G:$CZ,81,0)</f>
        <v>0</v>
      </c>
      <c r="CS253" s="14">
        <f>VLOOKUP($B253,[2]Sheet3!$G:$CZ,82,0)</f>
        <v>0</v>
      </c>
      <c r="CT253" s="14">
        <f>VLOOKUP($B253,[2]Sheet3!$G:$CZ,83,0)</f>
        <v>0</v>
      </c>
      <c r="CU253" s="14">
        <f>VLOOKUP($B253,[2]Sheet3!$G:$CZ,84,0)</f>
        <v>0</v>
      </c>
      <c r="CV253" s="14">
        <f>VLOOKUP($B253,[2]Sheet3!$G:$CZ,85,0)</f>
        <v>0</v>
      </c>
      <c r="CW253" s="14">
        <f>VLOOKUP($B253,[2]Sheet3!$G:$CZ,86,0)</f>
        <v>0</v>
      </c>
      <c r="CX253" s="14">
        <f>VLOOKUP($B253,[2]Sheet3!$G:$CZ,87,0)</f>
        <v>0</v>
      </c>
      <c r="CY253" s="14">
        <f>VLOOKUP($B253,[2]Sheet3!$G:$CZ,88,0)</f>
        <v>0</v>
      </c>
      <c r="CZ253" s="14">
        <f>VLOOKUP($B253,[2]Sheet3!$G:$CZ,89,0)</f>
        <v>0</v>
      </c>
      <c r="DA253" s="14">
        <f>VLOOKUP($B253,[2]Sheet3!$G:$CZ,90,0)</f>
        <v>0</v>
      </c>
      <c r="DB253" s="14">
        <f>VLOOKUP($B253,[2]Sheet3!$G:$CZ,91,0)</f>
        <v>0</v>
      </c>
      <c r="DC253" s="14">
        <f>VLOOKUP($B253,[2]Sheet3!$G:$CZ,92,0)</f>
        <v>0</v>
      </c>
      <c r="DD253" s="14">
        <f>VLOOKUP($B253,[2]Sheet3!$G:$CZ,93,0)</f>
        <v>0</v>
      </c>
      <c r="DE253" s="14">
        <f>VLOOKUP($B253,[2]Sheet3!$G:$CZ,94,0)</f>
        <v>0</v>
      </c>
      <c r="DF253" s="14">
        <f>VLOOKUP($B253,[2]Sheet3!$G:$CZ,95,0)</f>
        <v>0</v>
      </c>
      <c r="DG253" s="14">
        <f>VLOOKUP($B253,[2]Sheet3!$G:$CZ,96,0)</f>
        <v>0</v>
      </c>
      <c r="DH253" s="14">
        <f>VLOOKUP($B253,[2]Sheet3!$G:$CZ,97,0)</f>
        <v>0</v>
      </c>
      <c r="DI253" s="14">
        <f>VLOOKUP($B253,[2]Sheet3!$G:$CZ,98,0)</f>
        <v>0</v>
      </c>
    </row>
    <row r="254" spans="1:113" x14ac:dyDescent="0.3">
      <c r="A254" s="9" t="str">
        <f t="shared" si="9"/>
        <v>NA3144</v>
      </c>
      <c r="B254" s="15" t="s">
        <v>1121</v>
      </c>
      <c r="C254" s="15" t="s">
        <v>1122</v>
      </c>
      <c r="F254" s="7" t="s">
        <v>15</v>
      </c>
      <c r="G254" s="12" t="s">
        <v>3749</v>
      </c>
      <c r="H254" s="12" t="str">
        <f>VLOOKUP($B254,[1]Sheet1!$A:$G,5,0)</f>
        <v>himanshu.anand@redingtongroup.com</v>
      </c>
      <c r="I254" s="12" t="str">
        <f>VLOOKUP($B254,[1]Sheet1!$A:$G,7,0)</f>
        <v>jitender.chopra@redingtongroup.com</v>
      </c>
      <c r="J254" s="12" t="s">
        <v>82</v>
      </c>
      <c r="K254" s="7"/>
      <c r="L254" s="7"/>
      <c r="M254" s="8"/>
      <c r="N254" s="7" t="str">
        <f t="shared" si="10"/>
        <v>himanshu.anand@redingtongroup.com; jitender.chopra@redingtongroup.com; nilesh.phirke@redingtongroup.com;christopher.joseph@redingtongroup.com</v>
      </c>
      <c r="O254" s="7" t="str">
        <f t="shared" si="11"/>
        <v>NA3144</v>
      </c>
      <c r="P254" s="8" t="s">
        <v>5215</v>
      </c>
      <c r="Q254" s="14">
        <f>VLOOKUP($B254,[2]Sheet3!$G:$CZ,2,0)</f>
        <v>2400300730</v>
      </c>
      <c r="R254" s="14">
        <f>VLOOKUP($B254,[2]Sheet3!$G:$CZ,3,0)</f>
        <v>2400300532</v>
      </c>
      <c r="S254" s="14">
        <f>VLOOKUP($B254,[2]Sheet3!$G:$CZ,4,0)</f>
        <v>2400299314</v>
      </c>
      <c r="T254" s="14">
        <f>VLOOKUP($B254,[2]Sheet3!$G:$CZ,5,0)</f>
        <v>0</v>
      </c>
      <c r="U254" s="14">
        <f>VLOOKUP($B254,[2]Sheet3!$G:$CZ,6,0)</f>
        <v>0</v>
      </c>
      <c r="V254" s="14">
        <f>VLOOKUP($B254,[2]Sheet3!$G:$CZ,7,0)</f>
        <v>0</v>
      </c>
      <c r="W254" s="14">
        <f>VLOOKUP($B254,[2]Sheet3!$G:$CZ,8,0)</f>
        <v>0</v>
      </c>
      <c r="X254" s="14">
        <f>VLOOKUP($B254,[2]Sheet3!$G:$CZ,9,0)</f>
        <v>0</v>
      </c>
      <c r="Y254" s="14">
        <f>VLOOKUP($B254,[2]Sheet3!$G:$CZ,10,0)</f>
        <v>0</v>
      </c>
      <c r="Z254" s="14">
        <f>VLOOKUP($B254,[2]Sheet3!$G:$CZ,11,0)</f>
        <v>0</v>
      </c>
      <c r="AA254" s="14">
        <f>VLOOKUP($B254,[2]Sheet3!$G:$CZ,12,0)</f>
        <v>0</v>
      </c>
      <c r="AB254" s="14">
        <f>VLOOKUP($B254,[2]Sheet3!$G:$CZ,13,0)</f>
        <v>0</v>
      </c>
      <c r="AC254" s="14">
        <f>VLOOKUP($B254,[2]Sheet3!$G:$CZ,14,0)</f>
        <v>0</v>
      </c>
      <c r="AD254" s="14">
        <f>VLOOKUP($B254,[2]Sheet3!$G:$CZ,15,0)</f>
        <v>0</v>
      </c>
      <c r="AE254" s="14">
        <f>VLOOKUP($B254,[2]Sheet3!$G:$CZ,16,0)</f>
        <v>0</v>
      </c>
      <c r="AF254" s="14">
        <f>VLOOKUP($B254,[2]Sheet3!$G:$CZ,17,0)</f>
        <v>0</v>
      </c>
      <c r="AG254" s="14">
        <f>VLOOKUP($B254,[2]Sheet3!$G:$CZ,18,0)</f>
        <v>0</v>
      </c>
      <c r="AH254" s="14">
        <f>VLOOKUP($B254,[2]Sheet3!$G:$CZ,19,0)</f>
        <v>0</v>
      </c>
      <c r="AI254" s="14">
        <f>VLOOKUP($B254,[2]Sheet3!$G:$CZ,20,0)</f>
        <v>0</v>
      </c>
      <c r="AJ254" s="14">
        <f>VLOOKUP($B254,[2]Sheet3!$G:$CZ,21,0)</f>
        <v>0</v>
      </c>
      <c r="AK254" s="14">
        <f>VLOOKUP($B254,[2]Sheet3!$G:$CZ,22,0)</f>
        <v>0</v>
      </c>
      <c r="AL254" s="14">
        <f>VLOOKUP($B254,[2]Sheet3!$G:$CZ,23,0)</f>
        <v>0</v>
      </c>
      <c r="AM254" s="14">
        <f>VLOOKUP($B254,[2]Sheet3!$G:$CZ,24,0)</f>
        <v>0</v>
      </c>
      <c r="AN254" s="14">
        <f>VLOOKUP($B254,[2]Sheet3!$G:$CZ,25,0)</f>
        <v>0</v>
      </c>
      <c r="AO254" s="14">
        <f>VLOOKUP($B254,[2]Sheet3!$G:$CZ,26,0)</f>
        <v>0</v>
      </c>
      <c r="AP254" s="14">
        <f>VLOOKUP($B254,[2]Sheet3!$G:$CZ,27,0)</f>
        <v>0</v>
      </c>
      <c r="AQ254" s="14">
        <f>VLOOKUP($B254,[2]Sheet3!$G:$CZ,28,0)</f>
        <v>0</v>
      </c>
      <c r="AR254" s="14">
        <f>VLOOKUP($B254,[2]Sheet3!$G:$CZ,29,0)</f>
        <v>0</v>
      </c>
      <c r="AS254" s="14">
        <f>VLOOKUP($B254,[2]Sheet3!$G:$CZ,30,0)</f>
        <v>0</v>
      </c>
      <c r="AT254" s="14">
        <f>VLOOKUP($B254,[2]Sheet3!$G:$CZ,31,0)</f>
        <v>0</v>
      </c>
      <c r="AU254" s="14">
        <f>VLOOKUP($B254,[2]Sheet3!$G:$CZ,32,0)</f>
        <v>0</v>
      </c>
      <c r="AV254" s="14">
        <f>VLOOKUP($B254,[2]Sheet3!$G:$CZ,33,0)</f>
        <v>0</v>
      </c>
      <c r="AW254" s="14">
        <f>VLOOKUP($B254,[2]Sheet3!$G:$CZ,34,0)</f>
        <v>0</v>
      </c>
      <c r="AX254" s="14">
        <f>VLOOKUP($B254,[2]Sheet3!$G:$CZ,35,0)</f>
        <v>0</v>
      </c>
      <c r="AY254" s="14">
        <f>VLOOKUP($B254,[2]Sheet3!$G:$CZ,36,0)</f>
        <v>0</v>
      </c>
      <c r="AZ254" s="14">
        <f>VLOOKUP($B254,[2]Sheet3!$G:$CZ,37,0)</f>
        <v>0</v>
      </c>
      <c r="BA254" s="14">
        <f>VLOOKUP($B254,[2]Sheet3!$G:$CZ,38,0)</f>
        <v>0</v>
      </c>
      <c r="BB254" s="14">
        <f>VLOOKUP($B254,[2]Sheet3!$G:$CZ,39,0)</f>
        <v>0</v>
      </c>
      <c r="BC254" s="14">
        <f>VLOOKUP($B254,[2]Sheet3!$G:$CZ,40,0)</f>
        <v>0</v>
      </c>
      <c r="BD254" s="14">
        <f>VLOOKUP($B254,[2]Sheet3!$G:$CZ,41,0)</f>
        <v>0</v>
      </c>
      <c r="BE254" s="14">
        <f>VLOOKUP($B254,[2]Sheet3!$G:$CZ,42,0)</f>
        <v>0</v>
      </c>
      <c r="BF254" s="14">
        <f>VLOOKUP($B254,[2]Sheet3!$G:$CZ,43,0)</f>
        <v>0</v>
      </c>
      <c r="BG254" s="14">
        <f>VLOOKUP($B254,[2]Sheet3!$G:$CZ,44,0)</f>
        <v>0</v>
      </c>
      <c r="BH254" s="14">
        <f>VLOOKUP($B254,[2]Sheet3!$G:$CZ,45,0)</f>
        <v>0</v>
      </c>
      <c r="BI254" s="14">
        <f>VLOOKUP($B254,[2]Sheet3!$G:$CZ,46,0)</f>
        <v>0</v>
      </c>
      <c r="BJ254" s="14">
        <f>VLOOKUP($B254,[2]Sheet3!$G:$CZ,47,0)</f>
        <v>0</v>
      </c>
      <c r="BK254" s="14">
        <f>VLOOKUP($B254,[2]Sheet3!$G:$CZ,48,0)</f>
        <v>0</v>
      </c>
      <c r="BL254" s="14">
        <f>VLOOKUP($B254,[2]Sheet3!$G:$CZ,49,0)</f>
        <v>0</v>
      </c>
      <c r="BM254" s="14">
        <f>VLOOKUP($B254,[2]Sheet3!$G:$CZ,50,0)</f>
        <v>0</v>
      </c>
      <c r="BN254" s="14">
        <f>VLOOKUP($B254,[2]Sheet3!$G:$CZ,51,0)</f>
        <v>0</v>
      </c>
      <c r="BO254" s="14">
        <f>VLOOKUP($B254,[2]Sheet3!$G:$CZ,52,0)</f>
        <v>0</v>
      </c>
      <c r="BP254" s="14">
        <f>VLOOKUP($B254,[2]Sheet3!$G:$CZ,53,0)</f>
        <v>0</v>
      </c>
      <c r="BQ254" s="14">
        <f>VLOOKUP($B254,[2]Sheet3!$G:$CZ,54,0)</f>
        <v>0</v>
      </c>
      <c r="BR254" s="14">
        <f>VLOOKUP($B254,[2]Sheet3!$G:$CZ,55,0)</f>
        <v>0</v>
      </c>
      <c r="BS254" s="14">
        <f>VLOOKUP($B254,[2]Sheet3!$G:$CZ,56,0)</f>
        <v>0</v>
      </c>
      <c r="BT254" s="14">
        <f>VLOOKUP($B254,[2]Sheet3!$G:$CZ,57,0)</f>
        <v>0</v>
      </c>
      <c r="BU254" s="14">
        <f>VLOOKUP($B254,[2]Sheet3!$G:$CZ,58,0)</f>
        <v>0</v>
      </c>
      <c r="BV254" s="14">
        <f>VLOOKUP($B254,[2]Sheet3!$G:$CZ,59,0)</f>
        <v>0</v>
      </c>
      <c r="BW254" s="14">
        <f>VLOOKUP($B254,[2]Sheet3!$G:$CZ,60,0)</f>
        <v>0</v>
      </c>
      <c r="BX254" s="14">
        <f>VLOOKUP($B254,[2]Sheet3!$G:$CZ,61,0)</f>
        <v>0</v>
      </c>
      <c r="BY254" s="14">
        <f>VLOOKUP($B254,[2]Sheet3!$G:$CZ,62,0)</f>
        <v>0</v>
      </c>
      <c r="BZ254" s="14">
        <f>VLOOKUP($B254,[2]Sheet3!$G:$CZ,63,0)</f>
        <v>0</v>
      </c>
      <c r="CA254" s="14">
        <f>VLOOKUP($B254,[2]Sheet3!$G:$CZ,64,0)</f>
        <v>0</v>
      </c>
      <c r="CB254" s="14">
        <f>VLOOKUP($B254,[2]Sheet3!$G:$CZ,65,0)</f>
        <v>0</v>
      </c>
      <c r="CC254" s="14">
        <f>VLOOKUP($B254,[2]Sheet3!$G:$CZ,66,0)</f>
        <v>0</v>
      </c>
      <c r="CD254" s="14">
        <f>VLOOKUP($B254,[2]Sheet3!$G:$CZ,67,0)</f>
        <v>0</v>
      </c>
      <c r="CE254" s="14">
        <f>VLOOKUP($B254,[2]Sheet3!$G:$CZ,68,0)</f>
        <v>0</v>
      </c>
      <c r="CF254" s="14">
        <f>VLOOKUP($B254,[2]Sheet3!$G:$CZ,69,0)</f>
        <v>0</v>
      </c>
      <c r="CG254" s="14">
        <f>VLOOKUP($B254,[2]Sheet3!$G:$CZ,70,0)</f>
        <v>0</v>
      </c>
      <c r="CH254" s="14">
        <f>VLOOKUP($B254,[2]Sheet3!$G:$CZ,71,0)</f>
        <v>0</v>
      </c>
      <c r="CI254" s="14">
        <f>VLOOKUP($B254,[2]Sheet3!$G:$CZ,72,0)</f>
        <v>0</v>
      </c>
      <c r="CJ254" s="14">
        <f>VLOOKUP($B254,[2]Sheet3!$G:$CZ,73,0)</f>
        <v>0</v>
      </c>
      <c r="CK254" s="14">
        <f>VLOOKUP($B254,[2]Sheet3!$G:$CZ,74,0)</f>
        <v>0</v>
      </c>
      <c r="CL254" s="14">
        <f>VLOOKUP($B254,[2]Sheet3!$G:$CZ,75,0)</f>
        <v>0</v>
      </c>
      <c r="CM254" s="14">
        <f>VLOOKUP($B254,[2]Sheet3!$G:$CZ,76,0)</f>
        <v>0</v>
      </c>
      <c r="CN254" s="14">
        <f>VLOOKUP($B254,[2]Sheet3!$G:$CZ,77,0)</f>
        <v>0</v>
      </c>
      <c r="CO254" s="14">
        <f>VLOOKUP($B254,[2]Sheet3!$G:$CZ,78,0)</f>
        <v>0</v>
      </c>
      <c r="CP254" s="14">
        <f>VLOOKUP($B254,[2]Sheet3!$G:$CZ,79,0)</f>
        <v>0</v>
      </c>
      <c r="CQ254" s="14">
        <f>VLOOKUP($B254,[2]Sheet3!$G:$CZ,80,0)</f>
        <v>0</v>
      </c>
      <c r="CR254" s="14">
        <f>VLOOKUP($B254,[2]Sheet3!$G:$CZ,81,0)</f>
        <v>0</v>
      </c>
      <c r="CS254" s="14">
        <f>VLOOKUP($B254,[2]Sheet3!$G:$CZ,82,0)</f>
        <v>0</v>
      </c>
      <c r="CT254" s="14">
        <f>VLOOKUP($B254,[2]Sheet3!$G:$CZ,83,0)</f>
        <v>0</v>
      </c>
      <c r="CU254" s="14">
        <f>VLOOKUP($B254,[2]Sheet3!$G:$CZ,84,0)</f>
        <v>0</v>
      </c>
      <c r="CV254" s="14">
        <f>VLOOKUP($B254,[2]Sheet3!$G:$CZ,85,0)</f>
        <v>0</v>
      </c>
      <c r="CW254" s="14">
        <f>VLOOKUP($B254,[2]Sheet3!$G:$CZ,86,0)</f>
        <v>0</v>
      </c>
      <c r="CX254" s="14">
        <f>VLOOKUP($B254,[2]Sheet3!$G:$CZ,87,0)</f>
        <v>0</v>
      </c>
      <c r="CY254" s="14">
        <f>VLOOKUP($B254,[2]Sheet3!$G:$CZ,88,0)</f>
        <v>0</v>
      </c>
      <c r="CZ254" s="14">
        <f>VLOOKUP($B254,[2]Sheet3!$G:$CZ,89,0)</f>
        <v>0</v>
      </c>
      <c r="DA254" s="14">
        <f>VLOOKUP($B254,[2]Sheet3!$G:$CZ,90,0)</f>
        <v>0</v>
      </c>
      <c r="DB254" s="14">
        <f>VLOOKUP($B254,[2]Sheet3!$G:$CZ,91,0)</f>
        <v>0</v>
      </c>
      <c r="DC254" s="14">
        <f>VLOOKUP($B254,[2]Sheet3!$G:$CZ,92,0)</f>
        <v>0</v>
      </c>
      <c r="DD254" s="14">
        <f>VLOOKUP($B254,[2]Sheet3!$G:$CZ,93,0)</f>
        <v>0</v>
      </c>
      <c r="DE254" s="14">
        <f>VLOOKUP($B254,[2]Sheet3!$G:$CZ,94,0)</f>
        <v>0</v>
      </c>
      <c r="DF254" s="14">
        <f>VLOOKUP($B254,[2]Sheet3!$G:$CZ,95,0)</f>
        <v>0</v>
      </c>
      <c r="DG254" s="14">
        <f>VLOOKUP($B254,[2]Sheet3!$G:$CZ,96,0)</f>
        <v>0</v>
      </c>
      <c r="DH254" s="14">
        <f>VLOOKUP($B254,[2]Sheet3!$G:$CZ,97,0)</f>
        <v>0</v>
      </c>
      <c r="DI254" s="14">
        <f>VLOOKUP($B254,[2]Sheet3!$G:$CZ,98,0)</f>
        <v>0</v>
      </c>
    </row>
    <row r="255" spans="1:113" x14ac:dyDescent="0.3">
      <c r="A255" s="9" t="str">
        <f t="shared" si="9"/>
        <v>S15735</v>
      </c>
      <c r="B255" s="15" t="s">
        <v>511</v>
      </c>
      <c r="C255" s="15" t="s">
        <v>512</v>
      </c>
      <c r="F255" s="7" t="s">
        <v>15</v>
      </c>
      <c r="G255" s="12" t="s">
        <v>3750</v>
      </c>
      <c r="H255" s="12" t="str">
        <f>VLOOKUP($B255,[1]Sheet1!$A:$G,5,0)</f>
        <v>prem.kumarmani@redingtongroup.com</v>
      </c>
      <c r="I255" s="12" t="str">
        <f>VLOOKUP($B255,[1]Sheet1!$A:$G,7,0)</f>
        <v>yogesh.ganesh@redingtongroup.com</v>
      </c>
      <c r="J255" s="12" t="s">
        <v>82</v>
      </c>
      <c r="K255" s="7"/>
      <c r="L255" s="7"/>
      <c r="M255" s="8"/>
      <c r="N255" s="7" t="str">
        <f t="shared" si="10"/>
        <v>prem.kumarmani@redingtongroup.com; yogesh.ganesh@redingtongroup.com; nilesh.phirke@redingtongroup.com;christopher.joseph@redingtongroup.com</v>
      </c>
      <c r="O255" s="7" t="str">
        <f t="shared" si="11"/>
        <v>S15735</v>
      </c>
      <c r="P255" s="8" t="s">
        <v>5215</v>
      </c>
      <c r="Q255" s="14">
        <f>VLOOKUP($B255,[2]Sheet3!$G:$CZ,2,0)</f>
        <v>2400301441</v>
      </c>
      <c r="R255" s="14">
        <f>VLOOKUP($B255,[2]Sheet3!$G:$CZ,3,0)</f>
        <v>2400301439</v>
      </c>
      <c r="S255" s="14">
        <f>VLOOKUP($B255,[2]Sheet3!$G:$CZ,4,0)</f>
        <v>2400308824</v>
      </c>
      <c r="T255" s="14">
        <f>VLOOKUP($B255,[2]Sheet3!$G:$CZ,5,0)</f>
        <v>2400308823</v>
      </c>
      <c r="U255" s="14">
        <f>VLOOKUP($B255,[2]Sheet3!$G:$CZ,6,0)</f>
        <v>0</v>
      </c>
      <c r="V255" s="14">
        <f>VLOOKUP($B255,[2]Sheet3!$G:$CZ,7,0)</f>
        <v>0</v>
      </c>
      <c r="W255" s="14">
        <f>VLOOKUP($B255,[2]Sheet3!$G:$CZ,8,0)</f>
        <v>0</v>
      </c>
      <c r="X255" s="14">
        <f>VLOOKUP($B255,[2]Sheet3!$G:$CZ,9,0)</f>
        <v>0</v>
      </c>
      <c r="Y255" s="14">
        <f>VLOOKUP($B255,[2]Sheet3!$G:$CZ,10,0)</f>
        <v>0</v>
      </c>
      <c r="Z255" s="14">
        <f>VLOOKUP($B255,[2]Sheet3!$G:$CZ,11,0)</f>
        <v>0</v>
      </c>
      <c r="AA255" s="14">
        <f>VLOOKUP($B255,[2]Sheet3!$G:$CZ,12,0)</f>
        <v>0</v>
      </c>
      <c r="AB255" s="14">
        <f>VLOOKUP($B255,[2]Sheet3!$G:$CZ,13,0)</f>
        <v>0</v>
      </c>
      <c r="AC255" s="14">
        <f>VLOOKUP($B255,[2]Sheet3!$G:$CZ,14,0)</f>
        <v>0</v>
      </c>
      <c r="AD255" s="14">
        <f>VLOOKUP($B255,[2]Sheet3!$G:$CZ,15,0)</f>
        <v>0</v>
      </c>
      <c r="AE255" s="14">
        <f>VLOOKUP($B255,[2]Sheet3!$G:$CZ,16,0)</f>
        <v>0</v>
      </c>
      <c r="AF255" s="14">
        <f>VLOOKUP($B255,[2]Sheet3!$G:$CZ,17,0)</f>
        <v>0</v>
      </c>
      <c r="AG255" s="14">
        <f>VLOOKUP($B255,[2]Sheet3!$G:$CZ,18,0)</f>
        <v>0</v>
      </c>
      <c r="AH255" s="14">
        <f>VLOOKUP($B255,[2]Sheet3!$G:$CZ,19,0)</f>
        <v>0</v>
      </c>
      <c r="AI255" s="14">
        <f>VLOOKUP($B255,[2]Sheet3!$G:$CZ,20,0)</f>
        <v>0</v>
      </c>
      <c r="AJ255" s="14">
        <f>VLOOKUP($B255,[2]Sheet3!$G:$CZ,21,0)</f>
        <v>0</v>
      </c>
      <c r="AK255" s="14">
        <f>VLOOKUP($B255,[2]Sheet3!$G:$CZ,22,0)</f>
        <v>0</v>
      </c>
      <c r="AL255" s="14">
        <f>VLOOKUP($B255,[2]Sheet3!$G:$CZ,23,0)</f>
        <v>0</v>
      </c>
      <c r="AM255" s="14">
        <f>VLOOKUP($B255,[2]Sheet3!$G:$CZ,24,0)</f>
        <v>0</v>
      </c>
      <c r="AN255" s="14">
        <f>VLOOKUP($B255,[2]Sheet3!$G:$CZ,25,0)</f>
        <v>0</v>
      </c>
      <c r="AO255" s="14">
        <f>VLOOKUP($B255,[2]Sheet3!$G:$CZ,26,0)</f>
        <v>0</v>
      </c>
      <c r="AP255" s="14">
        <f>VLOOKUP($B255,[2]Sheet3!$G:$CZ,27,0)</f>
        <v>0</v>
      </c>
      <c r="AQ255" s="14">
        <f>VLOOKUP($B255,[2]Sheet3!$G:$CZ,28,0)</f>
        <v>0</v>
      </c>
      <c r="AR255" s="14">
        <f>VLOOKUP($B255,[2]Sheet3!$G:$CZ,29,0)</f>
        <v>0</v>
      </c>
      <c r="AS255" s="14">
        <f>VLOOKUP($B255,[2]Sheet3!$G:$CZ,30,0)</f>
        <v>0</v>
      </c>
      <c r="AT255" s="14">
        <f>VLOOKUP($B255,[2]Sheet3!$G:$CZ,31,0)</f>
        <v>0</v>
      </c>
      <c r="AU255" s="14">
        <f>VLOOKUP($B255,[2]Sheet3!$G:$CZ,32,0)</f>
        <v>0</v>
      </c>
      <c r="AV255" s="14">
        <f>VLOOKUP($B255,[2]Sheet3!$G:$CZ,33,0)</f>
        <v>0</v>
      </c>
      <c r="AW255" s="14">
        <f>VLOOKUP($B255,[2]Sheet3!$G:$CZ,34,0)</f>
        <v>0</v>
      </c>
      <c r="AX255" s="14">
        <f>VLOOKUP($B255,[2]Sheet3!$G:$CZ,35,0)</f>
        <v>0</v>
      </c>
      <c r="AY255" s="14">
        <f>VLOOKUP($B255,[2]Sheet3!$G:$CZ,36,0)</f>
        <v>0</v>
      </c>
      <c r="AZ255" s="14">
        <f>VLOOKUP($B255,[2]Sheet3!$G:$CZ,37,0)</f>
        <v>0</v>
      </c>
      <c r="BA255" s="14">
        <f>VLOOKUP($B255,[2]Sheet3!$G:$CZ,38,0)</f>
        <v>0</v>
      </c>
      <c r="BB255" s="14">
        <f>VLOOKUP($B255,[2]Sheet3!$G:$CZ,39,0)</f>
        <v>0</v>
      </c>
      <c r="BC255" s="14">
        <f>VLOOKUP($B255,[2]Sheet3!$G:$CZ,40,0)</f>
        <v>0</v>
      </c>
      <c r="BD255" s="14">
        <f>VLOOKUP($B255,[2]Sheet3!$G:$CZ,41,0)</f>
        <v>0</v>
      </c>
      <c r="BE255" s="14">
        <f>VLOOKUP($B255,[2]Sheet3!$G:$CZ,42,0)</f>
        <v>0</v>
      </c>
      <c r="BF255" s="14">
        <f>VLOOKUP($B255,[2]Sheet3!$G:$CZ,43,0)</f>
        <v>0</v>
      </c>
      <c r="BG255" s="14">
        <f>VLOOKUP($B255,[2]Sheet3!$G:$CZ,44,0)</f>
        <v>0</v>
      </c>
      <c r="BH255" s="14">
        <f>VLOOKUP($B255,[2]Sheet3!$G:$CZ,45,0)</f>
        <v>0</v>
      </c>
      <c r="BI255" s="14">
        <f>VLOOKUP($B255,[2]Sheet3!$G:$CZ,46,0)</f>
        <v>0</v>
      </c>
      <c r="BJ255" s="14">
        <f>VLOOKUP($B255,[2]Sheet3!$G:$CZ,47,0)</f>
        <v>0</v>
      </c>
      <c r="BK255" s="14">
        <f>VLOOKUP($B255,[2]Sheet3!$G:$CZ,48,0)</f>
        <v>0</v>
      </c>
      <c r="BL255" s="14">
        <f>VLOOKUP($B255,[2]Sheet3!$G:$CZ,49,0)</f>
        <v>0</v>
      </c>
      <c r="BM255" s="14">
        <f>VLOOKUP($B255,[2]Sheet3!$G:$CZ,50,0)</f>
        <v>0</v>
      </c>
      <c r="BN255" s="14">
        <f>VLOOKUP($B255,[2]Sheet3!$G:$CZ,51,0)</f>
        <v>0</v>
      </c>
      <c r="BO255" s="14">
        <f>VLOOKUP($B255,[2]Sheet3!$G:$CZ,52,0)</f>
        <v>0</v>
      </c>
      <c r="BP255" s="14">
        <f>VLOOKUP($B255,[2]Sheet3!$G:$CZ,53,0)</f>
        <v>0</v>
      </c>
      <c r="BQ255" s="14">
        <f>VLOOKUP($B255,[2]Sheet3!$G:$CZ,54,0)</f>
        <v>0</v>
      </c>
      <c r="BR255" s="14">
        <f>VLOOKUP($B255,[2]Sheet3!$G:$CZ,55,0)</f>
        <v>0</v>
      </c>
      <c r="BS255" s="14">
        <f>VLOOKUP($B255,[2]Sheet3!$G:$CZ,56,0)</f>
        <v>0</v>
      </c>
      <c r="BT255" s="14">
        <f>VLOOKUP($B255,[2]Sheet3!$G:$CZ,57,0)</f>
        <v>0</v>
      </c>
      <c r="BU255" s="14">
        <f>VLOOKUP($B255,[2]Sheet3!$G:$CZ,58,0)</f>
        <v>0</v>
      </c>
      <c r="BV255" s="14">
        <f>VLOOKUP($B255,[2]Sheet3!$G:$CZ,59,0)</f>
        <v>0</v>
      </c>
      <c r="BW255" s="14">
        <f>VLOOKUP($B255,[2]Sheet3!$G:$CZ,60,0)</f>
        <v>0</v>
      </c>
      <c r="BX255" s="14">
        <f>VLOOKUP($B255,[2]Sheet3!$G:$CZ,61,0)</f>
        <v>0</v>
      </c>
      <c r="BY255" s="14">
        <f>VLOOKUP($B255,[2]Sheet3!$G:$CZ,62,0)</f>
        <v>0</v>
      </c>
      <c r="BZ255" s="14">
        <f>VLOOKUP($B255,[2]Sheet3!$G:$CZ,63,0)</f>
        <v>0</v>
      </c>
      <c r="CA255" s="14">
        <f>VLOOKUP($B255,[2]Sheet3!$G:$CZ,64,0)</f>
        <v>0</v>
      </c>
      <c r="CB255" s="14">
        <f>VLOOKUP($B255,[2]Sheet3!$G:$CZ,65,0)</f>
        <v>0</v>
      </c>
      <c r="CC255" s="14">
        <f>VLOOKUP($B255,[2]Sheet3!$G:$CZ,66,0)</f>
        <v>0</v>
      </c>
      <c r="CD255" s="14">
        <f>VLOOKUP($B255,[2]Sheet3!$G:$CZ,67,0)</f>
        <v>0</v>
      </c>
      <c r="CE255" s="14">
        <f>VLOOKUP($B255,[2]Sheet3!$G:$CZ,68,0)</f>
        <v>0</v>
      </c>
      <c r="CF255" s="14">
        <f>VLOOKUP($B255,[2]Sheet3!$G:$CZ,69,0)</f>
        <v>0</v>
      </c>
      <c r="CG255" s="14">
        <f>VLOOKUP($B255,[2]Sheet3!$G:$CZ,70,0)</f>
        <v>0</v>
      </c>
      <c r="CH255" s="14">
        <f>VLOOKUP($B255,[2]Sheet3!$G:$CZ,71,0)</f>
        <v>0</v>
      </c>
      <c r="CI255" s="14">
        <f>VLOOKUP($B255,[2]Sheet3!$G:$CZ,72,0)</f>
        <v>0</v>
      </c>
      <c r="CJ255" s="14">
        <f>VLOOKUP($B255,[2]Sheet3!$G:$CZ,73,0)</f>
        <v>0</v>
      </c>
      <c r="CK255" s="14">
        <f>VLOOKUP($B255,[2]Sheet3!$G:$CZ,74,0)</f>
        <v>0</v>
      </c>
      <c r="CL255" s="14">
        <f>VLOOKUP($B255,[2]Sheet3!$G:$CZ,75,0)</f>
        <v>0</v>
      </c>
      <c r="CM255" s="14">
        <f>VLOOKUP($B255,[2]Sheet3!$G:$CZ,76,0)</f>
        <v>0</v>
      </c>
      <c r="CN255" s="14">
        <f>VLOOKUP($B255,[2]Sheet3!$G:$CZ,77,0)</f>
        <v>0</v>
      </c>
      <c r="CO255" s="14">
        <f>VLOOKUP($B255,[2]Sheet3!$G:$CZ,78,0)</f>
        <v>0</v>
      </c>
      <c r="CP255" s="14">
        <f>VLOOKUP($B255,[2]Sheet3!$G:$CZ,79,0)</f>
        <v>0</v>
      </c>
      <c r="CQ255" s="14">
        <f>VLOOKUP($B255,[2]Sheet3!$G:$CZ,80,0)</f>
        <v>0</v>
      </c>
      <c r="CR255" s="14">
        <f>VLOOKUP($B255,[2]Sheet3!$G:$CZ,81,0)</f>
        <v>0</v>
      </c>
      <c r="CS255" s="14">
        <f>VLOOKUP($B255,[2]Sheet3!$G:$CZ,82,0)</f>
        <v>0</v>
      </c>
      <c r="CT255" s="14">
        <f>VLOOKUP($B255,[2]Sheet3!$G:$CZ,83,0)</f>
        <v>0</v>
      </c>
      <c r="CU255" s="14">
        <f>VLOOKUP($B255,[2]Sheet3!$G:$CZ,84,0)</f>
        <v>0</v>
      </c>
      <c r="CV255" s="14">
        <f>VLOOKUP($B255,[2]Sheet3!$G:$CZ,85,0)</f>
        <v>0</v>
      </c>
      <c r="CW255" s="14">
        <f>VLOOKUP($B255,[2]Sheet3!$G:$CZ,86,0)</f>
        <v>0</v>
      </c>
      <c r="CX255" s="14">
        <f>VLOOKUP($B255,[2]Sheet3!$G:$CZ,87,0)</f>
        <v>0</v>
      </c>
      <c r="CY255" s="14">
        <f>VLOOKUP($B255,[2]Sheet3!$G:$CZ,88,0)</f>
        <v>0</v>
      </c>
      <c r="CZ255" s="14">
        <f>VLOOKUP($B255,[2]Sheet3!$G:$CZ,89,0)</f>
        <v>0</v>
      </c>
      <c r="DA255" s="14">
        <f>VLOOKUP($B255,[2]Sheet3!$G:$CZ,90,0)</f>
        <v>0</v>
      </c>
      <c r="DB255" s="14">
        <f>VLOOKUP($B255,[2]Sheet3!$G:$CZ,91,0)</f>
        <v>0</v>
      </c>
      <c r="DC255" s="14">
        <f>VLOOKUP($B255,[2]Sheet3!$G:$CZ,92,0)</f>
        <v>0</v>
      </c>
      <c r="DD255" s="14">
        <f>VLOOKUP($B255,[2]Sheet3!$G:$CZ,93,0)</f>
        <v>0</v>
      </c>
      <c r="DE255" s="14">
        <f>VLOOKUP($B255,[2]Sheet3!$G:$CZ,94,0)</f>
        <v>0</v>
      </c>
      <c r="DF255" s="14">
        <f>VLOOKUP($B255,[2]Sheet3!$G:$CZ,95,0)</f>
        <v>0</v>
      </c>
      <c r="DG255" s="14">
        <f>VLOOKUP($B255,[2]Sheet3!$G:$CZ,96,0)</f>
        <v>0</v>
      </c>
      <c r="DH255" s="14">
        <f>VLOOKUP($B255,[2]Sheet3!$G:$CZ,97,0)</f>
        <v>0</v>
      </c>
      <c r="DI255" s="14">
        <f>VLOOKUP($B255,[2]Sheet3!$G:$CZ,98,0)</f>
        <v>0</v>
      </c>
    </row>
    <row r="256" spans="1:113" x14ac:dyDescent="0.3">
      <c r="A256" s="9" t="str">
        <f t="shared" si="9"/>
        <v>SG0031</v>
      </c>
      <c r="B256" s="15" t="s">
        <v>1123</v>
      </c>
      <c r="C256" s="15" t="s">
        <v>1124</v>
      </c>
      <c r="F256" s="7" t="s">
        <v>15</v>
      </c>
      <c r="G256" s="12" t="s">
        <v>3751</v>
      </c>
      <c r="H256" s="12" t="str">
        <f>VLOOKUP($B256,[1]Sheet1!$A:$G,5,0)</f>
        <v>rajesh.naik@redingtongroup.com</v>
      </c>
      <c r="I256" s="12" t="str">
        <f>VLOOKUP($B256,[1]Sheet1!$A:$G,7,0)</f>
        <v>vikram.kumar@redingtongroup.com</v>
      </c>
      <c r="J256" s="12" t="s">
        <v>82</v>
      </c>
      <c r="K256" s="7"/>
      <c r="L256" s="7"/>
      <c r="M256" s="8"/>
      <c r="N256" s="7" t="str">
        <f t="shared" si="10"/>
        <v>rajesh.naik@redingtongroup.com; vikram.kumar@redingtongroup.com; nilesh.phirke@redingtongroup.com;christopher.joseph@redingtongroup.com</v>
      </c>
      <c r="O256" s="7" t="str">
        <f t="shared" si="11"/>
        <v>SG0031</v>
      </c>
      <c r="P256" s="8" t="s">
        <v>5215</v>
      </c>
      <c r="Q256" s="14">
        <f>VLOOKUP($B256,[2]Sheet3!$G:$CZ,2,0)</f>
        <v>2400303984</v>
      </c>
      <c r="R256" s="14">
        <f>VLOOKUP($B256,[2]Sheet3!$G:$CZ,3,0)</f>
        <v>2400305806</v>
      </c>
      <c r="S256" s="14">
        <f>VLOOKUP($B256,[2]Sheet3!$G:$CZ,4,0)</f>
        <v>2400305808</v>
      </c>
      <c r="T256" s="14">
        <f>VLOOKUP($B256,[2]Sheet3!$G:$CZ,5,0)</f>
        <v>2400302990</v>
      </c>
      <c r="U256" s="14">
        <f>VLOOKUP($B256,[2]Sheet3!$G:$CZ,6,0)</f>
        <v>2400302988</v>
      </c>
      <c r="V256" s="14">
        <f>VLOOKUP($B256,[2]Sheet3!$G:$CZ,7,0)</f>
        <v>2400302986</v>
      </c>
      <c r="W256" s="14">
        <f>VLOOKUP($B256,[2]Sheet3!$G:$CZ,8,0)</f>
        <v>2400302984</v>
      </c>
      <c r="X256" s="14">
        <f>VLOOKUP($B256,[2]Sheet3!$G:$CZ,9,0)</f>
        <v>2400305816</v>
      </c>
      <c r="Y256" s="14">
        <f>VLOOKUP($B256,[2]Sheet3!$G:$CZ,10,0)</f>
        <v>2400299362</v>
      </c>
      <c r="Z256" s="14">
        <f>VLOOKUP($B256,[2]Sheet3!$G:$CZ,11,0)</f>
        <v>0</v>
      </c>
      <c r="AA256" s="14">
        <f>VLOOKUP($B256,[2]Sheet3!$G:$CZ,12,0)</f>
        <v>0</v>
      </c>
      <c r="AB256" s="14">
        <f>VLOOKUP($B256,[2]Sheet3!$G:$CZ,13,0)</f>
        <v>0</v>
      </c>
      <c r="AC256" s="14">
        <f>VLOOKUP($B256,[2]Sheet3!$G:$CZ,14,0)</f>
        <v>0</v>
      </c>
      <c r="AD256" s="14">
        <f>VLOOKUP($B256,[2]Sheet3!$G:$CZ,15,0)</f>
        <v>0</v>
      </c>
      <c r="AE256" s="14">
        <f>VLOOKUP($B256,[2]Sheet3!$G:$CZ,16,0)</f>
        <v>0</v>
      </c>
      <c r="AF256" s="14">
        <f>VLOOKUP($B256,[2]Sheet3!$G:$CZ,17,0)</f>
        <v>0</v>
      </c>
      <c r="AG256" s="14">
        <f>VLOOKUP($B256,[2]Sheet3!$G:$CZ,18,0)</f>
        <v>0</v>
      </c>
      <c r="AH256" s="14">
        <f>VLOOKUP($B256,[2]Sheet3!$G:$CZ,19,0)</f>
        <v>0</v>
      </c>
      <c r="AI256" s="14">
        <f>VLOOKUP($B256,[2]Sheet3!$G:$CZ,20,0)</f>
        <v>0</v>
      </c>
      <c r="AJ256" s="14">
        <f>VLOOKUP($B256,[2]Sheet3!$G:$CZ,21,0)</f>
        <v>0</v>
      </c>
      <c r="AK256" s="14">
        <f>VLOOKUP($B256,[2]Sheet3!$G:$CZ,22,0)</f>
        <v>0</v>
      </c>
      <c r="AL256" s="14">
        <f>VLOOKUP($B256,[2]Sheet3!$G:$CZ,23,0)</f>
        <v>0</v>
      </c>
      <c r="AM256" s="14">
        <f>VLOOKUP($B256,[2]Sheet3!$G:$CZ,24,0)</f>
        <v>0</v>
      </c>
      <c r="AN256" s="14">
        <f>VLOOKUP($B256,[2]Sheet3!$G:$CZ,25,0)</f>
        <v>0</v>
      </c>
      <c r="AO256" s="14">
        <f>VLOOKUP($B256,[2]Sheet3!$G:$CZ,26,0)</f>
        <v>0</v>
      </c>
      <c r="AP256" s="14">
        <f>VLOOKUP($B256,[2]Sheet3!$G:$CZ,27,0)</f>
        <v>0</v>
      </c>
      <c r="AQ256" s="14">
        <f>VLOOKUP($B256,[2]Sheet3!$G:$CZ,28,0)</f>
        <v>0</v>
      </c>
      <c r="AR256" s="14">
        <f>VLOOKUP($B256,[2]Sheet3!$G:$CZ,29,0)</f>
        <v>0</v>
      </c>
      <c r="AS256" s="14">
        <f>VLOOKUP($B256,[2]Sheet3!$G:$CZ,30,0)</f>
        <v>0</v>
      </c>
      <c r="AT256" s="14">
        <f>VLOOKUP($B256,[2]Sheet3!$G:$CZ,31,0)</f>
        <v>0</v>
      </c>
      <c r="AU256" s="14">
        <f>VLOOKUP($B256,[2]Sheet3!$G:$CZ,32,0)</f>
        <v>0</v>
      </c>
      <c r="AV256" s="14">
        <f>VLOOKUP($B256,[2]Sheet3!$G:$CZ,33,0)</f>
        <v>0</v>
      </c>
      <c r="AW256" s="14">
        <f>VLOOKUP($B256,[2]Sheet3!$G:$CZ,34,0)</f>
        <v>0</v>
      </c>
      <c r="AX256" s="14">
        <f>VLOOKUP($B256,[2]Sheet3!$G:$CZ,35,0)</f>
        <v>0</v>
      </c>
      <c r="AY256" s="14">
        <f>VLOOKUP($B256,[2]Sheet3!$G:$CZ,36,0)</f>
        <v>0</v>
      </c>
      <c r="AZ256" s="14">
        <f>VLOOKUP($B256,[2]Sheet3!$G:$CZ,37,0)</f>
        <v>0</v>
      </c>
      <c r="BA256" s="14">
        <f>VLOOKUP($B256,[2]Sheet3!$G:$CZ,38,0)</f>
        <v>0</v>
      </c>
      <c r="BB256" s="14">
        <f>VLOOKUP($B256,[2]Sheet3!$G:$CZ,39,0)</f>
        <v>0</v>
      </c>
      <c r="BC256" s="14">
        <f>VLOOKUP($B256,[2]Sheet3!$G:$CZ,40,0)</f>
        <v>0</v>
      </c>
      <c r="BD256" s="14">
        <f>VLOOKUP($B256,[2]Sheet3!$G:$CZ,41,0)</f>
        <v>0</v>
      </c>
      <c r="BE256" s="14">
        <f>VLOOKUP($B256,[2]Sheet3!$G:$CZ,42,0)</f>
        <v>0</v>
      </c>
      <c r="BF256" s="14">
        <f>VLOOKUP($B256,[2]Sheet3!$G:$CZ,43,0)</f>
        <v>0</v>
      </c>
      <c r="BG256" s="14">
        <f>VLOOKUP($B256,[2]Sheet3!$G:$CZ,44,0)</f>
        <v>0</v>
      </c>
      <c r="BH256" s="14">
        <f>VLOOKUP($B256,[2]Sheet3!$G:$CZ,45,0)</f>
        <v>0</v>
      </c>
      <c r="BI256" s="14">
        <f>VLOOKUP($B256,[2]Sheet3!$G:$CZ,46,0)</f>
        <v>0</v>
      </c>
      <c r="BJ256" s="14">
        <f>VLOOKUP($B256,[2]Sheet3!$G:$CZ,47,0)</f>
        <v>0</v>
      </c>
      <c r="BK256" s="14">
        <f>VLOOKUP($B256,[2]Sheet3!$G:$CZ,48,0)</f>
        <v>0</v>
      </c>
      <c r="BL256" s="14">
        <f>VLOOKUP($B256,[2]Sheet3!$G:$CZ,49,0)</f>
        <v>0</v>
      </c>
      <c r="BM256" s="14">
        <f>VLOOKUP($B256,[2]Sheet3!$G:$CZ,50,0)</f>
        <v>0</v>
      </c>
      <c r="BN256" s="14">
        <f>VLOOKUP($B256,[2]Sheet3!$G:$CZ,51,0)</f>
        <v>0</v>
      </c>
      <c r="BO256" s="14">
        <f>VLOOKUP($B256,[2]Sheet3!$G:$CZ,52,0)</f>
        <v>0</v>
      </c>
      <c r="BP256" s="14">
        <f>VLOOKUP($B256,[2]Sheet3!$G:$CZ,53,0)</f>
        <v>0</v>
      </c>
      <c r="BQ256" s="14">
        <f>VLOOKUP($B256,[2]Sheet3!$G:$CZ,54,0)</f>
        <v>0</v>
      </c>
      <c r="BR256" s="14">
        <f>VLOOKUP($B256,[2]Sheet3!$G:$CZ,55,0)</f>
        <v>0</v>
      </c>
      <c r="BS256" s="14">
        <f>VLOOKUP($B256,[2]Sheet3!$G:$CZ,56,0)</f>
        <v>0</v>
      </c>
      <c r="BT256" s="14">
        <f>VLOOKUP($B256,[2]Sheet3!$G:$CZ,57,0)</f>
        <v>0</v>
      </c>
      <c r="BU256" s="14">
        <f>VLOOKUP($B256,[2]Sheet3!$G:$CZ,58,0)</f>
        <v>0</v>
      </c>
      <c r="BV256" s="14">
        <f>VLOOKUP($B256,[2]Sheet3!$G:$CZ,59,0)</f>
        <v>0</v>
      </c>
      <c r="BW256" s="14">
        <f>VLOOKUP($B256,[2]Sheet3!$G:$CZ,60,0)</f>
        <v>0</v>
      </c>
      <c r="BX256" s="14">
        <f>VLOOKUP($B256,[2]Sheet3!$G:$CZ,61,0)</f>
        <v>0</v>
      </c>
      <c r="BY256" s="14">
        <f>VLOOKUP($B256,[2]Sheet3!$G:$CZ,62,0)</f>
        <v>0</v>
      </c>
      <c r="BZ256" s="14">
        <f>VLOOKUP($B256,[2]Sheet3!$G:$CZ,63,0)</f>
        <v>0</v>
      </c>
      <c r="CA256" s="14">
        <f>VLOOKUP($B256,[2]Sheet3!$G:$CZ,64,0)</f>
        <v>0</v>
      </c>
      <c r="CB256" s="14">
        <f>VLOOKUP($B256,[2]Sheet3!$G:$CZ,65,0)</f>
        <v>0</v>
      </c>
      <c r="CC256" s="14">
        <f>VLOOKUP($B256,[2]Sheet3!$G:$CZ,66,0)</f>
        <v>0</v>
      </c>
      <c r="CD256" s="14">
        <f>VLOOKUP($B256,[2]Sheet3!$G:$CZ,67,0)</f>
        <v>0</v>
      </c>
      <c r="CE256" s="14">
        <f>VLOOKUP($B256,[2]Sheet3!$G:$CZ,68,0)</f>
        <v>0</v>
      </c>
      <c r="CF256" s="14">
        <f>VLOOKUP($B256,[2]Sheet3!$G:$CZ,69,0)</f>
        <v>0</v>
      </c>
      <c r="CG256" s="14">
        <f>VLOOKUP($B256,[2]Sheet3!$G:$CZ,70,0)</f>
        <v>0</v>
      </c>
      <c r="CH256" s="14">
        <f>VLOOKUP($B256,[2]Sheet3!$G:$CZ,71,0)</f>
        <v>0</v>
      </c>
      <c r="CI256" s="14">
        <f>VLOOKUP($B256,[2]Sheet3!$G:$CZ,72,0)</f>
        <v>0</v>
      </c>
      <c r="CJ256" s="14">
        <f>VLOOKUP($B256,[2]Sheet3!$G:$CZ,73,0)</f>
        <v>0</v>
      </c>
      <c r="CK256" s="14">
        <f>VLOOKUP($B256,[2]Sheet3!$G:$CZ,74,0)</f>
        <v>0</v>
      </c>
      <c r="CL256" s="14">
        <f>VLOOKUP($B256,[2]Sheet3!$G:$CZ,75,0)</f>
        <v>0</v>
      </c>
      <c r="CM256" s="14">
        <f>VLOOKUP($B256,[2]Sheet3!$G:$CZ,76,0)</f>
        <v>0</v>
      </c>
      <c r="CN256" s="14">
        <f>VLOOKUP($B256,[2]Sheet3!$G:$CZ,77,0)</f>
        <v>0</v>
      </c>
      <c r="CO256" s="14">
        <f>VLOOKUP($B256,[2]Sheet3!$G:$CZ,78,0)</f>
        <v>0</v>
      </c>
      <c r="CP256" s="14">
        <f>VLOOKUP($B256,[2]Sheet3!$G:$CZ,79,0)</f>
        <v>0</v>
      </c>
      <c r="CQ256" s="14">
        <f>VLOOKUP($B256,[2]Sheet3!$G:$CZ,80,0)</f>
        <v>0</v>
      </c>
      <c r="CR256" s="14">
        <f>VLOOKUP($B256,[2]Sheet3!$G:$CZ,81,0)</f>
        <v>0</v>
      </c>
      <c r="CS256" s="14">
        <f>VLOOKUP($B256,[2]Sheet3!$G:$CZ,82,0)</f>
        <v>0</v>
      </c>
      <c r="CT256" s="14">
        <f>VLOOKUP($B256,[2]Sheet3!$G:$CZ,83,0)</f>
        <v>0</v>
      </c>
      <c r="CU256" s="14">
        <f>VLOOKUP($B256,[2]Sheet3!$G:$CZ,84,0)</f>
        <v>0</v>
      </c>
      <c r="CV256" s="14">
        <f>VLOOKUP($B256,[2]Sheet3!$G:$CZ,85,0)</f>
        <v>0</v>
      </c>
      <c r="CW256" s="14">
        <f>VLOOKUP($B256,[2]Sheet3!$G:$CZ,86,0)</f>
        <v>0</v>
      </c>
      <c r="CX256" s="14">
        <f>VLOOKUP($B256,[2]Sheet3!$G:$CZ,87,0)</f>
        <v>0</v>
      </c>
      <c r="CY256" s="14">
        <f>VLOOKUP($B256,[2]Sheet3!$G:$CZ,88,0)</f>
        <v>0</v>
      </c>
      <c r="CZ256" s="14">
        <f>VLOOKUP($B256,[2]Sheet3!$G:$CZ,89,0)</f>
        <v>0</v>
      </c>
      <c r="DA256" s="14">
        <f>VLOOKUP($B256,[2]Sheet3!$G:$CZ,90,0)</f>
        <v>0</v>
      </c>
      <c r="DB256" s="14">
        <f>VLOOKUP($B256,[2]Sheet3!$G:$CZ,91,0)</f>
        <v>0</v>
      </c>
      <c r="DC256" s="14">
        <f>VLOOKUP($B256,[2]Sheet3!$G:$CZ,92,0)</f>
        <v>0</v>
      </c>
      <c r="DD256" s="14">
        <f>VLOOKUP($B256,[2]Sheet3!$G:$CZ,93,0)</f>
        <v>0</v>
      </c>
      <c r="DE256" s="14">
        <f>VLOOKUP($B256,[2]Sheet3!$G:$CZ,94,0)</f>
        <v>0</v>
      </c>
      <c r="DF256" s="14">
        <f>VLOOKUP($B256,[2]Sheet3!$G:$CZ,95,0)</f>
        <v>0</v>
      </c>
      <c r="DG256" s="14">
        <f>VLOOKUP($B256,[2]Sheet3!$G:$CZ,96,0)</f>
        <v>0</v>
      </c>
      <c r="DH256" s="14">
        <f>VLOOKUP($B256,[2]Sheet3!$G:$CZ,97,0)</f>
        <v>0</v>
      </c>
      <c r="DI256" s="14">
        <f>VLOOKUP($B256,[2]Sheet3!$G:$CZ,98,0)</f>
        <v>0</v>
      </c>
    </row>
    <row r="257" spans="1:113" x14ac:dyDescent="0.3">
      <c r="A257" s="9" t="str">
        <f t="shared" si="9"/>
        <v>WA3229</v>
      </c>
      <c r="B257" s="15" t="s">
        <v>1125</v>
      </c>
      <c r="C257" s="15" t="s">
        <v>1126</v>
      </c>
      <c r="F257" s="7" t="s">
        <v>15</v>
      </c>
      <c r="G257" s="12" t="s">
        <v>3752</v>
      </c>
      <c r="H257" s="12" t="str">
        <f>VLOOKUP($B257,[1]Sheet1!$A:$G,5,0)</f>
        <v>arpit.shukla@redingtongroup.com</v>
      </c>
      <c r="I257" s="12" t="str">
        <f>VLOOKUP($B257,[1]Sheet1!$A:$G,7,0)</f>
        <v>dilip.vishwa@redingtongroup.com</v>
      </c>
      <c r="J257" s="12" t="s">
        <v>82</v>
      </c>
      <c r="K257" s="7"/>
      <c r="L257" s="7"/>
      <c r="M257" s="8"/>
      <c r="N257" s="7" t="str">
        <f t="shared" si="10"/>
        <v>arpit.shukla@redingtongroup.com; dilip.vishwa@redingtongroup.com; nilesh.phirke@redingtongroup.com;christopher.joseph@redingtongroup.com</v>
      </c>
      <c r="O257" s="7" t="str">
        <f t="shared" si="11"/>
        <v>WA3229</v>
      </c>
      <c r="P257" s="8" t="s">
        <v>5215</v>
      </c>
      <c r="Q257" s="14">
        <f>VLOOKUP($B257,[2]Sheet3!$G:$CZ,2,0)</f>
        <v>2400304521</v>
      </c>
      <c r="R257" s="14">
        <f>VLOOKUP($B257,[2]Sheet3!$G:$CZ,3,0)</f>
        <v>2400301449</v>
      </c>
      <c r="S257" s="14">
        <f>VLOOKUP($B257,[2]Sheet3!$G:$CZ,4,0)</f>
        <v>2400304828</v>
      </c>
      <c r="T257" s="14">
        <f>VLOOKUP($B257,[2]Sheet3!$G:$CZ,5,0)</f>
        <v>2400304836</v>
      </c>
      <c r="U257" s="14">
        <f>VLOOKUP($B257,[2]Sheet3!$G:$CZ,6,0)</f>
        <v>2400303844</v>
      </c>
      <c r="V257" s="14">
        <f>VLOOKUP($B257,[2]Sheet3!$G:$CZ,7,0)</f>
        <v>2400304830</v>
      </c>
      <c r="W257" s="14">
        <f>VLOOKUP($B257,[2]Sheet3!$G:$CZ,8,0)</f>
        <v>2400305035</v>
      </c>
      <c r="X257" s="14">
        <f>VLOOKUP($B257,[2]Sheet3!$G:$CZ,9,0)</f>
        <v>2400305037</v>
      </c>
      <c r="Y257" s="14">
        <f>VLOOKUP($B257,[2]Sheet3!$G:$CZ,10,0)</f>
        <v>2400303466</v>
      </c>
      <c r="Z257" s="14">
        <f>VLOOKUP($B257,[2]Sheet3!$G:$CZ,11,0)</f>
        <v>2400299885</v>
      </c>
      <c r="AA257" s="14">
        <f>VLOOKUP($B257,[2]Sheet3!$G:$CZ,12,0)</f>
        <v>2400306805</v>
      </c>
      <c r="AB257" s="14">
        <f>VLOOKUP($B257,[2]Sheet3!$G:$CZ,13,0)</f>
        <v>2400306803</v>
      </c>
      <c r="AC257" s="14">
        <f>VLOOKUP($B257,[2]Sheet3!$G:$CZ,14,0)</f>
        <v>2400304723</v>
      </c>
      <c r="AD257" s="14">
        <f>VLOOKUP($B257,[2]Sheet3!$G:$CZ,15,0)</f>
        <v>2400304338</v>
      </c>
      <c r="AE257" s="14">
        <f>VLOOKUP($B257,[2]Sheet3!$G:$CZ,16,0)</f>
        <v>2400300966</v>
      </c>
      <c r="AF257" s="14">
        <f>VLOOKUP($B257,[2]Sheet3!$G:$CZ,17,0)</f>
        <v>2400309171</v>
      </c>
      <c r="AG257" s="14">
        <f>VLOOKUP($B257,[2]Sheet3!$G:$CZ,18,0)</f>
        <v>2400299613</v>
      </c>
      <c r="AH257" s="14">
        <f>VLOOKUP($B257,[2]Sheet3!$G:$CZ,19,0)</f>
        <v>2400304015</v>
      </c>
      <c r="AI257" s="14">
        <f>VLOOKUP($B257,[2]Sheet3!$G:$CZ,20,0)</f>
        <v>0</v>
      </c>
      <c r="AJ257" s="14">
        <f>VLOOKUP($B257,[2]Sheet3!$G:$CZ,21,0)</f>
        <v>0</v>
      </c>
      <c r="AK257" s="14">
        <f>VLOOKUP($B257,[2]Sheet3!$G:$CZ,22,0)</f>
        <v>0</v>
      </c>
      <c r="AL257" s="14">
        <f>VLOOKUP($B257,[2]Sheet3!$G:$CZ,23,0)</f>
        <v>0</v>
      </c>
      <c r="AM257" s="14">
        <f>VLOOKUP($B257,[2]Sheet3!$G:$CZ,24,0)</f>
        <v>0</v>
      </c>
      <c r="AN257" s="14">
        <f>VLOOKUP($B257,[2]Sheet3!$G:$CZ,25,0)</f>
        <v>0</v>
      </c>
      <c r="AO257" s="14">
        <f>VLOOKUP($B257,[2]Sheet3!$G:$CZ,26,0)</f>
        <v>0</v>
      </c>
      <c r="AP257" s="14">
        <f>VLOOKUP($B257,[2]Sheet3!$G:$CZ,27,0)</f>
        <v>0</v>
      </c>
      <c r="AQ257" s="14">
        <f>VLOOKUP($B257,[2]Sheet3!$G:$CZ,28,0)</f>
        <v>0</v>
      </c>
      <c r="AR257" s="14">
        <f>VLOOKUP($B257,[2]Sheet3!$G:$CZ,29,0)</f>
        <v>0</v>
      </c>
      <c r="AS257" s="14">
        <f>VLOOKUP($B257,[2]Sheet3!$G:$CZ,30,0)</f>
        <v>0</v>
      </c>
      <c r="AT257" s="14">
        <f>VLOOKUP($B257,[2]Sheet3!$G:$CZ,31,0)</f>
        <v>0</v>
      </c>
      <c r="AU257" s="14">
        <f>VLOOKUP($B257,[2]Sheet3!$G:$CZ,32,0)</f>
        <v>0</v>
      </c>
      <c r="AV257" s="14">
        <f>VLOOKUP($B257,[2]Sheet3!$G:$CZ,33,0)</f>
        <v>0</v>
      </c>
      <c r="AW257" s="14">
        <f>VLOOKUP($B257,[2]Sheet3!$G:$CZ,34,0)</f>
        <v>0</v>
      </c>
      <c r="AX257" s="14">
        <f>VLOOKUP($B257,[2]Sheet3!$G:$CZ,35,0)</f>
        <v>0</v>
      </c>
      <c r="AY257" s="14">
        <f>VLOOKUP($B257,[2]Sheet3!$G:$CZ,36,0)</f>
        <v>0</v>
      </c>
      <c r="AZ257" s="14">
        <f>VLOOKUP($B257,[2]Sheet3!$G:$CZ,37,0)</f>
        <v>0</v>
      </c>
      <c r="BA257" s="14">
        <f>VLOOKUP($B257,[2]Sheet3!$G:$CZ,38,0)</f>
        <v>0</v>
      </c>
      <c r="BB257" s="14">
        <f>VLOOKUP($B257,[2]Sheet3!$G:$CZ,39,0)</f>
        <v>0</v>
      </c>
      <c r="BC257" s="14">
        <f>VLOOKUP($B257,[2]Sheet3!$G:$CZ,40,0)</f>
        <v>0</v>
      </c>
      <c r="BD257" s="14">
        <f>VLOOKUP($B257,[2]Sheet3!$G:$CZ,41,0)</f>
        <v>0</v>
      </c>
      <c r="BE257" s="14">
        <f>VLOOKUP($B257,[2]Sheet3!$G:$CZ,42,0)</f>
        <v>0</v>
      </c>
      <c r="BF257" s="14">
        <f>VLOOKUP($B257,[2]Sheet3!$G:$CZ,43,0)</f>
        <v>0</v>
      </c>
      <c r="BG257" s="14">
        <f>VLOOKUP($B257,[2]Sheet3!$G:$CZ,44,0)</f>
        <v>0</v>
      </c>
      <c r="BH257" s="14">
        <f>VLOOKUP($B257,[2]Sheet3!$G:$CZ,45,0)</f>
        <v>0</v>
      </c>
      <c r="BI257" s="14">
        <f>VLOOKUP($B257,[2]Sheet3!$G:$CZ,46,0)</f>
        <v>0</v>
      </c>
      <c r="BJ257" s="14">
        <f>VLOOKUP($B257,[2]Sheet3!$G:$CZ,47,0)</f>
        <v>0</v>
      </c>
      <c r="BK257" s="14">
        <f>VLOOKUP($B257,[2]Sheet3!$G:$CZ,48,0)</f>
        <v>0</v>
      </c>
      <c r="BL257" s="14">
        <f>VLOOKUP($B257,[2]Sheet3!$G:$CZ,49,0)</f>
        <v>0</v>
      </c>
      <c r="BM257" s="14">
        <f>VLOOKUP($B257,[2]Sheet3!$G:$CZ,50,0)</f>
        <v>0</v>
      </c>
      <c r="BN257" s="14">
        <f>VLOOKUP($B257,[2]Sheet3!$G:$CZ,51,0)</f>
        <v>0</v>
      </c>
      <c r="BO257" s="14">
        <f>VLOOKUP($B257,[2]Sheet3!$G:$CZ,52,0)</f>
        <v>0</v>
      </c>
      <c r="BP257" s="14">
        <f>VLOOKUP($B257,[2]Sheet3!$G:$CZ,53,0)</f>
        <v>0</v>
      </c>
      <c r="BQ257" s="14">
        <f>VLOOKUP($B257,[2]Sheet3!$G:$CZ,54,0)</f>
        <v>0</v>
      </c>
      <c r="BR257" s="14">
        <f>VLOOKUP($B257,[2]Sheet3!$G:$CZ,55,0)</f>
        <v>0</v>
      </c>
      <c r="BS257" s="14">
        <f>VLOOKUP($B257,[2]Sheet3!$G:$CZ,56,0)</f>
        <v>0</v>
      </c>
      <c r="BT257" s="14">
        <f>VLOOKUP($B257,[2]Sheet3!$G:$CZ,57,0)</f>
        <v>0</v>
      </c>
      <c r="BU257" s="14">
        <f>VLOOKUP($B257,[2]Sheet3!$G:$CZ,58,0)</f>
        <v>0</v>
      </c>
      <c r="BV257" s="14">
        <f>VLOOKUP($B257,[2]Sheet3!$G:$CZ,59,0)</f>
        <v>0</v>
      </c>
      <c r="BW257" s="14">
        <f>VLOOKUP($B257,[2]Sheet3!$G:$CZ,60,0)</f>
        <v>0</v>
      </c>
      <c r="BX257" s="14">
        <f>VLOOKUP($B257,[2]Sheet3!$G:$CZ,61,0)</f>
        <v>0</v>
      </c>
      <c r="BY257" s="14">
        <f>VLOOKUP($B257,[2]Sheet3!$G:$CZ,62,0)</f>
        <v>0</v>
      </c>
      <c r="BZ257" s="14">
        <f>VLOOKUP($B257,[2]Sheet3!$G:$CZ,63,0)</f>
        <v>0</v>
      </c>
      <c r="CA257" s="14">
        <f>VLOOKUP($B257,[2]Sheet3!$G:$CZ,64,0)</f>
        <v>0</v>
      </c>
      <c r="CB257" s="14">
        <f>VLOOKUP($B257,[2]Sheet3!$G:$CZ,65,0)</f>
        <v>0</v>
      </c>
      <c r="CC257" s="14">
        <f>VLOOKUP($B257,[2]Sheet3!$G:$CZ,66,0)</f>
        <v>0</v>
      </c>
      <c r="CD257" s="14">
        <f>VLOOKUP($B257,[2]Sheet3!$G:$CZ,67,0)</f>
        <v>0</v>
      </c>
      <c r="CE257" s="14">
        <f>VLOOKUP($B257,[2]Sheet3!$G:$CZ,68,0)</f>
        <v>0</v>
      </c>
      <c r="CF257" s="14">
        <f>VLOOKUP($B257,[2]Sheet3!$G:$CZ,69,0)</f>
        <v>0</v>
      </c>
      <c r="CG257" s="14">
        <f>VLOOKUP($B257,[2]Sheet3!$G:$CZ,70,0)</f>
        <v>0</v>
      </c>
      <c r="CH257" s="14">
        <f>VLOOKUP($B257,[2]Sheet3!$G:$CZ,71,0)</f>
        <v>0</v>
      </c>
      <c r="CI257" s="14">
        <f>VLOOKUP($B257,[2]Sheet3!$G:$CZ,72,0)</f>
        <v>0</v>
      </c>
      <c r="CJ257" s="14">
        <f>VLOOKUP($B257,[2]Sheet3!$G:$CZ,73,0)</f>
        <v>0</v>
      </c>
      <c r="CK257" s="14">
        <f>VLOOKUP($B257,[2]Sheet3!$G:$CZ,74,0)</f>
        <v>0</v>
      </c>
      <c r="CL257" s="14">
        <f>VLOOKUP($B257,[2]Sheet3!$G:$CZ,75,0)</f>
        <v>0</v>
      </c>
      <c r="CM257" s="14">
        <f>VLOOKUP($B257,[2]Sheet3!$G:$CZ,76,0)</f>
        <v>0</v>
      </c>
      <c r="CN257" s="14">
        <f>VLOOKUP($B257,[2]Sheet3!$G:$CZ,77,0)</f>
        <v>0</v>
      </c>
      <c r="CO257" s="14">
        <f>VLOOKUP($B257,[2]Sheet3!$G:$CZ,78,0)</f>
        <v>0</v>
      </c>
      <c r="CP257" s="14">
        <f>VLOOKUP($B257,[2]Sheet3!$G:$CZ,79,0)</f>
        <v>0</v>
      </c>
      <c r="CQ257" s="14">
        <f>VLOOKUP($B257,[2]Sheet3!$G:$CZ,80,0)</f>
        <v>0</v>
      </c>
      <c r="CR257" s="14">
        <f>VLOOKUP($B257,[2]Sheet3!$G:$CZ,81,0)</f>
        <v>0</v>
      </c>
      <c r="CS257" s="14">
        <f>VLOOKUP($B257,[2]Sheet3!$G:$CZ,82,0)</f>
        <v>0</v>
      </c>
      <c r="CT257" s="14">
        <f>VLOOKUP($B257,[2]Sheet3!$G:$CZ,83,0)</f>
        <v>0</v>
      </c>
      <c r="CU257" s="14">
        <f>VLOOKUP($B257,[2]Sheet3!$G:$CZ,84,0)</f>
        <v>0</v>
      </c>
      <c r="CV257" s="14">
        <f>VLOOKUP($B257,[2]Sheet3!$G:$CZ,85,0)</f>
        <v>0</v>
      </c>
      <c r="CW257" s="14">
        <f>VLOOKUP($B257,[2]Sheet3!$G:$CZ,86,0)</f>
        <v>0</v>
      </c>
      <c r="CX257" s="14">
        <f>VLOOKUP($B257,[2]Sheet3!$G:$CZ,87,0)</f>
        <v>0</v>
      </c>
      <c r="CY257" s="14">
        <f>VLOOKUP($B257,[2]Sheet3!$G:$CZ,88,0)</f>
        <v>0</v>
      </c>
      <c r="CZ257" s="14">
        <f>VLOOKUP($B257,[2]Sheet3!$G:$CZ,89,0)</f>
        <v>0</v>
      </c>
      <c r="DA257" s="14">
        <f>VLOOKUP($B257,[2]Sheet3!$G:$CZ,90,0)</f>
        <v>0</v>
      </c>
      <c r="DB257" s="14">
        <f>VLOOKUP($B257,[2]Sheet3!$G:$CZ,91,0)</f>
        <v>0</v>
      </c>
      <c r="DC257" s="14">
        <f>VLOOKUP($B257,[2]Sheet3!$G:$CZ,92,0)</f>
        <v>0</v>
      </c>
      <c r="DD257" s="14">
        <f>VLOOKUP($B257,[2]Sheet3!$G:$CZ,93,0)</f>
        <v>0</v>
      </c>
      <c r="DE257" s="14">
        <f>VLOOKUP($B257,[2]Sheet3!$G:$CZ,94,0)</f>
        <v>0</v>
      </c>
      <c r="DF257" s="14">
        <f>VLOOKUP($B257,[2]Sheet3!$G:$CZ,95,0)</f>
        <v>0</v>
      </c>
      <c r="DG257" s="14">
        <f>VLOOKUP($B257,[2]Sheet3!$G:$CZ,96,0)</f>
        <v>0</v>
      </c>
      <c r="DH257" s="14">
        <f>VLOOKUP($B257,[2]Sheet3!$G:$CZ,97,0)</f>
        <v>0</v>
      </c>
      <c r="DI257" s="14">
        <f>VLOOKUP($B257,[2]Sheet3!$G:$CZ,98,0)</f>
        <v>0</v>
      </c>
    </row>
    <row r="258" spans="1:113" x14ac:dyDescent="0.3">
      <c r="A258" s="9" t="str">
        <f t="shared" ref="A258:A321" si="12">B258</f>
        <v>WC3136</v>
      </c>
      <c r="B258" s="15" t="s">
        <v>429</v>
      </c>
      <c r="C258" s="15" t="s">
        <v>451</v>
      </c>
      <c r="F258" s="7" t="s">
        <v>15</v>
      </c>
      <c r="G258" s="12" t="s">
        <v>3753</v>
      </c>
      <c r="H258" s="12" t="str">
        <f>VLOOKUP($B258,[1]Sheet1!$A:$G,5,0)</f>
        <v>dharmesh.dudhrejiya@redingtongroup.com</v>
      </c>
      <c r="I258" s="12" t="str">
        <f>VLOOKUP($B258,[1]Sheet1!$A:$G,7,0)</f>
        <v>rohan.vora@redingtongroup.com</v>
      </c>
      <c r="J258" s="12" t="s">
        <v>82</v>
      </c>
      <c r="K258" s="7"/>
      <c r="L258" s="7"/>
      <c r="M258" s="8"/>
      <c r="N258" s="7" t="str">
        <f t="shared" ref="N258:N319" si="13">CONCATENATE(H258,"; ",I258,"; ",J258)</f>
        <v>dharmesh.dudhrejiya@redingtongroup.com; rohan.vora@redingtongroup.com; nilesh.phirke@redingtongroup.com;christopher.joseph@redingtongroup.com</v>
      </c>
      <c r="O258" s="7" t="str">
        <f t="shared" ref="O258:O319" si="14">A258</f>
        <v>WC3136</v>
      </c>
      <c r="P258" s="8" t="s">
        <v>5215</v>
      </c>
      <c r="Q258" s="14">
        <f>VLOOKUP($B258,[2]Sheet3!$G:$CZ,2,0)</f>
        <v>2400309190</v>
      </c>
      <c r="R258" s="14">
        <f>VLOOKUP($B258,[2]Sheet3!$G:$CZ,3,0)</f>
        <v>2400305025</v>
      </c>
      <c r="S258" s="14">
        <f>VLOOKUP($B258,[2]Sheet3!$G:$CZ,4,0)</f>
        <v>2400309189</v>
      </c>
      <c r="T258" s="14">
        <f>VLOOKUP($B258,[2]Sheet3!$G:$CZ,5,0)</f>
        <v>2400299883</v>
      </c>
      <c r="U258" s="14">
        <f>VLOOKUP($B258,[2]Sheet3!$G:$CZ,6,0)</f>
        <v>2400305023</v>
      </c>
      <c r="V258" s="14">
        <f>VLOOKUP($B258,[2]Sheet3!$G:$CZ,7,0)</f>
        <v>0</v>
      </c>
      <c r="W258" s="14">
        <f>VLOOKUP($B258,[2]Sheet3!$G:$CZ,8,0)</f>
        <v>0</v>
      </c>
      <c r="X258" s="14">
        <f>VLOOKUP($B258,[2]Sheet3!$G:$CZ,9,0)</f>
        <v>0</v>
      </c>
      <c r="Y258" s="14">
        <f>VLOOKUP($B258,[2]Sheet3!$G:$CZ,10,0)</f>
        <v>0</v>
      </c>
      <c r="Z258" s="14">
        <f>VLOOKUP($B258,[2]Sheet3!$G:$CZ,11,0)</f>
        <v>0</v>
      </c>
      <c r="AA258" s="14">
        <f>VLOOKUP($B258,[2]Sheet3!$G:$CZ,12,0)</f>
        <v>0</v>
      </c>
      <c r="AB258" s="14">
        <f>VLOOKUP($B258,[2]Sheet3!$G:$CZ,13,0)</f>
        <v>0</v>
      </c>
      <c r="AC258" s="14">
        <f>VLOOKUP($B258,[2]Sheet3!$G:$CZ,14,0)</f>
        <v>0</v>
      </c>
      <c r="AD258" s="14">
        <f>VLOOKUP($B258,[2]Sheet3!$G:$CZ,15,0)</f>
        <v>0</v>
      </c>
      <c r="AE258" s="14">
        <f>VLOOKUP($B258,[2]Sheet3!$G:$CZ,16,0)</f>
        <v>0</v>
      </c>
      <c r="AF258" s="14">
        <f>VLOOKUP($B258,[2]Sheet3!$G:$CZ,17,0)</f>
        <v>0</v>
      </c>
      <c r="AG258" s="14">
        <f>VLOOKUP($B258,[2]Sheet3!$G:$CZ,18,0)</f>
        <v>0</v>
      </c>
      <c r="AH258" s="14">
        <f>VLOOKUP($B258,[2]Sheet3!$G:$CZ,19,0)</f>
        <v>0</v>
      </c>
      <c r="AI258" s="14">
        <f>VLOOKUP($B258,[2]Sheet3!$G:$CZ,20,0)</f>
        <v>0</v>
      </c>
      <c r="AJ258" s="14">
        <f>VLOOKUP($B258,[2]Sheet3!$G:$CZ,21,0)</f>
        <v>0</v>
      </c>
      <c r="AK258" s="14">
        <f>VLOOKUP($B258,[2]Sheet3!$G:$CZ,22,0)</f>
        <v>0</v>
      </c>
      <c r="AL258" s="14">
        <f>VLOOKUP($B258,[2]Sheet3!$G:$CZ,23,0)</f>
        <v>0</v>
      </c>
      <c r="AM258" s="14">
        <f>VLOOKUP($B258,[2]Sheet3!$G:$CZ,24,0)</f>
        <v>0</v>
      </c>
      <c r="AN258" s="14">
        <f>VLOOKUP($B258,[2]Sheet3!$G:$CZ,25,0)</f>
        <v>0</v>
      </c>
      <c r="AO258" s="14">
        <f>VLOOKUP($B258,[2]Sheet3!$G:$CZ,26,0)</f>
        <v>0</v>
      </c>
      <c r="AP258" s="14">
        <f>VLOOKUP($B258,[2]Sheet3!$G:$CZ,27,0)</f>
        <v>0</v>
      </c>
      <c r="AQ258" s="14">
        <f>VLOOKUP($B258,[2]Sheet3!$G:$CZ,28,0)</f>
        <v>0</v>
      </c>
      <c r="AR258" s="14">
        <f>VLOOKUP($B258,[2]Sheet3!$G:$CZ,29,0)</f>
        <v>0</v>
      </c>
      <c r="AS258" s="14">
        <f>VLOOKUP($B258,[2]Sheet3!$G:$CZ,30,0)</f>
        <v>0</v>
      </c>
      <c r="AT258" s="14">
        <f>VLOOKUP($B258,[2]Sheet3!$G:$CZ,31,0)</f>
        <v>0</v>
      </c>
      <c r="AU258" s="14">
        <f>VLOOKUP($B258,[2]Sheet3!$G:$CZ,32,0)</f>
        <v>0</v>
      </c>
      <c r="AV258" s="14">
        <f>VLOOKUP($B258,[2]Sheet3!$G:$CZ,33,0)</f>
        <v>0</v>
      </c>
      <c r="AW258" s="14">
        <f>VLOOKUP($B258,[2]Sheet3!$G:$CZ,34,0)</f>
        <v>0</v>
      </c>
      <c r="AX258" s="14">
        <f>VLOOKUP($B258,[2]Sheet3!$G:$CZ,35,0)</f>
        <v>0</v>
      </c>
      <c r="AY258" s="14">
        <f>VLOOKUP($B258,[2]Sheet3!$G:$CZ,36,0)</f>
        <v>0</v>
      </c>
      <c r="AZ258" s="14">
        <f>VLOOKUP($B258,[2]Sheet3!$G:$CZ,37,0)</f>
        <v>0</v>
      </c>
      <c r="BA258" s="14">
        <f>VLOOKUP($B258,[2]Sheet3!$G:$CZ,38,0)</f>
        <v>0</v>
      </c>
      <c r="BB258" s="14">
        <f>VLOOKUP($B258,[2]Sheet3!$G:$CZ,39,0)</f>
        <v>0</v>
      </c>
      <c r="BC258" s="14">
        <f>VLOOKUP($B258,[2]Sheet3!$G:$CZ,40,0)</f>
        <v>0</v>
      </c>
      <c r="BD258" s="14">
        <f>VLOOKUP($B258,[2]Sheet3!$G:$CZ,41,0)</f>
        <v>0</v>
      </c>
      <c r="BE258" s="14">
        <f>VLOOKUP($B258,[2]Sheet3!$G:$CZ,42,0)</f>
        <v>0</v>
      </c>
      <c r="BF258" s="14">
        <f>VLOOKUP($B258,[2]Sheet3!$G:$CZ,43,0)</f>
        <v>0</v>
      </c>
      <c r="BG258" s="14">
        <f>VLOOKUP($B258,[2]Sheet3!$G:$CZ,44,0)</f>
        <v>0</v>
      </c>
      <c r="BH258" s="14">
        <f>VLOOKUP($B258,[2]Sheet3!$G:$CZ,45,0)</f>
        <v>0</v>
      </c>
      <c r="BI258" s="14">
        <f>VLOOKUP($B258,[2]Sheet3!$G:$CZ,46,0)</f>
        <v>0</v>
      </c>
      <c r="BJ258" s="14">
        <f>VLOOKUP($B258,[2]Sheet3!$G:$CZ,47,0)</f>
        <v>0</v>
      </c>
      <c r="BK258" s="14">
        <f>VLOOKUP($B258,[2]Sheet3!$G:$CZ,48,0)</f>
        <v>0</v>
      </c>
      <c r="BL258" s="14">
        <f>VLOOKUP($B258,[2]Sheet3!$G:$CZ,49,0)</f>
        <v>0</v>
      </c>
      <c r="BM258" s="14">
        <f>VLOOKUP($B258,[2]Sheet3!$G:$CZ,50,0)</f>
        <v>0</v>
      </c>
      <c r="BN258" s="14">
        <f>VLOOKUP($B258,[2]Sheet3!$G:$CZ,51,0)</f>
        <v>0</v>
      </c>
      <c r="BO258" s="14">
        <f>VLOOKUP($B258,[2]Sheet3!$G:$CZ,52,0)</f>
        <v>0</v>
      </c>
      <c r="BP258" s="14">
        <f>VLOOKUP($B258,[2]Sheet3!$G:$CZ,53,0)</f>
        <v>0</v>
      </c>
      <c r="BQ258" s="14">
        <f>VLOOKUP($B258,[2]Sheet3!$G:$CZ,54,0)</f>
        <v>0</v>
      </c>
      <c r="BR258" s="14">
        <f>VLOOKUP($B258,[2]Sheet3!$G:$CZ,55,0)</f>
        <v>0</v>
      </c>
      <c r="BS258" s="14">
        <f>VLOOKUP($B258,[2]Sheet3!$G:$CZ,56,0)</f>
        <v>0</v>
      </c>
      <c r="BT258" s="14">
        <f>VLOOKUP($B258,[2]Sheet3!$G:$CZ,57,0)</f>
        <v>0</v>
      </c>
      <c r="BU258" s="14">
        <f>VLOOKUP($B258,[2]Sheet3!$G:$CZ,58,0)</f>
        <v>0</v>
      </c>
      <c r="BV258" s="14">
        <f>VLOOKUP($B258,[2]Sheet3!$G:$CZ,59,0)</f>
        <v>0</v>
      </c>
      <c r="BW258" s="14">
        <f>VLOOKUP($B258,[2]Sheet3!$G:$CZ,60,0)</f>
        <v>0</v>
      </c>
      <c r="BX258" s="14">
        <f>VLOOKUP($B258,[2]Sheet3!$G:$CZ,61,0)</f>
        <v>0</v>
      </c>
      <c r="BY258" s="14">
        <f>VLOOKUP($B258,[2]Sheet3!$G:$CZ,62,0)</f>
        <v>0</v>
      </c>
      <c r="BZ258" s="14">
        <f>VLOOKUP($B258,[2]Sheet3!$G:$CZ,63,0)</f>
        <v>0</v>
      </c>
      <c r="CA258" s="14">
        <f>VLOOKUP($B258,[2]Sheet3!$G:$CZ,64,0)</f>
        <v>0</v>
      </c>
      <c r="CB258" s="14">
        <f>VLOOKUP($B258,[2]Sheet3!$G:$CZ,65,0)</f>
        <v>0</v>
      </c>
      <c r="CC258" s="14">
        <f>VLOOKUP($B258,[2]Sheet3!$G:$CZ,66,0)</f>
        <v>0</v>
      </c>
      <c r="CD258" s="14">
        <f>VLOOKUP($B258,[2]Sheet3!$G:$CZ,67,0)</f>
        <v>0</v>
      </c>
      <c r="CE258" s="14">
        <f>VLOOKUP($B258,[2]Sheet3!$G:$CZ,68,0)</f>
        <v>0</v>
      </c>
      <c r="CF258" s="14">
        <f>VLOOKUP($B258,[2]Sheet3!$G:$CZ,69,0)</f>
        <v>0</v>
      </c>
      <c r="CG258" s="14">
        <f>VLOOKUP($B258,[2]Sheet3!$G:$CZ,70,0)</f>
        <v>0</v>
      </c>
      <c r="CH258" s="14">
        <f>VLOOKUP($B258,[2]Sheet3!$G:$CZ,71,0)</f>
        <v>0</v>
      </c>
      <c r="CI258" s="14">
        <f>VLOOKUP($B258,[2]Sheet3!$G:$CZ,72,0)</f>
        <v>0</v>
      </c>
      <c r="CJ258" s="14">
        <f>VLOOKUP($B258,[2]Sheet3!$G:$CZ,73,0)</f>
        <v>0</v>
      </c>
      <c r="CK258" s="14">
        <f>VLOOKUP($B258,[2]Sheet3!$G:$CZ,74,0)</f>
        <v>0</v>
      </c>
      <c r="CL258" s="14">
        <f>VLOOKUP($B258,[2]Sheet3!$G:$CZ,75,0)</f>
        <v>0</v>
      </c>
      <c r="CM258" s="14">
        <f>VLOOKUP($B258,[2]Sheet3!$G:$CZ,76,0)</f>
        <v>0</v>
      </c>
      <c r="CN258" s="14">
        <f>VLOOKUP($B258,[2]Sheet3!$G:$CZ,77,0)</f>
        <v>0</v>
      </c>
      <c r="CO258" s="14">
        <f>VLOOKUP($B258,[2]Sheet3!$G:$CZ,78,0)</f>
        <v>0</v>
      </c>
      <c r="CP258" s="14">
        <f>VLOOKUP($B258,[2]Sheet3!$G:$CZ,79,0)</f>
        <v>0</v>
      </c>
      <c r="CQ258" s="14">
        <f>VLOOKUP($B258,[2]Sheet3!$G:$CZ,80,0)</f>
        <v>0</v>
      </c>
      <c r="CR258" s="14">
        <f>VLOOKUP($B258,[2]Sheet3!$G:$CZ,81,0)</f>
        <v>0</v>
      </c>
      <c r="CS258" s="14">
        <f>VLOOKUP($B258,[2]Sheet3!$G:$CZ,82,0)</f>
        <v>0</v>
      </c>
      <c r="CT258" s="14">
        <f>VLOOKUP($B258,[2]Sheet3!$G:$CZ,83,0)</f>
        <v>0</v>
      </c>
      <c r="CU258" s="14">
        <f>VLOOKUP($B258,[2]Sheet3!$G:$CZ,84,0)</f>
        <v>0</v>
      </c>
      <c r="CV258" s="14">
        <f>VLOOKUP($B258,[2]Sheet3!$G:$CZ,85,0)</f>
        <v>0</v>
      </c>
      <c r="CW258" s="14">
        <f>VLOOKUP($B258,[2]Sheet3!$G:$CZ,86,0)</f>
        <v>0</v>
      </c>
      <c r="CX258" s="14">
        <f>VLOOKUP($B258,[2]Sheet3!$G:$CZ,87,0)</f>
        <v>0</v>
      </c>
      <c r="CY258" s="14">
        <f>VLOOKUP($B258,[2]Sheet3!$G:$CZ,88,0)</f>
        <v>0</v>
      </c>
      <c r="CZ258" s="14">
        <f>VLOOKUP($B258,[2]Sheet3!$G:$CZ,89,0)</f>
        <v>0</v>
      </c>
      <c r="DA258" s="14">
        <f>VLOOKUP($B258,[2]Sheet3!$G:$CZ,90,0)</f>
        <v>0</v>
      </c>
      <c r="DB258" s="14">
        <f>VLOOKUP($B258,[2]Sheet3!$G:$CZ,91,0)</f>
        <v>0</v>
      </c>
      <c r="DC258" s="14">
        <f>VLOOKUP($B258,[2]Sheet3!$G:$CZ,92,0)</f>
        <v>0</v>
      </c>
      <c r="DD258" s="14">
        <f>VLOOKUP($B258,[2]Sheet3!$G:$CZ,93,0)</f>
        <v>0</v>
      </c>
      <c r="DE258" s="14">
        <f>VLOOKUP($B258,[2]Sheet3!$G:$CZ,94,0)</f>
        <v>0</v>
      </c>
      <c r="DF258" s="14">
        <f>VLOOKUP($B258,[2]Sheet3!$G:$CZ,95,0)</f>
        <v>0</v>
      </c>
      <c r="DG258" s="14">
        <f>VLOOKUP($B258,[2]Sheet3!$G:$CZ,96,0)</f>
        <v>0</v>
      </c>
      <c r="DH258" s="14">
        <f>VLOOKUP($B258,[2]Sheet3!$G:$CZ,97,0)</f>
        <v>0</v>
      </c>
      <c r="DI258" s="14">
        <f>VLOOKUP($B258,[2]Sheet3!$G:$CZ,98,0)</f>
        <v>0</v>
      </c>
    </row>
    <row r="259" spans="1:113" x14ac:dyDescent="0.3">
      <c r="A259" s="9" t="str">
        <f t="shared" si="12"/>
        <v>S83126</v>
      </c>
      <c r="B259" s="15" t="s">
        <v>244</v>
      </c>
      <c r="C259" s="15" t="s">
        <v>245</v>
      </c>
      <c r="F259" s="7" t="s">
        <v>15</v>
      </c>
      <c r="G259" s="12" t="s">
        <v>3754</v>
      </c>
      <c r="H259" s="12" t="str">
        <f>VLOOKUP($B259,[1]Sheet1!$A:$G,5,0)</f>
        <v>mohanakrishnan.narayanan@redingtongroup.com</v>
      </c>
      <c r="I259" s="12" t="str">
        <f>VLOOKUP($B259,[1]Sheet1!$A:$G,7,0)</f>
        <v>yogesh.ganesh@redingtongroup.com</v>
      </c>
      <c r="J259" s="12" t="s">
        <v>82</v>
      </c>
      <c r="K259" s="7"/>
      <c r="L259" s="7"/>
      <c r="M259" s="8"/>
      <c r="N259" s="7" t="str">
        <f t="shared" si="13"/>
        <v>mohanakrishnan.narayanan@redingtongroup.com; yogesh.ganesh@redingtongroup.com; nilesh.phirke@redingtongroup.com;christopher.joseph@redingtongroup.com</v>
      </c>
      <c r="O259" s="7" t="str">
        <f t="shared" si="14"/>
        <v>S83126</v>
      </c>
      <c r="P259" s="8" t="s">
        <v>5215</v>
      </c>
      <c r="Q259" s="14">
        <f>VLOOKUP($B259,[2]Sheet3!$G:$CZ,2,0)</f>
        <v>2400309331</v>
      </c>
      <c r="R259" s="14">
        <f>VLOOKUP($B259,[2]Sheet3!$G:$CZ,3,0)</f>
        <v>2400302914</v>
      </c>
      <c r="S259" s="14">
        <f>VLOOKUP($B259,[2]Sheet3!$G:$CZ,4,0)</f>
        <v>2400306228</v>
      </c>
      <c r="T259" s="14">
        <f>VLOOKUP($B259,[2]Sheet3!$G:$CZ,5,0)</f>
        <v>2400306127</v>
      </c>
      <c r="U259" s="14">
        <f>VLOOKUP($B259,[2]Sheet3!$G:$CZ,6,0)</f>
        <v>2400309332</v>
      </c>
      <c r="V259" s="14">
        <f>VLOOKUP($B259,[2]Sheet3!$G:$CZ,7,0)</f>
        <v>2400306240</v>
      </c>
      <c r="W259" s="14">
        <f>VLOOKUP($B259,[2]Sheet3!$G:$CZ,8,0)</f>
        <v>2400306232</v>
      </c>
      <c r="X259" s="14">
        <f>VLOOKUP($B259,[2]Sheet3!$G:$CZ,9,0)</f>
        <v>2400306230</v>
      </c>
      <c r="Y259" s="14">
        <f>VLOOKUP($B259,[2]Sheet3!$G:$CZ,10,0)</f>
        <v>0</v>
      </c>
      <c r="Z259" s="14">
        <f>VLOOKUP($B259,[2]Sheet3!$G:$CZ,11,0)</f>
        <v>0</v>
      </c>
      <c r="AA259" s="14">
        <f>VLOOKUP($B259,[2]Sheet3!$G:$CZ,12,0)</f>
        <v>0</v>
      </c>
      <c r="AB259" s="14">
        <f>VLOOKUP($B259,[2]Sheet3!$G:$CZ,13,0)</f>
        <v>0</v>
      </c>
      <c r="AC259" s="14">
        <f>VLOOKUP($B259,[2]Sheet3!$G:$CZ,14,0)</f>
        <v>0</v>
      </c>
      <c r="AD259" s="14">
        <f>VLOOKUP($B259,[2]Sheet3!$G:$CZ,15,0)</f>
        <v>0</v>
      </c>
      <c r="AE259" s="14">
        <f>VLOOKUP($B259,[2]Sheet3!$G:$CZ,16,0)</f>
        <v>0</v>
      </c>
      <c r="AF259" s="14">
        <f>VLOOKUP($B259,[2]Sheet3!$G:$CZ,17,0)</f>
        <v>0</v>
      </c>
      <c r="AG259" s="14">
        <f>VLOOKUP($B259,[2]Sheet3!$G:$CZ,18,0)</f>
        <v>0</v>
      </c>
      <c r="AH259" s="14">
        <f>VLOOKUP($B259,[2]Sheet3!$G:$CZ,19,0)</f>
        <v>0</v>
      </c>
      <c r="AI259" s="14">
        <f>VLOOKUP($B259,[2]Sheet3!$G:$CZ,20,0)</f>
        <v>0</v>
      </c>
      <c r="AJ259" s="14">
        <f>VLOOKUP($B259,[2]Sheet3!$G:$CZ,21,0)</f>
        <v>0</v>
      </c>
      <c r="AK259" s="14">
        <f>VLOOKUP($B259,[2]Sheet3!$G:$CZ,22,0)</f>
        <v>0</v>
      </c>
      <c r="AL259" s="14">
        <f>VLOOKUP($B259,[2]Sheet3!$G:$CZ,23,0)</f>
        <v>0</v>
      </c>
      <c r="AM259" s="14">
        <f>VLOOKUP($B259,[2]Sheet3!$G:$CZ,24,0)</f>
        <v>0</v>
      </c>
      <c r="AN259" s="14">
        <f>VLOOKUP($B259,[2]Sheet3!$G:$CZ,25,0)</f>
        <v>0</v>
      </c>
      <c r="AO259" s="14">
        <f>VLOOKUP($B259,[2]Sheet3!$G:$CZ,26,0)</f>
        <v>0</v>
      </c>
      <c r="AP259" s="14">
        <f>VLOOKUP($B259,[2]Sheet3!$G:$CZ,27,0)</f>
        <v>0</v>
      </c>
      <c r="AQ259" s="14">
        <f>VLOOKUP($B259,[2]Sheet3!$G:$CZ,28,0)</f>
        <v>0</v>
      </c>
      <c r="AR259" s="14">
        <f>VLOOKUP($B259,[2]Sheet3!$G:$CZ,29,0)</f>
        <v>0</v>
      </c>
      <c r="AS259" s="14">
        <f>VLOOKUP($B259,[2]Sheet3!$G:$CZ,30,0)</f>
        <v>0</v>
      </c>
      <c r="AT259" s="14">
        <f>VLOOKUP($B259,[2]Sheet3!$G:$CZ,31,0)</f>
        <v>0</v>
      </c>
      <c r="AU259" s="14">
        <f>VLOOKUP($B259,[2]Sheet3!$G:$CZ,32,0)</f>
        <v>0</v>
      </c>
      <c r="AV259" s="14">
        <f>VLOOKUP($B259,[2]Sheet3!$G:$CZ,33,0)</f>
        <v>0</v>
      </c>
      <c r="AW259" s="14">
        <f>VLOOKUP($B259,[2]Sheet3!$G:$CZ,34,0)</f>
        <v>0</v>
      </c>
      <c r="AX259" s="14">
        <f>VLOOKUP($B259,[2]Sheet3!$G:$CZ,35,0)</f>
        <v>0</v>
      </c>
      <c r="AY259" s="14">
        <f>VLOOKUP($B259,[2]Sheet3!$G:$CZ,36,0)</f>
        <v>0</v>
      </c>
      <c r="AZ259" s="14">
        <f>VLOOKUP($B259,[2]Sheet3!$G:$CZ,37,0)</f>
        <v>0</v>
      </c>
      <c r="BA259" s="14">
        <f>VLOOKUP($B259,[2]Sheet3!$G:$CZ,38,0)</f>
        <v>0</v>
      </c>
      <c r="BB259" s="14">
        <f>VLOOKUP($B259,[2]Sheet3!$G:$CZ,39,0)</f>
        <v>0</v>
      </c>
      <c r="BC259" s="14">
        <f>VLOOKUP($B259,[2]Sheet3!$G:$CZ,40,0)</f>
        <v>0</v>
      </c>
      <c r="BD259" s="14">
        <f>VLOOKUP($B259,[2]Sheet3!$G:$CZ,41,0)</f>
        <v>0</v>
      </c>
      <c r="BE259" s="14">
        <f>VLOOKUP($B259,[2]Sheet3!$G:$CZ,42,0)</f>
        <v>0</v>
      </c>
      <c r="BF259" s="14">
        <f>VLOOKUP($B259,[2]Sheet3!$G:$CZ,43,0)</f>
        <v>0</v>
      </c>
      <c r="BG259" s="14">
        <f>VLOOKUP($B259,[2]Sheet3!$G:$CZ,44,0)</f>
        <v>0</v>
      </c>
      <c r="BH259" s="14">
        <f>VLOOKUP($B259,[2]Sheet3!$G:$CZ,45,0)</f>
        <v>0</v>
      </c>
      <c r="BI259" s="14">
        <f>VLOOKUP($B259,[2]Sheet3!$G:$CZ,46,0)</f>
        <v>0</v>
      </c>
      <c r="BJ259" s="14">
        <f>VLOOKUP($B259,[2]Sheet3!$G:$CZ,47,0)</f>
        <v>0</v>
      </c>
      <c r="BK259" s="14">
        <f>VLOOKUP($B259,[2]Sheet3!$G:$CZ,48,0)</f>
        <v>0</v>
      </c>
      <c r="BL259" s="14">
        <f>VLOOKUP($B259,[2]Sheet3!$G:$CZ,49,0)</f>
        <v>0</v>
      </c>
      <c r="BM259" s="14">
        <f>VLOOKUP($B259,[2]Sheet3!$G:$CZ,50,0)</f>
        <v>0</v>
      </c>
      <c r="BN259" s="14">
        <f>VLOOKUP($B259,[2]Sheet3!$G:$CZ,51,0)</f>
        <v>0</v>
      </c>
      <c r="BO259" s="14">
        <f>VLOOKUP($B259,[2]Sheet3!$G:$CZ,52,0)</f>
        <v>0</v>
      </c>
      <c r="BP259" s="14">
        <f>VLOOKUP($B259,[2]Sheet3!$G:$CZ,53,0)</f>
        <v>0</v>
      </c>
      <c r="BQ259" s="14">
        <f>VLOOKUP($B259,[2]Sheet3!$G:$CZ,54,0)</f>
        <v>0</v>
      </c>
      <c r="BR259" s="14">
        <f>VLOOKUP($B259,[2]Sheet3!$G:$CZ,55,0)</f>
        <v>0</v>
      </c>
      <c r="BS259" s="14">
        <f>VLOOKUP($B259,[2]Sheet3!$G:$CZ,56,0)</f>
        <v>0</v>
      </c>
      <c r="BT259" s="14">
        <f>VLOOKUP($B259,[2]Sheet3!$G:$CZ,57,0)</f>
        <v>0</v>
      </c>
      <c r="BU259" s="14">
        <f>VLOOKUP($B259,[2]Sheet3!$G:$CZ,58,0)</f>
        <v>0</v>
      </c>
      <c r="BV259" s="14">
        <f>VLOOKUP($B259,[2]Sheet3!$G:$CZ,59,0)</f>
        <v>0</v>
      </c>
      <c r="BW259" s="14">
        <f>VLOOKUP($B259,[2]Sheet3!$G:$CZ,60,0)</f>
        <v>0</v>
      </c>
      <c r="BX259" s="14">
        <f>VLOOKUP($B259,[2]Sheet3!$G:$CZ,61,0)</f>
        <v>0</v>
      </c>
      <c r="BY259" s="14">
        <f>VLOOKUP($B259,[2]Sheet3!$G:$CZ,62,0)</f>
        <v>0</v>
      </c>
      <c r="BZ259" s="14">
        <f>VLOOKUP($B259,[2]Sheet3!$G:$CZ,63,0)</f>
        <v>0</v>
      </c>
      <c r="CA259" s="14">
        <f>VLOOKUP($B259,[2]Sheet3!$G:$CZ,64,0)</f>
        <v>0</v>
      </c>
      <c r="CB259" s="14">
        <f>VLOOKUP($B259,[2]Sheet3!$G:$CZ,65,0)</f>
        <v>0</v>
      </c>
      <c r="CC259" s="14">
        <f>VLOOKUP($B259,[2]Sheet3!$G:$CZ,66,0)</f>
        <v>0</v>
      </c>
      <c r="CD259" s="14">
        <f>VLOOKUP($B259,[2]Sheet3!$G:$CZ,67,0)</f>
        <v>0</v>
      </c>
      <c r="CE259" s="14">
        <f>VLOOKUP($B259,[2]Sheet3!$G:$CZ,68,0)</f>
        <v>0</v>
      </c>
      <c r="CF259" s="14">
        <f>VLOOKUP($B259,[2]Sheet3!$G:$CZ,69,0)</f>
        <v>0</v>
      </c>
      <c r="CG259" s="14">
        <f>VLOOKUP($B259,[2]Sheet3!$G:$CZ,70,0)</f>
        <v>0</v>
      </c>
      <c r="CH259" s="14">
        <f>VLOOKUP($B259,[2]Sheet3!$G:$CZ,71,0)</f>
        <v>0</v>
      </c>
      <c r="CI259" s="14">
        <f>VLOOKUP($B259,[2]Sheet3!$G:$CZ,72,0)</f>
        <v>0</v>
      </c>
      <c r="CJ259" s="14">
        <f>VLOOKUP($B259,[2]Sheet3!$G:$CZ,73,0)</f>
        <v>0</v>
      </c>
      <c r="CK259" s="14">
        <f>VLOOKUP($B259,[2]Sheet3!$G:$CZ,74,0)</f>
        <v>0</v>
      </c>
      <c r="CL259" s="14">
        <f>VLOOKUP($B259,[2]Sheet3!$G:$CZ,75,0)</f>
        <v>0</v>
      </c>
      <c r="CM259" s="14">
        <f>VLOOKUP($B259,[2]Sheet3!$G:$CZ,76,0)</f>
        <v>0</v>
      </c>
      <c r="CN259" s="14">
        <f>VLOOKUP($B259,[2]Sheet3!$G:$CZ,77,0)</f>
        <v>0</v>
      </c>
      <c r="CO259" s="14">
        <f>VLOOKUP($B259,[2]Sheet3!$G:$CZ,78,0)</f>
        <v>0</v>
      </c>
      <c r="CP259" s="14">
        <f>VLOOKUP($B259,[2]Sheet3!$G:$CZ,79,0)</f>
        <v>0</v>
      </c>
      <c r="CQ259" s="14">
        <f>VLOOKUP($B259,[2]Sheet3!$G:$CZ,80,0)</f>
        <v>0</v>
      </c>
      <c r="CR259" s="14">
        <f>VLOOKUP($B259,[2]Sheet3!$G:$CZ,81,0)</f>
        <v>0</v>
      </c>
      <c r="CS259" s="14">
        <f>VLOOKUP($B259,[2]Sheet3!$G:$CZ,82,0)</f>
        <v>0</v>
      </c>
      <c r="CT259" s="14">
        <f>VLOOKUP($B259,[2]Sheet3!$G:$CZ,83,0)</f>
        <v>0</v>
      </c>
      <c r="CU259" s="14">
        <f>VLOOKUP($B259,[2]Sheet3!$G:$CZ,84,0)</f>
        <v>0</v>
      </c>
      <c r="CV259" s="14">
        <f>VLOOKUP($B259,[2]Sheet3!$G:$CZ,85,0)</f>
        <v>0</v>
      </c>
      <c r="CW259" s="14">
        <f>VLOOKUP($B259,[2]Sheet3!$G:$CZ,86,0)</f>
        <v>0</v>
      </c>
      <c r="CX259" s="14">
        <f>VLOOKUP($B259,[2]Sheet3!$G:$CZ,87,0)</f>
        <v>0</v>
      </c>
      <c r="CY259" s="14">
        <f>VLOOKUP($B259,[2]Sheet3!$G:$CZ,88,0)</f>
        <v>0</v>
      </c>
      <c r="CZ259" s="14">
        <f>VLOOKUP($B259,[2]Sheet3!$G:$CZ,89,0)</f>
        <v>0</v>
      </c>
      <c r="DA259" s="14">
        <f>VLOOKUP($B259,[2]Sheet3!$G:$CZ,90,0)</f>
        <v>0</v>
      </c>
      <c r="DB259" s="14">
        <f>VLOOKUP($B259,[2]Sheet3!$G:$CZ,91,0)</f>
        <v>0</v>
      </c>
      <c r="DC259" s="14">
        <f>VLOOKUP($B259,[2]Sheet3!$G:$CZ,92,0)</f>
        <v>0</v>
      </c>
      <c r="DD259" s="14">
        <f>VLOOKUP($B259,[2]Sheet3!$G:$CZ,93,0)</f>
        <v>0</v>
      </c>
      <c r="DE259" s="14">
        <f>VLOOKUP($B259,[2]Sheet3!$G:$CZ,94,0)</f>
        <v>0</v>
      </c>
      <c r="DF259" s="14">
        <f>VLOOKUP($B259,[2]Sheet3!$G:$CZ,95,0)</f>
        <v>0</v>
      </c>
      <c r="DG259" s="14">
        <f>VLOOKUP($B259,[2]Sheet3!$G:$CZ,96,0)</f>
        <v>0</v>
      </c>
      <c r="DH259" s="14">
        <f>VLOOKUP($B259,[2]Sheet3!$G:$CZ,97,0)</f>
        <v>0</v>
      </c>
      <c r="DI259" s="14">
        <f>VLOOKUP($B259,[2]Sheet3!$G:$CZ,98,0)</f>
        <v>0</v>
      </c>
    </row>
    <row r="260" spans="1:113" x14ac:dyDescent="0.3">
      <c r="A260" s="9" t="str">
        <f t="shared" si="12"/>
        <v>N23146</v>
      </c>
      <c r="B260" s="15" t="s">
        <v>640</v>
      </c>
      <c r="C260" s="15" t="s">
        <v>641</v>
      </c>
      <c r="F260" s="7" t="s">
        <v>15</v>
      </c>
      <c r="G260" s="12" t="s">
        <v>3755</v>
      </c>
      <c r="H260" s="12" t="str">
        <f>VLOOKUP($B260,[1]Sheet1!$A:$G,5,0)</f>
        <v>himanshu.anand@redingtongroup.com</v>
      </c>
      <c r="I260" s="12" t="str">
        <f>VLOOKUP($B260,[1]Sheet1!$A:$G,7,0)</f>
        <v>jitender.chopra@redingtongroup.com</v>
      </c>
      <c r="J260" s="12" t="s">
        <v>82</v>
      </c>
      <c r="K260" s="7"/>
      <c r="L260" s="7"/>
      <c r="M260" s="8"/>
      <c r="N260" s="7" t="str">
        <f t="shared" si="13"/>
        <v>himanshu.anand@redingtongroup.com; jitender.chopra@redingtongroup.com; nilesh.phirke@redingtongroup.com;christopher.joseph@redingtongroup.com</v>
      </c>
      <c r="O260" s="7" t="str">
        <f t="shared" si="14"/>
        <v>N23146</v>
      </c>
      <c r="P260" s="8" t="s">
        <v>5215</v>
      </c>
      <c r="Q260" s="14">
        <f>VLOOKUP($B260,[2]Sheet3!$G:$CZ,2,0)</f>
        <v>2400302446</v>
      </c>
      <c r="R260" s="14">
        <f>VLOOKUP($B260,[2]Sheet3!$G:$CZ,3,0)</f>
        <v>2400309006</v>
      </c>
      <c r="S260" s="14">
        <f>VLOOKUP($B260,[2]Sheet3!$G:$CZ,4,0)</f>
        <v>2400302430</v>
      </c>
      <c r="T260" s="14">
        <f>VLOOKUP($B260,[2]Sheet3!$G:$CZ,5,0)</f>
        <v>2400305830</v>
      </c>
      <c r="U260" s="14">
        <f>VLOOKUP($B260,[2]Sheet3!$G:$CZ,6,0)</f>
        <v>2400302436</v>
      </c>
      <c r="V260" s="14">
        <f>VLOOKUP($B260,[2]Sheet3!$G:$CZ,7,0)</f>
        <v>2400302440</v>
      </c>
      <c r="W260" s="14">
        <f>VLOOKUP($B260,[2]Sheet3!$G:$CZ,8,0)</f>
        <v>2400302433</v>
      </c>
      <c r="X260" s="14">
        <f>VLOOKUP($B260,[2]Sheet3!$G:$CZ,9,0)</f>
        <v>2400302707</v>
      </c>
      <c r="Y260" s="14">
        <f>VLOOKUP($B260,[2]Sheet3!$G:$CZ,10,0)</f>
        <v>2400303651</v>
      </c>
      <c r="Z260" s="14">
        <f>VLOOKUP($B260,[2]Sheet3!$G:$CZ,11,0)</f>
        <v>2400307229</v>
      </c>
      <c r="AA260" s="14">
        <f>VLOOKUP($B260,[2]Sheet3!$G:$CZ,12,0)</f>
        <v>0</v>
      </c>
      <c r="AB260" s="14">
        <f>VLOOKUP($B260,[2]Sheet3!$G:$CZ,13,0)</f>
        <v>0</v>
      </c>
      <c r="AC260" s="14">
        <f>VLOOKUP($B260,[2]Sheet3!$G:$CZ,14,0)</f>
        <v>0</v>
      </c>
      <c r="AD260" s="14">
        <f>VLOOKUP($B260,[2]Sheet3!$G:$CZ,15,0)</f>
        <v>0</v>
      </c>
      <c r="AE260" s="14">
        <f>VLOOKUP($B260,[2]Sheet3!$G:$CZ,16,0)</f>
        <v>0</v>
      </c>
      <c r="AF260" s="14">
        <f>VLOOKUP($B260,[2]Sheet3!$G:$CZ,17,0)</f>
        <v>0</v>
      </c>
      <c r="AG260" s="14">
        <f>VLOOKUP($B260,[2]Sheet3!$G:$CZ,18,0)</f>
        <v>0</v>
      </c>
      <c r="AH260" s="14">
        <f>VLOOKUP($B260,[2]Sheet3!$G:$CZ,19,0)</f>
        <v>0</v>
      </c>
      <c r="AI260" s="14">
        <f>VLOOKUP($B260,[2]Sheet3!$G:$CZ,20,0)</f>
        <v>0</v>
      </c>
      <c r="AJ260" s="14">
        <f>VLOOKUP($B260,[2]Sheet3!$G:$CZ,21,0)</f>
        <v>0</v>
      </c>
      <c r="AK260" s="14">
        <f>VLOOKUP($B260,[2]Sheet3!$G:$CZ,22,0)</f>
        <v>0</v>
      </c>
      <c r="AL260" s="14">
        <f>VLOOKUP($B260,[2]Sheet3!$G:$CZ,23,0)</f>
        <v>0</v>
      </c>
      <c r="AM260" s="14">
        <f>VLOOKUP($B260,[2]Sheet3!$G:$CZ,24,0)</f>
        <v>0</v>
      </c>
      <c r="AN260" s="14">
        <f>VLOOKUP($B260,[2]Sheet3!$G:$CZ,25,0)</f>
        <v>0</v>
      </c>
      <c r="AO260" s="14">
        <f>VLOOKUP($B260,[2]Sheet3!$G:$CZ,26,0)</f>
        <v>0</v>
      </c>
      <c r="AP260" s="14">
        <f>VLOOKUP($B260,[2]Sheet3!$G:$CZ,27,0)</f>
        <v>0</v>
      </c>
      <c r="AQ260" s="14">
        <f>VLOOKUP($B260,[2]Sheet3!$G:$CZ,28,0)</f>
        <v>0</v>
      </c>
      <c r="AR260" s="14">
        <f>VLOOKUP($B260,[2]Sheet3!$G:$CZ,29,0)</f>
        <v>0</v>
      </c>
      <c r="AS260" s="14">
        <f>VLOOKUP($B260,[2]Sheet3!$G:$CZ,30,0)</f>
        <v>0</v>
      </c>
      <c r="AT260" s="14">
        <f>VLOOKUP($B260,[2]Sheet3!$G:$CZ,31,0)</f>
        <v>0</v>
      </c>
      <c r="AU260" s="14">
        <f>VLOOKUP($B260,[2]Sheet3!$G:$CZ,32,0)</f>
        <v>0</v>
      </c>
      <c r="AV260" s="14">
        <f>VLOOKUP($B260,[2]Sheet3!$G:$CZ,33,0)</f>
        <v>0</v>
      </c>
      <c r="AW260" s="14">
        <f>VLOOKUP($B260,[2]Sheet3!$G:$CZ,34,0)</f>
        <v>0</v>
      </c>
      <c r="AX260" s="14">
        <f>VLOOKUP($B260,[2]Sheet3!$G:$CZ,35,0)</f>
        <v>0</v>
      </c>
      <c r="AY260" s="14">
        <f>VLOOKUP($B260,[2]Sheet3!$G:$CZ,36,0)</f>
        <v>0</v>
      </c>
      <c r="AZ260" s="14">
        <f>VLOOKUP($B260,[2]Sheet3!$G:$CZ,37,0)</f>
        <v>0</v>
      </c>
      <c r="BA260" s="14">
        <f>VLOOKUP($B260,[2]Sheet3!$G:$CZ,38,0)</f>
        <v>0</v>
      </c>
      <c r="BB260" s="14">
        <f>VLOOKUP($B260,[2]Sheet3!$G:$CZ,39,0)</f>
        <v>0</v>
      </c>
      <c r="BC260" s="14">
        <f>VLOOKUP($B260,[2]Sheet3!$G:$CZ,40,0)</f>
        <v>0</v>
      </c>
      <c r="BD260" s="14">
        <f>VLOOKUP($B260,[2]Sheet3!$G:$CZ,41,0)</f>
        <v>0</v>
      </c>
      <c r="BE260" s="14">
        <f>VLOOKUP($B260,[2]Sheet3!$G:$CZ,42,0)</f>
        <v>0</v>
      </c>
      <c r="BF260" s="14">
        <f>VLOOKUP($B260,[2]Sheet3!$G:$CZ,43,0)</f>
        <v>0</v>
      </c>
      <c r="BG260" s="14">
        <f>VLOOKUP($B260,[2]Sheet3!$G:$CZ,44,0)</f>
        <v>0</v>
      </c>
      <c r="BH260" s="14">
        <f>VLOOKUP($B260,[2]Sheet3!$G:$CZ,45,0)</f>
        <v>0</v>
      </c>
      <c r="BI260" s="14">
        <f>VLOOKUP($B260,[2]Sheet3!$G:$CZ,46,0)</f>
        <v>0</v>
      </c>
      <c r="BJ260" s="14">
        <f>VLOOKUP($B260,[2]Sheet3!$G:$CZ,47,0)</f>
        <v>0</v>
      </c>
      <c r="BK260" s="14">
        <f>VLOOKUP($B260,[2]Sheet3!$G:$CZ,48,0)</f>
        <v>0</v>
      </c>
      <c r="BL260" s="14">
        <f>VLOOKUP($B260,[2]Sheet3!$G:$CZ,49,0)</f>
        <v>0</v>
      </c>
      <c r="BM260" s="14">
        <f>VLOOKUP($B260,[2]Sheet3!$G:$CZ,50,0)</f>
        <v>0</v>
      </c>
      <c r="BN260" s="14">
        <f>VLOOKUP($B260,[2]Sheet3!$G:$CZ,51,0)</f>
        <v>0</v>
      </c>
      <c r="BO260" s="14">
        <f>VLOOKUP($B260,[2]Sheet3!$G:$CZ,52,0)</f>
        <v>0</v>
      </c>
      <c r="BP260" s="14">
        <f>VLOOKUP($B260,[2]Sheet3!$G:$CZ,53,0)</f>
        <v>0</v>
      </c>
      <c r="BQ260" s="14">
        <f>VLOOKUP($B260,[2]Sheet3!$G:$CZ,54,0)</f>
        <v>0</v>
      </c>
      <c r="BR260" s="14">
        <f>VLOOKUP($B260,[2]Sheet3!$G:$CZ,55,0)</f>
        <v>0</v>
      </c>
      <c r="BS260" s="14">
        <f>VLOOKUP($B260,[2]Sheet3!$G:$CZ,56,0)</f>
        <v>0</v>
      </c>
      <c r="BT260" s="14">
        <f>VLOOKUP($B260,[2]Sheet3!$G:$CZ,57,0)</f>
        <v>0</v>
      </c>
      <c r="BU260" s="14">
        <f>VLOOKUP($B260,[2]Sheet3!$G:$CZ,58,0)</f>
        <v>0</v>
      </c>
      <c r="BV260" s="14">
        <f>VLOOKUP($B260,[2]Sheet3!$G:$CZ,59,0)</f>
        <v>0</v>
      </c>
      <c r="BW260" s="14">
        <f>VLOOKUP($B260,[2]Sheet3!$G:$CZ,60,0)</f>
        <v>0</v>
      </c>
      <c r="BX260" s="14">
        <f>VLOOKUP($B260,[2]Sheet3!$G:$CZ,61,0)</f>
        <v>0</v>
      </c>
      <c r="BY260" s="14">
        <f>VLOOKUP($B260,[2]Sheet3!$G:$CZ,62,0)</f>
        <v>0</v>
      </c>
      <c r="BZ260" s="14">
        <f>VLOOKUP($B260,[2]Sheet3!$G:$CZ,63,0)</f>
        <v>0</v>
      </c>
      <c r="CA260" s="14">
        <f>VLOOKUP($B260,[2]Sheet3!$G:$CZ,64,0)</f>
        <v>0</v>
      </c>
      <c r="CB260" s="14">
        <f>VLOOKUP($B260,[2]Sheet3!$G:$CZ,65,0)</f>
        <v>0</v>
      </c>
      <c r="CC260" s="14">
        <f>VLOOKUP($B260,[2]Sheet3!$G:$CZ,66,0)</f>
        <v>0</v>
      </c>
      <c r="CD260" s="14">
        <f>VLOOKUP($B260,[2]Sheet3!$G:$CZ,67,0)</f>
        <v>0</v>
      </c>
      <c r="CE260" s="14">
        <f>VLOOKUP($B260,[2]Sheet3!$G:$CZ,68,0)</f>
        <v>0</v>
      </c>
      <c r="CF260" s="14">
        <f>VLOOKUP($B260,[2]Sheet3!$G:$CZ,69,0)</f>
        <v>0</v>
      </c>
      <c r="CG260" s="14">
        <f>VLOOKUP($B260,[2]Sheet3!$G:$CZ,70,0)</f>
        <v>0</v>
      </c>
      <c r="CH260" s="14">
        <f>VLOOKUP($B260,[2]Sheet3!$G:$CZ,71,0)</f>
        <v>0</v>
      </c>
      <c r="CI260" s="14">
        <f>VLOOKUP($B260,[2]Sheet3!$G:$CZ,72,0)</f>
        <v>0</v>
      </c>
      <c r="CJ260" s="14">
        <f>VLOOKUP($B260,[2]Sheet3!$G:$CZ,73,0)</f>
        <v>0</v>
      </c>
      <c r="CK260" s="14">
        <f>VLOOKUP($B260,[2]Sheet3!$G:$CZ,74,0)</f>
        <v>0</v>
      </c>
      <c r="CL260" s="14">
        <f>VLOOKUP($B260,[2]Sheet3!$G:$CZ,75,0)</f>
        <v>0</v>
      </c>
      <c r="CM260" s="14">
        <f>VLOOKUP($B260,[2]Sheet3!$G:$CZ,76,0)</f>
        <v>0</v>
      </c>
      <c r="CN260" s="14">
        <f>VLOOKUP($B260,[2]Sheet3!$G:$CZ,77,0)</f>
        <v>0</v>
      </c>
      <c r="CO260" s="14">
        <f>VLOOKUP($B260,[2]Sheet3!$G:$CZ,78,0)</f>
        <v>0</v>
      </c>
      <c r="CP260" s="14">
        <f>VLOOKUP($B260,[2]Sheet3!$G:$CZ,79,0)</f>
        <v>0</v>
      </c>
      <c r="CQ260" s="14">
        <f>VLOOKUP($B260,[2]Sheet3!$G:$CZ,80,0)</f>
        <v>0</v>
      </c>
      <c r="CR260" s="14">
        <f>VLOOKUP($B260,[2]Sheet3!$G:$CZ,81,0)</f>
        <v>0</v>
      </c>
      <c r="CS260" s="14">
        <f>VLOOKUP($B260,[2]Sheet3!$G:$CZ,82,0)</f>
        <v>0</v>
      </c>
      <c r="CT260" s="14">
        <f>VLOOKUP($B260,[2]Sheet3!$G:$CZ,83,0)</f>
        <v>0</v>
      </c>
      <c r="CU260" s="14">
        <f>VLOOKUP($B260,[2]Sheet3!$G:$CZ,84,0)</f>
        <v>0</v>
      </c>
      <c r="CV260" s="14">
        <f>VLOOKUP($B260,[2]Sheet3!$G:$CZ,85,0)</f>
        <v>0</v>
      </c>
      <c r="CW260" s="14">
        <f>VLOOKUP($B260,[2]Sheet3!$G:$CZ,86,0)</f>
        <v>0</v>
      </c>
      <c r="CX260" s="14">
        <f>VLOOKUP($B260,[2]Sheet3!$G:$CZ,87,0)</f>
        <v>0</v>
      </c>
      <c r="CY260" s="14">
        <f>VLOOKUP($B260,[2]Sheet3!$G:$CZ,88,0)</f>
        <v>0</v>
      </c>
      <c r="CZ260" s="14">
        <f>VLOOKUP($B260,[2]Sheet3!$G:$CZ,89,0)</f>
        <v>0</v>
      </c>
      <c r="DA260" s="14">
        <f>VLOOKUP($B260,[2]Sheet3!$G:$CZ,90,0)</f>
        <v>0</v>
      </c>
      <c r="DB260" s="14">
        <f>VLOOKUP($B260,[2]Sheet3!$G:$CZ,91,0)</f>
        <v>0</v>
      </c>
      <c r="DC260" s="14">
        <f>VLOOKUP($B260,[2]Sheet3!$G:$CZ,92,0)</f>
        <v>0</v>
      </c>
      <c r="DD260" s="14">
        <f>VLOOKUP($B260,[2]Sheet3!$G:$CZ,93,0)</f>
        <v>0</v>
      </c>
      <c r="DE260" s="14">
        <f>VLOOKUP($B260,[2]Sheet3!$G:$CZ,94,0)</f>
        <v>0</v>
      </c>
      <c r="DF260" s="14">
        <f>VLOOKUP($B260,[2]Sheet3!$G:$CZ,95,0)</f>
        <v>0</v>
      </c>
      <c r="DG260" s="14">
        <f>VLOOKUP($B260,[2]Sheet3!$G:$CZ,96,0)</f>
        <v>0</v>
      </c>
      <c r="DH260" s="14">
        <f>VLOOKUP($B260,[2]Sheet3!$G:$CZ,97,0)</f>
        <v>0</v>
      </c>
      <c r="DI260" s="14">
        <f>VLOOKUP($B260,[2]Sheet3!$G:$CZ,98,0)</f>
        <v>0</v>
      </c>
    </row>
    <row r="261" spans="1:113" x14ac:dyDescent="0.3">
      <c r="A261" s="9" t="str">
        <f t="shared" si="12"/>
        <v>W24044</v>
      </c>
      <c r="B261" s="15" t="s">
        <v>1127</v>
      </c>
      <c r="C261" s="15" t="s">
        <v>1128</v>
      </c>
      <c r="F261" s="7" t="s">
        <v>15</v>
      </c>
      <c r="G261" s="12" t="s">
        <v>3756</v>
      </c>
      <c r="H261" s="12" t="str">
        <f>VLOOKUP($B261,[1]Sheet1!$A:$G,5,0)</f>
        <v>tanmay.kumar@redingtongroup.com</v>
      </c>
      <c r="I261" s="12" t="str">
        <f>VLOOKUP($B261,[1]Sheet1!$A:$G,7,0)</f>
        <v>dilip.vishwa@redingtongroup.com</v>
      </c>
      <c r="J261" s="12" t="s">
        <v>82</v>
      </c>
      <c r="K261" s="7"/>
      <c r="L261" s="7"/>
      <c r="M261" s="8"/>
      <c r="N261" s="7" t="str">
        <f t="shared" si="13"/>
        <v>tanmay.kumar@redingtongroup.com; dilip.vishwa@redingtongroup.com; nilesh.phirke@redingtongroup.com;christopher.joseph@redingtongroup.com</v>
      </c>
      <c r="O261" s="7" t="str">
        <f t="shared" si="14"/>
        <v>W24044</v>
      </c>
      <c r="P261" s="8" t="s">
        <v>5215</v>
      </c>
      <c r="Q261" s="14">
        <f>VLOOKUP($B261,[2]Sheet3!$G:$CZ,2,0)</f>
        <v>2400301480</v>
      </c>
      <c r="R261" s="14">
        <f>VLOOKUP($B261,[2]Sheet3!$G:$CZ,3,0)</f>
        <v>2400306764</v>
      </c>
      <c r="S261" s="14">
        <f>VLOOKUP($B261,[2]Sheet3!$G:$CZ,4,0)</f>
        <v>0</v>
      </c>
      <c r="T261" s="14">
        <f>VLOOKUP($B261,[2]Sheet3!$G:$CZ,5,0)</f>
        <v>0</v>
      </c>
      <c r="U261" s="14">
        <f>VLOOKUP($B261,[2]Sheet3!$G:$CZ,6,0)</f>
        <v>0</v>
      </c>
      <c r="V261" s="14">
        <f>VLOOKUP($B261,[2]Sheet3!$G:$CZ,7,0)</f>
        <v>0</v>
      </c>
      <c r="W261" s="14">
        <f>VLOOKUP($B261,[2]Sheet3!$G:$CZ,8,0)</f>
        <v>0</v>
      </c>
      <c r="X261" s="14">
        <f>VLOOKUP($B261,[2]Sheet3!$G:$CZ,9,0)</f>
        <v>0</v>
      </c>
      <c r="Y261" s="14">
        <f>VLOOKUP($B261,[2]Sheet3!$G:$CZ,10,0)</f>
        <v>0</v>
      </c>
      <c r="Z261" s="14">
        <f>VLOOKUP($B261,[2]Sheet3!$G:$CZ,11,0)</f>
        <v>0</v>
      </c>
      <c r="AA261" s="14">
        <f>VLOOKUP($B261,[2]Sheet3!$G:$CZ,12,0)</f>
        <v>0</v>
      </c>
      <c r="AB261" s="14">
        <f>VLOOKUP($B261,[2]Sheet3!$G:$CZ,13,0)</f>
        <v>0</v>
      </c>
      <c r="AC261" s="14">
        <f>VLOOKUP($B261,[2]Sheet3!$G:$CZ,14,0)</f>
        <v>0</v>
      </c>
      <c r="AD261" s="14">
        <f>VLOOKUP($B261,[2]Sheet3!$G:$CZ,15,0)</f>
        <v>0</v>
      </c>
      <c r="AE261" s="14">
        <f>VLOOKUP($B261,[2]Sheet3!$G:$CZ,16,0)</f>
        <v>0</v>
      </c>
      <c r="AF261" s="14">
        <f>VLOOKUP($B261,[2]Sheet3!$G:$CZ,17,0)</f>
        <v>0</v>
      </c>
      <c r="AG261" s="14">
        <f>VLOOKUP($B261,[2]Sheet3!$G:$CZ,18,0)</f>
        <v>0</v>
      </c>
      <c r="AH261" s="14">
        <f>VLOOKUP($B261,[2]Sheet3!$G:$CZ,19,0)</f>
        <v>0</v>
      </c>
      <c r="AI261" s="14">
        <f>VLOOKUP($B261,[2]Sheet3!$G:$CZ,20,0)</f>
        <v>0</v>
      </c>
      <c r="AJ261" s="14">
        <f>VLOOKUP($B261,[2]Sheet3!$G:$CZ,21,0)</f>
        <v>0</v>
      </c>
      <c r="AK261" s="14">
        <f>VLOOKUP($B261,[2]Sheet3!$G:$CZ,22,0)</f>
        <v>0</v>
      </c>
      <c r="AL261" s="14">
        <f>VLOOKUP($B261,[2]Sheet3!$G:$CZ,23,0)</f>
        <v>0</v>
      </c>
      <c r="AM261" s="14">
        <f>VLOOKUP($B261,[2]Sheet3!$G:$CZ,24,0)</f>
        <v>0</v>
      </c>
      <c r="AN261" s="14">
        <f>VLOOKUP($B261,[2]Sheet3!$G:$CZ,25,0)</f>
        <v>0</v>
      </c>
      <c r="AO261" s="14">
        <f>VLOOKUP($B261,[2]Sheet3!$G:$CZ,26,0)</f>
        <v>0</v>
      </c>
      <c r="AP261" s="14">
        <f>VLOOKUP($B261,[2]Sheet3!$G:$CZ,27,0)</f>
        <v>0</v>
      </c>
      <c r="AQ261" s="14">
        <f>VLOOKUP($B261,[2]Sheet3!$G:$CZ,28,0)</f>
        <v>0</v>
      </c>
      <c r="AR261" s="14">
        <f>VLOOKUP($B261,[2]Sheet3!$G:$CZ,29,0)</f>
        <v>0</v>
      </c>
      <c r="AS261" s="14">
        <f>VLOOKUP($B261,[2]Sheet3!$G:$CZ,30,0)</f>
        <v>0</v>
      </c>
      <c r="AT261" s="14">
        <f>VLOOKUP($B261,[2]Sheet3!$G:$CZ,31,0)</f>
        <v>0</v>
      </c>
      <c r="AU261" s="14">
        <f>VLOOKUP($B261,[2]Sheet3!$G:$CZ,32,0)</f>
        <v>0</v>
      </c>
      <c r="AV261" s="14">
        <f>VLOOKUP($B261,[2]Sheet3!$G:$CZ,33,0)</f>
        <v>0</v>
      </c>
      <c r="AW261" s="14">
        <f>VLOOKUP($B261,[2]Sheet3!$G:$CZ,34,0)</f>
        <v>0</v>
      </c>
      <c r="AX261" s="14">
        <f>VLOOKUP($B261,[2]Sheet3!$G:$CZ,35,0)</f>
        <v>0</v>
      </c>
      <c r="AY261" s="14">
        <f>VLOOKUP($B261,[2]Sheet3!$G:$CZ,36,0)</f>
        <v>0</v>
      </c>
      <c r="AZ261" s="14">
        <f>VLOOKUP($B261,[2]Sheet3!$G:$CZ,37,0)</f>
        <v>0</v>
      </c>
      <c r="BA261" s="14">
        <f>VLOOKUP($B261,[2]Sheet3!$G:$CZ,38,0)</f>
        <v>0</v>
      </c>
      <c r="BB261" s="14">
        <f>VLOOKUP($B261,[2]Sheet3!$G:$CZ,39,0)</f>
        <v>0</v>
      </c>
      <c r="BC261" s="14">
        <f>VLOOKUP($B261,[2]Sheet3!$G:$CZ,40,0)</f>
        <v>0</v>
      </c>
      <c r="BD261" s="14">
        <f>VLOOKUP($B261,[2]Sheet3!$G:$CZ,41,0)</f>
        <v>0</v>
      </c>
      <c r="BE261" s="14">
        <f>VLOOKUP($B261,[2]Sheet3!$G:$CZ,42,0)</f>
        <v>0</v>
      </c>
      <c r="BF261" s="14">
        <f>VLOOKUP($B261,[2]Sheet3!$G:$CZ,43,0)</f>
        <v>0</v>
      </c>
      <c r="BG261" s="14">
        <f>VLOOKUP($B261,[2]Sheet3!$G:$CZ,44,0)</f>
        <v>0</v>
      </c>
      <c r="BH261" s="14">
        <f>VLOOKUP($B261,[2]Sheet3!$G:$CZ,45,0)</f>
        <v>0</v>
      </c>
      <c r="BI261" s="14">
        <f>VLOOKUP($B261,[2]Sheet3!$G:$CZ,46,0)</f>
        <v>0</v>
      </c>
      <c r="BJ261" s="14">
        <f>VLOOKUP($B261,[2]Sheet3!$G:$CZ,47,0)</f>
        <v>0</v>
      </c>
      <c r="BK261" s="14">
        <f>VLOOKUP($B261,[2]Sheet3!$G:$CZ,48,0)</f>
        <v>0</v>
      </c>
      <c r="BL261" s="14">
        <f>VLOOKUP($B261,[2]Sheet3!$G:$CZ,49,0)</f>
        <v>0</v>
      </c>
      <c r="BM261" s="14">
        <f>VLOOKUP($B261,[2]Sheet3!$G:$CZ,50,0)</f>
        <v>0</v>
      </c>
      <c r="BN261" s="14">
        <f>VLOOKUP($B261,[2]Sheet3!$G:$CZ,51,0)</f>
        <v>0</v>
      </c>
      <c r="BO261" s="14">
        <f>VLOOKUP($B261,[2]Sheet3!$G:$CZ,52,0)</f>
        <v>0</v>
      </c>
      <c r="BP261" s="14">
        <f>VLOOKUP($B261,[2]Sheet3!$G:$CZ,53,0)</f>
        <v>0</v>
      </c>
      <c r="BQ261" s="14">
        <f>VLOOKUP($B261,[2]Sheet3!$G:$CZ,54,0)</f>
        <v>0</v>
      </c>
      <c r="BR261" s="14">
        <f>VLOOKUP($B261,[2]Sheet3!$G:$CZ,55,0)</f>
        <v>0</v>
      </c>
      <c r="BS261" s="14">
        <f>VLOOKUP($B261,[2]Sheet3!$G:$CZ,56,0)</f>
        <v>0</v>
      </c>
      <c r="BT261" s="14">
        <f>VLOOKUP($B261,[2]Sheet3!$G:$CZ,57,0)</f>
        <v>0</v>
      </c>
      <c r="BU261" s="14">
        <f>VLOOKUP($B261,[2]Sheet3!$G:$CZ,58,0)</f>
        <v>0</v>
      </c>
      <c r="BV261" s="14">
        <f>VLOOKUP($B261,[2]Sheet3!$G:$CZ,59,0)</f>
        <v>0</v>
      </c>
      <c r="BW261" s="14">
        <f>VLOOKUP($B261,[2]Sheet3!$G:$CZ,60,0)</f>
        <v>0</v>
      </c>
      <c r="BX261" s="14">
        <f>VLOOKUP($B261,[2]Sheet3!$G:$CZ,61,0)</f>
        <v>0</v>
      </c>
      <c r="BY261" s="14">
        <f>VLOOKUP($B261,[2]Sheet3!$G:$CZ,62,0)</f>
        <v>0</v>
      </c>
      <c r="BZ261" s="14">
        <f>VLOOKUP($B261,[2]Sheet3!$G:$CZ,63,0)</f>
        <v>0</v>
      </c>
      <c r="CA261" s="14">
        <f>VLOOKUP($B261,[2]Sheet3!$G:$CZ,64,0)</f>
        <v>0</v>
      </c>
      <c r="CB261" s="14">
        <f>VLOOKUP($B261,[2]Sheet3!$G:$CZ,65,0)</f>
        <v>0</v>
      </c>
      <c r="CC261" s="14">
        <f>VLOOKUP($B261,[2]Sheet3!$G:$CZ,66,0)</f>
        <v>0</v>
      </c>
      <c r="CD261" s="14">
        <f>VLOOKUP($B261,[2]Sheet3!$G:$CZ,67,0)</f>
        <v>0</v>
      </c>
      <c r="CE261" s="14">
        <f>VLOOKUP($B261,[2]Sheet3!$G:$CZ,68,0)</f>
        <v>0</v>
      </c>
      <c r="CF261" s="14">
        <f>VLOOKUP($B261,[2]Sheet3!$G:$CZ,69,0)</f>
        <v>0</v>
      </c>
      <c r="CG261" s="14">
        <f>VLOOKUP($B261,[2]Sheet3!$G:$CZ,70,0)</f>
        <v>0</v>
      </c>
      <c r="CH261" s="14">
        <f>VLOOKUP($B261,[2]Sheet3!$G:$CZ,71,0)</f>
        <v>0</v>
      </c>
      <c r="CI261" s="14">
        <f>VLOOKUP($B261,[2]Sheet3!$G:$CZ,72,0)</f>
        <v>0</v>
      </c>
      <c r="CJ261" s="14">
        <f>VLOOKUP($B261,[2]Sheet3!$G:$CZ,73,0)</f>
        <v>0</v>
      </c>
      <c r="CK261" s="14">
        <f>VLOOKUP($B261,[2]Sheet3!$G:$CZ,74,0)</f>
        <v>0</v>
      </c>
      <c r="CL261" s="14">
        <f>VLOOKUP($B261,[2]Sheet3!$G:$CZ,75,0)</f>
        <v>0</v>
      </c>
      <c r="CM261" s="14">
        <f>VLOOKUP($B261,[2]Sheet3!$G:$CZ,76,0)</f>
        <v>0</v>
      </c>
      <c r="CN261" s="14">
        <f>VLOOKUP($B261,[2]Sheet3!$G:$CZ,77,0)</f>
        <v>0</v>
      </c>
      <c r="CO261" s="14">
        <f>VLOOKUP($B261,[2]Sheet3!$G:$CZ,78,0)</f>
        <v>0</v>
      </c>
      <c r="CP261" s="14">
        <f>VLOOKUP($B261,[2]Sheet3!$G:$CZ,79,0)</f>
        <v>0</v>
      </c>
      <c r="CQ261" s="14">
        <f>VLOOKUP($B261,[2]Sheet3!$G:$CZ,80,0)</f>
        <v>0</v>
      </c>
      <c r="CR261" s="14">
        <f>VLOOKUP($B261,[2]Sheet3!$G:$CZ,81,0)</f>
        <v>0</v>
      </c>
      <c r="CS261" s="14">
        <f>VLOOKUP($B261,[2]Sheet3!$G:$CZ,82,0)</f>
        <v>0</v>
      </c>
      <c r="CT261" s="14">
        <f>VLOOKUP($B261,[2]Sheet3!$G:$CZ,83,0)</f>
        <v>0</v>
      </c>
      <c r="CU261" s="14">
        <f>VLOOKUP($B261,[2]Sheet3!$G:$CZ,84,0)</f>
        <v>0</v>
      </c>
      <c r="CV261" s="14">
        <f>VLOOKUP($B261,[2]Sheet3!$G:$CZ,85,0)</f>
        <v>0</v>
      </c>
      <c r="CW261" s="14">
        <f>VLOOKUP($B261,[2]Sheet3!$G:$CZ,86,0)</f>
        <v>0</v>
      </c>
      <c r="CX261" s="14">
        <f>VLOOKUP($B261,[2]Sheet3!$G:$CZ,87,0)</f>
        <v>0</v>
      </c>
      <c r="CY261" s="14">
        <f>VLOOKUP($B261,[2]Sheet3!$G:$CZ,88,0)</f>
        <v>0</v>
      </c>
      <c r="CZ261" s="14">
        <f>VLOOKUP($B261,[2]Sheet3!$G:$CZ,89,0)</f>
        <v>0</v>
      </c>
      <c r="DA261" s="14">
        <f>VLOOKUP($B261,[2]Sheet3!$G:$CZ,90,0)</f>
        <v>0</v>
      </c>
      <c r="DB261" s="14">
        <f>VLOOKUP($B261,[2]Sheet3!$G:$CZ,91,0)</f>
        <v>0</v>
      </c>
      <c r="DC261" s="14">
        <f>VLOOKUP($B261,[2]Sheet3!$G:$CZ,92,0)</f>
        <v>0</v>
      </c>
      <c r="DD261" s="14">
        <f>VLOOKUP($B261,[2]Sheet3!$G:$CZ,93,0)</f>
        <v>0</v>
      </c>
      <c r="DE261" s="14">
        <f>VLOOKUP($B261,[2]Sheet3!$G:$CZ,94,0)</f>
        <v>0</v>
      </c>
      <c r="DF261" s="14">
        <f>VLOOKUP($B261,[2]Sheet3!$G:$CZ,95,0)</f>
        <v>0</v>
      </c>
      <c r="DG261" s="14">
        <f>VLOOKUP($B261,[2]Sheet3!$G:$CZ,96,0)</f>
        <v>0</v>
      </c>
      <c r="DH261" s="14">
        <f>VLOOKUP($B261,[2]Sheet3!$G:$CZ,97,0)</f>
        <v>0</v>
      </c>
      <c r="DI261" s="14">
        <f>VLOOKUP($B261,[2]Sheet3!$G:$CZ,98,0)</f>
        <v>0</v>
      </c>
    </row>
    <row r="262" spans="1:113" x14ac:dyDescent="0.3">
      <c r="A262" s="9" t="str">
        <f t="shared" si="12"/>
        <v>N13854</v>
      </c>
      <c r="B262" s="15" t="s">
        <v>1129</v>
      </c>
      <c r="C262" s="15" t="s">
        <v>1130</v>
      </c>
      <c r="F262" s="7" t="s">
        <v>15</v>
      </c>
      <c r="G262" s="12" t="s">
        <v>3757</v>
      </c>
      <c r="H262" s="12" t="str">
        <f>VLOOKUP($B262,[1]Sheet1!$A:$G,5,0)</f>
        <v>dheeraj.sharma@redingtongroup.com</v>
      </c>
      <c r="I262" s="12" t="str">
        <f>VLOOKUP($B262,[1]Sheet1!$A:$G,7,0)</f>
        <v>sidharth.eknath@redingtongroup.com</v>
      </c>
      <c r="J262" s="12" t="s">
        <v>82</v>
      </c>
      <c r="K262" s="7"/>
      <c r="L262" s="7"/>
      <c r="M262" s="8"/>
      <c r="N262" s="7" t="str">
        <f t="shared" si="13"/>
        <v>dheeraj.sharma@redingtongroup.com; sidharth.eknath@redingtongroup.com; nilesh.phirke@redingtongroup.com;christopher.joseph@redingtongroup.com</v>
      </c>
      <c r="O262" s="7" t="str">
        <f t="shared" si="14"/>
        <v>N13854</v>
      </c>
      <c r="P262" s="8" t="s">
        <v>5215</v>
      </c>
      <c r="Q262" s="14">
        <f>VLOOKUP($B262,[2]Sheet3!$G:$CZ,2,0)</f>
        <v>2400307921</v>
      </c>
      <c r="R262" s="14">
        <f>VLOOKUP($B262,[2]Sheet3!$G:$CZ,3,0)</f>
        <v>2400307920</v>
      </c>
      <c r="S262" s="14">
        <f>VLOOKUP($B262,[2]Sheet3!$G:$CZ,4,0)</f>
        <v>2400307918</v>
      </c>
      <c r="T262" s="14">
        <f>VLOOKUP($B262,[2]Sheet3!$G:$CZ,5,0)</f>
        <v>2400307917</v>
      </c>
      <c r="U262" s="14">
        <f>VLOOKUP($B262,[2]Sheet3!$G:$CZ,6,0)</f>
        <v>2400303747</v>
      </c>
      <c r="V262" s="14">
        <f>VLOOKUP($B262,[2]Sheet3!$G:$CZ,7,0)</f>
        <v>2400309054</v>
      </c>
      <c r="W262" s="14">
        <f>VLOOKUP($B262,[2]Sheet3!$G:$CZ,8,0)</f>
        <v>2400300990</v>
      </c>
      <c r="X262" s="14">
        <f>VLOOKUP($B262,[2]Sheet3!$G:$CZ,9,0)</f>
        <v>0</v>
      </c>
      <c r="Y262" s="14">
        <f>VLOOKUP($B262,[2]Sheet3!$G:$CZ,10,0)</f>
        <v>0</v>
      </c>
      <c r="Z262" s="14">
        <f>VLOOKUP($B262,[2]Sheet3!$G:$CZ,11,0)</f>
        <v>0</v>
      </c>
      <c r="AA262" s="14">
        <f>VLOOKUP($B262,[2]Sheet3!$G:$CZ,12,0)</f>
        <v>0</v>
      </c>
      <c r="AB262" s="14">
        <f>VLOOKUP($B262,[2]Sheet3!$G:$CZ,13,0)</f>
        <v>0</v>
      </c>
      <c r="AC262" s="14">
        <f>VLOOKUP($B262,[2]Sheet3!$G:$CZ,14,0)</f>
        <v>0</v>
      </c>
      <c r="AD262" s="14">
        <f>VLOOKUP($B262,[2]Sheet3!$G:$CZ,15,0)</f>
        <v>0</v>
      </c>
      <c r="AE262" s="14">
        <f>VLOOKUP($B262,[2]Sheet3!$G:$CZ,16,0)</f>
        <v>0</v>
      </c>
      <c r="AF262" s="14">
        <f>VLOOKUP($B262,[2]Sheet3!$G:$CZ,17,0)</f>
        <v>0</v>
      </c>
      <c r="AG262" s="14">
        <f>VLOOKUP($B262,[2]Sheet3!$G:$CZ,18,0)</f>
        <v>0</v>
      </c>
      <c r="AH262" s="14">
        <f>VLOOKUP($B262,[2]Sheet3!$G:$CZ,19,0)</f>
        <v>0</v>
      </c>
      <c r="AI262" s="14">
        <f>VLOOKUP($B262,[2]Sheet3!$G:$CZ,20,0)</f>
        <v>0</v>
      </c>
      <c r="AJ262" s="14">
        <f>VLOOKUP($B262,[2]Sheet3!$G:$CZ,21,0)</f>
        <v>0</v>
      </c>
      <c r="AK262" s="14">
        <f>VLOOKUP($B262,[2]Sheet3!$G:$CZ,22,0)</f>
        <v>0</v>
      </c>
      <c r="AL262" s="14">
        <f>VLOOKUP($B262,[2]Sheet3!$G:$CZ,23,0)</f>
        <v>0</v>
      </c>
      <c r="AM262" s="14">
        <f>VLOOKUP($B262,[2]Sheet3!$G:$CZ,24,0)</f>
        <v>0</v>
      </c>
      <c r="AN262" s="14">
        <f>VLOOKUP($B262,[2]Sheet3!$G:$CZ,25,0)</f>
        <v>0</v>
      </c>
      <c r="AO262" s="14">
        <f>VLOOKUP($B262,[2]Sheet3!$G:$CZ,26,0)</f>
        <v>0</v>
      </c>
      <c r="AP262" s="14">
        <f>VLOOKUP($B262,[2]Sheet3!$G:$CZ,27,0)</f>
        <v>0</v>
      </c>
      <c r="AQ262" s="14">
        <f>VLOOKUP($B262,[2]Sheet3!$G:$CZ,28,0)</f>
        <v>0</v>
      </c>
      <c r="AR262" s="14">
        <f>VLOOKUP($B262,[2]Sheet3!$G:$CZ,29,0)</f>
        <v>0</v>
      </c>
      <c r="AS262" s="14">
        <f>VLOOKUP($B262,[2]Sheet3!$G:$CZ,30,0)</f>
        <v>0</v>
      </c>
      <c r="AT262" s="14">
        <f>VLOOKUP($B262,[2]Sheet3!$G:$CZ,31,0)</f>
        <v>0</v>
      </c>
      <c r="AU262" s="14">
        <f>VLOOKUP($B262,[2]Sheet3!$G:$CZ,32,0)</f>
        <v>0</v>
      </c>
      <c r="AV262" s="14">
        <f>VLOOKUP($B262,[2]Sheet3!$G:$CZ,33,0)</f>
        <v>0</v>
      </c>
      <c r="AW262" s="14">
        <f>VLOOKUP($B262,[2]Sheet3!$G:$CZ,34,0)</f>
        <v>0</v>
      </c>
      <c r="AX262" s="14">
        <f>VLOOKUP($B262,[2]Sheet3!$G:$CZ,35,0)</f>
        <v>0</v>
      </c>
      <c r="AY262" s="14">
        <f>VLOOKUP($B262,[2]Sheet3!$G:$CZ,36,0)</f>
        <v>0</v>
      </c>
      <c r="AZ262" s="14">
        <f>VLOOKUP($B262,[2]Sheet3!$G:$CZ,37,0)</f>
        <v>0</v>
      </c>
      <c r="BA262" s="14">
        <f>VLOOKUP($B262,[2]Sheet3!$G:$CZ,38,0)</f>
        <v>0</v>
      </c>
      <c r="BB262" s="14">
        <f>VLOOKUP($B262,[2]Sheet3!$G:$CZ,39,0)</f>
        <v>0</v>
      </c>
      <c r="BC262" s="14">
        <f>VLOOKUP($B262,[2]Sheet3!$G:$CZ,40,0)</f>
        <v>0</v>
      </c>
      <c r="BD262" s="14">
        <f>VLOOKUP($B262,[2]Sheet3!$G:$CZ,41,0)</f>
        <v>0</v>
      </c>
      <c r="BE262" s="14">
        <f>VLOOKUP($B262,[2]Sheet3!$G:$CZ,42,0)</f>
        <v>0</v>
      </c>
      <c r="BF262" s="14">
        <f>VLOOKUP($B262,[2]Sheet3!$G:$CZ,43,0)</f>
        <v>0</v>
      </c>
      <c r="BG262" s="14">
        <f>VLOOKUP($B262,[2]Sheet3!$G:$CZ,44,0)</f>
        <v>0</v>
      </c>
      <c r="BH262" s="14">
        <f>VLOOKUP($B262,[2]Sheet3!$G:$CZ,45,0)</f>
        <v>0</v>
      </c>
      <c r="BI262" s="14">
        <f>VLOOKUP($B262,[2]Sheet3!$G:$CZ,46,0)</f>
        <v>0</v>
      </c>
      <c r="BJ262" s="14">
        <f>VLOOKUP($B262,[2]Sheet3!$G:$CZ,47,0)</f>
        <v>0</v>
      </c>
      <c r="BK262" s="14">
        <f>VLOOKUP($B262,[2]Sheet3!$G:$CZ,48,0)</f>
        <v>0</v>
      </c>
      <c r="BL262" s="14">
        <f>VLOOKUP($B262,[2]Sheet3!$G:$CZ,49,0)</f>
        <v>0</v>
      </c>
      <c r="BM262" s="14">
        <f>VLOOKUP($B262,[2]Sheet3!$G:$CZ,50,0)</f>
        <v>0</v>
      </c>
      <c r="BN262" s="14">
        <f>VLOOKUP($B262,[2]Sheet3!$G:$CZ,51,0)</f>
        <v>0</v>
      </c>
      <c r="BO262" s="14">
        <f>VLOOKUP($B262,[2]Sheet3!$G:$CZ,52,0)</f>
        <v>0</v>
      </c>
      <c r="BP262" s="14">
        <f>VLOOKUP($B262,[2]Sheet3!$G:$CZ,53,0)</f>
        <v>0</v>
      </c>
      <c r="BQ262" s="14">
        <f>VLOOKUP($B262,[2]Sheet3!$G:$CZ,54,0)</f>
        <v>0</v>
      </c>
      <c r="BR262" s="14">
        <f>VLOOKUP($B262,[2]Sheet3!$G:$CZ,55,0)</f>
        <v>0</v>
      </c>
      <c r="BS262" s="14">
        <f>VLOOKUP($B262,[2]Sheet3!$G:$CZ,56,0)</f>
        <v>0</v>
      </c>
      <c r="BT262" s="14">
        <f>VLOOKUP($B262,[2]Sheet3!$G:$CZ,57,0)</f>
        <v>0</v>
      </c>
      <c r="BU262" s="14">
        <f>VLOOKUP($B262,[2]Sheet3!$G:$CZ,58,0)</f>
        <v>0</v>
      </c>
      <c r="BV262" s="14">
        <f>VLOOKUP($B262,[2]Sheet3!$G:$CZ,59,0)</f>
        <v>0</v>
      </c>
      <c r="BW262" s="14">
        <f>VLOOKUP($B262,[2]Sheet3!$G:$CZ,60,0)</f>
        <v>0</v>
      </c>
      <c r="BX262" s="14">
        <f>VLOOKUP($B262,[2]Sheet3!$G:$CZ,61,0)</f>
        <v>0</v>
      </c>
      <c r="BY262" s="14">
        <f>VLOOKUP($B262,[2]Sheet3!$G:$CZ,62,0)</f>
        <v>0</v>
      </c>
      <c r="BZ262" s="14">
        <f>VLOOKUP($B262,[2]Sheet3!$G:$CZ,63,0)</f>
        <v>0</v>
      </c>
      <c r="CA262" s="14">
        <f>VLOOKUP($B262,[2]Sheet3!$G:$CZ,64,0)</f>
        <v>0</v>
      </c>
      <c r="CB262" s="14">
        <f>VLOOKUP($B262,[2]Sheet3!$G:$CZ,65,0)</f>
        <v>0</v>
      </c>
      <c r="CC262" s="14">
        <f>VLOOKUP($B262,[2]Sheet3!$G:$CZ,66,0)</f>
        <v>0</v>
      </c>
      <c r="CD262" s="14">
        <f>VLOOKUP($B262,[2]Sheet3!$G:$CZ,67,0)</f>
        <v>0</v>
      </c>
      <c r="CE262" s="14">
        <f>VLOOKUP($B262,[2]Sheet3!$G:$CZ,68,0)</f>
        <v>0</v>
      </c>
      <c r="CF262" s="14">
        <f>VLOOKUP($B262,[2]Sheet3!$G:$CZ,69,0)</f>
        <v>0</v>
      </c>
      <c r="CG262" s="14">
        <f>VLOOKUP($B262,[2]Sheet3!$G:$CZ,70,0)</f>
        <v>0</v>
      </c>
      <c r="CH262" s="14">
        <f>VLOOKUP($B262,[2]Sheet3!$G:$CZ,71,0)</f>
        <v>0</v>
      </c>
      <c r="CI262" s="14">
        <f>VLOOKUP($B262,[2]Sheet3!$G:$CZ,72,0)</f>
        <v>0</v>
      </c>
      <c r="CJ262" s="14">
        <f>VLOOKUP($B262,[2]Sheet3!$G:$CZ,73,0)</f>
        <v>0</v>
      </c>
      <c r="CK262" s="14">
        <f>VLOOKUP($B262,[2]Sheet3!$G:$CZ,74,0)</f>
        <v>0</v>
      </c>
      <c r="CL262" s="14">
        <f>VLOOKUP($B262,[2]Sheet3!$G:$CZ,75,0)</f>
        <v>0</v>
      </c>
      <c r="CM262" s="14">
        <f>VLOOKUP($B262,[2]Sheet3!$G:$CZ,76,0)</f>
        <v>0</v>
      </c>
      <c r="CN262" s="14">
        <f>VLOOKUP($B262,[2]Sheet3!$G:$CZ,77,0)</f>
        <v>0</v>
      </c>
      <c r="CO262" s="14">
        <f>VLOOKUP($B262,[2]Sheet3!$G:$CZ,78,0)</f>
        <v>0</v>
      </c>
      <c r="CP262" s="14">
        <f>VLOOKUP($B262,[2]Sheet3!$G:$CZ,79,0)</f>
        <v>0</v>
      </c>
      <c r="CQ262" s="14">
        <f>VLOOKUP($B262,[2]Sheet3!$G:$CZ,80,0)</f>
        <v>0</v>
      </c>
      <c r="CR262" s="14">
        <f>VLOOKUP($B262,[2]Sheet3!$G:$CZ,81,0)</f>
        <v>0</v>
      </c>
      <c r="CS262" s="14">
        <f>VLOOKUP($B262,[2]Sheet3!$G:$CZ,82,0)</f>
        <v>0</v>
      </c>
      <c r="CT262" s="14">
        <f>VLOOKUP($B262,[2]Sheet3!$G:$CZ,83,0)</f>
        <v>0</v>
      </c>
      <c r="CU262" s="14">
        <f>VLOOKUP($B262,[2]Sheet3!$G:$CZ,84,0)</f>
        <v>0</v>
      </c>
      <c r="CV262" s="14">
        <f>VLOOKUP($B262,[2]Sheet3!$G:$CZ,85,0)</f>
        <v>0</v>
      </c>
      <c r="CW262" s="14">
        <f>VLOOKUP($B262,[2]Sheet3!$G:$CZ,86,0)</f>
        <v>0</v>
      </c>
      <c r="CX262" s="14">
        <f>VLOOKUP($B262,[2]Sheet3!$G:$CZ,87,0)</f>
        <v>0</v>
      </c>
      <c r="CY262" s="14">
        <f>VLOOKUP($B262,[2]Sheet3!$G:$CZ,88,0)</f>
        <v>0</v>
      </c>
      <c r="CZ262" s="14">
        <f>VLOOKUP($B262,[2]Sheet3!$G:$CZ,89,0)</f>
        <v>0</v>
      </c>
      <c r="DA262" s="14">
        <f>VLOOKUP($B262,[2]Sheet3!$G:$CZ,90,0)</f>
        <v>0</v>
      </c>
      <c r="DB262" s="14">
        <f>VLOOKUP($B262,[2]Sheet3!$G:$CZ,91,0)</f>
        <v>0</v>
      </c>
      <c r="DC262" s="14">
        <f>VLOOKUP($B262,[2]Sheet3!$G:$CZ,92,0)</f>
        <v>0</v>
      </c>
      <c r="DD262" s="14">
        <f>VLOOKUP($B262,[2]Sheet3!$G:$CZ,93,0)</f>
        <v>0</v>
      </c>
      <c r="DE262" s="14">
        <f>VLOOKUP($B262,[2]Sheet3!$G:$CZ,94,0)</f>
        <v>0</v>
      </c>
      <c r="DF262" s="14">
        <f>VLOOKUP($B262,[2]Sheet3!$G:$CZ,95,0)</f>
        <v>0</v>
      </c>
      <c r="DG262" s="14">
        <f>VLOOKUP($B262,[2]Sheet3!$G:$CZ,96,0)</f>
        <v>0</v>
      </c>
      <c r="DH262" s="14">
        <f>VLOOKUP($B262,[2]Sheet3!$G:$CZ,97,0)</f>
        <v>0</v>
      </c>
      <c r="DI262" s="14">
        <f>VLOOKUP($B262,[2]Sheet3!$G:$CZ,98,0)</f>
        <v>0</v>
      </c>
    </row>
    <row r="263" spans="1:113" x14ac:dyDescent="0.3">
      <c r="A263" s="9" t="str">
        <f t="shared" si="12"/>
        <v>W73308</v>
      </c>
      <c r="B263" s="15" t="s">
        <v>1131</v>
      </c>
      <c r="C263" s="15" t="s">
        <v>1132</v>
      </c>
      <c r="F263" s="7" t="s">
        <v>15</v>
      </c>
      <c r="G263" s="12" t="s">
        <v>3758</v>
      </c>
      <c r="H263" s="12" t="str">
        <f>VLOOKUP($B263,[1]Sheet1!$A:$G,5,0)</f>
        <v>malam.meena@redingtongroup.com</v>
      </c>
      <c r="I263" s="12" t="str">
        <f>VLOOKUP($B263,[1]Sheet1!$A:$G,7,0)</f>
        <v>dilip.vishwa@redingtongroup.com</v>
      </c>
      <c r="J263" s="12" t="s">
        <v>82</v>
      </c>
      <c r="K263" s="7"/>
      <c r="L263" s="7"/>
      <c r="M263" s="8"/>
      <c r="N263" s="7" t="str">
        <f t="shared" si="13"/>
        <v>malam.meena@redingtongroup.com; dilip.vishwa@redingtongroup.com; nilesh.phirke@redingtongroup.com;christopher.joseph@redingtongroup.com</v>
      </c>
      <c r="O263" s="7" t="str">
        <f t="shared" si="14"/>
        <v>W73308</v>
      </c>
      <c r="P263" s="8" t="s">
        <v>5215</v>
      </c>
      <c r="Q263" s="14">
        <f>VLOOKUP($B263,[2]Sheet3!$G:$CZ,2,0)</f>
        <v>2400309086</v>
      </c>
      <c r="R263" s="14">
        <f>VLOOKUP($B263,[2]Sheet3!$G:$CZ,3,0)</f>
        <v>2400300641</v>
      </c>
      <c r="S263" s="14">
        <f>VLOOKUP($B263,[2]Sheet3!$G:$CZ,4,0)</f>
        <v>2400305391</v>
      </c>
      <c r="T263" s="14">
        <f>VLOOKUP($B263,[2]Sheet3!$G:$CZ,5,0)</f>
        <v>2400306859</v>
      </c>
      <c r="U263" s="14">
        <f>VLOOKUP($B263,[2]Sheet3!$G:$CZ,6,0)</f>
        <v>2400304105</v>
      </c>
      <c r="V263" s="14">
        <f>VLOOKUP($B263,[2]Sheet3!$G:$CZ,7,0)</f>
        <v>0</v>
      </c>
      <c r="W263" s="14">
        <f>VLOOKUP($B263,[2]Sheet3!$G:$CZ,8,0)</f>
        <v>0</v>
      </c>
      <c r="X263" s="14">
        <f>VLOOKUP($B263,[2]Sheet3!$G:$CZ,9,0)</f>
        <v>0</v>
      </c>
      <c r="Y263" s="14">
        <f>VLOOKUP($B263,[2]Sheet3!$G:$CZ,10,0)</f>
        <v>0</v>
      </c>
      <c r="Z263" s="14">
        <f>VLOOKUP($B263,[2]Sheet3!$G:$CZ,11,0)</f>
        <v>0</v>
      </c>
      <c r="AA263" s="14">
        <f>VLOOKUP($B263,[2]Sheet3!$G:$CZ,12,0)</f>
        <v>0</v>
      </c>
      <c r="AB263" s="14">
        <f>VLOOKUP($B263,[2]Sheet3!$G:$CZ,13,0)</f>
        <v>0</v>
      </c>
      <c r="AC263" s="14">
        <f>VLOOKUP($B263,[2]Sheet3!$G:$CZ,14,0)</f>
        <v>0</v>
      </c>
      <c r="AD263" s="14">
        <f>VLOOKUP($B263,[2]Sheet3!$G:$CZ,15,0)</f>
        <v>0</v>
      </c>
      <c r="AE263" s="14">
        <f>VLOOKUP($B263,[2]Sheet3!$G:$CZ,16,0)</f>
        <v>0</v>
      </c>
      <c r="AF263" s="14">
        <f>VLOOKUP($B263,[2]Sheet3!$G:$CZ,17,0)</f>
        <v>0</v>
      </c>
      <c r="AG263" s="14">
        <f>VLOOKUP($B263,[2]Sheet3!$G:$CZ,18,0)</f>
        <v>0</v>
      </c>
      <c r="AH263" s="14">
        <f>VLOOKUP($B263,[2]Sheet3!$G:$CZ,19,0)</f>
        <v>0</v>
      </c>
      <c r="AI263" s="14">
        <f>VLOOKUP($B263,[2]Sheet3!$G:$CZ,20,0)</f>
        <v>0</v>
      </c>
      <c r="AJ263" s="14">
        <f>VLOOKUP($B263,[2]Sheet3!$G:$CZ,21,0)</f>
        <v>0</v>
      </c>
      <c r="AK263" s="14">
        <f>VLOOKUP($B263,[2]Sheet3!$G:$CZ,22,0)</f>
        <v>0</v>
      </c>
      <c r="AL263" s="14">
        <f>VLOOKUP($B263,[2]Sheet3!$G:$CZ,23,0)</f>
        <v>0</v>
      </c>
      <c r="AM263" s="14">
        <f>VLOOKUP($B263,[2]Sheet3!$G:$CZ,24,0)</f>
        <v>0</v>
      </c>
      <c r="AN263" s="14">
        <f>VLOOKUP($B263,[2]Sheet3!$G:$CZ,25,0)</f>
        <v>0</v>
      </c>
      <c r="AO263" s="14">
        <f>VLOOKUP($B263,[2]Sheet3!$G:$CZ,26,0)</f>
        <v>0</v>
      </c>
      <c r="AP263" s="14">
        <f>VLOOKUP($B263,[2]Sheet3!$G:$CZ,27,0)</f>
        <v>0</v>
      </c>
      <c r="AQ263" s="14">
        <f>VLOOKUP($B263,[2]Sheet3!$G:$CZ,28,0)</f>
        <v>0</v>
      </c>
      <c r="AR263" s="14">
        <f>VLOOKUP($B263,[2]Sheet3!$G:$CZ,29,0)</f>
        <v>0</v>
      </c>
      <c r="AS263" s="14">
        <f>VLOOKUP($B263,[2]Sheet3!$G:$CZ,30,0)</f>
        <v>0</v>
      </c>
      <c r="AT263" s="14">
        <f>VLOOKUP($B263,[2]Sheet3!$G:$CZ,31,0)</f>
        <v>0</v>
      </c>
      <c r="AU263" s="14">
        <f>VLOOKUP($B263,[2]Sheet3!$G:$CZ,32,0)</f>
        <v>0</v>
      </c>
      <c r="AV263" s="14">
        <f>VLOOKUP($B263,[2]Sheet3!$G:$CZ,33,0)</f>
        <v>0</v>
      </c>
      <c r="AW263" s="14">
        <f>VLOOKUP($B263,[2]Sheet3!$G:$CZ,34,0)</f>
        <v>0</v>
      </c>
      <c r="AX263" s="14">
        <f>VLOOKUP($B263,[2]Sheet3!$G:$CZ,35,0)</f>
        <v>0</v>
      </c>
      <c r="AY263" s="14">
        <f>VLOOKUP($B263,[2]Sheet3!$G:$CZ,36,0)</f>
        <v>0</v>
      </c>
      <c r="AZ263" s="14">
        <f>VLOOKUP($B263,[2]Sheet3!$G:$CZ,37,0)</f>
        <v>0</v>
      </c>
      <c r="BA263" s="14">
        <f>VLOOKUP($B263,[2]Sheet3!$G:$CZ,38,0)</f>
        <v>0</v>
      </c>
      <c r="BB263" s="14">
        <f>VLOOKUP($B263,[2]Sheet3!$G:$CZ,39,0)</f>
        <v>0</v>
      </c>
      <c r="BC263" s="14">
        <f>VLOOKUP($B263,[2]Sheet3!$G:$CZ,40,0)</f>
        <v>0</v>
      </c>
      <c r="BD263" s="14">
        <f>VLOOKUP($B263,[2]Sheet3!$G:$CZ,41,0)</f>
        <v>0</v>
      </c>
      <c r="BE263" s="14">
        <f>VLOOKUP($B263,[2]Sheet3!$G:$CZ,42,0)</f>
        <v>0</v>
      </c>
      <c r="BF263" s="14">
        <f>VLOOKUP($B263,[2]Sheet3!$G:$CZ,43,0)</f>
        <v>0</v>
      </c>
      <c r="BG263" s="14">
        <f>VLOOKUP($B263,[2]Sheet3!$G:$CZ,44,0)</f>
        <v>0</v>
      </c>
      <c r="BH263" s="14">
        <f>VLOOKUP($B263,[2]Sheet3!$G:$CZ,45,0)</f>
        <v>0</v>
      </c>
      <c r="BI263" s="14">
        <f>VLOOKUP($B263,[2]Sheet3!$G:$CZ,46,0)</f>
        <v>0</v>
      </c>
      <c r="BJ263" s="14">
        <f>VLOOKUP($B263,[2]Sheet3!$G:$CZ,47,0)</f>
        <v>0</v>
      </c>
      <c r="BK263" s="14">
        <f>VLOOKUP($B263,[2]Sheet3!$G:$CZ,48,0)</f>
        <v>0</v>
      </c>
      <c r="BL263" s="14">
        <f>VLOOKUP($B263,[2]Sheet3!$G:$CZ,49,0)</f>
        <v>0</v>
      </c>
      <c r="BM263" s="14">
        <f>VLOOKUP($B263,[2]Sheet3!$G:$CZ,50,0)</f>
        <v>0</v>
      </c>
      <c r="BN263" s="14">
        <f>VLOOKUP($B263,[2]Sheet3!$G:$CZ,51,0)</f>
        <v>0</v>
      </c>
      <c r="BO263" s="14">
        <f>VLOOKUP($B263,[2]Sheet3!$G:$CZ,52,0)</f>
        <v>0</v>
      </c>
      <c r="BP263" s="14">
        <f>VLOOKUP($B263,[2]Sheet3!$G:$CZ,53,0)</f>
        <v>0</v>
      </c>
      <c r="BQ263" s="14">
        <f>VLOOKUP($B263,[2]Sheet3!$G:$CZ,54,0)</f>
        <v>0</v>
      </c>
      <c r="BR263" s="14">
        <f>VLOOKUP($B263,[2]Sheet3!$G:$CZ,55,0)</f>
        <v>0</v>
      </c>
      <c r="BS263" s="14">
        <f>VLOOKUP($B263,[2]Sheet3!$G:$CZ,56,0)</f>
        <v>0</v>
      </c>
      <c r="BT263" s="14">
        <f>VLOOKUP($B263,[2]Sheet3!$G:$CZ,57,0)</f>
        <v>0</v>
      </c>
      <c r="BU263" s="14">
        <f>VLOOKUP($B263,[2]Sheet3!$G:$CZ,58,0)</f>
        <v>0</v>
      </c>
      <c r="BV263" s="14">
        <f>VLOOKUP($B263,[2]Sheet3!$G:$CZ,59,0)</f>
        <v>0</v>
      </c>
      <c r="BW263" s="14">
        <f>VLOOKUP($B263,[2]Sheet3!$G:$CZ,60,0)</f>
        <v>0</v>
      </c>
      <c r="BX263" s="14">
        <f>VLOOKUP($B263,[2]Sheet3!$G:$CZ,61,0)</f>
        <v>0</v>
      </c>
      <c r="BY263" s="14">
        <f>VLOOKUP($B263,[2]Sheet3!$G:$CZ,62,0)</f>
        <v>0</v>
      </c>
      <c r="BZ263" s="14">
        <f>VLOOKUP($B263,[2]Sheet3!$G:$CZ,63,0)</f>
        <v>0</v>
      </c>
      <c r="CA263" s="14">
        <f>VLOOKUP($B263,[2]Sheet3!$G:$CZ,64,0)</f>
        <v>0</v>
      </c>
      <c r="CB263" s="14">
        <f>VLOOKUP($B263,[2]Sheet3!$G:$CZ,65,0)</f>
        <v>0</v>
      </c>
      <c r="CC263" s="14">
        <f>VLOOKUP($B263,[2]Sheet3!$G:$CZ,66,0)</f>
        <v>0</v>
      </c>
      <c r="CD263" s="14">
        <f>VLOOKUP($B263,[2]Sheet3!$G:$CZ,67,0)</f>
        <v>0</v>
      </c>
      <c r="CE263" s="14">
        <f>VLOOKUP($B263,[2]Sheet3!$G:$CZ,68,0)</f>
        <v>0</v>
      </c>
      <c r="CF263" s="14">
        <f>VLOOKUP($B263,[2]Sheet3!$G:$CZ,69,0)</f>
        <v>0</v>
      </c>
      <c r="CG263" s="14">
        <f>VLOOKUP($B263,[2]Sheet3!$G:$CZ,70,0)</f>
        <v>0</v>
      </c>
      <c r="CH263" s="14">
        <f>VLOOKUP($B263,[2]Sheet3!$G:$CZ,71,0)</f>
        <v>0</v>
      </c>
      <c r="CI263" s="14">
        <f>VLOOKUP($B263,[2]Sheet3!$G:$CZ,72,0)</f>
        <v>0</v>
      </c>
      <c r="CJ263" s="14">
        <f>VLOOKUP($B263,[2]Sheet3!$G:$CZ,73,0)</f>
        <v>0</v>
      </c>
      <c r="CK263" s="14">
        <f>VLOOKUP($B263,[2]Sheet3!$G:$CZ,74,0)</f>
        <v>0</v>
      </c>
      <c r="CL263" s="14">
        <f>VLOOKUP($B263,[2]Sheet3!$G:$CZ,75,0)</f>
        <v>0</v>
      </c>
      <c r="CM263" s="14">
        <f>VLOOKUP($B263,[2]Sheet3!$G:$CZ,76,0)</f>
        <v>0</v>
      </c>
      <c r="CN263" s="14">
        <f>VLOOKUP($B263,[2]Sheet3!$G:$CZ,77,0)</f>
        <v>0</v>
      </c>
      <c r="CO263" s="14">
        <f>VLOOKUP($B263,[2]Sheet3!$G:$CZ,78,0)</f>
        <v>0</v>
      </c>
      <c r="CP263" s="14">
        <f>VLOOKUP($B263,[2]Sheet3!$G:$CZ,79,0)</f>
        <v>0</v>
      </c>
      <c r="CQ263" s="14">
        <f>VLOOKUP($B263,[2]Sheet3!$G:$CZ,80,0)</f>
        <v>0</v>
      </c>
      <c r="CR263" s="14">
        <f>VLOOKUP($B263,[2]Sheet3!$G:$CZ,81,0)</f>
        <v>0</v>
      </c>
      <c r="CS263" s="14">
        <f>VLOOKUP($B263,[2]Sheet3!$G:$CZ,82,0)</f>
        <v>0</v>
      </c>
      <c r="CT263" s="14">
        <f>VLOOKUP($B263,[2]Sheet3!$G:$CZ,83,0)</f>
        <v>0</v>
      </c>
      <c r="CU263" s="14">
        <f>VLOOKUP($B263,[2]Sheet3!$G:$CZ,84,0)</f>
        <v>0</v>
      </c>
      <c r="CV263" s="14">
        <f>VLOOKUP($B263,[2]Sheet3!$G:$CZ,85,0)</f>
        <v>0</v>
      </c>
      <c r="CW263" s="14">
        <f>VLOOKUP($B263,[2]Sheet3!$G:$CZ,86,0)</f>
        <v>0</v>
      </c>
      <c r="CX263" s="14">
        <f>VLOOKUP($B263,[2]Sheet3!$G:$CZ,87,0)</f>
        <v>0</v>
      </c>
      <c r="CY263" s="14">
        <f>VLOOKUP($B263,[2]Sheet3!$G:$CZ,88,0)</f>
        <v>0</v>
      </c>
      <c r="CZ263" s="14">
        <f>VLOOKUP($B263,[2]Sheet3!$G:$CZ,89,0)</f>
        <v>0</v>
      </c>
      <c r="DA263" s="14">
        <f>VLOOKUP($B263,[2]Sheet3!$G:$CZ,90,0)</f>
        <v>0</v>
      </c>
      <c r="DB263" s="14">
        <f>VLOOKUP($B263,[2]Sheet3!$G:$CZ,91,0)</f>
        <v>0</v>
      </c>
      <c r="DC263" s="14">
        <f>VLOOKUP($B263,[2]Sheet3!$G:$CZ,92,0)</f>
        <v>0</v>
      </c>
      <c r="DD263" s="14">
        <f>VLOOKUP($B263,[2]Sheet3!$G:$CZ,93,0)</f>
        <v>0</v>
      </c>
      <c r="DE263" s="14">
        <f>VLOOKUP($B263,[2]Sheet3!$G:$CZ,94,0)</f>
        <v>0</v>
      </c>
      <c r="DF263" s="14">
        <f>VLOOKUP($B263,[2]Sheet3!$G:$CZ,95,0)</f>
        <v>0</v>
      </c>
      <c r="DG263" s="14">
        <f>VLOOKUP($B263,[2]Sheet3!$G:$CZ,96,0)</f>
        <v>0</v>
      </c>
      <c r="DH263" s="14">
        <f>VLOOKUP($B263,[2]Sheet3!$G:$CZ,97,0)</f>
        <v>0</v>
      </c>
      <c r="DI263" s="14">
        <f>VLOOKUP($B263,[2]Sheet3!$G:$CZ,98,0)</f>
        <v>0</v>
      </c>
    </row>
    <row r="264" spans="1:113" x14ac:dyDescent="0.3">
      <c r="A264" s="9" t="str">
        <f t="shared" si="12"/>
        <v>W23569</v>
      </c>
      <c r="B264" s="15" t="s">
        <v>1133</v>
      </c>
      <c r="C264" s="15" t="s">
        <v>1134</v>
      </c>
      <c r="F264" s="7" t="s">
        <v>15</v>
      </c>
      <c r="G264" s="12" t="s">
        <v>3759</v>
      </c>
      <c r="H264" s="12" t="str">
        <f>VLOOKUP($B264,[1]Sheet1!$A:$G,5,0)</f>
        <v>santosh.desai@redingtongroup.com</v>
      </c>
      <c r="I264" s="12" t="str">
        <f>VLOOKUP($B264,[1]Sheet1!$A:$G,7,0)</f>
        <v>dilip.vishwa@redingtongroup.com</v>
      </c>
      <c r="J264" s="12" t="s">
        <v>82</v>
      </c>
      <c r="K264" s="7"/>
      <c r="L264" s="7"/>
      <c r="M264" s="8"/>
      <c r="N264" s="7" t="str">
        <f t="shared" si="13"/>
        <v>santosh.desai@redingtongroup.com; dilip.vishwa@redingtongroup.com; nilesh.phirke@redingtongroup.com;christopher.joseph@redingtongroup.com</v>
      </c>
      <c r="O264" s="7" t="str">
        <f t="shared" si="14"/>
        <v>W23569</v>
      </c>
      <c r="P264" s="8" t="s">
        <v>5215</v>
      </c>
      <c r="Q264" s="14">
        <f>VLOOKUP($B264,[2]Sheet3!$G:$CZ,2,0)</f>
        <v>2400307096</v>
      </c>
      <c r="R264" s="14">
        <f>VLOOKUP($B264,[2]Sheet3!$G:$CZ,3,0)</f>
        <v>2400299919</v>
      </c>
      <c r="S264" s="14">
        <f>VLOOKUP($B264,[2]Sheet3!$G:$CZ,4,0)</f>
        <v>2400308567</v>
      </c>
      <c r="T264" s="14">
        <f>VLOOKUP($B264,[2]Sheet3!$G:$CZ,5,0)</f>
        <v>0</v>
      </c>
      <c r="U264" s="14">
        <f>VLOOKUP($B264,[2]Sheet3!$G:$CZ,6,0)</f>
        <v>0</v>
      </c>
      <c r="V264" s="14">
        <f>VLOOKUP($B264,[2]Sheet3!$G:$CZ,7,0)</f>
        <v>0</v>
      </c>
      <c r="W264" s="14">
        <f>VLOOKUP($B264,[2]Sheet3!$G:$CZ,8,0)</f>
        <v>0</v>
      </c>
      <c r="X264" s="14">
        <f>VLOOKUP($B264,[2]Sheet3!$G:$CZ,9,0)</f>
        <v>0</v>
      </c>
      <c r="Y264" s="14">
        <f>VLOOKUP($B264,[2]Sheet3!$G:$CZ,10,0)</f>
        <v>0</v>
      </c>
      <c r="Z264" s="14">
        <f>VLOOKUP($B264,[2]Sheet3!$G:$CZ,11,0)</f>
        <v>0</v>
      </c>
      <c r="AA264" s="14">
        <f>VLOOKUP($B264,[2]Sheet3!$G:$CZ,12,0)</f>
        <v>0</v>
      </c>
      <c r="AB264" s="14">
        <f>VLOOKUP($B264,[2]Sheet3!$G:$CZ,13,0)</f>
        <v>0</v>
      </c>
      <c r="AC264" s="14">
        <f>VLOOKUP($B264,[2]Sheet3!$G:$CZ,14,0)</f>
        <v>0</v>
      </c>
      <c r="AD264" s="14">
        <f>VLOOKUP($B264,[2]Sheet3!$G:$CZ,15,0)</f>
        <v>0</v>
      </c>
      <c r="AE264" s="14">
        <f>VLOOKUP($B264,[2]Sheet3!$G:$CZ,16,0)</f>
        <v>0</v>
      </c>
      <c r="AF264" s="14">
        <f>VLOOKUP($B264,[2]Sheet3!$G:$CZ,17,0)</f>
        <v>0</v>
      </c>
      <c r="AG264" s="14">
        <f>VLOOKUP($B264,[2]Sheet3!$G:$CZ,18,0)</f>
        <v>0</v>
      </c>
      <c r="AH264" s="14">
        <f>VLOOKUP($B264,[2]Sheet3!$G:$CZ,19,0)</f>
        <v>0</v>
      </c>
      <c r="AI264" s="14">
        <f>VLOOKUP($B264,[2]Sheet3!$G:$CZ,20,0)</f>
        <v>0</v>
      </c>
      <c r="AJ264" s="14">
        <f>VLOOKUP($B264,[2]Sheet3!$G:$CZ,21,0)</f>
        <v>0</v>
      </c>
      <c r="AK264" s="14">
        <f>VLOOKUP($B264,[2]Sheet3!$G:$CZ,22,0)</f>
        <v>0</v>
      </c>
      <c r="AL264" s="14">
        <f>VLOOKUP($B264,[2]Sheet3!$G:$CZ,23,0)</f>
        <v>0</v>
      </c>
      <c r="AM264" s="14">
        <f>VLOOKUP($B264,[2]Sheet3!$G:$CZ,24,0)</f>
        <v>0</v>
      </c>
      <c r="AN264" s="14">
        <f>VLOOKUP($B264,[2]Sheet3!$G:$CZ,25,0)</f>
        <v>0</v>
      </c>
      <c r="AO264" s="14">
        <f>VLOOKUP($B264,[2]Sheet3!$G:$CZ,26,0)</f>
        <v>0</v>
      </c>
      <c r="AP264" s="14">
        <f>VLOOKUP($B264,[2]Sheet3!$G:$CZ,27,0)</f>
        <v>0</v>
      </c>
      <c r="AQ264" s="14">
        <f>VLOOKUP($B264,[2]Sheet3!$G:$CZ,28,0)</f>
        <v>0</v>
      </c>
      <c r="AR264" s="14">
        <f>VLOOKUP($B264,[2]Sheet3!$G:$CZ,29,0)</f>
        <v>0</v>
      </c>
      <c r="AS264" s="14">
        <f>VLOOKUP($B264,[2]Sheet3!$G:$CZ,30,0)</f>
        <v>0</v>
      </c>
      <c r="AT264" s="14">
        <f>VLOOKUP($B264,[2]Sheet3!$G:$CZ,31,0)</f>
        <v>0</v>
      </c>
      <c r="AU264" s="14">
        <f>VLOOKUP($B264,[2]Sheet3!$G:$CZ,32,0)</f>
        <v>0</v>
      </c>
      <c r="AV264" s="14">
        <f>VLOOKUP($B264,[2]Sheet3!$G:$CZ,33,0)</f>
        <v>0</v>
      </c>
      <c r="AW264" s="14">
        <f>VLOOKUP($B264,[2]Sheet3!$G:$CZ,34,0)</f>
        <v>0</v>
      </c>
      <c r="AX264" s="14">
        <f>VLOOKUP($B264,[2]Sheet3!$G:$CZ,35,0)</f>
        <v>0</v>
      </c>
      <c r="AY264" s="14">
        <f>VLOOKUP($B264,[2]Sheet3!$G:$CZ,36,0)</f>
        <v>0</v>
      </c>
      <c r="AZ264" s="14">
        <f>VLOOKUP($B264,[2]Sheet3!$G:$CZ,37,0)</f>
        <v>0</v>
      </c>
      <c r="BA264" s="14">
        <f>VLOOKUP($B264,[2]Sheet3!$G:$CZ,38,0)</f>
        <v>0</v>
      </c>
      <c r="BB264" s="14">
        <f>VLOOKUP($B264,[2]Sheet3!$G:$CZ,39,0)</f>
        <v>0</v>
      </c>
      <c r="BC264" s="14">
        <f>VLOOKUP($B264,[2]Sheet3!$G:$CZ,40,0)</f>
        <v>0</v>
      </c>
      <c r="BD264" s="14">
        <f>VLOOKUP($B264,[2]Sheet3!$G:$CZ,41,0)</f>
        <v>0</v>
      </c>
      <c r="BE264" s="14">
        <f>VLOOKUP($B264,[2]Sheet3!$G:$CZ,42,0)</f>
        <v>0</v>
      </c>
      <c r="BF264" s="14">
        <f>VLOOKUP($B264,[2]Sheet3!$G:$CZ,43,0)</f>
        <v>0</v>
      </c>
      <c r="BG264" s="14">
        <f>VLOOKUP($B264,[2]Sheet3!$G:$CZ,44,0)</f>
        <v>0</v>
      </c>
      <c r="BH264" s="14">
        <f>VLOOKUP($B264,[2]Sheet3!$G:$CZ,45,0)</f>
        <v>0</v>
      </c>
      <c r="BI264" s="14">
        <f>VLOOKUP($B264,[2]Sheet3!$G:$CZ,46,0)</f>
        <v>0</v>
      </c>
      <c r="BJ264" s="14">
        <f>VLOOKUP($B264,[2]Sheet3!$G:$CZ,47,0)</f>
        <v>0</v>
      </c>
      <c r="BK264" s="14">
        <f>VLOOKUP($B264,[2]Sheet3!$G:$CZ,48,0)</f>
        <v>0</v>
      </c>
      <c r="BL264" s="14">
        <f>VLOOKUP($B264,[2]Sheet3!$G:$CZ,49,0)</f>
        <v>0</v>
      </c>
      <c r="BM264" s="14">
        <f>VLOOKUP($B264,[2]Sheet3!$G:$CZ,50,0)</f>
        <v>0</v>
      </c>
      <c r="BN264" s="14">
        <f>VLOOKUP($B264,[2]Sheet3!$G:$CZ,51,0)</f>
        <v>0</v>
      </c>
      <c r="BO264" s="14">
        <f>VLOOKUP($B264,[2]Sheet3!$G:$CZ,52,0)</f>
        <v>0</v>
      </c>
      <c r="BP264" s="14">
        <f>VLOOKUP($B264,[2]Sheet3!$G:$CZ,53,0)</f>
        <v>0</v>
      </c>
      <c r="BQ264" s="14">
        <f>VLOOKUP($B264,[2]Sheet3!$G:$CZ,54,0)</f>
        <v>0</v>
      </c>
      <c r="BR264" s="14">
        <f>VLOOKUP($B264,[2]Sheet3!$G:$CZ,55,0)</f>
        <v>0</v>
      </c>
      <c r="BS264" s="14">
        <f>VLOOKUP($B264,[2]Sheet3!$G:$CZ,56,0)</f>
        <v>0</v>
      </c>
      <c r="BT264" s="14">
        <f>VLOOKUP($B264,[2]Sheet3!$G:$CZ,57,0)</f>
        <v>0</v>
      </c>
      <c r="BU264" s="14">
        <f>VLOOKUP($B264,[2]Sheet3!$G:$CZ,58,0)</f>
        <v>0</v>
      </c>
      <c r="BV264" s="14">
        <f>VLOOKUP($B264,[2]Sheet3!$G:$CZ,59,0)</f>
        <v>0</v>
      </c>
      <c r="BW264" s="14">
        <f>VLOOKUP($B264,[2]Sheet3!$G:$CZ,60,0)</f>
        <v>0</v>
      </c>
      <c r="BX264" s="14">
        <f>VLOOKUP($B264,[2]Sheet3!$G:$CZ,61,0)</f>
        <v>0</v>
      </c>
      <c r="BY264" s="14">
        <f>VLOOKUP($B264,[2]Sheet3!$G:$CZ,62,0)</f>
        <v>0</v>
      </c>
      <c r="BZ264" s="14">
        <f>VLOOKUP($B264,[2]Sheet3!$G:$CZ,63,0)</f>
        <v>0</v>
      </c>
      <c r="CA264" s="14">
        <f>VLOOKUP($B264,[2]Sheet3!$G:$CZ,64,0)</f>
        <v>0</v>
      </c>
      <c r="CB264" s="14">
        <f>VLOOKUP($B264,[2]Sheet3!$G:$CZ,65,0)</f>
        <v>0</v>
      </c>
      <c r="CC264" s="14">
        <f>VLOOKUP($B264,[2]Sheet3!$G:$CZ,66,0)</f>
        <v>0</v>
      </c>
      <c r="CD264" s="14">
        <f>VLOOKUP($B264,[2]Sheet3!$G:$CZ,67,0)</f>
        <v>0</v>
      </c>
      <c r="CE264" s="14">
        <f>VLOOKUP($B264,[2]Sheet3!$G:$CZ,68,0)</f>
        <v>0</v>
      </c>
      <c r="CF264" s="14">
        <f>VLOOKUP($B264,[2]Sheet3!$G:$CZ,69,0)</f>
        <v>0</v>
      </c>
      <c r="CG264" s="14">
        <f>VLOOKUP($B264,[2]Sheet3!$G:$CZ,70,0)</f>
        <v>0</v>
      </c>
      <c r="CH264" s="14">
        <f>VLOOKUP($B264,[2]Sheet3!$G:$CZ,71,0)</f>
        <v>0</v>
      </c>
      <c r="CI264" s="14">
        <f>VLOOKUP($B264,[2]Sheet3!$G:$CZ,72,0)</f>
        <v>0</v>
      </c>
      <c r="CJ264" s="14">
        <f>VLOOKUP($B264,[2]Sheet3!$G:$CZ,73,0)</f>
        <v>0</v>
      </c>
      <c r="CK264" s="14">
        <f>VLOOKUP($B264,[2]Sheet3!$G:$CZ,74,0)</f>
        <v>0</v>
      </c>
      <c r="CL264" s="14">
        <f>VLOOKUP($B264,[2]Sheet3!$G:$CZ,75,0)</f>
        <v>0</v>
      </c>
      <c r="CM264" s="14">
        <f>VLOOKUP($B264,[2]Sheet3!$G:$CZ,76,0)</f>
        <v>0</v>
      </c>
      <c r="CN264" s="14">
        <f>VLOOKUP($B264,[2]Sheet3!$G:$CZ,77,0)</f>
        <v>0</v>
      </c>
      <c r="CO264" s="14">
        <f>VLOOKUP($B264,[2]Sheet3!$G:$CZ,78,0)</f>
        <v>0</v>
      </c>
      <c r="CP264" s="14">
        <f>VLOOKUP($B264,[2]Sheet3!$G:$CZ,79,0)</f>
        <v>0</v>
      </c>
      <c r="CQ264" s="14">
        <f>VLOOKUP($B264,[2]Sheet3!$G:$CZ,80,0)</f>
        <v>0</v>
      </c>
      <c r="CR264" s="14">
        <f>VLOOKUP($B264,[2]Sheet3!$G:$CZ,81,0)</f>
        <v>0</v>
      </c>
      <c r="CS264" s="14">
        <f>VLOOKUP($B264,[2]Sheet3!$G:$CZ,82,0)</f>
        <v>0</v>
      </c>
      <c r="CT264" s="14">
        <f>VLOOKUP($B264,[2]Sheet3!$G:$CZ,83,0)</f>
        <v>0</v>
      </c>
      <c r="CU264" s="14">
        <f>VLOOKUP($B264,[2]Sheet3!$G:$CZ,84,0)</f>
        <v>0</v>
      </c>
      <c r="CV264" s="14">
        <f>VLOOKUP($B264,[2]Sheet3!$G:$CZ,85,0)</f>
        <v>0</v>
      </c>
      <c r="CW264" s="14">
        <f>VLOOKUP($B264,[2]Sheet3!$G:$CZ,86,0)</f>
        <v>0</v>
      </c>
      <c r="CX264" s="14">
        <f>VLOOKUP($B264,[2]Sheet3!$G:$CZ,87,0)</f>
        <v>0</v>
      </c>
      <c r="CY264" s="14">
        <f>VLOOKUP($B264,[2]Sheet3!$G:$CZ,88,0)</f>
        <v>0</v>
      </c>
      <c r="CZ264" s="14">
        <f>VLOOKUP($B264,[2]Sheet3!$G:$CZ,89,0)</f>
        <v>0</v>
      </c>
      <c r="DA264" s="14">
        <f>VLOOKUP($B264,[2]Sheet3!$G:$CZ,90,0)</f>
        <v>0</v>
      </c>
      <c r="DB264" s="14">
        <f>VLOOKUP($B264,[2]Sheet3!$G:$CZ,91,0)</f>
        <v>0</v>
      </c>
      <c r="DC264" s="14">
        <f>VLOOKUP($B264,[2]Sheet3!$G:$CZ,92,0)</f>
        <v>0</v>
      </c>
      <c r="DD264" s="14">
        <f>VLOOKUP($B264,[2]Sheet3!$G:$CZ,93,0)</f>
        <v>0</v>
      </c>
      <c r="DE264" s="14">
        <f>VLOOKUP($B264,[2]Sheet3!$G:$CZ,94,0)</f>
        <v>0</v>
      </c>
      <c r="DF264" s="14">
        <f>VLOOKUP($B264,[2]Sheet3!$G:$CZ,95,0)</f>
        <v>0</v>
      </c>
      <c r="DG264" s="14">
        <f>VLOOKUP($B264,[2]Sheet3!$G:$CZ,96,0)</f>
        <v>0</v>
      </c>
      <c r="DH264" s="14">
        <f>VLOOKUP($B264,[2]Sheet3!$G:$CZ,97,0)</f>
        <v>0</v>
      </c>
      <c r="DI264" s="14">
        <f>VLOOKUP($B264,[2]Sheet3!$G:$CZ,98,0)</f>
        <v>0</v>
      </c>
    </row>
    <row r="265" spans="1:113" x14ac:dyDescent="0.3">
      <c r="A265" s="9" t="str">
        <f t="shared" si="12"/>
        <v>W24024</v>
      </c>
      <c r="B265" s="15" t="s">
        <v>1135</v>
      </c>
      <c r="C265" s="15" t="s">
        <v>1136</v>
      </c>
      <c r="F265" s="7" t="s">
        <v>15</v>
      </c>
      <c r="G265" s="12" t="s">
        <v>3760</v>
      </c>
      <c r="H265" s="12" t="str">
        <f>VLOOKUP($B265,[1]Sheet1!$A:$G,5,0)</f>
        <v>tanmay.kumar@redingtongroup.com</v>
      </c>
      <c r="I265" s="12" t="str">
        <f>VLOOKUP($B265,[1]Sheet1!$A:$G,7,0)</f>
        <v>dilip.vishwa@redingtongroup.com</v>
      </c>
      <c r="J265" s="12" t="s">
        <v>82</v>
      </c>
      <c r="K265" s="7"/>
      <c r="L265" s="7"/>
      <c r="M265" s="8"/>
      <c r="N265" s="7" t="str">
        <f t="shared" si="13"/>
        <v>tanmay.kumar@redingtongroup.com; dilip.vishwa@redingtongroup.com; nilesh.phirke@redingtongroup.com;christopher.joseph@redingtongroup.com</v>
      </c>
      <c r="O265" s="7" t="str">
        <f t="shared" si="14"/>
        <v>W24024</v>
      </c>
      <c r="P265" s="8" t="s">
        <v>5215</v>
      </c>
      <c r="Q265" s="14">
        <f>VLOOKUP($B265,[2]Sheet3!$G:$CZ,2,0)</f>
        <v>2400306780</v>
      </c>
      <c r="R265" s="14">
        <f>VLOOKUP($B265,[2]Sheet3!$G:$CZ,3,0)</f>
        <v>2400306783</v>
      </c>
      <c r="S265" s="14">
        <f>VLOOKUP($B265,[2]Sheet3!$G:$CZ,4,0)</f>
        <v>2400304966</v>
      </c>
      <c r="T265" s="14">
        <f>VLOOKUP($B265,[2]Sheet3!$G:$CZ,5,0)</f>
        <v>2400306778</v>
      </c>
      <c r="U265" s="14">
        <f>VLOOKUP($B265,[2]Sheet3!$G:$CZ,6,0)</f>
        <v>0</v>
      </c>
      <c r="V265" s="14">
        <f>VLOOKUP($B265,[2]Sheet3!$G:$CZ,7,0)</f>
        <v>0</v>
      </c>
      <c r="W265" s="14">
        <f>VLOOKUP($B265,[2]Sheet3!$G:$CZ,8,0)</f>
        <v>0</v>
      </c>
      <c r="X265" s="14">
        <f>VLOOKUP($B265,[2]Sheet3!$G:$CZ,9,0)</f>
        <v>0</v>
      </c>
      <c r="Y265" s="14">
        <f>VLOOKUP($B265,[2]Sheet3!$G:$CZ,10,0)</f>
        <v>0</v>
      </c>
      <c r="Z265" s="14">
        <f>VLOOKUP($B265,[2]Sheet3!$G:$CZ,11,0)</f>
        <v>0</v>
      </c>
      <c r="AA265" s="14">
        <f>VLOOKUP($B265,[2]Sheet3!$G:$CZ,12,0)</f>
        <v>0</v>
      </c>
      <c r="AB265" s="14">
        <f>VLOOKUP($B265,[2]Sheet3!$G:$CZ,13,0)</f>
        <v>0</v>
      </c>
      <c r="AC265" s="14">
        <f>VLOOKUP($B265,[2]Sheet3!$G:$CZ,14,0)</f>
        <v>0</v>
      </c>
      <c r="AD265" s="14">
        <f>VLOOKUP($B265,[2]Sheet3!$G:$CZ,15,0)</f>
        <v>0</v>
      </c>
      <c r="AE265" s="14">
        <f>VLOOKUP($B265,[2]Sheet3!$G:$CZ,16,0)</f>
        <v>0</v>
      </c>
      <c r="AF265" s="14">
        <f>VLOOKUP($B265,[2]Sheet3!$G:$CZ,17,0)</f>
        <v>0</v>
      </c>
      <c r="AG265" s="14">
        <f>VLOOKUP($B265,[2]Sheet3!$G:$CZ,18,0)</f>
        <v>0</v>
      </c>
      <c r="AH265" s="14">
        <f>VLOOKUP($B265,[2]Sheet3!$G:$CZ,19,0)</f>
        <v>0</v>
      </c>
      <c r="AI265" s="14">
        <f>VLOOKUP($B265,[2]Sheet3!$G:$CZ,20,0)</f>
        <v>0</v>
      </c>
      <c r="AJ265" s="14">
        <f>VLOOKUP($B265,[2]Sheet3!$G:$CZ,21,0)</f>
        <v>0</v>
      </c>
      <c r="AK265" s="14">
        <f>VLOOKUP($B265,[2]Sheet3!$G:$CZ,22,0)</f>
        <v>0</v>
      </c>
      <c r="AL265" s="14">
        <f>VLOOKUP($B265,[2]Sheet3!$G:$CZ,23,0)</f>
        <v>0</v>
      </c>
      <c r="AM265" s="14">
        <f>VLOOKUP($B265,[2]Sheet3!$G:$CZ,24,0)</f>
        <v>0</v>
      </c>
      <c r="AN265" s="14">
        <f>VLOOKUP($B265,[2]Sheet3!$G:$CZ,25,0)</f>
        <v>0</v>
      </c>
      <c r="AO265" s="14">
        <f>VLOOKUP($B265,[2]Sheet3!$G:$CZ,26,0)</f>
        <v>0</v>
      </c>
      <c r="AP265" s="14">
        <f>VLOOKUP($B265,[2]Sheet3!$G:$CZ,27,0)</f>
        <v>0</v>
      </c>
      <c r="AQ265" s="14">
        <f>VLOOKUP($B265,[2]Sheet3!$G:$CZ,28,0)</f>
        <v>0</v>
      </c>
      <c r="AR265" s="14">
        <f>VLOOKUP($B265,[2]Sheet3!$G:$CZ,29,0)</f>
        <v>0</v>
      </c>
      <c r="AS265" s="14">
        <f>VLOOKUP($B265,[2]Sheet3!$G:$CZ,30,0)</f>
        <v>0</v>
      </c>
      <c r="AT265" s="14">
        <f>VLOOKUP($B265,[2]Sheet3!$G:$CZ,31,0)</f>
        <v>0</v>
      </c>
      <c r="AU265" s="14">
        <f>VLOOKUP($B265,[2]Sheet3!$G:$CZ,32,0)</f>
        <v>0</v>
      </c>
      <c r="AV265" s="14">
        <f>VLOOKUP($B265,[2]Sheet3!$G:$CZ,33,0)</f>
        <v>0</v>
      </c>
      <c r="AW265" s="14">
        <f>VLOOKUP($B265,[2]Sheet3!$G:$CZ,34,0)</f>
        <v>0</v>
      </c>
      <c r="AX265" s="14">
        <f>VLOOKUP($B265,[2]Sheet3!$G:$CZ,35,0)</f>
        <v>0</v>
      </c>
      <c r="AY265" s="14">
        <f>VLOOKUP($B265,[2]Sheet3!$G:$CZ,36,0)</f>
        <v>0</v>
      </c>
      <c r="AZ265" s="14">
        <f>VLOOKUP($B265,[2]Sheet3!$G:$CZ,37,0)</f>
        <v>0</v>
      </c>
      <c r="BA265" s="14">
        <f>VLOOKUP($B265,[2]Sheet3!$G:$CZ,38,0)</f>
        <v>0</v>
      </c>
      <c r="BB265" s="14">
        <f>VLOOKUP($B265,[2]Sheet3!$G:$CZ,39,0)</f>
        <v>0</v>
      </c>
      <c r="BC265" s="14">
        <f>VLOOKUP($B265,[2]Sheet3!$G:$CZ,40,0)</f>
        <v>0</v>
      </c>
      <c r="BD265" s="14">
        <f>VLOOKUP($B265,[2]Sheet3!$G:$CZ,41,0)</f>
        <v>0</v>
      </c>
      <c r="BE265" s="14">
        <f>VLOOKUP($B265,[2]Sheet3!$G:$CZ,42,0)</f>
        <v>0</v>
      </c>
      <c r="BF265" s="14">
        <f>VLOOKUP($B265,[2]Sheet3!$G:$CZ,43,0)</f>
        <v>0</v>
      </c>
      <c r="BG265" s="14">
        <f>VLOOKUP($B265,[2]Sheet3!$G:$CZ,44,0)</f>
        <v>0</v>
      </c>
      <c r="BH265" s="14">
        <f>VLOOKUP($B265,[2]Sheet3!$G:$CZ,45,0)</f>
        <v>0</v>
      </c>
      <c r="BI265" s="14">
        <f>VLOOKUP($B265,[2]Sheet3!$G:$CZ,46,0)</f>
        <v>0</v>
      </c>
      <c r="BJ265" s="14">
        <f>VLOOKUP($B265,[2]Sheet3!$G:$CZ,47,0)</f>
        <v>0</v>
      </c>
      <c r="BK265" s="14">
        <f>VLOOKUP($B265,[2]Sheet3!$G:$CZ,48,0)</f>
        <v>0</v>
      </c>
      <c r="BL265" s="14">
        <f>VLOOKUP($B265,[2]Sheet3!$G:$CZ,49,0)</f>
        <v>0</v>
      </c>
      <c r="BM265" s="14">
        <f>VLOOKUP($B265,[2]Sheet3!$G:$CZ,50,0)</f>
        <v>0</v>
      </c>
      <c r="BN265" s="14">
        <f>VLOOKUP($B265,[2]Sheet3!$G:$CZ,51,0)</f>
        <v>0</v>
      </c>
      <c r="BO265" s="14">
        <f>VLOOKUP($B265,[2]Sheet3!$G:$CZ,52,0)</f>
        <v>0</v>
      </c>
      <c r="BP265" s="14">
        <f>VLOOKUP($B265,[2]Sheet3!$G:$CZ,53,0)</f>
        <v>0</v>
      </c>
      <c r="BQ265" s="14">
        <f>VLOOKUP($B265,[2]Sheet3!$G:$CZ,54,0)</f>
        <v>0</v>
      </c>
      <c r="BR265" s="14">
        <f>VLOOKUP($B265,[2]Sheet3!$G:$CZ,55,0)</f>
        <v>0</v>
      </c>
      <c r="BS265" s="14">
        <f>VLOOKUP($B265,[2]Sheet3!$G:$CZ,56,0)</f>
        <v>0</v>
      </c>
      <c r="BT265" s="14">
        <f>VLOOKUP($B265,[2]Sheet3!$G:$CZ,57,0)</f>
        <v>0</v>
      </c>
      <c r="BU265" s="14">
        <f>VLOOKUP($B265,[2]Sheet3!$G:$CZ,58,0)</f>
        <v>0</v>
      </c>
      <c r="BV265" s="14">
        <f>VLOOKUP($B265,[2]Sheet3!$G:$CZ,59,0)</f>
        <v>0</v>
      </c>
      <c r="BW265" s="14">
        <f>VLOOKUP($B265,[2]Sheet3!$G:$CZ,60,0)</f>
        <v>0</v>
      </c>
      <c r="BX265" s="14">
        <f>VLOOKUP($B265,[2]Sheet3!$G:$CZ,61,0)</f>
        <v>0</v>
      </c>
      <c r="BY265" s="14">
        <f>VLOOKUP($B265,[2]Sheet3!$G:$CZ,62,0)</f>
        <v>0</v>
      </c>
      <c r="BZ265" s="14">
        <f>VLOOKUP($B265,[2]Sheet3!$G:$CZ,63,0)</f>
        <v>0</v>
      </c>
      <c r="CA265" s="14">
        <f>VLOOKUP($B265,[2]Sheet3!$G:$CZ,64,0)</f>
        <v>0</v>
      </c>
      <c r="CB265" s="14">
        <f>VLOOKUP($B265,[2]Sheet3!$G:$CZ,65,0)</f>
        <v>0</v>
      </c>
      <c r="CC265" s="14">
        <f>VLOOKUP($B265,[2]Sheet3!$G:$CZ,66,0)</f>
        <v>0</v>
      </c>
      <c r="CD265" s="14">
        <f>VLOOKUP($B265,[2]Sheet3!$G:$CZ,67,0)</f>
        <v>0</v>
      </c>
      <c r="CE265" s="14">
        <f>VLOOKUP($B265,[2]Sheet3!$G:$CZ,68,0)</f>
        <v>0</v>
      </c>
      <c r="CF265" s="14">
        <f>VLOOKUP($B265,[2]Sheet3!$G:$CZ,69,0)</f>
        <v>0</v>
      </c>
      <c r="CG265" s="14">
        <f>VLOOKUP($B265,[2]Sheet3!$G:$CZ,70,0)</f>
        <v>0</v>
      </c>
      <c r="CH265" s="14">
        <f>VLOOKUP($B265,[2]Sheet3!$G:$CZ,71,0)</f>
        <v>0</v>
      </c>
      <c r="CI265" s="14">
        <f>VLOOKUP($B265,[2]Sheet3!$G:$CZ,72,0)</f>
        <v>0</v>
      </c>
      <c r="CJ265" s="14">
        <f>VLOOKUP($B265,[2]Sheet3!$G:$CZ,73,0)</f>
        <v>0</v>
      </c>
      <c r="CK265" s="14">
        <f>VLOOKUP($B265,[2]Sheet3!$G:$CZ,74,0)</f>
        <v>0</v>
      </c>
      <c r="CL265" s="14">
        <f>VLOOKUP($B265,[2]Sheet3!$G:$CZ,75,0)</f>
        <v>0</v>
      </c>
      <c r="CM265" s="14">
        <f>VLOOKUP($B265,[2]Sheet3!$G:$CZ,76,0)</f>
        <v>0</v>
      </c>
      <c r="CN265" s="14">
        <f>VLOOKUP($B265,[2]Sheet3!$G:$CZ,77,0)</f>
        <v>0</v>
      </c>
      <c r="CO265" s="14">
        <f>VLOOKUP($B265,[2]Sheet3!$G:$CZ,78,0)</f>
        <v>0</v>
      </c>
      <c r="CP265" s="14">
        <f>VLOOKUP($B265,[2]Sheet3!$G:$CZ,79,0)</f>
        <v>0</v>
      </c>
      <c r="CQ265" s="14">
        <f>VLOOKUP($B265,[2]Sheet3!$G:$CZ,80,0)</f>
        <v>0</v>
      </c>
      <c r="CR265" s="14">
        <f>VLOOKUP($B265,[2]Sheet3!$G:$CZ,81,0)</f>
        <v>0</v>
      </c>
      <c r="CS265" s="14">
        <f>VLOOKUP($B265,[2]Sheet3!$G:$CZ,82,0)</f>
        <v>0</v>
      </c>
      <c r="CT265" s="14">
        <f>VLOOKUP($B265,[2]Sheet3!$G:$CZ,83,0)</f>
        <v>0</v>
      </c>
      <c r="CU265" s="14">
        <f>VLOOKUP($B265,[2]Sheet3!$G:$CZ,84,0)</f>
        <v>0</v>
      </c>
      <c r="CV265" s="14">
        <f>VLOOKUP($B265,[2]Sheet3!$G:$CZ,85,0)</f>
        <v>0</v>
      </c>
      <c r="CW265" s="14">
        <f>VLOOKUP($B265,[2]Sheet3!$G:$CZ,86,0)</f>
        <v>0</v>
      </c>
      <c r="CX265" s="14">
        <f>VLOOKUP($B265,[2]Sheet3!$G:$CZ,87,0)</f>
        <v>0</v>
      </c>
      <c r="CY265" s="14">
        <f>VLOOKUP($B265,[2]Sheet3!$G:$CZ,88,0)</f>
        <v>0</v>
      </c>
      <c r="CZ265" s="14">
        <f>VLOOKUP($B265,[2]Sheet3!$G:$CZ,89,0)</f>
        <v>0</v>
      </c>
      <c r="DA265" s="14">
        <f>VLOOKUP($B265,[2]Sheet3!$G:$CZ,90,0)</f>
        <v>0</v>
      </c>
      <c r="DB265" s="14">
        <f>VLOOKUP($B265,[2]Sheet3!$G:$CZ,91,0)</f>
        <v>0</v>
      </c>
      <c r="DC265" s="14">
        <f>VLOOKUP($B265,[2]Sheet3!$G:$CZ,92,0)</f>
        <v>0</v>
      </c>
      <c r="DD265" s="14">
        <f>VLOOKUP($B265,[2]Sheet3!$G:$CZ,93,0)</f>
        <v>0</v>
      </c>
      <c r="DE265" s="14">
        <f>VLOOKUP($B265,[2]Sheet3!$G:$CZ,94,0)</f>
        <v>0</v>
      </c>
      <c r="DF265" s="14">
        <f>VLOOKUP($B265,[2]Sheet3!$G:$CZ,95,0)</f>
        <v>0</v>
      </c>
      <c r="DG265" s="14">
        <f>VLOOKUP($B265,[2]Sheet3!$G:$CZ,96,0)</f>
        <v>0</v>
      </c>
      <c r="DH265" s="14">
        <f>VLOOKUP($B265,[2]Sheet3!$G:$CZ,97,0)</f>
        <v>0</v>
      </c>
      <c r="DI265" s="14">
        <f>VLOOKUP($B265,[2]Sheet3!$G:$CZ,98,0)</f>
        <v>0</v>
      </c>
    </row>
    <row r="266" spans="1:113" x14ac:dyDescent="0.3">
      <c r="A266" s="9" t="str">
        <f t="shared" si="12"/>
        <v>W73370</v>
      </c>
      <c r="B266" s="15" t="s">
        <v>280</v>
      </c>
      <c r="C266" s="15" t="s">
        <v>281</v>
      </c>
      <c r="F266" s="7" t="s">
        <v>15</v>
      </c>
      <c r="G266" s="12" t="s">
        <v>3761</v>
      </c>
      <c r="H266" s="12" t="str">
        <f>VLOOKUP($B266,[1]Sheet1!$A:$G,5,0)</f>
        <v>malam.meena@redingtongroup.com</v>
      </c>
      <c r="I266" s="12" t="str">
        <f>VLOOKUP($B266,[1]Sheet1!$A:$G,7,0)</f>
        <v>dilip.vishwa@redingtongroup.com</v>
      </c>
      <c r="J266" s="12" t="s">
        <v>82</v>
      </c>
      <c r="K266" s="7"/>
      <c r="L266" s="7"/>
      <c r="M266" s="8"/>
      <c r="N266" s="7" t="str">
        <f t="shared" si="13"/>
        <v>malam.meena@redingtongroup.com; dilip.vishwa@redingtongroup.com; nilesh.phirke@redingtongroup.com;christopher.joseph@redingtongroup.com</v>
      </c>
      <c r="O266" s="7" t="str">
        <f t="shared" si="14"/>
        <v>W73370</v>
      </c>
      <c r="P266" s="8" t="s">
        <v>5215</v>
      </c>
      <c r="Q266" s="14">
        <f>VLOOKUP($B266,[2]Sheet3!$G:$CZ,2,0)</f>
        <v>2400309223</v>
      </c>
      <c r="R266" s="14">
        <f>VLOOKUP($B266,[2]Sheet3!$G:$CZ,3,0)</f>
        <v>2400304022</v>
      </c>
      <c r="S266" s="14">
        <f>VLOOKUP($B266,[2]Sheet3!$G:$CZ,4,0)</f>
        <v>2400304020</v>
      </c>
      <c r="T266" s="14">
        <f>VLOOKUP($B266,[2]Sheet3!$G:$CZ,5,0)</f>
        <v>2400306193</v>
      </c>
      <c r="U266" s="14">
        <f>VLOOKUP($B266,[2]Sheet3!$G:$CZ,6,0)</f>
        <v>0</v>
      </c>
      <c r="V266" s="14">
        <f>VLOOKUP($B266,[2]Sheet3!$G:$CZ,7,0)</f>
        <v>0</v>
      </c>
      <c r="W266" s="14">
        <f>VLOOKUP($B266,[2]Sheet3!$G:$CZ,8,0)</f>
        <v>0</v>
      </c>
      <c r="X266" s="14">
        <f>VLOOKUP($B266,[2]Sheet3!$G:$CZ,9,0)</f>
        <v>0</v>
      </c>
      <c r="Y266" s="14">
        <f>VLOOKUP($B266,[2]Sheet3!$G:$CZ,10,0)</f>
        <v>0</v>
      </c>
      <c r="Z266" s="14">
        <f>VLOOKUP($B266,[2]Sheet3!$G:$CZ,11,0)</f>
        <v>0</v>
      </c>
      <c r="AA266" s="14">
        <f>VLOOKUP($B266,[2]Sheet3!$G:$CZ,12,0)</f>
        <v>0</v>
      </c>
      <c r="AB266" s="14">
        <f>VLOOKUP($B266,[2]Sheet3!$G:$CZ,13,0)</f>
        <v>0</v>
      </c>
      <c r="AC266" s="14">
        <f>VLOOKUP($B266,[2]Sheet3!$G:$CZ,14,0)</f>
        <v>0</v>
      </c>
      <c r="AD266" s="14">
        <f>VLOOKUP($B266,[2]Sheet3!$G:$CZ,15,0)</f>
        <v>0</v>
      </c>
      <c r="AE266" s="14">
        <f>VLOOKUP($B266,[2]Sheet3!$G:$CZ,16,0)</f>
        <v>0</v>
      </c>
      <c r="AF266" s="14">
        <f>VLOOKUP($B266,[2]Sheet3!$G:$CZ,17,0)</f>
        <v>0</v>
      </c>
      <c r="AG266" s="14">
        <f>VLOOKUP($B266,[2]Sheet3!$G:$CZ,18,0)</f>
        <v>0</v>
      </c>
      <c r="AH266" s="14">
        <f>VLOOKUP($B266,[2]Sheet3!$G:$CZ,19,0)</f>
        <v>0</v>
      </c>
      <c r="AI266" s="14">
        <f>VLOOKUP($B266,[2]Sheet3!$G:$CZ,20,0)</f>
        <v>0</v>
      </c>
      <c r="AJ266" s="14">
        <f>VLOOKUP($B266,[2]Sheet3!$G:$CZ,21,0)</f>
        <v>0</v>
      </c>
      <c r="AK266" s="14">
        <f>VLOOKUP($B266,[2]Sheet3!$G:$CZ,22,0)</f>
        <v>0</v>
      </c>
      <c r="AL266" s="14">
        <f>VLOOKUP($B266,[2]Sheet3!$G:$CZ,23,0)</f>
        <v>0</v>
      </c>
      <c r="AM266" s="14">
        <f>VLOOKUP($B266,[2]Sheet3!$G:$CZ,24,0)</f>
        <v>0</v>
      </c>
      <c r="AN266" s="14">
        <f>VLOOKUP($B266,[2]Sheet3!$G:$CZ,25,0)</f>
        <v>0</v>
      </c>
      <c r="AO266" s="14">
        <f>VLOOKUP($B266,[2]Sheet3!$G:$CZ,26,0)</f>
        <v>0</v>
      </c>
      <c r="AP266" s="14">
        <f>VLOOKUP($B266,[2]Sheet3!$G:$CZ,27,0)</f>
        <v>0</v>
      </c>
      <c r="AQ266" s="14">
        <f>VLOOKUP($B266,[2]Sheet3!$G:$CZ,28,0)</f>
        <v>0</v>
      </c>
      <c r="AR266" s="14">
        <f>VLOOKUP($B266,[2]Sheet3!$G:$CZ,29,0)</f>
        <v>0</v>
      </c>
      <c r="AS266" s="14">
        <f>VLOOKUP($B266,[2]Sheet3!$G:$CZ,30,0)</f>
        <v>0</v>
      </c>
      <c r="AT266" s="14">
        <f>VLOOKUP($B266,[2]Sheet3!$G:$CZ,31,0)</f>
        <v>0</v>
      </c>
      <c r="AU266" s="14">
        <f>VLOOKUP($B266,[2]Sheet3!$G:$CZ,32,0)</f>
        <v>0</v>
      </c>
      <c r="AV266" s="14">
        <f>VLOOKUP($B266,[2]Sheet3!$G:$CZ,33,0)</f>
        <v>0</v>
      </c>
      <c r="AW266" s="14">
        <f>VLOOKUP($B266,[2]Sheet3!$G:$CZ,34,0)</f>
        <v>0</v>
      </c>
      <c r="AX266" s="14">
        <f>VLOOKUP($B266,[2]Sheet3!$G:$CZ,35,0)</f>
        <v>0</v>
      </c>
      <c r="AY266" s="14">
        <f>VLOOKUP($B266,[2]Sheet3!$G:$CZ,36,0)</f>
        <v>0</v>
      </c>
      <c r="AZ266" s="14">
        <f>VLOOKUP($B266,[2]Sheet3!$G:$CZ,37,0)</f>
        <v>0</v>
      </c>
      <c r="BA266" s="14">
        <f>VLOOKUP($B266,[2]Sheet3!$G:$CZ,38,0)</f>
        <v>0</v>
      </c>
      <c r="BB266" s="14">
        <f>VLOOKUP($B266,[2]Sheet3!$G:$CZ,39,0)</f>
        <v>0</v>
      </c>
      <c r="BC266" s="14">
        <f>VLOOKUP($B266,[2]Sheet3!$G:$CZ,40,0)</f>
        <v>0</v>
      </c>
      <c r="BD266" s="14">
        <f>VLOOKUP($B266,[2]Sheet3!$G:$CZ,41,0)</f>
        <v>0</v>
      </c>
      <c r="BE266" s="14">
        <f>VLOOKUP($B266,[2]Sheet3!$G:$CZ,42,0)</f>
        <v>0</v>
      </c>
      <c r="BF266" s="14">
        <f>VLOOKUP($B266,[2]Sheet3!$G:$CZ,43,0)</f>
        <v>0</v>
      </c>
      <c r="BG266" s="14">
        <f>VLOOKUP($B266,[2]Sheet3!$G:$CZ,44,0)</f>
        <v>0</v>
      </c>
      <c r="BH266" s="14">
        <f>VLOOKUP($B266,[2]Sheet3!$G:$CZ,45,0)</f>
        <v>0</v>
      </c>
      <c r="BI266" s="14">
        <f>VLOOKUP($B266,[2]Sheet3!$G:$CZ,46,0)</f>
        <v>0</v>
      </c>
      <c r="BJ266" s="14">
        <f>VLOOKUP($B266,[2]Sheet3!$G:$CZ,47,0)</f>
        <v>0</v>
      </c>
      <c r="BK266" s="14">
        <f>VLOOKUP($B266,[2]Sheet3!$G:$CZ,48,0)</f>
        <v>0</v>
      </c>
      <c r="BL266" s="14">
        <f>VLOOKUP($B266,[2]Sheet3!$G:$CZ,49,0)</f>
        <v>0</v>
      </c>
      <c r="BM266" s="14">
        <f>VLOOKUP($B266,[2]Sheet3!$G:$CZ,50,0)</f>
        <v>0</v>
      </c>
      <c r="BN266" s="14">
        <f>VLOOKUP($B266,[2]Sheet3!$G:$CZ,51,0)</f>
        <v>0</v>
      </c>
      <c r="BO266" s="14">
        <f>VLOOKUP($B266,[2]Sheet3!$G:$CZ,52,0)</f>
        <v>0</v>
      </c>
      <c r="BP266" s="14">
        <f>VLOOKUP($B266,[2]Sheet3!$G:$CZ,53,0)</f>
        <v>0</v>
      </c>
      <c r="BQ266" s="14">
        <f>VLOOKUP($B266,[2]Sheet3!$G:$CZ,54,0)</f>
        <v>0</v>
      </c>
      <c r="BR266" s="14">
        <f>VLOOKUP($B266,[2]Sheet3!$G:$CZ,55,0)</f>
        <v>0</v>
      </c>
      <c r="BS266" s="14">
        <f>VLOOKUP($B266,[2]Sheet3!$G:$CZ,56,0)</f>
        <v>0</v>
      </c>
      <c r="BT266" s="14">
        <f>VLOOKUP($B266,[2]Sheet3!$G:$CZ,57,0)</f>
        <v>0</v>
      </c>
      <c r="BU266" s="14">
        <f>VLOOKUP($B266,[2]Sheet3!$G:$CZ,58,0)</f>
        <v>0</v>
      </c>
      <c r="BV266" s="14">
        <f>VLOOKUP($B266,[2]Sheet3!$G:$CZ,59,0)</f>
        <v>0</v>
      </c>
      <c r="BW266" s="14">
        <f>VLOOKUP($B266,[2]Sheet3!$G:$CZ,60,0)</f>
        <v>0</v>
      </c>
      <c r="BX266" s="14">
        <f>VLOOKUP($B266,[2]Sheet3!$G:$CZ,61,0)</f>
        <v>0</v>
      </c>
      <c r="BY266" s="14">
        <f>VLOOKUP($B266,[2]Sheet3!$G:$CZ,62,0)</f>
        <v>0</v>
      </c>
      <c r="BZ266" s="14">
        <f>VLOOKUP($B266,[2]Sheet3!$G:$CZ,63,0)</f>
        <v>0</v>
      </c>
      <c r="CA266" s="14">
        <f>VLOOKUP($B266,[2]Sheet3!$G:$CZ,64,0)</f>
        <v>0</v>
      </c>
      <c r="CB266" s="14">
        <f>VLOOKUP($B266,[2]Sheet3!$G:$CZ,65,0)</f>
        <v>0</v>
      </c>
      <c r="CC266" s="14">
        <f>VLOOKUP($B266,[2]Sheet3!$G:$CZ,66,0)</f>
        <v>0</v>
      </c>
      <c r="CD266" s="14">
        <f>VLOOKUP($B266,[2]Sheet3!$G:$CZ,67,0)</f>
        <v>0</v>
      </c>
      <c r="CE266" s="14">
        <f>VLOOKUP($B266,[2]Sheet3!$G:$CZ,68,0)</f>
        <v>0</v>
      </c>
      <c r="CF266" s="14">
        <f>VLOOKUP($B266,[2]Sheet3!$G:$CZ,69,0)</f>
        <v>0</v>
      </c>
      <c r="CG266" s="14">
        <f>VLOOKUP($B266,[2]Sheet3!$G:$CZ,70,0)</f>
        <v>0</v>
      </c>
      <c r="CH266" s="14">
        <f>VLOOKUP($B266,[2]Sheet3!$G:$CZ,71,0)</f>
        <v>0</v>
      </c>
      <c r="CI266" s="14">
        <f>VLOOKUP($B266,[2]Sheet3!$G:$CZ,72,0)</f>
        <v>0</v>
      </c>
      <c r="CJ266" s="14">
        <f>VLOOKUP($B266,[2]Sheet3!$G:$CZ,73,0)</f>
        <v>0</v>
      </c>
      <c r="CK266" s="14">
        <f>VLOOKUP($B266,[2]Sheet3!$G:$CZ,74,0)</f>
        <v>0</v>
      </c>
      <c r="CL266" s="14">
        <f>VLOOKUP($B266,[2]Sheet3!$G:$CZ,75,0)</f>
        <v>0</v>
      </c>
      <c r="CM266" s="14">
        <f>VLOOKUP($B266,[2]Sheet3!$G:$CZ,76,0)</f>
        <v>0</v>
      </c>
      <c r="CN266" s="14">
        <f>VLOOKUP($B266,[2]Sheet3!$G:$CZ,77,0)</f>
        <v>0</v>
      </c>
      <c r="CO266" s="14">
        <f>VLOOKUP($B266,[2]Sheet3!$G:$CZ,78,0)</f>
        <v>0</v>
      </c>
      <c r="CP266" s="14">
        <f>VLOOKUP($B266,[2]Sheet3!$G:$CZ,79,0)</f>
        <v>0</v>
      </c>
      <c r="CQ266" s="14">
        <f>VLOOKUP($B266,[2]Sheet3!$G:$CZ,80,0)</f>
        <v>0</v>
      </c>
      <c r="CR266" s="14">
        <f>VLOOKUP($B266,[2]Sheet3!$G:$CZ,81,0)</f>
        <v>0</v>
      </c>
      <c r="CS266" s="14">
        <f>VLOOKUP($B266,[2]Sheet3!$G:$CZ,82,0)</f>
        <v>0</v>
      </c>
      <c r="CT266" s="14">
        <f>VLOOKUP($B266,[2]Sheet3!$G:$CZ,83,0)</f>
        <v>0</v>
      </c>
      <c r="CU266" s="14">
        <f>VLOOKUP($B266,[2]Sheet3!$G:$CZ,84,0)</f>
        <v>0</v>
      </c>
      <c r="CV266" s="14">
        <f>VLOOKUP($B266,[2]Sheet3!$G:$CZ,85,0)</f>
        <v>0</v>
      </c>
      <c r="CW266" s="14">
        <f>VLOOKUP($B266,[2]Sheet3!$G:$CZ,86,0)</f>
        <v>0</v>
      </c>
      <c r="CX266" s="14">
        <f>VLOOKUP($B266,[2]Sheet3!$G:$CZ,87,0)</f>
        <v>0</v>
      </c>
      <c r="CY266" s="14">
        <f>VLOOKUP($B266,[2]Sheet3!$G:$CZ,88,0)</f>
        <v>0</v>
      </c>
      <c r="CZ266" s="14">
        <f>VLOOKUP($B266,[2]Sheet3!$G:$CZ,89,0)</f>
        <v>0</v>
      </c>
      <c r="DA266" s="14">
        <f>VLOOKUP($B266,[2]Sheet3!$G:$CZ,90,0)</f>
        <v>0</v>
      </c>
      <c r="DB266" s="14">
        <f>VLOOKUP($B266,[2]Sheet3!$G:$CZ,91,0)</f>
        <v>0</v>
      </c>
      <c r="DC266" s="14">
        <f>VLOOKUP($B266,[2]Sheet3!$G:$CZ,92,0)</f>
        <v>0</v>
      </c>
      <c r="DD266" s="14">
        <f>VLOOKUP($B266,[2]Sheet3!$G:$CZ,93,0)</f>
        <v>0</v>
      </c>
      <c r="DE266" s="14">
        <f>VLOOKUP($B266,[2]Sheet3!$G:$CZ,94,0)</f>
        <v>0</v>
      </c>
      <c r="DF266" s="14">
        <f>VLOOKUP($B266,[2]Sheet3!$G:$CZ,95,0)</f>
        <v>0</v>
      </c>
      <c r="DG266" s="14">
        <f>VLOOKUP($B266,[2]Sheet3!$G:$CZ,96,0)</f>
        <v>0</v>
      </c>
      <c r="DH266" s="14">
        <f>VLOOKUP($B266,[2]Sheet3!$G:$CZ,97,0)</f>
        <v>0</v>
      </c>
      <c r="DI266" s="14">
        <f>VLOOKUP($B266,[2]Sheet3!$G:$CZ,98,0)</f>
        <v>0</v>
      </c>
    </row>
    <row r="267" spans="1:113" x14ac:dyDescent="0.3">
      <c r="A267" s="9" t="str">
        <f t="shared" si="12"/>
        <v>WD3034</v>
      </c>
      <c r="B267" s="15" t="s">
        <v>1137</v>
      </c>
      <c r="C267" s="15" t="s">
        <v>1138</v>
      </c>
      <c r="F267" s="7" t="s">
        <v>15</v>
      </c>
      <c r="G267" s="12" t="s">
        <v>3762</v>
      </c>
      <c r="H267" s="12" t="str">
        <f>VLOOKUP($B267,[1]Sheet1!$A:$G,5,0)</f>
        <v>jitendra.chouhan@redingtongroup.com</v>
      </c>
      <c r="I267" s="12" t="str">
        <f>VLOOKUP($B267,[1]Sheet1!$A:$G,7,0)</f>
        <v>dilip.vishwa@redingtongroup.com</v>
      </c>
      <c r="J267" s="12" t="s">
        <v>82</v>
      </c>
      <c r="K267" s="7"/>
      <c r="L267" s="7"/>
      <c r="M267" s="8"/>
      <c r="N267" s="7" t="str">
        <f t="shared" si="13"/>
        <v>jitendra.chouhan@redingtongroup.com; dilip.vishwa@redingtongroup.com; nilesh.phirke@redingtongroup.com;christopher.joseph@redingtongroup.com</v>
      </c>
      <c r="O267" s="7" t="str">
        <f t="shared" si="14"/>
        <v>WD3034</v>
      </c>
      <c r="P267" s="8" t="s">
        <v>5215</v>
      </c>
      <c r="Q267" s="14">
        <f>VLOOKUP($B267,[2]Sheet3!$G:$CZ,2,0)</f>
        <v>2400309188</v>
      </c>
      <c r="R267" s="14">
        <f>VLOOKUP($B267,[2]Sheet3!$G:$CZ,3,0)</f>
        <v>2400309187</v>
      </c>
      <c r="S267" s="14">
        <f>VLOOKUP($B267,[2]Sheet3!$G:$CZ,4,0)</f>
        <v>2400305024</v>
      </c>
      <c r="T267" s="14">
        <f>VLOOKUP($B267,[2]Sheet3!$G:$CZ,5,0)</f>
        <v>2400305008</v>
      </c>
      <c r="U267" s="14">
        <f>VLOOKUP($B267,[2]Sheet3!$G:$CZ,6,0)</f>
        <v>2400303331</v>
      </c>
      <c r="V267" s="14">
        <f>VLOOKUP($B267,[2]Sheet3!$G:$CZ,7,0)</f>
        <v>2400305005</v>
      </c>
      <c r="W267" s="14">
        <f>VLOOKUP($B267,[2]Sheet3!$G:$CZ,8,0)</f>
        <v>0</v>
      </c>
      <c r="X267" s="14">
        <f>VLOOKUP($B267,[2]Sheet3!$G:$CZ,9,0)</f>
        <v>0</v>
      </c>
      <c r="Y267" s="14">
        <f>VLOOKUP($B267,[2]Sheet3!$G:$CZ,10,0)</f>
        <v>0</v>
      </c>
      <c r="Z267" s="14">
        <f>VLOOKUP($B267,[2]Sheet3!$G:$CZ,11,0)</f>
        <v>0</v>
      </c>
      <c r="AA267" s="14">
        <f>VLOOKUP($B267,[2]Sheet3!$G:$CZ,12,0)</f>
        <v>0</v>
      </c>
      <c r="AB267" s="14">
        <f>VLOOKUP($B267,[2]Sheet3!$G:$CZ,13,0)</f>
        <v>0</v>
      </c>
      <c r="AC267" s="14">
        <f>VLOOKUP($B267,[2]Sheet3!$G:$CZ,14,0)</f>
        <v>0</v>
      </c>
      <c r="AD267" s="14">
        <f>VLOOKUP($B267,[2]Sheet3!$G:$CZ,15,0)</f>
        <v>0</v>
      </c>
      <c r="AE267" s="14">
        <f>VLOOKUP($B267,[2]Sheet3!$G:$CZ,16,0)</f>
        <v>0</v>
      </c>
      <c r="AF267" s="14">
        <f>VLOOKUP($B267,[2]Sheet3!$G:$CZ,17,0)</f>
        <v>0</v>
      </c>
      <c r="AG267" s="14">
        <f>VLOOKUP($B267,[2]Sheet3!$G:$CZ,18,0)</f>
        <v>0</v>
      </c>
      <c r="AH267" s="14">
        <f>VLOOKUP($B267,[2]Sheet3!$G:$CZ,19,0)</f>
        <v>0</v>
      </c>
      <c r="AI267" s="14">
        <f>VLOOKUP($B267,[2]Sheet3!$G:$CZ,20,0)</f>
        <v>0</v>
      </c>
      <c r="AJ267" s="14">
        <f>VLOOKUP($B267,[2]Sheet3!$G:$CZ,21,0)</f>
        <v>0</v>
      </c>
      <c r="AK267" s="14">
        <f>VLOOKUP($B267,[2]Sheet3!$G:$CZ,22,0)</f>
        <v>0</v>
      </c>
      <c r="AL267" s="14">
        <f>VLOOKUP($B267,[2]Sheet3!$G:$CZ,23,0)</f>
        <v>0</v>
      </c>
      <c r="AM267" s="14">
        <f>VLOOKUP($B267,[2]Sheet3!$G:$CZ,24,0)</f>
        <v>0</v>
      </c>
      <c r="AN267" s="14">
        <f>VLOOKUP($B267,[2]Sheet3!$G:$CZ,25,0)</f>
        <v>0</v>
      </c>
      <c r="AO267" s="14">
        <f>VLOOKUP($B267,[2]Sheet3!$G:$CZ,26,0)</f>
        <v>0</v>
      </c>
      <c r="AP267" s="14">
        <f>VLOOKUP($B267,[2]Sheet3!$G:$CZ,27,0)</f>
        <v>0</v>
      </c>
      <c r="AQ267" s="14">
        <f>VLOOKUP($B267,[2]Sheet3!$G:$CZ,28,0)</f>
        <v>0</v>
      </c>
      <c r="AR267" s="14">
        <f>VLOOKUP($B267,[2]Sheet3!$G:$CZ,29,0)</f>
        <v>0</v>
      </c>
      <c r="AS267" s="14">
        <f>VLOOKUP($B267,[2]Sheet3!$G:$CZ,30,0)</f>
        <v>0</v>
      </c>
      <c r="AT267" s="14">
        <f>VLOOKUP($B267,[2]Sheet3!$G:$CZ,31,0)</f>
        <v>0</v>
      </c>
      <c r="AU267" s="14">
        <f>VLOOKUP($B267,[2]Sheet3!$G:$CZ,32,0)</f>
        <v>0</v>
      </c>
      <c r="AV267" s="14">
        <f>VLOOKUP($B267,[2]Sheet3!$G:$CZ,33,0)</f>
        <v>0</v>
      </c>
      <c r="AW267" s="14">
        <f>VLOOKUP($B267,[2]Sheet3!$G:$CZ,34,0)</f>
        <v>0</v>
      </c>
      <c r="AX267" s="14">
        <f>VLOOKUP($B267,[2]Sheet3!$G:$CZ,35,0)</f>
        <v>0</v>
      </c>
      <c r="AY267" s="14">
        <f>VLOOKUP($B267,[2]Sheet3!$G:$CZ,36,0)</f>
        <v>0</v>
      </c>
      <c r="AZ267" s="14">
        <f>VLOOKUP($B267,[2]Sheet3!$G:$CZ,37,0)</f>
        <v>0</v>
      </c>
      <c r="BA267" s="14">
        <f>VLOOKUP($B267,[2]Sheet3!$G:$CZ,38,0)</f>
        <v>0</v>
      </c>
      <c r="BB267" s="14">
        <f>VLOOKUP($B267,[2]Sheet3!$G:$CZ,39,0)</f>
        <v>0</v>
      </c>
      <c r="BC267" s="14">
        <f>VLOOKUP($B267,[2]Sheet3!$G:$CZ,40,0)</f>
        <v>0</v>
      </c>
      <c r="BD267" s="14">
        <f>VLOOKUP($B267,[2]Sheet3!$G:$CZ,41,0)</f>
        <v>0</v>
      </c>
      <c r="BE267" s="14">
        <f>VLOOKUP($B267,[2]Sheet3!$G:$CZ,42,0)</f>
        <v>0</v>
      </c>
      <c r="BF267" s="14">
        <f>VLOOKUP($B267,[2]Sheet3!$G:$CZ,43,0)</f>
        <v>0</v>
      </c>
      <c r="BG267" s="14">
        <f>VLOOKUP($B267,[2]Sheet3!$G:$CZ,44,0)</f>
        <v>0</v>
      </c>
      <c r="BH267" s="14">
        <f>VLOOKUP($B267,[2]Sheet3!$G:$CZ,45,0)</f>
        <v>0</v>
      </c>
      <c r="BI267" s="14">
        <f>VLOOKUP($B267,[2]Sheet3!$G:$CZ,46,0)</f>
        <v>0</v>
      </c>
      <c r="BJ267" s="14">
        <f>VLOOKUP($B267,[2]Sheet3!$G:$CZ,47,0)</f>
        <v>0</v>
      </c>
      <c r="BK267" s="14">
        <f>VLOOKUP($B267,[2]Sheet3!$G:$CZ,48,0)</f>
        <v>0</v>
      </c>
      <c r="BL267" s="14">
        <f>VLOOKUP($B267,[2]Sheet3!$G:$CZ,49,0)</f>
        <v>0</v>
      </c>
      <c r="BM267" s="14">
        <f>VLOOKUP($B267,[2]Sheet3!$G:$CZ,50,0)</f>
        <v>0</v>
      </c>
      <c r="BN267" s="14">
        <f>VLOOKUP($B267,[2]Sheet3!$G:$CZ,51,0)</f>
        <v>0</v>
      </c>
      <c r="BO267" s="14">
        <f>VLOOKUP($B267,[2]Sheet3!$G:$CZ,52,0)</f>
        <v>0</v>
      </c>
      <c r="BP267" s="14">
        <f>VLOOKUP($B267,[2]Sheet3!$G:$CZ,53,0)</f>
        <v>0</v>
      </c>
      <c r="BQ267" s="14">
        <f>VLOOKUP($B267,[2]Sheet3!$G:$CZ,54,0)</f>
        <v>0</v>
      </c>
      <c r="BR267" s="14">
        <f>VLOOKUP($B267,[2]Sheet3!$G:$CZ,55,0)</f>
        <v>0</v>
      </c>
      <c r="BS267" s="14">
        <f>VLOOKUP($B267,[2]Sheet3!$G:$CZ,56,0)</f>
        <v>0</v>
      </c>
      <c r="BT267" s="14">
        <f>VLOOKUP($B267,[2]Sheet3!$G:$CZ,57,0)</f>
        <v>0</v>
      </c>
      <c r="BU267" s="14">
        <f>VLOOKUP($B267,[2]Sheet3!$G:$CZ,58,0)</f>
        <v>0</v>
      </c>
      <c r="BV267" s="14">
        <f>VLOOKUP($B267,[2]Sheet3!$G:$CZ,59,0)</f>
        <v>0</v>
      </c>
      <c r="BW267" s="14">
        <f>VLOOKUP($B267,[2]Sheet3!$G:$CZ,60,0)</f>
        <v>0</v>
      </c>
      <c r="BX267" s="14">
        <f>VLOOKUP($B267,[2]Sheet3!$G:$CZ,61,0)</f>
        <v>0</v>
      </c>
      <c r="BY267" s="14">
        <f>VLOOKUP($B267,[2]Sheet3!$G:$CZ,62,0)</f>
        <v>0</v>
      </c>
      <c r="BZ267" s="14">
        <f>VLOOKUP($B267,[2]Sheet3!$G:$CZ,63,0)</f>
        <v>0</v>
      </c>
      <c r="CA267" s="14">
        <f>VLOOKUP($B267,[2]Sheet3!$G:$CZ,64,0)</f>
        <v>0</v>
      </c>
      <c r="CB267" s="14">
        <f>VLOOKUP($B267,[2]Sheet3!$G:$CZ,65,0)</f>
        <v>0</v>
      </c>
      <c r="CC267" s="14">
        <f>VLOOKUP($B267,[2]Sheet3!$G:$CZ,66,0)</f>
        <v>0</v>
      </c>
      <c r="CD267" s="14">
        <f>VLOOKUP($B267,[2]Sheet3!$G:$CZ,67,0)</f>
        <v>0</v>
      </c>
      <c r="CE267" s="14">
        <f>VLOOKUP($B267,[2]Sheet3!$G:$CZ,68,0)</f>
        <v>0</v>
      </c>
      <c r="CF267" s="14">
        <f>VLOOKUP($B267,[2]Sheet3!$G:$CZ,69,0)</f>
        <v>0</v>
      </c>
      <c r="CG267" s="14">
        <f>VLOOKUP($B267,[2]Sheet3!$G:$CZ,70,0)</f>
        <v>0</v>
      </c>
      <c r="CH267" s="14">
        <f>VLOOKUP($B267,[2]Sheet3!$G:$CZ,71,0)</f>
        <v>0</v>
      </c>
      <c r="CI267" s="14">
        <f>VLOOKUP($B267,[2]Sheet3!$G:$CZ,72,0)</f>
        <v>0</v>
      </c>
      <c r="CJ267" s="14">
        <f>VLOOKUP($B267,[2]Sheet3!$G:$CZ,73,0)</f>
        <v>0</v>
      </c>
      <c r="CK267" s="14">
        <f>VLOOKUP($B267,[2]Sheet3!$G:$CZ,74,0)</f>
        <v>0</v>
      </c>
      <c r="CL267" s="14">
        <f>VLOOKUP($B267,[2]Sheet3!$G:$CZ,75,0)</f>
        <v>0</v>
      </c>
      <c r="CM267" s="14">
        <f>VLOOKUP($B267,[2]Sheet3!$G:$CZ,76,0)</f>
        <v>0</v>
      </c>
      <c r="CN267" s="14">
        <f>VLOOKUP($B267,[2]Sheet3!$G:$CZ,77,0)</f>
        <v>0</v>
      </c>
      <c r="CO267" s="14">
        <f>VLOOKUP($B267,[2]Sheet3!$G:$CZ,78,0)</f>
        <v>0</v>
      </c>
      <c r="CP267" s="14">
        <f>VLOOKUP($B267,[2]Sheet3!$G:$CZ,79,0)</f>
        <v>0</v>
      </c>
      <c r="CQ267" s="14">
        <f>VLOOKUP($B267,[2]Sheet3!$G:$CZ,80,0)</f>
        <v>0</v>
      </c>
      <c r="CR267" s="14">
        <f>VLOOKUP($B267,[2]Sheet3!$G:$CZ,81,0)</f>
        <v>0</v>
      </c>
      <c r="CS267" s="14">
        <f>VLOOKUP($B267,[2]Sheet3!$G:$CZ,82,0)</f>
        <v>0</v>
      </c>
      <c r="CT267" s="14">
        <f>VLOOKUP($B267,[2]Sheet3!$G:$CZ,83,0)</f>
        <v>0</v>
      </c>
      <c r="CU267" s="14">
        <f>VLOOKUP($B267,[2]Sheet3!$G:$CZ,84,0)</f>
        <v>0</v>
      </c>
      <c r="CV267" s="14">
        <f>VLOOKUP($B267,[2]Sheet3!$G:$CZ,85,0)</f>
        <v>0</v>
      </c>
      <c r="CW267" s="14">
        <f>VLOOKUP($B267,[2]Sheet3!$G:$CZ,86,0)</f>
        <v>0</v>
      </c>
      <c r="CX267" s="14">
        <f>VLOOKUP($B267,[2]Sheet3!$G:$CZ,87,0)</f>
        <v>0</v>
      </c>
      <c r="CY267" s="14">
        <f>VLOOKUP($B267,[2]Sheet3!$G:$CZ,88,0)</f>
        <v>0</v>
      </c>
      <c r="CZ267" s="14">
        <f>VLOOKUP($B267,[2]Sheet3!$G:$CZ,89,0)</f>
        <v>0</v>
      </c>
      <c r="DA267" s="14">
        <f>VLOOKUP($B267,[2]Sheet3!$G:$CZ,90,0)</f>
        <v>0</v>
      </c>
      <c r="DB267" s="14">
        <f>VLOOKUP($B267,[2]Sheet3!$G:$CZ,91,0)</f>
        <v>0</v>
      </c>
      <c r="DC267" s="14">
        <f>VLOOKUP($B267,[2]Sheet3!$G:$CZ,92,0)</f>
        <v>0</v>
      </c>
      <c r="DD267" s="14">
        <f>VLOOKUP($B267,[2]Sheet3!$G:$CZ,93,0)</f>
        <v>0</v>
      </c>
      <c r="DE267" s="14">
        <f>VLOOKUP($B267,[2]Sheet3!$G:$CZ,94,0)</f>
        <v>0</v>
      </c>
      <c r="DF267" s="14">
        <f>VLOOKUP($B267,[2]Sheet3!$G:$CZ,95,0)</f>
        <v>0</v>
      </c>
      <c r="DG267" s="14">
        <f>VLOOKUP($B267,[2]Sheet3!$G:$CZ,96,0)</f>
        <v>0</v>
      </c>
      <c r="DH267" s="14">
        <f>VLOOKUP($B267,[2]Sheet3!$G:$CZ,97,0)</f>
        <v>0</v>
      </c>
      <c r="DI267" s="14">
        <f>VLOOKUP($B267,[2]Sheet3!$G:$CZ,98,0)</f>
        <v>0</v>
      </c>
    </row>
    <row r="268" spans="1:113" x14ac:dyDescent="0.3">
      <c r="A268" s="9" t="str">
        <f t="shared" si="12"/>
        <v>WD3105</v>
      </c>
      <c r="B268" s="15" t="s">
        <v>1139</v>
      </c>
      <c r="C268" s="15" t="s">
        <v>1140</v>
      </c>
      <c r="F268" s="7" t="s">
        <v>15</v>
      </c>
      <c r="G268" s="12" t="s">
        <v>3763</v>
      </c>
      <c r="H268" s="12" t="str">
        <f>VLOOKUP($B268,[1]Sheet1!$A:$G,5,0)</f>
        <v>jitendra.chouhan@redingtongroup.com</v>
      </c>
      <c r="I268" s="12" t="str">
        <f>VLOOKUP($B268,[1]Sheet1!$A:$G,7,0)</f>
        <v>dilip.vishwa@redingtongroup.com</v>
      </c>
      <c r="J268" s="12" t="s">
        <v>82</v>
      </c>
      <c r="K268" s="7"/>
      <c r="L268" s="7"/>
      <c r="M268" s="8"/>
      <c r="N268" s="7" t="str">
        <f t="shared" si="13"/>
        <v>jitendra.chouhan@redingtongroup.com; dilip.vishwa@redingtongroup.com; nilesh.phirke@redingtongroup.com;christopher.joseph@redingtongroup.com</v>
      </c>
      <c r="O268" s="7" t="str">
        <f t="shared" si="14"/>
        <v>WD3105</v>
      </c>
      <c r="P268" s="8" t="s">
        <v>5215</v>
      </c>
      <c r="Q268" s="14">
        <f>VLOOKUP($B268,[2]Sheet3!$G:$CZ,2,0)</f>
        <v>2400309181</v>
      </c>
      <c r="R268" s="14">
        <f>VLOOKUP($B268,[2]Sheet3!$G:$CZ,3,0)</f>
        <v>2400309182</v>
      </c>
      <c r="S268" s="14">
        <f>VLOOKUP($B268,[2]Sheet3!$G:$CZ,4,0)</f>
        <v>2400305243</v>
      </c>
      <c r="T268" s="14">
        <f>VLOOKUP($B268,[2]Sheet3!$G:$CZ,5,0)</f>
        <v>2400305242</v>
      </c>
      <c r="U268" s="14">
        <f>VLOOKUP($B268,[2]Sheet3!$G:$CZ,6,0)</f>
        <v>2400299390</v>
      </c>
      <c r="V268" s="14">
        <f>VLOOKUP($B268,[2]Sheet3!$G:$CZ,7,0)</f>
        <v>2400300700</v>
      </c>
      <c r="W268" s="14">
        <f>VLOOKUP($B268,[2]Sheet3!$G:$CZ,8,0)</f>
        <v>2400304975</v>
      </c>
      <c r="X268" s="14">
        <f>VLOOKUP($B268,[2]Sheet3!$G:$CZ,9,0)</f>
        <v>0</v>
      </c>
      <c r="Y268" s="14">
        <f>VLOOKUP($B268,[2]Sheet3!$G:$CZ,10,0)</f>
        <v>0</v>
      </c>
      <c r="Z268" s="14">
        <f>VLOOKUP($B268,[2]Sheet3!$G:$CZ,11,0)</f>
        <v>0</v>
      </c>
      <c r="AA268" s="14">
        <f>VLOOKUP($B268,[2]Sheet3!$G:$CZ,12,0)</f>
        <v>0</v>
      </c>
      <c r="AB268" s="14">
        <f>VLOOKUP($B268,[2]Sheet3!$G:$CZ,13,0)</f>
        <v>0</v>
      </c>
      <c r="AC268" s="14">
        <f>VLOOKUP($B268,[2]Sheet3!$G:$CZ,14,0)</f>
        <v>0</v>
      </c>
      <c r="AD268" s="14">
        <f>VLOOKUP($B268,[2]Sheet3!$G:$CZ,15,0)</f>
        <v>0</v>
      </c>
      <c r="AE268" s="14">
        <f>VLOOKUP($B268,[2]Sheet3!$G:$CZ,16,0)</f>
        <v>0</v>
      </c>
      <c r="AF268" s="14">
        <f>VLOOKUP($B268,[2]Sheet3!$G:$CZ,17,0)</f>
        <v>0</v>
      </c>
      <c r="AG268" s="14">
        <f>VLOOKUP($B268,[2]Sheet3!$G:$CZ,18,0)</f>
        <v>0</v>
      </c>
      <c r="AH268" s="14">
        <f>VLOOKUP($B268,[2]Sheet3!$G:$CZ,19,0)</f>
        <v>0</v>
      </c>
      <c r="AI268" s="14">
        <f>VLOOKUP($B268,[2]Sheet3!$G:$CZ,20,0)</f>
        <v>0</v>
      </c>
      <c r="AJ268" s="14">
        <f>VLOOKUP($B268,[2]Sheet3!$G:$CZ,21,0)</f>
        <v>0</v>
      </c>
      <c r="AK268" s="14">
        <f>VLOOKUP($B268,[2]Sheet3!$G:$CZ,22,0)</f>
        <v>0</v>
      </c>
      <c r="AL268" s="14">
        <f>VLOOKUP($B268,[2]Sheet3!$G:$CZ,23,0)</f>
        <v>0</v>
      </c>
      <c r="AM268" s="14">
        <f>VLOOKUP($B268,[2]Sheet3!$G:$CZ,24,0)</f>
        <v>0</v>
      </c>
      <c r="AN268" s="14">
        <f>VLOOKUP($B268,[2]Sheet3!$G:$CZ,25,0)</f>
        <v>0</v>
      </c>
      <c r="AO268" s="14">
        <f>VLOOKUP($B268,[2]Sheet3!$G:$CZ,26,0)</f>
        <v>0</v>
      </c>
      <c r="AP268" s="14">
        <f>VLOOKUP($B268,[2]Sheet3!$G:$CZ,27,0)</f>
        <v>0</v>
      </c>
      <c r="AQ268" s="14">
        <f>VLOOKUP($B268,[2]Sheet3!$G:$CZ,28,0)</f>
        <v>0</v>
      </c>
      <c r="AR268" s="14">
        <f>VLOOKUP($B268,[2]Sheet3!$G:$CZ,29,0)</f>
        <v>0</v>
      </c>
      <c r="AS268" s="14">
        <f>VLOOKUP($B268,[2]Sheet3!$G:$CZ,30,0)</f>
        <v>0</v>
      </c>
      <c r="AT268" s="14">
        <f>VLOOKUP($B268,[2]Sheet3!$G:$CZ,31,0)</f>
        <v>0</v>
      </c>
      <c r="AU268" s="14">
        <f>VLOOKUP($B268,[2]Sheet3!$G:$CZ,32,0)</f>
        <v>0</v>
      </c>
      <c r="AV268" s="14">
        <f>VLOOKUP($B268,[2]Sheet3!$G:$CZ,33,0)</f>
        <v>0</v>
      </c>
      <c r="AW268" s="14">
        <f>VLOOKUP($B268,[2]Sheet3!$G:$CZ,34,0)</f>
        <v>0</v>
      </c>
      <c r="AX268" s="14">
        <f>VLOOKUP($B268,[2]Sheet3!$G:$CZ,35,0)</f>
        <v>0</v>
      </c>
      <c r="AY268" s="14">
        <f>VLOOKUP($B268,[2]Sheet3!$G:$CZ,36,0)</f>
        <v>0</v>
      </c>
      <c r="AZ268" s="14">
        <f>VLOOKUP($B268,[2]Sheet3!$G:$CZ,37,0)</f>
        <v>0</v>
      </c>
      <c r="BA268" s="14">
        <f>VLOOKUP($B268,[2]Sheet3!$G:$CZ,38,0)</f>
        <v>0</v>
      </c>
      <c r="BB268" s="14">
        <f>VLOOKUP($B268,[2]Sheet3!$G:$CZ,39,0)</f>
        <v>0</v>
      </c>
      <c r="BC268" s="14">
        <f>VLOOKUP($B268,[2]Sheet3!$G:$CZ,40,0)</f>
        <v>0</v>
      </c>
      <c r="BD268" s="14">
        <f>VLOOKUP($B268,[2]Sheet3!$G:$CZ,41,0)</f>
        <v>0</v>
      </c>
      <c r="BE268" s="14">
        <f>VLOOKUP($B268,[2]Sheet3!$G:$CZ,42,0)</f>
        <v>0</v>
      </c>
      <c r="BF268" s="14">
        <f>VLOOKUP($B268,[2]Sheet3!$G:$CZ,43,0)</f>
        <v>0</v>
      </c>
      <c r="BG268" s="14">
        <f>VLOOKUP($B268,[2]Sheet3!$G:$CZ,44,0)</f>
        <v>0</v>
      </c>
      <c r="BH268" s="14">
        <f>VLOOKUP($B268,[2]Sheet3!$G:$CZ,45,0)</f>
        <v>0</v>
      </c>
      <c r="BI268" s="14">
        <f>VLOOKUP($B268,[2]Sheet3!$G:$CZ,46,0)</f>
        <v>0</v>
      </c>
      <c r="BJ268" s="14">
        <f>VLOOKUP($B268,[2]Sheet3!$G:$CZ,47,0)</f>
        <v>0</v>
      </c>
      <c r="BK268" s="14">
        <f>VLOOKUP($B268,[2]Sheet3!$G:$CZ,48,0)</f>
        <v>0</v>
      </c>
      <c r="BL268" s="14">
        <f>VLOOKUP($B268,[2]Sheet3!$G:$CZ,49,0)</f>
        <v>0</v>
      </c>
      <c r="BM268" s="14">
        <f>VLOOKUP($B268,[2]Sheet3!$G:$CZ,50,0)</f>
        <v>0</v>
      </c>
      <c r="BN268" s="14">
        <f>VLOOKUP($B268,[2]Sheet3!$G:$CZ,51,0)</f>
        <v>0</v>
      </c>
      <c r="BO268" s="14">
        <f>VLOOKUP($B268,[2]Sheet3!$G:$CZ,52,0)</f>
        <v>0</v>
      </c>
      <c r="BP268" s="14">
        <f>VLOOKUP($B268,[2]Sheet3!$G:$CZ,53,0)</f>
        <v>0</v>
      </c>
      <c r="BQ268" s="14">
        <f>VLOOKUP($B268,[2]Sheet3!$G:$CZ,54,0)</f>
        <v>0</v>
      </c>
      <c r="BR268" s="14">
        <f>VLOOKUP($B268,[2]Sheet3!$G:$CZ,55,0)</f>
        <v>0</v>
      </c>
      <c r="BS268" s="14">
        <f>VLOOKUP($B268,[2]Sheet3!$G:$CZ,56,0)</f>
        <v>0</v>
      </c>
      <c r="BT268" s="14">
        <f>VLOOKUP($B268,[2]Sheet3!$G:$CZ,57,0)</f>
        <v>0</v>
      </c>
      <c r="BU268" s="14">
        <f>VLOOKUP($B268,[2]Sheet3!$G:$CZ,58,0)</f>
        <v>0</v>
      </c>
      <c r="BV268" s="14">
        <f>VLOOKUP($B268,[2]Sheet3!$G:$CZ,59,0)</f>
        <v>0</v>
      </c>
      <c r="BW268" s="14">
        <f>VLOOKUP($B268,[2]Sheet3!$G:$CZ,60,0)</f>
        <v>0</v>
      </c>
      <c r="BX268" s="14">
        <f>VLOOKUP($B268,[2]Sheet3!$G:$CZ,61,0)</f>
        <v>0</v>
      </c>
      <c r="BY268" s="14">
        <f>VLOOKUP($B268,[2]Sheet3!$G:$CZ,62,0)</f>
        <v>0</v>
      </c>
      <c r="BZ268" s="14">
        <f>VLOOKUP($B268,[2]Sheet3!$G:$CZ,63,0)</f>
        <v>0</v>
      </c>
      <c r="CA268" s="14">
        <f>VLOOKUP($B268,[2]Sheet3!$G:$CZ,64,0)</f>
        <v>0</v>
      </c>
      <c r="CB268" s="14">
        <f>VLOOKUP($B268,[2]Sheet3!$G:$CZ,65,0)</f>
        <v>0</v>
      </c>
      <c r="CC268" s="14">
        <f>VLOOKUP($B268,[2]Sheet3!$G:$CZ,66,0)</f>
        <v>0</v>
      </c>
      <c r="CD268" s="14">
        <f>VLOOKUP($B268,[2]Sheet3!$G:$CZ,67,0)</f>
        <v>0</v>
      </c>
      <c r="CE268" s="14">
        <f>VLOOKUP($B268,[2]Sheet3!$G:$CZ,68,0)</f>
        <v>0</v>
      </c>
      <c r="CF268" s="14">
        <f>VLOOKUP($B268,[2]Sheet3!$G:$CZ,69,0)</f>
        <v>0</v>
      </c>
      <c r="CG268" s="14">
        <f>VLOOKUP($B268,[2]Sheet3!$G:$CZ,70,0)</f>
        <v>0</v>
      </c>
      <c r="CH268" s="14">
        <f>VLOOKUP($B268,[2]Sheet3!$G:$CZ,71,0)</f>
        <v>0</v>
      </c>
      <c r="CI268" s="14">
        <f>VLOOKUP($B268,[2]Sheet3!$G:$CZ,72,0)</f>
        <v>0</v>
      </c>
      <c r="CJ268" s="14">
        <f>VLOOKUP($B268,[2]Sheet3!$G:$CZ,73,0)</f>
        <v>0</v>
      </c>
      <c r="CK268" s="14">
        <f>VLOOKUP($B268,[2]Sheet3!$G:$CZ,74,0)</f>
        <v>0</v>
      </c>
      <c r="CL268" s="14">
        <f>VLOOKUP($B268,[2]Sheet3!$G:$CZ,75,0)</f>
        <v>0</v>
      </c>
      <c r="CM268" s="14">
        <f>VLOOKUP($B268,[2]Sheet3!$G:$CZ,76,0)</f>
        <v>0</v>
      </c>
      <c r="CN268" s="14">
        <f>VLOOKUP($B268,[2]Sheet3!$G:$CZ,77,0)</f>
        <v>0</v>
      </c>
      <c r="CO268" s="14">
        <f>VLOOKUP($B268,[2]Sheet3!$G:$CZ,78,0)</f>
        <v>0</v>
      </c>
      <c r="CP268" s="14">
        <f>VLOOKUP($B268,[2]Sheet3!$G:$CZ,79,0)</f>
        <v>0</v>
      </c>
      <c r="CQ268" s="14">
        <f>VLOOKUP($B268,[2]Sheet3!$G:$CZ,80,0)</f>
        <v>0</v>
      </c>
      <c r="CR268" s="14">
        <f>VLOOKUP($B268,[2]Sheet3!$G:$CZ,81,0)</f>
        <v>0</v>
      </c>
      <c r="CS268" s="14">
        <f>VLOOKUP($B268,[2]Sheet3!$G:$CZ,82,0)</f>
        <v>0</v>
      </c>
      <c r="CT268" s="14">
        <f>VLOOKUP($B268,[2]Sheet3!$G:$CZ,83,0)</f>
        <v>0</v>
      </c>
      <c r="CU268" s="14">
        <f>VLOOKUP($B268,[2]Sheet3!$G:$CZ,84,0)</f>
        <v>0</v>
      </c>
      <c r="CV268" s="14">
        <f>VLOOKUP($B268,[2]Sheet3!$G:$CZ,85,0)</f>
        <v>0</v>
      </c>
      <c r="CW268" s="14">
        <f>VLOOKUP($B268,[2]Sheet3!$G:$CZ,86,0)</f>
        <v>0</v>
      </c>
      <c r="CX268" s="14">
        <f>VLOOKUP($B268,[2]Sheet3!$G:$CZ,87,0)</f>
        <v>0</v>
      </c>
      <c r="CY268" s="14">
        <f>VLOOKUP($B268,[2]Sheet3!$G:$CZ,88,0)</f>
        <v>0</v>
      </c>
      <c r="CZ268" s="14">
        <f>VLOOKUP($B268,[2]Sheet3!$G:$CZ,89,0)</f>
        <v>0</v>
      </c>
      <c r="DA268" s="14">
        <f>VLOOKUP($B268,[2]Sheet3!$G:$CZ,90,0)</f>
        <v>0</v>
      </c>
      <c r="DB268" s="14">
        <f>VLOOKUP($B268,[2]Sheet3!$G:$CZ,91,0)</f>
        <v>0</v>
      </c>
      <c r="DC268" s="14">
        <f>VLOOKUP($B268,[2]Sheet3!$G:$CZ,92,0)</f>
        <v>0</v>
      </c>
      <c r="DD268" s="14">
        <f>VLOOKUP($B268,[2]Sheet3!$G:$CZ,93,0)</f>
        <v>0</v>
      </c>
      <c r="DE268" s="14">
        <f>VLOOKUP($B268,[2]Sheet3!$G:$CZ,94,0)</f>
        <v>0</v>
      </c>
      <c r="DF268" s="14">
        <f>VLOOKUP($B268,[2]Sheet3!$G:$CZ,95,0)</f>
        <v>0</v>
      </c>
      <c r="DG268" s="14">
        <f>VLOOKUP($B268,[2]Sheet3!$G:$CZ,96,0)</f>
        <v>0</v>
      </c>
      <c r="DH268" s="14">
        <f>VLOOKUP($B268,[2]Sheet3!$G:$CZ,97,0)</f>
        <v>0</v>
      </c>
      <c r="DI268" s="14">
        <f>VLOOKUP($B268,[2]Sheet3!$G:$CZ,98,0)</f>
        <v>0</v>
      </c>
    </row>
    <row r="269" spans="1:113" x14ac:dyDescent="0.3">
      <c r="A269" s="9" t="str">
        <f t="shared" si="12"/>
        <v>W23795</v>
      </c>
      <c r="B269" s="15" t="s">
        <v>1141</v>
      </c>
      <c r="C269" s="15" t="s">
        <v>1142</v>
      </c>
      <c r="F269" s="7" t="s">
        <v>15</v>
      </c>
      <c r="G269" s="12" t="s">
        <v>3764</v>
      </c>
      <c r="H269" s="12" t="str">
        <f>VLOOKUP($B269,[1]Sheet1!$A:$G,5,0)</f>
        <v>santosh.desai@redingtongroup.com</v>
      </c>
      <c r="I269" s="12" t="str">
        <f>VLOOKUP($B269,[1]Sheet1!$A:$G,7,0)</f>
        <v>dilip.vishwa@redingtongroup.com</v>
      </c>
      <c r="J269" s="12" t="s">
        <v>82</v>
      </c>
      <c r="K269" s="7"/>
      <c r="L269" s="7"/>
      <c r="M269" s="8"/>
      <c r="N269" s="7" t="str">
        <f t="shared" si="13"/>
        <v>santosh.desai@redingtongroup.com; dilip.vishwa@redingtongroup.com; nilesh.phirke@redingtongroup.com;christopher.joseph@redingtongroup.com</v>
      </c>
      <c r="O269" s="7" t="str">
        <f t="shared" si="14"/>
        <v>W23795</v>
      </c>
      <c r="P269" s="8" t="s">
        <v>5215</v>
      </c>
      <c r="Q269" s="14">
        <f>VLOOKUP($B269,[2]Sheet3!$G:$CZ,2,0)</f>
        <v>2400301590</v>
      </c>
      <c r="R269" s="14">
        <f>VLOOKUP($B269,[2]Sheet3!$G:$CZ,3,0)</f>
        <v>2400299893</v>
      </c>
      <c r="S269" s="14">
        <f>VLOOKUP($B269,[2]Sheet3!$G:$CZ,4,0)</f>
        <v>0</v>
      </c>
      <c r="T269" s="14">
        <f>VLOOKUP($B269,[2]Sheet3!$G:$CZ,5,0)</f>
        <v>0</v>
      </c>
      <c r="U269" s="14">
        <f>VLOOKUP($B269,[2]Sheet3!$G:$CZ,6,0)</f>
        <v>0</v>
      </c>
      <c r="V269" s="14">
        <f>VLOOKUP($B269,[2]Sheet3!$G:$CZ,7,0)</f>
        <v>0</v>
      </c>
      <c r="W269" s="14">
        <f>VLOOKUP($B269,[2]Sheet3!$G:$CZ,8,0)</f>
        <v>0</v>
      </c>
      <c r="X269" s="14">
        <f>VLOOKUP($B269,[2]Sheet3!$G:$CZ,9,0)</f>
        <v>0</v>
      </c>
      <c r="Y269" s="14">
        <f>VLOOKUP($B269,[2]Sheet3!$G:$CZ,10,0)</f>
        <v>0</v>
      </c>
      <c r="Z269" s="14">
        <f>VLOOKUP($B269,[2]Sheet3!$G:$CZ,11,0)</f>
        <v>0</v>
      </c>
      <c r="AA269" s="14">
        <f>VLOOKUP($B269,[2]Sheet3!$G:$CZ,12,0)</f>
        <v>0</v>
      </c>
      <c r="AB269" s="14">
        <f>VLOOKUP($B269,[2]Sheet3!$G:$CZ,13,0)</f>
        <v>0</v>
      </c>
      <c r="AC269" s="14">
        <f>VLOOKUP($B269,[2]Sheet3!$G:$CZ,14,0)</f>
        <v>0</v>
      </c>
      <c r="AD269" s="14">
        <f>VLOOKUP($B269,[2]Sheet3!$G:$CZ,15,0)</f>
        <v>0</v>
      </c>
      <c r="AE269" s="14">
        <f>VLOOKUP($B269,[2]Sheet3!$G:$CZ,16,0)</f>
        <v>0</v>
      </c>
      <c r="AF269" s="14">
        <f>VLOOKUP($B269,[2]Sheet3!$G:$CZ,17,0)</f>
        <v>0</v>
      </c>
      <c r="AG269" s="14">
        <f>VLOOKUP($B269,[2]Sheet3!$G:$CZ,18,0)</f>
        <v>0</v>
      </c>
      <c r="AH269" s="14">
        <f>VLOOKUP($B269,[2]Sheet3!$G:$CZ,19,0)</f>
        <v>0</v>
      </c>
      <c r="AI269" s="14">
        <f>VLOOKUP($B269,[2]Sheet3!$G:$CZ,20,0)</f>
        <v>0</v>
      </c>
      <c r="AJ269" s="14">
        <f>VLOOKUP($B269,[2]Sheet3!$G:$CZ,21,0)</f>
        <v>0</v>
      </c>
      <c r="AK269" s="14">
        <f>VLOOKUP($B269,[2]Sheet3!$G:$CZ,22,0)</f>
        <v>0</v>
      </c>
      <c r="AL269" s="14">
        <f>VLOOKUP($B269,[2]Sheet3!$G:$CZ,23,0)</f>
        <v>0</v>
      </c>
      <c r="AM269" s="14">
        <f>VLOOKUP($B269,[2]Sheet3!$G:$CZ,24,0)</f>
        <v>0</v>
      </c>
      <c r="AN269" s="14">
        <f>VLOOKUP($B269,[2]Sheet3!$G:$CZ,25,0)</f>
        <v>0</v>
      </c>
      <c r="AO269" s="14">
        <f>VLOOKUP($B269,[2]Sheet3!$G:$CZ,26,0)</f>
        <v>0</v>
      </c>
      <c r="AP269" s="14">
        <f>VLOOKUP($B269,[2]Sheet3!$G:$CZ,27,0)</f>
        <v>0</v>
      </c>
      <c r="AQ269" s="14">
        <f>VLOOKUP($B269,[2]Sheet3!$G:$CZ,28,0)</f>
        <v>0</v>
      </c>
      <c r="AR269" s="14">
        <f>VLOOKUP($B269,[2]Sheet3!$G:$CZ,29,0)</f>
        <v>0</v>
      </c>
      <c r="AS269" s="14">
        <f>VLOOKUP($B269,[2]Sheet3!$G:$CZ,30,0)</f>
        <v>0</v>
      </c>
      <c r="AT269" s="14">
        <f>VLOOKUP($B269,[2]Sheet3!$G:$CZ,31,0)</f>
        <v>0</v>
      </c>
      <c r="AU269" s="14">
        <f>VLOOKUP($B269,[2]Sheet3!$G:$CZ,32,0)</f>
        <v>0</v>
      </c>
      <c r="AV269" s="14">
        <f>VLOOKUP($B269,[2]Sheet3!$G:$CZ,33,0)</f>
        <v>0</v>
      </c>
      <c r="AW269" s="14">
        <f>VLOOKUP($B269,[2]Sheet3!$G:$CZ,34,0)</f>
        <v>0</v>
      </c>
      <c r="AX269" s="14">
        <f>VLOOKUP($B269,[2]Sheet3!$G:$CZ,35,0)</f>
        <v>0</v>
      </c>
      <c r="AY269" s="14">
        <f>VLOOKUP($B269,[2]Sheet3!$G:$CZ,36,0)</f>
        <v>0</v>
      </c>
      <c r="AZ269" s="14">
        <f>VLOOKUP($B269,[2]Sheet3!$G:$CZ,37,0)</f>
        <v>0</v>
      </c>
      <c r="BA269" s="14">
        <f>VLOOKUP($B269,[2]Sheet3!$G:$CZ,38,0)</f>
        <v>0</v>
      </c>
      <c r="BB269" s="14">
        <f>VLOOKUP($B269,[2]Sheet3!$G:$CZ,39,0)</f>
        <v>0</v>
      </c>
      <c r="BC269" s="14">
        <f>VLOOKUP($B269,[2]Sheet3!$G:$CZ,40,0)</f>
        <v>0</v>
      </c>
      <c r="BD269" s="14">
        <f>VLOOKUP($B269,[2]Sheet3!$G:$CZ,41,0)</f>
        <v>0</v>
      </c>
      <c r="BE269" s="14">
        <f>VLOOKUP($B269,[2]Sheet3!$G:$CZ,42,0)</f>
        <v>0</v>
      </c>
      <c r="BF269" s="14">
        <f>VLOOKUP($B269,[2]Sheet3!$G:$CZ,43,0)</f>
        <v>0</v>
      </c>
      <c r="BG269" s="14">
        <f>VLOOKUP($B269,[2]Sheet3!$G:$CZ,44,0)</f>
        <v>0</v>
      </c>
      <c r="BH269" s="14">
        <f>VLOOKUP($B269,[2]Sheet3!$G:$CZ,45,0)</f>
        <v>0</v>
      </c>
      <c r="BI269" s="14">
        <f>VLOOKUP($B269,[2]Sheet3!$G:$CZ,46,0)</f>
        <v>0</v>
      </c>
      <c r="BJ269" s="14">
        <f>VLOOKUP($B269,[2]Sheet3!$G:$CZ,47,0)</f>
        <v>0</v>
      </c>
      <c r="BK269" s="14">
        <f>VLOOKUP($B269,[2]Sheet3!$G:$CZ,48,0)</f>
        <v>0</v>
      </c>
      <c r="BL269" s="14">
        <f>VLOOKUP($B269,[2]Sheet3!$G:$CZ,49,0)</f>
        <v>0</v>
      </c>
      <c r="BM269" s="14">
        <f>VLOOKUP($B269,[2]Sheet3!$G:$CZ,50,0)</f>
        <v>0</v>
      </c>
      <c r="BN269" s="14">
        <f>VLOOKUP($B269,[2]Sheet3!$G:$CZ,51,0)</f>
        <v>0</v>
      </c>
      <c r="BO269" s="14">
        <f>VLOOKUP($B269,[2]Sheet3!$G:$CZ,52,0)</f>
        <v>0</v>
      </c>
      <c r="BP269" s="14">
        <f>VLOOKUP($B269,[2]Sheet3!$G:$CZ,53,0)</f>
        <v>0</v>
      </c>
      <c r="BQ269" s="14">
        <f>VLOOKUP($B269,[2]Sheet3!$G:$CZ,54,0)</f>
        <v>0</v>
      </c>
      <c r="BR269" s="14">
        <f>VLOOKUP($B269,[2]Sheet3!$G:$CZ,55,0)</f>
        <v>0</v>
      </c>
      <c r="BS269" s="14">
        <f>VLOOKUP($B269,[2]Sheet3!$G:$CZ,56,0)</f>
        <v>0</v>
      </c>
      <c r="BT269" s="14">
        <f>VLOOKUP($B269,[2]Sheet3!$G:$CZ,57,0)</f>
        <v>0</v>
      </c>
      <c r="BU269" s="14">
        <f>VLOOKUP($B269,[2]Sheet3!$G:$CZ,58,0)</f>
        <v>0</v>
      </c>
      <c r="BV269" s="14">
        <f>VLOOKUP($B269,[2]Sheet3!$G:$CZ,59,0)</f>
        <v>0</v>
      </c>
      <c r="BW269" s="14">
        <f>VLOOKUP($B269,[2]Sheet3!$G:$CZ,60,0)</f>
        <v>0</v>
      </c>
      <c r="BX269" s="14">
        <f>VLOOKUP($B269,[2]Sheet3!$G:$CZ,61,0)</f>
        <v>0</v>
      </c>
      <c r="BY269" s="14">
        <f>VLOOKUP($B269,[2]Sheet3!$G:$CZ,62,0)</f>
        <v>0</v>
      </c>
      <c r="BZ269" s="14">
        <f>VLOOKUP($B269,[2]Sheet3!$G:$CZ,63,0)</f>
        <v>0</v>
      </c>
      <c r="CA269" s="14">
        <f>VLOOKUP($B269,[2]Sheet3!$G:$CZ,64,0)</f>
        <v>0</v>
      </c>
      <c r="CB269" s="14">
        <f>VLOOKUP($B269,[2]Sheet3!$G:$CZ,65,0)</f>
        <v>0</v>
      </c>
      <c r="CC269" s="14">
        <f>VLOOKUP($B269,[2]Sheet3!$G:$CZ,66,0)</f>
        <v>0</v>
      </c>
      <c r="CD269" s="14">
        <f>VLOOKUP($B269,[2]Sheet3!$G:$CZ,67,0)</f>
        <v>0</v>
      </c>
      <c r="CE269" s="14">
        <f>VLOOKUP($B269,[2]Sheet3!$G:$CZ,68,0)</f>
        <v>0</v>
      </c>
      <c r="CF269" s="14">
        <f>VLOOKUP($B269,[2]Sheet3!$G:$CZ,69,0)</f>
        <v>0</v>
      </c>
      <c r="CG269" s="14">
        <f>VLOOKUP($B269,[2]Sheet3!$G:$CZ,70,0)</f>
        <v>0</v>
      </c>
      <c r="CH269" s="14">
        <f>VLOOKUP($B269,[2]Sheet3!$G:$CZ,71,0)</f>
        <v>0</v>
      </c>
      <c r="CI269" s="14">
        <f>VLOOKUP($B269,[2]Sheet3!$G:$CZ,72,0)</f>
        <v>0</v>
      </c>
      <c r="CJ269" s="14">
        <f>VLOOKUP($B269,[2]Sheet3!$G:$CZ,73,0)</f>
        <v>0</v>
      </c>
      <c r="CK269" s="14">
        <f>VLOOKUP($B269,[2]Sheet3!$G:$CZ,74,0)</f>
        <v>0</v>
      </c>
      <c r="CL269" s="14">
        <f>VLOOKUP($B269,[2]Sheet3!$G:$CZ,75,0)</f>
        <v>0</v>
      </c>
      <c r="CM269" s="14">
        <f>VLOOKUP($B269,[2]Sheet3!$G:$CZ,76,0)</f>
        <v>0</v>
      </c>
      <c r="CN269" s="14">
        <f>VLOOKUP($B269,[2]Sheet3!$G:$CZ,77,0)</f>
        <v>0</v>
      </c>
      <c r="CO269" s="14">
        <f>VLOOKUP($B269,[2]Sheet3!$G:$CZ,78,0)</f>
        <v>0</v>
      </c>
      <c r="CP269" s="14">
        <f>VLOOKUP($B269,[2]Sheet3!$G:$CZ,79,0)</f>
        <v>0</v>
      </c>
      <c r="CQ269" s="14">
        <f>VLOOKUP($B269,[2]Sheet3!$G:$CZ,80,0)</f>
        <v>0</v>
      </c>
      <c r="CR269" s="14">
        <f>VLOOKUP($B269,[2]Sheet3!$G:$CZ,81,0)</f>
        <v>0</v>
      </c>
      <c r="CS269" s="14">
        <f>VLOOKUP($B269,[2]Sheet3!$G:$CZ,82,0)</f>
        <v>0</v>
      </c>
      <c r="CT269" s="14">
        <f>VLOOKUP($B269,[2]Sheet3!$G:$CZ,83,0)</f>
        <v>0</v>
      </c>
      <c r="CU269" s="14">
        <f>VLOOKUP($B269,[2]Sheet3!$G:$CZ,84,0)</f>
        <v>0</v>
      </c>
      <c r="CV269" s="14">
        <f>VLOOKUP($B269,[2]Sheet3!$G:$CZ,85,0)</f>
        <v>0</v>
      </c>
      <c r="CW269" s="14">
        <f>VLOOKUP($B269,[2]Sheet3!$G:$CZ,86,0)</f>
        <v>0</v>
      </c>
      <c r="CX269" s="14">
        <f>VLOOKUP($B269,[2]Sheet3!$G:$CZ,87,0)</f>
        <v>0</v>
      </c>
      <c r="CY269" s="14">
        <f>VLOOKUP($B269,[2]Sheet3!$G:$CZ,88,0)</f>
        <v>0</v>
      </c>
      <c r="CZ269" s="14">
        <f>VLOOKUP($B269,[2]Sheet3!$G:$CZ,89,0)</f>
        <v>0</v>
      </c>
      <c r="DA269" s="14">
        <f>VLOOKUP($B269,[2]Sheet3!$G:$CZ,90,0)</f>
        <v>0</v>
      </c>
      <c r="DB269" s="14">
        <f>VLOOKUP($B269,[2]Sheet3!$G:$CZ,91,0)</f>
        <v>0</v>
      </c>
      <c r="DC269" s="14">
        <f>VLOOKUP($B269,[2]Sheet3!$G:$CZ,92,0)</f>
        <v>0</v>
      </c>
      <c r="DD269" s="14">
        <f>VLOOKUP($B269,[2]Sheet3!$G:$CZ,93,0)</f>
        <v>0</v>
      </c>
      <c r="DE269" s="14">
        <f>VLOOKUP($B269,[2]Sheet3!$G:$CZ,94,0)</f>
        <v>0</v>
      </c>
      <c r="DF269" s="14">
        <f>VLOOKUP($B269,[2]Sheet3!$G:$CZ,95,0)</f>
        <v>0</v>
      </c>
      <c r="DG269" s="14">
        <f>VLOOKUP($B269,[2]Sheet3!$G:$CZ,96,0)</f>
        <v>0</v>
      </c>
      <c r="DH269" s="14">
        <f>VLOOKUP($B269,[2]Sheet3!$G:$CZ,97,0)</f>
        <v>0</v>
      </c>
      <c r="DI269" s="14">
        <f>VLOOKUP($B269,[2]Sheet3!$G:$CZ,98,0)</f>
        <v>0</v>
      </c>
    </row>
    <row r="270" spans="1:113" x14ac:dyDescent="0.3">
      <c r="A270" s="9" t="str">
        <f t="shared" si="12"/>
        <v>W73339</v>
      </c>
      <c r="B270" s="15" t="s">
        <v>1143</v>
      </c>
      <c r="C270" s="15" t="s">
        <v>1144</v>
      </c>
      <c r="F270" s="7" t="s">
        <v>15</v>
      </c>
      <c r="G270" s="12" t="s">
        <v>3765</v>
      </c>
      <c r="H270" s="12" t="str">
        <f>VLOOKUP($B270,[1]Sheet1!$A:$G,5,0)</f>
        <v>malam.meena@redingtongroup.com</v>
      </c>
      <c r="I270" s="12" t="str">
        <f>VLOOKUP($B270,[1]Sheet1!$A:$G,7,0)</f>
        <v>dilip.vishwa@redingtongroup.com</v>
      </c>
      <c r="J270" s="12" t="s">
        <v>82</v>
      </c>
      <c r="K270" s="7"/>
      <c r="L270" s="7"/>
      <c r="M270" s="8"/>
      <c r="N270" s="7" t="str">
        <f t="shared" si="13"/>
        <v>malam.meena@redingtongroup.com; dilip.vishwa@redingtongroup.com; nilesh.phirke@redingtongroup.com;christopher.joseph@redingtongroup.com</v>
      </c>
      <c r="O270" s="7" t="str">
        <f t="shared" si="14"/>
        <v>W73339</v>
      </c>
      <c r="P270" s="8" t="s">
        <v>5215</v>
      </c>
      <c r="Q270" s="14">
        <f>VLOOKUP($B270,[2]Sheet3!$G:$CZ,2,0)</f>
        <v>2400299279</v>
      </c>
      <c r="R270" s="14">
        <f>VLOOKUP($B270,[2]Sheet3!$G:$CZ,3,0)</f>
        <v>2400309225</v>
      </c>
      <c r="S270" s="14">
        <f>VLOOKUP($B270,[2]Sheet3!$G:$CZ,4,0)</f>
        <v>0</v>
      </c>
      <c r="T270" s="14">
        <f>VLOOKUP($B270,[2]Sheet3!$G:$CZ,5,0)</f>
        <v>0</v>
      </c>
      <c r="U270" s="14">
        <f>VLOOKUP($B270,[2]Sheet3!$G:$CZ,6,0)</f>
        <v>0</v>
      </c>
      <c r="V270" s="14">
        <f>VLOOKUP($B270,[2]Sheet3!$G:$CZ,7,0)</f>
        <v>0</v>
      </c>
      <c r="W270" s="14">
        <f>VLOOKUP($B270,[2]Sheet3!$G:$CZ,8,0)</f>
        <v>0</v>
      </c>
      <c r="X270" s="14">
        <f>VLOOKUP($B270,[2]Sheet3!$G:$CZ,9,0)</f>
        <v>0</v>
      </c>
      <c r="Y270" s="14">
        <f>VLOOKUP($B270,[2]Sheet3!$G:$CZ,10,0)</f>
        <v>0</v>
      </c>
      <c r="Z270" s="14">
        <f>VLOOKUP($B270,[2]Sheet3!$G:$CZ,11,0)</f>
        <v>0</v>
      </c>
      <c r="AA270" s="14">
        <f>VLOOKUP($B270,[2]Sheet3!$G:$CZ,12,0)</f>
        <v>0</v>
      </c>
      <c r="AB270" s="14">
        <f>VLOOKUP($B270,[2]Sheet3!$G:$CZ,13,0)</f>
        <v>0</v>
      </c>
      <c r="AC270" s="14">
        <f>VLOOKUP($B270,[2]Sheet3!$G:$CZ,14,0)</f>
        <v>0</v>
      </c>
      <c r="AD270" s="14">
        <f>VLOOKUP($B270,[2]Sheet3!$G:$CZ,15,0)</f>
        <v>0</v>
      </c>
      <c r="AE270" s="14">
        <f>VLOOKUP($B270,[2]Sheet3!$G:$CZ,16,0)</f>
        <v>0</v>
      </c>
      <c r="AF270" s="14">
        <f>VLOOKUP($B270,[2]Sheet3!$G:$CZ,17,0)</f>
        <v>0</v>
      </c>
      <c r="AG270" s="14">
        <f>VLOOKUP($B270,[2]Sheet3!$G:$CZ,18,0)</f>
        <v>0</v>
      </c>
      <c r="AH270" s="14">
        <f>VLOOKUP($B270,[2]Sheet3!$G:$CZ,19,0)</f>
        <v>0</v>
      </c>
      <c r="AI270" s="14">
        <f>VLOOKUP($B270,[2]Sheet3!$G:$CZ,20,0)</f>
        <v>0</v>
      </c>
      <c r="AJ270" s="14">
        <f>VLOOKUP($B270,[2]Sheet3!$G:$CZ,21,0)</f>
        <v>0</v>
      </c>
      <c r="AK270" s="14">
        <f>VLOOKUP($B270,[2]Sheet3!$G:$CZ,22,0)</f>
        <v>0</v>
      </c>
      <c r="AL270" s="14">
        <f>VLOOKUP($B270,[2]Sheet3!$G:$CZ,23,0)</f>
        <v>0</v>
      </c>
      <c r="AM270" s="14">
        <f>VLOOKUP($B270,[2]Sheet3!$G:$CZ,24,0)</f>
        <v>0</v>
      </c>
      <c r="AN270" s="14">
        <f>VLOOKUP($B270,[2]Sheet3!$G:$CZ,25,0)</f>
        <v>0</v>
      </c>
      <c r="AO270" s="14">
        <f>VLOOKUP($B270,[2]Sheet3!$G:$CZ,26,0)</f>
        <v>0</v>
      </c>
      <c r="AP270" s="14">
        <f>VLOOKUP($B270,[2]Sheet3!$G:$CZ,27,0)</f>
        <v>0</v>
      </c>
      <c r="AQ270" s="14">
        <f>VLOOKUP($B270,[2]Sheet3!$G:$CZ,28,0)</f>
        <v>0</v>
      </c>
      <c r="AR270" s="14">
        <f>VLOOKUP($B270,[2]Sheet3!$G:$CZ,29,0)</f>
        <v>0</v>
      </c>
      <c r="AS270" s="14">
        <f>VLOOKUP($B270,[2]Sheet3!$G:$CZ,30,0)</f>
        <v>0</v>
      </c>
      <c r="AT270" s="14">
        <f>VLOOKUP($B270,[2]Sheet3!$G:$CZ,31,0)</f>
        <v>0</v>
      </c>
      <c r="AU270" s="14">
        <f>VLOOKUP($B270,[2]Sheet3!$G:$CZ,32,0)</f>
        <v>0</v>
      </c>
      <c r="AV270" s="14">
        <f>VLOOKUP($B270,[2]Sheet3!$G:$CZ,33,0)</f>
        <v>0</v>
      </c>
      <c r="AW270" s="14">
        <f>VLOOKUP($B270,[2]Sheet3!$G:$CZ,34,0)</f>
        <v>0</v>
      </c>
      <c r="AX270" s="14">
        <f>VLOOKUP($B270,[2]Sheet3!$G:$CZ,35,0)</f>
        <v>0</v>
      </c>
      <c r="AY270" s="14">
        <f>VLOOKUP($B270,[2]Sheet3!$G:$CZ,36,0)</f>
        <v>0</v>
      </c>
      <c r="AZ270" s="14">
        <f>VLOOKUP($B270,[2]Sheet3!$G:$CZ,37,0)</f>
        <v>0</v>
      </c>
      <c r="BA270" s="14">
        <f>VLOOKUP($B270,[2]Sheet3!$G:$CZ,38,0)</f>
        <v>0</v>
      </c>
      <c r="BB270" s="14">
        <f>VLOOKUP($B270,[2]Sheet3!$G:$CZ,39,0)</f>
        <v>0</v>
      </c>
      <c r="BC270" s="14">
        <f>VLOOKUP($B270,[2]Sheet3!$G:$CZ,40,0)</f>
        <v>0</v>
      </c>
      <c r="BD270" s="14">
        <f>VLOOKUP($B270,[2]Sheet3!$G:$CZ,41,0)</f>
        <v>0</v>
      </c>
      <c r="BE270" s="14">
        <f>VLOOKUP($B270,[2]Sheet3!$G:$CZ,42,0)</f>
        <v>0</v>
      </c>
      <c r="BF270" s="14">
        <f>VLOOKUP($B270,[2]Sheet3!$G:$CZ,43,0)</f>
        <v>0</v>
      </c>
      <c r="BG270" s="14">
        <f>VLOOKUP($B270,[2]Sheet3!$G:$CZ,44,0)</f>
        <v>0</v>
      </c>
      <c r="BH270" s="14">
        <f>VLOOKUP($B270,[2]Sheet3!$G:$CZ,45,0)</f>
        <v>0</v>
      </c>
      <c r="BI270" s="14">
        <f>VLOOKUP($B270,[2]Sheet3!$G:$CZ,46,0)</f>
        <v>0</v>
      </c>
      <c r="BJ270" s="14">
        <f>VLOOKUP($B270,[2]Sheet3!$G:$CZ,47,0)</f>
        <v>0</v>
      </c>
      <c r="BK270" s="14">
        <f>VLOOKUP($B270,[2]Sheet3!$G:$CZ,48,0)</f>
        <v>0</v>
      </c>
      <c r="BL270" s="14">
        <f>VLOOKUP($B270,[2]Sheet3!$G:$CZ,49,0)</f>
        <v>0</v>
      </c>
      <c r="BM270" s="14">
        <f>VLOOKUP($B270,[2]Sheet3!$G:$CZ,50,0)</f>
        <v>0</v>
      </c>
      <c r="BN270" s="14">
        <f>VLOOKUP($B270,[2]Sheet3!$G:$CZ,51,0)</f>
        <v>0</v>
      </c>
      <c r="BO270" s="14">
        <f>VLOOKUP($B270,[2]Sheet3!$G:$CZ,52,0)</f>
        <v>0</v>
      </c>
      <c r="BP270" s="14">
        <f>VLOOKUP($B270,[2]Sheet3!$G:$CZ,53,0)</f>
        <v>0</v>
      </c>
      <c r="BQ270" s="14">
        <f>VLOOKUP($B270,[2]Sheet3!$G:$CZ,54,0)</f>
        <v>0</v>
      </c>
      <c r="BR270" s="14">
        <f>VLOOKUP($B270,[2]Sheet3!$G:$CZ,55,0)</f>
        <v>0</v>
      </c>
      <c r="BS270" s="14">
        <f>VLOOKUP($B270,[2]Sheet3!$G:$CZ,56,0)</f>
        <v>0</v>
      </c>
      <c r="BT270" s="14">
        <f>VLOOKUP($B270,[2]Sheet3!$G:$CZ,57,0)</f>
        <v>0</v>
      </c>
      <c r="BU270" s="14">
        <f>VLOOKUP($B270,[2]Sheet3!$G:$CZ,58,0)</f>
        <v>0</v>
      </c>
      <c r="BV270" s="14">
        <f>VLOOKUP($B270,[2]Sheet3!$G:$CZ,59,0)</f>
        <v>0</v>
      </c>
      <c r="BW270" s="14">
        <f>VLOOKUP($B270,[2]Sheet3!$G:$CZ,60,0)</f>
        <v>0</v>
      </c>
      <c r="BX270" s="14">
        <f>VLOOKUP($B270,[2]Sheet3!$G:$CZ,61,0)</f>
        <v>0</v>
      </c>
      <c r="BY270" s="14">
        <f>VLOOKUP($B270,[2]Sheet3!$G:$CZ,62,0)</f>
        <v>0</v>
      </c>
      <c r="BZ270" s="14">
        <f>VLOOKUP($B270,[2]Sheet3!$G:$CZ,63,0)</f>
        <v>0</v>
      </c>
      <c r="CA270" s="14">
        <f>VLOOKUP($B270,[2]Sheet3!$G:$CZ,64,0)</f>
        <v>0</v>
      </c>
      <c r="CB270" s="14">
        <f>VLOOKUP($B270,[2]Sheet3!$G:$CZ,65,0)</f>
        <v>0</v>
      </c>
      <c r="CC270" s="14">
        <f>VLOOKUP($B270,[2]Sheet3!$G:$CZ,66,0)</f>
        <v>0</v>
      </c>
      <c r="CD270" s="14">
        <f>VLOOKUP($B270,[2]Sheet3!$G:$CZ,67,0)</f>
        <v>0</v>
      </c>
      <c r="CE270" s="14">
        <f>VLOOKUP($B270,[2]Sheet3!$G:$CZ,68,0)</f>
        <v>0</v>
      </c>
      <c r="CF270" s="14">
        <f>VLOOKUP($B270,[2]Sheet3!$G:$CZ,69,0)</f>
        <v>0</v>
      </c>
      <c r="CG270" s="14">
        <f>VLOOKUP($B270,[2]Sheet3!$G:$CZ,70,0)</f>
        <v>0</v>
      </c>
      <c r="CH270" s="14">
        <f>VLOOKUP($B270,[2]Sheet3!$G:$CZ,71,0)</f>
        <v>0</v>
      </c>
      <c r="CI270" s="14">
        <f>VLOOKUP($B270,[2]Sheet3!$G:$CZ,72,0)</f>
        <v>0</v>
      </c>
      <c r="CJ270" s="14">
        <f>VLOOKUP($B270,[2]Sheet3!$G:$CZ,73,0)</f>
        <v>0</v>
      </c>
      <c r="CK270" s="14">
        <f>VLOOKUP($B270,[2]Sheet3!$G:$CZ,74,0)</f>
        <v>0</v>
      </c>
      <c r="CL270" s="14">
        <f>VLOOKUP($B270,[2]Sheet3!$G:$CZ,75,0)</f>
        <v>0</v>
      </c>
      <c r="CM270" s="14">
        <f>VLOOKUP($B270,[2]Sheet3!$G:$CZ,76,0)</f>
        <v>0</v>
      </c>
      <c r="CN270" s="14">
        <f>VLOOKUP($B270,[2]Sheet3!$G:$CZ,77,0)</f>
        <v>0</v>
      </c>
      <c r="CO270" s="14">
        <f>VLOOKUP($B270,[2]Sheet3!$G:$CZ,78,0)</f>
        <v>0</v>
      </c>
      <c r="CP270" s="14">
        <f>VLOOKUP($B270,[2]Sheet3!$G:$CZ,79,0)</f>
        <v>0</v>
      </c>
      <c r="CQ270" s="14">
        <f>VLOOKUP($B270,[2]Sheet3!$G:$CZ,80,0)</f>
        <v>0</v>
      </c>
      <c r="CR270" s="14">
        <f>VLOOKUP($B270,[2]Sheet3!$G:$CZ,81,0)</f>
        <v>0</v>
      </c>
      <c r="CS270" s="14">
        <f>VLOOKUP($B270,[2]Sheet3!$G:$CZ,82,0)</f>
        <v>0</v>
      </c>
      <c r="CT270" s="14">
        <f>VLOOKUP($B270,[2]Sheet3!$G:$CZ,83,0)</f>
        <v>0</v>
      </c>
      <c r="CU270" s="14">
        <f>VLOOKUP($B270,[2]Sheet3!$G:$CZ,84,0)</f>
        <v>0</v>
      </c>
      <c r="CV270" s="14">
        <f>VLOOKUP($B270,[2]Sheet3!$G:$CZ,85,0)</f>
        <v>0</v>
      </c>
      <c r="CW270" s="14">
        <f>VLOOKUP($B270,[2]Sheet3!$G:$CZ,86,0)</f>
        <v>0</v>
      </c>
      <c r="CX270" s="14">
        <f>VLOOKUP($B270,[2]Sheet3!$G:$CZ,87,0)</f>
        <v>0</v>
      </c>
      <c r="CY270" s="14">
        <f>VLOOKUP($B270,[2]Sheet3!$G:$CZ,88,0)</f>
        <v>0</v>
      </c>
      <c r="CZ270" s="14">
        <f>VLOOKUP($B270,[2]Sheet3!$G:$CZ,89,0)</f>
        <v>0</v>
      </c>
      <c r="DA270" s="14">
        <f>VLOOKUP($B270,[2]Sheet3!$G:$CZ,90,0)</f>
        <v>0</v>
      </c>
      <c r="DB270" s="14">
        <f>VLOOKUP($B270,[2]Sheet3!$G:$CZ,91,0)</f>
        <v>0</v>
      </c>
      <c r="DC270" s="14">
        <f>VLOOKUP($B270,[2]Sheet3!$G:$CZ,92,0)</f>
        <v>0</v>
      </c>
      <c r="DD270" s="14">
        <f>VLOOKUP($B270,[2]Sheet3!$G:$CZ,93,0)</f>
        <v>0</v>
      </c>
      <c r="DE270" s="14">
        <f>VLOOKUP($B270,[2]Sheet3!$G:$CZ,94,0)</f>
        <v>0</v>
      </c>
      <c r="DF270" s="14">
        <f>VLOOKUP($B270,[2]Sheet3!$G:$CZ,95,0)</f>
        <v>0</v>
      </c>
      <c r="DG270" s="14">
        <f>VLOOKUP($B270,[2]Sheet3!$G:$CZ,96,0)</f>
        <v>0</v>
      </c>
      <c r="DH270" s="14">
        <f>VLOOKUP($B270,[2]Sheet3!$G:$CZ,97,0)</f>
        <v>0</v>
      </c>
      <c r="DI270" s="14">
        <f>VLOOKUP($B270,[2]Sheet3!$G:$CZ,98,0)</f>
        <v>0</v>
      </c>
    </row>
    <row r="271" spans="1:113" x14ac:dyDescent="0.3">
      <c r="A271" s="9" t="str">
        <f t="shared" si="12"/>
        <v>WB3341</v>
      </c>
      <c r="B271" s="15" t="s">
        <v>147</v>
      </c>
      <c r="C271" s="15" t="s">
        <v>148</v>
      </c>
      <c r="F271" s="7" t="s">
        <v>15</v>
      </c>
      <c r="G271" s="12" t="s">
        <v>3766</v>
      </c>
      <c r="H271" s="12" t="str">
        <f>VLOOKUP($B271,[1]Sheet1!$A:$G,5,0)</f>
        <v>sandip.anil@redingtongroup.com</v>
      </c>
      <c r="I271" s="12" t="str">
        <f>VLOOKUP($B271,[1]Sheet1!$A:$G,7,0)</f>
        <v>dilip.vishwa@redingtongroup.com</v>
      </c>
      <c r="J271" s="12" t="s">
        <v>82</v>
      </c>
      <c r="K271" s="7"/>
      <c r="L271" s="7"/>
      <c r="M271" s="8"/>
      <c r="N271" s="7" t="str">
        <f t="shared" si="13"/>
        <v>sandip.anil@redingtongroup.com; dilip.vishwa@redingtongroup.com; nilesh.phirke@redingtongroup.com;christopher.joseph@redingtongroup.com</v>
      </c>
      <c r="O271" s="7" t="str">
        <f t="shared" si="14"/>
        <v>WB3341</v>
      </c>
      <c r="P271" s="8" t="s">
        <v>5215</v>
      </c>
      <c r="Q271" s="14">
        <f>VLOOKUP($B271,[2]Sheet3!$G:$CZ,2,0)</f>
        <v>2400305139</v>
      </c>
      <c r="R271" s="14">
        <f>VLOOKUP($B271,[2]Sheet3!$G:$CZ,3,0)</f>
        <v>2400305137</v>
      </c>
      <c r="S271" s="14">
        <f>VLOOKUP($B271,[2]Sheet3!$G:$CZ,4,0)</f>
        <v>2400305132</v>
      </c>
      <c r="T271" s="14">
        <f>VLOOKUP($B271,[2]Sheet3!$G:$CZ,5,0)</f>
        <v>2400305926</v>
      </c>
      <c r="U271" s="14">
        <f>VLOOKUP($B271,[2]Sheet3!$G:$CZ,6,0)</f>
        <v>2400309199</v>
      </c>
      <c r="V271" s="14">
        <f>VLOOKUP($B271,[2]Sheet3!$G:$CZ,7,0)</f>
        <v>0</v>
      </c>
      <c r="W271" s="14">
        <f>VLOOKUP($B271,[2]Sheet3!$G:$CZ,8,0)</f>
        <v>0</v>
      </c>
      <c r="X271" s="14">
        <f>VLOOKUP($B271,[2]Sheet3!$G:$CZ,9,0)</f>
        <v>0</v>
      </c>
      <c r="Y271" s="14">
        <f>VLOOKUP($B271,[2]Sheet3!$G:$CZ,10,0)</f>
        <v>0</v>
      </c>
      <c r="Z271" s="14">
        <f>VLOOKUP($B271,[2]Sheet3!$G:$CZ,11,0)</f>
        <v>0</v>
      </c>
      <c r="AA271" s="14">
        <f>VLOOKUP($B271,[2]Sheet3!$G:$CZ,12,0)</f>
        <v>0</v>
      </c>
      <c r="AB271" s="14">
        <f>VLOOKUP($B271,[2]Sheet3!$G:$CZ,13,0)</f>
        <v>0</v>
      </c>
      <c r="AC271" s="14">
        <f>VLOOKUP($B271,[2]Sheet3!$G:$CZ,14,0)</f>
        <v>0</v>
      </c>
      <c r="AD271" s="14">
        <f>VLOOKUP($B271,[2]Sheet3!$G:$CZ,15,0)</f>
        <v>0</v>
      </c>
      <c r="AE271" s="14">
        <f>VLOOKUP($B271,[2]Sheet3!$G:$CZ,16,0)</f>
        <v>0</v>
      </c>
      <c r="AF271" s="14">
        <f>VLOOKUP($B271,[2]Sheet3!$G:$CZ,17,0)</f>
        <v>0</v>
      </c>
      <c r="AG271" s="14">
        <f>VLOOKUP($B271,[2]Sheet3!$G:$CZ,18,0)</f>
        <v>0</v>
      </c>
      <c r="AH271" s="14">
        <f>VLOOKUP($B271,[2]Sheet3!$G:$CZ,19,0)</f>
        <v>0</v>
      </c>
      <c r="AI271" s="14">
        <f>VLOOKUP($B271,[2]Sheet3!$G:$CZ,20,0)</f>
        <v>0</v>
      </c>
      <c r="AJ271" s="14">
        <f>VLOOKUP($B271,[2]Sheet3!$G:$CZ,21,0)</f>
        <v>0</v>
      </c>
      <c r="AK271" s="14">
        <f>VLOOKUP($B271,[2]Sheet3!$G:$CZ,22,0)</f>
        <v>0</v>
      </c>
      <c r="AL271" s="14">
        <f>VLOOKUP($B271,[2]Sheet3!$G:$CZ,23,0)</f>
        <v>0</v>
      </c>
      <c r="AM271" s="14">
        <f>VLOOKUP($B271,[2]Sheet3!$G:$CZ,24,0)</f>
        <v>0</v>
      </c>
      <c r="AN271" s="14">
        <f>VLOOKUP($B271,[2]Sheet3!$G:$CZ,25,0)</f>
        <v>0</v>
      </c>
      <c r="AO271" s="14">
        <f>VLOOKUP($B271,[2]Sheet3!$G:$CZ,26,0)</f>
        <v>0</v>
      </c>
      <c r="AP271" s="14">
        <f>VLOOKUP($B271,[2]Sheet3!$G:$CZ,27,0)</f>
        <v>0</v>
      </c>
      <c r="AQ271" s="14">
        <f>VLOOKUP($B271,[2]Sheet3!$G:$CZ,28,0)</f>
        <v>0</v>
      </c>
      <c r="AR271" s="14">
        <f>VLOOKUP($B271,[2]Sheet3!$G:$CZ,29,0)</f>
        <v>0</v>
      </c>
      <c r="AS271" s="14">
        <f>VLOOKUP($B271,[2]Sheet3!$G:$CZ,30,0)</f>
        <v>0</v>
      </c>
      <c r="AT271" s="14">
        <f>VLOOKUP($B271,[2]Sheet3!$G:$CZ,31,0)</f>
        <v>0</v>
      </c>
      <c r="AU271" s="14">
        <f>VLOOKUP($B271,[2]Sheet3!$G:$CZ,32,0)</f>
        <v>0</v>
      </c>
      <c r="AV271" s="14">
        <f>VLOOKUP($B271,[2]Sheet3!$G:$CZ,33,0)</f>
        <v>0</v>
      </c>
      <c r="AW271" s="14">
        <f>VLOOKUP($B271,[2]Sheet3!$G:$CZ,34,0)</f>
        <v>0</v>
      </c>
      <c r="AX271" s="14">
        <f>VLOOKUP($B271,[2]Sheet3!$G:$CZ,35,0)</f>
        <v>0</v>
      </c>
      <c r="AY271" s="14">
        <f>VLOOKUP($B271,[2]Sheet3!$G:$CZ,36,0)</f>
        <v>0</v>
      </c>
      <c r="AZ271" s="14">
        <f>VLOOKUP($B271,[2]Sheet3!$G:$CZ,37,0)</f>
        <v>0</v>
      </c>
      <c r="BA271" s="14">
        <f>VLOOKUP($B271,[2]Sheet3!$G:$CZ,38,0)</f>
        <v>0</v>
      </c>
      <c r="BB271" s="14">
        <f>VLOOKUP($B271,[2]Sheet3!$G:$CZ,39,0)</f>
        <v>0</v>
      </c>
      <c r="BC271" s="14">
        <f>VLOOKUP($B271,[2]Sheet3!$G:$CZ,40,0)</f>
        <v>0</v>
      </c>
      <c r="BD271" s="14">
        <f>VLOOKUP($B271,[2]Sheet3!$G:$CZ,41,0)</f>
        <v>0</v>
      </c>
      <c r="BE271" s="14">
        <f>VLOOKUP($B271,[2]Sheet3!$G:$CZ,42,0)</f>
        <v>0</v>
      </c>
      <c r="BF271" s="14">
        <f>VLOOKUP($B271,[2]Sheet3!$G:$CZ,43,0)</f>
        <v>0</v>
      </c>
      <c r="BG271" s="14">
        <f>VLOOKUP($B271,[2]Sheet3!$G:$CZ,44,0)</f>
        <v>0</v>
      </c>
      <c r="BH271" s="14">
        <f>VLOOKUP($B271,[2]Sheet3!$G:$CZ,45,0)</f>
        <v>0</v>
      </c>
      <c r="BI271" s="14">
        <f>VLOOKUP($B271,[2]Sheet3!$G:$CZ,46,0)</f>
        <v>0</v>
      </c>
      <c r="BJ271" s="14">
        <f>VLOOKUP($B271,[2]Sheet3!$G:$CZ,47,0)</f>
        <v>0</v>
      </c>
      <c r="BK271" s="14">
        <f>VLOOKUP($B271,[2]Sheet3!$G:$CZ,48,0)</f>
        <v>0</v>
      </c>
      <c r="BL271" s="14">
        <f>VLOOKUP($B271,[2]Sheet3!$G:$CZ,49,0)</f>
        <v>0</v>
      </c>
      <c r="BM271" s="14">
        <f>VLOOKUP($B271,[2]Sheet3!$G:$CZ,50,0)</f>
        <v>0</v>
      </c>
      <c r="BN271" s="14">
        <f>VLOOKUP($B271,[2]Sheet3!$G:$CZ,51,0)</f>
        <v>0</v>
      </c>
      <c r="BO271" s="14">
        <f>VLOOKUP($B271,[2]Sheet3!$G:$CZ,52,0)</f>
        <v>0</v>
      </c>
      <c r="BP271" s="14">
        <f>VLOOKUP($B271,[2]Sheet3!$G:$CZ,53,0)</f>
        <v>0</v>
      </c>
      <c r="BQ271" s="14">
        <f>VLOOKUP($B271,[2]Sheet3!$G:$CZ,54,0)</f>
        <v>0</v>
      </c>
      <c r="BR271" s="14">
        <f>VLOOKUP($B271,[2]Sheet3!$G:$CZ,55,0)</f>
        <v>0</v>
      </c>
      <c r="BS271" s="14">
        <f>VLOOKUP($B271,[2]Sheet3!$G:$CZ,56,0)</f>
        <v>0</v>
      </c>
      <c r="BT271" s="14">
        <f>VLOOKUP($B271,[2]Sheet3!$G:$CZ,57,0)</f>
        <v>0</v>
      </c>
      <c r="BU271" s="14">
        <f>VLOOKUP($B271,[2]Sheet3!$G:$CZ,58,0)</f>
        <v>0</v>
      </c>
      <c r="BV271" s="14">
        <f>VLOOKUP($B271,[2]Sheet3!$G:$CZ,59,0)</f>
        <v>0</v>
      </c>
      <c r="BW271" s="14">
        <f>VLOOKUP($B271,[2]Sheet3!$G:$CZ,60,0)</f>
        <v>0</v>
      </c>
      <c r="BX271" s="14">
        <f>VLOOKUP($B271,[2]Sheet3!$G:$CZ,61,0)</f>
        <v>0</v>
      </c>
      <c r="BY271" s="14">
        <f>VLOOKUP($B271,[2]Sheet3!$G:$CZ,62,0)</f>
        <v>0</v>
      </c>
      <c r="BZ271" s="14">
        <f>VLOOKUP($B271,[2]Sheet3!$G:$CZ,63,0)</f>
        <v>0</v>
      </c>
      <c r="CA271" s="14">
        <f>VLOOKUP($B271,[2]Sheet3!$G:$CZ,64,0)</f>
        <v>0</v>
      </c>
      <c r="CB271" s="14">
        <f>VLOOKUP($B271,[2]Sheet3!$G:$CZ,65,0)</f>
        <v>0</v>
      </c>
      <c r="CC271" s="14">
        <f>VLOOKUP($B271,[2]Sheet3!$G:$CZ,66,0)</f>
        <v>0</v>
      </c>
      <c r="CD271" s="14">
        <f>VLOOKUP($B271,[2]Sheet3!$G:$CZ,67,0)</f>
        <v>0</v>
      </c>
      <c r="CE271" s="14">
        <f>VLOOKUP($B271,[2]Sheet3!$G:$CZ,68,0)</f>
        <v>0</v>
      </c>
      <c r="CF271" s="14">
        <f>VLOOKUP($B271,[2]Sheet3!$G:$CZ,69,0)</f>
        <v>0</v>
      </c>
      <c r="CG271" s="14">
        <f>VLOOKUP($B271,[2]Sheet3!$G:$CZ,70,0)</f>
        <v>0</v>
      </c>
      <c r="CH271" s="14">
        <f>VLOOKUP($B271,[2]Sheet3!$G:$CZ,71,0)</f>
        <v>0</v>
      </c>
      <c r="CI271" s="14">
        <f>VLOOKUP($B271,[2]Sheet3!$G:$CZ,72,0)</f>
        <v>0</v>
      </c>
      <c r="CJ271" s="14">
        <f>VLOOKUP($B271,[2]Sheet3!$G:$CZ,73,0)</f>
        <v>0</v>
      </c>
      <c r="CK271" s="14">
        <f>VLOOKUP($B271,[2]Sheet3!$G:$CZ,74,0)</f>
        <v>0</v>
      </c>
      <c r="CL271" s="14">
        <f>VLOOKUP($B271,[2]Sheet3!$G:$CZ,75,0)</f>
        <v>0</v>
      </c>
      <c r="CM271" s="14">
        <f>VLOOKUP($B271,[2]Sheet3!$G:$CZ,76,0)</f>
        <v>0</v>
      </c>
      <c r="CN271" s="14">
        <f>VLOOKUP($B271,[2]Sheet3!$G:$CZ,77,0)</f>
        <v>0</v>
      </c>
      <c r="CO271" s="14">
        <f>VLOOKUP($B271,[2]Sheet3!$G:$CZ,78,0)</f>
        <v>0</v>
      </c>
      <c r="CP271" s="14">
        <f>VLOOKUP($B271,[2]Sheet3!$G:$CZ,79,0)</f>
        <v>0</v>
      </c>
      <c r="CQ271" s="14">
        <f>VLOOKUP($B271,[2]Sheet3!$G:$CZ,80,0)</f>
        <v>0</v>
      </c>
      <c r="CR271" s="14">
        <f>VLOOKUP($B271,[2]Sheet3!$G:$CZ,81,0)</f>
        <v>0</v>
      </c>
      <c r="CS271" s="14">
        <f>VLOOKUP($B271,[2]Sheet3!$G:$CZ,82,0)</f>
        <v>0</v>
      </c>
      <c r="CT271" s="14">
        <f>VLOOKUP($B271,[2]Sheet3!$G:$CZ,83,0)</f>
        <v>0</v>
      </c>
      <c r="CU271" s="14">
        <f>VLOOKUP($B271,[2]Sheet3!$G:$CZ,84,0)</f>
        <v>0</v>
      </c>
      <c r="CV271" s="14">
        <f>VLOOKUP($B271,[2]Sheet3!$G:$CZ,85,0)</f>
        <v>0</v>
      </c>
      <c r="CW271" s="14">
        <f>VLOOKUP($B271,[2]Sheet3!$G:$CZ,86,0)</f>
        <v>0</v>
      </c>
      <c r="CX271" s="14">
        <f>VLOOKUP($B271,[2]Sheet3!$G:$CZ,87,0)</f>
        <v>0</v>
      </c>
      <c r="CY271" s="14">
        <f>VLOOKUP($B271,[2]Sheet3!$G:$CZ,88,0)</f>
        <v>0</v>
      </c>
      <c r="CZ271" s="14">
        <f>VLOOKUP($B271,[2]Sheet3!$G:$CZ,89,0)</f>
        <v>0</v>
      </c>
      <c r="DA271" s="14">
        <f>VLOOKUP($B271,[2]Sheet3!$G:$CZ,90,0)</f>
        <v>0</v>
      </c>
      <c r="DB271" s="14">
        <f>VLOOKUP($B271,[2]Sheet3!$G:$CZ,91,0)</f>
        <v>0</v>
      </c>
      <c r="DC271" s="14">
        <f>VLOOKUP($B271,[2]Sheet3!$G:$CZ,92,0)</f>
        <v>0</v>
      </c>
      <c r="DD271" s="14">
        <f>VLOOKUP($B271,[2]Sheet3!$G:$CZ,93,0)</f>
        <v>0</v>
      </c>
      <c r="DE271" s="14">
        <f>VLOOKUP($B271,[2]Sheet3!$G:$CZ,94,0)</f>
        <v>0</v>
      </c>
      <c r="DF271" s="14">
        <f>VLOOKUP($B271,[2]Sheet3!$G:$CZ,95,0)</f>
        <v>0</v>
      </c>
      <c r="DG271" s="14">
        <f>VLOOKUP($B271,[2]Sheet3!$G:$CZ,96,0)</f>
        <v>0</v>
      </c>
      <c r="DH271" s="14">
        <f>VLOOKUP($B271,[2]Sheet3!$G:$CZ,97,0)</f>
        <v>0</v>
      </c>
      <c r="DI271" s="14">
        <f>VLOOKUP($B271,[2]Sheet3!$G:$CZ,98,0)</f>
        <v>0</v>
      </c>
    </row>
    <row r="272" spans="1:113" x14ac:dyDescent="0.3">
      <c r="A272" s="9" t="str">
        <f t="shared" si="12"/>
        <v>W33423</v>
      </c>
      <c r="B272" s="15" t="s">
        <v>1145</v>
      </c>
      <c r="C272" s="15" t="s">
        <v>1146</v>
      </c>
      <c r="F272" s="7" t="s">
        <v>15</v>
      </c>
      <c r="G272" s="12" t="s">
        <v>3767</v>
      </c>
      <c r="H272" s="12" t="str">
        <f>VLOOKUP($B272,[1]Sheet1!$A:$G,5,0)</f>
        <v>krunal.shah@redingtongroup.com</v>
      </c>
      <c r="I272" s="12" t="str">
        <f>VLOOKUP($B272,[1]Sheet1!$A:$G,7,0)</f>
        <v>rohan.vora@redingtongroup.com</v>
      </c>
      <c r="J272" s="12" t="s">
        <v>82</v>
      </c>
      <c r="K272" s="7"/>
      <c r="L272" s="7"/>
      <c r="M272" s="8"/>
      <c r="N272" s="7" t="str">
        <f t="shared" si="13"/>
        <v>krunal.shah@redingtongroup.com; rohan.vora@redingtongroup.com; nilesh.phirke@redingtongroup.com;christopher.joseph@redingtongroup.com</v>
      </c>
      <c r="O272" s="7" t="str">
        <f t="shared" si="14"/>
        <v>W33423</v>
      </c>
      <c r="P272" s="8" t="s">
        <v>5215</v>
      </c>
      <c r="Q272" s="14">
        <f>VLOOKUP($B272,[2]Sheet3!$G:$CZ,2,0)</f>
        <v>2400304387</v>
      </c>
      <c r="R272" s="14">
        <f>VLOOKUP($B272,[2]Sheet3!$G:$CZ,3,0)</f>
        <v>2400299404</v>
      </c>
      <c r="S272" s="14">
        <f>VLOOKUP($B272,[2]Sheet3!$G:$CZ,4,0)</f>
        <v>2400304389</v>
      </c>
      <c r="T272" s="14">
        <f>VLOOKUP($B272,[2]Sheet3!$G:$CZ,5,0)</f>
        <v>0</v>
      </c>
      <c r="U272" s="14">
        <f>VLOOKUP($B272,[2]Sheet3!$G:$CZ,6,0)</f>
        <v>0</v>
      </c>
      <c r="V272" s="14">
        <f>VLOOKUP($B272,[2]Sheet3!$G:$CZ,7,0)</f>
        <v>0</v>
      </c>
      <c r="W272" s="14">
        <f>VLOOKUP($B272,[2]Sheet3!$G:$CZ,8,0)</f>
        <v>0</v>
      </c>
      <c r="X272" s="14">
        <f>VLOOKUP($B272,[2]Sheet3!$G:$CZ,9,0)</f>
        <v>0</v>
      </c>
      <c r="Y272" s="14">
        <f>VLOOKUP($B272,[2]Sheet3!$G:$CZ,10,0)</f>
        <v>0</v>
      </c>
      <c r="Z272" s="14">
        <f>VLOOKUP($B272,[2]Sheet3!$G:$CZ,11,0)</f>
        <v>0</v>
      </c>
      <c r="AA272" s="14">
        <f>VLOOKUP($B272,[2]Sheet3!$G:$CZ,12,0)</f>
        <v>0</v>
      </c>
      <c r="AB272" s="14">
        <f>VLOOKUP($B272,[2]Sheet3!$G:$CZ,13,0)</f>
        <v>0</v>
      </c>
      <c r="AC272" s="14">
        <f>VLOOKUP($B272,[2]Sheet3!$G:$CZ,14,0)</f>
        <v>0</v>
      </c>
      <c r="AD272" s="14">
        <f>VLOOKUP($B272,[2]Sheet3!$G:$CZ,15,0)</f>
        <v>0</v>
      </c>
      <c r="AE272" s="14">
        <f>VLOOKUP($B272,[2]Sheet3!$G:$CZ,16,0)</f>
        <v>0</v>
      </c>
      <c r="AF272" s="14">
        <f>VLOOKUP($B272,[2]Sheet3!$G:$CZ,17,0)</f>
        <v>0</v>
      </c>
      <c r="AG272" s="14">
        <f>VLOOKUP($B272,[2]Sheet3!$G:$CZ,18,0)</f>
        <v>0</v>
      </c>
      <c r="AH272" s="14">
        <f>VLOOKUP($B272,[2]Sheet3!$G:$CZ,19,0)</f>
        <v>0</v>
      </c>
      <c r="AI272" s="14">
        <f>VLOOKUP($B272,[2]Sheet3!$G:$CZ,20,0)</f>
        <v>0</v>
      </c>
      <c r="AJ272" s="14">
        <f>VLOOKUP($B272,[2]Sheet3!$G:$CZ,21,0)</f>
        <v>0</v>
      </c>
      <c r="AK272" s="14">
        <f>VLOOKUP($B272,[2]Sheet3!$G:$CZ,22,0)</f>
        <v>0</v>
      </c>
      <c r="AL272" s="14">
        <f>VLOOKUP($B272,[2]Sheet3!$G:$CZ,23,0)</f>
        <v>0</v>
      </c>
      <c r="AM272" s="14">
        <f>VLOOKUP($B272,[2]Sheet3!$G:$CZ,24,0)</f>
        <v>0</v>
      </c>
      <c r="AN272" s="14">
        <f>VLOOKUP($B272,[2]Sheet3!$G:$CZ,25,0)</f>
        <v>0</v>
      </c>
      <c r="AO272" s="14">
        <f>VLOOKUP($B272,[2]Sheet3!$G:$CZ,26,0)</f>
        <v>0</v>
      </c>
      <c r="AP272" s="14">
        <f>VLOOKUP($B272,[2]Sheet3!$G:$CZ,27,0)</f>
        <v>0</v>
      </c>
      <c r="AQ272" s="14">
        <f>VLOOKUP($B272,[2]Sheet3!$G:$CZ,28,0)</f>
        <v>0</v>
      </c>
      <c r="AR272" s="14">
        <f>VLOOKUP($B272,[2]Sheet3!$G:$CZ,29,0)</f>
        <v>0</v>
      </c>
      <c r="AS272" s="14">
        <f>VLOOKUP($B272,[2]Sheet3!$G:$CZ,30,0)</f>
        <v>0</v>
      </c>
      <c r="AT272" s="14">
        <f>VLOOKUP($B272,[2]Sheet3!$G:$CZ,31,0)</f>
        <v>0</v>
      </c>
      <c r="AU272" s="14">
        <f>VLOOKUP($B272,[2]Sheet3!$G:$CZ,32,0)</f>
        <v>0</v>
      </c>
      <c r="AV272" s="14">
        <f>VLOOKUP($B272,[2]Sheet3!$G:$CZ,33,0)</f>
        <v>0</v>
      </c>
      <c r="AW272" s="14">
        <f>VLOOKUP($B272,[2]Sheet3!$G:$CZ,34,0)</f>
        <v>0</v>
      </c>
      <c r="AX272" s="14">
        <f>VLOOKUP($B272,[2]Sheet3!$G:$CZ,35,0)</f>
        <v>0</v>
      </c>
      <c r="AY272" s="14">
        <f>VLOOKUP($B272,[2]Sheet3!$G:$CZ,36,0)</f>
        <v>0</v>
      </c>
      <c r="AZ272" s="14">
        <f>VLOOKUP($B272,[2]Sheet3!$G:$CZ,37,0)</f>
        <v>0</v>
      </c>
      <c r="BA272" s="14">
        <f>VLOOKUP($B272,[2]Sheet3!$G:$CZ,38,0)</f>
        <v>0</v>
      </c>
      <c r="BB272" s="14">
        <f>VLOOKUP($B272,[2]Sheet3!$G:$CZ,39,0)</f>
        <v>0</v>
      </c>
      <c r="BC272" s="14">
        <f>VLOOKUP($B272,[2]Sheet3!$G:$CZ,40,0)</f>
        <v>0</v>
      </c>
      <c r="BD272" s="14">
        <f>VLOOKUP($B272,[2]Sheet3!$G:$CZ,41,0)</f>
        <v>0</v>
      </c>
      <c r="BE272" s="14">
        <f>VLOOKUP($B272,[2]Sheet3!$G:$CZ,42,0)</f>
        <v>0</v>
      </c>
      <c r="BF272" s="14">
        <f>VLOOKUP($B272,[2]Sheet3!$G:$CZ,43,0)</f>
        <v>0</v>
      </c>
      <c r="BG272" s="14">
        <f>VLOOKUP($B272,[2]Sheet3!$G:$CZ,44,0)</f>
        <v>0</v>
      </c>
      <c r="BH272" s="14">
        <f>VLOOKUP($B272,[2]Sheet3!$G:$CZ,45,0)</f>
        <v>0</v>
      </c>
      <c r="BI272" s="14">
        <f>VLOOKUP($B272,[2]Sheet3!$G:$CZ,46,0)</f>
        <v>0</v>
      </c>
      <c r="BJ272" s="14">
        <f>VLOOKUP($B272,[2]Sheet3!$G:$CZ,47,0)</f>
        <v>0</v>
      </c>
      <c r="BK272" s="14">
        <f>VLOOKUP($B272,[2]Sheet3!$G:$CZ,48,0)</f>
        <v>0</v>
      </c>
      <c r="BL272" s="14">
        <f>VLOOKUP($B272,[2]Sheet3!$G:$CZ,49,0)</f>
        <v>0</v>
      </c>
      <c r="BM272" s="14">
        <f>VLOOKUP($B272,[2]Sheet3!$G:$CZ,50,0)</f>
        <v>0</v>
      </c>
      <c r="BN272" s="14">
        <f>VLOOKUP($B272,[2]Sheet3!$G:$CZ,51,0)</f>
        <v>0</v>
      </c>
      <c r="BO272" s="14">
        <f>VLOOKUP($B272,[2]Sheet3!$G:$CZ,52,0)</f>
        <v>0</v>
      </c>
      <c r="BP272" s="14">
        <f>VLOOKUP($B272,[2]Sheet3!$G:$CZ,53,0)</f>
        <v>0</v>
      </c>
      <c r="BQ272" s="14">
        <f>VLOOKUP($B272,[2]Sheet3!$G:$CZ,54,0)</f>
        <v>0</v>
      </c>
      <c r="BR272" s="14">
        <f>VLOOKUP($B272,[2]Sheet3!$G:$CZ,55,0)</f>
        <v>0</v>
      </c>
      <c r="BS272" s="14">
        <f>VLOOKUP($B272,[2]Sheet3!$G:$CZ,56,0)</f>
        <v>0</v>
      </c>
      <c r="BT272" s="14">
        <f>VLOOKUP($B272,[2]Sheet3!$G:$CZ,57,0)</f>
        <v>0</v>
      </c>
      <c r="BU272" s="14">
        <f>VLOOKUP($B272,[2]Sheet3!$G:$CZ,58,0)</f>
        <v>0</v>
      </c>
      <c r="BV272" s="14">
        <f>VLOOKUP($B272,[2]Sheet3!$G:$CZ,59,0)</f>
        <v>0</v>
      </c>
      <c r="BW272" s="14">
        <f>VLOOKUP($B272,[2]Sheet3!$G:$CZ,60,0)</f>
        <v>0</v>
      </c>
      <c r="BX272" s="14">
        <f>VLOOKUP($B272,[2]Sheet3!$G:$CZ,61,0)</f>
        <v>0</v>
      </c>
      <c r="BY272" s="14">
        <f>VLOOKUP($B272,[2]Sheet3!$G:$CZ,62,0)</f>
        <v>0</v>
      </c>
      <c r="BZ272" s="14">
        <f>VLOOKUP($B272,[2]Sheet3!$G:$CZ,63,0)</f>
        <v>0</v>
      </c>
      <c r="CA272" s="14">
        <f>VLOOKUP($B272,[2]Sheet3!$G:$CZ,64,0)</f>
        <v>0</v>
      </c>
      <c r="CB272" s="14">
        <f>VLOOKUP($B272,[2]Sheet3!$G:$CZ,65,0)</f>
        <v>0</v>
      </c>
      <c r="CC272" s="14">
        <f>VLOOKUP($B272,[2]Sheet3!$G:$CZ,66,0)</f>
        <v>0</v>
      </c>
      <c r="CD272" s="14">
        <f>VLOOKUP($B272,[2]Sheet3!$G:$CZ,67,0)</f>
        <v>0</v>
      </c>
      <c r="CE272" s="14">
        <f>VLOOKUP($B272,[2]Sheet3!$G:$CZ,68,0)</f>
        <v>0</v>
      </c>
      <c r="CF272" s="14">
        <f>VLOOKUP($B272,[2]Sheet3!$G:$CZ,69,0)</f>
        <v>0</v>
      </c>
      <c r="CG272" s="14">
        <f>VLOOKUP($B272,[2]Sheet3!$G:$CZ,70,0)</f>
        <v>0</v>
      </c>
      <c r="CH272" s="14">
        <f>VLOOKUP($B272,[2]Sheet3!$G:$CZ,71,0)</f>
        <v>0</v>
      </c>
      <c r="CI272" s="14">
        <f>VLOOKUP($B272,[2]Sheet3!$G:$CZ,72,0)</f>
        <v>0</v>
      </c>
      <c r="CJ272" s="14">
        <f>VLOOKUP($B272,[2]Sheet3!$G:$CZ,73,0)</f>
        <v>0</v>
      </c>
      <c r="CK272" s="14">
        <f>VLOOKUP($B272,[2]Sheet3!$G:$CZ,74,0)</f>
        <v>0</v>
      </c>
      <c r="CL272" s="14">
        <f>VLOOKUP($B272,[2]Sheet3!$G:$CZ,75,0)</f>
        <v>0</v>
      </c>
      <c r="CM272" s="14">
        <f>VLOOKUP($B272,[2]Sheet3!$G:$CZ,76,0)</f>
        <v>0</v>
      </c>
      <c r="CN272" s="14">
        <f>VLOOKUP($B272,[2]Sheet3!$G:$CZ,77,0)</f>
        <v>0</v>
      </c>
      <c r="CO272" s="14">
        <f>VLOOKUP($B272,[2]Sheet3!$G:$CZ,78,0)</f>
        <v>0</v>
      </c>
      <c r="CP272" s="14">
        <f>VLOOKUP($B272,[2]Sheet3!$G:$CZ,79,0)</f>
        <v>0</v>
      </c>
      <c r="CQ272" s="14">
        <f>VLOOKUP($B272,[2]Sheet3!$G:$CZ,80,0)</f>
        <v>0</v>
      </c>
      <c r="CR272" s="14">
        <f>VLOOKUP($B272,[2]Sheet3!$G:$CZ,81,0)</f>
        <v>0</v>
      </c>
      <c r="CS272" s="14">
        <f>VLOOKUP($B272,[2]Sheet3!$G:$CZ,82,0)</f>
        <v>0</v>
      </c>
      <c r="CT272" s="14">
        <f>VLOOKUP($B272,[2]Sheet3!$G:$CZ,83,0)</f>
        <v>0</v>
      </c>
      <c r="CU272" s="14">
        <f>VLOOKUP($B272,[2]Sheet3!$G:$CZ,84,0)</f>
        <v>0</v>
      </c>
      <c r="CV272" s="14">
        <f>VLOOKUP($B272,[2]Sheet3!$G:$CZ,85,0)</f>
        <v>0</v>
      </c>
      <c r="CW272" s="14">
        <f>VLOOKUP($B272,[2]Sheet3!$G:$CZ,86,0)</f>
        <v>0</v>
      </c>
      <c r="CX272" s="14">
        <f>VLOOKUP($B272,[2]Sheet3!$G:$CZ,87,0)</f>
        <v>0</v>
      </c>
      <c r="CY272" s="14">
        <f>VLOOKUP($B272,[2]Sheet3!$G:$CZ,88,0)</f>
        <v>0</v>
      </c>
      <c r="CZ272" s="14">
        <f>VLOOKUP($B272,[2]Sheet3!$G:$CZ,89,0)</f>
        <v>0</v>
      </c>
      <c r="DA272" s="14">
        <f>VLOOKUP($B272,[2]Sheet3!$G:$CZ,90,0)</f>
        <v>0</v>
      </c>
      <c r="DB272" s="14">
        <f>VLOOKUP($B272,[2]Sheet3!$G:$CZ,91,0)</f>
        <v>0</v>
      </c>
      <c r="DC272" s="14">
        <f>VLOOKUP($B272,[2]Sheet3!$G:$CZ,92,0)</f>
        <v>0</v>
      </c>
      <c r="DD272" s="14">
        <f>VLOOKUP($B272,[2]Sheet3!$G:$CZ,93,0)</f>
        <v>0</v>
      </c>
      <c r="DE272" s="14">
        <f>VLOOKUP($B272,[2]Sheet3!$G:$CZ,94,0)</f>
        <v>0</v>
      </c>
      <c r="DF272" s="14">
        <f>VLOOKUP($B272,[2]Sheet3!$G:$CZ,95,0)</f>
        <v>0</v>
      </c>
      <c r="DG272" s="14">
        <f>VLOOKUP($B272,[2]Sheet3!$G:$CZ,96,0)</f>
        <v>0</v>
      </c>
      <c r="DH272" s="14">
        <f>VLOOKUP($B272,[2]Sheet3!$G:$CZ,97,0)</f>
        <v>0</v>
      </c>
      <c r="DI272" s="14">
        <f>VLOOKUP($B272,[2]Sheet3!$G:$CZ,98,0)</f>
        <v>0</v>
      </c>
    </row>
    <row r="273" spans="1:113" x14ac:dyDescent="0.3">
      <c r="A273" s="9" t="str">
        <f t="shared" si="12"/>
        <v>N14506</v>
      </c>
      <c r="B273" s="15" t="s">
        <v>120</v>
      </c>
      <c r="C273" s="15" t="s">
        <v>121</v>
      </c>
      <c r="F273" s="7" t="s">
        <v>15</v>
      </c>
      <c r="G273" s="12" t="s">
        <v>3768</v>
      </c>
      <c r="H273" s="12" t="str">
        <f>VLOOKUP($B273,[1]Sheet1!$A:$G,5,0)</f>
        <v>manish.shivkumar@redingtongroup.com</v>
      </c>
      <c r="I273" s="12" t="str">
        <f>VLOOKUP($B273,[1]Sheet1!$A:$G,7,0)</f>
        <v>sidharth.eknath@redingtongroup.com</v>
      </c>
      <c r="J273" s="12" t="s">
        <v>82</v>
      </c>
      <c r="K273" s="7"/>
      <c r="L273" s="7"/>
      <c r="M273" s="8"/>
      <c r="N273" s="7" t="str">
        <f t="shared" si="13"/>
        <v>manish.shivkumar@redingtongroup.com; sidharth.eknath@redingtongroup.com; nilesh.phirke@redingtongroup.com;christopher.joseph@redingtongroup.com</v>
      </c>
      <c r="O273" s="7" t="str">
        <f t="shared" si="14"/>
        <v>N14506</v>
      </c>
      <c r="P273" s="8" t="s">
        <v>5215</v>
      </c>
      <c r="Q273" s="14">
        <f>VLOOKUP($B273,[2]Sheet3!$G:$CZ,2,0)</f>
        <v>2400309043</v>
      </c>
      <c r="R273" s="14">
        <f>VLOOKUP($B273,[2]Sheet3!$G:$CZ,3,0)</f>
        <v>2400306438</v>
      </c>
      <c r="S273" s="14">
        <f>VLOOKUP($B273,[2]Sheet3!$G:$CZ,4,0)</f>
        <v>2400307903</v>
      </c>
      <c r="T273" s="14">
        <f>VLOOKUP($B273,[2]Sheet3!$G:$CZ,5,0)</f>
        <v>2400301964</v>
      </c>
      <c r="U273" s="14">
        <f>VLOOKUP($B273,[2]Sheet3!$G:$CZ,6,0)</f>
        <v>2400299935</v>
      </c>
      <c r="V273" s="14">
        <f>VLOOKUP($B273,[2]Sheet3!$G:$CZ,7,0)</f>
        <v>0</v>
      </c>
      <c r="W273" s="14">
        <f>VLOOKUP($B273,[2]Sheet3!$G:$CZ,8,0)</f>
        <v>0</v>
      </c>
      <c r="X273" s="14">
        <f>VLOOKUP($B273,[2]Sheet3!$G:$CZ,9,0)</f>
        <v>0</v>
      </c>
      <c r="Y273" s="14">
        <f>VLOOKUP($B273,[2]Sheet3!$G:$CZ,10,0)</f>
        <v>0</v>
      </c>
      <c r="Z273" s="14">
        <f>VLOOKUP($B273,[2]Sheet3!$G:$CZ,11,0)</f>
        <v>0</v>
      </c>
      <c r="AA273" s="14">
        <f>VLOOKUP($B273,[2]Sheet3!$G:$CZ,12,0)</f>
        <v>0</v>
      </c>
      <c r="AB273" s="14">
        <f>VLOOKUP($B273,[2]Sheet3!$G:$CZ,13,0)</f>
        <v>0</v>
      </c>
      <c r="AC273" s="14">
        <f>VLOOKUP($B273,[2]Sheet3!$G:$CZ,14,0)</f>
        <v>0</v>
      </c>
      <c r="AD273" s="14">
        <f>VLOOKUP($B273,[2]Sheet3!$G:$CZ,15,0)</f>
        <v>0</v>
      </c>
      <c r="AE273" s="14">
        <f>VLOOKUP($B273,[2]Sheet3!$G:$CZ,16,0)</f>
        <v>0</v>
      </c>
      <c r="AF273" s="14">
        <f>VLOOKUP($B273,[2]Sheet3!$G:$CZ,17,0)</f>
        <v>0</v>
      </c>
      <c r="AG273" s="14">
        <f>VLOOKUP($B273,[2]Sheet3!$G:$CZ,18,0)</f>
        <v>0</v>
      </c>
      <c r="AH273" s="14">
        <f>VLOOKUP($B273,[2]Sheet3!$G:$CZ,19,0)</f>
        <v>0</v>
      </c>
      <c r="AI273" s="14">
        <f>VLOOKUP($B273,[2]Sheet3!$G:$CZ,20,0)</f>
        <v>0</v>
      </c>
      <c r="AJ273" s="14">
        <f>VLOOKUP($B273,[2]Sheet3!$G:$CZ,21,0)</f>
        <v>0</v>
      </c>
      <c r="AK273" s="14">
        <f>VLOOKUP($B273,[2]Sheet3!$G:$CZ,22,0)</f>
        <v>0</v>
      </c>
      <c r="AL273" s="14">
        <f>VLOOKUP($B273,[2]Sheet3!$G:$CZ,23,0)</f>
        <v>0</v>
      </c>
      <c r="AM273" s="14">
        <f>VLOOKUP($B273,[2]Sheet3!$G:$CZ,24,0)</f>
        <v>0</v>
      </c>
      <c r="AN273" s="14">
        <f>VLOOKUP($B273,[2]Sheet3!$G:$CZ,25,0)</f>
        <v>0</v>
      </c>
      <c r="AO273" s="14">
        <f>VLOOKUP($B273,[2]Sheet3!$G:$CZ,26,0)</f>
        <v>0</v>
      </c>
      <c r="AP273" s="14">
        <f>VLOOKUP($B273,[2]Sheet3!$G:$CZ,27,0)</f>
        <v>0</v>
      </c>
      <c r="AQ273" s="14">
        <f>VLOOKUP($B273,[2]Sheet3!$G:$CZ,28,0)</f>
        <v>0</v>
      </c>
      <c r="AR273" s="14">
        <f>VLOOKUP($B273,[2]Sheet3!$G:$CZ,29,0)</f>
        <v>0</v>
      </c>
      <c r="AS273" s="14">
        <f>VLOOKUP($B273,[2]Sheet3!$G:$CZ,30,0)</f>
        <v>0</v>
      </c>
      <c r="AT273" s="14">
        <f>VLOOKUP($B273,[2]Sheet3!$G:$CZ,31,0)</f>
        <v>0</v>
      </c>
      <c r="AU273" s="14">
        <f>VLOOKUP($B273,[2]Sheet3!$G:$CZ,32,0)</f>
        <v>0</v>
      </c>
      <c r="AV273" s="14">
        <f>VLOOKUP($B273,[2]Sheet3!$G:$CZ,33,0)</f>
        <v>0</v>
      </c>
      <c r="AW273" s="14">
        <f>VLOOKUP($B273,[2]Sheet3!$G:$CZ,34,0)</f>
        <v>0</v>
      </c>
      <c r="AX273" s="14">
        <f>VLOOKUP($B273,[2]Sheet3!$G:$CZ,35,0)</f>
        <v>0</v>
      </c>
      <c r="AY273" s="14">
        <f>VLOOKUP($B273,[2]Sheet3!$G:$CZ,36,0)</f>
        <v>0</v>
      </c>
      <c r="AZ273" s="14">
        <f>VLOOKUP($B273,[2]Sheet3!$G:$CZ,37,0)</f>
        <v>0</v>
      </c>
      <c r="BA273" s="14">
        <f>VLOOKUP($B273,[2]Sheet3!$G:$CZ,38,0)</f>
        <v>0</v>
      </c>
      <c r="BB273" s="14">
        <f>VLOOKUP($B273,[2]Sheet3!$G:$CZ,39,0)</f>
        <v>0</v>
      </c>
      <c r="BC273" s="14">
        <f>VLOOKUP($B273,[2]Sheet3!$G:$CZ,40,0)</f>
        <v>0</v>
      </c>
      <c r="BD273" s="14">
        <f>VLOOKUP($B273,[2]Sheet3!$G:$CZ,41,0)</f>
        <v>0</v>
      </c>
      <c r="BE273" s="14">
        <f>VLOOKUP($B273,[2]Sheet3!$G:$CZ,42,0)</f>
        <v>0</v>
      </c>
      <c r="BF273" s="14">
        <f>VLOOKUP($B273,[2]Sheet3!$G:$CZ,43,0)</f>
        <v>0</v>
      </c>
      <c r="BG273" s="14">
        <f>VLOOKUP($B273,[2]Sheet3!$G:$CZ,44,0)</f>
        <v>0</v>
      </c>
      <c r="BH273" s="14">
        <f>VLOOKUP($B273,[2]Sheet3!$G:$CZ,45,0)</f>
        <v>0</v>
      </c>
      <c r="BI273" s="14">
        <f>VLOOKUP($B273,[2]Sheet3!$G:$CZ,46,0)</f>
        <v>0</v>
      </c>
      <c r="BJ273" s="14">
        <f>VLOOKUP($B273,[2]Sheet3!$G:$CZ,47,0)</f>
        <v>0</v>
      </c>
      <c r="BK273" s="14">
        <f>VLOOKUP($B273,[2]Sheet3!$G:$CZ,48,0)</f>
        <v>0</v>
      </c>
      <c r="BL273" s="14">
        <f>VLOOKUP($B273,[2]Sheet3!$G:$CZ,49,0)</f>
        <v>0</v>
      </c>
      <c r="BM273" s="14">
        <f>VLOOKUP($B273,[2]Sheet3!$G:$CZ,50,0)</f>
        <v>0</v>
      </c>
      <c r="BN273" s="14">
        <f>VLOOKUP($B273,[2]Sheet3!$G:$CZ,51,0)</f>
        <v>0</v>
      </c>
      <c r="BO273" s="14">
        <f>VLOOKUP($B273,[2]Sheet3!$G:$CZ,52,0)</f>
        <v>0</v>
      </c>
      <c r="BP273" s="14">
        <f>VLOOKUP($B273,[2]Sheet3!$G:$CZ,53,0)</f>
        <v>0</v>
      </c>
      <c r="BQ273" s="14">
        <f>VLOOKUP($B273,[2]Sheet3!$G:$CZ,54,0)</f>
        <v>0</v>
      </c>
      <c r="BR273" s="14">
        <f>VLOOKUP($B273,[2]Sheet3!$G:$CZ,55,0)</f>
        <v>0</v>
      </c>
      <c r="BS273" s="14">
        <f>VLOOKUP($B273,[2]Sheet3!$G:$CZ,56,0)</f>
        <v>0</v>
      </c>
      <c r="BT273" s="14">
        <f>VLOOKUP($B273,[2]Sheet3!$G:$CZ,57,0)</f>
        <v>0</v>
      </c>
      <c r="BU273" s="14">
        <f>VLOOKUP($B273,[2]Sheet3!$G:$CZ,58,0)</f>
        <v>0</v>
      </c>
      <c r="BV273" s="14">
        <f>VLOOKUP($B273,[2]Sheet3!$G:$CZ,59,0)</f>
        <v>0</v>
      </c>
      <c r="BW273" s="14">
        <f>VLOOKUP($B273,[2]Sheet3!$G:$CZ,60,0)</f>
        <v>0</v>
      </c>
      <c r="BX273" s="14">
        <f>VLOOKUP($B273,[2]Sheet3!$G:$CZ,61,0)</f>
        <v>0</v>
      </c>
      <c r="BY273" s="14">
        <f>VLOOKUP($B273,[2]Sheet3!$G:$CZ,62,0)</f>
        <v>0</v>
      </c>
      <c r="BZ273" s="14">
        <f>VLOOKUP($B273,[2]Sheet3!$G:$CZ,63,0)</f>
        <v>0</v>
      </c>
      <c r="CA273" s="14">
        <f>VLOOKUP($B273,[2]Sheet3!$G:$CZ,64,0)</f>
        <v>0</v>
      </c>
      <c r="CB273" s="14">
        <f>VLOOKUP($B273,[2]Sheet3!$G:$CZ,65,0)</f>
        <v>0</v>
      </c>
      <c r="CC273" s="14">
        <f>VLOOKUP($B273,[2]Sheet3!$G:$CZ,66,0)</f>
        <v>0</v>
      </c>
      <c r="CD273" s="14">
        <f>VLOOKUP($B273,[2]Sheet3!$G:$CZ,67,0)</f>
        <v>0</v>
      </c>
      <c r="CE273" s="14">
        <f>VLOOKUP($B273,[2]Sheet3!$G:$CZ,68,0)</f>
        <v>0</v>
      </c>
      <c r="CF273" s="14">
        <f>VLOOKUP($B273,[2]Sheet3!$G:$CZ,69,0)</f>
        <v>0</v>
      </c>
      <c r="CG273" s="14">
        <f>VLOOKUP($B273,[2]Sheet3!$G:$CZ,70,0)</f>
        <v>0</v>
      </c>
      <c r="CH273" s="14">
        <f>VLOOKUP($B273,[2]Sheet3!$G:$CZ,71,0)</f>
        <v>0</v>
      </c>
      <c r="CI273" s="14">
        <f>VLOOKUP($B273,[2]Sheet3!$G:$CZ,72,0)</f>
        <v>0</v>
      </c>
      <c r="CJ273" s="14">
        <f>VLOOKUP($B273,[2]Sheet3!$G:$CZ,73,0)</f>
        <v>0</v>
      </c>
      <c r="CK273" s="14">
        <f>VLOOKUP($B273,[2]Sheet3!$G:$CZ,74,0)</f>
        <v>0</v>
      </c>
      <c r="CL273" s="14">
        <f>VLOOKUP($B273,[2]Sheet3!$G:$CZ,75,0)</f>
        <v>0</v>
      </c>
      <c r="CM273" s="14">
        <f>VLOOKUP($B273,[2]Sheet3!$G:$CZ,76,0)</f>
        <v>0</v>
      </c>
      <c r="CN273" s="14">
        <f>VLOOKUP($B273,[2]Sheet3!$G:$CZ,77,0)</f>
        <v>0</v>
      </c>
      <c r="CO273" s="14">
        <f>VLOOKUP($B273,[2]Sheet3!$G:$CZ,78,0)</f>
        <v>0</v>
      </c>
      <c r="CP273" s="14">
        <f>VLOOKUP($B273,[2]Sheet3!$G:$CZ,79,0)</f>
        <v>0</v>
      </c>
      <c r="CQ273" s="14">
        <f>VLOOKUP($B273,[2]Sheet3!$G:$CZ,80,0)</f>
        <v>0</v>
      </c>
      <c r="CR273" s="14">
        <f>VLOOKUP($B273,[2]Sheet3!$G:$CZ,81,0)</f>
        <v>0</v>
      </c>
      <c r="CS273" s="14">
        <f>VLOOKUP($B273,[2]Sheet3!$G:$CZ,82,0)</f>
        <v>0</v>
      </c>
      <c r="CT273" s="14">
        <f>VLOOKUP($B273,[2]Sheet3!$G:$CZ,83,0)</f>
        <v>0</v>
      </c>
      <c r="CU273" s="14">
        <f>VLOOKUP($B273,[2]Sheet3!$G:$CZ,84,0)</f>
        <v>0</v>
      </c>
      <c r="CV273" s="14">
        <f>VLOOKUP($B273,[2]Sheet3!$G:$CZ,85,0)</f>
        <v>0</v>
      </c>
      <c r="CW273" s="14">
        <f>VLOOKUP($B273,[2]Sheet3!$G:$CZ,86,0)</f>
        <v>0</v>
      </c>
      <c r="CX273" s="14">
        <f>VLOOKUP($B273,[2]Sheet3!$G:$CZ,87,0)</f>
        <v>0</v>
      </c>
      <c r="CY273" s="14">
        <f>VLOOKUP($B273,[2]Sheet3!$G:$CZ,88,0)</f>
        <v>0</v>
      </c>
      <c r="CZ273" s="14">
        <f>VLOOKUP($B273,[2]Sheet3!$G:$CZ,89,0)</f>
        <v>0</v>
      </c>
      <c r="DA273" s="14">
        <f>VLOOKUP($B273,[2]Sheet3!$G:$CZ,90,0)</f>
        <v>0</v>
      </c>
      <c r="DB273" s="14">
        <f>VLOOKUP($B273,[2]Sheet3!$G:$CZ,91,0)</f>
        <v>0</v>
      </c>
      <c r="DC273" s="14">
        <f>VLOOKUP($B273,[2]Sheet3!$G:$CZ,92,0)</f>
        <v>0</v>
      </c>
      <c r="DD273" s="14">
        <f>VLOOKUP($B273,[2]Sheet3!$G:$CZ,93,0)</f>
        <v>0</v>
      </c>
      <c r="DE273" s="14">
        <f>VLOOKUP($B273,[2]Sheet3!$G:$CZ,94,0)</f>
        <v>0</v>
      </c>
      <c r="DF273" s="14">
        <f>VLOOKUP($B273,[2]Sheet3!$G:$CZ,95,0)</f>
        <v>0</v>
      </c>
      <c r="DG273" s="14">
        <f>VLOOKUP($B273,[2]Sheet3!$G:$CZ,96,0)</f>
        <v>0</v>
      </c>
      <c r="DH273" s="14">
        <f>VLOOKUP($B273,[2]Sheet3!$G:$CZ,97,0)</f>
        <v>0</v>
      </c>
      <c r="DI273" s="14">
        <f>VLOOKUP($B273,[2]Sheet3!$G:$CZ,98,0)</f>
        <v>0</v>
      </c>
    </row>
    <row r="274" spans="1:113" x14ac:dyDescent="0.3">
      <c r="A274" s="9" t="str">
        <f t="shared" si="12"/>
        <v>N83556</v>
      </c>
      <c r="B274" s="15" t="s">
        <v>1147</v>
      </c>
      <c r="C274" s="15" t="s">
        <v>1148</v>
      </c>
      <c r="F274" s="7" t="s">
        <v>15</v>
      </c>
      <c r="G274" s="12" t="s">
        <v>3769</v>
      </c>
      <c r="H274" s="12" t="str">
        <f>VLOOKUP($B274,[1]Sheet1!$A:$G,5,0)</f>
        <v>navish.sahni@redingtongroup.com</v>
      </c>
      <c r="I274" s="12" t="str">
        <f>VLOOKUP($B274,[1]Sheet1!$A:$G,7,0)</f>
        <v>jitender.chopra@redingtongroup.com</v>
      </c>
      <c r="J274" s="12" t="s">
        <v>82</v>
      </c>
      <c r="K274" s="7"/>
      <c r="L274" s="7"/>
      <c r="M274" s="8"/>
      <c r="N274" s="7" t="str">
        <f t="shared" si="13"/>
        <v>navish.sahni@redingtongroup.com; jitender.chopra@redingtongroup.com; nilesh.phirke@redingtongroup.com;christopher.joseph@redingtongroup.com</v>
      </c>
      <c r="O274" s="7" t="str">
        <f t="shared" si="14"/>
        <v>N83556</v>
      </c>
      <c r="P274" s="8" t="s">
        <v>5215</v>
      </c>
      <c r="Q274" s="14">
        <f>VLOOKUP($B274,[2]Sheet3!$G:$CZ,2,0)</f>
        <v>2400302975</v>
      </c>
      <c r="R274" s="14">
        <f>VLOOKUP($B274,[2]Sheet3!$G:$CZ,3,0)</f>
        <v>2400300370</v>
      </c>
      <c r="S274" s="14">
        <f>VLOOKUP($B274,[2]Sheet3!$G:$CZ,4,0)</f>
        <v>2400302979</v>
      </c>
      <c r="T274" s="14">
        <f>VLOOKUP($B274,[2]Sheet3!$G:$CZ,5,0)</f>
        <v>2400305672</v>
      </c>
      <c r="U274" s="14">
        <f>VLOOKUP($B274,[2]Sheet3!$G:$CZ,6,0)</f>
        <v>2400306305</v>
      </c>
      <c r="V274" s="14">
        <f>VLOOKUP($B274,[2]Sheet3!$G:$CZ,7,0)</f>
        <v>2400308708</v>
      </c>
      <c r="W274" s="14">
        <f>VLOOKUP($B274,[2]Sheet3!$G:$CZ,8,0)</f>
        <v>2400302977</v>
      </c>
      <c r="X274" s="14">
        <f>VLOOKUP($B274,[2]Sheet3!$G:$CZ,9,0)</f>
        <v>0</v>
      </c>
      <c r="Y274" s="14">
        <f>VLOOKUP($B274,[2]Sheet3!$G:$CZ,10,0)</f>
        <v>0</v>
      </c>
      <c r="Z274" s="14">
        <f>VLOOKUP($B274,[2]Sheet3!$G:$CZ,11,0)</f>
        <v>0</v>
      </c>
      <c r="AA274" s="14">
        <f>VLOOKUP($B274,[2]Sheet3!$G:$CZ,12,0)</f>
        <v>0</v>
      </c>
      <c r="AB274" s="14">
        <f>VLOOKUP($B274,[2]Sheet3!$G:$CZ,13,0)</f>
        <v>0</v>
      </c>
      <c r="AC274" s="14">
        <f>VLOOKUP($B274,[2]Sheet3!$G:$CZ,14,0)</f>
        <v>0</v>
      </c>
      <c r="AD274" s="14">
        <f>VLOOKUP($B274,[2]Sheet3!$G:$CZ,15,0)</f>
        <v>0</v>
      </c>
      <c r="AE274" s="14">
        <f>VLOOKUP($B274,[2]Sheet3!$G:$CZ,16,0)</f>
        <v>0</v>
      </c>
      <c r="AF274" s="14">
        <f>VLOOKUP($B274,[2]Sheet3!$G:$CZ,17,0)</f>
        <v>0</v>
      </c>
      <c r="AG274" s="14">
        <f>VLOOKUP($B274,[2]Sheet3!$G:$CZ,18,0)</f>
        <v>0</v>
      </c>
      <c r="AH274" s="14">
        <f>VLOOKUP($B274,[2]Sheet3!$G:$CZ,19,0)</f>
        <v>0</v>
      </c>
      <c r="AI274" s="14">
        <f>VLOOKUP($B274,[2]Sheet3!$G:$CZ,20,0)</f>
        <v>0</v>
      </c>
      <c r="AJ274" s="14">
        <f>VLOOKUP($B274,[2]Sheet3!$G:$CZ,21,0)</f>
        <v>0</v>
      </c>
      <c r="AK274" s="14">
        <f>VLOOKUP($B274,[2]Sheet3!$G:$CZ,22,0)</f>
        <v>0</v>
      </c>
      <c r="AL274" s="14">
        <f>VLOOKUP($B274,[2]Sheet3!$G:$CZ,23,0)</f>
        <v>0</v>
      </c>
      <c r="AM274" s="14">
        <f>VLOOKUP($B274,[2]Sheet3!$G:$CZ,24,0)</f>
        <v>0</v>
      </c>
      <c r="AN274" s="14">
        <f>VLOOKUP($B274,[2]Sheet3!$G:$CZ,25,0)</f>
        <v>0</v>
      </c>
      <c r="AO274" s="14">
        <f>VLOOKUP($B274,[2]Sheet3!$G:$CZ,26,0)</f>
        <v>0</v>
      </c>
      <c r="AP274" s="14">
        <f>VLOOKUP($B274,[2]Sheet3!$G:$CZ,27,0)</f>
        <v>0</v>
      </c>
      <c r="AQ274" s="14">
        <f>VLOOKUP($B274,[2]Sheet3!$G:$CZ,28,0)</f>
        <v>0</v>
      </c>
      <c r="AR274" s="14">
        <f>VLOOKUP($B274,[2]Sheet3!$G:$CZ,29,0)</f>
        <v>0</v>
      </c>
      <c r="AS274" s="14">
        <f>VLOOKUP($B274,[2]Sheet3!$G:$CZ,30,0)</f>
        <v>0</v>
      </c>
      <c r="AT274" s="14">
        <f>VLOOKUP($B274,[2]Sheet3!$G:$CZ,31,0)</f>
        <v>0</v>
      </c>
      <c r="AU274" s="14">
        <f>VLOOKUP($B274,[2]Sheet3!$G:$CZ,32,0)</f>
        <v>0</v>
      </c>
      <c r="AV274" s="14">
        <f>VLOOKUP($B274,[2]Sheet3!$G:$CZ,33,0)</f>
        <v>0</v>
      </c>
      <c r="AW274" s="14">
        <f>VLOOKUP($B274,[2]Sheet3!$G:$CZ,34,0)</f>
        <v>0</v>
      </c>
      <c r="AX274" s="14">
        <f>VLOOKUP($B274,[2]Sheet3!$G:$CZ,35,0)</f>
        <v>0</v>
      </c>
      <c r="AY274" s="14">
        <f>VLOOKUP($B274,[2]Sheet3!$G:$CZ,36,0)</f>
        <v>0</v>
      </c>
      <c r="AZ274" s="14">
        <f>VLOOKUP($B274,[2]Sheet3!$G:$CZ,37,0)</f>
        <v>0</v>
      </c>
      <c r="BA274" s="14">
        <f>VLOOKUP($B274,[2]Sheet3!$G:$CZ,38,0)</f>
        <v>0</v>
      </c>
      <c r="BB274" s="14">
        <f>VLOOKUP($B274,[2]Sheet3!$G:$CZ,39,0)</f>
        <v>0</v>
      </c>
      <c r="BC274" s="14">
        <f>VLOOKUP($B274,[2]Sheet3!$G:$CZ,40,0)</f>
        <v>0</v>
      </c>
      <c r="BD274" s="14">
        <f>VLOOKUP($B274,[2]Sheet3!$G:$CZ,41,0)</f>
        <v>0</v>
      </c>
      <c r="BE274" s="14">
        <f>VLOOKUP($B274,[2]Sheet3!$G:$CZ,42,0)</f>
        <v>0</v>
      </c>
      <c r="BF274" s="14">
        <f>VLOOKUP($B274,[2]Sheet3!$G:$CZ,43,0)</f>
        <v>0</v>
      </c>
      <c r="BG274" s="14">
        <f>VLOOKUP($B274,[2]Sheet3!$G:$CZ,44,0)</f>
        <v>0</v>
      </c>
      <c r="BH274" s="14">
        <f>VLOOKUP($B274,[2]Sheet3!$G:$CZ,45,0)</f>
        <v>0</v>
      </c>
      <c r="BI274" s="14">
        <f>VLOOKUP($B274,[2]Sheet3!$G:$CZ,46,0)</f>
        <v>0</v>
      </c>
      <c r="BJ274" s="14">
        <f>VLOOKUP($B274,[2]Sheet3!$G:$CZ,47,0)</f>
        <v>0</v>
      </c>
      <c r="BK274" s="14">
        <f>VLOOKUP($B274,[2]Sheet3!$G:$CZ,48,0)</f>
        <v>0</v>
      </c>
      <c r="BL274" s="14">
        <f>VLOOKUP($B274,[2]Sheet3!$G:$CZ,49,0)</f>
        <v>0</v>
      </c>
      <c r="BM274" s="14">
        <f>VLOOKUP($B274,[2]Sheet3!$G:$CZ,50,0)</f>
        <v>0</v>
      </c>
      <c r="BN274" s="14">
        <f>VLOOKUP($B274,[2]Sheet3!$G:$CZ,51,0)</f>
        <v>0</v>
      </c>
      <c r="BO274" s="14">
        <f>VLOOKUP($B274,[2]Sheet3!$G:$CZ,52,0)</f>
        <v>0</v>
      </c>
      <c r="BP274" s="14">
        <f>VLOOKUP($B274,[2]Sheet3!$G:$CZ,53,0)</f>
        <v>0</v>
      </c>
      <c r="BQ274" s="14">
        <f>VLOOKUP($B274,[2]Sheet3!$G:$CZ,54,0)</f>
        <v>0</v>
      </c>
      <c r="BR274" s="14">
        <f>VLOOKUP($B274,[2]Sheet3!$G:$CZ,55,0)</f>
        <v>0</v>
      </c>
      <c r="BS274" s="14">
        <f>VLOOKUP($B274,[2]Sheet3!$G:$CZ,56,0)</f>
        <v>0</v>
      </c>
      <c r="BT274" s="14">
        <f>VLOOKUP($B274,[2]Sheet3!$G:$CZ,57,0)</f>
        <v>0</v>
      </c>
      <c r="BU274" s="14">
        <f>VLOOKUP($B274,[2]Sheet3!$G:$CZ,58,0)</f>
        <v>0</v>
      </c>
      <c r="BV274" s="14">
        <f>VLOOKUP($B274,[2]Sheet3!$G:$CZ,59,0)</f>
        <v>0</v>
      </c>
      <c r="BW274" s="14">
        <f>VLOOKUP($B274,[2]Sheet3!$G:$CZ,60,0)</f>
        <v>0</v>
      </c>
      <c r="BX274" s="14">
        <f>VLOOKUP($B274,[2]Sheet3!$G:$CZ,61,0)</f>
        <v>0</v>
      </c>
      <c r="BY274" s="14">
        <f>VLOOKUP($B274,[2]Sheet3!$G:$CZ,62,0)</f>
        <v>0</v>
      </c>
      <c r="BZ274" s="14">
        <f>VLOOKUP($B274,[2]Sheet3!$G:$CZ,63,0)</f>
        <v>0</v>
      </c>
      <c r="CA274" s="14">
        <f>VLOOKUP($B274,[2]Sheet3!$G:$CZ,64,0)</f>
        <v>0</v>
      </c>
      <c r="CB274" s="14">
        <f>VLOOKUP($B274,[2]Sheet3!$G:$CZ,65,0)</f>
        <v>0</v>
      </c>
      <c r="CC274" s="14">
        <f>VLOOKUP($B274,[2]Sheet3!$G:$CZ,66,0)</f>
        <v>0</v>
      </c>
      <c r="CD274" s="14">
        <f>VLOOKUP($B274,[2]Sheet3!$G:$CZ,67,0)</f>
        <v>0</v>
      </c>
      <c r="CE274" s="14">
        <f>VLOOKUP($B274,[2]Sheet3!$G:$CZ,68,0)</f>
        <v>0</v>
      </c>
      <c r="CF274" s="14">
        <f>VLOOKUP($B274,[2]Sheet3!$G:$CZ,69,0)</f>
        <v>0</v>
      </c>
      <c r="CG274" s="14">
        <f>VLOOKUP($B274,[2]Sheet3!$G:$CZ,70,0)</f>
        <v>0</v>
      </c>
      <c r="CH274" s="14">
        <f>VLOOKUP($B274,[2]Sheet3!$G:$CZ,71,0)</f>
        <v>0</v>
      </c>
      <c r="CI274" s="14">
        <f>VLOOKUP($B274,[2]Sheet3!$G:$CZ,72,0)</f>
        <v>0</v>
      </c>
      <c r="CJ274" s="14">
        <f>VLOOKUP($B274,[2]Sheet3!$G:$CZ,73,0)</f>
        <v>0</v>
      </c>
      <c r="CK274" s="14">
        <f>VLOOKUP($B274,[2]Sheet3!$G:$CZ,74,0)</f>
        <v>0</v>
      </c>
      <c r="CL274" s="14">
        <f>VLOOKUP($B274,[2]Sheet3!$G:$CZ,75,0)</f>
        <v>0</v>
      </c>
      <c r="CM274" s="14">
        <f>VLOOKUP($B274,[2]Sheet3!$G:$CZ,76,0)</f>
        <v>0</v>
      </c>
      <c r="CN274" s="14">
        <f>VLOOKUP($B274,[2]Sheet3!$G:$CZ,77,0)</f>
        <v>0</v>
      </c>
      <c r="CO274" s="14">
        <f>VLOOKUP($B274,[2]Sheet3!$G:$CZ,78,0)</f>
        <v>0</v>
      </c>
      <c r="CP274" s="14">
        <f>VLOOKUP($B274,[2]Sheet3!$G:$CZ,79,0)</f>
        <v>0</v>
      </c>
      <c r="CQ274" s="14">
        <f>VLOOKUP($B274,[2]Sheet3!$G:$CZ,80,0)</f>
        <v>0</v>
      </c>
      <c r="CR274" s="14">
        <f>VLOOKUP($B274,[2]Sheet3!$G:$CZ,81,0)</f>
        <v>0</v>
      </c>
      <c r="CS274" s="14">
        <f>VLOOKUP($B274,[2]Sheet3!$G:$CZ,82,0)</f>
        <v>0</v>
      </c>
      <c r="CT274" s="14">
        <f>VLOOKUP($B274,[2]Sheet3!$G:$CZ,83,0)</f>
        <v>0</v>
      </c>
      <c r="CU274" s="14">
        <f>VLOOKUP($B274,[2]Sheet3!$G:$CZ,84,0)</f>
        <v>0</v>
      </c>
      <c r="CV274" s="14">
        <f>VLOOKUP($B274,[2]Sheet3!$G:$CZ,85,0)</f>
        <v>0</v>
      </c>
      <c r="CW274" s="14">
        <f>VLOOKUP($B274,[2]Sheet3!$G:$CZ,86,0)</f>
        <v>0</v>
      </c>
      <c r="CX274" s="14">
        <f>VLOOKUP($B274,[2]Sheet3!$G:$CZ,87,0)</f>
        <v>0</v>
      </c>
      <c r="CY274" s="14">
        <f>VLOOKUP($B274,[2]Sheet3!$G:$CZ,88,0)</f>
        <v>0</v>
      </c>
      <c r="CZ274" s="14">
        <f>VLOOKUP($B274,[2]Sheet3!$G:$CZ,89,0)</f>
        <v>0</v>
      </c>
      <c r="DA274" s="14">
        <f>VLOOKUP($B274,[2]Sheet3!$G:$CZ,90,0)</f>
        <v>0</v>
      </c>
      <c r="DB274" s="14">
        <f>VLOOKUP($B274,[2]Sheet3!$G:$CZ,91,0)</f>
        <v>0</v>
      </c>
      <c r="DC274" s="14">
        <f>VLOOKUP($B274,[2]Sheet3!$G:$CZ,92,0)</f>
        <v>0</v>
      </c>
      <c r="DD274" s="14">
        <f>VLOOKUP($B274,[2]Sheet3!$G:$CZ,93,0)</f>
        <v>0</v>
      </c>
      <c r="DE274" s="14">
        <f>VLOOKUP($B274,[2]Sheet3!$G:$CZ,94,0)</f>
        <v>0</v>
      </c>
      <c r="DF274" s="14">
        <f>VLOOKUP($B274,[2]Sheet3!$G:$CZ,95,0)</f>
        <v>0</v>
      </c>
      <c r="DG274" s="14">
        <f>VLOOKUP($B274,[2]Sheet3!$G:$CZ,96,0)</f>
        <v>0</v>
      </c>
      <c r="DH274" s="14">
        <f>VLOOKUP($B274,[2]Sheet3!$G:$CZ,97,0)</f>
        <v>0</v>
      </c>
      <c r="DI274" s="14">
        <f>VLOOKUP($B274,[2]Sheet3!$G:$CZ,98,0)</f>
        <v>0</v>
      </c>
    </row>
    <row r="275" spans="1:113" x14ac:dyDescent="0.3">
      <c r="A275" s="9" t="str">
        <f t="shared" si="12"/>
        <v>N14105</v>
      </c>
      <c r="B275" s="15" t="s">
        <v>1149</v>
      </c>
      <c r="C275" s="15" t="s">
        <v>1150</v>
      </c>
      <c r="F275" s="7" t="s">
        <v>15</v>
      </c>
      <c r="G275" s="12" t="s">
        <v>3770</v>
      </c>
      <c r="H275" s="12" t="str">
        <f>VLOOKUP($B275,[1]Sheet1!$A:$G,5,0)</f>
        <v>himanshu.ranjansingh@redingtongroup.com</v>
      </c>
      <c r="I275" s="12" t="str">
        <f>VLOOKUP($B275,[1]Sheet1!$A:$G,7,0)</f>
        <v>sidharth.eknath@redingtongroup.com</v>
      </c>
      <c r="J275" s="12" t="s">
        <v>82</v>
      </c>
      <c r="K275" s="7"/>
      <c r="L275" s="7"/>
      <c r="M275" s="8"/>
      <c r="N275" s="7" t="str">
        <f t="shared" si="13"/>
        <v>himanshu.ranjansingh@redingtongroup.com; sidharth.eknath@redingtongroup.com; nilesh.phirke@redingtongroup.com;christopher.joseph@redingtongroup.com</v>
      </c>
      <c r="O275" s="7" t="str">
        <f t="shared" si="14"/>
        <v>N14105</v>
      </c>
      <c r="P275" s="8" t="s">
        <v>5215</v>
      </c>
      <c r="Q275" s="14">
        <f>VLOOKUP($B275,[2]Sheet3!$G:$CZ,2,0)</f>
        <v>2400309050</v>
      </c>
      <c r="R275" s="14">
        <f>VLOOKUP($B275,[2]Sheet3!$G:$CZ,3,0)</f>
        <v>2400307875</v>
      </c>
      <c r="S275" s="14">
        <f>VLOOKUP($B275,[2]Sheet3!$G:$CZ,4,0)</f>
        <v>2400299942</v>
      </c>
      <c r="T275" s="14">
        <f>VLOOKUP($B275,[2]Sheet3!$G:$CZ,5,0)</f>
        <v>0</v>
      </c>
      <c r="U275" s="14">
        <f>VLOOKUP($B275,[2]Sheet3!$G:$CZ,6,0)</f>
        <v>0</v>
      </c>
      <c r="V275" s="14">
        <f>VLOOKUP($B275,[2]Sheet3!$G:$CZ,7,0)</f>
        <v>0</v>
      </c>
      <c r="W275" s="14">
        <f>VLOOKUP($B275,[2]Sheet3!$G:$CZ,8,0)</f>
        <v>0</v>
      </c>
      <c r="X275" s="14">
        <f>VLOOKUP($B275,[2]Sheet3!$G:$CZ,9,0)</f>
        <v>0</v>
      </c>
      <c r="Y275" s="14">
        <f>VLOOKUP($B275,[2]Sheet3!$G:$CZ,10,0)</f>
        <v>0</v>
      </c>
      <c r="Z275" s="14">
        <f>VLOOKUP($B275,[2]Sheet3!$G:$CZ,11,0)</f>
        <v>0</v>
      </c>
      <c r="AA275" s="14">
        <f>VLOOKUP($B275,[2]Sheet3!$G:$CZ,12,0)</f>
        <v>0</v>
      </c>
      <c r="AB275" s="14">
        <f>VLOOKUP($B275,[2]Sheet3!$G:$CZ,13,0)</f>
        <v>0</v>
      </c>
      <c r="AC275" s="14">
        <f>VLOOKUP($B275,[2]Sheet3!$G:$CZ,14,0)</f>
        <v>0</v>
      </c>
      <c r="AD275" s="14">
        <f>VLOOKUP($B275,[2]Sheet3!$G:$CZ,15,0)</f>
        <v>0</v>
      </c>
      <c r="AE275" s="14">
        <f>VLOOKUP($B275,[2]Sheet3!$G:$CZ,16,0)</f>
        <v>0</v>
      </c>
      <c r="AF275" s="14">
        <f>VLOOKUP($B275,[2]Sheet3!$G:$CZ,17,0)</f>
        <v>0</v>
      </c>
      <c r="AG275" s="14">
        <f>VLOOKUP($B275,[2]Sheet3!$G:$CZ,18,0)</f>
        <v>0</v>
      </c>
      <c r="AH275" s="14">
        <f>VLOOKUP($B275,[2]Sheet3!$G:$CZ,19,0)</f>
        <v>0</v>
      </c>
      <c r="AI275" s="14">
        <f>VLOOKUP($B275,[2]Sheet3!$G:$CZ,20,0)</f>
        <v>0</v>
      </c>
      <c r="AJ275" s="14">
        <f>VLOOKUP($B275,[2]Sheet3!$G:$CZ,21,0)</f>
        <v>0</v>
      </c>
      <c r="AK275" s="14">
        <f>VLOOKUP($B275,[2]Sheet3!$G:$CZ,22,0)</f>
        <v>0</v>
      </c>
      <c r="AL275" s="14">
        <f>VLOOKUP($B275,[2]Sheet3!$G:$CZ,23,0)</f>
        <v>0</v>
      </c>
      <c r="AM275" s="14">
        <f>VLOOKUP($B275,[2]Sheet3!$G:$CZ,24,0)</f>
        <v>0</v>
      </c>
      <c r="AN275" s="14">
        <f>VLOOKUP($B275,[2]Sheet3!$G:$CZ,25,0)</f>
        <v>0</v>
      </c>
      <c r="AO275" s="14">
        <f>VLOOKUP($B275,[2]Sheet3!$G:$CZ,26,0)</f>
        <v>0</v>
      </c>
      <c r="AP275" s="14">
        <f>VLOOKUP($B275,[2]Sheet3!$G:$CZ,27,0)</f>
        <v>0</v>
      </c>
      <c r="AQ275" s="14">
        <f>VLOOKUP($B275,[2]Sheet3!$G:$CZ,28,0)</f>
        <v>0</v>
      </c>
      <c r="AR275" s="14">
        <f>VLOOKUP($B275,[2]Sheet3!$G:$CZ,29,0)</f>
        <v>0</v>
      </c>
      <c r="AS275" s="14">
        <f>VLOOKUP($B275,[2]Sheet3!$G:$CZ,30,0)</f>
        <v>0</v>
      </c>
      <c r="AT275" s="14">
        <f>VLOOKUP($B275,[2]Sheet3!$G:$CZ,31,0)</f>
        <v>0</v>
      </c>
      <c r="AU275" s="14">
        <f>VLOOKUP($B275,[2]Sheet3!$G:$CZ,32,0)</f>
        <v>0</v>
      </c>
      <c r="AV275" s="14">
        <f>VLOOKUP($B275,[2]Sheet3!$G:$CZ,33,0)</f>
        <v>0</v>
      </c>
      <c r="AW275" s="14">
        <f>VLOOKUP($B275,[2]Sheet3!$G:$CZ,34,0)</f>
        <v>0</v>
      </c>
      <c r="AX275" s="14">
        <f>VLOOKUP($B275,[2]Sheet3!$G:$CZ,35,0)</f>
        <v>0</v>
      </c>
      <c r="AY275" s="14">
        <f>VLOOKUP($B275,[2]Sheet3!$G:$CZ,36,0)</f>
        <v>0</v>
      </c>
      <c r="AZ275" s="14">
        <f>VLOOKUP($B275,[2]Sheet3!$G:$CZ,37,0)</f>
        <v>0</v>
      </c>
      <c r="BA275" s="14">
        <f>VLOOKUP($B275,[2]Sheet3!$G:$CZ,38,0)</f>
        <v>0</v>
      </c>
      <c r="BB275" s="14">
        <f>VLOOKUP($B275,[2]Sheet3!$G:$CZ,39,0)</f>
        <v>0</v>
      </c>
      <c r="BC275" s="14">
        <f>VLOOKUP($B275,[2]Sheet3!$G:$CZ,40,0)</f>
        <v>0</v>
      </c>
      <c r="BD275" s="14">
        <f>VLOOKUP($B275,[2]Sheet3!$G:$CZ,41,0)</f>
        <v>0</v>
      </c>
      <c r="BE275" s="14">
        <f>VLOOKUP($B275,[2]Sheet3!$G:$CZ,42,0)</f>
        <v>0</v>
      </c>
      <c r="BF275" s="14">
        <f>VLOOKUP($B275,[2]Sheet3!$G:$CZ,43,0)</f>
        <v>0</v>
      </c>
      <c r="BG275" s="14">
        <f>VLOOKUP($B275,[2]Sheet3!$G:$CZ,44,0)</f>
        <v>0</v>
      </c>
      <c r="BH275" s="14">
        <f>VLOOKUP($B275,[2]Sheet3!$G:$CZ,45,0)</f>
        <v>0</v>
      </c>
      <c r="BI275" s="14">
        <f>VLOOKUP($B275,[2]Sheet3!$G:$CZ,46,0)</f>
        <v>0</v>
      </c>
      <c r="BJ275" s="14">
        <f>VLOOKUP($B275,[2]Sheet3!$G:$CZ,47,0)</f>
        <v>0</v>
      </c>
      <c r="BK275" s="14">
        <f>VLOOKUP($B275,[2]Sheet3!$G:$CZ,48,0)</f>
        <v>0</v>
      </c>
      <c r="BL275" s="14">
        <f>VLOOKUP($B275,[2]Sheet3!$G:$CZ,49,0)</f>
        <v>0</v>
      </c>
      <c r="BM275" s="14">
        <f>VLOOKUP($B275,[2]Sheet3!$G:$CZ,50,0)</f>
        <v>0</v>
      </c>
      <c r="BN275" s="14">
        <f>VLOOKUP($B275,[2]Sheet3!$G:$CZ,51,0)</f>
        <v>0</v>
      </c>
      <c r="BO275" s="14">
        <f>VLOOKUP($B275,[2]Sheet3!$G:$CZ,52,0)</f>
        <v>0</v>
      </c>
      <c r="BP275" s="14">
        <f>VLOOKUP($B275,[2]Sheet3!$G:$CZ,53,0)</f>
        <v>0</v>
      </c>
      <c r="BQ275" s="14">
        <f>VLOOKUP($B275,[2]Sheet3!$G:$CZ,54,0)</f>
        <v>0</v>
      </c>
      <c r="BR275" s="14">
        <f>VLOOKUP($B275,[2]Sheet3!$G:$CZ,55,0)</f>
        <v>0</v>
      </c>
      <c r="BS275" s="14">
        <f>VLOOKUP($B275,[2]Sheet3!$G:$CZ,56,0)</f>
        <v>0</v>
      </c>
      <c r="BT275" s="14">
        <f>VLOOKUP($B275,[2]Sheet3!$G:$CZ,57,0)</f>
        <v>0</v>
      </c>
      <c r="BU275" s="14">
        <f>VLOOKUP($B275,[2]Sheet3!$G:$CZ,58,0)</f>
        <v>0</v>
      </c>
      <c r="BV275" s="14">
        <f>VLOOKUP($B275,[2]Sheet3!$G:$CZ,59,0)</f>
        <v>0</v>
      </c>
      <c r="BW275" s="14">
        <f>VLOOKUP($B275,[2]Sheet3!$G:$CZ,60,0)</f>
        <v>0</v>
      </c>
      <c r="BX275" s="14">
        <f>VLOOKUP($B275,[2]Sheet3!$G:$CZ,61,0)</f>
        <v>0</v>
      </c>
      <c r="BY275" s="14">
        <f>VLOOKUP($B275,[2]Sheet3!$G:$CZ,62,0)</f>
        <v>0</v>
      </c>
      <c r="BZ275" s="14">
        <f>VLOOKUP($B275,[2]Sheet3!$G:$CZ,63,0)</f>
        <v>0</v>
      </c>
      <c r="CA275" s="14">
        <f>VLOOKUP($B275,[2]Sheet3!$G:$CZ,64,0)</f>
        <v>0</v>
      </c>
      <c r="CB275" s="14">
        <f>VLOOKUP($B275,[2]Sheet3!$G:$CZ,65,0)</f>
        <v>0</v>
      </c>
      <c r="CC275" s="14">
        <f>VLOOKUP($B275,[2]Sheet3!$G:$CZ,66,0)</f>
        <v>0</v>
      </c>
      <c r="CD275" s="14">
        <f>VLOOKUP($B275,[2]Sheet3!$G:$CZ,67,0)</f>
        <v>0</v>
      </c>
      <c r="CE275" s="14">
        <f>VLOOKUP($B275,[2]Sheet3!$G:$CZ,68,0)</f>
        <v>0</v>
      </c>
      <c r="CF275" s="14">
        <f>VLOOKUP($B275,[2]Sheet3!$G:$CZ,69,0)</f>
        <v>0</v>
      </c>
      <c r="CG275" s="14">
        <f>VLOOKUP($B275,[2]Sheet3!$G:$CZ,70,0)</f>
        <v>0</v>
      </c>
      <c r="CH275" s="14">
        <f>VLOOKUP($B275,[2]Sheet3!$G:$CZ,71,0)</f>
        <v>0</v>
      </c>
      <c r="CI275" s="14">
        <f>VLOOKUP($B275,[2]Sheet3!$G:$CZ,72,0)</f>
        <v>0</v>
      </c>
      <c r="CJ275" s="14">
        <f>VLOOKUP($B275,[2]Sheet3!$G:$CZ,73,0)</f>
        <v>0</v>
      </c>
      <c r="CK275" s="14">
        <f>VLOOKUP($B275,[2]Sheet3!$G:$CZ,74,0)</f>
        <v>0</v>
      </c>
      <c r="CL275" s="14">
        <f>VLOOKUP($B275,[2]Sheet3!$G:$CZ,75,0)</f>
        <v>0</v>
      </c>
      <c r="CM275" s="14">
        <f>VLOOKUP($B275,[2]Sheet3!$G:$CZ,76,0)</f>
        <v>0</v>
      </c>
      <c r="CN275" s="14">
        <f>VLOOKUP($B275,[2]Sheet3!$G:$CZ,77,0)</f>
        <v>0</v>
      </c>
      <c r="CO275" s="14">
        <f>VLOOKUP($B275,[2]Sheet3!$G:$CZ,78,0)</f>
        <v>0</v>
      </c>
      <c r="CP275" s="14">
        <f>VLOOKUP($B275,[2]Sheet3!$G:$CZ,79,0)</f>
        <v>0</v>
      </c>
      <c r="CQ275" s="14">
        <f>VLOOKUP($B275,[2]Sheet3!$G:$CZ,80,0)</f>
        <v>0</v>
      </c>
      <c r="CR275" s="14">
        <f>VLOOKUP($B275,[2]Sheet3!$G:$CZ,81,0)</f>
        <v>0</v>
      </c>
      <c r="CS275" s="14">
        <f>VLOOKUP($B275,[2]Sheet3!$G:$CZ,82,0)</f>
        <v>0</v>
      </c>
      <c r="CT275" s="14">
        <f>VLOOKUP($B275,[2]Sheet3!$G:$CZ,83,0)</f>
        <v>0</v>
      </c>
      <c r="CU275" s="14">
        <f>VLOOKUP($B275,[2]Sheet3!$G:$CZ,84,0)</f>
        <v>0</v>
      </c>
      <c r="CV275" s="14">
        <f>VLOOKUP($B275,[2]Sheet3!$G:$CZ,85,0)</f>
        <v>0</v>
      </c>
      <c r="CW275" s="14">
        <f>VLOOKUP($B275,[2]Sheet3!$G:$CZ,86,0)</f>
        <v>0</v>
      </c>
      <c r="CX275" s="14">
        <f>VLOOKUP($B275,[2]Sheet3!$G:$CZ,87,0)</f>
        <v>0</v>
      </c>
      <c r="CY275" s="14">
        <f>VLOOKUP($B275,[2]Sheet3!$G:$CZ,88,0)</f>
        <v>0</v>
      </c>
      <c r="CZ275" s="14">
        <f>VLOOKUP($B275,[2]Sheet3!$G:$CZ,89,0)</f>
        <v>0</v>
      </c>
      <c r="DA275" s="14">
        <f>VLOOKUP($B275,[2]Sheet3!$G:$CZ,90,0)</f>
        <v>0</v>
      </c>
      <c r="DB275" s="14">
        <f>VLOOKUP($B275,[2]Sheet3!$G:$CZ,91,0)</f>
        <v>0</v>
      </c>
      <c r="DC275" s="14">
        <f>VLOOKUP($B275,[2]Sheet3!$G:$CZ,92,0)</f>
        <v>0</v>
      </c>
      <c r="DD275" s="14">
        <f>VLOOKUP($B275,[2]Sheet3!$G:$CZ,93,0)</f>
        <v>0</v>
      </c>
      <c r="DE275" s="14">
        <f>VLOOKUP($B275,[2]Sheet3!$G:$CZ,94,0)</f>
        <v>0</v>
      </c>
      <c r="DF275" s="14">
        <f>VLOOKUP($B275,[2]Sheet3!$G:$CZ,95,0)</f>
        <v>0</v>
      </c>
      <c r="DG275" s="14">
        <f>VLOOKUP($B275,[2]Sheet3!$G:$CZ,96,0)</f>
        <v>0</v>
      </c>
      <c r="DH275" s="14">
        <f>VLOOKUP($B275,[2]Sheet3!$G:$CZ,97,0)</f>
        <v>0</v>
      </c>
      <c r="DI275" s="14">
        <f>VLOOKUP($B275,[2]Sheet3!$G:$CZ,98,0)</f>
        <v>0</v>
      </c>
    </row>
    <row r="276" spans="1:113" x14ac:dyDescent="0.3">
      <c r="A276" s="9" t="str">
        <f t="shared" si="12"/>
        <v>W53308</v>
      </c>
      <c r="B276" s="15" t="s">
        <v>636</v>
      </c>
      <c r="C276" s="15" t="s">
        <v>637</v>
      </c>
      <c r="F276" s="7" t="s">
        <v>15</v>
      </c>
      <c r="G276" s="12" t="s">
        <v>3771</v>
      </c>
      <c r="H276" s="12" t="str">
        <f>VLOOKUP($B276,[1]Sheet1!$A:$G,5,0)</f>
        <v>abhishek.vinod@redingtongroup.com</v>
      </c>
      <c r="I276" s="12" t="str">
        <f>VLOOKUP($B276,[1]Sheet1!$A:$G,7,0)</f>
        <v>dilip.vishwa@redingtongroup.com</v>
      </c>
      <c r="J276" s="12" t="s">
        <v>82</v>
      </c>
      <c r="K276" s="7"/>
      <c r="L276" s="7"/>
      <c r="M276" s="8"/>
      <c r="N276" s="7" t="str">
        <f t="shared" si="13"/>
        <v>abhishek.vinod@redingtongroup.com; dilip.vishwa@redingtongroup.com; nilesh.phirke@redingtongroup.com;christopher.joseph@redingtongroup.com</v>
      </c>
      <c r="O276" s="7" t="str">
        <f t="shared" si="14"/>
        <v>W53308</v>
      </c>
      <c r="P276" s="8" t="s">
        <v>5215</v>
      </c>
      <c r="Q276" s="14">
        <f>VLOOKUP($B276,[2]Sheet3!$G:$CZ,2,0)</f>
        <v>2400300713</v>
      </c>
      <c r="R276" s="14">
        <f>VLOOKUP($B276,[2]Sheet3!$G:$CZ,3,0)</f>
        <v>2400300715</v>
      </c>
      <c r="S276" s="14">
        <f>VLOOKUP($B276,[2]Sheet3!$G:$CZ,4,0)</f>
        <v>2400304536</v>
      </c>
      <c r="T276" s="14">
        <f>VLOOKUP($B276,[2]Sheet3!$G:$CZ,5,0)</f>
        <v>2400304538</v>
      </c>
      <c r="U276" s="14">
        <f>VLOOKUP($B276,[2]Sheet3!$G:$CZ,6,0)</f>
        <v>2400307027</v>
      </c>
      <c r="V276" s="14">
        <f>VLOOKUP($B276,[2]Sheet3!$G:$CZ,7,0)</f>
        <v>0</v>
      </c>
      <c r="W276" s="14">
        <f>VLOOKUP($B276,[2]Sheet3!$G:$CZ,8,0)</f>
        <v>0</v>
      </c>
      <c r="X276" s="14">
        <f>VLOOKUP($B276,[2]Sheet3!$G:$CZ,9,0)</f>
        <v>0</v>
      </c>
      <c r="Y276" s="14">
        <f>VLOOKUP($B276,[2]Sheet3!$G:$CZ,10,0)</f>
        <v>0</v>
      </c>
      <c r="Z276" s="14">
        <f>VLOOKUP($B276,[2]Sheet3!$G:$CZ,11,0)</f>
        <v>0</v>
      </c>
      <c r="AA276" s="14">
        <f>VLOOKUP($B276,[2]Sheet3!$G:$CZ,12,0)</f>
        <v>0</v>
      </c>
      <c r="AB276" s="14">
        <f>VLOOKUP($B276,[2]Sheet3!$G:$CZ,13,0)</f>
        <v>0</v>
      </c>
      <c r="AC276" s="14">
        <f>VLOOKUP($B276,[2]Sheet3!$G:$CZ,14,0)</f>
        <v>0</v>
      </c>
      <c r="AD276" s="14">
        <f>VLOOKUP($B276,[2]Sheet3!$G:$CZ,15,0)</f>
        <v>0</v>
      </c>
      <c r="AE276" s="14">
        <f>VLOOKUP($B276,[2]Sheet3!$G:$CZ,16,0)</f>
        <v>0</v>
      </c>
      <c r="AF276" s="14">
        <f>VLOOKUP($B276,[2]Sheet3!$G:$CZ,17,0)</f>
        <v>0</v>
      </c>
      <c r="AG276" s="14">
        <f>VLOOKUP($B276,[2]Sheet3!$G:$CZ,18,0)</f>
        <v>0</v>
      </c>
      <c r="AH276" s="14">
        <f>VLOOKUP($B276,[2]Sheet3!$G:$CZ,19,0)</f>
        <v>0</v>
      </c>
      <c r="AI276" s="14">
        <f>VLOOKUP($B276,[2]Sheet3!$G:$CZ,20,0)</f>
        <v>0</v>
      </c>
      <c r="AJ276" s="14">
        <f>VLOOKUP($B276,[2]Sheet3!$G:$CZ,21,0)</f>
        <v>0</v>
      </c>
      <c r="AK276" s="14">
        <f>VLOOKUP($B276,[2]Sheet3!$G:$CZ,22,0)</f>
        <v>0</v>
      </c>
      <c r="AL276" s="14">
        <f>VLOOKUP($B276,[2]Sheet3!$G:$CZ,23,0)</f>
        <v>0</v>
      </c>
      <c r="AM276" s="14">
        <f>VLOOKUP($B276,[2]Sheet3!$G:$CZ,24,0)</f>
        <v>0</v>
      </c>
      <c r="AN276" s="14">
        <f>VLOOKUP($B276,[2]Sheet3!$G:$CZ,25,0)</f>
        <v>0</v>
      </c>
      <c r="AO276" s="14">
        <f>VLOOKUP($B276,[2]Sheet3!$G:$CZ,26,0)</f>
        <v>0</v>
      </c>
      <c r="AP276" s="14">
        <f>VLOOKUP($B276,[2]Sheet3!$G:$CZ,27,0)</f>
        <v>0</v>
      </c>
      <c r="AQ276" s="14">
        <f>VLOOKUP($B276,[2]Sheet3!$G:$CZ,28,0)</f>
        <v>0</v>
      </c>
      <c r="AR276" s="14">
        <f>VLOOKUP($B276,[2]Sheet3!$G:$CZ,29,0)</f>
        <v>0</v>
      </c>
      <c r="AS276" s="14">
        <f>VLOOKUP($B276,[2]Sheet3!$G:$CZ,30,0)</f>
        <v>0</v>
      </c>
      <c r="AT276" s="14">
        <f>VLOOKUP($B276,[2]Sheet3!$G:$CZ,31,0)</f>
        <v>0</v>
      </c>
      <c r="AU276" s="14">
        <f>VLOOKUP($B276,[2]Sheet3!$G:$CZ,32,0)</f>
        <v>0</v>
      </c>
      <c r="AV276" s="14">
        <f>VLOOKUP($B276,[2]Sheet3!$G:$CZ,33,0)</f>
        <v>0</v>
      </c>
      <c r="AW276" s="14">
        <f>VLOOKUP($B276,[2]Sheet3!$G:$CZ,34,0)</f>
        <v>0</v>
      </c>
      <c r="AX276" s="14">
        <f>VLOOKUP($B276,[2]Sheet3!$G:$CZ,35,0)</f>
        <v>0</v>
      </c>
      <c r="AY276" s="14">
        <f>VLOOKUP($B276,[2]Sheet3!$G:$CZ,36,0)</f>
        <v>0</v>
      </c>
      <c r="AZ276" s="14">
        <f>VLOOKUP($B276,[2]Sheet3!$G:$CZ,37,0)</f>
        <v>0</v>
      </c>
      <c r="BA276" s="14">
        <f>VLOOKUP($B276,[2]Sheet3!$G:$CZ,38,0)</f>
        <v>0</v>
      </c>
      <c r="BB276" s="14">
        <f>VLOOKUP($B276,[2]Sheet3!$G:$CZ,39,0)</f>
        <v>0</v>
      </c>
      <c r="BC276" s="14">
        <f>VLOOKUP($B276,[2]Sheet3!$G:$CZ,40,0)</f>
        <v>0</v>
      </c>
      <c r="BD276" s="14">
        <f>VLOOKUP($B276,[2]Sheet3!$G:$CZ,41,0)</f>
        <v>0</v>
      </c>
      <c r="BE276" s="14">
        <f>VLOOKUP($B276,[2]Sheet3!$G:$CZ,42,0)</f>
        <v>0</v>
      </c>
      <c r="BF276" s="14">
        <f>VLOOKUP($B276,[2]Sheet3!$G:$CZ,43,0)</f>
        <v>0</v>
      </c>
      <c r="BG276" s="14">
        <f>VLOOKUP($B276,[2]Sheet3!$G:$CZ,44,0)</f>
        <v>0</v>
      </c>
      <c r="BH276" s="14">
        <f>VLOOKUP($B276,[2]Sheet3!$G:$CZ,45,0)</f>
        <v>0</v>
      </c>
      <c r="BI276" s="14">
        <f>VLOOKUP($B276,[2]Sheet3!$G:$CZ,46,0)</f>
        <v>0</v>
      </c>
      <c r="BJ276" s="14">
        <f>VLOOKUP($B276,[2]Sheet3!$G:$CZ,47,0)</f>
        <v>0</v>
      </c>
      <c r="BK276" s="14">
        <f>VLOOKUP($B276,[2]Sheet3!$G:$CZ,48,0)</f>
        <v>0</v>
      </c>
      <c r="BL276" s="14">
        <f>VLOOKUP($B276,[2]Sheet3!$G:$CZ,49,0)</f>
        <v>0</v>
      </c>
      <c r="BM276" s="14">
        <f>VLOOKUP($B276,[2]Sheet3!$G:$CZ,50,0)</f>
        <v>0</v>
      </c>
      <c r="BN276" s="14">
        <f>VLOOKUP($B276,[2]Sheet3!$G:$CZ,51,0)</f>
        <v>0</v>
      </c>
      <c r="BO276" s="14">
        <f>VLOOKUP($B276,[2]Sheet3!$G:$CZ,52,0)</f>
        <v>0</v>
      </c>
      <c r="BP276" s="14">
        <f>VLOOKUP($B276,[2]Sheet3!$G:$CZ,53,0)</f>
        <v>0</v>
      </c>
      <c r="BQ276" s="14">
        <f>VLOOKUP($B276,[2]Sheet3!$G:$CZ,54,0)</f>
        <v>0</v>
      </c>
      <c r="BR276" s="14">
        <f>VLOOKUP($B276,[2]Sheet3!$G:$CZ,55,0)</f>
        <v>0</v>
      </c>
      <c r="BS276" s="14">
        <f>VLOOKUP($B276,[2]Sheet3!$G:$CZ,56,0)</f>
        <v>0</v>
      </c>
      <c r="BT276" s="14">
        <f>VLOOKUP($B276,[2]Sheet3!$G:$CZ,57,0)</f>
        <v>0</v>
      </c>
      <c r="BU276" s="14">
        <f>VLOOKUP($B276,[2]Sheet3!$G:$CZ,58,0)</f>
        <v>0</v>
      </c>
      <c r="BV276" s="14">
        <f>VLOOKUP($B276,[2]Sheet3!$G:$CZ,59,0)</f>
        <v>0</v>
      </c>
      <c r="BW276" s="14">
        <f>VLOOKUP($B276,[2]Sheet3!$G:$CZ,60,0)</f>
        <v>0</v>
      </c>
      <c r="BX276" s="14">
        <f>VLOOKUP($B276,[2]Sheet3!$G:$CZ,61,0)</f>
        <v>0</v>
      </c>
      <c r="BY276" s="14">
        <f>VLOOKUP($B276,[2]Sheet3!$G:$CZ,62,0)</f>
        <v>0</v>
      </c>
      <c r="BZ276" s="14">
        <f>VLOOKUP($B276,[2]Sheet3!$G:$CZ,63,0)</f>
        <v>0</v>
      </c>
      <c r="CA276" s="14">
        <f>VLOOKUP($B276,[2]Sheet3!$G:$CZ,64,0)</f>
        <v>0</v>
      </c>
      <c r="CB276" s="14">
        <f>VLOOKUP($B276,[2]Sheet3!$G:$CZ,65,0)</f>
        <v>0</v>
      </c>
      <c r="CC276" s="14">
        <f>VLOOKUP($B276,[2]Sheet3!$G:$CZ,66,0)</f>
        <v>0</v>
      </c>
      <c r="CD276" s="14">
        <f>VLOOKUP($B276,[2]Sheet3!$G:$CZ,67,0)</f>
        <v>0</v>
      </c>
      <c r="CE276" s="14">
        <f>VLOOKUP($B276,[2]Sheet3!$G:$CZ,68,0)</f>
        <v>0</v>
      </c>
      <c r="CF276" s="14">
        <f>VLOOKUP($B276,[2]Sheet3!$G:$CZ,69,0)</f>
        <v>0</v>
      </c>
      <c r="CG276" s="14">
        <f>VLOOKUP($B276,[2]Sheet3!$G:$CZ,70,0)</f>
        <v>0</v>
      </c>
      <c r="CH276" s="14">
        <f>VLOOKUP($B276,[2]Sheet3!$G:$CZ,71,0)</f>
        <v>0</v>
      </c>
      <c r="CI276" s="14">
        <f>VLOOKUP($B276,[2]Sheet3!$G:$CZ,72,0)</f>
        <v>0</v>
      </c>
      <c r="CJ276" s="14">
        <f>VLOOKUP($B276,[2]Sheet3!$G:$CZ,73,0)</f>
        <v>0</v>
      </c>
      <c r="CK276" s="14">
        <f>VLOOKUP($B276,[2]Sheet3!$G:$CZ,74,0)</f>
        <v>0</v>
      </c>
      <c r="CL276" s="14">
        <f>VLOOKUP($B276,[2]Sheet3!$G:$CZ,75,0)</f>
        <v>0</v>
      </c>
      <c r="CM276" s="14">
        <f>VLOOKUP($B276,[2]Sheet3!$G:$CZ,76,0)</f>
        <v>0</v>
      </c>
      <c r="CN276" s="14">
        <f>VLOOKUP($B276,[2]Sheet3!$G:$CZ,77,0)</f>
        <v>0</v>
      </c>
      <c r="CO276" s="14">
        <f>VLOOKUP($B276,[2]Sheet3!$G:$CZ,78,0)</f>
        <v>0</v>
      </c>
      <c r="CP276" s="14">
        <f>VLOOKUP($B276,[2]Sheet3!$G:$CZ,79,0)</f>
        <v>0</v>
      </c>
      <c r="CQ276" s="14">
        <f>VLOOKUP($B276,[2]Sheet3!$G:$CZ,80,0)</f>
        <v>0</v>
      </c>
      <c r="CR276" s="14">
        <f>VLOOKUP($B276,[2]Sheet3!$G:$CZ,81,0)</f>
        <v>0</v>
      </c>
      <c r="CS276" s="14">
        <f>VLOOKUP($B276,[2]Sheet3!$G:$CZ,82,0)</f>
        <v>0</v>
      </c>
      <c r="CT276" s="14">
        <f>VLOOKUP($B276,[2]Sheet3!$G:$CZ,83,0)</f>
        <v>0</v>
      </c>
      <c r="CU276" s="14">
        <f>VLOOKUP($B276,[2]Sheet3!$G:$CZ,84,0)</f>
        <v>0</v>
      </c>
      <c r="CV276" s="14">
        <f>VLOOKUP($B276,[2]Sheet3!$G:$CZ,85,0)</f>
        <v>0</v>
      </c>
      <c r="CW276" s="14">
        <f>VLOOKUP($B276,[2]Sheet3!$G:$CZ,86,0)</f>
        <v>0</v>
      </c>
      <c r="CX276" s="14">
        <f>VLOOKUP($B276,[2]Sheet3!$G:$CZ,87,0)</f>
        <v>0</v>
      </c>
      <c r="CY276" s="14">
        <f>VLOOKUP($B276,[2]Sheet3!$G:$CZ,88,0)</f>
        <v>0</v>
      </c>
      <c r="CZ276" s="14">
        <f>VLOOKUP($B276,[2]Sheet3!$G:$CZ,89,0)</f>
        <v>0</v>
      </c>
      <c r="DA276" s="14">
        <f>VLOOKUP($B276,[2]Sheet3!$G:$CZ,90,0)</f>
        <v>0</v>
      </c>
      <c r="DB276" s="14">
        <f>VLOOKUP($B276,[2]Sheet3!$G:$CZ,91,0)</f>
        <v>0</v>
      </c>
      <c r="DC276" s="14">
        <f>VLOOKUP($B276,[2]Sheet3!$G:$CZ,92,0)</f>
        <v>0</v>
      </c>
      <c r="DD276" s="14">
        <f>VLOOKUP($B276,[2]Sheet3!$G:$CZ,93,0)</f>
        <v>0</v>
      </c>
      <c r="DE276" s="14">
        <f>VLOOKUP($B276,[2]Sheet3!$G:$CZ,94,0)</f>
        <v>0</v>
      </c>
      <c r="DF276" s="14">
        <f>VLOOKUP($B276,[2]Sheet3!$G:$CZ,95,0)</f>
        <v>0</v>
      </c>
      <c r="DG276" s="14">
        <f>VLOOKUP($B276,[2]Sheet3!$G:$CZ,96,0)</f>
        <v>0</v>
      </c>
      <c r="DH276" s="14">
        <f>VLOOKUP($B276,[2]Sheet3!$G:$CZ,97,0)</f>
        <v>0</v>
      </c>
      <c r="DI276" s="14">
        <f>VLOOKUP($B276,[2]Sheet3!$G:$CZ,98,0)</f>
        <v>0</v>
      </c>
    </row>
    <row r="277" spans="1:113" x14ac:dyDescent="0.3">
      <c r="A277" s="9" t="str">
        <f t="shared" si="12"/>
        <v>S1R001</v>
      </c>
      <c r="B277" s="15" t="s">
        <v>1151</v>
      </c>
      <c r="C277" s="15" t="s">
        <v>1152</v>
      </c>
      <c r="F277" s="7" t="s">
        <v>15</v>
      </c>
      <c r="G277" s="12" t="s">
        <v>3772</v>
      </c>
      <c r="H277" s="12" t="str">
        <f>VLOOKUP($B277,[1]Sheet1!$A:$G,5,0)</f>
        <v>prem.kumarmani@redingtongroup.com</v>
      </c>
      <c r="I277" s="12" t="str">
        <f>VLOOKUP($B277,[1]Sheet1!$A:$G,7,0)</f>
        <v>yogesh.ganesh@redingtongroup.com</v>
      </c>
      <c r="J277" s="12" t="s">
        <v>82</v>
      </c>
      <c r="K277" s="7"/>
      <c r="L277" s="7"/>
      <c r="M277" s="8"/>
      <c r="N277" s="7" t="str">
        <f t="shared" si="13"/>
        <v>prem.kumarmani@redingtongroup.com; yogesh.ganesh@redingtongroup.com; nilesh.phirke@redingtongroup.com;christopher.joseph@redingtongroup.com</v>
      </c>
      <c r="O277" s="7" t="str">
        <f t="shared" si="14"/>
        <v>S1R001</v>
      </c>
      <c r="P277" s="8" t="s">
        <v>5215</v>
      </c>
      <c r="Q277" s="14">
        <f>VLOOKUP($B277,[2]Sheet3!$G:$CZ,2,0)</f>
        <v>2400301412</v>
      </c>
      <c r="R277" s="14">
        <f>VLOOKUP($B277,[2]Sheet3!$G:$CZ,3,0)</f>
        <v>2400304403</v>
      </c>
      <c r="S277" s="14">
        <f>VLOOKUP($B277,[2]Sheet3!$G:$CZ,4,0)</f>
        <v>2400301300</v>
      </c>
      <c r="T277" s="14">
        <f>VLOOKUP($B277,[2]Sheet3!$G:$CZ,5,0)</f>
        <v>2400303997</v>
      </c>
      <c r="U277" s="14">
        <f>VLOOKUP($B277,[2]Sheet3!$G:$CZ,6,0)</f>
        <v>2400303244</v>
      </c>
      <c r="V277" s="14">
        <f>VLOOKUP($B277,[2]Sheet3!$G:$CZ,7,0)</f>
        <v>2400303437</v>
      </c>
      <c r="W277" s="14">
        <f>VLOOKUP($B277,[2]Sheet3!$G:$CZ,8,0)</f>
        <v>0</v>
      </c>
      <c r="X277" s="14">
        <f>VLOOKUP($B277,[2]Sheet3!$G:$CZ,9,0)</f>
        <v>0</v>
      </c>
      <c r="Y277" s="14">
        <f>VLOOKUP($B277,[2]Sheet3!$G:$CZ,10,0)</f>
        <v>0</v>
      </c>
      <c r="Z277" s="14">
        <f>VLOOKUP($B277,[2]Sheet3!$G:$CZ,11,0)</f>
        <v>0</v>
      </c>
      <c r="AA277" s="14">
        <f>VLOOKUP($B277,[2]Sheet3!$G:$CZ,12,0)</f>
        <v>0</v>
      </c>
      <c r="AB277" s="14">
        <f>VLOOKUP($B277,[2]Sheet3!$G:$CZ,13,0)</f>
        <v>0</v>
      </c>
      <c r="AC277" s="14">
        <f>VLOOKUP($B277,[2]Sheet3!$G:$CZ,14,0)</f>
        <v>0</v>
      </c>
      <c r="AD277" s="14">
        <f>VLOOKUP($B277,[2]Sheet3!$G:$CZ,15,0)</f>
        <v>0</v>
      </c>
      <c r="AE277" s="14">
        <f>VLOOKUP($B277,[2]Sheet3!$G:$CZ,16,0)</f>
        <v>0</v>
      </c>
      <c r="AF277" s="14">
        <f>VLOOKUP($B277,[2]Sheet3!$G:$CZ,17,0)</f>
        <v>0</v>
      </c>
      <c r="AG277" s="14">
        <f>VLOOKUP($B277,[2]Sheet3!$G:$CZ,18,0)</f>
        <v>0</v>
      </c>
      <c r="AH277" s="14">
        <f>VLOOKUP($B277,[2]Sheet3!$G:$CZ,19,0)</f>
        <v>0</v>
      </c>
      <c r="AI277" s="14">
        <f>VLOOKUP($B277,[2]Sheet3!$G:$CZ,20,0)</f>
        <v>0</v>
      </c>
      <c r="AJ277" s="14">
        <f>VLOOKUP($B277,[2]Sheet3!$G:$CZ,21,0)</f>
        <v>0</v>
      </c>
      <c r="AK277" s="14">
        <f>VLOOKUP($B277,[2]Sheet3!$G:$CZ,22,0)</f>
        <v>0</v>
      </c>
      <c r="AL277" s="14">
        <f>VLOOKUP($B277,[2]Sheet3!$G:$CZ,23,0)</f>
        <v>0</v>
      </c>
      <c r="AM277" s="14">
        <f>VLOOKUP($B277,[2]Sheet3!$G:$CZ,24,0)</f>
        <v>0</v>
      </c>
      <c r="AN277" s="14">
        <f>VLOOKUP($B277,[2]Sheet3!$G:$CZ,25,0)</f>
        <v>0</v>
      </c>
      <c r="AO277" s="14">
        <f>VLOOKUP($B277,[2]Sheet3!$G:$CZ,26,0)</f>
        <v>0</v>
      </c>
      <c r="AP277" s="14">
        <f>VLOOKUP($B277,[2]Sheet3!$G:$CZ,27,0)</f>
        <v>0</v>
      </c>
      <c r="AQ277" s="14">
        <f>VLOOKUP($B277,[2]Sheet3!$G:$CZ,28,0)</f>
        <v>0</v>
      </c>
      <c r="AR277" s="14">
        <f>VLOOKUP($B277,[2]Sheet3!$G:$CZ,29,0)</f>
        <v>0</v>
      </c>
      <c r="AS277" s="14">
        <f>VLOOKUP($B277,[2]Sheet3!$G:$CZ,30,0)</f>
        <v>0</v>
      </c>
      <c r="AT277" s="14">
        <f>VLOOKUP($B277,[2]Sheet3!$G:$CZ,31,0)</f>
        <v>0</v>
      </c>
      <c r="AU277" s="14">
        <f>VLOOKUP($B277,[2]Sheet3!$G:$CZ,32,0)</f>
        <v>0</v>
      </c>
      <c r="AV277" s="14">
        <f>VLOOKUP($B277,[2]Sheet3!$G:$CZ,33,0)</f>
        <v>0</v>
      </c>
      <c r="AW277" s="14">
        <f>VLOOKUP($B277,[2]Sheet3!$G:$CZ,34,0)</f>
        <v>0</v>
      </c>
      <c r="AX277" s="14">
        <f>VLOOKUP($B277,[2]Sheet3!$G:$CZ,35,0)</f>
        <v>0</v>
      </c>
      <c r="AY277" s="14">
        <f>VLOOKUP($B277,[2]Sheet3!$G:$CZ,36,0)</f>
        <v>0</v>
      </c>
      <c r="AZ277" s="14">
        <f>VLOOKUP($B277,[2]Sheet3!$G:$CZ,37,0)</f>
        <v>0</v>
      </c>
      <c r="BA277" s="14">
        <f>VLOOKUP($B277,[2]Sheet3!$G:$CZ,38,0)</f>
        <v>0</v>
      </c>
      <c r="BB277" s="14">
        <f>VLOOKUP($B277,[2]Sheet3!$G:$CZ,39,0)</f>
        <v>0</v>
      </c>
      <c r="BC277" s="14">
        <f>VLOOKUP($B277,[2]Sheet3!$G:$CZ,40,0)</f>
        <v>0</v>
      </c>
      <c r="BD277" s="14">
        <f>VLOOKUP($B277,[2]Sheet3!$G:$CZ,41,0)</f>
        <v>0</v>
      </c>
      <c r="BE277" s="14">
        <f>VLOOKUP($B277,[2]Sheet3!$G:$CZ,42,0)</f>
        <v>0</v>
      </c>
      <c r="BF277" s="14">
        <f>VLOOKUP($B277,[2]Sheet3!$G:$CZ,43,0)</f>
        <v>0</v>
      </c>
      <c r="BG277" s="14">
        <f>VLOOKUP($B277,[2]Sheet3!$G:$CZ,44,0)</f>
        <v>0</v>
      </c>
      <c r="BH277" s="14">
        <f>VLOOKUP($B277,[2]Sheet3!$G:$CZ,45,0)</f>
        <v>0</v>
      </c>
      <c r="BI277" s="14">
        <f>VLOOKUP($B277,[2]Sheet3!$G:$CZ,46,0)</f>
        <v>0</v>
      </c>
      <c r="BJ277" s="14">
        <f>VLOOKUP($B277,[2]Sheet3!$G:$CZ,47,0)</f>
        <v>0</v>
      </c>
      <c r="BK277" s="14">
        <f>VLOOKUP($B277,[2]Sheet3!$G:$CZ,48,0)</f>
        <v>0</v>
      </c>
      <c r="BL277" s="14">
        <f>VLOOKUP($B277,[2]Sheet3!$G:$CZ,49,0)</f>
        <v>0</v>
      </c>
      <c r="BM277" s="14">
        <f>VLOOKUP($B277,[2]Sheet3!$G:$CZ,50,0)</f>
        <v>0</v>
      </c>
      <c r="BN277" s="14">
        <f>VLOOKUP($B277,[2]Sheet3!$G:$CZ,51,0)</f>
        <v>0</v>
      </c>
      <c r="BO277" s="14">
        <f>VLOOKUP($B277,[2]Sheet3!$G:$CZ,52,0)</f>
        <v>0</v>
      </c>
      <c r="BP277" s="14">
        <f>VLOOKUP($B277,[2]Sheet3!$G:$CZ,53,0)</f>
        <v>0</v>
      </c>
      <c r="BQ277" s="14">
        <f>VLOOKUP($B277,[2]Sheet3!$G:$CZ,54,0)</f>
        <v>0</v>
      </c>
      <c r="BR277" s="14">
        <f>VLOOKUP($B277,[2]Sheet3!$G:$CZ,55,0)</f>
        <v>0</v>
      </c>
      <c r="BS277" s="14">
        <f>VLOOKUP($B277,[2]Sheet3!$G:$CZ,56,0)</f>
        <v>0</v>
      </c>
      <c r="BT277" s="14">
        <f>VLOOKUP($B277,[2]Sheet3!$G:$CZ,57,0)</f>
        <v>0</v>
      </c>
      <c r="BU277" s="14">
        <f>VLOOKUP($B277,[2]Sheet3!$G:$CZ,58,0)</f>
        <v>0</v>
      </c>
      <c r="BV277" s="14">
        <f>VLOOKUP($B277,[2]Sheet3!$G:$CZ,59,0)</f>
        <v>0</v>
      </c>
      <c r="BW277" s="14">
        <f>VLOOKUP($B277,[2]Sheet3!$G:$CZ,60,0)</f>
        <v>0</v>
      </c>
      <c r="BX277" s="14">
        <f>VLOOKUP($B277,[2]Sheet3!$G:$CZ,61,0)</f>
        <v>0</v>
      </c>
      <c r="BY277" s="14">
        <f>VLOOKUP($B277,[2]Sheet3!$G:$CZ,62,0)</f>
        <v>0</v>
      </c>
      <c r="BZ277" s="14">
        <f>VLOOKUP($B277,[2]Sheet3!$G:$CZ,63,0)</f>
        <v>0</v>
      </c>
      <c r="CA277" s="14">
        <f>VLOOKUP($B277,[2]Sheet3!$G:$CZ,64,0)</f>
        <v>0</v>
      </c>
      <c r="CB277" s="14">
        <f>VLOOKUP($B277,[2]Sheet3!$G:$CZ,65,0)</f>
        <v>0</v>
      </c>
      <c r="CC277" s="14">
        <f>VLOOKUP($B277,[2]Sheet3!$G:$CZ,66,0)</f>
        <v>0</v>
      </c>
      <c r="CD277" s="14">
        <f>VLOOKUP($B277,[2]Sheet3!$G:$CZ,67,0)</f>
        <v>0</v>
      </c>
      <c r="CE277" s="14">
        <f>VLOOKUP($B277,[2]Sheet3!$G:$CZ,68,0)</f>
        <v>0</v>
      </c>
      <c r="CF277" s="14">
        <f>VLOOKUP($B277,[2]Sheet3!$G:$CZ,69,0)</f>
        <v>0</v>
      </c>
      <c r="CG277" s="14">
        <f>VLOOKUP($B277,[2]Sheet3!$G:$CZ,70,0)</f>
        <v>0</v>
      </c>
      <c r="CH277" s="14">
        <f>VLOOKUP($B277,[2]Sheet3!$G:$CZ,71,0)</f>
        <v>0</v>
      </c>
      <c r="CI277" s="14">
        <f>VLOOKUP($B277,[2]Sheet3!$G:$CZ,72,0)</f>
        <v>0</v>
      </c>
      <c r="CJ277" s="14">
        <f>VLOOKUP($B277,[2]Sheet3!$G:$CZ,73,0)</f>
        <v>0</v>
      </c>
      <c r="CK277" s="14">
        <f>VLOOKUP($B277,[2]Sheet3!$G:$CZ,74,0)</f>
        <v>0</v>
      </c>
      <c r="CL277" s="14">
        <f>VLOOKUP($B277,[2]Sheet3!$G:$CZ,75,0)</f>
        <v>0</v>
      </c>
      <c r="CM277" s="14">
        <f>VLOOKUP($B277,[2]Sheet3!$G:$CZ,76,0)</f>
        <v>0</v>
      </c>
      <c r="CN277" s="14">
        <f>VLOOKUP($B277,[2]Sheet3!$G:$CZ,77,0)</f>
        <v>0</v>
      </c>
      <c r="CO277" s="14">
        <f>VLOOKUP($B277,[2]Sheet3!$G:$CZ,78,0)</f>
        <v>0</v>
      </c>
      <c r="CP277" s="14">
        <f>VLOOKUP($B277,[2]Sheet3!$G:$CZ,79,0)</f>
        <v>0</v>
      </c>
      <c r="CQ277" s="14">
        <f>VLOOKUP($B277,[2]Sheet3!$G:$CZ,80,0)</f>
        <v>0</v>
      </c>
      <c r="CR277" s="14">
        <f>VLOOKUP($B277,[2]Sheet3!$G:$CZ,81,0)</f>
        <v>0</v>
      </c>
      <c r="CS277" s="14">
        <f>VLOOKUP($B277,[2]Sheet3!$G:$CZ,82,0)</f>
        <v>0</v>
      </c>
      <c r="CT277" s="14">
        <f>VLOOKUP($B277,[2]Sheet3!$G:$CZ,83,0)</f>
        <v>0</v>
      </c>
      <c r="CU277" s="14">
        <f>VLOOKUP($B277,[2]Sheet3!$G:$CZ,84,0)</f>
        <v>0</v>
      </c>
      <c r="CV277" s="14">
        <f>VLOOKUP($B277,[2]Sheet3!$G:$CZ,85,0)</f>
        <v>0</v>
      </c>
      <c r="CW277" s="14">
        <f>VLOOKUP($B277,[2]Sheet3!$G:$CZ,86,0)</f>
        <v>0</v>
      </c>
      <c r="CX277" s="14">
        <f>VLOOKUP($B277,[2]Sheet3!$G:$CZ,87,0)</f>
        <v>0</v>
      </c>
      <c r="CY277" s="14">
        <f>VLOOKUP($B277,[2]Sheet3!$G:$CZ,88,0)</f>
        <v>0</v>
      </c>
      <c r="CZ277" s="14">
        <f>VLOOKUP($B277,[2]Sheet3!$G:$CZ,89,0)</f>
        <v>0</v>
      </c>
      <c r="DA277" s="14">
        <f>VLOOKUP($B277,[2]Sheet3!$G:$CZ,90,0)</f>
        <v>0</v>
      </c>
      <c r="DB277" s="14">
        <f>VLOOKUP($B277,[2]Sheet3!$G:$CZ,91,0)</f>
        <v>0</v>
      </c>
      <c r="DC277" s="14">
        <f>VLOOKUP($B277,[2]Sheet3!$G:$CZ,92,0)</f>
        <v>0</v>
      </c>
      <c r="DD277" s="14">
        <f>VLOOKUP($B277,[2]Sheet3!$G:$CZ,93,0)</f>
        <v>0</v>
      </c>
      <c r="DE277" s="14">
        <f>VLOOKUP($B277,[2]Sheet3!$G:$CZ,94,0)</f>
        <v>0</v>
      </c>
      <c r="DF277" s="14">
        <f>VLOOKUP($B277,[2]Sheet3!$G:$CZ,95,0)</f>
        <v>0</v>
      </c>
      <c r="DG277" s="14">
        <f>VLOOKUP($B277,[2]Sheet3!$G:$CZ,96,0)</f>
        <v>0</v>
      </c>
      <c r="DH277" s="14">
        <f>VLOOKUP($B277,[2]Sheet3!$G:$CZ,97,0)</f>
        <v>0</v>
      </c>
      <c r="DI277" s="14">
        <f>VLOOKUP($B277,[2]Sheet3!$G:$CZ,98,0)</f>
        <v>0</v>
      </c>
    </row>
    <row r="278" spans="1:113" x14ac:dyDescent="0.3">
      <c r="A278" s="9" t="str">
        <f t="shared" si="12"/>
        <v>N83321</v>
      </c>
      <c r="B278" s="15" t="s">
        <v>521</v>
      </c>
      <c r="C278" s="15" t="s">
        <v>522</v>
      </c>
      <c r="F278" s="7" t="s">
        <v>15</v>
      </c>
      <c r="G278" s="12" t="s">
        <v>3773</v>
      </c>
      <c r="H278" s="12" t="str">
        <f>VLOOKUP($B278,[1]Sheet1!$A:$G,5,0)</f>
        <v>anil.sharma@redingtongroup.com</v>
      </c>
      <c r="I278" s="12" t="str">
        <f>VLOOKUP($B278,[1]Sheet1!$A:$G,7,0)</f>
        <v>jitender.chopra@redingtongroup.com</v>
      </c>
      <c r="J278" s="12" t="s">
        <v>82</v>
      </c>
      <c r="K278" s="7"/>
      <c r="L278" s="7"/>
      <c r="M278" s="8"/>
      <c r="N278" s="7" t="str">
        <f t="shared" si="13"/>
        <v>anil.sharma@redingtongroup.com; jitender.chopra@redingtongroup.com; nilesh.phirke@redingtongroup.com;christopher.joseph@redingtongroup.com</v>
      </c>
      <c r="O278" s="7" t="str">
        <f t="shared" si="14"/>
        <v>N83321</v>
      </c>
      <c r="P278" s="8" t="s">
        <v>5215</v>
      </c>
      <c r="Q278" s="14">
        <f>VLOOKUP($B278,[2]Sheet3!$G:$CZ,2,0)</f>
        <v>2400300832</v>
      </c>
      <c r="R278" s="14">
        <f>VLOOKUP($B278,[2]Sheet3!$G:$CZ,3,0)</f>
        <v>2400299283</v>
      </c>
      <c r="S278" s="14">
        <f>VLOOKUP($B278,[2]Sheet3!$G:$CZ,4,0)</f>
        <v>2400302934</v>
      </c>
      <c r="T278" s="14">
        <f>VLOOKUP($B278,[2]Sheet3!$G:$CZ,5,0)</f>
        <v>2400302938</v>
      </c>
      <c r="U278" s="14">
        <f>VLOOKUP($B278,[2]Sheet3!$G:$CZ,6,0)</f>
        <v>2400306877</v>
      </c>
      <c r="V278" s="14">
        <f>VLOOKUP($B278,[2]Sheet3!$G:$CZ,7,0)</f>
        <v>0</v>
      </c>
      <c r="W278" s="14">
        <f>VLOOKUP($B278,[2]Sheet3!$G:$CZ,8,0)</f>
        <v>0</v>
      </c>
      <c r="X278" s="14">
        <f>VLOOKUP($B278,[2]Sheet3!$G:$CZ,9,0)</f>
        <v>0</v>
      </c>
      <c r="Y278" s="14">
        <f>VLOOKUP($B278,[2]Sheet3!$G:$CZ,10,0)</f>
        <v>0</v>
      </c>
      <c r="Z278" s="14">
        <f>VLOOKUP($B278,[2]Sheet3!$G:$CZ,11,0)</f>
        <v>0</v>
      </c>
      <c r="AA278" s="14">
        <f>VLOOKUP($B278,[2]Sheet3!$G:$CZ,12,0)</f>
        <v>0</v>
      </c>
      <c r="AB278" s="14">
        <f>VLOOKUP($B278,[2]Sheet3!$G:$CZ,13,0)</f>
        <v>0</v>
      </c>
      <c r="AC278" s="14">
        <f>VLOOKUP($B278,[2]Sheet3!$G:$CZ,14,0)</f>
        <v>0</v>
      </c>
      <c r="AD278" s="14">
        <f>VLOOKUP($B278,[2]Sheet3!$G:$CZ,15,0)</f>
        <v>0</v>
      </c>
      <c r="AE278" s="14">
        <f>VLOOKUP($B278,[2]Sheet3!$G:$CZ,16,0)</f>
        <v>0</v>
      </c>
      <c r="AF278" s="14">
        <f>VLOOKUP($B278,[2]Sheet3!$G:$CZ,17,0)</f>
        <v>0</v>
      </c>
      <c r="AG278" s="14">
        <f>VLOOKUP($B278,[2]Sheet3!$G:$CZ,18,0)</f>
        <v>0</v>
      </c>
      <c r="AH278" s="14">
        <f>VLOOKUP($B278,[2]Sheet3!$G:$CZ,19,0)</f>
        <v>0</v>
      </c>
      <c r="AI278" s="14">
        <f>VLOOKUP($B278,[2]Sheet3!$G:$CZ,20,0)</f>
        <v>0</v>
      </c>
      <c r="AJ278" s="14">
        <f>VLOOKUP($B278,[2]Sheet3!$G:$CZ,21,0)</f>
        <v>0</v>
      </c>
      <c r="AK278" s="14">
        <f>VLOOKUP($B278,[2]Sheet3!$G:$CZ,22,0)</f>
        <v>0</v>
      </c>
      <c r="AL278" s="14">
        <f>VLOOKUP($B278,[2]Sheet3!$G:$CZ,23,0)</f>
        <v>0</v>
      </c>
      <c r="AM278" s="14">
        <f>VLOOKUP($B278,[2]Sheet3!$G:$CZ,24,0)</f>
        <v>0</v>
      </c>
      <c r="AN278" s="14">
        <f>VLOOKUP($B278,[2]Sheet3!$G:$CZ,25,0)</f>
        <v>0</v>
      </c>
      <c r="AO278" s="14">
        <f>VLOOKUP($B278,[2]Sheet3!$G:$CZ,26,0)</f>
        <v>0</v>
      </c>
      <c r="AP278" s="14">
        <f>VLOOKUP($B278,[2]Sheet3!$G:$CZ,27,0)</f>
        <v>0</v>
      </c>
      <c r="AQ278" s="14">
        <f>VLOOKUP($B278,[2]Sheet3!$G:$CZ,28,0)</f>
        <v>0</v>
      </c>
      <c r="AR278" s="14">
        <f>VLOOKUP($B278,[2]Sheet3!$G:$CZ,29,0)</f>
        <v>0</v>
      </c>
      <c r="AS278" s="14">
        <f>VLOOKUP($B278,[2]Sheet3!$G:$CZ,30,0)</f>
        <v>0</v>
      </c>
      <c r="AT278" s="14">
        <f>VLOOKUP($B278,[2]Sheet3!$G:$CZ,31,0)</f>
        <v>0</v>
      </c>
      <c r="AU278" s="14">
        <f>VLOOKUP($B278,[2]Sheet3!$G:$CZ,32,0)</f>
        <v>0</v>
      </c>
      <c r="AV278" s="14">
        <f>VLOOKUP($B278,[2]Sheet3!$G:$CZ,33,0)</f>
        <v>0</v>
      </c>
      <c r="AW278" s="14">
        <f>VLOOKUP($B278,[2]Sheet3!$G:$CZ,34,0)</f>
        <v>0</v>
      </c>
      <c r="AX278" s="14">
        <f>VLOOKUP($B278,[2]Sheet3!$G:$CZ,35,0)</f>
        <v>0</v>
      </c>
      <c r="AY278" s="14">
        <f>VLOOKUP($B278,[2]Sheet3!$G:$CZ,36,0)</f>
        <v>0</v>
      </c>
      <c r="AZ278" s="14">
        <f>VLOOKUP($B278,[2]Sheet3!$G:$CZ,37,0)</f>
        <v>0</v>
      </c>
      <c r="BA278" s="14">
        <f>VLOOKUP($B278,[2]Sheet3!$G:$CZ,38,0)</f>
        <v>0</v>
      </c>
      <c r="BB278" s="14">
        <f>VLOOKUP($B278,[2]Sheet3!$G:$CZ,39,0)</f>
        <v>0</v>
      </c>
      <c r="BC278" s="14">
        <f>VLOOKUP($B278,[2]Sheet3!$G:$CZ,40,0)</f>
        <v>0</v>
      </c>
      <c r="BD278" s="14">
        <f>VLOOKUP($B278,[2]Sheet3!$G:$CZ,41,0)</f>
        <v>0</v>
      </c>
      <c r="BE278" s="14">
        <f>VLOOKUP($B278,[2]Sheet3!$G:$CZ,42,0)</f>
        <v>0</v>
      </c>
      <c r="BF278" s="14">
        <f>VLOOKUP($B278,[2]Sheet3!$G:$CZ,43,0)</f>
        <v>0</v>
      </c>
      <c r="BG278" s="14">
        <f>VLOOKUP($B278,[2]Sheet3!$G:$CZ,44,0)</f>
        <v>0</v>
      </c>
      <c r="BH278" s="14">
        <f>VLOOKUP($B278,[2]Sheet3!$G:$CZ,45,0)</f>
        <v>0</v>
      </c>
      <c r="BI278" s="14">
        <f>VLOOKUP($B278,[2]Sheet3!$G:$CZ,46,0)</f>
        <v>0</v>
      </c>
      <c r="BJ278" s="14">
        <f>VLOOKUP($B278,[2]Sheet3!$G:$CZ,47,0)</f>
        <v>0</v>
      </c>
      <c r="BK278" s="14">
        <f>VLOOKUP($B278,[2]Sheet3!$G:$CZ,48,0)</f>
        <v>0</v>
      </c>
      <c r="BL278" s="14">
        <f>VLOOKUP($B278,[2]Sheet3!$G:$CZ,49,0)</f>
        <v>0</v>
      </c>
      <c r="BM278" s="14">
        <f>VLOOKUP($B278,[2]Sheet3!$G:$CZ,50,0)</f>
        <v>0</v>
      </c>
      <c r="BN278" s="14">
        <f>VLOOKUP($B278,[2]Sheet3!$G:$CZ,51,0)</f>
        <v>0</v>
      </c>
      <c r="BO278" s="14">
        <f>VLOOKUP($B278,[2]Sheet3!$G:$CZ,52,0)</f>
        <v>0</v>
      </c>
      <c r="BP278" s="14">
        <f>VLOOKUP($B278,[2]Sheet3!$G:$CZ,53,0)</f>
        <v>0</v>
      </c>
      <c r="BQ278" s="14">
        <f>VLOOKUP($B278,[2]Sheet3!$G:$CZ,54,0)</f>
        <v>0</v>
      </c>
      <c r="BR278" s="14">
        <f>VLOOKUP($B278,[2]Sheet3!$G:$CZ,55,0)</f>
        <v>0</v>
      </c>
      <c r="BS278" s="14">
        <f>VLOOKUP($B278,[2]Sheet3!$G:$CZ,56,0)</f>
        <v>0</v>
      </c>
      <c r="BT278" s="14">
        <f>VLOOKUP($B278,[2]Sheet3!$G:$CZ,57,0)</f>
        <v>0</v>
      </c>
      <c r="BU278" s="14">
        <f>VLOOKUP($B278,[2]Sheet3!$G:$CZ,58,0)</f>
        <v>0</v>
      </c>
      <c r="BV278" s="14">
        <f>VLOOKUP($B278,[2]Sheet3!$G:$CZ,59,0)</f>
        <v>0</v>
      </c>
      <c r="BW278" s="14">
        <f>VLOOKUP($B278,[2]Sheet3!$G:$CZ,60,0)</f>
        <v>0</v>
      </c>
      <c r="BX278" s="14">
        <f>VLOOKUP($B278,[2]Sheet3!$G:$CZ,61,0)</f>
        <v>0</v>
      </c>
      <c r="BY278" s="14">
        <f>VLOOKUP($B278,[2]Sheet3!$G:$CZ,62,0)</f>
        <v>0</v>
      </c>
      <c r="BZ278" s="14">
        <f>VLOOKUP($B278,[2]Sheet3!$G:$CZ,63,0)</f>
        <v>0</v>
      </c>
      <c r="CA278" s="14">
        <f>VLOOKUP($B278,[2]Sheet3!$G:$CZ,64,0)</f>
        <v>0</v>
      </c>
      <c r="CB278" s="14">
        <f>VLOOKUP($B278,[2]Sheet3!$G:$CZ,65,0)</f>
        <v>0</v>
      </c>
      <c r="CC278" s="14">
        <f>VLOOKUP($B278,[2]Sheet3!$G:$CZ,66,0)</f>
        <v>0</v>
      </c>
      <c r="CD278" s="14">
        <f>VLOOKUP($B278,[2]Sheet3!$G:$CZ,67,0)</f>
        <v>0</v>
      </c>
      <c r="CE278" s="14">
        <f>VLOOKUP($B278,[2]Sheet3!$G:$CZ,68,0)</f>
        <v>0</v>
      </c>
      <c r="CF278" s="14">
        <f>VLOOKUP($B278,[2]Sheet3!$G:$CZ,69,0)</f>
        <v>0</v>
      </c>
      <c r="CG278" s="14">
        <f>VLOOKUP($B278,[2]Sheet3!$G:$CZ,70,0)</f>
        <v>0</v>
      </c>
      <c r="CH278" s="14">
        <f>VLOOKUP($B278,[2]Sheet3!$G:$CZ,71,0)</f>
        <v>0</v>
      </c>
      <c r="CI278" s="14">
        <f>VLOOKUP($B278,[2]Sheet3!$G:$CZ,72,0)</f>
        <v>0</v>
      </c>
      <c r="CJ278" s="14">
        <f>VLOOKUP($B278,[2]Sheet3!$G:$CZ,73,0)</f>
        <v>0</v>
      </c>
      <c r="CK278" s="14">
        <f>VLOOKUP($B278,[2]Sheet3!$G:$CZ,74,0)</f>
        <v>0</v>
      </c>
      <c r="CL278" s="14">
        <f>VLOOKUP($B278,[2]Sheet3!$G:$CZ,75,0)</f>
        <v>0</v>
      </c>
      <c r="CM278" s="14">
        <f>VLOOKUP($B278,[2]Sheet3!$G:$CZ,76,0)</f>
        <v>0</v>
      </c>
      <c r="CN278" s="14">
        <f>VLOOKUP($B278,[2]Sheet3!$G:$CZ,77,0)</f>
        <v>0</v>
      </c>
      <c r="CO278" s="14">
        <f>VLOOKUP($B278,[2]Sheet3!$G:$CZ,78,0)</f>
        <v>0</v>
      </c>
      <c r="CP278" s="14">
        <f>VLOOKUP($B278,[2]Sheet3!$G:$CZ,79,0)</f>
        <v>0</v>
      </c>
      <c r="CQ278" s="14">
        <f>VLOOKUP($B278,[2]Sheet3!$G:$CZ,80,0)</f>
        <v>0</v>
      </c>
      <c r="CR278" s="14">
        <f>VLOOKUP($B278,[2]Sheet3!$G:$CZ,81,0)</f>
        <v>0</v>
      </c>
      <c r="CS278" s="14">
        <f>VLOOKUP($B278,[2]Sheet3!$G:$CZ,82,0)</f>
        <v>0</v>
      </c>
      <c r="CT278" s="14">
        <f>VLOOKUP($B278,[2]Sheet3!$G:$CZ,83,0)</f>
        <v>0</v>
      </c>
      <c r="CU278" s="14">
        <f>VLOOKUP($B278,[2]Sheet3!$G:$CZ,84,0)</f>
        <v>0</v>
      </c>
      <c r="CV278" s="14">
        <f>VLOOKUP($B278,[2]Sheet3!$G:$CZ,85,0)</f>
        <v>0</v>
      </c>
      <c r="CW278" s="14">
        <f>VLOOKUP($B278,[2]Sheet3!$G:$CZ,86,0)</f>
        <v>0</v>
      </c>
      <c r="CX278" s="14">
        <f>VLOOKUP($B278,[2]Sheet3!$G:$CZ,87,0)</f>
        <v>0</v>
      </c>
      <c r="CY278" s="14">
        <f>VLOOKUP($B278,[2]Sheet3!$G:$CZ,88,0)</f>
        <v>0</v>
      </c>
      <c r="CZ278" s="14">
        <f>VLOOKUP($B278,[2]Sheet3!$G:$CZ,89,0)</f>
        <v>0</v>
      </c>
      <c r="DA278" s="14">
        <f>VLOOKUP($B278,[2]Sheet3!$G:$CZ,90,0)</f>
        <v>0</v>
      </c>
      <c r="DB278" s="14">
        <f>VLOOKUP($B278,[2]Sheet3!$G:$CZ,91,0)</f>
        <v>0</v>
      </c>
      <c r="DC278" s="14">
        <f>VLOOKUP($B278,[2]Sheet3!$G:$CZ,92,0)</f>
        <v>0</v>
      </c>
      <c r="DD278" s="14">
        <f>VLOOKUP($B278,[2]Sheet3!$G:$CZ,93,0)</f>
        <v>0</v>
      </c>
      <c r="DE278" s="14">
        <f>VLOOKUP($B278,[2]Sheet3!$G:$CZ,94,0)</f>
        <v>0</v>
      </c>
      <c r="DF278" s="14">
        <f>VLOOKUP($B278,[2]Sheet3!$G:$CZ,95,0)</f>
        <v>0</v>
      </c>
      <c r="DG278" s="14">
        <f>VLOOKUP($B278,[2]Sheet3!$G:$CZ,96,0)</f>
        <v>0</v>
      </c>
      <c r="DH278" s="14">
        <f>VLOOKUP($B278,[2]Sheet3!$G:$CZ,97,0)</f>
        <v>0</v>
      </c>
      <c r="DI278" s="14">
        <f>VLOOKUP($B278,[2]Sheet3!$G:$CZ,98,0)</f>
        <v>0</v>
      </c>
    </row>
    <row r="279" spans="1:113" x14ac:dyDescent="0.3">
      <c r="A279" s="9" t="str">
        <f t="shared" si="12"/>
        <v>N1R004</v>
      </c>
      <c r="B279" s="15" t="s">
        <v>469</v>
      </c>
      <c r="C279" s="15" t="s">
        <v>470</v>
      </c>
      <c r="F279" s="7" t="s">
        <v>15</v>
      </c>
      <c r="G279" s="12" t="s">
        <v>3774</v>
      </c>
      <c r="H279" s="12" t="str">
        <f>VLOOKUP($B279,[1]Sheet1!$A:$G,5,0)</f>
        <v>shashi.singh@redingtongroup.com</v>
      </c>
      <c r="I279" s="12" t="str">
        <f>VLOOKUP($B279,[1]Sheet1!$A:$G,7,0)</f>
        <v>sidharth.eknath@redingtongroup.com</v>
      </c>
      <c r="J279" s="12" t="s">
        <v>82</v>
      </c>
      <c r="K279" s="7"/>
      <c r="L279" s="7"/>
      <c r="M279" s="8"/>
      <c r="N279" s="7" t="str">
        <f t="shared" si="13"/>
        <v>shashi.singh@redingtongroup.com; sidharth.eknath@redingtongroup.com; nilesh.phirke@redingtongroup.com;christopher.joseph@redingtongroup.com</v>
      </c>
      <c r="O279" s="7" t="str">
        <f t="shared" si="14"/>
        <v>N1R004</v>
      </c>
      <c r="P279" s="8" t="s">
        <v>5215</v>
      </c>
      <c r="Q279" s="14">
        <f>VLOOKUP($B279,[2]Sheet3!$G:$CZ,2,0)</f>
        <v>2400302672</v>
      </c>
      <c r="R279" s="14">
        <f>VLOOKUP($B279,[2]Sheet3!$G:$CZ,3,0)</f>
        <v>2400302674</v>
      </c>
      <c r="S279" s="14">
        <f>VLOOKUP($B279,[2]Sheet3!$G:$CZ,4,0)</f>
        <v>2400302668</v>
      </c>
      <c r="T279" s="14">
        <f>VLOOKUP($B279,[2]Sheet3!$G:$CZ,5,0)</f>
        <v>2400308510</v>
      </c>
      <c r="U279" s="14">
        <f>VLOOKUP($B279,[2]Sheet3!$G:$CZ,6,0)</f>
        <v>2400302666</v>
      </c>
      <c r="V279" s="14">
        <f>VLOOKUP($B279,[2]Sheet3!$G:$CZ,7,0)</f>
        <v>2400302664</v>
      </c>
      <c r="W279" s="14">
        <f>VLOOKUP($B279,[2]Sheet3!$G:$CZ,8,0)</f>
        <v>0</v>
      </c>
      <c r="X279" s="14">
        <f>VLOOKUP($B279,[2]Sheet3!$G:$CZ,9,0)</f>
        <v>0</v>
      </c>
      <c r="Y279" s="14">
        <f>VLOOKUP($B279,[2]Sheet3!$G:$CZ,10,0)</f>
        <v>0</v>
      </c>
      <c r="Z279" s="14">
        <f>VLOOKUP($B279,[2]Sheet3!$G:$CZ,11,0)</f>
        <v>0</v>
      </c>
      <c r="AA279" s="14">
        <f>VLOOKUP($B279,[2]Sheet3!$G:$CZ,12,0)</f>
        <v>0</v>
      </c>
      <c r="AB279" s="14">
        <f>VLOOKUP($B279,[2]Sheet3!$G:$CZ,13,0)</f>
        <v>0</v>
      </c>
      <c r="AC279" s="14">
        <f>VLOOKUP($B279,[2]Sheet3!$G:$CZ,14,0)</f>
        <v>0</v>
      </c>
      <c r="AD279" s="14">
        <f>VLOOKUP($B279,[2]Sheet3!$G:$CZ,15,0)</f>
        <v>0</v>
      </c>
      <c r="AE279" s="14">
        <f>VLOOKUP($B279,[2]Sheet3!$G:$CZ,16,0)</f>
        <v>0</v>
      </c>
      <c r="AF279" s="14">
        <f>VLOOKUP($B279,[2]Sheet3!$G:$CZ,17,0)</f>
        <v>0</v>
      </c>
      <c r="AG279" s="14">
        <f>VLOOKUP($B279,[2]Sheet3!$G:$CZ,18,0)</f>
        <v>0</v>
      </c>
      <c r="AH279" s="14">
        <f>VLOOKUP($B279,[2]Sheet3!$G:$CZ,19,0)</f>
        <v>0</v>
      </c>
      <c r="AI279" s="14">
        <f>VLOOKUP($B279,[2]Sheet3!$G:$CZ,20,0)</f>
        <v>0</v>
      </c>
      <c r="AJ279" s="14">
        <f>VLOOKUP($B279,[2]Sheet3!$G:$CZ,21,0)</f>
        <v>0</v>
      </c>
      <c r="AK279" s="14">
        <f>VLOOKUP($B279,[2]Sheet3!$G:$CZ,22,0)</f>
        <v>0</v>
      </c>
      <c r="AL279" s="14">
        <f>VLOOKUP($B279,[2]Sheet3!$G:$CZ,23,0)</f>
        <v>0</v>
      </c>
      <c r="AM279" s="14">
        <f>VLOOKUP($B279,[2]Sheet3!$G:$CZ,24,0)</f>
        <v>0</v>
      </c>
      <c r="AN279" s="14">
        <f>VLOOKUP($B279,[2]Sheet3!$G:$CZ,25,0)</f>
        <v>0</v>
      </c>
      <c r="AO279" s="14">
        <f>VLOOKUP($B279,[2]Sheet3!$G:$CZ,26,0)</f>
        <v>0</v>
      </c>
      <c r="AP279" s="14">
        <f>VLOOKUP($B279,[2]Sheet3!$G:$CZ,27,0)</f>
        <v>0</v>
      </c>
      <c r="AQ279" s="14">
        <f>VLOOKUP($B279,[2]Sheet3!$G:$CZ,28,0)</f>
        <v>0</v>
      </c>
      <c r="AR279" s="14">
        <f>VLOOKUP($B279,[2]Sheet3!$G:$CZ,29,0)</f>
        <v>0</v>
      </c>
      <c r="AS279" s="14">
        <f>VLOOKUP($B279,[2]Sheet3!$G:$CZ,30,0)</f>
        <v>0</v>
      </c>
      <c r="AT279" s="14">
        <f>VLOOKUP($B279,[2]Sheet3!$G:$CZ,31,0)</f>
        <v>0</v>
      </c>
      <c r="AU279" s="14">
        <f>VLOOKUP($B279,[2]Sheet3!$G:$CZ,32,0)</f>
        <v>0</v>
      </c>
      <c r="AV279" s="14">
        <f>VLOOKUP($B279,[2]Sheet3!$G:$CZ,33,0)</f>
        <v>0</v>
      </c>
      <c r="AW279" s="14">
        <f>VLOOKUP($B279,[2]Sheet3!$G:$CZ,34,0)</f>
        <v>0</v>
      </c>
      <c r="AX279" s="14">
        <f>VLOOKUP($B279,[2]Sheet3!$G:$CZ,35,0)</f>
        <v>0</v>
      </c>
      <c r="AY279" s="14">
        <f>VLOOKUP($B279,[2]Sheet3!$G:$CZ,36,0)</f>
        <v>0</v>
      </c>
      <c r="AZ279" s="14">
        <f>VLOOKUP($B279,[2]Sheet3!$G:$CZ,37,0)</f>
        <v>0</v>
      </c>
      <c r="BA279" s="14">
        <f>VLOOKUP($B279,[2]Sheet3!$G:$CZ,38,0)</f>
        <v>0</v>
      </c>
      <c r="BB279" s="14">
        <f>VLOOKUP($B279,[2]Sheet3!$G:$CZ,39,0)</f>
        <v>0</v>
      </c>
      <c r="BC279" s="14">
        <f>VLOOKUP($B279,[2]Sheet3!$G:$CZ,40,0)</f>
        <v>0</v>
      </c>
      <c r="BD279" s="14">
        <f>VLOOKUP($B279,[2]Sheet3!$G:$CZ,41,0)</f>
        <v>0</v>
      </c>
      <c r="BE279" s="14">
        <f>VLOOKUP($B279,[2]Sheet3!$G:$CZ,42,0)</f>
        <v>0</v>
      </c>
      <c r="BF279" s="14">
        <f>VLOOKUP($B279,[2]Sheet3!$G:$CZ,43,0)</f>
        <v>0</v>
      </c>
      <c r="BG279" s="14">
        <f>VLOOKUP($B279,[2]Sheet3!$G:$CZ,44,0)</f>
        <v>0</v>
      </c>
      <c r="BH279" s="14">
        <f>VLOOKUP($B279,[2]Sheet3!$G:$CZ,45,0)</f>
        <v>0</v>
      </c>
      <c r="BI279" s="14">
        <f>VLOOKUP($B279,[2]Sheet3!$G:$CZ,46,0)</f>
        <v>0</v>
      </c>
      <c r="BJ279" s="14">
        <f>VLOOKUP($B279,[2]Sheet3!$G:$CZ,47,0)</f>
        <v>0</v>
      </c>
      <c r="BK279" s="14">
        <f>VLOOKUP($B279,[2]Sheet3!$G:$CZ,48,0)</f>
        <v>0</v>
      </c>
      <c r="BL279" s="14">
        <f>VLOOKUP($B279,[2]Sheet3!$G:$CZ,49,0)</f>
        <v>0</v>
      </c>
      <c r="BM279" s="14">
        <f>VLOOKUP($B279,[2]Sheet3!$G:$CZ,50,0)</f>
        <v>0</v>
      </c>
      <c r="BN279" s="14">
        <f>VLOOKUP($B279,[2]Sheet3!$G:$CZ,51,0)</f>
        <v>0</v>
      </c>
      <c r="BO279" s="14">
        <f>VLOOKUP($B279,[2]Sheet3!$G:$CZ,52,0)</f>
        <v>0</v>
      </c>
      <c r="BP279" s="14">
        <f>VLOOKUP($B279,[2]Sheet3!$G:$CZ,53,0)</f>
        <v>0</v>
      </c>
      <c r="BQ279" s="14">
        <f>VLOOKUP($B279,[2]Sheet3!$G:$CZ,54,0)</f>
        <v>0</v>
      </c>
      <c r="BR279" s="14">
        <f>VLOOKUP($B279,[2]Sheet3!$G:$CZ,55,0)</f>
        <v>0</v>
      </c>
      <c r="BS279" s="14">
        <f>VLOOKUP($B279,[2]Sheet3!$G:$CZ,56,0)</f>
        <v>0</v>
      </c>
      <c r="BT279" s="14">
        <f>VLOOKUP($B279,[2]Sheet3!$G:$CZ,57,0)</f>
        <v>0</v>
      </c>
      <c r="BU279" s="14">
        <f>VLOOKUP($B279,[2]Sheet3!$G:$CZ,58,0)</f>
        <v>0</v>
      </c>
      <c r="BV279" s="14">
        <f>VLOOKUP($B279,[2]Sheet3!$G:$CZ,59,0)</f>
        <v>0</v>
      </c>
      <c r="BW279" s="14">
        <f>VLOOKUP($B279,[2]Sheet3!$G:$CZ,60,0)</f>
        <v>0</v>
      </c>
      <c r="BX279" s="14">
        <f>VLOOKUP($B279,[2]Sheet3!$G:$CZ,61,0)</f>
        <v>0</v>
      </c>
      <c r="BY279" s="14">
        <f>VLOOKUP($B279,[2]Sheet3!$G:$CZ,62,0)</f>
        <v>0</v>
      </c>
      <c r="BZ279" s="14">
        <f>VLOOKUP($B279,[2]Sheet3!$G:$CZ,63,0)</f>
        <v>0</v>
      </c>
      <c r="CA279" s="14">
        <f>VLOOKUP($B279,[2]Sheet3!$G:$CZ,64,0)</f>
        <v>0</v>
      </c>
      <c r="CB279" s="14">
        <f>VLOOKUP($B279,[2]Sheet3!$G:$CZ,65,0)</f>
        <v>0</v>
      </c>
      <c r="CC279" s="14">
        <f>VLOOKUP($B279,[2]Sheet3!$G:$CZ,66,0)</f>
        <v>0</v>
      </c>
      <c r="CD279" s="14">
        <f>VLOOKUP($B279,[2]Sheet3!$G:$CZ,67,0)</f>
        <v>0</v>
      </c>
      <c r="CE279" s="14">
        <f>VLOOKUP($B279,[2]Sheet3!$G:$CZ,68,0)</f>
        <v>0</v>
      </c>
      <c r="CF279" s="14">
        <f>VLOOKUP($B279,[2]Sheet3!$G:$CZ,69,0)</f>
        <v>0</v>
      </c>
      <c r="CG279" s="14">
        <f>VLOOKUP($B279,[2]Sheet3!$G:$CZ,70,0)</f>
        <v>0</v>
      </c>
      <c r="CH279" s="14">
        <f>VLOOKUP($B279,[2]Sheet3!$G:$CZ,71,0)</f>
        <v>0</v>
      </c>
      <c r="CI279" s="14">
        <f>VLOOKUP($B279,[2]Sheet3!$G:$CZ,72,0)</f>
        <v>0</v>
      </c>
      <c r="CJ279" s="14">
        <f>VLOOKUP($B279,[2]Sheet3!$G:$CZ,73,0)</f>
        <v>0</v>
      </c>
      <c r="CK279" s="14">
        <f>VLOOKUP($B279,[2]Sheet3!$G:$CZ,74,0)</f>
        <v>0</v>
      </c>
      <c r="CL279" s="14">
        <f>VLOOKUP($B279,[2]Sheet3!$G:$CZ,75,0)</f>
        <v>0</v>
      </c>
      <c r="CM279" s="14">
        <f>VLOOKUP($B279,[2]Sheet3!$G:$CZ,76,0)</f>
        <v>0</v>
      </c>
      <c r="CN279" s="14">
        <f>VLOOKUP($B279,[2]Sheet3!$G:$CZ,77,0)</f>
        <v>0</v>
      </c>
      <c r="CO279" s="14">
        <f>VLOOKUP($B279,[2]Sheet3!$G:$CZ,78,0)</f>
        <v>0</v>
      </c>
      <c r="CP279" s="14">
        <f>VLOOKUP($B279,[2]Sheet3!$G:$CZ,79,0)</f>
        <v>0</v>
      </c>
      <c r="CQ279" s="14">
        <f>VLOOKUP($B279,[2]Sheet3!$G:$CZ,80,0)</f>
        <v>0</v>
      </c>
      <c r="CR279" s="14">
        <f>VLOOKUP($B279,[2]Sheet3!$G:$CZ,81,0)</f>
        <v>0</v>
      </c>
      <c r="CS279" s="14">
        <f>VLOOKUP($B279,[2]Sheet3!$G:$CZ,82,0)</f>
        <v>0</v>
      </c>
      <c r="CT279" s="14">
        <f>VLOOKUP($B279,[2]Sheet3!$G:$CZ,83,0)</f>
        <v>0</v>
      </c>
      <c r="CU279" s="14">
        <f>VLOOKUP($B279,[2]Sheet3!$G:$CZ,84,0)</f>
        <v>0</v>
      </c>
      <c r="CV279" s="14">
        <f>VLOOKUP($B279,[2]Sheet3!$G:$CZ,85,0)</f>
        <v>0</v>
      </c>
      <c r="CW279" s="14">
        <f>VLOOKUP($B279,[2]Sheet3!$G:$CZ,86,0)</f>
        <v>0</v>
      </c>
      <c r="CX279" s="14">
        <f>VLOOKUP($B279,[2]Sheet3!$G:$CZ,87,0)</f>
        <v>0</v>
      </c>
      <c r="CY279" s="14">
        <f>VLOOKUP($B279,[2]Sheet3!$G:$CZ,88,0)</f>
        <v>0</v>
      </c>
      <c r="CZ279" s="14">
        <f>VLOOKUP($B279,[2]Sheet3!$G:$CZ,89,0)</f>
        <v>0</v>
      </c>
      <c r="DA279" s="14">
        <f>VLOOKUP($B279,[2]Sheet3!$G:$CZ,90,0)</f>
        <v>0</v>
      </c>
      <c r="DB279" s="14">
        <f>VLOOKUP($B279,[2]Sheet3!$G:$CZ,91,0)</f>
        <v>0</v>
      </c>
      <c r="DC279" s="14">
        <f>VLOOKUP($B279,[2]Sheet3!$G:$CZ,92,0)</f>
        <v>0</v>
      </c>
      <c r="DD279" s="14">
        <f>VLOOKUP($B279,[2]Sheet3!$G:$CZ,93,0)</f>
        <v>0</v>
      </c>
      <c r="DE279" s="14">
        <f>VLOOKUP($B279,[2]Sheet3!$G:$CZ,94,0)</f>
        <v>0</v>
      </c>
      <c r="DF279" s="14">
        <f>VLOOKUP($B279,[2]Sheet3!$G:$CZ,95,0)</f>
        <v>0</v>
      </c>
      <c r="DG279" s="14">
        <f>VLOOKUP($B279,[2]Sheet3!$G:$CZ,96,0)</f>
        <v>0</v>
      </c>
      <c r="DH279" s="14">
        <f>VLOOKUP($B279,[2]Sheet3!$G:$CZ,97,0)</f>
        <v>0</v>
      </c>
      <c r="DI279" s="14">
        <f>VLOOKUP($B279,[2]Sheet3!$G:$CZ,98,0)</f>
        <v>0</v>
      </c>
    </row>
    <row r="280" spans="1:113" x14ac:dyDescent="0.3">
      <c r="A280" s="9" t="str">
        <f t="shared" si="12"/>
        <v>N80333</v>
      </c>
      <c r="B280" s="15" t="s">
        <v>1153</v>
      </c>
      <c r="C280" s="15" t="s">
        <v>1154</v>
      </c>
      <c r="F280" s="7" t="s">
        <v>15</v>
      </c>
      <c r="G280" s="12" t="s">
        <v>3775</v>
      </c>
      <c r="H280" s="12" t="str">
        <f>VLOOKUP($B280,[1]Sheet1!$A:$G,5,0)</f>
        <v>rohit.jakhar@redingtongroup.com</v>
      </c>
      <c r="I280" s="12" t="str">
        <f>VLOOKUP($B280,[1]Sheet1!$A:$G,7,0)</f>
        <v>jitender.chopra@redingtongroup.com</v>
      </c>
      <c r="J280" s="12" t="s">
        <v>82</v>
      </c>
      <c r="K280" s="7"/>
      <c r="L280" s="7"/>
      <c r="M280" s="8"/>
      <c r="N280" s="7" t="str">
        <f t="shared" si="13"/>
        <v>rohit.jakhar@redingtongroup.com; jitender.chopra@redingtongroup.com; nilesh.phirke@redingtongroup.com;christopher.joseph@redingtongroup.com</v>
      </c>
      <c r="O280" s="7" t="str">
        <f t="shared" si="14"/>
        <v>N80333</v>
      </c>
      <c r="P280" s="8" t="s">
        <v>5215</v>
      </c>
      <c r="Q280" s="14">
        <f>VLOOKUP($B280,[2]Sheet3!$G:$CZ,2,0)</f>
        <v>2400303639</v>
      </c>
      <c r="R280" s="14">
        <f>VLOOKUP($B280,[2]Sheet3!$G:$CZ,3,0)</f>
        <v>2400303637</v>
      </c>
      <c r="S280" s="14">
        <f>VLOOKUP($B280,[2]Sheet3!$G:$CZ,4,0)</f>
        <v>2400306477</v>
      </c>
      <c r="T280" s="14">
        <f>VLOOKUP($B280,[2]Sheet3!$G:$CZ,5,0)</f>
        <v>2400303641</v>
      </c>
      <c r="U280" s="14">
        <f>VLOOKUP($B280,[2]Sheet3!$G:$CZ,6,0)</f>
        <v>0</v>
      </c>
      <c r="V280" s="14">
        <f>VLOOKUP($B280,[2]Sheet3!$G:$CZ,7,0)</f>
        <v>0</v>
      </c>
      <c r="W280" s="14">
        <f>VLOOKUP($B280,[2]Sheet3!$G:$CZ,8,0)</f>
        <v>0</v>
      </c>
      <c r="X280" s="14">
        <f>VLOOKUP($B280,[2]Sheet3!$G:$CZ,9,0)</f>
        <v>0</v>
      </c>
      <c r="Y280" s="14">
        <f>VLOOKUP($B280,[2]Sheet3!$G:$CZ,10,0)</f>
        <v>0</v>
      </c>
      <c r="Z280" s="14">
        <f>VLOOKUP($B280,[2]Sheet3!$G:$CZ,11,0)</f>
        <v>0</v>
      </c>
      <c r="AA280" s="14">
        <f>VLOOKUP($B280,[2]Sheet3!$G:$CZ,12,0)</f>
        <v>0</v>
      </c>
      <c r="AB280" s="14">
        <f>VLOOKUP($B280,[2]Sheet3!$G:$CZ,13,0)</f>
        <v>0</v>
      </c>
      <c r="AC280" s="14">
        <f>VLOOKUP($B280,[2]Sheet3!$G:$CZ,14,0)</f>
        <v>0</v>
      </c>
      <c r="AD280" s="14">
        <f>VLOOKUP($B280,[2]Sheet3!$G:$CZ,15,0)</f>
        <v>0</v>
      </c>
      <c r="AE280" s="14">
        <f>VLOOKUP($B280,[2]Sheet3!$G:$CZ,16,0)</f>
        <v>0</v>
      </c>
      <c r="AF280" s="14">
        <f>VLOOKUP($B280,[2]Sheet3!$G:$CZ,17,0)</f>
        <v>0</v>
      </c>
      <c r="AG280" s="14">
        <f>VLOOKUP($B280,[2]Sheet3!$G:$CZ,18,0)</f>
        <v>0</v>
      </c>
      <c r="AH280" s="14">
        <f>VLOOKUP($B280,[2]Sheet3!$G:$CZ,19,0)</f>
        <v>0</v>
      </c>
      <c r="AI280" s="14">
        <f>VLOOKUP($B280,[2]Sheet3!$G:$CZ,20,0)</f>
        <v>0</v>
      </c>
      <c r="AJ280" s="14">
        <f>VLOOKUP($B280,[2]Sheet3!$G:$CZ,21,0)</f>
        <v>0</v>
      </c>
      <c r="AK280" s="14">
        <f>VLOOKUP($B280,[2]Sheet3!$G:$CZ,22,0)</f>
        <v>0</v>
      </c>
      <c r="AL280" s="14">
        <f>VLOOKUP($B280,[2]Sheet3!$G:$CZ,23,0)</f>
        <v>0</v>
      </c>
      <c r="AM280" s="14">
        <f>VLOOKUP($B280,[2]Sheet3!$G:$CZ,24,0)</f>
        <v>0</v>
      </c>
      <c r="AN280" s="14">
        <f>VLOOKUP($B280,[2]Sheet3!$G:$CZ,25,0)</f>
        <v>0</v>
      </c>
      <c r="AO280" s="14">
        <f>VLOOKUP($B280,[2]Sheet3!$G:$CZ,26,0)</f>
        <v>0</v>
      </c>
      <c r="AP280" s="14">
        <f>VLOOKUP($B280,[2]Sheet3!$G:$CZ,27,0)</f>
        <v>0</v>
      </c>
      <c r="AQ280" s="14">
        <f>VLOOKUP($B280,[2]Sheet3!$G:$CZ,28,0)</f>
        <v>0</v>
      </c>
      <c r="AR280" s="14">
        <f>VLOOKUP($B280,[2]Sheet3!$G:$CZ,29,0)</f>
        <v>0</v>
      </c>
      <c r="AS280" s="14">
        <f>VLOOKUP($B280,[2]Sheet3!$G:$CZ,30,0)</f>
        <v>0</v>
      </c>
      <c r="AT280" s="14">
        <f>VLOOKUP($B280,[2]Sheet3!$G:$CZ,31,0)</f>
        <v>0</v>
      </c>
      <c r="AU280" s="14">
        <f>VLOOKUP($B280,[2]Sheet3!$G:$CZ,32,0)</f>
        <v>0</v>
      </c>
      <c r="AV280" s="14">
        <f>VLOOKUP($B280,[2]Sheet3!$G:$CZ,33,0)</f>
        <v>0</v>
      </c>
      <c r="AW280" s="14">
        <f>VLOOKUP($B280,[2]Sheet3!$G:$CZ,34,0)</f>
        <v>0</v>
      </c>
      <c r="AX280" s="14">
        <f>VLOOKUP($B280,[2]Sheet3!$G:$CZ,35,0)</f>
        <v>0</v>
      </c>
      <c r="AY280" s="14">
        <f>VLOOKUP($B280,[2]Sheet3!$G:$CZ,36,0)</f>
        <v>0</v>
      </c>
      <c r="AZ280" s="14">
        <f>VLOOKUP($B280,[2]Sheet3!$G:$CZ,37,0)</f>
        <v>0</v>
      </c>
      <c r="BA280" s="14">
        <f>VLOOKUP($B280,[2]Sheet3!$G:$CZ,38,0)</f>
        <v>0</v>
      </c>
      <c r="BB280" s="14">
        <f>VLOOKUP($B280,[2]Sheet3!$G:$CZ,39,0)</f>
        <v>0</v>
      </c>
      <c r="BC280" s="14">
        <f>VLOOKUP($B280,[2]Sheet3!$G:$CZ,40,0)</f>
        <v>0</v>
      </c>
      <c r="BD280" s="14">
        <f>VLOOKUP($B280,[2]Sheet3!$G:$CZ,41,0)</f>
        <v>0</v>
      </c>
      <c r="BE280" s="14">
        <f>VLOOKUP($B280,[2]Sheet3!$G:$CZ,42,0)</f>
        <v>0</v>
      </c>
      <c r="BF280" s="14">
        <f>VLOOKUP($B280,[2]Sheet3!$G:$CZ,43,0)</f>
        <v>0</v>
      </c>
      <c r="BG280" s="14">
        <f>VLOOKUP($B280,[2]Sheet3!$G:$CZ,44,0)</f>
        <v>0</v>
      </c>
      <c r="BH280" s="14">
        <f>VLOOKUP($B280,[2]Sheet3!$G:$CZ,45,0)</f>
        <v>0</v>
      </c>
      <c r="BI280" s="14">
        <f>VLOOKUP($B280,[2]Sheet3!$G:$CZ,46,0)</f>
        <v>0</v>
      </c>
      <c r="BJ280" s="14">
        <f>VLOOKUP($B280,[2]Sheet3!$G:$CZ,47,0)</f>
        <v>0</v>
      </c>
      <c r="BK280" s="14">
        <f>VLOOKUP($B280,[2]Sheet3!$G:$CZ,48,0)</f>
        <v>0</v>
      </c>
      <c r="BL280" s="14">
        <f>VLOOKUP($B280,[2]Sheet3!$G:$CZ,49,0)</f>
        <v>0</v>
      </c>
      <c r="BM280" s="14">
        <f>VLOOKUP($B280,[2]Sheet3!$G:$CZ,50,0)</f>
        <v>0</v>
      </c>
      <c r="BN280" s="14">
        <f>VLOOKUP($B280,[2]Sheet3!$G:$CZ,51,0)</f>
        <v>0</v>
      </c>
      <c r="BO280" s="14">
        <f>VLOOKUP($B280,[2]Sheet3!$G:$CZ,52,0)</f>
        <v>0</v>
      </c>
      <c r="BP280" s="14">
        <f>VLOOKUP($B280,[2]Sheet3!$G:$CZ,53,0)</f>
        <v>0</v>
      </c>
      <c r="BQ280" s="14">
        <f>VLOOKUP($B280,[2]Sheet3!$G:$CZ,54,0)</f>
        <v>0</v>
      </c>
      <c r="BR280" s="14">
        <f>VLOOKUP($B280,[2]Sheet3!$G:$CZ,55,0)</f>
        <v>0</v>
      </c>
      <c r="BS280" s="14">
        <f>VLOOKUP($B280,[2]Sheet3!$G:$CZ,56,0)</f>
        <v>0</v>
      </c>
      <c r="BT280" s="14">
        <f>VLOOKUP($B280,[2]Sheet3!$G:$CZ,57,0)</f>
        <v>0</v>
      </c>
      <c r="BU280" s="14">
        <f>VLOOKUP($B280,[2]Sheet3!$G:$CZ,58,0)</f>
        <v>0</v>
      </c>
      <c r="BV280" s="14">
        <f>VLOOKUP($B280,[2]Sheet3!$G:$CZ,59,0)</f>
        <v>0</v>
      </c>
      <c r="BW280" s="14">
        <f>VLOOKUP($B280,[2]Sheet3!$G:$CZ,60,0)</f>
        <v>0</v>
      </c>
      <c r="BX280" s="14">
        <f>VLOOKUP($B280,[2]Sheet3!$G:$CZ,61,0)</f>
        <v>0</v>
      </c>
      <c r="BY280" s="14">
        <f>VLOOKUP($B280,[2]Sheet3!$G:$CZ,62,0)</f>
        <v>0</v>
      </c>
      <c r="BZ280" s="14">
        <f>VLOOKUP($B280,[2]Sheet3!$G:$CZ,63,0)</f>
        <v>0</v>
      </c>
      <c r="CA280" s="14">
        <f>VLOOKUP($B280,[2]Sheet3!$G:$CZ,64,0)</f>
        <v>0</v>
      </c>
      <c r="CB280" s="14">
        <f>VLOOKUP($B280,[2]Sheet3!$G:$CZ,65,0)</f>
        <v>0</v>
      </c>
      <c r="CC280" s="14">
        <f>VLOOKUP($B280,[2]Sheet3!$G:$CZ,66,0)</f>
        <v>0</v>
      </c>
      <c r="CD280" s="14">
        <f>VLOOKUP($B280,[2]Sheet3!$G:$CZ,67,0)</f>
        <v>0</v>
      </c>
      <c r="CE280" s="14">
        <f>VLOOKUP($B280,[2]Sheet3!$G:$CZ,68,0)</f>
        <v>0</v>
      </c>
      <c r="CF280" s="14">
        <f>VLOOKUP($B280,[2]Sheet3!$G:$CZ,69,0)</f>
        <v>0</v>
      </c>
      <c r="CG280" s="14">
        <f>VLOOKUP($B280,[2]Sheet3!$G:$CZ,70,0)</f>
        <v>0</v>
      </c>
      <c r="CH280" s="14">
        <f>VLOOKUP($B280,[2]Sheet3!$G:$CZ,71,0)</f>
        <v>0</v>
      </c>
      <c r="CI280" s="14">
        <f>VLOOKUP($B280,[2]Sheet3!$G:$CZ,72,0)</f>
        <v>0</v>
      </c>
      <c r="CJ280" s="14">
        <f>VLOOKUP($B280,[2]Sheet3!$G:$CZ,73,0)</f>
        <v>0</v>
      </c>
      <c r="CK280" s="14">
        <f>VLOOKUP($B280,[2]Sheet3!$G:$CZ,74,0)</f>
        <v>0</v>
      </c>
      <c r="CL280" s="14">
        <f>VLOOKUP($B280,[2]Sheet3!$G:$CZ,75,0)</f>
        <v>0</v>
      </c>
      <c r="CM280" s="14">
        <f>VLOOKUP($B280,[2]Sheet3!$G:$CZ,76,0)</f>
        <v>0</v>
      </c>
      <c r="CN280" s="14">
        <f>VLOOKUP($B280,[2]Sheet3!$G:$CZ,77,0)</f>
        <v>0</v>
      </c>
      <c r="CO280" s="14">
        <f>VLOOKUP($B280,[2]Sheet3!$G:$CZ,78,0)</f>
        <v>0</v>
      </c>
      <c r="CP280" s="14">
        <f>VLOOKUP($B280,[2]Sheet3!$G:$CZ,79,0)</f>
        <v>0</v>
      </c>
      <c r="CQ280" s="14">
        <f>VLOOKUP($B280,[2]Sheet3!$G:$CZ,80,0)</f>
        <v>0</v>
      </c>
      <c r="CR280" s="14">
        <f>VLOOKUP($B280,[2]Sheet3!$G:$CZ,81,0)</f>
        <v>0</v>
      </c>
      <c r="CS280" s="14">
        <f>VLOOKUP($B280,[2]Sheet3!$G:$CZ,82,0)</f>
        <v>0</v>
      </c>
      <c r="CT280" s="14">
        <f>VLOOKUP($B280,[2]Sheet3!$G:$CZ,83,0)</f>
        <v>0</v>
      </c>
      <c r="CU280" s="14">
        <f>VLOOKUP($B280,[2]Sheet3!$G:$CZ,84,0)</f>
        <v>0</v>
      </c>
      <c r="CV280" s="14">
        <f>VLOOKUP($B280,[2]Sheet3!$G:$CZ,85,0)</f>
        <v>0</v>
      </c>
      <c r="CW280" s="14">
        <f>VLOOKUP($B280,[2]Sheet3!$G:$CZ,86,0)</f>
        <v>0</v>
      </c>
      <c r="CX280" s="14">
        <f>VLOOKUP($B280,[2]Sheet3!$G:$CZ,87,0)</f>
        <v>0</v>
      </c>
      <c r="CY280" s="14">
        <f>VLOOKUP($B280,[2]Sheet3!$G:$CZ,88,0)</f>
        <v>0</v>
      </c>
      <c r="CZ280" s="14">
        <f>VLOOKUP($B280,[2]Sheet3!$G:$CZ,89,0)</f>
        <v>0</v>
      </c>
      <c r="DA280" s="14">
        <f>VLOOKUP($B280,[2]Sheet3!$G:$CZ,90,0)</f>
        <v>0</v>
      </c>
      <c r="DB280" s="14">
        <f>VLOOKUP($B280,[2]Sheet3!$G:$CZ,91,0)</f>
        <v>0</v>
      </c>
      <c r="DC280" s="14">
        <f>VLOOKUP($B280,[2]Sheet3!$G:$CZ,92,0)</f>
        <v>0</v>
      </c>
      <c r="DD280" s="14">
        <f>VLOOKUP($B280,[2]Sheet3!$G:$CZ,93,0)</f>
        <v>0</v>
      </c>
      <c r="DE280" s="14">
        <f>VLOOKUP($B280,[2]Sheet3!$G:$CZ,94,0)</f>
        <v>0</v>
      </c>
      <c r="DF280" s="14">
        <f>VLOOKUP($B280,[2]Sheet3!$G:$CZ,95,0)</f>
        <v>0</v>
      </c>
      <c r="DG280" s="14">
        <f>VLOOKUP($B280,[2]Sheet3!$G:$CZ,96,0)</f>
        <v>0</v>
      </c>
      <c r="DH280" s="14">
        <f>VLOOKUP($B280,[2]Sheet3!$G:$CZ,97,0)</f>
        <v>0</v>
      </c>
      <c r="DI280" s="14">
        <f>VLOOKUP($B280,[2]Sheet3!$G:$CZ,98,0)</f>
        <v>0</v>
      </c>
    </row>
    <row r="281" spans="1:113" x14ac:dyDescent="0.3">
      <c r="A281" s="9" t="str">
        <f t="shared" si="12"/>
        <v>N13992</v>
      </c>
      <c r="B281" s="15" t="s">
        <v>1155</v>
      </c>
      <c r="C281" s="15" t="s">
        <v>1156</v>
      </c>
      <c r="F281" s="7" t="s">
        <v>15</v>
      </c>
      <c r="G281" s="12" t="s">
        <v>3776</v>
      </c>
      <c r="H281" s="12" t="str">
        <f>VLOOKUP($B281,[1]Sheet1!$A:$G,5,0)</f>
        <v>himanshu.ranjansingh@redingtongroup.com</v>
      </c>
      <c r="I281" s="12" t="str">
        <f>VLOOKUP($B281,[1]Sheet1!$A:$G,7,0)</f>
        <v>sidharth.eknath@redingtongroup.com</v>
      </c>
      <c r="J281" s="12" t="s">
        <v>82</v>
      </c>
      <c r="K281" s="7"/>
      <c r="L281" s="7"/>
      <c r="M281" s="8"/>
      <c r="N281" s="7" t="str">
        <f t="shared" si="13"/>
        <v>himanshu.ranjansingh@redingtongroup.com; sidharth.eknath@redingtongroup.com; nilesh.phirke@redingtongroup.com;christopher.joseph@redingtongroup.com</v>
      </c>
      <c r="O281" s="7" t="str">
        <f t="shared" si="14"/>
        <v>N13992</v>
      </c>
      <c r="P281" s="8" t="s">
        <v>5215</v>
      </c>
      <c r="Q281" s="14">
        <f>VLOOKUP($B281,[2]Sheet3!$G:$CZ,2,0)</f>
        <v>2400307963</v>
      </c>
      <c r="R281" s="14">
        <f>VLOOKUP($B281,[2]Sheet3!$G:$CZ,3,0)</f>
        <v>2400301418</v>
      </c>
      <c r="S281" s="14">
        <f>VLOOKUP($B281,[2]Sheet3!$G:$CZ,4,0)</f>
        <v>2400307962</v>
      </c>
      <c r="T281" s="14">
        <f>VLOOKUP($B281,[2]Sheet3!$G:$CZ,5,0)</f>
        <v>2400301788</v>
      </c>
      <c r="U281" s="14">
        <f>VLOOKUP($B281,[2]Sheet3!$G:$CZ,6,0)</f>
        <v>0</v>
      </c>
      <c r="V281" s="14">
        <f>VLOOKUP($B281,[2]Sheet3!$G:$CZ,7,0)</f>
        <v>0</v>
      </c>
      <c r="W281" s="14">
        <f>VLOOKUP($B281,[2]Sheet3!$G:$CZ,8,0)</f>
        <v>0</v>
      </c>
      <c r="X281" s="14">
        <f>VLOOKUP($B281,[2]Sheet3!$G:$CZ,9,0)</f>
        <v>0</v>
      </c>
      <c r="Y281" s="14">
        <f>VLOOKUP($B281,[2]Sheet3!$G:$CZ,10,0)</f>
        <v>0</v>
      </c>
      <c r="Z281" s="14">
        <f>VLOOKUP($B281,[2]Sheet3!$G:$CZ,11,0)</f>
        <v>0</v>
      </c>
      <c r="AA281" s="14">
        <f>VLOOKUP($B281,[2]Sheet3!$G:$CZ,12,0)</f>
        <v>0</v>
      </c>
      <c r="AB281" s="14">
        <f>VLOOKUP($B281,[2]Sheet3!$G:$CZ,13,0)</f>
        <v>0</v>
      </c>
      <c r="AC281" s="14">
        <f>VLOOKUP($B281,[2]Sheet3!$G:$CZ,14,0)</f>
        <v>0</v>
      </c>
      <c r="AD281" s="14">
        <f>VLOOKUP($B281,[2]Sheet3!$G:$CZ,15,0)</f>
        <v>0</v>
      </c>
      <c r="AE281" s="14">
        <f>VLOOKUP($B281,[2]Sheet3!$G:$CZ,16,0)</f>
        <v>0</v>
      </c>
      <c r="AF281" s="14">
        <f>VLOOKUP($B281,[2]Sheet3!$G:$CZ,17,0)</f>
        <v>0</v>
      </c>
      <c r="AG281" s="14">
        <f>VLOOKUP($B281,[2]Sheet3!$G:$CZ,18,0)</f>
        <v>0</v>
      </c>
      <c r="AH281" s="14">
        <f>VLOOKUP($B281,[2]Sheet3!$G:$CZ,19,0)</f>
        <v>0</v>
      </c>
      <c r="AI281" s="14">
        <f>VLOOKUP($B281,[2]Sheet3!$G:$CZ,20,0)</f>
        <v>0</v>
      </c>
      <c r="AJ281" s="14">
        <f>VLOOKUP($B281,[2]Sheet3!$G:$CZ,21,0)</f>
        <v>0</v>
      </c>
      <c r="AK281" s="14">
        <f>VLOOKUP($B281,[2]Sheet3!$G:$CZ,22,0)</f>
        <v>0</v>
      </c>
      <c r="AL281" s="14">
        <f>VLOOKUP($B281,[2]Sheet3!$G:$CZ,23,0)</f>
        <v>0</v>
      </c>
      <c r="AM281" s="14">
        <f>VLOOKUP($B281,[2]Sheet3!$G:$CZ,24,0)</f>
        <v>0</v>
      </c>
      <c r="AN281" s="14">
        <f>VLOOKUP($B281,[2]Sheet3!$G:$CZ,25,0)</f>
        <v>0</v>
      </c>
      <c r="AO281" s="14">
        <f>VLOOKUP($B281,[2]Sheet3!$G:$CZ,26,0)</f>
        <v>0</v>
      </c>
      <c r="AP281" s="14">
        <f>VLOOKUP($B281,[2]Sheet3!$G:$CZ,27,0)</f>
        <v>0</v>
      </c>
      <c r="AQ281" s="14">
        <f>VLOOKUP($B281,[2]Sheet3!$G:$CZ,28,0)</f>
        <v>0</v>
      </c>
      <c r="AR281" s="14">
        <f>VLOOKUP($B281,[2]Sheet3!$G:$CZ,29,0)</f>
        <v>0</v>
      </c>
      <c r="AS281" s="14">
        <f>VLOOKUP($B281,[2]Sheet3!$G:$CZ,30,0)</f>
        <v>0</v>
      </c>
      <c r="AT281" s="14">
        <f>VLOOKUP($B281,[2]Sheet3!$G:$CZ,31,0)</f>
        <v>0</v>
      </c>
      <c r="AU281" s="14">
        <f>VLOOKUP($B281,[2]Sheet3!$G:$CZ,32,0)</f>
        <v>0</v>
      </c>
      <c r="AV281" s="14">
        <f>VLOOKUP($B281,[2]Sheet3!$G:$CZ,33,0)</f>
        <v>0</v>
      </c>
      <c r="AW281" s="14">
        <f>VLOOKUP($B281,[2]Sheet3!$G:$CZ,34,0)</f>
        <v>0</v>
      </c>
      <c r="AX281" s="14">
        <f>VLOOKUP($B281,[2]Sheet3!$G:$CZ,35,0)</f>
        <v>0</v>
      </c>
      <c r="AY281" s="14">
        <f>VLOOKUP($B281,[2]Sheet3!$G:$CZ,36,0)</f>
        <v>0</v>
      </c>
      <c r="AZ281" s="14">
        <f>VLOOKUP($B281,[2]Sheet3!$G:$CZ,37,0)</f>
        <v>0</v>
      </c>
      <c r="BA281" s="14">
        <f>VLOOKUP($B281,[2]Sheet3!$G:$CZ,38,0)</f>
        <v>0</v>
      </c>
      <c r="BB281" s="14">
        <f>VLOOKUP($B281,[2]Sheet3!$G:$CZ,39,0)</f>
        <v>0</v>
      </c>
      <c r="BC281" s="14">
        <f>VLOOKUP($B281,[2]Sheet3!$G:$CZ,40,0)</f>
        <v>0</v>
      </c>
      <c r="BD281" s="14">
        <f>VLOOKUP($B281,[2]Sheet3!$G:$CZ,41,0)</f>
        <v>0</v>
      </c>
      <c r="BE281" s="14">
        <f>VLOOKUP($B281,[2]Sheet3!$G:$CZ,42,0)</f>
        <v>0</v>
      </c>
      <c r="BF281" s="14">
        <f>VLOOKUP($B281,[2]Sheet3!$G:$CZ,43,0)</f>
        <v>0</v>
      </c>
      <c r="BG281" s="14">
        <f>VLOOKUP($B281,[2]Sheet3!$G:$CZ,44,0)</f>
        <v>0</v>
      </c>
      <c r="BH281" s="14">
        <f>VLOOKUP($B281,[2]Sheet3!$G:$CZ,45,0)</f>
        <v>0</v>
      </c>
      <c r="BI281" s="14">
        <f>VLOOKUP($B281,[2]Sheet3!$G:$CZ,46,0)</f>
        <v>0</v>
      </c>
      <c r="BJ281" s="14">
        <f>VLOOKUP($B281,[2]Sheet3!$G:$CZ,47,0)</f>
        <v>0</v>
      </c>
      <c r="BK281" s="14">
        <f>VLOOKUP($B281,[2]Sheet3!$G:$CZ,48,0)</f>
        <v>0</v>
      </c>
      <c r="BL281" s="14">
        <f>VLOOKUP($B281,[2]Sheet3!$G:$CZ,49,0)</f>
        <v>0</v>
      </c>
      <c r="BM281" s="14">
        <f>VLOOKUP($B281,[2]Sheet3!$G:$CZ,50,0)</f>
        <v>0</v>
      </c>
      <c r="BN281" s="14">
        <f>VLOOKUP($B281,[2]Sheet3!$G:$CZ,51,0)</f>
        <v>0</v>
      </c>
      <c r="BO281" s="14">
        <f>VLOOKUP($B281,[2]Sheet3!$G:$CZ,52,0)</f>
        <v>0</v>
      </c>
      <c r="BP281" s="14">
        <f>VLOOKUP($B281,[2]Sheet3!$G:$CZ,53,0)</f>
        <v>0</v>
      </c>
      <c r="BQ281" s="14">
        <f>VLOOKUP($B281,[2]Sheet3!$G:$CZ,54,0)</f>
        <v>0</v>
      </c>
      <c r="BR281" s="14">
        <f>VLOOKUP($B281,[2]Sheet3!$G:$CZ,55,0)</f>
        <v>0</v>
      </c>
      <c r="BS281" s="14">
        <f>VLOOKUP($B281,[2]Sheet3!$G:$CZ,56,0)</f>
        <v>0</v>
      </c>
      <c r="BT281" s="14">
        <f>VLOOKUP($B281,[2]Sheet3!$G:$CZ,57,0)</f>
        <v>0</v>
      </c>
      <c r="BU281" s="14">
        <f>VLOOKUP($B281,[2]Sheet3!$G:$CZ,58,0)</f>
        <v>0</v>
      </c>
      <c r="BV281" s="14">
        <f>VLOOKUP($B281,[2]Sheet3!$G:$CZ,59,0)</f>
        <v>0</v>
      </c>
      <c r="BW281" s="14">
        <f>VLOOKUP($B281,[2]Sheet3!$G:$CZ,60,0)</f>
        <v>0</v>
      </c>
      <c r="BX281" s="14">
        <f>VLOOKUP($B281,[2]Sheet3!$G:$CZ,61,0)</f>
        <v>0</v>
      </c>
      <c r="BY281" s="14">
        <f>VLOOKUP($B281,[2]Sheet3!$G:$CZ,62,0)</f>
        <v>0</v>
      </c>
      <c r="BZ281" s="14">
        <f>VLOOKUP($B281,[2]Sheet3!$G:$CZ,63,0)</f>
        <v>0</v>
      </c>
      <c r="CA281" s="14">
        <f>VLOOKUP($B281,[2]Sheet3!$G:$CZ,64,0)</f>
        <v>0</v>
      </c>
      <c r="CB281" s="14">
        <f>VLOOKUP($B281,[2]Sheet3!$G:$CZ,65,0)</f>
        <v>0</v>
      </c>
      <c r="CC281" s="14">
        <f>VLOOKUP($B281,[2]Sheet3!$G:$CZ,66,0)</f>
        <v>0</v>
      </c>
      <c r="CD281" s="14">
        <f>VLOOKUP($B281,[2]Sheet3!$G:$CZ,67,0)</f>
        <v>0</v>
      </c>
      <c r="CE281" s="14">
        <f>VLOOKUP($B281,[2]Sheet3!$G:$CZ,68,0)</f>
        <v>0</v>
      </c>
      <c r="CF281" s="14">
        <f>VLOOKUP($B281,[2]Sheet3!$G:$CZ,69,0)</f>
        <v>0</v>
      </c>
      <c r="CG281" s="14">
        <f>VLOOKUP($B281,[2]Sheet3!$G:$CZ,70,0)</f>
        <v>0</v>
      </c>
      <c r="CH281" s="14">
        <f>VLOOKUP($B281,[2]Sheet3!$G:$CZ,71,0)</f>
        <v>0</v>
      </c>
      <c r="CI281" s="14">
        <f>VLOOKUP($B281,[2]Sheet3!$G:$CZ,72,0)</f>
        <v>0</v>
      </c>
      <c r="CJ281" s="14">
        <f>VLOOKUP($B281,[2]Sheet3!$G:$CZ,73,0)</f>
        <v>0</v>
      </c>
      <c r="CK281" s="14">
        <f>VLOOKUP($B281,[2]Sheet3!$G:$CZ,74,0)</f>
        <v>0</v>
      </c>
      <c r="CL281" s="14">
        <f>VLOOKUP($B281,[2]Sheet3!$G:$CZ,75,0)</f>
        <v>0</v>
      </c>
      <c r="CM281" s="14">
        <f>VLOOKUP($B281,[2]Sheet3!$G:$CZ,76,0)</f>
        <v>0</v>
      </c>
      <c r="CN281" s="14">
        <f>VLOOKUP($B281,[2]Sheet3!$G:$CZ,77,0)</f>
        <v>0</v>
      </c>
      <c r="CO281" s="14">
        <f>VLOOKUP($B281,[2]Sheet3!$G:$CZ,78,0)</f>
        <v>0</v>
      </c>
      <c r="CP281" s="14">
        <f>VLOOKUP($B281,[2]Sheet3!$G:$CZ,79,0)</f>
        <v>0</v>
      </c>
      <c r="CQ281" s="14">
        <f>VLOOKUP($B281,[2]Sheet3!$G:$CZ,80,0)</f>
        <v>0</v>
      </c>
      <c r="CR281" s="14">
        <f>VLOOKUP($B281,[2]Sheet3!$G:$CZ,81,0)</f>
        <v>0</v>
      </c>
      <c r="CS281" s="14">
        <f>VLOOKUP($B281,[2]Sheet3!$G:$CZ,82,0)</f>
        <v>0</v>
      </c>
      <c r="CT281" s="14">
        <f>VLOOKUP($B281,[2]Sheet3!$G:$CZ,83,0)</f>
        <v>0</v>
      </c>
      <c r="CU281" s="14">
        <f>VLOOKUP($B281,[2]Sheet3!$G:$CZ,84,0)</f>
        <v>0</v>
      </c>
      <c r="CV281" s="14">
        <f>VLOOKUP($B281,[2]Sheet3!$G:$CZ,85,0)</f>
        <v>0</v>
      </c>
      <c r="CW281" s="14">
        <f>VLOOKUP($B281,[2]Sheet3!$G:$CZ,86,0)</f>
        <v>0</v>
      </c>
      <c r="CX281" s="14">
        <f>VLOOKUP($B281,[2]Sheet3!$G:$CZ,87,0)</f>
        <v>0</v>
      </c>
      <c r="CY281" s="14">
        <f>VLOOKUP($B281,[2]Sheet3!$G:$CZ,88,0)</f>
        <v>0</v>
      </c>
      <c r="CZ281" s="14">
        <f>VLOOKUP($B281,[2]Sheet3!$G:$CZ,89,0)</f>
        <v>0</v>
      </c>
      <c r="DA281" s="14">
        <f>VLOOKUP($B281,[2]Sheet3!$G:$CZ,90,0)</f>
        <v>0</v>
      </c>
      <c r="DB281" s="14">
        <f>VLOOKUP($B281,[2]Sheet3!$G:$CZ,91,0)</f>
        <v>0</v>
      </c>
      <c r="DC281" s="14">
        <f>VLOOKUP($B281,[2]Sheet3!$G:$CZ,92,0)</f>
        <v>0</v>
      </c>
      <c r="DD281" s="14">
        <f>VLOOKUP($B281,[2]Sheet3!$G:$CZ,93,0)</f>
        <v>0</v>
      </c>
      <c r="DE281" s="14">
        <f>VLOOKUP($B281,[2]Sheet3!$G:$CZ,94,0)</f>
        <v>0</v>
      </c>
      <c r="DF281" s="14">
        <f>VLOOKUP($B281,[2]Sheet3!$G:$CZ,95,0)</f>
        <v>0</v>
      </c>
      <c r="DG281" s="14">
        <f>VLOOKUP($B281,[2]Sheet3!$G:$CZ,96,0)</f>
        <v>0</v>
      </c>
      <c r="DH281" s="14">
        <f>VLOOKUP($B281,[2]Sheet3!$G:$CZ,97,0)</f>
        <v>0</v>
      </c>
      <c r="DI281" s="14">
        <f>VLOOKUP($B281,[2]Sheet3!$G:$CZ,98,0)</f>
        <v>0</v>
      </c>
    </row>
    <row r="282" spans="1:113" x14ac:dyDescent="0.3">
      <c r="A282" s="9" t="str">
        <f t="shared" si="12"/>
        <v>N83869</v>
      </c>
      <c r="B282" s="15" t="s">
        <v>1157</v>
      </c>
      <c r="C282" s="15" t="s">
        <v>1158</v>
      </c>
      <c r="F282" s="7" t="s">
        <v>15</v>
      </c>
      <c r="G282" s="12" t="s">
        <v>3777</v>
      </c>
      <c r="H282" s="12" t="str">
        <f>VLOOKUP($B282,[1]Sheet1!$A:$G,5,0)</f>
        <v>rohit.jakhar@redingtongroup.com</v>
      </c>
      <c r="I282" s="12" t="str">
        <f>VLOOKUP($B282,[1]Sheet1!$A:$G,7,0)</f>
        <v>jitender.chopra@redingtongroup.com</v>
      </c>
      <c r="J282" s="12" t="s">
        <v>82</v>
      </c>
      <c r="K282" s="7"/>
      <c r="L282" s="7"/>
      <c r="M282" s="8"/>
      <c r="N282" s="7" t="str">
        <f t="shared" si="13"/>
        <v>rohit.jakhar@redingtongroup.com; jitender.chopra@redingtongroup.com; nilesh.phirke@redingtongroup.com;christopher.joseph@redingtongroup.com</v>
      </c>
      <c r="O282" s="7" t="str">
        <f t="shared" si="14"/>
        <v>N83869</v>
      </c>
      <c r="P282" s="8" t="s">
        <v>5215</v>
      </c>
      <c r="Q282" s="14">
        <f>VLOOKUP($B282,[2]Sheet3!$G:$CZ,2,0)</f>
        <v>2400300392</v>
      </c>
      <c r="R282" s="14">
        <f>VLOOKUP($B282,[2]Sheet3!$G:$CZ,3,0)</f>
        <v>2400300390</v>
      </c>
      <c r="S282" s="14">
        <f>VLOOKUP($B282,[2]Sheet3!$G:$CZ,4,0)</f>
        <v>2400300394</v>
      </c>
      <c r="T282" s="14">
        <f>VLOOKUP($B282,[2]Sheet3!$G:$CZ,5,0)</f>
        <v>0</v>
      </c>
      <c r="U282" s="14">
        <f>VLOOKUP($B282,[2]Sheet3!$G:$CZ,6,0)</f>
        <v>0</v>
      </c>
      <c r="V282" s="14">
        <f>VLOOKUP($B282,[2]Sheet3!$G:$CZ,7,0)</f>
        <v>0</v>
      </c>
      <c r="W282" s="14">
        <f>VLOOKUP($B282,[2]Sheet3!$G:$CZ,8,0)</f>
        <v>0</v>
      </c>
      <c r="X282" s="14">
        <f>VLOOKUP($B282,[2]Sheet3!$G:$CZ,9,0)</f>
        <v>0</v>
      </c>
      <c r="Y282" s="14">
        <f>VLOOKUP($B282,[2]Sheet3!$G:$CZ,10,0)</f>
        <v>0</v>
      </c>
      <c r="Z282" s="14">
        <f>VLOOKUP($B282,[2]Sheet3!$G:$CZ,11,0)</f>
        <v>0</v>
      </c>
      <c r="AA282" s="14">
        <f>VLOOKUP($B282,[2]Sheet3!$G:$CZ,12,0)</f>
        <v>0</v>
      </c>
      <c r="AB282" s="14">
        <f>VLOOKUP($B282,[2]Sheet3!$G:$CZ,13,0)</f>
        <v>0</v>
      </c>
      <c r="AC282" s="14">
        <f>VLOOKUP($B282,[2]Sheet3!$G:$CZ,14,0)</f>
        <v>0</v>
      </c>
      <c r="AD282" s="14">
        <f>VLOOKUP($B282,[2]Sheet3!$G:$CZ,15,0)</f>
        <v>0</v>
      </c>
      <c r="AE282" s="14">
        <f>VLOOKUP($B282,[2]Sheet3!$G:$CZ,16,0)</f>
        <v>0</v>
      </c>
      <c r="AF282" s="14">
        <f>VLOOKUP($B282,[2]Sheet3!$G:$CZ,17,0)</f>
        <v>0</v>
      </c>
      <c r="AG282" s="14">
        <f>VLOOKUP($B282,[2]Sheet3!$G:$CZ,18,0)</f>
        <v>0</v>
      </c>
      <c r="AH282" s="14">
        <f>VLOOKUP($B282,[2]Sheet3!$G:$CZ,19,0)</f>
        <v>0</v>
      </c>
      <c r="AI282" s="14">
        <f>VLOOKUP($B282,[2]Sheet3!$G:$CZ,20,0)</f>
        <v>0</v>
      </c>
      <c r="AJ282" s="14">
        <f>VLOOKUP($B282,[2]Sheet3!$G:$CZ,21,0)</f>
        <v>0</v>
      </c>
      <c r="AK282" s="14">
        <f>VLOOKUP($B282,[2]Sheet3!$G:$CZ,22,0)</f>
        <v>0</v>
      </c>
      <c r="AL282" s="14">
        <f>VLOOKUP($B282,[2]Sheet3!$G:$CZ,23,0)</f>
        <v>0</v>
      </c>
      <c r="AM282" s="14">
        <f>VLOOKUP($B282,[2]Sheet3!$G:$CZ,24,0)</f>
        <v>0</v>
      </c>
      <c r="AN282" s="14">
        <f>VLOOKUP($B282,[2]Sheet3!$G:$CZ,25,0)</f>
        <v>0</v>
      </c>
      <c r="AO282" s="14">
        <f>VLOOKUP($B282,[2]Sheet3!$G:$CZ,26,0)</f>
        <v>0</v>
      </c>
      <c r="AP282" s="14">
        <f>VLOOKUP($B282,[2]Sheet3!$G:$CZ,27,0)</f>
        <v>0</v>
      </c>
      <c r="AQ282" s="14">
        <f>VLOOKUP($B282,[2]Sheet3!$G:$CZ,28,0)</f>
        <v>0</v>
      </c>
      <c r="AR282" s="14">
        <f>VLOOKUP($B282,[2]Sheet3!$G:$CZ,29,0)</f>
        <v>0</v>
      </c>
      <c r="AS282" s="14">
        <f>VLOOKUP($B282,[2]Sheet3!$G:$CZ,30,0)</f>
        <v>0</v>
      </c>
      <c r="AT282" s="14">
        <f>VLOOKUP($B282,[2]Sheet3!$G:$CZ,31,0)</f>
        <v>0</v>
      </c>
      <c r="AU282" s="14">
        <f>VLOOKUP($B282,[2]Sheet3!$G:$CZ,32,0)</f>
        <v>0</v>
      </c>
      <c r="AV282" s="14">
        <f>VLOOKUP($B282,[2]Sheet3!$G:$CZ,33,0)</f>
        <v>0</v>
      </c>
      <c r="AW282" s="14">
        <f>VLOOKUP($B282,[2]Sheet3!$G:$CZ,34,0)</f>
        <v>0</v>
      </c>
      <c r="AX282" s="14">
        <f>VLOOKUP($B282,[2]Sheet3!$G:$CZ,35,0)</f>
        <v>0</v>
      </c>
      <c r="AY282" s="14">
        <f>VLOOKUP($B282,[2]Sheet3!$G:$CZ,36,0)</f>
        <v>0</v>
      </c>
      <c r="AZ282" s="14">
        <f>VLOOKUP($B282,[2]Sheet3!$G:$CZ,37,0)</f>
        <v>0</v>
      </c>
      <c r="BA282" s="14">
        <f>VLOOKUP($B282,[2]Sheet3!$G:$CZ,38,0)</f>
        <v>0</v>
      </c>
      <c r="BB282" s="14">
        <f>VLOOKUP($B282,[2]Sheet3!$G:$CZ,39,0)</f>
        <v>0</v>
      </c>
      <c r="BC282" s="14">
        <f>VLOOKUP($B282,[2]Sheet3!$G:$CZ,40,0)</f>
        <v>0</v>
      </c>
      <c r="BD282" s="14">
        <f>VLOOKUP($B282,[2]Sheet3!$G:$CZ,41,0)</f>
        <v>0</v>
      </c>
      <c r="BE282" s="14">
        <f>VLOOKUP($B282,[2]Sheet3!$G:$CZ,42,0)</f>
        <v>0</v>
      </c>
      <c r="BF282" s="14">
        <f>VLOOKUP($B282,[2]Sheet3!$G:$CZ,43,0)</f>
        <v>0</v>
      </c>
      <c r="BG282" s="14">
        <f>VLOOKUP($B282,[2]Sheet3!$G:$CZ,44,0)</f>
        <v>0</v>
      </c>
      <c r="BH282" s="14">
        <f>VLOOKUP($B282,[2]Sheet3!$G:$CZ,45,0)</f>
        <v>0</v>
      </c>
      <c r="BI282" s="14">
        <f>VLOOKUP($B282,[2]Sheet3!$G:$CZ,46,0)</f>
        <v>0</v>
      </c>
      <c r="BJ282" s="14">
        <f>VLOOKUP($B282,[2]Sheet3!$G:$CZ,47,0)</f>
        <v>0</v>
      </c>
      <c r="BK282" s="14">
        <f>VLOOKUP($B282,[2]Sheet3!$G:$CZ,48,0)</f>
        <v>0</v>
      </c>
      <c r="BL282" s="14">
        <f>VLOOKUP($B282,[2]Sheet3!$G:$CZ,49,0)</f>
        <v>0</v>
      </c>
      <c r="BM282" s="14">
        <f>VLOOKUP($B282,[2]Sheet3!$G:$CZ,50,0)</f>
        <v>0</v>
      </c>
      <c r="BN282" s="14">
        <f>VLOOKUP($B282,[2]Sheet3!$G:$CZ,51,0)</f>
        <v>0</v>
      </c>
      <c r="BO282" s="14">
        <f>VLOOKUP($B282,[2]Sheet3!$G:$CZ,52,0)</f>
        <v>0</v>
      </c>
      <c r="BP282" s="14">
        <f>VLOOKUP($B282,[2]Sheet3!$G:$CZ,53,0)</f>
        <v>0</v>
      </c>
      <c r="BQ282" s="14">
        <f>VLOOKUP($B282,[2]Sheet3!$G:$CZ,54,0)</f>
        <v>0</v>
      </c>
      <c r="BR282" s="14">
        <f>VLOOKUP($B282,[2]Sheet3!$G:$CZ,55,0)</f>
        <v>0</v>
      </c>
      <c r="BS282" s="14">
        <f>VLOOKUP($B282,[2]Sheet3!$G:$CZ,56,0)</f>
        <v>0</v>
      </c>
      <c r="BT282" s="14">
        <f>VLOOKUP($B282,[2]Sheet3!$G:$CZ,57,0)</f>
        <v>0</v>
      </c>
      <c r="BU282" s="14">
        <f>VLOOKUP($B282,[2]Sheet3!$G:$CZ,58,0)</f>
        <v>0</v>
      </c>
      <c r="BV282" s="14">
        <f>VLOOKUP($B282,[2]Sheet3!$G:$CZ,59,0)</f>
        <v>0</v>
      </c>
      <c r="BW282" s="14">
        <f>VLOOKUP($B282,[2]Sheet3!$G:$CZ,60,0)</f>
        <v>0</v>
      </c>
      <c r="BX282" s="14">
        <f>VLOOKUP($B282,[2]Sheet3!$G:$CZ,61,0)</f>
        <v>0</v>
      </c>
      <c r="BY282" s="14">
        <f>VLOOKUP($B282,[2]Sheet3!$G:$CZ,62,0)</f>
        <v>0</v>
      </c>
      <c r="BZ282" s="14">
        <f>VLOOKUP($B282,[2]Sheet3!$G:$CZ,63,0)</f>
        <v>0</v>
      </c>
      <c r="CA282" s="14">
        <f>VLOOKUP($B282,[2]Sheet3!$G:$CZ,64,0)</f>
        <v>0</v>
      </c>
      <c r="CB282" s="14">
        <f>VLOOKUP($B282,[2]Sheet3!$G:$CZ,65,0)</f>
        <v>0</v>
      </c>
      <c r="CC282" s="14">
        <f>VLOOKUP($B282,[2]Sheet3!$G:$CZ,66,0)</f>
        <v>0</v>
      </c>
      <c r="CD282" s="14">
        <f>VLOOKUP($B282,[2]Sheet3!$G:$CZ,67,0)</f>
        <v>0</v>
      </c>
      <c r="CE282" s="14">
        <f>VLOOKUP($B282,[2]Sheet3!$G:$CZ,68,0)</f>
        <v>0</v>
      </c>
      <c r="CF282" s="14">
        <f>VLOOKUP($B282,[2]Sheet3!$G:$CZ,69,0)</f>
        <v>0</v>
      </c>
      <c r="CG282" s="14">
        <f>VLOOKUP($B282,[2]Sheet3!$G:$CZ,70,0)</f>
        <v>0</v>
      </c>
      <c r="CH282" s="14">
        <f>VLOOKUP($B282,[2]Sheet3!$G:$CZ,71,0)</f>
        <v>0</v>
      </c>
      <c r="CI282" s="14">
        <f>VLOOKUP($B282,[2]Sheet3!$G:$CZ,72,0)</f>
        <v>0</v>
      </c>
      <c r="CJ282" s="14">
        <f>VLOOKUP($B282,[2]Sheet3!$G:$CZ,73,0)</f>
        <v>0</v>
      </c>
      <c r="CK282" s="14">
        <f>VLOOKUP($B282,[2]Sheet3!$G:$CZ,74,0)</f>
        <v>0</v>
      </c>
      <c r="CL282" s="14">
        <f>VLOOKUP($B282,[2]Sheet3!$G:$CZ,75,0)</f>
        <v>0</v>
      </c>
      <c r="CM282" s="14">
        <f>VLOOKUP($B282,[2]Sheet3!$G:$CZ,76,0)</f>
        <v>0</v>
      </c>
      <c r="CN282" s="14">
        <f>VLOOKUP($B282,[2]Sheet3!$G:$CZ,77,0)</f>
        <v>0</v>
      </c>
      <c r="CO282" s="14">
        <f>VLOOKUP($B282,[2]Sheet3!$G:$CZ,78,0)</f>
        <v>0</v>
      </c>
      <c r="CP282" s="14">
        <f>VLOOKUP($B282,[2]Sheet3!$G:$CZ,79,0)</f>
        <v>0</v>
      </c>
      <c r="CQ282" s="14">
        <f>VLOOKUP($B282,[2]Sheet3!$G:$CZ,80,0)</f>
        <v>0</v>
      </c>
      <c r="CR282" s="14">
        <f>VLOOKUP($B282,[2]Sheet3!$G:$CZ,81,0)</f>
        <v>0</v>
      </c>
      <c r="CS282" s="14">
        <f>VLOOKUP($B282,[2]Sheet3!$G:$CZ,82,0)</f>
        <v>0</v>
      </c>
      <c r="CT282" s="14">
        <f>VLOOKUP($B282,[2]Sheet3!$G:$CZ,83,0)</f>
        <v>0</v>
      </c>
      <c r="CU282" s="14">
        <f>VLOOKUP($B282,[2]Sheet3!$G:$CZ,84,0)</f>
        <v>0</v>
      </c>
      <c r="CV282" s="14">
        <f>VLOOKUP($B282,[2]Sheet3!$G:$CZ,85,0)</f>
        <v>0</v>
      </c>
      <c r="CW282" s="14">
        <f>VLOOKUP($B282,[2]Sheet3!$G:$CZ,86,0)</f>
        <v>0</v>
      </c>
      <c r="CX282" s="14">
        <f>VLOOKUP($B282,[2]Sheet3!$G:$CZ,87,0)</f>
        <v>0</v>
      </c>
      <c r="CY282" s="14">
        <f>VLOOKUP($B282,[2]Sheet3!$G:$CZ,88,0)</f>
        <v>0</v>
      </c>
      <c r="CZ282" s="14">
        <f>VLOOKUP($B282,[2]Sheet3!$G:$CZ,89,0)</f>
        <v>0</v>
      </c>
      <c r="DA282" s="14">
        <f>VLOOKUP($B282,[2]Sheet3!$G:$CZ,90,0)</f>
        <v>0</v>
      </c>
      <c r="DB282" s="14">
        <f>VLOOKUP($B282,[2]Sheet3!$G:$CZ,91,0)</f>
        <v>0</v>
      </c>
      <c r="DC282" s="14">
        <f>VLOOKUP($B282,[2]Sheet3!$G:$CZ,92,0)</f>
        <v>0</v>
      </c>
      <c r="DD282" s="14">
        <f>VLOOKUP($B282,[2]Sheet3!$G:$CZ,93,0)</f>
        <v>0</v>
      </c>
      <c r="DE282" s="14">
        <f>VLOOKUP($B282,[2]Sheet3!$G:$CZ,94,0)</f>
        <v>0</v>
      </c>
      <c r="DF282" s="14">
        <f>VLOOKUP($B282,[2]Sheet3!$G:$CZ,95,0)</f>
        <v>0</v>
      </c>
      <c r="DG282" s="14">
        <f>VLOOKUP($B282,[2]Sheet3!$G:$CZ,96,0)</f>
        <v>0</v>
      </c>
      <c r="DH282" s="14">
        <f>VLOOKUP($B282,[2]Sheet3!$G:$CZ,97,0)</f>
        <v>0</v>
      </c>
      <c r="DI282" s="14">
        <f>VLOOKUP($B282,[2]Sheet3!$G:$CZ,98,0)</f>
        <v>0</v>
      </c>
    </row>
    <row r="283" spans="1:113" x14ac:dyDescent="0.3">
      <c r="A283" s="9" t="str">
        <f t="shared" si="12"/>
        <v>N14687</v>
      </c>
      <c r="B283" s="15" t="s">
        <v>1159</v>
      </c>
      <c r="C283" s="15" t="s">
        <v>348</v>
      </c>
      <c r="F283" s="7" t="s">
        <v>15</v>
      </c>
      <c r="G283" s="12" t="s">
        <v>3778</v>
      </c>
      <c r="H283" s="12" t="str">
        <f>VLOOKUP($B283,[1]Sheet1!$A:$G,5,0)</f>
        <v>shashi.singh@redingtongroup.com</v>
      </c>
      <c r="I283" s="12" t="str">
        <f>VLOOKUP($B283,[1]Sheet1!$A:$G,7,0)</f>
        <v>sidharth.eknath@redingtongroup.com</v>
      </c>
      <c r="J283" s="12" t="s">
        <v>82</v>
      </c>
      <c r="K283" s="7"/>
      <c r="L283" s="7"/>
      <c r="M283" s="8"/>
      <c r="N283" s="7" t="str">
        <f t="shared" si="13"/>
        <v>shashi.singh@redingtongroup.com; sidharth.eknath@redingtongroup.com; nilesh.phirke@redingtongroup.com;christopher.joseph@redingtongroup.com</v>
      </c>
      <c r="O283" s="7" t="str">
        <f t="shared" si="14"/>
        <v>N14687</v>
      </c>
      <c r="P283" s="8" t="s">
        <v>5215</v>
      </c>
      <c r="Q283" s="14">
        <f>VLOOKUP($B283,[2]Sheet3!$G:$CZ,2,0)</f>
        <v>2400307988</v>
      </c>
      <c r="R283" s="14">
        <f>VLOOKUP($B283,[2]Sheet3!$G:$CZ,3,0)</f>
        <v>2400309012</v>
      </c>
      <c r="S283" s="14">
        <f>VLOOKUP($B283,[2]Sheet3!$G:$CZ,4,0)</f>
        <v>2400307986</v>
      </c>
      <c r="T283" s="14">
        <f>VLOOKUP($B283,[2]Sheet3!$G:$CZ,5,0)</f>
        <v>2400302731</v>
      </c>
      <c r="U283" s="14">
        <f>VLOOKUP($B283,[2]Sheet3!$G:$CZ,6,0)</f>
        <v>2400301358</v>
      </c>
      <c r="V283" s="14">
        <f>VLOOKUP($B283,[2]Sheet3!$G:$CZ,7,0)</f>
        <v>2400300314</v>
      </c>
      <c r="W283" s="14">
        <f>VLOOKUP($B283,[2]Sheet3!$G:$CZ,8,0)</f>
        <v>2400305268</v>
      </c>
      <c r="X283" s="14">
        <f>VLOOKUP($B283,[2]Sheet3!$G:$CZ,9,0)</f>
        <v>2400309013</v>
      </c>
      <c r="Y283" s="14">
        <f>VLOOKUP($B283,[2]Sheet3!$G:$CZ,10,0)</f>
        <v>2400299819</v>
      </c>
      <c r="Z283" s="14">
        <f>VLOOKUP($B283,[2]Sheet3!$G:$CZ,11,0)</f>
        <v>0</v>
      </c>
      <c r="AA283" s="14">
        <f>VLOOKUP($B283,[2]Sheet3!$G:$CZ,12,0)</f>
        <v>0</v>
      </c>
      <c r="AB283" s="14">
        <f>VLOOKUP($B283,[2]Sheet3!$G:$CZ,13,0)</f>
        <v>0</v>
      </c>
      <c r="AC283" s="14">
        <f>VLOOKUP($B283,[2]Sheet3!$G:$CZ,14,0)</f>
        <v>0</v>
      </c>
      <c r="AD283" s="14">
        <f>VLOOKUP($B283,[2]Sheet3!$G:$CZ,15,0)</f>
        <v>0</v>
      </c>
      <c r="AE283" s="14">
        <f>VLOOKUP($B283,[2]Sheet3!$G:$CZ,16,0)</f>
        <v>0</v>
      </c>
      <c r="AF283" s="14">
        <f>VLOOKUP($B283,[2]Sheet3!$G:$CZ,17,0)</f>
        <v>0</v>
      </c>
      <c r="AG283" s="14">
        <f>VLOOKUP($B283,[2]Sheet3!$G:$CZ,18,0)</f>
        <v>0</v>
      </c>
      <c r="AH283" s="14">
        <f>VLOOKUP($B283,[2]Sheet3!$G:$CZ,19,0)</f>
        <v>0</v>
      </c>
      <c r="AI283" s="14">
        <f>VLOOKUP($B283,[2]Sheet3!$G:$CZ,20,0)</f>
        <v>0</v>
      </c>
      <c r="AJ283" s="14">
        <f>VLOOKUP($B283,[2]Sheet3!$G:$CZ,21,0)</f>
        <v>0</v>
      </c>
      <c r="AK283" s="14">
        <f>VLOOKUP($B283,[2]Sheet3!$G:$CZ,22,0)</f>
        <v>0</v>
      </c>
      <c r="AL283" s="14">
        <f>VLOOKUP($B283,[2]Sheet3!$G:$CZ,23,0)</f>
        <v>0</v>
      </c>
      <c r="AM283" s="14">
        <f>VLOOKUP($B283,[2]Sheet3!$G:$CZ,24,0)</f>
        <v>0</v>
      </c>
      <c r="AN283" s="14">
        <f>VLOOKUP($B283,[2]Sheet3!$G:$CZ,25,0)</f>
        <v>0</v>
      </c>
      <c r="AO283" s="14">
        <f>VLOOKUP($B283,[2]Sheet3!$G:$CZ,26,0)</f>
        <v>0</v>
      </c>
      <c r="AP283" s="14">
        <f>VLOOKUP($B283,[2]Sheet3!$G:$CZ,27,0)</f>
        <v>0</v>
      </c>
      <c r="AQ283" s="14">
        <f>VLOOKUP($B283,[2]Sheet3!$G:$CZ,28,0)</f>
        <v>0</v>
      </c>
      <c r="AR283" s="14">
        <f>VLOOKUP($B283,[2]Sheet3!$G:$CZ,29,0)</f>
        <v>0</v>
      </c>
      <c r="AS283" s="14">
        <f>VLOOKUP($B283,[2]Sheet3!$G:$CZ,30,0)</f>
        <v>0</v>
      </c>
      <c r="AT283" s="14">
        <f>VLOOKUP($B283,[2]Sheet3!$G:$CZ,31,0)</f>
        <v>0</v>
      </c>
      <c r="AU283" s="14">
        <f>VLOOKUP($B283,[2]Sheet3!$G:$CZ,32,0)</f>
        <v>0</v>
      </c>
      <c r="AV283" s="14">
        <f>VLOOKUP($B283,[2]Sheet3!$G:$CZ,33,0)</f>
        <v>0</v>
      </c>
      <c r="AW283" s="14">
        <f>VLOOKUP($B283,[2]Sheet3!$G:$CZ,34,0)</f>
        <v>0</v>
      </c>
      <c r="AX283" s="14">
        <f>VLOOKUP($B283,[2]Sheet3!$G:$CZ,35,0)</f>
        <v>0</v>
      </c>
      <c r="AY283" s="14">
        <f>VLOOKUP($B283,[2]Sheet3!$G:$CZ,36,0)</f>
        <v>0</v>
      </c>
      <c r="AZ283" s="14">
        <f>VLOOKUP($B283,[2]Sheet3!$G:$CZ,37,0)</f>
        <v>0</v>
      </c>
      <c r="BA283" s="14">
        <f>VLOOKUP($B283,[2]Sheet3!$G:$CZ,38,0)</f>
        <v>0</v>
      </c>
      <c r="BB283" s="14">
        <f>VLOOKUP($B283,[2]Sheet3!$G:$CZ,39,0)</f>
        <v>0</v>
      </c>
      <c r="BC283" s="14">
        <f>VLOOKUP($B283,[2]Sheet3!$G:$CZ,40,0)</f>
        <v>0</v>
      </c>
      <c r="BD283" s="14">
        <f>VLOOKUP($B283,[2]Sheet3!$G:$CZ,41,0)</f>
        <v>0</v>
      </c>
      <c r="BE283" s="14">
        <f>VLOOKUP($B283,[2]Sheet3!$G:$CZ,42,0)</f>
        <v>0</v>
      </c>
      <c r="BF283" s="14">
        <f>VLOOKUP($B283,[2]Sheet3!$G:$CZ,43,0)</f>
        <v>0</v>
      </c>
      <c r="BG283" s="14">
        <f>VLOOKUP($B283,[2]Sheet3!$G:$CZ,44,0)</f>
        <v>0</v>
      </c>
      <c r="BH283" s="14">
        <f>VLOOKUP($B283,[2]Sheet3!$G:$CZ,45,0)</f>
        <v>0</v>
      </c>
      <c r="BI283" s="14">
        <f>VLOOKUP($B283,[2]Sheet3!$G:$CZ,46,0)</f>
        <v>0</v>
      </c>
      <c r="BJ283" s="14">
        <f>VLOOKUP($B283,[2]Sheet3!$G:$CZ,47,0)</f>
        <v>0</v>
      </c>
      <c r="BK283" s="14">
        <f>VLOOKUP($B283,[2]Sheet3!$G:$CZ,48,0)</f>
        <v>0</v>
      </c>
      <c r="BL283" s="14">
        <f>VLOOKUP($B283,[2]Sheet3!$G:$CZ,49,0)</f>
        <v>0</v>
      </c>
      <c r="BM283" s="14">
        <f>VLOOKUP($B283,[2]Sheet3!$G:$CZ,50,0)</f>
        <v>0</v>
      </c>
      <c r="BN283" s="14">
        <f>VLOOKUP($B283,[2]Sheet3!$G:$CZ,51,0)</f>
        <v>0</v>
      </c>
      <c r="BO283" s="14">
        <f>VLOOKUP($B283,[2]Sheet3!$G:$CZ,52,0)</f>
        <v>0</v>
      </c>
      <c r="BP283" s="14">
        <f>VLOOKUP($B283,[2]Sheet3!$G:$CZ,53,0)</f>
        <v>0</v>
      </c>
      <c r="BQ283" s="14">
        <f>VLOOKUP($B283,[2]Sheet3!$G:$CZ,54,0)</f>
        <v>0</v>
      </c>
      <c r="BR283" s="14">
        <f>VLOOKUP($B283,[2]Sheet3!$G:$CZ,55,0)</f>
        <v>0</v>
      </c>
      <c r="BS283" s="14">
        <f>VLOOKUP($B283,[2]Sheet3!$G:$CZ,56,0)</f>
        <v>0</v>
      </c>
      <c r="BT283" s="14">
        <f>VLOOKUP($B283,[2]Sheet3!$G:$CZ,57,0)</f>
        <v>0</v>
      </c>
      <c r="BU283" s="14">
        <f>VLOOKUP($B283,[2]Sheet3!$G:$CZ,58,0)</f>
        <v>0</v>
      </c>
      <c r="BV283" s="14">
        <f>VLOOKUP($B283,[2]Sheet3!$G:$CZ,59,0)</f>
        <v>0</v>
      </c>
      <c r="BW283" s="14">
        <f>VLOOKUP($B283,[2]Sheet3!$G:$CZ,60,0)</f>
        <v>0</v>
      </c>
      <c r="BX283" s="14">
        <f>VLOOKUP($B283,[2]Sheet3!$G:$CZ,61,0)</f>
        <v>0</v>
      </c>
      <c r="BY283" s="14">
        <f>VLOOKUP($B283,[2]Sheet3!$G:$CZ,62,0)</f>
        <v>0</v>
      </c>
      <c r="BZ283" s="14">
        <f>VLOOKUP($B283,[2]Sheet3!$G:$CZ,63,0)</f>
        <v>0</v>
      </c>
      <c r="CA283" s="14">
        <f>VLOOKUP($B283,[2]Sheet3!$G:$CZ,64,0)</f>
        <v>0</v>
      </c>
      <c r="CB283" s="14">
        <f>VLOOKUP($B283,[2]Sheet3!$G:$CZ,65,0)</f>
        <v>0</v>
      </c>
      <c r="CC283" s="14">
        <f>VLOOKUP($B283,[2]Sheet3!$G:$CZ,66,0)</f>
        <v>0</v>
      </c>
      <c r="CD283" s="14">
        <f>VLOOKUP($B283,[2]Sheet3!$G:$CZ,67,0)</f>
        <v>0</v>
      </c>
      <c r="CE283" s="14">
        <f>VLOOKUP($B283,[2]Sheet3!$G:$CZ,68,0)</f>
        <v>0</v>
      </c>
      <c r="CF283" s="14">
        <f>VLOOKUP($B283,[2]Sheet3!$G:$CZ,69,0)</f>
        <v>0</v>
      </c>
      <c r="CG283" s="14">
        <f>VLOOKUP($B283,[2]Sheet3!$G:$CZ,70,0)</f>
        <v>0</v>
      </c>
      <c r="CH283" s="14">
        <f>VLOOKUP($B283,[2]Sheet3!$G:$CZ,71,0)</f>
        <v>0</v>
      </c>
      <c r="CI283" s="14">
        <f>VLOOKUP($B283,[2]Sheet3!$G:$CZ,72,0)</f>
        <v>0</v>
      </c>
      <c r="CJ283" s="14">
        <f>VLOOKUP($B283,[2]Sheet3!$G:$CZ,73,0)</f>
        <v>0</v>
      </c>
      <c r="CK283" s="14">
        <f>VLOOKUP($B283,[2]Sheet3!$G:$CZ,74,0)</f>
        <v>0</v>
      </c>
      <c r="CL283" s="14">
        <f>VLOOKUP($B283,[2]Sheet3!$G:$CZ,75,0)</f>
        <v>0</v>
      </c>
      <c r="CM283" s="14">
        <f>VLOOKUP($B283,[2]Sheet3!$G:$CZ,76,0)</f>
        <v>0</v>
      </c>
      <c r="CN283" s="14">
        <f>VLOOKUP($B283,[2]Sheet3!$G:$CZ,77,0)</f>
        <v>0</v>
      </c>
      <c r="CO283" s="14">
        <f>VLOOKUP($B283,[2]Sheet3!$G:$CZ,78,0)</f>
        <v>0</v>
      </c>
      <c r="CP283" s="14">
        <f>VLOOKUP($B283,[2]Sheet3!$G:$CZ,79,0)</f>
        <v>0</v>
      </c>
      <c r="CQ283" s="14">
        <f>VLOOKUP($B283,[2]Sheet3!$G:$CZ,80,0)</f>
        <v>0</v>
      </c>
      <c r="CR283" s="14">
        <f>VLOOKUP($B283,[2]Sheet3!$G:$CZ,81,0)</f>
        <v>0</v>
      </c>
      <c r="CS283" s="14">
        <f>VLOOKUP($B283,[2]Sheet3!$G:$CZ,82,0)</f>
        <v>0</v>
      </c>
      <c r="CT283" s="14">
        <f>VLOOKUP($B283,[2]Sheet3!$G:$CZ,83,0)</f>
        <v>0</v>
      </c>
      <c r="CU283" s="14">
        <f>VLOOKUP($B283,[2]Sheet3!$G:$CZ,84,0)</f>
        <v>0</v>
      </c>
      <c r="CV283" s="14">
        <f>VLOOKUP($B283,[2]Sheet3!$G:$CZ,85,0)</f>
        <v>0</v>
      </c>
      <c r="CW283" s="14">
        <f>VLOOKUP($B283,[2]Sheet3!$G:$CZ,86,0)</f>
        <v>0</v>
      </c>
      <c r="CX283" s="14">
        <f>VLOOKUP($B283,[2]Sheet3!$G:$CZ,87,0)</f>
        <v>0</v>
      </c>
      <c r="CY283" s="14">
        <f>VLOOKUP($B283,[2]Sheet3!$G:$CZ,88,0)</f>
        <v>0</v>
      </c>
      <c r="CZ283" s="14">
        <f>VLOOKUP($B283,[2]Sheet3!$G:$CZ,89,0)</f>
        <v>0</v>
      </c>
      <c r="DA283" s="14">
        <f>VLOOKUP($B283,[2]Sheet3!$G:$CZ,90,0)</f>
        <v>0</v>
      </c>
      <c r="DB283" s="14">
        <f>VLOOKUP($B283,[2]Sheet3!$G:$CZ,91,0)</f>
        <v>0</v>
      </c>
      <c r="DC283" s="14">
        <f>VLOOKUP($B283,[2]Sheet3!$G:$CZ,92,0)</f>
        <v>0</v>
      </c>
      <c r="DD283" s="14">
        <f>VLOOKUP($B283,[2]Sheet3!$G:$CZ,93,0)</f>
        <v>0</v>
      </c>
      <c r="DE283" s="14">
        <f>VLOOKUP($B283,[2]Sheet3!$G:$CZ,94,0)</f>
        <v>0</v>
      </c>
      <c r="DF283" s="14">
        <f>VLOOKUP($B283,[2]Sheet3!$G:$CZ,95,0)</f>
        <v>0</v>
      </c>
      <c r="DG283" s="14">
        <f>VLOOKUP($B283,[2]Sheet3!$G:$CZ,96,0)</f>
        <v>0</v>
      </c>
      <c r="DH283" s="14">
        <f>VLOOKUP($B283,[2]Sheet3!$G:$CZ,97,0)</f>
        <v>0</v>
      </c>
      <c r="DI283" s="14">
        <f>VLOOKUP($B283,[2]Sheet3!$G:$CZ,98,0)</f>
        <v>0</v>
      </c>
    </row>
    <row r="284" spans="1:113" x14ac:dyDescent="0.3">
      <c r="A284" s="9" t="str">
        <f t="shared" si="12"/>
        <v>W53315</v>
      </c>
      <c r="B284" s="15" t="s">
        <v>1160</v>
      </c>
      <c r="C284" s="15" t="s">
        <v>1161</v>
      </c>
      <c r="F284" s="7" t="s">
        <v>15</v>
      </c>
      <c r="G284" s="12" t="s">
        <v>3779</v>
      </c>
      <c r="H284" s="12" t="str">
        <f>VLOOKUP($B284,[1]Sheet1!$A:$G,5,0)</f>
        <v>abhishek.vinod@redingtongroup.com</v>
      </c>
      <c r="I284" s="12" t="str">
        <f>VLOOKUP($B284,[1]Sheet1!$A:$G,7,0)</f>
        <v>dilip.vishwa@redingtongroup.com</v>
      </c>
      <c r="J284" s="12" t="s">
        <v>82</v>
      </c>
      <c r="K284" s="7"/>
      <c r="L284" s="7"/>
      <c r="M284" s="8"/>
      <c r="N284" s="7" t="str">
        <f t="shared" si="13"/>
        <v>abhishek.vinod@redingtongroup.com; dilip.vishwa@redingtongroup.com; nilesh.phirke@redingtongroup.com;christopher.joseph@redingtongroup.com</v>
      </c>
      <c r="O284" s="7" t="str">
        <f t="shared" si="14"/>
        <v>W53315</v>
      </c>
      <c r="P284" s="8" t="s">
        <v>5215</v>
      </c>
      <c r="Q284" s="14">
        <f>VLOOKUP($B284,[2]Sheet3!$G:$CZ,2,0)</f>
        <v>2400301268</v>
      </c>
      <c r="R284" s="14">
        <f>VLOOKUP($B284,[2]Sheet3!$G:$CZ,3,0)</f>
        <v>2400301978</v>
      </c>
      <c r="S284" s="14">
        <f>VLOOKUP($B284,[2]Sheet3!$G:$CZ,4,0)</f>
        <v>0</v>
      </c>
      <c r="T284" s="14">
        <f>VLOOKUP($B284,[2]Sheet3!$G:$CZ,5,0)</f>
        <v>0</v>
      </c>
      <c r="U284" s="14">
        <f>VLOOKUP($B284,[2]Sheet3!$G:$CZ,6,0)</f>
        <v>0</v>
      </c>
      <c r="V284" s="14">
        <f>VLOOKUP($B284,[2]Sheet3!$G:$CZ,7,0)</f>
        <v>0</v>
      </c>
      <c r="W284" s="14">
        <f>VLOOKUP($B284,[2]Sheet3!$G:$CZ,8,0)</f>
        <v>0</v>
      </c>
      <c r="X284" s="14">
        <f>VLOOKUP($B284,[2]Sheet3!$G:$CZ,9,0)</f>
        <v>0</v>
      </c>
      <c r="Y284" s="14">
        <f>VLOOKUP($B284,[2]Sheet3!$G:$CZ,10,0)</f>
        <v>0</v>
      </c>
      <c r="Z284" s="14">
        <f>VLOOKUP($B284,[2]Sheet3!$G:$CZ,11,0)</f>
        <v>0</v>
      </c>
      <c r="AA284" s="14">
        <f>VLOOKUP($B284,[2]Sheet3!$G:$CZ,12,0)</f>
        <v>0</v>
      </c>
      <c r="AB284" s="14">
        <f>VLOOKUP($B284,[2]Sheet3!$G:$CZ,13,0)</f>
        <v>0</v>
      </c>
      <c r="AC284" s="14">
        <f>VLOOKUP($B284,[2]Sheet3!$G:$CZ,14,0)</f>
        <v>0</v>
      </c>
      <c r="AD284" s="14">
        <f>VLOOKUP($B284,[2]Sheet3!$G:$CZ,15,0)</f>
        <v>0</v>
      </c>
      <c r="AE284" s="14">
        <f>VLOOKUP($B284,[2]Sheet3!$G:$CZ,16,0)</f>
        <v>0</v>
      </c>
      <c r="AF284" s="14">
        <f>VLOOKUP($B284,[2]Sheet3!$G:$CZ,17,0)</f>
        <v>0</v>
      </c>
      <c r="AG284" s="14">
        <f>VLOOKUP($B284,[2]Sheet3!$G:$CZ,18,0)</f>
        <v>0</v>
      </c>
      <c r="AH284" s="14">
        <f>VLOOKUP($B284,[2]Sheet3!$G:$CZ,19,0)</f>
        <v>0</v>
      </c>
      <c r="AI284" s="14">
        <f>VLOOKUP($B284,[2]Sheet3!$G:$CZ,20,0)</f>
        <v>0</v>
      </c>
      <c r="AJ284" s="14">
        <f>VLOOKUP($B284,[2]Sheet3!$G:$CZ,21,0)</f>
        <v>0</v>
      </c>
      <c r="AK284" s="14">
        <f>VLOOKUP($B284,[2]Sheet3!$G:$CZ,22,0)</f>
        <v>0</v>
      </c>
      <c r="AL284" s="14">
        <f>VLOOKUP($B284,[2]Sheet3!$G:$CZ,23,0)</f>
        <v>0</v>
      </c>
      <c r="AM284" s="14">
        <f>VLOOKUP($B284,[2]Sheet3!$G:$CZ,24,0)</f>
        <v>0</v>
      </c>
      <c r="AN284" s="14">
        <f>VLOOKUP($B284,[2]Sheet3!$G:$CZ,25,0)</f>
        <v>0</v>
      </c>
      <c r="AO284" s="14">
        <f>VLOOKUP($B284,[2]Sheet3!$G:$CZ,26,0)</f>
        <v>0</v>
      </c>
      <c r="AP284" s="14">
        <f>VLOOKUP($B284,[2]Sheet3!$G:$CZ,27,0)</f>
        <v>0</v>
      </c>
      <c r="AQ284" s="14">
        <f>VLOOKUP($B284,[2]Sheet3!$G:$CZ,28,0)</f>
        <v>0</v>
      </c>
      <c r="AR284" s="14">
        <f>VLOOKUP($B284,[2]Sheet3!$G:$CZ,29,0)</f>
        <v>0</v>
      </c>
      <c r="AS284" s="14">
        <f>VLOOKUP($B284,[2]Sheet3!$G:$CZ,30,0)</f>
        <v>0</v>
      </c>
      <c r="AT284" s="14">
        <f>VLOOKUP($B284,[2]Sheet3!$G:$CZ,31,0)</f>
        <v>0</v>
      </c>
      <c r="AU284" s="14">
        <f>VLOOKUP($B284,[2]Sheet3!$G:$CZ,32,0)</f>
        <v>0</v>
      </c>
      <c r="AV284" s="14">
        <f>VLOOKUP($B284,[2]Sheet3!$G:$CZ,33,0)</f>
        <v>0</v>
      </c>
      <c r="AW284" s="14">
        <f>VLOOKUP($B284,[2]Sheet3!$G:$CZ,34,0)</f>
        <v>0</v>
      </c>
      <c r="AX284" s="14">
        <f>VLOOKUP($B284,[2]Sheet3!$G:$CZ,35,0)</f>
        <v>0</v>
      </c>
      <c r="AY284" s="14">
        <f>VLOOKUP($B284,[2]Sheet3!$G:$CZ,36,0)</f>
        <v>0</v>
      </c>
      <c r="AZ284" s="14">
        <f>VLOOKUP($B284,[2]Sheet3!$G:$CZ,37,0)</f>
        <v>0</v>
      </c>
      <c r="BA284" s="14">
        <f>VLOOKUP($B284,[2]Sheet3!$G:$CZ,38,0)</f>
        <v>0</v>
      </c>
      <c r="BB284" s="14">
        <f>VLOOKUP($B284,[2]Sheet3!$G:$CZ,39,0)</f>
        <v>0</v>
      </c>
      <c r="BC284" s="14">
        <f>VLOOKUP($B284,[2]Sheet3!$G:$CZ,40,0)</f>
        <v>0</v>
      </c>
      <c r="BD284" s="14">
        <f>VLOOKUP($B284,[2]Sheet3!$G:$CZ,41,0)</f>
        <v>0</v>
      </c>
      <c r="BE284" s="14">
        <f>VLOOKUP($B284,[2]Sheet3!$G:$CZ,42,0)</f>
        <v>0</v>
      </c>
      <c r="BF284" s="14">
        <f>VLOOKUP($B284,[2]Sheet3!$G:$CZ,43,0)</f>
        <v>0</v>
      </c>
      <c r="BG284" s="14">
        <f>VLOOKUP($B284,[2]Sheet3!$G:$CZ,44,0)</f>
        <v>0</v>
      </c>
      <c r="BH284" s="14">
        <f>VLOOKUP($B284,[2]Sheet3!$G:$CZ,45,0)</f>
        <v>0</v>
      </c>
      <c r="BI284" s="14">
        <f>VLOOKUP($B284,[2]Sheet3!$G:$CZ,46,0)</f>
        <v>0</v>
      </c>
      <c r="BJ284" s="14">
        <f>VLOOKUP($B284,[2]Sheet3!$G:$CZ,47,0)</f>
        <v>0</v>
      </c>
      <c r="BK284" s="14">
        <f>VLOOKUP($B284,[2]Sheet3!$G:$CZ,48,0)</f>
        <v>0</v>
      </c>
      <c r="BL284" s="14">
        <f>VLOOKUP($B284,[2]Sheet3!$G:$CZ,49,0)</f>
        <v>0</v>
      </c>
      <c r="BM284" s="14">
        <f>VLOOKUP($B284,[2]Sheet3!$G:$CZ,50,0)</f>
        <v>0</v>
      </c>
      <c r="BN284" s="14">
        <f>VLOOKUP($B284,[2]Sheet3!$G:$CZ,51,0)</f>
        <v>0</v>
      </c>
      <c r="BO284" s="14">
        <f>VLOOKUP($B284,[2]Sheet3!$G:$CZ,52,0)</f>
        <v>0</v>
      </c>
      <c r="BP284" s="14">
        <f>VLOOKUP($B284,[2]Sheet3!$G:$CZ,53,0)</f>
        <v>0</v>
      </c>
      <c r="BQ284" s="14">
        <f>VLOOKUP($B284,[2]Sheet3!$G:$CZ,54,0)</f>
        <v>0</v>
      </c>
      <c r="BR284" s="14">
        <f>VLOOKUP($B284,[2]Sheet3!$G:$CZ,55,0)</f>
        <v>0</v>
      </c>
      <c r="BS284" s="14">
        <f>VLOOKUP($B284,[2]Sheet3!$G:$CZ,56,0)</f>
        <v>0</v>
      </c>
      <c r="BT284" s="14">
        <f>VLOOKUP($B284,[2]Sheet3!$G:$CZ,57,0)</f>
        <v>0</v>
      </c>
      <c r="BU284" s="14">
        <f>VLOOKUP($B284,[2]Sheet3!$G:$CZ,58,0)</f>
        <v>0</v>
      </c>
      <c r="BV284" s="14">
        <f>VLOOKUP($B284,[2]Sheet3!$G:$CZ,59,0)</f>
        <v>0</v>
      </c>
      <c r="BW284" s="14">
        <f>VLOOKUP($B284,[2]Sheet3!$G:$CZ,60,0)</f>
        <v>0</v>
      </c>
      <c r="BX284" s="14">
        <f>VLOOKUP($B284,[2]Sheet3!$G:$CZ,61,0)</f>
        <v>0</v>
      </c>
      <c r="BY284" s="14">
        <f>VLOOKUP($B284,[2]Sheet3!$G:$CZ,62,0)</f>
        <v>0</v>
      </c>
      <c r="BZ284" s="14">
        <f>VLOOKUP($B284,[2]Sheet3!$G:$CZ,63,0)</f>
        <v>0</v>
      </c>
      <c r="CA284" s="14">
        <f>VLOOKUP($B284,[2]Sheet3!$G:$CZ,64,0)</f>
        <v>0</v>
      </c>
      <c r="CB284" s="14">
        <f>VLOOKUP($B284,[2]Sheet3!$G:$CZ,65,0)</f>
        <v>0</v>
      </c>
      <c r="CC284" s="14">
        <f>VLOOKUP($B284,[2]Sheet3!$G:$CZ,66,0)</f>
        <v>0</v>
      </c>
      <c r="CD284" s="14">
        <f>VLOOKUP($B284,[2]Sheet3!$G:$CZ,67,0)</f>
        <v>0</v>
      </c>
      <c r="CE284" s="14">
        <f>VLOOKUP($B284,[2]Sheet3!$G:$CZ,68,0)</f>
        <v>0</v>
      </c>
      <c r="CF284" s="14">
        <f>VLOOKUP($B284,[2]Sheet3!$G:$CZ,69,0)</f>
        <v>0</v>
      </c>
      <c r="CG284" s="14">
        <f>VLOOKUP($B284,[2]Sheet3!$G:$CZ,70,0)</f>
        <v>0</v>
      </c>
      <c r="CH284" s="14">
        <f>VLOOKUP($B284,[2]Sheet3!$G:$CZ,71,0)</f>
        <v>0</v>
      </c>
      <c r="CI284" s="14">
        <f>VLOOKUP($B284,[2]Sheet3!$G:$CZ,72,0)</f>
        <v>0</v>
      </c>
      <c r="CJ284" s="14">
        <f>VLOOKUP($B284,[2]Sheet3!$G:$CZ,73,0)</f>
        <v>0</v>
      </c>
      <c r="CK284" s="14">
        <f>VLOOKUP($B284,[2]Sheet3!$G:$CZ,74,0)</f>
        <v>0</v>
      </c>
      <c r="CL284" s="14">
        <f>VLOOKUP($B284,[2]Sheet3!$G:$CZ,75,0)</f>
        <v>0</v>
      </c>
      <c r="CM284" s="14">
        <f>VLOOKUP($B284,[2]Sheet3!$G:$CZ,76,0)</f>
        <v>0</v>
      </c>
      <c r="CN284" s="14">
        <f>VLOOKUP($B284,[2]Sheet3!$G:$CZ,77,0)</f>
        <v>0</v>
      </c>
      <c r="CO284" s="14">
        <f>VLOOKUP($B284,[2]Sheet3!$G:$CZ,78,0)</f>
        <v>0</v>
      </c>
      <c r="CP284" s="14">
        <f>VLOOKUP($B284,[2]Sheet3!$G:$CZ,79,0)</f>
        <v>0</v>
      </c>
      <c r="CQ284" s="14">
        <f>VLOOKUP($B284,[2]Sheet3!$G:$CZ,80,0)</f>
        <v>0</v>
      </c>
      <c r="CR284" s="14">
        <f>VLOOKUP($B284,[2]Sheet3!$G:$CZ,81,0)</f>
        <v>0</v>
      </c>
      <c r="CS284" s="14">
        <f>VLOOKUP($B284,[2]Sheet3!$G:$CZ,82,0)</f>
        <v>0</v>
      </c>
      <c r="CT284" s="14">
        <f>VLOOKUP($B284,[2]Sheet3!$G:$CZ,83,0)</f>
        <v>0</v>
      </c>
      <c r="CU284" s="14">
        <f>VLOOKUP($B284,[2]Sheet3!$G:$CZ,84,0)</f>
        <v>0</v>
      </c>
      <c r="CV284" s="14">
        <f>VLOOKUP($B284,[2]Sheet3!$G:$CZ,85,0)</f>
        <v>0</v>
      </c>
      <c r="CW284" s="14">
        <f>VLOOKUP($B284,[2]Sheet3!$G:$CZ,86,0)</f>
        <v>0</v>
      </c>
      <c r="CX284" s="14">
        <f>VLOOKUP($B284,[2]Sheet3!$G:$CZ,87,0)</f>
        <v>0</v>
      </c>
      <c r="CY284" s="14">
        <f>VLOOKUP($B284,[2]Sheet3!$G:$CZ,88,0)</f>
        <v>0</v>
      </c>
      <c r="CZ284" s="14">
        <f>VLOOKUP($B284,[2]Sheet3!$G:$CZ,89,0)</f>
        <v>0</v>
      </c>
      <c r="DA284" s="14">
        <f>VLOOKUP($B284,[2]Sheet3!$G:$CZ,90,0)</f>
        <v>0</v>
      </c>
      <c r="DB284" s="14">
        <f>VLOOKUP($B284,[2]Sheet3!$G:$CZ,91,0)</f>
        <v>0</v>
      </c>
      <c r="DC284" s="14">
        <f>VLOOKUP($B284,[2]Sheet3!$G:$CZ,92,0)</f>
        <v>0</v>
      </c>
      <c r="DD284" s="14">
        <f>VLOOKUP($B284,[2]Sheet3!$G:$CZ,93,0)</f>
        <v>0</v>
      </c>
      <c r="DE284" s="14">
        <f>VLOOKUP($B284,[2]Sheet3!$G:$CZ,94,0)</f>
        <v>0</v>
      </c>
      <c r="DF284" s="14">
        <f>VLOOKUP($B284,[2]Sheet3!$G:$CZ,95,0)</f>
        <v>0</v>
      </c>
      <c r="DG284" s="14">
        <f>VLOOKUP($B284,[2]Sheet3!$G:$CZ,96,0)</f>
        <v>0</v>
      </c>
      <c r="DH284" s="14">
        <f>VLOOKUP($B284,[2]Sheet3!$G:$CZ,97,0)</f>
        <v>0</v>
      </c>
      <c r="DI284" s="14">
        <f>VLOOKUP($B284,[2]Sheet3!$G:$CZ,98,0)</f>
        <v>0</v>
      </c>
    </row>
    <row r="285" spans="1:113" x14ac:dyDescent="0.3">
      <c r="A285" s="9" t="str">
        <f t="shared" si="12"/>
        <v>N14551</v>
      </c>
      <c r="B285" s="15" t="s">
        <v>1162</v>
      </c>
      <c r="C285" s="15" t="s">
        <v>1163</v>
      </c>
      <c r="F285" s="7" t="s">
        <v>15</v>
      </c>
      <c r="G285" s="12" t="s">
        <v>3780</v>
      </c>
      <c r="H285" s="12" t="str">
        <f>VLOOKUP($B285,[1]Sheet1!$A:$G,5,0)</f>
        <v>shashi.singh@redingtongroup.com</v>
      </c>
      <c r="I285" s="12" t="str">
        <f>VLOOKUP($B285,[1]Sheet1!$A:$G,7,0)</f>
        <v>sidharth.eknath@redingtongroup.com</v>
      </c>
      <c r="J285" s="12" t="s">
        <v>82</v>
      </c>
      <c r="K285" s="7"/>
      <c r="L285" s="7"/>
      <c r="M285" s="8"/>
      <c r="N285" s="7" t="str">
        <f t="shared" si="13"/>
        <v>shashi.singh@redingtongroup.com; sidharth.eknath@redingtongroup.com; nilesh.phirke@redingtongroup.com;christopher.joseph@redingtongroup.com</v>
      </c>
      <c r="O285" s="7" t="str">
        <f t="shared" si="14"/>
        <v>N14551</v>
      </c>
      <c r="P285" s="8" t="s">
        <v>5215</v>
      </c>
      <c r="Q285" s="14">
        <f>VLOOKUP($B285,[2]Sheet3!$G:$CZ,2,0)</f>
        <v>2400299329</v>
      </c>
      <c r="R285" s="14">
        <f>VLOOKUP($B285,[2]Sheet3!$G:$CZ,3,0)</f>
        <v>2400308075</v>
      </c>
      <c r="S285" s="14">
        <f>VLOOKUP($B285,[2]Sheet3!$G:$CZ,4,0)</f>
        <v>2400309039</v>
      </c>
      <c r="T285" s="14">
        <f>VLOOKUP($B285,[2]Sheet3!$G:$CZ,5,0)</f>
        <v>0</v>
      </c>
      <c r="U285" s="14">
        <f>VLOOKUP($B285,[2]Sheet3!$G:$CZ,6,0)</f>
        <v>0</v>
      </c>
      <c r="V285" s="14">
        <f>VLOOKUP($B285,[2]Sheet3!$G:$CZ,7,0)</f>
        <v>0</v>
      </c>
      <c r="W285" s="14">
        <f>VLOOKUP($B285,[2]Sheet3!$G:$CZ,8,0)</f>
        <v>0</v>
      </c>
      <c r="X285" s="14">
        <f>VLOOKUP($B285,[2]Sheet3!$G:$CZ,9,0)</f>
        <v>0</v>
      </c>
      <c r="Y285" s="14">
        <f>VLOOKUP($B285,[2]Sheet3!$G:$CZ,10,0)</f>
        <v>0</v>
      </c>
      <c r="Z285" s="14">
        <f>VLOOKUP($B285,[2]Sheet3!$G:$CZ,11,0)</f>
        <v>0</v>
      </c>
      <c r="AA285" s="14">
        <f>VLOOKUP($B285,[2]Sheet3!$G:$CZ,12,0)</f>
        <v>0</v>
      </c>
      <c r="AB285" s="14">
        <f>VLOOKUP($B285,[2]Sheet3!$G:$CZ,13,0)</f>
        <v>0</v>
      </c>
      <c r="AC285" s="14">
        <f>VLOOKUP($B285,[2]Sheet3!$G:$CZ,14,0)</f>
        <v>0</v>
      </c>
      <c r="AD285" s="14">
        <f>VLOOKUP($B285,[2]Sheet3!$G:$CZ,15,0)</f>
        <v>0</v>
      </c>
      <c r="AE285" s="14">
        <f>VLOOKUP($B285,[2]Sheet3!$G:$CZ,16,0)</f>
        <v>0</v>
      </c>
      <c r="AF285" s="14">
        <f>VLOOKUP($B285,[2]Sheet3!$G:$CZ,17,0)</f>
        <v>0</v>
      </c>
      <c r="AG285" s="14">
        <f>VLOOKUP($B285,[2]Sheet3!$G:$CZ,18,0)</f>
        <v>0</v>
      </c>
      <c r="AH285" s="14">
        <f>VLOOKUP($B285,[2]Sheet3!$G:$CZ,19,0)</f>
        <v>0</v>
      </c>
      <c r="AI285" s="14">
        <f>VLOOKUP($B285,[2]Sheet3!$G:$CZ,20,0)</f>
        <v>0</v>
      </c>
      <c r="AJ285" s="14">
        <f>VLOOKUP($B285,[2]Sheet3!$G:$CZ,21,0)</f>
        <v>0</v>
      </c>
      <c r="AK285" s="14">
        <f>VLOOKUP($B285,[2]Sheet3!$G:$CZ,22,0)</f>
        <v>0</v>
      </c>
      <c r="AL285" s="14">
        <f>VLOOKUP($B285,[2]Sheet3!$G:$CZ,23,0)</f>
        <v>0</v>
      </c>
      <c r="AM285" s="14">
        <f>VLOOKUP($B285,[2]Sheet3!$G:$CZ,24,0)</f>
        <v>0</v>
      </c>
      <c r="AN285" s="14">
        <f>VLOOKUP($B285,[2]Sheet3!$G:$CZ,25,0)</f>
        <v>0</v>
      </c>
      <c r="AO285" s="14">
        <f>VLOOKUP($B285,[2]Sheet3!$G:$CZ,26,0)</f>
        <v>0</v>
      </c>
      <c r="AP285" s="14">
        <f>VLOOKUP($B285,[2]Sheet3!$G:$CZ,27,0)</f>
        <v>0</v>
      </c>
      <c r="AQ285" s="14">
        <f>VLOOKUP($B285,[2]Sheet3!$G:$CZ,28,0)</f>
        <v>0</v>
      </c>
      <c r="AR285" s="14">
        <f>VLOOKUP($B285,[2]Sheet3!$G:$CZ,29,0)</f>
        <v>0</v>
      </c>
      <c r="AS285" s="14">
        <f>VLOOKUP($B285,[2]Sheet3!$G:$CZ,30,0)</f>
        <v>0</v>
      </c>
      <c r="AT285" s="14">
        <f>VLOOKUP($B285,[2]Sheet3!$G:$CZ,31,0)</f>
        <v>0</v>
      </c>
      <c r="AU285" s="14">
        <f>VLOOKUP($B285,[2]Sheet3!$G:$CZ,32,0)</f>
        <v>0</v>
      </c>
      <c r="AV285" s="14">
        <f>VLOOKUP($B285,[2]Sheet3!$G:$CZ,33,0)</f>
        <v>0</v>
      </c>
      <c r="AW285" s="14">
        <f>VLOOKUP($B285,[2]Sheet3!$G:$CZ,34,0)</f>
        <v>0</v>
      </c>
      <c r="AX285" s="14">
        <f>VLOOKUP($B285,[2]Sheet3!$G:$CZ,35,0)</f>
        <v>0</v>
      </c>
      <c r="AY285" s="14">
        <f>VLOOKUP($B285,[2]Sheet3!$G:$CZ,36,0)</f>
        <v>0</v>
      </c>
      <c r="AZ285" s="14">
        <f>VLOOKUP($B285,[2]Sheet3!$G:$CZ,37,0)</f>
        <v>0</v>
      </c>
      <c r="BA285" s="14">
        <f>VLOOKUP($B285,[2]Sheet3!$G:$CZ,38,0)</f>
        <v>0</v>
      </c>
      <c r="BB285" s="14">
        <f>VLOOKUP($B285,[2]Sheet3!$G:$CZ,39,0)</f>
        <v>0</v>
      </c>
      <c r="BC285" s="14">
        <f>VLOOKUP($B285,[2]Sheet3!$G:$CZ,40,0)</f>
        <v>0</v>
      </c>
      <c r="BD285" s="14">
        <f>VLOOKUP($B285,[2]Sheet3!$G:$CZ,41,0)</f>
        <v>0</v>
      </c>
      <c r="BE285" s="14">
        <f>VLOOKUP($B285,[2]Sheet3!$G:$CZ,42,0)</f>
        <v>0</v>
      </c>
      <c r="BF285" s="14">
        <f>VLOOKUP($B285,[2]Sheet3!$G:$CZ,43,0)</f>
        <v>0</v>
      </c>
      <c r="BG285" s="14">
        <f>VLOOKUP($B285,[2]Sheet3!$G:$CZ,44,0)</f>
        <v>0</v>
      </c>
      <c r="BH285" s="14">
        <f>VLOOKUP($B285,[2]Sheet3!$G:$CZ,45,0)</f>
        <v>0</v>
      </c>
      <c r="BI285" s="14">
        <f>VLOOKUP($B285,[2]Sheet3!$G:$CZ,46,0)</f>
        <v>0</v>
      </c>
      <c r="BJ285" s="14">
        <f>VLOOKUP($B285,[2]Sheet3!$G:$CZ,47,0)</f>
        <v>0</v>
      </c>
      <c r="BK285" s="14">
        <f>VLOOKUP($B285,[2]Sheet3!$G:$CZ,48,0)</f>
        <v>0</v>
      </c>
      <c r="BL285" s="14">
        <f>VLOOKUP($B285,[2]Sheet3!$G:$CZ,49,0)</f>
        <v>0</v>
      </c>
      <c r="BM285" s="14">
        <f>VLOOKUP($B285,[2]Sheet3!$G:$CZ,50,0)</f>
        <v>0</v>
      </c>
      <c r="BN285" s="14">
        <f>VLOOKUP($B285,[2]Sheet3!$G:$CZ,51,0)</f>
        <v>0</v>
      </c>
      <c r="BO285" s="14">
        <f>VLOOKUP($B285,[2]Sheet3!$G:$CZ,52,0)</f>
        <v>0</v>
      </c>
      <c r="BP285" s="14">
        <f>VLOOKUP($B285,[2]Sheet3!$G:$CZ,53,0)</f>
        <v>0</v>
      </c>
      <c r="BQ285" s="14">
        <f>VLOOKUP($B285,[2]Sheet3!$G:$CZ,54,0)</f>
        <v>0</v>
      </c>
      <c r="BR285" s="14">
        <f>VLOOKUP($B285,[2]Sheet3!$G:$CZ,55,0)</f>
        <v>0</v>
      </c>
      <c r="BS285" s="14">
        <f>VLOOKUP($B285,[2]Sheet3!$G:$CZ,56,0)</f>
        <v>0</v>
      </c>
      <c r="BT285" s="14">
        <f>VLOOKUP($B285,[2]Sheet3!$G:$CZ,57,0)</f>
        <v>0</v>
      </c>
      <c r="BU285" s="14">
        <f>VLOOKUP($B285,[2]Sheet3!$G:$CZ,58,0)</f>
        <v>0</v>
      </c>
      <c r="BV285" s="14">
        <f>VLOOKUP($B285,[2]Sheet3!$G:$CZ,59,0)</f>
        <v>0</v>
      </c>
      <c r="BW285" s="14">
        <f>VLOOKUP($B285,[2]Sheet3!$G:$CZ,60,0)</f>
        <v>0</v>
      </c>
      <c r="BX285" s="14">
        <f>VLOOKUP($B285,[2]Sheet3!$G:$CZ,61,0)</f>
        <v>0</v>
      </c>
      <c r="BY285" s="14">
        <f>VLOOKUP($B285,[2]Sheet3!$G:$CZ,62,0)</f>
        <v>0</v>
      </c>
      <c r="BZ285" s="14">
        <f>VLOOKUP($B285,[2]Sheet3!$G:$CZ,63,0)</f>
        <v>0</v>
      </c>
      <c r="CA285" s="14">
        <f>VLOOKUP($B285,[2]Sheet3!$G:$CZ,64,0)</f>
        <v>0</v>
      </c>
      <c r="CB285" s="14">
        <f>VLOOKUP($B285,[2]Sheet3!$G:$CZ,65,0)</f>
        <v>0</v>
      </c>
      <c r="CC285" s="14">
        <f>VLOOKUP($B285,[2]Sheet3!$G:$CZ,66,0)</f>
        <v>0</v>
      </c>
      <c r="CD285" s="14">
        <f>VLOOKUP($B285,[2]Sheet3!$G:$CZ,67,0)</f>
        <v>0</v>
      </c>
      <c r="CE285" s="14">
        <f>VLOOKUP($B285,[2]Sheet3!$G:$CZ,68,0)</f>
        <v>0</v>
      </c>
      <c r="CF285" s="14">
        <f>VLOOKUP($B285,[2]Sheet3!$G:$CZ,69,0)</f>
        <v>0</v>
      </c>
      <c r="CG285" s="14">
        <f>VLOOKUP($B285,[2]Sheet3!$G:$CZ,70,0)</f>
        <v>0</v>
      </c>
      <c r="CH285" s="14">
        <f>VLOOKUP($B285,[2]Sheet3!$G:$CZ,71,0)</f>
        <v>0</v>
      </c>
      <c r="CI285" s="14">
        <f>VLOOKUP($B285,[2]Sheet3!$G:$CZ,72,0)</f>
        <v>0</v>
      </c>
      <c r="CJ285" s="14">
        <f>VLOOKUP($B285,[2]Sheet3!$G:$CZ,73,0)</f>
        <v>0</v>
      </c>
      <c r="CK285" s="14">
        <f>VLOOKUP($B285,[2]Sheet3!$G:$CZ,74,0)</f>
        <v>0</v>
      </c>
      <c r="CL285" s="14">
        <f>VLOOKUP($B285,[2]Sheet3!$G:$CZ,75,0)</f>
        <v>0</v>
      </c>
      <c r="CM285" s="14">
        <f>VLOOKUP($B285,[2]Sheet3!$G:$CZ,76,0)</f>
        <v>0</v>
      </c>
      <c r="CN285" s="14">
        <f>VLOOKUP($B285,[2]Sheet3!$G:$CZ,77,0)</f>
        <v>0</v>
      </c>
      <c r="CO285" s="14">
        <f>VLOOKUP($B285,[2]Sheet3!$G:$CZ,78,0)</f>
        <v>0</v>
      </c>
      <c r="CP285" s="14">
        <f>VLOOKUP($B285,[2]Sheet3!$G:$CZ,79,0)</f>
        <v>0</v>
      </c>
      <c r="CQ285" s="14">
        <f>VLOOKUP($B285,[2]Sheet3!$G:$CZ,80,0)</f>
        <v>0</v>
      </c>
      <c r="CR285" s="14">
        <f>VLOOKUP($B285,[2]Sheet3!$G:$CZ,81,0)</f>
        <v>0</v>
      </c>
      <c r="CS285" s="14">
        <f>VLOOKUP($B285,[2]Sheet3!$G:$CZ,82,0)</f>
        <v>0</v>
      </c>
      <c r="CT285" s="14">
        <f>VLOOKUP($B285,[2]Sheet3!$G:$CZ,83,0)</f>
        <v>0</v>
      </c>
      <c r="CU285" s="14">
        <f>VLOOKUP($B285,[2]Sheet3!$G:$CZ,84,0)</f>
        <v>0</v>
      </c>
      <c r="CV285" s="14">
        <f>VLOOKUP($B285,[2]Sheet3!$G:$CZ,85,0)</f>
        <v>0</v>
      </c>
      <c r="CW285" s="14">
        <f>VLOOKUP($B285,[2]Sheet3!$G:$CZ,86,0)</f>
        <v>0</v>
      </c>
      <c r="CX285" s="14">
        <f>VLOOKUP($B285,[2]Sheet3!$G:$CZ,87,0)</f>
        <v>0</v>
      </c>
      <c r="CY285" s="14">
        <f>VLOOKUP($B285,[2]Sheet3!$G:$CZ,88,0)</f>
        <v>0</v>
      </c>
      <c r="CZ285" s="14">
        <f>VLOOKUP($B285,[2]Sheet3!$G:$CZ,89,0)</f>
        <v>0</v>
      </c>
      <c r="DA285" s="14">
        <f>VLOOKUP($B285,[2]Sheet3!$G:$CZ,90,0)</f>
        <v>0</v>
      </c>
      <c r="DB285" s="14">
        <f>VLOOKUP($B285,[2]Sheet3!$G:$CZ,91,0)</f>
        <v>0</v>
      </c>
      <c r="DC285" s="14">
        <f>VLOOKUP($B285,[2]Sheet3!$G:$CZ,92,0)</f>
        <v>0</v>
      </c>
      <c r="DD285" s="14">
        <f>VLOOKUP($B285,[2]Sheet3!$G:$CZ,93,0)</f>
        <v>0</v>
      </c>
      <c r="DE285" s="14">
        <f>VLOOKUP($B285,[2]Sheet3!$G:$CZ,94,0)</f>
        <v>0</v>
      </c>
      <c r="DF285" s="14">
        <f>VLOOKUP($B285,[2]Sheet3!$G:$CZ,95,0)</f>
        <v>0</v>
      </c>
      <c r="DG285" s="14">
        <f>VLOOKUP($B285,[2]Sheet3!$G:$CZ,96,0)</f>
        <v>0</v>
      </c>
      <c r="DH285" s="14">
        <f>VLOOKUP($B285,[2]Sheet3!$G:$CZ,97,0)</f>
        <v>0</v>
      </c>
      <c r="DI285" s="14">
        <f>VLOOKUP($B285,[2]Sheet3!$G:$CZ,98,0)</f>
        <v>0</v>
      </c>
    </row>
    <row r="286" spans="1:113" x14ac:dyDescent="0.3">
      <c r="A286" s="9" t="str">
        <f t="shared" si="12"/>
        <v>WA3237</v>
      </c>
      <c r="B286" s="15" t="s">
        <v>1164</v>
      </c>
      <c r="C286" s="15" t="s">
        <v>1165</v>
      </c>
      <c r="F286" s="7" t="s">
        <v>15</v>
      </c>
      <c r="G286" s="12" t="s">
        <v>3781</v>
      </c>
      <c r="H286" s="12" t="str">
        <f>VLOOKUP($B286,[1]Sheet1!$A:$G,5,0)</f>
        <v>arpit.shukla@redingtongroup.com</v>
      </c>
      <c r="I286" s="12" t="str">
        <f>VLOOKUP($B286,[1]Sheet1!$A:$G,7,0)</f>
        <v>dilip.vishwa@redingtongroup.com</v>
      </c>
      <c r="J286" s="12" t="s">
        <v>82</v>
      </c>
      <c r="K286" s="7"/>
      <c r="L286" s="7"/>
      <c r="M286" s="8"/>
      <c r="N286" s="7" t="str">
        <f t="shared" si="13"/>
        <v>arpit.shukla@redingtongroup.com; dilip.vishwa@redingtongroup.com; nilesh.phirke@redingtongroup.com;christopher.joseph@redingtongroup.com</v>
      </c>
      <c r="O286" s="7" t="str">
        <f t="shared" si="14"/>
        <v>WA3237</v>
      </c>
      <c r="P286" s="8" t="s">
        <v>5215</v>
      </c>
      <c r="Q286" s="14">
        <f>VLOOKUP($B286,[2]Sheet3!$G:$CZ,2,0)</f>
        <v>2400304886</v>
      </c>
      <c r="R286" s="14">
        <f>VLOOKUP($B286,[2]Sheet3!$G:$CZ,3,0)</f>
        <v>2400299392</v>
      </c>
      <c r="S286" s="14">
        <f>VLOOKUP($B286,[2]Sheet3!$G:$CZ,4,0)</f>
        <v>2400299393</v>
      </c>
      <c r="T286" s="14">
        <f>VLOOKUP($B286,[2]Sheet3!$G:$CZ,5,0)</f>
        <v>2400299531</v>
      </c>
      <c r="U286" s="14">
        <f>VLOOKUP($B286,[2]Sheet3!$G:$CZ,6,0)</f>
        <v>0</v>
      </c>
      <c r="V286" s="14">
        <f>VLOOKUP($B286,[2]Sheet3!$G:$CZ,7,0)</f>
        <v>0</v>
      </c>
      <c r="W286" s="14">
        <f>VLOOKUP($B286,[2]Sheet3!$G:$CZ,8,0)</f>
        <v>0</v>
      </c>
      <c r="X286" s="14">
        <f>VLOOKUP($B286,[2]Sheet3!$G:$CZ,9,0)</f>
        <v>0</v>
      </c>
      <c r="Y286" s="14">
        <f>VLOOKUP($B286,[2]Sheet3!$G:$CZ,10,0)</f>
        <v>0</v>
      </c>
      <c r="Z286" s="14">
        <f>VLOOKUP($B286,[2]Sheet3!$G:$CZ,11,0)</f>
        <v>0</v>
      </c>
      <c r="AA286" s="14">
        <f>VLOOKUP($B286,[2]Sheet3!$G:$CZ,12,0)</f>
        <v>0</v>
      </c>
      <c r="AB286" s="14">
        <f>VLOOKUP($B286,[2]Sheet3!$G:$CZ,13,0)</f>
        <v>0</v>
      </c>
      <c r="AC286" s="14">
        <f>VLOOKUP($B286,[2]Sheet3!$G:$CZ,14,0)</f>
        <v>0</v>
      </c>
      <c r="AD286" s="14">
        <f>VLOOKUP($B286,[2]Sheet3!$G:$CZ,15,0)</f>
        <v>0</v>
      </c>
      <c r="AE286" s="14">
        <f>VLOOKUP($B286,[2]Sheet3!$G:$CZ,16,0)</f>
        <v>0</v>
      </c>
      <c r="AF286" s="14">
        <f>VLOOKUP($B286,[2]Sheet3!$G:$CZ,17,0)</f>
        <v>0</v>
      </c>
      <c r="AG286" s="14">
        <f>VLOOKUP($B286,[2]Sheet3!$G:$CZ,18,0)</f>
        <v>0</v>
      </c>
      <c r="AH286" s="14">
        <f>VLOOKUP($B286,[2]Sheet3!$G:$CZ,19,0)</f>
        <v>0</v>
      </c>
      <c r="AI286" s="14">
        <f>VLOOKUP($B286,[2]Sheet3!$G:$CZ,20,0)</f>
        <v>0</v>
      </c>
      <c r="AJ286" s="14">
        <f>VLOOKUP($B286,[2]Sheet3!$G:$CZ,21,0)</f>
        <v>0</v>
      </c>
      <c r="AK286" s="14">
        <f>VLOOKUP($B286,[2]Sheet3!$G:$CZ,22,0)</f>
        <v>0</v>
      </c>
      <c r="AL286" s="14">
        <f>VLOOKUP($B286,[2]Sheet3!$G:$CZ,23,0)</f>
        <v>0</v>
      </c>
      <c r="AM286" s="14">
        <f>VLOOKUP($B286,[2]Sheet3!$G:$CZ,24,0)</f>
        <v>0</v>
      </c>
      <c r="AN286" s="14">
        <f>VLOOKUP($B286,[2]Sheet3!$G:$CZ,25,0)</f>
        <v>0</v>
      </c>
      <c r="AO286" s="14">
        <f>VLOOKUP($B286,[2]Sheet3!$G:$CZ,26,0)</f>
        <v>0</v>
      </c>
      <c r="AP286" s="14">
        <f>VLOOKUP($B286,[2]Sheet3!$G:$CZ,27,0)</f>
        <v>0</v>
      </c>
      <c r="AQ286" s="14">
        <f>VLOOKUP($B286,[2]Sheet3!$G:$CZ,28,0)</f>
        <v>0</v>
      </c>
      <c r="AR286" s="14">
        <f>VLOOKUP($B286,[2]Sheet3!$G:$CZ,29,0)</f>
        <v>0</v>
      </c>
      <c r="AS286" s="14">
        <f>VLOOKUP($B286,[2]Sheet3!$G:$CZ,30,0)</f>
        <v>0</v>
      </c>
      <c r="AT286" s="14">
        <f>VLOOKUP($B286,[2]Sheet3!$G:$CZ,31,0)</f>
        <v>0</v>
      </c>
      <c r="AU286" s="14">
        <f>VLOOKUP($B286,[2]Sheet3!$G:$CZ,32,0)</f>
        <v>0</v>
      </c>
      <c r="AV286" s="14">
        <f>VLOOKUP($B286,[2]Sheet3!$G:$CZ,33,0)</f>
        <v>0</v>
      </c>
      <c r="AW286" s="14">
        <f>VLOOKUP($B286,[2]Sheet3!$G:$CZ,34,0)</f>
        <v>0</v>
      </c>
      <c r="AX286" s="14">
        <f>VLOOKUP($B286,[2]Sheet3!$G:$CZ,35,0)</f>
        <v>0</v>
      </c>
      <c r="AY286" s="14">
        <f>VLOOKUP($B286,[2]Sheet3!$G:$CZ,36,0)</f>
        <v>0</v>
      </c>
      <c r="AZ286" s="14">
        <f>VLOOKUP($B286,[2]Sheet3!$G:$CZ,37,0)</f>
        <v>0</v>
      </c>
      <c r="BA286" s="14">
        <f>VLOOKUP($B286,[2]Sheet3!$G:$CZ,38,0)</f>
        <v>0</v>
      </c>
      <c r="BB286" s="14">
        <f>VLOOKUP($B286,[2]Sheet3!$G:$CZ,39,0)</f>
        <v>0</v>
      </c>
      <c r="BC286" s="14">
        <f>VLOOKUP($B286,[2]Sheet3!$G:$CZ,40,0)</f>
        <v>0</v>
      </c>
      <c r="BD286" s="14">
        <f>VLOOKUP($B286,[2]Sheet3!$G:$CZ,41,0)</f>
        <v>0</v>
      </c>
      <c r="BE286" s="14">
        <f>VLOOKUP($B286,[2]Sheet3!$G:$CZ,42,0)</f>
        <v>0</v>
      </c>
      <c r="BF286" s="14">
        <f>VLOOKUP($B286,[2]Sheet3!$G:$CZ,43,0)</f>
        <v>0</v>
      </c>
      <c r="BG286" s="14">
        <f>VLOOKUP($B286,[2]Sheet3!$G:$CZ,44,0)</f>
        <v>0</v>
      </c>
      <c r="BH286" s="14">
        <f>VLOOKUP($B286,[2]Sheet3!$G:$CZ,45,0)</f>
        <v>0</v>
      </c>
      <c r="BI286" s="14">
        <f>VLOOKUP($B286,[2]Sheet3!$G:$CZ,46,0)</f>
        <v>0</v>
      </c>
      <c r="BJ286" s="14">
        <f>VLOOKUP($B286,[2]Sheet3!$G:$CZ,47,0)</f>
        <v>0</v>
      </c>
      <c r="BK286" s="14">
        <f>VLOOKUP($B286,[2]Sheet3!$G:$CZ,48,0)</f>
        <v>0</v>
      </c>
      <c r="BL286" s="14">
        <f>VLOOKUP($B286,[2]Sheet3!$G:$CZ,49,0)</f>
        <v>0</v>
      </c>
      <c r="BM286" s="14">
        <f>VLOOKUP($B286,[2]Sheet3!$G:$CZ,50,0)</f>
        <v>0</v>
      </c>
      <c r="BN286" s="14">
        <f>VLOOKUP($B286,[2]Sheet3!$G:$CZ,51,0)</f>
        <v>0</v>
      </c>
      <c r="BO286" s="14">
        <f>VLOOKUP($B286,[2]Sheet3!$G:$CZ,52,0)</f>
        <v>0</v>
      </c>
      <c r="BP286" s="14">
        <f>VLOOKUP($B286,[2]Sheet3!$G:$CZ,53,0)</f>
        <v>0</v>
      </c>
      <c r="BQ286" s="14">
        <f>VLOOKUP($B286,[2]Sheet3!$G:$CZ,54,0)</f>
        <v>0</v>
      </c>
      <c r="BR286" s="14">
        <f>VLOOKUP($B286,[2]Sheet3!$G:$CZ,55,0)</f>
        <v>0</v>
      </c>
      <c r="BS286" s="14">
        <f>VLOOKUP($B286,[2]Sheet3!$G:$CZ,56,0)</f>
        <v>0</v>
      </c>
      <c r="BT286" s="14">
        <f>VLOOKUP($B286,[2]Sheet3!$G:$CZ,57,0)</f>
        <v>0</v>
      </c>
      <c r="BU286" s="14">
        <f>VLOOKUP($B286,[2]Sheet3!$G:$CZ,58,0)</f>
        <v>0</v>
      </c>
      <c r="BV286" s="14">
        <f>VLOOKUP($B286,[2]Sheet3!$G:$CZ,59,0)</f>
        <v>0</v>
      </c>
      <c r="BW286" s="14">
        <f>VLOOKUP($B286,[2]Sheet3!$G:$CZ,60,0)</f>
        <v>0</v>
      </c>
      <c r="BX286" s="14">
        <f>VLOOKUP($B286,[2]Sheet3!$G:$CZ,61,0)</f>
        <v>0</v>
      </c>
      <c r="BY286" s="14">
        <f>VLOOKUP($B286,[2]Sheet3!$G:$CZ,62,0)</f>
        <v>0</v>
      </c>
      <c r="BZ286" s="14">
        <f>VLOOKUP($B286,[2]Sheet3!$G:$CZ,63,0)</f>
        <v>0</v>
      </c>
      <c r="CA286" s="14">
        <f>VLOOKUP($B286,[2]Sheet3!$G:$CZ,64,0)</f>
        <v>0</v>
      </c>
      <c r="CB286" s="14">
        <f>VLOOKUP($B286,[2]Sheet3!$G:$CZ,65,0)</f>
        <v>0</v>
      </c>
      <c r="CC286" s="14">
        <f>VLOOKUP($B286,[2]Sheet3!$G:$CZ,66,0)</f>
        <v>0</v>
      </c>
      <c r="CD286" s="14">
        <f>VLOOKUP($B286,[2]Sheet3!$G:$CZ,67,0)</f>
        <v>0</v>
      </c>
      <c r="CE286" s="14">
        <f>VLOOKUP($B286,[2]Sheet3!$G:$CZ,68,0)</f>
        <v>0</v>
      </c>
      <c r="CF286" s="14">
        <f>VLOOKUP($B286,[2]Sheet3!$G:$CZ,69,0)</f>
        <v>0</v>
      </c>
      <c r="CG286" s="14">
        <f>VLOOKUP($B286,[2]Sheet3!$G:$CZ,70,0)</f>
        <v>0</v>
      </c>
      <c r="CH286" s="14">
        <f>VLOOKUP($B286,[2]Sheet3!$G:$CZ,71,0)</f>
        <v>0</v>
      </c>
      <c r="CI286" s="14">
        <f>VLOOKUP($B286,[2]Sheet3!$G:$CZ,72,0)</f>
        <v>0</v>
      </c>
      <c r="CJ286" s="14">
        <f>VLOOKUP($B286,[2]Sheet3!$G:$CZ,73,0)</f>
        <v>0</v>
      </c>
      <c r="CK286" s="14">
        <f>VLOOKUP($B286,[2]Sheet3!$G:$CZ,74,0)</f>
        <v>0</v>
      </c>
      <c r="CL286" s="14">
        <f>VLOOKUP($B286,[2]Sheet3!$G:$CZ,75,0)</f>
        <v>0</v>
      </c>
      <c r="CM286" s="14">
        <f>VLOOKUP($B286,[2]Sheet3!$G:$CZ,76,0)</f>
        <v>0</v>
      </c>
      <c r="CN286" s="14">
        <f>VLOOKUP($B286,[2]Sheet3!$G:$CZ,77,0)</f>
        <v>0</v>
      </c>
      <c r="CO286" s="14">
        <f>VLOOKUP($B286,[2]Sheet3!$G:$CZ,78,0)</f>
        <v>0</v>
      </c>
      <c r="CP286" s="14">
        <f>VLOOKUP($B286,[2]Sheet3!$G:$CZ,79,0)</f>
        <v>0</v>
      </c>
      <c r="CQ286" s="14">
        <f>VLOOKUP($B286,[2]Sheet3!$G:$CZ,80,0)</f>
        <v>0</v>
      </c>
      <c r="CR286" s="14">
        <f>VLOOKUP($B286,[2]Sheet3!$G:$CZ,81,0)</f>
        <v>0</v>
      </c>
      <c r="CS286" s="14">
        <f>VLOOKUP($B286,[2]Sheet3!$G:$CZ,82,0)</f>
        <v>0</v>
      </c>
      <c r="CT286" s="14">
        <f>VLOOKUP($B286,[2]Sheet3!$G:$CZ,83,0)</f>
        <v>0</v>
      </c>
      <c r="CU286" s="14">
        <f>VLOOKUP($B286,[2]Sheet3!$G:$CZ,84,0)</f>
        <v>0</v>
      </c>
      <c r="CV286" s="14">
        <f>VLOOKUP($B286,[2]Sheet3!$G:$CZ,85,0)</f>
        <v>0</v>
      </c>
      <c r="CW286" s="14">
        <f>VLOOKUP($B286,[2]Sheet3!$G:$CZ,86,0)</f>
        <v>0</v>
      </c>
      <c r="CX286" s="14">
        <f>VLOOKUP($B286,[2]Sheet3!$G:$CZ,87,0)</f>
        <v>0</v>
      </c>
      <c r="CY286" s="14">
        <f>VLOOKUP($B286,[2]Sheet3!$G:$CZ,88,0)</f>
        <v>0</v>
      </c>
      <c r="CZ286" s="14">
        <f>VLOOKUP($B286,[2]Sheet3!$G:$CZ,89,0)</f>
        <v>0</v>
      </c>
      <c r="DA286" s="14">
        <f>VLOOKUP($B286,[2]Sheet3!$G:$CZ,90,0)</f>
        <v>0</v>
      </c>
      <c r="DB286" s="14">
        <f>VLOOKUP($B286,[2]Sheet3!$G:$CZ,91,0)</f>
        <v>0</v>
      </c>
      <c r="DC286" s="14">
        <f>VLOOKUP($B286,[2]Sheet3!$G:$CZ,92,0)</f>
        <v>0</v>
      </c>
      <c r="DD286" s="14">
        <f>VLOOKUP($B286,[2]Sheet3!$G:$CZ,93,0)</f>
        <v>0</v>
      </c>
      <c r="DE286" s="14">
        <f>VLOOKUP($B286,[2]Sheet3!$G:$CZ,94,0)</f>
        <v>0</v>
      </c>
      <c r="DF286" s="14">
        <f>VLOOKUP($B286,[2]Sheet3!$G:$CZ,95,0)</f>
        <v>0</v>
      </c>
      <c r="DG286" s="14">
        <f>VLOOKUP($B286,[2]Sheet3!$G:$CZ,96,0)</f>
        <v>0</v>
      </c>
      <c r="DH286" s="14">
        <f>VLOOKUP($B286,[2]Sheet3!$G:$CZ,97,0)</f>
        <v>0</v>
      </c>
      <c r="DI286" s="14">
        <f>VLOOKUP($B286,[2]Sheet3!$G:$CZ,98,0)</f>
        <v>0</v>
      </c>
    </row>
    <row r="287" spans="1:113" x14ac:dyDescent="0.3">
      <c r="A287" s="9" t="str">
        <f t="shared" si="12"/>
        <v>W23588</v>
      </c>
      <c r="B287" s="15" t="s">
        <v>229</v>
      </c>
      <c r="C287" s="15" t="s">
        <v>230</v>
      </c>
      <c r="F287" s="7" t="s">
        <v>15</v>
      </c>
      <c r="G287" s="12" t="s">
        <v>3782</v>
      </c>
      <c r="H287" s="12" t="str">
        <f>VLOOKUP($B287,[1]Sheet1!$A:$G,5,0)</f>
        <v>tanmay.kumar@redingtongroup.com</v>
      </c>
      <c r="I287" s="12" t="str">
        <f>VLOOKUP($B287,[1]Sheet1!$A:$G,7,0)</f>
        <v>dilip.vishwa@redingtongroup.com</v>
      </c>
      <c r="J287" s="12" t="s">
        <v>82</v>
      </c>
      <c r="K287" s="7"/>
      <c r="L287" s="7"/>
      <c r="M287" s="8"/>
      <c r="N287" s="7" t="str">
        <f t="shared" si="13"/>
        <v>tanmay.kumar@redingtongroup.com; dilip.vishwa@redingtongroup.com; nilesh.phirke@redingtongroup.com;christopher.joseph@redingtongroup.com</v>
      </c>
      <c r="O287" s="7" t="str">
        <f t="shared" si="14"/>
        <v>W23588</v>
      </c>
      <c r="P287" s="8" t="s">
        <v>5215</v>
      </c>
      <c r="Q287" s="14">
        <f>VLOOKUP($B287,[2]Sheet3!$G:$CZ,2,0)</f>
        <v>2400307159</v>
      </c>
      <c r="R287" s="14">
        <f>VLOOKUP($B287,[2]Sheet3!$G:$CZ,3,0)</f>
        <v>2400309349</v>
      </c>
      <c r="S287" s="14">
        <f>VLOOKUP($B287,[2]Sheet3!$G:$CZ,4,0)</f>
        <v>2400309348</v>
      </c>
      <c r="T287" s="14">
        <f>VLOOKUP($B287,[2]Sheet3!$G:$CZ,5,0)</f>
        <v>2400307155</v>
      </c>
      <c r="U287" s="14">
        <f>VLOOKUP($B287,[2]Sheet3!$G:$CZ,6,0)</f>
        <v>2400304301</v>
      </c>
      <c r="V287" s="14">
        <f>VLOOKUP($B287,[2]Sheet3!$G:$CZ,7,0)</f>
        <v>2400307168</v>
      </c>
      <c r="W287" s="14">
        <f>VLOOKUP($B287,[2]Sheet3!$G:$CZ,8,0)</f>
        <v>2400307180</v>
      </c>
      <c r="X287" s="14">
        <f>VLOOKUP($B287,[2]Sheet3!$G:$CZ,9,0)</f>
        <v>2400307170</v>
      </c>
      <c r="Y287" s="14">
        <f>VLOOKUP($B287,[2]Sheet3!$G:$CZ,10,0)</f>
        <v>2400307182</v>
      </c>
      <c r="Z287" s="14">
        <f>VLOOKUP($B287,[2]Sheet3!$G:$CZ,11,0)</f>
        <v>2400307176</v>
      </c>
      <c r="AA287" s="14">
        <f>VLOOKUP($B287,[2]Sheet3!$G:$CZ,12,0)</f>
        <v>2400307164</v>
      </c>
      <c r="AB287" s="14">
        <f>VLOOKUP($B287,[2]Sheet3!$G:$CZ,13,0)</f>
        <v>2400303617</v>
      </c>
      <c r="AC287" s="14">
        <f>VLOOKUP($B287,[2]Sheet3!$G:$CZ,14,0)</f>
        <v>2400304240</v>
      </c>
      <c r="AD287" s="14">
        <f>VLOOKUP($B287,[2]Sheet3!$G:$CZ,15,0)</f>
        <v>2400304242</v>
      </c>
      <c r="AE287" s="14">
        <f>VLOOKUP($B287,[2]Sheet3!$G:$CZ,16,0)</f>
        <v>2400308565</v>
      </c>
      <c r="AF287" s="14">
        <f>VLOOKUP($B287,[2]Sheet3!$G:$CZ,17,0)</f>
        <v>2400309350</v>
      </c>
      <c r="AG287" s="14">
        <f>VLOOKUP($B287,[2]Sheet3!$G:$CZ,18,0)</f>
        <v>2400307166</v>
      </c>
      <c r="AH287" s="14">
        <f>VLOOKUP($B287,[2]Sheet3!$G:$CZ,19,0)</f>
        <v>2400307178</v>
      </c>
      <c r="AI287" s="14">
        <f>VLOOKUP($B287,[2]Sheet3!$G:$CZ,20,0)</f>
        <v>0</v>
      </c>
      <c r="AJ287" s="14">
        <f>VLOOKUP($B287,[2]Sheet3!$G:$CZ,21,0)</f>
        <v>0</v>
      </c>
      <c r="AK287" s="14">
        <f>VLOOKUP($B287,[2]Sheet3!$G:$CZ,22,0)</f>
        <v>0</v>
      </c>
      <c r="AL287" s="14">
        <f>VLOOKUP($B287,[2]Sheet3!$G:$CZ,23,0)</f>
        <v>0</v>
      </c>
      <c r="AM287" s="14">
        <f>VLOOKUP($B287,[2]Sheet3!$G:$CZ,24,0)</f>
        <v>0</v>
      </c>
      <c r="AN287" s="14">
        <f>VLOOKUP($B287,[2]Sheet3!$G:$CZ,25,0)</f>
        <v>0</v>
      </c>
      <c r="AO287" s="14">
        <f>VLOOKUP($B287,[2]Sheet3!$G:$CZ,26,0)</f>
        <v>0</v>
      </c>
      <c r="AP287" s="14">
        <f>VLOOKUP($B287,[2]Sheet3!$G:$CZ,27,0)</f>
        <v>0</v>
      </c>
      <c r="AQ287" s="14">
        <f>VLOOKUP($B287,[2]Sheet3!$G:$CZ,28,0)</f>
        <v>0</v>
      </c>
      <c r="AR287" s="14">
        <f>VLOOKUP($B287,[2]Sheet3!$G:$CZ,29,0)</f>
        <v>0</v>
      </c>
      <c r="AS287" s="14">
        <f>VLOOKUP($B287,[2]Sheet3!$G:$CZ,30,0)</f>
        <v>0</v>
      </c>
      <c r="AT287" s="14">
        <f>VLOOKUP($B287,[2]Sheet3!$G:$CZ,31,0)</f>
        <v>0</v>
      </c>
      <c r="AU287" s="14">
        <f>VLOOKUP($B287,[2]Sheet3!$G:$CZ,32,0)</f>
        <v>0</v>
      </c>
      <c r="AV287" s="14">
        <f>VLOOKUP($B287,[2]Sheet3!$G:$CZ,33,0)</f>
        <v>0</v>
      </c>
      <c r="AW287" s="14">
        <f>VLOOKUP($B287,[2]Sheet3!$G:$CZ,34,0)</f>
        <v>0</v>
      </c>
      <c r="AX287" s="14">
        <f>VLOOKUP($B287,[2]Sheet3!$G:$CZ,35,0)</f>
        <v>0</v>
      </c>
      <c r="AY287" s="14">
        <f>VLOOKUP($B287,[2]Sheet3!$G:$CZ,36,0)</f>
        <v>0</v>
      </c>
      <c r="AZ287" s="14">
        <f>VLOOKUP($B287,[2]Sheet3!$G:$CZ,37,0)</f>
        <v>0</v>
      </c>
      <c r="BA287" s="14">
        <f>VLOOKUP($B287,[2]Sheet3!$G:$CZ,38,0)</f>
        <v>0</v>
      </c>
      <c r="BB287" s="14">
        <f>VLOOKUP($B287,[2]Sheet3!$G:$CZ,39,0)</f>
        <v>0</v>
      </c>
      <c r="BC287" s="14">
        <f>VLOOKUP($B287,[2]Sheet3!$G:$CZ,40,0)</f>
        <v>0</v>
      </c>
      <c r="BD287" s="14">
        <f>VLOOKUP($B287,[2]Sheet3!$G:$CZ,41,0)</f>
        <v>0</v>
      </c>
      <c r="BE287" s="14">
        <f>VLOOKUP($B287,[2]Sheet3!$G:$CZ,42,0)</f>
        <v>0</v>
      </c>
      <c r="BF287" s="14">
        <f>VLOOKUP($B287,[2]Sheet3!$G:$CZ,43,0)</f>
        <v>0</v>
      </c>
      <c r="BG287" s="14">
        <f>VLOOKUP($B287,[2]Sheet3!$G:$CZ,44,0)</f>
        <v>0</v>
      </c>
      <c r="BH287" s="14">
        <f>VLOOKUP($B287,[2]Sheet3!$G:$CZ,45,0)</f>
        <v>0</v>
      </c>
      <c r="BI287" s="14">
        <f>VLOOKUP($B287,[2]Sheet3!$G:$CZ,46,0)</f>
        <v>0</v>
      </c>
      <c r="BJ287" s="14">
        <f>VLOOKUP($B287,[2]Sheet3!$G:$CZ,47,0)</f>
        <v>0</v>
      </c>
      <c r="BK287" s="14">
        <f>VLOOKUP($B287,[2]Sheet3!$G:$CZ,48,0)</f>
        <v>0</v>
      </c>
      <c r="BL287" s="14">
        <f>VLOOKUP($B287,[2]Sheet3!$G:$CZ,49,0)</f>
        <v>0</v>
      </c>
      <c r="BM287" s="14">
        <f>VLOOKUP($B287,[2]Sheet3!$G:$CZ,50,0)</f>
        <v>0</v>
      </c>
      <c r="BN287" s="14">
        <f>VLOOKUP($B287,[2]Sheet3!$G:$CZ,51,0)</f>
        <v>0</v>
      </c>
      <c r="BO287" s="14">
        <f>VLOOKUP($B287,[2]Sheet3!$G:$CZ,52,0)</f>
        <v>0</v>
      </c>
      <c r="BP287" s="14">
        <f>VLOOKUP($B287,[2]Sheet3!$G:$CZ,53,0)</f>
        <v>0</v>
      </c>
      <c r="BQ287" s="14">
        <f>VLOOKUP($B287,[2]Sheet3!$G:$CZ,54,0)</f>
        <v>0</v>
      </c>
      <c r="BR287" s="14">
        <f>VLOOKUP($B287,[2]Sheet3!$G:$CZ,55,0)</f>
        <v>0</v>
      </c>
      <c r="BS287" s="14">
        <f>VLOOKUP($B287,[2]Sheet3!$G:$CZ,56,0)</f>
        <v>0</v>
      </c>
      <c r="BT287" s="14">
        <f>VLOOKUP($B287,[2]Sheet3!$G:$CZ,57,0)</f>
        <v>0</v>
      </c>
      <c r="BU287" s="14">
        <f>VLOOKUP($B287,[2]Sheet3!$G:$CZ,58,0)</f>
        <v>0</v>
      </c>
      <c r="BV287" s="14">
        <f>VLOOKUP($B287,[2]Sheet3!$G:$CZ,59,0)</f>
        <v>0</v>
      </c>
      <c r="BW287" s="14">
        <f>VLOOKUP($B287,[2]Sheet3!$G:$CZ,60,0)</f>
        <v>0</v>
      </c>
      <c r="BX287" s="14">
        <f>VLOOKUP($B287,[2]Sheet3!$G:$CZ,61,0)</f>
        <v>0</v>
      </c>
      <c r="BY287" s="14">
        <f>VLOOKUP($B287,[2]Sheet3!$G:$CZ,62,0)</f>
        <v>0</v>
      </c>
      <c r="BZ287" s="14">
        <f>VLOOKUP($B287,[2]Sheet3!$G:$CZ,63,0)</f>
        <v>0</v>
      </c>
      <c r="CA287" s="14">
        <f>VLOOKUP($B287,[2]Sheet3!$G:$CZ,64,0)</f>
        <v>0</v>
      </c>
      <c r="CB287" s="14">
        <f>VLOOKUP($B287,[2]Sheet3!$G:$CZ,65,0)</f>
        <v>0</v>
      </c>
      <c r="CC287" s="14">
        <f>VLOOKUP($B287,[2]Sheet3!$G:$CZ,66,0)</f>
        <v>0</v>
      </c>
      <c r="CD287" s="14">
        <f>VLOOKUP($B287,[2]Sheet3!$G:$CZ,67,0)</f>
        <v>0</v>
      </c>
      <c r="CE287" s="14">
        <f>VLOOKUP($B287,[2]Sheet3!$G:$CZ,68,0)</f>
        <v>0</v>
      </c>
      <c r="CF287" s="14">
        <f>VLOOKUP($B287,[2]Sheet3!$G:$CZ,69,0)</f>
        <v>0</v>
      </c>
      <c r="CG287" s="14">
        <f>VLOOKUP($B287,[2]Sheet3!$G:$CZ,70,0)</f>
        <v>0</v>
      </c>
      <c r="CH287" s="14">
        <f>VLOOKUP($B287,[2]Sheet3!$G:$CZ,71,0)</f>
        <v>0</v>
      </c>
      <c r="CI287" s="14">
        <f>VLOOKUP($B287,[2]Sheet3!$G:$CZ,72,0)</f>
        <v>0</v>
      </c>
      <c r="CJ287" s="14">
        <f>VLOOKUP($B287,[2]Sheet3!$G:$CZ,73,0)</f>
        <v>0</v>
      </c>
      <c r="CK287" s="14">
        <f>VLOOKUP($B287,[2]Sheet3!$G:$CZ,74,0)</f>
        <v>0</v>
      </c>
      <c r="CL287" s="14">
        <f>VLOOKUP($B287,[2]Sheet3!$G:$CZ,75,0)</f>
        <v>0</v>
      </c>
      <c r="CM287" s="14">
        <f>VLOOKUP($B287,[2]Sheet3!$G:$CZ,76,0)</f>
        <v>0</v>
      </c>
      <c r="CN287" s="14">
        <f>VLOOKUP($B287,[2]Sheet3!$G:$CZ,77,0)</f>
        <v>0</v>
      </c>
      <c r="CO287" s="14">
        <f>VLOOKUP($B287,[2]Sheet3!$G:$CZ,78,0)</f>
        <v>0</v>
      </c>
      <c r="CP287" s="14">
        <f>VLOOKUP($B287,[2]Sheet3!$G:$CZ,79,0)</f>
        <v>0</v>
      </c>
      <c r="CQ287" s="14">
        <f>VLOOKUP($B287,[2]Sheet3!$G:$CZ,80,0)</f>
        <v>0</v>
      </c>
      <c r="CR287" s="14">
        <f>VLOOKUP($B287,[2]Sheet3!$G:$CZ,81,0)</f>
        <v>0</v>
      </c>
      <c r="CS287" s="14">
        <f>VLOOKUP($B287,[2]Sheet3!$G:$CZ,82,0)</f>
        <v>0</v>
      </c>
      <c r="CT287" s="14">
        <f>VLOOKUP($B287,[2]Sheet3!$G:$CZ,83,0)</f>
        <v>0</v>
      </c>
      <c r="CU287" s="14">
        <f>VLOOKUP($B287,[2]Sheet3!$G:$CZ,84,0)</f>
        <v>0</v>
      </c>
      <c r="CV287" s="14">
        <f>VLOOKUP($B287,[2]Sheet3!$G:$CZ,85,0)</f>
        <v>0</v>
      </c>
      <c r="CW287" s="14">
        <f>VLOOKUP($B287,[2]Sheet3!$G:$CZ,86,0)</f>
        <v>0</v>
      </c>
      <c r="CX287" s="14">
        <f>VLOOKUP($B287,[2]Sheet3!$G:$CZ,87,0)</f>
        <v>0</v>
      </c>
      <c r="CY287" s="14">
        <f>VLOOKUP($B287,[2]Sheet3!$G:$CZ,88,0)</f>
        <v>0</v>
      </c>
      <c r="CZ287" s="14">
        <f>VLOOKUP($B287,[2]Sheet3!$G:$CZ,89,0)</f>
        <v>0</v>
      </c>
      <c r="DA287" s="14">
        <f>VLOOKUP($B287,[2]Sheet3!$G:$CZ,90,0)</f>
        <v>0</v>
      </c>
      <c r="DB287" s="14">
        <f>VLOOKUP($B287,[2]Sheet3!$G:$CZ,91,0)</f>
        <v>0</v>
      </c>
      <c r="DC287" s="14">
        <f>VLOOKUP($B287,[2]Sheet3!$G:$CZ,92,0)</f>
        <v>0</v>
      </c>
      <c r="DD287" s="14">
        <f>VLOOKUP($B287,[2]Sheet3!$G:$CZ,93,0)</f>
        <v>0</v>
      </c>
      <c r="DE287" s="14">
        <f>VLOOKUP($B287,[2]Sheet3!$G:$CZ,94,0)</f>
        <v>0</v>
      </c>
      <c r="DF287" s="14">
        <f>VLOOKUP($B287,[2]Sheet3!$G:$CZ,95,0)</f>
        <v>0</v>
      </c>
      <c r="DG287" s="14">
        <f>VLOOKUP($B287,[2]Sheet3!$G:$CZ,96,0)</f>
        <v>0</v>
      </c>
      <c r="DH287" s="14">
        <f>VLOOKUP($B287,[2]Sheet3!$G:$CZ,97,0)</f>
        <v>0</v>
      </c>
      <c r="DI287" s="14">
        <f>VLOOKUP($B287,[2]Sheet3!$G:$CZ,98,0)</f>
        <v>0</v>
      </c>
    </row>
    <row r="288" spans="1:113" x14ac:dyDescent="0.3">
      <c r="A288" s="9" t="str">
        <f t="shared" si="12"/>
        <v>N14604</v>
      </c>
      <c r="B288" s="15" t="s">
        <v>1166</v>
      </c>
      <c r="C288" s="15" t="s">
        <v>1167</v>
      </c>
      <c r="F288" s="7" t="s">
        <v>15</v>
      </c>
      <c r="G288" s="12" t="s">
        <v>3783</v>
      </c>
      <c r="H288" s="12" t="str">
        <f>VLOOKUP($B288,[1]Sheet1!$A:$G,5,0)</f>
        <v>shashi.singh@redingtongroup.com</v>
      </c>
      <c r="I288" s="12" t="str">
        <f>VLOOKUP($B288,[1]Sheet1!$A:$G,7,0)</f>
        <v>sidharth.eknath@redingtongroup.com</v>
      </c>
      <c r="J288" s="12" t="s">
        <v>82</v>
      </c>
      <c r="K288" s="7"/>
      <c r="L288" s="7"/>
      <c r="M288" s="8"/>
      <c r="N288" s="7" t="str">
        <f t="shared" si="13"/>
        <v>shashi.singh@redingtongroup.com; sidharth.eknath@redingtongroup.com; nilesh.phirke@redingtongroup.com;christopher.joseph@redingtongroup.com</v>
      </c>
      <c r="O288" s="7" t="str">
        <f t="shared" si="14"/>
        <v>N14604</v>
      </c>
      <c r="P288" s="8" t="s">
        <v>5215</v>
      </c>
      <c r="Q288" s="14">
        <f>VLOOKUP($B288,[2]Sheet3!$G:$CZ,2,0)</f>
        <v>2400303381</v>
      </c>
      <c r="R288" s="14">
        <f>VLOOKUP($B288,[2]Sheet3!$G:$CZ,3,0)</f>
        <v>2400308058</v>
      </c>
      <c r="S288" s="14">
        <f>VLOOKUP($B288,[2]Sheet3!$G:$CZ,4,0)</f>
        <v>2400302705</v>
      </c>
      <c r="T288" s="14">
        <f>VLOOKUP($B288,[2]Sheet3!$G:$CZ,5,0)</f>
        <v>2400300549</v>
      </c>
      <c r="U288" s="14">
        <f>VLOOKUP($B288,[2]Sheet3!$G:$CZ,6,0)</f>
        <v>2400308055</v>
      </c>
      <c r="V288" s="14">
        <f>VLOOKUP($B288,[2]Sheet3!$G:$CZ,7,0)</f>
        <v>2400308056</v>
      </c>
      <c r="W288" s="14">
        <f>VLOOKUP($B288,[2]Sheet3!$G:$CZ,8,0)</f>
        <v>0</v>
      </c>
      <c r="X288" s="14">
        <f>VLOOKUP($B288,[2]Sheet3!$G:$CZ,9,0)</f>
        <v>0</v>
      </c>
      <c r="Y288" s="14">
        <f>VLOOKUP($B288,[2]Sheet3!$G:$CZ,10,0)</f>
        <v>0</v>
      </c>
      <c r="Z288" s="14">
        <f>VLOOKUP($B288,[2]Sheet3!$G:$CZ,11,0)</f>
        <v>0</v>
      </c>
      <c r="AA288" s="14">
        <f>VLOOKUP($B288,[2]Sheet3!$G:$CZ,12,0)</f>
        <v>0</v>
      </c>
      <c r="AB288" s="14">
        <f>VLOOKUP($B288,[2]Sheet3!$G:$CZ,13,0)</f>
        <v>0</v>
      </c>
      <c r="AC288" s="14">
        <f>VLOOKUP($B288,[2]Sheet3!$G:$CZ,14,0)</f>
        <v>0</v>
      </c>
      <c r="AD288" s="14">
        <f>VLOOKUP($B288,[2]Sheet3!$G:$CZ,15,0)</f>
        <v>0</v>
      </c>
      <c r="AE288" s="14">
        <f>VLOOKUP($B288,[2]Sheet3!$G:$CZ,16,0)</f>
        <v>0</v>
      </c>
      <c r="AF288" s="14">
        <f>VLOOKUP($B288,[2]Sheet3!$G:$CZ,17,0)</f>
        <v>0</v>
      </c>
      <c r="AG288" s="14">
        <f>VLOOKUP($B288,[2]Sheet3!$G:$CZ,18,0)</f>
        <v>0</v>
      </c>
      <c r="AH288" s="14">
        <f>VLOOKUP($B288,[2]Sheet3!$G:$CZ,19,0)</f>
        <v>0</v>
      </c>
      <c r="AI288" s="14">
        <f>VLOOKUP($B288,[2]Sheet3!$G:$CZ,20,0)</f>
        <v>0</v>
      </c>
      <c r="AJ288" s="14">
        <f>VLOOKUP($B288,[2]Sheet3!$G:$CZ,21,0)</f>
        <v>0</v>
      </c>
      <c r="AK288" s="14">
        <f>VLOOKUP($B288,[2]Sheet3!$G:$CZ,22,0)</f>
        <v>0</v>
      </c>
      <c r="AL288" s="14">
        <f>VLOOKUP($B288,[2]Sheet3!$G:$CZ,23,0)</f>
        <v>0</v>
      </c>
      <c r="AM288" s="14">
        <f>VLOOKUP($B288,[2]Sheet3!$G:$CZ,24,0)</f>
        <v>0</v>
      </c>
      <c r="AN288" s="14">
        <f>VLOOKUP($B288,[2]Sheet3!$G:$CZ,25,0)</f>
        <v>0</v>
      </c>
      <c r="AO288" s="14">
        <f>VLOOKUP($B288,[2]Sheet3!$G:$CZ,26,0)</f>
        <v>0</v>
      </c>
      <c r="AP288" s="14">
        <f>VLOOKUP($B288,[2]Sheet3!$G:$CZ,27,0)</f>
        <v>0</v>
      </c>
      <c r="AQ288" s="14">
        <f>VLOOKUP($B288,[2]Sheet3!$G:$CZ,28,0)</f>
        <v>0</v>
      </c>
      <c r="AR288" s="14">
        <f>VLOOKUP($B288,[2]Sheet3!$G:$CZ,29,0)</f>
        <v>0</v>
      </c>
      <c r="AS288" s="14">
        <f>VLOOKUP($B288,[2]Sheet3!$G:$CZ,30,0)</f>
        <v>0</v>
      </c>
      <c r="AT288" s="14">
        <f>VLOOKUP($B288,[2]Sheet3!$G:$CZ,31,0)</f>
        <v>0</v>
      </c>
      <c r="AU288" s="14">
        <f>VLOOKUP($B288,[2]Sheet3!$G:$CZ,32,0)</f>
        <v>0</v>
      </c>
      <c r="AV288" s="14">
        <f>VLOOKUP($B288,[2]Sheet3!$G:$CZ,33,0)</f>
        <v>0</v>
      </c>
      <c r="AW288" s="14">
        <f>VLOOKUP($B288,[2]Sheet3!$G:$CZ,34,0)</f>
        <v>0</v>
      </c>
      <c r="AX288" s="14">
        <f>VLOOKUP($B288,[2]Sheet3!$G:$CZ,35,0)</f>
        <v>0</v>
      </c>
      <c r="AY288" s="14">
        <f>VLOOKUP($B288,[2]Sheet3!$G:$CZ,36,0)</f>
        <v>0</v>
      </c>
      <c r="AZ288" s="14">
        <f>VLOOKUP($B288,[2]Sheet3!$G:$CZ,37,0)</f>
        <v>0</v>
      </c>
      <c r="BA288" s="14">
        <f>VLOOKUP($B288,[2]Sheet3!$G:$CZ,38,0)</f>
        <v>0</v>
      </c>
      <c r="BB288" s="14">
        <f>VLOOKUP($B288,[2]Sheet3!$G:$CZ,39,0)</f>
        <v>0</v>
      </c>
      <c r="BC288" s="14">
        <f>VLOOKUP($B288,[2]Sheet3!$G:$CZ,40,0)</f>
        <v>0</v>
      </c>
      <c r="BD288" s="14">
        <f>VLOOKUP($B288,[2]Sheet3!$G:$CZ,41,0)</f>
        <v>0</v>
      </c>
      <c r="BE288" s="14">
        <f>VLOOKUP($B288,[2]Sheet3!$G:$CZ,42,0)</f>
        <v>0</v>
      </c>
      <c r="BF288" s="14">
        <f>VLOOKUP($B288,[2]Sheet3!$G:$CZ,43,0)</f>
        <v>0</v>
      </c>
      <c r="BG288" s="14">
        <f>VLOOKUP($B288,[2]Sheet3!$G:$CZ,44,0)</f>
        <v>0</v>
      </c>
      <c r="BH288" s="14">
        <f>VLOOKUP($B288,[2]Sheet3!$G:$CZ,45,0)</f>
        <v>0</v>
      </c>
      <c r="BI288" s="14">
        <f>VLOOKUP($B288,[2]Sheet3!$G:$CZ,46,0)</f>
        <v>0</v>
      </c>
      <c r="BJ288" s="14">
        <f>VLOOKUP($B288,[2]Sheet3!$G:$CZ,47,0)</f>
        <v>0</v>
      </c>
      <c r="BK288" s="14">
        <f>VLOOKUP($B288,[2]Sheet3!$G:$CZ,48,0)</f>
        <v>0</v>
      </c>
      <c r="BL288" s="14">
        <f>VLOOKUP($B288,[2]Sheet3!$G:$CZ,49,0)</f>
        <v>0</v>
      </c>
      <c r="BM288" s="14">
        <f>VLOOKUP($B288,[2]Sheet3!$G:$CZ,50,0)</f>
        <v>0</v>
      </c>
      <c r="BN288" s="14">
        <f>VLOOKUP($B288,[2]Sheet3!$G:$CZ,51,0)</f>
        <v>0</v>
      </c>
      <c r="BO288" s="14">
        <f>VLOOKUP($B288,[2]Sheet3!$G:$CZ,52,0)</f>
        <v>0</v>
      </c>
      <c r="BP288" s="14">
        <f>VLOOKUP($B288,[2]Sheet3!$G:$CZ,53,0)</f>
        <v>0</v>
      </c>
      <c r="BQ288" s="14">
        <f>VLOOKUP($B288,[2]Sheet3!$G:$CZ,54,0)</f>
        <v>0</v>
      </c>
      <c r="BR288" s="14">
        <f>VLOOKUP($B288,[2]Sheet3!$G:$CZ,55,0)</f>
        <v>0</v>
      </c>
      <c r="BS288" s="14">
        <f>VLOOKUP($B288,[2]Sheet3!$G:$CZ,56,0)</f>
        <v>0</v>
      </c>
      <c r="BT288" s="14">
        <f>VLOOKUP($B288,[2]Sheet3!$G:$CZ,57,0)</f>
        <v>0</v>
      </c>
      <c r="BU288" s="14">
        <f>VLOOKUP($B288,[2]Sheet3!$G:$CZ,58,0)</f>
        <v>0</v>
      </c>
      <c r="BV288" s="14">
        <f>VLOOKUP($B288,[2]Sheet3!$G:$CZ,59,0)</f>
        <v>0</v>
      </c>
      <c r="BW288" s="14">
        <f>VLOOKUP($B288,[2]Sheet3!$G:$CZ,60,0)</f>
        <v>0</v>
      </c>
      <c r="BX288" s="14">
        <f>VLOOKUP($B288,[2]Sheet3!$G:$CZ,61,0)</f>
        <v>0</v>
      </c>
      <c r="BY288" s="14">
        <f>VLOOKUP($B288,[2]Sheet3!$G:$CZ,62,0)</f>
        <v>0</v>
      </c>
      <c r="BZ288" s="14">
        <f>VLOOKUP($B288,[2]Sheet3!$G:$CZ,63,0)</f>
        <v>0</v>
      </c>
      <c r="CA288" s="14">
        <f>VLOOKUP($B288,[2]Sheet3!$G:$CZ,64,0)</f>
        <v>0</v>
      </c>
      <c r="CB288" s="14">
        <f>VLOOKUP($B288,[2]Sheet3!$G:$CZ,65,0)</f>
        <v>0</v>
      </c>
      <c r="CC288" s="14">
        <f>VLOOKUP($B288,[2]Sheet3!$G:$CZ,66,0)</f>
        <v>0</v>
      </c>
      <c r="CD288" s="14">
        <f>VLOOKUP($B288,[2]Sheet3!$G:$CZ,67,0)</f>
        <v>0</v>
      </c>
      <c r="CE288" s="14">
        <f>VLOOKUP($B288,[2]Sheet3!$G:$CZ,68,0)</f>
        <v>0</v>
      </c>
      <c r="CF288" s="14">
        <f>VLOOKUP($B288,[2]Sheet3!$G:$CZ,69,0)</f>
        <v>0</v>
      </c>
      <c r="CG288" s="14">
        <f>VLOOKUP($B288,[2]Sheet3!$G:$CZ,70,0)</f>
        <v>0</v>
      </c>
      <c r="CH288" s="14">
        <f>VLOOKUP($B288,[2]Sheet3!$G:$CZ,71,0)</f>
        <v>0</v>
      </c>
      <c r="CI288" s="14">
        <f>VLOOKUP($B288,[2]Sheet3!$G:$CZ,72,0)</f>
        <v>0</v>
      </c>
      <c r="CJ288" s="14">
        <f>VLOOKUP($B288,[2]Sheet3!$G:$CZ,73,0)</f>
        <v>0</v>
      </c>
      <c r="CK288" s="14">
        <f>VLOOKUP($B288,[2]Sheet3!$G:$CZ,74,0)</f>
        <v>0</v>
      </c>
      <c r="CL288" s="14">
        <f>VLOOKUP($B288,[2]Sheet3!$G:$CZ,75,0)</f>
        <v>0</v>
      </c>
      <c r="CM288" s="14">
        <f>VLOOKUP($B288,[2]Sheet3!$G:$CZ,76,0)</f>
        <v>0</v>
      </c>
      <c r="CN288" s="14">
        <f>VLOOKUP($B288,[2]Sheet3!$G:$CZ,77,0)</f>
        <v>0</v>
      </c>
      <c r="CO288" s="14">
        <f>VLOOKUP($B288,[2]Sheet3!$G:$CZ,78,0)</f>
        <v>0</v>
      </c>
      <c r="CP288" s="14">
        <f>VLOOKUP($B288,[2]Sheet3!$G:$CZ,79,0)</f>
        <v>0</v>
      </c>
      <c r="CQ288" s="14">
        <f>VLOOKUP($B288,[2]Sheet3!$G:$CZ,80,0)</f>
        <v>0</v>
      </c>
      <c r="CR288" s="14">
        <f>VLOOKUP($B288,[2]Sheet3!$G:$CZ,81,0)</f>
        <v>0</v>
      </c>
      <c r="CS288" s="14">
        <f>VLOOKUP($B288,[2]Sheet3!$G:$CZ,82,0)</f>
        <v>0</v>
      </c>
      <c r="CT288" s="14">
        <f>VLOOKUP($B288,[2]Sheet3!$G:$CZ,83,0)</f>
        <v>0</v>
      </c>
      <c r="CU288" s="14">
        <f>VLOOKUP($B288,[2]Sheet3!$G:$CZ,84,0)</f>
        <v>0</v>
      </c>
      <c r="CV288" s="14">
        <f>VLOOKUP($B288,[2]Sheet3!$G:$CZ,85,0)</f>
        <v>0</v>
      </c>
      <c r="CW288" s="14">
        <f>VLOOKUP($B288,[2]Sheet3!$G:$CZ,86,0)</f>
        <v>0</v>
      </c>
      <c r="CX288" s="14">
        <f>VLOOKUP($B288,[2]Sheet3!$G:$CZ,87,0)</f>
        <v>0</v>
      </c>
      <c r="CY288" s="14">
        <f>VLOOKUP($B288,[2]Sheet3!$G:$CZ,88,0)</f>
        <v>0</v>
      </c>
      <c r="CZ288" s="14">
        <f>VLOOKUP($B288,[2]Sheet3!$G:$CZ,89,0)</f>
        <v>0</v>
      </c>
      <c r="DA288" s="14">
        <f>VLOOKUP($B288,[2]Sheet3!$G:$CZ,90,0)</f>
        <v>0</v>
      </c>
      <c r="DB288" s="14">
        <f>VLOOKUP($B288,[2]Sheet3!$G:$CZ,91,0)</f>
        <v>0</v>
      </c>
      <c r="DC288" s="14">
        <f>VLOOKUP($B288,[2]Sheet3!$G:$CZ,92,0)</f>
        <v>0</v>
      </c>
      <c r="DD288" s="14">
        <f>VLOOKUP($B288,[2]Sheet3!$G:$CZ,93,0)</f>
        <v>0</v>
      </c>
      <c r="DE288" s="14">
        <f>VLOOKUP($B288,[2]Sheet3!$G:$CZ,94,0)</f>
        <v>0</v>
      </c>
      <c r="DF288" s="14">
        <f>VLOOKUP($B288,[2]Sheet3!$G:$CZ,95,0)</f>
        <v>0</v>
      </c>
      <c r="DG288" s="14">
        <f>VLOOKUP($B288,[2]Sheet3!$G:$CZ,96,0)</f>
        <v>0</v>
      </c>
      <c r="DH288" s="14">
        <f>VLOOKUP($B288,[2]Sheet3!$G:$CZ,97,0)</f>
        <v>0</v>
      </c>
      <c r="DI288" s="14">
        <f>VLOOKUP($B288,[2]Sheet3!$G:$CZ,98,0)</f>
        <v>0</v>
      </c>
    </row>
    <row r="289" spans="1:113" x14ac:dyDescent="0.3">
      <c r="A289" s="9" t="str">
        <f t="shared" si="12"/>
        <v>W70422</v>
      </c>
      <c r="B289" s="15" t="s">
        <v>1168</v>
      </c>
      <c r="C289" s="15" t="s">
        <v>1169</v>
      </c>
      <c r="F289" s="7" t="s">
        <v>15</v>
      </c>
      <c r="G289" s="12" t="s">
        <v>3784</v>
      </c>
      <c r="H289" s="12" t="str">
        <f>VLOOKUP($B289,[1]Sheet1!$A:$G,5,0)</f>
        <v>malam.meena@redingtongroup.com</v>
      </c>
      <c r="I289" s="12" t="str">
        <f>VLOOKUP($B289,[1]Sheet1!$A:$G,7,0)</f>
        <v>dilip.vishwa@redingtongroup.com</v>
      </c>
      <c r="J289" s="12" t="s">
        <v>82</v>
      </c>
      <c r="K289" s="7"/>
      <c r="L289" s="7"/>
      <c r="M289" s="8"/>
      <c r="N289" s="7" t="str">
        <f t="shared" si="13"/>
        <v>malam.meena@redingtongroup.com; dilip.vishwa@redingtongroup.com; nilesh.phirke@redingtongroup.com;christopher.joseph@redingtongroup.com</v>
      </c>
      <c r="O289" s="7" t="str">
        <f t="shared" si="14"/>
        <v>W70422</v>
      </c>
      <c r="P289" s="8" t="s">
        <v>5215</v>
      </c>
      <c r="Q289" s="14">
        <f>VLOOKUP($B289,[2]Sheet3!$G:$CZ,2,0)</f>
        <v>2400303756</v>
      </c>
      <c r="R289" s="14">
        <f>VLOOKUP($B289,[2]Sheet3!$G:$CZ,3,0)</f>
        <v>2400304502</v>
      </c>
      <c r="S289" s="14">
        <f>VLOOKUP($B289,[2]Sheet3!$G:$CZ,4,0)</f>
        <v>2400303938</v>
      </c>
      <c r="T289" s="14">
        <f>VLOOKUP($B289,[2]Sheet3!$G:$CZ,5,0)</f>
        <v>2400303936</v>
      </c>
      <c r="U289" s="14">
        <f>VLOOKUP($B289,[2]Sheet3!$G:$CZ,6,0)</f>
        <v>2400306657</v>
      </c>
      <c r="V289" s="14">
        <f>VLOOKUP($B289,[2]Sheet3!$G:$CZ,7,0)</f>
        <v>2400300651</v>
      </c>
      <c r="W289" s="14">
        <f>VLOOKUP($B289,[2]Sheet3!$G:$CZ,8,0)</f>
        <v>0</v>
      </c>
      <c r="X289" s="14">
        <f>VLOOKUP($B289,[2]Sheet3!$G:$CZ,9,0)</f>
        <v>0</v>
      </c>
      <c r="Y289" s="14">
        <f>VLOOKUP($B289,[2]Sheet3!$G:$CZ,10,0)</f>
        <v>0</v>
      </c>
      <c r="Z289" s="14">
        <f>VLOOKUP($B289,[2]Sheet3!$G:$CZ,11,0)</f>
        <v>0</v>
      </c>
      <c r="AA289" s="14">
        <f>VLOOKUP($B289,[2]Sheet3!$G:$CZ,12,0)</f>
        <v>0</v>
      </c>
      <c r="AB289" s="14">
        <f>VLOOKUP($B289,[2]Sheet3!$G:$CZ,13,0)</f>
        <v>0</v>
      </c>
      <c r="AC289" s="14">
        <f>VLOOKUP($B289,[2]Sheet3!$G:$CZ,14,0)</f>
        <v>0</v>
      </c>
      <c r="AD289" s="14">
        <f>VLOOKUP($B289,[2]Sheet3!$G:$CZ,15,0)</f>
        <v>0</v>
      </c>
      <c r="AE289" s="14">
        <f>VLOOKUP($B289,[2]Sheet3!$G:$CZ,16,0)</f>
        <v>0</v>
      </c>
      <c r="AF289" s="14">
        <f>VLOOKUP($B289,[2]Sheet3!$G:$CZ,17,0)</f>
        <v>0</v>
      </c>
      <c r="AG289" s="14">
        <f>VLOOKUP($B289,[2]Sheet3!$G:$CZ,18,0)</f>
        <v>0</v>
      </c>
      <c r="AH289" s="14">
        <f>VLOOKUP($B289,[2]Sheet3!$G:$CZ,19,0)</f>
        <v>0</v>
      </c>
      <c r="AI289" s="14">
        <f>VLOOKUP($B289,[2]Sheet3!$G:$CZ,20,0)</f>
        <v>0</v>
      </c>
      <c r="AJ289" s="14">
        <f>VLOOKUP($B289,[2]Sheet3!$G:$CZ,21,0)</f>
        <v>0</v>
      </c>
      <c r="AK289" s="14">
        <f>VLOOKUP($B289,[2]Sheet3!$G:$CZ,22,0)</f>
        <v>0</v>
      </c>
      <c r="AL289" s="14">
        <f>VLOOKUP($B289,[2]Sheet3!$G:$CZ,23,0)</f>
        <v>0</v>
      </c>
      <c r="AM289" s="14">
        <f>VLOOKUP($B289,[2]Sheet3!$G:$CZ,24,0)</f>
        <v>0</v>
      </c>
      <c r="AN289" s="14">
        <f>VLOOKUP($B289,[2]Sheet3!$G:$CZ,25,0)</f>
        <v>0</v>
      </c>
      <c r="AO289" s="14">
        <f>VLOOKUP($B289,[2]Sheet3!$G:$CZ,26,0)</f>
        <v>0</v>
      </c>
      <c r="AP289" s="14">
        <f>VLOOKUP($B289,[2]Sheet3!$G:$CZ,27,0)</f>
        <v>0</v>
      </c>
      <c r="AQ289" s="14">
        <f>VLOOKUP($B289,[2]Sheet3!$G:$CZ,28,0)</f>
        <v>0</v>
      </c>
      <c r="AR289" s="14">
        <f>VLOOKUP($B289,[2]Sheet3!$G:$CZ,29,0)</f>
        <v>0</v>
      </c>
      <c r="AS289" s="14">
        <f>VLOOKUP($B289,[2]Sheet3!$G:$CZ,30,0)</f>
        <v>0</v>
      </c>
      <c r="AT289" s="14">
        <f>VLOOKUP($B289,[2]Sheet3!$G:$CZ,31,0)</f>
        <v>0</v>
      </c>
      <c r="AU289" s="14">
        <f>VLOOKUP($B289,[2]Sheet3!$G:$CZ,32,0)</f>
        <v>0</v>
      </c>
      <c r="AV289" s="14">
        <f>VLOOKUP($B289,[2]Sheet3!$G:$CZ,33,0)</f>
        <v>0</v>
      </c>
      <c r="AW289" s="14">
        <f>VLOOKUP($B289,[2]Sheet3!$G:$CZ,34,0)</f>
        <v>0</v>
      </c>
      <c r="AX289" s="14">
        <f>VLOOKUP($B289,[2]Sheet3!$G:$CZ,35,0)</f>
        <v>0</v>
      </c>
      <c r="AY289" s="14">
        <f>VLOOKUP($B289,[2]Sheet3!$G:$CZ,36,0)</f>
        <v>0</v>
      </c>
      <c r="AZ289" s="14">
        <f>VLOOKUP($B289,[2]Sheet3!$G:$CZ,37,0)</f>
        <v>0</v>
      </c>
      <c r="BA289" s="14">
        <f>VLOOKUP($B289,[2]Sheet3!$G:$CZ,38,0)</f>
        <v>0</v>
      </c>
      <c r="BB289" s="14">
        <f>VLOOKUP($B289,[2]Sheet3!$G:$CZ,39,0)</f>
        <v>0</v>
      </c>
      <c r="BC289" s="14">
        <f>VLOOKUP($B289,[2]Sheet3!$G:$CZ,40,0)</f>
        <v>0</v>
      </c>
      <c r="BD289" s="14">
        <f>VLOOKUP($B289,[2]Sheet3!$G:$CZ,41,0)</f>
        <v>0</v>
      </c>
      <c r="BE289" s="14">
        <f>VLOOKUP($B289,[2]Sheet3!$G:$CZ,42,0)</f>
        <v>0</v>
      </c>
      <c r="BF289" s="14">
        <f>VLOOKUP($B289,[2]Sheet3!$G:$CZ,43,0)</f>
        <v>0</v>
      </c>
      <c r="BG289" s="14">
        <f>VLOOKUP($B289,[2]Sheet3!$G:$CZ,44,0)</f>
        <v>0</v>
      </c>
      <c r="BH289" s="14">
        <f>VLOOKUP($B289,[2]Sheet3!$G:$CZ,45,0)</f>
        <v>0</v>
      </c>
      <c r="BI289" s="14">
        <f>VLOOKUP($B289,[2]Sheet3!$G:$CZ,46,0)</f>
        <v>0</v>
      </c>
      <c r="BJ289" s="14">
        <f>VLOOKUP($B289,[2]Sheet3!$G:$CZ,47,0)</f>
        <v>0</v>
      </c>
      <c r="BK289" s="14">
        <f>VLOOKUP($B289,[2]Sheet3!$G:$CZ,48,0)</f>
        <v>0</v>
      </c>
      <c r="BL289" s="14">
        <f>VLOOKUP($B289,[2]Sheet3!$G:$CZ,49,0)</f>
        <v>0</v>
      </c>
      <c r="BM289" s="14">
        <f>VLOOKUP($B289,[2]Sheet3!$G:$CZ,50,0)</f>
        <v>0</v>
      </c>
      <c r="BN289" s="14">
        <f>VLOOKUP($B289,[2]Sheet3!$G:$CZ,51,0)</f>
        <v>0</v>
      </c>
      <c r="BO289" s="14">
        <f>VLOOKUP($B289,[2]Sheet3!$G:$CZ,52,0)</f>
        <v>0</v>
      </c>
      <c r="BP289" s="14">
        <f>VLOOKUP($B289,[2]Sheet3!$G:$CZ,53,0)</f>
        <v>0</v>
      </c>
      <c r="BQ289" s="14">
        <f>VLOOKUP($B289,[2]Sheet3!$G:$CZ,54,0)</f>
        <v>0</v>
      </c>
      <c r="BR289" s="14">
        <f>VLOOKUP($B289,[2]Sheet3!$G:$CZ,55,0)</f>
        <v>0</v>
      </c>
      <c r="BS289" s="14">
        <f>VLOOKUP($B289,[2]Sheet3!$G:$CZ,56,0)</f>
        <v>0</v>
      </c>
      <c r="BT289" s="14">
        <f>VLOOKUP($B289,[2]Sheet3!$G:$CZ,57,0)</f>
        <v>0</v>
      </c>
      <c r="BU289" s="14">
        <f>VLOOKUP($B289,[2]Sheet3!$G:$CZ,58,0)</f>
        <v>0</v>
      </c>
      <c r="BV289" s="14">
        <f>VLOOKUP($B289,[2]Sheet3!$G:$CZ,59,0)</f>
        <v>0</v>
      </c>
      <c r="BW289" s="14">
        <f>VLOOKUP($B289,[2]Sheet3!$G:$CZ,60,0)</f>
        <v>0</v>
      </c>
      <c r="BX289" s="14">
        <f>VLOOKUP($B289,[2]Sheet3!$G:$CZ,61,0)</f>
        <v>0</v>
      </c>
      <c r="BY289" s="14">
        <f>VLOOKUP($B289,[2]Sheet3!$G:$CZ,62,0)</f>
        <v>0</v>
      </c>
      <c r="BZ289" s="14">
        <f>VLOOKUP($B289,[2]Sheet3!$G:$CZ,63,0)</f>
        <v>0</v>
      </c>
      <c r="CA289" s="14">
        <f>VLOOKUP($B289,[2]Sheet3!$G:$CZ,64,0)</f>
        <v>0</v>
      </c>
      <c r="CB289" s="14">
        <f>VLOOKUP($B289,[2]Sheet3!$G:$CZ,65,0)</f>
        <v>0</v>
      </c>
      <c r="CC289" s="14">
        <f>VLOOKUP($B289,[2]Sheet3!$G:$CZ,66,0)</f>
        <v>0</v>
      </c>
      <c r="CD289" s="14">
        <f>VLOOKUP($B289,[2]Sheet3!$G:$CZ,67,0)</f>
        <v>0</v>
      </c>
      <c r="CE289" s="14">
        <f>VLOOKUP($B289,[2]Sheet3!$G:$CZ,68,0)</f>
        <v>0</v>
      </c>
      <c r="CF289" s="14">
        <f>VLOOKUP($B289,[2]Sheet3!$G:$CZ,69,0)</f>
        <v>0</v>
      </c>
      <c r="CG289" s="14">
        <f>VLOOKUP($B289,[2]Sheet3!$G:$CZ,70,0)</f>
        <v>0</v>
      </c>
      <c r="CH289" s="14">
        <f>VLOOKUP($B289,[2]Sheet3!$G:$CZ,71,0)</f>
        <v>0</v>
      </c>
      <c r="CI289" s="14">
        <f>VLOOKUP($B289,[2]Sheet3!$G:$CZ,72,0)</f>
        <v>0</v>
      </c>
      <c r="CJ289" s="14">
        <f>VLOOKUP($B289,[2]Sheet3!$G:$CZ,73,0)</f>
        <v>0</v>
      </c>
      <c r="CK289" s="14">
        <f>VLOOKUP($B289,[2]Sheet3!$G:$CZ,74,0)</f>
        <v>0</v>
      </c>
      <c r="CL289" s="14">
        <f>VLOOKUP($B289,[2]Sheet3!$G:$CZ,75,0)</f>
        <v>0</v>
      </c>
      <c r="CM289" s="14">
        <f>VLOOKUP($B289,[2]Sheet3!$G:$CZ,76,0)</f>
        <v>0</v>
      </c>
      <c r="CN289" s="14">
        <f>VLOOKUP($B289,[2]Sheet3!$G:$CZ,77,0)</f>
        <v>0</v>
      </c>
      <c r="CO289" s="14">
        <f>VLOOKUP($B289,[2]Sheet3!$G:$CZ,78,0)</f>
        <v>0</v>
      </c>
      <c r="CP289" s="14">
        <f>VLOOKUP($B289,[2]Sheet3!$G:$CZ,79,0)</f>
        <v>0</v>
      </c>
      <c r="CQ289" s="14">
        <f>VLOOKUP($B289,[2]Sheet3!$G:$CZ,80,0)</f>
        <v>0</v>
      </c>
      <c r="CR289" s="14">
        <f>VLOOKUP($B289,[2]Sheet3!$G:$CZ,81,0)</f>
        <v>0</v>
      </c>
      <c r="CS289" s="14">
        <f>VLOOKUP($B289,[2]Sheet3!$G:$CZ,82,0)</f>
        <v>0</v>
      </c>
      <c r="CT289" s="14">
        <f>VLOOKUP($B289,[2]Sheet3!$G:$CZ,83,0)</f>
        <v>0</v>
      </c>
      <c r="CU289" s="14">
        <f>VLOOKUP($B289,[2]Sheet3!$G:$CZ,84,0)</f>
        <v>0</v>
      </c>
      <c r="CV289" s="14">
        <f>VLOOKUP($B289,[2]Sheet3!$G:$CZ,85,0)</f>
        <v>0</v>
      </c>
      <c r="CW289" s="14">
        <f>VLOOKUP($B289,[2]Sheet3!$G:$CZ,86,0)</f>
        <v>0</v>
      </c>
      <c r="CX289" s="14">
        <f>VLOOKUP($B289,[2]Sheet3!$G:$CZ,87,0)</f>
        <v>0</v>
      </c>
      <c r="CY289" s="14">
        <f>VLOOKUP($B289,[2]Sheet3!$G:$CZ,88,0)</f>
        <v>0</v>
      </c>
      <c r="CZ289" s="14">
        <f>VLOOKUP($B289,[2]Sheet3!$G:$CZ,89,0)</f>
        <v>0</v>
      </c>
      <c r="DA289" s="14">
        <f>VLOOKUP($B289,[2]Sheet3!$G:$CZ,90,0)</f>
        <v>0</v>
      </c>
      <c r="DB289" s="14">
        <f>VLOOKUP($B289,[2]Sheet3!$G:$CZ,91,0)</f>
        <v>0</v>
      </c>
      <c r="DC289" s="14">
        <f>VLOOKUP($B289,[2]Sheet3!$G:$CZ,92,0)</f>
        <v>0</v>
      </c>
      <c r="DD289" s="14">
        <f>VLOOKUP($B289,[2]Sheet3!$G:$CZ,93,0)</f>
        <v>0</v>
      </c>
      <c r="DE289" s="14">
        <f>VLOOKUP($B289,[2]Sheet3!$G:$CZ,94,0)</f>
        <v>0</v>
      </c>
      <c r="DF289" s="14">
        <f>VLOOKUP($B289,[2]Sheet3!$G:$CZ,95,0)</f>
        <v>0</v>
      </c>
      <c r="DG289" s="14">
        <f>VLOOKUP($B289,[2]Sheet3!$G:$CZ,96,0)</f>
        <v>0</v>
      </c>
      <c r="DH289" s="14">
        <f>VLOOKUP($B289,[2]Sheet3!$G:$CZ,97,0)</f>
        <v>0</v>
      </c>
      <c r="DI289" s="14">
        <f>VLOOKUP($B289,[2]Sheet3!$G:$CZ,98,0)</f>
        <v>0</v>
      </c>
    </row>
    <row r="290" spans="1:113" x14ac:dyDescent="0.3">
      <c r="A290" s="9" t="str">
        <f t="shared" si="12"/>
        <v>N83839</v>
      </c>
      <c r="B290" s="15" t="s">
        <v>1170</v>
      </c>
      <c r="C290" s="15" t="s">
        <v>1171</v>
      </c>
      <c r="F290" s="7" t="s">
        <v>15</v>
      </c>
      <c r="G290" s="12" t="s">
        <v>3785</v>
      </c>
      <c r="H290" s="12" t="str">
        <f>VLOOKUP($B290,[1]Sheet1!$A:$G,5,0)</f>
        <v>navish.sahni@redingtongroup.com</v>
      </c>
      <c r="I290" s="12" t="str">
        <f>VLOOKUP($B290,[1]Sheet1!$A:$G,7,0)</f>
        <v>jitender.chopra@redingtongroup.com</v>
      </c>
      <c r="J290" s="12" t="s">
        <v>82</v>
      </c>
      <c r="K290" s="7"/>
      <c r="L290" s="7"/>
      <c r="M290" s="8"/>
      <c r="N290" s="7" t="str">
        <f t="shared" si="13"/>
        <v>navish.sahni@redingtongroup.com; jitender.chopra@redingtongroup.com; nilesh.phirke@redingtongroup.com;christopher.joseph@redingtongroup.com</v>
      </c>
      <c r="O290" s="7" t="str">
        <f t="shared" si="14"/>
        <v>N83839</v>
      </c>
      <c r="P290" s="8" t="s">
        <v>5215</v>
      </c>
      <c r="Q290" s="14">
        <f>VLOOKUP($B290,[2]Sheet3!$G:$CZ,2,0)</f>
        <v>2400301508</v>
      </c>
      <c r="R290" s="14">
        <f>VLOOKUP($B290,[2]Sheet3!$G:$CZ,3,0)</f>
        <v>2400299772</v>
      </c>
      <c r="S290" s="14">
        <f>VLOOKUP($B290,[2]Sheet3!$G:$CZ,4,0)</f>
        <v>0</v>
      </c>
      <c r="T290" s="14">
        <f>VLOOKUP($B290,[2]Sheet3!$G:$CZ,5,0)</f>
        <v>0</v>
      </c>
      <c r="U290" s="14">
        <f>VLOOKUP($B290,[2]Sheet3!$G:$CZ,6,0)</f>
        <v>0</v>
      </c>
      <c r="V290" s="14">
        <f>VLOOKUP($B290,[2]Sheet3!$G:$CZ,7,0)</f>
        <v>0</v>
      </c>
      <c r="W290" s="14">
        <f>VLOOKUP($B290,[2]Sheet3!$G:$CZ,8,0)</f>
        <v>0</v>
      </c>
      <c r="X290" s="14">
        <f>VLOOKUP($B290,[2]Sheet3!$G:$CZ,9,0)</f>
        <v>0</v>
      </c>
      <c r="Y290" s="14">
        <f>VLOOKUP($B290,[2]Sheet3!$G:$CZ,10,0)</f>
        <v>0</v>
      </c>
      <c r="Z290" s="14">
        <f>VLOOKUP($B290,[2]Sheet3!$G:$CZ,11,0)</f>
        <v>0</v>
      </c>
      <c r="AA290" s="14">
        <f>VLOOKUP($B290,[2]Sheet3!$G:$CZ,12,0)</f>
        <v>0</v>
      </c>
      <c r="AB290" s="14">
        <f>VLOOKUP($B290,[2]Sheet3!$G:$CZ,13,0)</f>
        <v>0</v>
      </c>
      <c r="AC290" s="14">
        <f>VLOOKUP($B290,[2]Sheet3!$G:$CZ,14,0)</f>
        <v>0</v>
      </c>
      <c r="AD290" s="14">
        <f>VLOOKUP($B290,[2]Sheet3!$G:$CZ,15,0)</f>
        <v>0</v>
      </c>
      <c r="AE290" s="14">
        <f>VLOOKUP($B290,[2]Sheet3!$G:$CZ,16,0)</f>
        <v>0</v>
      </c>
      <c r="AF290" s="14">
        <f>VLOOKUP($B290,[2]Sheet3!$G:$CZ,17,0)</f>
        <v>0</v>
      </c>
      <c r="AG290" s="14">
        <f>VLOOKUP($B290,[2]Sheet3!$G:$CZ,18,0)</f>
        <v>0</v>
      </c>
      <c r="AH290" s="14">
        <f>VLOOKUP($B290,[2]Sheet3!$G:$CZ,19,0)</f>
        <v>0</v>
      </c>
      <c r="AI290" s="14">
        <f>VLOOKUP($B290,[2]Sheet3!$G:$CZ,20,0)</f>
        <v>0</v>
      </c>
      <c r="AJ290" s="14">
        <f>VLOOKUP($B290,[2]Sheet3!$G:$CZ,21,0)</f>
        <v>0</v>
      </c>
      <c r="AK290" s="14">
        <f>VLOOKUP($B290,[2]Sheet3!$G:$CZ,22,0)</f>
        <v>0</v>
      </c>
      <c r="AL290" s="14">
        <f>VLOOKUP($B290,[2]Sheet3!$G:$CZ,23,0)</f>
        <v>0</v>
      </c>
      <c r="AM290" s="14">
        <f>VLOOKUP($B290,[2]Sheet3!$G:$CZ,24,0)</f>
        <v>0</v>
      </c>
      <c r="AN290" s="14">
        <f>VLOOKUP($B290,[2]Sheet3!$G:$CZ,25,0)</f>
        <v>0</v>
      </c>
      <c r="AO290" s="14">
        <f>VLOOKUP($B290,[2]Sheet3!$G:$CZ,26,0)</f>
        <v>0</v>
      </c>
      <c r="AP290" s="14">
        <f>VLOOKUP($B290,[2]Sheet3!$G:$CZ,27,0)</f>
        <v>0</v>
      </c>
      <c r="AQ290" s="14">
        <f>VLOOKUP($B290,[2]Sheet3!$G:$CZ,28,0)</f>
        <v>0</v>
      </c>
      <c r="AR290" s="14">
        <f>VLOOKUP($B290,[2]Sheet3!$G:$CZ,29,0)</f>
        <v>0</v>
      </c>
      <c r="AS290" s="14">
        <f>VLOOKUP($B290,[2]Sheet3!$G:$CZ,30,0)</f>
        <v>0</v>
      </c>
      <c r="AT290" s="14">
        <f>VLOOKUP($B290,[2]Sheet3!$G:$CZ,31,0)</f>
        <v>0</v>
      </c>
      <c r="AU290" s="14">
        <f>VLOOKUP($B290,[2]Sheet3!$G:$CZ,32,0)</f>
        <v>0</v>
      </c>
      <c r="AV290" s="14">
        <f>VLOOKUP($B290,[2]Sheet3!$G:$CZ,33,0)</f>
        <v>0</v>
      </c>
      <c r="AW290" s="14">
        <f>VLOOKUP($B290,[2]Sheet3!$G:$CZ,34,0)</f>
        <v>0</v>
      </c>
      <c r="AX290" s="14">
        <f>VLOOKUP($B290,[2]Sheet3!$G:$CZ,35,0)</f>
        <v>0</v>
      </c>
      <c r="AY290" s="14">
        <f>VLOOKUP($B290,[2]Sheet3!$G:$CZ,36,0)</f>
        <v>0</v>
      </c>
      <c r="AZ290" s="14">
        <f>VLOOKUP($B290,[2]Sheet3!$G:$CZ,37,0)</f>
        <v>0</v>
      </c>
      <c r="BA290" s="14">
        <f>VLOOKUP($B290,[2]Sheet3!$G:$CZ,38,0)</f>
        <v>0</v>
      </c>
      <c r="BB290" s="14">
        <f>VLOOKUP($B290,[2]Sheet3!$G:$CZ,39,0)</f>
        <v>0</v>
      </c>
      <c r="BC290" s="14">
        <f>VLOOKUP($B290,[2]Sheet3!$G:$CZ,40,0)</f>
        <v>0</v>
      </c>
      <c r="BD290" s="14">
        <f>VLOOKUP($B290,[2]Sheet3!$G:$CZ,41,0)</f>
        <v>0</v>
      </c>
      <c r="BE290" s="14">
        <f>VLOOKUP($B290,[2]Sheet3!$G:$CZ,42,0)</f>
        <v>0</v>
      </c>
      <c r="BF290" s="14">
        <f>VLOOKUP($B290,[2]Sheet3!$G:$CZ,43,0)</f>
        <v>0</v>
      </c>
      <c r="BG290" s="14">
        <f>VLOOKUP($B290,[2]Sheet3!$G:$CZ,44,0)</f>
        <v>0</v>
      </c>
      <c r="BH290" s="14">
        <f>VLOOKUP($B290,[2]Sheet3!$G:$CZ,45,0)</f>
        <v>0</v>
      </c>
      <c r="BI290" s="14">
        <f>VLOOKUP($B290,[2]Sheet3!$G:$CZ,46,0)</f>
        <v>0</v>
      </c>
      <c r="BJ290" s="14">
        <f>VLOOKUP($B290,[2]Sheet3!$G:$CZ,47,0)</f>
        <v>0</v>
      </c>
      <c r="BK290" s="14">
        <f>VLOOKUP($B290,[2]Sheet3!$G:$CZ,48,0)</f>
        <v>0</v>
      </c>
      <c r="BL290" s="14">
        <f>VLOOKUP($B290,[2]Sheet3!$G:$CZ,49,0)</f>
        <v>0</v>
      </c>
      <c r="BM290" s="14">
        <f>VLOOKUP($B290,[2]Sheet3!$G:$CZ,50,0)</f>
        <v>0</v>
      </c>
      <c r="BN290" s="14">
        <f>VLOOKUP($B290,[2]Sheet3!$G:$CZ,51,0)</f>
        <v>0</v>
      </c>
      <c r="BO290" s="14">
        <f>VLOOKUP($B290,[2]Sheet3!$G:$CZ,52,0)</f>
        <v>0</v>
      </c>
      <c r="BP290" s="14">
        <f>VLOOKUP($B290,[2]Sheet3!$G:$CZ,53,0)</f>
        <v>0</v>
      </c>
      <c r="BQ290" s="14">
        <f>VLOOKUP($B290,[2]Sheet3!$G:$CZ,54,0)</f>
        <v>0</v>
      </c>
      <c r="BR290" s="14">
        <f>VLOOKUP($B290,[2]Sheet3!$G:$CZ,55,0)</f>
        <v>0</v>
      </c>
      <c r="BS290" s="14">
        <f>VLOOKUP($B290,[2]Sheet3!$G:$CZ,56,0)</f>
        <v>0</v>
      </c>
      <c r="BT290" s="14">
        <f>VLOOKUP($B290,[2]Sheet3!$G:$CZ,57,0)</f>
        <v>0</v>
      </c>
      <c r="BU290" s="14">
        <f>VLOOKUP($B290,[2]Sheet3!$G:$CZ,58,0)</f>
        <v>0</v>
      </c>
      <c r="BV290" s="14">
        <f>VLOOKUP($B290,[2]Sheet3!$G:$CZ,59,0)</f>
        <v>0</v>
      </c>
      <c r="BW290" s="14">
        <f>VLOOKUP($B290,[2]Sheet3!$G:$CZ,60,0)</f>
        <v>0</v>
      </c>
      <c r="BX290" s="14">
        <f>VLOOKUP($B290,[2]Sheet3!$G:$CZ,61,0)</f>
        <v>0</v>
      </c>
      <c r="BY290" s="14">
        <f>VLOOKUP($B290,[2]Sheet3!$G:$CZ,62,0)</f>
        <v>0</v>
      </c>
      <c r="BZ290" s="14">
        <f>VLOOKUP($B290,[2]Sheet3!$G:$CZ,63,0)</f>
        <v>0</v>
      </c>
      <c r="CA290" s="14">
        <f>VLOOKUP($B290,[2]Sheet3!$G:$CZ,64,0)</f>
        <v>0</v>
      </c>
      <c r="CB290" s="14">
        <f>VLOOKUP($B290,[2]Sheet3!$G:$CZ,65,0)</f>
        <v>0</v>
      </c>
      <c r="CC290" s="14">
        <f>VLOOKUP($B290,[2]Sheet3!$G:$CZ,66,0)</f>
        <v>0</v>
      </c>
      <c r="CD290" s="14">
        <f>VLOOKUP($B290,[2]Sheet3!$G:$CZ,67,0)</f>
        <v>0</v>
      </c>
      <c r="CE290" s="14">
        <f>VLOOKUP($B290,[2]Sheet3!$G:$CZ,68,0)</f>
        <v>0</v>
      </c>
      <c r="CF290" s="14">
        <f>VLOOKUP($B290,[2]Sheet3!$G:$CZ,69,0)</f>
        <v>0</v>
      </c>
      <c r="CG290" s="14">
        <f>VLOOKUP($B290,[2]Sheet3!$G:$CZ,70,0)</f>
        <v>0</v>
      </c>
      <c r="CH290" s="14">
        <f>VLOOKUP($B290,[2]Sheet3!$G:$CZ,71,0)</f>
        <v>0</v>
      </c>
      <c r="CI290" s="14">
        <f>VLOOKUP($B290,[2]Sheet3!$G:$CZ,72,0)</f>
        <v>0</v>
      </c>
      <c r="CJ290" s="14">
        <f>VLOOKUP($B290,[2]Sheet3!$G:$CZ,73,0)</f>
        <v>0</v>
      </c>
      <c r="CK290" s="14">
        <f>VLOOKUP($B290,[2]Sheet3!$G:$CZ,74,0)</f>
        <v>0</v>
      </c>
      <c r="CL290" s="14">
        <f>VLOOKUP($B290,[2]Sheet3!$G:$CZ,75,0)</f>
        <v>0</v>
      </c>
      <c r="CM290" s="14">
        <f>VLOOKUP($B290,[2]Sheet3!$G:$CZ,76,0)</f>
        <v>0</v>
      </c>
      <c r="CN290" s="14">
        <f>VLOOKUP($B290,[2]Sheet3!$G:$CZ,77,0)</f>
        <v>0</v>
      </c>
      <c r="CO290" s="14">
        <f>VLOOKUP($B290,[2]Sheet3!$G:$CZ,78,0)</f>
        <v>0</v>
      </c>
      <c r="CP290" s="14">
        <f>VLOOKUP($B290,[2]Sheet3!$G:$CZ,79,0)</f>
        <v>0</v>
      </c>
      <c r="CQ290" s="14">
        <f>VLOOKUP($B290,[2]Sheet3!$G:$CZ,80,0)</f>
        <v>0</v>
      </c>
      <c r="CR290" s="14">
        <f>VLOOKUP($B290,[2]Sheet3!$G:$CZ,81,0)</f>
        <v>0</v>
      </c>
      <c r="CS290" s="14">
        <f>VLOOKUP($B290,[2]Sheet3!$G:$CZ,82,0)</f>
        <v>0</v>
      </c>
      <c r="CT290" s="14">
        <f>VLOOKUP($B290,[2]Sheet3!$G:$CZ,83,0)</f>
        <v>0</v>
      </c>
      <c r="CU290" s="14">
        <f>VLOOKUP($B290,[2]Sheet3!$G:$CZ,84,0)</f>
        <v>0</v>
      </c>
      <c r="CV290" s="14">
        <f>VLOOKUP($B290,[2]Sheet3!$G:$CZ,85,0)</f>
        <v>0</v>
      </c>
      <c r="CW290" s="14">
        <f>VLOOKUP($B290,[2]Sheet3!$G:$CZ,86,0)</f>
        <v>0</v>
      </c>
      <c r="CX290" s="14">
        <f>VLOOKUP($B290,[2]Sheet3!$G:$CZ,87,0)</f>
        <v>0</v>
      </c>
      <c r="CY290" s="14">
        <f>VLOOKUP($B290,[2]Sheet3!$G:$CZ,88,0)</f>
        <v>0</v>
      </c>
      <c r="CZ290" s="14">
        <f>VLOOKUP($B290,[2]Sheet3!$G:$CZ,89,0)</f>
        <v>0</v>
      </c>
      <c r="DA290" s="14">
        <f>VLOOKUP($B290,[2]Sheet3!$G:$CZ,90,0)</f>
        <v>0</v>
      </c>
      <c r="DB290" s="14">
        <f>VLOOKUP($B290,[2]Sheet3!$G:$CZ,91,0)</f>
        <v>0</v>
      </c>
      <c r="DC290" s="14">
        <f>VLOOKUP($B290,[2]Sheet3!$G:$CZ,92,0)</f>
        <v>0</v>
      </c>
      <c r="DD290" s="14">
        <f>VLOOKUP($B290,[2]Sheet3!$G:$CZ,93,0)</f>
        <v>0</v>
      </c>
      <c r="DE290" s="14">
        <f>VLOOKUP($B290,[2]Sheet3!$G:$CZ,94,0)</f>
        <v>0</v>
      </c>
      <c r="DF290" s="14">
        <f>VLOOKUP($B290,[2]Sheet3!$G:$CZ,95,0)</f>
        <v>0</v>
      </c>
      <c r="DG290" s="14">
        <f>VLOOKUP($B290,[2]Sheet3!$G:$CZ,96,0)</f>
        <v>0</v>
      </c>
      <c r="DH290" s="14">
        <f>VLOOKUP($B290,[2]Sheet3!$G:$CZ,97,0)</f>
        <v>0</v>
      </c>
      <c r="DI290" s="14">
        <f>VLOOKUP($B290,[2]Sheet3!$G:$CZ,98,0)</f>
        <v>0</v>
      </c>
    </row>
    <row r="291" spans="1:113" x14ac:dyDescent="0.3">
      <c r="A291" s="9" t="str">
        <f t="shared" si="12"/>
        <v>W23890</v>
      </c>
      <c r="B291" s="15" t="s">
        <v>1172</v>
      </c>
      <c r="C291" s="15" t="s">
        <v>1173</v>
      </c>
      <c r="F291" s="7" t="s">
        <v>15</v>
      </c>
      <c r="G291" s="12" t="s">
        <v>3786</v>
      </c>
      <c r="H291" s="12" t="str">
        <f>VLOOKUP($B291,[1]Sheet1!$A:$G,5,0)</f>
        <v>santosh.desai@redingtongroup.com</v>
      </c>
      <c r="I291" s="12" t="str">
        <f>VLOOKUP($B291,[1]Sheet1!$A:$G,7,0)</f>
        <v>dilip.vishwa@redingtongroup.com</v>
      </c>
      <c r="J291" s="12" t="s">
        <v>82</v>
      </c>
      <c r="K291" s="7"/>
      <c r="L291" s="7"/>
      <c r="M291" s="8"/>
      <c r="N291" s="7" t="str">
        <f t="shared" si="13"/>
        <v>santosh.desai@redingtongroup.com; dilip.vishwa@redingtongroup.com; nilesh.phirke@redingtongroup.com;christopher.joseph@redingtongroup.com</v>
      </c>
      <c r="O291" s="7" t="str">
        <f t="shared" si="14"/>
        <v>W23890</v>
      </c>
      <c r="P291" s="8" t="s">
        <v>5215</v>
      </c>
      <c r="Q291" s="14">
        <f>VLOOKUP($B291,[2]Sheet3!$G:$CZ,2,0)</f>
        <v>2400306453</v>
      </c>
      <c r="R291" s="14">
        <f>VLOOKUP($B291,[2]Sheet3!$G:$CZ,3,0)</f>
        <v>2400309384</v>
      </c>
      <c r="S291" s="14">
        <f>VLOOKUP($B291,[2]Sheet3!$G:$CZ,4,0)</f>
        <v>2400306451</v>
      </c>
      <c r="T291" s="14">
        <f>VLOOKUP($B291,[2]Sheet3!$G:$CZ,5,0)</f>
        <v>2400306943</v>
      </c>
      <c r="U291" s="14">
        <f>VLOOKUP($B291,[2]Sheet3!$G:$CZ,6,0)</f>
        <v>0</v>
      </c>
      <c r="V291" s="14">
        <f>VLOOKUP($B291,[2]Sheet3!$G:$CZ,7,0)</f>
        <v>0</v>
      </c>
      <c r="W291" s="14">
        <f>VLOOKUP($B291,[2]Sheet3!$G:$CZ,8,0)</f>
        <v>0</v>
      </c>
      <c r="X291" s="14">
        <f>VLOOKUP($B291,[2]Sheet3!$G:$CZ,9,0)</f>
        <v>0</v>
      </c>
      <c r="Y291" s="14">
        <f>VLOOKUP($B291,[2]Sheet3!$G:$CZ,10,0)</f>
        <v>0</v>
      </c>
      <c r="Z291" s="14">
        <f>VLOOKUP($B291,[2]Sheet3!$G:$CZ,11,0)</f>
        <v>0</v>
      </c>
      <c r="AA291" s="14">
        <f>VLOOKUP($B291,[2]Sheet3!$G:$CZ,12,0)</f>
        <v>0</v>
      </c>
      <c r="AB291" s="14">
        <f>VLOOKUP($B291,[2]Sheet3!$G:$CZ,13,0)</f>
        <v>0</v>
      </c>
      <c r="AC291" s="14">
        <f>VLOOKUP($B291,[2]Sheet3!$G:$CZ,14,0)</f>
        <v>0</v>
      </c>
      <c r="AD291" s="14">
        <f>VLOOKUP($B291,[2]Sheet3!$G:$CZ,15,0)</f>
        <v>0</v>
      </c>
      <c r="AE291" s="14">
        <f>VLOOKUP($B291,[2]Sheet3!$G:$CZ,16,0)</f>
        <v>0</v>
      </c>
      <c r="AF291" s="14">
        <f>VLOOKUP($B291,[2]Sheet3!$G:$CZ,17,0)</f>
        <v>0</v>
      </c>
      <c r="AG291" s="14">
        <f>VLOOKUP($B291,[2]Sheet3!$G:$CZ,18,0)</f>
        <v>0</v>
      </c>
      <c r="AH291" s="14">
        <f>VLOOKUP($B291,[2]Sheet3!$G:$CZ,19,0)</f>
        <v>0</v>
      </c>
      <c r="AI291" s="14">
        <f>VLOOKUP($B291,[2]Sheet3!$G:$CZ,20,0)</f>
        <v>0</v>
      </c>
      <c r="AJ291" s="14">
        <f>VLOOKUP($B291,[2]Sheet3!$G:$CZ,21,0)</f>
        <v>0</v>
      </c>
      <c r="AK291" s="14">
        <f>VLOOKUP($B291,[2]Sheet3!$G:$CZ,22,0)</f>
        <v>0</v>
      </c>
      <c r="AL291" s="14">
        <f>VLOOKUP($B291,[2]Sheet3!$G:$CZ,23,0)</f>
        <v>0</v>
      </c>
      <c r="AM291" s="14">
        <f>VLOOKUP($B291,[2]Sheet3!$G:$CZ,24,0)</f>
        <v>0</v>
      </c>
      <c r="AN291" s="14">
        <f>VLOOKUP($B291,[2]Sheet3!$G:$CZ,25,0)</f>
        <v>0</v>
      </c>
      <c r="AO291" s="14">
        <f>VLOOKUP($B291,[2]Sheet3!$G:$CZ,26,0)</f>
        <v>0</v>
      </c>
      <c r="AP291" s="14">
        <f>VLOOKUP($B291,[2]Sheet3!$G:$CZ,27,0)</f>
        <v>0</v>
      </c>
      <c r="AQ291" s="14">
        <f>VLOOKUP($B291,[2]Sheet3!$G:$CZ,28,0)</f>
        <v>0</v>
      </c>
      <c r="AR291" s="14">
        <f>VLOOKUP($B291,[2]Sheet3!$G:$CZ,29,0)</f>
        <v>0</v>
      </c>
      <c r="AS291" s="14">
        <f>VLOOKUP($B291,[2]Sheet3!$G:$CZ,30,0)</f>
        <v>0</v>
      </c>
      <c r="AT291" s="14">
        <f>VLOOKUP($B291,[2]Sheet3!$G:$CZ,31,0)</f>
        <v>0</v>
      </c>
      <c r="AU291" s="14">
        <f>VLOOKUP($B291,[2]Sheet3!$G:$CZ,32,0)</f>
        <v>0</v>
      </c>
      <c r="AV291" s="14">
        <f>VLOOKUP($B291,[2]Sheet3!$G:$CZ,33,0)</f>
        <v>0</v>
      </c>
      <c r="AW291" s="14">
        <f>VLOOKUP($B291,[2]Sheet3!$G:$CZ,34,0)</f>
        <v>0</v>
      </c>
      <c r="AX291" s="14">
        <f>VLOOKUP($B291,[2]Sheet3!$G:$CZ,35,0)</f>
        <v>0</v>
      </c>
      <c r="AY291" s="14">
        <f>VLOOKUP($B291,[2]Sheet3!$G:$CZ,36,0)</f>
        <v>0</v>
      </c>
      <c r="AZ291" s="14">
        <f>VLOOKUP($B291,[2]Sheet3!$G:$CZ,37,0)</f>
        <v>0</v>
      </c>
      <c r="BA291" s="14">
        <f>VLOOKUP($B291,[2]Sheet3!$G:$CZ,38,0)</f>
        <v>0</v>
      </c>
      <c r="BB291" s="14">
        <f>VLOOKUP($B291,[2]Sheet3!$G:$CZ,39,0)</f>
        <v>0</v>
      </c>
      <c r="BC291" s="14">
        <f>VLOOKUP($B291,[2]Sheet3!$G:$CZ,40,0)</f>
        <v>0</v>
      </c>
      <c r="BD291" s="14">
        <f>VLOOKUP($B291,[2]Sheet3!$G:$CZ,41,0)</f>
        <v>0</v>
      </c>
      <c r="BE291" s="14">
        <f>VLOOKUP($B291,[2]Sheet3!$G:$CZ,42,0)</f>
        <v>0</v>
      </c>
      <c r="BF291" s="14">
        <f>VLOOKUP($B291,[2]Sheet3!$G:$CZ,43,0)</f>
        <v>0</v>
      </c>
      <c r="BG291" s="14">
        <f>VLOOKUP($B291,[2]Sheet3!$G:$CZ,44,0)</f>
        <v>0</v>
      </c>
      <c r="BH291" s="14">
        <f>VLOOKUP($B291,[2]Sheet3!$G:$CZ,45,0)</f>
        <v>0</v>
      </c>
      <c r="BI291" s="14">
        <f>VLOOKUP($B291,[2]Sheet3!$G:$CZ,46,0)</f>
        <v>0</v>
      </c>
      <c r="BJ291" s="14">
        <f>VLOOKUP($B291,[2]Sheet3!$G:$CZ,47,0)</f>
        <v>0</v>
      </c>
      <c r="BK291" s="14">
        <f>VLOOKUP($B291,[2]Sheet3!$G:$CZ,48,0)</f>
        <v>0</v>
      </c>
      <c r="BL291" s="14">
        <f>VLOOKUP($B291,[2]Sheet3!$G:$CZ,49,0)</f>
        <v>0</v>
      </c>
      <c r="BM291" s="14">
        <f>VLOOKUP($B291,[2]Sheet3!$G:$CZ,50,0)</f>
        <v>0</v>
      </c>
      <c r="BN291" s="14">
        <f>VLOOKUP($B291,[2]Sheet3!$G:$CZ,51,0)</f>
        <v>0</v>
      </c>
      <c r="BO291" s="14">
        <f>VLOOKUP($B291,[2]Sheet3!$G:$CZ,52,0)</f>
        <v>0</v>
      </c>
      <c r="BP291" s="14">
        <f>VLOOKUP($B291,[2]Sheet3!$G:$CZ,53,0)</f>
        <v>0</v>
      </c>
      <c r="BQ291" s="14">
        <f>VLOOKUP($B291,[2]Sheet3!$G:$CZ,54,0)</f>
        <v>0</v>
      </c>
      <c r="BR291" s="14">
        <f>VLOOKUP($B291,[2]Sheet3!$G:$CZ,55,0)</f>
        <v>0</v>
      </c>
      <c r="BS291" s="14">
        <f>VLOOKUP($B291,[2]Sheet3!$G:$CZ,56,0)</f>
        <v>0</v>
      </c>
      <c r="BT291" s="14">
        <f>VLOOKUP($B291,[2]Sheet3!$G:$CZ,57,0)</f>
        <v>0</v>
      </c>
      <c r="BU291" s="14">
        <f>VLOOKUP($B291,[2]Sheet3!$G:$CZ,58,0)</f>
        <v>0</v>
      </c>
      <c r="BV291" s="14">
        <f>VLOOKUP($B291,[2]Sheet3!$G:$CZ,59,0)</f>
        <v>0</v>
      </c>
      <c r="BW291" s="14">
        <f>VLOOKUP($B291,[2]Sheet3!$G:$CZ,60,0)</f>
        <v>0</v>
      </c>
      <c r="BX291" s="14">
        <f>VLOOKUP($B291,[2]Sheet3!$G:$CZ,61,0)</f>
        <v>0</v>
      </c>
      <c r="BY291" s="14">
        <f>VLOOKUP($B291,[2]Sheet3!$G:$CZ,62,0)</f>
        <v>0</v>
      </c>
      <c r="BZ291" s="14">
        <f>VLOOKUP($B291,[2]Sheet3!$G:$CZ,63,0)</f>
        <v>0</v>
      </c>
      <c r="CA291" s="14">
        <f>VLOOKUP($B291,[2]Sheet3!$G:$CZ,64,0)</f>
        <v>0</v>
      </c>
      <c r="CB291" s="14">
        <f>VLOOKUP($B291,[2]Sheet3!$G:$CZ,65,0)</f>
        <v>0</v>
      </c>
      <c r="CC291" s="14">
        <f>VLOOKUP($B291,[2]Sheet3!$G:$CZ,66,0)</f>
        <v>0</v>
      </c>
      <c r="CD291" s="14">
        <f>VLOOKUP($B291,[2]Sheet3!$G:$CZ,67,0)</f>
        <v>0</v>
      </c>
      <c r="CE291" s="14">
        <f>VLOOKUP($B291,[2]Sheet3!$G:$CZ,68,0)</f>
        <v>0</v>
      </c>
      <c r="CF291" s="14">
        <f>VLOOKUP($B291,[2]Sheet3!$G:$CZ,69,0)</f>
        <v>0</v>
      </c>
      <c r="CG291" s="14">
        <f>VLOOKUP($B291,[2]Sheet3!$G:$CZ,70,0)</f>
        <v>0</v>
      </c>
      <c r="CH291" s="14">
        <f>VLOOKUP($B291,[2]Sheet3!$G:$CZ,71,0)</f>
        <v>0</v>
      </c>
      <c r="CI291" s="14">
        <f>VLOOKUP($B291,[2]Sheet3!$G:$CZ,72,0)</f>
        <v>0</v>
      </c>
      <c r="CJ291" s="14">
        <f>VLOOKUP($B291,[2]Sheet3!$G:$CZ,73,0)</f>
        <v>0</v>
      </c>
      <c r="CK291" s="14">
        <f>VLOOKUP($B291,[2]Sheet3!$G:$CZ,74,0)</f>
        <v>0</v>
      </c>
      <c r="CL291" s="14">
        <f>VLOOKUP($B291,[2]Sheet3!$G:$CZ,75,0)</f>
        <v>0</v>
      </c>
      <c r="CM291" s="14">
        <f>VLOOKUP($B291,[2]Sheet3!$G:$CZ,76,0)</f>
        <v>0</v>
      </c>
      <c r="CN291" s="14">
        <f>VLOOKUP($B291,[2]Sheet3!$G:$CZ,77,0)</f>
        <v>0</v>
      </c>
      <c r="CO291" s="14">
        <f>VLOOKUP($B291,[2]Sheet3!$G:$CZ,78,0)</f>
        <v>0</v>
      </c>
      <c r="CP291" s="14">
        <f>VLOOKUP($B291,[2]Sheet3!$G:$CZ,79,0)</f>
        <v>0</v>
      </c>
      <c r="CQ291" s="14">
        <f>VLOOKUP($B291,[2]Sheet3!$G:$CZ,80,0)</f>
        <v>0</v>
      </c>
      <c r="CR291" s="14">
        <f>VLOOKUP($B291,[2]Sheet3!$G:$CZ,81,0)</f>
        <v>0</v>
      </c>
      <c r="CS291" s="14">
        <f>VLOOKUP($B291,[2]Sheet3!$G:$CZ,82,0)</f>
        <v>0</v>
      </c>
      <c r="CT291" s="14">
        <f>VLOOKUP($B291,[2]Sheet3!$G:$CZ,83,0)</f>
        <v>0</v>
      </c>
      <c r="CU291" s="14">
        <f>VLOOKUP($B291,[2]Sheet3!$G:$CZ,84,0)</f>
        <v>0</v>
      </c>
      <c r="CV291" s="14">
        <f>VLOOKUP($B291,[2]Sheet3!$G:$CZ,85,0)</f>
        <v>0</v>
      </c>
      <c r="CW291" s="14">
        <f>VLOOKUP($B291,[2]Sheet3!$G:$CZ,86,0)</f>
        <v>0</v>
      </c>
      <c r="CX291" s="14">
        <f>VLOOKUP($B291,[2]Sheet3!$G:$CZ,87,0)</f>
        <v>0</v>
      </c>
      <c r="CY291" s="14">
        <f>VLOOKUP($B291,[2]Sheet3!$G:$CZ,88,0)</f>
        <v>0</v>
      </c>
      <c r="CZ291" s="14">
        <f>VLOOKUP($B291,[2]Sheet3!$G:$CZ,89,0)</f>
        <v>0</v>
      </c>
      <c r="DA291" s="14">
        <f>VLOOKUP($B291,[2]Sheet3!$G:$CZ,90,0)</f>
        <v>0</v>
      </c>
      <c r="DB291" s="14">
        <f>VLOOKUP($B291,[2]Sheet3!$G:$CZ,91,0)</f>
        <v>0</v>
      </c>
      <c r="DC291" s="14">
        <f>VLOOKUP($B291,[2]Sheet3!$G:$CZ,92,0)</f>
        <v>0</v>
      </c>
      <c r="DD291" s="14">
        <f>VLOOKUP($B291,[2]Sheet3!$G:$CZ,93,0)</f>
        <v>0</v>
      </c>
      <c r="DE291" s="14">
        <f>VLOOKUP($B291,[2]Sheet3!$G:$CZ,94,0)</f>
        <v>0</v>
      </c>
      <c r="DF291" s="14">
        <f>VLOOKUP($B291,[2]Sheet3!$G:$CZ,95,0)</f>
        <v>0</v>
      </c>
      <c r="DG291" s="14">
        <f>VLOOKUP($B291,[2]Sheet3!$G:$CZ,96,0)</f>
        <v>0</v>
      </c>
      <c r="DH291" s="14">
        <f>VLOOKUP($B291,[2]Sheet3!$G:$CZ,97,0)</f>
        <v>0</v>
      </c>
      <c r="DI291" s="14">
        <f>VLOOKUP($B291,[2]Sheet3!$G:$CZ,98,0)</f>
        <v>0</v>
      </c>
    </row>
    <row r="292" spans="1:113" x14ac:dyDescent="0.3">
      <c r="A292" s="9" t="str">
        <f t="shared" si="12"/>
        <v>NB3041</v>
      </c>
      <c r="B292" s="15" t="s">
        <v>1174</v>
      </c>
      <c r="C292" s="15" t="s">
        <v>1175</v>
      </c>
      <c r="F292" s="7" t="s">
        <v>15</v>
      </c>
      <c r="G292" s="12" t="s">
        <v>3787</v>
      </c>
      <c r="H292" s="12" t="str">
        <f>VLOOKUP($B292,[1]Sheet1!$A:$G,5,0)</f>
        <v>himanshu.anand@redingtongroup.com</v>
      </c>
      <c r="I292" s="12" t="str">
        <f>VLOOKUP($B292,[1]Sheet1!$A:$G,7,0)</f>
        <v>jitender.chopra@redingtongroup.com</v>
      </c>
      <c r="J292" s="12" t="s">
        <v>82</v>
      </c>
      <c r="K292" s="7"/>
      <c r="L292" s="7"/>
      <c r="M292" s="8"/>
      <c r="N292" s="7" t="str">
        <f t="shared" si="13"/>
        <v>himanshu.anand@redingtongroup.com; jitender.chopra@redingtongroup.com; nilesh.phirke@redingtongroup.com;christopher.joseph@redingtongroup.com</v>
      </c>
      <c r="O292" s="7" t="str">
        <f t="shared" si="14"/>
        <v>NB3041</v>
      </c>
      <c r="P292" s="8" t="s">
        <v>5215</v>
      </c>
      <c r="Q292" s="14">
        <f>VLOOKUP($B292,[2]Sheet3!$G:$CZ,2,0)</f>
        <v>2400305372</v>
      </c>
      <c r="R292" s="14">
        <f>VLOOKUP($B292,[2]Sheet3!$G:$CZ,3,0)</f>
        <v>2400308856</v>
      </c>
      <c r="S292" s="14">
        <f>VLOOKUP($B292,[2]Sheet3!$G:$CZ,4,0)</f>
        <v>2400306012</v>
      </c>
      <c r="T292" s="14">
        <f>VLOOKUP($B292,[2]Sheet3!$G:$CZ,5,0)</f>
        <v>0</v>
      </c>
      <c r="U292" s="14">
        <f>VLOOKUP($B292,[2]Sheet3!$G:$CZ,6,0)</f>
        <v>0</v>
      </c>
      <c r="V292" s="14">
        <f>VLOOKUP($B292,[2]Sheet3!$G:$CZ,7,0)</f>
        <v>0</v>
      </c>
      <c r="W292" s="14">
        <f>VLOOKUP($B292,[2]Sheet3!$G:$CZ,8,0)</f>
        <v>0</v>
      </c>
      <c r="X292" s="14">
        <f>VLOOKUP($B292,[2]Sheet3!$G:$CZ,9,0)</f>
        <v>0</v>
      </c>
      <c r="Y292" s="14">
        <f>VLOOKUP($B292,[2]Sheet3!$G:$CZ,10,0)</f>
        <v>0</v>
      </c>
      <c r="Z292" s="14">
        <f>VLOOKUP($B292,[2]Sheet3!$G:$CZ,11,0)</f>
        <v>0</v>
      </c>
      <c r="AA292" s="14">
        <f>VLOOKUP($B292,[2]Sheet3!$G:$CZ,12,0)</f>
        <v>0</v>
      </c>
      <c r="AB292" s="14">
        <f>VLOOKUP($B292,[2]Sheet3!$G:$CZ,13,0)</f>
        <v>0</v>
      </c>
      <c r="AC292" s="14">
        <f>VLOOKUP($B292,[2]Sheet3!$G:$CZ,14,0)</f>
        <v>0</v>
      </c>
      <c r="AD292" s="14">
        <f>VLOOKUP($B292,[2]Sheet3!$G:$CZ,15,0)</f>
        <v>0</v>
      </c>
      <c r="AE292" s="14">
        <f>VLOOKUP($B292,[2]Sheet3!$G:$CZ,16,0)</f>
        <v>0</v>
      </c>
      <c r="AF292" s="14">
        <f>VLOOKUP($B292,[2]Sheet3!$G:$CZ,17,0)</f>
        <v>0</v>
      </c>
      <c r="AG292" s="14">
        <f>VLOOKUP($B292,[2]Sheet3!$G:$CZ,18,0)</f>
        <v>0</v>
      </c>
      <c r="AH292" s="14">
        <f>VLOOKUP($B292,[2]Sheet3!$G:$CZ,19,0)</f>
        <v>0</v>
      </c>
      <c r="AI292" s="14">
        <f>VLOOKUP($B292,[2]Sheet3!$G:$CZ,20,0)</f>
        <v>0</v>
      </c>
      <c r="AJ292" s="14">
        <f>VLOOKUP($B292,[2]Sheet3!$G:$CZ,21,0)</f>
        <v>0</v>
      </c>
      <c r="AK292" s="14">
        <f>VLOOKUP($B292,[2]Sheet3!$G:$CZ,22,0)</f>
        <v>0</v>
      </c>
      <c r="AL292" s="14">
        <f>VLOOKUP($B292,[2]Sheet3!$G:$CZ,23,0)</f>
        <v>0</v>
      </c>
      <c r="AM292" s="14">
        <f>VLOOKUP($B292,[2]Sheet3!$G:$CZ,24,0)</f>
        <v>0</v>
      </c>
      <c r="AN292" s="14">
        <f>VLOOKUP($B292,[2]Sheet3!$G:$CZ,25,0)</f>
        <v>0</v>
      </c>
      <c r="AO292" s="14">
        <f>VLOOKUP($B292,[2]Sheet3!$G:$CZ,26,0)</f>
        <v>0</v>
      </c>
      <c r="AP292" s="14">
        <f>VLOOKUP($B292,[2]Sheet3!$G:$CZ,27,0)</f>
        <v>0</v>
      </c>
      <c r="AQ292" s="14">
        <f>VLOOKUP($B292,[2]Sheet3!$G:$CZ,28,0)</f>
        <v>0</v>
      </c>
      <c r="AR292" s="14">
        <f>VLOOKUP($B292,[2]Sheet3!$G:$CZ,29,0)</f>
        <v>0</v>
      </c>
      <c r="AS292" s="14">
        <f>VLOOKUP($B292,[2]Sheet3!$G:$CZ,30,0)</f>
        <v>0</v>
      </c>
      <c r="AT292" s="14">
        <f>VLOOKUP($B292,[2]Sheet3!$G:$CZ,31,0)</f>
        <v>0</v>
      </c>
      <c r="AU292" s="14">
        <f>VLOOKUP($B292,[2]Sheet3!$G:$CZ,32,0)</f>
        <v>0</v>
      </c>
      <c r="AV292" s="14">
        <f>VLOOKUP($B292,[2]Sheet3!$G:$CZ,33,0)</f>
        <v>0</v>
      </c>
      <c r="AW292" s="14">
        <f>VLOOKUP($B292,[2]Sheet3!$G:$CZ,34,0)</f>
        <v>0</v>
      </c>
      <c r="AX292" s="14">
        <f>VLOOKUP($B292,[2]Sheet3!$G:$CZ,35,0)</f>
        <v>0</v>
      </c>
      <c r="AY292" s="14">
        <f>VLOOKUP($B292,[2]Sheet3!$G:$CZ,36,0)</f>
        <v>0</v>
      </c>
      <c r="AZ292" s="14">
        <f>VLOOKUP($B292,[2]Sheet3!$G:$CZ,37,0)</f>
        <v>0</v>
      </c>
      <c r="BA292" s="14">
        <f>VLOOKUP($B292,[2]Sheet3!$G:$CZ,38,0)</f>
        <v>0</v>
      </c>
      <c r="BB292" s="14">
        <f>VLOOKUP($B292,[2]Sheet3!$G:$CZ,39,0)</f>
        <v>0</v>
      </c>
      <c r="BC292" s="14">
        <f>VLOOKUP($B292,[2]Sheet3!$G:$CZ,40,0)</f>
        <v>0</v>
      </c>
      <c r="BD292" s="14">
        <f>VLOOKUP($B292,[2]Sheet3!$G:$CZ,41,0)</f>
        <v>0</v>
      </c>
      <c r="BE292" s="14">
        <f>VLOOKUP($B292,[2]Sheet3!$G:$CZ,42,0)</f>
        <v>0</v>
      </c>
      <c r="BF292" s="14">
        <f>VLOOKUP($B292,[2]Sheet3!$G:$CZ,43,0)</f>
        <v>0</v>
      </c>
      <c r="BG292" s="14">
        <f>VLOOKUP($B292,[2]Sheet3!$G:$CZ,44,0)</f>
        <v>0</v>
      </c>
      <c r="BH292" s="14">
        <f>VLOOKUP($B292,[2]Sheet3!$G:$CZ,45,0)</f>
        <v>0</v>
      </c>
      <c r="BI292" s="14">
        <f>VLOOKUP($B292,[2]Sheet3!$G:$CZ,46,0)</f>
        <v>0</v>
      </c>
      <c r="BJ292" s="14">
        <f>VLOOKUP($B292,[2]Sheet3!$G:$CZ,47,0)</f>
        <v>0</v>
      </c>
      <c r="BK292" s="14">
        <f>VLOOKUP($B292,[2]Sheet3!$G:$CZ,48,0)</f>
        <v>0</v>
      </c>
      <c r="BL292" s="14">
        <f>VLOOKUP($B292,[2]Sheet3!$G:$CZ,49,0)</f>
        <v>0</v>
      </c>
      <c r="BM292" s="14">
        <f>VLOOKUP($B292,[2]Sheet3!$G:$CZ,50,0)</f>
        <v>0</v>
      </c>
      <c r="BN292" s="14">
        <f>VLOOKUP($B292,[2]Sheet3!$G:$CZ,51,0)</f>
        <v>0</v>
      </c>
      <c r="BO292" s="14">
        <f>VLOOKUP($B292,[2]Sheet3!$G:$CZ,52,0)</f>
        <v>0</v>
      </c>
      <c r="BP292" s="14">
        <f>VLOOKUP($B292,[2]Sheet3!$G:$CZ,53,0)</f>
        <v>0</v>
      </c>
      <c r="BQ292" s="14">
        <f>VLOOKUP($B292,[2]Sheet3!$G:$CZ,54,0)</f>
        <v>0</v>
      </c>
      <c r="BR292" s="14">
        <f>VLOOKUP($B292,[2]Sheet3!$G:$CZ,55,0)</f>
        <v>0</v>
      </c>
      <c r="BS292" s="14">
        <f>VLOOKUP($B292,[2]Sheet3!$G:$CZ,56,0)</f>
        <v>0</v>
      </c>
      <c r="BT292" s="14">
        <f>VLOOKUP($B292,[2]Sheet3!$G:$CZ,57,0)</f>
        <v>0</v>
      </c>
      <c r="BU292" s="14">
        <f>VLOOKUP($B292,[2]Sheet3!$G:$CZ,58,0)</f>
        <v>0</v>
      </c>
      <c r="BV292" s="14">
        <f>VLOOKUP($B292,[2]Sheet3!$G:$CZ,59,0)</f>
        <v>0</v>
      </c>
      <c r="BW292" s="14">
        <f>VLOOKUP($B292,[2]Sheet3!$G:$CZ,60,0)</f>
        <v>0</v>
      </c>
      <c r="BX292" s="14">
        <f>VLOOKUP($B292,[2]Sheet3!$G:$CZ,61,0)</f>
        <v>0</v>
      </c>
      <c r="BY292" s="14">
        <f>VLOOKUP($B292,[2]Sheet3!$G:$CZ,62,0)</f>
        <v>0</v>
      </c>
      <c r="BZ292" s="14">
        <f>VLOOKUP($B292,[2]Sheet3!$G:$CZ,63,0)</f>
        <v>0</v>
      </c>
      <c r="CA292" s="14">
        <f>VLOOKUP($B292,[2]Sheet3!$G:$CZ,64,0)</f>
        <v>0</v>
      </c>
      <c r="CB292" s="14">
        <f>VLOOKUP($B292,[2]Sheet3!$G:$CZ,65,0)</f>
        <v>0</v>
      </c>
      <c r="CC292" s="14">
        <f>VLOOKUP($B292,[2]Sheet3!$G:$CZ,66,0)</f>
        <v>0</v>
      </c>
      <c r="CD292" s="14">
        <f>VLOOKUP($B292,[2]Sheet3!$G:$CZ,67,0)</f>
        <v>0</v>
      </c>
      <c r="CE292" s="14">
        <f>VLOOKUP($B292,[2]Sheet3!$G:$CZ,68,0)</f>
        <v>0</v>
      </c>
      <c r="CF292" s="14">
        <f>VLOOKUP($B292,[2]Sheet3!$G:$CZ,69,0)</f>
        <v>0</v>
      </c>
      <c r="CG292" s="14">
        <f>VLOOKUP($B292,[2]Sheet3!$G:$CZ,70,0)</f>
        <v>0</v>
      </c>
      <c r="CH292" s="14">
        <f>VLOOKUP($B292,[2]Sheet3!$G:$CZ,71,0)</f>
        <v>0</v>
      </c>
      <c r="CI292" s="14">
        <f>VLOOKUP($B292,[2]Sheet3!$G:$CZ,72,0)</f>
        <v>0</v>
      </c>
      <c r="CJ292" s="14">
        <f>VLOOKUP($B292,[2]Sheet3!$G:$CZ,73,0)</f>
        <v>0</v>
      </c>
      <c r="CK292" s="14">
        <f>VLOOKUP($B292,[2]Sheet3!$G:$CZ,74,0)</f>
        <v>0</v>
      </c>
      <c r="CL292" s="14">
        <f>VLOOKUP($B292,[2]Sheet3!$G:$CZ,75,0)</f>
        <v>0</v>
      </c>
      <c r="CM292" s="14">
        <f>VLOOKUP($B292,[2]Sheet3!$G:$CZ,76,0)</f>
        <v>0</v>
      </c>
      <c r="CN292" s="14">
        <f>VLOOKUP($B292,[2]Sheet3!$G:$CZ,77,0)</f>
        <v>0</v>
      </c>
      <c r="CO292" s="14">
        <f>VLOOKUP($B292,[2]Sheet3!$G:$CZ,78,0)</f>
        <v>0</v>
      </c>
      <c r="CP292" s="14">
        <f>VLOOKUP($B292,[2]Sheet3!$G:$CZ,79,0)</f>
        <v>0</v>
      </c>
      <c r="CQ292" s="14">
        <f>VLOOKUP($B292,[2]Sheet3!$G:$CZ,80,0)</f>
        <v>0</v>
      </c>
      <c r="CR292" s="14">
        <f>VLOOKUP($B292,[2]Sheet3!$G:$CZ,81,0)</f>
        <v>0</v>
      </c>
      <c r="CS292" s="14">
        <f>VLOOKUP($B292,[2]Sheet3!$G:$CZ,82,0)</f>
        <v>0</v>
      </c>
      <c r="CT292" s="14">
        <f>VLOOKUP($B292,[2]Sheet3!$G:$CZ,83,0)</f>
        <v>0</v>
      </c>
      <c r="CU292" s="14">
        <f>VLOOKUP($B292,[2]Sheet3!$G:$CZ,84,0)</f>
        <v>0</v>
      </c>
      <c r="CV292" s="14">
        <f>VLOOKUP($B292,[2]Sheet3!$G:$CZ,85,0)</f>
        <v>0</v>
      </c>
      <c r="CW292" s="14">
        <f>VLOOKUP($B292,[2]Sheet3!$G:$CZ,86,0)</f>
        <v>0</v>
      </c>
      <c r="CX292" s="14">
        <f>VLOOKUP($B292,[2]Sheet3!$G:$CZ,87,0)</f>
        <v>0</v>
      </c>
      <c r="CY292" s="14">
        <f>VLOOKUP($B292,[2]Sheet3!$G:$CZ,88,0)</f>
        <v>0</v>
      </c>
      <c r="CZ292" s="14">
        <f>VLOOKUP($B292,[2]Sheet3!$G:$CZ,89,0)</f>
        <v>0</v>
      </c>
      <c r="DA292" s="14">
        <f>VLOOKUP($B292,[2]Sheet3!$G:$CZ,90,0)</f>
        <v>0</v>
      </c>
      <c r="DB292" s="14">
        <f>VLOOKUP($B292,[2]Sheet3!$G:$CZ,91,0)</f>
        <v>0</v>
      </c>
      <c r="DC292" s="14">
        <f>VLOOKUP($B292,[2]Sheet3!$G:$CZ,92,0)</f>
        <v>0</v>
      </c>
      <c r="DD292" s="14">
        <f>VLOOKUP($B292,[2]Sheet3!$G:$CZ,93,0)</f>
        <v>0</v>
      </c>
      <c r="DE292" s="14">
        <f>VLOOKUP($B292,[2]Sheet3!$G:$CZ,94,0)</f>
        <v>0</v>
      </c>
      <c r="DF292" s="14">
        <f>VLOOKUP($B292,[2]Sheet3!$G:$CZ,95,0)</f>
        <v>0</v>
      </c>
      <c r="DG292" s="14">
        <f>VLOOKUP($B292,[2]Sheet3!$G:$CZ,96,0)</f>
        <v>0</v>
      </c>
      <c r="DH292" s="14">
        <f>VLOOKUP($B292,[2]Sheet3!$G:$CZ,97,0)</f>
        <v>0</v>
      </c>
      <c r="DI292" s="14">
        <f>VLOOKUP($B292,[2]Sheet3!$G:$CZ,98,0)</f>
        <v>0</v>
      </c>
    </row>
    <row r="293" spans="1:113" x14ac:dyDescent="0.3">
      <c r="A293" s="9" t="str">
        <f t="shared" si="12"/>
        <v>N83785</v>
      </c>
      <c r="B293" s="15" t="s">
        <v>483</v>
      </c>
      <c r="C293" s="15" t="s">
        <v>484</v>
      </c>
      <c r="F293" s="7" t="s">
        <v>15</v>
      </c>
      <c r="G293" s="12" t="s">
        <v>3788</v>
      </c>
      <c r="H293" s="12" t="str">
        <f>VLOOKUP($B293,[1]Sheet1!$A:$G,5,0)</f>
        <v>navish.sahni@redingtongroup.com</v>
      </c>
      <c r="I293" s="12" t="str">
        <f>VLOOKUP($B293,[1]Sheet1!$A:$G,7,0)</f>
        <v>jitender.chopra@redingtongroup.com</v>
      </c>
      <c r="J293" s="12" t="s">
        <v>82</v>
      </c>
      <c r="K293" s="7"/>
      <c r="L293" s="7"/>
      <c r="M293" s="8"/>
      <c r="N293" s="7" t="str">
        <f t="shared" si="13"/>
        <v>navish.sahni@redingtongroup.com; jitender.chopra@redingtongroup.com; nilesh.phirke@redingtongroup.com;christopher.joseph@redingtongroup.com</v>
      </c>
      <c r="O293" s="7" t="str">
        <f t="shared" si="14"/>
        <v>N83785</v>
      </c>
      <c r="P293" s="8" t="s">
        <v>5215</v>
      </c>
      <c r="Q293" s="14">
        <f>VLOOKUP($B293,[2]Sheet3!$G:$CZ,2,0)</f>
        <v>2400303183</v>
      </c>
      <c r="R293" s="14">
        <f>VLOOKUP($B293,[2]Sheet3!$G:$CZ,3,0)</f>
        <v>2400303176</v>
      </c>
      <c r="S293" s="14">
        <f>VLOOKUP($B293,[2]Sheet3!$G:$CZ,4,0)</f>
        <v>2400303178</v>
      </c>
      <c r="T293" s="14">
        <f>VLOOKUP($B293,[2]Sheet3!$G:$CZ,5,0)</f>
        <v>2400303185</v>
      </c>
      <c r="U293" s="14">
        <f>VLOOKUP($B293,[2]Sheet3!$G:$CZ,6,0)</f>
        <v>0</v>
      </c>
      <c r="V293" s="14">
        <f>VLOOKUP($B293,[2]Sheet3!$G:$CZ,7,0)</f>
        <v>0</v>
      </c>
      <c r="W293" s="14">
        <f>VLOOKUP($B293,[2]Sheet3!$G:$CZ,8,0)</f>
        <v>0</v>
      </c>
      <c r="X293" s="14">
        <f>VLOOKUP($B293,[2]Sheet3!$G:$CZ,9,0)</f>
        <v>0</v>
      </c>
      <c r="Y293" s="14">
        <f>VLOOKUP($B293,[2]Sheet3!$G:$CZ,10,0)</f>
        <v>0</v>
      </c>
      <c r="Z293" s="14">
        <f>VLOOKUP($B293,[2]Sheet3!$G:$CZ,11,0)</f>
        <v>0</v>
      </c>
      <c r="AA293" s="14">
        <f>VLOOKUP($B293,[2]Sheet3!$G:$CZ,12,0)</f>
        <v>0</v>
      </c>
      <c r="AB293" s="14">
        <f>VLOOKUP($B293,[2]Sheet3!$G:$CZ,13,0)</f>
        <v>0</v>
      </c>
      <c r="AC293" s="14">
        <f>VLOOKUP($B293,[2]Sheet3!$G:$CZ,14,0)</f>
        <v>0</v>
      </c>
      <c r="AD293" s="14">
        <f>VLOOKUP($B293,[2]Sheet3!$G:$CZ,15,0)</f>
        <v>0</v>
      </c>
      <c r="AE293" s="14">
        <f>VLOOKUP($B293,[2]Sheet3!$G:$CZ,16,0)</f>
        <v>0</v>
      </c>
      <c r="AF293" s="14">
        <f>VLOOKUP($B293,[2]Sheet3!$G:$CZ,17,0)</f>
        <v>0</v>
      </c>
      <c r="AG293" s="14">
        <f>VLOOKUP($B293,[2]Sheet3!$G:$CZ,18,0)</f>
        <v>0</v>
      </c>
      <c r="AH293" s="14">
        <f>VLOOKUP($B293,[2]Sheet3!$G:$CZ,19,0)</f>
        <v>0</v>
      </c>
      <c r="AI293" s="14">
        <f>VLOOKUP($B293,[2]Sheet3!$G:$CZ,20,0)</f>
        <v>0</v>
      </c>
      <c r="AJ293" s="14">
        <f>VLOOKUP($B293,[2]Sheet3!$G:$CZ,21,0)</f>
        <v>0</v>
      </c>
      <c r="AK293" s="14">
        <f>VLOOKUP($B293,[2]Sheet3!$G:$CZ,22,0)</f>
        <v>0</v>
      </c>
      <c r="AL293" s="14">
        <f>VLOOKUP($B293,[2]Sheet3!$G:$CZ,23,0)</f>
        <v>0</v>
      </c>
      <c r="AM293" s="14">
        <f>VLOOKUP($B293,[2]Sheet3!$G:$CZ,24,0)</f>
        <v>0</v>
      </c>
      <c r="AN293" s="14">
        <f>VLOOKUP($B293,[2]Sheet3!$G:$CZ,25,0)</f>
        <v>0</v>
      </c>
      <c r="AO293" s="14">
        <f>VLOOKUP($B293,[2]Sheet3!$G:$CZ,26,0)</f>
        <v>0</v>
      </c>
      <c r="AP293" s="14">
        <f>VLOOKUP($B293,[2]Sheet3!$G:$CZ,27,0)</f>
        <v>0</v>
      </c>
      <c r="AQ293" s="14">
        <f>VLOOKUP($B293,[2]Sheet3!$G:$CZ,28,0)</f>
        <v>0</v>
      </c>
      <c r="AR293" s="14">
        <f>VLOOKUP($B293,[2]Sheet3!$G:$CZ,29,0)</f>
        <v>0</v>
      </c>
      <c r="AS293" s="14">
        <f>VLOOKUP($B293,[2]Sheet3!$G:$CZ,30,0)</f>
        <v>0</v>
      </c>
      <c r="AT293" s="14">
        <f>VLOOKUP($B293,[2]Sheet3!$G:$CZ,31,0)</f>
        <v>0</v>
      </c>
      <c r="AU293" s="14">
        <f>VLOOKUP($B293,[2]Sheet3!$G:$CZ,32,0)</f>
        <v>0</v>
      </c>
      <c r="AV293" s="14">
        <f>VLOOKUP($B293,[2]Sheet3!$G:$CZ,33,0)</f>
        <v>0</v>
      </c>
      <c r="AW293" s="14">
        <f>VLOOKUP($B293,[2]Sheet3!$G:$CZ,34,0)</f>
        <v>0</v>
      </c>
      <c r="AX293" s="14">
        <f>VLOOKUP($B293,[2]Sheet3!$G:$CZ,35,0)</f>
        <v>0</v>
      </c>
      <c r="AY293" s="14">
        <f>VLOOKUP($B293,[2]Sheet3!$G:$CZ,36,0)</f>
        <v>0</v>
      </c>
      <c r="AZ293" s="14">
        <f>VLOOKUP($B293,[2]Sheet3!$G:$CZ,37,0)</f>
        <v>0</v>
      </c>
      <c r="BA293" s="14">
        <f>VLOOKUP($B293,[2]Sheet3!$G:$CZ,38,0)</f>
        <v>0</v>
      </c>
      <c r="BB293" s="14">
        <f>VLOOKUP($B293,[2]Sheet3!$G:$CZ,39,0)</f>
        <v>0</v>
      </c>
      <c r="BC293" s="14">
        <f>VLOOKUP($B293,[2]Sheet3!$G:$CZ,40,0)</f>
        <v>0</v>
      </c>
      <c r="BD293" s="14">
        <f>VLOOKUP($B293,[2]Sheet3!$G:$CZ,41,0)</f>
        <v>0</v>
      </c>
      <c r="BE293" s="14">
        <f>VLOOKUP($B293,[2]Sheet3!$G:$CZ,42,0)</f>
        <v>0</v>
      </c>
      <c r="BF293" s="14">
        <f>VLOOKUP($B293,[2]Sheet3!$G:$CZ,43,0)</f>
        <v>0</v>
      </c>
      <c r="BG293" s="14">
        <f>VLOOKUP($B293,[2]Sheet3!$G:$CZ,44,0)</f>
        <v>0</v>
      </c>
      <c r="BH293" s="14">
        <f>VLOOKUP($B293,[2]Sheet3!$G:$CZ,45,0)</f>
        <v>0</v>
      </c>
      <c r="BI293" s="14">
        <f>VLOOKUP($B293,[2]Sheet3!$G:$CZ,46,0)</f>
        <v>0</v>
      </c>
      <c r="BJ293" s="14">
        <f>VLOOKUP($B293,[2]Sheet3!$G:$CZ,47,0)</f>
        <v>0</v>
      </c>
      <c r="BK293" s="14">
        <f>VLOOKUP($B293,[2]Sheet3!$G:$CZ,48,0)</f>
        <v>0</v>
      </c>
      <c r="BL293" s="14">
        <f>VLOOKUP($B293,[2]Sheet3!$G:$CZ,49,0)</f>
        <v>0</v>
      </c>
      <c r="BM293" s="14">
        <f>VLOOKUP($B293,[2]Sheet3!$G:$CZ,50,0)</f>
        <v>0</v>
      </c>
      <c r="BN293" s="14">
        <f>VLOOKUP($B293,[2]Sheet3!$G:$CZ,51,0)</f>
        <v>0</v>
      </c>
      <c r="BO293" s="14">
        <f>VLOOKUP($B293,[2]Sheet3!$G:$CZ,52,0)</f>
        <v>0</v>
      </c>
      <c r="BP293" s="14">
        <f>VLOOKUP($B293,[2]Sheet3!$G:$CZ,53,0)</f>
        <v>0</v>
      </c>
      <c r="BQ293" s="14">
        <f>VLOOKUP($B293,[2]Sheet3!$G:$CZ,54,0)</f>
        <v>0</v>
      </c>
      <c r="BR293" s="14">
        <f>VLOOKUP($B293,[2]Sheet3!$G:$CZ,55,0)</f>
        <v>0</v>
      </c>
      <c r="BS293" s="14">
        <f>VLOOKUP($B293,[2]Sheet3!$G:$CZ,56,0)</f>
        <v>0</v>
      </c>
      <c r="BT293" s="14">
        <f>VLOOKUP($B293,[2]Sheet3!$G:$CZ,57,0)</f>
        <v>0</v>
      </c>
      <c r="BU293" s="14">
        <f>VLOOKUP($B293,[2]Sheet3!$G:$CZ,58,0)</f>
        <v>0</v>
      </c>
      <c r="BV293" s="14">
        <f>VLOOKUP($B293,[2]Sheet3!$G:$CZ,59,0)</f>
        <v>0</v>
      </c>
      <c r="BW293" s="14">
        <f>VLOOKUP($B293,[2]Sheet3!$G:$CZ,60,0)</f>
        <v>0</v>
      </c>
      <c r="BX293" s="14">
        <f>VLOOKUP($B293,[2]Sheet3!$G:$CZ,61,0)</f>
        <v>0</v>
      </c>
      <c r="BY293" s="14">
        <f>VLOOKUP($B293,[2]Sheet3!$G:$CZ,62,0)</f>
        <v>0</v>
      </c>
      <c r="BZ293" s="14">
        <f>VLOOKUP($B293,[2]Sheet3!$G:$CZ,63,0)</f>
        <v>0</v>
      </c>
      <c r="CA293" s="14">
        <f>VLOOKUP($B293,[2]Sheet3!$G:$CZ,64,0)</f>
        <v>0</v>
      </c>
      <c r="CB293" s="14">
        <f>VLOOKUP($B293,[2]Sheet3!$G:$CZ,65,0)</f>
        <v>0</v>
      </c>
      <c r="CC293" s="14">
        <f>VLOOKUP($B293,[2]Sheet3!$G:$CZ,66,0)</f>
        <v>0</v>
      </c>
      <c r="CD293" s="14">
        <f>VLOOKUP($B293,[2]Sheet3!$G:$CZ,67,0)</f>
        <v>0</v>
      </c>
      <c r="CE293" s="14">
        <f>VLOOKUP($B293,[2]Sheet3!$G:$CZ,68,0)</f>
        <v>0</v>
      </c>
      <c r="CF293" s="14">
        <f>VLOOKUP($B293,[2]Sheet3!$G:$CZ,69,0)</f>
        <v>0</v>
      </c>
      <c r="CG293" s="14">
        <f>VLOOKUP($B293,[2]Sheet3!$G:$CZ,70,0)</f>
        <v>0</v>
      </c>
      <c r="CH293" s="14">
        <f>VLOOKUP($B293,[2]Sheet3!$G:$CZ,71,0)</f>
        <v>0</v>
      </c>
      <c r="CI293" s="14">
        <f>VLOOKUP($B293,[2]Sheet3!$G:$CZ,72,0)</f>
        <v>0</v>
      </c>
      <c r="CJ293" s="14">
        <f>VLOOKUP($B293,[2]Sheet3!$G:$CZ,73,0)</f>
        <v>0</v>
      </c>
      <c r="CK293" s="14">
        <f>VLOOKUP($B293,[2]Sheet3!$G:$CZ,74,0)</f>
        <v>0</v>
      </c>
      <c r="CL293" s="14">
        <f>VLOOKUP($B293,[2]Sheet3!$G:$CZ,75,0)</f>
        <v>0</v>
      </c>
      <c r="CM293" s="14">
        <f>VLOOKUP($B293,[2]Sheet3!$G:$CZ,76,0)</f>
        <v>0</v>
      </c>
      <c r="CN293" s="14">
        <f>VLOOKUP($B293,[2]Sheet3!$G:$CZ,77,0)</f>
        <v>0</v>
      </c>
      <c r="CO293" s="14">
        <f>VLOOKUP($B293,[2]Sheet3!$G:$CZ,78,0)</f>
        <v>0</v>
      </c>
      <c r="CP293" s="14">
        <f>VLOOKUP($B293,[2]Sheet3!$G:$CZ,79,0)</f>
        <v>0</v>
      </c>
      <c r="CQ293" s="14">
        <f>VLOOKUP($B293,[2]Sheet3!$G:$CZ,80,0)</f>
        <v>0</v>
      </c>
      <c r="CR293" s="14">
        <f>VLOOKUP($B293,[2]Sheet3!$G:$CZ,81,0)</f>
        <v>0</v>
      </c>
      <c r="CS293" s="14">
        <f>VLOOKUP($B293,[2]Sheet3!$G:$CZ,82,0)</f>
        <v>0</v>
      </c>
      <c r="CT293" s="14">
        <f>VLOOKUP($B293,[2]Sheet3!$G:$CZ,83,0)</f>
        <v>0</v>
      </c>
      <c r="CU293" s="14">
        <f>VLOOKUP($B293,[2]Sheet3!$G:$CZ,84,0)</f>
        <v>0</v>
      </c>
      <c r="CV293" s="14">
        <f>VLOOKUP($B293,[2]Sheet3!$G:$CZ,85,0)</f>
        <v>0</v>
      </c>
      <c r="CW293" s="14">
        <f>VLOOKUP($B293,[2]Sheet3!$G:$CZ,86,0)</f>
        <v>0</v>
      </c>
      <c r="CX293" s="14">
        <f>VLOOKUP($B293,[2]Sheet3!$G:$CZ,87,0)</f>
        <v>0</v>
      </c>
      <c r="CY293" s="14">
        <f>VLOOKUP($B293,[2]Sheet3!$G:$CZ,88,0)</f>
        <v>0</v>
      </c>
      <c r="CZ293" s="14">
        <f>VLOOKUP($B293,[2]Sheet3!$G:$CZ,89,0)</f>
        <v>0</v>
      </c>
      <c r="DA293" s="14">
        <f>VLOOKUP($B293,[2]Sheet3!$G:$CZ,90,0)</f>
        <v>0</v>
      </c>
      <c r="DB293" s="14">
        <f>VLOOKUP($B293,[2]Sheet3!$G:$CZ,91,0)</f>
        <v>0</v>
      </c>
      <c r="DC293" s="14">
        <f>VLOOKUP($B293,[2]Sheet3!$G:$CZ,92,0)</f>
        <v>0</v>
      </c>
      <c r="DD293" s="14">
        <f>VLOOKUP($B293,[2]Sheet3!$G:$CZ,93,0)</f>
        <v>0</v>
      </c>
      <c r="DE293" s="14">
        <f>VLOOKUP($B293,[2]Sheet3!$G:$CZ,94,0)</f>
        <v>0</v>
      </c>
      <c r="DF293" s="14">
        <f>VLOOKUP($B293,[2]Sheet3!$G:$CZ,95,0)</f>
        <v>0</v>
      </c>
      <c r="DG293" s="14">
        <f>VLOOKUP($B293,[2]Sheet3!$G:$CZ,96,0)</f>
        <v>0</v>
      </c>
      <c r="DH293" s="14">
        <f>VLOOKUP($B293,[2]Sheet3!$G:$CZ,97,0)</f>
        <v>0</v>
      </c>
      <c r="DI293" s="14">
        <f>VLOOKUP($B293,[2]Sheet3!$G:$CZ,98,0)</f>
        <v>0</v>
      </c>
    </row>
    <row r="294" spans="1:113" x14ac:dyDescent="0.3">
      <c r="A294" s="9" t="str">
        <f t="shared" si="12"/>
        <v>W73080</v>
      </c>
      <c r="B294" s="15" t="s">
        <v>58</v>
      </c>
      <c r="C294" s="15" t="s">
        <v>59</v>
      </c>
      <c r="F294" s="7" t="s">
        <v>15</v>
      </c>
      <c r="G294" s="12" t="s">
        <v>3789</v>
      </c>
      <c r="H294" s="12" t="str">
        <f>VLOOKUP($B294,[1]Sheet1!$A:$G,5,0)</f>
        <v>malam.meena@redingtongroup.com</v>
      </c>
      <c r="I294" s="12" t="str">
        <f>VLOOKUP($B294,[1]Sheet1!$A:$G,7,0)</f>
        <v>dilip.vishwa@redingtongroup.com</v>
      </c>
      <c r="J294" s="12" t="s">
        <v>82</v>
      </c>
      <c r="K294" s="7"/>
      <c r="L294" s="7"/>
      <c r="M294" s="8"/>
      <c r="N294" s="7" t="str">
        <f t="shared" si="13"/>
        <v>malam.meena@redingtongroup.com; dilip.vishwa@redingtongroup.com; nilesh.phirke@redingtongroup.com;christopher.joseph@redingtongroup.com</v>
      </c>
      <c r="O294" s="7" t="str">
        <f t="shared" si="14"/>
        <v>W73080</v>
      </c>
      <c r="P294" s="8" t="s">
        <v>5215</v>
      </c>
      <c r="Q294" s="14">
        <f>VLOOKUP($B294,[2]Sheet3!$G:$CZ,2,0)</f>
        <v>2400303903</v>
      </c>
      <c r="R294" s="14">
        <f>VLOOKUP($B294,[2]Sheet3!$G:$CZ,3,0)</f>
        <v>2400303899</v>
      </c>
      <c r="S294" s="14">
        <f>VLOOKUP($B294,[2]Sheet3!$G:$CZ,4,0)</f>
        <v>2400303989</v>
      </c>
      <c r="T294" s="14">
        <f>VLOOKUP($B294,[2]Sheet3!$G:$CZ,5,0)</f>
        <v>2400305073</v>
      </c>
      <c r="U294" s="14">
        <f>VLOOKUP($B294,[2]Sheet3!$G:$CZ,6,0)</f>
        <v>2400303901</v>
      </c>
      <c r="V294" s="14">
        <f>VLOOKUP($B294,[2]Sheet3!$G:$CZ,7,0)</f>
        <v>2400305069</v>
      </c>
      <c r="W294" s="14">
        <f>VLOOKUP($B294,[2]Sheet3!$G:$CZ,8,0)</f>
        <v>2400306647</v>
      </c>
      <c r="X294" s="14">
        <f>VLOOKUP($B294,[2]Sheet3!$G:$CZ,9,0)</f>
        <v>2400303987</v>
      </c>
      <c r="Y294" s="14">
        <f>VLOOKUP($B294,[2]Sheet3!$G:$CZ,10,0)</f>
        <v>2400306641</v>
      </c>
      <c r="Z294" s="14">
        <f>VLOOKUP($B294,[2]Sheet3!$G:$CZ,11,0)</f>
        <v>2400303893</v>
      </c>
      <c r="AA294" s="14">
        <f>VLOOKUP($B294,[2]Sheet3!$G:$CZ,12,0)</f>
        <v>2400306643</v>
      </c>
      <c r="AB294" s="14">
        <f>VLOOKUP($B294,[2]Sheet3!$G:$CZ,13,0)</f>
        <v>2400303886</v>
      </c>
      <c r="AC294" s="14">
        <f>VLOOKUP($B294,[2]Sheet3!$G:$CZ,14,0)</f>
        <v>2400305066</v>
      </c>
      <c r="AD294" s="14">
        <f>VLOOKUP($B294,[2]Sheet3!$G:$CZ,15,0)</f>
        <v>2400303895</v>
      </c>
      <c r="AE294" s="14">
        <f>VLOOKUP($B294,[2]Sheet3!$G:$CZ,16,0)</f>
        <v>2400307023</v>
      </c>
      <c r="AF294" s="14">
        <f>VLOOKUP($B294,[2]Sheet3!$G:$CZ,17,0)</f>
        <v>2400306649</v>
      </c>
      <c r="AG294" s="14">
        <f>VLOOKUP($B294,[2]Sheet3!$G:$CZ,18,0)</f>
        <v>2400303983</v>
      </c>
      <c r="AH294" s="14">
        <f>VLOOKUP($B294,[2]Sheet3!$G:$CZ,19,0)</f>
        <v>2400303905</v>
      </c>
      <c r="AI294" s="14">
        <f>VLOOKUP($B294,[2]Sheet3!$G:$CZ,20,0)</f>
        <v>2400304765</v>
      </c>
      <c r="AJ294" s="14">
        <f>VLOOKUP($B294,[2]Sheet3!$G:$CZ,21,0)</f>
        <v>2400305060</v>
      </c>
      <c r="AK294" s="14">
        <f>VLOOKUP($B294,[2]Sheet3!$G:$CZ,22,0)</f>
        <v>2400310806</v>
      </c>
      <c r="AL294" s="14">
        <f>VLOOKUP($B294,[2]Sheet3!$G:$CZ,23,0)</f>
        <v>2400308611</v>
      </c>
      <c r="AM294" s="14">
        <f>VLOOKUP($B294,[2]Sheet3!$G:$CZ,24,0)</f>
        <v>2400309108</v>
      </c>
      <c r="AN294" s="14">
        <f>VLOOKUP($B294,[2]Sheet3!$G:$CZ,25,0)</f>
        <v>2400308540</v>
      </c>
      <c r="AO294" s="14">
        <f>VLOOKUP($B294,[2]Sheet3!$G:$CZ,26,0)</f>
        <v>2400304642</v>
      </c>
      <c r="AP294" s="14">
        <f>VLOOKUP($B294,[2]Sheet3!$G:$CZ,27,0)</f>
        <v>2400304644</v>
      </c>
      <c r="AQ294" s="14">
        <f>VLOOKUP($B294,[2]Sheet3!$G:$CZ,28,0)</f>
        <v>2400303981</v>
      </c>
      <c r="AR294" s="14">
        <f>VLOOKUP($B294,[2]Sheet3!$G:$CZ,29,0)</f>
        <v>2400303890</v>
      </c>
      <c r="AS294" s="14">
        <f>VLOOKUP($B294,[2]Sheet3!$G:$CZ,30,0)</f>
        <v>2400303888</v>
      </c>
      <c r="AT294" s="14">
        <f>VLOOKUP($B294,[2]Sheet3!$G:$CZ,31,0)</f>
        <v>2400300087</v>
      </c>
      <c r="AU294" s="14">
        <f>VLOOKUP($B294,[2]Sheet3!$G:$CZ,32,0)</f>
        <v>2400303991</v>
      </c>
      <c r="AV294" s="14">
        <f>VLOOKUP($B294,[2]Sheet3!$G:$CZ,33,0)</f>
        <v>0</v>
      </c>
      <c r="AW294" s="14">
        <f>VLOOKUP($B294,[2]Sheet3!$G:$CZ,34,0)</f>
        <v>0</v>
      </c>
      <c r="AX294" s="14">
        <f>VLOOKUP($B294,[2]Sheet3!$G:$CZ,35,0)</f>
        <v>0</v>
      </c>
      <c r="AY294" s="14">
        <f>VLOOKUP($B294,[2]Sheet3!$G:$CZ,36,0)</f>
        <v>0</v>
      </c>
      <c r="AZ294" s="14">
        <f>VLOOKUP($B294,[2]Sheet3!$G:$CZ,37,0)</f>
        <v>0</v>
      </c>
      <c r="BA294" s="14">
        <f>VLOOKUP($B294,[2]Sheet3!$G:$CZ,38,0)</f>
        <v>0</v>
      </c>
      <c r="BB294" s="14">
        <f>VLOOKUP($B294,[2]Sheet3!$G:$CZ,39,0)</f>
        <v>0</v>
      </c>
      <c r="BC294" s="14">
        <f>VLOOKUP($B294,[2]Sheet3!$G:$CZ,40,0)</f>
        <v>0</v>
      </c>
      <c r="BD294" s="14">
        <f>VLOOKUP($B294,[2]Sheet3!$G:$CZ,41,0)</f>
        <v>0</v>
      </c>
      <c r="BE294" s="14">
        <f>VLOOKUP($B294,[2]Sheet3!$G:$CZ,42,0)</f>
        <v>0</v>
      </c>
      <c r="BF294" s="14">
        <f>VLOOKUP($B294,[2]Sheet3!$G:$CZ,43,0)</f>
        <v>0</v>
      </c>
      <c r="BG294" s="14">
        <f>VLOOKUP($B294,[2]Sheet3!$G:$CZ,44,0)</f>
        <v>0</v>
      </c>
      <c r="BH294" s="14">
        <f>VLOOKUP($B294,[2]Sheet3!$G:$CZ,45,0)</f>
        <v>0</v>
      </c>
      <c r="BI294" s="14">
        <f>VLOOKUP($B294,[2]Sheet3!$G:$CZ,46,0)</f>
        <v>0</v>
      </c>
      <c r="BJ294" s="14">
        <f>VLOOKUP($B294,[2]Sheet3!$G:$CZ,47,0)</f>
        <v>0</v>
      </c>
      <c r="BK294" s="14">
        <f>VLOOKUP($B294,[2]Sheet3!$G:$CZ,48,0)</f>
        <v>0</v>
      </c>
      <c r="BL294" s="14">
        <f>VLOOKUP($B294,[2]Sheet3!$G:$CZ,49,0)</f>
        <v>0</v>
      </c>
      <c r="BM294" s="14">
        <f>VLOOKUP($B294,[2]Sheet3!$G:$CZ,50,0)</f>
        <v>0</v>
      </c>
      <c r="BN294" s="14">
        <f>VLOOKUP($B294,[2]Sheet3!$G:$CZ,51,0)</f>
        <v>0</v>
      </c>
      <c r="BO294" s="14">
        <f>VLOOKUP($B294,[2]Sheet3!$G:$CZ,52,0)</f>
        <v>0</v>
      </c>
      <c r="BP294" s="14">
        <f>VLOOKUP($B294,[2]Sheet3!$G:$CZ,53,0)</f>
        <v>0</v>
      </c>
      <c r="BQ294" s="14">
        <f>VLOOKUP($B294,[2]Sheet3!$G:$CZ,54,0)</f>
        <v>0</v>
      </c>
      <c r="BR294" s="14">
        <f>VLOOKUP($B294,[2]Sheet3!$G:$CZ,55,0)</f>
        <v>0</v>
      </c>
      <c r="BS294" s="14">
        <f>VLOOKUP($B294,[2]Sheet3!$G:$CZ,56,0)</f>
        <v>0</v>
      </c>
      <c r="BT294" s="14">
        <f>VLOOKUP($B294,[2]Sheet3!$G:$CZ,57,0)</f>
        <v>0</v>
      </c>
      <c r="BU294" s="14">
        <f>VLOOKUP($B294,[2]Sheet3!$G:$CZ,58,0)</f>
        <v>0</v>
      </c>
      <c r="BV294" s="14">
        <f>VLOOKUP($B294,[2]Sheet3!$G:$CZ,59,0)</f>
        <v>0</v>
      </c>
      <c r="BW294" s="14">
        <f>VLOOKUP($B294,[2]Sheet3!$G:$CZ,60,0)</f>
        <v>0</v>
      </c>
      <c r="BX294" s="14">
        <f>VLOOKUP($B294,[2]Sheet3!$G:$CZ,61,0)</f>
        <v>0</v>
      </c>
      <c r="BY294" s="14">
        <f>VLOOKUP($B294,[2]Sheet3!$G:$CZ,62,0)</f>
        <v>0</v>
      </c>
      <c r="BZ294" s="14">
        <f>VLOOKUP($B294,[2]Sheet3!$G:$CZ,63,0)</f>
        <v>0</v>
      </c>
      <c r="CA294" s="14">
        <f>VLOOKUP($B294,[2]Sheet3!$G:$CZ,64,0)</f>
        <v>0</v>
      </c>
      <c r="CB294" s="14">
        <f>VLOOKUP($B294,[2]Sheet3!$G:$CZ,65,0)</f>
        <v>0</v>
      </c>
      <c r="CC294" s="14">
        <f>VLOOKUP($B294,[2]Sheet3!$G:$CZ,66,0)</f>
        <v>0</v>
      </c>
      <c r="CD294" s="14">
        <f>VLOOKUP($B294,[2]Sheet3!$G:$CZ,67,0)</f>
        <v>0</v>
      </c>
      <c r="CE294" s="14">
        <f>VLOOKUP($B294,[2]Sheet3!$G:$CZ,68,0)</f>
        <v>0</v>
      </c>
      <c r="CF294" s="14">
        <f>VLOOKUP($B294,[2]Sheet3!$G:$CZ,69,0)</f>
        <v>0</v>
      </c>
      <c r="CG294" s="14">
        <f>VLOOKUP($B294,[2]Sheet3!$G:$CZ,70,0)</f>
        <v>0</v>
      </c>
      <c r="CH294" s="14">
        <f>VLOOKUP($B294,[2]Sheet3!$G:$CZ,71,0)</f>
        <v>0</v>
      </c>
      <c r="CI294" s="14">
        <f>VLOOKUP($B294,[2]Sheet3!$G:$CZ,72,0)</f>
        <v>0</v>
      </c>
      <c r="CJ294" s="14">
        <f>VLOOKUP($B294,[2]Sheet3!$G:$CZ,73,0)</f>
        <v>0</v>
      </c>
      <c r="CK294" s="14">
        <f>VLOOKUP($B294,[2]Sheet3!$G:$CZ,74,0)</f>
        <v>0</v>
      </c>
      <c r="CL294" s="14">
        <f>VLOOKUP($B294,[2]Sheet3!$G:$CZ,75,0)</f>
        <v>0</v>
      </c>
      <c r="CM294" s="14">
        <f>VLOOKUP($B294,[2]Sheet3!$G:$CZ,76,0)</f>
        <v>0</v>
      </c>
      <c r="CN294" s="14">
        <f>VLOOKUP($B294,[2]Sheet3!$G:$CZ,77,0)</f>
        <v>0</v>
      </c>
      <c r="CO294" s="14">
        <f>VLOOKUP($B294,[2]Sheet3!$G:$CZ,78,0)</f>
        <v>0</v>
      </c>
      <c r="CP294" s="14">
        <f>VLOOKUP($B294,[2]Sheet3!$G:$CZ,79,0)</f>
        <v>0</v>
      </c>
      <c r="CQ294" s="14">
        <f>VLOOKUP($B294,[2]Sheet3!$G:$CZ,80,0)</f>
        <v>0</v>
      </c>
      <c r="CR294" s="14">
        <f>VLOOKUP($B294,[2]Sheet3!$G:$CZ,81,0)</f>
        <v>0</v>
      </c>
      <c r="CS294" s="14">
        <f>VLOOKUP($B294,[2]Sheet3!$G:$CZ,82,0)</f>
        <v>0</v>
      </c>
      <c r="CT294" s="14">
        <f>VLOOKUP($B294,[2]Sheet3!$G:$CZ,83,0)</f>
        <v>0</v>
      </c>
      <c r="CU294" s="14">
        <f>VLOOKUP($B294,[2]Sheet3!$G:$CZ,84,0)</f>
        <v>0</v>
      </c>
      <c r="CV294" s="14">
        <f>VLOOKUP($B294,[2]Sheet3!$G:$CZ,85,0)</f>
        <v>0</v>
      </c>
      <c r="CW294" s="14">
        <f>VLOOKUP($B294,[2]Sheet3!$G:$CZ,86,0)</f>
        <v>0</v>
      </c>
      <c r="CX294" s="14">
        <f>VLOOKUP($B294,[2]Sheet3!$G:$CZ,87,0)</f>
        <v>0</v>
      </c>
      <c r="CY294" s="14">
        <f>VLOOKUP($B294,[2]Sheet3!$G:$CZ,88,0)</f>
        <v>0</v>
      </c>
      <c r="CZ294" s="14">
        <f>VLOOKUP($B294,[2]Sheet3!$G:$CZ,89,0)</f>
        <v>0</v>
      </c>
      <c r="DA294" s="14">
        <f>VLOOKUP($B294,[2]Sheet3!$G:$CZ,90,0)</f>
        <v>0</v>
      </c>
      <c r="DB294" s="14">
        <f>VLOOKUP($B294,[2]Sheet3!$G:$CZ,91,0)</f>
        <v>0</v>
      </c>
      <c r="DC294" s="14">
        <f>VLOOKUP($B294,[2]Sheet3!$G:$CZ,92,0)</f>
        <v>0</v>
      </c>
      <c r="DD294" s="14">
        <f>VLOOKUP($B294,[2]Sheet3!$G:$CZ,93,0)</f>
        <v>0</v>
      </c>
      <c r="DE294" s="14">
        <f>VLOOKUP($B294,[2]Sheet3!$G:$CZ,94,0)</f>
        <v>0</v>
      </c>
      <c r="DF294" s="14">
        <f>VLOOKUP($B294,[2]Sheet3!$G:$CZ,95,0)</f>
        <v>0</v>
      </c>
      <c r="DG294" s="14">
        <f>VLOOKUP($B294,[2]Sheet3!$G:$CZ,96,0)</f>
        <v>0</v>
      </c>
      <c r="DH294" s="14">
        <f>VLOOKUP($B294,[2]Sheet3!$G:$CZ,97,0)</f>
        <v>0</v>
      </c>
      <c r="DI294" s="14">
        <f>VLOOKUP($B294,[2]Sheet3!$G:$CZ,98,0)</f>
        <v>0</v>
      </c>
    </row>
    <row r="295" spans="1:113" x14ac:dyDescent="0.3">
      <c r="A295" s="9" t="str">
        <f t="shared" si="12"/>
        <v>N14382</v>
      </c>
      <c r="B295" s="15" t="s">
        <v>1176</v>
      </c>
      <c r="C295" s="15" t="s">
        <v>1177</v>
      </c>
      <c r="F295" s="7" t="s">
        <v>15</v>
      </c>
      <c r="G295" s="12" t="s">
        <v>3790</v>
      </c>
      <c r="H295" s="12" t="str">
        <f>VLOOKUP($B295,[1]Sheet1!$A:$G,5,0)</f>
        <v>shashi.singh@redingtongroup.com</v>
      </c>
      <c r="I295" s="12" t="str">
        <f>VLOOKUP($B295,[1]Sheet1!$A:$G,7,0)</f>
        <v>sidharth.eknath@redingtongroup.com</v>
      </c>
      <c r="J295" s="12" t="s">
        <v>82</v>
      </c>
      <c r="K295" s="7"/>
      <c r="L295" s="7"/>
      <c r="M295" s="8"/>
      <c r="N295" s="7" t="str">
        <f t="shared" si="13"/>
        <v>shashi.singh@redingtongroup.com; sidharth.eknath@redingtongroup.com; nilesh.phirke@redingtongroup.com;christopher.joseph@redingtongroup.com</v>
      </c>
      <c r="O295" s="7" t="str">
        <f t="shared" si="14"/>
        <v>N14382</v>
      </c>
      <c r="P295" s="8" t="s">
        <v>5215</v>
      </c>
      <c r="Q295" s="14">
        <f>VLOOKUP($B295,[2]Sheet3!$G:$CZ,2,0)</f>
        <v>2400309044</v>
      </c>
      <c r="R295" s="14">
        <f>VLOOKUP($B295,[2]Sheet3!$G:$CZ,3,0)</f>
        <v>2400307910</v>
      </c>
      <c r="S295" s="14">
        <f>VLOOKUP($B295,[2]Sheet3!$G:$CZ,4,0)</f>
        <v>2400307909</v>
      </c>
      <c r="T295" s="14">
        <f>VLOOKUP($B295,[2]Sheet3!$G:$CZ,5,0)</f>
        <v>2400307908</v>
      </c>
      <c r="U295" s="14">
        <f>VLOOKUP($B295,[2]Sheet3!$G:$CZ,6,0)</f>
        <v>0</v>
      </c>
      <c r="V295" s="14">
        <f>VLOOKUP($B295,[2]Sheet3!$G:$CZ,7,0)</f>
        <v>0</v>
      </c>
      <c r="W295" s="14">
        <f>VLOOKUP($B295,[2]Sheet3!$G:$CZ,8,0)</f>
        <v>0</v>
      </c>
      <c r="X295" s="14">
        <f>VLOOKUP($B295,[2]Sheet3!$G:$CZ,9,0)</f>
        <v>0</v>
      </c>
      <c r="Y295" s="14">
        <f>VLOOKUP($B295,[2]Sheet3!$G:$CZ,10,0)</f>
        <v>0</v>
      </c>
      <c r="Z295" s="14">
        <f>VLOOKUP($B295,[2]Sheet3!$G:$CZ,11,0)</f>
        <v>0</v>
      </c>
      <c r="AA295" s="14">
        <f>VLOOKUP($B295,[2]Sheet3!$G:$CZ,12,0)</f>
        <v>0</v>
      </c>
      <c r="AB295" s="14">
        <f>VLOOKUP($B295,[2]Sheet3!$G:$CZ,13,0)</f>
        <v>0</v>
      </c>
      <c r="AC295" s="14">
        <f>VLOOKUP($B295,[2]Sheet3!$G:$CZ,14,0)</f>
        <v>0</v>
      </c>
      <c r="AD295" s="14">
        <f>VLOOKUP($B295,[2]Sheet3!$G:$CZ,15,0)</f>
        <v>0</v>
      </c>
      <c r="AE295" s="14">
        <f>VLOOKUP($B295,[2]Sheet3!$G:$CZ,16,0)</f>
        <v>0</v>
      </c>
      <c r="AF295" s="14">
        <f>VLOOKUP($B295,[2]Sheet3!$G:$CZ,17,0)</f>
        <v>0</v>
      </c>
      <c r="AG295" s="14">
        <f>VLOOKUP($B295,[2]Sheet3!$G:$CZ,18,0)</f>
        <v>0</v>
      </c>
      <c r="AH295" s="14">
        <f>VLOOKUP($B295,[2]Sheet3!$G:$CZ,19,0)</f>
        <v>0</v>
      </c>
      <c r="AI295" s="14">
        <f>VLOOKUP($B295,[2]Sheet3!$G:$CZ,20,0)</f>
        <v>0</v>
      </c>
      <c r="AJ295" s="14">
        <f>VLOOKUP($B295,[2]Sheet3!$G:$CZ,21,0)</f>
        <v>0</v>
      </c>
      <c r="AK295" s="14">
        <f>VLOOKUP($B295,[2]Sheet3!$G:$CZ,22,0)</f>
        <v>0</v>
      </c>
      <c r="AL295" s="14">
        <f>VLOOKUP($B295,[2]Sheet3!$G:$CZ,23,0)</f>
        <v>0</v>
      </c>
      <c r="AM295" s="14">
        <f>VLOOKUP($B295,[2]Sheet3!$G:$CZ,24,0)</f>
        <v>0</v>
      </c>
      <c r="AN295" s="14">
        <f>VLOOKUP($B295,[2]Sheet3!$G:$CZ,25,0)</f>
        <v>0</v>
      </c>
      <c r="AO295" s="14">
        <f>VLOOKUP($B295,[2]Sheet3!$G:$CZ,26,0)</f>
        <v>0</v>
      </c>
      <c r="AP295" s="14">
        <f>VLOOKUP($B295,[2]Sheet3!$G:$CZ,27,0)</f>
        <v>0</v>
      </c>
      <c r="AQ295" s="14">
        <f>VLOOKUP($B295,[2]Sheet3!$G:$CZ,28,0)</f>
        <v>0</v>
      </c>
      <c r="AR295" s="14">
        <f>VLOOKUP($B295,[2]Sheet3!$G:$CZ,29,0)</f>
        <v>0</v>
      </c>
      <c r="AS295" s="14">
        <f>VLOOKUP($B295,[2]Sheet3!$G:$CZ,30,0)</f>
        <v>0</v>
      </c>
      <c r="AT295" s="14">
        <f>VLOOKUP($B295,[2]Sheet3!$G:$CZ,31,0)</f>
        <v>0</v>
      </c>
      <c r="AU295" s="14">
        <f>VLOOKUP($B295,[2]Sheet3!$G:$CZ,32,0)</f>
        <v>0</v>
      </c>
      <c r="AV295" s="14">
        <f>VLOOKUP($B295,[2]Sheet3!$G:$CZ,33,0)</f>
        <v>0</v>
      </c>
      <c r="AW295" s="14">
        <f>VLOOKUP($B295,[2]Sheet3!$G:$CZ,34,0)</f>
        <v>0</v>
      </c>
      <c r="AX295" s="14">
        <f>VLOOKUP($B295,[2]Sheet3!$G:$CZ,35,0)</f>
        <v>0</v>
      </c>
      <c r="AY295" s="14">
        <f>VLOOKUP($B295,[2]Sheet3!$G:$CZ,36,0)</f>
        <v>0</v>
      </c>
      <c r="AZ295" s="14">
        <f>VLOOKUP($B295,[2]Sheet3!$G:$CZ,37,0)</f>
        <v>0</v>
      </c>
      <c r="BA295" s="14">
        <f>VLOOKUP($B295,[2]Sheet3!$G:$CZ,38,0)</f>
        <v>0</v>
      </c>
      <c r="BB295" s="14">
        <f>VLOOKUP($B295,[2]Sheet3!$G:$CZ,39,0)</f>
        <v>0</v>
      </c>
      <c r="BC295" s="14">
        <f>VLOOKUP($B295,[2]Sheet3!$G:$CZ,40,0)</f>
        <v>0</v>
      </c>
      <c r="BD295" s="14">
        <f>VLOOKUP($B295,[2]Sheet3!$G:$CZ,41,0)</f>
        <v>0</v>
      </c>
      <c r="BE295" s="14">
        <f>VLOOKUP($B295,[2]Sheet3!$G:$CZ,42,0)</f>
        <v>0</v>
      </c>
      <c r="BF295" s="14">
        <f>VLOOKUP($B295,[2]Sheet3!$G:$CZ,43,0)</f>
        <v>0</v>
      </c>
      <c r="BG295" s="14">
        <f>VLOOKUP($B295,[2]Sheet3!$G:$CZ,44,0)</f>
        <v>0</v>
      </c>
      <c r="BH295" s="14">
        <f>VLOOKUP($B295,[2]Sheet3!$G:$CZ,45,0)</f>
        <v>0</v>
      </c>
      <c r="BI295" s="14">
        <f>VLOOKUP($B295,[2]Sheet3!$G:$CZ,46,0)</f>
        <v>0</v>
      </c>
      <c r="BJ295" s="14">
        <f>VLOOKUP($B295,[2]Sheet3!$G:$CZ,47,0)</f>
        <v>0</v>
      </c>
      <c r="BK295" s="14">
        <f>VLOOKUP($B295,[2]Sheet3!$G:$CZ,48,0)</f>
        <v>0</v>
      </c>
      <c r="BL295" s="14">
        <f>VLOOKUP($B295,[2]Sheet3!$G:$CZ,49,0)</f>
        <v>0</v>
      </c>
      <c r="BM295" s="14">
        <f>VLOOKUP($B295,[2]Sheet3!$G:$CZ,50,0)</f>
        <v>0</v>
      </c>
      <c r="BN295" s="14">
        <f>VLOOKUP($B295,[2]Sheet3!$G:$CZ,51,0)</f>
        <v>0</v>
      </c>
      <c r="BO295" s="14">
        <f>VLOOKUP($B295,[2]Sheet3!$G:$CZ,52,0)</f>
        <v>0</v>
      </c>
      <c r="BP295" s="14">
        <f>VLOOKUP($B295,[2]Sheet3!$G:$CZ,53,0)</f>
        <v>0</v>
      </c>
      <c r="BQ295" s="14">
        <f>VLOOKUP($B295,[2]Sheet3!$G:$CZ,54,0)</f>
        <v>0</v>
      </c>
      <c r="BR295" s="14">
        <f>VLOOKUP($B295,[2]Sheet3!$G:$CZ,55,0)</f>
        <v>0</v>
      </c>
      <c r="BS295" s="14">
        <f>VLOOKUP($B295,[2]Sheet3!$G:$CZ,56,0)</f>
        <v>0</v>
      </c>
      <c r="BT295" s="14">
        <f>VLOOKUP($B295,[2]Sheet3!$G:$CZ,57,0)</f>
        <v>0</v>
      </c>
      <c r="BU295" s="14">
        <f>VLOOKUP($B295,[2]Sheet3!$G:$CZ,58,0)</f>
        <v>0</v>
      </c>
      <c r="BV295" s="14">
        <f>VLOOKUP($B295,[2]Sheet3!$G:$CZ,59,0)</f>
        <v>0</v>
      </c>
      <c r="BW295" s="14">
        <f>VLOOKUP($B295,[2]Sheet3!$G:$CZ,60,0)</f>
        <v>0</v>
      </c>
      <c r="BX295" s="14">
        <f>VLOOKUP($B295,[2]Sheet3!$G:$CZ,61,0)</f>
        <v>0</v>
      </c>
      <c r="BY295" s="14">
        <f>VLOOKUP($B295,[2]Sheet3!$G:$CZ,62,0)</f>
        <v>0</v>
      </c>
      <c r="BZ295" s="14">
        <f>VLOOKUP($B295,[2]Sheet3!$G:$CZ,63,0)</f>
        <v>0</v>
      </c>
      <c r="CA295" s="14">
        <f>VLOOKUP($B295,[2]Sheet3!$G:$CZ,64,0)</f>
        <v>0</v>
      </c>
      <c r="CB295" s="14">
        <f>VLOOKUP($B295,[2]Sheet3!$G:$CZ,65,0)</f>
        <v>0</v>
      </c>
      <c r="CC295" s="14">
        <f>VLOOKUP($B295,[2]Sheet3!$G:$CZ,66,0)</f>
        <v>0</v>
      </c>
      <c r="CD295" s="14">
        <f>VLOOKUP($B295,[2]Sheet3!$G:$CZ,67,0)</f>
        <v>0</v>
      </c>
      <c r="CE295" s="14">
        <f>VLOOKUP($B295,[2]Sheet3!$G:$CZ,68,0)</f>
        <v>0</v>
      </c>
      <c r="CF295" s="14">
        <f>VLOOKUP($B295,[2]Sheet3!$G:$CZ,69,0)</f>
        <v>0</v>
      </c>
      <c r="CG295" s="14">
        <f>VLOOKUP($B295,[2]Sheet3!$G:$CZ,70,0)</f>
        <v>0</v>
      </c>
      <c r="CH295" s="14">
        <f>VLOOKUP($B295,[2]Sheet3!$G:$CZ,71,0)</f>
        <v>0</v>
      </c>
      <c r="CI295" s="14">
        <f>VLOOKUP($B295,[2]Sheet3!$G:$CZ,72,0)</f>
        <v>0</v>
      </c>
      <c r="CJ295" s="14">
        <f>VLOOKUP($B295,[2]Sheet3!$G:$CZ,73,0)</f>
        <v>0</v>
      </c>
      <c r="CK295" s="14">
        <f>VLOOKUP($B295,[2]Sheet3!$G:$CZ,74,0)</f>
        <v>0</v>
      </c>
      <c r="CL295" s="14">
        <f>VLOOKUP($B295,[2]Sheet3!$G:$CZ,75,0)</f>
        <v>0</v>
      </c>
      <c r="CM295" s="14">
        <f>VLOOKUP($B295,[2]Sheet3!$G:$CZ,76,0)</f>
        <v>0</v>
      </c>
      <c r="CN295" s="14">
        <f>VLOOKUP($B295,[2]Sheet3!$G:$CZ,77,0)</f>
        <v>0</v>
      </c>
      <c r="CO295" s="14">
        <f>VLOOKUP($B295,[2]Sheet3!$G:$CZ,78,0)</f>
        <v>0</v>
      </c>
      <c r="CP295" s="14">
        <f>VLOOKUP($B295,[2]Sheet3!$G:$CZ,79,0)</f>
        <v>0</v>
      </c>
      <c r="CQ295" s="14">
        <f>VLOOKUP($B295,[2]Sheet3!$G:$CZ,80,0)</f>
        <v>0</v>
      </c>
      <c r="CR295" s="14">
        <f>VLOOKUP($B295,[2]Sheet3!$G:$CZ,81,0)</f>
        <v>0</v>
      </c>
      <c r="CS295" s="14">
        <f>VLOOKUP($B295,[2]Sheet3!$G:$CZ,82,0)</f>
        <v>0</v>
      </c>
      <c r="CT295" s="14">
        <f>VLOOKUP($B295,[2]Sheet3!$G:$CZ,83,0)</f>
        <v>0</v>
      </c>
      <c r="CU295" s="14">
        <f>VLOOKUP($B295,[2]Sheet3!$G:$CZ,84,0)</f>
        <v>0</v>
      </c>
      <c r="CV295" s="14">
        <f>VLOOKUP($B295,[2]Sheet3!$G:$CZ,85,0)</f>
        <v>0</v>
      </c>
      <c r="CW295" s="14">
        <f>VLOOKUP($B295,[2]Sheet3!$G:$CZ,86,0)</f>
        <v>0</v>
      </c>
      <c r="CX295" s="14">
        <f>VLOOKUP($B295,[2]Sheet3!$G:$CZ,87,0)</f>
        <v>0</v>
      </c>
      <c r="CY295" s="14">
        <f>VLOOKUP($B295,[2]Sheet3!$G:$CZ,88,0)</f>
        <v>0</v>
      </c>
      <c r="CZ295" s="14">
        <f>VLOOKUP($B295,[2]Sheet3!$G:$CZ,89,0)</f>
        <v>0</v>
      </c>
      <c r="DA295" s="14">
        <f>VLOOKUP($B295,[2]Sheet3!$G:$CZ,90,0)</f>
        <v>0</v>
      </c>
      <c r="DB295" s="14">
        <f>VLOOKUP($B295,[2]Sheet3!$G:$CZ,91,0)</f>
        <v>0</v>
      </c>
      <c r="DC295" s="14">
        <f>VLOOKUP($B295,[2]Sheet3!$G:$CZ,92,0)</f>
        <v>0</v>
      </c>
      <c r="DD295" s="14">
        <f>VLOOKUP($B295,[2]Sheet3!$G:$CZ,93,0)</f>
        <v>0</v>
      </c>
      <c r="DE295" s="14">
        <f>VLOOKUP($B295,[2]Sheet3!$G:$CZ,94,0)</f>
        <v>0</v>
      </c>
      <c r="DF295" s="14">
        <f>VLOOKUP($B295,[2]Sheet3!$G:$CZ,95,0)</f>
        <v>0</v>
      </c>
      <c r="DG295" s="14">
        <f>VLOOKUP($B295,[2]Sheet3!$G:$CZ,96,0)</f>
        <v>0</v>
      </c>
      <c r="DH295" s="14">
        <f>VLOOKUP($B295,[2]Sheet3!$G:$CZ,97,0)</f>
        <v>0</v>
      </c>
      <c r="DI295" s="14">
        <f>VLOOKUP($B295,[2]Sheet3!$G:$CZ,98,0)</f>
        <v>0</v>
      </c>
    </row>
    <row r="296" spans="1:113" x14ac:dyDescent="0.3">
      <c r="A296" s="9" t="str">
        <f t="shared" si="12"/>
        <v>E14512</v>
      </c>
      <c r="B296" s="15" t="s">
        <v>1178</v>
      </c>
      <c r="C296" s="15" t="s">
        <v>1179</v>
      </c>
      <c r="F296" s="7" t="s">
        <v>15</v>
      </c>
      <c r="G296" s="12" t="s">
        <v>3791</v>
      </c>
      <c r="H296" s="12" t="str">
        <f>VLOOKUP($B296,[1]Sheet1!$A:$G,5,0)</f>
        <v>manish.kumar@redingtongroup.com</v>
      </c>
      <c r="I296" s="12" t="str">
        <f>VLOOKUP($B296,[1]Sheet1!$A:$G,7,0)</f>
        <v>jaswinder.singh@redingtongroup.com</v>
      </c>
      <c r="J296" s="12" t="s">
        <v>82</v>
      </c>
      <c r="K296" s="7"/>
      <c r="L296" s="7"/>
      <c r="M296" s="8"/>
      <c r="N296" s="7" t="str">
        <f t="shared" si="13"/>
        <v>manish.kumar@redingtongroup.com; jaswinder.singh@redingtongroup.com; nilesh.phirke@redingtongroup.com;christopher.joseph@redingtongroup.com</v>
      </c>
      <c r="O296" s="7" t="str">
        <f t="shared" si="14"/>
        <v>E14512</v>
      </c>
      <c r="P296" s="8" t="s">
        <v>5215</v>
      </c>
      <c r="Q296" s="14">
        <f>VLOOKUP($B296,[2]Sheet3!$G:$CZ,2,0)</f>
        <v>2400302691</v>
      </c>
      <c r="R296" s="14">
        <f>VLOOKUP($B296,[2]Sheet3!$G:$CZ,3,0)</f>
        <v>2400302689</v>
      </c>
      <c r="S296" s="14">
        <f>VLOOKUP($B296,[2]Sheet3!$G:$CZ,4,0)</f>
        <v>0</v>
      </c>
      <c r="T296" s="14">
        <f>VLOOKUP($B296,[2]Sheet3!$G:$CZ,5,0)</f>
        <v>0</v>
      </c>
      <c r="U296" s="14">
        <f>VLOOKUP($B296,[2]Sheet3!$G:$CZ,6,0)</f>
        <v>0</v>
      </c>
      <c r="V296" s="14">
        <f>VLOOKUP($B296,[2]Sheet3!$G:$CZ,7,0)</f>
        <v>0</v>
      </c>
      <c r="W296" s="14">
        <f>VLOOKUP($B296,[2]Sheet3!$G:$CZ,8,0)</f>
        <v>0</v>
      </c>
      <c r="X296" s="14">
        <f>VLOOKUP($B296,[2]Sheet3!$G:$CZ,9,0)</f>
        <v>0</v>
      </c>
      <c r="Y296" s="14">
        <f>VLOOKUP($B296,[2]Sheet3!$G:$CZ,10,0)</f>
        <v>0</v>
      </c>
      <c r="Z296" s="14">
        <f>VLOOKUP($B296,[2]Sheet3!$G:$CZ,11,0)</f>
        <v>0</v>
      </c>
      <c r="AA296" s="14">
        <f>VLOOKUP($B296,[2]Sheet3!$G:$CZ,12,0)</f>
        <v>0</v>
      </c>
      <c r="AB296" s="14">
        <f>VLOOKUP($B296,[2]Sheet3!$G:$CZ,13,0)</f>
        <v>0</v>
      </c>
      <c r="AC296" s="14">
        <f>VLOOKUP($B296,[2]Sheet3!$G:$CZ,14,0)</f>
        <v>0</v>
      </c>
      <c r="AD296" s="14">
        <f>VLOOKUP($B296,[2]Sheet3!$G:$CZ,15,0)</f>
        <v>0</v>
      </c>
      <c r="AE296" s="14">
        <f>VLOOKUP($B296,[2]Sheet3!$G:$CZ,16,0)</f>
        <v>0</v>
      </c>
      <c r="AF296" s="14">
        <f>VLOOKUP($B296,[2]Sheet3!$G:$CZ,17,0)</f>
        <v>0</v>
      </c>
      <c r="AG296" s="14">
        <f>VLOOKUP($B296,[2]Sheet3!$G:$CZ,18,0)</f>
        <v>0</v>
      </c>
      <c r="AH296" s="14">
        <f>VLOOKUP($B296,[2]Sheet3!$G:$CZ,19,0)</f>
        <v>0</v>
      </c>
      <c r="AI296" s="14">
        <f>VLOOKUP($B296,[2]Sheet3!$G:$CZ,20,0)</f>
        <v>0</v>
      </c>
      <c r="AJ296" s="14">
        <f>VLOOKUP($B296,[2]Sheet3!$G:$CZ,21,0)</f>
        <v>0</v>
      </c>
      <c r="AK296" s="14">
        <f>VLOOKUP($B296,[2]Sheet3!$G:$CZ,22,0)</f>
        <v>0</v>
      </c>
      <c r="AL296" s="14">
        <f>VLOOKUP($B296,[2]Sheet3!$G:$CZ,23,0)</f>
        <v>0</v>
      </c>
      <c r="AM296" s="14">
        <f>VLOOKUP($B296,[2]Sheet3!$G:$CZ,24,0)</f>
        <v>0</v>
      </c>
      <c r="AN296" s="14">
        <f>VLOOKUP($B296,[2]Sheet3!$G:$CZ,25,0)</f>
        <v>0</v>
      </c>
      <c r="AO296" s="14">
        <f>VLOOKUP($B296,[2]Sheet3!$G:$CZ,26,0)</f>
        <v>0</v>
      </c>
      <c r="AP296" s="14">
        <f>VLOOKUP($B296,[2]Sheet3!$G:$CZ,27,0)</f>
        <v>0</v>
      </c>
      <c r="AQ296" s="14">
        <f>VLOOKUP($B296,[2]Sheet3!$G:$CZ,28,0)</f>
        <v>0</v>
      </c>
      <c r="AR296" s="14">
        <f>VLOOKUP($B296,[2]Sheet3!$G:$CZ,29,0)</f>
        <v>0</v>
      </c>
      <c r="AS296" s="14">
        <f>VLOOKUP($B296,[2]Sheet3!$G:$CZ,30,0)</f>
        <v>0</v>
      </c>
      <c r="AT296" s="14">
        <f>VLOOKUP($B296,[2]Sheet3!$G:$CZ,31,0)</f>
        <v>0</v>
      </c>
      <c r="AU296" s="14">
        <f>VLOOKUP($B296,[2]Sheet3!$G:$CZ,32,0)</f>
        <v>0</v>
      </c>
      <c r="AV296" s="14">
        <f>VLOOKUP($B296,[2]Sheet3!$G:$CZ,33,0)</f>
        <v>0</v>
      </c>
      <c r="AW296" s="14">
        <f>VLOOKUP($B296,[2]Sheet3!$G:$CZ,34,0)</f>
        <v>0</v>
      </c>
      <c r="AX296" s="14">
        <f>VLOOKUP($B296,[2]Sheet3!$G:$CZ,35,0)</f>
        <v>0</v>
      </c>
      <c r="AY296" s="14">
        <f>VLOOKUP($B296,[2]Sheet3!$G:$CZ,36,0)</f>
        <v>0</v>
      </c>
      <c r="AZ296" s="14">
        <f>VLOOKUP($B296,[2]Sheet3!$G:$CZ,37,0)</f>
        <v>0</v>
      </c>
      <c r="BA296" s="14">
        <f>VLOOKUP($B296,[2]Sheet3!$G:$CZ,38,0)</f>
        <v>0</v>
      </c>
      <c r="BB296" s="14">
        <f>VLOOKUP($B296,[2]Sheet3!$G:$CZ,39,0)</f>
        <v>0</v>
      </c>
      <c r="BC296" s="14">
        <f>VLOOKUP($B296,[2]Sheet3!$G:$CZ,40,0)</f>
        <v>0</v>
      </c>
      <c r="BD296" s="14">
        <f>VLOOKUP($B296,[2]Sheet3!$G:$CZ,41,0)</f>
        <v>0</v>
      </c>
      <c r="BE296" s="14">
        <f>VLOOKUP($B296,[2]Sheet3!$G:$CZ,42,0)</f>
        <v>0</v>
      </c>
      <c r="BF296" s="14">
        <f>VLOOKUP($B296,[2]Sheet3!$G:$CZ,43,0)</f>
        <v>0</v>
      </c>
      <c r="BG296" s="14">
        <f>VLOOKUP($B296,[2]Sheet3!$G:$CZ,44,0)</f>
        <v>0</v>
      </c>
      <c r="BH296" s="14">
        <f>VLOOKUP($B296,[2]Sheet3!$G:$CZ,45,0)</f>
        <v>0</v>
      </c>
      <c r="BI296" s="14">
        <f>VLOOKUP($B296,[2]Sheet3!$G:$CZ,46,0)</f>
        <v>0</v>
      </c>
      <c r="BJ296" s="14">
        <f>VLOOKUP($B296,[2]Sheet3!$G:$CZ,47,0)</f>
        <v>0</v>
      </c>
      <c r="BK296" s="14">
        <f>VLOOKUP($B296,[2]Sheet3!$G:$CZ,48,0)</f>
        <v>0</v>
      </c>
      <c r="BL296" s="14">
        <f>VLOOKUP($B296,[2]Sheet3!$G:$CZ,49,0)</f>
        <v>0</v>
      </c>
      <c r="BM296" s="14">
        <f>VLOOKUP($B296,[2]Sheet3!$G:$CZ,50,0)</f>
        <v>0</v>
      </c>
      <c r="BN296" s="14">
        <f>VLOOKUP($B296,[2]Sheet3!$G:$CZ,51,0)</f>
        <v>0</v>
      </c>
      <c r="BO296" s="14">
        <f>VLOOKUP($B296,[2]Sheet3!$G:$CZ,52,0)</f>
        <v>0</v>
      </c>
      <c r="BP296" s="14">
        <f>VLOOKUP($B296,[2]Sheet3!$G:$CZ,53,0)</f>
        <v>0</v>
      </c>
      <c r="BQ296" s="14">
        <f>VLOOKUP($B296,[2]Sheet3!$G:$CZ,54,0)</f>
        <v>0</v>
      </c>
      <c r="BR296" s="14">
        <f>VLOOKUP($B296,[2]Sheet3!$G:$CZ,55,0)</f>
        <v>0</v>
      </c>
      <c r="BS296" s="14">
        <f>VLOOKUP($B296,[2]Sheet3!$G:$CZ,56,0)</f>
        <v>0</v>
      </c>
      <c r="BT296" s="14">
        <f>VLOOKUP($B296,[2]Sheet3!$G:$CZ,57,0)</f>
        <v>0</v>
      </c>
      <c r="BU296" s="14">
        <f>VLOOKUP($B296,[2]Sheet3!$G:$CZ,58,0)</f>
        <v>0</v>
      </c>
      <c r="BV296" s="14">
        <f>VLOOKUP($B296,[2]Sheet3!$G:$CZ,59,0)</f>
        <v>0</v>
      </c>
      <c r="BW296" s="14">
        <f>VLOOKUP($B296,[2]Sheet3!$G:$CZ,60,0)</f>
        <v>0</v>
      </c>
      <c r="BX296" s="14">
        <f>VLOOKUP($B296,[2]Sheet3!$G:$CZ,61,0)</f>
        <v>0</v>
      </c>
      <c r="BY296" s="14">
        <f>VLOOKUP($B296,[2]Sheet3!$G:$CZ,62,0)</f>
        <v>0</v>
      </c>
      <c r="BZ296" s="14">
        <f>VLOOKUP($B296,[2]Sheet3!$G:$CZ,63,0)</f>
        <v>0</v>
      </c>
      <c r="CA296" s="14">
        <f>VLOOKUP($B296,[2]Sheet3!$G:$CZ,64,0)</f>
        <v>0</v>
      </c>
      <c r="CB296" s="14">
        <f>VLOOKUP($B296,[2]Sheet3!$G:$CZ,65,0)</f>
        <v>0</v>
      </c>
      <c r="CC296" s="14">
        <f>VLOOKUP($B296,[2]Sheet3!$G:$CZ,66,0)</f>
        <v>0</v>
      </c>
      <c r="CD296" s="14">
        <f>VLOOKUP($B296,[2]Sheet3!$G:$CZ,67,0)</f>
        <v>0</v>
      </c>
      <c r="CE296" s="14">
        <f>VLOOKUP($B296,[2]Sheet3!$G:$CZ,68,0)</f>
        <v>0</v>
      </c>
      <c r="CF296" s="14">
        <f>VLOOKUP($B296,[2]Sheet3!$G:$CZ,69,0)</f>
        <v>0</v>
      </c>
      <c r="CG296" s="14">
        <f>VLOOKUP($B296,[2]Sheet3!$G:$CZ,70,0)</f>
        <v>0</v>
      </c>
      <c r="CH296" s="14">
        <f>VLOOKUP($B296,[2]Sheet3!$G:$CZ,71,0)</f>
        <v>0</v>
      </c>
      <c r="CI296" s="14">
        <f>VLOOKUP($B296,[2]Sheet3!$G:$CZ,72,0)</f>
        <v>0</v>
      </c>
      <c r="CJ296" s="14">
        <f>VLOOKUP($B296,[2]Sheet3!$G:$CZ,73,0)</f>
        <v>0</v>
      </c>
      <c r="CK296" s="14">
        <f>VLOOKUP($B296,[2]Sheet3!$G:$CZ,74,0)</f>
        <v>0</v>
      </c>
      <c r="CL296" s="14">
        <f>VLOOKUP($B296,[2]Sheet3!$G:$CZ,75,0)</f>
        <v>0</v>
      </c>
      <c r="CM296" s="14">
        <f>VLOOKUP($B296,[2]Sheet3!$G:$CZ,76,0)</f>
        <v>0</v>
      </c>
      <c r="CN296" s="14">
        <f>VLOOKUP($B296,[2]Sheet3!$G:$CZ,77,0)</f>
        <v>0</v>
      </c>
      <c r="CO296" s="14">
        <f>VLOOKUP($B296,[2]Sheet3!$G:$CZ,78,0)</f>
        <v>0</v>
      </c>
      <c r="CP296" s="14">
        <f>VLOOKUP($B296,[2]Sheet3!$G:$CZ,79,0)</f>
        <v>0</v>
      </c>
      <c r="CQ296" s="14">
        <f>VLOOKUP($B296,[2]Sheet3!$G:$CZ,80,0)</f>
        <v>0</v>
      </c>
      <c r="CR296" s="14">
        <f>VLOOKUP($B296,[2]Sheet3!$G:$CZ,81,0)</f>
        <v>0</v>
      </c>
      <c r="CS296" s="14">
        <f>VLOOKUP($B296,[2]Sheet3!$G:$CZ,82,0)</f>
        <v>0</v>
      </c>
      <c r="CT296" s="14">
        <f>VLOOKUP($B296,[2]Sheet3!$G:$CZ,83,0)</f>
        <v>0</v>
      </c>
      <c r="CU296" s="14">
        <f>VLOOKUP($B296,[2]Sheet3!$G:$CZ,84,0)</f>
        <v>0</v>
      </c>
      <c r="CV296" s="14">
        <f>VLOOKUP($B296,[2]Sheet3!$G:$CZ,85,0)</f>
        <v>0</v>
      </c>
      <c r="CW296" s="14">
        <f>VLOOKUP($B296,[2]Sheet3!$G:$CZ,86,0)</f>
        <v>0</v>
      </c>
      <c r="CX296" s="14">
        <f>VLOOKUP($B296,[2]Sheet3!$G:$CZ,87,0)</f>
        <v>0</v>
      </c>
      <c r="CY296" s="14">
        <f>VLOOKUP($B296,[2]Sheet3!$G:$CZ,88,0)</f>
        <v>0</v>
      </c>
      <c r="CZ296" s="14">
        <f>VLOOKUP($B296,[2]Sheet3!$G:$CZ,89,0)</f>
        <v>0</v>
      </c>
      <c r="DA296" s="14">
        <f>VLOOKUP($B296,[2]Sheet3!$G:$CZ,90,0)</f>
        <v>0</v>
      </c>
      <c r="DB296" s="14">
        <f>VLOOKUP($B296,[2]Sheet3!$G:$CZ,91,0)</f>
        <v>0</v>
      </c>
      <c r="DC296" s="14">
        <f>VLOOKUP($B296,[2]Sheet3!$G:$CZ,92,0)</f>
        <v>0</v>
      </c>
      <c r="DD296" s="14">
        <f>VLOOKUP($B296,[2]Sheet3!$G:$CZ,93,0)</f>
        <v>0</v>
      </c>
      <c r="DE296" s="14">
        <f>VLOOKUP($B296,[2]Sheet3!$G:$CZ,94,0)</f>
        <v>0</v>
      </c>
      <c r="DF296" s="14">
        <f>VLOOKUP($B296,[2]Sheet3!$G:$CZ,95,0)</f>
        <v>0</v>
      </c>
      <c r="DG296" s="14">
        <f>VLOOKUP($B296,[2]Sheet3!$G:$CZ,96,0)</f>
        <v>0</v>
      </c>
      <c r="DH296" s="14">
        <f>VLOOKUP($B296,[2]Sheet3!$G:$CZ,97,0)</f>
        <v>0</v>
      </c>
      <c r="DI296" s="14">
        <f>VLOOKUP($B296,[2]Sheet3!$G:$CZ,98,0)</f>
        <v>0</v>
      </c>
    </row>
    <row r="297" spans="1:113" x14ac:dyDescent="0.3">
      <c r="A297" s="9" t="str">
        <f t="shared" si="12"/>
        <v>N13583</v>
      </c>
      <c r="B297" s="15" t="s">
        <v>1180</v>
      </c>
      <c r="C297" s="15" t="s">
        <v>1181</v>
      </c>
      <c r="F297" s="7" t="s">
        <v>15</v>
      </c>
      <c r="G297" s="12" t="s">
        <v>3792</v>
      </c>
      <c r="H297" s="12" t="str">
        <f>VLOOKUP($B297,[1]Sheet1!$A:$G,5,0)</f>
        <v>shashi.singh@redingtongroup.com</v>
      </c>
      <c r="I297" s="12" t="str">
        <f>VLOOKUP($B297,[1]Sheet1!$A:$G,7,0)</f>
        <v>sidharth.eknath@redingtongroup.com</v>
      </c>
      <c r="J297" s="12" t="s">
        <v>82</v>
      </c>
      <c r="K297" s="7"/>
      <c r="L297" s="7"/>
      <c r="M297" s="8"/>
      <c r="N297" s="7" t="str">
        <f t="shared" si="13"/>
        <v>shashi.singh@redingtongroup.com; sidharth.eknath@redingtongroup.com; nilesh.phirke@redingtongroup.com;christopher.joseph@redingtongroup.com</v>
      </c>
      <c r="O297" s="7" t="str">
        <f t="shared" si="14"/>
        <v>N13583</v>
      </c>
      <c r="P297" s="8" t="s">
        <v>5215</v>
      </c>
      <c r="Q297" s="14">
        <f>VLOOKUP($B297,[2]Sheet3!$G:$CZ,2,0)</f>
        <v>2400308360</v>
      </c>
      <c r="R297" s="14">
        <f>VLOOKUP($B297,[2]Sheet3!$G:$CZ,3,0)</f>
        <v>2400300826</v>
      </c>
      <c r="S297" s="14">
        <f>VLOOKUP($B297,[2]Sheet3!$G:$CZ,4,0)</f>
        <v>0</v>
      </c>
      <c r="T297" s="14">
        <f>VLOOKUP($B297,[2]Sheet3!$G:$CZ,5,0)</f>
        <v>0</v>
      </c>
      <c r="U297" s="14">
        <f>VLOOKUP($B297,[2]Sheet3!$G:$CZ,6,0)</f>
        <v>0</v>
      </c>
      <c r="V297" s="14">
        <f>VLOOKUP($B297,[2]Sheet3!$G:$CZ,7,0)</f>
        <v>0</v>
      </c>
      <c r="W297" s="14">
        <f>VLOOKUP($B297,[2]Sheet3!$G:$CZ,8,0)</f>
        <v>0</v>
      </c>
      <c r="X297" s="14">
        <f>VLOOKUP($B297,[2]Sheet3!$G:$CZ,9,0)</f>
        <v>0</v>
      </c>
      <c r="Y297" s="14">
        <f>VLOOKUP($B297,[2]Sheet3!$G:$CZ,10,0)</f>
        <v>0</v>
      </c>
      <c r="Z297" s="14">
        <f>VLOOKUP($B297,[2]Sheet3!$G:$CZ,11,0)</f>
        <v>0</v>
      </c>
      <c r="AA297" s="14">
        <f>VLOOKUP($B297,[2]Sheet3!$G:$CZ,12,0)</f>
        <v>0</v>
      </c>
      <c r="AB297" s="14">
        <f>VLOOKUP($B297,[2]Sheet3!$G:$CZ,13,0)</f>
        <v>0</v>
      </c>
      <c r="AC297" s="14">
        <f>VLOOKUP($B297,[2]Sheet3!$G:$CZ,14,0)</f>
        <v>0</v>
      </c>
      <c r="AD297" s="14">
        <f>VLOOKUP($B297,[2]Sheet3!$G:$CZ,15,0)</f>
        <v>0</v>
      </c>
      <c r="AE297" s="14">
        <f>VLOOKUP($B297,[2]Sheet3!$G:$CZ,16,0)</f>
        <v>0</v>
      </c>
      <c r="AF297" s="14">
        <f>VLOOKUP($B297,[2]Sheet3!$G:$CZ,17,0)</f>
        <v>0</v>
      </c>
      <c r="AG297" s="14">
        <f>VLOOKUP($B297,[2]Sheet3!$G:$CZ,18,0)</f>
        <v>0</v>
      </c>
      <c r="AH297" s="14">
        <f>VLOOKUP($B297,[2]Sheet3!$G:$CZ,19,0)</f>
        <v>0</v>
      </c>
      <c r="AI297" s="14">
        <f>VLOOKUP($B297,[2]Sheet3!$G:$CZ,20,0)</f>
        <v>0</v>
      </c>
      <c r="AJ297" s="14">
        <f>VLOOKUP($B297,[2]Sheet3!$G:$CZ,21,0)</f>
        <v>0</v>
      </c>
      <c r="AK297" s="14">
        <f>VLOOKUP($B297,[2]Sheet3!$G:$CZ,22,0)</f>
        <v>0</v>
      </c>
      <c r="AL297" s="14">
        <f>VLOOKUP($B297,[2]Sheet3!$G:$CZ,23,0)</f>
        <v>0</v>
      </c>
      <c r="AM297" s="14">
        <f>VLOOKUP($B297,[2]Sheet3!$G:$CZ,24,0)</f>
        <v>0</v>
      </c>
      <c r="AN297" s="14">
        <f>VLOOKUP($B297,[2]Sheet3!$G:$CZ,25,0)</f>
        <v>0</v>
      </c>
      <c r="AO297" s="14">
        <f>VLOOKUP($B297,[2]Sheet3!$G:$CZ,26,0)</f>
        <v>0</v>
      </c>
      <c r="AP297" s="14">
        <f>VLOOKUP($B297,[2]Sheet3!$G:$CZ,27,0)</f>
        <v>0</v>
      </c>
      <c r="AQ297" s="14">
        <f>VLOOKUP($B297,[2]Sheet3!$G:$CZ,28,0)</f>
        <v>0</v>
      </c>
      <c r="AR297" s="14">
        <f>VLOOKUP($B297,[2]Sheet3!$G:$CZ,29,0)</f>
        <v>0</v>
      </c>
      <c r="AS297" s="14">
        <f>VLOOKUP($B297,[2]Sheet3!$G:$CZ,30,0)</f>
        <v>0</v>
      </c>
      <c r="AT297" s="14">
        <f>VLOOKUP($B297,[2]Sheet3!$G:$CZ,31,0)</f>
        <v>0</v>
      </c>
      <c r="AU297" s="14">
        <f>VLOOKUP($B297,[2]Sheet3!$G:$CZ,32,0)</f>
        <v>0</v>
      </c>
      <c r="AV297" s="14">
        <f>VLOOKUP($B297,[2]Sheet3!$G:$CZ,33,0)</f>
        <v>0</v>
      </c>
      <c r="AW297" s="14">
        <f>VLOOKUP($B297,[2]Sheet3!$G:$CZ,34,0)</f>
        <v>0</v>
      </c>
      <c r="AX297" s="14">
        <f>VLOOKUP($B297,[2]Sheet3!$G:$CZ,35,0)</f>
        <v>0</v>
      </c>
      <c r="AY297" s="14">
        <f>VLOOKUP($B297,[2]Sheet3!$G:$CZ,36,0)</f>
        <v>0</v>
      </c>
      <c r="AZ297" s="14">
        <f>VLOOKUP($B297,[2]Sheet3!$G:$CZ,37,0)</f>
        <v>0</v>
      </c>
      <c r="BA297" s="14">
        <f>VLOOKUP($B297,[2]Sheet3!$G:$CZ,38,0)</f>
        <v>0</v>
      </c>
      <c r="BB297" s="14">
        <f>VLOOKUP($B297,[2]Sheet3!$G:$CZ,39,0)</f>
        <v>0</v>
      </c>
      <c r="BC297" s="14">
        <f>VLOOKUP($B297,[2]Sheet3!$G:$CZ,40,0)</f>
        <v>0</v>
      </c>
      <c r="BD297" s="14">
        <f>VLOOKUP($B297,[2]Sheet3!$G:$CZ,41,0)</f>
        <v>0</v>
      </c>
      <c r="BE297" s="14">
        <f>VLOOKUP($B297,[2]Sheet3!$G:$CZ,42,0)</f>
        <v>0</v>
      </c>
      <c r="BF297" s="14">
        <f>VLOOKUP($B297,[2]Sheet3!$G:$CZ,43,0)</f>
        <v>0</v>
      </c>
      <c r="BG297" s="14">
        <f>VLOOKUP($B297,[2]Sheet3!$G:$CZ,44,0)</f>
        <v>0</v>
      </c>
      <c r="BH297" s="14">
        <f>VLOOKUP($B297,[2]Sheet3!$G:$CZ,45,0)</f>
        <v>0</v>
      </c>
      <c r="BI297" s="14">
        <f>VLOOKUP($B297,[2]Sheet3!$G:$CZ,46,0)</f>
        <v>0</v>
      </c>
      <c r="BJ297" s="14">
        <f>VLOOKUP($B297,[2]Sheet3!$G:$CZ,47,0)</f>
        <v>0</v>
      </c>
      <c r="BK297" s="14">
        <f>VLOOKUP($B297,[2]Sheet3!$G:$CZ,48,0)</f>
        <v>0</v>
      </c>
      <c r="BL297" s="14">
        <f>VLOOKUP($B297,[2]Sheet3!$G:$CZ,49,0)</f>
        <v>0</v>
      </c>
      <c r="BM297" s="14">
        <f>VLOOKUP($B297,[2]Sheet3!$G:$CZ,50,0)</f>
        <v>0</v>
      </c>
      <c r="BN297" s="14">
        <f>VLOOKUP($B297,[2]Sheet3!$G:$CZ,51,0)</f>
        <v>0</v>
      </c>
      <c r="BO297" s="14">
        <f>VLOOKUP($B297,[2]Sheet3!$G:$CZ,52,0)</f>
        <v>0</v>
      </c>
      <c r="BP297" s="14">
        <f>VLOOKUP($B297,[2]Sheet3!$G:$CZ,53,0)</f>
        <v>0</v>
      </c>
      <c r="BQ297" s="14">
        <f>VLOOKUP($B297,[2]Sheet3!$G:$CZ,54,0)</f>
        <v>0</v>
      </c>
      <c r="BR297" s="14">
        <f>VLOOKUP($B297,[2]Sheet3!$G:$CZ,55,0)</f>
        <v>0</v>
      </c>
      <c r="BS297" s="14">
        <f>VLOOKUP($B297,[2]Sheet3!$G:$CZ,56,0)</f>
        <v>0</v>
      </c>
      <c r="BT297" s="14">
        <f>VLOOKUP($B297,[2]Sheet3!$G:$CZ,57,0)</f>
        <v>0</v>
      </c>
      <c r="BU297" s="14">
        <f>VLOOKUP($B297,[2]Sheet3!$G:$CZ,58,0)</f>
        <v>0</v>
      </c>
      <c r="BV297" s="14">
        <f>VLOOKUP($B297,[2]Sheet3!$G:$CZ,59,0)</f>
        <v>0</v>
      </c>
      <c r="BW297" s="14">
        <f>VLOOKUP($B297,[2]Sheet3!$G:$CZ,60,0)</f>
        <v>0</v>
      </c>
      <c r="BX297" s="14">
        <f>VLOOKUP($B297,[2]Sheet3!$G:$CZ,61,0)</f>
        <v>0</v>
      </c>
      <c r="BY297" s="14">
        <f>VLOOKUP($B297,[2]Sheet3!$G:$CZ,62,0)</f>
        <v>0</v>
      </c>
      <c r="BZ297" s="14">
        <f>VLOOKUP($B297,[2]Sheet3!$G:$CZ,63,0)</f>
        <v>0</v>
      </c>
      <c r="CA297" s="14">
        <f>VLOOKUP($B297,[2]Sheet3!$G:$CZ,64,0)</f>
        <v>0</v>
      </c>
      <c r="CB297" s="14">
        <f>VLOOKUP($B297,[2]Sheet3!$G:$CZ,65,0)</f>
        <v>0</v>
      </c>
      <c r="CC297" s="14">
        <f>VLOOKUP($B297,[2]Sheet3!$G:$CZ,66,0)</f>
        <v>0</v>
      </c>
      <c r="CD297" s="14">
        <f>VLOOKUP($B297,[2]Sheet3!$G:$CZ,67,0)</f>
        <v>0</v>
      </c>
      <c r="CE297" s="14">
        <f>VLOOKUP($B297,[2]Sheet3!$G:$CZ,68,0)</f>
        <v>0</v>
      </c>
      <c r="CF297" s="14">
        <f>VLOOKUP($B297,[2]Sheet3!$G:$CZ,69,0)</f>
        <v>0</v>
      </c>
      <c r="CG297" s="14">
        <f>VLOOKUP($B297,[2]Sheet3!$G:$CZ,70,0)</f>
        <v>0</v>
      </c>
      <c r="CH297" s="14">
        <f>VLOOKUP($B297,[2]Sheet3!$G:$CZ,71,0)</f>
        <v>0</v>
      </c>
      <c r="CI297" s="14">
        <f>VLOOKUP($B297,[2]Sheet3!$G:$CZ,72,0)</f>
        <v>0</v>
      </c>
      <c r="CJ297" s="14">
        <f>VLOOKUP($B297,[2]Sheet3!$G:$CZ,73,0)</f>
        <v>0</v>
      </c>
      <c r="CK297" s="14">
        <f>VLOOKUP($B297,[2]Sheet3!$G:$CZ,74,0)</f>
        <v>0</v>
      </c>
      <c r="CL297" s="14">
        <f>VLOOKUP($B297,[2]Sheet3!$G:$CZ,75,0)</f>
        <v>0</v>
      </c>
      <c r="CM297" s="14">
        <f>VLOOKUP($B297,[2]Sheet3!$G:$CZ,76,0)</f>
        <v>0</v>
      </c>
      <c r="CN297" s="14">
        <f>VLOOKUP($B297,[2]Sheet3!$G:$CZ,77,0)</f>
        <v>0</v>
      </c>
      <c r="CO297" s="14">
        <f>VLOOKUP($B297,[2]Sheet3!$G:$CZ,78,0)</f>
        <v>0</v>
      </c>
      <c r="CP297" s="14">
        <f>VLOOKUP($B297,[2]Sheet3!$G:$CZ,79,0)</f>
        <v>0</v>
      </c>
      <c r="CQ297" s="14">
        <f>VLOOKUP($B297,[2]Sheet3!$G:$CZ,80,0)</f>
        <v>0</v>
      </c>
      <c r="CR297" s="14">
        <f>VLOOKUP($B297,[2]Sheet3!$G:$CZ,81,0)</f>
        <v>0</v>
      </c>
      <c r="CS297" s="14">
        <f>VLOOKUP($B297,[2]Sheet3!$G:$CZ,82,0)</f>
        <v>0</v>
      </c>
      <c r="CT297" s="14">
        <f>VLOOKUP($B297,[2]Sheet3!$G:$CZ,83,0)</f>
        <v>0</v>
      </c>
      <c r="CU297" s="14">
        <f>VLOOKUP($B297,[2]Sheet3!$G:$CZ,84,0)</f>
        <v>0</v>
      </c>
      <c r="CV297" s="14">
        <f>VLOOKUP($B297,[2]Sheet3!$G:$CZ,85,0)</f>
        <v>0</v>
      </c>
      <c r="CW297" s="14">
        <f>VLOOKUP($B297,[2]Sheet3!$G:$CZ,86,0)</f>
        <v>0</v>
      </c>
      <c r="CX297" s="14">
        <f>VLOOKUP($B297,[2]Sheet3!$G:$CZ,87,0)</f>
        <v>0</v>
      </c>
      <c r="CY297" s="14">
        <f>VLOOKUP($B297,[2]Sheet3!$G:$CZ,88,0)</f>
        <v>0</v>
      </c>
      <c r="CZ297" s="14">
        <f>VLOOKUP($B297,[2]Sheet3!$G:$CZ,89,0)</f>
        <v>0</v>
      </c>
      <c r="DA297" s="14">
        <f>VLOOKUP($B297,[2]Sheet3!$G:$CZ,90,0)</f>
        <v>0</v>
      </c>
      <c r="DB297" s="14">
        <f>VLOOKUP($B297,[2]Sheet3!$G:$CZ,91,0)</f>
        <v>0</v>
      </c>
      <c r="DC297" s="14">
        <f>VLOOKUP($B297,[2]Sheet3!$G:$CZ,92,0)</f>
        <v>0</v>
      </c>
      <c r="DD297" s="14">
        <f>VLOOKUP($B297,[2]Sheet3!$G:$CZ,93,0)</f>
        <v>0</v>
      </c>
      <c r="DE297" s="14">
        <f>VLOOKUP($B297,[2]Sheet3!$G:$CZ,94,0)</f>
        <v>0</v>
      </c>
      <c r="DF297" s="14">
        <f>VLOOKUP($B297,[2]Sheet3!$G:$CZ,95,0)</f>
        <v>0</v>
      </c>
      <c r="DG297" s="14">
        <f>VLOOKUP($B297,[2]Sheet3!$G:$CZ,96,0)</f>
        <v>0</v>
      </c>
      <c r="DH297" s="14">
        <f>VLOOKUP($B297,[2]Sheet3!$G:$CZ,97,0)</f>
        <v>0</v>
      </c>
      <c r="DI297" s="14">
        <f>VLOOKUP($B297,[2]Sheet3!$G:$CZ,98,0)</f>
        <v>0</v>
      </c>
    </row>
    <row r="298" spans="1:113" x14ac:dyDescent="0.3">
      <c r="A298" s="9" t="str">
        <f t="shared" si="12"/>
        <v>WA3242</v>
      </c>
      <c r="B298" s="15" t="s">
        <v>1182</v>
      </c>
      <c r="C298" s="15" t="s">
        <v>1183</v>
      </c>
      <c r="F298" s="7" t="s">
        <v>15</v>
      </c>
      <c r="G298" s="12" t="s">
        <v>3793</v>
      </c>
      <c r="H298" s="12" t="str">
        <f>VLOOKUP($B298,[1]Sheet1!$A:$G,5,0)</f>
        <v>arpit.shukla@redingtongroup.com</v>
      </c>
      <c r="I298" s="12" t="str">
        <f>VLOOKUP($B298,[1]Sheet1!$A:$G,7,0)</f>
        <v>dilip.vishwa@redingtongroup.com</v>
      </c>
      <c r="J298" s="12" t="s">
        <v>82</v>
      </c>
      <c r="K298" s="7"/>
      <c r="L298" s="7"/>
      <c r="M298" s="8"/>
      <c r="N298" s="7" t="str">
        <f t="shared" si="13"/>
        <v>arpit.shukla@redingtongroup.com; dilip.vishwa@redingtongroup.com; nilesh.phirke@redingtongroup.com;christopher.joseph@redingtongroup.com</v>
      </c>
      <c r="O298" s="7" t="str">
        <f t="shared" si="14"/>
        <v>WA3242</v>
      </c>
      <c r="P298" s="8" t="s">
        <v>5215</v>
      </c>
      <c r="Q298" s="14">
        <f>VLOOKUP($B298,[2]Sheet3!$G:$CZ,2,0)</f>
        <v>2400304867</v>
      </c>
      <c r="R298" s="14">
        <f>VLOOKUP($B298,[2]Sheet3!$G:$CZ,3,0)</f>
        <v>0</v>
      </c>
      <c r="S298" s="14">
        <f>VLOOKUP($B298,[2]Sheet3!$G:$CZ,4,0)</f>
        <v>0</v>
      </c>
      <c r="T298" s="14">
        <f>VLOOKUP($B298,[2]Sheet3!$G:$CZ,5,0)</f>
        <v>0</v>
      </c>
      <c r="U298" s="14">
        <f>VLOOKUP($B298,[2]Sheet3!$G:$CZ,6,0)</f>
        <v>0</v>
      </c>
      <c r="V298" s="14">
        <f>VLOOKUP($B298,[2]Sheet3!$G:$CZ,7,0)</f>
        <v>0</v>
      </c>
      <c r="W298" s="14">
        <f>VLOOKUP($B298,[2]Sheet3!$G:$CZ,8,0)</f>
        <v>0</v>
      </c>
      <c r="X298" s="14">
        <f>VLOOKUP($B298,[2]Sheet3!$G:$CZ,9,0)</f>
        <v>0</v>
      </c>
      <c r="Y298" s="14">
        <f>VLOOKUP($B298,[2]Sheet3!$G:$CZ,10,0)</f>
        <v>0</v>
      </c>
      <c r="Z298" s="14">
        <f>VLOOKUP($B298,[2]Sheet3!$G:$CZ,11,0)</f>
        <v>0</v>
      </c>
      <c r="AA298" s="14">
        <f>VLOOKUP($B298,[2]Sheet3!$G:$CZ,12,0)</f>
        <v>0</v>
      </c>
      <c r="AB298" s="14">
        <f>VLOOKUP($B298,[2]Sheet3!$G:$CZ,13,0)</f>
        <v>0</v>
      </c>
      <c r="AC298" s="14">
        <f>VLOOKUP($B298,[2]Sheet3!$G:$CZ,14,0)</f>
        <v>0</v>
      </c>
      <c r="AD298" s="14">
        <f>VLOOKUP($B298,[2]Sheet3!$G:$CZ,15,0)</f>
        <v>0</v>
      </c>
      <c r="AE298" s="14">
        <f>VLOOKUP($B298,[2]Sheet3!$G:$CZ,16,0)</f>
        <v>0</v>
      </c>
      <c r="AF298" s="14">
        <f>VLOOKUP($B298,[2]Sheet3!$G:$CZ,17,0)</f>
        <v>0</v>
      </c>
      <c r="AG298" s="14">
        <f>VLOOKUP($B298,[2]Sheet3!$G:$CZ,18,0)</f>
        <v>0</v>
      </c>
      <c r="AH298" s="14">
        <f>VLOOKUP($B298,[2]Sheet3!$G:$CZ,19,0)</f>
        <v>0</v>
      </c>
      <c r="AI298" s="14">
        <f>VLOOKUP($B298,[2]Sheet3!$G:$CZ,20,0)</f>
        <v>0</v>
      </c>
      <c r="AJ298" s="14">
        <f>VLOOKUP($B298,[2]Sheet3!$G:$CZ,21,0)</f>
        <v>0</v>
      </c>
      <c r="AK298" s="14">
        <f>VLOOKUP($B298,[2]Sheet3!$G:$CZ,22,0)</f>
        <v>0</v>
      </c>
      <c r="AL298" s="14">
        <f>VLOOKUP($B298,[2]Sheet3!$G:$CZ,23,0)</f>
        <v>0</v>
      </c>
      <c r="AM298" s="14">
        <f>VLOOKUP($B298,[2]Sheet3!$G:$CZ,24,0)</f>
        <v>0</v>
      </c>
      <c r="AN298" s="14">
        <f>VLOOKUP($B298,[2]Sheet3!$G:$CZ,25,0)</f>
        <v>0</v>
      </c>
      <c r="AO298" s="14">
        <f>VLOOKUP($B298,[2]Sheet3!$G:$CZ,26,0)</f>
        <v>0</v>
      </c>
      <c r="AP298" s="14">
        <f>VLOOKUP($B298,[2]Sheet3!$G:$CZ,27,0)</f>
        <v>0</v>
      </c>
      <c r="AQ298" s="14">
        <f>VLOOKUP($B298,[2]Sheet3!$G:$CZ,28,0)</f>
        <v>0</v>
      </c>
      <c r="AR298" s="14">
        <f>VLOOKUP($B298,[2]Sheet3!$G:$CZ,29,0)</f>
        <v>0</v>
      </c>
      <c r="AS298" s="14">
        <f>VLOOKUP($B298,[2]Sheet3!$G:$CZ,30,0)</f>
        <v>0</v>
      </c>
      <c r="AT298" s="14">
        <f>VLOOKUP($B298,[2]Sheet3!$G:$CZ,31,0)</f>
        <v>0</v>
      </c>
      <c r="AU298" s="14">
        <f>VLOOKUP($B298,[2]Sheet3!$G:$CZ,32,0)</f>
        <v>0</v>
      </c>
      <c r="AV298" s="14">
        <f>VLOOKUP($B298,[2]Sheet3!$G:$CZ,33,0)</f>
        <v>0</v>
      </c>
      <c r="AW298" s="14">
        <f>VLOOKUP($B298,[2]Sheet3!$G:$CZ,34,0)</f>
        <v>0</v>
      </c>
      <c r="AX298" s="14">
        <f>VLOOKUP($B298,[2]Sheet3!$G:$CZ,35,0)</f>
        <v>0</v>
      </c>
      <c r="AY298" s="14">
        <f>VLOOKUP($B298,[2]Sheet3!$G:$CZ,36,0)</f>
        <v>0</v>
      </c>
      <c r="AZ298" s="14">
        <f>VLOOKUP($B298,[2]Sheet3!$G:$CZ,37,0)</f>
        <v>0</v>
      </c>
      <c r="BA298" s="14">
        <f>VLOOKUP($B298,[2]Sheet3!$G:$CZ,38,0)</f>
        <v>0</v>
      </c>
      <c r="BB298" s="14">
        <f>VLOOKUP($B298,[2]Sheet3!$G:$CZ,39,0)</f>
        <v>0</v>
      </c>
      <c r="BC298" s="14">
        <f>VLOOKUP($B298,[2]Sheet3!$G:$CZ,40,0)</f>
        <v>0</v>
      </c>
      <c r="BD298" s="14">
        <f>VLOOKUP($B298,[2]Sheet3!$G:$CZ,41,0)</f>
        <v>0</v>
      </c>
      <c r="BE298" s="14">
        <f>VLOOKUP($B298,[2]Sheet3!$G:$CZ,42,0)</f>
        <v>0</v>
      </c>
      <c r="BF298" s="14">
        <f>VLOOKUP($B298,[2]Sheet3!$G:$CZ,43,0)</f>
        <v>0</v>
      </c>
      <c r="BG298" s="14">
        <f>VLOOKUP($B298,[2]Sheet3!$G:$CZ,44,0)</f>
        <v>0</v>
      </c>
      <c r="BH298" s="14">
        <f>VLOOKUP($B298,[2]Sheet3!$G:$CZ,45,0)</f>
        <v>0</v>
      </c>
      <c r="BI298" s="14">
        <f>VLOOKUP($B298,[2]Sheet3!$G:$CZ,46,0)</f>
        <v>0</v>
      </c>
      <c r="BJ298" s="14">
        <f>VLOOKUP($B298,[2]Sheet3!$G:$CZ,47,0)</f>
        <v>0</v>
      </c>
      <c r="BK298" s="14">
        <f>VLOOKUP($B298,[2]Sheet3!$G:$CZ,48,0)</f>
        <v>0</v>
      </c>
      <c r="BL298" s="14">
        <f>VLOOKUP($B298,[2]Sheet3!$G:$CZ,49,0)</f>
        <v>0</v>
      </c>
      <c r="BM298" s="14">
        <f>VLOOKUP($B298,[2]Sheet3!$G:$CZ,50,0)</f>
        <v>0</v>
      </c>
      <c r="BN298" s="14">
        <f>VLOOKUP($B298,[2]Sheet3!$G:$CZ,51,0)</f>
        <v>0</v>
      </c>
      <c r="BO298" s="14">
        <f>VLOOKUP($B298,[2]Sheet3!$G:$CZ,52,0)</f>
        <v>0</v>
      </c>
      <c r="BP298" s="14">
        <f>VLOOKUP($B298,[2]Sheet3!$G:$CZ,53,0)</f>
        <v>0</v>
      </c>
      <c r="BQ298" s="14">
        <f>VLOOKUP($B298,[2]Sheet3!$G:$CZ,54,0)</f>
        <v>0</v>
      </c>
      <c r="BR298" s="14">
        <f>VLOOKUP($B298,[2]Sheet3!$G:$CZ,55,0)</f>
        <v>0</v>
      </c>
      <c r="BS298" s="14">
        <f>VLOOKUP($B298,[2]Sheet3!$G:$CZ,56,0)</f>
        <v>0</v>
      </c>
      <c r="BT298" s="14">
        <f>VLOOKUP($B298,[2]Sheet3!$G:$CZ,57,0)</f>
        <v>0</v>
      </c>
      <c r="BU298" s="14">
        <f>VLOOKUP($B298,[2]Sheet3!$G:$CZ,58,0)</f>
        <v>0</v>
      </c>
      <c r="BV298" s="14">
        <f>VLOOKUP($B298,[2]Sheet3!$G:$CZ,59,0)</f>
        <v>0</v>
      </c>
      <c r="BW298" s="14">
        <f>VLOOKUP($B298,[2]Sheet3!$G:$CZ,60,0)</f>
        <v>0</v>
      </c>
      <c r="BX298" s="14">
        <f>VLOOKUP($B298,[2]Sheet3!$G:$CZ,61,0)</f>
        <v>0</v>
      </c>
      <c r="BY298" s="14">
        <f>VLOOKUP($B298,[2]Sheet3!$G:$CZ,62,0)</f>
        <v>0</v>
      </c>
      <c r="BZ298" s="14">
        <f>VLOOKUP($B298,[2]Sheet3!$G:$CZ,63,0)</f>
        <v>0</v>
      </c>
      <c r="CA298" s="14">
        <f>VLOOKUP($B298,[2]Sheet3!$G:$CZ,64,0)</f>
        <v>0</v>
      </c>
      <c r="CB298" s="14">
        <f>VLOOKUP($B298,[2]Sheet3!$G:$CZ,65,0)</f>
        <v>0</v>
      </c>
      <c r="CC298" s="14">
        <f>VLOOKUP($B298,[2]Sheet3!$G:$CZ,66,0)</f>
        <v>0</v>
      </c>
      <c r="CD298" s="14">
        <f>VLOOKUP($B298,[2]Sheet3!$G:$CZ,67,0)</f>
        <v>0</v>
      </c>
      <c r="CE298" s="14">
        <f>VLOOKUP($B298,[2]Sheet3!$G:$CZ,68,0)</f>
        <v>0</v>
      </c>
      <c r="CF298" s="14">
        <f>VLOOKUP($B298,[2]Sheet3!$G:$CZ,69,0)</f>
        <v>0</v>
      </c>
      <c r="CG298" s="14">
        <f>VLOOKUP($B298,[2]Sheet3!$G:$CZ,70,0)</f>
        <v>0</v>
      </c>
      <c r="CH298" s="14">
        <f>VLOOKUP($B298,[2]Sheet3!$G:$CZ,71,0)</f>
        <v>0</v>
      </c>
      <c r="CI298" s="14">
        <f>VLOOKUP($B298,[2]Sheet3!$G:$CZ,72,0)</f>
        <v>0</v>
      </c>
      <c r="CJ298" s="14">
        <f>VLOOKUP($B298,[2]Sheet3!$G:$CZ,73,0)</f>
        <v>0</v>
      </c>
      <c r="CK298" s="14">
        <f>VLOOKUP($B298,[2]Sheet3!$G:$CZ,74,0)</f>
        <v>0</v>
      </c>
      <c r="CL298" s="14">
        <f>VLOOKUP($B298,[2]Sheet3!$G:$CZ,75,0)</f>
        <v>0</v>
      </c>
      <c r="CM298" s="14">
        <f>VLOOKUP($B298,[2]Sheet3!$G:$CZ,76,0)</f>
        <v>0</v>
      </c>
      <c r="CN298" s="14">
        <f>VLOOKUP($B298,[2]Sheet3!$G:$CZ,77,0)</f>
        <v>0</v>
      </c>
      <c r="CO298" s="14">
        <f>VLOOKUP($B298,[2]Sheet3!$G:$CZ,78,0)</f>
        <v>0</v>
      </c>
      <c r="CP298" s="14">
        <f>VLOOKUP($B298,[2]Sheet3!$G:$CZ,79,0)</f>
        <v>0</v>
      </c>
      <c r="CQ298" s="14">
        <f>VLOOKUP($B298,[2]Sheet3!$G:$CZ,80,0)</f>
        <v>0</v>
      </c>
      <c r="CR298" s="14">
        <f>VLOOKUP($B298,[2]Sheet3!$G:$CZ,81,0)</f>
        <v>0</v>
      </c>
      <c r="CS298" s="14">
        <f>VLOOKUP($B298,[2]Sheet3!$G:$CZ,82,0)</f>
        <v>0</v>
      </c>
      <c r="CT298" s="14">
        <f>VLOOKUP($B298,[2]Sheet3!$G:$CZ,83,0)</f>
        <v>0</v>
      </c>
      <c r="CU298" s="14">
        <f>VLOOKUP($B298,[2]Sheet3!$G:$CZ,84,0)</f>
        <v>0</v>
      </c>
      <c r="CV298" s="14">
        <f>VLOOKUP($B298,[2]Sheet3!$G:$CZ,85,0)</f>
        <v>0</v>
      </c>
      <c r="CW298" s="14">
        <f>VLOOKUP($B298,[2]Sheet3!$G:$CZ,86,0)</f>
        <v>0</v>
      </c>
      <c r="CX298" s="14">
        <f>VLOOKUP($B298,[2]Sheet3!$G:$CZ,87,0)</f>
        <v>0</v>
      </c>
      <c r="CY298" s="14">
        <f>VLOOKUP($B298,[2]Sheet3!$G:$CZ,88,0)</f>
        <v>0</v>
      </c>
      <c r="CZ298" s="14">
        <f>VLOOKUP($B298,[2]Sheet3!$G:$CZ,89,0)</f>
        <v>0</v>
      </c>
      <c r="DA298" s="14">
        <f>VLOOKUP($B298,[2]Sheet3!$G:$CZ,90,0)</f>
        <v>0</v>
      </c>
      <c r="DB298" s="14">
        <f>VLOOKUP($B298,[2]Sheet3!$G:$CZ,91,0)</f>
        <v>0</v>
      </c>
      <c r="DC298" s="14">
        <f>VLOOKUP($B298,[2]Sheet3!$G:$CZ,92,0)</f>
        <v>0</v>
      </c>
      <c r="DD298" s="14">
        <f>VLOOKUP($B298,[2]Sheet3!$G:$CZ,93,0)</f>
        <v>0</v>
      </c>
      <c r="DE298" s="14">
        <f>VLOOKUP($B298,[2]Sheet3!$G:$CZ,94,0)</f>
        <v>0</v>
      </c>
      <c r="DF298" s="14">
        <f>VLOOKUP($B298,[2]Sheet3!$G:$CZ,95,0)</f>
        <v>0</v>
      </c>
      <c r="DG298" s="14">
        <f>VLOOKUP($B298,[2]Sheet3!$G:$CZ,96,0)</f>
        <v>0</v>
      </c>
      <c r="DH298" s="14">
        <f>VLOOKUP($B298,[2]Sheet3!$G:$CZ,97,0)</f>
        <v>0</v>
      </c>
      <c r="DI298" s="14">
        <f>VLOOKUP($B298,[2]Sheet3!$G:$CZ,98,0)</f>
        <v>0</v>
      </c>
    </row>
    <row r="299" spans="1:113" x14ac:dyDescent="0.3">
      <c r="A299" s="9" t="str">
        <f t="shared" si="12"/>
        <v>W73378</v>
      </c>
      <c r="B299" s="15" t="s">
        <v>1184</v>
      </c>
      <c r="C299" s="15" t="s">
        <v>1185</v>
      </c>
      <c r="F299" s="7" t="s">
        <v>15</v>
      </c>
      <c r="G299" s="12" t="s">
        <v>3794</v>
      </c>
      <c r="H299" s="12" t="str">
        <f>VLOOKUP($B299,[1]Sheet1!$A:$G,5,0)</f>
        <v>malam.meena@redingtongroup.com</v>
      </c>
      <c r="I299" s="12" t="str">
        <f>VLOOKUP($B299,[1]Sheet1!$A:$G,7,0)</f>
        <v>dilip.vishwa@redingtongroup.com</v>
      </c>
      <c r="J299" s="12" t="s">
        <v>82</v>
      </c>
      <c r="K299" s="7"/>
      <c r="L299" s="7"/>
      <c r="M299" s="8"/>
      <c r="N299" s="7" t="str">
        <f t="shared" si="13"/>
        <v>malam.meena@redingtongroup.com; dilip.vishwa@redingtongroup.com; nilesh.phirke@redingtongroup.com;christopher.joseph@redingtongroup.com</v>
      </c>
      <c r="O299" s="7" t="str">
        <f t="shared" si="14"/>
        <v>W73378</v>
      </c>
      <c r="P299" s="8" t="s">
        <v>5215</v>
      </c>
      <c r="Q299" s="14">
        <f>VLOOKUP($B299,[2]Sheet3!$G:$CZ,2,0)</f>
        <v>2400304010</v>
      </c>
      <c r="R299" s="14">
        <f>VLOOKUP($B299,[2]Sheet3!$G:$CZ,3,0)</f>
        <v>2400300630</v>
      </c>
      <c r="S299" s="14">
        <f>VLOOKUP($B299,[2]Sheet3!$G:$CZ,4,0)</f>
        <v>0</v>
      </c>
      <c r="T299" s="14">
        <f>VLOOKUP($B299,[2]Sheet3!$G:$CZ,5,0)</f>
        <v>0</v>
      </c>
      <c r="U299" s="14">
        <f>VLOOKUP($B299,[2]Sheet3!$G:$CZ,6,0)</f>
        <v>0</v>
      </c>
      <c r="V299" s="14">
        <f>VLOOKUP($B299,[2]Sheet3!$G:$CZ,7,0)</f>
        <v>0</v>
      </c>
      <c r="W299" s="14">
        <f>VLOOKUP($B299,[2]Sheet3!$G:$CZ,8,0)</f>
        <v>0</v>
      </c>
      <c r="X299" s="14">
        <f>VLOOKUP($B299,[2]Sheet3!$G:$CZ,9,0)</f>
        <v>0</v>
      </c>
      <c r="Y299" s="14">
        <f>VLOOKUP($B299,[2]Sheet3!$G:$CZ,10,0)</f>
        <v>0</v>
      </c>
      <c r="Z299" s="14">
        <f>VLOOKUP($B299,[2]Sheet3!$G:$CZ,11,0)</f>
        <v>0</v>
      </c>
      <c r="AA299" s="14">
        <f>VLOOKUP($B299,[2]Sheet3!$G:$CZ,12,0)</f>
        <v>0</v>
      </c>
      <c r="AB299" s="14">
        <f>VLOOKUP($B299,[2]Sheet3!$G:$CZ,13,0)</f>
        <v>0</v>
      </c>
      <c r="AC299" s="14">
        <f>VLOOKUP($B299,[2]Sheet3!$G:$CZ,14,0)</f>
        <v>0</v>
      </c>
      <c r="AD299" s="14">
        <f>VLOOKUP($B299,[2]Sheet3!$G:$CZ,15,0)</f>
        <v>0</v>
      </c>
      <c r="AE299" s="14">
        <f>VLOOKUP($B299,[2]Sheet3!$G:$CZ,16,0)</f>
        <v>0</v>
      </c>
      <c r="AF299" s="14">
        <f>VLOOKUP($B299,[2]Sheet3!$G:$CZ,17,0)</f>
        <v>0</v>
      </c>
      <c r="AG299" s="14">
        <f>VLOOKUP($B299,[2]Sheet3!$G:$CZ,18,0)</f>
        <v>0</v>
      </c>
      <c r="AH299" s="14">
        <f>VLOOKUP($B299,[2]Sheet3!$G:$CZ,19,0)</f>
        <v>0</v>
      </c>
      <c r="AI299" s="14">
        <f>VLOOKUP($B299,[2]Sheet3!$G:$CZ,20,0)</f>
        <v>0</v>
      </c>
      <c r="AJ299" s="14">
        <f>VLOOKUP($B299,[2]Sheet3!$G:$CZ,21,0)</f>
        <v>0</v>
      </c>
      <c r="AK299" s="14">
        <f>VLOOKUP($B299,[2]Sheet3!$G:$CZ,22,0)</f>
        <v>0</v>
      </c>
      <c r="AL299" s="14">
        <f>VLOOKUP($B299,[2]Sheet3!$G:$CZ,23,0)</f>
        <v>0</v>
      </c>
      <c r="AM299" s="14">
        <f>VLOOKUP($B299,[2]Sheet3!$G:$CZ,24,0)</f>
        <v>0</v>
      </c>
      <c r="AN299" s="14">
        <f>VLOOKUP($B299,[2]Sheet3!$G:$CZ,25,0)</f>
        <v>0</v>
      </c>
      <c r="AO299" s="14">
        <f>VLOOKUP($B299,[2]Sheet3!$G:$CZ,26,0)</f>
        <v>0</v>
      </c>
      <c r="AP299" s="14">
        <f>VLOOKUP($B299,[2]Sheet3!$G:$CZ,27,0)</f>
        <v>0</v>
      </c>
      <c r="AQ299" s="14">
        <f>VLOOKUP($B299,[2]Sheet3!$G:$CZ,28,0)</f>
        <v>0</v>
      </c>
      <c r="AR299" s="14">
        <f>VLOOKUP($B299,[2]Sheet3!$G:$CZ,29,0)</f>
        <v>0</v>
      </c>
      <c r="AS299" s="14">
        <f>VLOOKUP($B299,[2]Sheet3!$G:$CZ,30,0)</f>
        <v>0</v>
      </c>
      <c r="AT299" s="14">
        <f>VLOOKUP($B299,[2]Sheet3!$G:$CZ,31,0)</f>
        <v>0</v>
      </c>
      <c r="AU299" s="14">
        <f>VLOOKUP($B299,[2]Sheet3!$G:$CZ,32,0)</f>
        <v>0</v>
      </c>
      <c r="AV299" s="14">
        <f>VLOOKUP($B299,[2]Sheet3!$G:$CZ,33,0)</f>
        <v>0</v>
      </c>
      <c r="AW299" s="14">
        <f>VLOOKUP($B299,[2]Sheet3!$G:$CZ,34,0)</f>
        <v>0</v>
      </c>
      <c r="AX299" s="14">
        <f>VLOOKUP($B299,[2]Sheet3!$G:$CZ,35,0)</f>
        <v>0</v>
      </c>
      <c r="AY299" s="14">
        <f>VLOOKUP($B299,[2]Sheet3!$G:$CZ,36,0)</f>
        <v>0</v>
      </c>
      <c r="AZ299" s="14">
        <f>VLOOKUP($B299,[2]Sheet3!$G:$CZ,37,0)</f>
        <v>0</v>
      </c>
      <c r="BA299" s="14">
        <f>VLOOKUP($B299,[2]Sheet3!$G:$CZ,38,0)</f>
        <v>0</v>
      </c>
      <c r="BB299" s="14">
        <f>VLOOKUP($B299,[2]Sheet3!$G:$CZ,39,0)</f>
        <v>0</v>
      </c>
      <c r="BC299" s="14">
        <f>VLOOKUP($B299,[2]Sheet3!$G:$CZ,40,0)</f>
        <v>0</v>
      </c>
      <c r="BD299" s="14">
        <f>VLOOKUP($B299,[2]Sheet3!$G:$CZ,41,0)</f>
        <v>0</v>
      </c>
      <c r="BE299" s="14">
        <f>VLOOKUP($B299,[2]Sheet3!$G:$CZ,42,0)</f>
        <v>0</v>
      </c>
      <c r="BF299" s="14">
        <f>VLOOKUP($B299,[2]Sheet3!$G:$CZ,43,0)</f>
        <v>0</v>
      </c>
      <c r="BG299" s="14">
        <f>VLOOKUP($B299,[2]Sheet3!$G:$CZ,44,0)</f>
        <v>0</v>
      </c>
      <c r="BH299" s="14">
        <f>VLOOKUP($B299,[2]Sheet3!$G:$CZ,45,0)</f>
        <v>0</v>
      </c>
      <c r="BI299" s="14">
        <f>VLOOKUP($B299,[2]Sheet3!$G:$CZ,46,0)</f>
        <v>0</v>
      </c>
      <c r="BJ299" s="14">
        <f>VLOOKUP($B299,[2]Sheet3!$G:$CZ,47,0)</f>
        <v>0</v>
      </c>
      <c r="BK299" s="14">
        <f>VLOOKUP($B299,[2]Sheet3!$G:$CZ,48,0)</f>
        <v>0</v>
      </c>
      <c r="BL299" s="14">
        <f>VLOOKUP($B299,[2]Sheet3!$G:$CZ,49,0)</f>
        <v>0</v>
      </c>
      <c r="BM299" s="14">
        <f>VLOOKUP($B299,[2]Sheet3!$G:$CZ,50,0)</f>
        <v>0</v>
      </c>
      <c r="BN299" s="14">
        <f>VLOOKUP($B299,[2]Sheet3!$G:$CZ,51,0)</f>
        <v>0</v>
      </c>
      <c r="BO299" s="14">
        <f>VLOOKUP($B299,[2]Sheet3!$G:$CZ,52,0)</f>
        <v>0</v>
      </c>
      <c r="BP299" s="14">
        <f>VLOOKUP($B299,[2]Sheet3!$G:$CZ,53,0)</f>
        <v>0</v>
      </c>
      <c r="BQ299" s="14">
        <f>VLOOKUP($B299,[2]Sheet3!$G:$CZ,54,0)</f>
        <v>0</v>
      </c>
      <c r="BR299" s="14">
        <f>VLOOKUP($B299,[2]Sheet3!$G:$CZ,55,0)</f>
        <v>0</v>
      </c>
      <c r="BS299" s="14">
        <f>VLOOKUP($B299,[2]Sheet3!$G:$CZ,56,0)</f>
        <v>0</v>
      </c>
      <c r="BT299" s="14">
        <f>VLOOKUP($B299,[2]Sheet3!$G:$CZ,57,0)</f>
        <v>0</v>
      </c>
      <c r="BU299" s="14">
        <f>VLOOKUP($B299,[2]Sheet3!$G:$CZ,58,0)</f>
        <v>0</v>
      </c>
      <c r="BV299" s="14">
        <f>VLOOKUP($B299,[2]Sheet3!$G:$CZ,59,0)</f>
        <v>0</v>
      </c>
      <c r="BW299" s="14">
        <f>VLOOKUP($B299,[2]Sheet3!$G:$CZ,60,0)</f>
        <v>0</v>
      </c>
      <c r="BX299" s="14">
        <f>VLOOKUP($B299,[2]Sheet3!$G:$CZ,61,0)</f>
        <v>0</v>
      </c>
      <c r="BY299" s="14">
        <f>VLOOKUP($B299,[2]Sheet3!$G:$CZ,62,0)</f>
        <v>0</v>
      </c>
      <c r="BZ299" s="14">
        <f>VLOOKUP($B299,[2]Sheet3!$G:$CZ,63,0)</f>
        <v>0</v>
      </c>
      <c r="CA299" s="14">
        <f>VLOOKUP($B299,[2]Sheet3!$G:$CZ,64,0)</f>
        <v>0</v>
      </c>
      <c r="CB299" s="14">
        <f>VLOOKUP($B299,[2]Sheet3!$G:$CZ,65,0)</f>
        <v>0</v>
      </c>
      <c r="CC299" s="14">
        <f>VLOOKUP($B299,[2]Sheet3!$G:$CZ,66,0)</f>
        <v>0</v>
      </c>
      <c r="CD299" s="14">
        <f>VLOOKUP($B299,[2]Sheet3!$G:$CZ,67,0)</f>
        <v>0</v>
      </c>
      <c r="CE299" s="14">
        <f>VLOOKUP($B299,[2]Sheet3!$G:$CZ,68,0)</f>
        <v>0</v>
      </c>
      <c r="CF299" s="14">
        <f>VLOOKUP($B299,[2]Sheet3!$G:$CZ,69,0)</f>
        <v>0</v>
      </c>
      <c r="CG299" s="14">
        <f>VLOOKUP($B299,[2]Sheet3!$G:$CZ,70,0)</f>
        <v>0</v>
      </c>
      <c r="CH299" s="14">
        <f>VLOOKUP($B299,[2]Sheet3!$G:$CZ,71,0)</f>
        <v>0</v>
      </c>
      <c r="CI299" s="14">
        <f>VLOOKUP($B299,[2]Sheet3!$G:$CZ,72,0)</f>
        <v>0</v>
      </c>
      <c r="CJ299" s="14">
        <f>VLOOKUP($B299,[2]Sheet3!$G:$CZ,73,0)</f>
        <v>0</v>
      </c>
      <c r="CK299" s="14">
        <f>VLOOKUP($B299,[2]Sheet3!$G:$CZ,74,0)</f>
        <v>0</v>
      </c>
      <c r="CL299" s="14">
        <f>VLOOKUP($B299,[2]Sheet3!$G:$CZ,75,0)</f>
        <v>0</v>
      </c>
      <c r="CM299" s="14">
        <f>VLOOKUP($B299,[2]Sheet3!$G:$CZ,76,0)</f>
        <v>0</v>
      </c>
      <c r="CN299" s="14">
        <f>VLOOKUP($B299,[2]Sheet3!$G:$CZ,77,0)</f>
        <v>0</v>
      </c>
      <c r="CO299" s="14">
        <f>VLOOKUP($B299,[2]Sheet3!$G:$CZ,78,0)</f>
        <v>0</v>
      </c>
      <c r="CP299" s="14">
        <f>VLOOKUP($B299,[2]Sheet3!$G:$CZ,79,0)</f>
        <v>0</v>
      </c>
      <c r="CQ299" s="14">
        <f>VLOOKUP($B299,[2]Sheet3!$G:$CZ,80,0)</f>
        <v>0</v>
      </c>
      <c r="CR299" s="14">
        <f>VLOOKUP($B299,[2]Sheet3!$G:$CZ,81,0)</f>
        <v>0</v>
      </c>
      <c r="CS299" s="14">
        <f>VLOOKUP($B299,[2]Sheet3!$G:$CZ,82,0)</f>
        <v>0</v>
      </c>
      <c r="CT299" s="14">
        <f>VLOOKUP($B299,[2]Sheet3!$G:$CZ,83,0)</f>
        <v>0</v>
      </c>
      <c r="CU299" s="14">
        <f>VLOOKUP($B299,[2]Sheet3!$G:$CZ,84,0)</f>
        <v>0</v>
      </c>
      <c r="CV299" s="14">
        <f>VLOOKUP($B299,[2]Sheet3!$G:$CZ,85,0)</f>
        <v>0</v>
      </c>
      <c r="CW299" s="14">
        <f>VLOOKUP($B299,[2]Sheet3!$G:$CZ,86,0)</f>
        <v>0</v>
      </c>
      <c r="CX299" s="14">
        <f>VLOOKUP($B299,[2]Sheet3!$G:$CZ,87,0)</f>
        <v>0</v>
      </c>
      <c r="CY299" s="14">
        <f>VLOOKUP($B299,[2]Sheet3!$G:$CZ,88,0)</f>
        <v>0</v>
      </c>
      <c r="CZ299" s="14">
        <f>VLOOKUP($B299,[2]Sheet3!$G:$CZ,89,0)</f>
        <v>0</v>
      </c>
      <c r="DA299" s="14">
        <f>VLOOKUP($B299,[2]Sheet3!$G:$CZ,90,0)</f>
        <v>0</v>
      </c>
      <c r="DB299" s="14">
        <f>VLOOKUP($B299,[2]Sheet3!$G:$CZ,91,0)</f>
        <v>0</v>
      </c>
      <c r="DC299" s="14">
        <f>VLOOKUP($B299,[2]Sheet3!$G:$CZ,92,0)</f>
        <v>0</v>
      </c>
      <c r="DD299" s="14">
        <f>VLOOKUP($B299,[2]Sheet3!$G:$CZ,93,0)</f>
        <v>0</v>
      </c>
      <c r="DE299" s="14">
        <f>VLOOKUP($B299,[2]Sheet3!$G:$CZ,94,0)</f>
        <v>0</v>
      </c>
      <c r="DF299" s="14">
        <f>VLOOKUP($B299,[2]Sheet3!$G:$CZ,95,0)</f>
        <v>0</v>
      </c>
      <c r="DG299" s="14">
        <f>VLOOKUP($B299,[2]Sheet3!$G:$CZ,96,0)</f>
        <v>0</v>
      </c>
      <c r="DH299" s="14">
        <f>VLOOKUP($B299,[2]Sheet3!$G:$CZ,97,0)</f>
        <v>0</v>
      </c>
      <c r="DI299" s="14">
        <f>VLOOKUP($B299,[2]Sheet3!$G:$CZ,98,0)</f>
        <v>0</v>
      </c>
    </row>
    <row r="300" spans="1:113" x14ac:dyDescent="0.3">
      <c r="A300" s="9" t="str">
        <f t="shared" si="12"/>
        <v>S1R030</v>
      </c>
      <c r="B300" s="15" t="s">
        <v>1186</v>
      </c>
      <c r="C300" s="15" t="s">
        <v>1187</v>
      </c>
      <c r="F300" s="7" t="s">
        <v>15</v>
      </c>
      <c r="G300" s="12" t="s">
        <v>3795</v>
      </c>
      <c r="H300" s="12" t="str">
        <f>VLOOKUP($B300,[1]Sheet1!$A:$G,5,0)</f>
        <v>antony.benjamin@redingtongroup.com</v>
      </c>
      <c r="I300" s="12" t="str">
        <f>VLOOKUP($B300,[1]Sheet1!$A:$G,7,0)</f>
        <v>yogesh.ganesh@redingtongroup.com</v>
      </c>
      <c r="J300" s="12" t="s">
        <v>82</v>
      </c>
      <c r="K300" s="7"/>
      <c r="L300" s="7"/>
      <c r="M300" s="8"/>
      <c r="N300" s="7" t="str">
        <f t="shared" si="13"/>
        <v>antony.benjamin@redingtongroup.com; yogesh.ganesh@redingtongroup.com; nilesh.phirke@redingtongroup.com;christopher.joseph@redingtongroup.com</v>
      </c>
      <c r="O300" s="7" t="str">
        <f t="shared" si="14"/>
        <v>S1R030</v>
      </c>
      <c r="P300" s="8" t="s">
        <v>5215</v>
      </c>
      <c r="Q300" s="14">
        <f>VLOOKUP($B300,[2]Sheet3!$G:$CZ,2,0)</f>
        <v>2400301280</v>
      </c>
      <c r="R300" s="14">
        <f>VLOOKUP($B300,[2]Sheet3!$G:$CZ,3,0)</f>
        <v>2400301279</v>
      </c>
      <c r="S300" s="14">
        <f>VLOOKUP($B300,[2]Sheet3!$G:$CZ,4,0)</f>
        <v>2400301274</v>
      </c>
      <c r="T300" s="14">
        <f>VLOOKUP($B300,[2]Sheet3!$G:$CZ,5,0)</f>
        <v>2400303927</v>
      </c>
      <c r="U300" s="14">
        <f>VLOOKUP($B300,[2]Sheet3!$G:$CZ,6,0)</f>
        <v>0</v>
      </c>
      <c r="V300" s="14">
        <f>VLOOKUP($B300,[2]Sheet3!$G:$CZ,7,0)</f>
        <v>0</v>
      </c>
      <c r="W300" s="14">
        <f>VLOOKUP($B300,[2]Sheet3!$G:$CZ,8,0)</f>
        <v>0</v>
      </c>
      <c r="X300" s="14">
        <f>VLOOKUP($B300,[2]Sheet3!$G:$CZ,9,0)</f>
        <v>0</v>
      </c>
      <c r="Y300" s="14">
        <f>VLOOKUP($B300,[2]Sheet3!$G:$CZ,10,0)</f>
        <v>0</v>
      </c>
      <c r="Z300" s="14">
        <f>VLOOKUP($B300,[2]Sheet3!$G:$CZ,11,0)</f>
        <v>0</v>
      </c>
      <c r="AA300" s="14">
        <f>VLOOKUP($B300,[2]Sheet3!$G:$CZ,12,0)</f>
        <v>0</v>
      </c>
      <c r="AB300" s="14">
        <f>VLOOKUP($B300,[2]Sheet3!$G:$CZ,13,0)</f>
        <v>0</v>
      </c>
      <c r="AC300" s="14">
        <f>VLOOKUP($B300,[2]Sheet3!$G:$CZ,14,0)</f>
        <v>0</v>
      </c>
      <c r="AD300" s="14">
        <f>VLOOKUP($B300,[2]Sheet3!$G:$CZ,15,0)</f>
        <v>0</v>
      </c>
      <c r="AE300" s="14">
        <f>VLOOKUP($B300,[2]Sheet3!$G:$CZ,16,0)</f>
        <v>0</v>
      </c>
      <c r="AF300" s="14">
        <f>VLOOKUP($B300,[2]Sheet3!$G:$CZ,17,0)</f>
        <v>0</v>
      </c>
      <c r="AG300" s="14">
        <f>VLOOKUP($B300,[2]Sheet3!$G:$CZ,18,0)</f>
        <v>0</v>
      </c>
      <c r="AH300" s="14">
        <f>VLOOKUP($B300,[2]Sheet3!$G:$CZ,19,0)</f>
        <v>0</v>
      </c>
      <c r="AI300" s="14">
        <f>VLOOKUP($B300,[2]Sheet3!$G:$CZ,20,0)</f>
        <v>0</v>
      </c>
      <c r="AJ300" s="14">
        <f>VLOOKUP($B300,[2]Sheet3!$G:$CZ,21,0)</f>
        <v>0</v>
      </c>
      <c r="AK300" s="14">
        <f>VLOOKUP($B300,[2]Sheet3!$G:$CZ,22,0)</f>
        <v>0</v>
      </c>
      <c r="AL300" s="14">
        <f>VLOOKUP($B300,[2]Sheet3!$G:$CZ,23,0)</f>
        <v>0</v>
      </c>
      <c r="AM300" s="14">
        <f>VLOOKUP($B300,[2]Sheet3!$G:$CZ,24,0)</f>
        <v>0</v>
      </c>
      <c r="AN300" s="14">
        <f>VLOOKUP($B300,[2]Sheet3!$G:$CZ,25,0)</f>
        <v>0</v>
      </c>
      <c r="AO300" s="14">
        <f>VLOOKUP($B300,[2]Sheet3!$G:$CZ,26,0)</f>
        <v>0</v>
      </c>
      <c r="AP300" s="14">
        <f>VLOOKUP($B300,[2]Sheet3!$G:$CZ,27,0)</f>
        <v>0</v>
      </c>
      <c r="AQ300" s="14">
        <f>VLOOKUP($B300,[2]Sheet3!$G:$CZ,28,0)</f>
        <v>0</v>
      </c>
      <c r="AR300" s="14">
        <f>VLOOKUP($B300,[2]Sheet3!$G:$CZ,29,0)</f>
        <v>0</v>
      </c>
      <c r="AS300" s="14">
        <f>VLOOKUP($B300,[2]Sheet3!$G:$CZ,30,0)</f>
        <v>0</v>
      </c>
      <c r="AT300" s="14">
        <f>VLOOKUP($B300,[2]Sheet3!$G:$CZ,31,0)</f>
        <v>0</v>
      </c>
      <c r="AU300" s="14">
        <f>VLOOKUP($B300,[2]Sheet3!$G:$CZ,32,0)</f>
        <v>0</v>
      </c>
      <c r="AV300" s="14">
        <f>VLOOKUP($B300,[2]Sheet3!$G:$CZ,33,0)</f>
        <v>0</v>
      </c>
      <c r="AW300" s="14">
        <f>VLOOKUP($B300,[2]Sheet3!$G:$CZ,34,0)</f>
        <v>0</v>
      </c>
      <c r="AX300" s="14">
        <f>VLOOKUP($B300,[2]Sheet3!$G:$CZ,35,0)</f>
        <v>0</v>
      </c>
      <c r="AY300" s="14">
        <f>VLOOKUP($B300,[2]Sheet3!$G:$CZ,36,0)</f>
        <v>0</v>
      </c>
      <c r="AZ300" s="14">
        <f>VLOOKUP($B300,[2]Sheet3!$G:$CZ,37,0)</f>
        <v>0</v>
      </c>
      <c r="BA300" s="14">
        <f>VLOOKUP($B300,[2]Sheet3!$G:$CZ,38,0)</f>
        <v>0</v>
      </c>
      <c r="BB300" s="14">
        <f>VLOOKUP($B300,[2]Sheet3!$G:$CZ,39,0)</f>
        <v>0</v>
      </c>
      <c r="BC300" s="14">
        <f>VLOOKUP($B300,[2]Sheet3!$G:$CZ,40,0)</f>
        <v>0</v>
      </c>
      <c r="BD300" s="14">
        <f>VLOOKUP($B300,[2]Sheet3!$G:$CZ,41,0)</f>
        <v>0</v>
      </c>
      <c r="BE300" s="14">
        <f>VLOOKUP($B300,[2]Sheet3!$G:$CZ,42,0)</f>
        <v>0</v>
      </c>
      <c r="BF300" s="14">
        <f>VLOOKUP($B300,[2]Sheet3!$G:$CZ,43,0)</f>
        <v>0</v>
      </c>
      <c r="BG300" s="14">
        <f>VLOOKUP($B300,[2]Sheet3!$G:$CZ,44,0)</f>
        <v>0</v>
      </c>
      <c r="BH300" s="14">
        <f>VLOOKUP($B300,[2]Sheet3!$G:$CZ,45,0)</f>
        <v>0</v>
      </c>
      <c r="BI300" s="14">
        <f>VLOOKUP($B300,[2]Sheet3!$G:$CZ,46,0)</f>
        <v>0</v>
      </c>
      <c r="BJ300" s="14">
        <f>VLOOKUP($B300,[2]Sheet3!$G:$CZ,47,0)</f>
        <v>0</v>
      </c>
      <c r="BK300" s="14">
        <f>VLOOKUP($B300,[2]Sheet3!$G:$CZ,48,0)</f>
        <v>0</v>
      </c>
      <c r="BL300" s="14">
        <f>VLOOKUP($B300,[2]Sheet3!$G:$CZ,49,0)</f>
        <v>0</v>
      </c>
      <c r="BM300" s="14">
        <f>VLOOKUP($B300,[2]Sheet3!$G:$CZ,50,0)</f>
        <v>0</v>
      </c>
      <c r="BN300" s="14">
        <f>VLOOKUP($B300,[2]Sheet3!$G:$CZ,51,0)</f>
        <v>0</v>
      </c>
      <c r="BO300" s="14">
        <f>VLOOKUP($B300,[2]Sheet3!$G:$CZ,52,0)</f>
        <v>0</v>
      </c>
      <c r="BP300" s="14">
        <f>VLOOKUP($B300,[2]Sheet3!$G:$CZ,53,0)</f>
        <v>0</v>
      </c>
      <c r="BQ300" s="14">
        <f>VLOOKUP($B300,[2]Sheet3!$G:$CZ,54,0)</f>
        <v>0</v>
      </c>
      <c r="BR300" s="14">
        <f>VLOOKUP($B300,[2]Sheet3!$G:$CZ,55,0)</f>
        <v>0</v>
      </c>
      <c r="BS300" s="14">
        <f>VLOOKUP($B300,[2]Sheet3!$G:$CZ,56,0)</f>
        <v>0</v>
      </c>
      <c r="BT300" s="14">
        <f>VLOOKUP($B300,[2]Sheet3!$G:$CZ,57,0)</f>
        <v>0</v>
      </c>
      <c r="BU300" s="14">
        <f>VLOOKUP($B300,[2]Sheet3!$G:$CZ,58,0)</f>
        <v>0</v>
      </c>
      <c r="BV300" s="14">
        <f>VLOOKUP($B300,[2]Sheet3!$G:$CZ,59,0)</f>
        <v>0</v>
      </c>
      <c r="BW300" s="14">
        <f>VLOOKUP($B300,[2]Sheet3!$G:$CZ,60,0)</f>
        <v>0</v>
      </c>
      <c r="BX300" s="14">
        <f>VLOOKUP($B300,[2]Sheet3!$G:$CZ,61,0)</f>
        <v>0</v>
      </c>
      <c r="BY300" s="14">
        <f>VLOOKUP($B300,[2]Sheet3!$G:$CZ,62,0)</f>
        <v>0</v>
      </c>
      <c r="BZ300" s="14">
        <f>VLOOKUP($B300,[2]Sheet3!$G:$CZ,63,0)</f>
        <v>0</v>
      </c>
      <c r="CA300" s="14">
        <f>VLOOKUP($B300,[2]Sheet3!$G:$CZ,64,0)</f>
        <v>0</v>
      </c>
      <c r="CB300" s="14">
        <f>VLOOKUP($B300,[2]Sheet3!$G:$CZ,65,0)</f>
        <v>0</v>
      </c>
      <c r="CC300" s="14">
        <f>VLOOKUP($B300,[2]Sheet3!$G:$CZ,66,0)</f>
        <v>0</v>
      </c>
      <c r="CD300" s="14">
        <f>VLOOKUP($B300,[2]Sheet3!$G:$CZ,67,0)</f>
        <v>0</v>
      </c>
      <c r="CE300" s="14">
        <f>VLOOKUP($B300,[2]Sheet3!$G:$CZ,68,0)</f>
        <v>0</v>
      </c>
      <c r="CF300" s="14">
        <f>VLOOKUP($B300,[2]Sheet3!$G:$CZ,69,0)</f>
        <v>0</v>
      </c>
      <c r="CG300" s="14">
        <f>VLOOKUP($B300,[2]Sheet3!$G:$CZ,70,0)</f>
        <v>0</v>
      </c>
      <c r="CH300" s="14">
        <f>VLOOKUP($B300,[2]Sheet3!$G:$CZ,71,0)</f>
        <v>0</v>
      </c>
      <c r="CI300" s="14">
        <f>VLOOKUP($B300,[2]Sheet3!$G:$CZ,72,0)</f>
        <v>0</v>
      </c>
      <c r="CJ300" s="14">
        <f>VLOOKUP($B300,[2]Sheet3!$G:$CZ,73,0)</f>
        <v>0</v>
      </c>
      <c r="CK300" s="14">
        <f>VLOOKUP($B300,[2]Sheet3!$G:$CZ,74,0)</f>
        <v>0</v>
      </c>
      <c r="CL300" s="14">
        <f>VLOOKUP($B300,[2]Sheet3!$G:$CZ,75,0)</f>
        <v>0</v>
      </c>
      <c r="CM300" s="14">
        <f>VLOOKUP($B300,[2]Sheet3!$G:$CZ,76,0)</f>
        <v>0</v>
      </c>
      <c r="CN300" s="14">
        <f>VLOOKUP($B300,[2]Sheet3!$G:$CZ,77,0)</f>
        <v>0</v>
      </c>
      <c r="CO300" s="14">
        <f>VLOOKUP($B300,[2]Sheet3!$G:$CZ,78,0)</f>
        <v>0</v>
      </c>
      <c r="CP300" s="14">
        <f>VLOOKUP($B300,[2]Sheet3!$G:$CZ,79,0)</f>
        <v>0</v>
      </c>
      <c r="CQ300" s="14">
        <f>VLOOKUP($B300,[2]Sheet3!$G:$CZ,80,0)</f>
        <v>0</v>
      </c>
      <c r="CR300" s="14">
        <f>VLOOKUP($B300,[2]Sheet3!$G:$CZ,81,0)</f>
        <v>0</v>
      </c>
      <c r="CS300" s="14">
        <f>VLOOKUP($B300,[2]Sheet3!$G:$CZ,82,0)</f>
        <v>0</v>
      </c>
      <c r="CT300" s="14">
        <f>VLOOKUP($B300,[2]Sheet3!$G:$CZ,83,0)</f>
        <v>0</v>
      </c>
      <c r="CU300" s="14">
        <f>VLOOKUP($B300,[2]Sheet3!$G:$CZ,84,0)</f>
        <v>0</v>
      </c>
      <c r="CV300" s="14">
        <f>VLOOKUP($B300,[2]Sheet3!$G:$CZ,85,0)</f>
        <v>0</v>
      </c>
      <c r="CW300" s="14">
        <f>VLOOKUP($B300,[2]Sheet3!$G:$CZ,86,0)</f>
        <v>0</v>
      </c>
      <c r="CX300" s="14">
        <f>VLOOKUP($B300,[2]Sheet3!$G:$CZ,87,0)</f>
        <v>0</v>
      </c>
      <c r="CY300" s="14">
        <f>VLOOKUP($B300,[2]Sheet3!$G:$CZ,88,0)</f>
        <v>0</v>
      </c>
      <c r="CZ300" s="14">
        <f>VLOOKUP($B300,[2]Sheet3!$G:$CZ,89,0)</f>
        <v>0</v>
      </c>
      <c r="DA300" s="14">
        <f>VLOOKUP($B300,[2]Sheet3!$G:$CZ,90,0)</f>
        <v>0</v>
      </c>
      <c r="DB300" s="14">
        <f>VLOOKUP($B300,[2]Sheet3!$G:$CZ,91,0)</f>
        <v>0</v>
      </c>
      <c r="DC300" s="14">
        <f>VLOOKUP($B300,[2]Sheet3!$G:$CZ,92,0)</f>
        <v>0</v>
      </c>
      <c r="DD300" s="14">
        <f>VLOOKUP($B300,[2]Sheet3!$G:$CZ,93,0)</f>
        <v>0</v>
      </c>
      <c r="DE300" s="14">
        <f>VLOOKUP($B300,[2]Sheet3!$G:$CZ,94,0)</f>
        <v>0</v>
      </c>
      <c r="DF300" s="14">
        <f>VLOOKUP($B300,[2]Sheet3!$G:$CZ,95,0)</f>
        <v>0</v>
      </c>
      <c r="DG300" s="14">
        <f>VLOOKUP($B300,[2]Sheet3!$G:$CZ,96,0)</f>
        <v>0</v>
      </c>
      <c r="DH300" s="14">
        <f>VLOOKUP($B300,[2]Sheet3!$G:$CZ,97,0)</f>
        <v>0</v>
      </c>
      <c r="DI300" s="14">
        <f>VLOOKUP($B300,[2]Sheet3!$G:$CZ,98,0)</f>
        <v>0</v>
      </c>
    </row>
    <row r="301" spans="1:113" x14ac:dyDescent="0.3">
      <c r="A301" s="9" t="str">
        <f t="shared" si="12"/>
        <v>E14583</v>
      </c>
      <c r="B301" s="15" t="s">
        <v>1188</v>
      </c>
      <c r="C301" s="15" t="s">
        <v>1189</v>
      </c>
      <c r="F301" s="7" t="s">
        <v>15</v>
      </c>
      <c r="G301" s="12" t="s">
        <v>3796</v>
      </c>
      <c r="H301" s="12" t="str">
        <f>VLOOKUP($B301,[1]Sheet1!$A:$G,5,0)</f>
        <v>bappa.das@redingtongroup.com</v>
      </c>
      <c r="I301" s="12" t="str">
        <f>VLOOKUP($B301,[1]Sheet1!$A:$G,7,0)</f>
        <v>jaswinder.singh@redingtongroup.com</v>
      </c>
      <c r="J301" s="12" t="s">
        <v>82</v>
      </c>
      <c r="K301" s="7"/>
      <c r="L301" s="7"/>
      <c r="M301" s="8"/>
      <c r="N301" s="7" t="str">
        <f t="shared" si="13"/>
        <v>bappa.das@redingtongroup.com; jaswinder.singh@redingtongroup.com; nilesh.phirke@redingtongroup.com;christopher.joseph@redingtongroup.com</v>
      </c>
      <c r="O301" s="7" t="str">
        <f t="shared" si="14"/>
        <v>E14583</v>
      </c>
      <c r="P301" s="8" t="s">
        <v>5215</v>
      </c>
      <c r="Q301" s="14">
        <f>VLOOKUP($B301,[2]Sheet3!$G:$CZ,2,0)</f>
        <v>2400301420</v>
      </c>
      <c r="R301" s="14">
        <f>VLOOKUP($B301,[2]Sheet3!$G:$CZ,3,0)</f>
        <v>0</v>
      </c>
      <c r="S301" s="14">
        <f>VLOOKUP($B301,[2]Sheet3!$G:$CZ,4,0)</f>
        <v>0</v>
      </c>
      <c r="T301" s="14">
        <f>VLOOKUP($B301,[2]Sheet3!$G:$CZ,5,0)</f>
        <v>0</v>
      </c>
      <c r="U301" s="14">
        <f>VLOOKUP($B301,[2]Sheet3!$G:$CZ,6,0)</f>
        <v>0</v>
      </c>
      <c r="V301" s="14">
        <f>VLOOKUP($B301,[2]Sheet3!$G:$CZ,7,0)</f>
        <v>0</v>
      </c>
      <c r="W301" s="14">
        <f>VLOOKUP($B301,[2]Sheet3!$G:$CZ,8,0)</f>
        <v>0</v>
      </c>
      <c r="X301" s="14">
        <f>VLOOKUP($B301,[2]Sheet3!$G:$CZ,9,0)</f>
        <v>0</v>
      </c>
      <c r="Y301" s="14">
        <f>VLOOKUP($B301,[2]Sheet3!$G:$CZ,10,0)</f>
        <v>0</v>
      </c>
      <c r="Z301" s="14">
        <f>VLOOKUP($B301,[2]Sheet3!$G:$CZ,11,0)</f>
        <v>0</v>
      </c>
      <c r="AA301" s="14">
        <f>VLOOKUP($B301,[2]Sheet3!$G:$CZ,12,0)</f>
        <v>0</v>
      </c>
      <c r="AB301" s="14">
        <f>VLOOKUP($B301,[2]Sheet3!$G:$CZ,13,0)</f>
        <v>0</v>
      </c>
      <c r="AC301" s="14">
        <f>VLOOKUP($B301,[2]Sheet3!$G:$CZ,14,0)</f>
        <v>0</v>
      </c>
      <c r="AD301" s="14">
        <f>VLOOKUP($B301,[2]Sheet3!$G:$CZ,15,0)</f>
        <v>0</v>
      </c>
      <c r="AE301" s="14">
        <f>VLOOKUP($B301,[2]Sheet3!$G:$CZ,16,0)</f>
        <v>0</v>
      </c>
      <c r="AF301" s="14">
        <f>VLOOKUP($B301,[2]Sheet3!$G:$CZ,17,0)</f>
        <v>0</v>
      </c>
      <c r="AG301" s="14">
        <f>VLOOKUP($B301,[2]Sheet3!$G:$CZ,18,0)</f>
        <v>0</v>
      </c>
      <c r="AH301" s="14">
        <f>VLOOKUP($B301,[2]Sheet3!$G:$CZ,19,0)</f>
        <v>0</v>
      </c>
      <c r="AI301" s="14">
        <f>VLOOKUP($B301,[2]Sheet3!$G:$CZ,20,0)</f>
        <v>0</v>
      </c>
      <c r="AJ301" s="14">
        <f>VLOOKUP($B301,[2]Sheet3!$G:$CZ,21,0)</f>
        <v>0</v>
      </c>
      <c r="AK301" s="14">
        <f>VLOOKUP($B301,[2]Sheet3!$G:$CZ,22,0)</f>
        <v>0</v>
      </c>
      <c r="AL301" s="14">
        <f>VLOOKUP($B301,[2]Sheet3!$G:$CZ,23,0)</f>
        <v>0</v>
      </c>
      <c r="AM301" s="14">
        <f>VLOOKUP($B301,[2]Sheet3!$G:$CZ,24,0)</f>
        <v>0</v>
      </c>
      <c r="AN301" s="14">
        <f>VLOOKUP($B301,[2]Sheet3!$G:$CZ,25,0)</f>
        <v>0</v>
      </c>
      <c r="AO301" s="14">
        <f>VLOOKUP($B301,[2]Sheet3!$G:$CZ,26,0)</f>
        <v>0</v>
      </c>
      <c r="AP301" s="14">
        <f>VLOOKUP($B301,[2]Sheet3!$G:$CZ,27,0)</f>
        <v>0</v>
      </c>
      <c r="AQ301" s="14">
        <f>VLOOKUP($B301,[2]Sheet3!$G:$CZ,28,0)</f>
        <v>0</v>
      </c>
      <c r="AR301" s="14">
        <f>VLOOKUP($B301,[2]Sheet3!$G:$CZ,29,0)</f>
        <v>0</v>
      </c>
      <c r="AS301" s="14">
        <f>VLOOKUP($B301,[2]Sheet3!$G:$CZ,30,0)</f>
        <v>0</v>
      </c>
      <c r="AT301" s="14">
        <f>VLOOKUP($B301,[2]Sheet3!$G:$CZ,31,0)</f>
        <v>0</v>
      </c>
      <c r="AU301" s="14">
        <f>VLOOKUP($B301,[2]Sheet3!$G:$CZ,32,0)</f>
        <v>0</v>
      </c>
      <c r="AV301" s="14">
        <f>VLOOKUP($B301,[2]Sheet3!$G:$CZ,33,0)</f>
        <v>0</v>
      </c>
      <c r="AW301" s="14">
        <f>VLOOKUP($B301,[2]Sheet3!$G:$CZ,34,0)</f>
        <v>0</v>
      </c>
      <c r="AX301" s="14">
        <f>VLOOKUP($B301,[2]Sheet3!$G:$CZ,35,0)</f>
        <v>0</v>
      </c>
      <c r="AY301" s="14">
        <f>VLOOKUP($B301,[2]Sheet3!$G:$CZ,36,0)</f>
        <v>0</v>
      </c>
      <c r="AZ301" s="14">
        <f>VLOOKUP($B301,[2]Sheet3!$G:$CZ,37,0)</f>
        <v>0</v>
      </c>
      <c r="BA301" s="14">
        <f>VLOOKUP($B301,[2]Sheet3!$G:$CZ,38,0)</f>
        <v>0</v>
      </c>
      <c r="BB301" s="14">
        <f>VLOOKUP($B301,[2]Sheet3!$G:$CZ,39,0)</f>
        <v>0</v>
      </c>
      <c r="BC301" s="14">
        <f>VLOOKUP($B301,[2]Sheet3!$G:$CZ,40,0)</f>
        <v>0</v>
      </c>
      <c r="BD301" s="14">
        <f>VLOOKUP($B301,[2]Sheet3!$G:$CZ,41,0)</f>
        <v>0</v>
      </c>
      <c r="BE301" s="14">
        <f>VLOOKUP($B301,[2]Sheet3!$G:$CZ,42,0)</f>
        <v>0</v>
      </c>
      <c r="BF301" s="14">
        <f>VLOOKUP($B301,[2]Sheet3!$G:$CZ,43,0)</f>
        <v>0</v>
      </c>
      <c r="BG301" s="14">
        <f>VLOOKUP($B301,[2]Sheet3!$G:$CZ,44,0)</f>
        <v>0</v>
      </c>
      <c r="BH301" s="14">
        <f>VLOOKUP($B301,[2]Sheet3!$G:$CZ,45,0)</f>
        <v>0</v>
      </c>
      <c r="BI301" s="14">
        <f>VLOOKUP($B301,[2]Sheet3!$G:$CZ,46,0)</f>
        <v>0</v>
      </c>
      <c r="BJ301" s="14">
        <f>VLOOKUP($B301,[2]Sheet3!$G:$CZ,47,0)</f>
        <v>0</v>
      </c>
      <c r="BK301" s="14">
        <f>VLOOKUP($B301,[2]Sheet3!$G:$CZ,48,0)</f>
        <v>0</v>
      </c>
      <c r="BL301" s="14">
        <f>VLOOKUP($B301,[2]Sheet3!$G:$CZ,49,0)</f>
        <v>0</v>
      </c>
      <c r="BM301" s="14">
        <f>VLOOKUP($B301,[2]Sheet3!$G:$CZ,50,0)</f>
        <v>0</v>
      </c>
      <c r="BN301" s="14">
        <f>VLOOKUP($B301,[2]Sheet3!$G:$CZ,51,0)</f>
        <v>0</v>
      </c>
      <c r="BO301" s="14">
        <f>VLOOKUP($B301,[2]Sheet3!$G:$CZ,52,0)</f>
        <v>0</v>
      </c>
      <c r="BP301" s="14">
        <f>VLOOKUP($B301,[2]Sheet3!$G:$CZ,53,0)</f>
        <v>0</v>
      </c>
      <c r="BQ301" s="14">
        <f>VLOOKUP($B301,[2]Sheet3!$G:$CZ,54,0)</f>
        <v>0</v>
      </c>
      <c r="BR301" s="14">
        <f>VLOOKUP($B301,[2]Sheet3!$G:$CZ,55,0)</f>
        <v>0</v>
      </c>
      <c r="BS301" s="14">
        <f>VLOOKUP($B301,[2]Sheet3!$G:$CZ,56,0)</f>
        <v>0</v>
      </c>
      <c r="BT301" s="14">
        <f>VLOOKUP($B301,[2]Sheet3!$G:$CZ,57,0)</f>
        <v>0</v>
      </c>
      <c r="BU301" s="14">
        <f>VLOOKUP($B301,[2]Sheet3!$G:$CZ,58,0)</f>
        <v>0</v>
      </c>
      <c r="BV301" s="14">
        <f>VLOOKUP($B301,[2]Sheet3!$G:$CZ,59,0)</f>
        <v>0</v>
      </c>
      <c r="BW301" s="14">
        <f>VLOOKUP($B301,[2]Sheet3!$G:$CZ,60,0)</f>
        <v>0</v>
      </c>
      <c r="BX301" s="14">
        <f>VLOOKUP($B301,[2]Sheet3!$G:$CZ,61,0)</f>
        <v>0</v>
      </c>
      <c r="BY301" s="14">
        <f>VLOOKUP($B301,[2]Sheet3!$G:$CZ,62,0)</f>
        <v>0</v>
      </c>
      <c r="BZ301" s="14">
        <f>VLOOKUP($B301,[2]Sheet3!$G:$CZ,63,0)</f>
        <v>0</v>
      </c>
      <c r="CA301" s="14">
        <f>VLOOKUP($B301,[2]Sheet3!$G:$CZ,64,0)</f>
        <v>0</v>
      </c>
      <c r="CB301" s="14">
        <f>VLOOKUP($B301,[2]Sheet3!$G:$CZ,65,0)</f>
        <v>0</v>
      </c>
      <c r="CC301" s="14">
        <f>VLOOKUP($B301,[2]Sheet3!$G:$CZ,66,0)</f>
        <v>0</v>
      </c>
      <c r="CD301" s="14">
        <f>VLOOKUP($B301,[2]Sheet3!$G:$CZ,67,0)</f>
        <v>0</v>
      </c>
      <c r="CE301" s="14">
        <f>VLOOKUP($B301,[2]Sheet3!$G:$CZ,68,0)</f>
        <v>0</v>
      </c>
      <c r="CF301" s="14">
        <f>VLOOKUP($B301,[2]Sheet3!$G:$CZ,69,0)</f>
        <v>0</v>
      </c>
      <c r="CG301" s="14">
        <f>VLOOKUP($B301,[2]Sheet3!$G:$CZ,70,0)</f>
        <v>0</v>
      </c>
      <c r="CH301" s="14">
        <f>VLOOKUP($B301,[2]Sheet3!$G:$CZ,71,0)</f>
        <v>0</v>
      </c>
      <c r="CI301" s="14">
        <f>VLOOKUP($B301,[2]Sheet3!$G:$CZ,72,0)</f>
        <v>0</v>
      </c>
      <c r="CJ301" s="14">
        <f>VLOOKUP($B301,[2]Sheet3!$G:$CZ,73,0)</f>
        <v>0</v>
      </c>
      <c r="CK301" s="14">
        <f>VLOOKUP($B301,[2]Sheet3!$G:$CZ,74,0)</f>
        <v>0</v>
      </c>
      <c r="CL301" s="14">
        <f>VLOOKUP($B301,[2]Sheet3!$G:$CZ,75,0)</f>
        <v>0</v>
      </c>
      <c r="CM301" s="14">
        <f>VLOOKUP($B301,[2]Sheet3!$G:$CZ,76,0)</f>
        <v>0</v>
      </c>
      <c r="CN301" s="14">
        <f>VLOOKUP($B301,[2]Sheet3!$G:$CZ,77,0)</f>
        <v>0</v>
      </c>
      <c r="CO301" s="14">
        <f>VLOOKUP($B301,[2]Sheet3!$G:$CZ,78,0)</f>
        <v>0</v>
      </c>
      <c r="CP301" s="14">
        <f>VLOOKUP($B301,[2]Sheet3!$G:$CZ,79,0)</f>
        <v>0</v>
      </c>
      <c r="CQ301" s="14">
        <f>VLOOKUP($B301,[2]Sheet3!$G:$CZ,80,0)</f>
        <v>0</v>
      </c>
      <c r="CR301" s="14">
        <f>VLOOKUP($B301,[2]Sheet3!$G:$CZ,81,0)</f>
        <v>0</v>
      </c>
      <c r="CS301" s="14">
        <f>VLOOKUP($B301,[2]Sheet3!$G:$CZ,82,0)</f>
        <v>0</v>
      </c>
      <c r="CT301" s="14">
        <f>VLOOKUP($B301,[2]Sheet3!$G:$CZ,83,0)</f>
        <v>0</v>
      </c>
      <c r="CU301" s="14">
        <f>VLOOKUP($B301,[2]Sheet3!$G:$CZ,84,0)</f>
        <v>0</v>
      </c>
      <c r="CV301" s="14">
        <f>VLOOKUP($B301,[2]Sheet3!$G:$CZ,85,0)</f>
        <v>0</v>
      </c>
      <c r="CW301" s="14">
        <f>VLOOKUP($B301,[2]Sheet3!$G:$CZ,86,0)</f>
        <v>0</v>
      </c>
      <c r="CX301" s="14">
        <f>VLOOKUP($B301,[2]Sheet3!$G:$CZ,87,0)</f>
        <v>0</v>
      </c>
      <c r="CY301" s="14">
        <f>VLOOKUP($B301,[2]Sheet3!$G:$CZ,88,0)</f>
        <v>0</v>
      </c>
      <c r="CZ301" s="14">
        <f>VLOOKUP($B301,[2]Sheet3!$G:$CZ,89,0)</f>
        <v>0</v>
      </c>
      <c r="DA301" s="14">
        <f>VLOOKUP($B301,[2]Sheet3!$G:$CZ,90,0)</f>
        <v>0</v>
      </c>
      <c r="DB301" s="14">
        <f>VLOOKUP($B301,[2]Sheet3!$G:$CZ,91,0)</f>
        <v>0</v>
      </c>
      <c r="DC301" s="14">
        <f>VLOOKUP($B301,[2]Sheet3!$G:$CZ,92,0)</f>
        <v>0</v>
      </c>
      <c r="DD301" s="14">
        <f>VLOOKUP($B301,[2]Sheet3!$G:$CZ,93,0)</f>
        <v>0</v>
      </c>
      <c r="DE301" s="14">
        <f>VLOOKUP($B301,[2]Sheet3!$G:$CZ,94,0)</f>
        <v>0</v>
      </c>
      <c r="DF301" s="14">
        <f>VLOOKUP($B301,[2]Sheet3!$G:$CZ,95,0)</f>
        <v>0</v>
      </c>
      <c r="DG301" s="14">
        <f>VLOOKUP($B301,[2]Sheet3!$G:$CZ,96,0)</f>
        <v>0</v>
      </c>
      <c r="DH301" s="14">
        <f>VLOOKUP($B301,[2]Sheet3!$G:$CZ,97,0)</f>
        <v>0</v>
      </c>
      <c r="DI301" s="14">
        <f>VLOOKUP($B301,[2]Sheet3!$G:$CZ,98,0)</f>
        <v>0</v>
      </c>
    </row>
    <row r="302" spans="1:113" x14ac:dyDescent="0.3">
      <c r="A302" s="9" t="str">
        <f t="shared" si="12"/>
        <v>W14407</v>
      </c>
      <c r="B302" s="15" t="s">
        <v>1190</v>
      </c>
      <c r="C302" s="15" t="s">
        <v>1191</v>
      </c>
      <c r="F302" s="7" t="s">
        <v>15</v>
      </c>
      <c r="G302" s="12" t="s">
        <v>3797</v>
      </c>
      <c r="H302" s="12" t="str">
        <f>VLOOKUP($B302,[1]Sheet1!$A:$G,5,0)</f>
        <v>mahesh.more@redingtongroup.com</v>
      </c>
      <c r="I302" s="12" t="str">
        <f>VLOOKUP($B302,[1]Sheet1!$A:$G,7,0)</f>
        <v>rohan.vora@redingtongroup.com</v>
      </c>
      <c r="J302" s="12" t="s">
        <v>82</v>
      </c>
      <c r="K302" s="7"/>
      <c r="L302" s="7"/>
      <c r="M302" s="8"/>
      <c r="N302" s="7" t="str">
        <f t="shared" si="13"/>
        <v>mahesh.more@redingtongroup.com; rohan.vora@redingtongroup.com; nilesh.phirke@redingtongroup.com;christopher.joseph@redingtongroup.com</v>
      </c>
      <c r="O302" s="7" t="str">
        <f t="shared" si="14"/>
        <v>W14407</v>
      </c>
      <c r="P302" s="8" t="s">
        <v>5215</v>
      </c>
      <c r="Q302" s="14">
        <f>VLOOKUP($B302,[2]Sheet3!$G:$CZ,2,0)</f>
        <v>2400305905</v>
      </c>
      <c r="R302" s="14">
        <f>VLOOKUP($B302,[2]Sheet3!$G:$CZ,3,0)</f>
        <v>2400300974</v>
      </c>
      <c r="S302" s="14">
        <f>VLOOKUP($B302,[2]Sheet3!$G:$CZ,4,0)</f>
        <v>2400305893</v>
      </c>
      <c r="T302" s="14">
        <f>VLOOKUP($B302,[2]Sheet3!$G:$CZ,5,0)</f>
        <v>2400305891</v>
      </c>
      <c r="U302" s="14">
        <f>VLOOKUP($B302,[2]Sheet3!$G:$CZ,6,0)</f>
        <v>2400305897</v>
      </c>
      <c r="V302" s="14">
        <f>VLOOKUP($B302,[2]Sheet3!$G:$CZ,7,0)</f>
        <v>0</v>
      </c>
      <c r="W302" s="14">
        <f>VLOOKUP($B302,[2]Sheet3!$G:$CZ,8,0)</f>
        <v>0</v>
      </c>
      <c r="X302" s="14">
        <f>VLOOKUP($B302,[2]Sheet3!$G:$CZ,9,0)</f>
        <v>0</v>
      </c>
      <c r="Y302" s="14">
        <f>VLOOKUP($B302,[2]Sheet3!$G:$CZ,10,0)</f>
        <v>0</v>
      </c>
      <c r="Z302" s="14">
        <f>VLOOKUP($B302,[2]Sheet3!$G:$CZ,11,0)</f>
        <v>0</v>
      </c>
      <c r="AA302" s="14">
        <f>VLOOKUP($B302,[2]Sheet3!$G:$CZ,12,0)</f>
        <v>0</v>
      </c>
      <c r="AB302" s="14">
        <f>VLOOKUP($B302,[2]Sheet3!$G:$CZ,13,0)</f>
        <v>0</v>
      </c>
      <c r="AC302" s="14">
        <f>VLOOKUP($B302,[2]Sheet3!$G:$CZ,14,0)</f>
        <v>0</v>
      </c>
      <c r="AD302" s="14">
        <f>VLOOKUP($B302,[2]Sheet3!$G:$CZ,15,0)</f>
        <v>0</v>
      </c>
      <c r="AE302" s="14">
        <f>VLOOKUP($B302,[2]Sheet3!$G:$CZ,16,0)</f>
        <v>0</v>
      </c>
      <c r="AF302" s="14">
        <f>VLOOKUP($B302,[2]Sheet3!$G:$CZ,17,0)</f>
        <v>0</v>
      </c>
      <c r="AG302" s="14">
        <f>VLOOKUP($B302,[2]Sheet3!$G:$CZ,18,0)</f>
        <v>0</v>
      </c>
      <c r="AH302" s="14">
        <f>VLOOKUP($B302,[2]Sheet3!$G:$CZ,19,0)</f>
        <v>0</v>
      </c>
      <c r="AI302" s="14">
        <f>VLOOKUP($B302,[2]Sheet3!$G:$CZ,20,0)</f>
        <v>0</v>
      </c>
      <c r="AJ302" s="14">
        <f>VLOOKUP($B302,[2]Sheet3!$G:$CZ,21,0)</f>
        <v>0</v>
      </c>
      <c r="AK302" s="14">
        <f>VLOOKUP($B302,[2]Sheet3!$G:$CZ,22,0)</f>
        <v>0</v>
      </c>
      <c r="AL302" s="14">
        <f>VLOOKUP($B302,[2]Sheet3!$G:$CZ,23,0)</f>
        <v>0</v>
      </c>
      <c r="AM302" s="14">
        <f>VLOOKUP($B302,[2]Sheet3!$G:$CZ,24,0)</f>
        <v>0</v>
      </c>
      <c r="AN302" s="14">
        <f>VLOOKUP($B302,[2]Sheet3!$G:$CZ,25,0)</f>
        <v>0</v>
      </c>
      <c r="AO302" s="14">
        <f>VLOOKUP($B302,[2]Sheet3!$G:$CZ,26,0)</f>
        <v>0</v>
      </c>
      <c r="AP302" s="14">
        <f>VLOOKUP($B302,[2]Sheet3!$G:$CZ,27,0)</f>
        <v>0</v>
      </c>
      <c r="AQ302" s="14">
        <f>VLOOKUP($B302,[2]Sheet3!$G:$CZ,28,0)</f>
        <v>0</v>
      </c>
      <c r="AR302" s="14">
        <f>VLOOKUP($B302,[2]Sheet3!$G:$CZ,29,0)</f>
        <v>0</v>
      </c>
      <c r="AS302" s="14">
        <f>VLOOKUP($B302,[2]Sheet3!$G:$CZ,30,0)</f>
        <v>0</v>
      </c>
      <c r="AT302" s="14">
        <f>VLOOKUP($B302,[2]Sheet3!$G:$CZ,31,0)</f>
        <v>0</v>
      </c>
      <c r="AU302" s="14">
        <f>VLOOKUP($B302,[2]Sheet3!$G:$CZ,32,0)</f>
        <v>0</v>
      </c>
      <c r="AV302" s="14">
        <f>VLOOKUP($B302,[2]Sheet3!$G:$CZ,33,0)</f>
        <v>0</v>
      </c>
      <c r="AW302" s="14">
        <f>VLOOKUP($B302,[2]Sheet3!$G:$CZ,34,0)</f>
        <v>0</v>
      </c>
      <c r="AX302" s="14">
        <f>VLOOKUP($B302,[2]Sheet3!$G:$CZ,35,0)</f>
        <v>0</v>
      </c>
      <c r="AY302" s="14">
        <f>VLOOKUP($B302,[2]Sheet3!$G:$CZ,36,0)</f>
        <v>0</v>
      </c>
      <c r="AZ302" s="14">
        <f>VLOOKUP($B302,[2]Sheet3!$G:$CZ,37,0)</f>
        <v>0</v>
      </c>
      <c r="BA302" s="14">
        <f>VLOOKUP($B302,[2]Sheet3!$G:$CZ,38,0)</f>
        <v>0</v>
      </c>
      <c r="BB302" s="14">
        <f>VLOOKUP($B302,[2]Sheet3!$G:$CZ,39,0)</f>
        <v>0</v>
      </c>
      <c r="BC302" s="14">
        <f>VLOOKUP($B302,[2]Sheet3!$G:$CZ,40,0)</f>
        <v>0</v>
      </c>
      <c r="BD302" s="14">
        <f>VLOOKUP($B302,[2]Sheet3!$G:$CZ,41,0)</f>
        <v>0</v>
      </c>
      <c r="BE302" s="14">
        <f>VLOOKUP($B302,[2]Sheet3!$G:$CZ,42,0)</f>
        <v>0</v>
      </c>
      <c r="BF302" s="14">
        <f>VLOOKUP($B302,[2]Sheet3!$G:$CZ,43,0)</f>
        <v>0</v>
      </c>
      <c r="BG302" s="14">
        <f>VLOOKUP($B302,[2]Sheet3!$G:$CZ,44,0)</f>
        <v>0</v>
      </c>
      <c r="BH302" s="14">
        <f>VLOOKUP($B302,[2]Sheet3!$G:$CZ,45,0)</f>
        <v>0</v>
      </c>
      <c r="BI302" s="14">
        <f>VLOOKUP($B302,[2]Sheet3!$G:$CZ,46,0)</f>
        <v>0</v>
      </c>
      <c r="BJ302" s="14">
        <f>VLOOKUP($B302,[2]Sheet3!$G:$CZ,47,0)</f>
        <v>0</v>
      </c>
      <c r="BK302" s="14">
        <f>VLOOKUP($B302,[2]Sheet3!$G:$CZ,48,0)</f>
        <v>0</v>
      </c>
      <c r="BL302" s="14">
        <f>VLOOKUP($B302,[2]Sheet3!$G:$CZ,49,0)</f>
        <v>0</v>
      </c>
      <c r="BM302" s="14">
        <f>VLOOKUP($B302,[2]Sheet3!$G:$CZ,50,0)</f>
        <v>0</v>
      </c>
      <c r="BN302" s="14">
        <f>VLOOKUP($B302,[2]Sheet3!$G:$CZ,51,0)</f>
        <v>0</v>
      </c>
      <c r="BO302" s="14">
        <f>VLOOKUP($B302,[2]Sheet3!$G:$CZ,52,0)</f>
        <v>0</v>
      </c>
      <c r="BP302" s="14">
        <f>VLOOKUP($B302,[2]Sheet3!$G:$CZ,53,0)</f>
        <v>0</v>
      </c>
      <c r="BQ302" s="14">
        <f>VLOOKUP($B302,[2]Sheet3!$G:$CZ,54,0)</f>
        <v>0</v>
      </c>
      <c r="BR302" s="14">
        <f>VLOOKUP($B302,[2]Sheet3!$G:$CZ,55,0)</f>
        <v>0</v>
      </c>
      <c r="BS302" s="14">
        <f>VLOOKUP($B302,[2]Sheet3!$G:$CZ,56,0)</f>
        <v>0</v>
      </c>
      <c r="BT302" s="14">
        <f>VLOOKUP($B302,[2]Sheet3!$G:$CZ,57,0)</f>
        <v>0</v>
      </c>
      <c r="BU302" s="14">
        <f>VLOOKUP($B302,[2]Sheet3!$G:$CZ,58,0)</f>
        <v>0</v>
      </c>
      <c r="BV302" s="14">
        <f>VLOOKUP($B302,[2]Sheet3!$G:$CZ,59,0)</f>
        <v>0</v>
      </c>
      <c r="BW302" s="14">
        <f>VLOOKUP($B302,[2]Sheet3!$G:$CZ,60,0)</f>
        <v>0</v>
      </c>
      <c r="BX302" s="14">
        <f>VLOOKUP($B302,[2]Sheet3!$G:$CZ,61,0)</f>
        <v>0</v>
      </c>
      <c r="BY302" s="14">
        <f>VLOOKUP($B302,[2]Sheet3!$G:$CZ,62,0)</f>
        <v>0</v>
      </c>
      <c r="BZ302" s="14">
        <f>VLOOKUP($B302,[2]Sheet3!$G:$CZ,63,0)</f>
        <v>0</v>
      </c>
      <c r="CA302" s="14">
        <f>VLOOKUP($B302,[2]Sheet3!$G:$CZ,64,0)</f>
        <v>0</v>
      </c>
      <c r="CB302" s="14">
        <f>VLOOKUP($B302,[2]Sheet3!$G:$CZ,65,0)</f>
        <v>0</v>
      </c>
      <c r="CC302" s="14">
        <f>VLOOKUP($B302,[2]Sheet3!$G:$CZ,66,0)</f>
        <v>0</v>
      </c>
      <c r="CD302" s="14">
        <f>VLOOKUP($B302,[2]Sheet3!$G:$CZ,67,0)</f>
        <v>0</v>
      </c>
      <c r="CE302" s="14">
        <f>VLOOKUP($B302,[2]Sheet3!$G:$CZ,68,0)</f>
        <v>0</v>
      </c>
      <c r="CF302" s="14">
        <f>VLOOKUP($B302,[2]Sheet3!$G:$CZ,69,0)</f>
        <v>0</v>
      </c>
      <c r="CG302" s="14">
        <f>VLOOKUP($B302,[2]Sheet3!$G:$CZ,70,0)</f>
        <v>0</v>
      </c>
      <c r="CH302" s="14">
        <f>VLOOKUP($B302,[2]Sheet3!$G:$CZ,71,0)</f>
        <v>0</v>
      </c>
      <c r="CI302" s="14">
        <f>VLOOKUP($B302,[2]Sheet3!$G:$CZ,72,0)</f>
        <v>0</v>
      </c>
      <c r="CJ302" s="14">
        <f>VLOOKUP($B302,[2]Sheet3!$G:$CZ,73,0)</f>
        <v>0</v>
      </c>
      <c r="CK302" s="14">
        <f>VLOOKUP($B302,[2]Sheet3!$G:$CZ,74,0)</f>
        <v>0</v>
      </c>
      <c r="CL302" s="14">
        <f>VLOOKUP($B302,[2]Sheet3!$G:$CZ,75,0)</f>
        <v>0</v>
      </c>
      <c r="CM302" s="14">
        <f>VLOOKUP($B302,[2]Sheet3!$G:$CZ,76,0)</f>
        <v>0</v>
      </c>
      <c r="CN302" s="14">
        <f>VLOOKUP($B302,[2]Sheet3!$G:$CZ,77,0)</f>
        <v>0</v>
      </c>
      <c r="CO302" s="14">
        <f>VLOOKUP($B302,[2]Sheet3!$G:$CZ,78,0)</f>
        <v>0</v>
      </c>
      <c r="CP302" s="14">
        <f>VLOOKUP($B302,[2]Sheet3!$G:$CZ,79,0)</f>
        <v>0</v>
      </c>
      <c r="CQ302" s="14">
        <f>VLOOKUP($B302,[2]Sheet3!$G:$CZ,80,0)</f>
        <v>0</v>
      </c>
      <c r="CR302" s="14">
        <f>VLOOKUP($B302,[2]Sheet3!$G:$CZ,81,0)</f>
        <v>0</v>
      </c>
      <c r="CS302" s="14">
        <f>VLOOKUP($B302,[2]Sheet3!$G:$CZ,82,0)</f>
        <v>0</v>
      </c>
      <c r="CT302" s="14">
        <f>VLOOKUP($B302,[2]Sheet3!$G:$CZ,83,0)</f>
        <v>0</v>
      </c>
      <c r="CU302" s="14">
        <f>VLOOKUP($B302,[2]Sheet3!$G:$CZ,84,0)</f>
        <v>0</v>
      </c>
      <c r="CV302" s="14">
        <f>VLOOKUP($B302,[2]Sheet3!$G:$CZ,85,0)</f>
        <v>0</v>
      </c>
      <c r="CW302" s="14">
        <f>VLOOKUP($B302,[2]Sheet3!$G:$CZ,86,0)</f>
        <v>0</v>
      </c>
      <c r="CX302" s="14">
        <f>VLOOKUP($B302,[2]Sheet3!$G:$CZ,87,0)</f>
        <v>0</v>
      </c>
      <c r="CY302" s="14">
        <f>VLOOKUP($B302,[2]Sheet3!$G:$CZ,88,0)</f>
        <v>0</v>
      </c>
      <c r="CZ302" s="14">
        <f>VLOOKUP($B302,[2]Sheet3!$G:$CZ,89,0)</f>
        <v>0</v>
      </c>
      <c r="DA302" s="14">
        <f>VLOOKUP($B302,[2]Sheet3!$G:$CZ,90,0)</f>
        <v>0</v>
      </c>
      <c r="DB302" s="14">
        <f>VLOOKUP($B302,[2]Sheet3!$G:$CZ,91,0)</f>
        <v>0</v>
      </c>
      <c r="DC302" s="14">
        <f>VLOOKUP($B302,[2]Sheet3!$G:$CZ,92,0)</f>
        <v>0</v>
      </c>
      <c r="DD302" s="14">
        <f>VLOOKUP($B302,[2]Sheet3!$G:$CZ,93,0)</f>
        <v>0</v>
      </c>
      <c r="DE302" s="14">
        <f>VLOOKUP($B302,[2]Sheet3!$G:$CZ,94,0)</f>
        <v>0</v>
      </c>
      <c r="DF302" s="14">
        <f>VLOOKUP($B302,[2]Sheet3!$G:$CZ,95,0)</f>
        <v>0</v>
      </c>
      <c r="DG302" s="14">
        <f>VLOOKUP($B302,[2]Sheet3!$G:$CZ,96,0)</f>
        <v>0</v>
      </c>
      <c r="DH302" s="14">
        <f>VLOOKUP($B302,[2]Sheet3!$G:$CZ,97,0)</f>
        <v>0</v>
      </c>
      <c r="DI302" s="14">
        <f>VLOOKUP($B302,[2]Sheet3!$G:$CZ,98,0)</f>
        <v>0</v>
      </c>
    </row>
    <row r="303" spans="1:113" x14ac:dyDescent="0.3">
      <c r="A303" s="9" t="str">
        <f t="shared" si="12"/>
        <v>N43268</v>
      </c>
      <c r="B303" s="15" t="s">
        <v>517</v>
      </c>
      <c r="C303" s="15" t="s">
        <v>518</v>
      </c>
      <c r="F303" s="7" t="s">
        <v>15</v>
      </c>
      <c r="G303" s="12" t="s">
        <v>3798</v>
      </c>
      <c r="H303" s="12" t="str">
        <f>VLOOKUP($B303,[1]Sheet1!$A:$G,5,0)</f>
        <v>neeraj.bhatt@redingtongroup.com</v>
      </c>
      <c r="I303" s="12" t="str">
        <f>VLOOKUP($B303,[1]Sheet1!$A:$G,7,0)</f>
        <v>sidharth.eknath@redingtongroup.com</v>
      </c>
      <c r="J303" s="12" t="s">
        <v>82</v>
      </c>
      <c r="K303" s="7"/>
      <c r="L303" s="7"/>
      <c r="M303" s="8"/>
      <c r="N303" s="7" t="str">
        <f t="shared" si="13"/>
        <v>neeraj.bhatt@redingtongroup.com; sidharth.eknath@redingtongroup.com; nilesh.phirke@redingtongroup.com;christopher.joseph@redingtongroup.com</v>
      </c>
      <c r="O303" s="7" t="str">
        <f t="shared" si="14"/>
        <v>N43268</v>
      </c>
      <c r="P303" s="8" t="s">
        <v>5215</v>
      </c>
      <c r="Q303" s="14">
        <f>VLOOKUP($B303,[2]Sheet3!$G:$CZ,2,0)</f>
        <v>2400302717</v>
      </c>
      <c r="R303" s="14">
        <f>VLOOKUP($B303,[2]Sheet3!$G:$CZ,3,0)</f>
        <v>2400302714</v>
      </c>
      <c r="S303" s="14">
        <f>VLOOKUP($B303,[2]Sheet3!$G:$CZ,4,0)</f>
        <v>2400305624</v>
      </c>
      <c r="T303" s="14">
        <f>VLOOKUP($B303,[2]Sheet3!$G:$CZ,5,0)</f>
        <v>2400305622</v>
      </c>
      <c r="U303" s="14">
        <f>VLOOKUP($B303,[2]Sheet3!$G:$CZ,6,0)</f>
        <v>2400303360</v>
      </c>
      <c r="V303" s="14">
        <f>VLOOKUP($B303,[2]Sheet3!$G:$CZ,7,0)</f>
        <v>0</v>
      </c>
      <c r="W303" s="14">
        <f>VLOOKUP($B303,[2]Sheet3!$G:$CZ,8,0)</f>
        <v>0</v>
      </c>
      <c r="X303" s="14">
        <f>VLOOKUP($B303,[2]Sheet3!$G:$CZ,9,0)</f>
        <v>0</v>
      </c>
      <c r="Y303" s="14">
        <f>VLOOKUP($B303,[2]Sheet3!$G:$CZ,10,0)</f>
        <v>0</v>
      </c>
      <c r="Z303" s="14">
        <f>VLOOKUP($B303,[2]Sheet3!$G:$CZ,11,0)</f>
        <v>0</v>
      </c>
      <c r="AA303" s="14">
        <f>VLOOKUP($B303,[2]Sheet3!$G:$CZ,12,0)</f>
        <v>0</v>
      </c>
      <c r="AB303" s="14">
        <f>VLOOKUP($B303,[2]Sheet3!$G:$CZ,13,0)</f>
        <v>0</v>
      </c>
      <c r="AC303" s="14">
        <f>VLOOKUP($B303,[2]Sheet3!$G:$CZ,14,0)</f>
        <v>0</v>
      </c>
      <c r="AD303" s="14">
        <f>VLOOKUP($B303,[2]Sheet3!$G:$CZ,15,0)</f>
        <v>0</v>
      </c>
      <c r="AE303" s="14">
        <f>VLOOKUP($B303,[2]Sheet3!$G:$CZ,16,0)</f>
        <v>0</v>
      </c>
      <c r="AF303" s="14">
        <f>VLOOKUP($B303,[2]Sheet3!$G:$CZ,17,0)</f>
        <v>0</v>
      </c>
      <c r="AG303" s="14">
        <f>VLOOKUP($B303,[2]Sheet3!$G:$CZ,18,0)</f>
        <v>0</v>
      </c>
      <c r="AH303" s="14">
        <f>VLOOKUP($B303,[2]Sheet3!$G:$CZ,19,0)</f>
        <v>0</v>
      </c>
      <c r="AI303" s="14">
        <f>VLOOKUP($B303,[2]Sheet3!$G:$CZ,20,0)</f>
        <v>0</v>
      </c>
      <c r="AJ303" s="14">
        <f>VLOOKUP($B303,[2]Sheet3!$G:$CZ,21,0)</f>
        <v>0</v>
      </c>
      <c r="AK303" s="14">
        <f>VLOOKUP($B303,[2]Sheet3!$G:$CZ,22,0)</f>
        <v>0</v>
      </c>
      <c r="AL303" s="14">
        <f>VLOOKUP($B303,[2]Sheet3!$G:$CZ,23,0)</f>
        <v>0</v>
      </c>
      <c r="AM303" s="14">
        <f>VLOOKUP($B303,[2]Sheet3!$G:$CZ,24,0)</f>
        <v>0</v>
      </c>
      <c r="AN303" s="14">
        <f>VLOOKUP($B303,[2]Sheet3!$G:$CZ,25,0)</f>
        <v>0</v>
      </c>
      <c r="AO303" s="14">
        <f>VLOOKUP($B303,[2]Sheet3!$G:$CZ,26,0)</f>
        <v>0</v>
      </c>
      <c r="AP303" s="14">
        <f>VLOOKUP($B303,[2]Sheet3!$G:$CZ,27,0)</f>
        <v>0</v>
      </c>
      <c r="AQ303" s="14">
        <f>VLOOKUP($B303,[2]Sheet3!$G:$CZ,28,0)</f>
        <v>0</v>
      </c>
      <c r="AR303" s="14">
        <f>VLOOKUP($B303,[2]Sheet3!$G:$CZ,29,0)</f>
        <v>0</v>
      </c>
      <c r="AS303" s="14">
        <f>VLOOKUP($B303,[2]Sheet3!$G:$CZ,30,0)</f>
        <v>0</v>
      </c>
      <c r="AT303" s="14">
        <f>VLOOKUP($B303,[2]Sheet3!$G:$CZ,31,0)</f>
        <v>0</v>
      </c>
      <c r="AU303" s="14">
        <f>VLOOKUP($B303,[2]Sheet3!$G:$CZ,32,0)</f>
        <v>0</v>
      </c>
      <c r="AV303" s="14">
        <f>VLOOKUP($B303,[2]Sheet3!$G:$CZ,33,0)</f>
        <v>0</v>
      </c>
      <c r="AW303" s="14">
        <f>VLOOKUP($B303,[2]Sheet3!$G:$CZ,34,0)</f>
        <v>0</v>
      </c>
      <c r="AX303" s="14">
        <f>VLOOKUP($B303,[2]Sheet3!$G:$CZ,35,0)</f>
        <v>0</v>
      </c>
      <c r="AY303" s="14">
        <f>VLOOKUP($B303,[2]Sheet3!$G:$CZ,36,0)</f>
        <v>0</v>
      </c>
      <c r="AZ303" s="14">
        <f>VLOOKUP($B303,[2]Sheet3!$G:$CZ,37,0)</f>
        <v>0</v>
      </c>
      <c r="BA303" s="14">
        <f>VLOOKUP($B303,[2]Sheet3!$G:$CZ,38,0)</f>
        <v>0</v>
      </c>
      <c r="BB303" s="14">
        <f>VLOOKUP($B303,[2]Sheet3!$G:$CZ,39,0)</f>
        <v>0</v>
      </c>
      <c r="BC303" s="14">
        <f>VLOOKUP($B303,[2]Sheet3!$G:$CZ,40,0)</f>
        <v>0</v>
      </c>
      <c r="BD303" s="14">
        <f>VLOOKUP($B303,[2]Sheet3!$G:$CZ,41,0)</f>
        <v>0</v>
      </c>
      <c r="BE303" s="14">
        <f>VLOOKUP($B303,[2]Sheet3!$G:$CZ,42,0)</f>
        <v>0</v>
      </c>
      <c r="BF303" s="14">
        <f>VLOOKUP($B303,[2]Sheet3!$G:$CZ,43,0)</f>
        <v>0</v>
      </c>
      <c r="BG303" s="14">
        <f>VLOOKUP($B303,[2]Sheet3!$G:$CZ,44,0)</f>
        <v>0</v>
      </c>
      <c r="BH303" s="14">
        <f>VLOOKUP($B303,[2]Sheet3!$G:$CZ,45,0)</f>
        <v>0</v>
      </c>
      <c r="BI303" s="14">
        <f>VLOOKUP($B303,[2]Sheet3!$G:$CZ,46,0)</f>
        <v>0</v>
      </c>
      <c r="BJ303" s="14">
        <f>VLOOKUP($B303,[2]Sheet3!$G:$CZ,47,0)</f>
        <v>0</v>
      </c>
      <c r="BK303" s="14">
        <f>VLOOKUP($B303,[2]Sheet3!$G:$CZ,48,0)</f>
        <v>0</v>
      </c>
      <c r="BL303" s="14">
        <f>VLOOKUP($B303,[2]Sheet3!$G:$CZ,49,0)</f>
        <v>0</v>
      </c>
      <c r="BM303" s="14">
        <f>VLOOKUP($B303,[2]Sheet3!$G:$CZ,50,0)</f>
        <v>0</v>
      </c>
      <c r="BN303" s="14">
        <f>VLOOKUP($B303,[2]Sheet3!$G:$CZ,51,0)</f>
        <v>0</v>
      </c>
      <c r="BO303" s="14">
        <f>VLOOKUP($B303,[2]Sheet3!$G:$CZ,52,0)</f>
        <v>0</v>
      </c>
      <c r="BP303" s="14">
        <f>VLOOKUP($B303,[2]Sheet3!$G:$CZ,53,0)</f>
        <v>0</v>
      </c>
      <c r="BQ303" s="14">
        <f>VLOOKUP($B303,[2]Sheet3!$G:$CZ,54,0)</f>
        <v>0</v>
      </c>
      <c r="BR303" s="14">
        <f>VLOOKUP($B303,[2]Sheet3!$G:$CZ,55,0)</f>
        <v>0</v>
      </c>
      <c r="BS303" s="14">
        <f>VLOOKUP($B303,[2]Sheet3!$G:$CZ,56,0)</f>
        <v>0</v>
      </c>
      <c r="BT303" s="14">
        <f>VLOOKUP($B303,[2]Sheet3!$G:$CZ,57,0)</f>
        <v>0</v>
      </c>
      <c r="BU303" s="14">
        <f>VLOOKUP($B303,[2]Sheet3!$G:$CZ,58,0)</f>
        <v>0</v>
      </c>
      <c r="BV303" s="14">
        <f>VLOOKUP($B303,[2]Sheet3!$G:$CZ,59,0)</f>
        <v>0</v>
      </c>
      <c r="BW303" s="14">
        <f>VLOOKUP($B303,[2]Sheet3!$G:$CZ,60,0)</f>
        <v>0</v>
      </c>
      <c r="BX303" s="14">
        <f>VLOOKUP($B303,[2]Sheet3!$G:$CZ,61,0)</f>
        <v>0</v>
      </c>
      <c r="BY303" s="14">
        <f>VLOOKUP($B303,[2]Sheet3!$G:$CZ,62,0)</f>
        <v>0</v>
      </c>
      <c r="BZ303" s="14">
        <f>VLOOKUP($B303,[2]Sheet3!$G:$CZ,63,0)</f>
        <v>0</v>
      </c>
      <c r="CA303" s="14">
        <f>VLOOKUP($B303,[2]Sheet3!$G:$CZ,64,0)</f>
        <v>0</v>
      </c>
      <c r="CB303" s="14">
        <f>VLOOKUP($B303,[2]Sheet3!$G:$CZ,65,0)</f>
        <v>0</v>
      </c>
      <c r="CC303" s="14">
        <f>VLOOKUP($B303,[2]Sheet3!$G:$CZ,66,0)</f>
        <v>0</v>
      </c>
      <c r="CD303" s="14">
        <f>VLOOKUP($B303,[2]Sheet3!$G:$CZ,67,0)</f>
        <v>0</v>
      </c>
      <c r="CE303" s="14">
        <f>VLOOKUP($B303,[2]Sheet3!$G:$CZ,68,0)</f>
        <v>0</v>
      </c>
      <c r="CF303" s="14">
        <f>VLOOKUP($B303,[2]Sheet3!$G:$CZ,69,0)</f>
        <v>0</v>
      </c>
      <c r="CG303" s="14">
        <f>VLOOKUP($B303,[2]Sheet3!$G:$CZ,70,0)</f>
        <v>0</v>
      </c>
      <c r="CH303" s="14">
        <f>VLOOKUP($B303,[2]Sheet3!$G:$CZ,71,0)</f>
        <v>0</v>
      </c>
      <c r="CI303" s="14">
        <f>VLOOKUP($B303,[2]Sheet3!$G:$CZ,72,0)</f>
        <v>0</v>
      </c>
      <c r="CJ303" s="14">
        <f>VLOOKUP($B303,[2]Sheet3!$G:$CZ,73,0)</f>
        <v>0</v>
      </c>
      <c r="CK303" s="14">
        <f>VLOOKUP($B303,[2]Sheet3!$G:$CZ,74,0)</f>
        <v>0</v>
      </c>
      <c r="CL303" s="14">
        <f>VLOOKUP($B303,[2]Sheet3!$G:$CZ,75,0)</f>
        <v>0</v>
      </c>
      <c r="CM303" s="14">
        <f>VLOOKUP($B303,[2]Sheet3!$G:$CZ,76,0)</f>
        <v>0</v>
      </c>
      <c r="CN303" s="14">
        <f>VLOOKUP($B303,[2]Sheet3!$G:$CZ,77,0)</f>
        <v>0</v>
      </c>
      <c r="CO303" s="14">
        <f>VLOOKUP($B303,[2]Sheet3!$G:$CZ,78,0)</f>
        <v>0</v>
      </c>
      <c r="CP303" s="14">
        <f>VLOOKUP($B303,[2]Sheet3!$G:$CZ,79,0)</f>
        <v>0</v>
      </c>
      <c r="CQ303" s="14">
        <f>VLOOKUP($B303,[2]Sheet3!$G:$CZ,80,0)</f>
        <v>0</v>
      </c>
      <c r="CR303" s="14">
        <f>VLOOKUP($B303,[2]Sheet3!$G:$CZ,81,0)</f>
        <v>0</v>
      </c>
      <c r="CS303" s="14">
        <f>VLOOKUP($B303,[2]Sheet3!$G:$CZ,82,0)</f>
        <v>0</v>
      </c>
      <c r="CT303" s="14">
        <f>VLOOKUP($B303,[2]Sheet3!$G:$CZ,83,0)</f>
        <v>0</v>
      </c>
      <c r="CU303" s="14">
        <f>VLOOKUP($B303,[2]Sheet3!$G:$CZ,84,0)</f>
        <v>0</v>
      </c>
      <c r="CV303" s="14">
        <f>VLOOKUP($B303,[2]Sheet3!$G:$CZ,85,0)</f>
        <v>0</v>
      </c>
      <c r="CW303" s="14">
        <f>VLOOKUP($B303,[2]Sheet3!$G:$CZ,86,0)</f>
        <v>0</v>
      </c>
      <c r="CX303" s="14">
        <f>VLOOKUP($B303,[2]Sheet3!$G:$CZ,87,0)</f>
        <v>0</v>
      </c>
      <c r="CY303" s="14">
        <f>VLOOKUP($B303,[2]Sheet3!$G:$CZ,88,0)</f>
        <v>0</v>
      </c>
      <c r="CZ303" s="14">
        <f>VLOOKUP($B303,[2]Sheet3!$G:$CZ,89,0)</f>
        <v>0</v>
      </c>
      <c r="DA303" s="14">
        <f>VLOOKUP($B303,[2]Sheet3!$G:$CZ,90,0)</f>
        <v>0</v>
      </c>
      <c r="DB303" s="14">
        <f>VLOOKUP($B303,[2]Sheet3!$G:$CZ,91,0)</f>
        <v>0</v>
      </c>
      <c r="DC303" s="14">
        <f>VLOOKUP($B303,[2]Sheet3!$G:$CZ,92,0)</f>
        <v>0</v>
      </c>
      <c r="DD303" s="14">
        <f>VLOOKUP($B303,[2]Sheet3!$G:$CZ,93,0)</f>
        <v>0</v>
      </c>
      <c r="DE303" s="14">
        <f>VLOOKUP($B303,[2]Sheet3!$G:$CZ,94,0)</f>
        <v>0</v>
      </c>
      <c r="DF303" s="14">
        <f>VLOOKUP($B303,[2]Sheet3!$G:$CZ,95,0)</f>
        <v>0</v>
      </c>
      <c r="DG303" s="14">
        <f>VLOOKUP($B303,[2]Sheet3!$G:$CZ,96,0)</f>
        <v>0</v>
      </c>
      <c r="DH303" s="14">
        <f>VLOOKUP($B303,[2]Sheet3!$G:$CZ,97,0)</f>
        <v>0</v>
      </c>
      <c r="DI303" s="14">
        <f>VLOOKUP($B303,[2]Sheet3!$G:$CZ,98,0)</f>
        <v>0</v>
      </c>
    </row>
    <row r="304" spans="1:113" x14ac:dyDescent="0.3">
      <c r="A304" s="9" t="str">
        <f t="shared" si="12"/>
        <v>N83804</v>
      </c>
      <c r="B304" s="15" t="s">
        <v>1192</v>
      </c>
      <c r="C304" s="15" t="s">
        <v>1193</v>
      </c>
      <c r="F304" s="7" t="s">
        <v>15</v>
      </c>
      <c r="G304" s="12" t="s">
        <v>3799</v>
      </c>
      <c r="H304" s="12" t="str">
        <f>VLOOKUP($B304,[1]Sheet1!$A:$G,5,0)</f>
        <v>anil.sharma@redingtongroup.com</v>
      </c>
      <c r="I304" s="12" t="str">
        <f>VLOOKUP($B304,[1]Sheet1!$A:$G,7,0)</f>
        <v>jitender.chopra@redingtongroup.com</v>
      </c>
      <c r="J304" s="12" t="s">
        <v>82</v>
      </c>
      <c r="K304" s="7"/>
      <c r="L304" s="7"/>
      <c r="M304" s="8"/>
      <c r="N304" s="7" t="str">
        <f t="shared" si="13"/>
        <v>anil.sharma@redingtongroup.com; jitender.chopra@redingtongroup.com; nilesh.phirke@redingtongroup.com;christopher.joseph@redingtongroup.com</v>
      </c>
      <c r="O304" s="7" t="str">
        <f t="shared" si="14"/>
        <v>N83804</v>
      </c>
      <c r="P304" s="8" t="s">
        <v>5215</v>
      </c>
      <c r="Q304" s="14">
        <f>VLOOKUP($B304,[2]Sheet3!$G:$CZ,2,0)</f>
        <v>2400300529</v>
      </c>
      <c r="R304" s="14">
        <f>VLOOKUP($B304,[2]Sheet3!$G:$CZ,3,0)</f>
        <v>2400303151</v>
      </c>
      <c r="S304" s="14">
        <f>VLOOKUP($B304,[2]Sheet3!$G:$CZ,4,0)</f>
        <v>0</v>
      </c>
      <c r="T304" s="14">
        <f>VLOOKUP($B304,[2]Sheet3!$G:$CZ,5,0)</f>
        <v>0</v>
      </c>
      <c r="U304" s="14">
        <f>VLOOKUP($B304,[2]Sheet3!$G:$CZ,6,0)</f>
        <v>0</v>
      </c>
      <c r="V304" s="14">
        <f>VLOOKUP($B304,[2]Sheet3!$G:$CZ,7,0)</f>
        <v>0</v>
      </c>
      <c r="W304" s="14">
        <f>VLOOKUP($B304,[2]Sheet3!$G:$CZ,8,0)</f>
        <v>0</v>
      </c>
      <c r="X304" s="14">
        <f>VLOOKUP($B304,[2]Sheet3!$G:$CZ,9,0)</f>
        <v>0</v>
      </c>
      <c r="Y304" s="14">
        <f>VLOOKUP($B304,[2]Sheet3!$G:$CZ,10,0)</f>
        <v>0</v>
      </c>
      <c r="Z304" s="14">
        <f>VLOOKUP($B304,[2]Sheet3!$G:$CZ,11,0)</f>
        <v>0</v>
      </c>
      <c r="AA304" s="14">
        <f>VLOOKUP($B304,[2]Sheet3!$G:$CZ,12,0)</f>
        <v>0</v>
      </c>
      <c r="AB304" s="14">
        <f>VLOOKUP($B304,[2]Sheet3!$G:$CZ,13,0)</f>
        <v>0</v>
      </c>
      <c r="AC304" s="14">
        <f>VLOOKUP($B304,[2]Sheet3!$G:$CZ,14,0)</f>
        <v>0</v>
      </c>
      <c r="AD304" s="14">
        <f>VLOOKUP($B304,[2]Sheet3!$G:$CZ,15,0)</f>
        <v>0</v>
      </c>
      <c r="AE304" s="14">
        <f>VLOOKUP($B304,[2]Sheet3!$G:$CZ,16,0)</f>
        <v>0</v>
      </c>
      <c r="AF304" s="14">
        <f>VLOOKUP($B304,[2]Sheet3!$G:$CZ,17,0)</f>
        <v>0</v>
      </c>
      <c r="AG304" s="14">
        <f>VLOOKUP($B304,[2]Sheet3!$G:$CZ,18,0)</f>
        <v>0</v>
      </c>
      <c r="AH304" s="14">
        <f>VLOOKUP($B304,[2]Sheet3!$G:$CZ,19,0)</f>
        <v>0</v>
      </c>
      <c r="AI304" s="14">
        <f>VLOOKUP($B304,[2]Sheet3!$G:$CZ,20,0)</f>
        <v>0</v>
      </c>
      <c r="AJ304" s="14">
        <f>VLOOKUP($B304,[2]Sheet3!$G:$CZ,21,0)</f>
        <v>0</v>
      </c>
      <c r="AK304" s="14">
        <f>VLOOKUP($B304,[2]Sheet3!$G:$CZ,22,0)</f>
        <v>0</v>
      </c>
      <c r="AL304" s="14">
        <f>VLOOKUP($B304,[2]Sheet3!$G:$CZ,23,0)</f>
        <v>0</v>
      </c>
      <c r="AM304" s="14">
        <f>VLOOKUP($B304,[2]Sheet3!$G:$CZ,24,0)</f>
        <v>0</v>
      </c>
      <c r="AN304" s="14">
        <f>VLOOKUP($B304,[2]Sheet3!$G:$CZ,25,0)</f>
        <v>0</v>
      </c>
      <c r="AO304" s="14">
        <f>VLOOKUP($B304,[2]Sheet3!$G:$CZ,26,0)</f>
        <v>0</v>
      </c>
      <c r="AP304" s="14">
        <f>VLOOKUP($B304,[2]Sheet3!$G:$CZ,27,0)</f>
        <v>0</v>
      </c>
      <c r="AQ304" s="14">
        <f>VLOOKUP($B304,[2]Sheet3!$G:$CZ,28,0)</f>
        <v>0</v>
      </c>
      <c r="AR304" s="14">
        <f>VLOOKUP($B304,[2]Sheet3!$G:$CZ,29,0)</f>
        <v>0</v>
      </c>
      <c r="AS304" s="14">
        <f>VLOOKUP($B304,[2]Sheet3!$G:$CZ,30,0)</f>
        <v>0</v>
      </c>
      <c r="AT304" s="14">
        <f>VLOOKUP($B304,[2]Sheet3!$G:$CZ,31,0)</f>
        <v>0</v>
      </c>
      <c r="AU304" s="14">
        <f>VLOOKUP($B304,[2]Sheet3!$G:$CZ,32,0)</f>
        <v>0</v>
      </c>
      <c r="AV304" s="14">
        <f>VLOOKUP($B304,[2]Sheet3!$G:$CZ,33,0)</f>
        <v>0</v>
      </c>
      <c r="AW304" s="14">
        <f>VLOOKUP($B304,[2]Sheet3!$G:$CZ,34,0)</f>
        <v>0</v>
      </c>
      <c r="AX304" s="14">
        <f>VLOOKUP($B304,[2]Sheet3!$G:$CZ,35,0)</f>
        <v>0</v>
      </c>
      <c r="AY304" s="14">
        <f>VLOOKUP($B304,[2]Sheet3!$G:$CZ,36,0)</f>
        <v>0</v>
      </c>
      <c r="AZ304" s="14">
        <f>VLOOKUP($B304,[2]Sheet3!$G:$CZ,37,0)</f>
        <v>0</v>
      </c>
      <c r="BA304" s="14">
        <f>VLOOKUP($B304,[2]Sheet3!$G:$CZ,38,0)</f>
        <v>0</v>
      </c>
      <c r="BB304" s="14">
        <f>VLOOKUP($B304,[2]Sheet3!$G:$CZ,39,0)</f>
        <v>0</v>
      </c>
      <c r="BC304" s="14">
        <f>VLOOKUP($B304,[2]Sheet3!$G:$CZ,40,0)</f>
        <v>0</v>
      </c>
      <c r="BD304" s="14">
        <f>VLOOKUP($B304,[2]Sheet3!$G:$CZ,41,0)</f>
        <v>0</v>
      </c>
      <c r="BE304" s="14">
        <f>VLOOKUP($B304,[2]Sheet3!$G:$CZ,42,0)</f>
        <v>0</v>
      </c>
      <c r="BF304" s="14">
        <f>VLOOKUP($B304,[2]Sheet3!$G:$CZ,43,0)</f>
        <v>0</v>
      </c>
      <c r="BG304" s="14">
        <f>VLOOKUP($B304,[2]Sheet3!$G:$CZ,44,0)</f>
        <v>0</v>
      </c>
      <c r="BH304" s="14">
        <f>VLOOKUP($B304,[2]Sheet3!$G:$CZ,45,0)</f>
        <v>0</v>
      </c>
      <c r="BI304" s="14">
        <f>VLOOKUP($B304,[2]Sheet3!$G:$CZ,46,0)</f>
        <v>0</v>
      </c>
      <c r="BJ304" s="14">
        <f>VLOOKUP($B304,[2]Sheet3!$G:$CZ,47,0)</f>
        <v>0</v>
      </c>
      <c r="BK304" s="14">
        <f>VLOOKUP($B304,[2]Sheet3!$G:$CZ,48,0)</f>
        <v>0</v>
      </c>
      <c r="BL304" s="14">
        <f>VLOOKUP($B304,[2]Sheet3!$G:$CZ,49,0)</f>
        <v>0</v>
      </c>
      <c r="BM304" s="14">
        <f>VLOOKUP($B304,[2]Sheet3!$G:$CZ,50,0)</f>
        <v>0</v>
      </c>
      <c r="BN304" s="14">
        <f>VLOOKUP($B304,[2]Sheet3!$G:$CZ,51,0)</f>
        <v>0</v>
      </c>
      <c r="BO304" s="14">
        <f>VLOOKUP($B304,[2]Sheet3!$G:$CZ,52,0)</f>
        <v>0</v>
      </c>
      <c r="BP304" s="14">
        <f>VLOOKUP($B304,[2]Sheet3!$G:$CZ,53,0)</f>
        <v>0</v>
      </c>
      <c r="BQ304" s="14">
        <f>VLOOKUP($B304,[2]Sheet3!$G:$CZ,54,0)</f>
        <v>0</v>
      </c>
      <c r="BR304" s="14">
        <f>VLOOKUP($B304,[2]Sheet3!$G:$CZ,55,0)</f>
        <v>0</v>
      </c>
      <c r="BS304" s="14">
        <f>VLOOKUP($B304,[2]Sheet3!$G:$CZ,56,0)</f>
        <v>0</v>
      </c>
      <c r="BT304" s="14">
        <f>VLOOKUP($B304,[2]Sheet3!$G:$CZ,57,0)</f>
        <v>0</v>
      </c>
      <c r="BU304" s="14">
        <f>VLOOKUP($B304,[2]Sheet3!$G:$CZ,58,0)</f>
        <v>0</v>
      </c>
      <c r="BV304" s="14">
        <f>VLOOKUP($B304,[2]Sheet3!$G:$CZ,59,0)</f>
        <v>0</v>
      </c>
      <c r="BW304" s="14">
        <f>VLOOKUP($B304,[2]Sheet3!$G:$CZ,60,0)</f>
        <v>0</v>
      </c>
      <c r="BX304" s="14">
        <f>VLOOKUP($B304,[2]Sheet3!$G:$CZ,61,0)</f>
        <v>0</v>
      </c>
      <c r="BY304" s="14">
        <f>VLOOKUP($B304,[2]Sheet3!$G:$CZ,62,0)</f>
        <v>0</v>
      </c>
      <c r="BZ304" s="14">
        <f>VLOOKUP($B304,[2]Sheet3!$G:$CZ,63,0)</f>
        <v>0</v>
      </c>
      <c r="CA304" s="14">
        <f>VLOOKUP($B304,[2]Sheet3!$G:$CZ,64,0)</f>
        <v>0</v>
      </c>
      <c r="CB304" s="14">
        <f>VLOOKUP($B304,[2]Sheet3!$G:$CZ,65,0)</f>
        <v>0</v>
      </c>
      <c r="CC304" s="14">
        <f>VLOOKUP($B304,[2]Sheet3!$G:$CZ,66,0)</f>
        <v>0</v>
      </c>
      <c r="CD304" s="14">
        <f>VLOOKUP($B304,[2]Sheet3!$G:$CZ,67,0)</f>
        <v>0</v>
      </c>
      <c r="CE304" s="14">
        <f>VLOOKUP($B304,[2]Sheet3!$G:$CZ,68,0)</f>
        <v>0</v>
      </c>
      <c r="CF304" s="14">
        <f>VLOOKUP($B304,[2]Sheet3!$G:$CZ,69,0)</f>
        <v>0</v>
      </c>
      <c r="CG304" s="14">
        <f>VLOOKUP($B304,[2]Sheet3!$G:$CZ,70,0)</f>
        <v>0</v>
      </c>
      <c r="CH304" s="14">
        <f>VLOOKUP($B304,[2]Sheet3!$G:$CZ,71,0)</f>
        <v>0</v>
      </c>
      <c r="CI304" s="14">
        <f>VLOOKUP($B304,[2]Sheet3!$G:$CZ,72,0)</f>
        <v>0</v>
      </c>
      <c r="CJ304" s="14">
        <f>VLOOKUP($B304,[2]Sheet3!$G:$CZ,73,0)</f>
        <v>0</v>
      </c>
      <c r="CK304" s="14">
        <f>VLOOKUP($B304,[2]Sheet3!$G:$CZ,74,0)</f>
        <v>0</v>
      </c>
      <c r="CL304" s="14">
        <f>VLOOKUP($B304,[2]Sheet3!$G:$CZ,75,0)</f>
        <v>0</v>
      </c>
      <c r="CM304" s="14">
        <f>VLOOKUP($B304,[2]Sheet3!$G:$CZ,76,0)</f>
        <v>0</v>
      </c>
      <c r="CN304" s="14">
        <f>VLOOKUP($B304,[2]Sheet3!$G:$CZ,77,0)</f>
        <v>0</v>
      </c>
      <c r="CO304" s="14">
        <f>VLOOKUP($B304,[2]Sheet3!$G:$CZ,78,0)</f>
        <v>0</v>
      </c>
      <c r="CP304" s="14">
        <f>VLOOKUP($B304,[2]Sheet3!$G:$CZ,79,0)</f>
        <v>0</v>
      </c>
      <c r="CQ304" s="14">
        <f>VLOOKUP($B304,[2]Sheet3!$G:$CZ,80,0)</f>
        <v>0</v>
      </c>
      <c r="CR304" s="14">
        <f>VLOOKUP($B304,[2]Sheet3!$G:$CZ,81,0)</f>
        <v>0</v>
      </c>
      <c r="CS304" s="14">
        <f>VLOOKUP($B304,[2]Sheet3!$G:$CZ,82,0)</f>
        <v>0</v>
      </c>
      <c r="CT304" s="14">
        <f>VLOOKUP($B304,[2]Sheet3!$G:$CZ,83,0)</f>
        <v>0</v>
      </c>
      <c r="CU304" s="14">
        <f>VLOOKUP($B304,[2]Sheet3!$G:$CZ,84,0)</f>
        <v>0</v>
      </c>
      <c r="CV304" s="14">
        <f>VLOOKUP($B304,[2]Sheet3!$G:$CZ,85,0)</f>
        <v>0</v>
      </c>
      <c r="CW304" s="14">
        <f>VLOOKUP($B304,[2]Sheet3!$G:$CZ,86,0)</f>
        <v>0</v>
      </c>
      <c r="CX304" s="14">
        <f>VLOOKUP($B304,[2]Sheet3!$G:$CZ,87,0)</f>
        <v>0</v>
      </c>
      <c r="CY304" s="14">
        <f>VLOOKUP($B304,[2]Sheet3!$G:$CZ,88,0)</f>
        <v>0</v>
      </c>
      <c r="CZ304" s="14">
        <f>VLOOKUP($B304,[2]Sheet3!$G:$CZ,89,0)</f>
        <v>0</v>
      </c>
      <c r="DA304" s="14">
        <f>VLOOKUP($B304,[2]Sheet3!$G:$CZ,90,0)</f>
        <v>0</v>
      </c>
      <c r="DB304" s="14">
        <f>VLOOKUP($B304,[2]Sheet3!$G:$CZ,91,0)</f>
        <v>0</v>
      </c>
      <c r="DC304" s="14">
        <f>VLOOKUP($B304,[2]Sheet3!$G:$CZ,92,0)</f>
        <v>0</v>
      </c>
      <c r="DD304" s="14">
        <f>VLOOKUP($B304,[2]Sheet3!$G:$CZ,93,0)</f>
        <v>0</v>
      </c>
      <c r="DE304" s="14">
        <f>VLOOKUP($B304,[2]Sheet3!$G:$CZ,94,0)</f>
        <v>0</v>
      </c>
      <c r="DF304" s="14">
        <f>VLOOKUP($B304,[2]Sheet3!$G:$CZ,95,0)</f>
        <v>0</v>
      </c>
      <c r="DG304" s="14">
        <f>VLOOKUP($B304,[2]Sheet3!$G:$CZ,96,0)</f>
        <v>0</v>
      </c>
      <c r="DH304" s="14">
        <f>VLOOKUP($B304,[2]Sheet3!$G:$CZ,97,0)</f>
        <v>0</v>
      </c>
      <c r="DI304" s="14">
        <f>VLOOKUP($B304,[2]Sheet3!$G:$CZ,98,0)</f>
        <v>0</v>
      </c>
    </row>
    <row r="305" spans="1:113" x14ac:dyDescent="0.3">
      <c r="A305" s="9" t="str">
        <f t="shared" si="12"/>
        <v>N14289</v>
      </c>
      <c r="B305" s="15" t="s">
        <v>1194</v>
      </c>
      <c r="C305" s="15" t="s">
        <v>1195</v>
      </c>
      <c r="F305" s="7" t="s">
        <v>15</v>
      </c>
      <c r="G305" s="12" t="s">
        <v>3800</v>
      </c>
      <c r="H305" s="12" t="str">
        <f>VLOOKUP($B305,[1]Sheet1!$A:$G,5,0)</f>
        <v>himanshu.ranjansingh@redingtongroup.com</v>
      </c>
      <c r="I305" s="12" t="str">
        <f>VLOOKUP($B305,[1]Sheet1!$A:$G,7,0)</f>
        <v>sidharth.eknath@redingtongroup.com</v>
      </c>
      <c r="J305" s="12" t="s">
        <v>82</v>
      </c>
      <c r="K305" s="7"/>
      <c r="L305" s="7"/>
      <c r="M305" s="8"/>
      <c r="N305" s="7" t="str">
        <f t="shared" si="13"/>
        <v>himanshu.ranjansingh@redingtongroup.com; sidharth.eknath@redingtongroup.com; nilesh.phirke@redingtongroup.com;christopher.joseph@redingtongroup.com</v>
      </c>
      <c r="O305" s="7" t="str">
        <f t="shared" si="14"/>
        <v>N14289</v>
      </c>
      <c r="P305" s="8" t="s">
        <v>5215</v>
      </c>
      <c r="Q305" s="14">
        <f>VLOOKUP($B305,[2]Sheet3!$G:$CZ,2,0)</f>
        <v>2400307852</v>
      </c>
      <c r="R305" s="14">
        <f>VLOOKUP($B305,[2]Sheet3!$G:$CZ,3,0)</f>
        <v>2400307853</v>
      </c>
      <c r="S305" s="14">
        <f>VLOOKUP($B305,[2]Sheet3!$G:$CZ,4,0)</f>
        <v>2400307848</v>
      </c>
      <c r="T305" s="14">
        <f>VLOOKUP($B305,[2]Sheet3!$G:$CZ,5,0)</f>
        <v>2400307849</v>
      </c>
      <c r="U305" s="14">
        <f>VLOOKUP($B305,[2]Sheet3!$G:$CZ,6,0)</f>
        <v>2400307850</v>
      </c>
      <c r="V305" s="14">
        <f>VLOOKUP($B305,[2]Sheet3!$G:$CZ,7,0)</f>
        <v>2400309047</v>
      </c>
      <c r="W305" s="14">
        <f>VLOOKUP($B305,[2]Sheet3!$G:$CZ,8,0)</f>
        <v>0</v>
      </c>
      <c r="X305" s="14">
        <f>VLOOKUP($B305,[2]Sheet3!$G:$CZ,9,0)</f>
        <v>0</v>
      </c>
      <c r="Y305" s="14">
        <f>VLOOKUP($B305,[2]Sheet3!$G:$CZ,10,0)</f>
        <v>0</v>
      </c>
      <c r="Z305" s="14">
        <f>VLOOKUP($B305,[2]Sheet3!$G:$CZ,11,0)</f>
        <v>0</v>
      </c>
      <c r="AA305" s="14">
        <f>VLOOKUP($B305,[2]Sheet3!$G:$CZ,12,0)</f>
        <v>0</v>
      </c>
      <c r="AB305" s="14">
        <f>VLOOKUP($B305,[2]Sheet3!$G:$CZ,13,0)</f>
        <v>0</v>
      </c>
      <c r="AC305" s="14">
        <f>VLOOKUP($B305,[2]Sheet3!$G:$CZ,14,0)</f>
        <v>0</v>
      </c>
      <c r="AD305" s="14">
        <f>VLOOKUP($B305,[2]Sheet3!$G:$CZ,15,0)</f>
        <v>0</v>
      </c>
      <c r="AE305" s="14">
        <f>VLOOKUP($B305,[2]Sheet3!$G:$CZ,16,0)</f>
        <v>0</v>
      </c>
      <c r="AF305" s="14">
        <f>VLOOKUP($B305,[2]Sheet3!$G:$CZ,17,0)</f>
        <v>0</v>
      </c>
      <c r="AG305" s="14">
        <f>VLOOKUP($B305,[2]Sheet3!$G:$CZ,18,0)</f>
        <v>0</v>
      </c>
      <c r="AH305" s="14">
        <f>VLOOKUP($B305,[2]Sheet3!$G:$CZ,19,0)</f>
        <v>0</v>
      </c>
      <c r="AI305" s="14">
        <f>VLOOKUP($B305,[2]Sheet3!$G:$CZ,20,0)</f>
        <v>0</v>
      </c>
      <c r="AJ305" s="14">
        <f>VLOOKUP($B305,[2]Sheet3!$G:$CZ,21,0)</f>
        <v>0</v>
      </c>
      <c r="AK305" s="14">
        <f>VLOOKUP($B305,[2]Sheet3!$G:$CZ,22,0)</f>
        <v>0</v>
      </c>
      <c r="AL305" s="14">
        <f>VLOOKUP($B305,[2]Sheet3!$G:$CZ,23,0)</f>
        <v>0</v>
      </c>
      <c r="AM305" s="14">
        <f>VLOOKUP($B305,[2]Sheet3!$G:$CZ,24,0)</f>
        <v>0</v>
      </c>
      <c r="AN305" s="14">
        <f>VLOOKUP($B305,[2]Sheet3!$G:$CZ,25,0)</f>
        <v>0</v>
      </c>
      <c r="AO305" s="14">
        <f>VLOOKUP($B305,[2]Sheet3!$G:$CZ,26,0)</f>
        <v>0</v>
      </c>
      <c r="AP305" s="14">
        <f>VLOOKUP($B305,[2]Sheet3!$G:$CZ,27,0)</f>
        <v>0</v>
      </c>
      <c r="AQ305" s="14">
        <f>VLOOKUP($B305,[2]Sheet3!$G:$CZ,28,0)</f>
        <v>0</v>
      </c>
      <c r="AR305" s="14">
        <f>VLOOKUP($B305,[2]Sheet3!$G:$CZ,29,0)</f>
        <v>0</v>
      </c>
      <c r="AS305" s="14">
        <f>VLOOKUP($B305,[2]Sheet3!$G:$CZ,30,0)</f>
        <v>0</v>
      </c>
      <c r="AT305" s="14">
        <f>VLOOKUP($B305,[2]Sheet3!$G:$CZ,31,0)</f>
        <v>0</v>
      </c>
      <c r="AU305" s="14">
        <f>VLOOKUP($B305,[2]Sheet3!$G:$CZ,32,0)</f>
        <v>0</v>
      </c>
      <c r="AV305" s="14">
        <f>VLOOKUP($B305,[2]Sheet3!$G:$CZ,33,0)</f>
        <v>0</v>
      </c>
      <c r="AW305" s="14">
        <f>VLOOKUP($B305,[2]Sheet3!$G:$CZ,34,0)</f>
        <v>0</v>
      </c>
      <c r="AX305" s="14">
        <f>VLOOKUP($B305,[2]Sheet3!$G:$CZ,35,0)</f>
        <v>0</v>
      </c>
      <c r="AY305" s="14">
        <f>VLOOKUP($B305,[2]Sheet3!$G:$CZ,36,0)</f>
        <v>0</v>
      </c>
      <c r="AZ305" s="14">
        <f>VLOOKUP($B305,[2]Sheet3!$G:$CZ,37,0)</f>
        <v>0</v>
      </c>
      <c r="BA305" s="14">
        <f>VLOOKUP($B305,[2]Sheet3!$G:$CZ,38,0)</f>
        <v>0</v>
      </c>
      <c r="BB305" s="14">
        <f>VLOOKUP($B305,[2]Sheet3!$G:$CZ,39,0)</f>
        <v>0</v>
      </c>
      <c r="BC305" s="14">
        <f>VLOOKUP($B305,[2]Sheet3!$G:$CZ,40,0)</f>
        <v>0</v>
      </c>
      <c r="BD305" s="14">
        <f>VLOOKUP($B305,[2]Sheet3!$G:$CZ,41,0)</f>
        <v>0</v>
      </c>
      <c r="BE305" s="14">
        <f>VLOOKUP($B305,[2]Sheet3!$G:$CZ,42,0)</f>
        <v>0</v>
      </c>
      <c r="BF305" s="14">
        <f>VLOOKUP($B305,[2]Sheet3!$G:$CZ,43,0)</f>
        <v>0</v>
      </c>
      <c r="BG305" s="14">
        <f>VLOOKUP($B305,[2]Sheet3!$G:$CZ,44,0)</f>
        <v>0</v>
      </c>
      <c r="BH305" s="14">
        <f>VLOOKUP($B305,[2]Sheet3!$G:$CZ,45,0)</f>
        <v>0</v>
      </c>
      <c r="BI305" s="14">
        <f>VLOOKUP($B305,[2]Sheet3!$G:$CZ,46,0)</f>
        <v>0</v>
      </c>
      <c r="BJ305" s="14">
        <f>VLOOKUP($B305,[2]Sheet3!$G:$CZ,47,0)</f>
        <v>0</v>
      </c>
      <c r="BK305" s="14">
        <f>VLOOKUP($B305,[2]Sheet3!$G:$CZ,48,0)</f>
        <v>0</v>
      </c>
      <c r="BL305" s="14">
        <f>VLOOKUP($B305,[2]Sheet3!$G:$CZ,49,0)</f>
        <v>0</v>
      </c>
      <c r="BM305" s="14">
        <f>VLOOKUP($B305,[2]Sheet3!$G:$CZ,50,0)</f>
        <v>0</v>
      </c>
      <c r="BN305" s="14">
        <f>VLOOKUP($B305,[2]Sheet3!$G:$CZ,51,0)</f>
        <v>0</v>
      </c>
      <c r="BO305" s="14">
        <f>VLOOKUP($B305,[2]Sheet3!$G:$CZ,52,0)</f>
        <v>0</v>
      </c>
      <c r="BP305" s="14">
        <f>VLOOKUP($B305,[2]Sheet3!$G:$CZ,53,0)</f>
        <v>0</v>
      </c>
      <c r="BQ305" s="14">
        <f>VLOOKUP($B305,[2]Sheet3!$G:$CZ,54,0)</f>
        <v>0</v>
      </c>
      <c r="BR305" s="14">
        <f>VLOOKUP($B305,[2]Sheet3!$G:$CZ,55,0)</f>
        <v>0</v>
      </c>
      <c r="BS305" s="14">
        <f>VLOOKUP($B305,[2]Sheet3!$G:$CZ,56,0)</f>
        <v>0</v>
      </c>
      <c r="BT305" s="14">
        <f>VLOOKUP($B305,[2]Sheet3!$G:$CZ,57,0)</f>
        <v>0</v>
      </c>
      <c r="BU305" s="14">
        <f>VLOOKUP($B305,[2]Sheet3!$G:$CZ,58,0)</f>
        <v>0</v>
      </c>
      <c r="BV305" s="14">
        <f>VLOOKUP($B305,[2]Sheet3!$G:$CZ,59,0)</f>
        <v>0</v>
      </c>
      <c r="BW305" s="14">
        <f>VLOOKUP($B305,[2]Sheet3!$G:$CZ,60,0)</f>
        <v>0</v>
      </c>
      <c r="BX305" s="14">
        <f>VLOOKUP($B305,[2]Sheet3!$G:$CZ,61,0)</f>
        <v>0</v>
      </c>
      <c r="BY305" s="14">
        <f>VLOOKUP($B305,[2]Sheet3!$G:$CZ,62,0)</f>
        <v>0</v>
      </c>
      <c r="BZ305" s="14">
        <f>VLOOKUP($B305,[2]Sheet3!$G:$CZ,63,0)</f>
        <v>0</v>
      </c>
      <c r="CA305" s="14">
        <f>VLOOKUP($B305,[2]Sheet3!$G:$CZ,64,0)</f>
        <v>0</v>
      </c>
      <c r="CB305" s="14">
        <f>VLOOKUP($B305,[2]Sheet3!$G:$CZ,65,0)</f>
        <v>0</v>
      </c>
      <c r="CC305" s="14">
        <f>VLOOKUP($B305,[2]Sheet3!$G:$CZ,66,0)</f>
        <v>0</v>
      </c>
      <c r="CD305" s="14">
        <f>VLOOKUP($B305,[2]Sheet3!$G:$CZ,67,0)</f>
        <v>0</v>
      </c>
      <c r="CE305" s="14">
        <f>VLOOKUP($B305,[2]Sheet3!$G:$CZ,68,0)</f>
        <v>0</v>
      </c>
      <c r="CF305" s="14">
        <f>VLOOKUP($B305,[2]Sheet3!$G:$CZ,69,0)</f>
        <v>0</v>
      </c>
      <c r="CG305" s="14">
        <f>VLOOKUP($B305,[2]Sheet3!$G:$CZ,70,0)</f>
        <v>0</v>
      </c>
      <c r="CH305" s="14">
        <f>VLOOKUP($B305,[2]Sheet3!$G:$CZ,71,0)</f>
        <v>0</v>
      </c>
      <c r="CI305" s="14">
        <f>VLOOKUP($B305,[2]Sheet3!$G:$CZ,72,0)</f>
        <v>0</v>
      </c>
      <c r="CJ305" s="14">
        <f>VLOOKUP($B305,[2]Sheet3!$G:$CZ,73,0)</f>
        <v>0</v>
      </c>
      <c r="CK305" s="14">
        <f>VLOOKUP($B305,[2]Sheet3!$G:$CZ,74,0)</f>
        <v>0</v>
      </c>
      <c r="CL305" s="14">
        <f>VLOOKUP($B305,[2]Sheet3!$G:$CZ,75,0)</f>
        <v>0</v>
      </c>
      <c r="CM305" s="14">
        <f>VLOOKUP($B305,[2]Sheet3!$G:$CZ,76,0)</f>
        <v>0</v>
      </c>
      <c r="CN305" s="14">
        <f>VLOOKUP($B305,[2]Sheet3!$G:$CZ,77,0)</f>
        <v>0</v>
      </c>
      <c r="CO305" s="14">
        <f>VLOOKUP($B305,[2]Sheet3!$G:$CZ,78,0)</f>
        <v>0</v>
      </c>
      <c r="CP305" s="14">
        <f>VLOOKUP($B305,[2]Sheet3!$G:$CZ,79,0)</f>
        <v>0</v>
      </c>
      <c r="CQ305" s="14">
        <f>VLOOKUP($B305,[2]Sheet3!$G:$CZ,80,0)</f>
        <v>0</v>
      </c>
      <c r="CR305" s="14">
        <f>VLOOKUP($B305,[2]Sheet3!$G:$CZ,81,0)</f>
        <v>0</v>
      </c>
      <c r="CS305" s="14">
        <f>VLOOKUP($B305,[2]Sheet3!$G:$CZ,82,0)</f>
        <v>0</v>
      </c>
      <c r="CT305" s="14">
        <f>VLOOKUP($B305,[2]Sheet3!$G:$CZ,83,0)</f>
        <v>0</v>
      </c>
      <c r="CU305" s="14">
        <f>VLOOKUP($B305,[2]Sheet3!$G:$CZ,84,0)</f>
        <v>0</v>
      </c>
      <c r="CV305" s="14">
        <f>VLOOKUP($B305,[2]Sheet3!$G:$CZ,85,0)</f>
        <v>0</v>
      </c>
      <c r="CW305" s="14">
        <f>VLOOKUP($B305,[2]Sheet3!$G:$CZ,86,0)</f>
        <v>0</v>
      </c>
      <c r="CX305" s="14">
        <f>VLOOKUP($B305,[2]Sheet3!$G:$CZ,87,0)</f>
        <v>0</v>
      </c>
      <c r="CY305" s="14">
        <f>VLOOKUP($B305,[2]Sheet3!$G:$CZ,88,0)</f>
        <v>0</v>
      </c>
      <c r="CZ305" s="14">
        <f>VLOOKUP($B305,[2]Sheet3!$G:$CZ,89,0)</f>
        <v>0</v>
      </c>
      <c r="DA305" s="14">
        <f>VLOOKUP($B305,[2]Sheet3!$G:$CZ,90,0)</f>
        <v>0</v>
      </c>
      <c r="DB305" s="14">
        <f>VLOOKUP($B305,[2]Sheet3!$G:$CZ,91,0)</f>
        <v>0</v>
      </c>
      <c r="DC305" s="14">
        <f>VLOOKUP($B305,[2]Sheet3!$G:$CZ,92,0)</f>
        <v>0</v>
      </c>
      <c r="DD305" s="14">
        <f>VLOOKUP($B305,[2]Sheet3!$G:$CZ,93,0)</f>
        <v>0</v>
      </c>
      <c r="DE305" s="14">
        <f>VLOOKUP($B305,[2]Sheet3!$G:$CZ,94,0)</f>
        <v>0</v>
      </c>
      <c r="DF305" s="14">
        <f>VLOOKUP($B305,[2]Sheet3!$G:$CZ,95,0)</f>
        <v>0</v>
      </c>
      <c r="DG305" s="14">
        <f>VLOOKUP($B305,[2]Sheet3!$G:$CZ,96,0)</f>
        <v>0</v>
      </c>
      <c r="DH305" s="14">
        <f>VLOOKUP($B305,[2]Sheet3!$G:$CZ,97,0)</f>
        <v>0</v>
      </c>
      <c r="DI305" s="14">
        <f>VLOOKUP($B305,[2]Sheet3!$G:$CZ,98,0)</f>
        <v>0</v>
      </c>
    </row>
    <row r="306" spans="1:113" x14ac:dyDescent="0.3">
      <c r="A306" s="9" t="str">
        <f t="shared" si="12"/>
        <v>E23363</v>
      </c>
      <c r="B306" s="15" t="s">
        <v>1196</v>
      </c>
      <c r="C306" s="15" t="s">
        <v>1197</v>
      </c>
      <c r="F306" s="7" t="s">
        <v>15</v>
      </c>
      <c r="G306" s="12" t="s">
        <v>3801</v>
      </c>
      <c r="H306" s="12" t="str">
        <f>VLOOKUP($B306,[1]Sheet1!$A:$G,5,0)</f>
        <v>suvendu.mishra@redingtongroup.com</v>
      </c>
      <c r="I306" s="12" t="str">
        <f>VLOOKUP($B306,[1]Sheet1!$A:$G,7,0)</f>
        <v>jaswinder.singh@redingtongroup.com</v>
      </c>
      <c r="J306" s="12" t="s">
        <v>82</v>
      </c>
      <c r="K306" s="7"/>
      <c r="L306" s="7"/>
      <c r="M306" s="8"/>
      <c r="N306" s="7" t="str">
        <f t="shared" si="13"/>
        <v>suvendu.mishra@redingtongroup.com; jaswinder.singh@redingtongroup.com; nilesh.phirke@redingtongroup.com;christopher.joseph@redingtongroup.com</v>
      </c>
      <c r="O306" s="7" t="str">
        <f t="shared" si="14"/>
        <v>E23363</v>
      </c>
      <c r="P306" s="8" t="s">
        <v>5215</v>
      </c>
      <c r="Q306" s="14">
        <f>VLOOKUP($B306,[2]Sheet3!$G:$CZ,2,0)</f>
        <v>2400308886</v>
      </c>
      <c r="R306" s="14">
        <f>VLOOKUP($B306,[2]Sheet3!$G:$CZ,3,0)</f>
        <v>2400307420</v>
      </c>
      <c r="S306" s="14">
        <f>VLOOKUP($B306,[2]Sheet3!$G:$CZ,4,0)</f>
        <v>2400307419</v>
      </c>
      <c r="T306" s="14">
        <f>VLOOKUP($B306,[2]Sheet3!$G:$CZ,5,0)</f>
        <v>2400305368</v>
      </c>
      <c r="U306" s="14">
        <f>VLOOKUP($B306,[2]Sheet3!$G:$CZ,6,0)</f>
        <v>2400308885</v>
      </c>
      <c r="V306" s="14">
        <f>VLOOKUP($B306,[2]Sheet3!$G:$CZ,7,0)</f>
        <v>0</v>
      </c>
      <c r="W306" s="14">
        <f>VLOOKUP($B306,[2]Sheet3!$G:$CZ,8,0)</f>
        <v>0</v>
      </c>
      <c r="X306" s="14">
        <f>VLOOKUP($B306,[2]Sheet3!$G:$CZ,9,0)</f>
        <v>0</v>
      </c>
      <c r="Y306" s="14">
        <f>VLOOKUP($B306,[2]Sheet3!$G:$CZ,10,0)</f>
        <v>0</v>
      </c>
      <c r="Z306" s="14">
        <f>VLOOKUP($B306,[2]Sheet3!$G:$CZ,11,0)</f>
        <v>0</v>
      </c>
      <c r="AA306" s="14">
        <f>VLOOKUP($B306,[2]Sheet3!$G:$CZ,12,0)</f>
        <v>0</v>
      </c>
      <c r="AB306" s="14">
        <f>VLOOKUP($B306,[2]Sheet3!$G:$CZ,13,0)</f>
        <v>0</v>
      </c>
      <c r="AC306" s="14">
        <f>VLOOKUP($B306,[2]Sheet3!$G:$CZ,14,0)</f>
        <v>0</v>
      </c>
      <c r="AD306" s="14">
        <f>VLOOKUP($B306,[2]Sheet3!$G:$CZ,15,0)</f>
        <v>0</v>
      </c>
      <c r="AE306" s="14">
        <f>VLOOKUP($B306,[2]Sheet3!$G:$CZ,16,0)</f>
        <v>0</v>
      </c>
      <c r="AF306" s="14">
        <f>VLOOKUP($B306,[2]Sheet3!$G:$CZ,17,0)</f>
        <v>0</v>
      </c>
      <c r="AG306" s="14">
        <f>VLOOKUP($B306,[2]Sheet3!$G:$CZ,18,0)</f>
        <v>0</v>
      </c>
      <c r="AH306" s="14">
        <f>VLOOKUP($B306,[2]Sheet3!$G:$CZ,19,0)</f>
        <v>0</v>
      </c>
      <c r="AI306" s="14">
        <f>VLOOKUP($B306,[2]Sheet3!$G:$CZ,20,0)</f>
        <v>0</v>
      </c>
      <c r="AJ306" s="14">
        <f>VLOOKUP($B306,[2]Sheet3!$G:$CZ,21,0)</f>
        <v>0</v>
      </c>
      <c r="AK306" s="14">
        <f>VLOOKUP($B306,[2]Sheet3!$G:$CZ,22,0)</f>
        <v>0</v>
      </c>
      <c r="AL306" s="14">
        <f>VLOOKUP($B306,[2]Sheet3!$G:$CZ,23,0)</f>
        <v>0</v>
      </c>
      <c r="AM306" s="14">
        <f>VLOOKUP($B306,[2]Sheet3!$G:$CZ,24,0)</f>
        <v>0</v>
      </c>
      <c r="AN306" s="14">
        <f>VLOOKUP($B306,[2]Sheet3!$G:$CZ,25,0)</f>
        <v>0</v>
      </c>
      <c r="AO306" s="14">
        <f>VLOOKUP($B306,[2]Sheet3!$G:$CZ,26,0)</f>
        <v>0</v>
      </c>
      <c r="AP306" s="14">
        <f>VLOOKUP($B306,[2]Sheet3!$G:$CZ,27,0)</f>
        <v>0</v>
      </c>
      <c r="AQ306" s="14">
        <f>VLOOKUP($B306,[2]Sheet3!$G:$CZ,28,0)</f>
        <v>0</v>
      </c>
      <c r="AR306" s="14">
        <f>VLOOKUP($B306,[2]Sheet3!$G:$CZ,29,0)</f>
        <v>0</v>
      </c>
      <c r="AS306" s="14">
        <f>VLOOKUP($B306,[2]Sheet3!$G:$CZ,30,0)</f>
        <v>0</v>
      </c>
      <c r="AT306" s="14">
        <f>VLOOKUP($B306,[2]Sheet3!$G:$CZ,31,0)</f>
        <v>0</v>
      </c>
      <c r="AU306" s="14">
        <f>VLOOKUP($B306,[2]Sheet3!$G:$CZ,32,0)</f>
        <v>0</v>
      </c>
      <c r="AV306" s="14">
        <f>VLOOKUP($B306,[2]Sheet3!$G:$CZ,33,0)</f>
        <v>0</v>
      </c>
      <c r="AW306" s="14">
        <f>VLOOKUP($B306,[2]Sheet3!$G:$CZ,34,0)</f>
        <v>0</v>
      </c>
      <c r="AX306" s="14">
        <f>VLOOKUP($B306,[2]Sheet3!$G:$CZ,35,0)</f>
        <v>0</v>
      </c>
      <c r="AY306" s="14">
        <f>VLOOKUP($B306,[2]Sheet3!$G:$CZ,36,0)</f>
        <v>0</v>
      </c>
      <c r="AZ306" s="14">
        <f>VLOOKUP($B306,[2]Sheet3!$G:$CZ,37,0)</f>
        <v>0</v>
      </c>
      <c r="BA306" s="14">
        <f>VLOOKUP($B306,[2]Sheet3!$G:$CZ,38,0)</f>
        <v>0</v>
      </c>
      <c r="BB306" s="14">
        <f>VLOOKUP($B306,[2]Sheet3!$G:$CZ,39,0)</f>
        <v>0</v>
      </c>
      <c r="BC306" s="14">
        <f>VLOOKUP($B306,[2]Sheet3!$G:$CZ,40,0)</f>
        <v>0</v>
      </c>
      <c r="BD306" s="14">
        <f>VLOOKUP($B306,[2]Sheet3!$G:$CZ,41,0)</f>
        <v>0</v>
      </c>
      <c r="BE306" s="14">
        <f>VLOOKUP($B306,[2]Sheet3!$G:$CZ,42,0)</f>
        <v>0</v>
      </c>
      <c r="BF306" s="14">
        <f>VLOOKUP($B306,[2]Sheet3!$G:$CZ,43,0)</f>
        <v>0</v>
      </c>
      <c r="BG306" s="14">
        <f>VLOOKUP($B306,[2]Sheet3!$G:$CZ,44,0)</f>
        <v>0</v>
      </c>
      <c r="BH306" s="14">
        <f>VLOOKUP($B306,[2]Sheet3!$G:$CZ,45,0)</f>
        <v>0</v>
      </c>
      <c r="BI306" s="14">
        <f>VLOOKUP($B306,[2]Sheet3!$G:$CZ,46,0)</f>
        <v>0</v>
      </c>
      <c r="BJ306" s="14">
        <f>VLOOKUP($B306,[2]Sheet3!$G:$CZ,47,0)</f>
        <v>0</v>
      </c>
      <c r="BK306" s="14">
        <f>VLOOKUP($B306,[2]Sheet3!$G:$CZ,48,0)</f>
        <v>0</v>
      </c>
      <c r="BL306" s="14">
        <f>VLOOKUP($B306,[2]Sheet3!$G:$CZ,49,0)</f>
        <v>0</v>
      </c>
      <c r="BM306" s="14">
        <f>VLOOKUP($B306,[2]Sheet3!$G:$CZ,50,0)</f>
        <v>0</v>
      </c>
      <c r="BN306" s="14">
        <f>VLOOKUP($B306,[2]Sheet3!$G:$CZ,51,0)</f>
        <v>0</v>
      </c>
      <c r="BO306" s="14">
        <f>VLOOKUP($B306,[2]Sheet3!$G:$CZ,52,0)</f>
        <v>0</v>
      </c>
      <c r="BP306" s="14">
        <f>VLOOKUP($B306,[2]Sheet3!$G:$CZ,53,0)</f>
        <v>0</v>
      </c>
      <c r="BQ306" s="14">
        <f>VLOOKUP($B306,[2]Sheet3!$G:$CZ,54,0)</f>
        <v>0</v>
      </c>
      <c r="BR306" s="14">
        <f>VLOOKUP($B306,[2]Sheet3!$G:$CZ,55,0)</f>
        <v>0</v>
      </c>
      <c r="BS306" s="14">
        <f>VLOOKUP($B306,[2]Sheet3!$G:$CZ,56,0)</f>
        <v>0</v>
      </c>
      <c r="BT306" s="14">
        <f>VLOOKUP($B306,[2]Sheet3!$G:$CZ,57,0)</f>
        <v>0</v>
      </c>
      <c r="BU306" s="14">
        <f>VLOOKUP($B306,[2]Sheet3!$G:$CZ,58,0)</f>
        <v>0</v>
      </c>
      <c r="BV306" s="14">
        <f>VLOOKUP($B306,[2]Sheet3!$G:$CZ,59,0)</f>
        <v>0</v>
      </c>
      <c r="BW306" s="14">
        <f>VLOOKUP($B306,[2]Sheet3!$G:$CZ,60,0)</f>
        <v>0</v>
      </c>
      <c r="BX306" s="14">
        <f>VLOOKUP($B306,[2]Sheet3!$G:$CZ,61,0)</f>
        <v>0</v>
      </c>
      <c r="BY306" s="14">
        <f>VLOOKUP($B306,[2]Sheet3!$G:$CZ,62,0)</f>
        <v>0</v>
      </c>
      <c r="BZ306" s="14">
        <f>VLOOKUP($B306,[2]Sheet3!$G:$CZ,63,0)</f>
        <v>0</v>
      </c>
      <c r="CA306" s="14">
        <f>VLOOKUP($B306,[2]Sheet3!$G:$CZ,64,0)</f>
        <v>0</v>
      </c>
      <c r="CB306" s="14">
        <f>VLOOKUP($B306,[2]Sheet3!$G:$CZ,65,0)</f>
        <v>0</v>
      </c>
      <c r="CC306" s="14">
        <f>VLOOKUP($B306,[2]Sheet3!$G:$CZ,66,0)</f>
        <v>0</v>
      </c>
      <c r="CD306" s="14">
        <f>VLOOKUP($B306,[2]Sheet3!$G:$CZ,67,0)</f>
        <v>0</v>
      </c>
      <c r="CE306" s="14">
        <f>VLOOKUP($B306,[2]Sheet3!$G:$CZ,68,0)</f>
        <v>0</v>
      </c>
      <c r="CF306" s="14">
        <f>VLOOKUP($B306,[2]Sheet3!$G:$CZ,69,0)</f>
        <v>0</v>
      </c>
      <c r="CG306" s="14">
        <f>VLOOKUP($B306,[2]Sheet3!$G:$CZ,70,0)</f>
        <v>0</v>
      </c>
      <c r="CH306" s="14">
        <f>VLOOKUP($B306,[2]Sheet3!$G:$CZ,71,0)</f>
        <v>0</v>
      </c>
      <c r="CI306" s="14">
        <f>VLOOKUP($B306,[2]Sheet3!$G:$CZ,72,0)</f>
        <v>0</v>
      </c>
      <c r="CJ306" s="14">
        <f>VLOOKUP($B306,[2]Sheet3!$G:$CZ,73,0)</f>
        <v>0</v>
      </c>
      <c r="CK306" s="14">
        <f>VLOOKUP($B306,[2]Sheet3!$G:$CZ,74,0)</f>
        <v>0</v>
      </c>
      <c r="CL306" s="14">
        <f>VLOOKUP($B306,[2]Sheet3!$G:$CZ,75,0)</f>
        <v>0</v>
      </c>
      <c r="CM306" s="14">
        <f>VLOOKUP($B306,[2]Sheet3!$G:$CZ,76,0)</f>
        <v>0</v>
      </c>
      <c r="CN306" s="14">
        <f>VLOOKUP($B306,[2]Sheet3!$G:$CZ,77,0)</f>
        <v>0</v>
      </c>
      <c r="CO306" s="14">
        <f>VLOOKUP($B306,[2]Sheet3!$G:$CZ,78,0)</f>
        <v>0</v>
      </c>
      <c r="CP306" s="14">
        <f>VLOOKUP($B306,[2]Sheet3!$G:$CZ,79,0)</f>
        <v>0</v>
      </c>
      <c r="CQ306" s="14">
        <f>VLOOKUP($B306,[2]Sheet3!$G:$CZ,80,0)</f>
        <v>0</v>
      </c>
      <c r="CR306" s="14">
        <f>VLOOKUP($B306,[2]Sheet3!$G:$CZ,81,0)</f>
        <v>0</v>
      </c>
      <c r="CS306" s="14">
        <f>VLOOKUP($B306,[2]Sheet3!$G:$CZ,82,0)</f>
        <v>0</v>
      </c>
      <c r="CT306" s="14">
        <f>VLOOKUP($B306,[2]Sheet3!$G:$CZ,83,0)</f>
        <v>0</v>
      </c>
      <c r="CU306" s="14">
        <f>VLOOKUP($B306,[2]Sheet3!$G:$CZ,84,0)</f>
        <v>0</v>
      </c>
      <c r="CV306" s="14">
        <f>VLOOKUP($B306,[2]Sheet3!$G:$CZ,85,0)</f>
        <v>0</v>
      </c>
      <c r="CW306" s="14">
        <f>VLOOKUP($B306,[2]Sheet3!$G:$CZ,86,0)</f>
        <v>0</v>
      </c>
      <c r="CX306" s="14">
        <f>VLOOKUP($B306,[2]Sheet3!$G:$CZ,87,0)</f>
        <v>0</v>
      </c>
      <c r="CY306" s="14">
        <f>VLOOKUP($B306,[2]Sheet3!$G:$CZ,88,0)</f>
        <v>0</v>
      </c>
      <c r="CZ306" s="14">
        <f>VLOOKUP($B306,[2]Sheet3!$G:$CZ,89,0)</f>
        <v>0</v>
      </c>
      <c r="DA306" s="14">
        <f>VLOOKUP($B306,[2]Sheet3!$G:$CZ,90,0)</f>
        <v>0</v>
      </c>
      <c r="DB306" s="14">
        <f>VLOOKUP($B306,[2]Sheet3!$G:$CZ,91,0)</f>
        <v>0</v>
      </c>
      <c r="DC306" s="14">
        <f>VLOOKUP($B306,[2]Sheet3!$G:$CZ,92,0)</f>
        <v>0</v>
      </c>
      <c r="DD306" s="14">
        <f>VLOOKUP($B306,[2]Sheet3!$G:$CZ,93,0)</f>
        <v>0</v>
      </c>
      <c r="DE306" s="14">
        <f>VLOOKUP($B306,[2]Sheet3!$G:$CZ,94,0)</f>
        <v>0</v>
      </c>
      <c r="DF306" s="14">
        <f>VLOOKUP($B306,[2]Sheet3!$G:$CZ,95,0)</f>
        <v>0</v>
      </c>
      <c r="DG306" s="14">
        <f>VLOOKUP($B306,[2]Sheet3!$G:$CZ,96,0)</f>
        <v>0</v>
      </c>
      <c r="DH306" s="14">
        <f>VLOOKUP($B306,[2]Sheet3!$G:$CZ,97,0)</f>
        <v>0</v>
      </c>
      <c r="DI306" s="14">
        <f>VLOOKUP($B306,[2]Sheet3!$G:$CZ,98,0)</f>
        <v>0</v>
      </c>
    </row>
    <row r="307" spans="1:113" x14ac:dyDescent="0.3">
      <c r="A307" s="9" t="str">
        <f t="shared" si="12"/>
        <v>W23914</v>
      </c>
      <c r="B307" s="15" t="s">
        <v>328</v>
      </c>
      <c r="C307" s="15" t="s">
        <v>329</v>
      </c>
      <c r="F307" s="7" t="s">
        <v>15</v>
      </c>
      <c r="G307" s="12" t="s">
        <v>3802</v>
      </c>
      <c r="H307" s="12" t="str">
        <f>VLOOKUP($B307,[1]Sheet1!$A:$G,5,0)</f>
        <v>santosh.desai@redingtongroup.com</v>
      </c>
      <c r="I307" s="12" t="str">
        <f>VLOOKUP($B307,[1]Sheet1!$A:$G,7,0)</f>
        <v>dilip.vishwa@redingtongroup.com</v>
      </c>
      <c r="J307" s="12" t="s">
        <v>82</v>
      </c>
      <c r="K307" s="7"/>
      <c r="L307" s="7"/>
      <c r="M307" s="8"/>
      <c r="N307" s="7" t="str">
        <f t="shared" si="13"/>
        <v>santosh.desai@redingtongroup.com; dilip.vishwa@redingtongroup.com; nilesh.phirke@redingtongroup.com;christopher.joseph@redingtongroup.com</v>
      </c>
      <c r="O307" s="7" t="str">
        <f t="shared" si="14"/>
        <v>W23914</v>
      </c>
      <c r="P307" s="8" t="s">
        <v>5215</v>
      </c>
      <c r="Q307" s="14">
        <f>VLOOKUP($B307,[2]Sheet3!$G:$CZ,2,0)</f>
        <v>2400306464</v>
      </c>
      <c r="R307" s="14">
        <f>VLOOKUP($B307,[2]Sheet3!$G:$CZ,3,0)</f>
        <v>2400309380</v>
      </c>
      <c r="S307" s="14">
        <f>VLOOKUP($B307,[2]Sheet3!$G:$CZ,4,0)</f>
        <v>2400306547</v>
      </c>
      <c r="T307" s="14">
        <f>VLOOKUP($B307,[2]Sheet3!$G:$CZ,5,0)</f>
        <v>2400306937</v>
      </c>
      <c r="U307" s="14">
        <f>VLOOKUP($B307,[2]Sheet3!$G:$CZ,6,0)</f>
        <v>0</v>
      </c>
      <c r="V307" s="14">
        <f>VLOOKUP($B307,[2]Sheet3!$G:$CZ,7,0)</f>
        <v>0</v>
      </c>
      <c r="W307" s="14">
        <f>VLOOKUP($B307,[2]Sheet3!$G:$CZ,8,0)</f>
        <v>0</v>
      </c>
      <c r="X307" s="14">
        <f>VLOOKUP($B307,[2]Sheet3!$G:$CZ,9,0)</f>
        <v>0</v>
      </c>
      <c r="Y307" s="14">
        <f>VLOOKUP($B307,[2]Sheet3!$G:$CZ,10,0)</f>
        <v>0</v>
      </c>
      <c r="Z307" s="14">
        <f>VLOOKUP($B307,[2]Sheet3!$G:$CZ,11,0)</f>
        <v>0</v>
      </c>
      <c r="AA307" s="14">
        <f>VLOOKUP($B307,[2]Sheet3!$G:$CZ,12,0)</f>
        <v>0</v>
      </c>
      <c r="AB307" s="14">
        <f>VLOOKUP($B307,[2]Sheet3!$G:$CZ,13,0)</f>
        <v>0</v>
      </c>
      <c r="AC307" s="14">
        <f>VLOOKUP($B307,[2]Sheet3!$G:$CZ,14,0)</f>
        <v>0</v>
      </c>
      <c r="AD307" s="14">
        <f>VLOOKUP($B307,[2]Sheet3!$G:$CZ,15,0)</f>
        <v>0</v>
      </c>
      <c r="AE307" s="14">
        <f>VLOOKUP($B307,[2]Sheet3!$G:$CZ,16,0)</f>
        <v>0</v>
      </c>
      <c r="AF307" s="14">
        <f>VLOOKUP($B307,[2]Sheet3!$G:$CZ,17,0)</f>
        <v>0</v>
      </c>
      <c r="AG307" s="14">
        <f>VLOOKUP($B307,[2]Sheet3!$G:$CZ,18,0)</f>
        <v>0</v>
      </c>
      <c r="AH307" s="14">
        <f>VLOOKUP($B307,[2]Sheet3!$G:$CZ,19,0)</f>
        <v>0</v>
      </c>
      <c r="AI307" s="14">
        <f>VLOOKUP($B307,[2]Sheet3!$G:$CZ,20,0)</f>
        <v>0</v>
      </c>
      <c r="AJ307" s="14">
        <f>VLOOKUP($B307,[2]Sheet3!$G:$CZ,21,0)</f>
        <v>0</v>
      </c>
      <c r="AK307" s="14">
        <f>VLOOKUP($B307,[2]Sheet3!$G:$CZ,22,0)</f>
        <v>0</v>
      </c>
      <c r="AL307" s="14">
        <f>VLOOKUP($B307,[2]Sheet3!$G:$CZ,23,0)</f>
        <v>0</v>
      </c>
      <c r="AM307" s="14">
        <f>VLOOKUP($B307,[2]Sheet3!$G:$CZ,24,0)</f>
        <v>0</v>
      </c>
      <c r="AN307" s="14">
        <f>VLOOKUP($B307,[2]Sheet3!$G:$CZ,25,0)</f>
        <v>0</v>
      </c>
      <c r="AO307" s="14">
        <f>VLOOKUP($B307,[2]Sheet3!$G:$CZ,26,0)</f>
        <v>0</v>
      </c>
      <c r="AP307" s="14">
        <f>VLOOKUP($B307,[2]Sheet3!$G:$CZ,27,0)</f>
        <v>0</v>
      </c>
      <c r="AQ307" s="14">
        <f>VLOOKUP($B307,[2]Sheet3!$G:$CZ,28,0)</f>
        <v>0</v>
      </c>
      <c r="AR307" s="14">
        <f>VLOOKUP($B307,[2]Sheet3!$G:$CZ,29,0)</f>
        <v>0</v>
      </c>
      <c r="AS307" s="14">
        <f>VLOOKUP($B307,[2]Sheet3!$G:$CZ,30,0)</f>
        <v>0</v>
      </c>
      <c r="AT307" s="14">
        <f>VLOOKUP($B307,[2]Sheet3!$G:$CZ,31,0)</f>
        <v>0</v>
      </c>
      <c r="AU307" s="14">
        <f>VLOOKUP($B307,[2]Sheet3!$G:$CZ,32,0)</f>
        <v>0</v>
      </c>
      <c r="AV307" s="14">
        <f>VLOOKUP($B307,[2]Sheet3!$G:$CZ,33,0)</f>
        <v>0</v>
      </c>
      <c r="AW307" s="14">
        <f>VLOOKUP($B307,[2]Sheet3!$G:$CZ,34,0)</f>
        <v>0</v>
      </c>
      <c r="AX307" s="14">
        <f>VLOOKUP($B307,[2]Sheet3!$G:$CZ,35,0)</f>
        <v>0</v>
      </c>
      <c r="AY307" s="14">
        <f>VLOOKUP($B307,[2]Sheet3!$G:$CZ,36,0)</f>
        <v>0</v>
      </c>
      <c r="AZ307" s="14">
        <f>VLOOKUP($B307,[2]Sheet3!$G:$CZ,37,0)</f>
        <v>0</v>
      </c>
      <c r="BA307" s="14">
        <f>VLOOKUP($B307,[2]Sheet3!$G:$CZ,38,0)</f>
        <v>0</v>
      </c>
      <c r="BB307" s="14">
        <f>VLOOKUP($B307,[2]Sheet3!$G:$CZ,39,0)</f>
        <v>0</v>
      </c>
      <c r="BC307" s="14">
        <f>VLOOKUP($B307,[2]Sheet3!$G:$CZ,40,0)</f>
        <v>0</v>
      </c>
      <c r="BD307" s="14">
        <f>VLOOKUP($B307,[2]Sheet3!$G:$CZ,41,0)</f>
        <v>0</v>
      </c>
      <c r="BE307" s="14">
        <f>VLOOKUP($B307,[2]Sheet3!$G:$CZ,42,0)</f>
        <v>0</v>
      </c>
      <c r="BF307" s="14">
        <f>VLOOKUP($B307,[2]Sheet3!$G:$CZ,43,0)</f>
        <v>0</v>
      </c>
      <c r="BG307" s="14">
        <f>VLOOKUP($B307,[2]Sheet3!$G:$CZ,44,0)</f>
        <v>0</v>
      </c>
      <c r="BH307" s="14">
        <f>VLOOKUP($B307,[2]Sheet3!$G:$CZ,45,0)</f>
        <v>0</v>
      </c>
      <c r="BI307" s="14">
        <f>VLOOKUP($B307,[2]Sheet3!$G:$CZ,46,0)</f>
        <v>0</v>
      </c>
      <c r="BJ307" s="14">
        <f>VLOOKUP($B307,[2]Sheet3!$G:$CZ,47,0)</f>
        <v>0</v>
      </c>
      <c r="BK307" s="14">
        <f>VLOOKUP($B307,[2]Sheet3!$G:$CZ,48,0)</f>
        <v>0</v>
      </c>
      <c r="BL307" s="14">
        <f>VLOOKUP($B307,[2]Sheet3!$G:$CZ,49,0)</f>
        <v>0</v>
      </c>
      <c r="BM307" s="14">
        <f>VLOOKUP($B307,[2]Sheet3!$G:$CZ,50,0)</f>
        <v>0</v>
      </c>
      <c r="BN307" s="14">
        <f>VLOOKUP($B307,[2]Sheet3!$G:$CZ,51,0)</f>
        <v>0</v>
      </c>
      <c r="BO307" s="14">
        <f>VLOOKUP($B307,[2]Sheet3!$G:$CZ,52,0)</f>
        <v>0</v>
      </c>
      <c r="BP307" s="14">
        <f>VLOOKUP($B307,[2]Sheet3!$G:$CZ,53,0)</f>
        <v>0</v>
      </c>
      <c r="BQ307" s="14">
        <f>VLOOKUP($B307,[2]Sheet3!$G:$CZ,54,0)</f>
        <v>0</v>
      </c>
      <c r="BR307" s="14">
        <f>VLOOKUP($B307,[2]Sheet3!$G:$CZ,55,0)</f>
        <v>0</v>
      </c>
      <c r="BS307" s="14">
        <f>VLOOKUP($B307,[2]Sheet3!$G:$CZ,56,0)</f>
        <v>0</v>
      </c>
      <c r="BT307" s="14">
        <f>VLOOKUP($B307,[2]Sheet3!$G:$CZ,57,0)</f>
        <v>0</v>
      </c>
      <c r="BU307" s="14">
        <f>VLOOKUP($B307,[2]Sheet3!$G:$CZ,58,0)</f>
        <v>0</v>
      </c>
      <c r="BV307" s="14">
        <f>VLOOKUP($B307,[2]Sheet3!$G:$CZ,59,0)</f>
        <v>0</v>
      </c>
      <c r="BW307" s="14">
        <f>VLOOKUP($B307,[2]Sheet3!$G:$CZ,60,0)</f>
        <v>0</v>
      </c>
      <c r="BX307" s="14">
        <f>VLOOKUP($B307,[2]Sheet3!$G:$CZ,61,0)</f>
        <v>0</v>
      </c>
      <c r="BY307" s="14">
        <f>VLOOKUP($B307,[2]Sheet3!$G:$CZ,62,0)</f>
        <v>0</v>
      </c>
      <c r="BZ307" s="14">
        <f>VLOOKUP($B307,[2]Sheet3!$G:$CZ,63,0)</f>
        <v>0</v>
      </c>
      <c r="CA307" s="14">
        <f>VLOOKUP($B307,[2]Sheet3!$G:$CZ,64,0)</f>
        <v>0</v>
      </c>
      <c r="CB307" s="14">
        <f>VLOOKUP($B307,[2]Sheet3!$G:$CZ,65,0)</f>
        <v>0</v>
      </c>
      <c r="CC307" s="14">
        <f>VLOOKUP($B307,[2]Sheet3!$G:$CZ,66,0)</f>
        <v>0</v>
      </c>
      <c r="CD307" s="14">
        <f>VLOOKUP($B307,[2]Sheet3!$G:$CZ,67,0)</f>
        <v>0</v>
      </c>
      <c r="CE307" s="14">
        <f>VLOOKUP($B307,[2]Sheet3!$G:$CZ,68,0)</f>
        <v>0</v>
      </c>
      <c r="CF307" s="14">
        <f>VLOOKUP($B307,[2]Sheet3!$G:$CZ,69,0)</f>
        <v>0</v>
      </c>
      <c r="CG307" s="14">
        <f>VLOOKUP($B307,[2]Sheet3!$G:$CZ,70,0)</f>
        <v>0</v>
      </c>
      <c r="CH307" s="14">
        <f>VLOOKUP($B307,[2]Sheet3!$G:$CZ,71,0)</f>
        <v>0</v>
      </c>
      <c r="CI307" s="14">
        <f>VLOOKUP($B307,[2]Sheet3!$G:$CZ,72,0)</f>
        <v>0</v>
      </c>
      <c r="CJ307" s="14">
        <f>VLOOKUP($B307,[2]Sheet3!$G:$CZ,73,0)</f>
        <v>0</v>
      </c>
      <c r="CK307" s="14">
        <f>VLOOKUP($B307,[2]Sheet3!$G:$CZ,74,0)</f>
        <v>0</v>
      </c>
      <c r="CL307" s="14">
        <f>VLOOKUP($B307,[2]Sheet3!$G:$CZ,75,0)</f>
        <v>0</v>
      </c>
      <c r="CM307" s="14">
        <f>VLOOKUP($B307,[2]Sheet3!$G:$CZ,76,0)</f>
        <v>0</v>
      </c>
      <c r="CN307" s="14">
        <f>VLOOKUP($B307,[2]Sheet3!$G:$CZ,77,0)</f>
        <v>0</v>
      </c>
      <c r="CO307" s="14">
        <f>VLOOKUP($B307,[2]Sheet3!$G:$CZ,78,0)</f>
        <v>0</v>
      </c>
      <c r="CP307" s="14">
        <f>VLOOKUP($B307,[2]Sheet3!$G:$CZ,79,0)</f>
        <v>0</v>
      </c>
      <c r="CQ307" s="14">
        <f>VLOOKUP($B307,[2]Sheet3!$G:$CZ,80,0)</f>
        <v>0</v>
      </c>
      <c r="CR307" s="14">
        <f>VLOOKUP($B307,[2]Sheet3!$G:$CZ,81,0)</f>
        <v>0</v>
      </c>
      <c r="CS307" s="14">
        <f>VLOOKUP($B307,[2]Sheet3!$G:$CZ,82,0)</f>
        <v>0</v>
      </c>
      <c r="CT307" s="14">
        <f>VLOOKUP($B307,[2]Sheet3!$G:$CZ,83,0)</f>
        <v>0</v>
      </c>
      <c r="CU307" s="14">
        <f>VLOOKUP($B307,[2]Sheet3!$G:$CZ,84,0)</f>
        <v>0</v>
      </c>
      <c r="CV307" s="14">
        <f>VLOOKUP($B307,[2]Sheet3!$G:$CZ,85,0)</f>
        <v>0</v>
      </c>
      <c r="CW307" s="14">
        <f>VLOOKUP($B307,[2]Sheet3!$G:$CZ,86,0)</f>
        <v>0</v>
      </c>
      <c r="CX307" s="14">
        <f>VLOOKUP($B307,[2]Sheet3!$G:$CZ,87,0)</f>
        <v>0</v>
      </c>
      <c r="CY307" s="14">
        <f>VLOOKUP($B307,[2]Sheet3!$G:$CZ,88,0)</f>
        <v>0</v>
      </c>
      <c r="CZ307" s="14">
        <f>VLOOKUP($B307,[2]Sheet3!$G:$CZ,89,0)</f>
        <v>0</v>
      </c>
      <c r="DA307" s="14">
        <f>VLOOKUP($B307,[2]Sheet3!$G:$CZ,90,0)</f>
        <v>0</v>
      </c>
      <c r="DB307" s="14">
        <f>VLOOKUP($B307,[2]Sheet3!$G:$CZ,91,0)</f>
        <v>0</v>
      </c>
      <c r="DC307" s="14">
        <f>VLOOKUP($B307,[2]Sheet3!$G:$CZ,92,0)</f>
        <v>0</v>
      </c>
      <c r="DD307" s="14">
        <f>VLOOKUP($B307,[2]Sheet3!$G:$CZ,93,0)</f>
        <v>0</v>
      </c>
      <c r="DE307" s="14">
        <f>VLOOKUP($B307,[2]Sheet3!$G:$CZ,94,0)</f>
        <v>0</v>
      </c>
      <c r="DF307" s="14">
        <f>VLOOKUP($B307,[2]Sheet3!$G:$CZ,95,0)</f>
        <v>0</v>
      </c>
      <c r="DG307" s="14">
        <f>VLOOKUP($B307,[2]Sheet3!$G:$CZ,96,0)</f>
        <v>0</v>
      </c>
      <c r="DH307" s="14">
        <f>VLOOKUP($B307,[2]Sheet3!$G:$CZ,97,0)</f>
        <v>0</v>
      </c>
      <c r="DI307" s="14">
        <f>VLOOKUP($B307,[2]Sheet3!$G:$CZ,98,0)</f>
        <v>0</v>
      </c>
    </row>
    <row r="308" spans="1:113" x14ac:dyDescent="0.3">
      <c r="A308" s="9" t="str">
        <f t="shared" si="12"/>
        <v>WC3060</v>
      </c>
      <c r="B308" s="15" t="s">
        <v>1198</v>
      </c>
      <c r="C308" s="15" t="s">
        <v>1199</v>
      </c>
      <c r="F308" s="7" t="s">
        <v>15</v>
      </c>
      <c r="G308" s="12" t="s">
        <v>3803</v>
      </c>
      <c r="H308" s="12" t="str">
        <f>VLOOKUP($B308,[1]Sheet1!$A:$G,5,0)</f>
        <v>dharmesh.dudhrejiya@redingtongroup.com</v>
      </c>
      <c r="I308" s="12" t="str">
        <f>VLOOKUP($B308,[1]Sheet1!$A:$G,7,0)</f>
        <v>rohan.vora@redingtongroup.com</v>
      </c>
      <c r="J308" s="12" t="s">
        <v>82</v>
      </c>
      <c r="K308" s="7"/>
      <c r="L308" s="7"/>
      <c r="M308" s="8"/>
      <c r="N308" s="7" t="str">
        <f t="shared" si="13"/>
        <v>dharmesh.dudhrejiya@redingtongroup.com; rohan.vora@redingtongroup.com; nilesh.phirke@redingtongroup.com;christopher.joseph@redingtongroup.com</v>
      </c>
      <c r="O308" s="7" t="str">
        <f t="shared" si="14"/>
        <v>WC3060</v>
      </c>
      <c r="P308" s="8" t="s">
        <v>5215</v>
      </c>
      <c r="Q308" s="14">
        <f>VLOOKUP($B308,[2]Sheet3!$G:$CZ,2,0)</f>
        <v>2400304949</v>
      </c>
      <c r="R308" s="14">
        <f>VLOOKUP($B308,[2]Sheet3!$G:$CZ,3,0)</f>
        <v>2400304940</v>
      </c>
      <c r="S308" s="14">
        <f>VLOOKUP($B308,[2]Sheet3!$G:$CZ,4,0)</f>
        <v>2400304942</v>
      </c>
      <c r="T308" s="14">
        <f>VLOOKUP($B308,[2]Sheet3!$G:$CZ,5,0)</f>
        <v>2400304927</v>
      </c>
      <c r="U308" s="14">
        <f>VLOOKUP($B308,[2]Sheet3!$G:$CZ,6,0)</f>
        <v>2400305026</v>
      </c>
      <c r="V308" s="14">
        <f>VLOOKUP($B308,[2]Sheet3!$G:$CZ,7,0)</f>
        <v>2400304526</v>
      </c>
      <c r="W308" s="14">
        <f>VLOOKUP($B308,[2]Sheet3!$G:$CZ,8,0)</f>
        <v>2400304287</v>
      </c>
      <c r="X308" s="14">
        <f>VLOOKUP($B308,[2]Sheet3!$G:$CZ,9,0)</f>
        <v>2400304931</v>
      </c>
      <c r="Y308" s="14">
        <f>VLOOKUP($B308,[2]Sheet3!$G:$CZ,10,0)</f>
        <v>2400309191</v>
      </c>
      <c r="Z308" s="14">
        <f>VLOOKUP($B308,[2]Sheet3!$G:$CZ,11,0)</f>
        <v>2400304929</v>
      </c>
      <c r="AA308" s="14">
        <f>VLOOKUP($B308,[2]Sheet3!$G:$CZ,12,0)</f>
        <v>0</v>
      </c>
      <c r="AB308" s="14">
        <f>VLOOKUP($B308,[2]Sheet3!$G:$CZ,13,0)</f>
        <v>0</v>
      </c>
      <c r="AC308" s="14">
        <f>VLOOKUP($B308,[2]Sheet3!$G:$CZ,14,0)</f>
        <v>0</v>
      </c>
      <c r="AD308" s="14">
        <f>VLOOKUP($B308,[2]Sheet3!$G:$CZ,15,0)</f>
        <v>0</v>
      </c>
      <c r="AE308" s="14">
        <f>VLOOKUP($B308,[2]Sheet3!$G:$CZ,16,0)</f>
        <v>0</v>
      </c>
      <c r="AF308" s="14">
        <f>VLOOKUP($B308,[2]Sheet3!$G:$CZ,17,0)</f>
        <v>0</v>
      </c>
      <c r="AG308" s="14">
        <f>VLOOKUP($B308,[2]Sheet3!$G:$CZ,18,0)</f>
        <v>0</v>
      </c>
      <c r="AH308" s="14">
        <f>VLOOKUP($B308,[2]Sheet3!$G:$CZ,19,0)</f>
        <v>0</v>
      </c>
      <c r="AI308" s="14">
        <f>VLOOKUP($B308,[2]Sheet3!$G:$CZ,20,0)</f>
        <v>0</v>
      </c>
      <c r="AJ308" s="14">
        <f>VLOOKUP($B308,[2]Sheet3!$G:$CZ,21,0)</f>
        <v>0</v>
      </c>
      <c r="AK308" s="14">
        <f>VLOOKUP($B308,[2]Sheet3!$G:$CZ,22,0)</f>
        <v>0</v>
      </c>
      <c r="AL308" s="14">
        <f>VLOOKUP($B308,[2]Sheet3!$G:$CZ,23,0)</f>
        <v>0</v>
      </c>
      <c r="AM308" s="14">
        <f>VLOOKUP($B308,[2]Sheet3!$G:$CZ,24,0)</f>
        <v>0</v>
      </c>
      <c r="AN308" s="14">
        <f>VLOOKUP($B308,[2]Sheet3!$G:$CZ,25,0)</f>
        <v>0</v>
      </c>
      <c r="AO308" s="14">
        <f>VLOOKUP($B308,[2]Sheet3!$G:$CZ,26,0)</f>
        <v>0</v>
      </c>
      <c r="AP308" s="14">
        <f>VLOOKUP($B308,[2]Sheet3!$G:$CZ,27,0)</f>
        <v>0</v>
      </c>
      <c r="AQ308" s="14">
        <f>VLOOKUP($B308,[2]Sheet3!$G:$CZ,28,0)</f>
        <v>0</v>
      </c>
      <c r="AR308" s="14">
        <f>VLOOKUP($B308,[2]Sheet3!$G:$CZ,29,0)</f>
        <v>0</v>
      </c>
      <c r="AS308" s="14">
        <f>VLOOKUP($B308,[2]Sheet3!$G:$CZ,30,0)</f>
        <v>0</v>
      </c>
      <c r="AT308" s="14">
        <f>VLOOKUP($B308,[2]Sheet3!$G:$CZ,31,0)</f>
        <v>0</v>
      </c>
      <c r="AU308" s="14">
        <f>VLOOKUP($B308,[2]Sheet3!$G:$CZ,32,0)</f>
        <v>0</v>
      </c>
      <c r="AV308" s="14">
        <f>VLOOKUP($B308,[2]Sheet3!$G:$CZ,33,0)</f>
        <v>0</v>
      </c>
      <c r="AW308" s="14">
        <f>VLOOKUP($B308,[2]Sheet3!$G:$CZ,34,0)</f>
        <v>0</v>
      </c>
      <c r="AX308" s="14">
        <f>VLOOKUP($B308,[2]Sheet3!$G:$CZ,35,0)</f>
        <v>0</v>
      </c>
      <c r="AY308" s="14">
        <f>VLOOKUP($B308,[2]Sheet3!$G:$CZ,36,0)</f>
        <v>0</v>
      </c>
      <c r="AZ308" s="14">
        <f>VLOOKUP($B308,[2]Sheet3!$G:$CZ,37,0)</f>
        <v>0</v>
      </c>
      <c r="BA308" s="14">
        <f>VLOOKUP($B308,[2]Sheet3!$G:$CZ,38,0)</f>
        <v>0</v>
      </c>
      <c r="BB308" s="14">
        <f>VLOOKUP($B308,[2]Sheet3!$G:$CZ,39,0)</f>
        <v>0</v>
      </c>
      <c r="BC308" s="14">
        <f>VLOOKUP($B308,[2]Sheet3!$G:$CZ,40,0)</f>
        <v>0</v>
      </c>
      <c r="BD308" s="14">
        <f>VLOOKUP($B308,[2]Sheet3!$G:$CZ,41,0)</f>
        <v>0</v>
      </c>
      <c r="BE308" s="14">
        <f>VLOOKUP($B308,[2]Sheet3!$G:$CZ,42,0)</f>
        <v>0</v>
      </c>
      <c r="BF308" s="14">
        <f>VLOOKUP($B308,[2]Sheet3!$G:$CZ,43,0)</f>
        <v>0</v>
      </c>
      <c r="BG308" s="14">
        <f>VLOOKUP($B308,[2]Sheet3!$G:$CZ,44,0)</f>
        <v>0</v>
      </c>
      <c r="BH308" s="14">
        <f>VLOOKUP($B308,[2]Sheet3!$G:$CZ,45,0)</f>
        <v>0</v>
      </c>
      <c r="BI308" s="14">
        <f>VLOOKUP($B308,[2]Sheet3!$G:$CZ,46,0)</f>
        <v>0</v>
      </c>
      <c r="BJ308" s="14">
        <f>VLOOKUP($B308,[2]Sheet3!$G:$CZ,47,0)</f>
        <v>0</v>
      </c>
      <c r="BK308" s="14">
        <f>VLOOKUP($B308,[2]Sheet3!$G:$CZ,48,0)</f>
        <v>0</v>
      </c>
      <c r="BL308" s="14">
        <f>VLOOKUP($B308,[2]Sheet3!$G:$CZ,49,0)</f>
        <v>0</v>
      </c>
      <c r="BM308" s="14">
        <f>VLOOKUP($B308,[2]Sheet3!$G:$CZ,50,0)</f>
        <v>0</v>
      </c>
      <c r="BN308" s="14">
        <f>VLOOKUP($B308,[2]Sheet3!$G:$CZ,51,0)</f>
        <v>0</v>
      </c>
      <c r="BO308" s="14">
        <f>VLOOKUP($B308,[2]Sheet3!$G:$CZ,52,0)</f>
        <v>0</v>
      </c>
      <c r="BP308" s="14">
        <f>VLOOKUP($B308,[2]Sheet3!$G:$CZ,53,0)</f>
        <v>0</v>
      </c>
      <c r="BQ308" s="14">
        <f>VLOOKUP($B308,[2]Sheet3!$G:$CZ,54,0)</f>
        <v>0</v>
      </c>
      <c r="BR308" s="14">
        <f>VLOOKUP($B308,[2]Sheet3!$G:$CZ,55,0)</f>
        <v>0</v>
      </c>
      <c r="BS308" s="14">
        <f>VLOOKUP($B308,[2]Sheet3!$G:$CZ,56,0)</f>
        <v>0</v>
      </c>
      <c r="BT308" s="14">
        <f>VLOOKUP($B308,[2]Sheet3!$G:$CZ,57,0)</f>
        <v>0</v>
      </c>
      <c r="BU308" s="14">
        <f>VLOOKUP($B308,[2]Sheet3!$G:$CZ,58,0)</f>
        <v>0</v>
      </c>
      <c r="BV308" s="14">
        <f>VLOOKUP($B308,[2]Sheet3!$G:$CZ,59,0)</f>
        <v>0</v>
      </c>
      <c r="BW308" s="14">
        <f>VLOOKUP($B308,[2]Sheet3!$G:$CZ,60,0)</f>
        <v>0</v>
      </c>
      <c r="BX308" s="14">
        <f>VLOOKUP($B308,[2]Sheet3!$G:$CZ,61,0)</f>
        <v>0</v>
      </c>
      <c r="BY308" s="14">
        <f>VLOOKUP($B308,[2]Sheet3!$G:$CZ,62,0)</f>
        <v>0</v>
      </c>
      <c r="BZ308" s="14">
        <f>VLOOKUP($B308,[2]Sheet3!$G:$CZ,63,0)</f>
        <v>0</v>
      </c>
      <c r="CA308" s="14">
        <f>VLOOKUP($B308,[2]Sheet3!$G:$CZ,64,0)</f>
        <v>0</v>
      </c>
      <c r="CB308" s="14">
        <f>VLOOKUP($B308,[2]Sheet3!$G:$CZ,65,0)</f>
        <v>0</v>
      </c>
      <c r="CC308" s="14">
        <f>VLOOKUP($B308,[2]Sheet3!$G:$CZ,66,0)</f>
        <v>0</v>
      </c>
      <c r="CD308" s="14">
        <f>VLOOKUP($B308,[2]Sheet3!$G:$CZ,67,0)</f>
        <v>0</v>
      </c>
      <c r="CE308" s="14">
        <f>VLOOKUP($B308,[2]Sheet3!$G:$CZ,68,0)</f>
        <v>0</v>
      </c>
      <c r="CF308" s="14">
        <f>VLOOKUP($B308,[2]Sheet3!$G:$CZ,69,0)</f>
        <v>0</v>
      </c>
      <c r="CG308" s="14">
        <f>VLOOKUP($B308,[2]Sheet3!$G:$CZ,70,0)</f>
        <v>0</v>
      </c>
      <c r="CH308" s="14">
        <f>VLOOKUP($B308,[2]Sheet3!$G:$CZ,71,0)</f>
        <v>0</v>
      </c>
      <c r="CI308" s="14">
        <f>VLOOKUP($B308,[2]Sheet3!$G:$CZ,72,0)</f>
        <v>0</v>
      </c>
      <c r="CJ308" s="14">
        <f>VLOOKUP($B308,[2]Sheet3!$G:$CZ,73,0)</f>
        <v>0</v>
      </c>
      <c r="CK308" s="14">
        <f>VLOOKUP($B308,[2]Sheet3!$G:$CZ,74,0)</f>
        <v>0</v>
      </c>
      <c r="CL308" s="14">
        <f>VLOOKUP($B308,[2]Sheet3!$G:$CZ,75,0)</f>
        <v>0</v>
      </c>
      <c r="CM308" s="14">
        <f>VLOOKUP($B308,[2]Sheet3!$G:$CZ,76,0)</f>
        <v>0</v>
      </c>
      <c r="CN308" s="14">
        <f>VLOOKUP($B308,[2]Sheet3!$G:$CZ,77,0)</f>
        <v>0</v>
      </c>
      <c r="CO308" s="14">
        <f>VLOOKUP($B308,[2]Sheet3!$G:$CZ,78,0)</f>
        <v>0</v>
      </c>
      <c r="CP308" s="14">
        <f>VLOOKUP($B308,[2]Sheet3!$G:$CZ,79,0)</f>
        <v>0</v>
      </c>
      <c r="CQ308" s="14">
        <f>VLOOKUP($B308,[2]Sheet3!$G:$CZ,80,0)</f>
        <v>0</v>
      </c>
      <c r="CR308" s="14">
        <f>VLOOKUP($B308,[2]Sheet3!$G:$CZ,81,0)</f>
        <v>0</v>
      </c>
      <c r="CS308" s="14">
        <f>VLOOKUP($B308,[2]Sheet3!$G:$CZ,82,0)</f>
        <v>0</v>
      </c>
      <c r="CT308" s="14">
        <f>VLOOKUP($B308,[2]Sheet3!$G:$CZ,83,0)</f>
        <v>0</v>
      </c>
      <c r="CU308" s="14">
        <f>VLOOKUP($B308,[2]Sheet3!$G:$CZ,84,0)</f>
        <v>0</v>
      </c>
      <c r="CV308" s="14">
        <f>VLOOKUP($B308,[2]Sheet3!$G:$CZ,85,0)</f>
        <v>0</v>
      </c>
      <c r="CW308" s="14">
        <f>VLOOKUP($B308,[2]Sheet3!$G:$CZ,86,0)</f>
        <v>0</v>
      </c>
      <c r="CX308" s="14">
        <f>VLOOKUP($B308,[2]Sheet3!$G:$CZ,87,0)</f>
        <v>0</v>
      </c>
      <c r="CY308" s="14">
        <f>VLOOKUP($B308,[2]Sheet3!$G:$CZ,88,0)</f>
        <v>0</v>
      </c>
      <c r="CZ308" s="14">
        <f>VLOOKUP($B308,[2]Sheet3!$G:$CZ,89,0)</f>
        <v>0</v>
      </c>
      <c r="DA308" s="14">
        <f>VLOOKUP($B308,[2]Sheet3!$G:$CZ,90,0)</f>
        <v>0</v>
      </c>
      <c r="DB308" s="14">
        <f>VLOOKUP($B308,[2]Sheet3!$G:$CZ,91,0)</f>
        <v>0</v>
      </c>
      <c r="DC308" s="14">
        <f>VLOOKUP($B308,[2]Sheet3!$G:$CZ,92,0)</f>
        <v>0</v>
      </c>
      <c r="DD308" s="14">
        <f>VLOOKUP($B308,[2]Sheet3!$G:$CZ,93,0)</f>
        <v>0</v>
      </c>
      <c r="DE308" s="14">
        <f>VLOOKUP($B308,[2]Sheet3!$G:$CZ,94,0)</f>
        <v>0</v>
      </c>
      <c r="DF308" s="14">
        <f>VLOOKUP($B308,[2]Sheet3!$G:$CZ,95,0)</f>
        <v>0</v>
      </c>
      <c r="DG308" s="14">
        <f>VLOOKUP($B308,[2]Sheet3!$G:$CZ,96,0)</f>
        <v>0</v>
      </c>
      <c r="DH308" s="14">
        <f>VLOOKUP($B308,[2]Sheet3!$G:$CZ,97,0)</f>
        <v>0</v>
      </c>
      <c r="DI308" s="14">
        <f>VLOOKUP($B308,[2]Sheet3!$G:$CZ,98,0)</f>
        <v>0</v>
      </c>
    </row>
    <row r="309" spans="1:113" x14ac:dyDescent="0.3">
      <c r="A309" s="9" t="str">
        <f t="shared" si="12"/>
        <v>N14530</v>
      </c>
      <c r="B309" s="15" t="s">
        <v>1200</v>
      </c>
      <c r="C309" s="15" t="s">
        <v>1201</v>
      </c>
      <c r="F309" s="7" t="s">
        <v>15</v>
      </c>
      <c r="G309" s="12" t="s">
        <v>3804</v>
      </c>
      <c r="H309" s="12" t="str">
        <f>VLOOKUP($B309,[1]Sheet1!$A:$G,5,0)</f>
        <v>dheeraj.sharma@redingtongroup.com</v>
      </c>
      <c r="I309" s="12" t="str">
        <f>VLOOKUP($B309,[1]Sheet1!$A:$G,7,0)</f>
        <v>sidharth.eknath@redingtongroup.com</v>
      </c>
      <c r="J309" s="12" t="s">
        <v>82</v>
      </c>
      <c r="K309" s="7"/>
      <c r="L309" s="7"/>
      <c r="M309" s="8"/>
      <c r="N309" s="7" t="str">
        <f t="shared" si="13"/>
        <v>dheeraj.sharma@redingtongroup.com; sidharth.eknath@redingtongroup.com; nilesh.phirke@redingtongroup.com;christopher.joseph@redingtongroup.com</v>
      </c>
      <c r="O309" s="7" t="str">
        <f t="shared" si="14"/>
        <v>N14530</v>
      </c>
      <c r="P309" s="8" t="s">
        <v>5215</v>
      </c>
      <c r="Q309" s="14">
        <f>VLOOKUP($B309,[2]Sheet3!$G:$CZ,2,0)</f>
        <v>2400307893</v>
      </c>
      <c r="R309" s="14">
        <f>VLOOKUP($B309,[2]Sheet3!$G:$CZ,3,0)</f>
        <v>2400307892</v>
      </c>
      <c r="S309" s="14">
        <f>VLOOKUP($B309,[2]Sheet3!$G:$CZ,4,0)</f>
        <v>2400305288</v>
      </c>
      <c r="T309" s="14">
        <f>VLOOKUP($B309,[2]Sheet3!$G:$CZ,5,0)</f>
        <v>0</v>
      </c>
      <c r="U309" s="14">
        <f>VLOOKUP($B309,[2]Sheet3!$G:$CZ,6,0)</f>
        <v>0</v>
      </c>
      <c r="V309" s="14">
        <f>VLOOKUP($B309,[2]Sheet3!$G:$CZ,7,0)</f>
        <v>0</v>
      </c>
      <c r="W309" s="14">
        <f>VLOOKUP($B309,[2]Sheet3!$G:$CZ,8,0)</f>
        <v>0</v>
      </c>
      <c r="X309" s="14">
        <f>VLOOKUP($B309,[2]Sheet3!$G:$CZ,9,0)</f>
        <v>0</v>
      </c>
      <c r="Y309" s="14">
        <f>VLOOKUP($B309,[2]Sheet3!$G:$CZ,10,0)</f>
        <v>0</v>
      </c>
      <c r="Z309" s="14">
        <f>VLOOKUP($B309,[2]Sheet3!$G:$CZ,11,0)</f>
        <v>0</v>
      </c>
      <c r="AA309" s="14">
        <f>VLOOKUP($B309,[2]Sheet3!$G:$CZ,12,0)</f>
        <v>0</v>
      </c>
      <c r="AB309" s="14">
        <f>VLOOKUP($B309,[2]Sheet3!$G:$CZ,13,0)</f>
        <v>0</v>
      </c>
      <c r="AC309" s="14">
        <f>VLOOKUP($B309,[2]Sheet3!$G:$CZ,14,0)</f>
        <v>0</v>
      </c>
      <c r="AD309" s="14">
        <f>VLOOKUP($B309,[2]Sheet3!$G:$CZ,15,0)</f>
        <v>0</v>
      </c>
      <c r="AE309" s="14">
        <f>VLOOKUP($B309,[2]Sheet3!$G:$CZ,16,0)</f>
        <v>0</v>
      </c>
      <c r="AF309" s="14">
        <f>VLOOKUP($B309,[2]Sheet3!$G:$CZ,17,0)</f>
        <v>0</v>
      </c>
      <c r="AG309" s="14">
        <f>VLOOKUP($B309,[2]Sheet3!$G:$CZ,18,0)</f>
        <v>0</v>
      </c>
      <c r="AH309" s="14">
        <f>VLOOKUP($B309,[2]Sheet3!$G:$CZ,19,0)</f>
        <v>0</v>
      </c>
      <c r="AI309" s="14">
        <f>VLOOKUP($B309,[2]Sheet3!$G:$CZ,20,0)</f>
        <v>0</v>
      </c>
      <c r="AJ309" s="14">
        <f>VLOOKUP($B309,[2]Sheet3!$G:$CZ,21,0)</f>
        <v>0</v>
      </c>
      <c r="AK309" s="14">
        <f>VLOOKUP($B309,[2]Sheet3!$G:$CZ,22,0)</f>
        <v>0</v>
      </c>
      <c r="AL309" s="14">
        <f>VLOOKUP($B309,[2]Sheet3!$G:$CZ,23,0)</f>
        <v>0</v>
      </c>
      <c r="AM309" s="14">
        <f>VLOOKUP($B309,[2]Sheet3!$G:$CZ,24,0)</f>
        <v>0</v>
      </c>
      <c r="AN309" s="14">
        <f>VLOOKUP($B309,[2]Sheet3!$G:$CZ,25,0)</f>
        <v>0</v>
      </c>
      <c r="AO309" s="14">
        <f>VLOOKUP($B309,[2]Sheet3!$G:$CZ,26,0)</f>
        <v>0</v>
      </c>
      <c r="AP309" s="14">
        <f>VLOOKUP($B309,[2]Sheet3!$G:$CZ,27,0)</f>
        <v>0</v>
      </c>
      <c r="AQ309" s="14">
        <f>VLOOKUP($B309,[2]Sheet3!$G:$CZ,28,0)</f>
        <v>0</v>
      </c>
      <c r="AR309" s="14">
        <f>VLOOKUP($B309,[2]Sheet3!$G:$CZ,29,0)</f>
        <v>0</v>
      </c>
      <c r="AS309" s="14">
        <f>VLOOKUP($B309,[2]Sheet3!$G:$CZ,30,0)</f>
        <v>0</v>
      </c>
      <c r="AT309" s="14">
        <f>VLOOKUP($B309,[2]Sheet3!$G:$CZ,31,0)</f>
        <v>0</v>
      </c>
      <c r="AU309" s="14">
        <f>VLOOKUP($B309,[2]Sheet3!$G:$CZ,32,0)</f>
        <v>0</v>
      </c>
      <c r="AV309" s="14">
        <f>VLOOKUP($B309,[2]Sheet3!$G:$CZ,33,0)</f>
        <v>0</v>
      </c>
      <c r="AW309" s="14">
        <f>VLOOKUP($B309,[2]Sheet3!$G:$CZ,34,0)</f>
        <v>0</v>
      </c>
      <c r="AX309" s="14">
        <f>VLOOKUP($B309,[2]Sheet3!$G:$CZ,35,0)</f>
        <v>0</v>
      </c>
      <c r="AY309" s="14">
        <f>VLOOKUP($B309,[2]Sheet3!$G:$CZ,36,0)</f>
        <v>0</v>
      </c>
      <c r="AZ309" s="14">
        <f>VLOOKUP($B309,[2]Sheet3!$G:$CZ,37,0)</f>
        <v>0</v>
      </c>
      <c r="BA309" s="14">
        <f>VLOOKUP($B309,[2]Sheet3!$G:$CZ,38,0)</f>
        <v>0</v>
      </c>
      <c r="BB309" s="14">
        <f>VLOOKUP($B309,[2]Sheet3!$G:$CZ,39,0)</f>
        <v>0</v>
      </c>
      <c r="BC309" s="14">
        <f>VLOOKUP($B309,[2]Sheet3!$G:$CZ,40,0)</f>
        <v>0</v>
      </c>
      <c r="BD309" s="14">
        <f>VLOOKUP($B309,[2]Sheet3!$G:$CZ,41,0)</f>
        <v>0</v>
      </c>
      <c r="BE309" s="14">
        <f>VLOOKUP($B309,[2]Sheet3!$G:$CZ,42,0)</f>
        <v>0</v>
      </c>
      <c r="BF309" s="14">
        <f>VLOOKUP($B309,[2]Sheet3!$G:$CZ,43,0)</f>
        <v>0</v>
      </c>
      <c r="BG309" s="14">
        <f>VLOOKUP($B309,[2]Sheet3!$G:$CZ,44,0)</f>
        <v>0</v>
      </c>
      <c r="BH309" s="14">
        <f>VLOOKUP($B309,[2]Sheet3!$G:$CZ,45,0)</f>
        <v>0</v>
      </c>
      <c r="BI309" s="14">
        <f>VLOOKUP($B309,[2]Sheet3!$G:$CZ,46,0)</f>
        <v>0</v>
      </c>
      <c r="BJ309" s="14">
        <f>VLOOKUP($B309,[2]Sheet3!$G:$CZ,47,0)</f>
        <v>0</v>
      </c>
      <c r="BK309" s="14">
        <f>VLOOKUP($B309,[2]Sheet3!$G:$CZ,48,0)</f>
        <v>0</v>
      </c>
      <c r="BL309" s="14">
        <f>VLOOKUP($B309,[2]Sheet3!$G:$CZ,49,0)</f>
        <v>0</v>
      </c>
      <c r="BM309" s="14">
        <f>VLOOKUP($B309,[2]Sheet3!$G:$CZ,50,0)</f>
        <v>0</v>
      </c>
      <c r="BN309" s="14">
        <f>VLOOKUP($B309,[2]Sheet3!$G:$CZ,51,0)</f>
        <v>0</v>
      </c>
      <c r="BO309" s="14">
        <f>VLOOKUP($B309,[2]Sheet3!$G:$CZ,52,0)</f>
        <v>0</v>
      </c>
      <c r="BP309" s="14">
        <f>VLOOKUP($B309,[2]Sheet3!$G:$CZ,53,0)</f>
        <v>0</v>
      </c>
      <c r="BQ309" s="14">
        <f>VLOOKUP($B309,[2]Sheet3!$G:$CZ,54,0)</f>
        <v>0</v>
      </c>
      <c r="BR309" s="14">
        <f>VLOOKUP($B309,[2]Sheet3!$G:$CZ,55,0)</f>
        <v>0</v>
      </c>
      <c r="BS309" s="14">
        <f>VLOOKUP($B309,[2]Sheet3!$G:$CZ,56,0)</f>
        <v>0</v>
      </c>
      <c r="BT309" s="14">
        <f>VLOOKUP($B309,[2]Sheet3!$G:$CZ,57,0)</f>
        <v>0</v>
      </c>
      <c r="BU309" s="14">
        <f>VLOOKUP($B309,[2]Sheet3!$G:$CZ,58,0)</f>
        <v>0</v>
      </c>
      <c r="BV309" s="14">
        <f>VLOOKUP($B309,[2]Sheet3!$G:$CZ,59,0)</f>
        <v>0</v>
      </c>
      <c r="BW309" s="14">
        <f>VLOOKUP($B309,[2]Sheet3!$G:$CZ,60,0)</f>
        <v>0</v>
      </c>
      <c r="BX309" s="14">
        <f>VLOOKUP($B309,[2]Sheet3!$G:$CZ,61,0)</f>
        <v>0</v>
      </c>
      <c r="BY309" s="14">
        <f>VLOOKUP($B309,[2]Sheet3!$G:$CZ,62,0)</f>
        <v>0</v>
      </c>
      <c r="BZ309" s="14">
        <f>VLOOKUP($B309,[2]Sheet3!$G:$CZ,63,0)</f>
        <v>0</v>
      </c>
      <c r="CA309" s="14">
        <f>VLOOKUP($B309,[2]Sheet3!$G:$CZ,64,0)</f>
        <v>0</v>
      </c>
      <c r="CB309" s="14">
        <f>VLOOKUP($B309,[2]Sheet3!$G:$CZ,65,0)</f>
        <v>0</v>
      </c>
      <c r="CC309" s="14">
        <f>VLOOKUP($B309,[2]Sheet3!$G:$CZ,66,0)</f>
        <v>0</v>
      </c>
      <c r="CD309" s="14">
        <f>VLOOKUP($B309,[2]Sheet3!$G:$CZ,67,0)</f>
        <v>0</v>
      </c>
      <c r="CE309" s="14">
        <f>VLOOKUP($B309,[2]Sheet3!$G:$CZ,68,0)</f>
        <v>0</v>
      </c>
      <c r="CF309" s="14">
        <f>VLOOKUP($B309,[2]Sheet3!$G:$CZ,69,0)</f>
        <v>0</v>
      </c>
      <c r="CG309" s="14">
        <f>VLOOKUP($B309,[2]Sheet3!$G:$CZ,70,0)</f>
        <v>0</v>
      </c>
      <c r="CH309" s="14">
        <f>VLOOKUP($B309,[2]Sheet3!$G:$CZ,71,0)</f>
        <v>0</v>
      </c>
      <c r="CI309" s="14">
        <f>VLOOKUP($B309,[2]Sheet3!$G:$CZ,72,0)</f>
        <v>0</v>
      </c>
      <c r="CJ309" s="14">
        <f>VLOOKUP($B309,[2]Sheet3!$G:$CZ,73,0)</f>
        <v>0</v>
      </c>
      <c r="CK309" s="14">
        <f>VLOOKUP($B309,[2]Sheet3!$G:$CZ,74,0)</f>
        <v>0</v>
      </c>
      <c r="CL309" s="14">
        <f>VLOOKUP($B309,[2]Sheet3!$G:$CZ,75,0)</f>
        <v>0</v>
      </c>
      <c r="CM309" s="14">
        <f>VLOOKUP($B309,[2]Sheet3!$G:$CZ,76,0)</f>
        <v>0</v>
      </c>
      <c r="CN309" s="14">
        <f>VLOOKUP($B309,[2]Sheet3!$G:$CZ,77,0)</f>
        <v>0</v>
      </c>
      <c r="CO309" s="14">
        <f>VLOOKUP($B309,[2]Sheet3!$G:$CZ,78,0)</f>
        <v>0</v>
      </c>
      <c r="CP309" s="14">
        <f>VLOOKUP($B309,[2]Sheet3!$G:$CZ,79,0)</f>
        <v>0</v>
      </c>
      <c r="CQ309" s="14">
        <f>VLOOKUP($B309,[2]Sheet3!$G:$CZ,80,0)</f>
        <v>0</v>
      </c>
      <c r="CR309" s="14">
        <f>VLOOKUP($B309,[2]Sheet3!$G:$CZ,81,0)</f>
        <v>0</v>
      </c>
      <c r="CS309" s="14">
        <f>VLOOKUP($B309,[2]Sheet3!$G:$CZ,82,0)</f>
        <v>0</v>
      </c>
      <c r="CT309" s="14">
        <f>VLOOKUP($B309,[2]Sheet3!$G:$CZ,83,0)</f>
        <v>0</v>
      </c>
      <c r="CU309" s="14">
        <f>VLOOKUP($B309,[2]Sheet3!$G:$CZ,84,0)</f>
        <v>0</v>
      </c>
      <c r="CV309" s="14">
        <f>VLOOKUP($B309,[2]Sheet3!$G:$CZ,85,0)</f>
        <v>0</v>
      </c>
      <c r="CW309" s="14">
        <f>VLOOKUP($B309,[2]Sheet3!$G:$CZ,86,0)</f>
        <v>0</v>
      </c>
      <c r="CX309" s="14">
        <f>VLOOKUP($B309,[2]Sheet3!$G:$CZ,87,0)</f>
        <v>0</v>
      </c>
      <c r="CY309" s="14">
        <f>VLOOKUP($B309,[2]Sheet3!$G:$CZ,88,0)</f>
        <v>0</v>
      </c>
      <c r="CZ309" s="14">
        <f>VLOOKUP($B309,[2]Sheet3!$G:$CZ,89,0)</f>
        <v>0</v>
      </c>
      <c r="DA309" s="14">
        <f>VLOOKUP($B309,[2]Sheet3!$G:$CZ,90,0)</f>
        <v>0</v>
      </c>
      <c r="DB309" s="14">
        <f>VLOOKUP($B309,[2]Sheet3!$G:$CZ,91,0)</f>
        <v>0</v>
      </c>
      <c r="DC309" s="14">
        <f>VLOOKUP($B309,[2]Sheet3!$G:$CZ,92,0)</f>
        <v>0</v>
      </c>
      <c r="DD309" s="14">
        <f>VLOOKUP($B309,[2]Sheet3!$G:$CZ,93,0)</f>
        <v>0</v>
      </c>
      <c r="DE309" s="14">
        <f>VLOOKUP($B309,[2]Sheet3!$G:$CZ,94,0)</f>
        <v>0</v>
      </c>
      <c r="DF309" s="14">
        <f>VLOOKUP($B309,[2]Sheet3!$G:$CZ,95,0)</f>
        <v>0</v>
      </c>
      <c r="DG309" s="14">
        <f>VLOOKUP($B309,[2]Sheet3!$G:$CZ,96,0)</f>
        <v>0</v>
      </c>
      <c r="DH309" s="14">
        <f>VLOOKUP($B309,[2]Sheet3!$G:$CZ,97,0)</f>
        <v>0</v>
      </c>
      <c r="DI309" s="14">
        <f>VLOOKUP($B309,[2]Sheet3!$G:$CZ,98,0)</f>
        <v>0</v>
      </c>
    </row>
    <row r="310" spans="1:113" x14ac:dyDescent="0.3">
      <c r="A310" s="9" t="str">
        <f t="shared" si="12"/>
        <v>N83670</v>
      </c>
      <c r="B310" s="15" t="s">
        <v>1202</v>
      </c>
      <c r="C310" s="15" t="s">
        <v>1203</v>
      </c>
      <c r="F310" s="7" t="s">
        <v>15</v>
      </c>
      <c r="G310" s="12" t="s">
        <v>3805</v>
      </c>
      <c r="H310" s="12" t="str">
        <f>VLOOKUP($B310,[1]Sheet1!$A:$G,5,0)</f>
        <v>rohit.jakhar@redingtongroup.com</v>
      </c>
      <c r="I310" s="12" t="str">
        <f>VLOOKUP($B310,[1]Sheet1!$A:$G,7,0)</f>
        <v>jitender.chopra@redingtongroup.com</v>
      </c>
      <c r="J310" s="12" t="s">
        <v>82</v>
      </c>
      <c r="K310" s="7"/>
      <c r="L310" s="7"/>
      <c r="M310" s="8"/>
      <c r="N310" s="7" t="str">
        <f t="shared" si="13"/>
        <v>rohit.jakhar@redingtongroup.com; jitender.chopra@redingtongroup.com; nilesh.phirke@redingtongroup.com;christopher.joseph@redingtongroup.com</v>
      </c>
      <c r="O310" s="7" t="str">
        <f t="shared" si="14"/>
        <v>N83670</v>
      </c>
      <c r="P310" s="8" t="s">
        <v>5215</v>
      </c>
      <c r="Q310" s="14">
        <f>VLOOKUP($B310,[2]Sheet3!$G:$CZ,2,0)</f>
        <v>2400306296</v>
      </c>
      <c r="R310" s="14">
        <f>VLOOKUP($B310,[2]Sheet3!$G:$CZ,3,0)</f>
        <v>2400303173</v>
      </c>
      <c r="S310" s="14">
        <f>VLOOKUP($B310,[2]Sheet3!$G:$CZ,4,0)</f>
        <v>2400303175</v>
      </c>
      <c r="T310" s="14">
        <f>VLOOKUP($B310,[2]Sheet3!$G:$CZ,5,0)</f>
        <v>2400303731</v>
      </c>
      <c r="U310" s="14">
        <f>VLOOKUP($B310,[2]Sheet3!$G:$CZ,6,0)</f>
        <v>0</v>
      </c>
      <c r="V310" s="14">
        <f>VLOOKUP($B310,[2]Sheet3!$G:$CZ,7,0)</f>
        <v>0</v>
      </c>
      <c r="W310" s="14">
        <f>VLOOKUP($B310,[2]Sheet3!$G:$CZ,8,0)</f>
        <v>0</v>
      </c>
      <c r="X310" s="14">
        <f>VLOOKUP($B310,[2]Sheet3!$G:$CZ,9,0)</f>
        <v>0</v>
      </c>
      <c r="Y310" s="14">
        <f>VLOOKUP($B310,[2]Sheet3!$G:$CZ,10,0)</f>
        <v>0</v>
      </c>
      <c r="Z310" s="14">
        <f>VLOOKUP($B310,[2]Sheet3!$G:$CZ,11,0)</f>
        <v>0</v>
      </c>
      <c r="AA310" s="14">
        <f>VLOOKUP($B310,[2]Sheet3!$G:$CZ,12,0)</f>
        <v>0</v>
      </c>
      <c r="AB310" s="14">
        <f>VLOOKUP($B310,[2]Sheet3!$G:$CZ,13,0)</f>
        <v>0</v>
      </c>
      <c r="AC310" s="14">
        <f>VLOOKUP($B310,[2]Sheet3!$G:$CZ,14,0)</f>
        <v>0</v>
      </c>
      <c r="AD310" s="14">
        <f>VLOOKUP($B310,[2]Sheet3!$G:$CZ,15,0)</f>
        <v>0</v>
      </c>
      <c r="AE310" s="14">
        <f>VLOOKUP($B310,[2]Sheet3!$G:$CZ,16,0)</f>
        <v>0</v>
      </c>
      <c r="AF310" s="14">
        <f>VLOOKUP($B310,[2]Sheet3!$G:$CZ,17,0)</f>
        <v>0</v>
      </c>
      <c r="AG310" s="14">
        <f>VLOOKUP($B310,[2]Sheet3!$G:$CZ,18,0)</f>
        <v>0</v>
      </c>
      <c r="AH310" s="14">
        <f>VLOOKUP($B310,[2]Sheet3!$G:$CZ,19,0)</f>
        <v>0</v>
      </c>
      <c r="AI310" s="14">
        <f>VLOOKUP($B310,[2]Sheet3!$G:$CZ,20,0)</f>
        <v>0</v>
      </c>
      <c r="AJ310" s="14">
        <f>VLOOKUP($B310,[2]Sheet3!$G:$CZ,21,0)</f>
        <v>0</v>
      </c>
      <c r="AK310" s="14">
        <f>VLOOKUP($B310,[2]Sheet3!$G:$CZ,22,0)</f>
        <v>0</v>
      </c>
      <c r="AL310" s="14">
        <f>VLOOKUP($B310,[2]Sheet3!$G:$CZ,23,0)</f>
        <v>0</v>
      </c>
      <c r="AM310" s="14">
        <f>VLOOKUP($B310,[2]Sheet3!$G:$CZ,24,0)</f>
        <v>0</v>
      </c>
      <c r="AN310" s="14">
        <f>VLOOKUP($B310,[2]Sheet3!$G:$CZ,25,0)</f>
        <v>0</v>
      </c>
      <c r="AO310" s="14">
        <f>VLOOKUP($B310,[2]Sheet3!$G:$CZ,26,0)</f>
        <v>0</v>
      </c>
      <c r="AP310" s="14">
        <f>VLOOKUP($B310,[2]Sheet3!$G:$CZ,27,0)</f>
        <v>0</v>
      </c>
      <c r="AQ310" s="14">
        <f>VLOOKUP($B310,[2]Sheet3!$G:$CZ,28,0)</f>
        <v>0</v>
      </c>
      <c r="AR310" s="14">
        <f>VLOOKUP($B310,[2]Sheet3!$G:$CZ,29,0)</f>
        <v>0</v>
      </c>
      <c r="AS310" s="14">
        <f>VLOOKUP($B310,[2]Sheet3!$G:$CZ,30,0)</f>
        <v>0</v>
      </c>
      <c r="AT310" s="14">
        <f>VLOOKUP($B310,[2]Sheet3!$G:$CZ,31,0)</f>
        <v>0</v>
      </c>
      <c r="AU310" s="14">
        <f>VLOOKUP($B310,[2]Sheet3!$G:$CZ,32,0)</f>
        <v>0</v>
      </c>
      <c r="AV310" s="14">
        <f>VLOOKUP($B310,[2]Sheet3!$G:$CZ,33,0)</f>
        <v>0</v>
      </c>
      <c r="AW310" s="14">
        <f>VLOOKUP($B310,[2]Sheet3!$G:$CZ,34,0)</f>
        <v>0</v>
      </c>
      <c r="AX310" s="14">
        <f>VLOOKUP($B310,[2]Sheet3!$G:$CZ,35,0)</f>
        <v>0</v>
      </c>
      <c r="AY310" s="14">
        <f>VLOOKUP($B310,[2]Sheet3!$G:$CZ,36,0)</f>
        <v>0</v>
      </c>
      <c r="AZ310" s="14">
        <f>VLOOKUP($B310,[2]Sheet3!$G:$CZ,37,0)</f>
        <v>0</v>
      </c>
      <c r="BA310" s="14">
        <f>VLOOKUP($B310,[2]Sheet3!$G:$CZ,38,0)</f>
        <v>0</v>
      </c>
      <c r="BB310" s="14">
        <f>VLOOKUP($B310,[2]Sheet3!$G:$CZ,39,0)</f>
        <v>0</v>
      </c>
      <c r="BC310" s="14">
        <f>VLOOKUP($B310,[2]Sheet3!$G:$CZ,40,0)</f>
        <v>0</v>
      </c>
      <c r="BD310" s="14">
        <f>VLOOKUP($B310,[2]Sheet3!$G:$CZ,41,0)</f>
        <v>0</v>
      </c>
      <c r="BE310" s="14">
        <f>VLOOKUP($B310,[2]Sheet3!$G:$CZ,42,0)</f>
        <v>0</v>
      </c>
      <c r="BF310" s="14">
        <f>VLOOKUP($B310,[2]Sheet3!$G:$CZ,43,0)</f>
        <v>0</v>
      </c>
      <c r="BG310" s="14">
        <f>VLOOKUP($B310,[2]Sheet3!$G:$CZ,44,0)</f>
        <v>0</v>
      </c>
      <c r="BH310" s="14">
        <f>VLOOKUP($B310,[2]Sheet3!$G:$CZ,45,0)</f>
        <v>0</v>
      </c>
      <c r="BI310" s="14">
        <f>VLOOKUP($B310,[2]Sheet3!$G:$CZ,46,0)</f>
        <v>0</v>
      </c>
      <c r="BJ310" s="14">
        <f>VLOOKUP($B310,[2]Sheet3!$G:$CZ,47,0)</f>
        <v>0</v>
      </c>
      <c r="BK310" s="14">
        <f>VLOOKUP($B310,[2]Sheet3!$G:$CZ,48,0)</f>
        <v>0</v>
      </c>
      <c r="BL310" s="14">
        <f>VLOOKUP($B310,[2]Sheet3!$G:$CZ,49,0)</f>
        <v>0</v>
      </c>
      <c r="BM310" s="14">
        <f>VLOOKUP($B310,[2]Sheet3!$G:$CZ,50,0)</f>
        <v>0</v>
      </c>
      <c r="BN310" s="14">
        <f>VLOOKUP($B310,[2]Sheet3!$G:$CZ,51,0)</f>
        <v>0</v>
      </c>
      <c r="BO310" s="14">
        <f>VLOOKUP($B310,[2]Sheet3!$G:$CZ,52,0)</f>
        <v>0</v>
      </c>
      <c r="BP310" s="14">
        <f>VLOOKUP($B310,[2]Sheet3!$G:$CZ,53,0)</f>
        <v>0</v>
      </c>
      <c r="BQ310" s="14">
        <f>VLOOKUP($B310,[2]Sheet3!$G:$CZ,54,0)</f>
        <v>0</v>
      </c>
      <c r="BR310" s="14">
        <f>VLOOKUP($B310,[2]Sheet3!$G:$CZ,55,0)</f>
        <v>0</v>
      </c>
      <c r="BS310" s="14">
        <f>VLOOKUP($B310,[2]Sheet3!$G:$CZ,56,0)</f>
        <v>0</v>
      </c>
      <c r="BT310" s="14">
        <f>VLOOKUP($B310,[2]Sheet3!$G:$CZ,57,0)</f>
        <v>0</v>
      </c>
      <c r="BU310" s="14">
        <f>VLOOKUP($B310,[2]Sheet3!$G:$CZ,58,0)</f>
        <v>0</v>
      </c>
      <c r="BV310" s="14">
        <f>VLOOKUP($B310,[2]Sheet3!$G:$CZ,59,0)</f>
        <v>0</v>
      </c>
      <c r="BW310" s="14">
        <f>VLOOKUP($B310,[2]Sheet3!$G:$CZ,60,0)</f>
        <v>0</v>
      </c>
      <c r="BX310" s="14">
        <f>VLOOKUP($B310,[2]Sheet3!$G:$CZ,61,0)</f>
        <v>0</v>
      </c>
      <c r="BY310" s="14">
        <f>VLOOKUP($B310,[2]Sheet3!$G:$CZ,62,0)</f>
        <v>0</v>
      </c>
      <c r="BZ310" s="14">
        <f>VLOOKUP($B310,[2]Sheet3!$G:$CZ,63,0)</f>
        <v>0</v>
      </c>
      <c r="CA310" s="14">
        <f>VLOOKUP($B310,[2]Sheet3!$G:$CZ,64,0)</f>
        <v>0</v>
      </c>
      <c r="CB310" s="14">
        <f>VLOOKUP($B310,[2]Sheet3!$G:$CZ,65,0)</f>
        <v>0</v>
      </c>
      <c r="CC310" s="14">
        <f>VLOOKUP($B310,[2]Sheet3!$G:$CZ,66,0)</f>
        <v>0</v>
      </c>
      <c r="CD310" s="14">
        <f>VLOOKUP($B310,[2]Sheet3!$G:$CZ,67,0)</f>
        <v>0</v>
      </c>
      <c r="CE310" s="14">
        <f>VLOOKUP($B310,[2]Sheet3!$G:$CZ,68,0)</f>
        <v>0</v>
      </c>
      <c r="CF310" s="14">
        <f>VLOOKUP($B310,[2]Sheet3!$G:$CZ,69,0)</f>
        <v>0</v>
      </c>
      <c r="CG310" s="14">
        <f>VLOOKUP($B310,[2]Sheet3!$G:$CZ,70,0)</f>
        <v>0</v>
      </c>
      <c r="CH310" s="14">
        <f>VLOOKUP($B310,[2]Sheet3!$G:$CZ,71,0)</f>
        <v>0</v>
      </c>
      <c r="CI310" s="14">
        <f>VLOOKUP($B310,[2]Sheet3!$G:$CZ,72,0)</f>
        <v>0</v>
      </c>
      <c r="CJ310" s="14">
        <f>VLOOKUP($B310,[2]Sheet3!$G:$CZ,73,0)</f>
        <v>0</v>
      </c>
      <c r="CK310" s="14">
        <f>VLOOKUP($B310,[2]Sheet3!$G:$CZ,74,0)</f>
        <v>0</v>
      </c>
      <c r="CL310" s="14">
        <f>VLOOKUP($B310,[2]Sheet3!$G:$CZ,75,0)</f>
        <v>0</v>
      </c>
      <c r="CM310" s="14">
        <f>VLOOKUP($B310,[2]Sheet3!$G:$CZ,76,0)</f>
        <v>0</v>
      </c>
      <c r="CN310" s="14">
        <f>VLOOKUP($B310,[2]Sheet3!$G:$CZ,77,0)</f>
        <v>0</v>
      </c>
      <c r="CO310" s="14">
        <f>VLOOKUP($B310,[2]Sheet3!$G:$CZ,78,0)</f>
        <v>0</v>
      </c>
      <c r="CP310" s="14">
        <f>VLOOKUP($B310,[2]Sheet3!$G:$CZ,79,0)</f>
        <v>0</v>
      </c>
      <c r="CQ310" s="14">
        <f>VLOOKUP($B310,[2]Sheet3!$G:$CZ,80,0)</f>
        <v>0</v>
      </c>
      <c r="CR310" s="14">
        <f>VLOOKUP($B310,[2]Sheet3!$G:$CZ,81,0)</f>
        <v>0</v>
      </c>
      <c r="CS310" s="14">
        <f>VLOOKUP($B310,[2]Sheet3!$G:$CZ,82,0)</f>
        <v>0</v>
      </c>
      <c r="CT310" s="14">
        <f>VLOOKUP($B310,[2]Sheet3!$G:$CZ,83,0)</f>
        <v>0</v>
      </c>
      <c r="CU310" s="14">
        <f>VLOOKUP($B310,[2]Sheet3!$G:$CZ,84,0)</f>
        <v>0</v>
      </c>
      <c r="CV310" s="14">
        <f>VLOOKUP($B310,[2]Sheet3!$G:$CZ,85,0)</f>
        <v>0</v>
      </c>
      <c r="CW310" s="14">
        <f>VLOOKUP($B310,[2]Sheet3!$G:$CZ,86,0)</f>
        <v>0</v>
      </c>
      <c r="CX310" s="14">
        <f>VLOOKUP($B310,[2]Sheet3!$G:$CZ,87,0)</f>
        <v>0</v>
      </c>
      <c r="CY310" s="14">
        <f>VLOOKUP($B310,[2]Sheet3!$G:$CZ,88,0)</f>
        <v>0</v>
      </c>
      <c r="CZ310" s="14">
        <f>VLOOKUP($B310,[2]Sheet3!$G:$CZ,89,0)</f>
        <v>0</v>
      </c>
      <c r="DA310" s="14">
        <f>VLOOKUP($B310,[2]Sheet3!$G:$CZ,90,0)</f>
        <v>0</v>
      </c>
      <c r="DB310" s="14">
        <f>VLOOKUP($B310,[2]Sheet3!$G:$CZ,91,0)</f>
        <v>0</v>
      </c>
      <c r="DC310" s="14">
        <f>VLOOKUP($B310,[2]Sheet3!$G:$CZ,92,0)</f>
        <v>0</v>
      </c>
      <c r="DD310" s="14">
        <f>VLOOKUP($B310,[2]Sheet3!$G:$CZ,93,0)</f>
        <v>0</v>
      </c>
      <c r="DE310" s="14">
        <f>VLOOKUP($B310,[2]Sheet3!$G:$CZ,94,0)</f>
        <v>0</v>
      </c>
      <c r="DF310" s="14">
        <f>VLOOKUP($B310,[2]Sheet3!$G:$CZ,95,0)</f>
        <v>0</v>
      </c>
      <c r="DG310" s="14">
        <f>VLOOKUP($B310,[2]Sheet3!$G:$CZ,96,0)</f>
        <v>0</v>
      </c>
      <c r="DH310" s="14">
        <f>VLOOKUP($B310,[2]Sheet3!$G:$CZ,97,0)</f>
        <v>0</v>
      </c>
      <c r="DI310" s="14">
        <f>VLOOKUP($B310,[2]Sheet3!$G:$CZ,98,0)</f>
        <v>0</v>
      </c>
    </row>
    <row r="311" spans="1:113" x14ac:dyDescent="0.3">
      <c r="A311" s="9" t="str">
        <f t="shared" si="12"/>
        <v>N83857</v>
      </c>
      <c r="B311" s="15" t="s">
        <v>1204</v>
      </c>
      <c r="C311" s="15" t="s">
        <v>1205</v>
      </c>
      <c r="F311" s="7" t="s">
        <v>15</v>
      </c>
      <c r="G311" s="12" t="s">
        <v>3806</v>
      </c>
      <c r="H311" s="12" t="str">
        <f>VLOOKUP($B311,[1]Sheet1!$A:$G,5,0)</f>
        <v>rohit.jakhar@redingtongroup.com</v>
      </c>
      <c r="I311" s="12" t="str">
        <f>VLOOKUP($B311,[1]Sheet1!$A:$G,7,0)</f>
        <v>jitender.chopra@redingtongroup.com</v>
      </c>
      <c r="J311" s="12" t="s">
        <v>82</v>
      </c>
      <c r="K311" s="7"/>
      <c r="L311" s="7"/>
      <c r="M311" s="8"/>
      <c r="N311" s="7" t="str">
        <f t="shared" si="13"/>
        <v>rohit.jakhar@redingtongroup.com; jitender.chopra@redingtongroup.com; nilesh.phirke@redingtongroup.com;christopher.joseph@redingtongroup.com</v>
      </c>
      <c r="O311" s="7" t="str">
        <f t="shared" si="14"/>
        <v>N83857</v>
      </c>
      <c r="P311" s="8" t="s">
        <v>5215</v>
      </c>
      <c r="Q311" s="14">
        <f>VLOOKUP($B311,[2]Sheet3!$G:$CZ,2,0)</f>
        <v>2400301459</v>
      </c>
      <c r="R311" s="14">
        <f>VLOOKUP($B311,[2]Sheet3!$G:$CZ,3,0)</f>
        <v>2400300410</v>
      </c>
      <c r="S311" s="14">
        <f>VLOOKUP($B311,[2]Sheet3!$G:$CZ,4,0)</f>
        <v>2400300412</v>
      </c>
      <c r="T311" s="14">
        <f>VLOOKUP($B311,[2]Sheet3!$G:$CZ,5,0)</f>
        <v>2400301503</v>
      </c>
      <c r="U311" s="14">
        <f>VLOOKUP($B311,[2]Sheet3!$G:$CZ,6,0)</f>
        <v>0</v>
      </c>
      <c r="V311" s="14">
        <f>VLOOKUP($B311,[2]Sheet3!$G:$CZ,7,0)</f>
        <v>0</v>
      </c>
      <c r="W311" s="14">
        <f>VLOOKUP($B311,[2]Sheet3!$G:$CZ,8,0)</f>
        <v>0</v>
      </c>
      <c r="X311" s="14">
        <f>VLOOKUP($B311,[2]Sheet3!$G:$CZ,9,0)</f>
        <v>0</v>
      </c>
      <c r="Y311" s="14">
        <f>VLOOKUP($B311,[2]Sheet3!$G:$CZ,10,0)</f>
        <v>0</v>
      </c>
      <c r="Z311" s="14">
        <f>VLOOKUP($B311,[2]Sheet3!$G:$CZ,11,0)</f>
        <v>0</v>
      </c>
      <c r="AA311" s="14">
        <f>VLOOKUP($B311,[2]Sheet3!$G:$CZ,12,0)</f>
        <v>0</v>
      </c>
      <c r="AB311" s="14">
        <f>VLOOKUP($B311,[2]Sheet3!$G:$CZ,13,0)</f>
        <v>0</v>
      </c>
      <c r="AC311" s="14">
        <f>VLOOKUP($B311,[2]Sheet3!$G:$CZ,14,0)</f>
        <v>0</v>
      </c>
      <c r="AD311" s="14">
        <f>VLOOKUP($B311,[2]Sheet3!$G:$CZ,15,0)</f>
        <v>0</v>
      </c>
      <c r="AE311" s="14">
        <f>VLOOKUP($B311,[2]Sheet3!$G:$CZ,16,0)</f>
        <v>0</v>
      </c>
      <c r="AF311" s="14">
        <f>VLOOKUP($B311,[2]Sheet3!$G:$CZ,17,0)</f>
        <v>0</v>
      </c>
      <c r="AG311" s="14">
        <f>VLOOKUP($B311,[2]Sheet3!$G:$CZ,18,0)</f>
        <v>0</v>
      </c>
      <c r="AH311" s="14">
        <f>VLOOKUP($B311,[2]Sheet3!$G:$CZ,19,0)</f>
        <v>0</v>
      </c>
      <c r="AI311" s="14">
        <f>VLOOKUP($B311,[2]Sheet3!$G:$CZ,20,0)</f>
        <v>0</v>
      </c>
      <c r="AJ311" s="14">
        <f>VLOOKUP($B311,[2]Sheet3!$G:$CZ,21,0)</f>
        <v>0</v>
      </c>
      <c r="AK311" s="14">
        <f>VLOOKUP($B311,[2]Sheet3!$G:$CZ,22,0)</f>
        <v>0</v>
      </c>
      <c r="AL311" s="14">
        <f>VLOOKUP($B311,[2]Sheet3!$G:$CZ,23,0)</f>
        <v>0</v>
      </c>
      <c r="AM311" s="14">
        <f>VLOOKUP($B311,[2]Sheet3!$G:$CZ,24,0)</f>
        <v>0</v>
      </c>
      <c r="AN311" s="14">
        <f>VLOOKUP($B311,[2]Sheet3!$G:$CZ,25,0)</f>
        <v>0</v>
      </c>
      <c r="AO311" s="14">
        <f>VLOOKUP($B311,[2]Sheet3!$G:$CZ,26,0)</f>
        <v>0</v>
      </c>
      <c r="AP311" s="14">
        <f>VLOOKUP($B311,[2]Sheet3!$G:$CZ,27,0)</f>
        <v>0</v>
      </c>
      <c r="AQ311" s="14">
        <f>VLOOKUP($B311,[2]Sheet3!$G:$CZ,28,0)</f>
        <v>0</v>
      </c>
      <c r="AR311" s="14">
        <f>VLOOKUP($B311,[2]Sheet3!$G:$CZ,29,0)</f>
        <v>0</v>
      </c>
      <c r="AS311" s="14">
        <f>VLOOKUP($B311,[2]Sheet3!$G:$CZ,30,0)</f>
        <v>0</v>
      </c>
      <c r="AT311" s="14">
        <f>VLOOKUP($B311,[2]Sheet3!$G:$CZ,31,0)</f>
        <v>0</v>
      </c>
      <c r="AU311" s="14">
        <f>VLOOKUP($B311,[2]Sheet3!$G:$CZ,32,0)</f>
        <v>0</v>
      </c>
      <c r="AV311" s="14">
        <f>VLOOKUP($B311,[2]Sheet3!$G:$CZ,33,0)</f>
        <v>0</v>
      </c>
      <c r="AW311" s="14">
        <f>VLOOKUP($B311,[2]Sheet3!$G:$CZ,34,0)</f>
        <v>0</v>
      </c>
      <c r="AX311" s="14">
        <f>VLOOKUP($B311,[2]Sheet3!$G:$CZ,35,0)</f>
        <v>0</v>
      </c>
      <c r="AY311" s="14">
        <f>VLOOKUP($B311,[2]Sheet3!$G:$CZ,36,0)</f>
        <v>0</v>
      </c>
      <c r="AZ311" s="14">
        <f>VLOOKUP($B311,[2]Sheet3!$G:$CZ,37,0)</f>
        <v>0</v>
      </c>
      <c r="BA311" s="14">
        <f>VLOOKUP($B311,[2]Sheet3!$G:$CZ,38,0)</f>
        <v>0</v>
      </c>
      <c r="BB311" s="14">
        <f>VLOOKUP($B311,[2]Sheet3!$G:$CZ,39,0)</f>
        <v>0</v>
      </c>
      <c r="BC311" s="14">
        <f>VLOOKUP($B311,[2]Sheet3!$G:$CZ,40,0)</f>
        <v>0</v>
      </c>
      <c r="BD311" s="14">
        <f>VLOOKUP($B311,[2]Sheet3!$G:$CZ,41,0)</f>
        <v>0</v>
      </c>
      <c r="BE311" s="14">
        <f>VLOOKUP($B311,[2]Sheet3!$G:$CZ,42,0)</f>
        <v>0</v>
      </c>
      <c r="BF311" s="14">
        <f>VLOOKUP($B311,[2]Sheet3!$G:$CZ,43,0)</f>
        <v>0</v>
      </c>
      <c r="BG311" s="14">
        <f>VLOOKUP($B311,[2]Sheet3!$G:$CZ,44,0)</f>
        <v>0</v>
      </c>
      <c r="BH311" s="14">
        <f>VLOOKUP($B311,[2]Sheet3!$G:$CZ,45,0)</f>
        <v>0</v>
      </c>
      <c r="BI311" s="14">
        <f>VLOOKUP($B311,[2]Sheet3!$G:$CZ,46,0)</f>
        <v>0</v>
      </c>
      <c r="BJ311" s="14">
        <f>VLOOKUP($B311,[2]Sheet3!$G:$CZ,47,0)</f>
        <v>0</v>
      </c>
      <c r="BK311" s="14">
        <f>VLOOKUP($B311,[2]Sheet3!$G:$CZ,48,0)</f>
        <v>0</v>
      </c>
      <c r="BL311" s="14">
        <f>VLOOKUP($B311,[2]Sheet3!$G:$CZ,49,0)</f>
        <v>0</v>
      </c>
      <c r="BM311" s="14">
        <f>VLOOKUP($B311,[2]Sheet3!$G:$CZ,50,0)</f>
        <v>0</v>
      </c>
      <c r="BN311" s="14">
        <f>VLOOKUP($B311,[2]Sheet3!$G:$CZ,51,0)</f>
        <v>0</v>
      </c>
      <c r="BO311" s="14">
        <f>VLOOKUP($B311,[2]Sheet3!$G:$CZ,52,0)</f>
        <v>0</v>
      </c>
      <c r="BP311" s="14">
        <f>VLOOKUP($B311,[2]Sheet3!$G:$CZ,53,0)</f>
        <v>0</v>
      </c>
      <c r="BQ311" s="14">
        <f>VLOOKUP($B311,[2]Sheet3!$G:$CZ,54,0)</f>
        <v>0</v>
      </c>
      <c r="BR311" s="14">
        <f>VLOOKUP($B311,[2]Sheet3!$G:$CZ,55,0)</f>
        <v>0</v>
      </c>
      <c r="BS311" s="14">
        <f>VLOOKUP($B311,[2]Sheet3!$G:$CZ,56,0)</f>
        <v>0</v>
      </c>
      <c r="BT311" s="14">
        <f>VLOOKUP($B311,[2]Sheet3!$G:$CZ,57,0)</f>
        <v>0</v>
      </c>
      <c r="BU311" s="14">
        <f>VLOOKUP($B311,[2]Sheet3!$G:$CZ,58,0)</f>
        <v>0</v>
      </c>
      <c r="BV311" s="14">
        <f>VLOOKUP($B311,[2]Sheet3!$G:$CZ,59,0)</f>
        <v>0</v>
      </c>
      <c r="BW311" s="14">
        <f>VLOOKUP($B311,[2]Sheet3!$G:$CZ,60,0)</f>
        <v>0</v>
      </c>
      <c r="BX311" s="14">
        <f>VLOOKUP($B311,[2]Sheet3!$G:$CZ,61,0)</f>
        <v>0</v>
      </c>
      <c r="BY311" s="14">
        <f>VLOOKUP($B311,[2]Sheet3!$G:$CZ,62,0)</f>
        <v>0</v>
      </c>
      <c r="BZ311" s="14">
        <f>VLOOKUP($B311,[2]Sheet3!$G:$CZ,63,0)</f>
        <v>0</v>
      </c>
      <c r="CA311" s="14">
        <f>VLOOKUP($B311,[2]Sheet3!$G:$CZ,64,0)</f>
        <v>0</v>
      </c>
      <c r="CB311" s="14">
        <f>VLOOKUP($B311,[2]Sheet3!$G:$CZ,65,0)</f>
        <v>0</v>
      </c>
      <c r="CC311" s="14">
        <f>VLOOKUP($B311,[2]Sheet3!$G:$CZ,66,0)</f>
        <v>0</v>
      </c>
      <c r="CD311" s="14">
        <f>VLOOKUP($B311,[2]Sheet3!$G:$CZ,67,0)</f>
        <v>0</v>
      </c>
      <c r="CE311" s="14">
        <f>VLOOKUP($B311,[2]Sheet3!$G:$CZ,68,0)</f>
        <v>0</v>
      </c>
      <c r="CF311" s="14">
        <f>VLOOKUP($B311,[2]Sheet3!$G:$CZ,69,0)</f>
        <v>0</v>
      </c>
      <c r="CG311" s="14">
        <f>VLOOKUP($B311,[2]Sheet3!$G:$CZ,70,0)</f>
        <v>0</v>
      </c>
      <c r="CH311" s="14">
        <f>VLOOKUP($B311,[2]Sheet3!$G:$CZ,71,0)</f>
        <v>0</v>
      </c>
      <c r="CI311" s="14">
        <f>VLOOKUP($B311,[2]Sheet3!$G:$CZ,72,0)</f>
        <v>0</v>
      </c>
      <c r="CJ311" s="14">
        <f>VLOOKUP($B311,[2]Sheet3!$G:$CZ,73,0)</f>
        <v>0</v>
      </c>
      <c r="CK311" s="14">
        <f>VLOOKUP($B311,[2]Sheet3!$G:$CZ,74,0)</f>
        <v>0</v>
      </c>
      <c r="CL311" s="14">
        <f>VLOOKUP($B311,[2]Sheet3!$G:$CZ,75,0)</f>
        <v>0</v>
      </c>
      <c r="CM311" s="14">
        <f>VLOOKUP($B311,[2]Sheet3!$G:$CZ,76,0)</f>
        <v>0</v>
      </c>
      <c r="CN311" s="14">
        <f>VLOOKUP($B311,[2]Sheet3!$G:$CZ,77,0)</f>
        <v>0</v>
      </c>
      <c r="CO311" s="14">
        <f>VLOOKUP($B311,[2]Sheet3!$G:$CZ,78,0)</f>
        <v>0</v>
      </c>
      <c r="CP311" s="14">
        <f>VLOOKUP($B311,[2]Sheet3!$G:$CZ,79,0)</f>
        <v>0</v>
      </c>
      <c r="CQ311" s="14">
        <f>VLOOKUP($B311,[2]Sheet3!$G:$CZ,80,0)</f>
        <v>0</v>
      </c>
      <c r="CR311" s="14">
        <f>VLOOKUP($B311,[2]Sheet3!$G:$CZ,81,0)</f>
        <v>0</v>
      </c>
      <c r="CS311" s="14">
        <f>VLOOKUP($B311,[2]Sheet3!$G:$CZ,82,0)</f>
        <v>0</v>
      </c>
      <c r="CT311" s="14">
        <f>VLOOKUP($B311,[2]Sheet3!$G:$CZ,83,0)</f>
        <v>0</v>
      </c>
      <c r="CU311" s="14">
        <f>VLOOKUP($B311,[2]Sheet3!$G:$CZ,84,0)</f>
        <v>0</v>
      </c>
      <c r="CV311" s="14">
        <f>VLOOKUP($B311,[2]Sheet3!$G:$CZ,85,0)</f>
        <v>0</v>
      </c>
      <c r="CW311" s="14">
        <f>VLOOKUP($B311,[2]Sheet3!$G:$CZ,86,0)</f>
        <v>0</v>
      </c>
      <c r="CX311" s="14">
        <f>VLOOKUP($B311,[2]Sheet3!$G:$CZ,87,0)</f>
        <v>0</v>
      </c>
      <c r="CY311" s="14">
        <f>VLOOKUP($B311,[2]Sheet3!$G:$CZ,88,0)</f>
        <v>0</v>
      </c>
      <c r="CZ311" s="14">
        <f>VLOOKUP($B311,[2]Sheet3!$G:$CZ,89,0)</f>
        <v>0</v>
      </c>
      <c r="DA311" s="14">
        <f>VLOOKUP($B311,[2]Sheet3!$G:$CZ,90,0)</f>
        <v>0</v>
      </c>
      <c r="DB311" s="14">
        <f>VLOOKUP($B311,[2]Sheet3!$G:$CZ,91,0)</f>
        <v>0</v>
      </c>
      <c r="DC311" s="14">
        <f>VLOOKUP($B311,[2]Sheet3!$G:$CZ,92,0)</f>
        <v>0</v>
      </c>
      <c r="DD311" s="14">
        <f>VLOOKUP($B311,[2]Sheet3!$G:$CZ,93,0)</f>
        <v>0</v>
      </c>
      <c r="DE311" s="14">
        <f>VLOOKUP($B311,[2]Sheet3!$G:$CZ,94,0)</f>
        <v>0</v>
      </c>
      <c r="DF311" s="14">
        <f>VLOOKUP($B311,[2]Sheet3!$G:$CZ,95,0)</f>
        <v>0</v>
      </c>
      <c r="DG311" s="14">
        <f>VLOOKUP($B311,[2]Sheet3!$G:$CZ,96,0)</f>
        <v>0</v>
      </c>
      <c r="DH311" s="14">
        <f>VLOOKUP($B311,[2]Sheet3!$G:$CZ,97,0)</f>
        <v>0</v>
      </c>
      <c r="DI311" s="14">
        <f>VLOOKUP($B311,[2]Sheet3!$G:$CZ,98,0)</f>
        <v>0</v>
      </c>
    </row>
    <row r="312" spans="1:113" x14ac:dyDescent="0.3">
      <c r="A312" s="9" t="str">
        <f t="shared" si="12"/>
        <v>NB3019</v>
      </c>
      <c r="B312" s="15" t="s">
        <v>1206</v>
      </c>
      <c r="C312" s="15" t="s">
        <v>1207</v>
      </c>
      <c r="F312" s="7" t="s">
        <v>15</v>
      </c>
      <c r="G312" s="12" t="s">
        <v>3807</v>
      </c>
      <c r="H312" s="12" t="str">
        <f>VLOOKUP($B312,[1]Sheet1!$A:$G,5,0)</f>
        <v>himanshu.anand@redingtongroup.com</v>
      </c>
      <c r="I312" s="12" t="str">
        <f>VLOOKUP($B312,[1]Sheet1!$A:$G,7,0)</f>
        <v>jitender.chopra@redingtongroup.com</v>
      </c>
      <c r="J312" s="12" t="s">
        <v>82</v>
      </c>
      <c r="K312" s="7"/>
      <c r="L312" s="7"/>
      <c r="M312" s="8"/>
      <c r="N312" s="7" t="str">
        <f t="shared" si="13"/>
        <v>himanshu.anand@redingtongroup.com; jitender.chopra@redingtongroup.com; nilesh.phirke@redingtongroup.com;christopher.joseph@redingtongroup.com</v>
      </c>
      <c r="O312" s="7" t="str">
        <f t="shared" si="14"/>
        <v>NB3019</v>
      </c>
      <c r="P312" s="8" t="s">
        <v>5215</v>
      </c>
      <c r="Q312" s="14">
        <f>VLOOKUP($B312,[2]Sheet3!$G:$CZ,2,0)</f>
        <v>2400300765</v>
      </c>
      <c r="R312" s="14">
        <f>VLOOKUP($B312,[2]Sheet3!$G:$CZ,3,0)</f>
        <v>2400306164</v>
      </c>
      <c r="S312" s="14">
        <f>VLOOKUP($B312,[2]Sheet3!$G:$CZ,4,0)</f>
        <v>0</v>
      </c>
      <c r="T312" s="14">
        <f>VLOOKUP($B312,[2]Sheet3!$G:$CZ,5,0)</f>
        <v>0</v>
      </c>
      <c r="U312" s="14">
        <f>VLOOKUP($B312,[2]Sheet3!$G:$CZ,6,0)</f>
        <v>0</v>
      </c>
      <c r="V312" s="14">
        <f>VLOOKUP($B312,[2]Sheet3!$G:$CZ,7,0)</f>
        <v>0</v>
      </c>
      <c r="W312" s="14">
        <f>VLOOKUP($B312,[2]Sheet3!$G:$CZ,8,0)</f>
        <v>0</v>
      </c>
      <c r="X312" s="14">
        <f>VLOOKUP($B312,[2]Sheet3!$G:$CZ,9,0)</f>
        <v>0</v>
      </c>
      <c r="Y312" s="14">
        <f>VLOOKUP($B312,[2]Sheet3!$G:$CZ,10,0)</f>
        <v>0</v>
      </c>
      <c r="Z312" s="14">
        <f>VLOOKUP($B312,[2]Sheet3!$G:$CZ,11,0)</f>
        <v>0</v>
      </c>
      <c r="AA312" s="14">
        <f>VLOOKUP($B312,[2]Sheet3!$G:$CZ,12,0)</f>
        <v>0</v>
      </c>
      <c r="AB312" s="14">
        <f>VLOOKUP($B312,[2]Sheet3!$G:$CZ,13,0)</f>
        <v>0</v>
      </c>
      <c r="AC312" s="14">
        <f>VLOOKUP($B312,[2]Sheet3!$G:$CZ,14,0)</f>
        <v>0</v>
      </c>
      <c r="AD312" s="14">
        <f>VLOOKUP($B312,[2]Sheet3!$G:$CZ,15,0)</f>
        <v>0</v>
      </c>
      <c r="AE312" s="14">
        <f>VLOOKUP($B312,[2]Sheet3!$G:$CZ,16,0)</f>
        <v>0</v>
      </c>
      <c r="AF312" s="14">
        <f>VLOOKUP($B312,[2]Sheet3!$G:$CZ,17,0)</f>
        <v>0</v>
      </c>
      <c r="AG312" s="14">
        <f>VLOOKUP($B312,[2]Sheet3!$G:$CZ,18,0)</f>
        <v>0</v>
      </c>
      <c r="AH312" s="14">
        <f>VLOOKUP($B312,[2]Sheet3!$G:$CZ,19,0)</f>
        <v>0</v>
      </c>
      <c r="AI312" s="14">
        <f>VLOOKUP($B312,[2]Sheet3!$G:$CZ,20,0)</f>
        <v>0</v>
      </c>
      <c r="AJ312" s="14">
        <f>VLOOKUP($B312,[2]Sheet3!$G:$CZ,21,0)</f>
        <v>0</v>
      </c>
      <c r="AK312" s="14">
        <f>VLOOKUP($B312,[2]Sheet3!$G:$CZ,22,0)</f>
        <v>0</v>
      </c>
      <c r="AL312" s="14">
        <f>VLOOKUP($B312,[2]Sheet3!$G:$CZ,23,0)</f>
        <v>0</v>
      </c>
      <c r="AM312" s="14">
        <f>VLOOKUP($B312,[2]Sheet3!$G:$CZ,24,0)</f>
        <v>0</v>
      </c>
      <c r="AN312" s="14">
        <f>VLOOKUP($B312,[2]Sheet3!$G:$CZ,25,0)</f>
        <v>0</v>
      </c>
      <c r="AO312" s="14">
        <f>VLOOKUP($B312,[2]Sheet3!$G:$CZ,26,0)</f>
        <v>0</v>
      </c>
      <c r="AP312" s="14">
        <f>VLOOKUP($B312,[2]Sheet3!$G:$CZ,27,0)</f>
        <v>0</v>
      </c>
      <c r="AQ312" s="14">
        <f>VLOOKUP($B312,[2]Sheet3!$G:$CZ,28,0)</f>
        <v>0</v>
      </c>
      <c r="AR312" s="14">
        <f>VLOOKUP($B312,[2]Sheet3!$G:$CZ,29,0)</f>
        <v>0</v>
      </c>
      <c r="AS312" s="14">
        <f>VLOOKUP($B312,[2]Sheet3!$G:$CZ,30,0)</f>
        <v>0</v>
      </c>
      <c r="AT312" s="14">
        <f>VLOOKUP($B312,[2]Sheet3!$G:$CZ,31,0)</f>
        <v>0</v>
      </c>
      <c r="AU312" s="14">
        <f>VLOOKUP($B312,[2]Sheet3!$G:$CZ,32,0)</f>
        <v>0</v>
      </c>
      <c r="AV312" s="14">
        <f>VLOOKUP($B312,[2]Sheet3!$G:$CZ,33,0)</f>
        <v>0</v>
      </c>
      <c r="AW312" s="14">
        <f>VLOOKUP($B312,[2]Sheet3!$G:$CZ,34,0)</f>
        <v>0</v>
      </c>
      <c r="AX312" s="14">
        <f>VLOOKUP($B312,[2]Sheet3!$G:$CZ,35,0)</f>
        <v>0</v>
      </c>
      <c r="AY312" s="14">
        <f>VLOOKUP($B312,[2]Sheet3!$G:$CZ,36,0)</f>
        <v>0</v>
      </c>
      <c r="AZ312" s="14">
        <f>VLOOKUP($B312,[2]Sheet3!$G:$CZ,37,0)</f>
        <v>0</v>
      </c>
      <c r="BA312" s="14">
        <f>VLOOKUP($B312,[2]Sheet3!$G:$CZ,38,0)</f>
        <v>0</v>
      </c>
      <c r="BB312" s="14">
        <f>VLOOKUP($B312,[2]Sheet3!$G:$CZ,39,0)</f>
        <v>0</v>
      </c>
      <c r="BC312" s="14">
        <f>VLOOKUP($B312,[2]Sheet3!$G:$CZ,40,0)</f>
        <v>0</v>
      </c>
      <c r="BD312" s="14">
        <f>VLOOKUP($B312,[2]Sheet3!$G:$CZ,41,0)</f>
        <v>0</v>
      </c>
      <c r="BE312" s="14">
        <f>VLOOKUP($B312,[2]Sheet3!$G:$CZ,42,0)</f>
        <v>0</v>
      </c>
      <c r="BF312" s="14">
        <f>VLOOKUP($B312,[2]Sheet3!$G:$CZ,43,0)</f>
        <v>0</v>
      </c>
      <c r="BG312" s="14">
        <f>VLOOKUP($B312,[2]Sheet3!$G:$CZ,44,0)</f>
        <v>0</v>
      </c>
      <c r="BH312" s="14">
        <f>VLOOKUP($B312,[2]Sheet3!$G:$CZ,45,0)</f>
        <v>0</v>
      </c>
      <c r="BI312" s="14">
        <f>VLOOKUP($B312,[2]Sheet3!$G:$CZ,46,0)</f>
        <v>0</v>
      </c>
      <c r="BJ312" s="14">
        <f>VLOOKUP($B312,[2]Sheet3!$G:$CZ,47,0)</f>
        <v>0</v>
      </c>
      <c r="BK312" s="14">
        <f>VLOOKUP($B312,[2]Sheet3!$G:$CZ,48,0)</f>
        <v>0</v>
      </c>
      <c r="BL312" s="14">
        <f>VLOOKUP($B312,[2]Sheet3!$G:$CZ,49,0)</f>
        <v>0</v>
      </c>
      <c r="BM312" s="14">
        <f>VLOOKUP($B312,[2]Sheet3!$G:$CZ,50,0)</f>
        <v>0</v>
      </c>
      <c r="BN312" s="14">
        <f>VLOOKUP($B312,[2]Sheet3!$G:$CZ,51,0)</f>
        <v>0</v>
      </c>
      <c r="BO312" s="14">
        <f>VLOOKUP($B312,[2]Sheet3!$G:$CZ,52,0)</f>
        <v>0</v>
      </c>
      <c r="BP312" s="14">
        <f>VLOOKUP($B312,[2]Sheet3!$G:$CZ,53,0)</f>
        <v>0</v>
      </c>
      <c r="BQ312" s="14">
        <f>VLOOKUP($B312,[2]Sheet3!$G:$CZ,54,0)</f>
        <v>0</v>
      </c>
      <c r="BR312" s="14">
        <f>VLOOKUP($B312,[2]Sheet3!$G:$CZ,55,0)</f>
        <v>0</v>
      </c>
      <c r="BS312" s="14">
        <f>VLOOKUP($B312,[2]Sheet3!$G:$CZ,56,0)</f>
        <v>0</v>
      </c>
      <c r="BT312" s="14">
        <f>VLOOKUP($B312,[2]Sheet3!$G:$CZ,57,0)</f>
        <v>0</v>
      </c>
      <c r="BU312" s="14">
        <f>VLOOKUP($B312,[2]Sheet3!$G:$CZ,58,0)</f>
        <v>0</v>
      </c>
      <c r="BV312" s="14">
        <f>VLOOKUP($B312,[2]Sheet3!$G:$CZ,59,0)</f>
        <v>0</v>
      </c>
      <c r="BW312" s="14">
        <f>VLOOKUP($B312,[2]Sheet3!$G:$CZ,60,0)</f>
        <v>0</v>
      </c>
      <c r="BX312" s="14">
        <f>VLOOKUP($B312,[2]Sheet3!$G:$CZ,61,0)</f>
        <v>0</v>
      </c>
      <c r="BY312" s="14">
        <f>VLOOKUP($B312,[2]Sheet3!$G:$CZ,62,0)</f>
        <v>0</v>
      </c>
      <c r="BZ312" s="14">
        <f>VLOOKUP($B312,[2]Sheet3!$G:$CZ,63,0)</f>
        <v>0</v>
      </c>
      <c r="CA312" s="14">
        <f>VLOOKUP($B312,[2]Sheet3!$G:$CZ,64,0)</f>
        <v>0</v>
      </c>
      <c r="CB312" s="14">
        <f>VLOOKUP($B312,[2]Sheet3!$G:$CZ,65,0)</f>
        <v>0</v>
      </c>
      <c r="CC312" s="14">
        <f>VLOOKUP($B312,[2]Sheet3!$G:$CZ,66,0)</f>
        <v>0</v>
      </c>
      <c r="CD312" s="14">
        <f>VLOOKUP($B312,[2]Sheet3!$G:$CZ,67,0)</f>
        <v>0</v>
      </c>
      <c r="CE312" s="14">
        <f>VLOOKUP($B312,[2]Sheet3!$G:$CZ,68,0)</f>
        <v>0</v>
      </c>
      <c r="CF312" s="14">
        <f>VLOOKUP($B312,[2]Sheet3!$G:$CZ,69,0)</f>
        <v>0</v>
      </c>
      <c r="CG312" s="14">
        <f>VLOOKUP($B312,[2]Sheet3!$G:$CZ,70,0)</f>
        <v>0</v>
      </c>
      <c r="CH312" s="14">
        <f>VLOOKUP($B312,[2]Sheet3!$G:$CZ,71,0)</f>
        <v>0</v>
      </c>
      <c r="CI312" s="14">
        <f>VLOOKUP($B312,[2]Sheet3!$G:$CZ,72,0)</f>
        <v>0</v>
      </c>
      <c r="CJ312" s="14">
        <f>VLOOKUP($B312,[2]Sheet3!$G:$CZ,73,0)</f>
        <v>0</v>
      </c>
      <c r="CK312" s="14">
        <f>VLOOKUP($B312,[2]Sheet3!$G:$CZ,74,0)</f>
        <v>0</v>
      </c>
      <c r="CL312" s="14">
        <f>VLOOKUP($B312,[2]Sheet3!$G:$CZ,75,0)</f>
        <v>0</v>
      </c>
      <c r="CM312" s="14">
        <f>VLOOKUP($B312,[2]Sheet3!$G:$CZ,76,0)</f>
        <v>0</v>
      </c>
      <c r="CN312" s="14">
        <f>VLOOKUP($B312,[2]Sheet3!$G:$CZ,77,0)</f>
        <v>0</v>
      </c>
      <c r="CO312" s="14">
        <f>VLOOKUP($B312,[2]Sheet3!$G:$CZ,78,0)</f>
        <v>0</v>
      </c>
      <c r="CP312" s="14">
        <f>VLOOKUP($B312,[2]Sheet3!$G:$CZ,79,0)</f>
        <v>0</v>
      </c>
      <c r="CQ312" s="14">
        <f>VLOOKUP($B312,[2]Sheet3!$G:$CZ,80,0)</f>
        <v>0</v>
      </c>
      <c r="CR312" s="14">
        <f>VLOOKUP($B312,[2]Sheet3!$G:$CZ,81,0)</f>
        <v>0</v>
      </c>
      <c r="CS312" s="14">
        <f>VLOOKUP($B312,[2]Sheet3!$G:$CZ,82,0)</f>
        <v>0</v>
      </c>
      <c r="CT312" s="14">
        <f>VLOOKUP($B312,[2]Sheet3!$G:$CZ,83,0)</f>
        <v>0</v>
      </c>
      <c r="CU312" s="14">
        <f>VLOOKUP($B312,[2]Sheet3!$G:$CZ,84,0)</f>
        <v>0</v>
      </c>
      <c r="CV312" s="14">
        <f>VLOOKUP($B312,[2]Sheet3!$G:$CZ,85,0)</f>
        <v>0</v>
      </c>
      <c r="CW312" s="14">
        <f>VLOOKUP($B312,[2]Sheet3!$G:$CZ,86,0)</f>
        <v>0</v>
      </c>
      <c r="CX312" s="14">
        <f>VLOOKUP($B312,[2]Sheet3!$G:$CZ,87,0)</f>
        <v>0</v>
      </c>
      <c r="CY312" s="14">
        <f>VLOOKUP($B312,[2]Sheet3!$G:$CZ,88,0)</f>
        <v>0</v>
      </c>
      <c r="CZ312" s="14">
        <f>VLOOKUP($B312,[2]Sheet3!$G:$CZ,89,0)</f>
        <v>0</v>
      </c>
      <c r="DA312" s="14">
        <f>VLOOKUP($B312,[2]Sheet3!$G:$CZ,90,0)</f>
        <v>0</v>
      </c>
      <c r="DB312" s="14">
        <f>VLOOKUP($B312,[2]Sheet3!$G:$CZ,91,0)</f>
        <v>0</v>
      </c>
      <c r="DC312" s="14">
        <f>VLOOKUP($B312,[2]Sheet3!$G:$CZ,92,0)</f>
        <v>0</v>
      </c>
      <c r="DD312" s="14">
        <f>VLOOKUP($B312,[2]Sheet3!$G:$CZ,93,0)</f>
        <v>0</v>
      </c>
      <c r="DE312" s="14">
        <f>VLOOKUP($B312,[2]Sheet3!$G:$CZ,94,0)</f>
        <v>0</v>
      </c>
      <c r="DF312" s="14">
        <f>VLOOKUP($B312,[2]Sheet3!$G:$CZ,95,0)</f>
        <v>0</v>
      </c>
      <c r="DG312" s="14">
        <f>VLOOKUP($B312,[2]Sheet3!$G:$CZ,96,0)</f>
        <v>0</v>
      </c>
      <c r="DH312" s="14">
        <f>VLOOKUP($B312,[2]Sheet3!$G:$CZ,97,0)</f>
        <v>0</v>
      </c>
      <c r="DI312" s="14">
        <f>VLOOKUP($B312,[2]Sheet3!$G:$CZ,98,0)</f>
        <v>0</v>
      </c>
    </row>
    <row r="313" spans="1:113" x14ac:dyDescent="0.3">
      <c r="A313" s="9" t="str">
        <f t="shared" si="12"/>
        <v>W33105</v>
      </c>
      <c r="B313" s="15" t="s">
        <v>1208</v>
      </c>
      <c r="C313" s="15" t="s">
        <v>1209</v>
      </c>
      <c r="F313" s="7" t="s">
        <v>15</v>
      </c>
      <c r="G313" s="12" t="s">
        <v>3808</v>
      </c>
      <c r="H313" s="12" t="str">
        <f>VLOOKUP($B313,[1]Sheet1!$A:$G,5,0)</f>
        <v>krunal.shah@redingtongroup.com</v>
      </c>
      <c r="I313" s="12" t="str">
        <f>VLOOKUP($B313,[1]Sheet1!$A:$G,7,0)</f>
        <v>rohan.vora@redingtongroup.com</v>
      </c>
      <c r="J313" s="12" t="s">
        <v>82</v>
      </c>
      <c r="K313" s="7"/>
      <c r="L313" s="7"/>
      <c r="M313" s="8"/>
      <c r="N313" s="7" t="str">
        <f t="shared" si="13"/>
        <v>krunal.shah@redingtongroup.com; rohan.vora@redingtongroup.com; nilesh.phirke@redingtongroup.com;christopher.joseph@redingtongroup.com</v>
      </c>
      <c r="O313" s="7" t="str">
        <f t="shared" si="14"/>
        <v>W33105</v>
      </c>
      <c r="P313" s="8" t="s">
        <v>5215</v>
      </c>
      <c r="Q313" s="14">
        <f>VLOOKUP($B313,[2]Sheet3!$G:$CZ,2,0)</f>
        <v>2400303972</v>
      </c>
      <c r="R313" s="14">
        <f>VLOOKUP($B313,[2]Sheet3!$G:$CZ,3,0)</f>
        <v>2400306727</v>
      </c>
      <c r="S313" s="14">
        <f>VLOOKUP($B313,[2]Sheet3!$G:$CZ,4,0)</f>
        <v>2400308556</v>
      </c>
      <c r="T313" s="14">
        <f>VLOOKUP($B313,[2]Sheet3!$G:$CZ,5,0)</f>
        <v>0</v>
      </c>
      <c r="U313" s="14">
        <f>VLOOKUP($B313,[2]Sheet3!$G:$CZ,6,0)</f>
        <v>0</v>
      </c>
      <c r="V313" s="14">
        <f>VLOOKUP($B313,[2]Sheet3!$G:$CZ,7,0)</f>
        <v>0</v>
      </c>
      <c r="W313" s="14">
        <f>VLOOKUP($B313,[2]Sheet3!$G:$CZ,8,0)</f>
        <v>0</v>
      </c>
      <c r="X313" s="14">
        <f>VLOOKUP($B313,[2]Sheet3!$G:$CZ,9,0)</f>
        <v>0</v>
      </c>
      <c r="Y313" s="14">
        <f>VLOOKUP($B313,[2]Sheet3!$G:$CZ,10,0)</f>
        <v>0</v>
      </c>
      <c r="Z313" s="14">
        <f>VLOOKUP($B313,[2]Sheet3!$G:$CZ,11,0)</f>
        <v>0</v>
      </c>
      <c r="AA313" s="14">
        <f>VLOOKUP($B313,[2]Sheet3!$G:$CZ,12,0)</f>
        <v>0</v>
      </c>
      <c r="AB313" s="14">
        <f>VLOOKUP($B313,[2]Sheet3!$G:$CZ,13,0)</f>
        <v>0</v>
      </c>
      <c r="AC313" s="14">
        <f>VLOOKUP($B313,[2]Sheet3!$G:$CZ,14,0)</f>
        <v>0</v>
      </c>
      <c r="AD313" s="14">
        <f>VLOOKUP($B313,[2]Sheet3!$G:$CZ,15,0)</f>
        <v>0</v>
      </c>
      <c r="AE313" s="14">
        <f>VLOOKUP($B313,[2]Sheet3!$G:$CZ,16,0)</f>
        <v>0</v>
      </c>
      <c r="AF313" s="14">
        <f>VLOOKUP($B313,[2]Sheet3!$G:$CZ,17,0)</f>
        <v>0</v>
      </c>
      <c r="AG313" s="14">
        <f>VLOOKUP($B313,[2]Sheet3!$G:$CZ,18,0)</f>
        <v>0</v>
      </c>
      <c r="AH313" s="14">
        <f>VLOOKUP($B313,[2]Sheet3!$G:$CZ,19,0)</f>
        <v>0</v>
      </c>
      <c r="AI313" s="14">
        <f>VLOOKUP($B313,[2]Sheet3!$G:$CZ,20,0)</f>
        <v>0</v>
      </c>
      <c r="AJ313" s="14">
        <f>VLOOKUP($B313,[2]Sheet3!$G:$CZ,21,0)</f>
        <v>0</v>
      </c>
      <c r="AK313" s="14">
        <f>VLOOKUP($B313,[2]Sheet3!$G:$CZ,22,0)</f>
        <v>0</v>
      </c>
      <c r="AL313" s="14">
        <f>VLOOKUP($B313,[2]Sheet3!$G:$CZ,23,0)</f>
        <v>0</v>
      </c>
      <c r="AM313" s="14">
        <f>VLOOKUP($B313,[2]Sheet3!$G:$CZ,24,0)</f>
        <v>0</v>
      </c>
      <c r="AN313" s="14">
        <f>VLOOKUP($B313,[2]Sheet3!$G:$CZ,25,0)</f>
        <v>0</v>
      </c>
      <c r="AO313" s="14">
        <f>VLOOKUP($B313,[2]Sheet3!$G:$CZ,26,0)</f>
        <v>0</v>
      </c>
      <c r="AP313" s="14">
        <f>VLOOKUP($B313,[2]Sheet3!$G:$CZ,27,0)</f>
        <v>0</v>
      </c>
      <c r="AQ313" s="14">
        <f>VLOOKUP($B313,[2]Sheet3!$G:$CZ,28,0)</f>
        <v>0</v>
      </c>
      <c r="AR313" s="14">
        <f>VLOOKUP($B313,[2]Sheet3!$G:$CZ,29,0)</f>
        <v>0</v>
      </c>
      <c r="AS313" s="14">
        <f>VLOOKUP($B313,[2]Sheet3!$G:$CZ,30,0)</f>
        <v>0</v>
      </c>
      <c r="AT313" s="14">
        <f>VLOOKUP($B313,[2]Sheet3!$G:$CZ,31,0)</f>
        <v>0</v>
      </c>
      <c r="AU313" s="14">
        <f>VLOOKUP($B313,[2]Sheet3!$G:$CZ,32,0)</f>
        <v>0</v>
      </c>
      <c r="AV313" s="14">
        <f>VLOOKUP($B313,[2]Sheet3!$G:$CZ,33,0)</f>
        <v>0</v>
      </c>
      <c r="AW313" s="14">
        <f>VLOOKUP($B313,[2]Sheet3!$G:$CZ,34,0)</f>
        <v>0</v>
      </c>
      <c r="AX313" s="14">
        <f>VLOOKUP($B313,[2]Sheet3!$G:$CZ,35,0)</f>
        <v>0</v>
      </c>
      <c r="AY313" s="14">
        <f>VLOOKUP($B313,[2]Sheet3!$G:$CZ,36,0)</f>
        <v>0</v>
      </c>
      <c r="AZ313" s="14">
        <f>VLOOKUP($B313,[2]Sheet3!$G:$CZ,37,0)</f>
        <v>0</v>
      </c>
      <c r="BA313" s="14">
        <f>VLOOKUP($B313,[2]Sheet3!$G:$CZ,38,0)</f>
        <v>0</v>
      </c>
      <c r="BB313" s="14">
        <f>VLOOKUP($B313,[2]Sheet3!$G:$CZ,39,0)</f>
        <v>0</v>
      </c>
      <c r="BC313" s="14">
        <f>VLOOKUP($B313,[2]Sheet3!$G:$CZ,40,0)</f>
        <v>0</v>
      </c>
      <c r="BD313" s="14">
        <f>VLOOKUP($B313,[2]Sheet3!$G:$CZ,41,0)</f>
        <v>0</v>
      </c>
      <c r="BE313" s="14">
        <f>VLOOKUP($B313,[2]Sheet3!$G:$CZ,42,0)</f>
        <v>0</v>
      </c>
      <c r="BF313" s="14">
        <f>VLOOKUP($B313,[2]Sheet3!$G:$CZ,43,0)</f>
        <v>0</v>
      </c>
      <c r="BG313" s="14">
        <f>VLOOKUP($B313,[2]Sheet3!$G:$CZ,44,0)</f>
        <v>0</v>
      </c>
      <c r="BH313" s="14">
        <f>VLOOKUP($B313,[2]Sheet3!$G:$CZ,45,0)</f>
        <v>0</v>
      </c>
      <c r="BI313" s="14">
        <f>VLOOKUP($B313,[2]Sheet3!$G:$CZ,46,0)</f>
        <v>0</v>
      </c>
      <c r="BJ313" s="14">
        <f>VLOOKUP($B313,[2]Sheet3!$G:$CZ,47,0)</f>
        <v>0</v>
      </c>
      <c r="BK313" s="14">
        <f>VLOOKUP($B313,[2]Sheet3!$G:$CZ,48,0)</f>
        <v>0</v>
      </c>
      <c r="BL313" s="14">
        <f>VLOOKUP($B313,[2]Sheet3!$G:$CZ,49,0)</f>
        <v>0</v>
      </c>
      <c r="BM313" s="14">
        <f>VLOOKUP($B313,[2]Sheet3!$G:$CZ,50,0)</f>
        <v>0</v>
      </c>
      <c r="BN313" s="14">
        <f>VLOOKUP($B313,[2]Sheet3!$G:$CZ,51,0)</f>
        <v>0</v>
      </c>
      <c r="BO313" s="14">
        <f>VLOOKUP($B313,[2]Sheet3!$G:$CZ,52,0)</f>
        <v>0</v>
      </c>
      <c r="BP313" s="14">
        <f>VLOOKUP($B313,[2]Sheet3!$G:$CZ,53,0)</f>
        <v>0</v>
      </c>
      <c r="BQ313" s="14">
        <f>VLOOKUP($B313,[2]Sheet3!$G:$CZ,54,0)</f>
        <v>0</v>
      </c>
      <c r="BR313" s="14">
        <f>VLOOKUP($B313,[2]Sheet3!$G:$CZ,55,0)</f>
        <v>0</v>
      </c>
      <c r="BS313" s="14">
        <f>VLOOKUP($B313,[2]Sheet3!$G:$CZ,56,0)</f>
        <v>0</v>
      </c>
      <c r="BT313" s="14">
        <f>VLOOKUP($B313,[2]Sheet3!$G:$CZ,57,0)</f>
        <v>0</v>
      </c>
      <c r="BU313" s="14">
        <f>VLOOKUP($B313,[2]Sheet3!$G:$CZ,58,0)</f>
        <v>0</v>
      </c>
      <c r="BV313" s="14">
        <f>VLOOKUP($B313,[2]Sheet3!$G:$CZ,59,0)</f>
        <v>0</v>
      </c>
      <c r="BW313" s="14">
        <f>VLOOKUP($B313,[2]Sheet3!$G:$CZ,60,0)</f>
        <v>0</v>
      </c>
      <c r="BX313" s="14">
        <f>VLOOKUP($B313,[2]Sheet3!$G:$CZ,61,0)</f>
        <v>0</v>
      </c>
      <c r="BY313" s="14">
        <f>VLOOKUP($B313,[2]Sheet3!$G:$CZ,62,0)</f>
        <v>0</v>
      </c>
      <c r="BZ313" s="14">
        <f>VLOOKUP($B313,[2]Sheet3!$G:$CZ,63,0)</f>
        <v>0</v>
      </c>
      <c r="CA313" s="14">
        <f>VLOOKUP($B313,[2]Sheet3!$G:$CZ,64,0)</f>
        <v>0</v>
      </c>
      <c r="CB313" s="14">
        <f>VLOOKUP($B313,[2]Sheet3!$G:$CZ,65,0)</f>
        <v>0</v>
      </c>
      <c r="CC313" s="14">
        <f>VLOOKUP($B313,[2]Sheet3!$G:$CZ,66,0)</f>
        <v>0</v>
      </c>
      <c r="CD313" s="14">
        <f>VLOOKUP($B313,[2]Sheet3!$G:$CZ,67,0)</f>
        <v>0</v>
      </c>
      <c r="CE313" s="14">
        <f>VLOOKUP($B313,[2]Sheet3!$G:$CZ,68,0)</f>
        <v>0</v>
      </c>
      <c r="CF313" s="14">
        <f>VLOOKUP($B313,[2]Sheet3!$G:$CZ,69,0)</f>
        <v>0</v>
      </c>
      <c r="CG313" s="14">
        <f>VLOOKUP($B313,[2]Sheet3!$G:$CZ,70,0)</f>
        <v>0</v>
      </c>
      <c r="CH313" s="14">
        <f>VLOOKUP($B313,[2]Sheet3!$G:$CZ,71,0)</f>
        <v>0</v>
      </c>
      <c r="CI313" s="14">
        <f>VLOOKUP($B313,[2]Sheet3!$G:$CZ,72,0)</f>
        <v>0</v>
      </c>
      <c r="CJ313" s="14">
        <f>VLOOKUP($B313,[2]Sheet3!$G:$CZ,73,0)</f>
        <v>0</v>
      </c>
      <c r="CK313" s="14">
        <f>VLOOKUP($B313,[2]Sheet3!$G:$CZ,74,0)</f>
        <v>0</v>
      </c>
      <c r="CL313" s="14">
        <f>VLOOKUP($B313,[2]Sheet3!$G:$CZ,75,0)</f>
        <v>0</v>
      </c>
      <c r="CM313" s="14">
        <f>VLOOKUP($B313,[2]Sheet3!$G:$CZ,76,0)</f>
        <v>0</v>
      </c>
      <c r="CN313" s="14">
        <f>VLOOKUP($B313,[2]Sheet3!$G:$CZ,77,0)</f>
        <v>0</v>
      </c>
      <c r="CO313" s="14">
        <f>VLOOKUP($B313,[2]Sheet3!$G:$CZ,78,0)</f>
        <v>0</v>
      </c>
      <c r="CP313" s="14">
        <f>VLOOKUP($B313,[2]Sheet3!$G:$CZ,79,0)</f>
        <v>0</v>
      </c>
      <c r="CQ313" s="14">
        <f>VLOOKUP($B313,[2]Sheet3!$G:$CZ,80,0)</f>
        <v>0</v>
      </c>
      <c r="CR313" s="14">
        <f>VLOOKUP($B313,[2]Sheet3!$G:$CZ,81,0)</f>
        <v>0</v>
      </c>
      <c r="CS313" s="14">
        <f>VLOOKUP($B313,[2]Sheet3!$G:$CZ,82,0)</f>
        <v>0</v>
      </c>
      <c r="CT313" s="14">
        <f>VLOOKUP($B313,[2]Sheet3!$G:$CZ,83,0)</f>
        <v>0</v>
      </c>
      <c r="CU313" s="14">
        <f>VLOOKUP($B313,[2]Sheet3!$G:$CZ,84,0)</f>
        <v>0</v>
      </c>
      <c r="CV313" s="14">
        <f>VLOOKUP($B313,[2]Sheet3!$G:$CZ,85,0)</f>
        <v>0</v>
      </c>
      <c r="CW313" s="14">
        <f>VLOOKUP($B313,[2]Sheet3!$G:$CZ,86,0)</f>
        <v>0</v>
      </c>
      <c r="CX313" s="14">
        <f>VLOOKUP($B313,[2]Sheet3!$G:$CZ,87,0)</f>
        <v>0</v>
      </c>
      <c r="CY313" s="14">
        <f>VLOOKUP($B313,[2]Sheet3!$G:$CZ,88,0)</f>
        <v>0</v>
      </c>
      <c r="CZ313" s="14">
        <f>VLOOKUP($B313,[2]Sheet3!$G:$CZ,89,0)</f>
        <v>0</v>
      </c>
      <c r="DA313" s="14">
        <f>VLOOKUP($B313,[2]Sheet3!$G:$CZ,90,0)</f>
        <v>0</v>
      </c>
      <c r="DB313" s="14">
        <f>VLOOKUP($B313,[2]Sheet3!$G:$CZ,91,0)</f>
        <v>0</v>
      </c>
      <c r="DC313" s="14">
        <f>VLOOKUP($B313,[2]Sheet3!$G:$CZ,92,0)</f>
        <v>0</v>
      </c>
      <c r="DD313" s="14">
        <f>VLOOKUP($B313,[2]Sheet3!$G:$CZ,93,0)</f>
        <v>0</v>
      </c>
      <c r="DE313" s="14">
        <f>VLOOKUP($B313,[2]Sheet3!$G:$CZ,94,0)</f>
        <v>0</v>
      </c>
      <c r="DF313" s="14">
        <f>VLOOKUP($B313,[2]Sheet3!$G:$CZ,95,0)</f>
        <v>0</v>
      </c>
      <c r="DG313" s="14">
        <f>VLOOKUP($B313,[2]Sheet3!$G:$CZ,96,0)</f>
        <v>0</v>
      </c>
      <c r="DH313" s="14">
        <f>VLOOKUP($B313,[2]Sheet3!$G:$CZ,97,0)</f>
        <v>0</v>
      </c>
      <c r="DI313" s="14">
        <f>VLOOKUP($B313,[2]Sheet3!$G:$CZ,98,0)</f>
        <v>0</v>
      </c>
    </row>
    <row r="314" spans="1:113" x14ac:dyDescent="0.3">
      <c r="A314" s="9" t="str">
        <f t="shared" si="12"/>
        <v>N83634</v>
      </c>
      <c r="B314" s="15" t="s">
        <v>1210</v>
      </c>
      <c r="C314" s="15" t="s">
        <v>1211</v>
      </c>
      <c r="F314" s="7" t="s">
        <v>15</v>
      </c>
      <c r="G314" s="12" t="s">
        <v>3809</v>
      </c>
      <c r="H314" s="12" t="str">
        <f>VLOOKUP($B314,[1]Sheet1!$A:$G,5,0)</f>
        <v>anil.sharma@redingtongroup.com</v>
      </c>
      <c r="I314" s="12" t="str">
        <f>VLOOKUP($B314,[1]Sheet1!$A:$G,7,0)</f>
        <v>jitender.chopra@redingtongroup.com</v>
      </c>
      <c r="J314" s="12" t="s">
        <v>82</v>
      </c>
      <c r="K314" s="7"/>
      <c r="L314" s="7"/>
      <c r="M314" s="8"/>
      <c r="N314" s="7" t="str">
        <f t="shared" si="13"/>
        <v>anil.sharma@redingtongroup.com; jitender.chopra@redingtongroup.com; nilesh.phirke@redingtongroup.com;christopher.joseph@redingtongroup.com</v>
      </c>
      <c r="O314" s="7" t="str">
        <f t="shared" si="14"/>
        <v>N83634</v>
      </c>
      <c r="P314" s="8" t="s">
        <v>5215</v>
      </c>
      <c r="Q314" s="14">
        <f>VLOOKUP($B314,[2]Sheet3!$G:$CZ,2,0)</f>
        <v>2400308702</v>
      </c>
      <c r="R314" s="14">
        <f>VLOOKUP($B314,[2]Sheet3!$G:$CZ,3,0)</f>
        <v>2400303262</v>
      </c>
      <c r="S314" s="14">
        <f>VLOOKUP($B314,[2]Sheet3!$G:$CZ,4,0)</f>
        <v>2400303266</v>
      </c>
      <c r="T314" s="14">
        <f>VLOOKUP($B314,[2]Sheet3!$G:$CZ,5,0)</f>
        <v>2400299536</v>
      </c>
      <c r="U314" s="14">
        <f>VLOOKUP($B314,[2]Sheet3!$G:$CZ,6,0)</f>
        <v>2400303270</v>
      </c>
      <c r="V314" s="14">
        <f>VLOOKUP($B314,[2]Sheet3!$G:$CZ,7,0)</f>
        <v>2400303268</v>
      </c>
      <c r="W314" s="14">
        <f>VLOOKUP($B314,[2]Sheet3!$G:$CZ,8,0)</f>
        <v>0</v>
      </c>
      <c r="X314" s="14">
        <f>VLOOKUP($B314,[2]Sheet3!$G:$CZ,9,0)</f>
        <v>0</v>
      </c>
      <c r="Y314" s="14">
        <f>VLOOKUP($B314,[2]Sheet3!$G:$CZ,10,0)</f>
        <v>0</v>
      </c>
      <c r="Z314" s="14">
        <f>VLOOKUP($B314,[2]Sheet3!$G:$CZ,11,0)</f>
        <v>0</v>
      </c>
      <c r="AA314" s="14">
        <f>VLOOKUP($B314,[2]Sheet3!$G:$CZ,12,0)</f>
        <v>0</v>
      </c>
      <c r="AB314" s="14">
        <f>VLOOKUP($B314,[2]Sheet3!$G:$CZ,13,0)</f>
        <v>0</v>
      </c>
      <c r="AC314" s="14">
        <f>VLOOKUP($B314,[2]Sheet3!$G:$CZ,14,0)</f>
        <v>0</v>
      </c>
      <c r="AD314" s="14">
        <f>VLOOKUP($B314,[2]Sheet3!$G:$CZ,15,0)</f>
        <v>0</v>
      </c>
      <c r="AE314" s="14">
        <f>VLOOKUP($B314,[2]Sheet3!$G:$CZ,16,0)</f>
        <v>0</v>
      </c>
      <c r="AF314" s="14">
        <f>VLOOKUP($B314,[2]Sheet3!$G:$CZ,17,0)</f>
        <v>0</v>
      </c>
      <c r="AG314" s="14">
        <f>VLOOKUP($B314,[2]Sheet3!$G:$CZ,18,0)</f>
        <v>0</v>
      </c>
      <c r="AH314" s="14">
        <f>VLOOKUP($B314,[2]Sheet3!$G:$CZ,19,0)</f>
        <v>0</v>
      </c>
      <c r="AI314" s="14">
        <f>VLOOKUP($B314,[2]Sheet3!$G:$CZ,20,0)</f>
        <v>0</v>
      </c>
      <c r="AJ314" s="14">
        <f>VLOOKUP($B314,[2]Sheet3!$G:$CZ,21,0)</f>
        <v>0</v>
      </c>
      <c r="AK314" s="14">
        <f>VLOOKUP($B314,[2]Sheet3!$G:$CZ,22,0)</f>
        <v>0</v>
      </c>
      <c r="AL314" s="14">
        <f>VLOOKUP($B314,[2]Sheet3!$G:$CZ,23,0)</f>
        <v>0</v>
      </c>
      <c r="AM314" s="14">
        <f>VLOOKUP($B314,[2]Sheet3!$G:$CZ,24,0)</f>
        <v>0</v>
      </c>
      <c r="AN314" s="14">
        <f>VLOOKUP($B314,[2]Sheet3!$G:$CZ,25,0)</f>
        <v>0</v>
      </c>
      <c r="AO314" s="14">
        <f>VLOOKUP($B314,[2]Sheet3!$G:$CZ,26,0)</f>
        <v>0</v>
      </c>
      <c r="AP314" s="14">
        <f>VLOOKUP($B314,[2]Sheet3!$G:$CZ,27,0)</f>
        <v>0</v>
      </c>
      <c r="AQ314" s="14">
        <f>VLOOKUP($B314,[2]Sheet3!$G:$CZ,28,0)</f>
        <v>0</v>
      </c>
      <c r="AR314" s="14">
        <f>VLOOKUP($B314,[2]Sheet3!$G:$CZ,29,0)</f>
        <v>0</v>
      </c>
      <c r="AS314" s="14">
        <f>VLOOKUP($B314,[2]Sheet3!$G:$CZ,30,0)</f>
        <v>0</v>
      </c>
      <c r="AT314" s="14">
        <f>VLOOKUP($B314,[2]Sheet3!$G:$CZ,31,0)</f>
        <v>0</v>
      </c>
      <c r="AU314" s="14">
        <f>VLOOKUP($B314,[2]Sheet3!$G:$CZ,32,0)</f>
        <v>0</v>
      </c>
      <c r="AV314" s="14">
        <f>VLOOKUP($B314,[2]Sheet3!$G:$CZ,33,0)</f>
        <v>0</v>
      </c>
      <c r="AW314" s="14">
        <f>VLOOKUP($B314,[2]Sheet3!$G:$CZ,34,0)</f>
        <v>0</v>
      </c>
      <c r="AX314" s="14">
        <f>VLOOKUP($B314,[2]Sheet3!$G:$CZ,35,0)</f>
        <v>0</v>
      </c>
      <c r="AY314" s="14">
        <f>VLOOKUP($B314,[2]Sheet3!$G:$CZ,36,0)</f>
        <v>0</v>
      </c>
      <c r="AZ314" s="14">
        <f>VLOOKUP($B314,[2]Sheet3!$G:$CZ,37,0)</f>
        <v>0</v>
      </c>
      <c r="BA314" s="14">
        <f>VLOOKUP($B314,[2]Sheet3!$G:$CZ,38,0)</f>
        <v>0</v>
      </c>
      <c r="BB314" s="14">
        <f>VLOOKUP($B314,[2]Sheet3!$G:$CZ,39,0)</f>
        <v>0</v>
      </c>
      <c r="BC314" s="14">
        <f>VLOOKUP($B314,[2]Sheet3!$G:$CZ,40,0)</f>
        <v>0</v>
      </c>
      <c r="BD314" s="14">
        <f>VLOOKUP($B314,[2]Sheet3!$G:$CZ,41,0)</f>
        <v>0</v>
      </c>
      <c r="BE314" s="14">
        <f>VLOOKUP($B314,[2]Sheet3!$G:$CZ,42,0)</f>
        <v>0</v>
      </c>
      <c r="BF314" s="14">
        <f>VLOOKUP($B314,[2]Sheet3!$G:$CZ,43,0)</f>
        <v>0</v>
      </c>
      <c r="BG314" s="14">
        <f>VLOOKUP($B314,[2]Sheet3!$G:$CZ,44,0)</f>
        <v>0</v>
      </c>
      <c r="BH314" s="14">
        <f>VLOOKUP($B314,[2]Sheet3!$G:$CZ,45,0)</f>
        <v>0</v>
      </c>
      <c r="BI314" s="14">
        <f>VLOOKUP($B314,[2]Sheet3!$G:$CZ,46,0)</f>
        <v>0</v>
      </c>
      <c r="BJ314" s="14">
        <f>VLOOKUP($B314,[2]Sheet3!$G:$CZ,47,0)</f>
        <v>0</v>
      </c>
      <c r="BK314" s="14">
        <f>VLOOKUP($B314,[2]Sheet3!$G:$CZ,48,0)</f>
        <v>0</v>
      </c>
      <c r="BL314" s="14">
        <f>VLOOKUP($B314,[2]Sheet3!$G:$CZ,49,0)</f>
        <v>0</v>
      </c>
      <c r="BM314" s="14">
        <f>VLOOKUP($B314,[2]Sheet3!$G:$CZ,50,0)</f>
        <v>0</v>
      </c>
      <c r="BN314" s="14">
        <f>VLOOKUP($B314,[2]Sheet3!$G:$CZ,51,0)</f>
        <v>0</v>
      </c>
      <c r="BO314" s="14">
        <f>VLOOKUP($B314,[2]Sheet3!$G:$CZ,52,0)</f>
        <v>0</v>
      </c>
      <c r="BP314" s="14">
        <f>VLOOKUP($B314,[2]Sheet3!$G:$CZ,53,0)</f>
        <v>0</v>
      </c>
      <c r="BQ314" s="14">
        <f>VLOOKUP($B314,[2]Sheet3!$G:$CZ,54,0)</f>
        <v>0</v>
      </c>
      <c r="BR314" s="14">
        <f>VLOOKUP($B314,[2]Sheet3!$G:$CZ,55,0)</f>
        <v>0</v>
      </c>
      <c r="BS314" s="14">
        <f>VLOOKUP($B314,[2]Sheet3!$G:$CZ,56,0)</f>
        <v>0</v>
      </c>
      <c r="BT314" s="14">
        <f>VLOOKUP($B314,[2]Sheet3!$G:$CZ,57,0)</f>
        <v>0</v>
      </c>
      <c r="BU314" s="14">
        <f>VLOOKUP($B314,[2]Sheet3!$G:$CZ,58,0)</f>
        <v>0</v>
      </c>
      <c r="BV314" s="14">
        <f>VLOOKUP($B314,[2]Sheet3!$G:$CZ,59,0)</f>
        <v>0</v>
      </c>
      <c r="BW314" s="14">
        <f>VLOOKUP($B314,[2]Sheet3!$G:$CZ,60,0)</f>
        <v>0</v>
      </c>
      <c r="BX314" s="14">
        <f>VLOOKUP($B314,[2]Sheet3!$G:$CZ,61,0)</f>
        <v>0</v>
      </c>
      <c r="BY314" s="14">
        <f>VLOOKUP($B314,[2]Sheet3!$G:$CZ,62,0)</f>
        <v>0</v>
      </c>
      <c r="BZ314" s="14">
        <f>VLOOKUP($B314,[2]Sheet3!$G:$CZ,63,0)</f>
        <v>0</v>
      </c>
      <c r="CA314" s="14">
        <f>VLOOKUP($B314,[2]Sheet3!$G:$CZ,64,0)</f>
        <v>0</v>
      </c>
      <c r="CB314" s="14">
        <f>VLOOKUP($B314,[2]Sheet3!$G:$CZ,65,0)</f>
        <v>0</v>
      </c>
      <c r="CC314" s="14">
        <f>VLOOKUP($B314,[2]Sheet3!$G:$CZ,66,0)</f>
        <v>0</v>
      </c>
      <c r="CD314" s="14">
        <f>VLOOKUP($B314,[2]Sheet3!$G:$CZ,67,0)</f>
        <v>0</v>
      </c>
      <c r="CE314" s="14">
        <f>VLOOKUP($B314,[2]Sheet3!$G:$CZ,68,0)</f>
        <v>0</v>
      </c>
      <c r="CF314" s="14">
        <f>VLOOKUP($B314,[2]Sheet3!$G:$CZ,69,0)</f>
        <v>0</v>
      </c>
      <c r="CG314" s="14">
        <f>VLOOKUP($B314,[2]Sheet3!$G:$CZ,70,0)</f>
        <v>0</v>
      </c>
      <c r="CH314" s="14">
        <f>VLOOKUP($B314,[2]Sheet3!$G:$CZ,71,0)</f>
        <v>0</v>
      </c>
      <c r="CI314" s="14">
        <f>VLOOKUP($B314,[2]Sheet3!$G:$CZ,72,0)</f>
        <v>0</v>
      </c>
      <c r="CJ314" s="14">
        <f>VLOOKUP($B314,[2]Sheet3!$G:$CZ,73,0)</f>
        <v>0</v>
      </c>
      <c r="CK314" s="14">
        <f>VLOOKUP($B314,[2]Sheet3!$G:$CZ,74,0)</f>
        <v>0</v>
      </c>
      <c r="CL314" s="14">
        <f>VLOOKUP($B314,[2]Sheet3!$G:$CZ,75,0)</f>
        <v>0</v>
      </c>
      <c r="CM314" s="14">
        <f>VLOOKUP($B314,[2]Sheet3!$G:$CZ,76,0)</f>
        <v>0</v>
      </c>
      <c r="CN314" s="14">
        <f>VLOOKUP($B314,[2]Sheet3!$G:$CZ,77,0)</f>
        <v>0</v>
      </c>
      <c r="CO314" s="14">
        <f>VLOOKUP($B314,[2]Sheet3!$G:$CZ,78,0)</f>
        <v>0</v>
      </c>
      <c r="CP314" s="14">
        <f>VLOOKUP($B314,[2]Sheet3!$G:$CZ,79,0)</f>
        <v>0</v>
      </c>
      <c r="CQ314" s="14">
        <f>VLOOKUP($B314,[2]Sheet3!$G:$CZ,80,0)</f>
        <v>0</v>
      </c>
      <c r="CR314" s="14">
        <f>VLOOKUP($B314,[2]Sheet3!$G:$CZ,81,0)</f>
        <v>0</v>
      </c>
      <c r="CS314" s="14">
        <f>VLOOKUP($B314,[2]Sheet3!$G:$CZ,82,0)</f>
        <v>0</v>
      </c>
      <c r="CT314" s="14">
        <f>VLOOKUP($B314,[2]Sheet3!$G:$CZ,83,0)</f>
        <v>0</v>
      </c>
      <c r="CU314" s="14">
        <f>VLOOKUP($B314,[2]Sheet3!$G:$CZ,84,0)</f>
        <v>0</v>
      </c>
      <c r="CV314" s="14">
        <f>VLOOKUP($B314,[2]Sheet3!$G:$CZ,85,0)</f>
        <v>0</v>
      </c>
      <c r="CW314" s="14">
        <f>VLOOKUP($B314,[2]Sheet3!$G:$CZ,86,0)</f>
        <v>0</v>
      </c>
      <c r="CX314" s="14">
        <f>VLOOKUP($B314,[2]Sheet3!$G:$CZ,87,0)</f>
        <v>0</v>
      </c>
      <c r="CY314" s="14">
        <f>VLOOKUP($B314,[2]Sheet3!$G:$CZ,88,0)</f>
        <v>0</v>
      </c>
      <c r="CZ314" s="14">
        <f>VLOOKUP($B314,[2]Sheet3!$G:$CZ,89,0)</f>
        <v>0</v>
      </c>
      <c r="DA314" s="14">
        <f>VLOOKUP($B314,[2]Sheet3!$G:$CZ,90,0)</f>
        <v>0</v>
      </c>
      <c r="DB314" s="14">
        <f>VLOOKUP($B314,[2]Sheet3!$G:$CZ,91,0)</f>
        <v>0</v>
      </c>
      <c r="DC314" s="14">
        <f>VLOOKUP($B314,[2]Sheet3!$G:$CZ,92,0)</f>
        <v>0</v>
      </c>
      <c r="DD314" s="14">
        <f>VLOOKUP($B314,[2]Sheet3!$G:$CZ,93,0)</f>
        <v>0</v>
      </c>
      <c r="DE314" s="14">
        <f>VLOOKUP($B314,[2]Sheet3!$G:$CZ,94,0)</f>
        <v>0</v>
      </c>
      <c r="DF314" s="14">
        <f>VLOOKUP($B314,[2]Sheet3!$G:$CZ,95,0)</f>
        <v>0</v>
      </c>
      <c r="DG314" s="14">
        <f>VLOOKUP($B314,[2]Sheet3!$G:$CZ,96,0)</f>
        <v>0</v>
      </c>
      <c r="DH314" s="14">
        <f>VLOOKUP($B314,[2]Sheet3!$G:$CZ,97,0)</f>
        <v>0</v>
      </c>
      <c r="DI314" s="14">
        <f>VLOOKUP($B314,[2]Sheet3!$G:$CZ,98,0)</f>
        <v>0</v>
      </c>
    </row>
    <row r="315" spans="1:113" x14ac:dyDescent="0.3">
      <c r="A315" s="9" t="str">
        <f t="shared" si="12"/>
        <v>N63725</v>
      </c>
      <c r="B315" s="15" t="s">
        <v>1212</v>
      </c>
      <c r="C315" s="15" t="s">
        <v>1213</v>
      </c>
      <c r="F315" s="7" t="s">
        <v>15</v>
      </c>
      <c r="G315" s="12" t="s">
        <v>3810</v>
      </c>
      <c r="H315" s="12" t="str">
        <f>VLOOKUP($B315,[1]Sheet1!$A:$G,5,0)</f>
        <v>shashi.singh@redingtongroup.com</v>
      </c>
      <c r="I315" s="12" t="str">
        <f>VLOOKUP($B315,[1]Sheet1!$A:$G,7,0)</f>
        <v>jitender.chopra@redingtongroup.com</v>
      </c>
      <c r="J315" s="12" t="s">
        <v>82</v>
      </c>
      <c r="K315" s="7"/>
      <c r="L315" s="7"/>
      <c r="M315" s="8"/>
      <c r="N315" s="7" t="str">
        <f t="shared" si="13"/>
        <v>shashi.singh@redingtongroup.com; jitender.chopra@redingtongroup.com; nilesh.phirke@redingtongroup.com;christopher.joseph@redingtongroup.com</v>
      </c>
      <c r="O315" s="7" t="str">
        <f t="shared" si="14"/>
        <v>N63725</v>
      </c>
      <c r="P315" s="8" t="s">
        <v>5215</v>
      </c>
      <c r="Q315" s="14">
        <f>VLOOKUP($B315,[2]Sheet3!$G:$CZ,2,0)</f>
        <v>2400308654</v>
      </c>
      <c r="R315" s="14">
        <f>VLOOKUP($B315,[2]Sheet3!$G:$CZ,3,0)</f>
        <v>2400308656</v>
      </c>
      <c r="S315" s="14">
        <f>VLOOKUP($B315,[2]Sheet3!$G:$CZ,4,0)</f>
        <v>0</v>
      </c>
      <c r="T315" s="14">
        <f>VLOOKUP($B315,[2]Sheet3!$G:$CZ,5,0)</f>
        <v>0</v>
      </c>
      <c r="U315" s="14">
        <f>VLOOKUP($B315,[2]Sheet3!$G:$CZ,6,0)</f>
        <v>0</v>
      </c>
      <c r="V315" s="14">
        <f>VLOOKUP($B315,[2]Sheet3!$G:$CZ,7,0)</f>
        <v>0</v>
      </c>
      <c r="W315" s="14">
        <f>VLOOKUP($B315,[2]Sheet3!$G:$CZ,8,0)</f>
        <v>0</v>
      </c>
      <c r="X315" s="14">
        <f>VLOOKUP($B315,[2]Sheet3!$G:$CZ,9,0)</f>
        <v>0</v>
      </c>
      <c r="Y315" s="14">
        <f>VLOOKUP($B315,[2]Sheet3!$G:$CZ,10,0)</f>
        <v>0</v>
      </c>
      <c r="Z315" s="14">
        <f>VLOOKUP($B315,[2]Sheet3!$G:$CZ,11,0)</f>
        <v>0</v>
      </c>
      <c r="AA315" s="14">
        <f>VLOOKUP($B315,[2]Sheet3!$G:$CZ,12,0)</f>
        <v>0</v>
      </c>
      <c r="AB315" s="14">
        <f>VLOOKUP($B315,[2]Sheet3!$G:$CZ,13,0)</f>
        <v>0</v>
      </c>
      <c r="AC315" s="14">
        <f>VLOOKUP($B315,[2]Sheet3!$G:$CZ,14,0)</f>
        <v>0</v>
      </c>
      <c r="AD315" s="14">
        <f>VLOOKUP($B315,[2]Sheet3!$G:$CZ,15,0)</f>
        <v>0</v>
      </c>
      <c r="AE315" s="14">
        <f>VLOOKUP($B315,[2]Sheet3!$G:$CZ,16,0)</f>
        <v>0</v>
      </c>
      <c r="AF315" s="14">
        <f>VLOOKUP($B315,[2]Sheet3!$G:$CZ,17,0)</f>
        <v>0</v>
      </c>
      <c r="AG315" s="14">
        <f>VLOOKUP($B315,[2]Sheet3!$G:$CZ,18,0)</f>
        <v>0</v>
      </c>
      <c r="AH315" s="14">
        <f>VLOOKUP($B315,[2]Sheet3!$G:$CZ,19,0)</f>
        <v>0</v>
      </c>
      <c r="AI315" s="14">
        <f>VLOOKUP($B315,[2]Sheet3!$G:$CZ,20,0)</f>
        <v>0</v>
      </c>
      <c r="AJ315" s="14">
        <f>VLOOKUP($B315,[2]Sheet3!$G:$CZ,21,0)</f>
        <v>0</v>
      </c>
      <c r="AK315" s="14">
        <f>VLOOKUP($B315,[2]Sheet3!$G:$CZ,22,0)</f>
        <v>0</v>
      </c>
      <c r="AL315" s="14">
        <f>VLOOKUP($B315,[2]Sheet3!$G:$CZ,23,0)</f>
        <v>0</v>
      </c>
      <c r="AM315" s="14">
        <f>VLOOKUP($B315,[2]Sheet3!$G:$CZ,24,0)</f>
        <v>0</v>
      </c>
      <c r="AN315" s="14">
        <f>VLOOKUP($B315,[2]Sheet3!$G:$CZ,25,0)</f>
        <v>0</v>
      </c>
      <c r="AO315" s="14">
        <f>VLOOKUP($B315,[2]Sheet3!$G:$CZ,26,0)</f>
        <v>0</v>
      </c>
      <c r="AP315" s="14">
        <f>VLOOKUP($B315,[2]Sheet3!$G:$CZ,27,0)</f>
        <v>0</v>
      </c>
      <c r="AQ315" s="14">
        <f>VLOOKUP($B315,[2]Sheet3!$G:$CZ,28,0)</f>
        <v>0</v>
      </c>
      <c r="AR315" s="14">
        <f>VLOOKUP($B315,[2]Sheet3!$G:$CZ,29,0)</f>
        <v>0</v>
      </c>
      <c r="AS315" s="14">
        <f>VLOOKUP($B315,[2]Sheet3!$G:$CZ,30,0)</f>
        <v>0</v>
      </c>
      <c r="AT315" s="14">
        <f>VLOOKUP($B315,[2]Sheet3!$G:$CZ,31,0)</f>
        <v>0</v>
      </c>
      <c r="AU315" s="14">
        <f>VLOOKUP($B315,[2]Sheet3!$G:$CZ,32,0)</f>
        <v>0</v>
      </c>
      <c r="AV315" s="14">
        <f>VLOOKUP($B315,[2]Sheet3!$G:$CZ,33,0)</f>
        <v>0</v>
      </c>
      <c r="AW315" s="14">
        <f>VLOOKUP($B315,[2]Sheet3!$G:$CZ,34,0)</f>
        <v>0</v>
      </c>
      <c r="AX315" s="14">
        <f>VLOOKUP($B315,[2]Sheet3!$G:$CZ,35,0)</f>
        <v>0</v>
      </c>
      <c r="AY315" s="14">
        <f>VLOOKUP($B315,[2]Sheet3!$G:$CZ,36,0)</f>
        <v>0</v>
      </c>
      <c r="AZ315" s="14">
        <f>VLOOKUP($B315,[2]Sheet3!$G:$CZ,37,0)</f>
        <v>0</v>
      </c>
      <c r="BA315" s="14">
        <f>VLOOKUP($B315,[2]Sheet3!$G:$CZ,38,0)</f>
        <v>0</v>
      </c>
      <c r="BB315" s="14">
        <f>VLOOKUP($B315,[2]Sheet3!$G:$CZ,39,0)</f>
        <v>0</v>
      </c>
      <c r="BC315" s="14">
        <f>VLOOKUP($B315,[2]Sheet3!$G:$CZ,40,0)</f>
        <v>0</v>
      </c>
      <c r="BD315" s="14">
        <f>VLOOKUP($B315,[2]Sheet3!$G:$CZ,41,0)</f>
        <v>0</v>
      </c>
      <c r="BE315" s="14">
        <f>VLOOKUP($B315,[2]Sheet3!$G:$CZ,42,0)</f>
        <v>0</v>
      </c>
      <c r="BF315" s="14">
        <f>VLOOKUP($B315,[2]Sheet3!$G:$CZ,43,0)</f>
        <v>0</v>
      </c>
      <c r="BG315" s="14">
        <f>VLOOKUP($B315,[2]Sheet3!$G:$CZ,44,0)</f>
        <v>0</v>
      </c>
      <c r="BH315" s="14">
        <f>VLOOKUP($B315,[2]Sheet3!$G:$CZ,45,0)</f>
        <v>0</v>
      </c>
      <c r="BI315" s="14">
        <f>VLOOKUP($B315,[2]Sheet3!$G:$CZ,46,0)</f>
        <v>0</v>
      </c>
      <c r="BJ315" s="14">
        <f>VLOOKUP($B315,[2]Sheet3!$G:$CZ,47,0)</f>
        <v>0</v>
      </c>
      <c r="BK315" s="14">
        <f>VLOOKUP($B315,[2]Sheet3!$G:$CZ,48,0)</f>
        <v>0</v>
      </c>
      <c r="BL315" s="14">
        <f>VLOOKUP($B315,[2]Sheet3!$G:$CZ,49,0)</f>
        <v>0</v>
      </c>
      <c r="BM315" s="14">
        <f>VLOOKUP($B315,[2]Sheet3!$G:$CZ,50,0)</f>
        <v>0</v>
      </c>
      <c r="BN315" s="14">
        <f>VLOOKUP($B315,[2]Sheet3!$G:$CZ,51,0)</f>
        <v>0</v>
      </c>
      <c r="BO315" s="14">
        <f>VLOOKUP($B315,[2]Sheet3!$G:$CZ,52,0)</f>
        <v>0</v>
      </c>
      <c r="BP315" s="14">
        <f>VLOOKUP($B315,[2]Sheet3!$G:$CZ,53,0)</f>
        <v>0</v>
      </c>
      <c r="BQ315" s="14">
        <f>VLOOKUP($B315,[2]Sheet3!$G:$CZ,54,0)</f>
        <v>0</v>
      </c>
      <c r="BR315" s="14">
        <f>VLOOKUP($B315,[2]Sheet3!$G:$CZ,55,0)</f>
        <v>0</v>
      </c>
      <c r="BS315" s="14">
        <f>VLOOKUP($B315,[2]Sheet3!$G:$CZ,56,0)</f>
        <v>0</v>
      </c>
      <c r="BT315" s="14">
        <f>VLOOKUP($B315,[2]Sheet3!$G:$CZ,57,0)</f>
        <v>0</v>
      </c>
      <c r="BU315" s="14">
        <f>VLOOKUP($B315,[2]Sheet3!$G:$CZ,58,0)</f>
        <v>0</v>
      </c>
      <c r="BV315" s="14">
        <f>VLOOKUP($B315,[2]Sheet3!$G:$CZ,59,0)</f>
        <v>0</v>
      </c>
      <c r="BW315" s="14">
        <f>VLOOKUP($B315,[2]Sheet3!$G:$CZ,60,0)</f>
        <v>0</v>
      </c>
      <c r="BX315" s="14">
        <f>VLOOKUP($B315,[2]Sheet3!$G:$CZ,61,0)</f>
        <v>0</v>
      </c>
      <c r="BY315" s="14">
        <f>VLOOKUP($B315,[2]Sheet3!$G:$CZ,62,0)</f>
        <v>0</v>
      </c>
      <c r="BZ315" s="14">
        <f>VLOOKUP($B315,[2]Sheet3!$G:$CZ,63,0)</f>
        <v>0</v>
      </c>
      <c r="CA315" s="14">
        <f>VLOOKUP($B315,[2]Sheet3!$G:$CZ,64,0)</f>
        <v>0</v>
      </c>
      <c r="CB315" s="14">
        <f>VLOOKUP($B315,[2]Sheet3!$G:$CZ,65,0)</f>
        <v>0</v>
      </c>
      <c r="CC315" s="14">
        <f>VLOOKUP($B315,[2]Sheet3!$G:$CZ,66,0)</f>
        <v>0</v>
      </c>
      <c r="CD315" s="14">
        <f>VLOOKUP($B315,[2]Sheet3!$G:$CZ,67,0)</f>
        <v>0</v>
      </c>
      <c r="CE315" s="14">
        <f>VLOOKUP($B315,[2]Sheet3!$G:$CZ,68,0)</f>
        <v>0</v>
      </c>
      <c r="CF315" s="14">
        <f>VLOOKUP($B315,[2]Sheet3!$G:$CZ,69,0)</f>
        <v>0</v>
      </c>
      <c r="CG315" s="14">
        <f>VLOOKUP($B315,[2]Sheet3!$G:$CZ,70,0)</f>
        <v>0</v>
      </c>
      <c r="CH315" s="14">
        <f>VLOOKUP($B315,[2]Sheet3!$G:$CZ,71,0)</f>
        <v>0</v>
      </c>
      <c r="CI315" s="14">
        <f>VLOOKUP($B315,[2]Sheet3!$G:$CZ,72,0)</f>
        <v>0</v>
      </c>
      <c r="CJ315" s="14">
        <f>VLOOKUP($B315,[2]Sheet3!$G:$CZ,73,0)</f>
        <v>0</v>
      </c>
      <c r="CK315" s="14">
        <f>VLOOKUP($B315,[2]Sheet3!$G:$CZ,74,0)</f>
        <v>0</v>
      </c>
      <c r="CL315" s="14">
        <f>VLOOKUP($B315,[2]Sheet3!$G:$CZ,75,0)</f>
        <v>0</v>
      </c>
      <c r="CM315" s="14">
        <f>VLOOKUP($B315,[2]Sheet3!$G:$CZ,76,0)</f>
        <v>0</v>
      </c>
      <c r="CN315" s="14">
        <f>VLOOKUP($B315,[2]Sheet3!$G:$CZ,77,0)</f>
        <v>0</v>
      </c>
      <c r="CO315" s="14">
        <f>VLOOKUP($B315,[2]Sheet3!$G:$CZ,78,0)</f>
        <v>0</v>
      </c>
      <c r="CP315" s="14">
        <f>VLOOKUP($B315,[2]Sheet3!$G:$CZ,79,0)</f>
        <v>0</v>
      </c>
      <c r="CQ315" s="14">
        <f>VLOOKUP($B315,[2]Sheet3!$G:$CZ,80,0)</f>
        <v>0</v>
      </c>
      <c r="CR315" s="14">
        <f>VLOOKUP($B315,[2]Sheet3!$G:$CZ,81,0)</f>
        <v>0</v>
      </c>
      <c r="CS315" s="14">
        <f>VLOOKUP($B315,[2]Sheet3!$G:$CZ,82,0)</f>
        <v>0</v>
      </c>
      <c r="CT315" s="14">
        <f>VLOOKUP($B315,[2]Sheet3!$G:$CZ,83,0)</f>
        <v>0</v>
      </c>
      <c r="CU315" s="14">
        <f>VLOOKUP($B315,[2]Sheet3!$G:$CZ,84,0)</f>
        <v>0</v>
      </c>
      <c r="CV315" s="14">
        <f>VLOOKUP($B315,[2]Sheet3!$G:$CZ,85,0)</f>
        <v>0</v>
      </c>
      <c r="CW315" s="14">
        <f>VLOOKUP($B315,[2]Sheet3!$G:$CZ,86,0)</f>
        <v>0</v>
      </c>
      <c r="CX315" s="14">
        <f>VLOOKUP($B315,[2]Sheet3!$G:$CZ,87,0)</f>
        <v>0</v>
      </c>
      <c r="CY315" s="14">
        <f>VLOOKUP($B315,[2]Sheet3!$G:$CZ,88,0)</f>
        <v>0</v>
      </c>
      <c r="CZ315" s="14">
        <f>VLOOKUP($B315,[2]Sheet3!$G:$CZ,89,0)</f>
        <v>0</v>
      </c>
      <c r="DA315" s="14">
        <f>VLOOKUP($B315,[2]Sheet3!$G:$CZ,90,0)</f>
        <v>0</v>
      </c>
      <c r="DB315" s="14">
        <f>VLOOKUP($B315,[2]Sheet3!$G:$CZ,91,0)</f>
        <v>0</v>
      </c>
      <c r="DC315" s="14">
        <f>VLOOKUP($B315,[2]Sheet3!$G:$CZ,92,0)</f>
        <v>0</v>
      </c>
      <c r="DD315" s="14">
        <f>VLOOKUP($B315,[2]Sheet3!$G:$CZ,93,0)</f>
        <v>0</v>
      </c>
      <c r="DE315" s="14">
        <f>VLOOKUP($B315,[2]Sheet3!$G:$CZ,94,0)</f>
        <v>0</v>
      </c>
      <c r="DF315" s="14">
        <f>VLOOKUP($B315,[2]Sheet3!$G:$CZ,95,0)</f>
        <v>0</v>
      </c>
      <c r="DG315" s="14">
        <f>VLOOKUP($B315,[2]Sheet3!$G:$CZ,96,0)</f>
        <v>0</v>
      </c>
      <c r="DH315" s="14">
        <f>VLOOKUP($B315,[2]Sheet3!$G:$CZ,97,0)</f>
        <v>0</v>
      </c>
      <c r="DI315" s="14">
        <f>VLOOKUP($B315,[2]Sheet3!$G:$CZ,98,0)</f>
        <v>0</v>
      </c>
    </row>
    <row r="316" spans="1:113" x14ac:dyDescent="0.3">
      <c r="A316" s="9" t="str">
        <f t="shared" si="12"/>
        <v>N63314</v>
      </c>
      <c r="B316" s="15" t="s">
        <v>1214</v>
      </c>
      <c r="C316" s="15" t="s">
        <v>1215</v>
      </c>
      <c r="F316" s="7" t="s">
        <v>15</v>
      </c>
      <c r="G316" s="12" t="s">
        <v>3811</v>
      </c>
      <c r="H316" s="12" t="str">
        <f>VLOOKUP($B316,[1]Sheet1!$A:$G,5,0)</f>
        <v>rituraj.upadhyay@redingtongroup.com</v>
      </c>
      <c r="I316" s="12" t="str">
        <f>VLOOKUP($B316,[1]Sheet1!$A:$G,7,0)</f>
        <v>jitender.chopra@redingtongroup.com</v>
      </c>
      <c r="J316" s="12" t="s">
        <v>82</v>
      </c>
      <c r="K316" s="7"/>
      <c r="L316" s="7"/>
      <c r="M316" s="8"/>
      <c r="N316" s="7" t="str">
        <f t="shared" si="13"/>
        <v>rituraj.upadhyay@redingtongroup.com; jitender.chopra@redingtongroup.com; nilesh.phirke@redingtongroup.com;christopher.joseph@redingtongroup.com</v>
      </c>
      <c r="O316" s="7" t="str">
        <f t="shared" si="14"/>
        <v>N63314</v>
      </c>
      <c r="P316" s="8" t="s">
        <v>5215</v>
      </c>
      <c r="Q316" s="14">
        <f>VLOOKUP($B316,[2]Sheet3!$G:$CZ,2,0)</f>
        <v>2400303343</v>
      </c>
      <c r="R316" s="14">
        <f>VLOOKUP($B316,[2]Sheet3!$G:$CZ,3,0)</f>
        <v>0</v>
      </c>
      <c r="S316" s="14">
        <f>VLOOKUP($B316,[2]Sheet3!$G:$CZ,4,0)</f>
        <v>0</v>
      </c>
      <c r="T316" s="14">
        <f>VLOOKUP($B316,[2]Sheet3!$G:$CZ,5,0)</f>
        <v>0</v>
      </c>
      <c r="U316" s="14">
        <f>VLOOKUP($B316,[2]Sheet3!$G:$CZ,6,0)</f>
        <v>0</v>
      </c>
      <c r="V316" s="14">
        <f>VLOOKUP($B316,[2]Sheet3!$G:$CZ,7,0)</f>
        <v>0</v>
      </c>
      <c r="W316" s="14">
        <f>VLOOKUP($B316,[2]Sheet3!$G:$CZ,8,0)</f>
        <v>0</v>
      </c>
      <c r="X316" s="14">
        <f>VLOOKUP($B316,[2]Sheet3!$G:$CZ,9,0)</f>
        <v>0</v>
      </c>
      <c r="Y316" s="14">
        <f>VLOOKUP($B316,[2]Sheet3!$G:$CZ,10,0)</f>
        <v>0</v>
      </c>
      <c r="Z316" s="14">
        <f>VLOOKUP($B316,[2]Sheet3!$G:$CZ,11,0)</f>
        <v>0</v>
      </c>
      <c r="AA316" s="14">
        <f>VLOOKUP($B316,[2]Sheet3!$G:$CZ,12,0)</f>
        <v>0</v>
      </c>
      <c r="AB316" s="14">
        <f>VLOOKUP($B316,[2]Sheet3!$G:$CZ,13,0)</f>
        <v>0</v>
      </c>
      <c r="AC316" s="14">
        <f>VLOOKUP($B316,[2]Sheet3!$G:$CZ,14,0)</f>
        <v>0</v>
      </c>
      <c r="AD316" s="14">
        <f>VLOOKUP($B316,[2]Sheet3!$G:$CZ,15,0)</f>
        <v>0</v>
      </c>
      <c r="AE316" s="14">
        <f>VLOOKUP($B316,[2]Sheet3!$G:$CZ,16,0)</f>
        <v>0</v>
      </c>
      <c r="AF316" s="14">
        <f>VLOOKUP($B316,[2]Sheet3!$G:$CZ,17,0)</f>
        <v>0</v>
      </c>
      <c r="AG316" s="14">
        <f>VLOOKUP($B316,[2]Sheet3!$G:$CZ,18,0)</f>
        <v>0</v>
      </c>
      <c r="AH316" s="14">
        <f>VLOOKUP($B316,[2]Sheet3!$G:$CZ,19,0)</f>
        <v>0</v>
      </c>
      <c r="AI316" s="14">
        <f>VLOOKUP($B316,[2]Sheet3!$G:$CZ,20,0)</f>
        <v>0</v>
      </c>
      <c r="AJ316" s="14">
        <f>VLOOKUP($B316,[2]Sheet3!$G:$CZ,21,0)</f>
        <v>0</v>
      </c>
      <c r="AK316" s="14">
        <f>VLOOKUP($B316,[2]Sheet3!$G:$CZ,22,0)</f>
        <v>0</v>
      </c>
      <c r="AL316" s="14">
        <f>VLOOKUP($B316,[2]Sheet3!$G:$CZ,23,0)</f>
        <v>0</v>
      </c>
      <c r="AM316" s="14">
        <f>VLOOKUP($B316,[2]Sheet3!$G:$CZ,24,0)</f>
        <v>0</v>
      </c>
      <c r="AN316" s="14">
        <f>VLOOKUP($B316,[2]Sheet3!$G:$CZ,25,0)</f>
        <v>0</v>
      </c>
      <c r="AO316" s="14">
        <f>VLOOKUP($B316,[2]Sheet3!$G:$CZ,26,0)</f>
        <v>0</v>
      </c>
      <c r="AP316" s="14">
        <f>VLOOKUP($B316,[2]Sheet3!$G:$CZ,27,0)</f>
        <v>0</v>
      </c>
      <c r="AQ316" s="14">
        <f>VLOOKUP($B316,[2]Sheet3!$G:$CZ,28,0)</f>
        <v>0</v>
      </c>
      <c r="AR316" s="14">
        <f>VLOOKUP($B316,[2]Sheet3!$G:$CZ,29,0)</f>
        <v>0</v>
      </c>
      <c r="AS316" s="14">
        <f>VLOOKUP($B316,[2]Sheet3!$G:$CZ,30,0)</f>
        <v>0</v>
      </c>
      <c r="AT316" s="14">
        <f>VLOOKUP($B316,[2]Sheet3!$G:$CZ,31,0)</f>
        <v>0</v>
      </c>
      <c r="AU316" s="14">
        <f>VLOOKUP($B316,[2]Sheet3!$G:$CZ,32,0)</f>
        <v>0</v>
      </c>
      <c r="AV316" s="14">
        <f>VLOOKUP($B316,[2]Sheet3!$G:$CZ,33,0)</f>
        <v>0</v>
      </c>
      <c r="AW316" s="14">
        <f>VLOOKUP($B316,[2]Sheet3!$G:$CZ,34,0)</f>
        <v>0</v>
      </c>
      <c r="AX316" s="14">
        <f>VLOOKUP($B316,[2]Sheet3!$G:$CZ,35,0)</f>
        <v>0</v>
      </c>
      <c r="AY316" s="14">
        <f>VLOOKUP($B316,[2]Sheet3!$G:$CZ,36,0)</f>
        <v>0</v>
      </c>
      <c r="AZ316" s="14">
        <f>VLOOKUP($B316,[2]Sheet3!$G:$CZ,37,0)</f>
        <v>0</v>
      </c>
      <c r="BA316" s="14">
        <f>VLOOKUP($B316,[2]Sheet3!$G:$CZ,38,0)</f>
        <v>0</v>
      </c>
      <c r="BB316" s="14">
        <f>VLOOKUP($B316,[2]Sheet3!$G:$CZ,39,0)</f>
        <v>0</v>
      </c>
      <c r="BC316" s="14">
        <f>VLOOKUP($B316,[2]Sheet3!$G:$CZ,40,0)</f>
        <v>0</v>
      </c>
      <c r="BD316" s="14">
        <f>VLOOKUP($B316,[2]Sheet3!$G:$CZ,41,0)</f>
        <v>0</v>
      </c>
      <c r="BE316" s="14">
        <f>VLOOKUP($B316,[2]Sheet3!$G:$CZ,42,0)</f>
        <v>0</v>
      </c>
      <c r="BF316" s="14">
        <f>VLOOKUP($B316,[2]Sheet3!$G:$CZ,43,0)</f>
        <v>0</v>
      </c>
      <c r="BG316" s="14">
        <f>VLOOKUP($B316,[2]Sheet3!$G:$CZ,44,0)</f>
        <v>0</v>
      </c>
      <c r="BH316" s="14">
        <f>VLOOKUP($B316,[2]Sheet3!$G:$CZ,45,0)</f>
        <v>0</v>
      </c>
      <c r="BI316" s="14">
        <f>VLOOKUP($B316,[2]Sheet3!$G:$CZ,46,0)</f>
        <v>0</v>
      </c>
      <c r="BJ316" s="14">
        <f>VLOOKUP($B316,[2]Sheet3!$G:$CZ,47,0)</f>
        <v>0</v>
      </c>
      <c r="BK316" s="14">
        <f>VLOOKUP($B316,[2]Sheet3!$G:$CZ,48,0)</f>
        <v>0</v>
      </c>
      <c r="BL316" s="14">
        <f>VLOOKUP($B316,[2]Sheet3!$G:$CZ,49,0)</f>
        <v>0</v>
      </c>
      <c r="BM316" s="14">
        <f>VLOOKUP($B316,[2]Sheet3!$G:$CZ,50,0)</f>
        <v>0</v>
      </c>
      <c r="BN316" s="14">
        <f>VLOOKUP($B316,[2]Sheet3!$G:$CZ,51,0)</f>
        <v>0</v>
      </c>
      <c r="BO316" s="14">
        <f>VLOOKUP($B316,[2]Sheet3!$G:$CZ,52,0)</f>
        <v>0</v>
      </c>
      <c r="BP316" s="14">
        <f>VLOOKUP($B316,[2]Sheet3!$G:$CZ,53,0)</f>
        <v>0</v>
      </c>
      <c r="BQ316" s="14">
        <f>VLOOKUP($B316,[2]Sheet3!$G:$CZ,54,0)</f>
        <v>0</v>
      </c>
      <c r="BR316" s="14">
        <f>VLOOKUP($B316,[2]Sheet3!$G:$CZ,55,0)</f>
        <v>0</v>
      </c>
      <c r="BS316" s="14">
        <f>VLOOKUP($B316,[2]Sheet3!$G:$CZ,56,0)</f>
        <v>0</v>
      </c>
      <c r="BT316" s="14">
        <f>VLOOKUP($B316,[2]Sheet3!$G:$CZ,57,0)</f>
        <v>0</v>
      </c>
      <c r="BU316" s="14">
        <f>VLOOKUP($B316,[2]Sheet3!$G:$CZ,58,0)</f>
        <v>0</v>
      </c>
      <c r="BV316" s="14">
        <f>VLOOKUP($B316,[2]Sheet3!$G:$CZ,59,0)</f>
        <v>0</v>
      </c>
      <c r="BW316" s="14">
        <f>VLOOKUP($B316,[2]Sheet3!$G:$CZ,60,0)</f>
        <v>0</v>
      </c>
      <c r="BX316" s="14">
        <f>VLOOKUP($B316,[2]Sheet3!$G:$CZ,61,0)</f>
        <v>0</v>
      </c>
      <c r="BY316" s="14">
        <f>VLOOKUP($B316,[2]Sheet3!$G:$CZ,62,0)</f>
        <v>0</v>
      </c>
      <c r="BZ316" s="14">
        <f>VLOOKUP($B316,[2]Sheet3!$G:$CZ,63,0)</f>
        <v>0</v>
      </c>
      <c r="CA316" s="14">
        <f>VLOOKUP($B316,[2]Sheet3!$G:$CZ,64,0)</f>
        <v>0</v>
      </c>
      <c r="CB316" s="14">
        <f>VLOOKUP($B316,[2]Sheet3!$G:$CZ,65,0)</f>
        <v>0</v>
      </c>
      <c r="CC316" s="14">
        <f>VLOOKUP($B316,[2]Sheet3!$G:$CZ,66,0)</f>
        <v>0</v>
      </c>
      <c r="CD316" s="14">
        <f>VLOOKUP($B316,[2]Sheet3!$G:$CZ,67,0)</f>
        <v>0</v>
      </c>
      <c r="CE316" s="14">
        <f>VLOOKUP($B316,[2]Sheet3!$G:$CZ,68,0)</f>
        <v>0</v>
      </c>
      <c r="CF316" s="14">
        <f>VLOOKUP($B316,[2]Sheet3!$G:$CZ,69,0)</f>
        <v>0</v>
      </c>
      <c r="CG316" s="14">
        <f>VLOOKUP($B316,[2]Sheet3!$G:$CZ,70,0)</f>
        <v>0</v>
      </c>
      <c r="CH316" s="14">
        <f>VLOOKUP($B316,[2]Sheet3!$G:$CZ,71,0)</f>
        <v>0</v>
      </c>
      <c r="CI316" s="14">
        <f>VLOOKUP($B316,[2]Sheet3!$G:$CZ,72,0)</f>
        <v>0</v>
      </c>
      <c r="CJ316" s="14">
        <f>VLOOKUP($B316,[2]Sheet3!$G:$CZ,73,0)</f>
        <v>0</v>
      </c>
      <c r="CK316" s="14">
        <f>VLOOKUP($B316,[2]Sheet3!$G:$CZ,74,0)</f>
        <v>0</v>
      </c>
      <c r="CL316" s="14">
        <f>VLOOKUP($B316,[2]Sheet3!$G:$CZ,75,0)</f>
        <v>0</v>
      </c>
      <c r="CM316" s="14">
        <f>VLOOKUP($B316,[2]Sheet3!$G:$CZ,76,0)</f>
        <v>0</v>
      </c>
      <c r="CN316" s="14">
        <f>VLOOKUP($B316,[2]Sheet3!$G:$CZ,77,0)</f>
        <v>0</v>
      </c>
      <c r="CO316" s="14">
        <f>VLOOKUP($B316,[2]Sheet3!$G:$CZ,78,0)</f>
        <v>0</v>
      </c>
      <c r="CP316" s="14">
        <f>VLOOKUP($B316,[2]Sheet3!$G:$CZ,79,0)</f>
        <v>0</v>
      </c>
      <c r="CQ316" s="14">
        <f>VLOOKUP($B316,[2]Sheet3!$G:$CZ,80,0)</f>
        <v>0</v>
      </c>
      <c r="CR316" s="14">
        <f>VLOOKUP($B316,[2]Sheet3!$G:$CZ,81,0)</f>
        <v>0</v>
      </c>
      <c r="CS316" s="14">
        <f>VLOOKUP($B316,[2]Sheet3!$G:$CZ,82,0)</f>
        <v>0</v>
      </c>
      <c r="CT316" s="14">
        <f>VLOOKUP($B316,[2]Sheet3!$G:$CZ,83,0)</f>
        <v>0</v>
      </c>
      <c r="CU316" s="14">
        <f>VLOOKUP($B316,[2]Sheet3!$G:$CZ,84,0)</f>
        <v>0</v>
      </c>
      <c r="CV316" s="14">
        <f>VLOOKUP($B316,[2]Sheet3!$G:$CZ,85,0)</f>
        <v>0</v>
      </c>
      <c r="CW316" s="14">
        <f>VLOOKUP($B316,[2]Sheet3!$G:$CZ,86,0)</f>
        <v>0</v>
      </c>
      <c r="CX316" s="14">
        <f>VLOOKUP($B316,[2]Sheet3!$G:$CZ,87,0)</f>
        <v>0</v>
      </c>
      <c r="CY316" s="14">
        <f>VLOOKUP($B316,[2]Sheet3!$G:$CZ,88,0)</f>
        <v>0</v>
      </c>
      <c r="CZ316" s="14">
        <f>VLOOKUP($B316,[2]Sheet3!$G:$CZ,89,0)</f>
        <v>0</v>
      </c>
      <c r="DA316" s="14">
        <f>VLOOKUP($B316,[2]Sheet3!$G:$CZ,90,0)</f>
        <v>0</v>
      </c>
      <c r="DB316" s="14">
        <f>VLOOKUP($B316,[2]Sheet3!$G:$CZ,91,0)</f>
        <v>0</v>
      </c>
      <c r="DC316" s="14">
        <f>VLOOKUP($B316,[2]Sheet3!$G:$CZ,92,0)</f>
        <v>0</v>
      </c>
      <c r="DD316" s="14">
        <f>VLOOKUP($B316,[2]Sheet3!$G:$CZ,93,0)</f>
        <v>0</v>
      </c>
      <c r="DE316" s="14">
        <f>VLOOKUP($B316,[2]Sheet3!$G:$CZ,94,0)</f>
        <v>0</v>
      </c>
      <c r="DF316" s="14">
        <f>VLOOKUP($B316,[2]Sheet3!$G:$CZ,95,0)</f>
        <v>0</v>
      </c>
      <c r="DG316" s="14">
        <f>VLOOKUP($B316,[2]Sheet3!$G:$CZ,96,0)</f>
        <v>0</v>
      </c>
      <c r="DH316" s="14">
        <f>VLOOKUP($B316,[2]Sheet3!$G:$CZ,97,0)</f>
        <v>0</v>
      </c>
      <c r="DI316" s="14">
        <f>VLOOKUP($B316,[2]Sheet3!$G:$CZ,98,0)</f>
        <v>0</v>
      </c>
    </row>
    <row r="317" spans="1:113" x14ac:dyDescent="0.3">
      <c r="A317" s="9" t="str">
        <f t="shared" si="12"/>
        <v>E34208</v>
      </c>
      <c r="B317" s="15" t="s">
        <v>1216</v>
      </c>
      <c r="C317" s="15" t="s">
        <v>1217</v>
      </c>
      <c r="F317" s="7" t="s">
        <v>15</v>
      </c>
      <c r="G317" s="12" t="s">
        <v>3812</v>
      </c>
      <c r="H317" s="12" t="str">
        <f>VLOOKUP($B317,[1]Sheet1!$A:$G,5,0)</f>
        <v>vivek.bose@redingtongroup.com</v>
      </c>
      <c r="I317" s="12" t="str">
        <f>VLOOKUP($B317,[1]Sheet1!$A:$G,7,0)</f>
        <v>jaswinder.singh@redingtongroup.com</v>
      </c>
      <c r="J317" s="12" t="s">
        <v>82</v>
      </c>
      <c r="K317" s="7"/>
      <c r="L317" s="7"/>
      <c r="M317" s="8"/>
      <c r="N317" s="7" t="str">
        <f t="shared" si="13"/>
        <v>vivek.bose@redingtongroup.com; jaswinder.singh@redingtongroup.com; nilesh.phirke@redingtongroup.com;christopher.joseph@redingtongroup.com</v>
      </c>
      <c r="O317" s="7" t="str">
        <f t="shared" si="14"/>
        <v>E34208</v>
      </c>
      <c r="P317" s="8" t="s">
        <v>5215</v>
      </c>
      <c r="Q317" s="14">
        <f>VLOOKUP($B317,[2]Sheet3!$G:$CZ,2,0)</f>
        <v>2400307365</v>
      </c>
      <c r="R317" s="14">
        <f>VLOOKUP($B317,[2]Sheet3!$G:$CZ,3,0)</f>
        <v>2400307364</v>
      </c>
      <c r="S317" s="14">
        <f>VLOOKUP($B317,[2]Sheet3!$G:$CZ,4,0)</f>
        <v>0</v>
      </c>
      <c r="T317" s="14">
        <f>VLOOKUP($B317,[2]Sheet3!$G:$CZ,5,0)</f>
        <v>0</v>
      </c>
      <c r="U317" s="14">
        <f>VLOOKUP($B317,[2]Sheet3!$G:$CZ,6,0)</f>
        <v>0</v>
      </c>
      <c r="V317" s="14">
        <f>VLOOKUP($B317,[2]Sheet3!$G:$CZ,7,0)</f>
        <v>0</v>
      </c>
      <c r="W317" s="14">
        <f>VLOOKUP($B317,[2]Sheet3!$G:$CZ,8,0)</f>
        <v>0</v>
      </c>
      <c r="X317" s="14">
        <f>VLOOKUP($B317,[2]Sheet3!$G:$CZ,9,0)</f>
        <v>0</v>
      </c>
      <c r="Y317" s="14">
        <f>VLOOKUP($B317,[2]Sheet3!$G:$CZ,10,0)</f>
        <v>0</v>
      </c>
      <c r="Z317" s="14">
        <f>VLOOKUP($B317,[2]Sheet3!$G:$CZ,11,0)</f>
        <v>0</v>
      </c>
      <c r="AA317" s="14">
        <f>VLOOKUP($B317,[2]Sheet3!$G:$CZ,12,0)</f>
        <v>0</v>
      </c>
      <c r="AB317" s="14">
        <f>VLOOKUP($B317,[2]Sheet3!$G:$CZ,13,0)</f>
        <v>0</v>
      </c>
      <c r="AC317" s="14">
        <f>VLOOKUP($B317,[2]Sheet3!$G:$CZ,14,0)</f>
        <v>0</v>
      </c>
      <c r="AD317" s="14">
        <f>VLOOKUP($B317,[2]Sheet3!$G:$CZ,15,0)</f>
        <v>0</v>
      </c>
      <c r="AE317" s="14">
        <f>VLOOKUP($B317,[2]Sheet3!$G:$CZ,16,0)</f>
        <v>0</v>
      </c>
      <c r="AF317" s="14">
        <f>VLOOKUP($B317,[2]Sheet3!$G:$CZ,17,0)</f>
        <v>0</v>
      </c>
      <c r="AG317" s="14">
        <f>VLOOKUP($B317,[2]Sheet3!$G:$CZ,18,0)</f>
        <v>0</v>
      </c>
      <c r="AH317" s="14">
        <f>VLOOKUP($B317,[2]Sheet3!$G:$CZ,19,0)</f>
        <v>0</v>
      </c>
      <c r="AI317" s="14">
        <f>VLOOKUP($B317,[2]Sheet3!$G:$CZ,20,0)</f>
        <v>0</v>
      </c>
      <c r="AJ317" s="14">
        <f>VLOOKUP($B317,[2]Sheet3!$G:$CZ,21,0)</f>
        <v>0</v>
      </c>
      <c r="AK317" s="14">
        <f>VLOOKUP($B317,[2]Sheet3!$G:$CZ,22,0)</f>
        <v>0</v>
      </c>
      <c r="AL317" s="14">
        <f>VLOOKUP($B317,[2]Sheet3!$G:$CZ,23,0)</f>
        <v>0</v>
      </c>
      <c r="AM317" s="14">
        <f>VLOOKUP($B317,[2]Sheet3!$G:$CZ,24,0)</f>
        <v>0</v>
      </c>
      <c r="AN317" s="14">
        <f>VLOOKUP($B317,[2]Sheet3!$G:$CZ,25,0)</f>
        <v>0</v>
      </c>
      <c r="AO317" s="14">
        <f>VLOOKUP($B317,[2]Sheet3!$G:$CZ,26,0)</f>
        <v>0</v>
      </c>
      <c r="AP317" s="14">
        <f>VLOOKUP($B317,[2]Sheet3!$G:$CZ,27,0)</f>
        <v>0</v>
      </c>
      <c r="AQ317" s="14">
        <f>VLOOKUP($B317,[2]Sheet3!$G:$CZ,28,0)</f>
        <v>0</v>
      </c>
      <c r="AR317" s="14">
        <f>VLOOKUP($B317,[2]Sheet3!$G:$CZ,29,0)</f>
        <v>0</v>
      </c>
      <c r="AS317" s="14">
        <f>VLOOKUP($B317,[2]Sheet3!$G:$CZ,30,0)</f>
        <v>0</v>
      </c>
      <c r="AT317" s="14">
        <f>VLOOKUP($B317,[2]Sheet3!$G:$CZ,31,0)</f>
        <v>0</v>
      </c>
      <c r="AU317" s="14">
        <f>VLOOKUP($B317,[2]Sheet3!$G:$CZ,32,0)</f>
        <v>0</v>
      </c>
      <c r="AV317" s="14">
        <f>VLOOKUP($B317,[2]Sheet3!$G:$CZ,33,0)</f>
        <v>0</v>
      </c>
      <c r="AW317" s="14">
        <f>VLOOKUP($B317,[2]Sheet3!$G:$CZ,34,0)</f>
        <v>0</v>
      </c>
      <c r="AX317" s="14">
        <f>VLOOKUP($B317,[2]Sheet3!$G:$CZ,35,0)</f>
        <v>0</v>
      </c>
      <c r="AY317" s="14">
        <f>VLOOKUP($B317,[2]Sheet3!$G:$CZ,36,0)</f>
        <v>0</v>
      </c>
      <c r="AZ317" s="14">
        <f>VLOOKUP($B317,[2]Sheet3!$G:$CZ,37,0)</f>
        <v>0</v>
      </c>
      <c r="BA317" s="14">
        <f>VLOOKUP($B317,[2]Sheet3!$G:$CZ,38,0)</f>
        <v>0</v>
      </c>
      <c r="BB317" s="14">
        <f>VLOOKUP($B317,[2]Sheet3!$G:$CZ,39,0)</f>
        <v>0</v>
      </c>
      <c r="BC317" s="14">
        <f>VLOOKUP($B317,[2]Sheet3!$G:$CZ,40,0)</f>
        <v>0</v>
      </c>
      <c r="BD317" s="14">
        <f>VLOOKUP($B317,[2]Sheet3!$G:$CZ,41,0)</f>
        <v>0</v>
      </c>
      <c r="BE317" s="14">
        <f>VLOOKUP($B317,[2]Sheet3!$G:$CZ,42,0)</f>
        <v>0</v>
      </c>
      <c r="BF317" s="14">
        <f>VLOOKUP($B317,[2]Sheet3!$G:$CZ,43,0)</f>
        <v>0</v>
      </c>
      <c r="BG317" s="14">
        <f>VLOOKUP($B317,[2]Sheet3!$G:$CZ,44,0)</f>
        <v>0</v>
      </c>
      <c r="BH317" s="14">
        <f>VLOOKUP($B317,[2]Sheet3!$G:$CZ,45,0)</f>
        <v>0</v>
      </c>
      <c r="BI317" s="14">
        <f>VLOOKUP($B317,[2]Sheet3!$G:$CZ,46,0)</f>
        <v>0</v>
      </c>
      <c r="BJ317" s="14">
        <f>VLOOKUP($B317,[2]Sheet3!$G:$CZ,47,0)</f>
        <v>0</v>
      </c>
      <c r="BK317" s="14">
        <f>VLOOKUP($B317,[2]Sheet3!$G:$CZ,48,0)</f>
        <v>0</v>
      </c>
      <c r="BL317" s="14">
        <f>VLOOKUP($B317,[2]Sheet3!$G:$CZ,49,0)</f>
        <v>0</v>
      </c>
      <c r="BM317" s="14">
        <f>VLOOKUP($B317,[2]Sheet3!$G:$CZ,50,0)</f>
        <v>0</v>
      </c>
      <c r="BN317" s="14">
        <f>VLOOKUP($B317,[2]Sheet3!$G:$CZ,51,0)</f>
        <v>0</v>
      </c>
      <c r="BO317" s="14">
        <f>VLOOKUP($B317,[2]Sheet3!$G:$CZ,52,0)</f>
        <v>0</v>
      </c>
      <c r="BP317" s="14">
        <f>VLOOKUP($B317,[2]Sheet3!$G:$CZ,53,0)</f>
        <v>0</v>
      </c>
      <c r="BQ317" s="14">
        <f>VLOOKUP($B317,[2]Sheet3!$G:$CZ,54,0)</f>
        <v>0</v>
      </c>
      <c r="BR317" s="14">
        <f>VLOOKUP($B317,[2]Sheet3!$G:$CZ,55,0)</f>
        <v>0</v>
      </c>
      <c r="BS317" s="14">
        <f>VLOOKUP($B317,[2]Sheet3!$G:$CZ,56,0)</f>
        <v>0</v>
      </c>
      <c r="BT317" s="14">
        <f>VLOOKUP($B317,[2]Sheet3!$G:$CZ,57,0)</f>
        <v>0</v>
      </c>
      <c r="BU317" s="14">
        <f>VLOOKUP($B317,[2]Sheet3!$G:$CZ,58,0)</f>
        <v>0</v>
      </c>
      <c r="BV317" s="14">
        <f>VLOOKUP($B317,[2]Sheet3!$G:$CZ,59,0)</f>
        <v>0</v>
      </c>
      <c r="BW317" s="14">
        <f>VLOOKUP($B317,[2]Sheet3!$G:$CZ,60,0)</f>
        <v>0</v>
      </c>
      <c r="BX317" s="14">
        <f>VLOOKUP($B317,[2]Sheet3!$G:$CZ,61,0)</f>
        <v>0</v>
      </c>
      <c r="BY317" s="14">
        <f>VLOOKUP($B317,[2]Sheet3!$G:$CZ,62,0)</f>
        <v>0</v>
      </c>
      <c r="BZ317" s="14">
        <f>VLOOKUP($B317,[2]Sheet3!$G:$CZ,63,0)</f>
        <v>0</v>
      </c>
      <c r="CA317" s="14">
        <f>VLOOKUP($B317,[2]Sheet3!$G:$CZ,64,0)</f>
        <v>0</v>
      </c>
      <c r="CB317" s="14">
        <f>VLOOKUP($B317,[2]Sheet3!$G:$CZ,65,0)</f>
        <v>0</v>
      </c>
      <c r="CC317" s="14">
        <f>VLOOKUP($B317,[2]Sheet3!$G:$CZ,66,0)</f>
        <v>0</v>
      </c>
      <c r="CD317" s="14">
        <f>VLOOKUP($B317,[2]Sheet3!$G:$CZ,67,0)</f>
        <v>0</v>
      </c>
      <c r="CE317" s="14">
        <f>VLOOKUP($B317,[2]Sheet3!$G:$CZ,68,0)</f>
        <v>0</v>
      </c>
      <c r="CF317" s="14">
        <f>VLOOKUP($B317,[2]Sheet3!$G:$CZ,69,0)</f>
        <v>0</v>
      </c>
      <c r="CG317" s="14">
        <f>VLOOKUP($B317,[2]Sheet3!$G:$CZ,70,0)</f>
        <v>0</v>
      </c>
      <c r="CH317" s="14">
        <f>VLOOKUP($B317,[2]Sheet3!$G:$CZ,71,0)</f>
        <v>0</v>
      </c>
      <c r="CI317" s="14">
        <f>VLOOKUP($B317,[2]Sheet3!$G:$CZ,72,0)</f>
        <v>0</v>
      </c>
      <c r="CJ317" s="14">
        <f>VLOOKUP($B317,[2]Sheet3!$G:$CZ,73,0)</f>
        <v>0</v>
      </c>
      <c r="CK317" s="14">
        <f>VLOOKUP($B317,[2]Sheet3!$G:$CZ,74,0)</f>
        <v>0</v>
      </c>
      <c r="CL317" s="14">
        <f>VLOOKUP($B317,[2]Sheet3!$G:$CZ,75,0)</f>
        <v>0</v>
      </c>
      <c r="CM317" s="14">
        <f>VLOOKUP($B317,[2]Sheet3!$G:$CZ,76,0)</f>
        <v>0</v>
      </c>
      <c r="CN317" s="14">
        <f>VLOOKUP($B317,[2]Sheet3!$G:$CZ,77,0)</f>
        <v>0</v>
      </c>
      <c r="CO317" s="14">
        <f>VLOOKUP($B317,[2]Sheet3!$G:$CZ,78,0)</f>
        <v>0</v>
      </c>
      <c r="CP317" s="14">
        <f>VLOOKUP($B317,[2]Sheet3!$G:$CZ,79,0)</f>
        <v>0</v>
      </c>
      <c r="CQ317" s="14">
        <f>VLOOKUP($B317,[2]Sheet3!$G:$CZ,80,0)</f>
        <v>0</v>
      </c>
      <c r="CR317" s="14">
        <f>VLOOKUP($B317,[2]Sheet3!$G:$CZ,81,0)</f>
        <v>0</v>
      </c>
      <c r="CS317" s="14">
        <f>VLOOKUP($B317,[2]Sheet3!$G:$CZ,82,0)</f>
        <v>0</v>
      </c>
      <c r="CT317" s="14">
        <f>VLOOKUP($B317,[2]Sheet3!$G:$CZ,83,0)</f>
        <v>0</v>
      </c>
      <c r="CU317" s="14">
        <f>VLOOKUP($B317,[2]Sheet3!$G:$CZ,84,0)</f>
        <v>0</v>
      </c>
      <c r="CV317" s="14">
        <f>VLOOKUP($B317,[2]Sheet3!$G:$CZ,85,0)</f>
        <v>0</v>
      </c>
      <c r="CW317" s="14">
        <f>VLOOKUP($B317,[2]Sheet3!$G:$CZ,86,0)</f>
        <v>0</v>
      </c>
      <c r="CX317" s="14">
        <f>VLOOKUP($B317,[2]Sheet3!$G:$CZ,87,0)</f>
        <v>0</v>
      </c>
      <c r="CY317" s="14">
        <f>VLOOKUP($B317,[2]Sheet3!$G:$CZ,88,0)</f>
        <v>0</v>
      </c>
      <c r="CZ317" s="14">
        <f>VLOOKUP($B317,[2]Sheet3!$G:$CZ,89,0)</f>
        <v>0</v>
      </c>
      <c r="DA317" s="14">
        <f>VLOOKUP($B317,[2]Sheet3!$G:$CZ,90,0)</f>
        <v>0</v>
      </c>
      <c r="DB317" s="14">
        <f>VLOOKUP($B317,[2]Sheet3!$G:$CZ,91,0)</f>
        <v>0</v>
      </c>
      <c r="DC317" s="14">
        <f>VLOOKUP($B317,[2]Sheet3!$G:$CZ,92,0)</f>
        <v>0</v>
      </c>
      <c r="DD317" s="14">
        <f>VLOOKUP($B317,[2]Sheet3!$G:$CZ,93,0)</f>
        <v>0</v>
      </c>
      <c r="DE317" s="14">
        <f>VLOOKUP($B317,[2]Sheet3!$G:$CZ,94,0)</f>
        <v>0</v>
      </c>
      <c r="DF317" s="14">
        <f>VLOOKUP($B317,[2]Sheet3!$G:$CZ,95,0)</f>
        <v>0</v>
      </c>
      <c r="DG317" s="14">
        <f>VLOOKUP($B317,[2]Sheet3!$G:$CZ,96,0)</f>
        <v>0</v>
      </c>
      <c r="DH317" s="14">
        <f>VLOOKUP($B317,[2]Sheet3!$G:$CZ,97,0)</f>
        <v>0</v>
      </c>
      <c r="DI317" s="14">
        <f>VLOOKUP($B317,[2]Sheet3!$G:$CZ,98,0)</f>
        <v>0</v>
      </c>
    </row>
    <row r="318" spans="1:113" x14ac:dyDescent="0.3">
      <c r="A318" s="9" t="str">
        <f t="shared" si="12"/>
        <v>E23352</v>
      </c>
      <c r="B318" s="15" t="s">
        <v>1218</v>
      </c>
      <c r="C318" s="15" t="s">
        <v>1219</v>
      </c>
      <c r="F318" s="7" t="s">
        <v>15</v>
      </c>
      <c r="G318" s="12" t="s">
        <v>3813</v>
      </c>
      <c r="H318" s="12" t="str">
        <f>VLOOKUP($B318,[1]Sheet1!$A:$G,5,0)</f>
        <v>suvendu.mishra@redingtongroup.com</v>
      </c>
      <c r="I318" s="12" t="str">
        <f>VLOOKUP($B318,[1]Sheet1!$A:$G,7,0)</f>
        <v>jaswinder.singh@redingtongroup.com</v>
      </c>
      <c r="J318" s="12" t="s">
        <v>82</v>
      </c>
      <c r="K318" s="7"/>
      <c r="L318" s="7"/>
      <c r="M318" s="8"/>
      <c r="N318" s="7" t="str">
        <f t="shared" si="13"/>
        <v>suvendu.mishra@redingtongroup.com; jaswinder.singh@redingtongroup.com; nilesh.phirke@redingtongroup.com;christopher.joseph@redingtongroup.com</v>
      </c>
      <c r="O318" s="7" t="str">
        <f t="shared" si="14"/>
        <v>E23352</v>
      </c>
      <c r="P318" s="8" t="s">
        <v>5215</v>
      </c>
      <c r="Q318" s="14">
        <f>VLOOKUP($B318,[2]Sheet3!$G:$CZ,2,0)</f>
        <v>2400308890</v>
      </c>
      <c r="R318" s="14">
        <f>VLOOKUP($B318,[2]Sheet3!$G:$CZ,3,0)</f>
        <v>2400307432</v>
      </c>
      <c r="S318" s="14">
        <f>VLOOKUP($B318,[2]Sheet3!$G:$CZ,4,0)</f>
        <v>2400307431</v>
      </c>
      <c r="T318" s="14">
        <f>VLOOKUP($B318,[2]Sheet3!$G:$CZ,5,0)</f>
        <v>2400307430</v>
      </c>
      <c r="U318" s="14">
        <f>VLOOKUP($B318,[2]Sheet3!$G:$CZ,6,0)</f>
        <v>2400308891</v>
      </c>
      <c r="V318" s="14">
        <f>VLOOKUP($B318,[2]Sheet3!$G:$CZ,7,0)</f>
        <v>0</v>
      </c>
      <c r="W318" s="14">
        <f>VLOOKUP($B318,[2]Sheet3!$G:$CZ,8,0)</f>
        <v>0</v>
      </c>
      <c r="X318" s="14">
        <f>VLOOKUP($B318,[2]Sheet3!$G:$CZ,9,0)</f>
        <v>0</v>
      </c>
      <c r="Y318" s="14">
        <f>VLOOKUP($B318,[2]Sheet3!$G:$CZ,10,0)</f>
        <v>0</v>
      </c>
      <c r="Z318" s="14">
        <f>VLOOKUP($B318,[2]Sheet3!$G:$CZ,11,0)</f>
        <v>0</v>
      </c>
      <c r="AA318" s="14">
        <f>VLOOKUP($B318,[2]Sheet3!$G:$CZ,12,0)</f>
        <v>0</v>
      </c>
      <c r="AB318" s="14">
        <f>VLOOKUP($B318,[2]Sheet3!$G:$CZ,13,0)</f>
        <v>0</v>
      </c>
      <c r="AC318" s="14">
        <f>VLOOKUP($B318,[2]Sheet3!$G:$CZ,14,0)</f>
        <v>0</v>
      </c>
      <c r="AD318" s="14">
        <f>VLOOKUP($B318,[2]Sheet3!$G:$CZ,15,0)</f>
        <v>0</v>
      </c>
      <c r="AE318" s="14">
        <f>VLOOKUP($B318,[2]Sheet3!$G:$CZ,16,0)</f>
        <v>0</v>
      </c>
      <c r="AF318" s="14">
        <f>VLOOKUP($B318,[2]Sheet3!$G:$CZ,17,0)</f>
        <v>0</v>
      </c>
      <c r="AG318" s="14">
        <f>VLOOKUP($B318,[2]Sheet3!$G:$CZ,18,0)</f>
        <v>0</v>
      </c>
      <c r="AH318" s="14">
        <f>VLOOKUP($B318,[2]Sheet3!$G:$CZ,19,0)</f>
        <v>0</v>
      </c>
      <c r="AI318" s="14">
        <f>VLOOKUP($B318,[2]Sheet3!$G:$CZ,20,0)</f>
        <v>0</v>
      </c>
      <c r="AJ318" s="14">
        <f>VLOOKUP($B318,[2]Sheet3!$G:$CZ,21,0)</f>
        <v>0</v>
      </c>
      <c r="AK318" s="14">
        <f>VLOOKUP($B318,[2]Sheet3!$G:$CZ,22,0)</f>
        <v>0</v>
      </c>
      <c r="AL318" s="14">
        <f>VLOOKUP($B318,[2]Sheet3!$G:$CZ,23,0)</f>
        <v>0</v>
      </c>
      <c r="AM318" s="14">
        <f>VLOOKUP($B318,[2]Sheet3!$G:$CZ,24,0)</f>
        <v>0</v>
      </c>
      <c r="AN318" s="14">
        <f>VLOOKUP($B318,[2]Sheet3!$G:$CZ,25,0)</f>
        <v>0</v>
      </c>
      <c r="AO318" s="14">
        <f>VLOOKUP($B318,[2]Sheet3!$G:$CZ,26,0)</f>
        <v>0</v>
      </c>
      <c r="AP318" s="14">
        <f>VLOOKUP($B318,[2]Sheet3!$G:$CZ,27,0)</f>
        <v>0</v>
      </c>
      <c r="AQ318" s="14">
        <f>VLOOKUP($B318,[2]Sheet3!$G:$CZ,28,0)</f>
        <v>0</v>
      </c>
      <c r="AR318" s="14">
        <f>VLOOKUP($B318,[2]Sheet3!$G:$CZ,29,0)</f>
        <v>0</v>
      </c>
      <c r="AS318" s="14">
        <f>VLOOKUP($B318,[2]Sheet3!$G:$CZ,30,0)</f>
        <v>0</v>
      </c>
      <c r="AT318" s="14">
        <f>VLOOKUP($B318,[2]Sheet3!$G:$CZ,31,0)</f>
        <v>0</v>
      </c>
      <c r="AU318" s="14">
        <f>VLOOKUP($B318,[2]Sheet3!$G:$CZ,32,0)</f>
        <v>0</v>
      </c>
      <c r="AV318" s="14">
        <f>VLOOKUP($B318,[2]Sheet3!$G:$CZ,33,0)</f>
        <v>0</v>
      </c>
      <c r="AW318" s="14">
        <f>VLOOKUP($B318,[2]Sheet3!$G:$CZ,34,0)</f>
        <v>0</v>
      </c>
      <c r="AX318" s="14">
        <f>VLOOKUP($B318,[2]Sheet3!$G:$CZ,35,0)</f>
        <v>0</v>
      </c>
      <c r="AY318" s="14">
        <f>VLOOKUP($B318,[2]Sheet3!$G:$CZ,36,0)</f>
        <v>0</v>
      </c>
      <c r="AZ318" s="14">
        <f>VLOOKUP($B318,[2]Sheet3!$G:$CZ,37,0)</f>
        <v>0</v>
      </c>
      <c r="BA318" s="14">
        <f>VLOOKUP($B318,[2]Sheet3!$G:$CZ,38,0)</f>
        <v>0</v>
      </c>
      <c r="BB318" s="14">
        <f>VLOOKUP($B318,[2]Sheet3!$G:$CZ,39,0)</f>
        <v>0</v>
      </c>
      <c r="BC318" s="14">
        <f>VLOOKUP($B318,[2]Sheet3!$G:$CZ,40,0)</f>
        <v>0</v>
      </c>
      <c r="BD318" s="14">
        <f>VLOOKUP($B318,[2]Sheet3!$G:$CZ,41,0)</f>
        <v>0</v>
      </c>
      <c r="BE318" s="14">
        <f>VLOOKUP($B318,[2]Sheet3!$G:$CZ,42,0)</f>
        <v>0</v>
      </c>
      <c r="BF318" s="14">
        <f>VLOOKUP($B318,[2]Sheet3!$G:$CZ,43,0)</f>
        <v>0</v>
      </c>
      <c r="BG318" s="14">
        <f>VLOOKUP($B318,[2]Sheet3!$G:$CZ,44,0)</f>
        <v>0</v>
      </c>
      <c r="BH318" s="14">
        <f>VLOOKUP($B318,[2]Sheet3!$G:$CZ,45,0)</f>
        <v>0</v>
      </c>
      <c r="BI318" s="14">
        <f>VLOOKUP($B318,[2]Sheet3!$G:$CZ,46,0)</f>
        <v>0</v>
      </c>
      <c r="BJ318" s="14">
        <f>VLOOKUP($B318,[2]Sheet3!$G:$CZ,47,0)</f>
        <v>0</v>
      </c>
      <c r="BK318" s="14">
        <f>VLOOKUP($B318,[2]Sheet3!$G:$CZ,48,0)</f>
        <v>0</v>
      </c>
      <c r="BL318" s="14">
        <f>VLOOKUP($B318,[2]Sheet3!$G:$CZ,49,0)</f>
        <v>0</v>
      </c>
      <c r="BM318" s="14">
        <f>VLOOKUP($B318,[2]Sheet3!$G:$CZ,50,0)</f>
        <v>0</v>
      </c>
      <c r="BN318" s="14">
        <f>VLOOKUP($B318,[2]Sheet3!$G:$CZ,51,0)</f>
        <v>0</v>
      </c>
      <c r="BO318" s="14">
        <f>VLOOKUP($B318,[2]Sheet3!$G:$CZ,52,0)</f>
        <v>0</v>
      </c>
      <c r="BP318" s="14">
        <f>VLOOKUP($B318,[2]Sheet3!$G:$CZ,53,0)</f>
        <v>0</v>
      </c>
      <c r="BQ318" s="14">
        <f>VLOOKUP($B318,[2]Sheet3!$G:$CZ,54,0)</f>
        <v>0</v>
      </c>
      <c r="BR318" s="14">
        <f>VLOOKUP($B318,[2]Sheet3!$G:$CZ,55,0)</f>
        <v>0</v>
      </c>
      <c r="BS318" s="14">
        <f>VLOOKUP($B318,[2]Sheet3!$G:$CZ,56,0)</f>
        <v>0</v>
      </c>
      <c r="BT318" s="14">
        <f>VLOOKUP($B318,[2]Sheet3!$G:$CZ,57,0)</f>
        <v>0</v>
      </c>
      <c r="BU318" s="14">
        <f>VLOOKUP($B318,[2]Sheet3!$G:$CZ,58,0)</f>
        <v>0</v>
      </c>
      <c r="BV318" s="14">
        <f>VLOOKUP($B318,[2]Sheet3!$G:$CZ,59,0)</f>
        <v>0</v>
      </c>
      <c r="BW318" s="14">
        <f>VLOOKUP($B318,[2]Sheet3!$G:$CZ,60,0)</f>
        <v>0</v>
      </c>
      <c r="BX318" s="14">
        <f>VLOOKUP($B318,[2]Sheet3!$G:$CZ,61,0)</f>
        <v>0</v>
      </c>
      <c r="BY318" s="14">
        <f>VLOOKUP($B318,[2]Sheet3!$G:$CZ,62,0)</f>
        <v>0</v>
      </c>
      <c r="BZ318" s="14">
        <f>VLOOKUP($B318,[2]Sheet3!$G:$CZ,63,0)</f>
        <v>0</v>
      </c>
      <c r="CA318" s="14">
        <f>VLOOKUP($B318,[2]Sheet3!$G:$CZ,64,0)</f>
        <v>0</v>
      </c>
      <c r="CB318" s="14">
        <f>VLOOKUP($B318,[2]Sheet3!$G:$CZ,65,0)</f>
        <v>0</v>
      </c>
      <c r="CC318" s="14">
        <f>VLOOKUP($B318,[2]Sheet3!$G:$CZ,66,0)</f>
        <v>0</v>
      </c>
      <c r="CD318" s="14">
        <f>VLOOKUP($B318,[2]Sheet3!$G:$CZ,67,0)</f>
        <v>0</v>
      </c>
      <c r="CE318" s="14">
        <f>VLOOKUP($B318,[2]Sheet3!$G:$CZ,68,0)</f>
        <v>0</v>
      </c>
      <c r="CF318" s="14">
        <f>VLOOKUP($B318,[2]Sheet3!$G:$CZ,69,0)</f>
        <v>0</v>
      </c>
      <c r="CG318" s="14">
        <f>VLOOKUP($B318,[2]Sheet3!$G:$CZ,70,0)</f>
        <v>0</v>
      </c>
      <c r="CH318" s="14">
        <f>VLOOKUP($B318,[2]Sheet3!$G:$CZ,71,0)</f>
        <v>0</v>
      </c>
      <c r="CI318" s="14">
        <f>VLOOKUP($B318,[2]Sheet3!$G:$CZ,72,0)</f>
        <v>0</v>
      </c>
      <c r="CJ318" s="14">
        <f>VLOOKUP($B318,[2]Sheet3!$G:$CZ,73,0)</f>
        <v>0</v>
      </c>
      <c r="CK318" s="14">
        <f>VLOOKUP($B318,[2]Sheet3!$G:$CZ,74,0)</f>
        <v>0</v>
      </c>
      <c r="CL318" s="14">
        <f>VLOOKUP($B318,[2]Sheet3!$G:$CZ,75,0)</f>
        <v>0</v>
      </c>
      <c r="CM318" s="14">
        <f>VLOOKUP($B318,[2]Sheet3!$G:$CZ,76,0)</f>
        <v>0</v>
      </c>
      <c r="CN318" s="14">
        <f>VLOOKUP($B318,[2]Sheet3!$G:$CZ,77,0)</f>
        <v>0</v>
      </c>
      <c r="CO318" s="14">
        <f>VLOOKUP($B318,[2]Sheet3!$G:$CZ,78,0)</f>
        <v>0</v>
      </c>
      <c r="CP318" s="14">
        <f>VLOOKUP($B318,[2]Sheet3!$G:$CZ,79,0)</f>
        <v>0</v>
      </c>
      <c r="CQ318" s="14">
        <f>VLOOKUP($B318,[2]Sheet3!$G:$CZ,80,0)</f>
        <v>0</v>
      </c>
      <c r="CR318" s="14">
        <f>VLOOKUP($B318,[2]Sheet3!$G:$CZ,81,0)</f>
        <v>0</v>
      </c>
      <c r="CS318" s="14">
        <f>VLOOKUP($B318,[2]Sheet3!$G:$CZ,82,0)</f>
        <v>0</v>
      </c>
      <c r="CT318" s="14">
        <f>VLOOKUP($B318,[2]Sheet3!$G:$CZ,83,0)</f>
        <v>0</v>
      </c>
      <c r="CU318" s="14">
        <f>VLOOKUP($B318,[2]Sheet3!$G:$CZ,84,0)</f>
        <v>0</v>
      </c>
      <c r="CV318" s="14">
        <f>VLOOKUP($B318,[2]Sheet3!$G:$CZ,85,0)</f>
        <v>0</v>
      </c>
      <c r="CW318" s="14">
        <f>VLOOKUP($B318,[2]Sheet3!$G:$CZ,86,0)</f>
        <v>0</v>
      </c>
      <c r="CX318" s="14">
        <f>VLOOKUP($B318,[2]Sheet3!$G:$CZ,87,0)</f>
        <v>0</v>
      </c>
      <c r="CY318" s="14">
        <f>VLOOKUP($B318,[2]Sheet3!$G:$CZ,88,0)</f>
        <v>0</v>
      </c>
      <c r="CZ318" s="14">
        <f>VLOOKUP($B318,[2]Sheet3!$G:$CZ,89,0)</f>
        <v>0</v>
      </c>
      <c r="DA318" s="14">
        <f>VLOOKUP($B318,[2]Sheet3!$G:$CZ,90,0)</f>
        <v>0</v>
      </c>
      <c r="DB318" s="14">
        <f>VLOOKUP($B318,[2]Sheet3!$G:$CZ,91,0)</f>
        <v>0</v>
      </c>
      <c r="DC318" s="14">
        <f>VLOOKUP($B318,[2]Sheet3!$G:$CZ,92,0)</f>
        <v>0</v>
      </c>
      <c r="DD318" s="14">
        <f>VLOOKUP($B318,[2]Sheet3!$G:$CZ,93,0)</f>
        <v>0</v>
      </c>
      <c r="DE318" s="14">
        <f>VLOOKUP($B318,[2]Sheet3!$G:$CZ,94,0)</f>
        <v>0</v>
      </c>
      <c r="DF318" s="14">
        <f>VLOOKUP($B318,[2]Sheet3!$G:$CZ,95,0)</f>
        <v>0</v>
      </c>
      <c r="DG318" s="14">
        <f>VLOOKUP($B318,[2]Sheet3!$G:$CZ,96,0)</f>
        <v>0</v>
      </c>
      <c r="DH318" s="14">
        <f>VLOOKUP($B318,[2]Sheet3!$G:$CZ,97,0)</f>
        <v>0</v>
      </c>
      <c r="DI318" s="14">
        <f>VLOOKUP($B318,[2]Sheet3!$G:$CZ,98,0)</f>
        <v>0</v>
      </c>
    </row>
    <row r="319" spans="1:113" x14ac:dyDescent="0.3">
      <c r="A319" s="9" t="str">
        <f t="shared" si="12"/>
        <v>N13574</v>
      </c>
      <c r="B319" s="15" t="s">
        <v>1220</v>
      </c>
      <c r="C319" s="15" t="s">
        <v>1221</v>
      </c>
      <c r="F319" s="7" t="s">
        <v>15</v>
      </c>
      <c r="G319" s="12" t="s">
        <v>3814</v>
      </c>
      <c r="H319" s="12" t="str">
        <f>VLOOKUP($B319,[1]Sheet1!$A:$G,5,0)</f>
        <v>dheeraj.sharma@redingtongroup.com</v>
      </c>
      <c r="I319" s="12" t="str">
        <f>VLOOKUP($B319,[1]Sheet1!$A:$G,7,0)</f>
        <v>sidharth.eknath@redingtongroup.com</v>
      </c>
      <c r="J319" s="12" t="s">
        <v>82</v>
      </c>
      <c r="K319" s="7"/>
      <c r="L319" s="7"/>
      <c r="M319" s="8"/>
      <c r="N319" s="7" t="str">
        <f t="shared" si="13"/>
        <v>dheeraj.sharma@redingtongroup.com; sidharth.eknath@redingtongroup.com; nilesh.phirke@redingtongroup.com;christopher.joseph@redingtongroup.com</v>
      </c>
      <c r="O319" s="7" t="str">
        <f t="shared" si="14"/>
        <v>N13574</v>
      </c>
      <c r="P319" s="8" t="s">
        <v>5215</v>
      </c>
      <c r="Q319" s="14">
        <f>VLOOKUP($B319,[2]Sheet3!$G:$CZ,2,0)</f>
        <v>2400308318</v>
      </c>
      <c r="R319" s="14">
        <f>VLOOKUP($B319,[2]Sheet3!$G:$CZ,3,0)</f>
        <v>2400303505</v>
      </c>
      <c r="S319" s="14">
        <f>VLOOKUP($B319,[2]Sheet3!$G:$CZ,4,0)</f>
        <v>2400309017</v>
      </c>
      <c r="T319" s="14">
        <f>VLOOKUP($B319,[2]Sheet3!$G:$CZ,5,0)</f>
        <v>2400309016</v>
      </c>
      <c r="U319" s="14">
        <f>VLOOKUP($B319,[2]Sheet3!$G:$CZ,6,0)</f>
        <v>2400308315</v>
      </c>
      <c r="V319" s="14">
        <f>VLOOKUP($B319,[2]Sheet3!$G:$CZ,7,0)</f>
        <v>0</v>
      </c>
      <c r="W319" s="14">
        <f>VLOOKUP($B319,[2]Sheet3!$G:$CZ,8,0)</f>
        <v>0</v>
      </c>
      <c r="X319" s="14">
        <f>VLOOKUP($B319,[2]Sheet3!$G:$CZ,9,0)</f>
        <v>0</v>
      </c>
      <c r="Y319" s="14">
        <f>VLOOKUP($B319,[2]Sheet3!$G:$CZ,10,0)</f>
        <v>0</v>
      </c>
      <c r="Z319" s="14">
        <f>VLOOKUP($B319,[2]Sheet3!$G:$CZ,11,0)</f>
        <v>0</v>
      </c>
      <c r="AA319" s="14">
        <f>VLOOKUP($B319,[2]Sheet3!$G:$CZ,12,0)</f>
        <v>0</v>
      </c>
      <c r="AB319" s="14">
        <f>VLOOKUP($B319,[2]Sheet3!$G:$CZ,13,0)</f>
        <v>0</v>
      </c>
      <c r="AC319" s="14">
        <f>VLOOKUP($B319,[2]Sheet3!$G:$CZ,14,0)</f>
        <v>0</v>
      </c>
      <c r="AD319" s="14">
        <f>VLOOKUP($B319,[2]Sheet3!$G:$CZ,15,0)</f>
        <v>0</v>
      </c>
      <c r="AE319" s="14">
        <f>VLOOKUP($B319,[2]Sheet3!$G:$CZ,16,0)</f>
        <v>0</v>
      </c>
      <c r="AF319" s="14">
        <f>VLOOKUP($B319,[2]Sheet3!$G:$CZ,17,0)</f>
        <v>0</v>
      </c>
      <c r="AG319" s="14">
        <f>VLOOKUP($B319,[2]Sheet3!$G:$CZ,18,0)</f>
        <v>0</v>
      </c>
      <c r="AH319" s="14">
        <f>VLOOKUP($B319,[2]Sheet3!$G:$CZ,19,0)</f>
        <v>0</v>
      </c>
      <c r="AI319" s="14">
        <f>VLOOKUP($B319,[2]Sheet3!$G:$CZ,20,0)</f>
        <v>0</v>
      </c>
      <c r="AJ319" s="14">
        <f>VLOOKUP($B319,[2]Sheet3!$G:$CZ,21,0)</f>
        <v>0</v>
      </c>
      <c r="AK319" s="14">
        <f>VLOOKUP($B319,[2]Sheet3!$G:$CZ,22,0)</f>
        <v>0</v>
      </c>
      <c r="AL319" s="14">
        <f>VLOOKUP($B319,[2]Sheet3!$G:$CZ,23,0)</f>
        <v>0</v>
      </c>
      <c r="AM319" s="14">
        <f>VLOOKUP($B319,[2]Sheet3!$G:$CZ,24,0)</f>
        <v>0</v>
      </c>
      <c r="AN319" s="14">
        <f>VLOOKUP($B319,[2]Sheet3!$G:$CZ,25,0)</f>
        <v>0</v>
      </c>
      <c r="AO319" s="14">
        <f>VLOOKUP($B319,[2]Sheet3!$G:$CZ,26,0)</f>
        <v>0</v>
      </c>
      <c r="AP319" s="14">
        <f>VLOOKUP($B319,[2]Sheet3!$G:$CZ,27,0)</f>
        <v>0</v>
      </c>
      <c r="AQ319" s="14">
        <f>VLOOKUP($B319,[2]Sheet3!$G:$CZ,28,0)</f>
        <v>0</v>
      </c>
      <c r="AR319" s="14">
        <f>VLOOKUP($B319,[2]Sheet3!$G:$CZ,29,0)</f>
        <v>0</v>
      </c>
      <c r="AS319" s="14">
        <f>VLOOKUP($B319,[2]Sheet3!$G:$CZ,30,0)</f>
        <v>0</v>
      </c>
      <c r="AT319" s="14">
        <f>VLOOKUP($B319,[2]Sheet3!$G:$CZ,31,0)</f>
        <v>0</v>
      </c>
      <c r="AU319" s="14">
        <f>VLOOKUP($B319,[2]Sheet3!$G:$CZ,32,0)</f>
        <v>0</v>
      </c>
      <c r="AV319" s="14">
        <f>VLOOKUP($B319,[2]Sheet3!$G:$CZ,33,0)</f>
        <v>0</v>
      </c>
      <c r="AW319" s="14">
        <f>VLOOKUP($B319,[2]Sheet3!$G:$CZ,34,0)</f>
        <v>0</v>
      </c>
      <c r="AX319" s="14">
        <f>VLOOKUP($B319,[2]Sheet3!$G:$CZ,35,0)</f>
        <v>0</v>
      </c>
      <c r="AY319" s="14">
        <f>VLOOKUP($B319,[2]Sheet3!$G:$CZ,36,0)</f>
        <v>0</v>
      </c>
      <c r="AZ319" s="14">
        <f>VLOOKUP($B319,[2]Sheet3!$G:$CZ,37,0)</f>
        <v>0</v>
      </c>
      <c r="BA319" s="14">
        <f>VLOOKUP($B319,[2]Sheet3!$G:$CZ,38,0)</f>
        <v>0</v>
      </c>
      <c r="BB319" s="14">
        <f>VLOOKUP($B319,[2]Sheet3!$G:$CZ,39,0)</f>
        <v>0</v>
      </c>
      <c r="BC319" s="14">
        <f>VLOOKUP($B319,[2]Sheet3!$G:$CZ,40,0)</f>
        <v>0</v>
      </c>
      <c r="BD319" s="14">
        <f>VLOOKUP($B319,[2]Sheet3!$G:$CZ,41,0)</f>
        <v>0</v>
      </c>
      <c r="BE319" s="14">
        <f>VLOOKUP($B319,[2]Sheet3!$G:$CZ,42,0)</f>
        <v>0</v>
      </c>
      <c r="BF319" s="14">
        <f>VLOOKUP($B319,[2]Sheet3!$G:$CZ,43,0)</f>
        <v>0</v>
      </c>
      <c r="BG319" s="14">
        <f>VLOOKUP($B319,[2]Sheet3!$G:$CZ,44,0)</f>
        <v>0</v>
      </c>
      <c r="BH319" s="14">
        <f>VLOOKUP($B319,[2]Sheet3!$G:$CZ,45,0)</f>
        <v>0</v>
      </c>
      <c r="BI319" s="14">
        <f>VLOOKUP($B319,[2]Sheet3!$G:$CZ,46,0)</f>
        <v>0</v>
      </c>
      <c r="BJ319" s="14">
        <f>VLOOKUP($B319,[2]Sheet3!$G:$CZ,47,0)</f>
        <v>0</v>
      </c>
      <c r="BK319" s="14">
        <f>VLOOKUP($B319,[2]Sheet3!$G:$CZ,48,0)</f>
        <v>0</v>
      </c>
      <c r="BL319" s="14">
        <f>VLOOKUP($B319,[2]Sheet3!$G:$CZ,49,0)</f>
        <v>0</v>
      </c>
      <c r="BM319" s="14">
        <f>VLOOKUP($B319,[2]Sheet3!$G:$CZ,50,0)</f>
        <v>0</v>
      </c>
      <c r="BN319" s="14">
        <f>VLOOKUP($B319,[2]Sheet3!$G:$CZ,51,0)</f>
        <v>0</v>
      </c>
      <c r="BO319" s="14">
        <f>VLOOKUP($B319,[2]Sheet3!$G:$CZ,52,0)</f>
        <v>0</v>
      </c>
      <c r="BP319" s="14">
        <f>VLOOKUP($B319,[2]Sheet3!$G:$CZ,53,0)</f>
        <v>0</v>
      </c>
      <c r="BQ319" s="14">
        <f>VLOOKUP($B319,[2]Sheet3!$G:$CZ,54,0)</f>
        <v>0</v>
      </c>
      <c r="BR319" s="14">
        <f>VLOOKUP($B319,[2]Sheet3!$G:$CZ,55,0)</f>
        <v>0</v>
      </c>
      <c r="BS319" s="14">
        <f>VLOOKUP($B319,[2]Sheet3!$G:$CZ,56,0)</f>
        <v>0</v>
      </c>
      <c r="BT319" s="14">
        <f>VLOOKUP($B319,[2]Sheet3!$G:$CZ,57,0)</f>
        <v>0</v>
      </c>
      <c r="BU319" s="14">
        <f>VLOOKUP($B319,[2]Sheet3!$G:$CZ,58,0)</f>
        <v>0</v>
      </c>
      <c r="BV319" s="14">
        <f>VLOOKUP($B319,[2]Sheet3!$G:$CZ,59,0)</f>
        <v>0</v>
      </c>
      <c r="BW319" s="14">
        <f>VLOOKUP($B319,[2]Sheet3!$G:$CZ,60,0)</f>
        <v>0</v>
      </c>
      <c r="BX319" s="14">
        <f>VLOOKUP($B319,[2]Sheet3!$G:$CZ,61,0)</f>
        <v>0</v>
      </c>
      <c r="BY319" s="14">
        <f>VLOOKUP($B319,[2]Sheet3!$G:$CZ,62,0)</f>
        <v>0</v>
      </c>
      <c r="BZ319" s="14">
        <f>VLOOKUP($B319,[2]Sheet3!$G:$CZ,63,0)</f>
        <v>0</v>
      </c>
      <c r="CA319" s="14">
        <f>VLOOKUP($B319,[2]Sheet3!$G:$CZ,64,0)</f>
        <v>0</v>
      </c>
      <c r="CB319" s="14">
        <f>VLOOKUP($B319,[2]Sheet3!$G:$CZ,65,0)</f>
        <v>0</v>
      </c>
      <c r="CC319" s="14">
        <f>VLOOKUP($B319,[2]Sheet3!$G:$CZ,66,0)</f>
        <v>0</v>
      </c>
      <c r="CD319" s="14">
        <f>VLOOKUP($B319,[2]Sheet3!$G:$CZ,67,0)</f>
        <v>0</v>
      </c>
      <c r="CE319" s="14">
        <f>VLOOKUP($B319,[2]Sheet3!$G:$CZ,68,0)</f>
        <v>0</v>
      </c>
      <c r="CF319" s="14">
        <f>VLOOKUP($B319,[2]Sheet3!$G:$CZ,69,0)</f>
        <v>0</v>
      </c>
      <c r="CG319" s="14">
        <f>VLOOKUP($B319,[2]Sheet3!$G:$CZ,70,0)</f>
        <v>0</v>
      </c>
      <c r="CH319" s="14">
        <f>VLOOKUP($B319,[2]Sheet3!$G:$CZ,71,0)</f>
        <v>0</v>
      </c>
      <c r="CI319" s="14">
        <f>VLOOKUP($B319,[2]Sheet3!$G:$CZ,72,0)</f>
        <v>0</v>
      </c>
      <c r="CJ319" s="14">
        <f>VLOOKUP($B319,[2]Sheet3!$G:$CZ,73,0)</f>
        <v>0</v>
      </c>
      <c r="CK319" s="14">
        <f>VLOOKUP($B319,[2]Sheet3!$G:$CZ,74,0)</f>
        <v>0</v>
      </c>
      <c r="CL319" s="14">
        <f>VLOOKUP($B319,[2]Sheet3!$G:$CZ,75,0)</f>
        <v>0</v>
      </c>
      <c r="CM319" s="14">
        <f>VLOOKUP($B319,[2]Sheet3!$G:$CZ,76,0)</f>
        <v>0</v>
      </c>
      <c r="CN319" s="14">
        <f>VLOOKUP($B319,[2]Sheet3!$G:$CZ,77,0)</f>
        <v>0</v>
      </c>
      <c r="CO319" s="14">
        <f>VLOOKUP($B319,[2]Sheet3!$G:$CZ,78,0)</f>
        <v>0</v>
      </c>
      <c r="CP319" s="14">
        <f>VLOOKUP($B319,[2]Sheet3!$G:$CZ,79,0)</f>
        <v>0</v>
      </c>
      <c r="CQ319" s="14">
        <f>VLOOKUP($B319,[2]Sheet3!$G:$CZ,80,0)</f>
        <v>0</v>
      </c>
      <c r="CR319" s="14">
        <f>VLOOKUP($B319,[2]Sheet3!$G:$CZ,81,0)</f>
        <v>0</v>
      </c>
      <c r="CS319" s="14">
        <f>VLOOKUP($B319,[2]Sheet3!$G:$CZ,82,0)</f>
        <v>0</v>
      </c>
      <c r="CT319" s="14">
        <f>VLOOKUP($B319,[2]Sheet3!$G:$CZ,83,0)</f>
        <v>0</v>
      </c>
      <c r="CU319" s="14">
        <f>VLOOKUP($B319,[2]Sheet3!$G:$CZ,84,0)</f>
        <v>0</v>
      </c>
      <c r="CV319" s="14">
        <f>VLOOKUP($B319,[2]Sheet3!$G:$CZ,85,0)</f>
        <v>0</v>
      </c>
      <c r="CW319" s="14">
        <f>VLOOKUP($B319,[2]Sheet3!$G:$CZ,86,0)</f>
        <v>0</v>
      </c>
      <c r="CX319" s="14">
        <f>VLOOKUP($B319,[2]Sheet3!$G:$CZ,87,0)</f>
        <v>0</v>
      </c>
      <c r="CY319" s="14">
        <f>VLOOKUP($B319,[2]Sheet3!$G:$CZ,88,0)</f>
        <v>0</v>
      </c>
      <c r="CZ319" s="14">
        <f>VLOOKUP($B319,[2]Sheet3!$G:$CZ,89,0)</f>
        <v>0</v>
      </c>
      <c r="DA319" s="14">
        <f>VLOOKUP($B319,[2]Sheet3!$G:$CZ,90,0)</f>
        <v>0</v>
      </c>
      <c r="DB319" s="14">
        <f>VLOOKUP($B319,[2]Sheet3!$G:$CZ,91,0)</f>
        <v>0</v>
      </c>
      <c r="DC319" s="14">
        <f>VLOOKUP($B319,[2]Sheet3!$G:$CZ,92,0)</f>
        <v>0</v>
      </c>
      <c r="DD319" s="14">
        <f>VLOOKUP($B319,[2]Sheet3!$G:$CZ,93,0)</f>
        <v>0</v>
      </c>
      <c r="DE319" s="14">
        <f>VLOOKUP($B319,[2]Sheet3!$G:$CZ,94,0)</f>
        <v>0</v>
      </c>
      <c r="DF319" s="14">
        <f>VLOOKUP($B319,[2]Sheet3!$G:$CZ,95,0)</f>
        <v>0</v>
      </c>
      <c r="DG319" s="14">
        <f>VLOOKUP($B319,[2]Sheet3!$G:$CZ,96,0)</f>
        <v>0</v>
      </c>
      <c r="DH319" s="14">
        <f>VLOOKUP($B319,[2]Sheet3!$G:$CZ,97,0)</f>
        <v>0</v>
      </c>
      <c r="DI319" s="14">
        <f>VLOOKUP($B319,[2]Sheet3!$G:$CZ,98,0)</f>
        <v>0</v>
      </c>
    </row>
    <row r="320" spans="1:113" x14ac:dyDescent="0.3">
      <c r="A320" s="9" t="str">
        <f t="shared" si="12"/>
        <v>NE3115</v>
      </c>
      <c r="B320" s="15" t="s">
        <v>1222</v>
      </c>
      <c r="C320" s="15" t="s">
        <v>1223</v>
      </c>
      <c r="F320" s="7" t="s">
        <v>15</v>
      </c>
      <c r="G320" s="12" t="s">
        <v>3815</v>
      </c>
      <c r="H320" s="12" t="str">
        <f>VLOOKUP($B320,[1]Sheet1!$A:$G,5,0)</f>
        <v>Prince.kumar@redintongroup.com</v>
      </c>
      <c r="I320" s="12" t="str">
        <f>VLOOKUP($B320,[1]Sheet1!$A:$G,7,0)</f>
        <v>sidharth.eknath@redingtongroup.com</v>
      </c>
      <c r="J320" s="12" t="s">
        <v>82</v>
      </c>
      <c r="K320" s="7"/>
      <c r="L320" s="7"/>
      <c r="M320" s="8"/>
      <c r="N320" s="7" t="str">
        <f t="shared" ref="N320:N383" si="15">CONCATENATE(H320,"; ",I320,"; ",J320)</f>
        <v>Prince.kumar@redintongroup.com; sidharth.eknath@redingtongroup.com; nilesh.phirke@redingtongroup.com;christopher.joseph@redingtongroup.com</v>
      </c>
      <c r="O320" s="7" t="str">
        <f t="shared" ref="O320:O383" si="16">A320</f>
        <v>NE3115</v>
      </c>
      <c r="P320" s="8" t="s">
        <v>5215</v>
      </c>
      <c r="Q320" s="14">
        <f>VLOOKUP($B320,[2]Sheet3!$G:$CZ,2,0)</f>
        <v>2400300034</v>
      </c>
      <c r="R320" s="14">
        <f>VLOOKUP($B320,[2]Sheet3!$G:$CZ,3,0)</f>
        <v>2400300030</v>
      </c>
      <c r="S320" s="14">
        <f>VLOOKUP($B320,[2]Sheet3!$G:$CZ,4,0)</f>
        <v>2400300028</v>
      </c>
      <c r="T320" s="14">
        <f>VLOOKUP($B320,[2]Sheet3!$G:$CZ,5,0)</f>
        <v>2400302009</v>
      </c>
      <c r="U320" s="14">
        <f>VLOOKUP($B320,[2]Sheet3!$G:$CZ,6,0)</f>
        <v>2400308791</v>
      </c>
      <c r="V320" s="14">
        <f>VLOOKUP($B320,[2]Sheet3!$G:$CZ,7,0)</f>
        <v>2400308790</v>
      </c>
      <c r="W320" s="14">
        <f>VLOOKUP($B320,[2]Sheet3!$G:$CZ,8,0)</f>
        <v>0</v>
      </c>
      <c r="X320" s="14">
        <f>VLOOKUP($B320,[2]Sheet3!$G:$CZ,9,0)</f>
        <v>0</v>
      </c>
      <c r="Y320" s="14">
        <f>VLOOKUP($B320,[2]Sheet3!$G:$CZ,10,0)</f>
        <v>0</v>
      </c>
      <c r="Z320" s="14">
        <f>VLOOKUP($B320,[2]Sheet3!$G:$CZ,11,0)</f>
        <v>0</v>
      </c>
      <c r="AA320" s="14">
        <f>VLOOKUP($B320,[2]Sheet3!$G:$CZ,12,0)</f>
        <v>0</v>
      </c>
      <c r="AB320" s="14">
        <f>VLOOKUP($B320,[2]Sheet3!$G:$CZ,13,0)</f>
        <v>0</v>
      </c>
      <c r="AC320" s="14">
        <f>VLOOKUP($B320,[2]Sheet3!$G:$CZ,14,0)</f>
        <v>0</v>
      </c>
      <c r="AD320" s="14">
        <f>VLOOKUP($B320,[2]Sheet3!$G:$CZ,15,0)</f>
        <v>0</v>
      </c>
      <c r="AE320" s="14">
        <f>VLOOKUP($B320,[2]Sheet3!$G:$CZ,16,0)</f>
        <v>0</v>
      </c>
      <c r="AF320" s="14">
        <f>VLOOKUP($B320,[2]Sheet3!$G:$CZ,17,0)</f>
        <v>0</v>
      </c>
      <c r="AG320" s="14">
        <f>VLOOKUP($B320,[2]Sheet3!$G:$CZ,18,0)</f>
        <v>0</v>
      </c>
      <c r="AH320" s="14">
        <f>VLOOKUP($B320,[2]Sheet3!$G:$CZ,19,0)</f>
        <v>0</v>
      </c>
      <c r="AI320" s="14">
        <f>VLOOKUP($B320,[2]Sheet3!$G:$CZ,20,0)</f>
        <v>0</v>
      </c>
      <c r="AJ320" s="14">
        <f>VLOOKUP($B320,[2]Sheet3!$G:$CZ,21,0)</f>
        <v>0</v>
      </c>
      <c r="AK320" s="14">
        <f>VLOOKUP($B320,[2]Sheet3!$G:$CZ,22,0)</f>
        <v>0</v>
      </c>
      <c r="AL320" s="14">
        <f>VLOOKUP($B320,[2]Sheet3!$G:$CZ,23,0)</f>
        <v>0</v>
      </c>
      <c r="AM320" s="14">
        <f>VLOOKUP($B320,[2]Sheet3!$G:$CZ,24,0)</f>
        <v>0</v>
      </c>
      <c r="AN320" s="14">
        <f>VLOOKUP($B320,[2]Sheet3!$G:$CZ,25,0)</f>
        <v>0</v>
      </c>
      <c r="AO320" s="14">
        <f>VLOOKUP($B320,[2]Sheet3!$G:$CZ,26,0)</f>
        <v>0</v>
      </c>
      <c r="AP320" s="14">
        <f>VLOOKUP($B320,[2]Sheet3!$G:$CZ,27,0)</f>
        <v>0</v>
      </c>
      <c r="AQ320" s="14">
        <f>VLOOKUP($B320,[2]Sheet3!$G:$CZ,28,0)</f>
        <v>0</v>
      </c>
      <c r="AR320" s="14">
        <f>VLOOKUP($B320,[2]Sheet3!$G:$CZ,29,0)</f>
        <v>0</v>
      </c>
      <c r="AS320" s="14">
        <f>VLOOKUP($B320,[2]Sheet3!$G:$CZ,30,0)</f>
        <v>0</v>
      </c>
      <c r="AT320" s="14">
        <f>VLOOKUP($B320,[2]Sheet3!$G:$CZ,31,0)</f>
        <v>0</v>
      </c>
      <c r="AU320" s="14">
        <f>VLOOKUP($B320,[2]Sheet3!$G:$CZ,32,0)</f>
        <v>0</v>
      </c>
      <c r="AV320" s="14">
        <f>VLOOKUP($B320,[2]Sheet3!$G:$CZ,33,0)</f>
        <v>0</v>
      </c>
      <c r="AW320" s="14">
        <f>VLOOKUP($B320,[2]Sheet3!$G:$CZ,34,0)</f>
        <v>0</v>
      </c>
      <c r="AX320" s="14">
        <f>VLOOKUP($B320,[2]Sheet3!$G:$CZ,35,0)</f>
        <v>0</v>
      </c>
      <c r="AY320" s="14">
        <f>VLOOKUP($B320,[2]Sheet3!$G:$CZ,36,0)</f>
        <v>0</v>
      </c>
      <c r="AZ320" s="14">
        <f>VLOOKUP($B320,[2]Sheet3!$G:$CZ,37,0)</f>
        <v>0</v>
      </c>
      <c r="BA320" s="14">
        <f>VLOOKUP($B320,[2]Sheet3!$G:$CZ,38,0)</f>
        <v>0</v>
      </c>
      <c r="BB320" s="14">
        <f>VLOOKUP($B320,[2]Sheet3!$G:$CZ,39,0)</f>
        <v>0</v>
      </c>
      <c r="BC320" s="14">
        <f>VLOOKUP($B320,[2]Sheet3!$G:$CZ,40,0)</f>
        <v>0</v>
      </c>
      <c r="BD320" s="14">
        <f>VLOOKUP($B320,[2]Sheet3!$G:$CZ,41,0)</f>
        <v>0</v>
      </c>
      <c r="BE320" s="14">
        <f>VLOOKUP($B320,[2]Sheet3!$G:$CZ,42,0)</f>
        <v>0</v>
      </c>
      <c r="BF320" s="14">
        <f>VLOOKUP($B320,[2]Sheet3!$G:$CZ,43,0)</f>
        <v>0</v>
      </c>
      <c r="BG320" s="14">
        <f>VLOOKUP($B320,[2]Sheet3!$G:$CZ,44,0)</f>
        <v>0</v>
      </c>
      <c r="BH320" s="14">
        <f>VLOOKUP($B320,[2]Sheet3!$G:$CZ,45,0)</f>
        <v>0</v>
      </c>
      <c r="BI320" s="14">
        <f>VLOOKUP($B320,[2]Sheet3!$G:$CZ,46,0)</f>
        <v>0</v>
      </c>
      <c r="BJ320" s="14">
        <f>VLOOKUP($B320,[2]Sheet3!$G:$CZ,47,0)</f>
        <v>0</v>
      </c>
      <c r="BK320" s="14">
        <f>VLOOKUP($B320,[2]Sheet3!$G:$CZ,48,0)</f>
        <v>0</v>
      </c>
      <c r="BL320" s="14">
        <f>VLOOKUP($B320,[2]Sheet3!$G:$CZ,49,0)</f>
        <v>0</v>
      </c>
      <c r="BM320" s="14">
        <f>VLOOKUP($B320,[2]Sheet3!$G:$CZ,50,0)</f>
        <v>0</v>
      </c>
      <c r="BN320" s="14">
        <f>VLOOKUP($B320,[2]Sheet3!$G:$CZ,51,0)</f>
        <v>0</v>
      </c>
      <c r="BO320" s="14">
        <f>VLOOKUP($B320,[2]Sheet3!$G:$CZ,52,0)</f>
        <v>0</v>
      </c>
      <c r="BP320" s="14">
        <f>VLOOKUP($B320,[2]Sheet3!$G:$CZ,53,0)</f>
        <v>0</v>
      </c>
      <c r="BQ320" s="14">
        <f>VLOOKUP($B320,[2]Sheet3!$G:$CZ,54,0)</f>
        <v>0</v>
      </c>
      <c r="BR320" s="14">
        <f>VLOOKUP($B320,[2]Sheet3!$G:$CZ,55,0)</f>
        <v>0</v>
      </c>
      <c r="BS320" s="14">
        <f>VLOOKUP($B320,[2]Sheet3!$G:$CZ,56,0)</f>
        <v>0</v>
      </c>
      <c r="BT320" s="14">
        <f>VLOOKUP($B320,[2]Sheet3!$G:$CZ,57,0)</f>
        <v>0</v>
      </c>
      <c r="BU320" s="14">
        <f>VLOOKUP($B320,[2]Sheet3!$G:$CZ,58,0)</f>
        <v>0</v>
      </c>
      <c r="BV320" s="14">
        <f>VLOOKUP($B320,[2]Sheet3!$G:$CZ,59,0)</f>
        <v>0</v>
      </c>
      <c r="BW320" s="14">
        <f>VLOOKUP($B320,[2]Sheet3!$G:$CZ,60,0)</f>
        <v>0</v>
      </c>
      <c r="BX320" s="14">
        <f>VLOOKUP($B320,[2]Sheet3!$G:$CZ,61,0)</f>
        <v>0</v>
      </c>
      <c r="BY320" s="14">
        <f>VLOOKUP($B320,[2]Sheet3!$G:$CZ,62,0)</f>
        <v>0</v>
      </c>
      <c r="BZ320" s="14">
        <f>VLOOKUP($B320,[2]Sheet3!$G:$CZ,63,0)</f>
        <v>0</v>
      </c>
      <c r="CA320" s="14">
        <f>VLOOKUP($B320,[2]Sheet3!$G:$CZ,64,0)</f>
        <v>0</v>
      </c>
      <c r="CB320" s="14">
        <f>VLOOKUP($B320,[2]Sheet3!$G:$CZ,65,0)</f>
        <v>0</v>
      </c>
      <c r="CC320" s="14">
        <f>VLOOKUP($B320,[2]Sheet3!$G:$CZ,66,0)</f>
        <v>0</v>
      </c>
      <c r="CD320" s="14">
        <f>VLOOKUP($B320,[2]Sheet3!$G:$CZ,67,0)</f>
        <v>0</v>
      </c>
      <c r="CE320" s="14">
        <f>VLOOKUP($B320,[2]Sheet3!$G:$CZ,68,0)</f>
        <v>0</v>
      </c>
      <c r="CF320" s="14">
        <f>VLOOKUP($B320,[2]Sheet3!$G:$CZ,69,0)</f>
        <v>0</v>
      </c>
      <c r="CG320" s="14">
        <f>VLOOKUP($B320,[2]Sheet3!$G:$CZ,70,0)</f>
        <v>0</v>
      </c>
      <c r="CH320" s="14">
        <f>VLOOKUP($B320,[2]Sheet3!$G:$CZ,71,0)</f>
        <v>0</v>
      </c>
      <c r="CI320" s="14">
        <f>VLOOKUP($B320,[2]Sheet3!$G:$CZ,72,0)</f>
        <v>0</v>
      </c>
      <c r="CJ320" s="14">
        <f>VLOOKUP($B320,[2]Sheet3!$G:$CZ,73,0)</f>
        <v>0</v>
      </c>
      <c r="CK320" s="14">
        <f>VLOOKUP($B320,[2]Sheet3!$G:$CZ,74,0)</f>
        <v>0</v>
      </c>
      <c r="CL320" s="14">
        <f>VLOOKUP($B320,[2]Sheet3!$G:$CZ,75,0)</f>
        <v>0</v>
      </c>
      <c r="CM320" s="14">
        <f>VLOOKUP($B320,[2]Sheet3!$G:$CZ,76,0)</f>
        <v>0</v>
      </c>
      <c r="CN320" s="14">
        <f>VLOOKUP($B320,[2]Sheet3!$G:$CZ,77,0)</f>
        <v>0</v>
      </c>
      <c r="CO320" s="14">
        <f>VLOOKUP($B320,[2]Sheet3!$G:$CZ,78,0)</f>
        <v>0</v>
      </c>
      <c r="CP320" s="14">
        <f>VLOOKUP($B320,[2]Sheet3!$G:$CZ,79,0)</f>
        <v>0</v>
      </c>
      <c r="CQ320" s="14">
        <f>VLOOKUP($B320,[2]Sheet3!$G:$CZ,80,0)</f>
        <v>0</v>
      </c>
      <c r="CR320" s="14">
        <f>VLOOKUP($B320,[2]Sheet3!$G:$CZ,81,0)</f>
        <v>0</v>
      </c>
      <c r="CS320" s="14">
        <f>VLOOKUP($B320,[2]Sheet3!$G:$CZ,82,0)</f>
        <v>0</v>
      </c>
      <c r="CT320" s="14">
        <f>VLOOKUP($B320,[2]Sheet3!$G:$CZ,83,0)</f>
        <v>0</v>
      </c>
      <c r="CU320" s="14">
        <f>VLOOKUP($B320,[2]Sheet3!$G:$CZ,84,0)</f>
        <v>0</v>
      </c>
      <c r="CV320" s="14">
        <f>VLOOKUP($B320,[2]Sheet3!$G:$CZ,85,0)</f>
        <v>0</v>
      </c>
      <c r="CW320" s="14">
        <f>VLOOKUP($B320,[2]Sheet3!$G:$CZ,86,0)</f>
        <v>0</v>
      </c>
      <c r="CX320" s="14">
        <f>VLOOKUP($B320,[2]Sheet3!$G:$CZ,87,0)</f>
        <v>0</v>
      </c>
      <c r="CY320" s="14">
        <f>VLOOKUP($B320,[2]Sheet3!$G:$CZ,88,0)</f>
        <v>0</v>
      </c>
      <c r="CZ320" s="14">
        <f>VLOOKUP($B320,[2]Sheet3!$G:$CZ,89,0)</f>
        <v>0</v>
      </c>
      <c r="DA320" s="14">
        <f>VLOOKUP($B320,[2]Sheet3!$G:$CZ,90,0)</f>
        <v>0</v>
      </c>
      <c r="DB320" s="14">
        <f>VLOOKUP($B320,[2]Sheet3!$G:$CZ,91,0)</f>
        <v>0</v>
      </c>
      <c r="DC320" s="14">
        <f>VLOOKUP($B320,[2]Sheet3!$G:$CZ,92,0)</f>
        <v>0</v>
      </c>
      <c r="DD320" s="14">
        <f>VLOOKUP($B320,[2]Sheet3!$G:$CZ,93,0)</f>
        <v>0</v>
      </c>
      <c r="DE320" s="14">
        <f>VLOOKUP($B320,[2]Sheet3!$G:$CZ,94,0)</f>
        <v>0</v>
      </c>
      <c r="DF320" s="14">
        <f>VLOOKUP($B320,[2]Sheet3!$G:$CZ,95,0)</f>
        <v>0</v>
      </c>
      <c r="DG320" s="14">
        <f>VLOOKUP($B320,[2]Sheet3!$G:$CZ,96,0)</f>
        <v>0</v>
      </c>
      <c r="DH320" s="14">
        <f>VLOOKUP($B320,[2]Sheet3!$G:$CZ,97,0)</f>
        <v>0</v>
      </c>
      <c r="DI320" s="14">
        <f>VLOOKUP($B320,[2]Sheet3!$G:$CZ,98,0)</f>
        <v>0</v>
      </c>
    </row>
    <row r="321" spans="1:113" x14ac:dyDescent="0.3">
      <c r="A321" s="9" t="str">
        <f t="shared" si="12"/>
        <v>N43807</v>
      </c>
      <c r="B321" s="15" t="s">
        <v>1224</v>
      </c>
      <c r="C321" s="15" t="s">
        <v>1225</v>
      </c>
      <c r="F321" s="7" t="s">
        <v>15</v>
      </c>
      <c r="G321" s="12" t="s">
        <v>3816</v>
      </c>
      <c r="H321" s="12" t="str">
        <f>VLOOKUP($B321,[1]Sheet1!$A:$G,5,0)</f>
        <v>Prince.kumar@redintongroup.com</v>
      </c>
      <c r="I321" s="12" t="str">
        <f>VLOOKUP($B321,[1]Sheet1!$A:$G,7,0)</f>
        <v>sidharth.eknath@redingtongroup.com</v>
      </c>
      <c r="J321" s="12" t="s">
        <v>82</v>
      </c>
      <c r="K321" s="7"/>
      <c r="L321" s="7"/>
      <c r="M321" s="8"/>
      <c r="N321" s="7" t="str">
        <f t="shared" si="15"/>
        <v>Prince.kumar@redintongroup.com; sidharth.eknath@redingtongroup.com; nilesh.phirke@redingtongroup.com;christopher.joseph@redingtongroup.com</v>
      </c>
      <c r="O321" s="7" t="str">
        <f t="shared" si="16"/>
        <v>N43807</v>
      </c>
      <c r="P321" s="8" t="s">
        <v>5215</v>
      </c>
      <c r="Q321" s="14">
        <f>VLOOKUP($B321,[2]Sheet3!$G:$CZ,2,0)</f>
        <v>2400302283</v>
      </c>
      <c r="R321" s="14">
        <f>VLOOKUP($B321,[2]Sheet3!$G:$CZ,3,0)</f>
        <v>2400302280</v>
      </c>
      <c r="S321" s="14">
        <f>VLOOKUP($B321,[2]Sheet3!$G:$CZ,4,0)</f>
        <v>0</v>
      </c>
      <c r="T321" s="14">
        <f>VLOOKUP($B321,[2]Sheet3!$G:$CZ,5,0)</f>
        <v>0</v>
      </c>
      <c r="U321" s="14">
        <f>VLOOKUP($B321,[2]Sheet3!$G:$CZ,6,0)</f>
        <v>0</v>
      </c>
      <c r="V321" s="14">
        <f>VLOOKUP($B321,[2]Sheet3!$G:$CZ,7,0)</f>
        <v>0</v>
      </c>
      <c r="W321" s="14">
        <f>VLOOKUP($B321,[2]Sheet3!$G:$CZ,8,0)</f>
        <v>0</v>
      </c>
      <c r="X321" s="14">
        <f>VLOOKUP($B321,[2]Sheet3!$G:$CZ,9,0)</f>
        <v>0</v>
      </c>
      <c r="Y321" s="14">
        <f>VLOOKUP($B321,[2]Sheet3!$G:$CZ,10,0)</f>
        <v>0</v>
      </c>
      <c r="Z321" s="14">
        <f>VLOOKUP($B321,[2]Sheet3!$G:$CZ,11,0)</f>
        <v>0</v>
      </c>
      <c r="AA321" s="14">
        <f>VLOOKUP($B321,[2]Sheet3!$G:$CZ,12,0)</f>
        <v>0</v>
      </c>
      <c r="AB321" s="14">
        <f>VLOOKUP($B321,[2]Sheet3!$G:$CZ,13,0)</f>
        <v>0</v>
      </c>
      <c r="AC321" s="14">
        <f>VLOOKUP($B321,[2]Sheet3!$G:$CZ,14,0)</f>
        <v>0</v>
      </c>
      <c r="AD321" s="14">
        <f>VLOOKUP($B321,[2]Sheet3!$G:$CZ,15,0)</f>
        <v>0</v>
      </c>
      <c r="AE321" s="14">
        <f>VLOOKUP($B321,[2]Sheet3!$G:$CZ,16,0)</f>
        <v>0</v>
      </c>
      <c r="AF321" s="14">
        <f>VLOOKUP($B321,[2]Sheet3!$G:$CZ,17,0)</f>
        <v>0</v>
      </c>
      <c r="AG321" s="14">
        <f>VLOOKUP($B321,[2]Sheet3!$G:$CZ,18,0)</f>
        <v>0</v>
      </c>
      <c r="AH321" s="14">
        <f>VLOOKUP($B321,[2]Sheet3!$G:$CZ,19,0)</f>
        <v>0</v>
      </c>
      <c r="AI321" s="14">
        <f>VLOOKUP($B321,[2]Sheet3!$G:$CZ,20,0)</f>
        <v>0</v>
      </c>
      <c r="AJ321" s="14">
        <f>VLOOKUP($B321,[2]Sheet3!$G:$CZ,21,0)</f>
        <v>0</v>
      </c>
      <c r="AK321" s="14">
        <f>VLOOKUP($B321,[2]Sheet3!$G:$CZ,22,0)</f>
        <v>0</v>
      </c>
      <c r="AL321" s="14">
        <f>VLOOKUP($B321,[2]Sheet3!$G:$CZ,23,0)</f>
        <v>0</v>
      </c>
      <c r="AM321" s="14">
        <f>VLOOKUP($B321,[2]Sheet3!$G:$CZ,24,0)</f>
        <v>0</v>
      </c>
      <c r="AN321" s="14">
        <f>VLOOKUP($B321,[2]Sheet3!$G:$CZ,25,0)</f>
        <v>0</v>
      </c>
      <c r="AO321" s="14">
        <f>VLOOKUP($B321,[2]Sheet3!$G:$CZ,26,0)</f>
        <v>0</v>
      </c>
      <c r="AP321" s="14">
        <f>VLOOKUP($B321,[2]Sheet3!$G:$CZ,27,0)</f>
        <v>0</v>
      </c>
      <c r="AQ321" s="14">
        <f>VLOOKUP($B321,[2]Sheet3!$G:$CZ,28,0)</f>
        <v>0</v>
      </c>
      <c r="AR321" s="14">
        <f>VLOOKUP($B321,[2]Sheet3!$G:$CZ,29,0)</f>
        <v>0</v>
      </c>
      <c r="AS321" s="14">
        <f>VLOOKUP($B321,[2]Sheet3!$G:$CZ,30,0)</f>
        <v>0</v>
      </c>
      <c r="AT321" s="14">
        <f>VLOOKUP($B321,[2]Sheet3!$G:$CZ,31,0)</f>
        <v>0</v>
      </c>
      <c r="AU321" s="14">
        <f>VLOOKUP($B321,[2]Sheet3!$G:$CZ,32,0)</f>
        <v>0</v>
      </c>
      <c r="AV321" s="14">
        <f>VLOOKUP($B321,[2]Sheet3!$G:$CZ,33,0)</f>
        <v>0</v>
      </c>
      <c r="AW321" s="14">
        <f>VLOOKUP($B321,[2]Sheet3!$G:$CZ,34,0)</f>
        <v>0</v>
      </c>
      <c r="AX321" s="14">
        <f>VLOOKUP($B321,[2]Sheet3!$G:$CZ,35,0)</f>
        <v>0</v>
      </c>
      <c r="AY321" s="14">
        <f>VLOOKUP($B321,[2]Sheet3!$G:$CZ,36,0)</f>
        <v>0</v>
      </c>
      <c r="AZ321" s="14">
        <f>VLOOKUP($B321,[2]Sheet3!$G:$CZ,37,0)</f>
        <v>0</v>
      </c>
      <c r="BA321" s="14">
        <f>VLOOKUP($B321,[2]Sheet3!$G:$CZ,38,0)</f>
        <v>0</v>
      </c>
      <c r="BB321" s="14">
        <f>VLOOKUP($B321,[2]Sheet3!$G:$CZ,39,0)</f>
        <v>0</v>
      </c>
      <c r="BC321" s="14">
        <f>VLOOKUP($B321,[2]Sheet3!$G:$CZ,40,0)</f>
        <v>0</v>
      </c>
      <c r="BD321" s="14">
        <f>VLOOKUP($B321,[2]Sheet3!$G:$CZ,41,0)</f>
        <v>0</v>
      </c>
      <c r="BE321" s="14">
        <f>VLOOKUP($B321,[2]Sheet3!$G:$CZ,42,0)</f>
        <v>0</v>
      </c>
      <c r="BF321" s="14">
        <f>VLOOKUP($B321,[2]Sheet3!$G:$CZ,43,0)</f>
        <v>0</v>
      </c>
      <c r="BG321" s="14">
        <f>VLOOKUP($B321,[2]Sheet3!$G:$CZ,44,0)</f>
        <v>0</v>
      </c>
      <c r="BH321" s="14">
        <f>VLOOKUP($B321,[2]Sheet3!$G:$CZ,45,0)</f>
        <v>0</v>
      </c>
      <c r="BI321" s="14">
        <f>VLOOKUP($B321,[2]Sheet3!$G:$CZ,46,0)</f>
        <v>0</v>
      </c>
      <c r="BJ321" s="14">
        <f>VLOOKUP($B321,[2]Sheet3!$G:$CZ,47,0)</f>
        <v>0</v>
      </c>
      <c r="BK321" s="14">
        <f>VLOOKUP($B321,[2]Sheet3!$G:$CZ,48,0)</f>
        <v>0</v>
      </c>
      <c r="BL321" s="14">
        <f>VLOOKUP($B321,[2]Sheet3!$G:$CZ,49,0)</f>
        <v>0</v>
      </c>
      <c r="BM321" s="14">
        <f>VLOOKUP($B321,[2]Sheet3!$G:$CZ,50,0)</f>
        <v>0</v>
      </c>
      <c r="BN321" s="14">
        <f>VLOOKUP($B321,[2]Sheet3!$G:$CZ,51,0)</f>
        <v>0</v>
      </c>
      <c r="BO321" s="14">
        <f>VLOOKUP($B321,[2]Sheet3!$G:$CZ,52,0)</f>
        <v>0</v>
      </c>
      <c r="BP321" s="14">
        <f>VLOOKUP($B321,[2]Sheet3!$G:$CZ,53,0)</f>
        <v>0</v>
      </c>
      <c r="BQ321" s="14">
        <f>VLOOKUP($B321,[2]Sheet3!$G:$CZ,54,0)</f>
        <v>0</v>
      </c>
      <c r="BR321" s="14">
        <f>VLOOKUP($B321,[2]Sheet3!$G:$CZ,55,0)</f>
        <v>0</v>
      </c>
      <c r="BS321" s="14">
        <f>VLOOKUP($B321,[2]Sheet3!$G:$CZ,56,0)</f>
        <v>0</v>
      </c>
      <c r="BT321" s="14">
        <f>VLOOKUP($B321,[2]Sheet3!$G:$CZ,57,0)</f>
        <v>0</v>
      </c>
      <c r="BU321" s="14">
        <f>VLOOKUP($B321,[2]Sheet3!$G:$CZ,58,0)</f>
        <v>0</v>
      </c>
      <c r="BV321" s="14">
        <f>VLOOKUP($B321,[2]Sheet3!$G:$CZ,59,0)</f>
        <v>0</v>
      </c>
      <c r="BW321" s="14">
        <f>VLOOKUP($B321,[2]Sheet3!$G:$CZ,60,0)</f>
        <v>0</v>
      </c>
      <c r="BX321" s="14">
        <f>VLOOKUP($B321,[2]Sheet3!$G:$CZ,61,0)</f>
        <v>0</v>
      </c>
      <c r="BY321" s="14">
        <f>VLOOKUP($B321,[2]Sheet3!$G:$CZ,62,0)</f>
        <v>0</v>
      </c>
      <c r="BZ321" s="14">
        <f>VLOOKUP($B321,[2]Sheet3!$G:$CZ,63,0)</f>
        <v>0</v>
      </c>
      <c r="CA321" s="14">
        <f>VLOOKUP($B321,[2]Sheet3!$G:$CZ,64,0)</f>
        <v>0</v>
      </c>
      <c r="CB321" s="14">
        <f>VLOOKUP($B321,[2]Sheet3!$G:$CZ,65,0)</f>
        <v>0</v>
      </c>
      <c r="CC321" s="14">
        <f>VLOOKUP($B321,[2]Sheet3!$G:$CZ,66,0)</f>
        <v>0</v>
      </c>
      <c r="CD321" s="14">
        <f>VLOOKUP($B321,[2]Sheet3!$G:$CZ,67,0)</f>
        <v>0</v>
      </c>
      <c r="CE321" s="14">
        <f>VLOOKUP($B321,[2]Sheet3!$G:$CZ,68,0)</f>
        <v>0</v>
      </c>
      <c r="CF321" s="14">
        <f>VLOOKUP($B321,[2]Sheet3!$G:$CZ,69,0)</f>
        <v>0</v>
      </c>
      <c r="CG321" s="14">
        <f>VLOOKUP($B321,[2]Sheet3!$G:$CZ,70,0)</f>
        <v>0</v>
      </c>
      <c r="CH321" s="14">
        <f>VLOOKUP($B321,[2]Sheet3!$G:$CZ,71,0)</f>
        <v>0</v>
      </c>
      <c r="CI321" s="14">
        <f>VLOOKUP($B321,[2]Sheet3!$G:$CZ,72,0)</f>
        <v>0</v>
      </c>
      <c r="CJ321" s="14">
        <f>VLOOKUP($B321,[2]Sheet3!$G:$CZ,73,0)</f>
        <v>0</v>
      </c>
      <c r="CK321" s="14">
        <f>VLOOKUP($B321,[2]Sheet3!$G:$CZ,74,0)</f>
        <v>0</v>
      </c>
      <c r="CL321" s="14">
        <f>VLOOKUP($B321,[2]Sheet3!$G:$CZ,75,0)</f>
        <v>0</v>
      </c>
      <c r="CM321" s="14">
        <f>VLOOKUP($B321,[2]Sheet3!$G:$CZ,76,0)</f>
        <v>0</v>
      </c>
      <c r="CN321" s="14">
        <f>VLOOKUP($B321,[2]Sheet3!$G:$CZ,77,0)</f>
        <v>0</v>
      </c>
      <c r="CO321" s="14">
        <f>VLOOKUP($B321,[2]Sheet3!$G:$CZ,78,0)</f>
        <v>0</v>
      </c>
      <c r="CP321" s="14">
        <f>VLOOKUP($B321,[2]Sheet3!$G:$CZ,79,0)</f>
        <v>0</v>
      </c>
      <c r="CQ321" s="14">
        <f>VLOOKUP($B321,[2]Sheet3!$G:$CZ,80,0)</f>
        <v>0</v>
      </c>
      <c r="CR321" s="14">
        <f>VLOOKUP($B321,[2]Sheet3!$G:$CZ,81,0)</f>
        <v>0</v>
      </c>
      <c r="CS321" s="14">
        <f>VLOOKUP($B321,[2]Sheet3!$G:$CZ,82,0)</f>
        <v>0</v>
      </c>
      <c r="CT321" s="14">
        <f>VLOOKUP($B321,[2]Sheet3!$G:$CZ,83,0)</f>
        <v>0</v>
      </c>
      <c r="CU321" s="14">
        <f>VLOOKUP($B321,[2]Sheet3!$G:$CZ,84,0)</f>
        <v>0</v>
      </c>
      <c r="CV321" s="14">
        <f>VLOOKUP($B321,[2]Sheet3!$G:$CZ,85,0)</f>
        <v>0</v>
      </c>
      <c r="CW321" s="14">
        <f>VLOOKUP($B321,[2]Sheet3!$G:$CZ,86,0)</f>
        <v>0</v>
      </c>
      <c r="CX321" s="14">
        <f>VLOOKUP($B321,[2]Sheet3!$G:$CZ,87,0)</f>
        <v>0</v>
      </c>
      <c r="CY321" s="14">
        <f>VLOOKUP($B321,[2]Sheet3!$G:$CZ,88,0)</f>
        <v>0</v>
      </c>
      <c r="CZ321" s="14">
        <f>VLOOKUP($B321,[2]Sheet3!$G:$CZ,89,0)</f>
        <v>0</v>
      </c>
      <c r="DA321" s="14">
        <f>VLOOKUP($B321,[2]Sheet3!$G:$CZ,90,0)</f>
        <v>0</v>
      </c>
      <c r="DB321" s="14">
        <f>VLOOKUP($B321,[2]Sheet3!$G:$CZ,91,0)</f>
        <v>0</v>
      </c>
      <c r="DC321" s="14">
        <f>VLOOKUP($B321,[2]Sheet3!$G:$CZ,92,0)</f>
        <v>0</v>
      </c>
      <c r="DD321" s="14">
        <f>VLOOKUP($B321,[2]Sheet3!$G:$CZ,93,0)</f>
        <v>0</v>
      </c>
      <c r="DE321" s="14">
        <f>VLOOKUP($B321,[2]Sheet3!$G:$CZ,94,0)</f>
        <v>0</v>
      </c>
      <c r="DF321" s="14">
        <f>VLOOKUP($B321,[2]Sheet3!$G:$CZ,95,0)</f>
        <v>0</v>
      </c>
      <c r="DG321" s="14">
        <f>VLOOKUP($B321,[2]Sheet3!$G:$CZ,96,0)</f>
        <v>0</v>
      </c>
      <c r="DH321" s="14">
        <f>VLOOKUP($B321,[2]Sheet3!$G:$CZ,97,0)</f>
        <v>0</v>
      </c>
      <c r="DI321" s="14">
        <f>VLOOKUP($B321,[2]Sheet3!$G:$CZ,98,0)</f>
        <v>0</v>
      </c>
    </row>
    <row r="322" spans="1:113" x14ac:dyDescent="0.3">
      <c r="A322" s="9" t="str">
        <f t="shared" ref="A322:A385" si="17">B322</f>
        <v>N43264</v>
      </c>
      <c r="B322" s="15" t="s">
        <v>1226</v>
      </c>
      <c r="C322" s="15" t="s">
        <v>1227</v>
      </c>
      <c r="F322" s="7" t="s">
        <v>15</v>
      </c>
      <c r="G322" s="12" t="s">
        <v>3817</v>
      </c>
      <c r="H322" s="12" t="str">
        <f>VLOOKUP($B322,[1]Sheet1!$A:$G,5,0)</f>
        <v>harsh.ahuja@redingtongroup.com</v>
      </c>
      <c r="I322" s="12" t="str">
        <f>VLOOKUP($B322,[1]Sheet1!$A:$G,7,0)</f>
        <v>sidharth.eknath@redingtongroup.com</v>
      </c>
      <c r="J322" s="12" t="s">
        <v>82</v>
      </c>
      <c r="K322" s="7"/>
      <c r="L322" s="7"/>
      <c r="M322" s="8"/>
      <c r="N322" s="7" t="str">
        <f t="shared" si="15"/>
        <v>harsh.ahuja@redingtongroup.com; sidharth.eknath@redingtongroup.com; nilesh.phirke@redingtongroup.com;christopher.joseph@redingtongroup.com</v>
      </c>
      <c r="O322" s="7" t="str">
        <f t="shared" si="16"/>
        <v>N43264</v>
      </c>
      <c r="P322" s="8" t="s">
        <v>5215</v>
      </c>
      <c r="Q322" s="14">
        <f>VLOOKUP($B322,[2]Sheet3!$G:$CZ,2,0)</f>
        <v>2400303791</v>
      </c>
      <c r="R322" s="14">
        <f>VLOOKUP($B322,[2]Sheet3!$G:$CZ,3,0)</f>
        <v>2400302855</v>
      </c>
      <c r="S322" s="14">
        <f>VLOOKUP($B322,[2]Sheet3!$G:$CZ,4,0)</f>
        <v>2400302737</v>
      </c>
      <c r="T322" s="14">
        <f>VLOOKUP($B322,[2]Sheet3!$G:$CZ,5,0)</f>
        <v>2400302849</v>
      </c>
      <c r="U322" s="14">
        <f>VLOOKUP($B322,[2]Sheet3!$G:$CZ,6,0)</f>
        <v>2400308751</v>
      </c>
      <c r="V322" s="14">
        <f>VLOOKUP($B322,[2]Sheet3!$G:$CZ,7,0)</f>
        <v>2400308750</v>
      </c>
      <c r="W322" s="14">
        <f>VLOOKUP($B322,[2]Sheet3!$G:$CZ,8,0)</f>
        <v>2400302851</v>
      </c>
      <c r="X322" s="14">
        <f>VLOOKUP($B322,[2]Sheet3!$G:$CZ,9,0)</f>
        <v>0</v>
      </c>
      <c r="Y322" s="14">
        <f>VLOOKUP($B322,[2]Sheet3!$G:$CZ,10,0)</f>
        <v>0</v>
      </c>
      <c r="Z322" s="14">
        <f>VLOOKUP($B322,[2]Sheet3!$G:$CZ,11,0)</f>
        <v>0</v>
      </c>
      <c r="AA322" s="14">
        <f>VLOOKUP($B322,[2]Sheet3!$G:$CZ,12,0)</f>
        <v>0</v>
      </c>
      <c r="AB322" s="14">
        <f>VLOOKUP($B322,[2]Sheet3!$G:$CZ,13,0)</f>
        <v>0</v>
      </c>
      <c r="AC322" s="14">
        <f>VLOOKUP($B322,[2]Sheet3!$G:$CZ,14,0)</f>
        <v>0</v>
      </c>
      <c r="AD322" s="14">
        <f>VLOOKUP($B322,[2]Sheet3!$G:$CZ,15,0)</f>
        <v>0</v>
      </c>
      <c r="AE322" s="14">
        <f>VLOOKUP($B322,[2]Sheet3!$G:$CZ,16,0)</f>
        <v>0</v>
      </c>
      <c r="AF322" s="14">
        <f>VLOOKUP($B322,[2]Sheet3!$G:$CZ,17,0)</f>
        <v>0</v>
      </c>
      <c r="AG322" s="14">
        <f>VLOOKUP($B322,[2]Sheet3!$G:$CZ,18,0)</f>
        <v>0</v>
      </c>
      <c r="AH322" s="14">
        <f>VLOOKUP($B322,[2]Sheet3!$G:$CZ,19,0)</f>
        <v>0</v>
      </c>
      <c r="AI322" s="14">
        <f>VLOOKUP($B322,[2]Sheet3!$G:$CZ,20,0)</f>
        <v>0</v>
      </c>
      <c r="AJ322" s="14">
        <f>VLOOKUP($B322,[2]Sheet3!$G:$CZ,21,0)</f>
        <v>0</v>
      </c>
      <c r="AK322" s="14">
        <f>VLOOKUP($B322,[2]Sheet3!$G:$CZ,22,0)</f>
        <v>0</v>
      </c>
      <c r="AL322" s="14">
        <f>VLOOKUP($B322,[2]Sheet3!$G:$CZ,23,0)</f>
        <v>0</v>
      </c>
      <c r="AM322" s="14">
        <f>VLOOKUP($B322,[2]Sheet3!$G:$CZ,24,0)</f>
        <v>0</v>
      </c>
      <c r="AN322" s="14">
        <f>VLOOKUP($B322,[2]Sheet3!$G:$CZ,25,0)</f>
        <v>0</v>
      </c>
      <c r="AO322" s="14">
        <f>VLOOKUP($B322,[2]Sheet3!$G:$CZ,26,0)</f>
        <v>0</v>
      </c>
      <c r="AP322" s="14">
        <f>VLOOKUP($B322,[2]Sheet3!$G:$CZ,27,0)</f>
        <v>0</v>
      </c>
      <c r="AQ322" s="14">
        <f>VLOOKUP($B322,[2]Sheet3!$G:$CZ,28,0)</f>
        <v>0</v>
      </c>
      <c r="AR322" s="14">
        <f>VLOOKUP($B322,[2]Sheet3!$G:$CZ,29,0)</f>
        <v>0</v>
      </c>
      <c r="AS322" s="14">
        <f>VLOOKUP($B322,[2]Sheet3!$G:$CZ,30,0)</f>
        <v>0</v>
      </c>
      <c r="AT322" s="14">
        <f>VLOOKUP($B322,[2]Sheet3!$G:$CZ,31,0)</f>
        <v>0</v>
      </c>
      <c r="AU322" s="14">
        <f>VLOOKUP($B322,[2]Sheet3!$G:$CZ,32,0)</f>
        <v>0</v>
      </c>
      <c r="AV322" s="14">
        <f>VLOOKUP($B322,[2]Sheet3!$G:$CZ,33,0)</f>
        <v>0</v>
      </c>
      <c r="AW322" s="14">
        <f>VLOOKUP($B322,[2]Sheet3!$G:$CZ,34,0)</f>
        <v>0</v>
      </c>
      <c r="AX322" s="14">
        <f>VLOOKUP($B322,[2]Sheet3!$G:$CZ,35,0)</f>
        <v>0</v>
      </c>
      <c r="AY322" s="14">
        <f>VLOOKUP($B322,[2]Sheet3!$G:$CZ,36,0)</f>
        <v>0</v>
      </c>
      <c r="AZ322" s="14">
        <f>VLOOKUP($B322,[2]Sheet3!$G:$CZ,37,0)</f>
        <v>0</v>
      </c>
      <c r="BA322" s="14">
        <f>VLOOKUP($B322,[2]Sheet3!$G:$CZ,38,0)</f>
        <v>0</v>
      </c>
      <c r="BB322" s="14">
        <f>VLOOKUP($B322,[2]Sheet3!$G:$CZ,39,0)</f>
        <v>0</v>
      </c>
      <c r="BC322" s="14">
        <f>VLOOKUP($B322,[2]Sheet3!$G:$CZ,40,0)</f>
        <v>0</v>
      </c>
      <c r="BD322" s="14">
        <f>VLOOKUP($B322,[2]Sheet3!$G:$CZ,41,0)</f>
        <v>0</v>
      </c>
      <c r="BE322" s="14">
        <f>VLOOKUP($B322,[2]Sheet3!$G:$CZ,42,0)</f>
        <v>0</v>
      </c>
      <c r="BF322" s="14">
        <f>VLOOKUP($B322,[2]Sheet3!$G:$CZ,43,0)</f>
        <v>0</v>
      </c>
      <c r="BG322" s="14">
        <f>VLOOKUP($B322,[2]Sheet3!$G:$CZ,44,0)</f>
        <v>0</v>
      </c>
      <c r="BH322" s="14">
        <f>VLOOKUP($B322,[2]Sheet3!$G:$CZ,45,0)</f>
        <v>0</v>
      </c>
      <c r="BI322" s="14">
        <f>VLOOKUP($B322,[2]Sheet3!$G:$CZ,46,0)</f>
        <v>0</v>
      </c>
      <c r="BJ322" s="14">
        <f>VLOOKUP($B322,[2]Sheet3!$G:$CZ,47,0)</f>
        <v>0</v>
      </c>
      <c r="BK322" s="14">
        <f>VLOOKUP($B322,[2]Sheet3!$G:$CZ,48,0)</f>
        <v>0</v>
      </c>
      <c r="BL322" s="14">
        <f>VLOOKUP($B322,[2]Sheet3!$G:$CZ,49,0)</f>
        <v>0</v>
      </c>
      <c r="BM322" s="14">
        <f>VLOOKUP($B322,[2]Sheet3!$G:$CZ,50,0)</f>
        <v>0</v>
      </c>
      <c r="BN322" s="14">
        <f>VLOOKUP($B322,[2]Sheet3!$G:$CZ,51,0)</f>
        <v>0</v>
      </c>
      <c r="BO322" s="14">
        <f>VLOOKUP($B322,[2]Sheet3!$G:$CZ,52,0)</f>
        <v>0</v>
      </c>
      <c r="BP322" s="14">
        <f>VLOOKUP($B322,[2]Sheet3!$G:$CZ,53,0)</f>
        <v>0</v>
      </c>
      <c r="BQ322" s="14">
        <f>VLOOKUP($B322,[2]Sheet3!$G:$CZ,54,0)</f>
        <v>0</v>
      </c>
      <c r="BR322" s="14">
        <f>VLOOKUP($B322,[2]Sheet3!$G:$CZ,55,0)</f>
        <v>0</v>
      </c>
      <c r="BS322" s="14">
        <f>VLOOKUP($B322,[2]Sheet3!$G:$CZ,56,0)</f>
        <v>0</v>
      </c>
      <c r="BT322" s="14">
        <f>VLOOKUP($B322,[2]Sheet3!$G:$CZ,57,0)</f>
        <v>0</v>
      </c>
      <c r="BU322" s="14">
        <f>VLOOKUP($B322,[2]Sheet3!$G:$CZ,58,0)</f>
        <v>0</v>
      </c>
      <c r="BV322" s="14">
        <f>VLOOKUP($B322,[2]Sheet3!$G:$CZ,59,0)</f>
        <v>0</v>
      </c>
      <c r="BW322" s="14">
        <f>VLOOKUP($B322,[2]Sheet3!$G:$CZ,60,0)</f>
        <v>0</v>
      </c>
      <c r="BX322" s="14">
        <f>VLOOKUP($B322,[2]Sheet3!$G:$CZ,61,0)</f>
        <v>0</v>
      </c>
      <c r="BY322" s="14">
        <f>VLOOKUP($B322,[2]Sheet3!$G:$CZ,62,0)</f>
        <v>0</v>
      </c>
      <c r="BZ322" s="14">
        <f>VLOOKUP($B322,[2]Sheet3!$G:$CZ,63,0)</f>
        <v>0</v>
      </c>
      <c r="CA322" s="14">
        <f>VLOOKUP($B322,[2]Sheet3!$G:$CZ,64,0)</f>
        <v>0</v>
      </c>
      <c r="CB322" s="14">
        <f>VLOOKUP($B322,[2]Sheet3!$G:$CZ,65,0)</f>
        <v>0</v>
      </c>
      <c r="CC322" s="14">
        <f>VLOOKUP($B322,[2]Sheet3!$G:$CZ,66,0)</f>
        <v>0</v>
      </c>
      <c r="CD322" s="14">
        <f>VLOOKUP($B322,[2]Sheet3!$G:$CZ,67,0)</f>
        <v>0</v>
      </c>
      <c r="CE322" s="14">
        <f>VLOOKUP($B322,[2]Sheet3!$G:$CZ,68,0)</f>
        <v>0</v>
      </c>
      <c r="CF322" s="14">
        <f>VLOOKUP($B322,[2]Sheet3!$G:$CZ,69,0)</f>
        <v>0</v>
      </c>
      <c r="CG322" s="14">
        <f>VLOOKUP($B322,[2]Sheet3!$G:$CZ,70,0)</f>
        <v>0</v>
      </c>
      <c r="CH322" s="14">
        <f>VLOOKUP($B322,[2]Sheet3!$G:$CZ,71,0)</f>
        <v>0</v>
      </c>
      <c r="CI322" s="14">
        <f>VLOOKUP($B322,[2]Sheet3!$G:$CZ,72,0)</f>
        <v>0</v>
      </c>
      <c r="CJ322" s="14">
        <f>VLOOKUP($B322,[2]Sheet3!$G:$CZ,73,0)</f>
        <v>0</v>
      </c>
      <c r="CK322" s="14">
        <f>VLOOKUP($B322,[2]Sheet3!$G:$CZ,74,0)</f>
        <v>0</v>
      </c>
      <c r="CL322" s="14">
        <f>VLOOKUP($B322,[2]Sheet3!$G:$CZ,75,0)</f>
        <v>0</v>
      </c>
      <c r="CM322" s="14">
        <f>VLOOKUP($B322,[2]Sheet3!$G:$CZ,76,0)</f>
        <v>0</v>
      </c>
      <c r="CN322" s="14">
        <f>VLOOKUP($B322,[2]Sheet3!$G:$CZ,77,0)</f>
        <v>0</v>
      </c>
      <c r="CO322" s="14">
        <f>VLOOKUP($B322,[2]Sheet3!$G:$CZ,78,0)</f>
        <v>0</v>
      </c>
      <c r="CP322" s="14">
        <f>VLOOKUP($B322,[2]Sheet3!$G:$CZ,79,0)</f>
        <v>0</v>
      </c>
      <c r="CQ322" s="14">
        <f>VLOOKUP($B322,[2]Sheet3!$G:$CZ,80,0)</f>
        <v>0</v>
      </c>
      <c r="CR322" s="14">
        <f>VLOOKUP($B322,[2]Sheet3!$G:$CZ,81,0)</f>
        <v>0</v>
      </c>
      <c r="CS322" s="14">
        <f>VLOOKUP($B322,[2]Sheet3!$G:$CZ,82,0)</f>
        <v>0</v>
      </c>
      <c r="CT322" s="14">
        <f>VLOOKUP($B322,[2]Sheet3!$G:$CZ,83,0)</f>
        <v>0</v>
      </c>
      <c r="CU322" s="14">
        <f>VLOOKUP($B322,[2]Sheet3!$G:$CZ,84,0)</f>
        <v>0</v>
      </c>
      <c r="CV322" s="14">
        <f>VLOOKUP($B322,[2]Sheet3!$G:$CZ,85,0)</f>
        <v>0</v>
      </c>
      <c r="CW322" s="14">
        <f>VLOOKUP($B322,[2]Sheet3!$G:$CZ,86,0)</f>
        <v>0</v>
      </c>
      <c r="CX322" s="14">
        <f>VLOOKUP($B322,[2]Sheet3!$G:$CZ,87,0)</f>
        <v>0</v>
      </c>
      <c r="CY322" s="14">
        <f>VLOOKUP($B322,[2]Sheet3!$G:$CZ,88,0)</f>
        <v>0</v>
      </c>
      <c r="CZ322" s="14">
        <f>VLOOKUP($B322,[2]Sheet3!$G:$CZ,89,0)</f>
        <v>0</v>
      </c>
      <c r="DA322" s="14">
        <f>VLOOKUP($B322,[2]Sheet3!$G:$CZ,90,0)</f>
        <v>0</v>
      </c>
      <c r="DB322" s="14">
        <f>VLOOKUP($B322,[2]Sheet3!$G:$CZ,91,0)</f>
        <v>0</v>
      </c>
      <c r="DC322" s="14">
        <f>VLOOKUP($B322,[2]Sheet3!$G:$CZ,92,0)</f>
        <v>0</v>
      </c>
      <c r="DD322" s="14">
        <f>VLOOKUP($B322,[2]Sheet3!$G:$CZ,93,0)</f>
        <v>0</v>
      </c>
      <c r="DE322" s="14">
        <f>VLOOKUP($B322,[2]Sheet3!$G:$CZ,94,0)</f>
        <v>0</v>
      </c>
      <c r="DF322" s="14">
        <f>VLOOKUP($B322,[2]Sheet3!$G:$CZ,95,0)</f>
        <v>0</v>
      </c>
      <c r="DG322" s="14">
        <f>VLOOKUP($B322,[2]Sheet3!$G:$CZ,96,0)</f>
        <v>0</v>
      </c>
      <c r="DH322" s="14">
        <f>VLOOKUP($B322,[2]Sheet3!$G:$CZ,97,0)</f>
        <v>0</v>
      </c>
      <c r="DI322" s="14">
        <f>VLOOKUP($B322,[2]Sheet3!$G:$CZ,98,0)</f>
        <v>0</v>
      </c>
    </row>
    <row r="323" spans="1:113" x14ac:dyDescent="0.3">
      <c r="A323" s="9" t="str">
        <f t="shared" si="17"/>
        <v>NH0039</v>
      </c>
      <c r="B323" s="15" t="s">
        <v>1228</v>
      </c>
      <c r="C323" s="15" t="s">
        <v>1229</v>
      </c>
      <c r="F323" s="7" t="s">
        <v>15</v>
      </c>
      <c r="G323" s="12" t="s">
        <v>3818</v>
      </c>
      <c r="H323" s="12" t="str">
        <f>VLOOKUP($B323,[1]Sheet1!$A:$G,5,0)</f>
        <v>neeraj.bhatt@redingtongroup.com</v>
      </c>
      <c r="I323" s="12" t="str">
        <f>VLOOKUP($B323,[1]Sheet1!$A:$G,7,0)</f>
        <v>sidharth.eknath@redingtongroup.com</v>
      </c>
      <c r="J323" s="12" t="s">
        <v>82</v>
      </c>
      <c r="K323" s="7"/>
      <c r="L323" s="7"/>
      <c r="M323" s="8"/>
      <c r="N323" s="7" t="str">
        <f t="shared" si="15"/>
        <v>neeraj.bhatt@redingtongroup.com; sidharth.eknath@redingtongroup.com; nilesh.phirke@redingtongroup.com;christopher.joseph@redingtongroup.com</v>
      </c>
      <c r="O323" s="7" t="str">
        <f t="shared" si="16"/>
        <v>NH0039</v>
      </c>
      <c r="P323" s="8" t="s">
        <v>5215</v>
      </c>
      <c r="Q323" s="14">
        <f>VLOOKUP($B323,[2]Sheet3!$G:$CZ,2,0)</f>
        <v>2400301473</v>
      </c>
      <c r="R323" s="14">
        <f>VLOOKUP($B323,[2]Sheet3!$G:$CZ,3,0)</f>
        <v>2400301413</v>
      </c>
      <c r="S323" s="14">
        <f>VLOOKUP($B323,[2]Sheet3!$G:$CZ,4,0)</f>
        <v>0</v>
      </c>
      <c r="T323" s="14">
        <f>VLOOKUP($B323,[2]Sheet3!$G:$CZ,5,0)</f>
        <v>0</v>
      </c>
      <c r="U323" s="14">
        <f>VLOOKUP($B323,[2]Sheet3!$G:$CZ,6,0)</f>
        <v>0</v>
      </c>
      <c r="V323" s="14">
        <f>VLOOKUP($B323,[2]Sheet3!$G:$CZ,7,0)</f>
        <v>0</v>
      </c>
      <c r="W323" s="14">
        <f>VLOOKUP($B323,[2]Sheet3!$G:$CZ,8,0)</f>
        <v>0</v>
      </c>
      <c r="X323" s="14">
        <f>VLOOKUP($B323,[2]Sheet3!$G:$CZ,9,0)</f>
        <v>0</v>
      </c>
      <c r="Y323" s="14">
        <f>VLOOKUP($B323,[2]Sheet3!$G:$CZ,10,0)</f>
        <v>0</v>
      </c>
      <c r="Z323" s="14">
        <f>VLOOKUP($B323,[2]Sheet3!$G:$CZ,11,0)</f>
        <v>0</v>
      </c>
      <c r="AA323" s="14">
        <f>VLOOKUP($B323,[2]Sheet3!$G:$CZ,12,0)</f>
        <v>0</v>
      </c>
      <c r="AB323" s="14">
        <f>VLOOKUP($B323,[2]Sheet3!$G:$CZ,13,0)</f>
        <v>0</v>
      </c>
      <c r="AC323" s="14">
        <f>VLOOKUP($B323,[2]Sheet3!$G:$CZ,14,0)</f>
        <v>0</v>
      </c>
      <c r="AD323" s="14">
        <f>VLOOKUP($B323,[2]Sheet3!$G:$CZ,15,0)</f>
        <v>0</v>
      </c>
      <c r="AE323" s="14">
        <f>VLOOKUP($B323,[2]Sheet3!$G:$CZ,16,0)</f>
        <v>0</v>
      </c>
      <c r="AF323" s="14">
        <f>VLOOKUP($B323,[2]Sheet3!$G:$CZ,17,0)</f>
        <v>0</v>
      </c>
      <c r="AG323" s="14">
        <f>VLOOKUP($B323,[2]Sheet3!$G:$CZ,18,0)</f>
        <v>0</v>
      </c>
      <c r="AH323" s="14">
        <f>VLOOKUP($B323,[2]Sheet3!$G:$CZ,19,0)</f>
        <v>0</v>
      </c>
      <c r="AI323" s="14">
        <f>VLOOKUP($B323,[2]Sheet3!$G:$CZ,20,0)</f>
        <v>0</v>
      </c>
      <c r="AJ323" s="14">
        <f>VLOOKUP($B323,[2]Sheet3!$G:$CZ,21,0)</f>
        <v>0</v>
      </c>
      <c r="AK323" s="14">
        <f>VLOOKUP($B323,[2]Sheet3!$G:$CZ,22,0)</f>
        <v>0</v>
      </c>
      <c r="AL323" s="14">
        <f>VLOOKUP($B323,[2]Sheet3!$G:$CZ,23,0)</f>
        <v>0</v>
      </c>
      <c r="AM323" s="14">
        <f>VLOOKUP($B323,[2]Sheet3!$G:$CZ,24,0)</f>
        <v>0</v>
      </c>
      <c r="AN323" s="14">
        <f>VLOOKUP($B323,[2]Sheet3!$G:$CZ,25,0)</f>
        <v>0</v>
      </c>
      <c r="AO323" s="14">
        <f>VLOOKUP($B323,[2]Sheet3!$G:$CZ,26,0)</f>
        <v>0</v>
      </c>
      <c r="AP323" s="14">
        <f>VLOOKUP($B323,[2]Sheet3!$G:$CZ,27,0)</f>
        <v>0</v>
      </c>
      <c r="AQ323" s="14">
        <f>VLOOKUP($B323,[2]Sheet3!$G:$CZ,28,0)</f>
        <v>0</v>
      </c>
      <c r="AR323" s="14">
        <f>VLOOKUP($B323,[2]Sheet3!$G:$CZ,29,0)</f>
        <v>0</v>
      </c>
      <c r="AS323" s="14">
        <f>VLOOKUP($B323,[2]Sheet3!$G:$CZ,30,0)</f>
        <v>0</v>
      </c>
      <c r="AT323" s="14">
        <f>VLOOKUP($B323,[2]Sheet3!$G:$CZ,31,0)</f>
        <v>0</v>
      </c>
      <c r="AU323" s="14">
        <f>VLOOKUP($B323,[2]Sheet3!$G:$CZ,32,0)</f>
        <v>0</v>
      </c>
      <c r="AV323" s="14">
        <f>VLOOKUP($B323,[2]Sheet3!$G:$CZ,33,0)</f>
        <v>0</v>
      </c>
      <c r="AW323" s="14">
        <f>VLOOKUP($B323,[2]Sheet3!$G:$CZ,34,0)</f>
        <v>0</v>
      </c>
      <c r="AX323" s="14">
        <f>VLOOKUP($B323,[2]Sheet3!$G:$CZ,35,0)</f>
        <v>0</v>
      </c>
      <c r="AY323" s="14">
        <f>VLOOKUP($B323,[2]Sheet3!$G:$CZ,36,0)</f>
        <v>0</v>
      </c>
      <c r="AZ323" s="14">
        <f>VLOOKUP($B323,[2]Sheet3!$G:$CZ,37,0)</f>
        <v>0</v>
      </c>
      <c r="BA323" s="14">
        <f>VLOOKUP($B323,[2]Sheet3!$G:$CZ,38,0)</f>
        <v>0</v>
      </c>
      <c r="BB323" s="14">
        <f>VLOOKUP($B323,[2]Sheet3!$G:$CZ,39,0)</f>
        <v>0</v>
      </c>
      <c r="BC323" s="14">
        <f>VLOOKUP($B323,[2]Sheet3!$G:$CZ,40,0)</f>
        <v>0</v>
      </c>
      <c r="BD323" s="14">
        <f>VLOOKUP($B323,[2]Sheet3!$G:$CZ,41,0)</f>
        <v>0</v>
      </c>
      <c r="BE323" s="14">
        <f>VLOOKUP($B323,[2]Sheet3!$G:$CZ,42,0)</f>
        <v>0</v>
      </c>
      <c r="BF323" s="14">
        <f>VLOOKUP($B323,[2]Sheet3!$G:$CZ,43,0)</f>
        <v>0</v>
      </c>
      <c r="BG323" s="14">
        <f>VLOOKUP($B323,[2]Sheet3!$G:$CZ,44,0)</f>
        <v>0</v>
      </c>
      <c r="BH323" s="14">
        <f>VLOOKUP($B323,[2]Sheet3!$G:$CZ,45,0)</f>
        <v>0</v>
      </c>
      <c r="BI323" s="14">
        <f>VLOOKUP($B323,[2]Sheet3!$G:$CZ,46,0)</f>
        <v>0</v>
      </c>
      <c r="BJ323" s="14">
        <f>VLOOKUP($B323,[2]Sheet3!$G:$CZ,47,0)</f>
        <v>0</v>
      </c>
      <c r="BK323" s="14">
        <f>VLOOKUP($B323,[2]Sheet3!$G:$CZ,48,0)</f>
        <v>0</v>
      </c>
      <c r="BL323" s="14">
        <f>VLOOKUP($B323,[2]Sheet3!$G:$CZ,49,0)</f>
        <v>0</v>
      </c>
      <c r="BM323" s="14">
        <f>VLOOKUP($B323,[2]Sheet3!$G:$CZ,50,0)</f>
        <v>0</v>
      </c>
      <c r="BN323" s="14">
        <f>VLOOKUP($B323,[2]Sheet3!$G:$CZ,51,0)</f>
        <v>0</v>
      </c>
      <c r="BO323" s="14">
        <f>VLOOKUP($B323,[2]Sheet3!$G:$CZ,52,0)</f>
        <v>0</v>
      </c>
      <c r="BP323" s="14">
        <f>VLOOKUP($B323,[2]Sheet3!$G:$CZ,53,0)</f>
        <v>0</v>
      </c>
      <c r="BQ323" s="14">
        <f>VLOOKUP($B323,[2]Sheet3!$G:$CZ,54,0)</f>
        <v>0</v>
      </c>
      <c r="BR323" s="14">
        <f>VLOOKUP($B323,[2]Sheet3!$G:$CZ,55,0)</f>
        <v>0</v>
      </c>
      <c r="BS323" s="14">
        <f>VLOOKUP($B323,[2]Sheet3!$G:$CZ,56,0)</f>
        <v>0</v>
      </c>
      <c r="BT323" s="14">
        <f>VLOOKUP($B323,[2]Sheet3!$G:$CZ,57,0)</f>
        <v>0</v>
      </c>
      <c r="BU323" s="14">
        <f>VLOOKUP($B323,[2]Sheet3!$G:$CZ,58,0)</f>
        <v>0</v>
      </c>
      <c r="BV323" s="14">
        <f>VLOOKUP($B323,[2]Sheet3!$G:$CZ,59,0)</f>
        <v>0</v>
      </c>
      <c r="BW323" s="14">
        <f>VLOOKUP($B323,[2]Sheet3!$G:$CZ,60,0)</f>
        <v>0</v>
      </c>
      <c r="BX323" s="14">
        <f>VLOOKUP($B323,[2]Sheet3!$G:$CZ,61,0)</f>
        <v>0</v>
      </c>
      <c r="BY323" s="14">
        <f>VLOOKUP($B323,[2]Sheet3!$G:$CZ,62,0)</f>
        <v>0</v>
      </c>
      <c r="BZ323" s="14">
        <f>VLOOKUP($B323,[2]Sheet3!$G:$CZ,63,0)</f>
        <v>0</v>
      </c>
      <c r="CA323" s="14">
        <f>VLOOKUP($B323,[2]Sheet3!$G:$CZ,64,0)</f>
        <v>0</v>
      </c>
      <c r="CB323" s="14">
        <f>VLOOKUP($B323,[2]Sheet3!$G:$CZ,65,0)</f>
        <v>0</v>
      </c>
      <c r="CC323" s="14">
        <f>VLOOKUP($B323,[2]Sheet3!$G:$CZ,66,0)</f>
        <v>0</v>
      </c>
      <c r="CD323" s="14">
        <f>VLOOKUP($B323,[2]Sheet3!$G:$CZ,67,0)</f>
        <v>0</v>
      </c>
      <c r="CE323" s="14">
        <f>VLOOKUP($B323,[2]Sheet3!$G:$CZ,68,0)</f>
        <v>0</v>
      </c>
      <c r="CF323" s="14">
        <f>VLOOKUP($B323,[2]Sheet3!$G:$CZ,69,0)</f>
        <v>0</v>
      </c>
      <c r="CG323" s="14">
        <f>VLOOKUP($B323,[2]Sheet3!$G:$CZ,70,0)</f>
        <v>0</v>
      </c>
      <c r="CH323" s="14">
        <f>VLOOKUP($B323,[2]Sheet3!$G:$CZ,71,0)</f>
        <v>0</v>
      </c>
      <c r="CI323" s="14">
        <f>VLOOKUP($B323,[2]Sheet3!$G:$CZ,72,0)</f>
        <v>0</v>
      </c>
      <c r="CJ323" s="14">
        <f>VLOOKUP($B323,[2]Sheet3!$G:$CZ,73,0)</f>
        <v>0</v>
      </c>
      <c r="CK323" s="14">
        <f>VLOOKUP($B323,[2]Sheet3!$G:$CZ,74,0)</f>
        <v>0</v>
      </c>
      <c r="CL323" s="14">
        <f>VLOOKUP($B323,[2]Sheet3!$G:$CZ,75,0)</f>
        <v>0</v>
      </c>
      <c r="CM323" s="14">
        <f>VLOOKUP($B323,[2]Sheet3!$G:$CZ,76,0)</f>
        <v>0</v>
      </c>
      <c r="CN323" s="14">
        <f>VLOOKUP($B323,[2]Sheet3!$G:$CZ,77,0)</f>
        <v>0</v>
      </c>
      <c r="CO323" s="14">
        <f>VLOOKUP($B323,[2]Sheet3!$G:$CZ,78,0)</f>
        <v>0</v>
      </c>
      <c r="CP323" s="14">
        <f>VLOOKUP($B323,[2]Sheet3!$G:$CZ,79,0)</f>
        <v>0</v>
      </c>
      <c r="CQ323" s="14">
        <f>VLOOKUP($B323,[2]Sheet3!$G:$CZ,80,0)</f>
        <v>0</v>
      </c>
      <c r="CR323" s="14">
        <f>VLOOKUP($B323,[2]Sheet3!$G:$CZ,81,0)</f>
        <v>0</v>
      </c>
      <c r="CS323" s="14">
        <f>VLOOKUP($B323,[2]Sheet3!$G:$CZ,82,0)</f>
        <v>0</v>
      </c>
      <c r="CT323" s="14">
        <f>VLOOKUP($B323,[2]Sheet3!$G:$CZ,83,0)</f>
        <v>0</v>
      </c>
      <c r="CU323" s="14">
        <f>VLOOKUP($B323,[2]Sheet3!$G:$CZ,84,0)</f>
        <v>0</v>
      </c>
      <c r="CV323" s="14">
        <f>VLOOKUP($B323,[2]Sheet3!$G:$CZ,85,0)</f>
        <v>0</v>
      </c>
      <c r="CW323" s="14">
        <f>VLOOKUP($B323,[2]Sheet3!$G:$CZ,86,0)</f>
        <v>0</v>
      </c>
      <c r="CX323" s="14">
        <f>VLOOKUP($B323,[2]Sheet3!$G:$CZ,87,0)</f>
        <v>0</v>
      </c>
      <c r="CY323" s="14">
        <f>VLOOKUP($B323,[2]Sheet3!$G:$CZ,88,0)</f>
        <v>0</v>
      </c>
      <c r="CZ323" s="14">
        <f>VLOOKUP($B323,[2]Sheet3!$G:$CZ,89,0)</f>
        <v>0</v>
      </c>
      <c r="DA323" s="14">
        <f>VLOOKUP($B323,[2]Sheet3!$G:$CZ,90,0)</f>
        <v>0</v>
      </c>
      <c r="DB323" s="14">
        <f>VLOOKUP($B323,[2]Sheet3!$G:$CZ,91,0)</f>
        <v>0</v>
      </c>
      <c r="DC323" s="14">
        <f>VLOOKUP($B323,[2]Sheet3!$G:$CZ,92,0)</f>
        <v>0</v>
      </c>
      <c r="DD323" s="14">
        <f>VLOOKUP($B323,[2]Sheet3!$G:$CZ,93,0)</f>
        <v>0</v>
      </c>
      <c r="DE323" s="14">
        <f>VLOOKUP($B323,[2]Sheet3!$G:$CZ,94,0)</f>
        <v>0</v>
      </c>
      <c r="DF323" s="14">
        <f>VLOOKUP($B323,[2]Sheet3!$G:$CZ,95,0)</f>
        <v>0</v>
      </c>
      <c r="DG323" s="14">
        <f>VLOOKUP($B323,[2]Sheet3!$G:$CZ,96,0)</f>
        <v>0</v>
      </c>
      <c r="DH323" s="14">
        <f>VLOOKUP($B323,[2]Sheet3!$G:$CZ,97,0)</f>
        <v>0</v>
      </c>
      <c r="DI323" s="14">
        <f>VLOOKUP($B323,[2]Sheet3!$G:$CZ,98,0)</f>
        <v>0</v>
      </c>
    </row>
    <row r="324" spans="1:113" x14ac:dyDescent="0.3">
      <c r="A324" s="9" t="str">
        <f t="shared" si="17"/>
        <v>W23487</v>
      </c>
      <c r="B324" s="15" t="s">
        <v>1230</v>
      </c>
      <c r="C324" s="15" t="s">
        <v>1231</v>
      </c>
      <c r="F324" s="7" t="s">
        <v>15</v>
      </c>
      <c r="G324" s="12" t="s">
        <v>3819</v>
      </c>
      <c r="H324" s="12" t="str">
        <f>VLOOKUP($B324,[1]Sheet1!$A:$G,5,0)</f>
        <v>santosh.desai@redingtongroup.com</v>
      </c>
      <c r="I324" s="12" t="str">
        <f>VLOOKUP($B324,[1]Sheet1!$A:$G,7,0)</f>
        <v>dilip.vishwa@redingtongroup.com</v>
      </c>
      <c r="J324" s="12" t="s">
        <v>82</v>
      </c>
      <c r="K324" s="7"/>
      <c r="L324" s="7"/>
      <c r="M324" s="8"/>
      <c r="N324" s="7" t="str">
        <f t="shared" si="15"/>
        <v>santosh.desai@redingtongroup.com; dilip.vishwa@redingtongroup.com; nilesh.phirke@redingtongroup.com;christopher.joseph@redingtongroup.com</v>
      </c>
      <c r="O324" s="7" t="str">
        <f t="shared" si="16"/>
        <v>W23487</v>
      </c>
      <c r="P324" s="8" t="s">
        <v>5215</v>
      </c>
      <c r="Q324" s="14">
        <f>VLOOKUP($B324,[2]Sheet3!$G:$CZ,2,0)</f>
        <v>2400309355</v>
      </c>
      <c r="R324" s="14">
        <f>VLOOKUP($B324,[2]Sheet3!$G:$CZ,3,0)</f>
        <v>2400307131</v>
      </c>
      <c r="S324" s="14">
        <f>VLOOKUP($B324,[2]Sheet3!$G:$CZ,4,0)</f>
        <v>2400299717</v>
      </c>
      <c r="T324" s="14">
        <f>VLOOKUP($B324,[2]Sheet3!$G:$CZ,5,0)</f>
        <v>0</v>
      </c>
      <c r="U324" s="14">
        <f>VLOOKUP($B324,[2]Sheet3!$G:$CZ,6,0)</f>
        <v>0</v>
      </c>
      <c r="V324" s="14">
        <f>VLOOKUP($B324,[2]Sheet3!$G:$CZ,7,0)</f>
        <v>0</v>
      </c>
      <c r="W324" s="14">
        <f>VLOOKUP($B324,[2]Sheet3!$G:$CZ,8,0)</f>
        <v>0</v>
      </c>
      <c r="X324" s="14">
        <f>VLOOKUP($B324,[2]Sheet3!$G:$CZ,9,0)</f>
        <v>0</v>
      </c>
      <c r="Y324" s="14">
        <f>VLOOKUP($B324,[2]Sheet3!$G:$CZ,10,0)</f>
        <v>0</v>
      </c>
      <c r="Z324" s="14">
        <f>VLOOKUP($B324,[2]Sheet3!$G:$CZ,11,0)</f>
        <v>0</v>
      </c>
      <c r="AA324" s="14">
        <f>VLOOKUP($B324,[2]Sheet3!$G:$CZ,12,0)</f>
        <v>0</v>
      </c>
      <c r="AB324" s="14">
        <f>VLOOKUP($B324,[2]Sheet3!$G:$CZ,13,0)</f>
        <v>0</v>
      </c>
      <c r="AC324" s="14">
        <f>VLOOKUP($B324,[2]Sheet3!$G:$CZ,14,0)</f>
        <v>0</v>
      </c>
      <c r="AD324" s="14">
        <f>VLOOKUP($B324,[2]Sheet3!$G:$CZ,15,0)</f>
        <v>0</v>
      </c>
      <c r="AE324" s="14">
        <f>VLOOKUP($B324,[2]Sheet3!$G:$CZ,16,0)</f>
        <v>0</v>
      </c>
      <c r="AF324" s="14">
        <f>VLOOKUP($B324,[2]Sheet3!$G:$CZ,17,0)</f>
        <v>0</v>
      </c>
      <c r="AG324" s="14">
        <f>VLOOKUP($B324,[2]Sheet3!$G:$CZ,18,0)</f>
        <v>0</v>
      </c>
      <c r="AH324" s="14">
        <f>VLOOKUP($B324,[2]Sheet3!$G:$CZ,19,0)</f>
        <v>0</v>
      </c>
      <c r="AI324" s="14">
        <f>VLOOKUP($B324,[2]Sheet3!$G:$CZ,20,0)</f>
        <v>0</v>
      </c>
      <c r="AJ324" s="14">
        <f>VLOOKUP($B324,[2]Sheet3!$G:$CZ,21,0)</f>
        <v>0</v>
      </c>
      <c r="AK324" s="14">
        <f>VLOOKUP($B324,[2]Sheet3!$G:$CZ,22,0)</f>
        <v>0</v>
      </c>
      <c r="AL324" s="14">
        <f>VLOOKUP($B324,[2]Sheet3!$G:$CZ,23,0)</f>
        <v>0</v>
      </c>
      <c r="AM324" s="14">
        <f>VLOOKUP($B324,[2]Sheet3!$G:$CZ,24,0)</f>
        <v>0</v>
      </c>
      <c r="AN324" s="14">
        <f>VLOOKUP($B324,[2]Sheet3!$G:$CZ,25,0)</f>
        <v>0</v>
      </c>
      <c r="AO324" s="14">
        <f>VLOOKUP($B324,[2]Sheet3!$G:$CZ,26,0)</f>
        <v>0</v>
      </c>
      <c r="AP324" s="14">
        <f>VLOOKUP($B324,[2]Sheet3!$G:$CZ,27,0)</f>
        <v>0</v>
      </c>
      <c r="AQ324" s="14">
        <f>VLOOKUP($B324,[2]Sheet3!$G:$CZ,28,0)</f>
        <v>0</v>
      </c>
      <c r="AR324" s="14">
        <f>VLOOKUP($B324,[2]Sheet3!$G:$CZ,29,0)</f>
        <v>0</v>
      </c>
      <c r="AS324" s="14">
        <f>VLOOKUP($B324,[2]Sheet3!$G:$CZ,30,0)</f>
        <v>0</v>
      </c>
      <c r="AT324" s="14">
        <f>VLOOKUP($B324,[2]Sheet3!$G:$CZ,31,0)</f>
        <v>0</v>
      </c>
      <c r="AU324" s="14">
        <f>VLOOKUP($B324,[2]Sheet3!$G:$CZ,32,0)</f>
        <v>0</v>
      </c>
      <c r="AV324" s="14">
        <f>VLOOKUP($B324,[2]Sheet3!$G:$CZ,33,0)</f>
        <v>0</v>
      </c>
      <c r="AW324" s="14">
        <f>VLOOKUP($B324,[2]Sheet3!$G:$CZ,34,0)</f>
        <v>0</v>
      </c>
      <c r="AX324" s="14">
        <f>VLOOKUP($B324,[2]Sheet3!$G:$CZ,35,0)</f>
        <v>0</v>
      </c>
      <c r="AY324" s="14">
        <f>VLOOKUP($B324,[2]Sheet3!$G:$CZ,36,0)</f>
        <v>0</v>
      </c>
      <c r="AZ324" s="14">
        <f>VLOOKUP($B324,[2]Sheet3!$G:$CZ,37,0)</f>
        <v>0</v>
      </c>
      <c r="BA324" s="14">
        <f>VLOOKUP($B324,[2]Sheet3!$G:$CZ,38,0)</f>
        <v>0</v>
      </c>
      <c r="BB324" s="14">
        <f>VLOOKUP($B324,[2]Sheet3!$G:$CZ,39,0)</f>
        <v>0</v>
      </c>
      <c r="BC324" s="14">
        <f>VLOOKUP($B324,[2]Sheet3!$G:$CZ,40,0)</f>
        <v>0</v>
      </c>
      <c r="BD324" s="14">
        <f>VLOOKUP($B324,[2]Sheet3!$G:$CZ,41,0)</f>
        <v>0</v>
      </c>
      <c r="BE324" s="14">
        <f>VLOOKUP($B324,[2]Sheet3!$G:$CZ,42,0)</f>
        <v>0</v>
      </c>
      <c r="BF324" s="14">
        <f>VLOOKUP($B324,[2]Sheet3!$G:$CZ,43,0)</f>
        <v>0</v>
      </c>
      <c r="BG324" s="14">
        <f>VLOOKUP($B324,[2]Sheet3!$G:$CZ,44,0)</f>
        <v>0</v>
      </c>
      <c r="BH324" s="14">
        <f>VLOOKUP($B324,[2]Sheet3!$G:$CZ,45,0)</f>
        <v>0</v>
      </c>
      <c r="BI324" s="14">
        <f>VLOOKUP($B324,[2]Sheet3!$G:$CZ,46,0)</f>
        <v>0</v>
      </c>
      <c r="BJ324" s="14">
        <f>VLOOKUP($B324,[2]Sheet3!$G:$CZ,47,0)</f>
        <v>0</v>
      </c>
      <c r="BK324" s="14">
        <f>VLOOKUP($B324,[2]Sheet3!$G:$CZ,48,0)</f>
        <v>0</v>
      </c>
      <c r="BL324" s="14">
        <f>VLOOKUP($B324,[2]Sheet3!$G:$CZ,49,0)</f>
        <v>0</v>
      </c>
      <c r="BM324" s="14">
        <f>VLOOKUP($B324,[2]Sheet3!$G:$CZ,50,0)</f>
        <v>0</v>
      </c>
      <c r="BN324" s="14">
        <f>VLOOKUP($B324,[2]Sheet3!$G:$CZ,51,0)</f>
        <v>0</v>
      </c>
      <c r="BO324" s="14">
        <f>VLOOKUP($B324,[2]Sheet3!$G:$CZ,52,0)</f>
        <v>0</v>
      </c>
      <c r="BP324" s="14">
        <f>VLOOKUP($B324,[2]Sheet3!$G:$CZ,53,0)</f>
        <v>0</v>
      </c>
      <c r="BQ324" s="14">
        <f>VLOOKUP($B324,[2]Sheet3!$G:$CZ,54,0)</f>
        <v>0</v>
      </c>
      <c r="BR324" s="14">
        <f>VLOOKUP($B324,[2]Sheet3!$G:$CZ,55,0)</f>
        <v>0</v>
      </c>
      <c r="BS324" s="14">
        <f>VLOOKUP($B324,[2]Sheet3!$G:$CZ,56,0)</f>
        <v>0</v>
      </c>
      <c r="BT324" s="14">
        <f>VLOOKUP($B324,[2]Sheet3!$G:$CZ,57,0)</f>
        <v>0</v>
      </c>
      <c r="BU324" s="14">
        <f>VLOOKUP($B324,[2]Sheet3!$G:$CZ,58,0)</f>
        <v>0</v>
      </c>
      <c r="BV324" s="14">
        <f>VLOOKUP($B324,[2]Sheet3!$G:$CZ,59,0)</f>
        <v>0</v>
      </c>
      <c r="BW324" s="14">
        <f>VLOOKUP($B324,[2]Sheet3!$G:$CZ,60,0)</f>
        <v>0</v>
      </c>
      <c r="BX324" s="14">
        <f>VLOOKUP($B324,[2]Sheet3!$G:$CZ,61,0)</f>
        <v>0</v>
      </c>
      <c r="BY324" s="14">
        <f>VLOOKUP($B324,[2]Sheet3!$G:$CZ,62,0)</f>
        <v>0</v>
      </c>
      <c r="BZ324" s="14">
        <f>VLOOKUP($B324,[2]Sheet3!$G:$CZ,63,0)</f>
        <v>0</v>
      </c>
      <c r="CA324" s="14">
        <f>VLOOKUP($B324,[2]Sheet3!$G:$CZ,64,0)</f>
        <v>0</v>
      </c>
      <c r="CB324" s="14">
        <f>VLOOKUP($B324,[2]Sheet3!$G:$CZ,65,0)</f>
        <v>0</v>
      </c>
      <c r="CC324" s="14">
        <f>VLOOKUP($B324,[2]Sheet3!$G:$CZ,66,0)</f>
        <v>0</v>
      </c>
      <c r="CD324" s="14">
        <f>VLOOKUP($B324,[2]Sheet3!$G:$CZ,67,0)</f>
        <v>0</v>
      </c>
      <c r="CE324" s="14">
        <f>VLOOKUP($B324,[2]Sheet3!$G:$CZ,68,0)</f>
        <v>0</v>
      </c>
      <c r="CF324" s="14">
        <f>VLOOKUP($B324,[2]Sheet3!$G:$CZ,69,0)</f>
        <v>0</v>
      </c>
      <c r="CG324" s="14">
        <f>VLOOKUP($B324,[2]Sheet3!$G:$CZ,70,0)</f>
        <v>0</v>
      </c>
      <c r="CH324" s="14">
        <f>VLOOKUP($B324,[2]Sheet3!$G:$CZ,71,0)</f>
        <v>0</v>
      </c>
      <c r="CI324" s="14">
        <f>VLOOKUP($B324,[2]Sheet3!$G:$CZ,72,0)</f>
        <v>0</v>
      </c>
      <c r="CJ324" s="14">
        <f>VLOOKUP($B324,[2]Sheet3!$G:$CZ,73,0)</f>
        <v>0</v>
      </c>
      <c r="CK324" s="14">
        <f>VLOOKUP($B324,[2]Sheet3!$G:$CZ,74,0)</f>
        <v>0</v>
      </c>
      <c r="CL324" s="14">
        <f>VLOOKUP($B324,[2]Sheet3!$G:$CZ,75,0)</f>
        <v>0</v>
      </c>
      <c r="CM324" s="14">
        <f>VLOOKUP($B324,[2]Sheet3!$G:$CZ,76,0)</f>
        <v>0</v>
      </c>
      <c r="CN324" s="14">
        <f>VLOOKUP($B324,[2]Sheet3!$G:$CZ,77,0)</f>
        <v>0</v>
      </c>
      <c r="CO324" s="14">
        <f>VLOOKUP($B324,[2]Sheet3!$G:$CZ,78,0)</f>
        <v>0</v>
      </c>
      <c r="CP324" s="14">
        <f>VLOOKUP($B324,[2]Sheet3!$G:$CZ,79,0)</f>
        <v>0</v>
      </c>
      <c r="CQ324" s="14">
        <f>VLOOKUP($B324,[2]Sheet3!$G:$CZ,80,0)</f>
        <v>0</v>
      </c>
      <c r="CR324" s="14">
        <f>VLOOKUP($B324,[2]Sheet3!$G:$CZ,81,0)</f>
        <v>0</v>
      </c>
      <c r="CS324" s="14">
        <f>VLOOKUP($B324,[2]Sheet3!$G:$CZ,82,0)</f>
        <v>0</v>
      </c>
      <c r="CT324" s="14">
        <f>VLOOKUP($B324,[2]Sheet3!$G:$CZ,83,0)</f>
        <v>0</v>
      </c>
      <c r="CU324" s="14">
        <f>VLOOKUP($B324,[2]Sheet3!$G:$CZ,84,0)</f>
        <v>0</v>
      </c>
      <c r="CV324" s="14">
        <f>VLOOKUP($B324,[2]Sheet3!$G:$CZ,85,0)</f>
        <v>0</v>
      </c>
      <c r="CW324" s="14">
        <f>VLOOKUP($B324,[2]Sheet3!$G:$CZ,86,0)</f>
        <v>0</v>
      </c>
      <c r="CX324" s="14">
        <f>VLOOKUP($B324,[2]Sheet3!$G:$CZ,87,0)</f>
        <v>0</v>
      </c>
      <c r="CY324" s="14">
        <f>VLOOKUP($B324,[2]Sheet3!$G:$CZ,88,0)</f>
        <v>0</v>
      </c>
      <c r="CZ324" s="14">
        <f>VLOOKUP($B324,[2]Sheet3!$G:$CZ,89,0)</f>
        <v>0</v>
      </c>
      <c r="DA324" s="14">
        <f>VLOOKUP($B324,[2]Sheet3!$G:$CZ,90,0)</f>
        <v>0</v>
      </c>
      <c r="DB324" s="14">
        <f>VLOOKUP($B324,[2]Sheet3!$G:$CZ,91,0)</f>
        <v>0</v>
      </c>
      <c r="DC324" s="14">
        <f>VLOOKUP($B324,[2]Sheet3!$G:$CZ,92,0)</f>
        <v>0</v>
      </c>
      <c r="DD324" s="14">
        <f>VLOOKUP($B324,[2]Sheet3!$G:$CZ,93,0)</f>
        <v>0</v>
      </c>
      <c r="DE324" s="14">
        <f>VLOOKUP($B324,[2]Sheet3!$G:$CZ,94,0)</f>
        <v>0</v>
      </c>
      <c r="DF324" s="14">
        <f>VLOOKUP($B324,[2]Sheet3!$G:$CZ,95,0)</f>
        <v>0</v>
      </c>
      <c r="DG324" s="14">
        <f>VLOOKUP($B324,[2]Sheet3!$G:$CZ,96,0)</f>
        <v>0</v>
      </c>
      <c r="DH324" s="14">
        <f>VLOOKUP($B324,[2]Sheet3!$G:$CZ,97,0)</f>
        <v>0</v>
      </c>
      <c r="DI324" s="14">
        <f>VLOOKUP($B324,[2]Sheet3!$G:$CZ,98,0)</f>
        <v>0</v>
      </c>
    </row>
    <row r="325" spans="1:113" x14ac:dyDescent="0.3">
      <c r="A325" s="9" t="str">
        <f t="shared" si="17"/>
        <v>N43835</v>
      </c>
      <c r="B325" s="15" t="s">
        <v>1232</v>
      </c>
      <c r="C325" s="15" t="s">
        <v>1233</v>
      </c>
      <c r="F325" s="7" t="s">
        <v>15</v>
      </c>
      <c r="G325" s="12" t="s">
        <v>3820</v>
      </c>
      <c r="H325" s="12" t="str">
        <f>VLOOKUP($B325,[1]Sheet1!$A:$G,5,0)</f>
        <v>harsh.ahuja@redingtongroup.com</v>
      </c>
      <c r="I325" s="12" t="str">
        <f>VLOOKUP($B325,[1]Sheet1!$A:$G,7,0)</f>
        <v>sidharth.eknath@redingtongroup.com</v>
      </c>
      <c r="J325" s="12" t="s">
        <v>82</v>
      </c>
      <c r="K325" s="7"/>
      <c r="L325" s="7"/>
      <c r="M325" s="8"/>
      <c r="N325" s="7" t="str">
        <f t="shared" si="15"/>
        <v>harsh.ahuja@redingtongroup.com; sidharth.eknath@redingtongroup.com; nilesh.phirke@redingtongroup.com;christopher.joseph@redingtongroup.com</v>
      </c>
      <c r="O325" s="7" t="str">
        <f t="shared" si="16"/>
        <v>N43835</v>
      </c>
      <c r="P325" s="8" t="s">
        <v>5215</v>
      </c>
      <c r="Q325" s="14">
        <f>VLOOKUP($B325,[2]Sheet3!$G:$CZ,2,0)</f>
        <v>2400299344</v>
      </c>
      <c r="R325" s="14">
        <f>VLOOKUP($B325,[2]Sheet3!$G:$CZ,3,0)</f>
        <v>2400302367</v>
      </c>
      <c r="S325" s="14">
        <f>VLOOKUP($B325,[2]Sheet3!$G:$CZ,4,0)</f>
        <v>0</v>
      </c>
      <c r="T325" s="14">
        <f>VLOOKUP($B325,[2]Sheet3!$G:$CZ,5,0)</f>
        <v>0</v>
      </c>
      <c r="U325" s="14">
        <f>VLOOKUP($B325,[2]Sheet3!$G:$CZ,6,0)</f>
        <v>0</v>
      </c>
      <c r="V325" s="14">
        <f>VLOOKUP($B325,[2]Sheet3!$G:$CZ,7,0)</f>
        <v>0</v>
      </c>
      <c r="W325" s="14">
        <f>VLOOKUP($B325,[2]Sheet3!$G:$CZ,8,0)</f>
        <v>0</v>
      </c>
      <c r="X325" s="14">
        <f>VLOOKUP($B325,[2]Sheet3!$G:$CZ,9,0)</f>
        <v>0</v>
      </c>
      <c r="Y325" s="14">
        <f>VLOOKUP($B325,[2]Sheet3!$G:$CZ,10,0)</f>
        <v>0</v>
      </c>
      <c r="Z325" s="14">
        <f>VLOOKUP($B325,[2]Sheet3!$G:$CZ,11,0)</f>
        <v>0</v>
      </c>
      <c r="AA325" s="14">
        <f>VLOOKUP($B325,[2]Sheet3!$G:$CZ,12,0)</f>
        <v>0</v>
      </c>
      <c r="AB325" s="14">
        <f>VLOOKUP($B325,[2]Sheet3!$G:$CZ,13,0)</f>
        <v>0</v>
      </c>
      <c r="AC325" s="14">
        <f>VLOOKUP($B325,[2]Sheet3!$G:$CZ,14,0)</f>
        <v>0</v>
      </c>
      <c r="AD325" s="14">
        <f>VLOOKUP($B325,[2]Sheet3!$G:$CZ,15,0)</f>
        <v>0</v>
      </c>
      <c r="AE325" s="14">
        <f>VLOOKUP($B325,[2]Sheet3!$G:$CZ,16,0)</f>
        <v>0</v>
      </c>
      <c r="AF325" s="14">
        <f>VLOOKUP($B325,[2]Sheet3!$G:$CZ,17,0)</f>
        <v>0</v>
      </c>
      <c r="AG325" s="14">
        <f>VLOOKUP($B325,[2]Sheet3!$G:$CZ,18,0)</f>
        <v>0</v>
      </c>
      <c r="AH325" s="14">
        <f>VLOOKUP($B325,[2]Sheet3!$G:$CZ,19,0)</f>
        <v>0</v>
      </c>
      <c r="AI325" s="14">
        <f>VLOOKUP($B325,[2]Sheet3!$G:$CZ,20,0)</f>
        <v>0</v>
      </c>
      <c r="AJ325" s="14">
        <f>VLOOKUP($B325,[2]Sheet3!$G:$CZ,21,0)</f>
        <v>0</v>
      </c>
      <c r="AK325" s="14">
        <f>VLOOKUP($B325,[2]Sheet3!$G:$CZ,22,0)</f>
        <v>0</v>
      </c>
      <c r="AL325" s="14">
        <f>VLOOKUP($B325,[2]Sheet3!$G:$CZ,23,0)</f>
        <v>0</v>
      </c>
      <c r="AM325" s="14">
        <f>VLOOKUP($B325,[2]Sheet3!$G:$CZ,24,0)</f>
        <v>0</v>
      </c>
      <c r="AN325" s="14">
        <f>VLOOKUP($B325,[2]Sheet3!$G:$CZ,25,0)</f>
        <v>0</v>
      </c>
      <c r="AO325" s="14">
        <f>VLOOKUP($B325,[2]Sheet3!$G:$CZ,26,0)</f>
        <v>0</v>
      </c>
      <c r="AP325" s="14">
        <f>VLOOKUP($B325,[2]Sheet3!$G:$CZ,27,0)</f>
        <v>0</v>
      </c>
      <c r="AQ325" s="14">
        <f>VLOOKUP($B325,[2]Sheet3!$G:$CZ,28,0)</f>
        <v>0</v>
      </c>
      <c r="AR325" s="14">
        <f>VLOOKUP($B325,[2]Sheet3!$G:$CZ,29,0)</f>
        <v>0</v>
      </c>
      <c r="AS325" s="14">
        <f>VLOOKUP($B325,[2]Sheet3!$G:$CZ,30,0)</f>
        <v>0</v>
      </c>
      <c r="AT325" s="14">
        <f>VLOOKUP($B325,[2]Sheet3!$G:$CZ,31,0)</f>
        <v>0</v>
      </c>
      <c r="AU325" s="14">
        <f>VLOOKUP($B325,[2]Sheet3!$G:$CZ,32,0)</f>
        <v>0</v>
      </c>
      <c r="AV325" s="14">
        <f>VLOOKUP($B325,[2]Sheet3!$G:$CZ,33,0)</f>
        <v>0</v>
      </c>
      <c r="AW325" s="14">
        <f>VLOOKUP($B325,[2]Sheet3!$G:$CZ,34,0)</f>
        <v>0</v>
      </c>
      <c r="AX325" s="14">
        <f>VLOOKUP($B325,[2]Sheet3!$G:$CZ,35,0)</f>
        <v>0</v>
      </c>
      <c r="AY325" s="14">
        <f>VLOOKUP($B325,[2]Sheet3!$G:$CZ,36,0)</f>
        <v>0</v>
      </c>
      <c r="AZ325" s="14">
        <f>VLOOKUP($B325,[2]Sheet3!$G:$CZ,37,0)</f>
        <v>0</v>
      </c>
      <c r="BA325" s="14">
        <f>VLOOKUP($B325,[2]Sheet3!$G:$CZ,38,0)</f>
        <v>0</v>
      </c>
      <c r="BB325" s="14">
        <f>VLOOKUP($B325,[2]Sheet3!$G:$CZ,39,0)</f>
        <v>0</v>
      </c>
      <c r="BC325" s="14">
        <f>VLOOKUP($B325,[2]Sheet3!$G:$CZ,40,0)</f>
        <v>0</v>
      </c>
      <c r="BD325" s="14">
        <f>VLOOKUP($B325,[2]Sheet3!$G:$CZ,41,0)</f>
        <v>0</v>
      </c>
      <c r="BE325" s="14">
        <f>VLOOKUP($B325,[2]Sheet3!$G:$CZ,42,0)</f>
        <v>0</v>
      </c>
      <c r="BF325" s="14">
        <f>VLOOKUP($B325,[2]Sheet3!$G:$CZ,43,0)</f>
        <v>0</v>
      </c>
      <c r="BG325" s="14">
        <f>VLOOKUP($B325,[2]Sheet3!$G:$CZ,44,0)</f>
        <v>0</v>
      </c>
      <c r="BH325" s="14">
        <f>VLOOKUP($B325,[2]Sheet3!$G:$CZ,45,0)</f>
        <v>0</v>
      </c>
      <c r="BI325" s="14">
        <f>VLOOKUP($B325,[2]Sheet3!$G:$CZ,46,0)</f>
        <v>0</v>
      </c>
      <c r="BJ325" s="14">
        <f>VLOOKUP($B325,[2]Sheet3!$G:$CZ,47,0)</f>
        <v>0</v>
      </c>
      <c r="BK325" s="14">
        <f>VLOOKUP($B325,[2]Sheet3!$G:$CZ,48,0)</f>
        <v>0</v>
      </c>
      <c r="BL325" s="14">
        <f>VLOOKUP($B325,[2]Sheet3!$G:$CZ,49,0)</f>
        <v>0</v>
      </c>
      <c r="BM325" s="14">
        <f>VLOOKUP($B325,[2]Sheet3!$G:$CZ,50,0)</f>
        <v>0</v>
      </c>
      <c r="BN325" s="14">
        <f>VLOOKUP($B325,[2]Sheet3!$G:$CZ,51,0)</f>
        <v>0</v>
      </c>
      <c r="BO325" s="14">
        <f>VLOOKUP($B325,[2]Sheet3!$G:$CZ,52,0)</f>
        <v>0</v>
      </c>
      <c r="BP325" s="14">
        <f>VLOOKUP($B325,[2]Sheet3!$G:$CZ,53,0)</f>
        <v>0</v>
      </c>
      <c r="BQ325" s="14">
        <f>VLOOKUP($B325,[2]Sheet3!$G:$CZ,54,0)</f>
        <v>0</v>
      </c>
      <c r="BR325" s="14">
        <f>VLOOKUP($B325,[2]Sheet3!$G:$CZ,55,0)</f>
        <v>0</v>
      </c>
      <c r="BS325" s="14">
        <f>VLOOKUP($B325,[2]Sheet3!$G:$CZ,56,0)</f>
        <v>0</v>
      </c>
      <c r="BT325" s="14">
        <f>VLOOKUP($B325,[2]Sheet3!$G:$CZ,57,0)</f>
        <v>0</v>
      </c>
      <c r="BU325" s="14">
        <f>VLOOKUP($B325,[2]Sheet3!$G:$CZ,58,0)</f>
        <v>0</v>
      </c>
      <c r="BV325" s="14">
        <f>VLOOKUP($B325,[2]Sheet3!$G:$CZ,59,0)</f>
        <v>0</v>
      </c>
      <c r="BW325" s="14">
        <f>VLOOKUP($B325,[2]Sheet3!$G:$CZ,60,0)</f>
        <v>0</v>
      </c>
      <c r="BX325" s="14">
        <f>VLOOKUP($B325,[2]Sheet3!$G:$CZ,61,0)</f>
        <v>0</v>
      </c>
      <c r="BY325" s="14">
        <f>VLOOKUP($B325,[2]Sheet3!$G:$CZ,62,0)</f>
        <v>0</v>
      </c>
      <c r="BZ325" s="14">
        <f>VLOOKUP($B325,[2]Sheet3!$G:$CZ,63,0)</f>
        <v>0</v>
      </c>
      <c r="CA325" s="14">
        <f>VLOOKUP($B325,[2]Sheet3!$G:$CZ,64,0)</f>
        <v>0</v>
      </c>
      <c r="CB325" s="14">
        <f>VLOOKUP($B325,[2]Sheet3!$G:$CZ,65,0)</f>
        <v>0</v>
      </c>
      <c r="CC325" s="14">
        <f>VLOOKUP($B325,[2]Sheet3!$G:$CZ,66,0)</f>
        <v>0</v>
      </c>
      <c r="CD325" s="14">
        <f>VLOOKUP($B325,[2]Sheet3!$G:$CZ,67,0)</f>
        <v>0</v>
      </c>
      <c r="CE325" s="14">
        <f>VLOOKUP($B325,[2]Sheet3!$G:$CZ,68,0)</f>
        <v>0</v>
      </c>
      <c r="CF325" s="14">
        <f>VLOOKUP($B325,[2]Sheet3!$G:$CZ,69,0)</f>
        <v>0</v>
      </c>
      <c r="CG325" s="14">
        <f>VLOOKUP($B325,[2]Sheet3!$G:$CZ,70,0)</f>
        <v>0</v>
      </c>
      <c r="CH325" s="14">
        <f>VLOOKUP($B325,[2]Sheet3!$G:$CZ,71,0)</f>
        <v>0</v>
      </c>
      <c r="CI325" s="14">
        <f>VLOOKUP($B325,[2]Sheet3!$G:$CZ,72,0)</f>
        <v>0</v>
      </c>
      <c r="CJ325" s="14">
        <f>VLOOKUP($B325,[2]Sheet3!$G:$CZ,73,0)</f>
        <v>0</v>
      </c>
      <c r="CK325" s="14">
        <f>VLOOKUP($B325,[2]Sheet3!$G:$CZ,74,0)</f>
        <v>0</v>
      </c>
      <c r="CL325" s="14">
        <f>VLOOKUP($B325,[2]Sheet3!$G:$CZ,75,0)</f>
        <v>0</v>
      </c>
      <c r="CM325" s="14">
        <f>VLOOKUP($B325,[2]Sheet3!$G:$CZ,76,0)</f>
        <v>0</v>
      </c>
      <c r="CN325" s="14">
        <f>VLOOKUP($B325,[2]Sheet3!$G:$CZ,77,0)</f>
        <v>0</v>
      </c>
      <c r="CO325" s="14">
        <f>VLOOKUP($B325,[2]Sheet3!$G:$CZ,78,0)</f>
        <v>0</v>
      </c>
      <c r="CP325" s="14">
        <f>VLOOKUP($B325,[2]Sheet3!$G:$CZ,79,0)</f>
        <v>0</v>
      </c>
      <c r="CQ325" s="14">
        <f>VLOOKUP($B325,[2]Sheet3!$G:$CZ,80,0)</f>
        <v>0</v>
      </c>
      <c r="CR325" s="14">
        <f>VLOOKUP($B325,[2]Sheet3!$G:$CZ,81,0)</f>
        <v>0</v>
      </c>
      <c r="CS325" s="14">
        <f>VLOOKUP($B325,[2]Sheet3!$G:$CZ,82,0)</f>
        <v>0</v>
      </c>
      <c r="CT325" s="14">
        <f>VLOOKUP($B325,[2]Sheet3!$G:$CZ,83,0)</f>
        <v>0</v>
      </c>
      <c r="CU325" s="14">
        <f>VLOOKUP($B325,[2]Sheet3!$G:$CZ,84,0)</f>
        <v>0</v>
      </c>
      <c r="CV325" s="14">
        <f>VLOOKUP($B325,[2]Sheet3!$G:$CZ,85,0)</f>
        <v>0</v>
      </c>
      <c r="CW325" s="14">
        <f>VLOOKUP($B325,[2]Sheet3!$G:$CZ,86,0)</f>
        <v>0</v>
      </c>
      <c r="CX325" s="14">
        <f>VLOOKUP($B325,[2]Sheet3!$G:$CZ,87,0)</f>
        <v>0</v>
      </c>
      <c r="CY325" s="14">
        <f>VLOOKUP($B325,[2]Sheet3!$G:$CZ,88,0)</f>
        <v>0</v>
      </c>
      <c r="CZ325" s="14">
        <f>VLOOKUP($B325,[2]Sheet3!$G:$CZ,89,0)</f>
        <v>0</v>
      </c>
      <c r="DA325" s="14">
        <f>VLOOKUP($B325,[2]Sheet3!$G:$CZ,90,0)</f>
        <v>0</v>
      </c>
      <c r="DB325" s="14">
        <f>VLOOKUP($B325,[2]Sheet3!$G:$CZ,91,0)</f>
        <v>0</v>
      </c>
      <c r="DC325" s="14">
        <f>VLOOKUP($B325,[2]Sheet3!$G:$CZ,92,0)</f>
        <v>0</v>
      </c>
      <c r="DD325" s="14">
        <f>VLOOKUP($B325,[2]Sheet3!$G:$CZ,93,0)</f>
        <v>0</v>
      </c>
      <c r="DE325" s="14">
        <f>VLOOKUP($B325,[2]Sheet3!$G:$CZ,94,0)</f>
        <v>0</v>
      </c>
      <c r="DF325" s="14">
        <f>VLOOKUP($B325,[2]Sheet3!$G:$CZ,95,0)</f>
        <v>0</v>
      </c>
      <c r="DG325" s="14">
        <f>VLOOKUP($B325,[2]Sheet3!$G:$CZ,96,0)</f>
        <v>0</v>
      </c>
      <c r="DH325" s="14">
        <f>VLOOKUP($B325,[2]Sheet3!$G:$CZ,97,0)</f>
        <v>0</v>
      </c>
      <c r="DI325" s="14">
        <f>VLOOKUP($B325,[2]Sheet3!$G:$CZ,98,0)</f>
        <v>0</v>
      </c>
    </row>
    <row r="326" spans="1:113" x14ac:dyDescent="0.3">
      <c r="A326" s="9" t="str">
        <f t="shared" si="17"/>
        <v>N43612</v>
      </c>
      <c r="B326" s="15" t="s">
        <v>1234</v>
      </c>
      <c r="C326" s="15" t="s">
        <v>1235</v>
      </c>
      <c r="F326" s="7" t="s">
        <v>15</v>
      </c>
      <c r="G326" s="12" t="s">
        <v>3821</v>
      </c>
      <c r="H326" s="12" t="str">
        <f>VLOOKUP($B326,[1]Sheet1!$A:$G,5,0)</f>
        <v>harsh.ahuja@redingtongroup.com</v>
      </c>
      <c r="I326" s="12" t="str">
        <f>VLOOKUP($B326,[1]Sheet1!$A:$G,7,0)</f>
        <v>sidharth.eknath@redingtongroup.com</v>
      </c>
      <c r="J326" s="12" t="s">
        <v>82</v>
      </c>
      <c r="K326" s="7"/>
      <c r="L326" s="7"/>
      <c r="M326" s="8"/>
      <c r="N326" s="7" t="str">
        <f t="shared" si="15"/>
        <v>harsh.ahuja@redingtongroup.com; sidharth.eknath@redingtongroup.com; nilesh.phirke@redingtongroup.com;christopher.joseph@redingtongroup.com</v>
      </c>
      <c r="O326" s="7" t="str">
        <f t="shared" si="16"/>
        <v>N43612</v>
      </c>
      <c r="P326" s="8" t="s">
        <v>5215</v>
      </c>
      <c r="Q326" s="14">
        <f>VLOOKUP($B326,[2]Sheet3!$G:$CZ,2,0)</f>
        <v>2400308745</v>
      </c>
      <c r="R326" s="14">
        <f>VLOOKUP($B326,[2]Sheet3!$G:$CZ,3,0)</f>
        <v>2400301953</v>
      </c>
      <c r="S326" s="14">
        <f>VLOOKUP($B326,[2]Sheet3!$G:$CZ,4,0)</f>
        <v>2400301959</v>
      </c>
      <c r="T326" s="14">
        <f>VLOOKUP($B326,[2]Sheet3!$G:$CZ,5,0)</f>
        <v>2400306528</v>
      </c>
      <c r="U326" s="14">
        <f>VLOOKUP($B326,[2]Sheet3!$G:$CZ,6,0)</f>
        <v>2400308746</v>
      </c>
      <c r="V326" s="14">
        <f>VLOOKUP($B326,[2]Sheet3!$G:$CZ,7,0)</f>
        <v>0</v>
      </c>
      <c r="W326" s="14">
        <f>VLOOKUP($B326,[2]Sheet3!$G:$CZ,8,0)</f>
        <v>0</v>
      </c>
      <c r="X326" s="14">
        <f>VLOOKUP($B326,[2]Sheet3!$G:$CZ,9,0)</f>
        <v>0</v>
      </c>
      <c r="Y326" s="14">
        <f>VLOOKUP($B326,[2]Sheet3!$G:$CZ,10,0)</f>
        <v>0</v>
      </c>
      <c r="Z326" s="14">
        <f>VLOOKUP($B326,[2]Sheet3!$G:$CZ,11,0)</f>
        <v>0</v>
      </c>
      <c r="AA326" s="14">
        <f>VLOOKUP($B326,[2]Sheet3!$G:$CZ,12,0)</f>
        <v>0</v>
      </c>
      <c r="AB326" s="14">
        <f>VLOOKUP($B326,[2]Sheet3!$G:$CZ,13,0)</f>
        <v>0</v>
      </c>
      <c r="AC326" s="14">
        <f>VLOOKUP($B326,[2]Sheet3!$G:$CZ,14,0)</f>
        <v>0</v>
      </c>
      <c r="AD326" s="14">
        <f>VLOOKUP($B326,[2]Sheet3!$G:$CZ,15,0)</f>
        <v>0</v>
      </c>
      <c r="AE326" s="14">
        <f>VLOOKUP($B326,[2]Sheet3!$G:$CZ,16,0)</f>
        <v>0</v>
      </c>
      <c r="AF326" s="14">
        <f>VLOOKUP($B326,[2]Sheet3!$G:$CZ,17,0)</f>
        <v>0</v>
      </c>
      <c r="AG326" s="14">
        <f>VLOOKUP($B326,[2]Sheet3!$G:$CZ,18,0)</f>
        <v>0</v>
      </c>
      <c r="AH326" s="14">
        <f>VLOOKUP($B326,[2]Sheet3!$G:$CZ,19,0)</f>
        <v>0</v>
      </c>
      <c r="AI326" s="14">
        <f>VLOOKUP($B326,[2]Sheet3!$G:$CZ,20,0)</f>
        <v>0</v>
      </c>
      <c r="AJ326" s="14">
        <f>VLOOKUP($B326,[2]Sheet3!$G:$CZ,21,0)</f>
        <v>0</v>
      </c>
      <c r="AK326" s="14">
        <f>VLOOKUP($B326,[2]Sheet3!$G:$CZ,22,0)</f>
        <v>0</v>
      </c>
      <c r="AL326" s="14">
        <f>VLOOKUP($B326,[2]Sheet3!$G:$CZ,23,0)</f>
        <v>0</v>
      </c>
      <c r="AM326" s="14">
        <f>VLOOKUP($B326,[2]Sheet3!$G:$CZ,24,0)</f>
        <v>0</v>
      </c>
      <c r="AN326" s="14">
        <f>VLOOKUP($B326,[2]Sheet3!$G:$CZ,25,0)</f>
        <v>0</v>
      </c>
      <c r="AO326" s="14">
        <f>VLOOKUP($B326,[2]Sheet3!$G:$CZ,26,0)</f>
        <v>0</v>
      </c>
      <c r="AP326" s="14">
        <f>VLOOKUP($B326,[2]Sheet3!$G:$CZ,27,0)</f>
        <v>0</v>
      </c>
      <c r="AQ326" s="14">
        <f>VLOOKUP($B326,[2]Sheet3!$G:$CZ,28,0)</f>
        <v>0</v>
      </c>
      <c r="AR326" s="14">
        <f>VLOOKUP($B326,[2]Sheet3!$G:$CZ,29,0)</f>
        <v>0</v>
      </c>
      <c r="AS326" s="14">
        <f>VLOOKUP($B326,[2]Sheet3!$G:$CZ,30,0)</f>
        <v>0</v>
      </c>
      <c r="AT326" s="14">
        <f>VLOOKUP($B326,[2]Sheet3!$G:$CZ,31,0)</f>
        <v>0</v>
      </c>
      <c r="AU326" s="14">
        <f>VLOOKUP($B326,[2]Sheet3!$G:$CZ,32,0)</f>
        <v>0</v>
      </c>
      <c r="AV326" s="14">
        <f>VLOOKUP($B326,[2]Sheet3!$G:$CZ,33,0)</f>
        <v>0</v>
      </c>
      <c r="AW326" s="14">
        <f>VLOOKUP($B326,[2]Sheet3!$G:$CZ,34,0)</f>
        <v>0</v>
      </c>
      <c r="AX326" s="14">
        <f>VLOOKUP($B326,[2]Sheet3!$G:$CZ,35,0)</f>
        <v>0</v>
      </c>
      <c r="AY326" s="14">
        <f>VLOOKUP($B326,[2]Sheet3!$G:$CZ,36,0)</f>
        <v>0</v>
      </c>
      <c r="AZ326" s="14">
        <f>VLOOKUP($B326,[2]Sheet3!$G:$CZ,37,0)</f>
        <v>0</v>
      </c>
      <c r="BA326" s="14">
        <f>VLOOKUP($B326,[2]Sheet3!$G:$CZ,38,0)</f>
        <v>0</v>
      </c>
      <c r="BB326" s="14">
        <f>VLOOKUP($B326,[2]Sheet3!$G:$CZ,39,0)</f>
        <v>0</v>
      </c>
      <c r="BC326" s="14">
        <f>VLOOKUP($B326,[2]Sheet3!$G:$CZ,40,0)</f>
        <v>0</v>
      </c>
      <c r="BD326" s="14">
        <f>VLOOKUP($B326,[2]Sheet3!$G:$CZ,41,0)</f>
        <v>0</v>
      </c>
      <c r="BE326" s="14">
        <f>VLOOKUP($B326,[2]Sheet3!$G:$CZ,42,0)</f>
        <v>0</v>
      </c>
      <c r="BF326" s="14">
        <f>VLOOKUP($B326,[2]Sheet3!$G:$CZ,43,0)</f>
        <v>0</v>
      </c>
      <c r="BG326" s="14">
        <f>VLOOKUP($B326,[2]Sheet3!$G:$CZ,44,0)</f>
        <v>0</v>
      </c>
      <c r="BH326" s="14">
        <f>VLOOKUP($B326,[2]Sheet3!$G:$CZ,45,0)</f>
        <v>0</v>
      </c>
      <c r="BI326" s="14">
        <f>VLOOKUP($B326,[2]Sheet3!$G:$CZ,46,0)</f>
        <v>0</v>
      </c>
      <c r="BJ326" s="14">
        <f>VLOOKUP($B326,[2]Sheet3!$G:$CZ,47,0)</f>
        <v>0</v>
      </c>
      <c r="BK326" s="14">
        <f>VLOOKUP($B326,[2]Sheet3!$G:$CZ,48,0)</f>
        <v>0</v>
      </c>
      <c r="BL326" s="14">
        <f>VLOOKUP($B326,[2]Sheet3!$G:$CZ,49,0)</f>
        <v>0</v>
      </c>
      <c r="BM326" s="14">
        <f>VLOOKUP($B326,[2]Sheet3!$G:$CZ,50,0)</f>
        <v>0</v>
      </c>
      <c r="BN326" s="14">
        <f>VLOOKUP($B326,[2]Sheet3!$G:$CZ,51,0)</f>
        <v>0</v>
      </c>
      <c r="BO326" s="14">
        <f>VLOOKUP($B326,[2]Sheet3!$G:$CZ,52,0)</f>
        <v>0</v>
      </c>
      <c r="BP326" s="14">
        <f>VLOOKUP($B326,[2]Sheet3!$G:$CZ,53,0)</f>
        <v>0</v>
      </c>
      <c r="BQ326" s="14">
        <f>VLOOKUP($B326,[2]Sheet3!$G:$CZ,54,0)</f>
        <v>0</v>
      </c>
      <c r="BR326" s="14">
        <f>VLOOKUP($B326,[2]Sheet3!$G:$CZ,55,0)</f>
        <v>0</v>
      </c>
      <c r="BS326" s="14">
        <f>VLOOKUP($B326,[2]Sheet3!$G:$CZ,56,0)</f>
        <v>0</v>
      </c>
      <c r="BT326" s="14">
        <f>VLOOKUP($B326,[2]Sheet3!$G:$CZ,57,0)</f>
        <v>0</v>
      </c>
      <c r="BU326" s="14">
        <f>VLOOKUP($B326,[2]Sheet3!$G:$CZ,58,0)</f>
        <v>0</v>
      </c>
      <c r="BV326" s="14">
        <f>VLOOKUP($B326,[2]Sheet3!$G:$CZ,59,0)</f>
        <v>0</v>
      </c>
      <c r="BW326" s="14">
        <f>VLOOKUP($B326,[2]Sheet3!$G:$CZ,60,0)</f>
        <v>0</v>
      </c>
      <c r="BX326" s="14">
        <f>VLOOKUP($B326,[2]Sheet3!$G:$CZ,61,0)</f>
        <v>0</v>
      </c>
      <c r="BY326" s="14">
        <f>VLOOKUP($B326,[2]Sheet3!$G:$CZ,62,0)</f>
        <v>0</v>
      </c>
      <c r="BZ326" s="14">
        <f>VLOOKUP($B326,[2]Sheet3!$G:$CZ,63,0)</f>
        <v>0</v>
      </c>
      <c r="CA326" s="14">
        <f>VLOOKUP($B326,[2]Sheet3!$G:$CZ,64,0)</f>
        <v>0</v>
      </c>
      <c r="CB326" s="14">
        <f>VLOOKUP($B326,[2]Sheet3!$G:$CZ,65,0)</f>
        <v>0</v>
      </c>
      <c r="CC326" s="14">
        <f>VLOOKUP($B326,[2]Sheet3!$G:$CZ,66,0)</f>
        <v>0</v>
      </c>
      <c r="CD326" s="14">
        <f>VLOOKUP($B326,[2]Sheet3!$G:$CZ,67,0)</f>
        <v>0</v>
      </c>
      <c r="CE326" s="14">
        <f>VLOOKUP($B326,[2]Sheet3!$G:$CZ,68,0)</f>
        <v>0</v>
      </c>
      <c r="CF326" s="14">
        <f>VLOOKUP($B326,[2]Sheet3!$G:$CZ,69,0)</f>
        <v>0</v>
      </c>
      <c r="CG326" s="14">
        <f>VLOOKUP($B326,[2]Sheet3!$G:$CZ,70,0)</f>
        <v>0</v>
      </c>
      <c r="CH326" s="14">
        <f>VLOOKUP($B326,[2]Sheet3!$G:$CZ,71,0)</f>
        <v>0</v>
      </c>
      <c r="CI326" s="14">
        <f>VLOOKUP($B326,[2]Sheet3!$G:$CZ,72,0)</f>
        <v>0</v>
      </c>
      <c r="CJ326" s="14">
        <f>VLOOKUP($B326,[2]Sheet3!$G:$CZ,73,0)</f>
        <v>0</v>
      </c>
      <c r="CK326" s="14">
        <f>VLOOKUP($B326,[2]Sheet3!$G:$CZ,74,0)</f>
        <v>0</v>
      </c>
      <c r="CL326" s="14">
        <f>VLOOKUP($B326,[2]Sheet3!$G:$CZ,75,0)</f>
        <v>0</v>
      </c>
      <c r="CM326" s="14">
        <f>VLOOKUP($B326,[2]Sheet3!$G:$CZ,76,0)</f>
        <v>0</v>
      </c>
      <c r="CN326" s="14">
        <f>VLOOKUP($B326,[2]Sheet3!$G:$CZ,77,0)</f>
        <v>0</v>
      </c>
      <c r="CO326" s="14">
        <f>VLOOKUP($B326,[2]Sheet3!$G:$CZ,78,0)</f>
        <v>0</v>
      </c>
      <c r="CP326" s="14">
        <f>VLOOKUP($B326,[2]Sheet3!$G:$CZ,79,0)</f>
        <v>0</v>
      </c>
      <c r="CQ326" s="14">
        <f>VLOOKUP($B326,[2]Sheet3!$G:$CZ,80,0)</f>
        <v>0</v>
      </c>
      <c r="CR326" s="14">
        <f>VLOOKUP($B326,[2]Sheet3!$G:$CZ,81,0)</f>
        <v>0</v>
      </c>
      <c r="CS326" s="14">
        <f>VLOOKUP($B326,[2]Sheet3!$G:$CZ,82,0)</f>
        <v>0</v>
      </c>
      <c r="CT326" s="14">
        <f>VLOOKUP($B326,[2]Sheet3!$G:$CZ,83,0)</f>
        <v>0</v>
      </c>
      <c r="CU326" s="14">
        <f>VLOOKUP($B326,[2]Sheet3!$G:$CZ,84,0)</f>
        <v>0</v>
      </c>
      <c r="CV326" s="14">
        <f>VLOOKUP($B326,[2]Sheet3!$G:$CZ,85,0)</f>
        <v>0</v>
      </c>
      <c r="CW326" s="14">
        <f>VLOOKUP($B326,[2]Sheet3!$G:$CZ,86,0)</f>
        <v>0</v>
      </c>
      <c r="CX326" s="14">
        <f>VLOOKUP($B326,[2]Sheet3!$G:$CZ,87,0)</f>
        <v>0</v>
      </c>
      <c r="CY326" s="14">
        <f>VLOOKUP($B326,[2]Sheet3!$G:$CZ,88,0)</f>
        <v>0</v>
      </c>
      <c r="CZ326" s="14">
        <f>VLOOKUP($B326,[2]Sheet3!$G:$CZ,89,0)</f>
        <v>0</v>
      </c>
      <c r="DA326" s="14">
        <f>VLOOKUP($B326,[2]Sheet3!$G:$CZ,90,0)</f>
        <v>0</v>
      </c>
      <c r="DB326" s="14">
        <f>VLOOKUP($B326,[2]Sheet3!$G:$CZ,91,0)</f>
        <v>0</v>
      </c>
      <c r="DC326" s="14">
        <f>VLOOKUP($B326,[2]Sheet3!$G:$CZ,92,0)</f>
        <v>0</v>
      </c>
      <c r="DD326" s="14">
        <f>VLOOKUP($B326,[2]Sheet3!$G:$CZ,93,0)</f>
        <v>0</v>
      </c>
      <c r="DE326" s="14">
        <f>VLOOKUP($B326,[2]Sheet3!$G:$CZ,94,0)</f>
        <v>0</v>
      </c>
      <c r="DF326" s="14">
        <f>VLOOKUP($B326,[2]Sheet3!$G:$CZ,95,0)</f>
        <v>0</v>
      </c>
      <c r="DG326" s="14">
        <f>VLOOKUP($B326,[2]Sheet3!$G:$CZ,96,0)</f>
        <v>0</v>
      </c>
      <c r="DH326" s="14">
        <f>VLOOKUP($B326,[2]Sheet3!$G:$CZ,97,0)</f>
        <v>0</v>
      </c>
      <c r="DI326" s="14">
        <f>VLOOKUP($B326,[2]Sheet3!$G:$CZ,98,0)</f>
        <v>0</v>
      </c>
    </row>
    <row r="327" spans="1:113" x14ac:dyDescent="0.3">
      <c r="A327" s="9" t="str">
        <f t="shared" si="17"/>
        <v>N4R004</v>
      </c>
      <c r="B327" s="15" t="s">
        <v>351</v>
      </c>
      <c r="C327" s="15" t="s">
        <v>352</v>
      </c>
      <c r="F327" s="7" t="s">
        <v>15</v>
      </c>
      <c r="G327" s="12" t="s">
        <v>3822</v>
      </c>
      <c r="H327" s="12" t="str">
        <f>VLOOKUP($B327,[1]Sheet1!$A:$G,5,0)</f>
        <v>harsh.ahuja@redingtongroup.com</v>
      </c>
      <c r="I327" s="12" t="str">
        <f>VLOOKUP($B327,[1]Sheet1!$A:$G,7,0)</f>
        <v>sidharth.eknath@redingtongroup.com</v>
      </c>
      <c r="J327" s="12" t="s">
        <v>82</v>
      </c>
      <c r="K327" s="7"/>
      <c r="L327" s="7"/>
      <c r="M327" s="8"/>
      <c r="N327" s="7" t="str">
        <f t="shared" si="15"/>
        <v>harsh.ahuja@redingtongroup.com; sidharth.eknath@redingtongroup.com; nilesh.phirke@redingtongroup.com;christopher.joseph@redingtongroup.com</v>
      </c>
      <c r="O327" s="7" t="str">
        <f t="shared" si="16"/>
        <v>N4R004</v>
      </c>
      <c r="P327" s="8" t="s">
        <v>5215</v>
      </c>
      <c r="Q327" s="14">
        <f>VLOOKUP($B327,[2]Sheet3!$G:$CZ,2,0)</f>
        <v>2400302118</v>
      </c>
      <c r="R327" s="14">
        <f>VLOOKUP($B327,[2]Sheet3!$G:$CZ,3,0)</f>
        <v>2400302105</v>
      </c>
      <c r="S327" s="14">
        <f>VLOOKUP($B327,[2]Sheet3!$G:$CZ,4,0)</f>
        <v>2400302115</v>
      </c>
      <c r="T327" s="14">
        <f>VLOOKUP($B327,[2]Sheet3!$G:$CZ,5,0)</f>
        <v>2400300005</v>
      </c>
      <c r="U327" s="14">
        <f>VLOOKUP($B327,[2]Sheet3!$G:$CZ,6,0)</f>
        <v>0</v>
      </c>
      <c r="V327" s="14">
        <f>VLOOKUP($B327,[2]Sheet3!$G:$CZ,7,0)</f>
        <v>0</v>
      </c>
      <c r="W327" s="14">
        <f>VLOOKUP($B327,[2]Sheet3!$G:$CZ,8,0)</f>
        <v>0</v>
      </c>
      <c r="X327" s="14">
        <f>VLOOKUP($B327,[2]Sheet3!$G:$CZ,9,0)</f>
        <v>0</v>
      </c>
      <c r="Y327" s="14">
        <f>VLOOKUP($B327,[2]Sheet3!$G:$CZ,10,0)</f>
        <v>0</v>
      </c>
      <c r="Z327" s="14">
        <f>VLOOKUP($B327,[2]Sheet3!$G:$CZ,11,0)</f>
        <v>0</v>
      </c>
      <c r="AA327" s="14">
        <f>VLOOKUP($B327,[2]Sheet3!$G:$CZ,12,0)</f>
        <v>0</v>
      </c>
      <c r="AB327" s="14">
        <f>VLOOKUP($B327,[2]Sheet3!$G:$CZ,13,0)</f>
        <v>0</v>
      </c>
      <c r="AC327" s="14">
        <f>VLOOKUP($B327,[2]Sheet3!$G:$CZ,14,0)</f>
        <v>0</v>
      </c>
      <c r="AD327" s="14">
        <f>VLOOKUP($B327,[2]Sheet3!$G:$CZ,15,0)</f>
        <v>0</v>
      </c>
      <c r="AE327" s="14">
        <f>VLOOKUP($B327,[2]Sheet3!$G:$CZ,16,0)</f>
        <v>0</v>
      </c>
      <c r="AF327" s="14">
        <f>VLOOKUP($B327,[2]Sheet3!$G:$CZ,17,0)</f>
        <v>0</v>
      </c>
      <c r="AG327" s="14">
        <f>VLOOKUP($B327,[2]Sheet3!$G:$CZ,18,0)</f>
        <v>0</v>
      </c>
      <c r="AH327" s="14">
        <f>VLOOKUP($B327,[2]Sheet3!$G:$CZ,19,0)</f>
        <v>0</v>
      </c>
      <c r="AI327" s="14">
        <f>VLOOKUP($B327,[2]Sheet3!$G:$CZ,20,0)</f>
        <v>0</v>
      </c>
      <c r="AJ327" s="14">
        <f>VLOOKUP($B327,[2]Sheet3!$G:$CZ,21,0)</f>
        <v>0</v>
      </c>
      <c r="AK327" s="14">
        <f>VLOOKUP($B327,[2]Sheet3!$G:$CZ,22,0)</f>
        <v>0</v>
      </c>
      <c r="AL327" s="14">
        <f>VLOOKUP($B327,[2]Sheet3!$G:$CZ,23,0)</f>
        <v>0</v>
      </c>
      <c r="AM327" s="14">
        <f>VLOOKUP($B327,[2]Sheet3!$G:$CZ,24,0)</f>
        <v>0</v>
      </c>
      <c r="AN327" s="14">
        <f>VLOOKUP($B327,[2]Sheet3!$G:$CZ,25,0)</f>
        <v>0</v>
      </c>
      <c r="AO327" s="14">
        <f>VLOOKUP($B327,[2]Sheet3!$G:$CZ,26,0)</f>
        <v>0</v>
      </c>
      <c r="AP327" s="14">
        <f>VLOOKUP($B327,[2]Sheet3!$G:$CZ,27,0)</f>
        <v>0</v>
      </c>
      <c r="AQ327" s="14">
        <f>VLOOKUP($B327,[2]Sheet3!$G:$CZ,28,0)</f>
        <v>0</v>
      </c>
      <c r="AR327" s="14">
        <f>VLOOKUP($B327,[2]Sheet3!$G:$CZ,29,0)</f>
        <v>0</v>
      </c>
      <c r="AS327" s="14">
        <f>VLOOKUP($B327,[2]Sheet3!$G:$CZ,30,0)</f>
        <v>0</v>
      </c>
      <c r="AT327" s="14">
        <f>VLOOKUP($B327,[2]Sheet3!$G:$CZ,31,0)</f>
        <v>0</v>
      </c>
      <c r="AU327" s="14">
        <f>VLOOKUP($B327,[2]Sheet3!$G:$CZ,32,0)</f>
        <v>0</v>
      </c>
      <c r="AV327" s="14">
        <f>VLOOKUP($B327,[2]Sheet3!$G:$CZ,33,0)</f>
        <v>0</v>
      </c>
      <c r="AW327" s="14">
        <f>VLOOKUP($B327,[2]Sheet3!$G:$CZ,34,0)</f>
        <v>0</v>
      </c>
      <c r="AX327" s="14">
        <f>VLOOKUP($B327,[2]Sheet3!$G:$CZ,35,0)</f>
        <v>0</v>
      </c>
      <c r="AY327" s="14">
        <f>VLOOKUP($B327,[2]Sheet3!$G:$CZ,36,0)</f>
        <v>0</v>
      </c>
      <c r="AZ327" s="14">
        <f>VLOOKUP($B327,[2]Sheet3!$G:$CZ,37,0)</f>
        <v>0</v>
      </c>
      <c r="BA327" s="14">
        <f>VLOOKUP($B327,[2]Sheet3!$G:$CZ,38,0)</f>
        <v>0</v>
      </c>
      <c r="BB327" s="14">
        <f>VLOOKUP($B327,[2]Sheet3!$G:$CZ,39,0)</f>
        <v>0</v>
      </c>
      <c r="BC327" s="14">
        <f>VLOOKUP($B327,[2]Sheet3!$G:$CZ,40,0)</f>
        <v>0</v>
      </c>
      <c r="BD327" s="14">
        <f>VLOOKUP($B327,[2]Sheet3!$G:$CZ,41,0)</f>
        <v>0</v>
      </c>
      <c r="BE327" s="14">
        <f>VLOOKUP($B327,[2]Sheet3!$G:$CZ,42,0)</f>
        <v>0</v>
      </c>
      <c r="BF327" s="14">
        <f>VLOOKUP($B327,[2]Sheet3!$G:$CZ,43,0)</f>
        <v>0</v>
      </c>
      <c r="BG327" s="14">
        <f>VLOOKUP($B327,[2]Sheet3!$G:$CZ,44,0)</f>
        <v>0</v>
      </c>
      <c r="BH327" s="14">
        <f>VLOOKUP($B327,[2]Sheet3!$G:$CZ,45,0)</f>
        <v>0</v>
      </c>
      <c r="BI327" s="14">
        <f>VLOOKUP($B327,[2]Sheet3!$G:$CZ,46,0)</f>
        <v>0</v>
      </c>
      <c r="BJ327" s="14">
        <f>VLOOKUP($B327,[2]Sheet3!$G:$CZ,47,0)</f>
        <v>0</v>
      </c>
      <c r="BK327" s="14">
        <f>VLOOKUP($B327,[2]Sheet3!$G:$CZ,48,0)</f>
        <v>0</v>
      </c>
      <c r="BL327" s="14">
        <f>VLOOKUP($B327,[2]Sheet3!$G:$CZ,49,0)</f>
        <v>0</v>
      </c>
      <c r="BM327" s="14">
        <f>VLOOKUP($B327,[2]Sheet3!$G:$CZ,50,0)</f>
        <v>0</v>
      </c>
      <c r="BN327" s="14">
        <f>VLOOKUP($B327,[2]Sheet3!$G:$CZ,51,0)</f>
        <v>0</v>
      </c>
      <c r="BO327" s="14">
        <f>VLOOKUP($B327,[2]Sheet3!$G:$CZ,52,0)</f>
        <v>0</v>
      </c>
      <c r="BP327" s="14">
        <f>VLOOKUP($B327,[2]Sheet3!$G:$CZ,53,0)</f>
        <v>0</v>
      </c>
      <c r="BQ327" s="14">
        <f>VLOOKUP($B327,[2]Sheet3!$G:$CZ,54,0)</f>
        <v>0</v>
      </c>
      <c r="BR327" s="14">
        <f>VLOOKUP($B327,[2]Sheet3!$G:$CZ,55,0)</f>
        <v>0</v>
      </c>
      <c r="BS327" s="14">
        <f>VLOOKUP($B327,[2]Sheet3!$G:$CZ,56,0)</f>
        <v>0</v>
      </c>
      <c r="BT327" s="14">
        <f>VLOOKUP($B327,[2]Sheet3!$G:$CZ,57,0)</f>
        <v>0</v>
      </c>
      <c r="BU327" s="14">
        <f>VLOOKUP($B327,[2]Sheet3!$G:$CZ,58,0)</f>
        <v>0</v>
      </c>
      <c r="BV327" s="14">
        <f>VLOOKUP($B327,[2]Sheet3!$G:$CZ,59,0)</f>
        <v>0</v>
      </c>
      <c r="BW327" s="14">
        <f>VLOOKUP($B327,[2]Sheet3!$G:$CZ,60,0)</f>
        <v>0</v>
      </c>
      <c r="BX327" s="14">
        <f>VLOOKUP($B327,[2]Sheet3!$G:$CZ,61,0)</f>
        <v>0</v>
      </c>
      <c r="BY327" s="14">
        <f>VLOOKUP($B327,[2]Sheet3!$G:$CZ,62,0)</f>
        <v>0</v>
      </c>
      <c r="BZ327" s="14">
        <f>VLOOKUP($B327,[2]Sheet3!$G:$CZ,63,0)</f>
        <v>0</v>
      </c>
      <c r="CA327" s="14">
        <f>VLOOKUP($B327,[2]Sheet3!$G:$CZ,64,0)</f>
        <v>0</v>
      </c>
      <c r="CB327" s="14">
        <f>VLOOKUP($B327,[2]Sheet3!$G:$CZ,65,0)</f>
        <v>0</v>
      </c>
      <c r="CC327" s="14">
        <f>VLOOKUP($B327,[2]Sheet3!$G:$CZ,66,0)</f>
        <v>0</v>
      </c>
      <c r="CD327" s="14">
        <f>VLOOKUP($B327,[2]Sheet3!$G:$CZ,67,0)</f>
        <v>0</v>
      </c>
      <c r="CE327" s="14">
        <f>VLOOKUP($B327,[2]Sheet3!$G:$CZ,68,0)</f>
        <v>0</v>
      </c>
      <c r="CF327" s="14">
        <f>VLOOKUP($B327,[2]Sheet3!$G:$CZ,69,0)</f>
        <v>0</v>
      </c>
      <c r="CG327" s="14">
        <f>VLOOKUP($B327,[2]Sheet3!$G:$CZ,70,0)</f>
        <v>0</v>
      </c>
      <c r="CH327" s="14">
        <f>VLOOKUP($B327,[2]Sheet3!$G:$CZ,71,0)</f>
        <v>0</v>
      </c>
      <c r="CI327" s="14">
        <f>VLOOKUP($B327,[2]Sheet3!$G:$CZ,72,0)</f>
        <v>0</v>
      </c>
      <c r="CJ327" s="14">
        <f>VLOOKUP($B327,[2]Sheet3!$G:$CZ,73,0)</f>
        <v>0</v>
      </c>
      <c r="CK327" s="14">
        <f>VLOOKUP($B327,[2]Sheet3!$G:$CZ,74,0)</f>
        <v>0</v>
      </c>
      <c r="CL327" s="14">
        <f>VLOOKUP($B327,[2]Sheet3!$G:$CZ,75,0)</f>
        <v>0</v>
      </c>
      <c r="CM327" s="14">
        <f>VLOOKUP($B327,[2]Sheet3!$G:$CZ,76,0)</f>
        <v>0</v>
      </c>
      <c r="CN327" s="14">
        <f>VLOOKUP($B327,[2]Sheet3!$G:$CZ,77,0)</f>
        <v>0</v>
      </c>
      <c r="CO327" s="14">
        <f>VLOOKUP($B327,[2]Sheet3!$G:$CZ,78,0)</f>
        <v>0</v>
      </c>
      <c r="CP327" s="14">
        <f>VLOOKUP($B327,[2]Sheet3!$G:$CZ,79,0)</f>
        <v>0</v>
      </c>
      <c r="CQ327" s="14">
        <f>VLOOKUP($B327,[2]Sheet3!$G:$CZ,80,0)</f>
        <v>0</v>
      </c>
      <c r="CR327" s="14">
        <f>VLOOKUP($B327,[2]Sheet3!$G:$CZ,81,0)</f>
        <v>0</v>
      </c>
      <c r="CS327" s="14">
        <f>VLOOKUP($B327,[2]Sheet3!$G:$CZ,82,0)</f>
        <v>0</v>
      </c>
      <c r="CT327" s="14">
        <f>VLOOKUP($B327,[2]Sheet3!$G:$CZ,83,0)</f>
        <v>0</v>
      </c>
      <c r="CU327" s="14">
        <f>VLOOKUP($B327,[2]Sheet3!$G:$CZ,84,0)</f>
        <v>0</v>
      </c>
      <c r="CV327" s="14">
        <f>VLOOKUP($B327,[2]Sheet3!$G:$CZ,85,0)</f>
        <v>0</v>
      </c>
      <c r="CW327" s="14">
        <f>VLOOKUP($B327,[2]Sheet3!$G:$CZ,86,0)</f>
        <v>0</v>
      </c>
      <c r="CX327" s="14">
        <f>VLOOKUP($B327,[2]Sheet3!$G:$CZ,87,0)</f>
        <v>0</v>
      </c>
      <c r="CY327" s="14">
        <f>VLOOKUP($B327,[2]Sheet3!$G:$CZ,88,0)</f>
        <v>0</v>
      </c>
      <c r="CZ327" s="14">
        <f>VLOOKUP($B327,[2]Sheet3!$G:$CZ,89,0)</f>
        <v>0</v>
      </c>
      <c r="DA327" s="14">
        <f>VLOOKUP($B327,[2]Sheet3!$G:$CZ,90,0)</f>
        <v>0</v>
      </c>
      <c r="DB327" s="14">
        <f>VLOOKUP($B327,[2]Sheet3!$G:$CZ,91,0)</f>
        <v>0</v>
      </c>
      <c r="DC327" s="14">
        <f>VLOOKUP($B327,[2]Sheet3!$G:$CZ,92,0)</f>
        <v>0</v>
      </c>
      <c r="DD327" s="14">
        <f>VLOOKUP($B327,[2]Sheet3!$G:$CZ,93,0)</f>
        <v>0</v>
      </c>
      <c r="DE327" s="14">
        <f>VLOOKUP($B327,[2]Sheet3!$G:$CZ,94,0)</f>
        <v>0</v>
      </c>
      <c r="DF327" s="14">
        <f>VLOOKUP($B327,[2]Sheet3!$G:$CZ,95,0)</f>
        <v>0</v>
      </c>
      <c r="DG327" s="14">
        <f>VLOOKUP($B327,[2]Sheet3!$G:$CZ,96,0)</f>
        <v>0</v>
      </c>
      <c r="DH327" s="14">
        <f>VLOOKUP($B327,[2]Sheet3!$G:$CZ,97,0)</f>
        <v>0</v>
      </c>
      <c r="DI327" s="14">
        <f>VLOOKUP($B327,[2]Sheet3!$G:$CZ,98,0)</f>
        <v>0</v>
      </c>
    </row>
    <row r="328" spans="1:113" x14ac:dyDescent="0.3">
      <c r="A328" s="9" t="str">
        <f t="shared" si="17"/>
        <v>N43799</v>
      </c>
      <c r="B328" s="15" t="s">
        <v>1236</v>
      </c>
      <c r="C328" s="15" t="s">
        <v>1237</v>
      </c>
      <c r="F328" s="7" t="s">
        <v>15</v>
      </c>
      <c r="G328" s="12" t="s">
        <v>3823</v>
      </c>
      <c r="H328" s="12" t="str">
        <f>VLOOKUP($B328,[1]Sheet1!$A:$G,5,0)</f>
        <v>raghvendra.singh@redingtongroup.com</v>
      </c>
      <c r="I328" s="12" t="str">
        <f>VLOOKUP($B328,[1]Sheet1!$A:$G,7,0)</f>
        <v>sidharth.eknath@redingtongroup.com</v>
      </c>
      <c r="J328" s="12" t="s">
        <v>82</v>
      </c>
      <c r="K328" s="7"/>
      <c r="L328" s="7"/>
      <c r="M328" s="8"/>
      <c r="N328" s="7" t="str">
        <f t="shared" si="15"/>
        <v>raghvendra.singh@redingtongroup.com; sidharth.eknath@redingtongroup.com; nilesh.phirke@redingtongroup.com;christopher.joseph@redingtongroup.com</v>
      </c>
      <c r="O328" s="7" t="str">
        <f t="shared" si="16"/>
        <v>N43799</v>
      </c>
      <c r="P328" s="8" t="s">
        <v>5215</v>
      </c>
      <c r="Q328" s="14">
        <f>VLOOKUP($B328,[2]Sheet3!$G:$CZ,2,0)</f>
        <v>2400302292</v>
      </c>
      <c r="R328" s="14">
        <f>VLOOKUP($B328,[2]Sheet3!$G:$CZ,3,0)</f>
        <v>2400302299</v>
      </c>
      <c r="S328" s="14">
        <f>VLOOKUP($B328,[2]Sheet3!$G:$CZ,4,0)</f>
        <v>2400302289</v>
      </c>
      <c r="T328" s="14">
        <f>VLOOKUP($B328,[2]Sheet3!$G:$CZ,5,0)</f>
        <v>2400299882</v>
      </c>
      <c r="U328" s="14">
        <f>VLOOKUP($B328,[2]Sheet3!$G:$CZ,6,0)</f>
        <v>0</v>
      </c>
      <c r="V328" s="14">
        <f>VLOOKUP($B328,[2]Sheet3!$G:$CZ,7,0)</f>
        <v>0</v>
      </c>
      <c r="W328" s="14">
        <f>VLOOKUP($B328,[2]Sheet3!$G:$CZ,8,0)</f>
        <v>0</v>
      </c>
      <c r="X328" s="14">
        <f>VLOOKUP($B328,[2]Sheet3!$G:$CZ,9,0)</f>
        <v>0</v>
      </c>
      <c r="Y328" s="14">
        <f>VLOOKUP($B328,[2]Sheet3!$G:$CZ,10,0)</f>
        <v>0</v>
      </c>
      <c r="Z328" s="14">
        <f>VLOOKUP($B328,[2]Sheet3!$G:$CZ,11,0)</f>
        <v>0</v>
      </c>
      <c r="AA328" s="14">
        <f>VLOOKUP($B328,[2]Sheet3!$G:$CZ,12,0)</f>
        <v>0</v>
      </c>
      <c r="AB328" s="14">
        <f>VLOOKUP($B328,[2]Sheet3!$G:$CZ,13,0)</f>
        <v>0</v>
      </c>
      <c r="AC328" s="14">
        <f>VLOOKUP($B328,[2]Sheet3!$G:$CZ,14,0)</f>
        <v>0</v>
      </c>
      <c r="AD328" s="14">
        <f>VLOOKUP($B328,[2]Sheet3!$G:$CZ,15,0)</f>
        <v>0</v>
      </c>
      <c r="AE328" s="14">
        <f>VLOOKUP($B328,[2]Sheet3!$G:$CZ,16,0)</f>
        <v>0</v>
      </c>
      <c r="AF328" s="14">
        <f>VLOOKUP($B328,[2]Sheet3!$G:$CZ,17,0)</f>
        <v>0</v>
      </c>
      <c r="AG328" s="14">
        <f>VLOOKUP($B328,[2]Sheet3!$G:$CZ,18,0)</f>
        <v>0</v>
      </c>
      <c r="AH328" s="14">
        <f>VLOOKUP($B328,[2]Sheet3!$G:$CZ,19,0)</f>
        <v>0</v>
      </c>
      <c r="AI328" s="14">
        <f>VLOOKUP($B328,[2]Sheet3!$G:$CZ,20,0)</f>
        <v>0</v>
      </c>
      <c r="AJ328" s="14">
        <f>VLOOKUP($B328,[2]Sheet3!$G:$CZ,21,0)</f>
        <v>0</v>
      </c>
      <c r="AK328" s="14">
        <f>VLOOKUP($B328,[2]Sheet3!$G:$CZ,22,0)</f>
        <v>0</v>
      </c>
      <c r="AL328" s="14">
        <f>VLOOKUP($B328,[2]Sheet3!$G:$CZ,23,0)</f>
        <v>0</v>
      </c>
      <c r="AM328" s="14">
        <f>VLOOKUP($B328,[2]Sheet3!$G:$CZ,24,0)</f>
        <v>0</v>
      </c>
      <c r="AN328" s="14">
        <f>VLOOKUP($B328,[2]Sheet3!$G:$CZ,25,0)</f>
        <v>0</v>
      </c>
      <c r="AO328" s="14">
        <f>VLOOKUP($B328,[2]Sheet3!$G:$CZ,26,0)</f>
        <v>0</v>
      </c>
      <c r="AP328" s="14">
        <f>VLOOKUP($B328,[2]Sheet3!$G:$CZ,27,0)</f>
        <v>0</v>
      </c>
      <c r="AQ328" s="14">
        <f>VLOOKUP($B328,[2]Sheet3!$G:$CZ,28,0)</f>
        <v>0</v>
      </c>
      <c r="AR328" s="14">
        <f>VLOOKUP($B328,[2]Sheet3!$G:$CZ,29,0)</f>
        <v>0</v>
      </c>
      <c r="AS328" s="14">
        <f>VLOOKUP($B328,[2]Sheet3!$G:$CZ,30,0)</f>
        <v>0</v>
      </c>
      <c r="AT328" s="14">
        <f>VLOOKUP($B328,[2]Sheet3!$G:$CZ,31,0)</f>
        <v>0</v>
      </c>
      <c r="AU328" s="14">
        <f>VLOOKUP($B328,[2]Sheet3!$G:$CZ,32,0)</f>
        <v>0</v>
      </c>
      <c r="AV328" s="14">
        <f>VLOOKUP($B328,[2]Sheet3!$G:$CZ,33,0)</f>
        <v>0</v>
      </c>
      <c r="AW328" s="14">
        <f>VLOOKUP($B328,[2]Sheet3!$G:$CZ,34,0)</f>
        <v>0</v>
      </c>
      <c r="AX328" s="14">
        <f>VLOOKUP($B328,[2]Sheet3!$G:$CZ,35,0)</f>
        <v>0</v>
      </c>
      <c r="AY328" s="14">
        <f>VLOOKUP($B328,[2]Sheet3!$G:$CZ,36,0)</f>
        <v>0</v>
      </c>
      <c r="AZ328" s="14">
        <f>VLOOKUP($B328,[2]Sheet3!$G:$CZ,37,0)</f>
        <v>0</v>
      </c>
      <c r="BA328" s="14">
        <f>VLOOKUP($B328,[2]Sheet3!$G:$CZ,38,0)</f>
        <v>0</v>
      </c>
      <c r="BB328" s="14">
        <f>VLOOKUP($B328,[2]Sheet3!$G:$CZ,39,0)</f>
        <v>0</v>
      </c>
      <c r="BC328" s="14">
        <f>VLOOKUP($B328,[2]Sheet3!$G:$CZ,40,0)</f>
        <v>0</v>
      </c>
      <c r="BD328" s="14">
        <f>VLOOKUP($B328,[2]Sheet3!$G:$CZ,41,0)</f>
        <v>0</v>
      </c>
      <c r="BE328" s="14">
        <f>VLOOKUP($B328,[2]Sheet3!$G:$CZ,42,0)</f>
        <v>0</v>
      </c>
      <c r="BF328" s="14">
        <f>VLOOKUP($B328,[2]Sheet3!$G:$CZ,43,0)</f>
        <v>0</v>
      </c>
      <c r="BG328" s="14">
        <f>VLOOKUP($B328,[2]Sheet3!$G:$CZ,44,0)</f>
        <v>0</v>
      </c>
      <c r="BH328" s="14">
        <f>VLOOKUP($B328,[2]Sheet3!$G:$CZ,45,0)</f>
        <v>0</v>
      </c>
      <c r="BI328" s="14">
        <f>VLOOKUP($B328,[2]Sheet3!$G:$CZ,46,0)</f>
        <v>0</v>
      </c>
      <c r="BJ328" s="14">
        <f>VLOOKUP($B328,[2]Sheet3!$G:$CZ,47,0)</f>
        <v>0</v>
      </c>
      <c r="BK328" s="14">
        <f>VLOOKUP($B328,[2]Sheet3!$G:$CZ,48,0)</f>
        <v>0</v>
      </c>
      <c r="BL328" s="14">
        <f>VLOOKUP($B328,[2]Sheet3!$G:$CZ,49,0)</f>
        <v>0</v>
      </c>
      <c r="BM328" s="14">
        <f>VLOOKUP($B328,[2]Sheet3!$G:$CZ,50,0)</f>
        <v>0</v>
      </c>
      <c r="BN328" s="14">
        <f>VLOOKUP($B328,[2]Sheet3!$G:$CZ,51,0)</f>
        <v>0</v>
      </c>
      <c r="BO328" s="14">
        <f>VLOOKUP($B328,[2]Sheet3!$G:$CZ,52,0)</f>
        <v>0</v>
      </c>
      <c r="BP328" s="14">
        <f>VLOOKUP($B328,[2]Sheet3!$G:$CZ,53,0)</f>
        <v>0</v>
      </c>
      <c r="BQ328" s="14">
        <f>VLOOKUP($B328,[2]Sheet3!$G:$CZ,54,0)</f>
        <v>0</v>
      </c>
      <c r="BR328" s="14">
        <f>VLOOKUP($B328,[2]Sheet3!$G:$CZ,55,0)</f>
        <v>0</v>
      </c>
      <c r="BS328" s="14">
        <f>VLOOKUP($B328,[2]Sheet3!$G:$CZ,56,0)</f>
        <v>0</v>
      </c>
      <c r="BT328" s="14">
        <f>VLOOKUP($B328,[2]Sheet3!$G:$CZ,57,0)</f>
        <v>0</v>
      </c>
      <c r="BU328" s="14">
        <f>VLOOKUP($B328,[2]Sheet3!$G:$CZ,58,0)</f>
        <v>0</v>
      </c>
      <c r="BV328" s="14">
        <f>VLOOKUP($B328,[2]Sheet3!$G:$CZ,59,0)</f>
        <v>0</v>
      </c>
      <c r="BW328" s="14">
        <f>VLOOKUP($B328,[2]Sheet3!$G:$CZ,60,0)</f>
        <v>0</v>
      </c>
      <c r="BX328" s="14">
        <f>VLOOKUP($B328,[2]Sheet3!$G:$CZ,61,0)</f>
        <v>0</v>
      </c>
      <c r="BY328" s="14">
        <f>VLOOKUP($B328,[2]Sheet3!$G:$CZ,62,0)</f>
        <v>0</v>
      </c>
      <c r="BZ328" s="14">
        <f>VLOOKUP($B328,[2]Sheet3!$G:$CZ,63,0)</f>
        <v>0</v>
      </c>
      <c r="CA328" s="14">
        <f>VLOOKUP($B328,[2]Sheet3!$G:$CZ,64,0)</f>
        <v>0</v>
      </c>
      <c r="CB328" s="14">
        <f>VLOOKUP($B328,[2]Sheet3!$G:$CZ,65,0)</f>
        <v>0</v>
      </c>
      <c r="CC328" s="14">
        <f>VLOOKUP($B328,[2]Sheet3!$G:$CZ,66,0)</f>
        <v>0</v>
      </c>
      <c r="CD328" s="14">
        <f>VLOOKUP($B328,[2]Sheet3!$G:$CZ,67,0)</f>
        <v>0</v>
      </c>
      <c r="CE328" s="14">
        <f>VLOOKUP($B328,[2]Sheet3!$G:$CZ,68,0)</f>
        <v>0</v>
      </c>
      <c r="CF328" s="14">
        <f>VLOOKUP($B328,[2]Sheet3!$G:$CZ,69,0)</f>
        <v>0</v>
      </c>
      <c r="CG328" s="14">
        <f>VLOOKUP($B328,[2]Sheet3!$G:$CZ,70,0)</f>
        <v>0</v>
      </c>
      <c r="CH328" s="14">
        <f>VLOOKUP($B328,[2]Sheet3!$G:$CZ,71,0)</f>
        <v>0</v>
      </c>
      <c r="CI328" s="14">
        <f>VLOOKUP($B328,[2]Sheet3!$G:$CZ,72,0)</f>
        <v>0</v>
      </c>
      <c r="CJ328" s="14">
        <f>VLOOKUP($B328,[2]Sheet3!$G:$CZ,73,0)</f>
        <v>0</v>
      </c>
      <c r="CK328" s="14">
        <f>VLOOKUP($B328,[2]Sheet3!$G:$CZ,74,0)</f>
        <v>0</v>
      </c>
      <c r="CL328" s="14">
        <f>VLOOKUP($B328,[2]Sheet3!$G:$CZ,75,0)</f>
        <v>0</v>
      </c>
      <c r="CM328" s="14">
        <f>VLOOKUP($B328,[2]Sheet3!$G:$CZ,76,0)</f>
        <v>0</v>
      </c>
      <c r="CN328" s="14">
        <f>VLOOKUP($B328,[2]Sheet3!$G:$CZ,77,0)</f>
        <v>0</v>
      </c>
      <c r="CO328" s="14">
        <f>VLOOKUP($B328,[2]Sheet3!$G:$CZ,78,0)</f>
        <v>0</v>
      </c>
      <c r="CP328" s="14">
        <f>VLOOKUP($B328,[2]Sheet3!$G:$CZ,79,0)</f>
        <v>0</v>
      </c>
      <c r="CQ328" s="14">
        <f>VLOOKUP($B328,[2]Sheet3!$G:$CZ,80,0)</f>
        <v>0</v>
      </c>
      <c r="CR328" s="14">
        <f>VLOOKUP($B328,[2]Sheet3!$G:$CZ,81,0)</f>
        <v>0</v>
      </c>
      <c r="CS328" s="14">
        <f>VLOOKUP($B328,[2]Sheet3!$G:$CZ,82,0)</f>
        <v>0</v>
      </c>
      <c r="CT328" s="14">
        <f>VLOOKUP($B328,[2]Sheet3!$G:$CZ,83,0)</f>
        <v>0</v>
      </c>
      <c r="CU328" s="14">
        <f>VLOOKUP($B328,[2]Sheet3!$G:$CZ,84,0)</f>
        <v>0</v>
      </c>
      <c r="CV328" s="14">
        <f>VLOOKUP($B328,[2]Sheet3!$G:$CZ,85,0)</f>
        <v>0</v>
      </c>
      <c r="CW328" s="14">
        <f>VLOOKUP($B328,[2]Sheet3!$G:$CZ,86,0)</f>
        <v>0</v>
      </c>
      <c r="CX328" s="14">
        <f>VLOOKUP($B328,[2]Sheet3!$G:$CZ,87,0)</f>
        <v>0</v>
      </c>
      <c r="CY328" s="14">
        <f>VLOOKUP($B328,[2]Sheet3!$G:$CZ,88,0)</f>
        <v>0</v>
      </c>
      <c r="CZ328" s="14">
        <f>VLOOKUP($B328,[2]Sheet3!$G:$CZ,89,0)</f>
        <v>0</v>
      </c>
      <c r="DA328" s="14">
        <f>VLOOKUP($B328,[2]Sheet3!$G:$CZ,90,0)</f>
        <v>0</v>
      </c>
      <c r="DB328" s="14">
        <f>VLOOKUP($B328,[2]Sheet3!$G:$CZ,91,0)</f>
        <v>0</v>
      </c>
      <c r="DC328" s="14">
        <f>VLOOKUP($B328,[2]Sheet3!$G:$CZ,92,0)</f>
        <v>0</v>
      </c>
      <c r="DD328" s="14">
        <f>VLOOKUP($B328,[2]Sheet3!$G:$CZ,93,0)</f>
        <v>0</v>
      </c>
      <c r="DE328" s="14">
        <f>VLOOKUP($B328,[2]Sheet3!$G:$CZ,94,0)</f>
        <v>0</v>
      </c>
      <c r="DF328" s="14">
        <f>VLOOKUP($B328,[2]Sheet3!$G:$CZ,95,0)</f>
        <v>0</v>
      </c>
      <c r="DG328" s="14">
        <f>VLOOKUP($B328,[2]Sheet3!$G:$CZ,96,0)</f>
        <v>0</v>
      </c>
      <c r="DH328" s="14">
        <f>VLOOKUP($B328,[2]Sheet3!$G:$CZ,97,0)</f>
        <v>0</v>
      </c>
      <c r="DI328" s="14">
        <f>VLOOKUP($B328,[2]Sheet3!$G:$CZ,98,0)</f>
        <v>0</v>
      </c>
    </row>
    <row r="329" spans="1:113" x14ac:dyDescent="0.3">
      <c r="A329" s="9" t="str">
        <f t="shared" si="17"/>
        <v>N43229</v>
      </c>
      <c r="B329" s="15" t="s">
        <v>557</v>
      </c>
      <c r="C329" s="15" t="s">
        <v>558</v>
      </c>
      <c r="F329" s="7" t="s">
        <v>15</v>
      </c>
      <c r="G329" s="12" t="s">
        <v>3824</v>
      </c>
      <c r="H329" s="12" t="str">
        <f>VLOOKUP($B329,[1]Sheet1!$A:$G,5,0)</f>
        <v>raghvendra.singh@redingtongroup.com</v>
      </c>
      <c r="I329" s="12" t="str">
        <f>VLOOKUP($B329,[1]Sheet1!$A:$G,7,0)</f>
        <v>sidharth.eknath@redingtongroup.com</v>
      </c>
      <c r="J329" s="12" t="s">
        <v>82</v>
      </c>
      <c r="K329" s="7"/>
      <c r="L329" s="7"/>
      <c r="M329" s="8"/>
      <c r="N329" s="7" t="str">
        <f t="shared" si="15"/>
        <v>raghvendra.singh@redingtongroup.com; sidharth.eknath@redingtongroup.com; nilesh.phirke@redingtongroup.com;christopher.joseph@redingtongroup.com</v>
      </c>
      <c r="O329" s="7" t="str">
        <f t="shared" si="16"/>
        <v>N43229</v>
      </c>
      <c r="P329" s="8" t="s">
        <v>5215</v>
      </c>
      <c r="Q329" s="14">
        <f>VLOOKUP($B329,[2]Sheet3!$G:$CZ,2,0)</f>
        <v>2400302878</v>
      </c>
      <c r="R329" s="14">
        <f>VLOOKUP($B329,[2]Sheet3!$G:$CZ,3,0)</f>
        <v>2400303912</v>
      </c>
      <c r="S329" s="14">
        <f>VLOOKUP($B329,[2]Sheet3!$G:$CZ,4,0)</f>
        <v>0</v>
      </c>
      <c r="T329" s="14">
        <f>VLOOKUP($B329,[2]Sheet3!$G:$CZ,5,0)</f>
        <v>0</v>
      </c>
      <c r="U329" s="14">
        <f>VLOOKUP($B329,[2]Sheet3!$G:$CZ,6,0)</f>
        <v>0</v>
      </c>
      <c r="V329" s="14">
        <f>VLOOKUP($B329,[2]Sheet3!$G:$CZ,7,0)</f>
        <v>0</v>
      </c>
      <c r="W329" s="14">
        <f>VLOOKUP($B329,[2]Sheet3!$G:$CZ,8,0)</f>
        <v>0</v>
      </c>
      <c r="X329" s="14">
        <f>VLOOKUP($B329,[2]Sheet3!$G:$CZ,9,0)</f>
        <v>0</v>
      </c>
      <c r="Y329" s="14">
        <f>VLOOKUP($B329,[2]Sheet3!$G:$CZ,10,0)</f>
        <v>0</v>
      </c>
      <c r="Z329" s="14">
        <f>VLOOKUP($B329,[2]Sheet3!$G:$CZ,11,0)</f>
        <v>0</v>
      </c>
      <c r="AA329" s="14">
        <f>VLOOKUP($B329,[2]Sheet3!$G:$CZ,12,0)</f>
        <v>0</v>
      </c>
      <c r="AB329" s="14">
        <f>VLOOKUP($B329,[2]Sheet3!$G:$CZ,13,0)</f>
        <v>0</v>
      </c>
      <c r="AC329" s="14">
        <f>VLOOKUP($B329,[2]Sheet3!$G:$CZ,14,0)</f>
        <v>0</v>
      </c>
      <c r="AD329" s="14">
        <f>VLOOKUP($B329,[2]Sheet3!$G:$CZ,15,0)</f>
        <v>0</v>
      </c>
      <c r="AE329" s="14">
        <f>VLOOKUP($B329,[2]Sheet3!$G:$CZ,16,0)</f>
        <v>0</v>
      </c>
      <c r="AF329" s="14">
        <f>VLOOKUP($B329,[2]Sheet3!$G:$CZ,17,0)</f>
        <v>0</v>
      </c>
      <c r="AG329" s="14">
        <f>VLOOKUP($B329,[2]Sheet3!$G:$CZ,18,0)</f>
        <v>0</v>
      </c>
      <c r="AH329" s="14">
        <f>VLOOKUP($B329,[2]Sheet3!$G:$CZ,19,0)</f>
        <v>0</v>
      </c>
      <c r="AI329" s="14">
        <f>VLOOKUP($B329,[2]Sheet3!$G:$CZ,20,0)</f>
        <v>0</v>
      </c>
      <c r="AJ329" s="14">
        <f>VLOOKUP($B329,[2]Sheet3!$G:$CZ,21,0)</f>
        <v>0</v>
      </c>
      <c r="AK329" s="14">
        <f>VLOOKUP($B329,[2]Sheet3!$G:$CZ,22,0)</f>
        <v>0</v>
      </c>
      <c r="AL329" s="14">
        <f>VLOOKUP($B329,[2]Sheet3!$G:$CZ,23,0)</f>
        <v>0</v>
      </c>
      <c r="AM329" s="14">
        <f>VLOOKUP($B329,[2]Sheet3!$G:$CZ,24,0)</f>
        <v>0</v>
      </c>
      <c r="AN329" s="14">
        <f>VLOOKUP($B329,[2]Sheet3!$G:$CZ,25,0)</f>
        <v>0</v>
      </c>
      <c r="AO329" s="14">
        <f>VLOOKUP($B329,[2]Sheet3!$G:$CZ,26,0)</f>
        <v>0</v>
      </c>
      <c r="AP329" s="14">
        <f>VLOOKUP($B329,[2]Sheet3!$G:$CZ,27,0)</f>
        <v>0</v>
      </c>
      <c r="AQ329" s="14">
        <f>VLOOKUP($B329,[2]Sheet3!$G:$CZ,28,0)</f>
        <v>0</v>
      </c>
      <c r="AR329" s="14">
        <f>VLOOKUP($B329,[2]Sheet3!$G:$CZ,29,0)</f>
        <v>0</v>
      </c>
      <c r="AS329" s="14">
        <f>VLOOKUP($B329,[2]Sheet3!$G:$CZ,30,0)</f>
        <v>0</v>
      </c>
      <c r="AT329" s="14">
        <f>VLOOKUP($B329,[2]Sheet3!$G:$CZ,31,0)</f>
        <v>0</v>
      </c>
      <c r="AU329" s="14">
        <f>VLOOKUP($B329,[2]Sheet3!$G:$CZ,32,0)</f>
        <v>0</v>
      </c>
      <c r="AV329" s="14">
        <f>VLOOKUP($B329,[2]Sheet3!$G:$CZ,33,0)</f>
        <v>0</v>
      </c>
      <c r="AW329" s="14">
        <f>VLOOKUP($B329,[2]Sheet3!$G:$CZ,34,0)</f>
        <v>0</v>
      </c>
      <c r="AX329" s="14">
        <f>VLOOKUP($B329,[2]Sheet3!$G:$CZ,35,0)</f>
        <v>0</v>
      </c>
      <c r="AY329" s="14">
        <f>VLOOKUP($B329,[2]Sheet3!$G:$CZ,36,0)</f>
        <v>0</v>
      </c>
      <c r="AZ329" s="14">
        <f>VLOOKUP($B329,[2]Sheet3!$G:$CZ,37,0)</f>
        <v>0</v>
      </c>
      <c r="BA329" s="14">
        <f>VLOOKUP($B329,[2]Sheet3!$G:$CZ,38,0)</f>
        <v>0</v>
      </c>
      <c r="BB329" s="14">
        <f>VLOOKUP($B329,[2]Sheet3!$G:$CZ,39,0)</f>
        <v>0</v>
      </c>
      <c r="BC329" s="14">
        <f>VLOOKUP($B329,[2]Sheet3!$G:$CZ,40,0)</f>
        <v>0</v>
      </c>
      <c r="BD329" s="14">
        <f>VLOOKUP($B329,[2]Sheet3!$G:$CZ,41,0)</f>
        <v>0</v>
      </c>
      <c r="BE329" s="14">
        <f>VLOOKUP($B329,[2]Sheet3!$G:$CZ,42,0)</f>
        <v>0</v>
      </c>
      <c r="BF329" s="14">
        <f>VLOOKUP($B329,[2]Sheet3!$G:$CZ,43,0)</f>
        <v>0</v>
      </c>
      <c r="BG329" s="14">
        <f>VLOOKUP($B329,[2]Sheet3!$G:$CZ,44,0)</f>
        <v>0</v>
      </c>
      <c r="BH329" s="14">
        <f>VLOOKUP($B329,[2]Sheet3!$G:$CZ,45,0)</f>
        <v>0</v>
      </c>
      <c r="BI329" s="14">
        <f>VLOOKUP($B329,[2]Sheet3!$G:$CZ,46,0)</f>
        <v>0</v>
      </c>
      <c r="BJ329" s="14">
        <f>VLOOKUP($B329,[2]Sheet3!$G:$CZ,47,0)</f>
        <v>0</v>
      </c>
      <c r="BK329" s="14">
        <f>VLOOKUP($B329,[2]Sheet3!$G:$CZ,48,0)</f>
        <v>0</v>
      </c>
      <c r="BL329" s="14">
        <f>VLOOKUP($B329,[2]Sheet3!$G:$CZ,49,0)</f>
        <v>0</v>
      </c>
      <c r="BM329" s="14">
        <f>VLOOKUP($B329,[2]Sheet3!$G:$CZ,50,0)</f>
        <v>0</v>
      </c>
      <c r="BN329" s="14">
        <f>VLOOKUP($B329,[2]Sheet3!$G:$CZ,51,0)</f>
        <v>0</v>
      </c>
      <c r="BO329" s="14">
        <f>VLOOKUP($B329,[2]Sheet3!$G:$CZ,52,0)</f>
        <v>0</v>
      </c>
      <c r="BP329" s="14">
        <f>VLOOKUP($B329,[2]Sheet3!$G:$CZ,53,0)</f>
        <v>0</v>
      </c>
      <c r="BQ329" s="14">
        <f>VLOOKUP($B329,[2]Sheet3!$G:$CZ,54,0)</f>
        <v>0</v>
      </c>
      <c r="BR329" s="14">
        <f>VLOOKUP($B329,[2]Sheet3!$G:$CZ,55,0)</f>
        <v>0</v>
      </c>
      <c r="BS329" s="14">
        <f>VLOOKUP($B329,[2]Sheet3!$G:$CZ,56,0)</f>
        <v>0</v>
      </c>
      <c r="BT329" s="14">
        <f>VLOOKUP($B329,[2]Sheet3!$G:$CZ,57,0)</f>
        <v>0</v>
      </c>
      <c r="BU329" s="14">
        <f>VLOOKUP($B329,[2]Sheet3!$G:$CZ,58,0)</f>
        <v>0</v>
      </c>
      <c r="BV329" s="14">
        <f>VLOOKUP($B329,[2]Sheet3!$G:$CZ,59,0)</f>
        <v>0</v>
      </c>
      <c r="BW329" s="14">
        <f>VLOOKUP($B329,[2]Sheet3!$G:$CZ,60,0)</f>
        <v>0</v>
      </c>
      <c r="BX329" s="14">
        <f>VLOOKUP($B329,[2]Sheet3!$G:$CZ,61,0)</f>
        <v>0</v>
      </c>
      <c r="BY329" s="14">
        <f>VLOOKUP($B329,[2]Sheet3!$G:$CZ,62,0)</f>
        <v>0</v>
      </c>
      <c r="BZ329" s="14">
        <f>VLOOKUP($B329,[2]Sheet3!$G:$CZ,63,0)</f>
        <v>0</v>
      </c>
      <c r="CA329" s="14">
        <f>VLOOKUP($B329,[2]Sheet3!$G:$CZ,64,0)</f>
        <v>0</v>
      </c>
      <c r="CB329" s="14">
        <f>VLOOKUP($B329,[2]Sheet3!$G:$CZ,65,0)</f>
        <v>0</v>
      </c>
      <c r="CC329" s="14">
        <f>VLOOKUP($B329,[2]Sheet3!$G:$CZ,66,0)</f>
        <v>0</v>
      </c>
      <c r="CD329" s="14">
        <f>VLOOKUP($B329,[2]Sheet3!$G:$CZ,67,0)</f>
        <v>0</v>
      </c>
      <c r="CE329" s="14">
        <f>VLOOKUP($B329,[2]Sheet3!$G:$CZ,68,0)</f>
        <v>0</v>
      </c>
      <c r="CF329" s="14">
        <f>VLOOKUP($B329,[2]Sheet3!$G:$CZ,69,0)</f>
        <v>0</v>
      </c>
      <c r="CG329" s="14">
        <f>VLOOKUP($B329,[2]Sheet3!$G:$CZ,70,0)</f>
        <v>0</v>
      </c>
      <c r="CH329" s="14">
        <f>VLOOKUP($B329,[2]Sheet3!$G:$CZ,71,0)</f>
        <v>0</v>
      </c>
      <c r="CI329" s="14">
        <f>VLOOKUP($B329,[2]Sheet3!$G:$CZ,72,0)</f>
        <v>0</v>
      </c>
      <c r="CJ329" s="14">
        <f>VLOOKUP($B329,[2]Sheet3!$G:$CZ,73,0)</f>
        <v>0</v>
      </c>
      <c r="CK329" s="14">
        <f>VLOOKUP($B329,[2]Sheet3!$G:$CZ,74,0)</f>
        <v>0</v>
      </c>
      <c r="CL329" s="14">
        <f>VLOOKUP($B329,[2]Sheet3!$G:$CZ,75,0)</f>
        <v>0</v>
      </c>
      <c r="CM329" s="14">
        <f>VLOOKUP($B329,[2]Sheet3!$G:$CZ,76,0)</f>
        <v>0</v>
      </c>
      <c r="CN329" s="14">
        <f>VLOOKUP($B329,[2]Sheet3!$G:$CZ,77,0)</f>
        <v>0</v>
      </c>
      <c r="CO329" s="14">
        <f>VLOOKUP($B329,[2]Sheet3!$G:$CZ,78,0)</f>
        <v>0</v>
      </c>
      <c r="CP329" s="14">
        <f>VLOOKUP($B329,[2]Sheet3!$G:$CZ,79,0)</f>
        <v>0</v>
      </c>
      <c r="CQ329" s="14">
        <f>VLOOKUP($B329,[2]Sheet3!$G:$CZ,80,0)</f>
        <v>0</v>
      </c>
      <c r="CR329" s="14">
        <f>VLOOKUP($B329,[2]Sheet3!$G:$CZ,81,0)</f>
        <v>0</v>
      </c>
      <c r="CS329" s="14">
        <f>VLOOKUP($B329,[2]Sheet3!$G:$CZ,82,0)</f>
        <v>0</v>
      </c>
      <c r="CT329" s="14">
        <f>VLOOKUP($B329,[2]Sheet3!$G:$CZ,83,0)</f>
        <v>0</v>
      </c>
      <c r="CU329" s="14">
        <f>VLOOKUP($B329,[2]Sheet3!$G:$CZ,84,0)</f>
        <v>0</v>
      </c>
      <c r="CV329" s="14">
        <f>VLOOKUP($B329,[2]Sheet3!$G:$CZ,85,0)</f>
        <v>0</v>
      </c>
      <c r="CW329" s="14">
        <f>VLOOKUP($B329,[2]Sheet3!$G:$CZ,86,0)</f>
        <v>0</v>
      </c>
      <c r="CX329" s="14">
        <f>VLOOKUP($B329,[2]Sheet3!$G:$CZ,87,0)</f>
        <v>0</v>
      </c>
      <c r="CY329" s="14">
        <f>VLOOKUP($B329,[2]Sheet3!$G:$CZ,88,0)</f>
        <v>0</v>
      </c>
      <c r="CZ329" s="14">
        <f>VLOOKUP($B329,[2]Sheet3!$G:$CZ,89,0)</f>
        <v>0</v>
      </c>
      <c r="DA329" s="14">
        <f>VLOOKUP($B329,[2]Sheet3!$G:$CZ,90,0)</f>
        <v>0</v>
      </c>
      <c r="DB329" s="14">
        <f>VLOOKUP($B329,[2]Sheet3!$G:$CZ,91,0)</f>
        <v>0</v>
      </c>
      <c r="DC329" s="14">
        <f>VLOOKUP($B329,[2]Sheet3!$G:$CZ,92,0)</f>
        <v>0</v>
      </c>
      <c r="DD329" s="14">
        <f>VLOOKUP($B329,[2]Sheet3!$G:$CZ,93,0)</f>
        <v>0</v>
      </c>
      <c r="DE329" s="14">
        <f>VLOOKUP($B329,[2]Sheet3!$G:$CZ,94,0)</f>
        <v>0</v>
      </c>
      <c r="DF329" s="14">
        <f>VLOOKUP($B329,[2]Sheet3!$G:$CZ,95,0)</f>
        <v>0</v>
      </c>
      <c r="DG329" s="14">
        <f>VLOOKUP($B329,[2]Sheet3!$G:$CZ,96,0)</f>
        <v>0</v>
      </c>
      <c r="DH329" s="14">
        <f>VLOOKUP($B329,[2]Sheet3!$G:$CZ,97,0)</f>
        <v>0</v>
      </c>
      <c r="DI329" s="14">
        <f>VLOOKUP($B329,[2]Sheet3!$G:$CZ,98,0)</f>
        <v>0</v>
      </c>
    </row>
    <row r="330" spans="1:113" x14ac:dyDescent="0.3">
      <c r="A330" s="9" t="str">
        <f t="shared" si="17"/>
        <v>ND3103</v>
      </c>
      <c r="B330" s="15" t="s">
        <v>1238</v>
      </c>
      <c r="C330" s="15" t="s">
        <v>1239</v>
      </c>
      <c r="F330" s="7" t="s">
        <v>15</v>
      </c>
      <c r="G330" s="12" t="s">
        <v>3825</v>
      </c>
      <c r="H330" s="12" t="str">
        <f>VLOOKUP($B330,[1]Sheet1!$A:$G,5,0)</f>
        <v>pankaj.ahujaM@redingtongroup.com</v>
      </c>
      <c r="I330" s="12" t="str">
        <f>VLOOKUP($B330,[1]Sheet1!$A:$G,7,0)</f>
        <v>sidharth.eknath@redingtongroup.com</v>
      </c>
      <c r="J330" s="12" t="s">
        <v>82</v>
      </c>
      <c r="K330" s="7"/>
      <c r="L330" s="7"/>
      <c r="M330" s="8"/>
      <c r="N330" s="7" t="str">
        <f t="shared" si="15"/>
        <v>pankaj.ahujaM@redingtongroup.com; sidharth.eknath@redingtongroup.com; nilesh.phirke@redingtongroup.com;christopher.joseph@redingtongroup.com</v>
      </c>
      <c r="O330" s="7" t="str">
        <f t="shared" si="16"/>
        <v>ND3103</v>
      </c>
      <c r="P330" s="8" t="s">
        <v>5215</v>
      </c>
      <c r="Q330" s="14">
        <f>VLOOKUP($B330,[2]Sheet3!$G:$CZ,2,0)</f>
        <v>2400300065</v>
      </c>
      <c r="R330" s="14">
        <f>VLOOKUP($B330,[2]Sheet3!$G:$CZ,3,0)</f>
        <v>0</v>
      </c>
      <c r="S330" s="14">
        <f>VLOOKUP($B330,[2]Sheet3!$G:$CZ,4,0)</f>
        <v>0</v>
      </c>
      <c r="T330" s="14">
        <f>VLOOKUP($B330,[2]Sheet3!$G:$CZ,5,0)</f>
        <v>0</v>
      </c>
      <c r="U330" s="14">
        <f>VLOOKUP($B330,[2]Sheet3!$G:$CZ,6,0)</f>
        <v>0</v>
      </c>
      <c r="V330" s="14">
        <f>VLOOKUP($B330,[2]Sheet3!$G:$CZ,7,0)</f>
        <v>0</v>
      </c>
      <c r="W330" s="14">
        <f>VLOOKUP($B330,[2]Sheet3!$G:$CZ,8,0)</f>
        <v>0</v>
      </c>
      <c r="X330" s="14">
        <f>VLOOKUP($B330,[2]Sheet3!$G:$CZ,9,0)</f>
        <v>0</v>
      </c>
      <c r="Y330" s="14">
        <f>VLOOKUP($B330,[2]Sheet3!$G:$CZ,10,0)</f>
        <v>0</v>
      </c>
      <c r="Z330" s="14">
        <f>VLOOKUP($B330,[2]Sheet3!$G:$CZ,11,0)</f>
        <v>0</v>
      </c>
      <c r="AA330" s="14">
        <f>VLOOKUP($B330,[2]Sheet3!$G:$CZ,12,0)</f>
        <v>0</v>
      </c>
      <c r="AB330" s="14">
        <f>VLOOKUP($B330,[2]Sheet3!$G:$CZ,13,0)</f>
        <v>0</v>
      </c>
      <c r="AC330" s="14">
        <f>VLOOKUP($B330,[2]Sheet3!$G:$CZ,14,0)</f>
        <v>0</v>
      </c>
      <c r="AD330" s="14">
        <f>VLOOKUP($B330,[2]Sheet3!$G:$CZ,15,0)</f>
        <v>0</v>
      </c>
      <c r="AE330" s="14">
        <f>VLOOKUP($B330,[2]Sheet3!$G:$CZ,16,0)</f>
        <v>0</v>
      </c>
      <c r="AF330" s="14">
        <f>VLOOKUP($B330,[2]Sheet3!$G:$CZ,17,0)</f>
        <v>0</v>
      </c>
      <c r="AG330" s="14">
        <f>VLOOKUP($B330,[2]Sheet3!$G:$CZ,18,0)</f>
        <v>0</v>
      </c>
      <c r="AH330" s="14">
        <f>VLOOKUP($B330,[2]Sheet3!$G:$CZ,19,0)</f>
        <v>0</v>
      </c>
      <c r="AI330" s="14">
        <f>VLOOKUP($B330,[2]Sheet3!$G:$CZ,20,0)</f>
        <v>0</v>
      </c>
      <c r="AJ330" s="14">
        <f>VLOOKUP($B330,[2]Sheet3!$G:$CZ,21,0)</f>
        <v>0</v>
      </c>
      <c r="AK330" s="14">
        <f>VLOOKUP($B330,[2]Sheet3!$G:$CZ,22,0)</f>
        <v>0</v>
      </c>
      <c r="AL330" s="14">
        <f>VLOOKUP($B330,[2]Sheet3!$G:$CZ,23,0)</f>
        <v>0</v>
      </c>
      <c r="AM330" s="14">
        <f>VLOOKUP($B330,[2]Sheet3!$G:$CZ,24,0)</f>
        <v>0</v>
      </c>
      <c r="AN330" s="14">
        <f>VLOOKUP($B330,[2]Sheet3!$G:$CZ,25,0)</f>
        <v>0</v>
      </c>
      <c r="AO330" s="14">
        <f>VLOOKUP($B330,[2]Sheet3!$G:$CZ,26,0)</f>
        <v>0</v>
      </c>
      <c r="AP330" s="14">
        <f>VLOOKUP($B330,[2]Sheet3!$G:$CZ,27,0)</f>
        <v>0</v>
      </c>
      <c r="AQ330" s="14">
        <f>VLOOKUP($B330,[2]Sheet3!$G:$CZ,28,0)</f>
        <v>0</v>
      </c>
      <c r="AR330" s="14">
        <f>VLOOKUP($B330,[2]Sheet3!$G:$CZ,29,0)</f>
        <v>0</v>
      </c>
      <c r="AS330" s="14">
        <f>VLOOKUP($B330,[2]Sheet3!$G:$CZ,30,0)</f>
        <v>0</v>
      </c>
      <c r="AT330" s="14">
        <f>VLOOKUP($B330,[2]Sheet3!$G:$CZ,31,0)</f>
        <v>0</v>
      </c>
      <c r="AU330" s="14">
        <f>VLOOKUP($B330,[2]Sheet3!$G:$CZ,32,0)</f>
        <v>0</v>
      </c>
      <c r="AV330" s="14">
        <f>VLOOKUP($B330,[2]Sheet3!$G:$CZ,33,0)</f>
        <v>0</v>
      </c>
      <c r="AW330" s="14">
        <f>VLOOKUP($B330,[2]Sheet3!$G:$CZ,34,0)</f>
        <v>0</v>
      </c>
      <c r="AX330" s="14">
        <f>VLOOKUP($B330,[2]Sheet3!$G:$CZ,35,0)</f>
        <v>0</v>
      </c>
      <c r="AY330" s="14">
        <f>VLOOKUP($B330,[2]Sheet3!$G:$CZ,36,0)</f>
        <v>0</v>
      </c>
      <c r="AZ330" s="14">
        <f>VLOOKUP($B330,[2]Sheet3!$G:$CZ,37,0)</f>
        <v>0</v>
      </c>
      <c r="BA330" s="14">
        <f>VLOOKUP($B330,[2]Sheet3!$G:$CZ,38,0)</f>
        <v>0</v>
      </c>
      <c r="BB330" s="14">
        <f>VLOOKUP($B330,[2]Sheet3!$G:$CZ,39,0)</f>
        <v>0</v>
      </c>
      <c r="BC330" s="14">
        <f>VLOOKUP($B330,[2]Sheet3!$G:$CZ,40,0)</f>
        <v>0</v>
      </c>
      <c r="BD330" s="14">
        <f>VLOOKUP($B330,[2]Sheet3!$G:$CZ,41,0)</f>
        <v>0</v>
      </c>
      <c r="BE330" s="14">
        <f>VLOOKUP($B330,[2]Sheet3!$G:$CZ,42,0)</f>
        <v>0</v>
      </c>
      <c r="BF330" s="14">
        <f>VLOOKUP($B330,[2]Sheet3!$G:$CZ,43,0)</f>
        <v>0</v>
      </c>
      <c r="BG330" s="14">
        <f>VLOOKUP($B330,[2]Sheet3!$G:$CZ,44,0)</f>
        <v>0</v>
      </c>
      <c r="BH330" s="14">
        <f>VLOOKUP($B330,[2]Sheet3!$G:$CZ,45,0)</f>
        <v>0</v>
      </c>
      <c r="BI330" s="14">
        <f>VLOOKUP($B330,[2]Sheet3!$G:$CZ,46,0)</f>
        <v>0</v>
      </c>
      <c r="BJ330" s="14">
        <f>VLOOKUP($B330,[2]Sheet3!$G:$CZ,47,0)</f>
        <v>0</v>
      </c>
      <c r="BK330" s="14">
        <f>VLOOKUP($B330,[2]Sheet3!$G:$CZ,48,0)</f>
        <v>0</v>
      </c>
      <c r="BL330" s="14">
        <f>VLOOKUP($B330,[2]Sheet3!$G:$CZ,49,0)</f>
        <v>0</v>
      </c>
      <c r="BM330" s="14">
        <f>VLOOKUP($B330,[2]Sheet3!$G:$CZ,50,0)</f>
        <v>0</v>
      </c>
      <c r="BN330" s="14">
        <f>VLOOKUP($B330,[2]Sheet3!$G:$CZ,51,0)</f>
        <v>0</v>
      </c>
      <c r="BO330" s="14">
        <f>VLOOKUP($B330,[2]Sheet3!$G:$CZ,52,0)</f>
        <v>0</v>
      </c>
      <c r="BP330" s="14">
        <f>VLOOKUP($B330,[2]Sheet3!$G:$CZ,53,0)</f>
        <v>0</v>
      </c>
      <c r="BQ330" s="14">
        <f>VLOOKUP($B330,[2]Sheet3!$G:$CZ,54,0)</f>
        <v>0</v>
      </c>
      <c r="BR330" s="14">
        <f>VLOOKUP($B330,[2]Sheet3!$G:$CZ,55,0)</f>
        <v>0</v>
      </c>
      <c r="BS330" s="14">
        <f>VLOOKUP($B330,[2]Sheet3!$G:$CZ,56,0)</f>
        <v>0</v>
      </c>
      <c r="BT330" s="14">
        <f>VLOOKUP($B330,[2]Sheet3!$G:$CZ,57,0)</f>
        <v>0</v>
      </c>
      <c r="BU330" s="14">
        <f>VLOOKUP($B330,[2]Sheet3!$G:$CZ,58,0)</f>
        <v>0</v>
      </c>
      <c r="BV330" s="14">
        <f>VLOOKUP($B330,[2]Sheet3!$G:$CZ,59,0)</f>
        <v>0</v>
      </c>
      <c r="BW330" s="14">
        <f>VLOOKUP($B330,[2]Sheet3!$G:$CZ,60,0)</f>
        <v>0</v>
      </c>
      <c r="BX330" s="14">
        <f>VLOOKUP($B330,[2]Sheet3!$G:$CZ,61,0)</f>
        <v>0</v>
      </c>
      <c r="BY330" s="14">
        <f>VLOOKUP($B330,[2]Sheet3!$G:$CZ,62,0)</f>
        <v>0</v>
      </c>
      <c r="BZ330" s="14">
        <f>VLOOKUP($B330,[2]Sheet3!$G:$CZ,63,0)</f>
        <v>0</v>
      </c>
      <c r="CA330" s="14">
        <f>VLOOKUP($B330,[2]Sheet3!$G:$CZ,64,0)</f>
        <v>0</v>
      </c>
      <c r="CB330" s="14">
        <f>VLOOKUP($B330,[2]Sheet3!$G:$CZ,65,0)</f>
        <v>0</v>
      </c>
      <c r="CC330" s="14">
        <f>VLOOKUP($B330,[2]Sheet3!$G:$CZ,66,0)</f>
        <v>0</v>
      </c>
      <c r="CD330" s="14">
        <f>VLOOKUP($B330,[2]Sheet3!$G:$CZ,67,0)</f>
        <v>0</v>
      </c>
      <c r="CE330" s="14">
        <f>VLOOKUP($B330,[2]Sheet3!$G:$CZ,68,0)</f>
        <v>0</v>
      </c>
      <c r="CF330" s="14">
        <f>VLOOKUP($B330,[2]Sheet3!$G:$CZ,69,0)</f>
        <v>0</v>
      </c>
      <c r="CG330" s="14">
        <f>VLOOKUP($B330,[2]Sheet3!$G:$CZ,70,0)</f>
        <v>0</v>
      </c>
      <c r="CH330" s="14">
        <f>VLOOKUP($B330,[2]Sheet3!$G:$CZ,71,0)</f>
        <v>0</v>
      </c>
      <c r="CI330" s="14">
        <f>VLOOKUP($B330,[2]Sheet3!$G:$CZ,72,0)</f>
        <v>0</v>
      </c>
      <c r="CJ330" s="14">
        <f>VLOOKUP($B330,[2]Sheet3!$G:$CZ,73,0)</f>
        <v>0</v>
      </c>
      <c r="CK330" s="14">
        <f>VLOOKUP($B330,[2]Sheet3!$G:$CZ,74,0)</f>
        <v>0</v>
      </c>
      <c r="CL330" s="14">
        <f>VLOOKUP($B330,[2]Sheet3!$G:$CZ,75,0)</f>
        <v>0</v>
      </c>
      <c r="CM330" s="14">
        <f>VLOOKUP($B330,[2]Sheet3!$G:$CZ,76,0)</f>
        <v>0</v>
      </c>
      <c r="CN330" s="14">
        <f>VLOOKUP($B330,[2]Sheet3!$G:$CZ,77,0)</f>
        <v>0</v>
      </c>
      <c r="CO330" s="14">
        <f>VLOOKUP($B330,[2]Sheet3!$G:$CZ,78,0)</f>
        <v>0</v>
      </c>
      <c r="CP330" s="14">
        <f>VLOOKUP($B330,[2]Sheet3!$G:$CZ,79,0)</f>
        <v>0</v>
      </c>
      <c r="CQ330" s="14">
        <f>VLOOKUP($B330,[2]Sheet3!$G:$CZ,80,0)</f>
        <v>0</v>
      </c>
      <c r="CR330" s="14">
        <f>VLOOKUP($B330,[2]Sheet3!$G:$CZ,81,0)</f>
        <v>0</v>
      </c>
      <c r="CS330" s="14">
        <f>VLOOKUP($B330,[2]Sheet3!$G:$CZ,82,0)</f>
        <v>0</v>
      </c>
      <c r="CT330" s="14">
        <f>VLOOKUP($B330,[2]Sheet3!$G:$CZ,83,0)</f>
        <v>0</v>
      </c>
      <c r="CU330" s="14">
        <f>VLOOKUP($B330,[2]Sheet3!$G:$CZ,84,0)</f>
        <v>0</v>
      </c>
      <c r="CV330" s="14">
        <f>VLOOKUP($B330,[2]Sheet3!$G:$CZ,85,0)</f>
        <v>0</v>
      </c>
      <c r="CW330" s="14">
        <f>VLOOKUP($B330,[2]Sheet3!$G:$CZ,86,0)</f>
        <v>0</v>
      </c>
      <c r="CX330" s="14">
        <f>VLOOKUP($B330,[2]Sheet3!$G:$CZ,87,0)</f>
        <v>0</v>
      </c>
      <c r="CY330" s="14">
        <f>VLOOKUP($B330,[2]Sheet3!$G:$CZ,88,0)</f>
        <v>0</v>
      </c>
      <c r="CZ330" s="14">
        <f>VLOOKUP($B330,[2]Sheet3!$G:$CZ,89,0)</f>
        <v>0</v>
      </c>
      <c r="DA330" s="14">
        <f>VLOOKUP($B330,[2]Sheet3!$G:$CZ,90,0)</f>
        <v>0</v>
      </c>
      <c r="DB330" s="14">
        <f>VLOOKUP($B330,[2]Sheet3!$G:$CZ,91,0)</f>
        <v>0</v>
      </c>
      <c r="DC330" s="14">
        <f>VLOOKUP($B330,[2]Sheet3!$G:$CZ,92,0)</f>
        <v>0</v>
      </c>
      <c r="DD330" s="14">
        <f>VLOOKUP($B330,[2]Sheet3!$G:$CZ,93,0)</f>
        <v>0</v>
      </c>
      <c r="DE330" s="14">
        <f>VLOOKUP($B330,[2]Sheet3!$G:$CZ,94,0)</f>
        <v>0</v>
      </c>
      <c r="DF330" s="14">
        <f>VLOOKUP($B330,[2]Sheet3!$G:$CZ,95,0)</f>
        <v>0</v>
      </c>
      <c r="DG330" s="14">
        <f>VLOOKUP($B330,[2]Sheet3!$G:$CZ,96,0)</f>
        <v>0</v>
      </c>
      <c r="DH330" s="14">
        <f>VLOOKUP($B330,[2]Sheet3!$G:$CZ,97,0)</f>
        <v>0</v>
      </c>
      <c r="DI330" s="14">
        <f>VLOOKUP($B330,[2]Sheet3!$G:$CZ,98,0)</f>
        <v>0</v>
      </c>
    </row>
    <row r="331" spans="1:113" x14ac:dyDescent="0.3">
      <c r="A331" s="9" t="str">
        <f t="shared" si="17"/>
        <v>ND3109</v>
      </c>
      <c r="B331" s="15" t="s">
        <v>677</v>
      </c>
      <c r="C331" s="15" t="s">
        <v>678</v>
      </c>
      <c r="F331" s="7" t="s">
        <v>15</v>
      </c>
      <c r="G331" s="12" t="s">
        <v>3826</v>
      </c>
      <c r="H331" s="12" t="str">
        <f>VLOOKUP($B331,[1]Sheet1!$A:$G,5,0)</f>
        <v>pankaj.ahujaM@redingtongroup.com</v>
      </c>
      <c r="I331" s="12" t="str">
        <f>VLOOKUP($B331,[1]Sheet1!$A:$G,7,0)</f>
        <v>sidharth.eknath@redingtongroup.com</v>
      </c>
      <c r="J331" s="12" t="s">
        <v>82</v>
      </c>
      <c r="K331" s="7"/>
      <c r="L331" s="7"/>
      <c r="M331" s="8"/>
      <c r="N331" s="7" t="str">
        <f t="shared" si="15"/>
        <v>pankaj.ahujaM@redingtongroup.com; sidharth.eknath@redingtongroup.com; nilesh.phirke@redingtongroup.com;christopher.joseph@redingtongroup.com</v>
      </c>
      <c r="O331" s="7" t="str">
        <f t="shared" si="16"/>
        <v>ND3109</v>
      </c>
      <c r="P331" s="8" t="s">
        <v>5215</v>
      </c>
      <c r="Q331" s="14">
        <f>VLOOKUP($B331,[2]Sheet3!$G:$CZ,2,0)</f>
        <v>2400300156</v>
      </c>
      <c r="R331" s="14">
        <f>VLOOKUP($B331,[2]Sheet3!$G:$CZ,3,0)</f>
        <v>2400300154</v>
      </c>
      <c r="S331" s="14">
        <f>VLOOKUP($B331,[2]Sheet3!$G:$CZ,4,0)</f>
        <v>2400299414</v>
      </c>
      <c r="T331" s="14">
        <f>VLOOKUP($B331,[2]Sheet3!$G:$CZ,5,0)</f>
        <v>0</v>
      </c>
      <c r="U331" s="14">
        <f>VLOOKUP($B331,[2]Sheet3!$G:$CZ,6,0)</f>
        <v>0</v>
      </c>
      <c r="V331" s="14">
        <f>VLOOKUP($B331,[2]Sheet3!$G:$CZ,7,0)</f>
        <v>0</v>
      </c>
      <c r="W331" s="14">
        <f>VLOOKUP($B331,[2]Sheet3!$G:$CZ,8,0)</f>
        <v>0</v>
      </c>
      <c r="X331" s="14">
        <f>VLOOKUP($B331,[2]Sheet3!$G:$CZ,9,0)</f>
        <v>0</v>
      </c>
      <c r="Y331" s="14">
        <f>VLOOKUP($B331,[2]Sheet3!$G:$CZ,10,0)</f>
        <v>0</v>
      </c>
      <c r="Z331" s="14">
        <f>VLOOKUP($B331,[2]Sheet3!$G:$CZ,11,0)</f>
        <v>0</v>
      </c>
      <c r="AA331" s="14">
        <f>VLOOKUP($B331,[2]Sheet3!$G:$CZ,12,0)</f>
        <v>0</v>
      </c>
      <c r="AB331" s="14">
        <f>VLOOKUP($B331,[2]Sheet3!$G:$CZ,13,0)</f>
        <v>0</v>
      </c>
      <c r="AC331" s="14">
        <f>VLOOKUP($B331,[2]Sheet3!$G:$CZ,14,0)</f>
        <v>0</v>
      </c>
      <c r="AD331" s="14">
        <f>VLOOKUP($B331,[2]Sheet3!$G:$CZ,15,0)</f>
        <v>0</v>
      </c>
      <c r="AE331" s="14">
        <f>VLOOKUP($B331,[2]Sheet3!$G:$CZ,16,0)</f>
        <v>0</v>
      </c>
      <c r="AF331" s="14">
        <f>VLOOKUP($B331,[2]Sheet3!$G:$CZ,17,0)</f>
        <v>0</v>
      </c>
      <c r="AG331" s="14">
        <f>VLOOKUP($B331,[2]Sheet3!$G:$CZ,18,0)</f>
        <v>0</v>
      </c>
      <c r="AH331" s="14">
        <f>VLOOKUP($B331,[2]Sheet3!$G:$CZ,19,0)</f>
        <v>0</v>
      </c>
      <c r="AI331" s="14">
        <f>VLOOKUP($B331,[2]Sheet3!$G:$CZ,20,0)</f>
        <v>0</v>
      </c>
      <c r="AJ331" s="14">
        <f>VLOOKUP($B331,[2]Sheet3!$G:$CZ,21,0)</f>
        <v>0</v>
      </c>
      <c r="AK331" s="14">
        <f>VLOOKUP($B331,[2]Sheet3!$G:$CZ,22,0)</f>
        <v>0</v>
      </c>
      <c r="AL331" s="14">
        <f>VLOOKUP($B331,[2]Sheet3!$G:$CZ,23,0)</f>
        <v>0</v>
      </c>
      <c r="AM331" s="14">
        <f>VLOOKUP($B331,[2]Sheet3!$G:$CZ,24,0)</f>
        <v>0</v>
      </c>
      <c r="AN331" s="14">
        <f>VLOOKUP($B331,[2]Sheet3!$G:$CZ,25,0)</f>
        <v>0</v>
      </c>
      <c r="AO331" s="14">
        <f>VLOOKUP($B331,[2]Sheet3!$G:$CZ,26,0)</f>
        <v>0</v>
      </c>
      <c r="AP331" s="14">
        <f>VLOOKUP($B331,[2]Sheet3!$G:$CZ,27,0)</f>
        <v>0</v>
      </c>
      <c r="AQ331" s="14">
        <f>VLOOKUP($B331,[2]Sheet3!$G:$CZ,28,0)</f>
        <v>0</v>
      </c>
      <c r="AR331" s="14">
        <f>VLOOKUP($B331,[2]Sheet3!$G:$CZ,29,0)</f>
        <v>0</v>
      </c>
      <c r="AS331" s="14">
        <f>VLOOKUP($B331,[2]Sheet3!$G:$CZ,30,0)</f>
        <v>0</v>
      </c>
      <c r="AT331" s="14">
        <f>VLOOKUP($B331,[2]Sheet3!$G:$CZ,31,0)</f>
        <v>0</v>
      </c>
      <c r="AU331" s="14">
        <f>VLOOKUP($B331,[2]Sheet3!$G:$CZ,32,0)</f>
        <v>0</v>
      </c>
      <c r="AV331" s="14">
        <f>VLOOKUP($B331,[2]Sheet3!$G:$CZ,33,0)</f>
        <v>0</v>
      </c>
      <c r="AW331" s="14">
        <f>VLOOKUP($B331,[2]Sheet3!$G:$CZ,34,0)</f>
        <v>0</v>
      </c>
      <c r="AX331" s="14">
        <f>VLOOKUP($B331,[2]Sheet3!$G:$CZ,35,0)</f>
        <v>0</v>
      </c>
      <c r="AY331" s="14">
        <f>VLOOKUP($B331,[2]Sheet3!$G:$CZ,36,0)</f>
        <v>0</v>
      </c>
      <c r="AZ331" s="14">
        <f>VLOOKUP($B331,[2]Sheet3!$G:$CZ,37,0)</f>
        <v>0</v>
      </c>
      <c r="BA331" s="14">
        <f>VLOOKUP($B331,[2]Sheet3!$G:$CZ,38,0)</f>
        <v>0</v>
      </c>
      <c r="BB331" s="14">
        <f>VLOOKUP($B331,[2]Sheet3!$G:$CZ,39,0)</f>
        <v>0</v>
      </c>
      <c r="BC331" s="14">
        <f>VLOOKUP($B331,[2]Sheet3!$G:$CZ,40,0)</f>
        <v>0</v>
      </c>
      <c r="BD331" s="14">
        <f>VLOOKUP($B331,[2]Sheet3!$G:$CZ,41,0)</f>
        <v>0</v>
      </c>
      <c r="BE331" s="14">
        <f>VLOOKUP($B331,[2]Sheet3!$G:$CZ,42,0)</f>
        <v>0</v>
      </c>
      <c r="BF331" s="14">
        <f>VLOOKUP($B331,[2]Sheet3!$G:$CZ,43,0)</f>
        <v>0</v>
      </c>
      <c r="BG331" s="14">
        <f>VLOOKUP($B331,[2]Sheet3!$G:$CZ,44,0)</f>
        <v>0</v>
      </c>
      <c r="BH331" s="14">
        <f>VLOOKUP($B331,[2]Sheet3!$G:$CZ,45,0)</f>
        <v>0</v>
      </c>
      <c r="BI331" s="14">
        <f>VLOOKUP($B331,[2]Sheet3!$G:$CZ,46,0)</f>
        <v>0</v>
      </c>
      <c r="BJ331" s="14">
        <f>VLOOKUP($B331,[2]Sheet3!$G:$CZ,47,0)</f>
        <v>0</v>
      </c>
      <c r="BK331" s="14">
        <f>VLOOKUP($B331,[2]Sheet3!$G:$CZ,48,0)</f>
        <v>0</v>
      </c>
      <c r="BL331" s="14">
        <f>VLOOKUP($B331,[2]Sheet3!$G:$CZ,49,0)</f>
        <v>0</v>
      </c>
      <c r="BM331" s="14">
        <f>VLOOKUP($B331,[2]Sheet3!$G:$CZ,50,0)</f>
        <v>0</v>
      </c>
      <c r="BN331" s="14">
        <f>VLOOKUP($B331,[2]Sheet3!$G:$CZ,51,0)</f>
        <v>0</v>
      </c>
      <c r="BO331" s="14">
        <f>VLOOKUP($B331,[2]Sheet3!$G:$CZ,52,0)</f>
        <v>0</v>
      </c>
      <c r="BP331" s="14">
        <f>VLOOKUP($B331,[2]Sheet3!$G:$CZ,53,0)</f>
        <v>0</v>
      </c>
      <c r="BQ331" s="14">
        <f>VLOOKUP($B331,[2]Sheet3!$G:$CZ,54,0)</f>
        <v>0</v>
      </c>
      <c r="BR331" s="14">
        <f>VLOOKUP($B331,[2]Sheet3!$G:$CZ,55,0)</f>
        <v>0</v>
      </c>
      <c r="BS331" s="14">
        <f>VLOOKUP($B331,[2]Sheet3!$G:$CZ,56,0)</f>
        <v>0</v>
      </c>
      <c r="BT331" s="14">
        <f>VLOOKUP($B331,[2]Sheet3!$G:$CZ,57,0)</f>
        <v>0</v>
      </c>
      <c r="BU331" s="14">
        <f>VLOOKUP($B331,[2]Sheet3!$G:$CZ,58,0)</f>
        <v>0</v>
      </c>
      <c r="BV331" s="14">
        <f>VLOOKUP($B331,[2]Sheet3!$G:$CZ,59,0)</f>
        <v>0</v>
      </c>
      <c r="BW331" s="14">
        <f>VLOOKUP($B331,[2]Sheet3!$G:$CZ,60,0)</f>
        <v>0</v>
      </c>
      <c r="BX331" s="14">
        <f>VLOOKUP($B331,[2]Sheet3!$G:$CZ,61,0)</f>
        <v>0</v>
      </c>
      <c r="BY331" s="14">
        <f>VLOOKUP($B331,[2]Sheet3!$G:$CZ,62,0)</f>
        <v>0</v>
      </c>
      <c r="BZ331" s="14">
        <f>VLOOKUP($B331,[2]Sheet3!$G:$CZ,63,0)</f>
        <v>0</v>
      </c>
      <c r="CA331" s="14">
        <f>VLOOKUP($B331,[2]Sheet3!$G:$CZ,64,0)</f>
        <v>0</v>
      </c>
      <c r="CB331" s="14">
        <f>VLOOKUP($B331,[2]Sheet3!$G:$CZ,65,0)</f>
        <v>0</v>
      </c>
      <c r="CC331" s="14">
        <f>VLOOKUP($B331,[2]Sheet3!$G:$CZ,66,0)</f>
        <v>0</v>
      </c>
      <c r="CD331" s="14">
        <f>VLOOKUP($B331,[2]Sheet3!$G:$CZ,67,0)</f>
        <v>0</v>
      </c>
      <c r="CE331" s="14">
        <f>VLOOKUP($B331,[2]Sheet3!$G:$CZ,68,0)</f>
        <v>0</v>
      </c>
      <c r="CF331" s="14">
        <f>VLOOKUP($B331,[2]Sheet3!$G:$CZ,69,0)</f>
        <v>0</v>
      </c>
      <c r="CG331" s="14">
        <f>VLOOKUP($B331,[2]Sheet3!$G:$CZ,70,0)</f>
        <v>0</v>
      </c>
      <c r="CH331" s="14">
        <f>VLOOKUP($B331,[2]Sheet3!$G:$CZ,71,0)</f>
        <v>0</v>
      </c>
      <c r="CI331" s="14">
        <f>VLOOKUP($B331,[2]Sheet3!$G:$CZ,72,0)</f>
        <v>0</v>
      </c>
      <c r="CJ331" s="14">
        <f>VLOOKUP($B331,[2]Sheet3!$G:$CZ,73,0)</f>
        <v>0</v>
      </c>
      <c r="CK331" s="14">
        <f>VLOOKUP($B331,[2]Sheet3!$G:$CZ,74,0)</f>
        <v>0</v>
      </c>
      <c r="CL331" s="14">
        <f>VLOOKUP($B331,[2]Sheet3!$G:$CZ,75,0)</f>
        <v>0</v>
      </c>
      <c r="CM331" s="14">
        <f>VLOOKUP($B331,[2]Sheet3!$G:$CZ,76,0)</f>
        <v>0</v>
      </c>
      <c r="CN331" s="14">
        <f>VLOOKUP($B331,[2]Sheet3!$G:$CZ,77,0)</f>
        <v>0</v>
      </c>
      <c r="CO331" s="14">
        <f>VLOOKUP($B331,[2]Sheet3!$G:$CZ,78,0)</f>
        <v>0</v>
      </c>
      <c r="CP331" s="14">
        <f>VLOOKUP($B331,[2]Sheet3!$G:$CZ,79,0)</f>
        <v>0</v>
      </c>
      <c r="CQ331" s="14">
        <f>VLOOKUP($B331,[2]Sheet3!$G:$CZ,80,0)</f>
        <v>0</v>
      </c>
      <c r="CR331" s="14">
        <f>VLOOKUP($B331,[2]Sheet3!$G:$CZ,81,0)</f>
        <v>0</v>
      </c>
      <c r="CS331" s="14">
        <f>VLOOKUP($B331,[2]Sheet3!$G:$CZ,82,0)</f>
        <v>0</v>
      </c>
      <c r="CT331" s="14">
        <f>VLOOKUP($B331,[2]Sheet3!$G:$CZ,83,0)</f>
        <v>0</v>
      </c>
      <c r="CU331" s="14">
        <f>VLOOKUP($B331,[2]Sheet3!$G:$CZ,84,0)</f>
        <v>0</v>
      </c>
      <c r="CV331" s="14">
        <f>VLOOKUP($B331,[2]Sheet3!$G:$CZ,85,0)</f>
        <v>0</v>
      </c>
      <c r="CW331" s="14">
        <f>VLOOKUP($B331,[2]Sheet3!$G:$CZ,86,0)</f>
        <v>0</v>
      </c>
      <c r="CX331" s="14">
        <f>VLOOKUP($B331,[2]Sheet3!$G:$CZ,87,0)</f>
        <v>0</v>
      </c>
      <c r="CY331" s="14">
        <f>VLOOKUP($B331,[2]Sheet3!$G:$CZ,88,0)</f>
        <v>0</v>
      </c>
      <c r="CZ331" s="14">
        <f>VLOOKUP($B331,[2]Sheet3!$G:$CZ,89,0)</f>
        <v>0</v>
      </c>
      <c r="DA331" s="14">
        <f>VLOOKUP($B331,[2]Sheet3!$G:$CZ,90,0)</f>
        <v>0</v>
      </c>
      <c r="DB331" s="14">
        <f>VLOOKUP($B331,[2]Sheet3!$G:$CZ,91,0)</f>
        <v>0</v>
      </c>
      <c r="DC331" s="14">
        <f>VLOOKUP($B331,[2]Sheet3!$G:$CZ,92,0)</f>
        <v>0</v>
      </c>
      <c r="DD331" s="14">
        <f>VLOOKUP($B331,[2]Sheet3!$G:$CZ,93,0)</f>
        <v>0</v>
      </c>
      <c r="DE331" s="14">
        <f>VLOOKUP($B331,[2]Sheet3!$G:$CZ,94,0)</f>
        <v>0</v>
      </c>
      <c r="DF331" s="14">
        <f>VLOOKUP($B331,[2]Sheet3!$G:$CZ,95,0)</f>
        <v>0</v>
      </c>
      <c r="DG331" s="14">
        <f>VLOOKUP($B331,[2]Sheet3!$G:$CZ,96,0)</f>
        <v>0</v>
      </c>
      <c r="DH331" s="14">
        <f>VLOOKUP($B331,[2]Sheet3!$G:$CZ,97,0)</f>
        <v>0</v>
      </c>
      <c r="DI331" s="14">
        <f>VLOOKUP($B331,[2]Sheet3!$G:$CZ,98,0)</f>
        <v>0</v>
      </c>
    </row>
    <row r="332" spans="1:113" x14ac:dyDescent="0.3">
      <c r="A332" s="9" t="str">
        <f t="shared" si="17"/>
        <v>E43064</v>
      </c>
      <c r="B332" s="15" t="s">
        <v>1240</v>
      </c>
      <c r="C332" s="15" t="s">
        <v>1241</v>
      </c>
      <c r="F332" s="7" t="s">
        <v>15</v>
      </c>
      <c r="G332" s="12" t="s">
        <v>3827</v>
      </c>
      <c r="H332" s="12" t="str">
        <f>VLOOKUP($B332,[1]Sheet1!$A:$G,5,0)</f>
        <v>ezaz.ahmad@redingtongroup.com</v>
      </c>
      <c r="I332" s="12" t="str">
        <f>VLOOKUP($B332,[1]Sheet1!$A:$G,7,0)</f>
        <v>jaswinder.singh@redingtongroup.com</v>
      </c>
      <c r="J332" s="12" t="s">
        <v>82</v>
      </c>
      <c r="K332" s="7"/>
      <c r="L332" s="7"/>
      <c r="M332" s="8"/>
      <c r="N332" s="7" t="str">
        <f t="shared" si="15"/>
        <v>ezaz.ahmad@redingtongroup.com; jaswinder.singh@redingtongroup.com; nilesh.phirke@redingtongroup.com;christopher.joseph@redingtongroup.com</v>
      </c>
      <c r="O332" s="7" t="str">
        <f t="shared" si="16"/>
        <v>E43064</v>
      </c>
      <c r="P332" s="8" t="s">
        <v>5215</v>
      </c>
      <c r="Q332" s="14">
        <f>VLOOKUP($B332,[2]Sheet3!$G:$CZ,2,0)</f>
        <v>2400308915</v>
      </c>
      <c r="R332" s="14">
        <f>VLOOKUP($B332,[2]Sheet3!$G:$CZ,3,0)</f>
        <v>2400307516</v>
      </c>
      <c r="S332" s="14">
        <f>VLOOKUP($B332,[2]Sheet3!$G:$CZ,4,0)</f>
        <v>2400302663</v>
      </c>
      <c r="T332" s="14">
        <f>VLOOKUP($B332,[2]Sheet3!$G:$CZ,5,0)</f>
        <v>0</v>
      </c>
      <c r="U332" s="14">
        <f>VLOOKUP($B332,[2]Sheet3!$G:$CZ,6,0)</f>
        <v>0</v>
      </c>
      <c r="V332" s="14">
        <f>VLOOKUP($B332,[2]Sheet3!$G:$CZ,7,0)</f>
        <v>0</v>
      </c>
      <c r="W332" s="14">
        <f>VLOOKUP($B332,[2]Sheet3!$G:$CZ,8,0)</f>
        <v>0</v>
      </c>
      <c r="X332" s="14">
        <f>VLOOKUP($B332,[2]Sheet3!$G:$CZ,9,0)</f>
        <v>0</v>
      </c>
      <c r="Y332" s="14">
        <f>VLOOKUP($B332,[2]Sheet3!$G:$CZ,10,0)</f>
        <v>0</v>
      </c>
      <c r="Z332" s="14">
        <f>VLOOKUP($B332,[2]Sheet3!$G:$CZ,11,0)</f>
        <v>0</v>
      </c>
      <c r="AA332" s="14">
        <f>VLOOKUP($B332,[2]Sheet3!$G:$CZ,12,0)</f>
        <v>0</v>
      </c>
      <c r="AB332" s="14">
        <f>VLOOKUP($B332,[2]Sheet3!$G:$CZ,13,0)</f>
        <v>0</v>
      </c>
      <c r="AC332" s="14">
        <f>VLOOKUP($B332,[2]Sheet3!$G:$CZ,14,0)</f>
        <v>0</v>
      </c>
      <c r="AD332" s="14">
        <f>VLOOKUP($B332,[2]Sheet3!$G:$CZ,15,0)</f>
        <v>0</v>
      </c>
      <c r="AE332" s="14">
        <f>VLOOKUP($B332,[2]Sheet3!$G:$CZ,16,0)</f>
        <v>0</v>
      </c>
      <c r="AF332" s="14">
        <f>VLOOKUP($B332,[2]Sheet3!$G:$CZ,17,0)</f>
        <v>0</v>
      </c>
      <c r="AG332" s="14">
        <f>VLOOKUP($B332,[2]Sheet3!$G:$CZ,18,0)</f>
        <v>0</v>
      </c>
      <c r="AH332" s="14">
        <f>VLOOKUP($B332,[2]Sheet3!$G:$CZ,19,0)</f>
        <v>0</v>
      </c>
      <c r="AI332" s="14">
        <f>VLOOKUP($B332,[2]Sheet3!$G:$CZ,20,0)</f>
        <v>0</v>
      </c>
      <c r="AJ332" s="14">
        <f>VLOOKUP($B332,[2]Sheet3!$G:$CZ,21,0)</f>
        <v>0</v>
      </c>
      <c r="AK332" s="14">
        <f>VLOOKUP($B332,[2]Sheet3!$G:$CZ,22,0)</f>
        <v>0</v>
      </c>
      <c r="AL332" s="14">
        <f>VLOOKUP($B332,[2]Sheet3!$G:$CZ,23,0)</f>
        <v>0</v>
      </c>
      <c r="AM332" s="14">
        <f>VLOOKUP($B332,[2]Sheet3!$G:$CZ,24,0)</f>
        <v>0</v>
      </c>
      <c r="AN332" s="14">
        <f>VLOOKUP($B332,[2]Sheet3!$G:$CZ,25,0)</f>
        <v>0</v>
      </c>
      <c r="AO332" s="14">
        <f>VLOOKUP($B332,[2]Sheet3!$G:$CZ,26,0)</f>
        <v>0</v>
      </c>
      <c r="AP332" s="14">
        <f>VLOOKUP($B332,[2]Sheet3!$G:$CZ,27,0)</f>
        <v>0</v>
      </c>
      <c r="AQ332" s="14">
        <f>VLOOKUP($B332,[2]Sheet3!$G:$CZ,28,0)</f>
        <v>0</v>
      </c>
      <c r="AR332" s="14">
        <f>VLOOKUP($B332,[2]Sheet3!$G:$CZ,29,0)</f>
        <v>0</v>
      </c>
      <c r="AS332" s="14">
        <f>VLOOKUP($B332,[2]Sheet3!$G:$CZ,30,0)</f>
        <v>0</v>
      </c>
      <c r="AT332" s="14">
        <f>VLOOKUP($B332,[2]Sheet3!$G:$CZ,31,0)</f>
        <v>0</v>
      </c>
      <c r="AU332" s="14">
        <f>VLOOKUP($B332,[2]Sheet3!$G:$CZ,32,0)</f>
        <v>0</v>
      </c>
      <c r="AV332" s="14">
        <f>VLOOKUP($B332,[2]Sheet3!$G:$CZ,33,0)</f>
        <v>0</v>
      </c>
      <c r="AW332" s="14">
        <f>VLOOKUP($B332,[2]Sheet3!$G:$CZ,34,0)</f>
        <v>0</v>
      </c>
      <c r="AX332" s="14">
        <f>VLOOKUP($B332,[2]Sheet3!$G:$CZ,35,0)</f>
        <v>0</v>
      </c>
      <c r="AY332" s="14">
        <f>VLOOKUP($B332,[2]Sheet3!$G:$CZ,36,0)</f>
        <v>0</v>
      </c>
      <c r="AZ332" s="14">
        <f>VLOOKUP($B332,[2]Sheet3!$G:$CZ,37,0)</f>
        <v>0</v>
      </c>
      <c r="BA332" s="14">
        <f>VLOOKUP($B332,[2]Sheet3!$G:$CZ,38,0)</f>
        <v>0</v>
      </c>
      <c r="BB332" s="14">
        <f>VLOOKUP($B332,[2]Sheet3!$G:$CZ,39,0)</f>
        <v>0</v>
      </c>
      <c r="BC332" s="14">
        <f>VLOOKUP($B332,[2]Sheet3!$G:$CZ,40,0)</f>
        <v>0</v>
      </c>
      <c r="BD332" s="14">
        <f>VLOOKUP($B332,[2]Sheet3!$G:$CZ,41,0)</f>
        <v>0</v>
      </c>
      <c r="BE332" s="14">
        <f>VLOOKUP($B332,[2]Sheet3!$G:$CZ,42,0)</f>
        <v>0</v>
      </c>
      <c r="BF332" s="14">
        <f>VLOOKUP($B332,[2]Sheet3!$G:$CZ,43,0)</f>
        <v>0</v>
      </c>
      <c r="BG332" s="14">
        <f>VLOOKUP($B332,[2]Sheet3!$G:$CZ,44,0)</f>
        <v>0</v>
      </c>
      <c r="BH332" s="14">
        <f>VLOOKUP($B332,[2]Sheet3!$G:$CZ,45,0)</f>
        <v>0</v>
      </c>
      <c r="BI332" s="14">
        <f>VLOOKUP($B332,[2]Sheet3!$G:$CZ,46,0)</f>
        <v>0</v>
      </c>
      <c r="BJ332" s="14">
        <f>VLOOKUP($B332,[2]Sheet3!$G:$CZ,47,0)</f>
        <v>0</v>
      </c>
      <c r="BK332" s="14">
        <f>VLOOKUP($B332,[2]Sheet3!$G:$CZ,48,0)</f>
        <v>0</v>
      </c>
      <c r="BL332" s="14">
        <f>VLOOKUP($B332,[2]Sheet3!$G:$CZ,49,0)</f>
        <v>0</v>
      </c>
      <c r="BM332" s="14">
        <f>VLOOKUP($B332,[2]Sheet3!$G:$CZ,50,0)</f>
        <v>0</v>
      </c>
      <c r="BN332" s="14">
        <f>VLOOKUP($B332,[2]Sheet3!$G:$CZ,51,0)</f>
        <v>0</v>
      </c>
      <c r="BO332" s="14">
        <f>VLOOKUP($B332,[2]Sheet3!$G:$CZ,52,0)</f>
        <v>0</v>
      </c>
      <c r="BP332" s="14">
        <f>VLOOKUP($B332,[2]Sheet3!$G:$CZ,53,0)</f>
        <v>0</v>
      </c>
      <c r="BQ332" s="14">
        <f>VLOOKUP($B332,[2]Sheet3!$G:$CZ,54,0)</f>
        <v>0</v>
      </c>
      <c r="BR332" s="14">
        <f>VLOOKUP($B332,[2]Sheet3!$G:$CZ,55,0)</f>
        <v>0</v>
      </c>
      <c r="BS332" s="14">
        <f>VLOOKUP($B332,[2]Sheet3!$G:$CZ,56,0)</f>
        <v>0</v>
      </c>
      <c r="BT332" s="14">
        <f>VLOOKUP($B332,[2]Sheet3!$G:$CZ,57,0)</f>
        <v>0</v>
      </c>
      <c r="BU332" s="14">
        <f>VLOOKUP($B332,[2]Sheet3!$G:$CZ,58,0)</f>
        <v>0</v>
      </c>
      <c r="BV332" s="14">
        <f>VLOOKUP($B332,[2]Sheet3!$G:$CZ,59,0)</f>
        <v>0</v>
      </c>
      <c r="BW332" s="14">
        <f>VLOOKUP($B332,[2]Sheet3!$G:$CZ,60,0)</f>
        <v>0</v>
      </c>
      <c r="BX332" s="14">
        <f>VLOOKUP($B332,[2]Sheet3!$G:$CZ,61,0)</f>
        <v>0</v>
      </c>
      <c r="BY332" s="14">
        <f>VLOOKUP($B332,[2]Sheet3!$G:$CZ,62,0)</f>
        <v>0</v>
      </c>
      <c r="BZ332" s="14">
        <f>VLOOKUP($B332,[2]Sheet3!$G:$CZ,63,0)</f>
        <v>0</v>
      </c>
      <c r="CA332" s="14">
        <f>VLOOKUP($B332,[2]Sheet3!$G:$CZ,64,0)</f>
        <v>0</v>
      </c>
      <c r="CB332" s="14">
        <f>VLOOKUP($B332,[2]Sheet3!$G:$CZ,65,0)</f>
        <v>0</v>
      </c>
      <c r="CC332" s="14">
        <f>VLOOKUP($B332,[2]Sheet3!$G:$CZ,66,0)</f>
        <v>0</v>
      </c>
      <c r="CD332" s="14">
        <f>VLOOKUP($B332,[2]Sheet3!$G:$CZ,67,0)</f>
        <v>0</v>
      </c>
      <c r="CE332" s="14">
        <f>VLOOKUP($B332,[2]Sheet3!$G:$CZ,68,0)</f>
        <v>0</v>
      </c>
      <c r="CF332" s="14">
        <f>VLOOKUP($B332,[2]Sheet3!$G:$CZ,69,0)</f>
        <v>0</v>
      </c>
      <c r="CG332" s="14">
        <f>VLOOKUP($B332,[2]Sheet3!$G:$CZ,70,0)</f>
        <v>0</v>
      </c>
      <c r="CH332" s="14">
        <f>VLOOKUP($B332,[2]Sheet3!$G:$CZ,71,0)</f>
        <v>0</v>
      </c>
      <c r="CI332" s="14">
        <f>VLOOKUP($B332,[2]Sheet3!$G:$CZ,72,0)</f>
        <v>0</v>
      </c>
      <c r="CJ332" s="14">
        <f>VLOOKUP($B332,[2]Sheet3!$G:$CZ,73,0)</f>
        <v>0</v>
      </c>
      <c r="CK332" s="14">
        <f>VLOOKUP($B332,[2]Sheet3!$G:$CZ,74,0)</f>
        <v>0</v>
      </c>
      <c r="CL332" s="14">
        <f>VLOOKUP($B332,[2]Sheet3!$G:$CZ,75,0)</f>
        <v>0</v>
      </c>
      <c r="CM332" s="14">
        <f>VLOOKUP($B332,[2]Sheet3!$G:$CZ,76,0)</f>
        <v>0</v>
      </c>
      <c r="CN332" s="14">
        <f>VLOOKUP($B332,[2]Sheet3!$G:$CZ,77,0)</f>
        <v>0</v>
      </c>
      <c r="CO332" s="14">
        <f>VLOOKUP($B332,[2]Sheet3!$G:$CZ,78,0)</f>
        <v>0</v>
      </c>
      <c r="CP332" s="14">
        <f>VLOOKUP($B332,[2]Sheet3!$G:$CZ,79,0)</f>
        <v>0</v>
      </c>
      <c r="CQ332" s="14">
        <f>VLOOKUP($B332,[2]Sheet3!$G:$CZ,80,0)</f>
        <v>0</v>
      </c>
      <c r="CR332" s="14">
        <f>VLOOKUP($B332,[2]Sheet3!$G:$CZ,81,0)</f>
        <v>0</v>
      </c>
      <c r="CS332" s="14">
        <f>VLOOKUP($B332,[2]Sheet3!$G:$CZ,82,0)</f>
        <v>0</v>
      </c>
      <c r="CT332" s="14">
        <f>VLOOKUP($B332,[2]Sheet3!$G:$CZ,83,0)</f>
        <v>0</v>
      </c>
      <c r="CU332" s="14">
        <f>VLOOKUP($B332,[2]Sheet3!$G:$CZ,84,0)</f>
        <v>0</v>
      </c>
      <c r="CV332" s="14">
        <f>VLOOKUP($B332,[2]Sheet3!$G:$CZ,85,0)</f>
        <v>0</v>
      </c>
      <c r="CW332" s="14">
        <f>VLOOKUP($B332,[2]Sheet3!$G:$CZ,86,0)</f>
        <v>0</v>
      </c>
      <c r="CX332" s="14">
        <f>VLOOKUP($B332,[2]Sheet3!$G:$CZ,87,0)</f>
        <v>0</v>
      </c>
      <c r="CY332" s="14">
        <f>VLOOKUP($B332,[2]Sheet3!$G:$CZ,88,0)</f>
        <v>0</v>
      </c>
      <c r="CZ332" s="14">
        <f>VLOOKUP($B332,[2]Sheet3!$G:$CZ,89,0)</f>
        <v>0</v>
      </c>
      <c r="DA332" s="14">
        <f>VLOOKUP($B332,[2]Sheet3!$G:$CZ,90,0)</f>
        <v>0</v>
      </c>
      <c r="DB332" s="14">
        <f>VLOOKUP($B332,[2]Sheet3!$G:$CZ,91,0)</f>
        <v>0</v>
      </c>
      <c r="DC332" s="14">
        <f>VLOOKUP($B332,[2]Sheet3!$G:$CZ,92,0)</f>
        <v>0</v>
      </c>
      <c r="DD332" s="14">
        <f>VLOOKUP($B332,[2]Sheet3!$G:$CZ,93,0)</f>
        <v>0</v>
      </c>
      <c r="DE332" s="14">
        <f>VLOOKUP($B332,[2]Sheet3!$G:$CZ,94,0)</f>
        <v>0</v>
      </c>
      <c r="DF332" s="14">
        <f>VLOOKUP($B332,[2]Sheet3!$G:$CZ,95,0)</f>
        <v>0</v>
      </c>
      <c r="DG332" s="14">
        <f>VLOOKUP($B332,[2]Sheet3!$G:$CZ,96,0)</f>
        <v>0</v>
      </c>
      <c r="DH332" s="14">
        <f>VLOOKUP($B332,[2]Sheet3!$G:$CZ,97,0)</f>
        <v>0</v>
      </c>
      <c r="DI332" s="14">
        <f>VLOOKUP($B332,[2]Sheet3!$G:$CZ,98,0)</f>
        <v>0</v>
      </c>
    </row>
    <row r="333" spans="1:113" x14ac:dyDescent="0.3">
      <c r="A333" s="9" t="str">
        <f t="shared" si="17"/>
        <v>N43212</v>
      </c>
      <c r="B333" s="15" t="s">
        <v>555</v>
      </c>
      <c r="C333" s="15" t="s">
        <v>556</v>
      </c>
      <c r="F333" s="7" t="s">
        <v>15</v>
      </c>
      <c r="G333" s="12" t="s">
        <v>3828</v>
      </c>
      <c r="H333" s="12" t="str">
        <f>VLOOKUP($B333,[1]Sheet1!$A:$G,5,0)</f>
        <v>raghvendra.singh@redingtongroup.com</v>
      </c>
      <c r="I333" s="12" t="str">
        <f>VLOOKUP($B333,[1]Sheet1!$A:$G,7,0)</f>
        <v>sidharth.eknath@redingtongroup.com</v>
      </c>
      <c r="J333" s="12" t="s">
        <v>82</v>
      </c>
      <c r="K333" s="7"/>
      <c r="L333" s="7"/>
      <c r="M333" s="8"/>
      <c r="N333" s="7" t="str">
        <f t="shared" si="15"/>
        <v>raghvendra.singh@redingtongroup.com; sidharth.eknath@redingtongroup.com; nilesh.phirke@redingtongroup.com;christopher.joseph@redingtongroup.com</v>
      </c>
      <c r="O333" s="7" t="str">
        <f t="shared" si="16"/>
        <v>N43212</v>
      </c>
      <c r="P333" s="8" t="s">
        <v>5215</v>
      </c>
      <c r="Q333" s="14">
        <f>VLOOKUP($B333,[2]Sheet3!$G:$CZ,2,0)</f>
        <v>2400302810</v>
      </c>
      <c r="R333" s="14">
        <f>VLOOKUP($B333,[2]Sheet3!$G:$CZ,3,0)</f>
        <v>2400302804</v>
      </c>
      <c r="S333" s="14">
        <f>VLOOKUP($B333,[2]Sheet3!$G:$CZ,4,0)</f>
        <v>2400305431</v>
      </c>
      <c r="T333" s="14">
        <f>VLOOKUP($B333,[2]Sheet3!$G:$CZ,5,0)</f>
        <v>2400305429</v>
      </c>
      <c r="U333" s="14">
        <f>VLOOKUP($B333,[2]Sheet3!$G:$CZ,6,0)</f>
        <v>0</v>
      </c>
      <c r="V333" s="14">
        <f>VLOOKUP($B333,[2]Sheet3!$G:$CZ,7,0)</f>
        <v>0</v>
      </c>
      <c r="W333" s="14">
        <f>VLOOKUP($B333,[2]Sheet3!$G:$CZ,8,0)</f>
        <v>0</v>
      </c>
      <c r="X333" s="14">
        <f>VLOOKUP($B333,[2]Sheet3!$G:$CZ,9,0)</f>
        <v>0</v>
      </c>
      <c r="Y333" s="14">
        <f>VLOOKUP($B333,[2]Sheet3!$G:$CZ,10,0)</f>
        <v>0</v>
      </c>
      <c r="Z333" s="14">
        <f>VLOOKUP($B333,[2]Sheet3!$G:$CZ,11,0)</f>
        <v>0</v>
      </c>
      <c r="AA333" s="14">
        <f>VLOOKUP($B333,[2]Sheet3!$G:$CZ,12,0)</f>
        <v>0</v>
      </c>
      <c r="AB333" s="14">
        <f>VLOOKUP($B333,[2]Sheet3!$G:$CZ,13,0)</f>
        <v>0</v>
      </c>
      <c r="AC333" s="14">
        <f>VLOOKUP($B333,[2]Sheet3!$G:$CZ,14,0)</f>
        <v>0</v>
      </c>
      <c r="AD333" s="14">
        <f>VLOOKUP($B333,[2]Sheet3!$G:$CZ,15,0)</f>
        <v>0</v>
      </c>
      <c r="AE333" s="14">
        <f>VLOOKUP($B333,[2]Sheet3!$G:$CZ,16,0)</f>
        <v>0</v>
      </c>
      <c r="AF333" s="14">
        <f>VLOOKUP($B333,[2]Sheet3!$G:$CZ,17,0)</f>
        <v>0</v>
      </c>
      <c r="AG333" s="14">
        <f>VLOOKUP($B333,[2]Sheet3!$G:$CZ,18,0)</f>
        <v>0</v>
      </c>
      <c r="AH333" s="14">
        <f>VLOOKUP($B333,[2]Sheet3!$G:$CZ,19,0)</f>
        <v>0</v>
      </c>
      <c r="AI333" s="14">
        <f>VLOOKUP($B333,[2]Sheet3!$G:$CZ,20,0)</f>
        <v>0</v>
      </c>
      <c r="AJ333" s="14">
        <f>VLOOKUP($B333,[2]Sheet3!$G:$CZ,21,0)</f>
        <v>0</v>
      </c>
      <c r="AK333" s="14">
        <f>VLOOKUP($B333,[2]Sheet3!$G:$CZ,22,0)</f>
        <v>0</v>
      </c>
      <c r="AL333" s="14">
        <f>VLOOKUP($B333,[2]Sheet3!$G:$CZ,23,0)</f>
        <v>0</v>
      </c>
      <c r="AM333" s="14">
        <f>VLOOKUP($B333,[2]Sheet3!$G:$CZ,24,0)</f>
        <v>0</v>
      </c>
      <c r="AN333" s="14">
        <f>VLOOKUP($B333,[2]Sheet3!$G:$CZ,25,0)</f>
        <v>0</v>
      </c>
      <c r="AO333" s="14">
        <f>VLOOKUP($B333,[2]Sheet3!$G:$CZ,26,0)</f>
        <v>0</v>
      </c>
      <c r="AP333" s="14">
        <f>VLOOKUP($B333,[2]Sheet3!$G:$CZ,27,0)</f>
        <v>0</v>
      </c>
      <c r="AQ333" s="14">
        <f>VLOOKUP($B333,[2]Sheet3!$G:$CZ,28,0)</f>
        <v>0</v>
      </c>
      <c r="AR333" s="14">
        <f>VLOOKUP($B333,[2]Sheet3!$G:$CZ,29,0)</f>
        <v>0</v>
      </c>
      <c r="AS333" s="14">
        <f>VLOOKUP($B333,[2]Sheet3!$G:$CZ,30,0)</f>
        <v>0</v>
      </c>
      <c r="AT333" s="14">
        <f>VLOOKUP($B333,[2]Sheet3!$G:$CZ,31,0)</f>
        <v>0</v>
      </c>
      <c r="AU333" s="14">
        <f>VLOOKUP($B333,[2]Sheet3!$G:$CZ,32,0)</f>
        <v>0</v>
      </c>
      <c r="AV333" s="14">
        <f>VLOOKUP($B333,[2]Sheet3!$G:$CZ,33,0)</f>
        <v>0</v>
      </c>
      <c r="AW333" s="14">
        <f>VLOOKUP($B333,[2]Sheet3!$G:$CZ,34,0)</f>
        <v>0</v>
      </c>
      <c r="AX333" s="14">
        <f>VLOOKUP($B333,[2]Sheet3!$G:$CZ,35,0)</f>
        <v>0</v>
      </c>
      <c r="AY333" s="14">
        <f>VLOOKUP($B333,[2]Sheet3!$G:$CZ,36,0)</f>
        <v>0</v>
      </c>
      <c r="AZ333" s="14">
        <f>VLOOKUP($B333,[2]Sheet3!$G:$CZ,37,0)</f>
        <v>0</v>
      </c>
      <c r="BA333" s="14">
        <f>VLOOKUP($B333,[2]Sheet3!$G:$CZ,38,0)</f>
        <v>0</v>
      </c>
      <c r="BB333" s="14">
        <f>VLOOKUP($B333,[2]Sheet3!$G:$CZ,39,0)</f>
        <v>0</v>
      </c>
      <c r="BC333" s="14">
        <f>VLOOKUP($B333,[2]Sheet3!$G:$CZ,40,0)</f>
        <v>0</v>
      </c>
      <c r="BD333" s="14">
        <f>VLOOKUP($B333,[2]Sheet3!$G:$CZ,41,0)</f>
        <v>0</v>
      </c>
      <c r="BE333" s="14">
        <f>VLOOKUP($B333,[2]Sheet3!$G:$CZ,42,0)</f>
        <v>0</v>
      </c>
      <c r="BF333" s="14">
        <f>VLOOKUP($B333,[2]Sheet3!$G:$CZ,43,0)</f>
        <v>0</v>
      </c>
      <c r="BG333" s="14">
        <f>VLOOKUP($B333,[2]Sheet3!$G:$CZ,44,0)</f>
        <v>0</v>
      </c>
      <c r="BH333" s="14">
        <f>VLOOKUP($B333,[2]Sheet3!$G:$CZ,45,0)</f>
        <v>0</v>
      </c>
      <c r="BI333" s="14">
        <f>VLOOKUP($B333,[2]Sheet3!$G:$CZ,46,0)</f>
        <v>0</v>
      </c>
      <c r="BJ333" s="14">
        <f>VLOOKUP($B333,[2]Sheet3!$G:$CZ,47,0)</f>
        <v>0</v>
      </c>
      <c r="BK333" s="14">
        <f>VLOOKUP($B333,[2]Sheet3!$G:$CZ,48,0)</f>
        <v>0</v>
      </c>
      <c r="BL333" s="14">
        <f>VLOOKUP($B333,[2]Sheet3!$G:$CZ,49,0)</f>
        <v>0</v>
      </c>
      <c r="BM333" s="14">
        <f>VLOOKUP($B333,[2]Sheet3!$G:$CZ,50,0)</f>
        <v>0</v>
      </c>
      <c r="BN333" s="14">
        <f>VLOOKUP($B333,[2]Sheet3!$G:$CZ,51,0)</f>
        <v>0</v>
      </c>
      <c r="BO333" s="14">
        <f>VLOOKUP($B333,[2]Sheet3!$G:$CZ,52,0)</f>
        <v>0</v>
      </c>
      <c r="BP333" s="14">
        <f>VLOOKUP($B333,[2]Sheet3!$G:$CZ,53,0)</f>
        <v>0</v>
      </c>
      <c r="BQ333" s="14">
        <f>VLOOKUP($B333,[2]Sheet3!$G:$CZ,54,0)</f>
        <v>0</v>
      </c>
      <c r="BR333" s="14">
        <f>VLOOKUP($B333,[2]Sheet3!$G:$CZ,55,0)</f>
        <v>0</v>
      </c>
      <c r="BS333" s="14">
        <f>VLOOKUP($B333,[2]Sheet3!$G:$CZ,56,0)</f>
        <v>0</v>
      </c>
      <c r="BT333" s="14">
        <f>VLOOKUP($B333,[2]Sheet3!$G:$CZ,57,0)</f>
        <v>0</v>
      </c>
      <c r="BU333" s="14">
        <f>VLOOKUP($B333,[2]Sheet3!$G:$CZ,58,0)</f>
        <v>0</v>
      </c>
      <c r="BV333" s="14">
        <f>VLOOKUP($B333,[2]Sheet3!$G:$CZ,59,0)</f>
        <v>0</v>
      </c>
      <c r="BW333" s="14">
        <f>VLOOKUP($B333,[2]Sheet3!$G:$CZ,60,0)</f>
        <v>0</v>
      </c>
      <c r="BX333" s="14">
        <f>VLOOKUP($B333,[2]Sheet3!$G:$CZ,61,0)</f>
        <v>0</v>
      </c>
      <c r="BY333" s="14">
        <f>VLOOKUP($B333,[2]Sheet3!$G:$CZ,62,0)</f>
        <v>0</v>
      </c>
      <c r="BZ333" s="14">
        <f>VLOOKUP($B333,[2]Sheet3!$G:$CZ,63,0)</f>
        <v>0</v>
      </c>
      <c r="CA333" s="14">
        <f>VLOOKUP($B333,[2]Sheet3!$G:$CZ,64,0)</f>
        <v>0</v>
      </c>
      <c r="CB333" s="14">
        <f>VLOOKUP($B333,[2]Sheet3!$G:$CZ,65,0)</f>
        <v>0</v>
      </c>
      <c r="CC333" s="14">
        <f>VLOOKUP($B333,[2]Sheet3!$G:$CZ,66,0)</f>
        <v>0</v>
      </c>
      <c r="CD333" s="14">
        <f>VLOOKUP($B333,[2]Sheet3!$G:$CZ,67,0)</f>
        <v>0</v>
      </c>
      <c r="CE333" s="14">
        <f>VLOOKUP($B333,[2]Sheet3!$G:$CZ,68,0)</f>
        <v>0</v>
      </c>
      <c r="CF333" s="14">
        <f>VLOOKUP($B333,[2]Sheet3!$G:$CZ,69,0)</f>
        <v>0</v>
      </c>
      <c r="CG333" s="14">
        <f>VLOOKUP($B333,[2]Sheet3!$G:$CZ,70,0)</f>
        <v>0</v>
      </c>
      <c r="CH333" s="14">
        <f>VLOOKUP($B333,[2]Sheet3!$G:$CZ,71,0)</f>
        <v>0</v>
      </c>
      <c r="CI333" s="14">
        <f>VLOOKUP($B333,[2]Sheet3!$G:$CZ,72,0)</f>
        <v>0</v>
      </c>
      <c r="CJ333" s="14">
        <f>VLOOKUP($B333,[2]Sheet3!$G:$CZ,73,0)</f>
        <v>0</v>
      </c>
      <c r="CK333" s="14">
        <f>VLOOKUP($B333,[2]Sheet3!$G:$CZ,74,0)</f>
        <v>0</v>
      </c>
      <c r="CL333" s="14">
        <f>VLOOKUP($B333,[2]Sheet3!$G:$CZ,75,0)</f>
        <v>0</v>
      </c>
      <c r="CM333" s="14">
        <f>VLOOKUP($B333,[2]Sheet3!$G:$CZ,76,0)</f>
        <v>0</v>
      </c>
      <c r="CN333" s="14">
        <f>VLOOKUP($B333,[2]Sheet3!$G:$CZ,77,0)</f>
        <v>0</v>
      </c>
      <c r="CO333" s="14">
        <f>VLOOKUP($B333,[2]Sheet3!$G:$CZ,78,0)</f>
        <v>0</v>
      </c>
      <c r="CP333" s="14">
        <f>VLOOKUP($B333,[2]Sheet3!$G:$CZ,79,0)</f>
        <v>0</v>
      </c>
      <c r="CQ333" s="14">
        <f>VLOOKUP($B333,[2]Sheet3!$G:$CZ,80,0)</f>
        <v>0</v>
      </c>
      <c r="CR333" s="14">
        <f>VLOOKUP($B333,[2]Sheet3!$G:$CZ,81,0)</f>
        <v>0</v>
      </c>
      <c r="CS333" s="14">
        <f>VLOOKUP($B333,[2]Sheet3!$G:$CZ,82,0)</f>
        <v>0</v>
      </c>
      <c r="CT333" s="14">
        <f>VLOOKUP($B333,[2]Sheet3!$G:$CZ,83,0)</f>
        <v>0</v>
      </c>
      <c r="CU333" s="14">
        <f>VLOOKUP($B333,[2]Sheet3!$G:$CZ,84,0)</f>
        <v>0</v>
      </c>
      <c r="CV333" s="14">
        <f>VLOOKUP($B333,[2]Sheet3!$G:$CZ,85,0)</f>
        <v>0</v>
      </c>
      <c r="CW333" s="14">
        <f>VLOOKUP($B333,[2]Sheet3!$G:$CZ,86,0)</f>
        <v>0</v>
      </c>
      <c r="CX333" s="14">
        <f>VLOOKUP($B333,[2]Sheet3!$G:$CZ,87,0)</f>
        <v>0</v>
      </c>
      <c r="CY333" s="14">
        <f>VLOOKUP($B333,[2]Sheet3!$G:$CZ,88,0)</f>
        <v>0</v>
      </c>
      <c r="CZ333" s="14">
        <f>VLOOKUP($B333,[2]Sheet3!$G:$CZ,89,0)</f>
        <v>0</v>
      </c>
      <c r="DA333" s="14">
        <f>VLOOKUP($B333,[2]Sheet3!$G:$CZ,90,0)</f>
        <v>0</v>
      </c>
      <c r="DB333" s="14">
        <f>VLOOKUP($B333,[2]Sheet3!$G:$CZ,91,0)</f>
        <v>0</v>
      </c>
      <c r="DC333" s="14">
        <f>VLOOKUP($B333,[2]Sheet3!$G:$CZ,92,0)</f>
        <v>0</v>
      </c>
      <c r="DD333" s="14">
        <f>VLOOKUP($B333,[2]Sheet3!$G:$CZ,93,0)</f>
        <v>0</v>
      </c>
      <c r="DE333" s="14">
        <f>VLOOKUP($B333,[2]Sheet3!$G:$CZ,94,0)</f>
        <v>0</v>
      </c>
      <c r="DF333" s="14">
        <f>VLOOKUP($B333,[2]Sheet3!$G:$CZ,95,0)</f>
        <v>0</v>
      </c>
      <c r="DG333" s="14">
        <f>VLOOKUP($B333,[2]Sheet3!$G:$CZ,96,0)</f>
        <v>0</v>
      </c>
      <c r="DH333" s="14">
        <f>VLOOKUP($B333,[2]Sheet3!$G:$CZ,97,0)</f>
        <v>0</v>
      </c>
      <c r="DI333" s="14">
        <f>VLOOKUP($B333,[2]Sheet3!$G:$CZ,98,0)</f>
        <v>0</v>
      </c>
    </row>
    <row r="334" spans="1:113" x14ac:dyDescent="0.3">
      <c r="A334" s="9" t="str">
        <f t="shared" si="17"/>
        <v>N43646</v>
      </c>
      <c r="B334" s="15" t="s">
        <v>1242</v>
      </c>
      <c r="C334" s="15" t="s">
        <v>1243</v>
      </c>
      <c r="F334" s="7" t="s">
        <v>15</v>
      </c>
      <c r="G334" s="12" t="s">
        <v>3829</v>
      </c>
      <c r="H334" s="12" t="str">
        <f>VLOOKUP($B334,[1]Sheet1!$A:$G,5,0)</f>
        <v>ravikant.sharma@redingtongroup.com</v>
      </c>
      <c r="I334" s="12" t="str">
        <f>VLOOKUP($B334,[1]Sheet1!$A:$G,7,0)</f>
        <v>sidharth.eknath@redingtongroup.com</v>
      </c>
      <c r="J334" s="12" t="s">
        <v>82</v>
      </c>
      <c r="K334" s="7"/>
      <c r="L334" s="7"/>
      <c r="M334" s="8"/>
      <c r="N334" s="7" t="str">
        <f t="shared" si="15"/>
        <v>ravikant.sharma@redingtongroup.com; sidharth.eknath@redingtongroup.com; nilesh.phirke@redingtongroup.com;christopher.joseph@redingtongroup.com</v>
      </c>
      <c r="O334" s="7" t="str">
        <f t="shared" si="16"/>
        <v>N43646</v>
      </c>
      <c r="P334" s="8" t="s">
        <v>5215</v>
      </c>
      <c r="Q334" s="14">
        <f>VLOOKUP($B334,[2]Sheet3!$G:$CZ,2,0)</f>
        <v>2400301950</v>
      </c>
      <c r="R334" s="14">
        <f>VLOOKUP($B334,[2]Sheet3!$G:$CZ,3,0)</f>
        <v>2400303737</v>
      </c>
      <c r="S334" s="14">
        <f>VLOOKUP($B334,[2]Sheet3!$G:$CZ,4,0)</f>
        <v>2400303735</v>
      </c>
      <c r="T334" s="14">
        <f>VLOOKUP($B334,[2]Sheet3!$G:$CZ,5,0)</f>
        <v>0</v>
      </c>
      <c r="U334" s="14">
        <f>VLOOKUP($B334,[2]Sheet3!$G:$CZ,6,0)</f>
        <v>0</v>
      </c>
      <c r="V334" s="14">
        <f>VLOOKUP($B334,[2]Sheet3!$G:$CZ,7,0)</f>
        <v>0</v>
      </c>
      <c r="W334" s="14">
        <f>VLOOKUP($B334,[2]Sheet3!$G:$CZ,8,0)</f>
        <v>0</v>
      </c>
      <c r="X334" s="14">
        <f>VLOOKUP($B334,[2]Sheet3!$G:$CZ,9,0)</f>
        <v>0</v>
      </c>
      <c r="Y334" s="14">
        <f>VLOOKUP($B334,[2]Sheet3!$G:$CZ,10,0)</f>
        <v>0</v>
      </c>
      <c r="Z334" s="14">
        <f>VLOOKUP($B334,[2]Sheet3!$G:$CZ,11,0)</f>
        <v>0</v>
      </c>
      <c r="AA334" s="14">
        <f>VLOOKUP($B334,[2]Sheet3!$G:$CZ,12,0)</f>
        <v>0</v>
      </c>
      <c r="AB334" s="14">
        <f>VLOOKUP($B334,[2]Sheet3!$G:$CZ,13,0)</f>
        <v>0</v>
      </c>
      <c r="AC334" s="14">
        <f>VLOOKUP($B334,[2]Sheet3!$G:$CZ,14,0)</f>
        <v>0</v>
      </c>
      <c r="AD334" s="14">
        <f>VLOOKUP($B334,[2]Sheet3!$G:$CZ,15,0)</f>
        <v>0</v>
      </c>
      <c r="AE334" s="14">
        <f>VLOOKUP($B334,[2]Sheet3!$G:$CZ,16,0)</f>
        <v>0</v>
      </c>
      <c r="AF334" s="14">
        <f>VLOOKUP($B334,[2]Sheet3!$G:$CZ,17,0)</f>
        <v>0</v>
      </c>
      <c r="AG334" s="14">
        <f>VLOOKUP($B334,[2]Sheet3!$G:$CZ,18,0)</f>
        <v>0</v>
      </c>
      <c r="AH334" s="14">
        <f>VLOOKUP($B334,[2]Sheet3!$G:$CZ,19,0)</f>
        <v>0</v>
      </c>
      <c r="AI334" s="14">
        <f>VLOOKUP($B334,[2]Sheet3!$G:$CZ,20,0)</f>
        <v>0</v>
      </c>
      <c r="AJ334" s="14">
        <f>VLOOKUP($B334,[2]Sheet3!$G:$CZ,21,0)</f>
        <v>0</v>
      </c>
      <c r="AK334" s="14">
        <f>VLOOKUP($B334,[2]Sheet3!$G:$CZ,22,0)</f>
        <v>0</v>
      </c>
      <c r="AL334" s="14">
        <f>VLOOKUP($B334,[2]Sheet3!$G:$CZ,23,0)</f>
        <v>0</v>
      </c>
      <c r="AM334" s="14">
        <f>VLOOKUP($B334,[2]Sheet3!$G:$CZ,24,0)</f>
        <v>0</v>
      </c>
      <c r="AN334" s="14">
        <f>VLOOKUP($B334,[2]Sheet3!$G:$CZ,25,0)</f>
        <v>0</v>
      </c>
      <c r="AO334" s="14">
        <f>VLOOKUP($B334,[2]Sheet3!$G:$CZ,26,0)</f>
        <v>0</v>
      </c>
      <c r="AP334" s="14">
        <f>VLOOKUP($B334,[2]Sheet3!$G:$CZ,27,0)</f>
        <v>0</v>
      </c>
      <c r="AQ334" s="14">
        <f>VLOOKUP($B334,[2]Sheet3!$G:$CZ,28,0)</f>
        <v>0</v>
      </c>
      <c r="AR334" s="14">
        <f>VLOOKUP($B334,[2]Sheet3!$G:$CZ,29,0)</f>
        <v>0</v>
      </c>
      <c r="AS334" s="14">
        <f>VLOOKUP($B334,[2]Sheet3!$G:$CZ,30,0)</f>
        <v>0</v>
      </c>
      <c r="AT334" s="14">
        <f>VLOOKUP($B334,[2]Sheet3!$G:$CZ,31,0)</f>
        <v>0</v>
      </c>
      <c r="AU334" s="14">
        <f>VLOOKUP($B334,[2]Sheet3!$G:$CZ,32,0)</f>
        <v>0</v>
      </c>
      <c r="AV334" s="14">
        <f>VLOOKUP($B334,[2]Sheet3!$G:$CZ,33,0)</f>
        <v>0</v>
      </c>
      <c r="AW334" s="14">
        <f>VLOOKUP($B334,[2]Sheet3!$G:$CZ,34,0)</f>
        <v>0</v>
      </c>
      <c r="AX334" s="14">
        <f>VLOOKUP($B334,[2]Sheet3!$G:$CZ,35,0)</f>
        <v>0</v>
      </c>
      <c r="AY334" s="14">
        <f>VLOOKUP($B334,[2]Sheet3!$G:$CZ,36,0)</f>
        <v>0</v>
      </c>
      <c r="AZ334" s="14">
        <f>VLOOKUP($B334,[2]Sheet3!$G:$CZ,37,0)</f>
        <v>0</v>
      </c>
      <c r="BA334" s="14">
        <f>VLOOKUP($B334,[2]Sheet3!$G:$CZ,38,0)</f>
        <v>0</v>
      </c>
      <c r="BB334" s="14">
        <f>VLOOKUP($B334,[2]Sheet3!$G:$CZ,39,0)</f>
        <v>0</v>
      </c>
      <c r="BC334" s="14">
        <f>VLOOKUP($B334,[2]Sheet3!$G:$CZ,40,0)</f>
        <v>0</v>
      </c>
      <c r="BD334" s="14">
        <f>VLOOKUP($B334,[2]Sheet3!$G:$CZ,41,0)</f>
        <v>0</v>
      </c>
      <c r="BE334" s="14">
        <f>VLOOKUP($B334,[2]Sheet3!$G:$CZ,42,0)</f>
        <v>0</v>
      </c>
      <c r="BF334" s="14">
        <f>VLOOKUP($B334,[2]Sheet3!$G:$CZ,43,0)</f>
        <v>0</v>
      </c>
      <c r="BG334" s="14">
        <f>VLOOKUP($B334,[2]Sheet3!$G:$CZ,44,0)</f>
        <v>0</v>
      </c>
      <c r="BH334" s="14">
        <f>VLOOKUP($B334,[2]Sheet3!$G:$CZ,45,0)</f>
        <v>0</v>
      </c>
      <c r="BI334" s="14">
        <f>VLOOKUP($B334,[2]Sheet3!$G:$CZ,46,0)</f>
        <v>0</v>
      </c>
      <c r="BJ334" s="14">
        <f>VLOOKUP($B334,[2]Sheet3!$G:$CZ,47,0)</f>
        <v>0</v>
      </c>
      <c r="BK334" s="14">
        <f>VLOOKUP($B334,[2]Sheet3!$G:$CZ,48,0)</f>
        <v>0</v>
      </c>
      <c r="BL334" s="14">
        <f>VLOOKUP($B334,[2]Sheet3!$G:$CZ,49,0)</f>
        <v>0</v>
      </c>
      <c r="BM334" s="14">
        <f>VLOOKUP($B334,[2]Sheet3!$G:$CZ,50,0)</f>
        <v>0</v>
      </c>
      <c r="BN334" s="14">
        <f>VLOOKUP($B334,[2]Sheet3!$G:$CZ,51,0)</f>
        <v>0</v>
      </c>
      <c r="BO334" s="14">
        <f>VLOOKUP($B334,[2]Sheet3!$G:$CZ,52,0)</f>
        <v>0</v>
      </c>
      <c r="BP334" s="14">
        <f>VLOOKUP($B334,[2]Sheet3!$G:$CZ,53,0)</f>
        <v>0</v>
      </c>
      <c r="BQ334" s="14">
        <f>VLOOKUP($B334,[2]Sheet3!$G:$CZ,54,0)</f>
        <v>0</v>
      </c>
      <c r="BR334" s="14">
        <f>VLOOKUP($B334,[2]Sheet3!$G:$CZ,55,0)</f>
        <v>0</v>
      </c>
      <c r="BS334" s="14">
        <f>VLOOKUP($B334,[2]Sheet3!$G:$CZ,56,0)</f>
        <v>0</v>
      </c>
      <c r="BT334" s="14">
        <f>VLOOKUP($B334,[2]Sheet3!$G:$CZ,57,0)</f>
        <v>0</v>
      </c>
      <c r="BU334" s="14">
        <f>VLOOKUP($B334,[2]Sheet3!$G:$CZ,58,0)</f>
        <v>0</v>
      </c>
      <c r="BV334" s="14">
        <f>VLOOKUP($B334,[2]Sheet3!$G:$CZ,59,0)</f>
        <v>0</v>
      </c>
      <c r="BW334" s="14">
        <f>VLOOKUP($B334,[2]Sheet3!$G:$CZ,60,0)</f>
        <v>0</v>
      </c>
      <c r="BX334" s="14">
        <f>VLOOKUP($B334,[2]Sheet3!$G:$CZ,61,0)</f>
        <v>0</v>
      </c>
      <c r="BY334" s="14">
        <f>VLOOKUP($B334,[2]Sheet3!$G:$CZ,62,0)</f>
        <v>0</v>
      </c>
      <c r="BZ334" s="14">
        <f>VLOOKUP($B334,[2]Sheet3!$G:$CZ,63,0)</f>
        <v>0</v>
      </c>
      <c r="CA334" s="14">
        <f>VLOOKUP($B334,[2]Sheet3!$G:$CZ,64,0)</f>
        <v>0</v>
      </c>
      <c r="CB334" s="14">
        <f>VLOOKUP($B334,[2]Sheet3!$G:$CZ,65,0)</f>
        <v>0</v>
      </c>
      <c r="CC334" s="14">
        <f>VLOOKUP($B334,[2]Sheet3!$G:$CZ,66,0)</f>
        <v>0</v>
      </c>
      <c r="CD334" s="14">
        <f>VLOOKUP($B334,[2]Sheet3!$G:$CZ,67,0)</f>
        <v>0</v>
      </c>
      <c r="CE334" s="14">
        <f>VLOOKUP($B334,[2]Sheet3!$G:$CZ,68,0)</f>
        <v>0</v>
      </c>
      <c r="CF334" s="14">
        <f>VLOOKUP($B334,[2]Sheet3!$G:$CZ,69,0)</f>
        <v>0</v>
      </c>
      <c r="CG334" s="14">
        <f>VLOOKUP($B334,[2]Sheet3!$G:$CZ,70,0)</f>
        <v>0</v>
      </c>
      <c r="CH334" s="14">
        <f>VLOOKUP($B334,[2]Sheet3!$G:$CZ,71,0)</f>
        <v>0</v>
      </c>
      <c r="CI334" s="14">
        <f>VLOOKUP($B334,[2]Sheet3!$G:$CZ,72,0)</f>
        <v>0</v>
      </c>
      <c r="CJ334" s="14">
        <f>VLOOKUP($B334,[2]Sheet3!$G:$CZ,73,0)</f>
        <v>0</v>
      </c>
      <c r="CK334" s="14">
        <f>VLOOKUP($B334,[2]Sheet3!$G:$CZ,74,0)</f>
        <v>0</v>
      </c>
      <c r="CL334" s="14">
        <f>VLOOKUP($B334,[2]Sheet3!$G:$CZ,75,0)</f>
        <v>0</v>
      </c>
      <c r="CM334" s="14">
        <f>VLOOKUP($B334,[2]Sheet3!$G:$CZ,76,0)</f>
        <v>0</v>
      </c>
      <c r="CN334" s="14">
        <f>VLOOKUP($B334,[2]Sheet3!$G:$CZ,77,0)</f>
        <v>0</v>
      </c>
      <c r="CO334" s="14">
        <f>VLOOKUP($B334,[2]Sheet3!$G:$CZ,78,0)</f>
        <v>0</v>
      </c>
      <c r="CP334" s="14">
        <f>VLOOKUP($B334,[2]Sheet3!$G:$CZ,79,0)</f>
        <v>0</v>
      </c>
      <c r="CQ334" s="14">
        <f>VLOOKUP($B334,[2]Sheet3!$G:$CZ,80,0)</f>
        <v>0</v>
      </c>
      <c r="CR334" s="14">
        <f>VLOOKUP($B334,[2]Sheet3!$G:$CZ,81,0)</f>
        <v>0</v>
      </c>
      <c r="CS334" s="14">
        <f>VLOOKUP($B334,[2]Sheet3!$G:$CZ,82,0)</f>
        <v>0</v>
      </c>
      <c r="CT334" s="14">
        <f>VLOOKUP($B334,[2]Sheet3!$G:$CZ,83,0)</f>
        <v>0</v>
      </c>
      <c r="CU334" s="14">
        <f>VLOOKUP($B334,[2]Sheet3!$G:$CZ,84,0)</f>
        <v>0</v>
      </c>
      <c r="CV334" s="14">
        <f>VLOOKUP($B334,[2]Sheet3!$G:$CZ,85,0)</f>
        <v>0</v>
      </c>
      <c r="CW334" s="14">
        <f>VLOOKUP($B334,[2]Sheet3!$G:$CZ,86,0)</f>
        <v>0</v>
      </c>
      <c r="CX334" s="14">
        <f>VLOOKUP($B334,[2]Sheet3!$G:$CZ,87,0)</f>
        <v>0</v>
      </c>
      <c r="CY334" s="14">
        <f>VLOOKUP($B334,[2]Sheet3!$G:$CZ,88,0)</f>
        <v>0</v>
      </c>
      <c r="CZ334" s="14">
        <f>VLOOKUP($B334,[2]Sheet3!$G:$CZ,89,0)</f>
        <v>0</v>
      </c>
      <c r="DA334" s="14">
        <f>VLOOKUP($B334,[2]Sheet3!$G:$CZ,90,0)</f>
        <v>0</v>
      </c>
      <c r="DB334" s="14">
        <f>VLOOKUP($B334,[2]Sheet3!$G:$CZ,91,0)</f>
        <v>0</v>
      </c>
      <c r="DC334" s="14">
        <f>VLOOKUP($B334,[2]Sheet3!$G:$CZ,92,0)</f>
        <v>0</v>
      </c>
      <c r="DD334" s="14">
        <f>VLOOKUP($B334,[2]Sheet3!$G:$CZ,93,0)</f>
        <v>0</v>
      </c>
      <c r="DE334" s="14">
        <f>VLOOKUP($B334,[2]Sheet3!$G:$CZ,94,0)</f>
        <v>0</v>
      </c>
      <c r="DF334" s="14">
        <f>VLOOKUP($B334,[2]Sheet3!$G:$CZ,95,0)</f>
        <v>0</v>
      </c>
      <c r="DG334" s="14">
        <f>VLOOKUP($B334,[2]Sheet3!$G:$CZ,96,0)</f>
        <v>0</v>
      </c>
      <c r="DH334" s="14">
        <f>VLOOKUP($B334,[2]Sheet3!$G:$CZ,97,0)</f>
        <v>0</v>
      </c>
      <c r="DI334" s="14">
        <f>VLOOKUP($B334,[2]Sheet3!$G:$CZ,98,0)</f>
        <v>0</v>
      </c>
    </row>
    <row r="335" spans="1:113" x14ac:dyDescent="0.3">
      <c r="A335" s="9" t="str">
        <f t="shared" si="17"/>
        <v>W23985</v>
      </c>
      <c r="B335" s="15" t="s">
        <v>246</v>
      </c>
      <c r="C335" s="15" t="s">
        <v>247</v>
      </c>
      <c r="F335" s="7" t="s">
        <v>15</v>
      </c>
      <c r="G335" s="12" t="s">
        <v>3830</v>
      </c>
      <c r="H335" s="12" t="str">
        <f>VLOOKUP($B335,[1]Sheet1!$A:$G,5,0)</f>
        <v>tanmay.kumar@redingtongroup.com</v>
      </c>
      <c r="I335" s="12" t="str">
        <f>VLOOKUP($B335,[1]Sheet1!$A:$G,7,0)</f>
        <v>dilip.vishwa@redingtongroup.com</v>
      </c>
      <c r="J335" s="12" t="s">
        <v>82</v>
      </c>
      <c r="K335" s="7"/>
      <c r="L335" s="7"/>
      <c r="M335" s="8"/>
      <c r="N335" s="7" t="str">
        <f t="shared" si="15"/>
        <v>tanmay.kumar@redingtongroup.com; dilip.vishwa@redingtongroup.com; nilesh.phirke@redingtongroup.com;christopher.joseph@redingtongroup.com</v>
      </c>
      <c r="O335" s="7" t="str">
        <f t="shared" si="16"/>
        <v>W23985</v>
      </c>
      <c r="P335" s="8" t="s">
        <v>5215</v>
      </c>
      <c r="Q335" s="14">
        <f>VLOOKUP($B335,[2]Sheet3!$G:$CZ,2,0)</f>
        <v>2400309377</v>
      </c>
      <c r="R335" s="14">
        <f>VLOOKUP($B335,[2]Sheet3!$G:$CZ,3,0)</f>
        <v>2400306814</v>
      </c>
      <c r="S335" s="14">
        <f>VLOOKUP($B335,[2]Sheet3!$G:$CZ,4,0)</f>
        <v>2400300690</v>
      </c>
      <c r="T335" s="14">
        <f>VLOOKUP($B335,[2]Sheet3!$G:$CZ,5,0)</f>
        <v>2400305854</v>
      </c>
      <c r="U335" s="14">
        <f>VLOOKUP($B335,[2]Sheet3!$G:$CZ,6,0)</f>
        <v>0</v>
      </c>
      <c r="V335" s="14">
        <f>VLOOKUP($B335,[2]Sheet3!$G:$CZ,7,0)</f>
        <v>0</v>
      </c>
      <c r="W335" s="14">
        <f>VLOOKUP($B335,[2]Sheet3!$G:$CZ,8,0)</f>
        <v>0</v>
      </c>
      <c r="X335" s="14">
        <f>VLOOKUP($B335,[2]Sheet3!$G:$CZ,9,0)</f>
        <v>0</v>
      </c>
      <c r="Y335" s="14">
        <f>VLOOKUP($B335,[2]Sheet3!$G:$CZ,10,0)</f>
        <v>0</v>
      </c>
      <c r="Z335" s="14">
        <f>VLOOKUP($B335,[2]Sheet3!$G:$CZ,11,0)</f>
        <v>0</v>
      </c>
      <c r="AA335" s="14">
        <f>VLOOKUP($B335,[2]Sheet3!$G:$CZ,12,0)</f>
        <v>0</v>
      </c>
      <c r="AB335" s="14">
        <f>VLOOKUP($B335,[2]Sheet3!$G:$CZ,13,0)</f>
        <v>0</v>
      </c>
      <c r="AC335" s="14">
        <f>VLOOKUP($B335,[2]Sheet3!$G:$CZ,14,0)</f>
        <v>0</v>
      </c>
      <c r="AD335" s="14">
        <f>VLOOKUP($B335,[2]Sheet3!$G:$CZ,15,0)</f>
        <v>0</v>
      </c>
      <c r="AE335" s="14">
        <f>VLOOKUP($B335,[2]Sheet3!$G:$CZ,16,0)</f>
        <v>0</v>
      </c>
      <c r="AF335" s="14">
        <f>VLOOKUP($B335,[2]Sheet3!$G:$CZ,17,0)</f>
        <v>0</v>
      </c>
      <c r="AG335" s="14">
        <f>VLOOKUP($B335,[2]Sheet3!$G:$CZ,18,0)</f>
        <v>0</v>
      </c>
      <c r="AH335" s="14">
        <f>VLOOKUP($B335,[2]Sheet3!$G:$CZ,19,0)</f>
        <v>0</v>
      </c>
      <c r="AI335" s="14">
        <f>VLOOKUP($B335,[2]Sheet3!$G:$CZ,20,0)</f>
        <v>0</v>
      </c>
      <c r="AJ335" s="14">
        <f>VLOOKUP($B335,[2]Sheet3!$G:$CZ,21,0)</f>
        <v>0</v>
      </c>
      <c r="AK335" s="14">
        <f>VLOOKUP($B335,[2]Sheet3!$G:$CZ,22,0)</f>
        <v>0</v>
      </c>
      <c r="AL335" s="14">
        <f>VLOOKUP($B335,[2]Sheet3!$G:$CZ,23,0)</f>
        <v>0</v>
      </c>
      <c r="AM335" s="14">
        <f>VLOOKUP($B335,[2]Sheet3!$G:$CZ,24,0)</f>
        <v>0</v>
      </c>
      <c r="AN335" s="14">
        <f>VLOOKUP($B335,[2]Sheet3!$G:$CZ,25,0)</f>
        <v>0</v>
      </c>
      <c r="AO335" s="14">
        <f>VLOOKUP($B335,[2]Sheet3!$G:$CZ,26,0)</f>
        <v>0</v>
      </c>
      <c r="AP335" s="14">
        <f>VLOOKUP($B335,[2]Sheet3!$G:$CZ,27,0)</f>
        <v>0</v>
      </c>
      <c r="AQ335" s="14">
        <f>VLOOKUP($B335,[2]Sheet3!$G:$CZ,28,0)</f>
        <v>0</v>
      </c>
      <c r="AR335" s="14">
        <f>VLOOKUP($B335,[2]Sheet3!$G:$CZ,29,0)</f>
        <v>0</v>
      </c>
      <c r="AS335" s="14">
        <f>VLOOKUP($B335,[2]Sheet3!$G:$CZ,30,0)</f>
        <v>0</v>
      </c>
      <c r="AT335" s="14">
        <f>VLOOKUP($B335,[2]Sheet3!$G:$CZ,31,0)</f>
        <v>0</v>
      </c>
      <c r="AU335" s="14">
        <f>VLOOKUP($B335,[2]Sheet3!$G:$CZ,32,0)</f>
        <v>0</v>
      </c>
      <c r="AV335" s="14">
        <f>VLOOKUP($B335,[2]Sheet3!$G:$CZ,33,0)</f>
        <v>0</v>
      </c>
      <c r="AW335" s="14">
        <f>VLOOKUP($B335,[2]Sheet3!$G:$CZ,34,0)</f>
        <v>0</v>
      </c>
      <c r="AX335" s="14">
        <f>VLOOKUP($B335,[2]Sheet3!$G:$CZ,35,0)</f>
        <v>0</v>
      </c>
      <c r="AY335" s="14">
        <f>VLOOKUP($B335,[2]Sheet3!$G:$CZ,36,0)</f>
        <v>0</v>
      </c>
      <c r="AZ335" s="14">
        <f>VLOOKUP($B335,[2]Sheet3!$G:$CZ,37,0)</f>
        <v>0</v>
      </c>
      <c r="BA335" s="14">
        <f>VLOOKUP($B335,[2]Sheet3!$G:$CZ,38,0)</f>
        <v>0</v>
      </c>
      <c r="BB335" s="14">
        <f>VLOOKUP($B335,[2]Sheet3!$G:$CZ,39,0)</f>
        <v>0</v>
      </c>
      <c r="BC335" s="14">
        <f>VLOOKUP($B335,[2]Sheet3!$G:$CZ,40,0)</f>
        <v>0</v>
      </c>
      <c r="BD335" s="14">
        <f>VLOOKUP($B335,[2]Sheet3!$G:$CZ,41,0)</f>
        <v>0</v>
      </c>
      <c r="BE335" s="14">
        <f>VLOOKUP($B335,[2]Sheet3!$G:$CZ,42,0)</f>
        <v>0</v>
      </c>
      <c r="BF335" s="14">
        <f>VLOOKUP($B335,[2]Sheet3!$G:$CZ,43,0)</f>
        <v>0</v>
      </c>
      <c r="BG335" s="14">
        <f>VLOOKUP($B335,[2]Sheet3!$G:$CZ,44,0)</f>
        <v>0</v>
      </c>
      <c r="BH335" s="14">
        <f>VLOOKUP($B335,[2]Sheet3!$G:$CZ,45,0)</f>
        <v>0</v>
      </c>
      <c r="BI335" s="14">
        <f>VLOOKUP($B335,[2]Sheet3!$G:$CZ,46,0)</f>
        <v>0</v>
      </c>
      <c r="BJ335" s="14">
        <f>VLOOKUP($B335,[2]Sheet3!$G:$CZ,47,0)</f>
        <v>0</v>
      </c>
      <c r="BK335" s="14">
        <f>VLOOKUP($B335,[2]Sheet3!$G:$CZ,48,0)</f>
        <v>0</v>
      </c>
      <c r="BL335" s="14">
        <f>VLOOKUP($B335,[2]Sheet3!$G:$CZ,49,0)</f>
        <v>0</v>
      </c>
      <c r="BM335" s="14">
        <f>VLOOKUP($B335,[2]Sheet3!$G:$CZ,50,0)</f>
        <v>0</v>
      </c>
      <c r="BN335" s="14">
        <f>VLOOKUP($B335,[2]Sheet3!$G:$CZ,51,0)</f>
        <v>0</v>
      </c>
      <c r="BO335" s="14">
        <f>VLOOKUP($B335,[2]Sheet3!$G:$CZ,52,0)</f>
        <v>0</v>
      </c>
      <c r="BP335" s="14">
        <f>VLOOKUP($B335,[2]Sheet3!$G:$CZ,53,0)</f>
        <v>0</v>
      </c>
      <c r="BQ335" s="14">
        <f>VLOOKUP($B335,[2]Sheet3!$G:$CZ,54,0)</f>
        <v>0</v>
      </c>
      <c r="BR335" s="14">
        <f>VLOOKUP($B335,[2]Sheet3!$G:$CZ,55,0)</f>
        <v>0</v>
      </c>
      <c r="BS335" s="14">
        <f>VLOOKUP($B335,[2]Sheet3!$G:$CZ,56,0)</f>
        <v>0</v>
      </c>
      <c r="BT335" s="14">
        <f>VLOOKUP($B335,[2]Sheet3!$G:$CZ,57,0)</f>
        <v>0</v>
      </c>
      <c r="BU335" s="14">
        <f>VLOOKUP($B335,[2]Sheet3!$G:$CZ,58,0)</f>
        <v>0</v>
      </c>
      <c r="BV335" s="14">
        <f>VLOOKUP($B335,[2]Sheet3!$G:$CZ,59,0)</f>
        <v>0</v>
      </c>
      <c r="BW335" s="14">
        <f>VLOOKUP($B335,[2]Sheet3!$G:$CZ,60,0)</f>
        <v>0</v>
      </c>
      <c r="BX335" s="14">
        <f>VLOOKUP($B335,[2]Sheet3!$G:$CZ,61,0)</f>
        <v>0</v>
      </c>
      <c r="BY335" s="14">
        <f>VLOOKUP($B335,[2]Sheet3!$G:$CZ,62,0)</f>
        <v>0</v>
      </c>
      <c r="BZ335" s="14">
        <f>VLOOKUP($B335,[2]Sheet3!$G:$CZ,63,0)</f>
        <v>0</v>
      </c>
      <c r="CA335" s="14">
        <f>VLOOKUP($B335,[2]Sheet3!$G:$CZ,64,0)</f>
        <v>0</v>
      </c>
      <c r="CB335" s="14">
        <f>VLOOKUP($B335,[2]Sheet3!$G:$CZ,65,0)</f>
        <v>0</v>
      </c>
      <c r="CC335" s="14">
        <f>VLOOKUP($B335,[2]Sheet3!$G:$CZ,66,0)</f>
        <v>0</v>
      </c>
      <c r="CD335" s="14">
        <f>VLOOKUP($B335,[2]Sheet3!$G:$CZ,67,0)</f>
        <v>0</v>
      </c>
      <c r="CE335" s="14">
        <f>VLOOKUP($B335,[2]Sheet3!$G:$CZ,68,0)</f>
        <v>0</v>
      </c>
      <c r="CF335" s="14">
        <f>VLOOKUP($B335,[2]Sheet3!$G:$CZ,69,0)</f>
        <v>0</v>
      </c>
      <c r="CG335" s="14">
        <f>VLOOKUP($B335,[2]Sheet3!$G:$CZ,70,0)</f>
        <v>0</v>
      </c>
      <c r="CH335" s="14">
        <f>VLOOKUP($B335,[2]Sheet3!$G:$CZ,71,0)</f>
        <v>0</v>
      </c>
      <c r="CI335" s="14">
        <f>VLOOKUP($B335,[2]Sheet3!$G:$CZ,72,0)</f>
        <v>0</v>
      </c>
      <c r="CJ335" s="14">
        <f>VLOOKUP($B335,[2]Sheet3!$G:$CZ,73,0)</f>
        <v>0</v>
      </c>
      <c r="CK335" s="14">
        <f>VLOOKUP($B335,[2]Sheet3!$G:$CZ,74,0)</f>
        <v>0</v>
      </c>
      <c r="CL335" s="14">
        <f>VLOOKUP($B335,[2]Sheet3!$G:$CZ,75,0)</f>
        <v>0</v>
      </c>
      <c r="CM335" s="14">
        <f>VLOOKUP($B335,[2]Sheet3!$G:$CZ,76,0)</f>
        <v>0</v>
      </c>
      <c r="CN335" s="14">
        <f>VLOOKUP($B335,[2]Sheet3!$G:$CZ,77,0)</f>
        <v>0</v>
      </c>
      <c r="CO335" s="14">
        <f>VLOOKUP($B335,[2]Sheet3!$G:$CZ,78,0)</f>
        <v>0</v>
      </c>
      <c r="CP335" s="14">
        <f>VLOOKUP($B335,[2]Sheet3!$G:$CZ,79,0)</f>
        <v>0</v>
      </c>
      <c r="CQ335" s="14">
        <f>VLOOKUP($B335,[2]Sheet3!$G:$CZ,80,0)</f>
        <v>0</v>
      </c>
      <c r="CR335" s="14">
        <f>VLOOKUP($B335,[2]Sheet3!$G:$CZ,81,0)</f>
        <v>0</v>
      </c>
      <c r="CS335" s="14">
        <f>VLOOKUP($B335,[2]Sheet3!$G:$CZ,82,0)</f>
        <v>0</v>
      </c>
      <c r="CT335" s="14">
        <f>VLOOKUP($B335,[2]Sheet3!$G:$CZ,83,0)</f>
        <v>0</v>
      </c>
      <c r="CU335" s="14">
        <f>VLOOKUP($B335,[2]Sheet3!$G:$CZ,84,0)</f>
        <v>0</v>
      </c>
      <c r="CV335" s="14">
        <f>VLOOKUP($B335,[2]Sheet3!$G:$CZ,85,0)</f>
        <v>0</v>
      </c>
      <c r="CW335" s="14">
        <f>VLOOKUP($B335,[2]Sheet3!$G:$CZ,86,0)</f>
        <v>0</v>
      </c>
      <c r="CX335" s="14">
        <f>VLOOKUP($B335,[2]Sheet3!$G:$CZ,87,0)</f>
        <v>0</v>
      </c>
      <c r="CY335" s="14">
        <f>VLOOKUP($B335,[2]Sheet3!$G:$CZ,88,0)</f>
        <v>0</v>
      </c>
      <c r="CZ335" s="14">
        <f>VLOOKUP($B335,[2]Sheet3!$G:$CZ,89,0)</f>
        <v>0</v>
      </c>
      <c r="DA335" s="14">
        <f>VLOOKUP($B335,[2]Sheet3!$G:$CZ,90,0)</f>
        <v>0</v>
      </c>
      <c r="DB335" s="14">
        <f>VLOOKUP($B335,[2]Sheet3!$G:$CZ,91,0)</f>
        <v>0</v>
      </c>
      <c r="DC335" s="14">
        <f>VLOOKUP($B335,[2]Sheet3!$G:$CZ,92,0)</f>
        <v>0</v>
      </c>
      <c r="DD335" s="14">
        <f>VLOOKUP($B335,[2]Sheet3!$G:$CZ,93,0)</f>
        <v>0</v>
      </c>
      <c r="DE335" s="14">
        <f>VLOOKUP($B335,[2]Sheet3!$G:$CZ,94,0)</f>
        <v>0</v>
      </c>
      <c r="DF335" s="14">
        <f>VLOOKUP($B335,[2]Sheet3!$G:$CZ,95,0)</f>
        <v>0</v>
      </c>
      <c r="DG335" s="14">
        <f>VLOOKUP($B335,[2]Sheet3!$G:$CZ,96,0)</f>
        <v>0</v>
      </c>
      <c r="DH335" s="14">
        <f>VLOOKUP($B335,[2]Sheet3!$G:$CZ,97,0)</f>
        <v>0</v>
      </c>
      <c r="DI335" s="14">
        <f>VLOOKUP($B335,[2]Sheet3!$G:$CZ,98,0)</f>
        <v>0</v>
      </c>
    </row>
    <row r="336" spans="1:113" x14ac:dyDescent="0.3">
      <c r="A336" s="9" t="str">
        <f t="shared" si="17"/>
        <v>W14507</v>
      </c>
      <c r="B336" s="15" t="s">
        <v>1244</v>
      </c>
      <c r="C336" s="15" t="s">
        <v>1245</v>
      </c>
      <c r="F336" s="7" t="s">
        <v>15</v>
      </c>
      <c r="G336" s="12" t="s">
        <v>3831</v>
      </c>
      <c r="H336" s="12" t="str">
        <f>VLOOKUP($B336,[1]Sheet1!$A:$G,5,0)</f>
        <v>vijay.tayade@redingtongroup.com</v>
      </c>
      <c r="I336" s="12" t="str">
        <f>VLOOKUP($B336,[1]Sheet1!$A:$G,7,0)</f>
        <v>rohan.vora@redingtongroup.com</v>
      </c>
      <c r="J336" s="12" t="s">
        <v>82</v>
      </c>
      <c r="K336" s="7"/>
      <c r="L336" s="7"/>
      <c r="M336" s="8"/>
      <c r="N336" s="7" t="str">
        <f t="shared" si="15"/>
        <v>vijay.tayade@redingtongroup.com; rohan.vora@redingtongroup.com; nilesh.phirke@redingtongroup.com;christopher.joseph@redingtongroup.com</v>
      </c>
      <c r="O336" s="7" t="str">
        <f t="shared" si="16"/>
        <v>W14507</v>
      </c>
      <c r="P336" s="8" t="s">
        <v>5215</v>
      </c>
      <c r="Q336" s="14">
        <f>VLOOKUP($B336,[2]Sheet3!$G:$CZ,2,0)</f>
        <v>2400309423</v>
      </c>
      <c r="R336" s="14">
        <f>VLOOKUP($B336,[2]Sheet3!$G:$CZ,3,0)</f>
        <v>2400307036</v>
      </c>
      <c r="S336" s="14">
        <f>VLOOKUP($B336,[2]Sheet3!$G:$CZ,4,0)</f>
        <v>2400307038</v>
      </c>
      <c r="T336" s="14">
        <f>VLOOKUP($B336,[2]Sheet3!$G:$CZ,5,0)</f>
        <v>2400299718</v>
      </c>
      <c r="U336" s="14">
        <f>VLOOKUP($B336,[2]Sheet3!$G:$CZ,6,0)</f>
        <v>2400307294</v>
      </c>
      <c r="V336" s="14">
        <f>VLOOKUP($B336,[2]Sheet3!$G:$CZ,7,0)</f>
        <v>2400307034</v>
      </c>
      <c r="W336" s="14">
        <f>VLOOKUP($B336,[2]Sheet3!$G:$CZ,8,0)</f>
        <v>0</v>
      </c>
      <c r="X336" s="14">
        <f>VLOOKUP($B336,[2]Sheet3!$G:$CZ,9,0)</f>
        <v>0</v>
      </c>
      <c r="Y336" s="14">
        <f>VLOOKUP($B336,[2]Sheet3!$G:$CZ,10,0)</f>
        <v>0</v>
      </c>
      <c r="Z336" s="14">
        <f>VLOOKUP($B336,[2]Sheet3!$G:$CZ,11,0)</f>
        <v>0</v>
      </c>
      <c r="AA336" s="14">
        <f>VLOOKUP($B336,[2]Sheet3!$G:$CZ,12,0)</f>
        <v>0</v>
      </c>
      <c r="AB336" s="14">
        <f>VLOOKUP($B336,[2]Sheet3!$G:$CZ,13,0)</f>
        <v>0</v>
      </c>
      <c r="AC336" s="14">
        <f>VLOOKUP($B336,[2]Sheet3!$G:$CZ,14,0)</f>
        <v>0</v>
      </c>
      <c r="AD336" s="14">
        <f>VLOOKUP($B336,[2]Sheet3!$G:$CZ,15,0)</f>
        <v>0</v>
      </c>
      <c r="AE336" s="14">
        <f>VLOOKUP($B336,[2]Sheet3!$G:$CZ,16,0)</f>
        <v>0</v>
      </c>
      <c r="AF336" s="14">
        <f>VLOOKUP($B336,[2]Sheet3!$G:$CZ,17,0)</f>
        <v>0</v>
      </c>
      <c r="AG336" s="14">
        <f>VLOOKUP($B336,[2]Sheet3!$G:$CZ,18,0)</f>
        <v>0</v>
      </c>
      <c r="AH336" s="14">
        <f>VLOOKUP($B336,[2]Sheet3!$G:$CZ,19,0)</f>
        <v>0</v>
      </c>
      <c r="AI336" s="14">
        <f>VLOOKUP($B336,[2]Sheet3!$G:$CZ,20,0)</f>
        <v>0</v>
      </c>
      <c r="AJ336" s="14">
        <f>VLOOKUP($B336,[2]Sheet3!$G:$CZ,21,0)</f>
        <v>0</v>
      </c>
      <c r="AK336" s="14">
        <f>VLOOKUP($B336,[2]Sheet3!$G:$CZ,22,0)</f>
        <v>0</v>
      </c>
      <c r="AL336" s="14">
        <f>VLOOKUP($B336,[2]Sheet3!$G:$CZ,23,0)</f>
        <v>0</v>
      </c>
      <c r="AM336" s="14">
        <f>VLOOKUP($B336,[2]Sheet3!$G:$CZ,24,0)</f>
        <v>0</v>
      </c>
      <c r="AN336" s="14">
        <f>VLOOKUP($B336,[2]Sheet3!$G:$CZ,25,0)</f>
        <v>0</v>
      </c>
      <c r="AO336" s="14">
        <f>VLOOKUP($B336,[2]Sheet3!$G:$CZ,26,0)</f>
        <v>0</v>
      </c>
      <c r="AP336" s="14">
        <f>VLOOKUP($B336,[2]Sheet3!$G:$CZ,27,0)</f>
        <v>0</v>
      </c>
      <c r="AQ336" s="14">
        <f>VLOOKUP($B336,[2]Sheet3!$G:$CZ,28,0)</f>
        <v>0</v>
      </c>
      <c r="AR336" s="14">
        <f>VLOOKUP($B336,[2]Sheet3!$G:$CZ,29,0)</f>
        <v>0</v>
      </c>
      <c r="AS336" s="14">
        <f>VLOOKUP($B336,[2]Sheet3!$G:$CZ,30,0)</f>
        <v>0</v>
      </c>
      <c r="AT336" s="14">
        <f>VLOOKUP($B336,[2]Sheet3!$G:$CZ,31,0)</f>
        <v>0</v>
      </c>
      <c r="AU336" s="14">
        <f>VLOOKUP($B336,[2]Sheet3!$G:$CZ,32,0)</f>
        <v>0</v>
      </c>
      <c r="AV336" s="14">
        <f>VLOOKUP($B336,[2]Sheet3!$G:$CZ,33,0)</f>
        <v>0</v>
      </c>
      <c r="AW336" s="14">
        <f>VLOOKUP($B336,[2]Sheet3!$G:$CZ,34,0)</f>
        <v>0</v>
      </c>
      <c r="AX336" s="14">
        <f>VLOOKUP($B336,[2]Sheet3!$G:$CZ,35,0)</f>
        <v>0</v>
      </c>
      <c r="AY336" s="14">
        <f>VLOOKUP($B336,[2]Sheet3!$G:$CZ,36,0)</f>
        <v>0</v>
      </c>
      <c r="AZ336" s="14">
        <f>VLOOKUP($B336,[2]Sheet3!$G:$CZ,37,0)</f>
        <v>0</v>
      </c>
      <c r="BA336" s="14">
        <f>VLOOKUP($B336,[2]Sheet3!$G:$CZ,38,0)</f>
        <v>0</v>
      </c>
      <c r="BB336" s="14">
        <f>VLOOKUP($B336,[2]Sheet3!$G:$CZ,39,0)</f>
        <v>0</v>
      </c>
      <c r="BC336" s="14">
        <f>VLOOKUP($B336,[2]Sheet3!$G:$CZ,40,0)</f>
        <v>0</v>
      </c>
      <c r="BD336" s="14">
        <f>VLOOKUP($B336,[2]Sheet3!$G:$CZ,41,0)</f>
        <v>0</v>
      </c>
      <c r="BE336" s="14">
        <f>VLOOKUP($B336,[2]Sheet3!$G:$CZ,42,0)</f>
        <v>0</v>
      </c>
      <c r="BF336" s="14">
        <f>VLOOKUP($B336,[2]Sheet3!$G:$CZ,43,0)</f>
        <v>0</v>
      </c>
      <c r="BG336" s="14">
        <f>VLOOKUP($B336,[2]Sheet3!$G:$CZ,44,0)</f>
        <v>0</v>
      </c>
      <c r="BH336" s="14">
        <f>VLOOKUP($B336,[2]Sheet3!$G:$CZ,45,0)</f>
        <v>0</v>
      </c>
      <c r="BI336" s="14">
        <f>VLOOKUP($B336,[2]Sheet3!$G:$CZ,46,0)</f>
        <v>0</v>
      </c>
      <c r="BJ336" s="14">
        <f>VLOOKUP($B336,[2]Sheet3!$G:$CZ,47,0)</f>
        <v>0</v>
      </c>
      <c r="BK336" s="14">
        <f>VLOOKUP($B336,[2]Sheet3!$G:$CZ,48,0)</f>
        <v>0</v>
      </c>
      <c r="BL336" s="14">
        <f>VLOOKUP($B336,[2]Sheet3!$G:$CZ,49,0)</f>
        <v>0</v>
      </c>
      <c r="BM336" s="14">
        <f>VLOOKUP($B336,[2]Sheet3!$G:$CZ,50,0)</f>
        <v>0</v>
      </c>
      <c r="BN336" s="14">
        <f>VLOOKUP($B336,[2]Sheet3!$G:$CZ,51,0)</f>
        <v>0</v>
      </c>
      <c r="BO336" s="14">
        <f>VLOOKUP($B336,[2]Sheet3!$G:$CZ,52,0)</f>
        <v>0</v>
      </c>
      <c r="BP336" s="14">
        <f>VLOOKUP($B336,[2]Sheet3!$G:$CZ,53,0)</f>
        <v>0</v>
      </c>
      <c r="BQ336" s="14">
        <f>VLOOKUP($B336,[2]Sheet3!$G:$CZ,54,0)</f>
        <v>0</v>
      </c>
      <c r="BR336" s="14">
        <f>VLOOKUP($B336,[2]Sheet3!$G:$CZ,55,0)</f>
        <v>0</v>
      </c>
      <c r="BS336" s="14">
        <f>VLOOKUP($B336,[2]Sheet3!$G:$CZ,56,0)</f>
        <v>0</v>
      </c>
      <c r="BT336" s="14">
        <f>VLOOKUP($B336,[2]Sheet3!$G:$CZ,57,0)</f>
        <v>0</v>
      </c>
      <c r="BU336" s="14">
        <f>VLOOKUP($B336,[2]Sheet3!$G:$CZ,58,0)</f>
        <v>0</v>
      </c>
      <c r="BV336" s="14">
        <f>VLOOKUP($B336,[2]Sheet3!$G:$CZ,59,0)</f>
        <v>0</v>
      </c>
      <c r="BW336" s="14">
        <f>VLOOKUP($B336,[2]Sheet3!$G:$CZ,60,0)</f>
        <v>0</v>
      </c>
      <c r="BX336" s="14">
        <f>VLOOKUP($B336,[2]Sheet3!$G:$CZ,61,0)</f>
        <v>0</v>
      </c>
      <c r="BY336" s="14">
        <f>VLOOKUP($B336,[2]Sheet3!$G:$CZ,62,0)</f>
        <v>0</v>
      </c>
      <c r="BZ336" s="14">
        <f>VLOOKUP($B336,[2]Sheet3!$G:$CZ,63,0)</f>
        <v>0</v>
      </c>
      <c r="CA336" s="14">
        <f>VLOOKUP($B336,[2]Sheet3!$G:$CZ,64,0)</f>
        <v>0</v>
      </c>
      <c r="CB336" s="14">
        <f>VLOOKUP($B336,[2]Sheet3!$G:$CZ,65,0)</f>
        <v>0</v>
      </c>
      <c r="CC336" s="14">
        <f>VLOOKUP($B336,[2]Sheet3!$G:$CZ,66,0)</f>
        <v>0</v>
      </c>
      <c r="CD336" s="14">
        <f>VLOOKUP($B336,[2]Sheet3!$G:$CZ,67,0)</f>
        <v>0</v>
      </c>
      <c r="CE336" s="14">
        <f>VLOOKUP($B336,[2]Sheet3!$G:$CZ,68,0)</f>
        <v>0</v>
      </c>
      <c r="CF336" s="14">
        <f>VLOOKUP($B336,[2]Sheet3!$G:$CZ,69,0)</f>
        <v>0</v>
      </c>
      <c r="CG336" s="14">
        <f>VLOOKUP($B336,[2]Sheet3!$G:$CZ,70,0)</f>
        <v>0</v>
      </c>
      <c r="CH336" s="14">
        <f>VLOOKUP($B336,[2]Sheet3!$G:$CZ,71,0)</f>
        <v>0</v>
      </c>
      <c r="CI336" s="14">
        <f>VLOOKUP($B336,[2]Sheet3!$G:$CZ,72,0)</f>
        <v>0</v>
      </c>
      <c r="CJ336" s="14">
        <f>VLOOKUP($B336,[2]Sheet3!$G:$CZ,73,0)</f>
        <v>0</v>
      </c>
      <c r="CK336" s="14">
        <f>VLOOKUP($B336,[2]Sheet3!$G:$CZ,74,0)</f>
        <v>0</v>
      </c>
      <c r="CL336" s="14">
        <f>VLOOKUP($B336,[2]Sheet3!$G:$CZ,75,0)</f>
        <v>0</v>
      </c>
      <c r="CM336" s="14">
        <f>VLOOKUP($B336,[2]Sheet3!$G:$CZ,76,0)</f>
        <v>0</v>
      </c>
      <c r="CN336" s="14">
        <f>VLOOKUP($B336,[2]Sheet3!$G:$CZ,77,0)</f>
        <v>0</v>
      </c>
      <c r="CO336" s="14">
        <f>VLOOKUP($B336,[2]Sheet3!$G:$CZ,78,0)</f>
        <v>0</v>
      </c>
      <c r="CP336" s="14">
        <f>VLOOKUP($B336,[2]Sheet3!$G:$CZ,79,0)</f>
        <v>0</v>
      </c>
      <c r="CQ336" s="14">
        <f>VLOOKUP($B336,[2]Sheet3!$G:$CZ,80,0)</f>
        <v>0</v>
      </c>
      <c r="CR336" s="14">
        <f>VLOOKUP($B336,[2]Sheet3!$G:$CZ,81,0)</f>
        <v>0</v>
      </c>
      <c r="CS336" s="14">
        <f>VLOOKUP($B336,[2]Sheet3!$G:$CZ,82,0)</f>
        <v>0</v>
      </c>
      <c r="CT336" s="14">
        <f>VLOOKUP($B336,[2]Sheet3!$G:$CZ,83,0)</f>
        <v>0</v>
      </c>
      <c r="CU336" s="14">
        <f>VLOOKUP($B336,[2]Sheet3!$G:$CZ,84,0)</f>
        <v>0</v>
      </c>
      <c r="CV336" s="14">
        <f>VLOOKUP($B336,[2]Sheet3!$G:$CZ,85,0)</f>
        <v>0</v>
      </c>
      <c r="CW336" s="14">
        <f>VLOOKUP($B336,[2]Sheet3!$G:$CZ,86,0)</f>
        <v>0</v>
      </c>
      <c r="CX336" s="14">
        <f>VLOOKUP($B336,[2]Sheet3!$G:$CZ,87,0)</f>
        <v>0</v>
      </c>
      <c r="CY336" s="14">
        <f>VLOOKUP($B336,[2]Sheet3!$G:$CZ,88,0)</f>
        <v>0</v>
      </c>
      <c r="CZ336" s="14">
        <f>VLOOKUP($B336,[2]Sheet3!$G:$CZ,89,0)</f>
        <v>0</v>
      </c>
      <c r="DA336" s="14">
        <f>VLOOKUP($B336,[2]Sheet3!$G:$CZ,90,0)</f>
        <v>0</v>
      </c>
      <c r="DB336" s="14">
        <f>VLOOKUP($B336,[2]Sheet3!$G:$CZ,91,0)</f>
        <v>0</v>
      </c>
      <c r="DC336" s="14">
        <f>VLOOKUP($B336,[2]Sheet3!$G:$CZ,92,0)</f>
        <v>0</v>
      </c>
      <c r="DD336" s="14">
        <f>VLOOKUP($B336,[2]Sheet3!$G:$CZ,93,0)</f>
        <v>0</v>
      </c>
      <c r="DE336" s="14">
        <f>VLOOKUP($B336,[2]Sheet3!$G:$CZ,94,0)</f>
        <v>0</v>
      </c>
      <c r="DF336" s="14">
        <f>VLOOKUP($B336,[2]Sheet3!$G:$CZ,95,0)</f>
        <v>0</v>
      </c>
      <c r="DG336" s="14">
        <f>VLOOKUP($B336,[2]Sheet3!$G:$CZ,96,0)</f>
        <v>0</v>
      </c>
      <c r="DH336" s="14">
        <f>VLOOKUP($B336,[2]Sheet3!$G:$CZ,97,0)</f>
        <v>0</v>
      </c>
      <c r="DI336" s="14">
        <f>VLOOKUP($B336,[2]Sheet3!$G:$CZ,98,0)</f>
        <v>0</v>
      </c>
    </row>
    <row r="337" spans="1:113" x14ac:dyDescent="0.3">
      <c r="A337" s="9" t="str">
        <f t="shared" si="17"/>
        <v>NE3151</v>
      </c>
      <c r="B337" s="15" t="s">
        <v>1246</v>
      </c>
      <c r="C337" s="15" t="s">
        <v>1247</v>
      </c>
      <c r="F337" s="7" t="s">
        <v>15</v>
      </c>
      <c r="G337" s="12" t="s">
        <v>3832</v>
      </c>
      <c r="H337" s="12" t="str">
        <f>VLOOKUP($B337,[1]Sheet1!$A:$G,5,0)</f>
        <v>Prince.kumar@redintongroup.com</v>
      </c>
      <c r="I337" s="12" t="str">
        <f>VLOOKUP($B337,[1]Sheet1!$A:$G,7,0)</f>
        <v>sidharth.eknath@redingtongroup.com</v>
      </c>
      <c r="J337" s="12" t="s">
        <v>82</v>
      </c>
      <c r="K337" s="7"/>
      <c r="L337" s="7"/>
      <c r="M337" s="8"/>
      <c r="N337" s="7" t="str">
        <f t="shared" si="15"/>
        <v>Prince.kumar@redintongroup.com; sidharth.eknath@redingtongroup.com; nilesh.phirke@redingtongroup.com;christopher.joseph@redingtongroup.com</v>
      </c>
      <c r="O337" s="7" t="str">
        <f t="shared" si="16"/>
        <v>NE3151</v>
      </c>
      <c r="P337" s="8" t="s">
        <v>5215</v>
      </c>
      <c r="Q337" s="14">
        <f>VLOOKUP($B337,[2]Sheet3!$G:$CZ,2,0)</f>
        <v>2400300350</v>
      </c>
      <c r="R337" s="14">
        <f>VLOOKUP($B337,[2]Sheet3!$G:$CZ,3,0)</f>
        <v>0</v>
      </c>
      <c r="S337" s="14">
        <f>VLOOKUP($B337,[2]Sheet3!$G:$CZ,4,0)</f>
        <v>0</v>
      </c>
      <c r="T337" s="14">
        <f>VLOOKUP($B337,[2]Sheet3!$G:$CZ,5,0)</f>
        <v>0</v>
      </c>
      <c r="U337" s="14">
        <f>VLOOKUP($B337,[2]Sheet3!$G:$CZ,6,0)</f>
        <v>0</v>
      </c>
      <c r="V337" s="14">
        <f>VLOOKUP($B337,[2]Sheet3!$G:$CZ,7,0)</f>
        <v>0</v>
      </c>
      <c r="W337" s="14">
        <f>VLOOKUP($B337,[2]Sheet3!$G:$CZ,8,0)</f>
        <v>0</v>
      </c>
      <c r="X337" s="14">
        <f>VLOOKUP($B337,[2]Sheet3!$G:$CZ,9,0)</f>
        <v>0</v>
      </c>
      <c r="Y337" s="14">
        <f>VLOOKUP($B337,[2]Sheet3!$G:$CZ,10,0)</f>
        <v>0</v>
      </c>
      <c r="Z337" s="14">
        <f>VLOOKUP($B337,[2]Sheet3!$G:$CZ,11,0)</f>
        <v>0</v>
      </c>
      <c r="AA337" s="14">
        <f>VLOOKUP($B337,[2]Sheet3!$G:$CZ,12,0)</f>
        <v>0</v>
      </c>
      <c r="AB337" s="14">
        <f>VLOOKUP($B337,[2]Sheet3!$G:$CZ,13,0)</f>
        <v>0</v>
      </c>
      <c r="AC337" s="14">
        <f>VLOOKUP($B337,[2]Sheet3!$G:$CZ,14,0)</f>
        <v>0</v>
      </c>
      <c r="AD337" s="14">
        <f>VLOOKUP($B337,[2]Sheet3!$G:$CZ,15,0)</f>
        <v>0</v>
      </c>
      <c r="AE337" s="14">
        <f>VLOOKUP($B337,[2]Sheet3!$G:$CZ,16,0)</f>
        <v>0</v>
      </c>
      <c r="AF337" s="14">
        <f>VLOOKUP($B337,[2]Sheet3!$G:$CZ,17,0)</f>
        <v>0</v>
      </c>
      <c r="AG337" s="14">
        <f>VLOOKUP($B337,[2]Sheet3!$G:$CZ,18,0)</f>
        <v>0</v>
      </c>
      <c r="AH337" s="14">
        <f>VLOOKUP($B337,[2]Sheet3!$G:$CZ,19,0)</f>
        <v>0</v>
      </c>
      <c r="AI337" s="14">
        <f>VLOOKUP($B337,[2]Sheet3!$G:$CZ,20,0)</f>
        <v>0</v>
      </c>
      <c r="AJ337" s="14">
        <f>VLOOKUP($B337,[2]Sheet3!$G:$CZ,21,0)</f>
        <v>0</v>
      </c>
      <c r="AK337" s="14">
        <f>VLOOKUP($B337,[2]Sheet3!$G:$CZ,22,0)</f>
        <v>0</v>
      </c>
      <c r="AL337" s="14">
        <f>VLOOKUP($B337,[2]Sheet3!$G:$CZ,23,0)</f>
        <v>0</v>
      </c>
      <c r="AM337" s="14">
        <f>VLOOKUP($B337,[2]Sheet3!$G:$CZ,24,0)</f>
        <v>0</v>
      </c>
      <c r="AN337" s="14">
        <f>VLOOKUP($B337,[2]Sheet3!$G:$CZ,25,0)</f>
        <v>0</v>
      </c>
      <c r="AO337" s="14">
        <f>VLOOKUP($B337,[2]Sheet3!$G:$CZ,26,0)</f>
        <v>0</v>
      </c>
      <c r="AP337" s="14">
        <f>VLOOKUP($B337,[2]Sheet3!$G:$CZ,27,0)</f>
        <v>0</v>
      </c>
      <c r="AQ337" s="14">
        <f>VLOOKUP($B337,[2]Sheet3!$G:$CZ,28,0)</f>
        <v>0</v>
      </c>
      <c r="AR337" s="14">
        <f>VLOOKUP($B337,[2]Sheet3!$G:$CZ,29,0)</f>
        <v>0</v>
      </c>
      <c r="AS337" s="14">
        <f>VLOOKUP($B337,[2]Sheet3!$G:$CZ,30,0)</f>
        <v>0</v>
      </c>
      <c r="AT337" s="14">
        <f>VLOOKUP($B337,[2]Sheet3!$G:$CZ,31,0)</f>
        <v>0</v>
      </c>
      <c r="AU337" s="14">
        <f>VLOOKUP($B337,[2]Sheet3!$G:$CZ,32,0)</f>
        <v>0</v>
      </c>
      <c r="AV337" s="14">
        <f>VLOOKUP($B337,[2]Sheet3!$G:$CZ,33,0)</f>
        <v>0</v>
      </c>
      <c r="AW337" s="14">
        <f>VLOOKUP($B337,[2]Sheet3!$G:$CZ,34,0)</f>
        <v>0</v>
      </c>
      <c r="AX337" s="14">
        <f>VLOOKUP($B337,[2]Sheet3!$G:$CZ,35,0)</f>
        <v>0</v>
      </c>
      <c r="AY337" s="14">
        <f>VLOOKUP($B337,[2]Sheet3!$G:$CZ,36,0)</f>
        <v>0</v>
      </c>
      <c r="AZ337" s="14">
        <f>VLOOKUP($B337,[2]Sheet3!$G:$CZ,37,0)</f>
        <v>0</v>
      </c>
      <c r="BA337" s="14">
        <f>VLOOKUP($B337,[2]Sheet3!$G:$CZ,38,0)</f>
        <v>0</v>
      </c>
      <c r="BB337" s="14">
        <f>VLOOKUP($B337,[2]Sheet3!$G:$CZ,39,0)</f>
        <v>0</v>
      </c>
      <c r="BC337" s="14">
        <f>VLOOKUP($B337,[2]Sheet3!$G:$CZ,40,0)</f>
        <v>0</v>
      </c>
      <c r="BD337" s="14">
        <f>VLOOKUP($B337,[2]Sheet3!$G:$CZ,41,0)</f>
        <v>0</v>
      </c>
      <c r="BE337" s="14">
        <f>VLOOKUP($B337,[2]Sheet3!$G:$CZ,42,0)</f>
        <v>0</v>
      </c>
      <c r="BF337" s="14">
        <f>VLOOKUP($B337,[2]Sheet3!$G:$CZ,43,0)</f>
        <v>0</v>
      </c>
      <c r="BG337" s="14">
        <f>VLOOKUP($B337,[2]Sheet3!$G:$CZ,44,0)</f>
        <v>0</v>
      </c>
      <c r="BH337" s="14">
        <f>VLOOKUP($B337,[2]Sheet3!$G:$CZ,45,0)</f>
        <v>0</v>
      </c>
      <c r="BI337" s="14">
        <f>VLOOKUP($B337,[2]Sheet3!$G:$CZ,46,0)</f>
        <v>0</v>
      </c>
      <c r="BJ337" s="14">
        <f>VLOOKUP($B337,[2]Sheet3!$G:$CZ,47,0)</f>
        <v>0</v>
      </c>
      <c r="BK337" s="14">
        <f>VLOOKUP($B337,[2]Sheet3!$G:$CZ,48,0)</f>
        <v>0</v>
      </c>
      <c r="BL337" s="14">
        <f>VLOOKUP($B337,[2]Sheet3!$G:$CZ,49,0)</f>
        <v>0</v>
      </c>
      <c r="BM337" s="14">
        <f>VLOOKUP($B337,[2]Sheet3!$G:$CZ,50,0)</f>
        <v>0</v>
      </c>
      <c r="BN337" s="14">
        <f>VLOOKUP($B337,[2]Sheet3!$G:$CZ,51,0)</f>
        <v>0</v>
      </c>
      <c r="BO337" s="14">
        <f>VLOOKUP($B337,[2]Sheet3!$G:$CZ,52,0)</f>
        <v>0</v>
      </c>
      <c r="BP337" s="14">
        <f>VLOOKUP($B337,[2]Sheet3!$G:$CZ,53,0)</f>
        <v>0</v>
      </c>
      <c r="BQ337" s="14">
        <f>VLOOKUP($B337,[2]Sheet3!$G:$CZ,54,0)</f>
        <v>0</v>
      </c>
      <c r="BR337" s="14">
        <f>VLOOKUP($B337,[2]Sheet3!$G:$CZ,55,0)</f>
        <v>0</v>
      </c>
      <c r="BS337" s="14">
        <f>VLOOKUP($B337,[2]Sheet3!$G:$CZ,56,0)</f>
        <v>0</v>
      </c>
      <c r="BT337" s="14">
        <f>VLOOKUP($B337,[2]Sheet3!$G:$CZ,57,0)</f>
        <v>0</v>
      </c>
      <c r="BU337" s="14">
        <f>VLOOKUP($B337,[2]Sheet3!$G:$CZ,58,0)</f>
        <v>0</v>
      </c>
      <c r="BV337" s="14">
        <f>VLOOKUP($B337,[2]Sheet3!$G:$CZ,59,0)</f>
        <v>0</v>
      </c>
      <c r="BW337" s="14">
        <f>VLOOKUP($B337,[2]Sheet3!$G:$CZ,60,0)</f>
        <v>0</v>
      </c>
      <c r="BX337" s="14">
        <f>VLOOKUP($B337,[2]Sheet3!$G:$CZ,61,0)</f>
        <v>0</v>
      </c>
      <c r="BY337" s="14">
        <f>VLOOKUP($B337,[2]Sheet3!$G:$CZ,62,0)</f>
        <v>0</v>
      </c>
      <c r="BZ337" s="14">
        <f>VLOOKUP($B337,[2]Sheet3!$G:$CZ,63,0)</f>
        <v>0</v>
      </c>
      <c r="CA337" s="14">
        <f>VLOOKUP($B337,[2]Sheet3!$G:$CZ,64,0)</f>
        <v>0</v>
      </c>
      <c r="CB337" s="14">
        <f>VLOOKUP($B337,[2]Sheet3!$G:$CZ,65,0)</f>
        <v>0</v>
      </c>
      <c r="CC337" s="14">
        <f>VLOOKUP($B337,[2]Sheet3!$G:$CZ,66,0)</f>
        <v>0</v>
      </c>
      <c r="CD337" s="14">
        <f>VLOOKUP($B337,[2]Sheet3!$G:$CZ,67,0)</f>
        <v>0</v>
      </c>
      <c r="CE337" s="14">
        <f>VLOOKUP($B337,[2]Sheet3!$G:$CZ,68,0)</f>
        <v>0</v>
      </c>
      <c r="CF337" s="14">
        <f>VLOOKUP($B337,[2]Sheet3!$G:$CZ,69,0)</f>
        <v>0</v>
      </c>
      <c r="CG337" s="14">
        <f>VLOOKUP($B337,[2]Sheet3!$G:$CZ,70,0)</f>
        <v>0</v>
      </c>
      <c r="CH337" s="14">
        <f>VLOOKUP($B337,[2]Sheet3!$G:$CZ,71,0)</f>
        <v>0</v>
      </c>
      <c r="CI337" s="14">
        <f>VLOOKUP($B337,[2]Sheet3!$G:$CZ,72,0)</f>
        <v>0</v>
      </c>
      <c r="CJ337" s="14">
        <f>VLOOKUP($B337,[2]Sheet3!$G:$CZ,73,0)</f>
        <v>0</v>
      </c>
      <c r="CK337" s="14">
        <f>VLOOKUP($B337,[2]Sheet3!$G:$CZ,74,0)</f>
        <v>0</v>
      </c>
      <c r="CL337" s="14">
        <f>VLOOKUP($B337,[2]Sheet3!$G:$CZ,75,0)</f>
        <v>0</v>
      </c>
      <c r="CM337" s="14">
        <f>VLOOKUP($B337,[2]Sheet3!$G:$CZ,76,0)</f>
        <v>0</v>
      </c>
      <c r="CN337" s="14">
        <f>VLOOKUP($B337,[2]Sheet3!$G:$CZ,77,0)</f>
        <v>0</v>
      </c>
      <c r="CO337" s="14">
        <f>VLOOKUP($B337,[2]Sheet3!$G:$CZ,78,0)</f>
        <v>0</v>
      </c>
      <c r="CP337" s="14">
        <f>VLOOKUP($B337,[2]Sheet3!$G:$CZ,79,0)</f>
        <v>0</v>
      </c>
      <c r="CQ337" s="14">
        <f>VLOOKUP($B337,[2]Sheet3!$G:$CZ,80,0)</f>
        <v>0</v>
      </c>
      <c r="CR337" s="14">
        <f>VLOOKUP($B337,[2]Sheet3!$G:$CZ,81,0)</f>
        <v>0</v>
      </c>
      <c r="CS337" s="14">
        <f>VLOOKUP($B337,[2]Sheet3!$G:$CZ,82,0)</f>
        <v>0</v>
      </c>
      <c r="CT337" s="14">
        <f>VLOOKUP($B337,[2]Sheet3!$G:$CZ,83,0)</f>
        <v>0</v>
      </c>
      <c r="CU337" s="14">
        <f>VLOOKUP($B337,[2]Sheet3!$G:$CZ,84,0)</f>
        <v>0</v>
      </c>
      <c r="CV337" s="14">
        <f>VLOOKUP($B337,[2]Sheet3!$G:$CZ,85,0)</f>
        <v>0</v>
      </c>
      <c r="CW337" s="14">
        <f>VLOOKUP($B337,[2]Sheet3!$G:$CZ,86,0)</f>
        <v>0</v>
      </c>
      <c r="CX337" s="14">
        <f>VLOOKUP($B337,[2]Sheet3!$G:$CZ,87,0)</f>
        <v>0</v>
      </c>
      <c r="CY337" s="14">
        <f>VLOOKUP($B337,[2]Sheet3!$G:$CZ,88,0)</f>
        <v>0</v>
      </c>
      <c r="CZ337" s="14">
        <f>VLOOKUP($B337,[2]Sheet3!$G:$CZ,89,0)</f>
        <v>0</v>
      </c>
      <c r="DA337" s="14">
        <f>VLOOKUP($B337,[2]Sheet3!$G:$CZ,90,0)</f>
        <v>0</v>
      </c>
      <c r="DB337" s="14">
        <f>VLOOKUP($B337,[2]Sheet3!$G:$CZ,91,0)</f>
        <v>0</v>
      </c>
      <c r="DC337" s="14">
        <f>VLOOKUP($B337,[2]Sheet3!$G:$CZ,92,0)</f>
        <v>0</v>
      </c>
      <c r="DD337" s="14">
        <f>VLOOKUP($B337,[2]Sheet3!$G:$CZ,93,0)</f>
        <v>0</v>
      </c>
      <c r="DE337" s="14">
        <f>VLOOKUP($B337,[2]Sheet3!$G:$CZ,94,0)</f>
        <v>0</v>
      </c>
      <c r="DF337" s="14">
        <f>VLOOKUP($B337,[2]Sheet3!$G:$CZ,95,0)</f>
        <v>0</v>
      </c>
      <c r="DG337" s="14">
        <f>VLOOKUP($B337,[2]Sheet3!$G:$CZ,96,0)</f>
        <v>0</v>
      </c>
      <c r="DH337" s="14">
        <f>VLOOKUP($B337,[2]Sheet3!$G:$CZ,97,0)</f>
        <v>0</v>
      </c>
      <c r="DI337" s="14">
        <f>VLOOKUP($B337,[2]Sheet3!$G:$CZ,98,0)</f>
        <v>0</v>
      </c>
    </row>
    <row r="338" spans="1:113" x14ac:dyDescent="0.3">
      <c r="A338" s="9" t="str">
        <f t="shared" si="17"/>
        <v>NH0407</v>
      </c>
      <c r="B338" s="15" t="s">
        <v>541</v>
      </c>
      <c r="C338" s="15" t="s">
        <v>542</v>
      </c>
      <c r="F338" s="7" t="s">
        <v>15</v>
      </c>
      <c r="G338" s="12" t="s">
        <v>3833</v>
      </c>
      <c r="H338" s="12" t="str">
        <f>VLOOKUP($B338,[1]Sheet1!$A:$G,5,0)</f>
        <v>neeraj.bhatt@redingtongroup.com</v>
      </c>
      <c r="I338" s="12" t="str">
        <f>VLOOKUP($B338,[1]Sheet1!$A:$G,7,0)</f>
        <v>sidharth.eknath@redingtongroup.com</v>
      </c>
      <c r="J338" s="12" t="s">
        <v>82</v>
      </c>
      <c r="K338" s="7"/>
      <c r="L338" s="7"/>
      <c r="M338" s="8"/>
      <c r="N338" s="7" t="str">
        <f t="shared" si="15"/>
        <v>neeraj.bhatt@redingtongroup.com; sidharth.eknath@redingtongroup.com; nilesh.phirke@redingtongroup.com;christopher.joseph@redingtongroup.com</v>
      </c>
      <c r="O338" s="7" t="str">
        <f t="shared" si="16"/>
        <v>NH0407</v>
      </c>
      <c r="P338" s="8" t="s">
        <v>5215</v>
      </c>
      <c r="Q338" s="14">
        <f>VLOOKUP($B338,[2]Sheet3!$G:$CZ,2,0)</f>
        <v>2400300255</v>
      </c>
      <c r="R338" s="14">
        <f>VLOOKUP($B338,[2]Sheet3!$G:$CZ,3,0)</f>
        <v>2400300253</v>
      </c>
      <c r="S338" s="14">
        <f>VLOOKUP($B338,[2]Sheet3!$G:$CZ,4,0)</f>
        <v>2400300251</v>
      </c>
      <c r="T338" s="14">
        <f>VLOOKUP($B338,[2]Sheet3!$G:$CZ,5,0)</f>
        <v>2400305567</v>
      </c>
      <c r="U338" s="14">
        <f>VLOOKUP($B338,[2]Sheet3!$G:$CZ,6,0)</f>
        <v>0</v>
      </c>
      <c r="V338" s="14">
        <f>VLOOKUP($B338,[2]Sheet3!$G:$CZ,7,0)</f>
        <v>0</v>
      </c>
      <c r="W338" s="14">
        <f>VLOOKUP($B338,[2]Sheet3!$G:$CZ,8,0)</f>
        <v>0</v>
      </c>
      <c r="X338" s="14">
        <f>VLOOKUP($B338,[2]Sheet3!$G:$CZ,9,0)</f>
        <v>0</v>
      </c>
      <c r="Y338" s="14">
        <f>VLOOKUP($B338,[2]Sheet3!$G:$CZ,10,0)</f>
        <v>0</v>
      </c>
      <c r="Z338" s="14">
        <f>VLOOKUP($B338,[2]Sheet3!$G:$CZ,11,0)</f>
        <v>0</v>
      </c>
      <c r="AA338" s="14">
        <f>VLOOKUP($B338,[2]Sheet3!$G:$CZ,12,0)</f>
        <v>0</v>
      </c>
      <c r="AB338" s="14">
        <f>VLOOKUP($B338,[2]Sheet3!$G:$CZ,13,0)</f>
        <v>0</v>
      </c>
      <c r="AC338" s="14">
        <f>VLOOKUP($B338,[2]Sheet3!$G:$CZ,14,0)</f>
        <v>0</v>
      </c>
      <c r="AD338" s="14">
        <f>VLOOKUP($B338,[2]Sheet3!$G:$CZ,15,0)</f>
        <v>0</v>
      </c>
      <c r="AE338" s="14">
        <f>VLOOKUP($B338,[2]Sheet3!$G:$CZ,16,0)</f>
        <v>0</v>
      </c>
      <c r="AF338" s="14">
        <f>VLOOKUP($B338,[2]Sheet3!$G:$CZ,17,0)</f>
        <v>0</v>
      </c>
      <c r="AG338" s="14">
        <f>VLOOKUP($B338,[2]Sheet3!$G:$CZ,18,0)</f>
        <v>0</v>
      </c>
      <c r="AH338" s="14">
        <f>VLOOKUP($B338,[2]Sheet3!$G:$CZ,19,0)</f>
        <v>0</v>
      </c>
      <c r="AI338" s="14">
        <f>VLOOKUP($B338,[2]Sheet3!$G:$CZ,20,0)</f>
        <v>0</v>
      </c>
      <c r="AJ338" s="14">
        <f>VLOOKUP($B338,[2]Sheet3!$G:$CZ,21,0)</f>
        <v>0</v>
      </c>
      <c r="AK338" s="14">
        <f>VLOOKUP($B338,[2]Sheet3!$G:$CZ,22,0)</f>
        <v>0</v>
      </c>
      <c r="AL338" s="14">
        <f>VLOOKUP($B338,[2]Sheet3!$G:$CZ,23,0)</f>
        <v>0</v>
      </c>
      <c r="AM338" s="14">
        <f>VLOOKUP($B338,[2]Sheet3!$G:$CZ,24,0)</f>
        <v>0</v>
      </c>
      <c r="AN338" s="14">
        <f>VLOOKUP($B338,[2]Sheet3!$G:$CZ,25,0)</f>
        <v>0</v>
      </c>
      <c r="AO338" s="14">
        <f>VLOOKUP($B338,[2]Sheet3!$G:$CZ,26,0)</f>
        <v>0</v>
      </c>
      <c r="AP338" s="14">
        <f>VLOOKUP($B338,[2]Sheet3!$G:$CZ,27,0)</f>
        <v>0</v>
      </c>
      <c r="AQ338" s="14">
        <f>VLOOKUP($B338,[2]Sheet3!$G:$CZ,28,0)</f>
        <v>0</v>
      </c>
      <c r="AR338" s="14">
        <f>VLOOKUP($B338,[2]Sheet3!$G:$CZ,29,0)</f>
        <v>0</v>
      </c>
      <c r="AS338" s="14">
        <f>VLOOKUP($B338,[2]Sheet3!$G:$CZ,30,0)</f>
        <v>0</v>
      </c>
      <c r="AT338" s="14">
        <f>VLOOKUP($B338,[2]Sheet3!$G:$CZ,31,0)</f>
        <v>0</v>
      </c>
      <c r="AU338" s="14">
        <f>VLOOKUP($B338,[2]Sheet3!$G:$CZ,32,0)</f>
        <v>0</v>
      </c>
      <c r="AV338" s="14">
        <f>VLOOKUP($B338,[2]Sheet3!$G:$CZ,33,0)</f>
        <v>0</v>
      </c>
      <c r="AW338" s="14">
        <f>VLOOKUP($B338,[2]Sheet3!$G:$CZ,34,0)</f>
        <v>0</v>
      </c>
      <c r="AX338" s="14">
        <f>VLOOKUP($B338,[2]Sheet3!$G:$CZ,35,0)</f>
        <v>0</v>
      </c>
      <c r="AY338" s="14">
        <f>VLOOKUP($B338,[2]Sheet3!$G:$CZ,36,0)</f>
        <v>0</v>
      </c>
      <c r="AZ338" s="14">
        <f>VLOOKUP($B338,[2]Sheet3!$G:$CZ,37,0)</f>
        <v>0</v>
      </c>
      <c r="BA338" s="14">
        <f>VLOOKUP($B338,[2]Sheet3!$G:$CZ,38,0)</f>
        <v>0</v>
      </c>
      <c r="BB338" s="14">
        <f>VLOOKUP($B338,[2]Sheet3!$G:$CZ,39,0)</f>
        <v>0</v>
      </c>
      <c r="BC338" s="14">
        <f>VLOOKUP($B338,[2]Sheet3!$G:$CZ,40,0)</f>
        <v>0</v>
      </c>
      <c r="BD338" s="14">
        <f>VLOOKUP($B338,[2]Sheet3!$G:$CZ,41,0)</f>
        <v>0</v>
      </c>
      <c r="BE338" s="14">
        <f>VLOOKUP($B338,[2]Sheet3!$G:$CZ,42,0)</f>
        <v>0</v>
      </c>
      <c r="BF338" s="14">
        <f>VLOOKUP($B338,[2]Sheet3!$G:$CZ,43,0)</f>
        <v>0</v>
      </c>
      <c r="BG338" s="14">
        <f>VLOOKUP($B338,[2]Sheet3!$G:$CZ,44,0)</f>
        <v>0</v>
      </c>
      <c r="BH338" s="14">
        <f>VLOOKUP($B338,[2]Sheet3!$G:$CZ,45,0)</f>
        <v>0</v>
      </c>
      <c r="BI338" s="14">
        <f>VLOOKUP($B338,[2]Sheet3!$G:$CZ,46,0)</f>
        <v>0</v>
      </c>
      <c r="BJ338" s="14">
        <f>VLOOKUP($B338,[2]Sheet3!$G:$CZ,47,0)</f>
        <v>0</v>
      </c>
      <c r="BK338" s="14">
        <f>VLOOKUP($B338,[2]Sheet3!$G:$CZ,48,0)</f>
        <v>0</v>
      </c>
      <c r="BL338" s="14">
        <f>VLOOKUP($B338,[2]Sheet3!$G:$CZ,49,0)</f>
        <v>0</v>
      </c>
      <c r="BM338" s="14">
        <f>VLOOKUP($B338,[2]Sheet3!$G:$CZ,50,0)</f>
        <v>0</v>
      </c>
      <c r="BN338" s="14">
        <f>VLOOKUP($B338,[2]Sheet3!$G:$CZ,51,0)</f>
        <v>0</v>
      </c>
      <c r="BO338" s="14">
        <f>VLOOKUP($B338,[2]Sheet3!$G:$CZ,52,0)</f>
        <v>0</v>
      </c>
      <c r="BP338" s="14">
        <f>VLOOKUP($B338,[2]Sheet3!$G:$CZ,53,0)</f>
        <v>0</v>
      </c>
      <c r="BQ338" s="14">
        <f>VLOOKUP($B338,[2]Sheet3!$G:$CZ,54,0)</f>
        <v>0</v>
      </c>
      <c r="BR338" s="14">
        <f>VLOOKUP($B338,[2]Sheet3!$G:$CZ,55,0)</f>
        <v>0</v>
      </c>
      <c r="BS338" s="14">
        <f>VLOOKUP($B338,[2]Sheet3!$G:$CZ,56,0)</f>
        <v>0</v>
      </c>
      <c r="BT338" s="14">
        <f>VLOOKUP($B338,[2]Sheet3!$G:$CZ,57,0)</f>
        <v>0</v>
      </c>
      <c r="BU338" s="14">
        <f>VLOOKUP($B338,[2]Sheet3!$G:$CZ,58,0)</f>
        <v>0</v>
      </c>
      <c r="BV338" s="14">
        <f>VLOOKUP($B338,[2]Sheet3!$G:$CZ,59,0)</f>
        <v>0</v>
      </c>
      <c r="BW338" s="14">
        <f>VLOOKUP($B338,[2]Sheet3!$G:$CZ,60,0)</f>
        <v>0</v>
      </c>
      <c r="BX338" s="14">
        <f>VLOOKUP($B338,[2]Sheet3!$G:$CZ,61,0)</f>
        <v>0</v>
      </c>
      <c r="BY338" s="14">
        <f>VLOOKUP($B338,[2]Sheet3!$G:$CZ,62,0)</f>
        <v>0</v>
      </c>
      <c r="BZ338" s="14">
        <f>VLOOKUP($B338,[2]Sheet3!$G:$CZ,63,0)</f>
        <v>0</v>
      </c>
      <c r="CA338" s="14">
        <f>VLOOKUP($B338,[2]Sheet3!$G:$CZ,64,0)</f>
        <v>0</v>
      </c>
      <c r="CB338" s="14">
        <f>VLOOKUP($B338,[2]Sheet3!$G:$CZ,65,0)</f>
        <v>0</v>
      </c>
      <c r="CC338" s="14">
        <f>VLOOKUP($B338,[2]Sheet3!$G:$CZ,66,0)</f>
        <v>0</v>
      </c>
      <c r="CD338" s="14">
        <f>VLOOKUP($B338,[2]Sheet3!$G:$CZ,67,0)</f>
        <v>0</v>
      </c>
      <c r="CE338" s="14">
        <f>VLOOKUP($B338,[2]Sheet3!$G:$CZ,68,0)</f>
        <v>0</v>
      </c>
      <c r="CF338" s="14">
        <f>VLOOKUP($B338,[2]Sheet3!$G:$CZ,69,0)</f>
        <v>0</v>
      </c>
      <c r="CG338" s="14">
        <f>VLOOKUP($B338,[2]Sheet3!$G:$CZ,70,0)</f>
        <v>0</v>
      </c>
      <c r="CH338" s="14">
        <f>VLOOKUP($B338,[2]Sheet3!$G:$CZ,71,0)</f>
        <v>0</v>
      </c>
      <c r="CI338" s="14">
        <f>VLOOKUP($B338,[2]Sheet3!$G:$CZ,72,0)</f>
        <v>0</v>
      </c>
      <c r="CJ338" s="14">
        <f>VLOOKUP($B338,[2]Sheet3!$G:$CZ,73,0)</f>
        <v>0</v>
      </c>
      <c r="CK338" s="14">
        <f>VLOOKUP($B338,[2]Sheet3!$G:$CZ,74,0)</f>
        <v>0</v>
      </c>
      <c r="CL338" s="14">
        <f>VLOOKUP($B338,[2]Sheet3!$G:$CZ,75,0)</f>
        <v>0</v>
      </c>
      <c r="CM338" s="14">
        <f>VLOOKUP($B338,[2]Sheet3!$G:$CZ,76,0)</f>
        <v>0</v>
      </c>
      <c r="CN338" s="14">
        <f>VLOOKUP($B338,[2]Sheet3!$G:$CZ,77,0)</f>
        <v>0</v>
      </c>
      <c r="CO338" s="14">
        <f>VLOOKUP($B338,[2]Sheet3!$G:$CZ,78,0)</f>
        <v>0</v>
      </c>
      <c r="CP338" s="14">
        <f>VLOOKUP($B338,[2]Sheet3!$G:$CZ,79,0)</f>
        <v>0</v>
      </c>
      <c r="CQ338" s="14">
        <f>VLOOKUP($B338,[2]Sheet3!$G:$CZ,80,0)</f>
        <v>0</v>
      </c>
      <c r="CR338" s="14">
        <f>VLOOKUP($B338,[2]Sheet3!$G:$CZ,81,0)</f>
        <v>0</v>
      </c>
      <c r="CS338" s="14">
        <f>VLOOKUP($B338,[2]Sheet3!$G:$CZ,82,0)</f>
        <v>0</v>
      </c>
      <c r="CT338" s="14">
        <f>VLOOKUP($B338,[2]Sheet3!$G:$CZ,83,0)</f>
        <v>0</v>
      </c>
      <c r="CU338" s="14">
        <f>VLOOKUP($B338,[2]Sheet3!$G:$CZ,84,0)</f>
        <v>0</v>
      </c>
      <c r="CV338" s="14">
        <f>VLOOKUP($B338,[2]Sheet3!$G:$CZ,85,0)</f>
        <v>0</v>
      </c>
      <c r="CW338" s="14">
        <f>VLOOKUP($B338,[2]Sheet3!$G:$CZ,86,0)</f>
        <v>0</v>
      </c>
      <c r="CX338" s="14">
        <f>VLOOKUP($B338,[2]Sheet3!$G:$CZ,87,0)</f>
        <v>0</v>
      </c>
      <c r="CY338" s="14">
        <f>VLOOKUP($B338,[2]Sheet3!$G:$CZ,88,0)</f>
        <v>0</v>
      </c>
      <c r="CZ338" s="14">
        <f>VLOOKUP($B338,[2]Sheet3!$G:$CZ,89,0)</f>
        <v>0</v>
      </c>
      <c r="DA338" s="14">
        <f>VLOOKUP($B338,[2]Sheet3!$G:$CZ,90,0)</f>
        <v>0</v>
      </c>
      <c r="DB338" s="14">
        <f>VLOOKUP($B338,[2]Sheet3!$G:$CZ,91,0)</f>
        <v>0</v>
      </c>
      <c r="DC338" s="14">
        <f>VLOOKUP($B338,[2]Sheet3!$G:$CZ,92,0)</f>
        <v>0</v>
      </c>
      <c r="DD338" s="14">
        <f>VLOOKUP($B338,[2]Sheet3!$G:$CZ,93,0)</f>
        <v>0</v>
      </c>
      <c r="DE338" s="14">
        <f>VLOOKUP($B338,[2]Sheet3!$G:$CZ,94,0)</f>
        <v>0</v>
      </c>
      <c r="DF338" s="14">
        <f>VLOOKUP($B338,[2]Sheet3!$G:$CZ,95,0)</f>
        <v>0</v>
      </c>
      <c r="DG338" s="14">
        <f>VLOOKUP($B338,[2]Sheet3!$G:$CZ,96,0)</f>
        <v>0</v>
      </c>
      <c r="DH338" s="14">
        <f>VLOOKUP($B338,[2]Sheet3!$G:$CZ,97,0)</f>
        <v>0</v>
      </c>
      <c r="DI338" s="14">
        <f>VLOOKUP($B338,[2]Sheet3!$G:$CZ,98,0)</f>
        <v>0</v>
      </c>
    </row>
    <row r="339" spans="1:113" x14ac:dyDescent="0.3">
      <c r="A339" s="9" t="str">
        <f t="shared" si="17"/>
        <v>WC3164</v>
      </c>
      <c r="B339" s="15" t="s">
        <v>1248</v>
      </c>
      <c r="C339" s="15" t="s">
        <v>1249</v>
      </c>
      <c r="F339" s="7" t="s">
        <v>15</v>
      </c>
      <c r="G339" s="12" t="s">
        <v>3834</v>
      </c>
      <c r="H339" s="12" t="str">
        <f>VLOOKUP($B339,[1]Sheet1!$A:$G,5,0)</f>
        <v>dharmesh.dudhrejiya@redingtongroup.com</v>
      </c>
      <c r="I339" s="12" t="str">
        <f>VLOOKUP($B339,[1]Sheet1!$A:$G,7,0)</f>
        <v>rohan.vora@redingtongroup.com</v>
      </c>
      <c r="J339" s="12" t="s">
        <v>82</v>
      </c>
      <c r="K339" s="7"/>
      <c r="L339" s="7"/>
      <c r="M339" s="8"/>
      <c r="N339" s="7" t="str">
        <f t="shared" si="15"/>
        <v>dharmesh.dudhrejiya@redingtongroup.com; rohan.vora@redingtongroup.com; nilesh.phirke@redingtongroup.com;christopher.joseph@redingtongroup.com</v>
      </c>
      <c r="O339" s="7" t="str">
        <f t="shared" si="16"/>
        <v>WC3164</v>
      </c>
      <c r="P339" s="8" t="s">
        <v>5215</v>
      </c>
      <c r="Q339" s="14">
        <f>VLOOKUP($B339,[2]Sheet3!$G:$CZ,2,0)</f>
        <v>2400302838</v>
      </c>
      <c r="R339" s="14">
        <f>VLOOKUP($B339,[2]Sheet3!$G:$CZ,3,0)</f>
        <v>0</v>
      </c>
      <c r="S339" s="14">
        <f>VLOOKUP($B339,[2]Sheet3!$G:$CZ,4,0)</f>
        <v>0</v>
      </c>
      <c r="T339" s="14">
        <f>VLOOKUP($B339,[2]Sheet3!$G:$CZ,5,0)</f>
        <v>0</v>
      </c>
      <c r="U339" s="14">
        <f>VLOOKUP($B339,[2]Sheet3!$G:$CZ,6,0)</f>
        <v>0</v>
      </c>
      <c r="V339" s="14">
        <f>VLOOKUP($B339,[2]Sheet3!$G:$CZ,7,0)</f>
        <v>0</v>
      </c>
      <c r="W339" s="14">
        <f>VLOOKUP($B339,[2]Sheet3!$G:$CZ,8,0)</f>
        <v>0</v>
      </c>
      <c r="X339" s="14">
        <f>VLOOKUP($B339,[2]Sheet3!$G:$CZ,9,0)</f>
        <v>0</v>
      </c>
      <c r="Y339" s="14">
        <f>VLOOKUP($B339,[2]Sheet3!$G:$CZ,10,0)</f>
        <v>0</v>
      </c>
      <c r="Z339" s="14">
        <f>VLOOKUP($B339,[2]Sheet3!$G:$CZ,11,0)</f>
        <v>0</v>
      </c>
      <c r="AA339" s="14">
        <f>VLOOKUP($B339,[2]Sheet3!$G:$CZ,12,0)</f>
        <v>0</v>
      </c>
      <c r="AB339" s="14">
        <f>VLOOKUP($B339,[2]Sheet3!$G:$CZ,13,0)</f>
        <v>0</v>
      </c>
      <c r="AC339" s="14">
        <f>VLOOKUP($B339,[2]Sheet3!$G:$CZ,14,0)</f>
        <v>0</v>
      </c>
      <c r="AD339" s="14">
        <f>VLOOKUP($B339,[2]Sheet3!$G:$CZ,15,0)</f>
        <v>0</v>
      </c>
      <c r="AE339" s="14">
        <f>VLOOKUP($B339,[2]Sheet3!$G:$CZ,16,0)</f>
        <v>0</v>
      </c>
      <c r="AF339" s="14">
        <f>VLOOKUP($B339,[2]Sheet3!$G:$CZ,17,0)</f>
        <v>0</v>
      </c>
      <c r="AG339" s="14">
        <f>VLOOKUP($B339,[2]Sheet3!$G:$CZ,18,0)</f>
        <v>0</v>
      </c>
      <c r="AH339" s="14">
        <f>VLOOKUP($B339,[2]Sheet3!$G:$CZ,19,0)</f>
        <v>0</v>
      </c>
      <c r="AI339" s="14">
        <f>VLOOKUP($B339,[2]Sheet3!$G:$CZ,20,0)</f>
        <v>0</v>
      </c>
      <c r="AJ339" s="14">
        <f>VLOOKUP($B339,[2]Sheet3!$G:$CZ,21,0)</f>
        <v>0</v>
      </c>
      <c r="AK339" s="14">
        <f>VLOOKUP($B339,[2]Sheet3!$G:$CZ,22,0)</f>
        <v>0</v>
      </c>
      <c r="AL339" s="14">
        <f>VLOOKUP($B339,[2]Sheet3!$G:$CZ,23,0)</f>
        <v>0</v>
      </c>
      <c r="AM339" s="14">
        <f>VLOOKUP($B339,[2]Sheet3!$G:$CZ,24,0)</f>
        <v>0</v>
      </c>
      <c r="AN339" s="14">
        <f>VLOOKUP($B339,[2]Sheet3!$G:$CZ,25,0)</f>
        <v>0</v>
      </c>
      <c r="AO339" s="14">
        <f>VLOOKUP($B339,[2]Sheet3!$G:$CZ,26,0)</f>
        <v>0</v>
      </c>
      <c r="AP339" s="14">
        <f>VLOOKUP($B339,[2]Sheet3!$G:$CZ,27,0)</f>
        <v>0</v>
      </c>
      <c r="AQ339" s="14">
        <f>VLOOKUP($B339,[2]Sheet3!$G:$CZ,28,0)</f>
        <v>0</v>
      </c>
      <c r="AR339" s="14">
        <f>VLOOKUP($B339,[2]Sheet3!$G:$CZ,29,0)</f>
        <v>0</v>
      </c>
      <c r="AS339" s="14">
        <f>VLOOKUP($B339,[2]Sheet3!$G:$CZ,30,0)</f>
        <v>0</v>
      </c>
      <c r="AT339" s="14">
        <f>VLOOKUP($B339,[2]Sheet3!$G:$CZ,31,0)</f>
        <v>0</v>
      </c>
      <c r="AU339" s="14">
        <f>VLOOKUP($B339,[2]Sheet3!$G:$CZ,32,0)</f>
        <v>0</v>
      </c>
      <c r="AV339" s="14">
        <f>VLOOKUP($B339,[2]Sheet3!$G:$CZ,33,0)</f>
        <v>0</v>
      </c>
      <c r="AW339" s="14">
        <f>VLOOKUP($B339,[2]Sheet3!$G:$CZ,34,0)</f>
        <v>0</v>
      </c>
      <c r="AX339" s="14">
        <f>VLOOKUP($B339,[2]Sheet3!$G:$CZ,35,0)</f>
        <v>0</v>
      </c>
      <c r="AY339" s="14">
        <f>VLOOKUP($B339,[2]Sheet3!$G:$CZ,36,0)</f>
        <v>0</v>
      </c>
      <c r="AZ339" s="14">
        <f>VLOOKUP($B339,[2]Sheet3!$G:$CZ,37,0)</f>
        <v>0</v>
      </c>
      <c r="BA339" s="14">
        <f>VLOOKUP($B339,[2]Sheet3!$G:$CZ,38,0)</f>
        <v>0</v>
      </c>
      <c r="BB339" s="14">
        <f>VLOOKUP($B339,[2]Sheet3!$G:$CZ,39,0)</f>
        <v>0</v>
      </c>
      <c r="BC339" s="14">
        <f>VLOOKUP($B339,[2]Sheet3!$G:$CZ,40,0)</f>
        <v>0</v>
      </c>
      <c r="BD339" s="14">
        <f>VLOOKUP($B339,[2]Sheet3!$G:$CZ,41,0)</f>
        <v>0</v>
      </c>
      <c r="BE339" s="14">
        <f>VLOOKUP($B339,[2]Sheet3!$G:$CZ,42,0)</f>
        <v>0</v>
      </c>
      <c r="BF339" s="14">
        <f>VLOOKUP($B339,[2]Sheet3!$G:$CZ,43,0)</f>
        <v>0</v>
      </c>
      <c r="BG339" s="14">
        <f>VLOOKUP($B339,[2]Sheet3!$G:$CZ,44,0)</f>
        <v>0</v>
      </c>
      <c r="BH339" s="14">
        <f>VLOOKUP($B339,[2]Sheet3!$G:$CZ,45,0)</f>
        <v>0</v>
      </c>
      <c r="BI339" s="14">
        <f>VLOOKUP($B339,[2]Sheet3!$G:$CZ,46,0)</f>
        <v>0</v>
      </c>
      <c r="BJ339" s="14">
        <f>VLOOKUP($B339,[2]Sheet3!$G:$CZ,47,0)</f>
        <v>0</v>
      </c>
      <c r="BK339" s="14">
        <f>VLOOKUP($B339,[2]Sheet3!$G:$CZ,48,0)</f>
        <v>0</v>
      </c>
      <c r="BL339" s="14">
        <f>VLOOKUP($B339,[2]Sheet3!$G:$CZ,49,0)</f>
        <v>0</v>
      </c>
      <c r="BM339" s="14">
        <f>VLOOKUP($B339,[2]Sheet3!$G:$CZ,50,0)</f>
        <v>0</v>
      </c>
      <c r="BN339" s="14">
        <f>VLOOKUP($B339,[2]Sheet3!$G:$CZ,51,0)</f>
        <v>0</v>
      </c>
      <c r="BO339" s="14">
        <f>VLOOKUP($B339,[2]Sheet3!$G:$CZ,52,0)</f>
        <v>0</v>
      </c>
      <c r="BP339" s="14">
        <f>VLOOKUP($B339,[2]Sheet3!$G:$CZ,53,0)</f>
        <v>0</v>
      </c>
      <c r="BQ339" s="14">
        <f>VLOOKUP($B339,[2]Sheet3!$G:$CZ,54,0)</f>
        <v>0</v>
      </c>
      <c r="BR339" s="14">
        <f>VLOOKUP($B339,[2]Sheet3!$G:$CZ,55,0)</f>
        <v>0</v>
      </c>
      <c r="BS339" s="14">
        <f>VLOOKUP($B339,[2]Sheet3!$G:$CZ,56,0)</f>
        <v>0</v>
      </c>
      <c r="BT339" s="14">
        <f>VLOOKUP($B339,[2]Sheet3!$G:$CZ,57,0)</f>
        <v>0</v>
      </c>
      <c r="BU339" s="14">
        <f>VLOOKUP($B339,[2]Sheet3!$G:$CZ,58,0)</f>
        <v>0</v>
      </c>
      <c r="BV339" s="14">
        <f>VLOOKUP($B339,[2]Sheet3!$G:$CZ,59,0)</f>
        <v>0</v>
      </c>
      <c r="BW339" s="14">
        <f>VLOOKUP($B339,[2]Sheet3!$G:$CZ,60,0)</f>
        <v>0</v>
      </c>
      <c r="BX339" s="14">
        <f>VLOOKUP($B339,[2]Sheet3!$G:$CZ,61,0)</f>
        <v>0</v>
      </c>
      <c r="BY339" s="14">
        <f>VLOOKUP($B339,[2]Sheet3!$G:$CZ,62,0)</f>
        <v>0</v>
      </c>
      <c r="BZ339" s="14">
        <f>VLOOKUP($B339,[2]Sheet3!$G:$CZ,63,0)</f>
        <v>0</v>
      </c>
      <c r="CA339" s="14">
        <f>VLOOKUP($B339,[2]Sheet3!$G:$CZ,64,0)</f>
        <v>0</v>
      </c>
      <c r="CB339" s="14">
        <f>VLOOKUP($B339,[2]Sheet3!$G:$CZ,65,0)</f>
        <v>0</v>
      </c>
      <c r="CC339" s="14">
        <f>VLOOKUP($B339,[2]Sheet3!$G:$CZ,66,0)</f>
        <v>0</v>
      </c>
      <c r="CD339" s="14">
        <f>VLOOKUP($B339,[2]Sheet3!$G:$CZ,67,0)</f>
        <v>0</v>
      </c>
      <c r="CE339" s="14">
        <f>VLOOKUP($B339,[2]Sheet3!$G:$CZ,68,0)</f>
        <v>0</v>
      </c>
      <c r="CF339" s="14">
        <f>VLOOKUP($B339,[2]Sheet3!$G:$CZ,69,0)</f>
        <v>0</v>
      </c>
      <c r="CG339" s="14">
        <f>VLOOKUP($B339,[2]Sheet3!$G:$CZ,70,0)</f>
        <v>0</v>
      </c>
      <c r="CH339" s="14">
        <f>VLOOKUP($B339,[2]Sheet3!$G:$CZ,71,0)</f>
        <v>0</v>
      </c>
      <c r="CI339" s="14">
        <f>VLOOKUP($B339,[2]Sheet3!$G:$CZ,72,0)</f>
        <v>0</v>
      </c>
      <c r="CJ339" s="14">
        <f>VLOOKUP($B339,[2]Sheet3!$G:$CZ,73,0)</f>
        <v>0</v>
      </c>
      <c r="CK339" s="14">
        <f>VLOOKUP($B339,[2]Sheet3!$G:$CZ,74,0)</f>
        <v>0</v>
      </c>
      <c r="CL339" s="14">
        <f>VLOOKUP($B339,[2]Sheet3!$G:$CZ,75,0)</f>
        <v>0</v>
      </c>
      <c r="CM339" s="14">
        <f>VLOOKUP($B339,[2]Sheet3!$G:$CZ,76,0)</f>
        <v>0</v>
      </c>
      <c r="CN339" s="14">
        <f>VLOOKUP($B339,[2]Sheet3!$G:$CZ,77,0)</f>
        <v>0</v>
      </c>
      <c r="CO339" s="14">
        <f>VLOOKUP($B339,[2]Sheet3!$G:$CZ,78,0)</f>
        <v>0</v>
      </c>
      <c r="CP339" s="14">
        <f>VLOOKUP($B339,[2]Sheet3!$G:$CZ,79,0)</f>
        <v>0</v>
      </c>
      <c r="CQ339" s="14">
        <f>VLOOKUP($B339,[2]Sheet3!$G:$CZ,80,0)</f>
        <v>0</v>
      </c>
      <c r="CR339" s="14">
        <f>VLOOKUP($B339,[2]Sheet3!$G:$CZ,81,0)</f>
        <v>0</v>
      </c>
      <c r="CS339" s="14">
        <f>VLOOKUP($B339,[2]Sheet3!$G:$CZ,82,0)</f>
        <v>0</v>
      </c>
      <c r="CT339" s="14">
        <f>VLOOKUP($B339,[2]Sheet3!$G:$CZ,83,0)</f>
        <v>0</v>
      </c>
      <c r="CU339" s="14">
        <f>VLOOKUP($B339,[2]Sheet3!$G:$CZ,84,0)</f>
        <v>0</v>
      </c>
      <c r="CV339" s="14">
        <f>VLOOKUP($B339,[2]Sheet3!$G:$CZ,85,0)</f>
        <v>0</v>
      </c>
      <c r="CW339" s="14">
        <f>VLOOKUP($B339,[2]Sheet3!$G:$CZ,86,0)</f>
        <v>0</v>
      </c>
      <c r="CX339" s="14">
        <f>VLOOKUP($B339,[2]Sheet3!$G:$CZ,87,0)</f>
        <v>0</v>
      </c>
      <c r="CY339" s="14">
        <f>VLOOKUP($B339,[2]Sheet3!$G:$CZ,88,0)</f>
        <v>0</v>
      </c>
      <c r="CZ339" s="14">
        <f>VLOOKUP($B339,[2]Sheet3!$G:$CZ,89,0)</f>
        <v>0</v>
      </c>
      <c r="DA339" s="14">
        <f>VLOOKUP($B339,[2]Sheet3!$G:$CZ,90,0)</f>
        <v>0</v>
      </c>
      <c r="DB339" s="14">
        <f>VLOOKUP($B339,[2]Sheet3!$G:$CZ,91,0)</f>
        <v>0</v>
      </c>
      <c r="DC339" s="14">
        <f>VLOOKUP($B339,[2]Sheet3!$G:$CZ,92,0)</f>
        <v>0</v>
      </c>
      <c r="DD339" s="14">
        <f>VLOOKUP($B339,[2]Sheet3!$G:$CZ,93,0)</f>
        <v>0</v>
      </c>
      <c r="DE339" s="14">
        <f>VLOOKUP($B339,[2]Sheet3!$G:$CZ,94,0)</f>
        <v>0</v>
      </c>
      <c r="DF339" s="14">
        <f>VLOOKUP($B339,[2]Sheet3!$G:$CZ,95,0)</f>
        <v>0</v>
      </c>
      <c r="DG339" s="14">
        <f>VLOOKUP($B339,[2]Sheet3!$G:$CZ,96,0)</f>
        <v>0</v>
      </c>
      <c r="DH339" s="14">
        <f>VLOOKUP($B339,[2]Sheet3!$G:$CZ,97,0)</f>
        <v>0</v>
      </c>
      <c r="DI339" s="14">
        <f>VLOOKUP($B339,[2]Sheet3!$G:$CZ,98,0)</f>
        <v>0</v>
      </c>
    </row>
    <row r="340" spans="1:113" x14ac:dyDescent="0.3">
      <c r="A340" s="9" t="str">
        <f t="shared" si="17"/>
        <v>N83870</v>
      </c>
      <c r="B340" s="15" t="s">
        <v>1250</v>
      </c>
      <c r="C340" s="15" t="s">
        <v>1251</v>
      </c>
      <c r="F340" s="7" t="s">
        <v>15</v>
      </c>
      <c r="G340" s="12" t="s">
        <v>3835</v>
      </c>
      <c r="H340" s="12" t="str">
        <f>VLOOKUP($B340,[1]Sheet1!$A:$G,5,0)</f>
        <v>rohit.jakhar@redingtongroup.com</v>
      </c>
      <c r="I340" s="12" t="str">
        <f>VLOOKUP($B340,[1]Sheet1!$A:$G,7,0)</f>
        <v>jitender.chopra@redingtongroup.com</v>
      </c>
      <c r="J340" s="12" t="s">
        <v>82</v>
      </c>
      <c r="K340" s="7"/>
      <c r="L340" s="7"/>
      <c r="M340" s="8"/>
      <c r="N340" s="7" t="str">
        <f t="shared" si="15"/>
        <v>rohit.jakhar@redingtongroup.com; jitender.chopra@redingtongroup.com; nilesh.phirke@redingtongroup.com;christopher.joseph@redingtongroup.com</v>
      </c>
      <c r="O340" s="7" t="str">
        <f t="shared" si="16"/>
        <v>N83870</v>
      </c>
      <c r="P340" s="8" t="s">
        <v>5215</v>
      </c>
      <c r="Q340" s="14">
        <f>VLOOKUP($B340,[2]Sheet3!$G:$CZ,2,0)</f>
        <v>2400300388</v>
      </c>
      <c r="R340" s="14">
        <f>VLOOKUP($B340,[2]Sheet3!$G:$CZ,3,0)</f>
        <v>0</v>
      </c>
      <c r="S340" s="14">
        <f>VLOOKUP($B340,[2]Sheet3!$G:$CZ,4,0)</f>
        <v>0</v>
      </c>
      <c r="T340" s="14">
        <f>VLOOKUP($B340,[2]Sheet3!$G:$CZ,5,0)</f>
        <v>0</v>
      </c>
      <c r="U340" s="14">
        <f>VLOOKUP($B340,[2]Sheet3!$G:$CZ,6,0)</f>
        <v>0</v>
      </c>
      <c r="V340" s="14">
        <f>VLOOKUP($B340,[2]Sheet3!$G:$CZ,7,0)</f>
        <v>0</v>
      </c>
      <c r="W340" s="14">
        <f>VLOOKUP($B340,[2]Sheet3!$G:$CZ,8,0)</f>
        <v>0</v>
      </c>
      <c r="X340" s="14">
        <f>VLOOKUP($B340,[2]Sheet3!$G:$CZ,9,0)</f>
        <v>0</v>
      </c>
      <c r="Y340" s="14">
        <f>VLOOKUP($B340,[2]Sheet3!$G:$CZ,10,0)</f>
        <v>0</v>
      </c>
      <c r="Z340" s="14">
        <f>VLOOKUP($B340,[2]Sheet3!$G:$CZ,11,0)</f>
        <v>0</v>
      </c>
      <c r="AA340" s="14">
        <f>VLOOKUP($B340,[2]Sheet3!$G:$CZ,12,0)</f>
        <v>0</v>
      </c>
      <c r="AB340" s="14">
        <f>VLOOKUP($B340,[2]Sheet3!$G:$CZ,13,0)</f>
        <v>0</v>
      </c>
      <c r="AC340" s="14">
        <f>VLOOKUP($B340,[2]Sheet3!$G:$CZ,14,0)</f>
        <v>0</v>
      </c>
      <c r="AD340" s="14">
        <f>VLOOKUP($B340,[2]Sheet3!$G:$CZ,15,0)</f>
        <v>0</v>
      </c>
      <c r="AE340" s="14">
        <f>VLOOKUP($B340,[2]Sheet3!$G:$CZ,16,0)</f>
        <v>0</v>
      </c>
      <c r="AF340" s="14">
        <f>VLOOKUP($B340,[2]Sheet3!$G:$CZ,17,0)</f>
        <v>0</v>
      </c>
      <c r="AG340" s="14">
        <f>VLOOKUP($B340,[2]Sheet3!$G:$CZ,18,0)</f>
        <v>0</v>
      </c>
      <c r="AH340" s="14">
        <f>VLOOKUP($B340,[2]Sheet3!$G:$CZ,19,0)</f>
        <v>0</v>
      </c>
      <c r="AI340" s="14">
        <f>VLOOKUP($B340,[2]Sheet3!$G:$CZ,20,0)</f>
        <v>0</v>
      </c>
      <c r="AJ340" s="14">
        <f>VLOOKUP($B340,[2]Sheet3!$G:$CZ,21,0)</f>
        <v>0</v>
      </c>
      <c r="AK340" s="14">
        <f>VLOOKUP($B340,[2]Sheet3!$G:$CZ,22,0)</f>
        <v>0</v>
      </c>
      <c r="AL340" s="14">
        <f>VLOOKUP($B340,[2]Sheet3!$G:$CZ,23,0)</f>
        <v>0</v>
      </c>
      <c r="AM340" s="14">
        <f>VLOOKUP($B340,[2]Sheet3!$G:$CZ,24,0)</f>
        <v>0</v>
      </c>
      <c r="AN340" s="14">
        <f>VLOOKUP($B340,[2]Sheet3!$G:$CZ,25,0)</f>
        <v>0</v>
      </c>
      <c r="AO340" s="14">
        <f>VLOOKUP($B340,[2]Sheet3!$G:$CZ,26,0)</f>
        <v>0</v>
      </c>
      <c r="AP340" s="14">
        <f>VLOOKUP($B340,[2]Sheet3!$G:$CZ,27,0)</f>
        <v>0</v>
      </c>
      <c r="AQ340" s="14">
        <f>VLOOKUP($B340,[2]Sheet3!$G:$CZ,28,0)</f>
        <v>0</v>
      </c>
      <c r="AR340" s="14">
        <f>VLOOKUP($B340,[2]Sheet3!$G:$CZ,29,0)</f>
        <v>0</v>
      </c>
      <c r="AS340" s="14">
        <f>VLOOKUP($B340,[2]Sheet3!$G:$CZ,30,0)</f>
        <v>0</v>
      </c>
      <c r="AT340" s="14">
        <f>VLOOKUP($B340,[2]Sheet3!$G:$CZ,31,0)</f>
        <v>0</v>
      </c>
      <c r="AU340" s="14">
        <f>VLOOKUP($B340,[2]Sheet3!$G:$CZ,32,0)</f>
        <v>0</v>
      </c>
      <c r="AV340" s="14">
        <f>VLOOKUP($B340,[2]Sheet3!$G:$CZ,33,0)</f>
        <v>0</v>
      </c>
      <c r="AW340" s="14">
        <f>VLOOKUP($B340,[2]Sheet3!$G:$CZ,34,0)</f>
        <v>0</v>
      </c>
      <c r="AX340" s="14">
        <f>VLOOKUP($B340,[2]Sheet3!$G:$CZ,35,0)</f>
        <v>0</v>
      </c>
      <c r="AY340" s="14">
        <f>VLOOKUP($B340,[2]Sheet3!$G:$CZ,36,0)</f>
        <v>0</v>
      </c>
      <c r="AZ340" s="14">
        <f>VLOOKUP($B340,[2]Sheet3!$G:$CZ,37,0)</f>
        <v>0</v>
      </c>
      <c r="BA340" s="14">
        <f>VLOOKUP($B340,[2]Sheet3!$G:$CZ,38,0)</f>
        <v>0</v>
      </c>
      <c r="BB340" s="14">
        <f>VLOOKUP($B340,[2]Sheet3!$G:$CZ,39,0)</f>
        <v>0</v>
      </c>
      <c r="BC340" s="14">
        <f>VLOOKUP($B340,[2]Sheet3!$G:$CZ,40,0)</f>
        <v>0</v>
      </c>
      <c r="BD340" s="14">
        <f>VLOOKUP($B340,[2]Sheet3!$G:$CZ,41,0)</f>
        <v>0</v>
      </c>
      <c r="BE340" s="14">
        <f>VLOOKUP($B340,[2]Sheet3!$G:$CZ,42,0)</f>
        <v>0</v>
      </c>
      <c r="BF340" s="14">
        <f>VLOOKUP($B340,[2]Sheet3!$G:$CZ,43,0)</f>
        <v>0</v>
      </c>
      <c r="BG340" s="14">
        <f>VLOOKUP($B340,[2]Sheet3!$G:$CZ,44,0)</f>
        <v>0</v>
      </c>
      <c r="BH340" s="14">
        <f>VLOOKUP($B340,[2]Sheet3!$G:$CZ,45,0)</f>
        <v>0</v>
      </c>
      <c r="BI340" s="14">
        <f>VLOOKUP($B340,[2]Sheet3!$G:$CZ,46,0)</f>
        <v>0</v>
      </c>
      <c r="BJ340" s="14">
        <f>VLOOKUP($B340,[2]Sheet3!$G:$CZ,47,0)</f>
        <v>0</v>
      </c>
      <c r="BK340" s="14">
        <f>VLOOKUP($B340,[2]Sheet3!$G:$CZ,48,0)</f>
        <v>0</v>
      </c>
      <c r="BL340" s="14">
        <f>VLOOKUP($B340,[2]Sheet3!$G:$CZ,49,0)</f>
        <v>0</v>
      </c>
      <c r="BM340" s="14">
        <f>VLOOKUP($B340,[2]Sheet3!$G:$CZ,50,0)</f>
        <v>0</v>
      </c>
      <c r="BN340" s="14">
        <f>VLOOKUP($B340,[2]Sheet3!$G:$CZ,51,0)</f>
        <v>0</v>
      </c>
      <c r="BO340" s="14">
        <f>VLOOKUP($B340,[2]Sheet3!$G:$CZ,52,0)</f>
        <v>0</v>
      </c>
      <c r="BP340" s="14">
        <f>VLOOKUP($B340,[2]Sheet3!$G:$CZ,53,0)</f>
        <v>0</v>
      </c>
      <c r="BQ340" s="14">
        <f>VLOOKUP($B340,[2]Sheet3!$G:$CZ,54,0)</f>
        <v>0</v>
      </c>
      <c r="BR340" s="14">
        <f>VLOOKUP($B340,[2]Sheet3!$G:$CZ,55,0)</f>
        <v>0</v>
      </c>
      <c r="BS340" s="14">
        <f>VLOOKUP($B340,[2]Sheet3!$G:$CZ,56,0)</f>
        <v>0</v>
      </c>
      <c r="BT340" s="14">
        <f>VLOOKUP($B340,[2]Sheet3!$G:$CZ,57,0)</f>
        <v>0</v>
      </c>
      <c r="BU340" s="14">
        <f>VLOOKUP($B340,[2]Sheet3!$G:$CZ,58,0)</f>
        <v>0</v>
      </c>
      <c r="BV340" s="14">
        <f>VLOOKUP($B340,[2]Sheet3!$G:$CZ,59,0)</f>
        <v>0</v>
      </c>
      <c r="BW340" s="14">
        <f>VLOOKUP($B340,[2]Sheet3!$G:$CZ,60,0)</f>
        <v>0</v>
      </c>
      <c r="BX340" s="14">
        <f>VLOOKUP($B340,[2]Sheet3!$G:$CZ,61,0)</f>
        <v>0</v>
      </c>
      <c r="BY340" s="14">
        <f>VLOOKUP($B340,[2]Sheet3!$G:$CZ,62,0)</f>
        <v>0</v>
      </c>
      <c r="BZ340" s="14">
        <f>VLOOKUP($B340,[2]Sheet3!$G:$CZ,63,0)</f>
        <v>0</v>
      </c>
      <c r="CA340" s="14">
        <f>VLOOKUP($B340,[2]Sheet3!$G:$CZ,64,0)</f>
        <v>0</v>
      </c>
      <c r="CB340" s="14">
        <f>VLOOKUP($B340,[2]Sheet3!$G:$CZ,65,0)</f>
        <v>0</v>
      </c>
      <c r="CC340" s="14">
        <f>VLOOKUP($B340,[2]Sheet3!$G:$CZ,66,0)</f>
        <v>0</v>
      </c>
      <c r="CD340" s="14">
        <f>VLOOKUP($B340,[2]Sheet3!$G:$CZ,67,0)</f>
        <v>0</v>
      </c>
      <c r="CE340" s="14">
        <f>VLOOKUP($B340,[2]Sheet3!$G:$CZ,68,0)</f>
        <v>0</v>
      </c>
      <c r="CF340" s="14">
        <f>VLOOKUP($B340,[2]Sheet3!$G:$CZ,69,0)</f>
        <v>0</v>
      </c>
      <c r="CG340" s="14">
        <f>VLOOKUP($B340,[2]Sheet3!$G:$CZ,70,0)</f>
        <v>0</v>
      </c>
      <c r="CH340" s="14">
        <f>VLOOKUP($B340,[2]Sheet3!$G:$CZ,71,0)</f>
        <v>0</v>
      </c>
      <c r="CI340" s="14">
        <f>VLOOKUP($B340,[2]Sheet3!$G:$CZ,72,0)</f>
        <v>0</v>
      </c>
      <c r="CJ340" s="14">
        <f>VLOOKUP($B340,[2]Sheet3!$G:$CZ,73,0)</f>
        <v>0</v>
      </c>
      <c r="CK340" s="14">
        <f>VLOOKUP($B340,[2]Sheet3!$G:$CZ,74,0)</f>
        <v>0</v>
      </c>
      <c r="CL340" s="14">
        <f>VLOOKUP($B340,[2]Sheet3!$G:$CZ,75,0)</f>
        <v>0</v>
      </c>
      <c r="CM340" s="14">
        <f>VLOOKUP($B340,[2]Sheet3!$G:$CZ,76,0)</f>
        <v>0</v>
      </c>
      <c r="CN340" s="14">
        <f>VLOOKUP($B340,[2]Sheet3!$G:$CZ,77,0)</f>
        <v>0</v>
      </c>
      <c r="CO340" s="14">
        <f>VLOOKUP($B340,[2]Sheet3!$G:$CZ,78,0)</f>
        <v>0</v>
      </c>
      <c r="CP340" s="14">
        <f>VLOOKUP($B340,[2]Sheet3!$G:$CZ,79,0)</f>
        <v>0</v>
      </c>
      <c r="CQ340" s="14">
        <f>VLOOKUP($B340,[2]Sheet3!$G:$CZ,80,0)</f>
        <v>0</v>
      </c>
      <c r="CR340" s="14">
        <f>VLOOKUP($B340,[2]Sheet3!$G:$CZ,81,0)</f>
        <v>0</v>
      </c>
      <c r="CS340" s="14">
        <f>VLOOKUP($B340,[2]Sheet3!$G:$CZ,82,0)</f>
        <v>0</v>
      </c>
      <c r="CT340" s="14">
        <f>VLOOKUP($B340,[2]Sheet3!$G:$CZ,83,0)</f>
        <v>0</v>
      </c>
      <c r="CU340" s="14">
        <f>VLOOKUP($B340,[2]Sheet3!$G:$CZ,84,0)</f>
        <v>0</v>
      </c>
      <c r="CV340" s="14">
        <f>VLOOKUP($B340,[2]Sheet3!$G:$CZ,85,0)</f>
        <v>0</v>
      </c>
      <c r="CW340" s="14">
        <f>VLOOKUP($B340,[2]Sheet3!$G:$CZ,86,0)</f>
        <v>0</v>
      </c>
      <c r="CX340" s="14">
        <f>VLOOKUP($B340,[2]Sheet3!$G:$CZ,87,0)</f>
        <v>0</v>
      </c>
      <c r="CY340" s="14">
        <f>VLOOKUP($B340,[2]Sheet3!$G:$CZ,88,0)</f>
        <v>0</v>
      </c>
      <c r="CZ340" s="14">
        <f>VLOOKUP($B340,[2]Sheet3!$G:$CZ,89,0)</f>
        <v>0</v>
      </c>
      <c r="DA340" s="14">
        <f>VLOOKUP($B340,[2]Sheet3!$G:$CZ,90,0)</f>
        <v>0</v>
      </c>
      <c r="DB340" s="14">
        <f>VLOOKUP($B340,[2]Sheet3!$G:$CZ,91,0)</f>
        <v>0</v>
      </c>
      <c r="DC340" s="14">
        <f>VLOOKUP($B340,[2]Sheet3!$G:$CZ,92,0)</f>
        <v>0</v>
      </c>
      <c r="DD340" s="14">
        <f>VLOOKUP($B340,[2]Sheet3!$G:$CZ,93,0)</f>
        <v>0</v>
      </c>
      <c r="DE340" s="14">
        <f>VLOOKUP($B340,[2]Sheet3!$G:$CZ,94,0)</f>
        <v>0</v>
      </c>
      <c r="DF340" s="14">
        <f>VLOOKUP($B340,[2]Sheet3!$G:$CZ,95,0)</f>
        <v>0</v>
      </c>
      <c r="DG340" s="14">
        <f>VLOOKUP($B340,[2]Sheet3!$G:$CZ,96,0)</f>
        <v>0</v>
      </c>
      <c r="DH340" s="14">
        <f>VLOOKUP($B340,[2]Sheet3!$G:$CZ,97,0)</f>
        <v>0</v>
      </c>
      <c r="DI340" s="14">
        <f>VLOOKUP($B340,[2]Sheet3!$G:$CZ,98,0)</f>
        <v>0</v>
      </c>
    </row>
    <row r="341" spans="1:113" x14ac:dyDescent="0.3">
      <c r="A341" s="9" t="str">
        <f t="shared" si="17"/>
        <v>N13600</v>
      </c>
      <c r="B341" s="15" t="s">
        <v>1252</v>
      </c>
      <c r="C341" s="15" t="s">
        <v>1253</v>
      </c>
      <c r="F341" s="7" t="s">
        <v>15</v>
      </c>
      <c r="G341" s="12" t="s">
        <v>3836</v>
      </c>
      <c r="H341" s="12" t="str">
        <f>VLOOKUP($B341,[1]Sheet1!$A:$G,5,0)</f>
        <v>himanshu.ranjansingh@redingtongroup.com</v>
      </c>
      <c r="I341" s="12" t="str">
        <f>VLOOKUP($B341,[1]Sheet1!$A:$G,7,0)</f>
        <v>sidharth.eknath@redingtongroup.com</v>
      </c>
      <c r="J341" s="12" t="s">
        <v>82</v>
      </c>
      <c r="K341" s="7"/>
      <c r="L341" s="7"/>
      <c r="M341" s="8"/>
      <c r="N341" s="7" t="str">
        <f t="shared" si="15"/>
        <v>himanshu.ranjansingh@redingtongroup.com; sidharth.eknath@redingtongroup.com; nilesh.phirke@redingtongroup.com;christopher.joseph@redingtongroup.com</v>
      </c>
      <c r="O341" s="7" t="str">
        <f t="shared" si="16"/>
        <v>N13600</v>
      </c>
      <c r="P341" s="8" t="s">
        <v>5215</v>
      </c>
      <c r="Q341" s="14">
        <f>VLOOKUP($B341,[2]Sheet3!$G:$CZ,2,0)</f>
        <v>2400308356</v>
      </c>
      <c r="R341" s="14">
        <f>VLOOKUP($B341,[2]Sheet3!$G:$CZ,3,0)</f>
        <v>2400301525</v>
      </c>
      <c r="S341" s="14">
        <f>VLOOKUP($B341,[2]Sheet3!$G:$CZ,4,0)</f>
        <v>2400308357</v>
      </c>
      <c r="T341" s="14">
        <f>VLOOKUP($B341,[2]Sheet3!$G:$CZ,5,0)</f>
        <v>2400305312</v>
      </c>
      <c r="U341" s="14">
        <f>VLOOKUP($B341,[2]Sheet3!$G:$CZ,6,0)</f>
        <v>0</v>
      </c>
      <c r="V341" s="14">
        <f>VLOOKUP($B341,[2]Sheet3!$G:$CZ,7,0)</f>
        <v>0</v>
      </c>
      <c r="W341" s="14">
        <f>VLOOKUP($B341,[2]Sheet3!$G:$CZ,8,0)</f>
        <v>0</v>
      </c>
      <c r="X341" s="14">
        <f>VLOOKUP($B341,[2]Sheet3!$G:$CZ,9,0)</f>
        <v>0</v>
      </c>
      <c r="Y341" s="14">
        <f>VLOOKUP($B341,[2]Sheet3!$G:$CZ,10,0)</f>
        <v>0</v>
      </c>
      <c r="Z341" s="14">
        <f>VLOOKUP($B341,[2]Sheet3!$G:$CZ,11,0)</f>
        <v>0</v>
      </c>
      <c r="AA341" s="14">
        <f>VLOOKUP($B341,[2]Sheet3!$G:$CZ,12,0)</f>
        <v>0</v>
      </c>
      <c r="AB341" s="14">
        <f>VLOOKUP($B341,[2]Sheet3!$G:$CZ,13,0)</f>
        <v>0</v>
      </c>
      <c r="AC341" s="14">
        <f>VLOOKUP($B341,[2]Sheet3!$G:$CZ,14,0)</f>
        <v>0</v>
      </c>
      <c r="AD341" s="14">
        <f>VLOOKUP($B341,[2]Sheet3!$G:$CZ,15,0)</f>
        <v>0</v>
      </c>
      <c r="AE341" s="14">
        <f>VLOOKUP($B341,[2]Sheet3!$G:$CZ,16,0)</f>
        <v>0</v>
      </c>
      <c r="AF341" s="14">
        <f>VLOOKUP($B341,[2]Sheet3!$G:$CZ,17,0)</f>
        <v>0</v>
      </c>
      <c r="AG341" s="14">
        <f>VLOOKUP($B341,[2]Sheet3!$G:$CZ,18,0)</f>
        <v>0</v>
      </c>
      <c r="AH341" s="14">
        <f>VLOOKUP($B341,[2]Sheet3!$G:$CZ,19,0)</f>
        <v>0</v>
      </c>
      <c r="AI341" s="14">
        <f>VLOOKUP($B341,[2]Sheet3!$G:$CZ,20,0)</f>
        <v>0</v>
      </c>
      <c r="AJ341" s="14">
        <f>VLOOKUP($B341,[2]Sheet3!$G:$CZ,21,0)</f>
        <v>0</v>
      </c>
      <c r="AK341" s="14">
        <f>VLOOKUP($B341,[2]Sheet3!$G:$CZ,22,0)</f>
        <v>0</v>
      </c>
      <c r="AL341" s="14">
        <f>VLOOKUP($B341,[2]Sheet3!$G:$CZ,23,0)</f>
        <v>0</v>
      </c>
      <c r="AM341" s="14">
        <f>VLOOKUP($B341,[2]Sheet3!$G:$CZ,24,0)</f>
        <v>0</v>
      </c>
      <c r="AN341" s="14">
        <f>VLOOKUP($B341,[2]Sheet3!$G:$CZ,25,0)</f>
        <v>0</v>
      </c>
      <c r="AO341" s="14">
        <f>VLOOKUP($B341,[2]Sheet3!$G:$CZ,26,0)</f>
        <v>0</v>
      </c>
      <c r="AP341" s="14">
        <f>VLOOKUP($B341,[2]Sheet3!$G:$CZ,27,0)</f>
        <v>0</v>
      </c>
      <c r="AQ341" s="14">
        <f>VLOOKUP($B341,[2]Sheet3!$G:$CZ,28,0)</f>
        <v>0</v>
      </c>
      <c r="AR341" s="14">
        <f>VLOOKUP($B341,[2]Sheet3!$G:$CZ,29,0)</f>
        <v>0</v>
      </c>
      <c r="AS341" s="14">
        <f>VLOOKUP($B341,[2]Sheet3!$G:$CZ,30,0)</f>
        <v>0</v>
      </c>
      <c r="AT341" s="14">
        <f>VLOOKUP($B341,[2]Sheet3!$G:$CZ,31,0)</f>
        <v>0</v>
      </c>
      <c r="AU341" s="14">
        <f>VLOOKUP($B341,[2]Sheet3!$G:$CZ,32,0)</f>
        <v>0</v>
      </c>
      <c r="AV341" s="14">
        <f>VLOOKUP($B341,[2]Sheet3!$G:$CZ,33,0)</f>
        <v>0</v>
      </c>
      <c r="AW341" s="14">
        <f>VLOOKUP($B341,[2]Sheet3!$G:$CZ,34,0)</f>
        <v>0</v>
      </c>
      <c r="AX341" s="14">
        <f>VLOOKUP($B341,[2]Sheet3!$G:$CZ,35,0)</f>
        <v>0</v>
      </c>
      <c r="AY341" s="14">
        <f>VLOOKUP($B341,[2]Sheet3!$G:$CZ,36,0)</f>
        <v>0</v>
      </c>
      <c r="AZ341" s="14">
        <f>VLOOKUP($B341,[2]Sheet3!$G:$CZ,37,0)</f>
        <v>0</v>
      </c>
      <c r="BA341" s="14">
        <f>VLOOKUP($B341,[2]Sheet3!$G:$CZ,38,0)</f>
        <v>0</v>
      </c>
      <c r="BB341" s="14">
        <f>VLOOKUP($B341,[2]Sheet3!$G:$CZ,39,0)</f>
        <v>0</v>
      </c>
      <c r="BC341" s="14">
        <f>VLOOKUP($B341,[2]Sheet3!$G:$CZ,40,0)</f>
        <v>0</v>
      </c>
      <c r="BD341" s="14">
        <f>VLOOKUP($B341,[2]Sheet3!$G:$CZ,41,0)</f>
        <v>0</v>
      </c>
      <c r="BE341" s="14">
        <f>VLOOKUP($B341,[2]Sheet3!$G:$CZ,42,0)</f>
        <v>0</v>
      </c>
      <c r="BF341" s="14">
        <f>VLOOKUP($B341,[2]Sheet3!$G:$CZ,43,0)</f>
        <v>0</v>
      </c>
      <c r="BG341" s="14">
        <f>VLOOKUP($B341,[2]Sheet3!$G:$CZ,44,0)</f>
        <v>0</v>
      </c>
      <c r="BH341" s="14">
        <f>VLOOKUP($B341,[2]Sheet3!$G:$CZ,45,0)</f>
        <v>0</v>
      </c>
      <c r="BI341" s="14">
        <f>VLOOKUP($B341,[2]Sheet3!$G:$CZ,46,0)</f>
        <v>0</v>
      </c>
      <c r="BJ341" s="14">
        <f>VLOOKUP($B341,[2]Sheet3!$G:$CZ,47,0)</f>
        <v>0</v>
      </c>
      <c r="BK341" s="14">
        <f>VLOOKUP($B341,[2]Sheet3!$G:$CZ,48,0)</f>
        <v>0</v>
      </c>
      <c r="BL341" s="14">
        <f>VLOOKUP($B341,[2]Sheet3!$G:$CZ,49,0)</f>
        <v>0</v>
      </c>
      <c r="BM341" s="14">
        <f>VLOOKUP($B341,[2]Sheet3!$G:$CZ,50,0)</f>
        <v>0</v>
      </c>
      <c r="BN341" s="14">
        <f>VLOOKUP($B341,[2]Sheet3!$G:$CZ,51,0)</f>
        <v>0</v>
      </c>
      <c r="BO341" s="14">
        <f>VLOOKUP($B341,[2]Sheet3!$G:$CZ,52,0)</f>
        <v>0</v>
      </c>
      <c r="BP341" s="14">
        <f>VLOOKUP($B341,[2]Sheet3!$G:$CZ,53,0)</f>
        <v>0</v>
      </c>
      <c r="BQ341" s="14">
        <f>VLOOKUP($B341,[2]Sheet3!$G:$CZ,54,0)</f>
        <v>0</v>
      </c>
      <c r="BR341" s="14">
        <f>VLOOKUP($B341,[2]Sheet3!$G:$CZ,55,0)</f>
        <v>0</v>
      </c>
      <c r="BS341" s="14">
        <f>VLOOKUP($B341,[2]Sheet3!$G:$CZ,56,0)</f>
        <v>0</v>
      </c>
      <c r="BT341" s="14">
        <f>VLOOKUP($B341,[2]Sheet3!$G:$CZ,57,0)</f>
        <v>0</v>
      </c>
      <c r="BU341" s="14">
        <f>VLOOKUP($B341,[2]Sheet3!$G:$CZ,58,0)</f>
        <v>0</v>
      </c>
      <c r="BV341" s="14">
        <f>VLOOKUP($B341,[2]Sheet3!$G:$CZ,59,0)</f>
        <v>0</v>
      </c>
      <c r="BW341" s="14">
        <f>VLOOKUP($B341,[2]Sheet3!$G:$CZ,60,0)</f>
        <v>0</v>
      </c>
      <c r="BX341" s="14">
        <f>VLOOKUP($B341,[2]Sheet3!$G:$CZ,61,0)</f>
        <v>0</v>
      </c>
      <c r="BY341" s="14">
        <f>VLOOKUP($B341,[2]Sheet3!$G:$CZ,62,0)</f>
        <v>0</v>
      </c>
      <c r="BZ341" s="14">
        <f>VLOOKUP($B341,[2]Sheet3!$G:$CZ,63,0)</f>
        <v>0</v>
      </c>
      <c r="CA341" s="14">
        <f>VLOOKUP($B341,[2]Sheet3!$G:$CZ,64,0)</f>
        <v>0</v>
      </c>
      <c r="CB341" s="14">
        <f>VLOOKUP($B341,[2]Sheet3!$G:$CZ,65,0)</f>
        <v>0</v>
      </c>
      <c r="CC341" s="14">
        <f>VLOOKUP($B341,[2]Sheet3!$G:$CZ,66,0)</f>
        <v>0</v>
      </c>
      <c r="CD341" s="14">
        <f>VLOOKUP($B341,[2]Sheet3!$G:$CZ,67,0)</f>
        <v>0</v>
      </c>
      <c r="CE341" s="14">
        <f>VLOOKUP($B341,[2]Sheet3!$G:$CZ,68,0)</f>
        <v>0</v>
      </c>
      <c r="CF341" s="14">
        <f>VLOOKUP($B341,[2]Sheet3!$G:$CZ,69,0)</f>
        <v>0</v>
      </c>
      <c r="CG341" s="14">
        <f>VLOOKUP($B341,[2]Sheet3!$G:$CZ,70,0)</f>
        <v>0</v>
      </c>
      <c r="CH341" s="14">
        <f>VLOOKUP($B341,[2]Sheet3!$G:$CZ,71,0)</f>
        <v>0</v>
      </c>
      <c r="CI341" s="14">
        <f>VLOOKUP($B341,[2]Sheet3!$G:$CZ,72,0)</f>
        <v>0</v>
      </c>
      <c r="CJ341" s="14">
        <f>VLOOKUP($B341,[2]Sheet3!$G:$CZ,73,0)</f>
        <v>0</v>
      </c>
      <c r="CK341" s="14">
        <f>VLOOKUP($B341,[2]Sheet3!$G:$CZ,74,0)</f>
        <v>0</v>
      </c>
      <c r="CL341" s="14">
        <f>VLOOKUP($B341,[2]Sheet3!$G:$CZ,75,0)</f>
        <v>0</v>
      </c>
      <c r="CM341" s="14">
        <f>VLOOKUP($B341,[2]Sheet3!$G:$CZ,76,0)</f>
        <v>0</v>
      </c>
      <c r="CN341" s="14">
        <f>VLOOKUP($B341,[2]Sheet3!$G:$CZ,77,0)</f>
        <v>0</v>
      </c>
      <c r="CO341" s="14">
        <f>VLOOKUP($B341,[2]Sheet3!$G:$CZ,78,0)</f>
        <v>0</v>
      </c>
      <c r="CP341" s="14">
        <f>VLOOKUP($B341,[2]Sheet3!$G:$CZ,79,0)</f>
        <v>0</v>
      </c>
      <c r="CQ341" s="14">
        <f>VLOOKUP($B341,[2]Sheet3!$G:$CZ,80,0)</f>
        <v>0</v>
      </c>
      <c r="CR341" s="14">
        <f>VLOOKUP($B341,[2]Sheet3!$G:$CZ,81,0)</f>
        <v>0</v>
      </c>
      <c r="CS341" s="14">
        <f>VLOOKUP($B341,[2]Sheet3!$G:$CZ,82,0)</f>
        <v>0</v>
      </c>
      <c r="CT341" s="14">
        <f>VLOOKUP($B341,[2]Sheet3!$G:$CZ,83,0)</f>
        <v>0</v>
      </c>
      <c r="CU341" s="14">
        <f>VLOOKUP($B341,[2]Sheet3!$G:$CZ,84,0)</f>
        <v>0</v>
      </c>
      <c r="CV341" s="14">
        <f>VLOOKUP($B341,[2]Sheet3!$G:$CZ,85,0)</f>
        <v>0</v>
      </c>
      <c r="CW341" s="14">
        <f>VLOOKUP($B341,[2]Sheet3!$G:$CZ,86,0)</f>
        <v>0</v>
      </c>
      <c r="CX341" s="14">
        <f>VLOOKUP($B341,[2]Sheet3!$G:$CZ,87,0)</f>
        <v>0</v>
      </c>
      <c r="CY341" s="14">
        <f>VLOOKUP($B341,[2]Sheet3!$G:$CZ,88,0)</f>
        <v>0</v>
      </c>
      <c r="CZ341" s="14">
        <f>VLOOKUP($B341,[2]Sheet3!$G:$CZ,89,0)</f>
        <v>0</v>
      </c>
      <c r="DA341" s="14">
        <f>VLOOKUP($B341,[2]Sheet3!$G:$CZ,90,0)</f>
        <v>0</v>
      </c>
      <c r="DB341" s="14">
        <f>VLOOKUP($B341,[2]Sheet3!$G:$CZ,91,0)</f>
        <v>0</v>
      </c>
      <c r="DC341" s="14">
        <f>VLOOKUP($B341,[2]Sheet3!$G:$CZ,92,0)</f>
        <v>0</v>
      </c>
      <c r="DD341" s="14">
        <f>VLOOKUP($B341,[2]Sheet3!$G:$CZ,93,0)</f>
        <v>0</v>
      </c>
      <c r="DE341" s="14">
        <f>VLOOKUP($B341,[2]Sheet3!$G:$CZ,94,0)</f>
        <v>0</v>
      </c>
      <c r="DF341" s="14">
        <f>VLOOKUP($B341,[2]Sheet3!$G:$CZ,95,0)</f>
        <v>0</v>
      </c>
      <c r="DG341" s="14">
        <f>VLOOKUP($B341,[2]Sheet3!$G:$CZ,96,0)</f>
        <v>0</v>
      </c>
      <c r="DH341" s="14">
        <f>VLOOKUP($B341,[2]Sheet3!$G:$CZ,97,0)</f>
        <v>0</v>
      </c>
      <c r="DI341" s="14">
        <f>VLOOKUP($B341,[2]Sheet3!$G:$CZ,98,0)</f>
        <v>0</v>
      </c>
    </row>
    <row r="342" spans="1:113" x14ac:dyDescent="0.3">
      <c r="A342" s="9" t="str">
        <f t="shared" si="17"/>
        <v>NB3016</v>
      </c>
      <c r="B342" s="15" t="s">
        <v>1254</v>
      </c>
      <c r="C342" s="15" t="s">
        <v>1255</v>
      </c>
      <c r="F342" s="7" t="s">
        <v>15</v>
      </c>
      <c r="G342" s="12" t="s">
        <v>3837</v>
      </c>
      <c r="H342" s="12" t="str">
        <f>VLOOKUP($B342,[1]Sheet1!$A:$G,5,0)</f>
        <v>himanshu.anand@redingtongroup.com</v>
      </c>
      <c r="I342" s="12" t="str">
        <f>VLOOKUP($B342,[1]Sheet1!$A:$G,7,0)</f>
        <v>jitender.chopra@redingtongroup.com</v>
      </c>
      <c r="J342" s="12" t="s">
        <v>82</v>
      </c>
      <c r="K342" s="7"/>
      <c r="L342" s="7"/>
      <c r="M342" s="8"/>
      <c r="N342" s="7" t="str">
        <f t="shared" si="15"/>
        <v>himanshu.anand@redingtongroup.com; jitender.chopra@redingtongroup.com; nilesh.phirke@redingtongroup.com;christopher.joseph@redingtongroup.com</v>
      </c>
      <c r="O342" s="7" t="str">
        <f t="shared" si="16"/>
        <v>NB3016</v>
      </c>
      <c r="P342" s="8" t="s">
        <v>5215</v>
      </c>
      <c r="Q342" s="14">
        <f>VLOOKUP($B342,[2]Sheet3!$G:$CZ,2,0)</f>
        <v>2400308859</v>
      </c>
      <c r="R342" s="14">
        <f>VLOOKUP($B342,[2]Sheet3!$G:$CZ,3,0)</f>
        <v>2400308860</v>
      </c>
      <c r="S342" s="14">
        <f>VLOOKUP($B342,[2]Sheet3!$G:$CZ,4,0)</f>
        <v>2400300769</v>
      </c>
      <c r="T342" s="14">
        <f>VLOOKUP($B342,[2]Sheet3!$G:$CZ,5,0)</f>
        <v>0</v>
      </c>
      <c r="U342" s="14">
        <f>VLOOKUP($B342,[2]Sheet3!$G:$CZ,6,0)</f>
        <v>0</v>
      </c>
      <c r="V342" s="14">
        <f>VLOOKUP($B342,[2]Sheet3!$G:$CZ,7,0)</f>
        <v>0</v>
      </c>
      <c r="W342" s="14">
        <f>VLOOKUP($B342,[2]Sheet3!$G:$CZ,8,0)</f>
        <v>0</v>
      </c>
      <c r="X342" s="14">
        <f>VLOOKUP($B342,[2]Sheet3!$G:$CZ,9,0)</f>
        <v>0</v>
      </c>
      <c r="Y342" s="14">
        <f>VLOOKUP($B342,[2]Sheet3!$G:$CZ,10,0)</f>
        <v>0</v>
      </c>
      <c r="Z342" s="14">
        <f>VLOOKUP($B342,[2]Sheet3!$G:$CZ,11,0)</f>
        <v>0</v>
      </c>
      <c r="AA342" s="14">
        <f>VLOOKUP($B342,[2]Sheet3!$G:$CZ,12,0)</f>
        <v>0</v>
      </c>
      <c r="AB342" s="14">
        <f>VLOOKUP($B342,[2]Sheet3!$G:$CZ,13,0)</f>
        <v>0</v>
      </c>
      <c r="AC342" s="14">
        <f>VLOOKUP($B342,[2]Sheet3!$G:$CZ,14,0)</f>
        <v>0</v>
      </c>
      <c r="AD342" s="14">
        <f>VLOOKUP($B342,[2]Sheet3!$G:$CZ,15,0)</f>
        <v>0</v>
      </c>
      <c r="AE342" s="14">
        <f>VLOOKUP($B342,[2]Sheet3!$G:$CZ,16,0)</f>
        <v>0</v>
      </c>
      <c r="AF342" s="14">
        <f>VLOOKUP($B342,[2]Sheet3!$G:$CZ,17,0)</f>
        <v>0</v>
      </c>
      <c r="AG342" s="14">
        <f>VLOOKUP($B342,[2]Sheet3!$G:$CZ,18,0)</f>
        <v>0</v>
      </c>
      <c r="AH342" s="14">
        <f>VLOOKUP($B342,[2]Sheet3!$G:$CZ,19,0)</f>
        <v>0</v>
      </c>
      <c r="AI342" s="14">
        <f>VLOOKUP($B342,[2]Sheet3!$G:$CZ,20,0)</f>
        <v>0</v>
      </c>
      <c r="AJ342" s="14">
        <f>VLOOKUP($B342,[2]Sheet3!$G:$CZ,21,0)</f>
        <v>0</v>
      </c>
      <c r="AK342" s="14">
        <f>VLOOKUP($B342,[2]Sheet3!$G:$CZ,22,0)</f>
        <v>0</v>
      </c>
      <c r="AL342" s="14">
        <f>VLOOKUP($B342,[2]Sheet3!$G:$CZ,23,0)</f>
        <v>0</v>
      </c>
      <c r="AM342" s="14">
        <f>VLOOKUP($B342,[2]Sheet3!$G:$CZ,24,0)</f>
        <v>0</v>
      </c>
      <c r="AN342" s="14">
        <f>VLOOKUP($B342,[2]Sheet3!$G:$CZ,25,0)</f>
        <v>0</v>
      </c>
      <c r="AO342" s="14">
        <f>VLOOKUP($B342,[2]Sheet3!$G:$CZ,26,0)</f>
        <v>0</v>
      </c>
      <c r="AP342" s="14">
        <f>VLOOKUP($B342,[2]Sheet3!$G:$CZ,27,0)</f>
        <v>0</v>
      </c>
      <c r="AQ342" s="14">
        <f>VLOOKUP($B342,[2]Sheet3!$G:$CZ,28,0)</f>
        <v>0</v>
      </c>
      <c r="AR342" s="14">
        <f>VLOOKUP($B342,[2]Sheet3!$G:$CZ,29,0)</f>
        <v>0</v>
      </c>
      <c r="AS342" s="14">
        <f>VLOOKUP($B342,[2]Sheet3!$G:$CZ,30,0)</f>
        <v>0</v>
      </c>
      <c r="AT342" s="14">
        <f>VLOOKUP($B342,[2]Sheet3!$G:$CZ,31,0)</f>
        <v>0</v>
      </c>
      <c r="AU342" s="14">
        <f>VLOOKUP($B342,[2]Sheet3!$G:$CZ,32,0)</f>
        <v>0</v>
      </c>
      <c r="AV342" s="14">
        <f>VLOOKUP($B342,[2]Sheet3!$G:$CZ,33,0)</f>
        <v>0</v>
      </c>
      <c r="AW342" s="14">
        <f>VLOOKUP($B342,[2]Sheet3!$G:$CZ,34,0)</f>
        <v>0</v>
      </c>
      <c r="AX342" s="14">
        <f>VLOOKUP($B342,[2]Sheet3!$G:$CZ,35,0)</f>
        <v>0</v>
      </c>
      <c r="AY342" s="14">
        <f>VLOOKUP($B342,[2]Sheet3!$G:$CZ,36,0)</f>
        <v>0</v>
      </c>
      <c r="AZ342" s="14">
        <f>VLOOKUP($B342,[2]Sheet3!$G:$CZ,37,0)</f>
        <v>0</v>
      </c>
      <c r="BA342" s="14">
        <f>VLOOKUP($B342,[2]Sheet3!$G:$CZ,38,0)</f>
        <v>0</v>
      </c>
      <c r="BB342" s="14">
        <f>VLOOKUP($B342,[2]Sheet3!$G:$CZ,39,0)</f>
        <v>0</v>
      </c>
      <c r="BC342" s="14">
        <f>VLOOKUP($B342,[2]Sheet3!$G:$CZ,40,0)</f>
        <v>0</v>
      </c>
      <c r="BD342" s="14">
        <f>VLOOKUP($B342,[2]Sheet3!$G:$CZ,41,0)</f>
        <v>0</v>
      </c>
      <c r="BE342" s="14">
        <f>VLOOKUP($B342,[2]Sheet3!$G:$CZ,42,0)</f>
        <v>0</v>
      </c>
      <c r="BF342" s="14">
        <f>VLOOKUP($B342,[2]Sheet3!$G:$CZ,43,0)</f>
        <v>0</v>
      </c>
      <c r="BG342" s="14">
        <f>VLOOKUP($B342,[2]Sheet3!$G:$CZ,44,0)</f>
        <v>0</v>
      </c>
      <c r="BH342" s="14">
        <f>VLOOKUP($B342,[2]Sheet3!$G:$CZ,45,0)</f>
        <v>0</v>
      </c>
      <c r="BI342" s="14">
        <f>VLOOKUP($B342,[2]Sheet3!$G:$CZ,46,0)</f>
        <v>0</v>
      </c>
      <c r="BJ342" s="14">
        <f>VLOOKUP($B342,[2]Sheet3!$G:$CZ,47,0)</f>
        <v>0</v>
      </c>
      <c r="BK342" s="14">
        <f>VLOOKUP($B342,[2]Sheet3!$G:$CZ,48,0)</f>
        <v>0</v>
      </c>
      <c r="BL342" s="14">
        <f>VLOOKUP($B342,[2]Sheet3!$G:$CZ,49,0)</f>
        <v>0</v>
      </c>
      <c r="BM342" s="14">
        <f>VLOOKUP($B342,[2]Sheet3!$G:$CZ,50,0)</f>
        <v>0</v>
      </c>
      <c r="BN342" s="14">
        <f>VLOOKUP($B342,[2]Sheet3!$G:$CZ,51,0)</f>
        <v>0</v>
      </c>
      <c r="BO342" s="14">
        <f>VLOOKUP($B342,[2]Sheet3!$G:$CZ,52,0)</f>
        <v>0</v>
      </c>
      <c r="BP342" s="14">
        <f>VLOOKUP($B342,[2]Sheet3!$G:$CZ,53,0)</f>
        <v>0</v>
      </c>
      <c r="BQ342" s="14">
        <f>VLOOKUP($B342,[2]Sheet3!$G:$CZ,54,0)</f>
        <v>0</v>
      </c>
      <c r="BR342" s="14">
        <f>VLOOKUP($B342,[2]Sheet3!$G:$CZ,55,0)</f>
        <v>0</v>
      </c>
      <c r="BS342" s="14">
        <f>VLOOKUP($B342,[2]Sheet3!$G:$CZ,56,0)</f>
        <v>0</v>
      </c>
      <c r="BT342" s="14">
        <f>VLOOKUP($B342,[2]Sheet3!$G:$CZ,57,0)</f>
        <v>0</v>
      </c>
      <c r="BU342" s="14">
        <f>VLOOKUP($B342,[2]Sheet3!$G:$CZ,58,0)</f>
        <v>0</v>
      </c>
      <c r="BV342" s="14">
        <f>VLOOKUP($B342,[2]Sheet3!$G:$CZ,59,0)</f>
        <v>0</v>
      </c>
      <c r="BW342" s="14">
        <f>VLOOKUP($B342,[2]Sheet3!$G:$CZ,60,0)</f>
        <v>0</v>
      </c>
      <c r="BX342" s="14">
        <f>VLOOKUP($B342,[2]Sheet3!$G:$CZ,61,0)</f>
        <v>0</v>
      </c>
      <c r="BY342" s="14">
        <f>VLOOKUP($B342,[2]Sheet3!$G:$CZ,62,0)</f>
        <v>0</v>
      </c>
      <c r="BZ342" s="14">
        <f>VLOOKUP($B342,[2]Sheet3!$G:$CZ,63,0)</f>
        <v>0</v>
      </c>
      <c r="CA342" s="14">
        <f>VLOOKUP($B342,[2]Sheet3!$G:$CZ,64,0)</f>
        <v>0</v>
      </c>
      <c r="CB342" s="14">
        <f>VLOOKUP($B342,[2]Sheet3!$G:$CZ,65,0)</f>
        <v>0</v>
      </c>
      <c r="CC342" s="14">
        <f>VLOOKUP($B342,[2]Sheet3!$G:$CZ,66,0)</f>
        <v>0</v>
      </c>
      <c r="CD342" s="14">
        <f>VLOOKUP($B342,[2]Sheet3!$G:$CZ,67,0)</f>
        <v>0</v>
      </c>
      <c r="CE342" s="14">
        <f>VLOOKUP($B342,[2]Sheet3!$G:$CZ,68,0)</f>
        <v>0</v>
      </c>
      <c r="CF342" s="14">
        <f>VLOOKUP($B342,[2]Sheet3!$G:$CZ,69,0)</f>
        <v>0</v>
      </c>
      <c r="CG342" s="14">
        <f>VLOOKUP($B342,[2]Sheet3!$G:$CZ,70,0)</f>
        <v>0</v>
      </c>
      <c r="CH342" s="14">
        <f>VLOOKUP($B342,[2]Sheet3!$G:$CZ,71,0)</f>
        <v>0</v>
      </c>
      <c r="CI342" s="14">
        <f>VLOOKUP($B342,[2]Sheet3!$G:$CZ,72,0)</f>
        <v>0</v>
      </c>
      <c r="CJ342" s="14">
        <f>VLOOKUP($B342,[2]Sheet3!$G:$CZ,73,0)</f>
        <v>0</v>
      </c>
      <c r="CK342" s="14">
        <f>VLOOKUP($B342,[2]Sheet3!$G:$CZ,74,0)</f>
        <v>0</v>
      </c>
      <c r="CL342" s="14">
        <f>VLOOKUP($B342,[2]Sheet3!$G:$CZ,75,0)</f>
        <v>0</v>
      </c>
      <c r="CM342" s="14">
        <f>VLOOKUP($B342,[2]Sheet3!$G:$CZ,76,0)</f>
        <v>0</v>
      </c>
      <c r="CN342" s="14">
        <f>VLOOKUP($B342,[2]Sheet3!$G:$CZ,77,0)</f>
        <v>0</v>
      </c>
      <c r="CO342" s="14">
        <f>VLOOKUP($B342,[2]Sheet3!$G:$CZ,78,0)</f>
        <v>0</v>
      </c>
      <c r="CP342" s="14">
        <f>VLOOKUP($B342,[2]Sheet3!$G:$CZ,79,0)</f>
        <v>0</v>
      </c>
      <c r="CQ342" s="14">
        <f>VLOOKUP($B342,[2]Sheet3!$G:$CZ,80,0)</f>
        <v>0</v>
      </c>
      <c r="CR342" s="14">
        <f>VLOOKUP($B342,[2]Sheet3!$G:$CZ,81,0)</f>
        <v>0</v>
      </c>
      <c r="CS342" s="14">
        <f>VLOOKUP($B342,[2]Sheet3!$G:$CZ,82,0)</f>
        <v>0</v>
      </c>
      <c r="CT342" s="14">
        <f>VLOOKUP($B342,[2]Sheet3!$G:$CZ,83,0)</f>
        <v>0</v>
      </c>
      <c r="CU342" s="14">
        <f>VLOOKUP($B342,[2]Sheet3!$G:$CZ,84,0)</f>
        <v>0</v>
      </c>
      <c r="CV342" s="14">
        <f>VLOOKUP($B342,[2]Sheet3!$G:$CZ,85,0)</f>
        <v>0</v>
      </c>
      <c r="CW342" s="14">
        <f>VLOOKUP($B342,[2]Sheet3!$G:$CZ,86,0)</f>
        <v>0</v>
      </c>
      <c r="CX342" s="14">
        <f>VLOOKUP($B342,[2]Sheet3!$G:$CZ,87,0)</f>
        <v>0</v>
      </c>
      <c r="CY342" s="14">
        <f>VLOOKUP($B342,[2]Sheet3!$G:$CZ,88,0)</f>
        <v>0</v>
      </c>
      <c r="CZ342" s="14">
        <f>VLOOKUP($B342,[2]Sheet3!$G:$CZ,89,0)</f>
        <v>0</v>
      </c>
      <c r="DA342" s="14">
        <f>VLOOKUP($B342,[2]Sheet3!$G:$CZ,90,0)</f>
        <v>0</v>
      </c>
      <c r="DB342" s="14">
        <f>VLOOKUP($B342,[2]Sheet3!$G:$CZ,91,0)</f>
        <v>0</v>
      </c>
      <c r="DC342" s="14">
        <f>VLOOKUP($B342,[2]Sheet3!$G:$CZ,92,0)</f>
        <v>0</v>
      </c>
      <c r="DD342" s="14">
        <f>VLOOKUP($B342,[2]Sheet3!$G:$CZ,93,0)</f>
        <v>0</v>
      </c>
      <c r="DE342" s="14">
        <f>VLOOKUP($B342,[2]Sheet3!$G:$CZ,94,0)</f>
        <v>0</v>
      </c>
      <c r="DF342" s="14">
        <f>VLOOKUP($B342,[2]Sheet3!$G:$CZ,95,0)</f>
        <v>0</v>
      </c>
      <c r="DG342" s="14">
        <f>VLOOKUP($B342,[2]Sheet3!$G:$CZ,96,0)</f>
        <v>0</v>
      </c>
      <c r="DH342" s="14">
        <f>VLOOKUP($B342,[2]Sheet3!$G:$CZ,97,0)</f>
        <v>0</v>
      </c>
      <c r="DI342" s="14">
        <f>VLOOKUP($B342,[2]Sheet3!$G:$CZ,98,0)</f>
        <v>0</v>
      </c>
    </row>
    <row r="343" spans="1:113" x14ac:dyDescent="0.3">
      <c r="A343" s="9" t="str">
        <f t="shared" si="17"/>
        <v>SG4047</v>
      </c>
      <c r="B343" s="15" t="s">
        <v>1256</v>
      </c>
      <c r="C343" s="15" t="s">
        <v>1257</v>
      </c>
      <c r="F343" s="7" t="s">
        <v>15</v>
      </c>
      <c r="G343" s="12" t="s">
        <v>3838</v>
      </c>
      <c r="H343" s="12" t="str">
        <f>VLOOKUP($B343,[1]Sheet1!$A:$G,5,0)</f>
        <v>rajesh.naik@redingtongroup.com</v>
      </c>
      <c r="I343" s="12" t="str">
        <f>VLOOKUP($B343,[1]Sheet1!$A:$G,7,0)</f>
        <v>vikram.kumar@redingtongroup.com</v>
      </c>
      <c r="J343" s="12" t="s">
        <v>82</v>
      </c>
      <c r="K343" s="7"/>
      <c r="L343" s="7"/>
      <c r="M343" s="8"/>
      <c r="N343" s="7" t="str">
        <f t="shared" si="15"/>
        <v>rajesh.naik@redingtongroup.com; vikram.kumar@redingtongroup.com; nilesh.phirke@redingtongroup.com;christopher.joseph@redingtongroup.com</v>
      </c>
      <c r="O343" s="7" t="str">
        <f t="shared" si="16"/>
        <v>SG4047</v>
      </c>
      <c r="P343" s="8" t="s">
        <v>5215</v>
      </c>
      <c r="Q343" s="14">
        <f>VLOOKUP($B343,[2]Sheet3!$G:$CZ,2,0)</f>
        <v>2400305776</v>
      </c>
      <c r="R343" s="14">
        <f>VLOOKUP($B343,[2]Sheet3!$G:$CZ,3,0)</f>
        <v>0</v>
      </c>
      <c r="S343" s="14">
        <f>VLOOKUP($B343,[2]Sheet3!$G:$CZ,4,0)</f>
        <v>0</v>
      </c>
      <c r="T343" s="14">
        <f>VLOOKUP($B343,[2]Sheet3!$G:$CZ,5,0)</f>
        <v>0</v>
      </c>
      <c r="U343" s="14">
        <f>VLOOKUP($B343,[2]Sheet3!$G:$CZ,6,0)</f>
        <v>0</v>
      </c>
      <c r="V343" s="14">
        <f>VLOOKUP($B343,[2]Sheet3!$G:$CZ,7,0)</f>
        <v>0</v>
      </c>
      <c r="W343" s="14">
        <f>VLOOKUP($B343,[2]Sheet3!$G:$CZ,8,0)</f>
        <v>0</v>
      </c>
      <c r="X343" s="14">
        <f>VLOOKUP($B343,[2]Sheet3!$G:$CZ,9,0)</f>
        <v>0</v>
      </c>
      <c r="Y343" s="14">
        <f>VLOOKUP($B343,[2]Sheet3!$G:$CZ,10,0)</f>
        <v>0</v>
      </c>
      <c r="Z343" s="14">
        <f>VLOOKUP($B343,[2]Sheet3!$G:$CZ,11,0)</f>
        <v>0</v>
      </c>
      <c r="AA343" s="14">
        <f>VLOOKUP($B343,[2]Sheet3!$G:$CZ,12,0)</f>
        <v>0</v>
      </c>
      <c r="AB343" s="14">
        <f>VLOOKUP($B343,[2]Sheet3!$G:$CZ,13,0)</f>
        <v>0</v>
      </c>
      <c r="AC343" s="14">
        <f>VLOOKUP($B343,[2]Sheet3!$G:$CZ,14,0)</f>
        <v>0</v>
      </c>
      <c r="AD343" s="14">
        <f>VLOOKUP($B343,[2]Sheet3!$G:$CZ,15,0)</f>
        <v>0</v>
      </c>
      <c r="AE343" s="14">
        <f>VLOOKUP($B343,[2]Sheet3!$G:$CZ,16,0)</f>
        <v>0</v>
      </c>
      <c r="AF343" s="14">
        <f>VLOOKUP($B343,[2]Sheet3!$G:$CZ,17,0)</f>
        <v>0</v>
      </c>
      <c r="AG343" s="14">
        <f>VLOOKUP($B343,[2]Sheet3!$G:$CZ,18,0)</f>
        <v>0</v>
      </c>
      <c r="AH343" s="14">
        <f>VLOOKUP($B343,[2]Sheet3!$G:$CZ,19,0)</f>
        <v>0</v>
      </c>
      <c r="AI343" s="14">
        <f>VLOOKUP($B343,[2]Sheet3!$G:$CZ,20,0)</f>
        <v>0</v>
      </c>
      <c r="AJ343" s="14">
        <f>VLOOKUP($B343,[2]Sheet3!$G:$CZ,21,0)</f>
        <v>0</v>
      </c>
      <c r="AK343" s="14">
        <f>VLOOKUP($B343,[2]Sheet3!$G:$CZ,22,0)</f>
        <v>0</v>
      </c>
      <c r="AL343" s="14">
        <f>VLOOKUP($B343,[2]Sheet3!$G:$CZ,23,0)</f>
        <v>0</v>
      </c>
      <c r="AM343" s="14">
        <f>VLOOKUP($B343,[2]Sheet3!$G:$CZ,24,0)</f>
        <v>0</v>
      </c>
      <c r="AN343" s="14">
        <f>VLOOKUP($B343,[2]Sheet3!$G:$CZ,25,0)</f>
        <v>0</v>
      </c>
      <c r="AO343" s="14">
        <f>VLOOKUP($B343,[2]Sheet3!$G:$CZ,26,0)</f>
        <v>0</v>
      </c>
      <c r="AP343" s="14">
        <f>VLOOKUP($B343,[2]Sheet3!$G:$CZ,27,0)</f>
        <v>0</v>
      </c>
      <c r="AQ343" s="14">
        <f>VLOOKUP($B343,[2]Sheet3!$G:$CZ,28,0)</f>
        <v>0</v>
      </c>
      <c r="AR343" s="14">
        <f>VLOOKUP($B343,[2]Sheet3!$G:$CZ,29,0)</f>
        <v>0</v>
      </c>
      <c r="AS343" s="14">
        <f>VLOOKUP($B343,[2]Sheet3!$G:$CZ,30,0)</f>
        <v>0</v>
      </c>
      <c r="AT343" s="14">
        <f>VLOOKUP($B343,[2]Sheet3!$G:$CZ,31,0)</f>
        <v>0</v>
      </c>
      <c r="AU343" s="14">
        <f>VLOOKUP($B343,[2]Sheet3!$G:$CZ,32,0)</f>
        <v>0</v>
      </c>
      <c r="AV343" s="14">
        <f>VLOOKUP($B343,[2]Sheet3!$G:$CZ,33,0)</f>
        <v>0</v>
      </c>
      <c r="AW343" s="14">
        <f>VLOOKUP($B343,[2]Sheet3!$G:$CZ,34,0)</f>
        <v>0</v>
      </c>
      <c r="AX343" s="14">
        <f>VLOOKUP($B343,[2]Sheet3!$G:$CZ,35,0)</f>
        <v>0</v>
      </c>
      <c r="AY343" s="14">
        <f>VLOOKUP($B343,[2]Sheet3!$G:$CZ,36,0)</f>
        <v>0</v>
      </c>
      <c r="AZ343" s="14">
        <f>VLOOKUP($B343,[2]Sheet3!$G:$CZ,37,0)</f>
        <v>0</v>
      </c>
      <c r="BA343" s="14">
        <f>VLOOKUP($B343,[2]Sheet3!$G:$CZ,38,0)</f>
        <v>0</v>
      </c>
      <c r="BB343" s="14">
        <f>VLOOKUP($B343,[2]Sheet3!$G:$CZ,39,0)</f>
        <v>0</v>
      </c>
      <c r="BC343" s="14">
        <f>VLOOKUP($B343,[2]Sheet3!$G:$CZ,40,0)</f>
        <v>0</v>
      </c>
      <c r="BD343" s="14">
        <f>VLOOKUP($B343,[2]Sheet3!$G:$CZ,41,0)</f>
        <v>0</v>
      </c>
      <c r="BE343" s="14">
        <f>VLOOKUP($B343,[2]Sheet3!$G:$CZ,42,0)</f>
        <v>0</v>
      </c>
      <c r="BF343" s="14">
        <f>VLOOKUP($B343,[2]Sheet3!$G:$CZ,43,0)</f>
        <v>0</v>
      </c>
      <c r="BG343" s="14">
        <f>VLOOKUP($B343,[2]Sheet3!$G:$CZ,44,0)</f>
        <v>0</v>
      </c>
      <c r="BH343" s="14">
        <f>VLOOKUP($B343,[2]Sheet3!$G:$CZ,45,0)</f>
        <v>0</v>
      </c>
      <c r="BI343" s="14">
        <f>VLOOKUP($B343,[2]Sheet3!$G:$CZ,46,0)</f>
        <v>0</v>
      </c>
      <c r="BJ343" s="14">
        <f>VLOOKUP($B343,[2]Sheet3!$G:$CZ,47,0)</f>
        <v>0</v>
      </c>
      <c r="BK343" s="14">
        <f>VLOOKUP($B343,[2]Sheet3!$G:$CZ,48,0)</f>
        <v>0</v>
      </c>
      <c r="BL343" s="14">
        <f>VLOOKUP($B343,[2]Sheet3!$G:$CZ,49,0)</f>
        <v>0</v>
      </c>
      <c r="BM343" s="14">
        <f>VLOOKUP($B343,[2]Sheet3!$G:$CZ,50,0)</f>
        <v>0</v>
      </c>
      <c r="BN343" s="14">
        <f>VLOOKUP($B343,[2]Sheet3!$G:$CZ,51,0)</f>
        <v>0</v>
      </c>
      <c r="BO343" s="14">
        <f>VLOOKUP($B343,[2]Sheet3!$G:$CZ,52,0)</f>
        <v>0</v>
      </c>
      <c r="BP343" s="14">
        <f>VLOOKUP($B343,[2]Sheet3!$G:$CZ,53,0)</f>
        <v>0</v>
      </c>
      <c r="BQ343" s="14">
        <f>VLOOKUP($B343,[2]Sheet3!$G:$CZ,54,0)</f>
        <v>0</v>
      </c>
      <c r="BR343" s="14">
        <f>VLOOKUP($B343,[2]Sheet3!$G:$CZ,55,0)</f>
        <v>0</v>
      </c>
      <c r="BS343" s="14">
        <f>VLOOKUP($B343,[2]Sheet3!$G:$CZ,56,0)</f>
        <v>0</v>
      </c>
      <c r="BT343" s="14">
        <f>VLOOKUP($B343,[2]Sheet3!$G:$CZ,57,0)</f>
        <v>0</v>
      </c>
      <c r="BU343" s="14">
        <f>VLOOKUP($B343,[2]Sheet3!$G:$CZ,58,0)</f>
        <v>0</v>
      </c>
      <c r="BV343" s="14">
        <f>VLOOKUP($B343,[2]Sheet3!$G:$CZ,59,0)</f>
        <v>0</v>
      </c>
      <c r="BW343" s="14">
        <f>VLOOKUP($B343,[2]Sheet3!$G:$CZ,60,0)</f>
        <v>0</v>
      </c>
      <c r="BX343" s="14">
        <f>VLOOKUP($B343,[2]Sheet3!$G:$CZ,61,0)</f>
        <v>0</v>
      </c>
      <c r="BY343" s="14">
        <f>VLOOKUP($B343,[2]Sheet3!$G:$CZ,62,0)</f>
        <v>0</v>
      </c>
      <c r="BZ343" s="14">
        <f>VLOOKUP($B343,[2]Sheet3!$G:$CZ,63,0)</f>
        <v>0</v>
      </c>
      <c r="CA343" s="14">
        <f>VLOOKUP($B343,[2]Sheet3!$G:$CZ,64,0)</f>
        <v>0</v>
      </c>
      <c r="CB343" s="14">
        <f>VLOOKUP($B343,[2]Sheet3!$G:$CZ,65,0)</f>
        <v>0</v>
      </c>
      <c r="CC343" s="14">
        <f>VLOOKUP($B343,[2]Sheet3!$G:$CZ,66,0)</f>
        <v>0</v>
      </c>
      <c r="CD343" s="14">
        <f>VLOOKUP($B343,[2]Sheet3!$G:$CZ,67,0)</f>
        <v>0</v>
      </c>
      <c r="CE343" s="14">
        <f>VLOOKUP($B343,[2]Sheet3!$G:$CZ,68,0)</f>
        <v>0</v>
      </c>
      <c r="CF343" s="14">
        <f>VLOOKUP($B343,[2]Sheet3!$G:$CZ,69,0)</f>
        <v>0</v>
      </c>
      <c r="CG343" s="14">
        <f>VLOOKUP($B343,[2]Sheet3!$G:$CZ,70,0)</f>
        <v>0</v>
      </c>
      <c r="CH343" s="14">
        <f>VLOOKUP($B343,[2]Sheet3!$G:$CZ,71,0)</f>
        <v>0</v>
      </c>
      <c r="CI343" s="14">
        <f>VLOOKUP($B343,[2]Sheet3!$G:$CZ,72,0)</f>
        <v>0</v>
      </c>
      <c r="CJ343" s="14">
        <f>VLOOKUP($B343,[2]Sheet3!$G:$CZ,73,0)</f>
        <v>0</v>
      </c>
      <c r="CK343" s="14">
        <f>VLOOKUP($B343,[2]Sheet3!$G:$CZ,74,0)</f>
        <v>0</v>
      </c>
      <c r="CL343" s="14">
        <f>VLOOKUP($B343,[2]Sheet3!$G:$CZ,75,0)</f>
        <v>0</v>
      </c>
      <c r="CM343" s="14">
        <f>VLOOKUP($B343,[2]Sheet3!$G:$CZ,76,0)</f>
        <v>0</v>
      </c>
      <c r="CN343" s="14">
        <f>VLOOKUP($B343,[2]Sheet3!$G:$CZ,77,0)</f>
        <v>0</v>
      </c>
      <c r="CO343" s="14">
        <f>VLOOKUP($B343,[2]Sheet3!$G:$CZ,78,0)</f>
        <v>0</v>
      </c>
      <c r="CP343" s="14">
        <f>VLOOKUP($B343,[2]Sheet3!$G:$CZ,79,0)</f>
        <v>0</v>
      </c>
      <c r="CQ343" s="14">
        <f>VLOOKUP($B343,[2]Sheet3!$G:$CZ,80,0)</f>
        <v>0</v>
      </c>
      <c r="CR343" s="14">
        <f>VLOOKUP($B343,[2]Sheet3!$G:$CZ,81,0)</f>
        <v>0</v>
      </c>
      <c r="CS343" s="14">
        <f>VLOOKUP($B343,[2]Sheet3!$G:$CZ,82,0)</f>
        <v>0</v>
      </c>
      <c r="CT343" s="14">
        <f>VLOOKUP($B343,[2]Sheet3!$G:$CZ,83,0)</f>
        <v>0</v>
      </c>
      <c r="CU343" s="14">
        <f>VLOOKUP($B343,[2]Sheet3!$G:$CZ,84,0)</f>
        <v>0</v>
      </c>
      <c r="CV343" s="14">
        <f>VLOOKUP($B343,[2]Sheet3!$G:$CZ,85,0)</f>
        <v>0</v>
      </c>
      <c r="CW343" s="14">
        <f>VLOOKUP($B343,[2]Sheet3!$G:$CZ,86,0)</f>
        <v>0</v>
      </c>
      <c r="CX343" s="14">
        <f>VLOOKUP($B343,[2]Sheet3!$G:$CZ,87,0)</f>
        <v>0</v>
      </c>
      <c r="CY343" s="14">
        <f>VLOOKUP($B343,[2]Sheet3!$G:$CZ,88,0)</f>
        <v>0</v>
      </c>
      <c r="CZ343" s="14">
        <f>VLOOKUP($B343,[2]Sheet3!$G:$CZ,89,0)</f>
        <v>0</v>
      </c>
      <c r="DA343" s="14">
        <f>VLOOKUP($B343,[2]Sheet3!$G:$CZ,90,0)</f>
        <v>0</v>
      </c>
      <c r="DB343" s="14">
        <f>VLOOKUP($B343,[2]Sheet3!$G:$CZ,91,0)</f>
        <v>0</v>
      </c>
      <c r="DC343" s="14">
        <f>VLOOKUP($B343,[2]Sheet3!$G:$CZ,92,0)</f>
        <v>0</v>
      </c>
      <c r="DD343" s="14">
        <f>VLOOKUP($B343,[2]Sheet3!$G:$CZ,93,0)</f>
        <v>0</v>
      </c>
      <c r="DE343" s="14">
        <f>VLOOKUP($B343,[2]Sheet3!$G:$CZ,94,0)</f>
        <v>0</v>
      </c>
      <c r="DF343" s="14">
        <f>VLOOKUP($B343,[2]Sheet3!$G:$CZ,95,0)</f>
        <v>0</v>
      </c>
      <c r="DG343" s="14">
        <f>VLOOKUP($B343,[2]Sheet3!$G:$CZ,96,0)</f>
        <v>0</v>
      </c>
      <c r="DH343" s="14">
        <f>VLOOKUP($B343,[2]Sheet3!$G:$CZ,97,0)</f>
        <v>0</v>
      </c>
      <c r="DI343" s="14">
        <f>VLOOKUP($B343,[2]Sheet3!$G:$CZ,98,0)</f>
        <v>0</v>
      </c>
    </row>
    <row r="344" spans="1:113" x14ac:dyDescent="0.3">
      <c r="A344" s="9" t="str">
        <f t="shared" si="17"/>
        <v>N14713</v>
      </c>
      <c r="B344" s="15" t="s">
        <v>1258</v>
      </c>
      <c r="C344" s="15" t="s">
        <v>1259</v>
      </c>
      <c r="F344" s="7" t="s">
        <v>15</v>
      </c>
      <c r="G344" s="12" t="s">
        <v>3839</v>
      </c>
      <c r="H344" s="12" t="str">
        <f>VLOOKUP($B344,[1]Sheet1!$A:$G,5,0)</f>
        <v>himanshu.ranjansingh@redingtongroup.com</v>
      </c>
      <c r="I344" s="12" t="str">
        <f>VLOOKUP($B344,[1]Sheet1!$A:$G,7,0)</f>
        <v>sidharth.eknath@redingtongroup.com</v>
      </c>
      <c r="J344" s="12" t="s">
        <v>82</v>
      </c>
      <c r="K344" s="7"/>
      <c r="L344" s="7"/>
      <c r="M344" s="8"/>
      <c r="N344" s="7" t="str">
        <f t="shared" si="15"/>
        <v>himanshu.ranjansingh@redingtongroup.com; sidharth.eknath@redingtongroup.com; nilesh.phirke@redingtongroup.com;christopher.joseph@redingtongroup.com</v>
      </c>
      <c r="O344" s="7" t="str">
        <f t="shared" si="16"/>
        <v>N14713</v>
      </c>
      <c r="P344" s="8" t="s">
        <v>5215</v>
      </c>
      <c r="Q344" s="14">
        <f>VLOOKUP($B344,[2]Sheet3!$G:$CZ,2,0)</f>
        <v>2400308024</v>
      </c>
      <c r="R344" s="14">
        <f>VLOOKUP($B344,[2]Sheet3!$G:$CZ,3,0)</f>
        <v>2400308023</v>
      </c>
      <c r="S344" s="14">
        <f>VLOOKUP($B344,[2]Sheet3!$G:$CZ,4,0)</f>
        <v>2400308022</v>
      </c>
      <c r="T344" s="14">
        <f>VLOOKUP($B344,[2]Sheet3!$G:$CZ,5,0)</f>
        <v>2400308021</v>
      </c>
      <c r="U344" s="14">
        <f>VLOOKUP($B344,[2]Sheet3!$G:$CZ,6,0)</f>
        <v>2400301409</v>
      </c>
      <c r="V344" s="14">
        <f>VLOOKUP($B344,[2]Sheet3!$G:$CZ,7,0)</f>
        <v>0</v>
      </c>
      <c r="W344" s="14">
        <f>VLOOKUP($B344,[2]Sheet3!$G:$CZ,8,0)</f>
        <v>0</v>
      </c>
      <c r="X344" s="14">
        <f>VLOOKUP($B344,[2]Sheet3!$G:$CZ,9,0)</f>
        <v>0</v>
      </c>
      <c r="Y344" s="14">
        <f>VLOOKUP($B344,[2]Sheet3!$G:$CZ,10,0)</f>
        <v>0</v>
      </c>
      <c r="Z344" s="14">
        <f>VLOOKUP($B344,[2]Sheet3!$G:$CZ,11,0)</f>
        <v>0</v>
      </c>
      <c r="AA344" s="14">
        <f>VLOOKUP($B344,[2]Sheet3!$G:$CZ,12,0)</f>
        <v>0</v>
      </c>
      <c r="AB344" s="14">
        <f>VLOOKUP($B344,[2]Sheet3!$G:$CZ,13,0)</f>
        <v>0</v>
      </c>
      <c r="AC344" s="14">
        <f>VLOOKUP($B344,[2]Sheet3!$G:$CZ,14,0)</f>
        <v>0</v>
      </c>
      <c r="AD344" s="14">
        <f>VLOOKUP($B344,[2]Sheet3!$G:$CZ,15,0)</f>
        <v>0</v>
      </c>
      <c r="AE344" s="14">
        <f>VLOOKUP($B344,[2]Sheet3!$G:$CZ,16,0)</f>
        <v>0</v>
      </c>
      <c r="AF344" s="14">
        <f>VLOOKUP($B344,[2]Sheet3!$G:$CZ,17,0)</f>
        <v>0</v>
      </c>
      <c r="AG344" s="14">
        <f>VLOOKUP($B344,[2]Sheet3!$G:$CZ,18,0)</f>
        <v>0</v>
      </c>
      <c r="AH344" s="14">
        <f>VLOOKUP($B344,[2]Sheet3!$G:$CZ,19,0)</f>
        <v>0</v>
      </c>
      <c r="AI344" s="14">
        <f>VLOOKUP($B344,[2]Sheet3!$G:$CZ,20,0)</f>
        <v>0</v>
      </c>
      <c r="AJ344" s="14">
        <f>VLOOKUP($B344,[2]Sheet3!$G:$CZ,21,0)</f>
        <v>0</v>
      </c>
      <c r="AK344" s="14">
        <f>VLOOKUP($B344,[2]Sheet3!$G:$CZ,22,0)</f>
        <v>0</v>
      </c>
      <c r="AL344" s="14">
        <f>VLOOKUP($B344,[2]Sheet3!$G:$CZ,23,0)</f>
        <v>0</v>
      </c>
      <c r="AM344" s="14">
        <f>VLOOKUP($B344,[2]Sheet3!$G:$CZ,24,0)</f>
        <v>0</v>
      </c>
      <c r="AN344" s="14">
        <f>VLOOKUP($B344,[2]Sheet3!$G:$CZ,25,0)</f>
        <v>0</v>
      </c>
      <c r="AO344" s="14">
        <f>VLOOKUP($B344,[2]Sheet3!$G:$CZ,26,0)</f>
        <v>0</v>
      </c>
      <c r="AP344" s="14">
        <f>VLOOKUP($B344,[2]Sheet3!$G:$CZ,27,0)</f>
        <v>0</v>
      </c>
      <c r="AQ344" s="14">
        <f>VLOOKUP($B344,[2]Sheet3!$G:$CZ,28,0)</f>
        <v>0</v>
      </c>
      <c r="AR344" s="14">
        <f>VLOOKUP($B344,[2]Sheet3!$G:$CZ,29,0)</f>
        <v>0</v>
      </c>
      <c r="AS344" s="14">
        <f>VLOOKUP($B344,[2]Sheet3!$G:$CZ,30,0)</f>
        <v>0</v>
      </c>
      <c r="AT344" s="14">
        <f>VLOOKUP($B344,[2]Sheet3!$G:$CZ,31,0)</f>
        <v>0</v>
      </c>
      <c r="AU344" s="14">
        <f>VLOOKUP($B344,[2]Sheet3!$G:$CZ,32,0)</f>
        <v>0</v>
      </c>
      <c r="AV344" s="14">
        <f>VLOOKUP($B344,[2]Sheet3!$G:$CZ,33,0)</f>
        <v>0</v>
      </c>
      <c r="AW344" s="14">
        <f>VLOOKUP($B344,[2]Sheet3!$G:$CZ,34,0)</f>
        <v>0</v>
      </c>
      <c r="AX344" s="14">
        <f>VLOOKUP($B344,[2]Sheet3!$G:$CZ,35,0)</f>
        <v>0</v>
      </c>
      <c r="AY344" s="14">
        <f>VLOOKUP($B344,[2]Sheet3!$G:$CZ,36,0)</f>
        <v>0</v>
      </c>
      <c r="AZ344" s="14">
        <f>VLOOKUP($B344,[2]Sheet3!$G:$CZ,37,0)</f>
        <v>0</v>
      </c>
      <c r="BA344" s="14">
        <f>VLOOKUP($B344,[2]Sheet3!$G:$CZ,38,0)</f>
        <v>0</v>
      </c>
      <c r="BB344" s="14">
        <f>VLOOKUP($B344,[2]Sheet3!$G:$CZ,39,0)</f>
        <v>0</v>
      </c>
      <c r="BC344" s="14">
        <f>VLOOKUP($B344,[2]Sheet3!$G:$CZ,40,0)</f>
        <v>0</v>
      </c>
      <c r="BD344" s="14">
        <f>VLOOKUP($B344,[2]Sheet3!$G:$CZ,41,0)</f>
        <v>0</v>
      </c>
      <c r="BE344" s="14">
        <f>VLOOKUP($B344,[2]Sheet3!$G:$CZ,42,0)</f>
        <v>0</v>
      </c>
      <c r="BF344" s="14">
        <f>VLOOKUP($B344,[2]Sheet3!$G:$CZ,43,0)</f>
        <v>0</v>
      </c>
      <c r="BG344" s="14">
        <f>VLOOKUP($B344,[2]Sheet3!$G:$CZ,44,0)</f>
        <v>0</v>
      </c>
      <c r="BH344" s="14">
        <f>VLOOKUP($B344,[2]Sheet3!$G:$CZ,45,0)</f>
        <v>0</v>
      </c>
      <c r="BI344" s="14">
        <f>VLOOKUP($B344,[2]Sheet3!$G:$CZ,46,0)</f>
        <v>0</v>
      </c>
      <c r="BJ344" s="14">
        <f>VLOOKUP($B344,[2]Sheet3!$G:$CZ,47,0)</f>
        <v>0</v>
      </c>
      <c r="BK344" s="14">
        <f>VLOOKUP($B344,[2]Sheet3!$G:$CZ,48,0)</f>
        <v>0</v>
      </c>
      <c r="BL344" s="14">
        <f>VLOOKUP($B344,[2]Sheet3!$G:$CZ,49,0)</f>
        <v>0</v>
      </c>
      <c r="BM344" s="14">
        <f>VLOOKUP($B344,[2]Sheet3!$G:$CZ,50,0)</f>
        <v>0</v>
      </c>
      <c r="BN344" s="14">
        <f>VLOOKUP($B344,[2]Sheet3!$G:$CZ,51,0)</f>
        <v>0</v>
      </c>
      <c r="BO344" s="14">
        <f>VLOOKUP($B344,[2]Sheet3!$G:$CZ,52,0)</f>
        <v>0</v>
      </c>
      <c r="BP344" s="14">
        <f>VLOOKUP($B344,[2]Sheet3!$G:$CZ,53,0)</f>
        <v>0</v>
      </c>
      <c r="BQ344" s="14">
        <f>VLOOKUP($B344,[2]Sheet3!$G:$CZ,54,0)</f>
        <v>0</v>
      </c>
      <c r="BR344" s="14">
        <f>VLOOKUP($B344,[2]Sheet3!$G:$CZ,55,0)</f>
        <v>0</v>
      </c>
      <c r="BS344" s="14">
        <f>VLOOKUP($B344,[2]Sheet3!$G:$CZ,56,0)</f>
        <v>0</v>
      </c>
      <c r="BT344" s="14">
        <f>VLOOKUP($B344,[2]Sheet3!$G:$CZ,57,0)</f>
        <v>0</v>
      </c>
      <c r="BU344" s="14">
        <f>VLOOKUP($B344,[2]Sheet3!$G:$CZ,58,0)</f>
        <v>0</v>
      </c>
      <c r="BV344" s="14">
        <f>VLOOKUP($B344,[2]Sheet3!$G:$CZ,59,0)</f>
        <v>0</v>
      </c>
      <c r="BW344" s="14">
        <f>VLOOKUP($B344,[2]Sheet3!$G:$CZ,60,0)</f>
        <v>0</v>
      </c>
      <c r="BX344" s="14">
        <f>VLOOKUP($B344,[2]Sheet3!$G:$CZ,61,0)</f>
        <v>0</v>
      </c>
      <c r="BY344" s="14">
        <f>VLOOKUP($B344,[2]Sheet3!$G:$CZ,62,0)</f>
        <v>0</v>
      </c>
      <c r="BZ344" s="14">
        <f>VLOOKUP($B344,[2]Sheet3!$G:$CZ,63,0)</f>
        <v>0</v>
      </c>
      <c r="CA344" s="14">
        <f>VLOOKUP($B344,[2]Sheet3!$G:$CZ,64,0)</f>
        <v>0</v>
      </c>
      <c r="CB344" s="14">
        <f>VLOOKUP($B344,[2]Sheet3!$G:$CZ,65,0)</f>
        <v>0</v>
      </c>
      <c r="CC344" s="14">
        <f>VLOOKUP($B344,[2]Sheet3!$G:$CZ,66,0)</f>
        <v>0</v>
      </c>
      <c r="CD344" s="14">
        <f>VLOOKUP($B344,[2]Sheet3!$G:$CZ,67,0)</f>
        <v>0</v>
      </c>
      <c r="CE344" s="14">
        <f>VLOOKUP($B344,[2]Sheet3!$G:$CZ,68,0)</f>
        <v>0</v>
      </c>
      <c r="CF344" s="14">
        <f>VLOOKUP($B344,[2]Sheet3!$G:$CZ,69,0)</f>
        <v>0</v>
      </c>
      <c r="CG344" s="14">
        <f>VLOOKUP($B344,[2]Sheet3!$G:$CZ,70,0)</f>
        <v>0</v>
      </c>
      <c r="CH344" s="14">
        <f>VLOOKUP($B344,[2]Sheet3!$G:$CZ,71,0)</f>
        <v>0</v>
      </c>
      <c r="CI344" s="14">
        <f>VLOOKUP($B344,[2]Sheet3!$G:$CZ,72,0)</f>
        <v>0</v>
      </c>
      <c r="CJ344" s="14">
        <f>VLOOKUP($B344,[2]Sheet3!$G:$CZ,73,0)</f>
        <v>0</v>
      </c>
      <c r="CK344" s="14">
        <f>VLOOKUP($B344,[2]Sheet3!$G:$CZ,74,0)</f>
        <v>0</v>
      </c>
      <c r="CL344" s="14">
        <f>VLOOKUP($B344,[2]Sheet3!$G:$CZ,75,0)</f>
        <v>0</v>
      </c>
      <c r="CM344" s="14">
        <f>VLOOKUP($B344,[2]Sheet3!$G:$CZ,76,0)</f>
        <v>0</v>
      </c>
      <c r="CN344" s="14">
        <f>VLOOKUP($B344,[2]Sheet3!$G:$CZ,77,0)</f>
        <v>0</v>
      </c>
      <c r="CO344" s="14">
        <f>VLOOKUP($B344,[2]Sheet3!$G:$CZ,78,0)</f>
        <v>0</v>
      </c>
      <c r="CP344" s="14">
        <f>VLOOKUP($B344,[2]Sheet3!$G:$CZ,79,0)</f>
        <v>0</v>
      </c>
      <c r="CQ344" s="14">
        <f>VLOOKUP($B344,[2]Sheet3!$G:$CZ,80,0)</f>
        <v>0</v>
      </c>
      <c r="CR344" s="14">
        <f>VLOOKUP($B344,[2]Sheet3!$G:$CZ,81,0)</f>
        <v>0</v>
      </c>
      <c r="CS344" s="14">
        <f>VLOOKUP($B344,[2]Sheet3!$G:$CZ,82,0)</f>
        <v>0</v>
      </c>
      <c r="CT344" s="14">
        <f>VLOOKUP($B344,[2]Sheet3!$G:$CZ,83,0)</f>
        <v>0</v>
      </c>
      <c r="CU344" s="14">
        <f>VLOOKUP($B344,[2]Sheet3!$G:$CZ,84,0)</f>
        <v>0</v>
      </c>
      <c r="CV344" s="14">
        <f>VLOOKUP($B344,[2]Sheet3!$G:$CZ,85,0)</f>
        <v>0</v>
      </c>
      <c r="CW344" s="14">
        <f>VLOOKUP($B344,[2]Sheet3!$G:$CZ,86,0)</f>
        <v>0</v>
      </c>
      <c r="CX344" s="14">
        <f>VLOOKUP($B344,[2]Sheet3!$G:$CZ,87,0)</f>
        <v>0</v>
      </c>
      <c r="CY344" s="14">
        <f>VLOOKUP($B344,[2]Sheet3!$G:$CZ,88,0)</f>
        <v>0</v>
      </c>
      <c r="CZ344" s="14">
        <f>VLOOKUP($B344,[2]Sheet3!$G:$CZ,89,0)</f>
        <v>0</v>
      </c>
      <c r="DA344" s="14">
        <f>VLOOKUP($B344,[2]Sheet3!$G:$CZ,90,0)</f>
        <v>0</v>
      </c>
      <c r="DB344" s="14">
        <f>VLOOKUP($B344,[2]Sheet3!$G:$CZ,91,0)</f>
        <v>0</v>
      </c>
      <c r="DC344" s="14">
        <f>VLOOKUP($B344,[2]Sheet3!$G:$CZ,92,0)</f>
        <v>0</v>
      </c>
      <c r="DD344" s="14">
        <f>VLOOKUP($B344,[2]Sheet3!$G:$CZ,93,0)</f>
        <v>0</v>
      </c>
      <c r="DE344" s="14">
        <f>VLOOKUP($B344,[2]Sheet3!$G:$CZ,94,0)</f>
        <v>0</v>
      </c>
      <c r="DF344" s="14">
        <f>VLOOKUP($B344,[2]Sheet3!$G:$CZ,95,0)</f>
        <v>0</v>
      </c>
      <c r="DG344" s="14">
        <f>VLOOKUP($B344,[2]Sheet3!$G:$CZ,96,0)</f>
        <v>0</v>
      </c>
      <c r="DH344" s="14">
        <f>VLOOKUP($B344,[2]Sheet3!$G:$CZ,97,0)</f>
        <v>0</v>
      </c>
      <c r="DI344" s="14">
        <f>VLOOKUP($B344,[2]Sheet3!$G:$CZ,98,0)</f>
        <v>0</v>
      </c>
    </row>
    <row r="345" spans="1:113" x14ac:dyDescent="0.3">
      <c r="A345" s="9" t="str">
        <f t="shared" si="17"/>
        <v>W93133</v>
      </c>
      <c r="B345" s="15" t="s">
        <v>1260</v>
      </c>
      <c r="C345" s="15" t="s">
        <v>1261</v>
      </c>
      <c r="F345" s="7" t="s">
        <v>15</v>
      </c>
      <c r="G345" s="12" t="s">
        <v>3840</v>
      </c>
      <c r="H345" s="12" t="str">
        <f>VLOOKUP($B345,[1]Sheet1!$A:$G,5,0)</f>
        <v>shobhit.kumar@redingtongroup.com</v>
      </c>
      <c r="I345" s="12" t="str">
        <f>VLOOKUP($B345,[1]Sheet1!$A:$G,7,0)</f>
        <v>rohan.vora@redingtongroup.com</v>
      </c>
      <c r="J345" s="12" t="s">
        <v>82</v>
      </c>
      <c r="K345" s="7"/>
      <c r="L345" s="7"/>
      <c r="M345" s="8"/>
      <c r="N345" s="7" t="str">
        <f t="shared" si="15"/>
        <v>shobhit.kumar@redingtongroup.com; rohan.vora@redingtongroup.com; nilesh.phirke@redingtongroup.com;christopher.joseph@redingtongroup.com</v>
      </c>
      <c r="O345" s="7" t="str">
        <f t="shared" si="16"/>
        <v>W93133</v>
      </c>
      <c r="P345" s="8" t="s">
        <v>5215</v>
      </c>
      <c r="Q345" s="14">
        <f>VLOOKUP($B345,[2]Sheet3!$G:$CZ,2,0)</f>
        <v>2400305241</v>
      </c>
      <c r="R345" s="14">
        <f>VLOOKUP($B345,[2]Sheet3!$G:$CZ,3,0)</f>
        <v>2400302865</v>
      </c>
      <c r="S345" s="14">
        <f>VLOOKUP($B345,[2]Sheet3!$G:$CZ,4,0)</f>
        <v>0</v>
      </c>
      <c r="T345" s="14">
        <f>VLOOKUP($B345,[2]Sheet3!$G:$CZ,5,0)</f>
        <v>0</v>
      </c>
      <c r="U345" s="14">
        <f>VLOOKUP($B345,[2]Sheet3!$G:$CZ,6,0)</f>
        <v>0</v>
      </c>
      <c r="V345" s="14">
        <f>VLOOKUP($B345,[2]Sheet3!$G:$CZ,7,0)</f>
        <v>0</v>
      </c>
      <c r="W345" s="14">
        <f>VLOOKUP($B345,[2]Sheet3!$G:$CZ,8,0)</f>
        <v>0</v>
      </c>
      <c r="X345" s="14">
        <f>VLOOKUP($B345,[2]Sheet3!$G:$CZ,9,0)</f>
        <v>0</v>
      </c>
      <c r="Y345" s="14">
        <f>VLOOKUP($B345,[2]Sheet3!$G:$CZ,10,0)</f>
        <v>0</v>
      </c>
      <c r="Z345" s="14">
        <f>VLOOKUP($B345,[2]Sheet3!$G:$CZ,11,0)</f>
        <v>0</v>
      </c>
      <c r="AA345" s="14">
        <f>VLOOKUP($B345,[2]Sheet3!$G:$CZ,12,0)</f>
        <v>0</v>
      </c>
      <c r="AB345" s="14">
        <f>VLOOKUP($B345,[2]Sheet3!$G:$CZ,13,0)</f>
        <v>0</v>
      </c>
      <c r="AC345" s="14">
        <f>VLOOKUP($B345,[2]Sheet3!$G:$CZ,14,0)</f>
        <v>0</v>
      </c>
      <c r="AD345" s="14">
        <f>VLOOKUP($B345,[2]Sheet3!$G:$CZ,15,0)</f>
        <v>0</v>
      </c>
      <c r="AE345" s="14">
        <f>VLOOKUP($B345,[2]Sheet3!$G:$CZ,16,0)</f>
        <v>0</v>
      </c>
      <c r="AF345" s="14">
        <f>VLOOKUP($B345,[2]Sheet3!$G:$CZ,17,0)</f>
        <v>0</v>
      </c>
      <c r="AG345" s="14">
        <f>VLOOKUP($B345,[2]Sheet3!$G:$CZ,18,0)</f>
        <v>0</v>
      </c>
      <c r="AH345" s="14">
        <f>VLOOKUP($B345,[2]Sheet3!$G:$CZ,19,0)</f>
        <v>0</v>
      </c>
      <c r="AI345" s="14">
        <f>VLOOKUP($B345,[2]Sheet3!$G:$CZ,20,0)</f>
        <v>0</v>
      </c>
      <c r="AJ345" s="14">
        <f>VLOOKUP($B345,[2]Sheet3!$G:$CZ,21,0)</f>
        <v>0</v>
      </c>
      <c r="AK345" s="14">
        <f>VLOOKUP($B345,[2]Sheet3!$G:$CZ,22,0)</f>
        <v>0</v>
      </c>
      <c r="AL345" s="14">
        <f>VLOOKUP($B345,[2]Sheet3!$G:$CZ,23,0)</f>
        <v>0</v>
      </c>
      <c r="AM345" s="14">
        <f>VLOOKUP($B345,[2]Sheet3!$G:$CZ,24,0)</f>
        <v>0</v>
      </c>
      <c r="AN345" s="14">
        <f>VLOOKUP($B345,[2]Sheet3!$G:$CZ,25,0)</f>
        <v>0</v>
      </c>
      <c r="AO345" s="14">
        <f>VLOOKUP($B345,[2]Sheet3!$G:$CZ,26,0)</f>
        <v>0</v>
      </c>
      <c r="AP345" s="14">
        <f>VLOOKUP($B345,[2]Sheet3!$G:$CZ,27,0)</f>
        <v>0</v>
      </c>
      <c r="AQ345" s="14">
        <f>VLOOKUP($B345,[2]Sheet3!$G:$CZ,28,0)</f>
        <v>0</v>
      </c>
      <c r="AR345" s="14">
        <f>VLOOKUP($B345,[2]Sheet3!$G:$CZ,29,0)</f>
        <v>0</v>
      </c>
      <c r="AS345" s="14">
        <f>VLOOKUP($B345,[2]Sheet3!$G:$CZ,30,0)</f>
        <v>0</v>
      </c>
      <c r="AT345" s="14">
        <f>VLOOKUP($B345,[2]Sheet3!$G:$CZ,31,0)</f>
        <v>0</v>
      </c>
      <c r="AU345" s="14">
        <f>VLOOKUP($B345,[2]Sheet3!$G:$CZ,32,0)</f>
        <v>0</v>
      </c>
      <c r="AV345" s="14">
        <f>VLOOKUP($B345,[2]Sheet3!$G:$CZ,33,0)</f>
        <v>0</v>
      </c>
      <c r="AW345" s="14">
        <f>VLOOKUP($B345,[2]Sheet3!$G:$CZ,34,0)</f>
        <v>0</v>
      </c>
      <c r="AX345" s="14">
        <f>VLOOKUP($B345,[2]Sheet3!$G:$CZ,35,0)</f>
        <v>0</v>
      </c>
      <c r="AY345" s="14">
        <f>VLOOKUP($B345,[2]Sheet3!$G:$CZ,36,0)</f>
        <v>0</v>
      </c>
      <c r="AZ345" s="14">
        <f>VLOOKUP($B345,[2]Sheet3!$G:$CZ,37,0)</f>
        <v>0</v>
      </c>
      <c r="BA345" s="14">
        <f>VLOOKUP($B345,[2]Sheet3!$G:$CZ,38,0)</f>
        <v>0</v>
      </c>
      <c r="BB345" s="14">
        <f>VLOOKUP($B345,[2]Sheet3!$G:$CZ,39,0)</f>
        <v>0</v>
      </c>
      <c r="BC345" s="14">
        <f>VLOOKUP($B345,[2]Sheet3!$G:$CZ,40,0)</f>
        <v>0</v>
      </c>
      <c r="BD345" s="14">
        <f>VLOOKUP($B345,[2]Sheet3!$G:$CZ,41,0)</f>
        <v>0</v>
      </c>
      <c r="BE345" s="14">
        <f>VLOOKUP($B345,[2]Sheet3!$G:$CZ,42,0)</f>
        <v>0</v>
      </c>
      <c r="BF345" s="14">
        <f>VLOOKUP($B345,[2]Sheet3!$G:$CZ,43,0)</f>
        <v>0</v>
      </c>
      <c r="BG345" s="14">
        <f>VLOOKUP($B345,[2]Sheet3!$G:$CZ,44,0)</f>
        <v>0</v>
      </c>
      <c r="BH345" s="14">
        <f>VLOOKUP($B345,[2]Sheet3!$G:$CZ,45,0)</f>
        <v>0</v>
      </c>
      <c r="BI345" s="14">
        <f>VLOOKUP($B345,[2]Sheet3!$G:$CZ,46,0)</f>
        <v>0</v>
      </c>
      <c r="BJ345" s="14">
        <f>VLOOKUP($B345,[2]Sheet3!$G:$CZ,47,0)</f>
        <v>0</v>
      </c>
      <c r="BK345" s="14">
        <f>VLOOKUP($B345,[2]Sheet3!$G:$CZ,48,0)</f>
        <v>0</v>
      </c>
      <c r="BL345" s="14">
        <f>VLOOKUP($B345,[2]Sheet3!$G:$CZ,49,0)</f>
        <v>0</v>
      </c>
      <c r="BM345" s="14">
        <f>VLOOKUP($B345,[2]Sheet3!$G:$CZ,50,0)</f>
        <v>0</v>
      </c>
      <c r="BN345" s="14">
        <f>VLOOKUP($B345,[2]Sheet3!$G:$CZ,51,0)</f>
        <v>0</v>
      </c>
      <c r="BO345" s="14">
        <f>VLOOKUP($B345,[2]Sheet3!$G:$CZ,52,0)</f>
        <v>0</v>
      </c>
      <c r="BP345" s="14">
        <f>VLOOKUP($B345,[2]Sheet3!$G:$CZ,53,0)</f>
        <v>0</v>
      </c>
      <c r="BQ345" s="14">
        <f>VLOOKUP($B345,[2]Sheet3!$G:$CZ,54,0)</f>
        <v>0</v>
      </c>
      <c r="BR345" s="14">
        <f>VLOOKUP($B345,[2]Sheet3!$G:$CZ,55,0)</f>
        <v>0</v>
      </c>
      <c r="BS345" s="14">
        <f>VLOOKUP($B345,[2]Sheet3!$G:$CZ,56,0)</f>
        <v>0</v>
      </c>
      <c r="BT345" s="14">
        <f>VLOOKUP($B345,[2]Sheet3!$G:$CZ,57,0)</f>
        <v>0</v>
      </c>
      <c r="BU345" s="14">
        <f>VLOOKUP($B345,[2]Sheet3!$G:$CZ,58,0)</f>
        <v>0</v>
      </c>
      <c r="BV345" s="14">
        <f>VLOOKUP($B345,[2]Sheet3!$G:$CZ,59,0)</f>
        <v>0</v>
      </c>
      <c r="BW345" s="14">
        <f>VLOOKUP($B345,[2]Sheet3!$G:$CZ,60,0)</f>
        <v>0</v>
      </c>
      <c r="BX345" s="14">
        <f>VLOOKUP($B345,[2]Sheet3!$G:$CZ,61,0)</f>
        <v>0</v>
      </c>
      <c r="BY345" s="14">
        <f>VLOOKUP($B345,[2]Sheet3!$G:$CZ,62,0)</f>
        <v>0</v>
      </c>
      <c r="BZ345" s="14">
        <f>VLOOKUP($B345,[2]Sheet3!$G:$CZ,63,0)</f>
        <v>0</v>
      </c>
      <c r="CA345" s="14">
        <f>VLOOKUP($B345,[2]Sheet3!$G:$CZ,64,0)</f>
        <v>0</v>
      </c>
      <c r="CB345" s="14">
        <f>VLOOKUP($B345,[2]Sheet3!$G:$CZ,65,0)</f>
        <v>0</v>
      </c>
      <c r="CC345" s="14">
        <f>VLOOKUP($B345,[2]Sheet3!$G:$CZ,66,0)</f>
        <v>0</v>
      </c>
      <c r="CD345" s="14">
        <f>VLOOKUP($B345,[2]Sheet3!$G:$CZ,67,0)</f>
        <v>0</v>
      </c>
      <c r="CE345" s="14">
        <f>VLOOKUP($B345,[2]Sheet3!$G:$CZ,68,0)</f>
        <v>0</v>
      </c>
      <c r="CF345" s="14">
        <f>VLOOKUP($B345,[2]Sheet3!$G:$CZ,69,0)</f>
        <v>0</v>
      </c>
      <c r="CG345" s="14">
        <f>VLOOKUP($B345,[2]Sheet3!$G:$CZ,70,0)</f>
        <v>0</v>
      </c>
      <c r="CH345" s="14">
        <f>VLOOKUP($B345,[2]Sheet3!$G:$CZ,71,0)</f>
        <v>0</v>
      </c>
      <c r="CI345" s="14">
        <f>VLOOKUP($B345,[2]Sheet3!$G:$CZ,72,0)</f>
        <v>0</v>
      </c>
      <c r="CJ345" s="14">
        <f>VLOOKUP($B345,[2]Sheet3!$G:$CZ,73,0)</f>
        <v>0</v>
      </c>
      <c r="CK345" s="14">
        <f>VLOOKUP($B345,[2]Sheet3!$G:$CZ,74,0)</f>
        <v>0</v>
      </c>
      <c r="CL345" s="14">
        <f>VLOOKUP($B345,[2]Sheet3!$G:$CZ,75,0)</f>
        <v>0</v>
      </c>
      <c r="CM345" s="14">
        <f>VLOOKUP($B345,[2]Sheet3!$G:$CZ,76,0)</f>
        <v>0</v>
      </c>
      <c r="CN345" s="14">
        <f>VLOOKUP($B345,[2]Sheet3!$G:$CZ,77,0)</f>
        <v>0</v>
      </c>
      <c r="CO345" s="14">
        <f>VLOOKUP($B345,[2]Sheet3!$G:$CZ,78,0)</f>
        <v>0</v>
      </c>
      <c r="CP345" s="14">
        <f>VLOOKUP($B345,[2]Sheet3!$G:$CZ,79,0)</f>
        <v>0</v>
      </c>
      <c r="CQ345" s="14">
        <f>VLOOKUP($B345,[2]Sheet3!$G:$CZ,80,0)</f>
        <v>0</v>
      </c>
      <c r="CR345" s="14">
        <f>VLOOKUP($B345,[2]Sheet3!$G:$CZ,81,0)</f>
        <v>0</v>
      </c>
      <c r="CS345" s="14">
        <f>VLOOKUP($B345,[2]Sheet3!$G:$CZ,82,0)</f>
        <v>0</v>
      </c>
      <c r="CT345" s="14">
        <f>VLOOKUP($B345,[2]Sheet3!$G:$CZ,83,0)</f>
        <v>0</v>
      </c>
      <c r="CU345" s="14">
        <f>VLOOKUP($B345,[2]Sheet3!$G:$CZ,84,0)</f>
        <v>0</v>
      </c>
      <c r="CV345" s="14">
        <f>VLOOKUP($B345,[2]Sheet3!$G:$CZ,85,0)</f>
        <v>0</v>
      </c>
      <c r="CW345" s="14">
        <f>VLOOKUP($B345,[2]Sheet3!$G:$CZ,86,0)</f>
        <v>0</v>
      </c>
      <c r="CX345" s="14">
        <f>VLOOKUP($B345,[2]Sheet3!$G:$CZ,87,0)</f>
        <v>0</v>
      </c>
      <c r="CY345" s="14">
        <f>VLOOKUP($B345,[2]Sheet3!$G:$CZ,88,0)</f>
        <v>0</v>
      </c>
      <c r="CZ345" s="14">
        <f>VLOOKUP($B345,[2]Sheet3!$G:$CZ,89,0)</f>
        <v>0</v>
      </c>
      <c r="DA345" s="14">
        <f>VLOOKUP($B345,[2]Sheet3!$G:$CZ,90,0)</f>
        <v>0</v>
      </c>
      <c r="DB345" s="14">
        <f>VLOOKUP($B345,[2]Sheet3!$G:$CZ,91,0)</f>
        <v>0</v>
      </c>
      <c r="DC345" s="14">
        <f>VLOOKUP($B345,[2]Sheet3!$G:$CZ,92,0)</f>
        <v>0</v>
      </c>
      <c r="DD345" s="14">
        <f>VLOOKUP($B345,[2]Sheet3!$G:$CZ,93,0)</f>
        <v>0</v>
      </c>
      <c r="DE345" s="14">
        <f>VLOOKUP($B345,[2]Sheet3!$G:$CZ,94,0)</f>
        <v>0</v>
      </c>
      <c r="DF345" s="14">
        <f>VLOOKUP($B345,[2]Sheet3!$G:$CZ,95,0)</f>
        <v>0</v>
      </c>
      <c r="DG345" s="14">
        <f>VLOOKUP($B345,[2]Sheet3!$G:$CZ,96,0)</f>
        <v>0</v>
      </c>
      <c r="DH345" s="14">
        <f>VLOOKUP($B345,[2]Sheet3!$G:$CZ,97,0)</f>
        <v>0</v>
      </c>
      <c r="DI345" s="14">
        <f>VLOOKUP($B345,[2]Sheet3!$G:$CZ,98,0)</f>
        <v>0</v>
      </c>
    </row>
    <row r="346" spans="1:113" x14ac:dyDescent="0.3">
      <c r="A346" s="9" t="str">
        <f t="shared" si="17"/>
        <v>W13846</v>
      </c>
      <c r="B346" s="15" t="s">
        <v>64</v>
      </c>
      <c r="C346" s="15" t="s">
        <v>65</v>
      </c>
      <c r="F346" s="7" t="s">
        <v>15</v>
      </c>
      <c r="G346" s="12" t="s">
        <v>3841</v>
      </c>
      <c r="H346" s="12" t="str">
        <f>VLOOKUP($B346,[1]Sheet1!$A:$G,5,0)</f>
        <v>mahesh.more@redingtongroup.com</v>
      </c>
      <c r="I346" s="12" t="str">
        <f>VLOOKUP($B346,[1]Sheet1!$A:$G,7,0)</f>
        <v>rohan.vora@redingtongroup.com</v>
      </c>
      <c r="J346" s="12" t="s">
        <v>82</v>
      </c>
      <c r="K346" s="7"/>
      <c r="L346" s="7"/>
      <c r="M346" s="8"/>
      <c r="N346" s="7" t="str">
        <f t="shared" si="15"/>
        <v>mahesh.more@redingtongroup.com; rohan.vora@redingtongroup.com; nilesh.phirke@redingtongroup.com;christopher.joseph@redingtongroup.com</v>
      </c>
      <c r="O346" s="7" t="str">
        <f t="shared" si="16"/>
        <v>W13846</v>
      </c>
      <c r="P346" s="8" t="s">
        <v>5215</v>
      </c>
      <c r="Q346" s="14">
        <f>VLOOKUP($B346,[2]Sheet3!$G:$CZ,2,0)</f>
        <v>2400305947</v>
      </c>
      <c r="R346" s="14">
        <f>VLOOKUP($B346,[2]Sheet3!$G:$CZ,3,0)</f>
        <v>2400309408</v>
      </c>
      <c r="S346" s="14">
        <f>VLOOKUP($B346,[2]Sheet3!$G:$CZ,4,0)</f>
        <v>2400309407</v>
      </c>
      <c r="T346" s="14">
        <f>VLOOKUP($B346,[2]Sheet3!$G:$CZ,5,0)</f>
        <v>2400305946</v>
      </c>
      <c r="U346" s="14">
        <f>VLOOKUP($B346,[2]Sheet3!$G:$CZ,6,0)</f>
        <v>2400309409</v>
      </c>
      <c r="V346" s="14">
        <f>VLOOKUP($B346,[2]Sheet3!$G:$CZ,7,0)</f>
        <v>2400309410</v>
      </c>
      <c r="W346" s="14">
        <f>VLOOKUP($B346,[2]Sheet3!$G:$CZ,8,0)</f>
        <v>0</v>
      </c>
      <c r="X346" s="14">
        <f>VLOOKUP($B346,[2]Sheet3!$G:$CZ,9,0)</f>
        <v>0</v>
      </c>
      <c r="Y346" s="14">
        <f>VLOOKUP($B346,[2]Sheet3!$G:$CZ,10,0)</f>
        <v>0</v>
      </c>
      <c r="Z346" s="14">
        <f>VLOOKUP($B346,[2]Sheet3!$G:$CZ,11,0)</f>
        <v>0</v>
      </c>
      <c r="AA346" s="14">
        <f>VLOOKUP($B346,[2]Sheet3!$G:$CZ,12,0)</f>
        <v>0</v>
      </c>
      <c r="AB346" s="14">
        <f>VLOOKUP($B346,[2]Sheet3!$G:$CZ,13,0)</f>
        <v>0</v>
      </c>
      <c r="AC346" s="14">
        <f>VLOOKUP($B346,[2]Sheet3!$G:$CZ,14,0)</f>
        <v>0</v>
      </c>
      <c r="AD346" s="14">
        <f>VLOOKUP($B346,[2]Sheet3!$G:$CZ,15,0)</f>
        <v>0</v>
      </c>
      <c r="AE346" s="14">
        <f>VLOOKUP($B346,[2]Sheet3!$G:$CZ,16,0)</f>
        <v>0</v>
      </c>
      <c r="AF346" s="14">
        <f>VLOOKUP($B346,[2]Sheet3!$G:$CZ,17,0)</f>
        <v>0</v>
      </c>
      <c r="AG346" s="14">
        <f>VLOOKUP($B346,[2]Sheet3!$G:$CZ,18,0)</f>
        <v>0</v>
      </c>
      <c r="AH346" s="14">
        <f>VLOOKUP($B346,[2]Sheet3!$G:$CZ,19,0)</f>
        <v>0</v>
      </c>
      <c r="AI346" s="14">
        <f>VLOOKUP($B346,[2]Sheet3!$G:$CZ,20,0)</f>
        <v>0</v>
      </c>
      <c r="AJ346" s="14">
        <f>VLOOKUP($B346,[2]Sheet3!$G:$CZ,21,0)</f>
        <v>0</v>
      </c>
      <c r="AK346" s="14">
        <f>VLOOKUP($B346,[2]Sheet3!$G:$CZ,22,0)</f>
        <v>0</v>
      </c>
      <c r="AL346" s="14">
        <f>VLOOKUP($B346,[2]Sheet3!$G:$CZ,23,0)</f>
        <v>0</v>
      </c>
      <c r="AM346" s="14">
        <f>VLOOKUP($B346,[2]Sheet3!$G:$CZ,24,0)</f>
        <v>0</v>
      </c>
      <c r="AN346" s="14">
        <f>VLOOKUP($B346,[2]Sheet3!$G:$CZ,25,0)</f>
        <v>0</v>
      </c>
      <c r="AO346" s="14">
        <f>VLOOKUP($B346,[2]Sheet3!$G:$CZ,26,0)</f>
        <v>0</v>
      </c>
      <c r="AP346" s="14">
        <f>VLOOKUP($B346,[2]Sheet3!$G:$CZ,27,0)</f>
        <v>0</v>
      </c>
      <c r="AQ346" s="14">
        <f>VLOOKUP($B346,[2]Sheet3!$G:$CZ,28,0)</f>
        <v>0</v>
      </c>
      <c r="AR346" s="14">
        <f>VLOOKUP($B346,[2]Sheet3!$G:$CZ,29,0)</f>
        <v>0</v>
      </c>
      <c r="AS346" s="14">
        <f>VLOOKUP($B346,[2]Sheet3!$G:$CZ,30,0)</f>
        <v>0</v>
      </c>
      <c r="AT346" s="14">
        <f>VLOOKUP($B346,[2]Sheet3!$G:$CZ,31,0)</f>
        <v>0</v>
      </c>
      <c r="AU346" s="14">
        <f>VLOOKUP($B346,[2]Sheet3!$G:$CZ,32,0)</f>
        <v>0</v>
      </c>
      <c r="AV346" s="14">
        <f>VLOOKUP($B346,[2]Sheet3!$G:$CZ,33,0)</f>
        <v>0</v>
      </c>
      <c r="AW346" s="14">
        <f>VLOOKUP($B346,[2]Sheet3!$G:$CZ,34,0)</f>
        <v>0</v>
      </c>
      <c r="AX346" s="14">
        <f>VLOOKUP($B346,[2]Sheet3!$G:$CZ,35,0)</f>
        <v>0</v>
      </c>
      <c r="AY346" s="14">
        <f>VLOOKUP($B346,[2]Sheet3!$G:$CZ,36,0)</f>
        <v>0</v>
      </c>
      <c r="AZ346" s="14">
        <f>VLOOKUP($B346,[2]Sheet3!$G:$CZ,37,0)</f>
        <v>0</v>
      </c>
      <c r="BA346" s="14">
        <f>VLOOKUP($B346,[2]Sheet3!$G:$CZ,38,0)</f>
        <v>0</v>
      </c>
      <c r="BB346" s="14">
        <f>VLOOKUP($B346,[2]Sheet3!$G:$CZ,39,0)</f>
        <v>0</v>
      </c>
      <c r="BC346" s="14">
        <f>VLOOKUP($B346,[2]Sheet3!$G:$CZ,40,0)</f>
        <v>0</v>
      </c>
      <c r="BD346" s="14">
        <f>VLOOKUP($B346,[2]Sheet3!$G:$CZ,41,0)</f>
        <v>0</v>
      </c>
      <c r="BE346" s="14">
        <f>VLOOKUP($B346,[2]Sheet3!$G:$CZ,42,0)</f>
        <v>0</v>
      </c>
      <c r="BF346" s="14">
        <f>VLOOKUP($B346,[2]Sheet3!$G:$CZ,43,0)</f>
        <v>0</v>
      </c>
      <c r="BG346" s="14">
        <f>VLOOKUP($B346,[2]Sheet3!$G:$CZ,44,0)</f>
        <v>0</v>
      </c>
      <c r="BH346" s="14">
        <f>VLOOKUP($B346,[2]Sheet3!$G:$CZ,45,0)</f>
        <v>0</v>
      </c>
      <c r="BI346" s="14">
        <f>VLOOKUP($B346,[2]Sheet3!$G:$CZ,46,0)</f>
        <v>0</v>
      </c>
      <c r="BJ346" s="14">
        <f>VLOOKUP($B346,[2]Sheet3!$G:$CZ,47,0)</f>
        <v>0</v>
      </c>
      <c r="BK346" s="14">
        <f>VLOOKUP($B346,[2]Sheet3!$G:$CZ,48,0)</f>
        <v>0</v>
      </c>
      <c r="BL346" s="14">
        <f>VLOOKUP($B346,[2]Sheet3!$G:$CZ,49,0)</f>
        <v>0</v>
      </c>
      <c r="BM346" s="14">
        <f>VLOOKUP($B346,[2]Sheet3!$G:$CZ,50,0)</f>
        <v>0</v>
      </c>
      <c r="BN346" s="14">
        <f>VLOOKUP($B346,[2]Sheet3!$G:$CZ,51,0)</f>
        <v>0</v>
      </c>
      <c r="BO346" s="14">
        <f>VLOOKUP($B346,[2]Sheet3!$G:$CZ,52,0)</f>
        <v>0</v>
      </c>
      <c r="BP346" s="14">
        <f>VLOOKUP($B346,[2]Sheet3!$G:$CZ,53,0)</f>
        <v>0</v>
      </c>
      <c r="BQ346" s="14">
        <f>VLOOKUP($B346,[2]Sheet3!$G:$CZ,54,0)</f>
        <v>0</v>
      </c>
      <c r="BR346" s="14">
        <f>VLOOKUP($B346,[2]Sheet3!$G:$CZ,55,0)</f>
        <v>0</v>
      </c>
      <c r="BS346" s="14">
        <f>VLOOKUP($B346,[2]Sheet3!$G:$CZ,56,0)</f>
        <v>0</v>
      </c>
      <c r="BT346" s="14">
        <f>VLOOKUP($B346,[2]Sheet3!$G:$CZ,57,0)</f>
        <v>0</v>
      </c>
      <c r="BU346" s="14">
        <f>VLOOKUP($B346,[2]Sheet3!$G:$CZ,58,0)</f>
        <v>0</v>
      </c>
      <c r="BV346" s="14">
        <f>VLOOKUP($B346,[2]Sheet3!$G:$CZ,59,0)</f>
        <v>0</v>
      </c>
      <c r="BW346" s="14">
        <f>VLOOKUP($B346,[2]Sheet3!$G:$CZ,60,0)</f>
        <v>0</v>
      </c>
      <c r="BX346" s="14">
        <f>VLOOKUP($B346,[2]Sheet3!$G:$CZ,61,0)</f>
        <v>0</v>
      </c>
      <c r="BY346" s="14">
        <f>VLOOKUP($B346,[2]Sheet3!$G:$CZ,62,0)</f>
        <v>0</v>
      </c>
      <c r="BZ346" s="14">
        <f>VLOOKUP($B346,[2]Sheet3!$G:$CZ,63,0)</f>
        <v>0</v>
      </c>
      <c r="CA346" s="14">
        <f>VLOOKUP($B346,[2]Sheet3!$G:$CZ,64,0)</f>
        <v>0</v>
      </c>
      <c r="CB346" s="14">
        <f>VLOOKUP($B346,[2]Sheet3!$G:$CZ,65,0)</f>
        <v>0</v>
      </c>
      <c r="CC346" s="14">
        <f>VLOOKUP($B346,[2]Sheet3!$G:$CZ,66,0)</f>
        <v>0</v>
      </c>
      <c r="CD346" s="14">
        <f>VLOOKUP($B346,[2]Sheet3!$G:$CZ,67,0)</f>
        <v>0</v>
      </c>
      <c r="CE346" s="14">
        <f>VLOOKUP($B346,[2]Sheet3!$G:$CZ,68,0)</f>
        <v>0</v>
      </c>
      <c r="CF346" s="14">
        <f>VLOOKUP($B346,[2]Sheet3!$G:$CZ,69,0)</f>
        <v>0</v>
      </c>
      <c r="CG346" s="14">
        <f>VLOOKUP($B346,[2]Sheet3!$G:$CZ,70,0)</f>
        <v>0</v>
      </c>
      <c r="CH346" s="14">
        <f>VLOOKUP($B346,[2]Sheet3!$G:$CZ,71,0)</f>
        <v>0</v>
      </c>
      <c r="CI346" s="14">
        <f>VLOOKUP($B346,[2]Sheet3!$G:$CZ,72,0)</f>
        <v>0</v>
      </c>
      <c r="CJ346" s="14">
        <f>VLOOKUP($B346,[2]Sheet3!$G:$CZ,73,0)</f>
        <v>0</v>
      </c>
      <c r="CK346" s="14">
        <f>VLOOKUP($B346,[2]Sheet3!$G:$CZ,74,0)</f>
        <v>0</v>
      </c>
      <c r="CL346" s="14">
        <f>VLOOKUP($B346,[2]Sheet3!$G:$CZ,75,0)</f>
        <v>0</v>
      </c>
      <c r="CM346" s="14">
        <f>VLOOKUP($B346,[2]Sheet3!$G:$CZ,76,0)</f>
        <v>0</v>
      </c>
      <c r="CN346" s="14">
        <f>VLOOKUP($B346,[2]Sheet3!$G:$CZ,77,0)</f>
        <v>0</v>
      </c>
      <c r="CO346" s="14">
        <f>VLOOKUP($B346,[2]Sheet3!$G:$CZ,78,0)</f>
        <v>0</v>
      </c>
      <c r="CP346" s="14">
        <f>VLOOKUP($B346,[2]Sheet3!$G:$CZ,79,0)</f>
        <v>0</v>
      </c>
      <c r="CQ346" s="14">
        <f>VLOOKUP($B346,[2]Sheet3!$G:$CZ,80,0)</f>
        <v>0</v>
      </c>
      <c r="CR346" s="14">
        <f>VLOOKUP($B346,[2]Sheet3!$G:$CZ,81,0)</f>
        <v>0</v>
      </c>
      <c r="CS346" s="14">
        <f>VLOOKUP($B346,[2]Sheet3!$G:$CZ,82,0)</f>
        <v>0</v>
      </c>
      <c r="CT346" s="14">
        <f>VLOOKUP($B346,[2]Sheet3!$G:$CZ,83,0)</f>
        <v>0</v>
      </c>
      <c r="CU346" s="14">
        <f>VLOOKUP($B346,[2]Sheet3!$G:$CZ,84,0)</f>
        <v>0</v>
      </c>
      <c r="CV346" s="14">
        <f>VLOOKUP($B346,[2]Sheet3!$G:$CZ,85,0)</f>
        <v>0</v>
      </c>
      <c r="CW346" s="14">
        <f>VLOOKUP($B346,[2]Sheet3!$G:$CZ,86,0)</f>
        <v>0</v>
      </c>
      <c r="CX346" s="14">
        <f>VLOOKUP($B346,[2]Sheet3!$G:$CZ,87,0)</f>
        <v>0</v>
      </c>
      <c r="CY346" s="14">
        <f>VLOOKUP($B346,[2]Sheet3!$G:$CZ,88,0)</f>
        <v>0</v>
      </c>
      <c r="CZ346" s="14">
        <f>VLOOKUP($B346,[2]Sheet3!$G:$CZ,89,0)</f>
        <v>0</v>
      </c>
      <c r="DA346" s="14">
        <f>VLOOKUP($B346,[2]Sheet3!$G:$CZ,90,0)</f>
        <v>0</v>
      </c>
      <c r="DB346" s="14">
        <f>VLOOKUP($B346,[2]Sheet3!$G:$CZ,91,0)</f>
        <v>0</v>
      </c>
      <c r="DC346" s="14">
        <f>VLOOKUP($B346,[2]Sheet3!$G:$CZ,92,0)</f>
        <v>0</v>
      </c>
      <c r="DD346" s="14">
        <f>VLOOKUP($B346,[2]Sheet3!$G:$CZ,93,0)</f>
        <v>0</v>
      </c>
      <c r="DE346" s="14">
        <f>VLOOKUP($B346,[2]Sheet3!$G:$CZ,94,0)</f>
        <v>0</v>
      </c>
      <c r="DF346" s="14">
        <f>VLOOKUP($B346,[2]Sheet3!$G:$CZ,95,0)</f>
        <v>0</v>
      </c>
      <c r="DG346" s="14">
        <f>VLOOKUP($B346,[2]Sheet3!$G:$CZ,96,0)</f>
        <v>0</v>
      </c>
      <c r="DH346" s="14">
        <f>VLOOKUP($B346,[2]Sheet3!$G:$CZ,97,0)</f>
        <v>0</v>
      </c>
      <c r="DI346" s="14">
        <f>VLOOKUP($B346,[2]Sheet3!$G:$CZ,98,0)</f>
        <v>0</v>
      </c>
    </row>
    <row r="347" spans="1:113" x14ac:dyDescent="0.3">
      <c r="A347" s="9" t="str">
        <f t="shared" si="17"/>
        <v>N6R002</v>
      </c>
      <c r="B347" s="15" t="s">
        <v>1262</v>
      </c>
      <c r="C347" s="15" t="s">
        <v>1263</v>
      </c>
      <c r="F347" s="7" t="s">
        <v>15</v>
      </c>
      <c r="G347" s="12" t="s">
        <v>3842</v>
      </c>
      <c r="H347" s="12" t="str">
        <f>VLOOKUP($B347,[1]Sheet1!$A:$G,5,0)</f>
        <v>rituraj.upadhyay@redingtongroup.com</v>
      </c>
      <c r="I347" s="12" t="str">
        <f>VLOOKUP($B347,[1]Sheet1!$A:$G,7,0)</f>
        <v>jitender.chopra@redingtongroup.com</v>
      </c>
      <c r="J347" s="12" t="s">
        <v>82</v>
      </c>
      <c r="K347" s="7"/>
      <c r="L347" s="7"/>
      <c r="M347" s="8"/>
      <c r="N347" s="7" t="str">
        <f t="shared" si="15"/>
        <v>rituraj.upadhyay@redingtongroup.com; jitender.chopra@redingtongroup.com; nilesh.phirke@redingtongroup.com;christopher.joseph@redingtongroup.com</v>
      </c>
      <c r="O347" s="7" t="str">
        <f t="shared" si="16"/>
        <v>N6R002</v>
      </c>
      <c r="P347" s="8" t="s">
        <v>5215</v>
      </c>
      <c r="Q347" s="14">
        <f>VLOOKUP($B347,[2]Sheet3!$G:$CZ,2,0)</f>
        <v>2400308650</v>
      </c>
      <c r="R347" s="14">
        <f>VLOOKUP($B347,[2]Sheet3!$G:$CZ,3,0)</f>
        <v>2400305773</v>
      </c>
      <c r="S347" s="14">
        <f>VLOOKUP($B347,[2]Sheet3!$G:$CZ,4,0)</f>
        <v>2400303691</v>
      </c>
      <c r="T347" s="14">
        <f>VLOOKUP($B347,[2]Sheet3!$G:$CZ,5,0)</f>
        <v>2400303699</v>
      </c>
      <c r="U347" s="14">
        <f>VLOOKUP($B347,[2]Sheet3!$G:$CZ,6,0)</f>
        <v>2400303697</v>
      </c>
      <c r="V347" s="14">
        <f>VLOOKUP($B347,[2]Sheet3!$G:$CZ,7,0)</f>
        <v>2400303693</v>
      </c>
      <c r="W347" s="14">
        <f>VLOOKUP($B347,[2]Sheet3!$G:$CZ,8,0)</f>
        <v>2400307108</v>
      </c>
      <c r="X347" s="14">
        <f>VLOOKUP($B347,[2]Sheet3!$G:$CZ,9,0)</f>
        <v>2400305418</v>
      </c>
      <c r="Y347" s="14">
        <f>VLOOKUP($B347,[2]Sheet3!$G:$CZ,10,0)</f>
        <v>2400305420</v>
      </c>
      <c r="Z347" s="14">
        <f>VLOOKUP($B347,[2]Sheet3!$G:$CZ,11,0)</f>
        <v>2400308652</v>
      </c>
      <c r="AA347" s="14">
        <f>VLOOKUP($B347,[2]Sheet3!$G:$CZ,12,0)</f>
        <v>0</v>
      </c>
      <c r="AB347" s="14">
        <f>VLOOKUP($B347,[2]Sheet3!$G:$CZ,13,0)</f>
        <v>0</v>
      </c>
      <c r="AC347" s="14">
        <f>VLOOKUP($B347,[2]Sheet3!$G:$CZ,14,0)</f>
        <v>0</v>
      </c>
      <c r="AD347" s="14">
        <f>VLOOKUP($B347,[2]Sheet3!$G:$CZ,15,0)</f>
        <v>0</v>
      </c>
      <c r="AE347" s="14">
        <f>VLOOKUP($B347,[2]Sheet3!$G:$CZ,16,0)</f>
        <v>0</v>
      </c>
      <c r="AF347" s="14">
        <f>VLOOKUP($B347,[2]Sheet3!$G:$CZ,17,0)</f>
        <v>0</v>
      </c>
      <c r="AG347" s="14">
        <f>VLOOKUP($B347,[2]Sheet3!$G:$CZ,18,0)</f>
        <v>0</v>
      </c>
      <c r="AH347" s="14">
        <f>VLOOKUP($B347,[2]Sheet3!$G:$CZ,19,0)</f>
        <v>0</v>
      </c>
      <c r="AI347" s="14">
        <f>VLOOKUP($B347,[2]Sheet3!$G:$CZ,20,0)</f>
        <v>0</v>
      </c>
      <c r="AJ347" s="14">
        <f>VLOOKUP($B347,[2]Sheet3!$G:$CZ,21,0)</f>
        <v>0</v>
      </c>
      <c r="AK347" s="14">
        <f>VLOOKUP($B347,[2]Sheet3!$G:$CZ,22,0)</f>
        <v>0</v>
      </c>
      <c r="AL347" s="14">
        <f>VLOOKUP($B347,[2]Sheet3!$G:$CZ,23,0)</f>
        <v>0</v>
      </c>
      <c r="AM347" s="14">
        <f>VLOOKUP($B347,[2]Sheet3!$G:$CZ,24,0)</f>
        <v>0</v>
      </c>
      <c r="AN347" s="14">
        <f>VLOOKUP($B347,[2]Sheet3!$G:$CZ,25,0)</f>
        <v>0</v>
      </c>
      <c r="AO347" s="14">
        <f>VLOOKUP($B347,[2]Sheet3!$G:$CZ,26,0)</f>
        <v>0</v>
      </c>
      <c r="AP347" s="14">
        <f>VLOOKUP($B347,[2]Sheet3!$G:$CZ,27,0)</f>
        <v>0</v>
      </c>
      <c r="AQ347" s="14">
        <f>VLOOKUP($B347,[2]Sheet3!$G:$CZ,28,0)</f>
        <v>0</v>
      </c>
      <c r="AR347" s="14">
        <f>VLOOKUP($B347,[2]Sheet3!$G:$CZ,29,0)</f>
        <v>0</v>
      </c>
      <c r="AS347" s="14">
        <f>VLOOKUP($B347,[2]Sheet3!$G:$CZ,30,0)</f>
        <v>0</v>
      </c>
      <c r="AT347" s="14">
        <f>VLOOKUP($B347,[2]Sheet3!$G:$CZ,31,0)</f>
        <v>0</v>
      </c>
      <c r="AU347" s="14">
        <f>VLOOKUP($B347,[2]Sheet3!$G:$CZ,32,0)</f>
        <v>0</v>
      </c>
      <c r="AV347" s="14">
        <f>VLOOKUP($B347,[2]Sheet3!$G:$CZ,33,0)</f>
        <v>0</v>
      </c>
      <c r="AW347" s="14">
        <f>VLOOKUP($B347,[2]Sheet3!$G:$CZ,34,0)</f>
        <v>0</v>
      </c>
      <c r="AX347" s="14">
        <f>VLOOKUP($B347,[2]Sheet3!$G:$CZ,35,0)</f>
        <v>0</v>
      </c>
      <c r="AY347" s="14">
        <f>VLOOKUP($B347,[2]Sheet3!$G:$CZ,36,0)</f>
        <v>0</v>
      </c>
      <c r="AZ347" s="14">
        <f>VLOOKUP($B347,[2]Sheet3!$G:$CZ,37,0)</f>
        <v>0</v>
      </c>
      <c r="BA347" s="14">
        <f>VLOOKUP($B347,[2]Sheet3!$G:$CZ,38,0)</f>
        <v>0</v>
      </c>
      <c r="BB347" s="14">
        <f>VLOOKUP($B347,[2]Sheet3!$G:$CZ,39,0)</f>
        <v>0</v>
      </c>
      <c r="BC347" s="14">
        <f>VLOOKUP($B347,[2]Sheet3!$G:$CZ,40,0)</f>
        <v>0</v>
      </c>
      <c r="BD347" s="14">
        <f>VLOOKUP($B347,[2]Sheet3!$G:$CZ,41,0)</f>
        <v>0</v>
      </c>
      <c r="BE347" s="14">
        <f>VLOOKUP($B347,[2]Sheet3!$G:$CZ,42,0)</f>
        <v>0</v>
      </c>
      <c r="BF347" s="14">
        <f>VLOOKUP($B347,[2]Sheet3!$G:$CZ,43,0)</f>
        <v>0</v>
      </c>
      <c r="BG347" s="14">
        <f>VLOOKUP($B347,[2]Sheet3!$G:$CZ,44,0)</f>
        <v>0</v>
      </c>
      <c r="BH347" s="14">
        <f>VLOOKUP($B347,[2]Sheet3!$G:$CZ,45,0)</f>
        <v>0</v>
      </c>
      <c r="BI347" s="14">
        <f>VLOOKUP($B347,[2]Sheet3!$G:$CZ,46,0)</f>
        <v>0</v>
      </c>
      <c r="BJ347" s="14">
        <f>VLOOKUP($B347,[2]Sheet3!$G:$CZ,47,0)</f>
        <v>0</v>
      </c>
      <c r="BK347" s="14">
        <f>VLOOKUP($B347,[2]Sheet3!$G:$CZ,48,0)</f>
        <v>0</v>
      </c>
      <c r="BL347" s="14">
        <f>VLOOKUP($B347,[2]Sheet3!$G:$CZ,49,0)</f>
        <v>0</v>
      </c>
      <c r="BM347" s="14">
        <f>VLOOKUP($B347,[2]Sheet3!$G:$CZ,50,0)</f>
        <v>0</v>
      </c>
      <c r="BN347" s="14">
        <f>VLOOKUP($B347,[2]Sheet3!$G:$CZ,51,0)</f>
        <v>0</v>
      </c>
      <c r="BO347" s="14">
        <f>VLOOKUP($B347,[2]Sheet3!$G:$CZ,52,0)</f>
        <v>0</v>
      </c>
      <c r="BP347" s="14">
        <f>VLOOKUP($B347,[2]Sheet3!$G:$CZ,53,0)</f>
        <v>0</v>
      </c>
      <c r="BQ347" s="14">
        <f>VLOOKUP($B347,[2]Sheet3!$G:$CZ,54,0)</f>
        <v>0</v>
      </c>
      <c r="BR347" s="14">
        <f>VLOOKUP($B347,[2]Sheet3!$G:$CZ,55,0)</f>
        <v>0</v>
      </c>
      <c r="BS347" s="14">
        <f>VLOOKUP($B347,[2]Sheet3!$G:$CZ,56,0)</f>
        <v>0</v>
      </c>
      <c r="BT347" s="14">
        <f>VLOOKUP($B347,[2]Sheet3!$G:$CZ,57,0)</f>
        <v>0</v>
      </c>
      <c r="BU347" s="14">
        <f>VLOOKUP($B347,[2]Sheet3!$G:$CZ,58,0)</f>
        <v>0</v>
      </c>
      <c r="BV347" s="14">
        <f>VLOOKUP($B347,[2]Sheet3!$G:$CZ,59,0)</f>
        <v>0</v>
      </c>
      <c r="BW347" s="14">
        <f>VLOOKUP($B347,[2]Sheet3!$G:$CZ,60,0)</f>
        <v>0</v>
      </c>
      <c r="BX347" s="14">
        <f>VLOOKUP($B347,[2]Sheet3!$G:$CZ,61,0)</f>
        <v>0</v>
      </c>
      <c r="BY347" s="14">
        <f>VLOOKUP($B347,[2]Sheet3!$G:$CZ,62,0)</f>
        <v>0</v>
      </c>
      <c r="BZ347" s="14">
        <f>VLOOKUP($B347,[2]Sheet3!$G:$CZ,63,0)</f>
        <v>0</v>
      </c>
      <c r="CA347" s="14">
        <f>VLOOKUP($B347,[2]Sheet3!$G:$CZ,64,0)</f>
        <v>0</v>
      </c>
      <c r="CB347" s="14">
        <f>VLOOKUP($B347,[2]Sheet3!$G:$CZ,65,0)</f>
        <v>0</v>
      </c>
      <c r="CC347" s="14">
        <f>VLOOKUP($B347,[2]Sheet3!$G:$CZ,66,0)</f>
        <v>0</v>
      </c>
      <c r="CD347" s="14">
        <f>VLOOKUP($B347,[2]Sheet3!$G:$CZ,67,0)</f>
        <v>0</v>
      </c>
      <c r="CE347" s="14">
        <f>VLOOKUP($B347,[2]Sheet3!$G:$CZ,68,0)</f>
        <v>0</v>
      </c>
      <c r="CF347" s="14">
        <f>VLOOKUP($B347,[2]Sheet3!$G:$CZ,69,0)</f>
        <v>0</v>
      </c>
      <c r="CG347" s="14">
        <f>VLOOKUP($B347,[2]Sheet3!$G:$CZ,70,0)</f>
        <v>0</v>
      </c>
      <c r="CH347" s="14">
        <f>VLOOKUP($B347,[2]Sheet3!$G:$CZ,71,0)</f>
        <v>0</v>
      </c>
      <c r="CI347" s="14">
        <f>VLOOKUP($B347,[2]Sheet3!$G:$CZ,72,0)</f>
        <v>0</v>
      </c>
      <c r="CJ347" s="14">
        <f>VLOOKUP($B347,[2]Sheet3!$G:$CZ,73,0)</f>
        <v>0</v>
      </c>
      <c r="CK347" s="14">
        <f>VLOOKUP($B347,[2]Sheet3!$G:$CZ,74,0)</f>
        <v>0</v>
      </c>
      <c r="CL347" s="14">
        <f>VLOOKUP($B347,[2]Sheet3!$G:$CZ,75,0)</f>
        <v>0</v>
      </c>
      <c r="CM347" s="14">
        <f>VLOOKUP($B347,[2]Sheet3!$G:$CZ,76,0)</f>
        <v>0</v>
      </c>
      <c r="CN347" s="14">
        <f>VLOOKUP($B347,[2]Sheet3!$G:$CZ,77,0)</f>
        <v>0</v>
      </c>
      <c r="CO347" s="14">
        <f>VLOOKUP($B347,[2]Sheet3!$G:$CZ,78,0)</f>
        <v>0</v>
      </c>
      <c r="CP347" s="14">
        <f>VLOOKUP($B347,[2]Sheet3!$G:$CZ,79,0)</f>
        <v>0</v>
      </c>
      <c r="CQ347" s="14">
        <f>VLOOKUP($B347,[2]Sheet3!$G:$CZ,80,0)</f>
        <v>0</v>
      </c>
      <c r="CR347" s="14">
        <f>VLOOKUP($B347,[2]Sheet3!$G:$CZ,81,0)</f>
        <v>0</v>
      </c>
      <c r="CS347" s="14">
        <f>VLOOKUP($B347,[2]Sheet3!$G:$CZ,82,0)</f>
        <v>0</v>
      </c>
      <c r="CT347" s="14">
        <f>VLOOKUP($B347,[2]Sheet3!$G:$CZ,83,0)</f>
        <v>0</v>
      </c>
      <c r="CU347" s="14">
        <f>VLOOKUP($B347,[2]Sheet3!$G:$CZ,84,0)</f>
        <v>0</v>
      </c>
      <c r="CV347" s="14">
        <f>VLOOKUP($B347,[2]Sheet3!$G:$CZ,85,0)</f>
        <v>0</v>
      </c>
      <c r="CW347" s="14">
        <f>VLOOKUP($B347,[2]Sheet3!$G:$CZ,86,0)</f>
        <v>0</v>
      </c>
      <c r="CX347" s="14">
        <f>VLOOKUP($B347,[2]Sheet3!$G:$CZ,87,0)</f>
        <v>0</v>
      </c>
      <c r="CY347" s="14">
        <f>VLOOKUP($B347,[2]Sheet3!$G:$CZ,88,0)</f>
        <v>0</v>
      </c>
      <c r="CZ347" s="14">
        <f>VLOOKUP($B347,[2]Sheet3!$G:$CZ,89,0)</f>
        <v>0</v>
      </c>
      <c r="DA347" s="14">
        <f>VLOOKUP($B347,[2]Sheet3!$G:$CZ,90,0)</f>
        <v>0</v>
      </c>
      <c r="DB347" s="14">
        <f>VLOOKUP($B347,[2]Sheet3!$G:$CZ,91,0)</f>
        <v>0</v>
      </c>
      <c r="DC347" s="14">
        <f>VLOOKUP($B347,[2]Sheet3!$G:$CZ,92,0)</f>
        <v>0</v>
      </c>
      <c r="DD347" s="14">
        <f>VLOOKUP($B347,[2]Sheet3!$G:$CZ,93,0)</f>
        <v>0</v>
      </c>
      <c r="DE347" s="14">
        <f>VLOOKUP($B347,[2]Sheet3!$G:$CZ,94,0)</f>
        <v>0</v>
      </c>
      <c r="DF347" s="14">
        <f>VLOOKUP($B347,[2]Sheet3!$G:$CZ,95,0)</f>
        <v>0</v>
      </c>
      <c r="DG347" s="14">
        <f>VLOOKUP($B347,[2]Sheet3!$G:$CZ,96,0)</f>
        <v>0</v>
      </c>
      <c r="DH347" s="14">
        <f>VLOOKUP($B347,[2]Sheet3!$G:$CZ,97,0)</f>
        <v>0</v>
      </c>
      <c r="DI347" s="14">
        <f>VLOOKUP($B347,[2]Sheet3!$G:$CZ,98,0)</f>
        <v>0</v>
      </c>
    </row>
    <row r="348" spans="1:113" x14ac:dyDescent="0.3">
      <c r="A348" s="9" t="str">
        <f t="shared" si="17"/>
        <v>E14488</v>
      </c>
      <c r="B348" s="15" t="s">
        <v>1264</v>
      </c>
      <c r="C348" s="15" t="s">
        <v>1265</v>
      </c>
      <c r="F348" s="7" t="s">
        <v>15</v>
      </c>
      <c r="G348" s="12" t="s">
        <v>3843</v>
      </c>
      <c r="H348" s="12" t="str">
        <f>VLOOKUP($B348,[1]Sheet1!$A:$G,5,0)</f>
        <v>manish.kumar@redingtongroup.com</v>
      </c>
      <c r="I348" s="12" t="str">
        <f>VLOOKUP($B348,[1]Sheet1!$A:$G,7,0)</f>
        <v>jaswinder.singh@redingtongroup.com</v>
      </c>
      <c r="J348" s="12" t="s">
        <v>82</v>
      </c>
      <c r="K348" s="7"/>
      <c r="L348" s="7"/>
      <c r="M348" s="8"/>
      <c r="N348" s="7" t="str">
        <f t="shared" si="15"/>
        <v>manish.kumar@redingtongroup.com; jaswinder.singh@redingtongroup.com; nilesh.phirke@redingtongroup.com;christopher.joseph@redingtongroup.com</v>
      </c>
      <c r="O348" s="7" t="str">
        <f t="shared" si="16"/>
        <v>E14488</v>
      </c>
      <c r="P348" s="8" t="s">
        <v>5215</v>
      </c>
      <c r="Q348" s="14">
        <f>VLOOKUP($B348,[2]Sheet3!$G:$CZ,2,0)</f>
        <v>2400308943</v>
      </c>
      <c r="R348" s="14">
        <f>VLOOKUP($B348,[2]Sheet3!$G:$CZ,3,0)</f>
        <v>2400308488</v>
      </c>
      <c r="S348" s="14">
        <f>VLOOKUP($B348,[2]Sheet3!$G:$CZ,4,0)</f>
        <v>2400308920</v>
      </c>
      <c r="T348" s="14">
        <f>VLOOKUP($B348,[2]Sheet3!$G:$CZ,5,0)</f>
        <v>2400307804</v>
      </c>
      <c r="U348" s="14">
        <f>VLOOKUP($B348,[2]Sheet3!$G:$CZ,6,0)</f>
        <v>0</v>
      </c>
      <c r="V348" s="14">
        <f>VLOOKUP($B348,[2]Sheet3!$G:$CZ,7,0)</f>
        <v>0</v>
      </c>
      <c r="W348" s="14">
        <f>VLOOKUP($B348,[2]Sheet3!$G:$CZ,8,0)</f>
        <v>0</v>
      </c>
      <c r="X348" s="14">
        <f>VLOOKUP($B348,[2]Sheet3!$G:$CZ,9,0)</f>
        <v>0</v>
      </c>
      <c r="Y348" s="14">
        <f>VLOOKUP($B348,[2]Sheet3!$G:$CZ,10,0)</f>
        <v>0</v>
      </c>
      <c r="Z348" s="14">
        <f>VLOOKUP($B348,[2]Sheet3!$G:$CZ,11,0)</f>
        <v>0</v>
      </c>
      <c r="AA348" s="14">
        <f>VLOOKUP($B348,[2]Sheet3!$G:$CZ,12,0)</f>
        <v>0</v>
      </c>
      <c r="AB348" s="14">
        <f>VLOOKUP($B348,[2]Sheet3!$G:$CZ,13,0)</f>
        <v>0</v>
      </c>
      <c r="AC348" s="14">
        <f>VLOOKUP($B348,[2]Sheet3!$G:$CZ,14,0)</f>
        <v>0</v>
      </c>
      <c r="AD348" s="14">
        <f>VLOOKUP($B348,[2]Sheet3!$G:$CZ,15,0)</f>
        <v>0</v>
      </c>
      <c r="AE348" s="14">
        <f>VLOOKUP($B348,[2]Sheet3!$G:$CZ,16,0)</f>
        <v>0</v>
      </c>
      <c r="AF348" s="14">
        <f>VLOOKUP($B348,[2]Sheet3!$G:$CZ,17,0)</f>
        <v>0</v>
      </c>
      <c r="AG348" s="14">
        <f>VLOOKUP($B348,[2]Sheet3!$G:$CZ,18,0)</f>
        <v>0</v>
      </c>
      <c r="AH348" s="14">
        <f>VLOOKUP($B348,[2]Sheet3!$G:$CZ,19,0)</f>
        <v>0</v>
      </c>
      <c r="AI348" s="14">
        <f>VLOOKUP($B348,[2]Sheet3!$G:$CZ,20,0)</f>
        <v>0</v>
      </c>
      <c r="AJ348" s="14">
        <f>VLOOKUP($B348,[2]Sheet3!$G:$CZ,21,0)</f>
        <v>0</v>
      </c>
      <c r="AK348" s="14">
        <f>VLOOKUP($B348,[2]Sheet3!$G:$CZ,22,0)</f>
        <v>0</v>
      </c>
      <c r="AL348" s="14">
        <f>VLOOKUP($B348,[2]Sheet3!$G:$CZ,23,0)</f>
        <v>0</v>
      </c>
      <c r="AM348" s="14">
        <f>VLOOKUP($B348,[2]Sheet3!$G:$CZ,24,0)</f>
        <v>0</v>
      </c>
      <c r="AN348" s="14">
        <f>VLOOKUP($B348,[2]Sheet3!$G:$CZ,25,0)</f>
        <v>0</v>
      </c>
      <c r="AO348" s="14">
        <f>VLOOKUP($B348,[2]Sheet3!$G:$CZ,26,0)</f>
        <v>0</v>
      </c>
      <c r="AP348" s="14">
        <f>VLOOKUP($B348,[2]Sheet3!$G:$CZ,27,0)</f>
        <v>0</v>
      </c>
      <c r="AQ348" s="14">
        <f>VLOOKUP($B348,[2]Sheet3!$G:$CZ,28,0)</f>
        <v>0</v>
      </c>
      <c r="AR348" s="14">
        <f>VLOOKUP($B348,[2]Sheet3!$G:$CZ,29,0)</f>
        <v>0</v>
      </c>
      <c r="AS348" s="14">
        <f>VLOOKUP($B348,[2]Sheet3!$G:$CZ,30,0)</f>
        <v>0</v>
      </c>
      <c r="AT348" s="14">
        <f>VLOOKUP($B348,[2]Sheet3!$G:$CZ,31,0)</f>
        <v>0</v>
      </c>
      <c r="AU348" s="14">
        <f>VLOOKUP($B348,[2]Sheet3!$G:$CZ,32,0)</f>
        <v>0</v>
      </c>
      <c r="AV348" s="14">
        <f>VLOOKUP($B348,[2]Sheet3!$G:$CZ,33,0)</f>
        <v>0</v>
      </c>
      <c r="AW348" s="14">
        <f>VLOOKUP($B348,[2]Sheet3!$G:$CZ,34,0)</f>
        <v>0</v>
      </c>
      <c r="AX348" s="14">
        <f>VLOOKUP($B348,[2]Sheet3!$G:$CZ,35,0)</f>
        <v>0</v>
      </c>
      <c r="AY348" s="14">
        <f>VLOOKUP($B348,[2]Sheet3!$G:$CZ,36,0)</f>
        <v>0</v>
      </c>
      <c r="AZ348" s="14">
        <f>VLOOKUP($B348,[2]Sheet3!$G:$CZ,37,0)</f>
        <v>0</v>
      </c>
      <c r="BA348" s="14">
        <f>VLOOKUP($B348,[2]Sheet3!$G:$CZ,38,0)</f>
        <v>0</v>
      </c>
      <c r="BB348" s="14">
        <f>VLOOKUP($B348,[2]Sheet3!$G:$CZ,39,0)</f>
        <v>0</v>
      </c>
      <c r="BC348" s="14">
        <f>VLOOKUP($B348,[2]Sheet3!$G:$CZ,40,0)</f>
        <v>0</v>
      </c>
      <c r="BD348" s="14">
        <f>VLOOKUP($B348,[2]Sheet3!$G:$CZ,41,0)</f>
        <v>0</v>
      </c>
      <c r="BE348" s="14">
        <f>VLOOKUP($B348,[2]Sheet3!$G:$CZ,42,0)</f>
        <v>0</v>
      </c>
      <c r="BF348" s="14">
        <f>VLOOKUP($B348,[2]Sheet3!$G:$CZ,43,0)</f>
        <v>0</v>
      </c>
      <c r="BG348" s="14">
        <f>VLOOKUP($B348,[2]Sheet3!$G:$CZ,44,0)</f>
        <v>0</v>
      </c>
      <c r="BH348" s="14">
        <f>VLOOKUP($B348,[2]Sheet3!$G:$CZ,45,0)</f>
        <v>0</v>
      </c>
      <c r="BI348" s="14">
        <f>VLOOKUP($B348,[2]Sheet3!$G:$CZ,46,0)</f>
        <v>0</v>
      </c>
      <c r="BJ348" s="14">
        <f>VLOOKUP($B348,[2]Sheet3!$G:$CZ,47,0)</f>
        <v>0</v>
      </c>
      <c r="BK348" s="14">
        <f>VLOOKUP($B348,[2]Sheet3!$G:$CZ,48,0)</f>
        <v>0</v>
      </c>
      <c r="BL348" s="14">
        <f>VLOOKUP($B348,[2]Sheet3!$G:$CZ,49,0)</f>
        <v>0</v>
      </c>
      <c r="BM348" s="14">
        <f>VLOOKUP($B348,[2]Sheet3!$G:$CZ,50,0)</f>
        <v>0</v>
      </c>
      <c r="BN348" s="14">
        <f>VLOOKUP($B348,[2]Sheet3!$G:$CZ,51,0)</f>
        <v>0</v>
      </c>
      <c r="BO348" s="14">
        <f>VLOOKUP($B348,[2]Sheet3!$G:$CZ,52,0)</f>
        <v>0</v>
      </c>
      <c r="BP348" s="14">
        <f>VLOOKUP($B348,[2]Sheet3!$G:$CZ,53,0)</f>
        <v>0</v>
      </c>
      <c r="BQ348" s="14">
        <f>VLOOKUP($B348,[2]Sheet3!$G:$CZ,54,0)</f>
        <v>0</v>
      </c>
      <c r="BR348" s="14">
        <f>VLOOKUP($B348,[2]Sheet3!$G:$CZ,55,0)</f>
        <v>0</v>
      </c>
      <c r="BS348" s="14">
        <f>VLOOKUP($B348,[2]Sheet3!$G:$CZ,56,0)</f>
        <v>0</v>
      </c>
      <c r="BT348" s="14">
        <f>VLOOKUP($B348,[2]Sheet3!$G:$CZ,57,0)</f>
        <v>0</v>
      </c>
      <c r="BU348" s="14">
        <f>VLOOKUP($B348,[2]Sheet3!$G:$CZ,58,0)</f>
        <v>0</v>
      </c>
      <c r="BV348" s="14">
        <f>VLOOKUP($B348,[2]Sheet3!$G:$CZ,59,0)</f>
        <v>0</v>
      </c>
      <c r="BW348" s="14">
        <f>VLOOKUP($B348,[2]Sheet3!$G:$CZ,60,0)</f>
        <v>0</v>
      </c>
      <c r="BX348" s="14">
        <f>VLOOKUP($B348,[2]Sheet3!$G:$CZ,61,0)</f>
        <v>0</v>
      </c>
      <c r="BY348" s="14">
        <f>VLOOKUP($B348,[2]Sheet3!$G:$CZ,62,0)</f>
        <v>0</v>
      </c>
      <c r="BZ348" s="14">
        <f>VLOOKUP($B348,[2]Sheet3!$G:$CZ,63,0)</f>
        <v>0</v>
      </c>
      <c r="CA348" s="14">
        <f>VLOOKUP($B348,[2]Sheet3!$G:$CZ,64,0)</f>
        <v>0</v>
      </c>
      <c r="CB348" s="14">
        <f>VLOOKUP($B348,[2]Sheet3!$G:$CZ,65,0)</f>
        <v>0</v>
      </c>
      <c r="CC348" s="14">
        <f>VLOOKUP($B348,[2]Sheet3!$G:$CZ,66,0)</f>
        <v>0</v>
      </c>
      <c r="CD348" s="14">
        <f>VLOOKUP($B348,[2]Sheet3!$G:$CZ,67,0)</f>
        <v>0</v>
      </c>
      <c r="CE348" s="14">
        <f>VLOOKUP($B348,[2]Sheet3!$G:$CZ,68,0)</f>
        <v>0</v>
      </c>
      <c r="CF348" s="14">
        <f>VLOOKUP($B348,[2]Sheet3!$G:$CZ,69,0)</f>
        <v>0</v>
      </c>
      <c r="CG348" s="14">
        <f>VLOOKUP($B348,[2]Sheet3!$G:$CZ,70,0)</f>
        <v>0</v>
      </c>
      <c r="CH348" s="14">
        <f>VLOOKUP($B348,[2]Sheet3!$G:$CZ,71,0)</f>
        <v>0</v>
      </c>
      <c r="CI348" s="14">
        <f>VLOOKUP($B348,[2]Sheet3!$G:$CZ,72,0)</f>
        <v>0</v>
      </c>
      <c r="CJ348" s="14">
        <f>VLOOKUP($B348,[2]Sheet3!$G:$CZ,73,0)</f>
        <v>0</v>
      </c>
      <c r="CK348" s="14">
        <f>VLOOKUP($B348,[2]Sheet3!$G:$CZ,74,0)</f>
        <v>0</v>
      </c>
      <c r="CL348" s="14">
        <f>VLOOKUP($B348,[2]Sheet3!$G:$CZ,75,0)</f>
        <v>0</v>
      </c>
      <c r="CM348" s="14">
        <f>VLOOKUP($B348,[2]Sheet3!$G:$CZ,76,0)</f>
        <v>0</v>
      </c>
      <c r="CN348" s="14">
        <f>VLOOKUP($B348,[2]Sheet3!$G:$CZ,77,0)</f>
        <v>0</v>
      </c>
      <c r="CO348" s="14">
        <f>VLOOKUP($B348,[2]Sheet3!$G:$CZ,78,0)</f>
        <v>0</v>
      </c>
      <c r="CP348" s="14">
        <f>VLOOKUP($B348,[2]Sheet3!$G:$CZ,79,0)</f>
        <v>0</v>
      </c>
      <c r="CQ348" s="14">
        <f>VLOOKUP($B348,[2]Sheet3!$G:$CZ,80,0)</f>
        <v>0</v>
      </c>
      <c r="CR348" s="14">
        <f>VLOOKUP($B348,[2]Sheet3!$G:$CZ,81,0)</f>
        <v>0</v>
      </c>
      <c r="CS348" s="14">
        <f>VLOOKUP($B348,[2]Sheet3!$G:$CZ,82,0)</f>
        <v>0</v>
      </c>
      <c r="CT348" s="14">
        <f>VLOOKUP($B348,[2]Sheet3!$G:$CZ,83,0)</f>
        <v>0</v>
      </c>
      <c r="CU348" s="14">
        <f>VLOOKUP($B348,[2]Sheet3!$G:$CZ,84,0)</f>
        <v>0</v>
      </c>
      <c r="CV348" s="14">
        <f>VLOOKUP($B348,[2]Sheet3!$G:$CZ,85,0)</f>
        <v>0</v>
      </c>
      <c r="CW348" s="14">
        <f>VLOOKUP($B348,[2]Sheet3!$G:$CZ,86,0)</f>
        <v>0</v>
      </c>
      <c r="CX348" s="14">
        <f>VLOOKUP($B348,[2]Sheet3!$G:$CZ,87,0)</f>
        <v>0</v>
      </c>
      <c r="CY348" s="14">
        <f>VLOOKUP($B348,[2]Sheet3!$G:$CZ,88,0)</f>
        <v>0</v>
      </c>
      <c r="CZ348" s="14">
        <f>VLOOKUP($B348,[2]Sheet3!$G:$CZ,89,0)</f>
        <v>0</v>
      </c>
      <c r="DA348" s="14">
        <f>VLOOKUP($B348,[2]Sheet3!$G:$CZ,90,0)</f>
        <v>0</v>
      </c>
      <c r="DB348" s="14">
        <f>VLOOKUP($B348,[2]Sheet3!$G:$CZ,91,0)</f>
        <v>0</v>
      </c>
      <c r="DC348" s="14">
        <f>VLOOKUP($B348,[2]Sheet3!$G:$CZ,92,0)</f>
        <v>0</v>
      </c>
      <c r="DD348" s="14">
        <f>VLOOKUP($B348,[2]Sheet3!$G:$CZ,93,0)</f>
        <v>0</v>
      </c>
      <c r="DE348" s="14">
        <f>VLOOKUP($B348,[2]Sheet3!$G:$CZ,94,0)</f>
        <v>0</v>
      </c>
      <c r="DF348" s="14">
        <f>VLOOKUP($B348,[2]Sheet3!$G:$CZ,95,0)</f>
        <v>0</v>
      </c>
      <c r="DG348" s="14">
        <f>VLOOKUP($B348,[2]Sheet3!$G:$CZ,96,0)</f>
        <v>0</v>
      </c>
      <c r="DH348" s="14">
        <f>VLOOKUP($B348,[2]Sheet3!$G:$CZ,97,0)</f>
        <v>0</v>
      </c>
      <c r="DI348" s="14">
        <f>VLOOKUP($B348,[2]Sheet3!$G:$CZ,98,0)</f>
        <v>0</v>
      </c>
    </row>
    <row r="349" spans="1:113" x14ac:dyDescent="0.3">
      <c r="A349" s="9" t="str">
        <f t="shared" si="17"/>
        <v>WA3232</v>
      </c>
      <c r="B349" s="15" t="s">
        <v>1266</v>
      </c>
      <c r="C349" s="15" t="s">
        <v>1267</v>
      </c>
      <c r="F349" s="7" t="s">
        <v>15</v>
      </c>
      <c r="G349" s="12" t="s">
        <v>3844</v>
      </c>
      <c r="H349" s="12" t="str">
        <f>VLOOKUP($B349,[1]Sheet1!$A:$G,5,0)</f>
        <v>arpit.shukla@redingtongroup.com</v>
      </c>
      <c r="I349" s="12" t="str">
        <f>VLOOKUP($B349,[1]Sheet1!$A:$G,7,0)</f>
        <v>dilip.vishwa@redingtongroup.com</v>
      </c>
      <c r="J349" s="12" t="s">
        <v>82</v>
      </c>
      <c r="K349" s="7"/>
      <c r="L349" s="7"/>
      <c r="M349" s="8"/>
      <c r="N349" s="7" t="str">
        <f t="shared" si="15"/>
        <v>arpit.shukla@redingtongroup.com; dilip.vishwa@redingtongroup.com; nilesh.phirke@redingtongroup.com;christopher.joseph@redingtongroup.com</v>
      </c>
      <c r="O349" s="7" t="str">
        <f t="shared" si="16"/>
        <v>WA3232</v>
      </c>
      <c r="P349" s="8" t="s">
        <v>5215</v>
      </c>
      <c r="Q349" s="14">
        <f>VLOOKUP($B349,[2]Sheet3!$G:$CZ,2,0)</f>
        <v>2400309170</v>
      </c>
      <c r="R349" s="14">
        <f>VLOOKUP($B349,[2]Sheet3!$G:$CZ,3,0)</f>
        <v>2400303842</v>
      </c>
      <c r="S349" s="14">
        <f>VLOOKUP($B349,[2]Sheet3!$G:$CZ,4,0)</f>
        <v>2400305932</v>
      </c>
      <c r="T349" s="14">
        <f>VLOOKUP($B349,[2]Sheet3!$G:$CZ,5,0)</f>
        <v>2400304809</v>
      </c>
      <c r="U349" s="14">
        <f>VLOOKUP($B349,[2]Sheet3!$G:$CZ,6,0)</f>
        <v>2400299641</v>
      </c>
      <c r="V349" s="14">
        <f>VLOOKUP($B349,[2]Sheet3!$G:$CZ,7,0)</f>
        <v>2400302703</v>
      </c>
      <c r="W349" s="14">
        <f>VLOOKUP($B349,[2]Sheet3!$G:$CZ,8,0)</f>
        <v>2400304013</v>
      </c>
      <c r="X349" s="14">
        <f>VLOOKUP($B349,[2]Sheet3!$G:$CZ,9,0)</f>
        <v>0</v>
      </c>
      <c r="Y349" s="14">
        <f>VLOOKUP($B349,[2]Sheet3!$G:$CZ,10,0)</f>
        <v>0</v>
      </c>
      <c r="Z349" s="14">
        <f>VLOOKUP($B349,[2]Sheet3!$G:$CZ,11,0)</f>
        <v>0</v>
      </c>
      <c r="AA349" s="14">
        <f>VLOOKUP($B349,[2]Sheet3!$G:$CZ,12,0)</f>
        <v>0</v>
      </c>
      <c r="AB349" s="14">
        <f>VLOOKUP($B349,[2]Sheet3!$G:$CZ,13,0)</f>
        <v>0</v>
      </c>
      <c r="AC349" s="14">
        <f>VLOOKUP($B349,[2]Sheet3!$G:$CZ,14,0)</f>
        <v>0</v>
      </c>
      <c r="AD349" s="14">
        <f>VLOOKUP($B349,[2]Sheet3!$G:$CZ,15,0)</f>
        <v>0</v>
      </c>
      <c r="AE349" s="14">
        <f>VLOOKUP($B349,[2]Sheet3!$G:$CZ,16,0)</f>
        <v>0</v>
      </c>
      <c r="AF349" s="14">
        <f>VLOOKUP($B349,[2]Sheet3!$G:$CZ,17,0)</f>
        <v>0</v>
      </c>
      <c r="AG349" s="14">
        <f>VLOOKUP($B349,[2]Sheet3!$G:$CZ,18,0)</f>
        <v>0</v>
      </c>
      <c r="AH349" s="14">
        <f>VLOOKUP($B349,[2]Sheet3!$G:$CZ,19,0)</f>
        <v>0</v>
      </c>
      <c r="AI349" s="14">
        <f>VLOOKUP($B349,[2]Sheet3!$G:$CZ,20,0)</f>
        <v>0</v>
      </c>
      <c r="AJ349" s="14">
        <f>VLOOKUP($B349,[2]Sheet3!$G:$CZ,21,0)</f>
        <v>0</v>
      </c>
      <c r="AK349" s="14">
        <f>VLOOKUP($B349,[2]Sheet3!$G:$CZ,22,0)</f>
        <v>0</v>
      </c>
      <c r="AL349" s="14">
        <f>VLOOKUP($B349,[2]Sheet3!$G:$CZ,23,0)</f>
        <v>0</v>
      </c>
      <c r="AM349" s="14">
        <f>VLOOKUP($B349,[2]Sheet3!$G:$CZ,24,0)</f>
        <v>0</v>
      </c>
      <c r="AN349" s="14">
        <f>VLOOKUP($B349,[2]Sheet3!$G:$CZ,25,0)</f>
        <v>0</v>
      </c>
      <c r="AO349" s="14">
        <f>VLOOKUP($B349,[2]Sheet3!$G:$CZ,26,0)</f>
        <v>0</v>
      </c>
      <c r="AP349" s="14">
        <f>VLOOKUP($B349,[2]Sheet3!$G:$CZ,27,0)</f>
        <v>0</v>
      </c>
      <c r="AQ349" s="14">
        <f>VLOOKUP($B349,[2]Sheet3!$G:$CZ,28,0)</f>
        <v>0</v>
      </c>
      <c r="AR349" s="14">
        <f>VLOOKUP($B349,[2]Sheet3!$G:$CZ,29,0)</f>
        <v>0</v>
      </c>
      <c r="AS349" s="14">
        <f>VLOOKUP($B349,[2]Sheet3!$G:$CZ,30,0)</f>
        <v>0</v>
      </c>
      <c r="AT349" s="14">
        <f>VLOOKUP($B349,[2]Sheet3!$G:$CZ,31,0)</f>
        <v>0</v>
      </c>
      <c r="AU349" s="14">
        <f>VLOOKUP($B349,[2]Sheet3!$G:$CZ,32,0)</f>
        <v>0</v>
      </c>
      <c r="AV349" s="14">
        <f>VLOOKUP($B349,[2]Sheet3!$G:$CZ,33,0)</f>
        <v>0</v>
      </c>
      <c r="AW349" s="14">
        <f>VLOOKUP($B349,[2]Sheet3!$G:$CZ,34,0)</f>
        <v>0</v>
      </c>
      <c r="AX349" s="14">
        <f>VLOOKUP($B349,[2]Sheet3!$G:$CZ,35,0)</f>
        <v>0</v>
      </c>
      <c r="AY349" s="14">
        <f>VLOOKUP($B349,[2]Sheet3!$G:$CZ,36,0)</f>
        <v>0</v>
      </c>
      <c r="AZ349" s="14">
        <f>VLOOKUP($B349,[2]Sheet3!$G:$CZ,37,0)</f>
        <v>0</v>
      </c>
      <c r="BA349" s="14">
        <f>VLOOKUP($B349,[2]Sheet3!$G:$CZ,38,0)</f>
        <v>0</v>
      </c>
      <c r="BB349" s="14">
        <f>VLOOKUP($B349,[2]Sheet3!$G:$CZ,39,0)</f>
        <v>0</v>
      </c>
      <c r="BC349" s="14">
        <f>VLOOKUP($B349,[2]Sheet3!$G:$CZ,40,0)</f>
        <v>0</v>
      </c>
      <c r="BD349" s="14">
        <f>VLOOKUP($B349,[2]Sheet3!$G:$CZ,41,0)</f>
        <v>0</v>
      </c>
      <c r="BE349" s="14">
        <f>VLOOKUP($B349,[2]Sheet3!$G:$CZ,42,0)</f>
        <v>0</v>
      </c>
      <c r="BF349" s="14">
        <f>VLOOKUP($B349,[2]Sheet3!$G:$CZ,43,0)</f>
        <v>0</v>
      </c>
      <c r="BG349" s="14">
        <f>VLOOKUP($B349,[2]Sheet3!$G:$CZ,44,0)</f>
        <v>0</v>
      </c>
      <c r="BH349" s="14">
        <f>VLOOKUP($B349,[2]Sheet3!$G:$CZ,45,0)</f>
        <v>0</v>
      </c>
      <c r="BI349" s="14">
        <f>VLOOKUP($B349,[2]Sheet3!$G:$CZ,46,0)</f>
        <v>0</v>
      </c>
      <c r="BJ349" s="14">
        <f>VLOOKUP($B349,[2]Sheet3!$G:$CZ,47,0)</f>
        <v>0</v>
      </c>
      <c r="BK349" s="14">
        <f>VLOOKUP($B349,[2]Sheet3!$G:$CZ,48,0)</f>
        <v>0</v>
      </c>
      <c r="BL349" s="14">
        <f>VLOOKUP($B349,[2]Sheet3!$G:$CZ,49,0)</f>
        <v>0</v>
      </c>
      <c r="BM349" s="14">
        <f>VLOOKUP($B349,[2]Sheet3!$G:$CZ,50,0)</f>
        <v>0</v>
      </c>
      <c r="BN349" s="14">
        <f>VLOOKUP($B349,[2]Sheet3!$G:$CZ,51,0)</f>
        <v>0</v>
      </c>
      <c r="BO349" s="14">
        <f>VLOOKUP($B349,[2]Sheet3!$G:$CZ,52,0)</f>
        <v>0</v>
      </c>
      <c r="BP349" s="14">
        <f>VLOOKUP($B349,[2]Sheet3!$G:$CZ,53,0)</f>
        <v>0</v>
      </c>
      <c r="BQ349" s="14">
        <f>VLOOKUP($B349,[2]Sheet3!$G:$CZ,54,0)</f>
        <v>0</v>
      </c>
      <c r="BR349" s="14">
        <f>VLOOKUP($B349,[2]Sheet3!$G:$CZ,55,0)</f>
        <v>0</v>
      </c>
      <c r="BS349" s="14">
        <f>VLOOKUP($B349,[2]Sheet3!$G:$CZ,56,0)</f>
        <v>0</v>
      </c>
      <c r="BT349" s="14">
        <f>VLOOKUP($B349,[2]Sheet3!$G:$CZ,57,0)</f>
        <v>0</v>
      </c>
      <c r="BU349" s="14">
        <f>VLOOKUP($B349,[2]Sheet3!$G:$CZ,58,0)</f>
        <v>0</v>
      </c>
      <c r="BV349" s="14">
        <f>VLOOKUP($B349,[2]Sheet3!$G:$CZ,59,0)</f>
        <v>0</v>
      </c>
      <c r="BW349" s="14">
        <f>VLOOKUP($B349,[2]Sheet3!$G:$CZ,60,0)</f>
        <v>0</v>
      </c>
      <c r="BX349" s="14">
        <f>VLOOKUP($B349,[2]Sheet3!$G:$CZ,61,0)</f>
        <v>0</v>
      </c>
      <c r="BY349" s="14">
        <f>VLOOKUP($B349,[2]Sheet3!$G:$CZ,62,0)</f>
        <v>0</v>
      </c>
      <c r="BZ349" s="14">
        <f>VLOOKUP($B349,[2]Sheet3!$G:$CZ,63,0)</f>
        <v>0</v>
      </c>
      <c r="CA349" s="14">
        <f>VLOOKUP($B349,[2]Sheet3!$G:$CZ,64,0)</f>
        <v>0</v>
      </c>
      <c r="CB349" s="14">
        <f>VLOOKUP($B349,[2]Sheet3!$G:$CZ,65,0)</f>
        <v>0</v>
      </c>
      <c r="CC349" s="14">
        <f>VLOOKUP($B349,[2]Sheet3!$G:$CZ,66,0)</f>
        <v>0</v>
      </c>
      <c r="CD349" s="14">
        <f>VLOOKUP($B349,[2]Sheet3!$G:$CZ,67,0)</f>
        <v>0</v>
      </c>
      <c r="CE349" s="14">
        <f>VLOOKUP($B349,[2]Sheet3!$G:$CZ,68,0)</f>
        <v>0</v>
      </c>
      <c r="CF349" s="14">
        <f>VLOOKUP($B349,[2]Sheet3!$G:$CZ,69,0)</f>
        <v>0</v>
      </c>
      <c r="CG349" s="14">
        <f>VLOOKUP($B349,[2]Sheet3!$G:$CZ,70,0)</f>
        <v>0</v>
      </c>
      <c r="CH349" s="14">
        <f>VLOOKUP($B349,[2]Sheet3!$G:$CZ,71,0)</f>
        <v>0</v>
      </c>
      <c r="CI349" s="14">
        <f>VLOOKUP($B349,[2]Sheet3!$G:$CZ,72,0)</f>
        <v>0</v>
      </c>
      <c r="CJ349" s="14">
        <f>VLOOKUP($B349,[2]Sheet3!$G:$CZ,73,0)</f>
        <v>0</v>
      </c>
      <c r="CK349" s="14">
        <f>VLOOKUP($B349,[2]Sheet3!$G:$CZ,74,0)</f>
        <v>0</v>
      </c>
      <c r="CL349" s="14">
        <f>VLOOKUP($B349,[2]Sheet3!$G:$CZ,75,0)</f>
        <v>0</v>
      </c>
      <c r="CM349" s="14">
        <f>VLOOKUP($B349,[2]Sheet3!$G:$CZ,76,0)</f>
        <v>0</v>
      </c>
      <c r="CN349" s="14">
        <f>VLOOKUP($B349,[2]Sheet3!$G:$CZ,77,0)</f>
        <v>0</v>
      </c>
      <c r="CO349" s="14">
        <f>VLOOKUP($B349,[2]Sheet3!$G:$CZ,78,0)</f>
        <v>0</v>
      </c>
      <c r="CP349" s="14">
        <f>VLOOKUP($B349,[2]Sheet3!$G:$CZ,79,0)</f>
        <v>0</v>
      </c>
      <c r="CQ349" s="14">
        <f>VLOOKUP($B349,[2]Sheet3!$G:$CZ,80,0)</f>
        <v>0</v>
      </c>
      <c r="CR349" s="14">
        <f>VLOOKUP($B349,[2]Sheet3!$G:$CZ,81,0)</f>
        <v>0</v>
      </c>
      <c r="CS349" s="14">
        <f>VLOOKUP($B349,[2]Sheet3!$G:$CZ,82,0)</f>
        <v>0</v>
      </c>
      <c r="CT349" s="14">
        <f>VLOOKUP($B349,[2]Sheet3!$G:$CZ,83,0)</f>
        <v>0</v>
      </c>
      <c r="CU349" s="14">
        <f>VLOOKUP($B349,[2]Sheet3!$G:$CZ,84,0)</f>
        <v>0</v>
      </c>
      <c r="CV349" s="14">
        <f>VLOOKUP($B349,[2]Sheet3!$G:$CZ,85,0)</f>
        <v>0</v>
      </c>
      <c r="CW349" s="14">
        <f>VLOOKUP($B349,[2]Sheet3!$G:$CZ,86,0)</f>
        <v>0</v>
      </c>
      <c r="CX349" s="14">
        <f>VLOOKUP($B349,[2]Sheet3!$G:$CZ,87,0)</f>
        <v>0</v>
      </c>
      <c r="CY349" s="14">
        <f>VLOOKUP($B349,[2]Sheet3!$G:$CZ,88,0)</f>
        <v>0</v>
      </c>
      <c r="CZ349" s="14">
        <f>VLOOKUP($B349,[2]Sheet3!$G:$CZ,89,0)</f>
        <v>0</v>
      </c>
      <c r="DA349" s="14">
        <f>VLOOKUP($B349,[2]Sheet3!$G:$CZ,90,0)</f>
        <v>0</v>
      </c>
      <c r="DB349" s="14">
        <f>VLOOKUP($B349,[2]Sheet3!$G:$CZ,91,0)</f>
        <v>0</v>
      </c>
      <c r="DC349" s="14">
        <f>VLOOKUP($B349,[2]Sheet3!$G:$CZ,92,0)</f>
        <v>0</v>
      </c>
      <c r="DD349" s="14">
        <f>VLOOKUP($B349,[2]Sheet3!$G:$CZ,93,0)</f>
        <v>0</v>
      </c>
      <c r="DE349" s="14">
        <f>VLOOKUP($B349,[2]Sheet3!$G:$CZ,94,0)</f>
        <v>0</v>
      </c>
      <c r="DF349" s="14">
        <f>VLOOKUP($B349,[2]Sheet3!$G:$CZ,95,0)</f>
        <v>0</v>
      </c>
      <c r="DG349" s="14">
        <f>VLOOKUP($B349,[2]Sheet3!$G:$CZ,96,0)</f>
        <v>0</v>
      </c>
      <c r="DH349" s="14">
        <f>VLOOKUP($B349,[2]Sheet3!$G:$CZ,97,0)</f>
        <v>0</v>
      </c>
      <c r="DI349" s="14">
        <f>VLOOKUP($B349,[2]Sheet3!$G:$CZ,98,0)</f>
        <v>0</v>
      </c>
    </row>
    <row r="350" spans="1:113" x14ac:dyDescent="0.3">
      <c r="A350" s="9" t="str">
        <f t="shared" si="17"/>
        <v>W73090</v>
      </c>
      <c r="B350" s="15" t="s">
        <v>274</v>
      </c>
      <c r="C350" s="15" t="s">
        <v>275</v>
      </c>
      <c r="F350" s="7" t="s">
        <v>15</v>
      </c>
      <c r="G350" s="12" t="s">
        <v>3845</v>
      </c>
      <c r="H350" s="12" t="str">
        <f>VLOOKUP($B350,[1]Sheet1!$A:$G,5,0)</f>
        <v>malam.meena@redingtongroup.com</v>
      </c>
      <c r="I350" s="12" t="str">
        <f>VLOOKUP($B350,[1]Sheet1!$A:$G,7,0)</f>
        <v>dilip.vishwa@redingtongroup.com</v>
      </c>
      <c r="J350" s="12" t="s">
        <v>82</v>
      </c>
      <c r="K350" s="7"/>
      <c r="L350" s="7"/>
      <c r="M350" s="8"/>
      <c r="N350" s="7" t="str">
        <f t="shared" si="15"/>
        <v>malam.meena@redingtongroup.com; dilip.vishwa@redingtongroup.com; nilesh.phirke@redingtongroup.com;christopher.joseph@redingtongroup.com</v>
      </c>
      <c r="O350" s="7" t="str">
        <f t="shared" si="16"/>
        <v>W73090</v>
      </c>
      <c r="P350" s="8" t="s">
        <v>5215</v>
      </c>
      <c r="Q350" s="14">
        <f>VLOOKUP($B350,[2]Sheet3!$G:$CZ,2,0)</f>
        <v>2400303824</v>
      </c>
      <c r="R350" s="14">
        <f>VLOOKUP($B350,[2]Sheet3!$G:$CZ,3,0)</f>
        <v>2400303814</v>
      </c>
      <c r="S350" s="14">
        <f>VLOOKUP($B350,[2]Sheet3!$G:$CZ,4,0)</f>
        <v>2400303816</v>
      </c>
      <c r="T350" s="14">
        <f>VLOOKUP($B350,[2]Sheet3!$G:$CZ,5,0)</f>
        <v>2400306623</v>
      </c>
      <c r="U350" s="14">
        <f>VLOOKUP($B350,[2]Sheet3!$G:$CZ,6,0)</f>
        <v>2400307019</v>
      </c>
      <c r="V350" s="14">
        <f>VLOOKUP($B350,[2]Sheet3!$G:$CZ,7,0)</f>
        <v>2400309106</v>
      </c>
      <c r="W350" s="14">
        <f>VLOOKUP($B350,[2]Sheet3!$G:$CZ,8,0)</f>
        <v>0</v>
      </c>
      <c r="X350" s="14">
        <f>VLOOKUP($B350,[2]Sheet3!$G:$CZ,9,0)</f>
        <v>0</v>
      </c>
      <c r="Y350" s="14">
        <f>VLOOKUP($B350,[2]Sheet3!$G:$CZ,10,0)</f>
        <v>0</v>
      </c>
      <c r="Z350" s="14">
        <f>VLOOKUP($B350,[2]Sheet3!$G:$CZ,11,0)</f>
        <v>0</v>
      </c>
      <c r="AA350" s="14">
        <f>VLOOKUP($B350,[2]Sheet3!$G:$CZ,12,0)</f>
        <v>0</v>
      </c>
      <c r="AB350" s="14">
        <f>VLOOKUP($B350,[2]Sheet3!$G:$CZ,13,0)</f>
        <v>0</v>
      </c>
      <c r="AC350" s="14">
        <f>VLOOKUP($B350,[2]Sheet3!$G:$CZ,14,0)</f>
        <v>0</v>
      </c>
      <c r="AD350" s="14">
        <f>VLOOKUP($B350,[2]Sheet3!$G:$CZ,15,0)</f>
        <v>0</v>
      </c>
      <c r="AE350" s="14">
        <f>VLOOKUP($B350,[2]Sheet3!$G:$CZ,16,0)</f>
        <v>0</v>
      </c>
      <c r="AF350" s="14">
        <f>VLOOKUP($B350,[2]Sheet3!$G:$CZ,17,0)</f>
        <v>0</v>
      </c>
      <c r="AG350" s="14">
        <f>VLOOKUP($B350,[2]Sheet3!$G:$CZ,18,0)</f>
        <v>0</v>
      </c>
      <c r="AH350" s="14">
        <f>VLOOKUP($B350,[2]Sheet3!$G:$CZ,19,0)</f>
        <v>0</v>
      </c>
      <c r="AI350" s="14">
        <f>VLOOKUP($B350,[2]Sheet3!$G:$CZ,20,0)</f>
        <v>0</v>
      </c>
      <c r="AJ350" s="14">
        <f>VLOOKUP($B350,[2]Sheet3!$G:$CZ,21,0)</f>
        <v>0</v>
      </c>
      <c r="AK350" s="14">
        <f>VLOOKUP($B350,[2]Sheet3!$G:$CZ,22,0)</f>
        <v>0</v>
      </c>
      <c r="AL350" s="14">
        <f>VLOOKUP($B350,[2]Sheet3!$G:$CZ,23,0)</f>
        <v>0</v>
      </c>
      <c r="AM350" s="14">
        <f>VLOOKUP($B350,[2]Sheet3!$G:$CZ,24,0)</f>
        <v>0</v>
      </c>
      <c r="AN350" s="14">
        <f>VLOOKUP($B350,[2]Sheet3!$G:$CZ,25,0)</f>
        <v>0</v>
      </c>
      <c r="AO350" s="14">
        <f>VLOOKUP($B350,[2]Sheet3!$G:$CZ,26,0)</f>
        <v>0</v>
      </c>
      <c r="AP350" s="14">
        <f>VLOOKUP($B350,[2]Sheet3!$G:$CZ,27,0)</f>
        <v>0</v>
      </c>
      <c r="AQ350" s="14">
        <f>VLOOKUP($B350,[2]Sheet3!$G:$CZ,28,0)</f>
        <v>0</v>
      </c>
      <c r="AR350" s="14">
        <f>VLOOKUP($B350,[2]Sheet3!$G:$CZ,29,0)</f>
        <v>0</v>
      </c>
      <c r="AS350" s="14">
        <f>VLOOKUP($B350,[2]Sheet3!$G:$CZ,30,0)</f>
        <v>0</v>
      </c>
      <c r="AT350" s="14">
        <f>VLOOKUP($B350,[2]Sheet3!$G:$CZ,31,0)</f>
        <v>0</v>
      </c>
      <c r="AU350" s="14">
        <f>VLOOKUP($B350,[2]Sheet3!$G:$CZ,32,0)</f>
        <v>0</v>
      </c>
      <c r="AV350" s="14">
        <f>VLOOKUP($B350,[2]Sheet3!$G:$CZ,33,0)</f>
        <v>0</v>
      </c>
      <c r="AW350" s="14">
        <f>VLOOKUP($B350,[2]Sheet3!$G:$CZ,34,0)</f>
        <v>0</v>
      </c>
      <c r="AX350" s="14">
        <f>VLOOKUP($B350,[2]Sheet3!$G:$CZ,35,0)</f>
        <v>0</v>
      </c>
      <c r="AY350" s="14">
        <f>VLOOKUP($B350,[2]Sheet3!$G:$CZ,36,0)</f>
        <v>0</v>
      </c>
      <c r="AZ350" s="14">
        <f>VLOOKUP($B350,[2]Sheet3!$G:$CZ,37,0)</f>
        <v>0</v>
      </c>
      <c r="BA350" s="14">
        <f>VLOOKUP($B350,[2]Sheet3!$G:$CZ,38,0)</f>
        <v>0</v>
      </c>
      <c r="BB350" s="14">
        <f>VLOOKUP($B350,[2]Sheet3!$G:$CZ,39,0)</f>
        <v>0</v>
      </c>
      <c r="BC350" s="14">
        <f>VLOOKUP($B350,[2]Sheet3!$G:$CZ,40,0)</f>
        <v>0</v>
      </c>
      <c r="BD350" s="14">
        <f>VLOOKUP($B350,[2]Sheet3!$G:$CZ,41,0)</f>
        <v>0</v>
      </c>
      <c r="BE350" s="14">
        <f>VLOOKUP($B350,[2]Sheet3!$G:$CZ,42,0)</f>
        <v>0</v>
      </c>
      <c r="BF350" s="14">
        <f>VLOOKUP($B350,[2]Sheet3!$G:$CZ,43,0)</f>
        <v>0</v>
      </c>
      <c r="BG350" s="14">
        <f>VLOOKUP($B350,[2]Sheet3!$G:$CZ,44,0)</f>
        <v>0</v>
      </c>
      <c r="BH350" s="14">
        <f>VLOOKUP($B350,[2]Sheet3!$G:$CZ,45,0)</f>
        <v>0</v>
      </c>
      <c r="BI350" s="14">
        <f>VLOOKUP($B350,[2]Sheet3!$G:$CZ,46,0)</f>
        <v>0</v>
      </c>
      <c r="BJ350" s="14">
        <f>VLOOKUP($B350,[2]Sheet3!$G:$CZ,47,0)</f>
        <v>0</v>
      </c>
      <c r="BK350" s="14">
        <f>VLOOKUP($B350,[2]Sheet3!$G:$CZ,48,0)</f>
        <v>0</v>
      </c>
      <c r="BL350" s="14">
        <f>VLOOKUP($B350,[2]Sheet3!$G:$CZ,49,0)</f>
        <v>0</v>
      </c>
      <c r="BM350" s="14">
        <f>VLOOKUP($B350,[2]Sheet3!$G:$CZ,50,0)</f>
        <v>0</v>
      </c>
      <c r="BN350" s="14">
        <f>VLOOKUP($B350,[2]Sheet3!$G:$CZ,51,0)</f>
        <v>0</v>
      </c>
      <c r="BO350" s="14">
        <f>VLOOKUP($B350,[2]Sheet3!$G:$CZ,52,0)</f>
        <v>0</v>
      </c>
      <c r="BP350" s="14">
        <f>VLOOKUP($B350,[2]Sheet3!$G:$CZ,53,0)</f>
        <v>0</v>
      </c>
      <c r="BQ350" s="14">
        <f>VLOOKUP($B350,[2]Sheet3!$G:$CZ,54,0)</f>
        <v>0</v>
      </c>
      <c r="BR350" s="14">
        <f>VLOOKUP($B350,[2]Sheet3!$G:$CZ,55,0)</f>
        <v>0</v>
      </c>
      <c r="BS350" s="14">
        <f>VLOOKUP($B350,[2]Sheet3!$G:$CZ,56,0)</f>
        <v>0</v>
      </c>
      <c r="BT350" s="14">
        <f>VLOOKUP($B350,[2]Sheet3!$G:$CZ,57,0)</f>
        <v>0</v>
      </c>
      <c r="BU350" s="14">
        <f>VLOOKUP($B350,[2]Sheet3!$G:$CZ,58,0)</f>
        <v>0</v>
      </c>
      <c r="BV350" s="14">
        <f>VLOOKUP($B350,[2]Sheet3!$G:$CZ,59,0)</f>
        <v>0</v>
      </c>
      <c r="BW350" s="14">
        <f>VLOOKUP($B350,[2]Sheet3!$G:$CZ,60,0)</f>
        <v>0</v>
      </c>
      <c r="BX350" s="14">
        <f>VLOOKUP($B350,[2]Sheet3!$G:$CZ,61,0)</f>
        <v>0</v>
      </c>
      <c r="BY350" s="14">
        <f>VLOOKUP($B350,[2]Sheet3!$G:$CZ,62,0)</f>
        <v>0</v>
      </c>
      <c r="BZ350" s="14">
        <f>VLOOKUP($B350,[2]Sheet3!$G:$CZ,63,0)</f>
        <v>0</v>
      </c>
      <c r="CA350" s="14">
        <f>VLOOKUP($B350,[2]Sheet3!$G:$CZ,64,0)</f>
        <v>0</v>
      </c>
      <c r="CB350" s="14">
        <f>VLOOKUP($B350,[2]Sheet3!$G:$CZ,65,0)</f>
        <v>0</v>
      </c>
      <c r="CC350" s="14">
        <f>VLOOKUP($B350,[2]Sheet3!$G:$CZ,66,0)</f>
        <v>0</v>
      </c>
      <c r="CD350" s="14">
        <f>VLOOKUP($B350,[2]Sheet3!$G:$CZ,67,0)</f>
        <v>0</v>
      </c>
      <c r="CE350" s="14">
        <f>VLOOKUP($B350,[2]Sheet3!$G:$CZ,68,0)</f>
        <v>0</v>
      </c>
      <c r="CF350" s="14">
        <f>VLOOKUP($B350,[2]Sheet3!$G:$CZ,69,0)</f>
        <v>0</v>
      </c>
      <c r="CG350" s="14">
        <f>VLOOKUP($B350,[2]Sheet3!$G:$CZ,70,0)</f>
        <v>0</v>
      </c>
      <c r="CH350" s="14">
        <f>VLOOKUP($B350,[2]Sheet3!$G:$CZ,71,0)</f>
        <v>0</v>
      </c>
      <c r="CI350" s="14">
        <f>VLOOKUP($B350,[2]Sheet3!$G:$CZ,72,0)</f>
        <v>0</v>
      </c>
      <c r="CJ350" s="14">
        <f>VLOOKUP($B350,[2]Sheet3!$G:$CZ,73,0)</f>
        <v>0</v>
      </c>
      <c r="CK350" s="14">
        <f>VLOOKUP($B350,[2]Sheet3!$G:$CZ,74,0)</f>
        <v>0</v>
      </c>
      <c r="CL350" s="14">
        <f>VLOOKUP($B350,[2]Sheet3!$G:$CZ,75,0)</f>
        <v>0</v>
      </c>
      <c r="CM350" s="14">
        <f>VLOOKUP($B350,[2]Sheet3!$G:$CZ,76,0)</f>
        <v>0</v>
      </c>
      <c r="CN350" s="14">
        <f>VLOOKUP($B350,[2]Sheet3!$G:$CZ,77,0)</f>
        <v>0</v>
      </c>
      <c r="CO350" s="14">
        <f>VLOOKUP($B350,[2]Sheet3!$G:$CZ,78,0)</f>
        <v>0</v>
      </c>
      <c r="CP350" s="14">
        <f>VLOOKUP($B350,[2]Sheet3!$G:$CZ,79,0)</f>
        <v>0</v>
      </c>
      <c r="CQ350" s="14">
        <f>VLOOKUP($B350,[2]Sheet3!$G:$CZ,80,0)</f>
        <v>0</v>
      </c>
      <c r="CR350" s="14">
        <f>VLOOKUP($B350,[2]Sheet3!$G:$CZ,81,0)</f>
        <v>0</v>
      </c>
      <c r="CS350" s="14">
        <f>VLOOKUP($B350,[2]Sheet3!$G:$CZ,82,0)</f>
        <v>0</v>
      </c>
      <c r="CT350" s="14">
        <f>VLOOKUP($B350,[2]Sheet3!$G:$CZ,83,0)</f>
        <v>0</v>
      </c>
      <c r="CU350" s="14">
        <f>VLOOKUP($B350,[2]Sheet3!$G:$CZ,84,0)</f>
        <v>0</v>
      </c>
      <c r="CV350" s="14">
        <f>VLOOKUP($B350,[2]Sheet3!$G:$CZ,85,0)</f>
        <v>0</v>
      </c>
      <c r="CW350" s="14">
        <f>VLOOKUP($B350,[2]Sheet3!$G:$CZ,86,0)</f>
        <v>0</v>
      </c>
      <c r="CX350" s="14">
        <f>VLOOKUP($B350,[2]Sheet3!$G:$CZ,87,0)</f>
        <v>0</v>
      </c>
      <c r="CY350" s="14">
        <f>VLOOKUP($B350,[2]Sheet3!$G:$CZ,88,0)</f>
        <v>0</v>
      </c>
      <c r="CZ350" s="14">
        <f>VLOOKUP($B350,[2]Sheet3!$G:$CZ,89,0)</f>
        <v>0</v>
      </c>
      <c r="DA350" s="14">
        <f>VLOOKUP($B350,[2]Sheet3!$G:$CZ,90,0)</f>
        <v>0</v>
      </c>
      <c r="DB350" s="14">
        <f>VLOOKUP($B350,[2]Sheet3!$G:$CZ,91,0)</f>
        <v>0</v>
      </c>
      <c r="DC350" s="14">
        <f>VLOOKUP($B350,[2]Sheet3!$G:$CZ,92,0)</f>
        <v>0</v>
      </c>
      <c r="DD350" s="14">
        <f>VLOOKUP($B350,[2]Sheet3!$G:$CZ,93,0)</f>
        <v>0</v>
      </c>
      <c r="DE350" s="14">
        <f>VLOOKUP($B350,[2]Sheet3!$G:$CZ,94,0)</f>
        <v>0</v>
      </c>
      <c r="DF350" s="14">
        <f>VLOOKUP($B350,[2]Sheet3!$G:$CZ,95,0)</f>
        <v>0</v>
      </c>
      <c r="DG350" s="14">
        <f>VLOOKUP($B350,[2]Sheet3!$G:$CZ,96,0)</f>
        <v>0</v>
      </c>
      <c r="DH350" s="14">
        <f>VLOOKUP($B350,[2]Sheet3!$G:$CZ,97,0)</f>
        <v>0</v>
      </c>
      <c r="DI350" s="14">
        <f>VLOOKUP($B350,[2]Sheet3!$G:$CZ,98,0)</f>
        <v>0</v>
      </c>
    </row>
    <row r="351" spans="1:113" x14ac:dyDescent="0.3">
      <c r="A351" s="9" t="str">
        <f t="shared" si="17"/>
        <v>W83204</v>
      </c>
      <c r="B351" s="15" t="s">
        <v>1268</v>
      </c>
      <c r="C351" s="15" t="s">
        <v>1269</v>
      </c>
      <c r="F351" s="7" t="s">
        <v>15</v>
      </c>
      <c r="G351" s="12" t="s">
        <v>3846</v>
      </c>
      <c r="H351" s="12" t="str">
        <f>VLOOKUP($B351,[1]Sheet1!$A:$G,5,0)</f>
        <v>aftab.khan@redingtongroup.com</v>
      </c>
      <c r="I351" s="12" t="str">
        <f>VLOOKUP($B351,[1]Sheet1!$A:$G,7,0)</f>
        <v>dilip.vishwa@redingtongroup.com</v>
      </c>
      <c r="J351" s="12" t="s">
        <v>82</v>
      </c>
      <c r="K351" s="7"/>
      <c r="L351" s="7"/>
      <c r="M351" s="8"/>
      <c r="N351" s="7" t="str">
        <f t="shared" si="15"/>
        <v>aftab.khan@redingtongroup.com; dilip.vishwa@redingtongroup.com; nilesh.phirke@redingtongroup.com;christopher.joseph@redingtongroup.com</v>
      </c>
      <c r="O351" s="7" t="str">
        <f t="shared" si="16"/>
        <v>W83204</v>
      </c>
      <c r="P351" s="8" t="s">
        <v>5215</v>
      </c>
      <c r="Q351" s="14">
        <f>VLOOKUP($B351,[2]Sheet3!$G:$CZ,2,0)</f>
        <v>2400300877</v>
      </c>
      <c r="R351" s="14">
        <f>VLOOKUP($B351,[2]Sheet3!$G:$CZ,3,0)</f>
        <v>2400305201</v>
      </c>
      <c r="S351" s="14">
        <f>VLOOKUP($B351,[2]Sheet3!$G:$CZ,4,0)</f>
        <v>2400304641</v>
      </c>
      <c r="T351" s="14">
        <f>VLOOKUP($B351,[2]Sheet3!$G:$CZ,5,0)</f>
        <v>2400305198</v>
      </c>
      <c r="U351" s="14">
        <f>VLOOKUP($B351,[2]Sheet3!$G:$CZ,6,0)</f>
        <v>2400305196</v>
      </c>
      <c r="V351" s="14">
        <f>VLOOKUP($B351,[2]Sheet3!$G:$CZ,7,0)</f>
        <v>2400305193</v>
      </c>
      <c r="W351" s="14">
        <f>VLOOKUP($B351,[2]Sheet3!$G:$CZ,8,0)</f>
        <v>2400309247</v>
      </c>
      <c r="X351" s="14">
        <f>VLOOKUP($B351,[2]Sheet3!$G:$CZ,9,0)</f>
        <v>0</v>
      </c>
      <c r="Y351" s="14">
        <f>VLOOKUP($B351,[2]Sheet3!$G:$CZ,10,0)</f>
        <v>0</v>
      </c>
      <c r="Z351" s="14">
        <f>VLOOKUP($B351,[2]Sheet3!$G:$CZ,11,0)</f>
        <v>0</v>
      </c>
      <c r="AA351" s="14">
        <f>VLOOKUP($B351,[2]Sheet3!$G:$CZ,12,0)</f>
        <v>0</v>
      </c>
      <c r="AB351" s="14">
        <f>VLOOKUP($B351,[2]Sheet3!$G:$CZ,13,0)</f>
        <v>0</v>
      </c>
      <c r="AC351" s="14">
        <f>VLOOKUP($B351,[2]Sheet3!$G:$CZ,14,0)</f>
        <v>0</v>
      </c>
      <c r="AD351" s="14">
        <f>VLOOKUP($B351,[2]Sheet3!$G:$CZ,15,0)</f>
        <v>0</v>
      </c>
      <c r="AE351" s="14">
        <f>VLOOKUP($B351,[2]Sheet3!$G:$CZ,16,0)</f>
        <v>0</v>
      </c>
      <c r="AF351" s="14">
        <f>VLOOKUP($B351,[2]Sheet3!$G:$CZ,17,0)</f>
        <v>0</v>
      </c>
      <c r="AG351" s="14">
        <f>VLOOKUP($B351,[2]Sheet3!$G:$CZ,18,0)</f>
        <v>0</v>
      </c>
      <c r="AH351" s="14">
        <f>VLOOKUP($B351,[2]Sheet3!$G:$CZ,19,0)</f>
        <v>0</v>
      </c>
      <c r="AI351" s="14">
        <f>VLOOKUP($B351,[2]Sheet3!$G:$CZ,20,0)</f>
        <v>0</v>
      </c>
      <c r="AJ351" s="14">
        <f>VLOOKUP($B351,[2]Sheet3!$G:$CZ,21,0)</f>
        <v>0</v>
      </c>
      <c r="AK351" s="14">
        <f>VLOOKUP($B351,[2]Sheet3!$G:$CZ,22,0)</f>
        <v>0</v>
      </c>
      <c r="AL351" s="14">
        <f>VLOOKUP($B351,[2]Sheet3!$G:$CZ,23,0)</f>
        <v>0</v>
      </c>
      <c r="AM351" s="14">
        <f>VLOOKUP($B351,[2]Sheet3!$G:$CZ,24,0)</f>
        <v>0</v>
      </c>
      <c r="AN351" s="14">
        <f>VLOOKUP($B351,[2]Sheet3!$G:$CZ,25,0)</f>
        <v>0</v>
      </c>
      <c r="AO351" s="14">
        <f>VLOOKUP($B351,[2]Sheet3!$G:$CZ,26,0)</f>
        <v>0</v>
      </c>
      <c r="AP351" s="14">
        <f>VLOOKUP($B351,[2]Sheet3!$G:$CZ,27,0)</f>
        <v>0</v>
      </c>
      <c r="AQ351" s="14">
        <f>VLOOKUP($B351,[2]Sheet3!$G:$CZ,28,0)</f>
        <v>0</v>
      </c>
      <c r="AR351" s="14">
        <f>VLOOKUP($B351,[2]Sheet3!$G:$CZ,29,0)</f>
        <v>0</v>
      </c>
      <c r="AS351" s="14">
        <f>VLOOKUP($B351,[2]Sheet3!$G:$CZ,30,0)</f>
        <v>0</v>
      </c>
      <c r="AT351" s="14">
        <f>VLOOKUP($B351,[2]Sheet3!$G:$CZ,31,0)</f>
        <v>0</v>
      </c>
      <c r="AU351" s="14">
        <f>VLOOKUP($B351,[2]Sheet3!$G:$CZ,32,0)</f>
        <v>0</v>
      </c>
      <c r="AV351" s="14">
        <f>VLOOKUP($B351,[2]Sheet3!$G:$CZ,33,0)</f>
        <v>0</v>
      </c>
      <c r="AW351" s="14">
        <f>VLOOKUP($B351,[2]Sheet3!$G:$CZ,34,0)</f>
        <v>0</v>
      </c>
      <c r="AX351" s="14">
        <f>VLOOKUP($B351,[2]Sheet3!$G:$CZ,35,0)</f>
        <v>0</v>
      </c>
      <c r="AY351" s="14">
        <f>VLOOKUP($B351,[2]Sheet3!$G:$CZ,36,0)</f>
        <v>0</v>
      </c>
      <c r="AZ351" s="14">
        <f>VLOOKUP($B351,[2]Sheet3!$G:$CZ,37,0)</f>
        <v>0</v>
      </c>
      <c r="BA351" s="14">
        <f>VLOOKUP($B351,[2]Sheet3!$G:$CZ,38,0)</f>
        <v>0</v>
      </c>
      <c r="BB351" s="14">
        <f>VLOOKUP($B351,[2]Sheet3!$G:$CZ,39,0)</f>
        <v>0</v>
      </c>
      <c r="BC351" s="14">
        <f>VLOOKUP($B351,[2]Sheet3!$G:$CZ,40,0)</f>
        <v>0</v>
      </c>
      <c r="BD351" s="14">
        <f>VLOOKUP($B351,[2]Sheet3!$G:$CZ,41,0)</f>
        <v>0</v>
      </c>
      <c r="BE351" s="14">
        <f>VLOOKUP($B351,[2]Sheet3!$G:$CZ,42,0)</f>
        <v>0</v>
      </c>
      <c r="BF351" s="14">
        <f>VLOOKUP($B351,[2]Sheet3!$G:$CZ,43,0)</f>
        <v>0</v>
      </c>
      <c r="BG351" s="14">
        <f>VLOOKUP($B351,[2]Sheet3!$G:$CZ,44,0)</f>
        <v>0</v>
      </c>
      <c r="BH351" s="14">
        <f>VLOOKUP($B351,[2]Sheet3!$G:$CZ,45,0)</f>
        <v>0</v>
      </c>
      <c r="BI351" s="14">
        <f>VLOOKUP($B351,[2]Sheet3!$G:$CZ,46,0)</f>
        <v>0</v>
      </c>
      <c r="BJ351" s="14">
        <f>VLOOKUP($B351,[2]Sheet3!$G:$CZ,47,0)</f>
        <v>0</v>
      </c>
      <c r="BK351" s="14">
        <f>VLOOKUP($B351,[2]Sheet3!$G:$CZ,48,0)</f>
        <v>0</v>
      </c>
      <c r="BL351" s="14">
        <f>VLOOKUP($B351,[2]Sheet3!$G:$CZ,49,0)</f>
        <v>0</v>
      </c>
      <c r="BM351" s="14">
        <f>VLOOKUP($B351,[2]Sheet3!$G:$CZ,50,0)</f>
        <v>0</v>
      </c>
      <c r="BN351" s="14">
        <f>VLOOKUP($B351,[2]Sheet3!$G:$CZ,51,0)</f>
        <v>0</v>
      </c>
      <c r="BO351" s="14">
        <f>VLOOKUP($B351,[2]Sheet3!$G:$CZ,52,0)</f>
        <v>0</v>
      </c>
      <c r="BP351" s="14">
        <f>VLOOKUP($B351,[2]Sheet3!$G:$CZ,53,0)</f>
        <v>0</v>
      </c>
      <c r="BQ351" s="14">
        <f>VLOOKUP($B351,[2]Sheet3!$G:$CZ,54,0)</f>
        <v>0</v>
      </c>
      <c r="BR351" s="14">
        <f>VLOOKUP($B351,[2]Sheet3!$G:$CZ,55,0)</f>
        <v>0</v>
      </c>
      <c r="BS351" s="14">
        <f>VLOOKUP($B351,[2]Sheet3!$G:$CZ,56,0)</f>
        <v>0</v>
      </c>
      <c r="BT351" s="14">
        <f>VLOOKUP($B351,[2]Sheet3!$G:$CZ,57,0)</f>
        <v>0</v>
      </c>
      <c r="BU351" s="14">
        <f>VLOOKUP($B351,[2]Sheet3!$G:$CZ,58,0)</f>
        <v>0</v>
      </c>
      <c r="BV351" s="14">
        <f>VLOOKUP($B351,[2]Sheet3!$G:$CZ,59,0)</f>
        <v>0</v>
      </c>
      <c r="BW351" s="14">
        <f>VLOOKUP($B351,[2]Sheet3!$G:$CZ,60,0)</f>
        <v>0</v>
      </c>
      <c r="BX351" s="14">
        <f>VLOOKUP($B351,[2]Sheet3!$G:$CZ,61,0)</f>
        <v>0</v>
      </c>
      <c r="BY351" s="14">
        <f>VLOOKUP($B351,[2]Sheet3!$G:$CZ,62,0)</f>
        <v>0</v>
      </c>
      <c r="BZ351" s="14">
        <f>VLOOKUP($B351,[2]Sheet3!$G:$CZ,63,0)</f>
        <v>0</v>
      </c>
      <c r="CA351" s="14">
        <f>VLOOKUP($B351,[2]Sheet3!$G:$CZ,64,0)</f>
        <v>0</v>
      </c>
      <c r="CB351" s="14">
        <f>VLOOKUP($B351,[2]Sheet3!$G:$CZ,65,0)</f>
        <v>0</v>
      </c>
      <c r="CC351" s="14">
        <f>VLOOKUP($B351,[2]Sheet3!$G:$CZ,66,0)</f>
        <v>0</v>
      </c>
      <c r="CD351" s="14">
        <f>VLOOKUP($B351,[2]Sheet3!$G:$CZ,67,0)</f>
        <v>0</v>
      </c>
      <c r="CE351" s="14">
        <f>VLOOKUP($B351,[2]Sheet3!$G:$CZ,68,0)</f>
        <v>0</v>
      </c>
      <c r="CF351" s="14">
        <f>VLOOKUP($B351,[2]Sheet3!$G:$CZ,69,0)</f>
        <v>0</v>
      </c>
      <c r="CG351" s="14">
        <f>VLOOKUP($B351,[2]Sheet3!$G:$CZ,70,0)</f>
        <v>0</v>
      </c>
      <c r="CH351" s="14">
        <f>VLOOKUP($B351,[2]Sheet3!$G:$CZ,71,0)</f>
        <v>0</v>
      </c>
      <c r="CI351" s="14">
        <f>VLOOKUP($B351,[2]Sheet3!$G:$CZ,72,0)</f>
        <v>0</v>
      </c>
      <c r="CJ351" s="14">
        <f>VLOOKUP($B351,[2]Sheet3!$G:$CZ,73,0)</f>
        <v>0</v>
      </c>
      <c r="CK351" s="14">
        <f>VLOOKUP($B351,[2]Sheet3!$G:$CZ,74,0)</f>
        <v>0</v>
      </c>
      <c r="CL351" s="14">
        <f>VLOOKUP($B351,[2]Sheet3!$G:$CZ,75,0)</f>
        <v>0</v>
      </c>
      <c r="CM351" s="14">
        <f>VLOOKUP($B351,[2]Sheet3!$G:$CZ,76,0)</f>
        <v>0</v>
      </c>
      <c r="CN351" s="14">
        <f>VLOOKUP($B351,[2]Sheet3!$G:$CZ,77,0)</f>
        <v>0</v>
      </c>
      <c r="CO351" s="14">
        <f>VLOOKUP($B351,[2]Sheet3!$G:$CZ,78,0)</f>
        <v>0</v>
      </c>
      <c r="CP351" s="14">
        <f>VLOOKUP($B351,[2]Sheet3!$G:$CZ,79,0)</f>
        <v>0</v>
      </c>
      <c r="CQ351" s="14">
        <f>VLOOKUP($B351,[2]Sheet3!$G:$CZ,80,0)</f>
        <v>0</v>
      </c>
      <c r="CR351" s="14">
        <f>VLOOKUP($B351,[2]Sheet3!$G:$CZ,81,0)</f>
        <v>0</v>
      </c>
      <c r="CS351" s="14">
        <f>VLOOKUP($B351,[2]Sheet3!$G:$CZ,82,0)</f>
        <v>0</v>
      </c>
      <c r="CT351" s="14">
        <f>VLOOKUP($B351,[2]Sheet3!$G:$CZ,83,0)</f>
        <v>0</v>
      </c>
      <c r="CU351" s="14">
        <f>VLOOKUP($B351,[2]Sheet3!$G:$CZ,84,0)</f>
        <v>0</v>
      </c>
      <c r="CV351" s="14">
        <f>VLOOKUP($B351,[2]Sheet3!$G:$CZ,85,0)</f>
        <v>0</v>
      </c>
      <c r="CW351" s="14">
        <f>VLOOKUP($B351,[2]Sheet3!$G:$CZ,86,0)</f>
        <v>0</v>
      </c>
      <c r="CX351" s="14">
        <f>VLOOKUP($B351,[2]Sheet3!$G:$CZ,87,0)</f>
        <v>0</v>
      </c>
      <c r="CY351" s="14">
        <f>VLOOKUP($B351,[2]Sheet3!$G:$CZ,88,0)</f>
        <v>0</v>
      </c>
      <c r="CZ351" s="14">
        <f>VLOOKUP($B351,[2]Sheet3!$G:$CZ,89,0)</f>
        <v>0</v>
      </c>
      <c r="DA351" s="14">
        <f>VLOOKUP($B351,[2]Sheet3!$G:$CZ,90,0)</f>
        <v>0</v>
      </c>
      <c r="DB351" s="14">
        <f>VLOOKUP($B351,[2]Sheet3!$G:$CZ,91,0)</f>
        <v>0</v>
      </c>
      <c r="DC351" s="14">
        <f>VLOOKUP($B351,[2]Sheet3!$G:$CZ,92,0)</f>
        <v>0</v>
      </c>
      <c r="DD351" s="14">
        <f>VLOOKUP($B351,[2]Sheet3!$G:$CZ,93,0)</f>
        <v>0</v>
      </c>
      <c r="DE351" s="14">
        <f>VLOOKUP($B351,[2]Sheet3!$G:$CZ,94,0)</f>
        <v>0</v>
      </c>
      <c r="DF351" s="14">
        <f>VLOOKUP($B351,[2]Sheet3!$G:$CZ,95,0)</f>
        <v>0</v>
      </c>
      <c r="DG351" s="14">
        <f>VLOOKUP($B351,[2]Sheet3!$G:$CZ,96,0)</f>
        <v>0</v>
      </c>
      <c r="DH351" s="14">
        <f>VLOOKUP($B351,[2]Sheet3!$G:$CZ,97,0)</f>
        <v>0</v>
      </c>
      <c r="DI351" s="14">
        <f>VLOOKUP($B351,[2]Sheet3!$G:$CZ,98,0)</f>
        <v>0</v>
      </c>
    </row>
    <row r="352" spans="1:113" x14ac:dyDescent="0.3">
      <c r="A352" s="9" t="str">
        <f t="shared" si="17"/>
        <v>N40480</v>
      </c>
      <c r="B352" s="15" t="s">
        <v>529</v>
      </c>
      <c r="C352" s="15" t="s">
        <v>530</v>
      </c>
      <c r="F352" s="7" t="s">
        <v>15</v>
      </c>
      <c r="G352" s="12" t="s">
        <v>3847</v>
      </c>
      <c r="H352" s="12" t="str">
        <f>VLOOKUP($B352,[1]Sheet1!$A:$G,5,0)</f>
        <v>harsh.ahuja@redingtongroup.com</v>
      </c>
      <c r="I352" s="12" t="str">
        <f>VLOOKUP($B352,[1]Sheet1!$A:$G,7,0)</f>
        <v>sidharth.eknath@redingtongroup.com</v>
      </c>
      <c r="J352" s="12" t="s">
        <v>82</v>
      </c>
      <c r="K352" s="7"/>
      <c r="L352" s="7"/>
      <c r="M352" s="8"/>
      <c r="N352" s="7" t="str">
        <f t="shared" si="15"/>
        <v>harsh.ahuja@redingtongroup.com; sidharth.eknath@redingtongroup.com; nilesh.phirke@redingtongroup.com;christopher.joseph@redingtongroup.com</v>
      </c>
      <c r="O352" s="7" t="str">
        <f t="shared" si="16"/>
        <v>N40480</v>
      </c>
      <c r="P352" s="8" t="s">
        <v>5215</v>
      </c>
      <c r="Q352" s="14">
        <f>VLOOKUP($B352,[2]Sheet3!$G:$CZ,2,0)</f>
        <v>2400302535</v>
      </c>
      <c r="R352" s="14">
        <f>VLOOKUP($B352,[2]Sheet3!$G:$CZ,3,0)</f>
        <v>2400302529</v>
      </c>
      <c r="S352" s="14">
        <f>VLOOKUP($B352,[2]Sheet3!$G:$CZ,4,0)</f>
        <v>2400302515</v>
      </c>
      <c r="T352" s="14">
        <f>VLOOKUP($B352,[2]Sheet3!$G:$CZ,5,0)</f>
        <v>2400303100</v>
      </c>
      <c r="U352" s="14">
        <f>VLOOKUP($B352,[2]Sheet3!$G:$CZ,6,0)</f>
        <v>2400299745</v>
      </c>
      <c r="V352" s="14">
        <f>VLOOKUP($B352,[2]Sheet3!$G:$CZ,7,0)</f>
        <v>0</v>
      </c>
      <c r="W352" s="14">
        <f>VLOOKUP($B352,[2]Sheet3!$G:$CZ,8,0)</f>
        <v>0</v>
      </c>
      <c r="X352" s="14">
        <f>VLOOKUP($B352,[2]Sheet3!$G:$CZ,9,0)</f>
        <v>0</v>
      </c>
      <c r="Y352" s="14">
        <f>VLOOKUP($B352,[2]Sheet3!$G:$CZ,10,0)</f>
        <v>0</v>
      </c>
      <c r="Z352" s="14">
        <f>VLOOKUP($B352,[2]Sheet3!$G:$CZ,11,0)</f>
        <v>0</v>
      </c>
      <c r="AA352" s="14">
        <f>VLOOKUP($B352,[2]Sheet3!$G:$CZ,12,0)</f>
        <v>0</v>
      </c>
      <c r="AB352" s="14">
        <f>VLOOKUP($B352,[2]Sheet3!$G:$CZ,13,0)</f>
        <v>0</v>
      </c>
      <c r="AC352" s="14">
        <f>VLOOKUP($B352,[2]Sheet3!$G:$CZ,14,0)</f>
        <v>0</v>
      </c>
      <c r="AD352" s="14">
        <f>VLOOKUP($B352,[2]Sheet3!$G:$CZ,15,0)</f>
        <v>0</v>
      </c>
      <c r="AE352" s="14">
        <f>VLOOKUP($B352,[2]Sheet3!$G:$CZ,16,0)</f>
        <v>0</v>
      </c>
      <c r="AF352" s="14">
        <f>VLOOKUP($B352,[2]Sheet3!$G:$CZ,17,0)</f>
        <v>0</v>
      </c>
      <c r="AG352" s="14">
        <f>VLOOKUP($B352,[2]Sheet3!$G:$CZ,18,0)</f>
        <v>0</v>
      </c>
      <c r="AH352" s="14">
        <f>VLOOKUP($B352,[2]Sheet3!$G:$CZ,19,0)</f>
        <v>0</v>
      </c>
      <c r="AI352" s="14">
        <f>VLOOKUP($B352,[2]Sheet3!$G:$CZ,20,0)</f>
        <v>0</v>
      </c>
      <c r="AJ352" s="14">
        <f>VLOOKUP($B352,[2]Sheet3!$G:$CZ,21,0)</f>
        <v>0</v>
      </c>
      <c r="AK352" s="14">
        <f>VLOOKUP($B352,[2]Sheet3!$G:$CZ,22,0)</f>
        <v>0</v>
      </c>
      <c r="AL352" s="14">
        <f>VLOOKUP($B352,[2]Sheet3!$G:$CZ,23,0)</f>
        <v>0</v>
      </c>
      <c r="AM352" s="14">
        <f>VLOOKUP($B352,[2]Sheet3!$G:$CZ,24,0)</f>
        <v>0</v>
      </c>
      <c r="AN352" s="14">
        <f>VLOOKUP($B352,[2]Sheet3!$G:$CZ,25,0)</f>
        <v>0</v>
      </c>
      <c r="AO352" s="14">
        <f>VLOOKUP($B352,[2]Sheet3!$G:$CZ,26,0)</f>
        <v>0</v>
      </c>
      <c r="AP352" s="14">
        <f>VLOOKUP($B352,[2]Sheet3!$G:$CZ,27,0)</f>
        <v>0</v>
      </c>
      <c r="AQ352" s="14">
        <f>VLOOKUP($B352,[2]Sheet3!$G:$CZ,28,0)</f>
        <v>0</v>
      </c>
      <c r="AR352" s="14">
        <f>VLOOKUP($B352,[2]Sheet3!$G:$CZ,29,0)</f>
        <v>0</v>
      </c>
      <c r="AS352" s="14">
        <f>VLOOKUP($B352,[2]Sheet3!$G:$CZ,30,0)</f>
        <v>0</v>
      </c>
      <c r="AT352" s="14">
        <f>VLOOKUP($B352,[2]Sheet3!$G:$CZ,31,0)</f>
        <v>0</v>
      </c>
      <c r="AU352" s="14">
        <f>VLOOKUP($B352,[2]Sheet3!$G:$CZ,32,0)</f>
        <v>0</v>
      </c>
      <c r="AV352" s="14">
        <f>VLOOKUP($B352,[2]Sheet3!$G:$CZ,33,0)</f>
        <v>0</v>
      </c>
      <c r="AW352" s="14">
        <f>VLOOKUP($B352,[2]Sheet3!$G:$CZ,34,0)</f>
        <v>0</v>
      </c>
      <c r="AX352" s="14">
        <f>VLOOKUP($B352,[2]Sheet3!$G:$CZ,35,0)</f>
        <v>0</v>
      </c>
      <c r="AY352" s="14">
        <f>VLOOKUP($B352,[2]Sheet3!$G:$CZ,36,0)</f>
        <v>0</v>
      </c>
      <c r="AZ352" s="14">
        <f>VLOOKUP($B352,[2]Sheet3!$G:$CZ,37,0)</f>
        <v>0</v>
      </c>
      <c r="BA352" s="14">
        <f>VLOOKUP($B352,[2]Sheet3!$G:$CZ,38,0)</f>
        <v>0</v>
      </c>
      <c r="BB352" s="14">
        <f>VLOOKUP($B352,[2]Sheet3!$G:$CZ,39,0)</f>
        <v>0</v>
      </c>
      <c r="BC352" s="14">
        <f>VLOOKUP($B352,[2]Sheet3!$G:$CZ,40,0)</f>
        <v>0</v>
      </c>
      <c r="BD352" s="14">
        <f>VLOOKUP($B352,[2]Sheet3!$G:$CZ,41,0)</f>
        <v>0</v>
      </c>
      <c r="BE352" s="14">
        <f>VLOOKUP($B352,[2]Sheet3!$G:$CZ,42,0)</f>
        <v>0</v>
      </c>
      <c r="BF352" s="14">
        <f>VLOOKUP($B352,[2]Sheet3!$G:$CZ,43,0)</f>
        <v>0</v>
      </c>
      <c r="BG352" s="14">
        <f>VLOOKUP($B352,[2]Sheet3!$G:$CZ,44,0)</f>
        <v>0</v>
      </c>
      <c r="BH352" s="14">
        <f>VLOOKUP($B352,[2]Sheet3!$G:$CZ,45,0)</f>
        <v>0</v>
      </c>
      <c r="BI352" s="14">
        <f>VLOOKUP($B352,[2]Sheet3!$G:$CZ,46,0)</f>
        <v>0</v>
      </c>
      <c r="BJ352" s="14">
        <f>VLOOKUP($B352,[2]Sheet3!$G:$CZ,47,0)</f>
        <v>0</v>
      </c>
      <c r="BK352" s="14">
        <f>VLOOKUP($B352,[2]Sheet3!$G:$CZ,48,0)</f>
        <v>0</v>
      </c>
      <c r="BL352" s="14">
        <f>VLOOKUP($B352,[2]Sheet3!$G:$CZ,49,0)</f>
        <v>0</v>
      </c>
      <c r="BM352" s="14">
        <f>VLOOKUP($B352,[2]Sheet3!$G:$CZ,50,0)</f>
        <v>0</v>
      </c>
      <c r="BN352" s="14">
        <f>VLOOKUP($B352,[2]Sheet3!$G:$CZ,51,0)</f>
        <v>0</v>
      </c>
      <c r="BO352" s="14">
        <f>VLOOKUP($B352,[2]Sheet3!$G:$CZ,52,0)</f>
        <v>0</v>
      </c>
      <c r="BP352" s="14">
        <f>VLOOKUP($B352,[2]Sheet3!$G:$CZ,53,0)</f>
        <v>0</v>
      </c>
      <c r="BQ352" s="14">
        <f>VLOOKUP($B352,[2]Sheet3!$G:$CZ,54,0)</f>
        <v>0</v>
      </c>
      <c r="BR352" s="14">
        <f>VLOOKUP($B352,[2]Sheet3!$G:$CZ,55,0)</f>
        <v>0</v>
      </c>
      <c r="BS352" s="14">
        <f>VLOOKUP($B352,[2]Sheet3!$G:$CZ,56,0)</f>
        <v>0</v>
      </c>
      <c r="BT352" s="14">
        <f>VLOOKUP($B352,[2]Sheet3!$G:$CZ,57,0)</f>
        <v>0</v>
      </c>
      <c r="BU352" s="14">
        <f>VLOOKUP($B352,[2]Sheet3!$G:$CZ,58,0)</f>
        <v>0</v>
      </c>
      <c r="BV352" s="14">
        <f>VLOOKUP($B352,[2]Sheet3!$G:$CZ,59,0)</f>
        <v>0</v>
      </c>
      <c r="BW352" s="14">
        <f>VLOOKUP($B352,[2]Sheet3!$G:$CZ,60,0)</f>
        <v>0</v>
      </c>
      <c r="BX352" s="14">
        <f>VLOOKUP($B352,[2]Sheet3!$G:$CZ,61,0)</f>
        <v>0</v>
      </c>
      <c r="BY352" s="14">
        <f>VLOOKUP($B352,[2]Sheet3!$G:$CZ,62,0)</f>
        <v>0</v>
      </c>
      <c r="BZ352" s="14">
        <f>VLOOKUP($B352,[2]Sheet3!$G:$CZ,63,0)</f>
        <v>0</v>
      </c>
      <c r="CA352" s="14">
        <f>VLOOKUP($B352,[2]Sheet3!$G:$CZ,64,0)</f>
        <v>0</v>
      </c>
      <c r="CB352" s="14">
        <f>VLOOKUP($B352,[2]Sheet3!$G:$CZ,65,0)</f>
        <v>0</v>
      </c>
      <c r="CC352" s="14">
        <f>VLOOKUP($B352,[2]Sheet3!$G:$CZ,66,0)</f>
        <v>0</v>
      </c>
      <c r="CD352" s="14">
        <f>VLOOKUP($B352,[2]Sheet3!$G:$CZ,67,0)</f>
        <v>0</v>
      </c>
      <c r="CE352" s="14">
        <f>VLOOKUP($B352,[2]Sheet3!$G:$CZ,68,0)</f>
        <v>0</v>
      </c>
      <c r="CF352" s="14">
        <f>VLOOKUP($B352,[2]Sheet3!$G:$CZ,69,0)</f>
        <v>0</v>
      </c>
      <c r="CG352" s="14">
        <f>VLOOKUP($B352,[2]Sheet3!$G:$CZ,70,0)</f>
        <v>0</v>
      </c>
      <c r="CH352" s="14">
        <f>VLOOKUP($B352,[2]Sheet3!$G:$CZ,71,0)</f>
        <v>0</v>
      </c>
      <c r="CI352" s="14">
        <f>VLOOKUP($B352,[2]Sheet3!$G:$CZ,72,0)</f>
        <v>0</v>
      </c>
      <c r="CJ352" s="14">
        <f>VLOOKUP($B352,[2]Sheet3!$G:$CZ,73,0)</f>
        <v>0</v>
      </c>
      <c r="CK352" s="14">
        <f>VLOOKUP($B352,[2]Sheet3!$G:$CZ,74,0)</f>
        <v>0</v>
      </c>
      <c r="CL352" s="14">
        <f>VLOOKUP($B352,[2]Sheet3!$G:$CZ,75,0)</f>
        <v>0</v>
      </c>
      <c r="CM352" s="14">
        <f>VLOOKUP($B352,[2]Sheet3!$G:$CZ,76,0)</f>
        <v>0</v>
      </c>
      <c r="CN352" s="14">
        <f>VLOOKUP($B352,[2]Sheet3!$G:$CZ,77,0)</f>
        <v>0</v>
      </c>
      <c r="CO352" s="14">
        <f>VLOOKUP($B352,[2]Sheet3!$G:$CZ,78,0)</f>
        <v>0</v>
      </c>
      <c r="CP352" s="14">
        <f>VLOOKUP($B352,[2]Sheet3!$G:$CZ,79,0)</f>
        <v>0</v>
      </c>
      <c r="CQ352" s="14">
        <f>VLOOKUP($B352,[2]Sheet3!$G:$CZ,80,0)</f>
        <v>0</v>
      </c>
      <c r="CR352" s="14">
        <f>VLOOKUP($B352,[2]Sheet3!$G:$CZ,81,0)</f>
        <v>0</v>
      </c>
      <c r="CS352" s="14">
        <f>VLOOKUP($B352,[2]Sheet3!$G:$CZ,82,0)</f>
        <v>0</v>
      </c>
      <c r="CT352" s="14">
        <f>VLOOKUP($B352,[2]Sheet3!$G:$CZ,83,0)</f>
        <v>0</v>
      </c>
      <c r="CU352" s="14">
        <f>VLOOKUP($B352,[2]Sheet3!$G:$CZ,84,0)</f>
        <v>0</v>
      </c>
      <c r="CV352" s="14">
        <f>VLOOKUP($B352,[2]Sheet3!$G:$CZ,85,0)</f>
        <v>0</v>
      </c>
      <c r="CW352" s="14">
        <f>VLOOKUP($B352,[2]Sheet3!$G:$CZ,86,0)</f>
        <v>0</v>
      </c>
      <c r="CX352" s="14">
        <f>VLOOKUP($B352,[2]Sheet3!$G:$CZ,87,0)</f>
        <v>0</v>
      </c>
      <c r="CY352" s="14">
        <f>VLOOKUP($B352,[2]Sheet3!$G:$CZ,88,0)</f>
        <v>0</v>
      </c>
      <c r="CZ352" s="14">
        <f>VLOOKUP($B352,[2]Sheet3!$G:$CZ,89,0)</f>
        <v>0</v>
      </c>
      <c r="DA352" s="14">
        <f>VLOOKUP($B352,[2]Sheet3!$G:$CZ,90,0)</f>
        <v>0</v>
      </c>
      <c r="DB352" s="14">
        <f>VLOOKUP($B352,[2]Sheet3!$G:$CZ,91,0)</f>
        <v>0</v>
      </c>
      <c r="DC352" s="14">
        <f>VLOOKUP($B352,[2]Sheet3!$G:$CZ,92,0)</f>
        <v>0</v>
      </c>
      <c r="DD352" s="14">
        <f>VLOOKUP($B352,[2]Sheet3!$G:$CZ,93,0)</f>
        <v>0</v>
      </c>
      <c r="DE352" s="14">
        <f>VLOOKUP($B352,[2]Sheet3!$G:$CZ,94,0)</f>
        <v>0</v>
      </c>
      <c r="DF352" s="14">
        <f>VLOOKUP($B352,[2]Sheet3!$G:$CZ,95,0)</f>
        <v>0</v>
      </c>
      <c r="DG352" s="14">
        <f>VLOOKUP($B352,[2]Sheet3!$G:$CZ,96,0)</f>
        <v>0</v>
      </c>
      <c r="DH352" s="14">
        <f>VLOOKUP($B352,[2]Sheet3!$G:$CZ,97,0)</f>
        <v>0</v>
      </c>
      <c r="DI352" s="14">
        <f>VLOOKUP($B352,[2]Sheet3!$G:$CZ,98,0)</f>
        <v>0</v>
      </c>
    </row>
    <row r="353" spans="1:113" x14ac:dyDescent="0.3">
      <c r="A353" s="9" t="str">
        <f t="shared" si="17"/>
        <v>W73093</v>
      </c>
      <c r="B353" s="15" t="s">
        <v>1270</v>
      </c>
      <c r="C353" s="15" t="s">
        <v>1271</v>
      </c>
      <c r="F353" s="7" t="s">
        <v>15</v>
      </c>
      <c r="G353" s="12" t="s">
        <v>3848</v>
      </c>
      <c r="H353" s="12" t="str">
        <f>VLOOKUP($B353,[1]Sheet1!$A:$G,5,0)</f>
        <v>malam.meena@redingtongroup.com</v>
      </c>
      <c r="I353" s="12" t="str">
        <f>VLOOKUP($B353,[1]Sheet1!$A:$G,7,0)</f>
        <v>dilip.vishwa@redingtongroup.com</v>
      </c>
      <c r="J353" s="12" t="s">
        <v>82</v>
      </c>
      <c r="K353" s="7"/>
      <c r="L353" s="7"/>
      <c r="M353" s="8"/>
      <c r="N353" s="7" t="str">
        <f t="shared" si="15"/>
        <v>malam.meena@redingtongroup.com; dilip.vishwa@redingtongroup.com; nilesh.phirke@redingtongroup.com;christopher.joseph@redingtongroup.com</v>
      </c>
      <c r="O353" s="7" t="str">
        <f t="shared" si="16"/>
        <v>W73093</v>
      </c>
      <c r="P353" s="8" t="s">
        <v>5215</v>
      </c>
      <c r="Q353" s="14">
        <f>VLOOKUP($B353,[2]Sheet3!$G:$CZ,2,0)</f>
        <v>2400309105</v>
      </c>
      <c r="R353" s="14">
        <f>VLOOKUP($B353,[2]Sheet3!$G:$CZ,3,0)</f>
        <v>2400309104</v>
      </c>
      <c r="S353" s="14">
        <f>VLOOKUP($B353,[2]Sheet3!$G:$CZ,4,0)</f>
        <v>2400309103</v>
      </c>
      <c r="T353" s="14">
        <f>VLOOKUP($B353,[2]Sheet3!$G:$CZ,5,0)</f>
        <v>2400303806</v>
      </c>
      <c r="U353" s="14">
        <f>VLOOKUP($B353,[2]Sheet3!$G:$CZ,6,0)</f>
        <v>2400306620</v>
      </c>
      <c r="V353" s="14">
        <f>VLOOKUP($B353,[2]Sheet3!$G:$CZ,7,0)</f>
        <v>2400303790</v>
      </c>
      <c r="W353" s="14">
        <f>VLOOKUP($B353,[2]Sheet3!$G:$CZ,8,0)</f>
        <v>2400306622</v>
      </c>
      <c r="X353" s="14">
        <f>VLOOKUP($B353,[2]Sheet3!$G:$CZ,9,0)</f>
        <v>2400307015</v>
      </c>
      <c r="Y353" s="14">
        <f>VLOOKUP($B353,[2]Sheet3!$G:$CZ,10,0)</f>
        <v>2400305968</v>
      </c>
      <c r="Z353" s="14">
        <f>VLOOKUP($B353,[2]Sheet3!$G:$CZ,11,0)</f>
        <v>2400308609</v>
      </c>
      <c r="AA353" s="14">
        <f>VLOOKUP($B353,[2]Sheet3!$G:$CZ,12,0)</f>
        <v>0</v>
      </c>
      <c r="AB353" s="14">
        <f>VLOOKUP($B353,[2]Sheet3!$G:$CZ,13,0)</f>
        <v>0</v>
      </c>
      <c r="AC353" s="14">
        <f>VLOOKUP($B353,[2]Sheet3!$G:$CZ,14,0)</f>
        <v>0</v>
      </c>
      <c r="AD353" s="14">
        <f>VLOOKUP($B353,[2]Sheet3!$G:$CZ,15,0)</f>
        <v>0</v>
      </c>
      <c r="AE353" s="14">
        <f>VLOOKUP($B353,[2]Sheet3!$G:$CZ,16,0)</f>
        <v>0</v>
      </c>
      <c r="AF353" s="14">
        <f>VLOOKUP($B353,[2]Sheet3!$G:$CZ,17,0)</f>
        <v>0</v>
      </c>
      <c r="AG353" s="14">
        <f>VLOOKUP($B353,[2]Sheet3!$G:$CZ,18,0)</f>
        <v>0</v>
      </c>
      <c r="AH353" s="14">
        <f>VLOOKUP($B353,[2]Sheet3!$G:$CZ,19,0)</f>
        <v>0</v>
      </c>
      <c r="AI353" s="14">
        <f>VLOOKUP($B353,[2]Sheet3!$G:$CZ,20,0)</f>
        <v>0</v>
      </c>
      <c r="AJ353" s="14">
        <f>VLOOKUP($B353,[2]Sheet3!$G:$CZ,21,0)</f>
        <v>0</v>
      </c>
      <c r="AK353" s="14">
        <f>VLOOKUP($B353,[2]Sheet3!$G:$CZ,22,0)</f>
        <v>0</v>
      </c>
      <c r="AL353" s="14">
        <f>VLOOKUP($B353,[2]Sheet3!$G:$CZ,23,0)</f>
        <v>0</v>
      </c>
      <c r="AM353" s="14">
        <f>VLOOKUP($B353,[2]Sheet3!$G:$CZ,24,0)</f>
        <v>0</v>
      </c>
      <c r="AN353" s="14">
        <f>VLOOKUP($B353,[2]Sheet3!$G:$CZ,25,0)</f>
        <v>0</v>
      </c>
      <c r="AO353" s="14">
        <f>VLOOKUP($B353,[2]Sheet3!$G:$CZ,26,0)</f>
        <v>0</v>
      </c>
      <c r="AP353" s="14">
        <f>VLOOKUP($B353,[2]Sheet3!$G:$CZ,27,0)</f>
        <v>0</v>
      </c>
      <c r="AQ353" s="14">
        <f>VLOOKUP($B353,[2]Sheet3!$G:$CZ,28,0)</f>
        <v>0</v>
      </c>
      <c r="AR353" s="14">
        <f>VLOOKUP($B353,[2]Sheet3!$G:$CZ,29,0)</f>
        <v>0</v>
      </c>
      <c r="AS353" s="14">
        <f>VLOOKUP($B353,[2]Sheet3!$G:$CZ,30,0)</f>
        <v>0</v>
      </c>
      <c r="AT353" s="14">
        <f>VLOOKUP($B353,[2]Sheet3!$G:$CZ,31,0)</f>
        <v>0</v>
      </c>
      <c r="AU353" s="14">
        <f>VLOOKUP($B353,[2]Sheet3!$G:$CZ,32,0)</f>
        <v>0</v>
      </c>
      <c r="AV353" s="14">
        <f>VLOOKUP($B353,[2]Sheet3!$G:$CZ,33,0)</f>
        <v>0</v>
      </c>
      <c r="AW353" s="14">
        <f>VLOOKUP($B353,[2]Sheet3!$G:$CZ,34,0)</f>
        <v>0</v>
      </c>
      <c r="AX353" s="14">
        <f>VLOOKUP($B353,[2]Sheet3!$G:$CZ,35,0)</f>
        <v>0</v>
      </c>
      <c r="AY353" s="14">
        <f>VLOOKUP($B353,[2]Sheet3!$G:$CZ,36,0)</f>
        <v>0</v>
      </c>
      <c r="AZ353" s="14">
        <f>VLOOKUP($B353,[2]Sheet3!$G:$CZ,37,0)</f>
        <v>0</v>
      </c>
      <c r="BA353" s="14">
        <f>VLOOKUP($B353,[2]Sheet3!$G:$CZ,38,0)</f>
        <v>0</v>
      </c>
      <c r="BB353" s="14">
        <f>VLOOKUP($B353,[2]Sheet3!$G:$CZ,39,0)</f>
        <v>0</v>
      </c>
      <c r="BC353" s="14">
        <f>VLOOKUP($B353,[2]Sheet3!$G:$CZ,40,0)</f>
        <v>0</v>
      </c>
      <c r="BD353" s="14">
        <f>VLOOKUP($B353,[2]Sheet3!$G:$CZ,41,0)</f>
        <v>0</v>
      </c>
      <c r="BE353" s="14">
        <f>VLOOKUP($B353,[2]Sheet3!$G:$CZ,42,0)</f>
        <v>0</v>
      </c>
      <c r="BF353" s="14">
        <f>VLOOKUP($B353,[2]Sheet3!$G:$CZ,43,0)</f>
        <v>0</v>
      </c>
      <c r="BG353" s="14">
        <f>VLOOKUP($B353,[2]Sheet3!$G:$CZ,44,0)</f>
        <v>0</v>
      </c>
      <c r="BH353" s="14">
        <f>VLOOKUP($B353,[2]Sheet3!$G:$CZ,45,0)</f>
        <v>0</v>
      </c>
      <c r="BI353" s="14">
        <f>VLOOKUP($B353,[2]Sheet3!$G:$CZ,46,0)</f>
        <v>0</v>
      </c>
      <c r="BJ353" s="14">
        <f>VLOOKUP($B353,[2]Sheet3!$G:$CZ,47,0)</f>
        <v>0</v>
      </c>
      <c r="BK353" s="14">
        <f>VLOOKUP($B353,[2]Sheet3!$G:$CZ,48,0)</f>
        <v>0</v>
      </c>
      <c r="BL353" s="14">
        <f>VLOOKUP($B353,[2]Sheet3!$G:$CZ,49,0)</f>
        <v>0</v>
      </c>
      <c r="BM353" s="14">
        <f>VLOOKUP($B353,[2]Sheet3!$G:$CZ,50,0)</f>
        <v>0</v>
      </c>
      <c r="BN353" s="14">
        <f>VLOOKUP($B353,[2]Sheet3!$G:$CZ,51,0)</f>
        <v>0</v>
      </c>
      <c r="BO353" s="14">
        <f>VLOOKUP($B353,[2]Sheet3!$G:$CZ,52,0)</f>
        <v>0</v>
      </c>
      <c r="BP353" s="14">
        <f>VLOOKUP($B353,[2]Sheet3!$G:$CZ,53,0)</f>
        <v>0</v>
      </c>
      <c r="BQ353" s="14">
        <f>VLOOKUP($B353,[2]Sheet3!$G:$CZ,54,0)</f>
        <v>0</v>
      </c>
      <c r="BR353" s="14">
        <f>VLOOKUP($B353,[2]Sheet3!$G:$CZ,55,0)</f>
        <v>0</v>
      </c>
      <c r="BS353" s="14">
        <f>VLOOKUP($B353,[2]Sheet3!$G:$CZ,56,0)</f>
        <v>0</v>
      </c>
      <c r="BT353" s="14">
        <f>VLOOKUP($B353,[2]Sheet3!$G:$CZ,57,0)</f>
        <v>0</v>
      </c>
      <c r="BU353" s="14">
        <f>VLOOKUP($B353,[2]Sheet3!$G:$CZ,58,0)</f>
        <v>0</v>
      </c>
      <c r="BV353" s="14">
        <f>VLOOKUP($B353,[2]Sheet3!$G:$CZ,59,0)</f>
        <v>0</v>
      </c>
      <c r="BW353" s="14">
        <f>VLOOKUP($B353,[2]Sheet3!$G:$CZ,60,0)</f>
        <v>0</v>
      </c>
      <c r="BX353" s="14">
        <f>VLOOKUP($B353,[2]Sheet3!$G:$CZ,61,0)</f>
        <v>0</v>
      </c>
      <c r="BY353" s="14">
        <f>VLOOKUP($B353,[2]Sheet3!$G:$CZ,62,0)</f>
        <v>0</v>
      </c>
      <c r="BZ353" s="14">
        <f>VLOOKUP($B353,[2]Sheet3!$G:$CZ,63,0)</f>
        <v>0</v>
      </c>
      <c r="CA353" s="14">
        <f>VLOOKUP($B353,[2]Sheet3!$G:$CZ,64,0)</f>
        <v>0</v>
      </c>
      <c r="CB353" s="14">
        <f>VLOOKUP($B353,[2]Sheet3!$G:$CZ,65,0)</f>
        <v>0</v>
      </c>
      <c r="CC353" s="14">
        <f>VLOOKUP($B353,[2]Sheet3!$G:$CZ,66,0)</f>
        <v>0</v>
      </c>
      <c r="CD353" s="14">
        <f>VLOOKUP($B353,[2]Sheet3!$G:$CZ,67,0)</f>
        <v>0</v>
      </c>
      <c r="CE353" s="14">
        <f>VLOOKUP($B353,[2]Sheet3!$G:$CZ,68,0)</f>
        <v>0</v>
      </c>
      <c r="CF353" s="14">
        <f>VLOOKUP($B353,[2]Sheet3!$G:$CZ,69,0)</f>
        <v>0</v>
      </c>
      <c r="CG353" s="14">
        <f>VLOOKUP($B353,[2]Sheet3!$G:$CZ,70,0)</f>
        <v>0</v>
      </c>
      <c r="CH353" s="14">
        <f>VLOOKUP($B353,[2]Sheet3!$G:$CZ,71,0)</f>
        <v>0</v>
      </c>
      <c r="CI353" s="14">
        <f>VLOOKUP($B353,[2]Sheet3!$G:$CZ,72,0)</f>
        <v>0</v>
      </c>
      <c r="CJ353" s="14">
        <f>VLOOKUP($B353,[2]Sheet3!$G:$CZ,73,0)</f>
        <v>0</v>
      </c>
      <c r="CK353" s="14">
        <f>VLOOKUP($B353,[2]Sheet3!$G:$CZ,74,0)</f>
        <v>0</v>
      </c>
      <c r="CL353" s="14">
        <f>VLOOKUP($B353,[2]Sheet3!$G:$CZ,75,0)</f>
        <v>0</v>
      </c>
      <c r="CM353" s="14">
        <f>VLOOKUP($B353,[2]Sheet3!$G:$CZ,76,0)</f>
        <v>0</v>
      </c>
      <c r="CN353" s="14">
        <f>VLOOKUP($B353,[2]Sheet3!$G:$CZ,77,0)</f>
        <v>0</v>
      </c>
      <c r="CO353" s="14">
        <f>VLOOKUP($B353,[2]Sheet3!$G:$CZ,78,0)</f>
        <v>0</v>
      </c>
      <c r="CP353" s="14">
        <f>VLOOKUP($B353,[2]Sheet3!$G:$CZ,79,0)</f>
        <v>0</v>
      </c>
      <c r="CQ353" s="14">
        <f>VLOOKUP($B353,[2]Sheet3!$G:$CZ,80,0)</f>
        <v>0</v>
      </c>
      <c r="CR353" s="14">
        <f>VLOOKUP($B353,[2]Sheet3!$G:$CZ,81,0)</f>
        <v>0</v>
      </c>
      <c r="CS353" s="14">
        <f>VLOOKUP($B353,[2]Sheet3!$G:$CZ,82,0)</f>
        <v>0</v>
      </c>
      <c r="CT353" s="14">
        <f>VLOOKUP($B353,[2]Sheet3!$G:$CZ,83,0)</f>
        <v>0</v>
      </c>
      <c r="CU353" s="14">
        <f>VLOOKUP($B353,[2]Sheet3!$G:$CZ,84,0)</f>
        <v>0</v>
      </c>
      <c r="CV353" s="14">
        <f>VLOOKUP($B353,[2]Sheet3!$G:$CZ,85,0)</f>
        <v>0</v>
      </c>
      <c r="CW353" s="14">
        <f>VLOOKUP($B353,[2]Sheet3!$G:$CZ,86,0)</f>
        <v>0</v>
      </c>
      <c r="CX353" s="14">
        <f>VLOOKUP($B353,[2]Sheet3!$G:$CZ,87,0)</f>
        <v>0</v>
      </c>
      <c r="CY353" s="14">
        <f>VLOOKUP($B353,[2]Sheet3!$G:$CZ,88,0)</f>
        <v>0</v>
      </c>
      <c r="CZ353" s="14">
        <f>VLOOKUP($B353,[2]Sheet3!$G:$CZ,89,0)</f>
        <v>0</v>
      </c>
      <c r="DA353" s="14">
        <f>VLOOKUP($B353,[2]Sheet3!$G:$CZ,90,0)</f>
        <v>0</v>
      </c>
      <c r="DB353" s="14">
        <f>VLOOKUP($B353,[2]Sheet3!$G:$CZ,91,0)</f>
        <v>0</v>
      </c>
      <c r="DC353" s="14">
        <f>VLOOKUP($B353,[2]Sheet3!$G:$CZ,92,0)</f>
        <v>0</v>
      </c>
      <c r="DD353" s="14">
        <f>VLOOKUP($B353,[2]Sheet3!$G:$CZ,93,0)</f>
        <v>0</v>
      </c>
      <c r="DE353" s="14">
        <f>VLOOKUP($B353,[2]Sheet3!$G:$CZ,94,0)</f>
        <v>0</v>
      </c>
      <c r="DF353" s="14">
        <f>VLOOKUP($B353,[2]Sheet3!$G:$CZ,95,0)</f>
        <v>0</v>
      </c>
      <c r="DG353" s="14">
        <f>VLOOKUP($B353,[2]Sheet3!$G:$CZ,96,0)</f>
        <v>0</v>
      </c>
      <c r="DH353" s="14">
        <f>VLOOKUP($B353,[2]Sheet3!$G:$CZ,97,0)</f>
        <v>0</v>
      </c>
      <c r="DI353" s="14">
        <f>VLOOKUP($B353,[2]Sheet3!$G:$CZ,98,0)</f>
        <v>0</v>
      </c>
    </row>
    <row r="354" spans="1:113" x14ac:dyDescent="0.3">
      <c r="A354" s="9" t="str">
        <f t="shared" si="17"/>
        <v>E5R005</v>
      </c>
      <c r="B354" s="15" t="s">
        <v>1272</v>
      </c>
      <c r="C354" s="15" t="s">
        <v>1273</v>
      </c>
      <c r="F354" s="7" t="s">
        <v>15</v>
      </c>
      <c r="G354" s="12" t="s">
        <v>3849</v>
      </c>
      <c r="H354" s="12" t="str">
        <f>VLOOKUP($B354,[1]Sheet1!$A:$G,5,0)</f>
        <v>faiyaz.khan@redingtongroup.com</v>
      </c>
      <c r="I354" s="12" t="str">
        <f>VLOOKUP($B354,[1]Sheet1!$A:$G,7,0)</f>
        <v>jaswinder.singh@redingtongroup.com</v>
      </c>
      <c r="J354" s="12" t="s">
        <v>82</v>
      </c>
      <c r="K354" s="7"/>
      <c r="L354" s="7"/>
      <c r="M354" s="8"/>
      <c r="N354" s="7" t="str">
        <f t="shared" si="15"/>
        <v>faiyaz.khan@redingtongroup.com; jaswinder.singh@redingtongroup.com; nilesh.phirke@redingtongroup.com;christopher.joseph@redingtongroup.com</v>
      </c>
      <c r="O354" s="7" t="str">
        <f t="shared" si="16"/>
        <v>E5R005</v>
      </c>
      <c r="P354" s="8" t="s">
        <v>5215</v>
      </c>
      <c r="Q354" s="14">
        <f>VLOOKUP($B354,[2]Sheet3!$G:$CZ,2,0)</f>
        <v>2400309036</v>
      </c>
      <c r="R354" s="14">
        <f>VLOOKUP($B354,[2]Sheet3!$G:$CZ,3,0)</f>
        <v>2400308218</v>
      </c>
      <c r="S354" s="14">
        <f>VLOOKUP($B354,[2]Sheet3!$G:$CZ,4,0)</f>
        <v>2400299421</v>
      </c>
      <c r="T354" s="14">
        <f>VLOOKUP($B354,[2]Sheet3!$G:$CZ,5,0)</f>
        <v>0</v>
      </c>
      <c r="U354" s="14">
        <f>VLOOKUP($B354,[2]Sheet3!$G:$CZ,6,0)</f>
        <v>0</v>
      </c>
      <c r="V354" s="14">
        <f>VLOOKUP($B354,[2]Sheet3!$G:$CZ,7,0)</f>
        <v>0</v>
      </c>
      <c r="W354" s="14">
        <f>VLOOKUP($B354,[2]Sheet3!$G:$CZ,8,0)</f>
        <v>0</v>
      </c>
      <c r="X354" s="14">
        <f>VLOOKUP($B354,[2]Sheet3!$G:$CZ,9,0)</f>
        <v>0</v>
      </c>
      <c r="Y354" s="14">
        <f>VLOOKUP($B354,[2]Sheet3!$G:$CZ,10,0)</f>
        <v>0</v>
      </c>
      <c r="Z354" s="14">
        <f>VLOOKUP($B354,[2]Sheet3!$G:$CZ,11,0)</f>
        <v>0</v>
      </c>
      <c r="AA354" s="14">
        <f>VLOOKUP($B354,[2]Sheet3!$G:$CZ,12,0)</f>
        <v>0</v>
      </c>
      <c r="AB354" s="14">
        <f>VLOOKUP($B354,[2]Sheet3!$G:$CZ,13,0)</f>
        <v>0</v>
      </c>
      <c r="AC354" s="14">
        <f>VLOOKUP($B354,[2]Sheet3!$G:$CZ,14,0)</f>
        <v>0</v>
      </c>
      <c r="AD354" s="14">
        <f>VLOOKUP($B354,[2]Sheet3!$G:$CZ,15,0)</f>
        <v>0</v>
      </c>
      <c r="AE354" s="14">
        <f>VLOOKUP($B354,[2]Sheet3!$G:$CZ,16,0)</f>
        <v>0</v>
      </c>
      <c r="AF354" s="14">
        <f>VLOOKUP($B354,[2]Sheet3!$G:$CZ,17,0)</f>
        <v>0</v>
      </c>
      <c r="AG354" s="14">
        <f>VLOOKUP($B354,[2]Sheet3!$G:$CZ,18,0)</f>
        <v>0</v>
      </c>
      <c r="AH354" s="14">
        <f>VLOOKUP($B354,[2]Sheet3!$G:$CZ,19,0)</f>
        <v>0</v>
      </c>
      <c r="AI354" s="14">
        <f>VLOOKUP($B354,[2]Sheet3!$G:$CZ,20,0)</f>
        <v>0</v>
      </c>
      <c r="AJ354" s="14">
        <f>VLOOKUP($B354,[2]Sheet3!$G:$CZ,21,0)</f>
        <v>0</v>
      </c>
      <c r="AK354" s="14">
        <f>VLOOKUP($B354,[2]Sheet3!$G:$CZ,22,0)</f>
        <v>0</v>
      </c>
      <c r="AL354" s="14">
        <f>VLOOKUP($B354,[2]Sheet3!$G:$CZ,23,0)</f>
        <v>0</v>
      </c>
      <c r="AM354" s="14">
        <f>VLOOKUP($B354,[2]Sheet3!$G:$CZ,24,0)</f>
        <v>0</v>
      </c>
      <c r="AN354" s="14">
        <f>VLOOKUP($B354,[2]Sheet3!$G:$CZ,25,0)</f>
        <v>0</v>
      </c>
      <c r="AO354" s="14">
        <f>VLOOKUP($B354,[2]Sheet3!$G:$CZ,26,0)</f>
        <v>0</v>
      </c>
      <c r="AP354" s="14">
        <f>VLOOKUP($B354,[2]Sheet3!$G:$CZ,27,0)</f>
        <v>0</v>
      </c>
      <c r="AQ354" s="14">
        <f>VLOOKUP($B354,[2]Sheet3!$G:$CZ,28,0)</f>
        <v>0</v>
      </c>
      <c r="AR354" s="14">
        <f>VLOOKUP($B354,[2]Sheet3!$G:$CZ,29,0)</f>
        <v>0</v>
      </c>
      <c r="AS354" s="14">
        <f>VLOOKUP($B354,[2]Sheet3!$G:$CZ,30,0)</f>
        <v>0</v>
      </c>
      <c r="AT354" s="14">
        <f>VLOOKUP($B354,[2]Sheet3!$G:$CZ,31,0)</f>
        <v>0</v>
      </c>
      <c r="AU354" s="14">
        <f>VLOOKUP($B354,[2]Sheet3!$G:$CZ,32,0)</f>
        <v>0</v>
      </c>
      <c r="AV354" s="14">
        <f>VLOOKUP($B354,[2]Sheet3!$G:$CZ,33,0)</f>
        <v>0</v>
      </c>
      <c r="AW354" s="14">
        <f>VLOOKUP($B354,[2]Sheet3!$G:$CZ,34,0)</f>
        <v>0</v>
      </c>
      <c r="AX354" s="14">
        <f>VLOOKUP($B354,[2]Sheet3!$G:$CZ,35,0)</f>
        <v>0</v>
      </c>
      <c r="AY354" s="14">
        <f>VLOOKUP($B354,[2]Sheet3!$G:$CZ,36,0)</f>
        <v>0</v>
      </c>
      <c r="AZ354" s="14">
        <f>VLOOKUP($B354,[2]Sheet3!$G:$CZ,37,0)</f>
        <v>0</v>
      </c>
      <c r="BA354" s="14">
        <f>VLOOKUP($B354,[2]Sheet3!$G:$CZ,38,0)</f>
        <v>0</v>
      </c>
      <c r="BB354" s="14">
        <f>VLOOKUP($B354,[2]Sheet3!$G:$CZ,39,0)</f>
        <v>0</v>
      </c>
      <c r="BC354" s="14">
        <f>VLOOKUP($B354,[2]Sheet3!$G:$CZ,40,0)</f>
        <v>0</v>
      </c>
      <c r="BD354" s="14">
        <f>VLOOKUP($B354,[2]Sheet3!$G:$CZ,41,0)</f>
        <v>0</v>
      </c>
      <c r="BE354" s="14">
        <f>VLOOKUP($B354,[2]Sheet3!$G:$CZ,42,0)</f>
        <v>0</v>
      </c>
      <c r="BF354" s="14">
        <f>VLOOKUP($B354,[2]Sheet3!$G:$CZ,43,0)</f>
        <v>0</v>
      </c>
      <c r="BG354" s="14">
        <f>VLOOKUP($B354,[2]Sheet3!$G:$CZ,44,0)</f>
        <v>0</v>
      </c>
      <c r="BH354" s="14">
        <f>VLOOKUP($B354,[2]Sheet3!$G:$CZ,45,0)</f>
        <v>0</v>
      </c>
      <c r="BI354" s="14">
        <f>VLOOKUP($B354,[2]Sheet3!$G:$CZ,46,0)</f>
        <v>0</v>
      </c>
      <c r="BJ354" s="14">
        <f>VLOOKUP($B354,[2]Sheet3!$G:$CZ,47,0)</f>
        <v>0</v>
      </c>
      <c r="BK354" s="14">
        <f>VLOOKUP($B354,[2]Sheet3!$G:$CZ,48,0)</f>
        <v>0</v>
      </c>
      <c r="BL354" s="14">
        <f>VLOOKUP($B354,[2]Sheet3!$G:$CZ,49,0)</f>
        <v>0</v>
      </c>
      <c r="BM354" s="14">
        <f>VLOOKUP($B354,[2]Sheet3!$G:$CZ,50,0)</f>
        <v>0</v>
      </c>
      <c r="BN354" s="14">
        <f>VLOOKUP($B354,[2]Sheet3!$G:$CZ,51,0)</f>
        <v>0</v>
      </c>
      <c r="BO354" s="14">
        <f>VLOOKUP($B354,[2]Sheet3!$G:$CZ,52,0)</f>
        <v>0</v>
      </c>
      <c r="BP354" s="14">
        <f>VLOOKUP($B354,[2]Sheet3!$G:$CZ,53,0)</f>
        <v>0</v>
      </c>
      <c r="BQ354" s="14">
        <f>VLOOKUP($B354,[2]Sheet3!$G:$CZ,54,0)</f>
        <v>0</v>
      </c>
      <c r="BR354" s="14">
        <f>VLOOKUP($B354,[2]Sheet3!$G:$CZ,55,0)</f>
        <v>0</v>
      </c>
      <c r="BS354" s="14">
        <f>VLOOKUP($B354,[2]Sheet3!$G:$CZ,56,0)</f>
        <v>0</v>
      </c>
      <c r="BT354" s="14">
        <f>VLOOKUP($B354,[2]Sheet3!$G:$CZ,57,0)</f>
        <v>0</v>
      </c>
      <c r="BU354" s="14">
        <f>VLOOKUP($B354,[2]Sheet3!$G:$CZ,58,0)</f>
        <v>0</v>
      </c>
      <c r="BV354" s="14">
        <f>VLOOKUP($B354,[2]Sheet3!$G:$CZ,59,0)</f>
        <v>0</v>
      </c>
      <c r="BW354" s="14">
        <f>VLOOKUP($B354,[2]Sheet3!$G:$CZ,60,0)</f>
        <v>0</v>
      </c>
      <c r="BX354" s="14">
        <f>VLOOKUP($B354,[2]Sheet3!$G:$CZ,61,0)</f>
        <v>0</v>
      </c>
      <c r="BY354" s="14">
        <f>VLOOKUP($B354,[2]Sheet3!$G:$CZ,62,0)</f>
        <v>0</v>
      </c>
      <c r="BZ354" s="14">
        <f>VLOOKUP($B354,[2]Sheet3!$G:$CZ,63,0)</f>
        <v>0</v>
      </c>
      <c r="CA354" s="14">
        <f>VLOOKUP($B354,[2]Sheet3!$G:$CZ,64,0)</f>
        <v>0</v>
      </c>
      <c r="CB354" s="14">
        <f>VLOOKUP($B354,[2]Sheet3!$G:$CZ,65,0)</f>
        <v>0</v>
      </c>
      <c r="CC354" s="14">
        <f>VLOOKUP($B354,[2]Sheet3!$G:$CZ,66,0)</f>
        <v>0</v>
      </c>
      <c r="CD354" s="14">
        <f>VLOOKUP($B354,[2]Sheet3!$G:$CZ,67,0)</f>
        <v>0</v>
      </c>
      <c r="CE354" s="14">
        <f>VLOOKUP($B354,[2]Sheet3!$G:$CZ,68,0)</f>
        <v>0</v>
      </c>
      <c r="CF354" s="14">
        <f>VLOOKUP($B354,[2]Sheet3!$G:$CZ,69,0)</f>
        <v>0</v>
      </c>
      <c r="CG354" s="14">
        <f>VLOOKUP($B354,[2]Sheet3!$G:$CZ,70,0)</f>
        <v>0</v>
      </c>
      <c r="CH354" s="14">
        <f>VLOOKUP($B354,[2]Sheet3!$G:$CZ,71,0)</f>
        <v>0</v>
      </c>
      <c r="CI354" s="14">
        <f>VLOOKUP($B354,[2]Sheet3!$G:$CZ,72,0)</f>
        <v>0</v>
      </c>
      <c r="CJ354" s="14">
        <f>VLOOKUP($B354,[2]Sheet3!$G:$CZ,73,0)</f>
        <v>0</v>
      </c>
      <c r="CK354" s="14">
        <f>VLOOKUP($B354,[2]Sheet3!$G:$CZ,74,0)</f>
        <v>0</v>
      </c>
      <c r="CL354" s="14">
        <f>VLOOKUP($B354,[2]Sheet3!$G:$CZ,75,0)</f>
        <v>0</v>
      </c>
      <c r="CM354" s="14">
        <f>VLOOKUP($B354,[2]Sheet3!$G:$CZ,76,0)</f>
        <v>0</v>
      </c>
      <c r="CN354" s="14">
        <f>VLOOKUP($B354,[2]Sheet3!$G:$CZ,77,0)</f>
        <v>0</v>
      </c>
      <c r="CO354" s="14">
        <f>VLOOKUP($B354,[2]Sheet3!$G:$CZ,78,0)</f>
        <v>0</v>
      </c>
      <c r="CP354" s="14">
        <f>VLOOKUP($B354,[2]Sheet3!$G:$CZ,79,0)</f>
        <v>0</v>
      </c>
      <c r="CQ354" s="14">
        <f>VLOOKUP($B354,[2]Sheet3!$G:$CZ,80,0)</f>
        <v>0</v>
      </c>
      <c r="CR354" s="14">
        <f>VLOOKUP($B354,[2]Sheet3!$G:$CZ,81,0)</f>
        <v>0</v>
      </c>
      <c r="CS354" s="14">
        <f>VLOOKUP($B354,[2]Sheet3!$G:$CZ,82,0)</f>
        <v>0</v>
      </c>
      <c r="CT354" s="14">
        <f>VLOOKUP($B354,[2]Sheet3!$G:$CZ,83,0)</f>
        <v>0</v>
      </c>
      <c r="CU354" s="14">
        <f>VLOOKUP($B354,[2]Sheet3!$G:$CZ,84,0)</f>
        <v>0</v>
      </c>
      <c r="CV354" s="14">
        <f>VLOOKUP($B354,[2]Sheet3!$G:$CZ,85,0)</f>
        <v>0</v>
      </c>
      <c r="CW354" s="14">
        <f>VLOOKUP($B354,[2]Sheet3!$G:$CZ,86,0)</f>
        <v>0</v>
      </c>
      <c r="CX354" s="14">
        <f>VLOOKUP($B354,[2]Sheet3!$G:$CZ,87,0)</f>
        <v>0</v>
      </c>
      <c r="CY354" s="14">
        <f>VLOOKUP($B354,[2]Sheet3!$G:$CZ,88,0)</f>
        <v>0</v>
      </c>
      <c r="CZ354" s="14">
        <f>VLOOKUP($B354,[2]Sheet3!$G:$CZ,89,0)</f>
        <v>0</v>
      </c>
      <c r="DA354" s="14">
        <f>VLOOKUP($B354,[2]Sheet3!$G:$CZ,90,0)</f>
        <v>0</v>
      </c>
      <c r="DB354" s="14">
        <f>VLOOKUP($B354,[2]Sheet3!$G:$CZ,91,0)</f>
        <v>0</v>
      </c>
      <c r="DC354" s="14">
        <f>VLOOKUP($B354,[2]Sheet3!$G:$CZ,92,0)</f>
        <v>0</v>
      </c>
      <c r="DD354" s="14">
        <f>VLOOKUP($B354,[2]Sheet3!$G:$CZ,93,0)</f>
        <v>0</v>
      </c>
      <c r="DE354" s="14">
        <f>VLOOKUP($B354,[2]Sheet3!$G:$CZ,94,0)</f>
        <v>0</v>
      </c>
      <c r="DF354" s="14">
        <f>VLOOKUP($B354,[2]Sheet3!$G:$CZ,95,0)</f>
        <v>0</v>
      </c>
      <c r="DG354" s="14">
        <f>VLOOKUP($B354,[2]Sheet3!$G:$CZ,96,0)</f>
        <v>0</v>
      </c>
      <c r="DH354" s="14">
        <f>VLOOKUP($B354,[2]Sheet3!$G:$CZ,97,0)</f>
        <v>0</v>
      </c>
      <c r="DI354" s="14">
        <f>VLOOKUP($B354,[2]Sheet3!$G:$CZ,98,0)</f>
        <v>0</v>
      </c>
    </row>
    <row r="355" spans="1:113" x14ac:dyDescent="0.3">
      <c r="A355" s="9" t="str">
        <f t="shared" si="17"/>
        <v>E53305</v>
      </c>
      <c r="B355" s="15" t="s">
        <v>1274</v>
      </c>
      <c r="C355" s="15" t="s">
        <v>1275</v>
      </c>
      <c r="F355" s="7" t="s">
        <v>15</v>
      </c>
      <c r="G355" s="12" t="s">
        <v>3850</v>
      </c>
      <c r="H355" s="12" t="str">
        <f>VLOOKUP($B355,[1]Sheet1!$A:$G,5,0)</f>
        <v>abhinav.kumar@redingtongroup.com</v>
      </c>
      <c r="I355" s="12" t="str">
        <f>VLOOKUP($B355,[1]Sheet1!$A:$G,7,0)</f>
        <v>jaswinder.singh@redingtongroup.com</v>
      </c>
      <c r="J355" s="12" t="s">
        <v>82</v>
      </c>
      <c r="K355" s="7"/>
      <c r="L355" s="7"/>
      <c r="M355" s="8"/>
      <c r="N355" s="7" t="str">
        <f t="shared" si="15"/>
        <v>abhinav.kumar@redingtongroup.com; jaswinder.singh@redingtongroup.com; nilesh.phirke@redingtongroup.com;christopher.joseph@redingtongroup.com</v>
      </c>
      <c r="O355" s="7" t="str">
        <f t="shared" si="16"/>
        <v>E53305</v>
      </c>
      <c r="P355" s="8" t="s">
        <v>5215</v>
      </c>
      <c r="Q355" s="14">
        <f>VLOOKUP($B355,[2]Sheet3!$G:$CZ,2,0)</f>
        <v>2400308900</v>
      </c>
      <c r="R355" s="14">
        <f>VLOOKUP($B355,[2]Sheet3!$G:$CZ,3,0)</f>
        <v>2400308183</v>
      </c>
      <c r="S355" s="14">
        <f>VLOOKUP($B355,[2]Sheet3!$G:$CZ,4,0)</f>
        <v>2400299452</v>
      </c>
      <c r="T355" s="14">
        <f>VLOOKUP($B355,[2]Sheet3!$G:$CZ,5,0)</f>
        <v>0</v>
      </c>
      <c r="U355" s="14">
        <f>VLOOKUP($B355,[2]Sheet3!$G:$CZ,6,0)</f>
        <v>0</v>
      </c>
      <c r="V355" s="14">
        <f>VLOOKUP($B355,[2]Sheet3!$G:$CZ,7,0)</f>
        <v>0</v>
      </c>
      <c r="W355" s="14">
        <f>VLOOKUP($B355,[2]Sheet3!$G:$CZ,8,0)</f>
        <v>0</v>
      </c>
      <c r="X355" s="14">
        <f>VLOOKUP($B355,[2]Sheet3!$G:$CZ,9,0)</f>
        <v>0</v>
      </c>
      <c r="Y355" s="14">
        <f>VLOOKUP($B355,[2]Sheet3!$G:$CZ,10,0)</f>
        <v>0</v>
      </c>
      <c r="Z355" s="14">
        <f>VLOOKUP($B355,[2]Sheet3!$G:$CZ,11,0)</f>
        <v>0</v>
      </c>
      <c r="AA355" s="14">
        <f>VLOOKUP($B355,[2]Sheet3!$G:$CZ,12,0)</f>
        <v>0</v>
      </c>
      <c r="AB355" s="14">
        <f>VLOOKUP($B355,[2]Sheet3!$G:$CZ,13,0)</f>
        <v>0</v>
      </c>
      <c r="AC355" s="14">
        <f>VLOOKUP($B355,[2]Sheet3!$G:$CZ,14,0)</f>
        <v>0</v>
      </c>
      <c r="AD355" s="14">
        <f>VLOOKUP($B355,[2]Sheet3!$G:$CZ,15,0)</f>
        <v>0</v>
      </c>
      <c r="AE355" s="14">
        <f>VLOOKUP($B355,[2]Sheet3!$G:$CZ,16,0)</f>
        <v>0</v>
      </c>
      <c r="AF355" s="14">
        <f>VLOOKUP($B355,[2]Sheet3!$G:$CZ,17,0)</f>
        <v>0</v>
      </c>
      <c r="AG355" s="14">
        <f>VLOOKUP($B355,[2]Sheet3!$G:$CZ,18,0)</f>
        <v>0</v>
      </c>
      <c r="AH355" s="14">
        <f>VLOOKUP($B355,[2]Sheet3!$G:$CZ,19,0)</f>
        <v>0</v>
      </c>
      <c r="AI355" s="14">
        <f>VLOOKUP($B355,[2]Sheet3!$G:$CZ,20,0)</f>
        <v>0</v>
      </c>
      <c r="AJ355" s="14">
        <f>VLOOKUP($B355,[2]Sheet3!$G:$CZ,21,0)</f>
        <v>0</v>
      </c>
      <c r="AK355" s="14">
        <f>VLOOKUP($B355,[2]Sheet3!$G:$CZ,22,0)</f>
        <v>0</v>
      </c>
      <c r="AL355" s="14">
        <f>VLOOKUP($B355,[2]Sheet3!$G:$CZ,23,0)</f>
        <v>0</v>
      </c>
      <c r="AM355" s="14">
        <f>VLOOKUP($B355,[2]Sheet3!$G:$CZ,24,0)</f>
        <v>0</v>
      </c>
      <c r="AN355" s="14">
        <f>VLOOKUP($B355,[2]Sheet3!$G:$CZ,25,0)</f>
        <v>0</v>
      </c>
      <c r="AO355" s="14">
        <f>VLOOKUP($B355,[2]Sheet3!$G:$CZ,26,0)</f>
        <v>0</v>
      </c>
      <c r="AP355" s="14">
        <f>VLOOKUP($B355,[2]Sheet3!$G:$CZ,27,0)</f>
        <v>0</v>
      </c>
      <c r="AQ355" s="14">
        <f>VLOOKUP($B355,[2]Sheet3!$G:$CZ,28,0)</f>
        <v>0</v>
      </c>
      <c r="AR355" s="14">
        <f>VLOOKUP($B355,[2]Sheet3!$G:$CZ,29,0)</f>
        <v>0</v>
      </c>
      <c r="AS355" s="14">
        <f>VLOOKUP($B355,[2]Sheet3!$G:$CZ,30,0)</f>
        <v>0</v>
      </c>
      <c r="AT355" s="14">
        <f>VLOOKUP($B355,[2]Sheet3!$G:$CZ,31,0)</f>
        <v>0</v>
      </c>
      <c r="AU355" s="14">
        <f>VLOOKUP($B355,[2]Sheet3!$G:$CZ,32,0)</f>
        <v>0</v>
      </c>
      <c r="AV355" s="14">
        <f>VLOOKUP($B355,[2]Sheet3!$G:$CZ,33,0)</f>
        <v>0</v>
      </c>
      <c r="AW355" s="14">
        <f>VLOOKUP($B355,[2]Sheet3!$G:$CZ,34,0)</f>
        <v>0</v>
      </c>
      <c r="AX355" s="14">
        <f>VLOOKUP($B355,[2]Sheet3!$G:$CZ,35,0)</f>
        <v>0</v>
      </c>
      <c r="AY355" s="14">
        <f>VLOOKUP($B355,[2]Sheet3!$G:$CZ,36,0)</f>
        <v>0</v>
      </c>
      <c r="AZ355" s="14">
        <f>VLOOKUP($B355,[2]Sheet3!$G:$CZ,37,0)</f>
        <v>0</v>
      </c>
      <c r="BA355" s="14">
        <f>VLOOKUP($B355,[2]Sheet3!$G:$CZ,38,0)</f>
        <v>0</v>
      </c>
      <c r="BB355" s="14">
        <f>VLOOKUP($B355,[2]Sheet3!$G:$CZ,39,0)</f>
        <v>0</v>
      </c>
      <c r="BC355" s="14">
        <f>VLOOKUP($B355,[2]Sheet3!$G:$CZ,40,0)</f>
        <v>0</v>
      </c>
      <c r="BD355" s="14">
        <f>VLOOKUP($B355,[2]Sheet3!$G:$CZ,41,0)</f>
        <v>0</v>
      </c>
      <c r="BE355" s="14">
        <f>VLOOKUP($B355,[2]Sheet3!$G:$CZ,42,0)</f>
        <v>0</v>
      </c>
      <c r="BF355" s="14">
        <f>VLOOKUP($B355,[2]Sheet3!$G:$CZ,43,0)</f>
        <v>0</v>
      </c>
      <c r="BG355" s="14">
        <f>VLOOKUP($B355,[2]Sheet3!$G:$CZ,44,0)</f>
        <v>0</v>
      </c>
      <c r="BH355" s="14">
        <f>VLOOKUP($B355,[2]Sheet3!$G:$CZ,45,0)</f>
        <v>0</v>
      </c>
      <c r="BI355" s="14">
        <f>VLOOKUP($B355,[2]Sheet3!$G:$CZ,46,0)</f>
        <v>0</v>
      </c>
      <c r="BJ355" s="14">
        <f>VLOOKUP($B355,[2]Sheet3!$G:$CZ,47,0)</f>
        <v>0</v>
      </c>
      <c r="BK355" s="14">
        <f>VLOOKUP($B355,[2]Sheet3!$G:$CZ,48,0)</f>
        <v>0</v>
      </c>
      <c r="BL355" s="14">
        <f>VLOOKUP($B355,[2]Sheet3!$G:$CZ,49,0)</f>
        <v>0</v>
      </c>
      <c r="BM355" s="14">
        <f>VLOOKUP($B355,[2]Sheet3!$G:$CZ,50,0)</f>
        <v>0</v>
      </c>
      <c r="BN355" s="14">
        <f>VLOOKUP($B355,[2]Sheet3!$G:$CZ,51,0)</f>
        <v>0</v>
      </c>
      <c r="BO355" s="14">
        <f>VLOOKUP($B355,[2]Sheet3!$G:$CZ,52,0)</f>
        <v>0</v>
      </c>
      <c r="BP355" s="14">
        <f>VLOOKUP($B355,[2]Sheet3!$G:$CZ,53,0)</f>
        <v>0</v>
      </c>
      <c r="BQ355" s="14">
        <f>VLOOKUP($B355,[2]Sheet3!$G:$CZ,54,0)</f>
        <v>0</v>
      </c>
      <c r="BR355" s="14">
        <f>VLOOKUP($B355,[2]Sheet3!$G:$CZ,55,0)</f>
        <v>0</v>
      </c>
      <c r="BS355" s="14">
        <f>VLOOKUP($B355,[2]Sheet3!$G:$CZ,56,0)</f>
        <v>0</v>
      </c>
      <c r="BT355" s="14">
        <f>VLOOKUP($B355,[2]Sheet3!$G:$CZ,57,0)</f>
        <v>0</v>
      </c>
      <c r="BU355" s="14">
        <f>VLOOKUP($B355,[2]Sheet3!$G:$CZ,58,0)</f>
        <v>0</v>
      </c>
      <c r="BV355" s="14">
        <f>VLOOKUP($B355,[2]Sheet3!$G:$CZ,59,0)</f>
        <v>0</v>
      </c>
      <c r="BW355" s="14">
        <f>VLOOKUP($B355,[2]Sheet3!$G:$CZ,60,0)</f>
        <v>0</v>
      </c>
      <c r="BX355" s="14">
        <f>VLOOKUP($B355,[2]Sheet3!$G:$CZ,61,0)</f>
        <v>0</v>
      </c>
      <c r="BY355" s="14">
        <f>VLOOKUP($B355,[2]Sheet3!$G:$CZ,62,0)</f>
        <v>0</v>
      </c>
      <c r="BZ355" s="14">
        <f>VLOOKUP($B355,[2]Sheet3!$G:$CZ,63,0)</f>
        <v>0</v>
      </c>
      <c r="CA355" s="14">
        <f>VLOOKUP($B355,[2]Sheet3!$G:$CZ,64,0)</f>
        <v>0</v>
      </c>
      <c r="CB355" s="14">
        <f>VLOOKUP($B355,[2]Sheet3!$G:$CZ,65,0)</f>
        <v>0</v>
      </c>
      <c r="CC355" s="14">
        <f>VLOOKUP($B355,[2]Sheet3!$G:$CZ,66,0)</f>
        <v>0</v>
      </c>
      <c r="CD355" s="14">
        <f>VLOOKUP($B355,[2]Sheet3!$G:$CZ,67,0)</f>
        <v>0</v>
      </c>
      <c r="CE355" s="14">
        <f>VLOOKUP($B355,[2]Sheet3!$G:$CZ,68,0)</f>
        <v>0</v>
      </c>
      <c r="CF355" s="14">
        <f>VLOOKUP($B355,[2]Sheet3!$G:$CZ,69,0)</f>
        <v>0</v>
      </c>
      <c r="CG355" s="14">
        <f>VLOOKUP($B355,[2]Sheet3!$G:$CZ,70,0)</f>
        <v>0</v>
      </c>
      <c r="CH355" s="14">
        <f>VLOOKUP($B355,[2]Sheet3!$G:$CZ,71,0)</f>
        <v>0</v>
      </c>
      <c r="CI355" s="14">
        <f>VLOOKUP($B355,[2]Sheet3!$G:$CZ,72,0)</f>
        <v>0</v>
      </c>
      <c r="CJ355" s="14">
        <f>VLOOKUP($B355,[2]Sheet3!$G:$CZ,73,0)</f>
        <v>0</v>
      </c>
      <c r="CK355" s="14">
        <f>VLOOKUP($B355,[2]Sheet3!$G:$CZ,74,0)</f>
        <v>0</v>
      </c>
      <c r="CL355" s="14">
        <f>VLOOKUP($B355,[2]Sheet3!$G:$CZ,75,0)</f>
        <v>0</v>
      </c>
      <c r="CM355" s="14">
        <f>VLOOKUP($B355,[2]Sheet3!$G:$CZ,76,0)</f>
        <v>0</v>
      </c>
      <c r="CN355" s="14">
        <f>VLOOKUP($B355,[2]Sheet3!$G:$CZ,77,0)</f>
        <v>0</v>
      </c>
      <c r="CO355" s="14">
        <f>VLOOKUP($B355,[2]Sheet3!$G:$CZ,78,0)</f>
        <v>0</v>
      </c>
      <c r="CP355" s="14">
        <f>VLOOKUP($B355,[2]Sheet3!$G:$CZ,79,0)</f>
        <v>0</v>
      </c>
      <c r="CQ355" s="14">
        <f>VLOOKUP($B355,[2]Sheet3!$G:$CZ,80,0)</f>
        <v>0</v>
      </c>
      <c r="CR355" s="14">
        <f>VLOOKUP($B355,[2]Sheet3!$G:$CZ,81,0)</f>
        <v>0</v>
      </c>
      <c r="CS355" s="14">
        <f>VLOOKUP($B355,[2]Sheet3!$G:$CZ,82,0)</f>
        <v>0</v>
      </c>
      <c r="CT355" s="14">
        <f>VLOOKUP($B355,[2]Sheet3!$G:$CZ,83,0)</f>
        <v>0</v>
      </c>
      <c r="CU355" s="14">
        <f>VLOOKUP($B355,[2]Sheet3!$G:$CZ,84,0)</f>
        <v>0</v>
      </c>
      <c r="CV355" s="14">
        <f>VLOOKUP($B355,[2]Sheet3!$G:$CZ,85,0)</f>
        <v>0</v>
      </c>
      <c r="CW355" s="14">
        <f>VLOOKUP($B355,[2]Sheet3!$G:$CZ,86,0)</f>
        <v>0</v>
      </c>
      <c r="CX355" s="14">
        <f>VLOOKUP($B355,[2]Sheet3!$G:$CZ,87,0)</f>
        <v>0</v>
      </c>
      <c r="CY355" s="14">
        <f>VLOOKUP($B355,[2]Sheet3!$G:$CZ,88,0)</f>
        <v>0</v>
      </c>
      <c r="CZ355" s="14">
        <f>VLOOKUP($B355,[2]Sheet3!$G:$CZ,89,0)</f>
        <v>0</v>
      </c>
      <c r="DA355" s="14">
        <f>VLOOKUP($B355,[2]Sheet3!$G:$CZ,90,0)</f>
        <v>0</v>
      </c>
      <c r="DB355" s="14">
        <f>VLOOKUP($B355,[2]Sheet3!$G:$CZ,91,0)</f>
        <v>0</v>
      </c>
      <c r="DC355" s="14">
        <f>VLOOKUP($B355,[2]Sheet3!$G:$CZ,92,0)</f>
        <v>0</v>
      </c>
      <c r="DD355" s="14">
        <f>VLOOKUP($B355,[2]Sheet3!$G:$CZ,93,0)</f>
        <v>0</v>
      </c>
      <c r="DE355" s="14">
        <f>VLOOKUP($B355,[2]Sheet3!$G:$CZ,94,0)</f>
        <v>0</v>
      </c>
      <c r="DF355" s="14">
        <f>VLOOKUP($B355,[2]Sheet3!$G:$CZ,95,0)</f>
        <v>0</v>
      </c>
      <c r="DG355" s="14">
        <f>VLOOKUP($B355,[2]Sheet3!$G:$CZ,96,0)</f>
        <v>0</v>
      </c>
      <c r="DH355" s="14">
        <f>VLOOKUP($B355,[2]Sheet3!$G:$CZ,97,0)</f>
        <v>0</v>
      </c>
      <c r="DI355" s="14">
        <f>VLOOKUP($B355,[2]Sheet3!$G:$CZ,98,0)</f>
        <v>0</v>
      </c>
    </row>
    <row r="356" spans="1:113" x14ac:dyDescent="0.3">
      <c r="A356" s="9" t="str">
        <f t="shared" si="17"/>
        <v>W73245</v>
      </c>
      <c r="B356" s="15" t="s">
        <v>582</v>
      </c>
      <c r="C356" s="15" t="s">
        <v>583</v>
      </c>
      <c r="F356" s="7" t="s">
        <v>15</v>
      </c>
      <c r="G356" s="12" t="s">
        <v>3851</v>
      </c>
      <c r="H356" s="12" t="str">
        <f>VLOOKUP($B356,[1]Sheet1!$A:$G,5,0)</f>
        <v>malam.meena@redingtongroup.com</v>
      </c>
      <c r="I356" s="12" t="str">
        <f>VLOOKUP($B356,[1]Sheet1!$A:$G,7,0)</f>
        <v>dilip.vishwa@redingtongroup.com</v>
      </c>
      <c r="J356" s="12" t="s">
        <v>82</v>
      </c>
      <c r="K356" s="7"/>
      <c r="L356" s="7"/>
      <c r="M356" s="8"/>
      <c r="N356" s="7" t="str">
        <f t="shared" si="15"/>
        <v>malam.meena@redingtongroup.com; dilip.vishwa@redingtongroup.com; nilesh.phirke@redingtongroup.com;christopher.joseph@redingtongroup.com</v>
      </c>
      <c r="O356" s="7" t="str">
        <f t="shared" si="16"/>
        <v>W73245</v>
      </c>
      <c r="P356" s="8" t="s">
        <v>5215</v>
      </c>
      <c r="Q356" s="14">
        <f>VLOOKUP($B356,[2]Sheet3!$G:$CZ,2,0)</f>
        <v>2400304123</v>
      </c>
      <c r="R356" s="14">
        <f>VLOOKUP($B356,[2]Sheet3!$G:$CZ,3,0)</f>
        <v>0</v>
      </c>
      <c r="S356" s="14">
        <f>VLOOKUP($B356,[2]Sheet3!$G:$CZ,4,0)</f>
        <v>0</v>
      </c>
      <c r="T356" s="14">
        <f>VLOOKUP($B356,[2]Sheet3!$G:$CZ,5,0)</f>
        <v>0</v>
      </c>
      <c r="U356" s="14">
        <f>VLOOKUP($B356,[2]Sheet3!$G:$CZ,6,0)</f>
        <v>0</v>
      </c>
      <c r="V356" s="14">
        <f>VLOOKUP($B356,[2]Sheet3!$G:$CZ,7,0)</f>
        <v>0</v>
      </c>
      <c r="W356" s="14">
        <f>VLOOKUP($B356,[2]Sheet3!$G:$CZ,8,0)</f>
        <v>0</v>
      </c>
      <c r="X356" s="14">
        <f>VLOOKUP($B356,[2]Sheet3!$G:$CZ,9,0)</f>
        <v>0</v>
      </c>
      <c r="Y356" s="14">
        <f>VLOOKUP($B356,[2]Sheet3!$G:$CZ,10,0)</f>
        <v>0</v>
      </c>
      <c r="Z356" s="14">
        <f>VLOOKUP($B356,[2]Sheet3!$G:$CZ,11,0)</f>
        <v>0</v>
      </c>
      <c r="AA356" s="14">
        <f>VLOOKUP($B356,[2]Sheet3!$G:$CZ,12,0)</f>
        <v>0</v>
      </c>
      <c r="AB356" s="14">
        <f>VLOOKUP($B356,[2]Sheet3!$G:$CZ,13,0)</f>
        <v>0</v>
      </c>
      <c r="AC356" s="14">
        <f>VLOOKUP($B356,[2]Sheet3!$G:$CZ,14,0)</f>
        <v>0</v>
      </c>
      <c r="AD356" s="14">
        <f>VLOOKUP($B356,[2]Sheet3!$G:$CZ,15,0)</f>
        <v>0</v>
      </c>
      <c r="AE356" s="14">
        <f>VLOOKUP($B356,[2]Sheet3!$G:$CZ,16,0)</f>
        <v>0</v>
      </c>
      <c r="AF356" s="14">
        <f>VLOOKUP($B356,[2]Sheet3!$G:$CZ,17,0)</f>
        <v>0</v>
      </c>
      <c r="AG356" s="14">
        <f>VLOOKUP($B356,[2]Sheet3!$G:$CZ,18,0)</f>
        <v>0</v>
      </c>
      <c r="AH356" s="14">
        <f>VLOOKUP($B356,[2]Sheet3!$G:$CZ,19,0)</f>
        <v>0</v>
      </c>
      <c r="AI356" s="14">
        <f>VLOOKUP($B356,[2]Sheet3!$G:$CZ,20,0)</f>
        <v>0</v>
      </c>
      <c r="AJ356" s="14">
        <f>VLOOKUP($B356,[2]Sheet3!$G:$CZ,21,0)</f>
        <v>0</v>
      </c>
      <c r="AK356" s="14">
        <f>VLOOKUP($B356,[2]Sheet3!$G:$CZ,22,0)</f>
        <v>0</v>
      </c>
      <c r="AL356" s="14">
        <f>VLOOKUP($B356,[2]Sheet3!$G:$CZ,23,0)</f>
        <v>0</v>
      </c>
      <c r="AM356" s="14">
        <f>VLOOKUP($B356,[2]Sheet3!$G:$CZ,24,0)</f>
        <v>0</v>
      </c>
      <c r="AN356" s="14">
        <f>VLOOKUP($B356,[2]Sheet3!$G:$CZ,25,0)</f>
        <v>0</v>
      </c>
      <c r="AO356" s="14">
        <f>VLOOKUP($B356,[2]Sheet3!$G:$CZ,26,0)</f>
        <v>0</v>
      </c>
      <c r="AP356" s="14">
        <f>VLOOKUP($B356,[2]Sheet3!$G:$CZ,27,0)</f>
        <v>0</v>
      </c>
      <c r="AQ356" s="14">
        <f>VLOOKUP($B356,[2]Sheet3!$G:$CZ,28,0)</f>
        <v>0</v>
      </c>
      <c r="AR356" s="14">
        <f>VLOOKUP($B356,[2]Sheet3!$G:$CZ,29,0)</f>
        <v>0</v>
      </c>
      <c r="AS356" s="14">
        <f>VLOOKUP($B356,[2]Sheet3!$G:$CZ,30,0)</f>
        <v>0</v>
      </c>
      <c r="AT356" s="14">
        <f>VLOOKUP($B356,[2]Sheet3!$G:$CZ,31,0)</f>
        <v>0</v>
      </c>
      <c r="AU356" s="14">
        <f>VLOOKUP($B356,[2]Sheet3!$G:$CZ,32,0)</f>
        <v>0</v>
      </c>
      <c r="AV356" s="14">
        <f>VLOOKUP($B356,[2]Sheet3!$G:$CZ,33,0)</f>
        <v>0</v>
      </c>
      <c r="AW356" s="14">
        <f>VLOOKUP($B356,[2]Sheet3!$G:$CZ,34,0)</f>
        <v>0</v>
      </c>
      <c r="AX356" s="14">
        <f>VLOOKUP($B356,[2]Sheet3!$G:$CZ,35,0)</f>
        <v>0</v>
      </c>
      <c r="AY356" s="14">
        <f>VLOOKUP($B356,[2]Sheet3!$G:$CZ,36,0)</f>
        <v>0</v>
      </c>
      <c r="AZ356" s="14">
        <f>VLOOKUP($B356,[2]Sheet3!$G:$CZ,37,0)</f>
        <v>0</v>
      </c>
      <c r="BA356" s="14">
        <f>VLOOKUP($B356,[2]Sheet3!$G:$CZ,38,0)</f>
        <v>0</v>
      </c>
      <c r="BB356" s="14">
        <f>VLOOKUP($B356,[2]Sheet3!$G:$CZ,39,0)</f>
        <v>0</v>
      </c>
      <c r="BC356" s="14">
        <f>VLOOKUP($B356,[2]Sheet3!$G:$CZ,40,0)</f>
        <v>0</v>
      </c>
      <c r="BD356" s="14">
        <f>VLOOKUP($B356,[2]Sheet3!$G:$CZ,41,0)</f>
        <v>0</v>
      </c>
      <c r="BE356" s="14">
        <f>VLOOKUP($B356,[2]Sheet3!$G:$CZ,42,0)</f>
        <v>0</v>
      </c>
      <c r="BF356" s="14">
        <f>VLOOKUP($B356,[2]Sheet3!$G:$CZ,43,0)</f>
        <v>0</v>
      </c>
      <c r="BG356" s="14">
        <f>VLOOKUP($B356,[2]Sheet3!$G:$CZ,44,0)</f>
        <v>0</v>
      </c>
      <c r="BH356" s="14">
        <f>VLOOKUP($B356,[2]Sheet3!$G:$CZ,45,0)</f>
        <v>0</v>
      </c>
      <c r="BI356" s="14">
        <f>VLOOKUP($B356,[2]Sheet3!$G:$CZ,46,0)</f>
        <v>0</v>
      </c>
      <c r="BJ356" s="14">
        <f>VLOOKUP($B356,[2]Sheet3!$G:$CZ,47,0)</f>
        <v>0</v>
      </c>
      <c r="BK356" s="14">
        <f>VLOOKUP($B356,[2]Sheet3!$G:$CZ,48,0)</f>
        <v>0</v>
      </c>
      <c r="BL356" s="14">
        <f>VLOOKUP($B356,[2]Sheet3!$G:$CZ,49,0)</f>
        <v>0</v>
      </c>
      <c r="BM356" s="14">
        <f>VLOOKUP($B356,[2]Sheet3!$G:$CZ,50,0)</f>
        <v>0</v>
      </c>
      <c r="BN356" s="14">
        <f>VLOOKUP($B356,[2]Sheet3!$G:$CZ,51,0)</f>
        <v>0</v>
      </c>
      <c r="BO356" s="14">
        <f>VLOOKUP($B356,[2]Sheet3!$G:$CZ,52,0)</f>
        <v>0</v>
      </c>
      <c r="BP356" s="14">
        <f>VLOOKUP($B356,[2]Sheet3!$G:$CZ,53,0)</f>
        <v>0</v>
      </c>
      <c r="BQ356" s="14">
        <f>VLOOKUP($B356,[2]Sheet3!$G:$CZ,54,0)</f>
        <v>0</v>
      </c>
      <c r="BR356" s="14">
        <f>VLOOKUP($B356,[2]Sheet3!$G:$CZ,55,0)</f>
        <v>0</v>
      </c>
      <c r="BS356" s="14">
        <f>VLOOKUP($B356,[2]Sheet3!$G:$CZ,56,0)</f>
        <v>0</v>
      </c>
      <c r="BT356" s="14">
        <f>VLOOKUP($B356,[2]Sheet3!$G:$CZ,57,0)</f>
        <v>0</v>
      </c>
      <c r="BU356" s="14">
        <f>VLOOKUP($B356,[2]Sheet3!$G:$CZ,58,0)</f>
        <v>0</v>
      </c>
      <c r="BV356" s="14">
        <f>VLOOKUP($B356,[2]Sheet3!$G:$CZ,59,0)</f>
        <v>0</v>
      </c>
      <c r="BW356" s="14">
        <f>VLOOKUP($B356,[2]Sheet3!$G:$CZ,60,0)</f>
        <v>0</v>
      </c>
      <c r="BX356" s="14">
        <f>VLOOKUP($B356,[2]Sheet3!$G:$CZ,61,0)</f>
        <v>0</v>
      </c>
      <c r="BY356" s="14">
        <f>VLOOKUP($B356,[2]Sheet3!$G:$CZ,62,0)</f>
        <v>0</v>
      </c>
      <c r="BZ356" s="14">
        <f>VLOOKUP($B356,[2]Sheet3!$G:$CZ,63,0)</f>
        <v>0</v>
      </c>
      <c r="CA356" s="14">
        <f>VLOOKUP($B356,[2]Sheet3!$G:$CZ,64,0)</f>
        <v>0</v>
      </c>
      <c r="CB356" s="14">
        <f>VLOOKUP($B356,[2]Sheet3!$G:$CZ,65,0)</f>
        <v>0</v>
      </c>
      <c r="CC356" s="14">
        <f>VLOOKUP($B356,[2]Sheet3!$G:$CZ,66,0)</f>
        <v>0</v>
      </c>
      <c r="CD356" s="14">
        <f>VLOOKUP($B356,[2]Sheet3!$G:$CZ,67,0)</f>
        <v>0</v>
      </c>
      <c r="CE356" s="14">
        <f>VLOOKUP($B356,[2]Sheet3!$G:$CZ,68,0)</f>
        <v>0</v>
      </c>
      <c r="CF356" s="14">
        <f>VLOOKUP($B356,[2]Sheet3!$G:$CZ,69,0)</f>
        <v>0</v>
      </c>
      <c r="CG356" s="14">
        <f>VLOOKUP($B356,[2]Sheet3!$G:$CZ,70,0)</f>
        <v>0</v>
      </c>
      <c r="CH356" s="14">
        <f>VLOOKUP($B356,[2]Sheet3!$G:$CZ,71,0)</f>
        <v>0</v>
      </c>
      <c r="CI356" s="14">
        <f>VLOOKUP($B356,[2]Sheet3!$G:$CZ,72,0)</f>
        <v>0</v>
      </c>
      <c r="CJ356" s="14">
        <f>VLOOKUP($B356,[2]Sheet3!$G:$CZ,73,0)</f>
        <v>0</v>
      </c>
      <c r="CK356" s="14">
        <f>VLOOKUP($B356,[2]Sheet3!$G:$CZ,74,0)</f>
        <v>0</v>
      </c>
      <c r="CL356" s="14">
        <f>VLOOKUP($B356,[2]Sheet3!$G:$CZ,75,0)</f>
        <v>0</v>
      </c>
      <c r="CM356" s="14">
        <f>VLOOKUP($B356,[2]Sheet3!$G:$CZ,76,0)</f>
        <v>0</v>
      </c>
      <c r="CN356" s="14">
        <f>VLOOKUP($B356,[2]Sheet3!$G:$CZ,77,0)</f>
        <v>0</v>
      </c>
      <c r="CO356" s="14">
        <f>VLOOKUP($B356,[2]Sheet3!$G:$CZ,78,0)</f>
        <v>0</v>
      </c>
      <c r="CP356" s="14">
        <f>VLOOKUP($B356,[2]Sheet3!$G:$CZ,79,0)</f>
        <v>0</v>
      </c>
      <c r="CQ356" s="14">
        <f>VLOOKUP($B356,[2]Sheet3!$G:$CZ,80,0)</f>
        <v>0</v>
      </c>
      <c r="CR356" s="14">
        <f>VLOOKUP($B356,[2]Sheet3!$G:$CZ,81,0)</f>
        <v>0</v>
      </c>
      <c r="CS356" s="14">
        <f>VLOOKUP($B356,[2]Sheet3!$G:$CZ,82,0)</f>
        <v>0</v>
      </c>
      <c r="CT356" s="14">
        <f>VLOOKUP($B356,[2]Sheet3!$G:$CZ,83,0)</f>
        <v>0</v>
      </c>
      <c r="CU356" s="14">
        <f>VLOOKUP($B356,[2]Sheet3!$G:$CZ,84,0)</f>
        <v>0</v>
      </c>
      <c r="CV356" s="14">
        <f>VLOOKUP($B356,[2]Sheet3!$G:$CZ,85,0)</f>
        <v>0</v>
      </c>
      <c r="CW356" s="14">
        <f>VLOOKUP($B356,[2]Sheet3!$G:$CZ,86,0)</f>
        <v>0</v>
      </c>
      <c r="CX356" s="14">
        <f>VLOOKUP($B356,[2]Sheet3!$G:$CZ,87,0)</f>
        <v>0</v>
      </c>
      <c r="CY356" s="14">
        <f>VLOOKUP($B356,[2]Sheet3!$G:$CZ,88,0)</f>
        <v>0</v>
      </c>
      <c r="CZ356" s="14">
        <f>VLOOKUP($B356,[2]Sheet3!$G:$CZ,89,0)</f>
        <v>0</v>
      </c>
      <c r="DA356" s="14">
        <f>VLOOKUP($B356,[2]Sheet3!$G:$CZ,90,0)</f>
        <v>0</v>
      </c>
      <c r="DB356" s="14">
        <f>VLOOKUP($B356,[2]Sheet3!$G:$CZ,91,0)</f>
        <v>0</v>
      </c>
      <c r="DC356" s="14">
        <f>VLOOKUP($B356,[2]Sheet3!$G:$CZ,92,0)</f>
        <v>0</v>
      </c>
      <c r="DD356" s="14">
        <f>VLOOKUP($B356,[2]Sheet3!$G:$CZ,93,0)</f>
        <v>0</v>
      </c>
      <c r="DE356" s="14">
        <f>VLOOKUP($B356,[2]Sheet3!$G:$CZ,94,0)</f>
        <v>0</v>
      </c>
      <c r="DF356" s="14">
        <f>VLOOKUP($B356,[2]Sheet3!$G:$CZ,95,0)</f>
        <v>0</v>
      </c>
      <c r="DG356" s="14">
        <f>VLOOKUP($B356,[2]Sheet3!$G:$CZ,96,0)</f>
        <v>0</v>
      </c>
      <c r="DH356" s="14">
        <f>VLOOKUP($B356,[2]Sheet3!$G:$CZ,97,0)</f>
        <v>0</v>
      </c>
      <c r="DI356" s="14">
        <f>VLOOKUP($B356,[2]Sheet3!$G:$CZ,98,0)</f>
        <v>0</v>
      </c>
    </row>
    <row r="357" spans="1:113" x14ac:dyDescent="0.3">
      <c r="A357" s="9" t="str">
        <f t="shared" si="17"/>
        <v>N14368</v>
      </c>
      <c r="B357" s="15" t="s">
        <v>1276</v>
      </c>
      <c r="C357" s="15" t="s">
        <v>1277</v>
      </c>
      <c r="F357" s="7" t="s">
        <v>15</v>
      </c>
      <c r="G357" s="12" t="s">
        <v>3852</v>
      </c>
      <c r="H357" s="12" t="str">
        <f>VLOOKUP($B357,[1]Sheet1!$A:$G,5,0)</f>
        <v>himanshu.ranjansingh@redingtongroup.com</v>
      </c>
      <c r="I357" s="12" t="str">
        <f>VLOOKUP($B357,[1]Sheet1!$A:$G,7,0)</f>
        <v>sidharth.eknath@redingtongroup.com</v>
      </c>
      <c r="J357" s="12" t="s">
        <v>82</v>
      </c>
      <c r="K357" s="7"/>
      <c r="L357" s="7"/>
      <c r="M357" s="8"/>
      <c r="N357" s="7" t="str">
        <f t="shared" si="15"/>
        <v>himanshu.ranjansingh@redingtongroup.com; sidharth.eknath@redingtongroup.com; nilesh.phirke@redingtongroup.com;christopher.joseph@redingtongroup.com</v>
      </c>
      <c r="O357" s="7" t="str">
        <f t="shared" si="16"/>
        <v>N14368</v>
      </c>
      <c r="P357" s="8" t="s">
        <v>5215</v>
      </c>
      <c r="Q357" s="14">
        <f>VLOOKUP($B357,[2]Sheet3!$G:$CZ,2,0)</f>
        <v>2400309045</v>
      </c>
      <c r="R357" s="14">
        <f>VLOOKUP($B357,[2]Sheet3!$G:$CZ,3,0)</f>
        <v>2400299509</v>
      </c>
      <c r="S357" s="14">
        <f>VLOOKUP($B357,[2]Sheet3!$G:$CZ,4,0)</f>
        <v>2400307861</v>
      </c>
      <c r="T357" s="14">
        <f>VLOOKUP($B357,[2]Sheet3!$G:$CZ,5,0)</f>
        <v>2400307912</v>
      </c>
      <c r="U357" s="14">
        <f>VLOOKUP($B357,[2]Sheet3!$G:$CZ,6,0)</f>
        <v>2400307859</v>
      </c>
      <c r="V357" s="14">
        <f>VLOOKUP($B357,[2]Sheet3!$G:$CZ,7,0)</f>
        <v>2400305437</v>
      </c>
      <c r="W357" s="14">
        <f>VLOOKUP($B357,[2]Sheet3!$G:$CZ,8,0)</f>
        <v>0</v>
      </c>
      <c r="X357" s="14">
        <f>VLOOKUP($B357,[2]Sheet3!$G:$CZ,9,0)</f>
        <v>0</v>
      </c>
      <c r="Y357" s="14">
        <f>VLOOKUP($B357,[2]Sheet3!$G:$CZ,10,0)</f>
        <v>0</v>
      </c>
      <c r="Z357" s="14">
        <f>VLOOKUP($B357,[2]Sheet3!$G:$CZ,11,0)</f>
        <v>0</v>
      </c>
      <c r="AA357" s="14">
        <f>VLOOKUP($B357,[2]Sheet3!$G:$CZ,12,0)</f>
        <v>0</v>
      </c>
      <c r="AB357" s="14">
        <f>VLOOKUP($B357,[2]Sheet3!$G:$CZ,13,0)</f>
        <v>0</v>
      </c>
      <c r="AC357" s="14">
        <f>VLOOKUP($B357,[2]Sheet3!$G:$CZ,14,0)</f>
        <v>0</v>
      </c>
      <c r="AD357" s="14">
        <f>VLOOKUP($B357,[2]Sheet3!$G:$CZ,15,0)</f>
        <v>0</v>
      </c>
      <c r="AE357" s="14">
        <f>VLOOKUP($B357,[2]Sheet3!$G:$CZ,16,0)</f>
        <v>0</v>
      </c>
      <c r="AF357" s="14">
        <f>VLOOKUP($B357,[2]Sheet3!$G:$CZ,17,0)</f>
        <v>0</v>
      </c>
      <c r="AG357" s="14">
        <f>VLOOKUP($B357,[2]Sheet3!$G:$CZ,18,0)</f>
        <v>0</v>
      </c>
      <c r="AH357" s="14">
        <f>VLOOKUP($B357,[2]Sheet3!$G:$CZ,19,0)</f>
        <v>0</v>
      </c>
      <c r="AI357" s="14">
        <f>VLOOKUP($B357,[2]Sheet3!$G:$CZ,20,0)</f>
        <v>0</v>
      </c>
      <c r="AJ357" s="14">
        <f>VLOOKUP($B357,[2]Sheet3!$G:$CZ,21,0)</f>
        <v>0</v>
      </c>
      <c r="AK357" s="14">
        <f>VLOOKUP($B357,[2]Sheet3!$G:$CZ,22,0)</f>
        <v>0</v>
      </c>
      <c r="AL357" s="14">
        <f>VLOOKUP($B357,[2]Sheet3!$G:$CZ,23,0)</f>
        <v>0</v>
      </c>
      <c r="AM357" s="14">
        <f>VLOOKUP($B357,[2]Sheet3!$G:$CZ,24,0)</f>
        <v>0</v>
      </c>
      <c r="AN357" s="14">
        <f>VLOOKUP($B357,[2]Sheet3!$G:$CZ,25,0)</f>
        <v>0</v>
      </c>
      <c r="AO357" s="14">
        <f>VLOOKUP($B357,[2]Sheet3!$G:$CZ,26,0)</f>
        <v>0</v>
      </c>
      <c r="AP357" s="14">
        <f>VLOOKUP($B357,[2]Sheet3!$G:$CZ,27,0)</f>
        <v>0</v>
      </c>
      <c r="AQ357" s="14">
        <f>VLOOKUP($B357,[2]Sheet3!$G:$CZ,28,0)</f>
        <v>0</v>
      </c>
      <c r="AR357" s="14">
        <f>VLOOKUP($B357,[2]Sheet3!$G:$CZ,29,0)</f>
        <v>0</v>
      </c>
      <c r="AS357" s="14">
        <f>VLOOKUP($B357,[2]Sheet3!$G:$CZ,30,0)</f>
        <v>0</v>
      </c>
      <c r="AT357" s="14">
        <f>VLOOKUP($B357,[2]Sheet3!$G:$CZ,31,0)</f>
        <v>0</v>
      </c>
      <c r="AU357" s="14">
        <f>VLOOKUP($B357,[2]Sheet3!$G:$CZ,32,0)</f>
        <v>0</v>
      </c>
      <c r="AV357" s="14">
        <f>VLOOKUP($B357,[2]Sheet3!$G:$CZ,33,0)</f>
        <v>0</v>
      </c>
      <c r="AW357" s="14">
        <f>VLOOKUP($B357,[2]Sheet3!$G:$CZ,34,0)</f>
        <v>0</v>
      </c>
      <c r="AX357" s="14">
        <f>VLOOKUP($B357,[2]Sheet3!$G:$CZ,35,0)</f>
        <v>0</v>
      </c>
      <c r="AY357" s="14">
        <f>VLOOKUP($B357,[2]Sheet3!$G:$CZ,36,0)</f>
        <v>0</v>
      </c>
      <c r="AZ357" s="14">
        <f>VLOOKUP($B357,[2]Sheet3!$G:$CZ,37,0)</f>
        <v>0</v>
      </c>
      <c r="BA357" s="14">
        <f>VLOOKUP($B357,[2]Sheet3!$G:$CZ,38,0)</f>
        <v>0</v>
      </c>
      <c r="BB357" s="14">
        <f>VLOOKUP($B357,[2]Sheet3!$G:$CZ,39,0)</f>
        <v>0</v>
      </c>
      <c r="BC357" s="14">
        <f>VLOOKUP($B357,[2]Sheet3!$G:$CZ,40,0)</f>
        <v>0</v>
      </c>
      <c r="BD357" s="14">
        <f>VLOOKUP($B357,[2]Sheet3!$G:$CZ,41,0)</f>
        <v>0</v>
      </c>
      <c r="BE357" s="14">
        <f>VLOOKUP($B357,[2]Sheet3!$G:$CZ,42,0)</f>
        <v>0</v>
      </c>
      <c r="BF357" s="14">
        <f>VLOOKUP($B357,[2]Sheet3!$G:$CZ,43,0)</f>
        <v>0</v>
      </c>
      <c r="BG357" s="14">
        <f>VLOOKUP($B357,[2]Sheet3!$G:$CZ,44,0)</f>
        <v>0</v>
      </c>
      <c r="BH357" s="14">
        <f>VLOOKUP($B357,[2]Sheet3!$G:$CZ,45,0)</f>
        <v>0</v>
      </c>
      <c r="BI357" s="14">
        <f>VLOOKUP($B357,[2]Sheet3!$G:$CZ,46,0)</f>
        <v>0</v>
      </c>
      <c r="BJ357" s="14">
        <f>VLOOKUP($B357,[2]Sheet3!$G:$CZ,47,0)</f>
        <v>0</v>
      </c>
      <c r="BK357" s="14">
        <f>VLOOKUP($B357,[2]Sheet3!$G:$CZ,48,0)</f>
        <v>0</v>
      </c>
      <c r="BL357" s="14">
        <f>VLOOKUP($B357,[2]Sheet3!$G:$CZ,49,0)</f>
        <v>0</v>
      </c>
      <c r="BM357" s="14">
        <f>VLOOKUP($B357,[2]Sheet3!$G:$CZ,50,0)</f>
        <v>0</v>
      </c>
      <c r="BN357" s="14">
        <f>VLOOKUP($B357,[2]Sheet3!$G:$CZ,51,0)</f>
        <v>0</v>
      </c>
      <c r="BO357" s="14">
        <f>VLOOKUP($B357,[2]Sheet3!$G:$CZ,52,0)</f>
        <v>0</v>
      </c>
      <c r="BP357" s="14">
        <f>VLOOKUP($B357,[2]Sheet3!$G:$CZ,53,0)</f>
        <v>0</v>
      </c>
      <c r="BQ357" s="14">
        <f>VLOOKUP($B357,[2]Sheet3!$G:$CZ,54,0)</f>
        <v>0</v>
      </c>
      <c r="BR357" s="14">
        <f>VLOOKUP($B357,[2]Sheet3!$G:$CZ,55,0)</f>
        <v>0</v>
      </c>
      <c r="BS357" s="14">
        <f>VLOOKUP($B357,[2]Sheet3!$G:$CZ,56,0)</f>
        <v>0</v>
      </c>
      <c r="BT357" s="14">
        <f>VLOOKUP($B357,[2]Sheet3!$G:$CZ,57,0)</f>
        <v>0</v>
      </c>
      <c r="BU357" s="14">
        <f>VLOOKUP($B357,[2]Sheet3!$G:$CZ,58,0)</f>
        <v>0</v>
      </c>
      <c r="BV357" s="14">
        <f>VLOOKUP($B357,[2]Sheet3!$G:$CZ,59,0)</f>
        <v>0</v>
      </c>
      <c r="BW357" s="14">
        <f>VLOOKUP($B357,[2]Sheet3!$G:$CZ,60,0)</f>
        <v>0</v>
      </c>
      <c r="BX357" s="14">
        <f>VLOOKUP($B357,[2]Sheet3!$G:$CZ,61,0)</f>
        <v>0</v>
      </c>
      <c r="BY357" s="14">
        <f>VLOOKUP($B357,[2]Sheet3!$G:$CZ,62,0)</f>
        <v>0</v>
      </c>
      <c r="BZ357" s="14">
        <f>VLOOKUP($B357,[2]Sheet3!$G:$CZ,63,0)</f>
        <v>0</v>
      </c>
      <c r="CA357" s="14">
        <f>VLOOKUP($B357,[2]Sheet3!$G:$CZ,64,0)</f>
        <v>0</v>
      </c>
      <c r="CB357" s="14">
        <f>VLOOKUP($B357,[2]Sheet3!$G:$CZ,65,0)</f>
        <v>0</v>
      </c>
      <c r="CC357" s="14">
        <f>VLOOKUP($B357,[2]Sheet3!$G:$CZ,66,0)</f>
        <v>0</v>
      </c>
      <c r="CD357" s="14">
        <f>VLOOKUP($B357,[2]Sheet3!$G:$CZ,67,0)</f>
        <v>0</v>
      </c>
      <c r="CE357" s="14">
        <f>VLOOKUP($B357,[2]Sheet3!$G:$CZ,68,0)</f>
        <v>0</v>
      </c>
      <c r="CF357" s="14">
        <f>VLOOKUP($B357,[2]Sheet3!$G:$CZ,69,0)</f>
        <v>0</v>
      </c>
      <c r="CG357" s="14">
        <f>VLOOKUP($B357,[2]Sheet3!$G:$CZ,70,0)</f>
        <v>0</v>
      </c>
      <c r="CH357" s="14">
        <f>VLOOKUP($B357,[2]Sheet3!$G:$CZ,71,0)</f>
        <v>0</v>
      </c>
      <c r="CI357" s="14">
        <f>VLOOKUP($B357,[2]Sheet3!$G:$CZ,72,0)</f>
        <v>0</v>
      </c>
      <c r="CJ357" s="14">
        <f>VLOOKUP($B357,[2]Sheet3!$G:$CZ,73,0)</f>
        <v>0</v>
      </c>
      <c r="CK357" s="14">
        <f>VLOOKUP($B357,[2]Sheet3!$G:$CZ,74,0)</f>
        <v>0</v>
      </c>
      <c r="CL357" s="14">
        <f>VLOOKUP($B357,[2]Sheet3!$G:$CZ,75,0)</f>
        <v>0</v>
      </c>
      <c r="CM357" s="14">
        <f>VLOOKUP($B357,[2]Sheet3!$G:$CZ,76,0)</f>
        <v>0</v>
      </c>
      <c r="CN357" s="14">
        <f>VLOOKUP($B357,[2]Sheet3!$G:$CZ,77,0)</f>
        <v>0</v>
      </c>
      <c r="CO357" s="14">
        <f>VLOOKUP($B357,[2]Sheet3!$G:$CZ,78,0)</f>
        <v>0</v>
      </c>
      <c r="CP357" s="14">
        <f>VLOOKUP($B357,[2]Sheet3!$G:$CZ,79,0)</f>
        <v>0</v>
      </c>
      <c r="CQ357" s="14">
        <f>VLOOKUP($B357,[2]Sheet3!$G:$CZ,80,0)</f>
        <v>0</v>
      </c>
      <c r="CR357" s="14">
        <f>VLOOKUP($B357,[2]Sheet3!$G:$CZ,81,0)</f>
        <v>0</v>
      </c>
      <c r="CS357" s="14">
        <f>VLOOKUP($B357,[2]Sheet3!$G:$CZ,82,0)</f>
        <v>0</v>
      </c>
      <c r="CT357" s="14">
        <f>VLOOKUP($B357,[2]Sheet3!$G:$CZ,83,0)</f>
        <v>0</v>
      </c>
      <c r="CU357" s="14">
        <f>VLOOKUP($B357,[2]Sheet3!$G:$CZ,84,0)</f>
        <v>0</v>
      </c>
      <c r="CV357" s="14">
        <f>VLOOKUP($B357,[2]Sheet3!$G:$CZ,85,0)</f>
        <v>0</v>
      </c>
      <c r="CW357" s="14">
        <f>VLOOKUP($B357,[2]Sheet3!$G:$CZ,86,0)</f>
        <v>0</v>
      </c>
      <c r="CX357" s="14">
        <f>VLOOKUP($B357,[2]Sheet3!$G:$CZ,87,0)</f>
        <v>0</v>
      </c>
      <c r="CY357" s="14">
        <f>VLOOKUP($B357,[2]Sheet3!$G:$CZ,88,0)</f>
        <v>0</v>
      </c>
      <c r="CZ357" s="14">
        <f>VLOOKUP($B357,[2]Sheet3!$G:$CZ,89,0)</f>
        <v>0</v>
      </c>
      <c r="DA357" s="14">
        <f>VLOOKUP($B357,[2]Sheet3!$G:$CZ,90,0)</f>
        <v>0</v>
      </c>
      <c r="DB357" s="14">
        <f>VLOOKUP($B357,[2]Sheet3!$G:$CZ,91,0)</f>
        <v>0</v>
      </c>
      <c r="DC357" s="14">
        <f>VLOOKUP($B357,[2]Sheet3!$G:$CZ,92,0)</f>
        <v>0</v>
      </c>
      <c r="DD357" s="14">
        <f>VLOOKUP($B357,[2]Sheet3!$G:$CZ,93,0)</f>
        <v>0</v>
      </c>
      <c r="DE357" s="14">
        <f>VLOOKUP($B357,[2]Sheet3!$G:$CZ,94,0)</f>
        <v>0</v>
      </c>
      <c r="DF357" s="14">
        <f>VLOOKUP($B357,[2]Sheet3!$G:$CZ,95,0)</f>
        <v>0</v>
      </c>
      <c r="DG357" s="14">
        <f>VLOOKUP($B357,[2]Sheet3!$G:$CZ,96,0)</f>
        <v>0</v>
      </c>
      <c r="DH357" s="14">
        <f>VLOOKUP($B357,[2]Sheet3!$G:$CZ,97,0)</f>
        <v>0</v>
      </c>
      <c r="DI357" s="14">
        <f>VLOOKUP($B357,[2]Sheet3!$G:$CZ,98,0)</f>
        <v>0</v>
      </c>
    </row>
    <row r="358" spans="1:113" x14ac:dyDescent="0.3">
      <c r="A358" s="9" t="str">
        <f t="shared" si="17"/>
        <v>W73255</v>
      </c>
      <c r="B358" s="15" t="s">
        <v>519</v>
      </c>
      <c r="C358" s="15" t="s">
        <v>520</v>
      </c>
      <c r="F358" s="7" t="s">
        <v>15</v>
      </c>
      <c r="G358" s="12" t="s">
        <v>3853</v>
      </c>
      <c r="H358" s="12" t="str">
        <f>VLOOKUP($B358,[1]Sheet1!$A:$G,5,0)</f>
        <v>malam.meena@redingtongroup.com</v>
      </c>
      <c r="I358" s="12" t="str">
        <f>VLOOKUP($B358,[1]Sheet1!$A:$G,7,0)</f>
        <v>dilip.vishwa@redingtongroup.com</v>
      </c>
      <c r="J358" s="12" t="s">
        <v>82</v>
      </c>
      <c r="K358" s="7"/>
      <c r="L358" s="7"/>
      <c r="M358" s="8"/>
      <c r="N358" s="7" t="str">
        <f t="shared" si="15"/>
        <v>malam.meena@redingtongroup.com; dilip.vishwa@redingtongroup.com; nilesh.phirke@redingtongroup.com;christopher.joseph@redingtongroup.com</v>
      </c>
      <c r="O358" s="7" t="str">
        <f t="shared" si="16"/>
        <v>W73255</v>
      </c>
      <c r="P358" s="8" t="s">
        <v>5215</v>
      </c>
      <c r="Q358" s="14">
        <f>VLOOKUP($B358,[2]Sheet3!$G:$CZ,2,0)</f>
        <v>2400304117</v>
      </c>
      <c r="R358" s="14">
        <f>VLOOKUP($B358,[2]Sheet3!$G:$CZ,3,0)</f>
        <v>2400304113</v>
      </c>
      <c r="S358" s="14">
        <f>VLOOKUP($B358,[2]Sheet3!$G:$CZ,4,0)</f>
        <v>2400299698</v>
      </c>
      <c r="T358" s="14">
        <f>VLOOKUP($B358,[2]Sheet3!$G:$CZ,5,0)</f>
        <v>2400306861</v>
      </c>
      <c r="U358" s="14">
        <f>VLOOKUP($B358,[2]Sheet3!$G:$CZ,6,0)</f>
        <v>2400301411</v>
      </c>
      <c r="V358" s="14">
        <f>VLOOKUP($B358,[2]Sheet3!$G:$CZ,7,0)</f>
        <v>2400301656</v>
      </c>
      <c r="W358" s="14">
        <f>VLOOKUP($B358,[2]Sheet3!$G:$CZ,8,0)</f>
        <v>0</v>
      </c>
      <c r="X358" s="14">
        <f>VLOOKUP($B358,[2]Sheet3!$G:$CZ,9,0)</f>
        <v>0</v>
      </c>
      <c r="Y358" s="14">
        <f>VLOOKUP($B358,[2]Sheet3!$G:$CZ,10,0)</f>
        <v>0</v>
      </c>
      <c r="Z358" s="14">
        <f>VLOOKUP($B358,[2]Sheet3!$G:$CZ,11,0)</f>
        <v>0</v>
      </c>
      <c r="AA358" s="14">
        <f>VLOOKUP($B358,[2]Sheet3!$G:$CZ,12,0)</f>
        <v>0</v>
      </c>
      <c r="AB358" s="14">
        <f>VLOOKUP($B358,[2]Sheet3!$G:$CZ,13,0)</f>
        <v>0</v>
      </c>
      <c r="AC358" s="14">
        <f>VLOOKUP($B358,[2]Sheet3!$G:$CZ,14,0)</f>
        <v>0</v>
      </c>
      <c r="AD358" s="14">
        <f>VLOOKUP($B358,[2]Sheet3!$G:$CZ,15,0)</f>
        <v>0</v>
      </c>
      <c r="AE358" s="14">
        <f>VLOOKUP($B358,[2]Sheet3!$G:$CZ,16,0)</f>
        <v>0</v>
      </c>
      <c r="AF358" s="14">
        <f>VLOOKUP($B358,[2]Sheet3!$G:$CZ,17,0)</f>
        <v>0</v>
      </c>
      <c r="AG358" s="14">
        <f>VLOOKUP($B358,[2]Sheet3!$G:$CZ,18,0)</f>
        <v>0</v>
      </c>
      <c r="AH358" s="14">
        <f>VLOOKUP($B358,[2]Sheet3!$G:$CZ,19,0)</f>
        <v>0</v>
      </c>
      <c r="AI358" s="14">
        <f>VLOOKUP($B358,[2]Sheet3!$G:$CZ,20,0)</f>
        <v>0</v>
      </c>
      <c r="AJ358" s="14">
        <f>VLOOKUP($B358,[2]Sheet3!$G:$CZ,21,0)</f>
        <v>0</v>
      </c>
      <c r="AK358" s="14">
        <f>VLOOKUP($B358,[2]Sheet3!$G:$CZ,22,0)</f>
        <v>0</v>
      </c>
      <c r="AL358" s="14">
        <f>VLOOKUP($B358,[2]Sheet3!$G:$CZ,23,0)</f>
        <v>0</v>
      </c>
      <c r="AM358" s="14">
        <f>VLOOKUP($B358,[2]Sheet3!$G:$CZ,24,0)</f>
        <v>0</v>
      </c>
      <c r="AN358" s="14">
        <f>VLOOKUP($B358,[2]Sheet3!$G:$CZ,25,0)</f>
        <v>0</v>
      </c>
      <c r="AO358" s="14">
        <f>VLOOKUP($B358,[2]Sheet3!$G:$CZ,26,0)</f>
        <v>0</v>
      </c>
      <c r="AP358" s="14">
        <f>VLOOKUP($B358,[2]Sheet3!$G:$CZ,27,0)</f>
        <v>0</v>
      </c>
      <c r="AQ358" s="14">
        <f>VLOOKUP($B358,[2]Sheet3!$G:$CZ,28,0)</f>
        <v>0</v>
      </c>
      <c r="AR358" s="14">
        <f>VLOOKUP($B358,[2]Sheet3!$G:$CZ,29,0)</f>
        <v>0</v>
      </c>
      <c r="AS358" s="14">
        <f>VLOOKUP($B358,[2]Sheet3!$G:$CZ,30,0)</f>
        <v>0</v>
      </c>
      <c r="AT358" s="14">
        <f>VLOOKUP($B358,[2]Sheet3!$G:$CZ,31,0)</f>
        <v>0</v>
      </c>
      <c r="AU358" s="14">
        <f>VLOOKUP($B358,[2]Sheet3!$G:$CZ,32,0)</f>
        <v>0</v>
      </c>
      <c r="AV358" s="14">
        <f>VLOOKUP($B358,[2]Sheet3!$G:$CZ,33,0)</f>
        <v>0</v>
      </c>
      <c r="AW358" s="14">
        <f>VLOOKUP($B358,[2]Sheet3!$G:$CZ,34,0)</f>
        <v>0</v>
      </c>
      <c r="AX358" s="14">
        <f>VLOOKUP($B358,[2]Sheet3!$G:$CZ,35,0)</f>
        <v>0</v>
      </c>
      <c r="AY358" s="14">
        <f>VLOOKUP($B358,[2]Sheet3!$G:$CZ,36,0)</f>
        <v>0</v>
      </c>
      <c r="AZ358" s="14">
        <f>VLOOKUP($B358,[2]Sheet3!$G:$CZ,37,0)</f>
        <v>0</v>
      </c>
      <c r="BA358" s="14">
        <f>VLOOKUP($B358,[2]Sheet3!$G:$CZ,38,0)</f>
        <v>0</v>
      </c>
      <c r="BB358" s="14">
        <f>VLOOKUP($B358,[2]Sheet3!$G:$CZ,39,0)</f>
        <v>0</v>
      </c>
      <c r="BC358" s="14">
        <f>VLOOKUP($B358,[2]Sheet3!$G:$CZ,40,0)</f>
        <v>0</v>
      </c>
      <c r="BD358" s="14">
        <f>VLOOKUP($B358,[2]Sheet3!$G:$CZ,41,0)</f>
        <v>0</v>
      </c>
      <c r="BE358" s="14">
        <f>VLOOKUP($B358,[2]Sheet3!$G:$CZ,42,0)</f>
        <v>0</v>
      </c>
      <c r="BF358" s="14">
        <f>VLOOKUP($B358,[2]Sheet3!$G:$CZ,43,0)</f>
        <v>0</v>
      </c>
      <c r="BG358" s="14">
        <f>VLOOKUP($B358,[2]Sheet3!$G:$CZ,44,0)</f>
        <v>0</v>
      </c>
      <c r="BH358" s="14">
        <f>VLOOKUP($B358,[2]Sheet3!$G:$CZ,45,0)</f>
        <v>0</v>
      </c>
      <c r="BI358" s="14">
        <f>VLOOKUP($B358,[2]Sheet3!$G:$CZ,46,0)</f>
        <v>0</v>
      </c>
      <c r="BJ358" s="14">
        <f>VLOOKUP($B358,[2]Sheet3!$G:$CZ,47,0)</f>
        <v>0</v>
      </c>
      <c r="BK358" s="14">
        <f>VLOOKUP($B358,[2]Sheet3!$G:$CZ,48,0)</f>
        <v>0</v>
      </c>
      <c r="BL358" s="14">
        <f>VLOOKUP($B358,[2]Sheet3!$G:$CZ,49,0)</f>
        <v>0</v>
      </c>
      <c r="BM358" s="14">
        <f>VLOOKUP($B358,[2]Sheet3!$G:$CZ,50,0)</f>
        <v>0</v>
      </c>
      <c r="BN358" s="14">
        <f>VLOOKUP($B358,[2]Sheet3!$G:$CZ,51,0)</f>
        <v>0</v>
      </c>
      <c r="BO358" s="14">
        <f>VLOOKUP($B358,[2]Sheet3!$G:$CZ,52,0)</f>
        <v>0</v>
      </c>
      <c r="BP358" s="14">
        <f>VLOOKUP($B358,[2]Sheet3!$G:$CZ,53,0)</f>
        <v>0</v>
      </c>
      <c r="BQ358" s="14">
        <f>VLOOKUP($B358,[2]Sheet3!$G:$CZ,54,0)</f>
        <v>0</v>
      </c>
      <c r="BR358" s="14">
        <f>VLOOKUP($B358,[2]Sheet3!$G:$CZ,55,0)</f>
        <v>0</v>
      </c>
      <c r="BS358" s="14">
        <f>VLOOKUP($B358,[2]Sheet3!$G:$CZ,56,0)</f>
        <v>0</v>
      </c>
      <c r="BT358" s="14">
        <f>VLOOKUP($B358,[2]Sheet3!$G:$CZ,57,0)</f>
        <v>0</v>
      </c>
      <c r="BU358" s="14">
        <f>VLOOKUP($B358,[2]Sheet3!$G:$CZ,58,0)</f>
        <v>0</v>
      </c>
      <c r="BV358" s="14">
        <f>VLOOKUP($B358,[2]Sheet3!$G:$CZ,59,0)</f>
        <v>0</v>
      </c>
      <c r="BW358" s="14">
        <f>VLOOKUP($B358,[2]Sheet3!$G:$CZ,60,0)</f>
        <v>0</v>
      </c>
      <c r="BX358" s="14">
        <f>VLOOKUP($B358,[2]Sheet3!$G:$CZ,61,0)</f>
        <v>0</v>
      </c>
      <c r="BY358" s="14">
        <f>VLOOKUP($B358,[2]Sheet3!$G:$CZ,62,0)</f>
        <v>0</v>
      </c>
      <c r="BZ358" s="14">
        <f>VLOOKUP($B358,[2]Sheet3!$G:$CZ,63,0)</f>
        <v>0</v>
      </c>
      <c r="CA358" s="14">
        <f>VLOOKUP($B358,[2]Sheet3!$G:$CZ,64,0)</f>
        <v>0</v>
      </c>
      <c r="CB358" s="14">
        <f>VLOOKUP($B358,[2]Sheet3!$G:$CZ,65,0)</f>
        <v>0</v>
      </c>
      <c r="CC358" s="14">
        <f>VLOOKUP($B358,[2]Sheet3!$G:$CZ,66,0)</f>
        <v>0</v>
      </c>
      <c r="CD358" s="14">
        <f>VLOOKUP($B358,[2]Sheet3!$G:$CZ,67,0)</f>
        <v>0</v>
      </c>
      <c r="CE358" s="14">
        <f>VLOOKUP($B358,[2]Sheet3!$G:$CZ,68,0)</f>
        <v>0</v>
      </c>
      <c r="CF358" s="14">
        <f>VLOOKUP($B358,[2]Sheet3!$G:$CZ,69,0)</f>
        <v>0</v>
      </c>
      <c r="CG358" s="14">
        <f>VLOOKUP($B358,[2]Sheet3!$G:$CZ,70,0)</f>
        <v>0</v>
      </c>
      <c r="CH358" s="14">
        <f>VLOOKUP($B358,[2]Sheet3!$G:$CZ,71,0)</f>
        <v>0</v>
      </c>
      <c r="CI358" s="14">
        <f>VLOOKUP($B358,[2]Sheet3!$G:$CZ,72,0)</f>
        <v>0</v>
      </c>
      <c r="CJ358" s="14">
        <f>VLOOKUP($B358,[2]Sheet3!$G:$CZ,73,0)</f>
        <v>0</v>
      </c>
      <c r="CK358" s="14">
        <f>VLOOKUP($B358,[2]Sheet3!$G:$CZ,74,0)</f>
        <v>0</v>
      </c>
      <c r="CL358" s="14">
        <f>VLOOKUP($B358,[2]Sheet3!$G:$CZ,75,0)</f>
        <v>0</v>
      </c>
      <c r="CM358" s="14">
        <f>VLOOKUP($B358,[2]Sheet3!$G:$CZ,76,0)</f>
        <v>0</v>
      </c>
      <c r="CN358" s="14">
        <f>VLOOKUP($B358,[2]Sheet3!$G:$CZ,77,0)</f>
        <v>0</v>
      </c>
      <c r="CO358" s="14">
        <f>VLOOKUP($B358,[2]Sheet3!$G:$CZ,78,0)</f>
        <v>0</v>
      </c>
      <c r="CP358" s="14">
        <f>VLOOKUP($B358,[2]Sheet3!$G:$CZ,79,0)</f>
        <v>0</v>
      </c>
      <c r="CQ358" s="14">
        <f>VLOOKUP($B358,[2]Sheet3!$G:$CZ,80,0)</f>
        <v>0</v>
      </c>
      <c r="CR358" s="14">
        <f>VLOOKUP($B358,[2]Sheet3!$G:$CZ,81,0)</f>
        <v>0</v>
      </c>
      <c r="CS358" s="14">
        <f>VLOOKUP($B358,[2]Sheet3!$G:$CZ,82,0)</f>
        <v>0</v>
      </c>
      <c r="CT358" s="14">
        <f>VLOOKUP($B358,[2]Sheet3!$G:$CZ,83,0)</f>
        <v>0</v>
      </c>
      <c r="CU358" s="14">
        <f>VLOOKUP($B358,[2]Sheet3!$G:$CZ,84,0)</f>
        <v>0</v>
      </c>
      <c r="CV358" s="14">
        <f>VLOOKUP($B358,[2]Sheet3!$G:$CZ,85,0)</f>
        <v>0</v>
      </c>
      <c r="CW358" s="14">
        <f>VLOOKUP($B358,[2]Sheet3!$G:$CZ,86,0)</f>
        <v>0</v>
      </c>
      <c r="CX358" s="14">
        <f>VLOOKUP($B358,[2]Sheet3!$G:$CZ,87,0)</f>
        <v>0</v>
      </c>
      <c r="CY358" s="14">
        <f>VLOOKUP($B358,[2]Sheet3!$G:$CZ,88,0)</f>
        <v>0</v>
      </c>
      <c r="CZ358" s="14">
        <f>VLOOKUP($B358,[2]Sheet3!$G:$CZ,89,0)</f>
        <v>0</v>
      </c>
      <c r="DA358" s="14">
        <f>VLOOKUP($B358,[2]Sheet3!$G:$CZ,90,0)</f>
        <v>0</v>
      </c>
      <c r="DB358" s="14">
        <f>VLOOKUP($B358,[2]Sheet3!$G:$CZ,91,0)</f>
        <v>0</v>
      </c>
      <c r="DC358" s="14">
        <f>VLOOKUP($B358,[2]Sheet3!$G:$CZ,92,0)</f>
        <v>0</v>
      </c>
      <c r="DD358" s="14">
        <f>VLOOKUP($B358,[2]Sheet3!$G:$CZ,93,0)</f>
        <v>0</v>
      </c>
      <c r="DE358" s="14">
        <f>VLOOKUP($B358,[2]Sheet3!$G:$CZ,94,0)</f>
        <v>0</v>
      </c>
      <c r="DF358" s="14">
        <f>VLOOKUP($B358,[2]Sheet3!$G:$CZ,95,0)</f>
        <v>0</v>
      </c>
      <c r="DG358" s="14">
        <f>VLOOKUP($B358,[2]Sheet3!$G:$CZ,96,0)</f>
        <v>0</v>
      </c>
      <c r="DH358" s="14">
        <f>VLOOKUP($B358,[2]Sheet3!$G:$CZ,97,0)</f>
        <v>0</v>
      </c>
      <c r="DI358" s="14">
        <f>VLOOKUP($B358,[2]Sheet3!$G:$CZ,98,0)</f>
        <v>0</v>
      </c>
    </row>
    <row r="359" spans="1:113" x14ac:dyDescent="0.3">
      <c r="A359" s="9" t="str">
        <f t="shared" si="17"/>
        <v>NE3134</v>
      </c>
      <c r="B359" s="15" t="s">
        <v>1278</v>
      </c>
      <c r="C359" s="15" t="s">
        <v>1279</v>
      </c>
      <c r="F359" s="7" t="s">
        <v>15</v>
      </c>
      <c r="G359" s="12" t="s">
        <v>3854</v>
      </c>
      <c r="H359" s="12" t="str">
        <f>VLOOKUP($B359,[1]Sheet1!$A:$G,5,0)</f>
        <v>Prince.kumar@redintongroup.com</v>
      </c>
      <c r="I359" s="12" t="str">
        <f>VLOOKUP($B359,[1]Sheet1!$A:$G,7,0)</f>
        <v>sidharth.eknath@redingtongroup.com</v>
      </c>
      <c r="J359" s="12" t="s">
        <v>82</v>
      </c>
      <c r="K359" s="7"/>
      <c r="L359" s="7"/>
      <c r="M359" s="8"/>
      <c r="N359" s="7" t="str">
        <f t="shared" si="15"/>
        <v>Prince.kumar@redintongroup.com; sidharth.eknath@redingtongroup.com; nilesh.phirke@redingtongroup.com;christopher.joseph@redingtongroup.com</v>
      </c>
      <c r="O359" s="7" t="str">
        <f t="shared" si="16"/>
        <v>NE3134</v>
      </c>
      <c r="P359" s="8" t="s">
        <v>5215</v>
      </c>
      <c r="Q359" s="14">
        <f>VLOOKUP($B359,[2]Sheet3!$G:$CZ,2,0)</f>
        <v>2400300294</v>
      </c>
      <c r="R359" s="14">
        <f>VLOOKUP($B359,[2]Sheet3!$G:$CZ,3,0)</f>
        <v>2400306152</v>
      </c>
      <c r="S359" s="14">
        <f>VLOOKUP($B359,[2]Sheet3!$G:$CZ,4,0)</f>
        <v>2400300169</v>
      </c>
      <c r="T359" s="14">
        <f>VLOOKUP($B359,[2]Sheet3!$G:$CZ,5,0)</f>
        <v>2400308786</v>
      </c>
      <c r="U359" s="14">
        <f>VLOOKUP($B359,[2]Sheet3!$G:$CZ,6,0)</f>
        <v>0</v>
      </c>
      <c r="V359" s="14">
        <f>VLOOKUP($B359,[2]Sheet3!$G:$CZ,7,0)</f>
        <v>0</v>
      </c>
      <c r="W359" s="14">
        <f>VLOOKUP($B359,[2]Sheet3!$G:$CZ,8,0)</f>
        <v>0</v>
      </c>
      <c r="X359" s="14">
        <f>VLOOKUP($B359,[2]Sheet3!$G:$CZ,9,0)</f>
        <v>0</v>
      </c>
      <c r="Y359" s="14">
        <f>VLOOKUP($B359,[2]Sheet3!$G:$CZ,10,0)</f>
        <v>0</v>
      </c>
      <c r="Z359" s="14">
        <f>VLOOKUP($B359,[2]Sheet3!$G:$CZ,11,0)</f>
        <v>0</v>
      </c>
      <c r="AA359" s="14">
        <f>VLOOKUP($B359,[2]Sheet3!$G:$CZ,12,0)</f>
        <v>0</v>
      </c>
      <c r="AB359" s="14">
        <f>VLOOKUP($B359,[2]Sheet3!$G:$CZ,13,0)</f>
        <v>0</v>
      </c>
      <c r="AC359" s="14">
        <f>VLOOKUP($B359,[2]Sheet3!$G:$CZ,14,0)</f>
        <v>0</v>
      </c>
      <c r="AD359" s="14">
        <f>VLOOKUP($B359,[2]Sheet3!$G:$CZ,15,0)</f>
        <v>0</v>
      </c>
      <c r="AE359" s="14">
        <f>VLOOKUP($B359,[2]Sheet3!$G:$CZ,16,0)</f>
        <v>0</v>
      </c>
      <c r="AF359" s="14">
        <f>VLOOKUP($B359,[2]Sheet3!$G:$CZ,17,0)</f>
        <v>0</v>
      </c>
      <c r="AG359" s="14">
        <f>VLOOKUP($B359,[2]Sheet3!$G:$CZ,18,0)</f>
        <v>0</v>
      </c>
      <c r="AH359" s="14">
        <f>VLOOKUP($B359,[2]Sheet3!$G:$CZ,19,0)</f>
        <v>0</v>
      </c>
      <c r="AI359" s="14">
        <f>VLOOKUP($B359,[2]Sheet3!$G:$CZ,20,0)</f>
        <v>0</v>
      </c>
      <c r="AJ359" s="14">
        <f>VLOOKUP($B359,[2]Sheet3!$G:$CZ,21,0)</f>
        <v>0</v>
      </c>
      <c r="AK359" s="14">
        <f>VLOOKUP($B359,[2]Sheet3!$G:$CZ,22,0)</f>
        <v>0</v>
      </c>
      <c r="AL359" s="14">
        <f>VLOOKUP($B359,[2]Sheet3!$G:$CZ,23,0)</f>
        <v>0</v>
      </c>
      <c r="AM359" s="14">
        <f>VLOOKUP($B359,[2]Sheet3!$G:$CZ,24,0)</f>
        <v>0</v>
      </c>
      <c r="AN359" s="14">
        <f>VLOOKUP($B359,[2]Sheet3!$G:$CZ,25,0)</f>
        <v>0</v>
      </c>
      <c r="AO359" s="14">
        <f>VLOOKUP($B359,[2]Sheet3!$G:$CZ,26,0)</f>
        <v>0</v>
      </c>
      <c r="AP359" s="14">
        <f>VLOOKUP($B359,[2]Sheet3!$G:$CZ,27,0)</f>
        <v>0</v>
      </c>
      <c r="AQ359" s="14">
        <f>VLOOKUP($B359,[2]Sheet3!$G:$CZ,28,0)</f>
        <v>0</v>
      </c>
      <c r="AR359" s="14">
        <f>VLOOKUP($B359,[2]Sheet3!$G:$CZ,29,0)</f>
        <v>0</v>
      </c>
      <c r="AS359" s="14">
        <f>VLOOKUP($B359,[2]Sheet3!$G:$CZ,30,0)</f>
        <v>0</v>
      </c>
      <c r="AT359" s="14">
        <f>VLOOKUP($B359,[2]Sheet3!$G:$CZ,31,0)</f>
        <v>0</v>
      </c>
      <c r="AU359" s="14">
        <f>VLOOKUP($B359,[2]Sheet3!$G:$CZ,32,0)</f>
        <v>0</v>
      </c>
      <c r="AV359" s="14">
        <f>VLOOKUP($B359,[2]Sheet3!$G:$CZ,33,0)</f>
        <v>0</v>
      </c>
      <c r="AW359" s="14">
        <f>VLOOKUP($B359,[2]Sheet3!$G:$CZ,34,0)</f>
        <v>0</v>
      </c>
      <c r="AX359" s="14">
        <f>VLOOKUP($B359,[2]Sheet3!$G:$CZ,35,0)</f>
        <v>0</v>
      </c>
      <c r="AY359" s="14">
        <f>VLOOKUP($B359,[2]Sheet3!$G:$CZ,36,0)</f>
        <v>0</v>
      </c>
      <c r="AZ359" s="14">
        <f>VLOOKUP($B359,[2]Sheet3!$G:$CZ,37,0)</f>
        <v>0</v>
      </c>
      <c r="BA359" s="14">
        <f>VLOOKUP($B359,[2]Sheet3!$G:$CZ,38,0)</f>
        <v>0</v>
      </c>
      <c r="BB359" s="14">
        <f>VLOOKUP($B359,[2]Sheet3!$G:$CZ,39,0)</f>
        <v>0</v>
      </c>
      <c r="BC359" s="14">
        <f>VLOOKUP($B359,[2]Sheet3!$G:$CZ,40,0)</f>
        <v>0</v>
      </c>
      <c r="BD359" s="14">
        <f>VLOOKUP($B359,[2]Sheet3!$G:$CZ,41,0)</f>
        <v>0</v>
      </c>
      <c r="BE359" s="14">
        <f>VLOOKUP($B359,[2]Sheet3!$G:$CZ,42,0)</f>
        <v>0</v>
      </c>
      <c r="BF359" s="14">
        <f>VLOOKUP($B359,[2]Sheet3!$G:$CZ,43,0)</f>
        <v>0</v>
      </c>
      <c r="BG359" s="14">
        <f>VLOOKUP($B359,[2]Sheet3!$G:$CZ,44,0)</f>
        <v>0</v>
      </c>
      <c r="BH359" s="14">
        <f>VLOOKUP($B359,[2]Sheet3!$G:$CZ,45,0)</f>
        <v>0</v>
      </c>
      <c r="BI359" s="14">
        <f>VLOOKUP($B359,[2]Sheet3!$G:$CZ,46,0)</f>
        <v>0</v>
      </c>
      <c r="BJ359" s="14">
        <f>VLOOKUP($B359,[2]Sheet3!$G:$CZ,47,0)</f>
        <v>0</v>
      </c>
      <c r="BK359" s="14">
        <f>VLOOKUP($B359,[2]Sheet3!$G:$CZ,48,0)</f>
        <v>0</v>
      </c>
      <c r="BL359" s="14">
        <f>VLOOKUP($B359,[2]Sheet3!$G:$CZ,49,0)</f>
        <v>0</v>
      </c>
      <c r="BM359" s="14">
        <f>VLOOKUP($B359,[2]Sheet3!$G:$CZ,50,0)</f>
        <v>0</v>
      </c>
      <c r="BN359" s="14">
        <f>VLOOKUP($B359,[2]Sheet3!$G:$CZ,51,0)</f>
        <v>0</v>
      </c>
      <c r="BO359" s="14">
        <f>VLOOKUP($B359,[2]Sheet3!$G:$CZ,52,0)</f>
        <v>0</v>
      </c>
      <c r="BP359" s="14">
        <f>VLOOKUP($B359,[2]Sheet3!$G:$CZ,53,0)</f>
        <v>0</v>
      </c>
      <c r="BQ359" s="14">
        <f>VLOOKUP($B359,[2]Sheet3!$G:$CZ,54,0)</f>
        <v>0</v>
      </c>
      <c r="BR359" s="14">
        <f>VLOOKUP($B359,[2]Sheet3!$G:$CZ,55,0)</f>
        <v>0</v>
      </c>
      <c r="BS359" s="14">
        <f>VLOOKUP($B359,[2]Sheet3!$G:$CZ,56,0)</f>
        <v>0</v>
      </c>
      <c r="BT359" s="14">
        <f>VLOOKUP($B359,[2]Sheet3!$G:$CZ,57,0)</f>
        <v>0</v>
      </c>
      <c r="BU359" s="14">
        <f>VLOOKUP($B359,[2]Sheet3!$G:$CZ,58,0)</f>
        <v>0</v>
      </c>
      <c r="BV359" s="14">
        <f>VLOOKUP($B359,[2]Sheet3!$G:$CZ,59,0)</f>
        <v>0</v>
      </c>
      <c r="BW359" s="14">
        <f>VLOOKUP($B359,[2]Sheet3!$G:$CZ,60,0)</f>
        <v>0</v>
      </c>
      <c r="BX359" s="14">
        <f>VLOOKUP($B359,[2]Sheet3!$G:$CZ,61,0)</f>
        <v>0</v>
      </c>
      <c r="BY359" s="14">
        <f>VLOOKUP($B359,[2]Sheet3!$G:$CZ,62,0)</f>
        <v>0</v>
      </c>
      <c r="BZ359" s="14">
        <f>VLOOKUP($B359,[2]Sheet3!$G:$CZ,63,0)</f>
        <v>0</v>
      </c>
      <c r="CA359" s="14">
        <f>VLOOKUP($B359,[2]Sheet3!$G:$CZ,64,0)</f>
        <v>0</v>
      </c>
      <c r="CB359" s="14">
        <f>VLOOKUP($B359,[2]Sheet3!$G:$CZ,65,0)</f>
        <v>0</v>
      </c>
      <c r="CC359" s="14">
        <f>VLOOKUP($B359,[2]Sheet3!$G:$CZ,66,0)</f>
        <v>0</v>
      </c>
      <c r="CD359" s="14">
        <f>VLOOKUP($B359,[2]Sheet3!$G:$CZ,67,0)</f>
        <v>0</v>
      </c>
      <c r="CE359" s="14">
        <f>VLOOKUP($B359,[2]Sheet3!$G:$CZ,68,0)</f>
        <v>0</v>
      </c>
      <c r="CF359" s="14">
        <f>VLOOKUP($B359,[2]Sheet3!$G:$CZ,69,0)</f>
        <v>0</v>
      </c>
      <c r="CG359" s="14">
        <f>VLOOKUP($B359,[2]Sheet3!$G:$CZ,70,0)</f>
        <v>0</v>
      </c>
      <c r="CH359" s="14">
        <f>VLOOKUP($B359,[2]Sheet3!$G:$CZ,71,0)</f>
        <v>0</v>
      </c>
      <c r="CI359" s="14">
        <f>VLOOKUP($B359,[2]Sheet3!$G:$CZ,72,0)</f>
        <v>0</v>
      </c>
      <c r="CJ359" s="14">
        <f>VLOOKUP($B359,[2]Sheet3!$G:$CZ,73,0)</f>
        <v>0</v>
      </c>
      <c r="CK359" s="14">
        <f>VLOOKUP($B359,[2]Sheet3!$G:$CZ,74,0)</f>
        <v>0</v>
      </c>
      <c r="CL359" s="14">
        <f>VLOOKUP($B359,[2]Sheet3!$G:$CZ,75,0)</f>
        <v>0</v>
      </c>
      <c r="CM359" s="14">
        <f>VLOOKUP($B359,[2]Sheet3!$G:$CZ,76,0)</f>
        <v>0</v>
      </c>
      <c r="CN359" s="14">
        <f>VLOOKUP($B359,[2]Sheet3!$G:$CZ,77,0)</f>
        <v>0</v>
      </c>
      <c r="CO359" s="14">
        <f>VLOOKUP($B359,[2]Sheet3!$G:$CZ,78,0)</f>
        <v>0</v>
      </c>
      <c r="CP359" s="14">
        <f>VLOOKUP($B359,[2]Sheet3!$G:$CZ,79,0)</f>
        <v>0</v>
      </c>
      <c r="CQ359" s="14">
        <f>VLOOKUP($B359,[2]Sheet3!$G:$CZ,80,0)</f>
        <v>0</v>
      </c>
      <c r="CR359" s="14">
        <f>VLOOKUP($B359,[2]Sheet3!$G:$CZ,81,0)</f>
        <v>0</v>
      </c>
      <c r="CS359" s="14">
        <f>VLOOKUP($B359,[2]Sheet3!$G:$CZ,82,0)</f>
        <v>0</v>
      </c>
      <c r="CT359" s="14">
        <f>VLOOKUP($B359,[2]Sheet3!$G:$CZ,83,0)</f>
        <v>0</v>
      </c>
      <c r="CU359" s="14">
        <f>VLOOKUP($B359,[2]Sheet3!$G:$CZ,84,0)</f>
        <v>0</v>
      </c>
      <c r="CV359" s="14">
        <f>VLOOKUP($B359,[2]Sheet3!$G:$CZ,85,0)</f>
        <v>0</v>
      </c>
      <c r="CW359" s="14">
        <f>VLOOKUP($B359,[2]Sheet3!$G:$CZ,86,0)</f>
        <v>0</v>
      </c>
      <c r="CX359" s="14">
        <f>VLOOKUP($B359,[2]Sheet3!$G:$CZ,87,0)</f>
        <v>0</v>
      </c>
      <c r="CY359" s="14">
        <f>VLOOKUP($B359,[2]Sheet3!$G:$CZ,88,0)</f>
        <v>0</v>
      </c>
      <c r="CZ359" s="14">
        <f>VLOOKUP($B359,[2]Sheet3!$G:$CZ,89,0)</f>
        <v>0</v>
      </c>
      <c r="DA359" s="14">
        <f>VLOOKUP($B359,[2]Sheet3!$G:$CZ,90,0)</f>
        <v>0</v>
      </c>
      <c r="DB359" s="14">
        <f>VLOOKUP($B359,[2]Sheet3!$G:$CZ,91,0)</f>
        <v>0</v>
      </c>
      <c r="DC359" s="14">
        <f>VLOOKUP($B359,[2]Sheet3!$G:$CZ,92,0)</f>
        <v>0</v>
      </c>
      <c r="DD359" s="14">
        <f>VLOOKUP($B359,[2]Sheet3!$G:$CZ,93,0)</f>
        <v>0</v>
      </c>
      <c r="DE359" s="14">
        <f>VLOOKUP($B359,[2]Sheet3!$G:$CZ,94,0)</f>
        <v>0</v>
      </c>
      <c r="DF359" s="14">
        <f>VLOOKUP($B359,[2]Sheet3!$G:$CZ,95,0)</f>
        <v>0</v>
      </c>
      <c r="DG359" s="14">
        <f>VLOOKUP($B359,[2]Sheet3!$G:$CZ,96,0)</f>
        <v>0</v>
      </c>
      <c r="DH359" s="14">
        <f>VLOOKUP($B359,[2]Sheet3!$G:$CZ,97,0)</f>
        <v>0</v>
      </c>
      <c r="DI359" s="14">
        <f>VLOOKUP($B359,[2]Sheet3!$G:$CZ,98,0)</f>
        <v>0</v>
      </c>
    </row>
    <row r="360" spans="1:113" x14ac:dyDescent="0.3">
      <c r="A360" s="9" t="str">
        <f t="shared" si="17"/>
        <v>N43744</v>
      </c>
      <c r="B360" s="15" t="s">
        <v>1280</v>
      </c>
      <c r="C360" s="15" t="s">
        <v>1281</v>
      </c>
      <c r="F360" s="7" t="s">
        <v>15</v>
      </c>
      <c r="G360" s="12" t="s">
        <v>3855</v>
      </c>
      <c r="H360" s="12" t="str">
        <f>VLOOKUP($B360,[1]Sheet1!$A:$G,5,0)</f>
        <v>Prince.kumar@redintongroup.com</v>
      </c>
      <c r="I360" s="12" t="str">
        <f>VLOOKUP($B360,[1]Sheet1!$A:$G,7,0)</f>
        <v>sidharth.eknath@redingtongroup.com</v>
      </c>
      <c r="J360" s="12" t="s">
        <v>82</v>
      </c>
      <c r="K360" s="7"/>
      <c r="L360" s="7"/>
      <c r="M360" s="8"/>
      <c r="N360" s="7" t="str">
        <f t="shared" si="15"/>
        <v>Prince.kumar@redintongroup.com; sidharth.eknath@redingtongroup.com; nilesh.phirke@redingtongroup.com;christopher.joseph@redingtongroup.com</v>
      </c>
      <c r="O360" s="7" t="str">
        <f t="shared" si="16"/>
        <v>N43744</v>
      </c>
      <c r="P360" s="8" t="s">
        <v>5215</v>
      </c>
      <c r="Q360" s="14">
        <f>VLOOKUP($B360,[2]Sheet3!$G:$CZ,2,0)</f>
        <v>2400301775</v>
      </c>
      <c r="R360" s="14">
        <f>VLOOKUP($B360,[2]Sheet3!$G:$CZ,3,0)</f>
        <v>2400304070</v>
      </c>
      <c r="S360" s="14">
        <f>VLOOKUP($B360,[2]Sheet3!$G:$CZ,4,0)</f>
        <v>2400303733</v>
      </c>
      <c r="T360" s="14">
        <f>VLOOKUP($B360,[2]Sheet3!$G:$CZ,5,0)</f>
        <v>0</v>
      </c>
      <c r="U360" s="14">
        <f>VLOOKUP($B360,[2]Sheet3!$G:$CZ,6,0)</f>
        <v>0</v>
      </c>
      <c r="V360" s="14">
        <f>VLOOKUP($B360,[2]Sheet3!$G:$CZ,7,0)</f>
        <v>0</v>
      </c>
      <c r="W360" s="14">
        <f>VLOOKUP($B360,[2]Sheet3!$G:$CZ,8,0)</f>
        <v>0</v>
      </c>
      <c r="X360" s="14">
        <f>VLOOKUP($B360,[2]Sheet3!$G:$CZ,9,0)</f>
        <v>0</v>
      </c>
      <c r="Y360" s="14">
        <f>VLOOKUP($B360,[2]Sheet3!$G:$CZ,10,0)</f>
        <v>0</v>
      </c>
      <c r="Z360" s="14">
        <f>VLOOKUP($B360,[2]Sheet3!$G:$CZ,11,0)</f>
        <v>0</v>
      </c>
      <c r="AA360" s="14">
        <f>VLOOKUP($B360,[2]Sheet3!$G:$CZ,12,0)</f>
        <v>0</v>
      </c>
      <c r="AB360" s="14">
        <f>VLOOKUP($B360,[2]Sheet3!$G:$CZ,13,0)</f>
        <v>0</v>
      </c>
      <c r="AC360" s="14">
        <f>VLOOKUP($B360,[2]Sheet3!$G:$CZ,14,0)</f>
        <v>0</v>
      </c>
      <c r="AD360" s="14">
        <f>VLOOKUP($B360,[2]Sheet3!$G:$CZ,15,0)</f>
        <v>0</v>
      </c>
      <c r="AE360" s="14">
        <f>VLOOKUP($B360,[2]Sheet3!$G:$CZ,16,0)</f>
        <v>0</v>
      </c>
      <c r="AF360" s="14">
        <f>VLOOKUP($B360,[2]Sheet3!$G:$CZ,17,0)</f>
        <v>0</v>
      </c>
      <c r="AG360" s="14">
        <f>VLOOKUP($B360,[2]Sheet3!$G:$CZ,18,0)</f>
        <v>0</v>
      </c>
      <c r="AH360" s="14">
        <f>VLOOKUP($B360,[2]Sheet3!$G:$CZ,19,0)</f>
        <v>0</v>
      </c>
      <c r="AI360" s="14">
        <f>VLOOKUP($B360,[2]Sheet3!$G:$CZ,20,0)</f>
        <v>0</v>
      </c>
      <c r="AJ360" s="14">
        <f>VLOOKUP($B360,[2]Sheet3!$G:$CZ,21,0)</f>
        <v>0</v>
      </c>
      <c r="AK360" s="14">
        <f>VLOOKUP($B360,[2]Sheet3!$G:$CZ,22,0)</f>
        <v>0</v>
      </c>
      <c r="AL360" s="14">
        <f>VLOOKUP($B360,[2]Sheet3!$G:$CZ,23,0)</f>
        <v>0</v>
      </c>
      <c r="AM360" s="14">
        <f>VLOOKUP($B360,[2]Sheet3!$G:$CZ,24,0)</f>
        <v>0</v>
      </c>
      <c r="AN360" s="14">
        <f>VLOOKUP($B360,[2]Sheet3!$G:$CZ,25,0)</f>
        <v>0</v>
      </c>
      <c r="AO360" s="14">
        <f>VLOOKUP($B360,[2]Sheet3!$G:$CZ,26,0)</f>
        <v>0</v>
      </c>
      <c r="AP360" s="14">
        <f>VLOOKUP($B360,[2]Sheet3!$G:$CZ,27,0)</f>
        <v>0</v>
      </c>
      <c r="AQ360" s="14">
        <f>VLOOKUP($B360,[2]Sheet3!$G:$CZ,28,0)</f>
        <v>0</v>
      </c>
      <c r="AR360" s="14">
        <f>VLOOKUP($B360,[2]Sheet3!$G:$CZ,29,0)</f>
        <v>0</v>
      </c>
      <c r="AS360" s="14">
        <f>VLOOKUP($B360,[2]Sheet3!$G:$CZ,30,0)</f>
        <v>0</v>
      </c>
      <c r="AT360" s="14">
        <f>VLOOKUP($B360,[2]Sheet3!$G:$CZ,31,0)</f>
        <v>0</v>
      </c>
      <c r="AU360" s="14">
        <f>VLOOKUP($B360,[2]Sheet3!$G:$CZ,32,0)</f>
        <v>0</v>
      </c>
      <c r="AV360" s="14">
        <f>VLOOKUP($B360,[2]Sheet3!$G:$CZ,33,0)</f>
        <v>0</v>
      </c>
      <c r="AW360" s="14">
        <f>VLOOKUP($B360,[2]Sheet3!$G:$CZ,34,0)</f>
        <v>0</v>
      </c>
      <c r="AX360" s="14">
        <f>VLOOKUP($B360,[2]Sheet3!$G:$CZ,35,0)</f>
        <v>0</v>
      </c>
      <c r="AY360" s="14">
        <f>VLOOKUP($B360,[2]Sheet3!$G:$CZ,36,0)</f>
        <v>0</v>
      </c>
      <c r="AZ360" s="14">
        <f>VLOOKUP($B360,[2]Sheet3!$G:$CZ,37,0)</f>
        <v>0</v>
      </c>
      <c r="BA360" s="14">
        <f>VLOOKUP($B360,[2]Sheet3!$G:$CZ,38,0)</f>
        <v>0</v>
      </c>
      <c r="BB360" s="14">
        <f>VLOOKUP($B360,[2]Sheet3!$G:$CZ,39,0)</f>
        <v>0</v>
      </c>
      <c r="BC360" s="14">
        <f>VLOOKUP($B360,[2]Sheet3!$G:$CZ,40,0)</f>
        <v>0</v>
      </c>
      <c r="BD360" s="14">
        <f>VLOOKUP($B360,[2]Sheet3!$G:$CZ,41,0)</f>
        <v>0</v>
      </c>
      <c r="BE360" s="14">
        <f>VLOOKUP($B360,[2]Sheet3!$G:$CZ,42,0)</f>
        <v>0</v>
      </c>
      <c r="BF360" s="14">
        <f>VLOOKUP($B360,[2]Sheet3!$G:$CZ,43,0)</f>
        <v>0</v>
      </c>
      <c r="BG360" s="14">
        <f>VLOOKUP($B360,[2]Sheet3!$G:$CZ,44,0)</f>
        <v>0</v>
      </c>
      <c r="BH360" s="14">
        <f>VLOOKUP($B360,[2]Sheet3!$G:$CZ,45,0)</f>
        <v>0</v>
      </c>
      <c r="BI360" s="14">
        <f>VLOOKUP($B360,[2]Sheet3!$G:$CZ,46,0)</f>
        <v>0</v>
      </c>
      <c r="BJ360" s="14">
        <f>VLOOKUP($B360,[2]Sheet3!$G:$CZ,47,0)</f>
        <v>0</v>
      </c>
      <c r="BK360" s="14">
        <f>VLOOKUP($B360,[2]Sheet3!$G:$CZ,48,0)</f>
        <v>0</v>
      </c>
      <c r="BL360" s="14">
        <f>VLOOKUP($B360,[2]Sheet3!$G:$CZ,49,0)</f>
        <v>0</v>
      </c>
      <c r="BM360" s="14">
        <f>VLOOKUP($B360,[2]Sheet3!$G:$CZ,50,0)</f>
        <v>0</v>
      </c>
      <c r="BN360" s="14">
        <f>VLOOKUP($B360,[2]Sheet3!$G:$CZ,51,0)</f>
        <v>0</v>
      </c>
      <c r="BO360" s="14">
        <f>VLOOKUP($B360,[2]Sheet3!$G:$CZ,52,0)</f>
        <v>0</v>
      </c>
      <c r="BP360" s="14">
        <f>VLOOKUP($B360,[2]Sheet3!$G:$CZ,53,0)</f>
        <v>0</v>
      </c>
      <c r="BQ360" s="14">
        <f>VLOOKUP($B360,[2]Sheet3!$G:$CZ,54,0)</f>
        <v>0</v>
      </c>
      <c r="BR360" s="14">
        <f>VLOOKUP($B360,[2]Sheet3!$G:$CZ,55,0)</f>
        <v>0</v>
      </c>
      <c r="BS360" s="14">
        <f>VLOOKUP($B360,[2]Sheet3!$G:$CZ,56,0)</f>
        <v>0</v>
      </c>
      <c r="BT360" s="14">
        <f>VLOOKUP($B360,[2]Sheet3!$G:$CZ,57,0)</f>
        <v>0</v>
      </c>
      <c r="BU360" s="14">
        <f>VLOOKUP($B360,[2]Sheet3!$G:$CZ,58,0)</f>
        <v>0</v>
      </c>
      <c r="BV360" s="14">
        <f>VLOOKUP($B360,[2]Sheet3!$G:$CZ,59,0)</f>
        <v>0</v>
      </c>
      <c r="BW360" s="14">
        <f>VLOOKUP($B360,[2]Sheet3!$G:$CZ,60,0)</f>
        <v>0</v>
      </c>
      <c r="BX360" s="14">
        <f>VLOOKUP($B360,[2]Sheet3!$G:$CZ,61,0)</f>
        <v>0</v>
      </c>
      <c r="BY360" s="14">
        <f>VLOOKUP($B360,[2]Sheet3!$G:$CZ,62,0)</f>
        <v>0</v>
      </c>
      <c r="BZ360" s="14">
        <f>VLOOKUP($B360,[2]Sheet3!$G:$CZ,63,0)</f>
        <v>0</v>
      </c>
      <c r="CA360" s="14">
        <f>VLOOKUP($B360,[2]Sheet3!$G:$CZ,64,0)</f>
        <v>0</v>
      </c>
      <c r="CB360" s="14">
        <f>VLOOKUP($B360,[2]Sheet3!$G:$CZ,65,0)</f>
        <v>0</v>
      </c>
      <c r="CC360" s="14">
        <f>VLOOKUP($B360,[2]Sheet3!$G:$CZ,66,0)</f>
        <v>0</v>
      </c>
      <c r="CD360" s="14">
        <f>VLOOKUP($B360,[2]Sheet3!$G:$CZ,67,0)</f>
        <v>0</v>
      </c>
      <c r="CE360" s="14">
        <f>VLOOKUP($B360,[2]Sheet3!$G:$CZ,68,0)</f>
        <v>0</v>
      </c>
      <c r="CF360" s="14">
        <f>VLOOKUP($B360,[2]Sheet3!$G:$CZ,69,0)</f>
        <v>0</v>
      </c>
      <c r="CG360" s="14">
        <f>VLOOKUP($B360,[2]Sheet3!$G:$CZ,70,0)</f>
        <v>0</v>
      </c>
      <c r="CH360" s="14">
        <f>VLOOKUP($B360,[2]Sheet3!$G:$CZ,71,0)</f>
        <v>0</v>
      </c>
      <c r="CI360" s="14">
        <f>VLOOKUP($B360,[2]Sheet3!$G:$CZ,72,0)</f>
        <v>0</v>
      </c>
      <c r="CJ360" s="14">
        <f>VLOOKUP($B360,[2]Sheet3!$G:$CZ,73,0)</f>
        <v>0</v>
      </c>
      <c r="CK360" s="14">
        <f>VLOOKUP($B360,[2]Sheet3!$G:$CZ,74,0)</f>
        <v>0</v>
      </c>
      <c r="CL360" s="14">
        <f>VLOOKUP($B360,[2]Sheet3!$G:$CZ,75,0)</f>
        <v>0</v>
      </c>
      <c r="CM360" s="14">
        <f>VLOOKUP($B360,[2]Sheet3!$G:$CZ,76,0)</f>
        <v>0</v>
      </c>
      <c r="CN360" s="14">
        <f>VLOOKUP($B360,[2]Sheet3!$G:$CZ,77,0)</f>
        <v>0</v>
      </c>
      <c r="CO360" s="14">
        <f>VLOOKUP($B360,[2]Sheet3!$G:$CZ,78,0)</f>
        <v>0</v>
      </c>
      <c r="CP360" s="14">
        <f>VLOOKUP($B360,[2]Sheet3!$G:$CZ,79,0)</f>
        <v>0</v>
      </c>
      <c r="CQ360" s="14">
        <f>VLOOKUP($B360,[2]Sheet3!$G:$CZ,80,0)</f>
        <v>0</v>
      </c>
      <c r="CR360" s="14">
        <f>VLOOKUP($B360,[2]Sheet3!$G:$CZ,81,0)</f>
        <v>0</v>
      </c>
      <c r="CS360" s="14">
        <f>VLOOKUP($B360,[2]Sheet3!$G:$CZ,82,0)</f>
        <v>0</v>
      </c>
      <c r="CT360" s="14">
        <f>VLOOKUP($B360,[2]Sheet3!$G:$CZ,83,0)</f>
        <v>0</v>
      </c>
      <c r="CU360" s="14">
        <f>VLOOKUP($B360,[2]Sheet3!$G:$CZ,84,0)</f>
        <v>0</v>
      </c>
      <c r="CV360" s="14">
        <f>VLOOKUP($B360,[2]Sheet3!$G:$CZ,85,0)</f>
        <v>0</v>
      </c>
      <c r="CW360" s="14">
        <f>VLOOKUP($B360,[2]Sheet3!$G:$CZ,86,0)</f>
        <v>0</v>
      </c>
      <c r="CX360" s="14">
        <f>VLOOKUP($B360,[2]Sheet3!$G:$CZ,87,0)</f>
        <v>0</v>
      </c>
      <c r="CY360" s="14">
        <f>VLOOKUP($B360,[2]Sheet3!$G:$CZ,88,0)</f>
        <v>0</v>
      </c>
      <c r="CZ360" s="14">
        <f>VLOOKUP($B360,[2]Sheet3!$G:$CZ,89,0)</f>
        <v>0</v>
      </c>
      <c r="DA360" s="14">
        <f>VLOOKUP($B360,[2]Sheet3!$G:$CZ,90,0)</f>
        <v>0</v>
      </c>
      <c r="DB360" s="14">
        <f>VLOOKUP($B360,[2]Sheet3!$G:$CZ,91,0)</f>
        <v>0</v>
      </c>
      <c r="DC360" s="14">
        <f>VLOOKUP($B360,[2]Sheet3!$G:$CZ,92,0)</f>
        <v>0</v>
      </c>
      <c r="DD360" s="14">
        <f>VLOOKUP($B360,[2]Sheet3!$G:$CZ,93,0)</f>
        <v>0</v>
      </c>
      <c r="DE360" s="14">
        <f>VLOOKUP($B360,[2]Sheet3!$G:$CZ,94,0)</f>
        <v>0</v>
      </c>
      <c r="DF360" s="14">
        <f>VLOOKUP($B360,[2]Sheet3!$G:$CZ,95,0)</f>
        <v>0</v>
      </c>
      <c r="DG360" s="14">
        <f>VLOOKUP($B360,[2]Sheet3!$G:$CZ,96,0)</f>
        <v>0</v>
      </c>
      <c r="DH360" s="14">
        <f>VLOOKUP($B360,[2]Sheet3!$G:$CZ,97,0)</f>
        <v>0</v>
      </c>
      <c r="DI360" s="14">
        <f>VLOOKUP($B360,[2]Sheet3!$G:$CZ,98,0)</f>
        <v>0</v>
      </c>
    </row>
    <row r="361" spans="1:113" x14ac:dyDescent="0.3">
      <c r="A361" s="9" t="str">
        <f t="shared" si="17"/>
        <v>N43430</v>
      </c>
      <c r="B361" s="15" t="s">
        <v>1282</v>
      </c>
      <c r="C361" s="15" t="s">
        <v>1283</v>
      </c>
      <c r="F361" s="7" t="s">
        <v>15</v>
      </c>
      <c r="G361" s="12" t="s">
        <v>3856</v>
      </c>
      <c r="H361" s="12" t="str">
        <f>VLOOKUP($B361,[1]Sheet1!$A:$G,5,0)</f>
        <v>harsh.ahuja@redingtongroup.com</v>
      </c>
      <c r="I361" s="12" t="str">
        <f>VLOOKUP($B361,[1]Sheet1!$A:$G,7,0)</f>
        <v>sidharth.eknath@redingtongroup.com</v>
      </c>
      <c r="J361" s="12" t="s">
        <v>82</v>
      </c>
      <c r="K361" s="7"/>
      <c r="L361" s="7"/>
      <c r="M361" s="8"/>
      <c r="N361" s="7" t="str">
        <f t="shared" si="15"/>
        <v>harsh.ahuja@redingtongroup.com; sidharth.eknath@redingtongroup.com; nilesh.phirke@redingtongroup.com;christopher.joseph@redingtongroup.com</v>
      </c>
      <c r="O361" s="7" t="str">
        <f t="shared" si="16"/>
        <v>N43430</v>
      </c>
      <c r="P361" s="8" t="s">
        <v>5215</v>
      </c>
      <c r="Q361" s="14">
        <f>VLOOKUP($B361,[2]Sheet3!$G:$CZ,2,0)</f>
        <v>2400300838</v>
      </c>
      <c r="R361" s="14">
        <f>VLOOKUP($B361,[2]Sheet3!$G:$CZ,3,0)</f>
        <v>2400302760</v>
      </c>
      <c r="S361" s="14">
        <f>VLOOKUP($B361,[2]Sheet3!$G:$CZ,4,0)</f>
        <v>2400300054</v>
      </c>
      <c r="T361" s="14">
        <f>VLOOKUP($B361,[2]Sheet3!$G:$CZ,5,0)</f>
        <v>2400301830</v>
      </c>
      <c r="U361" s="14">
        <f>VLOOKUP($B361,[2]Sheet3!$G:$CZ,6,0)</f>
        <v>0</v>
      </c>
      <c r="V361" s="14">
        <f>VLOOKUP($B361,[2]Sheet3!$G:$CZ,7,0)</f>
        <v>0</v>
      </c>
      <c r="W361" s="14">
        <f>VLOOKUP($B361,[2]Sheet3!$G:$CZ,8,0)</f>
        <v>0</v>
      </c>
      <c r="X361" s="14">
        <f>VLOOKUP($B361,[2]Sheet3!$G:$CZ,9,0)</f>
        <v>0</v>
      </c>
      <c r="Y361" s="14">
        <f>VLOOKUP($B361,[2]Sheet3!$G:$CZ,10,0)</f>
        <v>0</v>
      </c>
      <c r="Z361" s="14">
        <f>VLOOKUP($B361,[2]Sheet3!$G:$CZ,11,0)</f>
        <v>0</v>
      </c>
      <c r="AA361" s="14">
        <f>VLOOKUP($B361,[2]Sheet3!$G:$CZ,12,0)</f>
        <v>0</v>
      </c>
      <c r="AB361" s="14">
        <f>VLOOKUP($B361,[2]Sheet3!$G:$CZ,13,0)</f>
        <v>0</v>
      </c>
      <c r="AC361" s="14">
        <f>VLOOKUP($B361,[2]Sheet3!$G:$CZ,14,0)</f>
        <v>0</v>
      </c>
      <c r="AD361" s="14">
        <f>VLOOKUP($B361,[2]Sheet3!$G:$CZ,15,0)</f>
        <v>0</v>
      </c>
      <c r="AE361" s="14">
        <f>VLOOKUP($B361,[2]Sheet3!$G:$CZ,16,0)</f>
        <v>0</v>
      </c>
      <c r="AF361" s="14">
        <f>VLOOKUP($B361,[2]Sheet3!$G:$CZ,17,0)</f>
        <v>0</v>
      </c>
      <c r="AG361" s="14">
        <f>VLOOKUP($B361,[2]Sheet3!$G:$CZ,18,0)</f>
        <v>0</v>
      </c>
      <c r="AH361" s="14">
        <f>VLOOKUP($B361,[2]Sheet3!$G:$CZ,19,0)</f>
        <v>0</v>
      </c>
      <c r="AI361" s="14">
        <f>VLOOKUP($B361,[2]Sheet3!$G:$CZ,20,0)</f>
        <v>0</v>
      </c>
      <c r="AJ361" s="14">
        <f>VLOOKUP($B361,[2]Sheet3!$G:$CZ,21,0)</f>
        <v>0</v>
      </c>
      <c r="AK361" s="14">
        <f>VLOOKUP($B361,[2]Sheet3!$G:$CZ,22,0)</f>
        <v>0</v>
      </c>
      <c r="AL361" s="14">
        <f>VLOOKUP($B361,[2]Sheet3!$G:$CZ,23,0)</f>
        <v>0</v>
      </c>
      <c r="AM361" s="14">
        <f>VLOOKUP($B361,[2]Sheet3!$G:$CZ,24,0)</f>
        <v>0</v>
      </c>
      <c r="AN361" s="14">
        <f>VLOOKUP($B361,[2]Sheet3!$G:$CZ,25,0)</f>
        <v>0</v>
      </c>
      <c r="AO361" s="14">
        <f>VLOOKUP($B361,[2]Sheet3!$G:$CZ,26,0)</f>
        <v>0</v>
      </c>
      <c r="AP361" s="14">
        <f>VLOOKUP($B361,[2]Sheet3!$G:$CZ,27,0)</f>
        <v>0</v>
      </c>
      <c r="AQ361" s="14">
        <f>VLOOKUP($B361,[2]Sheet3!$G:$CZ,28,0)</f>
        <v>0</v>
      </c>
      <c r="AR361" s="14">
        <f>VLOOKUP($B361,[2]Sheet3!$G:$CZ,29,0)</f>
        <v>0</v>
      </c>
      <c r="AS361" s="14">
        <f>VLOOKUP($B361,[2]Sheet3!$G:$CZ,30,0)</f>
        <v>0</v>
      </c>
      <c r="AT361" s="14">
        <f>VLOOKUP($B361,[2]Sheet3!$G:$CZ,31,0)</f>
        <v>0</v>
      </c>
      <c r="AU361" s="14">
        <f>VLOOKUP($B361,[2]Sheet3!$G:$CZ,32,0)</f>
        <v>0</v>
      </c>
      <c r="AV361" s="14">
        <f>VLOOKUP($B361,[2]Sheet3!$G:$CZ,33,0)</f>
        <v>0</v>
      </c>
      <c r="AW361" s="14">
        <f>VLOOKUP($B361,[2]Sheet3!$G:$CZ,34,0)</f>
        <v>0</v>
      </c>
      <c r="AX361" s="14">
        <f>VLOOKUP($B361,[2]Sheet3!$G:$CZ,35,0)</f>
        <v>0</v>
      </c>
      <c r="AY361" s="14">
        <f>VLOOKUP($B361,[2]Sheet3!$G:$CZ,36,0)</f>
        <v>0</v>
      </c>
      <c r="AZ361" s="14">
        <f>VLOOKUP($B361,[2]Sheet3!$G:$CZ,37,0)</f>
        <v>0</v>
      </c>
      <c r="BA361" s="14">
        <f>VLOOKUP($B361,[2]Sheet3!$G:$CZ,38,0)</f>
        <v>0</v>
      </c>
      <c r="BB361" s="14">
        <f>VLOOKUP($B361,[2]Sheet3!$G:$CZ,39,0)</f>
        <v>0</v>
      </c>
      <c r="BC361" s="14">
        <f>VLOOKUP($B361,[2]Sheet3!$G:$CZ,40,0)</f>
        <v>0</v>
      </c>
      <c r="BD361" s="14">
        <f>VLOOKUP($B361,[2]Sheet3!$G:$CZ,41,0)</f>
        <v>0</v>
      </c>
      <c r="BE361" s="14">
        <f>VLOOKUP($B361,[2]Sheet3!$G:$CZ,42,0)</f>
        <v>0</v>
      </c>
      <c r="BF361" s="14">
        <f>VLOOKUP($B361,[2]Sheet3!$G:$CZ,43,0)</f>
        <v>0</v>
      </c>
      <c r="BG361" s="14">
        <f>VLOOKUP($B361,[2]Sheet3!$G:$CZ,44,0)</f>
        <v>0</v>
      </c>
      <c r="BH361" s="14">
        <f>VLOOKUP($B361,[2]Sheet3!$G:$CZ,45,0)</f>
        <v>0</v>
      </c>
      <c r="BI361" s="14">
        <f>VLOOKUP($B361,[2]Sheet3!$G:$CZ,46,0)</f>
        <v>0</v>
      </c>
      <c r="BJ361" s="14">
        <f>VLOOKUP($B361,[2]Sheet3!$G:$CZ,47,0)</f>
        <v>0</v>
      </c>
      <c r="BK361" s="14">
        <f>VLOOKUP($B361,[2]Sheet3!$G:$CZ,48,0)</f>
        <v>0</v>
      </c>
      <c r="BL361" s="14">
        <f>VLOOKUP($B361,[2]Sheet3!$G:$CZ,49,0)</f>
        <v>0</v>
      </c>
      <c r="BM361" s="14">
        <f>VLOOKUP($B361,[2]Sheet3!$G:$CZ,50,0)</f>
        <v>0</v>
      </c>
      <c r="BN361" s="14">
        <f>VLOOKUP($B361,[2]Sheet3!$G:$CZ,51,0)</f>
        <v>0</v>
      </c>
      <c r="BO361" s="14">
        <f>VLOOKUP($B361,[2]Sheet3!$G:$CZ,52,0)</f>
        <v>0</v>
      </c>
      <c r="BP361" s="14">
        <f>VLOOKUP($B361,[2]Sheet3!$G:$CZ,53,0)</f>
        <v>0</v>
      </c>
      <c r="BQ361" s="14">
        <f>VLOOKUP($B361,[2]Sheet3!$G:$CZ,54,0)</f>
        <v>0</v>
      </c>
      <c r="BR361" s="14">
        <f>VLOOKUP($B361,[2]Sheet3!$G:$CZ,55,0)</f>
        <v>0</v>
      </c>
      <c r="BS361" s="14">
        <f>VLOOKUP($B361,[2]Sheet3!$G:$CZ,56,0)</f>
        <v>0</v>
      </c>
      <c r="BT361" s="14">
        <f>VLOOKUP($B361,[2]Sheet3!$G:$CZ,57,0)</f>
        <v>0</v>
      </c>
      <c r="BU361" s="14">
        <f>VLOOKUP($B361,[2]Sheet3!$G:$CZ,58,0)</f>
        <v>0</v>
      </c>
      <c r="BV361" s="14">
        <f>VLOOKUP($B361,[2]Sheet3!$G:$CZ,59,0)</f>
        <v>0</v>
      </c>
      <c r="BW361" s="14">
        <f>VLOOKUP($B361,[2]Sheet3!$G:$CZ,60,0)</f>
        <v>0</v>
      </c>
      <c r="BX361" s="14">
        <f>VLOOKUP($B361,[2]Sheet3!$G:$CZ,61,0)</f>
        <v>0</v>
      </c>
      <c r="BY361" s="14">
        <f>VLOOKUP($B361,[2]Sheet3!$G:$CZ,62,0)</f>
        <v>0</v>
      </c>
      <c r="BZ361" s="14">
        <f>VLOOKUP($B361,[2]Sheet3!$G:$CZ,63,0)</f>
        <v>0</v>
      </c>
      <c r="CA361" s="14">
        <f>VLOOKUP($B361,[2]Sheet3!$G:$CZ,64,0)</f>
        <v>0</v>
      </c>
      <c r="CB361" s="14">
        <f>VLOOKUP($B361,[2]Sheet3!$G:$CZ,65,0)</f>
        <v>0</v>
      </c>
      <c r="CC361" s="14">
        <f>VLOOKUP($B361,[2]Sheet3!$G:$CZ,66,0)</f>
        <v>0</v>
      </c>
      <c r="CD361" s="14">
        <f>VLOOKUP($B361,[2]Sheet3!$G:$CZ,67,0)</f>
        <v>0</v>
      </c>
      <c r="CE361" s="14">
        <f>VLOOKUP($B361,[2]Sheet3!$G:$CZ,68,0)</f>
        <v>0</v>
      </c>
      <c r="CF361" s="14">
        <f>VLOOKUP($B361,[2]Sheet3!$G:$CZ,69,0)</f>
        <v>0</v>
      </c>
      <c r="CG361" s="14">
        <f>VLOOKUP($B361,[2]Sheet3!$G:$CZ,70,0)</f>
        <v>0</v>
      </c>
      <c r="CH361" s="14">
        <f>VLOOKUP($B361,[2]Sheet3!$G:$CZ,71,0)</f>
        <v>0</v>
      </c>
      <c r="CI361" s="14">
        <f>VLOOKUP($B361,[2]Sheet3!$G:$CZ,72,0)</f>
        <v>0</v>
      </c>
      <c r="CJ361" s="14">
        <f>VLOOKUP($B361,[2]Sheet3!$G:$CZ,73,0)</f>
        <v>0</v>
      </c>
      <c r="CK361" s="14">
        <f>VLOOKUP($B361,[2]Sheet3!$G:$CZ,74,0)</f>
        <v>0</v>
      </c>
      <c r="CL361" s="14">
        <f>VLOOKUP($B361,[2]Sheet3!$G:$CZ,75,0)</f>
        <v>0</v>
      </c>
      <c r="CM361" s="14">
        <f>VLOOKUP($B361,[2]Sheet3!$G:$CZ,76,0)</f>
        <v>0</v>
      </c>
      <c r="CN361" s="14">
        <f>VLOOKUP($B361,[2]Sheet3!$G:$CZ,77,0)</f>
        <v>0</v>
      </c>
      <c r="CO361" s="14">
        <f>VLOOKUP($B361,[2]Sheet3!$G:$CZ,78,0)</f>
        <v>0</v>
      </c>
      <c r="CP361" s="14">
        <f>VLOOKUP($B361,[2]Sheet3!$G:$CZ,79,0)</f>
        <v>0</v>
      </c>
      <c r="CQ361" s="14">
        <f>VLOOKUP($B361,[2]Sheet3!$G:$CZ,80,0)</f>
        <v>0</v>
      </c>
      <c r="CR361" s="14">
        <f>VLOOKUP($B361,[2]Sheet3!$G:$CZ,81,0)</f>
        <v>0</v>
      </c>
      <c r="CS361" s="14">
        <f>VLOOKUP($B361,[2]Sheet3!$G:$CZ,82,0)</f>
        <v>0</v>
      </c>
      <c r="CT361" s="14">
        <f>VLOOKUP($B361,[2]Sheet3!$G:$CZ,83,0)</f>
        <v>0</v>
      </c>
      <c r="CU361" s="14">
        <f>VLOOKUP($B361,[2]Sheet3!$G:$CZ,84,0)</f>
        <v>0</v>
      </c>
      <c r="CV361" s="14">
        <f>VLOOKUP($B361,[2]Sheet3!$G:$CZ,85,0)</f>
        <v>0</v>
      </c>
      <c r="CW361" s="14">
        <f>VLOOKUP($B361,[2]Sheet3!$G:$CZ,86,0)</f>
        <v>0</v>
      </c>
      <c r="CX361" s="14">
        <f>VLOOKUP($B361,[2]Sheet3!$G:$CZ,87,0)</f>
        <v>0</v>
      </c>
      <c r="CY361" s="14">
        <f>VLOOKUP($B361,[2]Sheet3!$G:$CZ,88,0)</f>
        <v>0</v>
      </c>
      <c r="CZ361" s="14">
        <f>VLOOKUP($B361,[2]Sheet3!$G:$CZ,89,0)</f>
        <v>0</v>
      </c>
      <c r="DA361" s="14">
        <f>VLOOKUP($B361,[2]Sheet3!$G:$CZ,90,0)</f>
        <v>0</v>
      </c>
      <c r="DB361" s="14">
        <f>VLOOKUP($B361,[2]Sheet3!$G:$CZ,91,0)</f>
        <v>0</v>
      </c>
      <c r="DC361" s="14">
        <f>VLOOKUP($B361,[2]Sheet3!$G:$CZ,92,0)</f>
        <v>0</v>
      </c>
      <c r="DD361" s="14">
        <f>VLOOKUP($B361,[2]Sheet3!$G:$CZ,93,0)</f>
        <v>0</v>
      </c>
      <c r="DE361" s="14">
        <f>VLOOKUP($B361,[2]Sheet3!$G:$CZ,94,0)</f>
        <v>0</v>
      </c>
      <c r="DF361" s="14">
        <f>VLOOKUP($B361,[2]Sheet3!$G:$CZ,95,0)</f>
        <v>0</v>
      </c>
      <c r="DG361" s="14">
        <f>VLOOKUP($B361,[2]Sheet3!$G:$CZ,96,0)</f>
        <v>0</v>
      </c>
      <c r="DH361" s="14">
        <f>VLOOKUP($B361,[2]Sheet3!$G:$CZ,97,0)</f>
        <v>0</v>
      </c>
      <c r="DI361" s="14">
        <f>VLOOKUP($B361,[2]Sheet3!$G:$CZ,98,0)</f>
        <v>0</v>
      </c>
    </row>
    <row r="362" spans="1:113" x14ac:dyDescent="0.3">
      <c r="A362" s="9" t="str">
        <f t="shared" si="17"/>
        <v>N43282</v>
      </c>
      <c r="B362" s="15" t="s">
        <v>1284</v>
      </c>
      <c r="C362" s="15" t="s">
        <v>1285</v>
      </c>
      <c r="F362" s="7" t="s">
        <v>15</v>
      </c>
      <c r="G362" s="12" t="s">
        <v>3857</v>
      </c>
      <c r="H362" s="12" t="str">
        <f>VLOOKUP($B362,[1]Sheet1!$A:$G,5,0)</f>
        <v>harsh.ahuja@redingtongroup.com</v>
      </c>
      <c r="I362" s="12" t="str">
        <f>VLOOKUP($B362,[1]Sheet1!$A:$G,7,0)</f>
        <v>sidharth.eknath@redingtongroup.com</v>
      </c>
      <c r="J362" s="12" t="s">
        <v>82</v>
      </c>
      <c r="K362" s="7"/>
      <c r="L362" s="7"/>
      <c r="M362" s="8"/>
      <c r="N362" s="7" t="str">
        <f t="shared" si="15"/>
        <v>harsh.ahuja@redingtongroup.com; sidharth.eknath@redingtongroup.com; nilesh.phirke@redingtongroup.com;christopher.joseph@redingtongroup.com</v>
      </c>
      <c r="O362" s="7" t="str">
        <f t="shared" si="16"/>
        <v>N43282</v>
      </c>
      <c r="P362" s="8" t="s">
        <v>5215</v>
      </c>
      <c r="Q362" s="14">
        <f>VLOOKUP($B362,[2]Sheet3!$G:$CZ,2,0)</f>
        <v>2400301414</v>
      </c>
      <c r="R362" s="14">
        <f>VLOOKUP($B362,[2]Sheet3!$G:$CZ,3,0)</f>
        <v>0</v>
      </c>
      <c r="S362" s="14">
        <f>VLOOKUP($B362,[2]Sheet3!$G:$CZ,4,0)</f>
        <v>0</v>
      </c>
      <c r="T362" s="14">
        <f>VLOOKUP($B362,[2]Sheet3!$G:$CZ,5,0)</f>
        <v>0</v>
      </c>
      <c r="U362" s="14">
        <f>VLOOKUP($B362,[2]Sheet3!$G:$CZ,6,0)</f>
        <v>0</v>
      </c>
      <c r="V362" s="14">
        <f>VLOOKUP($B362,[2]Sheet3!$G:$CZ,7,0)</f>
        <v>0</v>
      </c>
      <c r="W362" s="14">
        <f>VLOOKUP($B362,[2]Sheet3!$G:$CZ,8,0)</f>
        <v>0</v>
      </c>
      <c r="X362" s="14">
        <f>VLOOKUP($B362,[2]Sheet3!$G:$CZ,9,0)</f>
        <v>0</v>
      </c>
      <c r="Y362" s="14">
        <f>VLOOKUP($B362,[2]Sheet3!$G:$CZ,10,0)</f>
        <v>0</v>
      </c>
      <c r="Z362" s="14">
        <f>VLOOKUP($B362,[2]Sheet3!$G:$CZ,11,0)</f>
        <v>0</v>
      </c>
      <c r="AA362" s="14">
        <f>VLOOKUP($B362,[2]Sheet3!$G:$CZ,12,0)</f>
        <v>0</v>
      </c>
      <c r="AB362" s="14">
        <f>VLOOKUP($B362,[2]Sheet3!$G:$CZ,13,0)</f>
        <v>0</v>
      </c>
      <c r="AC362" s="14">
        <f>VLOOKUP($B362,[2]Sheet3!$G:$CZ,14,0)</f>
        <v>0</v>
      </c>
      <c r="AD362" s="14">
        <f>VLOOKUP($B362,[2]Sheet3!$G:$CZ,15,0)</f>
        <v>0</v>
      </c>
      <c r="AE362" s="14">
        <f>VLOOKUP($B362,[2]Sheet3!$G:$CZ,16,0)</f>
        <v>0</v>
      </c>
      <c r="AF362" s="14">
        <f>VLOOKUP($B362,[2]Sheet3!$G:$CZ,17,0)</f>
        <v>0</v>
      </c>
      <c r="AG362" s="14">
        <f>VLOOKUP($B362,[2]Sheet3!$G:$CZ,18,0)</f>
        <v>0</v>
      </c>
      <c r="AH362" s="14">
        <f>VLOOKUP($B362,[2]Sheet3!$G:$CZ,19,0)</f>
        <v>0</v>
      </c>
      <c r="AI362" s="14">
        <f>VLOOKUP($B362,[2]Sheet3!$G:$CZ,20,0)</f>
        <v>0</v>
      </c>
      <c r="AJ362" s="14">
        <f>VLOOKUP($B362,[2]Sheet3!$G:$CZ,21,0)</f>
        <v>0</v>
      </c>
      <c r="AK362" s="14">
        <f>VLOOKUP($B362,[2]Sheet3!$G:$CZ,22,0)</f>
        <v>0</v>
      </c>
      <c r="AL362" s="14">
        <f>VLOOKUP($B362,[2]Sheet3!$G:$CZ,23,0)</f>
        <v>0</v>
      </c>
      <c r="AM362" s="14">
        <f>VLOOKUP($B362,[2]Sheet3!$G:$CZ,24,0)</f>
        <v>0</v>
      </c>
      <c r="AN362" s="14">
        <f>VLOOKUP($B362,[2]Sheet3!$G:$CZ,25,0)</f>
        <v>0</v>
      </c>
      <c r="AO362" s="14">
        <f>VLOOKUP($B362,[2]Sheet3!$G:$CZ,26,0)</f>
        <v>0</v>
      </c>
      <c r="AP362" s="14">
        <f>VLOOKUP($B362,[2]Sheet3!$G:$CZ,27,0)</f>
        <v>0</v>
      </c>
      <c r="AQ362" s="14">
        <f>VLOOKUP($B362,[2]Sheet3!$G:$CZ,28,0)</f>
        <v>0</v>
      </c>
      <c r="AR362" s="14">
        <f>VLOOKUP($B362,[2]Sheet3!$G:$CZ,29,0)</f>
        <v>0</v>
      </c>
      <c r="AS362" s="14">
        <f>VLOOKUP($B362,[2]Sheet3!$G:$CZ,30,0)</f>
        <v>0</v>
      </c>
      <c r="AT362" s="14">
        <f>VLOOKUP($B362,[2]Sheet3!$G:$CZ,31,0)</f>
        <v>0</v>
      </c>
      <c r="AU362" s="14">
        <f>VLOOKUP($B362,[2]Sheet3!$G:$CZ,32,0)</f>
        <v>0</v>
      </c>
      <c r="AV362" s="14">
        <f>VLOOKUP($B362,[2]Sheet3!$G:$CZ,33,0)</f>
        <v>0</v>
      </c>
      <c r="AW362" s="14">
        <f>VLOOKUP($B362,[2]Sheet3!$G:$CZ,34,0)</f>
        <v>0</v>
      </c>
      <c r="AX362" s="14">
        <f>VLOOKUP($B362,[2]Sheet3!$G:$CZ,35,0)</f>
        <v>0</v>
      </c>
      <c r="AY362" s="14">
        <f>VLOOKUP($B362,[2]Sheet3!$G:$CZ,36,0)</f>
        <v>0</v>
      </c>
      <c r="AZ362" s="14">
        <f>VLOOKUP($B362,[2]Sheet3!$G:$CZ,37,0)</f>
        <v>0</v>
      </c>
      <c r="BA362" s="14">
        <f>VLOOKUP($B362,[2]Sheet3!$G:$CZ,38,0)</f>
        <v>0</v>
      </c>
      <c r="BB362" s="14">
        <f>VLOOKUP($B362,[2]Sheet3!$G:$CZ,39,0)</f>
        <v>0</v>
      </c>
      <c r="BC362" s="14">
        <f>VLOOKUP($B362,[2]Sheet3!$G:$CZ,40,0)</f>
        <v>0</v>
      </c>
      <c r="BD362" s="14">
        <f>VLOOKUP($B362,[2]Sheet3!$G:$CZ,41,0)</f>
        <v>0</v>
      </c>
      <c r="BE362" s="14">
        <f>VLOOKUP($B362,[2]Sheet3!$G:$CZ,42,0)</f>
        <v>0</v>
      </c>
      <c r="BF362" s="14">
        <f>VLOOKUP($B362,[2]Sheet3!$G:$CZ,43,0)</f>
        <v>0</v>
      </c>
      <c r="BG362" s="14">
        <f>VLOOKUP($B362,[2]Sheet3!$G:$CZ,44,0)</f>
        <v>0</v>
      </c>
      <c r="BH362" s="14">
        <f>VLOOKUP($B362,[2]Sheet3!$G:$CZ,45,0)</f>
        <v>0</v>
      </c>
      <c r="BI362" s="14">
        <f>VLOOKUP($B362,[2]Sheet3!$G:$CZ,46,0)</f>
        <v>0</v>
      </c>
      <c r="BJ362" s="14">
        <f>VLOOKUP($B362,[2]Sheet3!$G:$CZ,47,0)</f>
        <v>0</v>
      </c>
      <c r="BK362" s="14">
        <f>VLOOKUP($B362,[2]Sheet3!$G:$CZ,48,0)</f>
        <v>0</v>
      </c>
      <c r="BL362" s="14">
        <f>VLOOKUP($B362,[2]Sheet3!$G:$CZ,49,0)</f>
        <v>0</v>
      </c>
      <c r="BM362" s="14">
        <f>VLOOKUP($B362,[2]Sheet3!$G:$CZ,50,0)</f>
        <v>0</v>
      </c>
      <c r="BN362" s="14">
        <f>VLOOKUP($B362,[2]Sheet3!$G:$CZ,51,0)</f>
        <v>0</v>
      </c>
      <c r="BO362" s="14">
        <f>VLOOKUP($B362,[2]Sheet3!$G:$CZ,52,0)</f>
        <v>0</v>
      </c>
      <c r="BP362" s="14">
        <f>VLOOKUP($B362,[2]Sheet3!$G:$CZ,53,0)</f>
        <v>0</v>
      </c>
      <c r="BQ362" s="14">
        <f>VLOOKUP($B362,[2]Sheet3!$G:$CZ,54,0)</f>
        <v>0</v>
      </c>
      <c r="BR362" s="14">
        <f>VLOOKUP($B362,[2]Sheet3!$G:$CZ,55,0)</f>
        <v>0</v>
      </c>
      <c r="BS362" s="14">
        <f>VLOOKUP($B362,[2]Sheet3!$G:$CZ,56,0)</f>
        <v>0</v>
      </c>
      <c r="BT362" s="14">
        <f>VLOOKUP($B362,[2]Sheet3!$G:$CZ,57,0)</f>
        <v>0</v>
      </c>
      <c r="BU362" s="14">
        <f>VLOOKUP($B362,[2]Sheet3!$G:$CZ,58,0)</f>
        <v>0</v>
      </c>
      <c r="BV362" s="14">
        <f>VLOOKUP($B362,[2]Sheet3!$G:$CZ,59,0)</f>
        <v>0</v>
      </c>
      <c r="BW362" s="14">
        <f>VLOOKUP($B362,[2]Sheet3!$G:$CZ,60,0)</f>
        <v>0</v>
      </c>
      <c r="BX362" s="14">
        <f>VLOOKUP($B362,[2]Sheet3!$G:$CZ,61,0)</f>
        <v>0</v>
      </c>
      <c r="BY362" s="14">
        <f>VLOOKUP($B362,[2]Sheet3!$G:$CZ,62,0)</f>
        <v>0</v>
      </c>
      <c r="BZ362" s="14">
        <f>VLOOKUP($B362,[2]Sheet3!$G:$CZ,63,0)</f>
        <v>0</v>
      </c>
      <c r="CA362" s="14">
        <f>VLOOKUP($B362,[2]Sheet3!$G:$CZ,64,0)</f>
        <v>0</v>
      </c>
      <c r="CB362" s="14">
        <f>VLOOKUP($B362,[2]Sheet3!$G:$CZ,65,0)</f>
        <v>0</v>
      </c>
      <c r="CC362" s="14">
        <f>VLOOKUP($B362,[2]Sheet3!$G:$CZ,66,0)</f>
        <v>0</v>
      </c>
      <c r="CD362" s="14">
        <f>VLOOKUP($B362,[2]Sheet3!$G:$CZ,67,0)</f>
        <v>0</v>
      </c>
      <c r="CE362" s="14">
        <f>VLOOKUP($B362,[2]Sheet3!$G:$CZ,68,0)</f>
        <v>0</v>
      </c>
      <c r="CF362" s="14">
        <f>VLOOKUP($B362,[2]Sheet3!$G:$CZ,69,0)</f>
        <v>0</v>
      </c>
      <c r="CG362" s="14">
        <f>VLOOKUP($B362,[2]Sheet3!$G:$CZ,70,0)</f>
        <v>0</v>
      </c>
      <c r="CH362" s="14">
        <f>VLOOKUP($B362,[2]Sheet3!$G:$CZ,71,0)</f>
        <v>0</v>
      </c>
      <c r="CI362" s="14">
        <f>VLOOKUP($B362,[2]Sheet3!$G:$CZ,72,0)</f>
        <v>0</v>
      </c>
      <c r="CJ362" s="14">
        <f>VLOOKUP($B362,[2]Sheet3!$G:$CZ,73,0)</f>
        <v>0</v>
      </c>
      <c r="CK362" s="14">
        <f>VLOOKUP($B362,[2]Sheet3!$G:$CZ,74,0)</f>
        <v>0</v>
      </c>
      <c r="CL362" s="14">
        <f>VLOOKUP($B362,[2]Sheet3!$G:$CZ,75,0)</f>
        <v>0</v>
      </c>
      <c r="CM362" s="14">
        <f>VLOOKUP($B362,[2]Sheet3!$G:$CZ,76,0)</f>
        <v>0</v>
      </c>
      <c r="CN362" s="14">
        <f>VLOOKUP($B362,[2]Sheet3!$G:$CZ,77,0)</f>
        <v>0</v>
      </c>
      <c r="CO362" s="14">
        <f>VLOOKUP($B362,[2]Sheet3!$G:$CZ,78,0)</f>
        <v>0</v>
      </c>
      <c r="CP362" s="14">
        <f>VLOOKUP($B362,[2]Sheet3!$G:$CZ,79,0)</f>
        <v>0</v>
      </c>
      <c r="CQ362" s="14">
        <f>VLOOKUP($B362,[2]Sheet3!$G:$CZ,80,0)</f>
        <v>0</v>
      </c>
      <c r="CR362" s="14">
        <f>VLOOKUP($B362,[2]Sheet3!$G:$CZ,81,0)</f>
        <v>0</v>
      </c>
      <c r="CS362" s="14">
        <f>VLOOKUP($B362,[2]Sheet3!$G:$CZ,82,0)</f>
        <v>0</v>
      </c>
      <c r="CT362" s="14">
        <f>VLOOKUP($B362,[2]Sheet3!$G:$CZ,83,0)</f>
        <v>0</v>
      </c>
      <c r="CU362" s="14">
        <f>VLOOKUP($B362,[2]Sheet3!$G:$CZ,84,0)</f>
        <v>0</v>
      </c>
      <c r="CV362" s="14">
        <f>VLOOKUP($B362,[2]Sheet3!$G:$CZ,85,0)</f>
        <v>0</v>
      </c>
      <c r="CW362" s="14">
        <f>VLOOKUP($B362,[2]Sheet3!$G:$CZ,86,0)</f>
        <v>0</v>
      </c>
      <c r="CX362" s="14">
        <f>VLOOKUP($B362,[2]Sheet3!$G:$CZ,87,0)</f>
        <v>0</v>
      </c>
      <c r="CY362" s="14">
        <f>VLOOKUP($B362,[2]Sheet3!$G:$CZ,88,0)</f>
        <v>0</v>
      </c>
      <c r="CZ362" s="14">
        <f>VLOOKUP($B362,[2]Sheet3!$G:$CZ,89,0)</f>
        <v>0</v>
      </c>
      <c r="DA362" s="14">
        <f>VLOOKUP($B362,[2]Sheet3!$G:$CZ,90,0)</f>
        <v>0</v>
      </c>
      <c r="DB362" s="14">
        <f>VLOOKUP($B362,[2]Sheet3!$G:$CZ,91,0)</f>
        <v>0</v>
      </c>
      <c r="DC362" s="14">
        <f>VLOOKUP($B362,[2]Sheet3!$G:$CZ,92,0)</f>
        <v>0</v>
      </c>
      <c r="DD362" s="14">
        <f>VLOOKUP($B362,[2]Sheet3!$G:$CZ,93,0)</f>
        <v>0</v>
      </c>
      <c r="DE362" s="14">
        <f>VLOOKUP($B362,[2]Sheet3!$G:$CZ,94,0)</f>
        <v>0</v>
      </c>
      <c r="DF362" s="14">
        <f>VLOOKUP($B362,[2]Sheet3!$G:$CZ,95,0)</f>
        <v>0</v>
      </c>
      <c r="DG362" s="14">
        <f>VLOOKUP($B362,[2]Sheet3!$G:$CZ,96,0)</f>
        <v>0</v>
      </c>
      <c r="DH362" s="14">
        <f>VLOOKUP($B362,[2]Sheet3!$G:$CZ,97,0)</f>
        <v>0</v>
      </c>
      <c r="DI362" s="14">
        <f>VLOOKUP($B362,[2]Sheet3!$G:$CZ,98,0)</f>
        <v>0</v>
      </c>
    </row>
    <row r="363" spans="1:113" x14ac:dyDescent="0.3">
      <c r="A363" s="9" t="str">
        <f t="shared" si="17"/>
        <v>N43223</v>
      </c>
      <c r="B363" s="15" t="s">
        <v>1286</v>
      </c>
      <c r="C363" s="15" t="s">
        <v>1287</v>
      </c>
      <c r="F363" s="7" t="s">
        <v>15</v>
      </c>
      <c r="G363" s="12" t="s">
        <v>3858</v>
      </c>
      <c r="H363" s="12" t="str">
        <f>VLOOKUP($B363,[1]Sheet1!$A:$G,5,0)</f>
        <v>raghvendra.singh@redingtongroup.com</v>
      </c>
      <c r="I363" s="12" t="str">
        <f>VLOOKUP($B363,[1]Sheet1!$A:$G,7,0)</f>
        <v>sidharth.eknath@redingtongroup.com</v>
      </c>
      <c r="J363" s="12" t="s">
        <v>82</v>
      </c>
      <c r="K363" s="7"/>
      <c r="L363" s="7"/>
      <c r="M363" s="8"/>
      <c r="N363" s="7" t="str">
        <f t="shared" si="15"/>
        <v>raghvendra.singh@redingtongroup.com; sidharth.eknath@redingtongroup.com; nilesh.phirke@redingtongroup.com;christopher.joseph@redingtongroup.com</v>
      </c>
      <c r="O363" s="7" t="str">
        <f t="shared" si="16"/>
        <v>N43223</v>
      </c>
      <c r="P363" s="8" t="s">
        <v>5215</v>
      </c>
      <c r="Q363" s="14">
        <f>VLOOKUP($B363,[2]Sheet3!$G:$CZ,2,0)</f>
        <v>2400302800</v>
      </c>
      <c r="R363" s="14">
        <f>VLOOKUP($B363,[2]Sheet3!$G:$CZ,3,0)</f>
        <v>2400308994</v>
      </c>
      <c r="S363" s="14">
        <f>VLOOKUP($B363,[2]Sheet3!$G:$CZ,4,0)</f>
        <v>0</v>
      </c>
      <c r="T363" s="14">
        <f>VLOOKUP($B363,[2]Sheet3!$G:$CZ,5,0)</f>
        <v>0</v>
      </c>
      <c r="U363" s="14">
        <f>VLOOKUP($B363,[2]Sheet3!$G:$CZ,6,0)</f>
        <v>0</v>
      </c>
      <c r="V363" s="14">
        <f>VLOOKUP($B363,[2]Sheet3!$G:$CZ,7,0)</f>
        <v>0</v>
      </c>
      <c r="W363" s="14">
        <f>VLOOKUP($B363,[2]Sheet3!$G:$CZ,8,0)</f>
        <v>0</v>
      </c>
      <c r="X363" s="14">
        <f>VLOOKUP($B363,[2]Sheet3!$G:$CZ,9,0)</f>
        <v>0</v>
      </c>
      <c r="Y363" s="14">
        <f>VLOOKUP($B363,[2]Sheet3!$G:$CZ,10,0)</f>
        <v>0</v>
      </c>
      <c r="Z363" s="14">
        <f>VLOOKUP($B363,[2]Sheet3!$G:$CZ,11,0)</f>
        <v>0</v>
      </c>
      <c r="AA363" s="14">
        <f>VLOOKUP($B363,[2]Sheet3!$G:$CZ,12,0)</f>
        <v>0</v>
      </c>
      <c r="AB363" s="14">
        <f>VLOOKUP($B363,[2]Sheet3!$G:$CZ,13,0)</f>
        <v>0</v>
      </c>
      <c r="AC363" s="14">
        <f>VLOOKUP($B363,[2]Sheet3!$G:$CZ,14,0)</f>
        <v>0</v>
      </c>
      <c r="AD363" s="14">
        <f>VLOOKUP($B363,[2]Sheet3!$G:$CZ,15,0)</f>
        <v>0</v>
      </c>
      <c r="AE363" s="14">
        <f>VLOOKUP($B363,[2]Sheet3!$G:$CZ,16,0)</f>
        <v>0</v>
      </c>
      <c r="AF363" s="14">
        <f>VLOOKUP($B363,[2]Sheet3!$G:$CZ,17,0)</f>
        <v>0</v>
      </c>
      <c r="AG363" s="14">
        <f>VLOOKUP($B363,[2]Sheet3!$G:$CZ,18,0)</f>
        <v>0</v>
      </c>
      <c r="AH363" s="14">
        <f>VLOOKUP($B363,[2]Sheet3!$G:$CZ,19,0)</f>
        <v>0</v>
      </c>
      <c r="AI363" s="14">
        <f>VLOOKUP($B363,[2]Sheet3!$G:$CZ,20,0)</f>
        <v>0</v>
      </c>
      <c r="AJ363" s="14">
        <f>VLOOKUP($B363,[2]Sheet3!$G:$CZ,21,0)</f>
        <v>0</v>
      </c>
      <c r="AK363" s="14">
        <f>VLOOKUP($B363,[2]Sheet3!$G:$CZ,22,0)</f>
        <v>0</v>
      </c>
      <c r="AL363" s="14">
        <f>VLOOKUP($B363,[2]Sheet3!$G:$CZ,23,0)</f>
        <v>0</v>
      </c>
      <c r="AM363" s="14">
        <f>VLOOKUP($B363,[2]Sheet3!$G:$CZ,24,0)</f>
        <v>0</v>
      </c>
      <c r="AN363" s="14">
        <f>VLOOKUP($B363,[2]Sheet3!$G:$CZ,25,0)</f>
        <v>0</v>
      </c>
      <c r="AO363" s="14">
        <f>VLOOKUP($B363,[2]Sheet3!$G:$CZ,26,0)</f>
        <v>0</v>
      </c>
      <c r="AP363" s="14">
        <f>VLOOKUP($B363,[2]Sheet3!$G:$CZ,27,0)</f>
        <v>0</v>
      </c>
      <c r="AQ363" s="14">
        <f>VLOOKUP($B363,[2]Sheet3!$G:$CZ,28,0)</f>
        <v>0</v>
      </c>
      <c r="AR363" s="14">
        <f>VLOOKUP($B363,[2]Sheet3!$G:$CZ,29,0)</f>
        <v>0</v>
      </c>
      <c r="AS363" s="14">
        <f>VLOOKUP($B363,[2]Sheet3!$G:$CZ,30,0)</f>
        <v>0</v>
      </c>
      <c r="AT363" s="14">
        <f>VLOOKUP($B363,[2]Sheet3!$G:$CZ,31,0)</f>
        <v>0</v>
      </c>
      <c r="AU363" s="14">
        <f>VLOOKUP($B363,[2]Sheet3!$G:$CZ,32,0)</f>
        <v>0</v>
      </c>
      <c r="AV363" s="14">
        <f>VLOOKUP($B363,[2]Sheet3!$G:$CZ,33,0)</f>
        <v>0</v>
      </c>
      <c r="AW363" s="14">
        <f>VLOOKUP($B363,[2]Sheet3!$G:$CZ,34,0)</f>
        <v>0</v>
      </c>
      <c r="AX363" s="14">
        <f>VLOOKUP($B363,[2]Sheet3!$G:$CZ,35,0)</f>
        <v>0</v>
      </c>
      <c r="AY363" s="14">
        <f>VLOOKUP($B363,[2]Sheet3!$G:$CZ,36,0)</f>
        <v>0</v>
      </c>
      <c r="AZ363" s="14">
        <f>VLOOKUP($B363,[2]Sheet3!$G:$CZ,37,0)</f>
        <v>0</v>
      </c>
      <c r="BA363" s="14">
        <f>VLOOKUP($B363,[2]Sheet3!$G:$CZ,38,0)</f>
        <v>0</v>
      </c>
      <c r="BB363" s="14">
        <f>VLOOKUP($B363,[2]Sheet3!$G:$CZ,39,0)</f>
        <v>0</v>
      </c>
      <c r="BC363" s="14">
        <f>VLOOKUP($B363,[2]Sheet3!$G:$CZ,40,0)</f>
        <v>0</v>
      </c>
      <c r="BD363" s="14">
        <f>VLOOKUP($B363,[2]Sheet3!$G:$CZ,41,0)</f>
        <v>0</v>
      </c>
      <c r="BE363" s="14">
        <f>VLOOKUP($B363,[2]Sheet3!$G:$CZ,42,0)</f>
        <v>0</v>
      </c>
      <c r="BF363" s="14">
        <f>VLOOKUP($B363,[2]Sheet3!$G:$CZ,43,0)</f>
        <v>0</v>
      </c>
      <c r="BG363" s="14">
        <f>VLOOKUP($B363,[2]Sheet3!$G:$CZ,44,0)</f>
        <v>0</v>
      </c>
      <c r="BH363" s="14">
        <f>VLOOKUP($B363,[2]Sheet3!$G:$CZ,45,0)</f>
        <v>0</v>
      </c>
      <c r="BI363" s="14">
        <f>VLOOKUP($B363,[2]Sheet3!$G:$CZ,46,0)</f>
        <v>0</v>
      </c>
      <c r="BJ363" s="14">
        <f>VLOOKUP($B363,[2]Sheet3!$G:$CZ,47,0)</f>
        <v>0</v>
      </c>
      <c r="BK363" s="14">
        <f>VLOOKUP($B363,[2]Sheet3!$G:$CZ,48,0)</f>
        <v>0</v>
      </c>
      <c r="BL363" s="14">
        <f>VLOOKUP($B363,[2]Sheet3!$G:$CZ,49,0)</f>
        <v>0</v>
      </c>
      <c r="BM363" s="14">
        <f>VLOOKUP($B363,[2]Sheet3!$G:$CZ,50,0)</f>
        <v>0</v>
      </c>
      <c r="BN363" s="14">
        <f>VLOOKUP($B363,[2]Sheet3!$G:$CZ,51,0)</f>
        <v>0</v>
      </c>
      <c r="BO363" s="14">
        <f>VLOOKUP($B363,[2]Sheet3!$G:$CZ,52,0)</f>
        <v>0</v>
      </c>
      <c r="BP363" s="14">
        <f>VLOOKUP($B363,[2]Sheet3!$G:$CZ,53,0)</f>
        <v>0</v>
      </c>
      <c r="BQ363" s="14">
        <f>VLOOKUP($B363,[2]Sheet3!$G:$CZ,54,0)</f>
        <v>0</v>
      </c>
      <c r="BR363" s="14">
        <f>VLOOKUP($B363,[2]Sheet3!$G:$CZ,55,0)</f>
        <v>0</v>
      </c>
      <c r="BS363" s="14">
        <f>VLOOKUP($B363,[2]Sheet3!$G:$CZ,56,0)</f>
        <v>0</v>
      </c>
      <c r="BT363" s="14">
        <f>VLOOKUP($B363,[2]Sheet3!$G:$CZ,57,0)</f>
        <v>0</v>
      </c>
      <c r="BU363" s="14">
        <f>VLOOKUP($B363,[2]Sheet3!$G:$CZ,58,0)</f>
        <v>0</v>
      </c>
      <c r="BV363" s="14">
        <f>VLOOKUP($B363,[2]Sheet3!$G:$CZ,59,0)</f>
        <v>0</v>
      </c>
      <c r="BW363" s="14">
        <f>VLOOKUP($B363,[2]Sheet3!$G:$CZ,60,0)</f>
        <v>0</v>
      </c>
      <c r="BX363" s="14">
        <f>VLOOKUP($B363,[2]Sheet3!$G:$CZ,61,0)</f>
        <v>0</v>
      </c>
      <c r="BY363" s="14">
        <f>VLOOKUP($B363,[2]Sheet3!$G:$CZ,62,0)</f>
        <v>0</v>
      </c>
      <c r="BZ363" s="14">
        <f>VLOOKUP($B363,[2]Sheet3!$G:$CZ,63,0)</f>
        <v>0</v>
      </c>
      <c r="CA363" s="14">
        <f>VLOOKUP($B363,[2]Sheet3!$G:$CZ,64,0)</f>
        <v>0</v>
      </c>
      <c r="CB363" s="14">
        <f>VLOOKUP($B363,[2]Sheet3!$G:$CZ,65,0)</f>
        <v>0</v>
      </c>
      <c r="CC363" s="14">
        <f>VLOOKUP($B363,[2]Sheet3!$G:$CZ,66,0)</f>
        <v>0</v>
      </c>
      <c r="CD363" s="14">
        <f>VLOOKUP($B363,[2]Sheet3!$G:$CZ,67,0)</f>
        <v>0</v>
      </c>
      <c r="CE363" s="14">
        <f>VLOOKUP($B363,[2]Sheet3!$G:$CZ,68,0)</f>
        <v>0</v>
      </c>
      <c r="CF363" s="14">
        <f>VLOOKUP($B363,[2]Sheet3!$G:$CZ,69,0)</f>
        <v>0</v>
      </c>
      <c r="CG363" s="14">
        <f>VLOOKUP($B363,[2]Sheet3!$G:$CZ,70,0)</f>
        <v>0</v>
      </c>
      <c r="CH363" s="14">
        <f>VLOOKUP($B363,[2]Sheet3!$G:$CZ,71,0)</f>
        <v>0</v>
      </c>
      <c r="CI363" s="14">
        <f>VLOOKUP($B363,[2]Sheet3!$G:$CZ,72,0)</f>
        <v>0</v>
      </c>
      <c r="CJ363" s="14">
        <f>VLOOKUP($B363,[2]Sheet3!$G:$CZ,73,0)</f>
        <v>0</v>
      </c>
      <c r="CK363" s="14">
        <f>VLOOKUP($B363,[2]Sheet3!$G:$CZ,74,0)</f>
        <v>0</v>
      </c>
      <c r="CL363" s="14">
        <f>VLOOKUP($B363,[2]Sheet3!$G:$CZ,75,0)</f>
        <v>0</v>
      </c>
      <c r="CM363" s="14">
        <f>VLOOKUP($B363,[2]Sheet3!$G:$CZ,76,0)</f>
        <v>0</v>
      </c>
      <c r="CN363" s="14">
        <f>VLOOKUP($B363,[2]Sheet3!$G:$CZ,77,0)</f>
        <v>0</v>
      </c>
      <c r="CO363" s="14">
        <f>VLOOKUP($B363,[2]Sheet3!$G:$CZ,78,0)</f>
        <v>0</v>
      </c>
      <c r="CP363" s="14">
        <f>VLOOKUP($B363,[2]Sheet3!$G:$CZ,79,0)</f>
        <v>0</v>
      </c>
      <c r="CQ363" s="14">
        <f>VLOOKUP($B363,[2]Sheet3!$G:$CZ,80,0)</f>
        <v>0</v>
      </c>
      <c r="CR363" s="14">
        <f>VLOOKUP($B363,[2]Sheet3!$G:$CZ,81,0)</f>
        <v>0</v>
      </c>
      <c r="CS363" s="14">
        <f>VLOOKUP($B363,[2]Sheet3!$G:$CZ,82,0)</f>
        <v>0</v>
      </c>
      <c r="CT363" s="14">
        <f>VLOOKUP($B363,[2]Sheet3!$G:$CZ,83,0)</f>
        <v>0</v>
      </c>
      <c r="CU363" s="14">
        <f>VLOOKUP($B363,[2]Sheet3!$G:$CZ,84,0)</f>
        <v>0</v>
      </c>
      <c r="CV363" s="14">
        <f>VLOOKUP($B363,[2]Sheet3!$G:$CZ,85,0)</f>
        <v>0</v>
      </c>
      <c r="CW363" s="14">
        <f>VLOOKUP($B363,[2]Sheet3!$G:$CZ,86,0)</f>
        <v>0</v>
      </c>
      <c r="CX363" s="14">
        <f>VLOOKUP($B363,[2]Sheet3!$G:$CZ,87,0)</f>
        <v>0</v>
      </c>
      <c r="CY363" s="14">
        <f>VLOOKUP($B363,[2]Sheet3!$G:$CZ,88,0)</f>
        <v>0</v>
      </c>
      <c r="CZ363" s="14">
        <f>VLOOKUP($B363,[2]Sheet3!$G:$CZ,89,0)</f>
        <v>0</v>
      </c>
      <c r="DA363" s="14">
        <f>VLOOKUP($B363,[2]Sheet3!$G:$CZ,90,0)</f>
        <v>0</v>
      </c>
      <c r="DB363" s="14">
        <f>VLOOKUP($B363,[2]Sheet3!$G:$CZ,91,0)</f>
        <v>0</v>
      </c>
      <c r="DC363" s="14">
        <f>VLOOKUP($B363,[2]Sheet3!$G:$CZ,92,0)</f>
        <v>0</v>
      </c>
      <c r="DD363" s="14">
        <f>VLOOKUP($B363,[2]Sheet3!$G:$CZ,93,0)</f>
        <v>0</v>
      </c>
      <c r="DE363" s="14">
        <f>VLOOKUP($B363,[2]Sheet3!$G:$CZ,94,0)</f>
        <v>0</v>
      </c>
      <c r="DF363" s="14">
        <f>VLOOKUP($B363,[2]Sheet3!$G:$CZ,95,0)</f>
        <v>0</v>
      </c>
      <c r="DG363" s="14">
        <f>VLOOKUP($B363,[2]Sheet3!$G:$CZ,96,0)</f>
        <v>0</v>
      </c>
      <c r="DH363" s="14">
        <f>VLOOKUP($B363,[2]Sheet3!$G:$CZ,97,0)</f>
        <v>0</v>
      </c>
      <c r="DI363" s="14">
        <f>VLOOKUP($B363,[2]Sheet3!$G:$CZ,98,0)</f>
        <v>0</v>
      </c>
    </row>
    <row r="364" spans="1:113" x14ac:dyDescent="0.3">
      <c r="A364" s="9" t="str">
        <f t="shared" si="17"/>
        <v>S74136</v>
      </c>
      <c r="B364" s="15" t="s">
        <v>1288</v>
      </c>
      <c r="C364" s="15" t="s">
        <v>1289</v>
      </c>
      <c r="F364" s="7" t="s">
        <v>15</v>
      </c>
      <c r="G364" s="12" t="s">
        <v>3859</v>
      </c>
      <c r="H364" s="12" t="str">
        <f>VLOOKUP($B364,[1]Sheet1!$A:$G,5,0)</f>
        <v>jitin.sebastian@redingtongroup.com</v>
      </c>
      <c r="I364" s="12" t="str">
        <f>VLOOKUP($B364,[1]Sheet1!$A:$G,7,0)</f>
        <v>vikram.kumar@redingtongroup.com</v>
      </c>
      <c r="J364" s="12" t="s">
        <v>82</v>
      </c>
      <c r="K364" s="7"/>
      <c r="L364" s="7"/>
      <c r="M364" s="8"/>
      <c r="N364" s="7" t="str">
        <f t="shared" si="15"/>
        <v>jitin.sebastian@redingtongroup.com; vikram.kumar@redingtongroup.com; nilesh.phirke@redingtongroup.com;christopher.joseph@redingtongroup.com</v>
      </c>
      <c r="O364" s="7" t="str">
        <f t="shared" si="16"/>
        <v>S74136</v>
      </c>
      <c r="P364" s="8" t="s">
        <v>5215</v>
      </c>
      <c r="Q364" s="14">
        <f>VLOOKUP($B364,[2]Sheet3!$G:$CZ,2,0)</f>
        <v>2400306165</v>
      </c>
      <c r="R364" s="14">
        <f>VLOOKUP($B364,[2]Sheet3!$G:$CZ,3,0)</f>
        <v>2400301485</v>
      </c>
      <c r="S364" s="14">
        <f>VLOOKUP($B364,[2]Sheet3!$G:$CZ,4,0)</f>
        <v>2400306167</v>
      </c>
      <c r="T364" s="14">
        <f>VLOOKUP($B364,[2]Sheet3!$G:$CZ,5,0)</f>
        <v>2400301681</v>
      </c>
      <c r="U364" s="14">
        <f>VLOOKUP($B364,[2]Sheet3!$G:$CZ,6,0)</f>
        <v>0</v>
      </c>
      <c r="V364" s="14">
        <f>VLOOKUP($B364,[2]Sheet3!$G:$CZ,7,0)</f>
        <v>0</v>
      </c>
      <c r="W364" s="14">
        <f>VLOOKUP($B364,[2]Sheet3!$G:$CZ,8,0)</f>
        <v>0</v>
      </c>
      <c r="X364" s="14">
        <f>VLOOKUP($B364,[2]Sheet3!$G:$CZ,9,0)</f>
        <v>0</v>
      </c>
      <c r="Y364" s="14">
        <f>VLOOKUP($B364,[2]Sheet3!$G:$CZ,10,0)</f>
        <v>0</v>
      </c>
      <c r="Z364" s="14">
        <f>VLOOKUP($B364,[2]Sheet3!$G:$CZ,11,0)</f>
        <v>0</v>
      </c>
      <c r="AA364" s="14">
        <f>VLOOKUP($B364,[2]Sheet3!$G:$CZ,12,0)</f>
        <v>0</v>
      </c>
      <c r="AB364" s="14">
        <f>VLOOKUP($B364,[2]Sheet3!$G:$CZ,13,0)</f>
        <v>0</v>
      </c>
      <c r="AC364" s="14">
        <f>VLOOKUP($B364,[2]Sheet3!$G:$CZ,14,0)</f>
        <v>0</v>
      </c>
      <c r="AD364" s="14">
        <f>VLOOKUP($B364,[2]Sheet3!$G:$CZ,15,0)</f>
        <v>0</v>
      </c>
      <c r="AE364" s="14">
        <f>VLOOKUP($B364,[2]Sheet3!$G:$CZ,16,0)</f>
        <v>0</v>
      </c>
      <c r="AF364" s="14">
        <f>VLOOKUP($B364,[2]Sheet3!$G:$CZ,17,0)</f>
        <v>0</v>
      </c>
      <c r="AG364" s="14">
        <f>VLOOKUP($B364,[2]Sheet3!$G:$CZ,18,0)</f>
        <v>0</v>
      </c>
      <c r="AH364" s="14">
        <f>VLOOKUP($B364,[2]Sheet3!$G:$CZ,19,0)</f>
        <v>0</v>
      </c>
      <c r="AI364" s="14">
        <f>VLOOKUP($B364,[2]Sheet3!$G:$CZ,20,0)</f>
        <v>0</v>
      </c>
      <c r="AJ364" s="14">
        <f>VLOOKUP($B364,[2]Sheet3!$G:$CZ,21,0)</f>
        <v>0</v>
      </c>
      <c r="AK364" s="14">
        <f>VLOOKUP($B364,[2]Sheet3!$G:$CZ,22,0)</f>
        <v>0</v>
      </c>
      <c r="AL364" s="14">
        <f>VLOOKUP($B364,[2]Sheet3!$G:$CZ,23,0)</f>
        <v>0</v>
      </c>
      <c r="AM364" s="14">
        <f>VLOOKUP($B364,[2]Sheet3!$G:$CZ,24,0)</f>
        <v>0</v>
      </c>
      <c r="AN364" s="14">
        <f>VLOOKUP($B364,[2]Sheet3!$G:$CZ,25,0)</f>
        <v>0</v>
      </c>
      <c r="AO364" s="14">
        <f>VLOOKUP($B364,[2]Sheet3!$G:$CZ,26,0)</f>
        <v>0</v>
      </c>
      <c r="AP364" s="14">
        <f>VLOOKUP($B364,[2]Sheet3!$G:$CZ,27,0)</f>
        <v>0</v>
      </c>
      <c r="AQ364" s="14">
        <f>VLOOKUP($B364,[2]Sheet3!$G:$CZ,28,0)</f>
        <v>0</v>
      </c>
      <c r="AR364" s="14">
        <f>VLOOKUP($B364,[2]Sheet3!$G:$CZ,29,0)</f>
        <v>0</v>
      </c>
      <c r="AS364" s="14">
        <f>VLOOKUP($B364,[2]Sheet3!$G:$CZ,30,0)</f>
        <v>0</v>
      </c>
      <c r="AT364" s="14">
        <f>VLOOKUP($B364,[2]Sheet3!$G:$CZ,31,0)</f>
        <v>0</v>
      </c>
      <c r="AU364" s="14">
        <f>VLOOKUP($B364,[2]Sheet3!$G:$CZ,32,0)</f>
        <v>0</v>
      </c>
      <c r="AV364" s="14">
        <f>VLOOKUP($B364,[2]Sheet3!$G:$CZ,33,0)</f>
        <v>0</v>
      </c>
      <c r="AW364" s="14">
        <f>VLOOKUP($B364,[2]Sheet3!$G:$CZ,34,0)</f>
        <v>0</v>
      </c>
      <c r="AX364" s="14">
        <f>VLOOKUP($B364,[2]Sheet3!$G:$CZ,35,0)</f>
        <v>0</v>
      </c>
      <c r="AY364" s="14">
        <f>VLOOKUP($B364,[2]Sheet3!$G:$CZ,36,0)</f>
        <v>0</v>
      </c>
      <c r="AZ364" s="14">
        <f>VLOOKUP($B364,[2]Sheet3!$G:$CZ,37,0)</f>
        <v>0</v>
      </c>
      <c r="BA364" s="14">
        <f>VLOOKUP($B364,[2]Sheet3!$G:$CZ,38,0)</f>
        <v>0</v>
      </c>
      <c r="BB364" s="14">
        <f>VLOOKUP($B364,[2]Sheet3!$G:$CZ,39,0)</f>
        <v>0</v>
      </c>
      <c r="BC364" s="14">
        <f>VLOOKUP($B364,[2]Sheet3!$G:$CZ,40,0)</f>
        <v>0</v>
      </c>
      <c r="BD364" s="14">
        <f>VLOOKUP($B364,[2]Sheet3!$G:$CZ,41,0)</f>
        <v>0</v>
      </c>
      <c r="BE364" s="14">
        <f>VLOOKUP($B364,[2]Sheet3!$G:$CZ,42,0)</f>
        <v>0</v>
      </c>
      <c r="BF364" s="14">
        <f>VLOOKUP($B364,[2]Sheet3!$G:$CZ,43,0)</f>
        <v>0</v>
      </c>
      <c r="BG364" s="14">
        <f>VLOOKUP($B364,[2]Sheet3!$G:$CZ,44,0)</f>
        <v>0</v>
      </c>
      <c r="BH364" s="14">
        <f>VLOOKUP($B364,[2]Sheet3!$G:$CZ,45,0)</f>
        <v>0</v>
      </c>
      <c r="BI364" s="14">
        <f>VLOOKUP($B364,[2]Sheet3!$G:$CZ,46,0)</f>
        <v>0</v>
      </c>
      <c r="BJ364" s="14">
        <f>VLOOKUP($B364,[2]Sheet3!$G:$CZ,47,0)</f>
        <v>0</v>
      </c>
      <c r="BK364" s="14">
        <f>VLOOKUP($B364,[2]Sheet3!$G:$CZ,48,0)</f>
        <v>0</v>
      </c>
      <c r="BL364" s="14">
        <f>VLOOKUP($B364,[2]Sheet3!$G:$CZ,49,0)</f>
        <v>0</v>
      </c>
      <c r="BM364" s="14">
        <f>VLOOKUP($B364,[2]Sheet3!$G:$CZ,50,0)</f>
        <v>0</v>
      </c>
      <c r="BN364" s="14">
        <f>VLOOKUP($B364,[2]Sheet3!$G:$CZ,51,0)</f>
        <v>0</v>
      </c>
      <c r="BO364" s="14">
        <f>VLOOKUP($B364,[2]Sheet3!$G:$CZ,52,0)</f>
        <v>0</v>
      </c>
      <c r="BP364" s="14">
        <f>VLOOKUP($B364,[2]Sheet3!$G:$CZ,53,0)</f>
        <v>0</v>
      </c>
      <c r="BQ364" s="14">
        <f>VLOOKUP($B364,[2]Sheet3!$G:$CZ,54,0)</f>
        <v>0</v>
      </c>
      <c r="BR364" s="14">
        <f>VLOOKUP($B364,[2]Sheet3!$G:$CZ,55,0)</f>
        <v>0</v>
      </c>
      <c r="BS364" s="14">
        <f>VLOOKUP($B364,[2]Sheet3!$G:$CZ,56,0)</f>
        <v>0</v>
      </c>
      <c r="BT364" s="14">
        <f>VLOOKUP($B364,[2]Sheet3!$G:$CZ,57,0)</f>
        <v>0</v>
      </c>
      <c r="BU364" s="14">
        <f>VLOOKUP($B364,[2]Sheet3!$G:$CZ,58,0)</f>
        <v>0</v>
      </c>
      <c r="BV364" s="14">
        <f>VLOOKUP($B364,[2]Sheet3!$G:$CZ,59,0)</f>
        <v>0</v>
      </c>
      <c r="BW364" s="14">
        <f>VLOOKUP($B364,[2]Sheet3!$G:$CZ,60,0)</f>
        <v>0</v>
      </c>
      <c r="BX364" s="14">
        <f>VLOOKUP($B364,[2]Sheet3!$G:$CZ,61,0)</f>
        <v>0</v>
      </c>
      <c r="BY364" s="14">
        <f>VLOOKUP($B364,[2]Sheet3!$G:$CZ,62,0)</f>
        <v>0</v>
      </c>
      <c r="BZ364" s="14">
        <f>VLOOKUP($B364,[2]Sheet3!$G:$CZ,63,0)</f>
        <v>0</v>
      </c>
      <c r="CA364" s="14">
        <f>VLOOKUP($B364,[2]Sheet3!$G:$CZ,64,0)</f>
        <v>0</v>
      </c>
      <c r="CB364" s="14">
        <f>VLOOKUP($B364,[2]Sheet3!$G:$CZ,65,0)</f>
        <v>0</v>
      </c>
      <c r="CC364" s="14">
        <f>VLOOKUP($B364,[2]Sheet3!$G:$CZ,66,0)</f>
        <v>0</v>
      </c>
      <c r="CD364" s="14">
        <f>VLOOKUP($B364,[2]Sheet3!$G:$CZ,67,0)</f>
        <v>0</v>
      </c>
      <c r="CE364" s="14">
        <f>VLOOKUP($B364,[2]Sheet3!$G:$CZ,68,0)</f>
        <v>0</v>
      </c>
      <c r="CF364" s="14">
        <f>VLOOKUP($B364,[2]Sheet3!$G:$CZ,69,0)</f>
        <v>0</v>
      </c>
      <c r="CG364" s="14">
        <f>VLOOKUP($B364,[2]Sheet3!$G:$CZ,70,0)</f>
        <v>0</v>
      </c>
      <c r="CH364" s="14">
        <f>VLOOKUP($B364,[2]Sheet3!$G:$CZ,71,0)</f>
        <v>0</v>
      </c>
      <c r="CI364" s="14">
        <f>VLOOKUP($B364,[2]Sheet3!$G:$CZ,72,0)</f>
        <v>0</v>
      </c>
      <c r="CJ364" s="14">
        <f>VLOOKUP($B364,[2]Sheet3!$G:$CZ,73,0)</f>
        <v>0</v>
      </c>
      <c r="CK364" s="14">
        <f>VLOOKUP($B364,[2]Sheet3!$G:$CZ,74,0)</f>
        <v>0</v>
      </c>
      <c r="CL364" s="14">
        <f>VLOOKUP($B364,[2]Sheet3!$G:$CZ,75,0)</f>
        <v>0</v>
      </c>
      <c r="CM364" s="14">
        <f>VLOOKUP($B364,[2]Sheet3!$G:$CZ,76,0)</f>
        <v>0</v>
      </c>
      <c r="CN364" s="14">
        <f>VLOOKUP($B364,[2]Sheet3!$G:$CZ,77,0)</f>
        <v>0</v>
      </c>
      <c r="CO364" s="14">
        <f>VLOOKUP($B364,[2]Sheet3!$G:$CZ,78,0)</f>
        <v>0</v>
      </c>
      <c r="CP364" s="14">
        <f>VLOOKUP($B364,[2]Sheet3!$G:$CZ,79,0)</f>
        <v>0</v>
      </c>
      <c r="CQ364" s="14">
        <f>VLOOKUP($B364,[2]Sheet3!$G:$CZ,80,0)</f>
        <v>0</v>
      </c>
      <c r="CR364" s="14">
        <f>VLOOKUP($B364,[2]Sheet3!$G:$CZ,81,0)</f>
        <v>0</v>
      </c>
      <c r="CS364" s="14">
        <f>VLOOKUP($B364,[2]Sheet3!$G:$CZ,82,0)</f>
        <v>0</v>
      </c>
      <c r="CT364" s="14">
        <f>VLOOKUP($B364,[2]Sheet3!$G:$CZ,83,0)</f>
        <v>0</v>
      </c>
      <c r="CU364" s="14">
        <f>VLOOKUP($B364,[2]Sheet3!$G:$CZ,84,0)</f>
        <v>0</v>
      </c>
      <c r="CV364" s="14">
        <f>VLOOKUP($B364,[2]Sheet3!$G:$CZ,85,0)</f>
        <v>0</v>
      </c>
      <c r="CW364" s="14">
        <f>VLOOKUP($B364,[2]Sheet3!$G:$CZ,86,0)</f>
        <v>0</v>
      </c>
      <c r="CX364" s="14">
        <f>VLOOKUP($B364,[2]Sheet3!$G:$CZ,87,0)</f>
        <v>0</v>
      </c>
      <c r="CY364" s="14">
        <f>VLOOKUP($B364,[2]Sheet3!$G:$CZ,88,0)</f>
        <v>0</v>
      </c>
      <c r="CZ364" s="14">
        <f>VLOOKUP($B364,[2]Sheet3!$G:$CZ,89,0)</f>
        <v>0</v>
      </c>
      <c r="DA364" s="14">
        <f>VLOOKUP($B364,[2]Sheet3!$G:$CZ,90,0)</f>
        <v>0</v>
      </c>
      <c r="DB364" s="14">
        <f>VLOOKUP($B364,[2]Sheet3!$G:$CZ,91,0)</f>
        <v>0</v>
      </c>
      <c r="DC364" s="14">
        <f>VLOOKUP($B364,[2]Sheet3!$G:$CZ,92,0)</f>
        <v>0</v>
      </c>
      <c r="DD364" s="14">
        <f>VLOOKUP($B364,[2]Sheet3!$G:$CZ,93,0)</f>
        <v>0</v>
      </c>
      <c r="DE364" s="14">
        <f>VLOOKUP($B364,[2]Sheet3!$G:$CZ,94,0)</f>
        <v>0</v>
      </c>
      <c r="DF364" s="14">
        <f>VLOOKUP($B364,[2]Sheet3!$G:$CZ,95,0)</f>
        <v>0</v>
      </c>
      <c r="DG364" s="14">
        <f>VLOOKUP($B364,[2]Sheet3!$G:$CZ,96,0)</f>
        <v>0</v>
      </c>
      <c r="DH364" s="14">
        <f>VLOOKUP($B364,[2]Sheet3!$G:$CZ,97,0)</f>
        <v>0</v>
      </c>
      <c r="DI364" s="14">
        <f>VLOOKUP($B364,[2]Sheet3!$G:$CZ,98,0)</f>
        <v>0</v>
      </c>
    </row>
    <row r="365" spans="1:113" x14ac:dyDescent="0.3">
      <c r="A365" s="9" t="str">
        <f t="shared" si="17"/>
        <v>NB3030</v>
      </c>
      <c r="B365" s="15" t="s">
        <v>697</v>
      </c>
      <c r="C365" s="15" t="s">
        <v>698</v>
      </c>
      <c r="F365" s="7" t="s">
        <v>15</v>
      </c>
      <c r="G365" s="12" t="s">
        <v>3860</v>
      </c>
      <c r="H365" s="12" t="str">
        <f>VLOOKUP($B365,[1]Sheet1!$A:$G,5,0)</f>
        <v>himanshu.anand@redingtongroup.com</v>
      </c>
      <c r="I365" s="12" t="str">
        <f>VLOOKUP($B365,[1]Sheet1!$A:$G,7,0)</f>
        <v>jitender.chopra@redingtongroup.com</v>
      </c>
      <c r="J365" s="12" t="s">
        <v>82</v>
      </c>
      <c r="K365" s="7"/>
      <c r="L365" s="7"/>
      <c r="M365" s="8"/>
      <c r="N365" s="7" t="str">
        <f t="shared" si="15"/>
        <v>himanshu.anand@redingtongroup.com; jitender.chopra@redingtongroup.com; nilesh.phirke@redingtongroup.com;christopher.joseph@redingtongroup.com</v>
      </c>
      <c r="O365" s="7" t="str">
        <f t="shared" si="16"/>
        <v>NB3030</v>
      </c>
      <c r="P365" s="8" t="s">
        <v>5215</v>
      </c>
      <c r="Q365" s="14">
        <f>VLOOKUP($B365,[2]Sheet3!$G:$CZ,2,0)</f>
        <v>2400300646</v>
      </c>
      <c r="R365" s="14">
        <f>VLOOKUP($B365,[2]Sheet3!$G:$CZ,3,0)</f>
        <v>2400308858</v>
      </c>
      <c r="S365" s="14">
        <f>VLOOKUP($B365,[2]Sheet3!$G:$CZ,4,0)</f>
        <v>2400300644</v>
      </c>
      <c r="T365" s="14">
        <f>VLOOKUP($B365,[2]Sheet3!$G:$CZ,5,0)</f>
        <v>0</v>
      </c>
      <c r="U365" s="14">
        <f>VLOOKUP($B365,[2]Sheet3!$G:$CZ,6,0)</f>
        <v>0</v>
      </c>
      <c r="V365" s="14">
        <f>VLOOKUP($B365,[2]Sheet3!$G:$CZ,7,0)</f>
        <v>0</v>
      </c>
      <c r="W365" s="14">
        <f>VLOOKUP($B365,[2]Sheet3!$G:$CZ,8,0)</f>
        <v>0</v>
      </c>
      <c r="X365" s="14">
        <f>VLOOKUP($B365,[2]Sheet3!$G:$CZ,9,0)</f>
        <v>0</v>
      </c>
      <c r="Y365" s="14">
        <f>VLOOKUP($B365,[2]Sheet3!$G:$CZ,10,0)</f>
        <v>0</v>
      </c>
      <c r="Z365" s="14">
        <f>VLOOKUP($B365,[2]Sheet3!$G:$CZ,11,0)</f>
        <v>0</v>
      </c>
      <c r="AA365" s="14">
        <f>VLOOKUP($B365,[2]Sheet3!$G:$CZ,12,0)</f>
        <v>0</v>
      </c>
      <c r="AB365" s="14">
        <f>VLOOKUP($B365,[2]Sheet3!$G:$CZ,13,0)</f>
        <v>0</v>
      </c>
      <c r="AC365" s="14">
        <f>VLOOKUP($B365,[2]Sheet3!$G:$CZ,14,0)</f>
        <v>0</v>
      </c>
      <c r="AD365" s="14">
        <f>VLOOKUP($B365,[2]Sheet3!$G:$CZ,15,0)</f>
        <v>0</v>
      </c>
      <c r="AE365" s="14">
        <f>VLOOKUP($B365,[2]Sheet3!$G:$CZ,16,0)</f>
        <v>0</v>
      </c>
      <c r="AF365" s="14">
        <f>VLOOKUP($B365,[2]Sheet3!$G:$CZ,17,0)</f>
        <v>0</v>
      </c>
      <c r="AG365" s="14">
        <f>VLOOKUP($B365,[2]Sheet3!$G:$CZ,18,0)</f>
        <v>0</v>
      </c>
      <c r="AH365" s="14">
        <f>VLOOKUP($B365,[2]Sheet3!$G:$CZ,19,0)</f>
        <v>0</v>
      </c>
      <c r="AI365" s="14">
        <f>VLOOKUP($B365,[2]Sheet3!$G:$CZ,20,0)</f>
        <v>0</v>
      </c>
      <c r="AJ365" s="14">
        <f>VLOOKUP($B365,[2]Sheet3!$G:$CZ,21,0)</f>
        <v>0</v>
      </c>
      <c r="AK365" s="14">
        <f>VLOOKUP($B365,[2]Sheet3!$G:$CZ,22,0)</f>
        <v>0</v>
      </c>
      <c r="AL365" s="14">
        <f>VLOOKUP($B365,[2]Sheet3!$G:$CZ,23,0)</f>
        <v>0</v>
      </c>
      <c r="AM365" s="14">
        <f>VLOOKUP($B365,[2]Sheet3!$G:$CZ,24,0)</f>
        <v>0</v>
      </c>
      <c r="AN365" s="14">
        <f>VLOOKUP($B365,[2]Sheet3!$G:$CZ,25,0)</f>
        <v>0</v>
      </c>
      <c r="AO365" s="14">
        <f>VLOOKUP($B365,[2]Sheet3!$G:$CZ,26,0)</f>
        <v>0</v>
      </c>
      <c r="AP365" s="14">
        <f>VLOOKUP($B365,[2]Sheet3!$G:$CZ,27,0)</f>
        <v>0</v>
      </c>
      <c r="AQ365" s="14">
        <f>VLOOKUP($B365,[2]Sheet3!$G:$CZ,28,0)</f>
        <v>0</v>
      </c>
      <c r="AR365" s="14">
        <f>VLOOKUP($B365,[2]Sheet3!$G:$CZ,29,0)</f>
        <v>0</v>
      </c>
      <c r="AS365" s="14">
        <f>VLOOKUP($B365,[2]Sheet3!$G:$CZ,30,0)</f>
        <v>0</v>
      </c>
      <c r="AT365" s="14">
        <f>VLOOKUP($B365,[2]Sheet3!$G:$CZ,31,0)</f>
        <v>0</v>
      </c>
      <c r="AU365" s="14">
        <f>VLOOKUP($B365,[2]Sheet3!$G:$CZ,32,0)</f>
        <v>0</v>
      </c>
      <c r="AV365" s="14">
        <f>VLOOKUP($B365,[2]Sheet3!$G:$CZ,33,0)</f>
        <v>0</v>
      </c>
      <c r="AW365" s="14">
        <f>VLOOKUP($B365,[2]Sheet3!$G:$CZ,34,0)</f>
        <v>0</v>
      </c>
      <c r="AX365" s="14">
        <f>VLOOKUP($B365,[2]Sheet3!$G:$CZ,35,0)</f>
        <v>0</v>
      </c>
      <c r="AY365" s="14">
        <f>VLOOKUP($B365,[2]Sheet3!$G:$CZ,36,0)</f>
        <v>0</v>
      </c>
      <c r="AZ365" s="14">
        <f>VLOOKUP($B365,[2]Sheet3!$G:$CZ,37,0)</f>
        <v>0</v>
      </c>
      <c r="BA365" s="14">
        <f>VLOOKUP($B365,[2]Sheet3!$G:$CZ,38,0)</f>
        <v>0</v>
      </c>
      <c r="BB365" s="14">
        <f>VLOOKUP($B365,[2]Sheet3!$G:$CZ,39,0)</f>
        <v>0</v>
      </c>
      <c r="BC365" s="14">
        <f>VLOOKUP($B365,[2]Sheet3!$G:$CZ,40,0)</f>
        <v>0</v>
      </c>
      <c r="BD365" s="14">
        <f>VLOOKUP($B365,[2]Sheet3!$G:$CZ,41,0)</f>
        <v>0</v>
      </c>
      <c r="BE365" s="14">
        <f>VLOOKUP($B365,[2]Sheet3!$G:$CZ,42,0)</f>
        <v>0</v>
      </c>
      <c r="BF365" s="14">
        <f>VLOOKUP($B365,[2]Sheet3!$G:$CZ,43,0)</f>
        <v>0</v>
      </c>
      <c r="BG365" s="14">
        <f>VLOOKUP($B365,[2]Sheet3!$G:$CZ,44,0)</f>
        <v>0</v>
      </c>
      <c r="BH365" s="14">
        <f>VLOOKUP($B365,[2]Sheet3!$G:$CZ,45,0)</f>
        <v>0</v>
      </c>
      <c r="BI365" s="14">
        <f>VLOOKUP($B365,[2]Sheet3!$G:$CZ,46,0)</f>
        <v>0</v>
      </c>
      <c r="BJ365" s="14">
        <f>VLOOKUP($B365,[2]Sheet3!$G:$CZ,47,0)</f>
        <v>0</v>
      </c>
      <c r="BK365" s="14">
        <f>VLOOKUP($B365,[2]Sheet3!$G:$CZ,48,0)</f>
        <v>0</v>
      </c>
      <c r="BL365" s="14">
        <f>VLOOKUP($B365,[2]Sheet3!$G:$CZ,49,0)</f>
        <v>0</v>
      </c>
      <c r="BM365" s="14">
        <f>VLOOKUP($B365,[2]Sheet3!$G:$CZ,50,0)</f>
        <v>0</v>
      </c>
      <c r="BN365" s="14">
        <f>VLOOKUP($B365,[2]Sheet3!$G:$CZ,51,0)</f>
        <v>0</v>
      </c>
      <c r="BO365" s="14">
        <f>VLOOKUP($B365,[2]Sheet3!$G:$CZ,52,0)</f>
        <v>0</v>
      </c>
      <c r="BP365" s="14">
        <f>VLOOKUP($B365,[2]Sheet3!$G:$CZ,53,0)</f>
        <v>0</v>
      </c>
      <c r="BQ365" s="14">
        <f>VLOOKUP($B365,[2]Sheet3!$G:$CZ,54,0)</f>
        <v>0</v>
      </c>
      <c r="BR365" s="14">
        <f>VLOOKUP($B365,[2]Sheet3!$G:$CZ,55,0)</f>
        <v>0</v>
      </c>
      <c r="BS365" s="14">
        <f>VLOOKUP($B365,[2]Sheet3!$G:$CZ,56,0)</f>
        <v>0</v>
      </c>
      <c r="BT365" s="14">
        <f>VLOOKUP($B365,[2]Sheet3!$G:$CZ,57,0)</f>
        <v>0</v>
      </c>
      <c r="BU365" s="14">
        <f>VLOOKUP($B365,[2]Sheet3!$G:$CZ,58,0)</f>
        <v>0</v>
      </c>
      <c r="BV365" s="14">
        <f>VLOOKUP($B365,[2]Sheet3!$G:$CZ,59,0)</f>
        <v>0</v>
      </c>
      <c r="BW365" s="14">
        <f>VLOOKUP($B365,[2]Sheet3!$G:$CZ,60,0)</f>
        <v>0</v>
      </c>
      <c r="BX365" s="14">
        <f>VLOOKUP($B365,[2]Sheet3!$G:$CZ,61,0)</f>
        <v>0</v>
      </c>
      <c r="BY365" s="14">
        <f>VLOOKUP($B365,[2]Sheet3!$G:$CZ,62,0)</f>
        <v>0</v>
      </c>
      <c r="BZ365" s="14">
        <f>VLOOKUP($B365,[2]Sheet3!$G:$CZ,63,0)</f>
        <v>0</v>
      </c>
      <c r="CA365" s="14">
        <f>VLOOKUP($B365,[2]Sheet3!$G:$CZ,64,0)</f>
        <v>0</v>
      </c>
      <c r="CB365" s="14">
        <f>VLOOKUP($B365,[2]Sheet3!$G:$CZ,65,0)</f>
        <v>0</v>
      </c>
      <c r="CC365" s="14">
        <f>VLOOKUP($B365,[2]Sheet3!$G:$CZ,66,0)</f>
        <v>0</v>
      </c>
      <c r="CD365" s="14">
        <f>VLOOKUP($B365,[2]Sheet3!$G:$CZ,67,0)</f>
        <v>0</v>
      </c>
      <c r="CE365" s="14">
        <f>VLOOKUP($B365,[2]Sheet3!$G:$CZ,68,0)</f>
        <v>0</v>
      </c>
      <c r="CF365" s="14">
        <f>VLOOKUP($B365,[2]Sheet3!$G:$CZ,69,0)</f>
        <v>0</v>
      </c>
      <c r="CG365" s="14">
        <f>VLOOKUP($B365,[2]Sheet3!$G:$CZ,70,0)</f>
        <v>0</v>
      </c>
      <c r="CH365" s="14">
        <f>VLOOKUP($B365,[2]Sheet3!$G:$CZ,71,0)</f>
        <v>0</v>
      </c>
      <c r="CI365" s="14">
        <f>VLOOKUP($B365,[2]Sheet3!$G:$CZ,72,0)</f>
        <v>0</v>
      </c>
      <c r="CJ365" s="14">
        <f>VLOOKUP($B365,[2]Sheet3!$G:$CZ,73,0)</f>
        <v>0</v>
      </c>
      <c r="CK365" s="14">
        <f>VLOOKUP($B365,[2]Sheet3!$G:$CZ,74,0)</f>
        <v>0</v>
      </c>
      <c r="CL365" s="14">
        <f>VLOOKUP($B365,[2]Sheet3!$G:$CZ,75,0)</f>
        <v>0</v>
      </c>
      <c r="CM365" s="14">
        <f>VLOOKUP($B365,[2]Sheet3!$G:$CZ,76,0)</f>
        <v>0</v>
      </c>
      <c r="CN365" s="14">
        <f>VLOOKUP($B365,[2]Sheet3!$G:$CZ,77,0)</f>
        <v>0</v>
      </c>
      <c r="CO365" s="14">
        <f>VLOOKUP($B365,[2]Sheet3!$G:$CZ,78,0)</f>
        <v>0</v>
      </c>
      <c r="CP365" s="14">
        <f>VLOOKUP($B365,[2]Sheet3!$G:$CZ,79,0)</f>
        <v>0</v>
      </c>
      <c r="CQ365" s="14">
        <f>VLOOKUP($B365,[2]Sheet3!$G:$CZ,80,0)</f>
        <v>0</v>
      </c>
      <c r="CR365" s="14">
        <f>VLOOKUP($B365,[2]Sheet3!$G:$CZ,81,0)</f>
        <v>0</v>
      </c>
      <c r="CS365" s="14">
        <f>VLOOKUP($B365,[2]Sheet3!$G:$CZ,82,0)</f>
        <v>0</v>
      </c>
      <c r="CT365" s="14">
        <f>VLOOKUP($B365,[2]Sheet3!$G:$CZ,83,0)</f>
        <v>0</v>
      </c>
      <c r="CU365" s="14">
        <f>VLOOKUP($B365,[2]Sheet3!$G:$CZ,84,0)</f>
        <v>0</v>
      </c>
      <c r="CV365" s="14">
        <f>VLOOKUP($B365,[2]Sheet3!$G:$CZ,85,0)</f>
        <v>0</v>
      </c>
      <c r="CW365" s="14">
        <f>VLOOKUP($B365,[2]Sheet3!$G:$CZ,86,0)</f>
        <v>0</v>
      </c>
      <c r="CX365" s="14">
        <f>VLOOKUP($B365,[2]Sheet3!$G:$CZ,87,0)</f>
        <v>0</v>
      </c>
      <c r="CY365" s="14">
        <f>VLOOKUP($B365,[2]Sheet3!$G:$CZ,88,0)</f>
        <v>0</v>
      </c>
      <c r="CZ365" s="14">
        <f>VLOOKUP($B365,[2]Sheet3!$G:$CZ,89,0)</f>
        <v>0</v>
      </c>
      <c r="DA365" s="14">
        <f>VLOOKUP($B365,[2]Sheet3!$G:$CZ,90,0)</f>
        <v>0</v>
      </c>
      <c r="DB365" s="14">
        <f>VLOOKUP($B365,[2]Sheet3!$G:$CZ,91,0)</f>
        <v>0</v>
      </c>
      <c r="DC365" s="14">
        <f>VLOOKUP($B365,[2]Sheet3!$G:$CZ,92,0)</f>
        <v>0</v>
      </c>
      <c r="DD365" s="14">
        <f>VLOOKUP($B365,[2]Sheet3!$G:$CZ,93,0)</f>
        <v>0</v>
      </c>
      <c r="DE365" s="14">
        <f>VLOOKUP($B365,[2]Sheet3!$G:$CZ,94,0)</f>
        <v>0</v>
      </c>
      <c r="DF365" s="14">
        <f>VLOOKUP($B365,[2]Sheet3!$G:$CZ,95,0)</f>
        <v>0</v>
      </c>
      <c r="DG365" s="14">
        <f>VLOOKUP($B365,[2]Sheet3!$G:$CZ,96,0)</f>
        <v>0</v>
      </c>
      <c r="DH365" s="14">
        <f>VLOOKUP($B365,[2]Sheet3!$G:$CZ,97,0)</f>
        <v>0</v>
      </c>
      <c r="DI365" s="14">
        <f>VLOOKUP($B365,[2]Sheet3!$G:$CZ,98,0)</f>
        <v>0</v>
      </c>
    </row>
    <row r="366" spans="1:113" x14ac:dyDescent="0.3">
      <c r="A366" s="9" t="str">
        <f t="shared" si="17"/>
        <v>W14562</v>
      </c>
      <c r="B366" s="15" t="s">
        <v>1290</v>
      </c>
      <c r="C366" s="15" t="s">
        <v>1291</v>
      </c>
      <c r="F366" s="7" t="s">
        <v>15</v>
      </c>
      <c r="G366" s="12" t="s">
        <v>3861</v>
      </c>
      <c r="H366" s="12" t="str">
        <f>VLOOKUP($B366,[1]Sheet1!$A:$G,5,0)</f>
        <v>vijay.tayade@redingtongroup.com</v>
      </c>
      <c r="I366" s="12" t="str">
        <f>VLOOKUP($B366,[1]Sheet1!$A:$G,7,0)</f>
        <v>rohan.vora@redingtongroup.com</v>
      </c>
      <c r="J366" s="12" t="s">
        <v>82</v>
      </c>
      <c r="K366" s="7"/>
      <c r="L366" s="7"/>
      <c r="M366" s="8"/>
      <c r="N366" s="7" t="str">
        <f t="shared" si="15"/>
        <v>vijay.tayade@redingtongroup.com; rohan.vora@redingtongroup.com; nilesh.phirke@redingtongroup.com;christopher.joseph@redingtongroup.com</v>
      </c>
      <c r="O366" s="7" t="str">
        <f t="shared" si="16"/>
        <v>W14562</v>
      </c>
      <c r="P366" s="8" t="s">
        <v>5215</v>
      </c>
      <c r="Q366" s="14">
        <f>VLOOKUP($B366,[2]Sheet3!$G:$CZ,2,0)</f>
        <v>2400300954</v>
      </c>
      <c r="R366" s="14">
        <f>VLOOKUP($B366,[2]Sheet3!$G:$CZ,3,0)</f>
        <v>2400306888</v>
      </c>
      <c r="S366" s="14">
        <f>VLOOKUP($B366,[2]Sheet3!$G:$CZ,4,0)</f>
        <v>2400302103</v>
      </c>
      <c r="T366" s="14">
        <f>VLOOKUP($B366,[2]Sheet3!$G:$CZ,5,0)</f>
        <v>0</v>
      </c>
      <c r="U366" s="14">
        <f>VLOOKUP($B366,[2]Sheet3!$G:$CZ,6,0)</f>
        <v>0</v>
      </c>
      <c r="V366" s="14">
        <f>VLOOKUP($B366,[2]Sheet3!$G:$CZ,7,0)</f>
        <v>0</v>
      </c>
      <c r="W366" s="14">
        <f>VLOOKUP($B366,[2]Sheet3!$G:$CZ,8,0)</f>
        <v>0</v>
      </c>
      <c r="X366" s="14">
        <f>VLOOKUP($B366,[2]Sheet3!$G:$CZ,9,0)</f>
        <v>0</v>
      </c>
      <c r="Y366" s="14">
        <f>VLOOKUP($B366,[2]Sheet3!$G:$CZ,10,0)</f>
        <v>0</v>
      </c>
      <c r="Z366" s="14">
        <f>VLOOKUP($B366,[2]Sheet3!$G:$CZ,11,0)</f>
        <v>0</v>
      </c>
      <c r="AA366" s="14">
        <f>VLOOKUP($B366,[2]Sheet3!$G:$CZ,12,0)</f>
        <v>0</v>
      </c>
      <c r="AB366" s="14">
        <f>VLOOKUP($B366,[2]Sheet3!$G:$CZ,13,0)</f>
        <v>0</v>
      </c>
      <c r="AC366" s="14">
        <f>VLOOKUP($B366,[2]Sheet3!$G:$CZ,14,0)</f>
        <v>0</v>
      </c>
      <c r="AD366" s="14">
        <f>VLOOKUP($B366,[2]Sheet3!$G:$CZ,15,0)</f>
        <v>0</v>
      </c>
      <c r="AE366" s="14">
        <f>VLOOKUP($B366,[2]Sheet3!$G:$CZ,16,0)</f>
        <v>0</v>
      </c>
      <c r="AF366" s="14">
        <f>VLOOKUP($B366,[2]Sheet3!$G:$CZ,17,0)</f>
        <v>0</v>
      </c>
      <c r="AG366" s="14">
        <f>VLOOKUP($B366,[2]Sheet3!$G:$CZ,18,0)</f>
        <v>0</v>
      </c>
      <c r="AH366" s="14">
        <f>VLOOKUP($B366,[2]Sheet3!$G:$CZ,19,0)</f>
        <v>0</v>
      </c>
      <c r="AI366" s="14">
        <f>VLOOKUP($B366,[2]Sheet3!$G:$CZ,20,0)</f>
        <v>0</v>
      </c>
      <c r="AJ366" s="14">
        <f>VLOOKUP($B366,[2]Sheet3!$G:$CZ,21,0)</f>
        <v>0</v>
      </c>
      <c r="AK366" s="14">
        <f>VLOOKUP($B366,[2]Sheet3!$G:$CZ,22,0)</f>
        <v>0</v>
      </c>
      <c r="AL366" s="14">
        <f>VLOOKUP($B366,[2]Sheet3!$G:$CZ,23,0)</f>
        <v>0</v>
      </c>
      <c r="AM366" s="14">
        <f>VLOOKUP($B366,[2]Sheet3!$G:$CZ,24,0)</f>
        <v>0</v>
      </c>
      <c r="AN366" s="14">
        <f>VLOOKUP($B366,[2]Sheet3!$G:$CZ,25,0)</f>
        <v>0</v>
      </c>
      <c r="AO366" s="14">
        <f>VLOOKUP($B366,[2]Sheet3!$G:$CZ,26,0)</f>
        <v>0</v>
      </c>
      <c r="AP366" s="14">
        <f>VLOOKUP($B366,[2]Sheet3!$G:$CZ,27,0)</f>
        <v>0</v>
      </c>
      <c r="AQ366" s="14">
        <f>VLOOKUP($B366,[2]Sheet3!$G:$CZ,28,0)</f>
        <v>0</v>
      </c>
      <c r="AR366" s="14">
        <f>VLOOKUP($B366,[2]Sheet3!$G:$CZ,29,0)</f>
        <v>0</v>
      </c>
      <c r="AS366" s="14">
        <f>VLOOKUP($B366,[2]Sheet3!$G:$CZ,30,0)</f>
        <v>0</v>
      </c>
      <c r="AT366" s="14">
        <f>VLOOKUP($B366,[2]Sheet3!$G:$CZ,31,0)</f>
        <v>0</v>
      </c>
      <c r="AU366" s="14">
        <f>VLOOKUP($B366,[2]Sheet3!$G:$CZ,32,0)</f>
        <v>0</v>
      </c>
      <c r="AV366" s="14">
        <f>VLOOKUP($B366,[2]Sheet3!$G:$CZ,33,0)</f>
        <v>0</v>
      </c>
      <c r="AW366" s="14">
        <f>VLOOKUP($B366,[2]Sheet3!$G:$CZ,34,0)</f>
        <v>0</v>
      </c>
      <c r="AX366" s="14">
        <f>VLOOKUP($B366,[2]Sheet3!$G:$CZ,35,0)</f>
        <v>0</v>
      </c>
      <c r="AY366" s="14">
        <f>VLOOKUP($B366,[2]Sheet3!$G:$CZ,36,0)</f>
        <v>0</v>
      </c>
      <c r="AZ366" s="14">
        <f>VLOOKUP($B366,[2]Sheet3!$G:$CZ,37,0)</f>
        <v>0</v>
      </c>
      <c r="BA366" s="14">
        <f>VLOOKUP($B366,[2]Sheet3!$G:$CZ,38,0)</f>
        <v>0</v>
      </c>
      <c r="BB366" s="14">
        <f>VLOOKUP($B366,[2]Sheet3!$G:$CZ,39,0)</f>
        <v>0</v>
      </c>
      <c r="BC366" s="14">
        <f>VLOOKUP($B366,[2]Sheet3!$G:$CZ,40,0)</f>
        <v>0</v>
      </c>
      <c r="BD366" s="14">
        <f>VLOOKUP($B366,[2]Sheet3!$G:$CZ,41,0)</f>
        <v>0</v>
      </c>
      <c r="BE366" s="14">
        <f>VLOOKUP($B366,[2]Sheet3!$G:$CZ,42,0)</f>
        <v>0</v>
      </c>
      <c r="BF366" s="14">
        <f>VLOOKUP($B366,[2]Sheet3!$G:$CZ,43,0)</f>
        <v>0</v>
      </c>
      <c r="BG366" s="14">
        <f>VLOOKUP($B366,[2]Sheet3!$G:$CZ,44,0)</f>
        <v>0</v>
      </c>
      <c r="BH366" s="14">
        <f>VLOOKUP($B366,[2]Sheet3!$G:$CZ,45,0)</f>
        <v>0</v>
      </c>
      <c r="BI366" s="14">
        <f>VLOOKUP($B366,[2]Sheet3!$G:$CZ,46,0)</f>
        <v>0</v>
      </c>
      <c r="BJ366" s="14">
        <f>VLOOKUP($B366,[2]Sheet3!$G:$CZ,47,0)</f>
        <v>0</v>
      </c>
      <c r="BK366" s="14">
        <f>VLOOKUP($B366,[2]Sheet3!$G:$CZ,48,0)</f>
        <v>0</v>
      </c>
      <c r="BL366" s="14">
        <f>VLOOKUP($B366,[2]Sheet3!$G:$CZ,49,0)</f>
        <v>0</v>
      </c>
      <c r="BM366" s="14">
        <f>VLOOKUP($B366,[2]Sheet3!$G:$CZ,50,0)</f>
        <v>0</v>
      </c>
      <c r="BN366" s="14">
        <f>VLOOKUP($B366,[2]Sheet3!$G:$CZ,51,0)</f>
        <v>0</v>
      </c>
      <c r="BO366" s="14">
        <f>VLOOKUP($B366,[2]Sheet3!$G:$CZ,52,0)</f>
        <v>0</v>
      </c>
      <c r="BP366" s="14">
        <f>VLOOKUP($B366,[2]Sheet3!$G:$CZ,53,0)</f>
        <v>0</v>
      </c>
      <c r="BQ366" s="14">
        <f>VLOOKUP($B366,[2]Sheet3!$G:$CZ,54,0)</f>
        <v>0</v>
      </c>
      <c r="BR366" s="14">
        <f>VLOOKUP($B366,[2]Sheet3!$G:$CZ,55,0)</f>
        <v>0</v>
      </c>
      <c r="BS366" s="14">
        <f>VLOOKUP($B366,[2]Sheet3!$G:$CZ,56,0)</f>
        <v>0</v>
      </c>
      <c r="BT366" s="14">
        <f>VLOOKUP($B366,[2]Sheet3!$G:$CZ,57,0)</f>
        <v>0</v>
      </c>
      <c r="BU366" s="14">
        <f>VLOOKUP($B366,[2]Sheet3!$G:$CZ,58,0)</f>
        <v>0</v>
      </c>
      <c r="BV366" s="14">
        <f>VLOOKUP($B366,[2]Sheet3!$G:$CZ,59,0)</f>
        <v>0</v>
      </c>
      <c r="BW366" s="14">
        <f>VLOOKUP($B366,[2]Sheet3!$G:$CZ,60,0)</f>
        <v>0</v>
      </c>
      <c r="BX366" s="14">
        <f>VLOOKUP($B366,[2]Sheet3!$G:$CZ,61,0)</f>
        <v>0</v>
      </c>
      <c r="BY366" s="14">
        <f>VLOOKUP($B366,[2]Sheet3!$G:$CZ,62,0)</f>
        <v>0</v>
      </c>
      <c r="BZ366" s="14">
        <f>VLOOKUP($B366,[2]Sheet3!$G:$CZ,63,0)</f>
        <v>0</v>
      </c>
      <c r="CA366" s="14">
        <f>VLOOKUP($B366,[2]Sheet3!$G:$CZ,64,0)</f>
        <v>0</v>
      </c>
      <c r="CB366" s="14">
        <f>VLOOKUP($B366,[2]Sheet3!$G:$CZ,65,0)</f>
        <v>0</v>
      </c>
      <c r="CC366" s="14">
        <f>VLOOKUP($B366,[2]Sheet3!$G:$CZ,66,0)</f>
        <v>0</v>
      </c>
      <c r="CD366" s="14">
        <f>VLOOKUP($B366,[2]Sheet3!$G:$CZ,67,0)</f>
        <v>0</v>
      </c>
      <c r="CE366" s="14">
        <f>VLOOKUP($B366,[2]Sheet3!$G:$CZ,68,0)</f>
        <v>0</v>
      </c>
      <c r="CF366" s="14">
        <f>VLOOKUP($B366,[2]Sheet3!$G:$CZ,69,0)</f>
        <v>0</v>
      </c>
      <c r="CG366" s="14">
        <f>VLOOKUP($B366,[2]Sheet3!$G:$CZ,70,0)</f>
        <v>0</v>
      </c>
      <c r="CH366" s="14">
        <f>VLOOKUP($B366,[2]Sheet3!$G:$CZ,71,0)</f>
        <v>0</v>
      </c>
      <c r="CI366" s="14">
        <f>VLOOKUP($B366,[2]Sheet3!$G:$CZ,72,0)</f>
        <v>0</v>
      </c>
      <c r="CJ366" s="14">
        <f>VLOOKUP($B366,[2]Sheet3!$G:$CZ,73,0)</f>
        <v>0</v>
      </c>
      <c r="CK366" s="14">
        <f>VLOOKUP($B366,[2]Sheet3!$G:$CZ,74,0)</f>
        <v>0</v>
      </c>
      <c r="CL366" s="14">
        <f>VLOOKUP($B366,[2]Sheet3!$G:$CZ,75,0)</f>
        <v>0</v>
      </c>
      <c r="CM366" s="14">
        <f>VLOOKUP($B366,[2]Sheet3!$G:$CZ,76,0)</f>
        <v>0</v>
      </c>
      <c r="CN366" s="14">
        <f>VLOOKUP($B366,[2]Sheet3!$G:$CZ,77,0)</f>
        <v>0</v>
      </c>
      <c r="CO366" s="14">
        <f>VLOOKUP($B366,[2]Sheet3!$G:$CZ,78,0)</f>
        <v>0</v>
      </c>
      <c r="CP366" s="14">
        <f>VLOOKUP($B366,[2]Sheet3!$G:$CZ,79,0)</f>
        <v>0</v>
      </c>
      <c r="CQ366" s="14">
        <f>VLOOKUP($B366,[2]Sheet3!$G:$CZ,80,0)</f>
        <v>0</v>
      </c>
      <c r="CR366" s="14">
        <f>VLOOKUP($B366,[2]Sheet3!$G:$CZ,81,0)</f>
        <v>0</v>
      </c>
      <c r="CS366" s="14">
        <f>VLOOKUP($B366,[2]Sheet3!$G:$CZ,82,0)</f>
        <v>0</v>
      </c>
      <c r="CT366" s="14">
        <f>VLOOKUP($B366,[2]Sheet3!$G:$CZ,83,0)</f>
        <v>0</v>
      </c>
      <c r="CU366" s="14">
        <f>VLOOKUP($B366,[2]Sheet3!$G:$CZ,84,0)</f>
        <v>0</v>
      </c>
      <c r="CV366" s="14">
        <f>VLOOKUP($B366,[2]Sheet3!$G:$CZ,85,0)</f>
        <v>0</v>
      </c>
      <c r="CW366" s="14">
        <f>VLOOKUP($B366,[2]Sheet3!$G:$CZ,86,0)</f>
        <v>0</v>
      </c>
      <c r="CX366" s="14">
        <f>VLOOKUP($B366,[2]Sheet3!$G:$CZ,87,0)</f>
        <v>0</v>
      </c>
      <c r="CY366" s="14">
        <f>VLOOKUP($B366,[2]Sheet3!$G:$CZ,88,0)</f>
        <v>0</v>
      </c>
      <c r="CZ366" s="14">
        <f>VLOOKUP($B366,[2]Sheet3!$G:$CZ,89,0)</f>
        <v>0</v>
      </c>
      <c r="DA366" s="14">
        <f>VLOOKUP($B366,[2]Sheet3!$G:$CZ,90,0)</f>
        <v>0</v>
      </c>
      <c r="DB366" s="14">
        <f>VLOOKUP($B366,[2]Sheet3!$G:$CZ,91,0)</f>
        <v>0</v>
      </c>
      <c r="DC366" s="14">
        <f>VLOOKUP($B366,[2]Sheet3!$G:$CZ,92,0)</f>
        <v>0</v>
      </c>
      <c r="DD366" s="14">
        <f>VLOOKUP($B366,[2]Sheet3!$G:$CZ,93,0)</f>
        <v>0</v>
      </c>
      <c r="DE366" s="14">
        <f>VLOOKUP($B366,[2]Sheet3!$G:$CZ,94,0)</f>
        <v>0</v>
      </c>
      <c r="DF366" s="14">
        <f>VLOOKUP($B366,[2]Sheet3!$G:$CZ,95,0)</f>
        <v>0</v>
      </c>
      <c r="DG366" s="14">
        <f>VLOOKUP($B366,[2]Sheet3!$G:$CZ,96,0)</f>
        <v>0</v>
      </c>
      <c r="DH366" s="14">
        <f>VLOOKUP($B366,[2]Sheet3!$G:$CZ,97,0)</f>
        <v>0</v>
      </c>
      <c r="DI366" s="14">
        <f>VLOOKUP($B366,[2]Sheet3!$G:$CZ,98,0)</f>
        <v>0</v>
      </c>
    </row>
    <row r="367" spans="1:113" x14ac:dyDescent="0.3">
      <c r="A367" s="9" t="str">
        <f t="shared" si="17"/>
        <v>N63490</v>
      </c>
      <c r="B367" s="15" t="s">
        <v>537</v>
      </c>
      <c r="C367" s="15" t="s">
        <v>538</v>
      </c>
      <c r="F367" s="7" t="s">
        <v>15</v>
      </c>
      <c r="G367" s="12" t="s">
        <v>3862</v>
      </c>
      <c r="H367" s="12" t="str">
        <f>VLOOKUP($B367,[1]Sheet1!$A:$G,5,0)</f>
        <v>rituraj.upadhyay@redingtongroup.com</v>
      </c>
      <c r="I367" s="12" t="str">
        <f>VLOOKUP($B367,[1]Sheet1!$A:$G,7,0)</f>
        <v>jitender.chopra@redingtongroup.com</v>
      </c>
      <c r="J367" s="12" t="s">
        <v>82</v>
      </c>
      <c r="K367" s="7"/>
      <c r="L367" s="7"/>
      <c r="M367" s="8"/>
      <c r="N367" s="7" t="str">
        <f t="shared" si="15"/>
        <v>rituraj.upadhyay@redingtongroup.com; jitender.chopra@redingtongroup.com; nilesh.phirke@redingtongroup.com;christopher.joseph@redingtongroup.com</v>
      </c>
      <c r="O367" s="7" t="str">
        <f t="shared" si="16"/>
        <v>N63490</v>
      </c>
      <c r="P367" s="8" t="s">
        <v>5215</v>
      </c>
      <c r="Q367" s="14">
        <f>VLOOKUP($B367,[2]Sheet3!$G:$CZ,2,0)</f>
        <v>2400303442</v>
      </c>
      <c r="R367" s="14">
        <f>VLOOKUP($B367,[2]Sheet3!$G:$CZ,3,0)</f>
        <v>2400308763</v>
      </c>
      <c r="S367" s="14">
        <f>VLOOKUP($B367,[2]Sheet3!$G:$CZ,4,0)</f>
        <v>2400303443</v>
      </c>
      <c r="T367" s="14">
        <f>VLOOKUP($B367,[2]Sheet3!$G:$CZ,5,0)</f>
        <v>2400305085</v>
      </c>
      <c r="U367" s="14">
        <f>VLOOKUP($B367,[2]Sheet3!$G:$CZ,6,0)</f>
        <v>0</v>
      </c>
      <c r="V367" s="14">
        <f>VLOOKUP($B367,[2]Sheet3!$G:$CZ,7,0)</f>
        <v>0</v>
      </c>
      <c r="W367" s="14">
        <f>VLOOKUP($B367,[2]Sheet3!$G:$CZ,8,0)</f>
        <v>0</v>
      </c>
      <c r="X367" s="14">
        <f>VLOOKUP($B367,[2]Sheet3!$G:$CZ,9,0)</f>
        <v>0</v>
      </c>
      <c r="Y367" s="14">
        <f>VLOOKUP($B367,[2]Sheet3!$G:$CZ,10,0)</f>
        <v>0</v>
      </c>
      <c r="Z367" s="14">
        <f>VLOOKUP($B367,[2]Sheet3!$G:$CZ,11,0)</f>
        <v>0</v>
      </c>
      <c r="AA367" s="14">
        <f>VLOOKUP($B367,[2]Sheet3!$G:$CZ,12,0)</f>
        <v>0</v>
      </c>
      <c r="AB367" s="14">
        <f>VLOOKUP($B367,[2]Sheet3!$G:$CZ,13,0)</f>
        <v>0</v>
      </c>
      <c r="AC367" s="14">
        <f>VLOOKUP($B367,[2]Sheet3!$G:$CZ,14,0)</f>
        <v>0</v>
      </c>
      <c r="AD367" s="14">
        <f>VLOOKUP($B367,[2]Sheet3!$G:$CZ,15,0)</f>
        <v>0</v>
      </c>
      <c r="AE367" s="14">
        <f>VLOOKUP($B367,[2]Sheet3!$G:$CZ,16,0)</f>
        <v>0</v>
      </c>
      <c r="AF367" s="14">
        <f>VLOOKUP($B367,[2]Sheet3!$G:$CZ,17,0)</f>
        <v>0</v>
      </c>
      <c r="AG367" s="14">
        <f>VLOOKUP($B367,[2]Sheet3!$G:$CZ,18,0)</f>
        <v>0</v>
      </c>
      <c r="AH367" s="14">
        <f>VLOOKUP($B367,[2]Sheet3!$G:$CZ,19,0)</f>
        <v>0</v>
      </c>
      <c r="AI367" s="14">
        <f>VLOOKUP($B367,[2]Sheet3!$G:$CZ,20,0)</f>
        <v>0</v>
      </c>
      <c r="AJ367" s="14">
        <f>VLOOKUP($B367,[2]Sheet3!$G:$CZ,21,0)</f>
        <v>0</v>
      </c>
      <c r="AK367" s="14">
        <f>VLOOKUP($B367,[2]Sheet3!$G:$CZ,22,0)</f>
        <v>0</v>
      </c>
      <c r="AL367" s="14">
        <f>VLOOKUP($B367,[2]Sheet3!$G:$CZ,23,0)</f>
        <v>0</v>
      </c>
      <c r="AM367" s="14">
        <f>VLOOKUP($B367,[2]Sheet3!$G:$CZ,24,0)</f>
        <v>0</v>
      </c>
      <c r="AN367" s="14">
        <f>VLOOKUP($B367,[2]Sheet3!$G:$CZ,25,0)</f>
        <v>0</v>
      </c>
      <c r="AO367" s="14">
        <f>VLOOKUP($B367,[2]Sheet3!$G:$CZ,26,0)</f>
        <v>0</v>
      </c>
      <c r="AP367" s="14">
        <f>VLOOKUP($B367,[2]Sheet3!$G:$CZ,27,0)</f>
        <v>0</v>
      </c>
      <c r="AQ367" s="14">
        <f>VLOOKUP($B367,[2]Sheet3!$G:$CZ,28,0)</f>
        <v>0</v>
      </c>
      <c r="AR367" s="14">
        <f>VLOOKUP($B367,[2]Sheet3!$G:$CZ,29,0)</f>
        <v>0</v>
      </c>
      <c r="AS367" s="14">
        <f>VLOOKUP($B367,[2]Sheet3!$G:$CZ,30,0)</f>
        <v>0</v>
      </c>
      <c r="AT367" s="14">
        <f>VLOOKUP($B367,[2]Sheet3!$G:$CZ,31,0)</f>
        <v>0</v>
      </c>
      <c r="AU367" s="14">
        <f>VLOOKUP($B367,[2]Sheet3!$G:$CZ,32,0)</f>
        <v>0</v>
      </c>
      <c r="AV367" s="14">
        <f>VLOOKUP($B367,[2]Sheet3!$G:$CZ,33,0)</f>
        <v>0</v>
      </c>
      <c r="AW367" s="14">
        <f>VLOOKUP($B367,[2]Sheet3!$G:$CZ,34,0)</f>
        <v>0</v>
      </c>
      <c r="AX367" s="14">
        <f>VLOOKUP($B367,[2]Sheet3!$G:$CZ,35,0)</f>
        <v>0</v>
      </c>
      <c r="AY367" s="14">
        <f>VLOOKUP($B367,[2]Sheet3!$G:$CZ,36,0)</f>
        <v>0</v>
      </c>
      <c r="AZ367" s="14">
        <f>VLOOKUP($B367,[2]Sheet3!$G:$CZ,37,0)</f>
        <v>0</v>
      </c>
      <c r="BA367" s="14">
        <f>VLOOKUP($B367,[2]Sheet3!$G:$CZ,38,0)</f>
        <v>0</v>
      </c>
      <c r="BB367" s="14">
        <f>VLOOKUP($B367,[2]Sheet3!$G:$CZ,39,0)</f>
        <v>0</v>
      </c>
      <c r="BC367" s="14">
        <f>VLOOKUP($B367,[2]Sheet3!$G:$CZ,40,0)</f>
        <v>0</v>
      </c>
      <c r="BD367" s="14">
        <f>VLOOKUP($B367,[2]Sheet3!$G:$CZ,41,0)</f>
        <v>0</v>
      </c>
      <c r="BE367" s="14">
        <f>VLOOKUP($B367,[2]Sheet3!$G:$CZ,42,0)</f>
        <v>0</v>
      </c>
      <c r="BF367" s="14">
        <f>VLOOKUP($B367,[2]Sheet3!$G:$CZ,43,0)</f>
        <v>0</v>
      </c>
      <c r="BG367" s="14">
        <f>VLOOKUP($B367,[2]Sheet3!$G:$CZ,44,0)</f>
        <v>0</v>
      </c>
      <c r="BH367" s="14">
        <f>VLOOKUP($B367,[2]Sheet3!$G:$CZ,45,0)</f>
        <v>0</v>
      </c>
      <c r="BI367" s="14">
        <f>VLOOKUP($B367,[2]Sheet3!$G:$CZ,46,0)</f>
        <v>0</v>
      </c>
      <c r="BJ367" s="14">
        <f>VLOOKUP($B367,[2]Sheet3!$G:$CZ,47,0)</f>
        <v>0</v>
      </c>
      <c r="BK367" s="14">
        <f>VLOOKUP($B367,[2]Sheet3!$G:$CZ,48,0)</f>
        <v>0</v>
      </c>
      <c r="BL367" s="14">
        <f>VLOOKUP($B367,[2]Sheet3!$G:$CZ,49,0)</f>
        <v>0</v>
      </c>
      <c r="BM367" s="14">
        <f>VLOOKUP($B367,[2]Sheet3!$G:$CZ,50,0)</f>
        <v>0</v>
      </c>
      <c r="BN367" s="14">
        <f>VLOOKUP($B367,[2]Sheet3!$G:$CZ,51,0)</f>
        <v>0</v>
      </c>
      <c r="BO367" s="14">
        <f>VLOOKUP($B367,[2]Sheet3!$G:$CZ,52,0)</f>
        <v>0</v>
      </c>
      <c r="BP367" s="14">
        <f>VLOOKUP($B367,[2]Sheet3!$G:$CZ,53,0)</f>
        <v>0</v>
      </c>
      <c r="BQ367" s="14">
        <f>VLOOKUP($B367,[2]Sheet3!$G:$CZ,54,0)</f>
        <v>0</v>
      </c>
      <c r="BR367" s="14">
        <f>VLOOKUP($B367,[2]Sheet3!$G:$CZ,55,0)</f>
        <v>0</v>
      </c>
      <c r="BS367" s="14">
        <f>VLOOKUP($B367,[2]Sheet3!$G:$CZ,56,0)</f>
        <v>0</v>
      </c>
      <c r="BT367" s="14">
        <f>VLOOKUP($B367,[2]Sheet3!$G:$CZ,57,0)</f>
        <v>0</v>
      </c>
      <c r="BU367" s="14">
        <f>VLOOKUP($B367,[2]Sheet3!$G:$CZ,58,0)</f>
        <v>0</v>
      </c>
      <c r="BV367" s="14">
        <f>VLOOKUP($B367,[2]Sheet3!$G:$CZ,59,0)</f>
        <v>0</v>
      </c>
      <c r="BW367" s="14">
        <f>VLOOKUP($B367,[2]Sheet3!$G:$CZ,60,0)</f>
        <v>0</v>
      </c>
      <c r="BX367" s="14">
        <f>VLOOKUP($B367,[2]Sheet3!$G:$CZ,61,0)</f>
        <v>0</v>
      </c>
      <c r="BY367" s="14">
        <f>VLOOKUP($B367,[2]Sheet3!$G:$CZ,62,0)</f>
        <v>0</v>
      </c>
      <c r="BZ367" s="14">
        <f>VLOOKUP($B367,[2]Sheet3!$G:$CZ,63,0)</f>
        <v>0</v>
      </c>
      <c r="CA367" s="14">
        <f>VLOOKUP($B367,[2]Sheet3!$G:$CZ,64,0)</f>
        <v>0</v>
      </c>
      <c r="CB367" s="14">
        <f>VLOOKUP($B367,[2]Sheet3!$G:$CZ,65,0)</f>
        <v>0</v>
      </c>
      <c r="CC367" s="14">
        <f>VLOOKUP($B367,[2]Sheet3!$G:$CZ,66,0)</f>
        <v>0</v>
      </c>
      <c r="CD367" s="14">
        <f>VLOOKUP($B367,[2]Sheet3!$G:$CZ,67,0)</f>
        <v>0</v>
      </c>
      <c r="CE367" s="14">
        <f>VLOOKUP($B367,[2]Sheet3!$G:$CZ,68,0)</f>
        <v>0</v>
      </c>
      <c r="CF367" s="14">
        <f>VLOOKUP($B367,[2]Sheet3!$G:$CZ,69,0)</f>
        <v>0</v>
      </c>
      <c r="CG367" s="14">
        <f>VLOOKUP($B367,[2]Sheet3!$G:$CZ,70,0)</f>
        <v>0</v>
      </c>
      <c r="CH367" s="14">
        <f>VLOOKUP($B367,[2]Sheet3!$G:$CZ,71,0)</f>
        <v>0</v>
      </c>
      <c r="CI367" s="14">
        <f>VLOOKUP($B367,[2]Sheet3!$G:$CZ,72,0)</f>
        <v>0</v>
      </c>
      <c r="CJ367" s="14">
        <f>VLOOKUP($B367,[2]Sheet3!$G:$CZ,73,0)</f>
        <v>0</v>
      </c>
      <c r="CK367" s="14">
        <f>VLOOKUP($B367,[2]Sheet3!$G:$CZ,74,0)</f>
        <v>0</v>
      </c>
      <c r="CL367" s="14">
        <f>VLOOKUP($B367,[2]Sheet3!$G:$CZ,75,0)</f>
        <v>0</v>
      </c>
      <c r="CM367" s="14">
        <f>VLOOKUP($B367,[2]Sheet3!$G:$CZ,76,0)</f>
        <v>0</v>
      </c>
      <c r="CN367" s="14">
        <f>VLOOKUP($B367,[2]Sheet3!$G:$CZ,77,0)</f>
        <v>0</v>
      </c>
      <c r="CO367" s="14">
        <f>VLOOKUP($B367,[2]Sheet3!$G:$CZ,78,0)</f>
        <v>0</v>
      </c>
      <c r="CP367" s="14">
        <f>VLOOKUP($B367,[2]Sheet3!$G:$CZ,79,0)</f>
        <v>0</v>
      </c>
      <c r="CQ367" s="14">
        <f>VLOOKUP($B367,[2]Sheet3!$G:$CZ,80,0)</f>
        <v>0</v>
      </c>
      <c r="CR367" s="14">
        <f>VLOOKUP($B367,[2]Sheet3!$G:$CZ,81,0)</f>
        <v>0</v>
      </c>
      <c r="CS367" s="14">
        <f>VLOOKUP($B367,[2]Sheet3!$G:$CZ,82,0)</f>
        <v>0</v>
      </c>
      <c r="CT367" s="14">
        <f>VLOOKUP($B367,[2]Sheet3!$G:$CZ,83,0)</f>
        <v>0</v>
      </c>
      <c r="CU367" s="14">
        <f>VLOOKUP($B367,[2]Sheet3!$G:$CZ,84,0)</f>
        <v>0</v>
      </c>
      <c r="CV367" s="14">
        <f>VLOOKUP($B367,[2]Sheet3!$G:$CZ,85,0)</f>
        <v>0</v>
      </c>
      <c r="CW367" s="14">
        <f>VLOOKUP($B367,[2]Sheet3!$G:$CZ,86,0)</f>
        <v>0</v>
      </c>
      <c r="CX367" s="14">
        <f>VLOOKUP($B367,[2]Sheet3!$G:$CZ,87,0)</f>
        <v>0</v>
      </c>
      <c r="CY367" s="14">
        <f>VLOOKUP($B367,[2]Sheet3!$G:$CZ,88,0)</f>
        <v>0</v>
      </c>
      <c r="CZ367" s="14">
        <f>VLOOKUP($B367,[2]Sheet3!$G:$CZ,89,0)</f>
        <v>0</v>
      </c>
      <c r="DA367" s="14">
        <f>VLOOKUP($B367,[2]Sheet3!$G:$CZ,90,0)</f>
        <v>0</v>
      </c>
      <c r="DB367" s="14">
        <f>VLOOKUP($B367,[2]Sheet3!$G:$CZ,91,0)</f>
        <v>0</v>
      </c>
      <c r="DC367" s="14">
        <f>VLOOKUP($B367,[2]Sheet3!$G:$CZ,92,0)</f>
        <v>0</v>
      </c>
      <c r="DD367" s="14">
        <f>VLOOKUP($B367,[2]Sheet3!$G:$CZ,93,0)</f>
        <v>0</v>
      </c>
      <c r="DE367" s="14">
        <f>VLOOKUP($B367,[2]Sheet3!$G:$CZ,94,0)</f>
        <v>0</v>
      </c>
      <c r="DF367" s="14">
        <f>VLOOKUP($B367,[2]Sheet3!$G:$CZ,95,0)</f>
        <v>0</v>
      </c>
      <c r="DG367" s="14">
        <f>VLOOKUP($B367,[2]Sheet3!$G:$CZ,96,0)</f>
        <v>0</v>
      </c>
      <c r="DH367" s="14">
        <f>VLOOKUP($B367,[2]Sheet3!$G:$CZ,97,0)</f>
        <v>0</v>
      </c>
      <c r="DI367" s="14">
        <f>VLOOKUP($B367,[2]Sheet3!$G:$CZ,98,0)</f>
        <v>0</v>
      </c>
    </row>
    <row r="368" spans="1:113" x14ac:dyDescent="0.3">
      <c r="A368" s="9" t="str">
        <f t="shared" si="17"/>
        <v>W53262</v>
      </c>
      <c r="B368" s="15" t="s">
        <v>1292</v>
      </c>
      <c r="C368" s="15" t="s">
        <v>1293</v>
      </c>
      <c r="F368" s="7" t="s">
        <v>15</v>
      </c>
      <c r="G368" s="12" t="s">
        <v>3863</v>
      </c>
      <c r="H368" s="12" t="str">
        <f>VLOOKUP($B368,[1]Sheet1!$A:$G,5,0)</f>
        <v>abhishek.vinod@redingtongroup.com</v>
      </c>
      <c r="I368" s="12" t="str">
        <f>VLOOKUP($B368,[1]Sheet1!$A:$G,7,0)</f>
        <v>dilip.vishwa@redingtongroup.com</v>
      </c>
      <c r="J368" s="12" t="s">
        <v>82</v>
      </c>
      <c r="K368" s="7"/>
      <c r="L368" s="7"/>
      <c r="M368" s="8"/>
      <c r="N368" s="7" t="str">
        <f t="shared" si="15"/>
        <v>abhishek.vinod@redingtongroup.com; dilip.vishwa@redingtongroup.com; nilesh.phirke@redingtongroup.com;christopher.joseph@redingtongroup.com</v>
      </c>
      <c r="O368" s="7" t="str">
        <f t="shared" si="16"/>
        <v>W53262</v>
      </c>
      <c r="P368" s="8" t="s">
        <v>5215</v>
      </c>
      <c r="Q368" s="14">
        <f>VLOOKUP($B368,[2]Sheet3!$G:$CZ,2,0)</f>
        <v>2400304493</v>
      </c>
      <c r="R368" s="14">
        <f>VLOOKUP($B368,[2]Sheet3!$G:$CZ,3,0)</f>
        <v>0</v>
      </c>
      <c r="S368" s="14">
        <f>VLOOKUP($B368,[2]Sheet3!$G:$CZ,4,0)</f>
        <v>0</v>
      </c>
      <c r="T368" s="14">
        <f>VLOOKUP($B368,[2]Sheet3!$G:$CZ,5,0)</f>
        <v>0</v>
      </c>
      <c r="U368" s="14">
        <f>VLOOKUP($B368,[2]Sheet3!$G:$CZ,6,0)</f>
        <v>0</v>
      </c>
      <c r="V368" s="14">
        <f>VLOOKUP($B368,[2]Sheet3!$G:$CZ,7,0)</f>
        <v>0</v>
      </c>
      <c r="W368" s="14">
        <f>VLOOKUP($B368,[2]Sheet3!$G:$CZ,8,0)</f>
        <v>0</v>
      </c>
      <c r="X368" s="14">
        <f>VLOOKUP($B368,[2]Sheet3!$G:$CZ,9,0)</f>
        <v>0</v>
      </c>
      <c r="Y368" s="14">
        <f>VLOOKUP($B368,[2]Sheet3!$G:$CZ,10,0)</f>
        <v>0</v>
      </c>
      <c r="Z368" s="14">
        <f>VLOOKUP($B368,[2]Sheet3!$G:$CZ,11,0)</f>
        <v>0</v>
      </c>
      <c r="AA368" s="14">
        <f>VLOOKUP($B368,[2]Sheet3!$G:$CZ,12,0)</f>
        <v>0</v>
      </c>
      <c r="AB368" s="14">
        <f>VLOOKUP($B368,[2]Sheet3!$G:$CZ,13,0)</f>
        <v>0</v>
      </c>
      <c r="AC368" s="14">
        <f>VLOOKUP($B368,[2]Sheet3!$G:$CZ,14,0)</f>
        <v>0</v>
      </c>
      <c r="AD368" s="14">
        <f>VLOOKUP($B368,[2]Sheet3!$G:$CZ,15,0)</f>
        <v>0</v>
      </c>
      <c r="AE368" s="14">
        <f>VLOOKUP($B368,[2]Sheet3!$G:$CZ,16,0)</f>
        <v>0</v>
      </c>
      <c r="AF368" s="14">
        <f>VLOOKUP($B368,[2]Sheet3!$G:$CZ,17,0)</f>
        <v>0</v>
      </c>
      <c r="AG368" s="14">
        <f>VLOOKUP($B368,[2]Sheet3!$G:$CZ,18,0)</f>
        <v>0</v>
      </c>
      <c r="AH368" s="14">
        <f>VLOOKUP($B368,[2]Sheet3!$G:$CZ,19,0)</f>
        <v>0</v>
      </c>
      <c r="AI368" s="14">
        <f>VLOOKUP($B368,[2]Sheet3!$G:$CZ,20,0)</f>
        <v>0</v>
      </c>
      <c r="AJ368" s="14">
        <f>VLOOKUP($B368,[2]Sheet3!$G:$CZ,21,0)</f>
        <v>0</v>
      </c>
      <c r="AK368" s="14">
        <f>VLOOKUP($B368,[2]Sheet3!$G:$CZ,22,0)</f>
        <v>0</v>
      </c>
      <c r="AL368" s="14">
        <f>VLOOKUP($B368,[2]Sheet3!$G:$CZ,23,0)</f>
        <v>0</v>
      </c>
      <c r="AM368" s="14">
        <f>VLOOKUP($B368,[2]Sheet3!$G:$CZ,24,0)</f>
        <v>0</v>
      </c>
      <c r="AN368" s="14">
        <f>VLOOKUP($B368,[2]Sheet3!$G:$CZ,25,0)</f>
        <v>0</v>
      </c>
      <c r="AO368" s="14">
        <f>VLOOKUP($B368,[2]Sheet3!$G:$CZ,26,0)</f>
        <v>0</v>
      </c>
      <c r="AP368" s="14">
        <f>VLOOKUP($B368,[2]Sheet3!$G:$CZ,27,0)</f>
        <v>0</v>
      </c>
      <c r="AQ368" s="14">
        <f>VLOOKUP($B368,[2]Sheet3!$G:$CZ,28,0)</f>
        <v>0</v>
      </c>
      <c r="AR368" s="14">
        <f>VLOOKUP($B368,[2]Sheet3!$G:$CZ,29,0)</f>
        <v>0</v>
      </c>
      <c r="AS368" s="14">
        <f>VLOOKUP($B368,[2]Sheet3!$G:$CZ,30,0)</f>
        <v>0</v>
      </c>
      <c r="AT368" s="14">
        <f>VLOOKUP($B368,[2]Sheet3!$G:$CZ,31,0)</f>
        <v>0</v>
      </c>
      <c r="AU368" s="14">
        <f>VLOOKUP($B368,[2]Sheet3!$G:$CZ,32,0)</f>
        <v>0</v>
      </c>
      <c r="AV368" s="14">
        <f>VLOOKUP($B368,[2]Sheet3!$G:$CZ,33,0)</f>
        <v>0</v>
      </c>
      <c r="AW368" s="14">
        <f>VLOOKUP($B368,[2]Sheet3!$G:$CZ,34,0)</f>
        <v>0</v>
      </c>
      <c r="AX368" s="14">
        <f>VLOOKUP($B368,[2]Sheet3!$G:$CZ,35,0)</f>
        <v>0</v>
      </c>
      <c r="AY368" s="14">
        <f>VLOOKUP($B368,[2]Sheet3!$G:$CZ,36,0)</f>
        <v>0</v>
      </c>
      <c r="AZ368" s="14">
        <f>VLOOKUP($B368,[2]Sheet3!$G:$CZ,37,0)</f>
        <v>0</v>
      </c>
      <c r="BA368" s="14">
        <f>VLOOKUP($B368,[2]Sheet3!$G:$CZ,38,0)</f>
        <v>0</v>
      </c>
      <c r="BB368" s="14">
        <f>VLOOKUP($B368,[2]Sheet3!$G:$CZ,39,0)</f>
        <v>0</v>
      </c>
      <c r="BC368" s="14">
        <f>VLOOKUP($B368,[2]Sheet3!$G:$CZ,40,0)</f>
        <v>0</v>
      </c>
      <c r="BD368" s="14">
        <f>VLOOKUP($B368,[2]Sheet3!$G:$CZ,41,0)</f>
        <v>0</v>
      </c>
      <c r="BE368" s="14">
        <f>VLOOKUP($B368,[2]Sheet3!$G:$CZ,42,0)</f>
        <v>0</v>
      </c>
      <c r="BF368" s="14">
        <f>VLOOKUP($B368,[2]Sheet3!$G:$CZ,43,0)</f>
        <v>0</v>
      </c>
      <c r="BG368" s="14">
        <f>VLOOKUP($B368,[2]Sheet3!$G:$CZ,44,0)</f>
        <v>0</v>
      </c>
      <c r="BH368" s="14">
        <f>VLOOKUP($B368,[2]Sheet3!$G:$CZ,45,0)</f>
        <v>0</v>
      </c>
      <c r="BI368" s="14">
        <f>VLOOKUP($B368,[2]Sheet3!$G:$CZ,46,0)</f>
        <v>0</v>
      </c>
      <c r="BJ368" s="14">
        <f>VLOOKUP($B368,[2]Sheet3!$G:$CZ,47,0)</f>
        <v>0</v>
      </c>
      <c r="BK368" s="14">
        <f>VLOOKUP($B368,[2]Sheet3!$G:$CZ,48,0)</f>
        <v>0</v>
      </c>
      <c r="BL368" s="14">
        <f>VLOOKUP($B368,[2]Sheet3!$G:$CZ,49,0)</f>
        <v>0</v>
      </c>
      <c r="BM368" s="14">
        <f>VLOOKUP($B368,[2]Sheet3!$G:$CZ,50,0)</f>
        <v>0</v>
      </c>
      <c r="BN368" s="14">
        <f>VLOOKUP($B368,[2]Sheet3!$G:$CZ,51,0)</f>
        <v>0</v>
      </c>
      <c r="BO368" s="14">
        <f>VLOOKUP($B368,[2]Sheet3!$G:$CZ,52,0)</f>
        <v>0</v>
      </c>
      <c r="BP368" s="14">
        <f>VLOOKUP($B368,[2]Sheet3!$G:$CZ,53,0)</f>
        <v>0</v>
      </c>
      <c r="BQ368" s="14">
        <f>VLOOKUP($B368,[2]Sheet3!$G:$CZ,54,0)</f>
        <v>0</v>
      </c>
      <c r="BR368" s="14">
        <f>VLOOKUP($B368,[2]Sheet3!$G:$CZ,55,0)</f>
        <v>0</v>
      </c>
      <c r="BS368" s="14">
        <f>VLOOKUP($B368,[2]Sheet3!$G:$CZ,56,0)</f>
        <v>0</v>
      </c>
      <c r="BT368" s="14">
        <f>VLOOKUP($B368,[2]Sheet3!$G:$CZ,57,0)</f>
        <v>0</v>
      </c>
      <c r="BU368" s="14">
        <f>VLOOKUP($B368,[2]Sheet3!$G:$CZ,58,0)</f>
        <v>0</v>
      </c>
      <c r="BV368" s="14">
        <f>VLOOKUP($B368,[2]Sheet3!$G:$CZ,59,0)</f>
        <v>0</v>
      </c>
      <c r="BW368" s="14">
        <f>VLOOKUP($B368,[2]Sheet3!$G:$CZ,60,0)</f>
        <v>0</v>
      </c>
      <c r="BX368" s="14">
        <f>VLOOKUP($B368,[2]Sheet3!$G:$CZ,61,0)</f>
        <v>0</v>
      </c>
      <c r="BY368" s="14">
        <f>VLOOKUP($B368,[2]Sheet3!$G:$CZ,62,0)</f>
        <v>0</v>
      </c>
      <c r="BZ368" s="14">
        <f>VLOOKUP($B368,[2]Sheet3!$G:$CZ,63,0)</f>
        <v>0</v>
      </c>
      <c r="CA368" s="14">
        <f>VLOOKUP($B368,[2]Sheet3!$G:$CZ,64,0)</f>
        <v>0</v>
      </c>
      <c r="CB368" s="14">
        <f>VLOOKUP($B368,[2]Sheet3!$G:$CZ,65,0)</f>
        <v>0</v>
      </c>
      <c r="CC368" s="14">
        <f>VLOOKUP($B368,[2]Sheet3!$G:$CZ,66,0)</f>
        <v>0</v>
      </c>
      <c r="CD368" s="14">
        <f>VLOOKUP($B368,[2]Sheet3!$G:$CZ,67,0)</f>
        <v>0</v>
      </c>
      <c r="CE368" s="14">
        <f>VLOOKUP($B368,[2]Sheet3!$G:$CZ,68,0)</f>
        <v>0</v>
      </c>
      <c r="CF368" s="14">
        <f>VLOOKUP($B368,[2]Sheet3!$G:$CZ,69,0)</f>
        <v>0</v>
      </c>
      <c r="CG368" s="14">
        <f>VLOOKUP($B368,[2]Sheet3!$G:$CZ,70,0)</f>
        <v>0</v>
      </c>
      <c r="CH368" s="14">
        <f>VLOOKUP($B368,[2]Sheet3!$G:$CZ,71,0)</f>
        <v>0</v>
      </c>
      <c r="CI368" s="14">
        <f>VLOOKUP($B368,[2]Sheet3!$G:$CZ,72,0)</f>
        <v>0</v>
      </c>
      <c r="CJ368" s="14">
        <f>VLOOKUP($B368,[2]Sheet3!$G:$CZ,73,0)</f>
        <v>0</v>
      </c>
      <c r="CK368" s="14">
        <f>VLOOKUP($B368,[2]Sheet3!$G:$CZ,74,0)</f>
        <v>0</v>
      </c>
      <c r="CL368" s="14">
        <f>VLOOKUP($B368,[2]Sheet3!$G:$CZ,75,0)</f>
        <v>0</v>
      </c>
      <c r="CM368" s="14">
        <f>VLOOKUP($B368,[2]Sheet3!$G:$CZ,76,0)</f>
        <v>0</v>
      </c>
      <c r="CN368" s="14">
        <f>VLOOKUP($B368,[2]Sheet3!$G:$CZ,77,0)</f>
        <v>0</v>
      </c>
      <c r="CO368" s="14">
        <f>VLOOKUP($B368,[2]Sheet3!$G:$CZ,78,0)</f>
        <v>0</v>
      </c>
      <c r="CP368" s="14">
        <f>VLOOKUP($B368,[2]Sheet3!$G:$CZ,79,0)</f>
        <v>0</v>
      </c>
      <c r="CQ368" s="14">
        <f>VLOOKUP($B368,[2]Sheet3!$G:$CZ,80,0)</f>
        <v>0</v>
      </c>
      <c r="CR368" s="14">
        <f>VLOOKUP($B368,[2]Sheet3!$G:$CZ,81,0)</f>
        <v>0</v>
      </c>
      <c r="CS368" s="14">
        <f>VLOOKUP($B368,[2]Sheet3!$G:$CZ,82,0)</f>
        <v>0</v>
      </c>
      <c r="CT368" s="14">
        <f>VLOOKUP($B368,[2]Sheet3!$G:$CZ,83,0)</f>
        <v>0</v>
      </c>
      <c r="CU368" s="14">
        <f>VLOOKUP($B368,[2]Sheet3!$G:$CZ,84,0)</f>
        <v>0</v>
      </c>
      <c r="CV368" s="14">
        <f>VLOOKUP($B368,[2]Sheet3!$G:$CZ,85,0)</f>
        <v>0</v>
      </c>
      <c r="CW368" s="14">
        <f>VLOOKUP($B368,[2]Sheet3!$G:$CZ,86,0)</f>
        <v>0</v>
      </c>
      <c r="CX368" s="14">
        <f>VLOOKUP($B368,[2]Sheet3!$G:$CZ,87,0)</f>
        <v>0</v>
      </c>
      <c r="CY368" s="14">
        <f>VLOOKUP($B368,[2]Sheet3!$G:$CZ,88,0)</f>
        <v>0</v>
      </c>
      <c r="CZ368" s="14">
        <f>VLOOKUP($B368,[2]Sheet3!$G:$CZ,89,0)</f>
        <v>0</v>
      </c>
      <c r="DA368" s="14">
        <f>VLOOKUP($B368,[2]Sheet3!$G:$CZ,90,0)</f>
        <v>0</v>
      </c>
      <c r="DB368" s="14">
        <f>VLOOKUP($B368,[2]Sheet3!$G:$CZ,91,0)</f>
        <v>0</v>
      </c>
      <c r="DC368" s="14">
        <f>VLOOKUP($B368,[2]Sheet3!$G:$CZ,92,0)</f>
        <v>0</v>
      </c>
      <c r="DD368" s="14">
        <f>VLOOKUP($B368,[2]Sheet3!$G:$CZ,93,0)</f>
        <v>0</v>
      </c>
      <c r="DE368" s="14">
        <f>VLOOKUP($B368,[2]Sheet3!$G:$CZ,94,0)</f>
        <v>0</v>
      </c>
      <c r="DF368" s="14">
        <f>VLOOKUP($B368,[2]Sheet3!$G:$CZ,95,0)</f>
        <v>0</v>
      </c>
      <c r="DG368" s="14">
        <f>VLOOKUP($B368,[2]Sheet3!$G:$CZ,96,0)</f>
        <v>0</v>
      </c>
      <c r="DH368" s="14">
        <f>VLOOKUP($B368,[2]Sheet3!$G:$CZ,97,0)</f>
        <v>0</v>
      </c>
      <c r="DI368" s="14">
        <f>VLOOKUP($B368,[2]Sheet3!$G:$CZ,98,0)</f>
        <v>0</v>
      </c>
    </row>
    <row r="369" spans="1:113" x14ac:dyDescent="0.3">
      <c r="A369" s="9" t="str">
        <f t="shared" si="17"/>
        <v>W23848</v>
      </c>
      <c r="B369" s="15" t="s">
        <v>1294</v>
      </c>
      <c r="C369" s="15" t="s">
        <v>1295</v>
      </c>
      <c r="F369" s="7" t="s">
        <v>15</v>
      </c>
      <c r="G369" s="12" t="s">
        <v>3864</v>
      </c>
      <c r="H369" s="12" t="str">
        <f>VLOOKUP($B369,[1]Sheet1!$A:$G,5,0)</f>
        <v>tanmay.kumar@redingtongroup.com</v>
      </c>
      <c r="I369" s="12" t="str">
        <f>VLOOKUP($B369,[1]Sheet1!$A:$G,7,0)</f>
        <v>dilip.vishwa@redingtongroup.com</v>
      </c>
      <c r="J369" s="12" t="s">
        <v>82</v>
      </c>
      <c r="K369" s="7"/>
      <c r="L369" s="7"/>
      <c r="M369" s="8"/>
      <c r="N369" s="7" t="str">
        <f t="shared" si="15"/>
        <v>tanmay.kumar@redingtongroup.com; dilip.vishwa@redingtongroup.com; nilesh.phirke@redingtongroup.com;christopher.joseph@redingtongroup.com</v>
      </c>
      <c r="O369" s="7" t="str">
        <f t="shared" si="16"/>
        <v>W23848</v>
      </c>
      <c r="P369" s="8" t="s">
        <v>5215</v>
      </c>
      <c r="Q369" s="14">
        <f>VLOOKUP($B369,[2]Sheet3!$G:$CZ,2,0)</f>
        <v>2400309387</v>
      </c>
      <c r="R369" s="14">
        <f>VLOOKUP($B369,[2]Sheet3!$G:$CZ,3,0)</f>
        <v>2400301173</v>
      </c>
      <c r="S369" s="14">
        <f>VLOOKUP($B369,[2]Sheet3!$G:$CZ,4,0)</f>
        <v>2400304002</v>
      </c>
      <c r="T369" s="14">
        <f>VLOOKUP($B369,[2]Sheet3!$G:$CZ,5,0)</f>
        <v>2400309386</v>
      </c>
      <c r="U369" s="14">
        <f>VLOOKUP($B369,[2]Sheet3!$G:$CZ,6,0)</f>
        <v>0</v>
      </c>
      <c r="V369" s="14">
        <f>VLOOKUP($B369,[2]Sheet3!$G:$CZ,7,0)</f>
        <v>0</v>
      </c>
      <c r="W369" s="14">
        <f>VLOOKUP($B369,[2]Sheet3!$G:$CZ,8,0)</f>
        <v>0</v>
      </c>
      <c r="X369" s="14">
        <f>VLOOKUP($B369,[2]Sheet3!$G:$CZ,9,0)</f>
        <v>0</v>
      </c>
      <c r="Y369" s="14">
        <f>VLOOKUP($B369,[2]Sheet3!$G:$CZ,10,0)</f>
        <v>0</v>
      </c>
      <c r="Z369" s="14">
        <f>VLOOKUP($B369,[2]Sheet3!$G:$CZ,11,0)</f>
        <v>0</v>
      </c>
      <c r="AA369" s="14">
        <f>VLOOKUP($B369,[2]Sheet3!$G:$CZ,12,0)</f>
        <v>0</v>
      </c>
      <c r="AB369" s="14">
        <f>VLOOKUP($B369,[2]Sheet3!$G:$CZ,13,0)</f>
        <v>0</v>
      </c>
      <c r="AC369" s="14">
        <f>VLOOKUP($B369,[2]Sheet3!$G:$CZ,14,0)</f>
        <v>0</v>
      </c>
      <c r="AD369" s="14">
        <f>VLOOKUP($B369,[2]Sheet3!$G:$CZ,15,0)</f>
        <v>0</v>
      </c>
      <c r="AE369" s="14">
        <f>VLOOKUP($B369,[2]Sheet3!$G:$CZ,16,0)</f>
        <v>0</v>
      </c>
      <c r="AF369" s="14">
        <f>VLOOKUP($B369,[2]Sheet3!$G:$CZ,17,0)</f>
        <v>0</v>
      </c>
      <c r="AG369" s="14">
        <f>VLOOKUP($B369,[2]Sheet3!$G:$CZ,18,0)</f>
        <v>0</v>
      </c>
      <c r="AH369" s="14">
        <f>VLOOKUP($B369,[2]Sheet3!$G:$CZ,19,0)</f>
        <v>0</v>
      </c>
      <c r="AI369" s="14">
        <f>VLOOKUP($B369,[2]Sheet3!$G:$CZ,20,0)</f>
        <v>0</v>
      </c>
      <c r="AJ369" s="14">
        <f>VLOOKUP($B369,[2]Sheet3!$G:$CZ,21,0)</f>
        <v>0</v>
      </c>
      <c r="AK369" s="14">
        <f>VLOOKUP($B369,[2]Sheet3!$G:$CZ,22,0)</f>
        <v>0</v>
      </c>
      <c r="AL369" s="14">
        <f>VLOOKUP($B369,[2]Sheet3!$G:$CZ,23,0)</f>
        <v>0</v>
      </c>
      <c r="AM369" s="14">
        <f>VLOOKUP($B369,[2]Sheet3!$G:$CZ,24,0)</f>
        <v>0</v>
      </c>
      <c r="AN369" s="14">
        <f>VLOOKUP($B369,[2]Sheet3!$G:$CZ,25,0)</f>
        <v>0</v>
      </c>
      <c r="AO369" s="14">
        <f>VLOOKUP($B369,[2]Sheet3!$G:$CZ,26,0)</f>
        <v>0</v>
      </c>
      <c r="AP369" s="14">
        <f>VLOOKUP($B369,[2]Sheet3!$G:$CZ,27,0)</f>
        <v>0</v>
      </c>
      <c r="AQ369" s="14">
        <f>VLOOKUP($B369,[2]Sheet3!$G:$CZ,28,0)</f>
        <v>0</v>
      </c>
      <c r="AR369" s="14">
        <f>VLOOKUP($B369,[2]Sheet3!$G:$CZ,29,0)</f>
        <v>0</v>
      </c>
      <c r="AS369" s="14">
        <f>VLOOKUP($B369,[2]Sheet3!$G:$CZ,30,0)</f>
        <v>0</v>
      </c>
      <c r="AT369" s="14">
        <f>VLOOKUP($B369,[2]Sheet3!$G:$CZ,31,0)</f>
        <v>0</v>
      </c>
      <c r="AU369" s="14">
        <f>VLOOKUP($B369,[2]Sheet3!$G:$CZ,32,0)</f>
        <v>0</v>
      </c>
      <c r="AV369" s="14">
        <f>VLOOKUP($B369,[2]Sheet3!$G:$CZ,33,0)</f>
        <v>0</v>
      </c>
      <c r="AW369" s="14">
        <f>VLOOKUP($B369,[2]Sheet3!$G:$CZ,34,0)</f>
        <v>0</v>
      </c>
      <c r="AX369" s="14">
        <f>VLOOKUP($B369,[2]Sheet3!$G:$CZ,35,0)</f>
        <v>0</v>
      </c>
      <c r="AY369" s="14">
        <f>VLOOKUP($B369,[2]Sheet3!$G:$CZ,36,0)</f>
        <v>0</v>
      </c>
      <c r="AZ369" s="14">
        <f>VLOOKUP($B369,[2]Sheet3!$G:$CZ,37,0)</f>
        <v>0</v>
      </c>
      <c r="BA369" s="14">
        <f>VLOOKUP($B369,[2]Sheet3!$G:$CZ,38,0)</f>
        <v>0</v>
      </c>
      <c r="BB369" s="14">
        <f>VLOOKUP($B369,[2]Sheet3!$G:$CZ,39,0)</f>
        <v>0</v>
      </c>
      <c r="BC369" s="14">
        <f>VLOOKUP($B369,[2]Sheet3!$G:$CZ,40,0)</f>
        <v>0</v>
      </c>
      <c r="BD369" s="14">
        <f>VLOOKUP($B369,[2]Sheet3!$G:$CZ,41,0)</f>
        <v>0</v>
      </c>
      <c r="BE369" s="14">
        <f>VLOOKUP($B369,[2]Sheet3!$G:$CZ,42,0)</f>
        <v>0</v>
      </c>
      <c r="BF369" s="14">
        <f>VLOOKUP($B369,[2]Sheet3!$G:$CZ,43,0)</f>
        <v>0</v>
      </c>
      <c r="BG369" s="14">
        <f>VLOOKUP($B369,[2]Sheet3!$G:$CZ,44,0)</f>
        <v>0</v>
      </c>
      <c r="BH369" s="14">
        <f>VLOOKUP($B369,[2]Sheet3!$G:$CZ,45,0)</f>
        <v>0</v>
      </c>
      <c r="BI369" s="14">
        <f>VLOOKUP($B369,[2]Sheet3!$G:$CZ,46,0)</f>
        <v>0</v>
      </c>
      <c r="BJ369" s="14">
        <f>VLOOKUP($B369,[2]Sheet3!$G:$CZ,47,0)</f>
        <v>0</v>
      </c>
      <c r="BK369" s="14">
        <f>VLOOKUP($B369,[2]Sheet3!$G:$CZ,48,0)</f>
        <v>0</v>
      </c>
      <c r="BL369" s="14">
        <f>VLOOKUP($B369,[2]Sheet3!$G:$CZ,49,0)</f>
        <v>0</v>
      </c>
      <c r="BM369" s="14">
        <f>VLOOKUP($B369,[2]Sheet3!$G:$CZ,50,0)</f>
        <v>0</v>
      </c>
      <c r="BN369" s="14">
        <f>VLOOKUP($B369,[2]Sheet3!$G:$CZ,51,0)</f>
        <v>0</v>
      </c>
      <c r="BO369" s="14">
        <f>VLOOKUP($B369,[2]Sheet3!$G:$CZ,52,0)</f>
        <v>0</v>
      </c>
      <c r="BP369" s="14">
        <f>VLOOKUP($B369,[2]Sheet3!$G:$CZ,53,0)</f>
        <v>0</v>
      </c>
      <c r="BQ369" s="14">
        <f>VLOOKUP($B369,[2]Sheet3!$G:$CZ,54,0)</f>
        <v>0</v>
      </c>
      <c r="BR369" s="14">
        <f>VLOOKUP($B369,[2]Sheet3!$G:$CZ,55,0)</f>
        <v>0</v>
      </c>
      <c r="BS369" s="14">
        <f>VLOOKUP($B369,[2]Sheet3!$G:$CZ,56,0)</f>
        <v>0</v>
      </c>
      <c r="BT369" s="14">
        <f>VLOOKUP($B369,[2]Sheet3!$G:$CZ,57,0)</f>
        <v>0</v>
      </c>
      <c r="BU369" s="14">
        <f>VLOOKUP($B369,[2]Sheet3!$G:$CZ,58,0)</f>
        <v>0</v>
      </c>
      <c r="BV369" s="14">
        <f>VLOOKUP($B369,[2]Sheet3!$G:$CZ,59,0)</f>
        <v>0</v>
      </c>
      <c r="BW369" s="14">
        <f>VLOOKUP($B369,[2]Sheet3!$G:$CZ,60,0)</f>
        <v>0</v>
      </c>
      <c r="BX369" s="14">
        <f>VLOOKUP($B369,[2]Sheet3!$G:$CZ,61,0)</f>
        <v>0</v>
      </c>
      <c r="BY369" s="14">
        <f>VLOOKUP($B369,[2]Sheet3!$G:$CZ,62,0)</f>
        <v>0</v>
      </c>
      <c r="BZ369" s="14">
        <f>VLOOKUP($B369,[2]Sheet3!$G:$CZ,63,0)</f>
        <v>0</v>
      </c>
      <c r="CA369" s="14">
        <f>VLOOKUP($B369,[2]Sheet3!$G:$CZ,64,0)</f>
        <v>0</v>
      </c>
      <c r="CB369" s="14">
        <f>VLOOKUP($B369,[2]Sheet3!$G:$CZ,65,0)</f>
        <v>0</v>
      </c>
      <c r="CC369" s="14">
        <f>VLOOKUP($B369,[2]Sheet3!$G:$CZ,66,0)</f>
        <v>0</v>
      </c>
      <c r="CD369" s="14">
        <f>VLOOKUP($B369,[2]Sheet3!$G:$CZ,67,0)</f>
        <v>0</v>
      </c>
      <c r="CE369" s="14">
        <f>VLOOKUP($B369,[2]Sheet3!$G:$CZ,68,0)</f>
        <v>0</v>
      </c>
      <c r="CF369" s="14">
        <f>VLOOKUP($B369,[2]Sheet3!$G:$CZ,69,0)</f>
        <v>0</v>
      </c>
      <c r="CG369" s="14">
        <f>VLOOKUP($B369,[2]Sheet3!$G:$CZ,70,0)</f>
        <v>0</v>
      </c>
      <c r="CH369" s="14">
        <f>VLOOKUP($B369,[2]Sheet3!$G:$CZ,71,0)</f>
        <v>0</v>
      </c>
      <c r="CI369" s="14">
        <f>VLOOKUP($B369,[2]Sheet3!$G:$CZ,72,0)</f>
        <v>0</v>
      </c>
      <c r="CJ369" s="14">
        <f>VLOOKUP($B369,[2]Sheet3!$G:$CZ,73,0)</f>
        <v>0</v>
      </c>
      <c r="CK369" s="14">
        <f>VLOOKUP($B369,[2]Sheet3!$G:$CZ,74,0)</f>
        <v>0</v>
      </c>
      <c r="CL369" s="14">
        <f>VLOOKUP($B369,[2]Sheet3!$G:$CZ,75,0)</f>
        <v>0</v>
      </c>
      <c r="CM369" s="14">
        <f>VLOOKUP($B369,[2]Sheet3!$G:$CZ,76,0)</f>
        <v>0</v>
      </c>
      <c r="CN369" s="14">
        <f>VLOOKUP($B369,[2]Sheet3!$G:$CZ,77,0)</f>
        <v>0</v>
      </c>
      <c r="CO369" s="14">
        <f>VLOOKUP($B369,[2]Sheet3!$G:$CZ,78,0)</f>
        <v>0</v>
      </c>
      <c r="CP369" s="14">
        <f>VLOOKUP($B369,[2]Sheet3!$G:$CZ,79,0)</f>
        <v>0</v>
      </c>
      <c r="CQ369" s="14">
        <f>VLOOKUP($B369,[2]Sheet3!$G:$CZ,80,0)</f>
        <v>0</v>
      </c>
      <c r="CR369" s="14">
        <f>VLOOKUP($B369,[2]Sheet3!$G:$CZ,81,0)</f>
        <v>0</v>
      </c>
      <c r="CS369" s="14">
        <f>VLOOKUP($B369,[2]Sheet3!$G:$CZ,82,0)</f>
        <v>0</v>
      </c>
      <c r="CT369" s="14">
        <f>VLOOKUP($B369,[2]Sheet3!$G:$CZ,83,0)</f>
        <v>0</v>
      </c>
      <c r="CU369" s="14">
        <f>VLOOKUP($B369,[2]Sheet3!$G:$CZ,84,0)</f>
        <v>0</v>
      </c>
      <c r="CV369" s="14">
        <f>VLOOKUP($B369,[2]Sheet3!$G:$CZ,85,0)</f>
        <v>0</v>
      </c>
      <c r="CW369" s="14">
        <f>VLOOKUP($B369,[2]Sheet3!$G:$CZ,86,0)</f>
        <v>0</v>
      </c>
      <c r="CX369" s="14">
        <f>VLOOKUP($B369,[2]Sheet3!$G:$CZ,87,0)</f>
        <v>0</v>
      </c>
      <c r="CY369" s="14">
        <f>VLOOKUP($B369,[2]Sheet3!$G:$CZ,88,0)</f>
        <v>0</v>
      </c>
      <c r="CZ369" s="14">
        <f>VLOOKUP($B369,[2]Sheet3!$G:$CZ,89,0)</f>
        <v>0</v>
      </c>
      <c r="DA369" s="14">
        <f>VLOOKUP($B369,[2]Sheet3!$G:$CZ,90,0)</f>
        <v>0</v>
      </c>
      <c r="DB369" s="14">
        <f>VLOOKUP($B369,[2]Sheet3!$G:$CZ,91,0)</f>
        <v>0</v>
      </c>
      <c r="DC369" s="14">
        <f>VLOOKUP($B369,[2]Sheet3!$G:$CZ,92,0)</f>
        <v>0</v>
      </c>
      <c r="DD369" s="14">
        <f>VLOOKUP($B369,[2]Sheet3!$G:$CZ,93,0)</f>
        <v>0</v>
      </c>
      <c r="DE369" s="14">
        <f>VLOOKUP($B369,[2]Sheet3!$G:$CZ,94,0)</f>
        <v>0</v>
      </c>
      <c r="DF369" s="14">
        <f>VLOOKUP($B369,[2]Sheet3!$G:$CZ,95,0)</f>
        <v>0</v>
      </c>
      <c r="DG369" s="14">
        <f>VLOOKUP($B369,[2]Sheet3!$G:$CZ,96,0)</f>
        <v>0</v>
      </c>
      <c r="DH369" s="14">
        <f>VLOOKUP($B369,[2]Sheet3!$G:$CZ,97,0)</f>
        <v>0</v>
      </c>
      <c r="DI369" s="14">
        <f>VLOOKUP($B369,[2]Sheet3!$G:$CZ,98,0)</f>
        <v>0</v>
      </c>
    </row>
    <row r="370" spans="1:113" x14ac:dyDescent="0.3">
      <c r="A370" s="9" t="str">
        <f t="shared" si="17"/>
        <v>E14504</v>
      </c>
      <c r="B370" s="15" t="s">
        <v>1296</v>
      </c>
      <c r="C370" s="15" t="s">
        <v>1297</v>
      </c>
      <c r="F370" s="7" t="s">
        <v>15</v>
      </c>
      <c r="G370" s="12" t="s">
        <v>3865</v>
      </c>
      <c r="H370" s="12" t="str">
        <f>VLOOKUP($B370,[1]Sheet1!$A:$G,5,0)</f>
        <v>chandan.singh@redingtongroup.com</v>
      </c>
      <c r="I370" s="12" t="str">
        <f>VLOOKUP($B370,[1]Sheet1!$A:$G,7,0)</f>
        <v>jaswinder.singh@redingtongroup.com</v>
      </c>
      <c r="J370" s="12" t="s">
        <v>82</v>
      </c>
      <c r="K370" s="7"/>
      <c r="L370" s="7"/>
      <c r="M370" s="8"/>
      <c r="N370" s="7" t="str">
        <f t="shared" si="15"/>
        <v>chandan.singh@redingtongroup.com; jaswinder.singh@redingtongroup.com; nilesh.phirke@redingtongroup.com;christopher.joseph@redingtongroup.com</v>
      </c>
      <c r="O370" s="7" t="str">
        <f t="shared" si="16"/>
        <v>E14504</v>
      </c>
      <c r="P370" s="8" t="s">
        <v>5215</v>
      </c>
      <c r="Q370" s="14">
        <f>VLOOKUP($B370,[2]Sheet3!$G:$CZ,2,0)</f>
        <v>2400300849</v>
      </c>
      <c r="R370" s="14">
        <f>VLOOKUP($B370,[2]Sheet3!$G:$CZ,3,0)</f>
        <v>2400307177</v>
      </c>
      <c r="S370" s="14">
        <f>VLOOKUP($B370,[2]Sheet3!$G:$CZ,4,0)</f>
        <v>2400299445</v>
      </c>
      <c r="T370" s="14">
        <f>VLOOKUP($B370,[2]Sheet3!$G:$CZ,5,0)</f>
        <v>2400307783</v>
      </c>
      <c r="U370" s="14">
        <f>VLOOKUP($B370,[2]Sheet3!$G:$CZ,6,0)</f>
        <v>2400307784</v>
      </c>
      <c r="V370" s="14">
        <f>VLOOKUP($B370,[2]Sheet3!$G:$CZ,7,0)</f>
        <v>2400307179</v>
      </c>
      <c r="W370" s="14">
        <f>VLOOKUP($B370,[2]Sheet3!$G:$CZ,8,0)</f>
        <v>2400303931</v>
      </c>
      <c r="X370" s="14">
        <f>VLOOKUP($B370,[2]Sheet3!$G:$CZ,9,0)</f>
        <v>0</v>
      </c>
      <c r="Y370" s="14">
        <f>VLOOKUP($B370,[2]Sheet3!$G:$CZ,10,0)</f>
        <v>0</v>
      </c>
      <c r="Z370" s="14">
        <f>VLOOKUP($B370,[2]Sheet3!$G:$CZ,11,0)</f>
        <v>0</v>
      </c>
      <c r="AA370" s="14">
        <f>VLOOKUP($B370,[2]Sheet3!$G:$CZ,12,0)</f>
        <v>0</v>
      </c>
      <c r="AB370" s="14">
        <f>VLOOKUP($B370,[2]Sheet3!$G:$CZ,13,0)</f>
        <v>0</v>
      </c>
      <c r="AC370" s="14">
        <f>VLOOKUP($B370,[2]Sheet3!$G:$CZ,14,0)</f>
        <v>0</v>
      </c>
      <c r="AD370" s="14">
        <f>VLOOKUP($B370,[2]Sheet3!$G:$CZ,15,0)</f>
        <v>0</v>
      </c>
      <c r="AE370" s="14">
        <f>VLOOKUP($B370,[2]Sheet3!$G:$CZ,16,0)</f>
        <v>0</v>
      </c>
      <c r="AF370" s="14">
        <f>VLOOKUP($B370,[2]Sheet3!$G:$CZ,17,0)</f>
        <v>0</v>
      </c>
      <c r="AG370" s="14">
        <f>VLOOKUP($B370,[2]Sheet3!$G:$CZ,18,0)</f>
        <v>0</v>
      </c>
      <c r="AH370" s="14">
        <f>VLOOKUP($B370,[2]Sheet3!$G:$CZ,19,0)</f>
        <v>0</v>
      </c>
      <c r="AI370" s="14">
        <f>VLOOKUP($B370,[2]Sheet3!$G:$CZ,20,0)</f>
        <v>0</v>
      </c>
      <c r="AJ370" s="14">
        <f>VLOOKUP($B370,[2]Sheet3!$G:$CZ,21,0)</f>
        <v>0</v>
      </c>
      <c r="AK370" s="14">
        <f>VLOOKUP($B370,[2]Sheet3!$G:$CZ,22,0)</f>
        <v>0</v>
      </c>
      <c r="AL370" s="14">
        <f>VLOOKUP($B370,[2]Sheet3!$G:$CZ,23,0)</f>
        <v>0</v>
      </c>
      <c r="AM370" s="14">
        <f>VLOOKUP($B370,[2]Sheet3!$G:$CZ,24,0)</f>
        <v>0</v>
      </c>
      <c r="AN370" s="14">
        <f>VLOOKUP($B370,[2]Sheet3!$G:$CZ,25,0)</f>
        <v>0</v>
      </c>
      <c r="AO370" s="14">
        <f>VLOOKUP($B370,[2]Sheet3!$G:$CZ,26,0)</f>
        <v>0</v>
      </c>
      <c r="AP370" s="14">
        <f>VLOOKUP($B370,[2]Sheet3!$G:$CZ,27,0)</f>
        <v>0</v>
      </c>
      <c r="AQ370" s="14">
        <f>VLOOKUP($B370,[2]Sheet3!$G:$CZ,28,0)</f>
        <v>0</v>
      </c>
      <c r="AR370" s="14">
        <f>VLOOKUP($B370,[2]Sheet3!$G:$CZ,29,0)</f>
        <v>0</v>
      </c>
      <c r="AS370" s="14">
        <f>VLOOKUP($B370,[2]Sheet3!$G:$CZ,30,0)</f>
        <v>0</v>
      </c>
      <c r="AT370" s="14">
        <f>VLOOKUP($B370,[2]Sheet3!$G:$CZ,31,0)</f>
        <v>0</v>
      </c>
      <c r="AU370" s="14">
        <f>VLOOKUP($B370,[2]Sheet3!$G:$CZ,32,0)</f>
        <v>0</v>
      </c>
      <c r="AV370" s="14">
        <f>VLOOKUP($B370,[2]Sheet3!$G:$CZ,33,0)</f>
        <v>0</v>
      </c>
      <c r="AW370" s="14">
        <f>VLOOKUP($B370,[2]Sheet3!$G:$CZ,34,0)</f>
        <v>0</v>
      </c>
      <c r="AX370" s="14">
        <f>VLOOKUP($B370,[2]Sheet3!$G:$CZ,35,0)</f>
        <v>0</v>
      </c>
      <c r="AY370" s="14">
        <f>VLOOKUP($B370,[2]Sheet3!$G:$CZ,36,0)</f>
        <v>0</v>
      </c>
      <c r="AZ370" s="14">
        <f>VLOOKUP($B370,[2]Sheet3!$G:$CZ,37,0)</f>
        <v>0</v>
      </c>
      <c r="BA370" s="14">
        <f>VLOOKUP($B370,[2]Sheet3!$G:$CZ,38,0)</f>
        <v>0</v>
      </c>
      <c r="BB370" s="14">
        <f>VLOOKUP($B370,[2]Sheet3!$G:$CZ,39,0)</f>
        <v>0</v>
      </c>
      <c r="BC370" s="14">
        <f>VLOOKUP($B370,[2]Sheet3!$G:$CZ,40,0)</f>
        <v>0</v>
      </c>
      <c r="BD370" s="14">
        <f>VLOOKUP($B370,[2]Sheet3!$G:$CZ,41,0)</f>
        <v>0</v>
      </c>
      <c r="BE370" s="14">
        <f>VLOOKUP($B370,[2]Sheet3!$G:$CZ,42,0)</f>
        <v>0</v>
      </c>
      <c r="BF370" s="14">
        <f>VLOOKUP($B370,[2]Sheet3!$G:$CZ,43,0)</f>
        <v>0</v>
      </c>
      <c r="BG370" s="14">
        <f>VLOOKUP($B370,[2]Sheet3!$G:$CZ,44,0)</f>
        <v>0</v>
      </c>
      <c r="BH370" s="14">
        <f>VLOOKUP($B370,[2]Sheet3!$G:$CZ,45,0)</f>
        <v>0</v>
      </c>
      <c r="BI370" s="14">
        <f>VLOOKUP($B370,[2]Sheet3!$G:$CZ,46,0)</f>
        <v>0</v>
      </c>
      <c r="BJ370" s="14">
        <f>VLOOKUP($B370,[2]Sheet3!$G:$CZ,47,0)</f>
        <v>0</v>
      </c>
      <c r="BK370" s="14">
        <f>VLOOKUP($B370,[2]Sheet3!$G:$CZ,48,0)</f>
        <v>0</v>
      </c>
      <c r="BL370" s="14">
        <f>VLOOKUP($B370,[2]Sheet3!$G:$CZ,49,0)</f>
        <v>0</v>
      </c>
      <c r="BM370" s="14">
        <f>VLOOKUP($B370,[2]Sheet3!$G:$CZ,50,0)</f>
        <v>0</v>
      </c>
      <c r="BN370" s="14">
        <f>VLOOKUP($B370,[2]Sheet3!$G:$CZ,51,0)</f>
        <v>0</v>
      </c>
      <c r="BO370" s="14">
        <f>VLOOKUP($B370,[2]Sheet3!$G:$CZ,52,0)</f>
        <v>0</v>
      </c>
      <c r="BP370" s="14">
        <f>VLOOKUP($B370,[2]Sheet3!$G:$CZ,53,0)</f>
        <v>0</v>
      </c>
      <c r="BQ370" s="14">
        <f>VLOOKUP($B370,[2]Sheet3!$G:$CZ,54,0)</f>
        <v>0</v>
      </c>
      <c r="BR370" s="14">
        <f>VLOOKUP($B370,[2]Sheet3!$G:$CZ,55,0)</f>
        <v>0</v>
      </c>
      <c r="BS370" s="14">
        <f>VLOOKUP($B370,[2]Sheet3!$G:$CZ,56,0)</f>
        <v>0</v>
      </c>
      <c r="BT370" s="14">
        <f>VLOOKUP($B370,[2]Sheet3!$G:$CZ,57,0)</f>
        <v>0</v>
      </c>
      <c r="BU370" s="14">
        <f>VLOOKUP($B370,[2]Sheet3!$G:$CZ,58,0)</f>
        <v>0</v>
      </c>
      <c r="BV370" s="14">
        <f>VLOOKUP($B370,[2]Sheet3!$G:$CZ,59,0)</f>
        <v>0</v>
      </c>
      <c r="BW370" s="14">
        <f>VLOOKUP($B370,[2]Sheet3!$G:$CZ,60,0)</f>
        <v>0</v>
      </c>
      <c r="BX370" s="14">
        <f>VLOOKUP($B370,[2]Sheet3!$G:$CZ,61,0)</f>
        <v>0</v>
      </c>
      <c r="BY370" s="14">
        <f>VLOOKUP($B370,[2]Sheet3!$G:$CZ,62,0)</f>
        <v>0</v>
      </c>
      <c r="BZ370" s="14">
        <f>VLOOKUP($B370,[2]Sheet3!$G:$CZ,63,0)</f>
        <v>0</v>
      </c>
      <c r="CA370" s="14">
        <f>VLOOKUP($B370,[2]Sheet3!$G:$CZ,64,0)</f>
        <v>0</v>
      </c>
      <c r="CB370" s="14">
        <f>VLOOKUP($B370,[2]Sheet3!$G:$CZ,65,0)</f>
        <v>0</v>
      </c>
      <c r="CC370" s="14">
        <f>VLOOKUP($B370,[2]Sheet3!$G:$CZ,66,0)</f>
        <v>0</v>
      </c>
      <c r="CD370" s="14">
        <f>VLOOKUP($B370,[2]Sheet3!$G:$CZ,67,0)</f>
        <v>0</v>
      </c>
      <c r="CE370" s="14">
        <f>VLOOKUP($B370,[2]Sheet3!$G:$CZ,68,0)</f>
        <v>0</v>
      </c>
      <c r="CF370" s="14">
        <f>VLOOKUP($B370,[2]Sheet3!$G:$CZ,69,0)</f>
        <v>0</v>
      </c>
      <c r="CG370" s="14">
        <f>VLOOKUP($B370,[2]Sheet3!$G:$CZ,70,0)</f>
        <v>0</v>
      </c>
      <c r="CH370" s="14">
        <f>VLOOKUP($B370,[2]Sheet3!$G:$CZ,71,0)</f>
        <v>0</v>
      </c>
      <c r="CI370" s="14">
        <f>VLOOKUP($B370,[2]Sheet3!$G:$CZ,72,0)</f>
        <v>0</v>
      </c>
      <c r="CJ370" s="14">
        <f>VLOOKUP($B370,[2]Sheet3!$G:$CZ,73,0)</f>
        <v>0</v>
      </c>
      <c r="CK370" s="14">
        <f>VLOOKUP($B370,[2]Sheet3!$G:$CZ,74,0)</f>
        <v>0</v>
      </c>
      <c r="CL370" s="14">
        <f>VLOOKUP($B370,[2]Sheet3!$G:$CZ,75,0)</f>
        <v>0</v>
      </c>
      <c r="CM370" s="14">
        <f>VLOOKUP($B370,[2]Sheet3!$G:$CZ,76,0)</f>
        <v>0</v>
      </c>
      <c r="CN370" s="14">
        <f>VLOOKUP($B370,[2]Sheet3!$G:$CZ,77,0)</f>
        <v>0</v>
      </c>
      <c r="CO370" s="14">
        <f>VLOOKUP($B370,[2]Sheet3!$G:$CZ,78,0)</f>
        <v>0</v>
      </c>
      <c r="CP370" s="14">
        <f>VLOOKUP($B370,[2]Sheet3!$G:$CZ,79,0)</f>
        <v>0</v>
      </c>
      <c r="CQ370" s="14">
        <f>VLOOKUP($B370,[2]Sheet3!$G:$CZ,80,0)</f>
        <v>0</v>
      </c>
      <c r="CR370" s="14">
        <f>VLOOKUP($B370,[2]Sheet3!$G:$CZ,81,0)</f>
        <v>0</v>
      </c>
      <c r="CS370" s="14">
        <f>VLOOKUP($B370,[2]Sheet3!$G:$CZ,82,0)</f>
        <v>0</v>
      </c>
      <c r="CT370" s="14">
        <f>VLOOKUP($B370,[2]Sheet3!$G:$CZ,83,0)</f>
        <v>0</v>
      </c>
      <c r="CU370" s="14">
        <f>VLOOKUP($B370,[2]Sheet3!$G:$CZ,84,0)</f>
        <v>0</v>
      </c>
      <c r="CV370" s="14">
        <f>VLOOKUP($B370,[2]Sheet3!$G:$CZ,85,0)</f>
        <v>0</v>
      </c>
      <c r="CW370" s="14">
        <f>VLOOKUP($B370,[2]Sheet3!$G:$CZ,86,0)</f>
        <v>0</v>
      </c>
      <c r="CX370" s="14">
        <f>VLOOKUP($B370,[2]Sheet3!$G:$CZ,87,0)</f>
        <v>0</v>
      </c>
      <c r="CY370" s="14">
        <f>VLOOKUP($B370,[2]Sheet3!$G:$CZ,88,0)</f>
        <v>0</v>
      </c>
      <c r="CZ370" s="14">
        <f>VLOOKUP($B370,[2]Sheet3!$G:$CZ,89,0)</f>
        <v>0</v>
      </c>
      <c r="DA370" s="14">
        <f>VLOOKUP($B370,[2]Sheet3!$G:$CZ,90,0)</f>
        <v>0</v>
      </c>
      <c r="DB370" s="14">
        <f>VLOOKUP($B370,[2]Sheet3!$G:$CZ,91,0)</f>
        <v>0</v>
      </c>
      <c r="DC370" s="14">
        <f>VLOOKUP($B370,[2]Sheet3!$G:$CZ,92,0)</f>
        <v>0</v>
      </c>
      <c r="DD370" s="14">
        <f>VLOOKUP($B370,[2]Sheet3!$G:$CZ,93,0)</f>
        <v>0</v>
      </c>
      <c r="DE370" s="14">
        <f>VLOOKUP($B370,[2]Sheet3!$G:$CZ,94,0)</f>
        <v>0</v>
      </c>
      <c r="DF370" s="14">
        <f>VLOOKUP($B370,[2]Sheet3!$G:$CZ,95,0)</f>
        <v>0</v>
      </c>
      <c r="DG370" s="14">
        <f>VLOOKUP($B370,[2]Sheet3!$G:$CZ,96,0)</f>
        <v>0</v>
      </c>
      <c r="DH370" s="14">
        <f>VLOOKUP($B370,[2]Sheet3!$G:$CZ,97,0)</f>
        <v>0</v>
      </c>
      <c r="DI370" s="14">
        <f>VLOOKUP($B370,[2]Sheet3!$G:$CZ,98,0)</f>
        <v>0</v>
      </c>
    </row>
    <row r="371" spans="1:113" x14ac:dyDescent="0.3">
      <c r="A371" s="9" t="str">
        <f t="shared" si="17"/>
        <v>N14718</v>
      </c>
      <c r="B371" s="15" t="s">
        <v>365</v>
      </c>
      <c r="C371" s="15" t="s">
        <v>277</v>
      </c>
      <c r="F371" s="7" t="s">
        <v>15</v>
      </c>
      <c r="G371" s="12" t="s">
        <v>3866</v>
      </c>
      <c r="H371" s="12" t="str">
        <f>VLOOKUP($B371,[1]Sheet1!$A:$G,5,0)</f>
        <v>shashi.singh@redingtongroup.com</v>
      </c>
      <c r="I371" s="12" t="str">
        <f>VLOOKUP($B371,[1]Sheet1!$A:$G,7,0)</f>
        <v>sidharth.eknath@redingtongroup.com</v>
      </c>
      <c r="J371" s="12" t="s">
        <v>82</v>
      </c>
      <c r="K371" s="7"/>
      <c r="L371" s="7"/>
      <c r="M371" s="8"/>
      <c r="N371" s="7" t="str">
        <f t="shared" si="15"/>
        <v>shashi.singh@redingtongroup.com; sidharth.eknath@redingtongroup.com; nilesh.phirke@redingtongroup.com;christopher.joseph@redingtongroup.com</v>
      </c>
      <c r="O371" s="7" t="str">
        <f t="shared" si="16"/>
        <v>N14718</v>
      </c>
      <c r="P371" s="8" t="s">
        <v>5215</v>
      </c>
      <c r="Q371" s="14">
        <f>VLOOKUP($B371,[2]Sheet3!$G:$CZ,2,0)</f>
        <v>2400308017</v>
      </c>
      <c r="R371" s="14">
        <f>VLOOKUP($B371,[2]Sheet3!$G:$CZ,3,0)</f>
        <v>2400308014</v>
      </c>
      <c r="S371" s="14">
        <f>VLOOKUP($B371,[2]Sheet3!$G:$CZ,4,0)</f>
        <v>2400300306</v>
      </c>
      <c r="T371" s="14">
        <f>VLOOKUP($B371,[2]Sheet3!$G:$CZ,5,0)</f>
        <v>2400305264</v>
      </c>
      <c r="U371" s="14">
        <f>VLOOKUP($B371,[2]Sheet3!$G:$CZ,6,0)</f>
        <v>0</v>
      </c>
      <c r="V371" s="14">
        <f>VLOOKUP($B371,[2]Sheet3!$G:$CZ,7,0)</f>
        <v>0</v>
      </c>
      <c r="W371" s="14">
        <f>VLOOKUP($B371,[2]Sheet3!$G:$CZ,8,0)</f>
        <v>0</v>
      </c>
      <c r="X371" s="14">
        <f>VLOOKUP($B371,[2]Sheet3!$G:$CZ,9,0)</f>
        <v>0</v>
      </c>
      <c r="Y371" s="14">
        <f>VLOOKUP($B371,[2]Sheet3!$G:$CZ,10,0)</f>
        <v>0</v>
      </c>
      <c r="Z371" s="14">
        <f>VLOOKUP($B371,[2]Sheet3!$G:$CZ,11,0)</f>
        <v>0</v>
      </c>
      <c r="AA371" s="14">
        <f>VLOOKUP($B371,[2]Sheet3!$G:$CZ,12,0)</f>
        <v>0</v>
      </c>
      <c r="AB371" s="14">
        <f>VLOOKUP($B371,[2]Sheet3!$G:$CZ,13,0)</f>
        <v>0</v>
      </c>
      <c r="AC371" s="14">
        <f>VLOOKUP($B371,[2]Sheet3!$G:$CZ,14,0)</f>
        <v>0</v>
      </c>
      <c r="AD371" s="14">
        <f>VLOOKUP($B371,[2]Sheet3!$G:$CZ,15,0)</f>
        <v>0</v>
      </c>
      <c r="AE371" s="14">
        <f>VLOOKUP($B371,[2]Sheet3!$G:$CZ,16,0)</f>
        <v>0</v>
      </c>
      <c r="AF371" s="14">
        <f>VLOOKUP($B371,[2]Sheet3!$G:$CZ,17,0)</f>
        <v>0</v>
      </c>
      <c r="AG371" s="14">
        <f>VLOOKUP($B371,[2]Sheet3!$G:$CZ,18,0)</f>
        <v>0</v>
      </c>
      <c r="AH371" s="14">
        <f>VLOOKUP($B371,[2]Sheet3!$G:$CZ,19,0)</f>
        <v>0</v>
      </c>
      <c r="AI371" s="14">
        <f>VLOOKUP($B371,[2]Sheet3!$G:$CZ,20,0)</f>
        <v>0</v>
      </c>
      <c r="AJ371" s="14">
        <f>VLOOKUP($B371,[2]Sheet3!$G:$CZ,21,0)</f>
        <v>0</v>
      </c>
      <c r="AK371" s="14">
        <f>VLOOKUP($B371,[2]Sheet3!$G:$CZ,22,0)</f>
        <v>0</v>
      </c>
      <c r="AL371" s="14">
        <f>VLOOKUP($B371,[2]Sheet3!$G:$CZ,23,0)</f>
        <v>0</v>
      </c>
      <c r="AM371" s="14">
        <f>VLOOKUP($B371,[2]Sheet3!$G:$CZ,24,0)</f>
        <v>0</v>
      </c>
      <c r="AN371" s="14">
        <f>VLOOKUP($B371,[2]Sheet3!$G:$CZ,25,0)</f>
        <v>0</v>
      </c>
      <c r="AO371" s="14">
        <f>VLOOKUP($B371,[2]Sheet3!$G:$CZ,26,0)</f>
        <v>0</v>
      </c>
      <c r="AP371" s="14">
        <f>VLOOKUP($B371,[2]Sheet3!$G:$CZ,27,0)</f>
        <v>0</v>
      </c>
      <c r="AQ371" s="14">
        <f>VLOOKUP($B371,[2]Sheet3!$G:$CZ,28,0)</f>
        <v>0</v>
      </c>
      <c r="AR371" s="14">
        <f>VLOOKUP($B371,[2]Sheet3!$G:$CZ,29,0)</f>
        <v>0</v>
      </c>
      <c r="AS371" s="14">
        <f>VLOOKUP($B371,[2]Sheet3!$G:$CZ,30,0)</f>
        <v>0</v>
      </c>
      <c r="AT371" s="14">
        <f>VLOOKUP($B371,[2]Sheet3!$G:$CZ,31,0)</f>
        <v>0</v>
      </c>
      <c r="AU371" s="14">
        <f>VLOOKUP($B371,[2]Sheet3!$G:$CZ,32,0)</f>
        <v>0</v>
      </c>
      <c r="AV371" s="14">
        <f>VLOOKUP($B371,[2]Sheet3!$G:$CZ,33,0)</f>
        <v>0</v>
      </c>
      <c r="AW371" s="14">
        <f>VLOOKUP($B371,[2]Sheet3!$G:$CZ,34,0)</f>
        <v>0</v>
      </c>
      <c r="AX371" s="14">
        <f>VLOOKUP($B371,[2]Sheet3!$G:$CZ,35,0)</f>
        <v>0</v>
      </c>
      <c r="AY371" s="14">
        <f>VLOOKUP($B371,[2]Sheet3!$G:$CZ,36,0)</f>
        <v>0</v>
      </c>
      <c r="AZ371" s="14">
        <f>VLOOKUP($B371,[2]Sheet3!$G:$CZ,37,0)</f>
        <v>0</v>
      </c>
      <c r="BA371" s="14">
        <f>VLOOKUP($B371,[2]Sheet3!$G:$CZ,38,0)</f>
        <v>0</v>
      </c>
      <c r="BB371" s="14">
        <f>VLOOKUP($B371,[2]Sheet3!$G:$CZ,39,0)</f>
        <v>0</v>
      </c>
      <c r="BC371" s="14">
        <f>VLOOKUP($B371,[2]Sheet3!$G:$CZ,40,0)</f>
        <v>0</v>
      </c>
      <c r="BD371" s="14">
        <f>VLOOKUP($B371,[2]Sheet3!$G:$CZ,41,0)</f>
        <v>0</v>
      </c>
      <c r="BE371" s="14">
        <f>VLOOKUP($B371,[2]Sheet3!$G:$CZ,42,0)</f>
        <v>0</v>
      </c>
      <c r="BF371" s="14">
        <f>VLOOKUP($B371,[2]Sheet3!$G:$CZ,43,0)</f>
        <v>0</v>
      </c>
      <c r="BG371" s="14">
        <f>VLOOKUP($B371,[2]Sheet3!$G:$CZ,44,0)</f>
        <v>0</v>
      </c>
      <c r="BH371" s="14">
        <f>VLOOKUP($B371,[2]Sheet3!$G:$CZ,45,0)</f>
        <v>0</v>
      </c>
      <c r="BI371" s="14">
        <f>VLOOKUP($B371,[2]Sheet3!$G:$CZ,46,0)</f>
        <v>0</v>
      </c>
      <c r="BJ371" s="14">
        <f>VLOOKUP($B371,[2]Sheet3!$G:$CZ,47,0)</f>
        <v>0</v>
      </c>
      <c r="BK371" s="14">
        <f>VLOOKUP($B371,[2]Sheet3!$G:$CZ,48,0)</f>
        <v>0</v>
      </c>
      <c r="BL371" s="14">
        <f>VLOOKUP($B371,[2]Sheet3!$G:$CZ,49,0)</f>
        <v>0</v>
      </c>
      <c r="BM371" s="14">
        <f>VLOOKUP($B371,[2]Sheet3!$G:$CZ,50,0)</f>
        <v>0</v>
      </c>
      <c r="BN371" s="14">
        <f>VLOOKUP($B371,[2]Sheet3!$G:$CZ,51,0)</f>
        <v>0</v>
      </c>
      <c r="BO371" s="14">
        <f>VLOOKUP($B371,[2]Sheet3!$G:$CZ,52,0)</f>
        <v>0</v>
      </c>
      <c r="BP371" s="14">
        <f>VLOOKUP($B371,[2]Sheet3!$G:$CZ,53,0)</f>
        <v>0</v>
      </c>
      <c r="BQ371" s="14">
        <f>VLOOKUP($B371,[2]Sheet3!$G:$CZ,54,0)</f>
        <v>0</v>
      </c>
      <c r="BR371" s="14">
        <f>VLOOKUP($B371,[2]Sheet3!$G:$CZ,55,0)</f>
        <v>0</v>
      </c>
      <c r="BS371" s="14">
        <f>VLOOKUP($B371,[2]Sheet3!$G:$CZ,56,0)</f>
        <v>0</v>
      </c>
      <c r="BT371" s="14">
        <f>VLOOKUP($B371,[2]Sheet3!$G:$CZ,57,0)</f>
        <v>0</v>
      </c>
      <c r="BU371" s="14">
        <f>VLOOKUP($B371,[2]Sheet3!$G:$CZ,58,0)</f>
        <v>0</v>
      </c>
      <c r="BV371" s="14">
        <f>VLOOKUP($B371,[2]Sheet3!$G:$CZ,59,0)</f>
        <v>0</v>
      </c>
      <c r="BW371" s="14">
        <f>VLOOKUP($B371,[2]Sheet3!$G:$CZ,60,0)</f>
        <v>0</v>
      </c>
      <c r="BX371" s="14">
        <f>VLOOKUP($B371,[2]Sheet3!$G:$CZ,61,0)</f>
        <v>0</v>
      </c>
      <c r="BY371" s="14">
        <f>VLOOKUP($B371,[2]Sheet3!$G:$CZ,62,0)</f>
        <v>0</v>
      </c>
      <c r="BZ371" s="14">
        <f>VLOOKUP($B371,[2]Sheet3!$G:$CZ,63,0)</f>
        <v>0</v>
      </c>
      <c r="CA371" s="14">
        <f>VLOOKUP($B371,[2]Sheet3!$G:$CZ,64,0)</f>
        <v>0</v>
      </c>
      <c r="CB371" s="14">
        <f>VLOOKUP($B371,[2]Sheet3!$G:$CZ,65,0)</f>
        <v>0</v>
      </c>
      <c r="CC371" s="14">
        <f>VLOOKUP($B371,[2]Sheet3!$G:$CZ,66,0)</f>
        <v>0</v>
      </c>
      <c r="CD371" s="14">
        <f>VLOOKUP($B371,[2]Sheet3!$G:$CZ,67,0)</f>
        <v>0</v>
      </c>
      <c r="CE371" s="14">
        <f>VLOOKUP($B371,[2]Sheet3!$G:$CZ,68,0)</f>
        <v>0</v>
      </c>
      <c r="CF371" s="14">
        <f>VLOOKUP($B371,[2]Sheet3!$G:$CZ,69,0)</f>
        <v>0</v>
      </c>
      <c r="CG371" s="14">
        <f>VLOOKUP($B371,[2]Sheet3!$G:$CZ,70,0)</f>
        <v>0</v>
      </c>
      <c r="CH371" s="14">
        <f>VLOOKUP($B371,[2]Sheet3!$G:$CZ,71,0)</f>
        <v>0</v>
      </c>
      <c r="CI371" s="14">
        <f>VLOOKUP($B371,[2]Sheet3!$G:$CZ,72,0)</f>
        <v>0</v>
      </c>
      <c r="CJ371" s="14">
        <f>VLOOKUP($B371,[2]Sheet3!$G:$CZ,73,0)</f>
        <v>0</v>
      </c>
      <c r="CK371" s="14">
        <f>VLOOKUP($B371,[2]Sheet3!$G:$CZ,74,0)</f>
        <v>0</v>
      </c>
      <c r="CL371" s="14">
        <f>VLOOKUP($B371,[2]Sheet3!$G:$CZ,75,0)</f>
        <v>0</v>
      </c>
      <c r="CM371" s="14">
        <f>VLOOKUP($B371,[2]Sheet3!$G:$CZ,76,0)</f>
        <v>0</v>
      </c>
      <c r="CN371" s="14">
        <f>VLOOKUP($B371,[2]Sheet3!$G:$CZ,77,0)</f>
        <v>0</v>
      </c>
      <c r="CO371" s="14">
        <f>VLOOKUP($B371,[2]Sheet3!$G:$CZ,78,0)</f>
        <v>0</v>
      </c>
      <c r="CP371" s="14">
        <f>VLOOKUP($B371,[2]Sheet3!$G:$CZ,79,0)</f>
        <v>0</v>
      </c>
      <c r="CQ371" s="14">
        <f>VLOOKUP($B371,[2]Sheet3!$G:$CZ,80,0)</f>
        <v>0</v>
      </c>
      <c r="CR371" s="14">
        <f>VLOOKUP($B371,[2]Sheet3!$G:$CZ,81,0)</f>
        <v>0</v>
      </c>
      <c r="CS371" s="14">
        <f>VLOOKUP($B371,[2]Sheet3!$G:$CZ,82,0)</f>
        <v>0</v>
      </c>
      <c r="CT371" s="14">
        <f>VLOOKUP($B371,[2]Sheet3!$G:$CZ,83,0)</f>
        <v>0</v>
      </c>
      <c r="CU371" s="14">
        <f>VLOOKUP($B371,[2]Sheet3!$G:$CZ,84,0)</f>
        <v>0</v>
      </c>
      <c r="CV371" s="14">
        <f>VLOOKUP($B371,[2]Sheet3!$G:$CZ,85,0)</f>
        <v>0</v>
      </c>
      <c r="CW371" s="14">
        <f>VLOOKUP($B371,[2]Sheet3!$G:$CZ,86,0)</f>
        <v>0</v>
      </c>
      <c r="CX371" s="14">
        <f>VLOOKUP($B371,[2]Sheet3!$G:$CZ,87,0)</f>
        <v>0</v>
      </c>
      <c r="CY371" s="14">
        <f>VLOOKUP($B371,[2]Sheet3!$G:$CZ,88,0)</f>
        <v>0</v>
      </c>
      <c r="CZ371" s="14">
        <f>VLOOKUP($B371,[2]Sheet3!$G:$CZ,89,0)</f>
        <v>0</v>
      </c>
      <c r="DA371" s="14">
        <f>VLOOKUP($B371,[2]Sheet3!$G:$CZ,90,0)</f>
        <v>0</v>
      </c>
      <c r="DB371" s="14">
        <f>VLOOKUP($B371,[2]Sheet3!$G:$CZ,91,0)</f>
        <v>0</v>
      </c>
      <c r="DC371" s="14">
        <f>VLOOKUP($B371,[2]Sheet3!$G:$CZ,92,0)</f>
        <v>0</v>
      </c>
      <c r="DD371" s="14">
        <f>VLOOKUP($B371,[2]Sheet3!$G:$CZ,93,0)</f>
        <v>0</v>
      </c>
      <c r="DE371" s="14">
        <f>VLOOKUP($B371,[2]Sheet3!$G:$CZ,94,0)</f>
        <v>0</v>
      </c>
      <c r="DF371" s="14">
        <f>VLOOKUP($B371,[2]Sheet3!$G:$CZ,95,0)</f>
        <v>0</v>
      </c>
      <c r="DG371" s="14">
        <f>VLOOKUP($B371,[2]Sheet3!$G:$CZ,96,0)</f>
        <v>0</v>
      </c>
      <c r="DH371" s="14">
        <f>VLOOKUP($B371,[2]Sheet3!$G:$CZ,97,0)</f>
        <v>0</v>
      </c>
      <c r="DI371" s="14">
        <f>VLOOKUP($B371,[2]Sheet3!$G:$CZ,98,0)</f>
        <v>0</v>
      </c>
    </row>
    <row r="372" spans="1:113" x14ac:dyDescent="0.3">
      <c r="A372" s="9" t="str">
        <f t="shared" si="17"/>
        <v>W93054</v>
      </c>
      <c r="B372" s="15" t="s">
        <v>1298</v>
      </c>
      <c r="C372" s="15" t="s">
        <v>1299</v>
      </c>
      <c r="F372" s="7" t="s">
        <v>15</v>
      </c>
      <c r="G372" s="12" t="s">
        <v>3867</v>
      </c>
      <c r="H372" s="12" t="str">
        <f>VLOOKUP($B372,[1]Sheet1!$A:$G,5,0)</f>
        <v>shobhit.kumar@redingtongroup.com</v>
      </c>
      <c r="I372" s="12" t="str">
        <f>VLOOKUP($B372,[1]Sheet1!$A:$G,7,0)</f>
        <v>rohan.vora@redingtongroup.com</v>
      </c>
      <c r="J372" s="12" t="s">
        <v>82</v>
      </c>
      <c r="K372" s="7"/>
      <c r="L372" s="7"/>
      <c r="M372" s="8"/>
      <c r="N372" s="7" t="str">
        <f t="shared" si="15"/>
        <v>shobhit.kumar@redingtongroup.com; rohan.vora@redingtongroup.com; nilesh.phirke@redingtongroup.com;christopher.joseph@redingtongroup.com</v>
      </c>
      <c r="O372" s="7" t="str">
        <f t="shared" si="16"/>
        <v>W93054</v>
      </c>
      <c r="P372" s="8" t="s">
        <v>5215</v>
      </c>
      <c r="Q372" s="14">
        <f>VLOOKUP($B372,[2]Sheet3!$G:$CZ,2,0)</f>
        <v>2400299399</v>
      </c>
      <c r="R372" s="14">
        <f>VLOOKUP($B372,[2]Sheet3!$G:$CZ,3,0)</f>
        <v>2400305172</v>
      </c>
      <c r="S372" s="14">
        <f>VLOOKUP($B372,[2]Sheet3!$G:$CZ,4,0)</f>
        <v>0</v>
      </c>
      <c r="T372" s="14">
        <f>VLOOKUP($B372,[2]Sheet3!$G:$CZ,5,0)</f>
        <v>0</v>
      </c>
      <c r="U372" s="14">
        <f>VLOOKUP($B372,[2]Sheet3!$G:$CZ,6,0)</f>
        <v>0</v>
      </c>
      <c r="V372" s="14">
        <f>VLOOKUP($B372,[2]Sheet3!$G:$CZ,7,0)</f>
        <v>0</v>
      </c>
      <c r="W372" s="14">
        <f>VLOOKUP($B372,[2]Sheet3!$G:$CZ,8,0)</f>
        <v>0</v>
      </c>
      <c r="X372" s="14">
        <f>VLOOKUP($B372,[2]Sheet3!$G:$CZ,9,0)</f>
        <v>0</v>
      </c>
      <c r="Y372" s="14">
        <f>VLOOKUP($B372,[2]Sheet3!$G:$CZ,10,0)</f>
        <v>0</v>
      </c>
      <c r="Z372" s="14">
        <f>VLOOKUP($B372,[2]Sheet3!$G:$CZ,11,0)</f>
        <v>0</v>
      </c>
      <c r="AA372" s="14">
        <f>VLOOKUP($B372,[2]Sheet3!$G:$CZ,12,0)</f>
        <v>0</v>
      </c>
      <c r="AB372" s="14">
        <f>VLOOKUP($B372,[2]Sheet3!$G:$CZ,13,0)</f>
        <v>0</v>
      </c>
      <c r="AC372" s="14">
        <f>VLOOKUP($B372,[2]Sheet3!$G:$CZ,14,0)</f>
        <v>0</v>
      </c>
      <c r="AD372" s="14">
        <f>VLOOKUP($B372,[2]Sheet3!$G:$CZ,15,0)</f>
        <v>0</v>
      </c>
      <c r="AE372" s="14">
        <f>VLOOKUP($B372,[2]Sheet3!$G:$CZ,16,0)</f>
        <v>0</v>
      </c>
      <c r="AF372" s="14">
        <f>VLOOKUP($B372,[2]Sheet3!$G:$CZ,17,0)</f>
        <v>0</v>
      </c>
      <c r="AG372" s="14">
        <f>VLOOKUP($B372,[2]Sheet3!$G:$CZ,18,0)</f>
        <v>0</v>
      </c>
      <c r="AH372" s="14">
        <f>VLOOKUP($B372,[2]Sheet3!$G:$CZ,19,0)</f>
        <v>0</v>
      </c>
      <c r="AI372" s="14">
        <f>VLOOKUP($B372,[2]Sheet3!$G:$CZ,20,0)</f>
        <v>0</v>
      </c>
      <c r="AJ372" s="14">
        <f>VLOOKUP($B372,[2]Sheet3!$G:$CZ,21,0)</f>
        <v>0</v>
      </c>
      <c r="AK372" s="14">
        <f>VLOOKUP($B372,[2]Sheet3!$G:$CZ,22,0)</f>
        <v>0</v>
      </c>
      <c r="AL372" s="14">
        <f>VLOOKUP($B372,[2]Sheet3!$G:$CZ,23,0)</f>
        <v>0</v>
      </c>
      <c r="AM372" s="14">
        <f>VLOOKUP($B372,[2]Sheet3!$G:$CZ,24,0)</f>
        <v>0</v>
      </c>
      <c r="AN372" s="14">
        <f>VLOOKUP($B372,[2]Sheet3!$G:$CZ,25,0)</f>
        <v>0</v>
      </c>
      <c r="AO372" s="14">
        <f>VLOOKUP($B372,[2]Sheet3!$G:$CZ,26,0)</f>
        <v>0</v>
      </c>
      <c r="AP372" s="14">
        <f>VLOOKUP($B372,[2]Sheet3!$G:$CZ,27,0)</f>
        <v>0</v>
      </c>
      <c r="AQ372" s="14">
        <f>VLOOKUP($B372,[2]Sheet3!$G:$CZ,28,0)</f>
        <v>0</v>
      </c>
      <c r="AR372" s="14">
        <f>VLOOKUP($B372,[2]Sheet3!$G:$CZ,29,0)</f>
        <v>0</v>
      </c>
      <c r="AS372" s="14">
        <f>VLOOKUP($B372,[2]Sheet3!$G:$CZ,30,0)</f>
        <v>0</v>
      </c>
      <c r="AT372" s="14">
        <f>VLOOKUP($B372,[2]Sheet3!$G:$CZ,31,0)</f>
        <v>0</v>
      </c>
      <c r="AU372" s="14">
        <f>VLOOKUP($B372,[2]Sheet3!$G:$CZ,32,0)</f>
        <v>0</v>
      </c>
      <c r="AV372" s="14">
        <f>VLOOKUP($B372,[2]Sheet3!$G:$CZ,33,0)</f>
        <v>0</v>
      </c>
      <c r="AW372" s="14">
        <f>VLOOKUP($B372,[2]Sheet3!$G:$CZ,34,0)</f>
        <v>0</v>
      </c>
      <c r="AX372" s="14">
        <f>VLOOKUP($B372,[2]Sheet3!$G:$CZ,35,0)</f>
        <v>0</v>
      </c>
      <c r="AY372" s="14">
        <f>VLOOKUP($B372,[2]Sheet3!$G:$CZ,36,0)</f>
        <v>0</v>
      </c>
      <c r="AZ372" s="14">
        <f>VLOOKUP($B372,[2]Sheet3!$G:$CZ,37,0)</f>
        <v>0</v>
      </c>
      <c r="BA372" s="14">
        <f>VLOOKUP($B372,[2]Sheet3!$G:$CZ,38,0)</f>
        <v>0</v>
      </c>
      <c r="BB372" s="14">
        <f>VLOOKUP($B372,[2]Sheet3!$G:$CZ,39,0)</f>
        <v>0</v>
      </c>
      <c r="BC372" s="14">
        <f>VLOOKUP($B372,[2]Sheet3!$G:$CZ,40,0)</f>
        <v>0</v>
      </c>
      <c r="BD372" s="14">
        <f>VLOOKUP($B372,[2]Sheet3!$G:$CZ,41,0)</f>
        <v>0</v>
      </c>
      <c r="BE372" s="14">
        <f>VLOOKUP($B372,[2]Sheet3!$G:$CZ,42,0)</f>
        <v>0</v>
      </c>
      <c r="BF372" s="14">
        <f>VLOOKUP($B372,[2]Sheet3!$G:$CZ,43,0)</f>
        <v>0</v>
      </c>
      <c r="BG372" s="14">
        <f>VLOOKUP($B372,[2]Sheet3!$G:$CZ,44,0)</f>
        <v>0</v>
      </c>
      <c r="BH372" s="14">
        <f>VLOOKUP($B372,[2]Sheet3!$G:$CZ,45,0)</f>
        <v>0</v>
      </c>
      <c r="BI372" s="14">
        <f>VLOOKUP($B372,[2]Sheet3!$G:$CZ,46,0)</f>
        <v>0</v>
      </c>
      <c r="BJ372" s="14">
        <f>VLOOKUP($B372,[2]Sheet3!$G:$CZ,47,0)</f>
        <v>0</v>
      </c>
      <c r="BK372" s="14">
        <f>VLOOKUP($B372,[2]Sheet3!$G:$CZ,48,0)</f>
        <v>0</v>
      </c>
      <c r="BL372" s="14">
        <f>VLOOKUP($B372,[2]Sheet3!$G:$CZ,49,0)</f>
        <v>0</v>
      </c>
      <c r="BM372" s="14">
        <f>VLOOKUP($B372,[2]Sheet3!$G:$CZ,50,0)</f>
        <v>0</v>
      </c>
      <c r="BN372" s="14">
        <f>VLOOKUP($B372,[2]Sheet3!$G:$CZ,51,0)</f>
        <v>0</v>
      </c>
      <c r="BO372" s="14">
        <f>VLOOKUP($B372,[2]Sheet3!$G:$CZ,52,0)</f>
        <v>0</v>
      </c>
      <c r="BP372" s="14">
        <f>VLOOKUP($B372,[2]Sheet3!$G:$CZ,53,0)</f>
        <v>0</v>
      </c>
      <c r="BQ372" s="14">
        <f>VLOOKUP($B372,[2]Sheet3!$G:$CZ,54,0)</f>
        <v>0</v>
      </c>
      <c r="BR372" s="14">
        <f>VLOOKUP($B372,[2]Sheet3!$G:$CZ,55,0)</f>
        <v>0</v>
      </c>
      <c r="BS372" s="14">
        <f>VLOOKUP($B372,[2]Sheet3!$G:$CZ,56,0)</f>
        <v>0</v>
      </c>
      <c r="BT372" s="14">
        <f>VLOOKUP($B372,[2]Sheet3!$G:$CZ,57,0)</f>
        <v>0</v>
      </c>
      <c r="BU372" s="14">
        <f>VLOOKUP($B372,[2]Sheet3!$G:$CZ,58,0)</f>
        <v>0</v>
      </c>
      <c r="BV372" s="14">
        <f>VLOOKUP($B372,[2]Sheet3!$G:$CZ,59,0)</f>
        <v>0</v>
      </c>
      <c r="BW372" s="14">
        <f>VLOOKUP($B372,[2]Sheet3!$G:$CZ,60,0)</f>
        <v>0</v>
      </c>
      <c r="BX372" s="14">
        <f>VLOOKUP($B372,[2]Sheet3!$G:$CZ,61,0)</f>
        <v>0</v>
      </c>
      <c r="BY372" s="14">
        <f>VLOOKUP($B372,[2]Sheet3!$G:$CZ,62,0)</f>
        <v>0</v>
      </c>
      <c r="BZ372" s="14">
        <f>VLOOKUP($B372,[2]Sheet3!$G:$CZ,63,0)</f>
        <v>0</v>
      </c>
      <c r="CA372" s="14">
        <f>VLOOKUP($B372,[2]Sheet3!$G:$CZ,64,0)</f>
        <v>0</v>
      </c>
      <c r="CB372" s="14">
        <f>VLOOKUP($B372,[2]Sheet3!$G:$CZ,65,0)</f>
        <v>0</v>
      </c>
      <c r="CC372" s="14">
        <f>VLOOKUP($B372,[2]Sheet3!$G:$CZ,66,0)</f>
        <v>0</v>
      </c>
      <c r="CD372" s="14">
        <f>VLOOKUP($B372,[2]Sheet3!$G:$CZ,67,0)</f>
        <v>0</v>
      </c>
      <c r="CE372" s="14">
        <f>VLOOKUP($B372,[2]Sheet3!$G:$CZ,68,0)</f>
        <v>0</v>
      </c>
      <c r="CF372" s="14">
        <f>VLOOKUP($B372,[2]Sheet3!$G:$CZ,69,0)</f>
        <v>0</v>
      </c>
      <c r="CG372" s="14">
        <f>VLOOKUP($B372,[2]Sheet3!$G:$CZ,70,0)</f>
        <v>0</v>
      </c>
      <c r="CH372" s="14">
        <f>VLOOKUP($B372,[2]Sheet3!$G:$CZ,71,0)</f>
        <v>0</v>
      </c>
      <c r="CI372" s="14">
        <f>VLOOKUP($B372,[2]Sheet3!$G:$CZ,72,0)</f>
        <v>0</v>
      </c>
      <c r="CJ372" s="14">
        <f>VLOOKUP($B372,[2]Sheet3!$G:$CZ,73,0)</f>
        <v>0</v>
      </c>
      <c r="CK372" s="14">
        <f>VLOOKUP($B372,[2]Sheet3!$G:$CZ,74,0)</f>
        <v>0</v>
      </c>
      <c r="CL372" s="14">
        <f>VLOOKUP($B372,[2]Sheet3!$G:$CZ,75,0)</f>
        <v>0</v>
      </c>
      <c r="CM372" s="14">
        <f>VLOOKUP($B372,[2]Sheet3!$G:$CZ,76,0)</f>
        <v>0</v>
      </c>
      <c r="CN372" s="14">
        <f>VLOOKUP($B372,[2]Sheet3!$G:$CZ,77,0)</f>
        <v>0</v>
      </c>
      <c r="CO372" s="14">
        <f>VLOOKUP($B372,[2]Sheet3!$G:$CZ,78,0)</f>
        <v>0</v>
      </c>
      <c r="CP372" s="14">
        <f>VLOOKUP($B372,[2]Sheet3!$G:$CZ,79,0)</f>
        <v>0</v>
      </c>
      <c r="CQ372" s="14">
        <f>VLOOKUP($B372,[2]Sheet3!$G:$CZ,80,0)</f>
        <v>0</v>
      </c>
      <c r="CR372" s="14">
        <f>VLOOKUP($B372,[2]Sheet3!$G:$CZ,81,0)</f>
        <v>0</v>
      </c>
      <c r="CS372" s="14">
        <f>VLOOKUP($B372,[2]Sheet3!$G:$CZ,82,0)</f>
        <v>0</v>
      </c>
      <c r="CT372" s="14">
        <f>VLOOKUP($B372,[2]Sheet3!$G:$CZ,83,0)</f>
        <v>0</v>
      </c>
      <c r="CU372" s="14">
        <f>VLOOKUP($B372,[2]Sheet3!$G:$CZ,84,0)</f>
        <v>0</v>
      </c>
      <c r="CV372" s="14">
        <f>VLOOKUP($B372,[2]Sheet3!$G:$CZ,85,0)</f>
        <v>0</v>
      </c>
      <c r="CW372" s="14">
        <f>VLOOKUP($B372,[2]Sheet3!$G:$CZ,86,0)</f>
        <v>0</v>
      </c>
      <c r="CX372" s="14">
        <f>VLOOKUP($B372,[2]Sheet3!$G:$CZ,87,0)</f>
        <v>0</v>
      </c>
      <c r="CY372" s="14">
        <f>VLOOKUP($B372,[2]Sheet3!$G:$CZ,88,0)</f>
        <v>0</v>
      </c>
      <c r="CZ372" s="14">
        <f>VLOOKUP($B372,[2]Sheet3!$G:$CZ,89,0)</f>
        <v>0</v>
      </c>
      <c r="DA372" s="14">
        <f>VLOOKUP($B372,[2]Sheet3!$G:$CZ,90,0)</f>
        <v>0</v>
      </c>
      <c r="DB372" s="14">
        <f>VLOOKUP($B372,[2]Sheet3!$G:$CZ,91,0)</f>
        <v>0</v>
      </c>
      <c r="DC372" s="14">
        <f>VLOOKUP($B372,[2]Sheet3!$G:$CZ,92,0)</f>
        <v>0</v>
      </c>
      <c r="DD372" s="14">
        <f>VLOOKUP($B372,[2]Sheet3!$G:$CZ,93,0)</f>
        <v>0</v>
      </c>
      <c r="DE372" s="14">
        <f>VLOOKUP($B372,[2]Sheet3!$G:$CZ,94,0)</f>
        <v>0</v>
      </c>
      <c r="DF372" s="14">
        <f>VLOOKUP($B372,[2]Sheet3!$G:$CZ,95,0)</f>
        <v>0</v>
      </c>
      <c r="DG372" s="14">
        <f>VLOOKUP($B372,[2]Sheet3!$G:$CZ,96,0)</f>
        <v>0</v>
      </c>
      <c r="DH372" s="14">
        <f>VLOOKUP($B372,[2]Sheet3!$G:$CZ,97,0)</f>
        <v>0</v>
      </c>
      <c r="DI372" s="14">
        <f>VLOOKUP($B372,[2]Sheet3!$G:$CZ,98,0)</f>
        <v>0</v>
      </c>
    </row>
    <row r="373" spans="1:113" x14ac:dyDescent="0.3">
      <c r="A373" s="9" t="str">
        <f t="shared" si="17"/>
        <v>E14343</v>
      </c>
      <c r="B373" s="15" t="s">
        <v>1300</v>
      </c>
      <c r="C373" s="15" t="s">
        <v>1301</v>
      </c>
      <c r="F373" s="7" t="s">
        <v>15</v>
      </c>
      <c r="G373" s="12" t="s">
        <v>3868</v>
      </c>
      <c r="H373" s="12" t="str">
        <f>VLOOKUP($B373,[1]Sheet1!$A:$G,5,0)</f>
        <v>manish.kumar@redingtongroup.com</v>
      </c>
      <c r="I373" s="12" t="str">
        <f>VLOOKUP($B373,[1]Sheet1!$A:$G,7,0)</f>
        <v>jaswinder.singh@redingtongroup.com</v>
      </c>
      <c r="J373" s="12" t="s">
        <v>82</v>
      </c>
      <c r="K373" s="7"/>
      <c r="L373" s="7"/>
      <c r="M373" s="8"/>
      <c r="N373" s="7" t="str">
        <f t="shared" si="15"/>
        <v>manish.kumar@redingtongroup.com; jaswinder.singh@redingtongroup.com; nilesh.phirke@redingtongroup.com;christopher.joseph@redingtongroup.com</v>
      </c>
      <c r="O373" s="7" t="str">
        <f t="shared" si="16"/>
        <v>E14343</v>
      </c>
      <c r="P373" s="8" t="s">
        <v>5215</v>
      </c>
      <c r="Q373" s="14">
        <f>VLOOKUP($B373,[2]Sheet3!$G:$CZ,2,0)</f>
        <v>2400307583</v>
      </c>
      <c r="R373" s="14">
        <f>VLOOKUP($B373,[2]Sheet3!$G:$CZ,3,0)</f>
        <v>2400299331</v>
      </c>
      <c r="S373" s="14">
        <f>VLOOKUP($B373,[2]Sheet3!$G:$CZ,4,0)</f>
        <v>2400308927</v>
      </c>
      <c r="T373" s="14">
        <f>VLOOKUP($B373,[2]Sheet3!$G:$CZ,5,0)</f>
        <v>2400308926</v>
      </c>
      <c r="U373" s="14">
        <f>VLOOKUP($B373,[2]Sheet3!$G:$CZ,6,0)</f>
        <v>2400302637</v>
      </c>
      <c r="V373" s="14">
        <f>VLOOKUP($B373,[2]Sheet3!$G:$CZ,7,0)</f>
        <v>2400307585</v>
      </c>
      <c r="W373" s="14">
        <f>VLOOKUP($B373,[2]Sheet3!$G:$CZ,8,0)</f>
        <v>0</v>
      </c>
      <c r="X373" s="14">
        <f>VLOOKUP($B373,[2]Sheet3!$G:$CZ,9,0)</f>
        <v>0</v>
      </c>
      <c r="Y373" s="14">
        <f>VLOOKUP($B373,[2]Sheet3!$G:$CZ,10,0)</f>
        <v>0</v>
      </c>
      <c r="Z373" s="14">
        <f>VLOOKUP($B373,[2]Sheet3!$G:$CZ,11,0)</f>
        <v>0</v>
      </c>
      <c r="AA373" s="14">
        <f>VLOOKUP($B373,[2]Sheet3!$G:$CZ,12,0)</f>
        <v>0</v>
      </c>
      <c r="AB373" s="14">
        <f>VLOOKUP($B373,[2]Sheet3!$G:$CZ,13,0)</f>
        <v>0</v>
      </c>
      <c r="AC373" s="14">
        <f>VLOOKUP($B373,[2]Sheet3!$G:$CZ,14,0)</f>
        <v>0</v>
      </c>
      <c r="AD373" s="14">
        <f>VLOOKUP($B373,[2]Sheet3!$G:$CZ,15,0)</f>
        <v>0</v>
      </c>
      <c r="AE373" s="14">
        <f>VLOOKUP($B373,[2]Sheet3!$G:$CZ,16,0)</f>
        <v>0</v>
      </c>
      <c r="AF373" s="14">
        <f>VLOOKUP($B373,[2]Sheet3!$G:$CZ,17,0)</f>
        <v>0</v>
      </c>
      <c r="AG373" s="14">
        <f>VLOOKUP($B373,[2]Sheet3!$G:$CZ,18,0)</f>
        <v>0</v>
      </c>
      <c r="AH373" s="14">
        <f>VLOOKUP($B373,[2]Sheet3!$G:$CZ,19,0)</f>
        <v>0</v>
      </c>
      <c r="AI373" s="14">
        <f>VLOOKUP($B373,[2]Sheet3!$G:$CZ,20,0)</f>
        <v>0</v>
      </c>
      <c r="AJ373" s="14">
        <f>VLOOKUP($B373,[2]Sheet3!$G:$CZ,21,0)</f>
        <v>0</v>
      </c>
      <c r="AK373" s="14">
        <f>VLOOKUP($B373,[2]Sheet3!$G:$CZ,22,0)</f>
        <v>0</v>
      </c>
      <c r="AL373" s="14">
        <f>VLOOKUP($B373,[2]Sheet3!$G:$CZ,23,0)</f>
        <v>0</v>
      </c>
      <c r="AM373" s="14">
        <f>VLOOKUP($B373,[2]Sheet3!$G:$CZ,24,0)</f>
        <v>0</v>
      </c>
      <c r="AN373" s="14">
        <f>VLOOKUP($B373,[2]Sheet3!$G:$CZ,25,0)</f>
        <v>0</v>
      </c>
      <c r="AO373" s="14">
        <f>VLOOKUP($B373,[2]Sheet3!$G:$CZ,26,0)</f>
        <v>0</v>
      </c>
      <c r="AP373" s="14">
        <f>VLOOKUP($B373,[2]Sheet3!$G:$CZ,27,0)</f>
        <v>0</v>
      </c>
      <c r="AQ373" s="14">
        <f>VLOOKUP($B373,[2]Sheet3!$G:$CZ,28,0)</f>
        <v>0</v>
      </c>
      <c r="AR373" s="14">
        <f>VLOOKUP($B373,[2]Sheet3!$G:$CZ,29,0)</f>
        <v>0</v>
      </c>
      <c r="AS373" s="14">
        <f>VLOOKUP($B373,[2]Sheet3!$G:$CZ,30,0)</f>
        <v>0</v>
      </c>
      <c r="AT373" s="14">
        <f>VLOOKUP($B373,[2]Sheet3!$G:$CZ,31,0)</f>
        <v>0</v>
      </c>
      <c r="AU373" s="14">
        <f>VLOOKUP($B373,[2]Sheet3!$G:$CZ,32,0)</f>
        <v>0</v>
      </c>
      <c r="AV373" s="14">
        <f>VLOOKUP($B373,[2]Sheet3!$G:$CZ,33,0)</f>
        <v>0</v>
      </c>
      <c r="AW373" s="14">
        <f>VLOOKUP($B373,[2]Sheet3!$G:$CZ,34,0)</f>
        <v>0</v>
      </c>
      <c r="AX373" s="14">
        <f>VLOOKUP($B373,[2]Sheet3!$G:$CZ,35,0)</f>
        <v>0</v>
      </c>
      <c r="AY373" s="14">
        <f>VLOOKUP($B373,[2]Sheet3!$G:$CZ,36,0)</f>
        <v>0</v>
      </c>
      <c r="AZ373" s="14">
        <f>VLOOKUP($B373,[2]Sheet3!$G:$CZ,37,0)</f>
        <v>0</v>
      </c>
      <c r="BA373" s="14">
        <f>VLOOKUP($B373,[2]Sheet3!$G:$CZ,38,0)</f>
        <v>0</v>
      </c>
      <c r="BB373" s="14">
        <f>VLOOKUP($B373,[2]Sheet3!$G:$CZ,39,0)</f>
        <v>0</v>
      </c>
      <c r="BC373" s="14">
        <f>VLOOKUP($B373,[2]Sheet3!$G:$CZ,40,0)</f>
        <v>0</v>
      </c>
      <c r="BD373" s="14">
        <f>VLOOKUP($B373,[2]Sheet3!$G:$CZ,41,0)</f>
        <v>0</v>
      </c>
      <c r="BE373" s="14">
        <f>VLOOKUP($B373,[2]Sheet3!$G:$CZ,42,0)</f>
        <v>0</v>
      </c>
      <c r="BF373" s="14">
        <f>VLOOKUP($B373,[2]Sheet3!$G:$CZ,43,0)</f>
        <v>0</v>
      </c>
      <c r="BG373" s="14">
        <f>VLOOKUP($B373,[2]Sheet3!$G:$CZ,44,0)</f>
        <v>0</v>
      </c>
      <c r="BH373" s="14">
        <f>VLOOKUP($B373,[2]Sheet3!$G:$CZ,45,0)</f>
        <v>0</v>
      </c>
      <c r="BI373" s="14">
        <f>VLOOKUP($B373,[2]Sheet3!$G:$CZ,46,0)</f>
        <v>0</v>
      </c>
      <c r="BJ373" s="14">
        <f>VLOOKUP($B373,[2]Sheet3!$G:$CZ,47,0)</f>
        <v>0</v>
      </c>
      <c r="BK373" s="14">
        <f>VLOOKUP($B373,[2]Sheet3!$G:$CZ,48,0)</f>
        <v>0</v>
      </c>
      <c r="BL373" s="14">
        <f>VLOOKUP($B373,[2]Sheet3!$G:$CZ,49,0)</f>
        <v>0</v>
      </c>
      <c r="BM373" s="14">
        <f>VLOOKUP($B373,[2]Sheet3!$G:$CZ,50,0)</f>
        <v>0</v>
      </c>
      <c r="BN373" s="14">
        <f>VLOOKUP($B373,[2]Sheet3!$G:$CZ,51,0)</f>
        <v>0</v>
      </c>
      <c r="BO373" s="14">
        <f>VLOOKUP($B373,[2]Sheet3!$G:$CZ,52,0)</f>
        <v>0</v>
      </c>
      <c r="BP373" s="14">
        <f>VLOOKUP($B373,[2]Sheet3!$G:$CZ,53,0)</f>
        <v>0</v>
      </c>
      <c r="BQ373" s="14">
        <f>VLOOKUP($B373,[2]Sheet3!$G:$CZ,54,0)</f>
        <v>0</v>
      </c>
      <c r="BR373" s="14">
        <f>VLOOKUP($B373,[2]Sheet3!$G:$CZ,55,0)</f>
        <v>0</v>
      </c>
      <c r="BS373" s="14">
        <f>VLOOKUP($B373,[2]Sheet3!$G:$CZ,56,0)</f>
        <v>0</v>
      </c>
      <c r="BT373" s="14">
        <f>VLOOKUP($B373,[2]Sheet3!$G:$CZ,57,0)</f>
        <v>0</v>
      </c>
      <c r="BU373" s="14">
        <f>VLOOKUP($B373,[2]Sheet3!$G:$CZ,58,0)</f>
        <v>0</v>
      </c>
      <c r="BV373" s="14">
        <f>VLOOKUP($B373,[2]Sheet3!$G:$CZ,59,0)</f>
        <v>0</v>
      </c>
      <c r="BW373" s="14">
        <f>VLOOKUP($B373,[2]Sheet3!$G:$CZ,60,0)</f>
        <v>0</v>
      </c>
      <c r="BX373" s="14">
        <f>VLOOKUP($B373,[2]Sheet3!$G:$CZ,61,0)</f>
        <v>0</v>
      </c>
      <c r="BY373" s="14">
        <f>VLOOKUP($B373,[2]Sheet3!$G:$CZ,62,0)</f>
        <v>0</v>
      </c>
      <c r="BZ373" s="14">
        <f>VLOOKUP($B373,[2]Sheet3!$G:$CZ,63,0)</f>
        <v>0</v>
      </c>
      <c r="CA373" s="14">
        <f>VLOOKUP($B373,[2]Sheet3!$G:$CZ,64,0)</f>
        <v>0</v>
      </c>
      <c r="CB373" s="14">
        <f>VLOOKUP($B373,[2]Sheet3!$G:$CZ,65,0)</f>
        <v>0</v>
      </c>
      <c r="CC373" s="14">
        <f>VLOOKUP($B373,[2]Sheet3!$G:$CZ,66,0)</f>
        <v>0</v>
      </c>
      <c r="CD373" s="14">
        <f>VLOOKUP($B373,[2]Sheet3!$G:$CZ,67,0)</f>
        <v>0</v>
      </c>
      <c r="CE373" s="14">
        <f>VLOOKUP($B373,[2]Sheet3!$G:$CZ,68,0)</f>
        <v>0</v>
      </c>
      <c r="CF373" s="14">
        <f>VLOOKUP($B373,[2]Sheet3!$G:$CZ,69,0)</f>
        <v>0</v>
      </c>
      <c r="CG373" s="14">
        <f>VLOOKUP($B373,[2]Sheet3!$G:$CZ,70,0)</f>
        <v>0</v>
      </c>
      <c r="CH373" s="14">
        <f>VLOOKUP($B373,[2]Sheet3!$G:$CZ,71,0)</f>
        <v>0</v>
      </c>
      <c r="CI373" s="14">
        <f>VLOOKUP($B373,[2]Sheet3!$G:$CZ,72,0)</f>
        <v>0</v>
      </c>
      <c r="CJ373" s="14">
        <f>VLOOKUP($B373,[2]Sheet3!$G:$CZ,73,0)</f>
        <v>0</v>
      </c>
      <c r="CK373" s="14">
        <f>VLOOKUP($B373,[2]Sheet3!$G:$CZ,74,0)</f>
        <v>0</v>
      </c>
      <c r="CL373" s="14">
        <f>VLOOKUP($B373,[2]Sheet3!$G:$CZ,75,0)</f>
        <v>0</v>
      </c>
      <c r="CM373" s="14">
        <f>VLOOKUP($B373,[2]Sheet3!$G:$CZ,76,0)</f>
        <v>0</v>
      </c>
      <c r="CN373" s="14">
        <f>VLOOKUP($B373,[2]Sheet3!$G:$CZ,77,0)</f>
        <v>0</v>
      </c>
      <c r="CO373" s="14">
        <f>VLOOKUP($B373,[2]Sheet3!$G:$CZ,78,0)</f>
        <v>0</v>
      </c>
      <c r="CP373" s="14">
        <f>VLOOKUP($B373,[2]Sheet3!$G:$CZ,79,0)</f>
        <v>0</v>
      </c>
      <c r="CQ373" s="14">
        <f>VLOOKUP($B373,[2]Sheet3!$G:$CZ,80,0)</f>
        <v>0</v>
      </c>
      <c r="CR373" s="14">
        <f>VLOOKUP($B373,[2]Sheet3!$G:$CZ,81,0)</f>
        <v>0</v>
      </c>
      <c r="CS373" s="14">
        <f>VLOOKUP($B373,[2]Sheet3!$G:$CZ,82,0)</f>
        <v>0</v>
      </c>
      <c r="CT373" s="14">
        <f>VLOOKUP($B373,[2]Sheet3!$G:$CZ,83,0)</f>
        <v>0</v>
      </c>
      <c r="CU373" s="14">
        <f>VLOOKUP($B373,[2]Sheet3!$G:$CZ,84,0)</f>
        <v>0</v>
      </c>
      <c r="CV373" s="14">
        <f>VLOOKUP($B373,[2]Sheet3!$G:$CZ,85,0)</f>
        <v>0</v>
      </c>
      <c r="CW373" s="14">
        <f>VLOOKUP($B373,[2]Sheet3!$G:$CZ,86,0)</f>
        <v>0</v>
      </c>
      <c r="CX373" s="14">
        <f>VLOOKUP($B373,[2]Sheet3!$G:$CZ,87,0)</f>
        <v>0</v>
      </c>
      <c r="CY373" s="14">
        <f>VLOOKUP($B373,[2]Sheet3!$G:$CZ,88,0)</f>
        <v>0</v>
      </c>
      <c r="CZ373" s="14">
        <f>VLOOKUP($B373,[2]Sheet3!$G:$CZ,89,0)</f>
        <v>0</v>
      </c>
      <c r="DA373" s="14">
        <f>VLOOKUP($B373,[2]Sheet3!$G:$CZ,90,0)</f>
        <v>0</v>
      </c>
      <c r="DB373" s="14">
        <f>VLOOKUP($B373,[2]Sheet3!$G:$CZ,91,0)</f>
        <v>0</v>
      </c>
      <c r="DC373" s="14">
        <f>VLOOKUP($B373,[2]Sheet3!$G:$CZ,92,0)</f>
        <v>0</v>
      </c>
      <c r="DD373" s="14">
        <f>VLOOKUP($B373,[2]Sheet3!$G:$CZ,93,0)</f>
        <v>0</v>
      </c>
      <c r="DE373" s="14">
        <f>VLOOKUP($B373,[2]Sheet3!$G:$CZ,94,0)</f>
        <v>0</v>
      </c>
      <c r="DF373" s="14">
        <f>VLOOKUP($B373,[2]Sheet3!$G:$CZ,95,0)</f>
        <v>0</v>
      </c>
      <c r="DG373" s="14">
        <f>VLOOKUP($B373,[2]Sheet3!$G:$CZ,96,0)</f>
        <v>0</v>
      </c>
      <c r="DH373" s="14">
        <f>VLOOKUP($B373,[2]Sheet3!$G:$CZ,97,0)</f>
        <v>0</v>
      </c>
      <c r="DI373" s="14">
        <f>VLOOKUP($B373,[2]Sheet3!$G:$CZ,98,0)</f>
        <v>0</v>
      </c>
    </row>
    <row r="374" spans="1:113" x14ac:dyDescent="0.3">
      <c r="A374" s="9" t="str">
        <f t="shared" si="17"/>
        <v>E5R041</v>
      </c>
      <c r="B374" s="15" t="s">
        <v>1302</v>
      </c>
      <c r="C374" s="15" t="s">
        <v>1303</v>
      </c>
      <c r="F374" s="7" t="s">
        <v>15</v>
      </c>
      <c r="G374" s="12" t="s">
        <v>3869</v>
      </c>
      <c r="H374" s="12" t="str">
        <f>VLOOKUP($B374,[1]Sheet1!$A:$G,5,0)</f>
        <v>faiyaz.khan@redingtongroup.com</v>
      </c>
      <c r="I374" s="12" t="str">
        <f>VLOOKUP($B374,[1]Sheet1!$A:$G,7,0)</f>
        <v>jaswinder.singh@redingtongroup.com</v>
      </c>
      <c r="J374" s="12" t="s">
        <v>82</v>
      </c>
      <c r="K374" s="7"/>
      <c r="L374" s="7"/>
      <c r="M374" s="8"/>
      <c r="N374" s="7" t="str">
        <f t="shared" si="15"/>
        <v>faiyaz.khan@redingtongroup.com; jaswinder.singh@redingtongroup.com; nilesh.phirke@redingtongroup.com;christopher.joseph@redingtongroup.com</v>
      </c>
      <c r="O374" s="7" t="str">
        <f t="shared" si="16"/>
        <v>E5R041</v>
      </c>
      <c r="P374" s="8" t="s">
        <v>5215</v>
      </c>
      <c r="Q374" s="14">
        <f>VLOOKUP($B374,[2]Sheet3!$G:$CZ,2,0)</f>
        <v>2400300847</v>
      </c>
      <c r="R374" s="14">
        <f>VLOOKUP($B374,[2]Sheet3!$G:$CZ,3,0)</f>
        <v>2400299420</v>
      </c>
      <c r="S374" s="14">
        <f>VLOOKUP($B374,[2]Sheet3!$G:$CZ,4,0)</f>
        <v>0</v>
      </c>
      <c r="T374" s="14">
        <f>VLOOKUP($B374,[2]Sheet3!$G:$CZ,5,0)</f>
        <v>0</v>
      </c>
      <c r="U374" s="14">
        <f>VLOOKUP($B374,[2]Sheet3!$G:$CZ,6,0)</f>
        <v>0</v>
      </c>
      <c r="V374" s="14">
        <f>VLOOKUP($B374,[2]Sheet3!$G:$CZ,7,0)</f>
        <v>0</v>
      </c>
      <c r="W374" s="14">
        <f>VLOOKUP($B374,[2]Sheet3!$G:$CZ,8,0)</f>
        <v>0</v>
      </c>
      <c r="X374" s="14">
        <f>VLOOKUP($B374,[2]Sheet3!$G:$CZ,9,0)</f>
        <v>0</v>
      </c>
      <c r="Y374" s="14">
        <f>VLOOKUP($B374,[2]Sheet3!$G:$CZ,10,0)</f>
        <v>0</v>
      </c>
      <c r="Z374" s="14">
        <f>VLOOKUP($B374,[2]Sheet3!$G:$CZ,11,0)</f>
        <v>0</v>
      </c>
      <c r="AA374" s="14">
        <f>VLOOKUP($B374,[2]Sheet3!$G:$CZ,12,0)</f>
        <v>0</v>
      </c>
      <c r="AB374" s="14">
        <f>VLOOKUP($B374,[2]Sheet3!$G:$CZ,13,0)</f>
        <v>0</v>
      </c>
      <c r="AC374" s="14">
        <f>VLOOKUP($B374,[2]Sheet3!$G:$CZ,14,0)</f>
        <v>0</v>
      </c>
      <c r="AD374" s="14">
        <f>VLOOKUP($B374,[2]Sheet3!$G:$CZ,15,0)</f>
        <v>0</v>
      </c>
      <c r="AE374" s="14">
        <f>VLOOKUP($B374,[2]Sheet3!$G:$CZ,16,0)</f>
        <v>0</v>
      </c>
      <c r="AF374" s="14">
        <f>VLOOKUP($B374,[2]Sheet3!$G:$CZ,17,0)</f>
        <v>0</v>
      </c>
      <c r="AG374" s="14">
        <f>VLOOKUP($B374,[2]Sheet3!$G:$CZ,18,0)</f>
        <v>0</v>
      </c>
      <c r="AH374" s="14">
        <f>VLOOKUP($B374,[2]Sheet3!$G:$CZ,19,0)</f>
        <v>0</v>
      </c>
      <c r="AI374" s="14">
        <f>VLOOKUP($B374,[2]Sheet3!$G:$CZ,20,0)</f>
        <v>0</v>
      </c>
      <c r="AJ374" s="14">
        <f>VLOOKUP($B374,[2]Sheet3!$G:$CZ,21,0)</f>
        <v>0</v>
      </c>
      <c r="AK374" s="14">
        <f>VLOOKUP($B374,[2]Sheet3!$G:$CZ,22,0)</f>
        <v>0</v>
      </c>
      <c r="AL374" s="14">
        <f>VLOOKUP($B374,[2]Sheet3!$G:$CZ,23,0)</f>
        <v>0</v>
      </c>
      <c r="AM374" s="14">
        <f>VLOOKUP($B374,[2]Sheet3!$G:$CZ,24,0)</f>
        <v>0</v>
      </c>
      <c r="AN374" s="14">
        <f>VLOOKUP($B374,[2]Sheet3!$G:$CZ,25,0)</f>
        <v>0</v>
      </c>
      <c r="AO374" s="14">
        <f>VLOOKUP($B374,[2]Sheet3!$G:$CZ,26,0)</f>
        <v>0</v>
      </c>
      <c r="AP374" s="14">
        <f>VLOOKUP($B374,[2]Sheet3!$G:$CZ,27,0)</f>
        <v>0</v>
      </c>
      <c r="AQ374" s="14">
        <f>VLOOKUP($B374,[2]Sheet3!$G:$CZ,28,0)</f>
        <v>0</v>
      </c>
      <c r="AR374" s="14">
        <f>VLOOKUP($B374,[2]Sheet3!$G:$CZ,29,0)</f>
        <v>0</v>
      </c>
      <c r="AS374" s="14">
        <f>VLOOKUP($B374,[2]Sheet3!$G:$CZ,30,0)</f>
        <v>0</v>
      </c>
      <c r="AT374" s="14">
        <f>VLOOKUP($B374,[2]Sheet3!$G:$CZ,31,0)</f>
        <v>0</v>
      </c>
      <c r="AU374" s="14">
        <f>VLOOKUP($B374,[2]Sheet3!$G:$CZ,32,0)</f>
        <v>0</v>
      </c>
      <c r="AV374" s="14">
        <f>VLOOKUP($B374,[2]Sheet3!$G:$CZ,33,0)</f>
        <v>0</v>
      </c>
      <c r="AW374" s="14">
        <f>VLOOKUP($B374,[2]Sheet3!$G:$CZ,34,0)</f>
        <v>0</v>
      </c>
      <c r="AX374" s="14">
        <f>VLOOKUP($B374,[2]Sheet3!$G:$CZ,35,0)</f>
        <v>0</v>
      </c>
      <c r="AY374" s="14">
        <f>VLOOKUP($B374,[2]Sheet3!$G:$CZ,36,0)</f>
        <v>0</v>
      </c>
      <c r="AZ374" s="14">
        <f>VLOOKUP($B374,[2]Sheet3!$G:$CZ,37,0)</f>
        <v>0</v>
      </c>
      <c r="BA374" s="14">
        <f>VLOOKUP($B374,[2]Sheet3!$G:$CZ,38,0)</f>
        <v>0</v>
      </c>
      <c r="BB374" s="14">
        <f>VLOOKUP($B374,[2]Sheet3!$G:$CZ,39,0)</f>
        <v>0</v>
      </c>
      <c r="BC374" s="14">
        <f>VLOOKUP($B374,[2]Sheet3!$G:$CZ,40,0)</f>
        <v>0</v>
      </c>
      <c r="BD374" s="14">
        <f>VLOOKUP($B374,[2]Sheet3!$G:$CZ,41,0)</f>
        <v>0</v>
      </c>
      <c r="BE374" s="14">
        <f>VLOOKUP($B374,[2]Sheet3!$G:$CZ,42,0)</f>
        <v>0</v>
      </c>
      <c r="BF374" s="14">
        <f>VLOOKUP($B374,[2]Sheet3!$G:$CZ,43,0)</f>
        <v>0</v>
      </c>
      <c r="BG374" s="14">
        <f>VLOOKUP($B374,[2]Sheet3!$G:$CZ,44,0)</f>
        <v>0</v>
      </c>
      <c r="BH374" s="14">
        <f>VLOOKUP($B374,[2]Sheet3!$G:$CZ,45,0)</f>
        <v>0</v>
      </c>
      <c r="BI374" s="14">
        <f>VLOOKUP($B374,[2]Sheet3!$G:$CZ,46,0)</f>
        <v>0</v>
      </c>
      <c r="BJ374" s="14">
        <f>VLOOKUP($B374,[2]Sheet3!$G:$CZ,47,0)</f>
        <v>0</v>
      </c>
      <c r="BK374" s="14">
        <f>VLOOKUP($B374,[2]Sheet3!$G:$CZ,48,0)</f>
        <v>0</v>
      </c>
      <c r="BL374" s="14">
        <f>VLOOKUP($B374,[2]Sheet3!$G:$CZ,49,0)</f>
        <v>0</v>
      </c>
      <c r="BM374" s="14">
        <f>VLOOKUP($B374,[2]Sheet3!$G:$CZ,50,0)</f>
        <v>0</v>
      </c>
      <c r="BN374" s="14">
        <f>VLOOKUP($B374,[2]Sheet3!$G:$CZ,51,0)</f>
        <v>0</v>
      </c>
      <c r="BO374" s="14">
        <f>VLOOKUP($B374,[2]Sheet3!$G:$CZ,52,0)</f>
        <v>0</v>
      </c>
      <c r="BP374" s="14">
        <f>VLOOKUP($B374,[2]Sheet3!$G:$CZ,53,0)</f>
        <v>0</v>
      </c>
      <c r="BQ374" s="14">
        <f>VLOOKUP($B374,[2]Sheet3!$G:$CZ,54,0)</f>
        <v>0</v>
      </c>
      <c r="BR374" s="14">
        <f>VLOOKUP($B374,[2]Sheet3!$G:$CZ,55,0)</f>
        <v>0</v>
      </c>
      <c r="BS374" s="14">
        <f>VLOOKUP($B374,[2]Sheet3!$G:$CZ,56,0)</f>
        <v>0</v>
      </c>
      <c r="BT374" s="14">
        <f>VLOOKUP($B374,[2]Sheet3!$G:$CZ,57,0)</f>
        <v>0</v>
      </c>
      <c r="BU374" s="14">
        <f>VLOOKUP($B374,[2]Sheet3!$G:$CZ,58,0)</f>
        <v>0</v>
      </c>
      <c r="BV374" s="14">
        <f>VLOOKUP($B374,[2]Sheet3!$G:$CZ,59,0)</f>
        <v>0</v>
      </c>
      <c r="BW374" s="14">
        <f>VLOOKUP($B374,[2]Sheet3!$G:$CZ,60,0)</f>
        <v>0</v>
      </c>
      <c r="BX374" s="14">
        <f>VLOOKUP($B374,[2]Sheet3!$G:$CZ,61,0)</f>
        <v>0</v>
      </c>
      <c r="BY374" s="14">
        <f>VLOOKUP($B374,[2]Sheet3!$G:$CZ,62,0)</f>
        <v>0</v>
      </c>
      <c r="BZ374" s="14">
        <f>VLOOKUP($B374,[2]Sheet3!$G:$CZ,63,0)</f>
        <v>0</v>
      </c>
      <c r="CA374" s="14">
        <f>VLOOKUP($B374,[2]Sheet3!$G:$CZ,64,0)</f>
        <v>0</v>
      </c>
      <c r="CB374" s="14">
        <f>VLOOKUP($B374,[2]Sheet3!$G:$CZ,65,0)</f>
        <v>0</v>
      </c>
      <c r="CC374" s="14">
        <f>VLOOKUP($B374,[2]Sheet3!$G:$CZ,66,0)</f>
        <v>0</v>
      </c>
      <c r="CD374" s="14">
        <f>VLOOKUP($B374,[2]Sheet3!$G:$CZ,67,0)</f>
        <v>0</v>
      </c>
      <c r="CE374" s="14">
        <f>VLOOKUP($B374,[2]Sheet3!$G:$CZ,68,0)</f>
        <v>0</v>
      </c>
      <c r="CF374" s="14">
        <f>VLOOKUP($B374,[2]Sheet3!$G:$CZ,69,0)</f>
        <v>0</v>
      </c>
      <c r="CG374" s="14">
        <f>VLOOKUP($B374,[2]Sheet3!$G:$CZ,70,0)</f>
        <v>0</v>
      </c>
      <c r="CH374" s="14">
        <f>VLOOKUP($B374,[2]Sheet3!$G:$CZ,71,0)</f>
        <v>0</v>
      </c>
      <c r="CI374" s="14">
        <f>VLOOKUP($B374,[2]Sheet3!$G:$CZ,72,0)</f>
        <v>0</v>
      </c>
      <c r="CJ374" s="14">
        <f>VLOOKUP($B374,[2]Sheet3!$G:$CZ,73,0)</f>
        <v>0</v>
      </c>
      <c r="CK374" s="14">
        <f>VLOOKUP($B374,[2]Sheet3!$G:$CZ,74,0)</f>
        <v>0</v>
      </c>
      <c r="CL374" s="14">
        <f>VLOOKUP($B374,[2]Sheet3!$G:$CZ,75,0)</f>
        <v>0</v>
      </c>
      <c r="CM374" s="14">
        <f>VLOOKUP($B374,[2]Sheet3!$G:$CZ,76,0)</f>
        <v>0</v>
      </c>
      <c r="CN374" s="14">
        <f>VLOOKUP($B374,[2]Sheet3!$G:$CZ,77,0)</f>
        <v>0</v>
      </c>
      <c r="CO374" s="14">
        <f>VLOOKUP($B374,[2]Sheet3!$G:$CZ,78,0)</f>
        <v>0</v>
      </c>
      <c r="CP374" s="14">
        <f>VLOOKUP($B374,[2]Sheet3!$G:$CZ,79,0)</f>
        <v>0</v>
      </c>
      <c r="CQ374" s="14">
        <f>VLOOKUP($B374,[2]Sheet3!$G:$CZ,80,0)</f>
        <v>0</v>
      </c>
      <c r="CR374" s="14">
        <f>VLOOKUP($B374,[2]Sheet3!$G:$CZ,81,0)</f>
        <v>0</v>
      </c>
      <c r="CS374" s="14">
        <f>VLOOKUP($B374,[2]Sheet3!$G:$CZ,82,0)</f>
        <v>0</v>
      </c>
      <c r="CT374" s="14">
        <f>VLOOKUP($B374,[2]Sheet3!$G:$CZ,83,0)</f>
        <v>0</v>
      </c>
      <c r="CU374" s="14">
        <f>VLOOKUP($B374,[2]Sheet3!$G:$CZ,84,0)</f>
        <v>0</v>
      </c>
      <c r="CV374" s="14">
        <f>VLOOKUP($B374,[2]Sheet3!$G:$CZ,85,0)</f>
        <v>0</v>
      </c>
      <c r="CW374" s="14">
        <f>VLOOKUP($B374,[2]Sheet3!$G:$CZ,86,0)</f>
        <v>0</v>
      </c>
      <c r="CX374" s="14">
        <f>VLOOKUP($B374,[2]Sheet3!$G:$CZ,87,0)</f>
        <v>0</v>
      </c>
      <c r="CY374" s="14">
        <f>VLOOKUP($B374,[2]Sheet3!$G:$CZ,88,0)</f>
        <v>0</v>
      </c>
      <c r="CZ374" s="14">
        <f>VLOOKUP($B374,[2]Sheet3!$G:$CZ,89,0)</f>
        <v>0</v>
      </c>
      <c r="DA374" s="14">
        <f>VLOOKUP($B374,[2]Sheet3!$G:$CZ,90,0)</f>
        <v>0</v>
      </c>
      <c r="DB374" s="14">
        <f>VLOOKUP($B374,[2]Sheet3!$G:$CZ,91,0)</f>
        <v>0</v>
      </c>
      <c r="DC374" s="14">
        <f>VLOOKUP($B374,[2]Sheet3!$G:$CZ,92,0)</f>
        <v>0</v>
      </c>
      <c r="DD374" s="14">
        <f>VLOOKUP($B374,[2]Sheet3!$G:$CZ,93,0)</f>
        <v>0</v>
      </c>
      <c r="DE374" s="14">
        <f>VLOOKUP($B374,[2]Sheet3!$G:$CZ,94,0)</f>
        <v>0</v>
      </c>
      <c r="DF374" s="14">
        <f>VLOOKUP($B374,[2]Sheet3!$G:$CZ,95,0)</f>
        <v>0</v>
      </c>
      <c r="DG374" s="14">
        <f>VLOOKUP($B374,[2]Sheet3!$G:$CZ,96,0)</f>
        <v>0</v>
      </c>
      <c r="DH374" s="14">
        <f>VLOOKUP($B374,[2]Sheet3!$G:$CZ,97,0)</f>
        <v>0</v>
      </c>
      <c r="DI374" s="14">
        <f>VLOOKUP($B374,[2]Sheet3!$G:$CZ,98,0)</f>
        <v>0</v>
      </c>
    </row>
    <row r="375" spans="1:113" x14ac:dyDescent="0.3">
      <c r="A375" s="9" t="str">
        <f t="shared" si="17"/>
        <v>E63017</v>
      </c>
      <c r="B375" s="15" t="s">
        <v>135</v>
      </c>
      <c r="C375" s="15" t="s">
        <v>136</v>
      </c>
      <c r="F375" s="7" t="s">
        <v>15</v>
      </c>
      <c r="G375" s="12" t="s">
        <v>3870</v>
      </c>
      <c r="H375" s="12" t="str">
        <f>VLOOKUP($B375,[1]Sheet1!$A:$G,5,0)</f>
        <v>manish.kumar@redingtongroup.com</v>
      </c>
      <c r="I375" s="12" t="str">
        <f>VLOOKUP($B375,[1]Sheet1!$A:$G,7,0)</f>
        <v>jaswinder.singh@redingtongroup.com</v>
      </c>
      <c r="J375" s="12" t="s">
        <v>82</v>
      </c>
      <c r="K375" s="7"/>
      <c r="L375" s="7"/>
      <c r="M375" s="8"/>
      <c r="N375" s="7" t="str">
        <f t="shared" si="15"/>
        <v>manish.kumar@redingtongroup.com; jaswinder.singh@redingtongroup.com; nilesh.phirke@redingtongroup.com;christopher.joseph@redingtongroup.com</v>
      </c>
      <c r="O375" s="7" t="str">
        <f t="shared" si="16"/>
        <v>E63017</v>
      </c>
      <c r="P375" s="8" t="s">
        <v>5215</v>
      </c>
      <c r="Q375" s="14">
        <f>VLOOKUP($B375,[2]Sheet3!$G:$CZ,2,0)</f>
        <v>2400309033</v>
      </c>
      <c r="R375" s="14">
        <f>VLOOKUP($B375,[2]Sheet3!$G:$CZ,3,0)</f>
        <v>2400308141</v>
      </c>
      <c r="S375" s="14">
        <f>VLOOKUP($B375,[2]Sheet3!$G:$CZ,4,0)</f>
        <v>2400308140</v>
      </c>
      <c r="T375" s="14">
        <f>VLOOKUP($B375,[2]Sheet3!$G:$CZ,5,0)</f>
        <v>2400308138</v>
      </c>
      <c r="U375" s="14">
        <f>VLOOKUP($B375,[2]Sheet3!$G:$CZ,6,0)</f>
        <v>0</v>
      </c>
      <c r="V375" s="14">
        <f>VLOOKUP($B375,[2]Sheet3!$G:$CZ,7,0)</f>
        <v>0</v>
      </c>
      <c r="W375" s="14">
        <f>VLOOKUP($B375,[2]Sheet3!$G:$CZ,8,0)</f>
        <v>0</v>
      </c>
      <c r="X375" s="14">
        <f>VLOOKUP($B375,[2]Sheet3!$G:$CZ,9,0)</f>
        <v>0</v>
      </c>
      <c r="Y375" s="14">
        <f>VLOOKUP($B375,[2]Sheet3!$G:$CZ,10,0)</f>
        <v>0</v>
      </c>
      <c r="Z375" s="14">
        <f>VLOOKUP($B375,[2]Sheet3!$G:$CZ,11,0)</f>
        <v>0</v>
      </c>
      <c r="AA375" s="14">
        <f>VLOOKUP($B375,[2]Sheet3!$G:$CZ,12,0)</f>
        <v>0</v>
      </c>
      <c r="AB375" s="14">
        <f>VLOOKUP($B375,[2]Sheet3!$G:$CZ,13,0)</f>
        <v>0</v>
      </c>
      <c r="AC375" s="14">
        <f>VLOOKUP($B375,[2]Sheet3!$G:$CZ,14,0)</f>
        <v>0</v>
      </c>
      <c r="AD375" s="14">
        <f>VLOOKUP($B375,[2]Sheet3!$G:$CZ,15,0)</f>
        <v>0</v>
      </c>
      <c r="AE375" s="14">
        <f>VLOOKUP($B375,[2]Sheet3!$G:$CZ,16,0)</f>
        <v>0</v>
      </c>
      <c r="AF375" s="14">
        <f>VLOOKUP($B375,[2]Sheet3!$G:$CZ,17,0)</f>
        <v>0</v>
      </c>
      <c r="AG375" s="14">
        <f>VLOOKUP($B375,[2]Sheet3!$G:$CZ,18,0)</f>
        <v>0</v>
      </c>
      <c r="AH375" s="14">
        <f>VLOOKUP($B375,[2]Sheet3!$G:$CZ,19,0)</f>
        <v>0</v>
      </c>
      <c r="AI375" s="14">
        <f>VLOOKUP($B375,[2]Sheet3!$G:$CZ,20,0)</f>
        <v>0</v>
      </c>
      <c r="AJ375" s="14">
        <f>VLOOKUP($B375,[2]Sheet3!$G:$CZ,21,0)</f>
        <v>0</v>
      </c>
      <c r="AK375" s="14">
        <f>VLOOKUP($B375,[2]Sheet3!$G:$CZ,22,0)</f>
        <v>0</v>
      </c>
      <c r="AL375" s="14">
        <f>VLOOKUP($B375,[2]Sheet3!$G:$CZ,23,0)</f>
        <v>0</v>
      </c>
      <c r="AM375" s="14">
        <f>VLOOKUP($B375,[2]Sheet3!$G:$CZ,24,0)</f>
        <v>0</v>
      </c>
      <c r="AN375" s="14">
        <f>VLOOKUP($B375,[2]Sheet3!$G:$CZ,25,0)</f>
        <v>0</v>
      </c>
      <c r="AO375" s="14">
        <f>VLOOKUP($B375,[2]Sheet3!$G:$CZ,26,0)</f>
        <v>0</v>
      </c>
      <c r="AP375" s="14">
        <f>VLOOKUP($B375,[2]Sheet3!$G:$CZ,27,0)</f>
        <v>0</v>
      </c>
      <c r="AQ375" s="14">
        <f>VLOOKUP($B375,[2]Sheet3!$G:$CZ,28,0)</f>
        <v>0</v>
      </c>
      <c r="AR375" s="14">
        <f>VLOOKUP($B375,[2]Sheet3!$G:$CZ,29,0)</f>
        <v>0</v>
      </c>
      <c r="AS375" s="14">
        <f>VLOOKUP($B375,[2]Sheet3!$G:$CZ,30,0)</f>
        <v>0</v>
      </c>
      <c r="AT375" s="14">
        <f>VLOOKUP($B375,[2]Sheet3!$G:$CZ,31,0)</f>
        <v>0</v>
      </c>
      <c r="AU375" s="14">
        <f>VLOOKUP($B375,[2]Sheet3!$G:$CZ,32,0)</f>
        <v>0</v>
      </c>
      <c r="AV375" s="14">
        <f>VLOOKUP($B375,[2]Sheet3!$G:$CZ,33,0)</f>
        <v>0</v>
      </c>
      <c r="AW375" s="14">
        <f>VLOOKUP($B375,[2]Sheet3!$G:$CZ,34,0)</f>
        <v>0</v>
      </c>
      <c r="AX375" s="14">
        <f>VLOOKUP($B375,[2]Sheet3!$G:$CZ,35,0)</f>
        <v>0</v>
      </c>
      <c r="AY375" s="14">
        <f>VLOOKUP($B375,[2]Sheet3!$G:$CZ,36,0)</f>
        <v>0</v>
      </c>
      <c r="AZ375" s="14">
        <f>VLOOKUP($B375,[2]Sheet3!$G:$CZ,37,0)</f>
        <v>0</v>
      </c>
      <c r="BA375" s="14">
        <f>VLOOKUP($B375,[2]Sheet3!$G:$CZ,38,0)</f>
        <v>0</v>
      </c>
      <c r="BB375" s="14">
        <f>VLOOKUP($B375,[2]Sheet3!$G:$CZ,39,0)</f>
        <v>0</v>
      </c>
      <c r="BC375" s="14">
        <f>VLOOKUP($B375,[2]Sheet3!$G:$CZ,40,0)</f>
        <v>0</v>
      </c>
      <c r="BD375" s="14">
        <f>VLOOKUP($B375,[2]Sheet3!$G:$CZ,41,0)</f>
        <v>0</v>
      </c>
      <c r="BE375" s="14">
        <f>VLOOKUP($B375,[2]Sheet3!$G:$CZ,42,0)</f>
        <v>0</v>
      </c>
      <c r="BF375" s="14">
        <f>VLOOKUP($B375,[2]Sheet3!$G:$CZ,43,0)</f>
        <v>0</v>
      </c>
      <c r="BG375" s="14">
        <f>VLOOKUP($B375,[2]Sheet3!$G:$CZ,44,0)</f>
        <v>0</v>
      </c>
      <c r="BH375" s="14">
        <f>VLOOKUP($B375,[2]Sheet3!$G:$CZ,45,0)</f>
        <v>0</v>
      </c>
      <c r="BI375" s="14">
        <f>VLOOKUP($B375,[2]Sheet3!$G:$CZ,46,0)</f>
        <v>0</v>
      </c>
      <c r="BJ375" s="14">
        <f>VLOOKUP($B375,[2]Sheet3!$G:$CZ,47,0)</f>
        <v>0</v>
      </c>
      <c r="BK375" s="14">
        <f>VLOOKUP($B375,[2]Sheet3!$G:$CZ,48,0)</f>
        <v>0</v>
      </c>
      <c r="BL375" s="14">
        <f>VLOOKUP($B375,[2]Sheet3!$G:$CZ,49,0)</f>
        <v>0</v>
      </c>
      <c r="BM375" s="14">
        <f>VLOOKUP($B375,[2]Sheet3!$G:$CZ,50,0)</f>
        <v>0</v>
      </c>
      <c r="BN375" s="14">
        <f>VLOOKUP($B375,[2]Sheet3!$G:$CZ,51,0)</f>
        <v>0</v>
      </c>
      <c r="BO375" s="14">
        <f>VLOOKUP($B375,[2]Sheet3!$G:$CZ,52,0)</f>
        <v>0</v>
      </c>
      <c r="BP375" s="14">
        <f>VLOOKUP($B375,[2]Sheet3!$G:$CZ,53,0)</f>
        <v>0</v>
      </c>
      <c r="BQ375" s="14">
        <f>VLOOKUP($B375,[2]Sheet3!$G:$CZ,54,0)</f>
        <v>0</v>
      </c>
      <c r="BR375" s="14">
        <f>VLOOKUP($B375,[2]Sheet3!$G:$CZ,55,0)</f>
        <v>0</v>
      </c>
      <c r="BS375" s="14">
        <f>VLOOKUP($B375,[2]Sheet3!$G:$CZ,56,0)</f>
        <v>0</v>
      </c>
      <c r="BT375" s="14">
        <f>VLOOKUP($B375,[2]Sheet3!$G:$CZ,57,0)</f>
        <v>0</v>
      </c>
      <c r="BU375" s="14">
        <f>VLOOKUP($B375,[2]Sheet3!$G:$CZ,58,0)</f>
        <v>0</v>
      </c>
      <c r="BV375" s="14">
        <f>VLOOKUP($B375,[2]Sheet3!$G:$CZ,59,0)</f>
        <v>0</v>
      </c>
      <c r="BW375" s="14">
        <f>VLOOKUP($B375,[2]Sheet3!$G:$CZ,60,0)</f>
        <v>0</v>
      </c>
      <c r="BX375" s="14">
        <f>VLOOKUP($B375,[2]Sheet3!$G:$CZ,61,0)</f>
        <v>0</v>
      </c>
      <c r="BY375" s="14">
        <f>VLOOKUP($B375,[2]Sheet3!$G:$CZ,62,0)</f>
        <v>0</v>
      </c>
      <c r="BZ375" s="14">
        <f>VLOOKUP($B375,[2]Sheet3!$G:$CZ,63,0)</f>
        <v>0</v>
      </c>
      <c r="CA375" s="14">
        <f>VLOOKUP($B375,[2]Sheet3!$G:$CZ,64,0)</f>
        <v>0</v>
      </c>
      <c r="CB375" s="14">
        <f>VLOOKUP($B375,[2]Sheet3!$G:$CZ,65,0)</f>
        <v>0</v>
      </c>
      <c r="CC375" s="14">
        <f>VLOOKUP($B375,[2]Sheet3!$G:$CZ,66,0)</f>
        <v>0</v>
      </c>
      <c r="CD375" s="14">
        <f>VLOOKUP($B375,[2]Sheet3!$G:$CZ,67,0)</f>
        <v>0</v>
      </c>
      <c r="CE375" s="14">
        <f>VLOOKUP($B375,[2]Sheet3!$G:$CZ,68,0)</f>
        <v>0</v>
      </c>
      <c r="CF375" s="14">
        <f>VLOOKUP($B375,[2]Sheet3!$G:$CZ,69,0)</f>
        <v>0</v>
      </c>
      <c r="CG375" s="14">
        <f>VLOOKUP($B375,[2]Sheet3!$G:$CZ,70,0)</f>
        <v>0</v>
      </c>
      <c r="CH375" s="14">
        <f>VLOOKUP($B375,[2]Sheet3!$G:$CZ,71,0)</f>
        <v>0</v>
      </c>
      <c r="CI375" s="14">
        <f>VLOOKUP($B375,[2]Sheet3!$G:$CZ,72,0)</f>
        <v>0</v>
      </c>
      <c r="CJ375" s="14">
        <f>VLOOKUP($B375,[2]Sheet3!$G:$CZ,73,0)</f>
        <v>0</v>
      </c>
      <c r="CK375" s="14">
        <f>VLOOKUP($B375,[2]Sheet3!$G:$CZ,74,0)</f>
        <v>0</v>
      </c>
      <c r="CL375" s="14">
        <f>VLOOKUP($B375,[2]Sheet3!$G:$CZ,75,0)</f>
        <v>0</v>
      </c>
      <c r="CM375" s="14">
        <f>VLOOKUP($B375,[2]Sheet3!$G:$CZ,76,0)</f>
        <v>0</v>
      </c>
      <c r="CN375" s="14">
        <f>VLOOKUP($B375,[2]Sheet3!$G:$CZ,77,0)</f>
        <v>0</v>
      </c>
      <c r="CO375" s="14">
        <f>VLOOKUP($B375,[2]Sheet3!$G:$CZ,78,0)</f>
        <v>0</v>
      </c>
      <c r="CP375" s="14">
        <f>VLOOKUP($B375,[2]Sheet3!$G:$CZ,79,0)</f>
        <v>0</v>
      </c>
      <c r="CQ375" s="14">
        <f>VLOOKUP($B375,[2]Sheet3!$G:$CZ,80,0)</f>
        <v>0</v>
      </c>
      <c r="CR375" s="14">
        <f>VLOOKUP($B375,[2]Sheet3!$G:$CZ,81,0)</f>
        <v>0</v>
      </c>
      <c r="CS375" s="14">
        <f>VLOOKUP($B375,[2]Sheet3!$G:$CZ,82,0)</f>
        <v>0</v>
      </c>
      <c r="CT375" s="14">
        <f>VLOOKUP($B375,[2]Sheet3!$G:$CZ,83,0)</f>
        <v>0</v>
      </c>
      <c r="CU375" s="14">
        <f>VLOOKUP($B375,[2]Sheet3!$G:$CZ,84,0)</f>
        <v>0</v>
      </c>
      <c r="CV375" s="14">
        <f>VLOOKUP($B375,[2]Sheet3!$G:$CZ,85,0)</f>
        <v>0</v>
      </c>
      <c r="CW375" s="14">
        <f>VLOOKUP($B375,[2]Sheet3!$G:$CZ,86,0)</f>
        <v>0</v>
      </c>
      <c r="CX375" s="14">
        <f>VLOOKUP($B375,[2]Sheet3!$G:$CZ,87,0)</f>
        <v>0</v>
      </c>
      <c r="CY375" s="14">
        <f>VLOOKUP($B375,[2]Sheet3!$G:$CZ,88,0)</f>
        <v>0</v>
      </c>
      <c r="CZ375" s="14">
        <f>VLOOKUP($B375,[2]Sheet3!$G:$CZ,89,0)</f>
        <v>0</v>
      </c>
      <c r="DA375" s="14">
        <f>VLOOKUP($B375,[2]Sheet3!$G:$CZ,90,0)</f>
        <v>0</v>
      </c>
      <c r="DB375" s="14">
        <f>VLOOKUP($B375,[2]Sheet3!$G:$CZ,91,0)</f>
        <v>0</v>
      </c>
      <c r="DC375" s="14">
        <f>VLOOKUP($B375,[2]Sheet3!$G:$CZ,92,0)</f>
        <v>0</v>
      </c>
      <c r="DD375" s="14">
        <f>VLOOKUP($B375,[2]Sheet3!$G:$CZ,93,0)</f>
        <v>0</v>
      </c>
      <c r="DE375" s="14">
        <f>VLOOKUP($B375,[2]Sheet3!$G:$CZ,94,0)</f>
        <v>0</v>
      </c>
      <c r="DF375" s="14">
        <f>VLOOKUP($B375,[2]Sheet3!$G:$CZ,95,0)</f>
        <v>0</v>
      </c>
      <c r="DG375" s="14">
        <f>VLOOKUP($B375,[2]Sheet3!$G:$CZ,96,0)</f>
        <v>0</v>
      </c>
      <c r="DH375" s="14">
        <f>VLOOKUP($B375,[2]Sheet3!$G:$CZ,97,0)</f>
        <v>0</v>
      </c>
      <c r="DI375" s="14">
        <f>VLOOKUP($B375,[2]Sheet3!$G:$CZ,98,0)</f>
        <v>0</v>
      </c>
    </row>
    <row r="376" spans="1:113" x14ac:dyDescent="0.3">
      <c r="A376" s="9" t="str">
        <f t="shared" si="17"/>
        <v>N13631</v>
      </c>
      <c r="B376" s="15" t="s">
        <v>1304</v>
      </c>
      <c r="C376" s="15" t="s">
        <v>1305</v>
      </c>
      <c r="F376" s="7" t="s">
        <v>15</v>
      </c>
      <c r="G376" s="12" t="s">
        <v>3871</v>
      </c>
      <c r="H376" s="12" t="str">
        <f>VLOOKUP($B376,[1]Sheet1!$A:$G,5,0)</f>
        <v>dheeraj.sharma@redingtongroup.com</v>
      </c>
      <c r="I376" s="12" t="str">
        <f>VLOOKUP($B376,[1]Sheet1!$A:$G,7,0)</f>
        <v>sidharth.eknath@redingtongroup.com</v>
      </c>
      <c r="J376" s="12" t="s">
        <v>82</v>
      </c>
      <c r="K376" s="7"/>
      <c r="L376" s="7"/>
      <c r="M376" s="8"/>
      <c r="N376" s="7" t="str">
        <f t="shared" si="15"/>
        <v>dheeraj.sharma@redingtongroup.com; sidharth.eknath@redingtongroup.com; nilesh.phirke@redingtongroup.com;christopher.joseph@redingtongroup.com</v>
      </c>
      <c r="O376" s="7" t="str">
        <f t="shared" si="16"/>
        <v>N13631</v>
      </c>
      <c r="P376" s="8" t="s">
        <v>5215</v>
      </c>
      <c r="Q376" s="14">
        <f>VLOOKUP($B376,[2]Sheet3!$G:$CZ,2,0)</f>
        <v>2400308274</v>
      </c>
      <c r="R376" s="14">
        <f>VLOOKUP($B376,[2]Sheet3!$G:$CZ,3,0)</f>
        <v>0</v>
      </c>
      <c r="S376" s="14">
        <f>VLOOKUP($B376,[2]Sheet3!$G:$CZ,4,0)</f>
        <v>0</v>
      </c>
      <c r="T376" s="14">
        <f>VLOOKUP($B376,[2]Sheet3!$G:$CZ,5,0)</f>
        <v>0</v>
      </c>
      <c r="U376" s="14">
        <f>VLOOKUP($B376,[2]Sheet3!$G:$CZ,6,0)</f>
        <v>0</v>
      </c>
      <c r="V376" s="14">
        <f>VLOOKUP($B376,[2]Sheet3!$G:$CZ,7,0)</f>
        <v>0</v>
      </c>
      <c r="W376" s="14">
        <f>VLOOKUP($B376,[2]Sheet3!$G:$CZ,8,0)</f>
        <v>0</v>
      </c>
      <c r="X376" s="14">
        <f>VLOOKUP($B376,[2]Sheet3!$G:$CZ,9,0)</f>
        <v>0</v>
      </c>
      <c r="Y376" s="14">
        <f>VLOOKUP($B376,[2]Sheet3!$G:$CZ,10,0)</f>
        <v>0</v>
      </c>
      <c r="Z376" s="14">
        <f>VLOOKUP($B376,[2]Sheet3!$G:$CZ,11,0)</f>
        <v>0</v>
      </c>
      <c r="AA376" s="14">
        <f>VLOOKUP($B376,[2]Sheet3!$G:$CZ,12,0)</f>
        <v>0</v>
      </c>
      <c r="AB376" s="14">
        <f>VLOOKUP($B376,[2]Sheet3!$G:$CZ,13,0)</f>
        <v>0</v>
      </c>
      <c r="AC376" s="14">
        <f>VLOOKUP($B376,[2]Sheet3!$G:$CZ,14,0)</f>
        <v>0</v>
      </c>
      <c r="AD376" s="14">
        <f>VLOOKUP($B376,[2]Sheet3!$G:$CZ,15,0)</f>
        <v>0</v>
      </c>
      <c r="AE376" s="14">
        <f>VLOOKUP($B376,[2]Sheet3!$G:$CZ,16,0)</f>
        <v>0</v>
      </c>
      <c r="AF376" s="14">
        <f>VLOOKUP($B376,[2]Sheet3!$G:$CZ,17,0)</f>
        <v>0</v>
      </c>
      <c r="AG376" s="14">
        <f>VLOOKUP($B376,[2]Sheet3!$G:$CZ,18,0)</f>
        <v>0</v>
      </c>
      <c r="AH376" s="14">
        <f>VLOOKUP($B376,[2]Sheet3!$G:$CZ,19,0)</f>
        <v>0</v>
      </c>
      <c r="AI376" s="14">
        <f>VLOOKUP($B376,[2]Sheet3!$G:$CZ,20,0)</f>
        <v>0</v>
      </c>
      <c r="AJ376" s="14">
        <f>VLOOKUP($B376,[2]Sheet3!$G:$CZ,21,0)</f>
        <v>0</v>
      </c>
      <c r="AK376" s="14">
        <f>VLOOKUP($B376,[2]Sheet3!$G:$CZ,22,0)</f>
        <v>0</v>
      </c>
      <c r="AL376" s="14">
        <f>VLOOKUP($B376,[2]Sheet3!$G:$CZ,23,0)</f>
        <v>0</v>
      </c>
      <c r="AM376" s="14">
        <f>VLOOKUP($B376,[2]Sheet3!$G:$CZ,24,0)</f>
        <v>0</v>
      </c>
      <c r="AN376" s="14">
        <f>VLOOKUP($B376,[2]Sheet3!$G:$CZ,25,0)</f>
        <v>0</v>
      </c>
      <c r="AO376" s="14">
        <f>VLOOKUP($B376,[2]Sheet3!$G:$CZ,26,0)</f>
        <v>0</v>
      </c>
      <c r="AP376" s="14">
        <f>VLOOKUP($B376,[2]Sheet3!$G:$CZ,27,0)</f>
        <v>0</v>
      </c>
      <c r="AQ376" s="14">
        <f>VLOOKUP($B376,[2]Sheet3!$G:$CZ,28,0)</f>
        <v>0</v>
      </c>
      <c r="AR376" s="14">
        <f>VLOOKUP($B376,[2]Sheet3!$G:$CZ,29,0)</f>
        <v>0</v>
      </c>
      <c r="AS376" s="14">
        <f>VLOOKUP($B376,[2]Sheet3!$G:$CZ,30,0)</f>
        <v>0</v>
      </c>
      <c r="AT376" s="14">
        <f>VLOOKUP($B376,[2]Sheet3!$G:$CZ,31,0)</f>
        <v>0</v>
      </c>
      <c r="AU376" s="14">
        <f>VLOOKUP($B376,[2]Sheet3!$G:$CZ,32,0)</f>
        <v>0</v>
      </c>
      <c r="AV376" s="14">
        <f>VLOOKUP($B376,[2]Sheet3!$G:$CZ,33,0)</f>
        <v>0</v>
      </c>
      <c r="AW376" s="14">
        <f>VLOOKUP($B376,[2]Sheet3!$G:$CZ,34,0)</f>
        <v>0</v>
      </c>
      <c r="AX376" s="14">
        <f>VLOOKUP($B376,[2]Sheet3!$G:$CZ,35,0)</f>
        <v>0</v>
      </c>
      <c r="AY376" s="14">
        <f>VLOOKUP($B376,[2]Sheet3!$G:$CZ,36,0)</f>
        <v>0</v>
      </c>
      <c r="AZ376" s="14">
        <f>VLOOKUP($B376,[2]Sheet3!$G:$CZ,37,0)</f>
        <v>0</v>
      </c>
      <c r="BA376" s="14">
        <f>VLOOKUP($B376,[2]Sheet3!$G:$CZ,38,0)</f>
        <v>0</v>
      </c>
      <c r="BB376" s="14">
        <f>VLOOKUP($B376,[2]Sheet3!$G:$CZ,39,0)</f>
        <v>0</v>
      </c>
      <c r="BC376" s="14">
        <f>VLOOKUP($B376,[2]Sheet3!$G:$CZ,40,0)</f>
        <v>0</v>
      </c>
      <c r="BD376" s="14">
        <f>VLOOKUP($B376,[2]Sheet3!$G:$CZ,41,0)</f>
        <v>0</v>
      </c>
      <c r="BE376" s="14">
        <f>VLOOKUP($B376,[2]Sheet3!$G:$CZ,42,0)</f>
        <v>0</v>
      </c>
      <c r="BF376" s="14">
        <f>VLOOKUP($B376,[2]Sheet3!$G:$CZ,43,0)</f>
        <v>0</v>
      </c>
      <c r="BG376" s="14">
        <f>VLOOKUP($B376,[2]Sheet3!$G:$CZ,44,0)</f>
        <v>0</v>
      </c>
      <c r="BH376" s="14">
        <f>VLOOKUP($B376,[2]Sheet3!$G:$CZ,45,0)</f>
        <v>0</v>
      </c>
      <c r="BI376" s="14">
        <f>VLOOKUP($B376,[2]Sheet3!$G:$CZ,46,0)</f>
        <v>0</v>
      </c>
      <c r="BJ376" s="14">
        <f>VLOOKUP($B376,[2]Sheet3!$G:$CZ,47,0)</f>
        <v>0</v>
      </c>
      <c r="BK376" s="14">
        <f>VLOOKUP($B376,[2]Sheet3!$G:$CZ,48,0)</f>
        <v>0</v>
      </c>
      <c r="BL376" s="14">
        <f>VLOOKUP($B376,[2]Sheet3!$G:$CZ,49,0)</f>
        <v>0</v>
      </c>
      <c r="BM376" s="14">
        <f>VLOOKUP($B376,[2]Sheet3!$G:$CZ,50,0)</f>
        <v>0</v>
      </c>
      <c r="BN376" s="14">
        <f>VLOOKUP($B376,[2]Sheet3!$G:$CZ,51,0)</f>
        <v>0</v>
      </c>
      <c r="BO376" s="14">
        <f>VLOOKUP($B376,[2]Sheet3!$G:$CZ,52,0)</f>
        <v>0</v>
      </c>
      <c r="BP376" s="14">
        <f>VLOOKUP($B376,[2]Sheet3!$G:$CZ,53,0)</f>
        <v>0</v>
      </c>
      <c r="BQ376" s="14">
        <f>VLOOKUP($B376,[2]Sheet3!$G:$CZ,54,0)</f>
        <v>0</v>
      </c>
      <c r="BR376" s="14">
        <f>VLOOKUP($B376,[2]Sheet3!$G:$CZ,55,0)</f>
        <v>0</v>
      </c>
      <c r="BS376" s="14">
        <f>VLOOKUP($B376,[2]Sheet3!$G:$CZ,56,0)</f>
        <v>0</v>
      </c>
      <c r="BT376" s="14">
        <f>VLOOKUP($B376,[2]Sheet3!$G:$CZ,57,0)</f>
        <v>0</v>
      </c>
      <c r="BU376" s="14">
        <f>VLOOKUP($B376,[2]Sheet3!$G:$CZ,58,0)</f>
        <v>0</v>
      </c>
      <c r="BV376" s="14">
        <f>VLOOKUP($B376,[2]Sheet3!$G:$CZ,59,0)</f>
        <v>0</v>
      </c>
      <c r="BW376" s="14">
        <f>VLOOKUP($B376,[2]Sheet3!$G:$CZ,60,0)</f>
        <v>0</v>
      </c>
      <c r="BX376" s="14">
        <f>VLOOKUP($B376,[2]Sheet3!$G:$CZ,61,0)</f>
        <v>0</v>
      </c>
      <c r="BY376" s="14">
        <f>VLOOKUP($B376,[2]Sheet3!$G:$CZ,62,0)</f>
        <v>0</v>
      </c>
      <c r="BZ376" s="14">
        <f>VLOOKUP($B376,[2]Sheet3!$G:$CZ,63,0)</f>
        <v>0</v>
      </c>
      <c r="CA376" s="14">
        <f>VLOOKUP($B376,[2]Sheet3!$G:$CZ,64,0)</f>
        <v>0</v>
      </c>
      <c r="CB376" s="14">
        <f>VLOOKUP($B376,[2]Sheet3!$G:$CZ,65,0)</f>
        <v>0</v>
      </c>
      <c r="CC376" s="14">
        <f>VLOOKUP($B376,[2]Sheet3!$G:$CZ,66,0)</f>
        <v>0</v>
      </c>
      <c r="CD376" s="14">
        <f>VLOOKUP($B376,[2]Sheet3!$G:$CZ,67,0)</f>
        <v>0</v>
      </c>
      <c r="CE376" s="14">
        <f>VLOOKUP($B376,[2]Sheet3!$G:$CZ,68,0)</f>
        <v>0</v>
      </c>
      <c r="CF376" s="14">
        <f>VLOOKUP($B376,[2]Sheet3!$G:$CZ,69,0)</f>
        <v>0</v>
      </c>
      <c r="CG376" s="14">
        <f>VLOOKUP($B376,[2]Sheet3!$G:$CZ,70,0)</f>
        <v>0</v>
      </c>
      <c r="CH376" s="14">
        <f>VLOOKUP($B376,[2]Sheet3!$G:$CZ,71,0)</f>
        <v>0</v>
      </c>
      <c r="CI376" s="14">
        <f>VLOOKUP($B376,[2]Sheet3!$G:$CZ,72,0)</f>
        <v>0</v>
      </c>
      <c r="CJ376" s="14">
        <f>VLOOKUP($B376,[2]Sheet3!$G:$CZ,73,0)</f>
        <v>0</v>
      </c>
      <c r="CK376" s="14">
        <f>VLOOKUP($B376,[2]Sheet3!$G:$CZ,74,0)</f>
        <v>0</v>
      </c>
      <c r="CL376" s="14">
        <f>VLOOKUP($B376,[2]Sheet3!$G:$CZ,75,0)</f>
        <v>0</v>
      </c>
      <c r="CM376" s="14">
        <f>VLOOKUP($B376,[2]Sheet3!$G:$CZ,76,0)</f>
        <v>0</v>
      </c>
      <c r="CN376" s="14">
        <f>VLOOKUP($B376,[2]Sheet3!$G:$CZ,77,0)</f>
        <v>0</v>
      </c>
      <c r="CO376" s="14">
        <f>VLOOKUP($B376,[2]Sheet3!$G:$CZ,78,0)</f>
        <v>0</v>
      </c>
      <c r="CP376" s="14">
        <f>VLOOKUP($B376,[2]Sheet3!$G:$CZ,79,0)</f>
        <v>0</v>
      </c>
      <c r="CQ376" s="14">
        <f>VLOOKUP($B376,[2]Sheet3!$G:$CZ,80,0)</f>
        <v>0</v>
      </c>
      <c r="CR376" s="14">
        <f>VLOOKUP($B376,[2]Sheet3!$G:$CZ,81,0)</f>
        <v>0</v>
      </c>
      <c r="CS376" s="14">
        <f>VLOOKUP($B376,[2]Sheet3!$G:$CZ,82,0)</f>
        <v>0</v>
      </c>
      <c r="CT376" s="14">
        <f>VLOOKUP($B376,[2]Sheet3!$G:$CZ,83,0)</f>
        <v>0</v>
      </c>
      <c r="CU376" s="14">
        <f>VLOOKUP($B376,[2]Sheet3!$G:$CZ,84,0)</f>
        <v>0</v>
      </c>
      <c r="CV376" s="14">
        <f>VLOOKUP($B376,[2]Sheet3!$G:$CZ,85,0)</f>
        <v>0</v>
      </c>
      <c r="CW376" s="14">
        <f>VLOOKUP($B376,[2]Sheet3!$G:$CZ,86,0)</f>
        <v>0</v>
      </c>
      <c r="CX376" s="14">
        <f>VLOOKUP($B376,[2]Sheet3!$G:$CZ,87,0)</f>
        <v>0</v>
      </c>
      <c r="CY376" s="14">
        <f>VLOOKUP($B376,[2]Sheet3!$G:$CZ,88,0)</f>
        <v>0</v>
      </c>
      <c r="CZ376" s="14">
        <f>VLOOKUP($B376,[2]Sheet3!$G:$CZ,89,0)</f>
        <v>0</v>
      </c>
      <c r="DA376" s="14">
        <f>VLOOKUP($B376,[2]Sheet3!$G:$CZ,90,0)</f>
        <v>0</v>
      </c>
      <c r="DB376" s="14">
        <f>VLOOKUP($B376,[2]Sheet3!$G:$CZ,91,0)</f>
        <v>0</v>
      </c>
      <c r="DC376" s="14">
        <f>VLOOKUP($B376,[2]Sheet3!$G:$CZ,92,0)</f>
        <v>0</v>
      </c>
      <c r="DD376" s="14">
        <f>VLOOKUP($B376,[2]Sheet3!$G:$CZ,93,0)</f>
        <v>0</v>
      </c>
      <c r="DE376" s="14">
        <f>VLOOKUP($B376,[2]Sheet3!$G:$CZ,94,0)</f>
        <v>0</v>
      </c>
      <c r="DF376" s="14">
        <f>VLOOKUP($B376,[2]Sheet3!$G:$CZ,95,0)</f>
        <v>0</v>
      </c>
      <c r="DG376" s="14">
        <f>VLOOKUP($B376,[2]Sheet3!$G:$CZ,96,0)</f>
        <v>0</v>
      </c>
      <c r="DH376" s="14">
        <f>VLOOKUP($B376,[2]Sheet3!$G:$CZ,97,0)</f>
        <v>0</v>
      </c>
      <c r="DI376" s="14">
        <f>VLOOKUP($B376,[2]Sheet3!$G:$CZ,98,0)</f>
        <v>0</v>
      </c>
    </row>
    <row r="377" spans="1:113" x14ac:dyDescent="0.3">
      <c r="A377" s="9" t="str">
        <f t="shared" si="17"/>
        <v>WB3096</v>
      </c>
      <c r="B377" s="15" t="s">
        <v>1306</v>
      </c>
      <c r="C377" s="15" t="s">
        <v>1307</v>
      </c>
      <c r="F377" s="7" t="s">
        <v>15</v>
      </c>
      <c r="G377" s="12" t="s">
        <v>3872</v>
      </c>
      <c r="H377" s="12" t="str">
        <f>VLOOKUP($B377,[1]Sheet1!$A:$G,5,0)</f>
        <v>sandip.anil@redingtongroup.com</v>
      </c>
      <c r="I377" s="12" t="str">
        <f>VLOOKUP($B377,[1]Sheet1!$A:$G,7,0)</f>
        <v>dilip.vishwa@redingtongroup.com</v>
      </c>
      <c r="J377" s="12" t="s">
        <v>82</v>
      </c>
      <c r="K377" s="7"/>
      <c r="L377" s="7"/>
      <c r="M377" s="8"/>
      <c r="N377" s="7" t="str">
        <f t="shared" si="15"/>
        <v>sandip.anil@redingtongroup.com; dilip.vishwa@redingtongroup.com; nilesh.phirke@redingtongroup.com;christopher.joseph@redingtongroup.com</v>
      </c>
      <c r="O377" s="7" t="str">
        <f t="shared" si="16"/>
        <v>WB3096</v>
      </c>
      <c r="P377" s="8" t="s">
        <v>5215</v>
      </c>
      <c r="Q377" s="14">
        <f>VLOOKUP($B377,[2]Sheet3!$G:$CZ,2,0)</f>
        <v>2400300458</v>
      </c>
      <c r="R377" s="14">
        <f>VLOOKUP($B377,[2]Sheet3!$G:$CZ,3,0)</f>
        <v>2400300462</v>
      </c>
      <c r="S377" s="14">
        <f>VLOOKUP($B377,[2]Sheet3!$G:$CZ,4,0)</f>
        <v>2400304764</v>
      </c>
      <c r="T377" s="14">
        <f>VLOOKUP($B377,[2]Sheet3!$G:$CZ,5,0)</f>
        <v>2400300456</v>
      </c>
      <c r="U377" s="14">
        <f>VLOOKUP($B377,[2]Sheet3!$G:$CZ,6,0)</f>
        <v>0</v>
      </c>
      <c r="V377" s="14">
        <f>VLOOKUP($B377,[2]Sheet3!$G:$CZ,7,0)</f>
        <v>0</v>
      </c>
      <c r="W377" s="14">
        <f>VLOOKUP($B377,[2]Sheet3!$G:$CZ,8,0)</f>
        <v>0</v>
      </c>
      <c r="X377" s="14">
        <f>VLOOKUP($B377,[2]Sheet3!$G:$CZ,9,0)</f>
        <v>0</v>
      </c>
      <c r="Y377" s="14">
        <f>VLOOKUP($B377,[2]Sheet3!$G:$CZ,10,0)</f>
        <v>0</v>
      </c>
      <c r="Z377" s="14">
        <f>VLOOKUP($B377,[2]Sheet3!$G:$CZ,11,0)</f>
        <v>0</v>
      </c>
      <c r="AA377" s="14">
        <f>VLOOKUP($B377,[2]Sheet3!$G:$CZ,12,0)</f>
        <v>0</v>
      </c>
      <c r="AB377" s="14">
        <f>VLOOKUP($B377,[2]Sheet3!$G:$CZ,13,0)</f>
        <v>0</v>
      </c>
      <c r="AC377" s="14">
        <f>VLOOKUP($B377,[2]Sheet3!$G:$CZ,14,0)</f>
        <v>0</v>
      </c>
      <c r="AD377" s="14">
        <f>VLOOKUP($B377,[2]Sheet3!$G:$CZ,15,0)</f>
        <v>0</v>
      </c>
      <c r="AE377" s="14">
        <f>VLOOKUP($B377,[2]Sheet3!$G:$CZ,16,0)</f>
        <v>0</v>
      </c>
      <c r="AF377" s="14">
        <f>VLOOKUP($B377,[2]Sheet3!$G:$CZ,17,0)</f>
        <v>0</v>
      </c>
      <c r="AG377" s="14">
        <f>VLOOKUP($B377,[2]Sheet3!$G:$CZ,18,0)</f>
        <v>0</v>
      </c>
      <c r="AH377" s="14">
        <f>VLOOKUP($B377,[2]Sheet3!$G:$CZ,19,0)</f>
        <v>0</v>
      </c>
      <c r="AI377" s="14">
        <f>VLOOKUP($B377,[2]Sheet3!$G:$CZ,20,0)</f>
        <v>0</v>
      </c>
      <c r="AJ377" s="14">
        <f>VLOOKUP($B377,[2]Sheet3!$G:$CZ,21,0)</f>
        <v>0</v>
      </c>
      <c r="AK377" s="14">
        <f>VLOOKUP($B377,[2]Sheet3!$G:$CZ,22,0)</f>
        <v>0</v>
      </c>
      <c r="AL377" s="14">
        <f>VLOOKUP($B377,[2]Sheet3!$G:$CZ,23,0)</f>
        <v>0</v>
      </c>
      <c r="AM377" s="14">
        <f>VLOOKUP($B377,[2]Sheet3!$G:$CZ,24,0)</f>
        <v>0</v>
      </c>
      <c r="AN377" s="14">
        <f>VLOOKUP($B377,[2]Sheet3!$G:$CZ,25,0)</f>
        <v>0</v>
      </c>
      <c r="AO377" s="14">
        <f>VLOOKUP($B377,[2]Sheet3!$G:$CZ,26,0)</f>
        <v>0</v>
      </c>
      <c r="AP377" s="14">
        <f>VLOOKUP($B377,[2]Sheet3!$G:$CZ,27,0)</f>
        <v>0</v>
      </c>
      <c r="AQ377" s="14">
        <f>VLOOKUP($B377,[2]Sheet3!$G:$CZ,28,0)</f>
        <v>0</v>
      </c>
      <c r="AR377" s="14">
        <f>VLOOKUP($B377,[2]Sheet3!$G:$CZ,29,0)</f>
        <v>0</v>
      </c>
      <c r="AS377" s="14">
        <f>VLOOKUP($B377,[2]Sheet3!$G:$CZ,30,0)</f>
        <v>0</v>
      </c>
      <c r="AT377" s="14">
        <f>VLOOKUP($B377,[2]Sheet3!$G:$CZ,31,0)</f>
        <v>0</v>
      </c>
      <c r="AU377" s="14">
        <f>VLOOKUP($B377,[2]Sheet3!$G:$CZ,32,0)</f>
        <v>0</v>
      </c>
      <c r="AV377" s="14">
        <f>VLOOKUP($B377,[2]Sheet3!$G:$CZ,33,0)</f>
        <v>0</v>
      </c>
      <c r="AW377" s="14">
        <f>VLOOKUP($B377,[2]Sheet3!$G:$CZ,34,0)</f>
        <v>0</v>
      </c>
      <c r="AX377" s="14">
        <f>VLOOKUP($B377,[2]Sheet3!$G:$CZ,35,0)</f>
        <v>0</v>
      </c>
      <c r="AY377" s="14">
        <f>VLOOKUP($B377,[2]Sheet3!$G:$CZ,36,0)</f>
        <v>0</v>
      </c>
      <c r="AZ377" s="14">
        <f>VLOOKUP($B377,[2]Sheet3!$G:$CZ,37,0)</f>
        <v>0</v>
      </c>
      <c r="BA377" s="14">
        <f>VLOOKUP($B377,[2]Sheet3!$G:$CZ,38,0)</f>
        <v>0</v>
      </c>
      <c r="BB377" s="14">
        <f>VLOOKUP($B377,[2]Sheet3!$G:$CZ,39,0)</f>
        <v>0</v>
      </c>
      <c r="BC377" s="14">
        <f>VLOOKUP($B377,[2]Sheet3!$G:$CZ,40,0)</f>
        <v>0</v>
      </c>
      <c r="BD377" s="14">
        <f>VLOOKUP($B377,[2]Sheet3!$G:$CZ,41,0)</f>
        <v>0</v>
      </c>
      <c r="BE377" s="14">
        <f>VLOOKUP($B377,[2]Sheet3!$G:$CZ,42,0)</f>
        <v>0</v>
      </c>
      <c r="BF377" s="14">
        <f>VLOOKUP($B377,[2]Sheet3!$G:$CZ,43,0)</f>
        <v>0</v>
      </c>
      <c r="BG377" s="14">
        <f>VLOOKUP($B377,[2]Sheet3!$G:$CZ,44,0)</f>
        <v>0</v>
      </c>
      <c r="BH377" s="14">
        <f>VLOOKUP($B377,[2]Sheet3!$G:$CZ,45,0)</f>
        <v>0</v>
      </c>
      <c r="BI377" s="14">
        <f>VLOOKUP($B377,[2]Sheet3!$G:$CZ,46,0)</f>
        <v>0</v>
      </c>
      <c r="BJ377" s="14">
        <f>VLOOKUP($B377,[2]Sheet3!$G:$CZ,47,0)</f>
        <v>0</v>
      </c>
      <c r="BK377" s="14">
        <f>VLOOKUP($B377,[2]Sheet3!$G:$CZ,48,0)</f>
        <v>0</v>
      </c>
      <c r="BL377" s="14">
        <f>VLOOKUP($B377,[2]Sheet3!$G:$CZ,49,0)</f>
        <v>0</v>
      </c>
      <c r="BM377" s="14">
        <f>VLOOKUP($B377,[2]Sheet3!$G:$CZ,50,0)</f>
        <v>0</v>
      </c>
      <c r="BN377" s="14">
        <f>VLOOKUP($B377,[2]Sheet3!$G:$CZ,51,0)</f>
        <v>0</v>
      </c>
      <c r="BO377" s="14">
        <f>VLOOKUP($B377,[2]Sheet3!$G:$CZ,52,0)</f>
        <v>0</v>
      </c>
      <c r="BP377" s="14">
        <f>VLOOKUP($B377,[2]Sheet3!$G:$CZ,53,0)</f>
        <v>0</v>
      </c>
      <c r="BQ377" s="14">
        <f>VLOOKUP($B377,[2]Sheet3!$G:$CZ,54,0)</f>
        <v>0</v>
      </c>
      <c r="BR377" s="14">
        <f>VLOOKUP($B377,[2]Sheet3!$G:$CZ,55,0)</f>
        <v>0</v>
      </c>
      <c r="BS377" s="14">
        <f>VLOOKUP($B377,[2]Sheet3!$G:$CZ,56,0)</f>
        <v>0</v>
      </c>
      <c r="BT377" s="14">
        <f>VLOOKUP($B377,[2]Sheet3!$G:$CZ,57,0)</f>
        <v>0</v>
      </c>
      <c r="BU377" s="14">
        <f>VLOOKUP($B377,[2]Sheet3!$G:$CZ,58,0)</f>
        <v>0</v>
      </c>
      <c r="BV377" s="14">
        <f>VLOOKUP($B377,[2]Sheet3!$G:$CZ,59,0)</f>
        <v>0</v>
      </c>
      <c r="BW377" s="14">
        <f>VLOOKUP($B377,[2]Sheet3!$G:$CZ,60,0)</f>
        <v>0</v>
      </c>
      <c r="BX377" s="14">
        <f>VLOOKUP($B377,[2]Sheet3!$G:$CZ,61,0)</f>
        <v>0</v>
      </c>
      <c r="BY377" s="14">
        <f>VLOOKUP($B377,[2]Sheet3!$G:$CZ,62,0)</f>
        <v>0</v>
      </c>
      <c r="BZ377" s="14">
        <f>VLOOKUP($B377,[2]Sheet3!$G:$CZ,63,0)</f>
        <v>0</v>
      </c>
      <c r="CA377" s="14">
        <f>VLOOKUP($B377,[2]Sheet3!$G:$CZ,64,0)</f>
        <v>0</v>
      </c>
      <c r="CB377" s="14">
        <f>VLOOKUP($B377,[2]Sheet3!$G:$CZ,65,0)</f>
        <v>0</v>
      </c>
      <c r="CC377" s="14">
        <f>VLOOKUP($B377,[2]Sheet3!$G:$CZ,66,0)</f>
        <v>0</v>
      </c>
      <c r="CD377" s="14">
        <f>VLOOKUP($B377,[2]Sheet3!$G:$CZ,67,0)</f>
        <v>0</v>
      </c>
      <c r="CE377" s="14">
        <f>VLOOKUP($B377,[2]Sheet3!$G:$CZ,68,0)</f>
        <v>0</v>
      </c>
      <c r="CF377" s="14">
        <f>VLOOKUP($B377,[2]Sheet3!$G:$CZ,69,0)</f>
        <v>0</v>
      </c>
      <c r="CG377" s="14">
        <f>VLOOKUP($B377,[2]Sheet3!$G:$CZ,70,0)</f>
        <v>0</v>
      </c>
      <c r="CH377" s="14">
        <f>VLOOKUP($B377,[2]Sheet3!$G:$CZ,71,0)</f>
        <v>0</v>
      </c>
      <c r="CI377" s="14">
        <f>VLOOKUP($B377,[2]Sheet3!$G:$CZ,72,0)</f>
        <v>0</v>
      </c>
      <c r="CJ377" s="14">
        <f>VLOOKUP($B377,[2]Sheet3!$G:$CZ,73,0)</f>
        <v>0</v>
      </c>
      <c r="CK377" s="14">
        <f>VLOOKUP($B377,[2]Sheet3!$G:$CZ,74,0)</f>
        <v>0</v>
      </c>
      <c r="CL377" s="14">
        <f>VLOOKUP($B377,[2]Sheet3!$G:$CZ,75,0)</f>
        <v>0</v>
      </c>
      <c r="CM377" s="14">
        <f>VLOOKUP($B377,[2]Sheet3!$G:$CZ,76,0)</f>
        <v>0</v>
      </c>
      <c r="CN377" s="14">
        <f>VLOOKUP($B377,[2]Sheet3!$G:$CZ,77,0)</f>
        <v>0</v>
      </c>
      <c r="CO377" s="14">
        <f>VLOOKUP($B377,[2]Sheet3!$G:$CZ,78,0)</f>
        <v>0</v>
      </c>
      <c r="CP377" s="14">
        <f>VLOOKUP($B377,[2]Sheet3!$G:$CZ,79,0)</f>
        <v>0</v>
      </c>
      <c r="CQ377" s="14">
        <f>VLOOKUP($B377,[2]Sheet3!$G:$CZ,80,0)</f>
        <v>0</v>
      </c>
      <c r="CR377" s="14">
        <f>VLOOKUP($B377,[2]Sheet3!$G:$CZ,81,0)</f>
        <v>0</v>
      </c>
      <c r="CS377" s="14">
        <f>VLOOKUP($B377,[2]Sheet3!$G:$CZ,82,0)</f>
        <v>0</v>
      </c>
      <c r="CT377" s="14">
        <f>VLOOKUP($B377,[2]Sheet3!$G:$CZ,83,0)</f>
        <v>0</v>
      </c>
      <c r="CU377" s="14">
        <f>VLOOKUP($B377,[2]Sheet3!$G:$CZ,84,0)</f>
        <v>0</v>
      </c>
      <c r="CV377" s="14">
        <f>VLOOKUP($B377,[2]Sheet3!$G:$CZ,85,0)</f>
        <v>0</v>
      </c>
      <c r="CW377" s="14">
        <f>VLOOKUP($B377,[2]Sheet3!$G:$CZ,86,0)</f>
        <v>0</v>
      </c>
      <c r="CX377" s="14">
        <f>VLOOKUP($B377,[2]Sheet3!$G:$CZ,87,0)</f>
        <v>0</v>
      </c>
      <c r="CY377" s="14">
        <f>VLOOKUP($B377,[2]Sheet3!$G:$CZ,88,0)</f>
        <v>0</v>
      </c>
      <c r="CZ377" s="14">
        <f>VLOOKUP($B377,[2]Sheet3!$G:$CZ,89,0)</f>
        <v>0</v>
      </c>
      <c r="DA377" s="14">
        <f>VLOOKUP($B377,[2]Sheet3!$G:$CZ,90,0)</f>
        <v>0</v>
      </c>
      <c r="DB377" s="14">
        <f>VLOOKUP($B377,[2]Sheet3!$G:$CZ,91,0)</f>
        <v>0</v>
      </c>
      <c r="DC377" s="14">
        <f>VLOOKUP($B377,[2]Sheet3!$G:$CZ,92,0)</f>
        <v>0</v>
      </c>
      <c r="DD377" s="14">
        <f>VLOOKUP($B377,[2]Sheet3!$G:$CZ,93,0)</f>
        <v>0</v>
      </c>
      <c r="DE377" s="14">
        <f>VLOOKUP($B377,[2]Sheet3!$G:$CZ,94,0)</f>
        <v>0</v>
      </c>
      <c r="DF377" s="14">
        <f>VLOOKUP($B377,[2]Sheet3!$G:$CZ,95,0)</f>
        <v>0</v>
      </c>
      <c r="DG377" s="14">
        <f>VLOOKUP($B377,[2]Sheet3!$G:$CZ,96,0)</f>
        <v>0</v>
      </c>
      <c r="DH377" s="14">
        <f>VLOOKUP($B377,[2]Sheet3!$G:$CZ,97,0)</f>
        <v>0</v>
      </c>
      <c r="DI377" s="14">
        <f>VLOOKUP($B377,[2]Sheet3!$G:$CZ,98,0)</f>
        <v>0</v>
      </c>
    </row>
    <row r="378" spans="1:113" x14ac:dyDescent="0.3">
      <c r="A378" s="9" t="str">
        <f t="shared" si="17"/>
        <v>N13556</v>
      </c>
      <c r="B378" s="15" t="s">
        <v>68</v>
      </c>
      <c r="C378" s="15" t="s">
        <v>69</v>
      </c>
      <c r="F378" s="7" t="s">
        <v>15</v>
      </c>
      <c r="G378" s="12" t="s">
        <v>3873</v>
      </c>
      <c r="H378" s="12" t="str">
        <f>VLOOKUP($B378,[1]Sheet1!$A:$G,5,0)</f>
        <v>shashi.singh@redingtongroup.com</v>
      </c>
      <c r="I378" s="12" t="str">
        <f>VLOOKUP($B378,[1]Sheet1!$A:$G,7,0)</f>
        <v>sidharth.eknath@redingtongroup.com</v>
      </c>
      <c r="J378" s="12" t="s">
        <v>82</v>
      </c>
      <c r="K378" s="7"/>
      <c r="L378" s="7"/>
      <c r="M378" s="8"/>
      <c r="N378" s="7" t="str">
        <f t="shared" si="15"/>
        <v>shashi.singh@redingtongroup.com; sidharth.eknath@redingtongroup.com; nilesh.phirke@redingtongroup.com;christopher.joseph@redingtongroup.com</v>
      </c>
      <c r="O378" s="7" t="str">
        <f t="shared" si="16"/>
        <v>N13556</v>
      </c>
      <c r="P378" s="8" t="s">
        <v>5215</v>
      </c>
      <c r="Q378" s="14">
        <f>VLOOKUP($B378,[2]Sheet3!$G:$CZ,2,0)</f>
        <v>2400308331</v>
      </c>
      <c r="R378" s="14">
        <f>VLOOKUP($B378,[2]Sheet3!$G:$CZ,3,0)</f>
        <v>2400308333</v>
      </c>
      <c r="S378" s="14">
        <f>VLOOKUP($B378,[2]Sheet3!$G:$CZ,4,0)</f>
        <v>2400306467</v>
      </c>
      <c r="T378" s="14">
        <f>VLOOKUP($B378,[2]Sheet3!$G:$CZ,5,0)</f>
        <v>2400308329</v>
      </c>
      <c r="U378" s="14">
        <f>VLOOKUP($B378,[2]Sheet3!$G:$CZ,6,0)</f>
        <v>2400308327</v>
      </c>
      <c r="V378" s="14">
        <f>VLOOKUP($B378,[2]Sheet3!$G:$CZ,7,0)</f>
        <v>2400305228</v>
      </c>
      <c r="W378" s="14">
        <f>VLOOKUP($B378,[2]Sheet3!$G:$CZ,8,0)</f>
        <v>2400309019</v>
      </c>
      <c r="X378" s="14">
        <f>VLOOKUP($B378,[2]Sheet3!$G:$CZ,9,0)</f>
        <v>2400308328</v>
      </c>
      <c r="Y378" s="14">
        <f>VLOOKUP($B378,[2]Sheet3!$G:$CZ,10,0)</f>
        <v>0</v>
      </c>
      <c r="Z378" s="14">
        <f>VLOOKUP($B378,[2]Sheet3!$G:$CZ,11,0)</f>
        <v>0</v>
      </c>
      <c r="AA378" s="14">
        <f>VLOOKUP($B378,[2]Sheet3!$G:$CZ,12,0)</f>
        <v>0</v>
      </c>
      <c r="AB378" s="14">
        <f>VLOOKUP($B378,[2]Sheet3!$G:$CZ,13,0)</f>
        <v>0</v>
      </c>
      <c r="AC378" s="14">
        <f>VLOOKUP($B378,[2]Sheet3!$G:$CZ,14,0)</f>
        <v>0</v>
      </c>
      <c r="AD378" s="14">
        <f>VLOOKUP($B378,[2]Sheet3!$G:$CZ,15,0)</f>
        <v>0</v>
      </c>
      <c r="AE378" s="14">
        <f>VLOOKUP($B378,[2]Sheet3!$G:$CZ,16,0)</f>
        <v>0</v>
      </c>
      <c r="AF378" s="14">
        <f>VLOOKUP($B378,[2]Sheet3!$G:$CZ,17,0)</f>
        <v>0</v>
      </c>
      <c r="AG378" s="14">
        <f>VLOOKUP($B378,[2]Sheet3!$G:$CZ,18,0)</f>
        <v>0</v>
      </c>
      <c r="AH378" s="14">
        <f>VLOOKUP($B378,[2]Sheet3!$G:$CZ,19,0)</f>
        <v>0</v>
      </c>
      <c r="AI378" s="14">
        <f>VLOOKUP($B378,[2]Sheet3!$G:$CZ,20,0)</f>
        <v>0</v>
      </c>
      <c r="AJ378" s="14">
        <f>VLOOKUP($B378,[2]Sheet3!$G:$CZ,21,0)</f>
        <v>0</v>
      </c>
      <c r="AK378" s="14">
        <f>VLOOKUP($B378,[2]Sheet3!$G:$CZ,22,0)</f>
        <v>0</v>
      </c>
      <c r="AL378" s="14">
        <f>VLOOKUP($B378,[2]Sheet3!$G:$CZ,23,0)</f>
        <v>0</v>
      </c>
      <c r="AM378" s="14">
        <f>VLOOKUP($B378,[2]Sheet3!$G:$CZ,24,0)</f>
        <v>0</v>
      </c>
      <c r="AN378" s="14">
        <f>VLOOKUP($B378,[2]Sheet3!$G:$CZ,25,0)</f>
        <v>0</v>
      </c>
      <c r="AO378" s="14">
        <f>VLOOKUP($B378,[2]Sheet3!$G:$CZ,26,0)</f>
        <v>0</v>
      </c>
      <c r="AP378" s="14">
        <f>VLOOKUP($B378,[2]Sheet3!$G:$CZ,27,0)</f>
        <v>0</v>
      </c>
      <c r="AQ378" s="14">
        <f>VLOOKUP($B378,[2]Sheet3!$G:$CZ,28,0)</f>
        <v>0</v>
      </c>
      <c r="AR378" s="14">
        <f>VLOOKUP($B378,[2]Sheet3!$G:$CZ,29,0)</f>
        <v>0</v>
      </c>
      <c r="AS378" s="14">
        <f>VLOOKUP($B378,[2]Sheet3!$G:$CZ,30,0)</f>
        <v>0</v>
      </c>
      <c r="AT378" s="14">
        <f>VLOOKUP($B378,[2]Sheet3!$G:$CZ,31,0)</f>
        <v>0</v>
      </c>
      <c r="AU378" s="14">
        <f>VLOOKUP($B378,[2]Sheet3!$G:$CZ,32,0)</f>
        <v>0</v>
      </c>
      <c r="AV378" s="14">
        <f>VLOOKUP($B378,[2]Sheet3!$G:$CZ,33,0)</f>
        <v>0</v>
      </c>
      <c r="AW378" s="14">
        <f>VLOOKUP($B378,[2]Sheet3!$G:$CZ,34,0)</f>
        <v>0</v>
      </c>
      <c r="AX378" s="14">
        <f>VLOOKUP($B378,[2]Sheet3!$G:$CZ,35,0)</f>
        <v>0</v>
      </c>
      <c r="AY378" s="14">
        <f>VLOOKUP($B378,[2]Sheet3!$G:$CZ,36,0)</f>
        <v>0</v>
      </c>
      <c r="AZ378" s="14">
        <f>VLOOKUP($B378,[2]Sheet3!$G:$CZ,37,0)</f>
        <v>0</v>
      </c>
      <c r="BA378" s="14">
        <f>VLOOKUP($B378,[2]Sheet3!$G:$CZ,38,0)</f>
        <v>0</v>
      </c>
      <c r="BB378" s="14">
        <f>VLOOKUP($B378,[2]Sheet3!$G:$CZ,39,0)</f>
        <v>0</v>
      </c>
      <c r="BC378" s="14">
        <f>VLOOKUP($B378,[2]Sheet3!$G:$CZ,40,0)</f>
        <v>0</v>
      </c>
      <c r="BD378" s="14">
        <f>VLOOKUP($B378,[2]Sheet3!$G:$CZ,41,0)</f>
        <v>0</v>
      </c>
      <c r="BE378" s="14">
        <f>VLOOKUP($B378,[2]Sheet3!$G:$CZ,42,0)</f>
        <v>0</v>
      </c>
      <c r="BF378" s="14">
        <f>VLOOKUP($B378,[2]Sheet3!$G:$CZ,43,0)</f>
        <v>0</v>
      </c>
      <c r="BG378" s="14">
        <f>VLOOKUP($B378,[2]Sheet3!$G:$CZ,44,0)</f>
        <v>0</v>
      </c>
      <c r="BH378" s="14">
        <f>VLOOKUP($B378,[2]Sheet3!$G:$CZ,45,0)</f>
        <v>0</v>
      </c>
      <c r="BI378" s="14">
        <f>VLOOKUP($B378,[2]Sheet3!$G:$CZ,46,0)</f>
        <v>0</v>
      </c>
      <c r="BJ378" s="14">
        <f>VLOOKUP($B378,[2]Sheet3!$G:$CZ,47,0)</f>
        <v>0</v>
      </c>
      <c r="BK378" s="14">
        <f>VLOOKUP($B378,[2]Sheet3!$G:$CZ,48,0)</f>
        <v>0</v>
      </c>
      <c r="BL378" s="14">
        <f>VLOOKUP($B378,[2]Sheet3!$G:$CZ,49,0)</f>
        <v>0</v>
      </c>
      <c r="BM378" s="14">
        <f>VLOOKUP($B378,[2]Sheet3!$G:$CZ,50,0)</f>
        <v>0</v>
      </c>
      <c r="BN378" s="14">
        <f>VLOOKUP($B378,[2]Sheet3!$G:$CZ,51,0)</f>
        <v>0</v>
      </c>
      <c r="BO378" s="14">
        <f>VLOOKUP($B378,[2]Sheet3!$G:$CZ,52,0)</f>
        <v>0</v>
      </c>
      <c r="BP378" s="14">
        <f>VLOOKUP($B378,[2]Sheet3!$G:$CZ,53,0)</f>
        <v>0</v>
      </c>
      <c r="BQ378" s="14">
        <f>VLOOKUP($B378,[2]Sheet3!$G:$CZ,54,0)</f>
        <v>0</v>
      </c>
      <c r="BR378" s="14">
        <f>VLOOKUP($B378,[2]Sheet3!$G:$CZ,55,0)</f>
        <v>0</v>
      </c>
      <c r="BS378" s="14">
        <f>VLOOKUP($B378,[2]Sheet3!$G:$CZ,56,0)</f>
        <v>0</v>
      </c>
      <c r="BT378" s="14">
        <f>VLOOKUP($B378,[2]Sheet3!$G:$CZ,57,0)</f>
        <v>0</v>
      </c>
      <c r="BU378" s="14">
        <f>VLOOKUP($B378,[2]Sheet3!$G:$CZ,58,0)</f>
        <v>0</v>
      </c>
      <c r="BV378" s="14">
        <f>VLOOKUP($B378,[2]Sheet3!$G:$CZ,59,0)</f>
        <v>0</v>
      </c>
      <c r="BW378" s="14">
        <f>VLOOKUP($B378,[2]Sheet3!$G:$CZ,60,0)</f>
        <v>0</v>
      </c>
      <c r="BX378" s="14">
        <f>VLOOKUP($B378,[2]Sheet3!$G:$CZ,61,0)</f>
        <v>0</v>
      </c>
      <c r="BY378" s="14">
        <f>VLOOKUP($B378,[2]Sheet3!$G:$CZ,62,0)</f>
        <v>0</v>
      </c>
      <c r="BZ378" s="14">
        <f>VLOOKUP($B378,[2]Sheet3!$G:$CZ,63,0)</f>
        <v>0</v>
      </c>
      <c r="CA378" s="14">
        <f>VLOOKUP($B378,[2]Sheet3!$G:$CZ,64,0)</f>
        <v>0</v>
      </c>
      <c r="CB378" s="14">
        <f>VLOOKUP($B378,[2]Sheet3!$G:$CZ,65,0)</f>
        <v>0</v>
      </c>
      <c r="CC378" s="14">
        <f>VLOOKUP($B378,[2]Sheet3!$G:$CZ,66,0)</f>
        <v>0</v>
      </c>
      <c r="CD378" s="14">
        <f>VLOOKUP($B378,[2]Sheet3!$G:$CZ,67,0)</f>
        <v>0</v>
      </c>
      <c r="CE378" s="14">
        <f>VLOOKUP($B378,[2]Sheet3!$G:$CZ,68,0)</f>
        <v>0</v>
      </c>
      <c r="CF378" s="14">
        <f>VLOOKUP($B378,[2]Sheet3!$G:$CZ,69,0)</f>
        <v>0</v>
      </c>
      <c r="CG378" s="14">
        <f>VLOOKUP($B378,[2]Sheet3!$G:$CZ,70,0)</f>
        <v>0</v>
      </c>
      <c r="CH378" s="14">
        <f>VLOOKUP($B378,[2]Sheet3!$G:$CZ,71,0)</f>
        <v>0</v>
      </c>
      <c r="CI378" s="14">
        <f>VLOOKUP($B378,[2]Sheet3!$G:$CZ,72,0)</f>
        <v>0</v>
      </c>
      <c r="CJ378" s="14">
        <f>VLOOKUP($B378,[2]Sheet3!$G:$CZ,73,0)</f>
        <v>0</v>
      </c>
      <c r="CK378" s="14">
        <f>VLOOKUP($B378,[2]Sheet3!$G:$CZ,74,0)</f>
        <v>0</v>
      </c>
      <c r="CL378" s="14">
        <f>VLOOKUP($B378,[2]Sheet3!$G:$CZ,75,0)</f>
        <v>0</v>
      </c>
      <c r="CM378" s="14">
        <f>VLOOKUP($B378,[2]Sheet3!$G:$CZ,76,0)</f>
        <v>0</v>
      </c>
      <c r="CN378" s="14">
        <f>VLOOKUP($B378,[2]Sheet3!$G:$CZ,77,0)</f>
        <v>0</v>
      </c>
      <c r="CO378" s="14">
        <f>VLOOKUP($B378,[2]Sheet3!$G:$CZ,78,0)</f>
        <v>0</v>
      </c>
      <c r="CP378" s="14">
        <f>VLOOKUP($B378,[2]Sheet3!$G:$CZ,79,0)</f>
        <v>0</v>
      </c>
      <c r="CQ378" s="14">
        <f>VLOOKUP($B378,[2]Sheet3!$G:$CZ,80,0)</f>
        <v>0</v>
      </c>
      <c r="CR378" s="14">
        <f>VLOOKUP($B378,[2]Sheet3!$G:$CZ,81,0)</f>
        <v>0</v>
      </c>
      <c r="CS378" s="14">
        <f>VLOOKUP($B378,[2]Sheet3!$G:$CZ,82,0)</f>
        <v>0</v>
      </c>
      <c r="CT378" s="14">
        <f>VLOOKUP($B378,[2]Sheet3!$G:$CZ,83,0)</f>
        <v>0</v>
      </c>
      <c r="CU378" s="14">
        <f>VLOOKUP($B378,[2]Sheet3!$G:$CZ,84,0)</f>
        <v>0</v>
      </c>
      <c r="CV378" s="14">
        <f>VLOOKUP($B378,[2]Sheet3!$G:$CZ,85,0)</f>
        <v>0</v>
      </c>
      <c r="CW378" s="14">
        <f>VLOOKUP($B378,[2]Sheet3!$G:$CZ,86,0)</f>
        <v>0</v>
      </c>
      <c r="CX378" s="14">
        <f>VLOOKUP($B378,[2]Sheet3!$G:$CZ,87,0)</f>
        <v>0</v>
      </c>
      <c r="CY378" s="14">
        <f>VLOOKUP($B378,[2]Sheet3!$G:$CZ,88,0)</f>
        <v>0</v>
      </c>
      <c r="CZ378" s="14">
        <f>VLOOKUP($B378,[2]Sheet3!$G:$CZ,89,0)</f>
        <v>0</v>
      </c>
      <c r="DA378" s="14">
        <f>VLOOKUP($B378,[2]Sheet3!$G:$CZ,90,0)</f>
        <v>0</v>
      </c>
      <c r="DB378" s="14">
        <f>VLOOKUP($B378,[2]Sheet3!$G:$CZ,91,0)</f>
        <v>0</v>
      </c>
      <c r="DC378" s="14">
        <f>VLOOKUP($B378,[2]Sheet3!$G:$CZ,92,0)</f>
        <v>0</v>
      </c>
      <c r="DD378" s="14">
        <f>VLOOKUP($B378,[2]Sheet3!$G:$CZ,93,0)</f>
        <v>0</v>
      </c>
      <c r="DE378" s="14">
        <f>VLOOKUP($B378,[2]Sheet3!$G:$CZ,94,0)</f>
        <v>0</v>
      </c>
      <c r="DF378" s="14">
        <f>VLOOKUP($B378,[2]Sheet3!$G:$CZ,95,0)</f>
        <v>0</v>
      </c>
      <c r="DG378" s="14">
        <f>VLOOKUP($B378,[2]Sheet3!$G:$CZ,96,0)</f>
        <v>0</v>
      </c>
      <c r="DH378" s="14">
        <f>VLOOKUP($B378,[2]Sheet3!$G:$CZ,97,0)</f>
        <v>0</v>
      </c>
      <c r="DI378" s="14">
        <f>VLOOKUP($B378,[2]Sheet3!$G:$CZ,98,0)</f>
        <v>0</v>
      </c>
    </row>
    <row r="379" spans="1:113" x14ac:dyDescent="0.3">
      <c r="A379" s="9" t="str">
        <f t="shared" si="17"/>
        <v>NE3133</v>
      </c>
      <c r="B379" s="15" t="s">
        <v>1308</v>
      </c>
      <c r="C379" s="15" t="s">
        <v>1309</v>
      </c>
      <c r="F379" s="7" t="s">
        <v>15</v>
      </c>
      <c r="G379" s="12" t="s">
        <v>3874</v>
      </c>
      <c r="H379" s="12" t="str">
        <f>VLOOKUP($B379,[1]Sheet1!$A:$G,5,0)</f>
        <v>Prince.kumar@redintongroup.com</v>
      </c>
      <c r="I379" s="12" t="str">
        <f>VLOOKUP($B379,[1]Sheet1!$A:$G,7,0)</f>
        <v>sidharth.eknath@redingtongroup.com</v>
      </c>
      <c r="J379" s="12" t="s">
        <v>82</v>
      </c>
      <c r="K379" s="7"/>
      <c r="L379" s="7"/>
      <c r="M379" s="8"/>
      <c r="N379" s="7" t="str">
        <f t="shared" si="15"/>
        <v>Prince.kumar@redintongroup.com; sidharth.eknath@redingtongroup.com; nilesh.phirke@redingtongroup.com;christopher.joseph@redingtongroup.com</v>
      </c>
      <c r="O379" s="7" t="str">
        <f t="shared" si="16"/>
        <v>NE3133</v>
      </c>
      <c r="P379" s="8" t="s">
        <v>5215</v>
      </c>
      <c r="Q379" s="14">
        <f>VLOOKUP($B379,[2]Sheet3!$G:$CZ,2,0)</f>
        <v>2400300300</v>
      </c>
      <c r="R379" s="14">
        <f>VLOOKUP($B379,[2]Sheet3!$G:$CZ,3,0)</f>
        <v>2400300298</v>
      </c>
      <c r="S379" s="14">
        <f>VLOOKUP($B379,[2]Sheet3!$G:$CZ,4,0)</f>
        <v>2400304108</v>
      </c>
      <c r="T379" s="14">
        <f>VLOOKUP($B379,[2]Sheet3!$G:$CZ,5,0)</f>
        <v>2400300296</v>
      </c>
      <c r="U379" s="14">
        <f>VLOOKUP($B379,[2]Sheet3!$G:$CZ,6,0)</f>
        <v>0</v>
      </c>
      <c r="V379" s="14">
        <f>VLOOKUP($B379,[2]Sheet3!$G:$CZ,7,0)</f>
        <v>0</v>
      </c>
      <c r="W379" s="14">
        <f>VLOOKUP($B379,[2]Sheet3!$G:$CZ,8,0)</f>
        <v>0</v>
      </c>
      <c r="X379" s="14">
        <f>VLOOKUP($B379,[2]Sheet3!$G:$CZ,9,0)</f>
        <v>0</v>
      </c>
      <c r="Y379" s="14">
        <f>VLOOKUP($B379,[2]Sheet3!$G:$CZ,10,0)</f>
        <v>0</v>
      </c>
      <c r="Z379" s="14">
        <f>VLOOKUP($B379,[2]Sheet3!$G:$CZ,11,0)</f>
        <v>0</v>
      </c>
      <c r="AA379" s="14">
        <f>VLOOKUP($B379,[2]Sheet3!$G:$CZ,12,0)</f>
        <v>0</v>
      </c>
      <c r="AB379" s="14">
        <f>VLOOKUP($B379,[2]Sheet3!$G:$CZ,13,0)</f>
        <v>0</v>
      </c>
      <c r="AC379" s="14">
        <f>VLOOKUP($B379,[2]Sheet3!$G:$CZ,14,0)</f>
        <v>0</v>
      </c>
      <c r="AD379" s="14">
        <f>VLOOKUP($B379,[2]Sheet3!$G:$CZ,15,0)</f>
        <v>0</v>
      </c>
      <c r="AE379" s="14">
        <f>VLOOKUP($B379,[2]Sheet3!$G:$CZ,16,0)</f>
        <v>0</v>
      </c>
      <c r="AF379" s="14">
        <f>VLOOKUP($B379,[2]Sheet3!$G:$CZ,17,0)</f>
        <v>0</v>
      </c>
      <c r="AG379" s="14">
        <f>VLOOKUP($B379,[2]Sheet3!$G:$CZ,18,0)</f>
        <v>0</v>
      </c>
      <c r="AH379" s="14">
        <f>VLOOKUP($B379,[2]Sheet3!$G:$CZ,19,0)</f>
        <v>0</v>
      </c>
      <c r="AI379" s="14">
        <f>VLOOKUP($B379,[2]Sheet3!$G:$CZ,20,0)</f>
        <v>0</v>
      </c>
      <c r="AJ379" s="14">
        <f>VLOOKUP($B379,[2]Sheet3!$G:$CZ,21,0)</f>
        <v>0</v>
      </c>
      <c r="AK379" s="14">
        <f>VLOOKUP($B379,[2]Sheet3!$G:$CZ,22,0)</f>
        <v>0</v>
      </c>
      <c r="AL379" s="14">
        <f>VLOOKUP($B379,[2]Sheet3!$G:$CZ,23,0)</f>
        <v>0</v>
      </c>
      <c r="AM379" s="14">
        <f>VLOOKUP($B379,[2]Sheet3!$G:$CZ,24,0)</f>
        <v>0</v>
      </c>
      <c r="AN379" s="14">
        <f>VLOOKUP($B379,[2]Sheet3!$G:$CZ,25,0)</f>
        <v>0</v>
      </c>
      <c r="AO379" s="14">
        <f>VLOOKUP($B379,[2]Sheet3!$G:$CZ,26,0)</f>
        <v>0</v>
      </c>
      <c r="AP379" s="14">
        <f>VLOOKUP($B379,[2]Sheet3!$G:$CZ,27,0)</f>
        <v>0</v>
      </c>
      <c r="AQ379" s="14">
        <f>VLOOKUP($B379,[2]Sheet3!$G:$CZ,28,0)</f>
        <v>0</v>
      </c>
      <c r="AR379" s="14">
        <f>VLOOKUP($B379,[2]Sheet3!$G:$CZ,29,0)</f>
        <v>0</v>
      </c>
      <c r="AS379" s="14">
        <f>VLOOKUP($B379,[2]Sheet3!$G:$CZ,30,0)</f>
        <v>0</v>
      </c>
      <c r="AT379" s="14">
        <f>VLOOKUP($B379,[2]Sheet3!$G:$CZ,31,0)</f>
        <v>0</v>
      </c>
      <c r="AU379" s="14">
        <f>VLOOKUP($B379,[2]Sheet3!$G:$CZ,32,0)</f>
        <v>0</v>
      </c>
      <c r="AV379" s="14">
        <f>VLOOKUP($B379,[2]Sheet3!$G:$CZ,33,0)</f>
        <v>0</v>
      </c>
      <c r="AW379" s="14">
        <f>VLOOKUP($B379,[2]Sheet3!$G:$CZ,34,0)</f>
        <v>0</v>
      </c>
      <c r="AX379" s="14">
        <f>VLOOKUP($B379,[2]Sheet3!$G:$CZ,35,0)</f>
        <v>0</v>
      </c>
      <c r="AY379" s="14">
        <f>VLOOKUP($B379,[2]Sheet3!$G:$CZ,36,0)</f>
        <v>0</v>
      </c>
      <c r="AZ379" s="14">
        <f>VLOOKUP($B379,[2]Sheet3!$G:$CZ,37,0)</f>
        <v>0</v>
      </c>
      <c r="BA379" s="14">
        <f>VLOOKUP($B379,[2]Sheet3!$G:$CZ,38,0)</f>
        <v>0</v>
      </c>
      <c r="BB379" s="14">
        <f>VLOOKUP($B379,[2]Sheet3!$G:$CZ,39,0)</f>
        <v>0</v>
      </c>
      <c r="BC379" s="14">
        <f>VLOOKUP($B379,[2]Sheet3!$G:$CZ,40,0)</f>
        <v>0</v>
      </c>
      <c r="BD379" s="14">
        <f>VLOOKUP($B379,[2]Sheet3!$G:$CZ,41,0)</f>
        <v>0</v>
      </c>
      <c r="BE379" s="14">
        <f>VLOOKUP($B379,[2]Sheet3!$G:$CZ,42,0)</f>
        <v>0</v>
      </c>
      <c r="BF379" s="14">
        <f>VLOOKUP($B379,[2]Sheet3!$G:$CZ,43,0)</f>
        <v>0</v>
      </c>
      <c r="BG379" s="14">
        <f>VLOOKUP($B379,[2]Sheet3!$G:$CZ,44,0)</f>
        <v>0</v>
      </c>
      <c r="BH379" s="14">
        <f>VLOOKUP($B379,[2]Sheet3!$G:$CZ,45,0)</f>
        <v>0</v>
      </c>
      <c r="BI379" s="14">
        <f>VLOOKUP($B379,[2]Sheet3!$G:$CZ,46,0)</f>
        <v>0</v>
      </c>
      <c r="BJ379" s="14">
        <f>VLOOKUP($B379,[2]Sheet3!$G:$CZ,47,0)</f>
        <v>0</v>
      </c>
      <c r="BK379" s="14">
        <f>VLOOKUP($B379,[2]Sheet3!$G:$CZ,48,0)</f>
        <v>0</v>
      </c>
      <c r="BL379" s="14">
        <f>VLOOKUP($B379,[2]Sheet3!$G:$CZ,49,0)</f>
        <v>0</v>
      </c>
      <c r="BM379" s="14">
        <f>VLOOKUP($B379,[2]Sheet3!$G:$CZ,50,0)</f>
        <v>0</v>
      </c>
      <c r="BN379" s="14">
        <f>VLOOKUP($B379,[2]Sheet3!$G:$CZ,51,0)</f>
        <v>0</v>
      </c>
      <c r="BO379" s="14">
        <f>VLOOKUP($B379,[2]Sheet3!$G:$CZ,52,0)</f>
        <v>0</v>
      </c>
      <c r="BP379" s="14">
        <f>VLOOKUP($B379,[2]Sheet3!$G:$CZ,53,0)</f>
        <v>0</v>
      </c>
      <c r="BQ379" s="14">
        <f>VLOOKUP($B379,[2]Sheet3!$G:$CZ,54,0)</f>
        <v>0</v>
      </c>
      <c r="BR379" s="14">
        <f>VLOOKUP($B379,[2]Sheet3!$G:$CZ,55,0)</f>
        <v>0</v>
      </c>
      <c r="BS379" s="14">
        <f>VLOOKUP($B379,[2]Sheet3!$G:$CZ,56,0)</f>
        <v>0</v>
      </c>
      <c r="BT379" s="14">
        <f>VLOOKUP($B379,[2]Sheet3!$G:$CZ,57,0)</f>
        <v>0</v>
      </c>
      <c r="BU379" s="14">
        <f>VLOOKUP($B379,[2]Sheet3!$G:$CZ,58,0)</f>
        <v>0</v>
      </c>
      <c r="BV379" s="14">
        <f>VLOOKUP($B379,[2]Sheet3!$G:$CZ,59,0)</f>
        <v>0</v>
      </c>
      <c r="BW379" s="14">
        <f>VLOOKUP($B379,[2]Sheet3!$G:$CZ,60,0)</f>
        <v>0</v>
      </c>
      <c r="BX379" s="14">
        <f>VLOOKUP($B379,[2]Sheet3!$G:$CZ,61,0)</f>
        <v>0</v>
      </c>
      <c r="BY379" s="14">
        <f>VLOOKUP($B379,[2]Sheet3!$G:$CZ,62,0)</f>
        <v>0</v>
      </c>
      <c r="BZ379" s="14">
        <f>VLOOKUP($B379,[2]Sheet3!$G:$CZ,63,0)</f>
        <v>0</v>
      </c>
      <c r="CA379" s="14">
        <f>VLOOKUP($B379,[2]Sheet3!$G:$CZ,64,0)</f>
        <v>0</v>
      </c>
      <c r="CB379" s="14">
        <f>VLOOKUP($B379,[2]Sheet3!$G:$CZ,65,0)</f>
        <v>0</v>
      </c>
      <c r="CC379" s="14">
        <f>VLOOKUP($B379,[2]Sheet3!$G:$CZ,66,0)</f>
        <v>0</v>
      </c>
      <c r="CD379" s="14">
        <f>VLOOKUP($B379,[2]Sheet3!$G:$CZ,67,0)</f>
        <v>0</v>
      </c>
      <c r="CE379" s="14">
        <f>VLOOKUP($B379,[2]Sheet3!$G:$CZ,68,0)</f>
        <v>0</v>
      </c>
      <c r="CF379" s="14">
        <f>VLOOKUP($B379,[2]Sheet3!$G:$CZ,69,0)</f>
        <v>0</v>
      </c>
      <c r="CG379" s="14">
        <f>VLOOKUP($B379,[2]Sheet3!$G:$CZ,70,0)</f>
        <v>0</v>
      </c>
      <c r="CH379" s="14">
        <f>VLOOKUP($B379,[2]Sheet3!$G:$CZ,71,0)</f>
        <v>0</v>
      </c>
      <c r="CI379" s="14">
        <f>VLOOKUP($B379,[2]Sheet3!$G:$CZ,72,0)</f>
        <v>0</v>
      </c>
      <c r="CJ379" s="14">
        <f>VLOOKUP($B379,[2]Sheet3!$G:$CZ,73,0)</f>
        <v>0</v>
      </c>
      <c r="CK379" s="14">
        <f>VLOOKUP($B379,[2]Sheet3!$G:$CZ,74,0)</f>
        <v>0</v>
      </c>
      <c r="CL379" s="14">
        <f>VLOOKUP($B379,[2]Sheet3!$G:$CZ,75,0)</f>
        <v>0</v>
      </c>
      <c r="CM379" s="14">
        <f>VLOOKUP($B379,[2]Sheet3!$G:$CZ,76,0)</f>
        <v>0</v>
      </c>
      <c r="CN379" s="14">
        <f>VLOOKUP($B379,[2]Sheet3!$G:$CZ,77,0)</f>
        <v>0</v>
      </c>
      <c r="CO379" s="14">
        <f>VLOOKUP($B379,[2]Sheet3!$G:$CZ,78,0)</f>
        <v>0</v>
      </c>
      <c r="CP379" s="14">
        <f>VLOOKUP($B379,[2]Sheet3!$G:$CZ,79,0)</f>
        <v>0</v>
      </c>
      <c r="CQ379" s="14">
        <f>VLOOKUP($B379,[2]Sheet3!$G:$CZ,80,0)</f>
        <v>0</v>
      </c>
      <c r="CR379" s="14">
        <f>VLOOKUP($B379,[2]Sheet3!$G:$CZ,81,0)</f>
        <v>0</v>
      </c>
      <c r="CS379" s="14">
        <f>VLOOKUP($B379,[2]Sheet3!$G:$CZ,82,0)</f>
        <v>0</v>
      </c>
      <c r="CT379" s="14">
        <f>VLOOKUP($B379,[2]Sheet3!$G:$CZ,83,0)</f>
        <v>0</v>
      </c>
      <c r="CU379" s="14">
        <f>VLOOKUP($B379,[2]Sheet3!$G:$CZ,84,0)</f>
        <v>0</v>
      </c>
      <c r="CV379" s="14">
        <f>VLOOKUP($B379,[2]Sheet3!$G:$CZ,85,0)</f>
        <v>0</v>
      </c>
      <c r="CW379" s="14">
        <f>VLOOKUP($B379,[2]Sheet3!$G:$CZ,86,0)</f>
        <v>0</v>
      </c>
      <c r="CX379" s="14">
        <f>VLOOKUP($B379,[2]Sheet3!$G:$CZ,87,0)</f>
        <v>0</v>
      </c>
      <c r="CY379" s="14">
        <f>VLOOKUP($B379,[2]Sheet3!$G:$CZ,88,0)</f>
        <v>0</v>
      </c>
      <c r="CZ379" s="14">
        <f>VLOOKUP($B379,[2]Sheet3!$G:$CZ,89,0)</f>
        <v>0</v>
      </c>
      <c r="DA379" s="14">
        <f>VLOOKUP($B379,[2]Sheet3!$G:$CZ,90,0)</f>
        <v>0</v>
      </c>
      <c r="DB379" s="14">
        <f>VLOOKUP($B379,[2]Sheet3!$G:$CZ,91,0)</f>
        <v>0</v>
      </c>
      <c r="DC379" s="14">
        <f>VLOOKUP($B379,[2]Sheet3!$G:$CZ,92,0)</f>
        <v>0</v>
      </c>
      <c r="DD379" s="14">
        <f>VLOOKUP($B379,[2]Sheet3!$G:$CZ,93,0)</f>
        <v>0</v>
      </c>
      <c r="DE379" s="14">
        <f>VLOOKUP($B379,[2]Sheet3!$G:$CZ,94,0)</f>
        <v>0</v>
      </c>
      <c r="DF379" s="14">
        <f>VLOOKUP($B379,[2]Sheet3!$G:$CZ,95,0)</f>
        <v>0</v>
      </c>
      <c r="DG379" s="14">
        <f>VLOOKUP($B379,[2]Sheet3!$G:$CZ,96,0)</f>
        <v>0</v>
      </c>
      <c r="DH379" s="14">
        <f>VLOOKUP($B379,[2]Sheet3!$G:$CZ,97,0)</f>
        <v>0</v>
      </c>
      <c r="DI379" s="14">
        <f>VLOOKUP($B379,[2]Sheet3!$G:$CZ,98,0)</f>
        <v>0</v>
      </c>
    </row>
    <row r="380" spans="1:113" x14ac:dyDescent="0.3">
      <c r="A380" s="9" t="str">
        <f t="shared" si="17"/>
        <v>N43228</v>
      </c>
      <c r="B380" s="15" t="s">
        <v>580</v>
      </c>
      <c r="C380" s="15" t="s">
        <v>581</v>
      </c>
      <c r="F380" s="7" t="s">
        <v>15</v>
      </c>
      <c r="G380" s="12" t="s">
        <v>3875</v>
      </c>
      <c r="H380" s="12" t="str">
        <f>VLOOKUP($B380,[1]Sheet1!$A:$G,5,0)</f>
        <v>harsh.ahuja@redingtongroup.com</v>
      </c>
      <c r="I380" s="12" t="str">
        <f>VLOOKUP($B380,[1]Sheet1!$A:$G,7,0)</f>
        <v>sidharth.eknath@redingtongroup.com</v>
      </c>
      <c r="J380" s="12" t="s">
        <v>82</v>
      </c>
      <c r="K380" s="7"/>
      <c r="L380" s="7"/>
      <c r="M380" s="8"/>
      <c r="N380" s="7" t="str">
        <f t="shared" si="15"/>
        <v>harsh.ahuja@redingtongroup.com; sidharth.eknath@redingtongroup.com; nilesh.phirke@redingtongroup.com;christopher.joseph@redingtongroup.com</v>
      </c>
      <c r="O380" s="7" t="str">
        <f t="shared" si="16"/>
        <v>N43228</v>
      </c>
      <c r="P380" s="8" t="s">
        <v>5215</v>
      </c>
      <c r="Q380" s="14">
        <f>VLOOKUP($B380,[2]Sheet3!$G:$CZ,2,0)</f>
        <v>2400302892</v>
      </c>
      <c r="R380" s="14">
        <f>VLOOKUP($B380,[2]Sheet3!$G:$CZ,3,0)</f>
        <v>2400302821</v>
      </c>
      <c r="S380" s="14">
        <f>VLOOKUP($B380,[2]Sheet3!$G:$CZ,4,0)</f>
        <v>2400300056</v>
      </c>
      <c r="T380" s="14">
        <f>VLOOKUP($B380,[2]Sheet3!$G:$CZ,5,0)</f>
        <v>2400302884</v>
      </c>
      <c r="U380" s="14">
        <f>VLOOKUP($B380,[2]Sheet3!$G:$CZ,6,0)</f>
        <v>0</v>
      </c>
      <c r="V380" s="14">
        <f>VLOOKUP($B380,[2]Sheet3!$G:$CZ,7,0)</f>
        <v>0</v>
      </c>
      <c r="W380" s="14">
        <f>VLOOKUP($B380,[2]Sheet3!$G:$CZ,8,0)</f>
        <v>0</v>
      </c>
      <c r="X380" s="14">
        <f>VLOOKUP($B380,[2]Sheet3!$G:$CZ,9,0)</f>
        <v>0</v>
      </c>
      <c r="Y380" s="14">
        <f>VLOOKUP($B380,[2]Sheet3!$G:$CZ,10,0)</f>
        <v>0</v>
      </c>
      <c r="Z380" s="14">
        <f>VLOOKUP($B380,[2]Sheet3!$G:$CZ,11,0)</f>
        <v>0</v>
      </c>
      <c r="AA380" s="14">
        <f>VLOOKUP($B380,[2]Sheet3!$G:$CZ,12,0)</f>
        <v>0</v>
      </c>
      <c r="AB380" s="14">
        <f>VLOOKUP($B380,[2]Sheet3!$G:$CZ,13,0)</f>
        <v>0</v>
      </c>
      <c r="AC380" s="14">
        <f>VLOOKUP($B380,[2]Sheet3!$G:$CZ,14,0)</f>
        <v>0</v>
      </c>
      <c r="AD380" s="14">
        <f>VLOOKUP($B380,[2]Sheet3!$G:$CZ,15,0)</f>
        <v>0</v>
      </c>
      <c r="AE380" s="14">
        <f>VLOOKUP($B380,[2]Sheet3!$G:$CZ,16,0)</f>
        <v>0</v>
      </c>
      <c r="AF380" s="14">
        <f>VLOOKUP($B380,[2]Sheet3!$G:$CZ,17,0)</f>
        <v>0</v>
      </c>
      <c r="AG380" s="14">
        <f>VLOOKUP($B380,[2]Sheet3!$G:$CZ,18,0)</f>
        <v>0</v>
      </c>
      <c r="AH380" s="14">
        <f>VLOOKUP($B380,[2]Sheet3!$G:$CZ,19,0)</f>
        <v>0</v>
      </c>
      <c r="AI380" s="14">
        <f>VLOOKUP($B380,[2]Sheet3!$G:$CZ,20,0)</f>
        <v>0</v>
      </c>
      <c r="AJ380" s="14">
        <f>VLOOKUP($B380,[2]Sheet3!$G:$CZ,21,0)</f>
        <v>0</v>
      </c>
      <c r="AK380" s="14">
        <f>VLOOKUP($B380,[2]Sheet3!$G:$CZ,22,0)</f>
        <v>0</v>
      </c>
      <c r="AL380" s="14">
        <f>VLOOKUP($B380,[2]Sheet3!$G:$CZ,23,0)</f>
        <v>0</v>
      </c>
      <c r="AM380" s="14">
        <f>VLOOKUP($B380,[2]Sheet3!$G:$CZ,24,0)</f>
        <v>0</v>
      </c>
      <c r="AN380" s="14">
        <f>VLOOKUP($B380,[2]Sheet3!$G:$CZ,25,0)</f>
        <v>0</v>
      </c>
      <c r="AO380" s="14">
        <f>VLOOKUP($B380,[2]Sheet3!$G:$CZ,26,0)</f>
        <v>0</v>
      </c>
      <c r="AP380" s="14">
        <f>VLOOKUP($B380,[2]Sheet3!$G:$CZ,27,0)</f>
        <v>0</v>
      </c>
      <c r="AQ380" s="14">
        <f>VLOOKUP($B380,[2]Sheet3!$G:$CZ,28,0)</f>
        <v>0</v>
      </c>
      <c r="AR380" s="14">
        <f>VLOOKUP($B380,[2]Sheet3!$G:$CZ,29,0)</f>
        <v>0</v>
      </c>
      <c r="AS380" s="14">
        <f>VLOOKUP($B380,[2]Sheet3!$G:$CZ,30,0)</f>
        <v>0</v>
      </c>
      <c r="AT380" s="14">
        <f>VLOOKUP($B380,[2]Sheet3!$G:$CZ,31,0)</f>
        <v>0</v>
      </c>
      <c r="AU380" s="14">
        <f>VLOOKUP($B380,[2]Sheet3!$G:$CZ,32,0)</f>
        <v>0</v>
      </c>
      <c r="AV380" s="14">
        <f>VLOOKUP($B380,[2]Sheet3!$G:$CZ,33,0)</f>
        <v>0</v>
      </c>
      <c r="AW380" s="14">
        <f>VLOOKUP($B380,[2]Sheet3!$G:$CZ,34,0)</f>
        <v>0</v>
      </c>
      <c r="AX380" s="14">
        <f>VLOOKUP($B380,[2]Sheet3!$G:$CZ,35,0)</f>
        <v>0</v>
      </c>
      <c r="AY380" s="14">
        <f>VLOOKUP($B380,[2]Sheet3!$G:$CZ,36,0)</f>
        <v>0</v>
      </c>
      <c r="AZ380" s="14">
        <f>VLOOKUP($B380,[2]Sheet3!$G:$CZ,37,0)</f>
        <v>0</v>
      </c>
      <c r="BA380" s="14">
        <f>VLOOKUP($B380,[2]Sheet3!$G:$CZ,38,0)</f>
        <v>0</v>
      </c>
      <c r="BB380" s="14">
        <f>VLOOKUP($B380,[2]Sheet3!$G:$CZ,39,0)</f>
        <v>0</v>
      </c>
      <c r="BC380" s="14">
        <f>VLOOKUP($B380,[2]Sheet3!$G:$CZ,40,0)</f>
        <v>0</v>
      </c>
      <c r="BD380" s="14">
        <f>VLOOKUP($B380,[2]Sheet3!$G:$CZ,41,0)</f>
        <v>0</v>
      </c>
      <c r="BE380" s="14">
        <f>VLOOKUP($B380,[2]Sheet3!$G:$CZ,42,0)</f>
        <v>0</v>
      </c>
      <c r="BF380" s="14">
        <f>VLOOKUP($B380,[2]Sheet3!$G:$CZ,43,0)</f>
        <v>0</v>
      </c>
      <c r="BG380" s="14">
        <f>VLOOKUP($B380,[2]Sheet3!$G:$CZ,44,0)</f>
        <v>0</v>
      </c>
      <c r="BH380" s="14">
        <f>VLOOKUP($B380,[2]Sheet3!$G:$CZ,45,0)</f>
        <v>0</v>
      </c>
      <c r="BI380" s="14">
        <f>VLOOKUP($B380,[2]Sheet3!$G:$CZ,46,0)</f>
        <v>0</v>
      </c>
      <c r="BJ380" s="14">
        <f>VLOOKUP($B380,[2]Sheet3!$G:$CZ,47,0)</f>
        <v>0</v>
      </c>
      <c r="BK380" s="14">
        <f>VLOOKUP($B380,[2]Sheet3!$G:$CZ,48,0)</f>
        <v>0</v>
      </c>
      <c r="BL380" s="14">
        <f>VLOOKUP($B380,[2]Sheet3!$G:$CZ,49,0)</f>
        <v>0</v>
      </c>
      <c r="BM380" s="14">
        <f>VLOOKUP($B380,[2]Sheet3!$G:$CZ,50,0)</f>
        <v>0</v>
      </c>
      <c r="BN380" s="14">
        <f>VLOOKUP($B380,[2]Sheet3!$G:$CZ,51,0)</f>
        <v>0</v>
      </c>
      <c r="BO380" s="14">
        <f>VLOOKUP($B380,[2]Sheet3!$G:$CZ,52,0)</f>
        <v>0</v>
      </c>
      <c r="BP380" s="14">
        <f>VLOOKUP($B380,[2]Sheet3!$G:$CZ,53,0)</f>
        <v>0</v>
      </c>
      <c r="BQ380" s="14">
        <f>VLOOKUP($B380,[2]Sheet3!$G:$CZ,54,0)</f>
        <v>0</v>
      </c>
      <c r="BR380" s="14">
        <f>VLOOKUP($B380,[2]Sheet3!$G:$CZ,55,0)</f>
        <v>0</v>
      </c>
      <c r="BS380" s="14">
        <f>VLOOKUP($B380,[2]Sheet3!$G:$CZ,56,0)</f>
        <v>0</v>
      </c>
      <c r="BT380" s="14">
        <f>VLOOKUP($B380,[2]Sheet3!$G:$CZ,57,0)</f>
        <v>0</v>
      </c>
      <c r="BU380" s="14">
        <f>VLOOKUP($B380,[2]Sheet3!$G:$CZ,58,0)</f>
        <v>0</v>
      </c>
      <c r="BV380" s="14">
        <f>VLOOKUP($B380,[2]Sheet3!$G:$CZ,59,0)</f>
        <v>0</v>
      </c>
      <c r="BW380" s="14">
        <f>VLOOKUP($B380,[2]Sheet3!$G:$CZ,60,0)</f>
        <v>0</v>
      </c>
      <c r="BX380" s="14">
        <f>VLOOKUP($B380,[2]Sheet3!$G:$CZ,61,0)</f>
        <v>0</v>
      </c>
      <c r="BY380" s="14">
        <f>VLOOKUP($B380,[2]Sheet3!$G:$CZ,62,0)</f>
        <v>0</v>
      </c>
      <c r="BZ380" s="14">
        <f>VLOOKUP($B380,[2]Sheet3!$G:$CZ,63,0)</f>
        <v>0</v>
      </c>
      <c r="CA380" s="14">
        <f>VLOOKUP($B380,[2]Sheet3!$G:$CZ,64,0)</f>
        <v>0</v>
      </c>
      <c r="CB380" s="14">
        <f>VLOOKUP($B380,[2]Sheet3!$G:$CZ,65,0)</f>
        <v>0</v>
      </c>
      <c r="CC380" s="14">
        <f>VLOOKUP($B380,[2]Sheet3!$G:$CZ,66,0)</f>
        <v>0</v>
      </c>
      <c r="CD380" s="14">
        <f>VLOOKUP($B380,[2]Sheet3!$G:$CZ,67,0)</f>
        <v>0</v>
      </c>
      <c r="CE380" s="14">
        <f>VLOOKUP($B380,[2]Sheet3!$G:$CZ,68,0)</f>
        <v>0</v>
      </c>
      <c r="CF380" s="14">
        <f>VLOOKUP($B380,[2]Sheet3!$G:$CZ,69,0)</f>
        <v>0</v>
      </c>
      <c r="CG380" s="14">
        <f>VLOOKUP($B380,[2]Sheet3!$G:$CZ,70,0)</f>
        <v>0</v>
      </c>
      <c r="CH380" s="14">
        <f>VLOOKUP($B380,[2]Sheet3!$G:$CZ,71,0)</f>
        <v>0</v>
      </c>
      <c r="CI380" s="14">
        <f>VLOOKUP($B380,[2]Sheet3!$G:$CZ,72,0)</f>
        <v>0</v>
      </c>
      <c r="CJ380" s="14">
        <f>VLOOKUP($B380,[2]Sheet3!$G:$CZ,73,0)</f>
        <v>0</v>
      </c>
      <c r="CK380" s="14">
        <f>VLOOKUP($B380,[2]Sheet3!$G:$CZ,74,0)</f>
        <v>0</v>
      </c>
      <c r="CL380" s="14">
        <f>VLOOKUP($B380,[2]Sheet3!$G:$CZ,75,0)</f>
        <v>0</v>
      </c>
      <c r="CM380" s="14">
        <f>VLOOKUP($B380,[2]Sheet3!$G:$CZ,76,0)</f>
        <v>0</v>
      </c>
      <c r="CN380" s="14">
        <f>VLOOKUP($B380,[2]Sheet3!$G:$CZ,77,0)</f>
        <v>0</v>
      </c>
      <c r="CO380" s="14">
        <f>VLOOKUP($B380,[2]Sheet3!$G:$CZ,78,0)</f>
        <v>0</v>
      </c>
      <c r="CP380" s="14">
        <f>VLOOKUP($B380,[2]Sheet3!$G:$CZ,79,0)</f>
        <v>0</v>
      </c>
      <c r="CQ380" s="14">
        <f>VLOOKUP($B380,[2]Sheet3!$G:$CZ,80,0)</f>
        <v>0</v>
      </c>
      <c r="CR380" s="14">
        <f>VLOOKUP($B380,[2]Sheet3!$G:$CZ,81,0)</f>
        <v>0</v>
      </c>
      <c r="CS380" s="14">
        <f>VLOOKUP($B380,[2]Sheet3!$G:$CZ,82,0)</f>
        <v>0</v>
      </c>
      <c r="CT380" s="14">
        <f>VLOOKUP($B380,[2]Sheet3!$G:$CZ,83,0)</f>
        <v>0</v>
      </c>
      <c r="CU380" s="14">
        <f>VLOOKUP($B380,[2]Sheet3!$G:$CZ,84,0)</f>
        <v>0</v>
      </c>
      <c r="CV380" s="14">
        <f>VLOOKUP($B380,[2]Sheet3!$G:$CZ,85,0)</f>
        <v>0</v>
      </c>
      <c r="CW380" s="14">
        <f>VLOOKUP($B380,[2]Sheet3!$G:$CZ,86,0)</f>
        <v>0</v>
      </c>
      <c r="CX380" s="14">
        <f>VLOOKUP($B380,[2]Sheet3!$G:$CZ,87,0)</f>
        <v>0</v>
      </c>
      <c r="CY380" s="14">
        <f>VLOOKUP($B380,[2]Sheet3!$G:$CZ,88,0)</f>
        <v>0</v>
      </c>
      <c r="CZ380" s="14">
        <f>VLOOKUP($B380,[2]Sheet3!$G:$CZ,89,0)</f>
        <v>0</v>
      </c>
      <c r="DA380" s="14">
        <f>VLOOKUP($B380,[2]Sheet3!$G:$CZ,90,0)</f>
        <v>0</v>
      </c>
      <c r="DB380" s="14">
        <f>VLOOKUP($B380,[2]Sheet3!$G:$CZ,91,0)</f>
        <v>0</v>
      </c>
      <c r="DC380" s="14">
        <f>VLOOKUP($B380,[2]Sheet3!$G:$CZ,92,0)</f>
        <v>0</v>
      </c>
      <c r="DD380" s="14">
        <f>VLOOKUP($B380,[2]Sheet3!$G:$CZ,93,0)</f>
        <v>0</v>
      </c>
      <c r="DE380" s="14">
        <f>VLOOKUP($B380,[2]Sheet3!$G:$CZ,94,0)</f>
        <v>0</v>
      </c>
      <c r="DF380" s="14">
        <f>VLOOKUP($B380,[2]Sheet3!$G:$CZ,95,0)</f>
        <v>0</v>
      </c>
      <c r="DG380" s="14">
        <f>VLOOKUP($B380,[2]Sheet3!$G:$CZ,96,0)</f>
        <v>0</v>
      </c>
      <c r="DH380" s="14">
        <f>VLOOKUP($B380,[2]Sheet3!$G:$CZ,97,0)</f>
        <v>0</v>
      </c>
      <c r="DI380" s="14">
        <f>VLOOKUP($B380,[2]Sheet3!$G:$CZ,98,0)</f>
        <v>0</v>
      </c>
    </row>
    <row r="381" spans="1:113" x14ac:dyDescent="0.3">
      <c r="A381" s="9" t="str">
        <f t="shared" si="17"/>
        <v>N43774</v>
      </c>
      <c r="B381" s="15" t="s">
        <v>1310</v>
      </c>
      <c r="C381" s="15" t="s">
        <v>1311</v>
      </c>
      <c r="F381" s="7" t="s">
        <v>15</v>
      </c>
      <c r="G381" s="12" t="s">
        <v>3876</v>
      </c>
      <c r="H381" s="12" t="str">
        <f>VLOOKUP($B381,[1]Sheet1!$A:$G,5,0)</f>
        <v>Prince.kumar@redintongroup.com</v>
      </c>
      <c r="I381" s="12" t="str">
        <f>VLOOKUP($B381,[1]Sheet1!$A:$G,7,0)</f>
        <v>sidharth.eknath@redingtongroup.com</v>
      </c>
      <c r="J381" s="12" t="s">
        <v>82</v>
      </c>
      <c r="K381" s="7"/>
      <c r="L381" s="7"/>
      <c r="M381" s="8"/>
      <c r="N381" s="7" t="str">
        <f t="shared" si="15"/>
        <v>Prince.kumar@redintongroup.com; sidharth.eknath@redingtongroup.com; nilesh.phirke@redingtongroup.com;christopher.joseph@redingtongroup.com</v>
      </c>
      <c r="O381" s="7" t="str">
        <f t="shared" si="16"/>
        <v>N43774</v>
      </c>
      <c r="P381" s="8" t="s">
        <v>5215</v>
      </c>
      <c r="Q381" s="14">
        <f>VLOOKUP($B381,[2]Sheet3!$G:$CZ,2,0)</f>
        <v>2400301885</v>
      </c>
      <c r="R381" s="14">
        <f>VLOOKUP($B381,[2]Sheet3!$G:$CZ,3,0)</f>
        <v>2400299345</v>
      </c>
      <c r="S381" s="14">
        <f>VLOOKUP($B381,[2]Sheet3!$G:$CZ,4,0)</f>
        <v>2400299501</v>
      </c>
      <c r="T381" s="14">
        <f>VLOOKUP($B381,[2]Sheet3!$G:$CZ,5,0)</f>
        <v>0</v>
      </c>
      <c r="U381" s="14">
        <f>VLOOKUP($B381,[2]Sheet3!$G:$CZ,6,0)</f>
        <v>0</v>
      </c>
      <c r="V381" s="14">
        <f>VLOOKUP($B381,[2]Sheet3!$G:$CZ,7,0)</f>
        <v>0</v>
      </c>
      <c r="W381" s="14">
        <f>VLOOKUP($B381,[2]Sheet3!$G:$CZ,8,0)</f>
        <v>0</v>
      </c>
      <c r="X381" s="14">
        <f>VLOOKUP($B381,[2]Sheet3!$G:$CZ,9,0)</f>
        <v>0</v>
      </c>
      <c r="Y381" s="14">
        <f>VLOOKUP($B381,[2]Sheet3!$G:$CZ,10,0)</f>
        <v>0</v>
      </c>
      <c r="Z381" s="14">
        <f>VLOOKUP($B381,[2]Sheet3!$G:$CZ,11,0)</f>
        <v>0</v>
      </c>
      <c r="AA381" s="14">
        <f>VLOOKUP($B381,[2]Sheet3!$G:$CZ,12,0)</f>
        <v>0</v>
      </c>
      <c r="AB381" s="14">
        <f>VLOOKUP($B381,[2]Sheet3!$G:$CZ,13,0)</f>
        <v>0</v>
      </c>
      <c r="AC381" s="14">
        <f>VLOOKUP($B381,[2]Sheet3!$G:$CZ,14,0)</f>
        <v>0</v>
      </c>
      <c r="AD381" s="14">
        <f>VLOOKUP($B381,[2]Sheet3!$G:$CZ,15,0)</f>
        <v>0</v>
      </c>
      <c r="AE381" s="14">
        <f>VLOOKUP($B381,[2]Sheet3!$G:$CZ,16,0)</f>
        <v>0</v>
      </c>
      <c r="AF381" s="14">
        <f>VLOOKUP($B381,[2]Sheet3!$G:$CZ,17,0)</f>
        <v>0</v>
      </c>
      <c r="AG381" s="14">
        <f>VLOOKUP($B381,[2]Sheet3!$G:$CZ,18,0)</f>
        <v>0</v>
      </c>
      <c r="AH381" s="14">
        <f>VLOOKUP($B381,[2]Sheet3!$G:$CZ,19,0)</f>
        <v>0</v>
      </c>
      <c r="AI381" s="14">
        <f>VLOOKUP($B381,[2]Sheet3!$G:$CZ,20,0)</f>
        <v>0</v>
      </c>
      <c r="AJ381" s="14">
        <f>VLOOKUP($B381,[2]Sheet3!$G:$CZ,21,0)</f>
        <v>0</v>
      </c>
      <c r="AK381" s="14">
        <f>VLOOKUP($B381,[2]Sheet3!$G:$CZ,22,0)</f>
        <v>0</v>
      </c>
      <c r="AL381" s="14">
        <f>VLOOKUP($B381,[2]Sheet3!$G:$CZ,23,0)</f>
        <v>0</v>
      </c>
      <c r="AM381" s="14">
        <f>VLOOKUP($B381,[2]Sheet3!$G:$CZ,24,0)</f>
        <v>0</v>
      </c>
      <c r="AN381" s="14">
        <f>VLOOKUP($B381,[2]Sheet3!$G:$CZ,25,0)</f>
        <v>0</v>
      </c>
      <c r="AO381" s="14">
        <f>VLOOKUP($B381,[2]Sheet3!$G:$CZ,26,0)</f>
        <v>0</v>
      </c>
      <c r="AP381" s="14">
        <f>VLOOKUP($B381,[2]Sheet3!$G:$CZ,27,0)</f>
        <v>0</v>
      </c>
      <c r="AQ381" s="14">
        <f>VLOOKUP($B381,[2]Sheet3!$G:$CZ,28,0)</f>
        <v>0</v>
      </c>
      <c r="AR381" s="14">
        <f>VLOOKUP($B381,[2]Sheet3!$G:$CZ,29,0)</f>
        <v>0</v>
      </c>
      <c r="AS381" s="14">
        <f>VLOOKUP($B381,[2]Sheet3!$G:$CZ,30,0)</f>
        <v>0</v>
      </c>
      <c r="AT381" s="14">
        <f>VLOOKUP($B381,[2]Sheet3!$G:$CZ,31,0)</f>
        <v>0</v>
      </c>
      <c r="AU381" s="14">
        <f>VLOOKUP($B381,[2]Sheet3!$G:$CZ,32,0)</f>
        <v>0</v>
      </c>
      <c r="AV381" s="14">
        <f>VLOOKUP($B381,[2]Sheet3!$G:$CZ,33,0)</f>
        <v>0</v>
      </c>
      <c r="AW381" s="14">
        <f>VLOOKUP($B381,[2]Sheet3!$G:$CZ,34,0)</f>
        <v>0</v>
      </c>
      <c r="AX381" s="14">
        <f>VLOOKUP($B381,[2]Sheet3!$G:$CZ,35,0)</f>
        <v>0</v>
      </c>
      <c r="AY381" s="14">
        <f>VLOOKUP($B381,[2]Sheet3!$G:$CZ,36,0)</f>
        <v>0</v>
      </c>
      <c r="AZ381" s="14">
        <f>VLOOKUP($B381,[2]Sheet3!$G:$CZ,37,0)</f>
        <v>0</v>
      </c>
      <c r="BA381" s="14">
        <f>VLOOKUP($B381,[2]Sheet3!$G:$CZ,38,0)</f>
        <v>0</v>
      </c>
      <c r="BB381" s="14">
        <f>VLOOKUP($B381,[2]Sheet3!$G:$CZ,39,0)</f>
        <v>0</v>
      </c>
      <c r="BC381" s="14">
        <f>VLOOKUP($B381,[2]Sheet3!$G:$CZ,40,0)</f>
        <v>0</v>
      </c>
      <c r="BD381" s="14">
        <f>VLOOKUP($B381,[2]Sheet3!$G:$CZ,41,0)</f>
        <v>0</v>
      </c>
      <c r="BE381" s="14">
        <f>VLOOKUP($B381,[2]Sheet3!$G:$CZ,42,0)</f>
        <v>0</v>
      </c>
      <c r="BF381" s="14">
        <f>VLOOKUP($B381,[2]Sheet3!$G:$CZ,43,0)</f>
        <v>0</v>
      </c>
      <c r="BG381" s="14">
        <f>VLOOKUP($B381,[2]Sheet3!$G:$CZ,44,0)</f>
        <v>0</v>
      </c>
      <c r="BH381" s="14">
        <f>VLOOKUP($B381,[2]Sheet3!$G:$CZ,45,0)</f>
        <v>0</v>
      </c>
      <c r="BI381" s="14">
        <f>VLOOKUP($B381,[2]Sheet3!$G:$CZ,46,0)</f>
        <v>0</v>
      </c>
      <c r="BJ381" s="14">
        <f>VLOOKUP($B381,[2]Sheet3!$G:$CZ,47,0)</f>
        <v>0</v>
      </c>
      <c r="BK381" s="14">
        <f>VLOOKUP($B381,[2]Sheet3!$G:$CZ,48,0)</f>
        <v>0</v>
      </c>
      <c r="BL381" s="14">
        <f>VLOOKUP($B381,[2]Sheet3!$G:$CZ,49,0)</f>
        <v>0</v>
      </c>
      <c r="BM381" s="14">
        <f>VLOOKUP($B381,[2]Sheet3!$G:$CZ,50,0)</f>
        <v>0</v>
      </c>
      <c r="BN381" s="14">
        <f>VLOOKUP($B381,[2]Sheet3!$G:$CZ,51,0)</f>
        <v>0</v>
      </c>
      <c r="BO381" s="14">
        <f>VLOOKUP($B381,[2]Sheet3!$G:$CZ,52,0)</f>
        <v>0</v>
      </c>
      <c r="BP381" s="14">
        <f>VLOOKUP($B381,[2]Sheet3!$G:$CZ,53,0)</f>
        <v>0</v>
      </c>
      <c r="BQ381" s="14">
        <f>VLOOKUP($B381,[2]Sheet3!$G:$CZ,54,0)</f>
        <v>0</v>
      </c>
      <c r="BR381" s="14">
        <f>VLOOKUP($B381,[2]Sheet3!$G:$CZ,55,0)</f>
        <v>0</v>
      </c>
      <c r="BS381" s="14">
        <f>VLOOKUP($B381,[2]Sheet3!$G:$CZ,56,0)</f>
        <v>0</v>
      </c>
      <c r="BT381" s="14">
        <f>VLOOKUP($B381,[2]Sheet3!$G:$CZ,57,0)</f>
        <v>0</v>
      </c>
      <c r="BU381" s="14">
        <f>VLOOKUP($B381,[2]Sheet3!$G:$CZ,58,0)</f>
        <v>0</v>
      </c>
      <c r="BV381" s="14">
        <f>VLOOKUP($B381,[2]Sheet3!$G:$CZ,59,0)</f>
        <v>0</v>
      </c>
      <c r="BW381" s="14">
        <f>VLOOKUP($B381,[2]Sheet3!$G:$CZ,60,0)</f>
        <v>0</v>
      </c>
      <c r="BX381" s="14">
        <f>VLOOKUP($B381,[2]Sheet3!$G:$CZ,61,0)</f>
        <v>0</v>
      </c>
      <c r="BY381" s="14">
        <f>VLOOKUP($B381,[2]Sheet3!$G:$CZ,62,0)</f>
        <v>0</v>
      </c>
      <c r="BZ381" s="14">
        <f>VLOOKUP($B381,[2]Sheet3!$G:$CZ,63,0)</f>
        <v>0</v>
      </c>
      <c r="CA381" s="14">
        <f>VLOOKUP($B381,[2]Sheet3!$G:$CZ,64,0)</f>
        <v>0</v>
      </c>
      <c r="CB381" s="14">
        <f>VLOOKUP($B381,[2]Sheet3!$G:$CZ,65,0)</f>
        <v>0</v>
      </c>
      <c r="CC381" s="14">
        <f>VLOOKUP($B381,[2]Sheet3!$G:$CZ,66,0)</f>
        <v>0</v>
      </c>
      <c r="CD381" s="14">
        <f>VLOOKUP($B381,[2]Sheet3!$G:$CZ,67,0)</f>
        <v>0</v>
      </c>
      <c r="CE381" s="14">
        <f>VLOOKUP($B381,[2]Sheet3!$G:$CZ,68,0)</f>
        <v>0</v>
      </c>
      <c r="CF381" s="14">
        <f>VLOOKUP($B381,[2]Sheet3!$G:$CZ,69,0)</f>
        <v>0</v>
      </c>
      <c r="CG381" s="14">
        <f>VLOOKUP($B381,[2]Sheet3!$G:$CZ,70,0)</f>
        <v>0</v>
      </c>
      <c r="CH381" s="14">
        <f>VLOOKUP($B381,[2]Sheet3!$G:$CZ,71,0)</f>
        <v>0</v>
      </c>
      <c r="CI381" s="14">
        <f>VLOOKUP($B381,[2]Sheet3!$G:$CZ,72,0)</f>
        <v>0</v>
      </c>
      <c r="CJ381" s="14">
        <f>VLOOKUP($B381,[2]Sheet3!$G:$CZ,73,0)</f>
        <v>0</v>
      </c>
      <c r="CK381" s="14">
        <f>VLOOKUP($B381,[2]Sheet3!$G:$CZ,74,0)</f>
        <v>0</v>
      </c>
      <c r="CL381" s="14">
        <f>VLOOKUP($B381,[2]Sheet3!$G:$CZ,75,0)</f>
        <v>0</v>
      </c>
      <c r="CM381" s="14">
        <f>VLOOKUP($B381,[2]Sheet3!$G:$CZ,76,0)</f>
        <v>0</v>
      </c>
      <c r="CN381" s="14">
        <f>VLOOKUP($B381,[2]Sheet3!$G:$CZ,77,0)</f>
        <v>0</v>
      </c>
      <c r="CO381" s="14">
        <f>VLOOKUP($B381,[2]Sheet3!$G:$CZ,78,0)</f>
        <v>0</v>
      </c>
      <c r="CP381" s="14">
        <f>VLOOKUP($B381,[2]Sheet3!$G:$CZ,79,0)</f>
        <v>0</v>
      </c>
      <c r="CQ381" s="14">
        <f>VLOOKUP($B381,[2]Sheet3!$G:$CZ,80,0)</f>
        <v>0</v>
      </c>
      <c r="CR381" s="14">
        <f>VLOOKUP($B381,[2]Sheet3!$G:$CZ,81,0)</f>
        <v>0</v>
      </c>
      <c r="CS381" s="14">
        <f>VLOOKUP($B381,[2]Sheet3!$G:$CZ,82,0)</f>
        <v>0</v>
      </c>
      <c r="CT381" s="14">
        <f>VLOOKUP($B381,[2]Sheet3!$G:$CZ,83,0)</f>
        <v>0</v>
      </c>
      <c r="CU381" s="14">
        <f>VLOOKUP($B381,[2]Sheet3!$G:$CZ,84,0)</f>
        <v>0</v>
      </c>
      <c r="CV381" s="14">
        <f>VLOOKUP($B381,[2]Sheet3!$G:$CZ,85,0)</f>
        <v>0</v>
      </c>
      <c r="CW381" s="14">
        <f>VLOOKUP($B381,[2]Sheet3!$G:$CZ,86,0)</f>
        <v>0</v>
      </c>
      <c r="CX381" s="14">
        <f>VLOOKUP($B381,[2]Sheet3!$G:$CZ,87,0)</f>
        <v>0</v>
      </c>
      <c r="CY381" s="14">
        <f>VLOOKUP($B381,[2]Sheet3!$G:$CZ,88,0)</f>
        <v>0</v>
      </c>
      <c r="CZ381" s="14">
        <f>VLOOKUP($B381,[2]Sheet3!$G:$CZ,89,0)</f>
        <v>0</v>
      </c>
      <c r="DA381" s="14">
        <f>VLOOKUP($B381,[2]Sheet3!$G:$CZ,90,0)</f>
        <v>0</v>
      </c>
      <c r="DB381" s="14">
        <f>VLOOKUP($B381,[2]Sheet3!$G:$CZ,91,0)</f>
        <v>0</v>
      </c>
      <c r="DC381" s="14">
        <f>VLOOKUP($B381,[2]Sheet3!$G:$CZ,92,0)</f>
        <v>0</v>
      </c>
      <c r="DD381" s="14">
        <f>VLOOKUP($B381,[2]Sheet3!$G:$CZ,93,0)</f>
        <v>0</v>
      </c>
      <c r="DE381" s="14">
        <f>VLOOKUP($B381,[2]Sheet3!$G:$CZ,94,0)</f>
        <v>0</v>
      </c>
      <c r="DF381" s="14">
        <f>VLOOKUP($B381,[2]Sheet3!$G:$CZ,95,0)</f>
        <v>0</v>
      </c>
      <c r="DG381" s="14">
        <f>VLOOKUP($B381,[2]Sheet3!$G:$CZ,96,0)</f>
        <v>0</v>
      </c>
      <c r="DH381" s="14">
        <f>VLOOKUP($B381,[2]Sheet3!$G:$CZ,97,0)</f>
        <v>0</v>
      </c>
      <c r="DI381" s="14">
        <f>VLOOKUP($B381,[2]Sheet3!$G:$CZ,98,0)</f>
        <v>0</v>
      </c>
    </row>
    <row r="382" spans="1:113" x14ac:dyDescent="0.3">
      <c r="A382" s="9" t="str">
        <f t="shared" si="17"/>
        <v>W53298</v>
      </c>
      <c r="B382" s="15" t="s">
        <v>1312</v>
      </c>
      <c r="C382" s="15" t="s">
        <v>1313</v>
      </c>
      <c r="F382" s="7" t="s">
        <v>15</v>
      </c>
      <c r="G382" s="12" t="s">
        <v>3877</v>
      </c>
      <c r="H382" s="12" t="str">
        <f>VLOOKUP($B382,[1]Sheet1!$A:$G,5,0)</f>
        <v>abhishek.vinod@redingtongroup.com</v>
      </c>
      <c r="I382" s="12" t="str">
        <f>VLOOKUP($B382,[1]Sheet1!$A:$G,7,0)</f>
        <v>dilip.vishwa@redingtongroup.com</v>
      </c>
      <c r="J382" s="12" t="s">
        <v>82</v>
      </c>
      <c r="K382" s="7"/>
      <c r="L382" s="7"/>
      <c r="M382" s="8"/>
      <c r="N382" s="7" t="str">
        <f t="shared" si="15"/>
        <v>abhishek.vinod@redingtongroup.com; dilip.vishwa@redingtongroup.com; nilesh.phirke@redingtongroup.com;christopher.joseph@redingtongroup.com</v>
      </c>
      <c r="O382" s="7" t="str">
        <f t="shared" si="16"/>
        <v>W53298</v>
      </c>
      <c r="P382" s="8" t="s">
        <v>5215</v>
      </c>
      <c r="Q382" s="14">
        <f>VLOOKUP($B382,[2]Sheet3!$G:$CZ,2,0)</f>
        <v>2400304556</v>
      </c>
      <c r="R382" s="14">
        <f>VLOOKUP($B382,[2]Sheet3!$G:$CZ,3,0)</f>
        <v>2400304552</v>
      </c>
      <c r="S382" s="14">
        <f>VLOOKUP($B382,[2]Sheet3!$G:$CZ,4,0)</f>
        <v>2400303815</v>
      </c>
      <c r="T382" s="14">
        <f>VLOOKUP($B382,[2]Sheet3!$G:$CZ,5,0)</f>
        <v>2400309068</v>
      </c>
      <c r="U382" s="14">
        <f>VLOOKUP($B382,[2]Sheet3!$G:$CZ,6,0)</f>
        <v>0</v>
      </c>
      <c r="V382" s="14">
        <f>VLOOKUP($B382,[2]Sheet3!$G:$CZ,7,0)</f>
        <v>0</v>
      </c>
      <c r="W382" s="14">
        <f>VLOOKUP($B382,[2]Sheet3!$G:$CZ,8,0)</f>
        <v>0</v>
      </c>
      <c r="X382" s="14">
        <f>VLOOKUP($B382,[2]Sheet3!$G:$CZ,9,0)</f>
        <v>0</v>
      </c>
      <c r="Y382" s="14">
        <f>VLOOKUP($B382,[2]Sheet3!$G:$CZ,10,0)</f>
        <v>0</v>
      </c>
      <c r="Z382" s="14">
        <f>VLOOKUP($B382,[2]Sheet3!$G:$CZ,11,0)</f>
        <v>0</v>
      </c>
      <c r="AA382" s="14">
        <f>VLOOKUP($B382,[2]Sheet3!$G:$CZ,12,0)</f>
        <v>0</v>
      </c>
      <c r="AB382" s="14">
        <f>VLOOKUP($B382,[2]Sheet3!$G:$CZ,13,0)</f>
        <v>0</v>
      </c>
      <c r="AC382" s="14">
        <f>VLOOKUP($B382,[2]Sheet3!$G:$CZ,14,0)</f>
        <v>0</v>
      </c>
      <c r="AD382" s="14">
        <f>VLOOKUP($B382,[2]Sheet3!$G:$CZ,15,0)</f>
        <v>0</v>
      </c>
      <c r="AE382" s="14">
        <f>VLOOKUP($B382,[2]Sheet3!$G:$CZ,16,0)</f>
        <v>0</v>
      </c>
      <c r="AF382" s="14">
        <f>VLOOKUP($B382,[2]Sheet3!$G:$CZ,17,0)</f>
        <v>0</v>
      </c>
      <c r="AG382" s="14">
        <f>VLOOKUP($B382,[2]Sheet3!$G:$CZ,18,0)</f>
        <v>0</v>
      </c>
      <c r="AH382" s="14">
        <f>VLOOKUP($B382,[2]Sheet3!$G:$CZ,19,0)</f>
        <v>0</v>
      </c>
      <c r="AI382" s="14">
        <f>VLOOKUP($B382,[2]Sheet3!$G:$CZ,20,0)</f>
        <v>0</v>
      </c>
      <c r="AJ382" s="14">
        <f>VLOOKUP($B382,[2]Sheet3!$G:$CZ,21,0)</f>
        <v>0</v>
      </c>
      <c r="AK382" s="14">
        <f>VLOOKUP($B382,[2]Sheet3!$G:$CZ,22,0)</f>
        <v>0</v>
      </c>
      <c r="AL382" s="14">
        <f>VLOOKUP($B382,[2]Sheet3!$G:$CZ,23,0)</f>
        <v>0</v>
      </c>
      <c r="AM382" s="14">
        <f>VLOOKUP($B382,[2]Sheet3!$G:$CZ,24,0)</f>
        <v>0</v>
      </c>
      <c r="AN382" s="14">
        <f>VLOOKUP($B382,[2]Sheet3!$G:$CZ,25,0)</f>
        <v>0</v>
      </c>
      <c r="AO382" s="14">
        <f>VLOOKUP($B382,[2]Sheet3!$G:$CZ,26,0)</f>
        <v>0</v>
      </c>
      <c r="AP382" s="14">
        <f>VLOOKUP($B382,[2]Sheet3!$G:$CZ,27,0)</f>
        <v>0</v>
      </c>
      <c r="AQ382" s="14">
        <f>VLOOKUP($B382,[2]Sheet3!$G:$CZ,28,0)</f>
        <v>0</v>
      </c>
      <c r="AR382" s="14">
        <f>VLOOKUP($B382,[2]Sheet3!$G:$CZ,29,0)</f>
        <v>0</v>
      </c>
      <c r="AS382" s="14">
        <f>VLOOKUP($B382,[2]Sheet3!$G:$CZ,30,0)</f>
        <v>0</v>
      </c>
      <c r="AT382" s="14">
        <f>VLOOKUP($B382,[2]Sheet3!$G:$CZ,31,0)</f>
        <v>0</v>
      </c>
      <c r="AU382" s="14">
        <f>VLOOKUP($B382,[2]Sheet3!$G:$CZ,32,0)</f>
        <v>0</v>
      </c>
      <c r="AV382" s="14">
        <f>VLOOKUP($B382,[2]Sheet3!$G:$CZ,33,0)</f>
        <v>0</v>
      </c>
      <c r="AW382" s="14">
        <f>VLOOKUP($B382,[2]Sheet3!$G:$CZ,34,0)</f>
        <v>0</v>
      </c>
      <c r="AX382" s="14">
        <f>VLOOKUP($B382,[2]Sheet3!$G:$CZ,35,0)</f>
        <v>0</v>
      </c>
      <c r="AY382" s="14">
        <f>VLOOKUP($B382,[2]Sheet3!$G:$CZ,36,0)</f>
        <v>0</v>
      </c>
      <c r="AZ382" s="14">
        <f>VLOOKUP($B382,[2]Sheet3!$G:$CZ,37,0)</f>
        <v>0</v>
      </c>
      <c r="BA382" s="14">
        <f>VLOOKUP($B382,[2]Sheet3!$G:$CZ,38,0)</f>
        <v>0</v>
      </c>
      <c r="BB382" s="14">
        <f>VLOOKUP($B382,[2]Sheet3!$G:$CZ,39,0)</f>
        <v>0</v>
      </c>
      <c r="BC382" s="14">
        <f>VLOOKUP($B382,[2]Sheet3!$G:$CZ,40,0)</f>
        <v>0</v>
      </c>
      <c r="BD382" s="14">
        <f>VLOOKUP($B382,[2]Sheet3!$G:$CZ,41,0)</f>
        <v>0</v>
      </c>
      <c r="BE382" s="14">
        <f>VLOOKUP($B382,[2]Sheet3!$G:$CZ,42,0)</f>
        <v>0</v>
      </c>
      <c r="BF382" s="14">
        <f>VLOOKUP($B382,[2]Sheet3!$G:$CZ,43,0)</f>
        <v>0</v>
      </c>
      <c r="BG382" s="14">
        <f>VLOOKUP($B382,[2]Sheet3!$G:$CZ,44,0)</f>
        <v>0</v>
      </c>
      <c r="BH382" s="14">
        <f>VLOOKUP($B382,[2]Sheet3!$G:$CZ,45,0)</f>
        <v>0</v>
      </c>
      <c r="BI382" s="14">
        <f>VLOOKUP($B382,[2]Sheet3!$G:$CZ,46,0)</f>
        <v>0</v>
      </c>
      <c r="BJ382" s="14">
        <f>VLOOKUP($B382,[2]Sheet3!$G:$CZ,47,0)</f>
        <v>0</v>
      </c>
      <c r="BK382" s="14">
        <f>VLOOKUP($B382,[2]Sheet3!$G:$CZ,48,0)</f>
        <v>0</v>
      </c>
      <c r="BL382" s="14">
        <f>VLOOKUP($B382,[2]Sheet3!$G:$CZ,49,0)</f>
        <v>0</v>
      </c>
      <c r="BM382" s="14">
        <f>VLOOKUP($B382,[2]Sheet3!$G:$CZ,50,0)</f>
        <v>0</v>
      </c>
      <c r="BN382" s="14">
        <f>VLOOKUP($B382,[2]Sheet3!$G:$CZ,51,0)</f>
        <v>0</v>
      </c>
      <c r="BO382" s="14">
        <f>VLOOKUP($B382,[2]Sheet3!$G:$CZ,52,0)</f>
        <v>0</v>
      </c>
      <c r="BP382" s="14">
        <f>VLOOKUP($B382,[2]Sheet3!$G:$CZ,53,0)</f>
        <v>0</v>
      </c>
      <c r="BQ382" s="14">
        <f>VLOOKUP($B382,[2]Sheet3!$G:$CZ,54,0)</f>
        <v>0</v>
      </c>
      <c r="BR382" s="14">
        <f>VLOOKUP($B382,[2]Sheet3!$G:$CZ,55,0)</f>
        <v>0</v>
      </c>
      <c r="BS382" s="14">
        <f>VLOOKUP($B382,[2]Sheet3!$G:$CZ,56,0)</f>
        <v>0</v>
      </c>
      <c r="BT382" s="14">
        <f>VLOOKUP($B382,[2]Sheet3!$G:$CZ,57,0)</f>
        <v>0</v>
      </c>
      <c r="BU382" s="14">
        <f>VLOOKUP($B382,[2]Sheet3!$G:$CZ,58,0)</f>
        <v>0</v>
      </c>
      <c r="BV382" s="14">
        <f>VLOOKUP($B382,[2]Sheet3!$G:$CZ,59,0)</f>
        <v>0</v>
      </c>
      <c r="BW382" s="14">
        <f>VLOOKUP($B382,[2]Sheet3!$G:$CZ,60,0)</f>
        <v>0</v>
      </c>
      <c r="BX382" s="14">
        <f>VLOOKUP($B382,[2]Sheet3!$G:$CZ,61,0)</f>
        <v>0</v>
      </c>
      <c r="BY382" s="14">
        <f>VLOOKUP($B382,[2]Sheet3!$G:$CZ,62,0)</f>
        <v>0</v>
      </c>
      <c r="BZ382" s="14">
        <f>VLOOKUP($B382,[2]Sheet3!$G:$CZ,63,0)</f>
        <v>0</v>
      </c>
      <c r="CA382" s="14">
        <f>VLOOKUP($B382,[2]Sheet3!$G:$CZ,64,0)</f>
        <v>0</v>
      </c>
      <c r="CB382" s="14">
        <f>VLOOKUP($B382,[2]Sheet3!$G:$CZ,65,0)</f>
        <v>0</v>
      </c>
      <c r="CC382" s="14">
        <f>VLOOKUP($B382,[2]Sheet3!$G:$CZ,66,0)</f>
        <v>0</v>
      </c>
      <c r="CD382" s="14">
        <f>VLOOKUP($B382,[2]Sheet3!$G:$CZ,67,0)</f>
        <v>0</v>
      </c>
      <c r="CE382" s="14">
        <f>VLOOKUP($B382,[2]Sheet3!$G:$CZ,68,0)</f>
        <v>0</v>
      </c>
      <c r="CF382" s="14">
        <f>VLOOKUP($B382,[2]Sheet3!$G:$CZ,69,0)</f>
        <v>0</v>
      </c>
      <c r="CG382" s="14">
        <f>VLOOKUP($B382,[2]Sheet3!$G:$CZ,70,0)</f>
        <v>0</v>
      </c>
      <c r="CH382" s="14">
        <f>VLOOKUP($B382,[2]Sheet3!$G:$CZ,71,0)</f>
        <v>0</v>
      </c>
      <c r="CI382" s="14">
        <f>VLOOKUP($B382,[2]Sheet3!$G:$CZ,72,0)</f>
        <v>0</v>
      </c>
      <c r="CJ382" s="14">
        <f>VLOOKUP($B382,[2]Sheet3!$G:$CZ,73,0)</f>
        <v>0</v>
      </c>
      <c r="CK382" s="14">
        <f>VLOOKUP($B382,[2]Sheet3!$G:$CZ,74,0)</f>
        <v>0</v>
      </c>
      <c r="CL382" s="14">
        <f>VLOOKUP($B382,[2]Sheet3!$G:$CZ,75,0)</f>
        <v>0</v>
      </c>
      <c r="CM382" s="14">
        <f>VLOOKUP($B382,[2]Sheet3!$G:$CZ,76,0)</f>
        <v>0</v>
      </c>
      <c r="CN382" s="14">
        <f>VLOOKUP($B382,[2]Sheet3!$G:$CZ,77,0)</f>
        <v>0</v>
      </c>
      <c r="CO382" s="14">
        <f>VLOOKUP($B382,[2]Sheet3!$G:$CZ,78,0)</f>
        <v>0</v>
      </c>
      <c r="CP382" s="14">
        <f>VLOOKUP($B382,[2]Sheet3!$G:$CZ,79,0)</f>
        <v>0</v>
      </c>
      <c r="CQ382" s="14">
        <f>VLOOKUP($B382,[2]Sheet3!$G:$CZ,80,0)</f>
        <v>0</v>
      </c>
      <c r="CR382" s="14">
        <f>VLOOKUP($B382,[2]Sheet3!$G:$CZ,81,0)</f>
        <v>0</v>
      </c>
      <c r="CS382" s="14">
        <f>VLOOKUP($B382,[2]Sheet3!$G:$CZ,82,0)</f>
        <v>0</v>
      </c>
      <c r="CT382" s="14">
        <f>VLOOKUP($B382,[2]Sheet3!$G:$CZ,83,0)</f>
        <v>0</v>
      </c>
      <c r="CU382" s="14">
        <f>VLOOKUP($B382,[2]Sheet3!$G:$CZ,84,0)</f>
        <v>0</v>
      </c>
      <c r="CV382" s="14">
        <f>VLOOKUP($B382,[2]Sheet3!$G:$CZ,85,0)</f>
        <v>0</v>
      </c>
      <c r="CW382" s="14">
        <f>VLOOKUP($B382,[2]Sheet3!$G:$CZ,86,0)</f>
        <v>0</v>
      </c>
      <c r="CX382" s="14">
        <f>VLOOKUP($B382,[2]Sheet3!$G:$CZ,87,0)</f>
        <v>0</v>
      </c>
      <c r="CY382" s="14">
        <f>VLOOKUP($B382,[2]Sheet3!$G:$CZ,88,0)</f>
        <v>0</v>
      </c>
      <c r="CZ382" s="14">
        <f>VLOOKUP($B382,[2]Sheet3!$G:$CZ,89,0)</f>
        <v>0</v>
      </c>
      <c r="DA382" s="14">
        <f>VLOOKUP($B382,[2]Sheet3!$G:$CZ,90,0)</f>
        <v>0</v>
      </c>
      <c r="DB382" s="14">
        <f>VLOOKUP($B382,[2]Sheet3!$G:$CZ,91,0)</f>
        <v>0</v>
      </c>
      <c r="DC382" s="14">
        <f>VLOOKUP($B382,[2]Sheet3!$G:$CZ,92,0)</f>
        <v>0</v>
      </c>
      <c r="DD382" s="14">
        <f>VLOOKUP($B382,[2]Sheet3!$G:$CZ,93,0)</f>
        <v>0</v>
      </c>
      <c r="DE382" s="14">
        <f>VLOOKUP($B382,[2]Sheet3!$G:$CZ,94,0)</f>
        <v>0</v>
      </c>
      <c r="DF382" s="14">
        <f>VLOOKUP($B382,[2]Sheet3!$G:$CZ,95,0)</f>
        <v>0</v>
      </c>
      <c r="DG382" s="14">
        <f>VLOOKUP($B382,[2]Sheet3!$G:$CZ,96,0)</f>
        <v>0</v>
      </c>
      <c r="DH382" s="14">
        <f>VLOOKUP($B382,[2]Sheet3!$G:$CZ,97,0)</f>
        <v>0</v>
      </c>
      <c r="DI382" s="14">
        <f>VLOOKUP($B382,[2]Sheet3!$G:$CZ,98,0)</f>
        <v>0</v>
      </c>
    </row>
    <row r="383" spans="1:113" x14ac:dyDescent="0.3">
      <c r="A383" s="9" t="str">
        <f t="shared" si="17"/>
        <v>N93140</v>
      </c>
      <c r="B383" s="15" t="s">
        <v>632</v>
      </c>
      <c r="C383" s="15" t="s">
        <v>633</v>
      </c>
      <c r="F383" s="7" t="s">
        <v>15</v>
      </c>
      <c r="G383" s="12" t="s">
        <v>3878</v>
      </c>
      <c r="H383" s="12" t="str">
        <f>VLOOKUP($B383,[1]Sheet1!$A:$G,5,0)</f>
        <v>rohit.arora@redingtongroup.com</v>
      </c>
      <c r="I383" s="12" t="str">
        <f>VLOOKUP($B383,[1]Sheet1!$A:$G,7,0)</f>
        <v>jitender.chopra@redingtongroup.com</v>
      </c>
      <c r="J383" s="12" t="s">
        <v>82</v>
      </c>
      <c r="K383" s="7"/>
      <c r="L383" s="7"/>
      <c r="M383" s="8"/>
      <c r="N383" s="7" t="str">
        <f t="shared" si="15"/>
        <v>rohit.arora@redingtongroup.com; jitender.chopra@redingtongroup.com; nilesh.phirke@redingtongroup.com;christopher.joseph@redingtongroup.com</v>
      </c>
      <c r="O383" s="7" t="str">
        <f t="shared" si="16"/>
        <v>N93140</v>
      </c>
      <c r="P383" s="8" t="s">
        <v>5215</v>
      </c>
      <c r="Q383" s="14">
        <f>VLOOKUP($B383,[2]Sheet3!$G:$CZ,2,0)</f>
        <v>2400301457</v>
      </c>
      <c r="R383" s="14">
        <f>VLOOKUP($B383,[2]Sheet3!$G:$CZ,3,0)</f>
        <v>2400300455</v>
      </c>
      <c r="S383" s="14">
        <f>VLOOKUP($B383,[2]Sheet3!$G:$CZ,4,0)</f>
        <v>2400299868</v>
      </c>
      <c r="T383" s="14">
        <f>VLOOKUP($B383,[2]Sheet3!$G:$CZ,5,0)</f>
        <v>2400308828</v>
      </c>
      <c r="U383" s="14">
        <f>VLOOKUP($B383,[2]Sheet3!$G:$CZ,6,0)</f>
        <v>2400300450</v>
      </c>
      <c r="V383" s="14">
        <f>VLOOKUP($B383,[2]Sheet3!$G:$CZ,7,0)</f>
        <v>0</v>
      </c>
      <c r="W383" s="14">
        <f>VLOOKUP($B383,[2]Sheet3!$G:$CZ,8,0)</f>
        <v>0</v>
      </c>
      <c r="X383" s="14">
        <f>VLOOKUP($B383,[2]Sheet3!$G:$CZ,9,0)</f>
        <v>0</v>
      </c>
      <c r="Y383" s="14">
        <f>VLOOKUP($B383,[2]Sheet3!$G:$CZ,10,0)</f>
        <v>0</v>
      </c>
      <c r="Z383" s="14">
        <f>VLOOKUP($B383,[2]Sheet3!$G:$CZ,11,0)</f>
        <v>0</v>
      </c>
      <c r="AA383" s="14">
        <f>VLOOKUP($B383,[2]Sheet3!$G:$CZ,12,0)</f>
        <v>0</v>
      </c>
      <c r="AB383" s="14">
        <f>VLOOKUP($B383,[2]Sheet3!$G:$CZ,13,0)</f>
        <v>0</v>
      </c>
      <c r="AC383" s="14">
        <f>VLOOKUP($B383,[2]Sheet3!$G:$CZ,14,0)</f>
        <v>0</v>
      </c>
      <c r="AD383" s="14">
        <f>VLOOKUP($B383,[2]Sheet3!$G:$CZ,15,0)</f>
        <v>0</v>
      </c>
      <c r="AE383" s="14">
        <f>VLOOKUP($B383,[2]Sheet3!$G:$CZ,16,0)</f>
        <v>0</v>
      </c>
      <c r="AF383" s="14">
        <f>VLOOKUP($B383,[2]Sheet3!$G:$CZ,17,0)</f>
        <v>0</v>
      </c>
      <c r="AG383" s="14">
        <f>VLOOKUP($B383,[2]Sheet3!$G:$CZ,18,0)</f>
        <v>0</v>
      </c>
      <c r="AH383" s="14">
        <f>VLOOKUP($B383,[2]Sheet3!$G:$CZ,19,0)</f>
        <v>0</v>
      </c>
      <c r="AI383" s="14">
        <f>VLOOKUP($B383,[2]Sheet3!$G:$CZ,20,0)</f>
        <v>0</v>
      </c>
      <c r="AJ383" s="14">
        <f>VLOOKUP($B383,[2]Sheet3!$G:$CZ,21,0)</f>
        <v>0</v>
      </c>
      <c r="AK383" s="14">
        <f>VLOOKUP($B383,[2]Sheet3!$G:$CZ,22,0)</f>
        <v>0</v>
      </c>
      <c r="AL383" s="14">
        <f>VLOOKUP($B383,[2]Sheet3!$G:$CZ,23,0)</f>
        <v>0</v>
      </c>
      <c r="AM383" s="14">
        <f>VLOOKUP($B383,[2]Sheet3!$G:$CZ,24,0)</f>
        <v>0</v>
      </c>
      <c r="AN383" s="14">
        <f>VLOOKUP($B383,[2]Sheet3!$G:$CZ,25,0)</f>
        <v>0</v>
      </c>
      <c r="AO383" s="14">
        <f>VLOOKUP($B383,[2]Sheet3!$G:$CZ,26,0)</f>
        <v>0</v>
      </c>
      <c r="AP383" s="14">
        <f>VLOOKUP($B383,[2]Sheet3!$G:$CZ,27,0)</f>
        <v>0</v>
      </c>
      <c r="AQ383" s="14">
        <f>VLOOKUP($B383,[2]Sheet3!$G:$CZ,28,0)</f>
        <v>0</v>
      </c>
      <c r="AR383" s="14">
        <f>VLOOKUP($B383,[2]Sheet3!$G:$CZ,29,0)</f>
        <v>0</v>
      </c>
      <c r="AS383" s="14">
        <f>VLOOKUP($B383,[2]Sheet3!$G:$CZ,30,0)</f>
        <v>0</v>
      </c>
      <c r="AT383" s="14">
        <f>VLOOKUP($B383,[2]Sheet3!$G:$CZ,31,0)</f>
        <v>0</v>
      </c>
      <c r="AU383" s="14">
        <f>VLOOKUP($B383,[2]Sheet3!$G:$CZ,32,0)</f>
        <v>0</v>
      </c>
      <c r="AV383" s="14">
        <f>VLOOKUP($B383,[2]Sheet3!$G:$CZ,33,0)</f>
        <v>0</v>
      </c>
      <c r="AW383" s="14">
        <f>VLOOKUP($B383,[2]Sheet3!$G:$CZ,34,0)</f>
        <v>0</v>
      </c>
      <c r="AX383" s="14">
        <f>VLOOKUP($B383,[2]Sheet3!$G:$CZ,35,0)</f>
        <v>0</v>
      </c>
      <c r="AY383" s="14">
        <f>VLOOKUP($B383,[2]Sheet3!$G:$CZ,36,0)</f>
        <v>0</v>
      </c>
      <c r="AZ383" s="14">
        <f>VLOOKUP($B383,[2]Sheet3!$G:$CZ,37,0)</f>
        <v>0</v>
      </c>
      <c r="BA383" s="14">
        <f>VLOOKUP($B383,[2]Sheet3!$G:$CZ,38,0)</f>
        <v>0</v>
      </c>
      <c r="BB383" s="14">
        <f>VLOOKUP($B383,[2]Sheet3!$G:$CZ,39,0)</f>
        <v>0</v>
      </c>
      <c r="BC383" s="14">
        <f>VLOOKUP($B383,[2]Sheet3!$G:$CZ,40,0)</f>
        <v>0</v>
      </c>
      <c r="BD383" s="14">
        <f>VLOOKUP($B383,[2]Sheet3!$G:$CZ,41,0)</f>
        <v>0</v>
      </c>
      <c r="BE383" s="14">
        <f>VLOOKUP($B383,[2]Sheet3!$G:$CZ,42,0)</f>
        <v>0</v>
      </c>
      <c r="BF383" s="14">
        <f>VLOOKUP($B383,[2]Sheet3!$G:$CZ,43,0)</f>
        <v>0</v>
      </c>
      <c r="BG383" s="14">
        <f>VLOOKUP($B383,[2]Sheet3!$G:$CZ,44,0)</f>
        <v>0</v>
      </c>
      <c r="BH383" s="14">
        <f>VLOOKUP($B383,[2]Sheet3!$G:$CZ,45,0)</f>
        <v>0</v>
      </c>
      <c r="BI383" s="14">
        <f>VLOOKUP($B383,[2]Sheet3!$G:$CZ,46,0)</f>
        <v>0</v>
      </c>
      <c r="BJ383" s="14">
        <f>VLOOKUP($B383,[2]Sheet3!$G:$CZ,47,0)</f>
        <v>0</v>
      </c>
      <c r="BK383" s="14">
        <f>VLOOKUP($B383,[2]Sheet3!$G:$CZ,48,0)</f>
        <v>0</v>
      </c>
      <c r="BL383" s="14">
        <f>VLOOKUP($B383,[2]Sheet3!$G:$CZ,49,0)</f>
        <v>0</v>
      </c>
      <c r="BM383" s="14">
        <f>VLOOKUP($B383,[2]Sheet3!$G:$CZ,50,0)</f>
        <v>0</v>
      </c>
      <c r="BN383" s="14">
        <f>VLOOKUP($B383,[2]Sheet3!$G:$CZ,51,0)</f>
        <v>0</v>
      </c>
      <c r="BO383" s="14">
        <f>VLOOKUP($B383,[2]Sheet3!$G:$CZ,52,0)</f>
        <v>0</v>
      </c>
      <c r="BP383" s="14">
        <f>VLOOKUP($B383,[2]Sheet3!$G:$CZ,53,0)</f>
        <v>0</v>
      </c>
      <c r="BQ383" s="14">
        <f>VLOOKUP($B383,[2]Sheet3!$G:$CZ,54,0)</f>
        <v>0</v>
      </c>
      <c r="BR383" s="14">
        <f>VLOOKUP($B383,[2]Sheet3!$G:$CZ,55,0)</f>
        <v>0</v>
      </c>
      <c r="BS383" s="14">
        <f>VLOOKUP($B383,[2]Sheet3!$G:$CZ,56,0)</f>
        <v>0</v>
      </c>
      <c r="BT383" s="14">
        <f>VLOOKUP($B383,[2]Sheet3!$G:$CZ,57,0)</f>
        <v>0</v>
      </c>
      <c r="BU383" s="14">
        <f>VLOOKUP($B383,[2]Sheet3!$G:$CZ,58,0)</f>
        <v>0</v>
      </c>
      <c r="BV383" s="14">
        <f>VLOOKUP($B383,[2]Sheet3!$G:$CZ,59,0)</f>
        <v>0</v>
      </c>
      <c r="BW383" s="14">
        <f>VLOOKUP($B383,[2]Sheet3!$G:$CZ,60,0)</f>
        <v>0</v>
      </c>
      <c r="BX383" s="14">
        <f>VLOOKUP($B383,[2]Sheet3!$G:$CZ,61,0)</f>
        <v>0</v>
      </c>
      <c r="BY383" s="14">
        <f>VLOOKUP($B383,[2]Sheet3!$G:$CZ,62,0)</f>
        <v>0</v>
      </c>
      <c r="BZ383" s="14">
        <f>VLOOKUP($B383,[2]Sheet3!$G:$CZ,63,0)</f>
        <v>0</v>
      </c>
      <c r="CA383" s="14">
        <f>VLOOKUP($B383,[2]Sheet3!$G:$CZ,64,0)</f>
        <v>0</v>
      </c>
      <c r="CB383" s="14">
        <f>VLOOKUP($B383,[2]Sheet3!$G:$CZ,65,0)</f>
        <v>0</v>
      </c>
      <c r="CC383" s="14">
        <f>VLOOKUP($B383,[2]Sheet3!$G:$CZ,66,0)</f>
        <v>0</v>
      </c>
      <c r="CD383" s="14">
        <f>VLOOKUP($B383,[2]Sheet3!$G:$CZ,67,0)</f>
        <v>0</v>
      </c>
      <c r="CE383" s="14">
        <f>VLOOKUP($B383,[2]Sheet3!$G:$CZ,68,0)</f>
        <v>0</v>
      </c>
      <c r="CF383" s="14">
        <f>VLOOKUP($B383,[2]Sheet3!$G:$CZ,69,0)</f>
        <v>0</v>
      </c>
      <c r="CG383" s="14">
        <f>VLOOKUP($B383,[2]Sheet3!$G:$CZ,70,0)</f>
        <v>0</v>
      </c>
      <c r="CH383" s="14">
        <f>VLOOKUP($B383,[2]Sheet3!$G:$CZ,71,0)</f>
        <v>0</v>
      </c>
      <c r="CI383" s="14">
        <f>VLOOKUP($B383,[2]Sheet3!$G:$CZ,72,0)</f>
        <v>0</v>
      </c>
      <c r="CJ383" s="14">
        <f>VLOOKUP($B383,[2]Sheet3!$G:$CZ,73,0)</f>
        <v>0</v>
      </c>
      <c r="CK383" s="14">
        <f>VLOOKUP($B383,[2]Sheet3!$G:$CZ,74,0)</f>
        <v>0</v>
      </c>
      <c r="CL383" s="14">
        <f>VLOOKUP($B383,[2]Sheet3!$G:$CZ,75,0)</f>
        <v>0</v>
      </c>
      <c r="CM383" s="14">
        <f>VLOOKUP($B383,[2]Sheet3!$G:$CZ,76,0)</f>
        <v>0</v>
      </c>
      <c r="CN383" s="14">
        <f>VLOOKUP($B383,[2]Sheet3!$G:$CZ,77,0)</f>
        <v>0</v>
      </c>
      <c r="CO383" s="14">
        <f>VLOOKUP($B383,[2]Sheet3!$G:$CZ,78,0)</f>
        <v>0</v>
      </c>
      <c r="CP383" s="14">
        <f>VLOOKUP($B383,[2]Sheet3!$G:$CZ,79,0)</f>
        <v>0</v>
      </c>
      <c r="CQ383" s="14">
        <f>VLOOKUP($B383,[2]Sheet3!$G:$CZ,80,0)</f>
        <v>0</v>
      </c>
      <c r="CR383" s="14">
        <f>VLOOKUP($B383,[2]Sheet3!$G:$CZ,81,0)</f>
        <v>0</v>
      </c>
      <c r="CS383" s="14">
        <f>VLOOKUP($B383,[2]Sheet3!$G:$CZ,82,0)</f>
        <v>0</v>
      </c>
      <c r="CT383" s="14">
        <f>VLOOKUP($B383,[2]Sheet3!$G:$CZ,83,0)</f>
        <v>0</v>
      </c>
      <c r="CU383" s="14">
        <f>VLOOKUP($B383,[2]Sheet3!$G:$CZ,84,0)</f>
        <v>0</v>
      </c>
      <c r="CV383" s="14">
        <f>VLOOKUP($B383,[2]Sheet3!$G:$CZ,85,0)</f>
        <v>0</v>
      </c>
      <c r="CW383" s="14">
        <f>VLOOKUP($B383,[2]Sheet3!$G:$CZ,86,0)</f>
        <v>0</v>
      </c>
      <c r="CX383" s="14">
        <f>VLOOKUP($B383,[2]Sheet3!$G:$CZ,87,0)</f>
        <v>0</v>
      </c>
      <c r="CY383" s="14">
        <f>VLOOKUP($B383,[2]Sheet3!$G:$CZ,88,0)</f>
        <v>0</v>
      </c>
      <c r="CZ383" s="14">
        <f>VLOOKUP($B383,[2]Sheet3!$G:$CZ,89,0)</f>
        <v>0</v>
      </c>
      <c r="DA383" s="14">
        <f>VLOOKUP($B383,[2]Sheet3!$G:$CZ,90,0)</f>
        <v>0</v>
      </c>
      <c r="DB383" s="14">
        <f>VLOOKUP($B383,[2]Sheet3!$G:$CZ,91,0)</f>
        <v>0</v>
      </c>
      <c r="DC383" s="14">
        <f>VLOOKUP($B383,[2]Sheet3!$G:$CZ,92,0)</f>
        <v>0</v>
      </c>
      <c r="DD383" s="14">
        <f>VLOOKUP($B383,[2]Sheet3!$G:$CZ,93,0)</f>
        <v>0</v>
      </c>
      <c r="DE383" s="14">
        <f>VLOOKUP($B383,[2]Sheet3!$G:$CZ,94,0)</f>
        <v>0</v>
      </c>
      <c r="DF383" s="14">
        <f>VLOOKUP($B383,[2]Sheet3!$G:$CZ,95,0)</f>
        <v>0</v>
      </c>
      <c r="DG383" s="14">
        <f>VLOOKUP($B383,[2]Sheet3!$G:$CZ,96,0)</f>
        <v>0</v>
      </c>
      <c r="DH383" s="14">
        <f>VLOOKUP($B383,[2]Sheet3!$G:$CZ,97,0)</f>
        <v>0</v>
      </c>
      <c r="DI383" s="14">
        <f>VLOOKUP($B383,[2]Sheet3!$G:$CZ,98,0)</f>
        <v>0</v>
      </c>
    </row>
    <row r="384" spans="1:113" x14ac:dyDescent="0.3">
      <c r="A384" s="9" t="str">
        <f t="shared" si="17"/>
        <v>N83437</v>
      </c>
      <c r="B384" s="15" t="s">
        <v>1314</v>
      </c>
      <c r="C384" s="15" t="s">
        <v>1315</v>
      </c>
      <c r="F384" s="7" t="s">
        <v>15</v>
      </c>
      <c r="G384" s="12" t="s">
        <v>3879</v>
      </c>
      <c r="H384" s="12" t="str">
        <f>VLOOKUP($B384,[1]Sheet1!$A:$G,5,0)</f>
        <v>rohit.jakhar@redingtongroup.com</v>
      </c>
      <c r="I384" s="12" t="str">
        <f>VLOOKUP($B384,[1]Sheet1!$A:$G,7,0)</f>
        <v>jitender.chopra@redingtongroup.com</v>
      </c>
      <c r="J384" s="12" t="s">
        <v>82</v>
      </c>
      <c r="K384" s="7"/>
      <c r="L384" s="7"/>
      <c r="M384" s="8"/>
      <c r="N384" s="7" t="str">
        <f t="shared" ref="N384:N447" si="18">CONCATENATE(H384,"; ",I384,"; ",J384)</f>
        <v>rohit.jakhar@redingtongroup.com; jitender.chopra@redingtongroup.com; nilesh.phirke@redingtongroup.com;christopher.joseph@redingtongroup.com</v>
      </c>
      <c r="O384" s="7" t="str">
        <f t="shared" ref="O384:O447" si="19">A384</f>
        <v>N83437</v>
      </c>
      <c r="P384" s="8" t="s">
        <v>5215</v>
      </c>
      <c r="Q384" s="14">
        <f>VLOOKUP($B384,[2]Sheet3!$G:$CZ,2,0)</f>
        <v>2400302929</v>
      </c>
      <c r="R384" s="14">
        <f>VLOOKUP($B384,[2]Sheet3!$G:$CZ,3,0)</f>
        <v>2400308718</v>
      </c>
      <c r="S384" s="14">
        <f>VLOOKUP($B384,[2]Sheet3!$G:$CZ,4,0)</f>
        <v>0</v>
      </c>
      <c r="T384" s="14">
        <f>VLOOKUP($B384,[2]Sheet3!$G:$CZ,5,0)</f>
        <v>0</v>
      </c>
      <c r="U384" s="14">
        <f>VLOOKUP($B384,[2]Sheet3!$G:$CZ,6,0)</f>
        <v>0</v>
      </c>
      <c r="V384" s="14">
        <f>VLOOKUP($B384,[2]Sheet3!$G:$CZ,7,0)</f>
        <v>0</v>
      </c>
      <c r="W384" s="14">
        <f>VLOOKUP($B384,[2]Sheet3!$G:$CZ,8,0)</f>
        <v>0</v>
      </c>
      <c r="X384" s="14">
        <f>VLOOKUP($B384,[2]Sheet3!$G:$CZ,9,0)</f>
        <v>0</v>
      </c>
      <c r="Y384" s="14">
        <f>VLOOKUP($B384,[2]Sheet3!$G:$CZ,10,0)</f>
        <v>0</v>
      </c>
      <c r="Z384" s="14">
        <f>VLOOKUP($B384,[2]Sheet3!$G:$CZ,11,0)</f>
        <v>0</v>
      </c>
      <c r="AA384" s="14">
        <f>VLOOKUP($B384,[2]Sheet3!$G:$CZ,12,0)</f>
        <v>0</v>
      </c>
      <c r="AB384" s="14">
        <f>VLOOKUP($B384,[2]Sheet3!$G:$CZ,13,0)</f>
        <v>0</v>
      </c>
      <c r="AC384" s="14">
        <f>VLOOKUP($B384,[2]Sheet3!$G:$CZ,14,0)</f>
        <v>0</v>
      </c>
      <c r="AD384" s="14">
        <f>VLOOKUP($B384,[2]Sheet3!$G:$CZ,15,0)</f>
        <v>0</v>
      </c>
      <c r="AE384" s="14">
        <f>VLOOKUP($B384,[2]Sheet3!$G:$CZ,16,0)</f>
        <v>0</v>
      </c>
      <c r="AF384" s="14">
        <f>VLOOKUP($B384,[2]Sheet3!$G:$CZ,17,0)</f>
        <v>0</v>
      </c>
      <c r="AG384" s="14">
        <f>VLOOKUP($B384,[2]Sheet3!$G:$CZ,18,0)</f>
        <v>0</v>
      </c>
      <c r="AH384" s="14">
        <f>VLOOKUP($B384,[2]Sheet3!$G:$CZ,19,0)</f>
        <v>0</v>
      </c>
      <c r="AI384" s="14">
        <f>VLOOKUP($B384,[2]Sheet3!$G:$CZ,20,0)</f>
        <v>0</v>
      </c>
      <c r="AJ384" s="14">
        <f>VLOOKUP($B384,[2]Sheet3!$G:$CZ,21,0)</f>
        <v>0</v>
      </c>
      <c r="AK384" s="14">
        <f>VLOOKUP($B384,[2]Sheet3!$G:$CZ,22,0)</f>
        <v>0</v>
      </c>
      <c r="AL384" s="14">
        <f>VLOOKUP($B384,[2]Sheet3!$G:$CZ,23,0)</f>
        <v>0</v>
      </c>
      <c r="AM384" s="14">
        <f>VLOOKUP($B384,[2]Sheet3!$G:$CZ,24,0)</f>
        <v>0</v>
      </c>
      <c r="AN384" s="14">
        <f>VLOOKUP($B384,[2]Sheet3!$G:$CZ,25,0)</f>
        <v>0</v>
      </c>
      <c r="AO384" s="14">
        <f>VLOOKUP($B384,[2]Sheet3!$G:$CZ,26,0)</f>
        <v>0</v>
      </c>
      <c r="AP384" s="14">
        <f>VLOOKUP($B384,[2]Sheet3!$G:$CZ,27,0)</f>
        <v>0</v>
      </c>
      <c r="AQ384" s="14">
        <f>VLOOKUP($B384,[2]Sheet3!$G:$CZ,28,0)</f>
        <v>0</v>
      </c>
      <c r="AR384" s="14">
        <f>VLOOKUP($B384,[2]Sheet3!$G:$CZ,29,0)</f>
        <v>0</v>
      </c>
      <c r="AS384" s="14">
        <f>VLOOKUP($B384,[2]Sheet3!$G:$CZ,30,0)</f>
        <v>0</v>
      </c>
      <c r="AT384" s="14">
        <f>VLOOKUP($B384,[2]Sheet3!$G:$CZ,31,0)</f>
        <v>0</v>
      </c>
      <c r="AU384" s="14">
        <f>VLOOKUP($B384,[2]Sheet3!$G:$CZ,32,0)</f>
        <v>0</v>
      </c>
      <c r="AV384" s="14">
        <f>VLOOKUP($B384,[2]Sheet3!$G:$CZ,33,0)</f>
        <v>0</v>
      </c>
      <c r="AW384" s="14">
        <f>VLOOKUP($B384,[2]Sheet3!$G:$CZ,34,0)</f>
        <v>0</v>
      </c>
      <c r="AX384" s="14">
        <f>VLOOKUP($B384,[2]Sheet3!$G:$CZ,35,0)</f>
        <v>0</v>
      </c>
      <c r="AY384" s="14">
        <f>VLOOKUP($B384,[2]Sheet3!$G:$CZ,36,0)</f>
        <v>0</v>
      </c>
      <c r="AZ384" s="14">
        <f>VLOOKUP($B384,[2]Sheet3!$G:$CZ,37,0)</f>
        <v>0</v>
      </c>
      <c r="BA384" s="14">
        <f>VLOOKUP($B384,[2]Sheet3!$G:$CZ,38,0)</f>
        <v>0</v>
      </c>
      <c r="BB384" s="14">
        <f>VLOOKUP($B384,[2]Sheet3!$G:$CZ,39,0)</f>
        <v>0</v>
      </c>
      <c r="BC384" s="14">
        <f>VLOOKUP($B384,[2]Sheet3!$G:$CZ,40,0)</f>
        <v>0</v>
      </c>
      <c r="BD384" s="14">
        <f>VLOOKUP($B384,[2]Sheet3!$G:$CZ,41,0)</f>
        <v>0</v>
      </c>
      <c r="BE384" s="14">
        <f>VLOOKUP($B384,[2]Sheet3!$G:$CZ,42,0)</f>
        <v>0</v>
      </c>
      <c r="BF384" s="14">
        <f>VLOOKUP($B384,[2]Sheet3!$G:$CZ,43,0)</f>
        <v>0</v>
      </c>
      <c r="BG384" s="14">
        <f>VLOOKUP($B384,[2]Sheet3!$G:$CZ,44,0)</f>
        <v>0</v>
      </c>
      <c r="BH384" s="14">
        <f>VLOOKUP($B384,[2]Sheet3!$G:$CZ,45,0)</f>
        <v>0</v>
      </c>
      <c r="BI384" s="14">
        <f>VLOOKUP($B384,[2]Sheet3!$G:$CZ,46,0)</f>
        <v>0</v>
      </c>
      <c r="BJ384" s="14">
        <f>VLOOKUP($B384,[2]Sheet3!$G:$CZ,47,0)</f>
        <v>0</v>
      </c>
      <c r="BK384" s="14">
        <f>VLOOKUP($B384,[2]Sheet3!$G:$CZ,48,0)</f>
        <v>0</v>
      </c>
      <c r="BL384" s="14">
        <f>VLOOKUP($B384,[2]Sheet3!$G:$CZ,49,0)</f>
        <v>0</v>
      </c>
      <c r="BM384" s="14">
        <f>VLOOKUP($B384,[2]Sheet3!$G:$CZ,50,0)</f>
        <v>0</v>
      </c>
      <c r="BN384" s="14">
        <f>VLOOKUP($B384,[2]Sheet3!$G:$CZ,51,0)</f>
        <v>0</v>
      </c>
      <c r="BO384" s="14">
        <f>VLOOKUP($B384,[2]Sheet3!$G:$CZ,52,0)</f>
        <v>0</v>
      </c>
      <c r="BP384" s="14">
        <f>VLOOKUP($B384,[2]Sheet3!$G:$CZ,53,0)</f>
        <v>0</v>
      </c>
      <c r="BQ384" s="14">
        <f>VLOOKUP($B384,[2]Sheet3!$G:$CZ,54,0)</f>
        <v>0</v>
      </c>
      <c r="BR384" s="14">
        <f>VLOOKUP($B384,[2]Sheet3!$G:$CZ,55,0)</f>
        <v>0</v>
      </c>
      <c r="BS384" s="14">
        <f>VLOOKUP($B384,[2]Sheet3!$G:$CZ,56,0)</f>
        <v>0</v>
      </c>
      <c r="BT384" s="14">
        <f>VLOOKUP($B384,[2]Sheet3!$G:$CZ,57,0)</f>
        <v>0</v>
      </c>
      <c r="BU384" s="14">
        <f>VLOOKUP($B384,[2]Sheet3!$G:$CZ,58,0)</f>
        <v>0</v>
      </c>
      <c r="BV384" s="14">
        <f>VLOOKUP($B384,[2]Sheet3!$G:$CZ,59,0)</f>
        <v>0</v>
      </c>
      <c r="BW384" s="14">
        <f>VLOOKUP($B384,[2]Sheet3!$G:$CZ,60,0)</f>
        <v>0</v>
      </c>
      <c r="BX384" s="14">
        <f>VLOOKUP($B384,[2]Sheet3!$G:$CZ,61,0)</f>
        <v>0</v>
      </c>
      <c r="BY384" s="14">
        <f>VLOOKUP($B384,[2]Sheet3!$G:$CZ,62,0)</f>
        <v>0</v>
      </c>
      <c r="BZ384" s="14">
        <f>VLOOKUP($B384,[2]Sheet3!$G:$CZ,63,0)</f>
        <v>0</v>
      </c>
      <c r="CA384" s="14">
        <f>VLOOKUP($B384,[2]Sheet3!$G:$CZ,64,0)</f>
        <v>0</v>
      </c>
      <c r="CB384" s="14">
        <f>VLOOKUP($B384,[2]Sheet3!$G:$CZ,65,0)</f>
        <v>0</v>
      </c>
      <c r="CC384" s="14">
        <f>VLOOKUP($B384,[2]Sheet3!$G:$CZ,66,0)</f>
        <v>0</v>
      </c>
      <c r="CD384" s="14">
        <f>VLOOKUP($B384,[2]Sheet3!$G:$CZ,67,0)</f>
        <v>0</v>
      </c>
      <c r="CE384" s="14">
        <f>VLOOKUP($B384,[2]Sheet3!$G:$CZ,68,0)</f>
        <v>0</v>
      </c>
      <c r="CF384" s="14">
        <f>VLOOKUP($B384,[2]Sheet3!$G:$CZ,69,0)</f>
        <v>0</v>
      </c>
      <c r="CG384" s="14">
        <f>VLOOKUP($B384,[2]Sheet3!$G:$CZ,70,0)</f>
        <v>0</v>
      </c>
      <c r="CH384" s="14">
        <f>VLOOKUP($B384,[2]Sheet3!$G:$CZ,71,0)</f>
        <v>0</v>
      </c>
      <c r="CI384" s="14">
        <f>VLOOKUP($B384,[2]Sheet3!$G:$CZ,72,0)</f>
        <v>0</v>
      </c>
      <c r="CJ384" s="14">
        <f>VLOOKUP($B384,[2]Sheet3!$G:$CZ,73,0)</f>
        <v>0</v>
      </c>
      <c r="CK384" s="14">
        <f>VLOOKUP($B384,[2]Sheet3!$G:$CZ,74,0)</f>
        <v>0</v>
      </c>
      <c r="CL384" s="14">
        <f>VLOOKUP($B384,[2]Sheet3!$G:$CZ,75,0)</f>
        <v>0</v>
      </c>
      <c r="CM384" s="14">
        <f>VLOOKUP($B384,[2]Sheet3!$G:$CZ,76,0)</f>
        <v>0</v>
      </c>
      <c r="CN384" s="14">
        <f>VLOOKUP($B384,[2]Sheet3!$G:$CZ,77,0)</f>
        <v>0</v>
      </c>
      <c r="CO384" s="14">
        <f>VLOOKUP($B384,[2]Sheet3!$G:$CZ,78,0)</f>
        <v>0</v>
      </c>
      <c r="CP384" s="14">
        <f>VLOOKUP($B384,[2]Sheet3!$G:$CZ,79,0)</f>
        <v>0</v>
      </c>
      <c r="CQ384" s="14">
        <f>VLOOKUP($B384,[2]Sheet3!$G:$CZ,80,0)</f>
        <v>0</v>
      </c>
      <c r="CR384" s="14">
        <f>VLOOKUP($B384,[2]Sheet3!$G:$CZ,81,0)</f>
        <v>0</v>
      </c>
      <c r="CS384" s="14">
        <f>VLOOKUP($B384,[2]Sheet3!$G:$CZ,82,0)</f>
        <v>0</v>
      </c>
      <c r="CT384" s="14">
        <f>VLOOKUP($B384,[2]Sheet3!$G:$CZ,83,0)</f>
        <v>0</v>
      </c>
      <c r="CU384" s="14">
        <f>VLOOKUP($B384,[2]Sheet3!$G:$CZ,84,0)</f>
        <v>0</v>
      </c>
      <c r="CV384" s="14">
        <f>VLOOKUP($B384,[2]Sheet3!$G:$CZ,85,0)</f>
        <v>0</v>
      </c>
      <c r="CW384" s="14">
        <f>VLOOKUP($B384,[2]Sheet3!$G:$CZ,86,0)</f>
        <v>0</v>
      </c>
      <c r="CX384" s="14">
        <f>VLOOKUP($B384,[2]Sheet3!$G:$CZ,87,0)</f>
        <v>0</v>
      </c>
      <c r="CY384" s="14">
        <f>VLOOKUP($B384,[2]Sheet3!$G:$CZ,88,0)</f>
        <v>0</v>
      </c>
      <c r="CZ384" s="14">
        <f>VLOOKUP($B384,[2]Sheet3!$G:$CZ,89,0)</f>
        <v>0</v>
      </c>
      <c r="DA384" s="14">
        <f>VLOOKUP($B384,[2]Sheet3!$G:$CZ,90,0)</f>
        <v>0</v>
      </c>
      <c r="DB384" s="14">
        <f>VLOOKUP($B384,[2]Sheet3!$G:$CZ,91,0)</f>
        <v>0</v>
      </c>
      <c r="DC384" s="14">
        <f>VLOOKUP($B384,[2]Sheet3!$G:$CZ,92,0)</f>
        <v>0</v>
      </c>
      <c r="DD384" s="14">
        <f>VLOOKUP($B384,[2]Sheet3!$G:$CZ,93,0)</f>
        <v>0</v>
      </c>
      <c r="DE384" s="14">
        <f>VLOOKUP($B384,[2]Sheet3!$G:$CZ,94,0)</f>
        <v>0</v>
      </c>
      <c r="DF384" s="14">
        <f>VLOOKUP($B384,[2]Sheet3!$G:$CZ,95,0)</f>
        <v>0</v>
      </c>
      <c r="DG384" s="14">
        <f>VLOOKUP($B384,[2]Sheet3!$G:$CZ,96,0)</f>
        <v>0</v>
      </c>
      <c r="DH384" s="14">
        <f>VLOOKUP($B384,[2]Sheet3!$G:$CZ,97,0)</f>
        <v>0</v>
      </c>
      <c r="DI384" s="14">
        <f>VLOOKUP($B384,[2]Sheet3!$G:$CZ,98,0)</f>
        <v>0</v>
      </c>
    </row>
    <row r="385" spans="1:113" x14ac:dyDescent="0.3">
      <c r="A385" s="9" t="str">
        <f t="shared" si="17"/>
        <v>E53343</v>
      </c>
      <c r="B385" s="15" t="s">
        <v>1316</v>
      </c>
      <c r="C385" s="15" t="s">
        <v>1317</v>
      </c>
      <c r="F385" s="7" t="s">
        <v>15</v>
      </c>
      <c r="G385" s="12" t="s">
        <v>3880</v>
      </c>
      <c r="H385" s="12" t="str">
        <f>VLOOKUP($B385,[1]Sheet1!$A:$G,5,0)</f>
        <v>faiyaz.khan@redingtongroup.com</v>
      </c>
      <c r="I385" s="12" t="str">
        <f>VLOOKUP($B385,[1]Sheet1!$A:$G,7,0)</f>
        <v>jaswinder.singh@redingtongroup.com</v>
      </c>
      <c r="J385" s="12" t="s">
        <v>82</v>
      </c>
      <c r="K385" s="7"/>
      <c r="L385" s="7"/>
      <c r="M385" s="8"/>
      <c r="N385" s="7" t="str">
        <f t="shared" si="18"/>
        <v>faiyaz.khan@redingtongroup.com; jaswinder.singh@redingtongroup.com; nilesh.phirke@redingtongroup.com;christopher.joseph@redingtongroup.com</v>
      </c>
      <c r="O385" s="7" t="str">
        <f t="shared" si="19"/>
        <v>E53343</v>
      </c>
      <c r="P385" s="8" t="s">
        <v>5215</v>
      </c>
      <c r="Q385" s="14">
        <f>VLOOKUP($B385,[2]Sheet3!$G:$CZ,2,0)</f>
        <v>2400308225</v>
      </c>
      <c r="R385" s="14">
        <f>VLOOKUP($B385,[2]Sheet3!$G:$CZ,3,0)</f>
        <v>0</v>
      </c>
      <c r="S385" s="14">
        <f>VLOOKUP($B385,[2]Sheet3!$G:$CZ,4,0)</f>
        <v>0</v>
      </c>
      <c r="T385" s="14">
        <f>VLOOKUP($B385,[2]Sheet3!$G:$CZ,5,0)</f>
        <v>0</v>
      </c>
      <c r="U385" s="14">
        <f>VLOOKUP($B385,[2]Sheet3!$G:$CZ,6,0)</f>
        <v>0</v>
      </c>
      <c r="V385" s="14">
        <f>VLOOKUP($B385,[2]Sheet3!$G:$CZ,7,0)</f>
        <v>0</v>
      </c>
      <c r="W385" s="14">
        <f>VLOOKUP($B385,[2]Sheet3!$G:$CZ,8,0)</f>
        <v>0</v>
      </c>
      <c r="X385" s="14">
        <f>VLOOKUP($B385,[2]Sheet3!$G:$CZ,9,0)</f>
        <v>0</v>
      </c>
      <c r="Y385" s="14">
        <f>VLOOKUP($B385,[2]Sheet3!$G:$CZ,10,0)</f>
        <v>0</v>
      </c>
      <c r="Z385" s="14">
        <f>VLOOKUP($B385,[2]Sheet3!$G:$CZ,11,0)</f>
        <v>0</v>
      </c>
      <c r="AA385" s="14">
        <f>VLOOKUP($B385,[2]Sheet3!$G:$CZ,12,0)</f>
        <v>0</v>
      </c>
      <c r="AB385" s="14">
        <f>VLOOKUP($B385,[2]Sheet3!$G:$CZ,13,0)</f>
        <v>0</v>
      </c>
      <c r="AC385" s="14">
        <f>VLOOKUP($B385,[2]Sheet3!$G:$CZ,14,0)</f>
        <v>0</v>
      </c>
      <c r="AD385" s="14">
        <f>VLOOKUP($B385,[2]Sheet3!$G:$CZ,15,0)</f>
        <v>0</v>
      </c>
      <c r="AE385" s="14">
        <f>VLOOKUP($B385,[2]Sheet3!$G:$CZ,16,0)</f>
        <v>0</v>
      </c>
      <c r="AF385" s="14">
        <f>VLOOKUP($B385,[2]Sheet3!$G:$CZ,17,0)</f>
        <v>0</v>
      </c>
      <c r="AG385" s="14">
        <f>VLOOKUP($B385,[2]Sheet3!$G:$CZ,18,0)</f>
        <v>0</v>
      </c>
      <c r="AH385" s="14">
        <f>VLOOKUP($B385,[2]Sheet3!$G:$CZ,19,0)</f>
        <v>0</v>
      </c>
      <c r="AI385" s="14">
        <f>VLOOKUP($B385,[2]Sheet3!$G:$CZ,20,0)</f>
        <v>0</v>
      </c>
      <c r="AJ385" s="14">
        <f>VLOOKUP($B385,[2]Sheet3!$G:$CZ,21,0)</f>
        <v>0</v>
      </c>
      <c r="AK385" s="14">
        <f>VLOOKUP($B385,[2]Sheet3!$G:$CZ,22,0)</f>
        <v>0</v>
      </c>
      <c r="AL385" s="14">
        <f>VLOOKUP($B385,[2]Sheet3!$G:$CZ,23,0)</f>
        <v>0</v>
      </c>
      <c r="AM385" s="14">
        <f>VLOOKUP($B385,[2]Sheet3!$G:$CZ,24,0)</f>
        <v>0</v>
      </c>
      <c r="AN385" s="14">
        <f>VLOOKUP($B385,[2]Sheet3!$G:$CZ,25,0)</f>
        <v>0</v>
      </c>
      <c r="AO385" s="14">
        <f>VLOOKUP($B385,[2]Sheet3!$G:$CZ,26,0)</f>
        <v>0</v>
      </c>
      <c r="AP385" s="14">
        <f>VLOOKUP($B385,[2]Sheet3!$G:$CZ,27,0)</f>
        <v>0</v>
      </c>
      <c r="AQ385" s="14">
        <f>VLOOKUP($B385,[2]Sheet3!$G:$CZ,28,0)</f>
        <v>0</v>
      </c>
      <c r="AR385" s="14">
        <f>VLOOKUP($B385,[2]Sheet3!$G:$CZ,29,0)</f>
        <v>0</v>
      </c>
      <c r="AS385" s="14">
        <f>VLOOKUP($B385,[2]Sheet3!$G:$CZ,30,0)</f>
        <v>0</v>
      </c>
      <c r="AT385" s="14">
        <f>VLOOKUP($B385,[2]Sheet3!$G:$CZ,31,0)</f>
        <v>0</v>
      </c>
      <c r="AU385" s="14">
        <f>VLOOKUP($B385,[2]Sheet3!$G:$CZ,32,0)</f>
        <v>0</v>
      </c>
      <c r="AV385" s="14">
        <f>VLOOKUP($B385,[2]Sheet3!$G:$CZ,33,0)</f>
        <v>0</v>
      </c>
      <c r="AW385" s="14">
        <f>VLOOKUP($B385,[2]Sheet3!$G:$CZ,34,0)</f>
        <v>0</v>
      </c>
      <c r="AX385" s="14">
        <f>VLOOKUP($B385,[2]Sheet3!$G:$CZ,35,0)</f>
        <v>0</v>
      </c>
      <c r="AY385" s="14">
        <f>VLOOKUP($B385,[2]Sheet3!$G:$CZ,36,0)</f>
        <v>0</v>
      </c>
      <c r="AZ385" s="14">
        <f>VLOOKUP($B385,[2]Sheet3!$G:$CZ,37,0)</f>
        <v>0</v>
      </c>
      <c r="BA385" s="14">
        <f>VLOOKUP($B385,[2]Sheet3!$G:$CZ,38,0)</f>
        <v>0</v>
      </c>
      <c r="BB385" s="14">
        <f>VLOOKUP($B385,[2]Sheet3!$G:$CZ,39,0)</f>
        <v>0</v>
      </c>
      <c r="BC385" s="14">
        <f>VLOOKUP($B385,[2]Sheet3!$G:$CZ,40,0)</f>
        <v>0</v>
      </c>
      <c r="BD385" s="14">
        <f>VLOOKUP($B385,[2]Sheet3!$G:$CZ,41,0)</f>
        <v>0</v>
      </c>
      <c r="BE385" s="14">
        <f>VLOOKUP($B385,[2]Sheet3!$G:$CZ,42,0)</f>
        <v>0</v>
      </c>
      <c r="BF385" s="14">
        <f>VLOOKUP($B385,[2]Sheet3!$G:$CZ,43,0)</f>
        <v>0</v>
      </c>
      <c r="BG385" s="14">
        <f>VLOOKUP($B385,[2]Sheet3!$G:$CZ,44,0)</f>
        <v>0</v>
      </c>
      <c r="BH385" s="14">
        <f>VLOOKUP($B385,[2]Sheet3!$G:$CZ,45,0)</f>
        <v>0</v>
      </c>
      <c r="BI385" s="14">
        <f>VLOOKUP($B385,[2]Sheet3!$G:$CZ,46,0)</f>
        <v>0</v>
      </c>
      <c r="BJ385" s="14">
        <f>VLOOKUP($B385,[2]Sheet3!$G:$CZ,47,0)</f>
        <v>0</v>
      </c>
      <c r="BK385" s="14">
        <f>VLOOKUP($B385,[2]Sheet3!$G:$CZ,48,0)</f>
        <v>0</v>
      </c>
      <c r="BL385" s="14">
        <f>VLOOKUP($B385,[2]Sheet3!$G:$CZ,49,0)</f>
        <v>0</v>
      </c>
      <c r="BM385" s="14">
        <f>VLOOKUP($B385,[2]Sheet3!$G:$CZ,50,0)</f>
        <v>0</v>
      </c>
      <c r="BN385" s="14">
        <f>VLOOKUP($B385,[2]Sheet3!$G:$CZ,51,0)</f>
        <v>0</v>
      </c>
      <c r="BO385" s="14">
        <f>VLOOKUP($B385,[2]Sheet3!$G:$CZ,52,0)</f>
        <v>0</v>
      </c>
      <c r="BP385" s="14">
        <f>VLOOKUP($B385,[2]Sheet3!$G:$CZ,53,0)</f>
        <v>0</v>
      </c>
      <c r="BQ385" s="14">
        <f>VLOOKUP($B385,[2]Sheet3!$G:$CZ,54,0)</f>
        <v>0</v>
      </c>
      <c r="BR385" s="14">
        <f>VLOOKUP($B385,[2]Sheet3!$G:$CZ,55,0)</f>
        <v>0</v>
      </c>
      <c r="BS385" s="14">
        <f>VLOOKUP($B385,[2]Sheet3!$G:$CZ,56,0)</f>
        <v>0</v>
      </c>
      <c r="BT385" s="14">
        <f>VLOOKUP($B385,[2]Sheet3!$G:$CZ,57,0)</f>
        <v>0</v>
      </c>
      <c r="BU385" s="14">
        <f>VLOOKUP($B385,[2]Sheet3!$G:$CZ,58,0)</f>
        <v>0</v>
      </c>
      <c r="BV385" s="14">
        <f>VLOOKUP($B385,[2]Sheet3!$G:$CZ,59,0)</f>
        <v>0</v>
      </c>
      <c r="BW385" s="14">
        <f>VLOOKUP($B385,[2]Sheet3!$G:$CZ,60,0)</f>
        <v>0</v>
      </c>
      <c r="BX385" s="14">
        <f>VLOOKUP($B385,[2]Sheet3!$G:$CZ,61,0)</f>
        <v>0</v>
      </c>
      <c r="BY385" s="14">
        <f>VLOOKUP($B385,[2]Sheet3!$G:$CZ,62,0)</f>
        <v>0</v>
      </c>
      <c r="BZ385" s="14">
        <f>VLOOKUP($B385,[2]Sheet3!$G:$CZ,63,0)</f>
        <v>0</v>
      </c>
      <c r="CA385" s="14">
        <f>VLOOKUP($B385,[2]Sheet3!$G:$CZ,64,0)</f>
        <v>0</v>
      </c>
      <c r="CB385" s="14">
        <f>VLOOKUP($B385,[2]Sheet3!$G:$CZ,65,0)</f>
        <v>0</v>
      </c>
      <c r="CC385" s="14">
        <f>VLOOKUP($B385,[2]Sheet3!$G:$CZ,66,0)</f>
        <v>0</v>
      </c>
      <c r="CD385" s="14">
        <f>VLOOKUP($B385,[2]Sheet3!$G:$CZ,67,0)</f>
        <v>0</v>
      </c>
      <c r="CE385" s="14">
        <f>VLOOKUP($B385,[2]Sheet3!$G:$CZ,68,0)</f>
        <v>0</v>
      </c>
      <c r="CF385" s="14">
        <f>VLOOKUP($B385,[2]Sheet3!$G:$CZ,69,0)</f>
        <v>0</v>
      </c>
      <c r="CG385" s="14">
        <f>VLOOKUP($B385,[2]Sheet3!$G:$CZ,70,0)</f>
        <v>0</v>
      </c>
      <c r="CH385" s="14">
        <f>VLOOKUP($B385,[2]Sheet3!$G:$CZ,71,0)</f>
        <v>0</v>
      </c>
      <c r="CI385" s="14">
        <f>VLOOKUP($B385,[2]Sheet3!$G:$CZ,72,0)</f>
        <v>0</v>
      </c>
      <c r="CJ385" s="14">
        <f>VLOOKUP($B385,[2]Sheet3!$G:$CZ,73,0)</f>
        <v>0</v>
      </c>
      <c r="CK385" s="14">
        <f>VLOOKUP($B385,[2]Sheet3!$G:$CZ,74,0)</f>
        <v>0</v>
      </c>
      <c r="CL385" s="14">
        <f>VLOOKUP($B385,[2]Sheet3!$G:$CZ,75,0)</f>
        <v>0</v>
      </c>
      <c r="CM385" s="14">
        <f>VLOOKUP($B385,[2]Sheet3!$G:$CZ,76,0)</f>
        <v>0</v>
      </c>
      <c r="CN385" s="14">
        <f>VLOOKUP($B385,[2]Sheet3!$G:$CZ,77,0)</f>
        <v>0</v>
      </c>
      <c r="CO385" s="14">
        <f>VLOOKUP($B385,[2]Sheet3!$G:$CZ,78,0)</f>
        <v>0</v>
      </c>
      <c r="CP385" s="14">
        <f>VLOOKUP($B385,[2]Sheet3!$G:$CZ,79,0)</f>
        <v>0</v>
      </c>
      <c r="CQ385" s="14">
        <f>VLOOKUP($B385,[2]Sheet3!$G:$CZ,80,0)</f>
        <v>0</v>
      </c>
      <c r="CR385" s="14">
        <f>VLOOKUP($B385,[2]Sheet3!$G:$CZ,81,0)</f>
        <v>0</v>
      </c>
      <c r="CS385" s="14">
        <f>VLOOKUP($B385,[2]Sheet3!$G:$CZ,82,0)</f>
        <v>0</v>
      </c>
      <c r="CT385" s="14">
        <f>VLOOKUP($B385,[2]Sheet3!$G:$CZ,83,0)</f>
        <v>0</v>
      </c>
      <c r="CU385" s="14">
        <f>VLOOKUP($B385,[2]Sheet3!$G:$CZ,84,0)</f>
        <v>0</v>
      </c>
      <c r="CV385" s="14">
        <f>VLOOKUP($B385,[2]Sheet3!$G:$CZ,85,0)</f>
        <v>0</v>
      </c>
      <c r="CW385" s="14">
        <f>VLOOKUP($B385,[2]Sheet3!$G:$CZ,86,0)</f>
        <v>0</v>
      </c>
      <c r="CX385" s="14">
        <f>VLOOKUP($B385,[2]Sheet3!$G:$CZ,87,0)</f>
        <v>0</v>
      </c>
      <c r="CY385" s="14">
        <f>VLOOKUP($B385,[2]Sheet3!$G:$CZ,88,0)</f>
        <v>0</v>
      </c>
      <c r="CZ385" s="14">
        <f>VLOOKUP($B385,[2]Sheet3!$G:$CZ,89,0)</f>
        <v>0</v>
      </c>
      <c r="DA385" s="14">
        <f>VLOOKUP($B385,[2]Sheet3!$G:$CZ,90,0)</f>
        <v>0</v>
      </c>
      <c r="DB385" s="14">
        <f>VLOOKUP($B385,[2]Sheet3!$G:$CZ,91,0)</f>
        <v>0</v>
      </c>
      <c r="DC385" s="14">
        <f>VLOOKUP($B385,[2]Sheet3!$G:$CZ,92,0)</f>
        <v>0</v>
      </c>
      <c r="DD385" s="14">
        <f>VLOOKUP($B385,[2]Sheet3!$G:$CZ,93,0)</f>
        <v>0</v>
      </c>
      <c r="DE385" s="14">
        <f>VLOOKUP($B385,[2]Sheet3!$G:$CZ,94,0)</f>
        <v>0</v>
      </c>
      <c r="DF385" s="14">
        <f>VLOOKUP($B385,[2]Sheet3!$G:$CZ,95,0)</f>
        <v>0</v>
      </c>
      <c r="DG385" s="14">
        <f>VLOOKUP($B385,[2]Sheet3!$G:$CZ,96,0)</f>
        <v>0</v>
      </c>
      <c r="DH385" s="14">
        <f>VLOOKUP($B385,[2]Sheet3!$G:$CZ,97,0)</f>
        <v>0</v>
      </c>
      <c r="DI385" s="14">
        <f>VLOOKUP($B385,[2]Sheet3!$G:$CZ,98,0)</f>
        <v>0</v>
      </c>
    </row>
    <row r="386" spans="1:113" x14ac:dyDescent="0.3">
      <c r="A386" s="9" t="str">
        <f t="shared" ref="A386:A449" si="20">B386</f>
        <v>E14522</v>
      </c>
      <c r="B386" s="15" t="s">
        <v>659</v>
      </c>
      <c r="C386" s="15" t="s">
        <v>660</v>
      </c>
      <c r="F386" s="7" t="s">
        <v>15</v>
      </c>
      <c r="G386" s="12" t="s">
        <v>3881</v>
      </c>
      <c r="H386" s="12" t="str">
        <f>VLOOKUP($B386,[1]Sheet1!$A:$G,5,0)</f>
        <v>chandan.singh@redingtongroup.com</v>
      </c>
      <c r="I386" s="12" t="str">
        <f>VLOOKUP($B386,[1]Sheet1!$A:$G,7,0)</f>
        <v>jaswinder.singh@redingtongroup.com</v>
      </c>
      <c r="J386" s="12" t="s">
        <v>82</v>
      </c>
      <c r="K386" s="7"/>
      <c r="L386" s="7"/>
      <c r="M386" s="8"/>
      <c r="N386" s="7" t="str">
        <f t="shared" si="18"/>
        <v>chandan.singh@redingtongroup.com; jaswinder.singh@redingtongroup.com; nilesh.phirke@redingtongroup.com;christopher.joseph@redingtongroup.com</v>
      </c>
      <c r="O386" s="7" t="str">
        <f t="shared" si="19"/>
        <v>E14522</v>
      </c>
      <c r="P386" s="8" t="s">
        <v>5215</v>
      </c>
      <c r="Q386" s="14">
        <f>VLOOKUP($B386,[2]Sheet3!$G:$CZ,2,0)</f>
        <v>2400299294</v>
      </c>
      <c r="R386" s="14">
        <f>VLOOKUP($B386,[2]Sheet3!$G:$CZ,3,0)</f>
        <v>2400305211</v>
      </c>
      <c r="S386" s="14">
        <f>VLOOKUP($B386,[2]Sheet3!$G:$CZ,4,0)</f>
        <v>2400307817</v>
      </c>
      <c r="T386" s="14">
        <f>VLOOKUP($B386,[2]Sheet3!$G:$CZ,5,0)</f>
        <v>2400310512</v>
      </c>
      <c r="U386" s="14">
        <f>VLOOKUP($B386,[2]Sheet3!$G:$CZ,6,0)</f>
        <v>2400307816</v>
      </c>
      <c r="V386" s="14">
        <f>VLOOKUP($B386,[2]Sheet3!$G:$CZ,7,0)</f>
        <v>2400308486</v>
      </c>
      <c r="W386" s="14">
        <f>VLOOKUP($B386,[2]Sheet3!$G:$CZ,8,0)</f>
        <v>0</v>
      </c>
      <c r="X386" s="14">
        <f>VLOOKUP($B386,[2]Sheet3!$G:$CZ,9,0)</f>
        <v>0</v>
      </c>
      <c r="Y386" s="14">
        <f>VLOOKUP($B386,[2]Sheet3!$G:$CZ,10,0)</f>
        <v>0</v>
      </c>
      <c r="Z386" s="14">
        <f>VLOOKUP($B386,[2]Sheet3!$G:$CZ,11,0)</f>
        <v>0</v>
      </c>
      <c r="AA386" s="14">
        <f>VLOOKUP($B386,[2]Sheet3!$G:$CZ,12,0)</f>
        <v>0</v>
      </c>
      <c r="AB386" s="14">
        <f>VLOOKUP($B386,[2]Sheet3!$G:$CZ,13,0)</f>
        <v>0</v>
      </c>
      <c r="AC386" s="14">
        <f>VLOOKUP($B386,[2]Sheet3!$G:$CZ,14,0)</f>
        <v>0</v>
      </c>
      <c r="AD386" s="14">
        <f>VLOOKUP($B386,[2]Sheet3!$G:$CZ,15,0)</f>
        <v>0</v>
      </c>
      <c r="AE386" s="14">
        <f>VLOOKUP($B386,[2]Sheet3!$G:$CZ,16,0)</f>
        <v>0</v>
      </c>
      <c r="AF386" s="14">
        <f>VLOOKUP($B386,[2]Sheet3!$G:$CZ,17,0)</f>
        <v>0</v>
      </c>
      <c r="AG386" s="14">
        <f>VLOOKUP($B386,[2]Sheet3!$G:$CZ,18,0)</f>
        <v>0</v>
      </c>
      <c r="AH386" s="14">
        <f>VLOOKUP($B386,[2]Sheet3!$G:$CZ,19,0)</f>
        <v>0</v>
      </c>
      <c r="AI386" s="14">
        <f>VLOOKUP($B386,[2]Sheet3!$G:$CZ,20,0)</f>
        <v>0</v>
      </c>
      <c r="AJ386" s="14">
        <f>VLOOKUP($B386,[2]Sheet3!$G:$CZ,21,0)</f>
        <v>0</v>
      </c>
      <c r="AK386" s="14">
        <f>VLOOKUP($B386,[2]Sheet3!$G:$CZ,22,0)</f>
        <v>0</v>
      </c>
      <c r="AL386" s="14">
        <f>VLOOKUP($B386,[2]Sheet3!$G:$CZ,23,0)</f>
        <v>0</v>
      </c>
      <c r="AM386" s="14">
        <f>VLOOKUP($B386,[2]Sheet3!$G:$CZ,24,0)</f>
        <v>0</v>
      </c>
      <c r="AN386" s="14">
        <f>VLOOKUP($B386,[2]Sheet3!$G:$CZ,25,0)</f>
        <v>0</v>
      </c>
      <c r="AO386" s="14">
        <f>VLOOKUP($B386,[2]Sheet3!$G:$CZ,26,0)</f>
        <v>0</v>
      </c>
      <c r="AP386" s="14">
        <f>VLOOKUP($B386,[2]Sheet3!$G:$CZ,27,0)</f>
        <v>0</v>
      </c>
      <c r="AQ386" s="14">
        <f>VLOOKUP($B386,[2]Sheet3!$G:$CZ,28,0)</f>
        <v>0</v>
      </c>
      <c r="AR386" s="14">
        <f>VLOOKUP($B386,[2]Sheet3!$G:$CZ,29,0)</f>
        <v>0</v>
      </c>
      <c r="AS386" s="14">
        <f>VLOOKUP($B386,[2]Sheet3!$G:$CZ,30,0)</f>
        <v>0</v>
      </c>
      <c r="AT386" s="14">
        <f>VLOOKUP($B386,[2]Sheet3!$G:$CZ,31,0)</f>
        <v>0</v>
      </c>
      <c r="AU386" s="14">
        <f>VLOOKUP($B386,[2]Sheet3!$G:$CZ,32,0)</f>
        <v>0</v>
      </c>
      <c r="AV386" s="14">
        <f>VLOOKUP($B386,[2]Sheet3!$G:$CZ,33,0)</f>
        <v>0</v>
      </c>
      <c r="AW386" s="14">
        <f>VLOOKUP($B386,[2]Sheet3!$G:$CZ,34,0)</f>
        <v>0</v>
      </c>
      <c r="AX386" s="14">
        <f>VLOOKUP($B386,[2]Sheet3!$G:$CZ,35,0)</f>
        <v>0</v>
      </c>
      <c r="AY386" s="14">
        <f>VLOOKUP($B386,[2]Sheet3!$G:$CZ,36,0)</f>
        <v>0</v>
      </c>
      <c r="AZ386" s="14">
        <f>VLOOKUP($B386,[2]Sheet3!$G:$CZ,37,0)</f>
        <v>0</v>
      </c>
      <c r="BA386" s="14">
        <f>VLOOKUP($B386,[2]Sheet3!$G:$CZ,38,0)</f>
        <v>0</v>
      </c>
      <c r="BB386" s="14">
        <f>VLOOKUP($B386,[2]Sheet3!$G:$CZ,39,0)</f>
        <v>0</v>
      </c>
      <c r="BC386" s="14">
        <f>VLOOKUP($B386,[2]Sheet3!$G:$CZ,40,0)</f>
        <v>0</v>
      </c>
      <c r="BD386" s="14">
        <f>VLOOKUP($B386,[2]Sheet3!$G:$CZ,41,0)</f>
        <v>0</v>
      </c>
      <c r="BE386" s="14">
        <f>VLOOKUP($B386,[2]Sheet3!$G:$CZ,42,0)</f>
        <v>0</v>
      </c>
      <c r="BF386" s="14">
        <f>VLOOKUP($B386,[2]Sheet3!$G:$CZ,43,0)</f>
        <v>0</v>
      </c>
      <c r="BG386" s="14">
        <f>VLOOKUP($B386,[2]Sheet3!$G:$CZ,44,0)</f>
        <v>0</v>
      </c>
      <c r="BH386" s="14">
        <f>VLOOKUP($B386,[2]Sheet3!$G:$CZ,45,0)</f>
        <v>0</v>
      </c>
      <c r="BI386" s="14">
        <f>VLOOKUP($B386,[2]Sheet3!$G:$CZ,46,0)</f>
        <v>0</v>
      </c>
      <c r="BJ386" s="14">
        <f>VLOOKUP($B386,[2]Sheet3!$G:$CZ,47,0)</f>
        <v>0</v>
      </c>
      <c r="BK386" s="14">
        <f>VLOOKUP($B386,[2]Sheet3!$G:$CZ,48,0)</f>
        <v>0</v>
      </c>
      <c r="BL386" s="14">
        <f>VLOOKUP($B386,[2]Sheet3!$G:$CZ,49,0)</f>
        <v>0</v>
      </c>
      <c r="BM386" s="14">
        <f>VLOOKUP($B386,[2]Sheet3!$G:$CZ,50,0)</f>
        <v>0</v>
      </c>
      <c r="BN386" s="14">
        <f>VLOOKUP($B386,[2]Sheet3!$G:$CZ,51,0)</f>
        <v>0</v>
      </c>
      <c r="BO386" s="14">
        <f>VLOOKUP($B386,[2]Sheet3!$G:$CZ,52,0)</f>
        <v>0</v>
      </c>
      <c r="BP386" s="14">
        <f>VLOOKUP($B386,[2]Sheet3!$G:$CZ,53,0)</f>
        <v>0</v>
      </c>
      <c r="BQ386" s="14">
        <f>VLOOKUP($B386,[2]Sheet3!$G:$CZ,54,0)</f>
        <v>0</v>
      </c>
      <c r="BR386" s="14">
        <f>VLOOKUP($B386,[2]Sheet3!$G:$CZ,55,0)</f>
        <v>0</v>
      </c>
      <c r="BS386" s="14">
        <f>VLOOKUP($B386,[2]Sheet3!$G:$CZ,56,0)</f>
        <v>0</v>
      </c>
      <c r="BT386" s="14">
        <f>VLOOKUP($B386,[2]Sheet3!$G:$CZ,57,0)</f>
        <v>0</v>
      </c>
      <c r="BU386" s="14">
        <f>VLOOKUP($B386,[2]Sheet3!$G:$CZ,58,0)</f>
        <v>0</v>
      </c>
      <c r="BV386" s="14">
        <f>VLOOKUP($B386,[2]Sheet3!$G:$CZ,59,0)</f>
        <v>0</v>
      </c>
      <c r="BW386" s="14">
        <f>VLOOKUP($B386,[2]Sheet3!$G:$CZ,60,0)</f>
        <v>0</v>
      </c>
      <c r="BX386" s="14">
        <f>VLOOKUP($B386,[2]Sheet3!$G:$CZ,61,0)</f>
        <v>0</v>
      </c>
      <c r="BY386" s="14">
        <f>VLOOKUP($B386,[2]Sheet3!$G:$CZ,62,0)</f>
        <v>0</v>
      </c>
      <c r="BZ386" s="14">
        <f>VLOOKUP($B386,[2]Sheet3!$G:$CZ,63,0)</f>
        <v>0</v>
      </c>
      <c r="CA386" s="14">
        <f>VLOOKUP($B386,[2]Sheet3!$G:$CZ,64,0)</f>
        <v>0</v>
      </c>
      <c r="CB386" s="14">
        <f>VLOOKUP($B386,[2]Sheet3!$G:$CZ,65,0)</f>
        <v>0</v>
      </c>
      <c r="CC386" s="14">
        <f>VLOOKUP($B386,[2]Sheet3!$G:$CZ,66,0)</f>
        <v>0</v>
      </c>
      <c r="CD386" s="14">
        <f>VLOOKUP($B386,[2]Sheet3!$G:$CZ,67,0)</f>
        <v>0</v>
      </c>
      <c r="CE386" s="14">
        <f>VLOOKUP($B386,[2]Sheet3!$G:$CZ,68,0)</f>
        <v>0</v>
      </c>
      <c r="CF386" s="14">
        <f>VLOOKUP($B386,[2]Sheet3!$G:$CZ,69,0)</f>
        <v>0</v>
      </c>
      <c r="CG386" s="14">
        <f>VLOOKUP($B386,[2]Sheet3!$G:$CZ,70,0)</f>
        <v>0</v>
      </c>
      <c r="CH386" s="14">
        <f>VLOOKUP($B386,[2]Sheet3!$G:$CZ,71,0)</f>
        <v>0</v>
      </c>
      <c r="CI386" s="14">
        <f>VLOOKUP($B386,[2]Sheet3!$G:$CZ,72,0)</f>
        <v>0</v>
      </c>
      <c r="CJ386" s="14">
        <f>VLOOKUP($B386,[2]Sheet3!$G:$CZ,73,0)</f>
        <v>0</v>
      </c>
      <c r="CK386" s="14">
        <f>VLOOKUP($B386,[2]Sheet3!$G:$CZ,74,0)</f>
        <v>0</v>
      </c>
      <c r="CL386" s="14">
        <f>VLOOKUP($B386,[2]Sheet3!$G:$CZ,75,0)</f>
        <v>0</v>
      </c>
      <c r="CM386" s="14">
        <f>VLOOKUP($B386,[2]Sheet3!$G:$CZ,76,0)</f>
        <v>0</v>
      </c>
      <c r="CN386" s="14">
        <f>VLOOKUP($B386,[2]Sheet3!$G:$CZ,77,0)</f>
        <v>0</v>
      </c>
      <c r="CO386" s="14">
        <f>VLOOKUP($B386,[2]Sheet3!$G:$CZ,78,0)</f>
        <v>0</v>
      </c>
      <c r="CP386" s="14">
        <f>VLOOKUP($B386,[2]Sheet3!$G:$CZ,79,0)</f>
        <v>0</v>
      </c>
      <c r="CQ386" s="14">
        <f>VLOOKUP($B386,[2]Sheet3!$G:$CZ,80,0)</f>
        <v>0</v>
      </c>
      <c r="CR386" s="14">
        <f>VLOOKUP($B386,[2]Sheet3!$G:$CZ,81,0)</f>
        <v>0</v>
      </c>
      <c r="CS386" s="14">
        <f>VLOOKUP($B386,[2]Sheet3!$G:$CZ,82,0)</f>
        <v>0</v>
      </c>
      <c r="CT386" s="14">
        <f>VLOOKUP($B386,[2]Sheet3!$G:$CZ,83,0)</f>
        <v>0</v>
      </c>
      <c r="CU386" s="14">
        <f>VLOOKUP($B386,[2]Sheet3!$G:$CZ,84,0)</f>
        <v>0</v>
      </c>
      <c r="CV386" s="14">
        <f>VLOOKUP($B386,[2]Sheet3!$G:$CZ,85,0)</f>
        <v>0</v>
      </c>
      <c r="CW386" s="14">
        <f>VLOOKUP($B386,[2]Sheet3!$G:$CZ,86,0)</f>
        <v>0</v>
      </c>
      <c r="CX386" s="14">
        <f>VLOOKUP($B386,[2]Sheet3!$G:$CZ,87,0)</f>
        <v>0</v>
      </c>
      <c r="CY386" s="14">
        <f>VLOOKUP($B386,[2]Sheet3!$G:$CZ,88,0)</f>
        <v>0</v>
      </c>
      <c r="CZ386" s="14">
        <f>VLOOKUP($B386,[2]Sheet3!$G:$CZ,89,0)</f>
        <v>0</v>
      </c>
      <c r="DA386" s="14">
        <f>VLOOKUP($B386,[2]Sheet3!$G:$CZ,90,0)</f>
        <v>0</v>
      </c>
      <c r="DB386" s="14">
        <f>VLOOKUP($B386,[2]Sheet3!$G:$CZ,91,0)</f>
        <v>0</v>
      </c>
      <c r="DC386" s="14">
        <f>VLOOKUP($B386,[2]Sheet3!$G:$CZ,92,0)</f>
        <v>0</v>
      </c>
      <c r="DD386" s="14">
        <f>VLOOKUP($B386,[2]Sheet3!$G:$CZ,93,0)</f>
        <v>0</v>
      </c>
      <c r="DE386" s="14">
        <f>VLOOKUP($B386,[2]Sheet3!$G:$CZ,94,0)</f>
        <v>0</v>
      </c>
      <c r="DF386" s="14">
        <f>VLOOKUP($B386,[2]Sheet3!$G:$CZ,95,0)</f>
        <v>0</v>
      </c>
      <c r="DG386" s="14">
        <f>VLOOKUP($B386,[2]Sheet3!$G:$CZ,96,0)</f>
        <v>0</v>
      </c>
      <c r="DH386" s="14">
        <f>VLOOKUP($B386,[2]Sheet3!$G:$CZ,97,0)</f>
        <v>0</v>
      </c>
      <c r="DI386" s="14">
        <f>VLOOKUP($B386,[2]Sheet3!$G:$CZ,98,0)</f>
        <v>0</v>
      </c>
    </row>
    <row r="387" spans="1:113" x14ac:dyDescent="0.3">
      <c r="A387" s="9" t="str">
        <f t="shared" si="20"/>
        <v>W53165</v>
      </c>
      <c r="B387" s="15" t="s">
        <v>1318</v>
      </c>
      <c r="C387" s="15" t="s">
        <v>1319</v>
      </c>
      <c r="F387" s="7" t="s">
        <v>15</v>
      </c>
      <c r="G387" s="12" t="s">
        <v>3882</v>
      </c>
      <c r="H387" s="12" t="str">
        <f>VLOOKUP($B387,[1]Sheet1!$A:$G,5,0)</f>
        <v>abhishek.vinod@redingtongroup.com</v>
      </c>
      <c r="I387" s="12" t="str">
        <f>VLOOKUP($B387,[1]Sheet1!$A:$G,7,0)</f>
        <v>dilip.vishwa@redingtongroup.com</v>
      </c>
      <c r="J387" s="12" t="s">
        <v>82</v>
      </c>
      <c r="K387" s="7"/>
      <c r="L387" s="7"/>
      <c r="M387" s="8"/>
      <c r="N387" s="7" t="str">
        <f t="shared" si="18"/>
        <v>abhishek.vinod@redingtongroup.com; dilip.vishwa@redingtongroup.com; nilesh.phirke@redingtongroup.com;christopher.joseph@redingtongroup.com</v>
      </c>
      <c r="O387" s="7" t="str">
        <f t="shared" si="19"/>
        <v>W53165</v>
      </c>
      <c r="P387" s="8" t="s">
        <v>5215</v>
      </c>
      <c r="Q387" s="14">
        <f>VLOOKUP($B387,[2]Sheet3!$G:$CZ,2,0)</f>
        <v>2400304578</v>
      </c>
      <c r="R387" s="14">
        <f>VLOOKUP($B387,[2]Sheet3!$G:$CZ,3,0)</f>
        <v>2400300709</v>
      </c>
      <c r="S387" s="14">
        <f>VLOOKUP($B387,[2]Sheet3!$G:$CZ,4,0)</f>
        <v>2400299403</v>
      </c>
      <c r="T387" s="14">
        <f>VLOOKUP($B387,[2]Sheet3!$G:$CZ,5,0)</f>
        <v>2400304583</v>
      </c>
      <c r="U387" s="14">
        <f>VLOOKUP($B387,[2]Sheet3!$G:$CZ,6,0)</f>
        <v>2400300163</v>
      </c>
      <c r="V387" s="14">
        <f>VLOOKUP($B387,[2]Sheet3!$G:$CZ,7,0)</f>
        <v>0</v>
      </c>
      <c r="W387" s="14">
        <f>VLOOKUP($B387,[2]Sheet3!$G:$CZ,8,0)</f>
        <v>0</v>
      </c>
      <c r="X387" s="14">
        <f>VLOOKUP($B387,[2]Sheet3!$G:$CZ,9,0)</f>
        <v>0</v>
      </c>
      <c r="Y387" s="14">
        <f>VLOOKUP($B387,[2]Sheet3!$G:$CZ,10,0)</f>
        <v>0</v>
      </c>
      <c r="Z387" s="14">
        <f>VLOOKUP($B387,[2]Sheet3!$G:$CZ,11,0)</f>
        <v>0</v>
      </c>
      <c r="AA387" s="14">
        <f>VLOOKUP($B387,[2]Sheet3!$G:$CZ,12,0)</f>
        <v>0</v>
      </c>
      <c r="AB387" s="14">
        <f>VLOOKUP($B387,[2]Sheet3!$G:$CZ,13,0)</f>
        <v>0</v>
      </c>
      <c r="AC387" s="14">
        <f>VLOOKUP($B387,[2]Sheet3!$G:$CZ,14,0)</f>
        <v>0</v>
      </c>
      <c r="AD387" s="14">
        <f>VLOOKUP($B387,[2]Sheet3!$G:$CZ,15,0)</f>
        <v>0</v>
      </c>
      <c r="AE387" s="14">
        <f>VLOOKUP($B387,[2]Sheet3!$G:$CZ,16,0)</f>
        <v>0</v>
      </c>
      <c r="AF387" s="14">
        <f>VLOOKUP($B387,[2]Sheet3!$G:$CZ,17,0)</f>
        <v>0</v>
      </c>
      <c r="AG387" s="14">
        <f>VLOOKUP($B387,[2]Sheet3!$G:$CZ,18,0)</f>
        <v>0</v>
      </c>
      <c r="AH387" s="14">
        <f>VLOOKUP($B387,[2]Sheet3!$G:$CZ,19,0)</f>
        <v>0</v>
      </c>
      <c r="AI387" s="14">
        <f>VLOOKUP($B387,[2]Sheet3!$G:$CZ,20,0)</f>
        <v>0</v>
      </c>
      <c r="AJ387" s="14">
        <f>VLOOKUP($B387,[2]Sheet3!$G:$CZ,21,0)</f>
        <v>0</v>
      </c>
      <c r="AK387" s="14">
        <f>VLOOKUP($B387,[2]Sheet3!$G:$CZ,22,0)</f>
        <v>0</v>
      </c>
      <c r="AL387" s="14">
        <f>VLOOKUP($B387,[2]Sheet3!$G:$CZ,23,0)</f>
        <v>0</v>
      </c>
      <c r="AM387" s="14">
        <f>VLOOKUP($B387,[2]Sheet3!$G:$CZ,24,0)</f>
        <v>0</v>
      </c>
      <c r="AN387" s="14">
        <f>VLOOKUP($B387,[2]Sheet3!$G:$CZ,25,0)</f>
        <v>0</v>
      </c>
      <c r="AO387" s="14">
        <f>VLOOKUP($B387,[2]Sheet3!$G:$CZ,26,0)</f>
        <v>0</v>
      </c>
      <c r="AP387" s="14">
        <f>VLOOKUP($B387,[2]Sheet3!$G:$CZ,27,0)</f>
        <v>0</v>
      </c>
      <c r="AQ387" s="14">
        <f>VLOOKUP($B387,[2]Sheet3!$G:$CZ,28,0)</f>
        <v>0</v>
      </c>
      <c r="AR387" s="14">
        <f>VLOOKUP($B387,[2]Sheet3!$G:$CZ,29,0)</f>
        <v>0</v>
      </c>
      <c r="AS387" s="14">
        <f>VLOOKUP($B387,[2]Sheet3!$G:$CZ,30,0)</f>
        <v>0</v>
      </c>
      <c r="AT387" s="14">
        <f>VLOOKUP($B387,[2]Sheet3!$G:$CZ,31,0)</f>
        <v>0</v>
      </c>
      <c r="AU387" s="14">
        <f>VLOOKUP($B387,[2]Sheet3!$G:$CZ,32,0)</f>
        <v>0</v>
      </c>
      <c r="AV387" s="14">
        <f>VLOOKUP($B387,[2]Sheet3!$G:$CZ,33,0)</f>
        <v>0</v>
      </c>
      <c r="AW387" s="14">
        <f>VLOOKUP($B387,[2]Sheet3!$G:$CZ,34,0)</f>
        <v>0</v>
      </c>
      <c r="AX387" s="14">
        <f>VLOOKUP($B387,[2]Sheet3!$G:$CZ,35,0)</f>
        <v>0</v>
      </c>
      <c r="AY387" s="14">
        <f>VLOOKUP($B387,[2]Sheet3!$G:$CZ,36,0)</f>
        <v>0</v>
      </c>
      <c r="AZ387" s="14">
        <f>VLOOKUP($B387,[2]Sheet3!$G:$CZ,37,0)</f>
        <v>0</v>
      </c>
      <c r="BA387" s="14">
        <f>VLOOKUP($B387,[2]Sheet3!$G:$CZ,38,0)</f>
        <v>0</v>
      </c>
      <c r="BB387" s="14">
        <f>VLOOKUP($B387,[2]Sheet3!$G:$CZ,39,0)</f>
        <v>0</v>
      </c>
      <c r="BC387" s="14">
        <f>VLOOKUP($B387,[2]Sheet3!$G:$CZ,40,0)</f>
        <v>0</v>
      </c>
      <c r="BD387" s="14">
        <f>VLOOKUP($B387,[2]Sheet3!$G:$CZ,41,0)</f>
        <v>0</v>
      </c>
      <c r="BE387" s="14">
        <f>VLOOKUP($B387,[2]Sheet3!$G:$CZ,42,0)</f>
        <v>0</v>
      </c>
      <c r="BF387" s="14">
        <f>VLOOKUP($B387,[2]Sheet3!$G:$CZ,43,0)</f>
        <v>0</v>
      </c>
      <c r="BG387" s="14">
        <f>VLOOKUP($B387,[2]Sheet3!$G:$CZ,44,0)</f>
        <v>0</v>
      </c>
      <c r="BH387" s="14">
        <f>VLOOKUP($B387,[2]Sheet3!$G:$CZ,45,0)</f>
        <v>0</v>
      </c>
      <c r="BI387" s="14">
        <f>VLOOKUP($B387,[2]Sheet3!$G:$CZ,46,0)</f>
        <v>0</v>
      </c>
      <c r="BJ387" s="14">
        <f>VLOOKUP($B387,[2]Sheet3!$G:$CZ,47,0)</f>
        <v>0</v>
      </c>
      <c r="BK387" s="14">
        <f>VLOOKUP($B387,[2]Sheet3!$G:$CZ,48,0)</f>
        <v>0</v>
      </c>
      <c r="BL387" s="14">
        <f>VLOOKUP($B387,[2]Sheet3!$G:$CZ,49,0)</f>
        <v>0</v>
      </c>
      <c r="BM387" s="14">
        <f>VLOOKUP($B387,[2]Sheet3!$G:$CZ,50,0)</f>
        <v>0</v>
      </c>
      <c r="BN387" s="14">
        <f>VLOOKUP($B387,[2]Sheet3!$G:$CZ,51,0)</f>
        <v>0</v>
      </c>
      <c r="BO387" s="14">
        <f>VLOOKUP($B387,[2]Sheet3!$G:$CZ,52,0)</f>
        <v>0</v>
      </c>
      <c r="BP387" s="14">
        <f>VLOOKUP($B387,[2]Sheet3!$G:$CZ,53,0)</f>
        <v>0</v>
      </c>
      <c r="BQ387" s="14">
        <f>VLOOKUP($B387,[2]Sheet3!$G:$CZ,54,0)</f>
        <v>0</v>
      </c>
      <c r="BR387" s="14">
        <f>VLOOKUP($B387,[2]Sheet3!$G:$CZ,55,0)</f>
        <v>0</v>
      </c>
      <c r="BS387" s="14">
        <f>VLOOKUP($B387,[2]Sheet3!$G:$CZ,56,0)</f>
        <v>0</v>
      </c>
      <c r="BT387" s="14">
        <f>VLOOKUP($B387,[2]Sheet3!$G:$CZ,57,0)</f>
        <v>0</v>
      </c>
      <c r="BU387" s="14">
        <f>VLOOKUP($B387,[2]Sheet3!$G:$CZ,58,0)</f>
        <v>0</v>
      </c>
      <c r="BV387" s="14">
        <f>VLOOKUP($B387,[2]Sheet3!$G:$CZ,59,0)</f>
        <v>0</v>
      </c>
      <c r="BW387" s="14">
        <f>VLOOKUP($B387,[2]Sheet3!$G:$CZ,60,0)</f>
        <v>0</v>
      </c>
      <c r="BX387" s="14">
        <f>VLOOKUP($B387,[2]Sheet3!$G:$CZ,61,0)</f>
        <v>0</v>
      </c>
      <c r="BY387" s="14">
        <f>VLOOKUP($B387,[2]Sheet3!$G:$CZ,62,0)</f>
        <v>0</v>
      </c>
      <c r="BZ387" s="14">
        <f>VLOOKUP($B387,[2]Sheet3!$G:$CZ,63,0)</f>
        <v>0</v>
      </c>
      <c r="CA387" s="14">
        <f>VLOOKUP($B387,[2]Sheet3!$G:$CZ,64,0)</f>
        <v>0</v>
      </c>
      <c r="CB387" s="14">
        <f>VLOOKUP($B387,[2]Sheet3!$G:$CZ,65,0)</f>
        <v>0</v>
      </c>
      <c r="CC387" s="14">
        <f>VLOOKUP($B387,[2]Sheet3!$G:$CZ,66,0)</f>
        <v>0</v>
      </c>
      <c r="CD387" s="14">
        <f>VLOOKUP($B387,[2]Sheet3!$G:$CZ,67,0)</f>
        <v>0</v>
      </c>
      <c r="CE387" s="14">
        <f>VLOOKUP($B387,[2]Sheet3!$G:$CZ,68,0)</f>
        <v>0</v>
      </c>
      <c r="CF387" s="14">
        <f>VLOOKUP($B387,[2]Sheet3!$G:$CZ,69,0)</f>
        <v>0</v>
      </c>
      <c r="CG387" s="14">
        <f>VLOOKUP($B387,[2]Sheet3!$G:$CZ,70,0)</f>
        <v>0</v>
      </c>
      <c r="CH387" s="14">
        <f>VLOOKUP($B387,[2]Sheet3!$G:$CZ,71,0)</f>
        <v>0</v>
      </c>
      <c r="CI387" s="14">
        <f>VLOOKUP($B387,[2]Sheet3!$G:$CZ,72,0)</f>
        <v>0</v>
      </c>
      <c r="CJ387" s="14">
        <f>VLOOKUP($B387,[2]Sheet3!$G:$CZ,73,0)</f>
        <v>0</v>
      </c>
      <c r="CK387" s="14">
        <f>VLOOKUP($B387,[2]Sheet3!$G:$CZ,74,0)</f>
        <v>0</v>
      </c>
      <c r="CL387" s="14">
        <f>VLOOKUP($B387,[2]Sheet3!$G:$CZ,75,0)</f>
        <v>0</v>
      </c>
      <c r="CM387" s="14">
        <f>VLOOKUP($B387,[2]Sheet3!$G:$CZ,76,0)</f>
        <v>0</v>
      </c>
      <c r="CN387" s="14">
        <f>VLOOKUP($B387,[2]Sheet3!$G:$CZ,77,0)</f>
        <v>0</v>
      </c>
      <c r="CO387" s="14">
        <f>VLOOKUP($B387,[2]Sheet3!$G:$CZ,78,0)</f>
        <v>0</v>
      </c>
      <c r="CP387" s="14">
        <f>VLOOKUP($B387,[2]Sheet3!$G:$CZ,79,0)</f>
        <v>0</v>
      </c>
      <c r="CQ387" s="14">
        <f>VLOOKUP($B387,[2]Sheet3!$G:$CZ,80,0)</f>
        <v>0</v>
      </c>
      <c r="CR387" s="14">
        <f>VLOOKUP($B387,[2]Sheet3!$G:$CZ,81,0)</f>
        <v>0</v>
      </c>
      <c r="CS387" s="14">
        <f>VLOOKUP($B387,[2]Sheet3!$G:$CZ,82,0)</f>
        <v>0</v>
      </c>
      <c r="CT387" s="14">
        <f>VLOOKUP($B387,[2]Sheet3!$G:$CZ,83,0)</f>
        <v>0</v>
      </c>
      <c r="CU387" s="14">
        <f>VLOOKUP($B387,[2]Sheet3!$G:$CZ,84,0)</f>
        <v>0</v>
      </c>
      <c r="CV387" s="14">
        <f>VLOOKUP($B387,[2]Sheet3!$G:$CZ,85,0)</f>
        <v>0</v>
      </c>
      <c r="CW387" s="14">
        <f>VLOOKUP($B387,[2]Sheet3!$G:$CZ,86,0)</f>
        <v>0</v>
      </c>
      <c r="CX387" s="14">
        <f>VLOOKUP($B387,[2]Sheet3!$G:$CZ,87,0)</f>
        <v>0</v>
      </c>
      <c r="CY387" s="14">
        <f>VLOOKUP($B387,[2]Sheet3!$G:$CZ,88,0)</f>
        <v>0</v>
      </c>
      <c r="CZ387" s="14">
        <f>VLOOKUP($B387,[2]Sheet3!$G:$CZ,89,0)</f>
        <v>0</v>
      </c>
      <c r="DA387" s="14">
        <f>VLOOKUP($B387,[2]Sheet3!$G:$CZ,90,0)</f>
        <v>0</v>
      </c>
      <c r="DB387" s="14">
        <f>VLOOKUP($B387,[2]Sheet3!$G:$CZ,91,0)</f>
        <v>0</v>
      </c>
      <c r="DC387" s="14">
        <f>VLOOKUP($B387,[2]Sheet3!$G:$CZ,92,0)</f>
        <v>0</v>
      </c>
      <c r="DD387" s="14">
        <f>VLOOKUP($B387,[2]Sheet3!$G:$CZ,93,0)</f>
        <v>0</v>
      </c>
      <c r="DE387" s="14">
        <f>VLOOKUP($B387,[2]Sheet3!$G:$CZ,94,0)</f>
        <v>0</v>
      </c>
      <c r="DF387" s="14">
        <f>VLOOKUP($B387,[2]Sheet3!$G:$CZ,95,0)</f>
        <v>0</v>
      </c>
      <c r="DG387" s="14">
        <f>VLOOKUP($B387,[2]Sheet3!$G:$CZ,96,0)</f>
        <v>0</v>
      </c>
      <c r="DH387" s="14">
        <f>VLOOKUP($B387,[2]Sheet3!$G:$CZ,97,0)</f>
        <v>0</v>
      </c>
      <c r="DI387" s="14">
        <f>VLOOKUP($B387,[2]Sheet3!$G:$CZ,98,0)</f>
        <v>0</v>
      </c>
    </row>
    <row r="388" spans="1:113" x14ac:dyDescent="0.3">
      <c r="A388" s="9" t="str">
        <f t="shared" si="20"/>
        <v>N83833</v>
      </c>
      <c r="B388" s="15" t="s">
        <v>1320</v>
      </c>
      <c r="C388" s="15" t="s">
        <v>1321</v>
      </c>
      <c r="F388" s="7" t="s">
        <v>15</v>
      </c>
      <c r="G388" s="12" t="s">
        <v>3883</v>
      </c>
      <c r="H388" s="12" t="str">
        <f>VLOOKUP($B388,[1]Sheet1!$A:$G,5,0)</f>
        <v>navish.sahni@redingtongroup.com</v>
      </c>
      <c r="I388" s="12" t="str">
        <f>VLOOKUP($B388,[1]Sheet1!$A:$G,7,0)</f>
        <v>jitender.chopra@redingtongroup.com</v>
      </c>
      <c r="J388" s="12" t="s">
        <v>82</v>
      </c>
      <c r="K388" s="7"/>
      <c r="L388" s="7"/>
      <c r="M388" s="8"/>
      <c r="N388" s="7" t="str">
        <f t="shared" si="18"/>
        <v>navish.sahni@redingtongroup.com; jitender.chopra@redingtongroup.com; nilesh.phirke@redingtongroup.com;christopher.joseph@redingtongroup.com</v>
      </c>
      <c r="O388" s="7" t="str">
        <f t="shared" si="19"/>
        <v>N83833</v>
      </c>
      <c r="P388" s="8" t="s">
        <v>5215</v>
      </c>
      <c r="Q388" s="14">
        <f>VLOOKUP($B388,[2]Sheet3!$G:$CZ,2,0)</f>
        <v>2400300590</v>
      </c>
      <c r="R388" s="14">
        <f>VLOOKUP($B388,[2]Sheet3!$G:$CZ,3,0)</f>
        <v>2400300594</v>
      </c>
      <c r="S388" s="14">
        <f>VLOOKUP($B388,[2]Sheet3!$G:$CZ,4,0)</f>
        <v>2400305510</v>
      </c>
      <c r="T388" s="14">
        <f>VLOOKUP($B388,[2]Sheet3!$G:$CZ,5,0)</f>
        <v>0</v>
      </c>
      <c r="U388" s="14">
        <f>VLOOKUP($B388,[2]Sheet3!$G:$CZ,6,0)</f>
        <v>0</v>
      </c>
      <c r="V388" s="14">
        <f>VLOOKUP($B388,[2]Sheet3!$G:$CZ,7,0)</f>
        <v>0</v>
      </c>
      <c r="W388" s="14">
        <f>VLOOKUP($B388,[2]Sheet3!$G:$CZ,8,0)</f>
        <v>0</v>
      </c>
      <c r="X388" s="14">
        <f>VLOOKUP($B388,[2]Sheet3!$G:$CZ,9,0)</f>
        <v>0</v>
      </c>
      <c r="Y388" s="14">
        <f>VLOOKUP($B388,[2]Sheet3!$G:$CZ,10,0)</f>
        <v>0</v>
      </c>
      <c r="Z388" s="14">
        <f>VLOOKUP($B388,[2]Sheet3!$G:$CZ,11,0)</f>
        <v>0</v>
      </c>
      <c r="AA388" s="14">
        <f>VLOOKUP($B388,[2]Sheet3!$G:$CZ,12,0)</f>
        <v>0</v>
      </c>
      <c r="AB388" s="14">
        <f>VLOOKUP($B388,[2]Sheet3!$G:$CZ,13,0)</f>
        <v>0</v>
      </c>
      <c r="AC388" s="14">
        <f>VLOOKUP($B388,[2]Sheet3!$G:$CZ,14,0)</f>
        <v>0</v>
      </c>
      <c r="AD388" s="14">
        <f>VLOOKUP($B388,[2]Sheet3!$G:$CZ,15,0)</f>
        <v>0</v>
      </c>
      <c r="AE388" s="14">
        <f>VLOOKUP($B388,[2]Sheet3!$G:$CZ,16,0)</f>
        <v>0</v>
      </c>
      <c r="AF388" s="14">
        <f>VLOOKUP($B388,[2]Sheet3!$G:$CZ,17,0)</f>
        <v>0</v>
      </c>
      <c r="AG388" s="14">
        <f>VLOOKUP($B388,[2]Sheet3!$G:$CZ,18,0)</f>
        <v>0</v>
      </c>
      <c r="AH388" s="14">
        <f>VLOOKUP($B388,[2]Sheet3!$G:$CZ,19,0)</f>
        <v>0</v>
      </c>
      <c r="AI388" s="14">
        <f>VLOOKUP($B388,[2]Sheet3!$G:$CZ,20,0)</f>
        <v>0</v>
      </c>
      <c r="AJ388" s="14">
        <f>VLOOKUP($B388,[2]Sheet3!$G:$CZ,21,0)</f>
        <v>0</v>
      </c>
      <c r="AK388" s="14">
        <f>VLOOKUP($B388,[2]Sheet3!$G:$CZ,22,0)</f>
        <v>0</v>
      </c>
      <c r="AL388" s="14">
        <f>VLOOKUP($B388,[2]Sheet3!$G:$CZ,23,0)</f>
        <v>0</v>
      </c>
      <c r="AM388" s="14">
        <f>VLOOKUP($B388,[2]Sheet3!$G:$CZ,24,0)</f>
        <v>0</v>
      </c>
      <c r="AN388" s="14">
        <f>VLOOKUP($B388,[2]Sheet3!$G:$CZ,25,0)</f>
        <v>0</v>
      </c>
      <c r="AO388" s="14">
        <f>VLOOKUP($B388,[2]Sheet3!$G:$CZ,26,0)</f>
        <v>0</v>
      </c>
      <c r="AP388" s="14">
        <f>VLOOKUP($B388,[2]Sheet3!$G:$CZ,27,0)</f>
        <v>0</v>
      </c>
      <c r="AQ388" s="14">
        <f>VLOOKUP($B388,[2]Sheet3!$G:$CZ,28,0)</f>
        <v>0</v>
      </c>
      <c r="AR388" s="14">
        <f>VLOOKUP($B388,[2]Sheet3!$G:$CZ,29,0)</f>
        <v>0</v>
      </c>
      <c r="AS388" s="14">
        <f>VLOOKUP($B388,[2]Sheet3!$G:$CZ,30,0)</f>
        <v>0</v>
      </c>
      <c r="AT388" s="14">
        <f>VLOOKUP($B388,[2]Sheet3!$G:$CZ,31,0)</f>
        <v>0</v>
      </c>
      <c r="AU388" s="14">
        <f>VLOOKUP($B388,[2]Sheet3!$G:$CZ,32,0)</f>
        <v>0</v>
      </c>
      <c r="AV388" s="14">
        <f>VLOOKUP($B388,[2]Sheet3!$G:$CZ,33,0)</f>
        <v>0</v>
      </c>
      <c r="AW388" s="14">
        <f>VLOOKUP($B388,[2]Sheet3!$G:$CZ,34,0)</f>
        <v>0</v>
      </c>
      <c r="AX388" s="14">
        <f>VLOOKUP($B388,[2]Sheet3!$G:$CZ,35,0)</f>
        <v>0</v>
      </c>
      <c r="AY388" s="14">
        <f>VLOOKUP($B388,[2]Sheet3!$G:$CZ,36,0)</f>
        <v>0</v>
      </c>
      <c r="AZ388" s="14">
        <f>VLOOKUP($B388,[2]Sheet3!$G:$CZ,37,0)</f>
        <v>0</v>
      </c>
      <c r="BA388" s="14">
        <f>VLOOKUP($B388,[2]Sheet3!$G:$CZ,38,0)</f>
        <v>0</v>
      </c>
      <c r="BB388" s="14">
        <f>VLOOKUP($B388,[2]Sheet3!$G:$CZ,39,0)</f>
        <v>0</v>
      </c>
      <c r="BC388" s="14">
        <f>VLOOKUP($B388,[2]Sheet3!$G:$CZ,40,0)</f>
        <v>0</v>
      </c>
      <c r="BD388" s="14">
        <f>VLOOKUP($B388,[2]Sheet3!$G:$CZ,41,0)</f>
        <v>0</v>
      </c>
      <c r="BE388" s="14">
        <f>VLOOKUP($B388,[2]Sheet3!$G:$CZ,42,0)</f>
        <v>0</v>
      </c>
      <c r="BF388" s="14">
        <f>VLOOKUP($B388,[2]Sheet3!$G:$CZ,43,0)</f>
        <v>0</v>
      </c>
      <c r="BG388" s="14">
        <f>VLOOKUP($B388,[2]Sheet3!$G:$CZ,44,0)</f>
        <v>0</v>
      </c>
      <c r="BH388" s="14">
        <f>VLOOKUP($B388,[2]Sheet3!$G:$CZ,45,0)</f>
        <v>0</v>
      </c>
      <c r="BI388" s="14">
        <f>VLOOKUP($B388,[2]Sheet3!$G:$CZ,46,0)</f>
        <v>0</v>
      </c>
      <c r="BJ388" s="14">
        <f>VLOOKUP($B388,[2]Sheet3!$G:$CZ,47,0)</f>
        <v>0</v>
      </c>
      <c r="BK388" s="14">
        <f>VLOOKUP($B388,[2]Sheet3!$G:$CZ,48,0)</f>
        <v>0</v>
      </c>
      <c r="BL388" s="14">
        <f>VLOOKUP($B388,[2]Sheet3!$G:$CZ,49,0)</f>
        <v>0</v>
      </c>
      <c r="BM388" s="14">
        <f>VLOOKUP($B388,[2]Sheet3!$G:$CZ,50,0)</f>
        <v>0</v>
      </c>
      <c r="BN388" s="14">
        <f>VLOOKUP($B388,[2]Sheet3!$G:$CZ,51,0)</f>
        <v>0</v>
      </c>
      <c r="BO388" s="14">
        <f>VLOOKUP($B388,[2]Sheet3!$G:$CZ,52,0)</f>
        <v>0</v>
      </c>
      <c r="BP388" s="14">
        <f>VLOOKUP($B388,[2]Sheet3!$G:$CZ,53,0)</f>
        <v>0</v>
      </c>
      <c r="BQ388" s="14">
        <f>VLOOKUP($B388,[2]Sheet3!$G:$CZ,54,0)</f>
        <v>0</v>
      </c>
      <c r="BR388" s="14">
        <f>VLOOKUP($B388,[2]Sheet3!$G:$CZ,55,0)</f>
        <v>0</v>
      </c>
      <c r="BS388" s="14">
        <f>VLOOKUP($B388,[2]Sheet3!$G:$CZ,56,0)</f>
        <v>0</v>
      </c>
      <c r="BT388" s="14">
        <f>VLOOKUP($B388,[2]Sheet3!$G:$CZ,57,0)</f>
        <v>0</v>
      </c>
      <c r="BU388" s="14">
        <f>VLOOKUP($B388,[2]Sheet3!$G:$CZ,58,0)</f>
        <v>0</v>
      </c>
      <c r="BV388" s="14">
        <f>VLOOKUP($B388,[2]Sheet3!$G:$CZ,59,0)</f>
        <v>0</v>
      </c>
      <c r="BW388" s="14">
        <f>VLOOKUP($B388,[2]Sheet3!$G:$CZ,60,0)</f>
        <v>0</v>
      </c>
      <c r="BX388" s="14">
        <f>VLOOKUP($B388,[2]Sheet3!$G:$CZ,61,0)</f>
        <v>0</v>
      </c>
      <c r="BY388" s="14">
        <f>VLOOKUP($B388,[2]Sheet3!$G:$CZ,62,0)</f>
        <v>0</v>
      </c>
      <c r="BZ388" s="14">
        <f>VLOOKUP($B388,[2]Sheet3!$G:$CZ,63,0)</f>
        <v>0</v>
      </c>
      <c r="CA388" s="14">
        <f>VLOOKUP($B388,[2]Sheet3!$G:$CZ,64,0)</f>
        <v>0</v>
      </c>
      <c r="CB388" s="14">
        <f>VLOOKUP($B388,[2]Sheet3!$G:$CZ,65,0)</f>
        <v>0</v>
      </c>
      <c r="CC388" s="14">
        <f>VLOOKUP($B388,[2]Sheet3!$G:$CZ,66,0)</f>
        <v>0</v>
      </c>
      <c r="CD388" s="14">
        <f>VLOOKUP($B388,[2]Sheet3!$G:$CZ,67,0)</f>
        <v>0</v>
      </c>
      <c r="CE388" s="14">
        <f>VLOOKUP($B388,[2]Sheet3!$G:$CZ,68,0)</f>
        <v>0</v>
      </c>
      <c r="CF388" s="14">
        <f>VLOOKUP($B388,[2]Sheet3!$G:$CZ,69,0)</f>
        <v>0</v>
      </c>
      <c r="CG388" s="14">
        <f>VLOOKUP($B388,[2]Sheet3!$G:$CZ,70,0)</f>
        <v>0</v>
      </c>
      <c r="CH388" s="14">
        <f>VLOOKUP($B388,[2]Sheet3!$G:$CZ,71,0)</f>
        <v>0</v>
      </c>
      <c r="CI388" s="14">
        <f>VLOOKUP($B388,[2]Sheet3!$G:$CZ,72,0)</f>
        <v>0</v>
      </c>
      <c r="CJ388" s="14">
        <f>VLOOKUP($B388,[2]Sheet3!$G:$CZ,73,0)</f>
        <v>0</v>
      </c>
      <c r="CK388" s="14">
        <f>VLOOKUP($B388,[2]Sheet3!$G:$CZ,74,0)</f>
        <v>0</v>
      </c>
      <c r="CL388" s="14">
        <f>VLOOKUP($B388,[2]Sheet3!$G:$CZ,75,0)</f>
        <v>0</v>
      </c>
      <c r="CM388" s="14">
        <f>VLOOKUP($B388,[2]Sheet3!$G:$CZ,76,0)</f>
        <v>0</v>
      </c>
      <c r="CN388" s="14">
        <f>VLOOKUP($B388,[2]Sheet3!$G:$CZ,77,0)</f>
        <v>0</v>
      </c>
      <c r="CO388" s="14">
        <f>VLOOKUP($B388,[2]Sheet3!$G:$CZ,78,0)</f>
        <v>0</v>
      </c>
      <c r="CP388" s="14">
        <f>VLOOKUP($B388,[2]Sheet3!$G:$CZ,79,0)</f>
        <v>0</v>
      </c>
      <c r="CQ388" s="14">
        <f>VLOOKUP($B388,[2]Sheet3!$G:$CZ,80,0)</f>
        <v>0</v>
      </c>
      <c r="CR388" s="14">
        <f>VLOOKUP($B388,[2]Sheet3!$G:$CZ,81,0)</f>
        <v>0</v>
      </c>
      <c r="CS388" s="14">
        <f>VLOOKUP($B388,[2]Sheet3!$G:$CZ,82,0)</f>
        <v>0</v>
      </c>
      <c r="CT388" s="14">
        <f>VLOOKUP($B388,[2]Sheet3!$G:$CZ,83,0)</f>
        <v>0</v>
      </c>
      <c r="CU388" s="14">
        <f>VLOOKUP($B388,[2]Sheet3!$G:$CZ,84,0)</f>
        <v>0</v>
      </c>
      <c r="CV388" s="14">
        <f>VLOOKUP($B388,[2]Sheet3!$G:$CZ,85,0)</f>
        <v>0</v>
      </c>
      <c r="CW388" s="14">
        <f>VLOOKUP($B388,[2]Sheet3!$G:$CZ,86,0)</f>
        <v>0</v>
      </c>
      <c r="CX388" s="14">
        <f>VLOOKUP($B388,[2]Sheet3!$G:$CZ,87,0)</f>
        <v>0</v>
      </c>
      <c r="CY388" s="14">
        <f>VLOOKUP($B388,[2]Sheet3!$G:$CZ,88,0)</f>
        <v>0</v>
      </c>
      <c r="CZ388" s="14">
        <f>VLOOKUP($B388,[2]Sheet3!$G:$CZ,89,0)</f>
        <v>0</v>
      </c>
      <c r="DA388" s="14">
        <f>VLOOKUP($B388,[2]Sheet3!$G:$CZ,90,0)</f>
        <v>0</v>
      </c>
      <c r="DB388" s="14">
        <f>VLOOKUP($B388,[2]Sheet3!$G:$CZ,91,0)</f>
        <v>0</v>
      </c>
      <c r="DC388" s="14">
        <f>VLOOKUP($B388,[2]Sheet3!$G:$CZ,92,0)</f>
        <v>0</v>
      </c>
      <c r="DD388" s="14">
        <f>VLOOKUP($B388,[2]Sheet3!$G:$CZ,93,0)</f>
        <v>0</v>
      </c>
      <c r="DE388" s="14">
        <f>VLOOKUP($B388,[2]Sheet3!$G:$CZ,94,0)</f>
        <v>0</v>
      </c>
      <c r="DF388" s="14">
        <f>VLOOKUP($B388,[2]Sheet3!$G:$CZ,95,0)</f>
        <v>0</v>
      </c>
      <c r="DG388" s="14">
        <f>VLOOKUP($B388,[2]Sheet3!$G:$CZ,96,0)</f>
        <v>0</v>
      </c>
      <c r="DH388" s="14">
        <f>VLOOKUP($B388,[2]Sheet3!$G:$CZ,97,0)</f>
        <v>0</v>
      </c>
      <c r="DI388" s="14">
        <f>VLOOKUP($B388,[2]Sheet3!$G:$CZ,98,0)</f>
        <v>0</v>
      </c>
    </row>
    <row r="389" spans="1:113" x14ac:dyDescent="0.3">
      <c r="A389" s="9" t="str">
        <f t="shared" si="20"/>
        <v>NA3161</v>
      </c>
      <c r="B389" s="15" t="s">
        <v>1322</v>
      </c>
      <c r="C389" s="15" t="s">
        <v>1323</v>
      </c>
      <c r="F389" s="7" t="s">
        <v>15</v>
      </c>
      <c r="G389" s="12" t="s">
        <v>3884</v>
      </c>
      <c r="H389" s="12" t="str">
        <f>VLOOKUP($B389,[1]Sheet1!$A:$G,5,0)</f>
        <v>navish.sahni@redingtongroup.com</v>
      </c>
      <c r="I389" s="12" t="str">
        <f>VLOOKUP($B389,[1]Sheet1!$A:$G,7,0)</f>
        <v>jitender.chopra@redingtongroup.com</v>
      </c>
      <c r="J389" s="12" t="s">
        <v>82</v>
      </c>
      <c r="K389" s="7"/>
      <c r="L389" s="7"/>
      <c r="M389" s="8"/>
      <c r="N389" s="7" t="str">
        <f t="shared" si="18"/>
        <v>navish.sahni@redingtongroup.com; jitender.chopra@redingtongroup.com; nilesh.phirke@redingtongroup.com;christopher.joseph@redingtongroup.com</v>
      </c>
      <c r="O389" s="7" t="str">
        <f t="shared" si="19"/>
        <v>NA3161</v>
      </c>
      <c r="P389" s="8" t="s">
        <v>5215</v>
      </c>
      <c r="Q389" s="14">
        <f>VLOOKUP($B389,[2]Sheet3!$G:$CZ,2,0)</f>
        <v>2400300811</v>
      </c>
      <c r="R389" s="14">
        <f>VLOOKUP($B389,[2]Sheet3!$G:$CZ,3,0)</f>
        <v>2400308864</v>
      </c>
      <c r="S389" s="14">
        <f>VLOOKUP($B389,[2]Sheet3!$G:$CZ,4,0)</f>
        <v>2400300208</v>
      </c>
      <c r="T389" s="14">
        <f>VLOOKUP($B389,[2]Sheet3!$G:$CZ,5,0)</f>
        <v>2400306115</v>
      </c>
      <c r="U389" s="14">
        <f>VLOOKUP($B389,[2]Sheet3!$G:$CZ,6,0)</f>
        <v>0</v>
      </c>
      <c r="V389" s="14">
        <f>VLOOKUP($B389,[2]Sheet3!$G:$CZ,7,0)</f>
        <v>0</v>
      </c>
      <c r="W389" s="14">
        <f>VLOOKUP($B389,[2]Sheet3!$G:$CZ,8,0)</f>
        <v>0</v>
      </c>
      <c r="X389" s="14">
        <f>VLOOKUP($B389,[2]Sheet3!$G:$CZ,9,0)</f>
        <v>0</v>
      </c>
      <c r="Y389" s="14">
        <f>VLOOKUP($B389,[2]Sheet3!$G:$CZ,10,0)</f>
        <v>0</v>
      </c>
      <c r="Z389" s="14">
        <f>VLOOKUP($B389,[2]Sheet3!$G:$CZ,11,0)</f>
        <v>0</v>
      </c>
      <c r="AA389" s="14">
        <f>VLOOKUP($B389,[2]Sheet3!$G:$CZ,12,0)</f>
        <v>0</v>
      </c>
      <c r="AB389" s="14">
        <f>VLOOKUP($B389,[2]Sheet3!$G:$CZ,13,0)</f>
        <v>0</v>
      </c>
      <c r="AC389" s="14">
        <f>VLOOKUP($B389,[2]Sheet3!$G:$CZ,14,0)</f>
        <v>0</v>
      </c>
      <c r="AD389" s="14">
        <f>VLOOKUP($B389,[2]Sheet3!$G:$CZ,15,0)</f>
        <v>0</v>
      </c>
      <c r="AE389" s="14">
        <f>VLOOKUP($B389,[2]Sheet3!$G:$CZ,16,0)</f>
        <v>0</v>
      </c>
      <c r="AF389" s="14">
        <f>VLOOKUP($B389,[2]Sheet3!$G:$CZ,17,0)</f>
        <v>0</v>
      </c>
      <c r="AG389" s="14">
        <f>VLOOKUP($B389,[2]Sheet3!$G:$CZ,18,0)</f>
        <v>0</v>
      </c>
      <c r="AH389" s="14">
        <f>VLOOKUP($B389,[2]Sheet3!$G:$CZ,19,0)</f>
        <v>0</v>
      </c>
      <c r="AI389" s="14">
        <f>VLOOKUP($B389,[2]Sheet3!$G:$CZ,20,0)</f>
        <v>0</v>
      </c>
      <c r="AJ389" s="14">
        <f>VLOOKUP($B389,[2]Sheet3!$G:$CZ,21,0)</f>
        <v>0</v>
      </c>
      <c r="AK389" s="14">
        <f>VLOOKUP($B389,[2]Sheet3!$G:$CZ,22,0)</f>
        <v>0</v>
      </c>
      <c r="AL389" s="14">
        <f>VLOOKUP($B389,[2]Sheet3!$G:$CZ,23,0)</f>
        <v>0</v>
      </c>
      <c r="AM389" s="14">
        <f>VLOOKUP($B389,[2]Sheet3!$G:$CZ,24,0)</f>
        <v>0</v>
      </c>
      <c r="AN389" s="14">
        <f>VLOOKUP($B389,[2]Sheet3!$G:$CZ,25,0)</f>
        <v>0</v>
      </c>
      <c r="AO389" s="14">
        <f>VLOOKUP($B389,[2]Sheet3!$G:$CZ,26,0)</f>
        <v>0</v>
      </c>
      <c r="AP389" s="14">
        <f>VLOOKUP($B389,[2]Sheet3!$G:$CZ,27,0)</f>
        <v>0</v>
      </c>
      <c r="AQ389" s="14">
        <f>VLOOKUP($B389,[2]Sheet3!$G:$CZ,28,0)</f>
        <v>0</v>
      </c>
      <c r="AR389" s="14">
        <f>VLOOKUP($B389,[2]Sheet3!$G:$CZ,29,0)</f>
        <v>0</v>
      </c>
      <c r="AS389" s="14">
        <f>VLOOKUP($B389,[2]Sheet3!$G:$CZ,30,0)</f>
        <v>0</v>
      </c>
      <c r="AT389" s="14">
        <f>VLOOKUP($B389,[2]Sheet3!$G:$CZ,31,0)</f>
        <v>0</v>
      </c>
      <c r="AU389" s="14">
        <f>VLOOKUP($B389,[2]Sheet3!$G:$CZ,32,0)</f>
        <v>0</v>
      </c>
      <c r="AV389" s="14">
        <f>VLOOKUP($B389,[2]Sheet3!$G:$CZ,33,0)</f>
        <v>0</v>
      </c>
      <c r="AW389" s="14">
        <f>VLOOKUP($B389,[2]Sheet3!$G:$CZ,34,0)</f>
        <v>0</v>
      </c>
      <c r="AX389" s="14">
        <f>VLOOKUP($B389,[2]Sheet3!$G:$CZ,35,0)</f>
        <v>0</v>
      </c>
      <c r="AY389" s="14">
        <f>VLOOKUP($B389,[2]Sheet3!$G:$CZ,36,0)</f>
        <v>0</v>
      </c>
      <c r="AZ389" s="14">
        <f>VLOOKUP($B389,[2]Sheet3!$G:$CZ,37,0)</f>
        <v>0</v>
      </c>
      <c r="BA389" s="14">
        <f>VLOOKUP($B389,[2]Sheet3!$G:$CZ,38,0)</f>
        <v>0</v>
      </c>
      <c r="BB389" s="14">
        <f>VLOOKUP($B389,[2]Sheet3!$G:$CZ,39,0)</f>
        <v>0</v>
      </c>
      <c r="BC389" s="14">
        <f>VLOOKUP($B389,[2]Sheet3!$G:$CZ,40,0)</f>
        <v>0</v>
      </c>
      <c r="BD389" s="14">
        <f>VLOOKUP($B389,[2]Sheet3!$G:$CZ,41,0)</f>
        <v>0</v>
      </c>
      <c r="BE389" s="14">
        <f>VLOOKUP($B389,[2]Sheet3!$G:$CZ,42,0)</f>
        <v>0</v>
      </c>
      <c r="BF389" s="14">
        <f>VLOOKUP($B389,[2]Sheet3!$G:$CZ,43,0)</f>
        <v>0</v>
      </c>
      <c r="BG389" s="14">
        <f>VLOOKUP($B389,[2]Sheet3!$G:$CZ,44,0)</f>
        <v>0</v>
      </c>
      <c r="BH389" s="14">
        <f>VLOOKUP($B389,[2]Sheet3!$G:$CZ,45,0)</f>
        <v>0</v>
      </c>
      <c r="BI389" s="14">
        <f>VLOOKUP($B389,[2]Sheet3!$G:$CZ,46,0)</f>
        <v>0</v>
      </c>
      <c r="BJ389" s="14">
        <f>VLOOKUP($B389,[2]Sheet3!$G:$CZ,47,0)</f>
        <v>0</v>
      </c>
      <c r="BK389" s="14">
        <f>VLOOKUP($B389,[2]Sheet3!$G:$CZ,48,0)</f>
        <v>0</v>
      </c>
      <c r="BL389" s="14">
        <f>VLOOKUP($B389,[2]Sheet3!$G:$CZ,49,0)</f>
        <v>0</v>
      </c>
      <c r="BM389" s="14">
        <f>VLOOKUP($B389,[2]Sheet3!$G:$CZ,50,0)</f>
        <v>0</v>
      </c>
      <c r="BN389" s="14">
        <f>VLOOKUP($B389,[2]Sheet3!$G:$CZ,51,0)</f>
        <v>0</v>
      </c>
      <c r="BO389" s="14">
        <f>VLOOKUP($B389,[2]Sheet3!$G:$CZ,52,0)</f>
        <v>0</v>
      </c>
      <c r="BP389" s="14">
        <f>VLOOKUP($B389,[2]Sheet3!$G:$CZ,53,0)</f>
        <v>0</v>
      </c>
      <c r="BQ389" s="14">
        <f>VLOOKUP($B389,[2]Sheet3!$G:$CZ,54,0)</f>
        <v>0</v>
      </c>
      <c r="BR389" s="14">
        <f>VLOOKUP($B389,[2]Sheet3!$G:$CZ,55,0)</f>
        <v>0</v>
      </c>
      <c r="BS389" s="14">
        <f>VLOOKUP($B389,[2]Sheet3!$G:$CZ,56,0)</f>
        <v>0</v>
      </c>
      <c r="BT389" s="14">
        <f>VLOOKUP($B389,[2]Sheet3!$G:$CZ,57,0)</f>
        <v>0</v>
      </c>
      <c r="BU389" s="14">
        <f>VLOOKUP($B389,[2]Sheet3!$G:$CZ,58,0)</f>
        <v>0</v>
      </c>
      <c r="BV389" s="14">
        <f>VLOOKUP($B389,[2]Sheet3!$G:$CZ,59,0)</f>
        <v>0</v>
      </c>
      <c r="BW389" s="14">
        <f>VLOOKUP($B389,[2]Sheet3!$G:$CZ,60,0)</f>
        <v>0</v>
      </c>
      <c r="BX389" s="14">
        <f>VLOOKUP($B389,[2]Sheet3!$G:$CZ,61,0)</f>
        <v>0</v>
      </c>
      <c r="BY389" s="14">
        <f>VLOOKUP($B389,[2]Sheet3!$G:$CZ,62,0)</f>
        <v>0</v>
      </c>
      <c r="BZ389" s="14">
        <f>VLOOKUP($B389,[2]Sheet3!$G:$CZ,63,0)</f>
        <v>0</v>
      </c>
      <c r="CA389" s="14">
        <f>VLOOKUP($B389,[2]Sheet3!$G:$CZ,64,0)</f>
        <v>0</v>
      </c>
      <c r="CB389" s="14">
        <f>VLOOKUP($B389,[2]Sheet3!$G:$CZ,65,0)</f>
        <v>0</v>
      </c>
      <c r="CC389" s="14">
        <f>VLOOKUP($B389,[2]Sheet3!$G:$CZ,66,0)</f>
        <v>0</v>
      </c>
      <c r="CD389" s="14">
        <f>VLOOKUP($B389,[2]Sheet3!$G:$CZ,67,0)</f>
        <v>0</v>
      </c>
      <c r="CE389" s="14">
        <f>VLOOKUP($B389,[2]Sheet3!$G:$CZ,68,0)</f>
        <v>0</v>
      </c>
      <c r="CF389" s="14">
        <f>VLOOKUP($B389,[2]Sheet3!$G:$CZ,69,0)</f>
        <v>0</v>
      </c>
      <c r="CG389" s="14">
        <f>VLOOKUP($B389,[2]Sheet3!$G:$CZ,70,0)</f>
        <v>0</v>
      </c>
      <c r="CH389" s="14">
        <f>VLOOKUP($B389,[2]Sheet3!$G:$CZ,71,0)</f>
        <v>0</v>
      </c>
      <c r="CI389" s="14">
        <f>VLOOKUP($B389,[2]Sheet3!$G:$CZ,72,0)</f>
        <v>0</v>
      </c>
      <c r="CJ389" s="14">
        <f>VLOOKUP($B389,[2]Sheet3!$G:$CZ,73,0)</f>
        <v>0</v>
      </c>
      <c r="CK389" s="14">
        <f>VLOOKUP($B389,[2]Sheet3!$G:$CZ,74,0)</f>
        <v>0</v>
      </c>
      <c r="CL389" s="14">
        <f>VLOOKUP($B389,[2]Sheet3!$G:$CZ,75,0)</f>
        <v>0</v>
      </c>
      <c r="CM389" s="14">
        <f>VLOOKUP($B389,[2]Sheet3!$G:$CZ,76,0)</f>
        <v>0</v>
      </c>
      <c r="CN389" s="14">
        <f>VLOOKUP($B389,[2]Sheet3!$G:$CZ,77,0)</f>
        <v>0</v>
      </c>
      <c r="CO389" s="14">
        <f>VLOOKUP($B389,[2]Sheet3!$G:$CZ,78,0)</f>
        <v>0</v>
      </c>
      <c r="CP389" s="14">
        <f>VLOOKUP($B389,[2]Sheet3!$G:$CZ,79,0)</f>
        <v>0</v>
      </c>
      <c r="CQ389" s="14">
        <f>VLOOKUP($B389,[2]Sheet3!$G:$CZ,80,0)</f>
        <v>0</v>
      </c>
      <c r="CR389" s="14">
        <f>VLOOKUP($B389,[2]Sheet3!$G:$CZ,81,0)</f>
        <v>0</v>
      </c>
      <c r="CS389" s="14">
        <f>VLOOKUP($B389,[2]Sheet3!$G:$CZ,82,0)</f>
        <v>0</v>
      </c>
      <c r="CT389" s="14">
        <f>VLOOKUP($B389,[2]Sheet3!$G:$CZ,83,0)</f>
        <v>0</v>
      </c>
      <c r="CU389" s="14">
        <f>VLOOKUP($B389,[2]Sheet3!$G:$CZ,84,0)</f>
        <v>0</v>
      </c>
      <c r="CV389" s="14">
        <f>VLOOKUP($B389,[2]Sheet3!$G:$CZ,85,0)</f>
        <v>0</v>
      </c>
      <c r="CW389" s="14">
        <f>VLOOKUP($B389,[2]Sheet3!$G:$CZ,86,0)</f>
        <v>0</v>
      </c>
      <c r="CX389" s="14">
        <f>VLOOKUP($B389,[2]Sheet3!$G:$CZ,87,0)</f>
        <v>0</v>
      </c>
      <c r="CY389" s="14">
        <f>VLOOKUP($B389,[2]Sheet3!$G:$CZ,88,0)</f>
        <v>0</v>
      </c>
      <c r="CZ389" s="14">
        <f>VLOOKUP($B389,[2]Sheet3!$G:$CZ,89,0)</f>
        <v>0</v>
      </c>
      <c r="DA389" s="14">
        <f>VLOOKUP($B389,[2]Sheet3!$G:$CZ,90,0)</f>
        <v>0</v>
      </c>
      <c r="DB389" s="14">
        <f>VLOOKUP($B389,[2]Sheet3!$G:$CZ,91,0)</f>
        <v>0</v>
      </c>
      <c r="DC389" s="14">
        <f>VLOOKUP($B389,[2]Sheet3!$G:$CZ,92,0)</f>
        <v>0</v>
      </c>
      <c r="DD389" s="14">
        <f>VLOOKUP($B389,[2]Sheet3!$G:$CZ,93,0)</f>
        <v>0</v>
      </c>
      <c r="DE389" s="14">
        <f>VLOOKUP($B389,[2]Sheet3!$G:$CZ,94,0)</f>
        <v>0</v>
      </c>
      <c r="DF389" s="14">
        <f>VLOOKUP($B389,[2]Sheet3!$G:$CZ,95,0)</f>
        <v>0</v>
      </c>
      <c r="DG389" s="14">
        <f>VLOOKUP($B389,[2]Sheet3!$G:$CZ,96,0)</f>
        <v>0</v>
      </c>
      <c r="DH389" s="14">
        <f>VLOOKUP($B389,[2]Sheet3!$G:$CZ,97,0)</f>
        <v>0</v>
      </c>
      <c r="DI389" s="14">
        <f>VLOOKUP($B389,[2]Sheet3!$G:$CZ,98,0)</f>
        <v>0</v>
      </c>
    </row>
    <row r="390" spans="1:113" x14ac:dyDescent="0.3">
      <c r="A390" s="9" t="str">
        <f t="shared" si="20"/>
        <v>S44327</v>
      </c>
      <c r="B390" s="15" t="s">
        <v>1324</v>
      </c>
      <c r="C390" s="15" t="s">
        <v>1325</v>
      </c>
      <c r="F390" s="7" t="s">
        <v>15</v>
      </c>
      <c r="G390" s="12" t="s">
        <v>3885</v>
      </c>
      <c r="H390" s="12" t="str">
        <f>VLOOKUP($B390,[1]Sheet1!$A:$G,5,0)</f>
        <v>jitin.sebastian@redingtongroup.com</v>
      </c>
      <c r="I390" s="12" t="str">
        <f>VLOOKUP($B390,[1]Sheet1!$A:$G,7,0)</f>
        <v>vikram.kumar@redingtongroup.com</v>
      </c>
      <c r="J390" s="12" t="s">
        <v>82</v>
      </c>
      <c r="K390" s="7"/>
      <c r="L390" s="7"/>
      <c r="M390" s="8"/>
      <c r="N390" s="7" t="str">
        <f t="shared" si="18"/>
        <v>jitin.sebastian@redingtongroup.com; vikram.kumar@redingtongroup.com; nilesh.phirke@redingtongroup.com;christopher.joseph@redingtongroup.com</v>
      </c>
      <c r="O390" s="7" t="str">
        <f t="shared" si="19"/>
        <v>S44327</v>
      </c>
      <c r="P390" s="8" t="s">
        <v>5215</v>
      </c>
      <c r="Q390" s="14">
        <f>VLOOKUP($B390,[2]Sheet3!$G:$CZ,2,0)</f>
        <v>2400305348</v>
      </c>
      <c r="R390" s="14">
        <f>VLOOKUP($B390,[2]Sheet3!$G:$CZ,3,0)</f>
        <v>2400299670</v>
      </c>
      <c r="S390" s="14">
        <f>VLOOKUP($B390,[2]Sheet3!$G:$CZ,4,0)</f>
        <v>2400301233</v>
      </c>
      <c r="T390" s="14">
        <f>VLOOKUP($B390,[2]Sheet3!$G:$CZ,5,0)</f>
        <v>2400300131</v>
      </c>
      <c r="U390" s="14">
        <f>VLOOKUP($B390,[2]Sheet3!$G:$CZ,6,0)</f>
        <v>2400309301</v>
      </c>
      <c r="V390" s="14">
        <f>VLOOKUP($B390,[2]Sheet3!$G:$CZ,7,0)</f>
        <v>2400301489</v>
      </c>
      <c r="W390" s="14">
        <f>VLOOKUP($B390,[2]Sheet3!$G:$CZ,8,0)</f>
        <v>2400304096</v>
      </c>
      <c r="X390" s="14">
        <f>VLOOKUP($B390,[2]Sheet3!$G:$CZ,9,0)</f>
        <v>0</v>
      </c>
      <c r="Y390" s="14">
        <f>VLOOKUP($B390,[2]Sheet3!$G:$CZ,10,0)</f>
        <v>0</v>
      </c>
      <c r="Z390" s="14">
        <f>VLOOKUP($B390,[2]Sheet3!$G:$CZ,11,0)</f>
        <v>0</v>
      </c>
      <c r="AA390" s="14">
        <f>VLOOKUP($B390,[2]Sheet3!$G:$CZ,12,0)</f>
        <v>0</v>
      </c>
      <c r="AB390" s="14">
        <f>VLOOKUP($B390,[2]Sheet3!$G:$CZ,13,0)</f>
        <v>0</v>
      </c>
      <c r="AC390" s="14">
        <f>VLOOKUP($B390,[2]Sheet3!$G:$CZ,14,0)</f>
        <v>0</v>
      </c>
      <c r="AD390" s="14">
        <f>VLOOKUP($B390,[2]Sheet3!$G:$CZ,15,0)</f>
        <v>0</v>
      </c>
      <c r="AE390" s="14">
        <f>VLOOKUP($B390,[2]Sheet3!$G:$CZ,16,0)</f>
        <v>0</v>
      </c>
      <c r="AF390" s="14">
        <f>VLOOKUP($B390,[2]Sheet3!$G:$CZ,17,0)</f>
        <v>0</v>
      </c>
      <c r="AG390" s="14">
        <f>VLOOKUP($B390,[2]Sheet3!$G:$CZ,18,0)</f>
        <v>0</v>
      </c>
      <c r="AH390" s="14">
        <f>VLOOKUP($B390,[2]Sheet3!$G:$CZ,19,0)</f>
        <v>0</v>
      </c>
      <c r="AI390" s="14">
        <f>VLOOKUP($B390,[2]Sheet3!$G:$CZ,20,0)</f>
        <v>0</v>
      </c>
      <c r="AJ390" s="14">
        <f>VLOOKUP($B390,[2]Sheet3!$G:$CZ,21,0)</f>
        <v>0</v>
      </c>
      <c r="AK390" s="14">
        <f>VLOOKUP($B390,[2]Sheet3!$G:$CZ,22,0)</f>
        <v>0</v>
      </c>
      <c r="AL390" s="14">
        <f>VLOOKUP($B390,[2]Sheet3!$G:$CZ,23,0)</f>
        <v>0</v>
      </c>
      <c r="AM390" s="14">
        <f>VLOOKUP($B390,[2]Sheet3!$G:$CZ,24,0)</f>
        <v>0</v>
      </c>
      <c r="AN390" s="14">
        <f>VLOOKUP($B390,[2]Sheet3!$G:$CZ,25,0)</f>
        <v>0</v>
      </c>
      <c r="AO390" s="14">
        <f>VLOOKUP($B390,[2]Sheet3!$G:$CZ,26,0)</f>
        <v>0</v>
      </c>
      <c r="AP390" s="14">
        <f>VLOOKUP($B390,[2]Sheet3!$G:$CZ,27,0)</f>
        <v>0</v>
      </c>
      <c r="AQ390" s="14">
        <f>VLOOKUP($B390,[2]Sheet3!$G:$CZ,28,0)</f>
        <v>0</v>
      </c>
      <c r="AR390" s="14">
        <f>VLOOKUP($B390,[2]Sheet3!$G:$CZ,29,0)</f>
        <v>0</v>
      </c>
      <c r="AS390" s="14">
        <f>VLOOKUP($B390,[2]Sheet3!$G:$CZ,30,0)</f>
        <v>0</v>
      </c>
      <c r="AT390" s="14">
        <f>VLOOKUP($B390,[2]Sheet3!$G:$CZ,31,0)</f>
        <v>0</v>
      </c>
      <c r="AU390" s="14">
        <f>VLOOKUP($B390,[2]Sheet3!$G:$CZ,32,0)</f>
        <v>0</v>
      </c>
      <c r="AV390" s="14">
        <f>VLOOKUP($B390,[2]Sheet3!$G:$CZ,33,0)</f>
        <v>0</v>
      </c>
      <c r="AW390" s="14">
        <f>VLOOKUP($B390,[2]Sheet3!$G:$CZ,34,0)</f>
        <v>0</v>
      </c>
      <c r="AX390" s="14">
        <f>VLOOKUP($B390,[2]Sheet3!$G:$CZ,35,0)</f>
        <v>0</v>
      </c>
      <c r="AY390" s="14">
        <f>VLOOKUP($B390,[2]Sheet3!$G:$CZ,36,0)</f>
        <v>0</v>
      </c>
      <c r="AZ390" s="14">
        <f>VLOOKUP($B390,[2]Sheet3!$G:$CZ,37,0)</f>
        <v>0</v>
      </c>
      <c r="BA390" s="14">
        <f>VLOOKUP($B390,[2]Sheet3!$G:$CZ,38,0)</f>
        <v>0</v>
      </c>
      <c r="BB390" s="14">
        <f>VLOOKUP($B390,[2]Sheet3!$G:$CZ,39,0)</f>
        <v>0</v>
      </c>
      <c r="BC390" s="14">
        <f>VLOOKUP($B390,[2]Sheet3!$G:$CZ,40,0)</f>
        <v>0</v>
      </c>
      <c r="BD390" s="14">
        <f>VLOOKUP($B390,[2]Sheet3!$G:$CZ,41,0)</f>
        <v>0</v>
      </c>
      <c r="BE390" s="14">
        <f>VLOOKUP($B390,[2]Sheet3!$G:$CZ,42,0)</f>
        <v>0</v>
      </c>
      <c r="BF390" s="14">
        <f>VLOOKUP($B390,[2]Sheet3!$G:$CZ,43,0)</f>
        <v>0</v>
      </c>
      <c r="BG390" s="14">
        <f>VLOOKUP($B390,[2]Sheet3!$G:$CZ,44,0)</f>
        <v>0</v>
      </c>
      <c r="BH390" s="14">
        <f>VLOOKUP($B390,[2]Sheet3!$G:$CZ,45,0)</f>
        <v>0</v>
      </c>
      <c r="BI390" s="14">
        <f>VLOOKUP($B390,[2]Sheet3!$G:$CZ,46,0)</f>
        <v>0</v>
      </c>
      <c r="BJ390" s="14">
        <f>VLOOKUP($B390,[2]Sheet3!$G:$CZ,47,0)</f>
        <v>0</v>
      </c>
      <c r="BK390" s="14">
        <f>VLOOKUP($B390,[2]Sheet3!$G:$CZ,48,0)</f>
        <v>0</v>
      </c>
      <c r="BL390" s="14">
        <f>VLOOKUP($B390,[2]Sheet3!$G:$CZ,49,0)</f>
        <v>0</v>
      </c>
      <c r="BM390" s="14">
        <f>VLOOKUP($B390,[2]Sheet3!$G:$CZ,50,0)</f>
        <v>0</v>
      </c>
      <c r="BN390" s="14">
        <f>VLOOKUP($B390,[2]Sheet3!$G:$CZ,51,0)</f>
        <v>0</v>
      </c>
      <c r="BO390" s="14">
        <f>VLOOKUP($B390,[2]Sheet3!$G:$CZ,52,0)</f>
        <v>0</v>
      </c>
      <c r="BP390" s="14">
        <f>VLOOKUP($B390,[2]Sheet3!$G:$CZ,53,0)</f>
        <v>0</v>
      </c>
      <c r="BQ390" s="14">
        <f>VLOOKUP($B390,[2]Sheet3!$G:$CZ,54,0)</f>
        <v>0</v>
      </c>
      <c r="BR390" s="14">
        <f>VLOOKUP($B390,[2]Sheet3!$G:$CZ,55,0)</f>
        <v>0</v>
      </c>
      <c r="BS390" s="14">
        <f>VLOOKUP($B390,[2]Sheet3!$G:$CZ,56,0)</f>
        <v>0</v>
      </c>
      <c r="BT390" s="14">
        <f>VLOOKUP($B390,[2]Sheet3!$G:$CZ,57,0)</f>
        <v>0</v>
      </c>
      <c r="BU390" s="14">
        <f>VLOOKUP($B390,[2]Sheet3!$G:$CZ,58,0)</f>
        <v>0</v>
      </c>
      <c r="BV390" s="14">
        <f>VLOOKUP($B390,[2]Sheet3!$G:$CZ,59,0)</f>
        <v>0</v>
      </c>
      <c r="BW390" s="14">
        <f>VLOOKUP($B390,[2]Sheet3!$G:$CZ,60,0)</f>
        <v>0</v>
      </c>
      <c r="BX390" s="14">
        <f>VLOOKUP($B390,[2]Sheet3!$G:$CZ,61,0)</f>
        <v>0</v>
      </c>
      <c r="BY390" s="14">
        <f>VLOOKUP($B390,[2]Sheet3!$G:$CZ,62,0)</f>
        <v>0</v>
      </c>
      <c r="BZ390" s="14">
        <f>VLOOKUP($B390,[2]Sheet3!$G:$CZ,63,0)</f>
        <v>0</v>
      </c>
      <c r="CA390" s="14">
        <f>VLOOKUP($B390,[2]Sheet3!$G:$CZ,64,0)</f>
        <v>0</v>
      </c>
      <c r="CB390" s="14">
        <f>VLOOKUP($B390,[2]Sheet3!$G:$CZ,65,0)</f>
        <v>0</v>
      </c>
      <c r="CC390" s="14">
        <f>VLOOKUP($B390,[2]Sheet3!$G:$CZ,66,0)</f>
        <v>0</v>
      </c>
      <c r="CD390" s="14">
        <f>VLOOKUP($B390,[2]Sheet3!$G:$CZ,67,0)</f>
        <v>0</v>
      </c>
      <c r="CE390" s="14">
        <f>VLOOKUP($B390,[2]Sheet3!$G:$CZ,68,0)</f>
        <v>0</v>
      </c>
      <c r="CF390" s="14">
        <f>VLOOKUP($B390,[2]Sheet3!$G:$CZ,69,0)</f>
        <v>0</v>
      </c>
      <c r="CG390" s="14">
        <f>VLOOKUP($B390,[2]Sheet3!$G:$CZ,70,0)</f>
        <v>0</v>
      </c>
      <c r="CH390" s="14">
        <f>VLOOKUP($B390,[2]Sheet3!$G:$CZ,71,0)</f>
        <v>0</v>
      </c>
      <c r="CI390" s="14">
        <f>VLOOKUP($B390,[2]Sheet3!$G:$CZ,72,0)</f>
        <v>0</v>
      </c>
      <c r="CJ390" s="14">
        <f>VLOOKUP($B390,[2]Sheet3!$G:$CZ,73,0)</f>
        <v>0</v>
      </c>
      <c r="CK390" s="14">
        <f>VLOOKUP($B390,[2]Sheet3!$G:$CZ,74,0)</f>
        <v>0</v>
      </c>
      <c r="CL390" s="14">
        <f>VLOOKUP($B390,[2]Sheet3!$G:$CZ,75,0)</f>
        <v>0</v>
      </c>
      <c r="CM390" s="14">
        <f>VLOOKUP($B390,[2]Sheet3!$G:$CZ,76,0)</f>
        <v>0</v>
      </c>
      <c r="CN390" s="14">
        <f>VLOOKUP($B390,[2]Sheet3!$G:$CZ,77,0)</f>
        <v>0</v>
      </c>
      <c r="CO390" s="14">
        <f>VLOOKUP($B390,[2]Sheet3!$G:$CZ,78,0)</f>
        <v>0</v>
      </c>
      <c r="CP390" s="14">
        <f>VLOOKUP($B390,[2]Sheet3!$G:$CZ,79,0)</f>
        <v>0</v>
      </c>
      <c r="CQ390" s="14">
        <f>VLOOKUP($B390,[2]Sheet3!$G:$CZ,80,0)</f>
        <v>0</v>
      </c>
      <c r="CR390" s="14">
        <f>VLOOKUP($B390,[2]Sheet3!$G:$CZ,81,0)</f>
        <v>0</v>
      </c>
      <c r="CS390" s="14">
        <f>VLOOKUP($B390,[2]Sheet3!$G:$CZ,82,0)</f>
        <v>0</v>
      </c>
      <c r="CT390" s="14">
        <f>VLOOKUP($B390,[2]Sheet3!$G:$CZ,83,0)</f>
        <v>0</v>
      </c>
      <c r="CU390" s="14">
        <f>VLOOKUP($B390,[2]Sheet3!$G:$CZ,84,0)</f>
        <v>0</v>
      </c>
      <c r="CV390" s="14">
        <f>VLOOKUP($B390,[2]Sheet3!$G:$CZ,85,0)</f>
        <v>0</v>
      </c>
      <c r="CW390" s="14">
        <f>VLOOKUP($B390,[2]Sheet3!$G:$CZ,86,0)</f>
        <v>0</v>
      </c>
      <c r="CX390" s="14">
        <f>VLOOKUP($B390,[2]Sheet3!$G:$CZ,87,0)</f>
        <v>0</v>
      </c>
      <c r="CY390" s="14">
        <f>VLOOKUP($B390,[2]Sheet3!$G:$CZ,88,0)</f>
        <v>0</v>
      </c>
      <c r="CZ390" s="14">
        <f>VLOOKUP($B390,[2]Sheet3!$G:$CZ,89,0)</f>
        <v>0</v>
      </c>
      <c r="DA390" s="14">
        <f>VLOOKUP($B390,[2]Sheet3!$G:$CZ,90,0)</f>
        <v>0</v>
      </c>
      <c r="DB390" s="14">
        <f>VLOOKUP($B390,[2]Sheet3!$G:$CZ,91,0)</f>
        <v>0</v>
      </c>
      <c r="DC390" s="14">
        <f>VLOOKUP($B390,[2]Sheet3!$G:$CZ,92,0)</f>
        <v>0</v>
      </c>
      <c r="DD390" s="14">
        <f>VLOOKUP($B390,[2]Sheet3!$G:$CZ,93,0)</f>
        <v>0</v>
      </c>
      <c r="DE390" s="14">
        <f>VLOOKUP($B390,[2]Sheet3!$G:$CZ,94,0)</f>
        <v>0</v>
      </c>
      <c r="DF390" s="14">
        <f>VLOOKUP($B390,[2]Sheet3!$G:$CZ,95,0)</f>
        <v>0</v>
      </c>
      <c r="DG390" s="14">
        <f>VLOOKUP($B390,[2]Sheet3!$G:$CZ,96,0)</f>
        <v>0</v>
      </c>
      <c r="DH390" s="14">
        <f>VLOOKUP($B390,[2]Sheet3!$G:$CZ,97,0)</f>
        <v>0</v>
      </c>
      <c r="DI390" s="14">
        <f>VLOOKUP($B390,[2]Sheet3!$G:$CZ,98,0)</f>
        <v>0</v>
      </c>
    </row>
    <row r="391" spans="1:113" x14ac:dyDescent="0.3">
      <c r="A391" s="9" t="str">
        <f t="shared" si="20"/>
        <v>E23353</v>
      </c>
      <c r="B391" s="15" t="s">
        <v>1326</v>
      </c>
      <c r="C391" s="15" t="s">
        <v>1327</v>
      </c>
      <c r="F391" s="7" t="s">
        <v>15</v>
      </c>
      <c r="G391" s="12" t="s">
        <v>3886</v>
      </c>
      <c r="H391" s="12" t="str">
        <f>VLOOKUP($B391,[1]Sheet1!$A:$G,5,0)</f>
        <v>suvendu.mishra@redingtongroup.com</v>
      </c>
      <c r="I391" s="12" t="str">
        <f>VLOOKUP($B391,[1]Sheet1!$A:$G,7,0)</f>
        <v>jaswinder.singh@redingtongroup.com</v>
      </c>
      <c r="J391" s="12" t="s">
        <v>82</v>
      </c>
      <c r="K391" s="7"/>
      <c r="L391" s="7"/>
      <c r="M391" s="8"/>
      <c r="N391" s="7" t="str">
        <f t="shared" si="18"/>
        <v>suvendu.mishra@redingtongroup.com; jaswinder.singh@redingtongroup.com; nilesh.phirke@redingtongroup.com;christopher.joseph@redingtongroup.com</v>
      </c>
      <c r="O391" s="7" t="str">
        <f t="shared" si="19"/>
        <v>E23353</v>
      </c>
      <c r="P391" s="8" t="s">
        <v>5215</v>
      </c>
      <c r="Q391" s="14">
        <f>VLOOKUP($B391,[2]Sheet3!$G:$CZ,2,0)</f>
        <v>2400299248</v>
      </c>
      <c r="R391" s="14">
        <f>VLOOKUP($B391,[2]Sheet3!$G:$CZ,3,0)</f>
        <v>2400307428</v>
      </c>
      <c r="S391" s="14">
        <f>VLOOKUP($B391,[2]Sheet3!$G:$CZ,4,0)</f>
        <v>2400308889</v>
      </c>
      <c r="T391" s="14">
        <f>VLOOKUP($B391,[2]Sheet3!$G:$CZ,5,0)</f>
        <v>2400308888</v>
      </c>
      <c r="U391" s="14">
        <f>VLOOKUP($B391,[2]Sheet3!$G:$CZ,6,0)</f>
        <v>0</v>
      </c>
      <c r="V391" s="14">
        <f>VLOOKUP($B391,[2]Sheet3!$G:$CZ,7,0)</f>
        <v>0</v>
      </c>
      <c r="W391" s="14">
        <f>VLOOKUP($B391,[2]Sheet3!$G:$CZ,8,0)</f>
        <v>0</v>
      </c>
      <c r="X391" s="14">
        <f>VLOOKUP($B391,[2]Sheet3!$G:$CZ,9,0)</f>
        <v>0</v>
      </c>
      <c r="Y391" s="14">
        <f>VLOOKUP($B391,[2]Sheet3!$G:$CZ,10,0)</f>
        <v>0</v>
      </c>
      <c r="Z391" s="14">
        <f>VLOOKUP($B391,[2]Sheet3!$G:$CZ,11,0)</f>
        <v>0</v>
      </c>
      <c r="AA391" s="14">
        <f>VLOOKUP($B391,[2]Sheet3!$G:$CZ,12,0)</f>
        <v>0</v>
      </c>
      <c r="AB391" s="14">
        <f>VLOOKUP($B391,[2]Sheet3!$G:$CZ,13,0)</f>
        <v>0</v>
      </c>
      <c r="AC391" s="14">
        <f>VLOOKUP($B391,[2]Sheet3!$G:$CZ,14,0)</f>
        <v>0</v>
      </c>
      <c r="AD391" s="14">
        <f>VLOOKUP($B391,[2]Sheet3!$G:$CZ,15,0)</f>
        <v>0</v>
      </c>
      <c r="AE391" s="14">
        <f>VLOOKUP($B391,[2]Sheet3!$G:$CZ,16,0)</f>
        <v>0</v>
      </c>
      <c r="AF391" s="14">
        <f>VLOOKUP($B391,[2]Sheet3!$G:$CZ,17,0)</f>
        <v>0</v>
      </c>
      <c r="AG391" s="14">
        <f>VLOOKUP($B391,[2]Sheet3!$G:$CZ,18,0)</f>
        <v>0</v>
      </c>
      <c r="AH391" s="14">
        <f>VLOOKUP($B391,[2]Sheet3!$G:$CZ,19,0)</f>
        <v>0</v>
      </c>
      <c r="AI391" s="14">
        <f>VLOOKUP($B391,[2]Sheet3!$G:$CZ,20,0)</f>
        <v>0</v>
      </c>
      <c r="AJ391" s="14">
        <f>VLOOKUP($B391,[2]Sheet3!$G:$CZ,21,0)</f>
        <v>0</v>
      </c>
      <c r="AK391" s="14">
        <f>VLOOKUP($B391,[2]Sheet3!$G:$CZ,22,0)</f>
        <v>0</v>
      </c>
      <c r="AL391" s="14">
        <f>VLOOKUP($B391,[2]Sheet3!$G:$CZ,23,0)</f>
        <v>0</v>
      </c>
      <c r="AM391" s="14">
        <f>VLOOKUP($B391,[2]Sheet3!$G:$CZ,24,0)</f>
        <v>0</v>
      </c>
      <c r="AN391" s="14">
        <f>VLOOKUP($B391,[2]Sheet3!$G:$CZ,25,0)</f>
        <v>0</v>
      </c>
      <c r="AO391" s="14">
        <f>VLOOKUP($B391,[2]Sheet3!$G:$CZ,26,0)</f>
        <v>0</v>
      </c>
      <c r="AP391" s="14">
        <f>VLOOKUP($B391,[2]Sheet3!$G:$CZ,27,0)</f>
        <v>0</v>
      </c>
      <c r="AQ391" s="14">
        <f>VLOOKUP($B391,[2]Sheet3!$G:$CZ,28,0)</f>
        <v>0</v>
      </c>
      <c r="AR391" s="14">
        <f>VLOOKUP($B391,[2]Sheet3!$G:$CZ,29,0)</f>
        <v>0</v>
      </c>
      <c r="AS391" s="14">
        <f>VLOOKUP($B391,[2]Sheet3!$G:$CZ,30,0)</f>
        <v>0</v>
      </c>
      <c r="AT391" s="14">
        <f>VLOOKUP($B391,[2]Sheet3!$G:$CZ,31,0)</f>
        <v>0</v>
      </c>
      <c r="AU391" s="14">
        <f>VLOOKUP($B391,[2]Sheet3!$G:$CZ,32,0)</f>
        <v>0</v>
      </c>
      <c r="AV391" s="14">
        <f>VLOOKUP($B391,[2]Sheet3!$G:$CZ,33,0)</f>
        <v>0</v>
      </c>
      <c r="AW391" s="14">
        <f>VLOOKUP($B391,[2]Sheet3!$G:$CZ,34,0)</f>
        <v>0</v>
      </c>
      <c r="AX391" s="14">
        <f>VLOOKUP($B391,[2]Sheet3!$G:$CZ,35,0)</f>
        <v>0</v>
      </c>
      <c r="AY391" s="14">
        <f>VLOOKUP($B391,[2]Sheet3!$G:$CZ,36,0)</f>
        <v>0</v>
      </c>
      <c r="AZ391" s="14">
        <f>VLOOKUP($B391,[2]Sheet3!$G:$CZ,37,0)</f>
        <v>0</v>
      </c>
      <c r="BA391" s="14">
        <f>VLOOKUP($B391,[2]Sheet3!$G:$CZ,38,0)</f>
        <v>0</v>
      </c>
      <c r="BB391" s="14">
        <f>VLOOKUP($B391,[2]Sheet3!$G:$CZ,39,0)</f>
        <v>0</v>
      </c>
      <c r="BC391" s="14">
        <f>VLOOKUP($B391,[2]Sheet3!$G:$CZ,40,0)</f>
        <v>0</v>
      </c>
      <c r="BD391" s="14">
        <f>VLOOKUP($B391,[2]Sheet3!$G:$CZ,41,0)</f>
        <v>0</v>
      </c>
      <c r="BE391" s="14">
        <f>VLOOKUP($B391,[2]Sheet3!$G:$CZ,42,0)</f>
        <v>0</v>
      </c>
      <c r="BF391" s="14">
        <f>VLOOKUP($B391,[2]Sheet3!$G:$CZ,43,0)</f>
        <v>0</v>
      </c>
      <c r="BG391" s="14">
        <f>VLOOKUP($B391,[2]Sheet3!$G:$CZ,44,0)</f>
        <v>0</v>
      </c>
      <c r="BH391" s="14">
        <f>VLOOKUP($B391,[2]Sheet3!$G:$CZ,45,0)</f>
        <v>0</v>
      </c>
      <c r="BI391" s="14">
        <f>VLOOKUP($B391,[2]Sheet3!$G:$CZ,46,0)</f>
        <v>0</v>
      </c>
      <c r="BJ391" s="14">
        <f>VLOOKUP($B391,[2]Sheet3!$G:$CZ,47,0)</f>
        <v>0</v>
      </c>
      <c r="BK391" s="14">
        <f>VLOOKUP($B391,[2]Sheet3!$G:$CZ,48,0)</f>
        <v>0</v>
      </c>
      <c r="BL391" s="14">
        <f>VLOOKUP($B391,[2]Sheet3!$G:$CZ,49,0)</f>
        <v>0</v>
      </c>
      <c r="BM391" s="14">
        <f>VLOOKUP($B391,[2]Sheet3!$G:$CZ,50,0)</f>
        <v>0</v>
      </c>
      <c r="BN391" s="14">
        <f>VLOOKUP($B391,[2]Sheet3!$G:$CZ,51,0)</f>
        <v>0</v>
      </c>
      <c r="BO391" s="14">
        <f>VLOOKUP($B391,[2]Sheet3!$G:$CZ,52,0)</f>
        <v>0</v>
      </c>
      <c r="BP391" s="14">
        <f>VLOOKUP($B391,[2]Sheet3!$G:$CZ,53,0)</f>
        <v>0</v>
      </c>
      <c r="BQ391" s="14">
        <f>VLOOKUP($B391,[2]Sheet3!$G:$CZ,54,0)</f>
        <v>0</v>
      </c>
      <c r="BR391" s="14">
        <f>VLOOKUP($B391,[2]Sheet3!$G:$CZ,55,0)</f>
        <v>0</v>
      </c>
      <c r="BS391" s="14">
        <f>VLOOKUP($B391,[2]Sheet3!$G:$CZ,56,0)</f>
        <v>0</v>
      </c>
      <c r="BT391" s="14">
        <f>VLOOKUP($B391,[2]Sheet3!$G:$CZ,57,0)</f>
        <v>0</v>
      </c>
      <c r="BU391" s="14">
        <f>VLOOKUP($B391,[2]Sheet3!$G:$CZ,58,0)</f>
        <v>0</v>
      </c>
      <c r="BV391" s="14">
        <f>VLOOKUP($B391,[2]Sheet3!$G:$CZ,59,0)</f>
        <v>0</v>
      </c>
      <c r="BW391" s="14">
        <f>VLOOKUP($B391,[2]Sheet3!$G:$CZ,60,0)</f>
        <v>0</v>
      </c>
      <c r="BX391" s="14">
        <f>VLOOKUP($B391,[2]Sheet3!$G:$CZ,61,0)</f>
        <v>0</v>
      </c>
      <c r="BY391" s="14">
        <f>VLOOKUP($B391,[2]Sheet3!$G:$CZ,62,0)</f>
        <v>0</v>
      </c>
      <c r="BZ391" s="14">
        <f>VLOOKUP($B391,[2]Sheet3!$G:$CZ,63,0)</f>
        <v>0</v>
      </c>
      <c r="CA391" s="14">
        <f>VLOOKUP($B391,[2]Sheet3!$G:$CZ,64,0)</f>
        <v>0</v>
      </c>
      <c r="CB391" s="14">
        <f>VLOOKUP($B391,[2]Sheet3!$G:$CZ,65,0)</f>
        <v>0</v>
      </c>
      <c r="CC391" s="14">
        <f>VLOOKUP($B391,[2]Sheet3!$G:$CZ,66,0)</f>
        <v>0</v>
      </c>
      <c r="CD391" s="14">
        <f>VLOOKUP($B391,[2]Sheet3!$G:$CZ,67,0)</f>
        <v>0</v>
      </c>
      <c r="CE391" s="14">
        <f>VLOOKUP($B391,[2]Sheet3!$G:$CZ,68,0)</f>
        <v>0</v>
      </c>
      <c r="CF391" s="14">
        <f>VLOOKUP($B391,[2]Sheet3!$G:$CZ,69,0)</f>
        <v>0</v>
      </c>
      <c r="CG391" s="14">
        <f>VLOOKUP($B391,[2]Sheet3!$G:$CZ,70,0)</f>
        <v>0</v>
      </c>
      <c r="CH391" s="14">
        <f>VLOOKUP($B391,[2]Sheet3!$G:$CZ,71,0)</f>
        <v>0</v>
      </c>
      <c r="CI391" s="14">
        <f>VLOOKUP($B391,[2]Sheet3!$G:$CZ,72,0)</f>
        <v>0</v>
      </c>
      <c r="CJ391" s="14">
        <f>VLOOKUP($B391,[2]Sheet3!$G:$CZ,73,0)</f>
        <v>0</v>
      </c>
      <c r="CK391" s="14">
        <f>VLOOKUP($B391,[2]Sheet3!$G:$CZ,74,0)</f>
        <v>0</v>
      </c>
      <c r="CL391" s="14">
        <f>VLOOKUP($B391,[2]Sheet3!$G:$CZ,75,0)</f>
        <v>0</v>
      </c>
      <c r="CM391" s="14">
        <f>VLOOKUP($B391,[2]Sheet3!$G:$CZ,76,0)</f>
        <v>0</v>
      </c>
      <c r="CN391" s="14">
        <f>VLOOKUP($B391,[2]Sheet3!$G:$CZ,77,0)</f>
        <v>0</v>
      </c>
      <c r="CO391" s="14">
        <f>VLOOKUP($B391,[2]Sheet3!$G:$CZ,78,0)</f>
        <v>0</v>
      </c>
      <c r="CP391" s="14">
        <f>VLOOKUP($B391,[2]Sheet3!$G:$CZ,79,0)</f>
        <v>0</v>
      </c>
      <c r="CQ391" s="14">
        <f>VLOOKUP($B391,[2]Sheet3!$G:$CZ,80,0)</f>
        <v>0</v>
      </c>
      <c r="CR391" s="14">
        <f>VLOOKUP($B391,[2]Sheet3!$G:$CZ,81,0)</f>
        <v>0</v>
      </c>
      <c r="CS391" s="14">
        <f>VLOOKUP($B391,[2]Sheet3!$G:$CZ,82,0)</f>
        <v>0</v>
      </c>
      <c r="CT391" s="14">
        <f>VLOOKUP($B391,[2]Sheet3!$G:$CZ,83,0)</f>
        <v>0</v>
      </c>
      <c r="CU391" s="14">
        <f>VLOOKUP($B391,[2]Sheet3!$G:$CZ,84,0)</f>
        <v>0</v>
      </c>
      <c r="CV391" s="14">
        <f>VLOOKUP($B391,[2]Sheet3!$G:$CZ,85,0)</f>
        <v>0</v>
      </c>
      <c r="CW391" s="14">
        <f>VLOOKUP($B391,[2]Sheet3!$G:$CZ,86,0)</f>
        <v>0</v>
      </c>
      <c r="CX391" s="14">
        <f>VLOOKUP($B391,[2]Sheet3!$G:$CZ,87,0)</f>
        <v>0</v>
      </c>
      <c r="CY391" s="14">
        <f>VLOOKUP($B391,[2]Sheet3!$G:$CZ,88,0)</f>
        <v>0</v>
      </c>
      <c r="CZ391" s="14">
        <f>VLOOKUP($B391,[2]Sheet3!$G:$CZ,89,0)</f>
        <v>0</v>
      </c>
      <c r="DA391" s="14">
        <f>VLOOKUP($B391,[2]Sheet3!$G:$CZ,90,0)</f>
        <v>0</v>
      </c>
      <c r="DB391" s="14">
        <f>VLOOKUP($B391,[2]Sheet3!$G:$CZ,91,0)</f>
        <v>0</v>
      </c>
      <c r="DC391" s="14">
        <f>VLOOKUP($B391,[2]Sheet3!$G:$CZ,92,0)</f>
        <v>0</v>
      </c>
      <c r="DD391" s="14">
        <f>VLOOKUP($B391,[2]Sheet3!$G:$CZ,93,0)</f>
        <v>0</v>
      </c>
      <c r="DE391" s="14">
        <f>VLOOKUP($B391,[2]Sheet3!$G:$CZ,94,0)</f>
        <v>0</v>
      </c>
      <c r="DF391" s="14">
        <f>VLOOKUP($B391,[2]Sheet3!$G:$CZ,95,0)</f>
        <v>0</v>
      </c>
      <c r="DG391" s="14">
        <f>VLOOKUP($B391,[2]Sheet3!$G:$CZ,96,0)</f>
        <v>0</v>
      </c>
      <c r="DH391" s="14">
        <f>VLOOKUP($B391,[2]Sheet3!$G:$CZ,97,0)</f>
        <v>0</v>
      </c>
      <c r="DI391" s="14">
        <f>VLOOKUP($B391,[2]Sheet3!$G:$CZ,98,0)</f>
        <v>0</v>
      </c>
    </row>
    <row r="392" spans="1:113" x14ac:dyDescent="0.3">
      <c r="A392" s="9" t="str">
        <f t="shared" si="20"/>
        <v>W53126</v>
      </c>
      <c r="B392" s="15" t="s">
        <v>1328</v>
      </c>
      <c r="C392" s="15" t="s">
        <v>1329</v>
      </c>
      <c r="F392" s="7" t="s">
        <v>15</v>
      </c>
      <c r="G392" s="12" t="s">
        <v>3887</v>
      </c>
      <c r="H392" s="12" t="str">
        <f>VLOOKUP($B392,[1]Sheet1!$A:$G,5,0)</f>
        <v>abhishek.vinod@redingtongroup.com</v>
      </c>
      <c r="I392" s="12" t="str">
        <f>VLOOKUP($B392,[1]Sheet1!$A:$G,7,0)</f>
        <v>dilip.vishwa@redingtongroup.com</v>
      </c>
      <c r="J392" s="12" t="s">
        <v>82</v>
      </c>
      <c r="K392" s="7"/>
      <c r="L392" s="7"/>
      <c r="M392" s="8"/>
      <c r="N392" s="7" t="str">
        <f t="shared" si="18"/>
        <v>abhishek.vinod@redingtongroup.com; dilip.vishwa@redingtongroup.com; nilesh.phirke@redingtongroup.com;christopher.joseph@redingtongroup.com</v>
      </c>
      <c r="O392" s="7" t="str">
        <f t="shared" si="19"/>
        <v>W53126</v>
      </c>
      <c r="P392" s="8" t="s">
        <v>5215</v>
      </c>
      <c r="Q392" s="14">
        <f>VLOOKUP($B392,[2]Sheet3!$G:$CZ,2,0)</f>
        <v>2400300952</v>
      </c>
      <c r="R392" s="14">
        <f>VLOOKUP($B392,[2]Sheet3!$G:$CZ,3,0)</f>
        <v>2400305977</v>
      </c>
      <c r="S392" s="14">
        <f>VLOOKUP($B392,[2]Sheet3!$G:$CZ,4,0)</f>
        <v>2400304311</v>
      </c>
      <c r="T392" s="14">
        <f>VLOOKUP($B392,[2]Sheet3!$G:$CZ,5,0)</f>
        <v>0</v>
      </c>
      <c r="U392" s="14">
        <f>VLOOKUP($B392,[2]Sheet3!$G:$CZ,6,0)</f>
        <v>0</v>
      </c>
      <c r="V392" s="14">
        <f>VLOOKUP($B392,[2]Sheet3!$G:$CZ,7,0)</f>
        <v>0</v>
      </c>
      <c r="W392" s="14">
        <f>VLOOKUP($B392,[2]Sheet3!$G:$CZ,8,0)</f>
        <v>0</v>
      </c>
      <c r="X392" s="14">
        <f>VLOOKUP($B392,[2]Sheet3!$G:$CZ,9,0)</f>
        <v>0</v>
      </c>
      <c r="Y392" s="14">
        <f>VLOOKUP($B392,[2]Sheet3!$G:$CZ,10,0)</f>
        <v>0</v>
      </c>
      <c r="Z392" s="14">
        <f>VLOOKUP($B392,[2]Sheet3!$G:$CZ,11,0)</f>
        <v>0</v>
      </c>
      <c r="AA392" s="14">
        <f>VLOOKUP($B392,[2]Sheet3!$G:$CZ,12,0)</f>
        <v>0</v>
      </c>
      <c r="AB392" s="14">
        <f>VLOOKUP($B392,[2]Sheet3!$G:$CZ,13,0)</f>
        <v>0</v>
      </c>
      <c r="AC392" s="14">
        <f>VLOOKUP($B392,[2]Sheet3!$G:$CZ,14,0)</f>
        <v>0</v>
      </c>
      <c r="AD392" s="14">
        <f>VLOOKUP($B392,[2]Sheet3!$G:$CZ,15,0)</f>
        <v>0</v>
      </c>
      <c r="AE392" s="14">
        <f>VLOOKUP($B392,[2]Sheet3!$G:$CZ,16,0)</f>
        <v>0</v>
      </c>
      <c r="AF392" s="14">
        <f>VLOOKUP($B392,[2]Sheet3!$G:$CZ,17,0)</f>
        <v>0</v>
      </c>
      <c r="AG392" s="14">
        <f>VLOOKUP($B392,[2]Sheet3!$G:$CZ,18,0)</f>
        <v>0</v>
      </c>
      <c r="AH392" s="14">
        <f>VLOOKUP($B392,[2]Sheet3!$G:$CZ,19,0)</f>
        <v>0</v>
      </c>
      <c r="AI392" s="14">
        <f>VLOOKUP($B392,[2]Sheet3!$G:$CZ,20,0)</f>
        <v>0</v>
      </c>
      <c r="AJ392" s="14">
        <f>VLOOKUP($B392,[2]Sheet3!$G:$CZ,21,0)</f>
        <v>0</v>
      </c>
      <c r="AK392" s="14">
        <f>VLOOKUP($B392,[2]Sheet3!$G:$CZ,22,0)</f>
        <v>0</v>
      </c>
      <c r="AL392" s="14">
        <f>VLOOKUP($B392,[2]Sheet3!$G:$CZ,23,0)</f>
        <v>0</v>
      </c>
      <c r="AM392" s="14">
        <f>VLOOKUP($B392,[2]Sheet3!$G:$CZ,24,0)</f>
        <v>0</v>
      </c>
      <c r="AN392" s="14">
        <f>VLOOKUP($B392,[2]Sheet3!$G:$CZ,25,0)</f>
        <v>0</v>
      </c>
      <c r="AO392" s="14">
        <f>VLOOKUP($B392,[2]Sheet3!$G:$CZ,26,0)</f>
        <v>0</v>
      </c>
      <c r="AP392" s="14">
        <f>VLOOKUP($B392,[2]Sheet3!$G:$CZ,27,0)</f>
        <v>0</v>
      </c>
      <c r="AQ392" s="14">
        <f>VLOOKUP($B392,[2]Sheet3!$G:$CZ,28,0)</f>
        <v>0</v>
      </c>
      <c r="AR392" s="14">
        <f>VLOOKUP($B392,[2]Sheet3!$G:$CZ,29,0)</f>
        <v>0</v>
      </c>
      <c r="AS392" s="14">
        <f>VLOOKUP($B392,[2]Sheet3!$G:$CZ,30,0)</f>
        <v>0</v>
      </c>
      <c r="AT392" s="14">
        <f>VLOOKUP($B392,[2]Sheet3!$G:$CZ,31,0)</f>
        <v>0</v>
      </c>
      <c r="AU392" s="14">
        <f>VLOOKUP($B392,[2]Sheet3!$G:$CZ,32,0)</f>
        <v>0</v>
      </c>
      <c r="AV392" s="14">
        <f>VLOOKUP($B392,[2]Sheet3!$G:$CZ,33,0)</f>
        <v>0</v>
      </c>
      <c r="AW392" s="14">
        <f>VLOOKUP($B392,[2]Sheet3!$G:$CZ,34,0)</f>
        <v>0</v>
      </c>
      <c r="AX392" s="14">
        <f>VLOOKUP($B392,[2]Sheet3!$G:$CZ,35,0)</f>
        <v>0</v>
      </c>
      <c r="AY392" s="14">
        <f>VLOOKUP($B392,[2]Sheet3!$G:$CZ,36,0)</f>
        <v>0</v>
      </c>
      <c r="AZ392" s="14">
        <f>VLOOKUP($B392,[2]Sheet3!$G:$CZ,37,0)</f>
        <v>0</v>
      </c>
      <c r="BA392" s="14">
        <f>VLOOKUP($B392,[2]Sheet3!$G:$CZ,38,0)</f>
        <v>0</v>
      </c>
      <c r="BB392" s="14">
        <f>VLOOKUP($B392,[2]Sheet3!$G:$CZ,39,0)</f>
        <v>0</v>
      </c>
      <c r="BC392" s="14">
        <f>VLOOKUP($B392,[2]Sheet3!$G:$CZ,40,0)</f>
        <v>0</v>
      </c>
      <c r="BD392" s="14">
        <f>VLOOKUP($B392,[2]Sheet3!$G:$CZ,41,0)</f>
        <v>0</v>
      </c>
      <c r="BE392" s="14">
        <f>VLOOKUP($B392,[2]Sheet3!$G:$CZ,42,0)</f>
        <v>0</v>
      </c>
      <c r="BF392" s="14">
        <f>VLOOKUP($B392,[2]Sheet3!$G:$CZ,43,0)</f>
        <v>0</v>
      </c>
      <c r="BG392" s="14">
        <f>VLOOKUP($B392,[2]Sheet3!$G:$CZ,44,0)</f>
        <v>0</v>
      </c>
      <c r="BH392" s="14">
        <f>VLOOKUP($B392,[2]Sheet3!$G:$CZ,45,0)</f>
        <v>0</v>
      </c>
      <c r="BI392" s="14">
        <f>VLOOKUP($B392,[2]Sheet3!$G:$CZ,46,0)</f>
        <v>0</v>
      </c>
      <c r="BJ392" s="14">
        <f>VLOOKUP($B392,[2]Sheet3!$G:$CZ,47,0)</f>
        <v>0</v>
      </c>
      <c r="BK392" s="14">
        <f>VLOOKUP($B392,[2]Sheet3!$G:$CZ,48,0)</f>
        <v>0</v>
      </c>
      <c r="BL392" s="14">
        <f>VLOOKUP($B392,[2]Sheet3!$G:$CZ,49,0)</f>
        <v>0</v>
      </c>
      <c r="BM392" s="14">
        <f>VLOOKUP($B392,[2]Sheet3!$G:$CZ,50,0)</f>
        <v>0</v>
      </c>
      <c r="BN392" s="14">
        <f>VLOOKUP($B392,[2]Sheet3!$G:$CZ,51,0)</f>
        <v>0</v>
      </c>
      <c r="BO392" s="14">
        <f>VLOOKUP($B392,[2]Sheet3!$G:$CZ,52,0)</f>
        <v>0</v>
      </c>
      <c r="BP392" s="14">
        <f>VLOOKUP($B392,[2]Sheet3!$G:$CZ,53,0)</f>
        <v>0</v>
      </c>
      <c r="BQ392" s="14">
        <f>VLOOKUP($B392,[2]Sheet3!$G:$CZ,54,0)</f>
        <v>0</v>
      </c>
      <c r="BR392" s="14">
        <f>VLOOKUP($B392,[2]Sheet3!$G:$CZ,55,0)</f>
        <v>0</v>
      </c>
      <c r="BS392" s="14">
        <f>VLOOKUP($B392,[2]Sheet3!$G:$CZ,56,0)</f>
        <v>0</v>
      </c>
      <c r="BT392" s="14">
        <f>VLOOKUP($B392,[2]Sheet3!$G:$CZ,57,0)</f>
        <v>0</v>
      </c>
      <c r="BU392" s="14">
        <f>VLOOKUP($B392,[2]Sheet3!$G:$CZ,58,0)</f>
        <v>0</v>
      </c>
      <c r="BV392" s="14">
        <f>VLOOKUP($B392,[2]Sheet3!$G:$CZ,59,0)</f>
        <v>0</v>
      </c>
      <c r="BW392" s="14">
        <f>VLOOKUP($B392,[2]Sheet3!$G:$CZ,60,0)</f>
        <v>0</v>
      </c>
      <c r="BX392" s="14">
        <f>VLOOKUP($B392,[2]Sheet3!$G:$CZ,61,0)</f>
        <v>0</v>
      </c>
      <c r="BY392" s="14">
        <f>VLOOKUP($B392,[2]Sheet3!$G:$CZ,62,0)</f>
        <v>0</v>
      </c>
      <c r="BZ392" s="14">
        <f>VLOOKUP($B392,[2]Sheet3!$G:$CZ,63,0)</f>
        <v>0</v>
      </c>
      <c r="CA392" s="14">
        <f>VLOOKUP($B392,[2]Sheet3!$G:$CZ,64,0)</f>
        <v>0</v>
      </c>
      <c r="CB392" s="14">
        <f>VLOOKUP($B392,[2]Sheet3!$G:$CZ,65,0)</f>
        <v>0</v>
      </c>
      <c r="CC392" s="14">
        <f>VLOOKUP($B392,[2]Sheet3!$G:$CZ,66,0)</f>
        <v>0</v>
      </c>
      <c r="CD392" s="14">
        <f>VLOOKUP($B392,[2]Sheet3!$G:$CZ,67,0)</f>
        <v>0</v>
      </c>
      <c r="CE392" s="14">
        <f>VLOOKUP($B392,[2]Sheet3!$G:$CZ,68,0)</f>
        <v>0</v>
      </c>
      <c r="CF392" s="14">
        <f>VLOOKUP($B392,[2]Sheet3!$G:$CZ,69,0)</f>
        <v>0</v>
      </c>
      <c r="CG392" s="14">
        <f>VLOOKUP($B392,[2]Sheet3!$G:$CZ,70,0)</f>
        <v>0</v>
      </c>
      <c r="CH392" s="14">
        <f>VLOOKUP($B392,[2]Sheet3!$G:$CZ,71,0)</f>
        <v>0</v>
      </c>
      <c r="CI392" s="14">
        <f>VLOOKUP($B392,[2]Sheet3!$G:$CZ,72,0)</f>
        <v>0</v>
      </c>
      <c r="CJ392" s="14">
        <f>VLOOKUP($B392,[2]Sheet3!$G:$CZ,73,0)</f>
        <v>0</v>
      </c>
      <c r="CK392" s="14">
        <f>VLOOKUP($B392,[2]Sheet3!$G:$CZ,74,0)</f>
        <v>0</v>
      </c>
      <c r="CL392" s="14">
        <f>VLOOKUP($B392,[2]Sheet3!$G:$CZ,75,0)</f>
        <v>0</v>
      </c>
      <c r="CM392" s="14">
        <f>VLOOKUP($B392,[2]Sheet3!$G:$CZ,76,0)</f>
        <v>0</v>
      </c>
      <c r="CN392" s="14">
        <f>VLOOKUP($B392,[2]Sheet3!$G:$CZ,77,0)</f>
        <v>0</v>
      </c>
      <c r="CO392" s="14">
        <f>VLOOKUP($B392,[2]Sheet3!$G:$CZ,78,0)</f>
        <v>0</v>
      </c>
      <c r="CP392" s="14">
        <f>VLOOKUP($B392,[2]Sheet3!$G:$CZ,79,0)</f>
        <v>0</v>
      </c>
      <c r="CQ392" s="14">
        <f>VLOOKUP($B392,[2]Sheet3!$G:$CZ,80,0)</f>
        <v>0</v>
      </c>
      <c r="CR392" s="14">
        <f>VLOOKUP($B392,[2]Sheet3!$G:$CZ,81,0)</f>
        <v>0</v>
      </c>
      <c r="CS392" s="14">
        <f>VLOOKUP($B392,[2]Sheet3!$G:$CZ,82,0)</f>
        <v>0</v>
      </c>
      <c r="CT392" s="14">
        <f>VLOOKUP($B392,[2]Sheet3!$G:$CZ,83,0)</f>
        <v>0</v>
      </c>
      <c r="CU392" s="14">
        <f>VLOOKUP($B392,[2]Sheet3!$G:$CZ,84,0)</f>
        <v>0</v>
      </c>
      <c r="CV392" s="14">
        <f>VLOOKUP($B392,[2]Sheet3!$G:$CZ,85,0)</f>
        <v>0</v>
      </c>
      <c r="CW392" s="14">
        <f>VLOOKUP($B392,[2]Sheet3!$G:$CZ,86,0)</f>
        <v>0</v>
      </c>
      <c r="CX392" s="14">
        <f>VLOOKUP($B392,[2]Sheet3!$G:$CZ,87,0)</f>
        <v>0</v>
      </c>
      <c r="CY392" s="14">
        <f>VLOOKUP($B392,[2]Sheet3!$G:$CZ,88,0)</f>
        <v>0</v>
      </c>
      <c r="CZ392" s="14">
        <f>VLOOKUP($B392,[2]Sheet3!$G:$CZ,89,0)</f>
        <v>0</v>
      </c>
      <c r="DA392" s="14">
        <f>VLOOKUP($B392,[2]Sheet3!$G:$CZ,90,0)</f>
        <v>0</v>
      </c>
      <c r="DB392" s="14">
        <f>VLOOKUP($B392,[2]Sheet3!$G:$CZ,91,0)</f>
        <v>0</v>
      </c>
      <c r="DC392" s="14">
        <f>VLOOKUP($B392,[2]Sheet3!$G:$CZ,92,0)</f>
        <v>0</v>
      </c>
      <c r="DD392" s="14">
        <f>VLOOKUP($B392,[2]Sheet3!$G:$CZ,93,0)</f>
        <v>0</v>
      </c>
      <c r="DE392" s="14">
        <f>VLOOKUP($B392,[2]Sheet3!$G:$CZ,94,0)</f>
        <v>0</v>
      </c>
      <c r="DF392" s="14">
        <f>VLOOKUP($B392,[2]Sheet3!$G:$CZ,95,0)</f>
        <v>0</v>
      </c>
      <c r="DG392" s="14">
        <f>VLOOKUP($B392,[2]Sheet3!$G:$CZ,96,0)</f>
        <v>0</v>
      </c>
      <c r="DH392" s="14">
        <f>VLOOKUP($B392,[2]Sheet3!$G:$CZ,97,0)</f>
        <v>0</v>
      </c>
      <c r="DI392" s="14">
        <f>VLOOKUP($B392,[2]Sheet3!$G:$CZ,98,0)</f>
        <v>0</v>
      </c>
    </row>
    <row r="393" spans="1:113" x14ac:dyDescent="0.3">
      <c r="A393" s="9" t="str">
        <f t="shared" si="20"/>
        <v>NE3152</v>
      </c>
      <c r="B393" s="15" t="s">
        <v>1330</v>
      </c>
      <c r="C393" s="15" t="s">
        <v>1331</v>
      </c>
      <c r="F393" s="7" t="s">
        <v>15</v>
      </c>
      <c r="G393" s="12" t="s">
        <v>3888</v>
      </c>
      <c r="H393" s="12" t="str">
        <f>VLOOKUP($B393,[1]Sheet1!$A:$G,5,0)</f>
        <v>Prince.kumar@redintongroup.com</v>
      </c>
      <c r="I393" s="12" t="str">
        <f>VLOOKUP($B393,[1]Sheet1!$A:$G,7,0)</f>
        <v>sidharth.eknath@redingtongroup.com</v>
      </c>
      <c r="J393" s="12" t="s">
        <v>82</v>
      </c>
      <c r="K393" s="7"/>
      <c r="L393" s="7"/>
      <c r="M393" s="8"/>
      <c r="N393" s="7" t="str">
        <f t="shared" si="18"/>
        <v>Prince.kumar@redintongroup.com; sidharth.eknath@redingtongroup.com; nilesh.phirke@redingtongroup.com;christopher.joseph@redingtongroup.com</v>
      </c>
      <c r="O393" s="7" t="str">
        <f t="shared" si="19"/>
        <v>NE3152</v>
      </c>
      <c r="P393" s="8" t="s">
        <v>5215</v>
      </c>
      <c r="Q393" s="14">
        <f>VLOOKUP($B393,[2]Sheet3!$G:$CZ,2,0)</f>
        <v>2400300344</v>
      </c>
      <c r="R393" s="14">
        <f>VLOOKUP($B393,[2]Sheet3!$G:$CZ,3,0)</f>
        <v>2400300342</v>
      </c>
      <c r="S393" s="14">
        <f>VLOOKUP($B393,[2]Sheet3!$G:$CZ,4,0)</f>
        <v>2400300346</v>
      </c>
      <c r="T393" s="14">
        <f>VLOOKUP($B393,[2]Sheet3!$G:$CZ,5,0)</f>
        <v>2400305896</v>
      </c>
      <c r="U393" s="14">
        <f>VLOOKUP($B393,[2]Sheet3!$G:$CZ,6,0)</f>
        <v>2400300348</v>
      </c>
      <c r="V393" s="14">
        <f>VLOOKUP($B393,[2]Sheet3!$G:$CZ,7,0)</f>
        <v>0</v>
      </c>
      <c r="W393" s="14">
        <f>VLOOKUP($B393,[2]Sheet3!$G:$CZ,8,0)</f>
        <v>0</v>
      </c>
      <c r="X393" s="14">
        <f>VLOOKUP($B393,[2]Sheet3!$G:$CZ,9,0)</f>
        <v>0</v>
      </c>
      <c r="Y393" s="14">
        <f>VLOOKUP($B393,[2]Sheet3!$G:$CZ,10,0)</f>
        <v>0</v>
      </c>
      <c r="Z393" s="14">
        <f>VLOOKUP($B393,[2]Sheet3!$G:$CZ,11,0)</f>
        <v>0</v>
      </c>
      <c r="AA393" s="14">
        <f>VLOOKUP($B393,[2]Sheet3!$G:$CZ,12,0)</f>
        <v>0</v>
      </c>
      <c r="AB393" s="14">
        <f>VLOOKUP($B393,[2]Sheet3!$G:$CZ,13,0)</f>
        <v>0</v>
      </c>
      <c r="AC393" s="14">
        <f>VLOOKUP($B393,[2]Sheet3!$G:$CZ,14,0)</f>
        <v>0</v>
      </c>
      <c r="AD393" s="14">
        <f>VLOOKUP($B393,[2]Sheet3!$G:$CZ,15,0)</f>
        <v>0</v>
      </c>
      <c r="AE393" s="14">
        <f>VLOOKUP($B393,[2]Sheet3!$G:$CZ,16,0)</f>
        <v>0</v>
      </c>
      <c r="AF393" s="14">
        <f>VLOOKUP($B393,[2]Sheet3!$G:$CZ,17,0)</f>
        <v>0</v>
      </c>
      <c r="AG393" s="14">
        <f>VLOOKUP($B393,[2]Sheet3!$G:$CZ,18,0)</f>
        <v>0</v>
      </c>
      <c r="AH393" s="14">
        <f>VLOOKUP($B393,[2]Sheet3!$G:$CZ,19,0)</f>
        <v>0</v>
      </c>
      <c r="AI393" s="14">
        <f>VLOOKUP($B393,[2]Sheet3!$G:$CZ,20,0)</f>
        <v>0</v>
      </c>
      <c r="AJ393" s="14">
        <f>VLOOKUP($B393,[2]Sheet3!$G:$CZ,21,0)</f>
        <v>0</v>
      </c>
      <c r="AK393" s="14">
        <f>VLOOKUP($B393,[2]Sheet3!$G:$CZ,22,0)</f>
        <v>0</v>
      </c>
      <c r="AL393" s="14">
        <f>VLOOKUP($B393,[2]Sheet3!$G:$CZ,23,0)</f>
        <v>0</v>
      </c>
      <c r="AM393" s="14">
        <f>VLOOKUP($B393,[2]Sheet3!$G:$CZ,24,0)</f>
        <v>0</v>
      </c>
      <c r="AN393" s="14">
        <f>VLOOKUP($B393,[2]Sheet3!$G:$CZ,25,0)</f>
        <v>0</v>
      </c>
      <c r="AO393" s="14">
        <f>VLOOKUP($B393,[2]Sheet3!$G:$CZ,26,0)</f>
        <v>0</v>
      </c>
      <c r="AP393" s="14">
        <f>VLOOKUP($B393,[2]Sheet3!$G:$CZ,27,0)</f>
        <v>0</v>
      </c>
      <c r="AQ393" s="14">
        <f>VLOOKUP($B393,[2]Sheet3!$G:$CZ,28,0)</f>
        <v>0</v>
      </c>
      <c r="AR393" s="14">
        <f>VLOOKUP($B393,[2]Sheet3!$G:$CZ,29,0)</f>
        <v>0</v>
      </c>
      <c r="AS393" s="14">
        <f>VLOOKUP($B393,[2]Sheet3!$G:$CZ,30,0)</f>
        <v>0</v>
      </c>
      <c r="AT393" s="14">
        <f>VLOOKUP($B393,[2]Sheet3!$G:$CZ,31,0)</f>
        <v>0</v>
      </c>
      <c r="AU393" s="14">
        <f>VLOOKUP($B393,[2]Sheet3!$G:$CZ,32,0)</f>
        <v>0</v>
      </c>
      <c r="AV393" s="14">
        <f>VLOOKUP($B393,[2]Sheet3!$G:$CZ,33,0)</f>
        <v>0</v>
      </c>
      <c r="AW393" s="14">
        <f>VLOOKUP($B393,[2]Sheet3!$G:$CZ,34,0)</f>
        <v>0</v>
      </c>
      <c r="AX393" s="14">
        <f>VLOOKUP($B393,[2]Sheet3!$G:$CZ,35,0)</f>
        <v>0</v>
      </c>
      <c r="AY393" s="14">
        <f>VLOOKUP($B393,[2]Sheet3!$G:$CZ,36,0)</f>
        <v>0</v>
      </c>
      <c r="AZ393" s="14">
        <f>VLOOKUP($B393,[2]Sheet3!$G:$CZ,37,0)</f>
        <v>0</v>
      </c>
      <c r="BA393" s="14">
        <f>VLOOKUP($B393,[2]Sheet3!$G:$CZ,38,0)</f>
        <v>0</v>
      </c>
      <c r="BB393" s="14">
        <f>VLOOKUP($B393,[2]Sheet3!$G:$CZ,39,0)</f>
        <v>0</v>
      </c>
      <c r="BC393" s="14">
        <f>VLOOKUP($B393,[2]Sheet3!$G:$CZ,40,0)</f>
        <v>0</v>
      </c>
      <c r="BD393" s="14">
        <f>VLOOKUP($B393,[2]Sheet3!$G:$CZ,41,0)</f>
        <v>0</v>
      </c>
      <c r="BE393" s="14">
        <f>VLOOKUP($B393,[2]Sheet3!$G:$CZ,42,0)</f>
        <v>0</v>
      </c>
      <c r="BF393" s="14">
        <f>VLOOKUP($B393,[2]Sheet3!$G:$CZ,43,0)</f>
        <v>0</v>
      </c>
      <c r="BG393" s="14">
        <f>VLOOKUP($B393,[2]Sheet3!$G:$CZ,44,0)</f>
        <v>0</v>
      </c>
      <c r="BH393" s="14">
        <f>VLOOKUP($B393,[2]Sheet3!$G:$CZ,45,0)</f>
        <v>0</v>
      </c>
      <c r="BI393" s="14">
        <f>VLOOKUP($B393,[2]Sheet3!$G:$CZ,46,0)</f>
        <v>0</v>
      </c>
      <c r="BJ393" s="14">
        <f>VLOOKUP($B393,[2]Sheet3!$G:$CZ,47,0)</f>
        <v>0</v>
      </c>
      <c r="BK393" s="14">
        <f>VLOOKUP($B393,[2]Sheet3!$G:$CZ,48,0)</f>
        <v>0</v>
      </c>
      <c r="BL393" s="14">
        <f>VLOOKUP($B393,[2]Sheet3!$G:$CZ,49,0)</f>
        <v>0</v>
      </c>
      <c r="BM393" s="14">
        <f>VLOOKUP($B393,[2]Sheet3!$G:$CZ,50,0)</f>
        <v>0</v>
      </c>
      <c r="BN393" s="14">
        <f>VLOOKUP($B393,[2]Sheet3!$G:$CZ,51,0)</f>
        <v>0</v>
      </c>
      <c r="BO393" s="14">
        <f>VLOOKUP($B393,[2]Sheet3!$G:$CZ,52,0)</f>
        <v>0</v>
      </c>
      <c r="BP393" s="14">
        <f>VLOOKUP($B393,[2]Sheet3!$G:$CZ,53,0)</f>
        <v>0</v>
      </c>
      <c r="BQ393" s="14">
        <f>VLOOKUP($B393,[2]Sheet3!$G:$CZ,54,0)</f>
        <v>0</v>
      </c>
      <c r="BR393" s="14">
        <f>VLOOKUP($B393,[2]Sheet3!$G:$CZ,55,0)</f>
        <v>0</v>
      </c>
      <c r="BS393" s="14">
        <f>VLOOKUP($B393,[2]Sheet3!$G:$CZ,56,0)</f>
        <v>0</v>
      </c>
      <c r="BT393" s="14">
        <f>VLOOKUP($B393,[2]Sheet3!$G:$CZ,57,0)</f>
        <v>0</v>
      </c>
      <c r="BU393" s="14">
        <f>VLOOKUP($B393,[2]Sheet3!$G:$CZ,58,0)</f>
        <v>0</v>
      </c>
      <c r="BV393" s="14">
        <f>VLOOKUP($B393,[2]Sheet3!$G:$CZ,59,0)</f>
        <v>0</v>
      </c>
      <c r="BW393" s="14">
        <f>VLOOKUP($B393,[2]Sheet3!$G:$CZ,60,0)</f>
        <v>0</v>
      </c>
      <c r="BX393" s="14">
        <f>VLOOKUP($B393,[2]Sheet3!$G:$CZ,61,0)</f>
        <v>0</v>
      </c>
      <c r="BY393" s="14">
        <f>VLOOKUP($B393,[2]Sheet3!$G:$CZ,62,0)</f>
        <v>0</v>
      </c>
      <c r="BZ393" s="14">
        <f>VLOOKUP($B393,[2]Sheet3!$G:$CZ,63,0)</f>
        <v>0</v>
      </c>
      <c r="CA393" s="14">
        <f>VLOOKUP($B393,[2]Sheet3!$G:$CZ,64,0)</f>
        <v>0</v>
      </c>
      <c r="CB393" s="14">
        <f>VLOOKUP($B393,[2]Sheet3!$G:$CZ,65,0)</f>
        <v>0</v>
      </c>
      <c r="CC393" s="14">
        <f>VLOOKUP($B393,[2]Sheet3!$G:$CZ,66,0)</f>
        <v>0</v>
      </c>
      <c r="CD393" s="14">
        <f>VLOOKUP($B393,[2]Sheet3!$G:$CZ,67,0)</f>
        <v>0</v>
      </c>
      <c r="CE393" s="14">
        <f>VLOOKUP($B393,[2]Sheet3!$G:$CZ,68,0)</f>
        <v>0</v>
      </c>
      <c r="CF393" s="14">
        <f>VLOOKUP($B393,[2]Sheet3!$G:$CZ,69,0)</f>
        <v>0</v>
      </c>
      <c r="CG393" s="14">
        <f>VLOOKUP($B393,[2]Sheet3!$G:$CZ,70,0)</f>
        <v>0</v>
      </c>
      <c r="CH393" s="14">
        <f>VLOOKUP($B393,[2]Sheet3!$G:$CZ,71,0)</f>
        <v>0</v>
      </c>
      <c r="CI393" s="14">
        <f>VLOOKUP($B393,[2]Sheet3!$G:$CZ,72,0)</f>
        <v>0</v>
      </c>
      <c r="CJ393" s="14">
        <f>VLOOKUP($B393,[2]Sheet3!$G:$CZ,73,0)</f>
        <v>0</v>
      </c>
      <c r="CK393" s="14">
        <f>VLOOKUP($B393,[2]Sheet3!$G:$CZ,74,0)</f>
        <v>0</v>
      </c>
      <c r="CL393" s="14">
        <f>VLOOKUP($B393,[2]Sheet3!$G:$CZ,75,0)</f>
        <v>0</v>
      </c>
      <c r="CM393" s="14">
        <f>VLOOKUP($B393,[2]Sheet3!$G:$CZ,76,0)</f>
        <v>0</v>
      </c>
      <c r="CN393" s="14">
        <f>VLOOKUP($B393,[2]Sheet3!$G:$CZ,77,0)</f>
        <v>0</v>
      </c>
      <c r="CO393" s="14">
        <f>VLOOKUP($B393,[2]Sheet3!$G:$CZ,78,0)</f>
        <v>0</v>
      </c>
      <c r="CP393" s="14">
        <f>VLOOKUP($B393,[2]Sheet3!$G:$CZ,79,0)</f>
        <v>0</v>
      </c>
      <c r="CQ393" s="14">
        <f>VLOOKUP($B393,[2]Sheet3!$G:$CZ,80,0)</f>
        <v>0</v>
      </c>
      <c r="CR393" s="14">
        <f>VLOOKUP($B393,[2]Sheet3!$G:$CZ,81,0)</f>
        <v>0</v>
      </c>
      <c r="CS393" s="14">
        <f>VLOOKUP($B393,[2]Sheet3!$G:$CZ,82,0)</f>
        <v>0</v>
      </c>
      <c r="CT393" s="14">
        <f>VLOOKUP($B393,[2]Sheet3!$G:$CZ,83,0)</f>
        <v>0</v>
      </c>
      <c r="CU393" s="14">
        <f>VLOOKUP($B393,[2]Sheet3!$G:$CZ,84,0)</f>
        <v>0</v>
      </c>
      <c r="CV393" s="14">
        <f>VLOOKUP($B393,[2]Sheet3!$G:$CZ,85,0)</f>
        <v>0</v>
      </c>
      <c r="CW393" s="14">
        <f>VLOOKUP($B393,[2]Sheet3!$G:$CZ,86,0)</f>
        <v>0</v>
      </c>
      <c r="CX393" s="14">
        <f>VLOOKUP($B393,[2]Sheet3!$G:$CZ,87,0)</f>
        <v>0</v>
      </c>
      <c r="CY393" s="14">
        <f>VLOOKUP($B393,[2]Sheet3!$G:$CZ,88,0)</f>
        <v>0</v>
      </c>
      <c r="CZ393" s="14">
        <f>VLOOKUP($B393,[2]Sheet3!$G:$CZ,89,0)</f>
        <v>0</v>
      </c>
      <c r="DA393" s="14">
        <f>VLOOKUP($B393,[2]Sheet3!$G:$CZ,90,0)</f>
        <v>0</v>
      </c>
      <c r="DB393" s="14">
        <f>VLOOKUP($B393,[2]Sheet3!$G:$CZ,91,0)</f>
        <v>0</v>
      </c>
      <c r="DC393" s="14">
        <f>VLOOKUP($B393,[2]Sheet3!$G:$CZ,92,0)</f>
        <v>0</v>
      </c>
      <c r="DD393" s="14">
        <f>VLOOKUP($B393,[2]Sheet3!$G:$CZ,93,0)</f>
        <v>0</v>
      </c>
      <c r="DE393" s="14">
        <f>VLOOKUP($B393,[2]Sheet3!$G:$CZ,94,0)</f>
        <v>0</v>
      </c>
      <c r="DF393" s="14">
        <f>VLOOKUP($B393,[2]Sheet3!$G:$CZ,95,0)</f>
        <v>0</v>
      </c>
      <c r="DG393" s="14">
        <f>VLOOKUP($B393,[2]Sheet3!$G:$CZ,96,0)</f>
        <v>0</v>
      </c>
      <c r="DH393" s="14">
        <f>VLOOKUP($B393,[2]Sheet3!$G:$CZ,97,0)</f>
        <v>0</v>
      </c>
      <c r="DI393" s="14">
        <f>VLOOKUP($B393,[2]Sheet3!$G:$CZ,98,0)</f>
        <v>0</v>
      </c>
    </row>
    <row r="394" spans="1:113" x14ac:dyDescent="0.3">
      <c r="A394" s="9" t="str">
        <f t="shared" si="20"/>
        <v>S1R002</v>
      </c>
      <c r="B394" s="15" t="s">
        <v>1332</v>
      </c>
      <c r="C394" s="15" t="s">
        <v>1333</v>
      </c>
      <c r="F394" s="7" t="s">
        <v>15</v>
      </c>
      <c r="G394" s="12" t="s">
        <v>3889</v>
      </c>
      <c r="H394" s="12" t="str">
        <f>VLOOKUP($B394,[1]Sheet1!$A:$G,5,0)</f>
        <v>antony.benjamin@redingtongroup.com</v>
      </c>
      <c r="I394" s="12" t="str">
        <f>VLOOKUP($B394,[1]Sheet1!$A:$G,7,0)</f>
        <v>yogesh.ganesh@redingtongroup.com</v>
      </c>
      <c r="J394" s="12" t="s">
        <v>82</v>
      </c>
      <c r="K394" s="7"/>
      <c r="L394" s="7"/>
      <c r="M394" s="8"/>
      <c r="N394" s="7" t="str">
        <f t="shared" si="18"/>
        <v>antony.benjamin@redingtongroup.com; yogesh.ganesh@redingtongroup.com; nilesh.phirke@redingtongroup.com;christopher.joseph@redingtongroup.com</v>
      </c>
      <c r="O394" s="7" t="str">
        <f t="shared" si="19"/>
        <v>S1R002</v>
      </c>
      <c r="P394" s="8" t="s">
        <v>5215</v>
      </c>
      <c r="Q394" s="14">
        <f>VLOOKUP($B394,[2]Sheet3!$G:$CZ,2,0)</f>
        <v>2400305553</v>
      </c>
      <c r="R394" s="14">
        <f>VLOOKUP($B394,[2]Sheet3!$G:$CZ,3,0)</f>
        <v>2400299312</v>
      </c>
      <c r="S394" s="14">
        <f>VLOOKUP($B394,[2]Sheet3!$G:$CZ,4,0)</f>
        <v>2400302445</v>
      </c>
      <c r="T394" s="14">
        <f>VLOOKUP($B394,[2]Sheet3!$G:$CZ,5,0)</f>
        <v>2400302448</v>
      </c>
      <c r="U394" s="14">
        <f>VLOOKUP($B394,[2]Sheet3!$G:$CZ,6,0)</f>
        <v>0</v>
      </c>
      <c r="V394" s="14">
        <f>VLOOKUP($B394,[2]Sheet3!$G:$CZ,7,0)</f>
        <v>0</v>
      </c>
      <c r="W394" s="14">
        <f>VLOOKUP($B394,[2]Sheet3!$G:$CZ,8,0)</f>
        <v>0</v>
      </c>
      <c r="X394" s="14">
        <f>VLOOKUP($B394,[2]Sheet3!$G:$CZ,9,0)</f>
        <v>0</v>
      </c>
      <c r="Y394" s="14">
        <f>VLOOKUP($B394,[2]Sheet3!$G:$CZ,10,0)</f>
        <v>0</v>
      </c>
      <c r="Z394" s="14">
        <f>VLOOKUP($B394,[2]Sheet3!$G:$CZ,11,0)</f>
        <v>0</v>
      </c>
      <c r="AA394" s="14">
        <f>VLOOKUP($B394,[2]Sheet3!$G:$CZ,12,0)</f>
        <v>0</v>
      </c>
      <c r="AB394" s="14">
        <f>VLOOKUP($B394,[2]Sheet3!$G:$CZ,13,0)</f>
        <v>0</v>
      </c>
      <c r="AC394" s="14">
        <f>VLOOKUP($B394,[2]Sheet3!$G:$CZ,14,0)</f>
        <v>0</v>
      </c>
      <c r="AD394" s="14">
        <f>VLOOKUP($B394,[2]Sheet3!$G:$CZ,15,0)</f>
        <v>0</v>
      </c>
      <c r="AE394" s="14">
        <f>VLOOKUP($B394,[2]Sheet3!$G:$CZ,16,0)</f>
        <v>0</v>
      </c>
      <c r="AF394" s="14">
        <f>VLOOKUP($B394,[2]Sheet3!$G:$CZ,17,0)</f>
        <v>0</v>
      </c>
      <c r="AG394" s="14">
        <f>VLOOKUP($B394,[2]Sheet3!$G:$CZ,18,0)</f>
        <v>0</v>
      </c>
      <c r="AH394" s="14">
        <f>VLOOKUP($B394,[2]Sheet3!$G:$CZ,19,0)</f>
        <v>0</v>
      </c>
      <c r="AI394" s="14">
        <f>VLOOKUP($B394,[2]Sheet3!$G:$CZ,20,0)</f>
        <v>0</v>
      </c>
      <c r="AJ394" s="14">
        <f>VLOOKUP($B394,[2]Sheet3!$G:$CZ,21,0)</f>
        <v>0</v>
      </c>
      <c r="AK394" s="14">
        <f>VLOOKUP($B394,[2]Sheet3!$G:$CZ,22,0)</f>
        <v>0</v>
      </c>
      <c r="AL394" s="14">
        <f>VLOOKUP($B394,[2]Sheet3!$G:$CZ,23,0)</f>
        <v>0</v>
      </c>
      <c r="AM394" s="14">
        <f>VLOOKUP($B394,[2]Sheet3!$G:$CZ,24,0)</f>
        <v>0</v>
      </c>
      <c r="AN394" s="14">
        <f>VLOOKUP($B394,[2]Sheet3!$G:$CZ,25,0)</f>
        <v>0</v>
      </c>
      <c r="AO394" s="14">
        <f>VLOOKUP($B394,[2]Sheet3!$G:$CZ,26,0)</f>
        <v>0</v>
      </c>
      <c r="AP394" s="14">
        <f>VLOOKUP($B394,[2]Sheet3!$G:$CZ,27,0)</f>
        <v>0</v>
      </c>
      <c r="AQ394" s="14">
        <f>VLOOKUP($B394,[2]Sheet3!$G:$CZ,28,0)</f>
        <v>0</v>
      </c>
      <c r="AR394" s="14">
        <f>VLOOKUP($B394,[2]Sheet3!$G:$CZ,29,0)</f>
        <v>0</v>
      </c>
      <c r="AS394" s="14">
        <f>VLOOKUP($B394,[2]Sheet3!$G:$CZ,30,0)</f>
        <v>0</v>
      </c>
      <c r="AT394" s="14">
        <f>VLOOKUP($B394,[2]Sheet3!$G:$CZ,31,0)</f>
        <v>0</v>
      </c>
      <c r="AU394" s="14">
        <f>VLOOKUP($B394,[2]Sheet3!$G:$CZ,32,0)</f>
        <v>0</v>
      </c>
      <c r="AV394" s="14">
        <f>VLOOKUP($B394,[2]Sheet3!$G:$CZ,33,0)</f>
        <v>0</v>
      </c>
      <c r="AW394" s="14">
        <f>VLOOKUP($B394,[2]Sheet3!$G:$CZ,34,0)</f>
        <v>0</v>
      </c>
      <c r="AX394" s="14">
        <f>VLOOKUP($B394,[2]Sheet3!$G:$CZ,35,0)</f>
        <v>0</v>
      </c>
      <c r="AY394" s="14">
        <f>VLOOKUP($B394,[2]Sheet3!$G:$CZ,36,0)</f>
        <v>0</v>
      </c>
      <c r="AZ394" s="14">
        <f>VLOOKUP($B394,[2]Sheet3!$G:$CZ,37,0)</f>
        <v>0</v>
      </c>
      <c r="BA394" s="14">
        <f>VLOOKUP($B394,[2]Sheet3!$G:$CZ,38,0)</f>
        <v>0</v>
      </c>
      <c r="BB394" s="14">
        <f>VLOOKUP($B394,[2]Sheet3!$G:$CZ,39,0)</f>
        <v>0</v>
      </c>
      <c r="BC394" s="14">
        <f>VLOOKUP($B394,[2]Sheet3!$G:$CZ,40,0)</f>
        <v>0</v>
      </c>
      <c r="BD394" s="14">
        <f>VLOOKUP($B394,[2]Sheet3!$G:$CZ,41,0)</f>
        <v>0</v>
      </c>
      <c r="BE394" s="14">
        <f>VLOOKUP($B394,[2]Sheet3!$G:$CZ,42,0)</f>
        <v>0</v>
      </c>
      <c r="BF394" s="14">
        <f>VLOOKUP($B394,[2]Sheet3!$G:$CZ,43,0)</f>
        <v>0</v>
      </c>
      <c r="BG394" s="14">
        <f>VLOOKUP($B394,[2]Sheet3!$G:$CZ,44,0)</f>
        <v>0</v>
      </c>
      <c r="BH394" s="14">
        <f>VLOOKUP($B394,[2]Sheet3!$G:$CZ,45,0)</f>
        <v>0</v>
      </c>
      <c r="BI394" s="14">
        <f>VLOOKUP($B394,[2]Sheet3!$G:$CZ,46,0)</f>
        <v>0</v>
      </c>
      <c r="BJ394" s="14">
        <f>VLOOKUP($B394,[2]Sheet3!$G:$CZ,47,0)</f>
        <v>0</v>
      </c>
      <c r="BK394" s="14">
        <f>VLOOKUP($B394,[2]Sheet3!$G:$CZ,48,0)</f>
        <v>0</v>
      </c>
      <c r="BL394" s="14">
        <f>VLOOKUP($B394,[2]Sheet3!$G:$CZ,49,0)</f>
        <v>0</v>
      </c>
      <c r="BM394" s="14">
        <f>VLOOKUP($B394,[2]Sheet3!$G:$CZ,50,0)</f>
        <v>0</v>
      </c>
      <c r="BN394" s="14">
        <f>VLOOKUP($B394,[2]Sheet3!$G:$CZ,51,0)</f>
        <v>0</v>
      </c>
      <c r="BO394" s="14">
        <f>VLOOKUP($B394,[2]Sheet3!$G:$CZ,52,0)</f>
        <v>0</v>
      </c>
      <c r="BP394" s="14">
        <f>VLOOKUP($B394,[2]Sheet3!$G:$CZ,53,0)</f>
        <v>0</v>
      </c>
      <c r="BQ394" s="14">
        <f>VLOOKUP($B394,[2]Sheet3!$G:$CZ,54,0)</f>
        <v>0</v>
      </c>
      <c r="BR394" s="14">
        <f>VLOOKUP($B394,[2]Sheet3!$G:$CZ,55,0)</f>
        <v>0</v>
      </c>
      <c r="BS394" s="14">
        <f>VLOOKUP($B394,[2]Sheet3!$G:$CZ,56,0)</f>
        <v>0</v>
      </c>
      <c r="BT394" s="14">
        <f>VLOOKUP($B394,[2]Sheet3!$G:$CZ,57,0)</f>
        <v>0</v>
      </c>
      <c r="BU394" s="14">
        <f>VLOOKUP($B394,[2]Sheet3!$G:$CZ,58,0)</f>
        <v>0</v>
      </c>
      <c r="BV394" s="14">
        <f>VLOOKUP($B394,[2]Sheet3!$G:$CZ,59,0)</f>
        <v>0</v>
      </c>
      <c r="BW394" s="14">
        <f>VLOOKUP($B394,[2]Sheet3!$G:$CZ,60,0)</f>
        <v>0</v>
      </c>
      <c r="BX394" s="14">
        <f>VLOOKUP($B394,[2]Sheet3!$G:$CZ,61,0)</f>
        <v>0</v>
      </c>
      <c r="BY394" s="14">
        <f>VLOOKUP($B394,[2]Sheet3!$G:$CZ,62,0)</f>
        <v>0</v>
      </c>
      <c r="BZ394" s="14">
        <f>VLOOKUP($B394,[2]Sheet3!$G:$CZ,63,0)</f>
        <v>0</v>
      </c>
      <c r="CA394" s="14">
        <f>VLOOKUP($B394,[2]Sheet3!$G:$CZ,64,0)</f>
        <v>0</v>
      </c>
      <c r="CB394" s="14">
        <f>VLOOKUP($B394,[2]Sheet3!$G:$CZ,65,0)</f>
        <v>0</v>
      </c>
      <c r="CC394" s="14">
        <f>VLOOKUP($B394,[2]Sheet3!$G:$CZ,66,0)</f>
        <v>0</v>
      </c>
      <c r="CD394" s="14">
        <f>VLOOKUP($B394,[2]Sheet3!$G:$CZ,67,0)</f>
        <v>0</v>
      </c>
      <c r="CE394" s="14">
        <f>VLOOKUP($B394,[2]Sheet3!$G:$CZ,68,0)</f>
        <v>0</v>
      </c>
      <c r="CF394" s="14">
        <f>VLOOKUP($B394,[2]Sheet3!$G:$CZ,69,0)</f>
        <v>0</v>
      </c>
      <c r="CG394" s="14">
        <f>VLOOKUP($B394,[2]Sheet3!$G:$CZ,70,0)</f>
        <v>0</v>
      </c>
      <c r="CH394" s="14">
        <f>VLOOKUP($B394,[2]Sheet3!$G:$CZ,71,0)</f>
        <v>0</v>
      </c>
      <c r="CI394" s="14">
        <f>VLOOKUP($B394,[2]Sheet3!$G:$CZ,72,0)</f>
        <v>0</v>
      </c>
      <c r="CJ394" s="14">
        <f>VLOOKUP($B394,[2]Sheet3!$G:$CZ,73,0)</f>
        <v>0</v>
      </c>
      <c r="CK394" s="14">
        <f>VLOOKUP($B394,[2]Sheet3!$G:$CZ,74,0)</f>
        <v>0</v>
      </c>
      <c r="CL394" s="14">
        <f>VLOOKUP($B394,[2]Sheet3!$G:$CZ,75,0)</f>
        <v>0</v>
      </c>
      <c r="CM394" s="14">
        <f>VLOOKUP($B394,[2]Sheet3!$G:$CZ,76,0)</f>
        <v>0</v>
      </c>
      <c r="CN394" s="14">
        <f>VLOOKUP($B394,[2]Sheet3!$G:$CZ,77,0)</f>
        <v>0</v>
      </c>
      <c r="CO394" s="14">
        <f>VLOOKUP($B394,[2]Sheet3!$G:$CZ,78,0)</f>
        <v>0</v>
      </c>
      <c r="CP394" s="14">
        <f>VLOOKUP($B394,[2]Sheet3!$G:$CZ,79,0)</f>
        <v>0</v>
      </c>
      <c r="CQ394" s="14">
        <f>VLOOKUP($B394,[2]Sheet3!$G:$CZ,80,0)</f>
        <v>0</v>
      </c>
      <c r="CR394" s="14">
        <f>VLOOKUP($B394,[2]Sheet3!$G:$CZ,81,0)</f>
        <v>0</v>
      </c>
      <c r="CS394" s="14">
        <f>VLOOKUP($B394,[2]Sheet3!$G:$CZ,82,0)</f>
        <v>0</v>
      </c>
      <c r="CT394" s="14">
        <f>VLOOKUP($B394,[2]Sheet3!$G:$CZ,83,0)</f>
        <v>0</v>
      </c>
      <c r="CU394" s="14">
        <f>VLOOKUP($B394,[2]Sheet3!$G:$CZ,84,0)</f>
        <v>0</v>
      </c>
      <c r="CV394" s="14">
        <f>VLOOKUP($B394,[2]Sheet3!$G:$CZ,85,0)</f>
        <v>0</v>
      </c>
      <c r="CW394" s="14">
        <f>VLOOKUP($B394,[2]Sheet3!$G:$CZ,86,0)</f>
        <v>0</v>
      </c>
      <c r="CX394" s="14">
        <f>VLOOKUP($B394,[2]Sheet3!$G:$CZ,87,0)</f>
        <v>0</v>
      </c>
      <c r="CY394" s="14">
        <f>VLOOKUP($B394,[2]Sheet3!$G:$CZ,88,0)</f>
        <v>0</v>
      </c>
      <c r="CZ394" s="14">
        <f>VLOOKUP($B394,[2]Sheet3!$G:$CZ,89,0)</f>
        <v>0</v>
      </c>
      <c r="DA394" s="14">
        <f>VLOOKUP($B394,[2]Sheet3!$G:$CZ,90,0)</f>
        <v>0</v>
      </c>
      <c r="DB394" s="14">
        <f>VLOOKUP($B394,[2]Sheet3!$G:$CZ,91,0)</f>
        <v>0</v>
      </c>
      <c r="DC394" s="14">
        <f>VLOOKUP($B394,[2]Sheet3!$G:$CZ,92,0)</f>
        <v>0</v>
      </c>
      <c r="DD394" s="14">
        <f>VLOOKUP($B394,[2]Sheet3!$G:$CZ,93,0)</f>
        <v>0</v>
      </c>
      <c r="DE394" s="14">
        <f>VLOOKUP($B394,[2]Sheet3!$G:$CZ,94,0)</f>
        <v>0</v>
      </c>
      <c r="DF394" s="14">
        <f>VLOOKUP($B394,[2]Sheet3!$G:$CZ,95,0)</f>
        <v>0</v>
      </c>
      <c r="DG394" s="14">
        <f>VLOOKUP($B394,[2]Sheet3!$G:$CZ,96,0)</f>
        <v>0</v>
      </c>
      <c r="DH394" s="14">
        <f>VLOOKUP($B394,[2]Sheet3!$G:$CZ,97,0)</f>
        <v>0</v>
      </c>
      <c r="DI394" s="14">
        <f>VLOOKUP($B394,[2]Sheet3!$G:$CZ,98,0)</f>
        <v>0</v>
      </c>
    </row>
    <row r="395" spans="1:113" x14ac:dyDescent="0.3">
      <c r="A395" s="9" t="str">
        <f t="shared" si="20"/>
        <v>W53287</v>
      </c>
      <c r="B395" s="15" t="s">
        <v>1334</v>
      </c>
      <c r="C395" s="15" t="s">
        <v>1169</v>
      </c>
      <c r="F395" s="7" t="s">
        <v>15</v>
      </c>
      <c r="G395" s="12" t="s">
        <v>3890</v>
      </c>
      <c r="H395" s="12" t="str">
        <f>VLOOKUP($B395,[1]Sheet1!$A:$G,5,0)</f>
        <v>abhishek.vinod@redingtongroup.com</v>
      </c>
      <c r="I395" s="12" t="str">
        <f>VLOOKUP($B395,[1]Sheet1!$A:$G,7,0)</f>
        <v>dilip.vishwa@redingtongroup.com</v>
      </c>
      <c r="J395" s="12" t="s">
        <v>82</v>
      </c>
      <c r="K395" s="7"/>
      <c r="L395" s="7"/>
      <c r="M395" s="8"/>
      <c r="N395" s="7" t="str">
        <f t="shared" si="18"/>
        <v>abhishek.vinod@redingtongroup.com; dilip.vishwa@redingtongroup.com; nilesh.phirke@redingtongroup.com;christopher.joseph@redingtongroup.com</v>
      </c>
      <c r="O395" s="7" t="str">
        <f t="shared" si="19"/>
        <v>W53287</v>
      </c>
      <c r="P395" s="8" t="s">
        <v>5215</v>
      </c>
      <c r="Q395" s="14">
        <f>VLOOKUP($B395,[2]Sheet3!$G:$CZ,2,0)</f>
        <v>2400299303</v>
      </c>
      <c r="R395" s="14">
        <f>VLOOKUP($B395,[2]Sheet3!$G:$CZ,3,0)</f>
        <v>2400304480</v>
      </c>
      <c r="S395" s="14">
        <f>VLOOKUP($B395,[2]Sheet3!$G:$CZ,4,0)</f>
        <v>2400302188</v>
      </c>
      <c r="T395" s="14">
        <f>VLOOKUP($B395,[2]Sheet3!$G:$CZ,5,0)</f>
        <v>0</v>
      </c>
      <c r="U395" s="14">
        <f>VLOOKUP($B395,[2]Sheet3!$G:$CZ,6,0)</f>
        <v>0</v>
      </c>
      <c r="V395" s="14">
        <f>VLOOKUP($B395,[2]Sheet3!$G:$CZ,7,0)</f>
        <v>0</v>
      </c>
      <c r="W395" s="14">
        <f>VLOOKUP($B395,[2]Sheet3!$G:$CZ,8,0)</f>
        <v>0</v>
      </c>
      <c r="X395" s="14">
        <f>VLOOKUP($B395,[2]Sheet3!$G:$CZ,9,0)</f>
        <v>0</v>
      </c>
      <c r="Y395" s="14">
        <f>VLOOKUP($B395,[2]Sheet3!$G:$CZ,10,0)</f>
        <v>0</v>
      </c>
      <c r="Z395" s="14">
        <f>VLOOKUP($B395,[2]Sheet3!$G:$CZ,11,0)</f>
        <v>0</v>
      </c>
      <c r="AA395" s="14">
        <f>VLOOKUP($B395,[2]Sheet3!$G:$CZ,12,0)</f>
        <v>0</v>
      </c>
      <c r="AB395" s="14">
        <f>VLOOKUP($B395,[2]Sheet3!$G:$CZ,13,0)</f>
        <v>0</v>
      </c>
      <c r="AC395" s="14">
        <f>VLOOKUP($B395,[2]Sheet3!$G:$CZ,14,0)</f>
        <v>0</v>
      </c>
      <c r="AD395" s="14">
        <f>VLOOKUP($B395,[2]Sheet3!$G:$CZ,15,0)</f>
        <v>0</v>
      </c>
      <c r="AE395" s="14">
        <f>VLOOKUP($B395,[2]Sheet3!$G:$CZ,16,0)</f>
        <v>0</v>
      </c>
      <c r="AF395" s="14">
        <f>VLOOKUP($B395,[2]Sheet3!$G:$CZ,17,0)</f>
        <v>0</v>
      </c>
      <c r="AG395" s="14">
        <f>VLOOKUP($B395,[2]Sheet3!$G:$CZ,18,0)</f>
        <v>0</v>
      </c>
      <c r="AH395" s="14">
        <f>VLOOKUP($B395,[2]Sheet3!$G:$CZ,19,0)</f>
        <v>0</v>
      </c>
      <c r="AI395" s="14">
        <f>VLOOKUP($B395,[2]Sheet3!$G:$CZ,20,0)</f>
        <v>0</v>
      </c>
      <c r="AJ395" s="14">
        <f>VLOOKUP($B395,[2]Sheet3!$G:$CZ,21,0)</f>
        <v>0</v>
      </c>
      <c r="AK395" s="14">
        <f>VLOOKUP($B395,[2]Sheet3!$G:$CZ,22,0)</f>
        <v>0</v>
      </c>
      <c r="AL395" s="14">
        <f>VLOOKUP($B395,[2]Sheet3!$G:$CZ,23,0)</f>
        <v>0</v>
      </c>
      <c r="AM395" s="14">
        <f>VLOOKUP($B395,[2]Sheet3!$G:$CZ,24,0)</f>
        <v>0</v>
      </c>
      <c r="AN395" s="14">
        <f>VLOOKUP($B395,[2]Sheet3!$G:$CZ,25,0)</f>
        <v>0</v>
      </c>
      <c r="AO395" s="14">
        <f>VLOOKUP($B395,[2]Sheet3!$G:$CZ,26,0)</f>
        <v>0</v>
      </c>
      <c r="AP395" s="14">
        <f>VLOOKUP($B395,[2]Sheet3!$G:$CZ,27,0)</f>
        <v>0</v>
      </c>
      <c r="AQ395" s="14">
        <f>VLOOKUP($B395,[2]Sheet3!$G:$CZ,28,0)</f>
        <v>0</v>
      </c>
      <c r="AR395" s="14">
        <f>VLOOKUP($B395,[2]Sheet3!$G:$CZ,29,0)</f>
        <v>0</v>
      </c>
      <c r="AS395" s="14">
        <f>VLOOKUP($B395,[2]Sheet3!$G:$CZ,30,0)</f>
        <v>0</v>
      </c>
      <c r="AT395" s="14">
        <f>VLOOKUP($B395,[2]Sheet3!$G:$CZ,31,0)</f>
        <v>0</v>
      </c>
      <c r="AU395" s="14">
        <f>VLOOKUP($B395,[2]Sheet3!$G:$CZ,32,0)</f>
        <v>0</v>
      </c>
      <c r="AV395" s="14">
        <f>VLOOKUP($B395,[2]Sheet3!$G:$CZ,33,0)</f>
        <v>0</v>
      </c>
      <c r="AW395" s="14">
        <f>VLOOKUP($B395,[2]Sheet3!$G:$CZ,34,0)</f>
        <v>0</v>
      </c>
      <c r="AX395" s="14">
        <f>VLOOKUP($B395,[2]Sheet3!$G:$CZ,35,0)</f>
        <v>0</v>
      </c>
      <c r="AY395" s="14">
        <f>VLOOKUP($B395,[2]Sheet3!$G:$CZ,36,0)</f>
        <v>0</v>
      </c>
      <c r="AZ395" s="14">
        <f>VLOOKUP($B395,[2]Sheet3!$G:$CZ,37,0)</f>
        <v>0</v>
      </c>
      <c r="BA395" s="14">
        <f>VLOOKUP($B395,[2]Sheet3!$G:$CZ,38,0)</f>
        <v>0</v>
      </c>
      <c r="BB395" s="14">
        <f>VLOOKUP($B395,[2]Sheet3!$G:$CZ,39,0)</f>
        <v>0</v>
      </c>
      <c r="BC395" s="14">
        <f>VLOOKUP($B395,[2]Sheet3!$G:$CZ,40,0)</f>
        <v>0</v>
      </c>
      <c r="BD395" s="14">
        <f>VLOOKUP($B395,[2]Sheet3!$G:$CZ,41,0)</f>
        <v>0</v>
      </c>
      <c r="BE395" s="14">
        <f>VLOOKUP($B395,[2]Sheet3!$G:$CZ,42,0)</f>
        <v>0</v>
      </c>
      <c r="BF395" s="14">
        <f>VLOOKUP($B395,[2]Sheet3!$G:$CZ,43,0)</f>
        <v>0</v>
      </c>
      <c r="BG395" s="14">
        <f>VLOOKUP($B395,[2]Sheet3!$G:$CZ,44,0)</f>
        <v>0</v>
      </c>
      <c r="BH395" s="14">
        <f>VLOOKUP($B395,[2]Sheet3!$G:$CZ,45,0)</f>
        <v>0</v>
      </c>
      <c r="BI395" s="14">
        <f>VLOOKUP($B395,[2]Sheet3!$G:$CZ,46,0)</f>
        <v>0</v>
      </c>
      <c r="BJ395" s="14">
        <f>VLOOKUP($B395,[2]Sheet3!$G:$CZ,47,0)</f>
        <v>0</v>
      </c>
      <c r="BK395" s="14">
        <f>VLOOKUP($B395,[2]Sheet3!$G:$CZ,48,0)</f>
        <v>0</v>
      </c>
      <c r="BL395" s="14">
        <f>VLOOKUP($B395,[2]Sheet3!$G:$CZ,49,0)</f>
        <v>0</v>
      </c>
      <c r="BM395" s="14">
        <f>VLOOKUP($B395,[2]Sheet3!$G:$CZ,50,0)</f>
        <v>0</v>
      </c>
      <c r="BN395" s="14">
        <f>VLOOKUP($B395,[2]Sheet3!$G:$CZ,51,0)</f>
        <v>0</v>
      </c>
      <c r="BO395" s="14">
        <f>VLOOKUP($B395,[2]Sheet3!$G:$CZ,52,0)</f>
        <v>0</v>
      </c>
      <c r="BP395" s="14">
        <f>VLOOKUP($B395,[2]Sheet3!$G:$CZ,53,0)</f>
        <v>0</v>
      </c>
      <c r="BQ395" s="14">
        <f>VLOOKUP($B395,[2]Sheet3!$G:$CZ,54,0)</f>
        <v>0</v>
      </c>
      <c r="BR395" s="14">
        <f>VLOOKUP($B395,[2]Sheet3!$G:$CZ,55,0)</f>
        <v>0</v>
      </c>
      <c r="BS395" s="14">
        <f>VLOOKUP($B395,[2]Sheet3!$G:$CZ,56,0)</f>
        <v>0</v>
      </c>
      <c r="BT395" s="14">
        <f>VLOOKUP($B395,[2]Sheet3!$G:$CZ,57,0)</f>
        <v>0</v>
      </c>
      <c r="BU395" s="14">
        <f>VLOOKUP($B395,[2]Sheet3!$G:$CZ,58,0)</f>
        <v>0</v>
      </c>
      <c r="BV395" s="14">
        <f>VLOOKUP($B395,[2]Sheet3!$G:$CZ,59,0)</f>
        <v>0</v>
      </c>
      <c r="BW395" s="14">
        <f>VLOOKUP($B395,[2]Sheet3!$G:$CZ,60,0)</f>
        <v>0</v>
      </c>
      <c r="BX395" s="14">
        <f>VLOOKUP($B395,[2]Sheet3!$G:$CZ,61,0)</f>
        <v>0</v>
      </c>
      <c r="BY395" s="14">
        <f>VLOOKUP($B395,[2]Sheet3!$G:$CZ,62,0)</f>
        <v>0</v>
      </c>
      <c r="BZ395" s="14">
        <f>VLOOKUP($B395,[2]Sheet3!$G:$CZ,63,0)</f>
        <v>0</v>
      </c>
      <c r="CA395" s="14">
        <f>VLOOKUP($B395,[2]Sheet3!$G:$CZ,64,0)</f>
        <v>0</v>
      </c>
      <c r="CB395" s="14">
        <f>VLOOKUP($B395,[2]Sheet3!$G:$CZ,65,0)</f>
        <v>0</v>
      </c>
      <c r="CC395" s="14">
        <f>VLOOKUP($B395,[2]Sheet3!$G:$CZ,66,0)</f>
        <v>0</v>
      </c>
      <c r="CD395" s="14">
        <f>VLOOKUP($B395,[2]Sheet3!$G:$CZ,67,0)</f>
        <v>0</v>
      </c>
      <c r="CE395" s="14">
        <f>VLOOKUP($B395,[2]Sheet3!$G:$CZ,68,0)</f>
        <v>0</v>
      </c>
      <c r="CF395" s="14">
        <f>VLOOKUP($B395,[2]Sheet3!$G:$CZ,69,0)</f>
        <v>0</v>
      </c>
      <c r="CG395" s="14">
        <f>VLOOKUP($B395,[2]Sheet3!$G:$CZ,70,0)</f>
        <v>0</v>
      </c>
      <c r="CH395" s="14">
        <f>VLOOKUP($B395,[2]Sheet3!$G:$CZ,71,0)</f>
        <v>0</v>
      </c>
      <c r="CI395" s="14">
        <f>VLOOKUP($B395,[2]Sheet3!$G:$CZ,72,0)</f>
        <v>0</v>
      </c>
      <c r="CJ395" s="14">
        <f>VLOOKUP($B395,[2]Sheet3!$G:$CZ,73,0)</f>
        <v>0</v>
      </c>
      <c r="CK395" s="14">
        <f>VLOOKUP($B395,[2]Sheet3!$G:$CZ,74,0)</f>
        <v>0</v>
      </c>
      <c r="CL395" s="14">
        <f>VLOOKUP($B395,[2]Sheet3!$G:$CZ,75,0)</f>
        <v>0</v>
      </c>
      <c r="CM395" s="14">
        <f>VLOOKUP($B395,[2]Sheet3!$G:$CZ,76,0)</f>
        <v>0</v>
      </c>
      <c r="CN395" s="14">
        <f>VLOOKUP($B395,[2]Sheet3!$G:$CZ,77,0)</f>
        <v>0</v>
      </c>
      <c r="CO395" s="14">
        <f>VLOOKUP($B395,[2]Sheet3!$G:$CZ,78,0)</f>
        <v>0</v>
      </c>
      <c r="CP395" s="14">
        <f>VLOOKUP($B395,[2]Sheet3!$G:$CZ,79,0)</f>
        <v>0</v>
      </c>
      <c r="CQ395" s="14">
        <f>VLOOKUP($B395,[2]Sheet3!$G:$CZ,80,0)</f>
        <v>0</v>
      </c>
      <c r="CR395" s="14">
        <f>VLOOKUP($B395,[2]Sheet3!$G:$CZ,81,0)</f>
        <v>0</v>
      </c>
      <c r="CS395" s="14">
        <f>VLOOKUP($B395,[2]Sheet3!$G:$CZ,82,0)</f>
        <v>0</v>
      </c>
      <c r="CT395" s="14">
        <f>VLOOKUP($B395,[2]Sheet3!$G:$CZ,83,0)</f>
        <v>0</v>
      </c>
      <c r="CU395" s="14">
        <f>VLOOKUP($B395,[2]Sheet3!$G:$CZ,84,0)</f>
        <v>0</v>
      </c>
      <c r="CV395" s="14">
        <f>VLOOKUP($B395,[2]Sheet3!$G:$CZ,85,0)</f>
        <v>0</v>
      </c>
      <c r="CW395" s="14">
        <f>VLOOKUP($B395,[2]Sheet3!$G:$CZ,86,0)</f>
        <v>0</v>
      </c>
      <c r="CX395" s="14">
        <f>VLOOKUP($B395,[2]Sheet3!$G:$CZ,87,0)</f>
        <v>0</v>
      </c>
      <c r="CY395" s="14">
        <f>VLOOKUP($B395,[2]Sheet3!$G:$CZ,88,0)</f>
        <v>0</v>
      </c>
      <c r="CZ395" s="14">
        <f>VLOOKUP($B395,[2]Sheet3!$G:$CZ,89,0)</f>
        <v>0</v>
      </c>
      <c r="DA395" s="14">
        <f>VLOOKUP($B395,[2]Sheet3!$G:$CZ,90,0)</f>
        <v>0</v>
      </c>
      <c r="DB395" s="14">
        <f>VLOOKUP($B395,[2]Sheet3!$G:$CZ,91,0)</f>
        <v>0</v>
      </c>
      <c r="DC395" s="14">
        <f>VLOOKUP($B395,[2]Sheet3!$G:$CZ,92,0)</f>
        <v>0</v>
      </c>
      <c r="DD395" s="14">
        <f>VLOOKUP($B395,[2]Sheet3!$G:$CZ,93,0)</f>
        <v>0</v>
      </c>
      <c r="DE395" s="14">
        <f>VLOOKUP($B395,[2]Sheet3!$G:$CZ,94,0)</f>
        <v>0</v>
      </c>
      <c r="DF395" s="14">
        <f>VLOOKUP($B395,[2]Sheet3!$G:$CZ,95,0)</f>
        <v>0</v>
      </c>
      <c r="DG395" s="14">
        <f>VLOOKUP($B395,[2]Sheet3!$G:$CZ,96,0)</f>
        <v>0</v>
      </c>
      <c r="DH395" s="14">
        <f>VLOOKUP($B395,[2]Sheet3!$G:$CZ,97,0)</f>
        <v>0</v>
      </c>
      <c r="DI395" s="14">
        <f>VLOOKUP($B395,[2]Sheet3!$G:$CZ,98,0)</f>
        <v>0</v>
      </c>
    </row>
    <row r="396" spans="1:113" x14ac:dyDescent="0.3">
      <c r="A396" s="9" t="str">
        <f t="shared" si="20"/>
        <v>N83765</v>
      </c>
      <c r="B396" s="15" t="s">
        <v>499</v>
      </c>
      <c r="C396" s="15" t="s">
        <v>500</v>
      </c>
      <c r="F396" s="7" t="s">
        <v>15</v>
      </c>
      <c r="G396" s="12" t="s">
        <v>3891</v>
      </c>
      <c r="H396" s="12" t="str">
        <f>VLOOKUP($B396,[1]Sheet1!$A:$G,5,0)</f>
        <v>anil.sharma@redingtongroup.com</v>
      </c>
      <c r="I396" s="12" t="str">
        <f>VLOOKUP($B396,[1]Sheet1!$A:$G,7,0)</f>
        <v>jitender.chopra@redingtongroup.com</v>
      </c>
      <c r="J396" s="12" t="s">
        <v>82</v>
      </c>
      <c r="K396" s="7"/>
      <c r="L396" s="7"/>
      <c r="M396" s="8"/>
      <c r="N396" s="7" t="str">
        <f t="shared" si="18"/>
        <v>anil.sharma@redingtongroup.com; jitender.chopra@redingtongroup.com; nilesh.phirke@redingtongroup.com;christopher.joseph@redingtongroup.com</v>
      </c>
      <c r="O396" s="7" t="str">
        <f t="shared" si="19"/>
        <v>N83765</v>
      </c>
      <c r="P396" s="8" t="s">
        <v>5215</v>
      </c>
      <c r="Q396" s="14">
        <f>VLOOKUP($B396,[2]Sheet3!$G:$CZ,2,0)</f>
        <v>2400303206</v>
      </c>
      <c r="R396" s="14">
        <f>VLOOKUP($B396,[2]Sheet3!$G:$CZ,3,0)</f>
        <v>2400308838</v>
      </c>
      <c r="S396" s="14">
        <f>VLOOKUP($B396,[2]Sheet3!$G:$CZ,4,0)</f>
        <v>2400299650</v>
      </c>
      <c r="T396" s="14">
        <f>VLOOKUP($B396,[2]Sheet3!$G:$CZ,5,0)</f>
        <v>2400308837</v>
      </c>
      <c r="U396" s="14">
        <f>VLOOKUP($B396,[2]Sheet3!$G:$CZ,6,0)</f>
        <v>0</v>
      </c>
      <c r="V396" s="14">
        <f>VLOOKUP($B396,[2]Sheet3!$G:$CZ,7,0)</f>
        <v>0</v>
      </c>
      <c r="W396" s="14">
        <f>VLOOKUP($B396,[2]Sheet3!$G:$CZ,8,0)</f>
        <v>0</v>
      </c>
      <c r="X396" s="14">
        <f>VLOOKUP($B396,[2]Sheet3!$G:$CZ,9,0)</f>
        <v>0</v>
      </c>
      <c r="Y396" s="14">
        <f>VLOOKUP($B396,[2]Sheet3!$G:$CZ,10,0)</f>
        <v>0</v>
      </c>
      <c r="Z396" s="14">
        <f>VLOOKUP($B396,[2]Sheet3!$G:$CZ,11,0)</f>
        <v>0</v>
      </c>
      <c r="AA396" s="14">
        <f>VLOOKUP($B396,[2]Sheet3!$G:$CZ,12,0)</f>
        <v>0</v>
      </c>
      <c r="AB396" s="14">
        <f>VLOOKUP($B396,[2]Sheet3!$G:$CZ,13,0)</f>
        <v>0</v>
      </c>
      <c r="AC396" s="14">
        <f>VLOOKUP($B396,[2]Sheet3!$G:$CZ,14,0)</f>
        <v>0</v>
      </c>
      <c r="AD396" s="14">
        <f>VLOOKUP($B396,[2]Sheet3!$G:$CZ,15,0)</f>
        <v>0</v>
      </c>
      <c r="AE396" s="14">
        <f>VLOOKUP($B396,[2]Sheet3!$G:$CZ,16,0)</f>
        <v>0</v>
      </c>
      <c r="AF396" s="14">
        <f>VLOOKUP($B396,[2]Sheet3!$G:$CZ,17,0)</f>
        <v>0</v>
      </c>
      <c r="AG396" s="14">
        <f>VLOOKUP($B396,[2]Sheet3!$G:$CZ,18,0)</f>
        <v>0</v>
      </c>
      <c r="AH396" s="14">
        <f>VLOOKUP($B396,[2]Sheet3!$G:$CZ,19,0)</f>
        <v>0</v>
      </c>
      <c r="AI396" s="14">
        <f>VLOOKUP($B396,[2]Sheet3!$G:$CZ,20,0)</f>
        <v>0</v>
      </c>
      <c r="AJ396" s="14">
        <f>VLOOKUP($B396,[2]Sheet3!$G:$CZ,21,0)</f>
        <v>0</v>
      </c>
      <c r="AK396" s="14">
        <f>VLOOKUP($B396,[2]Sheet3!$G:$CZ,22,0)</f>
        <v>0</v>
      </c>
      <c r="AL396" s="14">
        <f>VLOOKUP($B396,[2]Sheet3!$G:$CZ,23,0)</f>
        <v>0</v>
      </c>
      <c r="AM396" s="14">
        <f>VLOOKUP($B396,[2]Sheet3!$G:$CZ,24,0)</f>
        <v>0</v>
      </c>
      <c r="AN396" s="14">
        <f>VLOOKUP($B396,[2]Sheet3!$G:$CZ,25,0)</f>
        <v>0</v>
      </c>
      <c r="AO396" s="14">
        <f>VLOOKUP($B396,[2]Sheet3!$G:$CZ,26,0)</f>
        <v>0</v>
      </c>
      <c r="AP396" s="14">
        <f>VLOOKUP($B396,[2]Sheet3!$G:$CZ,27,0)</f>
        <v>0</v>
      </c>
      <c r="AQ396" s="14">
        <f>VLOOKUP($B396,[2]Sheet3!$G:$CZ,28,0)</f>
        <v>0</v>
      </c>
      <c r="AR396" s="14">
        <f>VLOOKUP($B396,[2]Sheet3!$G:$CZ,29,0)</f>
        <v>0</v>
      </c>
      <c r="AS396" s="14">
        <f>VLOOKUP($B396,[2]Sheet3!$G:$CZ,30,0)</f>
        <v>0</v>
      </c>
      <c r="AT396" s="14">
        <f>VLOOKUP($B396,[2]Sheet3!$G:$CZ,31,0)</f>
        <v>0</v>
      </c>
      <c r="AU396" s="14">
        <f>VLOOKUP($B396,[2]Sheet3!$G:$CZ,32,0)</f>
        <v>0</v>
      </c>
      <c r="AV396" s="14">
        <f>VLOOKUP($B396,[2]Sheet3!$G:$CZ,33,0)</f>
        <v>0</v>
      </c>
      <c r="AW396" s="14">
        <f>VLOOKUP($B396,[2]Sheet3!$G:$CZ,34,0)</f>
        <v>0</v>
      </c>
      <c r="AX396" s="14">
        <f>VLOOKUP($B396,[2]Sheet3!$G:$CZ,35,0)</f>
        <v>0</v>
      </c>
      <c r="AY396" s="14">
        <f>VLOOKUP($B396,[2]Sheet3!$G:$CZ,36,0)</f>
        <v>0</v>
      </c>
      <c r="AZ396" s="14">
        <f>VLOOKUP($B396,[2]Sheet3!$G:$CZ,37,0)</f>
        <v>0</v>
      </c>
      <c r="BA396" s="14">
        <f>VLOOKUP($B396,[2]Sheet3!$G:$CZ,38,0)</f>
        <v>0</v>
      </c>
      <c r="BB396" s="14">
        <f>VLOOKUP($B396,[2]Sheet3!$G:$CZ,39,0)</f>
        <v>0</v>
      </c>
      <c r="BC396" s="14">
        <f>VLOOKUP($B396,[2]Sheet3!$G:$CZ,40,0)</f>
        <v>0</v>
      </c>
      <c r="BD396" s="14">
        <f>VLOOKUP($B396,[2]Sheet3!$G:$CZ,41,0)</f>
        <v>0</v>
      </c>
      <c r="BE396" s="14">
        <f>VLOOKUP($B396,[2]Sheet3!$G:$CZ,42,0)</f>
        <v>0</v>
      </c>
      <c r="BF396" s="14">
        <f>VLOOKUP($B396,[2]Sheet3!$G:$CZ,43,0)</f>
        <v>0</v>
      </c>
      <c r="BG396" s="14">
        <f>VLOOKUP($B396,[2]Sheet3!$G:$CZ,44,0)</f>
        <v>0</v>
      </c>
      <c r="BH396" s="14">
        <f>VLOOKUP($B396,[2]Sheet3!$G:$CZ,45,0)</f>
        <v>0</v>
      </c>
      <c r="BI396" s="14">
        <f>VLOOKUP($B396,[2]Sheet3!$G:$CZ,46,0)</f>
        <v>0</v>
      </c>
      <c r="BJ396" s="14">
        <f>VLOOKUP($B396,[2]Sheet3!$G:$CZ,47,0)</f>
        <v>0</v>
      </c>
      <c r="BK396" s="14">
        <f>VLOOKUP($B396,[2]Sheet3!$G:$CZ,48,0)</f>
        <v>0</v>
      </c>
      <c r="BL396" s="14">
        <f>VLOOKUP($B396,[2]Sheet3!$G:$CZ,49,0)</f>
        <v>0</v>
      </c>
      <c r="BM396" s="14">
        <f>VLOOKUP($B396,[2]Sheet3!$G:$CZ,50,0)</f>
        <v>0</v>
      </c>
      <c r="BN396" s="14">
        <f>VLOOKUP($B396,[2]Sheet3!$G:$CZ,51,0)</f>
        <v>0</v>
      </c>
      <c r="BO396" s="14">
        <f>VLOOKUP($B396,[2]Sheet3!$G:$CZ,52,0)</f>
        <v>0</v>
      </c>
      <c r="BP396" s="14">
        <f>VLOOKUP($B396,[2]Sheet3!$G:$CZ,53,0)</f>
        <v>0</v>
      </c>
      <c r="BQ396" s="14">
        <f>VLOOKUP($B396,[2]Sheet3!$G:$CZ,54,0)</f>
        <v>0</v>
      </c>
      <c r="BR396" s="14">
        <f>VLOOKUP($B396,[2]Sheet3!$G:$CZ,55,0)</f>
        <v>0</v>
      </c>
      <c r="BS396" s="14">
        <f>VLOOKUP($B396,[2]Sheet3!$G:$CZ,56,0)</f>
        <v>0</v>
      </c>
      <c r="BT396" s="14">
        <f>VLOOKUP($B396,[2]Sheet3!$G:$CZ,57,0)</f>
        <v>0</v>
      </c>
      <c r="BU396" s="14">
        <f>VLOOKUP($B396,[2]Sheet3!$G:$CZ,58,0)</f>
        <v>0</v>
      </c>
      <c r="BV396" s="14">
        <f>VLOOKUP($B396,[2]Sheet3!$G:$CZ,59,0)</f>
        <v>0</v>
      </c>
      <c r="BW396" s="14">
        <f>VLOOKUP($B396,[2]Sheet3!$G:$CZ,60,0)</f>
        <v>0</v>
      </c>
      <c r="BX396" s="14">
        <f>VLOOKUP($B396,[2]Sheet3!$G:$CZ,61,0)</f>
        <v>0</v>
      </c>
      <c r="BY396" s="14">
        <f>VLOOKUP($B396,[2]Sheet3!$G:$CZ,62,0)</f>
        <v>0</v>
      </c>
      <c r="BZ396" s="14">
        <f>VLOOKUP($B396,[2]Sheet3!$G:$CZ,63,0)</f>
        <v>0</v>
      </c>
      <c r="CA396" s="14">
        <f>VLOOKUP($B396,[2]Sheet3!$G:$CZ,64,0)</f>
        <v>0</v>
      </c>
      <c r="CB396" s="14">
        <f>VLOOKUP($B396,[2]Sheet3!$G:$CZ,65,0)</f>
        <v>0</v>
      </c>
      <c r="CC396" s="14">
        <f>VLOOKUP($B396,[2]Sheet3!$G:$CZ,66,0)</f>
        <v>0</v>
      </c>
      <c r="CD396" s="14">
        <f>VLOOKUP($B396,[2]Sheet3!$G:$CZ,67,0)</f>
        <v>0</v>
      </c>
      <c r="CE396" s="14">
        <f>VLOOKUP($B396,[2]Sheet3!$G:$CZ,68,0)</f>
        <v>0</v>
      </c>
      <c r="CF396" s="14">
        <f>VLOOKUP($B396,[2]Sheet3!$G:$CZ,69,0)</f>
        <v>0</v>
      </c>
      <c r="CG396" s="14">
        <f>VLOOKUP($B396,[2]Sheet3!$G:$CZ,70,0)</f>
        <v>0</v>
      </c>
      <c r="CH396" s="14">
        <f>VLOOKUP($B396,[2]Sheet3!$G:$CZ,71,0)</f>
        <v>0</v>
      </c>
      <c r="CI396" s="14">
        <f>VLOOKUP($B396,[2]Sheet3!$G:$CZ,72,0)</f>
        <v>0</v>
      </c>
      <c r="CJ396" s="14">
        <f>VLOOKUP($B396,[2]Sheet3!$G:$CZ,73,0)</f>
        <v>0</v>
      </c>
      <c r="CK396" s="14">
        <f>VLOOKUP($B396,[2]Sheet3!$G:$CZ,74,0)</f>
        <v>0</v>
      </c>
      <c r="CL396" s="14">
        <f>VLOOKUP($B396,[2]Sheet3!$G:$CZ,75,0)</f>
        <v>0</v>
      </c>
      <c r="CM396" s="14">
        <f>VLOOKUP($B396,[2]Sheet3!$G:$CZ,76,0)</f>
        <v>0</v>
      </c>
      <c r="CN396" s="14">
        <f>VLOOKUP($B396,[2]Sheet3!$G:$CZ,77,0)</f>
        <v>0</v>
      </c>
      <c r="CO396" s="14">
        <f>VLOOKUP($B396,[2]Sheet3!$G:$CZ,78,0)</f>
        <v>0</v>
      </c>
      <c r="CP396" s="14">
        <f>VLOOKUP($B396,[2]Sheet3!$G:$CZ,79,0)</f>
        <v>0</v>
      </c>
      <c r="CQ396" s="14">
        <f>VLOOKUP($B396,[2]Sheet3!$G:$CZ,80,0)</f>
        <v>0</v>
      </c>
      <c r="CR396" s="14">
        <f>VLOOKUP($B396,[2]Sheet3!$G:$CZ,81,0)</f>
        <v>0</v>
      </c>
      <c r="CS396" s="14">
        <f>VLOOKUP($B396,[2]Sheet3!$G:$CZ,82,0)</f>
        <v>0</v>
      </c>
      <c r="CT396" s="14">
        <f>VLOOKUP($B396,[2]Sheet3!$G:$CZ,83,0)</f>
        <v>0</v>
      </c>
      <c r="CU396" s="14">
        <f>VLOOKUP($B396,[2]Sheet3!$G:$CZ,84,0)</f>
        <v>0</v>
      </c>
      <c r="CV396" s="14">
        <f>VLOOKUP($B396,[2]Sheet3!$G:$CZ,85,0)</f>
        <v>0</v>
      </c>
      <c r="CW396" s="14">
        <f>VLOOKUP($B396,[2]Sheet3!$G:$CZ,86,0)</f>
        <v>0</v>
      </c>
      <c r="CX396" s="14">
        <f>VLOOKUP($B396,[2]Sheet3!$G:$CZ,87,0)</f>
        <v>0</v>
      </c>
      <c r="CY396" s="14">
        <f>VLOOKUP($B396,[2]Sheet3!$G:$CZ,88,0)</f>
        <v>0</v>
      </c>
      <c r="CZ396" s="14">
        <f>VLOOKUP($B396,[2]Sheet3!$G:$CZ,89,0)</f>
        <v>0</v>
      </c>
      <c r="DA396" s="14">
        <f>VLOOKUP($B396,[2]Sheet3!$G:$CZ,90,0)</f>
        <v>0</v>
      </c>
      <c r="DB396" s="14">
        <f>VLOOKUP($B396,[2]Sheet3!$G:$CZ,91,0)</f>
        <v>0</v>
      </c>
      <c r="DC396" s="14">
        <f>VLOOKUP($B396,[2]Sheet3!$G:$CZ,92,0)</f>
        <v>0</v>
      </c>
      <c r="DD396" s="14">
        <f>VLOOKUP($B396,[2]Sheet3!$G:$CZ,93,0)</f>
        <v>0</v>
      </c>
      <c r="DE396" s="14">
        <f>VLOOKUP($B396,[2]Sheet3!$G:$CZ,94,0)</f>
        <v>0</v>
      </c>
      <c r="DF396" s="14">
        <f>VLOOKUP($B396,[2]Sheet3!$G:$CZ,95,0)</f>
        <v>0</v>
      </c>
      <c r="DG396" s="14">
        <f>VLOOKUP($B396,[2]Sheet3!$G:$CZ,96,0)</f>
        <v>0</v>
      </c>
      <c r="DH396" s="14">
        <f>VLOOKUP($B396,[2]Sheet3!$G:$CZ,97,0)</f>
        <v>0</v>
      </c>
      <c r="DI396" s="14">
        <f>VLOOKUP($B396,[2]Sheet3!$G:$CZ,98,0)</f>
        <v>0</v>
      </c>
    </row>
    <row r="397" spans="1:113" x14ac:dyDescent="0.3">
      <c r="A397" s="9" t="str">
        <f t="shared" si="20"/>
        <v>E3R012</v>
      </c>
      <c r="B397" s="15" t="s">
        <v>1335</v>
      </c>
      <c r="C397" s="15" t="s">
        <v>1336</v>
      </c>
      <c r="F397" s="7" t="s">
        <v>15</v>
      </c>
      <c r="G397" s="12" t="s">
        <v>3892</v>
      </c>
      <c r="H397" s="12" t="str">
        <f>VLOOKUP($B397,[1]Sheet1!$A:$G,5,0)</f>
        <v>vivek.bose@redingtongroup.com</v>
      </c>
      <c r="I397" s="12" t="str">
        <f>VLOOKUP($B397,[1]Sheet1!$A:$G,7,0)</f>
        <v>jaswinder.singh@redingtongroup.com</v>
      </c>
      <c r="J397" s="12" t="s">
        <v>82</v>
      </c>
      <c r="K397" s="7"/>
      <c r="L397" s="7"/>
      <c r="M397" s="8"/>
      <c r="N397" s="7" t="str">
        <f t="shared" si="18"/>
        <v>vivek.bose@redingtongroup.com; jaswinder.singh@redingtongroup.com; nilesh.phirke@redingtongroup.com;christopher.joseph@redingtongroup.com</v>
      </c>
      <c r="O397" s="7" t="str">
        <f t="shared" si="19"/>
        <v>E3R012</v>
      </c>
      <c r="P397" s="8" t="s">
        <v>5215</v>
      </c>
      <c r="Q397" s="14">
        <f>VLOOKUP($B397,[2]Sheet3!$G:$CZ,2,0)</f>
        <v>2400305920</v>
      </c>
      <c r="R397" s="14">
        <f>VLOOKUP($B397,[2]Sheet3!$G:$CZ,3,0)</f>
        <v>2400308875</v>
      </c>
      <c r="S397" s="14">
        <f>VLOOKUP($B397,[2]Sheet3!$G:$CZ,4,0)</f>
        <v>2400308874</v>
      </c>
      <c r="T397" s="14">
        <f>VLOOKUP($B397,[2]Sheet3!$G:$CZ,5,0)</f>
        <v>0</v>
      </c>
      <c r="U397" s="14">
        <f>VLOOKUP($B397,[2]Sheet3!$G:$CZ,6,0)</f>
        <v>0</v>
      </c>
      <c r="V397" s="14">
        <f>VLOOKUP($B397,[2]Sheet3!$G:$CZ,7,0)</f>
        <v>0</v>
      </c>
      <c r="W397" s="14">
        <f>VLOOKUP($B397,[2]Sheet3!$G:$CZ,8,0)</f>
        <v>0</v>
      </c>
      <c r="X397" s="14">
        <f>VLOOKUP($B397,[2]Sheet3!$G:$CZ,9,0)</f>
        <v>0</v>
      </c>
      <c r="Y397" s="14">
        <f>VLOOKUP($B397,[2]Sheet3!$G:$CZ,10,0)</f>
        <v>0</v>
      </c>
      <c r="Z397" s="14">
        <f>VLOOKUP($B397,[2]Sheet3!$G:$CZ,11,0)</f>
        <v>0</v>
      </c>
      <c r="AA397" s="14">
        <f>VLOOKUP($B397,[2]Sheet3!$G:$CZ,12,0)</f>
        <v>0</v>
      </c>
      <c r="AB397" s="14">
        <f>VLOOKUP($B397,[2]Sheet3!$G:$CZ,13,0)</f>
        <v>0</v>
      </c>
      <c r="AC397" s="14">
        <f>VLOOKUP($B397,[2]Sheet3!$G:$CZ,14,0)</f>
        <v>0</v>
      </c>
      <c r="AD397" s="14">
        <f>VLOOKUP($B397,[2]Sheet3!$G:$CZ,15,0)</f>
        <v>0</v>
      </c>
      <c r="AE397" s="14">
        <f>VLOOKUP($B397,[2]Sheet3!$G:$CZ,16,0)</f>
        <v>0</v>
      </c>
      <c r="AF397" s="14">
        <f>VLOOKUP($B397,[2]Sheet3!$G:$CZ,17,0)</f>
        <v>0</v>
      </c>
      <c r="AG397" s="14">
        <f>VLOOKUP($B397,[2]Sheet3!$G:$CZ,18,0)</f>
        <v>0</v>
      </c>
      <c r="AH397" s="14">
        <f>VLOOKUP($B397,[2]Sheet3!$G:$CZ,19,0)</f>
        <v>0</v>
      </c>
      <c r="AI397" s="14">
        <f>VLOOKUP($B397,[2]Sheet3!$G:$CZ,20,0)</f>
        <v>0</v>
      </c>
      <c r="AJ397" s="14">
        <f>VLOOKUP($B397,[2]Sheet3!$G:$CZ,21,0)</f>
        <v>0</v>
      </c>
      <c r="AK397" s="14">
        <f>VLOOKUP($B397,[2]Sheet3!$G:$CZ,22,0)</f>
        <v>0</v>
      </c>
      <c r="AL397" s="14">
        <f>VLOOKUP($B397,[2]Sheet3!$G:$CZ,23,0)</f>
        <v>0</v>
      </c>
      <c r="AM397" s="14">
        <f>VLOOKUP($B397,[2]Sheet3!$G:$CZ,24,0)</f>
        <v>0</v>
      </c>
      <c r="AN397" s="14">
        <f>VLOOKUP($B397,[2]Sheet3!$G:$CZ,25,0)</f>
        <v>0</v>
      </c>
      <c r="AO397" s="14">
        <f>VLOOKUP($B397,[2]Sheet3!$G:$CZ,26,0)</f>
        <v>0</v>
      </c>
      <c r="AP397" s="14">
        <f>VLOOKUP($B397,[2]Sheet3!$G:$CZ,27,0)</f>
        <v>0</v>
      </c>
      <c r="AQ397" s="14">
        <f>VLOOKUP($B397,[2]Sheet3!$G:$CZ,28,0)</f>
        <v>0</v>
      </c>
      <c r="AR397" s="14">
        <f>VLOOKUP($B397,[2]Sheet3!$G:$CZ,29,0)</f>
        <v>0</v>
      </c>
      <c r="AS397" s="14">
        <f>VLOOKUP($B397,[2]Sheet3!$G:$CZ,30,0)</f>
        <v>0</v>
      </c>
      <c r="AT397" s="14">
        <f>VLOOKUP($B397,[2]Sheet3!$G:$CZ,31,0)</f>
        <v>0</v>
      </c>
      <c r="AU397" s="14">
        <f>VLOOKUP($B397,[2]Sheet3!$G:$CZ,32,0)</f>
        <v>0</v>
      </c>
      <c r="AV397" s="14">
        <f>VLOOKUP($B397,[2]Sheet3!$G:$CZ,33,0)</f>
        <v>0</v>
      </c>
      <c r="AW397" s="14">
        <f>VLOOKUP($B397,[2]Sheet3!$G:$CZ,34,0)</f>
        <v>0</v>
      </c>
      <c r="AX397" s="14">
        <f>VLOOKUP($B397,[2]Sheet3!$G:$CZ,35,0)</f>
        <v>0</v>
      </c>
      <c r="AY397" s="14">
        <f>VLOOKUP($B397,[2]Sheet3!$G:$CZ,36,0)</f>
        <v>0</v>
      </c>
      <c r="AZ397" s="14">
        <f>VLOOKUP($B397,[2]Sheet3!$G:$CZ,37,0)</f>
        <v>0</v>
      </c>
      <c r="BA397" s="14">
        <f>VLOOKUP($B397,[2]Sheet3!$G:$CZ,38,0)</f>
        <v>0</v>
      </c>
      <c r="BB397" s="14">
        <f>VLOOKUP($B397,[2]Sheet3!$G:$CZ,39,0)</f>
        <v>0</v>
      </c>
      <c r="BC397" s="14">
        <f>VLOOKUP($B397,[2]Sheet3!$G:$CZ,40,0)</f>
        <v>0</v>
      </c>
      <c r="BD397" s="14">
        <f>VLOOKUP($B397,[2]Sheet3!$G:$CZ,41,0)</f>
        <v>0</v>
      </c>
      <c r="BE397" s="14">
        <f>VLOOKUP($B397,[2]Sheet3!$G:$CZ,42,0)</f>
        <v>0</v>
      </c>
      <c r="BF397" s="14">
        <f>VLOOKUP($B397,[2]Sheet3!$G:$CZ,43,0)</f>
        <v>0</v>
      </c>
      <c r="BG397" s="14">
        <f>VLOOKUP($B397,[2]Sheet3!$G:$CZ,44,0)</f>
        <v>0</v>
      </c>
      <c r="BH397" s="14">
        <f>VLOOKUP($B397,[2]Sheet3!$G:$CZ,45,0)</f>
        <v>0</v>
      </c>
      <c r="BI397" s="14">
        <f>VLOOKUP($B397,[2]Sheet3!$G:$CZ,46,0)</f>
        <v>0</v>
      </c>
      <c r="BJ397" s="14">
        <f>VLOOKUP($B397,[2]Sheet3!$G:$CZ,47,0)</f>
        <v>0</v>
      </c>
      <c r="BK397" s="14">
        <f>VLOOKUP($B397,[2]Sheet3!$G:$CZ,48,0)</f>
        <v>0</v>
      </c>
      <c r="BL397" s="14">
        <f>VLOOKUP($B397,[2]Sheet3!$G:$CZ,49,0)</f>
        <v>0</v>
      </c>
      <c r="BM397" s="14">
        <f>VLOOKUP($B397,[2]Sheet3!$G:$CZ,50,0)</f>
        <v>0</v>
      </c>
      <c r="BN397" s="14">
        <f>VLOOKUP($B397,[2]Sheet3!$G:$CZ,51,0)</f>
        <v>0</v>
      </c>
      <c r="BO397" s="14">
        <f>VLOOKUP($B397,[2]Sheet3!$G:$CZ,52,0)</f>
        <v>0</v>
      </c>
      <c r="BP397" s="14">
        <f>VLOOKUP($B397,[2]Sheet3!$G:$CZ,53,0)</f>
        <v>0</v>
      </c>
      <c r="BQ397" s="14">
        <f>VLOOKUP($B397,[2]Sheet3!$G:$CZ,54,0)</f>
        <v>0</v>
      </c>
      <c r="BR397" s="14">
        <f>VLOOKUP($B397,[2]Sheet3!$G:$CZ,55,0)</f>
        <v>0</v>
      </c>
      <c r="BS397" s="14">
        <f>VLOOKUP($B397,[2]Sheet3!$G:$CZ,56,0)</f>
        <v>0</v>
      </c>
      <c r="BT397" s="14">
        <f>VLOOKUP($B397,[2]Sheet3!$G:$CZ,57,0)</f>
        <v>0</v>
      </c>
      <c r="BU397" s="14">
        <f>VLOOKUP($B397,[2]Sheet3!$G:$CZ,58,0)</f>
        <v>0</v>
      </c>
      <c r="BV397" s="14">
        <f>VLOOKUP($B397,[2]Sheet3!$G:$CZ,59,0)</f>
        <v>0</v>
      </c>
      <c r="BW397" s="14">
        <f>VLOOKUP($B397,[2]Sheet3!$G:$CZ,60,0)</f>
        <v>0</v>
      </c>
      <c r="BX397" s="14">
        <f>VLOOKUP($B397,[2]Sheet3!$G:$CZ,61,0)</f>
        <v>0</v>
      </c>
      <c r="BY397" s="14">
        <f>VLOOKUP($B397,[2]Sheet3!$G:$CZ,62,0)</f>
        <v>0</v>
      </c>
      <c r="BZ397" s="14">
        <f>VLOOKUP($B397,[2]Sheet3!$G:$CZ,63,0)</f>
        <v>0</v>
      </c>
      <c r="CA397" s="14">
        <f>VLOOKUP($B397,[2]Sheet3!$G:$CZ,64,0)</f>
        <v>0</v>
      </c>
      <c r="CB397" s="14">
        <f>VLOOKUP($B397,[2]Sheet3!$G:$CZ,65,0)</f>
        <v>0</v>
      </c>
      <c r="CC397" s="14">
        <f>VLOOKUP($B397,[2]Sheet3!$G:$CZ,66,0)</f>
        <v>0</v>
      </c>
      <c r="CD397" s="14">
        <f>VLOOKUP($B397,[2]Sheet3!$G:$CZ,67,0)</f>
        <v>0</v>
      </c>
      <c r="CE397" s="14">
        <f>VLOOKUP($B397,[2]Sheet3!$G:$CZ,68,0)</f>
        <v>0</v>
      </c>
      <c r="CF397" s="14">
        <f>VLOOKUP($B397,[2]Sheet3!$G:$CZ,69,0)</f>
        <v>0</v>
      </c>
      <c r="CG397" s="14">
        <f>VLOOKUP($B397,[2]Sheet3!$G:$CZ,70,0)</f>
        <v>0</v>
      </c>
      <c r="CH397" s="14">
        <f>VLOOKUP($B397,[2]Sheet3!$G:$CZ,71,0)</f>
        <v>0</v>
      </c>
      <c r="CI397" s="14">
        <f>VLOOKUP($B397,[2]Sheet3!$G:$CZ,72,0)</f>
        <v>0</v>
      </c>
      <c r="CJ397" s="14">
        <f>VLOOKUP($B397,[2]Sheet3!$G:$CZ,73,0)</f>
        <v>0</v>
      </c>
      <c r="CK397" s="14">
        <f>VLOOKUP($B397,[2]Sheet3!$G:$CZ,74,0)</f>
        <v>0</v>
      </c>
      <c r="CL397" s="14">
        <f>VLOOKUP($B397,[2]Sheet3!$G:$CZ,75,0)</f>
        <v>0</v>
      </c>
      <c r="CM397" s="14">
        <f>VLOOKUP($B397,[2]Sheet3!$G:$CZ,76,0)</f>
        <v>0</v>
      </c>
      <c r="CN397" s="14">
        <f>VLOOKUP($B397,[2]Sheet3!$G:$CZ,77,0)</f>
        <v>0</v>
      </c>
      <c r="CO397" s="14">
        <f>VLOOKUP($B397,[2]Sheet3!$G:$CZ,78,0)</f>
        <v>0</v>
      </c>
      <c r="CP397" s="14">
        <f>VLOOKUP($B397,[2]Sheet3!$G:$CZ,79,0)</f>
        <v>0</v>
      </c>
      <c r="CQ397" s="14">
        <f>VLOOKUP($B397,[2]Sheet3!$G:$CZ,80,0)</f>
        <v>0</v>
      </c>
      <c r="CR397" s="14">
        <f>VLOOKUP($B397,[2]Sheet3!$G:$CZ,81,0)</f>
        <v>0</v>
      </c>
      <c r="CS397" s="14">
        <f>VLOOKUP($B397,[2]Sheet3!$G:$CZ,82,0)</f>
        <v>0</v>
      </c>
      <c r="CT397" s="14">
        <f>VLOOKUP($B397,[2]Sheet3!$G:$CZ,83,0)</f>
        <v>0</v>
      </c>
      <c r="CU397" s="14">
        <f>VLOOKUP($B397,[2]Sheet3!$G:$CZ,84,0)</f>
        <v>0</v>
      </c>
      <c r="CV397" s="14">
        <f>VLOOKUP($B397,[2]Sheet3!$G:$CZ,85,0)</f>
        <v>0</v>
      </c>
      <c r="CW397" s="14">
        <f>VLOOKUP($B397,[2]Sheet3!$G:$CZ,86,0)</f>
        <v>0</v>
      </c>
      <c r="CX397" s="14">
        <f>VLOOKUP($B397,[2]Sheet3!$G:$CZ,87,0)</f>
        <v>0</v>
      </c>
      <c r="CY397" s="14">
        <f>VLOOKUP($B397,[2]Sheet3!$G:$CZ,88,0)</f>
        <v>0</v>
      </c>
      <c r="CZ397" s="14">
        <f>VLOOKUP($B397,[2]Sheet3!$G:$CZ,89,0)</f>
        <v>0</v>
      </c>
      <c r="DA397" s="14">
        <f>VLOOKUP($B397,[2]Sheet3!$G:$CZ,90,0)</f>
        <v>0</v>
      </c>
      <c r="DB397" s="14">
        <f>VLOOKUP($B397,[2]Sheet3!$G:$CZ,91,0)</f>
        <v>0</v>
      </c>
      <c r="DC397" s="14">
        <f>VLOOKUP($B397,[2]Sheet3!$G:$CZ,92,0)</f>
        <v>0</v>
      </c>
      <c r="DD397" s="14">
        <f>VLOOKUP($B397,[2]Sheet3!$G:$CZ,93,0)</f>
        <v>0</v>
      </c>
      <c r="DE397" s="14">
        <f>VLOOKUP($B397,[2]Sheet3!$G:$CZ,94,0)</f>
        <v>0</v>
      </c>
      <c r="DF397" s="14">
        <f>VLOOKUP($B397,[2]Sheet3!$G:$CZ,95,0)</f>
        <v>0</v>
      </c>
      <c r="DG397" s="14">
        <f>VLOOKUP($B397,[2]Sheet3!$G:$CZ,96,0)</f>
        <v>0</v>
      </c>
      <c r="DH397" s="14">
        <f>VLOOKUP($B397,[2]Sheet3!$G:$CZ,97,0)</f>
        <v>0</v>
      </c>
      <c r="DI397" s="14">
        <f>VLOOKUP($B397,[2]Sheet3!$G:$CZ,98,0)</f>
        <v>0</v>
      </c>
    </row>
    <row r="398" spans="1:113" x14ac:dyDescent="0.3">
      <c r="A398" s="9" t="str">
        <f t="shared" si="20"/>
        <v>E34220</v>
      </c>
      <c r="B398" s="15" t="s">
        <v>1337</v>
      </c>
      <c r="C398" s="15" t="s">
        <v>1338</v>
      </c>
      <c r="F398" s="7" t="s">
        <v>15</v>
      </c>
      <c r="G398" s="12" t="s">
        <v>3893</v>
      </c>
      <c r="H398" s="12" t="str">
        <f>VLOOKUP($B398,[1]Sheet1!$A:$G,5,0)</f>
        <v>vivek.bose@redingtongroup.com</v>
      </c>
      <c r="I398" s="12" t="str">
        <f>VLOOKUP($B398,[1]Sheet1!$A:$G,7,0)</f>
        <v>jaswinder.singh@redingtongroup.com</v>
      </c>
      <c r="J398" s="12" t="s">
        <v>82</v>
      </c>
      <c r="K398" s="7"/>
      <c r="L398" s="7"/>
      <c r="M398" s="8"/>
      <c r="N398" s="7" t="str">
        <f t="shared" si="18"/>
        <v>vivek.bose@redingtongroup.com; jaswinder.singh@redingtongroup.com; nilesh.phirke@redingtongroup.com;christopher.joseph@redingtongroup.com</v>
      </c>
      <c r="O398" s="7" t="str">
        <f t="shared" si="19"/>
        <v>E34220</v>
      </c>
      <c r="P398" s="8" t="s">
        <v>5215</v>
      </c>
      <c r="Q398" s="14">
        <f>VLOOKUP($B398,[2]Sheet3!$G:$CZ,2,0)</f>
        <v>2400301562</v>
      </c>
      <c r="R398" s="14">
        <f>VLOOKUP($B398,[2]Sheet3!$G:$CZ,3,0)</f>
        <v>2400301062</v>
      </c>
      <c r="S398" s="14">
        <f>VLOOKUP($B398,[2]Sheet3!$G:$CZ,4,0)</f>
        <v>2400307353</v>
      </c>
      <c r="T398" s="14">
        <f>VLOOKUP($B398,[2]Sheet3!$G:$CZ,5,0)</f>
        <v>0</v>
      </c>
      <c r="U398" s="14">
        <f>VLOOKUP($B398,[2]Sheet3!$G:$CZ,6,0)</f>
        <v>0</v>
      </c>
      <c r="V398" s="14">
        <f>VLOOKUP($B398,[2]Sheet3!$G:$CZ,7,0)</f>
        <v>0</v>
      </c>
      <c r="W398" s="14">
        <f>VLOOKUP($B398,[2]Sheet3!$G:$CZ,8,0)</f>
        <v>0</v>
      </c>
      <c r="X398" s="14">
        <f>VLOOKUP($B398,[2]Sheet3!$G:$CZ,9,0)</f>
        <v>0</v>
      </c>
      <c r="Y398" s="14">
        <f>VLOOKUP($B398,[2]Sheet3!$G:$CZ,10,0)</f>
        <v>0</v>
      </c>
      <c r="Z398" s="14">
        <f>VLOOKUP($B398,[2]Sheet3!$G:$CZ,11,0)</f>
        <v>0</v>
      </c>
      <c r="AA398" s="14">
        <f>VLOOKUP($B398,[2]Sheet3!$G:$CZ,12,0)</f>
        <v>0</v>
      </c>
      <c r="AB398" s="14">
        <f>VLOOKUP($B398,[2]Sheet3!$G:$CZ,13,0)</f>
        <v>0</v>
      </c>
      <c r="AC398" s="14">
        <f>VLOOKUP($B398,[2]Sheet3!$G:$CZ,14,0)</f>
        <v>0</v>
      </c>
      <c r="AD398" s="14">
        <f>VLOOKUP($B398,[2]Sheet3!$G:$CZ,15,0)</f>
        <v>0</v>
      </c>
      <c r="AE398" s="14">
        <f>VLOOKUP($B398,[2]Sheet3!$G:$CZ,16,0)</f>
        <v>0</v>
      </c>
      <c r="AF398" s="14">
        <f>VLOOKUP($B398,[2]Sheet3!$G:$CZ,17,0)</f>
        <v>0</v>
      </c>
      <c r="AG398" s="14">
        <f>VLOOKUP($B398,[2]Sheet3!$G:$CZ,18,0)</f>
        <v>0</v>
      </c>
      <c r="AH398" s="14">
        <f>VLOOKUP($B398,[2]Sheet3!$G:$CZ,19,0)</f>
        <v>0</v>
      </c>
      <c r="AI398" s="14">
        <f>VLOOKUP($B398,[2]Sheet3!$G:$CZ,20,0)</f>
        <v>0</v>
      </c>
      <c r="AJ398" s="14">
        <f>VLOOKUP($B398,[2]Sheet3!$G:$CZ,21,0)</f>
        <v>0</v>
      </c>
      <c r="AK398" s="14">
        <f>VLOOKUP($B398,[2]Sheet3!$G:$CZ,22,0)</f>
        <v>0</v>
      </c>
      <c r="AL398" s="14">
        <f>VLOOKUP($B398,[2]Sheet3!$G:$CZ,23,0)</f>
        <v>0</v>
      </c>
      <c r="AM398" s="14">
        <f>VLOOKUP($B398,[2]Sheet3!$G:$CZ,24,0)</f>
        <v>0</v>
      </c>
      <c r="AN398" s="14">
        <f>VLOOKUP($B398,[2]Sheet3!$G:$CZ,25,0)</f>
        <v>0</v>
      </c>
      <c r="AO398" s="14">
        <f>VLOOKUP($B398,[2]Sheet3!$G:$CZ,26,0)</f>
        <v>0</v>
      </c>
      <c r="AP398" s="14">
        <f>VLOOKUP($B398,[2]Sheet3!$G:$CZ,27,0)</f>
        <v>0</v>
      </c>
      <c r="AQ398" s="14">
        <f>VLOOKUP($B398,[2]Sheet3!$G:$CZ,28,0)</f>
        <v>0</v>
      </c>
      <c r="AR398" s="14">
        <f>VLOOKUP($B398,[2]Sheet3!$G:$CZ,29,0)</f>
        <v>0</v>
      </c>
      <c r="AS398" s="14">
        <f>VLOOKUP($B398,[2]Sheet3!$G:$CZ,30,0)</f>
        <v>0</v>
      </c>
      <c r="AT398" s="14">
        <f>VLOOKUP($B398,[2]Sheet3!$G:$CZ,31,0)</f>
        <v>0</v>
      </c>
      <c r="AU398" s="14">
        <f>VLOOKUP($B398,[2]Sheet3!$G:$CZ,32,0)</f>
        <v>0</v>
      </c>
      <c r="AV398" s="14">
        <f>VLOOKUP($B398,[2]Sheet3!$G:$CZ,33,0)</f>
        <v>0</v>
      </c>
      <c r="AW398" s="14">
        <f>VLOOKUP($B398,[2]Sheet3!$G:$CZ,34,0)</f>
        <v>0</v>
      </c>
      <c r="AX398" s="14">
        <f>VLOOKUP($B398,[2]Sheet3!$G:$CZ,35,0)</f>
        <v>0</v>
      </c>
      <c r="AY398" s="14">
        <f>VLOOKUP($B398,[2]Sheet3!$G:$CZ,36,0)</f>
        <v>0</v>
      </c>
      <c r="AZ398" s="14">
        <f>VLOOKUP($B398,[2]Sheet3!$G:$CZ,37,0)</f>
        <v>0</v>
      </c>
      <c r="BA398" s="14">
        <f>VLOOKUP($B398,[2]Sheet3!$G:$CZ,38,0)</f>
        <v>0</v>
      </c>
      <c r="BB398" s="14">
        <f>VLOOKUP($B398,[2]Sheet3!$G:$CZ,39,0)</f>
        <v>0</v>
      </c>
      <c r="BC398" s="14">
        <f>VLOOKUP($B398,[2]Sheet3!$G:$CZ,40,0)</f>
        <v>0</v>
      </c>
      <c r="BD398" s="14">
        <f>VLOOKUP($B398,[2]Sheet3!$G:$CZ,41,0)</f>
        <v>0</v>
      </c>
      <c r="BE398" s="14">
        <f>VLOOKUP($B398,[2]Sheet3!$G:$CZ,42,0)</f>
        <v>0</v>
      </c>
      <c r="BF398" s="14">
        <f>VLOOKUP($B398,[2]Sheet3!$G:$CZ,43,0)</f>
        <v>0</v>
      </c>
      <c r="BG398" s="14">
        <f>VLOOKUP($B398,[2]Sheet3!$G:$CZ,44,0)</f>
        <v>0</v>
      </c>
      <c r="BH398" s="14">
        <f>VLOOKUP($B398,[2]Sheet3!$G:$CZ,45,0)</f>
        <v>0</v>
      </c>
      <c r="BI398" s="14">
        <f>VLOOKUP($B398,[2]Sheet3!$G:$CZ,46,0)</f>
        <v>0</v>
      </c>
      <c r="BJ398" s="14">
        <f>VLOOKUP($B398,[2]Sheet3!$G:$CZ,47,0)</f>
        <v>0</v>
      </c>
      <c r="BK398" s="14">
        <f>VLOOKUP($B398,[2]Sheet3!$G:$CZ,48,0)</f>
        <v>0</v>
      </c>
      <c r="BL398" s="14">
        <f>VLOOKUP($B398,[2]Sheet3!$G:$CZ,49,0)</f>
        <v>0</v>
      </c>
      <c r="BM398" s="14">
        <f>VLOOKUP($B398,[2]Sheet3!$G:$CZ,50,0)</f>
        <v>0</v>
      </c>
      <c r="BN398" s="14">
        <f>VLOOKUP($B398,[2]Sheet3!$G:$CZ,51,0)</f>
        <v>0</v>
      </c>
      <c r="BO398" s="14">
        <f>VLOOKUP($B398,[2]Sheet3!$G:$CZ,52,0)</f>
        <v>0</v>
      </c>
      <c r="BP398" s="14">
        <f>VLOOKUP($B398,[2]Sheet3!$G:$CZ,53,0)</f>
        <v>0</v>
      </c>
      <c r="BQ398" s="14">
        <f>VLOOKUP($B398,[2]Sheet3!$G:$CZ,54,0)</f>
        <v>0</v>
      </c>
      <c r="BR398" s="14">
        <f>VLOOKUP($B398,[2]Sheet3!$G:$CZ,55,0)</f>
        <v>0</v>
      </c>
      <c r="BS398" s="14">
        <f>VLOOKUP($B398,[2]Sheet3!$G:$CZ,56,0)</f>
        <v>0</v>
      </c>
      <c r="BT398" s="14">
        <f>VLOOKUP($B398,[2]Sheet3!$G:$CZ,57,0)</f>
        <v>0</v>
      </c>
      <c r="BU398" s="14">
        <f>VLOOKUP($B398,[2]Sheet3!$G:$CZ,58,0)</f>
        <v>0</v>
      </c>
      <c r="BV398" s="14">
        <f>VLOOKUP($B398,[2]Sheet3!$G:$CZ,59,0)</f>
        <v>0</v>
      </c>
      <c r="BW398" s="14">
        <f>VLOOKUP($B398,[2]Sheet3!$G:$CZ,60,0)</f>
        <v>0</v>
      </c>
      <c r="BX398" s="14">
        <f>VLOOKUP($B398,[2]Sheet3!$G:$CZ,61,0)</f>
        <v>0</v>
      </c>
      <c r="BY398" s="14">
        <f>VLOOKUP($B398,[2]Sheet3!$G:$CZ,62,0)</f>
        <v>0</v>
      </c>
      <c r="BZ398" s="14">
        <f>VLOOKUP($B398,[2]Sheet3!$G:$CZ,63,0)</f>
        <v>0</v>
      </c>
      <c r="CA398" s="14">
        <f>VLOOKUP($B398,[2]Sheet3!$G:$CZ,64,0)</f>
        <v>0</v>
      </c>
      <c r="CB398" s="14">
        <f>VLOOKUP($B398,[2]Sheet3!$G:$CZ,65,0)</f>
        <v>0</v>
      </c>
      <c r="CC398" s="14">
        <f>VLOOKUP($B398,[2]Sheet3!$G:$CZ,66,0)</f>
        <v>0</v>
      </c>
      <c r="CD398" s="14">
        <f>VLOOKUP($B398,[2]Sheet3!$G:$CZ,67,0)</f>
        <v>0</v>
      </c>
      <c r="CE398" s="14">
        <f>VLOOKUP($B398,[2]Sheet3!$G:$CZ,68,0)</f>
        <v>0</v>
      </c>
      <c r="CF398" s="14">
        <f>VLOOKUP($B398,[2]Sheet3!$G:$CZ,69,0)</f>
        <v>0</v>
      </c>
      <c r="CG398" s="14">
        <f>VLOOKUP($B398,[2]Sheet3!$G:$CZ,70,0)</f>
        <v>0</v>
      </c>
      <c r="CH398" s="14">
        <f>VLOOKUP($B398,[2]Sheet3!$G:$CZ,71,0)</f>
        <v>0</v>
      </c>
      <c r="CI398" s="14">
        <f>VLOOKUP($B398,[2]Sheet3!$G:$CZ,72,0)</f>
        <v>0</v>
      </c>
      <c r="CJ398" s="14">
        <f>VLOOKUP($B398,[2]Sheet3!$G:$CZ,73,0)</f>
        <v>0</v>
      </c>
      <c r="CK398" s="14">
        <f>VLOOKUP($B398,[2]Sheet3!$G:$CZ,74,0)</f>
        <v>0</v>
      </c>
      <c r="CL398" s="14">
        <f>VLOOKUP($B398,[2]Sheet3!$G:$CZ,75,0)</f>
        <v>0</v>
      </c>
      <c r="CM398" s="14">
        <f>VLOOKUP($B398,[2]Sheet3!$G:$CZ,76,0)</f>
        <v>0</v>
      </c>
      <c r="CN398" s="14">
        <f>VLOOKUP($B398,[2]Sheet3!$G:$CZ,77,0)</f>
        <v>0</v>
      </c>
      <c r="CO398" s="14">
        <f>VLOOKUP($B398,[2]Sheet3!$G:$CZ,78,0)</f>
        <v>0</v>
      </c>
      <c r="CP398" s="14">
        <f>VLOOKUP($B398,[2]Sheet3!$G:$CZ,79,0)</f>
        <v>0</v>
      </c>
      <c r="CQ398" s="14">
        <f>VLOOKUP($B398,[2]Sheet3!$G:$CZ,80,0)</f>
        <v>0</v>
      </c>
      <c r="CR398" s="14">
        <f>VLOOKUP($B398,[2]Sheet3!$G:$CZ,81,0)</f>
        <v>0</v>
      </c>
      <c r="CS398" s="14">
        <f>VLOOKUP($B398,[2]Sheet3!$G:$CZ,82,0)</f>
        <v>0</v>
      </c>
      <c r="CT398" s="14">
        <f>VLOOKUP($B398,[2]Sheet3!$G:$CZ,83,0)</f>
        <v>0</v>
      </c>
      <c r="CU398" s="14">
        <f>VLOOKUP($B398,[2]Sheet3!$G:$CZ,84,0)</f>
        <v>0</v>
      </c>
      <c r="CV398" s="14">
        <f>VLOOKUP($B398,[2]Sheet3!$G:$CZ,85,0)</f>
        <v>0</v>
      </c>
      <c r="CW398" s="14">
        <f>VLOOKUP($B398,[2]Sheet3!$G:$CZ,86,0)</f>
        <v>0</v>
      </c>
      <c r="CX398" s="14">
        <f>VLOOKUP($B398,[2]Sheet3!$G:$CZ,87,0)</f>
        <v>0</v>
      </c>
      <c r="CY398" s="14">
        <f>VLOOKUP($B398,[2]Sheet3!$G:$CZ,88,0)</f>
        <v>0</v>
      </c>
      <c r="CZ398" s="14">
        <f>VLOOKUP($B398,[2]Sheet3!$G:$CZ,89,0)</f>
        <v>0</v>
      </c>
      <c r="DA398" s="14">
        <f>VLOOKUP($B398,[2]Sheet3!$G:$CZ,90,0)</f>
        <v>0</v>
      </c>
      <c r="DB398" s="14">
        <f>VLOOKUP($B398,[2]Sheet3!$G:$CZ,91,0)</f>
        <v>0</v>
      </c>
      <c r="DC398" s="14">
        <f>VLOOKUP($B398,[2]Sheet3!$G:$CZ,92,0)</f>
        <v>0</v>
      </c>
      <c r="DD398" s="14">
        <f>VLOOKUP($B398,[2]Sheet3!$G:$CZ,93,0)</f>
        <v>0</v>
      </c>
      <c r="DE398" s="14">
        <f>VLOOKUP($B398,[2]Sheet3!$G:$CZ,94,0)</f>
        <v>0</v>
      </c>
      <c r="DF398" s="14">
        <f>VLOOKUP($B398,[2]Sheet3!$G:$CZ,95,0)</f>
        <v>0</v>
      </c>
      <c r="DG398" s="14">
        <f>VLOOKUP($B398,[2]Sheet3!$G:$CZ,96,0)</f>
        <v>0</v>
      </c>
      <c r="DH398" s="14">
        <f>VLOOKUP($B398,[2]Sheet3!$G:$CZ,97,0)</f>
        <v>0</v>
      </c>
      <c r="DI398" s="14">
        <f>VLOOKUP($B398,[2]Sheet3!$G:$CZ,98,0)</f>
        <v>0</v>
      </c>
    </row>
    <row r="399" spans="1:113" x14ac:dyDescent="0.3">
      <c r="A399" s="9" t="str">
        <f t="shared" si="20"/>
        <v>W23896</v>
      </c>
      <c r="B399" s="15" t="s">
        <v>1339</v>
      </c>
      <c r="C399" s="15" t="s">
        <v>1340</v>
      </c>
      <c r="F399" s="7" t="s">
        <v>15</v>
      </c>
      <c r="G399" s="12" t="s">
        <v>3894</v>
      </c>
      <c r="H399" s="12" t="str">
        <f>VLOOKUP($B399,[1]Sheet1!$A:$G,5,0)</f>
        <v>santosh.desai@redingtongroup.com</v>
      </c>
      <c r="I399" s="12" t="str">
        <f>VLOOKUP($B399,[1]Sheet1!$A:$G,7,0)</f>
        <v>dilip.vishwa@redingtongroup.com</v>
      </c>
      <c r="J399" s="12" t="s">
        <v>82</v>
      </c>
      <c r="K399" s="7"/>
      <c r="L399" s="7"/>
      <c r="M399" s="8"/>
      <c r="N399" s="7" t="str">
        <f t="shared" si="18"/>
        <v>santosh.desai@redingtongroup.com; dilip.vishwa@redingtongroup.com; nilesh.phirke@redingtongroup.com;christopher.joseph@redingtongroup.com</v>
      </c>
      <c r="O399" s="7" t="str">
        <f t="shared" si="19"/>
        <v>W23896</v>
      </c>
      <c r="P399" s="8" t="s">
        <v>5215</v>
      </c>
      <c r="Q399" s="14">
        <f>VLOOKUP($B399,[2]Sheet3!$G:$CZ,2,0)</f>
        <v>2400306460</v>
      </c>
      <c r="R399" s="14">
        <f>VLOOKUP($B399,[2]Sheet3!$G:$CZ,3,0)</f>
        <v>2400306457</v>
      </c>
      <c r="S399" s="14">
        <f>VLOOKUP($B399,[2]Sheet3!$G:$CZ,4,0)</f>
        <v>0</v>
      </c>
      <c r="T399" s="14">
        <f>VLOOKUP($B399,[2]Sheet3!$G:$CZ,5,0)</f>
        <v>0</v>
      </c>
      <c r="U399" s="14">
        <f>VLOOKUP($B399,[2]Sheet3!$G:$CZ,6,0)</f>
        <v>0</v>
      </c>
      <c r="V399" s="14">
        <f>VLOOKUP($B399,[2]Sheet3!$G:$CZ,7,0)</f>
        <v>0</v>
      </c>
      <c r="W399" s="14">
        <f>VLOOKUP($B399,[2]Sheet3!$G:$CZ,8,0)</f>
        <v>0</v>
      </c>
      <c r="X399" s="14">
        <f>VLOOKUP($B399,[2]Sheet3!$G:$CZ,9,0)</f>
        <v>0</v>
      </c>
      <c r="Y399" s="14">
        <f>VLOOKUP($B399,[2]Sheet3!$G:$CZ,10,0)</f>
        <v>0</v>
      </c>
      <c r="Z399" s="14">
        <f>VLOOKUP($B399,[2]Sheet3!$G:$CZ,11,0)</f>
        <v>0</v>
      </c>
      <c r="AA399" s="14">
        <f>VLOOKUP($B399,[2]Sheet3!$G:$CZ,12,0)</f>
        <v>0</v>
      </c>
      <c r="AB399" s="14">
        <f>VLOOKUP($B399,[2]Sheet3!$G:$CZ,13,0)</f>
        <v>0</v>
      </c>
      <c r="AC399" s="14">
        <f>VLOOKUP($B399,[2]Sheet3!$G:$CZ,14,0)</f>
        <v>0</v>
      </c>
      <c r="AD399" s="14">
        <f>VLOOKUP($B399,[2]Sheet3!$G:$CZ,15,0)</f>
        <v>0</v>
      </c>
      <c r="AE399" s="14">
        <f>VLOOKUP($B399,[2]Sheet3!$G:$CZ,16,0)</f>
        <v>0</v>
      </c>
      <c r="AF399" s="14">
        <f>VLOOKUP($B399,[2]Sheet3!$G:$CZ,17,0)</f>
        <v>0</v>
      </c>
      <c r="AG399" s="14">
        <f>VLOOKUP($B399,[2]Sheet3!$G:$CZ,18,0)</f>
        <v>0</v>
      </c>
      <c r="AH399" s="14">
        <f>VLOOKUP($B399,[2]Sheet3!$G:$CZ,19,0)</f>
        <v>0</v>
      </c>
      <c r="AI399" s="14">
        <f>VLOOKUP($B399,[2]Sheet3!$G:$CZ,20,0)</f>
        <v>0</v>
      </c>
      <c r="AJ399" s="14">
        <f>VLOOKUP($B399,[2]Sheet3!$G:$CZ,21,0)</f>
        <v>0</v>
      </c>
      <c r="AK399" s="14">
        <f>VLOOKUP($B399,[2]Sheet3!$G:$CZ,22,0)</f>
        <v>0</v>
      </c>
      <c r="AL399" s="14">
        <f>VLOOKUP($B399,[2]Sheet3!$G:$CZ,23,0)</f>
        <v>0</v>
      </c>
      <c r="AM399" s="14">
        <f>VLOOKUP($B399,[2]Sheet3!$G:$CZ,24,0)</f>
        <v>0</v>
      </c>
      <c r="AN399" s="14">
        <f>VLOOKUP($B399,[2]Sheet3!$G:$CZ,25,0)</f>
        <v>0</v>
      </c>
      <c r="AO399" s="14">
        <f>VLOOKUP($B399,[2]Sheet3!$G:$CZ,26,0)</f>
        <v>0</v>
      </c>
      <c r="AP399" s="14">
        <f>VLOOKUP($B399,[2]Sheet3!$G:$CZ,27,0)</f>
        <v>0</v>
      </c>
      <c r="AQ399" s="14">
        <f>VLOOKUP($B399,[2]Sheet3!$G:$CZ,28,0)</f>
        <v>0</v>
      </c>
      <c r="AR399" s="14">
        <f>VLOOKUP($B399,[2]Sheet3!$G:$CZ,29,0)</f>
        <v>0</v>
      </c>
      <c r="AS399" s="14">
        <f>VLOOKUP($B399,[2]Sheet3!$G:$CZ,30,0)</f>
        <v>0</v>
      </c>
      <c r="AT399" s="14">
        <f>VLOOKUP($B399,[2]Sheet3!$G:$CZ,31,0)</f>
        <v>0</v>
      </c>
      <c r="AU399" s="14">
        <f>VLOOKUP($B399,[2]Sheet3!$G:$CZ,32,0)</f>
        <v>0</v>
      </c>
      <c r="AV399" s="14">
        <f>VLOOKUP($B399,[2]Sheet3!$G:$CZ,33,0)</f>
        <v>0</v>
      </c>
      <c r="AW399" s="14">
        <f>VLOOKUP($B399,[2]Sheet3!$G:$CZ,34,0)</f>
        <v>0</v>
      </c>
      <c r="AX399" s="14">
        <f>VLOOKUP($B399,[2]Sheet3!$G:$CZ,35,0)</f>
        <v>0</v>
      </c>
      <c r="AY399" s="14">
        <f>VLOOKUP($B399,[2]Sheet3!$G:$CZ,36,0)</f>
        <v>0</v>
      </c>
      <c r="AZ399" s="14">
        <f>VLOOKUP($B399,[2]Sheet3!$G:$CZ,37,0)</f>
        <v>0</v>
      </c>
      <c r="BA399" s="14">
        <f>VLOOKUP($B399,[2]Sheet3!$G:$CZ,38,0)</f>
        <v>0</v>
      </c>
      <c r="BB399" s="14">
        <f>VLOOKUP($B399,[2]Sheet3!$G:$CZ,39,0)</f>
        <v>0</v>
      </c>
      <c r="BC399" s="14">
        <f>VLOOKUP($B399,[2]Sheet3!$G:$CZ,40,0)</f>
        <v>0</v>
      </c>
      <c r="BD399" s="14">
        <f>VLOOKUP($B399,[2]Sheet3!$G:$CZ,41,0)</f>
        <v>0</v>
      </c>
      <c r="BE399" s="14">
        <f>VLOOKUP($B399,[2]Sheet3!$G:$CZ,42,0)</f>
        <v>0</v>
      </c>
      <c r="BF399" s="14">
        <f>VLOOKUP($B399,[2]Sheet3!$G:$CZ,43,0)</f>
        <v>0</v>
      </c>
      <c r="BG399" s="14">
        <f>VLOOKUP($B399,[2]Sheet3!$G:$CZ,44,0)</f>
        <v>0</v>
      </c>
      <c r="BH399" s="14">
        <f>VLOOKUP($B399,[2]Sheet3!$G:$CZ,45,0)</f>
        <v>0</v>
      </c>
      <c r="BI399" s="14">
        <f>VLOOKUP($B399,[2]Sheet3!$G:$CZ,46,0)</f>
        <v>0</v>
      </c>
      <c r="BJ399" s="14">
        <f>VLOOKUP($B399,[2]Sheet3!$G:$CZ,47,0)</f>
        <v>0</v>
      </c>
      <c r="BK399" s="14">
        <f>VLOOKUP($B399,[2]Sheet3!$G:$CZ,48,0)</f>
        <v>0</v>
      </c>
      <c r="BL399" s="14">
        <f>VLOOKUP($B399,[2]Sheet3!$G:$CZ,49,0)</f>
        <v>0</v>
      </c>
      <c r="BM399" s="14">
        <f>VLOOKUP($B399,[2]Sheet3!$G:$CZ,50,0)</f>
        <v>0</v>
      </c>
      <c r="BN399" s="14">
        <f>VLOOKUP($B399,[2]Sheet3!$G:$CZ,51,0)</f>
        <v>0</v>
      </c>
      <c r="BO399" s="14">
        <f>VLOOKUP($B399,[2]Sheet3!$G:$CZ,52,0)</f>
        <v>0</v>
      </c>
      <c r="BP399" s="14">
        <f>VLOOKUP($B399,[2]Sheet3!$G:$CZ,53,0)</f>
        <v>0</v>
      </c>
      <c r="BQ399" s="14">
        <f>VLOOKUP($B399,[2]Sheet3!$G:$CZ,54,0)</f>
        <v>0</v>
      </c>
      <c r="BR399" s="14">
        <f>VLOOKUP($B399,[2]Sheet3!$G:$CZ,55,0)</f>
        <v>0</v>
      </c>
      <c r="BS399" s="14">
        <f>VLOOKUP($B399,[2]Sheet3!$G:$CZ,56,0)</f>
        <v>0</v>
      </c>
      <c r="BT399" s="14">
        <f>VLOOKUP($B399,[2]Sheet3!$G:$CZ,57,0)</f>
        <v>0</v>
      </c>
      <c r="BU399" s="14">
        <f>VLOOKUP($B399,[2]Sheet3!$G:$CZ,58,0)</f>
        <v>0</v>
      </c>
      <c r="BV399" s="14">
        <f>VLOOKUP($B399,[2]Sheet3!$G:$CZ,59,0)</f>
        <v>0</v>
      </c>
      <c r="BW399" s="14">
        <f>VLOOKUP($B399,[2]Sheet3!$G:$CZ,60,0)</f>
        <v>0</v>
      </c>
      <c r="BX399" s="14">
        <f>VLOOKUP($B399,[2]Sheet3!$G:$CZ,61,0)</f>
        <v>0</v>
      </c>
      <c r="BY399" s="14">
        <f>VLOOKUP($B399,[2]Sheet3!$G:$CZ,62,0)</f>
        <v>0</v>
      </c>
      <c r="BZ399" s="14">
        <f>VLOOKUP($B399,[2]Sheet3!$G:$CZ,63,0)</f>
        <v>0</v>
      </c>
      <c r="CA399" s="14">
        <f>VLOOKUP($B399,[2]Sheet3!$G:$CZ,64,0)</f>
        <v>0</v>
      </c>
      <c r="CB399" s="14">
        <f>VLOOKUP($B399,[2]Sheet3!$G:$CZ,65,0)</f>
        <v>0</v>
      </c>
      <c r="CC399" s="14">
        <f>VLOOKUP($B399,[2]Sheet3!$G:$CZ,66,0)</f>
        <v>0</v>
      </c>
      <c r="CD399" s="14">
        <f>VLOOKUP($B399,[2]Sheet3!$G:$CZ,67,0)</f>
        <v>0</v>
      </c>
      <c r="CE399" s="14">
        <f>VLOOKUP($B399,[2]Sheet3!$G:$CZ,68,0)</f>
        <v>0</v>
      </c>
      <c r="CF399" s="14">
        <f>VLOOKUP($B399,[2]Sheet3!$G:$CZ,69,0)</f>
        <v>0</v>
      </c>
      <c r="CG399" s="14">
        <f>VLOOKUP($B399,[2]Sheet3!$G:$CZ,70,0)</f>
        <v>0</v>
      </c>
      <c r="CH399" s="14">
        <f>VLOOKUP($B399,[2]Sheet3!$G:$CZ,71,0)</f>
        <v>0</v>
      </c>
      <c r="CI399" s="14">
        <f>VLOOKUP($B399,[2]Sheet3!$G:$CZ,72,0)</f>
        <v>0</v>
      </c>
      <c r="CJ399" s="14">
        <f>VLOOKUP($B399,[2]Sheet3!$G:$CZ,73,0)</f>
        <v>0</v>
      </c>
      <c r="CK399" s="14">
        <f>VLOOKUP($B399,[2]Sheet3!$G:$CZ,74,0)</f>
        <v>0</v>
      </c>
      <c r="CL399" s="14">
        <f>VLOOKUP($B399,[2]Sheet3!$G:$CZ,75,0)</f>
        <v>0</v>
      </c>
      <c r="CM399" s="14">
        <f>VLOOKUP($B399,[2]Sheet3!$G:$CZ,76,0)</f>
        <v>0</v>
      </c>
      <c r="CN399" s="14">
        <f>VLOOKUP($B399,[2]Sheet3!$G:$CZ,77,0)</f>
        <v>0</v>
      </c>
      <c r="CO399" s="14">
        <f>VLOOKUP($B399,[2]Sheet3!$G:$CZ,78,0)</f>
        <v>0</v>
      </c>
      <c r="CP399" s="14">
        <f>VLOOKUP($B399,[2]Sheet3!$G:$CZ,79,0)</f>
        <v>0</v>
      </c>
      <c r="CQ399" s="14">
        <f>VLOOKUP($B399,[2]Sheet3!$G:$CZ,80,0)</f>
        <v>0</v>
      </c>
      <c r="CR399" s="14">
        <f>VLOOKUP($B399,[2]Sheet3!$G:$CZ,81,0)</f>
        <v>0</v>
      </c>
      <c r="CS399" s="14">
        <f>VLOOKUP($B399,[2]Sheet3!$G:$CZ,82,0)</f>
        <v>0</v>
      </c>
      <c r="CT399" s="14">
        <f>VLOOKUP($B399,[2]Sheet3!$G:$CZ,83,0)</f>
        <v>0</v>
      </c>
      <c r="CU399" s="14">
        <f>VLOOKUP($B399,[2]Sheet3!$G:$CZ,84,0)</f>
        <v>0</v>
      </c>
      <c r="CV399" s="14">
        <f>VLOOKUP($B399,[2]Sheet3!$G:$CZ,85,0)</f>
        <v>0</v>
      </c>
      <c r="CW399" s="14">
        <f>VLOOKUP($B399,[2]Sheet3!$G:$CZ,86,0)</f>
        <v>0</v>
      </c>
      <c r="CX399" s="14">
        <f>VLOOKUP($B399,[2]Sheet3!$G:$CZ,87,0)</f>
        <v>0</v>
      </c>
      <c r="CY399" s="14">
        <f>VLOOKUP($B399,[2]Sheet3!$G:$CZ,88,0)</f>
        <v>0</v>
      </c>
      <c r="CZ399" s="14">
        <f>VLOOKUP($B399,[2]Sheet3!$G:$CZ,89,0)</f>
        <v>0</v>
      </c>
      <c r="DA399" s="14">
        <f>VLOOKUP($B399,[2]Sheet3!$G:$CZ,90,0)</f>
        <v>0</v>
      </c>
      <c r="DB399" s="14">
        <f>VLOOKUP($B399,[2]Sheet3!$G:$CZ,91,0)</f>
        <v>0</v>
      </c>
      <c r="DC399" s="14">
        <f>VLOOKUP($B399,[2]Sheet3!$G:$CZ,92,0)</f>
        <v>0</v>
      </c>
      <c r="DD399" s="14">
        <f>VLOOKUP($B399,[2]Sheet3!$G:$CZ,93,0)</f>
        <v>0</v>
      </c>
      <c r="DE399" s="14">
        <f>VLOOKUP($B399,[2]Sheet3!$G:$CZ,94,0)</f>
        <v>0</v>
      </c>
      <c r="DF399" s="14">
        <f>VLOOKUP($B399,[2]Sheet3!$G:$CZ,95,0)</f>
        <v>0</v>
      </c>
      <c r="DG399" s="14">
        <f>VLOOKUP($B399,[2]Sheet3!$G:$CZ,96,0)</f>
        <v>0</v>
      </c>
      <c r="DH399" s="14">
        <f>VLOOKUP($B399,[2]Sheet3!$G:$CZ,97,0)</f>
        <v>0</v>
      </c>
      <c r="DI399" s="14">
        <f>VLOOKUP($B399,[2]Sheet3!$G:$CZ,98,0)</f>
        <v>0</v>
      </c>
    </row>
    <row r="400" spans="1:113" x14ac:dyDescent="0.3">
      <c r="A400" s="9" t="str">
        <f t="shared" si="20"/>
        <v>N43284</v>
      </c>
      <c r="B400" s="15" t="s">
        <v>473</v>
      </c>
      <c r="C400" s="15" t="s">
        <v>474</v>
      </c>
      <c r="F400" s="7" t="s">
        <v>15</v>
      </c>
      <c r="G400" s="12" t="s">
        <v>3895</v>
      </c>
      <c r="H400" s="12" t="str">
        <f>VLOOKUP($B400,[1]Sheet1!$A:$G,5,0)</f>
        <v>harsh.ahuja@redingtongroup.com</v>
      </c>
      <c r="I400" s="12" t="str">
        <f>VLOOKUP($B400,[1]Sheet1!$A:$G,7,0)</f>
        <v>sidharth.eknath@redingtongroup.com</v>
      </c>
      <c r="J400" s="12" t="s">
        <v>82</v>
      </c>
      <c r="K400" s="7"/>
      <c r="L400" s="7"/>
      <c r="M400" s="8"/>
      <c r="N400" s="7" t="str">
        <f t="shared" si="18"/>
        <v>harsh.ahuja@redingtongroup.com; sidharth.eknath@redingtongroup.com; nilesh.phirke@redingtongroup.com;christopher.joseph@redingtongroup.com</v>
      </c>
      <c r="O400" s="7" t="str">
        <f t="shared" si="19"/>
        <v>N43284</v>
      </c>
      <c r="P400" s="8" t="s">
        <v>5215</v>
      </c>
      <c r="Q400" s="14">
        <f>VLOOKUP($B400,[2]Sheet3!$G:$CZ,2,0)</f>
        <v>2400302692</v>
      </c>
      <c r="R400" s="14">
        <f>VLOOKUP($B400,[2]Sheet3!$G:$CZ,3,0)</f>
        <v>2400306534</v>
      </c>
      <c r="S400" s="14">
        <f>VLOOKUP($B400,[2]Sheet3!$G:$CZ,4,0)</f>
        <v>2400299740</v>
      </c>
      <c r="T400" s="14">
        <f>VLOOKUP($B400,[2]Sheet3!$G:$CZ,5,0)</f>
        <v>0</v>
      </c>
      <c r="U400" s="14">
        <f>VLOOKUP($B400,[2]Sheet3!$G:$CZ,6,0)</f>
        <v>0</v>
      </c>
      <c r="V400" s="14">
        <f>VLOOKUP($B400,[2]Sheet3!$G:$CZ,7,0)</f>
        <v>0</v>
      </c>
      <c r="W400" s="14">
        <f>VLOOKUP($B400,[2]Sheet3!$G:$CZ,8,0)</f>
        <v>0</v>
      </c>
      <c r="X400" s="14">
        <f>VLOOKUP($B400,[2]Sheet3!$G:$CZ,9,0)</f>
        <v>0</v>
      </c>
      <c r="Y400" s="14">
        <f>VLOOKUP($B400,[2]Sheet3!$G:$CZ,10,0)</f>
        <v>0</v>
      </c>
      <c r="Z400" s="14">
        <f>VLOOKUP($B400,[2]Sheet3!$G:$CZ,11,0)</f>
        <v>0</v>
      </c>
      <c r="AA400" s="14">
        <f>VLOOKUP($B400,[2]Sheet3!$G:$CZ,12,0)</f>
        <v>0</v>
      </c>
      <c r="AB400" s="14">
        <f>VLOOKUP($B400,[2]Sheet3!$G:$CZ,13,0)</f>
        <v>0</v>
      </c>
      <c r="AC400" s="14">
        <f>VLOOKUP($B400,[2]Sheet3!$G:$CZ,14,0)</f>
        <v>0</v>
      </c>
      <c r="AD400" s="14">
        <f>VLOOKUP($B400,[2]Sheet3!$G:$CZ,15,0)</f>
        <v>0</v>
      </c>
      <c r="AE400" s="14">
        <f>VLOOKUP($B400,[2]Sheet3!$G:$CZ,16,0)</f>
        <v>0</v>
      </c>
      <c r="AF400" s="14">
        <f>VLOOKUP($B400,[2]Sheet3!$G:$CZ,17,0)</f>
        <v>0</v>
      </c>
      <c r="AG400" s="14">
        <f>VLOOKUP($B400,[2]Sheet3!$G:$CZ,18,0)</f>
        <v>0</v>
      </c>
      <c r="AH400" s="14">
        <f>VLOOKUP($B400,[2]Sheet3!$G:$CZ,19,0)</f>
        <v>0</v>
      </c>
      <c r="AI400" s="14">
        <f>VLOOKUP($B400,[2]Sheet3!$G:$CZ,20,0)</f>
        <v>0</v>
      </c>
      <c r="AJ400" s="14">
        <f>VLOOKUP($B400,[2]Sheet3!$G:$CZ,21,0)</f>
        <v>0</v>
      </c>
      <c r="AK400" s="14">
        <f>VLOOKUP($B400,[2]Sheet3!$G:$CZ,22,0)</f>
        <v>0</v>
      </c>
      <c r="AL400" s="14">
        <f>VLOOKUP($B400,[2]Sheet3!$G:$CZ,23,0)</f>
        <v>0</v>
      </c>
      <c r="AM400" s="14">
        <f>VLOOKUP($B400,[2]Sheet3!$G:$CZ,24,0)</f>
        <v>0</v>
      </c>
      <c r="AN400" s="14">
        <f>VLOOKUP($B400,[2]Sheet3!$G:$CZ,25,0)</f>
        <v>0</v>
      </c>
      <c r="AO400" s="14">
        <f>VLOOKUP($B400,[2]Sheet3!$G:$CZ,26,0)</f>
        <v>0</v>
      </c>
      <c r="AP400" s="14">
        <f>VLOOKUP($B400,[2]Sheet3!$G:$CZ,27,0)</f>
        <v>0</v>
      </c>
      <c r="AQ400" s="14">
        <f>VLOOKUP($B400,[2]Sheet3!$G:$CZ,28,0)</f>
        <v>0</v>
      </c>
      <c r="AR400" s="14">
        <f>VLOOKUP($B400,[2]Sheet3!$G:$CZ,29,0)</f>
        <v>0</v>
      </c>
      <c r="AS400" s="14">
        <f>VLOOKUP($B400,[2]Sheet3!$G:$CZ,30,0)</f>
        <v>0</v>
      </c>
      <c r="AT400" s="14">
        <f>VLOOKUP($B400,[2]Sheet3!$G:$CZ,31,0)</f>
        <v>0</v>
      </c>
      <c r="AU400" s="14">
        <f>VLOOKUP($B400,[2]Sheet3!$G:$CZ,32,0)</f>
        <v>0</v>
      </c>
      <c r="AV400" s="14">
        <f>VLOOKUP($B400,[2]Sheet3!$G:$CZ,33,0)</f>
        <v>0</v>
      </c>
      <c r="AW400" s="14">
        <f>VLOOKUP($B400,[2]Sheet3!$G:$CZ,34,0)</f>
        <v>0</v>
      </c>
      <c r="AX400" s="14">
        <f>VLOOKUP($B400,[2]Sheet3!$G:$CZ,35,0)</f>
        <v>0</v>
      </c>
      <c r="AY400" s="14">
        <f>VLOOKUP($B400,[2]Sheet3!$G:$CZ,36,0)</f>
        <v>0</v>
      </c>
      <c r="AZ400" s="14">
        <f>VLOOKUP($B400,[2]Sheet3!$G:$CZ,37,0)</f>
        <v>0</v>
      </c>
      <c r="BA400" s="14">
        <f>VLOOKUP($B400,[2]Sheet3!$G:$CZ,38,0)</f>
        <v>0</v>
      </c>
      <c r="BB400" s="14">
        <f>VLOOKUP($B400,[2]Sheet3!$G:$CZ,39,0)</f>
        <v>0</v>
      </c>
      <c r="BC400" s="14">
        <f>VLOOKUP($B400,[2]Sheet3!$G:$CZ,40,0)</f>
        <v>0</v>
      </c>
      <c r="BD400" s="14">
        <f>VLOOKUP($B400,[2]Sheet3!$G:$CZ,41,0)</f>
        <v>0</v>
      </c>
      <c r="BE400" s="14">
        <f>VLOOKUP($B400,[2]Sheet3!$G:$CZ,42,0)</f>
        <v>0</v>
      </c>
      <c r="BF400" s="14">
        <f>VLOOKUP($B400,[2]Sheet3!$G:$CZ,43,0)</f>
        <v>0</v>
      </c>
      <c r="BG400" s="14">
        <f>VLOOKUP($B400,[2]Sheet3!$G:$CZ,44,0)</f>
        <v>0</v>
      </c>
      <c r="BH400" s="14">
        <f>VLOOKUP($B400,[2]Sheet3!$G:$CZ,45,0)</f>
        <v>0</v>
      </c>
      <c r="BI400" s="14">
        <f>VLOOKUP($B400,[2]Sheet3!$G:$CZ,46,0)</f>
        <v>0</v>
      </c>
      <c r="BJ400" s="14">
        <f>VLOOKUP($B400,[2]Sheet3!$G:$CZ,47,0)</f>
        <v>0</v>
      </c>
      <c r="BK400" s="14">
        <f>VLOOKUP($B400,[2]Sheet3!$G:$CZ,48,0)</f>
        <v>0</v>
      </c>
      <c r="BL400" s="14">
        <f>VLOOKUP($B400,[2]Sheet3!$G:$CZ,49,0)</f>
        <v>0</v>
      </c>
      <c r="BM400" s="14">
        <f>VLOOKUP($B400,[2]Sheet3!$G:$CZ,50,0)</f>
        <v>0</v>
      </c>
      <c r="BN400" s="14">
        <f>VLOOKUP($B400,[2]Sheet3!$G:$CZ,51,0)</f>
        <v>0</v>
      </c>
      <c r="BO400" s="14">
        <f>VLOOKUP($B400,[2]Sheet3!$G:$CZ,52,0)</f>
        <v>0</v>
      </c>
      <c r="BP400" s="14">
        <f>VLOOKUP($B400,[2]Sheet3!$G:$CZ,53,0)</f>
        <v>0</v>
      </c>
      <c r="BQ400" s="14">
        <f>VLOOKUP($B400,[2]Sheet3!$G:$CZ,54,0)</f>
        <v>0</v>
      </c>
      <c r="BR400" s="14">
        <f>VLOOKUP($B400,[2]Sheet3!$G:$CZ,55,0)</f>
        <v>0</v>
      </c>
      <c r="BS400" s="14">
        <f>VLOOKUP($B400,[2]Sheet3!$G:$CZ,56,0)</f>
        <v>0</v>
      </c>
      <c r="BT400" s="14">
        <f>VLOOKUP($B400,[2]Sheet3!$G:$CZ,57,0)</f>
        <v>0</v>
      </c>
      <c r="BU400" s="14">
        <f>VLOOKUP($B400,[2]Sheet3!$G:$CZ,58,0)</f>
        <v>0</v>
      </c>
      <c r="BV400" s="14">
        <f>VLOOKUP($B400,[2]Sheet3!$G:$CZ,59,0)</f>
        <v>0</v>
      </c>
      <c r="BW400" s="14">
        <f>VLOOKUP($B400,[2]Sheet3!$G:$CZ,60,0)</f>
        <v>0</v>
      </c>
      <c r="BX400" s="14">
        <f>VLOOKUP($B400,[2]Sheet3!$G:$CZ,61,0)</f>
        <v>0</v>
      </c>
      <c r="BY400" s="14">
        <f>VLOOKUP($B400,[2]Sheet3!$G:$CZ,62,0)</f>
        <v>0</v>
      </c>
      <c r="BZ400" s="14">
        <f>VLOOKUP($B400,[2]Sheet3!$G:$CZ,63,0)</f>
        <v>0</v>
      </c>
      <c r="CA400" s="14">
        <f>VLOOKUP($B400,[2]Sheet3!$G:$CZ,64,0)</f>
        <v>0</v>
      </c>
      <c r="CB400" s="14">
        <f>VLOOKUP($B400,[2]Sheet3!$G:$CZ,65,0)</f>
        <v>0</v>
      </c>
      <c r="CC400" s="14">
        <f>VLOOKUP($B400,[2]Sheet3!$G:$CZ,66,0)</f>
        <v>0</v>
      </c>
      <c r="CD400" s="14">
        <f>VLOOKUP($B400,[2]Sheet3!$G:$CZ,67,0)</f>
        <v>0</v>
      </c>
      <c r="CE400" s="14">
        <f>VLOOKUP($B400,[2]Sheet3!$G:$CZ,68,0)</f>
        <v>0</v>
      </c>
      <c r="CF400" s="14">
        <f>VLOOKUP($B400,[2]Sheet3!$G:$CZ,69,0)</f>
        <v>0</v>
      </c>
      <c r="CG400" s="14">
        <f>VLOOKUP($B400,[2]Sheet3!$G:$CZ,70,0)</f>
        <v>0</v>
      </c>
      <c r="CH400" s="14">
        <f>VLOOKUP($B400,[2]Sheet3!$G:$CZ,71,0)</f>
        <v>0</v>
      </c>
      <c r="CI400" s="14">
        <f>VLOOKUP($B400,[2]Sheet3!$G:$CZ,72,0)</f>
        <v>0</v>
      </c>
      <c r="CJ400" s="14">
        <f>VLOOKUP($B400,[2]Sheet3!$G:$CZ,73,0)</f>
        <v>0</v>
      </c>
      <c r="CK400" s="14">
        <f>VLOOKUP($B400,[2]Sheet3!$G:$CZ,74,0)</f>
        <v>0</v>
      </c>
      <c r="CL400" s="14">
        <f>VLOOKUP($B400,[2]Sheet3!$G:$CZ,75,0)</f>
        <v>0</v>
      </c>
      <c r="CM400" s="14">
        <f>VLOOKUP($B400,[2]Sheet3!$G:$CZ,76,0)</f>
        <v>0</v>
      </c>
      <c r="CN400" s="14">
        <f>VLOOKUP($B400,[2]Sheet3!$G:$CZ,77,0)</f>
        <v>0</v>
      </c>
      <c r="CO400" s="14">
        <f>VLOOKUP($B400,[2]Sheet3!$G:$CZ,78,0)</f>
        <v>0</v>
      </c>
      <c r="CP400" s="14">
        <f>VLOOKUP($B400,[2]Sheet3!$G:$CZ,79,0)</f>
        <v>0</v>
      </c>
      <c r="CQ400" s="14">
        <f>VLOOKUP($B400,[2]Sheet3!$G:$CZ,80,0)</f>
        <v>0</v>
      </c>
      <c r="CR400" s="14">
        <f>VLOOKUP($B400,[2]Sheet3!$G:$CZ,81,0)</f>
        <v>0</v>
      </c>
      <c r="CS400" s="14">
        <f>VLOOKUP($B400,[2]Sheet3!$G:$CZ,82,0)</f>
        <v>0</v>
      </c>
      <c r="CT400" s="14">
        <f>VLOOKUP($B400,[2]Sheet3!$G:$CZ,83,0)</f>
        <v>0</v>
      </c>
      <c r="CU400" s="14">
        <f>VLOOKUP($B400,[2]Sheet3!$G:$CZ,84,0)</f>
        <v>0</v>
      </c>
      <c r="CV400" s="14">
        <f>VLOOKUP($B400,[2]Sheet3!$G:$CZ,85,0)</f>
        <v>0</v>
      </c>
      <c r="CW400" s="14">
        <f>VLOOKUP($B400,[2]Sheet3!$G:$CZ,86,0)</f>
        <v>0</v>
      </c>
      <c r="CX400" s="14">
        <f>VLOOKUP($B400,[2]Sheet3!$G:$CZ,87,0)</f>
        <v>0</v>
      </c>
      <c r="CY400" s="14">
        <f>VLOOKUP($B400,[2]Sheet3!$G:$CZ,88,0)</f>
        <v>0</v>
      </c>
      <c r="CZ400" s="14">
        <f>VLOOKUP($B400,[2]Sheet3!$G:$CZ,89,0)</f>
        <v>0</v>
      </c>
      <c r="DA400" s="14">
        <f>VLOOKUP($B400,[2]Sheet3!$G:$CZ,90,0)</f>
        <v>0</v>
      </c>
      <c r="DB400" s="14">
        <f>VLOOKUP($B400,[2]Sheet3!$G:$CZ,91,0)</f>
        <v>0</v>
      </c>
      <c r="DC400" s="14">
        <f>VLOOKUP($B400,[2]Sheet3!$G:$CZ,92,0)</f>
        <v>0</v>
      </c>
      <c r="DD400" s="14">
        <f>VLOOKUP($B400,[2]Sheet3!$G:$CZ,93,0)</f>
        <v>0</v>
      </c>
      <c r="DE400" s="14">
        <f>VLOOKUP($B400,[2]Sheet3!$G:$CZ,94,0)</f>
        <v>0</v>
      </c>
      <c r="DF400" s="14">
        <f>VLOOKUP($B400,[2]Sheet3!$G:$CZ,95,0)</f>
        <v>0</v>
      </c>
      <c r="DG400" s="14">
        <f>VLOOKUP($B400,[2]Sheet3!$G:$CZ,96,0)</f>
        <v>0</v>
      </c>
      <c r="DH400" s="14">
        <f>VLOOKUP($B400,[2]Sheet3!$G:$CZ,97,0)</f>
        <v>0</v>
      </c>
      <c r="DI400" s="14">
        <f>VLOOKUP($B400,[2]Sheet3!$G:$CZ,98,0)</f>
        <v>0</v>
      </c>
    </row>
    <row r="401" spans="1:113" x14ac:dyDescent="0.3">
      <c r="A401" s="9" t="str">
        <f t="shared" si="20"/>
        <v>N43209</v>
      </c>
      <c r="B401" s="15" t="s">
        <v>1341</v>
      </c>
      <c r="C401" s="15" t="s">
        <v>1342</v>
      </c>
      <c r="F401" s="7" t="s">
        <v>15</v>
      </c>
      <c r="G401" s="12" t="s">
        <v>3896</v>
      </c>
      <c r="H401" s="12" t="str">
        <f>VLOOKUP($B401,[1]Sheet1!$A:$G,5,0)</f>
        <v>harsh.ahuja@redingtongroup.com</v>
      </c>
      <c r="I401" s="12" t="str">
        <f>VLOOKUP($B401,[1]Sheet1!$A:$G,7,0)</f>
        <v>sidharth.eknath@redingtongroup.com</v>
      </c>
      <c r="J401" s="12" t="s">
        <v>82</v>
      </c>
      <c r="K401" s="7"/>
      <c r="L401" s="7"/>
      <c r="M401" s="8"/>
      <c r="N401" s="7" t="str">
        <f t="shared" si="18"/>
        <v>harsh.ahuja@redingtongroup.com; sidharth.eknath@redingtongroup.com; nilesh.phirke@redingtongroup.com;christopher.joseph@redingtongroup.com</v>
      </c>
      <c r="O401" s="7" t="str">
        <f t="shared" si="19"/>
        <v>N43209</v>
      </c>
      <c r="P401" s="8" t="s">
        <v>5215</v>
      </c>
      <c r="Q401" s="14">
        <f>VLOOKUP($B401,[2]Sheet3!$G:$CZ,2,0)</f>
        <v>2400302822</v>
      </c>
      <c r="R401" s="14">
        <f>VLOOKUP($B401,[2]Sheet3!$G:$CZ,3,0)</f>
        <v>2400302829</v>
      </c>
      <c r="S401" s="14">
        <f>VLOOKUP($B401,[2]Sheet3!$G:$CZ,4,0)</f>
        <v>2400299546</v>
      </c>
      <c r="T401" s="14">
        <f>VLOOKUP($B401,[2]Sheet3!$G:$CZ,5,0)</f>
        <v>0</v>
      </c>
      <c r="U401" s="14">
        <f>VLOOKUP($B401,[2]Sheet3!$G:$CZ,6,0)</f>
        <v>0</v>
      </c>
      <c r="V401" s="14">
        <f>VLOOKUP($B401,[2]Sheet3!$G:$CZ,7,0)</f>
        <v>0</v>
      </c>
      <c r="W401" s="14">
        <f>VLOOKUP($B401,[2]Sheet3!$G:$CZ,8,0)</f>
        <v>0</v>
      </c>
      <c r="X401" s="14">
        <f>VLOOKUP($B401,[2]Sheet3!$G:$CZ,9,0)</f>
        <v>0</v>
      </c>
      <c r="Y401" s="14">
        <f>VLOOKUP($B401,[2]Sheet3!$G:$CZ,10,0)</f>
        <v>0</v>
      </c>
      <c r="Z401" s="14">
        <f>VLOOKUP($B401,[2]Sheet3!$G:$CZ,11,0)</f>
        <v>0</v>
      </c>
      <c r="AA401" s="14">
        <f>VLOOKUP($B401,[2]Sheet3!$G:$CZ,12,0)</f>
        <v>0</v>
      </c>
      <c r="AB401" s="14">
        <f>VLOOKUP($B401,[2]Sheet3!$G:$CZ,13,0)</f>
        <v>0</v>
      </c>
      <c r="AC401" s="14">
        <f>VLOOKUP($B401,[2]Sheet3!$G:$CZ,14,0)</f>
        <v>0</v>
      </c>
      <c r="AD401" s="14">
        <f>VLOOKUP($B401,[2]Sheet3!$G:$CZ,15,0)</f>
        <v>0</v>
      </c>
      <c r="AE401" s="14">
        <f>VLOOKUP($B401,[2]Sheet3!$G:$CZ,16,0)</f>
        <v>0</v>
      </c>
      <c r="AF401" s="14">
        <f>VLOOKUP($B401,[2]Sheet3!$G:$CZ,17,0)</f>
        <v>0</v>
      </c>
      <c r="AG401" s="14">
        <f>VLOOKUP($B401,[2]Sheet3!$G:$CZ,18,0)</f>
        <v>0</v>
      </c>
      <c r="AH401" s="14">
        <f>VLOOKUP($B401,[2]Sheet3!$G:$CZ,19,0)</f>
        <v>0</v>
      </c>
      <c r="AI401" s="14">
        <f>VLOOKUP($B401,[2]Sheet3!$G:$CZ,20,0)</f>
        <v>0</v>
      </c>
      <c r="AJ401" s="14">
        <f>VLOOKUP($B401,[2]Sheet3!$G:$CZ,21,0)</f>
        <v>0</v>
      </c>
      <c r="AK401" s="14">
        <f>VLOOKUP($B401,[2]Sheet3!$G:$CZ,22,0)</f>
        <v>0</v>
      </c>
      <c r="AL401" s="14">
        <f>VLOOKUP($B401,[2]Sheet3!$G:$CZ,23,0)</f>
        <v>0</v>
      </c>
      <c r="AM401" s="14">
        <f>VLOOKUP($B401,[2]Sheet3!$G:$CZ,24,0)</f>
        <v>0</v>
      </c>
      <c r="AN401" s="14">
        <f>VLOOKUP($B401,[2]Sheet3!$G:$CZ,25,0)</f>
        <v>0</v>
      </c>
      <c r="AO401" s="14">
        <f>VLOOKUP($B401,[2]Sheet3!$G:$CZ,26,0)</f>
        <v>0</v>
      </c>
      <c r="AP401" s="14">
        <f>VLOOKUP($B401,[2]Sheet3!$G:$CZ,27,0)</f>
        <v>0</v>
      </c>
      <c r="AQ401" s="14">
        <f>VLOOKUP($B401,[2]Sheet3!$G:$CZ,28,0)</f>
        <v>0</v>
      </c>
      <c r="AR401" s="14">
        <f>VLOOKUP($B401,[2]Sheet3!$G:$CZ,29,0)</f>
        <v>0</v>
      </c>
      <c r="AS401" s="14">
        <f>VLOOKUP($B401,[2]Sheet3!$G:$CZ,30,0)</f>
        <v>0</v>
      </c>
      <c r="AT401" s="14">
        <f>VLOOKUP($B401,[2]Sheet3!$G:$CZ,31,0)</f>
        <v>0</v>
      </c>
      <c r="AU401" s="14">
        <f>VLOOKUP($B401,[2]Sheet3!$G:$CZ,32,0)</f>
        <v>0</v>
      </c>
      <c r="AV401" s="14">
        <f>VLOOKUP($B401,[2]Sheet3!$G:$CZ,33,0)</f>
        <v>0</v>
      </c>
      <c r="AW401" s="14">
        <f>VLOOKUP($B401,[2]Sheet3!$G:$CZ,34,0)</f>
        <v>0</v>
      </c>
      <c r="AX401" s="14">
        <f>VLOOKUP($B401,[2]Sheet3!$G:$CZ,35,0)</f>
        <v>0</v>
      </c>
      <c r="AY401" s="14">
        <f>VLOOKUP($B401,[2]Sheet3!$G:$CZ,36,0)</f>
        <v>0</v>
      </c>
      <c r="AZ401" s="14">
        <f>VLOOKUP($B401,[2]Sheet3!$G:$CZ,37,0)</f>
        <v>0</v>
      </c>
      <c r="BA401" s="14">
        <f>VLOOKUP($B401,[2]Sheet3!$G:$CZ,38,0)</f>
        <v>0</v>
      </c>
      <c r="BB401" s="14">
        <f>VLOOKUP($B401,[2]Sheet3!$G:$CZ,39,0)</f>
        <v>0</v>
      </c>
      <c r="BC401" s="14">
        <f>VLOOKUP($B401,[2]Sheet3!$G:$CZ,40,0)</f>
        <v>0</v>
      </c>
      <c r="BD401" s="14">
        <f>VLOOKUP($B401,[2]Sheet3!$G:$CZ,41,0)</f>
        <v>0</v>
      </c>
      <c r="BE401" s="14">
        <f>VLOOKUP($B401,[2]Sheet3!$G:$CZ,42,0)</f>
        <v>0</v>
      </c>
      <c r="BF401" s="14">
        <f>VLOOKUP($B401,[2]Sheet3!$G:$CZ,43,0)</f>
        <v>0</v>
      </c>
      <c r="BG401" s="14">
        <f>VLOOKUP($B401,[2]Sheet3!$G:$CZ,44,0)</f>
        <v>0</v>
      </c>
      <c r="BH401" s="14">
        <f>VLOOKUP($B401,[2]Sheet3!$G:$CZ,45,0)</f>
        <v>0</v>
      </c>
      <c r="BI401" s="14">
        <f>VLOOKUP($B401,[2]Sheet3!$G:$CZ,46,0)</f>
        <v>0</v>
      </c>
      <c r="BJ401" s="14">
        <f>VLOOKUP($B401,[2]Sheet3!$G:$CZ,47,0)</f>
        <v>0</v>
      </c>
      <c r="BK401" s="14">
        <f>VLOOKUP($B401,[2]Sheet3!$G:$CZ,48,0)</f>
        <v>0</v>
      </c>
      <c r="BL401" s="14">
        <f>VLOOKUP($B401,[2]Sheet3!$G:$CZ,49,0)</f>
        <v>0</v>
      </c>
      <c r="BM401" s="14">
        <f>VLOOKUP($B401,[2]Sheet3!$G:$CZ,50,0)</f>
        <v>0</v>
      </c>
      <c r="BN401" s="14">
        <f>VLOOKUP($B401,[2]Sheet3!$G:$CZ,51,0)</f>
        <v>0</v>
      </c>
      <c r="BO401" s="14">
        <f>VLOOKUP($B401,[2]Sheet3!$G:$CZ,52,0)</f>
        <v>0</v>
      </c>
      <c r="BP401" s="14">
        <f>VLOOKUP($B401,[2]Sheet3!$G:$CZ,53,0)</f>
        <v>0</v>
      </c>
      <c r="BQ401" s="14">
        <f>VLOOKUP($B401,[2]Sheet3!$G:$CZ,54,0)</f>
        <v>0</v>
      </c>
      <c r="BR401" s="14">
        <f>VLOOKUP($B401,[2]Sheet3!$G:$CZ,55,0)</f>
        <v>0</v>
      </c>
      <c r="BS401" s="14">
        <f>VLOOKUP($B401,[2]Sheet3!$G:$CZ,56,0)</f>
        <v>0</v>
      </c>
      <c r="BT401" s="14">
        <f>VLOOKUP($B401,[2]Sheet3!$G:$CZ,57,0)</f>
        <v>0</v>
      </c>
      <c r="BU401" s="14">
        <f>VLOOKUP($B401,[2]Sheet3!$G:$CZ,58,0)</f>
        <v>0</v>
      </c>
      <c r="BV401" s="14">
        <f>VLOOKUP($B401,[2]Sheet3!$G:$CZ,59,0)</f>
        <v>0</v>
      </c>
      <c r="BW401" s="14">
        <f>VLOOKUP($B401,[2]Sheet3!$G:$CZ,60,0)</f>
        <v>0</v>
      </c>
      <c r="BX401" s="14">
        <f>VLOOKUP($B401,[2]Sheet3!$G:$CZ,61,0)</f>
        <v>0</v>
      </c>
      <c r="BY401" s="14">
        <f>VLOOKUP($B401,[2]Sheet3!$G:$CZ,62,0)</f>
        <v>0</v>
      </c>
      <c r="BZ401" s="14">
        <f>VLOOKUP($B401,[2]Sheet3!$G:$CZ,63,0)</f>
        <v>0</v>
      </c>
      <c r="CA401" s="14">
        <f>VLOOKUP($B401,[2]Sheet3!$G:$CZ,64,0)</f>
        <v>0</v>
      </c>
      <c r="CB401" s="14">
        <f>VLOOKUP($B401,[2]Sheet3!$G:$CZ,65,0)</f>
        <v>0</v>
      </c>
      <c r="CC401" s="14">
        <f>VLOOKUP($B401,[2]Sheet3!$G:$CZ,66,0)</f>
        <v>0</v>
      </c>
      <c r="CD401" s="14">
        <f>VLOOKUP($B401,[2]Sheet3!$G:$CZ,67,0)</f>
        <v>0</v>
      </c>
      <c r="CE401" s="14">
        <f>VLOOKUP($B401,[2]Sheet3!$G:$CZ,68,0)</f>
        <v>0</v>
      </c>
      <c r="CF401" s="14">
        <f>VLOOKUP($B401,[2]Sheet3!$G:$CZ,69,0)</f>
        <v>0</v>
      </c>
      <c r="CG401" s="14">
        <f>VLOOKUP($B401,[2]Sheet3!$G:$CZ,70,0)</f>
        <v>0</v>
      </c>
      <c r="CH401" s="14">
        <f>VLOOKUP($B401,[2]Sheet3!$G:$CZ,71,0)</f>
        <v>0</v>
      </c>
      <c r="CI401" s="14">
        <f>VLOOKUP($B401,[2]Sheet3!$G:$CZ,72,0)</f>
        <v>0</v>
      </c>
      <c r="CJ401" s="14">
        <f>VLOOKUP($B401,[2]Sheet3!$G:$CZ,73,0)</f>
        <v>0</v>
      </c>
      <c r="CK401" s="14">
        <f>VLOOKUP($B401,[2]Sheet3!$G:$CZ,74,0)</f>
        <v>0</v>
      </c>
      <c r="CL401" s="14">
        <f>VLOOKUP($B401,[2]Sheet3!$G:$CZ,75,0)</f>
        <v>0</v>
      </c>
      <c r="CM401" s="14">
        <f>VLOOKUP($B401,[2]Sheet3!$G:$CZ,76,0)</f>
        <v>0</v>
      </c>
      <c r="CN401" s="14">
        <f>VLOOKUP($B401,[2]Sheet3!$G:$CZ,77,0)</f>
        <v>0</v>
      </c>
      <c r="CO401" s="14">
        <f>VLOOKUP($B401,[2]Sheet3!$G:$CZ,78,0)</f>
        <v>0</v>
      </c>
      <c r="CP401" s="14">
        <f>VLOOKUP($B401,[2]Sheet3!$G:$CZ,79,0)</f>
        <v>0</v>
      </c>
      <c r="CQ401" s="14">
        <f>VLOOKUP($B401,[2]Sheet3!$G:$CZ,80,0)</f>
        <v>0</v>
      </c>
      <c r="CR401" s="14">
        <f>VLOOKUP($B401,[2]Sheet3!$G:$CZ,81,0)</f>
        <v>0</v>
      </c>
      <c r="CS401" s="14">
        <f>VLOOKUP($B401,[2]Sheet3!$G:$CZ,82,0)</f>
        <v>0</v>
      </c>
      <c r="CT401" s="14">
        <f>VLOOKUP($B401,[2]Sheet3!$G:$CZ,83,0)</f>
        <v>0</v>
      </c>
      <c r="CU401" s="14">
        <f>VLOOKUP($B401,[2]Sheet3!$G:$CZ,84,0)</f>
        <v>0</v>
      </c>
      <c r="CV401" s="14">
        <f>VLOOKUP($B401,[2]Sheet3!$G:$CZ,85,0)</f>
        <v>0</v>
      </c>
      <c r="CW401" s="14">
        <f>VLOOKUP($B401,[2]Sheet3!$G:$CZ,86,0)</f>
        <v>0</v>
      </c>
      <c r="CX401" s="14">
        <f>VLOOKUP($B401,[2]Sheet3!$G:$CZ,87,0)</f>
        <v>0</v>
      </c>
      <c r="CY401" s="14">
        <f>VLOOKUP($B401,[2]Sheet3!$G:$CZ,88,0)</f>
        <v>0</v>
      </c>
      <c r="CZ401" s="14">
        <f>VLOOKUP($B401,[2]Sheet3!$G:$CZ,89,0)</f>
        <v>0</v>
      </c>
      <c r="DA401" s="14">
        <f>VLOOKUP($B401,[2]Sheet3!$G:$CZ,90,0)</f>
        <v>0</v>
      </c>
      <c r="DB401" s="14">
        <f>VLOOKUP($B401,[2]Sheet3!$G:$CZ,91,0)</f>
        <v>0</v>
      </c>
      <c r="DC401" s="14">
        <f>VLOOKUP($B401,[2]Sheet3!$G:$CZ,92,0)</f>
        <v>0</v>
      </c>
      <c r="DD401" s="14">
        <f>VLOOKUP($B401,[2]Sheet3!$G:$CZ,93,0)</f>
        <v>0</v>
      </c>
      <c r="DE401" s="14">
        <f>VLOOKUP($B401,[2]Sheet3!$G:$CZ,94,0)</f>
        <v>0</v>
      </c>
      <c r="DF401" s="14">
        <f>VLOOKUP($B401,[2]Sheet3!$G:$CZ,95,0)</f>
        <v>0</v>
      </c>
      <c r="DG401" s="14">
        <f>VLOOKUP($B401,[2]Sheet3!$G:$CZ,96,0)</f>
        <v>0</v>
      </c>
      <c r="DH401" s="14">
        <f>VLOOKUP($B401,[2]Sheet3!$G:$CZ,97,0)</f>
        <v>0</v>
      </c>
      <c r="DI401" s="14">
        <f>VLOOKUP($B401,[2]Sheet3!$G:$CZ,98,0)</f>
        <v>0</v>
      </c>
    </row>
    <row r="402" spans="1:113" x14ac:dyDescent="0.3">
      <c r="A402" s="9" t="str">
        <f t="shared" si="20"/>
        <v>N14786</v>
      </c>
      <c r="B402" s="15" t="s">
        <v>1343</v>
      </c>
      <c r="C402" s="15" t="s">
        <v>1344</v>
      </c>
      <c r="F402" s="7" t="s">
        <v>15</v>
      </c>
      <c r="G402" s="12" t="s">
        <v>3897</v>
      </c>
      <c r="H402" s="12" t="str">
        <f>VLOOKUP($B402,[1]Sheet1!$A:$G,5,0)</f>
        <v>manish.shivkumar@redingtongroup.com</v>
      </c>
      <c r="I402" s="12" t="str">
        <f>VLOOKUP($B402,[1]Sheet1!$A:$G,7,0)</f>
        <v>sidharth.eknath@redingtongroup.com</v>
      </c>
      <c r="J402" s="12" t="s">
        <v>82</v>
      </c>
      <c r="K402" s="7"/>
      <c r="L402" s="7"/>
      <c r="M402" s="8"/>
      <c r="N402" s="7" t="str">
        <f t="shared" si="18"/>
        <v>manish.shivkumar@redingtongroup.com; sidharth.eknath@redingtongroup.com; nilesh.phirke@redingtongroup.com;christopher.joseph@redingtongroup.com</v>
      </c>
      <c r="O402" s="7" t="str">
        <f t="shared" si="19"/>
        <v>N14786</v>
      </c>
      <c r="P402" s="8" t="s">
        <v>5215</v>
      </c>
      <c r="Q402" s="14">
        <f>VLOOKUP($B402,[2]Sheet3!$G:$CZ,2,0)</f>
        <v>2400301426</v>
      </c>
      <c r="R402" s="14">
        <f>VLOOKUP($B402,[2]Sheet3!$G:$CZ,3,0)</f>
        <v>2400305832</v>
      </c>
      <c r="S402" s="14">
        <f>VLOOKUP($B402,[2]Sheet3!$G:$CZ,4,0)</f>
        <v>2400300023</v>
      </c>
      <c r="T402" s="14">
        <f>VLOOKUP($B402,[2]Sheet3!$G:$CZ,5,0)</f>
        <v>2400301520</v>
      </c>
      <c r="U402" s="14">
        <f>VLOOKUP($B402,[2]Sheet3!$G:$CZ,6,0)</f>
        <v>0</v>
      </c>
      <c r="V402" s="14">
        <f>VLOOKUP($B402,[2]Sheet3!$G:$CZ,7,0)</f>
        <v>0</v>
      </c>
      <c r="W402" s="14">
        <f>VLOOKUP($B402,[2]Sheet3!$G:$CZ,8,0)</f>
        <v>0</v>
      </c>
      <c r="X402" s="14">
        <f>VLOOKUP($B402,[2]Sheet3!$G:$CZ,9,0)</f>
        <v>0</v>
      </c>
      <c r="Y402" s="14">
        <f>VLOOKUP($B402,[2]Sheet3!$G:$CZ,10,0)</f>
        <v>0</v>
      </c>
      <c r="Z402" s="14">
        <f>VLOOKUP($B402,[2]Sheet3!$G:$CZ,11,0)</f>
        <v>0</v>
      </c>
      <c r="AA402" s="14">
        <f>VLOOKUP($B402,[2]Sheet3!$G:$CZ,12,0)</f>
        <v>0</v>
      </c>
      <c r="AB402" s="14">
        <f>VLOOKUP($B402,[2]Sheet3!$G:$CZ,13,0)</f>
        <v>0</v>
      </c>
      <c r="AC402" s="14">
        <f>VLOOKUP($B402,[2]Sheet3!$G:$CZ,14,0)</f>
        <v>0</v>
      </c>
      <c r="AD402" s="14">
        <f>VLOOKUP($B402,[2]Sheet3!$G:$CZ,15,0)</f>
        <v>0</v>
      </c>
      <c r="AE402" s="14">
        <f>VLOOKUP($B402,[2]Sheet3!$G:$CZ,16,0)</f>
        <v>0</v>
      </c>
      <c r="AF402" s="14">
        <f>VLOOKUP($B402,[2]Sheet3!$G:$CZ,17,0)</f>
        <v>0</v>
      </c>
      <c r="AG402" s="14">
        <f>VLOOKUP($B402,[2]Sheet3!$G:$CZ,18,0)</f>
        <v>0</v>
      </c>
      <c r="AH402" s="14">
        <f>VLOOKUP($B402,[2]Sheet3!$G:$CZ,19,0)</f>
        <v>0</v>
      </c>
      <c r="AI402" s="14">
        <f>VLOOKUP($B402,[2]Sheet3!$G:$CZ,20,0)</f>
        <v>0</v>
      </c>
      <c r="AJ402" s="14">
        <f>VLOOKUP($B402,[2]Sheet3!$G:$CZ,21,0)</f>
        <v>0</v>
      </c>
      <c r="AK402" s="14">
        <f>VLOOKUP($B402,[2]Sheet3!$G:$CZ,22,0)</f>
        <v>0</v>
      </c>
      <c r="AL402" s="14">
        <f>VLOOKUP($B402,[2]Sheet3!$G:$CZ,23,0)</f>
        <v>0</v>
      </c>
      <c r="AM402" s="14">
        <f>VLOOKUP($B402,[2]Sheet3!$G:$CZ,24,0)</f>
        <v>0</v>
      </c>
      <c r="AN402" s="14">
        <f>VLOOKUP($B402,[2]Sheet3!$G:$CZ,25,0)</f>
        <v>0</v>
      </c>
      <c r="AO402" s="14">
        <f>VLOOKUP($B402,[2]Sheet3!$G:$CZ,26,0)</f>
        <v>0</v>
      </c>
      <c r="AP402" s="14">
        <f>VLOOKUP($B402,[2]Sheet3!$G:$CZ,27,0)</f>
        <v>0</v>
      </c>
      <c r="AQ402" s="14">
        <f>VLOOKUP($B402,[2]Sheet3!$G:$CZ,28,0)</f>
        <v>0</v>
      </c>
      <c r="AR402" s="14">
        <f>VLOOKUP($B402,[2]Sheet3!$G:$CZ,29,0)</f>
        <v>0</v>
      </c>
      <c r="AS402" s="14">
        <f>VLOOKUP($B402,[2]Sheet3!$G:$CZ,30,0)</f>
        <v>0</v>
      </c>
      <c r="AT402" s="14">
        <f>VLOOKUP($B402,[2]Sheet3!$G:$CZ,31,0)</f>
        <v>0</v>
      </c>
      <c r="AU402" s="14">
        <f>VLOOKUP($B402,[2]Sheet3!$G:$CZ,32,0)</f>
        <v>0</v>
      </c>
      <c r="AV402" s="14">
        <f>VLOOKUP($B402,[2]Sheet3!$G:$CZ,33,0)</f>
        <v>0</v>
      </c>
      <c r="AW402" s="14">
        <f>VLOOKUP($B402,[2]Sheet3!$G:$CZ,34,0)</f>
        <v>0</v>
      </c>
      <c r="AX402" s="14">
        <f>VLOOKUP($B402,[2]Sheet3!$G:$CZ,35,0)</f>
        <v>0</v>
      </c>
      <c r="AY402" s="14">
        <f>VLOOKUP($B402,[2]Sheet3!$G:$CZ,36,0)</f>
        <v>0</v>
      </c>
      <c r="AZ402" s="14">
        <f>VLOOKUP($B402,[2]Sheet3!$G:$CZ,37,0)</f>
        <v>0</v>
      </c>
      <c r="BA402" s="14">
        <f>VLOOKUP($B402,[2]Sheet3!$G:$CZ,38,0)</f>
        <v>0</v>
      </c>
      <c r="BB402" s="14">
        <f>VLOOKUP($B402,[2]Sheet3!$G:$CZ,39,0)</f>
        <v>0</v>
      </c>
      <c r="BC402" s="14">
        <f>VLOOKUP($B402,[2]Sheet3!$G:$CZ,40,0)</f>
        <v>0</v>
      </c>
      <c r="BD402" s="14">
        <f>VLOOKUP($B402,[2]Sheet3!$G:$CZ,41,0)</f>
        <v>0</v>
      </c>
      <c r="BE402" s="14">
        <f>VLOOKUP($B402,[2]Sheet3!$G:$CZ,42,0)</f>
        <v>0</v>
      </c>
      <c r="BF402" s="14">
        <f>VLOOKUP($B402,[2]Sheet3!$G:$CZ,43,0)</f>
        <v>0</v>
      </c>
      <c r="BG402" s="14">
        <f>VLOOKUP($B402,[2]Sheet3!$G:$CZ,44,0)</f>
        <v>0</v>
      </c>
      <c r="BH402" s="14">
        <f>VLOOKUP($B402,[2]Sheet3!$G:$CZ,45,0)</f>
        <v>0</v>
      </c>
      <c r="BI402" s="14">
        <f>VLOOKUP($B402,[2]Sheet3!$G:$CZ,46,0)</f>
        <v>0</v>
      </c>
      <c r="BJ402" s="14">
        <f>VLOOKUP($B402,[2]Sheet3!$G:$CZ,47,0)</f>
        <v>0</v>
      </c>
      <c r="BK402" s="14">
        <f>VLOOKUP($B402,[2]Sheet3!$G:$CZ,48,0)</f>
        <v>0</v>
      </c>
      <c r="BL402" s="14">
        <f>VLOOKUP($B402,[2]Sheet3!$G:$CZ,49,0)</f>
        <v>0</v>
      </c>
      <c r="BM402" s="14">
        <f>VLOOKUP($B402,[2]Sheet3!$G:$CZ,50,0)</f>
        <v>0</v>
      </c>
      <c r="BN402" s="14">
        <f>VLOOKUP($B402,[2]Sheet3!$G:$CZ,51,0)</f>
        <v>0</v>
      </c>
      <c r="BO402" s="14">
        <f>VLOOKUP($B402,[2]Sheet3!$G:$CZ,52,0)</f>
        <v>0</v>
      </c>
      <c r="BP402" s="14">
        <f>VLOOKUP($B402,[2]Sheet3!$G:$CZ,53,0)</f>
        <v>0</v>
      </c>
      <c r="BQ402" s="14">
        <f>VLOOKUP($B402,[2]Sheet3!$G:$CZ,54,0)</f>
        <v>0</v>
      </c>
      <c r="BR402" s="14">
        <f>VLOOKUP($B402,[2]Sheet3!$G:$CZ,55,0)</f>
        <v>0</v>
      </c>
      <c r="BS402" s="14">
        <f>VLOOKUP($B402,[2]Sheet3!$G:$CZ,56,0)</f>
        <v>0</v>
      </c>
      <c r="BT402" s="14">
        <f>VLOOKUP($B402,[2]Sheet3!$G:$CZ,57,0)</f>
        <v>0</v>
      </c>
      <c r="BU402" s="14">
        <f>VLOOKUP($B402,[2]Sheet3!$G:$CZ,58,0)</f>
        <v>0</v>
      </c>
      <c r="BV402" s="14">
        <f>VLOOKUP($B402,[2]Sheet3!$G:$CZ,59,0)</f>
        <v>0</v>
      </c>
      <c r="BW402" s="14">
        <f>VLOOKUP($B402,[2]Sheet3!$G:$CZ,60,0)</f>
        <v>0</v>
      </c>
      <c r="BX402" s="14">
        <f>VLOOKUP($B402,[2]Sheet3!$G:$CZ,61,0)</f>
        <v>0</v>
      </c>
      <c r="BY402" s="14">
        <f>VLOOKUP($B402,[2]Sheet3!$G:$CZ,62,0)</f>
        <v>0</v>
      </c>
      <c r="BZ402" s="14">
        <f>VLOOKUP($B402,[2]Sheet3!$G:$CZ,63,0)</f>
        <v>0</v>
      </c>
      <c r="CA402" s="14">
        <f>VLOOKUP($B402,[2]Sheet3!$G:$CZ,64,0)</f>
        <v>0</v>
      </c>
      <c r="CB402" s="14">
        <f>VLOOKUP($B402,[2]Sheet3!$G:$CZ,65,0)</f>
        <v>0</v>
      </c>
      <c r="CC402" s="14">
        <f>VLOOKUP($B402,[2]Sheet3!$G:$CZ,66,0)</f>
        <v>0</v>
      </c>
      <c r="CD402" s="14">
        <f>VLOOKUP($B402,[2]Sheet3!$G:$CZ,67,0)</f>
        <v>0</v>
      </c>
      <c r="CE402" s="14">
        <f>VLOOKUP($B402,[2]Sheet3!$G:$CZ,68,0)</f>
        <v>0</v>
      </c>
      <c r="CF402" s="14">
        <f>VLOOKUP($B402,[2]Sheet3!$G:$CZ,69,0)</f>
        <v>0</v>
      </c>
      <c r="CG402" s="14">
        <f>VLOOKUP($B402,[2]Sheet3!$G:$CZ,70,0)</f>
        <v>0</v>
      </c>
      <c r="CH402" s="14">
        <f>VLOOKUP($B402,[2]Sheet3!$G:$CZ,71,0)</f>
        <v>0</v>
      </c>
      <c r="CI402" s="14">
        <f>VLOOKUP($B402,[2]Sheet3!$G:$CZ,72,0)</f>
        <v>0</v>
      </c>
      <c r="CJ402" s="14">
        <f>VLOOKUP($B402,[2]Sheet3!$G:$CZ,73,0)</f>
        <v>0</v>
      </c>
      <c r="CK402" s="14">
        <f>VLOOKUP($B402,[2]Sheet3!$G:$CZ,74,0)</f>
        <v>0</v>
      </c>
      <c r="CL402" s="14">
        <f>VLOOKUP($B402,[2]Sheet3!$G:$CZ,75,0)</f>
        <v>0</v>
      </c>
      <c r="CM402" s="14">
        <f>VLOOKUP($B402,[2]Sheet3!$G:$CZ,76,0)</f>
        <v>0</v>
      </c>
      <c r="CN402" s="14">
        <f>VLOOKUP($B402,[2]Sheet3!$G:$CZ,77,0)</f>
        <v>0</v>
      </c>
      <c r="CO402" s="14">
        <f>VLOOKUP($B402,[2]Sheet3!$G:$CZ,78,0)</f>
        <v>0</v>
      </c>
      <c r="CP402" s="14">
        <f>VLOOKUP($B402,[2]Sheet3!$G:$CZ,79,0)</f>
        <v>0</v>
      </c>
      <c r="CQ402" s="14">
        <f>VLOOKUP($B402,[2]Sheet3!$G:$CZ,80,0)</f>
        <v>0</v>
      </c>
      <c r="CR402" s="14">
        <f>VLOOKUP($B402,[2]Sheet3!$G:$CZ,81,0)</f>
        <v>0</v>
      </c>
      <c r="CS402" s="14">
        <f>VLOOKUP($B402,[2]Sheet3!$G:$CZ,82,0)</f>
        <v>0</v>
      </c>
      <c r="CT402" s="14">
        <f>VLOOKUP($B402,[2]Sheet3!$G:$CZ,83,0)</f>
        <v>0</v>
      </c>
      <c r="CU402" s="14">
        <f>VLOOKUP($B402,[2]Sheet3!$G:$CZ,84,0)</f>
        <v>0</v>
      </c>
      <c r="CV402" s="14">
        <f>VLOOKUP($B402,[2]Sheet3!$G:$CZ,85,0)</f>
        <v>0</v>
      </c>
      <c r="CW402" s="14">
        <f>VLOOKUP($B402,[2]Sheet3!$G:$CZ,86,0)</f>
        <v>0</v>
      </c>
      <c r="CX402" s="14">
        <f>VLOOKUP($B402,[2]Sheet3!$G:$CZ,87,0)</f>
        <v>0</v>
      </c>
      <c r="CY402" s="14">
        <f>VLOOKUP($B402,[2]Sheet3!$G:$CZ,88,0)</f>
        <v>0</v>
      </c>
      <c r="CZ402" s="14">
        <f>VLOOKUP($B402,[2]Sheet3!$G:$CZ,89,0)</f>
        <v>0</v>
      </c>
      <c r="DA402" s="14">
        <f>VLOOKUP($B402,[2]Sheet3!$G:$CZ,90,0)</f>
        <v>0</v>
      </c>
      <c r="DB402" s="14">
        <f>VLOOKUP($B402,[2]Sheet3!$G:$CZ,91,0)</f>
        <v>0</v>
      </c>
      <c r="DC402" s="14">
        <f>VLOOKUP($B402,[2]Sheet3!$G:$CZ,92,0)</f>
        <v>0</v>
      </c>
      <c r="DD402" s="14">
        <f>VLOOKUP($B402,[2]Sheet3!$G:$CZ,93,0)</f>
        <v>0</v>
      </c>
      <c r="DE402" s="14">
        <f>VLOOKUP($B402,[2]Sheet3!$G:$CZ,94,0)</f>
        <v>0</v>
      </c>
      <c r="DF402" s="14">
        <f>VLOOKUP($B402,[2]Sheet3!$G:$CZ,95,0)</f>
        <v>0</v>
      </c>
      <c r="DG402" s="14">
        <f>VLOOKUP($B402,[2]Sheet3!$G:$CZ,96,0)</f>
        <v>0</v>
      </c>
      <c r="DH402" s="14">
        <f>VLOOKUP($B402,[2]Sheet3!$G:$CZ,97,0)</f>
        <v>0</v>
      </c>
      <c r="DI402" s="14">
        <f>VLOOKUP($B402,[2]Sheet3!$G:$CZ,98,0)</f>
        <v>0</v>
      </c>
    </row>
    <row r="403" spans="1:113" x14ac:dyDescent="0.3">
      <c r="A403" s="9" t="str">
        <f t="shared" si="20"/>
        <v>N43773</v>
      </c>
      <c r="B403" s="15" t="s">
        <v>1345</v>
      </c>
      <c r="C403" s="15" t="s">
        <v>1346</v>
      </c>
      <c r="F403" s="7" t="s">
        <v>15</v>
      </c>
      <c r="G403" s="12" t="s">
        <v>3898</v>
      </c>
      <c r="H403" s="12" t="str">
        <f>VLOOKUP($B403,[1]Sheet1!$A:$G,5,0)</f>
        <v>ravikant.sharma@redingtongroup.com</v>
      </c>
      <c r="I403" s="12" t="str">
        <f>VLOOKUP($B403,[1]Sheet1!$A:$G,7,0)</f>
        <v>sidharth.eknath@redingtongroup.com</v>
      </c>
      <c r="J403" s="12" t="s">
        <v>82</v>
      </c>
      <c r="K403" s="7"/>
      <c r="L403" s="7"/>
      <c r="M403" s="8"/>
      <c r="N403" s="7" t="str">
        <f t="shared" si="18"/>
        <v>ravikant.sharma@redingtongroup.com; sidharth.eknath@redingtongroup.com; nilesh.phirke@redingtongroup.com;christopher.joseph@redingtongroup.com</v>
      </c>
      <c r="O403" s="7" t="str">
        <f t="shared" si="19"/>
        <v>N43773</v>
      </c>
      <c r="P403" s="8" t="s">
        <v>5215</v>
      </c>
      <c r="Q403" s="14">
        <f>VLOOKUP($B403,[2]Sheet3!$G:$CZ,2,0)</f>
        <v>2400299256</v>
      </c>
      <c r="R403" s="14">
        <f>VLOOKUP($B403,[2]Sheet3!$G:$CZ,3,0)</f>
        <v>2400301888</v>
      </c>
      <c r="S403" s="14">
        <f>VLOOKUP($B403,[2]Sheet3!$G:$CZ,4,0)</f>
        <v>2400301891</v>
      </c>
      <c r="T403" s="14">
        <f>VLOOKUP($B403,[2]Sheet3!$G:$CZ,5,0)</f>
        <v>0</v>
      </c>
      <c r="U403" s="14">
        <f>VLOOKUP($B403,[2]Sheet3!$G:$CZ,6,0)</f>
        <v>0</v>
      </c>
      <c r="V403" s="14">
        <f>VLOOKUP($B403,[2]Sheet3!$G:$CZ,7,0)</f>
        <v>0</v>
      </c>
      <c r="W403" s="14">
        <f>VLOOKUP($B403,[2]Sheet3!$G:$CZ,8,0)</f>
        <v>0</v>
      </c>
      <c r="X403" s="14">
        <f>VLOOKUP($B403,[2]Sheet3!$G:$CZ,9,0)</f>
        <v>0</v>
      </c>
      <c r="Y403" s="14">
        <f>VLOOKUP($B403,[2]Sheet3!$G:$CZ,10,0)</f>
        <v>0</v>
      </c>
      <c r="Z403" s="14">
        <f>VLOOKUP($B403,[2]Sheet3!$G:$CZ,11,0)</f>
        <v>0</v>
      </c>
      <c r="AA403" s="14">
        <f>VLOOKUP($B403,[2]Sheet3!$G:$CZ,12,0)</f>
        <v>0</v>
      </c>
      <c r="AB403" s="14">
        <f>VLOOKUP($B403,[2]Sheet3!$G:$CZ,13,0)</f>
        <v>0</v>
      </c>
      <c r="AC403" s="14">
        <f>VLOOKUP($B403,[2]Sheet3!$G:$CZ,14,0)</f>
        <v>0</v>
      </c>
      <c r="AD403" s="14">
        <f>VLOOKUP($B403,[2]Sheet3!$G:$CZ,15,0)</f>
        <v>0</v>
      </c>
      <c r="AE403" s="14">
        <f>VLOOKUP($B403,[2]Sheet3!$G:$CZ,16,0)</f>
        <v>0</v>
      </c>
      <c r="AF403" s="14">
        <f>VLOOKUP($B403,[2]Sheet3!$G:$CZ,17,0)</f>
        <v>0</v>
      </c>
      <c r="AG403" s="14">
        <f>VLOOKUP($B403,[2]Sheet3!$G:$CZ,18,0)</f>
        <v>0</v>
      </c>
      <c r="AH403" s="14">
        <f>VLOOKUP($B403,[2]Sheet3!$G:$CZ,19,0)</f>
        <v>0</v>
      </c>
      <c r="AI403" s="14">
        <f>VLOOKUP($B403,[2]Sheet3!$G:$CZ,20,0)</f>
        <v>0</v>
      </c>
      <c r="AJ403" s="14">
        <f>VLOOKUP($B403,[2]Sheet3!$G:$CZ,21,0)</f>
        <v>0</v>
      </c>
      <c r="AK403" s="14">
        <f>VLOOKUP($B403,[2]Sheet3!$G:$CZ,22,0)</f>
        <v>0</v>
      </c>
      <c r="AL403" s="14">
        <f>VLOOKUP($B403,[2]Sheet3!$G:$CZ,23,0)</f>
        <v>0</v>
      </c>
      <c r="AM403" s="14">
        <f>VLOOKUP($B403,[2]Sheet3!$G:$CZ,24,0)</f>
        <v>0</v>
      </c>
      <c r="AN403" s="14">
        <f>VLOOKUP($B403,[2]Sheet3!$G:$CZ,25,0)</f>
        <v>0</v>
      </c>
      <c r="AO403" s="14">
        <f>VLOOKUP($B403,[2]Sheet3!$G:$CZ,26,0)</f>
        <v>0</v>
      </c>
      <c r="AP403" s="14">
        <f>VLOOKUP($B403,[2]Sheet3!$G:$CZ,27,0)</f>
        <v>0</v>
      </c>
      <c r="AQ403" s="14">
        <f>VLOOKUP($B403,[2]Sheet3!$G:$CZ,28,0)</f>
        <v>0</v>
      </c>
      <c r="AR403" s="14">
        <f>VLOOKUP($B403,[2]Sheet3!$G:$CZ,29,0)</f>
        <v>0</v>
      </c>
      <c r="AS403" s="14">
        <f>VLOOKUP($B403,[2]Sheet3!$G:$CZ,30,0)</f>
        <v>0</v>
      </c>
      <c r="AT403" s="14">
        <f>VLOOKUP($B403,[2]Sheet3!$G:$CZ,31,0)</f>
        <v>0</v>
      </c>
      <c r="AU403" s="14">
        <f>VLOOKUP($B403,[2]Sheet3!$G:$CZ,32,0)</f>
        <v>0</v>
      </c>
      <c r="AV403" s="14">
        <f>VLOOKUP($B403,[2]Sheet3!$G:$CZ,33,0)</f>
        <v>0</v>
      </c>
      <c r="AW403" s="14">
        <f>VLOOKUP($B403,[2]Sheet3!$G:$CZ,34,0)</f>
        <v>0</v>
      </c>
      <c r="AX403" s="14">
        <f>VLOOKUP($B403,[2]Sheet3!$G:$CZ,35,0)</f>
        <v>0</v>
      </c>
      <c r="AY403" s="14">
        <f>VLOOKUP($B403,[2]Sheet3!$G:$CZ,36,0)</f>
        <v>0</v>
      </c>
      <c r="AZ403" s="14">
        <f>VLOOKUP($B403,[2]Sheet3!$G:$CZ,37,0)</f>
        <v>0</v>
      </c>
      <c r="BA403" s="14">
        <f>VLOOKUP($B403,[2]Sheet3!$G:$CZ,38,0)</f>
        <v>0</v>
      </c>
      <c r="BB403" s="14">
        <f>VLOOKUP($B403,[2]Sheet3!$G:$CZ,39,0)</f>
        <v>0</v>
      </c>
      <c r="BC403" s="14">
        <f>VLOOKUP($B403,[2]Sheet3!$G:$CZ,40,0)</f>
        <v>0</v>
      </c>
      <c r="BD403" s="14">
        <f>VLOOKUP($B403,[2]Sheet3!$G:$CZ,41,0)</f>
        <v>0</v>
      </c>
      <c r="BE403" s="14">
        <f>VLOOKUP($B403,[2]Sheet3!$G:$CZ,42,0)</f>
        <v>0</v>
      </c>
      <c r="BF403" s="14">
        <f>VLOOKUP($B403,[2]Sheet3!$G:$CZ,43,0)</f>
        <v>0</v>
      </c>
      <c r="BG403" s="14">
        <f>VLOOKUP($B403,[2]Sheet3!$G:$CZ,44,0)</f>
        <v>0</v>
      </c>
      <c r="BH403" s="14">
        <f>VLOOKUP($B403,[2]Sheet3!$G:$CZ,45,0)</f>
        <v>0</v>
      </c>
      <c r="BI403" s="14">
        <f>VLOOKUP($B403,[2]Sheet3!$G:$CZ,46,0)</f>
        <v>0</v>
      </c>
      <c r="BJ403" s="14">
        <f>VLOOKUP($B403,[2]Sheet3!$G:$CZ,47,0)</f>
        <v>0</v>
      </c>
      <c r="BK403" s="14">
        <f>VLOOKUP($B403,[2]Sheet3!$G:$CZ,48,0)</f>
        <v>0</v>
      </c>
      <c r="BL403" s="14">
        <f>VLOOKUP($B403,[2]Sheet3!$G:$CZ,49,0)</f>
        <v>0</v>
      </c>
      <c r="BM403" s="14">
        <f>VLOOKUP($B403,[2]Sheet3!$G:$CZ,50,0)</f>
        <v>0</v>
      </c>
      <c r="BN403" s="14">
        <f>VLOOKUP($B403,[2]Sheet3!$G:$CZ,51,0)</f>
        <v>0</v>
      </c>
      <c r="BO403" s="14">
        <f>VLOOKUP($B403,[2]Sheet3!$G:$CZ,52,0)</f>
        <v>0</v>
      </c>
      <c r="BP403" s="14">
        <f>VLOOKUP($B403,[2]Sheet3!$G:$CZ,53,0)</f>
        <v>0</v>
      </c>
      <c r="BQ403" s="14">
        <f>VLOOKUP($B403,[2]Sheet3!$G:$CZ,54,0)</f>
        <v>0</v>
      </c>
      <c r="BR403" s="14">
        <f>VLOOKUP($B403,[2]Sheet3!$G:$CZ,55,0)</f>
        <v>0</v>
      </c>
      <c r="BS403" s="14">
        <f>VLOOKUP($B403,[2]Sheet3!$G:$CZ,56,0)</f>
        <v>0</v>
      </c>
      <c r="BT403" s="14">
        <f>VLOOKUP($B403,[2]Sheet3!$G:$CZ,57,0)</f>
        <v>0</v>
      </c>
      <c r="BU403" s="14">
        <f>VLOOKUP($B403,[2]Sheet3!$G:$CZ,58,0)</f>
        <v>0</v>
      </c>
      <c r="BV403" s="14">
        <f>VLOOKUP($B403,[2]Sheet3!$G:$CZ,59,0)</f>
        <v>0</v>
      </c>
      <c r="BW403" s="14">
        <f>VLOOKUP($B403,[2]Sheet3!$G:$CZ,60,0)</f>
        <v>0</v>
      </c>
      <c r="BX403" s="14">
        <f>VLOOKUP($B403,[2]Sheet3!$G:$CZ,61,0)</f>
        <v>0</v>
      </c>
      <c r="BY403" s="14">
        <f>VLOOKUP($B403,[2]Sheet3!$G:$CZ,62,0)</f>
        <v>0</v>
      </c>
      <c r="BZ403" s="14">
        <f>VLOOKUP($B403,[2]Sheet3!$G:$CZ,63,0)</f>
        <v>0</v>
      </c>
      <c r="CA403" s="14">
        <f>VLOOKUP($B403,[2]Sheet3!$G:$CZ,64,0)</f>
        <v>0</v>
      </c>
      <c r="CB403" s="14">
        <f>VLOOKUP($B403,[2]Sheet3!$G:$CZ,65,0)</f>
        <v>0</v>
      </c>
      <c r="CC403" s="14">
        <f>VLOOKUP($B403,[2]Sheet3!$G:$CZ,66,0)</f>
        <v>0</v>
      </c>
      <c r="CD403" s="14">
        <f>VLOOKUP($B403,[2]Sheet3!$G:$CZ,67,0)</f>
        <v>0</v>
      </c>
      <c r="CE403" s="14">
        <f>VLOOKUP($B403,[2]Sheet3!$G:$CZ,68,0)</f>
        <v>0</v>
      </c>
      <c r="CF403" s="14">
        <f>VLOOKUP($B403,[2]Sheet3!$G:$CZ,69,0)</f>
        <v>0</v>
      </c>
      <c r="CG403" s="14">
        <f>VLOOKUP($B403,[2]Sheet3!$G:$CZ,70,0)</f>
        <v>0</v>
      </c>
      <c r="CH403" s="14">
        <f>VLOOKUP($B403,[2]Sheet3!$G:$CZ,71,0)</f>
        <v>0</v>
      </c>
      <c r="CI403" s="14">
        <f>VLOOKUP($B403,[2]Sheet3!$G:$CZ,72,0)</f>
        <v>0</v>
      </c>
      <c r="CJ403" s="14">
        <f>VLOOKUP($B403,[2]Sheet3!$G:$CZ,73,0)</f>
        <v>0</v>
      </c>
      <c r="CK403" s="14">
        <f>VLOOKUP($B403,[2]Sheet3!$G:$CZ,74,0)</f>
        <v>0</v>
      </c>
      <c r="CL403" s="14">
        <f>VLOOKUP($B403,[2]Sheet3!$G:$CZ,75,0)</f>
        <v>0</v>
      </c>
      <c r="CM403" s="14">
        <f>VLOOKUP($B403,[2]Sheet3!$G:$CZ,76,0)</f>
        <v>0</v>
      </c>
      <c r="CN403" s="14">
        <f>VLOOKUP($B403,[2]Sheet3!$G:$CZ,77,0)</f>
        <v>0</v>
      </c>
      <c r="CO403" s="14">
        <f>VLOOKUP($B403,[2]Sheet3!$G:$CZ,78,0)</f>
        <v>0</v>
      </c>
      <c r="CP403" s="14">
        <f>VLOOKUP($B403,[2]Sheet3!$G:$CZ,79,0)</f>
        <v>0</v>
      </c>
      <c r="CQ403" s="14">
        <f>VLOOKUP($B403,[2]Sheet3!$G:$CZ,80,0)</f>
        <v>0</v>
      </c>
      <c r="CR403" s="14">
        <f>VLOOKUP($B403,[2]Sheet3!$G:$CZ,81,0)</f>
        <v>0</v>
      </c>
      <c r="CS403" s="14">
        <f>VLOOKUP($B403,[2]Sheet3!$G:$CZ,82,0)</f>
        <v>0</v>
      </c>
      <c r="CT403" s="14">
        <f>VLOOKUP($B403,[2]Sheet3!$G:$CZ,83,0)</f>
        <v>0</v>
      </c>
      <c r="CU403" s="14">
        <f>VLOOKUP($B403,[2]Sheet3!$G:$CZ,84,0)</f>
        <v>0</v>
      </c>
      <c r="CV403" s="14">
        <f>VLOOKUP($B403,[2]Sheet3!$G:$CZ,85,0)</f>
        <v>0</v>
      </c>
      <c r="CW403" s="14">
        <f>VLOOKUP($B403,[2]Sheet3!$G:$CZ,86,0)</f>
        <v>0</v>
      </c>
      <c r="CX403" s="14">
        <f>VLOOKUP($B403,[2]Sheet3!$G:$CZ,87,0)</f>
        <v>0</v>
      </c>
      <c r="CY403" s="14">
        <f>VLOOKUP($B403,[2]Sheet3!$G:$CZ,88,0)</f>
        <v>0</v>
      </c>
      <c r="CZ403" s="14">
        <f>VLOOKUP($B403,[2]Sheet3!$G:$CZ,89,0)</f>
        <v>0</v>
      </c>
      <c r="DA403" s="14">
        <f>VLOOKUP($B403,[2]Sheet3!$G:$CZ,90,0)</f>
        <v>0</v>
      </c>
      <c r="DB403" s="14">
        <f>VLOOKUP($B403,[2]Sheet3!$G:$CZ,91,0)</f>
        <v>0</v>
      </c>
      <c r="DC403" s="14">
        <f>VLOOKUP($B403,[2]Sheet3!$G:$CZ,92,0)</f>
        <v>0</v>
      </c>
      <c r="DD403" s="14">
        <f>VLOOKUP($B403,[2]Sheet3!$G:$CZ,93,0)</f>
        <v>0</v>
      </c>
      <c r="DE403" s="14">
        <f>VLOOKUP($B403,[2]Sheet3!$G:$CZ,94,0)</f>
        <v>0</v>
      </c>
      <c r="DF403" s="14">
        <f>VLOOKUP($B403,[2]Sheet3!$G:$CZ,95,0)</f>
        <v>0</v>
      </c>
      <c r="DG403" s="14">
        <f>VLOOKUP($B403,[2]Sheet3!$G:$CZ,96,0)</f>
        <v>0</v>
      </c>
      <c r="DH403" s="14">
        <f>VLOOKUP($B403,[2]Sheet3!$G:$CZ,97,0)</f>
        <v>0</v>
      </c>
      <c r="DI403" s="14">
        <f>VLOOKUP($B403,[2]Sheet3!$G:$CZ,98,0)</f>
        <v>0</v>
      </c>
    </row>
    <row r="404" spans="1:113" x14ac:dyDescent="0.3">
      <c r="A404" s="9" t="str">
        <f t="shared" si="20"/>
        <v>NDR001</v>
      </c>
      <c r="B404" s="15" t="s">
        <v>565</v>
      </c>
      <c r="C404" s="15" t="s">
        <v>566</v>
      </c>
      <c r="F404" s="7" t="s">
        <v>15</v>
      </c>
      <c r="G404" s="12" t="s">
        <v>3899</v>
      </c>
      <c r="H404" s="12" t="str">
        <f>VLOOKUP($B404,[1]Sheet1!$A:$G,5,0)</f>
        <v>pankaj.ahujaM@redingtongroup.com</v>
      </c>
      <c r="I404" s="12" t="str">
        <f>VLOOKUP($B404,[1]Sheet1!$A:$G,7,0)</f>
        <v>sidharth.eknath@redingtongroup.com</v>
      </c>
      <c r="J404" s="12" t="s">
        <v>82</v>
      </c>
      <c r="K404" s="7"/>
      <c r="L404" s="7"/>
      <c r="M404" s="8"/>
      <c r="N404" s="7" t="str">
        <f t="shared" si="18"/>
        <v>pankaj.ahujaM@redingtongroup.com; sidharth.eknath@redingtongroup.com; nilesh.phirke@redingtongroup.com;christopher.joseph@redingtongroup.com</v>
      </c>
      <c r="O404" s="7" t="str">
        <f t="shared" si="19"/>
        <v>NDR001</v>
      </c>
      <c r="P404" s="8" t="s">
        <v>5215</v>
      </c>
      <c r="Q404" s="14">
        <f>VLOOKUP($B404,[2]Sheet3!$G:$CZ,2,0)</f>
        <v>2400302012</v>
      </c>
      <c r="R404" s="14">
        <f>VLOOKUP($B404,[2]Sheet3!$G:$CZ,3,0)</f>
        <v>2400306277</v>
      </c>
      <c r="S404" s="14">
        <f>VLOOKUP($B404,[2]Sheet3!$G:$CZ,4,0)</f>
        <v>2400300183</v>
      </c>
      <c r="T404" s="14">
        <f>VLOOKUP($B404,[2]Sheet3!$G:$CZ,5,0)</f>
        <v>2400300137</v>
      </c>
      <c r="U404" s="14">
        <f>VLOOKUP($B404,[2]Sheet3!$G:$CZ,6,0)</f>
        <v>2400300141</v>
      </c>
      <c r="V404" s="14">
        <f>VLOOKUP($B404,[2]Sheet3!$G:$CZ,7,0)</f>
        <v>2400304112</v>
      </c>
      <c r="W404" s="14">
        <f>VLOOKUP($B404,[2]Sheet3!$G:$CZ,8,0)</f>
        <v>0</v>
      </c>
      <c r="X404" s="14">
        <f>VLOOKUP($B404,[2]Sheet3!$G:$CZ,9,0)</f>
        <v>0</v>
      </c>
      <c r="Y404" s="14">
        <f>VLOOKUP($B404,[2]Sheet3!$G:$CZ,10,0)</f>
        <v>0</v>
      </c>
      <c r="Z404" s="14">
        <f>VLOOKUP($B404,[2]Sheet3!$G:$CZ,11,0)</f>
        <v>0</v>
      </c>
      <c r="AA404" s="14">
        <f>VLOOKUP($B404,[2]Sheet3!$G:$CZ,12,0)</f>
        <v>0</v>
      </c>
      <c r="AB404" s="14">
        <f>VLOOKUP($B404,[2]Sheet3!$G:$CZ,13,0)</f>
        <v>0</v>
      </c>
      <c r="AC404" s="14">
        <f>VLOOKUP($B404,[2]Sheet3!$G:$CZ,14,0)</f>
        <v>0</v>
      </c>
      <c r="AD404" s="14">
        <f>VLOOKUP($B404,[2]Sheet3!$G:$CZ,15,0)</f>
        <v>0</v>
      </c>
      <c r="AE404" s="14">
        <f>VLOOKUP($B404,[2]Sheet3!$G:$CZ,16,0)</f>
        <v>0</v>
      </c>
      <c r="AF404" s="14">
        <f>VLOOKUP($B404,[2]Sheet3!$G:$CZ,17,0)</f>
        <v>0</v>
      </c>
      <c r="AG404" s="14">
        <f>VLOOKUP($B404,[2]Sheet3!$G:$CZ,18,0)</f>
        <v>0</v>
      </c>
      <c r="AH404" s="14">
        <f>VLOOKUP($B404,[2]Sheet3!$G:$CZ,19,0)</f>
        <v>0</v>
      </c>
      <c r="AI404" s="14">
        <f>VLOOKUP($B404,[2]Sheet3!$G:$CZ,20,0)</f>
        <v>0</v>
      </c>
      <c r="AJ404" s="14">
        <f>VLOOKUP($B404,[2]Sheet3!$G:$CZ,21,0)</f>
        <v>0</v>
      </c>
      <c r="AK404" s="14">
        <f>VLOOKUP($B404,[2]Sheet3!$G:$CZ,22,0)</f>
        <v>0</v>
      </c>
      <c r="AL404" s="14">
        <f>VLOOKUP($B404,[2]Sheet3!$G:$CZ,23,0)</f>
        <v>0</v>
      </c>
      <c r="AM404" s="14">
        <f>VLOOKUP($B404,[2]Sheet3!$G:$CZ,24,0)</f>
        <v>0</v>
      </c>
      <c r="AN404" s="14">
        <f>VLOOKUP($B404,[2]Sheet3!$G:$CZ,25,0)</f>
        <v>0</v>
      </c>
      <c r="AO404" s="14">
        <f>VLOOKUP($B404,[2]Sheet3!$G:$CZ,26,0)</f>
        <v>0</v>
      </c>
      <c r="AP404" s="14">
        <f>VLOOKUP($B404,[2]Sheet3!$G:$CZ,27,0)</f>
        <v>0</v>
      </c>
      <c r="AQ404" s="14">
        <f>VLOOKUP($B404,[2]Sheet3!$G:$CZ,28,0)</f>
        <v>0</v>
      </c>
      <c r="AR404" s="14">
        <f>VLOOKUP($B404,[2]Sheet3!$G:$CZ,29,0)</f>
        <v>0</v>
      </c>
      <c r="AS404" s="14">
        <f>VLOOKUP($B404,[2]Sheet3!$G:$CZ,30,0)</f>
        <v>0</v>
      </c>
      <c r="AT404" s="14">
        <f>VLOOKUP($B404,[2]Sheet3!$G:$CZ,31,0)</f>
        <v>0</v>
      </c>
      <c r="AU404" s="14">
        <f>VLOOKUP($B404,[2]Sheet3!$G:$CZ,32,0)</f>
        <v>0</v>
      </c>
      <c r="AV404" s="14">
        <f>VLOOKUP($B404,[2]Sheet3!$G:$CZ,33,0)</f>
        <v>0</v>
      </c>
      <c r="AW404" s="14">
        <f>VLOOKUP($B404,[2]Sheet3!$G:$CZ,34,0)</f>
        <v>0</v>
      </c>
      <c r="AX404" s="14">
        <f>VLOOKUP($B404,[2]Sheet3!$G:$CZ,35,0)</f>
        <v>0</v>
      </c>
      <c r="AY404" s="14">
        <f>VLOOKUP($B404,[2]Sheet3!$G:$CZ,36,0)</f>
        <v>0</v>
      </c>
      <c r="AZ404" s="14">
        <f>VLOOKUP($B404,[2]Sheet3!$G:$CZ,37,0)</f>
        <v>0</v>
      </c>
      <c r="BA404" s="14">
        <f>VLOOKUP($B404,[2]Sheet3!$G:$CZ,38,0)</f>
        <v>0</v>
      </c>
      <c r="BB404" s="14">
        <f>VLOOKUP($B404,[2]Sheet3!$G:$CZ,39,0)</f>
        <v>0</v>
      </c>
      <c r="BC404" s="14">
        <f>VLOOKUP($B404,[2]Sheet3!$G:$CZ,40,0)</f>
        <v>0</v>
      </c>
      <c r="BD404" s="14">
        <f>VLOOKUP($B404,[2]Sheet3!$G:$CZ,41,0)</f>
        <v>0</v>
      </c>
      <c r="BE404" s="14">
        <f>VLOOKUP($B404,[2]Sheet3!$G:$CZ,42,0)</f>
        <v>0</v>
      </c>
      <c r="BF404" s="14">
        <f>VLOOKUP($B404,[2]Sheet3!$G:$CZ,43,0)</f>
        <v>0</v>
      </c>
      <c r="BG404" s="14">
        <f>VLOOKUP($B404,[2]Sheet3!$G:$CZ,44,0)</f>
        <v>0</v>
      </c>
      <c r="BH404" s="14">
        <f>VLOOKUP($B404,[2]Sheet3!$G:$CZ,45,0)</f>
        <v>0</v>
      </c>
      <c r="BI404" s="14">
        <f>VLOOKUP($B404,[2]Sheet3!$G:$CZ,46,0)</f>
        <v>0</v>
      </c>
      <c r="BJ404" s="14">
        <f>VLOOKUP($B404,[2]Sheet3!$G:$CZ,47,0)</f>
        <v>0</v>
      </c>
      <c r="BK404" s="14">
        <f>VLOOKUP($B404,[2]Sheet3!$G:$CZ,48,0)</f>
        <v>0</v>
      </c>
      <c r="BL404" s="14">
        <f>VLOOKUP($B404,[2]Sheet3!$G:$CZ,49,0)</f>
        <v>0</v>
      </c>
      <c r="BM404" s="14">
        <f>VLOOKUP($B404,[2]Sheet3!$G:$CZ,50,0)</f>
        <v>0</v>
      </c>
      <c r="BN404" s="14">
        <f>VLOOKUP($B404,[2]Sheet3!$G:$CZ,51,0)</f>
        <v>0</v>
      </c>
      <c r="BO404" s="14">
        <f>VLOOKUP($B404,[2]Sheet3!$G:$CZ,52,0)</f>
        <v>0</v>
      </c>
      <c r="BP404" s="14">
        <f>VLOOKUP($B404,[2]Sheet3!$G:$CZ,53,0)</f>
        <v>0</v>
      </c>
      <c r="BQ404" s="14">
        <f>VLOOKUP($B404,[2]Sheet3!$G:$CZ,54,0)</f>
        <v>0</v>
      </c>
      <c r="BR404" s="14">
        <f>VLOOKUP($B404,[2]Sheet3!$G:$CZ,55,0)</f>
        <v>0</v>
      </c>
      <c r="BS404" s="14">
        <f>VLOOKUP($B404,[2]Sheet3!$G:$CZ,56,0)</f>
        <v>0</v>
      </c>
      <c r="BT404" s="14">
        <f>VLOOKUP($B404,[2]Sheet3!$G:$CZ,57,0)</f>
        <v>0</v>
      </c>
      <c r="BU404" s="14">
        <f>VLOOKUP($B404,[2]Sheet3!$G:$CZ,58,0)</f>
        <v>0</v>
      </c>
      <c r="BV404" s="14">
        <f>VLOOKUP($B404,[2]Sheet3!$G:$CZ,59,0)</f>
        <v>0</v>
      </c>
      <c r="BW404" s="14">
        <f>VLOOKUP($B404,[2]Sheet3!$G:$CZ,60,0)</f>
        <v>0</v>
      </c>
      <c r="BX404" s="14">
        <f>VLOOKUP($B404,[2]Sheet3!$G:$CZ,61,0)</f>
        <v>0</v>
      </c>
      <c r="BY404" s="14">
        <f>VLOOKUP($B404,[2]Sheet3!$G:$CZ,62,0)</f>
        <v>0</v>
      </c>
      <c r="BZ404" s="14">
        <f>VLOOKUP($B404,[2]Sheet3!$G:$CZ,63,0)</f>
        <v>0</v>
      </c>
      <c r="CA404" s="14">
        <f>VLOOKUP($B404,[2]Sheet3!$G:$CZ,64,0)</f>
        <v>0</v>
      </c>
      <c r="CB404" s="14">
        <f>VLOOKUP($B404,[2]Sheet3!$G:$CZ,65,0)</f>
        <v>0</v>
      </c>
      <c r="CC404" s="14">
        <f>VLOOKUP($B404,[2]Sheet3!$G:$CZ,66,0)</f>
        <v>0</v>
      </c>
      <c r="CD404" s="14">
        <f>VLOOKUP($B404,[2]Sheet3!$G:$CZ,67,0)</f>
        <v>0</v>
      </c>
      <c r="CE404" s="14">
        <f>VLOOKUP($B404,[2]Sheet3!$G:$CZ,68,0)</f>
        <v>0</v>
      </c>
      <c r="CF404" s="14">
        <f>VLOOKUP($B404,[2]Sheet3!$G:$CZ,69,0)</f>
        <v>0</v>
      </c>
      <c r="CG404" s="14">
        <f>VLOOKUP($B404,[2]Sheet3!$G:$CZ,70,0)</f>
        <v>0</v>
      </c>
      <c r="CH404" s="14">
        <f>VLOOKUP($B404,[2]Sheet3!$G:$CZ,71,0)</f>
        <v>0</v>
      </c>
      <c r="CI404" s="14">
        <f>VLOOKUP($B404,[2]Sheet3!$G:$CZ,72,0)</f>
        <v>0</v>
      </c>
      <c r="CJ404" s="14">
        <f>VLOOKUP($B404,[2]Sheet3!$G:$CZ,73,0)</f>
        <v>0</v>
      </c>
      <c r="CK404" s="14">
        <f>VLOOKUP($B404,[2]Sheet3!$G:$CZ,74,0)</f>
        <v>0</v>
      </c>
      <c r="CL404" s="14">
        <f>VLOOKUP($B404,[2]Sheet3!$G:$CZ,75,0)</f>
        <v>0</v>
      </c>
      <c r="CM404" s="14">
        <f>VLOOKUP($B404,[2]Sheet3!$G:$CZ,76,0)</f>
        <v>0</v>
      </c>
      <c r="CN404" s="14">
        <f>VLOOKUP($B404,[2]Sheet3!$G:$CZ,77,0)</f>
        <v>0</v>
      </c>
      <c r="CO404" s="14">
        <f>VLOOKUP($B404,[2]Sheet3!$G:$CZ,78,0)</f>
        <v>0</v>
      </c>
      <c r="CP404" s="14">
        <f>VLOOKUP($B404,[2]Sheet3!$G:$CZ,79,0)</f>
        <v>0</v>
      </c>
      <c r="CQ404" s="14">
        <f>VLOOKUP($B404,[2]Sheet3!$G:$CZ,80,0)</f>
        <v>0</v>
      </c>
      <c r="CR404" s="14">
        <f>VLOOKUP($B404,[2]Sheet3!$G:$CZ,81,0)</f>
        <v>0</v>
      </c>
      <c r="CS404" s="14">
        <f>VLOOKUP($B404,[2]Sheet3!$G:$CZ,82,0)</f>
        <v>0</v>
      </c>
      <c r="CT404" s="14">
        <f>VLOOKUP($B404,[2]Sheet3!$G:$CZ,83,0)</f>
        <v>0</v>
      </c>
      <c r="CU404" s="14">
        <f>VLOOKUP($B404,[2]Sheet3!$G:$CZ,84,0)</f>
        <v>0</v>
      </c>
      <c r="CV404" s="14">
        <f>VLOOKUP($B404,[2]Sheet3!$G:$CZ,85,0)</f>
        <v>0</v>
      </c>
      <c r="CW404" s="14">
        <f>VLOOKUP($B404,[2]Sheet3!$G:$CZ,86,0)</f>
        <v>0</v>
      </c>
      <c r="CX404" s="14">
        <f>VLOOKUP($B404,[2]Sheet3!$G:$CZ,87,0)</f>
        <v>0</v>
      </c>
      <c r="CY404" s="14">
        <f>VLOOKUP($B404,[2]Sheet3!$G:$CZ,88,0)</f>
        <v>0</v>
      </c>
      <c r="CZ404" s="14">
        <f>VLOOKUP($B404,[2]Sheet3!$G:$CZ,89,0)</f>
        <v>0</v>
      </c>
      <c r="DA404" s="14">
        <f>VLOOKUP($B404,[2]Sheet3!$G:$CZ,90,0)</f>
        <v>0</v>
      </c>
      <c r="DB404" s="14">
        <f>VLOOKUP($B404,[2]Sheet3!$G:$CZ,91,0)</f>
        <v>0</v>
      </c>
      <c r="DC404" s="14">
        <f>VLOOKUP($B404,[2]Sheet3!$G:$CZ,92,0)</f>
        <v>0</v>
      </c>
      <c r="DD404" s="14">
        <f>VLOOKUP($B404,[2]Sheet3!$G:$CZ,93,0)</f>
        <v>0</v>
      </c>
      <c r="DE404" s="14">
        <f>VLOOKUP($B404,[2]Sheet3!$G:$CZ,94,0)</f>
        <v>0</v>
      </c>
      <c r="DF404" s="14">
        <f>VLOOKUP($B404,[2]Sheet3!$G:$CZ,95,0)</f>
        <v>0</v>
      </c>
      <c r="DG404" s="14">
        <f>VLOOKUP($B404,[2]Sheet3!$G:$CZ,96,0)</f>
        <v>0</v>
      </c>
      <c r="DH404" s="14">
        <f>VLOOKUP($B404,[2]Sheet3!$G:$CZ,97,0)</f>
        <v>0</v>
      </c>
      <c r="DI404" s="14">
        <f>VLOOKUP($B404,[2]Sheet3!$G:$CZ,98,0)</f>
        <v>0</v>
      </c>
    </row>
    <row r="405" spans="1:113" x14ac:dyDescent="0.3">
      <c r="A405" s="9" t="str">
        <f t="shared" si="20"/>
        <v>N53356</v>
      </c>
      <c r="B405" s="15" t="s">
        <v>679</v>
      </c>
      <c r="C405" s="15" t="s">
        <v>217</v>
      </c>
      <c r="F405" s="7" t="s">
        <v>15</v>
      </c>
      <c r="G405" s="12" t="s">
        <v>3900</v>
      </c>
      <c r="H405" s="12" t="str">
        <f>VLOOKUP($B405,[1]Sheet1!$A:$G,5,0)</f>
        <v>rohit.arora@redingtongroup.com</v>
      </c>
      <c r="I405" s="12" t="str">
        <f>VLOOKUP($B405,[1]Sheet1!$A:$G,7,0)</f>
        <v>jitender.chopra@redingtongroup.com</v>
      </c>
      <c r="J405" s="12" t="s">
        <v>82</v>
      </c>
      <c r="K405" s="7"/>
      <c r="L405" s="7"/>
      <c r="M405" s="8"/>
      <c r="N405" s="7" t="str">
        <f t="shared" si="18"/>
        <v>rohit.arora@redingtongroup.com; jitender.chopra@redingtongroup.com; nilesh.phirke@redingtongroup.com;christopher.joseph@redingtongroup.com</v>
      </c>
      <c r="O405" s="7" t="str">
        <f t="shared" si="19"/>
        <v>N53356</v>
      </c>
      <c r="P405" s="8" t="s">
        <v>5215</v>
      </c>
      <c r="Q405" s="14">
        <f>VLOOKUP($B405,[2]Sheet3!$G:$CZ,2,0)</f>
        <v>2400303460</v>
      </c>
      <c r="R405" s="14">
        <f>VLOOKUP($B405,[2]Sheet3!$G:$CZ,3,0)</f>
        <v>2400299724</v>
      </c>
      <c r="S405" s="14">
        <f>VLOOKUP($B405,[2]Sheet3!$G:$CZ,4,0)</f>
        <v>0</v>
      </c>
      <c r="T405" s="14">
        <f>VLOOKUP($B405,[2]Sheet3!$G:$CZ,5,0)</f>
        <v>0</v>
      </c>
      <c r="U405" s="14">
        <f>VLOOKUP($B405,[2]Sheet3!$G:$CZ,6,0)</f>
        <v>0</v>
      </c>
      <c r="V405" s="14">
        <f>VLOOKUP($B405,[2]Sheet3!$G:$CZ,7,0)</f>
        <v>0</v>
      </c>
      <c r="W405" s="14">
        <f>VLOOKUP($B405,[2]Sheet3!$G:$CZ,8,0)</f>
        <v>0</v>
      </c>
      <c r="X405" s="14">
        <f>VLOOKUP($B405,[2]Sheet3!$G:$CZ,9,0)</f>
        <v>0</v>
      </c>
      <c r="Y405" s="14">
        <f>VLOOKUP($B405,[2]Sheet3!$G:$CZ,10,0)</f>
        <v>0</v>
      </c>
      <c r="Z405" s="14">
        <f>VLOOKUP($B405,[2]Sheet3!$G:$CZ,11,0)</f>
        <v>0</v>
      </c>
      <c r="AA405" s="14">
        <f>VLOOKUP($B405,[2]Sheet3!$G:$CZ,12,0)</f>
        <v>0</v>
      </c>
      <c r="AB405" s="14">
        <f>VLOOKUP($B405,[2]Sheet3!$G:$CZ,13,0)</f>
        <v>0</v>
      </c>
      <c r="AC405" s="14">
        <f>VLOOKUP($B405,[2]Sheet3!$G:$CZ,14,0)</f>
        <v>0</v>
      </c>
      <c r="AD405" s="14">
        <f>VLOOKUP($B405,[2]Sheet3!$G:$CZ,15,0)</f>
        <v>0</v>
      </c>
      <c r="AE405" s="14">
        <f>VLOOKUP($B405,[2]Sheet3!$G:$CZ,16,0)</f>
        <v>0</v>
      </c>
      <c r="AF405" s="14">
        <f>VLOOKUP($B405,[2]Sheet3!$G:$CZ,17,0)</f>
        <v>0</v>
      </c>
      <c r="AG405" s="14">
        <f>VLOOKUP($B405,[2]Sheet3!$G:$CZ,18,0)</f>
        <v>0</v>
      </c>
      <c r="AH405" s="14">
        <f>VLOOKUP($B405,[2]Sheet3!$G:$CZ,19,0)</f>
        <v>0</v>
      </c>
      <c r="AI405" s="14">
        <f>VLOOKUP($B405,[2]Sheet3!$G:$CZ,20,0)</f>
        <v>0</v>
      </c>
      <c r="AJ405" s="14">
        <f>VLOOKUP($B405,[2]Sheet3!$G:$CZ,21,0)</f>
        <v>0</v>
      </c>
      <c r="AK405" s="14">
        <f>VLOOKUP($B405,[2]Sheet3!$G:$CZ,22,0)</f>
        <v>0</v>
      </c>
      <c r="AL405" s="14">
        <f>VLOOKUP($B405,[2]Sheet3!$G:$CZ,23,0)</f>
        <v>0</v>
      </c>
      <c r="AM405" s="14">
        <f>VLOOKUP($B405,[2]Sheet3!$G:$CZ,24,0)</f>
        <v>0</v>
      </c>
      <c r="AN405" s="14">
        <f>VLOOKUP($B405,[2]Sheet3!$G:$CZ,25,0)</f>
        <v>0</v>
      </c>
      <c r="AO405" s="14">
        <f>VLOOKUP($B405,[2]Sheet3!$G:$CZ,26,0)</f>
        <v>0</v>
      </c>
      <c r="AP405" s="14">
        <f>VLOOKUP($B405,[2]Sheet3!$G:$CZ,27,0)</f>
        <v>0</v>
      </c>
      <c r="AQ405" s="14">
        <f>VLOOKUP($B405,[2]Sheet3!$G:$CZ,28,0)</f>
        <v>0</v>
      </c>
      <c r="AR405" s="14">
        <f>VLOOKUP($B405,[2]Sheet3!$G:$CZ,29,0)</f>
        <v>0</v>
      </c>
      <c r="AS405" s="14">
        <f>VLOOKUP($B405,[2]Sheet3!$G:$CZ,30,0)</f>
        <v>0</v>
      </c>
      <c r="AT405" s="14">
        <f>VLOOKUP($B405,[2]Sheet3!$G:$CZ,31,0)</f>
        <v>0</v>
      </c>
      <c r="AU405" s="14">
        <f>VLOOKUP($B405,[2]Sheet3!$G:$CZ,32,0)</f>
        <v>0</v>
      </c>
      <c r="AV405" s="14">
        <f>VLOOKUP($B405,[2]Sheet3!$G:$CZ,33,0)</f>
        <v>0</v>
      </c>
      <c r="AW405" s="14">
        <f>VLOOKUP($B405,[2]Sheet3!$G:$CZ,34,0)</f>
        <v>0</v>
      </c>
      <c r="AX405" s="14">
        <f>VLOOKUP($B405,[2]Sheet3!$G:$CZ,35,0)</f>
        <v>0</v>
      </c>
      <c r="AY405" s="14">
        <f>VLOOKUP($B405,[2]Sheet3!$G:$CZ,36,0)</f>
        <v>0</v>
      </c>
      <c r="AZ405" s="14">
        <f>VLOOKUP($B405,[2]Sheet3!$G:$CZ,37,0)</f>
        <v>0</v>
      </c>
      <c r="BA405" s="14">
        <f>VLOOKUP($B405,[2]Sheet3!$G:$CZ,38,0)</f>
        <v>0</v>
      </c>
      <c r="BB405" s="14">
        <f>VLOOKUP($B405,[2]Sheet3!$G:$CZ,39,0)</f>
        <v>0</v>
      </c>
      <c r="BC405" s="14">
        <f>VLOOKUP($B405,[2]Sheet3!$G:$CZ,40,0)</f>
        <v>0</v>
      </c>
      <c r="BD405" s="14">
        <f>VLOOKUP($B405,[2]Sheet3!$G:$CZ,41,0)</f>
        <v>0</v>
      </c>
      <c r="BE405" s="14">
        <f>VLOOKUP($B405,[2]Sheet3!$G:$CZ,42,0)</f>
        <v>0</v>
      </c>
      <c r="BF405" s="14">
        <f>VLOOKUP($B405,[2]Sheet3!$G:$CZ,43,0)</f>
        <v>0</v>
      </c>
      <c r="BG405" s="14">
        <f>VLOOKUP($B405,[2]Sheet3!$G:$CZ,44,0)</f>
        <v>0</v>
      </c>
      <c r="BH405" s="14">
        <f>VLOOKUP($B405,[2]Sheet3!$G:$CZ,45,0)</f>
        <v>0</v>
      </c>
      <c r="BI405" s="14">
        <f>VLOOKUP($B405,[2]Sheet3!$G:$CZ,46,0)</f>
        <v>0</v>
      </c>
      <c r="BJ405" s="14">
        <f>VLOOKUP($B405,[2]Sheet3!$G:$CZ,47,0)</f>
        <v>0</v>
      </c>
      <c r="BK405" s="14">
        <f>VLOOKUP($B405,[2]Sheet3!$G:$CZ,48,0)</f>
        <v>0</v>
      </c>
      <c r="BL405" s="14">
        <f>VLOOKUP($B405,[2]Sheet3!$G:$CZ,49,0)</f>
        <v>0</v>
      </c>
      <c r="BM405" s="14">
        <f>VLOOKUP($B405,[2]Sheet3!$G:$CZ,50,0)</f>
        <v>0</v>
      </c>
      <c r="BN405" s="14">
        <f>VLOOKUP($B405,[2]Sheet3!$G:$CZ,51,0)</f>
        <v>0</v>
      </c>
      <c r="BO405" s="14">
        <f>VLOOKUP($B405,[2]Sheet3!$G:$CZ,52,0)</f>
        <v>0</v>
      </c>
      <c r="BP405" s="14">
        <f>VLOOKUP($B405,[2]Sheet3!$G:$CZ,53,0)</f>
        <v>0</v>
      </c>
      <c r="BQ405" s="14">
        <f>VLOOKUP($B405,[2]Sheet3!$G:$CZ,54,0)</f>
        <v>0</v>
      </c>
      <c r="BR405" s="14">
        <f>VLOOKUP($B405,[2]Sheet3!$G:$CZ,55,0)</f>
        <v>0</v>
      </c>
      <c r="BS405" s="14">
        <f>VLOOKUP($B405,[2]Sheet3!$G:$CZ,56,0)</f>
        <v>0</v>
      </c>
      <c r="BT405" s="14">
        <f>VLOOKUP($B405,[2]Sheet3!$G:$CZ,57,0)</f>
        <v>0</v>
      </c>
      <c r="BU405" s="14">
        <f>VLOOKUP($B405,[2]Sheet3!$G:$CZ,58,0)</f>
        <v>0</v>
      </c>
      <c r="BV405" s="14">
        <f>VLOOKUP($B405,[2]Sheet3!$G:$CZ,59,0)</f>
        <v>0</v>
      </c>
      <c r="BW405" s="14">
        <f>VLOOKUP($B405,[2]Sheet3!$G:$CZ,60,0)</f>
        <v>0</v>
      </c>
      <c r="BX405" s="14">
        <f>VLOOKUP($B405,[2]Sheet3!$G:$CZ,61,0)</f>
        <v>0</v>
      </c>
      <c r="BY405" s="14">
        <f>VLOOKUP($B405,[2]Sheet3!$G:$CZ,62,0)</f>
        <v>0</v>
      </c>
      <c r="BZ405" s="14">
        <f>VLOOKUP($B405,[2]Sheet3!$G:$CZ,63,0)</f>
        <v>0</v>
      </c>
      <c r="CA405" s="14">
        <f>VLOOKUP($B405,[2]Sheet3!$G:$CZ,64,0)</f>
        <v>0</v>
      </c>
      <c r="CB405" s="14">
        <f>VLOOKUP($B405,[2]Sheet3!$G:$CZ,65,0)</f>
        <v>0</v>
      </c>
      <c r="CC405" s="14">
        <f>VLOOKUP($B405,[2]Sheet3!$G:$CZ,66,0)</f>
        <v>0</v>
      </c>
      <c r="CD405" s="14">
        <f>VLOOKUP($B405,[2]Sheet3!$G:$CZ,67,0)</f>
        <v>0</v>
      </c>
      <c r="CE405" s="14">
        <f>VLOOKUP($B405,[2]Sheet3!$G:$CZ,68,0)</f>
        <v>0</v>
      </c>
      <c r="CF405" s="14">
        <f>VLOOKUP($B405,[2]Sheet3!$G:$CZ,69,0)</f>
        <v>0</v>
      </c>
      <c r="CG405" s="14">
        <f>VLOOKUP($B405,[2]Sheet3!$G:$CZ,70,0)</f>
        <v>0</v>
      </c>
      <c r="CH405" s="14">
        <f>VLOOKUP($B405,[2]Sheet3!$G:$CZ,71,0)</f>
        <v>0</v>
      </c>
      <c r="CI405" s="14">
        <f>VLOOKUP($B405,[2]Sheet3!$G:$CZ,72,0)</f>
        <v>0</v>
      </c>
      <c r="CJ405" s="14">
        <f>VLOOKUP($B405,[2]Sheet3!$G:$CZ,73,0)</f>
        <v>0</v>
      </c>
      <c r="CK405" s="14">
        <f>VLOOKUP($B405,[2]Sheet3!$G:$CZ,74,0)</f>
        <v>0</v>
      </c>
      <c r="CL405" s="14">
        <f>VLOOKUP($B405,[2]Sheet3!$G:$CZ,75,0)</f>
        <v>0</v>
      </c>
      <c r="CM405" s="14">
        <f>VLOOKUP($B405,[2]Sheet3!$G:$CZ,76,0)</f>
        <v>0</v>
      </c>
      <c r="CN405" s="14">
        <f>VLOOKUP($B405,[2]Sheet3!$G:$CZ,77,0)</f>
        <v>0</v>
      </c>
      <c r="CO405" s="14">
        <f>VLOOKUP($B405,[2]Sheet3!$G:$CZ,78,0)</f>
        <v>0</v>
      </c>
      <c r="CP405" s="14">
        <f>VLOOKUP($B405,[2]Sheet3!$G:$CZ,79,0)</f>
        <v>0</v>
      </c>
      <c r="CQ405" s="14">
        <f>VLOOKUP($B405,[2]Sheet3!$G:$CZ,80,0)</f>
        <v>0</v>
      </c>
      <c r="CR405" s="14">
        <f>VLOOKUP($B405,[2]Sheet3!$G:$CZ,81,0)</f>
        <v>0</v>
      </c>
      <c r="CS405" s="14">
        <f>VLOOKUP($B405,[2]Sheet3!$G:$CZ,82,0)</f>
        <v>0</v>
      </c>
      <c r="CT405" s="14">
        <f>VLOOKUP($B405,[2]Sheet3!$G:$CZ,83,0)</f>
        <v>0</v>
      </c>
      <c r="CU405" s="14">
        <f>VLOOKUP($B405,[2]Sheet3!$G:$CZ,84,0)</f>
        <v>0</v>
      </c>
      <c r="CV405" s="14">
        <f>VLOOKUP($B405,[2]Sheet3!$G:$CZ,85,0)</f>
        <v>0</v>
      </c>
      <c r="CW405" s="14">
        <f>VLOOKUP($B405,[2]Sheet3!$G:$CZ,86,0)</f>
        <v>0</v>
      </c>
      <c r="CX405" s="14">
        <f>VLOOKUP($B405,[2]Sheet3!$G:$CZ,87,0)</f>
        <v>0</v>
      </c>
      <c r="CY405" s="14">
        <f>VLOOKUP($B405,[2]Sheet3!$G:$CZ,88,0)</f>
        <v>0</v>
      </c>
      <c r="CZ405" s="14">
        <f>VLOOKUP($B405,[2]Sheet3!$G:$CZ,89,0)</f>
        <v>0</v>
      </c>
      <c r="DA405" s="14">
        <f>VLOOKUP($B405,[2]Sheet3!$G:$CZ,90,0)</f>
        <v>0</v>
      </c>
      <c r="DB405" s="14">
        <f>VLOOKUP($B405,[2]Sheet3!$G:$CZ,91,0)</f>
        <v>0</v>
      </c>
      <c r="DC405" s="14">
        <f>VLOOKUP($B405,[2]Sheet3!$G:$CZ,92,0)</f>
        <v>0</v>
      </c>
      <c r="DD405" s="14">
        <f>VLOOKUP($B405,[2]Sheet3!$G:$CZ,93,0)</f>
        <v>0</v>
      </c>
      <c r="DE405" s="14">
        <f>VLOOKUP($B405,[2]Sheet3!$G:$CZ,94,0)</f>
        <v>0</v>
      </c>
      <c r="DF405" s="14">
        <f>VLOOKUP($B405,[2]Sheet3!$G:$CZ,95,0)</f>
        <v>0</v>
      </c>
      <c r="DG405" s="14">
        <f>VLOOKUP($B405,[2]Sheet3!$G:$CZ,96,0)</f>
        <v>0</v>
      </c>
      <c r="DH405" s="14">
        <f>VLOOKUP($B405,[2]Sheet3!$G:$CZ,97,0)</f>
        <v>0</v>
      </c>
      <c r="DI405" s="14">
        <f>VLOOKUP($B405,[2]Sheet3!$G:$CZ,98,0)</f>
        <v>0</v>
      </c>
    </row>
    <row r="406" spans="1:113" x14ac:dyDescent="0.3">
      <c r="A406" s="9" t="str">
        <f t="shared" si="20"/>
        <v>S2R118</v>
      </c>
      <c r="B406" s="15" t="s">
        <v>626</v>
      </c>
      <c r="C406" s="15" t="s">
        <v>627</v>
      </c>
      <c r="F406" s="7" t="s">
        <v>15</v>
      </c>
      <c r="G406" s="12" t="s">
        <v>3901</v>
      </c>
      <c r="H406" s="12" t="str">
        <f>VLOOKUP($B406,[1]Sheet1!$A:$G,5,0)</f>
        <v>kamal.punjabi@redingtongroup.com</v>
      </c>
      <c r="I406" s="12" t="str">
        <f>VLOOKUP($B406,[1]Sheet1!$A:$G,7,0)</f>
        <v>vikram.kumar@redingtongroup.com</v>
      </c>
      <c r="J406" s="12" t="s">
        <v>82</v>
      </c>
      <c r="K406" s="7"/>
      <c r="L406" s="7"/>
      <c r="M406" s="8"/>
      <c r="N406" s="7" t="str">
        <f t="shared" si="18"/>
        <v>kamal.punjabi@redingtongroup.com; vikram.kumar@redingtongroup.com; nilesh.phirke@redingtongroup.com;christopher.joseph@redingtongroup.com</v>
      </c>
      <c r="O406" s="7" t="str">
        <f t="shared" si="19"/>
        <v>S2R118</v>
      </c>
      <c r="P406" s="8" t="s">
        <v>5215</v>
      </c>
      <c r="Q406" s="14">
        <f>VLOOKUP($B406,[2]Sheet3!$G:$CZ,2,0)</f>
        <v>2400299861</v>
      </c>
      <c r="R406" s="14">
        <f>VLOOKUP($B406,[2]Sheet3!$G:$CZ,3,0)</f>
        <v>2400301531</v>
      </c>
      <c r="S406" s="14">
        <f>VLOOKUP($B406,[2]Sheet3!$G:$CZ,4,0)</f>
        <v>2400301529</v>
      </c>
      <c r="T406" s="14">
        <f>VLOOKUP($B406,[2]Sheet3!$G:$CZ,5,0)</f>
        <v>2400299862</v>
      </c>
      <c r="U406" s="14">
        <f>VLOOKUP($B406,[2]Sheet3!$G:$CZ,6,0)</f>
        <v>2400305546</v>
      </c>
      <c r="V406" s="14">
        <f>VLOOKUP($B406,[2]Sheet3!$G:$CZ,7,0)</f>
        <v>2400302534</v>
      </c>
      <c r="W406" s="14">
        <f>VLOOKUP($B406,[2]Sheet3!$G:$CZ,8,0)</f>
        <v>0</v>
      </c>
      <c r="X406" s="14">
        <f>VLOOKUP($B406,[2]Sheet3!$G:$CZ,9,0)</f>
        <v>0</v>
      </c>
      <c r="Y406" s="14">
        <f>VLOOKUP($B406,[2]Sheet3!$G:$CZ,10,0)</f>
        <v>0</v>
      </c>
      <c r="Z406" s="14">
        <f>VLOOKUP($B406,[2]Sheet3!$G:$CZ,11,0)</f>
        <v>0</v>
      </c>
      <c r="AA406" s="14">
        <f>VLOOKUP($B406,[2]Sheet3!$G:$CZ,12,0)</f>
        <v>0</v>
      </c>
      <c r="AB406" s="14">
        <f>VLOOKUP($B406,[2]Sheet3!$G:$CZ,13,0)</f>
        <v>0</v>
      </c>
      <c r="AC406" s="14">
        <f>VLOOKUP($B406,[2]Sheet3!$G:$CZ,14,0)</f>
        <v>0</v>
      </c>
      <c r="AD406" s="14">
        <f>VLOOKUP($B406,[2]Sheet3!$G:$CZ,15,0)</f>
        <v>0</v>
      </c>
      <c r="AE406" s="14">
        <f>VLOOKUP($B406,[2]Sheet3!$G:$CZ,16,0)</f>
        <v>0</v>
      </c>
      <c r="AF406" s="14">
        <f>VLOOKUP($B406,[2]Sheet3!$G:$CZ,17,0)</f>
        <v>0</v>
      </c>
      <c r="AG406" s="14">
        <f>VLOOKUP($B406,[2]Sheet3!$G:$CZ,18,0)</f>
        <v>0</v>
      </c>
      <c r="AH406" s="14">
        <f>VLOOKUP($B406,[2]Sheet3!$G:$CZ,19,0)</f>
        <v>0</v>
      </c>
      <c r="AI406" s="14">
        <f>VLOOKUP($B406,[2]Sheet3!$G:$CZ,20,0)</f>
        <v>0</v>
      </c>
      <c r="AJ406" s="14">
        <f>VLOOKUP($B406,[2]Sheet3!$G:$CZ,21,0)</f>
        <v>0</v>
      </c>
      <c r="AK406" s="14">
        <f>VLOOKUP($B406,[2]Sheet3!$G:$CZ,22,0)</f>
        <v>0</v>
      </c>
      <c r="AL406" s="14">
        <f>VLOOKUP($B406,[2]Sheet3!$G:$CZ,23,0)</f>
        <v>0</v>
      </c>
      <c r="AM406" s="14">
        <f>VLOOKUP($B406,[2]Sheet3!$G:$CZ,24,0)</f>
        <v>0</v>
      </c>
      <c r="AN406" s="14">
        <f>VLOOKUP($B406,[2]Sheet3!$G:$CZ,25,0)</f>
        <v>0</v>
      </c>
      <c r="AO406" s="14">
        <f>VLOOKUP($B406,[2]Sheet3!$G:$CZ,26,0)</f>
        <v>0</v>
      </c>
      <c r="AP406" s="14">
        <f>VLOOKUP($B406,[2]Sheet3!$G:$CZ,27,0)</f>
        <v>0</v>
      </c>
      <c r="AQ406" s="14">
        <f>VLOOKUP($B406,[2]Sheet3!$G:$CZ,28,0)</f>
        <v>0</v>
      </c>
      <c r="AR406" s="14">
        <f>VLOOKUP($B406,[2]Sheet3!$G:$CZ,29,0)</f>
        <v>0</v>
      </c>
      <c r="AS406" s="14">
        <f>VLOOKUP($B406,[2]Sheet3!$G:$CZ,30,0)</f>
        <v>0</v>
      </c>
      <c r="AT406" s="14">
        <f>VLOOKUP($B406,[2]Sheet3!$G:$CZ,31,0)</f>
        <v>0</v>
      </c>
      <c r="AU406" s="14">
        <f>VLOOKUP($B406,[2]Sheet3!$G:$CZ,32,0)</f>
        <v>0</v>
      </c>
      <c r="AV406" s="14">
        <f>VLOOKUP($B406,[2]Sheet3!$G:$CZ,33,0)</f>
        <v>0</v>
      </c>
      <c r="AW406" s="14">
        <f>VLOOKUP($B406,[2]Sheet3!$G:$CZ,34,0)</f>
        <v>0</v>
      </c>
      <c r="AX406" s="14">
        <f>VLOOKUP($B406,[2]Sheet3!$G:$CZ,35,0)</f>
        <v>0</v>
      </c>
      <c r="AY406" s="14">
        <f>VLOOKUP($B406,[2]Sheet3!$G:$CZ,36,0)</f>
        <v>0</v>
      </c>
      <c r="AZ406" s="14">
        <f>VLOOKUP($B406,[2]Sheet3!$G:$CZ,37,0)</f>
        <v>0</v>
      </c>
      <c r="BA406" s="14">
        <f>VLOOKUP($B406,[2]Sheet3!$G:$CZ,38,0)</f>
        <v>0</v>
      </c>
      <c r="BB406" s="14">
        <f>VLOOKUP($B406,[2]Sheet3!$G:$CZ,39,0)</f>
        <v>0</v>
      </c>
      <c r="BC406" s="14">
        <f>VLOOKUP($B406,[2]Sheet3!$G:$CZ,40,0)</f>
        <v>0</v>
      </c>
      <c r="BD406" s="14">
        <f>VLOOKUP($B406,[2]Sheet3!$G:$CZ,41,0)</f>
        <v>0</v>
      </c>
      <c r="BE406" s="14">
        <f>VLOOKUP($B406,[2]Sheet3!$G:$CZ,42,0)</f>
        <v>0</v>
      </c>
      <c r="BF406" s="14">
        <f>VLOOKUP($B406,[2]Sheet3!$G:$CZ,43,0)</f>
        <v>0</v>
      </c>
      <c r="BG406" s="14">
        <f>VLOOKUP($B406,[2]Sheet3!$G:$CZ,44,0)</f>
        <v>0</v>
      </c>
      <c r="BH406" s="14">
        <f>VLOOKUP($B406,[2]Sheet3!$G:$CZ,45,0)</f>
        <v>0</v>
      </c>
      <c r="BI406" s="14">
        <f>VLOOKUP($B406,[2]Sheet3!$G:$CZ,46,0)</f>
        <v>0</v>
      </c>
      <c r="BJ406" s="14">
        <f>VLOOKUP($B406,[2]Sheet3!$G:$CZ,47,0)</f>
        <v>0</v>
      </c>
      <c r="BK406" s="14">
        <f>VLOOKUP($B406,[2]Sheet3!$G:$CZ,48,0)</f>
        <v>0</v>
      </c>
      <c r="BL406" s="14">
        <f>VLOOKUP($B406,[2]Sheet3!$G:$CZ,49,0)</f>
        <v>0</v>
      </c>
      <c r="BM406" s="14">
        <f>VLOOKUP($B406,[2]Sheet3!$G:$CZ,50,0)</f>
        <v>0</v>
      </c>
      <c r="BN406" s="14">
        <f>VLOOKUP($B406,[2]Sheet3!$G:$CZ,51,0)</f>
        <v>0</v>
      </c>
      <c r="BO406" s="14">
        <f>VLOOKUP($B406,[2]Sheet3!$G:$CZ,52,0)</f>
        <v>0</v>
      </c>
      <c r="BP406" s="14">
        <f>VLOOKUP($B406,[2]Sheet3!$G:$CZ,53,0)</f>
        <v>0</v>
      </c>
      <c r="BQ406" s="14">
        <f>VLOOKUP($B406,[2]Sheet3!$G:$CZ,54,0)</f>
        <v>0</v>
      </c>
      <c r="BR406" s="14">
        <f>VLOOKUP($B406,[2]Sheet3!$G:$CZ,55,0)</f>
        <v>0</v>
      </c>
      <c r="BS406" s="14">
        <f>VLOOKUP($B406,[2]Sheet3!$G:$CZ,56,0)</f>
        <v>0</v>
      </c>
      <c r="BT406" s="14">
        <f>VLOOKUP($B406,[2]Sheet3!$G:$CZ,57,0)</f>
        <v>0</v>
      </c>
      <c r="BU406" s="14">
        <f>VLOOKUP($B406,[2]Sheet3!$G:$CZ,58,0)</f>
        <v>0</v>
      </c>
      <c r="BV406" s="14">
        <f>VLOOKUP($B406,[2]Sheet3!$G:$CZ,59,0)</f>
        <v>0</v>
      </c>
      <c r="BW406" s="14">
        <f>VLOOKUP($B406,[2]Sheet3!$G:$CZ,60,0)</f>
        <v>0</v>
      </c>
      <c r="BX406" s="14">
        <f>VLOOKUP($B406,[2]Sheet3!$G:$CZ,61,0)</f>
        <v>0</v>
      </c>
      <c r="BY406" s="14">
        <f>VLOOKUP($B406,[2]Sheet3!$G:$CZ,62,0)</f>
        <v>0</v>
      </c>
      <c r="BZ406" s="14">
        <f>VLOOKUP($B406,[2]Sheet3!$G:$CZ,63,0)</f>
        <v>0</v>
      </c>
      <c r="CA406" s="14">
        <f>VLOOKUP($B406,[2]Sheet3!$G:$CZ,64,0)</f>
        <v>0</v>
      </c>
      <c r="CB406" s="14">
        <f>VLOOKUP($B406,[2]Sheet3!$G:$CZ,65,0)</f>
        <v>0</v>
      </c>
      <c r="CC406" s="14">
        <f>VLOOKUP($B406,[2]Sheet3!$G:$CZ,66,0)</f>
        <v>0</v>
      </c>
      <c r="CD406" s="14">
        <f>VLOOKUP($B406,[2]Sheet3!$G:$CZ,67,0)</f>
        <v>0</v>
      </c>
      <c r="CE406" s="14">
        <f>VLOOKUP($B406,[2]Sheet3!$G:$CZ,68,0)</f>
        <v>0</v>
      </c>
      <c r="CF406" s="14">
        <f>VLOOKUP($B406,[2]Sheet3!$G:$CZ,69,0)</f>
        <v>0</v>
      </c>
      <c r="CG406" s="14">
        <f>VLOOKUP($B406,[2]Sheet3!$G:$CZ,70,0)</f>
        <v>0</v>
      </c>
      <c r="CH406" s="14">
        <f>VLOOKUP($B406,[2]Sheet3!$G:$CZ,71,0)</f>
        <v>0</v>
      </c>
      <c r="CI406" s="14">
        <f>VLOOKUP($B406,[2]Sheet3!$G:$CZ,72,0)</f>
        <v>0</v>
      </c>
      <c r="CJ406" s="14">
        <f>VLOOKUP($B406,[2]Sheet3!$G:$CZ,73,0)</f>
        <v>0</v>
      </c>
      <c r="CK406" s="14">
        <f>VLOOKUP($B406,[2]Sheet3!$G:$CZ,74,0)</f>
        <v>0</v>
      </c>
      <c r="CL406" s="14">
        <f>VLOOKUP($B406,[2]Sheet3!$G:$CZ,75,0)</f>
        <v>0</v>
      </c>
      <c r="CM406" s="14">
        <f>VLOOKUP($B406,[2]Sheet3!$G:$CZ,76,0)</f>
        <v>0</v>
      </c>
      <c r="CN406" s="14">
        <f>VLOOKUP($B406,[2]Sheet3!$G:$CZ,77,0)</f>
        <v>0</v>
      </c>
      <c r="CO406" s="14">
        <f>VLOOKUP($B406,[2]Sheet3!$G:$CZ,78,0)</f>
        <v>0</v>
      </c>
      <c r="CP406" s="14">
        <f>VLOOKUP($B406,[2]Sheet3!$G:$CZ,79,0)</f>
        <v>0</v>
      </c>
      <c r="CQ406" s="14">
        <f>VLOOKUP($B406,[2]Sheet3!$G:$CZ,80,0)</f>
        <v>0</v>
      </c>
      <c r="CR406" s="14">
        <f>VLOOKUP($B406,[2]Sheet3!$G:$CZ,81,0)</f>
        <v>0</v>
      </c>
      <c r="CS406" s="14">
        <f>VLOOKUP($B406,[2]Sheet3!$G:$CZ,82,0)</f>
        <v>0</v>
      </c>
      <c r="CT406" s="14">
        <f>VLOOKUP($B406,[2]Sheet3!$G:$CZ,83,0)</f>
        <v>0</v>
      </c>
      <c r="CU406" s="14">
        <f>VLOOKUP($B406,[2]Sheet3!$G:$CZ,84,0)</f>
        <v>0</v>
      </c>
      <c r="CV406" s="14">
        <f>VLOOKUP($B406,[2]Sheet3!$G:$CZ,85,0)</f>
        <v>0</v>
      </c>
      <c r="CW406" s="14">
        <f>VLOOKUP($B406,[2]Sheet3!$G:$CZ,86,0)</f>
        <v>0</v>
      </c>
      <c r="CX406" s="14">
        <f>VLOOKUP($B406,[2]Sheet3!$G:$CZ,87,0)</f>
        <v>0</v>
      </c>
      <c r="CY406" s="14">
        <f>VLOOKUP($B406,[2]Sheet3!$G:$CZ,88,0)</f>
        <v>0</v>
      </c>
      <c r="CZ406" s="14">
        <f>VLOOKUP($B406,[2]Sheet3!$G:$CZ,89,0)</f>
        <v>0</v>
      </c>
      <c r="DA406" s="14">
        <f>VLOOKUP($B406,[2]Sheet3!$G:$CZ,90,0)</f>
        <v>0</v>
      </c>
      <c r="DB406" s="14">
        <f>VLOOKUP($B406,[2]Sheet3!$G:$CZ,91,0)</f>
        <v>0</v>
      </c>
      <c r="DC406" s="14">
        <f>VLOOKUP($B406,[2]Sheet3!$G:$CZ,92,0)</f>
        <v>0</v>
      </c>
      <c r="DD406" s="14">
        <f>VLOOKUP($B406,[2]Sheet3!$G:$CZ,93,0)</f>
        <v>0</v>
      </c>
      <c r="DE406" s="14">
        <f>VLOOKUP($B406,[2]Sheet3!$G:$CZ,94,0)</f>
        <v>0</v>
      </c>
      <c r="DF406" s="14">
        <f>VLOOKUP($B406,[2]Sheet3!$G:$CZ,95,0)</f>
        <v>0</v>
      </c>
      <c r="DG406" s="14">
        <f>VLOOKUP($B406,[2]Sheet3!$G:$CZ,96,0)</f>
        <v>0</v>
      </c>
      <c r="DH406" s="14">
        <f>VLOOKUP($B406,[2]Sheet3!$G:$CZ,97,0)</f>
        <v>0</v>
      </c>
      <c r="DI406" s="14">
        <f>VLOOKUP($B406,[2]Sheet3!$G:$CZ,98,0)</f>
        <v>0</v>
      </c>
    </row>
    <row r="407" spans="1:113" x14ac:dyDescent="0.3">
      <c r="A407" s="9" t="str">
        <f t="shared" si="20"/>
        <v>S2R015</v>
      </c>
      <c r="B407" s="15" t="s">
        <v>1347</v>
      </c>
      <c r="C407" s="15" t="s">
        <v>1348</v>
      </c>
      <c r="F407" s="7" t="s">
        <v>15</v>
      </c>
      <c r="G407" s="12" t="s">
        <v>3902</v>
      </c>
      <c r="H407" s="12" t="str">
        <f>VLOOKUP($B407,[1]Sheet1!$A:$G,5,0)</f>
        <v>kamal.punjabi@redingtongroup.com</v>
      </c>
      <c r="I407" s="12" t="str">
        <f>VLOOKUP($B407,[1]Sheet1!$A:$G,7,0)</f>
        <v>vikram.kumar@redingtongroup.com</v>
      </c>
      <c r="J407" s="12" t="s">
        <v>82</v>
      </c>
      <c r="K407" s="7"/>
      <c r="L407" s="7"/>
      <c r="M407" s="8"/>
      <c r="N407" s="7" t="str">
        <f t="shared" si="18"/>
        <v>kamal.punjabi@redingtongroup.com; vikram.kumar@redingtongroup.com; nilesh.phirke@redingtongroup.com;christopher.joseph@redingtongroup.com</v>
      </c>
      <c r="O407" s="7" t="str">
        <f t="shared" si="19"/>
        <v>S2R015</v>
      </c>
      <c r="P407" s="8" t="s">
        <v>5215</v>
      </c>
      <c r="Q407" s="14">
        <f>VLOOKUP($B407,[2]Sheet3!$G:$CZ,2,0)</f>
        <v>2400301471</v>
      </c>
      <c r="R407" s="14">
        <f>VLOOKUP($B407,[2]Sheet3!$G:$CZ,3,0)</f>
        <v>0</v>
      </c>
      <c r="S407" s="14">
        <f>VLOOKUP($B407,[2]Sheet3!$G:$CZ,4,0)</f>
        <v>0</v>
      </c>
      <c r="T407" s="14">
        <f>VLOOKUP($B407,[2]Sheet3!$G:$CZ,5,0)</f>
        <v>0</v>
      </c>
      <c r="U407" s="14">
        <f>VLOOKUP($B407,[2]Sheet3!$G:$CZ,6,0)</f>
        <v>0</v>
      </c>
      <c r="V407" s="14">
        <f>VLOOKUP($B407,[2]Sheet3!$G:$CZ,7,0)</f>
        <v>0</v>
      </c>
      <c r="W407" s="14">
        <f>VLOOKUP($B407,[2]Sheet3!$G:$CZ,8,0)</f>
        <v>0</v>
      </c>
      <c r="X407" s="14">
        <f>VLOOKUP($B407,[2]Sheet3!$G:$CZ,9,0)</f>
        <v>0</v>
      </c>
      <c r="Y407" s="14">
        <f>VLOOKUP($B407,[2]Sheet3!$G:$CZ,10,0)</f>
        <v>0</v>
      </c>
      <c r="Z407" s="14">
        <f>VLOOKUP($B407,[2]Sheet3!$G:$CZ,11,0)</f>
        <v>0</v>
      </c>
      <c r="AA407" s="14">
        <f>VLOOKUP($B407,[2]Sheet3!$G:$CZ,12,0)</f>
        <v>0</v>
      </c>
      <c r="AB407" s="14">
        <f>VLOOKUP($B407,[2]Sheet3!$G:$CZ,13,0)</f>
        <v>0</v>
      </c>
      <c r="AC407" s="14">
        <f>VLOOKUP($B407,[2]Sheet3!$G:$CZ,14,0)</f>
        <v>0</v>
      </c>
      <c r="AD407" s="14">
        <f>VLOOKUP($B407,[2]Sheet3!$G:$CZ,15,0)</f>
        <v>0</v>
      </c>
      <c r="AE407" s="14">
        <f>VLOOKUP($B407,[2]Sheet3!$G:$CZ,16,0)</f>
        <v>0</v>
      </c>
      <c r="AF407" s="14">
        <f>VLOOKUP($B407,[2]Sheet3!$G:$CZ,17,0)</f>
        <v>0</v>
      </c>
      <c r="AG407" s="14">
        <f>VLOOKUP($B407,[2]Sheet3!$G:$CZ,18,0)</f>
        <v>0</v>
      </c>
      <c r="AH407" s="14">
        <f>VLOOKUP($B407,[2]Sheet3!$G:$CZ,19,0)</f>
        <v>0</v>
      </c>
      <c r="AI407" s="14">
        <f>VLOOKUP($B407,[2]Sheet3!$G:$CZ,20,0)</f>
        <v>0</v>
      </c>
      <c r="AJ407" s="14">
        <f>VLOOKUP($B407,[2]Sheet3!$G:$CZ,21,0)</f>
        <v>0</v>
      </c>
      <c r="AK407" s="14">
        <f>VLOOKUP($B407,[2]Sheet3!$G:$CZ,22,0)</f>
        <v>0</v>
      </c>
      <c r="AL407" s="14">
        <f>VLOOKUP($B407,[2]Sheet3!$G:$CZ,23,0)</f>
        <v>0</v>
      </c>
      <c r="AM407" s="14">
        <f>VLOOKUP($B407,[2]Sheet3!$G:$CZ,24,0)</f>
        <v>0</v>
      </c>
      <c r="AN407" s="14">
        <f>VLOOKUP($B407,[2]Sheet3!$G:$CZ,25,0)</f>
        <v>0</v>
      </c>
      <c r="AO407" s="14">
        <f>VLOOKUP($B407,[2]Sheet3!$G:$CZ,26,0)</f>
        <v>0</v>
      </c>
      <c r="AP407" s="14">
        <f>VLOOKUP($B407,[2]Sheet3!$G:$CZ,27,0)</f>
        <v>0</v>
      </c>
      <c r="AQ407" s="14">
        <f>VLOOKUP($B407,[2]Sheet3!$G:$CZ,28,0)</f>
        <v>0</v>
      </c>
      <c r="AR407" s="14">
        <f>VLOOKUP($B407,[2]Sheet3!$G:$CZ,29,0)</f>
        <v>0</v>
      </c>
      <c r="AS407" s="14">
        <f>VLOOKUP($B407,[2]Sheet3!$G:$CZ,30,0)</f>
        <v>0</v>
      </c>
      <c r="AT407" s="14">
        <f>VLOOKUP($B407,[2]Sheet3!$G:$CZ,31,0)</f>
        <v>0</v>
      </c>
      <c r="AU407" s="14">
        <f>VLOOKUP($B407,[2]Sheet3!$G:$CZ,32,0)</f>
        <v>0</v>
      </c>
      <c r="AV407" s="14">
        <f>VLOOKUP($B407,[2]Sheet3!$G:$CZ,33,0)</f>
        <v>0</v>
      </c>
      <c r="AW407" s="14">
        <f>VLOOKUP($B407,[2]Sheet3!$G:$CZ,34,0)</f>
        <v>0</v>
      </c>
      <c r="AX407" s="14">
        <f>VLOOKUP($B407,[2]Sheet3!$G:$CZ,35,0)</f>
        <v>0</v>
      </c>
      <c r="AY407" s="14">
        <f>VLOOKUP($B407,[2]Sheet3!$G:$CZ,36,0)</f>
        <v>0</v>
      </c>
      <c r="AZ407" s="14">
        <f>VLOOKUP($B407,[2]Sheet3!$G:$CZ,37,0)</f>
        <v>0</v>
      </c>
      <c r="BA407" s="14">
        <f>VLOOKUP($B407,[2]Sheet3!$G:$CZ,38,0)</f>
        <v>0</v>
      </c>
      <c r="BB407" s="14">
        <f>VLOOKUP($B407,[2]Sheet3!$G:$CZ,39,0)</f>
        <v>0</v>
      </c>
      <c r="BC407" s="14">
        <f>VLOOKUP($B407,[2]Sheet3!$G:$CZ,40,0)</f>
        <v>0</v>
      </c>
      <c r="BD407" s="14">
        <f>VLOOKUP($B407,[2]Sheet3!$G:$CZ,41,0)</f>
        <v>0</v>
      </c>
      <c r="BE407" s="14">
        <f>VLOOKUP($B407,[2]Sheet3!$G:$CZ,42,0)</f>
        <v>0</v>
      </c>
      <c r="BF407" s="14">
        <f>VLOOKUP($B407,[2]Sheet3!$G:$CZ,43,0)</f>
        <v>0</v>
      </c>
      <c r="BG407" s="14">
        <f>VLOOKUP($B407,[2]Sheet3!$G:$CZ,44,0)</f>
        <v>0</v>
      </c>
      <c r="BH407" s="14">
        <f>VLOOKUP($B407,[2]Sheet3!$G:$CZ,45,0)</f>
        <v>0</v>
      </c>
      <c r="BI407" s="14">
        <f>VLOOKUP($B407,[2]Sheet3!$G:$CZ,46,0)</f>
        <v>0</v>
      </c>
      <c r="BJ407" s="14">
        <f>VLOOKUP($B407,[2]Sheet3!$G:$CZ,47,0)</f>
        <v>0</v>
      </c>
      <c r="BK407" s="14">
        <f>VLOOKUP($B407,[2]Sheet3!$G:$CZ,48,0)</f>
        <v>0</v>
      </c>
      <c r="BL407" s="14">
        <f>VLOOKUP($B407,[2]Sheet3!$G:$CZ,49,0)</f>
        <v>0</v>
      </c>
      <c r="BM407" s="14">
        <f>VLOOKUP($B407,[2]Sheet3!$G:$CZ,50,0)</f>
        <v>0</v>
      </c>
      <c r="BN407" s="14">
        <f>VLOOKUP($B407,[2]Sheet3!$G:$CZ,51,0)</f>
        <v>0</v>
      </c>
      <c r="BO407" s="14">
        <f>VLOOKUP($B407,[2]Sheet3!$G:$CZ,52,0)</f>
        <v>0</v>
      </c>
      <c r="BP407" s="14">
        <f>VLOOKUP($B407,[2]Sheet3!$G:$CZ,53,0)</f>
        <v>0</v>
      </c>
      <c r="BQ407" s="14">
        <f>VLOOKUP($B407,[2]Sheet3!$G:$CZ,54,0)</f>
        <v>0</v>
      </c>
      <c r="BR407" s="14">
        <f>VLOOKUP($B407,[2]Sheet3!$G:$CZ,55,0)</f>
        <v>0</v>
      </c>
      <c r="BS407" s="14">
        <f>VLOOKUP($B407,[2]Sheet3!$G:$CZ,56,0)</f>
        <v>0</v>
      </c>
      <c r="BT407" s="14">
        <f>VLOOKUP($B407,[2]Sheet3!$G:$CZ,57,0)</f>
        <v>0</v>
      </c>
      <c r="BU407" s="14">
        <f>VLOOKUP($B407,[2]Sheet3!$G:$CZ,58,0)</f>
        <v>0</v>
      </c>
      <c r="BV407" s="14">
        <f>VLOOKUP($B407,[2]Sheet3!$G:$CZ,59,0)</f>
        <v>0</v>
      </c>
      <c r="BW407" s="14">
        <f>VLOOKUP($B407,[2]Sheet3!$G:$CZ,60,0)</f>
        <v>0</v>
      </c>
      <c r="BX407" s="14">
        <f>VLOOKUP($B407,[2]Sheet3!$G:$CZ,61,0)</f>
        <v>0</v>
      </c>
      <c r="BY407" s="14">
        <f>VLOOKUP($B407,[2]Sheet3!$G:$CZ,62,0)</f>
        <v>0</v>
      </c>
      <c r="BZ407" s="14">
        <f>VLOOKUP($B407,[2]Sheet3!$G:$CZ,63,0)</f>
        <v>0</v>
      </c>
      <c r="CA407" s="14">
        <f>VLOOKUP($B407,[2]Sheet3!$G:$CZ,64,0)</f>
        <v>0</v>
      </c>
      <c r="CB407" s="14">
        <f>VLOOKUP($B407,[2]Sheet3!$G:$CZ,65,0)</f>
        <v>0</v>
      </c>
      <c r="CC407" s="14">
        <f>VLOOKUP($B407,[2]Sheet3!$G:$CZ,66,0)</f>
        <v>0</v>
      </c>
      <c r="CD407" s="14">
        <f>VLOOKUP($B407,[2]Sheet3!$G:$CZ,67,0)</f>
        <v>0</v>
      </c>
      <c r="CE407" s="14">
        <f>VLOOKUP($B407,[2]Sheet3!$G:$CZ,68,0)</f>
        <v>0</v>
      </c>
      <c r="CF407" s="14">
        <f>VLOOKUP($B407,[2]Sheet3!$G:$CZ,69,0)</f>
        <v>0</v>
      </c>
      <c r="CG407" s="14">
        <f>VLOOKUP($B407,[2]Sheet3!$G:$CZ,70,0)</f>
        <v>0</v>
      </c>
      <c r="CH407" s="14">
        <f>VLOOKUP($B407,[2]Sheet3!$G:$CZ,71,0)</f>
        <v>0</v>
      </c>
      <c r="CI407" s="14">
        <f>VLOOKUP($B407,[2]Sheet3!$G:$CZ,72,0)</f>
        <v>0</v>
      </c>
      <c r="CJ407" s="14">
        <f>VLOOKUP($B407,[2]Sheet3!$G:$CZ,73,0)</f>
        <v>0</v>
      </c>
      <c r="CK407" s="14">
        <f>VLOOKUP($B407,[2]Sheet3!$G:$CZ,74,0)</f>
        <v>0</v>
      </c>
      <c r="CL407" s="14">
        <f>VLOOKUP($B407,[2]Sheet3!$G:$CZ,75,0)</f>
        <v>0</v>
      </c>
      <c r="CM407" s="14">
        <f>VLOOKUP($B407,[2]Sheet3!$G:$CZ,76,0)</f>
        <v>0</v>
      </c>
      <c r="CN407" s="14">
        <f>VLOOKUP($B407,[2]Sheet3!$G:$CZ,77,0)</f>
        <v>0</v>
      </c>
      <c r="CO407" s="14">
        <f>VLOOKUP($B407,[2]Sheet3!$G:$CZ,78,0)</f>
        <v>0</v>
      </c>
      <c r="CP407" s="14">
        <f>VLOOKUP($B407,[2]Sheet3!$G:$CZ,79,0)</f>
        <v>0</v>
      </c>
      <c r="CQ407" s="14">
        <f>VLOOKUP($B407,[2]Sheet3!$G:$CZ,80,0)</f>
        <v>0</v>
      </c>
      <c r="CR407" s="14">
        <f>VLOOKUP($B407,[2]Sheet3!$G:$CZ,81,0)</f>
        <v>0</v>
      </c>
      <c r="CS407" s="14">
        <f>VLOOKUP($B407,[2]Sheet3!$G:$CZ,82,0)</f>
        <v>0</v>
      </c>
      <c r="CT407" s="14">
        <f>VLOOKUP($B407,[2]Sheet3!$G:$CZ,83,0)</f>
        <v>0</v>
      </c>
      <c r="CU407" s="14">
        <f>VLOOKUP($B407,[2]Sheet3!$G:$CZ,84,0)</f>
        <v>0</v>
      </c>
      <c r="CV407" s="14">
        <f>VLOOKUP($B407,[2]Sheet3!$G:$CZ,85,0)</f>
        <v>0</v>
      </c>
      <c r="CW407" s="14">
        <f>VLOOKUP($B407,[2]Sheet3!$G:$CZ,86,0)</f>
        <v>0</v>
      </c>
      <c r="CX407" s="14">
        <f>VLOOKUP($B407,[2]Sheet3!$G:$CZ,87,0)</f>
        <v>0</v>
      </c>
      <c r="CY407" s="14">
        <f>VLOOKUP($B407,[2]Sheet3!$G:$CZ,88,0)</f>
        <v>0</v>
      </c>
      <c r="CZ407" s="14">
        <f>VLOOKUP($B407,[2]Sheet3!$G:$CZ,89,0)</f>
        <v>0</v>
      </c>
      <c r="DA407" s="14">
        <f>VLOOKUP($B407,[2]Sheet3!$G:$CZ,90,0)</f>
        <v>0</v>
      </c>
      <c r="DB407" s="14">
        <f>VLOOKUP($B407,[2]Sheet3!$G:$CZ,91,0)</f>
        <v>0</v>
      </c>
      <c r="DC407" s="14">
        <f>VLOOKUP($B407,[2]Sheet3!$G:$CZ,92,0)</f>
        <v>0</v>
      </c>
      <c r="DD407" s="14">
        <f>VLOOKUP($B407,[2]Sheet3!$G:$CZ,93,0)</f>
        <v>0</v>
      </c>
      <c r="DE407" s="14">
        <f>VLOOKUP($B407,[2]Sheet3!$G:$CZ,94,0)</f>
        <v>0</v>
      </c>
      <c r="DF407" s="14">
        <f>VLOOKUP($B407,[2]Sheet3!$G:$CZ,95,0)</f>
        <v>0</v>
      </c>
      <c r="DG407" s="14">
        <f>VLOOKUP($B407,[2]Sheet3!$G:$CZ,96,0)</f>
        <v>0</v>
      </c>
      <c r="DH407" s="14">
        <f>VLOOKUP($B407,[2]Sheet3!$G:$CZ,97,0)</f>
        <v>0</v>
      </c>
      <c r="DI407" s="14">
        <f>VLOOKUP($B407,[2]Sheet3!$G:$CZ,98,0)</f>
        <v>0</v>
      </c>
    </row>
    <row r="408" spans="1:113" x14ac:dyDescent="0.3">
      <c r="A408" s="9" t="str">
        <f t="shared" si="20"/>
        <v>SD3031</v>
      </c>
      <c r="B408" s="15" t="s">
        <v>1349</v>
      </c>
      <c r="C408" s="15" t="s">
        <v>1350</v>
      </c>
      <c r="F408" s="7" t="s">
        <v>15</v>
      </c>
      <c r="G408" s="12" t="s">
        <v>3903</v>
      </c>
      <c r="H408" s="12" t="str">
        <f>VLOOKUP($B408,[1]Sheet1!$A:$G,5,0)</f>
        <v>mohammed.ubedulla@redingtongroup.com</v>
      </c>
      <c r="I408" s="12" t="str">
        <f>VLOOKUP($B408,[1]Sheet1!$A:$G,7,0)</f>
        <v>vikram.kumar@redingtongroup.com</v>
      </c>
      <c r="J408" s="12" t="s">
        <v>82</v>
      </c>
      <c r="K408" s="7"/>
      <c r="L408" s="7"/>
      <c r="M408" s="8"/>
      <c r="N408" s="7" t="str">
        <f t="shared" si="18"/>
        <v>mohammed.ubedulla@redingtongroup.com; vikram.kumar@redingtongroup.com; nilesh.phirke@redingtongroup.com;christopher.joseph@redingtongroup.com</v>
      </c>
      <c r="O408" s="7" t="str">
        <f t="shared" si="19"/>
        <v>SD3031</v>
      </c>
      <c r="P408" s="8" t="s">
        <v>5215</v>
      </c>
      <c r="Q408" s="14">
        <f>VLOOKUP($B408,[2]Sheet3!$G:$CZ,2,0)</f>
        <v>2400306324</v>
      </c>
      <c r="R408" s="14">
        <f>VLOOKUP($B408,[2]Sheet3!$G:$CZ,3,0)</f>
        <v>2400306326</v>
      </c>
      <c r="S408" s="14">
        <f>VLOOKUP($B408,[2]Sheet3!$G:$CZ,4,0)</f>
        <v>2400300613</v>
      </c>
      <c r="T408" s="14">
        <f>VLOOKUP($B408,[2]Sheet3!$G:$CZ,5,0)</f>
        <v>0</v>
      </c>
      <c r="U408" s="14">
        <f>VLOOKUP($B408,[2]Sheet3!$G:$CZ,6,0)</f>
        <v>0</v>
      </c>
      <c r="V408" s="14">
        <f>VLOOKUP($B408,[2]Sheet3!$G:$CZ,7,0)</f>
        <v>0</v>
      </c>
      <c r="W408" s="14">
        <f>VLOOKUP($B408,[2]Sheet3!$G:$CZ,8,0)</f>
        <v>0</v>
      </c>
      <c r="X408" s="14">
        <f>VLOOKUP($B408,[2]Sheet3!$G:$CZ,9,0)</f>
        <v>0</v>
      </c>
      <c r="Y408" s="14">
        <f>VLOOKUP($B408,[2]Sheet3!$G:$CZ,10,0)</f>
        <v>0</v>
      </c>
      <c r="Z408" s="14">
        <f>VLOOKUP($B408,[2]Sheet3!$G:$CZ,11,0)</f>
        <v>0</v>
      </c>
      <c r="AA408" s="14">
        <f>VLOOKUP($B408,[2]Sheet3!$G:$CZ,12,0)</f>
        <v>0</v>
      </c>
      <c r="AB408" s="14">
        <f>VLOOKUP($B408,[2]Sheet3!$G:$CZ,13,0)</f>
        <v>0</v>
      </c>
      <c r="AC408" s="14">
        <f>VLOOKUP($B408,[2]Sheet3!$G:$CZ,14,0)</f>
        <v>0</v>
      </c>
      <c r="AD408" s="14">
        <f>VLOOKUP($B408,[2]Sheet3!$G:$CZ,15,0)</f>
        <v>0</v>
      </c>
      <c r="AE408" s="14">
        <f>VLOOKUP($B408,[2]Sheet3!$G:$CZ,16,0)</f>
        <v>0</v>
      </c>
      <c r="AF408" s="14">
        <f>VLOOKUP($B408,[2]Sheet3!$G:$CZ,17,0)</f>
        <v>0</v>
      </c>
      <c r="AG408" s="14">
        <f>VLOOKUP($B408,[2]Sheet3!$G:$CZ,18,0)</f>
        <v>0</v>
      </c>
      <c r="AH408" s="14">
        <f>VLOOKUP($B408,[2]Sheet3!$G:$CZ,19,0)</f>
        <v>0</v>
      </c>
      <c r="AI408" s="14">
        <f>VLOOKUP($B408,[2]Sheet3!$G:$CZ,20,0)</f>
        <v>0</v>
      </c>
      <c r="AJ408" s="14">
        <f>VLOOKUP($B408,[2]Sheet3!$G:$CZ,21,0)</f>
        <v>0</v>
      </c>
      <c r="AK408" s="14">
        <f>VLOOKUP($B408,[2]Sheet3!$G:$CZ,22,0)</f>
        <v>0</v>
      </c>
      <c r="AL408" s="14">
        <f>VLOOKUP($B408,[2]Sheet3!$G:$CZ,23,0)</f>
        <v>0</v>
      </c>
      <c r="AM408" s="14">
        <f>VLOOKUP($B408,[2]Sheet3!$G:$CZ,24,0)</f>
        <v>0</v>
      </c>
      <c r="AN408" s="14">
        <f>VLOOKUP($B408,[2]Sheet3!$G:$CZ,25,0)</f>
        <v>0</v>
      </c>
      <c r="AO408" s="14">
        <f>VLOOKUP($B408,[2]Sheet3!$G:$CZ,26,0)</f>
        <v>0</v>
      </c>
      <c r="AP408" s="14">
        <f>VLOOKUP($B408,[2]Sheet3!$G:$CZ,27,0)</f>
        <v>0</v>
      </c>
      <c r="AQ408" s="14">
        <f>VLOOKUP($B408,[2]Sheet3!$G:$CZ,28,0)</f>
        <v>0</v>
      </c>
      <c r="AR408" s="14">
        <f>VLOOKUP($B408,[2]Sheet3!$G:$CZ,29,0)</f>
        <v>0</v>
      </c>
      <c r="AS408" s="14">
        <f>VLOOKUP($B408,[2]Sheet3!$G:$CZ,30,0)</f>
        <v>0</v>
      </c>
      <c r="AT408" s="14">
        <f>VLOOKUP($B408,[2]Sheet3!$G:$CZ,31,0)</f>
        <v>0</v>
      </c>
      <c r="AU408" s="14">
        <f>VLOOKUP($B408,[2]Sheet3!$G:$CZ,32,0)</f>
        <v>0</v>
      </c>
      <c r="AV408" s="14">
        <f>VLOOKUP($B408,[2]Sheet3!$G:$CZ,33,0)</f>
        <v>0</v>
      </c>
      <c r="AW408" s="14">
        <f>VLOOKUP($B408,[2]Sheet3!$G:$CZ,34,0)</f>
        <v>0</v>
      </c>
      <c r="AX408" s="14">
        <f>VLOOKUP($B408,[2]Sheet3!$G:$CZ,35,0)</f>
        <v>0</v>
      </c>
      <c r="AY408" s="14">
        <f>VLOOKUP($B408,[2]Sheet3!$G:$CZ,36,0)</f>
        <v>0</v>
      </c>
      <c r="AZ408" s="14">
        <f>VLOOKUP($B408,[2]Sheet3!$G:$CZ,37,0)</f>
        <v>0</v>
      </c>
      <c r="BA408" s="14">
        <f>VLOOKUP($B408,[2]Sheet3!$G:$CZ,38,0)</f>
        <v>0</v>
      </c>
      <c r="BB408" s="14">
        <f>VLOOKUP($B408,[2]Sheet3!$G:$CZ,39,0)</f>
        <v>0</v>
      </c>
      <c r="BC408" s="14">
        <f>VLOOKUP($B408,[2]Sheet3!$G:$CZ,40,0)</f>
        <v>0</v>
      </c>
      <c r="BD408" s="14">
        <f>VLOOKUP($B408,[2]Sheet3!$G:$CZ,41,0)</f>
        <v>0</v>
      </c>
      <c r="BE408" s="14">
        <f>VLOOKUP($B408,[2]Sheet3!$G:$CZ,42,0)</f>
        <v>0</v>
      </c>
      <c r="BF408" s="14">
        <f>VLOOKUP($B408,[2]Sheet3!$G:$CZ,43,0)</f>
        <v>0</v>
      </c>
      <c r="BG408" s="14">
        <f>VLOOKUP($B408,[2]Sheet3!$G:$CZ,44,0)</f>
        <v>0</v>
      </c>
      <c r="BH408" s="14">
        <f>VLOOKUP($B408,[2]Sheet3!$G:$CZ,45,0)</f>
        <v>0</v>
      </c>
      <c r="BI408" s="14">
        <f>VLOOKUP($B408,[2]Sheet3!$G:$CZ,46,0)</f>
        <v>0</v>
      </c>
      <c r="BJ408" s="14">
        <f>VLOOKUP($B408,[2]Sheet3!$G:$CZ,47,0)</f>
        <v>0</v>
      </c>
      <c r="BK408" s="14">
        <f>VLOOKUP($B408,[2]Sheet3!$G:$CZ,48,0)</f>
        <v>0</v>
      </c>
      <c r="BL408" s="14">
        <f>VLOOKUP($B408,[2]Sheet3!$G:$CZ,49,0)</f>
        <v>0</v>
      </c>
      <c r="BM408" s="14">
        <f>VLOOKUP($B408,[2]Sheet3!$G:$CZ,50,0)</f>
        <v>0</v>
      </c>
      <c r="BN408" s="14">
        <f>VLOOKUP($B408,[2]Sheet3!$G:$CZ,51,0)</f>
        <v>0</v>
      </c>
      <c r="BO408" s="14">
        <f>VLOOKUP($B408,[2]Sheet3!$G:$CZ,52,0)</f>
        <v>0</v>
      </c>
      <c r="BP408" s="14">
        <f>VLOOKUP($B408,[2]Sheet3!$G:$CZ,53,0)</f>
        <v>0</v>
      </c>
      <c r="BQ408" s="14">
        <f>VLOOKUP($B408,[2]Sheet3!$G:$CZ,54,0)</f>
        <v>0</v>
      </c>
      <c r="BR408" s="14">
        <f>VLOOKUP($B408,[2]Sheet3!$G:$CZ,55,0)</f>
        <v>0</v>
      </c>
      <c r="BS408" s="14">
        <f>VLOOKUP($B408,[2]Sheet3!$G:$CZ,56,0)</f>
        <v>0</v>
      </c>
      <c r="BT408" s="14">
        <f>VLOOKUP($B408,[2]Sheet3!$G:$CZ,57,0)</f>
        <v>0</v>
      </c>
      <c r="BU408" s="14">
        <f>VLOOKUP($B408,[2]Sheet3!$G:$CZ,58,0)</f>
        <v>0</v>
      </c>
      <c r="BV408" s="14">
        <f>VLOOKUP($B408,[2]Sheet3!$G:$CZ,59,0)</f>
        <v>0</v>
      </c>
      <c r="BW408" s="14">
        <f>VLOOKUP($B408,[2]Sheet3!$G:$CZ,60,0)</f>
        <v>0</v>
      </c>
      <c r="BX408" s="14">
        <f>VLOOKUP($B408,[2]Sheet3!$G:$CZ,61,0)</f>
        <v>0</v>
      </c>
      <c r="BY408" s="14">
        <f>VLOOKUP($B408,[2]Sheet3!$G:$CZ,62,0)</f>
        <v>0</v>
      </c>
      <c r="BZ408" s="14">
        <f>VLOOKUP($B408,[2]Sheet3!$G:$CZ,63,0)</f>
        <v>0</v>
      </c>
      <c r="CA408" s="14">
        <f>VLOOKUP($B408,[2]Sheet3!$G:$CZ,64,0)</f>
        <v>0</v>
      </c>
      <c r="CB408" s="14">
        <f>VLOOKUP($B408,[2]Sheet3!$G:$CZ,65,0)</f>
        <v>0</v>
      </c>
      <c r="CC408" s="14">
        <f>VLOOKUP($B408,[2]Sheet3!$G:$CZ,66,0)</f>
        <v>0</v>
      </c>
      <c r="CD408" s="14">
        <f>VLOOKUP($B408,[2]Sheet3!$G:$CZ,67,0)</f>
        <v>0</v>
      </c>
      <c r="CE408" s="14">
        <f>VLOOKUP($B408,[2]Sheet3!$G:$CZ,68,0)</f>
        <v>0</v>
      </c>
      <c r="CF408" s="14">
        <f>VLOOKUP($B408,[2]Sheet3!$G:$CZ,69,0)</f>
        <v>0</v>
      </c>
      <c r="CG408" s="14">
        <f>VLOOKUP($B408,[2]Sheet3!$G:$CZ,70,0)</f>
        <v>0</v>
      </c>
      <c r="CH408" s="14">
        <f>VLOOKUP($B408,[2]Sheet3!$G:$CZ,71,0)</f>
        <v>0</v>
      </c>
      <c r="CI408" s="14">
        <f>VLOOKUP($B408,[2]Sheet3!$G:$CZ,72,0)</f>
        <v>0</v>
      </c>
      <c r="CJ408" s="14">
        <f>VLOOKUP($B408,[2]Sheet3!$G:$CZ,73,0)</f>
        <v>0</v>
      </c>
      <c r="CK408" s="14">
        <f>VLOOKUP($B408,[2]Sheet3!$G:$CZ,74,0)</f>
        <v>0</v>
      </c>
      <c r="CL408" s="14">
        <f>VLOOKUP($B408,[2]Sheet3!$G:$CZ,75,0)</f>
        <v>0</v>
      </c>
      <c r="CM408" s="14">
        <f>VLOOKUP($B408,[2]Sheet3!$G:$CZ,76,0)</f>
        <v>0</v>
      </c>
      <c r="CN408" s="14">
        <f>VLOOKUP($B408,[2]Sheet3!$G:$CZ,77,0)</f>
        <v>0</v>
      </c>
      <c r="CO408" s="14">
        <f>VLOOKUP($B408,[2]Sheet3!$G:$CZ,78,0)</f>
        <v>0</v>
      </c>
      <c r="CP408" s="14">
        <f>VLOOKUP($B408,[2]Sheet3!$G:$CZ,79,0)</f>
        <v>0</v>
      </c>
      <c r="CQ408" s="14">
        <f>VLOOKUP($B408,[2]Sheet3!$G:$CZ,80,0)</f>
        <v>0</v>
      </c>
      <c r="CR408" s="14">
        <f>VLOOKUP($B408,[2]Sheet3!$G:$CZ,81,0)</f>
        <v>0</v>
      </c>
      <c r="CS408" s="14">
        <f>VLOOKUP($B408,[2]Sheet3!$G:$CZ,82,0)</f>
        <v>0</v>
      </c>
      <c r="CT408" s="14">
        <f>VLOOKUP($B408,[2]Sheet3!$G:$CZ,83,0)</f>
        <v>0</v>
      </c>
      <c r="CU408" s="14">
        <f>VLOOKUP($B408,[2]Sheet3!$G:$CZ,84,0)</f>
        <v>0</v>
      </c>
      <c r="CV408" s="14">
        <f>VLOOKUP($B408,[2]Sheet3!$G:$CZ,85,0)</f>
        <v>0</v>
      </c>
      <c r="CW408" s="14">
        <f>VLOOKUP($B408,[2]Sheet3!$G:$CZ,86,0)</f>
        <v>0</v>
      </c>
      <c r="CX408" s="14">
        <f>VLOOKUP($B408,[2]Sheet3!$G:$CZ,87,0)</f>
        <v>0</v>
      </c>
      <c r="CY408" s="14">
        <f>VLOOKUP($B408,[2]Sheet3!$G:$CZ,88,0)</f>
        <v>0</v>
      </c>
      <c r="CZ408" s="14">
        <f>VLOOKUP($B408,[2]Sheet3!$G:$CZ,89,0)</f>
        <v>0</v>
      </c>
      <c r="DA408" s="14">
        <f>VLOOKUP($B408,[2]Sheet3!$G:$CZ,90,0)</f>
        <v>0</v>
      </c>
      <c r="DB408" s="14">
        <f>VLOOKUP($B408,[2]Sheet3!$G:$CZ,91,0)</f>
        <v>0</v>
      </c>
      <c r="DC408" s="14">
        <f>VLOOKUP($B408,[2]Sheet3!$G:$CZ,92,0)</f>
        <v>0</v>
      </c>
      <c r="DD408" s="14">
        <f>VLOOKUP($B408,[2]Sheet3!$G:$CZ,93,0)</f>
        <v>0</v>
      </c>
      <c r="DE408" s="14">
        <f>VLOOKUP($B408,[2]Sheet3!$G:$CZ,94,0)</f>
        <v>0</v>
      </c>
      <c r="DF408" s="14">
        <f>VLOOKUP($B408,[2]Sheet3!$G:$CZ,95,0)</f>
        <v>0</v>
      </c>
      <c r="DG408" s="14">
        <f>VLOOKUP($B408,[2]Sheet3!$G:$CZ,96,0)</f>
        <v>0</v>
      </c>
      <c r="DH408" s="14">
        <f>VLOOKUP($B408,[2]Sheet3!$G:$CZ,97,0)</f>
        <v>0</v>
      </c>
      <c r="DI408" s="14">
        <f>VLOOKUP($B408,[2]Sheet3!$G:$CZ,98,0)</f>
        <v>0</v>
      </c>
    </row>
    <row r="409" spans="1:113" x14ac:dyDescent="0.3">
      <c r="A409" s="9" t="str">
        <f t="shared" si="20"/>
        <v>SA3133</v>
      </c>
      <c r="B409" s="15" t="s">
        <v>1351</v>
      </c>
      <c r="C409" s="15" t="s">
        <v>1352</v>
      </c>
      <c r="F409" s="7" t="s">
        <v>15</v>
      </c>
      <c r="G409" s="12" t="s">
        <v>3904</v>
      </c>
      <c r="H409" s="12" t="str">
        <f>VLOOKUP($B409,[1]Sheet1!$A:$G,5,0)</f>
        <v>rajesh.naik@redingtongroup.com</v>
      </c>
      <c r="I409" s="12" t="str">
        <f>VLOOKUP($B409,[1]Sheet1!$A:$G,7,0)</f>
        <v>vikram.kumar@redingtongroup.com</v>
      </c>
      <c r="J409" s="12" t="s">
        <v>82</v>
      </c>
      <c r="K409" s="7"/>
      <c r="L409" s="7"/>
      <c r="M409" s="8"/>
      <c r="N409" s="7" t="str">
        <f t="shared" si="18"/>
        <v>rajesh.naik@redingtongroup.com; vikram.kumar@redingtongroup.com; nilesh.phirke@redingtongroup.com;christopher.joseph@redingtongroup.com</v>
      </c>
      <c r="O409" s="7" t="str">
        <f t="shared" si="19"/>
        <v>SA3133</v>
      </c>
      <c r="P409" s="8" t="s">
        <v>5215</v>
      </c>
      <c r="Q409" s="14">
        <f>VLOOKUP($B409,[2]Sheet3!$G:$CZ,2,0)</f>
        <v>2400306044</v>
      </c>
      <c r="R409" s="14">
        <f>VLOOKUP($B409,[2]Sheet3!$G:$CZ,3,0)</f>
        <v>2400306047</v>
      </c>
      <c r="S409" s="14">
        <f>VLOOKUP($B409,[2]Sheet3!$G:$CZ,4,0)</f>
        <v>2400306053</v>
      </c>
      <c r="T409" s="14">
        <f>VLOOKUP($B409,[2]Sheet3!$G:$CZ,5,0)</f>
        <v>2400306042</v>
      </c>
      <c r="U409" s="14">
        <f>VLOOKUP($B409,[2]Sheet3!$G:$CZ,6,0)</f>
        <v>2400309269</v>
      </c>
      <c r="V409" s="14">
        <f>VLOOKUP($B409,[2]Sheet3!$G:$CZ,7,0)</f>
        <v>0</v>
      </c>
      <c r="W409" s="14">
        <f>VLOOKUP($B409,[2]Sheet3!$G:$CZ,8,0)</f>
        <v>0</v>
      </c>
      <c r="X409" s="14">
        <f>VLOOKUP($B409,[2]Sheet3!$G:$CZ,9,0)</f>
        <v>0</v>
      </c>
      <c r="Y409" s="14">
        <f>VLOOKUP($B409,[2]Sheet3!$G:$CZ,10,0)</f>
        <v>0</v>
      </c>
      <c r="Z409" s="14">
        <f>VLOOKUP($B409,[2]Sheet3!$G:$CZ,11,0)</f>
        <v>0</v>
      </c>
      <c r="AA409" s="14">
        <f>VLOOKUP($B409,[2]Sheet3!$G:$CZ,12,0)</f>
        <v>0</v>
      </c>
      <c r="AB409" s="14">
        <f>VLOOKUP($B409,[2]Sheet3!$G:$CZ,13,0)</f>
        <v>0</v>
      </c>
      <c r="AC409" s="14">
        <f>VLOOKUP($B409,[2]Sheet3!$G:$CZ,14,0)</f>
        <v>0</v>
      </c>
      <c r="AD409" s="14">
        <f>VLOOKUP($B409,[2]Sheet3!$G:$CZ,15,0)</f>
        <v>0</v>
      </c>
      <c r="AE409" s="14">
        <f>VLOOKUP($B409,[2]Sheet3!$G:$CZ,16,0)</f>
        <v>0</v>
      </c>
      <c r="AF409" s="14">
        <f>VLOOKUP($B409,[2]Sheet3!$G:$CZ,17,0)</f>
        <v>0</v>
      </c>
      <c r="AG409" s="14">
        <f>VLOOKUP($B409,[2]Sheet3!$G:$CZ,18,0)</f>
        <v>0</v>
      </c>
      <c r="AH409" s="14">
        <f>VLOOKUP($B409,[2]Sheet3!$G:$CZ,19,0)</f>
        <v>0</v>
      </c>
      <c r="AI409" s="14">
        <f>VLOOKUP($B409,[2]Sheet3!$G:$CZ,20,0)</f>
        <v>0</v>
      </c>
      <c r="AJ409" s="14">
        <f>VLOOKUP($B409,[2]Sheet3!$G:$CZ,21,0)</f>
        <v>0</v>
      </c>
      <c r="AK409" s="14">
        <f>VLOOKUP($B409,[2]Sheet3!$G:$CZ,22,0)</f>
        <v>0</v>
      </c>
      <c r="AL409" s="14">
        <f>VLOOKUP($B409,[2]Sheet3!$G:$CZ,23,0)</f>
        <v>0</v>
      </c>
      <c r="AM409" s="14">
        <f>VLOOKUP($B409,[2]Sheet3!$G:$CZ,24,0)</f>
        <v>0</v>
      </c>
      <c r="AN409" s="14">
        <f>VLOOKUP($B409,[2]Sheet3!$G:$CZ,25,0)</f>
        <v>0</v>
      </c>
      <c r="AO409" s="14">
        <f>VLOOKUP($B409,[2]Sheet3!$G:$CZ,26,0)</f>
        <v>0</v>
      </c>
      <c r="AP409" s="14">
        <f>VLOOKUP($B409,[2]Sheet3!$G:$CZ,27,0)</f>
        <v>0</v>
      </c>
      <c r="AQ409" s="14">
        <f>VLOOKUP($B409,[2]Sheet3!$G:$CZ,28,0)</f>
        <v>0</v>
      </c>
      <c r="AR409" s="14">
        <f>VLOOKUP($B409,[2]Sheet3!$G:$CZ,29,0)</f>
        <v>0</v>
      </c>
      <c r="AS409" s="14">
        <f>VLOOKUP($B409,[2]Sheet3!$G:$CZ,30,0)</f>
        <v>0</v>
      </c>
      <c r="AT409" s="14">
        <f>VLOOKUP($B409,[2]Sheet3!$G:$CZ,31,0)</f>
        <v>0</v>
      </c>
      <c r="AU409" s="14">
        <f>VLOOKUP($B409,[2]Sheet3!$G:$CZ,32,0)</f>
        <v>0</v>
      </c>
      <c r="AV409" s="14">
        <f>VLOOKUP($B409,[2]Sheet3!$G:$CZ,33,0)</f>
        <v>0</v>
      </c>
      <c r="AW409" s="14">
        <f>VLOOKUP($B409,[2]Sheet3!$G:$CZ,34,0)</f>
        <v>0</v>
      </c>
      <c r="AX409" s="14">
        <f>VLOOKUP($B409,[2]Sheet3!$G:$CZ,35,0)</f>
        <v>0</v>
      </c>
      <c r="AY409" s="14">
        <f>VLOOKUP($B409,[2]Sheet3!$G:$CZ,36,0)</f>
        <v>0</v>
      </c>
      <c r="AZ409" s="14">
        <f>VLOOKUP($B409,[2]Sheet3!$G:$CZ,37,0)</f>
        <v>0</v>
      </c>
      <c r="BA409" s="14">
        <f>VLOOKUP($B409,[2]Sheet3!$G:$CZ,38,0)</f>
        <v>0</v>
      </c>
      <c r="BB409" s="14">
        <f>VLOOKUP($B409,[2]Sheet3!$G:$CZ,39,0)</f>
        <v>0</v>
      </c>
      <c r="BC409" s="14">
        <f>VLOOKUP($B409,[2]Sheet3!$G:$CZ,40,0)</f>
        <v>0</v>
      </c>
      <c r="BD409" s="14">
        <f>VLOOKUP($B409,[2]Sheet3!$G:$CZ,41,0)</f>
        <v>0</v>
      </c>
      <c r="BE409" s="14">
        <f>VLOOKUP($B409,[2]Sheet3!$G:$CZ,42,0)</f>
        <v>0</v>
      </c>
      <c r="BF409" s="14">
        <f>VLOOKUP($B409,[2]Sheet3!$G:$CZ,43,0)</f>
        <v>0</v>
      </c>
      <c r="BG409" s="14">
        <f>VLOOKUP($B409,[2]Sheet3!$G:$CZ,44,0)</f>
        <v>0</v>
      </c>
      <c r="BH409" s="14">
        <f>VLOOKUP($B409,[2]Sheet3!$G:$CZ,45,0)</f>
        <v>0</v>
      </c>
      <c r="BI409" s="14">
        <f>VLOOKUP($B409,[2]Sheet3!$G:$CZ,46,0)</f>
        <v>0</v>
      </c>
      <c r="BJ409" s="14">
        <f>VLOOKUP($B409,[2]Sheet3!$G:$CZ,47,0)</f>
        <v>0</v>
      </c>
      <c r="BK409" s="14">
        <f>VLOOKUP($B409,[2]Sheet3!$G:$CZ,48,0)</f>
        <v>0</v>
      </c>
      <c r="BL409" s="14">
        <f>VLOOKUP($B409,[2]Sheet3!$G:$CZ,49,0)</f>
        <v>0</v>
      </c>
      <c r="BM409" s="14">
        <f>VLOOKUP($B409,[2]Sheet3!$G:$CZ,50,0)</f>
        <v>0</v>
      </c>
      <c r="BN409" s="14">
        <f>VLOOKUP($B409,[2]Sheet3!$G:$CZ,51,0)</f>
        <v>0</v>
      </c>
      <c r="BO409" s="14">
        <f>VLOOKUP($B409,[2]Sheet3!$G:$CZ,52,0)</f>
        <v>0</v>
      </c>
      <c r="BP409" s="14">
        <f>VLOOKUP($B409,[2]Sheet3!$G:$CZ,53,0)</f>
        <v>0</v>
      </c>
      <c r="BQ409" s="14">
        <f>VLOOKUP($B409,[2]Sheet3!$G:$CZ,54,0)</f>
        <v>0</v>
      </c>
      <c r="BR409" s="14">
        <f>VLOOKUP($B409,[2]Sheet3!$G:$CZ,55,0)</f>
        <v>0</v>
      </c>
      <c r="BS409" s="14">
        <f>VLOOKUP($B409,[2]Sheet3!$G:$CZ,56,0)</f>
        <v>0</v>
      </c>
      <c r="BT409" s="14">
        <f>VLOOKUP($B409,[2]Sheet3!$G:$CZ,57,0)</f>
        <v>0</v>
      </c>
      <c r="BU409" s="14">
        <f>VLOOKUP($B409,[2]Sheet3!$G:$CZ,58,0)</f>
        <v>0</v>
      </c>
      <c r="BV409" s="14">
        <f>VLOOKUP($B409,[2]Sheet3!$G:$CZ,59,0)</f>
        <v>0</v>
      </c>
      <c r="BW409" s="14">
        <f>VLOOKUP($B409,[2]Sheet3!$G:$CZ,60,0)</f>
        <v>0</v>
      </c>
      <c r="BX409" s="14">
        <f>VLOOKUP($B409,[2]Sheet3!$G:$CZ,61,0)</f>
        <v>0</v>
      </c>
      <c r="BY409" s="14">
        <f>VLOOKUP($B409,[2]Sheet3!$G:$CZ,62,0)</f>
        <v>0</v>
      </c>
      <c r="BZ409" s="14">
        <f>VLOOKUP($B409,[2]Sheet3!$G:$CZ,63,0)</f>
        <v>0</v>
      </c>
      <c r="CA409" s="14">
        <f>VLOOKUP($B409,[2]Sheet3!$G:$CZ,64,0)</f>
        <v>0</v>
      </c>
      <c r="CB409" s="14">
        <f>VLOOKUP($B409,[2]Sheet3!$G:$CZ,65,0)</f>
        <v>0</v>
      </c>
      <c r="CC409" s="14">
        <f>VLOOKUP($B409,[2]Sheet3!$G:$CZ,66,0)</f>
        <v>0</v>
      </c>
      <c r="CD409" s="14">
        <f>VLOOKUP($B409,[2]Sheet3!$G:$CZ,67,0)</f>
        <v>0</v>
      </c>
      <c r="CE409" s="14">
        <f>VLOOKUP($B409,[2]Sheet3!$G:$CZ,68,0)</f>
        <v>0</v>
      </c>
      <c r="CF409" s="14">
        <f>VLOOKUP($B409,[2]Sheet3!$G:$CZ,69,0)</f>
        <v>0</v>
      </c>
      <c r="CG409" s="14">
        <f>VLOOKUP($B409,[2]Sheet3!$G:$CZ,70,0)</f>
        <v>0</v>
      </c>
      <c r="CH409" s="14">
        <f>VLOOKUP($B409,[2]Sheet3!$G:$CZ,71,0)</f>
        <v>0</v>
      </c>
      <c r="CI409" s="14">
        <f>VLOOKUP($B409,[2]Sheet3!$G:$CZ,72,0)</f>
        <v>0</v>
      </c>
      <c r="CJ409" s="14">
        <f>VLOOKUP($B409,[2]Sheet3!$G:$CZ,73,0)</f>
        <v>0</v>
      </c>
      <c r="CK409" s="14">
        <f>VLOOKUP($B409,[2]Sheet3!$G:$CZ,74,0)</f>
        <v>0</v>
      </c>
      <c r="CL409" s="14">
        <f>VLOOKUP($B409,[2]Sheet3!$G:$CZ,75,0)</f>
        <v>0</v>
      </c>
      <c r="CM409" s="14">
        <f>VLOOKUP($B409,[2]Sheet3!$G:$CZ,76,0)</f>
        <v>0</v>
      </c>
      <c r="CN409" s="14">
        <f>VLOOKUP($B409,[2]Sheet3!$G:$CZ,77,0)</f>
        <v>0</v>
      </c>
      <c r="CO409" s="14">
        <f>VLOOKUP($B409,[2]Sheet3!$G:$CZ,78,0)</f>
        <v>0</v>
      </c>
      <c r="CP409" s="14">
        <f>VLOOKUP($B409,[2]Sheet3!$G:$CZ,79,0)</f>
        <v>0</v>
      </c>
      <c r="CQ409" s="14">
        <f>VLOOKUP($B409,[2]Sheet3!$G:$CZ,80,0)</f>
        <v>0</v>
      </c>
      <c r="CR409" s="14">
        <f>VLOOKUP($B409,[2]Sheet3!$G:$CZ,81,0)</f>
        <v>0</v>
      </c>
      <c r="CS409" s="14">
        <f>VLOOKUP($B409,[2]Sheet3!$G:$CZ,82,0)</f>
        <v>0</v>
      </c>
      <c r="CT409" s="14">
        <f>VLOOKUP($B409,[2]Sheet3!$G:$CZ,83,0)</f>
        <v>0</v>
      </c>
      <c r="CU409" s="14">
        <f>VLOOKUP($B409,[2]Sheet3!$G:$CZ,84,0)</f>
        <v>0</v>
      </c>
      <c r="CV409" s="14">
        <f>VLOOKUP($B409,[2]Sheet3!$G:$CZ,85,0)</f>
        <v>0</v>
      </c>
      <c r="CW409" s="14">
        <f>VLOOKUP($B409,[2]Sheet3!$G:$CZ,86,0)</f>
        <v>0</v>
      </c>
      <c r="CX409" s="14">
        <f>VLOOKUP($B409,[2]Sheet3!$G:$CZ,87,0)</f>
        <v>0</v>
      </c>
      <c r="CY409" s="14">
        <f>VLOOKUP($B409,[2]Sheet3!$G:$CZ,88,0)</f>
        <v>0</v>
      </c>
      <c r="CZ409" s="14">
        <f>VLOOKUP($B409,[2]Sheet3!$G:$CZ,89,0)</f>
        <v>0</v>
      </c>
      <c r="DA409" s="14">
        <f>VLOOKUP($B409,[2]Sheet3!$G:$CZ,90,0)</f>
        <v>0</v>
      </c>
      <c r="DB409" s="14">
        <f>VLOOKUP($B409,[2]Sheet3!$G:$CZ,91,0)</f>
        <v>0</v>
      </c>
      <c r="DC409" s="14">
        <f>VLOOKUP($B409,[2]Sheet3!$G:$CZ,92,0)</f>
        <v>0</v>
      </c>
      <c r="DD409" s="14">
        <f>VLOOKUP($B409,[2]Sheet3!$G:$CZ,93,0)</f>
        <v>0</v>
      </c>
      <c r="DE409" s="14">
        <f>VLOOKUP($B409,[2]Sheet3!$G:$CZ,94,0)</f>
        <v>0</v>
      </c>
      <c r="DF409" s="14">
        <f>VLOOKUP($B409,[2]Sheet3!$G:$CZ,95,0)</f>
        <v>0</v>
      </c>
      <c r="DG409" s="14">
        <f>VLOOKUP($B409,[2]Sheet3!$G:$CZ,96,0)</f>
        <v>0</v>
      </c>
      <c r="DH409" s="14">
        <f>VLOOKUP($B409,[2]Sheet3!$G:$CZ,97,0)</f>
        <v>0</v>
      </c>
      <c r="DI409" s="14">
        <f>VLOOKUP($B409,[2]Sheet3!$G:$CZ,98,0)</f>
        <v>0</v>
      </c>
    </row>
    <row r="410" spans="1:113" x14ac:dyDescent="0.3">
      <c r="A410" s="9" t="str">
        <f t="shared" si="20"/>
        <v>W23578</v>
      </c>
      <c r="B410" s="15" t="s">
        <v>1353</v>
      </c>
      <c r="C410" s="15" t="s">
        <v>1354</v>
      </c>
      <c r="F410" s="7" t="s">
        <v>15</v>
      </c>
      <c r="G410" s="12" t="s">
        <v>3905</v>
      </c>
      <c r="H410" s="12" t="str">
        <f>VLOOKUP($B410,[1]Sheet1!$A:$G,5,0)</f>
        <v>tanmay.kumar@redingtongroup.com</v>
      </c>
      <c r="I410" s="12" t="str">
        <f>VLOOKUP($B410,[1]Sheet1!$A:$G,7,0)</f>
        <v>dilip.vishwa@redingtongroup.com</v>
      </c>
      <c r="J410" s="12" t="s">
        <v>82</v>
      </c>
      <c r="K410" s="7"/>
      <c r="L410" s="7"/>
      <c r="M410" s="8"/>
      <c r="N410" s="7" t="str">
        <f t="shared" si="18"/>
        <v>tanmay.kumar@redingtongroup.com; dilip.vishwa@redingtongroup.com; nilesh.phirke@redingtongroup.com;christopher.joseph@redingtongroup.com</v>
      </c>
      <c r="O410" s="7" t="str">
        <f t="shared" si="19"/>
        <v>W23578</v>
      </c>
      <c r="P410" s="8" t="s">
        <v>5215</v>
      </c>
      <c r="Q410" s="14">
        <f>VLOOKUP($B410,[2]Sheet3!$G:$CZ,2,0)</f>
        <v>2400302254</v>
      </c>
      <c r="R410" s="14">
        <f>VLOOKUP($B410,[2]Sheet3!$G:$CZ,3,0)</f>
        <v>0</v>
      </c>
      <c r="S410" s="14">
        <f>VLOOKUP($B410,[2]Sheet3!$G:$CZ,4,0)</f>
        <v>0</v>
      </c>
      <c r="T410" s="14">
        <f>VLOOKUP($B410,[2]Sheet3!$G:$CZ,5,0)</f>
        <v>0</v>
      </c>
      <c r="U410" s="14">
        <f>VLOOKUP($B410,[2]Sheet3!$G:$CZ,6,0)</f>
        <v>0</v>
      </c>
      <c r="V410" s="14">
        <f>VLOOKUP($B410,[2]Sheet3!$G:$CZ,7,0)</f>
        <v>0</v>
      </c>
      <c r="W410" s="14">
        <f>VLOOKUP($B410,[2]Sheet3!$G:$CZ,8,0)</f>
        <v>0</v>
      </c>
      <c r="X410" s="14">
        <f>VLOOKUP($B410,[2]Sheet3!$G:$CZ,9,0)</f>
        <v>0</v>
      </c>
      <c r="Y410" s="14">
        <f>VLOOKUP($B410,[2]Sheet3!$G:$CZ,10,0)</f>
        <v>0</v>
      </c>
      <c r="Z410" s="14">
        <f>VLOOKUP($B410,[2]Sheet3!$G:$CZ,11,0)</f>
        <v>0</v>
      </c>
      <c r="AA410" s="14">
        <f>VLOOKUP($B410,[2]Sheet3!$G:$CZ,12,0)</f>
        <v>0</v>
      </c>
      <c r="AB410" s="14">
        <f>VLOOKUP($B410,[2]Sheet3!$G:$CZ,13,0)</f>
        <v>0</v>
      </c>
      <c r="AC410" s="14">
        <f>VLOOKUP($B410,[2]Sheet3!$G:$CZ,14,0)</f>
        <v>0</v>
      </c>
      <c r="AD410" s="14">
        <f>VLOOKUP($B410,[2]Sheet3!$G:$CZ,15,0)</f>
        <v>0</v>
      </c>
      <c r="AE410" s="14">
        <f>VLOOKUP($B410,[2]Sheet3!$G:$CZ,16,0)</f>
        <v>0</v>
      </c>
      <c r="AF410" s="14">
        <f>VLOOKUP($B410,[2]Sheet3!$G:$CZ,17,0)</f>
        <v>0</v>
      </c>
      <c r="AG410" s="14">
        <f>VLOOKUP($B410,[2]Sheet3!$G:$CZ,18,0)</f>
        <v>0</v>
      </c>
      <c r="AH410" s="14">
        <f>VLOOKUP($B410,[2]Sheet3!$G:$CZ,19,0)</f>
        <v>0</v>
      </c>
      <c r="AI410" s="14">
        <f>VLOOKUP($B410,[2]Sheet3!$G:$CZ,20,0)</f>
        <v>0</v>
      </c>
      <c r="AJ410" s="14">
        <f>VLOOKUP($B410,[2]Sheet3!$G:$CZ,21,0)</f>
        <v>0</v>
      </c>
      <c r="AK410" s="14">
        <f>VLOOKUP($B410,[2]Sheet3!$G:$CZ,22,0)</f>
        <v>0</v>
      </c>
      <c r="AL410" s="14">
        <f>VLOOKUP($B410,[2]Sheet3!$G:$CZ,23,0)</f>
        <v>0</v>
      </c>
      <c r="AM410" s="14">
        <f>VLOOKUP($B410,[2]Sheet3!$G:$CZ,24,0)</f>
        <v>0</v>
      </c>
      <c r="AN410" s="14">
        <f>VLOOKUP($B410,[2]Sheet3!$G:$CZ,25,0)</f>
        <v>0</v>
      </c>
      <c r="AO410" s="14">
        <f>VLOOKUP($B410,[2]Sheet3!$G:$CZ,26,0)</f>
        <v>0</v>
      </c>
      <c r="AP410" s="14">
        <f>VLOOKUP($B410,[2]Sheet3!$G:$CZ,27,0)</f>
        <v>0</v>
      </c>
      <c r="AQ410" s="14">
        <f>VLOOKUP($B410,[2]Sheet3!$G:$CZ,28,0)</f>
        <v>0</v>
      </c>
      <c r="AR410" s="14">
        <f>VLOOKUP($B410,[2]Sheet3!$G:$CZ,29,0)</f>
        <v>0</v>
      </c>
      <c r="AS410" s="14">
        <f>VLOOKUP($B410,[2]Sheet3!$G:$CZ,30,0)</f>
        <v>0</v>
      </c>
      <c r="AT410" s="14">
        <f>VLOOKUP($B410,[2]Sheet3!$G:$CZ,31,0)</f>
        <v>0</v>
      </c>
      <c r="AU410" s="14">
        <f>VLOOKUP($B410,[2]Sheet3!$G:$CZ,32,0)</f>
        <v>0</v>
      </c>
      <c r="AV410" s="14">
        <f>VLOOKUP($B410,[2]Sheet3!$G:$CZ,33,0)</f>
        <v>0</v>
      </c>
      <c r="AW410" s="14">
        <f>VLOOKUP($B410,[2]Sheet3!$G:$CZ,34,0)</f>
        <v>0</v>
      </c>
      <c r="AX410" s="14">
        <f>VLOOKUP($B410,[2]Sheet3!$G:$CZ,35,0)</f>
        <v>0</v>
      </c>
      <c r="AY410" s="14">
        <f>VLOOKUP($B410,[2]Sheet3!$G:$CZ,36,0)</f>
        <v>0</v>
      </c>
      <c r="AZ410" s="14">
        <f>VLOOKUP($B410,[2]Sheet3!$G:$CZ,37,0)</f>
        <v>0</v>
      </c>
      <c r="BA410" s="14">
        <f>VLOOKUP($B410,[2]Sheet3!$G:$CZ,38,0)</f>
        <v>0</v>
      </c>
      <c r="BB410" s="14">
        <f>VLOOKUP($B410,[2]Sheet3!$G:$CZ,39,0)</f>
        <v>0</v>
      </c>
      <c r="BC410" s="14">
        <f>VLOOKUP($B410,[2]Sheet3!$G:$CZ,40,0)</f>
        <v>0</v>
      </c>
      <c r="BD410" s="14">
        <f>VLOOKUP($B410,[2]Sheet3!$G:$CZ,41,0)</f>
        <v>0</v>
      </c>
      <c r="BE410" s="14">
        <f>VLOOKUP($B410,[2]Sheet3!$G:$CZ,42,0)</f>
        <v>0</v>
      </c>
      <c r="BF410" s="14">
        <f>VLOOKUP($B410,[2]Sheet3!$G:$CZ,43,0)</f>
        <v>0</v>
      </c>
      <c r="BG410" s="14">
        <f>VLOOKUP($B410,[2]Sheet3!$G:$CZ,44,0)</f>
        <v>0</v>
      </c>
      <c r="BH410" s="14">
        <f>VLOOKUP($B410,[2]Sheet3!$G:$CZ,45,0)</f>
        <v>0</v>
      </c>
      <c r="BI410" s="14">
        <f>VLOOKUP($B410,[2]Sheet3!$G:$CZ,46,0)</f>
        <v>0</v>
      </c>
      <c r="BJ410" s="14">
        <f>VLOOKUP($B410,[2]Sheet3!$G:$CZ,47,0)</f>
        <v>0</v>
      </c>
      <c r="BK410" s="14">
        <f>VLOOKUP($B410,[2]Sheet3!$G:$CZ,48,0)</f>
        <v>0</v>
      </c>
      <c r="BL410" s="14">
        <f>VLOOKUP($B410,[2]Sheet3!$G:$CZ,49,0)</f>
        <v>0</v>
      </c>
      <c r="BM410" s="14">
        <f>VLOOKUP($B410,[2]Sheet3!$G:$CZ,50,0)</f>
        <v>0</v>
      </c>
      <c r="BN410" s="14">
        <f>VLOOKUP($B410,[2]Sheet3!$G:$CZ,51,0)</f>
        <v>0</v>
      </c>
      <c r="BO410" s="14">
        <f>VLOOKUP($B410,[2]Sheet3!$G:$CZ,52,0)</f>
        <v>0</v>
      </c>
      <c r="BP410" s="14">
        <f>VLOOKUP($B410,[2]Sheet3!$G:$CZ,53,0)</f>
        <v>0</v>
      </c>
      <c r="BQ410" s="14">
        <f>VLOOKUP($B410,[2]Sheet3!$G:$CZ,54,0)</f>
        <v>0</v>
      </c>
      <c r="BR410" s="14">
        <f>VLOOKUP($B410,[2]Sheet3!$G:$CZ,55,0)</f>
        <v>0</v>
      </c>
      <c r="BS410" s="14">
        <f>VLOOKUP($B410,[2]Sheet3!$G:$CZ,56,0)</f>
        <v>0</v>
      </c>
      <c r="BT410" s="14">
        <f>VLOOKUP($B410,[2]Sheet3!$G:$CZ,57,0)</f>
        <v>0</v>
      </c>
      <c r="BU410" s="14">
        <f>VLOOKUP($B410,[2]Sheet3!$G:$CZ,58,0)</f>
        <v>0</v>
      </c>
      <c r="BV410" s="14">
        <f>VLOOKUP($B410,[2]Sheet3!$G:$CZ,59,0)</f>
        <v>0</v>
      </c>
      <c r="BW410" s="14">
        <f>VLOOKUP($B410,[2]Sheet3!$G:$CZ,60,0)</f>
        <v>0</v>
      </c>
      <c r="BX410" s="14">
        <f>VLOOKUP($B410,[2]Sheet3!$G:$CZ,61,0)</f>
        <v>0</v>
      </c>
      <c r="BY410" s="14">
        <f>VLOOKUP($B410,[2]Sheet3!$G:$CZ,62,0)</f>
        <v>0</v>
      </c>
      <c r="BZ410" s="14">
        <f>VLOOKUP($B410,[2]Sheet3!$G:$CZ,63,0)</f>
        <v>0</v>
      </c>
      <c r="CA410" s="14">
        <f>VLOOKUP($B410,[2]Sheet3!$G:$CZ,64,0)</f>
        <v>0</v>
      </c>
      <c r="CB410" s="14">
        <f>VLOOKUP($B410,[2]Sheet3!$G:$CZ,65,0)</f>
        <v>0</v>
      </c>
      <c r="CC410" s="14">
        <f>VLOOKUP($B410,[2]Sheet3!$G:$CZ,66,0)</f>
        <v>0</v>
      </c>
      <c r="CD410" s="14">
        <f>VLOOKUP($B410,[2]Sheet3!$G:$CZ,67,0)</f>
        <v>0</v>
      </c>
      <c r="CE410" s="14">
        <f>VLOOKUP($B410,[2]Sheet3!$G:$CZ,68,0)</f>
        <v>0</v>
      </c>
      <c r="CF410" s="14">
        <f>VLOOKUP($B410,[2]Sheet3!$G:$CZ,69,0)</f>
        <v>0</v>
      </c>
      <c r="CG410" s="14">
        <f>VLOOKUP($B410,[2]Sheet3!$G:$CZ,70,0)</f>
        <v>0</v>
      </c>
      <c r="CH410" s="14">
        <f>VLOOKUP($B410,[2]Sheet3!$G:$CZ,71,0)</f>
        <v>0</v>
      </c>
      <c r="CI410" s="14">
        <f>VLOOKUP($B410,[2]Sheet3!$G:$CZ,72,0)</f>
        <v>0</v>
      </c>
      <c r="CJ410" s="14">
        <f>VLOOKUP($B410,[2]Sheet3!$G:$CZ,73,0)</f>
        <v>0</v>
      </c>
      <c r="CK410" s="14">
        <f>VLOOKUP($B410,[2]Sheet3!$G:$CZ,74,0)</f>
        <v>0</v>
      </c>
      <c r="CL410" s="14">
        <f>VLOOKUP($B410,[2]Sheet3!$G:$CZ,75,0)</f>
        <v>0</v>
      </c>
      <c r="CM410" s="14">
        <f>VLOOKUP($B410,[2]Sheet3!$G:$CZ,76,0)</f>
        <v>0</v>
      </c>
      <c r="CN410" s="14">
        <f>VLOOKUP($B410,[2]Sheet3!$G:$CZ,77,0)</f>
        <v>0</v>
      </c>
      <c r="CO410" s="14">
        <f>VLOOKUP($B410,[2]Sheet3!$G:$CZ,78,0)</f>
        <v>0</v>
      </c>
      <c r="CP410" s="14">
        <f>VLOOKUP($B410,[2]Sheet3!$G:$CZ,79,0)</f>
        <v>0</v>
      </c>
      <c r="CQ410" s="14">
        <f>VLOOKUP($B410,[2]Sheet3!$G:$CZ,80,0)</f>
        <v>0</v>
      </c>
      <c r="CR410" s="14">
        <f>VLOOKUP($B410,[2]Sheet3!$G:$CZ,81,0)</f>
        <v>0</v>
      </c>
      <c r="CS410" s="14">
        <f>VLOOKUP($B410,[2]Sheet3!$G:$CZ,82,0)</f>
        <v>0</v>
      </c>
      <c r="CT410" s="14">
        <f>VLOOKUP($B410,[2]Sheet3!$G:$CZ,83,0)</f>
        <v>0</v>
      </c>
      <c r="CU410" s="14">
        <f>VLOOKUP($B410,[2]Sheet3!$G:$CZ,84,0)</f>
        <v>0</v>
      </c>
      <c r="CV410" s="14">
        <f>VLOOKUP($B410,[2]Sheet3!$G:$CZ,85,0)</f>
        <v>0</v>
      </c>
      <c r="CW410" s="14">
        <f>VLOOKUP($B410,[2]Sheet3!$G:$CZ,86,0)</f>
        <v>0</v>
      </c>
      <c r="CX410" s="14">
        <f>VLOOKUP($B410,[2]Sheet3!$G:$CZ,87,0)</f>
        <v>0</v>
      </c>
      <c r="CY410" s="14">
        <f>VLOOKUP($B410,[2]Sheet3!$G:$CZ,88,0)</f>
        <v>0</v>
      </c>
      <c r="CZ410" s="14">
        <f>VLOOKUP($B410,[2]Sheet3!$G:$CZ,89,0)</f>
        <v>0</v>
      </c>
      <c r="DA410" s="14">
        <f>VLOOKUP($B410,[2]Sheet3!$G:$CZ,90,0)</f>
        <v>0</v>
      </c>
      <c r="DB410" s="14">
        <f>VLOOKUP($B410,[2]Sheet3!$G:$CZ,91,0)</f>
        <v>0</v>
      </c>
      <c r="DC410" s="14">
        <f>VLOOKUP($B410,[2]Sheet3!$G:$CZ,92,0)</f>
        <v>0</v>
      </c>
      <c r="DD410" s="14">
        <f>VLOOKUP($B410,[2]Sheet3!$G:$CZ,93,0)</f>
        <v>0</v>
      </c>
      <c r="DE410" s="14">
        <f>VLOOKUP($B410,[2]Sheet3!$G:$CZ,94,0)</f>
        <v>0</v>
      </c>
      <c r="DF410" s="14">
        <f>VLOOKUP($B410,[2]Sheet3!$G:$CZ,95,0)</f>
        <v>0</v>
      </c>
      <c r="DG410" s="14">
        <f>VLOOKUP($B410,[2]Sheet3!$G:$CZ,96,0)</f>
        <v>0</v>
      </c>
      <c r="DH410" s="14">
        <f>VLOOKUP($B410,[2]Sheet3!$G:$CZ,97,0)</f>
        <v>0</v>
      </c>
      <c r="DI410" s="14">
        <f>VLOOKUP($B410,[2]Sheet3!$G:$CZ,98,0)</f>
        <v>0</v>
      </c>
    </row>
    <row r="411" spans="1:113" x14ac:dyDescent="0.3">
      <c r="A411" s="9" t="str">
        <f t="shared" si="20"/>
        <v>E34193</v>
      </c>
      <c r="B411" s="15" t="s">
        <v>1355</v>
      </c>
      <c r="C411" s="15" t="s">
        <v>1356</v>
      </c>
      <c r="F411" s="7" t="s">
        <v>15</v>
      </c>
      <c r="G411" s="12" t="s">
        <v>3906</v>
      </c>
      <c r="H411" s="12" t="str">
        <f>VLOOKUP($B411,[1]Sheet1!$A:$G,5,0)</f>
        <v>vivek.bose@redingtongroup.com</v>
      </c>
      <c r="I411" s="12" t="str">
        <f>VLOOKUP($B411,[1]Sheet1!$A:$G,7,0)</f>
        <v>jaswinder.singh@redingtongroup.com</v>
      </c>
      <c r="J411" s="12" t="s">
        <v>82</v>
      </c>
      <c r="K411" s="7"/>
      <c r="L411" s="7"/>
      <c r="M411" s="8"/>
      <c r="N411" s="7" t="str">
        <f t="shared" si="18"/>
        <v>vivek.bose@redingtongroup.com; jaswinder.singh@redingtongroup.com; nilesh.phirke@redingtongroup.com;christopher.joseph@redingtongroup.com</v>
      </c>
      <c r="O411" s="7" t="str">
        <f t="shared" si="19"/>
        <v>E34193</v>
      </c>
      <c r="P411" s="8" t="s">
        <v>5215</v>
      </c>
      <c r="Q411" s="14">
        <f>VLOOKUP($B411,[2]Sheet3!$G:$CZ,2,0)</f>
        <v>2400301530</v>
      </c>
      <c r="R411" s="14">
        <f>VLOOKUP($B411,[2]Sheet3!$G:$CZ,3,0)</f>
        <v>2400300999</v>
      </c>
      <c r="S411" s="14">
        <f>VLOOKUP($B411,[2]Sheet3!$G:$CZ,4,0)</f>
        <v>0</v>
      </c>
      <c r="T411" s="14">
        <f>VLOOKUP($B411,[2]Sheet3!$G:$CZ,5,0)</f>
        <v>0</v>
      </c>
      <c r="U411" s="14">
        <f>VLOOKUP($B411,[2]Sheet3!$G:$CZ,6,0)</f>
        <v>0</v>
      </c>
      <c r="V411" s="14">
        <f>VLOOKUP($B411,[2]Sheet3!$G:$CZ,7,0)</f>
        <v>0</v>
      </c>
      <c r="W411" s="14">
        <f>VLOOKUP($B411,[2]Sheet3!$G:$CZ,8,0)</f>
        <v>0</v>
      </c>
      <c r="X411" s="14">
        <f>VLOOKUP($B411,[2]Sheet3!$G:$CZ,9,0)</f>
        <v>0</v>
      </c>
      <c r="Y411" s="14">
        <f>VLOOKUP($B411,[2]Sheet3!$G:$CZ,10,0)</f>
        <v>0</v>
      </c>
      <c r="Z411" s="14">
        <f>VLOOKUP($B411,[2]Sheet3!$G:$CZ,11,0)</f>
        <v>0</v>
      </c>
      <c r="AA411" s="14">
        <f>VLOOKUP($B411,[2]Sheet3!$G:$CZ,12,0)</f>
        <v>0</v>
      </c>
      <c r="AB411" s="14">
        <f>VLOOKUP($B411,[2]Sheet3!$G:$CZ,13,0)</f>
        <v>0</v>
      </c>
      <c r="AC411" s="14">
        <f>VLOOKUP($B411,[2]Sheet3!$G:$CZ,14,0)</f>
        <v>0</v>
      </c>
      <c r="AD411" s="14">
        <f>VLOOKUP($B411,[2]Sheet3!$G:$CZ,15,0)</f>
        <v>0</v>
      </c>
      <c r="AE411" s="14">
        <f>VLOOKUP($B411,[2]Sheet3!$G:$CZ,16,0)</f>
        <v>0</v>
      </c>
      <c r="AF411" s="14">
        <f>VLOOKUP($B411,[2]Sheet3!$G:$CZ,17,0)</f>
        <v>0</v>
      </c>
      <c r="AG411" s="14">
        <f>VLOOKUP($B411,[2]Sheet3!$G:$CZ,18,0)</f>
        <v>0</v>
      </c>
      <c r="AH411" s="14">
        <f>VLOOKUP($B411,[2]Sheet3!$G:$CZ,19,0)</f>
        <v>0</v>
      </c>
      <c r="AI411" s="14">
        <f>VLOOKUP($B411,[2]Sheet3!$G:$CZ,20,0)</f>
        <v>0</v>
      </c>
      <c r="AJ411" s="14">
        <f>VLOOKUP($B411,[2]Sheet3!$G:$CZ,21,0)</f>
        <v>0</v>
      </c>
      <c r="AK411" s="14">
        <f>VLOOKUP($B411,[2]Sheet3!$G:$CZ,22,0)</f>
        <v>0</v>
      </c>
      <c r="AL411" s="14">
        <f>VLOOKUP($B411,[2]Sheet3!$G:$CZ,23,0)</f>
        <v>0</v>
      </c>
      <c r="AM411" s="14">
        <f>VLOOKUP($B411,[2]Sheet3!$G:$CZ,24,0)</f>
        <v>0</v>
      </c>
      <c r="AN411" s="14">
        <f>VLOOKUP($B411,[2]Sheet3!$G:$CZ,25,0)</f>
        <v>0</v>
      </c>
      <c r="AO411" s="14">
        <f>VLOOKUP($B411,[2]Sheet3!$G:$CZ,26,0)</f>
        <v>0</v>
      </c>
      <c r="AP411" s="14">
        <f>VLOOKUP($B411,[2]Sheet3!$G:$CZ,27,0)</f>
        <v>0</v>
      </c>
      <c r="AQ411" s="14">
        <f>VLOOKUP($B411,[2]Sheet3!$G:$CZ,28,0)</f>
        <v>0</v>
      </c>
      <c r="AR411" s="14">
        <f>VLOOKUP($B411,[2]Sheet3!$G:$CZ,29,0)</f>
        <v>0</v>
      </c>
      <c r="AS411" s="14">
        <f>VLOOKUP($B411,[2]Sheet3!$G:$CZ,30,0)</f>
        <v>0</v>
      </c>
      <c r="AT411" s="14">
        <f>VLOOKUP($B411,[2]Sheet3!$G:$CZ,31,0)</f>
        <v>0</v>
      </c>
      <c r="AU411" s="14">
        <f>VLOOKUP($B411,[2]Sheet3!$G:$CZ,32,0)</f>
        <v>0</v>
      </c>
      <c r="AV411" s="14">
        <f>VLOOKUP($B411,[2]Sheet3!$G:$CZ,33,0)</f>
        <v>0</v>
      </c>
      <c r="AW411" s="14">
        <f>VLOOKUP($B411,[2]Sheet3!$G:$CZ,34,0)</f>
        <v>0</v>
      </c>
      <c r="AX411" s="14">
        <f>VLOOKUP($B411,[2]Sheet3!$G:$CZ,35,0)</f>
        <v>0</v>
      </c>
      <c r="AY411" s="14">
        <f>VLOOKUP($B411,[2]Sheet3!$G:$CZ,36,0)</f>
        <v>0</v>
      </c>
      <c r="AZ411" s="14">
        <f>VLOOKUP($B411,[2]Sheet3!$G:$CZ,37,0)</f>
        <v>0</v>
      </c>
      <c r="BA411" s="14">
        <f>VLOOKUP($B411,[2]Sheet3!$G:$CZ,38,0)</f>
        <v>0</v>
      </c>
      <c r="BB411" s="14">
        <f>VLOOKUP($B411,[2]Sheet3!$G:$CZ,39,0)</f>
        <v>0</v>
      </c>
      <c r="BC411" s="14">
        <f>VLOOKUP($B411,[2]Sheet3!$G:$CZ,40,0)</f>
        <v>0</v>
      </c>
      <c r="BD411" s="14">
        <f>VLOOKUP($B411,[2]Sheet3!$G:$CZ,41,0)</f>
        <v>0</v>
      </c>
      <c r="BE411" s="14">
        <f>VLOOKUP($B411,[2]Sheet3!$G:$CZ,42,0)</f>
        <v>0</v>
      </c>
      <c r="BF411" s="14">
        <f>VLOOKUP($B411,[2]Sheet3!$G:$CZ,43,0)</f>
        <v>0</v>
      </c>
      <c r="BG411" s="14">
        <f>VLOOKUP($B411,[2]Sheet3!$G:$CZ,44,0)</f>
        <v>0</v>
      </c>
      <c r="BH411" s="14">
        <f>VLOOKUP($B411,[2]Sheet3!$G:$CZ,45,0)</f>
        <v>0</v>
      </c>
      <c r="BI411" s="14">
        <f>VLOOKUP($B411,[2]Sheet3!$G:$CZ,46,0)</f>
        <v>0</v>
      </c>
      <c r="BJ411" s="14">
        <f>VLOOKUP($B411,[2]Sheet3!$G:$CZ,47,0)</f>
        <v>0</v>
      </c>
      <c r="BK411" s="14">
        <f>VLOOKUP($B411,[2]Sheet3!$G:$CZ,48,0)</f>
        <v>0</v>
      </c>
      <c r="BL411" s="14">
        <f>VLOOKUP($B411,[2]Sheet3!$G:$CZ,49,0)</f>
        <v>0</v>
      </c>
      <c r="BM411" s="14">
        <f>VLOOKUP($B411,[2]Sheet3!$G:$CZ,50,0)</f>
        <v>0</v>
      </c>
      <c r="BN411" s="14">
        <f>VLOOKUP($B411,[2]Sheet3!$G:$CZ,51,0)</f>
        <v>0</v>
      </c>
      <c r="BO411" s="14">
        <f>VLOOKUP($B411,[2]Sheet3!$G:$CZ,52,0)</f>
        <v>0</v>
      </c>
      <c r="BP411" s="14">
        <f>VLOOKUP($B411,[2]Sheet3!$G:$CZ,53,0)</f>
        <v>0</v>
      </c>
      <c r="BQ411" s="14">
        <f>VLOOKUP($B411,[2]Sheet3!$G:$CZ,54,0)</f>
        <v>0</v>
      </c>
      <c r="BR411" s="14">
        <f>VLOOKUP($B411,[2]Sheet3!$G:$CZ,55,0)</f>
        <v>0</v>
      </c>
      <c r="BS411" s="14">
        <f>VLOOKUP($B411,[2]Sheet3!$G:$CZ,56,0)</f>
        <v>0</v>
      </c>
      <c r="BT411" s="14">
        <f>VLOOKUP($B411,[2]Sheet3!$G:$CZ,57,0)</f>
        <v>0</v>
      </c>
      <c r="BU411" s="14">
        <f>VLOOKUP($B411,[2]Sheet3!$G:$CZ,58,0)</f>
        <v>0</v>
      </c>
      <c r="BV411" s="14">
        <f>VLOOKUP($B411,[2]Sheet3!$G:$CZ,59,0)</f>
        <v>0</v>
      </c>
      <c r="BW411" s="14">
        <f>VLOOKUP($B411,[2]Sheet3!$G:$CZ,60,0)</f>
        <v>0</v>
      </c>
      <c r="BX411" s="14">
        <f>VLOOKUP($B411,[2]Sheet3!$G:$CZ,61,0)</f>
        <v>0</v>
      </c>
      <c r="BY411" s="14">
        <f>VLOOKUP($B411,[2]Sheet3!$G:$CZ,62,0)</f>
        <v>0</v>
      </c>
      <c r="BZ411" s="14">
        <f>VLOOKUP($B411,[2]Sheet3!$G:$CZ,63,0)</f>
        <v>0</v>
      </c>
      <c r="CA411" s="14">
        <f>VLOOKUP($B411,[2]Sheet3!$G:$CZ,64,0)</f>
        <v>0</v>
      </c>
      <c r="CB411" s="14">
        <f>VLOOKUP($B411,[2]Sheet3!$G:$CZ,65,0)</f>
        <v>0</v>
      </c>
      <c r="CC411" s="14">
        <f>VLOOKUP($B411,[2]Sheet3!$G:$CZ,66,0)</f>
        <v>0</v>
      </c>
      <c r="CD411" s="14">
        <f>VLOOKUP($B411,[2]Sheet3!$G:$CZ,67,0)</f>
        <v>0</v>
      </c>
      <c r="CE411" s="14">
        <f>VLOOKUP($B411,[2]Sheet3!$G:$CZ,68,0)</f>
        <v>0</v>
      </c>
      <c r="CF411" s="14">
        <f>VLOOKUP($B411,[2]Sheet3!$G:$CZ,69,0)</f>
        <v>0</v>
      </c>
      <c r="CG411" s="14">
        <f>VLOOKUP($B411,[2]Sheet3!$G:$CZ,70,0)</f>
        <v>0</v>
      </c>
      <c r="CH411" s="14">
        <f>VLOOKUP($B411,[2]Sheet3!$G:$CZ,71,0)</f>
        <v>0</v>
      </c>
      <c r="CI411" s="14">
        <f>VLOOKUP($B411,[2]Sheet3!$G:$CZ,72,0)</f>
        <v>0</v>
      </c>
      <c r="CJ411" s="14">
        <f>VLOOKUP($B411,[2]Sheet3!$G:$CZ,73,0)</f>
        <v>0</v>
      </c>
      <c r="CK411" s="14">
        <f>VLOOKUP($B411,[2]Sheet3!$G:$CZ,74,0)</f>
        <v>0</v>
      </c>
      <c r="CL411" s="14">
        <f>VLOOKUP($B411,[2]Sheet3!$G:$CZ,75,0)</f>
        <v>0</v>
      </c>
      <c r="CM411" s="14">
        <f>VLOOKUP($B411,[2]Sheet3!$G:$CZ,76,0)</f>
        <v>0</v>
      </c>
      <c r="CN411" s="14">
        <f>VLOOKUP($B411,[2]Sheet3!$G:$CZ,77,0)</f>
        <v>0</v>
      </c>
      <c r="CO411" s="14">
        <f>VLOOKUP($B411,[2]Sheet3!$G:$CZ,78,0)</f>
        <v>0</v>
      </c>
      <c r="CP411" s="14">
        <f>VLOOKUP($B411,[2]Sheet3!$G:$CZ,79,0)</f>
        <v>0</v>
      </c>
      <c r="CQ411" s="14">
        <f>VLOOKUP($B411,[2]Sheet3!$G:$CZ,80,0)</f>
        <v>0</v>
      </c>
      <c r="CR411" s="14">
        <f>VLOOKUP($B411,[2]Sheet3!$G:$CZ,81,0)</f>
        <v>0</v>
      </c>
      <c r="CS411" s="14">
        <f>VLOOKUP($B411,[2]Sheet3!$G:$CZ,82,0)</f>
        <v>0</v>
      </c>
      <c r="CT411" s="14">
        <f>VLOOKUP($B411,[2]Sheet3!$G:$CZ,83,0)</f>
        <v>0</v>
      </c>
      <c r="CU411" s="14">
        <f>VLOOKUP($B411,[2]Sheet3!$G:$CZ,84,0)</f>
        <v>0</v>
      </c>
      <c r="CV411" s="14">
        <f>VLOOKUP($B411,[2]Sheet3!$G:$CZ,85,0)</f>
        <v>0</v>
      </c>
      <c r="CW411" s="14">
        <f>VLOOKUP($B411,[2]Sheet3!$G:$CZ,86,0)</f>
        <v>0</v>
      </c>
      <c r="CX411" s="14">
        <f>VLOOKUP($B411,[2]Sheet3!$G:$CZ,87,0)</f>
        <v>0</v>
      </c>
      <c r="CY411" s="14">
        <f>VLOOKUP($B411,[2]Sheet3!$G:$CZ,88,0)</f>
        <v>0</v>
      </c>
      <c r="CZ411" s="14">
        <f>VLOOKUP($B411,[2]Sheet3!$G:$CZ,89,0)</f>
        <v>0</v>
      </c>
      <c r="DA411" s="14">
        <f>VLOOKUP($B411,[2]Sheet3!$G:$CZ,90,0)</f>
        <v>0</v>
      </c>
      <c r="DB411" s="14">
        <f>VLOOKUP($B411,[2]Sheet3!$G:$CZ,91,0)</f>
        <v>0</v>
      </c>
      <c r="DC411" s="14">
        <f>VLOOKUP($B411,[2]Sheet3!$G:$CZ,92,0)</f>
        <v>0</v>
      </c>
      <c r="DD411" s="14">
        <f>VLOOKUP($B411,[2]Sheet3!$G:$CZ,93,0)</f>
        <v>0</v>
      </c>
      <c r="DE411" s="14">
        <f>VLOOKUP($B411,[2]Sheet3!$G:$CZ,94,0)</f>
        <v>0</v>
      </c>
      <c r="DF411" s="14">
        <f>VLOOKUP($B411,[2]Sheet3!$G:$CZ,95,0)</f>
        <v>0</v>
      </c>
      <c r="DG411" s="14">
        <f>VLOOKUP($B411,[2]Sheet3!$G:$CZ,96,0)</f>
        <v>0</v>
      </c>
      <c r="DH411" s="14">
        <f>VLOOKUP($B411,[2]Sheet3!$G:$CZ,97,0)</f>
        <v>0</v>
      </c>
      <c r="DI411" s="14">
        <f>VLOOKUP($B411,[2]Sheet3!$G:$CZ,98,0)</f>
        <v>0</v>
      </c>
    </row>
    <row r="412" spans="1:113" x14ac:dyDescent="0.3">
      <c r="A412" s="9" t="str">
        <f t="shared" si="20"/>
        <v>W83058</v>
      </c>
      <c r="B412" s="15" t="s">
        <v>1357</v>
      </c>
      <c r="C412" s="15" t="s">
        <v>1358</v>
      </c>
      <c r="F412" s="7" t="s">
        <v>15</v>
      </c>
      <c r="G412" s="12" t="s">
        <v>3907</v>
      </c>
      <c r="H412" s="12" t="str">
        <f>VLOOKUP($B412,[1]Sheet1!$A:$G,5,0)</f>
        <v>aftab.khan@redingtongroup.com</v>
      </c>
      <c r="I412" s="12" t="str">
        <f>VLOOKUP($B412,[1]Sheet1!$A:$G,7,0)</f>
        <v>dilip.vishwa@redingtongroup.com</v>
      </c>
      <c r="J412" s="12" t="s">
        <v>82</v>
      </c>
      <c r="K412" s="7"/>
      <c r="L412" s="7"/>
      <c r="M412" s="8"/>
      <c r="N412" s="7" t="str">
        <f t="shared" si="18"/>
        <v>aftab.khan@redingtongroup.com; dilip.vishwa@redingtongroup.com; nilesh.phirke@redingtongroup.com;christopher.joseph@redingtongroup.com</v>
      </c>
      <c r="O412" s="7" t="str">
        <f t="shared" si="19"/>
        <v>W83058</v>
      </c>
      <c r="P412" s="8" t="s">
        <v>5215</v>
      </c>
      <c r="Q412" s="14">
        <f>VLOOKUP($B412,[2]Sheet3!$G:$CZ,2,0)</f>
        <v>2400308602</v>
      </c>
      <c r="R412" s="14">
        <f>VLOOKUP($B412,[2]Sheet3!$G:$CZ,3,0)</f>
        <v>2400303869</v>
      </c>
      <c r="S412" s="14">
        <f>VLOOKUP($B412,[2]Sheet3!$G:$CZ,4,0)</f>
        <v>2400306191</v>
      </c>
      <c r="T412" s="14">
        <f>VLOOKUP($B412,[2]Sheet3!$G:$CZ,5,0)</f>
        <v>2400305300</v>
      </c>
      <c r="U412" s="14">
        <f>VLOOKUP($B412,[2]Sheet3!$G:$CZ,6,0)</f>
        <v>2400306189</v>
      </c>
      <c r="V412" s="14">
        <f>VLOOKUP($B412,[2]Sheet3!$G:$CZ,7,0)</f>
        <v>2400299618</v>
      </c>
      <c r="W412" s="14">
        <f>VLOOKUP($B412,[2]Sheet3!$G:$CZ,8,0)</f>
        <v>0</v>
      </c>
      <c r="X412" s="14">
        <f>VLOOKUP($B412,[2]Sheet3!$G:$CZ,9,0)</f>
        <v>0</v>
      </c>
      <c r="Y412" s="14">
        <f>VLOOKUP($B412,[2]Sheet3!$G:$CZ,10,0)</f>
        <v>0</v>
      </c>
      <c r="Z412" s="14">
        <f>VLOOKUP($B412,[2]Sheet3!$G:$CZ,11,0)</f>
        <v>0</v>
      </c>
      <c r="AA412" s="14">
        <f>VLOOKUP($B412,[2]Sheet3!$G:$CZ,12,0)</f>
        <v>0</v>
      </c>
      <c r="AB412" s="14">
        <f>VLOOKUP($B412,[2]Sheet3!$G:$CZ,13,0)</f>
        <v>0</v>
      </c>
      <c r="AC412" s="14">
        <f>VLOOKUP($B412,[2]Sheet3!$G:$CZ,14,0)</f>
        <v>0</v>
      </c>
      <c r="AD412" s="14">
        <f>VLOOKUP($B412,[2]Sheet3!$G:$CZ,15,0)</f>
        <v>0</v>
      </c>
      <c r="AE412" s="14">
        <f>VLOOKUP($B412,[2]Sheet3!$G:$CZ,16,0)</f>
        <v>0</v>
      </c>
      <c r="AF412" s="14">
        <f>VLOOKUP($B412,[2]Sheet3!$G:$CZ,17,0)</f>
        <v>0</v>
      </c>
      <c r="AG412" s="14">
        <f>VLOOKUP($B412,[2]Sheet3!$G:$CZ,18,0)</f>
        <v>0</v>
      </c>
      <c r="AH412" s="14">
        <f>VLOOKUP($B412,[2]Sheet3!$G:$CZ,19,0)</f>
        <v>0</v>
      </c>
      <c r="AI412" s="14">
        <f>VLOOKUP($B412,[2]Sheet3!$G:$CZ,20,0)</f>
        <v>0</v>
      </c>
      <c r="AJ412" s="14">
        <f>VLOOKUP($B412,[2]Sheet3!$G:$CZ,21,0)</f>
        <v>0</v>
      </c>
      <c r="AK412" s="14">
        <f>VLOOKUP($B412,[2]Sheet3!$G:$CZ,22,0)</f>
        <v>0</v>
      </c>
      <c r="AL412" s="14">
        <f>VLOOKUP($B412,[2]Sheet3!$G:$CZ,23,0)</f>
        <v>0</v>
      </c>
      <c r="AM412" s="14">
        <f>VLOOKUP($B412,[2]Sheet3!$G:$CZ,24,0)</f>
        <v>0</v>
      </c>
      <c r="AN412" s="14">
        <f>VLOOKUP($B412,[2]Sheet3!$G:$CZ,25,0)</f>
        <v>0</v>
      </c>
      <c r="AO412" s="14">
        <f>VLOOKUP($B412,[2]Sheet3!$G:$CZ,26,0)</f>
        <v>0</v>
      </c>
      <c r="AP412" s="14">
        <f>VLOOKUP($B412,[2]Sheet3!$G:$CZ,27,0)</f>
        <v>0</v>
      </c>
      <c r="AQ412" s="14">
        <f>VLOOKUP($B412,[2]Sheet3!$G:$CZ,28,0)</f>
        <v>0</v>
      </c>
      <c r="AR412" s="14">
        <f>VLOOKUP($B412,[2]Sheet3!$G:$CZ,29,0)</f>
        <v>0</v>
      </c>
      <c r="AS412" s="14">
        <f>VLOOKUP($B412,[2]Sheet3!$G:$CZ,30,0)</f>
        <v>0</v>
      </c>
      <c r="AT412" s="14">
        <f>VLOOKUP($B412,[2]Sheet3!$G:$CZ,31,0)</f>
        <v>0</v>
      </c>
      <c r="AU412" s="14">
        <f>VLOOKUP($B412,[2]Sheet3!$G:$CZ,32,0)</f>
        <v>0</v>
      </c>
      <c r="AV412" s="14">
        <f>VLOOKUP($B412,[2]Sheet3!$G:$CZ,33,0)</f>
        <v>0</v>
      </c>
      <c r="AW412" s="14">
        <f>VLOOKUP($B412,[2]Sheet3!$G:$CZ,34,0)</f>
        <v>0</v>
      </c>
      <c r="AX412" s="14">
        <f>VLOOKUP($B412,[2]Sheet3!$G:$CZ,35,0)</f>
        <v>0</v>
      </c>
      <c r="AY412" s="14">
        <f>VLOOKUP($B412,[2]Sheet3!$G:$CZ,36,0)</f>
        <v>0</v>
      </c>
      <c r="AZ412" s="14">
        <f>VLOOKUP($B412,[2]Sheet3!$G:$CZ,37,0)</f>
        <v>0</v>
      </c>
      <c r="BA412" s="14">
        <f>VLOOKUP($B412,[2]Sheet3!$G:$CZ,38,0)</f>
        <v>0</v>
      </c>
      <c r="BB412" s="14">
        <f>VLOOKUP($B412,[2]Sheet3!$G:$CZ,39,0)</f>
        <v>0</v>
      </c>
      <c r="BC412" s="14">
        <f>VLOOKUP($B412,[2]Sheet3!$G:$CZ,40,0)</f>
        <v>0</v>
      </c>
      <c r="BD412" s="14">
        <f>VLOOKUP($B412,[2]Sheet3!$G:$CZ,41,0)</f>
        <v>0</v>
      </c>
      <c r="BE412" s="14">
        <f>VLOOKUP($B412,[2]Sheet3!$G:$CZ,42,0)</f>
        <v>0</v>
      </c>
      <c r="BF412" s="14">
        <f>VLOOKUP($B412,[2]Sheet3!$G:$CZ,43,0)</f>
        <v>0</v>
      </c>
      <c r="BG412" s="14">
        <f>VLOOKUP($B412,[2]Sheet3!$G:$CZ,44,0)</f>
        <v>0</v>
      </c>
      <c r="BH412" s="14">
        <f>VLOOKUP($B412,[2]Sheet3!$G:$CZ,45,0)</f>
        <v>0</v>
      </c>
      <c r="BI412" s="14">
        <f>VLOOKUP($B412,[2]Sheet3!$G:$CZ,46,0)</f>
        <v>0</v>
      </c>
      <c r="BJ412" s="14">
        <f>VLOOKUP($B412,[2]Sheet3!$G:$CZ,47,0)</f>
        <v>0</v>
      </c>
      <c r="BK412" s="14">
        <f>VLOOKUP($B412,[2]Sheet3!$G:$CZ,48,0)</f>
        <v>0</v>
      </c>
      <c r="BL412" s="14">
        <f>VLOOKUP($B412,[2]Sheet3!$G:$CZ,49,0)</f>
        <v>0</v>
      </c>
      <c r="BM412" s="14">
        <f>VLOOKUP($B412,[2]Sheet3!$G:$CZ,50,0)</f>
        <v>0</v>
      </c>
      <c r="BN412" s="14">
        <f>VLOOKUP($B412,[2]Sheet3!$G:$CZ,51,0)</f>
        <v>0</v>
      </c>
      <c r="BO412" s="14">
        <f>VLOOKUP($B412,[2]Sheet3!$G:$CZ,52,0)</f>
        <v>0</v>
      </c>
      <c r="BP412" s="14">
        <f>VLOOKUP($B412,[2]Sheet3!$G:$CZ,53,0)</f>
        <v>0</v>
      </c>
      <c r="BQ412" s="14">
        <f>VLOOKUP($B412,[2]Sheet3!$G:$CZ,54,0)</f>
        <v>0</v>
      </c>
      <c r="BR412" s="14">
        <f>VLOOKUP($B412,[2]Sheet3!$G:$CZ,55,0)</f>
        <v>0</v>
      </c>
      <c r="BS412" s="14">
        <f>VLOOKUP($B412,[2]Sheet3!$G:$CZ,56,0)</f>
        <v>0</v>
      </c>
      <c r="BT412" s="14">
        <f>VLOOKUP($B412,[2]Sheet3!$G:$CZ,57,0)</f>
        <v>0</v>
      </c>
      <c r="BU412" s="14">
        <f>VLOOKUP($B412,[2]Sheet3!$G:$CZ,58,0)</f>
        <v>0</v>
      </c>
      <c r="BV412" s="14">
        <f>VLOOKUP($B412,[2]Sheet3!$G:$CZ,59,0)</f>
        <v>0</v>
      </c>
      <c r="BW412" s="14">
        <f>VLOOKUP($B412,[2]Sheet3!$G:$CZ,60,0)</f>
        <v>0</v>
      </c>
      <c r="BX412" s="14">
        <f>VLOOKUP($B412,[2]Sheet3!$G:$CZ,61,0)</f>
        <v>0</v>
      </c>
      <c r="BY412" s="14">
        <f>VLOOKUP($B412,[2]Sheet3!$G:$CZ,62,0)</f>
        <v>0</v>
      </c>
      <c r="BZ412" s="14">
        <f>VLOOKUP($B412,[2]Sheet3!$G:$CZ,63,0)</f>
        <v>0</v>
      </c>
      <c r="CA412" s="14">
        <f>VLOOKUP($B412,[2]Sheet3!$G:$CZ,64,0)</f>
        <v>0</v>
      </c>
      <c r="CB412" s="14">
        <f>VLOOKUP($B412,[2]Sheet3!$G:$CZ,65,0)</f>
        <v>0</v>
      </c>
      <c r="CC412" s="14">
        <f>VLOOKUP($B412,[2]Sheet3!$G:$CZ,66,0)</f>
        <v>0</v>
      </c>
      <c r="CD412" s="14">
        <f>VLOOKUP($B412,[2]Sheet3!$G:$CZ,67,0)</f>
        <v>0</v>
      </c>
      <c r="CE412" s="14">
        <f>VLOOKUP($B412,[2]Sheet3!$G:$CZ,68,0)</f>
        <v>0</v>
      </c>
      <c r="CF412" s="14">
        <f>VLOOKUP($B412,[2]Sheet3!$G:$CZ,69,0)</f>
        <v>0</v>
      </c>
      <c r="CG412" s="14">
        <f>VLOOKUP($B412,[2]Sheet3!$G:$CZ,70,0)</f>
        <v>0</v>
      </c>
      <c r="CH412" s="14">
        <f>VLOOKUP($B412,[2]Sheet3!$G:$CZ,71,0)</f>
        <v>0</v>
      </c>
      <c r="CI412" s="14">
        <f>VLOOKUP($B412,[2]Sheet3!$G:$CZ,72,0)</f>
        <v>0</v>
      </c>
      <c r="CJ412" s="14">
        <f>VLOOKUP($B412,[2]Sheet3!$G:$CZ,73,0)</f>
        <v>0</v>
      </c>
      <c r="CK412" s="14">
        <f>VLOOKUP($B412,[2]Sheet3!$G:$CZ,74,0)</f>
        <v>0</v>
      </c>
      <c r="CL412" s="14">
        <f>VLOOKUP($B412,[2]Sheet3!$G:$CZ,75,0)</f>
        <v>0</v>
      </c>
      <c r="CM412" s="14">
        <f>VLOOKUP($B412,[2]Sheet3!$G:$CZ,76,0)</f>
        <v>0</v>
      </c>
      <c r="CN412" s="14">
        <f>VLOOKUP($B412,[2]Sheet3!$G:$CZ,77,0)</f>
        <v>0</v>
      </c>
      <c r="CO412" s="14">
        <f>VLOOKUP($B412,[2]Sheet3!$G:$CZ,78,0)</f>
        <v>0</v>
      </c>
      <c r="CP412" s="14">
        <f>VLOOKUP($B412,[2]Sheet3!$G:$CZ,79,0)</f>
        <v>0</v>
      </c>
      <c r="CQ412" s="14">
        <f>VLOOKUP($B412,[2]Sheet3!$G:$CZ,80,0)</f>
        <v>0</v>
      </c>
      <c r="CR412" s="14">
        <f>VLOOKUP($B412,[2]Sheet3!$G:$CZ,81,0)</f>
        <v>0</v>
      </c>
      <c r="CS412" s="14">
        <f>VLOOKUP($B412,[2]Sheet3!$G:$CZ,82,0)</f>
        <v>0</v>
      </c>
      <c r="CT412" s="14">
        <f>VLOOKUP($B412,[2]Sheet3!$G:$CZ,83,0)</f>
        <v>0</v>
      </c>
      <c r="CU412" s="14">
        <f>VLOOKUP($B412,[2]Sheet3!$G:$CZ,84,0)</f>
        <v>0</v>
      </c>
      <c r="CV412" s="14">
        <f>VLOOKUP($B412,[2]Sheet3!$G:$CZ,85,0)</f>
        <v>0</v>
      </c>
      <c r="CW412" s="14">
        <f>VLOOKUP($B412,[2]Sheet3!$G:$CZ,86,0)</f>
        <v>0</v>
      </c>
      <c r="CX412" s="14">
        <f>VLOOKUP($B412,[2]Sheet3!$G:$CZ,87,0)</f>
        <v>0</v>
      </c>
      <c r="CY412" s="14">
        <f>VLOOKUP($B412,[2]Sheet3!$G:$CZ,88,0)</f>
        <v>0</v>
      </c>
      <c r="CZ412" s="14">
        <f>VLOOKUP($B412,[2]Sheet3!$G:$CZ,89,0)</f>
        <v>0</v>
      </c>
      <c r="DA412" s="14">
        <f>VLOOKUP($B412,[2]Sheet3!$G:$CZ,90,0)</f>
        <v>0</v>
      </c>
      <c r="DB412" s="14">
        <f>VLOOKUP($B412,[2]Sheet3!$G:$CZ,91,0)</f>
        <v>0</v>
      </c>
      <c r="DC412" s="14">
        <f>VLOOKUP($B412,[2]Sheet3!$G:$CZ,92,0)</f>
        <v>0</v>
      </c>
      <c r="DD412" s="14">
        <f>VLOOKUP($B412,[2]Sheet3!$G:$CZ,93,0)</f>
        <v>0</v>
      </c>
      <c r="DE412" s="14">
        <f>VLOOKUP($B412,[2]Sheet3!$G:$CZ,94,0)</f>
        <v>0</v>
      </c>
      <c r="DF412" s="14">
        <f>VLOOKUP($B412,[2]Sheet3!$G:$CZ,95,0)</f>
        <v>0</v>
      </c>
      <c r="DG412" s="14">
        <f>VLOOKUP($B412,[2]Sheet3!$G:$CZ,96,0)</f>
        <v>0</v>
      </c>
      <c r="DH412" s="14">
        <f>VLOOKUP($B412,[2]Sheet3!$G:$CZ,97,0)</f>
        <v>0</v>
      </c>
      <c r="DI412" s="14">
        <f>VLOOKUP($B412,[2]Sheet3!$G:$CZ,98,0)</f>
        <v>0</v>
      </c>
    </row>
    <row r="413" spans="1:113" x14ac:dyDescent="0.3">
      <c r="A413" s="9" t="str">
        <f t="shared" si="20"/>
        <v>N14134</v>
      </c>
      <c r="B413" s="15" t="s">
        <v>1359</v>
      </c>
      <c r="C413" s="15" t="s">
        <v>304</v>
      </c>
      <c r="F413" s="7" t="s">
        <v>15</v>
      </c>
      <c r="G413" s="12" t="s">
        <v>3908</v>
      </c>
      <c r="H413" s="12" t="str">
        <f>VLOOKUP($B413,[1]Sheet1!$A:$G,5,0)</f>
        <v>dheeraj.sharma@redingtongroup.com</v>
      </c>
      <c r="I413" s="12" t="str">
        <f>VLOOKUP($B413,[1]Sheet1!$A:$G,7,0)</f>
        <v>sidharth.eknath@redingtongroup.com</v>
      </c>
      <c r="J413" s="12" t="s">
        <v>82</v>
      </c>
      <c r="K413" s="7"/>
      <c r="L413" s="7"/>
      <c r="M413" s="8"/>
      <c r="N413" s="7" t="str">
        <f t="shared" si="18"/>
        <v>dheeraj.sharma@redingtongroup.com; sidharth.eknath@redingtongroup.com; nilesh.phirke@redingtongroup.com;christopher.joseph@redingtongroup.com</v>
      </c>
      <c r="O413" s="7" t="str">
        <f t="shared" si="19"/>
        <v>N14134</v>
      </c>
      <c r="P413" s="8" t="s">
        <v>5215</v>
      </c>
      <c r="Q413" s="14">
        <f>VLOOKUP($B413,[2]Sheet3!$G:$CZ,2,0)</f>
        <v>2400308530</v>
      </c>
      <c r="R413" s="14">
        <f>VLOOKUP($B413,[2]Sheet3!$G:$CZ,3,0)</f>
        <v>2400306444</v>
      </c>
      <c r="S413" s="14">
        <f>VLOOKUP($B413,[2]Sheet3!$G:$CZ,4,0)</f>
        <v>2400307870</v>
      </c>
      <c r="T413" s="14">
        <f>VLOOKUP($B413,[2]Sheet3!$G:$CZ,5,0)</f>
        <v>2400304893</v>
      </c>
      <c r="U413" s="14">
        <f>VLOOKUP($B413,[2]Sheet3!$G:$CZ,6,0)</f>
        <v>2400309049</v>
      </c>
      <c r="V413" s="14">
        <f>VLOOKUP($B413,[2]Sheet3!$G:$CZ,7,0)</f>
        <v>2400307869</v>
      </c>
      <c r="W413" s="14">
        <f>VLOOKUP($B413,[2]Sheet3!$G:$CZ,8,0)</f>
        <v>0</v>
      </c>
      <c r="X413" s="14">
        <f>VLOOKUP($B413,[2]Sheet3!$G:$CZ,9,0)</f>
        <v>0</v>
      </c>
      <c r="Y413" s="14">
        <f>VLOOKUP($B413,[2]Sheet3!$G:$CZ,10,0)</f>
        <v>0</v>
      </c>
      <c r="Z413" s="14">
        <f>VLOOKUP($B413,[2]Sheet3!$G:$CZ,11,0)</f>
        <v>0</v>
      </c>
      <c r="AA413" s="14">
        <f>VLOOKUP($B413,[2]Sheet3!$G:$CZ,12,0)</f>
        <v>0</v>
      </c>
      <c r="AB413" s="14">
        <f>VLOOKUP($B413,[2]Sheet3!$G:$CZ,13,0)</f>
        <v>0</v>
      </c>
      <c r="AC413" s="14">
        <f>VLOOKUP($B413,[2]Sheet3!$G:$CZ,14,0)</f>
        <v>0</v>
      </c>
      <c r="AD413" s="14">
        <f>VLOOKUP($B413,[2]Sheet3!$G:$CZ,15,0)</f>
        <v>0</v>
      </c>
      <c r="AE413" s="14">
        <f>VLOOKUP($B413,[2]Sheet3!$G:$CZ,16,0)</f>
        <v>0</v>
      </c>
      <c r="AF413" s="14">
        <f>VLOOKUP($B413,[2]Sheet3!$G:$CZ,17,0)</f>
        <v>0</v>
      </c>
      <c r="AG413" s="14">
        <f>VLOOKUP($B413,[2]Sheet3!$G:$CZ,18,0)</f>
        <v>0</v>
      </c>
      <c r="AH413" s="14">
        <f>VLOOKUP($B413,[2]Sheet3!$G:$CZ,19,0)</f>
        <v>0</v>
      </c>
      <c r="AI413" s="14">
        <f>VLOOKUP($B413,[2]Sheet3!$G:$CZ,20,0)</f>
        <v>0</v>
      </c>
      <c r="AJ413" s="14">
        <f>VLOOKUP($B413,[2]Sheet3!$G:$CZ,21,0)</f>
        <v>0</v>
      </c>
      <c r="AK413" s="14">
        <f>VLOOKUP($B413,[2]Sheet3!$G:$CZ,22,0)</f>
        <v>0</v>
      </c>
      <c r="AL413" s="14">
        <f>VLOOKUP($B413,[2]Sheet3!$G:$CZ,23,0)</f>
        <v>0</v>
      </c>
      <c r="AM413" s="14">
        <f>VLOOKUP($B413,[2]Sheet3!$G:$CZ,24,0)</f>
        <v>0</v>
      </c>
      <c r="AN413" s="14">
        <f>VLOOKUP($B413,[2]Sheet3!$G:$CZ,25,0)</f>
        <v>0</v>
      </c>
      <c r="AO413" s="14">
        <f>VLOOKUP($B413,[2]Sheet3!$G:$CZ,26,0)</f>
        <v>0</v>
      </c>
      <c r="AP413" s="14">
        <f>VLOOKUP($B413,[2]Sheet3!$G:$CZ,27,0)</f>
        <v>0</v>
      </c>
      <c r="AQ413" s="14">
        <f>VLOOKUP($B413,[2]Sheet3!$G:$CZ,28,0)</f>
        <v>0</v>
      </c>
      <c r="AR413" s="14">
        <f>VLOOKUP($B413,[2]Sheet3!$G:$CZ,29,0)</f>
        <v>0</v>
      </c>
      <c r="AS413" s="14">
        <f>VLOOKUP($B413,[2]Sheet3!$G:$CZ,30,0)</f>
        <v>0</v>
      </c>
      <c r="AT413" s="14">
        <f>VLOOKUP($B413,[2]Sheet3!$G:$CZ,31,0)</f>
        <v>0</v>
      </c>
      <c r="AU413" s="14">
        <f>VLOOKUP($B413,[2]Sheet3!$G:$CZ,32,0)</f>
        <v>0</v>
      </c>
      <c r="AV413" s="14">
        <f>VLOOKUP($B413,[2]Sheet3!$G:$CZ,33,0)</f>
        <v>0</v>
      </c>
      <c r="AW413" s="14">
        <f>VLOOKUP($B413,[2]Sheet3!$G:$CZ,34,0)</f>
        <v>0</v>
      </c>
      <c r="AX413" s="14">
        <f>VLOOKUP($B413,[2]Sheet3!$G:$CZ,35,0)</f>
        <v>0</v>
      </c>
      <c r="AY413" s="14">
        <f>VLOOKUP($B413,[2]Sheet3!$G:$CZ,36,0)</f>
        <v>0</v>
      </c>
      <c r="AZ413" s="14">
        <f>VLOOKUP($B413,[2]Sheet3!$G:$CZ,37,0)</f>
        <v>0</v>
      </c>
      <c r="BA413" s="14">
        <f>VLOOKUP($B413,[2]Sheet3!$G:$CZ,38,0)</f>
        <v>0</v>
      </c>
      <c r="BB413" s="14">
        <f>VLOOKUP($B413,[2]Sheet3!$G:$CZ,39,0)</f>
        <v>0</v>
      </c>
      <c r="BC413" s="14">
        <f>VLOOKUP($B413,[2]Sheet3!$G:$CZ,40,0)</f>
        <v>0</v>
      </c>
      <c r="BD413" s="14">
        <f>VLOOKUP($B413,[2]Sheet3!$G:$CZ,41,0)</f>
        <v>0</v>
      </c>
      <c r="BE413" s="14">
        <f>VLOOKUP($B413,[2]Sheet3!$G:$CZ,42,0)</f>
        <v>0</v>
      </c>
      <c r="BF413" s="14">
        <f>VLOOKUP($B413,[2]Sheet3!$G:$CZ,43,0)</f>
        <v>0</v>
      </c>
      <c r="BG413" s="14">
        <f>VLOOKUP($B413,[2]Sheet3!$G:$CZ,44,0)</f>
        <v>0</v>
      </c>
      <c r="BH413" s="14">
        <f>VLOOKUP($B413,[2]Sheet3!$G:$CZ,45,0)</f>
        <v>0</v>
      </c>
      <c r="BI413" s="14">
        <f>VLOOKUP($B413,[2]Sheet3!$G:$CZ,46,0)</f>
        <v>0</v>
      </c>
      <c r="BJ413" s="14">
        <f>VLOOKUP($B413,[2]Sheet3!$G:$CZ,47,0)</f>
        <v>0</v>
      </c>
      <c r="BK413" s="14">
        <f>VLOOKUP($B413,[2]Sheet3!$G:$CZ,48,0)</f>
        <v>0</v>
      </c>
      <c r="BL413" s="14">
        <f>VLOOKUP($B413,[2]Sheet3!$G:$CZ,49,0)</f>
        <v>0</v>
      </c>
      <c r="BM413" s="14">
        <f>VLOOKUP($B413,[2]Sheet3!$G:$CZ,50,0)</f>
        <v>0</v>
      </c>
      <c r="BN413" s="14">
        <f>VLOOKUP($B413,[2]Sheet3!$G:$CZ,51,0)</f>
        <v>0</v>
      </c>
      <c r="BO413" s="14">
        <f>VLOOKUP($B413,[2]Sheet3!$G:$CZ,52,0)</f>
        <v>0</v>
      </c>
      <c r="BP413" s="14">
        <f>VLOOKUP($B413,[2]Sheet3!$G:$CZ,53,0)</f>
        <v>0</v>
      </c>
      <c r="BQ413" s="14">
        <f>VLOOKUP($B413,[2]Sheet3!$G:$CZ,54,0)</f>
        <v>0</v>
      </c>
      <c r="BR413" s="14">
        <f>VLOOKUP($B413,[2]Sheet3!$G:$CZ,55,0)</f>
        <v>0</v>
      </c>
      <c r="BS413" s="14">
        <f>VLOOKUP($B413,[2]Sheet3!$G:$CZ,56,0)</f>
        <v>0</v>
      </c>
      <c r="BT413" s="14">
        <f>VLOOKUP($B413,[2]Sheet3!$G:$CZ,57,0)</f>
        <v>0</v>
      </c>
      <c r="BU413" s="14">
        <f>VLOOKUP($B413,[2]Sheet3!$G:$CZ,58,0)</f>
        <v>0</v>
      </c>
      <c r="BV413" s="14">
        <f>VLOOKUP($B413,[2]Sheet3!$G:$CZ,59,0)</f>
        <v>0</v>
      </c>
      <c r="BW413" s="14">
        <f>VLOOKUP($B413,[2]Sheet3!$G:$CZ,60,0)</f>
        <v>0</v>
      </c>
      <c r="BX413" s="14">
        <f>VLOOKUP($B413,[2]Sheet3!$G:$CZ,61,0)</f>
        <v>0</v>
      </c>
      <c r="BY413" s="14">
        <f>VLOOKUP($B413,[2]Sheet3!$G:$CZ,62,0)</f>
        <v>0</v>
      </c>
      <c r="BZ413" s="14">
        <f>VLOOKUP($B413,[2]Sheet3!$G:$CZ,63,0)</f>
        <v>0</v>
      </c>
      <c r="CA413" s="14">
        <f>VLOOKUP($B413,[2]Sheet3!$G:$CZ,64,0)</f>
        <v>0</v>
      </c>
      <c r="CB413" s="14">
        <f>VLOOKUP($B413,[2]Sheet3!$G:$CZ,65,0)</f>
        <v>0</v>
      </c>
      <c r="CC413" s="14">
        <f>VLOOKUP($B413,[2]Sheet3!$G:$CZ,66,0)</f>
        <v>0</v>
      </c>
      <c r="CD413" s="14">
        <f>VLOOKUP($B413,[2]Sheet3!$G:$CZ,67,0)</f>
        <v>0</v>
      </c>
      <c r="CE413" s="14">
        <f>VLOOKUP($B413,[2]Sheet3!$G:$CZ,68,0)</f>
        <v>0</v>
      </c>
      <c r="CF413" s="14">
        <f>VLOOKUP($B413,[2]Sheet3!$G:$CZ,69,0)</f>
        <v>0</v>
      </c>
      <c r="CG413" s="14">
        <f>VLOOKUP($B413,[2]Sheet3!$G:$CZ,70,0)</f>
        <v>0</v>
      </c>
      <c r="CH413" s="14">
        <f>VLOOKUP($B413,[2]Sheet3!$G:$CZ,71,0)</f>
        <v>0</v>
      </c>
      <c r="CI413" s="14">
        <f>VLOOKUP($B413,[2]Sheet3!$G:$CZ,72,0)</f>
        <v>0</v>
      </c>
      <c r="CJ413" s="14">
        <f>VLOOKUP($B413,[2]Sheet3!$G:$CZ,73,0)</f>
        <v>0</v>
      </c>
      <c r="CK413" s="14">
        <f>VLOOKUP($B413,[2]Sheet3!$G:$CZ,74,0)</f>
        <v>0</v>
      </c>
      <c r="CL413" s="14">
        <f>VLOOKUP($B413,[2]Sheet3!$G:$CZ,75,0)</f>
        <v>0</v>
      </c>
      <c r="CM413" s="14">
        <f>VLOOKUP($B413,[2]Sheet3!$G:$CZ,76,0)</f>
        <v>0</v>
      </c>
      <c r="CN413" s="14">
        <f>VLOOKUP($B413,[2]Sheet3!$G:$CZ,77,0)</f>
        <v>0</v>
      </c>
      <c r="CO413" s="14">
        <f>VLOOKUP($B413,[2]Sheet3!$G:$CZ,78,0)</f>
        <v>0</v>
      </c>
      <c r="CP413" s="14">
        <f>VLOOKUP($B413,[2]Sheet3!$G:$CZ,79,0)</f>
        <v>0</v>
      </c>
      <c r="CQ413" s="14">
        <f>VLOOKUP($B413,[2]Sheet3!$G:$CZ,80,0)</f>
        <v>0</v>
      </c>
      <c r="CR413" s="14">
        <f>VLOOKUP($B413,[2]Sheet3!$G:$CZ,81,0)</f>
        <v>0</v>
      </c>
      <c r="CS413" s="14">
        <f>VLOOKUP($B413,[2]Sheet3!$G:$CZ,82,0)</f>
        <v>0</v>
      </c>
      <c r="CT413" s="14">
        <f>VLOOKUP($B413,[2]Sheet3!$G:$CZ,83,0)</f>
        <v>0</v>
      </c>
      <c r="CU413" s="14">
        <f>VLOOKUP($B413,[2]Sheet3!$G:$CZ,84,0)</f>
        <v>0</v>
      </c>
      <c r="CV413" s="14">
        <f>VLOOKUP($B413,[2]Sheet3!$G:$CZ,85,0)</f>
        <v>0</v>
      </c>
      <c r="CW413" s="14">
        <f>VLOOKUP($B413,[2]Sheet3!$G:$CZ,86,0)</f>
        <v>0</v>
      </c>
      <c r="CX413" s="14">
        <f>VLOOKUP($B413,[2]Sheet3!$G:$CZ,87,0)</f>
        <v>0</v>
      </c>
      <c r="CY413" s="14">
        <f>VLOOKUP($B413,[2]Sheet3!$G:$CZ,88,0)</f>
        <v>0</v>
      </c>
      <c r="CZ413" s="14">
        <f>VLOOKUP($B413,[2]Sheet3!$G:$CZ,89,0)</f>
        <v>0</v>
      </c>
      <c r="DA413" s="14">
        <f>VLOOKUP($B413,[2]Sheet3!$G:$CZ,90,0)</f>
        <v>0</v>
      </c>
      <c r="DB413" s="14">
        <f>VLOOKUP($B413,[2]Sheet3!$G:$CZ,91,0)</f>
        <v>0</v>
      </c>
      <c r="DC413" s="14">
        <f>VLOOKUP($B413,[2]Sheet3!$G:$CZ,92,0)</f>
        <v>0</v>
      </c>
      <c r="DD413" s="14">
        <f>VLOOKUP($B413,[2]Sheet3!$G:$CZ,93,0)</f>
        <v>0</v>
      </c>
      <c r="DE413" s="14">
        <f>VLOOKUP($B413,[2]Sheet3!$G:$CZ,94,0)</f>
        <v>0</v>
      </c>
      <c r="DF413" s="14">
        <f>VLOOKUP($B413,[2]Sheet3!$G:$CZ,95,0)</f>
        <v>0</v>
      </c>
      <c r="DG413" s="14">
        <f>VLOOKUP($B413,[2]Sheet3!$G:$CZ,96,0)</f>
        <v>0</v>
      </c>
      <c r="DH413" s="14">
        <f>VLOOKUP($B413,[2]Sheet3!$G:$CZ,97,0)</f>
        <v>0</v>
      </c>
      <c r="DI413" s="14">
        <f>VLOOKUP($B413,[2]Sheet3!$G:$CZ,98,0)</f>
        <v>0</v>
      </c>
    </row>
    <row r="414" spans="1:113" x14ac:dyDescent="0.3">
      <c r="A414" s="9" t="str">
        <f t="shared" si="20"/>
        <v>W14366</v>
      </c>
      <c r="B414" s="15" t="s">
        <v>1360</v>
      </c>
      <c r="C414" s="15" t="s">
        <v>1361</v>
      </c>
      <c r="F414" s="7" t="s">
        <v>15</v>
      </c>
      <c r="G414" s="12" t="s">
        <v>3909</v>
      </c>
      <c r="H414" s="12" t="str">
        <f>VLOOKUP($B414,[1]Sheet1!$A:$G,5,0)</f>
        <v>mahesh.more@redingtongroup.com</v>
      </c>
      <c r="I414" s="12" t="str">
        <f>VLOOKUP($B414,[1]Sheet1!$A:$G,7,0)</f>
        <v>rohan.vora@redingtongroup.com</v>
      </c>
      <c r="J414" s="12" t="s">
        <v>82</v>
      </c>
      <c r="K414" s="7"/>
      <c r="L414" s="7"/>
      <c r="M414" s="8"/>
      <c r="N414" s="7" t="str">
        <f t="shared" si="18"/>
        <v>mahesh.more@redingtongroup.com; rohan.vora@redingtongroup.com; nilesh.phirke@redingtongroup.com;christopher.joseph@redingtongroup.com</v>
      </c>
      <c r="O414" s="7" t="str">
        <f t="shared" si="19"/>
        <v>W14366</v>
      </c>
      <c r="P414" s="8" t="s">
        <v>5215</v>
      </c>
      <c r="Q414" s="14">
        <f>VLOOKUP($B414,[2]Sheet3!$G:$CZ,2,0)</f>
        <v>2400308687</v>
      </c>
      <c r="R414" s="14">
        <f>VLOOKUP($B414,[2]Sheet3!$G:$CZ,3,0)</f>
        <v>2400309398</v>
      </c>
      <c r="S414" s="14">
        <f>VLOOKUP($B414,[2]Sheet3!$G:$CZ,4,0)</f>
        <v>2400309397</v>
      </c>
      <c r="T414" s="14">
        <f>VLOOKUP($B414,[2]Sheet3!$G:$CZ,5,0)</f>
        <v>2400302385</v>
      </c>
      <c r="U414" s="14">
        <f>VLOOKUP($B414,[2]Sheet3!$G:$CZ,6,0)</f>
        <v>0</v>
      </c>
      <c r="V414" s="14">
        <f>VLOOKUP($B414,[2]Sheet3!$G:$CZ,7,0)</f>
        <v>0</v>
      </c>
      <c r="W414" s="14">
        <f>VLOOKUP($B414,[2]Sheet3!$G:$CZ,8,0)</f>
        <v>0</v>
      </c>
      <c r="X414" s="14">
        <f>VLOOKUP($B414,[2]Sheet3!$G:$CZ,9,0)</f>
        <v>0</v>
      </c>
      <c r="Y414" s="14">
        <f>VLOOKUP($B414,[2]Sheet3!$G:$CZ,10,0)</f>
        <v>0</v>
      </c>
      <c r="Z414" s="14">
        <f>VLOOKUP($B414,[2]Sheet3!$G:$CZ,11,0)</f>
        <v>0</v>
      </c>
      <c r="AA414" s="14">
        <f>VLOOKUP($B414,[2]Sheet3!$G:$CZ,12,0)</f>
        <v>0</v>
      </c>
      <c r="AB414" s="14">
        <f>VLOOKUP($B414,[2]Sheet3!$G:$CZ,13,0)</f>
        <v>0</v>
      </c>
      <c r="AC414" s="14">
        <f>VLOOKUP($B414,[2]Sheet3!$G:$CZ,14,0)</f>
        <v>0</v>
      </c>
      <c r="AD414" s="14">
        <f>VLOOKUP($B414,[2]Sheet3!$G:$CZ,15,0)</f>
        <v>0</v>
      </c>
      <c r="AE414" s="14">
        <f>VLOOKUP($B414,[2]Sheet3!$G:$CZ,16,0)</f>
        <v>0</v>
      </c>
      <c r="AF414" s="14">
        <f>VLOOKUP($B414,[2]Sheet3!$G:$CZ,17,0)</f>
        <v>0</v>
      </c>
      <c r="AG414" s="14">
        <f>VLOOKUP($B414,[2]Sheet3!$G:$CZ,18,0)</f>
        <v>0</v>
      </c>
      <c r="AH414" s="14">
        <f>VLOOKUP($B414,[2]Sheet3!$G:$CZ,19,0)</f>
        <v>0</v>
      </c>
      <c r="AI414" s="14">
        <f>VLOOKUP($B414,[2]Sheet3!$G:$CZ,20,0)</f>
        <v>0</v>
      </c>
      <c r="AJ414" s="14">
        <f>VLOOKUP($B414,[2]Sheet3!$G:$CZ,21,0)</f>
        <v>0</v>
      </c>
      <c r="AK414" s="14">
        <f>VLOOKUP($B414,[2]Sheet3!$G:$CZ,22,0)</f>
        <v>0</v>
      </c>
      <c r="AL414" s="14">
        <f>VLOOKUP($B414,[2]Sheet3!$G:$CZ,23,0)</f>
        <v>0</v>
      </c>
      <c r="AM414" s="14">
        <f>VLOOKUP($B414,[2]Sheet3!$G:$CZ,24,0)</f>
        <v>0</v>
      </c>
      <c r="AN414" s="14">
        <f>VLOOKUP($B414,[2]Sheet3!$G:$CZ,25,0)</f>
        <v>0</v>
      </c>
      <c r="AO414" s="14">
        <f>VLOOKUP($B414,[2]Sheet3!$G:$CZ,26,0)</f>
        <v>0</v>
      </c>
      <c r="AP414" s="14">
        <f>VLOOKUP($B414,[2]Sheet3!$G:$CZ,27,0)</f>
        <v>0</v>
      </c>
      <c r="AQ414" s="14">
        <f>VLOOKUP($B414,[2]Sheet3!$G:$CZ,28,0)</f>
        <v>0</v>
      </c>
      <c r="AR414" s="14">
        <f>VLOOKUP($B414,[2]Sheet3!$G:$CZ,29,0)</f>
        <v>0</v>
      </c>
      <c r="AS414" s="14">
        <f>VLOOKUP($B414,[2]Sheet3!$G:$CZ,30,0)</f>
        <v>0</v>
      </c>
      <c r="AT414" s="14">
        <f>VLOOKUP($B414,[2]Sheet3!$G:$CZ,31,0)</f>
        <v>0</v>
      </c>
      <c r="AU414" s="14">
        <f>VLOOKUP($B414,[2]Sheet3!$G:$CZ,32,0)</f>
        <v>0</v>
      </c>
      <c r="AV414" s="14">
        <f>VLOOKUP($B414,[2]Sheet3!$G:$CZ,33,0)</f>
        <v>0</v>
      </c>
      <c r="AW414" s="14">
        <f>VLOOKUP($B414,[2]Sheet3!$G:$CZ,34,0)</f>
        <v>0</v>
      </c>
      <c r="AX414" s="14">
        <f>VLOOKUP($B414,[2]Sheet3!$G:$CZ,35,0)</f>
        <v>0</v>
      </c>
      <c r="AY414" s="14">
        <f>VLOOKUP($B414,[2]Sheet3!$G:$CZ,36,0)</f>
        <v>0</v>
      </c>
      <c r="AZ414" s="14">
        <f>VLOOKUP($B414,[2]Sheet3!$G:$CZ,37,0)</f>
        <v>0</v>
      </c>
      <c r="BA414" s="14">
        <f>VLOOKUP($B414,[2]Sheet3!$G:$CZ,38,0)</f>
        <v>0</v>
      </c>
      <c r="BB414" s="14">
        <f>VLOOKUP($B414,[2]Sheet3!$G:$CZ,39,0)</f>
        <v>0</v>
      </c>
      <c r="BC414" s="14">
        <f>VLOOKUP($B414,[2]Sheet3!$G:$CZ,40,0)</f>
        <v>0</v>
      </c>
      <c r="BD414" s="14">
        <f>VLOOKUP($B414,[2]Sheet3!$G:$CZ,41,0)</f>
        <v>0</v>
      </c>
      <c r="BE414" s="14">
        <f>VLOOKUP($B414,[2]Sheet3!$G:$CZ,42,0)</f>
        <v>0</v>
      </c>
      <c r="BF414" s="14">
        <f>VLOOKUP($B414,[2]Sheet3!$G:$CZ,43,0)</f>
        <v>0</v>
      </c>
      <c r="BG414" s="14">
        <f>VLOOKUP($B414,[2]Sheet3!$G:$CZ,44,0)</f>
        <v>0</v>
      </c>
      <c r="BH414" s="14">
        <f>VLOOKUP($B414,[2]Sheet3!$G:$CZ,45,0)</f>
        <v>0</v>
      </c>
      <c r="BI414" s="14">
        <f>VLOOKUP($B414,[2]Sheet3!$G:$CZ,46,0)</f>
        <v>0</v>
      </c>
      <c r="BJ414" s="14">
        <f>VLOOKUP($B414,[2]Sheet3!$G:$CZ,47,0)</f>
        <v>0</v>
      </c>
      <c r="BK414" s="14">
        <f>VLOOKUP($B414,[2]Sheet3!$G:$CZ,48,0)</f>
        <v>0</v>
      </c>
      <c r="BL414" s="14">
        <f>VLOOKUP($B414,[2]Sheet3!$G:$CZ,49,0)</f>
        <v>0</v>
      </c>
      <c r="BM414" s="14">
        <f>VLOOKUP($B414,[2]Sheet3!$G:$CZ,50,0)</f>
        <v>0</v>
      </c>
      <c r="BN414" s="14">
        <f>VLOOKUP($B414,[2]Sheet3!$G:$CZ,51,0)</f>
        <v>0</v>
      </c>
      <c r="BO414" s="14">
        <f>VLOOKUP($B414,[2]Sheet3!$G:$CZ,52,0)</f>
        <v>0</v>
      </c>
      <c r="BP414" s="14">
        <f>VLOOKUP($B414,[2]Sheet3!$G:$CZ,53,0)</f>
        <v>0</v>
      </c>
      <c r="BQ414" s="14">
        <f>VLOOKUP($B414,[2]Sheet3!$G:$CZ,54,0)</f>
        <v>0</v>
      </c>
      <c r="BR414" s="14">
        <f>VLOOKUP($B414,[2]Sheet3!$G:$CZ,55,0)</f>
        <v>0</v>
      </c>
      <c r="BS414" s="14">
        <f>VLOOKUP($B414,[2]Sheet3!$G:$CZ,56,0)</f>
        <v>0</v>
      </c>
      <c r="BT414" s="14">
        <f>VLOOKUP($B414,[2]Sheet3!$G:$CZ,57,0)</f>
        <v>0</v>
      </c>
      <c r="BU414" s="14">
        <f>VLOOKUP($B414,[2]Sheet3!$G:$CZ,58,0)</f>
        <v>0</v>
      </c>
      <c r="BV414" s="14">
        <f>VLOOKUP($B414,[2]Sheet3!$G:$CZ,59,0)</f>
        <v>0</v>
      </c>
      <c r="BW414" s="14">
        <f>VLOOKUP($B414,[2]Sheet3!$G:$CZ,60,0)</f>
        <v>0</v>
      </c>
      <c r="BX414" s="14">
        <f>VLOOKUP($B414,[2]Sheet3!$G:$CZ,61,0)</f>
        <v>0</v>
      </c>
      <c r="BY414" s="14">
        <f>VLOOKUP($B414,[2]Sheet3!$G:$CZ,62,0)</f>
        <v>0</v>
      </c>
      <c r="BZ414" s="14">
        <f>VLOOKUP($B414,[2]Sheet3!$G:$CZ,63,0)</f>
        <v>0</v>
      </c>
      <c r="CA414" s="14">
        <f>VLOOKUP($B414,[2]Sheet3!$G:$CZ,64,0)</f>
        <v>0</v>
      </c>
      <c r="CB414" s="14">
        <f>VLOOKUP($B414,[2]Sheet3!$G:$CZ,65,0)</f>
        <v>0</v>
      </c>
      <c r="CC414" s="14">
        <f>VLOOKUP($B414,[2]Sheet3!$G:$CZ,66,0)</f>
        <v>0</v>
      </c>
      <c r="CD414" s="14">
        <f>VLOOKUP($B414,[2]Sheet3!$G:$CZ,67,0)</f>
        <v>0</v>
      </c>
      <c r="CE414" s="14">
        <f>VLOOKUP($B414,[2]Sheet3!$G:$CZ,68,0)</f>
        <v>0</v>
      </c>
      <c r="CF414" s="14">
        <f>VLOOKUP($B414,[2]Sheet3!$G:$CZ,69,0)</f>
        <v>0</v>
      </c>
      <c r="CG414" s="14">
        <f>VLOOKUP($B414,[2]Sheet3!$G:$CZ,70,0)</f>
        <v>0</v>
      </c>
      <c r="CH414" s="14">
        <f>VLOOKUP($B414,[2]Sheet3!$G:$CZ,71,0)</f>
        <v>0</v>
      </c>
      <c r="CI414" s="14">
        <f>VLOOKUP($B414,[2]Sheet3!$G:$CZ,72,0)</f>
        <v>0</v>
      </c>
      <c r="CJ414" s="14">
        <f>VLOOKUP($B414,[2]Sheet3!$G:$CZ,73,0)</f>
        <v>0</v>
      </c>
      <c r="CK414" s="14">
        <f>VLOOKUP($B414,[2]Sheet3!$G:$CZ,74,0)</f>
        <v>0</v>
      </c>
      <c r="CL414" s="14">
        <f>VLOOKUP($B414,[2]Sheet3!$G:$CZ,75,0)</f>
        <v>0</v>
      </c>
      <c r="CM414" s="14">
        <f>VLOOKUP($B414,[2]Sheet3!$G:$CZ,76,0)</f>
        <v>0</v>
      </c>
      <c r="CN414" s="14">
        <f>VLOOKUP($B414,[2]Sheet3!$G:$CZ,77,0)</f>
        <v>0</v>
      </c>
      <c r="CO414" s="14">
        <f>VLOOKUP($B414,[2]Sheet3!$G:$CZ,78,0)</f>
        <v>0</v>
      </c>
      <c r="CP414" s="14">
        <f>VLOOKUP($B414,[2]Sheet3!$G:$CZ,79,0)</f>
        <v>0</v>
      </c>
      <c r="CQ414" s="14">
        <f>VLOOKUP($B414,[2]Sheet3!$G:$CZ,80,0)</f>
        <v>0</v>
      </c>
      <c r="CR414" s="14">
        <f>VLOOKUP($B414,[2]Sheet3!$G:$CZ,81,0)</f>
        <v>0</v>
      </c>
      <c r="CS414" s="14">
        <f>VLOOKUP($B414,[2]Sheet3!$G:$CZ,82,0)</f>
        <v>0</v>
      </c>
      <c r="CT414" s="14">
        <f>VLOOKUP($B414,[2]Sheet3!$G:$CZ,83,0)</f>
        <v>0</v>
      </c>
      <c r="CU414" s="14">
        <f>VLOOKUP($B414,[2]Sheet3!$G:$CZ,84,0)</f>
        <v>0</v>
      </c>
      <c r="CV414" s="14">
        <f>VLOOKUP($B414,[2]Sheet3!$G:$CZ,85,0)</f>
        <v>0</v>
      </c>
      <c r="CW414" s="14">
        <f>VLOOKUP($B414,[2]Sheet3!$G:$CZ,86,0)</f>
        <v>0</v>
      </c>
      <c r="CX414" s="14">
        <f>VLOOKUP($B414,[2]Sheet3!$G:$CZ,87,0)</f>
        <v>0</v>
      </c>
      <c r="CY414" s="14">
        <f>VLOOKUP($B414,[2]Sheet3!$G:$CZ,88,0)</f>
        <v>0</v>
      </c>
      <c r="CZ414" s="14">
        <f>VLOOKUP($B414,[2]Sheet3!$G:$CZ,89,0)</f>
        <v>0</v>
      </c>
      <c r="DA414" s="14">
        <f>VLOOKUP($B414,[2]Sheet3!$G:$CZ,90,0)</f>
        <v>0</v>
      </c>
      <c r="DB414" s="14">
        <f>VLOOKUP($B414,[2]Sheet3!$G:$CZ,91,0)</f>
        <v>0</v>
      </c>
      <c r="DC414" s="14">
        <f>VLOOKUP($B414,[2]Sheet3!$G:$CZ,92,0)</f>
        <v>0</v>
      </c>
      <c r="DD414" s="14">
        <f>VLOOKUP($B414,[2]Sheet3!$G:$CZ,93,0)</f>
        <v>0</v>
      </c>
      <c r="DE414" s="14">
        <f>VLOOKUP($B414,[2]Sheet3!$G:$CZ,94,0)</f>
        <v>0</v>
      </c>
      <c r="DF414" s="14">
        <f>VLOOKUP($B414,[2]Sheet3!$G:$CZ,95,0)</f>
        <v>0</v>
      </c>
      <c r="DG414" s="14">
        <f>VLOOKUP($B414,[2]Sheet3!$G:$CZ,96,0)</f>
        <v>0</v>
      </c>
      <c r="DH414" s="14">
        <f>VLOOKUP($B414,[2]Sheet3!$G:$CZ,97,0)</f>
        <v>0</v>
      </c>
      <c r="DI414" s="14">
        <f>VLOOKUP($B414,[2]Sheet3!$G:$CZ,98,0)</f>
        <v>0</v>
      </c>
    </row>
    <row r="415" spans="1:113" x14ac:dyDescent="0.3">
      <c r="A415" s="9" t="str">
        <f t="shared" si="20"/>
        <v>W14157</v>
      </c>
      <c r="B415" s="15" t="s">
        <v>1362</v>
      </c>
      <c r="C415" s="15" t="s">
        <v>1363</v>
      </c>
      <c r="F415" s="7" t="s">
        <v>15</v>
      </c>
      <c r="G415" s="12" t="s">
        <v>3910</v>
      </c>
      <c r="H415" s="12" t="str">
        <f>VLOOKUP($B415,[1]Sheet1!$A:$G,5,0)</f>
        <v>mahesh.more@redingtongroup.com</v>
      </c>
      <c r="I415" s="12" t="str">
        <f>VLOOKUP($B415,[1]Sheet1!$A:$G,7,0)</f>
        <v>rohan.vora@redingtongroup.com</v>
      </c>
      <c r="J415" s="12" t="s">
        <v>82</v>
      </c>
      <c r="K415" s="7"/>
      <c r="L415" s="7"/>
      <c r="M415" s="8"/>
      <c r="N415" s="7" t="str">
        <f t="shared" si="18"/>
        <v>mahesh.more@redingtongroup.com; rohan.vora@redingtongroup.com; nilesh.phirke@redingtongroup.com;christopher.joseph@redingtongroup.com</v>
      </c>
      <c r="O415" s="7" t="str">
        <f t="shared" si="19"/>
        <v>W14157</v>
      </c>
      <c r="P415" s="8" t="s">
        <v>5215</v>
      </c>
      <c r="Q415" s="14">
        <f>VLOOKUP($B415,[2]Sheet3!$G:$CZ,2,0)</f>
        <v>2400308689</v>
      </c>
      <c r="R415" s="14">
        <f>VLOOKUP($B415,[2]Sheet3!$G:$CZ,3,0)</f>
        <v>2400308692</v>
      </c>
      <c r="S415" s="14">
        <f>VLOOKUP($B415,[2]Sheet3!$G:$CZ,4,0)</f>
        <v>2400308688</v>
      </c>
      <c r="T415" s="14">
        <f>VLOOKUP($B415,[2]Sheet3!$G:$CZ,5,0)</f>
        <v>2400308691</v>
      </c>
      <c r="U415" s="14">
        <f>VLOOKUP($B415,[2]Sheet3!$G:$CZ,6,0)</f>
        <v>2400308690</v>
      </c>
      <c r="V415" s="14">
        <f>VLOOKUP($B415,[2]Sheet3!$G:$CZ,7,0)</f>
        <v>0</v>
      </c>
      <c r="W415" s="14">
        <f>VLOOKUP($B415,[2]Sheet3!$G:$CZ,8,0)</f>
        <v>0</v>
      </c>
      <c r="X415" s="14">
        <f>VLOOKUP($B415,[2]Sheet3!$G:$CZ,9,0)</f>
        <v>0</v>
      </c>
      <c r="Y415" s="14">
        <f>VLOOKUP($B415,[2]Sheet3!$G:$CZ,10,0)</f>
        <v>0</v>
      </c>
      <c r="Z415" s="14">
        <f>VLOOKUP($B415,[2]Sheet3!$G:$CZ,11,0)</f>
        <v>0</v>
      </c>
      <c r="AA415" s="14">
        <f>VLOOKUP($B415,[2]Sheet3!$G:$CZ,12,0)</f>
        <v>0</v>
      </c>
      <c r="AB415" s="14">
        <f>VLOOKUP($B415,[2]Sheet3!$G:$CZ,13,0)</f>
        <v>0</v>
      </c>
      <c r="AC415" s="14">
        <f>VLOOKUP($B415,[2]Sheet3!$G:$CZ,14,0)</f>
        <v>0</v>
      </c>
      <c r="AD415" s="14">
        <f>VLOOKUP($B415,[2]Sheet3!$G:$CZ,15,0)</f>
        <v>0</v>
      </c>
      <c r="AE415" s="14">
        <f>VLOOKUP($B415,[2]Sheet3!$G:$CZ,16,0)</f>
        <v>0</v>
      </c>
      <c r="AF415" s="14">
        <f>VLOOKUP($B415,[2]Sheet3!$G:$CZ,17,0)</f>
        <v>0</v>
      </c>
      <c r="AG415" s="14">
        <f>VLOOKUP($B415,[2]Sheet3!$G:$CZ,18,0)</f>
        <v>0</v>
      </c>
      <c r="AH415" s="14">
        <f>VLOOKUP($B415,[2]Sheet3!$G:$CZ,19,0)</f>
        <v>0</v>
      </c>
      <c r="AI415" s="14">
        <f>VLOOKUP($B415,[2]Sheet3!$G:$CZ,20,0)</f>
        <v>0</v>
      </c>
      <c r="AJ415" s="14">
        <f>VLOOKUP($B415,[2]Sheet3!$G:$CZ,21,0)</f>
        <v>0</v>
      </c>
      <c r="AK415" s="14">
        <f>VLOOKUP($B415,[2]Sheet3!$G:$CZ,22,0)</f>
        <v>0</v>
      </c>
      <c r="AL415" s="14">
        <f>VLOOKUP($B415,[2]Sheet3!$G:$CZ,23,0)</f>
        <v>0</v>
      </c>
      <c r="AM415" s="14">
        <f>VLOOKUP($B415,[2]Sheet3!$G:$CZ,24,0)</f>
        <v>0</v>
      </c>
      <c r="AN415" s="14">
        <f>VLOOKUP($B415,[2]Sheet3!$G:$CZ,25,0)</f>
        <v>0</v>
      </c>
      <c r="AO415" s="14">
        <f>VLOOKUP($B415,[2]Sheet3!$G:$CZ,26,0)</f>
        <v>0</v>
      </c>
      <c r="AP415" s="14">
        <f>VLOOKUP($B415,[2]Sheet3!$G:$CZ,27,0)</f>
        <v>0</v>
      </c>
      <c r="AQ415" s="14">
        <f>VLOOKUP($B415,[2]Sheet3!$G:$CZ,28,0)</f>
        <v>0</v>
      </c>
      <c r="AR415" s="14">
        <f>VLOOKUP($B415,[2]Sheet3!$G:$CZ,29,0)</f>
        <v>0</v>
      </c>
      <c r="AS415" s="14">
        <f>VLOOKUP($B415,[2]Sheet3!$G:$CZ,30,0)</f>
        <v>0</v>
      </c>
      <c r="AT415" s="14">
        <f>VLOOKUP($B415,[2]Sheet3!$G:$CZ,31,0)</f>
        <v>0</v>
      </c>
      <c r="AU415" s="14">
        <f>VLOOKUP($B415,[2]Sheet3!$G:$CZ,32,0)</f>
        <v>0</v>
      </c>
      <c r="AV415" s="14">
        <f>VLOOKUP($B415,[2]Sheet3!$G:$CZ,33,0)</f>
        <v>0</v>
      </c>
      <c r="AW415" s="14">
        <f>VLOOKUP($B415,[2]Sheet3!$G:$CZ,34,0)</f>
        <v>0</v>
      </c>
      <c r="AX415" s="14">
        <f>VLOOKUP($B415,[2]Sheet3!$G:$CZ,35,0)</f>
        <v>0</v>
      </c>
      <c r="AY415" s="14">
        <f>VLOOKUP($B415,[2]Sheet3!$G:$CZ,36,0)</f>
        <v>0</v>
      </c>
      <c r="AZ415" s="14">
        <f>VLOOKUP($B415,[2]Sheet3!$G:$CZ,37,0)</f>
        <v>0</v>
      </c>
      <c r="BA415" s="14">
        <f>VLOOKUP($B415,[2]Sheet3!$G:$CZ,38,0)</f>
        <v>0</v>
      </c>
      <c r="BB415" s="14">
        <f>VLOOKUP($B415,[2]Sheet3!$G:$CZ,39,0)</f>
        <v>0</v>
      </c>
      <c r="BC415" s="14">
        <f>VLOOKUP($B415,[2]Sheet3!$G:$CZ,40,0)</f>
        <v>0</v>
      </c>
      <c r="BD415" s="14">
        <f>VLOOKUP($B415,[2]Sheet3!$G:$CZ,41,0)</f>
        <v>0</v>
      </c>
      <c r="BE415" s="14">
        <f>VLOOKUP($B415,[2]Sheet3!$G:$CZ,42,0)</f>
        <v>0</v>
      </c>
      <c r="BF415" s="14">
        <f>VLOOKUP($B415,[2]Sheet3!$G:$CZ,43,0)</f>
        <v>0</v>
      </c>
      <c r="BG415" s="14">
        <f>VLOOKUP($B415,[2]Sheet3!$G:$CZ,44,0)</f>
        <v>0</v>
      </c>
      <c r="BH415" s="14">
        <f>VLOOKUP($B415,[2]Sheet3!$G:$CZ,45,0)</f>
        <v>0</v>
      </c>
      <c r="BI415" s="14">
        <f>VLOOKUP($B415,[2]Sheet3!$G:$CZ,46,0)</f>
        <v>0</v>
      </c>
      <c r="BJ415" s="14">
        <f>VLOOKUP($B415,[2]Sheet3!$G:$CZ,47,0)</f>
        <v>0</v>
      </c>
      <c r="BK415" s="14">
        <f>VLOOKUP($B415,[2]Sheet3!$G:$CZ,48,0)</f>
        <v>0</v>
      </c>
      <c r="BL415" s="14">
        <f>VLOOKUP($B415,[2]Sheet3!$G:$CZ,49,0)</f>
        <v>0</v>
      </c>
      <c r="BM415" s="14">
        <f>VLOOKUP($B415,[2]Sheet3!$G:$CZ,50,0)</f>
        <v>0</v>
      </c>
      <c r="BN415" s="14">
        <f>VLOOKUP($B415,[2]Sheet3!$G:$CZ,51,0)</f>
        <v>0</v>
      </c>
      <c r="BO415" s="14">
        <f>VLOOKUP($B415,[2]Sheet3!$G:$CZ,52,0)</f>
        <v>0</v>
      </c>
      <c r="BP415" s="14">
        <f>VLOOKUP($B415,[2]Sheet3!$G:$CZ,53,0)</f>
        <v>0</v>
      </c>
      <c r="BQ415" s="14">
        <f>VLOOKUP($B415,[2]Sheet3!$G:$CZ,54,0)</f>
        <v>0</v>
      </c>
      <c r="BR415" s="14">
        <f>VLOOKUP($B415,[2]Sheet3!$G:$CZ,55,0)</f>
        <v>0</v>
      </c>
      <c r="BS415" s="14">
        <f>VLOOKUP($B415,[2]Sheet3!$G:$CZ,56,0)</f>
        <v>0</v>
      </c>
      <c r="BT415" s="14">
        <f>VLOOKUP($B415,[2]Sheet3!$G:$CZ,57,0)</f>
        <v>0</v>
      </c>
      <c r="BU415" s="14">
        <f>VLOOKUP($B415,[2]Sheet3!$G:$CZ,58,0)</f>
        <v>0</v>
      </c>
      <c r="BV415" s="14">
        <f>VLOOKUP($B415,[2]Sheet3!$G:$CZ,59,0)</f>
        <v>0</v>
      </c>
      <c r="BW415" s="14">
        <f>VLOOKUP($B415,[2]Sheet3!$G:$CZ,60,0)</f>
        <v>0</v>
      </c>
      <c r="BX415" s="14">
        <f>VLOOKUP($B415,[2]Sheet3!$G:$CZ,61,0)</f>
        <v>0</v>
      </c>
      <c r="BY415" s="14">
        <f>VLOOKUP($B415,[2]Sheet3!$G:$CZ,62,0)</f>
        <v>0</v>
      </c>
      <c r="BZ415" s="14">
        <f>VLOOKUP($B415,[2]Sheet3!$G:$CZ,63,0)</f>
        <v>0</v>
      </c>
      <c r="CA415" s="14">
        <f>VLOOKUP($B415,[2]Sheet3!$G:$CZ,64,0)</f>
        <v>0</v>
      </c>
      <c r="CB415" s="14">
        <f>VLOOKUP($B415,[2]Sheet3!$G:$CZ,65,0)</f>
        <v>0</v>
      </c>
      <c r="CC415" s="14">
        <f>VLOOKUP($B415,[2]Sheet3!$G:$CZ,66,0)</f>
        <v>0</v>
      </c>
      <c r="CD415" s="14">
        <f>VLOOKUP($B415,[2]Sheet3!$G:$CZ,67,0)</f>
        <v>0</v>
      </c>
      <c r="CE415" s="14">
        <f>VLOOKUP($B415,[2]Sheet3!$G:$CZ,68,0)</f>
        <v>0</v>
      </c>
      <c r="CF415" s="14">
        <f>VLOOKUP($B415,[2]Sheet3!$G:$CZ,69,0)</f>
        <v>0</v>
      </c>
      <c r="CG415" s="14">
        <f>VLOOKUP($B415,[2]Sheet3!$G:$CZ,70,0)</f>
        <v>0</v>
      </c>
      <c r="CH415" s="14">
        <f>VLOOKUP($B415,[2]Sheet3!$G:$CZ,71,0)</f>
        <v>0</v>
      </c>
      <c r="CI415" s="14">
        <f>VLOOKUP($B415,[2]Sheet3!$G:$CZ,72,0)</f>
        <v>0</v>
      </c>
      <c r="CJ415" s="14">
        <f>VLOOKUP($B415,[2]Sheet3!$G:$CZ,73,0)</f>
        <v>0</v>
      </c>
      <c r="CK415" s="14">
        <f>VLOOKUP($B415,[2]Sheet3!$G:$CZ,74,0)</f>
        <v>0</v>
      </c>
      <c r="CL415" s="14">
        <f>VLOOKUP($B415,[2]Sheet3!$G:$CZ,75,0)</f>
        <v>0</v>
      </c>
      <c r="CM415" s="14">
        <f>VLOOKUP($B415,[2]Sheet3!$G:$CZ,76,0)</f>
        <v>0</v>
      </c>
      <c r="CN415" s="14">
        <f>VLOOKUP($B415,[2]Sheet3!$G:$CZ,77,0)</f>
        <v>0</v>
      </c>
      <c r="CO415" s="14">
        <f>VLOOKUP($B415,[2]Sheet3!$G:$CZ,78,0)</f>
        <v>0</v>
      </c>
      <c r="CP415" s="14">
        <f>VLOOKUP($B415,[2]Sheet3!$G:$CZ,79,0)</f>
        <v>0</v>
      </c>
      <c r="CQ415" s="14">
        <f>VLOOKUP($B415,[2]Sheet3!$G:$CZ,80,0)</f>
        <v>0</v>
      </c>
      <c r="CR415" s="14">
        <f>VLOOKUP($B415,[2]Sheet3!$G:$CZ,81,0)</f>
        <v>0</v>
      </c>
      <c r="CS415" s="14">
        <f>VLOOKUP($B415,[2]Sheet3!$G:$CZ,82,0)</f>
        <v>0</v>
      </c>
      <c r="CT415" s="14">
        <f>VLOOKUP($B415,[2]Sheet3!$G:$CZ,83,0)</f>
        <v>0</v>
      </c>
      <c r="CU415" s="14">
        <f>VLOOKUP($B415,[2]Sheet3!$G:$CZ,84,0)</f>
        <v>0</v>
      </c>
      <c r="CV415" s="14">
        <f>VLOOKUP($B415,[2]Sheet3!$G:$CZ,85,0)</f>
        <v>0</v>
      </c>
      <c r="CW415" s="14">
        <f>VLOOKUP($B415,[2]Sheet3!$G:$CZ,86,0)</f>
        <v>0</v>
      </c>
      <c r="CX415" s="14">
        <f>VLOOKUP($B415,[2]Sheet3!$G:$CZ,87,0)</f>
        <v>0</v>
      </c>
      <c r="CY415" s="14">
        <f>VLOOKUP($B415,[2]Sheet3!$G:$CZ,88,0)</f>
        <v>0</v>
      </c>
      <c r="CZ415" s="14">
        <f>VLOOKUP($B415,[2]Sheet3!$G:$CZ,89,0)</f>
        <v>0</v>
      </c>
      <c r="DA415" s="14">
        <f>VLOOKUP($B415,[2]Sheet3!$G:$CZ,90,0)</f>
        <v>0</v>
      </c>
      <c r="DB415" s="14">
        <f>VLOOKUP($B415,[2]Sheet3!$G:$CZ,91,0)</f>
        <v>0</v>
      </c>
      <c r="DC415" s="14">
        <f>VLOOKUP($B415,[2]Sheet3!$G:$CZ,92,0)</f>
        <v>0</v>
      </c>
      <c r="DD415" s="14">
        <f>VLOOKUP($B415,[2]Sheet3!$G:$CZ,93,0)</f>
        <v>0</v>
      </c>
      <c r="DE415" s="14">
        <f>VLOOKUP($B415,[2]Sheet3!$G:$CZ,94,0)</f>
        <v>0</v>
      </c>
      <c r="DF415" s="14">
        <f>VLOOKUP($B415,[2]Sheet3!$G:$CZ,95,0)</f>
        <v>0</v>
      </c>
      <c r="DG415" s="14">
        <f>VLOOKUP($B415,[2]Sheet3!$G:$CZ,96,0)</f>
        <v>0</v>
      </c>
      <c r="DH415" s="14">
        <f>VLOOKUP($B415,[2]Sheet3!$G:$CZ,97,0)</f>
        <v>0</v>
      </c>
      <c r="DI415" s="14">
        <f>VLOOKUP($B415,[2]Sheet3!$G:$CZ,98,0)</f>
        <v>0</v>
      </c>
    </row>
    <row r="416" spans="1:113" x14ac:dyDescent="0.3">
      <c r="A416" s="9" t="str">
        <f t="shared" si="20"/>
        <v>W14390</v>
      </c>
      <c r="B416" s="15" t="s">
        <v>290</v>
      </c>
      <c r="C416" s="15" t="s">
        <v>291</v>
      </c>
      <c r="F416" s="7" t="s">
        <v>15</v>
      </c>
      <c r="G416" s="12" t="s">
        <v>3911</v>
      </c>
      <c r="H416" s="12" t="str">
        <f>VLOOKUP($B416,[1]Sheet1!$A:$G,5,0)</f>
        <v>mahesh.more@redingtongroup.com</v>
      </c>
      <c r="I416" s="12" t="str">
        <f>VLOOKUP($B416,[1]Sheet1!$A:$G,7,0)</f>
        <v>rohan.vora@redingtongroup.com</v>
      </c>
      <c r="J416" s="12" t="s">
        <v>82</v>
      </c>
      <c r="K416" s="7"/>
      <c r="L416" s="7"/>
      <c r="M416" s="8"/>
      <c r="N416" s="7" t="str">
        <f t="shared" si="18"/>
        <v>mahesh.more@redingtongroup.com; rohan.vora@redingtongroup.com; nilesh.phirke@redingtongroup.com;christopher.joseph@redingtongroup.com</v>
      </c>
      <c r="O416" s="7" t="str">
        <f t="shared" si="19"/>
        <v>W14390</v>
      </c>
      <c r="P416" s="8" t="s">
        <v>5215</v>
      </c>
      <c r="Q416" s="14">
        <f>VLOOKUP($B416,[2]Sheet3!$G:$CZ,2,0)</f>
        <v>2400308685</v>
      </c>
      <c r="R416" s="14">
        <f>VLOOKUP($B416,[2]Sheet3!$G:$CZ,3,0)</f>
        <v>2400309396</v>
      </c>
      <c r="S416" s="14">
        <f>VLOOKUP($B416,[2]Sheet3!$G:$CZ,4,0)</f>
        <v>2400305938</v>
      </c>
      <c r="T416" s="14">
        <f>VLOOKUP($B416,[2]Sheet3!$G:$CZ,5,0)</f>
        <v>2400304364</v>
      </c>
      <c r="U416" s="14">
        <f>VLOOKUP($B416,[2]Sheet3!$G:$CZ,6,0)</f>
        <v>2400304208</v>
      </c>
      <c r="V416" s="14">
        <f>VLOOKUP($B416,[2]Sheet3!$G:$CZ,7,0)</f>
        <v>2400305937</v>
      </c>
      <c r="W416" s="14">
        <f>VLOOKUP($B416,[2]Sheet3!$G:$CZ,8,0)</f>
        <v>0</v>
      </c>
      <c r="X416" s="14">
        <f>VLOOKUP($B416,[2]Sheet3!$G:$CZ,9,0)</f>
        <v>0</v>
      </c>
      <c r="Y416" s="14">
        <f>VLOOKUP($B416,[2]Sheet3!$G:$CZ,10,0)</f>
        <v>0</v>
      </c>
      <c r="Z416" s="14">
        <f>VLOOKUP($B416,[2]Sheet3!$G:$CZ,11,0)</f>
        <v>0</v>
      </c>
      <c r="AA416" s="14">
        <f>VLOOKUP($B416,[2]Sheet3!$G:$CZ,12,0)</f>
        <v>0</v>
      </c>
      <c r="AB416" s="14">
        <f>VLOOKUP($B416,[2]Sheet3!$G:$CZ,13,0)</f>
        <v>0</v>
      </c>
      <c r="AC416" s="14">
        <f>VLOOKUP($B416,[2]Sheet3!$G:$CZ,14,0)</f>
        <v>0</v>
      </c>
      <c r="AD416" s="14">
        <f>VLOOKUP($B416,[2]Sheet3!$G:$CZ,15,0)</f>
        <v>0</v>
      </c>
      <c r="AE416" s="14">
        <f>VLOOKUP($B416,[2]Sheet3!$G:$CZ,16,0)</f>
        <v>0</v>
      </c>
      <c r="AF416" s="14">
        <f>VLOOKUP($B416,[2]Sheet3!$G:$CZ,17,0)</f>
        <v>0</v>
      </c>
      <c r="AG416" s="14">
        <f>VLOOKUP($B416,[2]Sheet3!$G:$CZ,18,0)</f>
        <v>0</v>
      </c>
      <c r="AH416" s="14">
        <f>VLOOKUP($B416,[2]Sheet3!$G:$CZ,19,0)</f>
        <v>0</v>
      </c>
      <c r="AI416" s="14">
        <f>VLOOKUP($B416,[2]Sheet3!$G:$CZ,20,0)</f>
        <v>0</v>
      </c>
      <c r="AJ416" s="14">
        <f>VLOOKUP($B416,[2]Sheet3!$G:$CZ,21,0)</f>
        <v>0</v>
      </c>
      <c r="AK416" s="14">
        <f>VLOOKUP($B416,[2]Sheet3!$G:$CZ,22,0)</f>
        <v>0</v>
      </c>
      <c r="AL416" s="14">
        <f>VLOOKUP($B416,[2]Sheet3!$G:$CZ,23,0)</f>
        <v>0</v>
      </c>
      <c r="AM416" s="14">
        <f>VLOOKUP($B416,[2]Sheet3!$G:$CZ,24,0)</f>
        <v>0</v>
      </c>
      <c r="AN416" s="14">
        <f>VLOOKUP($B416,[2]Sheet3!$G:$CZ,25,0)</f>
        <v>0</v>
      </c>
      <c r="AO416" s="14">
        <f>VLOOKUP($B416,[2]Sheet3!$G:$CZ,26,0)</f>
        <v>0</v>
      </c>
      <c r="AP416" s="14">
        <f>VLOOKUP($B416,[2]Sheet3!$G:$CZ,27,0)</f>
        <v>0</v>
      </c>
      <c r="AQ416" s="14">
        <f>VLOOKUP($B416,[2]Sheet3!$G:$CZ,28,0)</f>
        <v>0</v>
      </c>
      <c r="AR416" s="14">
        <f>VLOOKUP($B416,[2]Sheet3!$G:$CZ,29,0)</f>
        <v>0</v>
      </c>
      <c r="AS416" s="14">
        <f>VLOOKUP($B416,[2]Sheet3!$G:$CZ,30,0)</f>
        <v>0</v>
      </c>
      <c r="AT416" s="14">
        <f>VLOOKUP($B416,[2]Sheet3!$G:$CZ,31,0)</f>
        <v>0</v>
      </c>
      <c r="AU416" s="14">
        <f>VLOOKUP($B416,[2]Sheet3!$G:$CZ,32,0)</f>
        <v>0</v>
      </c>
      <c r="AV416" s="14">
        <f>VLOOKUP($B416,[2]Sheet3!$G:$CZ,33,0)</f>
        <v>0</v>
      </c>
      <c r="AW416" s="14">
        <f>VLOOKUP($B416,[2]Sheet3!$G:$CZ,34,0)</f>
        <v>0</v>
      </c>
      <c r="AX416" s="14">
        <f>VLOOKUP($B416,[2]Sheet3!$G:$CZ,35,0)</f>
        <v>0</v>
      </c>
      <c r="AY416" s="14">
        <f>VLOOKUP($B416,[2]Sheet3!$G:$CZ,36,0)</f>
        <v>0</v>
      </c>
      <c r="AZ416" s="14">
        <f>VLOOKUP($B416,[2]Sheet3!$G:$CZ,37,0)</f>
        <v>0</v>
      </c>
      <c r="BA416" s="14">
        <f>VLOOKUP($B416,[2]Sheet3!$G:$CZ,38,0)</f>
        <v>0</v>
      </c>
      <c r="BB416" s="14">
        <f>VLOOKUP($B416,[2]Sheet3!$G:$CZ,39,0)</f>
        <v>0</v>
      </c>
      <c r="BC416" s="14">
        <f>VLOOKUP($B416,[2]Sheet3!$G:$CZ,40,0)</f>
        <v>0</v>
      </c>
      <c r="BD416" s="14">
        <f>VLOOKUP($B416,[2]Sheet3!$G:$CZ,41,0)</f>
        <v>0</v>
      </c>
      <c r="BE416" s="14">
        <f>VLOOKUP($B416,[2]Sheet3!$G:$CZ,42,0)</f>
        <v>0</v>
      </c>
      <c r="BF416" s="14">
        <f>VLOOKUP($B416,[2]Sheet3!$G:$CZ,43,0)</f>
        <v>0</v>
      </c>
      <c r="BG416" s="14">
        <f>VLOOKUP($B416,[2]Sheet3!$G:$CZ,44,0)</f>
        <v>0</v>
      </c>
      <c r="BH416" s="14">
        <f>VLOOKUP($B416,[2]Sheet3!$G:$CZ,45,0)</f>
        <v>0</v>
      </c>
      <c r="BI416" s="14">
        <f>VLOOKUP($B416,[2]Sheet3!$G:$CZ,46,0)</f>
        <v>0</v>
      </c>
      <c r="BJ416" s="14">
        <f>VLOOKUP($B416,[2]Sheet3!$G:$CZ,47,0)</f>
        <v>0</v>
      </c>
      <c r="BK416" s="14">
        <f>VLOOKUP($B416,[2]Sheet3!$G:$CZ,48,0)</f>
        <v>0</v>
      </c>
      <c r="BL416" s="14">
        <f>VLOOKUP($B416,[2]Sheet3!$G:$CZ,49,0)</f>
        <v>0</v>
      </c>
      <c r="BM416" s="14">
        <f>VLOOKUP($B416,[2]Sheet3!$G:$CZ,50,0)</f>
        <v>0</v>
      </c>
      <c r="BN416" s="14">
        <f>VLOOKUP($B416,[2]Sheet3!$G:$CZ,51,0)</f>
        <v>0</v>
      </c>
      <c r="BO416" s="14">
        <f>VLOOKUP($B416,[2]Sheet3!$G:$CZ,52,0)</f>
        <v>0</v>
      </c>
      <c r="BP416" s="14">
        <f>VLOOKUP($B416,[2]Sheet3!$G:$CZ,53,0)</f>
        <v>0</v>
      </c>
      <c r="BQ416" s="14">
        <f>VLOOKUP($B416,[2]Sheet3!$G:$CZ,54,0)</f>
        <v>0</v>
      </c>
      <c r="BR416" s="14">
        <f>VLOOKUP($B416,[2]Sheet3!$G:$CZ,55,0)</f>
        <v>0</v>
      </c>
      <c r="BS416" s="14">
        <f>VLOOKUP($B416,[2]Sheet3!$G:$CZ,56,0)</f>
        <v>0</v>
      </c>
      <c r="BT416" s="14">
        <f>VLOOKUP($B416,[2]Sheet3!$G:$CZ,57,0)</f>
        <v>0</v>
      </c>
      <c r="BU416" s="14">
        <f>VLOOKUP($B416,[2]Sheet3!$G:$CZ,58,0)</f>
        <v>0</v>
      </c>
      <c r="BV416" s="14">
        <f>VLOOKUP($B416,[2]Sheet3!$G:$CZ,59,0)</f>
        <v>0</v>
      </c>
      <c r="BW416" s="14">
        <f>VLOOKUP($B416,[2]Sheet3!$G:$CZ,60,0)</f>
        <v>0</v>
      </c>
      <c r="BX416" s="14">
        <f>VLOOKUP($B416,[2]Sheet3!$G:$CZ,61,0)</f>
        <v>0</v>
      </c>
      <c r="BY416" s="14">
        <f>VLOOKUP($B416,[2]Sheet3!$G:$CZ,62,0)</f>
        <v>0</v>
      </c>
      <c r="BZ416" s="14">
        <f>VLOOKUP($B416,[2]Sheet3!$G:$CZ,63,0)</f>
        <v>0</v>
      </c>
      <c r="CA416" s="14">
        <f>VLOOKUP($B416,[2]Sheet3!$G:$CZ,64,0)</f>
        <v>0</v>
      </c>
      <c r="CB416" s="14">
        <f>VLOOKUP($B416,[2]Sheet3!$G:$CZ,65,0)</f>
        <v>0</v>
      </c>
      <c r="CC416" s="14">
        <f>VLOOKUP($B416,[2]Sheet3!$G:$CZ,66,0)</f>
        <v>0</v>
      </c>
      <c r="CD416" s="14">
        <f>VLOOKUP($B416,[2]Sheet3!$G:$CZ,67,0)</f>
        <v>0</v>
      </c>
      <c r="CE416" s="14">
        <f>VLOOKUP($B416,[2]Sheet3!$G:$CZ,68,0)</f>
        <v>0</v>
      </c>
      <c r="CF416" s="14">
        <f>VLOOKUP($B416,[2]Sheet3!$G:$CZ,69,0)</f>
        <v>0</v>
      </c>
      <c r="CG416" s="14">
        <f>VLOOKUP($B416,[2]Sheet3!$G:$CZ,70,0)</f>
        <v>0</v>
      </c>
      <c r="CH416" s="14">
        <f>VLOOKUP($B416,[2]Sheet3!$G:$CZ,71,0)</f>
        <v>0</v>
      </c>
      <c r="CI416" s="14">
        <f>VLOOKUP($B416,[2]Sheet3!$G:$CZ,72,0)</f>
        <v>0</v>
      </c>
      <c r="CJ416" s="14">
        <f>VLOOKUP($B416,[2]Sheet3!$G:$CZ,73,0)</f>
        <v>0</v>
      </c>
      <c r="CK416" s="14">
        <f>VLOOKUP($B416,[2]Sheet3!$G:$CZ,74,0)</f>
        <v>0</v>
      </c>
      <c r="CL416" s="14">
        <f>VLOOKUP($B416,[2]Sheet3!$G:$CZ,75,0)</f>
        <v>0</v>
      </c>
      <c r="CM416" s="14">
        <f>VLOOKUP($B416,[2]Sheet3!$G:$CZ,76,0)</f>
        <v>0</v>
      </c>
      <c r="CN416" s="14">
        <f>VLOOKUP($B416,[2]Sheet3!$G:$CZ,77,0)</f>
        <v>0</v>
      </c>
      <c r="CO416" s="14">
        <f>VLOOKUP($B416,[2]Sheet3!$G:$CZ,78,0)</f>
        <v>0</v>
      </c>
      <c r="CP416" s="14">
        <f>VLOOKUP($B416,[2]Sheet3!$G:$CZ,79,0)</f>
        <v>0</v>
      </c>
      <c r="CQ416" s="14">
        <f>VLOOKUP($B416,[2]Sheet3!$G:$CZ,80,0)</f>
        <v>0</v>
      </c>
      <c r="CR416" s="14">
        <f>VLOOKUP($B416,[2]Sheet3!$G:$CZ,81,0)</f>
        <v>0</v>
      </c>
      <c r="CS416" s="14">
        <f>VLOOKUP($B416,[2]Sheet3!$G:$CZ,82,0)</f>
        <v>0</v>
      </c>
      <c r="CT416" s="14">
        <f>VLOOKUP($B416,[2]Sheet3!$G:$CZ,83,0)</f>
        <v>0</v>
      </c>
      <c r="CU416" s="14">
        <f>VLOOKUP($B416,[2]Sheet3!$G:$CZ,84,0)</f>
        <v>0</v>
      </c>
      <c r="CV416" s="14">
        <f>VLOOKUP($B416,[2]Sheet3!$G:$CZ,85,0)</f>
        <v>0</v>
      </c>
      <c r="CW416" s="14">
        <f>VLOOKUP($B416,[2]Sheet3!$G:$CZ,86,0)</f>
        <v>0</v>
      </c>
      <c r="CX416" s="14">
        <f>VLOOKUP($B416,[2]Sheet3!$G:$CZ,87,0)</f>
        <v>0</v>
      </c>
      <c r="CY416" s="14">
        <f>VLOOKUP($B416,[2]Sheet3!$G:$CZ,88,0)</f>
        <v>0</v>
      </c>
      <c r="CZ416" s="14">
        <f>VLOOKUP($B416,[2]Sheet3!$G:$CZ,89,0)</f>
        <v>0</v>
      </c>
      <c r="DA416" s="14">
        <f>VLOOKUP($B416,[2]Sheet3!$G:$CZ,90,0)</f>
        <v>0</v>
      </c>
      <c r="DB416" s="14">
        <f>VLOOKUP($B416,[2]Sheet3!$G:$CZ,91,0)</f>
        <v>0</v>
      </c>
      <c r="DC416" s="14">
        <f>VLOOKUP($B416,[2]Sheet3!$G:$CZ,92,0)</f>
        <v>0</v>
      </c>
      <c r="DD416" s="14">
        <f>VLOOKUP($B416,[2]Sheet3!$G:$CZ,93,0)</f>
        <v>0</v>
      </c>
      <c r="DE416" s="14">
        <f>VLOOKUP($B416,[2]Sheet3!$G:$CZ,94,0)</f>
        <v>0</v>
      </c>
      <c r="DF416" s="14">
        <f>VLOOKUP($B416,[2]Sheet3!$G:$CZ,95,0)</f>
        <v>0</v>
      </c>
      <c r="DG416" s="14">
        <f>VLOOKUP($B416,[2]Sheet3!$G:$CZ,96,0)</f>
        <v>0</v>
      </c>
      <c r="DH416" s="14">
        <f>VLOOKUP($B416,[2]Sheet3!$G:$CZ,97,0)</f>
        <v>0</v>
      </c>
      <c r="DI416" s="14">
        <f>VLOOKUP($B416,[2]Sheet3!$G:$CZ,98,0)</f>
        <v>0</v>
      </c>
    </row>
    <row r="417" spans="1:113" x14ac:dyDescent="0.3">
      <c r="A417" s="9" t="str">
        <f t="shared" si="20"/>
        <v>W83011</v>
      </c>
      <c r="B417" s="15" t="s">
        <v>1364</v>
      </c>
      <c r="C417" s="15" t="s">
        <v>1365</v>
      </c>
      <c r="F417" s="7" t="s">
        <v>15</v>
      </c>
      <c r="G417" s="12" t="s">
        <v>3912</v>
      </c>
      <c r="H417" s="12" t="str">
        <f>VLOOKUP($B417,[1]Sheet1!$A:$G,5,0)</f>
        <v>aftab.khan@redingtongroup.com</v>
      </c>
      <c r="I417" s="12" t="str">
        <f>VLOOKUP($B417,[1]Sheet1!$A:$G,7,0)</f>
        <v>dilip.vishwa@redingtongroup.com</v>
      </c>
      <c r="J417" s="12" t="s">
        <v>82</v>
      </c>
      <c r="K417" s="7"/>
      <c r="L417" s="7"/>
      <c r="M417" s="8"/>
      <c r="N417" s="7" t="str">
        <f t="shared" si="18"/>
        <v>aftab.khan@redingtongroup.com; dilip.vishwa@redingtongroup.com; nilesh.phirke@redingtongroup.com;christopher.joseph@redingtongroup.com</v>
      </c>
      <c r="O417" s="7" t="str">
        <f t="shared" si="19"/>
        <v>W83011</v>
      </c>
      <c r="P417" s="8" t="s">
        <v>5215</v>
      </c>
      <c r="Q417" s="14">
        <f>VLOOKUP($B417,[2]Sheet3!$G:$CZ,2,0)</f>
        <v>2400308603</v>
      </c>
      <c r="R417" s="14">
        <f>VLOOKUP($B417,[2]Sheet3!$G:$CZ,3,0)</f>
        <v>2400308391</v>
      </c>
      <c r="S417" s="14">
        <f>VLOOKUP($B417,[2]Sheet3!$G:$CZ,4,0)</f>
        <v>2400308392</v>
      </c>
      <c r="T417" s="14">
        <f>VLOOKUP($B417,[2]Sheet3!$G:$CZ,5,0)</f>
        <v>2400308606</v>
      </c>
      <c r="U417" s="14">
        <f>VLOOKUP($B417,[2]Sheet3!$G:$CZ,6,0)</f>
        <v>2400308604</v>
      </c>
      <c r="V417" s="14">
        <f>VLOOKUP($B417,[2]Sheet3!$G:$CZ,7,0)</f>
        <v>2400308605</v>
      </c>
      <c r="W417" s="14">
        <f>VLOOKUP($B417,[2]Sheet3!$G:$CZ,8,0)</f>
        <v>0</v>
      </c>
      <c r="X417" s="14">
        <f>VLOOKUP($B417,[2]Sheet3!$G:$CZ,9,0)</f>
        <v>0</v>
      </c>
      <c r="Y417" s="14">
        <f>VLOOKUP($B417,[2]Sheet3!$G:$CZ,10,0)</f>
        <v>0</v>
      </c>
      <c r="Z417" s="14">
        <f>VLOOKUP($B417,[2]Sheet3!$G:$CZ,11,0)</f>
        <v>0</v>
      </c>
      <c r="AA417" s="14">
        <f>VLOOKUP($B417,[2]Sheet3!$G:$CZ,12,0)</f>
        <v>0</v>
      </c>
      <c r="AB417" s="14">
        <f>VLOOKUP($B417,[2]Sheet3!$G:$CZ,13,0)</f>
        <v>0</v>
      </c>
      <c r="AC417" s="14">
        <f>VLOOKUP($B417,[2]Sheet3!$G:$CZ,14,0)</f>
        <v>0</v>
      </c>
      <c r="AD417" s="14">
        <f>VLOOKUP($B417,[2]Sheet3!$G:$CZ,15,0)</f>
        <v>0</v>
      </c>
      <c r="AE417" s="14">
        <f>VLOOKUP($B417,[2]Sheet3!$G:$CZ,16,0)</f>
        <v>0</v>
      </c>
      <c r="AF417" s="14">
        <f>VLOOKUP($B417,[2]Sheet3!$G:$CZ,17,0)</f>
        <v>0</v>
      </c>
      <c r="AG417" s="14">
        <f>VLOOKUP($B417,[2]Sheet3!$G:$CZ,18,0)</f>
        <v>0</v>
      </c>
      <c r="AH417" s="14">
        <f>VLOOKUP($B417,[2]Sheet3!$G:$CZ,19,0)</f>
        <v>0</v>
      </c>
      <c r="AI417" s="14">
        <f>VLOOKUP($B417,[2]Sheet3!$G:$CZ,20,0)</f>
        <v>0</v>
      </c>
      <c r="AJ417" s="14">
        <f>VLOOKUP($B417,[2]Sheet3!$G:$CZ,21,0)</f>
        <v>0</v>
      </c>
      <c r="AK417" s="14">
        <f>VLOOKUP($B417,[2]Sheet3!$G:$CZ,22,0)</f>
        <v>0</v>
      </c>
      <c r="AL417" s="14">
        <f>VLOOKUP($B417,[2]Sheet3!$G:$CZ,23,0)</f>
        <v>0</v>
      </c>
      <c r="AM417" s="14">
        <f>VLOOKUP($B417,[2]Sheet3!$G:$CZ,24,0)</f>
        <v>0</v>
      </c>
      <c r="AN417" s="14">
        <f>VLOOKUP($B417,[2]Sheet3!$G:$CZ,25,0)</f>
        <v>0</v>
      </c>
      <c r="AO417" s="14">
        <f>VLOOKUP($B417,[2]Sheet3!$G:$CZ,26,0)</f>
        <v>0</v>
      </c>
      <c r="AP417" s="14">
        <f>VLOOKUP($B417,[2]Sheet3!$G:$CZ,27,0)</f>
        <v>0</v>
      </c>
      <c r="AQ417" s="14">
        <f>VLOOKUP($B417,[2]Sheet3!$G:$CZ,28,0)</f>
        <v>0</v>
      </c>
      <c r="AR417" s="14">
        <f>VLOOKUP($B417,[2]Sheet3!$G:$CZ,29,0)</f>
        <v>0</v>
      </c>
      <c r="AS417" s="14">
        <f>VLOOKUP($B417,[2]Sheet3!$G:$CZ,30,0)</f>
        <v>0</v>
      </c>
      <c r="AT417" s="14">
        <f>VLOOKUP($B417,[2]Sheet3!$G:$CZ,31,0)</f>
        <v>0</v>
      </c>
      <c r="AU417" s="14">
        <f>VLOOKUP($B417,[2]Sheet3!$G:$CZ,32,0)</f>
        <v>0</v>
      </c>
      <c r="AV417" s="14">
        <f>VLOOKUP($B417,[2]Sheet3!$G:$CZ,33,0)</f>
        <v>0</v>
      </c>
      <c r="AW417" s="14">
        <f>VLOOKUP($B417,[2]Sheet3!$G:$CZ,34,0)</f>
        <v>0</v>
      </c>
      <c r="AX417" s="14">
        <f>VLOOKUP($B417,[2]Sheet3!$G:$CZ,35,0)</f>
        <v>0</v>
      </c>
      <c r="AY417" s="14">
        <f>VLOOKUP($B417,[2]Sheet3!$G:$CZ,36,0)</f>
        <v>0</v>
      </c>
      <c r="AZ417" s="14">
        <f>VLOOKUP($B417,[2]Sheet3!$G:$CZ,37,0)</f>
        <v>0</v>
      </c>
      <c r="BA417" s="14">
        <f>VLOOKUP($B417,[2]Sheet3!$G:$CZ,38,0)</f>
        <v>0</v>
      </c>
      <c r="BB417" s="14">
        <f>VLOOKUP($B417,[2]Sheet3!$G:$CZ,39,0)</f>
        <v>0</v>
      </c>
      <c r="BC417" s="14">
        <f>VLOOKUP($B417,[2]Sheet3!$G:$CZ,40,0)</f>
        <v>0</v>
      </c>
      <c r="BD417" s="14">
        <f>VLOOKUP($B417,[2]Sheet3!$G:$CZ,41,0)</f>
        <v>0</v>
      </c>
      <c r="BE417" s="14">
        <f>VLOOKUP($B417,[2]Sheet3!$G:$CZ,42,0)</f>
        <v>0</v>
      </c>
      <c r="BF417" s="14">
        <f>VLOOKUP($B417,[2]Sheet3!$G:$CZ,43,0)</f>
        <v>0</v>
      </c>
      <c r="BG417" s="14">
        <f>VLOOKUP($B417,[2]Sheet3!$G:$CZ,44,0)</f>
        <v>0</v>
      </c>
      <c r="BH417" s="14">
        <f>VLOOKUP($B417,[2]Sheet3!$G:$CZ,45,0)</f>
        <v>0</v>
      </c>
      <c r="BI417" s="14">
        <f>VLOOKUP($B417,[2]Sheet3!$G:$CZ,46,0)</f>
        <v>0</v>
      </c>
      <c r="BJ417" s="14">
        <f>VLOOKUP($B417,[2]Sheet3!$G:$CZ,47,0)</f>
        <v>0</v>
      </c>
      <c r="BK417" s="14">
        <f>VLOOKUP($B417,[2]Sheet3!$G:$CZ,48,0)</f>
        <v>0</v>
      </c>
      <c r="BL417" s="14">
        <f>VLOOKUP($B417,[2]Sheet3!$G:$CZ,49,0)</f>
        <v>0</v>
      </c>
      <c r="BM417" s="14">
        <f>VLOOKUP($B417,[2]Sheet3!$G:$CZ,50,0)</f>
        <v>0</v>
      </c>
      <c r="BN417" s="14">
        <f>VLOOKUP($B417,[2]Sheet3!$G:$CZ,51,0)</f>
        <v>0</v>
      </c>
      <c r="BO417" s="14">
        <f>VLOOKUP($B417,[2]Sheet3!$G:$CZ,52,0)</f>
        <v>0</v>
      </c>
      <c r="BP417" s="14">
        <f>VLOOKUP($B417,[2]Sheet3!$G:$CZ,53,0)</f>
        <v>0</v>
      </c>
      <c r="BQ417" s="14">
        <f>VLOOKUP($B417,[2]Sheet3!$G:$CZ,54,0)</f>
        <v>0</v>
      </c>
      <c r="BR417" s="14">
        <f>VLOOKUP($B417,[2]Sheet3!$G:$CZ,55,0)</f>
        <v>0</v>
      </c>
      <c r="BS417" s="14">
        <f>VLOOKUP($B417,[2]Sheet3!$G:$CZ,56,0)</f>
        <v>0</v>
      </c>
      <c r="BT417" s="14">
        <f>VLOOKUP($B417,[2]Sheet3!$G:$CZ,57,0)</f>
        <v>0</v>
      </c>
      <c r="BU417" s="14">
        <f>VLOOKUP($B417,[2]Sheet3!$G:$CZ,58,0)</f>
        <v>0</v>
      </c>
      <c r="BV417" s="14">
        <f>VLOOKUP($B417,[2]Sheet3!$G:$CZ,59,0)</f>
        <v>0</v>
      </c>
      <c r="BW417" s="14">
        <f>VLOOKUP($B417,[2]Sheet3!$G:$CZ,60,0)</f>
        <v>0</v>
      </c>
      <c r="BX417" s="14">
        <f>VLOOKUP($B417,[2]Sheet3!$G:$CZ,61,0)</f>
        <v>0</v>
      </c>
      <c r="BY417" s="14">
        <f>VLOOKUP($B417,[2]Sheet3!$G:$CZ,62,0)</f>
        <v>0</v>
      </c>
      <c r="BZ417" s="14">
        <f>VLOOKUP($B417,[2]Sheet3!$G:$CZ,63,0)</f>
        <v>0</v>
      </c>
      <c r="CA417" s="14">
        <f>VLOOKUP($B417,[2]Sheet3!$G:$CZ,64,0)</f>
        <v>0</v>
      </c>
      <c r="CB417" s="14">
        <f>VLOOKUP($B417,[2]Sheet3!$G:$CZ,65,0)</f>
        <v>0</v>
      </c>
      <c r="CC417" s="14">
        <f>VLOOKUP($B417,[2]Sheet3!$G:$CZ,66,0)</f>
        <v>0</v>
      </c>
      <c r="CD417" s="14">
        <f>VLOOKUP($B417,[2]Sheet3!$G:$CZ,67,0)</f>
        <v>0</v>
      </c>
      <c r="CE417" s="14">
        <f>VLOOKUP($B417,[2]Sheet3!$G:$CZ,68,0)</f>
        <v>0</v>
      </c>
      <c r="CF417" s="14">
        <f>VLOOKUP($B417,[2]Sheet3!$G:$CZ,69,0)</f>
        <v>0</v>
      </c>
      <c r="CG417" s="14">
        <f>VLOOKUP($B417,[2]Sheet3!$G:$CZ,70,0)</f>
        <v>0</v>
      </c>
      <c r="CH417" s="14">
        <f>VLOOKUP($B417,[2]Sheet3!$G:$CZ,71,0)</f>
        <v>0</v>
      </c>
      <c r="CI417" s="14">
        <f>VLOOKUP($B417,[2]Sheet3!$G:$CZ,72,0)</f>
        <v>0</v>
      </c>
      <c r="CJ417" s="14">
        <f>VLOOKUP($B417,[2]Sheet3!$G:$CZ,73,0)</f>
        <v>0</v>
      </c>
      <c r="CK417" s="14">
        <f>VLOOKUP($B417,[2]Sheet3!$G:$CZ,74,0)</f>
        <v>0</v>
      </c>
      <c r="CL417" s="14">
        <f>VLOOKUP($B417,[2]Sheet3!$G:$CZ,75,0)</f>
        <v>0</v>
      </c>
      <c r="CM417" s="14">
        <f>VLOOKUP($B417,[2]Sheet3!$G:$CZ,76,0)</f>
        <v>0</v>
      </c>
      <c r="CN417" s="14">
        <f>VLOOKUP($B417,[2]Sheet3!$G:$CZ,77,0)</f>
        <v>0</v>
      </c>
      <c r="CO417" s="14">
        <f>VLOOKUP($B417,[2]Sheet3!$G:$CZ,78,0)</f>
        <v>0</v>
      </c>
      <c r="CP417" s="14">
        <f>VLOOKUP($B417,[2]Sheet3!$G:$CZ,79,0)</f>
        <v>0</v>
      </c>
      <c r="CQ417" s="14">
        <f>VLOOKUP($B417,[2]Sheet3!$G:$CZ,80,0)</f>
        <v>0</v>
      </c>
      <c r="CR417" s="14">
        <f>VLOOKUP($B417,[2]Sheet3!$G:$CZ,81,0)</f>
        <v>0</v>
      </c>
      <c r="CS417" s="14">
        <f>VLOOKUP($B417,[2]Sheet3!$G:$CZ,82,0)</f>
        <v>0</v>
      </c>
      <c r="CT417" s="14">
        <f>VLOOKUP($B417,[2]Sheet3!$G:$CZ,83,0)</f>
        <v>0</v>
      </c>
      <c r="CU417" s="14">
        <f>VLOOKUP($B417,[2]Sheet3!$G:$CZ,84,0)</f>
        <v>0</v>
      </c>
      <c r="CV417" s="14">
        <f>VLOOKUP($B417,[2]Sheet3!$G:$CZ,85,0)</f>
        <v>0</v>
      </c>
      <c r="CW417" s="14">
        <f>VLOOKUP($B417,[2]Sheet3!$G:$CZ,86,0)</f>
        <v>0</v>
      </c>
      <c r="CX417" s="14">
        <f>VLOOKUP($B417,[2]Sheet3!$G:$CZ,87,0)</f>
        <v>0</v>
      </c>
      <c r="CY417" s="14">
        <f>VLOOKUP($B417,[2]Sheet3!$G:$CZ,88,0)</f>
        <v>0</v>
      </c>
      <c r="CZ417" s="14">
        <f>VLOOKUP($B417,[2]Sheet3!$G:$CZ,89,0)</f>
        <v>0</v>
      </c>
      <c r="DA417" s="14">
        <f>VLOOKUP($B417,[2]Sheet3!$G:$CZ,90,0)</f>
        <v>0</v>
      </c>
      <c r="DB417" s="14">
        <f>VLOOKUP($B417,[2]Sheet3!$G:$CZ,91,0)</f>
        <v>0</v>
      </c>
      <c r="DC417" s="14">
        <f>VLOOKUP($B417,[2]Sheet3!$G:$CZ,92,0)</f>
        <v>0</v>
      </c>
      <c r="DD417" s="14">
        <f>VLOOKUP($B417,[2]Sheet3!$G:$CZ,93,0)</f>
        <v>0</v>
      </c>
      <c r="DE417" s="14">
        <f>VLOOKUP($B417,[2]Sheet3!$G:$CZ,94,0)</f>
        <v>0</v>
      </c>
      <c r="DF417" s="14">
        <f>VLOOKUP($B417,[2]Sheet3!$G:$CZ,95,0)</f>
        <v>0</v>
      </c>
      <c r="DG417" s="14">
        <f>VLOOKUP($B417,[2]Sheet3!$G:$CZ,96,0)</f>
        <v>0</v>
      </c>
      <c r="DH417" s="14">
        <f>VLOOKUP($B417,[2]Sheet3!$G:$CZ,97,0)</f>
        <v>0</v>
      </c>
      <c r="DI417" s="14">
        <f>VLOOKUP($B417,[2]Sheet3!$G:$CZ,98,0)</f>
        <v>0</v>
      </c>
    </row>
    <row r="418" spans="1:113" x14ac:dyDescent="0.3">
      <c r="A418" s="9" t="str">
        <f t="shared" si="20"/>
        <v>WA3219</v>
      </c>
      <c r="B418" s="15" t="s">
        <v>1366</v>
      </c>
      <c r="C418" s="15" t="s">
        <v>1367</v>
      </c>
      <c r="F418" s="7" t="s">
        <v>15</v>
      </c>
      <c r="G418" s="12" t="s">
        <v>3913</v>
      </c>
      <c r="H418" s="12" t="str">
        <f>VLOOKUP($B418,[1]Sheet1!$A:$G,5,0)</f>
        <v>arpit.shukla@redingtongroup.com</v>
      </c>
      <c r="I418" s="12" t="str">
        <f>VLOOKUP($B418,[1]Sheet1!$A:$G,7,0)</f>
        <v>dilip.vishwa@redingtongroup.com</v>
      </c>
      <c r="J418" s="12" t="s">
        <v>82</v>
      </c>
      <c r="K418" s="7"/>
      <c r="L418" s="7"/>
      <c r="M418" s="8"/>
      <c r="N418" s="7" t="str">
        <f t="shared" si="18"/>
        <v>arpit.shukla@redingtongroup.com; dilip.vishwa@redingtongroup.com; nilesh.phirke@redingtongroup.com;christopher.joseph@redingtongroup.com</v>
      </c>
      <c r="O418" s="7" t="str">
        <f t="shared" si="19"/>
        <v>WA3219</v>
      </c>
      <c r="P418" s="8" t="s">
        <v>5215</v>
      </c>
      <c r="Q418" s="14">
        <f>VLOOKUP($B418,[2]Sheet3!$G:$CZ,2,0)</f>
        <v>2400308592</v>
      </c>
      <c r="R418" s="14">
        <f>VLOOKUP($B418,[2]Sheet3!$G:$CZ,3,0)</f>
        <v>2400309175</v>
      </c>
      <c r="S418" s="14">
        <f>VLOOKUP($B418,[2]Sheet3!$G:$CZ,4,0)</f>
        <v>2400300853</v>
      </c>
      <c r="T418" s="14">
        <f>VLOOKUP($B418,[2]Sheet3!$G:$CZ,5,0)</f>
        <v>2400305466</v>
      </c>
      <c r="U418" s="14">
        <f>VLOOKUP($B418,[2]Sheet3!$G:$CZ,6,0)</f>
        <v>2400305464</v>
      </c>
      <c r="V418" s="14">
        <f>VLOOKUP($B418,[2]Sheet3!$G:$CZ,7,0)</f>
        <v>2400305470</v>
      </c>
      <c r="W418" s="14">
        <f>VLOOKUP($B418,[2]Sheet3!$G:$CZ,8,0)</f>
        <v>0</v>
      </c>
      <c r="X418" s="14">
        <f>VLOOKUP($B418,[2]Sheet3!$G:$CZ,9,0)</f>
        <v>0</v>
      </c>
      <c r="Y418" s="14">
        <f>VLOOKUP($B418,[2]Sheet3!$G:$CZ,10,0)</f>
        <v>0</v>
      </c>
      <c r="Z418" s="14">
        <f>VLOOKUP($B418,[2]Sheet3!$G:$CZ,11,0)</f>
        <v>0</v>
      </c>
      <c r="AA418" s="14">
        <f>VLOOKUP($B418,[2]Sheet3!$G:$CZ,12,0)</f>
        <v>0</v>
      </c>
      <c r="AB418" s="14">
        <f>VLOOKUP($B418,[2]Sheet3!$G:$CZ,13,0)</f>
        <v>0</v>
      </c>
      <c r="AC418" s="14">
        <f>VLOOKUP($B418,[2]Sheet3!$G:$CZ,14,0)</f>
        <v>0</v>
      </c>
      <c r="AD418" s="14">
        <f>VLOOKUP($B418,[2]Sheet3!$G:$CZ,15,0)</f>
        <v>0</v>
      </c>
      <c r="AE418" s="14">
        <f>VLOOKUP($B418,[2]Sheet3!$G:$CZ,16,0)</f>
        <v>0</v>
      </c>
      <c r="AF418" s="14">
        <f>VLOOKUP($B418,[2]Sheet3!$G:$CZ,17,0)</f>
        <v>0</v>
      </c>
      <c r="AG418" s="14">
        <f>VLOOKUP($B418,[2]Sheet3!$G:$CZ,18,0)</f>
        <v>0</v>
      </c>
      <c r="AH418" s="14">
        <f>VLOOKUP($B418,[2]Sheet3!$G:$CZ,19,0)</f>
        <v>0</v>
      </c>
      <c r="AI418" s="14">
        <f>VLOOKUP($B418,[2]Sheet3!$G:$CZ,20,0)</f>
        <v>0</v>
      </c>
      <c r="AJ418" s="14">
        <f>VLOOKUP($B418,[2]Sheet3!$G:$CZ,21,0)</f>
        <v>0</v>
      </c>
      <c r="AK418" s="14">
        <f>VLOOKUP($B418,[2]Sheet3!$G:$CZ,22,0)</f>
        <v>0</v>
      </c>
      <c r="AL418" s="14">
        <f>VLOOKUP($B418,[2]Sheet3!$G:$CZ,23,0)</f>
        <v>0</v>
      </c>
      <c r="AM418" s="14">
        <f>VLOOKUP($B418,[2]Sheet3!$G:$CZ,24,0)</f>
        <v>0</v>
      </c>
      <c r="AN418" s="14">
        <f>VLOOKUP($B418,[2]Sheet3!$G:$CZ,25,0)</f>
        <v>0</v>
      </c>
      <c r="AO418" s="14">
        <f>VLOOKUP($B418,[2]Sheet3!$G:$CZ,26,0)</f>
        <v>0</v>
      </c>
      <c r="AP418" s="14">
        <f>VLOOKUP($B418,[2]Sheet3!$G:$CZ,27,0)</f>
        <v>0</v>
      </c>
      <c r="AQ418" s="14">
        <f>VLOOKUP($B418,[2]Sheet3!$G:$CZ,28,0)</f>
        <v>0</v>
      </c>
      <c r="AR418" s="14">
        <f>VLOOKUP($B418,[2]Sheet3!$G:$CZ,29,0)</f>
        <v>0</v>
      </c>
      <c r="AS418" s="14">
        <f>VLOOKUP($B418,[2]Sheet3!$G:$CZ,30,0)</f>
        <v>0</v>
      </c>
      <c r="AT418" s="14">
        <f>VLOOKUP($B418,[2]Sheet3!$G:$CZ,31,0)</f>
        <v>0</v>
      </c>
      <c r="AU418" s="14">
        <f>VLOOKUP($B418,[2]Sheet3!$G:$CZ,32,0)</f>
        <v>0</v>
      </c>
      <c r="AV418" s="14">
        <f>VLOOKUP($B418,[2]Sheet3!$G:$CZ,33,0)</f>
        <v>0</v>
      </c>
      <c r="AW418" s="14">
        <f>VLOOKUP($B418,[2]Sheet3!$G:$CZ,34,0)</f>
        <v>0</v>
      </c>
      <c r="AX418" s="14">
        <f>VLOOKUP($B418,[2]Sheet3!$G:$CZ,35,0)</f>
        <v>0</v>
      </c>
      <c r="AY418" s="14">
        <f>VLOOKUP($B418,[2]Sheet3!$G:$CZ,36,0)</f>
        <v>0</v>
      </c>
      <c r="AZ418" s="14">
        <f>VLOOKUP($B418,[2]Sheet3!$G:$CZ,37,0)</f>
        <v>0</v>
      </c>
      <c r="BA418" s="14">
        <f>VLOOKUP($B418,[2]Sheet3!$G:$CZ,38,0)</f>
        <v>0</v>
      </c>
      <c r="BB418" s="14">
        <f>VLOOKUP($B418,[2]Sheet3!$G:$CZ,39,0)</f>
        <v>0</v>
      </c>
      <c r="BC418" s="14">
        <f>VLOOKUP($B418,[2]Sheet3!$G:$CZ,40,0)</f>
        <v>0</v>
      </c>
      <c r="BD418" s="14">
        <f>VLOOKUP($B418,[2]Sheet3!$G:$CZ,41,0)</f>
        <v>0</v>
      </c>
      <c r="BE418" s="14">
        <f>VLOOKUP($B418,[2]Sheet3!$G:$CZ,42,0)</f>
        <v>0</v>
      </c>
      <c r="BF418" s="14">
        <f>VLOOKUP($B418,[2]Sheet3!$G:$CZ,43,0)</f>
        <v>0</v>
      </c>
      <c r="BG418" s="14">
        <f>VLOOKUP($B418,[2]Sheet3!$G:$CZ,44,0)</f>
        <v>0</v>
      </c>
      <c r="BH418" s="14">
        <f>VLOOKUP($B418,[2]Sheet3!$G:$CZ,45,0)</f>
        <v>0</v>
      </c>
      <c r="BI418" s="14">
        <f>VLOOKUP($B418,[2]Sheet3!$G:$CZ,46,0)</f>
        <v>0</v>
      </c>
      <c r="BJ418" s="14">
        <f>VLOOKUP($B418,[2]Sheet3!$G:$CZ,47,0)</f>
        <v>0</v>
      </c>
      <c r="BK418" s="14">
        <f>VLOOKUP($B418,[2]Sheet3!$G:$CZ,48,0)</f>
        <v>0</v>
      </c>
      <c r="BL418" s="14">
        <f>VLOOKUP($B418,[2]Sheet3!$G:$CZ,49,0)</f>
        <v>0</v>
      </c>
      <c r="BM418" s="14">
        <f>VLOOKUP($B418,[2]Sheet3!$G:$CZ,50,0)</f>
        <v>0</v>
      </c>
      <c r="BN418" s="14">
        <f>VLOOKUP($B418,[2]Sheet3!$G:$CZ,51,0)</f>
        <v>0</v>
      </c>
      <c r="BO418" s="14">
        <f>VLOOKUP($B418,[2]Sheet3!$G:$CZ,52,0)</f>
        <v>0</v>
      </c>
      <c r="BP418" s="14">
        <f>VLOOKUP($B418,[2]Sheet3!$G:$CZ,53,0)</f>
        <v>0</v>
      </c>
      <c r="BQ418" s="14">
        <f>VLOOKUP($B418,[2]Sheet3!$G:$CZ,54,0)</f>
        <v>0</v>
      </c>
      <c r="BR418" s="14">
        <f>VLOOKUP($B418,[2]Sheet3!$G:$CZ,55,0)</f>
        <v>0</v>
      </c>
      <c r="BS418" s="14">
        <f>VLOOKUP($B418,[2]Sheet3!$G:$CZ,56,0)</f>
        <v>0</v>
      </c>
      <c r="BT418" s="14">
        <f>VLOOKUP($B418,[2]Sheet3!$G:$CZ,57,0)</f>
        <v>0</v>
      </c>
      <c r="BU418" s="14">
        <f>VLOOKUP($B418,[2]Sheet3!$G:$CZ,58,0)</f>
        <v>0</v>
      </c>
      <c r="BV418" s="14">
        <f>VLOOKUP($B418,[2]Sheet3!$G:$CZ,59,0)</f>
        <v>0</v>
      </c>
      <c r="BW418" s="14">
        <f>VLOOKUP($B418,[2]Sheet3!$G:$CZ,60,0)</f>
        <v>0</v>
      </c>
      <c r="BX418" s="14">
        <f>VLOOKUP($B418,[2]Sheet3!$G:$CZ,61,0)</f>
        <v>0</v>
      </c>
      <c r="BY418" s="14">
        <f>VLOOKUP($B418,[2]Sheet3!$G:$CZ,62,0)</f>
        <v>0</v>
      </c>
      <c r="BZ418" s="14">
        <f>VLOOKUP($B418,[2]Sheet3!$G:$CZ,63,0)</f>
        <v>0</v>
      </c>
      <c r="CA418" s="14">
        <f>VLOOKUP($B418,[2]Sheet3!$G:$CZ,64,0)</f>
        <v>0</v>
      </c>
      <c r="CB418" s="14">
        <f>VLOOKUP($B418,[2]Sheet3!$G:$CZ,65,0)</f>
        <v>0</v>
      </c>
      <c r="CC418" s="14">
        <f>VLOOKUP($B418,[2]Sheet3!$G:$CZ,66,0)</f>
        <v>0</v>
      </c>
      <c r="CD418" s="14">
        <f>VLOOKUP($B418,[2]Sheet3!$G:$CZ,67,0)</f>
        <v>0</v>
      </c>
      <c r="CE418" s="14">
        <f>VLOOKUP($B418,[2]Sheet3!$G:$CZ,68,0)</f>
        <v>0</v>
      </c>
      <c r="CF418" s="14">
        <f>VLOOKUP($B418,[2]Sheet3!$G:$CZ,69,0)</f>
        <v>0</v>
      </c>
      <c r="CG418" s="14">
        <f>VLOOKUP($B418,[2]Sheet3!$G:$CZ,70,0)</f>
        <v>0</v>
      </c>
      <c r="CH418" s="14">
        <f>VLOOKUP($B418,[2]Sheet3!$G:$CZ,71,0)</f>
        <v>0</v>
      </c>
      <c r="CI418" s="14">
        <f>VLOOKUP($B418,[2]Sheet3!$G:$CZ,72,0)</f>
        <v>0</v>
      </c>
      <c r="CJ418" s="14">
        <f>VLOOKUP($B418,[2]Sheet3!$G:$CZ,73,0)</f>
        <v>0</v>
      </c>
      <c r="CK418" s="14">
        <f>VLOOKUP($B418,[2]Sheet3!$G:$CZ,74,0)</f>
        <v>0</v>
      </c>
      <c r="CL418" s="14">
        <f>VLOOKUP($B418,[2]Sheet3!$G:$CZ,75,0)</f>
        <v>0</v>
      </c>
      <c r="CM418" s="14">
        <f>VLOOKUP($B418,[2]Sheet3!$G:$CZ,76,0)</f>
        <v>0</v>
      </c>
      <c r="CN418" s="14">
        <f>VLOOKUP($B418,[2]Sheet3!$G:$CZ,77,0)</f>
        <v>0</v>
      </c>
      <c r="CO418" s="14">
        <f>VLOOKUP($B418,[2]Sheet3!$G:$CZ,78,0)</f>
        <v>0</v>
      </c>
      <c r="CP418" s="14">
        <f>VLOOKUP($B418,[2]Sheet3!$G:$CZ,79,0)</f>
        <v>0</v>
      </c>
      <c r="CQ418" s="14">
        <f>VLOOKUP($B418,[2]Sheet3!$G:$CZ,80,0)</f>
        <v>0</v>
      </c>
      <c r="CR418" s="14">
        <f>VLOOKUP($B418,[2]Sheet3!$G:$CZ,81,0)</f>
        <v>0</v>
      </c>
      <c r="CS418" s="14">
        <f>VLOOKUP($B418,[2]Sheet3!$G:$CZ,82,0)</f>
        <v>0</v>
      </c>
      <c r="CT418" s="14">
        <f>VLOOKUP($B418,[2]Sheet3!$G:$CZ,83,0)</f>
        <v>0</v>
      </c>
      <c r="CU418" s="14">
        <f>VLOOKUP($B418,[2]Sheet3!$G:$CZ,84,0)</f>
        <v>0</v>
      </c>
      <c r="CV418" s="14">
        <f>VLOOKUP($B418,[2]Sheet3!$G:$CZ,85,0)</f>
        <v>0</v>
      </c>
      <c r="CW418" s="14">
        <f>VLOOKUP($B418,[2]Sheet3!$G:$CZ,86,0)</f>
        <v>0</v>
      </c>
      <c r="CX418" s="14">
        <f>VLOOKUP($B418,[2]Sheet3!$G:$CZ,87,0)</f>
        <v>0</v>
      </c>
      <c r="CY418" s="14">
        <f>VLOOKUP($B418,[2]Sheet3!$G:$CZ,88,0)</f>
        <v>0</v>
      </c>
      <c r="CZ418" s="14">
        <f>VLOOKUP($B418,[2]Sheet3!$G:$CZ,89,0)</f>
        <v>0</v>
      </c>
      <c r="DA418" s="14">
        <f>VLOOKUP($B418,[2]Sheet3!$G:$CZ,90,0)</f>
        <v>0</v>
      </c>
      <c r="DB418" s="14">
        <f>VLOOKUP($B418,[2]Sheet3!$G:$CZ,91,0)</f>
        <v>0</v>
      </c>
      <c r="DC418" s="14">
        <f>VLOOKUP($B418,[2]Sheet3!$G:$CZ,92,0)</f>
        <v>0</v>
      </c>
      <c r="DD418" s="14">
        <f>VLOOKUP($B418,[2]Sheet3!$G:$CZ,93,0)</f>
        <v>0</v>
      </c>
      <c r="DE418" s="14">
        <f>VLOOKUP($B418,[2]Sheet3!$G:$CZ,94,0)</f>
        <v>0</v>
      </c>
      <c r="DF418" s="14">
        <f>VLOOKUP($B418,[2]Sheet3!$G:$CZ,95,0)</f>
        <v>0</v>
      </c>
      <c r="DG418" s="14">
        <f>VLOOKUP($B418,[2]Sheet3!$G:$CZ,96,0)</f>
        <v>0</v>
      </c>
      <c r="DH418" s="14">
        <f>VLOOKUP($B418,[2]Sheet3!$G:$CZ,97,0)</f>
        <v>0</v>
      </c>
      <c r="DI418" s="14">
        <f>VLOOKUP($B418,[2]Sheet3!$G:$CZ,98,0)</f>
        <v>0</v>
      </c>
    </row>
    <row r="419" spans="1:113" x14ac:dyDescent="0.3">
      <c r="A419" s="9" t="str">
        <f t="shared" si="20"/>
        <v>WA3223</v>
      </c>
      <c r="B419" s="15" t="s">
        <v>1368</v>
      </c>
      <c r="C419" s="15" t="s">
        <v>1369</v>
      </c>
      <c r="F419" s="7" t="s">
        <v>15</v>
      </c>
      <c r="G419" s="12" t="s">
        <v>3914</v>
      </c>
      <c r="H419" s="12" t="str">
        <f>VLOOKUP($B419,[1]Sheet1!$A:$G,5,0)</f>
        <v>arpit.shukla@redingtongroup.com</v>
      </c>
      <c r="I419" s="12" t="str">
        <f>VLOOKUP($B419,[1]Sheet1!$A:$G,7,0)</f>
        <v>dilip.vishwa@redingtongroup.com</v>
      </c>
      <c r="J419" s="12" t="s">
        <v>82</v>
      </c>
      <c r="K419" s="7"/>
      <c r="L419" s="7"/>
      <c r="M419" s="8"/>
      <c r="N419" s="7" t="str">
        <f t="shared" si="18"/>
        <v>arpit.shukla@redingtongroup.com; dilip.vishwa@redingtongroup.com; nilesh.phirke@redingtongroup.com;christopher.joseph@redingtongroup.com</v>
      </c>
      <c r="O419" s="7" t="str">
        <f t="shared" si="19"/>
        <v>WA3223</v>
      </c>
      <c r="P419" s="8" t="s">
        <v>5215</v>
      </c>
      <c r="Q419" s="14">
        <f>VLOOKUP($B419,[2]Sheet3!$G:$CZ,2,0)</f>
        <v>2400308591</v>
      </c>
      <c r="R419" s="14">
        <f>VLOOKUP($B419,[2]Sheet3!$G:$CZ,3,0)</f>
        <v>0</v>
      </c>
      <c r="S419" s="14">
        <f>VLOOKUP($B419,[2]Sheet3!$G:$CZ,4,0)</f>
        <v>0</v>
      </c>
      <c r="T419" s="14">
        <f>VLOOKUP($B419,[2]Sheet3!$G:$CZ,5,0)</f>
        <v>0</v>
      </c>
      <c r="U419" s="14">
        <f>VLOOKUP($B419,[2]Sheet3!$G:$CZ,6,0)</f>
        <v>0</v>
      </c>
      <c r="V419" s="14">
        <f>VLOOKUP($B419,[2]Sheet3!$G:$CZ,7,0)</f>
        <v>0</v>
      </c>
      <c r="W419" s="14">
        <f>VLOOKUP($B419,[2]Sheet3!$G:$CZ,8,0)</f>
        <v>0</v>
      </c>
      <c r="X419" s="14">
        <f>VLOOKUP($B419,[2]Sheet3!$G:$CZ,9,0)</f>
        <v>0</v>
      </c>
      <c r="Y419" s="14">
        <f>VLOOKUP($B419,[2]Sheet3!$G:$CZ,10,0)</f>
        <v>0</v>
      </c>
      <c r="Z419" s="14">
        <f>VLOOKUP($B419,[2]Sheet3!$G:$CZ,11,0)</f>
        <v>0</v>
      </c>
      <c r="AA419" s="14">
        <f>VLOOKUP($B419,[2]Sheet3!$G:$CZ,12,0)</f>
        <v>0</v>
      </c>
      <c r="AB419" s="14">
        <f>VLOOKUP($B419,[2]Sheet3!$G:$CZ,13,0)</f>
        <v>0</v>
      </c>
      <c r="AC419" s="14">
        <f>VLOOKUP($B419,[2]Sheet3!$G:$CZ,14,0)</f>
        <v>0</v>
      </c>
      <c r="AD419" s="14">
        <f>VLOOKUP($B419,[2]Sheet3!$G:$CZ,15,0)</f>
        <v>0</v>
      </c>
      <c r="AE419" s="14">
        <f>VLOOKUP($B419,[2]Sheet3!$G:$CZ,16,0)</f>
        <v>0</v>
      </c>
      <c r="AF419" s="14">
        <f>VLOOKUP($B419,[2]Sheet3!$G:$CZ,17,0)</f>
        <v>0</v>
      </c>
      <c r="AG419" s="14">
        <f>VLOOKUP($B419,[2]Sheet3!$G:$CZ,18,0)</f>
        <v>0</v>
      </c>
      <c r="AH419" s="14">
        <f>VLOOKUP($B419,[2]Sheet3!$G:$CZ,19,0)</f>
        <v>0</v>
      </c>
      <c r="AI419" s="14">
        <f>VLOOKUP($B419,[2]Sheet3!$G:$CZ,20,0)</f>
        <v>0</v>
      </c>
      <c r="AJ419" s="14">
        <f>VLOOKUP($B419,[2]Sheet3!$G:$CZ,21,0)</f>
        <v>0</v>
      </c>
      <c r="AK419" s="14">
        <f>VLOOKUP($B419,[2]Sheet3!$G:$CZ,22,0)</f>
        <v>0</v>
      </c>
      <c r="AL419" s="14">
        <f>VLOOKUP($B419,[2]Sheet3!$G:$CZ,23,0)</f>
        <v>0</v>
      </c>
      <c r="AM419" s="14">
        <f>VLOOKUP($B419,[2]Sheet3!$G:$CZ,24,0)</f>
        <v>0</v>
      </c>
      <c r="AN419" s="14">
        <f>VLOOKUP($B419,[2]Sheet3!$G:$CZ,25,0)</f>
        <v>0</v>
      </c>
      <c r="AO419" s="14">
        <f>VLOOKUP($B419,[2]Sheet3!$G:$CZ,26,0)</f>
        <v>0</v>
      </c>
      <c r="AP419" s="14">
        <f>VLOOKUP($B419,[2]Sheet3!$G:$CZ,27,0)</f>
        <v>0</v>
      </c>
      <c r="AQ419" s="14">
        <f>VLOOKUP($B419,[2]Sheet3!$G:$CZ,28,0)</f>
        <v>0</v>
      </c>
      <c r="AR419" s="14">
        <f>VLOOKUP($B419,[2]Sheet3!$G:$CZ,29,0)</f>
        <v>0</v>
      </c>
      <c r="AS419" s="14">
        <f>VLOOKUP($B419,[2]Sheet3!$G:$CZ,30,0)</f>
        <v>0</v>
      </c>
      <c r="AT419" s="14">
        <f>VLOOKUP($B419,[2]Sheet3!$G:$CZ,31,0)</f>
        <v>0</v>
      </c>
      <c r="AU419" s="14">
        <f>VLOOKUP($B419,[2]Sheet3!$G:$CZ,32,0)</f>
        <v>0</v>
      </c>
      <c r="AV419" s="14">
        <f>VLOOKUP($B419,[2]Sheet3!$G:$CZ,33,0)</f>
        <v>0</v>
      </c>
      <c r="AW419" s="14">
        <f>VLOOKUP($B419,[2]Sheet3!$G:$CZ,34,0)</f>
        <v>0</v>
      </c>
      <c r="AX419" s="14">
        <f>VLOOKUP($B419,[2]Sheet3!$G:$CZ,35,0)</f>
        <v>0</v>
      </c>
      <c r="AY419" s="14">
        <f>VLOOKUP($B419,[2]Sheet3!$G:$CZ,36,0)</f>
        <v>0</v>
      </c>
      <c r="AZ419" s="14">
        <f>VLOOKUP($B419,[2]Sheet3!$G:$CZ,37,0)</f>
        <v>0</v>
      </c>
      <c r="BA419" s="14">
        <f>VLOOKUP($B419,[2]Sheet3!$G:$CZ,38,0)</f>
        <v>0</v>
      </c>
      <c r="BB419" s="14">
        <f>VLOOKUP($B419,[2]Sheet3!$G:$CZ,39,0)</f>
        <v>0</v>
      </c>
      <c r="BC419" s="14">
        <f>VLOOKUP($B419,[2]Sheet3!$G:$CZ,40,0)</f>
        <v>0</v>
      </c>
      <c r="BD419" s="14">
        <f>VLOOKUP($B419,[2]Sheet3!$G:$CZ,41,0)</f>
        <v>0</v>
      </c>
      <c r="BE419" s="14">
        <f>VLOOKUP($B419,[2]Sheet3!$G:$CZ,42,0)</f>
        <v>0</v>
      </c>
      <c r="BF419" s="14">
        <f>VLOOKUP($B419,[2]Sheet3!$G:$CZ,43,0)</f>
        <v>0</v>
      </c>
      <c r="BG419" s="14">
        <f>VLOOKUP($B419,[2]Sheet3!$G:$CZ,44,0)</f>
        <v>0</v>
      </c>
      <c r="BH419" s="14">
        <f>VLOOKUP($B419,[2]Sheet3!$G:$CZ,45,0)</f>
        <v>0</v>
      </c>
      <c r="BI419" s="14">
        <f>VLOOKUP($B419,[2]Sheet3!$G:$CZ,46,0)</f>
        <v>0</v>
      </c>
      <c r="BJ419" s="14">
        <f>VLOOKUP($B419,[2]Sheet3!$G:$CZ,47,0)</f>
        <v>0</v>
      </c>
      <c r="BK419" s="14">
        <f>VLOOKUP($B419,[2]Sheet3!$G:$CZ,48,0)</f>
        <v>0</v>
      </c>
      <c r="BL419" s="14">
        <f>VLOOKUP($B419,[2]Sheet3!$G:$CZ,49,0)</f>
        <v>0</v>
      </c>
      <c r="BM419" s="14">
        <f>VLOOKUP($B419,[2]Sheet3!$G:$CZ,50,0)</f>
        <v>0</v>
      </c>
      <c r="BN419" s="14">
        <f>VLOOKUP($B419,[2]Sheet3!$G:$CZ,51,0)</f>
        <v>0</v>
      </c>
      <c r="BO419" s="14">
        <f>VLOOKUP($B419,[2]Sheet3!$G:$CZ,52,0)</f>
        <v>0</v>
      </c>
      <c r="BP419" s="14">
        <f>VLOOKUP($B419,[2]Sheet3!$G:$CZ,53,0)</f>
        <v>0</v>
      </c>
      <c r="BQ419" s="14">
        <f>VLOOKUP($B419,[2]Sheet3!$G:$CZ,54,0)</f>
        <v>0</v>
      </c>
      <c r="BR419" s="14">
        <f>VLOOKUP($B419,[2]Sheet3!$G:$CZ,55,0)</f>
        <v>0</v>
      </c>
      <c r="BS419" s="14">
        <f>VLOOKUP($B419,[2]Sheet3!$G:$CZ,56,0)</f>
        <v>0</v>
      </c>
      <c r="BT419" s="14">
        <f>VLOOKUP($B419,[2]Sheet3!$G:$CZ,57,0)</f>
        <v>0</v>
      </c>
      <c r="BU419" s="14">
        <f>VLOOKUP($B419,[2]Sheet3!$G:$CZ,58,0)</f>
        <v>0</v>
      </c>
      <c r="BV419" s="14">
        <f>VLOOKUP($B419,[2]Sheet3!$G:$CZ,59,0)</f>
        <v>0</v>
      </c>
      <c r="BW419" s="14">
        <f>VLOOKUP($B419,[2]Sheet3!$G:$CZ,60,0)</f>
        <v>0</v>
      </c>
      <c r="BX419" s="14">
        <f>VLOOKUP($B419,[2]Sheet3!$G:$CZ,61,0)</f>
        <v>0</v>
      </c>
      <c r="BY419" s="14">
        <f>VLOOKUP($B419,[2]Sheet3!$G:$CZ,62,0)</f>
        <v>0</v>
      </c>
      <c r="BZ419" s="14">
        <f>VLOOKUP($B419,[2]Sheet3!$G:$CZ,63,0)</f>
        <v>0</v>
      </c>
      <c r="CA419" s="14">
        <f>VLOOKUP($B419,[2]Sheet3!$G:$CZ,64,0)</f>
        <v>0</v>
      </c>
      <c r="CB419" s="14">
        <f>VLOOKUP($B419,[2]Sheet3!$G:$CZ,65,0)</f>
        <v>0</v>
      </c>
      <c r="CC419" s="14">
        <f>VLOOKUP($B419,[2]Sheet3!$G:$CZ,66,0)</f>
        <v>0</v>
      </c>
      <c r="CD419" s="14">
        <f>VLOOKUP($B419,[2]Sheet3!$G:$CZ,67,0)</f>
        <v>0</v>
      </c>
      <c r="CE419" s="14">
        <f>VLOOKUP($B419,[2]Sheet3!$G:$CZ,68,0)</f>
        <v>0</v>
      </c>
      <c r="CF419" s="14">
        <f>VLOOKUP($B419,[2]Sheet3!$G:$CZ,69,0)</f>
        <v>0</v>
      </c>
      <c r="CG419" s="14">
        <f>VLOOKUP($B419,[2]Sheet3!$G:$CZ,70,0)</f>
        <v>0</v>
      </c>
      <c r="CH419" s="14">
        <f>VLOOKUP($B419,[2]Sheet3!$G:$CZ,71,0)</f>
        <v>0</v>
      </c>
      <c r="CI419" s="14">
        <f>VLOOKUP($B419,[2]Sheet3!$G:$CZ,72,0)</f>
        <v>0</v>
      </c>
      <c r="CJ419" s="14">
        <f>VLOOKUP($B419,[2]Sheet3!$G:$CZ,73,0)</f>
        <v>0</v>
      </c>
      <c r="CK419" s="14">
        <f>VLOOKUP($B419,[2]Sheet3!$G:$CZ,74,0)</f>
        <v>0</v>
      </c>
      <c r="CL419" s="14">
        <f>VLOOKUP($B419,[2]Sheet3!$G:$CZ,75,0)</f>
        <v>0</v>
      </c>
      <c r="CM419" s="14">
        <f>VLOOKUP($B419,[2]Sheet3!$G:$CZ,76,0)</f>
        <v>0</v>
      </c>
      <c r="CN419" s="14">
        <f>VLOOKUP($B419,[2]Sheet3!$G:$CZ,77,0)</f>
        <v>0</v>
      </c>
      <c r="CO419" s="14">
        <f>VLOOKUP($B419,[2]Sheet3!$G:$CZ,78,0)</f>
        <v>0</v>
      </c>
      <c r="CP419" s="14">
        <f>VLOOKUP($B419,[2]Sheet3!$G:$CZ,79,0)</f>
        <v>0</v>
      </c>
      <c r="CQ419" s="14">
        <f>VLOOKUP($B419,[2]Sheet3!$G:$CZ,80,0)</f>
        <v>0</v>
      </c>
      <c r="CR419" s="14">
        <f>VLOOKUP($B419,[2]Sheet3!$G:$CZ,81,0)</f>
        <v>0</v>
      </c>
      <c r="CS419" s="14">
        <f>VLOOKUP($B419,[2]Sheet3!$G:$CZ,82,0)</f>
        <v>0</v>
      </c>
      <c r="CT419" s="14">
        <f>VLOOKUP($B419,[2]Sheet3!$G:$CZ,83,0)</f>
        <v>0</v>
      </c>
      <c r="CU419" s="14">
        <f>VLOOKUP($B419,[2]Sheet3!$G:$CZ,84,0)</f>
        <v>0</v>
      </c>
      <c r="CV419" s="14">
        <f>VLOOKUP($B419,[2]Sheet3!$G:$CZ,85,0)</f>
        <v>0</v>
      </c>
      <c r="CW419" s="14">
        <f>VLOOKUP($B419,[2]Sheet3!$G:$CZ,86,0)</f>
        <v>0</v>
      </c>
      <c r="CX419" s="14">
        <f>VLOOKUP($B419,[2]Sheet3!$G:$CZ,87,0)</f>
        <v>0</v>
      </c>
      <c r="CY419" s="14">
        <f>VLOOKUP($B419,[2]Sheet3!$G:$CZ,88,0)</f>
        <v>0</v>
      </c>
      <c r="CZ419" s="14">
        <f>VLOOKUP($B419,[2]Sheet3!$G:$CZ,89,0)</f>
        <v>0</v>
      </c>
      <c r="DA419" s="14">
        <f>VLOOKUP($B419,[2]Sheet3!$G:$CZ,90,0)</f>
        <v>0</v>
      </c>
      <c r="DB419" s="14">
        <f>VLOOKUP($B419,[2]Sheet3!$G:$CZ,91,0)</f>
        <v>0</v>
      </c>
      <c r="DC419" s="14">
        <f>VLOOKUP($B419,[2]Sheet3!$G:$CZ,92,0)</f>
        <v>0</v>
      </c>
      <c r="DD419" s="14">
        <f>VLOOKUP($B419,[2]Sheet3!$G:$CZ,93,0)</f>
        <v>0</v>
      </c>
      <c r="DE419" s="14">
        <f>VLOOKUP($B419,[2]Sheet3!$G:$CZ,94,0)</f>
        <v>0</v>
      </c>
      <c r="DF419" s="14">
        <f>VLOOKUP($B419,[2]Sheet3!$G:$CZ,95,0)</f>
        <v>0</v>
      </c>
      <c r="DG419" s="14">
        <f>VLOOKUP($B419,[2]Sheet3!$G:$CZ,96,0)</f>
        <v>0</v>
      </c>
      <c r="DH419" s="14">
        <f>VLOOKUP($B419,[2]Sheet3!$G:$CZ,97,0)</f>
        <v>0</v>
      </c>
      <c r="DI419" s="14">
        <f>VLOOKUP($B419,[2]Sheet3!$G:$CZ,98,0)</f>
        <v>0</v>
      </c>
    </row>
    <row r="420" spans="1:113" x14ac:dyDescent="0.3">
      <c r="A420" s="9" t="str">
        <f t="shared" si="20"/>
        <v>N23157</v>
      </c>
      <c r="B420" s="15" t="s">
        <v>212</v>
      </c>
      <c r="C420" s="15" t="s">
        <v>213</v>
      </c>
      <c r="F420" s="7" t="s">
        <v>15</v>
      </c>
      <c r="G420" s="12" t="s">
        <v>3915</v>
      </c>
      <c r="H420" s="12" t="str">
        <f>VLOOKUP($B420,[1]Sheet1!$A:$G,5,0)</f>
        <v>himanshu.anand@redingtongroup.com</v>
      </c>
      <c r="I420" s="12" t="str">
        <f>VLOOKUP($B420,[1]Sheet1!$A:$G,7,0)</f>
        <v>jitender.chopra@redingtongroup.com</v>
      </c>
      <c r="J420" s="12" t="s">
        <v>82</v>
      </c>
      <c r="K420" s="7"/>
      <c r="L420" s="7"/>
      <c r="M420" s="8"/>
      <c r="N420" s="7" t="str">
        <f t="shared" si="18"/>
        <v>himanshu.anand@redingtongroup.com; jitender.chopra@redingtongroup.com; nilesh.phirke@redingtongroup.com;christopher.joseph@redingtongroup.com</v>
      </c>
      <c r="O420" s="7" t="str">
        <f t="shared" si="19"/>
        <v>N23157</v>
      </c>
      <c r="P420" s="8" t="s">
        <v>5215</v>
      </c>
      <c r="Q420" s="14">
        <f>VLOOKUP($B420,[2]Sheet3!$G:$CZ,2,0)</f>
        <v>2400308507</v>
      </c>
      <c r="R420" s="14">
        <f>VLOOKUP($B420,[2]Sheet3!$G:$CZ,3,0)</f>
        <v>2400309003</v>
      </c>
      <c r="S420" s="14">
        <f>VLOOKUP($B420,[2]Sheet3!$G:$CZ,4,0)</f>
        <v>2400309004</v>
      </c>
      <c r="T420" s="14">
        <f>VLOOKUP($B420,[2]Sheet3!$G:$CZ,5,0)</f>
        <v>2400302415</v>
      </c>
      <c r="U420" s="14">
        <f>VLOOKUP($B420,[2]Sheet3!$G:$CZ,6,0)</f>
        <v>2400306419</v>
      </c>
      <c r="V420" s="14">
        <f>VLOOKUP($B420,[2]Sheet3!$G:$CZ,7,0)</f>
        <v>2400302412</v>
      </c>
      <c r="W420" s="14">
        <f>VLOOKUP($B420,[2]Sheet3!$G:$CZ,8,0)</f>
        <v>2400308508</v>
      </c>
      <c r="X420" s="14">
        <f>VLOOKUP($B420,[2]Sheet3!$G:$CZ,9,0)</f>
        <v>2400309005</v>
      </c>
      <c r="Y420" s="14">
        <f>VLOOKUP($B420,[2]Sheet3!$G:$CZ,10,0)</f>
        <v>0</v>
      </c>
      <c r="Z420" s="14">
        <f>VLOOKUP($B420,[2]Sheet3!$G:$CZ,11,0)</f>
        <v>0</v>
      </c>
      <c r="AA420" s="14">
        <f>VLOOKUP($B420,[2]Sheet3!$G:$CZ,12,0)</f>
        <v>0</v>
      </c>
      <c r="AB420" s="14">
        <f>VLOOKUP($B420,[2]Sheet3!$G:$CZ,13,0)</f>
        <v>0</v>
      </c>
      <c r="AC420" s="14">
        <f>VLOOKUP($B420,[2]Sheet3!$G:$CZ,14,0)</f>
        <v>0</v>
      </c>
      <c r="AD420" s="14">
        <f>VLOOKUP($B420,[2]Sheet3!$G:$CZ,15,0)</f>
        <v>0</v>
      </c>
      <c r="AE420" s="14">
        <f>VLOOKUP($B420,[2]Sheet3!$G:$CZ,16,0)</f>
        <v>0</v>
      </c>
      <c r="AF420" s="14">
        <f>VLOOKUP($B420,[2]Sheet3!$G:$CZ,17,0)</f>
        <v>0</v>
      </c>
      <c r="AG420" s="14">
        <f>VLOOKUP($B420,[2]Sheet3!$G:$CZ,18,0)</f>
        <v>0</v>
      </c>
      <c r="AH420" s="14">
        <f>VLOOKUP($B420,[2]Sheet3!$G:$CZ,19,0)</f>
        <v>0</v>
      </c>
      <c r="AI420" s="14">
        <f>VLOOKUP($B420,[2]Sheet3!$G:$CZ,20,0)</f>
        <v>0</v>
      </c>
      <c r="AJ420" s="14">
        <f>VLOOKUP($B420,[2]Sheet3!$G:$CZ,21,0)</f>
        <v>0</v>
      </c>
      <c r="AK420" s="14">
        <f>VLOOKUP($B420,[2]Sheet3!$G:$CZ,22,0)</f>
        <v>0</v>
      </c>
      <c r="AL420" s="14">
        <f>VLOOKUP($B420,[2]Sheet3!$G:$CZ,23,0)</f>
        <v>0</v>
      </c>
      <c r="AM420" s="14">
        <f>VLOOKUP($B420,[2]Sheet3!$G:$CZ,24,0)</f>
        <v>0</v>
      </c>
      <c r="AN420" s="14">
        <f>VLOOKUP($B420,[2]Sheet3!$G:$CZ,25,0)</f>
        <v>0</v>
      </c>
      <c r="AO420" s="14">
        <f>VLOOKUP($B420,[2]Sheet3!$G:$CZ,26,0)</f>
        <v>0</v>
      </c>
      <c r="AP420" s="14">
        <f>VLOOKUP($B420,[2]Sheet3!$G:$CZ,27,0)</f>
        <v>0</v>
      </c>
      <c r="AQ420" s="14">
        <f>VLOOKUP($B420,[2]Sheet3!$G:$CZ,28,0)</f>
        <v>0</v>
      </c>
      <c r="AR420" s="14">
        <f>VLOOKUP($B420,[2]Sheet3!$G:$CZ,29,0)</f>
        <v>0</v>
      </c>
      <c r="AS420" s="14">
        <f>VLOOKUP($B420,[2]Sheet3!$G:$CZ,30,0)</f>
        <v>0</v>
      </c>
      <c r="AT420" s="14">
        <f>VLOOKUP($B420,[2]Sheet3!$G:$CZ,31,0)</f>
        <v>0</v>
      </c>
      <c r="AU420" s="14">
        <f>VLOOKUP($B420,[2]Sheet3!$G:$CZ,32,0)</f>
        <v>0</v>
      </c>
      <c r="AV420" s="14">
        <f>VLOOKUP($B420,[2]Sheet3!$G:$CZ,33,0)</f>
        <v>0</v>
      </c>
      <c r="AW420" s="14">
        <f>VLOOKUP($B420,[2]Sheet3!$G:$CZ,34,0)</f>
        <v>0</v>
      </c>
      <c r="AX420" s="14">
        <f>VLOOKUP($B420,[2]Sheet3!$G:$CZ,35,0)</f>
        <v>0</v>
      </c>
      <c r="AY420" s="14">
        <f>VLOOKUP($B420,[2]Sheet3!$G:$CZ,36,0)</f>
        <v>0</v>
      </c>
      <c r="AZ420" s="14">
        <f>VLOOKUP($B420,[2]Sheet3!$G:$CZ,37,0)</f>
        <v>0</v>
      </c>
      <c r="BA420" s="14">
        <f>VLOOKUP($B420,[2]Sheet3!$G:$CZ,38,0)</f>
        <v>0</v>
      </c>
      <c r="BB420" s="14">
        <f>VLOOKUP($B420,[2]Sheet3!$G:$CZ,39,0)</f>
        <v>0</v>
      </c>
      <c r="BC420" s="14">
        <f>VLOOKUP($B420,[2]Sheet3!$G:$CZ,40,0)</f>
        <v>0</v>
      </c>
      <c r="BD420" s="14">
        <f>VLOOKUP($B420,[2]Sheet3!$G:$CZ,41,0)</f>
        <v>0</v>
      </c>
      <c r="BE420" s="14">
        <f>VLOOKUP($B420,[2]Sheet3!$G:$CZ,42,0)</f>
        <v>0</v>
      </c>
      <c r="BF420" s="14">
        <f>VLOOKUP($B420,[2]Sheet3!$G:$CZ,43,0)</f>
        <v>0</v>
      </c>
      <c r="BG420" s="14">
        <f>VLOOKUP($B420,[2]Sheet3!$G:$CZ,44,0)</f>
        <v>0</v>
      </c>
      <c r="BH420" s="14">
        <f>VLOOKUP($B420,[2]Sheet3!$G:$CZ,45,0)</f>
        <v>0</v>
      </c>
      <c r="BI420" s="14">
        <f>VLOOKUP($B420,[2]Sheet3!$G:$CZ,46,0)</f>
        <v>0</v>
      </c>
      <c r="BJ420" s="14">
        <f>VLOOKUP($B420,[2]Sheet3!$G:$CZ,47,0)</f>
        <v>0</v>
      </c>
      <c r="BK420" s="14">
        <f>VLOOKUP($B420,[2]Sheet3!$G:$CZ,48,0)</f>
        <v>0</v>
      </c>
      <c r="BL420" s="14">
        <f>VLOOKUP($B420,[2]Sheet3!$G:$CZ,49,0)</f>
        <v>0</v>
      </c>
      <c r="BM420" s="14">
        <f>VLOOKUP($B420,[2]Sheet3!$G:$CZ,50,0)</f>
        <v>0</v>
      </c>
      <c r="BN420" s="14">
        <f>VLOOKUP($B420,[2]Sheet3!$G:$CZ,51,0)</f>
        <v>0</v>
      </c>
      <c r="BO420" s="14">
        <f>VLOOKUP($B420,[2]Sheet3!$G:$CZ,52,0)</f>
        <v>0</v>
      </c>
      <c r="BP420" s="14">
        <f>VLOOKUP($B420,[2]Sheet3!$G:$CZ,53,0)</f>
        <v>0</v>
      </c>
      <c r="BQ420" s="14">
        <f>VLOOKUP($B420,[2]Sheet3!$G:$CZ,54,0)</f>
        <v>0</v>
      </c>
      <c r="BR420" s="14">
        <f>VLOOKUP($B420,[2]Sheet3!$G:$CZ,55,0)</f>
        <v>0</v>
      </c>
      <c r="BS420" s="14">
        <f>VLOOKUP($B420,[2]Sheet3!$G:$CZ,56,0)</f>
        <v>0</v>
      </c>
      <c r="BT420" s="14">
        <f>VLOOKUP($B420,[2]Sheet3!$G:$CZ,57,0)</f>
        <v>0</v>
      </c>
      <c r="BU420" s="14">
        <f>VLOOKUP($B420,[2]Sheet3!$G:$CZ,58,0)</f>
        <v>0</v>
      </c>
      <c r="BV420" s="14">
        <f>VLOOKUP($B420,[2]Sheet3!$G:$CZ,59,0)</f>
        <v>0</v>
      </c>
      <c r="BW420" s="14">
        <f>VLOOKUP($B420,[2]Sheet3!$G:$CZ,60,0)</f>
        <v>0</v>
      </c>
      <c r="BX420" s="14">
        <f>VLOOKUP($B420,[2]Sheet3!$G:$CZ,61,0)</f>
        <v>0</v>
      </c>
      <c r="BY420" s="14">
        <f>VLOOKUP($B420,[2]Sheet3!$G:$CZ,62,0)</f>
        <v>0</v>
      </c>
      <c r="BZ420" s="14">
        <f>VLOOKUP($B420,[2]Sheet3!$G:$CZ,63,0)</f>
        <v>0</v>
      </c>
      <c r="CA420" s="14">
        <f>VLOOKUP($B420,[2]Sheet3!$G:$CZ,64,0)</f>
        <v>0</v>
      </c>
      <c r="CB420" s="14">
        <f>VLOOKUP($B420,[2]Sheet3!$G:$CZ,65,0)</f>
        <v>0</v>
      </c>
      <c r="CC420" s="14">
        <f>VLOOKUP($B420,[2]Sheet3!$G:$CZ,66,0)</f>
        <v>0</v>
      </c>
      <c r="CD420" s="14">
        <f>VLOOKUP($B420,[2]Sheet3!$G:$CZ,67,0)</f>
        <v>0</v>
      </c>
      <c r="CE420" s="14">
        <f>VLOOKUP($B420,[2]Sheet3!$G:$CZ,68,0)</f>
        <v>0</v>
      </c>
      <c r="CF420" s="14">
        <f>VLOOKUP($B420,[2]Sheet3!$G:$CZ,69,0)</f>
        <v>0</v>
      </c>
      <c r="CG420" s="14">
        <f>VLOOKUP($B420,[2]Sheet3!$G:$CZ,70,0)</f>
        <v>0</v>
      </c>
      <c r="CH420" s="14">
        <f>VLOOKUP($B420,[2]Sheet3!$G:$CZ,71,0)</f>
        <v>0</v>
      </c>
      <c r="CI420" s="14">
        <f>VLOOKUP($B420,[2]Sheet3!$G:$CZ,72,0)</f>
        <v>0</v>
      </c>
      <c r="CJ420" s="14">
        <f>VLOOKUP($B420,[2]Sheet3!$G:$CZ,73,0)</f>
        <v>0</v>
      </c>
      <c r="CK420" s="14">
        <f>VLOOKUP($B420,[2]Sheet3!$G:$CZ,74,0)</f>
        <v>0</v>
      </c>
      <c r="CL420" s="14">
        <f>VLOOKUP($B420,[2]Sheet3!$G:$CZ,75,0)</f>
        <v>0</v>
      </c>
      <c r="CM420" s="14">
        <f>VLOOKUP($B420,[2]Sheet3!$G:$CZ,76,0)</f>
        <v>0</v>
      </c>
      <c r="CN420" s="14">
        <f>VLOOKUP($B420,[2]Sheet3!$G:$CZ,77,0)</f>
        <v>0</v>
      </c>
      <c r="CO420" s="14">
        <f>VLOOKUP($B420,[2]Sheet3!$G:$CZ,78,0)</f>
        <v>0</v>
      </c>
      <c r="CP420" s="14">
        <f>VLOOKUP($B420,[2]Sheet3!$G:$CZ,79,0)</f>
        <v>0</v>
      </c>
      <c r="CQ420" s="14">
        <f>VLOOKUP($B420,[2]Sheet3!$G:$CZ,80,0)</f>
        <v>0</v>
      </c>
      <c r="CR420" s="14">
        <f>VLOOKUP($B420,[2]Sheet3!$G:$CZ,81,0)</f>
        <v>0</v>
      </c>
      <c r="CS420" s="14">
        <f>VLOOKUP($B420,[2]Sheet3!$G:$CZ,82,0)</f>
        <v>0</v>
      </c>
      <c r="CT420" s="14">
        <f>VLOOKUP($B420,[2]Sheet3!$G:$CZ,83,0)</f>
        <v>0</v>
      </c>
      <c r="CU420" s="14">
        <f>VLOOKUP($B420,[2]Sheet3!$G:$CZ,84,0)</f>
        <v>0</v>
      </c>
      <c r="CV420" s="14">
        <f>VLOOKUP($B420,[2]Sheet3!$G:$CZ,85,0)</f>
        <v>0</v>
      </c>
      <c r="CW420" s="14">
        <f>VLOOKUP($B420,[2]Sheet3!$G:$CZ,86,0)</f>
        <v>0</v>
      </c>
      <c r="CX420" s="14">
        <f>VLOOKUP($B420,[2]Sheet3!$G:$CZ,87,0)</f>
        <v>0</v>
      </c>
      <c r="CY420" s="14">
        <f>VLOOKUP($B420,[2]Sheet3!$G:$CZ,88,0)</f>
        <v>0</v>
      </c>
      <c r="CZ420" s="14">
        <f>VLOOKUP($B420,[2]Sheet3!$G:$CZ,89,0)</f>
        <v>0</v>
      </c>
      <c r="DA420" s="14">
        <f>VLOOKUP($B420,[2]Sheet3!$G:$CZ,90,0)</f>
        <v>0</v>
      </c>
      <c r="DB420" s="14">
        <f>VLOOKUP($B420,[2]Sheet3!$G:$CZ,91,0)</f>
        <v>0</v>
      </c>
      <c r="DC420" s="14">
        <f>VLOOKUP($B420,[2]Sheet3!$G:$CZ,92,0)</f>
        <v>0</v>
      </c>
      <c r="DD420" s="14">
        <f>VLOOKUP($B420,[2]Sheet3!$G:$CZ,93,0)</f>
        <v>0</v>
      </c>
      <c r="DE420" s="14">
        <f>VLOOKUP($B420,[2]Sheet3!$G:$CZ,94,0)</f>
        <v>0</v>
      </c>
      <c r="DF420" s="14">
        <f>VLOOKUP($B420,[2]Sheet3!$G:$CZ,95,0)</f>
        <v>0</v>
      </c>
      <c r="DG420" s="14">
        <f>VLOOKUP($B420,[2]Sheet3!$G:$CZ,96,0)</f>
        <v>0</v>
      </c>
      <c r="DH420" s="14">
        <f>VLOOKUP($B420,[2]Sheet3!$G:$CZ,97,0)</f>
        <v>0</v>
      </c>
      <c r="DI420" s="14">
        <f>VLOOKUP($B420,[2]Sheet3!$G:$CZ,98,0)</f>
        <v>0</v>
      </c>
    </row>
    <row r="421" spans="1:113" x14ac:dyDescent="0.3">
      <c r="A421" s="9" t="str">
        <f t="shared" si="20"/>
        <v>S44035</v>
      </c>
      <c r="B421" s="15" t="s">
        <v>35</v>
      </c>
      <c r="C421" s="15" t="s">
        <v>36</v>
      </c>
      <c r="F421" s="7" t="s">
        <v>15</v>
      </c>
      <c r="G421" s="12" t="s">
        <v>3916</v>
      </c>
      <c r="H421" s="12" t="str">
        <f>VLOOKUP($B421,[1]Sheet1!$A:$G,5,0)</f>
        <v>jitin.sebastian@redingtongroup.com</v>
      </c>
      <c r="I421" s="12" t="str">
        <f>VLOOKUP($B421,[1]Sheet1!$A:$G,7,0)</f>
        <v>vikram.kumar@redingtongroup.com</v>
      </c>
      <c r="J421" s="12" t="s">
        <v>82</v>
      </c>
      <c r="K421" s="7"/>
      <c r="L421" s="7"/>
      <c r="M421" s="8"/>
      <c r="N421" s="7" t="str">
        <f t="shared" si="18"/>
        <v>jitin.sebastian@redingtongroup.com; vikram.kumar@redingtongroup.com; nilesh.phirke@redingtongroup.com;christopher.joseph@redingtongroup.com</v>
      </c>
      <c r="O421" s="7" t="str">
        <f t="shared" si="19"/>
        <v>S44035</v>
      </c>
      <c r="P421" s="8" t="s">
        <v>5215</v>
      </c>
      <c r="Q421" s="14">
        <f>VLOOKUP($B421,[2]Sheet3!$G:$CZ,2,0)</f>
        <v>2400309305</v>
      </c>
      <c r="R421" s="14">
        <f>VLOOKUP($B421,[2]Sheet3!$G:$CZ,3,0)</f>
        <v>2400301180</v>
      </c>
      <c r="S421" s="14">
        <f>VLOOKUP($B421,[2]Sheet3!$G:$CZ,4,0)</f>
        <v>2400301158</v>
      </c>
      <c r="T421" s="14">
        <f>VLOOKUP($B421,[2]Sheet3!$G:$CZ,5,0)</f>
        <v>2400301191</v>
      </c>
      <c r="U421" s="14">
        <f>VLOOKUP($B421,[2]Sheet3!$G:$CZ,6,0)</f>
        <v>2400304950</v>
      </c>
      <c r="V421" s="14">
        <f>VLOOKUP($B421,[2]Sheet3!$G:$CZ,7,0)</f>
        <v>2400301170</v>
      </c>
      <c r="W421" s="14">
        <f>VLOOKUP($B421,[2]Sheet3!$G:$CZ,8,0)</f>
        <v>2400301176</v>
      </c>
      <c r="X421" s="14">
        <f>VLOOKUP($B421,[2]Sheet3!$G:$CZ,9,0)</f>
        <v>2400301156</v>
      </c>
      <c r="Y421" s="14">
        <f>VLOOKUP($B421,[2]Sheet3!$G:$CZ,10,0)</f>
        <v>2400301160</v>
      </c>
      <c r="Z421" s="14">
        <f>VLOOKUP($B421,[2]Sheet3!$G:$CZ,11,0)</f>
        <v>2400301152</v>
      </c>
      <c r="AA421" s="14">
        <f>VLOOKUP($B421,[2]Sheet3!$G:$CZ,12,0)</f>
        <v>2400301154</v>
      </c>
      <c r="AB421" s="14">
        <f>VLOOKUP($B421,[2]Sheet3!$G:$CZ,13,0)</f>
        <v>2400301184</v>
      </c>
      <c r="AC421" s="14">
        <f>VLOOKUP($B421,[2]Sheet3!$G:$CZ,14,0)</f>
        <v>2400305541</v>
      </c>
      <c r="AD421" s="14">
        <f>VLOOKUP($B421,[2]Sheet3!$G:$CZ,15,0)</f>
        <v>2400301186</v>
      </c>
      <c r="AE421" s="14">
        <f>VLOOKUP($B421,[2]Sheet3!$G:$CZ,16,0)</f>
        <v>2400306331</v>
      </c>
      <c r="AF421" s="14">
        <f>VLOOKUP($B421,[2]Sheet3!$G:$CZ,17,0)</f>
        <v>2400305878</v>
      </c>
      <c r="AG421" s="14">
        <f>VLOOKUP($B421,[2]Sheet3!$G:$CZ,18,0)</f>
        <v>2400301166</v>
      </c>
      <c r="AH421" s="14">
        <f>VLOOKUP($B421,[2]Sheet3!$G:$CZ,19,0)</f>
        <v>2400305159</v>
      </c>
      <c r="AI421" s="14">
        <f>VLOOKUP($B421,[2]Sheet3!$G:$CZ,20,0)</f>
        <v>2400303420</v>
      </c>
      <c r="AJ421" s="14">
        <f>VLOOKUP($B421,[2]Sheet3!$G:$CZ,21,0)</f>
        <v>2400308435</v>
      </c>
      <c r="AK421" s="14">
        <f>VLOOKUP($B421,[2]Sheet3!$G:$CZ,22,0)</f>
        <v>2400308436</v>
      </c>
      <c r="AL421" s="14">
        <f>VLOOKUP($B421,[2]Sheet3!$G:$CZ,23,0)</f>
        <v>2400301172</v>
      </c>
      <c r="AM421" s="14">
        <f>VLOOKUP($B421,[2]Sheet3!$G:$CZ,24,0)</f>
        <v>2400301168</v>
      </c>
      <c r="AN421" s="14">
        <f>VLOOKUP($B421,[2]Sheet3!$G:$CZ,25,0)</f>
        <v>0</v>
      </c>
      <c r="AO421" s="14">
        <f>VLOOKUP($B421,[2]Sheet3!$G:$CZ,26,0)</f>
        <v>0</v>
      </c>
      <c r="AP421" s="14">
        <f>VLOOKUP($B421,[2]Sheet3!$G:$CZ,27,0)</f>
        <v>0</v>
      </c>
      <c r="AQ421" s="14">
        <f>VLOOKUP($B421,[2]Sheet3!$G:$CZ,28,0)</f>
        <v>0</v>
      </c>
      <c r="AR421" s="14">
        <f>VLOOKUP($B421,[2]Sheet3!$G:$CZ,29,0)</f>
        <v>0</v>
      </c>
      <c r="AS421" s="14">
        <f>VLOOKUP($B421,[2]Sheet3!$G:$CZ,30,0)</f>
        <v>0</v>
      </c>
      <c r="AT421" s="14">
        <f>VLOOKUP($B421,[2]Sheet3!$G:$CZ,31,0)</f>
        <v>0</v>
      </c>
      <c r="AU421" s="14">
        <f>VLOOKUP($B421,[2]Sheet3!$G:$CZ,32,0)</f>
        <v>0</v>
      </c>
      <c r="AV421" s="14">
        <f>VLOOKUP($B421,[2]Sheet3!$G:$CZ,33,0)</f>
        <v>0</v>
      </c>
      <c r="AW421" s="14">
        <f>VLOOKUP($B421,[2]Sheet3!$G:$CZ,34,0)</f>
        <v>0</v>
      </c>
      <c r="AX421" s="14">
        <f>VLOOKUP($B421,[2]Sheet3!$G:$CZ,35,0)</f>
        <v>0</v>
      </c>
      <c r="AY421" s="14">
        <f>VLOOKUP($B421,[2]Sheet3!$G:$CZ,36,0)</f>
        <v>0</v>
      </c>
      <c r="AZ421" s="14">
        <f>VLOOKUP($B421,[2]Sheet3!$G:$CZ,37,0)</f>
        <v>0</v>
      </c>
      <c r="BA421" s="14">
        <f>VLOOKUP($B421,[2]Sheet3!$G:$CZ,38,0)</f>
        <v>0</v>
      </c>
      <c r="BB421" s="14">
        <f>VLOOKUP($B421,[2]Sheet3!$G:$CZ,39,0)</f>
        <v>0</v>
      </c>
      <c r="BC421" s="14">
        <f>VLOOKUP($B421,[2]Sheet3!$G:$CZ,40,0)</f>
        <v>0</v>
      </c>
      <c r="BD421" s="14">
        <f>VLOOKUP($B421,[2]Sheet3!$G:$CZ,41,0)</f>
        <v>0</v>
      </c>
      <c r="BE421" s="14">
        <f>VLOOKUP($B421,[2]Sheet3!$G:$CZ,42,0)</f>
        <v>0</v>
      </c>
      <c r="BF421" s="14">
        <f>VLOOKUP($B421,[2]Sheet3!$G:$CZ,43,0)</f>
        <v>0</v>
      </c>
      <c r="BG421" s="14">
        <f>VLOOKUP($B421,[2]Sheet3!$G:$CZ,44,0)</f>
        <v>0</v>
      </c>
      <c r="BH421" s="14">
        <f>VLOOKUP($B421,[2]Sheet3!$G:$CZ,45,0)</f>
        <v>0</v>
      </c>
      <c r="BI421" s="14">
        <f>VLOOKUP($B421,[2]Sheet3!$G:$CZ,46,0)</f>
        <v>0</v>
      </c>
      <c r="BJ421" s="14">
        <f>VLOOKUP($B421,[2]Sheet3!$G:$CZ,47,0)</f>
        <v>0</v>
      </c>
      <c r="BK421" s="14">
        <f>VLOOKUP($B421,[2]Sheet3!$G:$CZ,48,0)</f>
        <v>0</v>
      </c>
      <c r="BL421" s="14">
        <f>VLOOKUP($B421,[2]Sheet3!$G:$CZ,49,0)</f>
        <v>0</v>
      </c>
      <c r="BM421" s="14">
        <f>VLOOKUP($B421,[2]Sheet3!$G:$CZ,50,0)</f>
        <v>0</v>
      </c>
      <c r="BN421" s="14">
        <f>VLOOKUP($B421,[2]Sheet3!$G:$CZ,51,0)</f>
        <v>0</v>
      </c>
      <c r="BO421" s="14">
        <f>VLOOKUP($B421,[2]Sheet3!$G:$CZ,52,0)</f>
        <v>0</v>
      </c>
      <c r="BP421" s="14">
        <f>VLOOKUP($B421,[2]Sheet3!$G:$CZ,53,0)</f>
        <v>0</v>
      </c>
      <c r="BQ421" s="14">
        <f>VLOOKUP($B421,[2]Sheet3!$G:$CZ,54,0)</f>
        <v>0</v>
      </c>
      <c r="BR421" s="14">
        <f>VLOOKUP($B421,[2]Sheet3!$G:$CZ,55,0)</f>
        <v>0</v>
      </c>
      <c r="BS421" s="14">
        <f>VLOOKUP($B421,[2]Sheet3!$G:$CZ,56,0)</f>
        <v>0</v>
      </c>
      <c r="BT421" s="14">
        <f>VLOOKUP($B421,[2]Sheet3!$G:$CZ,57,0)</f>
        <v>0</v>
      </c>
      <c r="BU421" s="14">
        <f>VLOOKUP($B421,[2]Sheet3!$G:$CZ,58,0)</f>
        <v>0</v>
      </c>
      <c r="BV421" s="14">
        <f>VLOOKUP($B421,[2]Sheet3!$G:$CZ,59,0)</f>
        <v>0</v>
      </c>
      <c r="BW421" s="14">
        <f>VLOOKUP($B421,[2]Sheet3!$G:$CZ,60,0)</f>
        <v>0</v>
      </c>
      <c r="BX421" s="14">
        <f>VLOOKUP($B421,[2]Sheet3!$G:$CZ,61,0)</f>
        <v>0</v>
      </c>
      <c r="BY421" s="14">
        <f>VLOOKUP($B421,[2]Sheet3!$G:$CZ,62,0)</f>
        <v>0</v>
      </c>
      <c r="BZ421" s="14">
        <f>VLOOKUP($B421,[2]Sheet3!$G:$CZ,63,0)</f>
        <v>0</v>
      </c>
      <c r="CA421" s="14">
        <f>VLOOKUP($B421,[2]Sheet3!$G:$CZ,64,0)</f>
        <v>0</v>
      </c>
      <c r="CB421" s="14">
        <f>VLOOKUP($B421,[2]Sheet3!$G:$CZ,65,0)</f>
        <v>0</v>
      </c>
      <c r="CC421" s="14">
        <f>VLOOKUP($B421,[2]Sheet3!$G:$CZ,66,0)</f>
        <v>0</v>
      </c>
      <c r="CD421" s="14">
        <f>VLOOKUP($B421,[2]Sheet3!$G:$CZ,67,0)</f>
        <v>0</v>
      </c>
      <c r="CE421" s="14">
        <f>VLOOKUP($B421,[2]Sheet3!$G:$CZ,68,0)</f>
        <v>0</v>
      </c>
      <c r="CF421" s="14">
        <f>VLOOKUP($B421,[2]Sheet3!$G:$CZ,69,0)</f>
        <v>0</v>
      </c>
      <c r="CG421" s="14">
        <f>VLOOKUP($B421,[2]Sheet3!$G:$CZ,70,0)</f>
        <v>0</v>
      </c>
      <c r="CH421" s="14">
        <f>VLOOKUP($B421,[2]Sheet3!$G:$CZ,71,0)</f>
        <v>0</v>
      </c>
      <c r="CI421" s="14">
        <f>VLOOKUP($B421,[2]Sheet3!$G:$CZ,72,0)</f>
        <v>0</v>
      </c>
      <c r="CJ421" s="14">
        <f>VLOOKUP($B421,[2]Sheet3!$G:$CZ,73,0)</f>
        <v>0</v>
      </c>
      <c r="CK421" s="14">
        <f>VLOOKUP($B421,[2]Sheet3!$G:$CZ,74,0)</f>
        <v>0</v>
      </c>
      <c r="CL421" s="14">
        <f>VLOOKUP($B421,[2]Sheet3!$G:$CZ,75,0)</f>
        <v>0</v>
      </c>
      <c r="CM421" s="14">
        <f>VLOOKUP($B421,[2]Sheet3!$G:$CZ,76,0)</f>
        <v>0</v>
      </c>
      <c r="CN421" s="14">
        <f>VLOOKUP($B421,[2]Sheet3!$G:$CZ,77,0)</f>
        <v>0</v>
      </c>
      <c r="CO421" s="14">
        <f>VLOOKUP($B421,[2]Sheet3!$G:$CZ,78,0)</f>
        <v>0</v>
      </c>
      <c r="CP421" s="14">
        <f>VLOOKUP($B421,[2]Sheet3!$G:$CZ,79,0)</f>
        <v>0</v>
      </c>
      <c r="CQ421" s="14">
        <f>VLOOKUP($B421,[2]Sheet3!$G:$CZ,80,0)</f>
        <v>0</v>
      </c>
      <c r="CR421" s="14">
        <f>VLOOKUP($B421,[2]Sheet3!$G:$CZ,81,0)</f>
        <v>0</v>
      </c>
      <c r="CS421" s="14">
        <f>VLOOKUP($B421,[2]Sheet3!$G:$CZ,82,0)</f>
        <v>0</v>
      </c>
      <c r="CT421" s="14">
        <f>VLOOKUP($B421,[2]Sheet3!$G:$CZ,83,0)</f>
        <v>0</v>
      </c>
      <c r="CU421" s="14">
        <f>VLOOKUP($B421,[2]Sheet3!$G:$CZ,84,0)</f>
        <v>0</v>
      </c>
      <c r="CV421" s="14">
        <f>VLOOKUP($B421,[2]Sheet3!$G:$CZ,85,0)</f>
        <v>0</v>
      </c>
      <c r="CW421" s="14">
        <f>VLOOKUP($B421,[2]Sheet3!$G:$CZ,86,0)</f>
        <v>0</v>
      </c>
      <c r="CX421" s="14">
        <f>VLOOKUP($B421,[2]Sheet3!$G:$CZ,87,0)</f>
        <v>0</v>
      </c>
      <c r="CY421" s="14">
        <f>VLOOKUP($B421,[2]Sheet3!$G:$CZ,88,0)</f>
        <v>0</v>
      </c>
      <c r="CZ421" s="14">
        <f>VLOOKUP($B421,[2]Sheet3!$G:$CZ,89,0)</f>
        <v>0</v>
      </c>
      <c r="DA421" s="14">
        <f>VLOOKUP($B421,[2]Sheet3!$G:$CZ,90,0)</f>
        <v>0</v>
      </c>
      <c r="DB421" s="14">
        <f>VLOOKUP($B421,[2]Sheet3!$G:$CZ,91,0)</f>
        <v>0</v>
      </c>
      <c r="DC421" s="14">
        <f>VLOOKUP($B421,[2]Sheet3!$G:$CZ,92,0)</f>
        <v>0</v>
      </c>
      <c r="DD421" s="14">
        <f>VLOOKUP($B421,[2]Sheet3!$G:$CZ,93,0)</f>
        <v>0</v>
      </c>
      <c r="DE421" s="14">
        <f>VLOOKUP($B421,[2]Sheet3!$G:$CZ,94,0)</f>
        <v>0</v>
      </c>
      <c r="DF421" s="14">
        <f>VLOOKUP($B421,[2]Sheet3!$G:$CZ,95,0)</f>
        <v>0</v>
      </c>
      <c r="DG421" s="14">
        <f>VLOOKUP($B421,[2]Sheet3!$G:$CZ,96,0)</f>
        <v>0</v>
      </c>
      <c r="DH421" s="14">
        <f>VLOOKUP($B421,[2]Sheet3!$G:$CZ,97,0)</f>
        <v>0</v>
      </c>
      <c r="DI421" s="14">
        <f>VLOOKUP($B421,[2]Sheet3!$G:$CZ,98,0)</f>
        <v>0</v>
      </c>
    </row>
    <row r="422" spans="1:113" x14ac:dyDescent="0.3">
      <c r="A422" s="9" t="str">
        <f t="shared" si="20"/>
        <v>S34441</v>
      </c>
      <c r="B422" s="15" t="s">
        <v>1370</v>
      </c>
      <c r="C422" s="15" t="s">
        <v>1371</v>
      </c>
      <c r="F422" s="7" t="s">
        <v>15</v>
      </c>
      <c r="G422" s="12" t="s">
        <v>3917</v>
      </c>
      <c r="H422" s="12" t="str">
        <f>VLOOKUP($B422,[1]Sheet1!$A:$G,5,0)</f>
        <v>suresh.skg@redingtongroup.com</v>
      </c>
      <c r="I422" s="12" t="str">
        <f>VLOOKUP($B422,[1]Sheet1!$A:$G,7,0)</f>
        <v>yogesh.ganesh@redingtongroup.com</v>
      </c>
      <c r="J422" s="12" t="s">
        <v>82</v>
      </c>
      <c r="K422" s="7"/>
      <c r="L422" s="7"/>
      <c r="M422" s="8"/>
      <c r="N422" s="7" t="str">
        <f t="shared" si="18"/>
        <v>suresh.skg@redingtongroup.com; yogesh.ganesh@redingtongroup.com; nilesh.phirke@redingtongroup.com;christopher.joseph@redingtongroup.com</v>
      </c>
      <c r="O422" s="7" t="str">
        <f t="shared" si="19"/>
        <v>S34441</v>
      </c>
      <c r="P422" s="8" t="s">
        <v>5215</v>
      </c>
      <c r="Q422" s="14">
        <f>VLOOKUP($B422,[2]Sheet3!$G:$CZ,2,0)</f>
        <v>2400308440</v>
      </c>
      <c r="R422" s="14">
        <f>VLOOKUP($B422,[2]Sheet3!$G:$CZ,3,0)</f>
        <v>2400308441</v>
      </c>
      <c r="S422" s="14">
        <f>VLOOKUP($B422,[2]Sheet3!$G:$CZ,4,0)</f>
        <v>2400300949</v>
      </c>
      <c r="T422" s="14">
        <f>VLOOKUP($B422,[2]Sheet3!$G:$CZ,5,0)</f>
        <v>2400300942</v>
      </c>
      <c r="U422" s="14">
        <f>VLOOKUP($B422,[2]Sheet3!$G:$CZ,6,0)</f>
        <v>0</v>
      </c>
      <c r="V422" s="14">
        <f>VLOOKUP($B422,[2]Sheet3!$G:$CZ,7,0)</f>
        <v>0</v>
      </c>
      <c r="W422" s="14">
        <f>VLOOKUP($B422,[2]Sheet3!$G:$CZ,8,0)</f>
        <v>0</v>
      </c>
      <c r="X422" s="14">
        <f>VLOOKUP($B422,[2]Sheet3!$G:$CZ,9,0)</f>
        <v>0</v>
      </c>
      <c r="Y422" s="14">
        <f>VLOOKUP($B422,[2]Sheet3!$G:$CZ,10,0)</f>
        <v>0</v>
      </c>
      <c r="Z422" s="14">
        <f>VLOOKUP($B422,[2]Sheet3!$G:$CZ,11,0)</f>
        <v>0</v>
      </c>
      <c r="AA422" s="14">
        <f>VLOOKUP($B422,[2]Sheet3!$G:$CZ,12,0)</f>
        <v>0</v>
      </c>
      <c r="AB422" s="14">
        <f>VLOOKUP($B422,[2]Sheet3!$G:$CZ,13,0)</f>
        <v>0</v>
      </c>
      <c r="AC422" s="14">
        <f>VLOOKUP($B422,[2]Sheet3!$G:$CZ,14,0)</f>
        <v>0</v>
      </c>
      <c r="AD422" s="14">
        <f>VLOOKUP($B422,[2]Sheet3!$G:$CZ,15,0)</f>
        <v>0</v>
      </c>
      <c r="AE422" s="14">
        <f>VLOOKUP($B422,[2]Sheet3!$G:$CZ,16,0)</f>
        <v>0</v>
      </c>
      <c r="AF422" s="14">
        <f>VLOOKUP($B422,[2]Sheet3!$G:$CZ,17,0)</f>
        <v>0</v>
      </c>
      <c r="AG422" s="14">
        <f>VLOOKUP($B422,[2]Sheet3!$G:$CZ,18,0)</f>
        <v>0</v>
      </c>
      <c r="AH422" s="14">
        <f>VLOOKUP($B422,[2]Sheet3!$G:$CZ,19,0)</f>
        <v>0</v>
      </c>
      <c r="AI422" s="14">
        <f>VLOOKUP($B422,[2]Sheet3!$G:$CZ,20,0)</f>
        <v>0</v>
      </c>
      <c r="AJ422" s="14">
        <f>VLOOKUP($B422,[2]Sheet3!$G:$CZ,21,0)</f>
        <v>0</v>
      </c>
      <c r="AK422" s="14">
        <f>VLOOKUP($B422,[2]Sheet3!$G:$CZ,22,0)</f>
        <v>0</v>
      </c>
      <c r="AL422" s="14">
        <f>VLOOKUP($B422,[2]Sheet3!$G:$CZ,23,0)</f>
        <v>0</v>
      </c>
      <c r="AM422" s="14">
        <f>VLOOKUP($B422,[2]Sheet3!$G:$CZ,24,0)</f>
        <v>0</v>
      </c>
      <c r="AN422" s="14">
        <f>VLOOKUP($B422,[2]Sheet3!$G:$CZ,25,0)</f>
        <v>0</v>
      </c>
      <c r="AO422" s="14">
        <f>VLOOKUP($B422,[2]Sheet3!$G:$CZ,26,0)</f>
        <v>0</v>
      </c>
      <c r="AP422" s="14">
        <f>VLOOKUP($B422,[2]Sheet3!$G:$CZ,27,0)</f>
        <v>0</v>
      </c>
      <c r="AQ422" s="14">
        <f>VLOOKUP($B422,[2]Sheet3!$G:$CZ,28,0)</f>
        <v>0</v>
      </c>
      <c r="AR422" s="14">
        <f>VLOOKUP($B422,[2]Sheet3!$G:$CZ,29,0)</f>
        <v>0</v>
      </c>
      <c r="AS422" s="14">
        <f>VLOOKUP($B422,[2]Sheet3!$G:$CZ,30,0)</f>
        <v>0</v>
      </c>
      <c r="AT422" s="14">
        <f>VLOOKUP($B422,[2]Sheet3!$G:$CZ,31,0)</f>
        <v>0</v>
      </c>
      <c r="AU422" s="14">
        <f>VLOOKUP($B422,[2]Sheet3!$G:$CZ,32,0)</f>
        <v>0</v>
      </c>
      <c r="AV422" s="14">
        <f>VLOOKUP($B422,[2]Sheet3!$G:$CZ,33,0)</f>
        <v>0</v>
      </c>
      <c r="AW422" s="14">
        <f>VLOOKUP($B422,[2]Sheet3!$G:$CZ,34,0)</f>
        <v>0</v>
      </c>
      <c r="AX422" s="14">
        <f>VLOOKUP($B422,[2]Sheet3!$G:$CZ,35,0)</f>
        <v>0</v>
      </c>
      <c r="AY422" s="14">
        <f>VLOOKUP($B422,[2]Sheet3!$G:$CZ,36,0)</f>
        <v>0</v>
      </c>
      <c r="AZ422" s="14">
        <f>VLOOKUP($B422,[2]Sheet3!$G:$CZ,37,0)</f>
        <v>0</v>
      </c>
      <c r="BA422" s="14">
        <f>VLOOKUP($B422,[2]Sheet3!$G:$CZ,38,0)</f>
        <v>0</v>
      </c>
      <c r="BB422" s="14">
        <f>VLOOKUP($B422,[2]Sheet3!$G:$CZ,39,0)</f>
        <v>0</v>
      </c>
      <c r="BC422" s="14">
        <f>VLOOKUP($B422,[2]Sheet3!$G:$CZ,40,0)</f>
        <v>0</v>
      </c>
      <c r="BD422" s="14">
        <f>VLOOKUP($B422,[2]Sheet3!$G:$CZ,41,0)</f>
        <v>0</v>
      </c>
      <c r="BE422" s="14">
        <f>VLOOKUP($B422,[2]Sheet3!$G:$CZ,42,0)</f>
        <v>0</v>
      </c>
      <c r="BF422" s="14">
        <f>VLOOKUP($B422,[2]Sheet3!$G:$CZ,43,0)</f>
        <v>0</v>
      </c>
      <c r="BG422" s="14">
        <f>VLOOKUP($B422,[2]Sheet3!$G:$CZ,44,0)</f>
        <v>0</v>
      </c>
      <c r="BH422" s="14">
        <f>VLOOKUP($B422,[2]Sheet3!$G:$CZ,45,0)</f>
        <v>0</v>
      </c>
      <c r="BI422" s="14">
        <f>VLOOKUP($B422,[2]Sheet3!$G:$CZ,46,0)</f>
        <v>0</v>
      </c>
      <c r="BJ422" s="14">
        <f>VLOOKUP($B422,[2]Sheet3!$G:$CZ,47,0)</f>
        <v>0</v>
      </c>
      <c r="BK422" s="14">
        <f>VLOOKUP($B422,[2]Sheet3!$G:$CZ,48,0)</f>
        <v>0</v>
      </c>
      <c r="BL422" s="14">
        <f>VLOOKUP($B422,[2]Sheet3!$G:$CZ,49,0)</f>
        <v>0</v>
      </c>
      <c r="BM422" s="14">
        <f>VLOOKUP($B422,[2]Sheet3!$G:$CZ,50,0)</f>
        <v>0</v>
      </c>
      <c r="BN422" s="14">
        <f>VLOOKUP($B422,[2]Sheet3!$G:$CZ,51,0)</f>
        <v>0</v>
      </c>
      <c r="BO422" s="14">
        <f>VLOOKUP($B422,[2]Sheet3!$G:$CZ,52,0)</f>
        <v>0</v>
      </c>
      <c r="BP422" s="14">
        <f>VLOOKUP($B422,[2]Sheet3!$G:$CZ,53,0)</f>
        <v>0</v>
      </c>
      <c r="BQ422" s="14">
        <f>VLOOKUP($B422,[2]Sheet3!$G:$CZ,54,0)</f>
        <v>0</v>
      </c>
      <c r="BR422" s="14">
        <f>VLOOKUP($B422,[2]Sheet3!$G:$CZ,55,0)</f>
        <v>0</v>
      </c>
      <c r="BS422" s="14">
        <f>VLOOKUP($B422,[2]Sheet3!$G:$CZ,56,0)</f>
        <v>0</v>
      </c>
      <c r="BT422" s="14">
        <f>VLOOKUP($B422,[2]Sheet3!$G:$CZ,57,0)</f>
        <v>0</v>
      </c>
      <c r="BU422" s="14">
        <f>VLOOKUP($B422,[2]Sheet3!$G:$CZ,58,0)</f>
        <v>0</v>
      </c>
      <c r="BV422" s="14">
        <f>VLOOKUP($B422,[2]Sheet3!$G:$CZ,59,0)</f>
        <v>0</v>
      </c>
      <c r="BW422" s="14">
        <f>VLOOKUP($B422,[2]Sheet3!$G:$CZ,60,0)</f>
        <v>0</v>
      </c>
      <c r="BX422" s="14">
        <f>VLOOKUP($B422,[2]Sheet3!$G:$CZ,61,0)</f>
        <v>0</v>
      </c>
      <c r="BY422" s="14">
        <f>VLOOKUP($B422,[2]Sheet3!$G:$CZ,62,0)</f>
        <v>0</v>
      </c>
      <c r="BZ422" s="14">
        <f>VLOOKUP($B422,[2]Sheet3!$G:$CZ,63,0)</f>
        <v>0</v>
      </c>
      <c r="CA422" s="14">
        <f>VLOOKUP($B422,[2]Sheet3!$G:$CZ,64,0)</f>
        <v>0</v>
      </c>
      <c r="CB422" s="14">
        <f>VLOOKUP($B422,[2]Sheet3!$G:$CZ,65,0)</f>
        <v>0</v>
      </c>
      <c r="CC422" s="14">
        <f>VLOOKUP($B422,[2]Sheet3!$G:$CZ,66,0)</f>
        <v>0</v>
      </c>
      <c r="CD422" s="14">
        <f>VLOOKUP($B422,[2]Sheet3!$G:$CZ,67,0)</f>
        <v>0</v>
      </c>
      <c r="CE422" s="14">
        <f>VLOOKUP($B422,[2]Sheet3!$G:$CZ,68,0)</f>
        <v>0</v>
      </c>
      <c r="CF422" s="14">
        <f>VLOOKUP($B422,[2]Sheet3!$G:$CZ,69,0)</f>
        <v>0</v>
      </c>
      <c r="CG422" s="14">
        <f>VLOOKUP($B422,[2]Sheet3!$G:$CZ,70,0)</f>
        <v>0</v>
      </c>
      <c r="CH422" s="14">
        <f>VLOOKUP($B422,[2]Sheet3!$G:$CZ,71,0)</f>
        <v>0</v>
      </c>
      <c r="CI422" s="14">
        <f>VLOOKUP($B422,[2]Sheet3!$G:$CZ,72,0)</f>
        <v>0</v>
      </c>
      <c r="CJ422" s="14">
        <f>VLOOKUP($B422,[2]Sheet3!$G:$CZ,73,0)</f>
        <v>0</v>
      </c>
      <c r="CK422" s="14">
        <f>VLOOKUP($B422,[2]Sheet3!$G:$CZ,74,0)</f>
        <v>0</v>
      </c>
      <c r="CL422" s="14">
        <f>VLOOKUP($B422,[2]Sheet3!$G:$CZ,75,0)</f>
        <v>0</v>
      </c>
      <c r="CM422" s="14">
        <f>VLOOKUP($B422,[2]Sheet3!$G:$CZ,76,0)</f>
        <v>0</v>
      </c>
      <c r="CN422" s="14">
        <f>VLOOKUP($B422,[2]Sheet3!$G:$CZ,77,0)</f>
        <v>0</v>
      </c>
      <c r="CO422" s="14">
        <f>VLOOKUP($B422,[2]Sheet3!$G:$CZ,78,0)</f>
        <v>0</v>
      </c>
      <c r="CP422" s="14">
        <f>VLOOKUP($B422,[2]Sheet3!$G:$CZ,79,0)</f>
        <v>0</v>
      </c>
      <c r="CQ422" s="14">
        <f>VLOOKUP($B422,[2]Sheet3!$G:$CZ,80,0)</f>
        <v>0</v>
      </c>
      <c r="CR422" s="14">
        <f>VLOOKUP($B422,[2]Sheet3!$G:$CZ,81,0)</f>
        <v>0</v>
      </c>
      <c r="CS422" s="14">
        <f>VLOOKUP($B422,[2]Sheet3!$G:$CZ,82,0)</f>
        <v>0</v>
      </c>
      <c r="CT422" s="14">
        <f>VLOOKUP($B422,[2]Sheet3!$G:$CZ,83,0)</f>
        <v>0</v>
      </c>
      <c r="CU422" s="14">
        <f>VLOOKUP($B422,[2]Sheet3!$G:$CZ,84,0)</f>
        <v>0</v>
      </c>
      <c r="CV422" s="14">
        <f>VLOOKUP($B422,[2]Sheet3!$G:$CZ,85,0)</f>
        <v>0</v>
      </c>
      <c r="CW422" s="14">
        <f>VLOOKUP($B422,[2]Sheet3!$G:$CZ,86,0)</f>
        <v>0</v>
      </c>
      <c r="CX422" s="14">
        <f>VLOOKUP($B422,[2]Sheet3!$G:$CZ,87,0)</f>
        <v>0</v>
      </c>
      <c r="CY422" s="14">
        <f>VLOOKUP($B422,[2]Sheet3!$G:$CZ,88,0)</f>
        <v>0</v>
      </c>
      <c r="CZ422" s="14">
        <f>VLOOKUP($B422,[2]Sheet3!$G:$CZ,89,0)</f>
        <v>0</v>
      </c>
      <c r="DA422" s="14">
        <f>VLOOKUP($B422,[2]Sheet3!$G:$CZ,90,0)</f>
        <v>0</v>
      </c>
      <c r="DB422" s="14">
        <f>VLOOKUP($B422,[2]Sheet3!$G:$CZ,91,0)</f>
        <v>0</v>
      </c>
      <c r="DC422" s="14">
        <f>VLOOKUP($B422,[2]Sheet3!$G:$CZ,92,0)</f>
        <v>0</v>
      </c>
      <c r="DD422" s="14">
        <f>VLOOKUP($B422,[2]Sheet3!$G:$CZ,93,0)</f>
        <v>0</v>
      </c>
      <c r="DE422" s="14">
        <f>VLOOKUP($B422,[2]Sheet3!$G:$CZ,94,0)</f>
        <v>0</v>
      </c>
      <c r="DF422" s="14">
        <f>VLOOKUP($B422,[2]Sheet3!$G:$CZ,95,0)</f>
        <v>0</v>
      </c>
      <c r="DG422" s="14">
        <f>VLOOKUP($B422,[2]Sheet3!$G:$CZ,96,0)</f>
        <v>0</v>
      </c>
      <c r="DH422" s="14">
        <f>VLOOKUP($B422,[2]Sheet3!$G:$CZ,97,0)</f>
        <v>0</v>
      </c>
      <c r="DI422" s="14">
        <f>VLOOKUP($B422,[2]Sheet3!$G:$CZ,98,0)</f>
        <v>0</v>
      </c>
    </row>
    <row r="423" spans="1:113" x14ac:dyDescent="0.3">
      <c r="A423" s="9" t="str">
        <f t="shared" si="20"/>
        <v>N53327</v>
      </c>
      <c r="B423" s="15" t="s">
        <v>1372</v>
      </c>
      <c r="C423" s="15" t="s">
        <v>1373</v>
      </c>
      <c r="F423" s="7" t="s">
        <v>15</v>
      </c>
      <c r="G423" s="12" t="s">
        <v>3918</v>
      </c>
      <c r="H423" s="12" t="str">
        <f>VLOOKUP($B423,[1]Sheet1!$A:$G,5,0)</f>
        <v>rohit.arora@redingtongroup.com</v>
      </c>
      <c r="I423" s="12" t="str">
        <f>VLOOKUP($B423,[1]Sheet1!$A:$G,7,0)</f>
        <v>jitender.chopra@redingtongroup.com</v>
      </c>
      <c r="J423" s="12" t="s">
        <v>82</v>
      </c>
      <c r="K423" s="7"/>
      <c r="L423" s="7"/>
      <c r="M423" s="8"/>
      <c r="N423" s="7" t="str">
        <f t="shared" si="18"/>
        <v>rohit.arora@redingtongroup.com; jitender.chopra@redingtongroup.com; nilesh.phirke@redingtongroup.com;christopher.joseph@redingtongroup.com</v>
      </c>
      <c r="O423" s="7" t="str">
        <f t="shared" si="19"/>
        <v>N53327</v>
      </c>
      <c r="P423" s="8" t="s">
        <v>5215</v>
      </c>
      <c r="Q423" s="14">
        <f>VLOOKUP($B423,[2]Sheet3!$G:$CZ,2,0)</f>
        <v>2400308427</v>
      </c>
      <c r="R423" s="14">
        <f>VLOOKUP($B423,[2]Sheet3!$G:$CZ,3,0)</f>
        <v>2400300780</v>
      </c>
      <c r="S423" s="14">
        <f>VLOOKUP($B423,[2]Sheet3!$G:$CZ,4,0)</f>
        <v>2400303082</v>
      </c>
      <c r="T423" s="14">
        <f>VLOOKUP($B423,[2]Sheet3!$G:$CZ,5,0)</f>
        <v>2400299727</v>
      </c>
      <c r="U423" s="14">
        <f>VLOOKUP($B423,[2]Sheet3!$G:$CZ,6,0)</f>
        <v>2400302903</v>
      </c>
      <c r="V423" s="14">
        <f>VLOOKUP($B423,[2]Sheet3!$G:$CZ,7,0)</f>
        <v>0</v>
      </c>
      <c r="W423" s="14">
        <f>VLOOKUP($B423,[2]Sheet3!$G:$CZ,8,0)</f>
        <v>0</v>
      </c>
      <c r="X423" s="14">
        <f>VLOOKUP($B423,[2]Sheet3!$G:$CZ,9,0)</f>
        <v>0</v>
      </c>
      <c r="Y423" s="14">
        <f>VLOOKUP($B423,[2]Sheet3!$G:$CZ,10,0)</f>
        <v>0</v>
      </c>
      <c r="Z423" s="14">
        <f>VLOOKUP($B423,[2]Sheet3!$G:$CZ,11,0)</f>
        <v>0</v>
      </c>
      <c r="AA423" s="14">
        <f>VLOOKUP($B423,[2]Sheet3!$G:$CZ,12,0)</f>
        <v>0</v>
      </c>
      <c r="AB423" s="14">
        <f>VLOOKUP($B423,[2]Sheet3!$G:$CZ,13,0)</f>
        <v>0</v>
      </c>
      <c r="AC423" s="14">
        <f>VLOOKUP($B423,[2]Sheet3!$G:$CZ,14,0)</f>
        <v>0</v>
      </c>
      <c r="AD423" s="14">
        <f>VLOOKUP($B423,[2]Sheet3!$G:$CZ,15,0)</f>
        <v>0</v>
      </c>
      <c r="AE423" s="14">
        <f>VLOOKUP($B423,[2]Sheet3!$G:$CZ,16,0)</f>
        <v>0</v>
      </c>
      <c r="AF423" s="14">
        <f>VLOOKUP($B423,[2]Sheet3!$G:$CZ,17,0)</f>
        <v>0</v>
      </c>
      <c r="AG423" s="14">
        <f>VLOOKUP($B423,[2]Sheet3!$G:$CZ,18,0)</f>
        <v>0</v>
      </c>
      <c r="AH423" s="14">
        <f>VLOOKUP($B423,[2]Sheet3!$G:$CZ,19,0)</f>
        <v>0</v>
      </c>
      <c r="AI423" s="14">
        <f>VLOOKUP($B423,[2]Sheet3!$G:$CZ,20,0)</f>
        <v>0</v>
      </c>
      <c r="AJ423" s="14">
        <f>VLOOKUP($B423,[2]Sheet3!$G:$CZ,21,0)</f>
        <v>0</v>
      </c>
      <c r="AK423" s="14">
        <f>VLOOKUP($B423,[2]Sheet3!$G:$CZ,22,0)</f>
        <v>0</v>
      </c>
      <c r="AL423" s="14">
        <f>VLOOKUP($B423,[2]Sheet3!$G:$CZ,23,0)</f>
        <v>0</v>
      </c>
      <c r="AM423" s="14">
        <f>VLOOKUP($B423,[2]Sheet3!$G:$CZ,24,0)</f>
        <v>0</v>
      </c>
      <c r="AN423" s="14">
        <f>VLOOKUP($B423,[2]Sheet3!$G:$CZ,25,0)</f>
        <v>0</v>
      </c>
      <c r="AO423" s="14">
        <f>VLOOKUP($B423,[2]Sheet3!$G:$CZ,26,0)</f>
        <v>0</v>
      </c>
      <c r="AP423" s="14">
        <f>VLOOKUP($B423,[2]Sheet3!$G:$CZ,27,0)</f>
        <v>0</v>
      </c>
      <c r="AQ423" s="14">
        <f>VLOOKUP($B423,[2]Sheet3!$G:$CZ,28,0)</f>
        <v>0</v>
      </c>
      <c r="AR423" s="14">
        <f>VLOOKUP($B423,[2]Sheet3!$G:$CZ,29,0)</f>
        <v>0</v>
      </c>
      <c r="AS423" s="14">
        <f>VLOOKUP($B423,[2]Sheet3!$G:$CZ,30,0)</f>
        <v>0</v>
      </c>
      <c r="AT423" s="14">
        <f>VLOOKUP($B423,[2]Sheet3!$G:$CZ,31,0)</f>
        <v>0</v>
      </c>
      <c r="AU423" s="14">
        <f>VLOOKUP($B423,[2]Sheet3!$G:$CZ,32,0)</f>
        <v>0</v>
      </c>
      <c r="AV423" s="14">
        <f>VLOOKUP($B423,[2]Sheet3!$G:$CZ,33,0)</f>
        <v>0</v>
      </c>
      <c r="AW423" s="14">
        <f>VLOOKUP($B423,[2]Sheet3!$G:$CZ,34,0)</f>
        <v>0</v>
      </c>
      <c r="AX423" s="14">
        <f>VLOOKUP($B423,[2]Sheet3!$G:$CZ,35,0)</f>
        <v>0</v>
      </c>
      <c r="AY423" s="14">
        <f>VLOOKUP($B423,[2]Sheet3!$G:$CZ,36,0)</f>
        <v>0</v>
      </c>
      <c r="AZ423" s="14">
        <f>VLOOKUP($B423,[2]Sheet3!$G:$CZ,37,0)</f>
        <v>0</v>
      </c>
      <c r="BA423" s="14">
        <f>VLOOKUP($B423,[2]Sheet3!$G:$CZ,38,0)</f>
        <v>0</v>
      </c>
      <c r="BB423" s="14">
        <f>VLOOKUP($B423,[2]Sheet3!$G:$CZ,39,0)</f>
        <v>0</v>
      </c>
      <c r="BC423" s="14">
        <f>VLOOKUP($B423,[2]Sheet3!$G:$CZ,40,0)</f>
        <v>0</v>
      </c>
      <c r="BD423" s="14">
        <f>VLOOKUP($B423,[2]Sheet3!$G:$CZ,41,0)</f>
        <v>0</v>
      </c>
      <c r="BE423" s="14">
        <f>VLOOKUP($B423,[2]Sheet3!$G:$CZ,42,0)</f>
        <v>0</v>
      </c>
      <c r="BF423" s="14">
        <f>VLOOKUP($B423,[2]Sheet3!$G:$CZ,43,0)</f>
        <v>0</v>
      </c>
      <c r="BG423" s="14">
        <f>VLOOKUP($B423,[2]Sheet3!$G:$CZ,44,0)</f>
        <v>0</v>
      </c>
      <c r="BH423" s="14">
        <f>VLOOKUP($B423,[2]Sheet3!$G:$CZ,45,0)</f>
        <v>0</v>
      </c>
      <c r="BI423" s="14">
        <f>VLOOKUP($B423,[2]Sheet3!$G:$CZ,46,0)</f>
        <v>0</v>
      </c>
      <c r="BJ423" s="14">
        <f>VLOOKUP($B423,[2]Sheet3!$G:$CZ,47,0)</f>
        <v>0</v>
      </c>
      <c r="BK423" s="14">
        <f>VLOOKUP($B423,[2]Sheet3!$G:$CZ,48,0)</f>
        <v>0</v>
      </c>
      <c r="BL423" s="14">
        <f>VLOOKUP($B423,[2]Sheet3!$G:$CZ,49,0)</f>
        <v>0</v>
      </c>
      <c r="BM423" s="14">
        <f>VLOOKUP($B423,[2]Sheet3!$G:$CZ,50,0)</f>
        <v>0</v>
      </c>
      <c r="BN423" s="14">
        <f>VLOOKUP($B423,[2]Sheet3!$G:$CZ,51,0)</f>
        <v>0</v>
      </c>
      <c r="BO423" s="14">
        <f>VLOOKUP($B423,[2]Sheet3!$G:$CZ,52,0)</f>
        <v>0</v>
      </c>
      <c r="BP423" s="14">
        <f>VLOOKUP($B423,[2]Sheet3!$G:$CZ,53,0)</f>
        <v>0</v>
      </c>
      <c r="BQ423" s="14">
        <f>VLOOKUP($B423,[2]Sheet3!$G:$CZ,54,0)</f>
        <v>0</v>
      </c>
      <c r="BR423" s="14">
        <f>VLOOKUP($B423,[2]Sheet3!$G:$CZ,55,0)</f>
        <v>0</v>
      </c>
      <c r="BS423" s="14">
        <f>VLOOKUP($B423,[2]Sheet3!$G:$CZ,56,0)</f>
        <v>0</v>
      </c>
      <c r="BT423" s="14">
        <f>VLOOKUP($B423,[2]Sheet3!$G:$CZ,57,0)</f>
        <v>0</v>
      </c>
      <c r="BU423" s="14">
        <f>VLOOKUP($B423,[2]Sheet3!$G:$CZ,58,0)</f>
        <v>0</v>
      </c>
      <c r="BV423" s="14">
        <f>VLOOKUP($B423,[2]Sheet3!$G:$CZ,59,0)</f>
        <v>0</v>
      </c>
      <c r="BW423" s="14">
        <f>VLOOKUP($B423,[2]Sheet3!$G:$CZ,60,0)</f>
        <v>0</v>
      </c>
      <c r="BX423" s="14">
        <f>VLOOKUP($B423,[2]Sheet3!$G:$CZ,61,0)</f>
        <v>0</v>
      </c>
      <c r="BY423" s="14">
        <f>VLOOKUP($B423,[2]Sheet3!$G:$CZ,62,0)</f>
        <v>0</v>
      </c>
      <c r="BZ423" s="14">
        <f>VLOOKUP($B423,[2]Sheet3!$G:$CZ,63,0)</f>
        <v>0</v>
      </c>
      <c r="CA423" s="14">
        <f>VLOOKUP($B423,[2]Sheet3!$G:$CZ,64,0)</f>
        <v>0</v>
      </c>
      <c r="CB423" s="14">
        <f>VLOOKUP($B423,[2]Sheet3!$G:$CZ,65,0)</f>
        <v>0</v>
      </c>
      <c r="CC423" s="14">
        <f>VLOOKUP($B423,[2]Sheet3!$G:$CZ,66,0)</f>
        <v>0</v>
      </c>
      <c r="CD423" s="14">
        <f>VLOOKUP($B423,[2]Sheet3!$G:$CZ,67,0)</f>
        <v>0</v>
      </c>
      <c r="CE423" s="14">
        <f>VLOOKUP($B423,[2]Sheet3!$G:$CZ,68,0)</f>
        <v>0</v>
      </c>
      <c r="CF423" s="14">
        <f>VLOOKUP($B423,[2]Sheet3!$G:$CZ,69,0)</f>
        <v>0</v>
      </c>
      <c r="CG423" s="14">
        <f>VLOOKUP($B423,[2]Sheet3!$G:$CZ,70,0)</f>
        <v>0</v>
      </c>
      <c r="CH423" s="14">
        <f>VLOOKUP($B423,[2]Sheet3!$G:$CZ,71,0)</f>
        <v>0</v>
      </c>
      <c r="CI423" s="14">
        <f>VLOOKUP($B423,[2]Sheet3!$G:$CZ,72,0)</f>
        <v>0</v>
      </c>
      <c r="CJ423" s="14">
        <f>VLOOKUP($B423,[2]Sheet3!$G:$CZ,73,0)</f>
        <v>0</v>
      </c>
      <c r="CK423" s="14">
        <f>VLOOKUP($B423,[2]Sheet3!$G:$CZ,74,0)</f>
        <v>0</v>
      </c>
      <c r="CL423" s="14">
        <f>VLOOKUP($B423,[2]Sheet3!$G:$CZ,75,0)</f>
        <v>0</v>
      </c>
      <c r="CM423" s="14">
        <f>VLOOKUP($B423,[2]Sheet3!$G:$CZ,76,0)</f>
        <v>0</v>
      </c>
      <c r="CN423" s="14">
        <f>VLOOKUP($B423,[2]Sheet3!$G:$CZ,77,0)</f>
        <v>0</v>
      </c>
      <c r="CO423" s="14">
        <f>VLOOKUP($B423,[2]Sheet3!$G:$CZ,78,0)</f>
        <v>0</v>
      </c>
      <c r="CP423" s="14">
        <f>VLOOKUP($B423,[2]Sheet3!$G:$CZ,79,0)</f>
        <v>0</v>
      </c>
      <c r="CQ423" s="14">
        <f>VLOOKUP($B423,[2]Sheet3!$G:$CZ,80,0)</f>
        <v>0</v>
      </c>
      <c r="CR423" s="14">
        <f>VLOOKUP($B423,[2]Sheet3!$G:$CZ,81,0)</f>
        <v>0</v>
      </c>
      <c r="CS423" s="14">
        <f>VLOOKUP($B423,[2]Sheet3!$G:$CZ,82,0)</f>
        <v>0</v>
      </c>
      <c r="CT423" s="14">
        <f>VLOOKUP($B423,[2]Sheet3!$G:$CZ,83,0)</f>
        <v>0</v>
      </c>
      <c r="CU423" s="14">
        <f>VLOOKUP($B423,[2]Sheet3!$G:$CZ,84,0)</f>
        <v>0</v>
      </c>
      <c r="CV423" s="14">
        <f>VLOOKUP($B423,[2]Sheet3!$G:$CZ,85,0)</f>
        <v>0</v>
      </c>
      <c r="CW423" s="14">
        <f>VLOOKUP($B423,[2]Sheet3!$G:$CZ,86,0)</f>
        <v>0</v>
      </c>
      <c r="CX423" s="14">
        <f>VLOOKUP($B423,[2]Sheet3!$G:$CZ,87,0)</f>
        <v>0</v>
      </c>
      <c r="CY423" s="14">
        <f>VLOOKUP($B423,[2]Sheet3!$G:$CZ,88,0)</f>
        <v>0</v>
      </c>
      <c r="CZ423" s="14">
        <f>VLOOKUP($B423,[2]Sheet3!$G:$CZ,89,0)</f>
        <v>0</v>
      </c>
      <c r="DA423" s="14">
        <f>VLOOKUP($B423,[2]Sheet3!$G:$CZ,90,0)</f>
        <v>0</v>
      </c>
      <c r="DB423" s="14">
        <f>VLOOKUP($B423,[2]Sheet3!$G:$CZ,91,0)</f>
        <v>0</v>
      </c>
      <c r="DC423" s="14">
        <f>VLOOKUP($B423,[2]Sheet3!$G:$CZ,92,0)</f>
        <v>0</v>
      </c>
      <c r="DD423" s="14">
        <f>VLOOKUP($B423,[2]Sheet3!$G:$CZ,93,0)</f>
        <v>0</v>
      </c>
      <c r="DE423" s="14">
        <f>VLOOKUP($B423,[2]Sheet3!$G:$CZ,94,0)</f>
        <v>0</v>
      </c>
      <c r="DF423" s="14">
        <f>VLOOKUP($B423,[2]Sheet3!$G:$CZ,95,0)</f>
        <v>0</v>
      </c>
      <c r="DG423" s="14">
        <f>VLOOKUP($B423,[2]Sheet3!$G:$CZ,96,0)</f>
        <v>0</v>
      </c>
      <c r="DH423" s="14">
        <f>VLOOKUP($B423,[2]Sheet3!$G:$CZ,97,0)</f>
        <v>0</v>
      </c>
      <c r="DI423" s="14">
        <f>VLOOKUP($B423,[2]Sheet3!$G:$CZ,98,0)</f>
        <v>0</v>
      </c>
    </row>
    <row r="424" spans="1:113" x14ac:dyDescent="0.3">
      <c r="A424" s="9" t="str">
        <f t="shared" si="20"/>
        <v>N53334</v>
      </c>
      <c r="B424" s="15" t="s">
        <v>1374</v>
      </c>
      <c r="C424" s="15" t="s">
        <v>1087</v>
      </c>
      <c r="F424" s="7" t="s">
        <v>15</v>
      </c>
      <c r="G424" s="12" t="s">
        <v>3919</v>
      </c>
      <c r="H424" s="12" t="str">
        <f>VLOOKUP($B424,[1]Sheet1!$A:$G,5,0)</f>
        <v>rohit.arora@redingtongroup.com</v>
      </c>
      <c r="I424" s="12" t="str">
        <f>VLOOKUP($B424,[1]Sheet1!$A:$G,7,0)</f>
        <v>jitender.chopra@redingtongroup.com</v>
      </c>
      <c r="J424" s="12" t="s">
        <v>82</v>
      </c>
      <c r="K424" s="7"/>
      <c r="L424" s="7"/>
      <c r="M424" s="8"/>
      <c r="N424" s="7" t="str">
        <f t="shared" si="18"/>
        <v>rohit.arora@redingtongroup.com; jitender.chopra@redingtongroup.com; nilesh.phirke@redingtongroup.com;christopher.joseph@redingtongroup.com</v>
      </c>
      <c r="O424" s="7" t="str">
        <f t="shared" si="19"/>
        <v>N53334</v>
      </c>
      <c r="P424" s="8" t="s">
        <v>5215</v>
      </c>
      <c r="Q424" s="14">
        <f>VLOOKUP($B424,[2]Sheet3!$G:$CZ,2,0)</f>
        <v>2400308426</v>
      </c>
      <c r="R424" s="14">
        <f>VLOOKUP($B424,[2]Sheet3!$G:$CZ,3,0)</f>
        <v>2400303494</v>
      </c>
      <c r="S424" s="14">
        <f>VLOOKUP($B424,[2]Sheet3!$G:$CZ,4,0)</f>
        <v>2400300778</v>
      </c>
      <c r="T424" s="14">
        <f>VLOOKUP($B424,[2]Sheet3!$G:$CZ,5,0)</f>
        <v>2400303492</v>
      </c>
      <c r="U424" s="14">
        <f>VLOOKUP($B424,[2]Sheet3!$G:$CZ,6,0)</f>
        <v>2400302346</v>
      </c>
      <c r="V424" s="14">
        <f>VLOOKUP($B424,[2]Sheet3!$G:$CZ,7,0)</f>
        <v>0</v>
      </c>
      <c r="W424" s="14">
        <f>VLOOKUP($B424,[2]Sheet3!$G:$CZ,8,0)</f>
        <v>0</v>
      </c>
      <c r="X424" s="14">
        <f>VLOOKUP($B424,[2]Sheet3!$G:$CZ,9,0)</f>
        <v>0</v>
      </c>
      <c r="Y424" s="14">
        <f>VLOOKUP($B424,[2]Sheet3!$G:$CZ,10,0)</f>
        <v>0</v>
      </c>
      <c r="Z424" s="14">
        <f>VLOOKUP($B424,[2]Sheet3!$G:$CZ,11,0)</f>
        <v>0</v>
      </c>
      <c r="AA424" s="14">
        <f>VLOOKUP($B424,[2]Sheet3!$G:$CZ,12,0)</f>
        <v>0</v>
      </c>
      <c r="AB424" s="14">
        <f>VLOOKUP($B424,[2]Sheet3!$G:$CZ,13,0)</f>
        <v>0</v>
      </c>
      <c r="AC424" s="14">
        <f>VLOOKUP($B424,[2]Sheet3!$G:$CZ,14,0)</f>
        <v>0</v>
      </c>
      <c r="AD424" s="14">
        <f>VLOOKUP($B424,[2]Sheet3!$G:$CZ,15,0)</f>
        <v>0</v>
      </c>
      <c r="AE424" s="14">
        <f>VLOOKUP($B424,[2]Sheet3!$G:$CZ,16,0)</f>
        <v>0</v>
      </c>
      <c r="AF424" s="14">
        <f>VLOOKUP($B424,[2]Sheet3!$G:$CZ,17,0)</f>
        <v>0</v>
      </c>
      <c r="AG424" s="14">
        <f>VLOOKUP($B424,[2]Sheet3!$G:$CZ,18,0)</f>
        <v>0</v>
      </c>
      <c r="AH424" s="14">
        <f>VLOOKUP($B424,[2]Sheet3!$G:$CZ,19,0)</f>
        <v>0</v>
      </c>
      <c r="AI424" s="14">
        <f>VLOOKUP($B424,[2]Sheet3!$G:$CZ,20,0)</f>
        <v>0</v>
      </c>
      <c r="AJ424" s="14">
        <f>VLOOKUP($B424,[2]Sheet3!$G:$CZ,21,0)</f>
        <v>0</v>
      </c>
      <c r="AK424" s="14">
        <f>VLOOKUP($B424,[2]Sheet3!$G:$CZ,22,0)</f>
        <v>0</v>
      </c>
      <c r="AL424" s="14">
        <f>VLOOKUP($B424,[2]Sheet3!$G:$CZ,23,0)</f>
        <v>0</v>
      </c>
      <c r="AM424" s="14">
        <f>VLOOKUP($B424,[2]Sheet3!$G:$CZ,24,0)</f>
        <v>0</v>
      </c>
      <c r="AN424" s="14">
        <f>VLOOKUP($B424,[2]Sheet3!$G:$CZ,25,0)</f>
        <v>0</v>
      </c>
      <c r="AO424" s="14">
        <f>VLOOKUP($B424,[2]Sheet3!$G:$CZ,26,0)</f>
        <v>0</v>
      </c>
      <c r="AP424" s="14">
        <f>VLOOKUP($B424,[2]Sheet3!$G:$CZ,27,0)</f>
        <v>0</v>
      </c>
      <c r="AQ424" s="14">
        <f>VLOOKUP($B424,[2]Sheet3!$G:$CZ,28,0)</f>
        <v>0</v>
      </c>
      <c r="AR424" s="14">
        <f>VLOOKUP($B424,[2]Sheet3!$G:$CZ,29,0)</f>
        <v>0</v>
      </c>
      <c r="AS424" s="14">
        <f>VLOOKUP($B424,[2]Sheet3!$G:$CZ,30,0)</f>
        <v>0</v>
      </c>
      <c r="AT424" s="14">
        <f>VLOOKUP($B424,[2]Sheet3!$G:$CZ,31,0)</f>
        <v>0</v>
      </c>
      <c r="AU424" s="14">
        <f>VLOOKUP($B424,[2]Sheet3!$G:$CZ,32,0)</f>
        <v>0</v>
      </c>
      <c r="AV424" s="14">
        <f>VLOOKUP($B424,[2]Sheet3!$G:$CZ,33,0)</f>
        <v>0</v>
      </c>
      <c r="AW424" s="14">
        <f>VLOOKUP($B424,[2]Sheet3!$G:$CZ,34,0)</f>
        <v>0</v>
      </c>
      <c r="AX424" s="14">
        <f>VLOOKUP($B424,[2]Sheet3!$G:$CZ,35,0)</f>
        <v>0</v>
      </c>
      <c r="AY424" s="14">
        <f>VLOOKUP($B424,[2]Sheet3!$G:$CZ,36,0)</f>
        <v>0</v>
      </c>
      <c r="AZ424" s="14">
        <f>VLOOKUP($B424,[2]Sheet3!$G:$CZ,37,0)</f>
        <v>0</v>
      </c>
      <c r="BA424" s="14">
        <f>VLOOKUP($B424,[2]Sheet3!$G:$CZ,38,0)</f>
        <v>0</v>
      </c>
      <c r="BB424" s="14">
        <f>VLOOKUP($B424,[2]Sheet3!$G:$CZ,39,0)</f>
        <v>0</v>
      </c>
      <c r="BC424" s="14">
        <f>VLOOKUP($B424,[2]Sheet3!$G:$CZ,40,0)</f>
        <v>0</v>
      </c>
      <c r="BD424" s="14">
        <f>VLOOKUP($B424,[2]Sheet3!$G:$CZ,41,0)</f>
        <v>0</v>
      </c>
      <c r="BE424" s="14">
        <f>VLOOKUP($B424,[2]Sheet3!$G:$CZ,42,0)</f>
        <v>0</v>
      </c>
      <c r="BF424" s="14">
        <f>VLOOKUP($B424,[2]Sheet3!$G:$CZ,43,0)</f>
        <v>0</v>
      </c>
      <c r="BG424" s="14">
        <f>VLOOKUP($B424,[2]Sheet3!$G:$CZ,44,0)</f>
        <v>0</v>
      </c>
      <c r="BH424" s="14">
        <f>VLOOKUP($B424,[2]Sheet3!$G:$CZ,45,0)</f>
        <v>0</v>
      </c>
      <c r="BI424" s="14">
        <f>VLOOKUP($B424,[2]Sheet3!$G:$CZ,46,0)</f>
        <v>0</v>
      </c>
      <c r="BJ424" s="14">
        <f>VLOOKUP($B424,[2]Sheet3!$G:$CZ,47,0)</f>
        <v>0</v>
      </c>
      <c r="BK424" s="14">
        <f>VLOOKUP($B424,[2]Sheet3!$G:$CZ,48,0)</f>
        <v>0</v>
      </c>
      <c r="BL424" s="14">
        <f>VLOOKUP($B424,[2]Sheet3!$G:$CZ,49,0)</f>
        <v>0</v>
      </c>
      <c r="BM424" s="14">
        <f>VLOOKUP($B424,[2]Sheet3!$G:$CZ,50,0)</f>
        <v>0</v>
      </c>
      <c r="BN424" s="14">
        <f>VLOOKUP($B424,[2]Sheet3!$G:$CZ,51,0)</f>
        <v>0</v>
      </c>
      <c r="BO424" s="14">
        <f>VLOOKUP($B424,[2]Sheet3!$G:$CZ,52,0)</f>
        <v>0</v>
      </c>
      <c r="BP424" s="14">
        <f>VLOOKUP($B424,[2]Sheet3!$G:$CZ,53,0)</f>
        <v>0</v>
      </c>
      <c r="BQ424" s="14">
        <f>VLOOKUP($B424,[2]Sheet3!$G:$CZ,54,0)</f>
        <v>0</v>
      </c>
      <c r="BR424" s="14">
        <f>VLOOKUP($B424,[2]Sheet3!$G:$CZ,55,0)</f>
        <v>0</v>
      </c>
      <c r="BS424" s="14">
        <f>VLOOKUP($B424,[2]Sheet3!$G:$CZ,56,0)</f>
        <v>0</v>
      </c>
      <c r="BT424" s="14">
        <f>VLOOKUP($B424,[2]Sheet3!$G:$CZ,57,0)</f>
        <v>0</v>
      </c>
      <c r="BU424" s="14">
        <f>VLOOKUP($B424,[2]Sheet3!$G:$CZ,58,0)</f>
        <v>0</v>
      </c>
      <c r="BV424" s="14">
        <f>VLOOKUP($B424,[2]Sheet3!$G:$CZ,59,0)</f>
        <v>0</v>
      </c>
      <c r="BW424" s="14">
        <f>VLOOKUP($B424,[2]Sheet3!$G:$CZ,60,0)</f>
        <v>0</v>
      </c>
      <c r="BX424" s="14">
        <f>VLOOKUP($B424,[2]Sheet3!$G:$CZ,61,0)</f>
        <v>0</v>
      </c>
      <c r="BY424" s="14">
        <f>VLOOKUP($B424,[2]Sheet3!$G:$CZ,62,0)</f>
        <v>0</v>
      </c>
      <c r="BZ424" s="14">
        <f>VLOOKUP($B424,[2]Sheet3!$G:$CZ,63,0)</f>
        <v>0</v>
      </c>
      <c r="CA424" s="14">
        <f>VLOOKUP($B424,[2]Sheet3!$G:$CZ,64,0)</f>
        <v>0</v>
      </c>
      <c r="CB424" s="14">
        <f>VLOOKUP($B424,[2]Sheet3!$G:$CZ,65,0)</f>
        <v>0</v>
      </c>
      <c r="CC424" s="14">
        <f>VLOOKUP($B424,[2]Sheet3!$G:$CZ,66,0)</f>
        <v>0</v>
      </c>
      <c r="CD424" s="14">
        <f>VLOOKUP($B424,[2]Sheet3!$G:$CZ,67,0)</f>
        <v>0</v>
      </c>
      <c r="CE424" s="14">
        <f>VLOOKUP($B424,[2]Sheet3!$G:$CZ,68,0)</f>
        <v>0</v>
      </c>
      <c r="CF424" s="14">
        <f>VLOOKUP($B424,[2]Sheet3!$G:$CZ,69,0)</f>
        <v>0</v>
      </c>
      <c r="CG424" s="14">
        <f>VLOOKUP($B424,[2]Sheet3!$G:$CZ,70,0)</f>
        <v>0</v>
      </c>
      <c r="CH424" s="14">
        <f>VLOOKUP($B424,[2]Sheet3!$G:$CZ,71,0)</f>
        <v>0</v>
      </c>
      <c r="CI424" s="14">
        <f>VLOOKUP($B424,[2]Sheet3!$G:$CZ,72,0)</f>
        <v>0</v>
      </c>
      <c r="CJ424" s="14">
        <f>VLOOKUP($B424,[2]Sheet3!$G:$CZ,73,0)</f>
        <v>0</v>
      </c>
      <c r="CK424" s="14">
        <f>VLOOKUP($B424,[2]Sheet3!$G:$CZ,74,0)</f>
        <v>0</v>
      </c>
      <c r="CL424" s="14">
        <f>VLOOKUP($B424,[2]Sheet3!$G:$CZ,75,0)</f>
        <v>0</v>
      </c>
      <c r="CM424" s="14">
        <f>VLOOKUP($B424,[2]Sheet3!$G:$CZ,76,0)</f>
        <v>0</v>
      </c>
      <c r="CN424" s="14">
        <f>VLOOKUP($B424,[2]Sheet3!$G:$CZ,77,0)</f>
        <v>0</v>
      </c>
      <c r="CO424" s="14">
        <f>VLOOKUP($B424,[2]Sheet3!$G:$CZ,78,0)</f>
        <v>0</v>
      </c>
      <c r="CP424" s="14">
        <f>VLOOKUP($B424,[2]Sheet3!$G:$CZ,79,0)</f>
        <v>0</v>
      </c>
      <c r="CQ424" s="14">
        <f>VLOOKUP($B424,[2]Sheet3!$G:$CZ,80,0)</f>
        <v>0</v>
      </c>
      <c r="CR424" s="14">
        <f>VLOOKUP($B424,[2]Sheet3!$G:$CZ,81,0)</f>
        <v>0</v>
      </c>
      <c r="CS424" s="14">
        <f>VLOOKUP($B424,[2]Sheet3!$G:$CZ,82,0)</f>
        <v>0</v>
      </c>
      <c r="CT424" s="14">
        <f>VLOOKUP($B424,[2]Sheet3!$G:$CZ,83,0)</f>
        <v>0</v>
      </c>
      <c r="CU424" s="14">
        <f>VLOOKUP($B424,[2]Sheet3!$G:$CZ,84,0)</f>
        <v>0</v>
      </c>
      <c r="CV424" s="14">
        <f>VLOOKUP($B424,[2]Sheet3!$G:$CZ,85,0)</f>
        <v>0</v>
      </c>
      <c r="CW424" s="14">
        <f>VLOOKUP($B424,[2]Sheet3!$G:$CZ,86,0)</f>
        <v>0</v>
      </c>
      <c r="CX424" s="14">
        <f>VLOOKUP($B424,[2]Sheet3!$G:$CZ,87,0)</f>
        <v>0</v>
      </c>
      <c r="CY424" s="14">
        <f>VLOOKUP($B424,[2]Sheet3!$G:$CZ,88,0)</f>
        <v>0</v>
      </c>
      <c r="CZ424" s="14">
        <f>VLOOKUP($B424,[2]Sheet3!$G:$CZ,89,0)</f>
        <v>0</v>
      </c>
      <c r="DA424" s="14">
        <f>VLOOKUP($B424,[2]Sheet3!$G:$CZ,90,0)</f>
        <v>0</v>
      </c>
      <c r="DB424" s="14">
        <f>VLOOKUP($B424,[2]Sheet3!$G:$CZ,91,0)</f>
        <v>0</v>
      </c>
      <c r="DC424" s="14">
        <f>VLOOKUP($B424,[2]Sheet3!$G:$CZ,92,0)</f>
        <v>0</v>
      </c>
      <c r="DD424" s="14">
        <f>VLOOKUP($B424,[2]Sheet3!$G:$CZ,93,0)</f>
        <v>0</v>
      </c>
      <c r="DE424" s="14">
        <f>VLOOKUP($B424,[2]Sheet3!$G:$CZ,94,0)</f>
        <v>0</v>
      </c>
      <c r="DF424" s="14">
        <f>VLOOKUP($B424,[2]Sheet3!$G:$CZ,95,0)</f>
        <v>0</v>
      </c>
      <c r="DG424" s="14">
        <f>VLOOKUP($B424,[2]Sheet3!$G:$CZ,96,0)</f>
        <v>0</v>
      </c>
      <c r="DH424" s="14">
        <f>VLOOKUP($B424,[2]Sheet3!$G:$CZ,97,0)</f>
        <v>0</v>
      </c>
      <c r="DI424" s="14">
        <f>VLOOKUP($B424,[2]Sheet3!$G:$CZ,98,0)</f>
        <v>0</v>
      </c>
    </row>
    <row r="425" spans="1:113" x14ac:dyDescent="0.3">
      <c r="A425" s="9" t="str">
        <f t="shared" si="20"/>
        <v>E23259</v>
      </c>
      <c r="B425" s="15" t="s">
        <v>1375</v>
      </c>
      <c r="C425" s="15" t="s">
        <v>1376</v>
      </c>
      <c r="F425" s="7" t="s">
        <v>15</v>
      </c>
      <c r="G425" s="12" t="s">
        <v>3920</v>
      </c>
      <c r="H425" s="12" t="str">
        <f>VLOOKUP($B425,[1]Sheet1!$A:$G,5,0)</f>
        <v>suvendu.mishra@redingtongroup.com</v>
      </c>
      <c r="I425" s="12" t="str">
        <f>VLOOKUP($B425,[1]Sheet1!$A:$G,7,0)</f>
        <v>jaswinder.singh@redingtongroup.com</v>
      </c>
      <c r="J425" s="12" t="s">
        <v>82</v>
      </c>
      <c r="K425" s="7"/>
      <c r="L425" s="7"/>
      <c r="M425" s="8"/>
      <c r="N425" s="7" t="str">
        <f t="shared" si="18"/>
        <v>suvendu.mishra@redingtongroup.com; jaswinder.singh@redingtongroup.com; nilesh.phirke@redingtongroup.com;christopher.joseph@redingtongroup.com</v>
      </c>
      <c r="O425" s="7" t="str">
        <f t="shared" si="19"/>
        <v>E23259</v>
      </c>
      <c r="P425" s="8" t="s">
        <v>5215</v>
      </c>
      <c r="Q425" s="14">
        <f>VLOOKUP($B425,[2]Sheet3!$G:$CZ,2,0)</f>
        <v>2400308947</v>
      </c>
      <c r="R425" s="14">
        <f>VLOOKUP($B425,[2]Sheet3!$G:$CZ,3,0)</f>
        <v>2400308946</v>
      </c>
      <c r="S425" s="14">
        <f>VLOOKUP($B425,[2]Sheet3!$G:$CZ,4,0)</f>
        <v>0</v>
      </c>
      <c r="T425" s="14">
        <f>VLOOKUP($B425,[2]Sheet3!$G:$CZ,5,0)</f>
        <v>0</v>
      </c>
      <c r="U425" s="14">
        <f>VLOOKUP($B425,[2]Sheet3!$G:$CZ,6,0)</f>
        <v>0</v>
      </c>
      <c r="V425" s="14">
        <f>VLOOKUP($B425,[2]Sheet3!$G:$CZ,7,0)</f>
        <v>0</v>
      </c>
      <c r="W425" s="14">
        <f>VLOOKUP($B425,[2]Sheet3!$G:$CZ,8,0)</f>
        <v>0</v>
      </c>
      <c r="X425" s="14">
        <f>VLOOKUP($B425,[2]Sheet3!$G:$CZ,9,0)</f>
        <v>0</v>
      </c>
      <c r="Y425" s="14">
        <f>VLOOKUP($B425,[2]Sheet3!$G:$CZ,10,0)</f>
        <v>0</v>
      </c>
      <c r="Z425" s="14">
        <f>VLOOKUP($B425,[2]Sheet3!$G:$CZ,11,0)</f>
        <v>0</v>
      </c>
      <c r="AA425" s="14">
        <f>VLOOKUP($B425,[2]Sheet3!$G:$CZ,12,0)</f>
        <v>0</v>
      </c>
      <c r="AB425" s="14">
        <f>VLOOKUP($B425,[2]Sheet3!$G:$CZ,13,0)</f>
        <v>0</v>
      </c>
      <c r="AC425" s="14">
        <f>VLOOKUP($B425,[2]Sheet3!$G:$CZ,14,0)</f>
        <v>0</v>
      </c>
      <c r="AD425" s="14">
        <f>VLOOKUP($B425,[2]Sheet3!$G:$CZ,15,0)</f>
        <v>0</v>
      </c>
      <c r="AE425" s="14">
        <f>VLOOKUP($B425,[2]Sheet3!$G:$CZ,16,0)</f>
        <v>0</v>
      </c>
      <c r="AF425" s="14">
        <f>VLOOKUP($B425,[2]Sheet3!$G:$CZ,17,0)</f>
        <v>0</v>
      </c>
      <c r="AG425" s="14">
        <f>VLOOKUP($B425,[2]Sheet3!$G:$CZ,18,0)</f>
        <v>0</v>
      </c>
      <c r="AH425" s="14">
        <f>VLOOKUP($B425,[2]Sheet3!$G:$CZ,19,0)</f>
        <v>0</v>
      </c>
      <c r="AI425" s="14">
        <f>VLOOKUP($B425,[2]Sheet3!$G:$CZ,20,0)</f>
        <v>0</v>
      </c>
      <c r="AJ425" s="14">
        <f>VLOOKUP($B425,[2]Sheet3!$G:$CZ,21,0)</f>
        <v>0</v>
      </c>
      <c r="AK425" s="14">
        <f>VLOOKUP($B425,[2]Sheet3!$G:$CZ,22,0)</f>
        <v>0</v>
      </c>
      <c r="AL425" s="14">
        <f>VLOOKUP($B425,[2]Sheet3!$G:$CZ,23,0)</f>
        <v>0</v>
      </c>
      <c r="AM425" s="14">
        <f>VLOOKUP($B425,[2]Sheet3!$G:$CZ,24,0)</f>
        <v>0</v>
      </c>
      <c r="AN425" s="14">
        <f>VLOOKUP($B425,[2]Sheet3!$G:$CZ,25,0)</f>
        <v>0</v>
      </c>
      <c r="AO425" s="14">
        <f>VLOOKUP($B425,[2]Sheet3!$G:$CZ,26,0)</f>
        <v>0</v>
      </c>
      <c r="AP425" s="14">
        <f>VLOOKUP($B425,[2]Sheet3!$G:$CZ,27,0)</f>
        <v>0</v>
      </c>
      <c r="AQ425" s="14">
        <f>VLOOKUP($B425,[2]Sheet3!$G:$CZ,28,0)</f>
        <v>0</v>
      </c>
      <c r="AR425" s="14">
        <f>VLOOKUP($B425,[2]Sheet3!$G:$CZ,29,0)</f>
        <v>0</v>
      </c>
      <c r="AS425" s="14">
        <f>VLOOKUP($B425,[2]Sheet3!$G:$CZ,30,0)</f>
        <v>0</v>
      </c>
      <c r="AT425" s="14">
        <f>VLOOKUP($B425,[2]Sheet3!$G:$CZ,31,0)</f>
        <v>0</v>
      </c>
      <c r="AU425" s="14">
        <f>VLOOKUP($B425,[2]Sheet3!$G:$CZ,32,0)</f>
        <v>0</v>
      </c>
      <c r="AV425" s="14">
        <f>VLOOKUP($B425,[2]Sheet3!$G:$CZ,33,0)</f>
        <v>0</v>
      </c>
      <c r="AW425" s="14">
        <f>VLOOKUP($B425,[2]Sheet3!$G:$CZ,34,0)</f>
        <v>0</v>
      </c>
      <c r="AX425" s="14">
        <f>VLOOKUP($B425,[2]Sheet3!$G:$CZ,35,0)</f>
        <v>0</v>
      </c>
      <c r="AY425" s="14">
        <f>VLOOKUP($B425,[2]Sheet3!$G:$CZ,36,0)</f>
        <v>0</v>
      </c>
      <c r="AZ425" s="14">
        <f>VLOOKUP($B425,[2]Sheet3!$G:$CZ,37,0)</f>
        <v>0</v>
      </c>
      <c r="BA425" s="14">
        <f>VLOOKUP($B425,[2]Sheet3!$G:$CZ,38,0)</f>
        <v>0</v>
      </c>
      <c r="BB425" s="14">
        <f>VLOOKUP($B425,[2]Sheet3!$G:$CZ,39,0)</f>
        <v>0</v>
      </c>
      <c r="BC425" s="14">
        <f>VLOOKUP($B425,[2]Sheet3!$G:$CZ,40,0)</f>
        <v>0</v>
      </c>
      <c r="BD425" s="14">
        <f>VLOOKUP($B425,[2]Sheet3!$G:$CZ,41,0)</f>
        <v>0</v>
      </c>
      <c r="BE425" s="14">
        <f>VLOOKUP($B425,[2]Sheet3!$G:$CZ,42,0)</f>
        <v>0</v>
      </c>
      <c r="BF425" s="14">
        <f>VLOOKUP($B425,[2]Sheet3!$G:$CZ,43,0)</f>
        <v>0</v>
      </c>
      <c r="BG425" s="14">
        <f>VLOOKUP($B425,[2]Sheet3!$G:$CZ,44,0)</f>
        <v>0</v>
      </c>
      <c r="BH425" s="14">
        <f>VLOOKUP($B425,[2]Sheet3!$G:$CZ,45,0)</f>
        <v>0</v>
      </c>
      <c r="BI425" s="14">
        <f>VLOOKUP($B425,[2]Sheet3!$G:$CZ,46,0)</f>
        <v>0</v>
      </c>
      <c r="BJ425" s="14">
        <f>VLOOKUP($B425,[2]Sheet3!$G:$CZ,47,0)</f>
        <v>0</v>
      </c>
      <c r="BK425" s="14">
        <f>VLOOKUP($B425,[2]Sheet3!$G:$CZ,48,0)</f>
        <v>0</v>
      </c>
      <c r="BL425" s="14">
        <f>VLOOKUP($B425,[2]Sheet3!$G:$CZ,49,0)</f>
        <v>0</v>
      </c>
      <c r="BM425" s="14">
        <f>VLOOKUP($B425,[2]Sheet3!$G:$CZ,50,0)</f>
        <v>0</v>
      </c>
      <c r="BN425" s="14">
        <f>VLOOKUP($B425,[2]Sheet3!$G:$CZ,51,0)</f>
        <v>0</v>
      </c>
      <c r="BO425" s="14">
        <f>VLOOKUP($B425,[2]Sheet3!$G:$CZ,52,0)</f>
        <v>0</v>
      </c>
      <c r="BP425" s="14">
        <f>VLOOKUP($B425,[2]Sheet3!$G:$CZ,53,0)</f>
        <v>0</v>
      </c>
      <c r="BQ425" s="14">
        <f>VLOOKUP($B425,[2]Sheet3!$G:$CZ,54,0)</f>
        <v>0</v>
      </c>
      <c r="BR425" s="14">
        <f>VLOOKUP($B425,[2]Sheet3!$G:$CZ,55,0)</f>
        <v>0</v>
      </c>
      <c r="BS425" s="14">
        <f>VLOOKUP($B425,[2]Sheet3!$G:$CZ,56,0)</f>
        <v>0</v>
      </c>
      <c r="BT425" s="14">
        <f>VLOOKUP($B425,[2]Sheet3!$G:$CZ,57,0)</f>
        <v>0</v>
      </c>
      <c r="BU425" s="14">
        <f>VLOOKUP($B425,[2]Sheet3!$G:$CZ,58,0)</f>
        <v>0</v>
      </c>
      <c r="BV425" s="14">
        <f>VLOOKUP($B425,[2]Sheet3!$G:$CZ,59,0)</f>
        <v>0</v>
      </c>
      <c r="BW425" s="14">
        <f>VLOOKUP($B425,[2]Sheet3!$G:$CZ,60,0)</f>
        <v>0</v>
      </c>
      <c r="BX425" s="14">
        <f>VLOOKUP($B425,[2]Sheet3!$G:$CZ,61,0)</f>
        <v>0</v>
      </c>
      <c r="BY425" s="14">
        <f>VLOOKUP($B425,[2]Sheet3!$G:$CZ,62,0)</f>
        <v>0</v>
      </c>
      <c r="BZ425" s="14">
        <f>VLOOKUP($B425,[2]Sheet3!$G:$CZ,63,0)</f>
        <v>0</v>
      </c>
      <c r="CA425" s="14">
        <f>VLOOKUP($B425,[2]Sheet3!$G:$CZ,64,0)</f>
        <v>0</v>
      </c>
      <c r="CB425" s="14">
        <f>VLOOKUP($B425,[2]Sheet3!$G:$CZ,65,0)</f>
        <v>0</v>
      </c>
      <c r="CC425" s="14">
        <f>VLOOKUP($B425,[2]Sheet3!$G:$CZ,66,0)</f>
        <v>0</v>
      </c>
      <c r="CD425" s="14">
        <f>VLOOKUP($B425,[2]Sheet3!$G:$CZ,67,0)</f>
        <v>0</v>
      </c>
      <c r="CE425" s="14">
        <f>VLOOKUP($B425,[2]Sheet3!$G:$CZ,68,0)</f>
        <v>0</v>
      </c>
      <c r="CF425" s="14">
        <f>VLOOKUP($B425,[2]Sheet3!$G:$CZ,69,0)</f>
        <v>0</v>
      </c>
      <c r="CG425" s="14">
        <f>VLOOKUP($B425,[2]Sheet3!$G:$CZ,70,0)</f>
        <v>0</v>
      </c>
      <c r="CH425" s="14">
        <f>VLOOKUP($B425,[2]Sheet3!$G:$CZ,71,0)</f>
        <v>0</v>
      </c>
      <c r="CI425" s="14">
        <f>VLOOKUP($B425,[2]Sheet3!$G:$CZ,72,0)</f>
        <v>0</v>
      </c>
      <c r="CJ425" s="14">
        <f>VLOOKUP($B425,[2]Sheet3!$G:$CZ,73,0)</f>
        <v>0</v>
      </c>
      <c r="CK425" s="14">
        <f>VLOOKUP($B425,[2]Sheet3!$G:$CZ,74,0)</f>
        <v>0</v>
      </c>
      <c r="CL425" s="14">
        <f>VLOOKUP($B425,[2]Sheet3!$G:$CZ,75,0)</f>
        <v>0</v>
      </c>
      <c r="CM425" s="14">
        <f>VLOOKUP($B425,[2]Sheet3!$G:$CZ,76,0)</f>
        <v>0</v>
      </c>
      <c r="CN425" s="14">
        <f>VLOOKUP($B425,[2]Sheet3!$G:$CZ,77,0)</f>
        <v>0</v>
      </c>
      <c r="CO425" s="14">
        <f>VLOOKUP($B425,[2]Sheet3!$G:$CZ,78,0)</f>
        <v>0</v>
      </c>
      <c r="CP425" s="14">
        <f>VLOOKUP($B425,[2]Sheet3!$G:$CZ,79,0)</f>
        <v>0</v>
      </c>
      <c r="CQ425" s="14">
        <f>VLOOKUP($B425,[2]Sheet3!$G:$CZ,80,0)</f>
        <v>0</v>
      </c>
      <c r="CR425" s="14">
        <f>VLOOKUP($B425,[2]Sheet3!$G:$CZ,81,0)</f>
        <v>0</v>
      </c>
      <c r="CS425" s="14">
        <f>VLOOKUP($B425,[2]Sheet3!$G:$CZ,82,0)</f>
        <v>0</v>
      </c>
      <c r="CT425" s="14">
        <f>VLOOKUP($B425,[2]Sheet3!$G:$CZ,83,0)</f>
        <v>0</v>
      </c>
      <c r="CU425" s="14">
        <f>VLOOKUP($B425,[2]Sheet3!$G:$CZ,84,0)</f>
        <v>0</v>
      </c>
      <c r="CV425" s="14">
        <f>VLOOKUP($B425,[2]Sheet3!$G:$CZ,85,0)</f>
        <v>0</v>
      </c>
      <c r="CW425" s="14">
        <f>VLOOKUP($B425,[2]Sheet3!$G:$CZ,86,0)</f>
        <v>0</v>
      </c>
      <c r="CX425" s="14">
        <f>VLOOKUP($B425,[2]Sheet3!$G:$CZ,87,0)</f>
        <v>0</v>
      </c>
      <c r="CY425" s="14">
        <f>VLOOKUP($B425,[2]Sheet3!$G:$CZ,88,0)</f>
        <v>0</v>
      </c>
      <c r="CZ425" s="14">
        <f>VLOOKUP($B425,[2]Sheet3!$G:$CZ,89,0)</f>
        <v>0</v>
      </c>
      <c r="DA425" s="14">
        <f>VLOOKUP($B425,[2]Sheet3!$G:$CZ,90,0)</f>
        <v>0</v>
      </c>
      <c r="DB425" s="14">
        <f>VLOOKUP($B425,[2]Sheet3!$G:$CZ,91,0)</f>
        <v>0</v>
      </c>
      <c r="DC425" s="14">
        <f>VLOOKUP($B425,[2]Sheet3!$G:$CZ,92,0)</f>
        <v>0</v>
      </c>
      <c r="DD425" s="14">
        <f>VLOOKUP($B425,[2]Sheet3!$G:$CZ,93,0)</f>
        <v>0</v>
      </c>
      <c r="DE425" s="14">
        <f>VLOOKUP($B425,[2]Sheet3!$G:$CZ,94,0)</f>
        <v>0</v>
      </c>
      <c r="DF425" s="14">
        <f>VLOOKUP($B425,[2]Sheet3!$G:$CZ,95,0)</f>
        <v>0</v>
      </c>
      <c r="DG425" s="14">
        <f>VLOOKUP($B425,[2]Sheet3!$G:$CZ,96,0)</f>
        <v>0</v>
      </c>
      <c r="DH425" s="14">
        <f>VLOOKUP($B425,[2]Sheet3!$G:$CZ,97,0)</f>
        <v>0</v>
      </c>
      <c r="DI425" s="14">
        <f>VLOOKUP($B425,[2]Sheet3!$G:$CZ,98,0)</f>
        <v>0</v>
      </c>
    </row>
    <row r="426" spans="1:113" x14ac:dyDescent="0.3">
      <c r="A426" s="9" t="str">
        <f t="shared" si="20"/>
        <v>N11040</v>
      </c>
      <c r="B426" s="15" t="s">
        <v>1377</v>
      </c>
      <c r="C426" s="15" t="s">
        <v>1378</v>
      </c>
      <c r="F426" s="7" t="s">
        <v>15</v>
      </c>
      <c r="G426" s="12" t="s">
        <v>3921</v>
      </c>
      <c r="H426" s="12" t="str">
        <f>VLOOKUP($B426,[1]Sheet1!$A:$G,5,0)</f>
        <v>shashi.singh@redingtongroup.com</v>
      </c>
      <c r="I426" s="12" t="str">
        <f>VLOOKUP($B426,[1]Sheet1!$A:$G,7,0)</f>
        <v>sidharth.eknath@redingtongroup.com</v>
      </c>
      <c r="J426" s="12" t="s">
        <v>82</v>
      </c>
      <c r="K426" s="7"/>
      <c r="L426" s="7"/>
      <c r="M426" s="8"/>
      <c r="N426" s="7" t="str">
        <f t="shared" si="18"/>
        <v>shashi.singh@redingtongroup.com; sidharth.eknath@redingtongroup.com; nilesh.phirke@redingtongroup.com;christopher.joseph@redingtongroup.com</v>
      </c>
      <c r="O426" s="7" t="str">
        <f t="shared" si="19"/>
        <v>N11040</v>
      </c>
      <c r="P426" s="8" t="s">
        <v>5215</v>
      </c>
      <c r="Q426" s="14">
        <f>VLOOKUP($B426,[2]Sheet3!$G:$CZ,2,0)</f>
        <v>2400309025</v>
      </c>
      <c r="R426" s="14">
        <f>VLOOKUP($B426,[2]Sheet3!$G:$CZ,3,0)</f>
        <v>2400308151</v>
      </c>
      <c r="S426" s="14">
        <f>VLOOKUP($B426,[2]Sheet3!$G:$CZ,4,0)</f>
        <v>2400308146</v>
      </c>
      <c r="T426" s="14">
        <f>VLOOKUP($B426,[2]Sheet3!$G:$CZ,5,0)</f>
        <v>2400308148</v>
      </c>
      <c r="U426" s="14">
        <f>VLOOKUP($B426,[2]Sheet3!$G:$CZ,6,0)</f>
        <v>2400308150</v>
      </c>
      <c r="V426" s="14">
        <f>VLOOKUP($B426,[2]Sheet3!$G:$CZ,7,0)</f>
        <v>2400308144</v>
      </c>
      <c r="W426" s="14">
        <f>VLOOKUP($B426,[2]Sheet3!$G:$CZ,8,0)</f>
        <v>2400309024</v>
      </c>
      <c r="X426" s="14">
        <f>VLOOKUP($B426,[2]Sheet3!$G:$CZ,9,0)</f>
        <v>2400308145</v>
      </c>
      <c r="Y426" s="14">
        <f>VLOOKUP($B426,[2]Sheet3!$G:$CZ,10,0)</f>
        <v>0</v>
      </c>
      <c r="Z426" s="14">
        <f>VLOOKUP($B426,[2]Sheet3!$G:$CZ,11,0)</f>
        <v>0</v>
      </c>
      <c r="AA426" s="14">
        <f>VLOOKUP($B426,[2]Sheet3!$G:$CZ,12,0)</f>
        <v>0</v>
      </c>
      <c r="AB426" s="14">
        <f>VLOOKUP($B426,[2]Sheet3!$G:$CZ,13,0)</f>
        <v>0</v>
      </c>
      <c r="AC426" s="14">
        <f>VLOOKUP($B426,[2]Sheet3!$G:$CZ,14,0)</f>
        <v>0</v>
      </c>
      <c r="AD426" s="14">
        <f>VLOOKUP($B426,[2]Sheet3!$G:$CZ,15,0)</f>
        <v>0</v>
      </c>
      <c r="AE426" s="14">
        <f>VLOOKUP($B426,[2]Sheet3!$G:$CZ,16,0)</f>
        <v>0</v>
      </c>
      <c r="AF426" s="14">
        <f>VLOOKUP($B426,[2]Sheet3!$G:$CZ,17,0)</f>
        <v>0</v>
      </c>
      <c r="AG426" s="14">
        <f>VLOOKUP($B426,[2]Sheet3!$G:$CZ,18,0)</f>
        <v>0</v>
      </c>
      <c r="AH426" s="14">
        <f>VLOOKUP($B426,[2]Sheet3!$G:$CZ,19,0)</f>
        <v>0</v>
      </c>
      <c r="AI426" s="14">
        <f>VLOOKUP($B426,[2]Sheet3!$G:$CZ,20,0)</f>
        <v>0</v>
      </c>
      <c r="AJ426" s="14">
        <f>VLOOKUP($B426,[2]Sheet3!$G:$CZ,21,0)</f>
        <v>0</v>
      </c>
      <c r="AK426" s="14">
        <f>VLOOKUP($B426,[2]Sheet3!$G:$CZ,22,0)</f>
        <v>0</v>
      </c>
      <c r="AL426" s="14">
        <f>VLOOKUP($B426,[2]Sheet3!$G:$CZ,23,0)</f>
        <v>0</v>
      </c>
      <c r="AM426" s="14">
        <f>VLOOKUP($B426,[2]Sheet3!$G:$CZ,24,0)</f>
        <v>0</v>
      </c>
      <c r="AN426" s="14">
        <f>VLOOKUP($B426,[2]Sheet3!$G:$CZ,25,0)</f>
        <v>0</v>
      </c>
      <c r="AO426" s="14">
        <f>VLOOKUP($B426,[2]Sheet3!$G:$CZ,26,0)</f>
        <v>0</v>
      </c>
      <c r="AP426" s="14">
        <f>VLOOKUP($B426,[2]Sheet3!$G:$CZ,27,0)</f>
        <v>0</v>
      </c>
      <c r="AQ426" s="14">
        <f>VLOOKUP($B426,[2]Sheet3!$G:$CZ,28,0)</f>
        <v>0</v>
      </c>
      <c r="AR426" s="14">
        <f>VLOOKUP($B426,[2]Sheet3!$G:$CZ,29,0)</f>
        <v>0</v>
      </c>
      <c r="AS426" s="14">
        <f>VLOOKUP($B426,[2]Sheet3!$G:$CZ,30,0)</f>
        <v>0</v>
      </c>
      <c r="AT426" s="14">
        <f>VLOOKUP($B426,[2]Sheet3!$G:$CZ,31,0)</f>
        <v>0</v>
      </c>
      <c r="AU426" s="14">
        <f>VLOOKUP($B426,[2]Sheet3!$G:$CZ,32,0)</f>
        <v>0</v>
      </c>
      <c r="AV426" s="14">
        <f>VLOOKUP($B426,[2]Sheet3!$G:$CZ,33,0)</f>
        <v>0</v>
      </c>
      <c r="AW426" s="14">
        <f>VLOOKUP($B426,[2]Sheet3!$G:$CZ,34,0)</f>
        <v>0</v>
      </c>
      <c r="AX426" s="14">
        <f>VLOOKUP($B426,[2]Sheet3!$G:$CZ,35,0)</f>
        <v>0</v>
      </c>
      <c r="AY426" s="14">
        <f>VLOOKUP($B426,[2]Sheet3!$G:$CZ,36,0)</f>
        <v>0</v>
      </c>
      <c r="AZ426" s="14">
        <f>VLOOKUP($B426,[2]Sheet3!$G:$CZ,37,0)</f>
        <v>0</v>
      </c>
      <c r="BA426" s="14">
        <f>VLOOKUP($B426,[2]Sheet3!$G:$CZ,38,0)</f>
        <v>0</v>
      </c>
      <c r="BB426" s="14">
        <f>VLOOKUP($B426,[2]Sheet3!$G:$CZ,39,0)</f>
        <v>0</v>
      </c>
      <c r="BC426" s="14">
        <f>VLOOKUP($B426,[2]Sheet3!$G:$CZ,40,0)</f>
        <v>0</v>
      </c>
      <c r="BD426" s="14">
        <f>VLOOKUP($B426,[2]Sheet3!$G:$CZ,41,0)</f>
        <v>0</v>
      </c>
      <c r="BE426" s="14">
        <f>VLOOKUP($B426,[2]Sheet3!$G:$CZ,42,0)</f>
        <v>0</v>
      </c>
      <c r="BF426" s="14">
        <f>VLOOKUP($B426,[2]Sheet3!$G:$CZ,43,0)</f>
        <v>0</v>
      </c>
      <c r="BG426" s="14">
        <f>VLOOKUP($B426,[2]Sheet3!$G:$CZ,44,0)</f>
        <v>0</v>
      </c>
      <c r="BH426" s="14">
        <f>VLOOKUP($B426,[2]Sheet3!$G:$CZ,45,0)</f>
        <v>0</v>
      </c>
      <c r="BI426" s="14">
        <f>VLOOKUP($B426,[2]Sheet3!$G:$CZ,46,0)</f>
        <v>0</v>
      </c>
      <c r="BJ426" s="14">
        <f>VLOOKUP($B426,[2]Sheet3!$G:$CZ,47,0)</f>
        <v>0</v>
      </c>
      <c r="BK426" s="14">
        <f>VLOOKUP($B426,[2]Sheet3!$G:$CZ,48,0)</f>
        <v>0</v>
      </c>
      <c r="BL426" s="14">
        <f>VLOOKUP($B426,[2]Sheet3!$G:$CZ,49,0)</f>
        <v>0</v>
      </c>
      <c r="BM426" s="14">
        <f>VLOOKUP($B426,[2]Sheet3!$G:$CZ,50,0)</f>
        <v>0</v>
      </c>
      <c r="BN426" s="14">
        <f>VLOOKUP($B426,[2]Sheet3!$G:$CZ,51,0)</f>
        <v>0</v>
      </c>
      <c r="BO426" s="14">
        <f>VLOOKUP($B426,[2]Sheet3!$G:$CZ,52,0)</f>
        <v>0</v>
      </c>
      <c r="BP426" s="14">
        <f>VLOOKUP($B426,[2]Sheet3!$G:$CZ,53,0)</f>
        <v>0</v>
      </c>
      <c r="BQ426" s="14">
        <f>VLOOKUP($B426,[2]Sheet3!$G:$CZ,54,0)</f>
        <v>0</v>
      </c>
      <c r="BR426" s="14">
        <f>VLOOKUP($B426,[2]Sheet3!$G:$CZ,55,0)</f>
        <v>0</v>
      </c>
      <c r="BS426" s="14">
        <f>VLOOKUP($B426,[2]Sheet3!$G:$CZ,56,0)</f>
        <v>0</v>
      </c>
      <c r="BT426" s="14">
        <f>VLOOKUP($B426,[2]Sheet3!$G:$CZ,57,0)</f>
        <v>0</v>
      </c>
      <c r="BU426" s="14">
        <f>VLOOKUP($B426,[2]Sheet3!$G:$CZ,58,0)</f>
        <v>0</v>
      </c>
      <c r="BV426" s="14">
        <f>VLOOKUP($B426,[2]Sheet3!$G:$CZ,59,0)</f>
        <v>0</v>
      </c>
      <c r="BW426" s="14">
        <f>VLOOKUP($B426,[2]Sheet3!$G:$CZ,60,0)</f>
        <v>0</v>
      </c>
      <c r="BX426" s="14">
        <f>VLOOKUP($B426,[2]Sheet3!$G:$CZ,61,0)</f>
        <v>0</v>
      </c>
      <c r="BY426" s="14">
        <f>VLOOKUP($B426,[2]Sheet3!$G:$CZ,62,0)</f>
        <v>0</v>
      </c>
      <c r="BZ426" s="14">
        <f>VLOOKUP($B426,[2]Sheet3!$G:$CZ,63,0)</f>
        <v>0</v>
      </c>
      <c r="CA426" s="14">
        <f>VLOOKUP($B426,[2]Sheet3!$G:$CZ,64,0)</f>
        <v>0</v>
      </c>
      <c r="CB426" s="14">
        <f>VLOOKUP($B426,[2]Sheet3!$G:$CZ,65,0)</f>
        <v>0</v>
      </c>
      <c r="CC426" s="14">
        <f>VLOOKUP($B426,[2]Sheet3!$G:$CZ,66,0)</f>
        <v>0</v>
      </c>
      <c r="CD426" s="14">
        <f>VLOOKUP($B426,[2]Sheet3!$G:$CZ,67,0)</f>
        <v>0</v>
      </c>
      <c r="CE426" s="14">
        <f>VLOOKUP($B426,[2]Sheet3!$G:$CZ,68,0)</f>
        <v>0</v>
      </c>
      <c r="CF426" s="14">
        <f>VLOOKUP($B426,[2]Sheet3!$G:$CZ,69,0)</f>
        <v>0</v>
      </c>
      <c r="CG426" s="14">
        <f>VLOOKUP($B426,[2]Sheet3!$G:$CZ,70,0)</f>
        <v>0</v>
      </c>
      <c r="CH426" s="14">
        <f>VLOOKUP($B426,[2]Sheet3!$G:$CZ,71,0)</f>
        <v>0</v>
      </c>
      <c r="CI426" s="14">
        <f>VLOOKUP($B426,[2]Sheet3!$G:$CZ,72,0)</f>
        <v>0</v>
      </c>
      <c r="CJ426" s="14">
        <f>VLOOKUP($B426,[2]Sheet3!$G:$CZ,73,0)</f>
        <v>0</v>
      </c>
      <c r="CK426" s="14">
        <f>VLOOKUP($B426,[2]Sheet3!$G:$CZ,74,0)</f>
        <v>0</v>
      </c>
      <c r="CL426" s="14">
        <f>VLOOKUP($B426,[2]Sheet3!$G:$CZ,75,0)</f>
        <v>0</v>
      </c>
      <c r="CM426" s="14">
        <f>VLOOKUP($B426,[2]Sheet3!$G:$CZ,76,0)</f>
        <v>0</v>
      </c>
      <c r="CN426" s="14">
        <f>VLOOKUP($B426,[2]Sheet3!$G:$CZ,77,0)</f>
        <v>0</v>
      </c>
      <c r="CO426" s="14">
        <f>VLOOKUP($B426,[2]Sheet3!$G:$CZ,78,0)</f>
        <v>0</v>
      </c>
      <c r="CP426" s="14">
        <f>VLOOKUP($B426,[2]Sheet3!$G:$CZ,79,0)</f>
        <v>0</v>
      </c>
      <c r="CQ426" s="14">
        <f>VLOOKUP($B426,[2]Sheet3!$G:$CZ,80,0)</f>
        <v>0</v>
      </c>
      <c r="CR426" s="14">
        <f>VLOOKUP($B426,[2]Sheet3!$G:$CZ,81,0)</f>
        <v>0</v>
      </c>
      <c r="CS426" s="14">
        <f>VLOOKUP($B426,[2]Sheet3!$G:$CZ,82,0)</f>
        <v>0</v>
      </c>
      <c r="CT426" s="14">
        <f>VLOOKUP($B426,[2]Sheet3!$G:$CZ,83,0)</f>
        <v>0</v>
      </c>
      <c r="CU426" s="14">
        <f>VLOOKUP($B426,[2]Sheet3!$G:$CZ,84,0)</f>
        <v>0</v>
      </c>
      <c r="CV426" s="14">
        <f>VLOOKUP($B426,[2]Sheet3!$G:$CZ,85,0)</f>
        <v>0</v>
      </c>
      <c r="CW426" s="14">
        <f>VLOOKUP($B426,[2]Sheet3!$G:$CZ,86,0)</f>
        <v>0</v>
      </c>
      <c r="CX426" s="14">
        <f>VLOOKUP($B426,[2]Sheet3!$G:$CZ,87,0)</f>
        <v>0</v>
      </c>
      <c r="CY426" s="14">
        <f>VLOOKUP($B426,[2]Sheet3!$G:$CZ,88,0)</f>
        <v>0</v>
      </c>
      <c r="CZ426" s="14">
        <f>VLOOKUP($B426,[2]Sheet3!$G:$CZ,89,0)</f>
        <v>0</v>
      </c>
      <c r="DA426" s="14">
        <f>VLOOKUP($B426,[2]Sheet3!$G:$CZ,90,0)</f>
        <v>0</v>
      </c>
      <c r="DB426" s="14">
        <f>VLOOKUP($B426,[2]Sheet3!$G:$CZ,91,0)</f>
        <v>0</v>
      </c>
      <c r="DC426" s="14">
        <f>VLOOKUP($B426,[2]Sheet3!$G:$CZ,92,0)</f>
        <v>0</v>
      </c>
      <c r="DD426" s="14">
        <f>VLOOKUP($B426,[2]Sheet3!$G:$CZ,93,0)</f>
        <v>0</v>
      </c>
      <c r="DE426" s="14">
        <f>VLOOKUP($B426,[2]Sheet3!$G:$CZ,94,0)</f>
        <v>0</v>
      </c>
      <c r="DF426" s="14">
        <f>VLOOKUP($B426,[2]Sheet3!$G:$CZ,95,0)</f>
        <v>0</v>
      </c>
      <c r="DG426" s="14">
        <f>VLOOKUP($B426,[2]Sheet3!$G:$CZ,96,0)</f>
        <v>0</v>
      </c>
      <c r="DH426" s="14">
        <f>VLOOKUP($B426,[2]Sheet3!$G:$CZ,97,0)</f>
        <v>0</v>
      </c>
      <c r="DI426" s="14">
        <f>VLOOKUP($B426,[2]Sheet3!$G:$CZ,98,0)</f>
        <v>0</v>
      </c>
    </row>
    <row r="427" spans="1:113" x14ac:dyDescent="0.3">
      <c r="A427" s="9" t="str">
        <f t="shared" si="20"/>
        <v>S74146</v>
      </c>
      <c r="B427" s="15" t="s">
        <v>1379</v>
      </c>
      <c r="C427" s="15" t="s">
        <v>1380</v>
      </c>
      <c r="F427" s="7" t="s">
        <v>15</v>
      </c>
      <c r="G427" s="12" t="s">
        <v>3922</v>
      </c>
      <c r="H427" s="12" t="str">
        <f>VLOOKUP($B427,[1]Sheet1!$A:$G,5,0)</f>
        <v>jitin.sebastian@redingtongroup.com</v>
      </c>
      <c r="I427" s="12" t="str">
        <f>VLOOKUP($B427,[1]Sheet1!$A:$G,7,0)</f>
        <v>vikram.kumar@redingtongroup.com</v>
      </c>
      <c r="J427" s="12" t="s">
        <v>82</v>
      </c>
      <c r="K427" s="7"/>
      <c r="L427" s="7"/>
      <c r="M427" s="8"/>
      <c r="N427" s="7" t="str">
        <f t="shared" si="18"/>
        <v>jitin.sebastian@redingtongroup.com; vikram.kumar@redingtongroup.com; nilesh.phirke@redingtongroup.com;christopher.joseph@redingtongroup.com</v>
      </c>
      <c r="O427" s="7" t="str">
        <f t="shared" si="19"/>
        <v>S74146</v>
      </c>
      <c r="P427" s="8" t="s">
        <v>5215</v>
      </c>
      <c r="Q427" s="14">
        <f>VLOOKUP($B427,[2]Sheet3!$G:$CZ,2,0)</f>
        <v>2400309333</v>
      </c>
      <c r="R427" s="14">
        <f>VLOOKUP($B427,[2]Sheet3!$G:$CZ,3,0)</f>
        <v>2400305346</v>
      </c>
      <c r="S427" s="14">
        <f>VLOOKUP($B427,[2]Sheet3!$G:$CZ,4,0)</f>
        <v>0</v>
      </c>
      <c r="T427" s="14">
        <f>VLOOKUP($B427,[2]Sheet3!$G:$CZ,5,0)</f>
        <v>0</v>
      </c>
      <c r="U427" s="14">
        <f>VLOOKUP($B427,[2]Sheet3!$G:$CZ,6,0)</f>
        <v>0</v>
      </c>
      <c r="V427" s="14">
        <f>VLOOKUP($B427,[2]Sheet3!$G:$CZ,7,0)</f>
        <v>0</v>
      </c>
      <c r="W427" s="14">
        <f>VLOOKUP($B427,[2]Sheet3!$G:$CZ,8,0)</f>
        <v>0</v>
      </c>
      <c r="X427" s="14">
        <f>VLOOKUP($B427,[2]Sheet3!$G:$CZ,9,0)</f>
        <v>0</v>
      </c>
      <c r="Y427" s="14">
        <f>VLOOKUP($B427,[2]Sheet3!$G:$CZ,10,0)</f>
        <v>0</v>
      </c>
      <c r="Z427" s="14">
        <f>VLOOKUP($B427,[2]Sheet3!$G:$CZ,11,0)</f>
        <v>0</v>
      </c>
      <c r="AA427" s="14">
        <f>VLOOKUP($B427,[2]Sheet3!$G:$CZ,12,0)</f>
        <v>0</v>
      </c>
      <c r="AB427" s="14">
        <f>VLOOKUP($B427,[2]Sheet3!$G:$CZ,13,0)</f>
        <v>0</v>
      </c>
      <c r="AC427" s="14">
        <f>VLOOKUP($B427,[2]Sheet3!$G:$CZ,14,0)</f>
        <v>0</v>
      </c>
      <c r="AD427" s="14">
        <f>VLOOKUP($B427,[2]Sheet3!$G:$CZ,15,0)</f>
        <v>0</v>
      </c>
      <c r="AE427" s="14">
        <f>VLOOKUP($B427,[2]Sheet3!$G:$CZ,16,0)</f>
        <v>0</v>
      </c>
      <c r="AF427" s="14">
        <f>VLOOKUP($B427,[2]Sheet3!$G:$CZ,17,0)</f>
        <v>0</v>
      </c>
      <c r="AG427" s="14">
        <f>VLOOKUP($B427,[2]Sheet3!$G:$CZ,18,0)</f>
        <v>0</v>
      </c>
      <c r="AH427" s="14">
        <f>VLOOKUP($B427,[2]Sheet3!$G:$CZ,19,0)</f>
        <v>0</v>
      </c>
      <c r="AI427" s="14">
        <f>VLOOKUP($B427,[2]Sheet3!$G:$CZ,20,0)</f>
        <v>0</v>
      </c>
      <c r="AJ427" s="14">
        <f>VLOOKUP($B427,[2]Sheet3!$G:$CZ,21,0)</f>
        <v>0</v>
      </c>
      <c r="AK427" s="14">
        <f>VLOOKUP($B427,[2]Sheet3!$G:$CZ,22,0)</f>
        <v>0</v>
      </c>
      <c r="AL427" s="14">
        <f>VLOOKUP($B427,[2]Sheet3!$G:$CZ,23,0)</f>
        <v>0</v>
      </c>
      <c r="AM427" s="14">
        <f>VLOOKUP($B427,[2]Sheet3!$G:$CZ,24,0)</f>
        <v>0</v>
      </c>
      <c r="AN427" s="14">
        <f>VLOOKUP($B427,[2]Sheet3!$G:$CZ,25,0)</f>
        <v>0</v>
      </c>
      <c r="AO427" s="14">
        <f>VLOOKUP($B427,[2]Sheet3!$G:$CZ,26,0)</f>
        <v>0</v>
      </c>
      <c r="AP427" s="14">
        <f>VLOOKUP($B427,[2]Sheet3!$G:$CZ,27,0)</f>
        <v>0</v>
      </c>
      <c r="AQ427" s="14">
        <f>VLOOKUP($B427,[2]Sheet3!$G:$CZ,28,0)</f>
        <v>0</v>
      </c>
      <c r="AR427" s="14">
        <f>VLOOKUP($B427,[2]Sheet3!$G:$CZ,29,0)</f>
        <v>0</v>
      </c>
      <c r="AS427" s="14">
        <f>VLOOKUP($B427,[2]Sheet3!$G:$CZ,30,0)</f>
        <v>0</v>
      </c>
      <c r="AT427" s="14">
        <f>VLOOKUP($B427,[2]Sheet3!$G:$CZ,31,0)</f>
        <v>0</v>
      </c>
      <c r="AU427" s="14">
        <f>VLOOKUP($B427,[2]Sheet3!$G:$CZ,32,0)</f>
        <v>0</v>
      </c>
      <c r="AV427" s="14">
        <f>VLOOKUP($B427,[2]Sheet3!$G:$CZ,33,0)</f>
        <v>0</v>
      </c>
      <c r="AW427" s="14">
        <f>VLOOKUP($B427,[2]Sheet3!$G:$CZ,34,0)</f>
        <v>0</v>
      </c>
      <c r="AX427" s="14">
        <f>VLOOKUP($B427,[2]Sheet3!$G:$CZ,35,0)</f>
        <v>0</v>
      </c>
      <c r="AY427" s="14">
        <f>VLOOKUP($B427,[2]Sheet3!$G:$CZ,36,0)</f>
        <v>0</v>
      </c>
      <c r="AZ427" s="14">
        <f>VLOOKUP($B427,[2]Sheet3!$G:$CZ,37,0)</f>
        <v>0</v>
      </c>
      <c r="BA427" s="14">
        <f>VLOOKUP($B427,[2]Sheet3!$G:$CZ,38,0)</f>
        <v>0</v>
      </c>
      <c r="BB427" s="14">
        <f>VLOOKUP($B427,[2]Sheet3!$G:$CZ,39,0)</f>
        <v>0</v>
      </c>
      <c r="BC427" s="14">
        <f>VLOOKUP($B427,[2]Sheet3!$G:$CZ,40,0)</f>
        <v>0</v>
      </c>
      <c r="BD427" s="14">
        <f>VLOOKUP($B427,[2]Sheet3!$G:$CZ,41,0)</f>
        <v>0</v>
      </c>
      <c r="BE427" s="14">
        <f>VLOOKUP($B427,[2]Sheet3!$G:$CZ,42,0)</f>
        <v>0</v>
      </c>
      <c r="BF427" s="14">
        <f>VLOOKUP($B427,[2]Sheet3!$G:$CZ,43,0)</f>
        <v>0</v>
      </c>
      <c r="BG427" s="14">
        <f>VLOOKUP($B427,[2]Sheet3!$G:$CZ,44,0)</f>
        <v>0</v>
      </c>
      <c r="BH427" s="14">
        <f>VLOOKUP($B427,[2]Sheet3!$G:$CZ,45,0)</f>
        <v>0</v>
      </c>
      <c r="BI427" s="14">
        <f>VLOOKUP($B427,[2]Sheet3!$G:$CZ,46,0)</f>
        <v>0</v>
      </c>
      <c r="BJ427" s="14">
        <f>VLOOKUP($B427,[2]Sheet3!$G:$CZ,47,0)</f>
        <v>0</v>
      </c>
      <c r="BK427" s="14">
        <f>VLOOKUP($B427,[2]Sheet3!$G:$CZ,48,0)</f>
        <v>0</v>
      </c>
      <c r="BL427" s="14">
        <f>VLOOKUP($B427,[2]Sheet3!$G:$CZ,49,0)</f>
        <v>0</v>
      </c>
      <c r="BM427" s="14">
        <f>VLOOKUP($B427,[2]Sheet3!$G:$CZ,50,0)</f>
        <v>0</v>
      </c>
      <c r="BN427" s="14">
        <f>VLOOKUP($B427,[2]Sheet3!$G:$CZ,51,0)</f>
        <v>0</v>
      </c>
      <c r="BO427" s="14">
        <f>VLOOKUP($B427,[2]Sheet3!$G:$CZ,52,0)</f>
        <v>0</v>
      </c>
      <c r="BP427" s="14">
        <f>VLOOKUP($B427,[2]Sheet3!$G:$CZ,53,0)</f>
        <v>0</v>
      </c>
      <c r="BQ427" s="14">
        <f>VLOOKUP($B427,[2]Sheet3!$G:$CZ,54,0)</f>
        <v>0</v>
      </c>
      <c r="BR427" s="14">
        <f>VLOOKUP($B427,[2]Sheet3!$G:$CZ,55,0)</f>
        <v>0</v>
      </c>
      <c r="BS427" s="14">
        <f>VLOOKUP($B427,[2]Sheet3!$G:$CZ,56,0)</f>
        <v>0</v>
      </c>
      <c r="BT427" s="14">
        <f>VLOOKUP($B427,[2]Sheet3!$G:$CZ,57,0)</f>
        <v>0</v>
      </c>
      <c r="BU427" s="14">
        <f>VLOOKUP($B427,[2]Sheet3!$G:$CZ,58,0)</f>
        <v>0</v>
      </c>
      <c r="BV427" s="14">
        <f>VLOOKUP($B427,[2]Sheet3!$G:$CZ,59,0)</f>
        <v>0</v>
      </c>
      <c r="BW427" s="14">
        <f>VLOOKUP($B427,[2]Sheet3!$G:$CZ,60,0)</f>
        <v>0</v>
      </c>
      <c r="BX427" s="14">
        <f>VLOOKUP($B427,[2]Sheet3!$G:$CZ,61,0)</f>
        <v>0</v>
      </c>
      <c r="BY427" s="14">
        <f>VLOOKUP($B427,[2]Sheet3!$G:$CZ,62,0)</f>
        <v>0</v>
      </c>
      <c r="BZ427" s="14">
        <f>VLOOKUP($B427,[2]Sheet3!$G:$CZ,63,0)</f>
        <v>0</v>
      </c>
      <c r="CA427" s="14">
        <f>VLOOKUP($B427,[2]Sheet3!$G:$CZ,64,0)</f>
        <v>0</v>
      </c>
      <c r="CB427" s="14">
        <f>VLOOKUP($B427,[2]Sheet3!$G:$CZ,65,0)</f>
        <v>0</v>
      </c>
      <c r="CC427" s="14">
        <f>VLOOKUP($B427,[2]Sheet3!$G:$CZ,66,0)</f>
        <v>0</v>
      </c>
      <c r="CD427" s="14">
        <f>VLOOKUP($B427,[2]Sheet3!$G:$CZ,67,0)</f>
        <v>0</v>
      </c>
      <c r="CE427" s="14">
        <f>VLOOKUP($B427,[2]Sheet3!$G:$CZ,68,0)</f>
        <v>0</v>
      </c>
      <c r="CF427" s="14">
        <f>VLOOKUP($B427,[2]Sheet3!$G:$CZ,69,0)</f>
        <v>0</v>
      </c>
      <c r="CG427" s="14">
        <f>VLOOKUP($B427,[2]Sheet3!$G:$CZ,70,0)</f>
        <v>0</v>
      </c>
      <c r="CH427" s="14">
        <f>VLOOKUP($B427,[2]Sheet3!$G:$CZ,71,0)</f>
        <v>0</v>
      </c>
      <c r="CI427" s="14">
        <f>VLOOKUP($B427,[2]Sheet3!$G:$CZ,72,0)</f>
        <v>0</v>
      </c>
      <c r="CJ427" s="14">
        <f>VLOOKUP($B427,[2]Sheet3!$G:$CZ,73,0)</f>
        <v>0</v>
      </c>
      <c r="CK427" s="14">
        <f>VLOOKUP($B427,[2]Sheet3!$G:$CZ,74,0)</f>
        <v>0</v>
      </c>
      <c r="CL427" s="14">
        <f>VLOOKUP($B427,[2]Sheet3!$G:$CZ,75,0)</f>
        <v>0</v>
      </c>
      <c r="CM427" s="14">
        <f>VLOOKUP($B427,[2]Sheet3!$G:$CZ,76,0)</f>
        <v>0</v>
      </c>
      <c r="CN427" s="14">
        <f>VLOOKUP($B427,[2]Sheet3!$G:$CZ,77,0)</f>
        <v>0</v>
      </c>
      <c r="CO427" s="14">
        <f>VLOOKUP($B427,[2]Sheet3!$G:$CZ,78,0)</f>
        <v>0</v>
      </c>
      <c r="CP427" s="14">
        <f>VLOOKUP($B427,[2]Sheet3!$G:$CZ,79,0)</f>
        <v>0</v>
      </c>
      <c r="CQ427" s="14">
        <f>VLOOKUP($B427,[2]Sheet3!$G:$CZ,80,0)</f>
        <v>0</v>
      </c>
      <c r="CR427" s="14">
        <f>VLOOKUP($B427,[2]Sheet3!$G:$CZ,81,0)</f>
        <v>0</v>
      </c>
      <c r="CS427" s="14">
        <f>VLOOKUP($B427,[2]Sheet3!$G:$CZ,82,0)</f>
        <v>0</v>
      </c>
      <c r="CT427" s="14">
        <f>VLOOKUP($B427,[2]Sheet3!$G:$CZ,83,0)</f>
        <v>0</v>
      </c>
      <c r="CU427" s="14">
        <f>VLOOKUP($B427,[2]Sheet3!$G:$CZ,84,0)</f>
        <v>0</v>
      </c>
      <c r="CV427" s="14">
        <f>VLOOKUP($B427,[2]Sheet3!$G:$CZ,85,0)</f>
        <v>0</v>
      </c>
      <c r="CW427" s="14">
        <f>VLOOKUP($B427,[2]Sheet3!$G:$CZ,86,0)</f>
        <v>0</v>
      </c>
      <c r="CX427" s="14">
        <f>VLOOKUP($B427,[2]Sheet3!$G:$CZ,87,0)</f>
        <v>0</v>
      </c>
      <c r="CY427" s="14">
        <f>VLOOKUP($B427,[2]Sheet3!$G:$CZ,88,0)</f>
        <v>0</v>
      </c>
      <c r="CZ427" s="14">
        <f>VLOOKUP($B427,[2]Sheet3!$G:$CZ,89,0)</f>
        <v>0</v>
      </c>
      <c r="DA427" s="14">
        <f>VLOOKUP($B427,[2]Sheet3!$G:$CZ,90,0)</f>
        <v>0</v>
      </c>
      <c r="DB427" s="14">
        <f>VLOOKUP($B427,[2]Sheet3!$G:$CZ,91,0)</f>
        <v>0</v>
      </c>
      <c r="DC427" s="14">
        <f>VLOOKUP($B427,[2]Sheet3!$G:$CZ,92,0)</f>
        <v>0</v>
      </c>
      <c r="DD427" s="14">
        <f>VLOOKUP($B427,[2]Sheet3!$G:$CZ,93,0)</f>
        <v>0</v>
      </c>
      <c r="DE427" s="14">
        <f>VLOOKUP($B427,[2]Sheet3!$G:$CZ,94,0)</f>
        <v>0</v>
      </c>
      <c r="DF427" s="14">
        <f>VLOOKUP($B427,[2]Sheet3!$G:$CZ,95,0)</f>
        <v>0</v>
      </c>
      <c r="DG427" s="14">
        <f>VLOOKUP($B427,[2]Sheet3!$G:$CZ,96,0)</f>
        <v>0</v>
      </c>
      <c r="DH427" s="14">
        <f>VLOOKUP($B427,[2]Sheet3!$G:$CZ,97,0)</f>
        <v>0</v>
      </c>
      <c r="DI427" s="14">
        <f>VLOOKUP($B427,[2]Sheet3!$G:$CZ,98,0)</f>
        <v>0</v>
      </c>
    </row>
    <row r="428" spans="1:113" x14ac:dyDescent="0.3">
      <c r="A428" s="9" t="str">
        <f t="shared" si="20"/>
        <v>W73077</v>
      </c>
      <c r="B428" s="15" t="s">
        <v>1381</v>
      </c>
      <c r="C428" s="15" t="s">
        <v>1382</v>
      </c>
      <c r="F428" s="7" t="s">
        <v>15</v>
      </c>
      <c r="G428" s="12" t="s">
        <v>3923</v>
      </c>
      <c r="H428" s="12" t="str">
        <f>VLOOKUP($B428,[1]Sheet1!$A:$G,5,0)</f>
        <v>malam.meena@redingtongroup.com</v>
      </c>
      <c r="I428" s="12" t="str">
        <f>VLOOKUP($B428,[1]Sheet1!$A:$G,7,0)</f>
        <v>dilip.vishwa@redingtongroup.com</v>
      </c>
      <c r="J428" s="12" t="s">
        <v>82</v>
      </c>
      <c r="K428" s="7"/>
      <c r="L428" s="7"/>
      <c r="M428" s="8"/>
      <c r="N428" s="7" t="str">
        <f t="shared" si="18"/>
        <v>malam.meena@redingtongroup.com; dilip.vishwa@redingtongroup.com; nilesh.phirke@redingtongroup.com;christopher.joseph@redingtongroup.com</v>
      </c>
      <c r="O428" s="7" t="str">
        <f t="shared" si="19"/>
        <v>W73077</v>
      </c>
      <c r="P428" s="8" t="s">
        <v>5215</v>
      </c>
      <c r="Q428" s="14">
        <f>VLOOKUP($B428,[2]Sheet3!$G:$CZ,2,0)</f>
        <v>2400309062</v>
      </c>
      <c r="R428" s="14">
        <f>VLOOKUP($B428,[2]Sheet3!$G:$CZ,3,0)</f>
        <v>2400309085</v>
      </c>
      <c r="S428" s="14">
        <f>VLOOKUP($B428,[2]Sheet3!$G:$CZ,4,0)</f>
        <v>2400301972</v>
      </c>
      <c r="T428" s="14">
        <f>VLOOKUP($B428,[2]Sheet3!$G:$CZ,5,0)</f>
        <v>2400303909</v>
      </c>
      <c r="U428" s="14">
        <f>VLOOKUP($B428,[2]Sheet3!$G:$CZ,6,0)</f>
        <v>2400308541</v>
      </c>
      <c r="V428" s="14">
        <f>VLOOKUP($B428,[2]Sheet3!$G:$CZ,7,0)</f>
        <v>0</v>
      </c>
      <c r="W428" s="14">
        <f>VLOOKUP($B428,[2]Sheet3!$G:$CZ,8,0)</f>
        <v>0</v>
      </c>
      <c r="X428" s="14">
        <f>VLOOKUP($B428,[2]Sheet3!$G:$CZ,9,0)</f>
        <v>0</v>
      </c>
      <c r="Y428" s="14">
        <f>VLOOKUP($B428,[2]Sheet3!$G:$CZ,10,0)</f>
        <v>0</v>
      </c>
      <c r="Z428" s="14">
        <f>VLOOKUP($B428,[2]Sheet3!$G:$CZ,11,0)</f>
        <v>0</v>
      </c>
      <c r="AA428" s="14">
        <f>VLOOKUP($B428,[2]Sheet3!$G:$CZ,12,0)</f>
        <v>0</v>
      </c>
      <c r="AB428" s="14">
        <f>VLOOKUP($B428,[2]Sheet3!$G:$CZ,13,0)</f>
        <v>0</v>
      </c>
      <c r="AC428" s="14">
        <f>VLOOKUP($B428,[2]Sheet3!$G:$CZ,14,0)</f>
        <v>0</v>
      </c>
      <c r="AD428" s="14">
        <f>VLOOKUP($B428,[2]Sheet3!$G:$CZ,15,0)</f>
        <v>0</v>
      </c>
      <c r="AE428" s="14">
        <f>VLOOKUP($B428,[2]Sheet3!$G:$CZ,16,0)</f>
        <v>0</v>
      </c>
      <c r="AF428" s="14">
        <f>VLOOKUP($B428,[2]Sheet3!$G:$CZ,17,0)</f>
        <v>0</v>
      </c>
      <c r="AG428" s="14">
        <f>VLOOKUP($B428,[2]Sheet3!$G:$CZ,18,0)</f>
        <v>0</v>
      </c>
      <c r="AH428" s="14">
        <f>VLOOKUP($B428,[2]Sheet3!$G:$CZ,19,0)</f>
        <v>0</v>
      </c>
      <c r="AI428" s="14">
        <f>VLOOKUP($B428,[2]Sheet3!$G:$CZ,20,0)</f>
        <v>0</v>
      </c>
      <c r="AJ428" s="14">
        <f>VLOOKUP($B428,[2]Sheet3!$G:$CZ,21,0)</f>
        <v>0</v>
      </c>
      <c r="AK428" s="14">
        <f>VLOOKUP($B428,[2]Sheet3!$G:$CZ,22,0)</f>
        <v>0</v>
      </c>
      <c r="AL428" s="14">
        <f>VLOOKUP($B428,[2]Sheet3!$G:$CZ,23,0)</f>
        <v>0</v>
      </c>
      <c r="AM428" s="14">
        <f>VLOOKUP($B428,[2]Sheet3!$G:$CZ,24,0)</f>
        <v>0</v>
      </c>
      <c r="AN428" s="14">
        <f>VLOOKUP($B428,[2]Sheet3!$G:$CZ,25,0)</f>
        <v>0</v>
      </c>
      <c r="AO428" s="14">
        <f>VLOOKUP($B428,[2]Sheet3!$G:$CZ,26,0)</f>
        <v>0</v>
      </c>
      <c r="AP428" s="14">
        <f>VLOOKUP($B428,[2]Sheet3!$G:$CZ,27,0)</f>
        <v>0</v>
      </c>
      <c r="AQ428" s="14">
        <f>VLOOKUP($B428,[2]Sheet3!$G:$CZ,28,0)</f>
        <v>0</v>
      </c>
      <c r="AR428" s="14">
        <f>VLOOKUP($B428,[2]Sheet3!$G:$CZ,29,0)</f>
        <v>0</v>
      </c>
      <c r="AS428" s="14">
        <f>VLOOKUP($B428,[2]Sheet3!$G:$CZ,30,0)</f>
        <v>0</v>
      </c>
      <c r="AT428" s="14">
        <f>VLOOKUP($B428,[2]Sheet3!$G:$CZ,31,0)</f>
        <v>0</v>
      </c>
      <c r="AU428" s="14">
        <f>VLOOKUP($B428,[2]Sheet3!$G:$CZ,32,0)</f>
        <v>0</v>
      </c>
      <c r="AV428" s="14">
        <f>VLOOKUP($B428,[2]Sheet3!$G:$CZ,33,0)</f>
        <v>0</v>
      </c>
      <c r="AW428" s="14">
        <f>VLOOKUP($B428,[2]Sheet3!$G:$CZ,34,0)</f>
        <v>0</v>
      </c>
      <c r="AX428" s="14">
        <f>VLOOKUP($B428,[2]Sheet3!$G:$CZ,35,0)</f>
        <v>0</v>
      </c>
      <c r="AY428" s="14">
        <f>VLOOKUP($B428,[2]Sheet3!$G:$CZ,36,0)</f>
        <v>0</v>
      </c>
      <c r="AZ428" s="14">
        <f>VLOOKUP($B428,[2]Sheet3!$G:$CZ,37,0)</f>
        <v>0</v>
      </c>
      <c r="BA428" s="14">
        <f>VLOOKUP($B428,[2]Sheet3!$G:$CZ,38,0)</f>
        <v>0</v>
      </c>
      <c r="BB428" s="14">
        <f>VLOOKUP($B428,[2]Sheet3!$G:$CZ,39,0)</f>
        <v>0</v>
      </c>
      <c r="BC428" s="14">
        <f>VLOOKUP($B428,[2]Sheet3!$G:$CZ,40,0)</f>
        <v>0</v>
      </c>
      <c r="BD428" s="14">
        <f>VLOOKUP($B428,[2]Sheet3!$G:$CZ,41,0)</f>
        <v>0</v>
      </c>
      <c r="BE428" s="14">
        <f>VLOOKUP($B428,[2]Sheet3!$G:$CZ,42,0)</f>
        <v>0</v>
      </c>
      <c r="BF428" s="14">
        <f>VLOOKUP($B428,[2]Sheet3!$G:$CZ,43,0)</f>
        <v>0</v>
      </c>
      <c r="BG428" s="14">
        <f>VLOOKUP($B428,[2]Sheet3!$G:$CZ,44,0)</f>
        <v>0</v>
      </c>
      <c r="BH428" s="14">
        <f>VLOOKUP($B428,[2]Sheet3!$G:$CZ,45,0)</f>
        <v>0</v>
      </c>
      <c r="BI428" s="14">
        <f>VLOOKUP($B428,[2]Sheet3!$G:$CZ,46,0)</f>
        <v>0</v>
      </c>
      <c r="BJ428" s="14">
        <f>VLOOKUP($B428,[2]Sheet3!$G:$CZ,47,0)</f>
        <v>0</v>
      </c>
      <c r="BK428" s="14">
        <f>VLOOKUP($B428,[2]Sheet3!$G:$CZ,48,0)</f>
        <v>0</v>
      </c>
      <c r="BL428" s="14">
        <f>VLOOKUP($B428,[2]Sheet3!$G:$CZ,49,0)</f>
        <v>0</v>
      </c>
      <c r="BM428" s="14">
        <f>VLOOKUP($B428,[2]Sheet3!$G:$CZ,50,0)</f>
        <v>0</v>
      </c>
      <c r="BN428" s="14">
        <f>VLOOKUP($B428,[2]Sheet3!$G:$CZ,51,0)</f>
        <v>0</v>
      </c>
      <c r="BO428" s="14">
        <f>VLOOKUP($B428,[2]Sheet3!$G:$CZ,52,0)</f>
        <v>0</v>
      </c>
      <c r="BP428" s="14">
        <f>VLOOKUP($B428,[2]Sheet3!$G:$CZ,53,0)</f>
        <v>0</v>
      </c>
      <c r="BQ428" s="14">
        <f>VLOOKUP($B428,[2]Sheet3!$G:$CZ,54,0)</f>
        <v>0</v>
      </c>
      <c r="BR428" s="14">
        <f>VLOOKUP($B428,[2]Sheet3!$G:$CZ,55,0)</f>
        <v>0</v>
      </c>
      <c r="BS428" s="14">
        <f>VLOOKUP($B428,[2]Sheet3!$G:$CZ,56,0)</f>
        <v>0</v>
      </c>
      <c r="BT428" s="14">
        <f>VLOOKUP($B428,[2]Sheet3!$G:$CZ,57,0)</f>
        <v>0</v>
      </c>
      <c r="BU428" s="14">
        <f>VLOOKUP($B428,[2]Sheet3!$G:$CZ,58,0)</f>
        <v>0</v>
      </c>
      <c r="BV428" s="14">
        <f>VLOOKUP($B428,[2]Sheet3!$G:$CZ,59,0)</f>
        <v>0</v>
      </c>
      <c r="BW428" s="14">
        <f>VLOOKUP($B428,[2]Sheet3!$G:$CZ,60,0)</f>
        <v>0</v>
      </c>
      <c r="BX428" s="14">
        <f>VLOOKUP($B428,[2]Sheet3!$G:$CZ,61,0)</f>
        <v>0</v>
      </c>
      <c r="BY428" s="14">
        <f>VLOOKUP($B428,[2]Sheet3!$G:$CZ,62,0)</f>
        <v>0</v>
      </c>
      <c r="BZ428" s="14">
        <f>VLOOKUP($B428,[2]Sheet3!$G:$CZ,63,0)</f>
        <v>0</v>
      </c>
      <c r="CA428" s="14">
        <f>VLOOKUP($B428,[2]Sheet3!$G:$CZ,64,0)</f>
        <v>0</v>
      </c>
      <c r="CB428" s="14">
        <f>VLOOKUP($B428,[2]Sheet3!$G:$CZ,65,0)</f>
        <v>0</v>
      </c>
      <c r="CC428" s="14">
        <f>VLOOKUP($B428,[2]Sheet3!$G:$CZ,66,0)</f>
        <v>0</v>
      </c>
      <c r="CD428" s="14">
        <f>VLOOKUP($B428,[2]Sheet3!$G:$CZ,67,0)</f>
        <v>0</v>
      </c>
      <c r="CE428" s="14">
        <f>VLOOKUP($B428,[2]Sheet3!$G:$CZ,68,0)</f>
        <v>0</v>
      </c>
      <c r="CF428" s="14">
        <f>VLOOKUP($B428,[2]Sheet3!$G:$CZ,69,0)</f>
        <v>0</v>
      </c>
      <c r="CG428" s="14">
        <f>VLOOKUP($B428,[2]Sheet3!$G:$CZ,70,0)</f>
        <v>0</v>
      </c>
      <c r="CH428" s="14">
        <f>VLOOKUP($B428,[2]Sheet3!$G:$CZ,71,0)</f>
        <v>0</v>
      </c>
      <c r="CI428" s="14">
        <f>VLOOKUP($B428,[2]Sheet3!$G:$CZ,72,0)</f>
        <v>0</v>
      </c>
      <c r="CJ428" s="14">
        <f>VLOOKUP($B428,[2]Sheet3!$G:$CZ,73,0)</f>
        <v>0</v>
      </c>
      <c r="CK428" s="14">
        <f>VLOOKUP($B428,[2]Sheet3!$G:$CZ,74,0)</f>
        <v>0</v>
      </c>
      <c r="CL428" s="14">
        <f>VLOOKUP($B428,[2]Sheet3!$G:$CZ,75,0)</f>
        <v>0</v>
      </c>
      <c r="CM428" s="14">
        <f>VLOOKUP($B428,[2]Sheet3!$G:$CZ,76,0)</f>
        <v>0</v>
      </c>
      <c r="CN428" s="14">
        <f>VLOOKUP($B428,[2]Sheet3!$G:$CZ,77,0)</f>
        <v>0</v>
      </c>
      <c r="CO428" s="14">
        <f>VLOOKUP($B428,[2]Sheet3!$G:$CZ,78,0)</f>
        <v>0</v>
      </c>
      <c r="CP428" s="14">
        <f>VLOOKUP($B428,[2]Sheet3!$G:$CZ,79,0)</f>
        <v>0</v>
      </c>
      <c r="CQ428" s="14">
        <f>VLOOKUP($B428,[2]Sheet3!$G:$CZ,80,0)</f>
        <v>0</v>
      </c>
      <c r="CR428" s="14">
        <f>VLOOKUP($B428,[2]Sheet3!$G:$CZ,81,0)</f>
        <v>0</v>
      </c>
      <c r="CS428" s="14">
        <f>VLOOKUP($B428,[2]Sheet3!$G:$CZ,82,0)</f>
        <v>0</v>
      </c>
      <c r="CT428" s="14">
        <f>VLOOKUP($B428,[2]Sheet3!$G:$CZ,83,0)</f>
        <v>0</v>
      </c>
      <c r="CU428" s="14">
        <f>VLOOKUP($B428,[2]Sheet3!$G:$CZ,84,0)</f>
        <v>0</v>
      </c>
      <c r="CV428" s="14">
        <f>VLOOKUP($B428,[2]Sheet3!$G:$CZ,85,0)</f>
        <v>0</v>
      </c>
      <c r="CW428" s="14">
        <f>VLOOKUP($B428,[2]Sheet3!$G:$CZ,86,0)</f>
        <v>0</v>
      </c>
      <c r="CX428" s="14">
        <f>VLOOKUP($B428,[2]Sheet3!$G:$CZ,87,0)</f>
        <v>0</v>
      </c>
      <c r="CY428" s="14">
        <f>VLOOKUP($B428,[2]Sheet3!$G:$CZ,88,0)</f>
        <v>0</v>
      </c>
      <c r="CZ428" s="14">
        <f>VLOOKUP($B428,[2]Sheet3!$G:$CZ,89,0)</f>
        <v>0</v>
      </c>
      <c r="DA428" s="14">
        <f>VLOOKUP($B428,[2]Sheet3!$G:$CZ,90,0)</f>
        <v>0</v>
      </c>
      <c r="DB428" s="14">
        <f>VLOOKUP($B428,[2]Sheet3!$G:$CZ,91,0)</f>
        <v>0</v>
      </c>
      <c r="DC428" s="14">
        <f>VLOOKUP($B428,[2]Sheet3!$G:$CZ,92,0)</f>
        <v>0</v>
      </c>
      <c r="DD428" s="14">
        <f>VLOOKUP($B428,[2]Sheet3!$G:$CZ,93,0)</f>
        <v>0</v>
      </c>
      <c r="DE428" s="14">
        <f>VLOOKUP($B428,[2]Sheet3!$G:$CZ,94,0)</f>
        <v>0</v>
      </c>
      <c r="DF428" s="14">
        <f>VLOOKUP($B428,[2]Sheet3!$G:$CZ,95,0)</f>
        <v>0</v>
      </c>
      <c r="DG428" s="14">
        <f>VLOOKUP($B428,[2]Sheet3!$G:$CZ,96,0)</f>
        <v>0</v>
      </c>
      <c r="DH428" s="14">
        <f>VLOOKUP($B428,[2]Sheet3!$G:$CZ,97,0)</f>
        <v>0</v>
      </c>
      <c r="DI428" s="14">
        <f>VLOOKUP($B428,[2]Sheet3!$G:$CZ,98,0)</f>
        <v>0</v>
      </c>
    </row>
    <row r="429" spans="1:113" x14ac:dyDescent="0.3">
      <c r="A429" s="9" t="str">
        <f t="shared" si="20"/>
        <v>W83066</v>
      </c>
      <c r="B429" s="15" t="s">
        <v>1383</v>
      </c>
      <c r="C429" s="15" t="s">
        <v>1384</v>
      </c>
      <c r="F429" s="7" t="s">
        <v>15</v>
      </c>
      <c r="G429" s="12" t="s">
        <v>3924</v>
      </c>
      <c r="H429" s="12" t="str">
        <f>VLOOKUP($B429,[1]Sheet1!$A:$G,5,0)</f>
        <v>aftab.khan@redingtongroup.com</v>
      </c>
      <c r="I429" s="12" t="str">
        <f>VLOOKUP($B429,[1]Sheet1!$A:$G,7,0)</f>
        <v>dilip.vishwa@redingtongroup.com</v>
      </c>
      <c r="J429" s="12" t="s">
        <v>82</v>
      </c>
      <c r="K429" s="7"/>
      <c r="L429" s="7"/>
      <c r="M429" s="8"/>
      <c r="N429" s="7" t="str">
        <f t="shared" si="18"/>
        <v>aftab.khan@redingtongroup.com; dilip.vishwa@redingtongroup.com; nilesh.phirke@redingtongroup.com;christopher.joseph@redingtongroup.com</v>
      </c>
      <c r="O429" s="7" t="str">
        <f t="shared" si="19"/>
        <v>W83066</v>
      </c>
      <c r="P429" s="8" t="s">
        <v>5215</v>
      </c>
      <c r="Q429" s="14">
        <f>VLOOKUP($B429,[2]Sheet3!$G:$CZ,2,0)</f>
        <v>2400309212</v>
      </c>
      <c r="R429" s="14">
        <f>VLOOKUP($B429,[2]Sheet3!$G:$CZ,3,0)</f>
        <v>2400309211</v>
      </c>
      <c r="S429" s="14">
        <f>VLOOKUP($B429,[2]Sheet3!$G:$CZ,4,0)</f>
        <v>2400305287</v>
      </c>
      <c r="T429" s="14">
        <f>VLOOKUP($B429,[2]Sheet3!$G:$CZ,5,0)</f>
        <v>0</v>
      </c>
      <c r="U429" s="14">
        <f>VLOOKUP($B429,[2]Sheet3!$G:$CZ,6,0)</f>
        <v>0</v>
      </c>
      <c r="V429" s="14">
        <f>VLOOKUP($B429,[2]Sheet3!$G:$CZ,7,0)</f>
        <v>0</v>
      </c>
      <c r="W429" s="14">
        <f>VLOOKUP($B429,[2]Sheet3!$G:$CZ,8,0)</f>
        <v>0</v>
      </c>
      <c r="X429" s="14">
        <f>VLOOKUP($B429,[2]Sheet3!$G:$CZ,9,0)</f>
        <v>0</v>
      </c>
      <c r="Y429" s="14">
        <f>VLOOKUP($B429,[2]Sheet3!$G:$CZ,10,0)</f>
        <v>0</v>
      </c>
      <c r="Z429" s="14">
        <f>VLOOKUP($B429,[2]Sheet3!$G:$CZ,11,0)</f>
        <v>0</v>
      </c>
      <c r="AA429" s="14">
        <f>VLOOKUP($B429,[2]Sheet3!$G:$CZ,12,0)</f>
        <v>0</v>
      </c>
      <c r="AB429" s="14">
        <f>VLOOKUP($B429,[2]Sheet3!$G:$CZ,13,0)</f>
        <v>0</v>
      </c>
      <c r="AC429" s="14">
        <f>VLOOKUP($B429,[2]Sheet3!$G:$CZ,14,0)</f>
        <v>0</v>
      </c>
      <c r="AD429" s="14">
        <f>VLOOKUP($B429,[2]Sheet3!$G:$CZ,15,0)</f>
        <v>0</v>
      </c>
      <c r="AE429" s="14">
        <f>VLOOKUP($B429,[2]Sheet3!$G:$CZ,16,0)</f>
        <v>0</v>
      </c>
      <c r="AF429" s="14">
        <f>VLOOKUP($B429,[2]Sheet3!$G:$CZ,17,0)</f>
        <v>0</v>
      </c>
      <c r="AG429" s="14">
        <f>VLOOKUP($B429,[2]Sheet3!$G:$CZ,18,0)</f>
        <v>0</v>
      </c>
      <c r="AH429" s="14">
        <f>VLOOKUP($B429,[2]Sheet3!$G:$CZ,19,0)</f>
        <v>0</v>
      </c>
      <c r="AI429" s="14">
        <f>VLOOKUP($B429,[2]Sheet3!$G:$CZ,20,0)</f>
        <v>0</v>
      </c>
      <c r="AJ429" s="14">
        <f>VLOOKUP($B429,[2]Sheet3!$G:$CZ,21,0)</f>
        <v>0</v>
      </c>
      <c r="AK429" s="14">
        <f>VLOOKUP($B429,[2]Sheet3!$G:$CZ,22,0)</f>
        <v>0</v>
      </c>
      <c r="AL429" s="14">
        <f>VLOOKUP($B429,[2]Sheet3!$G:$CZ,23,0)</f>
        <v>0</v>
      </c>
      <c r="AM429" s="14">
        <f>VLOOKUP($B429,[2]Sheet3!$G:$CZ,24,0)</f>
        <v>0</v>
      </c>
      <c r="AN429" s="14">
        <f>VLOOKUP($B429,[2]Sheet3!$G:$CZ,25,0)</f>
        <v>0</v>
      </c>
      <c r="AO429" s="14">
        <f>VLOOKUP($B429,[2]Sheet3!$G:$CZ,26,0)</f>
        <v>0</v>
      </c>
      <c r="AP429" s="14">
        <f>VLOOKUP($B429,[2]Sheet3!$G:$CZ,27,0)</f>
        <v>0</v>
      </c>
      <c r="AQ429" s="14">
        <f>VLOOKUP($B429,[2]Sheet3!$G:$CZ,28,0)</f>
        <v>0</v>
      </c>
      <c r="AR429" s="14">
        <f>VLOOKUP($B429,[2]Sheet3!$G:$CZ,29,0)</f>
        <v>0</v>
      </c>
      <c r="AS429" s="14">
        <f>VLOOKUP($B429,[2]Sheet3!$G:$CZ,30,0)</f>
        <v>0</v>
      </c>
      <c r="AT429" s="14">
        <f>VLOOKUP($B429,[2]Sheet3!$G:$CZ,31,0)</f>
        <v>0</v>
      </c>
      <c r="AU429" s="14">
        <f>VLOOKUP($B429,[2]Sheet3!$G:$CZ,32,0)</f>
        <v>0</v>
      </c>
      <c r="AV429" s="14">
        <f>VLOOKUP($B429,[2]Sheet3!$G:$CZ,33,0)</f>
        <v>0</v>
      </c>
      <c r="AW429" s="14">
        <f>VLOOKUP($B429,[2]Sheet3!$G:$CZ,34,0)</f>
        <v>0</v>
      </c>
      <c r="AX429" s="14">
        <f>VLOOKUP($B429,[2]Sheet3!$G:$CZ,35,0)</f>
        <v>0</v>
      </c>
      <c r="AY429" s="14">
        <f>VLOOKUP($B429,[2]Sheet3!$G:$CZ,36,0)</f>
        <v>0</v>
      </c>
      <c r="AZ429" s="14">
        <f>VLOOKUP($B429,[2]Sheet3!$G:$CZ,37,0)</f>
        <v>0</v>
      </c>
      <c r="BA429" s="14">
        <f>VLOOKUP($B429,[2]Sheet3!$G:$CZ,38,0)</f>
        <v>0</v>
      </c>
      <c r="BB429" s="14">
        <f>VLOOKUP($B429,[2]Sheet3!$G:$CZ,39,0)</f>
        <v>0</v>
      </c>
      <c r="BC429" s="14">
        <f>VLOOKUP($B429,[2]Sheet3!$G:$CZ,40,0)</f>
        <v>0</v>
      </c>
      <c r="BD429" s="14">
        <f>VLOOKUP($B429,[2]Sheet3!$G:$CZ,41,0)</f>
        <v>0</v>
      </c>
      <c r="BE429" s="14">
        <f>VLOOKUP($B429,[2]Sheet3!$G:$CZ,42,0)</f>
        <v>0</v>
      </c>
      <c r="BF429" s="14">
        <f>VLOOKUP($B429,[2]Sheet3!$G:$CZ,43,0)</f>
        <v>0</v>
      </c>
      <c r="BG429" s="14">
        <f>VLOOKUP($B429,[2]Sheet3!$G:$CZ,44,0)</f>
        <v>0</v>
      </c>
      <c r="BH429" s="14">
        <f>VLOOKUP($B429,[2]Sheet3!$G:$CZ,45,0)</f>
        <v>0</v>
      </c>
      <c r="BI429" s="14">
        <f>VLOOKUP($B429,[2]Sheet3!$G:$CZ,46,0)</f>
        <v>0</v>
      </c>
      <c r="BJ429" s="14">
        <f>VLOOKUP($B429,[2]Sheet3!$G:$CZ,47,0)</f>
        <v>0</v>
      </c>
      <c r="BK429" s="14">
        <f>VLOOKUP($B429,[2]Sheet3!$G:$CZ,48,0)</f>
        <v>0</v>
      </c>
      <c r="BL429" s="14">
        <f>VLOOKUP($B429,[2]Sheet3!$G:$CZ,49,0)</f>
        <v>0</v>
      </c>
      <c r="BM429" s="14">
        <f>VLOOKUP($B429,[2]Sheet3!$G:$CZ,50,0)</f>
        <v>0</v>
      </c>
      <c r="BN429" s="14">
        <f>VLOOKUP($B429,[2]Sheet3!$G:$CZ,51,0)</f>
        <v>0</v>
      </c>
      <c r="BO429" s="14">
        <f>VLOOKUP($B429,[2]Sheet3!$G:$CZ,52,0)</f>
        <v>0</v>
      </c>
      <c r="BP429" s="14">
        <f>VLOOKUP($B429,[2]Sheet3!$G:$CZ,53,0)</f>
        <v>0</v>
      </c>
      <c r="BQ429" s="14">
        <f>VLOOKUP($B429,[2]Sheet3!$G:$CZ,54,0)</f>
        <v>0</v>
      </c>
      <c r="BR429" s="14">
        <f>VLOOKUP($B429,[2]Sheet3!$G:$CZ,55,0)</f>
        <v>0</v>
      </c>
      <c r="BS429" s="14">
        <f>VLOOKUP($B429,[2]Sheet3!$G:$CZ,56,0)</f>
        <v>0</v>
      </c>
      <c r="BT429" s="14">
        <f>VLOOKUP($B429,[2]Sheet3!$G:$CZ,57,0)</f>
        <v>0</v>
      </c>
      <c r="BU429" s="14">
        <f>VLOOKUP($B429,[2]Sheet3!$G:$CZ,58,0)</f>
        <v>0</v>
      </c>
      <c r="BV429" s="14">
        <f>VLOOKUP($B429,[2]Sheet3!$G:$CZ,59,0)</f>
        <v>0</v>
      </c>
      <c r="BW429" s="14">
        <f>VLOOKUP($B429,[2]Sheet3!$G:$CZ,60,0)</f>
        <v>0</v>
      </c>
      <c r="BX429" s="14">
        <f>VLOOKUP($B429,[2]Sheet3!$G:$CZ,61,0)</f>
        <v>0</v>
      </c>
      <c r="BY429" s="14">
        <f>VLOOKUP($B429,[2]Sheet3!$G:$CZ,62,0)</f>
        <v>0</v>
      </c>
      <c r="BZ429" s="14">
        <f>VLOOKUP($B429,[2]Sheet3!$G:$CZ,63,0)</f>
        <v>0</v>
      </c>
      <c r="CA429" s="14">
        <f>VLOOKUP($B429,[2]Sheet3!$G:$CZ,64,0)</f>
        <v>0</v>
      </c>
      <c r="CB429" s="14">
        <f>VLOOKUP($B429,[2]Sheet3!$G:$CZ,65,0)</f>
        <v>0</v>
      </c>
      <c r="CC429" s="14">
        <f>VLOOKUP($B429,[2]Sheet3!$G:$CZ,66,0)</f>
        <v>0</v>
      </c>
      <c r="CD429" s="14">
        <f>VLOOKUP($B429,[2]Sheet3!$G:$CZ,67,0)</f>
        <v>0</v>
      </c>
      <c r="CE429" s="14">
        <f>VLOOKUP($B429,[2]Sheet3!$G:$CZ,68,0)</f>
        <v>0</v>
      </c>
      <c r="CF429" s="14">
        <f>VLOOKUP($B429,[2]Sheet3!$G:$CZ,69,0)</f>
        <v>0</v>
      </c>
      <c r="CG429" s="14">
        <f>VLOOKUP($B429,[2]Sheet3!$G:$CZ,70,0)</f>
        <v>0</v>
      </c>
      <c r="CH429" s="14">
        <f>VLOOKUP($B429,[2]Sheet3!$G:$CZ,71,0)</f>
        <v>0</v>
      </c>
      <c r="CI429" s="14">
        <f>VLOOKUP($B429,[2]Sheet3!$G:$CZ,72,0)</f>
        <v>0</v>
      </c>
      <c r="CJ429" s="14">
        <f>VLOOKUP($B429,[2]Sheet3!$G:$CZ,73,0)</f>
        <v>0</v>
      </c>
      <c r="CK429" s="14">
        <f>VLOOKUP($B429,[2]Sheet3!$G:$CZ,74,0)</f>
        <v>0</v>
      </c>
      <c r="CL429" s="14">
        <f>VLOOKUP($B429,[2]Sheet3!$G:$CZ,75,0)</f>
        <v>0</v>
      </c>
      <c r="CM429" s="14">
        <f>VLOOKUP($B429,[2]Sheet3!$G:$CZ,76,0)</f>
        <v>0</v>
      </c>
      <c r="CN429" s="14">
        <f>VLOOKUP($B429,[2]Sheet3!$G:$CZ,77,0)</f>
        <v>0</v>
      </c>
      <c r="CO429" s="14">
        <f>VLOOKUP($B429,[2]Sheet3!$G:$CZ,78,0)</f>
        <v>0</v>
      </c>
      <c r="CP429" s="14">
        <f>VLOOKUP($B429,[2]Sheet3!$G:$CZ,79,0)</f>
        <v>0</v>
      </c>
      <c r="CQ429" s="14">
        <f>VLOOKUP($B429,[2]Sheet3!$G:$CZ,80,0)</f>
        <v>0</v>
      </c>
      <c r="CR429" s="14">
        <f>VLOOKUP($B429,[2]Sheet3!$G:$CZ,81,0)</f>
        <v>0</v>
      </c>
      <c r="CS429" s="14">
        <f>VLOOKUP($B429,[2]Sheet3!$G:$CZ,82,0)</f>
        <v>0</v>
      </c>
      <c r="CT429" s="14">
        <f>VLOOKUP($B429,[2]Sheet3!$G:$CZ,83,0)</f>
        <v>0</v>
      </c>
      <c r="CU429" s="14">
        <f>VLOOKUP($B429,[2]Sheet3!$G:$CZ,84,0)</f>
        <v>0</v>
      </c>
      <c r="CV429" s="14">
        <f>VLOOKUP($B429,[2]Sheet3!$G:$CZ,85,0)</f>
        <v>0</v>
      </c>
      <c r="CW429" s="14">
        <f>VLOOKUP($B429,[2]Sheet3!$G:$CZ,86,0)</f>
        <v>0</v>
      </c>
      <c r="CX429" s="14">
        <f>VLOOKUP($B429,[2]Sheet3!$G:$CZ,87,0)</f>
        <v>0</v>
      </c>
      <c r="CY429" s="14">
        <f>VLOOKUP($B429,[2]Sheet3!$G:$CZ,88,0)</f>
        <v>0</v>
      </c>
      <c r="CZ429" s="14">
        <f>VLOOKUP($B429,[2]Sheet3!$G:$CZ,89,0)</f>
        <v>0</v>
      </c>
      <c r="DA429" s="14">
        <f>VLOOKUP($B429,[2]Sheet3!$G:$CZ,90,0)</f>
        <v>0</v>
      </c>
      <c r="DB429" s="14">
        <f>VLOOKUP($B429,[2]Sheet3!$G:$CZ,91,0)</f>
        <v>0</v>
      </c>
      <c r="DC429" s="14">
        <f>VLOOKUP($B429,[2]Sheet3!$G:$CZ,92,0)</f>
        <v>0</v>
      </c>
      <c r="DD429" s="14">
        <f>VLOOKUP($B429,[2]Sheet3!$G:$CZ,93,0)</f>
        <v>0</v>
      </c>
      <c r="DE429" s="14">
        <f>VLOOKUP($B429,[2]Sheet3!$G:$CZ,94,0)</f>
        <v>0</v>
      </c>
      <c r="DF429" s="14">
        <f>VLOOKUP($B429,[2]Sheet3!$G:$CZ,95,0)</f>
        <v>0</v>
      </c>
      <c r="DG429" s="14">
        <f>VLOOKUP($B429,[2]Sheet3!$G:$CZ,96,0)</f>
        <v>0</v>
      </c>
      <c r="DH429" s="14">
        <f>VLOOKUP($B429,[2]Sheet3!$G:$CZ,97,0)</f>
        <v>0</v>
      </c>
      <c r="DI429" s="14">
        <f>VLOOKUP($B429,[2]Sheet3!$G:$CZ,98,0)</f>
        <v>0</v>
      </c>
    </row>
    <row r="430" spans="1:113" x14ac:dyDescent="0.3">
      <c r="A430" s="9" t="str">
        <f t="shared" si="20"/>
        <v>N14594</v>
      </c>
      <c r="B430" s="15" t="s">
        <v>193</v>
      </c>
      <c r="C430" s="15" t="s">
        <v>194</v>
      </c>
      <c r="F430" s="7" t="s">
        <v>15</v>
      </c>
      <c r="G430" s="12" t="s">
        <v>3925</v>
      </c>
      <c r="H430" s="12" t="str">
        <f>VLOOKUP($B430,[1]Sheet1!$A:$G,5,0)</f>
        <v>manish.shivkumar@redingtongroup.com</v>
      </c>
      <c r="I430" s="12" t="str">
        <f>VLOOKUP($B430,[1]Sheet1!$A:$G,7,0)</f>
        <v>sidharth.eknath@redingtongroup.com</v>
      </c>
      <c r="J430" s="12" t="s">
        <v>82</v>
      </c>
      <c r="K430" s="7"/>
      <c r="L430" s="7"/>
      <c r="M430" s="8"/>
      <c r="N430" s="7" t="str">
        <f t="shared" si="18"/>
        <v>manish.shivkumar@redingtongroup.com; sidharth.eknath@redingtongroup.com; nilesh.phirke@redingtongroup.com;christopher.joseph@redingtongroup.com</v>
      </c>
      <c r="O430" s="7" t="str">
        <f t="shared" si="19"/>
        <v>N14594</v>
      </c>
      <c r="P430" s="8" t="s">
        <v>5215</v>
      </c>
      <c r="Q430" s="14">
        <f>VLOOKUP($B430,[2]Sheet3!$G:$CZ,2,0)</f>
        <v>2400308990</v>
      </c>
      <c r="R430" s="14">
        <f>VLOOKUP($B430,[2]Sheet3!$G:$CZ,3,0)</f>
        <v>2400301970</v>
      </c>
      <c r="S430" s="14">
        <f>VLOOKUP($B430,[2]Sheet3!$G:$CZ,4,0)</f>
        <v>2400308062</v>
      </c>
      <c r="T430" s="14">
        <f>VLOOKUP($B430,[2]Sheet3!$G:$CZ,5,0)</f>
        <v>0</v>
      </c>
      <c r="U430" s="14">
        <f>VLOOKUP($B430,[2]Sheet3!$G:$CZ,6,0)</f>
        <v>0</v>
      </c>
      <c r="V430" s="14">
        <f>VLOOKUP($B430,[2]Sheet3!$G:$CZ,7,0)</f>
        <v>0</v>
      </c>
      <c r="W430" s="14">
        <f>VLOOKUP($B430,[2]Sheet3!$G:$CZ,8,0)</f>
        <v>0</v>
      </c>
      <c r="X430" s="14">
        <f>VLOOKUP($B430,[2]Sheet3!$G:$CZ,9,0)</f>
        <v>0</v>
      </c>
      <c r="Y430" s="14">
        <f>VLOOKUP($B430,[2]Sheet3!$G:$CZ,10,0)</f>
        <v>0</v>
      </c>
      <c r="Z430" s="14">
        <f>VLOOKUP($B430,[2]Sheet3!$G:$CZ,11,0)</f>
        <v>0</v>
      </c>
      <c r="AA430" s="14">
        <f>VLOOKUP($B430,[2]Sheet3!$G:$CZ,12,0)</f>
        <v>0</v>
      </c>
      <c r="AB430" s="14">
        <f>VLOOKUP($B430,[2]Sheet3!$G:$CZ,13,0)</f>
        <v>0</v>
      </c>
      <c r="AC430" s="14">
        <f>VLOOKUP($B430,[2]Sheet3!$G:$CZ,14,0)</f>
        <v>0</v>
      </c>
      <c r="AD430" s="14">
        <f>VLOOKUP($B430,[2]Sheet3!$G:$CZ,15,0)</f>
        <v>0</v>
      </c>
      <c r="AE430" s="14">
        <f>VLOOKUP($B430,[2]Sheet3!$G:$CZ,16,0)</f>
        <v>0</v>
      </c>
      <c r="AF430" s="14">
        <f>VLOOKUP($B430,[2]Sheet3!$G:$CZ,17,0)</f>
        <v>0</v>
      </c>
      <c r="AG430" s="14">
        <f>VLOOKUP($B430,[2]Sheet3!$G:$CZ,18,0)</f>
        <v>0</v>
      </c>
      <c r="AH430" s="14">
        <f>VLOOKUP($B430,[2]Sheet3!$G:$CZ,19,0)</f>
        <v>0</v>
      </c>
      <c r="AI430" s="14">
        <f>VLOOKUP($B430,[2]Sheet3!$G:$CZ,20,0)</f>
        <v>0</v>
      </c>
      <c r="AJ430" s="14">
        <f>VLOOKUP($B430,[2]Sheet3!$G:$CZ,21,0)</f>
        <v>0</v>
      </c>
      <c r="AK430" s="14">
        <f>VLOOKUP($B430,[2]Sheet3!$G:$CZ,22,0)</f>
        <v>0</v>
      </c>
      <c r="AL430" s="14">
        <f>VLOOKUP($B430,[2]Sheet3!$G:$CZ,23,0)</f>
        <v>0</v>
      </c>
      <c r="AM430" s="14">
        <f>VLOOKUP($B430,[2]Sheet3!$G:$CZ,24,0)</f>
        <v>0</v>
      </c>
      <c r="AN430" s="14">
        <f>VLOOKUP($B430,[2]Sheet3!$G:$CZ,25,0)</f>
        <v>0</v>
      </c>
      <c r="AO430" s="14">
        <f>VLOOKUP($B430,[2]Sheet3!$G:$CZ,26,0)</f>
        <v>0</v>
      </c>
      <c r="AP430" s="14">
        <f>VLOOKUP($B430,[2]Sheet3!$G:$CZ,27,0)</f>
        <v>0</v>
      </c>
      <c r="AQ430" s="14">
        <f>VLOOKUP($B430,[2]Sheet3!$G:$CZ,28,0)</f>
        <v>0</v>
      </c>
      <c r="AR430" s="14">
        <f>VLOOKUP($B430,[2]Sheet3!$G:$CZ,29,0)</f>
        <v>0</v>
      </c>
      <c r="AS430" s="14">
        <f>VLOOKUP($B430,[2]Sheet3!$G:$CZ,30,0)</f>
        <v>0</v>
      </c>
      <c r="AT430" s="14">
        <f>VLOOKUP($B430,[2]Sheet3!$G:$CZ,31,0)</f>
        <v>0</v>
      </c>
      <c r="AU430" s="14">
        <f>VLOOKUP($B430,[2]Sheet3!$G:$CZ,32,0)</f>
        <v>0</v>
      </c>
      <c r="AV430" s="14">
        <f>VLOOKUP($B430,[2]Sheet3!$G:$CZ,33,0)</f>
        <v>0</v>
      </c>
      <c r="AW430" s="14">
        <f>VLOOKUP($B430,[2]Sheet3!$G:$CZ,34,0)</f>
        <v>0</v>
      </c>
      <c r="AX430" s="14">
        <f>VLOOKUP($B430,[2]Sheet3!$G:$CZ,35,0)</f>
        <v>0</v>
      </c>
      <c r="AY430" s="14">
        <f>VLOOKUP($B430,[2]Sheet3!$G:$CZ,36,0)</f>
        <v>0</v>
      </c>
      <c r="AZ430" s="14">
        <f>VLOOKUP($B430,[2]Sheet3!$G:$CZ,37,0)</f>
        <v>0</v>
      </c>
      <c r="BA430" s="14">
        <f>VLOOKUP($B430,[2]Sheet3!$G:$CZ,38,0)</f>
        <v>0</v>
      </c>
      <c r="BB430" s="14">
        <f>VLOOKUP($B430,[2]Sheet3!$G:$CZ,39,0)</f>
        <v>0</v>
      </c>
      <c r="BC430" s="14">
        <f>VLOOKUP($B430,[2]Sheet3!$G:$CZ,40,0)</f>
        <v>0</v>
      </c>
      <c r="BD430" s="14">
        <f>VLOOKUP($B430,[2]Sheet3!$G:$CZ,41,0)</f>
        <v>0</v>
      </c>
      <c r="BE430" s="14">
        <f>VLOOKUP($B430,[2]Sheet3!$G:$CZ,42,0)</f>
        <v>0</v>
      </c>
      <c r="BF430" s="14">
        <f>VLOOKUP($B430,[2]Sheet3!$G:$CZ,43,0)</f>
        <v>0</v>
      </c>
      <c r="BG430" s="14">
        <f>VLOOKUP($B430,[2]Sheet3!$G:$CZ,44,0)</f>
        <v>0</v>
      </c>
      <c r="BH430" s="14">
        <f>VLOOKUP($B430,[2]Sheet3!$G:$CZ,45,0)</f>
        <v>0</v>
      </c>
      <c r="BI430" s="14">
        <f>VLOOKUP($B430,[2]Sheet3!$G:$CZ,46,0)</f>
        <v>0</v>
      </c>
      <c r="BJ430" s="14">
        <f>VLOOKUP($B430,[2]Sheet3!$G:$CZ,47,0)</f>
        <v>0</v>
      </c>
      <c r="BK430" s="14">
        <f>VLOOKUP($B430,[2]Sheet3!$G:$CZ,48,0)</f>
        <v>0</v>
      </c>
      <c r="BL430" s="14">
        <f>VLOOKUP($B430,[2]Sheet3!$G:$CZ,49,0)</f>
        <v>0</v>
      </c>
      <c r="BM430" s="14">
        <f>VLOOKUP($B430,[2]Sheet3!$G:$CZ,50,0)</f>
        <v>0</v>
      </c>
      <c r="BN430" s="14">
        <f>VLOOKUP($B430,[2]Sheet3!$G:$CZ,51,0)</f>
        <v>0</v>
      </c>
      <c r="BO430" s="14">
        <f>VLOOKUP($B430,[2]Sheet3!$G:$CZ,52,0)</f>
        <v>0</v>
      </c>
      <c r="BP430" s="14">
        <f>VLOOKUP($B430,[2]Sheet3!$G:$CZ,53,0)</f>
        <v>0</v>
      </c>
      <c r="BQ430" s="14">
        <f>VLOOKUP($B430,[2]Sheet3!$G:$CZ,54,0)</f>
        <v>0</v>
      </c>
      <c r="BR430" s="14">
        <f>VLOOKUP($B430,[2]Sheet3!$G:$CZ,55,0)</f>
        <v>0</v>
      </c>
      <c r="BS430" s="14">
        <f>VLOOKUP($B430,[2]Sheet3!$G:$CZ,56,0)</f>
        <v>0</v>
      </c>
      <c r="BT430" s="14">
        <f>VLOOKUP($B430,[2]Sheet3!$G:$CZ,57,0)</f>
        <v>0</v>
      </c>
      <c r="BU430" s="14">
        <f>VLOOKUP($B430,[2]Sheet3!$G:$CZ,58,0)</f>
        <v>0</v>
      </c>
      <c r="BV430" s="14">
        <f>VLOOKUP($B430,[2]Sheet3!$G:$CZ,59,0)</f>
        <v>0</v>
      </c>
      <c r="BW430" s="14">
        <f>VLOOKUP($B430,[2]Sheet3!$G:$CZ,60,0)</f>
        <v>0</v>
      </c>
      <c r="BX430" s="14">
        <f>VLOOKUP($B430,[2]Sheet3!$G:$CZ,61,0)</f>
        <v>0</v>
      </c>
      <c r="BY430" s="14">
        <f>VLOOKUP($B430,[2]Sheet3!$G:$CZ,62,0)</f>
        <v>0</v>
      </c>
      <c r="BZ430" s="14">
        <f>VLOOKUP($B430,[2]Sheet3!$G:$CZ,63,0)</f>
        <v>0</v>
      </c>
      <c r="CA430" s="14">
        <f>VLOOKUP($B430,[2]Sheet3!$G:$CZ,64,0)</f>
        <v>0</v>
      </c>
      <c r="CB430" s="14">
        <f>VLOOKUP($B430,[2]Sheet3!$G:$CZ,65,0)</f>
        <v>0</v>
      </c>
      <c r="CC430" s="14">
        <f>VLOOKUP($B430,[2]Sheet3!$G:$CZ,66,0)</f>
        <v>0</v>
      </c>
      <c r="CD430" s="14">
        <f>VLOOKUP($B430,[2]Sheet3!$G:$CZ,67,0)</f>
        <v>0</v>
      </c>
      <c r="CE430" s="14">
        <f>VLOOKUP($B430,[2]Sheet3!$G:$CZ,68,0)</f>
        <v>0</v>
      </c>
      <c r="CF430" s="14">
        <f>VLOOKUP($B430,[2]Sheet3!$G:$CZ,69,0)</f>
        <v>0</v>
      </c>
      <c r="CG430" s="14">
        <f>VLOOKUP($B430,[2]Sheet3!$G:$CZ,70,0)</f>
        <v>0</v>
      </c>
      <c r="CH430" s="14">
        <f>VLOOKUP($B430,[2]Sheet3!$G:$CZ,71,0)</f>
        <v>0</v>
      </c>
      <c r="CI430" s="14">
        <f>VLOOKUP($B430,[2]Sheet3!$G:$CZ,72,0)</f>
        <v>0</v>
      </c>
      <c r="CJ430" s="14">
        <f>VLOOKUP($B430,[2]Sheet3!$G:$CZ,73,0)</f>
        <v>0</v>
      </c>
      <c r="CK430" s="14">
        <f>VLOOKUP($B430,[2]Sheet3!$G:$CZ,74,0)</f>
        <v>0</v>
      </c>
      <c r="CL430" s="14">
        <f>VLOOKUP($B430,[2]Sheet3!$G:$CZ,75,0)</f>
        <v>0</v>
      </c>
      <c r="CM430" s="14">
        <f>VLOOKUP($B430,[2]Sheet3!$G:$CZ,76,0)</f>
        <v>0</v>
      </c>
      <c r="CN430" s="14">
        <f>VLOOKUP($B430,[2]Sheet3!$G:$CZ,77,0)</f>
        <v>0</v>
      </c>
      <c r="CO430" s="14">
        <f>VLOOKUP($B430,[2]Sheet3!$G:$CZ,78,0)</f>
        <v>0</v>
      </c>
      <c r="CP430" s="14">
        <f>VLOOKUP($B430,[2]Sheet3!$G:$CZ,79,0)</f>
        <v>0</v>
      </c>
      <c r="CQ430" s="14">
        <f>VLOOKUP($B430,[2]Sheet3!$G:$CZ,80,0)</f>
        <v>0</v>
      </c>
      <c r="CR430" s="14">
        <f>VLOOKUP($B430,[2]Sheet3!$G:$CZ,81,0)</f>
        <v>0</v>
      </c>
      <c r="CS430" s="14">
        <f>VLOOKUP($B430,[2]Sheet3!$G:$CZ,82,0)</f>
        <v>0</v>
      </c>
      <c r="CT430" s="14">
        <f>VLOOKUP($B430,[2]Sheet3!$G:$CZ,83,0)</f>
        <v>0</v>
      </c>
      <c r="CU430" s="14">
        <f>VLOOKUP($B430,[2]Sheet3!$G:$CZ,84,0)</f>
        <v>0</v>
      </c>
      <c r="CV430" s="14">
        <f>VLOOKUP($B430,[2]Sheet3!$G:$CZ,85,0)</f>
        <v>0</v>
      </c>
      <c r="CW430" s="14">
        <f>VLOOKUP($B430,[2]Sheet3!$G:$CZ,86,0)</f>
        <v>0</v>
      </c>
      <c r="CX430" s="14">
        <f>VLOOKUP($B430,[2]Sheet3!$G:$CZ,87,0)</f>
        <v>0</v>
      </c>
      <c r="CY430" s="14">
        <f>VLOOKUP($B430,[2]Sheet3!$G:$CZ,88,0)</f>
        <v>0</v>
      </c>
      <c r="CZ430" s="14">
        <f>VLOOKUP($B430,[2]Sheet3!$G:$CZ,89,0)</f>
        <v>0</v>
      </c>
      <c r="DA430" s="14">
        <f>VLOOKUP($B430,[2]Sheet3!$G:$CZ,90,0)</f>
        <v>0</v>
      </c>
      <c r="DB430" s="14">
        <f>VLOOKUP($B430,[2]Sheet3!$G:$CZ,91,0)</f>
        <v>0</v>
      </c>
      <c r="DC430" s="14">
        <f>VLOOKUP($B430,[2]Sheet3!$G:$CZ,92,0)</f>
        <v>0</v>
      </c>
      <c r="DD430" s="14">
        <f>VLOOKUP($B430,[2]Sheet3!$G:$CZ,93,0)</f>
        <v>0</v>
      </c>
      <c r="DE430" s="14">
        <f>VLOOKUP($B430,[2]Sheet3!$G:$CZ,94,0)</f>
        <v>0</v>
      </c>
      <c r="DF430" s="14">
        <f>VLOOKUP($B430,[2]Sheet3!$G:$CZ,95,0)</f>
        <v>0</v>
      </c>
      <c r="DG430" s="14">
        <f>VLOOKUP($B430,[2]Sheet3!$G:$CZ,96,0)</f>
        <v>0</v>
      </c>
      <c r="DH430" s="14">
        <f>VLOOKUP($B430,[2]Sheet3!$G:$CZ,97,0)</f>
        <v>0</v>
      </c>
      <c r="DI430" s="14">
        <f>VLOOKUP($B430,[2]Sheet3!$G:$CZ,98,0)</f>
        <v>0</v>
      </c>
    </row>
    <row r="431" spans="1:113" x14ac:dyDescent="0.3">
      <c r="A431" s="9" t="str">
        <f t="shared" si="20"/>
        <v>WA3205</v>
      </c>
      <c r="B431" s="15" t="s">
        <v>1385</v>
      </c>
      <c r="C431" s="15" t="s">
        <v>1386</v>
      </c>
      <c r="F431" s="7" t="s">
        <v>15</v>
      </c>
      <c r="G431" s="12" t="s">
        <v>3926</v>
      </c>
      <c r="H431" s="12" t="str">
        <f>VLOOKUP($B431,[1]Sheet1!$A:$G,5,0)</f>
        <v>arpit.shukla@redingtongroup.com</v>
      </c>
      <c r="I431" s="12" t="str">
        <f>VLOOKUP($B431,[1]Sheet1!$A:$G,7,0)</f>
        <v>dilip.vishwa@redingtongroup.com</v>
      </c>
      <c r="J431" s="12" t="s">
        <v>82</v>
      </c>
      <c r="K431" s="7"/>
      <c r="L431" s="7"/>
      <c r="M431" s="8"/>
      <c r="N431" s="7" t="str">
        <f t="shared" si="18"/>
        <v>arpit.shukla@redingtongroup.com; dilip.vishwa@redingtongroup.com; nilesh.phirke@redingtongroup.com;christopher.joseph@redingtongroup.com</v>
      </c>
      <c r="O431" s="7" t="str">
        <f t="shared" si="19"/>
        <v>WA3205</v>
      </c>
      <c r="P431" s="8" t="s">
        <v>5215</v>
      </c>
      <c r="Q431" s="14">
        <f>VLOOKUP($B431,[2]Sheet3!$G:$CZ,2,0)</f>
        <v>2400309232</v>
      </c>
      <c r="R431" s="14">
        <f>VLOOKUP($B431,[2]Sheet3!$G:$CZ,3,0)</f>
        <v>2400305410</v>
      </c>
      <c r="S431" s="14">
        <f>VLOOKUP($B431,[2]Sheet3!$G:$CZ,4,0)</f>
        <v>2400305405</v>
      </c>
      <c r="T431" s="14">
        <f>VLOOKUP($B431,[2]Sheet3!$G:$CZ,5,0)</f>
        <v>2400305401</v>
      </c>
      <c r="U431" s="14">
        <f>VLOOKUP($B431,[2]Sheet3!$G:$CZ,6,0)</f>
        <v>2400304725</v>
      </c>
      <c r="V431" s="14">
        <f>VLOOKUP($B431,[2]Sheet3!$G:$CZ,7,0)</f>
        <v>2400309231</v>
      </c>
      <c r="W431" s="14">
        <f>VLOOKUP($B431,[2]Sheet3!$G:$CZ,8,0)</f>
        <v>2400309230</v>
      </c>
      <c r="X431" s="14">
        <f>VLOOKUP($B431,[2]Sheet3!$G:$CZ,9,0)</f>
        <v>0</v>
      </c>
      <c r="Y431" s="14">
        <f>VLOOKUP($B431,[2]Sheet3!$G:$CZ,10,0)</f>
        <v>0</v>
      </c>
      <c r="Z431" s="14">
        <f>VLOOKUP($B431,[2]Sheet3!$G:$CZ,11,0)</f>
        <v>0</v>
      </c>
      <c r="AA431" s="14">
        <f>VLOOKUP($B431,[2]Sheet3!$G:$CZ,12,0)</f>
        <v>0</v>
      </c>
      <c r="AB431" s="14">
        <f>VLOOKUP($B431,[2]Sheet3!$G:$CZ,13,0)</f>
        <v>0</v>
      </c>
      <c r="AC431" s="14">
        <f>VLOOKUP($B431,[2]Sheet3!$G:$CZ,14,0)</f>
        <v>0</v>
      </c>
      <c r="AD431" s="14">
        <f>VLOOKUP($B431,[2]Sheet3!$G:$CZ,15,0)</f>
        <v>0</v>
      </c>
      <c r="AE431" s="14">
        <f>VLOOKUP($B431,[2]Sheet3!$G:$CZ,16,0)</f>
        <v>0</v>
      </c>
      <c r="AF431" s="14">
        <f>VLOOKUP($B431,[2]Sheet3!$G:$CZ,17,0)</f>
        <v>0</v>
      </c>
      <c r="AG431" s="14">
        <f>VLOOKUP($B431,[2]Sheet3!$G:$CZ,18,0)</f>
        <v>0</v>
      </c>
      <c r="AH431" s="14">
        <f>VLOOKUP($B431,[2]Sheet3!$G:$CZ,19,0)</f>
        <v>0</v>
      </c>
      <c r="AI431" s="14">
        <f>VLOOKUP($B431,[2]Sheet3!$G:$CZ,20,0)</f>
        <v>0</v>
      </c>
      <c r="AJ431" s="14">
        <f>VLOOKUP($B431,[2]Sheet3!$G:$CZ,21,0)</f>
        <v>0</v>
      </c>
      <c r="AK431" s="14">
        <f>VLOOKUP($B431,[2]Sheet3!$G:$CZ,22,0)</f>
        <v>0</v>
      </c>
      <c r="AL431" s="14">
        <f>VLOOKUP($B431,[2]Sheet3!$G:$CZ,23,0)</f>
        <v>0</v>
      </c>
      <c r="AM431" s="14">
        <f>VLOOKUP($B431,[2]Sheet3!$G:$CZ,24,0)</f>
        <v>0</v>
      </c>
      <c r="AN431" s="14">
        <f>VLOOKUP($B431,[2]Sheet3!$G:$CZ,25,0)</f>
        <v>0</v>
      </c>
      <c r="AO431" s="14">
        <f>VLOOKUP($B431,[2]Sheet3!$G:$CZ,26,0)</f>
        <v>0</v>
      </c>
      <c r="AP431" s="14">
        <f>VLOOKUP($B431,[2]Sheet3!$G:$CZ,27,0)</f>
        <v>0</v>
      </c>
      <c r="AQ431" s="14">
        <f>VLOOKUP($B431,[2]Sheet3!$G:$CZ,28,0)</f>
        <v>0</v>
      </c>
      <c r="AR431" s="14">
        <f>VLOOKUP($B431,[2]Sheet3!$G:$CZ,29,0)</f>
        <v>0</v>
      </c>
      <c r="AS431" s="14">
        <f>VLOOKUP($B431,[2]Sheet3!$G:$CZ,30,0)</f>
        <v>0</v>
      </c>
      <c r="AT431" s="14">
        <f>VLOOKUP($B431,[2]Sheet3!$G:$CZ,31,0)</f>
        <v>0</v>
      </c>
      <c r="AU431" s="14">
        <f>VLOOKUP($B431,[2]Sheet3!$G:$CZ,32,0)</f>
        <v>0</v>
      </c>
      <c r="AV431" s="14">
        <f>VLOOKUP($B431,[2]Sheet3!$G:$CZ,33,0)</f>
        <v>0</v>
      </c>
      <c r="AW431" s="14">
        <f>VLOOKUP($B431,[2]Sheet3!$G:$CZ,34,0)</f>
        <v>0</v>
      </c>
      <c r="AX431" s="14">
        <f>VLOOKUP($B431,[2]Sheet3!$G:$CZ,35,0)</f>
        <v>0</v>
      </c>
      <c r="AY431" s="14">
        <f>VLOOKUP($B431,[2]Sheet3!$G:$CZ,36,0)</f>
        <v>0</v>
      </c>
      <c r="AZ431" s="14">
        <f>VLOOKUP($B431,[2]Sheet3!$G:$CZ,37,0)</f>
        <v>0</v>
      </c>
      <c r="BA431" s="14">
        <f>VLOOKUP($B431,[2]Sheet3!$G:$CZ,38,0)</f>
        <v>0</v>
      </c>
      <c r="BB431" s="14">
        <f>VLOOKUP($B431,[2]Sheet3!$G:$CZ,39,0)</f>
        <v>0</v>
      </c>
      <c r="BC431" s="14">
        <f>VLOOKUP($B431,[2]Sheet3!$G:$CZ,40,0)</f>
        <v>0</v>
      </c>
      <c r="BD431" s="14">
        <f>VLOOKUP($B431,[2]Sheet3!$G:$CZ,41,0)</f>
        <v>0</v>
      </c>
      <c r="BE431" s="14">
        <f>VLOOKUP($B431,[2]Sheet3!$G:$CZ,42,0)</f>
        <v>0</v>
      </c>
      <c r="BF431" s="14">
        <f>VLOOKUP($B431,[2]Sheet3!$G:$CZ,43,0)</f>
        <v>0</v>
      </c>
      <c r="BG431" s="14">
        <f>VLOOKUP($B431,[2]Sheet3!$G:$CZ,44,0)</f>
        <v>0</v>
      </c>
      <c r="BH431" s="14">
        <f>VLOOKUP($B431,[2]Sheet3!$G:$CZ,45,0)</f>
        <v>0</v>
      </c>
      <c r="BI431" s="14">
        <f>VLOOKUP($B431,[2]Sheet3!$G:$CZ,46,0)</f>
        <v>0</v>
      </c>
      <c r="BJ431" s="14">
        <f>VLOOKUP($B431,[2]Sheet3!$G:$CZ,47,0)</f>
        <v>0</v>
      </c>
      <c r="BK431" s="14">
        <f>VLOOKUP($B431,[2]Sheet3!$G:$CZ,48,0)</f>
        <v>0</v>
      </c>
      <c r="BL431" s="14">
        <f>VLOOKUP($B431,[2]Sheet3!$G:$CZ,49,0)</f>
        <v>0</v>
      </c>
      <c r="BM431" s="14">
        <f>VLOOKUP($B431,[2]Sheet3!$G:$CZ,50,0)</f>
        <v>0</v>
      </c>
      <c r="BN431" s="14">
        <f>VLOOKUP($B431,[2]Sheet3!$G:$CZ,51,0)</f>
        <v>0</v>
      </c>
      <c r="BO431" s="14">
        <f>VLOOKUP($B431,[2]Sheet3!$G:$CZ,52,0)</f>
        <v>0</v>
      </c>
      <c r="BP431" s="14">
        <f>VLOOKUP($B431,[2]Sheet3!$G:$CZ,53,0)</f>
        <v>0</v>
      </c>
      <c r="BQ431" s="14">
        <f>VLOOKUP($B431,[2]Sheet3!$G:$CZ,54,0)</f>
        <v>0</v>
      </c>
      <c r="BR431" s="14">
        <f>VLOOKUP($B431,[2]Sheet3!$G:$CZ,55,0)</f>
        <v>0</v>
      </c>
      <c r="BS431" s="14">
        <f>VLOOKUP($B431,[2]Sheet3!$G:$CZ,56,0)</f>
        <v>0</v>
      </c>
      <c r="BT431" s="14">
        <f>VLOOKUP($B431,[2]Sheet3!$G:$CZ,57,0)</f>
        <v>0</v>
      </c>
      <c r="BU431" s="14">
        <f>VLOOKUP($B431,[2]Sheet3!$G:$CZ,58,0)</f>
        <v>0</v>
      </c>
      <c r="BV431" s="14">
        <f>VLOOKUP($B431,[2]Sheet3!$G:$CZ,59,0)</f>
        <v>0</v>
      </c>
      <c r="BW431" s="14">
        <f>VLOOKUP($B431,[2]Sheet3!$G:$CZ,60,0)</f>
        <v>0</v>
      </c>
      <c r="BX431" s="14">
        <f>VLOOKUP($B431,[2]Sheet3!$G:$CZ,61,0)</f>
        <v>0</v>
      </c>
      <c r="BY431" s="14">
        <f>VLOOKUP($B431,[2]Sheet3!$G:$CZ,62,0)</f>
        <v>0</v>
      </c>
      <c r="BZ431" s="14">
        <f>VLOOKUP($B431,[2]Sheet3!$G:$CZ,63,0)</f>
        <v>0</v>
      </c>
      <c r="CA431" s="14">
        <f>VLOOKUP($B431,[2]Sheet3!$G:$CZ,64,0)</f>
        <v>0</v>
      </c>
      <c r="CB431" s="14">
        <f>VLOOKUP($B431,[2]Sheet3!$G:$CZ,65,0)</f>
        <v>0</v>
      </c>
      <c r="CC431" s="14">
        <f>VLOOKUP($B431,[2]Sheet3!$G:$CZ,66,0)</f>
        <v>0</v>
      </c>
      <c r="CD431" s="14">
        <f>VLOOKUP($B431,[2]Sheet3!$G:$CZ,67,0)</f>
        <v>0</v>
      </c>
      <c r="CE431" s="14">
        <f>VLOOKUP($B431,[2]Sheet3!$G:$CZ,68,0)</f>
        <v>0</v>
      </c>
      <c r="CF431" s="14">
        <f>VLOOKUP($B431,[2]Sheet3!$G:$CZ,69,0)</f>
        <v>0</v>
      </c>
      <c r="CG431" s="14">
        <f>VLOOKUP($B431,[2]Sheet3!$G:$CZ,70,0)</f>
        <v>0</v>
      </c>
      <c r="CH431" s="14">
        <f>VLOOKUP($B431,[2]Sheet3!$G:$CZ,71,0)</f>
        <v>0</v>
      </c>
      <c r="CI431" s="14">
        <f>VLOOKUP($B431,[2]Sheet3!$G:$CZ,72,0)</f>
        <v>0</v>
      </c>
      <c r="CJ431" s="14">
        <f>VLOOKUP($B431,[2]Sheet3!$G:$CZ,73,0)</f>
        <v>0</v>
      </c>
      <c r="CK431" s="14">
        <f>VLOOKUP($B431,[2]Sheet3!$G:$CZ,74,0)</f>
        <v>0</v>
      </c>
      <c r="CL431" s="14">
        <f>VLOOKUP($B431,[2]Sheet3!$G:$CZ,75,0)</f>
        <v>0</v>
      </c>
      <c r="CM431" s="14">
        <f>VLOOKUP($B431,[2]Sheet3!$G:$CZ,76,0)</f>
        <v>0</v>
      </c>
      <c r="CN431" s="14">
        <f>VLOOKUP($B431,[2]Sheet3!$G:$CZ,77,0)</f>
        <v>0</v>
      </c>
      <c r="CO431" s="14">
        <f>VLOOKUP($B431,[2]Sheet3!$G:$CZ,78,0)</f>
        <v>0</v>
      </c>
      <c r="CP431" s="14">
        <f>VLOOKUP($B431,[2]Sheet3!$G:$CZ,79,0)</f>
        <v>0</v>
      </c>
      <c r="CQ431" s="14">
        <f>VLOOKUP($B431,[2]Sheet3!$G:$CZ,80,0)</f>
        <v>0</v>
      </c>
      <c r="CR431" s="14">
        <f>VLOOKUP($B431,[2]Sheet3!$G:$CZ,81,0)</f>
        <v>0</v>
      </c>
      <c r="CS431" s="14">
        <f>VLOOKUP($B431,[2]Sheet3!$G:$CZ,82,0)</f>
        <v>0</v>
      </c>
      <c r="CT431" s="14">
        <f>VLOOKUP($B431,[2]Sheet3!$G:$CZ,83,0)</f>
        <v>0</v>
      </c>
      <c r="CU431" s="14">
        <f>VLOOKUP($B431,[2]Sheet3!$G:$CZ,84,0)</f>
        <v>0</v>
      </c>
      <c r="CV431" s="14">
        <f>VLOOKUP($B431,[2]Sheet3!$G:$CZ,85,0)</f>
        <v>0</v>
      </c>
      <c r="CW431" s="14">
        <f>VLOOKUP($B431,[2]Sheet3!$G:$CZ,86,0)</f>
        <v>0</v>
      </c>
      <c r="CX431" s="14">
        <f>VLOOKUP($B431,[2]Sheet3!$G:$CZ,87,0)</f>
        <v>0</v>
      </c>
      <c r="CY431" s="14">
        <f>VLOOKUP($B431,[2]Sheet3!$G:$CZ,88,0)</f>
        <v>0</v>
      </c>
      <c r="CZ431" s="14">
        <f>VLOOKUP($B431,[2]Sheet3!$G:$CZ,89,0)</f>
        <v>0</v>
      </c>
      <c r="DA431" s="14">
        <f>VLOOKUP($B431,[2]Sheet3!$G:$CZ,90,0)</f>
        <v>0</v>
      </c>
      <c r="DB431" s="14">
        <f>VLOOKUP($B431,[2]Sheet3!$G:$CZ,91,0)</f>
        <v>0</v>
      </c>
      <c r="DC431" s="14">
        <f>VLOOKUP($B431,[2]Sheet3!$G:$CZ,92,0)</f>
        <v>0</v>
      </c>
      <c r="DD431" s="14">
        <f>VLOOKUP($B431,[2]Sheet3!$G:$CZ,93,0)</f>
        <v>0</v>
      </c>
      <c r="DE431" s="14">
        <f>VLOOKUP($B431,[2]Sheet3!$G:$CZ,94,0)</f>
        <v>0</v>
      </c>
      <c r="DF431" s="14">
        <f>VLOOKUP($B431,[2]Sheet3!$G:$CZ,95,0)</f>
        <v>0</v>
      </c>
      <c r="DG431" s="14">
        <f>VLOOKUP($B431,[2]Sheet3!$G:$CZ,96,0)</f>
        <v>0</v>
      </c>
      <c r="DH431" s="14">
        <f>VLOOKUP($B431,[2]Sheet3!$G:$CZ,97,0)</f>
        <v>0</v>
      </c>
      <c r="DI431" s="14">
        <f>VLOOKUP($B431,[2]Sheet3!$G:$CZ,98,0)</f>
        <v>0</v>
      </c>
    </row>
    <row r="432" spans="1:113" x14ac:dyDescent="0.3">
      <c r="A432" s="9" t="str">
        <f t="shared" si="20"/>
        <v>N14621</v>
      </c>
      <c r="B432" s="15" t="s">
        <v>401</v>
      </c>
      <c r="C432" s="15" t="s">
        <v>402</v>
      </c>
      <c r="F432" s="7" t="s">
        <v>15</v>
      </c>
      <c r="G432" s="12" t="s">
        <v>3927</v>
      </c>
      <c r="H432" s="12" t="str">
        <f>VLOOKUP($B432,[1]Sheet1!$A:$G,5,0)</f>
        <v>shashi.singh@redingtongroup.com</v>
      </c>
      <c r="I432" s="12" t="str">
        <f>VLOOKUP($B432,[1]Sheet1!$A:$G,7,0)</f>
        <v>sidharth.eknath@redingtongroup.com</v>
      </c>
      <c r="J432" s="12" t="s">
        <v>82</v>
      </c>
      <c r="K432" s="7"/>
      <c r="L432" s="7"/>
      <c r="M432" s="8"/>
      <c r="N432" s="7" t="str">
        <f t="shared" si="18"/>
        <v>shashi.singh@redingtongroup.com; sidharth.eknath@redingtongroup.com; nilesh.phirke@redingtongroup.com;christopher.joseph@redingtongroup.com</v>
      </c>
      <c r="O432" s="7" t="str">
        <f t="shared" si="19"/>
        <v>N14621</v>
      </c>
      <c r="P432" s="8" t="s">
        <v>5215</v>
      </c>
      <c r="Q432" s="14">
        <f>VLOOKUP($B432,[2]Sheet3!$G:$CZ,2,0)</f>
        <v>2400308972</v>
      </c>
      <c r="R432" s="14">
        <f>VLOOKUP($B432,[2]Sheet3!$G:$CZ,3,0)</f>
        <v>2400308973</v>
      </c>
      <c r="S432" s="14">
        <f>VLOOKUP($B432,[2]Sheet3!$G:$CZ,4,0)</f>
        <v>2400308971</v>
      </c>
      <c r="T432" s="14">
        <f>VLOOKUP($B432,[2]Sheet3!$G:$CZ,5,0)</f>
        <v>2400308098</v>
      </c>
      <c r="U432" s="14">
        <f>VLOOKUP($B432,[2]Sheet3!$G:$CZ,6,0)</f>
        <v>2400301985</v>
      </c>
      <c r="V432" s="14">
        <f>VLOOKUP($B432,[2]Sheet3!$G:$CZ,7,0)</f>
        <v>0</v>
      </c>
      <c r="W432" s="14">
        <f>VLOOKUP($B432,[2]Sheet3!$G:$CZ,8,0)</f>
        <v>0</v>
      </c>
      <c r="X432" s="14">
        <f>VLOOKUP($B432,[2]Sheet3!$G:$CZ,9,0)</f>
        <v>0</v>
      </c>
      <c r="Y432" s="14">
        <f>VLOOKUP($B432,[2]Sheet3!$G:$CZ,10,0)</f>
        <v>0</v>
      </c>
      <c r="Z432" s="14">
        <f>VLOOKUP($B432,[2]Sheet3!$G:$CZ,11,0)</f>
        <v>0</v>
      </c>
      <c r="AA432" s="14">
        <f>VLOOKUP($B432,[2]Sheet3!$G:$CZ,12,0)</f>
        <v>0</v>
      </c>
      <c r="AB432" s="14">
        <f>VLOOKUP($B432,[2]Sheet3!$G:$CZ,13,0)</f>
        <v>0</v>
      </c>
      <c r="AC432" s="14">
        <f>VLOOKUP($B432,[2]Sheet3!$G:$CZ,14,0)</f>
        <v>0</v>
      </c>
      <c r="AD432" s="14">
        <f>VLOOKUP($B432,[2]Sheet3!$G:$CZ,15,0)</f>
        <v>0</v>
      </c>
      <c r="AE432" s="14">
        <f>VLOOKUP($B432,[2]Sheet3!$G:$CZ,16,0)</f>
        <v>0</v>
      </c>
      <c r="AF432" s="14">
        <f>VLOOKUP($B432,[2]Sheet3!$G:$CZ,17,0)</f>
        <v>0</v>
      </c>
      <c r="AG432" s="14">
        <f>VLOOKUP($B432,[2]Sheet3!$G:$CZ,18,0)</f>
        <v>0</v>
      </c>
      <c r="AH432" s="14">
        <f>VLOOKUP($B432,[2]Sheet3!$G:$CZ,19,0)</f>
        <v>0</v>
      </c>
      <c r="AI432" s="14">
        <f>VLOOKUP($B432,[2]Sheet3!$G:$CZ,20,0)</f>
        <v>0</v>
      </c>
      <c r="AJ432" s="14">
        <f>VLOOKUP($B432,[2]Sheet3!$G:$CZ,21,0)</f>
        <v>0</v>
      </c>
      <c r="AK432" s="14">
        <f>VLOOKUP($B432,[2]Sheet3!$G:$CZ,22,0)</f>
        <v>0</v>
      </c>
      <c r="AL432" s="14">
        <f>VLOOKUP($B432,[2]Sheet3!$G:$CZ,23,0)</f>
        <v>0</v>
      </c>
      <c r="AM432" s="14">
        <f>VLOOKUP($B432,[2]Sheet3!$G:$CZ,24,0)</f>
        <v>0</v>
      </c>
      <c r="AN432" s="14">
        <f>VLOOKUP($B432,[2]Sheet3!$G:$CZ,25,0)</f>
        <v>0</v>
      </c>
      <c r="AO432" s="14">
        <f>VLOOKUP($B432,[2]Sheet3!$G:$CZ,26,0)</f>
        <v>0</v>
      </c>
      <c r="AP432" s="14">
        <f>VLOOKUP($B432,[2]Sheet3!$G:$CZ,27,0)</f>
        <v>0</v>
      </c>
      <c r="AQ432" s="14">
        <f>VLOOKUP($B432,[2]Sheet3!$G:$CZ,28,0)</f>
        <v>0</v>
      </c>
      <c r="AR432" s="14">
        <f>VLOOKUP($B432,[2]Sheet3!$G:$CZ,29,0)</f>
        <v>0</v>
      </c>
      <c r="AS432" s="14">
        <f>VLOOKUP($B432,[2]Sheet3!$G:$CZ,30,0)</f>
        <v>0</v>
      </c>
      <c r="AT432" s="14">
        <f>VLOOKUP($B432,[2]Sheet3!$G:$CZ,31,0)</f>
        <v>0</v>
      </c>
      <c r="AU432" s="14">
        <f>VLOOKUP($B432,[2]Sheet3!$G:$CZ,32,0)</f>
        <v>0</v>
      </c>
      <c r="AV432" s="14">
        <f>VLOOKUP($B432,[2]Sheet3!$G:$CZ,33,0)</f>
        <v>0</v>
      </c>
      <c r="AW432" s="14">
        <f>VLOOKUP($B432,[2]Sheet3!$G:$CZ,34,0)</f>
        <v>0</v>
      </c>
      <c r="AX432" s="14">
        <f>VLOOKUP($B432,[2]Sheet3!$G:$CZ,35,0)</f>
        <v>0</v>
      </c>
      <c r="AY432" s="14">
        <f>VLOOKUP($B432,[2]Sheet3!$G:$CZ,36,0)</f>
        <v>0</v>
      </c>
      <c r="AZ432" s="14">
        <f>VLOOKUP($B432,[2]Sheet3!$G:$CZ,37,0)</f>
        <v>0</v>
      </c>
      <c r="BA432" s="14">
        <f>VLOOKUP($B432,[2]Sheet3!$G:$CZ,38,0)</f>
        <v>0</v>
      </c>
      <c r="BB432" s="14">
        <f>VLOOKUP($B432,[2]Sheet3!$G:$CZ,39,0)</f>
        <v>0</v>
      </c>
      <c r="BC432" s="14">
        <f>VLOOKUP($B432,[2]Sheet3!$G:$CZ,40,0)</f>
        <v>0</v>
      </c>
      <c r="BD432" s="14">
        <f>VLOOKUP($B432,[2]Sheet3!$G:$CZ,41,0)</f>
        <v>0</v>
      </c>
      <c r="BE432" s="14">
        <f>VLOOKUP($B432,[2]Sheet3!$G:$CZ,42,0)</f>
        <v>0</v>
      </c>
      <c r="BF432" s="14">
        <f>VLOOKUP($B432,[2]Sheet3!$G:$CZ,43,0)</f>
        <v>0</v>
      </c>
      <c r="BG432" s="14">
        <f>VLOOKUP($B432,[2]Sheet3!$G:$CZ,44,0)</f>
        <v>0</v>
      </c>
      <c r="BH432" s="14">
        <f>VLOOKUP($B432,[2]Sheet3!$G:$CZ,45,0)</f>
        <v>0</v>
      </c>
      <c r="BI432" s="14">
        <f>VLOOKUP($B432,[2]Sheet3!$G:$CZ,46,0)</f>
        <v>0</v>
      </c>
      <c r="BJ432" s="14">
        <f>VLOOKUP($B432,[2]Sheet3!$G:$CZ,47,0)</f>
        <v>0</v>
      </c>
      <c r="BK432" s="14">
        <f>VLOOKUP($B432,[2]Sheet3!$G:$CZ,48,0)</f>
        <v>0</v>
      </c>
      <c r="BL432" s="14">
        <f>VLOOKUP($B432,[2]Sheet3!$G:$CZ,49,0)</f>
        <v>0</v>
      </c>
      <c r="BM432" s="14">
        <f>VLOOKUP($B432,[2]Sheet3!$G:$CZ,50,0)</f>
        <v>0</v>
      </c>
      <c r="BN432" s="14">
        <f>VLOOKUP($B432,[2]Sheet3!$G:$CZ,51,0)</f>
        <v>0</v>
      </c>
      <c r="BO432" s="14">
        <f>VLOOKUP($B432,[2]Sheet3!$G:$CZ,52,0)</f>
        <v>0</v>
      </c>
      <c r="BP432" s="14">
        <f>VLOOKUP($B432,[2]Sheet3!$G:$CZ,53,0)</f>
        <v>0</v>
      </c>
      <c r="BQ432" s="14">
        <f>VLOOKUP($B432,[2]Sheet3!$G:$CZ,54,0)</f>
        <v>0</v>
      </c>
      <c r="BR432" s="14">
        <f>VLOOKUP($B432,[2]Sheet3!$G:$CZ,55,0)</f>
        <v>0</v>
      </c>
      <c r="BS432" s="14">
        <f>VLOOKUP($B432,[2]Sheet3!$G:$CZ,56,0)</f>
        <v>0</v>
      </c>
      <c r="BT432" s="14">
        <f>VLOOKUP($B432,[2]Sheet3!$G:$CZ,57,0)</f>
        <v>0</v>
      </c>
      <c r="BU432" s="14">
        <f>VLOOKUP($B432,[2]Sheet3!$G:$CZ,58,0)</f>
        <v>0</v>
      </c>
      <c r="BV432" s="14">
        <f>VLOOKUP($B432,[2]Sheet3!$G:$CZ,59,0)</f>
        <v>0</v>
      </c>
      <c r="BW432" s="14">
        <f>VLOOKUP($B432,[2]Sheet3!$G:$CZ,60,0)</f>
        <v>0</v>
      </c>
      <c r="BX432" s="14">
        <f>VLOOKUP($B432,[2]Sheet3!$G:$CZ,61,0)</f>
        <v>0</v>
      </c>
      <c r="BY432" s="14">
        <f>VLOOKUP($B432,[2]Sheet3!$G:$CZ,62,0)</f>
        <v>0</v>
      </c>
      <c r="BZ432" s="14">
        <f>VLOOKUP($B432,[2]Sheet3!$G:$CZ,63,0)</f>
        <v>0</v>
      </c>
      <c r="CA432" s="14">
        <f>VLOOKUP($B432,[2]Sheet3!$G:$CZ,64,0)</f>
        <v>0</v>
      </c>
      <c r="CB432" s="14">
        <f>VLOOKUP($B432,[2]Sheet3!$G:$CZ,65,0)</f>
        <v>0</v>
      </c>
      <c r="CC432" s="14">
        <f>VLOOKUP($B432,[2]Sheet3!$G:$CZ,66,0)</f>
        <v>0</v>
      </c>
      <c r="CD432" s="14">
        <f>VLOOKUP($B432,[2]Sheet3!$G:$CZ,67,0)</f>
        <v>0</v>
      </c>
      <c r="CE432" s="14">
        <f>VLOOKUP($B432,[2]Sheet3!$G:$CZ,68,0)</f>
        <v>0</v>
      </c>
      <c r="CF432" s="14">
        <f>VLOOKUP($B432,[2]Sheet3!$G:$CZ,69,0)</f>
        <v>0</v>
      </c>
      <c r="CG432" s="14">
        <f>VLOOKUP($B432,[2]Sheet3!$G:$CZ,70,0)</f>
        <v>0</v>
      </c>
      <c r="CH432" s="14">
        <f>VLOOKUP($B432,[2]Sheet3!$G:$CZ,71,0)</f>
        <v>0</v>
      </c>
      <c r="CI432" s="14">
        <f>VLOOKUP($B432,[2]Sheet3!$G:$CZ,72,0)</f>
        <v>0</v>
      </c>
      <c r="CJ432" s="14">
        <f>VLOOKUP($B432,[2]Sheet3!$G:$CZ,73,0)</f>
        <v>0</v>
      </c>
      <c r="CK432" s="14">
        <f>VLOOKUP($B432,[2]Sheet3!$G:$CZ,74,0)</f>
        <v>0</v>
      </c>
      <c r="CL432" s="14">
        <f>VLOOKUP($B432,[2]Sheet3!$G:$CZ,75,0)</f>
        <v>0</v>
      </c>
      <c r="CM432" s="14">
        <f>VLOOKUP($B432,[2]Sheet3!$G:$CZ,76,0)</f>
        <v>0</v>
      </c>
      <c r="CN432" s="14">
        <f>VLOOKUP($B432,[2]Sheet3!$G:$CZ,77,0)</f>
        <v>0</v>
      </c>
      <c r="CO432" s="14">
        <f>VLOOKUP($B432,[2]Sheet3!$G:$CZ,78,0)</f>
        <v>0</v>
      </c>
      <c r="CP432" s="14">
        <f>VLOOKUP($B432,[2]Sheet3!$G:$CZ,79,0)</f>
        <v>0</v>
      </c>
      <c r="CQ432" s="14">
        <f>VLOOKUP($B432,[2]Sheet3!$G:$CZ,80,0)</f>
        <v>0</v>
      </c>
      <c r="CR432" s="14">
        <f>VLOOKUP($B432,[2]Sheet3!$G:$CZ,81,0)</f>
        <v>0</v>
      </c>
      <c r="CS432" s="14">
        <f>VLOOKUP($B432,[2]Sheet3!$G:$CZ,82,0)</f>
        <v>0</v>
      </c>
      <c r="CT432" s="14">
        <f>VLOOKUP($B432,[2]Sheet3!$G:$CZ,83,0)</f>
        <v>0</v>
      </c>
      <c r="CU432" s="14">
        <f>VLOOKUP($B432,[2]Sheet3!$G:$CZ,84,0)</f>
        <v>0</v>
      </c>
      <c r="CV432" s="14">
        <f>VLOOKUP($B432,[2]Sheet3!$G:$CZ,85,0)</f>
        <v>0</v>
      </c>
      <c r="CW432" s="14">
        <f>VLOOKUP($B432,[2]Sheet3!$G:$CZ,86,0)</f>
        <v>0</v>
      </c>
      <c r="CX432" s="14">
        <f>VLOOKUP($B432,[2]Sheet3!$G:$CZ,87,0)</f>
        <v>0</v>
      </c>
      <c r="CY432" s="14">
        <f>VLOOKUP($B432,[2]Sheet3!$G:$CZ,88,0)</f>
        <v>0</v>
      </c>
      <c r="CZ432" s="14">
        <f>VLOOKUP($B432,[2]Sheet3!$G:$CZ,89,0)</f>
        <v>0</v>
      </c>
      <c r="DA432" s="14">
        <f>VLOOKUP($B432,[2]Sheet3!$G:$CZ,90,0)</f>
        <v>0</v>
      </c>
      <c r="DB432" s="14">
        <f>VLOOKUP($B432,[2]Sheet3!$G:$CZ,91,0)</f>
        <v>0</v>
      </c>
      <c r="DC432" s="14">
        <f>VLOOKUP($B432,[2]Sheet3!$G:$CZ,92,0)</f>
        <v>0</v>
      </c>
      <c r="DD432" s="14">
        <f>VLOOKUP($B432,[2]Sheet3!$G:$CZ,93,0)</f>
        <v>0</v>
      </c>
      <c r="DE432" s="14">
        <f>VLOOKUP($B432,[2]Sheet3!$G:$CZ,94,0)</f>
        <v>0</v>
      </c>
      <c r="DF432" s="14">
        <f>VLOOKUP($B432,[2]Sheet3!$G:$CZ,95,0)</f>
        <v>0</v>
      </c>
      <c r="DG432" s="14">
        <f>VLOOKUP($B432,[2]Sheet3!$G:$CZ,96,0)</f>
        <v>0</v>
      </c>
      <c r="DH432" s="14">
        <f>VLOOKUP($B432,[2]Sheet3!$G:$CZ,97,0)</f>
        <v>0</v>
      </c>
      <c r="DI432" s="14">
        <f>VLOOKUP($B432,[2]Sheet3!$G:$CZ,98,0)</f>
        <v>0</v>
      </c>
    </row>
    <row r="433" spans="1:113" x14ac:dyDescent="0.3">
      <c r="A433" s="9" t="str">
        <f t="shared" si="20"/>
        <v>N13430</v>
      </c>
      <c r="B433" s="15" t="s">
        <v>1387</v>
      </c>
      <c r="C433" s="15" t="s">
        <v>1087</v>
      </c>
      <c r="F433" s="7" t="s">
        <v>15</v>
      </c>
      <c r="G433" s="12" t="s">
        <v>3928</v>
      </c>
      <c r="H433" s="12" t="str">
        <f>VLOOKUP($B433,[1]Sheet1!$A:$G,5,0)</f>
        <v>himanshu.ranjansingh@redingtongroup.com</v>
      </c>
      <c r="I433" s="12" t="str">
        <f>VLOOKUP($B433,[1]Sheet1!$A:$G,7,0)</f>
        <v>sidharth.eknath@redingtongroup.com</v>
      </c>
      <c r="J433" s="12" t="s">
        <v>82</v>
      </c>
      <c r="K433" s="7"/>
      <c r="L433" s="7"/>
      <c r="M433" s="8"/>
      <c r="N433" s="7" t="str">
        <f t="shared" si="18"/>
        <v>himanshu.ranjansingh@redingtongroup.com; sidharth.eknath@redingtongroup.com; nilesh.phirke@redingtongroup.com;christopher.joseph@redingtongroup.com</v>
      </c>
      <c r="O433" s="7" t="str">
        <f t="shared" si="19"/>
        <v>N13430</v>
      </c>
      <c r="P433" s="8" t="s">
        <v>5215</v>
      </c>
      <c r="Q433" s="14">
        <f>VLOOKUP($B433,[2]Sheet3!$G:$CZ,2,0)</f>
        <v>2400309022</v>
      </c>
      <c r="R433" s="14">
        <f>VLOOKUP($B433,[2]Sheet3!$G:$CZ,3,0)</f>
        <v>2400309021</v>
      </c>
      <c r="S433" s="14">
        <f>VLOOKUP($B433,[2]Sheet3!$G:$CZ,4,0)</f>
        <v>2400299474</v>
      </c>
      <c r="T433" s="14">
        <f>VLOOKUP($B433,[2]Sheet3!$G:$CZ,5,0)</f>
        <v>2400309020</v>
      </c>
      <c r="U433" s="14">
        <f>VLOOKUP($B433,[2]Sheet3!$G:$CZ,6,0)</f>
        <v>0</v>
      </c>
      <c r="V433" s="14">
        <f>VLOOKUP($B433,[2]Sheet3!$G:$CZ,7,0)</f>
        <v>0</v>
      </c>
      <c r="W433" s="14">
        <f>VLOOKUP($B433,[2]Sheet3!$G:$CZ,8,0)</f>
        <v>0</v>
      </c>
      <c r="X433" s="14">
        <f>VLOOKUP($B433,[2]Sheet3!$G:$CZ,9,0)</f>
        <v>0</v>
      </c>
      <c r="Y433" s="14">
        <f>VLOOKUP($B433,[2]Sheet3!$G:$CZ,10,0)</f>
        <v>0</v>
      </c>
      <c r="Z433" s="14">
        <f>VLOOKUP($B433,[2]Sheet3!$G:$CZ,11,0)</f>
        <v>0</v>
      </c>
      <c r="AA433" s="14">
        <f>VLOOKUP($B433,[2]Sheet3!$G:$CZ,12,0)</f>
        <v>0</v>
      </c>
      <c r="AB433" s="14">
        <f>VLOOKUP($B433,[2]Sheet3!$G:$CZ,13,0)</f>
        <v>0</v>
      </c>
      <c r="AC433" s="14">
        <f>VLOOKUP($B433,[2]Sheet3!$G:$CZ,14,0)</f>
        <v>0</v>
      </c>
      <c r="AD433" s="14">
        <f>VLOOKUP($B433,[2]Sheet3!$G:$CZ,15,0)</f>
        <v>0</v>
      </c>
      <c r="AE433" s="14">
        <f>VLOOKUP($B433,[2]Sheet3!$G:$CZ,16,0)</f>
        <v>0</v>
      </c>
      <c r="AF433" s="14">
        <f>VLOOKUP($B433,[2]Sheet3!$G:$CZ,17,0)</f>
        <v>0</v>
      </c>
      <c r="AG433" s="14">
        <f>VLOOKUP($B433,[2]Sheet3!$G:$CZ,18,0)</f>
        <v>0</v>
      </c>
      <c r="AH433" s="14">
        <f>VLOOKUP($B433,[2]Sheet3!$G:$CZ,19,0)</f>
        <v>0</v>
      </c>
      <c r="AI433" s="14">
        <f>VLOOKUP($B433,[2]Sheet3!$G:$CZ,20,0)</f>
        <v>0</v>
      </c>
      <c r="AJ433" s="14">
        <f>VLOOKUP($B433,[2]Sheet3!$G:$CZ,21,0)</f>
        <v>0</v>
      </c>
      <c r="AK433" s="14">
        <f>VLOOKUP($B433,[2]Sheet3!$G:$CZ,22,0)</f>
        <v>0</v>
      </c>
      <c r="AL433" s="14">
        <f>VLOOKUP($B433,[2]Sheet3!$G:$CZ,23,0)</f>
        <v>0</v>
      </c>
      <c r="AM433" s="14">
        <f>VLOOKUP($B433,[2]Sheet3!$G:$CZ,24,0)</f>
        <v>0</v>
      </c>
      <c r="AN433" s="14">
        <f>VLOOKUP($B433,[2]Sheet3!$G:$CZ,25,0)</f>
        <v>0</v>
      </c>
      <c r="AO433" s="14">
        <f>VLOOKUP($B433,[2]Sheet3!$G:$CZ,26,0)</f>
        <v>0</v>
      </c>
      <c r="AP433" s="14">
        <f>VLOOKUP($B433,[2]Sheet3!$G:$CZ,27,0)</f>
        <v>0</v>
      </c>
      <c r="AQ433" s="14">
        <f>VLOOKUP($B433,[2]Sheet3!$G:$CZ,28,0)</f>
        <v>0</v>
      </c>
      <c r="AR433" s="14">
        <f>VLOOKUP($B433,[2]Sheet3!$G:$CZ,29,0)</f>
        <v>0</v>
      </c>
      <c r="AS433" s="14">
        <f>VLOOKUP($B433,[2]Sheet3!$G:$CZ,30,0)</f>
        <v>0</v>
      </c>
      <c r="AT433" s="14">
        <f>VLOOKUP($B433,[2]Sheet3!$G:$CZ,31,0)</f>
        <v>0</v>
      </c>
      <c r="AU433" s="14">
        <f>VLOOKUP($B433,[2]Sheet3!$G:$CZ,32,0)</f>
        <v>0</v>
      </c>
      <c r="AV433" s="14">
        <f>VLOOKUP($B433,[2]Sheet3!$G:$CZ,33,0)</f>
        <v>0</v>
      </c>
      <c r="AW433" s="14">
        <f>VLOOKUP($B433,[2]Sheet3!$G:$CZ,34,0)</f>
        <v>0</v>
      </c>
      <c r="AX433" s="14">
        <f>VLOOKUP($B433,[2]Sheet3!$G:$CZ,35,0)</f>
        <v>0</v>
      </c>
      <c r="AY433" s="14">
        <f>VLOOKUP($B433,[2]Sheet3!$G:$CZ,36,0)</f>
        <v>0</v>
      </c>
      <c r="AZ433" s="14">
        <f>VLOOKUP($B433,[2]Sheet3!$G:$CZ,37,0)</f>
        <v>0</v>
      </c>
      <c r="BA433" s="14">
        <f>VLOOKUP($B433,[2]Sheet3!$G:$CZ,38,0)</f>
        <v>0</v>
      </c>
      <c r="BB433" s="14">
        <f>VLOOKUP($B433,[2]Sheet3!$G:$CZ,39,0)</f>
        <v>0</v>
      </c>
      <c r="BC433" s="14">
        <f>VLOOKUP($B433,[2]Sheet3!$G:$CZ,40,0)</f>
        <v>0</v>
      </c>
      <c r="BD433" s="14">
        <f>VLOOKUP($B433,[2]Sheet3!$G:$CZ,41,0)</f>
        <v>0</v>
      </c>
      <c r="BE433" s="14">
        <f>VLOOKUP($B433,[2]Sheet3!$G:$CZ,42,0)</f>
        <v>0</v>
      </c>
      <c r="BF433" s="14">
        <f>VLOOKUP($B433,[2]Sheet3!$G:$CZ,43,0)</f>
        <v>0</v>
      </c>
      <c r="BG433" s="14">
        <f>VLOOKUP($B433,[2]Sheet3!$G:$CZ,44,0)</f>
        <v>0</v>
      </c>
      <c r="BH433" s="14">
        <f>VLOOKUP($B433,[2]Sheet3!$G:$CZ,45,0)</f>
        <v>0</v>
      </c>
      <c r="BI433" s="14">
        <f>VLOOKUP($B433,[2]Sheet3!$G:$CZ,46,0)</f>
        <v>0</v>
      </c>
      <c r="BJ433" s="14">
        <f>VLOOKUP($B433,[2]Sheet3!$G:$CZ,47,0)</f>
        <v>0</v>
      </c>
      <c r="BK433" s="14">
        <f>VLOOKUP($B433,[2]Sheet3!$G:$CZ,48,0)</f>
        <v>0</v>
      </c>
      <c r="BL433" s="14">
        <f>VLOOKUP($B433,[2]Sheet3!$G:$CZ,49,0)</f>
        <v>0</v>
      </c>
      <c r="BM433" s="14">
        <f>VLOOKUP($B433,[2]Sheet3!$G:$CZ,50,0)</f>
        <v>0</v>
      </c>
      <c r="BN433" s="14">
        <f>VLOOKUP($B433,[2]Sheet3!$G:$CZ,51,0)</f>
        <v>0</v>
      </c>
      <c r="BO433" s="14">
        <f>VLOOKUP($B433,[2]Sheet3!$G:$CZ,52,0)</f>
        <v>0</v>
      </c>
      <c r="BP433" s="14">
        <f>VLOOKUP($B433,[2]Sheet3!$G:$CZ,53,0)</f>
        <v>0</v>
      </c>
      <c r="BQ433" s="14">
        <f>VLOOKUP($B433,[2]Sheet3!$G:$CZ,54,0)</f>
        <v>0</v>
      </c>
      <c r="BR433" s="14">
        <f>VLOOKUP($B433,[2]Sheet3!$G:$CZ,55,0)</f>
        <v>0</v>
      </c>
      <c r="BS433" s="14">
        <f>VLOOKUP($B433,[2]Sheet3!$G:$CZ,56,0)</f>
        <v>0</v>
      </c>
      <c r="BT433" s="14">
        <f>VLOOKUP($B433,[2]Sheet3!$G:$CZ,57,0)</f>
        <v>0</v>
      </c>
      <c r="BU433" s="14">
        <f>VLOOKUP($B433,[2]Sheet3!$G:$CZ,58,0)</f>
        <v>0</v>
      </c>
      <c r="BV433" s="14">
        <f>VLOOKUP($B433,[2]Sheet3!$G:$CZ,59,0)</f>
        <v>0</v>
      </c>
      <c r="BW433" s="14">
        <f>VLOOKUP($B433,[2]Sheet3!$G:$CZ,60,0)</f>
        <v>0</v>
      </c>
      <c r="BX433" s="14">
        <f>VLOOKUP($B433,[2]Sheet3!$G:$CZ,61,0)</f>
        <v>0</v>
      </c>
      <c r="BY433" s="14">
        <f>VLOOKUP($B433,[2]Sheet3!$G:$CZ,62,0)</f>
        <v>0</v>
      </c>
      <c r="BZ433" s="14">
        <f>VLOOKUP($B433,[2]Sheet3!$G:$CZ,63,0)</f>
        <v>0</v>
      </c>
      <c r="CA433" s="14">
        <f>VLOOKUP($B433,[2]Sheet3!$G:$CZ,64,0)</f>
        <v>0</v>
      </c>
      <c r="CB433" s="14">
        <f>VLOOKUP($B433,[2]Sheet3!$G:$CZ,65,0)</f>
        <v>0</v>
      </c>
      <c r="CC433" s="14">
        <f>VLOOKUP($B433,[2]Sheet3!$G:$CZ,66,0)</f>
        <v>0</v>
      </c>
      <c r="CD433" s="14">
        <f>VLOOKUP($B433,[2]Sheet3!$G:$CZ,67,0)</f>
        <v>0</v>
      </c>
      <c r="CE433" s="14">
        <f>VLOOKUP($B433,[2]Sheet3!$G:$CZ,68,0)</f>
        <v>0</v>
      </c>
      <c r="CF433" s="14">
        <f>VLOOKUP($B433,[2]Sheet3!$G:$CZ,69,0)</f>
        <v>0</v>
      </c>
      <c r="CG433" s="14">
        <f>VLOOKUP($B433,[2]Sheet3!$G:$CZ,70,0)</f>
        <v>0</v>
      </c>
      <c r="CH433" s="14">
        <f>VLOOKUP($B433,[2]Sheet3!$G:$CZ,71,0)</f>
        <v>0</v>
      </c>
      <c r="CI433" s="14">
        <f>VLOOKUP($B433,[2]Sheet3!$G:$CZ,72,0)</f>
        <v>0</v>
      </c>
      <c r="CJ433" s="14">
        <f>VLOOKUP($B433,[2]Sheet3!$G:$CZ,73,0)</f>
        <v>0</v>
      </c>
      <c r="CK433" s="14">
        <f>VLOOKUP($B433,[2]Sheet3!$G:$CZ,74,0)</f>
        <v>0</v>
      </c>
      <c r="CL433" s="14">
        <f>VLOOKUP($B433,[2]Sheet3!$G:$CZ,75,0)</f>
        <v>0</v>
      </c>
      <c r="CM433" s="14">
        <f>VLOOKUP($B433,[2]Sheet3!$G:$CZ,76,0)</f>
        <v>0</v>
      </c>
      <c r="CN433" s="14">
        <f>VLOOKUP($B433,[2]Sheet3!$G:$CZ,77,0)</f>
        <v>0</v>
      </c>
      <c r="CO433" s="14">
        <f>VLOOKUP($B433,[2]Sheet3!$G:$CZ,78,0)</f>
        <v>0</v>
      </c>
      <c r="CP433" s="14">
        <f>VLOOKUP($B433,[2]Sheet3!$G:$CZ,79,0)</f>
        <v>0</v>
      </c>
      <c r="CQ433" s="14">
        <f>VLOOKUP($B433,[2]Sheet3!$G:$CZ,80,0)</f>
        <v>0</v>
      </c>
      <c r="CR433" s="14">
        <f>VLOOKUP($B433,[2]Sheet3!$G:$CZ,81,0)</f>
        <v>0</v>
      </c>
      <c r="CS433" s="14">
        <f>VLOOKUP($B433,[2]Sheet3!$G:$CZ,82,0)</f>
        <v>0</v>
      </c>
      <c r="CT433" s="14">
        <f>VLOOKUP($B433,[2]Sheet3!$G:$CZ,83,0)</f>
        <v>0</v>
      </c>
      <c r="CU433" s="14">
        <f>VLOOKUP($B433,[2]Sheet3!$G:$CZ,84,0)</f>
        <v>0</v>
      </c>
      <c r="CV433" s="14">
        <f>VLOOKUP($B433,[2]Sheet3!$G:$CZ,85,0)</f>
        <v>0</v>
      </c>
      <c r="CW433" s="14">
        <f>VLOOKUP($B433,[2]Sheet3!$G:$CZ,86,0)</f>
        <v>0</v>
      </c>
      <c r="CX433" s="14">
        <f>VLOOKUP($B433,[2]Sheet3!$G:$CZ,87,0)</f>
        <v>0</v>
      </c>
      <c r="CY433" s="14">
        <f>VLOOKUP($B433,[2]Sheet3!$G:$CZ,88,0)</f>
        <v>0</v>
      </c>
      <c r="CZ433" s="14">
        <f>VLOOKUP($B433,[2]Sheet3!$G:$CZ,89,0)</f>
        <v>0</v>
      </c>
      <c r="DA433" s="14">
        <f>VLOOKUP($B433,[2]Sheet3!$G:$CZ,90,0)</f>
        <v>0</v>
      </c>
      <c r="DB433" s="14">
        <f>VLOOKUP($B433,[2]Sheet3!$G:$CZ,91,0)</f>
        <v>0</v>
      </c>
      <c r="DC433" s="14">
        <f>VLOOKUP($B433,[2]Sheet3!$G:$CZ,92,0)</f>
        <v>0</v>
      </c>
      <c r="DD433" s="14">
        <f>VLOOKUP($B433,[2]Sheet3!$G:$CZ,93,0)</f>
        <v>0</v>
      </c>
      <c r="DE433" s="14">
        <f>VLOOKUP($B433,[2]Sheet3!$G:$CZ,94,0)</f>
        <v>0</v>
      </c>
      <c r="DF433" s="14">
        <f>VLOOKUP($B433,[2]Sheet3!$G:$CZ,95,0)</f>
        <v>0</v>
      </c>
      <c r="DG433" s="14">
        <f>VLOOKUP($B433,[2]Sheet3!$G:$CZ,96,0)</f>
        <v>0</v>
      </c>
      <c r="DH433" s="14">
        <f>VLOOKUP($B433,[2]Sheet3!$G:$CZ,97,0)</f>
        <v>0</v>
      </c>
      <c r="DI433" s="14">
        <f>VLOOKUP($B433,[2]Sheet3!$G:$CZ,98,0)</f>
        <v>0</v>
      </c>
    </row>
    <row r="434" spans="1:113" x14ac:dyDescent="0.3">
      <c r="A434" s="9" t="str">
        <f t="shared" si="20"/>
        <v>W30073</v>
      </c>
      <c r="B434" s="15" t="s">
        <v>1388</v>
      </c>
      <c r="C434" s="15" t="s">
        <v>1389</v>
      </c>
      <c r="F434" s="7" t="s">
        <v>15</v>
      </c>
      <c r="G434" s="12" t="s">
        <v>3929</v>
      </c>
      <c r="H434" s="12" t="str">
        <f>VLOOKUP($B434,[1]Sheet1!$A:$G,5,0)</f>
        <v>krunal.shah@redingtongroup.com</v>
      </c>
      <c r="I434" s="12" t="str">
        <f>VLOOKUP($B434,[1]Sheet1!$A:$G,7,0)</f>
        <v>rohan.vora@redingtongroup.com</v>
      </c>
      <c r="J434" s="12" t="s">
        <v>82</v>
      </c>
      <c r="K434" s="7"/>
      <c r="L434" s="7"/>
      <c r="M434" s="8"/>
      <c r="N434" s="7" t="str">
        <f t="shared" si="18"/>
        <v>krunal.shah@redingtongroup.com; rohan.vora@redingtongroup.com; nilesh.phirke@redingtongroup.com;christopher.joseph@redingtongroup.com</v>
      </c>
      <c r="O434" s="7" t="str">
        <f t="shared" si="19"/>
        <v>W30073</v>
      </c>
      <c r="P434" s="8" t="s">
        <v>5215</v>
      </c>
      <c r="Q434" s="14">
        <f>VLOOKUP($B434,[2]Sheet3!$G:$CZ,2,0)</f>
        <v>2400309373</v>
      </c>
      <c r="R434" s="14">
        <f>VLOOKUP($B434,[2]Sheet3!$G:$CZ,3,0)</f>
        <v>2400306843</v>
      </c>
      <c r="S434" s="14">
        <f>VLOOKUP($B434,[2]Sheet3!$G:$CZ,4,0)</f>
        <v>2400299336</v>
      </c>
      <c r="T434" s="14">
        <f>VLOOKUP($B434,[2]Sheet3!$G:$CZ,5,0)</f>
        <v>2400306841</v>
      </c>
      <c r="U434" s="14">
        <f>VLOOKUP($B434,[2]Sheet3!$G:$CZ,6,0)</f>
        <v>0</v>
      </c>
      <c r="V434" s="14">
        <f>VLOOKUP($B434,[2]Sheet3!$G:$CZ,7,0)</f>
        <v>0</v>
      </c>
      <c r="W434" s="14">
        <f>VLOOKUP($B434,[2]Sheet3!$G:$CZ,8,0)</f>
        <v>0</v>
      </c>
      <c r="X434" s="14">
        <f>VLOOKUP($B434,[2]Sheet3!$G:$CZ,9,0)</f>
        <v>0</v>
      </c>
      <c r="Y434" s="14">
        <f>VLOOKUP($B434,[2]Sheet3!$G:$CZ,10,0)</f>
        <v>0</v>
      </c>
      <c r="Z434" s="14">
        <f>VLOOKUP($B434,[2]Sheet3!$G:$CZ,11,0)</f>
        <v>0</v>
      </c>
      <c r="AA434" s="14">
        <f>VLOOKUP($B434,[2]Sheet3!$G:$CZ,12,0)</f>
        <v>0</v>
      </c>
      <c r="AB434" s="14">
        <f>VLOOKUP($B434,[2]Sheet3!$G:$CZ,13,0)</f>
        <v>0</v>
      </c>
      <c r="AC434" s="14">
        <f>VLOOKUP($B434,[2]Sheet3!$G:$CZ,14,0)</f>
        <v>0</v>
      </c>
      <c r="AD434" s="14">
        <f>VLOOKUP($B434,[2]Sheet3!$G:$CZ,15,0)</f>
        <v>0</v>
      </c>
      <c r="AE434" s="14">
        <f>VLOOKUP($B434,[2]Sheet3!$G:$CZ,16,0)</f>
        <v>0</v>
      </c>
      <c r="AF434" s="14">
        <f>VLOOKUP($B434,[2]Sheet3!$G:$CZ,17,0)</f>
        <v>0</v>
      </c>
      <c r="AG434" s="14">
        <f>VLOOKUP($B434,[2]Sheet3!$G:$CZ,18,0)</f>
        <v>0</v>
      </c>
      <c r="AH434" s="14">
        <f>VLOOKUP($B434,[2]Sheet3!$G:$CZ,19,0)</f>
        <v>0</v>
      </c>
      <c r="AI434" s="14">
        <f>VLOOKUP($B434,[2]Sheet3!$G:$CZ,20,0)</f>
        <v>0</v>
      </c>
      <c r="AJ434" s="14">
        <f>VLOOKUP($B434,[2]Sheet3!$G:$CZ,21,0)</f>
        <v>0</v>
      </c>
      <c r="AK434" s="14">
        <f>VLOOKUP($B434,[2]Sheet3!$G:$CZ,22,0)</f>
        <v>0</v>
      </c>
      <c r="AL434" s="14">
        <f>VLOOKUP($B434,[2]Sheet3!$G:$CZ,23,0)</f>
        <v>0</v>
      </c>
      <c r="AM434" s="14">
        <f>VLOOKUP($B434,[2]Sheet3!$G:$CZ,24,0)</f>
        <v>0</v>
      </c>
      <c r="AN434" s="14">
        <f>VLOOKUP($B434,[2]Sheet3!$G:$CZ,25,0)</f>
        <v>0</v>
      </c>
      <c r="AO434" s="14">
        <f>VLOOKUP($B434,[2]Sheet3!$G:$CZ,26,0)</f>
        <v>0</v>
      </c>
      <c r="AP434" s="14">
        <f>VLOOKUP($B434,[2]Sheet3!$G:$CZ,27,0)</f>
        <v>0</v>
      </c>
      <c r="AQ434" s="14">
        <f>VLOOKUP($B434,[2]Sheet3!$G:$CZ,28,0)</f>
        <v>0</v>
      </c>
      <c r="AR434" s="14">
        <f>VLOOKUP($B434,[2]Sheet3!$G:$CZ,29,0)</f>
        <v>0</v>
      </c>
      <c r="AS434" s="14">
        <f>VLOOKUP($B434,[2]Sheet3!$G:$CZ,30,0)</f>
        <v>0</v>
      </c>
      <c r="AT434" s="14">
        <f>VLOOKUP($B434,[2]Sheet3!$G:$CZ,31,0)</f>
        <v>0</v>
      </c>
      <c r="AU434" s="14">
        <f>VLOOKUP($B434,[2]Sheet3!$G:$CZ,32,0)</f>
        <v>0</v>
      </c>
      <c r="AV434" s="14">
        <f>VLOOKUP($B434,[2]Sheet3!$G:$CZ,33,0)</f>
        <v>0</v>
      </c>
      <c r="AW434" s="14">
        <f>VLOOKUP($B434,[2]Sheet3!$G:$CZ,34,0)</f>
        <v>0</v>
      </c>
      <c r="AX434" s="14">
        <f>VLOOKUP($B434,[2]Sheet3!$G:$CZ,35,0)</f>
        <v>0</v>
      </c>
      <c r="AY434" s="14">
        <f>VLOOKUP($B434,[2]Sheet3!$G:$CZ,36,0)</f>
        <v>0</v>
      </c>
      <c r="AZ434" s="14">
        <f>VLOOKUP($B434,[2]Sheet3!$G:$CZ,37,0)</f>
        <v>0</v>
      </c>
      <c r="BA434" s="14">
        <f>VLOOKUP($B434,[2]Sheet3!$G:$CZ,38,0)</f>
        <v>0</v>
      </c>
      <c r="BB434" s="14">
        <f>VLOOKUP($B434,[2]Sheet3!$G:$CZ,39,0)</f>
        <v>0</v>
      </c>
      <c r="BC434" s="14">
        <f>VLOOKUP($B434,[2]Sheet3!$G:$CZ,40,0)</f>
        <v>0</v>
      </c>
      <c r="BD434" s="14">
        <f>VLOOKUP($B434,[2]Sheet3!$G:$CZ,41,0)</f>
        <v>0</v>
      </c>
      <c r="BE434" s="14">
        <f>VLOOKUP($B434,[2]Sheet3!$G:$CZ,42,0)</f>
        <v>0</v>
      </c>
      <c r="BF434" s="14">
        <f>VLOOKUP($B434,[2]Sheet3!$G:$CZ,43,0)</f>
        <v>0</v>
      </c>
      <c r="BG434" s="14">
        <f>VLOOKUP($B434,[2]Sheet3!$G:$CZ,44,0)</f>
        <v>0</v>
      </c>
      <c r="BH434" s="14">
        <f>VLOOKUP($B434,[2]Sheet3!$G:$CZ,45,0)</f>
        <v>0</v>
      </c>
      <c r="BI434" s="14">
        <f>VLOOKUP($B434,[2]Sheet3!$G:$CZ,46,0)</f>
        <v>0</v>
      </c>
      <c r="BJ434" s="14">
        <f>VLOOKUP($B434,[2]Sheet3!$G:$CZ,47,0)</f>
        <v>0</v>
      </c>
      <c r="BK434" s="14">
        <f>VLOOKUP($B434,[2]Sheet3!$G:$CZ,48,0)</f>
        <v>0</v>
      </c>
      <c r="BL434" s="14">
        <f>VLOOKUP($B434,[2]Sheet3!$G:$CZ,49,0)</f>
        <v>0</v>
      </c>
      <c r="BM434" s="14">
        <f>VLOOKUP($B434,[2]Sheet3!$G:$CZ,50,0)</f>
        <v>0</v>
      </c>
      <c r="BN434" s="14">
        <f>VLOOKUP($B434,[2]Sheet3!$G:$CZ,51,0)</f>
        <v>0</v>
      </c>
      <c r="BO434" s="14">
        <f>VLOOKUP($B434,[2]Sheet3!$G:$CZ,52,0)</f>
        <v>0</v>
      </c>
      <c r="BP434" s="14">
        <f>VLOOKUP($B434,[2]Sheet3!$G:$CZ,53,0)</f>
        <v>0</v>
      </c>
      <c r="BQ434" s="14">
        <f>VLOOKUP($B434,[2]Sheet3!$G:$CZ,54,0)</f>
        <v>0</v>
      </c>
      <c r="BR434" s="14">
        <f>VLOOKUP($B434,[2]Sheet3!$G:$CZ,55,0)</f>
        <v>0</v>
      </c>
      <c r="BS434" s="14">
        <f>VLOOKUP($B434,[2]Sheet3!$G:$CZ,56,0)</f>
        <v>0</v>
      </c>
      <c r="BT434" s="14">
        <f>VLOOKUP($B434,[2]Sheet3!$G:$CZ,57,0)</f>
        <v>0</v>
      </c>
      <c r="BU434" s="14">
        <f>VLOOKUP($B434,[2]Sheet3!$G:$CZ,58,0)</f>
        <v>0</v>
      </c>
      <c r="BV434" s="14">
        <f>VLOOKUP($B434,[2]Sheet3!$G:$CZ,59,0)</f>
        <v>0</v>
      </c>
      <c r="BW434" s="14">
        <f>VLOOKUP($B434,[2]Sheet3!$G:$CZ,60,0)</f>
        <v>0</v>
      </c>
      <c r="BX434" s="14">
        <f>VLOOKUP($B434,[2]Sheet3!$G:$CZ,61,0)</f>
        <v>0</v>
      </c>
      <c r="BY434" s="14">
        <f>VLOOKUP($B434,[2]Sheet3!$G:$CZ,62,0)</f>
        <v>0</v>
      </c>
      <c r="BZ434" s="14">
        <f>VLOOKUP($B434,[2]Sheet3!$G:$CZ,63,0)</f>
        <v>0</v>
      </c>
      <c r="CA434" s="14">
        <f>VLOOKUP($B434,[2]Sheet3!$G:$CZ,64,0)</f>
        <v>0</v>
      </c>
      <c r="CB434" s="14">
        <f>VLOOKUP($B434,[2]Sheet3!$G:$CZ,65,0)</f>
        <v>0</v>
      </c>
      <c r="CC434" s="14">
        <f>VLOOKUP($B434,[2]Sheet3!$G:$CZ,66,0)</f>
        <v>0</v>
      </c>
      <c r="CD434" s="14">
        <f>VLOOKUP($B434,[2]Sheet3!$G:$CZ,67,0)</f>
        <v>0</v>
      </c>
      <c r="CE434" s="14">
        <f>VLOOKUP($B434,[2]Sheet3!$G:$CZ,68,0)</f>
        <v>0</v>
      </c>
      <c r="CF434" s="14">
        <f>VLOOKUP($B434,[2]Sheet3!$G:$CZ,69,0)</f>
        <v>0</v>
      </c>
      <c r="CG434" s="14">
        <f>VLOOKUP($B434,[2]Sheet3!$G:$CZ,70,0)</f>
        <v>0</v>
      </c>
      <c r="CH434" s="14">
        <f>VLOOKUP($B434,[2]Sheet3!$G:$CZ,71,0)</f>
        <v>0</v>
      </c>
      <c r="CI434" s="14">
        <f>VLOOKUP($B434,[2]Sheet3!$G:$CZ,72,0)</f>
        <v>0</v>
      </c>
      <c r="CJ434" s="14">
        <f>VLOOKUP($B434,[2]Sheet3!$G:$CZ,73,0)</f>
        <v>0</v>
      </c>
      <c r="CK434" s="14">
        <f>VLOOKUP($B434,[2]Sheet3!$G:$CZ,74,0)</f>
        <v>0</v>
      </c>
      <c r="CL434" s="14">
        <f>VLOOKUP($B434,[2]Sheet3!$G:$CZ,75,0)</f>
        <v>0</v>
      </c>
      <c r="CM434" s="14">
        <f>VLOOKUP($B434,[2]Sheet3!$G:$CZ,76,0)</f>
        <v>0</v>
      </c>
      <c r="CN434" s="14">
        <f>VLOOKUP($B434,[2]Sheet3!$G:$CZ,77,0)</f>
        <v>0</v>
      </c>
      <c r="CO434" s="14">
        <f>VLOOKUP($B434,[2]Sheet3!$G:$CZ,78,0)</f>
        <v>0</v>
      </c>
      <c r="CP434" s="14">
        <f>VLOOKUP($B434,[2]Sheet3!$G:$CZ,79,0)</f>
        <v>0</v>
      </c>
      <c r="CQ434" s="14">
        <f>VLOOKUP($B434,[2]Sheet3!$G:$CZ,80,0)</f>
        <v>0</v>
      </c>
      <c r="CR434" s="14">
        <f>VLOOKUP($B434,[2]Sheet3!$G:$CZ,81,0)</f>
        <v>0</v>
      </c>
      <c r="CS434" s="14">
        <f>VLOOKUP($B434,[2]Sheet3!$G:$CZ,82,0)</f>
        <v>0</v>
      </c>
      <c r="CT434" s="14">
        <f>VLOOKUP($B434,[2]Sheet3!$G:$CZ,83,0)</f>
        <v>0</v>
      </c>
      <c r="CU434" s="14">
        <f>VLOOKUP($B434,[2]Sheet3!$G:$CZ,84,0)</f>
        <v>0</v>
      </c>
      <c r="CV434" s="14">
        <f>VLOOKUP($B434,[2]Sheet3!$G:$CZ,85,0)</f>
        <v>0</v>
      </c>
      <c r="CW434" s="14">
        <f>VLOOKUP($B434,[2]Sheet3!$G:$CZ,86,0)</f>
        <v>0</v>
      </c>
      <c r="CX434" s="14">
        <f>VLOOKUP($B434,[2]Sheet3!$G:$CZ,87,0)</f>
        <v>0</v>
      </c>
      <c r="CY434" s="14">
        <f>VLOOKUP($B434,[2]Sheet3!$G:$CZ,88,0)</f>
        <v>0</v>
      </c>
      <c r="CZ434" s="14">
        <f>VLOOKUP($B434,[2]Sheet3!$G:$CZ,89,0)</f>
        <v>0</v>
      </c>
      <c r="DA434" s="14">
        <f>VLOOKUP($B434,[2]Sheet3!$G:$CZ,90,0)</f>
        <v>0</v>
      </c>
      <c r="DB434" s="14">
        <f>VLOOKUP($B434,[2]Sheet3!$G:$CZ,91,0)</f>
        <v>0</v>
      </c>
      <c r="DC434" s="14">
        <f>VLOOKUP($B434,[2]Sheet3!$G:$CZ,92,0)</f>
        <v>0</v>
      </c>
      <c r="DD434" s="14">
        <f>VLOOKUP($B434,[2]Sheet3!$G:$CZ,93,0)</f>
        <v>0</v>
      </c>
      <c r="DE434" s="14">
        <f>VLOOKUP($B434,[2]Sheet3!$G:$CZ,94,0)</f>
        <v>0</v>
      </c>
      <c r="DF434" s="14">
        <f>VLOOKUP($B434,[2]Sheet3!$G:$CZ,95,0)</f>
        <v>0</v>
      </c>
      <c r="DG434" s="14">
        <f>VLOOKUP($B434,[2]Sheet3!$G:$CZ,96,0)</f>
        <v>0</v>
      </c>
      <c r="DH434" s="14">
        <f>VLOOKUP($B434,[2]Sheet3!$G:$CZ,97,0)</f>
        <v>0</v>
      </c>
      <c r="DI434" s="14">
        <f>VLOOKUP($B434,[2]Sheet3!$G:$CZ,98,0)</f>
        <v>0</v>
      </c>
    </row>
    <row r="435" spans="1:113" x14ac:dyDescent="0.3">
      <c r="A435" s="9" t="str">
        <f t="shared" si="20"/>
        <v>W14513</v>
      </c>
      <c r="B435" s="15" t="s">
        <v>1390</v>
      </c>
      <c r="C435" s="15" t="s">
        <v>1391</v>
      </c>
      <c r="F435" s="7" t="s">
        <v>15</v>
      </c>
      <c r="G435" s="12" t="s">
        <v>3930</v>
      </c>
      <c r="H435" s="12" t="str">
        <f>VLOOKUP($B435,[1]Sheet1!$A:$G,5,0)</f>
        <v>mahesh.more@redingtongroup.com</v>
      </c>
      <c r="I435" s="12" t="str">
        <f>VLOOKUP($B435,[1]Sheet1!$A:$G,7,0)</f>
        <v>rohan.vora@redingtongroup.com</v>
      </c>
      <c r="J435" s="12" t="s">
        <v>82</v>
      </c>
      <c r="K435" s="7"/>
      <c r="L435" s="7"/>
      <c r="M435" s="8"/>
      <c r="N435" s="7" t="str">
        <f t="shared" si="18"/>
        <v>mahesh.more@redingtongroup.com; rohan.vora@redingtongroup.com; nilesh.phirke@redingtongroup.com;christopher.joseph@redingtongroup.com</v>
      </c>
      <c r="O435" s="7" t="str">
        <f t="shared" si="19"/>
        <v>W14513</v>
      </c>
      <c r="P435" s="8" t="s">
        <v>5215</v>
      </c>
      <c r="Q435" s="14">
        <f>VLOOKUP($B435,[2]Sheet3!$G:$CZ,2,0)</f>
        <v>2400309421</v>
      </c>
      <c r="R435" s="14">
        <f>VLOOKUP($B435,[2]Sheet3!$G:$CZ,3,0)</f>
        <v>0</v>
      </c>
      <c r="S435" s="14">
        <f>VLOOKUP($B435,[2]Sheet3!$G:$CZ,4,0)</f>
        <v>0</v>
      </c>
      <c r="T435" s="14">
        <f>VLOOKUP($B435,[2]Sheet3!$G:$CZ,5,0)</f>
        <v>0</v>
      </c>
      <c r="U435" s="14">
        <f>VLOOKUP($B435,[2]Sheet3!$G:$CZ,6,0)</f>
        <v>0</v>
      </c>
      <c r="V435" s="14">
        <f>VLOOKUP($B435,[2]Sheet3!$G:$CZ,7,0)</f>
        <v>0</v>
      </c>
      <c r="W435" s="14">
        <f>VLOOKUP($B435,[2]Sheet3!$G:$CZ,8,0)</f>
        <v>0</v>
      </c>
      <c r="X435" s="14">
        <f>VLOOKUP($B435,[2]Sheet3!$G:$CZ,9,0)</f>
        <v>0</v>
      </c>
      <c r="Y435" s="14">
        <f>VLOOKUP($B435,[2]Sheet3!$G:$CZ,10,0)</f>
        <v>0</v>
      </c>
      <c r="Z435" s="14">
        <f>VLOOKUP($B435,[2]Sheet3!$G:$CZ,11,0)</f>
        <v>0</v>
      </c>
      <c r="AA435" s="14">
        <f>VLOOKUP($B435,[2]Sheet3!$G:$CZ,12,0)</f>
        <v>0</v>
      </c>
      <c r="AB435" s="14">
        <f>VLOOKUP($B435,[2]Sheet3!$G:$CZ,13,0)</f>
        <v>0</v>
      </c>
      <c r="AC435" s="14">
        <f>VLOOKUP($B435,[2]Sheet3!$G:$CZ,14,0)</f>
        <v>0</v>
      </c>
      <c r="AD435" s="14">
        <f>VLOOKUP($B435,[2]Sheet3!$G:$CZ,15,0)</f>
        <v>0</v>
      </c>
      <c r="AE435" s="14">
        <f>VLOOKUP($B435,[2]Sheet3!$G:$CZ,16,0)</f>
        <v>0</v>
      </c>
      <c r="AF435" s="14">
        <f>VLOOKUP($B435,[2]Sheet3!$G:$CZ,17,0)</f>
        <v>0</v>
      </c>
      <c r="AG435" s="14">
        <f>VLOOKUP($B435,[2]Sheet3!$G:$CZ,18,0)</f>
        <v>0</v>
      </c>
      <c r="AH435" s="14">
        <f>VLOOKUP($B435,[2]Sheet3!$G:$CZ,19,0)</f>
        <v>0</v>
      </c>
      <c r="AI435" s="14">
        <f>VLOOKUP($B435,[2]Sheet3!$G:$CZ,20,0)</f>
        <v>0</v>
      </c>
      <c r="AJ435" s="14">
        <f>VLOOKUP($B435,[2]Sheet3!$G:$CZ,21,0)</f>
        <v>0</v>
      </c>
      <c r="AK435" s="14">
        <f>VLOOKUP($B435,[2]Sheet3!$G:$CZ,22,0)</f>
        <v>0</v>
      </c>
      <c r="AL435" s="14">
        <f>VLOOKUP($B435,[2]Sheet3!$G:$CZ,23,0)</f>
        <v>0</v>
      </c>
      <c r="AM435" s="14">
        <f>VLOOKUP($B435,[2]Sheet3!$G:$CZ,24,0)</f>
        <v>0</v>
      </c>
      <c r="AN435" s="14">
        <f>VLOOKUP($B435,[2]Sheet3!$G:$CZ,25,0)</f>
        <v>0</v>
      </c>
      <c r="AO435" s="14">
        <f>VLOOKUP($B435,[2]Sheet3!$G:$CZ,26,0)</f>
        <v>0</v>
      </c>
      <c r="AP435" s="14">
        <f>VLOOKUP($B435,[2]Sheet3!$G:$CZ,27,0)</f>
        <v>0</v>
      </c>
      <c r="AQ435" s="14">
        <f>VLOOKUP($B435,[2]Sheet3!$G:$CZ,28,0)</f>
        <v>0</v>
      </c>
      <c r="AR435" s="14">
        <f>VLOOKUP($B435,[2]Sheet3!$G:$CZ,29,0)</f>
        <v>0</v>
      </c>
      <c r="AS435" s="14">
        <f>VLOOKUP($B435,[2]Sheet3!$G:$CZ,30,0)</f>
        <v>0</v>
      </c>
      <c r="AT435" s="14">
        <f>VLOOKUP($B435,[2]Sheet3!$G:$CZ,31,0)</f>
        <v>0</v>
      </c>
      <c r="AU435" s="14">
        <f>VLOOKUP($B435,[2]Sheet3!$G:$CZ,32,0)</f>
        <v>0</v>
      </c>
      <c r="AV435" s="14">
        <f>VLOOKUP($B435,[2]Sheet3!$G:$CZ,33,0)</f>
        <v>0</v>
      </c>
      <c r="AW435" s="14">
        <f>VLOOKUP($B435,[2]Sheet3!$G:$CZ,34,0)</f>
        <v>0</v>
      </c>
      <c r="AX435" s="14">
        <f>VLOOKUP($B435,[2]Sheet3!$G:$CZ,35,0)</f>
        <v>0</v>
      </c>
      <c r="AY435" s="14">
        <f>VLOOKUP($B435,[2]Sheet3!$G:$CZ,36,0)</f>
        <v>0</v>
      </c>
      <c r="AZ435" s="14">
        <f>VLOOKUP($B435,[2]Sheet3!$G:$CZ,37,0)</f>
        <v>0</v>
      </c>
      <c r="BA435" s="14">
        <f>VLOOKUP($B435,[2]Sheet3!$G:$CZ,38,0)</f>
        <v>0</v>
      </c>
      <c r="BB435" s="14">
        <f>VLOOKUP($B435,[2]Sheet3!$G:$CZ,39,0)</f>
        <v>0</v>
      </c>
      <c r="BC435" s="14">
        <f>VLOOKUP($B435,[2]Sheet3!$G:$CZ,40,0)</f>
        <v>0</v>
      </c>
      <c r="BD435" s="14">
        <f>VLOOKUP($B435,[2]Sheet3!$G:$CZ,41,0)</f>
        <v>0</v>
      </c>
      <c r="BE435" s="14">
        <f>VLOOKUP($B435,[2]Sheet3!$G:$CZ,42,0)</f>
        <v>0</v>
      </c>
      <c r="BF435" s="14">
        <f>VLOOKUP($B435,[2]Sheet3!$G:$CZ,43,0)</f>
        <v>0</v>
      </c>
      <c r="BG435" s="14">
        <f>VLOOKUP($B435,[2]Sheet3!$G:$CZ,44,0)</f>
        <v>0</v>
      </c>
      <c r="BH435" s="14">
        <f>VLOOKUP($B435,[2]Sheet3!$G:$CZ,45,0)</f>
        <v>0</v>
      </c>
      <c r="BI435" s="14">
        <f>VLOOKUP($B435,[2]Sheet3!$G:$CZ,46,0)</f>
        <v>0</v>
      </c>
      <c r="BJ435" s="14">
        <f>VLOOKUP($B435,[2]Sheet3!$G:$CZ,47,0)</f>
        <v>0</v>
      </c>
      <c r="BK435" s="14">
        <f>VLOOKUP($B435,[2]Sheet3!$G:$CZ,48,0)</f>
        <v>0</v>
      </c>
      <c r="BL435" s="14">
        <f>VLOOKUP($B435,[2]Sheet3!$G:$CZ,49,0)</f>
        <v>0</v>
      </c>
      <c r="BM435" s="14">
        <f>VLOOKUP($B435,[2]Sheet3!$G:$CZ,50,0)</f>
        <v>0</v>
      </c>
      <c r="BN435" s="14">
        <f>VLOOKUP($B435,[2]Sheet3!$G:$CZ,51,0)</f>
        <v>0</v>
      </c>
      <c r="BO435" s="14">
        <f>VLOOKUP($B435,[2]Sheet3!$G:$CZ,52,0)</f>
        <v>0</v>
      </c>
      <c r="BP435" s="14">
        <f>VLOOKUP($B435,[2]Sheet3!$G:$CZ,53,0)</f>
        <v>0</v>
      </c>
      <c r="BQ435" s="14">
        <f>VLOOKUP($B435,[2]Sheet3!$G:$CZ,54,0)</f>
        <v>0</v>
      </c>
      <c r="BR435" s="14">
        <f>VLOOKUP($B435,[2]Sheet3!$G:$CZ,55,0)</f>
        <v>0</v>
      </c>
      <c r="BS435" s="14">
        <f>VLOOKUP($B435,[2]Sheet3!$G:$CZ,56,0)</f>
        <v>0</v>
      </c>
      <c r="BT435" s="14">
        <f>VLOOKUP($B435,[2]Sheet3!$G:$CZ,57,0)</f>
        <v>0</v>
      </c>
      <c r="BU435" s="14">
        <f>VLOOKUP($B435,[2]Sheet3!$G:$CZ,58,0)</f>
        <v>0</v>
      </c>
      <c r="BV435" s="14">
        <f>VLOOKUP($B435,[2]Sheet3!$G:$CZ,59,0)</f>
        <v>0</v>
      </c>
      <c r="BW435" s="14">
        <f>VLOOKUP($B435,[2]Sheet3!$G:$CZ,60,0)</f>
        <v>0</v>
      </c>
      <c r="BX435" s="14">
        <f>VLOOKUP($B435,[2]Sheet3!$G:$CZ,61,0)</f>
        <v>0</v>
      </c>
      <c r="BY435" s="14">
        <f>VLOOKUP($B435,[2]Sheet3!$G:$CZ,62,0)</f>
        <v>0</v>
      </c>
      <c r="BZ435" s="14">
        <f>VLOOKUP($B435,[2]Sheet3!$G:$CZ,63,0)</f>
        <v>0</v>
      </c>
      <c r="CA435" s="14">
        <f>VLOOKUP($B435,[2]Sheet3!$G:$CZ,64,0)</f>
        <v>0</v>
      </c>
      <c r="CB435" s="14">
        <f>VLOOKUP($B435,[2]Sheet3!$G:$CZ,65,0)</f>
        <v>0</v>
      </c>
      <c r="CC435" s="14">
        <f>VLOOKUP($B435,[2]Sheet3!$G:$CZ,66,0)</f>
        <v>0</v>
      </c>
      <c r="CD435" s="14">
        <f>VLOOKUP($B435,[2]Sheet3!$G:$CZ,67,0)</f>
        <v>0</v>
      </c>
      <c r="CE435" s="14">
        <f>VLOOKUP($B435,[2]Sheet3!$G:$CZ,68,0)</f>
        <v>0</v>
      </c>
      <c r="CF435" s="14">
        <f>VLOOKUP($B435,[2]Sheet3!$G:$CZ,69,0)</f>
        <v>0</v>
      </c>
      <c r="CG435" s="14">
        <f>VLOOKUP($B435,[2]Sheet3!$G:$CZ,70,0)</f>
        <v>0</v>
      </c>
      <c r="CH435" s="14">
        <f>VLOOKUP($B435,[2]Sheet3!$G:$CZ,71,0)</f>
        <v>0</v>
      </c>
      <c r="CI435" s="14">
        <f>VLOOKUP($B435,[2]Sheet3!$G:$CZ,72,0)</f>
        <v>0</v>
      </c>
      <c r="CJ435" s="14">
        <f>VLOOKUP($B435,[2]Sheet3!$G:$CZ,73,0)</f>
        <v>0</v>
      </c>
      <c r="CK435" s="14">
        <f>VLOOKUP($B435,[2]Sheet3!$G:$CZ,74,0)</f>
        <v>0</v>
      </c>
      <c r="CL435" s="14">
        <f>VLOOKUP($B435,[2]Sheet3!$G:$CZ,75,0)</f>
        <v>0</v>
      </c>
      <c r="CM435" s="14">
        <f>VLOOKUP($B435,[2]Sheet3!$G:$CZ,76,0)</f>
        <v>0</v>
      </c>
      <c r="CN435" s="14">
        <f>VLOOKUP($B435,[2]Sheet3!$G:$CZ,77,0)</f>
        <v>0</v>
      </c>
      <c r="CO435" s="14">
        <f>VLOOKUP($B435,[2]Sheet3!$G:$CZ,78,0)</f>
        <v>0</v>
      </c>
      <c r="CP435" s="14">
        <f>VLOOKUP($B435,[2]Sheet3!$G:$CZ,79,0)</f>
        <v>0</v>
      </c>
      <c r="CQ435" s="14">
        <f>VLOOKUP($B435,[2]Sheet3!$G:$CZ,80,0)</f>
        <v>0</v>
      </c>
      <c r="CR435" s="14">
        <f>VLOOKUP($B435,[2]Sheet3!$G:$CZ,81,0)</f>
        <v>0</v>
      </c>
      <c r="CS435" s="14">
        <f>VLOOKUP($B435,[2]Sheet3!$G:$CZ,82,0)</f>
        <v>0</v>
      </c>
      <c r="CT435" s="14">
        <f>VLOOKUP($B435,[2]Sheet3!$G:$CZ,83,0)</f>
        <v>0</v>
      </c>
      <c r="CU435" s="14">
        <f>VLOOKUP($B435,[2]Sheet3!$G:$CZ,84,0)</f>
        <v>0</v>
      </c>
      <c r="CV435" s="14">
        <f>VLOOKUP($B435,[2]Sheet3!$G:$CZ,85,0)</f>
        <v>0</v>
      </c>
      <c r="CW435" s="14">
        <f>VLOOKUP($B435,[2]Sheet3!$G:$CZ,86,0)</f>
        <v>0</v>
      </c>
      <c r="CX435" s="14">
        <f>VLOOKUP($B435,[2]Sheet3!$G:$CZ,87,0)</f>
        <v>0</v>
      </c>
      <c r="CY435" s="14">
        <f>VLOOKUP($B435,[2]Sheet3!$G:$CZ,88,0)</f>
        <v>0</v>
      </c>
      <c r="CZ435" s="14">
        <f>VLOOKUP($B435,[2]Sheet3!$G:$CZ,89,0)</f>
        <v>0</v>
      </c>
      <c r="DA435" s="14">
        <f>VLOOKUP($B435,[2]Sheet3!$G:$CZ,90,0)</f>
        <v>0</v>
      </c>
      <c r="DB435" s="14">
        <f>VLOOKUP($B435,[2]Sheet3!$G:$CZ,91,0)</f>
        <v>0</v>
      </c>
      <c r="DC435" s="14">
        <f>VLOOKUP($B435,[2]Sheet3!$G:$CZ,92,0)</f>
        <v>0</v>
      </c>
      <c r="DD435" s="14">
        <f>VLOOKUP($B435,[2]Sheet3!$G:$CZ,93,0)</f>
        <v>0</v>
      </c>
      <c r="DE435" s="14">
        <f>VLOOKUP($B435,[2]Sheet3!$G:$CZ,94,0)</f>
        <v>0</v>
      </c>
      <c r="DF435" s="14">
        <f>VLOOKUP($B435,[2]Sheet3!$G:$CZ,95,0)</f>
        <v>0</v>
      </c>
      <c r="DG435" s="14">
        <f>VLOOKUP($B435,[2]Sheet3!$G:$CZ,96,0)</f>
        <v>0</v>
      </c>
      <c r="DH435" s="14">
        <f>VLOOKUP($B435,[2]Sheet3!$G:$CZ,97,0)</f>
        <v>0</v>
      </c>
      <c r="DI435" s="14">
        <f>VLOOKUP($B435,[2]Sheet3!$G:$CZ,98,0)</f>
        <v>0</v>
      </c>
    </row>
    <row r="436" spans="1:113" x14ac:dyDescent="0.3">
      <c r="A436" s="9" t="str">
        <f t="shared" si="20"/>
        <v>W14130</v>
      </c>
      <c r="B436" s="15" t="s">
        <v>1392</v>
      </c>
      <c r="C436" s="15" t="s">
        <v>1393</v>
      </c>
      <c r="F436" s="7" t="s">
        <v>15</v>
      </c>
      <c r="G436" s="12" t="s">
        <v>3931</v>
      </c>
      <c r="H436" s="12" t="str">
        <f>VLOOKUP($B436,[1]Sheet1!$A:$G,5,0)</f>
        <v>vijay.tayade@redingtongroup.com</v>
      </c>
      <c r="I436" s="12" t="str">
        <f>VLOOKUP($B436,[1]Sheet1!$A:$G,7,0)</f>
        <v>rohan.vora@redingtongroup.com</v>
      </c>
      <c r="J436" s="12" t="s">
        <v>82</v>
      </c>
      <c r="K436" s="7"/>
      <c r="L436" s="7"/>
      <c r="M436" s="8"/>
      <c r="N436" s="7" t="str">
        <f t="shared" si="18"/>
        <v>vijay.tayade@redingtongroup.com; rohan.vora@redingtongroup.com; nilesh.phirke@redingtongroup.com;christopher.joseph@redingtongroup.com</v>
      </c>
      <c r="O436" s="7" t="str">
        <f t="shared" si="19"/>
        <v>W14130</v>
      </c>
      <c r="P436" s="8" t="s">
        <v>5215</v>
      </c>
      <c r="Q436" s="14">
        <f>VLOOKUP($B436,[2]Sheet3!$G:$CZ,2,0)</f>
        <v>2400309401</v>
      </c>
      <c r="R436" s="14">
        <f>VLOOKUP($B436,[2]Sheet3!$G:$CZ,3,0)</f>
        <v>2400305871</v>
      </c>
      <c r="S436" s="14">
        <f>VLOOKUP($B436,[2]Sheet3!$G:$CZ,4,0)</f>
        <v>2400309400</v>
      </c>
      <c r="T436" s="14">
        <f>VLOOKUP($B436,[2]Sheet3!$G:$CZ,5,0)</f>
        <v>2400305873</v>
      </c>
      <c r="U436" s="14">
        <f>VLOOKUP($B436,[2]Sheet3!$G:$CZ,6,0)</f>
        <v>2400305869</v>
      </c>
      <c r="V436" s="14">
        <f>VLOOKUP($B436,[2]Sheet3!$G:$CZ,7,0)</f>
        <v>0</v>
      </c>
      <c r="W436" s="14">
        <f>VLOOKUP($B436,[2]Sheet3!$G:$CZ,8,0)</f>
        <v>0</v>
      </c>
      <c r="X436" s="14">
        <f>VLOOKUP($B436,[2]Sheet3!$G:$CZ,9,0)</f>
        <v>0</v>
      </c>
      <c r="Y436" s="14">
        <f>VLOOKUP($B436,[2]Sheet3!$G:$CZ,10,0)</f>
        <v>0</v>
      </c>
      <c r="Z436" s="14">
        <f>VLOOKUP($B436,[2]Sheet3!$G:$CZ,11,0)</f>
        <v>0</v>
      </c>
      <c r="AA436" s="14">
        <f>VLOOKUP($B436,[2]Sheet3!$G:$CZ,12,0)</f>
        <v>0</v>
      </c>
      <c r="AB436" s="14">
        <f>VLOOKUP($B436,[2]Sheet3!$G:$CZ,13,0)</f>
        <v>0</v>
      </c>
      <c r="AC436" s="14">
        <f>VLOOKUP($B436,[2]Sheet3!$G:$CZ,14,0)</f>
        <v>0</v>
      </c>
      <c r="AD436" s="14">
        <f>VLOOKUP($B436,[2]Sheet3!$G:$CZ,15,0)</f>
        <v>0</v>
      </c>
      <c r="AE436" s="14">
        <f>VLOOKUP($B436,[2]Sheet3!$G:$CZ,16,0)</f>
        <v>0</v>
      </c>
      <c r="AF436" s="14">
        <f>VLOOKUP($B436,[2]Sheet3!$G:$CZ,17,0)</f>
        <v>0</v>
      </c>
      <c r="AG436" s="14">
        <f>VLOOKUP($B436,[2]Sheet3!$G:$CZ,18,0)</f>
        <v>0</v>
      </c>
      <c r="AH436" s="14">
        <f>VLOOKUP($B436,[2]Sheet3!$G:$CZ,19,0)</f>
        <v>0</v>
      </c>
      <c r="AI436" s="14">
        <f>VLOOKUP($B436,[2]Sheet3!$G:$CZ,20,0)</f>
        <v>0</v>
      </c>
      <c r="AJ436" s="14">
        <f>VLOOKUP($B436,[2]Sheet3!$G:$CZ,21,0)</f>
        <v>0</v>
      </c>
      <c r="AK436" s="14">
        <f>VLOOKUP($B436,[2]Sheet3!$G:$CZ,22,0)</f>
        <v>0</v>
      </c>
      <c r="AL436" s="14">
        <f>VLOOKUP($B436,[2]Sheet3!$G:$CZ,23,0)</f>
        <v>0</v>
      </c>
      <c r="AM436" s="14">
        <f>VLOOKUP($B436,[2]Sheet3!$G:$CZ,24,0)</f>
        <v>0</v>
      </c>
      <c r="AN436" s="14">
        <f>VLOOKUP($B436,[2]Sheet3!$G:$CZ,25,0)</f>
        <v>0</v>
      </c>
      <c r="AO436" s="14">
        <f>VLOOKUP($B436,[2]Sheet3!$G:$CZ,26,0)</f>
        <v>0</v>
      </c>
      <c r="AP436" s="14">
        <f>VLOOKUP($B436,[2]Sheet3!$G:$CZ,27,0)</f>
        <v>0</v>
      </c>
      <c r="AQ436" s="14">
        <f>VLOOKUP($B436,[2]Sheet3!$G:$CZ,28,0)</f>
        <v>0</v>
      </c>
      <c r="AR436" s="14">
        <f>VLOOKUP($B436,[2]Sheet3!$G:$CZ,29,0)</f>
        <v>0</v>
      </c>
      <c r="AS436" s="14">
        <f>VLOOKUP($B436,[2]Sheet3!$G:$CZ,30,0)</f>
        <v>0</v>
      </c>
      <c r="AT436" s="14">
        <f>VLOOKUP($B436,[2]Sheet3!$G:$CZ,31,0)</f>
        <v>0</v>
      </c>
      <c r="AU436" s="14">
        <f>VLOOKUP($B436,[2]Sheet3!$G:$CZ,32,0)</f>
        <v>0</v>
      </c>
      <c r="AV436" s="14">
        <f>VLOOKUP($B436,[2]Sheet3!$G:$CZ,33,0)</f>
        <v>0</v>
      </c>
      <c r="AW436" s="14">
        <f>VLOOKUP($B436,[2]Sheet3!$G:$CZ,34,0)</f>
        <v>0</v>
      </c>
      <c r="AX436" s="14">
        <f>VLOOKUP($B436,[2]Sheet3!$G:$CZ,35,0)</f>
        <v>0</v>
      </c>
      <c r="AY436" s="14">
        <f>VLOOKUP($B436,[2]Sheet3!$G:$CZ,36,0)</f>
        <v>0</v>
      </c>
      <c r="AZ436" s="14">
        <f>VLOOKUP($B436,[2]Sheet3!$G:$CZ,37,0)</f>
        <v>0</v>
      </c>
      <c r="BA436" s="14">
        <f>VLOOKUP($B436,[2]Sheet3!$G:$CZ,38,0)</f>
        <v>0</v>
      </c>
      <c r="BB436" s="14">
        <f>VLOOKUP($B436,[2]Sheet3!$G:$CZ,39,0)</f>
        <v>0</v>
      </c>
      <c r="BC436" s="14">
        <f>VLOOKUP($B436,[2]Sheet3!$G:$CZ,40,0)</f>
        <v>0</v>
      </c>
      <c r="BD436" s="14">
        <f>VLOOKUP($B436,[2]Sheet3!$G:$CZ,41,0)</f>
        <v>0</v>
      </c>
      <c r="BE436" s="14">
        <f>VLOOKUP($B436,[2]Sheet3!$G:$CZ,42,0)</f>
        <v>0</v>
      </c>
      <c r="BF436" s="14">
        <f>VLOOKUP($B436,[2]Sheet3!$G:$CZ,43,0)</f>
        <v>0</v>
      </c>
      <c r="BG436" s="14">
        <f>VLOOKUP($B436,[2]Sheet3!$G:$CZ,44,0)</f>
        <v>0</v>
      </c>
      <c r="BH436" s="14">
        <f>VLOOKUP($B436,[2]Sheet3!$G:$CZ,45,0)</f>
        <v>0</v>
      </c>
      <c r="BI436" s="14">
        <f>VLOOKUP($B436,[2]Sheet3!$G:$CZ,46,0)</f>
        <v>0</v>
      </c>
      <c r="BJ436" s="14">
        <f>VLOOKUP($B436,[2]Sheet3!$G:$CZ,47,0)</f>
        <v>0</v>
      </c>
      <c r="BK436" s="14">
        <f>VLOOKUP($B436,[2]Sheet3!$G:$CZ,48,0)</f>
        <v>0</v>
      </c>
      <c r="BL436" s="14">
        <f>VLOOKUP($B436,[2]Sheet3!$G:$CZ,49,0)</f>
        <v>0</v>
      </c>
      <c r="BM436" s="14">
        <f>VLOOKUP($B436,[2]Sheet3!$G:$CZ,50,0)</f>
        <v>0</v>
      </c>
      <c r="BN436" s="14">
        <f>VLOOKUP($B436,[2]Sheet3!$G:$CZ,51,0)</f>
        <v>0</v>
      </c>
      <c r="BO436" s="14">
        <f>VLOOKUP($B436,[2]Sheet3!$G:$CZ,52,0)</f>
        <v>0</v>
      </c>
      <c r="BP436" s="14">
        <f>VLOOKUP($B436,[2]Sheet3!$G:$CZ,53,0)</f>
        <v>0</v>
      </c>
      <c r="BQ436" s="14">
        <f>VLOOKUP($B436,[2]Sheet3!$G:$CZ,54,0)</f>
        <v>0</v>
      </c>
      <c r="BR436" s="14">
        <f>VLOOKUP($B436,[2]Sheet3!$G:$CZ,55,0)</f>
        <v>0</v>
      </c>
      <c r="BS436" s="14">
        <f>VLOOKUP($B436,[2]Sheet3!$G:$CZ,56,0)</f>
        <v>0</v>
      </c>
      <c r="BT436" s="14">
        <f>VLOOKUP($B436,[2]Sheet3!$G:$CZ,57,0)</f>
        <v>0</v>
      </c>
      <c r="BU436" s="14">
        <f>VLOOKUP($B436,[2]Sheet3!$G:$CZ,58,0)</f>
        <v>0</v>
      </c>
      <c r="BV436" s="14">
        <f>VLOOKUP($B436,[2]Sheet3!$G:$CZ,59,0)</f>
        <v>0</v>
      </c>
      <c r="BW436" s="14">
        <f>VLOOKUP($B436,[2]Sheet3!$G:$CZ,60,0)</f>
        <v>0</v>
      </c>
      <c r="BX436" s="14">
        <f>VLOOKUP($B436,[2]Sheet3!$G:$CZ,61,0)</f>
        <v>0</v>
      </c>
      <c r="BY436" s="14">
        <f>VLOOKUP($B436,[2]Sheet3!$G:$CZ,62,0)</f>
        <v>0</v>
      </c>
      <c r="BZ436" s="14">
        <f>VLOOKUP($B436,[2]Sheet3!$G:$CZ,63,0)</f>
        <v>0</v>
      </c>
      <c r="CA436" s="14">
        <f>VLOOKUP($B436,[2]Sheet3!$G:$CZ,64,0)</f>
        <v>0</v>
      </c>
      <c r="CB436" s="14">
        <f>VLOOKUP($B436,[2]Sheet3!$G:$CZ,65,0)</f>
        <v>0</v>
      </c>
      <c r="CC436" s="14">
        <f>VLOOKUP($B436,[2]Sheet3!$G:$CZ,66,0)</f>
        <v>0</v>
      </c>
      <c r="CD436" s="14">
        <f>VLOOKUP($B436,[2]Sheet3!$G:$CZ,67,0)</f>
        <v>0</v>
      </c>
      <c r="CE436" s="14">
        <f>VLOOKUP($B436,[2]Sheet3!$G:$CZ,68,0)</f>
        <v>0</v>
      </c>
      <c r="CF436" s="14">
        <f>VLOOKUP($B436,[2]Sheet3!$G:$CZ,69,0)</f>
        <v>0</v>
      </c>
      <c r="CG436" s="14">
        <f>VLOOKUP($B436,[2]Sheet3!$G:$CZ,70,0)</f>
        <v>0</v>
      </c>
      <c r="CH436" s="14">
        <f>VLOOKUP($B436,[2]Sheet3!$G:$CZ,71,0)</f>
        <v>0</v>
      </c>
      <c r="CI436" s="14">
        <f>VLOOKUP($B436,[2]Sheet3!$G:$CZ,72,0)</f>
        <v>0</v>
      </c>
      <c r="CJ436" s="14">
        <f>VLOOKUP($B436,[2]Sheet3!$G:$CZ,73,0)</f>
        <v>0</v>
      </c>
      <c r="CK436" s="14">
        <f>VLOOKUP($B436,[2]Sheet3!$G:$CZ,74,0)</f>
        <v>0</v>
      </c>
      <c r="CL436" s="14">
        <f>VLOOKUP($B436,[2]Sheet3!$G:$CZ,75,0)</f>
        <v>0</v>
      </c>
      <c r="CM436" s="14">
        <f>VLOOKUP($B436,[2]Sheet3!$G:$CZ,76,0)</f>
        <v>0</v>
      </c>
      <c r="CN436" s="14">
        <f>VLOOKUP($B436,[2]Sheet3!$G:$CZ,77,0)</f>
        <v>0</v>
      </c>
      <c r="CO436" s="14">
        <f>VLOOKUP($B436,[2]Sheet3!$G:$CZ,78,0)</f>
        <v>0</v>
      </c>
      <c r="CP436" s="14">
        <f>VLOOKUP($B436,[2]Sheet3!$G:$CZ,79,0)</f>
        <v>0</v>
      </c>
      <c r="CQ436" s="14">
        <f>VLOOKUP($B436,[2]Sheet3!$G:$CZ,80,0)</f>
        <v>0</v>
      </c>
      <c r="CR436" s="14">
        <f>VLOOKUP($B436,[2]Sheet3!$G:$CZ,81,0)</f>
        <v>0</v>
      </c>
      <c r="CS436" s="14">
        <f>VLOOKUP($B436,[2]Sheet3!$G:$CZ,82,0)</f>
        <v>0</v>
      </c>
      <c r="CT436" s="14">
        <f>VLOOKUP($B436,[2]Sheet3!$G:$CZ,83,0)</f>
        <v>0</v>
      </c>
      <c r="CU436" s="14">
        <f>VLOOKUP($B436,[2]Sheet3!$G:$CZ,84,0)</f>
        <v>0</v>
      </c>
      <c r="CV436" s="14">
        <f>VLOOKUP($B436,[2]Sheet3!$G:$CZ,85,0)</f>
        <v>0</v>
      </c>
      <c r="CW436" s="14">
        <f>VLOOKUP($B436,[2]Sheet3!$G:$CZ,86,0)</f>
        <v>0</v>
      </c>
      <c r="CX436" s="14">
        <f>VLOOKUP($B436,[2]Sheet3!$G:$CZ,87,0)</f>
        <v>0</v>
      </c>
      <c r="CY436" s="14">
        <f>VLOOKUP($B436,[2]Sheet3!$G:$CZ,88,0)</f>
        <v>0</v>
      </c>
      <c r="CZ436" s="14">
        <f>VLOOKUP($B436,[2]Sheet3!$G:$CZ,89,0)</f>
        <v>0</v>
      </c>
      <c r="DA436" s="14">
        <f>VLOOKUP($B436,[2]Sheet3!$G:$CZ,90,0)</f>
        <v>0</v>
      </c>
      <c r="DB436" s="14">
        <f>VLOOKUP($B436,[2]Sheet3!$G:$CZ,91,0)</f>
        <v>0</v>
      </c>
      <c r="DC436" s="14">
        <f>VLOOKUP($B436,[2]Sheet3!$G:$CZ,92,0)</f>
        <v>0</v>
      </c>
      <c r="DD436" s="14">
        <f>VLOOKUP($B436,[2]Sheet3!$G:$CZ,93,0)</f>
        <v>0</v>
      </c>
      <c r="DE436" s="14">
        <f>VLOOKUP($B436,[2]Sheet3!$G:$CZ,94,0)</f>
        <v>0</v>
      </c>
      <c r="DF436" s="14">
        <f>VLOOKUP($B436,[2]Sheet3!$G:$CZ,95,0)</f>
        <v>0</v>
      </c>
      <c r="DG436" s="14">
        <f>VLOOKUP($B436,[2]Sheet3!$G:$CZ,96,0)</f>
        <v>0</v>
      </c>
      <c r="DH436" s="14">
        <f>VLOOKUP($B436,[2]Sheet3!$G:$CZ,97,0)</f>
        <v>0</v>
      </c>
      <c r="DI436" s="14">
        <f>VLOOKUP($B436,[2]Sheet3!$G:$CZ,98,0)</f>
        <v>0</v>
      </c>
    </row>
    <row r="437" spans="1:113" x14ac:dyDescent="0.3">
      <c r="A437" s="9" t="str">
        <f t="shared" si="20"/>
        <v>NA3073</v>
      </c>
      <c r="B437" s="15" t="s">
        <v>137</v>
      </c>
      <c r="C437" s="15" t="s">
        <v>138</v>
      </c>
      <c r="F437" s="7" t="s">
        <v>15</v>
      </c>
      <c r="G437" s="12" t="s">
        <v>3932</v>
      </c>
      <c r="H437" s="12" t="str">
        <f>VLOOKUP($B437,[1]Sheet1!$A:$G,5,0)</f>
        <v>himanshu.anand@redingtongroup.com</v>
      </c>
      <c r="I437" s="12" t="str">
        <f>VLOOKUP($B437,[1]Sheet1!$A:$G,7,0)</f>
        <v>jitender.chopra@redingtongroup.com</v>
      </c>
      <c r="J437" s="12" t="s">
        <v>82</v>
      </c>
      <c r="K437" s="7"/>
      <c r="L437" s="7"/>
      <c r="M437" s="8"/>
      <c r="N437" s="7" t="str">
        <f t="shared" si="18"/>
        <v>himanshu.anand@redingtongroup.com; jitender.chopra@redingtongroup.com; nilesh.phirke@redingtongroup.com;christopher.joseph@redingtongroup.com</v>
      </c>
      <c r="O437" s="7" t="str">
        <f t="shared" si="19"/>
        <v>NA3073</v>
      </c>
      <c r="P437" s="8" t="s">
        <v>5215</v>
      </c>
      <c r="Q437" s="14">
        <f>VLOOKUP($B437,[2]Sheet3!$G:$CZ,2,0)</f>
        <v>2400308871</v>
      </c>
      <c r="R437" s="14">
        <f>VLOOKUP($B437,[2]Sheet3!$G:$CZ,3,0)</f>
        <v>2400308869</v>
      </c>
      <c r="S437" s="14">
        <f>VLOOKUP($B437,[2]Sheet3!$G:$CZ,4,0)</f>
        <v>2400300759</v>
      </c>
      <c r="T437" s="14">
        <f>VLOOKUP($B437,[2]Sheet3!$G:$CZ,5,0)</f>
        <v>2400300761</v>
      </c>
      <c r="U437" s="14">
        <f>VLOOKUP($B437,[2]Sheet3!$G:$CZ,6,0)</f>
        <v>2400303595</v>
      </c>
      <c r="V437" s="14">
        <f>VLOOKUP($B437,[2]Sheet3!$G:$CZ,7,0)</f>
        <v>2400308870</v>
      </c>
      <c r="W437" s="14">
        <f>VLOOKUP($B437,[2]Sheet3!$G:$CZ,8,0)</f>
        <v>2400306867</v>
      </c>
      <c r="X437" s="14">
        <f>VLOOKUP($B437,[2]Sheet3!$G:$CZ,9,0)</f>
        <v>0</v>
      </c>
      <c r="Y437" s="14">
        <f>VLOOKUP($B437,[2]Sheet3!$G:$CZ,10,0)</f>
        <v>0</v>
      </c>
      <c r="Z437" s="14">
        <f>VLOOKUP($B437,[2]Sheet3!$G:$CZ,11,0)</f>
        <v>0</v>
      </c>
      <c r="AA437" s="14">
        <f>VLOOKUP($B437,[2]Sheet3!$G:$CZ,12,0)</f>
        <v>0</v>
      </c>
      <c r="AB437" s="14">
        <f>VLOOKUP($B437,[2]Sheet3!$G:$CZ,13,0)</f>
        <v>0</v>
      </c>
      <c r="AC437" s="14">
        <f>VLOOKUP($B437,[2]Sheet3!$G:$CZ,14,0)</f>
        <v>0</v>
      </c>
      <c r="AD437" s="14">
        <f>VLOOKUP($B437,[2]Sheet3!$G:$CZ,15,0)</f>
        <v>0</v>
      </c>
      <c r="AE437" s="14">
        <f>VLOOKUP($B437,[2]Sheet3!$G:$CZ,16,0)</f>
        <v>0</v>
      </c>
      <c r="AF437" s="14">
        <f>VLOOKUP($B437,[2]Sheet3!$G:$CZ,17,0)</f>
        <v>0</v>
      </c>
      <c r="AG437" s="14">
        <f>VLOOKUP($B437,[2]Sheet3!$G:$CZ,18,0)</f>
        <v>0</v>
      </c>
      <c r="AH437" s="14">
        <f>VLOOKUP($B437,[2]Sheet3!$G:$CZ,19,0)</f>
        <v>0</v>
      </c>
      <c r="AI437" s="14">
        <f>VLOOKUP($B437,[2]Sheet3!$G:$CZ,20,0)</f>
        <v>0</v>
      </c>
      <c r="AJ437" s="14">
        <f>VLOOKUP($B437,[2]Sheet3!$G:$CZ,21,0)</f>
        <v>0</v>
      </c>
      <c r="AK437" s="14">
        <f>VLOOKUP($B437,[2]Sheet3!$G:$CZ,22,0)</f>
        <v>0</v>
      </c>
      <c r="AL437" s="14">
        <f>VLOOKUP($B437,[2]Sheet3!$G:$CZ,23,0)</f>
        <v>0</v>
      </c>
      <c r="AM437" s="14">
        <f>VLOOKUP($B437,[2]Sheet3!$G:$CZ,24,0)</f>
        <v>0</v>
      </c>
      <c r="AN437" s="14">
        <f>VLOOKUP($B437,[2]Sheet3!$G:$CZ,25,0)</f>
        <v>0</v>
      </c>
      <c r="AO437" s="14">
        <f>VLOOKUP($B437,[2]Sheet3!$G:$CZ,26,0)</f>
        <v>0</v>
      </c>
      <c r="AP437" s="14">
        <f>VLOOKUP($B437,[2]Sheet3!$G:$CZ,27,0)</f>
        <v>0</v>
      </c>
      <c r="AQ437" s="14">
        <f>VLOOKUP($B437,[2]Sheet3!$G:$CZ,28,0)</f>
        <v>0</v>
      </c>
      <c r="AR437" s="14">
        <f>VLOOKUP($B437,[2]Sheet3!$G:$CZ,29,0)</f>
        <v>0</v>
      </c>
      <c r="AS437" s="14">
        <f>VLOOKUP($B437,[2]Sheet3!$G:$CZ,30,0)</f>
        <v>0</v>
      </c>
      <c r="AT437" s="14">
        <f>VLOOKUP($B437,[2]Sheet3!$G:$CZ,31,0)</f>
        <v>0</v>
      </c>
      <c r="AU437" s="14">
        <f>VLOOKUP($B437,[2]Sheet3!$G:$CZ,32,0)</f>
        <v>0</v>
      </c>
      <c r="AV437" s="14">
        <f>VLOOKUP($B437,[2]Sheet3!$G:$CZ,33,0)</f>
        <v>0</v>
      </c>
      <c r="AW437" s="14">
        <f>VLOOKUP($B437,[2]Sheet3!$G:$CZ,34,0)</f>
        <v>0</v>
      </c>
      <c r="AX437" s="14">
        <f>VLOOKUP($B437,[2]Sheet3!$G:$CZ,35,0)</f>
        <v>0</v>
      </c>
      <c r="AY437" s="14">
        <f>VLOOKUP($B437,[2]Sheet3!$G:$CZ,36,0)</f>
        <v>0</v>
      </c>
      <c r="AZ437" s="14">
        <f>VLOOKUP($B437,[2]Sheet3!$G:$CZ,37,0)</f>
        <v>0</v>
      </c>
      <c r="BA437" s="14">
        <f>VLOOKUP($B437,[2]Sheet3!$G:$CZ,38,0)</f>
        <v>0</v>
      </c>
      <c r="BB437" s="14">
        <f>VLOOKUP($B437,[2]Sheet3!$G:$CZ,39,0)</f>
        <v>0</v>
      </c>
      <c r="BC437" s="14">
        <f>VLOOKUP($B437,[2]Sheet3!$G:$CZ,40,0)</f>
        <v>0</v>
      </c>
      <c r="BD437" s="14">
        <f>VLOOKUP($B437,[2]Sheet3!$G:$CZ,41,0)</f>
        <v>0</v>
      </c>
      <c r="BE437" s="14">
        <f>VLOOKUP($B437,[2]Sheet3!$G:$CZ,42,0)</f>
        <v>0</v>
      </c>
      <c r="BF437" s="14">
        <f>VLOOKUP($B437,[2]Sheet3!$G:$CZ,43,0)</f>
        <v>0</v>
      </c>
      <c r="BG437" s="14">
        <f>VLOOKUP($B437,[2]Sheet3!$G:$CZ,44,0)</f>
        <v>0</v>
      </c>
      <c r="BH437" s="14">
        <f>VLOOKUP($B437,[2]Sheet3!$G:$CZ,45,0)</f>
        <v>0</v>
      </c>
      <c r="BI437" s="14">
        <f>VLOOKUP($B437,[2]Sheet3!$G:$CZ,46,0)</f>
        <v>0</v>
      </c>
      <c r="BJ437" s="14">
        <f>VLOOKUP($B437,[2]Sheet3!$G:$CZ,47,0)</f>
        <v>0</v>
      </c>
      <c r="BK437" s="14">
        <f>VLOOKUP($B437,[2]Sheet3!$G:$CZ,48,0)</f>
        <v>0</v>
      </c>
      <c r="BL437" s="14">
        <f>VLOOKUP($B437,[2]Sheet3!$G:$CZ,49,0)</f>
        <v>0</v>
      </c>
      <c r="BM437" s="14">
        <f>VLOOKUP($B437,[2]Sheet3!$G:$CZ,50,0)</f>
        <v>0</v>
      </c>
      <c r="BN437" s="14">
        <f>VLOOKUP($B437,[2]Sheet3!$G:$CZ,51,0)</f>
        <v>0</v>
      </c>
      <c r="BO437" s="14">
        <f>VLOOKUP($B437,[2]Sheet3!$G:$CZ,52,0)</f>
        <v>0</v>
      </c>
      <c r="BP437" s="14">
        <f>VLOOKUP($B437,[2]Sheet3!$G:$CZ,53,0)</f>
        <v>0</v>
      </c>
      <c r="BQ437" s="14">
        <f>VLOOKUP($B437,[2]Sheet3!$G:$CZ,54,0)</f>
        <v>0</v>
      </c>
      <c r="BR437" s="14">
        <f>VLOOKUP($B437,[2]Sheet3!$G:$CZ,55,0)</f>
        <v>0</v>
      </c>
      <c r="BS437" s="14">
        <f>VLOOKUP($B437,[2]Sheet3!$G:$CZ,56,0)</f>
        <v>0</v>
      </c>
      <c r="BT437" s="14">
        <f>VLOOKUP($B437,[2]Sheet3!$G:$CZ,57,0)</f>
        <v>0</v>
      </c>
      <c r="BU437" s="14">
        <f>VLOOKUP($B437,[2]Sheet3!$G:$CZ,58,0)</f>
        <v>0</v>
      </c>
      <c r="BV437" s="14">
        <f>VLOOKUP($B437,[2]Sheet3!$G:$CZ,59,0)</f>
        <v>0</v>
      </c>
      <c r="BW437" s="14">
        <f>VLOOKUP($B437,[2]Sheet3!$G:$CZ,60,0)</f>
        <v>0</v>
      </c>
      <c r="BX437" s="14">
        <f>VLOOKUP($B437,[2]Sheet3!$G:$CZ,61,0)</f>
        <v>0</v>
      </c>
      <c r="BY437" s="14">
        <f>VLOOKUP($B437,[2]Sheet3!$G:$CZ,62,0)</f>
        <v>0</v>
      </c>
      <c r="BZ437" s="14">
        <f>VLOOKUP($B437,[2]Sheet3!$G:$CZ,63,0)</f>
        <v>0</v>
      </c>
      <c r="CA437" s="14">
        <f>VLOOKUP($B437,[2]Sheet3!$G:$CZ,64,0)</f>
        <v>0</v>
      </c>
      <c r="CB437" s="14">
        <f>VLOOKUP($B437,[2]Sheet3!$G:$CZ,65,0)</f>
        <v>0</v>
      </c>
      <c r="CC437" s="14">
        <f>VLOOKUP($B437,[2]Sheet3!$G:$CZ,66,0)</f>
        <v>0</v>
      </c>
      <c r="CD437" s="14">
        <f>VLOOKUP($B437,[2]Sheet3!$G:$CZ,67,0)</f>
        <v>0</v>
      </c>
      <c r="CE437" s="14">
        <f>VLOOKUP($B437,[2]Sheet3!$G:$CZ,68,0)</f>
        <v>0</v>
      </c>
      <c r="CF437" s="14">
        <f>VLOOKUP($B437,[2]Sheet3!$G:$CZ,69,0)</f>
        <v>0</v>
      </c>
      <c r="CG437" s="14">
        <f>VLOOKUP($B437,[2]Sheet3!$G:$CZ,70,0)</f>
        <v>0</v>
      </c>
      <c r="CH437" s="14">
        <f>VLOOKUP($B437,[2]Sheet3!$G:$CZ,71,0)</f>
        <v>0</v>
      </c>
      <c r="CI437" s="14">
        <f>VLOOKUP($B437,[2]Sheet3!$G:$CZ,72,0)</f>
        <v>0</v>
      </c>
      <c r="CJ437" s="14">
        <f>VLOOKUP($B437,[2]Sheet3!$G:$CZ,73,0)</f>
        <v>0</v>
      </c>
      <c r="CK437" s="14">
        <f>VLOOKUP($B437,[2]Sheet3!$G:$CZ,74,0)</f>
        <v>0</v>
      </c>
      <c r="CL437" s="14">
        <f>VLOOKUP($B437,[2]Sheet3!$G:$CZ,75,0)</f>
        <v>0</v>
      </c>
      <c r="CM437" s="14">
        <f>VLOOKUP($B437,[2]Sheet3!$G:$CZ,76,0)</f>
        <v>0</v>
      </c>
      <c r="CN437" s="14">
        <f>VLOOKUP($B437,[2]Sheet3!$G:$CZ,77,0)</f>
        <v>0</v>
      </c>
      <c r="CO437" s="14">
        <f>VLOOKUP($B437,[2]Sheet3!$G:$CZ,78,0)</f>
        <v>0</v>
      </c>
      <c r="CP437" s="14">
        <f>VLOOKUP($B437,[2]Sheet3!$G:$CZ,79,0)</f>
        <v>0</v>
      </c>
      <c r="CQ437" s="14">
        <f>VLOOKUP($B437,[2]Sheet3!$G:$CZ,80,0)</f>
        <v>0</v>
      </c>
      <c r="CR437" s="14">
        <f>VLOOKUP($B437,[2]Sheet3!$G:$CZ,81,0)</f>
        <v>0</v>
      </c>
      <c r="CS437" s="14">
        <f>VLOOKUP($B437,[2]Sheet3!$G:$CZ,82,0)</f>
        <v>0</v>
      </c>
      <c r="CT437" s="14">
        <f>VLOOKUP($B437,[2]Sheet3!$G:$CZ,83,0)</f>
        <v>0</v>
      </c>
      <c r="CU437" s="14">
        <f>VLOOKUP($B437,[2]Sheet3!$G:$CZ,84,0)</f>
        <v>0</v>
      </c>
      <c r="CV437" s="14">
        <f>VLOOKUP($B437,[2]Sheet3!$G:$CZ,85,0)</f>
        <v>0</v>
      </c>
      <c r="CW437" s="14">
        <f>VLOOKUP($B437,[2]Sheet3!$G:$CZ,86,0)</f>
        <v>0</v>
      </c>
      <c r="CX437" s="14">
        <f>VLOOKUP($B437,[2]Sheet3!$G:$CZ,87,0)</f>
        <v>0</v>
      </c>
      <c r="CY437" s="14">
        <f>VLOOKUP($B437,[2]Sheet3!$G:$CZ,88,0)</f>
        <v>0</v>
      </c>
      <c r="CZ437" s="14">
        <f>VLOOKUP($B437,[2]Sheet3!$G:$CZ,89,0)</f>
        <v>0</v>
      </c>
      <c r="DA437" s="14">
        <f>VLOOKUP($B437,[2]Sheet3!$G:$CZ,90,0)</f>
        <v>0</v>
      </c>
      <c r="DB437" s="14">
        <f>VLOOKUP($B437,[2]Sheet3!$G:$CZ,91,0)</f>
        <v>0</v>
      </c>
      <c r="DC437" s="14">
        <f>VLOOKUP($B437,[2]Sheet3!$G:$CZ,92,0)</f>
        <v>0</v>
      </c>
      <c r="DD437" s="14">
        <f>VLOOKUP($B437,[2]Sheet3!$G:$CZ,93,0)</f>
        <v>0</v>
      </c>
      <c r="DE437" s="14">
        <f>VLOOKUP($B437,[2]Sheet3!$G:$CZ,94,0)</f>
        <v>0</v>
      </c>
      <c r="DF437" s="14">
        <f>VLOOKUP($B437,[2]Sheet3!$G:$CZ,95,0)</f>
        <v>0</v>
      </c>
      <c r="DG437" s="14">
        <f>VLOOKUP($B437,[2]Sheet3!$G:$CZ,96,0)</f>
        <v>0</v>
      </c>
      <c r="DH437" s="14">
        <f>VLOOKUP($B437,[2]Sheet3!$G:$CZ,97,0)</f>
        <v>0</v>
      </c>
      <c r="DI437" s="14">
        <f>VLOOKUP($B437,[2]Sheet3!$G:$CZ,98,0)</f>
        <v>0</v>
      </c>
    </row>
    <row r="438" spans="1:113" x14ac:dyDescent="0.3">
      <c r="A438" s="9" t="str">
        <f t="shared" si="20"/>
        <v>N53329</v>
      </c>
      <c r="B438" s="15" t="s">
        <v>1394</v>
      </c>
      <c r="C438" s="15" t="s">
        <v>1395</v>
      </c>
      <c r="F438" s="7" t="s">
        <v>15</v>
      </c>
      <c r="G438" s="12" t="s">
        <v>3933</v>
      </c>
      <c r="H438" s="12" t="str">
        <f>VLOOKUP($B438,[1]Sheet1!$A:$G,5,0)</f>
        <v>rohit.arora@redingtongroup.com</v>
      </c>
      <c r="I438" s="12" t="str">
        <f>VLOOKUP($B438,[1]Sheet1!$A:$G,7,0)</f>
        <v>jitender.chopra@redingtongroup.com</v>
      </c>
      <c r="J438" s="12" t="s">
        <v>82</v>
      </c>
      <c r="K438" s="7"/>
      <c r="L438" s="7"/>
      <c r="M438" s="8"/>
      <c r="N438" s="7" t="str">
        <f t="shared" si="18"/>
        <v>rohit.arora@redingtongroup.com; jitender.chopra@redingtongroup.com; nilesh.phirke@redingtongroup.com;christopher.joseph@redingtongroup.com</v>
      </c>
      <c r="O438" s="7" t="str">
        <f t="shared" si="19"/>
        <v>N53329</v>
      </c>
      <c r="P438" s="8" t="s">
        <v>5215</v>
      </c>
      <c r="Q438" s="14">
        <f>VLOOKUP($B438,[2]Sheet3!$G:$CZ,2,0)</f>
        <v>2400308736</v>
      </c>
      <c r="R438" s="14">
        <f>VLOOKUP($B438,[2]Sheet3!$G:$CZ,3,0)</f>
        <v>2400301342</v>
      </c>
      <c r="S438" s="14">
        <f>VLOOKUP($B438,[2]Sheet3!$G:$CZ,4,0)</f>
        <v>2400308735</v>
      </c>
      <c r="T438" s="14">
        <f>VLOOKUP($B438,[2]Sheet3!$G:$CZ,5,0)</f>
        <v>2400308733</v>
      </c>
      <c r="U438" s="14">
        <f>VLOOKUP($B438,[2]Sheet3!$G:$CZ,6,0)</f>
        <v>0</v>
      </c>
      <c r="V438" s="14">
        <f>VLOOKUP($B438,[2]Sheet3!$G:$CZ,7,0)</f>
        <v>0</v>
      </c>
      <c r="W438" s="14">
        <f>VLOOKUP($B438,[2]Sheet3!$G:$CZ,8,0)</f>
        <v>0</v>
      </c>
      <c r="X438" s="14">
        <f>VLOOKUP($B438,[2]Sheet3!$G:$CZ,9,0)</f>
        <v>0</v>
      </c>
      <c r="Y438" s="14">
        <f>VLOOKUP($B438,[2]Sheet3!$G:$CZ,10,0)</f>
        <v>0</v>
      </c>
      <c r="Z438" s="14">
        <f>VLOOKUP($B438,[2]Sheet3!$G:$CZ,11,0)</f>
        <v>0</v>
      </c>
      <c r="AA438" s="14">
        <f>VLOOKUP($B438,[2]Sheet3!$G:$CZ,12,0)</f>
        <v>0</v>
      </c>
      <c r="AB438" s="14">
        <f>VLOOKUP($B438,[2]Sheet3!$G:$CZ,13,0)</f>
        <v>0</v>
      </c>
      <c r="AC438" s="14">
        <f>VLOOKUP($B438,[2]Sheet3!$G:$CZ,14,0)</f>
        <v>0</v>
      </c>
      <c r="AD438" s="14">
        <f>VLOOKUP($B438,[2]Sheet3!$G:$CZ,15,0)</f>
        <v>0</v>
      </c>
      <c r="AE438" s="14">
        <f>VLOOKUP($B438,[2]Sheet3!$G:$CZ,16,0)</f>
        <v>0</v>
      </c>
      <c r="AF438" s="14">
        <f>VLOOKUP($B438,[2]Sheet3!$G:$CZ,17,0)</f>
        <v>0</v>
      </c>
      <c r="AG438" s="14">
        <f>VLOOKUP($B438,[2]Sheet3!$G:$CZ,18,0)</f>
        <v>0</v>
      </c>
      <c r="AH438" s="14">
        <f>VLOOKUP($B438,[2]Sheet3!$G:$CZ,19,0)</f>
        <v>0</v>
      </c>
      <c r="AI438" s="14">
        <f>VLOOKUP($B438,[2]Sheet3!$G:$CZ,20,0)</f>
        <v>0</v>
      </c>
      <c r="AJ438" s="14">
        <f>VLOOKUP($B438,[2]Sheet3!$G:$CZ,21,0)</f>
        <v>0</v>
      </c>
      <c r="AK438" s="14">
        <f>VLOOKUP($B438,[2]Sheet3!$G:$CZ,22,0)</f>
        <v>0</v>
      </c>
      <c r="AL438" s="14">
        <f>VLOOKUP($B438,[2]Sheet3!$G:$CZ,23,0)</f>
        <v>0</v>
      </c>
      <c r="AM438" s="14">
        <f>VLOOKUP($B438,[2]Sheet3!$G:$CZ,24,0)</f>
        <v>0</v>
      </c>
      <c r="AN438" s="14">
        <f>VLOOKUP($B438,[2]Sheet3!$G:$CZ,25,0)</f>
        <v>0</v>
      </c>
      <c r="AO438" s="14">
        <f>VLOOKUP($B438,[2]Sheet3!$G:$CZ,26,0)</f>
        <v>0</v>
      </c>
      <c r="AP438" s="14">
        <f>VLOOKUP($B438,[2]Sheet3!$G:$CZ,27,0)</f>
        <v>0</v>
      </c>
      <c r="AQ438" s="14">
        <f>VLOOKUP($B438,[2]Sheet3!$G:$CZ,28,0)</f>
        <v>0</v>
      </c>
      <c r="AR438" s="14">
        <f>VLOOKUP($B438,[2]Sheet3!$G:$CZ,29,0)</f>
        <v>0</v>
      </c>
      <c r="AS438" s="14">
        <f>VLOOKUP($B438,[2]Sheet3!$G:$CZ,30,0)</f>
        <v>0</v>
      </c>
      <c r="AT438" s="14">
        <f>VLOOKUP($B438,[2]Sheet3!$G:$CZ,31,0)</f>
        <v>0</v>
      </c>
      <c r="AU438" s="14">
        <f>VLOOKUP($B438,[2]Sheet3!$G:$CZ,32,0)</f>
        <v>0</v>
      </c>
      <c r="AV438" s="14">
        <f>VLOOKUP($B438,[2]Sheet3!$G:$CZ,33,0)</f>
        <v>0</v>
      </c>
      <c r="AW438" s="14">
        <f>VLOOKUP($B438,[2]Sheet3!$G:$CZ,34,0)</f>
        <v>0</v>
      </c>
      <c r="AX438" s="14">
        <f>VLOOKUP($B438,[2]Sheet3!$G:$CZ,35,0)</f>
        <v>0</v>
      </c>
      <c r="AY438" s="14">
        <f>VLOOKUP($B438,[2]Sheet3!$G:$CZ,36,0)</f>
        <v>0</v>
      </c>
      <c r="AZ438" s="14">
        <f>VLOOKUP($B438,[2]Sheet3!$G:$CZ,37,0)</f>
        <v>0</v>
      </c>
      <c r="BA438" s="14">
        <f>VLOOKUP($B438,[2]Sheet3!$G:$CZ,38,0)</f>
        <v>0</v>
      </c>
      <c r="BB438" s="14">
        <f>VLOOKUP($B438,[2]Sheet3!$G:$CZ,39,0)</f>
        <v>0</v>
      </c>
      <c r="BC438" s="14">
        <f>VLOOKUP($B438,[2]Sheet3!$G:$CZ,40,0)</f>
        <v>0</v>
      </c>
      <c r="BD438" s="14">
        <f>VLOOKUP($B438,[2]Sheet3!$G:$CZ,41,0)</f>
        <v>0</v>
      </c>
      <c r="BE438" s="14">
        <f>VLOOKUP($B438,[2]Sheet3!$G:$CZ,42,0)</f>
        <v>0</v>
      </c>
      <c r="BF438" s="14">
        <f>VLOOKUP($B438,[2]Sheet3!$G:$CZ,43,0)</f>
        <v>0</v>
      </c>
      <c r="BG438" s="14">
        <f>VLOOKUP($B438,[2]Sheet3!$G:$CZ,44,0)</f>
        <v>0</v>
      </c>
      <c r="BH438" s="14">
        <f>VLOOKUP($B438,[2]Sheet3!$G:$CZ,45,0)</f>
        <v>0</v>
      </c>
      <c r="BI438" s="14">
        <f>VLOOKUP($B438,[2]Sheet3!$G:$CZ,46,0)</f>
        <v>0</v>
      </c>
      <c r="BJ438" s="14">
        <f>VLOOKUP($B438,[2]Sheet3!$G:$CZ,47,0)</f>
        <v>0</v>
      </c>
      <c r="BK438" s="14">
        <f>VLOOKUP($B438,[2]Sheet3!$G:$CZ,48,0)</f>
        <v>0</v>
      </c>
      <c r="BL438" s="14">
        <f>VLOOKUP($B438,[2]Sheet3!$G:$CZ,49,0)</f>
        <v>0</v>
      </c>
      <c r="BM438" s="14">
        <f>VLOOKUP($B438,[2]Sheet3!$G:$CZ,50,0)</f>
        <v>0</v>
      </c>
      <c r="BN438" s="14">
        <f>VLOOKUP($B438,[2]Sheet3!$G:$CZ,51,0)</f>
        <v>0</v>
      </c>
      <c r="BO438" s="14">
        <f>VLOOKUP($B438,[2]Sheet3!$G:$CZ,52,0)</f>
        <v>0</v>
      </c>
      <c r="BP438" s="14">
        <f>VLOOKUP($B438,[2]Sheet3!$G:$CZ,53,0)</f>
        <v>0</v>
      </c>
      <c r="BQ438" s="14">
        <f>VLOOKUP($B438,[2]Sheet3!$G:$CZ,54,0)</f>
        <v>0</v>
      </c>
      <c r="BR438" s="14">
        <f>VLOOKUP($B438,[2]Sheet3!$G:$CZ,55,0)</f>
        <v>0</v>
      </c>
      <c r="BS438" s="14">
        <f>VLOOKUP($B438,[2]Sheet3!$G:$CZ,56,0)</f>
        <v>0</v>
      </c>
      <c r="BT438" s="14">
        <f>VLOOKUP($B438,[2]Sheet3!$G:$CZ,57,0)</f>
        <v>0</v>
      </c>
      <c r="BU438" s="14">
        <f>VLOOKUP($B438,[2]Sheet3!$G:$CZ,58,0)</f>
        <v>0</v>
      </c>
      <c r="BV438" s="14">
        <f>VLOOKUP($B438,[2]Sheet3!$G:$CZ,59,0)</f>
        <v>0</v>
      </c>
      <c r="BW438" s="14">
        <f>VLOOKUP($B438,[2]Sheet3!$G:$CZ,60,0)</f>
        <v>0</v>
      </c>
      <c r="BX438" s="14">
        <f>VLOOKUP($B438,[2]Sheet3!$G:$CZ,61,0)</f>
        <v>0</v>
      </c>
      <c r="BY438" s="14">
        <f>VLOOKUP($B438,[2]Sheet3!$G:$CZ,62,0)</f>
        <v>0</v>
      </c>
      <c r="BZ438" s="14">
        <f>VLOOKUP($B438,[2]Sheet3!$G:$CZ,63,0)</f>
        <v>0</v>
      </c>
      <c r="CA438" s="14">
        <f>VLOOKUP($B438,[2]Sheet3!$G:$CZ,64,0)</f>
        <v>0</v>
      </c>
      <c r="CB438" s="14">
        <f>VLOOKUP($B438,[2]Sheet3!$G:$CZ,65,0)</f>
        <v>0</v>
      </c>
      <c r="CC438" s="14">
        <f>VLOOKUP($B438,[2]Sheet3!$G:$CZ,66,0)</f>
        <v>0</v>
      </c>
      <c r="CD438" s="14">
        <f>VLOOKUP($B438,[2]Sheet3!$G:$CZ,67,0)</f>
        <v>0</v>
      </c>
      <c r="CE438" s="14">
        <f>VLOOKUP($B438,[2]Sheet3!$G:$CZ,68,0)</f>
        <v>0</v>
      </c>
      <c r="CF438" s="14">
        <f>VLOOKUP($B438,[2]Sheet3!$G:$CZ,69,0)</f>
        <v>0</v>
      </c>
      <c r="CG438" s="14">
        <f>VLOOKUP($B438,[2]Sheet3!$G:$CZ,70,0)</f>
        <v>0</v>
      </c>
      <c r="CH438" s="14">
        <f>VLOOKUP($B438,[2]Sheet3!$G:$CZ,71,0)</f>
        <v>0</v>
      </c>
      <c r="CI438" s="14">
        <f>VLOOKUP($B438,[2]Sheet3!$G:$CZ,72,0)</f>
        <v>0</v>
      </c>
      <c r="CJ438" s="14">
        <f>VLOOKUP($B438,[2]Sheet3!$G:$CZ,73,0)</f>
        <v>0</v>
      </c>
      <c r="CK438" s="14">
        <f>VLOOKUP($B438,[2]Sheet3!$G:$CZ,74,0)</f>
        <v>0</v>
      </c>
      <c r="CL438" s="14">
        <f>VLOOKUP($B438,[2]Sheet3!$G:$CZ,75,0)</f>
        <v>0</v>
      </c>
      <c r="CM438" s="14">
        <f>VLOOKUP($B438,[2]Sheet3!$G:$CZ,76,0)</f>
        <v>0</v>
      </c>
      <c r="CN438" s="14">
        <f>VLOOKUP($B438,[2]Sheet3!$G:$CZ,77,0)</f>
        <v>0</v>
      </c>
      <c r="CO438" s="14">
        <f>VLOOKUP($B438,[2]Sheet3!$G:$CZ,78,0)</f>
        <v>0</v>
      </c>
      <c r="CP438" s="14">
        <f>VLOOKUP($B438,[2]Sheet3!$G:$CZ,79,0)</f>
        <v>0</v>
      </c>
      <c r="CQ438" s="14">
        <f>VLOOKUP($B438,[2]Sheet3!$G:$CZ,80,0)</f>
        <v>0</v>
      </c>
      <c r="CR438" s="14">
        <f>VLOOKUP($B438,[2]Sheet3!$G:$CZ,81,0)</f>
        <v>0</v>
      </c>
      <c r="CS438" s="14">
        <f>VLOOKUP($B438,[2]Sheet3!$G:$CZ,82,0)</f>
        <v>0</v>
      </c>
      <c r="CT438" s="14">
        <f>VLOOKUP($B438,[2]Sheet3!$G:$CZ,83,0)</f>
        <v>0</v>
      </c>
      <c r="CU438" s="14">
        <f>VLOOKUP($B438,[2]Sheet3!$G:$CZ,84,0)</f>
        <v>0</v>
      </c>
      <c r="CV438" s="14">
        <f>VLOOKUP($B438,[2]Sheet3!$G:$CZ,85,0)</f>
        <v>0</v>
      </c>
      <c r="CW438" s="14">
        <f>VLOOKUP($B438,[2]Sheet3!$G:$CZ,86,0)</f>
        <v>0</v>
      </c>
      <c r="CX438" s="14">
        <f>VLOOKUP($B438,[2]Sheet3!$G:$CZ,87,0)</f>
        <v>0</v>
      </c>
      <c r="CY438" s="14">
        <f>VLOOKUP($B438,[2]Sheet3!$G:$CZ,88,0)</f>
        <v>0</v>
      </c>
      <c r="CZ438" s="14">
        <f>VLOOKUP($B438,[2]Sheet3!$G:$CZ,89,0)</f>
        <v>0</v>
      </c>
      <c r="DA438" s="14">
        <f>VLOOKUP($B438,[2]Sheet3!$G:$CZ,90,0)</f>
        <v>0</v>
      </c>
      <c r="DB438" s="14">
        <f>VLOOKUP($B438,[2]Sheet3!$G:$CZ,91,0)</f>
        <v>0</v>
      </c>
      <c r="DC438" s="14">
        <f>VLOOKUP($B438,[2]Sheet3!$G:$CZ,92,0)</f>
        <v>0</v>
      </c>
      <c r="DD438" s="14">
        <f>VLOOKUP($B438,[2]Sheet3!$G:$CZ,93,0)</f>
        <v>0</v>
      </c>
      <c r="DE438" s="14">
        <f>VLOOKUP($B438,[2]Sheet3!$G:$CZ,94,0)</f>
        <v>0</v>
      </c>
      <c r="DF438" s="14">
        <f>VLOOKUP($B438,[2]Sheet3!$G:$CZ,95,0)</f>
        <v>0</v>
      </c>
      <c r="DG438" s="14">
        <f>VLOOKUP($B438,[2]Sheet3!$G:$CZ,96,0)</f>
        <v>0</v>
      </c>
      <c r="DH438" s="14">
        <f>VLOOKUP($B438,[2]Sheet3!$G:$CZ,97,0)</f>
        <v>0</v>
      </c>
      <c r="DI438" s="14">
        <f>VLOOKUP($B438,[2]Sheet3!$G:$CZ,98,0)</f>
        <v>0</v>
      </c>
    </row>
    <row r="439" spans="1:113" x14ac:dyDescent="0.3">
      <c r="A439" s="9" t="str">
        <f t="shared" si="20"/>
        <v>W11892</v>
      </c>
      <c r="B439" s="15" t="s">
        <v>1396</v>
      </c>
      <c r="C439" s="15" t="s">
        <v>1397</v>
      </c>
      <c r="F439" s="7" t="s">
        <v>15</v>
      </c>
      <c r="G439" s="12" t="s">
        <v>3934</v>
      </c>
      <c r="H439" s="12" t="str">
        <f>VLOOKUP($B439,[1]Sheet1!$A:$G,5,0)</f>
        <v>vijay.tayade@redingtongroup.com</v>
      </c>
      <c r="I439" s="12" t="str">
        <f>VLOOKUP($B439,[1]Sheet1!$A:$G,7,0)</f>
        <v>rohan.vora@redingtongroup.com</v>
      </c>
      <c r="J439" s="12" t="s">
        <v>82</v>
      </c>
      <c r="K439" s="7"/>
      <c r="L439" s="7"/>
      <c r="M439" s="8"/>
      <c r="N439" s="7" t="str">
        <f t="shared" si="18"/>
        <v>vijay.tayade@redingtongroup.com; rohan.vora@redingtongroup.com; nilesh.phirke@redingtongroup.com;christopher.joseph@redingtongroup.com</v>
      </c>
      <c r="O439" s="7" t="str">
        <f t="shared" si="19"/>
        <v>W11892</v>
      </c>
      <c r="P439" s="8" t="s">
        <v>5215</v>
      </c>
      <c r="Q439" s="14">
        <f>VLOOKUP($B439,[2]Sheet3!$G:$CZ,2,0)</f>
        <v>2400309278</v>
      </c>
      <c r="R439" s="14">
        <f>VLOOKUP($B439,[2]Sheet3!$G:$CZ,3,0)</f>
        <v>2400305822</v>
      </c>
      <c r="S439" s="14">
        <f>VLOOKUP($B439,[2]Sheet3!$G:$CZ,4,0)</f>
        <v>2400302971</v>
      </c>
      <c r="T439" s="14">
        <f>VLOOKUP($B439,[2]Sheet3!$G:$CZ,5,0)</f>
        <v>0</v>
      </c>
      <c r="U439" s="14">
        <f>VLOOKUP($B439,[2]Sheet3!$G:$CZ,6,0)</f>
        <v>0</v>
      </c>
      <c r="V439" s="14">
        <f>VLOOKUP($B439,[2]Sheet3!$G:$CZ,7,0)</f>
        <v>0</v>
      </c>
      <c r="W439" s="14">
        <f>VLOOKUP($B439,[2]Sheet3!$G:$CZ,8,0)</f>
        <v>0</v>
      </c>
      <c r="X439" s="14">
        <f>VLOOKUP($B439,[2]Sheet3!$G:$CZ,9,0)</f>
        <v>0</v>
      </c>
      <c r="Y439" s="14">
        <f>VLOOKUP($B439,[2]Sheet3!$G:$CZ,10,0)</f>
        <v>0</v>
      </c>
      <c r="Z439" s="14">
        <f>VLOOKUP($B439,[2]Sheet3!$G:$CZ,11,0)</f>
        <v>0</v>
      </c>
      <c r="AA439" s="14">
        <f>VLOOKUP($B439,[2]Sheet3!$G:$CZ,12,0)</f>
        <v>0</v>
      </c>
      <c r="AB439" s="14">
        <f>VLOOKUP($B439,[2]Sheet3!$G:$CZ,13,0)</f>
        <v>0</v>
      </c>
      <c r="AC439" s="14">
        <f>VLOOKUP($B439,[2]Sheet3!$G:$CZ,14,0)</f>
        <v>0</v>
      </c>
      <c r="AD439" s="14">
        <f>VLOOKUP($B439,[2]Sheet3!$G:$CZ,15,0)</f>
        <v>0</v>
      </c>
      <c r="AE439" s="14">
        <f>VLOOKUP($B439,[2]Sheet3!$G:$CZ,16,0)</f>
        <v>0</v>
      </c>
      <c r="AF439" s="14">
        <f>VLOOKUP($B439,[2]Sheet3!$G:$CZ,17,0)</f>
        <v>0</v>
      </c>
      <c r="AG439" s="14">
        <f>VLOOKUP($B439,[2]Sheet3!$G:$CZ,18,0)</f>
        <v>0</v>
      </c>
      <c r="AH439" s="14">
        <f>VLOOKUP($B439,[2]Sheet3!$G:$CZ,19,0)</f>
        <v>0</v>
      </c>
      <c r="AI439" s="14">
        <f>VLOOKUP($B439,[2]Sheet3!$G:$CZ,20,0)</f>
        <v>0</v>
      </c>
      <c r="AJ439" s="14">
        <f>VLOOKUP($B439,[2]Sheet3!$G:$CZ,21,0)</f>
        <v>0</v>
      </c>
      <c r="AK439" s="14">
        <f>VLOOKUP($B439,[2]Sheet3!$G:$CZ,22,0)</f>
        <v>0</v>
      </c>
      <c r="AL439" s="14">
        <f>VLOOKUP($B439,[2]Sheet3!$G:$CZ,23,0)</f>
        <v>0</v>
      </c>
      <c r="AM439" s="14">
        <f>VLOOKUP($B439,[2]Sheet3!$G:$CZ,24,0)</f>
        <v>0</v>
      </c>
      <c r="AN439" s="14">
        <f>VLOOKUP($B439,[2]Sheet3!$G:$CZ,25,0)</f>
        <v>0</v>
      </c>
      <c r="AO439" s="14">
        <f>VLOOKUP($B439,[2]Sheet3!$G:$CZ,26,0)</f>
        <v>0</v>
      </c>
      <c r="AP439" s="14">
        <f>VLOOKUP($B439,[2]Sheet3!$G:$CZ,27,0)</f>
        <v>0</v>
      </c>
      <c r="AQ439" s="14">
        <f>VLOOKUP($B439,[2]Sheet3!$G:$CZ,28,0)</f>
        <v>0</v>
      </c>
      <c r="AR439" s="14">
        <f>VLOOKUP($B439,[2]Sheet3!$G:$CZ,29,0)</f>
        <v>0</v>
      </c>
      <c r="AS439" s="14">
        <f>VLOOKUP($B439,[2]Sheet3!$G:$CZ,30,0)</f>
        <v>0</v>
      </c>
      <c r="AT439" s="14">
        <f>VLOOKUP($B439,[2]Sheet3!$G:$CZ,31,0)</f>
        <v>0</v>
      </c>
      <c r="AU439" s="14">
        <f>VLOOKUP($B439,[2]Sheet3!$G:$CZ,32,0)</f>
        <v>0</v>
      </c>
      <c r="AV439" s="14">
        <f>VLOOKUP($B439,[2]Sheet3!$G:$CZ,33,0)</f>
        <v>0</v>
      </c>
      <c r="AW439" s="14">
        <f>VLOOKUP($B439,[2]Sheet3!$G:$CZ,34,0)</f>
        <v>0</v>
      </c>
      <c r="AX439" s="14">
        <f>VLOOKUP($B439,[2]Sheet3!$G:$CZ,35,0)</f>
        <v>0</v>
      </c>
      <c r="AY439" s="14">
        <f>VLOOKUP($B439,[2]Sheet3!$G:$CZ,36,0)</f>
        <v>0</v>
      </c>
      <c r="AZ439" s="14">
        <f>VLOOKUP($B439,[2]Sheet3!$G:$CZ,37,0)</f>
        <v>0</v>
      </c>
      <c r="BA439" s="14">
        <f>VLOOKUP($B439,[2]Sheet3!$G:$CZ,38,0)</f>
        <v>0</v>
      </c>
      <c r="BB439" s="14">
        <f>VLOOKUP($B439,[2]Sheet3!$G:$CZ,39,0)</f>
        <v>0</v>
      </c>
      <c r="BC439" s="14">
        <f>VLOOKUP($B439,[2]Sheet3!$G:$CZ,40,0)</f>
        <v>0</v>
      </c>
      <c r="BD439" s="14">
        <f>VLOOKUP($B439,[2]Sheet3!$G:$CZ,41,0)</f>
        <v>0</v>
      </c>
      <c r="BE439" s="14">
        <f>VLOOKUP($B439,[2]Sheet3!$G:$CZ,42,0)</f>
        <v>0</v>
      </c>
      <c r="BF439" s="14">
        <f>VLOOKUP($B439,[2]Sheet3!$G:$CZ,43,0)</f>
        <v>0</v>
      </c>
      <c r="BG439" s="14">
        <f>VLOOKUP($B439,[2]Sheet3!$G:$CZ,44,0)</f>
        <v>0</v>
      </c>
      <c r="BH439" s="14">
        <f>VLOOKUP($B439,[2]Sheet3!$G:$CZ,45,0)</f>
        <v>0</v>
      </c>
      <c r="BI439" s="14">
        <f>VLOOKUP($B439,[2]Sheet3!$G:$CZ,46,0)</f>
        <v>0</v>
      </c>
      <c r="BJ439" s="14">
        <f>VLOOKUP($B439,[2]Sheet3!$G:$CZ,47,0)</f>
        <v>0</v>
      </c>
      <c r="BK439" s="14">
        <f>VLOOKUP($B439,[2]Sheet3!$G:$CZ,48,0)</f>
        <v>0</v>
      </c>
      <c r="BL439" s="14">
        <f>VLOOKUP($B439,[2]Sheet3!$G:$CZ,49,0)</f>
        <v>0</v>
      </c>
      <c r="BM439" s="14">
        <f>VLOOKUP($B439,[2]Sheet3!$G:$CZ,50,0)</f>
        <v>0</v>
      </c>
      <c r="BN439" s="14">
        <f>VLOOKUP($B439,[2]Sheet3!$G:$CZ,51,0)</f>
        <v>0</v>
      </c>
      <c r="BO439" s="14">
        <f>VLOOKUP($B439,[2]Sheet3!$G:$CZ,52,0)</f>
        <v>0</v>
      </c>
      <c r="BP439" s="14">
        <f>VLOOKUP($B439,[2]Sheet3!$G:$CZ,53,0)</f>
        <v>0</v>
      </c>
      <c r="BQ439" s="14">
        <f>VLOOKUP($B439,[2]Sheet3!$G:$CZ,54,0)</f>
        <v>0</v>
      </c>
      <c r="BR439" s="14">
        <f>VLOOKUP($B439,[2]Sheet3!$G:$CZ,55,0)</f>
        <v>0</v>
      </c>
      <c r="BS439" s="14">
        <f>VLOOKUP($B439,[2]Sheet3!$G:$CZ,56,0)</f>
        <v>0</v>
      </c>
      <c r="BT439" s="14">
        <f>VLOOKUP($B439,[2]Sheet3!$G:$CZ,57,0)</f>
        <v>0</v>
      </c>
      <c r="BU439" s="14">
        <f>VLOOKUP($B439,[2]Sheet3!$G:$CZ,58,0)</f>
        <v>0</v>
      </c>
      <c r="BV439" s="14">
        <f>VLOOKUP($B439,[2]Sheet3!$G:$CZ,59,0)</f>
        <v>0</v>
      </c>
      <c r="BW439" s="14">
        <f>VLOOKUP($B439,[2]Sheet3!$G:$CZ,60,0)</f>
        <v>0</v>
      </c>
      <c r="BX439" s="14">
        <f>VLOOKUP($B439,[2]Sheet3!$G:$CZ,61,0)</f>
        <v>0</v>
      </c>
      <c r="BY439" s="14">
        <f>VLOOKUP($B439,[2]Sheet3!$G:$CZ,62,0)</f>
        <v>0</v>
      </c>
      <c r="BZ439" s="14">
        <f>VLOOKUP($B439,[2]Sheet3!$G:$CZ,63,0)</f>
        <v>0</v>
      </c>
      <c r="CA439" s="14">
        <f>VLOOKUP($B439,[2]Sheet3!$G:$CZ,64,0)</f>
        <v>0</v>
      </c>
      <c r="CB439" s="14">
        <f>VLOOKUP($B439,[2]Sheet3!$G:$CZ,65,0)</f>
        <v>0</v>
      </c>
      <c r="CC439" s="14">
        <f>VLOOKUP($B439,[2]Sheet3!$G:$CZ,66,0)</f>
        <v>0</v>
      </c>
      <c r="CD439" s="14">
        <f>VLOOKUP($B439,[2]Sheet3!$G:$CZ,67,0)</f>
        <v>0</v>
      </c>
      <c r="CE439" s="14">
        <f>VLOOKUP($B439,[2]Sheet3!$G:$CZ,68,0)</f>
        <v>0</v>
      </c>
      <c r="CF439" s="14">
        <f>VLOOKUP($B439,[2]Sheet3!$G:$CZ,69,0)</f>
        <v>0</v>
      </c>
      <c r="CG439" s="14">
        <f>VLOOKUP($B439,[2]Sheet3!$G:$CZ,70,0)</f>
        <v>0</v>
      </c>
      <c r="CH439" s="14">
        <f>VLOOKUP($B439,[2]Sheet3!$G:$CZ,71,0)</f>
        <v>0</v>
      </c>
      <c r="CI439" s="14">
        <f>VLOOKUP($B439,[2]Sheet3!$G:$CZ,72,0)</f>
        <v>0</v>
      </c>
      <c r="CJ439" s="14">
        <f>VLOOKUP($B439,[2]Sheet3!$G:$CZ,73,0)</f>
        <v>0</v>
      </c>
      <c r="CK439" s="14">
        <f>VLOOKUP($B439,[2]Sheet3!$G:$CZ,74,0)</f>
        <v>0</v>
      </c>
      <c r="CL439" s="14">
        <f>VLOOKUP($B439,[2]Sheet3!$G:$CZ,75,0)</f>
        <v>0</v>
      </c>
      <c r="CM439" s="14">
        <f>VLOOKUP($B439,[2]Sheet3!$G:$CZ,76,0)</f>
        <v>0</v>
      </c>
      <c r="CN439" s="14">
        <f>VLOOKUP($B439,[2]Sheet3!$G:$CZ,77,0)</f>
        <v>0</v>
      </c>
      <c r="CO439" s="14">
        <f>VLOOKUP($B439,[2]Sheet3!$G:$CZ,78,0)</f>
        <v>0</v>
      </c>
      <c r="CP439" s="14">
        <f>VLOOKUP($B439,[2]Sheet3!$G:$CZ,79,0)</f>
        <v>0</v>
      </c>
      <c r="CQ439" s="14">
        <f>VLOOKUP($B439,[2]Sheet3!$G:$CZ,80,0)</f>
        <v>0</v>
      </c>
      <c r="CR439" s="14">
        <f>VLOOKUP($B439,[2]Sheet3!$G:$CZ,81,0)</f>
        <v>0</v>
      </c>
      <c r="CS439" s="14">
        <f>VLOOKUP($B439,[2]Sheet3!$G:$CZ,82,0)</f>
        <v>0</v>
      </c>
      <c r="CT439" s="14">
        <f>VLOOKUP($B439,[2]Sheet3!$G:$CZ,83,0)</f>
        <v>0</v>
      </c>
      <c r="CU439" s="14">
        <f>VLOOKUP($B439,[2]Sheet3!$G:$CZ,84,0)</f>
        <v>0</v>
      </c>
      <c r="CV439" s="14">
        <f>VLOOKUP($B439,[2]Sheet3!$G:$CZ,85,0)</f>
        <v>0</v>
      </c>
      <c r="CW439" s="14">
        <f>VLOOKUP($B439,[2]Sheet3!$G:$CZ,86,0)</f>
        <v>0</v>
      </c>
      <c r="CX439" s="14">
        <f>VLOOKUP($B439,[2]Sheet3!$G:$CZ,87,0)</f>
        <v>0</v>
      </c>
      <c r="CY439" s="14">
        <f>VLOOKUP($B439,[2]Sheet3!$G:$CZ,88,0)</f>
        <v>0</v>
      </c>
      <c r="CZ439" s="14">
        <f>VLOOKUP($B439,[2]Sheet3!$G:$CZ,89,0)</f>
        <v>0</v>
      </c>
      <c r="DA439" s="14">
        <f>VLOOKUP($B439,[2]Sheet3!$G:$CZ,90,0)</f>
        <v>0</v>
      </c>
      <c r="DB439" s="14">
        <f>VLOOKUP($B439,[2]Sheet3!$G:$CZ,91,0)</f>
        <v>0</v>
      </c>
      <c r="DC439" s="14">
        <f>VLOOKUP($B439,[2]Sheet3!$G:$CZ,92,0)</f>
        <v>0</v>
      </c>
      <c r="DD439" s="14">
        <f>VLOOKUP($B439,[2]Sheet3!$G:$CZ,93,0)</f>
        <v>0</v>
      </c>
      <c r="DE439" s="14">
        <f>VLOOKUP($B439,[2]Sheet3!$G:$CZ,94,0)</f>
        <v>0</v>
      </c>
      <c r="DF439" s="14">
        <f>VLOOKUP($B439,[2]Sheet3!$G:$CZ,95,0)</f>
        <v>0</v>
      </c>
      <c r="DG439" s="14">
        <f>VLOOKUP($B439,[2]Sheet3!$G:$CZ,96,0)</f>
        <v>0</v>
      </c>
      <c r="DH439" s="14">
        <f>VLOOKUP($B439,[2]Sheet3!$G:$CZ,97,0)</f>
        <v>0</v>
      </c>
      <c r="DI439" s="14">
        <f>VLOOKUP($B439,[2]Sheet3!$G:$CZ,98,0)</f>
        <v>0</v>
      </c>
    </row>
    <row r="440" spans="1:113" x14ac:dyDescent="0.3">
      <c r="A440" s="9" t="str">
        <f t="shared" si="20"/>
        <v>NA3160</v>
      </c>
      <c r="B440" s="15" t="s">
        <v>1398</v>
      </c>
      <c r="C440" s="15" t="s">
        <v>1399</v>
      </c>
      <c r="F440" s="7" t="s">
        <v>15</v>
      </c>
      <c r="G440" s="12" t="s">
        <v>3935</v>
      </c>
      <c r="H440" s="12" t="str">
        <f>VLOOKUP($B440,[1]Sheet1!$A:$G,5,0)</f>
        <v>himanshu.anand@redingtongroup.com</v>
      </c>
      <c r="I440" s="12" t="str">
        <f>VLOOKUP($B440,[1]Sheet1!$A:$G,7,0)</f>
        <v>jitender.chopra@redingtongroup.com</v>
      </c>
      <c r="J440" s="12" t="s">
        <v>82</v>
      </c>
      <c r="K440" s="7"/>
      <c r="L440" s="7"/>
      <c r="M440" s="8"/>
      <c r="N440" s="7" t="str">
        <f t="shared" si="18"/>
        <v>himanshu.anand@redingtongroup.com; jitender.chopra@redingtongroup.com; nilesh.phirke@redingtongroup.com;christopher.joseph@redingtongroup.com</v>
      </c>
      <c r="O440" s="7" t="str">
        <f t="shared" si="19"/>
        <v>NA3160</v>
      </c>
      <c r="P440" s="8" t="s">
        <v>5215</v>
      </c>
      <c r="Q440" s="14">
        <f>VLOOKUP($B440,[2]Sheet3!$G:$CZ,2,0)</f>
        <v>2400308865</v>
      </c>
      <c r="R440" s="14">
        <f>VLOOKUP($B440,[2]Sheet3!$G:$CZ,3,0)</f>
        <v>2400300815</v>
      </c>
      <c r="S440" s="14">
        <f>VLOOKUP($B440,[2]Sheet3!$G:$CZ,4,0)</f>
        <v>2400301362</v>
      </c>
      <c r="T440" s="14">
        <f>VLOOKUP($B440,[2]Sheet3!$G:$CZ,5,0)</f>
        <v>0</v>
      </c>
      <c r="U440" s="14">
        <f>VLOOKUP($B440,[2]Sheet3!$G:$CZ,6,0)</f>
        <v>0</v>
      </c>
      <c r="V440" s="14">
        <f>VLOOKUP($B440,[2]Sheet3!$G:$CZ,7,0)</f>
        <v>0</v>
      </c>
      <c r="W440" s="14">
        <f>VLOOKUP($B440,[2]Sheet3!$G:$CZ,8,0)</f>
        <v>0</v>
      </c>
      <c r="X440" s="14">
        <f>VLOOKUP($B440,[2]Sheet3!$G:$CZ,9,0)</f>
        <v>0</v>
      </c>
      <c r="Y440" s="14">
        <f>VLOOKUP($B440,[2]Sheet3!$G:$CZ,10,0)</f>
        <v>0</v>
      </c>
      <c r="Z440" s="14">
        <f>VLOOKUP($B440,[2]Sheet3!$G:$CZ,11,0)</f>
        <v>0</v>
      </c>
      <c r="AA440" s="14">
        <f>VLOOKUP($B440,[2]Sheet3!$G:$CZ,12,0)</f>
        <v>0</v>
      </c>
      <c r="AB440" s="14">
        <f>VLOOKUP($B440,[2]Sheet3!$G:$CZ,13,0)</f>
        <v>0</v>
      </c>
      <c r="AC440" s="14">
        <f>VLOOKUP($B440,[2]Sheet3!$G:$CZ,14,0)</f>
        <v>0</v>
      </c>
      <c r="AD440" s="14">
        <f>VLOOKUP($B440,[2]Sheet3!$G:$CZ,15,0)</f>
        <v>0</v>
      </c>
      <c r="AE440" s="14">
        <f>VLOOKUP($B440,[2]Sheet3!$G:$CZ,16,0)</f>
        <v>0</v>
      </c>
      <c r="AF440" s="14">
        <f>VLOOKUP($B440,[2]Sheet3!$G:$CZ,17,0)</f>
        <v>0</v>
      </c>
      <c r="AG440" s="14">
        <f>VLOOKUP($B440,[2]Sheet3!$G:$CZ,18,0)</f>
        <v>0</v>
      </c>
      <c r="AH440" s="14">
        <f>VLOOKUP($B440,[2]Sheet3!$G:$CZ,19,0)</f>
        <v>0</v>
      </c>
      <c r="AI440" s="14">
        <f>VLOOKUP($B440,[2]Sheet3!$G:$CZ,20,0)</f>
        <v>0</v>
      </c>
      <c r="AJ440" s="14">
        <f>VLOOKUP($B440,[2]Sheet3!$G:$CZ,21,0)</f>
        <v>0</v>
      </c>
      <c r="AK440" s="14">
        <f>VLOOKUP($B440,[2]Sheet3!$G:$CZ,22,0)</f>
        <v>0</v>
      </c>
      <c r="AL440" s="14">
        <f>VLOOKUP($B440,[2]Sheet3!$G:$CZ,23,0)</f>
        <v>0</v>
      </c>
      <c r="AM440" s="14">
        <f>VLOOKUP($B440,[2]Sheet3!$G:$CZ,24,0)</f>
        <v>0</v>
      </c>
      <c r="AN440" s="14">
        <f>VLOOKUP($B440,[2]Sheet3!$G:$CZ,25,0)</f>
        <v>0</v>
      </c>
      <c r="AO440" s="14">
        <f>VLOOKUP($B440,[2]Sheet3!$G:$CZ,26,0)</f>
        <v>0</v>
      </c>
      <c r="AP440" s="14">
        <f>VLOOKUP($B440,[2]Sheet3!$G:$CZ,27,0)</f>
        <v>0</v>
      </c>
      <c r="AQ440" s="14">
        <f>VLOOKUP($B440,[2]Sheet3!$G:$CZ,28,0)</f>
        <v>0</v>
      </c>
      <c r="AR440" s="14">
        <f>VLOOKUP($B440,[2]Sheet3!$G:$CZ,29,0)</f>
        <v>0</v>
      </c>
      <c r="AS440" s="14">
        <f>VLOOKUP($B440,[2]Sheet3!$G:$CZ,30,0)</f>
        <v>0</v>
      </c>
      <c r="AT440" s="14">
        <f>VLOOKUP($B440,[2]Sheet3!$G:$CZ,31,0)</f>
        <v>0</v>
      </c>
      <c r="AU440" s="14">
        <f>VLOOKUP($B440,[2]Sheet3!$G:$CZ,32,0)</f>
        <v>0</v>
      </c>
      <c r="AV440" s="14">
        <f>VLOOKUP($B440,[2]Sheet3!$G:$CZ,33,0)</f>
        <v>0</v>
      </c>
      <c r="AW440" s="14">
        <f>VLOOKUP($B440,[2]Sheet3!$G:$CZ,34,0)</f>
        <v>0</v>
      </c>
      <c r="AX440" s="14">
        <f>VLOOKUP($B440,[2]Sheet3!$G:$CZ,35,0)</f>
        <v>0</v>
      </c>
      <c r="AY440" s="14">
        <f>VLOOKUP($B440,[2]Sheet3!$G:$CZ,36,0)</f>
        <v>0</v>
      </c>
      <c r="AZ440" s="14">
        <f>VLOOKUP($B440,[2]Sheet3!$G:$CZ,37,0)</f>
        <v>0</v>
      </c>
      <c r="BA440" s="14">
        <f>VLOOKUP($B440,[2]Sheet3!$G:$CZ,38,0)</f>
        <v>0</v>
      </c>
      <c r="BB440" s="14">
        <f>VLOOKUP($B440,[2]Sheet3!$G:$CZ,39,0)</f>
        <v>0</v>
      </c>
      <c r="BC440" s="14">
        <f>VLOOKUP($B440,[2]Sheet3!$G:$CZ,40,0)</f>
        <v>0</v>
      </c>
      <c r="BD440" s="14">
        <f>VLOOKUP($B440,[2]Sheet3!$G:$CZ,41,0)</f>
        <v>0</v>
      </c>
      <c r="BE440" s="14">
        <f>VLOOKUP($B440,[2]Sheet3!$G:$CZ,42,0)</f>
        <v>0</v>
      </c>
      <c r="BF440" s="14">
        <f>VLOOKUP($B440,[2]Sheet3!$G:$CZ,43,0)</f>
        <v>0</v>
      </c>
      <c r="BG440" s="14">
        <f>VLOOKUP($B440,[2]Sheet3!$G:$CZ,44,0)</f>
        <v>0</v>
      </c>
      <c r="BH440" s="14">
        <f>VLOOKUP($B440,[2]Sheet3!$G:$CZ,45,0)</f>
        <v>0</v>
      </c>
      <c r="BI440" s="14">
        <f>VLOOKUP($B440,[2]Sheet3!$G:$CZ,46,0)</f>
        <v>0</v>
      </c>
      <c r="BJ440" s="14">
        <f>VLOOKUP($B440,[2]Sheet3!$G:$CZ,47,0)</f>
        <v>0</v>
      </c>
      <c r="BK440" s="14">
        <f>VLOOKUP($B440,[2]Sheet3!$G:$CZ,48,0)</f>
        <v>0</v>
      </c>
      <c r="BL440" s="14">
        <f>VLOOKUP($B440,[2]Sheet3!$G:$CZ,49,0)</f>
        <v>0</v>
      </c>
      <c r="BM440" s="14">
        <f>VLOOKUP($B440,[2]Sheet3!$G:$CZ,50,0)</f>
        <v>0</v>
      </c>
      <c r="BN440" s="14">
        <f>VLOOKUP($B440,[2]Sheet3!$G:$CZ,51,0)</f>
        <v>0</v>
      </c>
      <c r="BO440" s="14">
        <f>VLOOKUP($B440,[2]Sheet3!$G:$CZ,52,0)</f>
        <v>0</v>
      </c>
      <c r="BP440" s="14">
        <f>VLOOKUP($B440,[2]Sheet3!$G:$CZ,53,0)</f>
        <v>0</v>
      </c>
      <c r="BQ440" s="14">
        <f>VLOOKUP($B440,[2]Sheet3!$G:$CZ,54,0)</f>
        <v>0</v>
      </c>
      <c r="BR440" s="14">
        <f>VLOOKUP($B440,[2]Sheet3!$G:$CZ,55,0)</f>
        <v>0</v>
      </c>
      <c r="BS440" s="14">
        <f>VLOOKUP($B440,[2]Sheet3!$G:$CZ,56,0)</f>
        <v>0</v>
      </c>
      <c r="BT440" s="14">
        <f>VLOOKUP($B440,[2]Sheet3!$G:$CZ,57,0)</f>
        <v>0</v>
      </c>
      <c r="BU440" s="14">
        <f>VLOOKUP($B440,[2]Sheet3!$G:$CZ,58,0)</f>
        <v>0</v>
      </c>
      <c r="BV440" s="14">
        <f>VLOOKUP($B440,[2]Sheet3!$G:$CZ,59,0)</f>
        <v>0</v>
      </c>
      <c r="BW440" s="14">
        <f>VLOOKUP($B440,[2]Sheet3!$G:$CZ,60,0)</f>
        <v>0</v>
      </c>
      <c r="BX440" s="14">
        <f>VLOOKUP($B440,[2]Sheet3!$G:$CZ,61,0)</f>
        <v>0</v>
      </c>
      <c r="BY440" s="14">
        <f>VLOOKUP($B440,[2]Sheet3!$G:$CZ,62,0)</f>
        <v>0</v>
      </c>
      <c r="BZ440" s="14">
        <f>VLOOKUP($B440,[2]Sheet3!$G:$CZ,63,0)</f>
        <v>0</v>
      </c>
      <c r="CA440" s="14">
        <f>VLOOKUP($B440,[2]Sheet3!$G:$CZ,64,0)</f>
        <v>0</v>
      </c>
      <c r="CB440" s="14">
        <f>VLOOKUP($B440,[2]Sheet3!$G:$CZ,65,0)</f>
        <v>0</v>
      </c>
      <c r="CC440" s="14">
        <f>VLOOKUP($B440,[2]Sheet3!$G:$CZ,66,0)</f>
        <v>0</v>
      </c>
      <c r="CD440" s="14">
        <f>VLOOKUP($B440,[2]Sheet3!$G:$CZ,67,0)</f>
        <v>0</v>
      </c>
      <c r="CE440" s="14">
        <f>VLOOKUP($B440,[2]Sheet3!$G:$CZ,68,0)</f>
        <v>0</v>
      </c>
      <c r="CF440" s="14">
        <f>VLOOKUP($B440,[2]Sheet3!$G:$CZ,69,0)</f>
        <v>0</v>
      </c>
      <c r="CG440" s="14">
        <f>VLOOKUP($B440,[2]Sheet3!$G:$CZ,70,0)</f>
        <v>0</v>
      </c>
      <c r="CH440" s="14">
        <f>VLOOKUP($B440,[2]Sheet3!$G:$CZ,71,0)</f>
        <v>0</v>
      </c>
      <c r="CI440" s="14">
        <f>VLOOKUP($B440,[2]Sheet3!$G:$CZ,72,0)</f>
        <v>0</v>
      </c>
      <c r="CJ440" s="14">
        <f>VLOOKUP($B440,[2]Sheet3!$G:$CZ,73,0)</f>
        <v>0</v>
      </c>
      <c r="CK440" s="14">
        <f>VLOOKUP($B440,[2]Sheet3!$G:$CZ,74,0)</f>
        <v>0</v>
      </c>
      <c r="CL440" s="14">
        <f>VLOOKUP($B440,[2]Sheet3!$G:$CZ,75,0)</f>
        <v>0</v>
      </c>
      <c r="CM440" s="14">
        <f>VLOOKUP($B440,[2]Sheet3!$G:$CZ,76,0)</f>
        <v>0</v>
      </c>
      <c r="CN440" s="14">
        <f>VLOOKUP($B440,[2]Sheet3!$G:$CZ,77,0)</f>
        <v>0</v>
      </c>
      <c r="CO440" s="14">
        <f>VLOOKUP($B440,[2]Sheet3!$G:$CZ,78,0)</f>
        <v>0</v>
      </c>
      <c r="CP440" s="14">
        <f>VLOOKUP($B440,[2]Sheet3!$G:$CZ,79,0)</f>
        <v>0</v>
      </c>
      <c r="CQ440" s="14">
        <f>VLOOKUP($B440,[2]Sheet3!$G:$CZ,80,0)</f>
        <v>0</v>
      </c>
      <c r="CR440" s="14">
        <f>VLOOKUP($B440,[2]Sheet3!$G:$CZ,81,0)</f>
        <v>0</v>
      </c>
      <c r="CS440" s="14">
        <f>VLOOKUP($B440,[2]Sheet3!$G:$CZ,82,0)</f>
        <v>0</v>
      </c>
      <c r="CT440" s="14">
        <f>VLOOKUP($B440,[2]Sheet3!$G:$CZ,83,0)</f>
        <v>0</v>
      </c>
      <c r="CU440" s="14">
        <f>VLOOKUP($B440,[2]Sheet3!$G:$CZ,84,0)</f>
        <v>0</v>
      </c>
      <c r="CV440" s="14">
        <f>VLOOKUP($B440,[2]Sheet3!$G:$CZ,85,0)</f>
        <v>0</v>
      </c>
      <c r="CW440" s="14">
        <f>VLOOKUP($B440,[2]Sheet3!$G:$CZ,86,0)</f>
        <v>0</v>
      </c>
      <c r="CX440" s="14">
        <f>VLOOKUP($B440,[2]Sheet3!$G:$CZ,87,0)</f>
        <v>0</v>
      </c>
      <c r="CY440" s="14">
        <f>VLOOKUP($B440,[2]Sheet3!$G:$CZ,88,0)</f>
        <v>0</v>
      </c>
      <c r="CZ440" s="14">
        <f>VLOOKUP($B440,[2]Sheet3!$G:$CZ,89,0)</f>
        <v>0</v>
      </c>
      <c r="DA440" s="14">
        <f>VLOOKUP($B440,[2]Sheet3!$G:$CZ,90,0)</f>
        <v>0</v>
      </c>
      <c r="DB440" s="14">
        <f>VLOOKUP($B440,[2]Sheet3!$G:$CZ,91,0)</f>
        <v>0</v>
      </c>
      <c r="DC440" s="14">
        <f>VLOOKUP($B440,[2]Sheet3!$G:$CZ,92,0)</f>
        <v>0</v>
      </c>
      <c r="DD440" s="14">
        <f>VLOOKUP($B440,[2]Sheet3!$G:$CZ,93,0)</f>
        <v>0</v>
      </c>
      <c r="DE440" s="14">
        <f>VLOOKUP($B440,[2]Sheet3!$G:$CZ,94,0)</f>
        <v>0</v>
      </c>
      <c r="DF440" s="14">
        <f>VLOOKUP($B440,[2]Sheet3!$G:$CZ,95,0)</f>
        <v>0</v>
      </c>
      <c r="DG440" s="14">
        <f>VLOOKUP($B440,[2]Sheet3!$G:$CZ,96,0)</f>
        <v>0</v>
      </c>
      <c r="DH440" s="14">
        <f>VLOOKUP($B440,[2]Sheet3!$G:$CZ,97,0)</f>
        <v>0</v>
      </c>
      <c r="DI440" s="14">
        <f>VLOOKUP($B440,[2]Sheet3!$G:$CZ,98,0)</f>
        <v>0</v>
      </c>
    </row>
    <row r="441" spans="1:113" x14ac:dyDescent="0.3">
      <c r="A441" s="9" t="str">
        <f t="shared" si="20"/>
        <v>WA3197</v>
      </c>
      <c r="B441" s="15" t="s">
        <v>1400</v>
      </c>
      <c r="C441" s="15" t="s">
        <v>1401</v>
      </c>
      <c r="F441" s="7" t="s">
        <v>15</v>
      </c>
      <c r="G441" s="12" t="s">
        <v>3936</v>
      </c>
      <c r="H441" s="12" t="str">
        <f>VLOOKUP($B441,[1]Sheet1!$A:$G,5,0)</f>
        <v>arpit.shukla@redingtongroup.com</v>
      </c>
      <c r="I441" s="12" t="str">
        <f>VLOOKUP($B441,[1]Sheet1!$A:$G,7,0)</f>
        <v>dilip.vishwa@redingtongroup.com</v>
      </c>
      <c r="J441" s="12" t="s">
        <v>82</v>
      </c>
      <c r="K441" s="7"/>
      <c r="L441" s="7"/>
      <c r="M441" s="8"/>
      <c r="N441" s="7" t="str">
        <f t="shared" si="18"/>
        <v>arpit.shukla@redingtongroup.com; dilip.vishwa@redingtongroup.com; nilesh.phirke@redingtongroup.com;christopher.joseph@redingtongroup.com</v>
      </c>
      <c r="O441" s="7" t="str">
        <f t="shared" si="19"/>
        <v>WA3197</v>
      </c>
      <c r="P441" s="8" t="s">
        <v>5215</v>
      </c>
      <c r="Q441" s="14">
        <f>VLOOKUP($B441,[2]Sheet3!$G:$CZ,2,0)</f>
        <v>2400309236</v>
      </c>
      <c r="R441" s="14">
        <f>VLOOKUP($B441,[2]Sheet3!$G:$CZ,3,0)</f>
        <v>2400305561</v>
      </c>
      <c r="S441" s="14">
        <f>VLOOKUP($B441,[2]Sheet3!$G:$CZ,4,0)</f>
        <v>2400306836</v>
      </c>
      <c r="T441" s="14">
        <f>VLOOKUP($B441,[2]Sheet3!$G:$CZ,5,0)</f>
        <v>2400308593</v>
      </c>
      <c r="U441" s="14">
        <f>VLOOKUP($B441,[2]Sheet3!$G:$CZ,6,0)</f>
        <v>0</v>
      </c>
      <c r="V441" s="14">
        <f>VLOOKUP($B441,[2]Sheet3!$G:$CZ,7,0)</f>
        <v>0</v>
      </c>
      <c r="W441" s="14">
        <f>VLOOKUP($B441,[2]Sheet3!$G:$CZ,8,0)</f>
        <v>0</v>
      </c>
      <c r="X441" s="14">
        <f>VLOOKUP($B441,[2]Sheet3!$G:$CZ,9,0)</f>
        <v>0</v>
      </c>
      <c r="Y441" s="14">
        <f>VLOOKUP($B441,[2]Sheet3!$G:$CZ,10,0)</f>
        <v>0</v>
      </c>
      <c r="Z441" s="14">
        <f>VLOOKUP($B441,[2]Sheet3!$G:$CZ,11,0)</f>
        <v>0</v>
      </c>
      <c r="AA441" s="14">
        <f>VLOOKUP($B441,[2]Sheet3!$G:$CZ,12,0)</f>
        <v>0</v>
      </c>
      <c r="AB441" s="14">
        <f>VLOOKUP($B441,[2]Sheet3!$G:$CZ,13,0)</f>
        <v>0</v>
      </c>
      <c r="AC441" s="14">
        <f>VLOOKUP($B441,[2]Sheet3!$G:$CZ,14,0)</f>
        <v>0</v>
      </c>
      <c r="AD441" s="14">
        <f>VLOOKUP($B441,[2]Sheet3!$G:$CZ,15,0)</f>
        <v>0</v>
      </c>
      <c r="AE441" s="14">
        <f>VLOOKUP($B441,[2]Sheet3!$G:$CZ,16,0)</f>
        <v>0</v>
      </c>
      <c r="AF441" s="14">
        <f>VLOOKUP($B441,[2]Sheet3!$G:$CZ,17,0)</f>
        <v>0</v>
      </c>
      <c r="AG441" s="14">
        <f>VLOOKUP($B441,[2]Sheet3!$G:$CZ,18,0)</f>
        <v>0</v>
      </c>
      <c r="AH441" s="14">
        <f>VLOOKUP($B441,[2]Sheet3!$G:$CZ,19,0)</f>
        <v>0</v>
      </c>
      <c r="AI441" s="14">
        <f>VLOOKUP($B441,[2]Sheet3!$G:$CZ,20,0)</f>
        <v>0</v>
      </c>
      <c r="AJ441" s="14">
        <f>VLOOKUP($B441,[2]Sheet3!$G:$CZ,21,0)</f>
        <v>0</v>
      </c>
      <c r="AK441" s="14">
        <f>VLOOKUP($B441,[2]Sheet3!$G:$CZ,22,0)</f>
        <v>0</v>
      </c>
      <c r="AL441" s="14">
        <f>VLOOKUP($B441,[2]Sheet3!$G:$CZ,23,0)</f>
        <v>0</v>
      </c>
      <c r="AM441" s="14">
        <f>VLOOKUP($B441,[2]Sheet3!$G:$CZ,24,0)</f>
        <v>0</v>
      </c>
      <c r="AN441" s="14">
        <f>VLOOKUP($B441,[2]Sheet3!$G:$CZ,25,0)</f>
        <v>0</v>
      </c>
      <c r="AO441" s="14">
        <f>VLOOKUP($B441,[2]Sheet3!$G:$CZ,26,0)</f>
        <v>0</v>
      </c>
      <c r="AP441" s="14">
        <f>VLOOKUP($B441,[2]Sheet3!$G:$CZ,27,0)</f>
        <v>0</v>
      </c>
      <c r="AQ441" s="14">
        <f>VLOOKUP($B441,[2]Sheet3!$G:$CZ,28,0)</f>
        <v>0</v>
      </c>
      <c r="AR441" s="14">
        <f>VLOOKUP($B441,[2]Sheet3!$G:$CZ,29,0)</f>
        <v>0</v>
      </c>
      <c r="AS441" s="14">
        <f>VLOOKUP($B441,[2]Sheet3!$G:$CZ,30,0)</f>
        <v>0</v>
      </c>
      <c r="AT441" s="14">
        <f>VLOOKUP($B441,[2]Sheet3!$G:$CZ,31,0)</f>
        <v>0</v>
      </c>
      <c r="AU441" s="14">
        <f>VLOOKUP($B441,[2]Sheet3!$G:$CZ,32,0)</f>
        <v>0</v>
      </c>
      <c r="AV441" s="14">
        <f>VLOOKUP($B441,[2]Sheet3!$G:$CZ,33,0)</f>
        <v>0</v>
      </c>
      <c r="AW441" s="14">
        <f>VLOOKUP($B441,[2]Sheet3!$G:$CZ,34,0)</f>
        <v>0</v>
      </c>
      <c r="AX441" s="14">
        <f>VLOOKUP($B441,[2]Sheet3!$G:$CZ,35,0)</f>
        <v>0</v>
      </c>
      <c r="AY441" s="14">
        <f>VLOOKUP($B441,[2]Sheet3!$G:$CZ,36,0)</f>
        <v>0</v>
      </c>
      <c r="AZ441" s="14">
        <f>VLOOKUP($B441,[2]Sheet3!$G:$CZ,37,0)</f>
        <v>0</v>
      </c>
      <c r="BA441" s="14">
        <f>VLOOKUP($B441,[2]Sheet3!$G:$CZ,38,0)</f>
        <v>0</v>
      </c>
      <c r="BB441" s="14">
        <f>VLOOKUP($B441,[2]Sheet3!$G:$CZ,39,0)</f>
        <v>0</v>
      </c>
      <c r="BC441" s="14">
        <f>VLOOKUP($B441,[2]Sheet3!$G:$CZ,40,0)</f>
        <v>0</v>
      </c>
      <c r="BD441" s="14">
        <f>VLOOKUP($B441,[2]Sheet3!$G:$CZ,41,0)</f>
        <v>0</v>
      </c>
      <c r="BE441" s="14">
        <f>VLOOKUP($B441,[2]Sheet3!$G:$CZ,42,0)</f>
        <v>0</v>
      </c>
      <c r="BF441" s="14">
        <f>VLOOKUP($B441,[2]Sheet3!$G:$CZ,43,0)</f>
        <v>0</v>
      </c>
      <c r="BG441" s="14">
        <f>VLOOKUP($B441,[2]Sheet3!$G:$CZ,44,0)</f>
        <v>0</v>
      </c>
      <c r="BH441" s="14">
        <f>VLOOKUP($B441,[2]Sheet3!$G:$CZ,45,0)</f>
        <v>0</v>
      </c>
      <c r="BI441" s="14">
        <f>VLOOKUP($B441,[2]Sheet3!$G:$CZ,46,0)</f>
        <v>0</v>
      </c>
      <c r="BJ441" s="14">
        <f>VLOOKUP($B441,[2]Sheet3!$G:$CZ,47,0)</f>
        <v>0</v>
      </c>
      <c r="BK441" s="14">
        <f>VLOOKUP($B441,[2]Sheet3!$G:$CZ,48,0)</f>
        <v>0</v>
      </c>
      <c r="BL441" s="14">
        <f>VLOOKUP($B441,[2]Sheet3!$G:$CZ,49,0)</f>
        <v>0</v>
      </c>
      <c r="BM441" s="14">
        <f>VLOOKUP($B441,[2]Sheet3!$G:$CZ,50,0)</f>
        <v>0</v>
      </c>
      <c r="BN441" s="14">
        <f>VLOOKUP($B441,[2]Sheet3!$G:$CZ,51,0)</f>
        <v>0</v>
      </c>
      <c r="BO441" s="14">
        <f>VLOOKUP($B441,[2]Sheet3!$G:$CZ,52,0)</f>
        <v>0</v>
      </c>
      <c r="BP441" s="14">
        <f>VLOOKUP($B441,[2]Sheet3!$G:$CZ,53,0)</f>
        <v>0</v>
      </c>
      <c r="BQ441" s="14">
        <f>VLOOKUP($B441,[2]Sheet3!$G:$CZ,54,0)</f>
        <v>0</v>
      </c>
      <c r="BR441" s="14">
        <f>VLOOKUP($B441,[2]Sheet3!$G:$CZ,55,0)</f>
        <v>0</v>
      </c>
      <c r="BS441" s="14">
        <f>VLOOKUP($B441,[2]Sheet3!$G:$CZ,56,0)</f>
        <v>0</v>
      </c>
      <c r="BT441" s="14">
        <f>VLOOKUP($B441,[2]Sheet3!$G:$CZ,57,0)</f>
        <v>0</v>
      </c>
      <c r="BU441" s="14">
        <f>VLOOKUP($B441,[2]Sheet3!$G:$CZ,58,0)</f>
        <v>0</v>
      </c>
      <c r="BV441" s="14">
        <f>VLOOKUP($B441,[2]Sheet3!$G:$CZ,59,0)</f>
        <v>0</v>
      </c>
      <c r="BW441" s="14">
        <f>VLOOKUP($B441,[2]Sheet3!$G:$CZ,60,0)</f>
        <v>0</v>
      </c>
      <c r="BX441" s="14">
        <f>VLOOKUP($B441,[2]Sheet3!$G:$CZ,61,0)</f>
        <v>0</v>
      </c>
      <c r="BY441" s="14">
        <f>VLOOKUP($B441,[2]Sheet3!$G:$CZ,62,0)</f>
        <v>0</v>
      </c>
      <c r="BZ441" s="14">
        <f>VLOOKUP($B441,[2]Sheet3!$G:$CZ,63,0)</f>
        <v>0</v>
      </c>
      <c r="CA441" s="14">
        <f>VLOOKUP($B441,[2]Sheet3!$G:$CZ,64,0)</f>
        <v>0</v>
      </c>
      <c r="CB441" s="14">
        <f>VLOOKUP($B441,[2]Sheet3!$G:$CZ,65,0)</f>
        <v>0</v>
      </c>
      <c r="CC441" s="14">
        <f>VLOOKUP($B441,[2]Sheet3!$G:$CZ,66,0)</f>
        <v>0</v>
      </c>
      <c r="CD441" s="14">
        <f>VLOOKUP($B441,[2]Sheet3!$G:$CZ,67,0)</f>
        <v>0</v>
      </c>
      <c r="CE441" s="14">
        <f>VLOOKUP($B441,[2]Sheet3!$G:$CZ,68,0)</f>
        <v>0</v>
      </c>
      <c r="CF441" s="14">
        <f>VLOOKUP($B441,[2]Sheet3!$G:$CZ,69,0)</f>
        <v>0</v>
      </c>
      <c r="CG441" s="14">
        <f>VLOOKUP($B441,[2]Sheet3!$G:$CZ,70,0)</f>
        <v>0</v>
      </c>
      <c r="CH441" s="14">
        <f>VLOOKUP($B441,[2]Sheet3!$G:$CZ,71,0)</f>
        <v>0</v>
      </c>
      <c r="CI441" s="14">
        <f>VLOOKUP($B441,[2]Sheet3!$G:$CZ,72,0)</f>
        <v>0</v>
      </c>
      <c r="CJ441" s="14">
        <f>VLOOKUP($B441,[2]Sheet3!$G:$CZ,73,0)</f>
        <v>0</v>
      </c>
      <c r="CK441" s="14">
        <f>VLOOKUP($B441,[2]Sheet3!$G:$CZ,74,0)</f>
        <v>0</v>
      </c>
      <c r="CL441" s="14">
        <f>VLOOKUP($B441,[2]Sheet3!$G:$CZ,75,0)</f>
        <v>0</v>
      </c>
      <c r="CM441" s="14">
        <f>VLOOKUP($B441,[2]Sheet3!$G:$CZ,76,0)</f>
        <v>0</v>
      </c>
      <c r="CN441" s="14">
        <f>VLOOKUP($B441,[2]Sheet3!$G:$CZ,77,0)</f>
        <v>0</v>
      </c>
      <c r="CO441" s="14">
        <f>VLOOKUP($B441,[2]Sheet3!$G:$CZ,78,0)</f>
        <v>0</v>
      </c>
      <c r="CP441" s="14">
        <f>VLOOKUP($B441,[2]Sheet3!$G:$CZ,79,0)</f>
        <v>0</v>
      </c>
      <c r="CQ441" s="14">
        <f>VLOOKUP($B441,[2]Sheet3!$G:$CZ,80,0)</f>
        <v>0</v>
      </c>
      <c r="CR441" s="14">
        <f>VLOOKUP($B441,[2]Sheet3!$G:$CZ,81,0)</f>
        <v>0</v>
      </c>
      <c r="CS441" s="14">
        <f>VLOOKUP($B441,[2]Sheet3!$G:$CZ,82,0)</f>
        <v>0</v>
      </c>
      <c r="CT441" s="14">
        <f>VLOOKUP($B441,[2]Sheet3!$G:$CZ,83,0)</f>
        <v>0</v>
      </c>
      <c r="CU441" s="14">
        <f>VLOOKUP($B441,[2]Sheet3!$G:$CZ,84,0)</f>
        <v>0</v>
      </c>
      <c r="CV441" s="14">
        <f>VLOOKUP($B441,[2]Sheet3!$G:$CZ,85,0)</f>
        <v>0</v>
      </c>
      <c r="CW441" s="14">
        <f>VLOOKUP($B441,[2]Sheet3!$G:$CZ,86,0)</f>
        <v>0</v>
      </c>
      <c r="CX441" s="14">
        <f>VLOOKUP($B441,[2]Sheet3!$G:$CZ,87,0)</f>
        <v>0</v>
      </c>
      <c r="CY441" s="14">
        <f>VLOOKUP($B441,[2]Sheet3!$G:$CZ,88,0)</f>
        <v>0</v>
      </c>
      <c r="CZ441" s="14">
        <f>VLOOKUP($B441,[2]Sheet3!$G:$CZ,89,0)</f>
        <v>0</v>
      </c>
      <c r="DA441" s="14">
        <f>VLOOKUP($B441,[2]Sheet3!$G:$CZ,90,0)</f>
        <v>0</v>
      </c>
      <c r="DB441" s="14">
        <f>VLOOKUP($B441,[2]Sheet3!$G:$CZ,91,0)</f>
        <v>0</v>
      </c>
      <c r="DC441" s="14">
        <f>VLOOKUP($B441,[2]Sheet3!$G:$CZ,92,0)</f>
        <v>0</v>
      </c>
      <c r="DD441" s="14">
        <f>VLOOKUP($B441,[2]Sheet3!$G:$CZ,93,0)</f>
        <v>0</v>
      </c>
      <c r="DE441" s="14">
        <f>VLOOKUP($B441,[2]Sheet3!$G:$CZ,94,0)</f>
        <v>0</v>
      </c>
      <c r="DF441" s="14">
        <f>VLOOKUP($B441,[2]Sheet3!$G:$CZ,95,0)</f>
        <v>0</v>
      </c>
      <c r="DG441" s="14">
        <f>VLOOKUP($B441,[2]Sheet3!$G:$CZ,96,0)</f>
        <v>0</v>
      </c>
      <c r="DH441" s="14">
        <f>VLOOKUP($B441,[2]Sheet3!$G:$CZ,97,0)</f>
        <v>0</v>
      </c>
      <c r="DI441" s="14">
        <f>VLOOKUP($B441,[2]Sheet3!$G:$CZ,98,0)</f>
        <v>0</v>
      </c>
    </row>
    <row r="442" spans="1:113" x14ac:dyDescent="0.3">
      <c r="A442" s="9" t="str">
        <f t="shared" si="20"/>
        <v>WA3204</v>
      </c>
      <c r="B442" s="15" t="s">
        <v>282</v>
      </c>
      <c r="C442" s="15" t="s">
        <v>283</v>
      </c>
      <c r="F442" s="7" t="s">
        <v>15</v>
      </c>
      <c r="G442" s="12" t="s">
        <v>3937</v>
      </c>
      <c r="H442" s="12" t="str">
        <f>VLOOKUP($B442,[1]Sheet1!$A:$G,5,0)</f>
        <v>arpit.shukla@redingtongroup.com</v>
      </c>
      <c r="I442" s="12" t="str">
        <f>VLOOKUP($B442,[1]Sheet1!$A:$G,7,0)</f>
        <v>dilip.vishwa@redingtongroup.com</v>
      </c>
      <c r="J442" s="12" t="s">
        <v>82</v>
      </c>
      <c r="K442" s="7"/>
      <c r="L442" s="7"/>
      <c r="M442" s="8"/>
      <c r="N442" s="7" t="str">
        <f t="shared" si="18"/>
        <v>arpit.shukla@redingtongroup.com; dilip.vishwa@redingtongroup.com; nilesh.phirke@redingtongroup.com;christopher.joseph@redingtongroup.com</v>
      </c>
      <c r="O442" s="7" t="str">
        <f t="shared" si="19"/>
        <v>WA3204</v>
      </c>
      <c r="P442" s="8" t="s">
        <v>5215</v>
      </c>
      <c r="Q442" s="14">
        <f>VLOOKUP($B442,[2]Sheet3!$G:$CZ,2,0)</f>
        <v>2400309233</v>
      </c>
      <c r="R442" s="14">
        <f>VLOOKUP($B442,[2]Sheet3!$G:$CZ,3,0)</f>
        <v>2400305417</v>
      </c>
      <c r="S442" s="14">
        <f>VLOOKUP($B442,[2]Sheet3!$G:$CZ,4,0)</f>
        <v>2400305250</v>
      </c>
      <c r="T442" s="14">
        <f>VLOOKUP($B442,[2]Sheet3!$G:$CZ,5,0)</f>
        <v>2400309234</v>
      </c>
      <c r="U442" s="14">
        <f>VLOOKUP($B442,[2]Sheet3!$G:$CZ,6,0)</f>
        <v>2400305419</v>
      </c>
      <c r="V442" s="14">
        <f>VLOOKUP($B442,[2]Sheet3!$G:$CZ,7,0)</f>
        <v>0</v>
      </c>
      <c r="W442" s="14">
        <f>VLOOKUP($B442,[2]Sheet3!$G:$CZ,8,0)</f>
        <v>0</v>
      </c>
      <c r="X442" s="14">
        <f>VLOOKUP($B442,[2]Sheet3!$G:$CZ,9,0)</f>
        <v>0</v>
      </c>
      <c r="Y442" s="14">
        <f>VLOOKUP($B442,[2]Sheet3!$G:$CZ,10,0)</f>
        <v>0</v>
      </c>
      <c r="Z442" s="14">
        <f>VLOOKUP($B442,[2]Sheet3!$G:$CZ,11,0)</f>
        <v>0</v>
      </c>
      <c r="AA442" s="14">
        <f>VLOOKUP($B442,[2]Sheet3!$G:$CZ,12,0)</f>
        <v>0</v>
      </c>
      <c r="AB442" s="14">
        <f>VLOOKUP($B442,[2]Sheet3!$G:$CZ,13,0)</f>
        <v>0</v>
      </c>
      <c r="AC442" s="14">
        <f>VLOOKUP($B442,[2]Sheet3!$G:$CZ,14,0)</f>
        <v>0</v>
      </c>
      <c r="AD442" s="14">
        <f>VLOOKUP($B442,[2]Sheet3!$G:$CZ,15,0)</f>
        <v>0</v>
      </c>
      <c r="AE442" s="14">
        <f>VLOOKUP($B442,[2]Sheet3!$G:$CZ,16,0)</f>
        <v>0</v>
      </c>
      <c r="AF442" s="14">
        <f>VLOOKUP($B442,[2]Sheet3!$G:$CZ,17,0)</f>
        <v>0</v>
      </c>
      <c r="AG442" s="14">
        <f>VLOOKUP($B442,[2]Sheet3!$G:$CZ,18,0)</f>
        <v>0</v>
      </c>
      <c r="AH442" s="14">
        <f>VLOOKUP($B442,[2]Sheet3!$G:$CZ,19,0)</f>
        <v>0</v>
      </c>
      <c r="AI442" s="14">
        <f>VLOOKUP($B442,[2]Sheet3!$G:$CZ,20,0)</f>
        <v>0</v>
      </c>
      <c r="AJ442" s="14">
        <f>VLOOKUP($B442,[2]Sheet3!$G:$CZ,21,0)</f>
        <v>0</v>
      </c>
      <c r="AK442" s="14">
        <f>VLOOKUP($B442,[2]Sheet3!$G:$CZ,22,0)</f>
        <v>0</v>
      </c>
      <c r="AL442" s="14">
        <f>VLOOKUP($B442,[2]Sheet3!$G:$CZ,23,0)</f>
        <v>0</v>
      </c>
      <c r="AM442" s="14">
        <f>VLOOKUP($B442,[2]Sheet3!$G:$CZ,24,0)</f>
        <v>0</v>
      </c>
      <c r="AN442" s="14">
        <f>VLOOKUP($B442,[2]Sheet3!$G:$CZ,25,0)</f>
        <v>0</v>
      </c>
      <c r="AO442" s="14">
        <f>VLOOKUP($B442,[2]Sheet3!$G:$CZ,26,0)</f>
        <v>0</v>
      </c>
      <c r="AP442" s="14">
        <f>VLOOKUP($B442,[2]Sheet3!$G:$CZ,27,0)</f>
        <v>0</v>
      </c>
      <c r="AQ442" s="14">
        <f>VLOOKUP($B442,[2]Sheet3!$G:$CZ,28,0)</f>
        <v>0</v>
      </c>
      <c r="AR442" s="14">
        <f>VLOOKUP($B442,[2]Sheet3!$G:$CZ,29,0)</f>
        <v>0</v>
      </c>
      <c r="AS442" s="14">
        <f>VLOOKUP($B442,[2]Sheet3!$G:$CZ,30,0)</f>
        <v>0</v>
      </c>
      <c r="AT442" s="14">
        <f>VLOOKUP($B442,[2]Sheet3!$G:$CZ,31,0)</f>
        <v>0</v>
      </c>
      <c r="AU442" s="14">
        <f>VLOOKUP($B442,[2]Sheet3!$G:$CZ,32,0)</f>
        <v>0</v>
      </c>
      <c r="AV442" s="14">
        <f>VLOOKUP($B442,[2]Sheet3!$G:$CZ,33,0)</f>
        <v>0</v>
      </c>
      <c r="AW442" s="14">
        <f>VLOOKUP($B442,[2]Sheet3!$G:$CZ,34,0)</f>
        <v>0</v>
      </c>
      <c r="AX442" s="14">
        <f>VLOOKUP($B442,[2]Sheet3!$G:$CZ,35,0)</f>
        <v>0</v>
      </c>
      <c r="AY442" s="14">
        <f>VLOOKUP($B442,[2]Sheet3!$G:$CZ,36,0)</f>
        <v>0</v>
      </c>
      <c r="AZ442" s="14">
        <f>VLOOKUP($B442,[2]Sheet3!$G:$CZ,37,0)</f>
        <v>0</v>
      </c>
      <c r="BA442" s="14">
        <f>VLOOKUP($B442,[2]Sheet3!$G:$CZ,38,0)</f>
        <v>0</v>
      </c>
      <c r="BB442" s="14">
        <f>VLOOKUP($B442,[2]Sheet3!$G:$CZ,39,0)</f>
        <v>0</v>
      </c>
      <c r="BC442" s="14">
        <f>VLOOKUP($B442,[2]Sheet3!$G:$CZ,40,0)</f>
        <v>0</v>
      </c>
      <c r="BD442" s="14">
        <f>VLOOKUP($B442,[2]Sheet3!$G:$CZ,41,0)</f>
        <v>0</v>
      </c>
      <c r="BE442" s="14">
        <f>VLOOKUP($B442,[2]Sheet3!$G:$CZ,42,0)</f>
        <v>0</v>
      </c>
      <c r="BF442" s="14">
        <f>VLOOKUP($B442,[2]Sheet3!$G:$CZ,43,0)</f>
        <v>0</v>
      </c>
      <c r="BG442" s="14">
        <f>VLOOKUP($B442,[2]Sheet3!$G:$CZ,44,0)</f>
        <v>0</v>
      </c>
      <c r="BH442" s="14">
        <f>VLOOKUP($B442,[2]Sheet3!$G:$CZ,45,0)</f>
        <v>0</v>
      </c>
      <c r="BI442" s="14">
        <f>VLOOKUP($B442,[2]Sheet3!$G:$CZ,46,0)</f>
        <v>0</v>
      </c>
      <c r="BJ442" s="14">
        <f>VLOOKUP($B442,[2]Sheet3!$G:$CZ,47,0)</f>
        <v>0</v>
      </c>
      <c r="BK442" s="14">
        <f>VLOOKUP($B442,[2]Sheet3!$G:$CZ,48,0)</f>
        <v>0</v>
      </c>
      <c r="BL442" s="14">
        <f>VLOOKUP($B442,[2]Sheet3!$G:$CZ,49,0)</f>
        <v>0</v>
      </c>
      <c r="BM442" s="14">
        <f>VLOOKUP($B442,[2]Sheet3!$G:$CZ,50,0)</f>
        <v>0</v>
      </c>
      <c r="BN442" s="14">
        <f>VLOOKUP($B442,[2]Sheet3!$G:$CZ,51,0)</f>
        <v>0</v>
      </c>
      <c r="BO442" s="14">
        <f>VLOOKUP($B442,[2]Sheet3!$G:$CZ,52,0)</f>
        <v>0</v>
      </c>
      <c r="BP442" s="14">
        <f>VLOOKUP($B442,[2]Sheet3!$G:$CZ,53,0)</f>
        <v>0</v>
      </c>
      <c r="BQ442" s="14">
        <f>VLOOKUP($B442,[2]Sheet3!$G:$CZ,54,0)</f>
        <v>0</v>
      </c>
      <c r="BR442" s="14">
        <f>VLOOKUP($B442,[2]Sheet3!$G:$CZ,55,0)</f>
        <v>0</v>
      </c>
      <c r="BS442" s="14">
        <f>VLOOKUP($B442,[2]Sheet3!$G:$CZ,56,0)</f>
        <v>0</v>
      </c>
      <c r="BT442" s="14">
        <f>VLOOKUP($B442,[2]Sheet3!$G:$CZ,57,0)</f>
        <v>0</v>
      </c>
      <c r="BU442" s="14">
        <f>VLOOKUP($B442,[2]Sheet3!$G:$CZ,58,0)</f>
        <v>0</v>
      </c>
      <c r="BV442" s="14">
        <f>VLOOKUP($B442,[2]Sheet3!$G:$CZ,59,0)</f>
        <v>0</v>
      </c>
      <c r="BW442" s="14">
        <f>VLOOKUP($B442,[2]Sheet3!$G:$CZ,60,0)</f>
        <v>0</v>
      </c>
      <c r="BX442" s="14">
        <f>VLOOKUP($B442,[2]Sheet3!$G:$CZ,61,0)</f>
        <v>0</v>
      </c>
      <c r="BY442" s="14">
        <f>VLOOKUP($B442,[2]Sheet3!$G:$CZ,62,0)</f>
        <v>0</v>
      </c>
      <c r="BZ442" s="14">
        <f>VLOOKUP($B442,[2]Sheet3!$G:$CZ,63,0)</f>
        <v>0</v>
      </c>
      <c r="CA442" s="14">
        <f>VLOOKUP($B442,[2]Sheet3!$G:$CZ,64,0)</f>
        <v>0</v>
      </c>
      <c r="CB442" s="14">
        <f>VLOOKUP($B442,[2]Sheet3!$G:$CZ,65,0)</f>
        <v>0</v>
      </c>
      <c r="CC442" s="14">
        <f>VLOOKUP($B442,[2]Sheet3!$G:$CZ,66,0)</f>
        <v>0</v>
      </c>
      <c r="CD442" s="14">
        <f>VLOOKUP($B442,[2]Sheet3!$G:$CZ,67,0)</f>
        <v>0</v>
      </c>
      <c r="CE442" s="14">
        <f>VLOOKUP($B442,[2]Sheet3!$G:$CZ,68,0)</f>
        <v>0</v>
      </c>
      <c r="CF442" s="14">
        <f>VLOOKUP($B442,[2]Sheet3!$G:$CZ,69,0)</f>
        <v>0</v>
      </c>
      <c r="CG442" s="14">
        <f>VLOOKUP($B442,[2]Sheet3!$G:$CZ,70,0)</f>
        <v>0</v>
      </c>
      <c r="CH442" s="14">
        <f>VLOOKUP($B442,[2]Sheet3!$G:$CZ,71,0)</f>
        <v>0</v>
      </c>
      <c r="CI442" s="14">
        <f>VLOOKUP($B442,[2]Sheet3!$G:$CZ,72,0)</f>
        <v>0</v>
      </c>
      <c r="CJ442" s="14">
        <f>VLOOKUP($B442,[2]Sheet3!$G:$CZ,73,0)</f>
        <v>0</v>
      </c>
      <c r="CK442" s="14">
        <f>VLOOKUP($B442,[2]Sheet3!$G:$CZ,74,0)</f>
        <v>0</v>
      </c>
      <c r="CL442" s="14">
        <f>VLOOKUP($B442,[2]Sheet3!$G:$CZ,75,0)</f>
        <v>0</v>
      </c>
      <c r="CM442" s="14">
        <f>VLOOKUP($B442,[2]Sheet3!$G:$CZ,76,0)</f>
        <v>0</v>
      </c>
      <c r="CN442" s="14">
        <f>VLOOKUP($B442,[2]Sheet3!$G:$CZ,77,0)</f>
        <v>0</v>
      </c>
      <c r="CO442" s="14">
        <f>VLOOKUP($B442,[2]Sheet3!$G:$CZ,78,0)</f>
        <v>0</v>
      </c>
      <c r="CP442" s="14">
        <f>VLOOKUP($B442,[2]Sheet3!$G:$CZ,79,0)</f>
        <v>0</v>
      </c>
      <c r="CQ442" s="14">
        <f>VLOOKUP($B442,[2]Sheet3!$G:$CZ,80,0)</f>
        <v>0</v>
      </c>
      <c r="CR442" s="14">
        <f>VLOOKUP($B442,[2]Sheet3!$G:$CZ,81,0)</f>
        <v>0</v>
      </c>
      <c r="CS442" s="14">
        <f>VLOOKUP($B442,[2]Sheet3!$G:$CZ,82,0)</f>
        <v>0</v>
      </c>
      <c r="CT442" s="14">
        <f>VLOOKUP($B442,[2]Sheet3!$G:$CZ,83,0)</f>
        <v>0</v>
      </c>
      <c r="CU442" s="14">
        <f>VLOOKUP($B442,[2]Sheet3!$G:$CZ,84,0)</f>
        <v>0</v>
      </c>
      <c r="CV442" s="14">
        <f>VLOOKUP($B442,[2]Sheet3!$G:$CZ,85,0)</f>
        <v>0</v>
      </c>
      <c r="CW442" s="14">
        <f>VLOOKUP($B442,[2]Sheet3!$G:$CZ,86,0)</f>
        <v>0</v>
      </c>
      <c r="CX442" s="14">
        <f>VLOOKUP($B442,[2]Sheet3!$G:$CZ,87,0)</f>
        <v>0</v>
      </c>
      <c r="CY442" s="14">
        <f>VLOOKUP($B442,[2]Sheet3!$G:$CZ,88,0)</f>
        <v>0</v>
      </c>
      <c r="CZ442" s="14">
        <f>VLOOKUP($B442,[2]Sheet3!$G:$CZ,89,0)</f>
        <v>0</v>
      </c>
      <c r="DA442" s="14">
        <f>VLOOKUP($B442,[2]Sheet3!$G:$CZ,90,0)</f>
        <v>0</v>
      </c>
      <c r="DB442" s="14">
        <f>VLOOKUP($B442,[2]Sheet3!$G:$CZ,91,0)</f>
        <v>0</v>
      </c>
      <c r="DC442" s="14">
        <f>VLOOKUP($B442,[2]Sheet3!$G:$CZ,92,0)</f>
        <v>0</v>
      </c>
      <c r="DD442" s="14">
        <f>VLOOKUP($B442,[2]Sheet3!$G:$CZ,93,0)</f>
        <v>0</v>
      </c>
      <c r="DE442" s="14">
        <f>VLOOKUP($B442,[2]Sheet3!$G:$CZ,94,0)</f>
        <v>0</v>
      </c>
      <c r="DF442" s="14">
        <f>VLOOKUP($B442,[2]Sheet3!$G:$CZ,95,0)</f>
        <v>0</v>
      </c>
      <c r="DG442" s="14">
        <f>VLOOKUP($B442,[2]Sheet3!$G:$CZ,96,0)</f>
        <v>0</v>
      </c>
      <c r="DH442" s="14">
        <f>VLOOKUP($B442,[2]Sheet3!$G:$CZ,97,0)</f>
        <v>0</v>
      </c>
      <c r="DI442" s="14">
        <f>VLOOKUP($B442,[2]Sheet3!$G:$CZ,98,0)</f>
        <v>0</v>
      </c>
    </row>
    <row r="443" spans="1:113" x14ac:dyDescent="0.3">
      <c r="A443" s="9" t="str">
        <f t="shared" si="20"/>
        <v>SD3036</v>
      </c>
      <c r="B443" s="15" t="s">
        <v>1402</v>
      </c>
      <c r="C443" s="15" t="s">
        <v>1403</v>
      </c>
      <c r="F443" s="7" t="s">
        <v>15</v>
      </c>
      <c r="G443" s="12" t="s">
        <v>3938</v>
      </c>
      <c r="H443" s="12" t="str">
        <f>VLOOKUP($B443,[1]Sheet1!$A:$G,5,0)</f>
        <v>mohammed.ubedulla@redingtongroup.com</v>
      </c>
      <c r="I443" s="12" t="str">
        <f>VLOOKUP($B443,[1]Sheet1!$A:$G,7,0)</f>
        <v>vikram.kumar@redingtongroup.com</v>
      </c>
      <c r="J443" s="12" t="s">
        <v>82</v>
      </c>
      <c r="K443" s="7"/>
      <c r="L443" s="7"/>
      <c r="M443" s="8"/>
      <c r="N443" s="7" t="str">
        <f t="shared" si="18"/>
        <v>mohammed.ubedulla@redingtongroup.com; vikram.kumar@redingtongroup.com; nilesh.phirke@redingtongroup.com;christopher.joseph@redingtongroup.com</v>
      </c>
      <c r="O443" s="7" t="str">
        <f t="shared" si="19"/>
        <v>SD3036</v>
      </c>
      <c r="P443" s="8" t="s">
        <v>5215</v>
      </c>
      <c r="Q443" s="14">
        <f>VLOOKUP($B443,[2]Sheet3!$G:$CZ,2,0)</f>
        <v>2400309253</v>
      </c>
      <c r="R443" s="14">
        <f>VLOOKUP($B443,[2]Sheet3!$G:$CZ,3,0)</f>
        <v>2400306322</v>
      </c>
      <c r="S443" s="14">
        <f>VLOOKUP($B443,[2]Sheet3!$G:$CZ,4,0)</f>
        <v>2400306318</v>
      </c>
      <c r="T443" s="14">
        <f>VLOOKUP($B443,[2]Sheet3!$G:$CZ,5,0)</f>
        <v>0</v>
      </c>
      <c r="U443" s="14">
        <f>VLOOKUP($B443,[2]Sheet3!$G:$CZ,6,0)</f>
        <v>0</v>
      </c>
      <c r="V443" s="14">
        <f>VLOOKUP($B443,[2]Sheet3!$G:$CZ,7,0)</f>
        <v>0</v>
      </c>
      <c r="W443" s="14">
        <f>VLOOKUP($B443,[2]Sheet3!$G:$CZ,8,0)</f>
        <v>0</v>
      </c>
      <c r="X443" s="14">
        <f>VLOOKUP($B443,[2]Sheet3!$G:$CZ,9,0)</f>
        <v>0</v>
      </c>
      <c r="Y443" s="14">
        <f>VLOOKUP($B443,[2]Sheet3!$G:$CZ,10,0)</f>
        <v>0</v>
      </c>
      <c r="Z443" s="14">
        <f>VLOOKUP($B443,[2]Sheet3!$G:$CZ,11,0)</f>
        <v>0</v>
      </c>
      <c r="AA443" s="14">
        <f>VLOOKUP($B443,[2]Sheet3!$G:$CZ,12,0)</f>
        <v>0</v>
      </c>
      <c r="AB443" s="14">
        <f>VLOOKUP($B443,[2]Sheet3!$G:$CZ,13,0)</f>
        <v>0</v>
      </c>
      <c r="AC443" s="14">
        <f>VLOOKUP($B443,[2]Sheet3!$G:$CZ,14,0)</f>
        <v>0</v>
      </c>
      <c r="AD443" s="14">
        <f>VLOOKUP($B443,[2]Sheet3!$G:$CZ,15,0)</f>
        <v>0</v>
      </c>
      <c r="AE443" s="14">
        <f>VLOOKUP($B443,[2]Sheet3!$G:$CZ,16,0)</f>
        <v>0</v>
      </c>
      <c r="AF443" s="14">
        <f>VLOOKUP($B443,[2]Sheet3!$G:$CZ,17,0)</f>
        <v>0</v>
      </c>
      <c r="AG443" s="14">
        <f>VLOOKUP($B443,[2]Sheet3!$G:$CZ,18,0)</f>
        <v>0</v>
      </c>
      <c r="AH443" s="14">
        <f>VLOOKUP($B443,[2]Sheet3!$G:$CZ,19,0)</f>
        <v>0</v>
      </c>
      <c r="AI443" s="14">
        <f>VLOOKUP($B443,[2]Sheet3!$G:$CZ,20,0)</f>
        <v>0</v>
      </c>
      <c r="AJ443" s="14">
        <f>VLOOKUP($B443,[2]Sheet3!$G:$CZ,21,0)</f>
        <v>0</v>
      </c>
      <c r="AK443" s="14">
        <f>VLOOKUP($B443,[2]Sheet3!$G:$CZ,22,0)</f>
        <v>0</v>
      </c>
      <c r="AL443" s="14">
        <f>VLOOKUP($B443,[2]Sheet3!$G:$CZ,23,0)</f>
        <v>0</v>
      </c>
      <c r="AM443" s="14">
        <f>VLOOKUP($B443,[2]Sheet3!$G:$CZ,24,0)</f>
        <v>0</v>
      </c>
      <c r="AN443" s="14">
        <f>VLOOKUP($B443,[2]Sheet3!$G:$CZ,25,0)</f>
        <v>0</v>
      </c>
      <c r="AO443" s="14">
        <f>VLOOKUP($B443,[2]Sheet3!$G:$CZ,26,0)</f>
        <v>0</v>
      </c>
      <c r="AP443" s="14">
        <f>VLOOKUP($B443,[2]Sheet3!$G:$CZ,27,0)</f>
        <v>0</v>
      </c>
      <c r="AQ443" s="14">
        <f>VLOOKUP($B443,[2]Sheet3!$G:$CZ,28,0)</f>
        <v>0</v>
      </c>
      <c r="AR443" s="14">
        <f>VLOOKUP($B443,[2]Sheet3!$G:$CZ,29,0)</f>
        <v>0</v>
      </c>
      <c r="AS443" s="14">
        <f>VLOOKUP($B443,[2]Sheet3!$G:$CZ,30,0)</f>
        <v>0</v>
      </c>
      <c r="AT443" s="14">
        <f>VLOOKUP($B443,[2]Sheet3!$G:$CZ,31,0)</f>
        <v>0</v>
      </c>
      <c r="AU443" s="14">
        <f>VLOOKUP($B443,[2]Sheet3!$G:$CZ,32,0)</f>
        <v>0</v>
      </c>
      <c r="AV443" s="14">
        <f>VLOOKUP($B443,[2]Sheet3!$G:$CZ,33,0)</f>
        <v>0</v>
      </c>
      <c r="AW443" s="14">
        <f>VLOOKUP($B443,[2]Sheet3!$G:$CZ,34,0)</f>
        <v>0</v>
      </c>
      <c r="AX443" s="14">
        <f>VLOOKUP($B443,[2]Sheet3!$G:$CZ,35,0)</f>
        <v>0</v>
      </c>
      <c r="AY443" s="14">
        <f>VLOOKUP($B443,[2]Sheet3!$G:$CZ,36,0)</f>
        <v>0</v>
      </c>
      <c r="AZ443" s="14">
        <f>VLOOKUP($B443,[2]Sheet3!$G:$CZ,37,0)</f>
        <v>0</v>
      </c>
      <c r="BA443" s="14">
        <f>VLOOKUP($B443,[2]Sheet3!$G:$CZ,38,0)</f>
        <v>0</v>
      </c>
      <c r="BB443" s="14">
        <f>VLOOKUP($B443,[2]Sheet3!$G:$CZ,39,0)</f>
        <v>0</v>
      </c>
      <c r="BC443" s="14">
        <f>VLOOKUP($B443,[2]Sheet3!$G:$CZ,40,0)</f>
        <v>0</v>
      </c>
      <c r="BD443" s="14">
        <f>VLOOKUP($B443,[2]Sheet3!$G:$CZ,41,0)</f>
        <v>0</v>
      </c>
      <c r="BE443" s="14">
        <f>VLOOKUP($B443,[2]Sheet3!$G:$CZ,42,0)</f>
        <v>0</v>
      </c>
      <c r="BF443" s="14">
        <f>VLOOKUP($B443,[2]Sheet3!$G:$CZ,43,0)</f>
        <v>0</v>
      </c>
      <c r="BG443" s="14">
        <f>VLOOKUP($B443,[2]Sheet3!$G:$CZ,44,0)</f>
        <v>0</v>
      </c>
      <c r="BH443" s="14">
        <f>VLOOKUP($B443,[2]Sheet3!$G:$CZ,45,0)</f>
        <v>0</v>
      </c>
      <c r="BI443" s="14">
        <f>VLOOKUP($B443,[2]Sheet3!$G:$CZ,46,0)</f>
        <v>0</v>
      </c>
      <c r="BJ443" s="14">
        <f>VLOOKUP($B443,[2]Sheet3!$G:$CZ,47,0)</f>
        <v>0</v>
      </c>
      <c r="BK443" s="14">
        <f>VLOOKUP($B443,[2]Sheet3!$G:$CZ,48,0)</f>
        <v>0</v>
      </c>
      <c r="BL443" s="14">
        <f>VLOOKUP($B443,[2]Sheet3!$G:$CZ,49,0)</f>
        <v>0</v>
      </c>
      <c r="BM443" s="14">
        <f>VLOOKUP($B443,[2]Sheet3!$G:$CZ,50,0)</f>
        <v>0</v>
      </c>
      <c r="BN443" s="14">
        <f>VLOOKUP($B443,[2]Sheet3!$G:$CZ,51,0)</f>
        <v>0</v>
      </c>
      <c r="BO443" s="14">
        <f>VLOOKUP($B443,[2]Sheet3!$G:$CZ,52,0)</f>
        <v>0</v>
      </c>
      <c r="BP443" s="14">
        <f>VLOOKUP($B443,[2]Sheet3!$G:$CZ,53,0)</f>
        <v>0</v>
      </c>
      <c r="BQ443" s="14">
        <f>VLOOKUP($B443,[2]Sheet3!$G:$CZ,54,0)</f>
        <v>0</v>
      </c>
      <c r="BR443" s="14">
        <f>VLOOKUP($B443,[2]Sheet3!$G:$CZ,55,0)</f>
        <v>0</v>
      </c>
      <c r="BS443" s="14">
        <f>VLOOKUP($B443,[2]Sheet3!$G:$CZ,56,0)</f>
        <v>0</v>
      </c>
      <c r="BT443" s="14">
        <f>VLOOKUP($B443,[2]Sheet3!$G:$CZ,57,0)</f>
        <v>0</v>
      </c>
      <c r="BU443" s="14">
        <f>VLOOKUP($B443,[2]Sheet3!$G:$CZ,58,0)</f>
        <v>0</v>
      </c>
      <c r="BV443" s="14">
        <f>VLOOKUP($B443,[2]Sheet3!$G:$CZ,59,0)</f>
        <v>0</v>
      </c>
      <c r="BW443" s="14">
        <f>VLOOKUP($B443,[2]Sheet3!$G:$CZ,60,0)</f>
        <v>0</v>
      </c>
      <c r="BX443" s="14">
        <f>VLOOKUP($B443,[2]Sheet3!$G:$CZ,61,0)</f>
        <v>0</v>
      </c>
      <c r="BY443" s="14">
        <f>VLOOKUP($B443,[2]Sheet3!$G:$CZ,62,0)</f>
        <v>0</v>
      </c>
      <c r="BZ443" s="14">
        <f>VLOOKUP($B443,[2]Sheet3!$G:$CZ,63,0)</f>
        <v>0</v>
      </c>
      <c r="CA443" s="14">
        <f>VLOOKUP($B443,[2]Sheet3!$G:$CZ,64,0)</f>
        <v>0</v>
      </c>
      <c r="CB443" s="14">
        <f>VLOOKUP($B443,[2]Sheet3!$G:$CZ,65,0)</f>
        <v>0</v>
      </c>
      <c r="CC443" s="14">
        <f>VLOOKUP($B443,[2]Sheet3!$G:$CZ,66,0)</f>
        <v>0</v>
      </c>
      <c r="CD443" s="14">
        <f>VLOOKUP($B443,[2]Sheet3!$G:$CZ,67,0)</f>
        <v>0</v>
      </c>
      <c r="CE443" s="14">
        <f>VLOOKUP($B443,[2]Sheet3!$G:$CZ,68,0)</f>
        <v>0</v>
      </c>
      <c r="CF443" s="14">
        <f>VLOOKUP($B443,[2]Sheet3!$G:$CZ,69,0)</f>
        <v>0</v>
      </c>
      <c r="CG443" s="14">
        <f>VLOOKUP($B443,[2]Sheet3!$G:$CZ,70,0)</f>
        <v>0</v>
      </c>
      <c r="CH443" s="14">
        <f>VLOOKUP($B443,[2]Sheet3!$G:$CZ,71,0)</f>
        <v>0</v>
      </c>
      <c r="CI443" s="14">
        <f>VLOOKUP($B443,[2]Sheet3!$G:$CZ,72,0)</f>
        <v>0</v>
      </c>
      <c r="CJ443" s="14">
        <f>VLOOKUP($B443,[2]Sheet3!$G:$CZ,73,0)</f>
        <v>0</v>
      </c>
      <c r="CK443" s="14">
        <f>VLOOKUP($B443,[2]Sheet3!$G:$CZ,74,0)</f>
        <v>0</v>
      </c>
      <c r="CL443" s="14">
        <f>VLOOKUP($B443,[2]Sheet3!$G:$CZ,75,0)</f>
        <v>0</v>
      </c>
      <c r="CM443" s="14">
        <f>VLOOKUP($B443,[2]Sheet3!$G:$CZ,76,0)</f>
        <v>0</v>
      </c>
      <c r="CN443" s="14">
        <f>VLOOKUP($B443,[2]Sheet3!$G:$CZ,77,0)</f>
        <v>0</v>
      </c>
      <c r="CO443" s="14">
        <f>VLOOKUP($B443,[2]Sheet3!$G:$CZ,78,0)</f>
        <v>0</v>
      </c>
      <c r="CP443" s="14">
        <f>VLOOKUP($B443,[2]Sheet3!$G:$CZ,79,0)</f>
        <v>0</v>
      </c>
      <c r="CQ443" s="14">
        <f>VLOOKUP($B443,[2]Sheet3!$G:$CZ,80,0)</f>
        <v>0</v>
      </c>
      <c r="CR443" s="14">
        <f>VLOOKUP($B443,[2]Sheet3!$G:$CZ,81,0)</f>
        <v>0</v>
      </c>
      <c r="CS443" s="14">
        <f>VLOOKUP($B443,[2]Sheet3!$G:$CZ,82,0)</f>
        <v>0</v>
      </c>
      <c r="CT443" s="14">
        <f>VLOOKUP($B443,[2]Sheet3!$G:$CZ,83,0)</f>
        <v>0</v>
      </c>
      <c r="CU443" s="14">
        <f>VLOOKUP($B443,[2]Sheet3!$G:$CZ,84,0)</f>
        <v>0</v>
      </c>
      <c r="CV443" s="14">
        <f>VLOOKUP($B443,[2]Sheet3!$G:$CZ,85,0)</f>
        <v>0</v>
      </c>
      <c r="CW443" s="14">
        <f>VLOOKUP($B443,[2]Sheet3!$G:$CZ,86,0)</f>
        <v>0</v>
      </c>
      <c r="CX443" s="14">
        <f>VLOOKUP($B443,[2]Sheet3!$G:$CZ,87,0)</f>
        <v>0</v>
      </c>
      <c r="CY443" s="14">
        <f>VLOOKUP($B443,[2]Sheet3!$G:$CZ,88,0)</f>
        <v>0</v>
      </c>
      <c r="CZ443" s="14">
        <f>VLOOKUP($B443,[2]Sheet3!$G:$CZ,89,0)</f>
        <v>0</v>
      </c>
      <c r="DA443" s="14">
        <f>VLOOKUP($B443,[2]Sheet3!$G:$CZ,90,0)</f>
        <v>0</v>
      </c>
      <c r="DB443" s="14">
        <f>VLOOKUP($B443,[2]Sheet3!$G:$CZ,91,0)</f>
        <v>0</v>
      </c>
      <c r="DC443" s="14">
        <f>VLOOKUP($B443,[2]Sheet3!$G:$CZ,92,0)</f>
        <v>0</v>
      </c>
      <c r="DD443" s="14">
        <f>VLOOKUP($B443,[2]Sheet3!$G:$CZ,93,0)</f>
        <v>0</v>
      </c>
      <c r="DE443" s="14">
        <f>VLOOKUP($B443,[2]Sheet3!$G:$CZ,94,0)</f>
        <v>0</v>
      </c>
      <c r="DF443" s="14">
        <f>VLOOKUP($B443,[2]Sheet3!$G:$CZ,95,0)</f>
        <v>0</v>
      </c>
      <c r="DG443" s="14">
        <f>VLOOKUP($B443,[2]Sheet3!$G:$CZ,96,0)</f>
        <v>0</v>
      </c>
      <c r="DH443" s="14">
        <f>VLOOKUP($B443,[2]Sheet3!$G:$CZ,97,0)</f>
        <v>0</v>
      </c>
      <c r="DI443" s="14">
        <f>VLOOKUP($B443,[2]Sheet3!$G:$CZ,98,0)</f>
        <v>0</v>
      </c>
    </row>
    <row r="444" spans="1:113" x14ac:dyDescent="0.3">
      <c r="A444" s="9" t="str">
        <f t="shared" si="20"/>
        <v>S44320</v>
      </c>
      <c r="B444" s="15" t="s">
        <v>1404</v>
      </c>
      <c r="C444" s="15" t="s">
        <v>1405</v>
      </c>
      <c r="F444" s="7" t="s">
        <v>15</v>
      </c>
      <c r="G444" s="12" t="s">
        <v>3939</v>
      </c>
      <c r="H444" s="12" t="str">
        <f>VLOOKUP($B444,[1]Sheet1!$A:$G,5,0)</f>
        <v>jitin.sebastian@redingtongroup.com</v>
      </c>
      <c r="I444" s="12" t="str">
        <f>VLOOKUP($B444,[1]Sheet1!$A:$G,7,0)</f>
        <v>vikram.kumar@redingtongroup.com</v>
      </c>
      <c r="J444" s="12" t="s">
        <v>82</v>
      </c>
      <c r="K444" s="7"/>
      <c r="L444" s="7"/>
      <c r="M444" s="8"/>
      <c r="N444" s="7" t="str">
        <f t="shared" si="18"/>
        <v>jitin.sebastian@redingtongroup.com; vikram.kumar@redingtongroup.com; nilesh.phirke@redingtongroup.com;christopher.joseph@redingtongroup.com</v>
      </c>
      <c r="O444" s="7" t="str">
        <f t="shared" si="19"/>
        <v>S44320</v>
      </c>
      <c r="P444" s="8" t="s">
        <v>5215</v>
      </c>
      <c r="Q444" s="14">
        <f>VLOOKUP($B444,[2]Sheet3!$G:$CZ,2,0)</f>
        <v>2400309302</v>
      </c>
      <c r="R444" s="14">
        <f>VLOOKUP($B444,[2]Sheet3!$G:$CZ,3,0)</f>
        <v>2400308674</v>
      </c>
      <c r="S444" s="14">
        <f>VLOOKUP($B444,[2]Sheet3!$G:$CZ,4,0)</f>
        <v>0</v>
      </c>
      <c r="T444" s="14">
        <f>VLOOKUP($B444,[2]Sheet3!$G:$CZ,5,0)</f>
        <v>0</v>
      </c>
      <c r="U444" s="14">
        <f>VLOOKUP($B444,[2]Sheet3!$G:$CZ,6,0)</f>
        <v>0</v>
      </c>
      <c r="V444" s="14">
        <f>VLOOKUP($B444,[2]Sheet3!$G:$CZ,7,0)</f>
        <v>0</v>
      </c>
      <c r="W444" s="14">
        <f>VLOOKUP($B444,[2]Sheet3!$G:$CZ,8,0)</f>
        <v>0</v>
      </c>
      <c r="X444" s="14">
        <f>VLOOKUP($B444,[2]Sheet3!$G:$CZ,9,0)</f>
        <v>0</v>
      </c>
      <c r="Y444" s="14">
        <f>VLOOKUP($B444,[2]Sheet3!$G:$CZ,10,0)</f>
        <v>0</v>
      </c>
      <c r="Z444" s="14">
        <f>VLOOKUP($B444,[2]Sheet3!$G:$CZ,11,0)</f>
        <v>0</v>
      </c>
      <c r="AA444" s="14">
        <f>VLOOKUP($B444,[2]Sheet3!$G:$CZ,12,0)</f>
        <v>0</v>
      </c>
      <c r="AB444" s="14">
        <f>VLOOKUP($B444,[2]Sheet3!$G:$CZ,13,0)</f>
        <v>0</v>
      </c>
      <c r="AC444" s="14">
        <f>VLOOKUP($B444,[2]Sheet3!$G:$CZ,14,0)</f>
        <v>0</v>
      </c>
      <c r="AD444" s="14">
        <f>VLOOKUP($B444,[2]Sheet3!$G:$CZ,15,0)</f>
        <v>0</v>
      </c>
      <c r="AE444" s="14">
        <f>VLOOKUP($B444,[2]Sheet3!$G:$CZ,16,0)</f>
        <v>0</v>
      </c>
      <c r="AF444" s="14">
        <f>VLOOKUP($B444,[2]Sheet3!$G:$CZ,17,0)</f>
        <v>0</v>
      </c>
      <c r="AG444" s="14">
        <f>VLOOKUP($B444,[2]Sheet3!$G:$CZ,18,0)</f>
        <v>0</v>
      </c>
      <c r="AH444" s="14">
        <f>VLOOKUP($B444,[2]Sheet3!$G:$CZ,19,0)</f>
        <v>0</v>
      </c>
      <c r="AI444" s="14">
        <f>VLOOKUP($B444,[2]Sheet3!$G:$CZ,20,0)</f>
        <v>0</v>
      </c>
      <c r="AJ444" s="14">
        <f>VLOOKUP($B444,[2]Sheet3!$G:$CZ,21,0)</f>
        <v>0</v>
      </c>
      <c r="AK444" s="14">
        <f>VLOOKUP($B444,[2]Sheet3!$G:$CZ,22,0)</f>
        <v>0</v>
      </c>
      <c r="AL444" s="14">
        <f>VLOOKUP($B444,[2]Sheet3!$G:$CZ,23,0)</f>
        <v>0</v>
      </c>
      <c r="AM444" s="14">
        <f>VLOOKUP($B444,[2]Sheet3!$G:$CZ,24,0)</f>
        <v>0</v>
      </c>
      <c r="AN444" s="14">
        <f>VLOOKUP($B444,[2]Sheet3!$G:$CZ,25,0)</f>
        <v>0</v>
      </c>
      <c r="AO444" s="14">
        <f>VLOOKUP($B444,[2]Sheet3!$G:$CZ,26,0)</f>
        <v>0</v>
      </c>
      <c r="AP444" s="14">
        <f>VLOOKUP($B444,[2]Sheet3!$G:$CZ,27,0)</f>
        <v>0</v>
      </c>
      <c r="AQ444" s="14">
        <f>VLOOKUP($B444,[2]Sheet3!$G:$CZ,28,0)</f>
        <v>0</v>
      </c>
      <c r="AR444" s="14">
        <f>VLOOKUP($B444,[2]Sheet3!$G:$CZ,29,0)</f>
        <v>0</v>
      </c>
      <c r="AS444" s="14">
        <f>VLOOKUP($B444,[2]Sheet3!$G:$CZ,30,0)</f>
        <v>0</v>
      </c>
      <c r="AT444" s="14">
        <f>VLOOKUP($B444,[2]Sheet3!$G:$CZ,31,0)</f>
        <v>0</v>
      </c>
      <c r="AU444" s="14">
        <f>VLOOKUP($B444,[2]Sheet3!$G:$CZ,32,0)</f>
        <v>0</v>
      </c>
      <c r="AV444" s="14">
        <f>VLOOKUP($B444,[2]Sheet3!$G:$CZ,33,0)</f>
        <v>0</v>
      </c>
      <c r="AW444" s="14">
        <f>VLOOKUP($B444,[2]Sheet3!$G:$CZ,34,0)</f>
        <v>0</v>
      </c>
      <c r="AX444" s="14">
        <f>VLOOKUP($B444,[2]Sheet3!$G:$CZ,35,0)</f>
        <v>0</v>
      </c>
      <c r="AY444" s="14">
        <f>VLOOKUP($B444,[2]Sheet3!$G:$CZ,36,0)</f>
        <v>0</v>
      </c>
      <c r="AZ444" s="14">
        <f>VLOOKUP($B444,[2]Sheet3!$G:$CZ,37,0)</f>
        <v>0</v>
      </c>
      <c r="BA444" s="14">
        <f>VLOOKUP($B444,[2]Sheet3!$G:$CZ,38,0)</f>
        <v>0</v>
      </c>
      <c r="BB444" s="14">
        <f>VLOOKUP($B444,[2]Sheet3!$G:$CZ,39,0)</f>
        <v>0</v>
      </c>
      <c r="BC444" s="14">
        <f>VLOOKUP($B444,[2]Sheet3!$G:$CZ,40,0)</f>
        <v>0</v>
      </c>
      <c r="BD444" s="14">
        <f>VLOOKUP($B444,[2]Sheet3!$G:$CZ,41,0)</f>
        <v>0</v>
      </c>
      <c r="BE444" s="14">
        <f>VLOOKUP($B444,[2]Sheet3!$G:$CZ,42,0)</f>
        <v>0</v>
      </c>
      <c r="BF444" s="14">
        <f>VLOOKUP($B444,[2]Sheet3!$G:$CZ,43,0)</f>
        <v>0</v>
      </c>
      <c r="BG444" s="14">
        <f>VLOOKUP($B444,[2]Sheet3!$G:$CZ,44,0)</f>
        <v>0</v>
      </c>
      <c r="BH444" s="14">
        <f>VLOOKUP($B444,[2]Sheet3!$G:$CZ,45,0)</f>
        <v>0</v>
      </c>
      <c r="BI444" s="14">
        <f>VLOOKUP($B444,[2]Sheet3!$G:$CZ,46,0)</f>
        <v>0</v>
      </c>
      <c r="BJ444" s="14">
        <f>VLOOKUP($B444,[2]Sheet3!$G:$CZ,47,0)</f>
        <v>0</v>
      </c>
      <c r="BK444" s="14">
        <f>VLOOKUP($B444,[2]Sheet3!$G:$CZ,48,0)</f>
        <v>0</v>
      </c>
      <c r="BL444" s="14">
        <f>VLOOKUP($B444,[2]Sheet3!$G:$CZ,49,0)</f>
        <v>0</v>
      </c>
      <c r="BM444" s="14">
        <f>VLOOKUP($B444,[2]Sheet3!$G:$CZ,50,0)</f>
        <v>0</v>
      </c>
      <c r="BN444" s="14">
        <f>VLOOKUP($B444,[2]Sheet3!$G:$CZ,51,0)</f>
        <v>0</v>
      </c>
      <c r="BO444" s="14">
        <f>VLOOKUP($B444,[2]Sheet3!$G:$CZ,52,0)</f>
        <v>0</v>
      </c>
      <c r="BP444" s="14">
        <f>VLOOKUP($B444,[2]Sheet3!$G:$CZ,53,0)</f>
        <v>0</v>
      </c>
      <c r="BQ444" s="14">
        <f>VLOOKUP($B444,[2]Sheet3!$G:$CZ,54,0)</f>
        <v>0</v>
      </c>
      <c r="BR444" s="14">
        <f>VLOOKUP($B444,[2]Sheet3!$G:$CZ,55,0)</f>
        <v>0</v>
      </c>
      <c r="BS444" s="14">
        <f>VLOOKUP($B444,[2]Sheet3!$G:$CZ,56,0)</f>
        <v>0</v>
      </c>
      <c r="BT444" s="14">
        <f>VLOOKUP($B444,[2]Sheet3!$G:$CZ,57,0)</f>
        <v>0</v>
      </c>
      <c r="BU444" s="14">
        <f>VLOOKUP($B444,[2]Sheet3!$G:$CZ,58,0)</f>
        <v>0</v>
      </c>
      <c r="BV444" s="14">
        <f>VLOOKUP($B444,[2]Sheet3!$G:$CZ,59,0)</f>
        <v>0</v>
      </c>
      <c r="BW444" s="14">
        <f>VLOOKUP($B444,[2]Sheet3!$G:$CZ,60,0)</f>
        <v>0</v>
      </c>
      <c r="BX444" s="14">
        <f>VLOOKUP($B444,[2]Sheet3!$G:$CZ,61,0)</f>
        <v>0</v>
      </c>
      <c r="BY444" s="14">
        <f>VLOOKUP($B444,[2]Sheet3!$G:$CZ,62,0)</f>
        <v>0</v>
      </c>
      <c r="BZ444" s="14">
        <f>VLOOKUP($B444,[2]Sheet3!$G:$CZ,63,0)</f>
        <v>0</v>
      </c>
      <c r="CA444" s="14">
        <f>VLOOKUP($B444,[2]Sheet3!$G:$CZ,64,0)</f>
        <v>0</v>
      </c>
      <c r="CB444" s="14">
        <f>VLOOKUP($B444,[2]Sheet3!$G:$CZ,65,0)</f>
        <v>0</v>
      </c>
      <c r="CC444" s="14">
        <f>VLOOKUP($B444,[2]Sheet3!$G:$CZ,66,0)</f>
        <v>0</v>
      </c>
      <c r="CD444" s="14">
        <f>VLOOKUP($B444,[2]Sheet3!$G:$CZ,67,0)</f>
        <v>0</v>
      </c>
      <c r="CE444" s="14">
        <f>VLOOKUP($B444,[2]Sheet3!$G:$CZ,68,0)</f>
        <v>0</v>
      </c>
      <c r="CF444" s="14">
        <f>VLOOKUP($B444,[2]Sheet3!$G:$CZ,69,0)</f>
        <v>0</v>
      </c>
      <c r="CG444" s="14">
        <f>VLOOKUP($B444,[2]Sheet3!$G:$CZ,70,0)</f>
        <v>0</v>
      </c>
      <c r="CH444" s="14">
        <f>VLOOKUP($B444,[2]Sheet3!$G:$CZ,71,0)</f>
        <v>0</v>
      </c>
      <c r="CI444" s="14">
        <f>VLOOKUP($B444,[2]Sheet3!$G:$CZ,72,0)</f>
        <v>0</v>
      </c>
      <c r="CJ444" s="14">
        <f>VLOOKUP($B444,[2]Sheet3!$G:$CZ,73,0)</f>
        <v>0</v>
      </c>
      <c r="CK444" s="14">
        <f>VLOOKUP($B444,[2]Sheet3!$G:$CZ,74,0)</f>
        <v>0</v>
      </c>
      <c r="CL444" s="14">
        <f>VLOOKUP($B444,[2]Sheet3!$G:$CZ,75,0)</f>
        <v>0</v>
      </c>
      <c r="CM444" s="14">
        <f>VLOOKUP($B444,[2]Sheet3!$G:$CZ,76,0)</f>
        <v>0</v>
      </c>
      <c r="CN444" s="14">
        <f>VLOOKUP($B444,[2]Sheet3!$G:$CZ,77,0)</f>
        <v>0</v>
      </c>
      <c r="CO444" s="14">
        <f>VLOOKUP($B444,[2]Sheet3!$G:$CZ,78,0)</f>
        <v>0</v>
      </c>
      <c r="CP444" s="14">
        <f>VLOOKUP($B444,[2]Sheet3!$G:$CZ,79,0)</f>
        <v>0</v>
      </c>
      <c r="CQ444" s="14">
        <f>VLOOKUP($B444,[2]Sheet3!$G:$CZ,80,0)</f>
        <v>0</v>
      </c>
      <c r="CR444" s="14">
        <f>VLOOKUP($B444,[2]Sheet3!$G:$CZ,81,0)</f>
        <v>0</v>
      </c>
      <c r="CS444" s="14">
        <f>VLOOKUP($B444,[2]Sheet3!$G:$CZ,82,0)</f>
        <v>0</v>
      </c>
      <c r="CT444" s="14">
        <f>VLOOKUP($B444,[2]Sheet3!$G:$CZ,83,0)</f>
        <v>0</v>
      </c>
      <c r="CU444" s="14">
        <f>VLOOKUP($B444,[2]Sheet3!$G:$CZ,84,0)</f>
        <v>0</v>
      </c>
      <c r="CV444" s="14">
        <f>VLOOKUP($B444,[2]Sheet3!$G:$CZ,85,0)</f>
        <v>0</v>
      </c>
      <c r="CW444" s="14">
        <f>VLOOKUP($B444,[2]Sheet3!$G:$CZ,86,0)</f>
        <v>0</v>
      </c>
      <c r="CX444" s="14">
        <f>VLOOKUP($B444,[2]Sheet3!$G:$CZ,87,0)</f>
        <v>0</v>
      </c>
      <c r="CY444" s="14">
        <f>VLOOKUP($B444,[2]Sheet3!$G:$CZ,88,0)</f>
        <v>0</v>
      </c>
      <c r="CZ444" s="14">
        <f>VLOOKUP($B444,[2]Sheet3!$G:$CZ,89,0)</f>
        <v>0</v>
      </c>
      <c r="DA444" s="14">
        <f>VLOOKUP($B444,[2]Sheet3!$G:$CZ,90,0)</f>
        <v>0</v>
      </c>
      <c r="DB444" s="14">
        <f>VLOOKUP($B444,[2]Sheet3!$G:$CZ,91,0)</f>
        <v>0</v>
      </c>
      <c r="DC444" s="14">
        <f>VLOOKUP($B444,[2]Sheet3!$G:$CZ,92,0)</f>
        <v>0</v>
      </c>
      <c r="DD444" s="14">
        <f>VLOOKUP($B444,[2]Sheet3!$G:$CZ,93,0)</f>
        <v>0</v>
      </c>
      <c r="DE444" s="14">
        <f>VLOOKUP($B444,[2]Sheet3!$G:$CZ,94,0)</f>
        <v>0</v>
      </c>
      <c r="DF444" s="14">
        <f>VLOOKUP($B444,[2]Sheet3!$G:$CZ,95,0)</f>
        <v>0</v>
      </c>
      <c r="DG444" s="14">
        <f>VLOOKUP($B444,[2]Sheet3!$G:$CZ,96,0)</f>
        <v>0</v>
      </c>
      <c r="DH444" s="14">
        <f>VLOOKUP($B444,[2]Sheet3!$G:$CZ,97,0)</f>
        <v>0</v>
      </c>
      <c r="DI444" s="14">
        <f>VLOOKUP($B444,[2]Sheet3!$G:$CZ,98,0)</f>
        <v>0</v>
      </c>
    </row>
    <row r="445" spans="1:113" x14ac:dyDescent="0.3">
      <c r="A445" s="9" t="str">
        <f t="shared" si="20"/>
        <v>N83710</v>
      </c>
      <c r="B445" s="15" t="s">
        <v>1406</v>
      </c>
      <c r="C445" s="15" t="s">
        <v>1407</v>
      </c>
      <c r="F445" s="7" t="s">
        <v>15</v>
      </c>
      <c r="G445" s="12" t="s">
        <v>3940</v>
      </c>
      <c r="H445" s="12" t="str">
        <f>VLOOKUP($B445,[1]Sheet1!$A:$G,5,0)</f>
        <v>himanshu.anand@redingtongroup.com</v>
      </c>
      <c r="I445" s="12" t="str">
        <f>VLOOKUP($B445,[1]Sheet1!$A:$G,7,0)</f>
        <v>jitender.chopra@redingtongroup.com</v>
      </c>
      <c r="J445" s="12" t="s">
        <v>82</v>
      </c>
      <c r="K445" s="7"/>
      <c r="L445" s="7"/>
      <c r="M445" s="8"/>
      <c r="N445" s="7" t="str">
        <f t="shared" si="18"/>
        <v>himanshu.anand@redingtongroup.com; jitender.chopra@redingtongroup.com; nilesh.phirke@redingtongroup.com;christopher.joseph@redingtongroup.com</v>
      </c>
      <c r="O445" s="7" t="str">
        <f t="shared" si="19"/>
        <v>N83710</v>
      </c>
      <c r="P445" s="8" t="s">
        <v>5215</v>
      </c>
      <c r="Q445" s="14">
        <f>VLOOKUP($B445,[2]Sheet3!$G:$CZ,2,0)</f>
        <v>2400308847</v>
      </c>
      <c r="R445" s="14">
        <f>VLOOKUP($B445,[2]Sheet3!$G:$CZ,3,0)</f>
        <v>0</v>
      </c>
      <c r="S445" s="14">
        <f>VLOOKUP($B445,[2]Sheet3!$G:$CZ,4,0)</f>
        <v>0</v>
      </c>
      <c r="T445" s="14">
        <f>VLOOKUP($B445,[2]Sheet3!$G:$CZ,5,0)</f>
        <v>0</v>
      </c>
      <c r="U445" s="14">
        <f>VLOOKUP($B445,[2]Sheet3!$G:$CZ,6,0)</f>
        <v>0</v>
      </c>
      <c r="V445" s="14">
        <f>VLOOKUP($B445,[2]Sheet3!$G:$CZ,7,0)</f>
        <v>0</v>
      </c>
      <c r="W445" s="14">
        <f>VLOOKUP($B445,[2]Sheet3!$G:$CZ,8,0)</f>
        <v>0</v>
      </c>
      <c r="X445" s="14">
        <f>VLOOKUP($B445,[2]Sheet3!$G:$CZ,9,0)</f>
        <v>0</v>
      </c>
      <c r="Y445" s="14">
        <f>VLOOKUP($B445,[2]Sheet3!$G:$CZ,10,0)</f>
        <v>0</v>
      </c>
      <c r="Z445" s="14">
        <f>VLOOKUP($B445,[2]Sheet3!$G:$CZ,11,0)</f>
        <v>0</v>
      </c>
      <c r="AA445" s="14">
        <f>VLOOKUP($B445,[2]Sheet3!$G:$CZ,12,0)</f>
        <v>0</v>
      </c>
      <c r="AB445" s="14">
        <f>VLOOKUP($B445,[2]Sheet3!$G:$CZ,13,0)</f>
        <v>0</v>
      </c>
      <c r="AC445" s="14">
        <f>VLOOKUP($B445,[2]Sheet3!$G:$CZ,14,0)</f>
        <v>0</v>
      </c>
      <c r="AD445" s="14">
        <f>VLOOKUP($B445,[2]Sheet3!$G:$CZ,15,0)</f>
        <v>0</v>
      </c>
      <c r="AE445" s="14">
        <f>VLOOKUP($B445,[2]Sheet3!$G:$CZ,16,0)</f>
        <v>0</v>
      </c>
      <c r="AF445" s="14">
        <f>VLOOKUP($B445,[2]Sheet3!$G:$CZ,17,0)</f>
        <v>0</v>
      </c>
      <c r="AG445" s="14">
        <f>VLOOKUP($B445,[2]Sheet3!$G:$CZ,18,0)</f>
        <v>0</v>
      </c>
      <c r="AH445" s="14">
        <f>VLOOKUP($B445,[2]Sheet3!$G:$CZ,19,0)</f>
        <v>0</v>
      </c>
      <c r="AI445" s="14">
        <f>VLOOKUP($B445,[2]Sheet3!$G:$CZ,20,0)</f>
        <v>0</v>
      </c>
      <c r="AJ445" s="14">
        <f>VLOOKUP($B445,[2]Sheet3!$G:$CZ,21,0)</f>
        <v>0</v>
      </c>
      <c r="AK445" s="14">
        <f>VLOOKUP($B445,[2]Sheet3!$G:$CZ,22,0)</f>
        <v>0</v>
      </c>
      <c r="AL445" s="14">
        <f>VLOOKUP($B445,[2]Sheet3!$G:$CZ,23,0)</f>
        <v>0</v>
      </c>
      <c r="AM445" s="14">
        <f>VLOOKUP($B445,[2]Sheet3!$G:$CZ,24,0)</f>
        <v>0</v>
      </c>
      <c r="AN445" s="14">
        <f>VLOOKUP($B445,[2]Sheet3!$G:$CZ,25,0)</f>
        <v>0</v>
      </c>
      <c r="AO445" s="14">
        <f>VLOOKUP($B445,[2]Sheet3!$G:$CZ,26,0)</f>
        <v>0</v>
      </c>
      <c r="AP445" s="14">
        <f>VLOOKUP($B445,[2]Sheet3!$G:$CZ,27,0)</f>
        <v>0</v>
      </c>
      <c r="AQ445" s="14">
        <f>VLOOKUP($B445,[2]Sheet3!$G:$CZ,28,0)</f>
        <v>0</v>
      </c>
      <c r="AR445" s="14">
        <f>VLOOKUP($B445,[2]Sheet3!$G:$CZ,29,0)</f>
        <v>0</v>
      </c>
      <c r="AS445" s="14">
        <f>VLOOKUP($B445,[2]Sheet3!$G:$CZ,30,0)</f>
        <v>0</v>
      </c>
      <c r="AT445" s="14">
        <f>VLOOKUP($B445,[2]Sheet3!$G:$CZ,31,0)</f>
        <v>0</v>
      </c>
      <c r="AU445" s="14">
        <f>VLOOKUP($B445,[2]Sheet3!$G:$CZ,32,0)</f>
        <v>0</v>
      </c>
      <c r="AV445" s="14">
        <f>VLOOKUP($B445,[2]Sheet3!$G:$CZ,33,0)</f>
        <v>0</v>
      </c>
      <c r="AW445" s="14">
        <f>VLOOKUP($B445,[2]Sheet3!$G:$CZ,34,0)</f>
        <v>0</v>
      </c>
      <c r="AX445" s="14">
        <f>VLOOKUP($B445,[2]Sheet3!$G:$CZ,35,0)</f>
        <v>0</v>
      </c>
      <c r="AY445" s="14">
        <f>VLOOKUP($B445,[2]Sheet3!$G:$CZ,36,0)</f>
        <v>0</v>
      </c>
      <c r="AZ445" s="14">
        <f>VLOOKUP($B445,[2]Sheet3!$G:$CZ,37,0)</f>
        <v>0</v>
      </c>
      <c r="BA445" s="14">
        <f>VLOOKUP($B445,[2]Sheet3!$G:$CZ,38,0)</f>
        <v>0</v>
      </c>
      <c r="BB445" s="14">
        <f>VLOOKUP($B445,[2]Sheet3!$G:$CZ,39,0)</f>
        <v>0</v>
      </c>
      <c r="BC445" s="14">
        <f>VLOOKUP($B445,[2]Sheet3!$G:$CZ,40,0)</f>
        <v>0</v>
      </c>
      <c r="BD445" s="14">
        <f>VLOOKUP($B445,[2]Sheet3!$G:$CZ,41,0)</f>
        <v>0</v>
      </c>
      <c r="BE445" s="14">
        <f>VLOOKUP($B445,[2]Sheet3!$G:$CZ,42,0)</f>
        <v>0</v>
      </c>
      <c r="BF445" s="14">
        <f>VLOOKUP($B445,[2]Sheet3!$G:$CZ,43,0)</f>
        <v>0</v>
      </c>
      <c r="BG445" s="14">
        <f>VLOOKUP($B445,[2]Sheet3!$G:$CZ,44,0)</f>
        <v>0</v>
      </c>
      <c r="BH445" s="14">
        <f>VLOOKUP($B445,[2]Sheet3!$G:$CZ,45,0)</f>
        <v>0</v>
      </c>
      <c r="BI445" s="14">
        <f>VLOOKUP($B445,[2]Sheet3!$G:$CZ,46,0)</f>
        <v>0</v>
      </c>
      <c r="BJ445" s="14">
        <f>VLOOKUP($B445,[2]Sheet3!$G:$CZ,47,0)</f>
        <v>0</v>
      </c>
      <c r="BK445" s="14">
        <f>VLOOKUP($B445,[2]Sheet3!$G:$CZ,48,0)</f>
        <v>0</v>
      </c>
      <c r="BL445" s="14">
        <f>VLOOKUP($B445,[2]Sheet3!$G:$CZ,49,0)</f>
        <v>0</v>
      </c>
      <c r="BM445" s="14">
        <f>VLOOKUP($B445,[2]Sheet3!$G:$CZ,50,0)</f>
        <v>0</v>
      </c>
      <c r="BN445" s="14">
        <f>VLOOKUP($B445,[2]Sheet3!$G:$CZ,51,0)</f>
        <v>0</v>
      </c>
      <c r="BO445" s="14">
        <f>VLOOKUP($B445,[2]Sheet3!$G:$CZ,52,0)</f>
        <v>0</v>
      </c>
      <c r="BP445" s="14">
        <f>VLOOKUP($B445,[2]Sheet3!$G:$CZ,53,0)</f>
        <v>0</v>
      </c>
      <c r="BQ445" s="14">
        <f>VLOOKUP($B445,[2]Sheet3!$G:$CZ,54,0)</f>
        <v>0</v>
      </c>
      <c r="BR445" s="14">
        <f>VLOOKUP($B445,[2]Sheet3!$G:$CZ,55,0)</f>
        <v>0</v>
      </c>
      <c r="BS445" s="14">
        <f>VLOOKUP($B445,[2]Sheet3!$G:$CZ,56,0)</f>
        <v>0</v>
      </c>
      <c r="BT445" s="14">
        <f>VLOOKUP($B445,[2]Sheet3!$G:$CZ,57,0)</f>
        <v>0</v>
      </c>
      <c r="BU445" s="14">
        <f>VLOOKUP($B445,[2]Sheet3!$G:$CZ,58,0)</f>
        <v>0</v>
      </c>
      <c r="BV445" s="14">
        <f>VLOOKUP($B445,[2]Sheet3!$G:$CZ,59,0)</f>
        <v>0</v>
      </c>
      <c r="BW445" s="14">
        <f>VLOOKUP($B445,[2]Sheet3!$G:$CZ,60,0)</f>
        <v>0</v>
      </c>
      <c r="BX445" s="14">
        <f>VLOOKUP($B445,[2]Sheet3!$G:$CZ,61,0)</f>
        <v>0</v>
      </c>
      <c r="BY445" s="14">
        <f>VLOOKUP($B445,[2]Sheet3!$G:$CZ,62,0)</f>
        <v>0</v>
      </c>
      <c r="BZ445" s="14">
        <f>VLOOKUP($B445,[2]Sheet3!$G:$CZ,63,0)</f>
        <v>0</v>
      </c>
      <c r="CA445" s="14">
        <f>VLOOKUP($B445,[2]Sheet3!$G:$CZ,64,0)</f>
        <v>0</v>
      </c>
      <c r="CB445" s="14">
        <f>VLOOKUP($B445,[2]Sheet3!$G:$CZ,65,0)</f>
        <v>0</v>
      </c>
      <c r="CC445" s="14">
        <f>VLOOKUP($B445,[2]Sheet3!$G:$CZ,66,0)</f>
        <v>0</v>
      </c>
      <c r="CD445" s="14">
        <f>VLOOKUP($B445,[2]Sheet3!$G:$CZ,67,0)</f>
        <v>0</v>
      </c>
      <c r="CE445" s="14">
        <f>VLOOKUP($B445,[2]Sheet3!$G:$CZ,68,0)</f>
        <v>0</v>
      </c>
      <c r="CF445" s="14">
        <f>VLOOKUP($B445,[2]Sheet3!$G:$CZ,69,0)</f>
        <v>0</v>
      </c>
      <c r="CG445" s="14">
        <f>VLOOKUP($B445,[2]Sheet3!$G:$CZ,70,0)</f>
        <v>0</v>
      </c>
      <c r="CH445" s="14">
        <f>VLOOKUP($B445,[2]Sheet3!$G:$CZ,71,0)</f>
        <v>0</v>
      </c>
      <c r="CI445" s="14">
        <f>VLOOKUP($B445,[2]Sheet3!$G:$CZ,72,0)</f>
        <v>0</v>
      </c>
      <c r="CJ445" s="14">
        <f>VLOOKUP($B445,[2]Sheet3!$G:$CZ,73,0)</f>
        <v>0</v>
      </c>
      <c r="CK445" s="14">
        <f>VLOOKUP($B445,[2]Sheet3!$G:$CZ,74,0)</f>
        <v>0</v>
      </c>
      <c r="CL445" s="14">
        <f>VLOOKUP($B445,[2]Sheet3!$G:$CZ,75,0)</f>
        <v>0</v>
      </c>
      <c r="CM445" s="14">
        <f>VLOOKUP($B445,[2]Sheet3!$G:$CZ,76,0)</f>
        <v>0</v>
      </c>
      <c r="CN445" s="14">
        <f>VLOOKUP($B445,[2]Sheet3!$G:$CZ,77,0)</f>
        <v>0</v>
      </c>
      <c r="CO445" s="14">
        <f>VLOOKUP($B445,[2]Sheet3!$G:$CZ,78,0)</f>
        <v>0</v>
      </c>
      <c r="CP445" s="14">
        <f>VLOOKUP($B445,[2]Sheet3!$G:$CZ,79,0)</f>
        <v>0</v>
      </c>
      <c r="CQ445" s="14">
        <f>VLOOKUP($B445,[2]Sheet3!$G:$CZ,80,0)</f>
        <v>0</v>
      </c>
      <c r="CR445" s="14">
        <f>VLOOKUP($B445,[2]Sheet3!$G:$CZ,81,0)</f>
        <v>0</v>
      </c>
      <c r="CS445" s="14">
        <f>VLOOKUP($B445,[2]Sheet3!$G:$CZ,82,0)</f>
        <v>0</v>
      </c>
      <c r="CT445" s="14">
        <f>VLOOKUP($B445,[2]Sheet3!$G:$CZ,83,0)</f>
        <v>0</v>
      </c>
      <c r="CU445" s="14">
        <f>VLOOKUP($B445,[2]Sheet3!$G:$CZ,84,0)</f>
        <v>0</v>
      </c>
      <c r="CV445" s="14">
        <f>VLOOKUP($B445,[2]Sheet3!$G:$CZ,85,0)</f>
        <v>0</v>
      </c>
      <c r="CW445" s="14">
        <f>VLOOKUP($B445,[2]Sheet3!$G:$CZ,86,0)</f>
        <v>0</v>
      </c>
      <c r="CX445" s="14">
        <f>VLOOKUP($B445,[2]Sheet3!$G:$CZ,87,0)</f>
        <v>0</v>
      </c>
      <c r="CY445" s="14">
        <f>VLOOKUP($B445,[2]Sheet3!$G:$CZ,88,0)</f>
        <v>0</v>
      </c>
      <c r="CZ445" s="14">
        <f>VLOOKUP($B445,[2]Sheet3!$G:$CZ,89,0)</f>
        <v>0</v>
      </c>
      <c r="DA445" s="14">
        <f>VLOOKUP($B445,[2]Sheet3!$G:$CZ,90,0)</f>
        <v>0</v>
      </c>
      <c r="DB445" s="14">
        <f>VLOOKUP($B445,[2]Sheet3!$G:$CZ,91,0)</f>
        <v>0</v>
      </c>
      <c r="DC445" s="14">
        <f>VLOOKUP($B445,[2]Sheet3!$G:$CZ,92,0)</f>
        <v>0</v>
      </c>
      <c r="DD445" s="14">
        <f>VLOOKUP($B445,[2]Sheet3!$G:$CZ,93,0)</f>
        <v>0</v>
      </c>
      <c r="DE445" s="14">
        <f>VLOOKUP($B445,[2]Sheet3!$G:$CZ,94,0)</f>
        <v>0</v>
      </c>
      <c r="DF445" s="14">
        <f>VLOOKUP($B445,[2]Sheet3!$G:$CZ,95,0)</f>
        <v>0</v>
      </c>
      <c r="DG445" s="14">
        <f>VLOOKUP($B445,[2]Sheet3!$G:$CZ,96,0)</f>
        <v>0</v>
      </c>
      <c r="DH445" s="14">
        <f>VLOOKUP($B445,[2]Sheet3!$G:$CZ,97,0)</f>
        <v>0</v>
      </c>
      <c r="DI445" s="14">
        <f>VLOOKUP($B445,[2]Sheet3!$G:$CZ,98,0)</f>
        <v>0</v>
      </c>
    </row>
    <row r="446" spans="1:113" x14ac:dyDescent="0.3">
      <c r="A446" s="9" t="str">
        <f t="shared" si="20"/>
        <v>NB3043</v>
      </c>
      <c r="B446" s="15" t="s">
        <v>1408</v>
      </c>
      <c r="C446" s="15" t="s">
        <v>1409</v>
      </c>
      <c r="F446" s="7" t="s">
        <v>15</v>
      </c>
      <c r="G446" s="12" t="s">
        <v>3941</v>
      </c>
      <c r="H446" s="12" t="str">
        <f>VLOOKUP($B446,[1]Sheet1!$A:$G,5,0)</f>
        <v>himanshu.anand@redingtongroup.com</v>
      </c>
      <c r="I446" s="12" t="str">
        <f>VLOOKUP($B446,[1]Sheet1!$A:$G,7,0)</f>
        <v>jitender.chopra@redingtongroup.com</v>
      </c>
      <c r="J446" s="12" t="s">
        <v>82</v>
      </c>
      <c r="K446" s="7"/>
      <c r="L446" s="7"/>
      <c r="M446" s="8"/>
      <c r="N446" s="7" t="str">
        <f t="shared" si="18"/>
        <v>himanshu.anand@redingtongroup.com; jitender.chopra@redingtongroup.com; nilesh.phirke@redingtongroup.com;christopher.joseph@redingtongroup.com</v>
      </c>
      <c r="O446" s="7" t="str">
        <f t="shared" si="19"/>
        <v>NB3043</v>
      </c>
      <c r="P446" s="8" t="s">
        <v>5215</v>
      </c>
      <c r="Q446" s="14">
        <f>VLOOKUP($B446,[2]Sheet3!$G:$CZ,2,0)</f>
        <v>2400308852</v>
      </c>
      <c r="R446" s="14">
        <f>VLOOKUP($B446,[2]Sheet3!$G:$CZ,3,0)</f>
        <v>2400300625</v>
      </c>
      <c r="S446" s="14">
        <f>VLOOKUP($B446,[2]Sheet3!$G:$CZ,4,0)</f>
        <v>0</v>
      </c>
      <c r="T446" s="14">
        <f>VLOOKUP($B446,[2]Sheet3!$G:$CZ,5,0)</f>
        <v>0</v>
      </c>
      <c r="U446" s="14">
        <f>VLOOKUP($B446,[2]Sheet3!$G:$CZ,6,0)</f>
        <v>0</v>
      </c>
      <c r="V446" s="14">
        <f>VLOOKUP($B446,[2]Sheet3!$G:$CZ,7,0)</f>
        <v>0</v>
      </c>
      <c r="W446" s="14">
        <f>VLOOKUP($B446,[2]Sheet3!$G:$CZ,8,0)</f>
        <v>0</v>
      </c>
      <c r="X446" s="14">
        <f>VLOOKUP($B446,[2]Sheet3!$G:$CZ,9,0)</f>
        <v>0</v>
      </c>
      <c r="Y446" s="14">
        <f>VLOOKUP($B446,[2]Sheet3!$G:$CZ,10,0)</f>
        <v>0</v>
      </c>
      <c r="Z446" s="14">
        <f>VLOOKUP($B446,[2]Sheet3!$G:$CZ,11,0)</f>
        <v>0</v>
      </c>
      <c r="AA446" s="14">
        <f>VLOOKUP($B446,[2]Sheet3!$G:$CZ,12,0)</f>
        <v>0</v>
      </c>
      <c r="AB446" s="14">
        <f>VLOOKUP($B446,[2]Sheet3!$G:$CZ,13,0)</f>
        <v>0</v>
      </c>
      <c r="AC446" s="14">
        <f>VLOOKUP($B446,[2]Sheet3!$G:$CZ,14,0)</f>
        <v>0</v>
      </c>
      <c r="AD446" s="14">
        <f>VLOOKUP($B446,[2]Sheet3!$G:$CZ,15,0)</f>
        <v>0</v>
      </c>
      <c r="AE446" s="14">
        <f>VLOOKUP($B446,[2]Sheet3!$G:$CZ,16,0)</f>
        <v>0</v>
      </c>
      <c r="AF446" s="14">
        <f>VLOOKUP($B446,[2]Sheet3!$G:$CZ,17,0)</f>
        <v>0</v>
      </c>
      <c r="AG446" s="14">
        <f>VLOOKUP($B446,[2]Sheet3!$G:$CZ,18,0)</f>
        <v>0</v>
      </c>
      <c r="AH446" s="14">
        <f>VLOOKUP($B446,[2]Sheet3!$G:$CZ,19,0)</f>
        <v>0</v>
      </c>
      <c r="AI446" s="14">
        <f>VLOOKUP($B446,[2]Sheet3!$G:$CZ,20,0)</f>
        <v>0</v>
      </c>
      <c r="AJ446" s="14">
        <f>VLOOKUP($B446,[2]Sheet3!$G:$CZ,21,0)</f>
        <v>0</v>
      </c>
      <c r="AK446" s="14">
        <f>VLOOKUP($B446,[2]Sheet3!$G:$CZ,22,0)</f>
        <v>0</v>
      </c>
      <c r="AL446" s="14">
        <f>VLOOKUP($B446,[2]Sheet3!$G:$CZ,23,0)</f>
        <v>0</v>
      </c>
      <c r="AM446" s="14">
        <f>VLOOKUP($B446,[2]Sheet3!$G:$CZ,24,0)</f>
        <v>0</v>
      </c>
      <c r="AN446" s="14">
        <f>VLOOKUP($B446,[2]Sheet3!$G:$CZ,25,0)</f>
        <v>0</v>
      </c>
      <c r="AO446" s="14">
        <f>VLOOKUP($B446,[2]Sheet3!$G:$CZ,26,0)</f>
        <v>0</v>
      </c>
      <c r="AP446" s="14">
        <f>VLOOKUP($B446,[2]Sheet3!$G:$CZ,27,0)</f>
        <v>0</v>
      </c>
      <c r="AQ446" s="14">
        <f>VLOOKUP($B446,[2]Sheet3!$G:$CZ,28,0)</f>
        <v>0</v>
      </c>
      <c r="AR446" s="14">
        <f>VLOOKUP($B446,[2]Sheet3!$G:$CZ,29,0)</f>
        <v>0</v>
      </c>
      <c r="AS446" s="14">
        <f>VLOOKUP($B446,[2]Sheet3!$G:$CZ,30,0)</f>
        <v>0</v>
      </c>
      <c r="AT446" s="14">
        <f>VLOOKUP($B446,[2]Sheet3!$G:$CZ,31,0)</f>
        <v>0</v>
      </c>
      <c r="AU446" s="14">
        <f>VLOOKUP($B446,[2]Sheet3!$G:$CZ,32,0)</f>
        <v>0</v>
      </c>
      <c r="AV446" s="14">
        <f>VLOOKUP($B446,[2]Sheet3!$G:$CZ,33,0)</f>
        <v>0</v>
      </c>
      <c r="AW446" s="14">
        <f>VLOOKUP($B446,[2]Sheet3!$G:$CZ,34,0)</f>
        <v>0</v>
      </c>
      <c r="AX446" s="14">
        <f>VLOOKUP($B446,[2]Sheet3!$G:$CZ,35,0)</f>
        <v>0</v>
      </c>
      <c r="AY446" s="14">
        <f>VLOOKUP($B446,[2]Sheet3!$G:$CZ,36,0)</f>
        <v>0</v>
      </c>
      <c r="AZ446" s="14">
        <f>VLOOKUP($B446,[2]Sheet3!$G:$CZ,37,0)</f>
        <v>0</v>
      </c>
      <c r="BA446" s="14">
        <f>VLOOKUP($B446,[2]Sheet3!$G:$CZ,38,0)</f>
        <v>0</v>
      </c>
      <c r="BB446" s="14">
        <f>VLOOKUP($B446,[2]Sheet3!$G:$CZ,39,0)</f>
        <v>0</v>
      </c>
      <c r="BC446" s="14">
        <f>VLOOKUP($B446,[2]Sheet3!$G:$CZ,40,0)</f>
        <v>0</v>
      </c>
      <c r="BD446" s="14">
        <f>VLOOKUP($B446,[2]Sheet3!$G:$CZ,41,0)</f>
        <v>0</v>
      </c>
      <c r="BE446" s="14">
        <f>VLOOKUP($B446,[2]Sheet3!$G:$CZ,42,0)</f>
        <v>0</v>
      </c>
      <c r="BF446" s="14">
        <f>VLOOKUP($B446,[2]Sheet3!$G:$CZ,43,0)</f>
        <v>0</v>
      </c>
      <c r="BG446" s="14">
        <f>VLOOKUP($B446,[2]Sheet3!$G:$CZ,44,0)</f>
        <v>0</v>
      </c>
      <c r="BH446" s="14">
        <f>VLOOKUP($B446,[2]Sheet3!$G:$CZ,45,0)</f>
        <v>0</v>
      </c>
      <c r="BI446" s="14">
        <f>VLOOKUP($B446,[2]Sheet3!$G:$CZ,46,0)</f>
        <v>0</v>
      </c>
      <c r="BJ446" s="14">
        <f>VLOOKUP($B446,[2]Sheet3!$G:$CZ,47,0)</f>
        <v>0</v>
      </c>
      <c r="BK446" s="14">
        <f>VLOOKUP($B446,[2]Sheet3!$G:$CZ,48,0)</f>
        <v>0</v>
      </c>
      <c r="BL446" s="14">
        <f>VLOOKUP($B446,[2]Sheet3!$G:$CZ,49,0)</f>
        <v>0</v>
      </c>
      <c r="BM446" s="14">
        <f>VLOOKUP($B446,[2]Sheet3!$G:$CZ,50,0)</f>
        <v>0</v>
      </c>
      <c r="BN446" s="14">
        <f>VLOOKUP($B446,[2]Sheet3!$G:$CZ,51,0)</f>
        <v>0</v>
      </c>
      <c r="BO446" s="14">
        <f>VLOOKUP($B446,[2]Sheet3!$G:$CZ,52,0)</f>
        <v>0</v>
      </c>
      <c r="BP446" s="14">
        <f>VLOOKUP($B446,[2]Sheet3!$G:$CZ,53,0)</f>
        <v>0</v>
      </c>
      <c r="BQ446" s="14">
        <f>VLOOKUP($B446,[2]Sheet3!$G:$CZ,54,0)</f>
        <v>0</v>
      </c>
      <c r="BR446" s="14">
        <f>VLOOKUP($B446,[2]Sheet3!$G:$CZ,55,0)</f>
        <v>0</v>
      </c>
      <c r="BS446" s="14">
        <f>VLOOKUP($B446,[2]Sheet3!$G:$CZ,56,0)</f>
        <v>0</v>
      </c>
      <c r="BT446" s="14">
        <f>VLOOKUP($B446,[2]Sheet3!$G:$CZ,57,0)</f>
        <v>0</v>
      </c>
      <c r="BU446" s="14">
        <f>VLOOKUP($B446,[2]Sheet3!$G:$CZ,58,0)</f>
        <v>0</v>
      </c>
      <c r="BV446" s="14">
        <f>VLOOKUP($B446,[2]Sheet3!$G:$CZ,59,0)</f>
        <v>0</v>
      </c>
      <c r="BW446" s="14">
        <f>VLOOKUP($B446,[2]Sheet3!$G:$CZ,60,0)</f>
        <v>0</v>
      </c>
      <c r="BX446" s="14">
        <f>VLOOKUP($B446,[2]Sheet3!$G:$CZ,61,0)</f>
        <v>0</v>
      </c>
      <c r="BY446" s="14">
        <f>VLOOKUP($B446,[2]Sheet3!$G:$CZ,62,0)</f>
        <v>0</v>
      </c>
      <c r="BZ446" s="14">
        <f>VLOOKUP($B446,[2]Sheet3!$G:$CZ,63,0)</f>
        <v>0</v>
      </c>
      <c r="CA446" s="14">
        <f>VLOOKUP($B446,[2]Sheet3!$G:$CZ,64,0)</f>
        <v>0</v>
      </c>
      <c r="CB446" s="14">
        <f>VLOOKUP($B446,[2]Sheet3!$G:$CZ,65,0)</f>
        <v>0</v>
      </c>
      <c r="CC446" s="14">
        <f>VLOOKUP($B446,[2]Sheet3!$G:$CZ,66,0)</f>
        <v>0</v>
      </c>
      <c r="CD446" s="14">
        <f>VLOOKUP($B446,[2]Sheet3!$G:$CZ,67,0)</f>
        <v>0</v>
      </c>
      <c r="CE446" s="14">
        <f>VLOOKUP($B446,[2]Sheet3!$G:$CZ,68,0)</f>
        <v>0</v>
      </c>
      <c r="CF446" s="14">
        <f>VLOOKUP($B446,[2]Sheet3!$G:$CZ,69,0)</f>
        <v>0</v>
      </c>
      <c r="CG446" s="14">
        <f>VLOOKUP($B446,[2]Sheet3!$G:$CZ,70,0)</f>
        <v>0</v>
      </c>
      <c r="CH446" s="14">
        <f>VLOOKUP($B446,[2]Sheet3!$G:$CZ,71,0)</f>
        <v>0</v>
      </c>
      <c r="CI446" s="14">
        <f>VLOOKUP($B446,[2]Sheet3!$G:$CZ,72,0)</f>
        <v>0</v>
      </c>
      <c r="CJ446" s="14">
        <f>VLOOKUP($B446,[2]Sheet3!$G:$CZ,73,0)</f>
        <v>0</v>
      </c>
      <c r="CK446" s="14">
        <f>VLOOKUP($B446,[2]Sheet3!$G:$CZ,74,0)</f>
        <v>0</v>
      </c>
      <c r="CL446" s="14">
        <f>VLOOKUP($B446,[2]Sheet3!$G:$CZ,75,0)</f>
        <v>0</v>
      </c>
      <c r="CM446" s="14">
        <f>VLOOKUP($B446,[2]Sheet3!$G:$CZ,76,0)</f>
        <v>0</v>
      </c>
      <c r="CN446" s="14">
        <f>VLOOKUP($B446,[2]Sheet3!$G:$CZ,77,0)</f>
        <v>0</v>
      </c>
      <c r="CO446" s="14">
        <f>VLOOKUP($B446,[2]Sheet3!$G:$CZ,78,0)</f>
        <v>0</v>
      </c>
      <c r="CP446" s="14">
        <f>VLOOKUP($B446,[2]Sheet3!$G:$CZ,79,0)</f>
        <v>0</v>
      </c>
      <c r="CQ446" s="14">
        <f>VLOOKUP($B446,[2]Sheet3!$G:$CZ,80,0)</f>
        <v>0</v>
      </c>
      <c r="CR446" s="14">
        <f>VLOOKUP($B446,[2]Sheet3!$G:$CZ,81,0)</f>
        <v>0</v>
      </c>
      <c r="CS446" s="14">
        <f>VLOOKUP($B446,[2]Sheet3!$G:$CZ,82,0)</f>
        <v>0</v>
      </c>
      <c r="CT446" s="14">
        <f>VLOOKUP($B446,[2]Sheet3!$G:$CZ,83,0)</f>
        <v>0</v>
      </c>
      <c r="CU446" s="14">
        <f>VLOOKUP($B446,[2]Sheet3!$G:$CZ,84,0)</f>
        <v>0</v>
      </c>
      <c r="CV446" s="14">
        <f>VLOOKUP($B446,[2]Sheet3!$G:$CZ,85,0)</f>
        <v>0</v>
      </c>
      <c r="CW446" s="14">
        <f>VLOOKUP($B446,[2]Sheet3!$G:$CZ,86,0)</f>
        <v>0</v>
      </c>
      <c r="CX446" s="14">
        <f>VLOOKUP($B446,[2]Sheet3!$G:$CZ,87,0)</f>
        <v>0</v>
      </c>
      <c r="CY446" s="14">
        <f>VLOOKUP($B446,[2]Sheet3!$G:$CZ,88,0)</f>
        <v>0</v>
      </c>
      <c r="CZ446" s="14">
        <f>VLOOKUP($B446,[2]Sheet3!$G:$CZ,89,0)</f>
        <v>0</v>
      </c>
      <c r="DA446" s="14">
        <f>VLOOKUP($B446,[2]Sheet3!$G:$CZ,90,0)</f>
        <v>0</v>
      </c>
      <c r="DB446" s="14">
        <f>VLOOKUP($B446,[2]Sheet3!$G:$CZ,91,0)</f>
        <v>0</v>
      </c>
      <c r="DC446" s="14">
        <f>VLOOKUP($B446,[2]Sheet3!$G:$CZ,92,0)</f>
        <v>0</v>
      </c>
      <c r="DD446" s="14">
        <f>VLOOKUP($B446,[2]Sheet3!$G:$CZ,93,0)</f>
        <v>0</v>
      </c>
      <c r="DE446" s="14">
        <f>VLOOKUP($B446,[2]Sheet3!$G:$CZ,94,0)</f>
        <v>0</v>
      </c>
      <c r="DF446" s="14">
        <f>VLOOKUP($B446,[2]Sheet3!$G:$CZ,95,0)</f>
        <v>0</v>
      </c>
      <c r="DG446" s="14">
        <f>VLOOKUP($B446,[2]Sheet3!$G:$CZ,96,0)</f>
        <v>0</v>
      </c>
      <c r="DH446" s="14">
        <f>VLOOKUP($B446,[2]Sheet3!$G:$CZ,97,0)</f>
        <v>0</v>
      </c>
      <c r="DI446" s="14">
        <f>VLOOKUP($B446,[2]Sheet3!$G:$CZ,98,0)</f>
        <v>0</v>
      </c>
    </row>
    <row r="447" spans="1:113" x14ac:dyDescent="0.3">
      <c r="A447" s="9" t="str">
        <f t="shared" si="20"/>
        <v>N13007</v>
      </c>
      <c r="B447" s="15" t="s">
        <v>430</v>
      </c>
      <c r="C447" s="15" t="s">
        <v>452</v>
      </c>
      <c r="F447" s="7" t="s">
        <v>15</v>
      </c>
      <c r="G447" s="12" t="s">
        <v>3942</v>
      </c>
      <c r="H447" s="12" t="str">
        <f>VLOOKUP($B447,[1]Sheet1!$A:$G,5,0)</f>
        <v>himanshu.ranjansingh@redingtongroup.com</v>
      </c>
      <c r="I447" s="12" t="str">
        <f>VLOOKUP($B447,[1]Sheet1!$A:$G,7,0)</f>
        <v>sidharth.eknath@redingtongroup.com</v>
      </c>
      <c r="J447" s="12" t="s">
        <v>82</v>
      </c>
      <c r="K447" s="7"/>
      <c r="L447" s="7"/>
      <c r="M447" s="8"/>
      <c r="N447" s="7" t="str">
        <f t="shared" si="18"/>
        <v>himanshu.ranjansingh@redingtongroup.com; sidharth.eknath@redingtongroup.com; nilesh.phirke@redingtongroup.com;christopher.joseph@redingtongroup.com</v>
      </c>
      <c r="O447" s="7" t="str">
        <f t="shared" si="19"/>
        <v>N13007</v>
      </c>
      <c r="P447" s="8" t="s">
        <v>5215</v>
      </c>
      <c r="Q447" s="14">
        <f>VLOOKUP($B447,[2]Sheet3!$G:$CZ,2,0)</f>
        <v>2400309023</v>
      </c>
      <c r="R447" s="14">
        <f>VLOOKUP($B447,[2]Sheet3!$G:$CZ,3,0)</f>
        <v>2400308340</v>
      </c>
      <c r="S447" s="14">
        <f>VLOOKUP($B447,[2]Sheet3!$G:$CZ,4,0)</f>
        <v>2400308339</v>
      </c>
      <c r="T447" s="14">
        <f>VLOOKUP($B447,[2]Sheet3!$G:$CZ,5,0)</f>
        <v>2400303432</v>
      </c>
      <c r="U447" s="14">
        <f>VLOOKUP($B447,[2]Sheet3!$G:$CZ,6,0)</f>
        <v>0</v>
      </c>
      <c r="V447" s="14">
        <f>VLOOKUP($B447,[2]Sheet3!$G:$CZ,7,0)</f>
        <v>0</v>
      </c>
      <c r="W447" s="14">
        <f>VLOOKUP($B447,[2]Sheet3!$G:$CZ,8,0)</f>
        <v>0</v>
      </c>
      <c r="X447" s="14">
        <f>VLOOKUP($B447,[2]Sheet3!$G:$CZ,9,0)</f>
        <v>0</v>
      </c>
      <c r="Y447" s="14">
        <f>VLOOKUP($B447,[2]Sheet3!$G:$CZ,10,0)</f>
        <v>0</v>
      </c>
      <c r="Z447" s="14">
        <f>VLOOKUP($B447,[2]Sheet3!$G:$CZ,11,0)</f>
        <v>0</v>
      </c>
      <c r="AA447" s="14">
        <f>VLOOKUP($B447,[2]Sheet3!$G:$CZ,12,0)</f>
        <v>0</v>
      </c>
      <c r="AB447" s="14">
        <f>VLOOKUP($B447,[2]Sheet3!$G:$CZ,13,0)</f>
        <v>0</v>
      </c>
      <c r="AC447" s="14">
        <f>VLOOKUP($B447,[2]Sheet3!$G:$CZ,14,0)</f>
        <v>0</v>
      </c>
      <c r="AD447" s="14">
        <f>VLOOKUP($B447,[2]Sheet3!$G:$CZ,15,0)</f>
        <v>0</v>
      </c>
      <c r="AE447" s="14">
        <f>VLOOKUP($B447,[2]Sheet3!$G:$CZ,16,0)</f>
        <v>0</v>
      </c>
      <c r="AF447" s="14">
        <f>VLOOKUP($B447,[2]Sheet3!$G:$CZ,17,0)</f>
        <v>0</v>
      </c>
      <c r="AG447" s="14">
        <f>VLOOKUP($B447,[2]Sheet3!$G:$CZ,18,0)</f>
        <v>0</v>
      </c>
      <c r="AH447" s="14">
        <f>VLOOKUP($B447,[2]Sheet3!$G:$CZ,19,0)</f>
        <v>0</v>
      </c>
      <c r="AI447" s="14">
        <f>VLOOKUP($B447,[2]Sheet3!$G:$CZ,20,0)</f>
        <v>0</v>
      </c>
      <c r="AJ447" s="14">
        <f>VLOOKUP($B447,[2]Sheet3!$G:$CZ,21,0)</f>
        <v>0</v>
      </c>
      <c r="AK447" s="14">
        <f>VLOOKUP($B447,[2]Sheet3!$G:$CZ,22,0)</f>
        <v>0</v>
      </c>
      <c r="AL447" s="14">
        <f>VLOOKUP($B447,[2]Sheet3!$G:$CZ,23,0)</f>
        <v>0</v>
      </c>
      <c r="AM447" s="14">
        <f>VLOOKUP($B447,[2]Sheet3!$G:$CZ,24,0)</f>
        <v>0</v>
      </c>
      <c r="AN447" s="14">
        <f>VLOOKUP($B447,[2]Sheet3!$G:$CZ,25,0)</f>
        <v>0</v>
      </c>
      <c r="AO447" s="14">
        <f>VLOOKUP($B447,[2]Sheet3!$G:$CZ,26,0)</f>
        <v>0</v>
      </c>
      <c r="AP447" s="14">
        <f>VLOOKUP($B447,[2]Sheet3!$G:$CZ,27,0)</f>
        <v>0</v>
      </c>
      <c r="AQ447" s="14">
        <f>VLOOKUP($B447,[2]Sheet3!$G:$CZ,28,0)</f>
        <v>0</v>
      </c>
      <c r="AR447" s="14">
        <f>VLOOKUP($B447,[2]Sheet3!$G:$CZ,29,0)</f>
        <v>0</v>
      </c>
      <c r="AS447" s="14">
        <f>VLOOKUP($B447,[2]Sheet3!$G:$CZ,30,0)</f>
        <v>0</v>
      </c>
      <c r="AT447" s="14">
        <f>VLOOKUP($B447,[2]Sheet3!$G:$CZ,31,0)</f>
        <v>0</v>
      </c>
      <c r="AU447" s="14">
        <f>VLOOKUP($B447,[2]Sheet3!$G:$CZ,32,0)</f>
        <v>0</v>
      </c>
      <c r="AV447" s="14">
        <f>VLOOKUP($B447,[2]Sheet3!$G:$CZ,33,0)</f>
        <v>0</v>
      </c>
      <c r="AW447" s="14">
        <f>VLOOKUP($B447,[2]Sheet3!$G:$CZ,34,0)</f>
        <v>0</v>
      </c>
      <c r="AX447" s="14">
        <f>VLOOKUP($B447,[2]Sheet3!$G:$CZ,35,0)</f>
        <v>0</v>
      </c>
      <c r="AY447" s="14">
        <f>VLOOKUP($B447,[2]Sheet3!$G:$CZ,36,0)</f>
        <v>0</v>
      </c>
      <c r="AZ447" s="14">
        <f>VLOOKUP($B447,[2]Sheet3!$G:$CZ,37,0)</f>
        <v>0</v>
      </c>
      <c r="BA447" s="14">
        <f>VLOOKUP($B447,[2]Sheet3!$G:$CZ,38,0)</f>
        <v>0</v>
      </c>
      <c r="BB447" s="14">
        <f>VLOOKUP($B447,[2]Sheet3!$G:$CZ,39,0)</f>
        <v>0</v>
      </c>
      <c r="BC447" s="14">
        <f>VLOOKUP($B447,[2]Sheet3!$G:$CZ,40,0)</f>
        <v>0</v>
      </c>
      <c r="BD447" s="14">
        <f>VLOOKUP($B447,[2]Sheet3!$G:$CZ,41,0)</f>
        <v>0</v>
      </c>
      <c r="BE447" s="14">
        <f>VLOOKUP($B447,[2]Sheet3!$G:$CZ,42,0)</f>
        <v>0</v>
      </c>
      <c r="BF447" s="14">
        <f>VLOOKUP($B447,[2]Sheet3!$G:$CZ,43,0)</f>
        <v>0</v>
      </c>
      <c r="BG447" s="14">
        <f>VLOOKUP($B447,[2]Sheet3!$G:$CZ,44,0)</f>
        <v>0</v>
      </c>
      <c r="BH447" s="14">
        <f>VLOOKUP($B447,[2]Sheet3!$G:$CZ,45,0)</f>
        <v>0</v>
      </c>
      <c r="BI447" s="14">
        <f>VLOOKUP($B447,[2]Sheet3!$G:$CZ,46,0)</f>
        <v>0</v>
      </c>
      <c r="BJ447" s="14">
        <f>VLOOKUP($B447,[2]Sheet3!$G:$CZ,47,0)</f>
        <v>0</v>
      </c>
      <c r="BK447" s="14">
        <f>VLOOKUP($B447,[2]Sheet3!$G:$CZ,48,0)</f>
        <v>0</v>
      </c>
      <c r="BL447" s="14">
        <f>VLOOKUP($B447,[2]Sheet3!$G:$CZ,49,0)</f>
        <v>0</v>
      </c>
      <c r="BM447" s="14">
        <f>VLOOKUP($B447,[2]Sheet3!$G:$CZ,50,0)</f>
        <v>0</v>
      </c>
      <c r="BN447" s="14">
        <f>VLOOKUP($B447,[2]Sheet3!$G:$CZ,51,0)</f>
        <v>0</v>
      </c>
      <c r="BO447" s="14">
        <f>VLOOKUP($B447,[2]Sheet3!$G:$CZ,52,0)</f>
        <v>0</v>
      </c>
      <c r="BP447" s="14">
        <f>VLOOKUP($B447,[2]Sheet3!$G:$CZ,53,0)</f>
        <v>0</v>
      </c>
      <c r="BQ447" s="14">
        <f>VLOOKUP($B447,[2]Sheet3!$G:$CZ,54,0)</f>
        <v>0</v>
      </c>
      <c r="BR447" s="14">
        <f>VLOOKUP($B447,[2]Sheet3!$G:$CZ,55,0)</f>
        <v>0</v>
      </c>
      <c r="BS447" s="14">
        <f>VLOOKUP($B447,[2]Sheet3!$G:$CZ,56,0)</f>
        <v>0</v>
      </c>
      <c r="BT447" s="14">
        <f>VLOOKUP($B447,[2]Sheet3!$G:$CZ,57,0)</f>
        <v>0</v>
      </c>
      <c r="BU447" s="14">
        <f>VLOOKUP($B447,[2]Sheet3!$G:$CZ,58,0)</f>
        <v>0</v>
      </c>
      <c r="BV447" s="14">
        <f>VLOOKUP($B447,[2]Sheet3!$G:$CZ,59,0)</f>
        <v>0</v>
      </c>
      <c r="BW447" s="14">
        <f>VLOOKUP($B447,[2]Sheet3!$G:$CZ,60,0)</f>
        <v>0</v>
      </c>
      <c r="BX447" s="14">
        <f>VLOOKUP($B447,[2]Sheet3!$G:$CZ,61,0)</f>
        <v>0</v>
      </c>
      <c r="BY447" s="14">
        <f>VLOOKUP($B447,[2]Sheet3!$G:$CZ,62,0)</f>
        <v>0</v>
      </c>
      <c r="BZ447" s="14">
        <f>VLOOKUP($B447,[2]Sheet3!$G:$CZ,63,0)</f>
        <v>0</v>
      </c>
      <c r="CA447" s="14">
        <f>VLOOKUP($B447,[2]Sheet3!$G:$CZ,64,0)</f>
        <v>0</v>
      </c>
      <c r="CB447" s="14">
        <f>VLOOKUP($B447,[2]Sheet3!$G:$CZ,65,0)</f>
        <v>0</v>
      </c>
      <c r="CC447" s="14">
        <f>VLOOKUP($B447,[2]Sheet3!$G:$CZ,66,0)</f>
        <v>0</v>
      </c>
      <c r="CD447" s="14">
        <f>VLOOKUP($B447,[2]Sheet3!$G:$CZ,67,0)</f>
        <v>0</v>
      </c>
      <c r="CE447" s="14">
        <f>VLOOKUP($B447,[2]Sheet3!$G:$CZ,68,0)</f>
        <v>0</v>
      </c>
      <c r="CF447" s="14">
        <f>VLOOKUP($B447,[2]Sheet3!$G:$CZ,69,0)</f>
        <v>0</v>
      </c>
      <c r="CG447" s="14">
        <f>VLOOKUP($B447,[2]Sheet3!$G:$CZ,70,0)</f>
        <v>0</v>
      </c>
      <c r="CH447" s="14">
        <f>VLOOKUP($B447,[2]Sheet3!$G:$CZ,71,0)</f>
        <v>0</v>
      </c>
      <c r="CI447" s="14">
        <f>VLOOKUP($B447,[2]Sheet3!$G:$CZ,72,0)</f>
        <v>0</v>
      </c>
      <c r="CJ447" s="14">
        <f>VLOOKUP($B447,[2]Sheet3!$G:$CZ,73,0)</f>
        <v>0</v>
      </c>
      <c r="CK447" s="14">
        <f>VLOOKUP($B447,[2]Sheet3!$G:$CZ,74,0)</f>
        <v>0</v>
      </c>
      <c r="CL447" s="14">
        <f>VLOOKUP($B447,[2]Sheet3!$G:$CZ,75,0)</f>
        <v>0</v>
      </c>
      <c r="CM447" s="14">
        <f>VLOOKUP($B447,[2]Sheet3!$G:$CZ,76,0)</f>
        <v>0</v>
      </c>
      <c r="CN447" s="14">
        <f>VLOOKUP($B447,[2]Sheet3!$G:$CZ,77,0)</f>
        <v>0</v>
      </c>
      <c r="CO447" s="14">
        <f>VLOOKUP($B447,[2]Sheet3!$G:$CZ,78,0)</f>
        <v>0</v>
      </c>
      <c r="CP447" s="14">
        <f>VLOOKUP($B447,[2]Sheet3!$G:$CZ,79,0)</f>
        <v>0</v>
      </c>
      <c r="CQ447" s="14">
        <f>VLOOKUP($B447,[2]Sheet3!$G:$CZ,80,0)</f>
        <v>0</v>
      </c>
      <c r="CR447" s="14">
        <f>VLOOKUP($B447,[2]Sheet3!$G:$CZ,81,0)</f>
        <v>0</v>
      </c>
      <c r="CS447" s="14">
        <f>VLOOKUP($B447,[2]Sheet3!$G:$CZ,82,0)</f>
        <v>0</v>
      </c>
      <c r="CT447" s="14">
        <f>VLOOKUP($B447,[2]Sheet3!$G:$CZ,83,0)</f>
        <v>0</v>
      </c>
      <c r="CU447" s="14">
        <f>VLOOKUP($B447,[2]Sheet3!$G:$CZ,84,0)</f>
        <v>0</v>
      </c>
      <c r="CV447" s="14">
        <f>VLOOKUP($B447,[2]Sheet3!$G:$CZ,85,0)</f>
        <v>0</v>
      </c>
      <c r="CW447" s="14">
        <f>VLOOKUP($B447,[2]Sheet3!$G:$CZ,86,0)</f>
        <v>0</v>
      </c>
      <c r="CX447" s="14">
        <f>VLOOKUP($B447,[2]Sheet3!$G:$CZ,87,0)</f>
        <v>0</v>
      </c>
      <c r="CY447" s="14">
        <f>VLOOKUP($B447,[2]Sheet3!$G:$CZ,88,0)</f>
        <v>0</v>
      </c>
      <c r="CZ447" s="14">
        <f>VLOOKUP($B447,[2]Sheet3!$G:$CZ,89,0)</f>
        <v>0</v>
      </c>
      <c r="DA447" s="14">
        <f>VLOOKUP($B447,[2]Sheet3!$G:$CZ,90,0)</f>
        <v>0</v>
      </c>
      <c r="DB447" s="14">
        <f>VLOOKUP($B447,[2]Sheet3!$G:$CZ,91,0)</f>
        <v>0</v>
      </c>
      <c r="DC447" s="14">
        <f>VLOOKUP($B447,[2]Sheet3!$G:$CZ,92,0)</f>
        <v>0</v>
      </c>
      <c r="DD447" s="14">
        <f>VLOOKUP($B447,[2]Sheet3!$G:$CZ,93,0)</f>
        <v>0</v>
      </c>
      <c r="DE447" s="14">
        <f>VLOOKUP($B447,[2]Sheet3!$G:$CZ,94,0)</f>
        <v>0</v>
      </c>
      <c r="DF447" s="14">
        <f>VLOOKUP($B447,[2]Sheet3!$G:$CZ,95,0)</f>
        <v>0</v>
      </c>
      <c r="DG447" s="14">
        <f>VLOOKUP($B447,[2]Sheet3!$G:$CZ,96,0)</f>
        <v>0</v>
      </c>
      <c r="DH447" s="14">
        <f>VLOOKUP($B447,[2]Sheet3!$G:$CZ,97,0)</f>
        <v>0</v>
      </c>
      <c r="DI447" s="14">
        <f>VLOOKUP($B447,[2]Sheet3!$G:$CZ,98,0)</f>
        <v>0</v>
      </c>
    </row>
    <row r="448" spans="1:113" x14ac:dyDescent="0.3">
      <c r="A448" s="9" t="str">
        <f t="shared" si="20"/>
        <v>W53147</v>
      </c>
      <c r="B448" s="15" t="s">
        <v>300</v>
      </c>
      <c r="C448" s="15" t="s">
        <v>301</v>
      </c>
      <c r="F448" s="7" t="s">
        <v>15</v>
      </c>
      <c r="G448" s="12" t="s">
        <v>3943</v>
      </c>
      <c r="H448" s="12" t="str">
        <f>VLOOKUP($B448,[1]Sheet1!$A:$G,5,0)</f>
        <v>abhishek.vinod@redingtongroup.com</v>
      </c>
      <c r="I448" s="12" t="str">
        <f>VLOOKUP($B448,[1]Sheet1!$A:$G,7,0)</f>
        <v>dilip.vishwa@redingtongroup.com</v>
      </c>
      <c r="J448" s="12" t="s">
        <v>82</v>
      </c>
      <c r="K448" s="7"/>
      <c r="L448" s="7"/>
      <c r="M448" s="8"/>
      <c r="N448" s="7" t="str">
        <f t="shared" ref="N448:N511" si="21">CONCATENATE(H448,"; ",I448,"; ",J448)</f>
        <v>abhishek.vinod@redingtongroup.com; dilip.vishwa@redingtongroup.com; nilesh.phirke@redingtongroup.com;christopher.joseph@redingtongroup.com</v>
      </c>
      <c r="O448" s="7" t="str">
        <f t="shared" ref="O448:O511" si="22">A448</f>
        <v>W53147</v>
      </c>
      <c r="P448" s="8" t="s">
        <v>5215</v>
      </c>
      <c r="Q448" s="14">
        <f>VLOOKUP($B448,[2]Sheet3!$G:$CZ,2,0)</f>
        <v>2400309077</v>
      </c>
      <c r="R448" s="14">
        <f>VLOOKUP($B448,[2]Sheet3!$G:$CZ,3,0)</f>
        <v>2400304597</v>
      </c>
      <c r="S448" s="14">
        <f>VLOOKUP($B448,[2]Sheet3!$G:$CZ,4,0)</f>
        <v>2400302194</v>
      </c>
      <c r="T448" s="14">
        <f>VLOOKUP($B448,[2]Sheet3!$G:$CZ,5,0)</f>
        <v>2400307045</v>
      </c>
      <c r="U448" s="14">
        <f>VLOOKUP($B448,[2]Sheet3!$G:$CZ,6,0)</f>
        <v>2400304594</v>
      </c>
      <c r="V448" s="14">
        <f>VLOOKUP($B448,[2]Sheet3!$G:$CZ,7,0)</f>
        <v>0</v>
      </c>
      <c r="W448" s="14">
        <f>VLOOKUP($B448,[2]Sheet3!$G:$CZ,8,0)</f>
        <v>0</v>
      </c>
      <c r="X448" s="14">
        <f>VLOOKUP($B448,[2]Sheet3!$G:$CZ,9,0)</f>
        <v>0</v>
      </c>
      <c r="Y448" s="14">
        <f>VLOOKUP($B448,[2]Sheet3!$G:$CZ,10,0)</f>
        <v>0</v>
      </c>
      <c r="Z448" s="14">
        <f>VLOOKUP($B448,[2]Sheet3!$G:$CZ,11,0)</f>
        <v>0</v>
      </c>
      <c r="AA448" s="14">
        <f>VLOOKUP($B448,[2]Sheet3!$G:$CZ,12,0)</f>
        <v>0</v>
      </c>
      <c r="AB448" s="14">
        <f>VLOOKUP($B448,[2]Sheet3!$G:$CZ,13,0)</f>
        <v>0</v>
      </c>
      <c r="AC448" s="14">
        <f>VLOOKUP($B448,[2]Sheet3!$G:$CZ,14,0)</f>
        <v>0</v>
      </c>
      <c r="AD448" s="14">
        <f>VLOOKUP($B448,[2]Sheet3!$G:$CZ,15,0)</f>
        <v>0</v>
      </c>
      <c r="AE448" s="14">
        <f>VLOOKUP($B448,[2]Sheet3!$G:$CZ,16,0)</f>
        <v>0</v>
      </c>
      <c r="AF448" s="14">
        <f>VLOOKUP($B448,[2]Sheet3!$G:$CZ,17,0)</f>
        <v>0</v>
      </c>
      <c r="AG448" s="14">
        <f>VLOOKUP($B448,[2]Sheet3!$G:$CZ,18,0)</f>
        <v>0</v>
      </c>
      <c r="AH448" s="14">
        <f>VLOOKUP($B448,[2]Sheet3!$G:$CZ,19,0)</f>
        <v>0</v>
      </c>
      <c r="AI448" s="14">
        <f>VLOOKUP($B448,[2]Sheet3!$G:$CZ,20,0)</f>
        <v>0</v>
      </c>
      <c r="AJ448" s="14">
        <f>VLOOKUP($B448,[2]Sheet3!$G:$CZ,21,0)</f>
        <v>0</v>
      </c>
      <c r="AK448" s="14">
        <f>VLOOKUP($B448,[2]Sheet3!$G:$CZ,22,0)</f>
        <v>0</v>
      </c>
      <c r="AL448" s="14">
        <f>VLOOKUP($B448,[2]Sheet3!$G:$CZ,23,0)</f>
        <v>0</v>
      </c>
      <c r="AM448" s="14">
        <f>VLOOKUP($B448,[2]Sheet3!$G:$CZ,24,0)</f>
        <v>0</v>
      </c>
      <c r="AN448" s="14">
        <f>VLOOKUP($B448,[2]Sheet3!$G:$CZ,25,0)</f>
        <v>0</v>
      </c>
      <c r="AO448" s="14">
        <f>VLOOKUP($B448,[2]Sheet3!$G:$CZ,26,0)</f>
        <v>0</v>
      </c>
      <c r="AP448" s="14">
        <f>VLOOKUP($B448,[2]Sheet3!$G:$CZ,27,0)</f>
        <v>0</v>
      </c>
      <c r="AQ448" s="14">
        <f>VLOOKUP($B448,[2]Sheet3!$G:$CZ,28,0)</f>
        <v>0</v>
      </c>
      <c r="AR448" s="14">
        <f>VLOOKUP($B448,[2]Sheet3!$G:$CZ,29,0)</f>
        <v>0</v>
      </c>
      <c r="AS448" s="14">
        <f>VLOOKUP($B448,[2]Sheet3!$G:$CZ,30,0)</f>
        <v>0</v>
      </c>
      <c r="AT448" s="14">
        <f>VLOOKUP($B448,[2]Sheet3!$G:$CZ,31,0)</f>
        <v>0</v>
      </c>
      <c r="AU448" s="14">
        <f>VLOOKUP($B448,[2]Sheet3!$G:$CZ,32,0)</f>
        <v>0</v>
      </c>
      <c r="AV448" s="14">
        <f>VLOOKUP($B448,[2]Sheet3!$G:$CZ,33,0)</f>
        <v>0</v>
      </c>
      <c r="AW448" s="14">
        <f>VLOOKUP($B448,[2]Sheet3!$G:$CZ,34,0)</f>
        <v>0</v>
      </c>
      <c r="AX448" s="14">
        <f>VLOOKUP($B448,[2]Sheet3!$G:$CZ,35,0)</f>
        <v>0</v>
      </c>
      <c r="AY448" s="14">
        <f>VLOOKUP($B448,[2]Sheet3!$G:$CZ,36,0)</f>
        <v>0</v>
      </c>
      <c r="AZ448" s="14">
        <f>VLOOKUP($B448,[2]Sheet3!$G:$CZ,37,0)</f>
        <v>0</v>
      </c>
      <c r="BA448" s="14">
        <f>VLOOKUP($B448,[2]Sheet3!$G:$CZ,38,0)</f>
        <v>0</v>
      </c>
      <c r="BB448" s="14">
        <f>VLOOKUP($B448,[2]Sheet3!$G:$CZ,39,0)</f>
        <v>0</v>
      </c>
      <c r="BC448" s="14">
        <f>VLOOKUP($B448,[2]Sheet3!$G:$CZ,40,0)</f>
        <v>0</v>
      </c>
      <c r="BD448" s="14">
        <f>VLOOKUP($B448,[2]Sheet3!$G:$CZ,41,0)</f>
        <v>0</v>
      </c>
      <c r="BE448" s="14">
        <f>VLOOKUP($B448,[2]Sheet3!$G:$CZ,42,0)</f>
        <v>0</v>
      </c>
      <c r="BF448" s="14">
        <f>VLOOKUP($B448,[2]Sheet3!$G:$CZ,43,0)</f>
        <v>0</v>
      </c>
      <c r="BG448" s="14">
        <f>VLOOKUP($B448,[2]Sheet3!$G:$CZ,44,0)</f>
        <v>0</v>
      </c>
      <c r="BH448" s="14">
        <f>VLOOKUP($B448,[2]Sheet3!$G:$CZ,45,0)</f>
        <v>0</v>
      </c>
      <c r="BI448" s="14">
        <f>VLOOKUP($B448,[2]Sheet3!$G:$CZ,46,0)</f>
        <v>0</v>
      </c>
      <c r="BJ448" s="14">
        <f>VLOOKUP($B448,[2]Sheet3!$G:$CZ,47,0)</f>
        <v>0</v>
      </c>
      <c r="BK448" s="14">
        <f>VLOOKUP($B448,[2]Sheet3!$G:$CZ,48,0)</f>
        <v>0</v>
      </c>
      <c r="BL448" s="14">
        <f>VLOOKUP($B448,[2]Sheet3!$G:$CZ,49,0)</f>
        <v>0</v>
      </c>
      <c r="BM448" s="14">
        <f>VLOOKUP($B448,[2]Sheet3!$G:$CZ,50,0)</f>
        <v>0</v>
      </c>
      <c r="BN448" s="14">
        <f>VLOOKUP($B448,[2]Sheet3!$G:$CZ,51,0)</f>
        <v>0</v>
      </c>
      <c r="BO448" s="14">
        <f>VLOOKUP($B448,[2]Sheet3!$G:$CZ,52,0)</f>
        <v>0</v>
      </c>
      <c r="BP448" s="14">
        <f>VLOOKUP($B448,[2]Sheet3!$G:$CZ,53,0)</f>
        <v>0</v>
      </c>
      <c r="BQ448" s="14">
        <f>VLOOKUP($B448,[2]Sheet3!$G:$CZ,54,0)</f>
        <v>0</v>
      </c>
      <c r="BR448" s="14">
        <f>VLOOKUP($B448,[2]Sheet3!$G:$CZ,55,0)</f>
        <v>0</v>
      </c>
      <c r="BS448" s="14">
        <f>VLOOKUP($B448,[2]Sheet3!$G:$CZ,56,0)</f>
        <v>0</v>
      </c>
      <c r="BT448" s="14">
        <f>VLOOKUP($B448,[2]Sheet3!$G:$CZ,57,0)</f>
        <v>0</v>
      </c>
      <c r="BU448" s="14">
        <f>VLOOKUP($B448,[2]Sheet3!$G:$CZ,58,0)</f>
        <v>0</v>
      </c>
      <c r="BV448" s="14">
        <f>VLOOKUP($B448,[2]Sheet3!$G:$CZ,59,0)</f>
        <v>0</v>
      </c>
      <c r="BW448" s="14">
        <f>VLOOKUP($B448,[2]Sheet3!$G:$CZ,60,0)</f>
        <v>0</v>
      </c>
      <c r="BX448" s="14">
        <f>VLOOKUP($B448,[2]Sheet3!$G:$CZ,61,0)</f>
        <v>0</v>
      </c>
      <c r="BY448" s="14">
        <f>VLOOKUP($B448,[2]Sheet3!$G:$CZ,62,0)</f>
        <v>0</v>
      </c>
      <c r="BZ448" s="14">
        <f>VLOOKUP($B448,[2]Sheet3!$G:$CZ,63,0)</f>
        <v>0</v>
      </c>
      <c r="CA448" s="14">
        <f>VLOOKUP($B448,[2]Sheet3!$G:$CZ,64,0)</f>
        <v>0</v>
      </c>
      <c r="CB448" s="14">
        <f>VLOOKUP($B448,[2]Sheet3!$G:$CZ,65,0)</f>
        <v>0</v>
      </c>
      <c r="CC448" s="14">
        <f>VLOOKUP($B448,[2]Sheet3!$G:$CZ,66,0)</f>
        <v>0</v>
      </c>
      <c r="CD448" s="14">
        <f>VLOOKUP($B448,[2]Sheet3!$G:$CZ,67,0)</f>
        <v>0</v>
      </c>
      <c r="CE448" s="14">
        <f>VLOOKUP($B448,[2]Sheet3!$G:$CZ,68,0)</f>
        <v>0</v>
      </c>
      <c r="CF448" s="14">
        <f>VLOOKUP($B448,[2]Sheet3!$G:$CZ,69,0)</f>
        <v>0</v>
      </c>
      <c r="CG448" s="14">
        <f>VLOOKUP($B448,[2]Sheet3!$G:$CZ,70,0)</f>
        <v>0</v>
      </c>
      <c r="CH448" s="14">
        <f>VLOOKUP($B448,[2]Sheet3!$G:$CZ,71,0)</f>
        <v>0</v>
      </c>
      <c r="CI448" s="14">
        <f>VLOOKUP($B448,[2]Sheet3!$G:$CZ,72,0)</f>
        <v>0</v>
      </c>
      <c r="CJ448" s="14">
        <f>VLOOKUP($B448,[2]Sheet3!$G:$CZ,73,0)</f>
        <v>0</v>
      </c>
      <c r="CK448" s="14">
        <f>VLOOKUP($B448,[2]Sheet3!$G:$CZ,74,0)</f>
        <v>0</v>
      </c>
      <c r="CL448" s="14">
        <f>VLOOKUP($B448,[2]Sheet3!$G:$CZ,75,0)</f>
        <v>0</v>
      </c>
      <c r="CM448" s="14">
        <f>VLOOKUP($B448,[2]Sheet3!$G:$CZ,76,0)</f>
        <v>0</v>
      </c>
      <c r="CN448" s="14">
        <f>VLOOKUP($B448,[2]Sheet3!$G:$CZ,77,0)</f>
        <v>0</v>
      </c>
      <c r="CO448" s="14">
        <f>VLOOKUP($B448,[2]Sheet3!$G:$CZ,78,0)</f>
        <v>0</v>
      </c>
      <c r="CP448" s="14">
        <f>VLOOKUP($B448,[2]Sheet3!$G:$CZ,79,0)</f>
        <v>0</v>
      </c>
      <c r="CQ448" s="14">
        <f>VLOOKUP($B448,[2]Sheet3!$G:$CZ,80,0)</f>
        <v>0</v>
      </c>
      <c r="CR448" s="14">
        <f>VLOOKUP($B448,[2]Sheet3!$G:$CZ,81,0)</f>
        <v>0</v>
      </c>
      <c r="CS448" s="14">
        <f>VLOOKUP($B448,[2]Sheet3!$G:$CZ,82,0)</f>
        <v>0</v>
      </c>
      <c r="CT448" s="14">
        <f>VLOOKUP($B448,[2]Sheet3!$G:$CZ,83,0)</f>
        <v>0</v>
      </c>
      <c r="CU448" s="14">
        <f>VLOOKUP($B448,[2]Sheet3!$G:$CZ,84,0)</f>
        <v>0</v>
      </c>
      <c r="CV448" s="14">
        <f>VLOOKUP($B448,[2]Sheet3!$G:$CZ,85,0)</f>
        <v>0</v>
      </c>
      <c r="CW448" s="14">
        <f>VLOOKUP($B448,[2]Sheet3!$G:$CZ,86,0)</f>
        <v>0</v>
      </c>
      <c r="CX448" s="14">
        <f>VLOOKUP($B448,[2]Sheet3!$G:$CZ,87,0)</f>
        <v>0</v>
      </c>
      <c r="CY448" s="14">
        <f>VLOOKUP($B448,[2]Sheet3!$G:$CZ,88,0)</f>
        <v>0</v>
      </c>
      <c r="CZ448" s="14">
        <f>VLOOKUP($B448,[2]Sheet3!$G:$CZ,89,0)</f>
        <v>0</v>
      </c>
      <c r="DA448" s="14">
        <f>VLOOKUP($B448,[2]Sheet3!$G:$CZ,90,0)</f>
        <v>0</v>
      </c>
      <c r="DB448" s="14">
        <f>VLOOKUP($B448,[2]Sheet3!$G:$CZ,91,0)</f>
        <v>0</v>
      </c>
      <c r="DC448" s="14">
        <f>VLOOKUP($B448,[2]Sheet3!$G:$CZ,92,0)</f>
        <v>0</v>
      </c>
      <c r="DD448" s="14">
        <f>VLOOKUP($B448,[2]Sheet3!$G:$CZ,93,0)</f>
        <v>0</v>
      </c>
      <c r="DE448" s="14">
        <f>VLOOKUP($B448,[2]Sheet3!$G:$CZ,94,0)</f>
        <v>0</v>
      </c>
      <c r="DF448" s="14">
        <f>VLOOKUP($B448,[2]Sheet3!$G:$CZ,95,0)</f>
        <v>0</v>
      </c>
      <c r="DG448" s="14">
        <f>VLOOKUP($B448,[2]Sheet3!$G:$CZ,96,0)</f>
        <v>0</v>
      </c>
      <c r="DH448" s="14">
        <f>VLOOKUP($B448,[2]Sheet3!$G:$CZ,97,0)</f>
        <v>0</v>
      </c>
      <c r="DI448" s="14">
        <f>VLOOKUP($B448,[2]Sheet3!$G:$CZ,98,0)</f>
        <v>0</v>
      </c>
    </row>
    <row r="449" spans="1:113" x14ac:dyDescent="0.3">
      <c r="A449" s="9" t="str">
        <f t="shared" si="20"/>
        <v>W14115</v>
      </c>
      <c r="B449" s="15" t="s">
        <v>1410</v>
      </c>
      <c r="C449" s="15" t="s">
        <v>1411</v>
      </c>
      <c r="F449" s="7" t="s">
        <v>15</v>
      </c>
      <c r="G449" s="12" t="s">
        <v>3944</v>
      </c>
      <c r="H449" s="12" t="str">
        <f>VLOOKUP($B449,[1]Sheet1!$A:$G,5,0)</f>
        <v>mahesh.more@redingtongroup.com</v>
      </c>
      <c r="I449" s="12" t="str">
        <f>VLOOKUP($B449,[1]Sheet1!$A:$G,7,0)</f>
        <v>rohan.vora@redingtongroup.com</v>
      </c>
      <c r="J449" s="12" t="s">
        <v>82</v>
      </c>
      <c r="K449" s="7"/>
      <c r="L449" s="7"/>
      <c r="M449" s="8"/>
      <c r="N449" s="7" t="str">
        <f t="shared" si="21"/>
        <v>mahesh.more@redingtongroup.com; rohan.vora@redingtongroup.com; nilesh.phirke@redingtongroup.com;christopher.joseph@redingtongroup.com</v>
      </c>
      <c r="O449" s="7" t="str">
        <f t="shared" si="22"/>
        <v>W14115</v>
      </c>
      <c r="P449" s="8" t="s">
        <v>5215</v>
      </c>
      <c r="Q449" s="14">
        <f>VLOOKUP($B449,[2]Sheet3!$G:$CZ,2,0)</f>
        <v>2400309404</v>
      </c>
      <c r="R449" s="14">
        <f>VLOOKUP($B449,[2]Sheet3!$G:$CZ,3,0)</f>
        <v>2400309403</v>
      </c>
      <c r="S449" s="14">
        <f>VLOOKUP($B449,[2]Sheet3!$G:$CZ,4,0)</f>
        <v>2400301728</v>
      </c>
      <c r="T449" s="14">
        <f>VLOOKUP($B449,[2]Sheet3!$G:$CZ,5,0)</f>
        <v>0</v>
      </c>
      <c r="U449" s="14">
        <f>VLOOKUP($B449,[2]Sheet3!$G:$CZ,6,0)</f>
        <v>0</v>
      </c>
      <c r="V449" s="14">
        <f>VLOOKUP($B449,[2]Sheet3!$G:$CZ,7,0)</f>
        <v>0</v>
      </c>
      <c r="W449" s="14">
        <f>VLOOKUP($B449,[2]Sheet3!$G:$CZ,8,0)</f>
        <v>0</v>
      </c>
      <c r="X449" s="14">
        <f>VLOOKUP($B449,[2]Sheet3!$G:$CZ,9,0)</f>
        <v>0</v>
      </c>
      <c r="Y449" s="14">
        <f>VLOOKUP($B449,[2]Sheet3!$G:$CZ,10,0)</f>
        <v>0</v>
      </c>
      <c r="Z449" s="14">
        <f>VLOOKUP($B449,[2]Sheet3!$G:$CZ,11,0)</f>
        <v>0</v>
      </c>
      <c r="AA449" s="14">
        <f>VLOOKUP($B449,[2]Sheet3!$G:$CZ,12,0)</f>
        <v>0</v>
      </c>
      <c r="AB449" s="14">
        <f>VLOOKUP($B449,[2]Sheet3!$G:$CZ,13,0)</f>
        <v>0</v>
      </c>
      <c r="AC449" s="14">
        <f>VLOOKUP($B449,[2]Sheet3!$G:$CZ,14,0)</f>
        <v>0</v>
      </c>
      <c r="AD449" s="14">
        <f>VLOOKUP($B449,[2]Sheet3!$G:$CZ,15,0)</f>
        <v>0</v>
      </c>
      <c r="AE449" s="14">
        <f>VLOOKUP($B449,[2]Sheet3!$G:$CZ,16,0)</f>
        <v>0</v>
      </c>
      <c r="AF449" s="14">
        <f>VLOOKUP($B449,[2]Sheet3!$G:$CZ,17,0)</f>
        <v>0</v>
      </c>
      <c r="AG449" s="14">
        <f>VLOOKUP($B449,[2]Sheet3!$G:$CZ,18,0)</f>
        <v>0</v>
      </c>
      <c r="AH449" s="14">
        <f>VLOOKUP($B449,[2]Sheet3!$G:$CZ,19,0)</f>
        <v>0</v>
      </c>
      <c r="AI449" s="14">
        <f>VLOOKUP($B449,[2]Sheet3!$G:$CZ,20,0)</f>
        <v>0</v>
      </c>
      <c r="AJ449" s="14">
        <f>VLOOKUP($B449,[2]Sheet3!$G:$CZ,21,0)</f>
        <v>0</v>
      </c>
      <c r="AK449" s="14">
        <f>VLOOKUP($B449,[2]Sheet3!$G:$CZ,22,0)</f>
        <v>0</v>
      </c>
      <c r="AL449" s="14">
        <f>VLOOKUP($B449,[2]Sheet3!$G:$CZ,23,0)</f>
        <v>0</v>
      </c>
      <c r="AM449" s="14">
        <f>VLOOKUP($B449,[2]Sheet3!$G:$CZ,24,0)</f>
        <v>0</v>
      </c>
      <c r="AN449" s="14">
        <f>VLOOKUP($B449,[2]Sheet3!$G:$CZ,25,0)</f>
        <v>0</v>
      </c>
      <c r="AO449" s="14">
        <f>VLOOKUP($B449,[2]Sheet3!$G:$CZ,26,0)</f>
        <v>0</v>
      </c>
      <c r="AP449" s="14">
        <f>VLOOKUP($B449,[2]Sheet3!$G:$CZ,27,0)</f>
        <v>0</v>
      </c>
      <c r="AQ449" s="14">
        <f>VLOOKUP($B449,[2]Sheet3!$G:$CZ,28,0)</f>
        <v>0</v>
      </c>
      <c r="AR449" s="14">
        <f>VLOOKUP($B449,[2]Sheet3!$G:$CZ,29,0)</f>
        <v>0</v>
      </c>
      <c r="AS449" s="14">
        <f>VLOOKUP($B449,[2]Sheet3!$G:$CZ,30,0)</f>
        <v>0</v>
      </c>
      <c r="AT449" s="14">
        <f>VLOOKUP($B449,[2]Sheet3!$G:$CZ,31,0)</f>
        <v>0</v>
      </c>
      <c r="AU449" s="14">
        <f>VLOOKUP($B449,[2]Sheet3!$G:$CZ,32,0)</f>
        <v>0</v>
      </c>
      <c r="AV449" s="14">
        <f>VLOOKUP($B449,[2]Sheet3!$G:$CZ,33,0)</f>
        <v>0</v>
      </c>
      <c r="AW449" s="14">
        <f>VLOOKUP($B449,[2]Sheet3!$G:$CZ,34,0)</f>
        <v>0</v>
      </c>
      <c r="AX449" s="14">
        <f>VLOOKUP($B449,[2]Sheet3!$G:$CZ,35,0)</f>
        <v>0</v>
      </c>
      <c r="AY449" s="14">
        <f>VLOOKUP($B449,[2]Sheet3!$G:$CZ,36,0)</f>
        <v>0</v>
      </c>
      <c r="AZ449" s="14">
        <f>VLOOKUP($B449,[2]Sheet3!$G:$CZ,37,0)</f>
        <v>0</v>
      </c>
      <c r="BA449" s="14">
        <f>VLOOKUP($B449,[2]Sheet3!$G:$CZ,38,0)</f>
        <v>0</v>
      </c>
      <c r="BB449" s="14">
        <f>VLOOKUP($B449,[2]Sheet3!$G:$CZ,39,0)</f>
        <v>0</v>
      </c>
      <c r="BC449" s="14">
        <f>VLOOKUP($B449,[2]Sheet3!$G:$CZ,40,0)</f>
        <v>0</v>
      </c>
      <c r="BD449" s="14">
        <f>VLOOKUP($B449,[2]Sheet3!$G:$CZ,41,0)</f>
        <v>0</v>
      </c>
      <c r="BE449" s="14">
        <f>VLOOKUP($B449,[2]Sheet3!$G:$CZ,42,0)</f>
        <v>0</v>
      </c>
      <c r="BF449" s="14">
        <f>VLOOKUP($B449,[2]Sheet3!$G:$CZ,43,0)</f>
        <v>0</v>
      </c>
      <c r="BG449" s="14">
        <f>VLOOKUP($B449,[2]Sheet3!$G:$CZ,44,0)</f>
        <v>0</v>
      </c>
      <c r="BH449" s="14">
        <f>VLOOKUP($B449,[2]Sheet3!$G:$CZ,45,0)</f>
        <v>0</v>
      </c>
      <c r="BI449" s="14">
        <f>VLOOKUP($B449,[2]Sheet3!$G:$CZ,46,0)</f>
        <v>0</v>
      </c>
      <c r="BJ449" s="14">
        <f>VLOOKUP($B449,[2]Sheet3!$G:$CZ,47,0)</f>
        <v>0</v>
      </c>
      <c r="BK449" s="14">
        <f>VLOOKUP($B449,[2]Sheet3!$G:$CZ,48,0)</f>
        <v>0</v>
      </c>
      <c r="BL449" s="14">
        <f>VLOOKUP($B449,[2]Sheet3!$G:$CZ,49,0)</f>
        <v>0</v>
      </c>
      <c r="BM449" s="14">
        <f>VLOOKUP($B449,[2]Sheet3!$G:$CZ,50,0)</f>
        <v>0</v>
      </c>
      <c r="BN449" s="14">
        <f>VLOOKUP($B449,[2]Sheet3!$G:$CZ,51,0)</f>
        <v>0</v>
      </c>
      <c r="BO449" s="14">
        <f>VLOOKUP($B449,[2]Sheet3!$G:$CZ,52,0)</f>
        <v>0</v>
      </c>
      <c r="BP449" s="14">
        <f>VLOOKUP($B449,[2]Sheet3!$G:$CZ,53,0)</f>
        <v>0</v>
      </c>
      <c r="BQ449" s="14">
        <f>VLOOKUP($B449,[2]Sheet3!$G:$CZ,54,0)</f>
        <v>0</v>
      </c>
      <c r="BR449" s="14">
        <f>VLOOKUP($B449,[2]Sheet3!$G:$CZ,55,0)</f>
        <v>0</v>
      </c>
      <c r="BS449" s="14">
        <f>VLOOKUP($B449,[2]Sheet3!$G:$CZ,56,0)</f>
        <v>0</v>
      </c>
      <c r="BT449" s="14">
        <f>VLOOKUP($B449,[2]Sheet3!$G:$CZ,57,0)</f>
        <v>0</v>
      </c>
      <c r="BU449" s="14">
        <f>VLOOKUP($B449,[2]Sheet3!$G:$CZ,58,0)</f>
        <v>0</v>
      </c>
      <c r="BV449" s="14">
        <f>VLOOKUP($B449,[2]Sheet3!$G:$CZ,59,0)</f>
        <v>0</v>
      </c>
      <c r="BW449" s="14">
        <f>VLOOKUP($B449,[2]Sheet3!$G:$CZ,60,0)</f>
        <v>0</v>
      </c>
      <c r="BX449" s="14">
        <f>VLOOKUP($B449,[2]Sheet3!$G:$CZ,61,0)</f>
        <v>0</v>
      </c>
      <c r="BY449" s="14">
        <f>VLOOKUP($B449,[2]Sheet3!$G:$CZ,62,0)</f>
        <v>0</v>
      </c>
      <c r="BZ449" s="14">
        <f>VLOOKUP($B449,[2]Sheet3!$G:$CZ,63,0)</f>
        <v>0</v>
      </c>
      <c r="CA449" s="14">
        <f>VLOOKUP($B449,[2]Sheet3!$G:$CZ,64,0)</f>
        <v>0</v>
      </c>
      <c r="CB449" s="14">
        <f>VLOOKUP($B449,[2]Sheet3!$G:$CZ,65,0)</f>
        <v>0</v>
      </c>
      <c r="CC449" s="14">
        <f>VLOOKUP($B449,[2]Sheet3!$G:$CZ,66,0)</f>
        <v>0</v>
      </c>
      <c r="CD449" s="14">
        <f>VLOOKUP($B449,[2]Sheet3!$G:$CZ,67,0)</f>
        <v>0</v>
      </c>
      <c r="CE449" s="14">
        <f>VLOOKUP($B449,[2]Sheet3!$G:$CZ,68,0)</f>
        <v>0</v>
      </c>
      <c r="CF449" s="14">
        <f>VLOOKUP($B449,[2]Sheet3!$G:$CZ,69,0)</f>
        <v>0</v>
      </c>
      <c r="CG449" s="14">
        <f>VLOOKUP($B449,[2]Sheet3!$G:$CZ,70,0)</f>
        <v>0</v>
      </c>
      <c r="CH449" s="14">
        <f>VLOOKUP($B449,[2]Sheet3!$G:$CZ,71,0)</f>
        <v>0</v>
      </c>
      <c r="CI449" s="14">
        <f>VLOOKUP($B449,[2]Sheet3!$G:$CZ,72,0)</f>
        <v>0</v>
      </c>
      <c r="CJ449" s="14">
        <f>VLOOKUP($B449,[2]Sheet3!$G:$CZ,73,0)</f>
        <v>0</v>
      </c>
      <c r="CK449" s="14">
        <f>VLOOKUP($B449,[2]Sheet3!$G:$CZ,74,0)</f>
        <v>0</v>
      </c>
      <c r="CL449" s="14">
        <f>VLOOKUP($B449,[2]Sheet3!$G:$CZ,75,0)</f>
        <v>0</v>
      </c>
      <c r="CM449" s="14">
        <f>VLOOKUP($B449,[2]Sheet3!$G:$CZ,76,0)</f>
        <v>0</v>
      </c>
      <c r="CN449" s="14">
        <f>VLOOKUP($B449,[2]Sheet3!$G:$CZ,77,0)</f>
        <v>0</v>
      </c>
      <c r="CO449" s="14">
        <f>VLOOKUP($B449,[2]Sheet3!$G:$CZ,78,0)</f>
        <v>0</v>
      </c>
      <c r="CP449" s="14">
        <f>VLOOKUP($B449,[2]Sheet3!$G:$CZ,79,0)</f>
        <v>0</v>
      </c>
      <c r="CQ449" s="14">
        <f>VLOOKUP($B449,[2]Sheet3!$G:$CZ,80,0)</f>
        <v>0</v>
      </c>
      <c r="CR449" s="14">
        <f>VLOOKUP($B449,[2]Sheet3!$G:$CZ,81,0)</f>
        <v>0</v>
      </c>
      <c r="CS449" s="14">
        <f>VLOOKUP($B449,[2]Sheet3!$G:$CZ,82,0)</f>
        <v>0</v>
      </c>
      <c r="CT449" s="14">
        <f>VLOOKUP($B449,[2]Sheet3!$G:$CZ,83,0)</f>
        <v>0</v>
      </c>
      <c r="CU449" s="14">
        <f>VLOOKUP($B449,[2]Sheet3!$G:$CZ,84,0)</f>
        <v>0</v>
      </c>
      <c r="CV449" s="14">
        <f>VLOOKUP($B449,[2]Sheet3!$G:$CZ,85,0)</f>
        <v>0</v>
      </c>
      <c r="CW449" s="14">
        <f>VLOOKUP($B449,[2]Sheet3!$G:$CZ,86,0)</f>
        <v>0</v>
      </c>
      <c r="CX449" s="14">
        <f>VLOOKUP($B449,[2]Sheet3!$G:$CZ,87,0)</f>
        <v>0</v>
      </c>
      <c r="CY449" s="14">
        <f>VLOOKUP($B449,[2]Sheet3!$G:$CZ,88,0)</f>
        <v>0</v>
      </c>
      <c r="CZ449" s="14">
        <f>VLOOKUP($B449,[2]Sheet3!$G:$CZ,89,0)</f>
        <v>0</v>
      </c>
      <c r="DA449" s="14">
        <f>VLOOKUP($B449,[2]Sheet3!$G:$CZ,90,0)</f>
        <v>0</v>
      </c>
      <c r="DB449" s="14">
        <f>VLOOKUP($B449,[2]Sheet3!$G:$CZ,91,0)</f>
        <v>0</v>
      </c>
      <c r="DC449" s="14">
        <f>VLOOKUP($B449,[2]Sheet3!$G:$CZ,92,0)</f>
        <v>0</v>
      </c>
      <c r="DD449" s="14">
        <f>VLOOKUP($B449,[2]Sheet3!$G:$CZ,93,0)</f>
        <v>0</v>
      </c>
      <c r="DE449" s="14">
        <f>VLOOKUP($B449,[2]Sheet3!$G:$CZ,94,0)</f>
        <v>0</v>
      </c>
      <c r="DF449" s="14">
        <f>VLOOKUP($B449,[2]Sheet3!$G:$CZ,95,0)</f>
        <v>0</v>
      </c>
      <c r="DG449" s="14">
        <f>VLOOKUP($B449,[2]Sheet3!$G:$CZ,96,0)</f>
        <v>0</v>
      </c>
      <c r="DH449" s="14">
        <f>VLOOKUP($B449,[2]Sheet3!$G:$CZ,97,0)</f>
        <v>0</v>
      </c>
      <c r="DI449" s="14">
        <f>VLOOKUP($B449,[2]Sheet3!$G:$CZ,98,0)</f>
        <v>0</v>
      </c>
    </row>
    <row r="450" spans="1:113" x14ac:dyDescent="0.3">
      <c r="A450" s="9" t="str">
        <f t="shared" ref="A450:A513" si="23">B450</f>
        <v>N13594</v>
      </c>
      <c r="B450" s="15" t="s">
        <v>286</v>
      </c>
      <c r="C450" s="15" t="s">
        <v>287</v>
      </c>
      <c r="F450" s="7" t="s">
        <v>15</v>
      </c>
      <c r="G450" s="12" t="s">
        <v>3945</v>
      </c>
      <c r="H450" s="12" t="str">
        <f>VLOOKUP($B450,[1]Sheet1!$A:$G,5,0)</f>
        <v>dheeraj.sharma@redingtongroup.com</v>
      </c>
      <c r="I450" s="12" t="str">
        <f>VLOOKUP($B450,[1]Sheet1!$A:$G,7,0)</f>
        <v>sidharth.eknath@redingtongroup.com</v>
      </c>
      <c r="J450" s="12" t="s">
        <v>82</v>
      </c>
      <c r="K450" s="7"/>
      <c r="L450" s="7"/>
      <c r="M450" s="8"/>
      <c r="N450" s="7" t="str">
        <f t="shared" si="21"/>
        <v>dheeraj.sharma@redingtongroup.com; sidharth.eknath@redingtongroup.com; nilesh.phirke@redingtongroup.com;christopher.joseph@redingtongroup.com</v>
      </c>
      <c r="O450" s="7" t="str">
        <f t="shared" si="22"/>
        <v>N13594</v>
      </c>
      <c r="P450" s="8" t="s">
        <v>5215</v>
      </c>
      <c r="Q450" s="14">
        <f>VLOOKUP($B450,[2]Sheet3!$G:$CZ,2,0)</f>
        <v>2400309015</v>
      </c>
      <c r="R450" s="14">
        <f>VLOOKUP($B450,[2]Sheet3!$G:$CZ,3,0)</f>
        <v>2400308374</v>
      </c>
      <c r="S450" s="14">
        <f>VLOOKUP($B450,[2]Sheet3!$G:$CZ,4,0)</f>
        <v>2400305315</v>
      </c>
      <c r="T450" s="14">
        <f>VLOOKUP($B450,[2]Sheet3!$G:$CZ,5,0)</f>
        <v>0</v>
      </c>
      <c r="U450" s="14">
        <f>VLOOKUP($B450,[2]Sheet3!$G:$CZ,6,0)</f>
        <v>0</v>
      </c>
      <c r="V450" s="14">
        <f>VLOOKUP($B450,[2]Sheet3!$G:$CZ,7,0)</f>
        <v>0</v>
      </c>
      <c r="W450" s="14">
        <f>VLOOKUP($B450,[2]Sheet3!$G:$CZ,8,0)</f>
        <v>0</v>
      </c>
      <c r="X450" s="14">
        <f>VLOOKUP($B450,[2]Sheet3!$G:$CZ,9,0)</f>
        <v>0</v>
      </c>
      <c r="Y450" s="14">
        <f>VLOOKUP($B450,[2]Sheet3!$G:$CZ,10,0)</f>
        <v>0</v>
      </c>
      <c r="Z450" s="14">
        <f>VLOOKUP($B450,[2]Sheet3!$G:$CZ,11,0)</f>
        <v>0</v>
      </c>
      <c r="AA450" s="14">
        <f>VLOOKUP($B450,[2]Sheet3!$G:$CZ,12,0)</f>
        <v>0</v>
      </c>
      <c r="AB450" s="14">
        <f>VLOOKUP($B450,[2]Sheet3!$G:$CZ,13,0)</f>
        <v>0</v>
      </c>
      <c r="AC450" s="14">
        <f>VLOOKUP($B450,[2]Sheet3!$G:$CZ,14,0)</f>
        <v>0</v>
      </c>
      <c r="AD450" s="14">
        <f>VLOOKUP($B450,[2]Sheet3!$G:$CZ,15,0)</f>
        <v>0</v>
      </c>
      <c r="AE450" s="14">
        <f>VLOOKUP($B450,[2]Sheet3!$G:$CZ,16,0)</f>
        <v>0</v>
      </c>
      <c r="AF450" s="14">
        <f>VLOOKUP($B450,[2]Sheet3!$G:$CZ,17,0)</f>
        <v>0</v>
      </c>
      <c r="AG450" s="14">
        <f>VLOOKUP($B450,[2]Sheet3!$G:$CZ,18,0)</f>
        <v>0</v>
      </c>
      <c r="AH450" s="14">
        <f>VLOOKUP($B450,[2]Sheet3!$G:$CZ,19,0)</f>
        <v>0</v>
      </c>
      <c r="AI450" s="14">
        <f>VLOOKUP($B450,[2]Sheet3!$G:$CZ,20,0)</f>
        <v>0</v>
      </c>
      <c r="AJ450" s="14">
        <f>VLOOKUP($B450,[2]Sheet3!$G:$CZ,21,0)</f>
        <v>0</v>
      </c>
      <c r="AK450" s="14">
        <f>VLOOKUP($B450,[2]Sheet3!$G:$CZ,22,0)</f>
        <v>0</v>
      </c>
      <c r="AL450" s="14">
        <f>VLOOKUP($B450,[2]Sheet3!$G:$CZ,23,0)</f>
        <v>0</v>
      </c>
      <c r="AM450" s="14">
        <f>VLOOKUP($B450,[2]Sheet3!$G:$CZ,24,0)</f>
        <v>0</v>
      </c>
      <c r="AN450" s="14">
        <f>VLOOKUP($B450,[2]Sheet3!$G:$CZ,25,0)</f>
        <v>0</v>
      </c>
      <c r="AO450" s="14">
        <f>VLOOKUP($B450,[2]Sheet3!$G:$CZ,26,0)</f>
        <v>0</v>
      </c>
      <c r="AP450" s="14">
        <f>VLOOKUP($B450,[2]Sheet3!$G:$CZ,27,0)</f>
        <v>0</v>
      </c>
      <c r="AQ450" s="14">
        <f>VLOOKUP($B450,[2]Sheet3!$G:$CZ,28,0)</f>
        <v>0</v>
      </c>
      <c r="AR450" s="14">
        <f>VLOOKUP($B450,[2]Sheet3!$G:$CZ,29,0)</f>
        <v>0</v>
      </c>
      <c r="AS450" s="14">
        <f>VLOOKUP($B450,[2]Sheet3!$G:$CZ,30,0)</f>
        <v>0</v>
      </c>
      <c r="AT450" s="14">
        <f>VLOOKUP($B450,[2]Sheet3!$G:$CZ,31,0)</f>
        <v>0</v>
      </c>
      <c r="AU450" s="14">
        <f>VLOOKUP($B450,[2]Sheet3!$G:$CZ,32,0)</f>
        <v>0</v>
      </c>
      <c r="AV450" s="14">
        <f>VLOOKUP($B450,[2]Sheet3!$G:$CZ,33,0)</f>
        <v>0</v>
      </c>
      <c r="AW450" s="14">
        <f>VLOOKUP($B450,[2]Sheet3!$G:$CZ,34,0)</f>
        <v>0</v>
      </c>
      <c r="AX450" s="14">
        <f>VLOOKUP($B450,[2]Sheet3!$G:$CZ,35,0)</f>
        <v>0</v>
      </c>
      <c r="AY450" s="14">
        <f>VLOOKUP($B450,[2]Sheet3!$G:$CZ,36,0)</f>
        <v>0</v>
      </c>
      <c r="AZ450" s="14">
        <f>VLOOKUP($B450,[2]Sheet3!$G:$CZ,37,0)</f>
        <v>0</v>
      </c>
      <c r="BA450" s="14">
        <f>VLOOKUP($B450,[2]Sheet3!$G:$CZ,38,0)</f>
        <v>0</v>
      </c>
      <c r="BB450" s="14">
        <f>VLOOKUP($B450,[2]Sheet3!$G:$CZ,39,0)</f>
        <v>0</v>
      </c>
      <c r="BC450" s="14">
        <f>VLOOKUP($B450,[2]Sheet3!$G:$CZ,40,0)</f>
        <v>0</v>
      </c>
      <c r="BD450" s="14">
        <f>VLOOKUP($B450,[2]Sheet3!$G:$CZ,41,0)</f>
        <v>0</v>
      </c>
      <c r="BE450" s="14">
        <f>VLOOKUP($B450,[2]Sheet3!$G:$CZ,42,0)</f>
        <v>0</v>
      </c>
      <c r="BF450" s="14">
        <f>VLOOKUP($B450,[2]Sheet3!$G:$CZ,43,0)</f>
        <v>0</v>
      </c>
      <c r="BG450" s="14">
        <f>VLOOKUP($B450,[2]Sheet3!$G:$CZ,44,0)</f>
        <v>0</v>
      </c>
      <c r="BH450" s="14">
        <f>VLOOKUP($B450,[2]Sheet3!$G:$CZ,45,0)</f>
        <v>0</v>
      </c>
      <c r="BI450" s="14">
        <f>VLOOKUP($B450,[2]Sheet3!$G:$CZ,46,0)</f>
        <v>0</v>
      </c>
      <c r="BJ450" s="14">
        <f>VLOOKUP($B450,[2]Sheet3!$G:$CZ,47,0)</f>
        <v>0</v>
      </c>
      <c r="BK450" s="14">
        <f>VLOOKUP($B450,[2]Sheet3!$G:$CZ,48,0)</f>
        <v>0</v>
      </c>
      <c r="BL450" s="14">
        <f>VLOOKUP($B450,[2]Sheet3!$G:$CZ,49,0)</f>
        <v>0</v>
      </c>
      <c r="BM450" s="14">
        <f>VLOOKUP($B450,[2]Sheet3!$G:$CZ,50,0)</f>
        <v>0</v>
      </c>
      <c r="BN450" s="14">
        <f>VLOOKUP($B450,[2]Sheet3!$G:$CZ,51,0)</f>
        <v>0</v>
      </c>
      <c r="BO450" s="14">
        <f>VLOOKUP($B450,[2]Sheet3!$G:$CZ,52,0)</f>
        <v>0</v>
      </c>
      <c r="BP450" s="14">
        <f>VLOOKUP($B450,[2]Sheet3!$G:$CZ,53,0)</f>
        <v>0</v>
      </c>
      <c r="BQ450" s="14">
        <f>VLOOKUP($B450,[2]Sheet3!$G:$CZ,54,0)</f>
        <v>0</v>
      </c>
      <c r="BR450" s="14">
        <f>VLOOKUP($B450,[2]Sheet3!$G:$CZ,55,0)</f>
        <v>0</v>
      </c>
      <c r="BS450" s="14">
        <f>VLOOKUP($B450,[2]Sheet3!$G:$CZ,56,0)</f>
        <v>0</v>
      </c>
      <c r="BT450" s="14">
        <f>VLOOKUP($B450,[2]Sheet3!$G:$CZ,57,0)</f>
        <v>0</v>
      </c>
      <c r="BU450" s="14">
        <f>VLOOKUP($B450,[2]Sheet3!$G:$CZ,58,0)</f>
        <v>0</v>
      </c>
      <c r="BV450" s="14">
        <f>VLOOKUP($B450,[2]Sheet3!$G:$CZ,59,0)</f>
        <v>0</v>
      </c>
      <c r="BW450" s="14">
        <f>VLOOKUP($B450,[2]Sheet3!$G:$CZ,60,0)</f>
        <v>0</v>
      </c>
      <c r="BX450" s="14">
        <f>VLOOKUP($B450,[2]Sheet3!$G:$CZ,61,0)</f>
        <v>0</v>
      </c>
      <c r="BY450" s="14">
        <f>VLOOKUP($B450,[2]Sheet3!$G:$CZ,62,0)</f>
        <v>0</v>
      </c>
      <c r="BZ450" s="14">
        <f>VLOOKUP($B450,[2]Sheet3!$G:$CZ,63,0)</f>
        <v>0</v>
      </c>
      <c r="CA450" s="14">
        <f>VLOOKUP($B450,[2]Sheet3!$G:$CZ,64,0)</f>
        <v>0</v>
      </c>
      <c r="CB450" s="14">
        <f>VLOOKUP($B450,[2]Sheet3!$G:$CZ,65,0)</f>
        <v>0</v>
      </c>
      <c r="CC450" s="14">
        <f>VLOOKUP($B450,[2]Sheet3!$G:$CZ,66,0)</f>
        <v>0</v>
      </c>
      <c r="CD450" s="14">
        <f>VLOOKUP($B450,[2]Sheet3!$G:$CZ,67,0)</f>
        <v>0</v>
      </c>
      <c r="CE450" s="14">
        <f>VLOOKUP($B450,[2]Sheet3!$G:$CZ,68,0)</f>
        <v>0</v>
      </c>
      <c r="CF450" s="14">
        <f>VLOOKUP($B450,[2]Sheet3!$G:$CZ,69,0)</f>
        <v>0</v>
      </c>
      <c r="CG450" s="14">
        <f>VLOOKUP($B450,[2]Sheet3!$G:$CZ,70,0)</f>
        <v>0</v>
      </c>
      <c r="CH450" s="14">
        <f>VLOOKUP($B450,[2]Sheet3!$G:$CZ,71,0)</f>
        <v>0</v>
      </c>
      <c r="CI450" s="14">
        <f>VLOOKUP($B450,[2]Sheet3!$G:$CZ,72,0)</f>
        <v>0</v>
      </c>
      <c r="CJ450" s="14">
        <f>VLOOKUP($B450,[2]Sheet3!$G:$CZ,73,0)</f>
        <v>0</v>
      </c>
      <c r="CK450" s="14">
        <f>VLOOKUP($B450,[2]Sheet3!$G:$CZ,74,0)</f>
        <v>0</v>
      </c>
      <c r="CL450" s="14">
        <f>VLOOKUP($B450,[2]Sheet3!$G:$CZ,75,0)</f>
        <v>0</v>
      </c>
      <c r="CM450" s="14">
        <f>VLOOKUP($B450,[2]Sheet3!$G:$CZ,76,0)</f>
        <v>0</v>
      </c>
      <c r="CN450" s="14">
        <f>VLOOKUP($B450,[2]Sheet3!$G:$CZ,77,0)</f>
        <v>0</v>
      </c>
      <c r="CO450" s="14">
        <f>VLOOKUP($B450,[2]Sheet3!$G:$CZ,78,0)</f>
        <v>0</v>
      </c>
      <c r="CP450" s="14">
        <f>VLOOKUP($B450,[2]Sheet3!$G:$CZ,79,0)</f>
        <v>0</v>
      </c>
      <c r="CQ450" s="14">
        <f>VLOOKUP($B450,[2]Sheet3!$G:$CZ,80,0)</f>
        <v>0</v>
      </c>
      <c r="CR450" s="14">
        <f>VLOOKUP($B450,[2]Sheet3!$G:$CZ,81,0)</f>
        <v>0</v>
      </c>
      <c r="CS450" s="14">
        <f>VLOOKUP($B450,[2]Sheet3!$G:$CZ,82,0)</f>
        <v>0</v>
      </c>
      <c r="CT450" s="14">
        <f>VLOOKUP($B450,[2]Sheet3!$G:$CZ,83,0)</f>
        <v>0</v>
      </c>
      <c r="CU450" s="14">
        <f>VLOOKUP($B450,[2]Sheet3!$G:$CZ,84,0)</f>
        <v>0</v>
      </c>
      <c r="CV450" s="14">
        <f>VLOOKUP($B450,[2]Sheet3!$G:$CZ,85,0)</f>
        <v>0</v>
      </c>
      <c r="CW450" s="14">
        <f>VLOOKUP($B450,[2]Sheet3!$G:$CZ,86,0)</f>
        <v>0</v>
      </c>
      <c r="CX450" s="14">
        <f>VLOOKUP($B450,[2]Sheet3!$G:$CZ,87,0)</f>
        <v>0</v>
      </c>
      <c r="CY450" s="14">
        <f>VLOOKUP($B450,[2]Sheet3!$G:$CZ,88,0)</f>
        <v>0</v>
      </c>
      <c r="CZ450" s="14">
        <f>VLOOKUP($B450,[2]Sheet3!$G:$CZ,89,0)</f>
        <v>0</v>
      </c>
      <c r="DA450" s="14">
        <f>VLOOKUP($B450,[2]Sheet3!$G:$CZ,90,0)</f>
        <v>0</v>
      </c>
      <c r="DB450" s="14">
        <f>VLOOKUP($B450,[2]Sheet3!$G:$CZ,91,0)</f>
        <v>0</v>
      </c>
      <c r="DC450" s="14">
        <f>VLOOKUP($B450,[2]Sheet3!$G:$CZ,92,0)</f>
        <v>0</v>
      </c>
      <c r="DD450" s="14">
        <f>VLOOKUP($B450,[2]Sheet3!$G:$CZ,93,0)</f>
        <v>0</v>
      </c>
      <c r="DE450" s="14">
        <f>VLOOKUP($B450,[2]Sheet3!$G:$CZ,94,0)</f>
        <v>0</v>
      </c>
      <c r="DF450" s="14">
        <f>VLOOKUP($B450,[2]Sheet3!$G:$CZ,95,0)</f>
        <v>0</v>
      </c>
      <c r="DG450" s="14">
        <f>VLOOKUP($B450,[2]Sheet3!$G:$CZ,96,0)</f>
        <v>0</v>
      </c>
      <c r="DH450" s="14">
        <f>VLOOKUP($B450,[2]Sheet3!$G:$CZ,97,0)</f>
        <v>0</v>
      </c>
      <c r="DI450" s="14">
        <f>VLOOKUP($B450,[2]Sheet3!$G:$CZ,98,0)</f>
        <v>0</v>
      </c>
    </row>
    <row r="451" spans="1:113" x14ac:dyDescent="0.3">
      <c r="A451" s="9" t="str">
        <f t="shared" si="23"/>
        <v>W14515</v>
      </c>
      <c r="B451" s="15" t="s">
        <v>1412</v>
      </c>
      <c r="C451" s="15" t="s">
        <v>1413</v>
      </c>
      <c r="F451" s="7" t="s">
        <v>15</v>
      </c>
      <c r="G451" s="12" t="s">
        <v>3946</v>
      </c>
      <c r="H451" s="12" t="str">
        <f>VLOOKUP($B451,[1]Sheet1!$A:$G,5,0)</f>
        <v>mahesh.more@redingtongroup.com</v>
      </c>
      <c r="I451" s="12" t="str">
        <f>VLOOKUP($B451,[1]Sheet1!$A:$G,7,0)</f>
        <v>rohan.vora@redingtongroup.com</v>
      </c>
      <c r="J451" s="12" t="s">
        <v>82</v>
      </c>
      <c r="K451" s="7"/>
      <c r="L451" s="7"/>
      <c r="M451" s="8"/>
      <c r="N451" s="7" t="str">
        <f t="shared" si="21"/>
        <v>mahesh.more@redingtongroup.com; rohan.vora@redingtongroup.com; nilesh.phirke@redingtongroup.com;christopher.joseph@redingtongroup.com</v>
      </c>
      <c r="O451" s="7" t="str">
        <f t="shared" si="22"/>
        <v>W14515</v>
      </c>
      <c r="P451" s="8" t="s">
        <v>5215</v>
      </c>
      <c r="Q451" s="14">
        <f>VLOOKUP($B451,[2]Sheet3!$G:$CZ,2,0)</f>
        <v>2400309420</v>
      </c>
      <c r="R451" s="14">
        <f>VLOOKUP($B451,[2]Sheet3!$G:$CZ,3,0)</f>
        <v>0</v>
      </c>
      <c r="S451" s="14">
        <f>VLOOKUP($B451,[2]Sheet3!$G:$CZ,4,0)</f>
        <v>0</v>
      </c>
      <c r="T451" s="14">
        <f>VLOOKUP($B451,[2]Sheet3!$G:$CZ,5,0)</f>
        <v>0</v>
      </c>
      <c r="U451" s="14">
        <f>VLOOKUP($B451,[2]Sheet3!$G:$CZ,6,0)</f>
        <v>0</v>
      </c>
      <c r="V451" s="14">
        <f>VLOOKUP($B451,[2]Sheet3!$G:$CZ,7,0)</f>
        <v>0</v>
      </c>
      <c r="W451" s="14">
        <f>VLOOKUP($B451,[2]Sheet3!$G:$CZ,8,0)</f>
        <v>0</v>
      </c>
      <c r="X451" s="14">
        <f>VLOOKUP($B451,[2]Sheet3!$G:$CZ,9,0)</f>
        <v>0</v>
      </c>
      <c r="Y451" s="14">
        <f>VLOOKUP($B451,[2]Sheet3!$G:$CZ,10,0)</f>
        <v>0</v>
      </c>
      <c r="Z451" s="14">
        <f>VLOOKUP($B451,[2]Sheet3!$G:$CZ,11,0)</f>
        <v>0</v>
      </c>
      <c r="AA451" s="14">
        <f>VLOOKUP($B451,[2]Sheet3!$G:$CZ,12,0)</f>
        <v>0</v>
      </c>
      <c r="AB451" s="14">
        <f>VLOOKUP($B451,[2]Sheet3!$G:$CZ,13,0)</f>
        <v>0</v>
      </c>
      <c r="AC451" s="14">
        <f>VLOOKUP($B451,[2]Sheet3!$G:$CZ,14,0)</f>
        <v>0</v>
      </c>
      <c r="AD451" s="14">
        <f>VLOOKUP($B451,[2]Sheet3!$G:$CZ,15,0)</f>
        <v>0</v>
      </c>
      <c r="AE451" s="14">
        <f>VLOOKUP($B451,[2]Sheet3!$G:$CZ,16,0)</f>
        <v>0</v>
      </c>
      <c r="AF451" s="14">
        <f>VLOOKUP($B451,[2]Sheet3!$G:$CZ,17,0)</f>
        <v>0</v>
      </c>
      <c r="AG451" s="14">
        <f>VLOOKUP($B451,[2]Sheet3!$G:$CZ,18,0)</f>
        <v>0</v>
      </c>
      <c r="AH451" s="14">
        <f>VLOOKUP($B451,[2]Sheet3!$G:$CZ,19,0)</f>
        <v>0</v>
      </c>
      <c r="AI451" s="14">
        <f>VLOOKUP($B451,[2]Sheet3!$G:$CZ,20,0)</f>
        <v>0</v>
      </c>
      <c r="AJ451" s="14">
        <f>VLOOKUP($B451,[2]Sheet3!$G:$CZ,21,0)</f>
        <v>0</v>
      </c>
      <c r="AK451" s="14">
        <f>VLOOKUP($B451,[2]Sheet3!$G:$CZ,22,0)</f>
        <v>0</v>
      </c>
      <c r="AL451" s="14">
        <f>VLOOKUP($B451,[2]Sheet3!$G:$CZ,23,0)</f>
        <v>0</v>
      </c>
      <c r="AM451" s="14">
        <f>VLOOKUP($B451,[2]Sheet3!$G:$CZ,24,0)</f>
        <v>0</v>
      </c>
      <c r="AN451" s="14">
        <f>VLOOKUP($B451,[2]Sheet3!$G:$CZ,25,0)</f>
        <v>0</v>
      </c>
      <c r="AO451" s="14">
        <f>VLOOKUP($B451,[2]Sheet3!$G:$CZ,26,0)</f>
        <v>0</v>
      </c>
      <c r="AP451" s="14">
        <f>VLOOKUP($B451,[2]Sheet3!$G:$CZ,27,0)</f>
        <v>0</v>
      </c>
      <c r="AQ451" s="14">
        <f>VLOOKUP($B451,[2]Sheet3!$G:$CZ,28,0)</f>
        <v>0</v>
      </c>
      <c r="AR451" s="14">
        <f>VLOOKUP($B451,[2]Sheet3!$G:$CZ,29,0)</f>
        <v>0</v>
      </c>
      <c r="AS451" s="14">
        <f>VLOOKUP($B451,[2]Sheet3!$G:$CZ,30,0)</f>
        <v>0</v>
      </c>
      <c r="AT451" s="14">
        <f>VLOOKUP($B451,[2]Sheet3!$G:$CZ,31,0)</f>
        <v>0</v>
      </c>
      <c r="AU451" s="14">
        <f>VLOOKUP($B451,[2]Sheet3!$G:$CZ,32,0)</f>
        <v>0</v>
      </c>
      <c r="AV451" s="14">
        <f>VLOOKUP($B451,[2]Sheet3!$G:$CZ,33,0)</f>
        <v>0</v>
      </c>
      <c r="AW451" s="14">
        <f>VLOOKUP($B451,[2]Sheet3!$G:$CZ,34,0)</f>
        <v>0</v>
      </c>
      <c r="AX451" s="14">
        <f>VLOOKUP($B451,[2]Sheet3!$G:$CZ,35,0)</f>
        <v>0</v>
      </c>
      <c r="AY451" s="14">
        <f>VLOOKUP($B451,[2]Sheet3!$G:$CZ,36,0)</f>
        <v>0</v>
      </c>
      <c r="AZ451" s="14">
        <f>VLOOKUP($B451,[2]Sheet3!$G:$CZ,37,0)</f>
        <v>0</v>
      </c>
      <c r="BA451" s="14">
        <f>VLOOKUP($B451,[2]Sheet3!$G:$CZ,38,0)</f>
        <v>0</v>
      </c>
      <c r="BB451" s="14">
        <f>VLOOKUP($B451,[2]Sheet3!$G:$CZ,39,0)</f>
        <v>0</v>
      </c>
      <c r="BC451" s="14">
        <f>VLOOKUP($B451,[2]Sheet3!$G:$CZ,40,0)</f>
        <v>0</v>
      </c>
      <c r="BD451" s="14">
        <f>VLOOKUP($B451,[2]Sheet3!$G:$CZ,41,0)</f>
        <v>0</v>
      </c>
      <c r="BE451" s="14">
        <f>VLOOKUP($B451,[2]Sheet3!$G:$CZ,42,0)</f>
        <v>0</v>
      </c>
      <c r="BF451" s="14">
        <f>VLOOKUP($B451,[2]Sheet3!$G:$CZ,43,0)</f>
        <v>0</v>
      </c>
      <c r="BG451" s="14">
        <f>VLOOKUP($B451,[2]Sheet3!$G:$CZ,44,0)</f>
        <v>0</v>
      </c>
      <c r="BH451" s="14">
        <f>VLOOKUP($B451,[2]Sheet3!$G:$CZ,45,0)</f>
        <v>0</v>
      </c>
      <c r="BI451" s="14">
        <f>VLOOKUP($B451,[2]Sheet3!$G:$CZ,46,0)</f>
        <v>0</v>
      </c>
      <c r="BJ451" s="14">
        <f>VLOOKUP($B451,[2]Sheet3!$G:$CZ,47,0)</f>
        <v>0</v>
      </c>
      <c r="BK451" s="14">
        <f>VLOOKUP($B451,[2]Sheet3!$G:$CZ,48,0)</f>
        <v>0</v>
      </c>
      <c r="BL451" s="14">
        <f>VLOOKUP($B451,[2]Sheet3!$G:$CZ,49,0)</f>
        <v>0</v>
      </c>
      <c r="BM451" s="14">
        <f>VLOOKUP($B451,[2]Sheet3!$G:$CZ,50,0)</f>
        <v>0</v>
      </c>
      <c r="BN451" s="14">
        <f>VLOOKUP($B451,[2]Sheet3!$G:$CZ,51,0)</f>
        <v>0</v>
      </c>
      <c r="BO451" s="14">
        <f>VLOOKUP($B451,[2]Sheet3!$G:$CZ,52,0)</f>
        <v>0</v>
      </c>
      <c r="BP451" s="14">
        <f>VLOOKUP($B451,[2]Sheet3!$G:$CZ,53,0)</f>
        <v>0</v>
      </c>
      <c r="BQ451" s="14">
        <f>VLOOKUP($B451,[2]Sheet3!$G:$CZ,54,0)</f>
        <v>0</v>
      </c>
      <c r="BR451" s="14">
        <f>VLOOKUP($B451,[2]Sheet3!$G:$CZ,55,0)</f>
        <v>0</v>
      </c>
      <c r="BS451" s="14">
        <f>VLOOKUP($B451,[2]Sheet3!$G:$CZ,56,0)</f>
        <v>0</v>
      </c>
      <c r="BT451" s="14">
        <f>VLOOKUP($B451,[2]Sheet3!$G:$CZ,57,0)</f>
        <v>0</v>
      </c>
      <c r="BU451" s="14">
        <f>VLOOKUP($B451,[2]Sheet3!$G:$CZ,58,0)</f>
        <v>0</v>
      </c>
      <c r="BV451" s="14">
        <f>VLOOKUP($B451,[2]Sheet3!$G:$CZ,59,0)</f>
        <v>0</v>
      </c>
      <c r="BW451" s="14">
        <f>VLOOKUP($B451,[2]Sheet3!$G:$CZ,60,0)</f>
        <v>0</v>
      </c>
      <c r="BX451" s="14">
        <f>VLOOKUP($B451,[2]Sheet3!$G:$CZ,61,0)</f>
        <v>0</v>
      </c>
      <c r="BY451" s="14">
        <f>VLOOKUP($B451,[2]Sheet3!$G:$CZ,62,0)</f>
        <v>0</v>
      </c>
      <c r="BZ451" s="14">
        <f>VLOOKUP($B451,[2]Sheet3!$G:$CZ,63,0)</f>
        <v>0</v>
      </c>
      <c r="CA451" s="14">
        <f>VLOOKUP($B451,[2]Sheet3!$G:$CZ,64,0)</f>
        <v>0</v>
      </c>
      <c r="CB451" s="14">
        <f>VLOOKUP($B451,[2]Sheet3!$G:$CZ,65,0)</f>
        <v>0</v>
      </c>
      <c r="CC451" s="14">
        <f>VLOOKUP($B451,[2]Sheet3!$G:$CZ,66,0)</f>
        <v>0</v>
      </c>
      <c r="CD451" s="14">
        <f>VLOOKUP($B451,[2]Sheet3!$G:$CZ,67,0)</f>
        <v>0</v>
      </c>
      <c r="CE451" s="14">
        <f>VLOOKUP($B451,[2]Sheet3!$G:$CZ,68,0)</f>
        <v>0</v>
      </c>
      <c r="CF451" s="14">
        <f>VLOOKUP($B451,[2]Sheet3!$G:$CZ,69,0)</f>
        <v>0</v>
      </c>
      <c r="CG451" s="14">
        <f>VLOOKUP($B451,[2]Sheet3!$G:$CZ,70,0)</f>
        <v>0</v>
      </c>
      <c r="CH451" s="14">
        <f>VLOOKUP($B451,[2]Sheet3!$G:$CZ,71,0)</f>
        <v>0</v>
      </c>
      <c r="CI451" s="14">
        <f>VLOOKUP($B451,[2]Sheet3!$G:$CZ,72,0)</f>
        <v>0</v>
      </c>
      <c r="CJ451" s="14">
        <f>VLOOKUP($B451,[2]Sheet3!$G:$CZ,73,0)</f>
        <v>0</v>
      </c>
      <c r="CK451" s="14">
        <f>VLOOKUP($B451,[2]Sheet3!$G:$CZ,74,0)</f>
        <v>0</v>
      </c>
      <c r="CL451" s="14">
        <f>VLOOKUP($B451,[2]Sheet3!$G:$CZ,75,0)</f>
        <v>0</v>
      </c>
      <c r="CM451" s="14">
        <f>VLOOKUP($B451,[2]Sheet3!$G:$CZ,76,0)</f>
        <v>0</v>
      </c>
      <c r="CN451" s="14">
        <f>VLOOKUP($B451,[2]Sheet3!$G:$CZ,77,0)</f>
        <v>0</v>
      </c>
      <c r="CO451" s="14">
        <f>VLOOKUP($B451,[2]Sheet3!$G:$CZ,78,0)</f>
        <v>0</v>
      </c>
      <c r="CP451" s="14">
        <f>VLOOKUP($B451,[2]Sheet3!$G:$CZ,79,0)</f>
        <v>0</v>
      </c>
      <c r="CQ451" s="14">
        <f>VLOOKUP($B451,[2]Sheet3!$G:$CZ,80,0)</f>
        <v>0</v>
      </c>
      <c r="CR451" s="14">
        <f>VLOOKUP($B451,[2]Sheet3!$G:$CZ,81,0)</f>
        <v>0</v>
      </c>
      <c r="CS451" s="14">
        <f>VLOOKUP($B451,[2]Sheet3!$G:$CZ,82,0)</f>
        <v>0</v>
      </c>
      <c r="CT451" s="14">
        <f>VLOOKUP($B451,[2]Sheet3!$G:$CZ,83,0)</f>
        <v>0</v>
      </c>
      <c r="CU451" s="14">
        <f>VLOOKUP($B451,[2]Sheet3!$G:$CZ,84,0)</f>
        <v>0</v>
      </c>
      <c r="CV451" s="14">
        <f>VLOOKUP($B451,[2]Sheet3!$G:$CZ,85,0)</f>
        <v>0</v>
      </c>
      <c r="CW451" s="14">
        <f>VLOOKUP($B451,[2]Sheet3!$G:$CZ,86,0)</f>
        <v>0</v>
      </c>
      <c r="CX451" s="14">
        <f>VLOOKUP($B451,[2]Sheet3!$G:$CZ,87,0)</f>
        <v>0</v>
      </c>
      <c r="CY451" s="14">
        <f>VLOOKUP($B451,[2]Sheet3!$G:$CZ,88,0)</f>
        <v>0</v>
      </c>
      <c r="CZ451" s="14">
        <f>VLOOKUP($B451,[2]Sheet3!$G:$CZ,89,0)</f>
        <v>0</v>
      </c>
      <c r="DA451" s="14">
        <f>VLOOKUP($B451,[2]Sheet3!$G:$CZ,90,0)</f>
        <v>0</v>
      </c>
      <c r="DB451" s="14">
        <f>VLOOKUP($B451,[2]Sheet3!$G:$CZ,91,0)</f>
        <v>0</v>
      </c>
      <c r="DC451" s="14">
        <f>VLOOKUP($B451,[2]Sheet3!$G:$CZ,92,0)</f>
        <v>0</v>
      </c>
      <c r="DD451" s="14">
        <f>VLOOKUP($B451,[2]Sheet3!$G:$CZ,93,0)</f>
        <v>0</v>
      </c>
      <c r="DE451" s="14">
        <f>VLOOKUP($B451,[2]Sheet3!$G:$CZ,94,0)</f>
        <v>0</v>
      </c>
      <c r="DF451" s="14">
        <f>VLOOKUP($B451,[2]Sheet3!$G:$CZ,95,0)</f>
        <v>0</v>
      </c>
      <c r="DG451" s="14">
        <f>VLOOKUP($B451,[2]Sheet3!$G:$CZ,96,0)</f>
        <v>0</v>
      </c>
      <c r="DH451" s="14">
        <f>VLOOKUP($B451,[2]Sheet3!$G:$CZ,97,0)</f>
        <v>0</v>
      </c>
      <c r="DI451" s="14">
        <f>VLOOKUP($B451,[2]Sheet3!$G:$CZ,98,0)</f>
        <v>0</v>
      </c>
    </row>
    <row r="452" spans="1:113" x14ac:dyDescent="0.3">
      <c r="A452" s="9" t="str">
        <f t="shared" si="23"/>
        <v>NA3178</v>
      </c>
      <c r="B452" s="15" t="s">
        <v>1414</v>
      </c>
      <c r="C452" s="15" t="s">
        <v>1415</v>
      </c>
      <c r="F452" s="7" t="s">
        <v>15</v>
      </c>
      <c r="G452" s="12" t="s">
        <v>3947</v>
      </c>
      <c r="H452" s="12" t="str">
        <f>VLOOKUP($B452,[1]Sheet1!$A:$G,5,0)</f>
        <v>navish.sahni@redingtongroup.com</v>
      </c>
      <c r="I452" s="12" t="str">
        <f>VLOOKUP($B452,[1]Sheet1!$A:$G,7,0)</f>
        <v>jitender.chopra@redingtongroup.com</v>
      </c>
      <c r="J452" s="12" t="s">
        <v>82</v>
      </c>
      <c r="K452" s="7"/>
      <c r="L452" s="7"/>
      <c r="M452" s="8"/>
      <c r="N452" s="7" t="str">
        <f t="shared" si="21"/>
        <v>navish.sahni@redingtongroup.com; jitender.chopra@redingtongroup.com; nilesh.phirke@redingtongroup.com;christopher.joseph@redingtongroup.com</v>
      </c>
      <c r="O452" s="7" t="str">
        <f t="shared" si="22"/>
        <v>NA3178</v>
      </c>
      <c r="P452" s="8" t="s">
        <v>5215</v>
      </c>
      <c r="Q452" s="14">
        <f>VLOOKUP($B452,[2]Sheet3!$G:$CZ,2,0)</f>
        <v>2400308863</v>
      </c>
      <c r="R452" s="14">
        <f>VLOOKUP($B452,[2]Sheet3!$G:$CZ,3,0)</f>
        <v>2400308862</v>
      </c>
      <c r="S452" s="14">
        <f>VLOOKUP($B452,[2]Sheet3!$G:$CZ,4,0)</f>
        <v>2400305499</v>
      </c>
      <c r="T452" s="14">
        <f>VLOOKUP($B452,[2]Sheet3!$G:$CZ,5,0)</f>
        <v>2400308380</v>
      </c>
      <c r="U452" s="14">
        <f>VLOOKUP($B452,[2]Sheet3!$G:$CZ,6,0)</f>
        <v>2400300803</v>
      </c>
      <c r="V452" s="14">
        <f>VLOOKUP($B452,[2]Sheet3!$G:$CZ,7,0)</f>
        <v>0</v>
      </c>
      <c r="W452" s="14">
        <f>VLOOKUP($B452,[2]Sheet3!$G:$CZ,8,0)</f>
        <v>0</v>
      </c>
      <c r="X452" s="14">
        <f>VLOOKUP($B452,[2]Sheet3!$G:$CZ,9,0)</f>
        <v>0</v>
      </c>
      <c r="Y452" s="14">
        <f>VLOOKUP($B452,[2]Sheet3!$G:$CZ,10,0)</f>
        <v>0</v>
      </c>
      <c r="Z452" s="14">
        <f>VLOOKUP($B452,[2]Sheet3!$G:$CZ,11,0)</f>
        <v>0</v>
      </c>
      <c r="AA452" s="14">
        <f>VLOOKUP($B452,[2]Sheet3!$G:$CZ,12,0)</f>
        <v>0</v>
      </c>
      <c r="AB452" s="14">
        <f>VLOOKUP($B452,[2]Sheet3!$G:$CZ,13,0)</f>
        <v>0</v>
      </c>
      <c r="AC452" s="14">
        <f>VLOOKUP($B452,[2]Sheet3!$G:$CZ,14,0)</f>
        <v>0</v>
      </c>
      <c r="AD452" s="14">
        <f>VLOOKUP($B452,[2]Sheet3!$G:$CZ,15,0)</f>
        <v>0</v>
      </c>
      <c r="AE452" s="14">
        <f>VLOOKUP($B452,[2]Sheet3!$G:$CZ,16,0)</f>
        <v>0</v>
      </c>
      <c r="AF452" s="14">
        <f>VLOOKUP($B452,[2]Sheet3!$G:$CZ,17,0)</f>
        <v>0</v>
      </c>
      <c r="AG452" s="14">
        <f>VLOOKUP($B452,[2]Sheet3!$G:$CZ,18,0)</f>
        <v>0</v>
      </c>
      <c r="AH452" s="14">
        <f>VLOOKUP($B452,[2]Sheet3!$G:$CZ,19,0)</f>
        <v>0</v>
      </c>
      <c r="AI452" s="14">
        <f>VLOOKUP($B452,[2]Sheet3!$G:$CZ,20,0)</f>
        <v>0</v>
      </c>
      <c r="AJ452" s="14">
        <f>VLOOKUP($B452,[2]Sheet3!$G:$CZ,21,0)</f>
        <v>0</v>
      </c>
      <c r="AK452" s="14">
        <f>VLOOKUP($B452,[2]Sheet3!$G:$CZ,22,0)</f>
        <v>0</v>
      </c>
      <c r="AL452" s="14">
        <f>VLOOKUP($B452,[2]Sheet3!$G:$CZ,23,0)</f>
        <v>0</v>
      </c>
      <c r="AM452" s="14">
        <f>VLOOKUP($B452,[2]Sheet3!$G:$CZ,24,0)</f>
        <v>0</v>
      </c>
      <c r="AN452" s="14">
        <f>VLOOKUP($B452,[2]Sheet3!$G:$CZ,25,0)</f>
        <v>0</v>
      </c>
      <c r="AO452" s="14">
        <f>VLOOKUP($B452,[2]Sheet3!$G:$CZ,26,0)</f>
        <v>0</v>
      </c>
      <c r="AP452" s="14">
        <f>VLOOKUP($B452,[2]Sheet3!$G:$CZ,27,0)</f>
        <v>0</v>
      </c>
      <c r="AQ452" s="14">
        <f>VLOOKUP($B452,[2]Sheet3!$G:$CZ,28,0)</f>
        <v>0</v>
      </c>
      <c r="AR452" s="14">
        <f>VLOOKUP($B452,[2]Sheet3!$G:$CZ,29,0)</f>
        <v>0</v>
      </c>
      <c r="AS452" s="14">
        <f>VLOOKUP($B452,[2]Sheet3!$G:$CZ,30,0)</f>
        <v>0</v>
      </c>
      <c r="AT452" s="14">
        <f>VLOOKUP($B452,[2]Sheet3!$G:$CZ,31,0)</f>
        <v>0</v>
      </c>
      <c r="AU452" s="14">
        <f>VLOOKUP($B452,[2]Sheet3!$G:$CZ,32,0)</f>
        <v>0</v>
      </c>
      <c r="AV452" s="14">
        <f>VLOOKUP($B452,[2]Sheet3!$G:$CZ,33,0)</f>
        <v>0</v>
      </c>
      <c r="AW452" s="14">
        <f>VLOOKUP($B452,[2]Sheet3!$G:$CZ,34,0)</f>
        <v>0</v>
      </c>
      <c r="AX452" s="14">
        <f>VLOOKUP($B452,[2]Sheet3!$G:$CZ,35,0)</f>
        <v>0</v>
      </c>
      <c r="AY452" s="14">
        <f>VLOOKUP($B452,[2]Sheet3!$G:$CZ,36,0)</f>
        <v>0</v>
      </c>
      <c r="AZ452" s="14">
        <f>VLOOKUP($B452,[2]Sheet3!$G:$CZ,37,0)</f>
        <v>0</v>
      </c>
      <c r="BA452" s="14">
        <f>VLOOKUP($B452,[2]Sheet3!$G:$CZ,38,0)</f>
        <v>0</v>
      </c>
      <c r="BB452" s="14">
        <f>VLOOKUP($B452,[2]Sheet3!$G:$CZ,39,0)</f>
        <v>0</v>
      </c>
      <c r="BC452" s="14">
        <f>VLOOKUP($B452,[2]Sheet3!$G:$CZ,40,0)</f>
        <v>0</v>
      </c>
      <c r="BD452" s="14">
        <f>VLOOKUP($B452,[2]Sheet3!$G:$CZ,41,0)</f>
        <v>0</v>
      </c>
      <c r="BE452" s="14">
        <f>VLOOKUP($B452,[2]Sheet3!$G:$CZ,42,0)</f>
        <v>0</v>
      </c>
      <c r="BF452" s="14">
        <f>VLOOKUP($B452,[2]Sheet3!$G:$CZ,43,0)</f>
        <v>0</v>
      </c>
      <c r="BG452" s="14">
        <f>VLOOKUP($B452,[2]Sheet3!$G:$CZ,44,0)</f>
        <v>0</v>
      </c>
      <c r="BH452" s="14">
        <f>VLOOKUP($B452,[2]Sheet3!$G:$CZ,45,0)</f>
        <v>0</v>
      </c>
      <c r="BI452" s="14">
        <f>VLOOKUP($B452,[2]Sheet3!$G:$CZ,46,0)</f>
        <v>0</v>
      </c>
      <c r="BJ452" s="14">
        <f>VLOOKUP($B452,[2]Sheet3!$G:$CZ,47,0)</f>
        <v>0</v>
      </c>
      <c r="BK452" s="14">
        <f>VLOOKUP($B452,[2]Sheet3!$G:$CZ,48,0)</f>
        <v>0</v>
      </c>
      <c r="BL452" s="14">
        <f>VLOOKUP($B452,[2]Sheet3!$G:$CZ,49,0)</f>
        <v>0</v>
      </c>
      <c r="BM452" s="14">
        <f>VLOOKUP($B452,[2]Sheet3!$G:$CZ,50,0)</f>
        <v>0</v>
      </c>
      <c r="BN452" s="14">
        <f>VLOOKUP($B452,[2]Sheet3!$G:$CZ,51,0)</f>
        <v>0</v>
      </c>
      <c r="BO452" s="14">
        <f>VLOOKUP($B452,[2]Sheet3!$G:$CZ,52,0)</f>
        <v>0</v>
      </c>
      <c r="BP452" s="14">
        <f>VLOOKUP($B452,[2]Sheet3!$G:$CZ,53,0)</f>
        <v>0</v>
      </c>
      <c r="BQ452" s="14">
        <f>VLOOKUP($B452,[2]Sheet3!$G:$CZ,54,0)</f>
        <v>0</v>
      </c>
      <c r="BR452" s="14">
        <f>VLOOKUP($B452,[2]Sheet3!$G:$CZ,55,0)</f>
        <v>0</v>
      </c>
      <c r="BS452" s="14">
        <f>VLOOKUP($B452,[2]Sheet3!$G:$CZ,56,0)</f>
        <v>0</v>
      </c>
      <c r="BT452" s="14">
        <f>VLOOKUP($B452,[2]Sheet3!$G:$CZ,57,0)</f>
        <v>0</v>
      </c>
      <c r="BU452" s="14">
        <f>VLOOKUP($B452,[2]Sheet3!$G:$CZ,58,0)</f>
        <v>0</v>
      </c>
      <c r="BV452" s="14">
        <f>VLOOKUP($B452,[2]Sheet3!$G:$CZ,59,0)</f>
        <v>0</v>
      </c>
      <c r="BW452" s="14">
        <f>VLOOKUP($B452,[2]Sheet3!$G:$CZ,60,0)</f>
        <v>0</v>
      </c>
      <c r="BX452" s="14">
        <f>VLOOKUP($B452,[2]Sheet3!$G:$CZ,61,0)</f>
        <v>0</v>
      </c>
      <c r="BY452" s="14">
        <f>VLOOKUP($B452,[2]Sheet3!$G:$CZ,62,0)</f>
        <v>0</v>
      </c>
      <c r="BZ452" s="14">
        <f>VLOOKUP($B452,[2]Sheet3!$G:$CZ,63,0)</f>
        <v>0</v>
      </c>
      <c r="CA452" s="14">
        <f>VLOOKUP($B452,[2]Sheet3!$G:$CZ,64,0)</f>
        <v>0</v>
      </c>
      <c r="CB452" s="14">
        <f>VLOOKUP($B452,[2]Sheet3!$G:$CZ,65,0)</f>
        <v>0</v>
      </c>
      <c r="CC452" s="14">
        <f>VLOOKUP($B452,[2]Sheet3!$G:$CZ,66,0)</f>
        <v>0</v>
      </c>
      <c r="CD452" s="14">
        <f>VLOOKUP($B452,[2]Sheet3!$G:$CZ,67,0)</f>
        <v>0</v>
      </c>
      <c r="CE452" s="14">
        <f>VLOOKUP($B452,[2]Sheet3!$G:$CZ,68,0)</f>
        <v>0</v>
      </c>
      <c r="CF452" s="14">
        <f>VLOOKUP($B452,[2]Sheet3!$G:$CZ,69,0)</f>
        <v>0</v>
      </c>
      <c r="CG452" s="14">
        <f>VLOOKUP($B452,[2]Sheet3!$G:$CZ,70,0)</f>
        <v>0</v>
      </c>
      <c r="CH452" s="14">
        <f>VLOOKUP($B452,[2]Sheet3!$G:$CZ,71,0)</f>
        <v>0</v>
      </c>
      <c r="CI452" s="14">
        <f>VLOOKUP($B452,[2]Sheet3!$G:$CZ,72,0)</f>
        <v>0</v>
      </c>
      <c r="CJ452" s="14">
        <f>VLOOKUP($B452,[2]Sheet3!$G:$CZ,73,0)</f>
        <v>0</v>
      </c>
      <c r="CK452" s="14">
        <f>VLOOKUP($B452,[2]Sheet3!$G:$CZ,74,0)</f>
        <v>0</v>
      </c>
      <c r="CL452" s="14">
        <f>VLOOKUP($B452,[2]Sheet3!$G:$CZ,75,0)</f>
        <v>0</v>
      </c>
      <c r="CM452" s="14">
        <f>VLOOKUP($B452,[2]Sheet3!$G:$CZ,76,0)</f>
        <v>0</v>
      </c>
      <c r="CN452" s="14">
        <f>VLOOKUP($B452,[2]Sheet3!$G:$CZ,77,0)</f>
        <v>0</v>
      </c>
      <c r="CO452" s="14">
        <f>VLOOKUP($B452,[2]Sheet3!$G:$CZ,78,0)</f>
        <v>0</v>
      </c>
      <c r="CP452" s="14">
        <f>VLOOKUP($B452,[2]Sheet3!$G:$CZ,79,0)</f>
        <v>0</v>
      </c>
      <c r="CQ452" s="14">
        <f>VLOOKUP($B452,[2]Sheet3!$G:$CZ,80,0)</f>
        <v>0</v>
      </c>
      <c r="CR452" s="14">
        <f>VLOOKUP($B452,[2]Sheet3!$G:$CZ,81,0)</f>
        <v>0</v>
      </c>
      <c r="CS452" s="14">
        <f>VLOOKUP($B452,[2]Sheet3!$G:$CZ,82,0)</f>
        <v>0</v>
      </c>
      <c r="CT452" s="14">
        <f>VLOOKUP($B452,[2]Sheet3!$G:$CZ,83,0)</f>
        <v>0</v>
      </c>
      <c r="CU452" s="14">
        <f>VLOOKUP($B452,[2]Sheet3!$G:$CZ,84,0)</f>
        <v>0</v>
      </c>
      <c r="CV452" s="14">
        <f>VLOOKUP($B452,[2]Sheet3!$G:$CZ,85,0)</f>
        <v>0</v>
      </c>
      <c r="CW452" s="14">
        <f>VLOOKUP($B452,[2]Sheet3!$G:$CZ,86,0)</f>
        <v>0</v>
      </c>
      <c r="CX452" s="14">
        <f>VLOOKUP($B452,[2]Sheet3!$G:$CZ,87,0)</f>
        <v>0</v>
      </c>
      <c r="CY452" s="14">
        <f>VLOOKUP($B452,[2]Sheet3!$G:$CZ,88,0)</f>
        <v>0</v>
      </c>
      <c r="CZ452" s="14">
        <f>VLOOKUP($B452,[2]Sheet3!$G:$CZ,89,0)</f>
        <v>0</v>
      </c>
      <c r="DA452" s="14">
        <f>VLOOKUP($B452,[2]Sheet3!$G:$CZ,90,0)</f>
        <v>0</v>
      </c>
      <c r="DB452" s="14">
        <f>VLOOKUP($B452,[2]Sheet3!$G:$CZ,91,0)</f>
        <v>0</v>
      </c>
      <c r="DC452" s="14">
        <f>VLOOKUP($B452,[2]Sheet3!$G:$CZ,92,0)</f>
        <v>0</v>
      </c>
      <c r="DD452" s="14">
        <f>VLOOKUP($B452,[2]Sheet3!$G:$CZ,93,0)</f>
        <v>0</v>
      </c>
      <c r="DE452" s="14">
        <f>VLOOKUP($B452,[2]Sheet3!$G:$CZ,94,0)</f>
        <v>0</v>
      </c>
      <c r="DF452" s="14">
        <f>VLOOKUP($B452,[2]Sheet3!$G:$CZ,95,0)</f>
        <v>0</v>
      </c>
      <c r="DG452" s="14">
        <f>VLOOKUP($B452,[2]Sheet3!$G:$CZ,96,0)</f>
        <v>0</v>
      </c>
      <c r="DH452" s="14">
        <f>VLOOKUP($B452,[2]Sheet3!$G:$CZ,97,0)</f>
        <v>0</v>
      </c>
      <c r="DI452" s="14">
        <f>VLOOKUP($B452,[2]Sheet3!$G:$CZ,98,0)</f>
        <v>0</v>
      </c>
    </row>
    <row r="453" spans="1:113" x14ac:dyDescent="0.3">
      <c r="A453" s="9" t="str">
        <f t="shared" si="23"/>
        <v>N83299</v>
      </c>
      <c r="B453" s="15" t="s">
        <v>1416</v>
      </c>
      <c r="C453" s="15" t="s">
        <v>1417</v>
      </c>
      <c r="F453" s="7" t="s">
        <v>15</v>
      </c>
      <c r="G453" s="12" t="s">
        <v>3948</v>
      </c>
      <c r="H453" s="12" t="str">
        <f>VLOOKUP($B453,[1]Sheet1!$A:$G,5,0)</f>
        <v>rohit.jakhar@redingtongroup.com</v>
      </c>
      <c r="I453" s="12" t="str">
        <f>VLOOKUP($B453,[1]Sheet1!$A:$G,7,0)</f>
        <v>jitender.chopra@redingtongroup.com</v>
      </c>
      <c r="J453" s="12" t="s">
        <v>82</v>
      </c>
      <c r="K453" s="7"/>
      <c r="L453" s="7"/>
      <c r="M453" s="8"/>
      <c r="N453" s="7" t="str">
        <f t="shared" si="21"/>
        <v>rohit.jakhar@redingtongroup.com; jitender.chopra@redingtongroup.com; nilesh.phirke@redingtongroup.com;christopher.joseph@redingtongroup.com</v>
      </c>
      <c r="O453" s="7" t="str">
        <f t="shared" si="22"/>
        <v>N83299</v>
      </c>
      <c r="P453" s="8" t="s">
        <v>5215</v>
      </c>
      <c r="Q453" s="14">
        <f>VLOOKUP($B453,[2]Sheet3!$G:$CZ,2,0)</f>
        <v>2400308648</v>
      </c>
      <c r="R453" s="14">
        <f>VLOOKUP($B453,[2]Sheet3!$G:$CZ,3,0)</f>
        <v>2400303321</v>
      </c>
      <c r="S453" s="14">
        <f>VLOOKUP($B453,[2]Sheet3!$G:$CZ,4,0)</f>
        <v>2400303076</v>
      </c>
      <c r="T453" s="14">
        <f>VLOOKUP($B453,[2]Sheet3!$G:$CZ,5,0)</f>
        <v>0</v>
      </c>
      <c r="U453" s="14">
        <f>VLOOKUP($B453,[2]Sheet3!$G:$CZ,6,0)</f>
        <v>0</v>
      </c>
      <c r="V453" s="14">
        <f>VLOOKUP($B453,[2]Sheet3!$G:$CZ,7,0)</f>
        <v>0</v>
      </c>
      <c r="W453" s="14">
        <f>VLOOKUP($B453,[2]Sheet3!$G:$CZ,8,0)</f>
        <v>0</v>
      </c>
      <c r="X453" s="14">
        <f>VLOOKUP($B453,[2]Sheet3!$G:$CZ,9,0)</f>
        <v>0</v>
      </c>
      <c r="Y453" s="14">
        <f>VLOOKUP($B453,[2]Sheet3!$G:$CZ,10,0)</f>
        <v>0</v>
      </c>
      <c r="Z453" s="14">
        <f>VLOOKUP($B453,[2]Sheet3!$G:$CZ,11,0)</f>
        <v>0</v>
      </c>
      <c r="AA453" s="14">
        <f>VLOOKUP($B453,[2]Sheet3!$G:$CZ,12,0)</f>
        <v>0</v>
      </c>
      <c r="AB453" s="14">
        <f>VLOOKUP($B453,[2]Sheet3!$G:$CZ,13,0)</f>
        <v>0</v>
      </c>
      <c r="AC453" s="14">
        <f>VLOOKUP($B453,[2]Sheet3!$G:$CZ,14,0)</f>
        <v>0</v>
      </c>
      <c r="AD453" s="14">
        <f>VLOOKUP($B453,[2]Sheet3!$G:$CZ,15,0)</f>
        <v>0</v>
      </c>
      <c r="AE453" s="14">
        <f>VLOOKUP($B453,[2]Sheet3!$G:$CZ,16,0)</f>
        <v>0</v>
      </c>
      <c r="AF453" s="14">
        <f>VLOOKUP($B453,[2]Sheet3!$G:$CZ,17,0)</f>
        <v>0</v>
      </c>
      <c r="AG453" s="14">
        <f>VLOOKUP($B453,[2]Sheet3!$G:$CZ,18,0)</f>
        <v>0</v>
      </c>
      <c r="AH453" s="14">
        <f>VLOOKUP($B453,[2]Sheet3!$G:$CZ,19,0)</f>
        <v>0</v>
      </c>
      <c r="AI453" s="14">
        <f>VLOOKUP($B453,[2]Sheet3!$G:$CZ,20,0)</f>
        <v>0</v>
      </c>
      <c r="AJ453" s="14">
        <f>VLOOKUP($B453,[2]Sheet3!$G:$CZ,21,0)</f>
        <v>0</v>
      </c>
      <c r="AK453" s="14">
        <f>VLOOKUP($B453,[2]Sheet3!$G:$CZ,22,0)</f>
        <v>0</v>
      </c>
      <c r="AL453" s="14">
        <f>VLOOKUP($B453,[2]Sheet3!$G:$CZ,23,0)</f>
        <v>0</v>
      </c>
      <c r="AM453" s="14">
        <f>VLOOKUP($B453,[2]Sheet3!$G:$CZ,24,0)</f>
        <v>0</v>
      </c>
      <c r="AN453" s="14">
        <f>VLOOKUP($B453,[2]Sheet3!$G:$CZ,25,0)</f>
        <v>0</v>
      </c>
      <c r="AO453" s="14">
        <f>VLOOKUP($B453,[2]Sheet3!$G:$CZ,26,0)</f>
        <v>0</v>
      </c>
      <c r="AP453" s="14">
        <f>VLOOKUP($B453,[2]Sheet3!$G:$CZ,27,0)</f>
        <v>0</v>
      </c>
      <c r="AQ453" s="14">
        <f>VLOOKUP($B453,[2]Sheet3!$G:$CZ,28,0)</f>
        <v>0</v>
      </c>
      <c r="AR453" s="14">
        <f>VLOOKUP($B453,[2]Sheet3!$G:$CZ,29,0)</f>
        <v>0</v>
      </c>
      <c r="AS453" s="14">
        <f>VLOOKUP($B453,[2]Sheet3!$G:$CZ,30,0)</f>
        <v>0</v>
      </c>
      <c r="AT453" s="14">
        <f>VLOOKUP($B453,[2]Sheet3!$G:$CZ,31,0)</f>
        <v>0</v>
      </c>
      <c r="AU453" s="14">
        <f>VLOOKUP($B453,[2]Sheet3!$G:$CZ,32,0)</f>
        <v>0</v>
      </c>
      <c r="AV453" s="14">
        <f>VLOOKUP($B453,[2]Sheet3!$G:$CZ,33,0)</f>
        <v>0</v>
      </c>
      <c r="AW453" s="14">
        <f>VLOOKUP($B453,[2]Sheet3!$G:$CZ,34,0)</f>
        <v>0</v>
      </c>
      <c r="AX453" s="14">
        <f>VLOOKUP($B453,[2]Sheet3!$G:$CZ,35,0)</f>
        <v>0</v>
      </c>
      <c r="AY453" s="14">
        <f>VLOOKUP($B453,[2]Sheet3!$G:$CZ,36,0)</f>
        <v>0</v>
      </c>
      <c r="AZ453" s="14">
        <f>VLOOKUP($B453,[2]Sheet3!$G:$CZ,37,0)</f>
        <v>0</v>
      </c>
      <c r="BA453" s="14">
        <f>VLOOKUP($B453,[2]Sheet3!$G:$CZ,38,0)</f>
        <v>0</v>
      </c>
      <c r="BB453" s="14">
        <f>VLOOKUP($B453,[2]Sheet3!$G:$CZ,39,0)</f>
        <v>0</v>
      </c>
      <c r="BC453" s="14">
        <f>VLOOKUP($B453,[2]Sheet3!$G:$CZ,40,0)</f>
        <v>0</v>
      </c>
      <c r="BD453" s="14">
        <f>VLOOKUP($B453,[2]Sheet3!$G:$CZ,41,0)</f>
        <v>0</v>
      </c>
      <c r="BE453" s="14">
        <f>VLOOKUP($B453,[2]Sheet3!$G:$CZ,42,0)</f>
        <v>0</v>
      </c>
      <c r="BF453" s="14">
        <f>VLOOKUP($B453,[2]Sheet3!$G:$CZ,43,0)</f>
        <v>0</v>
      </c>
      <c r="BG453" s="14">
        <f>VLOOKUP($B453,[2]Sheet3!$G:$CZ,44,0)</f>
        <v>0</v>
      </c>
      <c r="BH453" s="14">
        <f>VLOOKUP($B453,[2]Sheet3!$G:$CZ,45,0)</f>
        <v>0</v>
      </c>
      <c r="BI453" s="14">
        <f>VLOOKUP($B453,[2]Sheet3!$G:$CZ,46,0)</f>
        <v>0</v>
      </c>
      <c r="BJ453" s="14">
        <f>VLOOKUP($B453,[2]Sheet3!$G:$CZ,47,0)</f>
        <v>0</v>
      </c>
      <c r="BK453" s="14">
        <f>VLOOKUP($B453,[2]Sheet3!$G:$CZ,48,0)</f>
        <v>0</v>
      </c>
      <c r="BL453" s="14">
        <f>VLOOKUP($B453,[2]Sheet3!$G:$CZ,49,0)</f>
        <v>0</v>
      </c>
      <c r="BM453" s="14">
        <f>VLOOKUP($B453,[2]Sheet3!$G:$CZ,50,0)</f>
        <v>0</v>
      </c>
      <c r="BN453" s="14">
        <f>VLOOKUP($B453,[2]Sheet3!$G:$CZ,51,0)</f>
        <v>0</v>
      </c>
      <c r="BO453" s="14">
        <f>VLOOKUP($B453,[2]Sheet3!$G:$CZ,52,0)</f>
        <v>0</v>
      </c>
      <c r="BP453" s="14">
        <f>VLOOKUP($B453,[2]Sheet3!$G:$CZ,53,0)</f>
        <v>0</v>
      </c>
      <c r="BQ453" s="14">
        <f>VLOOKUP($B453,[2]Sheet3!$G:$CZ,54,0)</f>
        <v>0</v>
      </c>
      <c r="BR453" s="14">
        <f>VLOOKUP($B453,[2]Sheet3!$G:$CZ,55,0)</f>
        <v>0</v>
      </c>
      <c r="BS453" s="14">
        <f>VLOOKUP($B453,[2]Sheet3!$G:$CZ,56,0)</f>
        <v>0</v>
      </c>
      <c r="BT453" s="14">
        <f>VLOOKUP($B453,[2]Sheet3!$G:$CZ,57,0)</f>
        <v>0</v>
      </c>
      <c r="BU453" s="14">
        <f>VLOOKUP($B453,[2]Sheet3!$G:$CZ,58,0)</f>
        <v>0</v>
      </c>
      <c r="BV453" s="14">
        <f>VLOOKUP($B453,[2]Sheet3!$G:$CZ,59,0)</f>
        <v>0</v>
      </c>
      <c r="BW453" s="14">
        <f>VLOOKUP($B453,[2]Sheet3!$G:$CZ,60,0)</f>
        <v>0</v>
      </c>
      <c r="BX453" s="14">
        <f>VLOOKUP($B453,[2]Sheet3!$G:$CZ,61,0)</f>
        <v>0</v>
      </c>
      <c r="BY453" s="14">
        <f>VLOOKUP($B453,[2]Sheet3!$G:$CZ,62,0)</f>
        <v>0</v>
      </c>
      <c r="BZ453" s="14">
        <f>VLOOKUP($B453,[2]Sheet3!$G:$CZ,63,0)</f>
        <v>0</v>
      </c>
      <c r="CA453" s="14">
        <f>VLOOKUP($B453,[2]Sheet3!$G:$CZ,64,0)</f>
        <v>0</v>
      </c>
      <c r="CB453" s="14">
        <f>VLOOKUP($B453,[2]Sheet3!$G:$CZ,65,0)</f>
        <v>0</v>
      </c>
      <c r="CC453" s="14">
        <f>VLOOKUP($B453,[2]Sheet3!$G:$CZ,66,0)</f>
        <v>0</v>
      </c>
      <c r="CD453" s="14">
        <f>VLOOKUP($B453,[2]Sheet3!$G:$CZ,67,0)</f>
        <v>0</v>
      </c>
      <c r="CE453" s="14">
        <f>VLOOKUP($B453,[2]Sheet3!$G:$CZ,68,0)</f>
        <v>0</v>
      </c>
      <c r="CF453" s="14">
        <f>VLOOKUP($B453,[2]Sheet3!$G:$CZ,69,0)</f>
        <v>0</v>
      </c>
      <c r="CG453" s="14">
        <f>VLOOKUP($B453,[2]Sheet3!$G:$CZ,70,0)</f>
        <v>0</v>
      </c>
      <c r="CH453" s="14">
        <f>VLOOKUP($B453,[2]Sheet3!$G:$CZ,71,0)</f>
        <v>0</v>
      </c>
      <c r="CI453" s="14">
        <f>VLOOKUP($B453,[2]Sheet3!$G:$CZ,72,0)</f>
        <v>0</v>
      </c>
      <c r="CJ453" s="14">
        <f>VLOOKUP($B453,[2]Sheet3!$G:$CZ,73,0)</f>
        <v>0</v>
      </c>
      <c r="CK453" s="14">
        <f>VLOOKUP($B453,[2]Sheet3!$G:$CZ,74,0)</f>
        <v>0</v>
      </c>
      <c r="CL453" s="14">
        <f>VLOOKUP($B453,[2]Sheet3!$G:$CZ,75,0)</f>
        <v>0</v>
      </c>
      <c r="CM453" s="14">
        <f>VLOOKUP($B453,[2]Sheet3!$G:$CZ,76,0)</f>
        <v>0</v>
      </c>
      <c r="CN453" s="14">
        <f>VLOOKUP($B453,[2]Sheet3!$G:$CZ,77,0)</f>
        <v>0</v>
      </c>
      <c r="CO453" s="14">
        <f>VLOOKUP($B453,[2]Sheet3!$G:$CZ,78,0)</f>
        <v>0</v>
      </c>
      <c r="CP453" s="14">
        <f>VLOOKUP($B453,[2]Sheet3!$G:$CZ,79,0)</f>
        <v>0</v>
      </c>
      <c r="CQ453" s="14">
        <f>VLOOKUP($B453,[2]Sheet3!$G:$CZ,80,0)</f>
        <v>0</v>
      </c>
      <c r="CR453" s="14">
        <f>VLOOKUP($B453,[2]Sheet3!$G:$CZ,81,0)</f>
        <v>0</v>
      </c>
      <c r="CS453" s="14">
        <f>VLOOKUP($B453,[2]Sheet3!$G:$CZ,82,0)</f>
        <v>0</v>
      </c>
      <c r="CT453" s="14">
        <f>VLOOKUP($B453,[2]Sheet3!$G:$CZ,83,0)</f>
        <v>0</v>
      </c>
      <c r="CU453" s="14">
        <f>VLOOKUP($B453,[2]Sheet3!$G:$CZ,84,0)</f>
        <v>0</v>
      </c>
      <c r="CV453" s="14">
        <f>VLOOKUP($B453,[2]Sheet3!$G:$CZ,85,0)</f>
        <v>0</v>
      </c>
      <c r="CW453" s="14">
        <f>VLOOKUP($B453,[2]Sheet3!$G:$CZ,86,0)</f>
        <v>0</v>
      </c>
      <c r="CX453" s="14">
        <f>VLOOKUP($B453,[2]Sheet3!$G:$CZ,87,0)</f>
        <v>0</v>
      </c>
      <c r="CY453" s="14">
        <f>VLOOKUP($B453,[2]Sheet3!$G:$CZ,88,0)</f>
        <v>0</v>
      </c>
      <c r="CZ453" s="14">
        <f>VLOOKUP($B453,[2]Sheet3!$G:$CZ,89,0)</f>
        <v>0</v>
      </c>
      <c r="DA453" s="14">
        <f>VLOOKUP($B453,[2]Sheet3!$G:$CZ,90,0)</f>
        <v>0</v>
      </c>
      <c r="DB453" s="14">
        <f>VLOOKUP($B453,[2]Sheet3!$G:$CZ,91,0)</f>
        <v>0</v>
      </c>
      <c r="DC453" s="14">
        <f>VLOOKUP($B453,[2]Sheet3!$G:$CZ,92,0)</f>
        <v>0</v>
      </c>
      <c r="DD453" s="14">
        <f>VLOOKUP($B453,[2]Sheet3!$G:$CZ,93,0)</f>
        <v>0</v>
      </c>
      <c r="DE453" s="14">
        <f>VLOOKUP($B453,[2]Sheet3!$G:$CZ,94,0)</f>
        <v>0</v>
      </c>
      <c r="DF453" s="14">
        <f>VLOOKUP($B453,[2]Sheet3!$G:$CZ,95,0)</f>
        <v>0</v>
      </c>
      <c r="DG453" s="14">
        <f>VLOOKUP($B453,[2]Sheet3!$G:$CZ,96,0)</f>
        <v>0</v>
      </c>
      <c r="DH453" s="14">
        <f>VLOOKUP($B453,[2]Sheet3!$G:$CZ,97,0)</f>
        <v>0</v>
      </c>
      <c r="DI453" s="14">
        <f>VLOOKUP($B453,[2]Sheet3!$G:$CZ,98,0)</f>
        <v>0</v>
      </c>
    </row>
    <row r="454" spans="1:113" x14ac:dyDescent="0.3">
      <c r="A454" s="9" t="str">
        <f t="shared" si="23"/>
        <v>N2R005</v>
      </c>
      <c r="B454" s="15" t="s">
        <v>33</v>
      </c>
      <c r="C454" s="15" t="s">
        <v>34</v>
      </c>
      <c r="F454" s="7" t="s">
        <v>15</v>
      </c>
      <c r="G454" s="12" t="s">
        <v>3949</v>
      </c>
      <c r="H454" s="12" t="str">
        <f>VLOOKUP($B454,[1]Sheet1!$A:$G,5,0)</f>
        <v>himanshu.anand@redingtongroup.com</v>
      </c>
      <c r="I454" s="12" t="str">
        <f>VLOOKUP($B454,[1]Sheet1!$A:$G,7,0)</f>
        <v>jitender.chopra@redingtongroup.com</v>
      </c>
      <c r="J454" s="12" t="s">
        <v>82</v>
      </c>
      <c r="K454" s="7"/>
      <c r="L454" s="7"/>
      <c r="M454" s="8"/>
      <c r="N454" s="7" t="str">
        <f t="shared" si="21"/>
        <v>himanshu.anand@redingtongroup.com; jitender.chopra@redingtongroup.com; nilesh.phirke@redingtongroup.com;christopher.joseph@redingtongroup.com</v>
      </c>
      <c r="O454" s="7" t="str">
        <f t="shared" si="22"/>
        <v>N2R005</v>
      </c>
      <c r="P454" s="8" t="s">
        <v>5215</v>
      </c>
      <c r="Q454" s="14">
        <f>VLOOKUP($B454,[2]Sheet3!$G:$CZ,2,0)</f>
        <v>2400309002</v>
      </c>
      <c r="R454" s="14">
        <f>VLOOKUP($B454,[2]Sheet3!$G:$CZ,3,0)</f>
        <v>2400303323</v>
      </c>
      <c r="S454" s="14">
        <f>VLOOKUP($B454,[2]Sheet3!$G:$CZ,4,0)</f>
        <v>2400302552</v>
      </c>
      <c r="T454" s="14">
        <f>VLOOKUP($B454,[2]Sheet3!$G:$CZ,5,0)</f>
        <v>2400302555</v>
      </c>
      <c r="U454" s="14">
        <f>VLOOKUP($B454,[2]Sheet3!$G:$CZ,6,0)</f>
        <v>2400299288</v>
      </c>
      <c r="V454" s="14">
        <f>VLOOKUP($B454,[2]Sheet3!$G:$CZ,7,0)</f>
        <v>2400302548</v>
      </c>
      <c r="W454" s="14">
        <f>VLOOKUP($B454,[2]Sheet3!$G:$CZ,8,0)</f>
        <v>0</v>
      </c>
      <c r="X454" s="14">
        <f>VLOOKUP($B454,[2]Sheet3!$G:$CZ,9,0)</f>
        <v>0</v>
      </c>
      <c r="Y454" s="14">
        <f>VLOOKUP($B454,[2]Sheet3!$G:$CZ,10,0)</f>
        <v>0</v>
      </c>
      <c r="Z454" s="14">
        <f>VLOOKUP($B454,[2]Sheet3!$G:$CZ,11,0)</f>
        <v>0</v>
      </c>
      <c r="AA454" s="14">
        <f>VLOOKUP($B454,[2]Sheet3!$G:$CZ,12,0)</f>
        <v>0</v>
      </c>
      <c r="AB454" s="14">
        <f>VLOOKUP($B454,[2]Sheet3!$G:$CZ,13,0)</f>
        <v>0</v>
      </c>
      <c r="AC454" s="14">
        <f>VLOOKUP($B454,[2]Sheet3!$G:$CZ,14,0)</f>
        <v>0</v>
      </c>
      <c r="AD454" s="14">
        <f>VLOOKUP($B454,[2]Sheet3!$G:$CZ,15,0)</f>
        <v>0</v>
      </c>
      <c r="AE454" s="14">
        <f>VLOOKUP($B454,[2]Sheet3!$G:$CZ,16,0)</f>
        <v>0</v>
      </c>
      <c r="AF454" s="14">
        <f>VLOOKUP($B454,[2]Sheet3!$G:$CZ,17,0)</f>
        <v>0</v>
      </c>
      <c r="AG454" s="14">
        <f>VLOOKUP($B454,[2]Sheet3!$G:$CZ,18,0)</f>
        <v>0</v>
      </c>
      <c r="AH454" s="14">
        <f>VLOOKUP($B454,[2]Sheet3!$G:$CZ,19,0)</f>
        <v>0</v>
      </c>
      <c r="AI454" s="14">
        <f>VLOOKUP($B454,[2]Sheet3!$G:$CZ,20,0)</f>
        <v>0</v>
      </c>
      <c r="AJ454" s="14">
        <f>VLOOKUP($B454,[2]Sheet3!$G:$CZ,21,0)</f>
        <v>0</v>
      </c>
      <c r="AK454" s="14">
        <f>VLOOKUP($B454,[2]Sheet3!$G:$CZ,22,0)</f>
        <v>0</v>
      </c>
      <c r="AL454" s="14">
        <f>VLOOKUP($B454,[2]Sheet3!$G:$CZ,23,0)</f>
        <v>0</v>
      </c>
      <c r="AM454" s="14">
        <f>VLOOKUP($B454,[2]Sheet3!$G:$CZ,24,0)</f>
        <v>0</v>
      </c>
      <c r="AN454" s="14">
        <f>VLOOKUP($B454,[2]Sheet3!$G:$CZ,25,0)</f>
        <v>0</v>
      </c>
      <c r="AO454" s="14">
        <f>VLOOKUP($B454,[2]Sheet3!$G:$CZ,26,0)</f>
        <v>0</v>
      </c>
      <c r="AP454" s="14">
        <f>VLOOKUP($B454,[2]Sheet3!$G:$CZ,27,0)</f>
        <v>0</v>
      </c>
      <c r="AQ454" s="14">
        <f>VLOOKUP($B454,[2]Sheet3!$G:$CZ,28,0)</f>
        <v>0</v>
      </c>
      <c r="AR454" s="14">
        <f>VLOOKUP($B454,[2]Sheet3!$G:$CZ,29,0)</f>
        <v>0</v>
      </c>
      <c r="AS454" s="14">
        <f>VLOOKUP($B454,[2]Sheet3!$G:$CZ,30,0)</f>
        <v>0</v>
      </c>
      <c r="AT454" s="14">
        <f>VLOOKUP($B454,[2]Sheet3!$G:$CZ,31,0)</f>
        <v>0</v>
      </c>
      <c r="AU454" s="14">
        <f>VLOOKUP($B454,[2]Sheet3!$G:$CZ,32,0)</f>
        <v>0</v>
      </c>
      <c r="AV454" s="14">
        <f>VLOOKUP($B454,[2]Sheet3!$G:$CZ,33,0)</f>
        <v>0</v>
      </c>
      <c r="AW454" s="14">
        <f>VLOOKUP($B454,[2]Sheet3!$G:$CZ,34,0)</f>
        <v>0</v>
      </c>
      <c r="AX454" s="14">
        <f>VLOOKUP($B454,[2]Sheet3!$G:$CZ,35,0)</f>
        <v>0</v>
      </c>
      <c r="AY454" s="14">
        <f>VLOOKUP($B454,[2]Sheet3!$G:$CZ,36,0)</f>
        <v>0</v>
      </c>
      <c r="AZ454" s="14">
        <f>VLOOKUP($B454,[2]Sheet3!$G:$CZ,37,0)</f>
        <v>0</v>
      </c>
      <c r="BA454" s="14">
        <f>VLOOKUP($B454,[2]Sheet3!$G:$CZ,38,0)</f>
        <v>0</v>
      </c>
      <c r="BB454" s="14">
        <f>VLOOKUP($B454,[2]Sheet3!$G:$CZ,39,0)</f>
        <v>0</v>
      </c>
      <c r="BC454" s="14">
        <f>VLOOKUP($B454,[2]Sheet3!$G:$CZ,40,0)</f>
        <v>0</v>
      </c>
      <c r="BD454" s="14">
        <f>VLOOKUP($B454,[2]Sheet3!$G:$CZ,41,0)</f>
        <v>0</v>
      </c>
      <c r="BE454" s="14">
        <f>VLOOKUP($B454,[2]Sheet3!$G:$CZ,42,0)</f>
        <v>0</v>
      </c>
      <c r="BF454" s="14">
        <f>VLOOKUP($B454,[2]Sheet3!$G:$CZ,43,0)</f>
        <v>0</v>
      </c>
      <c r="BG454" s="14">
        <f>VLOOKUP($B454,[2]Sheet3!$G:$CZ,44,0)</f>
        <v>0</v>
      </c>
      <c r="BH454" s="14">
        <f>VLOOKUP($B454,[2]Sheet3!$G:$CZ,45,0)</f>
        <v>0</v>
      </c>
      <c r="BI454" s="14">
        <f>VLOOKUP($B454,[2]Sheet3!$G:$CZ,46,0)</f>
        <v>0</v>
      </c>
      <c r="BJ454" s="14">
        <f>VLOOKUP($B454,[2]Sheet3!$G:$CZ,47,0)</f>
        <v>0</v>
      </c>
      <c r="BK454" s="14">
        <f>VLOOKUP($B454,[2]Sheet3!$G:$CZ,48,0)</f>
        <v>0</v>
      </c>
      <c r="BL454" s="14">
        <f>VLOOKUP($B454,[2]Sheet3!$G:$CZ,49,0)</f>
        <v>0</v>
      </c>
      <c r="BM454" s="14">
        <f>VLOOKUP($B454,[2]Sheet3!$G:$CZ,50,0)</f>
        <v>0</v>
      </c>
      <c r="BN454" s="14">
        <f>VLOOKUP($B454,[2]Sheet3!$G:$CZ,51,0)</f>
        <v>0</v>
      </c>
      <c r="BO454" s="14">
        <f>VLOOKUP($B454,[2]Sheet3!$G:$CZ,52,0)</f>
        <v>0</v>
      </c>
      <c r="BP454" s="14">
        <f>VLOOKUP($B454,[2]Sheet3!$G:$CZ,53,0)</f>
        <v>0</v>
      </c>
      <c r="BQ454" s="14">
        <f>VLOOKUP($B454,[2]Sheet3!$G:$CZ,54,0)</f>
        <v>0</v>
      </c>
      <c r="BR454" s="14">
        <f>VLOOKUP($B454,[2]Sheet3!$G:$CZ,55,0)</f>
        <v>0</v>
      </c>
      <c r="BS454" s="14">
        <f>VLOOKUP($B454,[2]Sheet3!$G:$CZ,56,0)</f>
        <v>0</v>
      </c>
      <c r="BT454" s="14">
        <f>VLOOKUP($B454,[2]Sheet3!$G:$CZ,57,0)</f>
        <v>0</v>
      </c>
      <c r="BU454" s="14">
        <f>VLOOKUP($B454,[2]Sheet3!$G:$CZ,58,0)</f>
        <v>0</v>
      </c>
      <c r="BV454" s="14">
        <f>VLOOKUP($B454,[2]Sheet3!$G:$CZ,59,0)</f>
        <v>0</v>
      </c>
      <c r="BW454" s="14">
        <f>VLOOKUP($B454,[2]Sheet3!$G:$CZ,60,0)</f>
        <v>0</v>
      </c>
      <c r="BX454" s="14">
        <f>VLOOKUP($B454,[2]Sheet3!$G:$CZ,61,0)</f>
        <v>0</v>
      </c>
      <c r="BY454" s="14">
        <f>VLOOKUP($B454,[2]Sheet3!$G:$CZ,62,0)</f>
        <v>0</v>
      </c>
      <c r="BZ454" s="14">
        <f>VLOOKUP($B454,[2]Sheet3!$G:$CZ,63,0)</f>
        <v>0</v>
      </c>
      <c r="CA454" s="14">
        <f>VLOOKUP($B454,[2]Sheet3!$G:$CZ,64,0)</f>
        <v>0</v>
      </c>
      <c r="CB454" s="14">
        <f>VLOOKUP($B454,[2]Sheet3!$G:$CZ,65,0)</f>
        <v>0</v>
      </c>
      <c r="CC454" s="14">
        <f>VLOOKUP($B454,[2]Sheet3!$G:$CZ,66,0)</f>
        <v>0</v>
      </c>
      <c r="CD454" s="14">
        <f>VLOOKUP($B454,[2]Sheet3!$G:$CZ,67,0)</f>
        <v>0</v>
      </c>
      <c r="CE454" s="14">
        <f>VLOOKUP($B454,[2]Sheet3!$G:$CZ,68,0)</f>
        <v>0</v>
      </c>
      <c r="CF454" s="14">
        <f>VLOOKUP($B454,[2]Sheet3!$G:$CZ,69,0)</f>
        <v>0</v>
      </c>
      <c r="CG454" s="14">
        <f>VLOOKUP($B454,[2]Sheet3!$G:$CZ,70,0)</f>
        <v>0</v>
      </c>
      <c r="CH454" s="14">
        <f>VLOOKUP($B454,[2]Sheet3!$G:$CZ,71,0)</f>
        <v>0</v>
      </c>
      <c r="CI454" s="14">
        <f>VLOOKUP($B454,[2]Sheet3!$G:$CZ,72,0)</f>
        <v>0</v>
      </c>
      <c r="CJ454" s="14">
        <f>VLOOKUP($B454,[2]Sheet3!$G:$CZ,73,0)</f>
        <v>0</v>
      </c>
      <c r="CK454" s="14">
        <f>VLOOKUP($B454,[2]Sheet3!$G:$CZ,74,0)</f>
        <v>0</v>
      </c>
      <c r="CL454" s="14">
        <f>VLOOKUP($B454,[2]Sheet3!$G:$CZ,75,0)</f>
        <v>0</v>
      </c>
      <c r="CM454" s="14">
        <f>VLOOKUP($B454,[2]Sheet3!$G:$CZ,76,0)</f>
        <v>0</v>
      </c>
      <c r="CN454" s="14">
        <f>VLOOKUP($B454,[2]Sheet3!$G:$CZ,77,0)</f>
        <v>0</v>
      </c>
      <c r="CO454" s="14">
        <f>VLOOKUP($B454,[2]Sheet3!$G:$CZ,78,0)</f>
        <v>0</v>
      </c>
      <c r="CP454" s="14">
        <f>VLOOKUP($B454,[2]Sheet3!$G:$CZ,79,0)</f>
        <v>0</v>
      </c>
      <c r="CQ454" s="14">
        <f>VLOOKUP($B454,[2]Sheet3!$G:$CZ,80,0)</f>
        <v>0</v>
      </c>
      <c r="CR454" s="14">
        <f>VLOOKUP($B454,[2]Sheet3!$G:$CZ,81,0)</f>
        <v>0</v>
      </c>
      <c r="CS454" s="14">
        <f>VLOOKUP($B454,[2]Sheet3!$G:$CZ,82,0)</f>
        <v>0</v>
      </c>
      <c r="CT454" s="14">
        <f>VLOOKUP($B454,[2]Sheet3!$G:$CZ,83,0)</f>
        <v>0</v>
      </c>
      <c r="CU454" s="14">
        <f>VLOOKUP($B454,[2]Sheet3!$G:$CZ,84,0)</f>
        <v>0</v>
      </c>
      <c r="CV454" s="14">
        <f>VLOOKUP($B454,[2]Sheet3!$G:$CZ,85,0)</f>
        <v>0</v>
      </c>
      <c r="CW454" s="14">
        <f>VLOOKUP($B454,[2]Sheet3!$G:$CZ,86,0)</f>
        <v>0</v>
      </c>
      <c r="CX454" s="14">
        <f>VLOOKUP($B454,[2]Sheet3!$G:$CZ,87,0)</f>
        <v>0</v>
      </c>
      <c r="CY454" s="14">
        <f>VLOOKUP($B454,[2]Sheet3!$G:$CZ,88,0)</f>
        <v>0</v>
      </c>
      <c r="CZ454" s="14">
        <f>VLOOKUP($B454,[2]Sheet3!$G:$CZ,89,0)</f>
        <v>0</v>
      </c>
      <c r="DA454" s="14">
        <f>VLOOKUP($B454,[2]Sheet3!$G:$CZ,90,0)</f>
        <v>0</v>
      </c>
      <c r="DB454" s="14">
        <f>VLOOKUP($B454,[2]Sheet3!$G:$CZ,91,0)</f>
        <v>0</v>
      </c>
      <c r="DC454" s="14">
        <f>VLOOKUP($B454,[2]Sheet3!$G:$CZ,92,0)</f>
        <v>0</v>
      </c>
      <c r="DD454" s="14">
        <f>VLOOKUP($B454,[2]Sheet3!$G:$CZ,93,0)</f>
        <v>0</v>
      </c>
      <c r="DE454" s="14">
        <f>VLOOKUP($B454,[2]Sheet3!$G:$CZ,94,0)</f>
        <v>0</v>
      </c>
      <c r="DF454" s="14">
        <f>VLOOKUP($B454,[2]Sheet3!$G:$CZ,95,0)</f>
        <v>0</v>
      </c>
      <c r="DG454" s="14">
        <f>VLOOKUP($B454,[2]Sheet3!$G:$CZ,96,0)</f>
        <v>0</v>
      </c>
      <c r="DH454" s="14">
        <f>VLOOKUP($B454,[2]Sheet3!$G:$CZ,97,0)</f>
        <v>0</v>
      </c>
      <c r="DI454" s="14">
        <f>VLOOKUP($B454,[2]Sheet3!$G:$CZ,98,0)</f>
        <v>0</v>
      </c>
    </row>
    <row r="455" spans="1:113" x14ac:dyDescent="0.3">
      <c r="A455" s="9" t="str">
        <f t="shared" si="23"/>
        <v>N23089</v>
      </c>
      <c r="B455" s="15" t="s">
        <v>1418</v>
      </c>
      <c r="C455" s="15" t="s">
        <v>1419</v>
      </c>
      <c r="F455" s="7" t="s">
        <v>15</v>
      </c>
      <c r="G455" s="12" t="s">
        <v>3950</v>
      </c>
      <c r="H455" s="12" t="str">
        <f>VLOOKUP($B455,[1]Sheet1!$A:$G,5,0)</f>
        <v>himanshu.anand@redingtongroup.com</v>
      </c>
      <c r="I455" s="12" t="str">
        <f>VLOOKUP($B455,[1]Sheet1!$A:$G,7,0)</f>
        <v>jitender.chopra@redingtongroup.com</v>
      </c>
      <c r="J455" s="12" t="s">
        <v>82</v>
      </c>
      <c r="K455" s="7"/>
      <c r="L455" s="7"/>
      <c r="M455" s="8"/>
      <c r="N455" s="7" t="str">
        <f t="shared" si="21"/>
        <v>himanshu.anand@redingtongroup.com; jitender.chopra@redingtongroup.com; nilesh.phirke@redingtongroup.com;christopher.joseph@redingtongroup.com</v>
      </c>
      <c r="O455" s="7" t="str">
        <f t="shared" si="22"/>
        <v>N23089</v>
      </c>
      <c r="P455" s="8" t="s">
        <v>5215</v>
      </c>
      <c r="Q455" s="14">
        <f>VLOOKUP($B455,[2]Sheet3!$G:$CZ,2,0)</f>
        <v>2400301432</v>
      </c>
      <c r="R455" s="14">
        <f>VLOOKUP($B455,[2]Sheet3!$G:$CZ,3,0)</f>
        <v>2400299547</v>
      </c>
      <c r="S455" s="14">
        <f>VLOOKUP($B455,[2]Sheet3!$G:$CZ,4,0)</f>
        <v>0</v>
      </c>
      <c r="T455" s="14">
        <f>VLOOKUP($B455,[2]Sheet3!$G:$CZ,5,0)</f>
        <v>0</v>
      </c>
      <c r="U455" s="14">
        <f>VLOOKUP($B455,[2]Sheet3!$G:$CZ,6,0)</f>
        <v>0</v>
      </c>
      <c r="V455" s="14">
        <f>VLOOKUP($B455,[2]Sheet3!$G:$CZ,7,0)</f>
        <v>0</v>
      </c>
      <c r="W455" s="14">
        <f>VLOOKUP($B455,[2]Sheet3!$G:$CZ,8,0)</f>
        <v>0</v>
      </c>
      <c r="X455" s="14">
        <f>VLOOKUP($B455,[2]Sheet3!$G:$CZ,9,0)</f>
        <v>0</v>
      </c>
      <c r="Y455" s="14">
        <f>VLOOKUP($B455,[2]Sheet3!$G:$CZ,10,0)</f>
        <v>0</v>
      </c>
      <c r="Z455" s="14">
        <f>VLOOKUP($B455,[2]Sheet3!$G:$CZ,11,0)</f>
        <v>0</v>
      </c>
      <c r="AA455" s="14">
        <f>VLOOKUP($B455,[2]Sheet3!$G:$CZ,12,0)</f>
        <v>0</v>
      </c>
      <c r="AB455" s="14">
        <f>VLOOKUP($B455,[2]Sheet3!$G:$CZ,13,0)</f>
        <v>0</v>
      </c>
      <c r="AC455" s="14">
        <f>VLOOKUP($B455,[2]Sheet3!$G:$CZ,14,0)</f>
        <v>0</v>
      </c>
      <c r="AD455" s="14">
        <f>VLOOKUP($B455,[2]Sheet3!$G:$CZ,15,0)</f>
        <v>0</v>
      </c>
      <c r="AE455" s="14">
        <f>VLOOKUP($B455,[2]Sheet3!$G:$CZ,16,0)</f>
        <v>0</v>
      </c>
      <c r="AF455" s="14">
        <f>VLOOKUP($B455,[2]Sheet3!$G:$CZ,17,0)</f>
        <v>0</v>
      </c>
      <c r="AG455" s="14">
        <f>VLOOKUP($B455,[2]Sheet3!$G:$CZ,18,0)</f>
        <v>0</v>
      </c>
      <c r="AH455" s="14">
        <f>VLOOKUP($B455,[2]Sheet3!$G:$CZ,19,0)</f>
        <v>0</v>
      </c>
      <c r="AI455" s="14">
        <f>VLOOKUP($B455,[2]Sheet3!$G:$CZ,20,0)</f>
        <v>0</v>
      </c>
      <c r="AJ455" s="14">
        <f>VLOOKUP($B455,[2]Sheet3!$G:$CZ,21,0)</f>
        <v>0</v>
      </c>
      <c r="AK455" s="14">
        <f>VLOOKUP($B455,[2]Sheet3!$G:$CZ,22,0)</f>
        <v>0</v>
      </c>
      <c r="AL455" s="14">
        <f>VLOOKUP($B455,[2]Sheet3!$G:$CZ,23,0)</f>
        <v>0</v>
      </c>
      <c r="AM455" s="14">
        <f>VLOOKUP($B455,[2]Sheet3!$G:$CZ,24,0)</f>
        <v>0</v>
      </c>
      <c r="AN455" s="14">
        <f>VLOOKUP($B455,[2]Sheet3!$G:$CZ,25,0)</f>
        <v>0</v>
      </c>
      <c r="AO455" s="14">
        <f>VLOOKUP($B455,[2]Sheet3!$G:$CZ,26,0)</f>
        <v>0</v>
      </c>
      <c r="AP455" s="14">
        <f>VLOOKUP($B455,[2]Sheet3!$G:$CZ,27,0)</f>
        <v>0</v>
      </c>
      <c r="AQ455" s="14">
        <f>VLOOKUP($B455,[2]Sheet3!$G:$CZ,28,0)</f>
        <v>0</v>
      </c>
      <c r="AR455" s="14">
        <f>VLOOKUP($B455,[2]Sheet3!$G:$CZ,29,0)</f>
        <v>0</v>
      </c>
      <c r="AS455" s="14">
        <f>VLOOKUP($B455,[2]Sheet3!$G:$CZ,30,0)</f>
        <v>0</v>
      </c>
      <c r="AT455" s="14">
        <f>VLOOKUP($B455,[2]Sheet3!$G:$CZ,31,0)</f>
        <v>0</v>
      </c>
      <c r="AU455" s="14">
        <f>VLOOKUP($B455,[2]Sheet3!$G:$CZ,32,0)</f>
        <v>0</v>
      </c>
      <c r="AV455" s="14">
        <f>VLOOKUP($B455,[2]Sheet3!$G:$CZ,33,0)</f>
        <v>0</v>
      </c>
      <c r="AW455" s="14">
        <f>VLOOKUP($B455,[2]Sheet3!$G:$CZ,34,0)</f>
        <v>0</v>
      </c>
      <c r="AX455" s="14">
        <f>VLOOKUP($B455,[2]Sheet3!$G:$CZ,35,0)</f>
        <v>0</v>
      </c>
      <c r="AY455" s="14">
        <f>VLOOKUP($B455,[2]Sheet3!$G:$CZ,36,0)</f>
        <v>0</v>
      </c>
      <c r="AZ455" s="14">
        <f>VLOOKUP($B455,[2]Sheet3!$G:$CZ,37,0)</f>
        <v>0</v>
      </c>
      <c r="BA455" s="14">
        <f>VLOOKUP($B455,[2]Sheet3!$G:$CZ,38,0)</f>
        <v>0</v>
      </c>
      <c r="BB455" s="14">
        <f>VLOOKUP($B455,[2]Sheet3!$G:$CZ,39,0)</f>
        <v>0</v>
      </c>
      <c r="BC455" s="14">
        <f>VLOOKUP($B455,[2]Sheet3!$G:$CZ,40,0)</f>
        <v>0</v>
      </c>
      <c r="BD455" s="14">
        <f>VLOOKUP($B455,[2]Sheet3!$G:$CZ,41,0)</f>
        <v>0</v>
      </c>
      <c r="BE455" s="14">
        <f>VLOOKUP($B455,[2]Sheet3!$G:$CZ,42,0)</f>
        <v>0</v>
      </c>
      <c r="BF455" s="14">
        <f>VLOOKUP($B455,[2]Sheet3!$G:$CZ,43,0)</f>
        <v>0</v>
      </c>
      <c r="BG455" s="14">
        <f>VLOOKUP($B455,[2]Sheet3!$G:$CZ,44,0)</f>
        <v>0</v>
      </c>
      <c r="BH455" s="14">
        <f>VLOOKUP($B455,[2]Sheet3!$G:$CZ,45,0)</f>
        <v>0</v>
      </c>
      <c r="BI455" s="14">
        <f>VLOOKUP($B455,[2]Sheet3!$G:$CZ,46,0)</f>
        <v>0</v>
      </c>
      <c r="BJ455" s="14">
        <f>VLOOKUP($B455,[2]Sheet3!$G:$CZ,47,0)</f>
        <v>0</v>
      </c>
      <c r="BK455" s="14">
        <f>VLOOKUP($B455,[2]Sheet3!$G:$CZ,48,0)</f>
        <v>0</v>
      </c>
      <c r="BL455" s="14">
        <f>VLOOKUP($B455,[2]Sheet3!$G:$CZ,49,0)</f>
        <v>0</v>
      </c>
      <c r="BM455" s="14">
        <f>VLOOKUP($B455,[2]Sheet3!$G:$CZ,50,0)</f>
        <v>0</v>
      </c>
      <c r="BN455" s="14">
        <f>VLOOKUP($B455,[2]Sheet3!$G:$CZ,51,0)</f>
        <v>0</v>
      </c>
      <c r="BO455" s="14">
        <f>VLOOKUP($B455,[2]Sheet3!$G:$CZ,52,0)</f>
        <v>0</v>
      </c>
      <c r="BP455" s="14">
        <f>VLOOKUP($B455,[2]Sheet3!$G:$CZ,53,0)</f>
        <v>0</v>
      </c>
      <c r="BQ455" s="14">
        <f>VLOOKUP($B455,[2]Sheet3!$G:$CZ,54,0)</f>
        <v>0</v>
      </c>
      <c r="BR455" s="14">
        <f>VLOOKUP($B455,[2]Sheet3!$G:$CZ,55,0)</f>
        <v>0</v>
      </c>
      <c r="BS455" s="14">
        <f>VLOOKUP($B455,[2]Sheet3!$G:$CZ,56,0)</f>
        <v>0</v>
      </c>
      <c r="BT455" s="14">
        <f>VLOOKUP($B455,[2]Sheet3!$G:$CZ,57,0)</f>
        <v>0</v>
      </c>
      <c r="BU455" s="14">
        <f>VLOOKUP($B455,[2]Sheet3!$G:$CZ,58,0)</f>
        <v>0</v>
      </c>
      <c r="BV455" s="14">
        <f>VLOOKUP($B455,[2]Sheet3!$G:$CZ,59,0)</f>
        <v>0</v>
      </c>
      <c r="BW455" s="14">
        <f>VLOOKUP($B455,[2]Sheet3!$G:$CZ,60,0)</f>
        <v>0</v>
      </c>
      <c r="BX455" s="14">
        <f>VLOOKUP($B455,[2]Sheet3!$G:$CZ,61,0)</f>
        <v>0</v>
      </c>
      <c r="BY455" s="14">
        <f>VLOOKUP($B455,[2]Sheet3!$G:$CZ,62,0)</f>
        <v>0</v>
      </c>
      <c r="BZ455" s="14">
        <f>VLOOKUP($B455,[2]Sheet3!$G:$CZ,63,0)</f>
        <v>0</v>
      </c>
      <c r="CA455" s="14">
        <f>VLOOKUP($B455,[2]Sheet3!$G:$CZ,64,0)</f>
        <v>0</v>
      </c>
      <c r="CB455" s="14">
        <f>VLOOKUP($B455,[2]Sheet3!$G:$CZ,65,0)</f>
        <v>0</v>
      </c>
      <c r="CC455" s="14">
        <f>VLOOKUP($B455,[2]Sheet3!$G:$CZ,66,0)</f>
        <v>0</v>
      </c>
      <c r="CD455" s="14">
        <f>VLOOKUP($B455,[2]Sheet3!$G:$CZ,67,0)</f>
        <v>0</v>
      </c>
      <c r="CE455" s="14">
        <f>VLOOKUP($B455,[2]Sheet3!$G:$CZ,68,0)</f>
        <v>0</v>
      </c>
      <c r="CF455" s="14">
        <f>VLOOKUP($B455,[2]Sheet3!$G:$CZ,69,0)</f>
        <v>0</v>
      </c>
      <c r="CG455" s="14">
        <f>VLOOKUP($B455,[2]Sheet3!$G:$CZ,70,0)</f>
        <v>0</v>
      </c>
      <c r="CH455" s="14">
        <f>VLOOKUP($B455,[2]Sheet3!$G:$CZ,71,0)</f>
        <v>0</v>
      </c>
      <c r="CI455" s="14">
        <f>VLOOKUP($B455,[2]Sheet3!$G:$CZ,72,0)</f>
        <v>0</v>
      </c>
      <c r="CJ455" s="14">
        <f>VLOOKUP($B455,[2]Sheet3!$G:$CZ,73,0)</f>
        <v>0</v>
      </c>
      <c r="CK455" s="14">
        <f>VLOOKUP($B455,[2]Sheet3!$G:$CZ,74,0)</f>
        <v>0</v>
      </c>
      <c r="CL455" s="14">
        <f>VLOOKUP($B455,[2]Sheet3!$G:$CZ,75,0)</f>
        <v>0</v>
      </c>
      <c r="CM455" s="14">
        <f>VLOOKUP($B455,[2]Sheet3!$G:$CZ,76,0)</f>
        <v>0</v>
      </c>
      <c r="CN455" s="14">
        <f>VLOOKUP($B455,[2]Sheet3!$G:$CZ,77,0)</f>
        <v>0</v>
      </c>
      <c r="CO455" s="14">
        <f>VLOOKUP($B455,[2]Sheet3!$G:$CZ,78,0)</f>
        <v>0</v>
      </c>
      <c r="CP455" s="14">
        <f>VLOOKUP($B455,[2]Sheet3!$G:$CZ,79,0)</f>
        <v>0</v>
      </c>
      <c r="CQ455" s="14">
        <f>VLOOKUP($B455,[2]Sheet3!$G:$CZ,80,0)</f>
        <v>0</v>
      </c>
      <c r="CR455" s="14">
        <f>VLOOKUP($B455,[2]Sheet3!$G:$CZ,81,0)</f>
        <v>0</v>
      </c>
      <c r="CS455" s="14">
        <f>VLOOKUP($B455,[2]Sheet3!$G:$CZ,82,0)</f>
        <v>0</v>
      </c>
      <c r="CT455" s="14">
        <f>VLOOKUP($B455,[2]Sheet3!$G:$CZ,83,0)</f>
        <v>0</v>
      </c>
      <c r="CU455" s="14">
        <f>VLOOKUP($B455,[2]Sheet3!$G:$CZ,84,0)</f>
        <v>0</v>
      </c>
      <c r="CV455" s="14">
        <f>VLOOKUP($B455,[2]Sheet3!$G:$CZ,85,0)</f>
        <v>0</v>
      </c>
      <c r="CW455" s="14">
        <f>VLOOKUP($B455,[2]Sheet3!$G:$CZ,86,0)</f>
        <v>0</v>
      </c>
      <c r="CX455" s="14">
        <f>VLOOKUP($B455,[2]Sheet3!$G:$CZ,87,0)</f>
        <v>0</v>
      </c>
      <c r="CY455" s="14">
        <f>VLOOKUP($B455,[2]Sheet3!$G:$CZ,88,0)</f>
        <v>0</v>
      </c>
      <c r="CZ455" s="14">
        <f>VLOOKUP($B455,[2]Sheet3!$G:$CZ,89,0)</f>
        <v>0</v>
      </c>
      <c r="DA455" s="14">
        <f>VLOOKUP($B455,[2]Sheet3!$G:$CZ,90,0)</f>
        <v>0</v>
      </c>
      <c r="DB455" s="14">
        <f>VLOOKUP($B455,[2]Sheet3!$G:$CZ,91,0)</f>
        <v>0</v>
      </c>
      <c r="DC455" s="14">
        <f>VLOOKUP($B455,[2]Sheet3!$G:$CZ,92,0)</f>
        <v>0</v>
      </c>
      <c r="DD455" s="14">
        <f>VLOOKUP($B455,[2]Sheet3!$G:$CZ,93,0)</f>
        <v>0</v>
      </c>
      <c r="DE455" s="14">
        <f>VLOOKUP($B455,[2]Sheet3!$G:$CZ,94,0)</f>
        <v>0</v>
      </c>
      <c r="DF455" s="14">
        <f>VLOOKUP($B455,[2]Sheet3!$G:$CZ,95,0)</f>
        <v>0</v>
      </c>
      <c r="DG455" s="14">
        <f>VLOOKUP($B455,[2]Sheet3!$G:$CZ,96,0)</f>
        <v>0</v>
      </c>
      <c r="DH455" s="14">
        <f>VLOOKUP($B455,[2]Sheet3!$G:$CZ,97,0)</f>
        <v>0</v>
      </c>
      <c r="DI455" s="14">
        <f>VLOOKUP($B455,[2]Sheet3!$G:$CZ,98,0)</f>
        <v>0</v>
      </c>
    </row>
    <row r="456" spans="1:113" x14ac:dyDescent="0.3">
      <c r="A456" s="9" t="str">
        <f t="shared" si="23"/>
        <v>N83827</v>
      </c>
      <c r="B456" s="15" t="s">
        <v>1420</v>
      </c>
      <c r="C456" s="15" t="s">
        <v>1421</v>
      </c>
      <c r="F456" s="7" t="s">
        <v>15</v>
      </c>
      <c r="G456" s="12" t="s">
        <v>3951</v>
      </c>
      <c r="H456" s="12" t="str">
        <f>VLOOKUP($B456,[1]Sheet1!$A:$G,5,0)</f>
        <v>navish.sahni@redingtongroup.com</v>
      </c>
      <c r="I456" s="12" t="str">
        <f>VLOOKUP($B456,[1]Sheet1!$A:$G,7,0)</f>
        <v>jitender.chopra@redingtongroup.com</v>
      </c>
      <c r="J456" s="12" t="s">
        <v>82</v>
      </c>
      <c r="K456" s="7"/>
      <c r="L456" s="7"/>
      <c r="M456" s="8"/>
      <c r="N456" s="7" t="str">
        <f t="shared" si="21"/>
        <v>navish.sahni@redingtongroup.com; jitender.chopra@redingtongroup.com; nilesh.phirke@redingtongroup.com;christopher.joseph@redingtongroup.com</v>
      </c>
      <c r="O456" s="7" t="str">
        <f t="shared" si="22"/>
        <v>N83827</v>
      </c>
      <c r="P456" s="8" t="s">
        <v>5215</v>
      </c>
      <c r="Q456" s="14">
        <f>VLOOKUP($B456,[2]Sheet3!$G:$CZ,2,0)</f>
        <v>2400308831</v>
      </c>
      <c r="R456" s="14">
        <f>VLOOKUP($B456,[2]Sheet3!$G:$CZ,3,0)</f>
        <v>2400303572</v>
      </c>
      <c r="S456" s="14">
        <f>VLOOKUP($B456,[2]Sheet3!$G:$CZ,4,0)</f>
        <v>2400300600</v>
      </c>
      <c r="T456" s="14">
        <f>VLOOKUP($B456,[2]Sheet3!$G:$CZ,5,0)</f>
        <v>2400306267</v>
      </c>
      <c r="U456" s="14">
        <f>VLOOKUP($B456,[2]Sheet3!$G:$CZ,6,0)</f>
        <v>0</v>
      </c>
      <c r="V456" s="14">
        <f>VLOOKUP($B456,[2]Sheet3!$G:$CZ,7,0)</f>
        <v>0</v>
      </c>
      <c r="W456" s="14">
        <f>VLOOKUP($B456,[2]Sheet3!$G:$CZ,8,0)</f>
        <v>0</v>
      </c>
      <c r="X456" s="14">
        <f>VLOOKUP($B456,[2]Sheet3!$G:$CZ,9,0)</f>
        <v>0</v>
      </c>
      <c r="Y456" s="14">
        <f>VLOOKUP($B456,[2]Sheet3!$G:$CZ,10,0)</f>
        <v>0</v>
      </c>
      <c r="Z456" s="14">
        <f>VLOOKUP($B456,[2]Sheet3!$G:$CZ,11,0)</f>
        <v>0</v>
      </c>
      <c r="AA456" s="14">
        <f>VLOOKUP($B456,[2]Sheet3!$G:$CZ,12,0)</f>
        <v>0</v>
      </c>
      <c r="AB456" s="14">
        <f>VLOOKUP($B456,[2]Sheet3!$G:$CZ,13,0)</f>
        <v>0</v>
      </c>
      <c r="AC456" s="14">
        <f>VLOOKUP($B456,[2]Sheet3!$G:$CZ,14,0)</f>
        <v>0</v>
      </c>
      <c r="AD456" s="14">
        <f>VLOOKUP($B456,[2]Sheet3!$G:$CZ,15,0)</f>
        <v>0</v>
      </c>
      <c r="AE456" s="14">
        <f>VLOOKUP($B456,[2]Sheet3!$G:$CZ,16,0)</f>
        <v>0</v>
      </c>
      <c r="AF456" s="14">
        <f>VLOOKUP($B456,[2]Sheet3!$G:$CZ,17,0)</f>
        <v>0</v>
      </c>
      <c r="AG456" s="14">
        <f>VLOOKUP($B456,[2]Sheet3!$G:$CZ,18,0)</f>
        <v>0</v>
      </c>
      <c r="AH456" s="14">
        <f>VLOOKUP($B456,[2]Sheet3!$G:$CZ,19,0)</f>
        <v>0</v>
      </c>
      <c r="AI456" s="14">
        <f>VLOOKUP($B456,[2]Sheet3!$G:$CZ,20,0)</f>
        <v>0</v>
      </c>
      <c r="AJ456" s="14">
        <f>VLOOKUP($B456,[2]Sheet3!$G:$CZ,21,0)</f>
        <v>0</v>
      </c>
      <c r="AK456" s="14">
        <f>VLOOKUP($B456,[2]Sheet3!$G:$CZ,22,0)</f>
        <v>0</v>
      </c>
      <c r="AL456" s="14">
        <f>VLOOKUP($B456,[2]Sheet3!$G:$CZ,23,0)</f>
        <v>0</v>
      </c>
      <c r="AM456" s="14">
        <f>VLOOKUP($B456,[2]Sheet3!$G:$CZ,24,0)</f>
        <v>0</v>
      </c>
      <c r="AN456" s="14">
        <f>VLOOKUP($B456,[2]Sheet3!$G:$CZ,25,0)</f>
        <v>0</v>
      </c>
      <c r="AO456" s="14">
        <f>VLOOKUP($B456,[2]Sheet3!$G:$CZ,26,0)</f>
        <v>0</v>
      </c>
      <c r="AP456" s="14">
        <f>VLOOKUP($B456,[2]Sheet3!$G:$CZ,27,0)</f>
        <v>0</v>
      </c>
      <c r="AQ456" s="14">
        <f>VLOOKUP($B456,[2]Sheet3!$G:$CZ,28,0)</f>
        <v>0</v>
      </c>
      <c r="AR456" s="14">
        <f>VLOOKUP($B456,[2]Sheet3!$G:$CZ,29,0)</f>
        <v>0</v>
      </c>
      <c r="AS456" s="14">
        <f>VLOOKUP($B456,[2]Sheet3!$G:$CZ,30,0)</f>
        <v>0</v>
      </c>
      <c r="AT456" s="14">
        <f>VLOOKUP($B456,[2]Sheet3!$G:$CZ,31,0)</f>
        <v>0</v>
      </c>
      <c r="AU456" s="14">
        <f>VLOOKUP($B456,[2]Sheet3!$G:$CZ,32,0)</f>
        <v>0</v>
      </c>
      <c r="AV456" s="14">
        <f>VLOOKUP($B456,[2]Sheet3!$G:$CZ,33,0)</f>
        <v>0</v>
      </c>
      <c r="AW456" s="14">
        <f>VLOOKUP($B456,[2]Sheet3!$G:$CZ,34,0)</f>
        <v>0</v>
      </c>
      <c r="AX456" s="14">
        <f>VLOOKUP($B456,[2]Sheet3!$G:$CZ,35,0)</f>
        <v>0</v>
      </c>
      <c r="AY456" s="14">
        <f>VLOOKUP($B456,[2]Sheet3!$G:$CZ,36,0)</f>
        <v>0</v>
      </c>
      <c r="AZ456" s="14">
        <f>VLOOKUP($B456,[2]Sheet3!$G:$CZ,37,0)</f>
        <v>0</v>
      </c>
      <c r="BA456" s="14">
        <f>VLOOKUP($B456,[2]Sheet3!$G:$CZ,38,0)</f>
        <v>0</v>
      </c>
      <c r="BB456" s="14">
        <f>VLOOKUP($B456,[2]Sheet3!$G:$CZ,39,0)</f>
        <v>0</v>
      </c>
      <c r="BC456" s="14">
        <f>VLOOKUP($B456,[2]Sheet3!$G:$CZ,40,0)</f>
        <v>0</v>
      </c>
      <c r="BD456" s="14">
        <f>VLOOKUP($B456,[2]Sheet3!$G:$CZ,41,0)</f>
        <v>0</v>
      </c>
      <c r="BE456" s="14">
        <f>VLOOKUP($B456,[2]Sheet3!$G:$CZ,42,0)</f>
        <v>0</v>
      </c>
      <c r="BF456" s="14">
        <f>VLOOKUP($B456,[2]Sheet3!$G:$CZ,43,0)</f>
        <v>0</v>
      </c>
      <c r="BG456" s="14">
        <f>VLOOKUP($B456,[2]Sheet3!$G:$CZ,44,0)</f>
        <v>0</v>
      </c>
      <c r="BH456" s="14">
        <f>VLOOKUP($B456,[2]Sheet3!$G:$CZ,45,0)</f>
        <v>0</v>
      </c>
      <c r="BI456" s="14">
        <f>VLOOKUP($B456,[2]Sheet3!$G:$CZ,46,0)</f>
        <v>0</v>
      </c>
      <c r="BJ456" s="14">
        <f>VLOOKUP($B456,[2]Sheet3!$G:$CZ,47,0)</f>
        <v>0</v>
      </c>
      <c r="BK456" s="14">
        <f>VLOOKUP($B456,[2]Sheet3!$G:$CZ,48,0)</f>
        <v>0</v>
      </c>
      <c r="BL456" s="14">
        <f>VLOOKUP($B456,[2]Sheet3!$G:$CZ,49,0)</f>
        <v>0</v>
      </c>
      <c r="BM456" s="14">
        <f>VLOOKUP($B456,[2]Sheet3!$G:$CZ,50,0)</f>
        <v>0</v>
      </c>
      <c r="BN456" s="14">
        <f>VLOOKUP($B456,[2]Sheet3!$G:$CZ,51,0)</f>
        <v>0</v>
      </c>
      <c r="BO456" s="14">
        <f>VLOOKUP($B456,[2]Sheet3!$G:$CZ,52,0)</f>
        <v>0</v>
      </c>
      <c r="BP456" s="14">
        <f>VLOOKUP($B456,[2]Sheet3!$G:$CZ,53,0)</f>
        <v>0</v>
      </c>
      <c r="BQ456" s="14">
        <f>VLOOKUP($B456,[2]Sheet3!$G:$CZ,54,0)</f>
        <v>0</v>
      </c>
      <c r="BR456" s="14">
        <f>VLOOKUP($B456,[2]Sheet3!$G:$CZ,55,0)</f>
        <v>0</v>
      </c>
      <c r="BS456" s="14">
        <f>VLOOKUP($B456,[2]Sheet3!$G:$CZ,56,0)</f>
        <v>0</v>
      </c>
      <c r="BT456" s="14">
        <f>VLOOKUP($B456,[2]Sheet3!$G:$CZ,57,0)</f>
        <v>0</v>
      </c>
      <c r="BU456" s="14">
        <f>VLOOKUP($B456,[2]Sheet3!$G:$CZ,58,0)</f>
        <v>0</v>
      </c>
      <c r="BV456" s="14">
        <f>VLOOKUP($B456,[2]Sheet3!$G:$CZ,59,0)</f>
        <v>0</v>
      </c>
      <c r="BW456" s="14">
        <f>VLOOKUP($B456,[2]Sheet3!$G:$CZ,60,0)</f>
        <v>0</v>
      </c>
      <c r="BX456" s="14">
        <f>VLOOKUP($B456,[2]Sheet3!$G:$CZ,61,0)</f>
        <v>0</v>
      </c>
      <c r="BY456" s="14">
        <f>VLOOKUP($B456,[2]Sheet3!$G:$CZ,62,0)</f>
        <v>0</v>
      </c>
      <c r="BZ456" s="14">
        <f>VLOOKUP($B456,[2]Sheet3!$G:$CZ,63,0)</f>
        <v>0</v>
      </c>
      <c r="CA456" s="14">
        <f>VLOOKUP($B456,[2]Sheet3!$G:$CZ,64,0)</f>
        <v>0</v>
      </c>
      <c r="CB456" s="14">
        <f>VLOOKUP($B456,[2]Sheet3!$G:$CZ,65,0)</f>
        <v>0</v>
      </c>
      <c r="CC456" s="14">
        <f>VLOOKUP($B456,[2]Sheet3!$G:$CZ,66,0)</f>
        <v>0</v>
      </c>
      <c r="CD456" s="14">
        <f>VLOOKUP($B456,[2]Sheet3!$G:$CZ,67,0)</f>
        <v>0</v>
      </c>
      <c r="CE456" s="14">
        <f>VLOOKUP($B456,[2]Sheet3!$G:$CZ,68,0)</f>
        <v>0</v>
      </c>
      <c r="CF456" s="14">
        <f>VLOOKUP($B456,[2]Sheet3!$G:$CZ,69,0)</f>
        <v>0</v>
      </c>
      <c r="CG456" s="14">
        <f>VLOOKUP($B456,[2]Sheet3!$G:$CZ,70,0)</f>
        <v>0</v>
      </c>
      <c r="CH456" s="14">
        <f>VLOOKUP($B456,[2]Sheet3!$G:$CZ,71,0)</f>
        <v>0</v>
      </c>
      <c r="CI456" s="14">
        <f>VLOOKUP($B456,[2]Sheet3!$G:$CZ,72,0)</f>
        <v>0</v>
      </c>
      <c r="CJ456" s="14">
        <f>VLOOKUP($B456,[2]Sheet3!$G:$CZ,73,0)</f>
        <v>0</v>
      </c>
      <c r="CK456" s="14">
        <f>VLOOKUP($B456,[2]Sheet3!$G:$CZ,74,0)</f>
        <v>0</v>
      </c>
      <c r="CL456" s="14">
        <f>VLOOKUP($B456,[2]Sheet3!$G:$CZ,75,0)</f>
        <v>0</v>
      </c>
      <c r="CM456" s="14">
        <f>VLOOKUP($B456,[2]Sheet3!$G:$CZ,76,0)</f>
        <v>0</v>
      </c>
      <c r="CN456" s="14">
        <f>VLOOKUP($B456,[2]Sheet3!$G:$CZ,77,0)</f>
        <v>0</v>
      </c>
      <c r="CO456" s="14">
        <f>VLOOKUP($B456,[2]Sheet3!$G:$CZ,78,0)</f>
        <v>0</v>
      </c>
      <c r="CP456" s="14">
        <f>VLOOKUP($B456,[2]Sheet3!$G:$CZ,79,0)</f>
        <v>0</v>
      </c>
      <c r="CQ456" s="14">
        <f>VLOOKUP($B456,[2]Sheet3!$G:$CZ,80,0)</f>
        <v>0</v>
      </c>
      <c r="CR456" s="14">
        <f>VLOOKUP($B456,[2]Sheet3!$G:$CZ,81,0)</f>
        <v>0</v>
      </c>
      <c r="CS456" s="14">
        <f>VLOOKUP($B456,[2]Sheet3!$G:$CZ,82,0)</f>
        <v>0</v>
      </c>
      <c r="CT456" s="14">
        <f>VLOOKUP($B456,[2]Sheet3!$G:$CZ,83,0)</f>
        <v>0</v>
      </c>
      <c r="CU456" s="14">
        <f>VLOOKUP($B456,[2]Sheet3!$G:$CZ,84,0)</f>
        <v>0</v>
      </c>
      <c r="CV456" s="14">
        <f>VLOOKUP($B456,[2]Sheet3!$G:$CZ,85,0)</f>
        <v>0</v>
      </c>
      <c r="CW456" s="14">
        <f>VLOOKUP($B456,[2]Sheet3!$G:$CZ,86,0)</f>
        <v>0</v>
      </c>
      <c r="CX456" s="14">
        <f>VLOOKUP($B456,[2]Sheet3!$G:$CZ,87,0)</f>
        <v>0</v>
      </c>
      <c r="CY456" s="14">
        <f>VLOOKUP($B456,[2]Sheet3!$G:$CZ,88,0)</f>
        <v>0</v>
      </c>
      <c r="CZ456" s="14">
        <f>VLOOKUP($B456,[2]Sheet3!$G:$CZ,89,0)</f>
        <v>0</v>
      </c>
      <c r="DA456" s="14">
        <f>VLOOKUP($B456,[2]Sheet3!$G:$CZ,90,0)</f>
        <v>0</v>
      </c>
      <c r="DB456" s="14">
        <f>VLOOKUP($B456,[2]Sheet3!$G:$CZ,91,0)</f>
        <v>0</v>
      </c>
      <c r="DC456" s="14">
        <f>VLOOKUP($B456,[2]Sheet3!$G:$CZ,92,0)</f>
        <v>0</v>
      </c>
      <c r="DD456" s="14">
        <f>VLOOKUP($B456,[2]Sheet3!$G:$CZ,93,0)</f>
        <v>0</v>
      </c>
      <c r="DE456" s="14">
        <f>VLOOKUP($B456,[2]Sheet3!$G:$CZ,94,0)</f>
        <v>0</v>
      </c>
      <c r="DF456" s="14">
        <f>VLOOKUP($B456,[2]Sheet3!$G:$CZ,95,0)</f>
        <v>0</v>
      </c>
      <c r="DG456" s="14">
        <f>VLOOKUP($B456,[2]Sheet3!$G:$CZ,96,0)</f>
        <v>0</v>
      </c>
      <c r="DH456" s="14">
        <f>VLOOKUP($B456,[2]Sheet3!$G:$CZ,97,0)</f>
        <v>0</v>
      </c>
      <c r="DI456" s="14">
        <f>VLOOKUP($B456,[2]Sheet3!$G:$CZ,98,0)</f>
        <v>0</v>
      </c>
    </row>
    <row r="457" spans="1:113" x14ac:dyDescent="0.3">
      <c r="A457" s="9" t="str">
        <f t="shared" si="23"/>
        <v>W53253</v>
      </c>
      <c r="B457" s="15" t="s">
        <v>1422</v>
      </c>
      <c r="C457" s="15" t="s">
        <v>1423</v>
      </c>
      <c r="F457" s="7" t="s">
        <v>15</v>
      </c>
      <c r="G457" s="12" t="s">
        <v>3952</v>
      </c>
      <c r="H457" s="12" t="str">
        <f>VLOOKUP($B457,[1]Sheet1!$A:$G,5,0)</f>
        <v>abhishek.vinod@redingtongroup.com</v>
      </c>
      <c r="I457" s="12" t="str">
        <f>VLOOKUP($B457,[1]Sheet1!$A:$G,7,0)</f>
        <v>dilip.vishwa@redingtongroup.com</v>
      </c>
      <c r="J457" s="12" t="s">
        <v>82</v>
      </c>
      <c r="K457" s="7"/>
      <c r="L457" s="7"/>
      <c r="M457" s="8"/>
      <c r="N457" s="7" t="str">
        <f t="shared" si="21"/>
        <v>abhishek.vinod@redingtongroup.com; dilip.vishwa@redingtongroup.com; nilesh.phirke@redingtongroup.com;christopher.joseph@redingtongroup.com</v>
      </c>
      <c r="O457" s="7" t="str">
        <f t="shared" si="22"/>
        <v>W53253</v>
      </c>
      <c r="P457" s="8" t="s">
        <v>5215</v>
      </c>
      <c r="Q457" s="14">
        <f>VLOOKUP($B457,[2]Sheet3!$G:$CZ,2,0)</f>
        <v>2400309071</v>
      </c>
      <c r="R457" s="14">
        <f>VLOOKUP($B457,[2]Sheet3!$G:$CZ,3,0)</f>
        <v>2400300659</v>
      </c>
      <c r="S457" s="14">
        <f>VLOOKUP($B457,[2]Sheet3!$G:$CZ,4,0)</f>
        <v>2400304621</v>
      </c>
      <c r="T457" s="14">
        <f>VLOOKUP($B457,[2]Sheet3!$G:$CZ,5,0)</f>
        <v>2400307035</v>
      </c>
      <c r="U457" s="14">
        <f>VLOOKUP($B457,[2]Sheet3!$G:$CZ,6,0)</f>
        <v>2400300088</v>
      </c>
      <c r="V457" s="14">
        <f>VLOOKUP($B457,[2]Sheet3!$G:$CZ,7,0)</f>
        <v>0</v>
      </c>
      <c r="W457" s="14">
        <f>VLOOKUP($B457,[2]Sheet3!$G:$CZ,8,0)</f>
        <v>0</v>
      </c>
      <c r="X457" s="14">
        <f>VLOOKUP($B457,[2]Sheet3!$G:$CZ,9,0)</f>
        <v>0</v>
      </c>
      <c r="Y457" s="14">
        <f>VLOOKUP($B457,[2]Sheet3!$G:$CZ,10,0)</f>
        <v>0</v>
      </c>
      <c r="Z457" s="14">
        <f>VLOOKUP($B457,[2]Sheet3!$G:$CZ,11,0)</f>
        <v>0</v>
      </c>
      <c r="AA457" s="14">
        <f>VLOOKUP($B457,[2]Sheet3!$G:$CZ,12,0)</f>
        <v>0</v>
      </c>
      <c r="AB457" s="14">
        <f>VLOOKUP($B457,[2]Sheet3!$G:$CZ,13,0)</f>
        <v>0</v>
      </c>
      <c r="AC457" s="14">
        <f>VLOOKUP($B457,[2]Sheet3!$G:$CZ,14,0)</f>
        <v>0</v>
      </c>
      <c r="AD457" s="14">
        <f>VLOOKUP($B457,[2]Sheet3!$G:$CZ,15,0)</f>
        <v>0</v>
      </c>
      <c r="AE457" s="14">
        <f>VLOOKUP($B457,[2]Sheet3!$G:$CZ,16,0)</f>
        <v>0</v>
      </c>
      <c r="AF457" s="14">
        <f>VLOOKUP($B457,[2]Sheet3!$G:$CZ,17,0)</f>
        <v>0</v>
      </c>
      <c r="AG457" s="14">
        <f>VLOOKUP($B457,[2]Sheet3!$G:$CZ,18,0)</f>
        <v>0</v>
      </c>
      <c r="AH457" s="14">
        <f>VLOOKUP($B457,[2]Sheet3!$G:$CZ,19,0)</f>
        <v>0</v>
      </c>
      <c r="AI457" s="14">
        <f>VLOOKUP($B457,[2]Sheet3!$G:$CZ,20,0)</f>
        <v>0</v>
      </c>
      <c r="AJ457" s="14">
        <f>VLOOKUP($B457,[2]Sheet3!$G:$CZ,21,0)</f>
        <v>0</v>
      </c>
      <c r="AK457" s="14">
        <f>VLOOKUP($B457,[2]Sheet3!$G:$CZ,22,0)</f>
        <v>0</v>
      </c>
      <c r="AL457" s="14">
        <f>VLOOKUP($B457,[2]Sheet3!$G:$CZ,23,0)</f>
        <v>0</v>
      </c>
      <c r="AM457" s="14">
        <f>VLOOKUP($B457,[2]Sheet3!$G:$CZ,24,0)</f>
        <v>0</v>
      </c>
      <c r="AN457" s="14">
        <f>VLOOKUP($B457,[2]Sheet3!$G:$CZ,25,0)</f>
        <v>0</v>
      </c>
      <c r="AO457" s="14">
        <f>VLOOKUP($B457,[2]Sheet3!$G:$CZ,26,0)</f>
        <v>0</v>
      </c>
      <c r="AP457" s="14">
        <f>VLOOKUP($B457,[2]Sheet3!$G:$CZ,27,0)</f>
        <v>0</v>
      </c>
      <c r="AQ457" s="14">
        <f>VLOOKUP($B457,[2]Sheet3!$G:$CZ,28,0)</f>
        <v>0</v>
      </c>
      <c r="AR457" s="14">
        <f>VLOOKUP($B457,[2]Sheet3!$G:$CZ,29,0)</f>
        <v>0</v>
      </c>
      <c r="AS457" s="14">
        <f>VLOOKUP($B457,[2]Sheet3!$G:$CZ,30,0)</f>
        <v>0</v>
      </c>
      <c r="AT457" s="14">
        <f>VLOOKUP($B457,[2]Sheet3!$G:$CZ,31,0)</f>
        <v>0</v>
      </c>
      <c r="AU457" s="14">
        <f>VLOOKUP($B457,[2]Sheet3!$G:$CZ,32,0)</f>
        <v>0</v>
      </c>
      <c r="AV457" s="14">
        <f>VLOOKUP($B457,[2]Sheet3!$G:$CZ,33,0)</f>
        <v>0</v>
      </c>
      <c r="AW457" s="14">
        <f>VLOOKUP($B457,[2]Sheet3!$G:$CZ,34,0)</f>
        <v>0</v>
      </c>
      <c r="AX457" s="14">
        <f>VLOOKUP($B457,[2]Sheet3!$G:$CZ,35,0)</f>
        <v>0</v>
      </c>
      <c r="AY457" s="14">
        <f>VLOOKUP($B457,[2]Sheet3!$G:$CZ,36,0)</f>
        <v>0</v>
      </c>
      <c r="AZ457" s="14">
        <f>VLOOKUP($B457,[2]Sheet3!$G:$CZ,37,0)</f>
        <v>0</v>
      </c>
      <c r="BA457" s="14">
        <f>VLOOKUP($B457,[2]Sheet3!$G:$CZ,38,0)</f>
        <v>0</v>
      </c>
      <c r="BB457" s="14">
        <f>VLOOKUP($B457,[2]Sheet3!$G:$CZ,39,0)</f>
        <v>0</v>
      </c>
      <c r="BC457" s="14">
        <f>VLOOKUP($B457,[2]Sheet3!$G:$CZ,40,0)</f>
        <v>0</v>
      </c>
      <c r="BD457" s="14">
        <f>VLOOKUP($B457,[2]Sheet3!$G:$CZ,41,0)</f>
        <v>0</v>
      </c>
      <c r="BE457" s="14">
        <f>VLOOKUP($B457,[2]Sheet3!$G:$CZ,42,0)</f>
        <v>0</v>
      </c>
      <c r="BF457" s="14">
        <f>VLOOKUP($B457,[2]Sheet3!$G:$CZ,43,0)</f>
        <v>0</v>
      </c>
      <c r="BG457" s="14">
        <f>VLOOKUP($B457,[2]Sheet3!$G:$CZ,44,0)</f>
        <v>0</v>
      </c>
      <c r="BH457" s="14">
        <f>VLOOKUP($B457,[2]Sheet3!$G:$CZ,45,0)</f>
        <v>0</v>
      </c>
      <c r="BI457" s="14">
        <f>VLOOKUP($B457,[2]Sheet3!$G:$CZ,46,0)</f>
        <v>0</v>
      </c>
      <c r="BJ457" s="14">
        <f>VLOOKUP($B457,[2]Sheet3!$G:$CZ,47,0)</f>
        <v>0</v>
      </c>
      <c r="BK457" s="14">
        <f>VLOOKUP($B457,[2]Sheet3!$G:$CZ,48,0)</f>
        <v>0</v>
      </c>
      <c r="BL457" s="14">
        <f>VLOOKUP($B457,[2]Sheet3!$G:$CZ,49,0)</f>
        <v>0</v>
      </c>
      <c r="BM457" s="14">
        <f>VLOOKUP($B457,[2]Sheet3!$G:$CZ,50,0)</f>
        <v>0</v>
      </c>
      <c r="BN457" s="14">
        <f>VLOOKUP($B457,[2]Sheet3!$G:$CZ,51,0)</f>
        <v>0</v>
      </c>
      <c r="BO457" s="14">
        <f>VLOOKUP($B457,[2]Sheet3!$G:$CZ,52,0)</f>
        <v>0</v>
      </c>
      <c r="BP457" s="14">
        <f>VLOOKUP($B457,[2]Sheet3!$G:$CZ,53,0)</f>
        <v>0</v>
      </c>
      <c r="BQ457" s="14">
        <f>VLOOKUP($B457,[2]Sheet3!$G:$CZ,54,0)</f>
        <v>0</v>
      </c>
      <c r="BR457" s="14">
        <f>VLOOKUP($B457,[2]Sheet3!$G:$CZ,55,0)</f>
        <v>0</v>
      </c>
      <c r="BS457" s="14">
        <f>VLOOKUP($B457,[2]Sheet3!$G:$CZ,56,0)</f>
        <v>0</v>
      </c>
      <c r="BT457" s="14">
        <f>VLOOKUP($B457,[2]Sheet3!$G:$CZ,57,0)</f>
        <v>0</v>
      </c>
      <c r="BU457" s="14">
        <f>VLOOKUP($B457,[2]Sheet3!$G:$CZ,58,0)</f>
        <v>0</v>
      </c>
      <c r="BV457" s="14">
        <f>VLOOKUP($B457,[2]Sheet3!$G:$CZ,59,0)</f>
        <v>0</v>
      </c>
      <c r="BW457" s="14">
        <f>VLOOKUP($B457,[2]Sheet3!$G:$CZ,60,0)</f>
        <v>0</v>
      </c>
      <c r="BX457" s="14">
        <f>VLOOKUP($B457,[2]Sheet3!$G:$CZ,61,0)</f>
        <v>0</v>
      </c>
      <c r="BY457" s="14">
        <f>VLOOKUP($B457,[2]Sheet3!$G:$CZ,62,0)</f>
        <v>0</v>
      </c>
      <c r="BZ457" s="14">
        <f>VLOOKUP($B457,[2]Sheet3!$G:$CZ,63,0)</f>
        <v>0</v>
      </c>
      <c r="CA457" s="14">
        <f>VLOOKUP($B457,[2]Sheet3!$G:$CZ,64,0)</f>
        <v>0</v>
      </c>
      <c r="CB457" s="14">
        <f>VLOOKUP($B457,[2]Sheet3!$G:$CZ,65,0)</f>
        <v>0</v>
      </c>
      <c r="CC457" s="14">
        <f>VLOOKUP($B457,[2]Sheet3!$G:$CZ,66,0)</f>
        <v>0</v>
      </c>
      <c r="CD457" s="14">
        <f>VLOOKUP($B457,[2]Sheet3!$G:$CZ,67,0)</f>
        <v>0</v>
      </c>
      <c r="CE457" s="14">
        <f>VLOOKUP($B457,[2]Sheet3!$G:$CZ,68,0)</f>
        <v>0</v>
      </c>
      <c r="CF457" s="14">
        <f>VLOOKUP($B457,[2]Sheet3!$G:$CZ,69,0)</f>
        <v>0</v>
      </c>
      <c r="CG457" s="14">
        <f>VLOOKUP($B457,[2]Sheet3!$G:$CZ,70,0)</f>
        <v>0</v>
      </c>
      <c r="CH457" s="14">
        <f>VLOOKUP($B457,[2]Sheet3!$G:$CZ,71,0)</f>
        <v>0</v>
      </c>
      <c r="CI457" s="14">
        <f>VLOOKUP($B457,[2]Sheet3!$G:$CZ,72,0)</f>
        <v>0</v>
      </c>
      <c r="CJ457" s="14">
        <f>VLOOKUP($B457,[2]Sheet3!$G:$CZ,73,0)</f>
        <v>0</v>
      </c>
      <c r="CK457" s="14">
        <f>VLOOKUP($B457,[2]Sheet3!$G:$CZ,74,0)</f>
        <v>0</v>
      </c>
      <c r="CL457" s="14">
        <f>VLOOKUP($B457,[2]Sheet3!$G:$CZ,75,0)</f>
        <v>0</v>
      </c>
      <c r="CM457" s="14">
        <f>VLOOKUP($B457,[2]Sheet3!$G:$CZ,76,0)</f>
        <v>0</v>
      </c>
      <c r="CN457" s="14">
        <f>VLOOKUP($B457,[2]Sheet3!$G:$CZ,77,0)</f>
        <v>0</v>
      </c>
      <c r="CO457" s="14">
        <f>VLOOKUP($B457,[2]Sheet3!$G:$CZ,78,0)</f>
        <v>0</v>
      </c>
      <c r="CP457" s="14">
        <f>VLOOKUP($B457,[2]Sheet3!$G:$CZ,79,0)</f>
        <v>0</v>
      </c>
      <c r="CQ457" s="14">
        <f>VLOOKUP($B457,[2]Sheet3!$G:$CZ,80,0)</f>
        <v>0</v>
      </c>
      <c r="CR457" s="14">
        <f>VLOOKUP($B457,[2]Sheet3!$G:$CZ,81,0)</f>
        <v>0</v>
      </c>
      <c r="CS457" s="14">
        <f>VLOOKUP($B457,[2]Sheet3!$G:$CZ,82,0)</f>
        <v>0</v>
      </c>
      <c r="CT457" s="14">
        <f>VLOOKUP($B457,[2]Sheet3!$G:$CZ,83,0)</f>
        <v>0</v>
      </c>
      <c r="CU457" s="14">
        <f>VLOOKUP($B457,[2]Sheet3!$G:$CZ,84,0)</f>
        <v>0</v>
      </c>
      <c r="CV457" s="14">
        <f>VLOOKUP($B457,[2]Sheet3!$G:$CZ,85,0)</f>
        <v>0</v>
      </c>
      <c r="CW457" s="14">
        <f>VLOOKUP($B457,[2]Sheet3!$G:$CZ,86,0)</f>
        <v>0</v>
      </c>
      <c r="CX457" s="14">
        <f>VLOOKUP($B457,[2]Sheet3!$G:$CZ,87,0)</f>
        <v>0</v>
      </c>
      <c r="CY457" s="14">
        <f>VLOOKUP($B457,[2]Sheet3!$G:$CZ,88,0)</f>
        <v>0</v>
      </c>
      <c r="CZ457" s="14">
        <f>VLOOKUP($B457,[2]Sheet3!$G:$CZ,89,0)</f>
        <v>0</v>
      </c>
      <c r="DA457" s="14">
        <f>VLOOKUP($B457,[2]Sheet3!$G:$CZ,90,0)</f>
        <v>0</v>
      </c>
      <c r="DB457" s="14">
        <f>VLOOKUP($B457,[2]Sheet3!$G:$CZ,91,0)</f>
        <v>0</v>
      </c>
      <c r="DC457" s="14">
        <f>VLOOKUP($B457,[2]Sheet3!$G:$CZ,92,0)</f>
        <v>0</v>
      </c>
      <c r="DD457" s="14">
        <f>VLOOKUP($B457,[2]Sheet3!$G:$CZ,93,0)</f>
        <v>0</v>
      </c>
      <c r="DE457" s="14">
        <f>VLOOKUP($B457,[2]Sheet3!$G:$CZ,94,0)</f>
        <v>0</v>
      </c>
      <c r="DF457" s="14">
        <f>VLOOKUP($B457,[2]Sheet3!$G:$CZ,95,0)</f>
        <v>0</v>
      </c>
      <c r="DG457" s="14">
        <f>VLOOKUP($B457,[2]Sheet3!$G:$CZ,96,0)</f>
        <v>0</v>
      </c>
      <c r="DH457" s="14">
        <f>VLOOKUP($B457,[2]Sheet3!$G:$CZ,97,0)</f>
        <v>0</v>
      </c>
      <c r="DI457" s="14">
        <f>VLOOKUP($B457,[2]Sheet3!$G:$CZ,98,0)</f>
        <v>0</v>
      </c>
    </row>
    <row r="458" spans="1:113" x14ac:dyDescent="0.3">
      <c r="A458" s="9" t="str">
        <f t="shared" si="23"/>
        <v>N53132</v>
      </c>
      <c r="B458" s="15" t="s">
        <v>1424</v>
      </c>
      <c r="C458" s="15" t="s">
        <v>1425</v>
      </c>
      <c r="F458" s="7" t="s">
        <v>15</v>
      </c>
      <c r="G458" s="12" t="s">
        <v>3953</v>
      </c>
      <c r="H458" s="12" t="str">
        <f>VLOOKUP($B458,[1]Sheet1!$A:$G,5,0)</f>
        <v>rohit.arora@redingtongroup.com</v>
      </c>
      <c r="I458" s="12" t="str">
        <f>VLOOKUP($B458,[1]Sheet1!$A:$G,7,0)</f>
        <v>jitender.chopra@redingtongroup.com</v>
      </c>
      <c r="J458" s="12" t="s">
        <v>82</v>
      </c>
      <c r="K458" s="7"/>
      <c r="L458" s="7"/>
      <c r="M458" s="8"/>
      <c r="N458" s="7" t="str">
        <f t="shared" si="21"/>
        <v>rohit.arora@redingtongroup.com; jitender.chopra@redingtongroup.com; nilesh.phirke@redingtongroup.com;christopher.joseph@redingtongroup.com</v>
      </c>
      <c r="O458" s="7" t="str">
        <f t="shared" si="22"/>
        <v>N53132</v>
      </c>
      <c r="P458" s="8" t="s">
        <v>5215</v>
      </c>
      <c r="Q458" s="14">
        <f>VLOOKUP($B458,[2]Sheet3!$G:$CZ,2,0)</f>
        <v>2400302193</v>
      </c>
      <c r="R458" s="14">
        <f>VLOOKUP($B458,[2]Sheet3!$G:$CZ,3,0)</f>
        <v>2400302190</v>
      </c>
      <c r="S458" s="14">
        <f>VLOOKUP($B458,[2]Sheet3!$G:$CZ,4,0)</f>
        <v>2400304067</v>
      </c>
      <c r="T458" s="14">
        <f>VLOOKUP($B458,[2]Sheet3!$G:$CZ,5,0)</f>
        <v>2400302187</v>
      </c>
      <c r="U458" s="14">
        <f>VLOOKUP($B458,[2]Sheet3!$G:$CZ,6,0)</f>
        <v>0</v>
      </c>
      <c r="V458" s="14">
        <f>VLOOKUP($B458,[2]Sheet3!$G:$CZ,7,0)</f>
        <v>0</v>
      </c>
      <c r="W458" s="14">
        <f>VLOOKUP($B458,[2]Sheet3!$G:$CZ,8,0)</f>
        <v>0</v>
      </c>
      <c r="X458" s="14">
        <f>VLOOKUP($B458,[2]Sheet3!$G:$CZ,9,0)</f>
        <v>0</v>
      </c>
      <c r="Y458" s="14">
        <f>VLOOKUP($B458,[2]Sheet3!$G:$CZ,10,0)</f>
        <v>0</v>
      </c>
      <c r="Z458" s="14">
        <f>VLOOKUP($B458,[2]Sheet3!$G:$CZ,11,0)</f>
        <v>0</v>
      </c>
      <c r="AA458" s="14">
        <f>VLOOKUP($B458,[2]Sheet3!$G:$CZ,12,0)</f>
        <v>0</v>
      </c>
      <c r="AB458" s="14">
        <f>VLOOKUP($B458,[2]Sheet3!$G:$CZ,13,0)</f>
        <v>0</v>
      </c>
      <c r="AC458" s="14">
        <f>VLOOKUP($B458,[2]Sheet3!$G:$CZ,14,0)</f>
        <v>0</v>
      </c>
      <c r="AD458" s="14">
        <f>VLOOKUP($B458,[2]Sheet3!$G:$CZ,15,0)</f>
        <v>0</v>
      </c>
      <c r="AE458" s="14">
        <f>VLOOKUP($B458,[2]Sheet3!$G:$CZ,16,0)</f>
        <v>0</v>
      </c>
      <c r="AF458" s="14">
        <f>VLOOKUP($B458,[2]Sheet3!$G:$CZ,17,0)</f>
        <v>0</v>
      </c>
      <c r="AG458" s="14">
        <f>VLOOKUP($B458,[2]Sheet3!$G:$CZ,18,0)</f>
        <v>0</v>
      </c>
      <c r="AH458" s="14">
        <f>VLOOKUP($B458,[2]Sheet3!$G:$CZ,19,0)</f>
        <v>0</v>
      </c>
      <c r="AI458" s="14">
        <f>VLOOKUP($B458,[2]Sheet3!$G:$CZ,20,0)</f>
        <v>0</v>
      </c>
      <c r="AJ458" s="14">
        <f>VLOOKUP($B458,[2]Sheet3!$G:$CZ,21,0)</f>
        <v>0</v>
      </c>
      <c r="AK458" s="14">
        <f>VLOOKUP($B458,[2]Sheet3!$G:$CZ,22,0)</f>
        <v>0</v>
      </c>
      <c r="AL458" s="14">
        <f>VLOOKUP($B458,[2]Sheet3!$G:$CZ,23,0)</f>
        <v>0</v>
      </c>
      <c r="AM458" s="14">
        <f>VLOOKUP($B458,[2]Sheet3!$G:$CZ,24,0)</f>
        <v>0</v>
      </c>
      <c r="AN458" s="14">
        <f>VLOOKUP($B458,[2]Sheet3!$G:$CZ,25,0)</f>
        <v>0</v>
      </c>
      <c r="AO458" s="14">
        <f>VLOOKUP($B458,[2]Sheet3!$G:$CZ,26,0)</f>
        <v>0</v>
      </c>
      <c r="AP458" s="14">
        <f>VLOOKUP($B458,[2]Sheet3!$G:$CZ,27,0)</f>
        <v>0</v>
      </c>
      <c r="AQ458" s="14">
        <f>VLOOKUP($B458,[2]Sheet3!$G:$CZ,28,0)</f>
        <v>0</v>
      </c>
      <c r="AR458" s="14">
        <f>VLOOKUP($B458,[2]Sheet3!$G:$CZ,29,0)</f>
        <v>0</v>
      </c>
      <c r="AS458" s="14">
        <f>VLOOKUP($B458,[2]Sheet3!$G:$CZ,30,0)</f>
        <v>0</v>
      </c>
      <c r="AT458" s="14">
        <f>VLOOKUP($B458,[2]Sheet3!$G:$CZ,31,0)</f>
        <v>0</v>
      </c>
      <c r="AU458" s="14">
        <f>VLOOKUP($B458,[2]Sheet3!$G:$CZ,32,0)</f>
        <v>0</v>
      </c>
      <c r="AV458" s="14">
        <f>VLOOKUP($B458,[2]Sheet3!$G:$CZ,33,0)</f>
        <v>0</v>
      </c>
      <c r="AW458" s="14">
        <f>VLOOKUP($B458,[2]Sheet3!$G:$CZ,34,0)</f>
        <v>0</v>
      </c>
      <c r="AX458" s="14">
        <f>VLOOKUP($B458,[2]Sheet3!$G:$CZ,35,0)</f>
        <v>0</v>
      </c>
      <c r="AY458" s="14">
        <f>VLOOKUP($B458,[2]Sheet3!$G:$CZ,36,0)</f>
        <v>0</v>
      </c>
      <c r="AZ458" s="14">
        <f>VLOOKUP($B458,[2]Sheet3!$G:$CZ,37,0)</f>
        <v>0</v>
      </c>
      <c r="BA458" s="14">
        <f>VLOOKUP($B458,[2]Sheet3!$G:$CZ,38,0)</f>
        <v>0</v>
      </c>
      <c r="BB458" s="14">
        <f>VLOOKUP($B458,[2]Sheet3!$G:$CZ,39,0)</f>
        <v>0</v>
      </c>
      <c r="BC458" s="14">
        <f>VLOOKUP($B458,[2]Sheet3!$G:$CZ,40,0)</f>
        <v>0</v>
      </c>
      <c r="BD458" s="14">
        <f>VLOOKUP($B458,[2]Sheet3!$G:$CZ,41,0)</f>
        <v>0</v>
      </c>
      <c r="BE458" s="14">
        <f>VLOOKUP($B458,[2]Sheet3!$G:$CZ,42,0)</f>
        <v>0</v>
      </c>
      <c r="BF458" s="14">
        <f>VLOOKUP($B458,[2]Sheet3!$G:$CZ,43,0)</f>
        <v>0</v>
      </c>
      <c r="BG458" s="14">
        <f>VLOOKUP($B458,[2]Sheet3!$G:$CZ,44,0)</f>
        <v>0</v>
      </c>
      <c r="BH458" s="14">
        <f>VLOOKUP($B458,[2]Sheet3!$G:$CZ,45,0)</f>
        <v>0</v>
      </c>
      <c r="BI458" s="14">
        <f>VLOOKUP($B458,[2]Sheet3!$G:$CZ,46,0)</f>
        <v>0</v>
      </c>
      <c r="BJ458" s="14">
        <f>VLOOKUP($B458,[2]Sheet3!$G:$CZ,47,0)</f>
        <v>0</v>
      </c>
      <c r="BK458" s="14">
        <f>VLOOKUP($B458,[2]Sheet3!$G:$CZ,48,0)</f>
        <v>0</v>
      </c>
      <c r="BL458" s="14">
        <f>VLOOKUP($B458,[2]Sheet3!$G:$CZ,49,0)</f>
        <v>0</v>
      </c>
      <c r="BM458" s="14">
        <f>VLOOKUP($B458,[2]Sheet3!$G:$CZ,50,0)</f>
        <v>0</v>
      </c>
      <c r="BN458" s="14">
        <f>VLOOKUP($B458,[2]Sheet3!$G:$CZ,51,0)</f>
        <v>0</v>
      </c>
      <c r="BO458" s="14">
        <f>VLOOKUP($B458,[2]Sheet3!$G:$CZ,52,0)</f>
        <v>0</v>
      </c>
      <c r="BP458" s="14">
        <f>VLOOKUP($B458,[2]Sheet3!$G:$CZ,53,0)</f>
        <v>0</v>
      </c>
      <c r="BQ458" s="14">
        <f>VLOOKUP($B458,[2]Sheet3!$G:$CZ,54,0)</f>
        <v>0</v>
      </c>
      <c r="BR458" s="14">
        <f>VLOOKUP($B458,[2]Sheet3!$G:$CZ,55,0)</f>
        <v>0</v>
      </c>
      <c r="BS458" s="14">
        <f>VLOOKUP($B458,[2]Sheet3!$G:$CZ,56,0)</f>
        <v>0</v>
      </c>
      <c r="BT458" s="14">
        <f>VLOOKUP($B458,[2]Sheet3!$G:$CZ,57,0)</f>
        <v>0</v>
      </c>
      <c r="BU458" s="14">
        <f>VLOOKUP($B458,[2]Sheet3!$G:$CZ,58,0)</f>
        <v>0</v>
      </c>
      <c r="BV458" s="14">
        <f>VLOOKUP($B458,[2]Sheet3!$G:$CZ,59,0)</f>
        <v>0</v>
      </c>
      <c r="BW458" s="14">
        <f>VLOOKUP($B458,[2]Sheet3!$G:$CZ,60,0)</f>
        <v>0</v>
      </c>
      <c r="BX458" s="14">
        <f>VLOOKUP($B458,[2]Sheet3!$G:$CZ,61,0)</f>
        <v>0</v>
      </c>
      <c r="BY458" s="14">
        <f>VLOOKUP($B458,[2]Sheet3!$G:$CZ,62,0)</f>
        <v>0</v>
      </c>
      <c r="BZ458" s="14">
        <f>VLOOKUP($B458,[2]Sheet3!$G:$CZ,63,0)</f>
        <v>0</v>
      </c>
      <c r="CA458" s="14">
        <f>VLOOKUP($B458,[2]Sheet3!$G:$CZ,64,0)</f>
        <v>0</v>
      </c>
      <c r="CB458" s="14">
        <f>VLOOKUP($B458,[2]Sheet3!$G:$CZ,65,0)</f>
        <v>0</v>
      </c>
      <c r="CC458" s="14">
        <f>VLOOKUP($B458,[2]Sheet3!$G:$CZ,66,0)</f>
        <v>0</v>
      </c>
      <c r="CD458" s="14">
        <f>VLOOKUP($B458,[2]Sheet3!$G:$CZ,67,0)</f>
        <v>0</v>
      </c>
      <c r="CE458" s="14">
        <f>VLOOKUP($B458,[2]Sheet3!$G:$CZ,68,0)</f>
        <v>0</v>
      </c>
      <c r="CF458" s="14">
        <f>VLOOKUP($B458,[2]Sheet3!$G:$CZ,69,0)</f>
        <v>0</v>
      </c>
      <c r="CG458" s="14">
        <f>VLOOKUP($B458,[2]Sheet3!$G:$CZ,70,0)</f>
        <v>0</v>
      </c>
      <c r="CH458" s="14">
        <f>VLOOKUP($B458,[2]Sheet3!$G:$CZ,71,0)</f>
        <v>0</v>
      </c>
      <c r="CI458" s="14">
        <f>VLOOKUP($B458,[2]Sheet3!$G:$CZ,72,0)</f>
        <v>0</v>
      </c>
      <c r="CJ458" s="14">
        <f>VLOOKUP($B458,[2]Sheet3!$G:$CZ,73,0)</f>
        <v>0</v>
      </c>
      <c r="CK458" s="14">
        <f>VLOOKUP($B458,[2]Sheet3!$G:$CZ,74,0)</f>
        <v>0</v>
      </c>
      <c r="CL458" s="14">
        <f>VLOOKUP($B458,[2]Sheet3!$G:$CZ,75,0)</f>
        <v>0</v>
      </c>
      <c r="CM458" s="14">
        <f>VLOOKUP($B458,[2]Sheet3!$G:$CZ,76,0)</f>
        <v>0</v>
      </c>
      <c r="CN458" s="14">
        <f>VLOOKUP($B458,[2]Sheet3!$G:$CZ,77,0)</f>
        <v>0</v>
      </c>
      <c r="CO458" s="14">
        <f>VLOOKUP($B458,[2]Sheet3!$G:$CZ,78,0)</f>
        <v>0</v>
      </c>
      <c r="CP458" s="14">
        <f>VLOOKUP($B458,[2]Sheet3!$G:$CZ,79,0)</f>
        <v>0</v>
      </c>
      <c r="CQ458" s="14">
        <f>VLOOKUP($B458,[2]Sheet3!$G:$CZ,80,0)</f>
        <v>0</v>
      </c>
      <c r="CR458" s="14">
        <f>VLOOKUP($B458,[2]Sheet3!$G:$CZ,81,0)</f>
        <v>0</v>
      </c>
      <c r="CS458" s="14">
        <f>VLOOKUP($B458,[2]Sheet3!$G:$CZ,82,0)</f>
        <v>0</v>
      </c>
      <c r="CT458" s="14">
        <f>VLOOKUP($B458,[2]Sheet3!$G:$CZ,83,0)</f>
        <v>0</v>
      </c>
      <c r="CU458" s="14">
        <f>VLOOKUP($B458,[2]Sheet3!$G:$CZ,84,0)</f>
        <v>0</v>
      </c>
      <c r="CV458" s="14">
        <f>VLOOKUP($B458,[2]Sheet3!$G:$CZ,85,0)</f>
        <v>0</v>
      </c>
      <c r="CW458" s="14">
        <f>VLOOKUP($B458,[2]Sheet3!$G:$CZ,86,0)</f>
        <v>0</v>
      </c>
      <c r="CX458" s="14">
        <f>VLOOKUP($B458,[2]Sheet3!$G:$CZ,87,0)</f>
        <v>0</v>
      </c>
      <c r="CY458" s="14">
        <f>VLOOKUP($B458,[2]Sheet3!$G:$CZ,88,0)</f>
        <v>0</v>
      </c>
      <c r="CZ458" s="14">
        <f>VLOOKUP($B458,[2]Sheet3!$G:$CZ,89,0)</f>
        <v>0</v>
      </c>
      <c r="DA458" s="14">
        <f>VLOOKUP($B458,[2]Sheet3!$G:$CZ,90,0)</f>
        <v>0</v>
      </c>
      <c r="DB458" s="14">
        <f>VLOOKUP($B458,[2]Sheet3!$G:$CZ,91,0)</f>
        <v>0</v>
      </c>
      <c r="DC458" s="14">
        <f>VLOOKUP($B458,[2]Sheet3!$G:$CZ,92,0)</f>
        <v>0</v>
      </c>
      <c r="DD458" s="14">
        <f>VLOOKUP($B458,[2]Sheet3!$G:$CZ,93,0)</f>
        <v>0</v>
      </c>
      <c r="DE458" s="14">
        <f>VLOOKUP($B458,[2]Sheet3!$G:$CZ,94,0)</f>
        <v>0</v>
      </c>
      <c r="DF458" s="14">
        <f>VLOOKUP($B458,[2]Sheet3!$G:$CZ,95,0)</f>
        <v>0</v>
      </c>
      <c r="DG458" s="14">
        <f>VLOOKUP($B458,[2]Sheet3!$G:$CZ,96,0)</f>
        <v>0</v>
      </c>
      <c r="DH458" s="14">
        <f>VLOOKUP($B458,[2]Sheet3!$G:$CZ,97,0)</f>
        <v>0</v>
      </c>
      <c r="DI458" s="14">
        <f>VLOOKUP($B458,[2]Sheet3!$G:$CZ,98,0)</f>
        <v>0</v>
      </c>
    </row>
    <row r="459" spans="1:113" x14ac:dyDescent="0.3">
      <c r="A459" s="9" t="str">
        <f t="shared" si="23"/>
        <v>N83661</v>
      </c>
      <c r="B459" s="15" t="s">
        <v>1426</v>
      </c>
      <c r="C459" s="15" t="s">
        <v>1427</v>
      </c>
      <c r="F459" s="7" t="s">
        <v>15</v>
      </c>
      <c r="G459" s="12" t="s">
        <v>3954</v>
      </c>
      <c r="H459" s="12" t="str">
        <f>VLOOKUP($B459,[1]Sheet1!$A:$G,5,0)</f>
        <v>anil.sharma@redingtongroup.com</v>
      </c>
      <c r="I459" s="12" t="str">
        <f>VLOOKUP($B459,[1]Sheet1!$A:$G,7,0)</f>
        <v>jitender.chopra@redingtongroup.com</v>
      </c>
      <c r="J459" s="12" t="s">
        <v>82</v>
      </c>
      <c r="K459" s="7"/>
      <c r="L459" s="7"/>
      <c r="M459" s="8"/>
      <c r="N459" s="7" t="str">
        <f t="shared" si="21"/>
        <v>anil.sharma@redingtongroup.com; jitender.chopra@redingtongroup.com; nilesh.phirke@redingtongroup.com;christopher.joseph@redingtongroup.com</v>
      </c>
      <c r="O459" s="7" t="str">
        <f t="shared" si="22"/>
        <v>N83661</v>
      </c>
      <c r="P459" s="8" t="s">
        <v>5215</v>
      </c>
      <c r="Q459" s="14">
        <f>VLOOKUP($B459,[2]Sheet3!$G:$CZ,2,0)</f>
        <v>2400308677</v>
      </c>
      <c r="R459" s="14">
        <f>VLOOKUP($B459,[2]Sheet3!$G:$CZ,3,0)</f>
        <v>2400303303</v>
      </c>
      <c r="S459" s="14">
        <f>VLOOKUP($B459,[2]Sheet3!$G:$CZ,4,0)</f>
        <v>2400303301</v>
      </c>
      <c r="T459" s="14">
        <f>VLOOKUP($B459,[2]Sheet3!$G:$CZ,5,0)</f>
        <v>2400299858</v>
      </c>
      <c r="U459" s="14">
        <f>VLOOKUP($B459,[2]Sheet3!$G:$CZ,6,0)</f>
        <v>0</v>
      </c>
      <c r="V459" s="14">
        <f>VLOOKUP($B459,[2]Sheet3!$G:$CZ,7,0)</f>
        <v>0</v>
      </c>
      <c r="W459" s="14">
        <f>VLOOKUP($B459,[2]Sheet3!$G:$CZ,8,0)</f>
        <v>0</v>
      </c>
      <c r="X459" s="14">
        <f>VLOOKUP($B459,[2]Sheet3!$G:$CZ,9,0)</f>
        <v>0</v>
      </c>
      <c r="Y459" s="14">
        <f>VLOOKUP($B459,[2]Sheet3!$G:$CZ,10,0)</f>
        <v>0</v>
      </c>
      <c r="Z459" s="14">
        <f>VLOOKUP($B459,[2]Sheet3!$G:$CZ,11,0)</f>
        <v>0</v>
      </c>
      <c r="AA459" s="14">
        <f>VLOOKUP($B459,[2]Sheet3!$G:$CZ,12,0)</f>
        <v>0</v>
      </c>
      <c r="AB459" s="14">
        <f>VLOOKUP($B459,[2]Sheet3!$G:$CZ,13,0)</f>
        <v>0</v>
      </c>
      <c r="AC459" s="14">
        <f>VLOOKUP($B459,[2]Sheet3!$G:$CZ,14,0)</f>
        <v>0</v>
      </c>
      <c r="AD459" s="14">
        <f>VLOOKUP($B459,[2]Sheet3!$G:$CZ,15,0)</f>
        <v>0</v>
      </c>
      <c r="AE459" s="14">
        <f>VLOOKUP($B459,[2]Sheet3!$G:$CZ,16,0)</f>
        <v>0</v>
      </c>
      <c r="AF459" s="14">
        <f>VLOOKUP($B459,[2]Sheet3!$G:$CZ,17,0)</f>
        <v>0</v>
      </c>
      <c r="AG459" s="14">
        <f>VLOOKUP($B459,[2]Sheet3!$G:$CZ,18,0)</f>
        <v>0</v>
      </c>
      <c r="AH459" s="14">
        <f>VLOOKUP($B459,[2]Sheet3!$G:$CZ,19,0)</f>
        <v>0</v>
      </c>
      <c r="AI459" s="14">
        <f>VLOOKUP($B459,[2]Sheet3!$G:$CZ,20,0)</f>
        <v>0</v>
      </c>
      <c r="AJ459" s="14">
        <f>VLOOKUP($B459,[2]Sheet3!$G:$CZ,21,0)</f>
        <v>0</v>
      </c>
      <c r="AK459" s="14">
        <f>VLOOKUP($B459,[2]Sheet3!$G:$CZ,22,0)</f>
        <v>0</v>
      </c>
      <c r="AL459" s="14">
        <f>VLOOKUP($B459,[2]Sheet3!$G:$CZ,23,0)</f>
        <v>0</v>
      </c>
      <c r="AM459" s="14">
        <f>VLOOKUP($B459,[2]Sheet3!$G:$CZ,24,0)</f>
        <v>0</v>
      </c>
      <c r="AN459" s="14">
        <f>VLOOKUP($B459,[2]Sheet3!$G:$CZ,25,0)</f>
        <v>0</v>
      </c>
      <c r="AO459" s="14">
        <f>VLOOKUP($B459,[2]Sheet3!$G:$CZ,26,0)</f>
        <v>0</v>
      </c>
      <c r="AP459" s="14">
        <f>VLOOKUP($B459,[2]Sheet3!$G:$CZ,27,0)</f>
        <v>0</v>
      </c>
      <c r="AQ459" s="14">
        <f>VLOOKUP($B459,[2]Sheet3!$G:$CZ,28,0)</f>
        <v>0</v>
      </c>
      <c r="AR459" s="14">
        <f>VLOOKUP($B459,[2]Sheet3!$G:$CZ,29,0)</f>
        <v>0</v>
      </c>
      <c r="AS459" s="14">
        <f>VLOOKUP($B459,[2]Sheet3!$G:$CZ,30,0)</f>
        <v>0</v>
      </c>
      <c r="AT459" s="14">
        <f>VLOOKUP($B459,[2]Sheet3!$G:$CZ,31,0)</f>
        <v>0</v>
      </c>
      <c r="AU459" s="14">
        <f>VLOOKUP($B459,[2]Sheet3!$G:$CZ,32,0)</f>
        <v>0</v>
      </c>
      <c r="AV459" s="14">
        <f>VLOOKUP($B459,[2]Sheet3!$G:$CZ,33,0)</f>
        <v>0</v>
      </c>
      <c r="AW459" s="14">
        <f>VLOOKUP($B459,[2]Sheet3!$G:$CZ,34,0)</f>
        <v>0</v>
      </c>
      <c r="AX459" s="14">
        <f>VLOOKUP($B459,[2]Sheet3!$G:$CZ,35,0)</f>
        <v>0</v>
      </c>
      <c r="AY459" s="14">
        <f>VLOOKUP($B459,[2]Sheet3!$G:$CZ,36,0)</f>
        <v>0</v>
      </c>
      <c r="AZ459" s="14">
        <f>VLOOKUP($B459,[2]Sheet3!$G:$CZ,37,0)</f>
        <v>0</v>
      </c>
      <c r="BA459" s="14">
        <f>VLOOKUP($B459,[2]Sheet3!$G:$CZ,38,0)</f>
        <v>0</v>
      </c>
      <c r="BB459" s="14">
        <f>VLOOKUP($B459,[2]Sheet3!$G:$CZ,39,0)</f>
        <v>0</v>
      </c>
      <c r="BC459" s="14">
        <f>VLOOKUP($B459,[2]Sheet3!$G:$CZ,40,0)</f>
        <v>0</v>
      </c>
      <c r="BD459" s="14">
        <f>VLOOKUP($B459,[2]Sheet3!$G:$CZ,41,0)</f>
        <v>0</v>
      </c>
      <c r="BE459" s="14">
        <f>VLOOKUP($B459,[2]Sheet3!$G:$CZ,42,0)</f>
        <v>0</v>
      </c>
      <c r="BF459" s="14">
        <f>VLOOKUP($B459,[2]Sheet3!$G:$CZ,43,0)</f>
        <v>0</v>
      </c>
      <c r="BG459" s="14">
        <f>VLOOKUP($B459,[2]Sheet3!$G:$CZ,44,0)</f>
        <v>0</v>
      </c>
      <c r="BH459" s="14">
        <f>VLOOKUP($B459,[2]Sheet3!$G:$CZ,45,0)</f>
        <v>0</v>
      </c>
      <c r="BI459" s="14">
        <f>VLOOKUP($B459,[2]Sheet3!$G:$CZ,46,0)</f>
        <v>0</v>
      </c>
      <c r="BJ459" s="14">
        <f>VLOOKUP($B459,[2]Sheet3!$G:$CZ,47,0)</f>
        <v>0</v>
      </c>
      <c r="BK459" s="14">
        <f>VLOOKUP($B459,[2]Sheet3!$G:$CZ,48,0)</f>
        <v>0</v>
      </c>
      <c r="BL459" s="14">
        <f>VLOOKUP($B459,[2]Sheet3!$G:$CZ,49,0)</f>
        <v>0</v>
      </c>
      <c r="BM459" s="14">
        <f>VLOOKUP($B459,[2]Sheet3!$G:$CZ,50,0)</f>
        <v>0</v>
      </c>
      <c r="BN459" s="14">
        <f>VLOOKUP($B459,[2]Sheet3!$G:$CZ,51,0)</f>
        <v>0</v>
      </c>
      <c r="BO459" s="14">
        <f>VLOOKUP($B459,[2]Sheet3!$G:$CZ,52,0)</f>
        <v>0</v>
      </c>
      <c r="BP459" s="14">
        <f>VLOOKUP($B459,[2]Sheet3!$G:$CZ,53,0)</f>
        <v>0</v>
      </c>
      <c r="BQ459" s="14">
        <f>VLOOKUP($B459,[2]Sheet3!$G:$CZ,54,0)</f>
        <v>0</v>
      </c>
      <c r="BR459" s="14">
        <f>VLOOKUP($B459,[2]Sheet3!$G:$CZ,55,0)</f>
        <v>0</v>
      </c>
      <c r="BS459" s="14">
        <f>VLOOKUP($B459,[2]Sheet3!$G:$CZ,56,0)</f>
        <v>0</v>
      </c>
      <c r="BT459" s="14">
        <f>VLOOKUP($B459,[2]Sheet3!$G:$CZ,57,0)</f>
        <v>0</v>
      </c>
      <c r="BU459" s="14">
        <f>VLOOKUP($B459,[2]Sheet3!$G:$CZ,58,0)</f>
        <v>0</v>
      </c>
      <c r="BV459" s="14">
        <f>VLOOKUP($B459,[2]Sheet3!$G:$CZ,59,0)</f>
        <v>0</v>
      </c>
      <c r="BW459" s="14">
        <f>VLOOKUP($B459,[2]Sheet3!$G:$CZ,60,0)</f>
        <v>0</v>
      </c>
      <c r="BX459" s="14">
        <f>VLOOKUP($B459,[2]Sheet3!$G:$CZ,61,0)</f>
        <v>0</v>
      </c>
      <c r="BY459" s="14">
        <f>VLOOKUP($B459,[2]Sheet3!$G:$CZ,62,0)</f>
        <v>0</v>
      </c>
      <c r="BZ459" s="14">
        <f>VLOOKUP($B459,[2]Sheet3!$G:$CZ,63,0)</f>
        <v>0</v>
      </c>
      <c r="CA459" s="14">
        <f>VLOOKUP($B459,[2]Sheet3!$G:$CZ,64,0)</f>
        <v>0</v>
      </c>
      <c r="CB459" s="14">
        <f>VLOOKUP($B459,[2]Sheet3!$G:$CZ,65,0)</f>
        <v>0</v>
      </c>
      <c r="CC459" s="14">
        <f>VLOOKUP($B459,[2]Sheet3!$G:$CZ,66,0)</f>
        <v>0</v>
      </c>
      <c r="CD459" s="14">
        <f>VLOOKUP($B459,[2]Sheet3!$G:$CZ,67,0)</f>
        <v>0</v>
      </c>
      <c r="CE459" s="14">
        <f>VLOOKUP($B459,[2]Sheet3!$G:$CZ,68,0)</f>
        <v>0</v>
      </c>
      <c r="CF459" s="14">
        <f>VLOOKUP($B459,[2]Sheet3!$G:$CZ,69,0)</f>
        <v>0</v>
      </c>
      <c r="CG459" s="14">
        <f>VLOOKUP($B459,[2]Sheet3!$G:$CZ,70,0)</f>
        <v>0</v>
      </c>
      <c r="CH459" s="14">
        <f>VLOOKUP($B459,[2]Sheet3!$G:$CZ,71,0)</f>
        <v>0</v>
      </c>
      <c r="CI459" s="14">
        <f>VLOOKUP($B459,[2]Sheet3!$G:$CZ,72,0)</f>
        <v>0</v>
      </c>
      <c r="CJ459" s="14">
        <f>VLOOKUP($B459,[2]Sheet3!$G:$CZ,73,0)</f>
        <v>0</v>
      </c>
      <c r="CK459" s="14">
        <f>VLOOKUP($B459,[2]Sheet3!$G:$CZ,74,0)</f>
        <v>0</v>
      </c>
      <c r="CL459" s="14">
        <f>VLOOKUP($B459,[2]Sheet3!$G:$CZ,75,0)</f>
        <v>0</v>
      </c>
      <c r="CM459" s="14">
        <f>VLOOKUP($B459,[2]Sheet3!$G:$CZ,76,0)</f>
        <v>0</v>
      </c>
      <c r="CN459" s="14">
        <f>VLOOKUP($B459,[2]Sheet3!$G:$CZ,77,0)</f>
        <v>0</v>
      </c>
      <c r="CO459" s="14">
        <f>VLOOKUP($B459,[2]Sheet3!$G:$CZ,78,0)</f>
        <v>0</v>
      </c>
      <c r="CP459" s="14">
        <f>VLOOKUP($B459,[2]Sheet3!$G:$CZ,79,0)</f>
        <v>0</v>
      </c>
      <c r="CQ459" s="14">
        <f>VLOOKUP($B459,[2]Sheet3!$G:$CZ,80,0)</f>
        <v>0</v>
      </c>
      <c r="CR459" s="14">
        <f>VLOOKUP($B459,[2]Sheet3!$G:$CZ,81,0)</f>
        <v>0</v>
      </c>
      <c r="CS459" s="14">
        <f>VLOOKUP($B459,[2]Sheet3!$G:$CZ,82,0)</f>
        <v>0</v>
      </c>
      <c r="CT459" s="14">
        <f>VLOOKUP($B459,[2]Sheet3!$G:$CZ,83,0)</f>
        <v>0</v>
      </c>
      <c r="CU459" s="14">
        <f>VLOOKUP($B459,[2]Sheet3!$G:$CZ,84,0)</f>
        <v>0</v>
      </c>
      <c r="CV459" s="14">
        <f>VLOOKUP($B459,[2]Sheet3!$G:$CZ,85,0)</f>
        <v>0</v>
      </c>
      <c r="CW459" s="14">
        <f>VLOOKUP($B459,[2]Sheet3!$G:$CZ,86,0)</f>
        <v>0</v>
      </c>
      <c r="CX459" s="14">
        <f>VLOOKUP($B459,[2]Sheet3!$G:$CZ,87,0)</f>
        <v>0</v>
      </c>
      <c r="CY459" s="14">
        <f>VLOOKUP($B459,[2]Sheet3!$G:$CZ,88,0)</f>
        <v>0</v>
      </c>
      <c r="CZ459" s="14">
        <f>VLOOKUP($B459,[2]Sheet3!$G:$CZ,89,0)</f>
        <v>0</v>
      </c>
      <c r="DA459" s="14">
        <f>VLOOKUP($B459,[2]Sheet3!$G:$CZ,90,0)</f>
        <v>0</v>
      </c>
      <c r="DB459" s="14">
        <f>VLOOKUP($B459,[2]Sheet3!$G:$CZ,91,0)</f>
        <v>0</v>
      </c>
      <c r="DC459" s="14">
        <f>VLOOKUP($B459,[2]Sheet3!$G:$CZ,92,0)</f>
        <v>0</v>
      </c>
      <c r="DD459" s="14">
        <f>VLOOKUP($B459,[2]Sheet3!$G:$CZ,93,0)</f>
        <v>0</v>
      </c>
      <c r="DE459" s="14">
        <f>VLOOKUP($B459,[2]Sheet3!$G:$CZ,94,0)</f>
        <v>0</v>
      </c>
      <c r="DF459" s="14">
        <f>VLOOKUP($B459,[2]Sheet3!$G:$CZ,95,0)</f>
        <v>0</v>
      </c>
      <c r="DG459" s="14">
        <f>VLOOKUP($B459,[2]Sheet3!$G:$CZ,96,0)</f>
        <v>0</v>
      </c>
      <c r="DH459" s="14">
        <f>VLOOKUP($B459,[2]Sheet3!$G:$CZ,97,0)</f>
        <v>0</v>
      </c>
      <c r="DI459" s="14">
        <f>VLOOKUP($B459,[2]Sheet3!$G:$CZ,98,0)</f>
        <v>0</v>
      </c>
    </row>
    <row r="460" spans="1:113" x14ac:dyDescent="0.3">
      <c r="A460" s="9" t="str">
        <f t="shared" si="23"/>
        <v>NB3050</v>
      </c>
      <c r="B460" s="15" t="s">
        <v>1428</v>
      </c>
      <c r="C460" s="15" t="s">
        <v>1429</v>
      </c>
      <c r="F460" s="7" t="s">
        <v>15</v>
      </c>
      <c r="G460" s="12" t="s">
        <v>3955</v>
      </c>
      <c r="H460" s="12" t="str">
        <f>VLOOKUP($B460,[1]Sheet1!$A:$G,5,0)</f>
        <v>himanshu.anand@redingtongroup.com</v>
      </c>
      <c r="I460" s="12" t="str">
        <f>VLOOKUP($B460,[1]Sheet1!$A:$G,7,0)</f>
        <v>jitender.chopra@redingtongroup.com</v>
      </c>
      <c r="J460" s="12" t="s">
        <v>82</v>
      </c>
      <c r="K460" s="7"/>
      <c r="L460" s="7"/>
      <c r="M460" s="8"/>
      <c r="N460" s="7" t="str">
        <f t="shared" si="21"/>
        <v>himanshu.anand@redingtongroup.com; jitender.chopra@redingtongroup.com; nilesh.phirke@redingtongroup.com;christopher.joseph@redingtongroup.com</v>
      </c>
      <c r="O460" s="7" t="str">
        <f t="shared" si="22"/>
        <v>NB3050</v>
      </c>
      <c r="P460" s="8" t="s">
        <v>5215</v>
      </c>
      <c r="Q460" s="14">
        <f>VLOOKUP($B460,[2]Sheet3!$G:$CZ,2,0)</f>
        <v>2400308851</v>
      </c>
      <c r="R460" s="14">
        <f>VLOOKUP($B460,[2]Sheet3!$G:$CZ,3,0)</f>
        <v>0</v>
      </c>
      <c r="S460" s="14">
        <f>VLOOKUP($B460,[2]Sheet3!$G:$CZ,4,0)</f>
        <v>0</v>
      </c>
      <c r="T460" s="14">
        <f>VLOOKUP($B460,[2]Sheet3!$G:$CZ,5,0)</f>
        <v>0</v>
      </c>
      <c r="U460" s="14">
        <f>VLOOKUP($B460,[2]Sheet3!$G:$CZ,6,0)</f>
        <v>0</v>
      </c>
      <c r="V460" s="14">
        <f>VLOOKUP($B460,[2]Sheet3!$G:$CZ,7,0)</f>
        <v>0</v>
      </c>
      <c r="W460" s="14">
        <f>VLOOKUP($B460,[2]Sheet3!$G:$CZ,8,0)</f>
        <v>0</v>
      </c>
      <c r="X460" s="14">
        <f>VLOOKUP($B460,[2]Sheet3!$G:$CZ,9,0)</f>
        <v>0</v>
      </c>
      <c r="Y460" s="14">
        <f>VLOOKUP($B460,[2]Sheet3!$G:$CZ,10,0)</f>
        <v>0</v>
      </c>
      <c r="Z460" s="14">
        <f>VLOOKUP($B460,[2]Sheet3!$G:$CZ,11,0)</f>
        <v>0</v>
      </c>
      <c r="AA460" s="14">
        <f>VLOOKUP($B460,[2]Sheet3!$G:$CZ,12,0)</f>
        <v>0</v>
      </c>
      <c r="AB460" s="14">
        <f>VLOOKUP($B460,[2]Sheet3!$G:$CZ,13,0)</f>
        <v>0</v>
      </c>
      <c r="AC460" s="14">
        <f>VLOOKUP($B460,[2]Sheet3!$G:$CZ,14,0)</f>
        <v>0</v>
      </c>
      <c r="AD460" s="14">
        <f>VLOOKUP($B460,[2]Sheet3!$G:$CZ,15,0)</f>
        <v>0</v>
      </c>
      <c r="AE460" s="14">
        <f>VLOOKUP($B460,[2]Sheet3!$G:$CZ,16,0)</f>
        <v>0</v>
      </c>
      <c r="AF460" s="14">
        <f>VLOOKUP($B460,[2]Sheet3!$G:$CZ,17,0)</f>
        <v>0</v>
      </c>
      <c r="AG460" s="14">
        <f>VLOOKUP($B460,[2]Sheet3!$G:$CZ,18,0)</f>
        <v>0</v>
      </c>
      <c r="AH460" s="14">
        <f>VLOOKUP($B460,[2]Sheet3!$G:$CZ,19,0)</f>
        <v>0</v>
      </c>
      <c r="AI460" s="14">
        <f>VLOOKUP($B460,[2]Sheet3!$G:$CZ,20,0)</f>
        <v>0</v>
      </c>
      <c r="AJ460" s="14">
        <f>VLOOKUP($B460,[2]Sheet3!$G:$CZ,21,0)</f>
        <v>0</v>
      </c>
      <c r="AK460" s="14">
        <f>VLOOKUP($B460,[2]Sheet3!$G:$CZ,22,0)</f>
        <v>0</v>
      </c>
      <c r="AL460" s="14">
        <f>VLOOKUP($B460,[2]Sheet3!$G:$CZ,23,0)</f>
        <v>0</v>
      </c>
      <c r="AM460" s="14">
        <f>VLOOKUP($B460,[2]Sheet3!$G:$CZ,24,0)</f>
        <v>0</v>
      </c>
      <c r="AN460" s="14">
        <f>VLOOKUP($B460,[2]Sheet3!$G:$CZ,25,0)</f>
        <v>0</v>
      </c>
      <c r="AO460" s="14">
        <f>VLOOKUP($B460,[2]Sheet3!$G:$CZ,26,0)</f>
        <v>0</v>
      </c>
      <c r="AP460" s="14">
        <f>VLOOKUP($B460,[2]Sheet3!$G:$CZ,27,0)</f>
        <v>0</v>
      </c>
      <c r="AQ460" s="14">
        <f>VLOOKUP($B460,[2]Sheet3!$G:$CZ,28,0)</f>
        <v>0</v>
      </c>
      <c r="AR460" s="14">
        <f>VLOOKUP($B460,[2]Sheet3!$G:$CZ,29,0)</f>
        <v>0</v>
      </c>
      <c r="AS460" s="14">
        <f>VLOOKUP($B460,[2]Sheet3!$G:$CZ,30,0)</f>
        <v>0</v>
      </c>
      <c r="AT460" s="14">
        <f>VLOOKUP($B460,[2]Sheet3!$G:$CZ,31,0)</f>
        <v>0</v>
      </c>
      <c r="AU460" s="14">
        <f>VLOOKUP($B460,[2]Sheet3!$G:$CZ,32,0)</f>
        <v>0</v>
      </c>
      <c r="AV460" s="14">
        <f>VLOOKUP($B460,[2]Sheet3!$G:$CZ,33,0)</f>
        <v>0</v>
      </c>
      <c r="AW460" s="14">
        <f>VLOOKUP($B460,[2]Sheet3!$G:$CZ,34,0)</f>
        <v>0</v>
      </c>
      <c r="AX460" s="14">
        <f>VLOOKUP($B460,[2]Sheet3!$G:$CZ,35,0)</f>
        <v>0</v>
      </c>
      <c r="AY460" s="14">
        <f>VLOOKUP($B460,[2]Sheet3!$G:$CZ,36,0)</f>
        <v>0</v>
      </c>
      <c r="AZ460" s="14">
        <f>VLOOKUP($B460,[2]Sheet3!$G:$CZ,37,0)</f>
        <v>0</v>
      </c>
      <c r="BA460" s="14">
        <f>VLOOKUP($B460,[2]Sheet3!$G:$CZ,38,0)</f>
        <v>0</v>
      </c>
      <c r="BB460" s="14">
        <f>VLOOKUP($B460,[2]Sheet3!$G:$CZ,39,0)</f>
        <v>0</v>
      </c>
      <c r="BC460" s="14">
        <f>VLOOKUP($B460,[2]Sheet3!$G:$CZ,40,0)</f>
        <v>0</v>
      </c>
      <c r="BD460" s="14">
        <f>VLOOKUP($B460,[2]Sheet3!$G:$CZ,41,0)</f>
        <v>0</v>
      </c>
      <c r="BE460" s="14">
        <f>VLOOKUP($B460,[2]Sheet3!$G:$CZ,42,0)</f>
        <v>0</v>
      </c>
      <c r="BF460" s="14">
        <f>VLOOKUP($B460,[2]Sheet3!$G:$CZ,43,0)</f>
        <v>0</v>
      </c>
      <c r="BG460" s="14">
        <f>VLOOKUP($B460,[2]Sheet3!$G:$CZ,44,0)</f>
        <v>0</v>
      </c>
      <c r="BH460" s="14">
        <f>VLOOKUP($B460,[2]Sheet3!$G:$CZ,45,0)</f>
        <v>0</v>
      </c>
      <c r="BI460" s="14">
        <f>VLOOKUP($B460,[2]Sheet3!$G:$CZ,46,0)</f>
        <v>0</v>
      </c>
      <c r="BJ460" s="14">
        <f>VLOOKUP($B460,[2]Sheet3!$G:$CZ,47,0)</f>
        <v>0</v>
      </c>
      <c r="BK460" s="14">
        <f>VLOOKUP($B460,[2]Sheet3!$G:$CZ,48,0)</f>
        <v>0</v>
      </c>
      <c r="BL460" s="14">
        <f>VLOOKUP($B460,[2]Sheet3!$G:$CZ,49,0)</f>
        <v>0</v>
      </c>
      <c r="BM460" s="14">
        <f>VLOOKUP($B460,[2]Sheet3!$G:$CZ,50,0)</f>
        <v>0</v>
      </c>
      <c r="BN460" s="14">
        <f>VLOOKUP($B460,[2]Sheet3!$G:$CZ,51,0)</f>
        <v>0</v>
      </c>
      <c r="BO460" s="14">
        <f>VLOOKUP($B460,[2]Sheet3!$G:$CZ,52,0)</f>
        <v>0</v>
      </c>
      <c r="BP460" s="14">
        <f>VLOOKUP($B460,[2]Sheet3!$G:$CZ,53,0)</f>
        <v>0</v>
      </c>
      <c r="BQ460" s="14">
        <f>VLOOKUP($B460,[2]Sheet3!$G:$CZ,54,0)</f>
        <v>0</v>
      </c>
      <c r="BR460" s="14">
        <f>VLOOKUP($B460,[2]Sheet3!$G:$CZ,55,0)</f>
        <v>0</v>
      </c>
      <c r="BS460" s="14">
        <f>VLOOKUP($B460,[2]Sheet3!$G:$CZ,56,0)</f>
        <v>0</v>
      </c>
      <c r="BT460" s="14">
        <f>VLOOKUP($B460,[2]Sheet3!$G:$CZ,57,0)</f>
        <v>0</v>
      </c>
      <c r="BU460" s="14">
        <f>VLOOKUP($B460,[2]Sheet3!$G:$CZ,58,0)</f>
        <v>0</v>
      </c>
      <c r="BV460" s="14">
        <f>VLOOKUP($B460,[2]Sheet3!$G:$CZ,59,0)</f>
        <v>0</v>
      </c>
      <c r="BW460" s="14">
        <f>VLOOKUP($B460,[2]Sheet3!$G:$CZ,60,0)</f>
        <v>0</v>
      </c>
      <c r="BX460" s="14">
        <f>VLOOKUP($B460,[2]Sheet3!$G:$CZ,61,0)</f>
        <v>0</v>
      </c>
      <c r="BY460" s="14">
        <f>VLOOKUP($B460,[2]Sheet3!$G:$CZ,62,0)</f>
        <v>0</v>
      </c>
      <c r="BZ460" s="14">
        <f>VLOOKUP($B460,[2]Sheet3!$G:$CZ,63,0)</f>
        <v>0</v>
      </c>
      <c r="CA460" s="14">
        <f>VLOOKUP($B460,[2]Sheet3!$G:$CZ,64,0)</f>
        <v>0</v>
      </c>
      <c r="CB460" s="14">
        <f>VLOOKUP($B460,[2]Sheet3!$G:$CZ,65,0)</f>
        <v>0</v>
      </c>
      <c r="CC460" s="14">
        <f>VLOOKUP($B460,[2]Sheet3!$G:$CZ,66,0)</f>
        <v>0</v>
      </c>
      <c r="CD460" s="14">
        <f>VLOOKUP($B460,[2]Sheet3!$G:$CZ,67,0)</f>
        <v>0</v>
      </c>
      <c r="CE460" s="14">
        <f>VLOOKUP($B460,[2]Sheet3!$G:$CZ,68,0)</f>
        <v>0</v>
      </c>
      <c r="CF460" s="14">
        <f>VLOOKUP($B460,[2]Sheet3!$G:$CZ,69,0)</f>
        <v>0</v>
      </c>
      <c r="CG460" s="14">
        <f>VLOOKUP($B460,[2]Sheet3!$G:$CZ,70,0)</f>
        <v>0</v>
      </c>
      <c r="CH460" s="14">
        <f>VLOOKUP($B460,[2]Sheet3!$G:$CZ,71,0)</f>
        <v>0</v>
      </c>
      <c r="CI460" s="14">
        <f>VLOOKUP($B460,[2]Sheet3!$G:$CZ,72,0)</f>
        <v>0</v>
      </c>
      <c r="CJ460" s="14">
        <f>VLOOKUP($B460,[2]Sheet3!$G:$CZ,73,0)</f>
        <v>0</v>
      </c>
      <c r="CK460" s="14">
        <f>VLOOKUP($B460,[2]Sheet3!$G:$CZ,74,0)</f>
        <v>0</v>
      </c>
      <c r="CL460" s="14">
        <f>VLOOKUP($B460,[2]Sheet3!$G:$CZ,75,0)</f>
        <v>0</v>
      </c>
      <c r="CM460" s="14">
        <f>VLOOKUP($B460,[2]Sheet3!$G:$CZ,76,0)</f>
        <v>0</v>
      </c>
      <c r="CN460" s="14">
        <f>VLOOKUP($B460,[2]Sheet3!$G:$CZ,77,0)</f>
        <v>0</v>
      </c>
      <c r="CO460" s="14">
        <f>VLOOKUP($B460,[2]Sheet3!$G:$CZ,78,0)</f>
        <v>0</v>
      </c>
      <c r="CP460" s="14">
        <f>VLOOKUP($B460,[2]Sheet3!$G:$CZ,79,0)</f>
        <v>0</v>
      </c>
      <c r="CQ460" s="14">
        <f>VLOOKUP($B460,[2]Sheet3!$G:$CZ,80,0)</f>
        <v>0</v>
      </c>
      <c r="CR460" s="14">
        <f>VLOOKUP($B460,[2]Sheet3!$G:$CZ,81,0)</f>
        <v>0</v>
      </c>
      <c r="CS460" s="14">
        <f>VLOOKUP($B460,[2]Sheet3!$G:$CZ,82,0)</f>
        <v>0</v>
      </c>
      <c r="CT460" s="14">
        <f>VLOOKUP($B460,[2]Sheet3!$G:$CZ,83,0)</f>
        <v>0</v>
      </c>
      <c r="CU460" s="14">
        <f>VLOOKUP($B460,[2]Sheet3!$G:$CZ,84,0)</f>
        <v>0</v>
      </c>
      <c r="CV460" s="14">
        <f>VLOOKUP($B460,[2]Sheet3!$G:$CZ,85,0)</f>
        <v>0</v>
      </c>
      <c r="CW460" s="14">
        <f>VLOOKUP($B460,[2]Sheet3!$G:$CZ,86,0)</f>
        <v>0</v>
      </c>
      <c r="CX460" s="14">
        <f>VLOOKUP($B460,[2]Sheet3!$G:$CZ,87,0)</f>
        <v>0</v>
      </c>
      <c r="CY460" s="14">
        <f>VLOOKUP($B460,[2]Sheet3!$G:$CZ,88,0)</f>
        <v>0</v>
      </c>
      <c r="CZ460" s="14">
        <f>VLOOKUP($B460,[2]Sheet3!$G:$CZ,89,0)</f>
        <v>0</v>
      </c>
      <c r="DA460" s="14">
        <f>VLOOKUP($B460,[2]Sheet3!$G:$CZ,90,0)</f>
        <v>0</v>
      </c>
      <c r="DB460" s="14">
        <f>VLOOKUP($B460,[2]Sheet3!$G:$CZ,91,0)</f>
        <v>0</v>
      </c>
      <c r="DC460" s="14">
        <f>VLOOKUP($B460,[2]Sheet3!$G:$CZ,92,0)</f>
        <v>0</v>
      </c>
      <c r="DD460" s="14">
        <f>VLOOKUP($B460,[2]Sheet3!$G:$CZ,93,0)</f>
        <v>0</v>
      </c>
      <c r="DE460" s="14">
        <f>VLOOKUP($B460,[2]Sheet3!$G:$CZ,94,0)</f>
        <v>0</v>
      </c>
      <c r="DF460" s="14">
        <f>VLOOKUP($B460,[2]Sheet3!$G:$CZ,95,0)</f>
        <v>0</v>
      </c>
      <c r="DG460" s="14">
        <f>VLOOKUP($B460,[2]Sheet3!$G:$CZ,96,0)</f>
        <v>0</v>
      </c>
      <c r="DH460" s="14">
        <f>VLOOKUP($B460,[2]Sheet3!$G:$CZ,97,0)</f>
        <v>0</v>
      </c>
      <c r="DI460" s="14">
        <f>VLOOKUP($B460,[2]Sheet3!$G:$CZ,98,0)</f>
        <v>0</v>
      </c>
    </row>
    <row r="461" spans="1:113" x14ac:dyDescent="0.3">
      <c r="A461" s="9" t="str">
        <f t="shared" si="23"/>
        <v>N63525</v>
      </c>
      <c r="B461" s="15" t="s">
        <v>1430</v>
      </c>
      <c r="C461" s="15" t="s">
        <v>1431</v>
      </c>
      <c r="F461" s="7" t="s">
        <v>15</v>
      </c>
      <c r="G461" s="12" t="s">
        <v>3956</v>
      </c>
      <c r="H461" s="12" t="str">
        <f>VLOOKUP($B461,[1]Sheet1!$A:$G,5,0)</f>
        <v>rituraj.upadhyay@redingtongroup.com</v>
      </c>
      <c r="I461" s="12" t="str">
        <f>VLOOKUP($B461,[1]Sheet1!$A:$G,7,0)</f>
        <v>jitender.chopra@redingtongroup.com</v>
      </c>
      <c r="J461" s="12" t="s">
        <v>82</v>
      </c>
      <c r="K461" s="7"/>
      <c r="L461" s="7"/>
      <c r="M461" s="8"/>
      <c r="N461" s="7" t="str">
        <f t="shared" si="21"/>
        <v>rituraj.upadhyay@redingtongroup.com; jitender.chopra@redingtongroup.com; nilesh.phirke@redingtongroup.com;christopher.joseph@redingtongroup.com</v>
      </c>
      <c r="O461" s="7" t="str">
        <f t="shared" si="22"/>
        <v>N63525</v>
      </c>
      <c r="P461" s="8" t="s">
        <v>5215</v>
      </c>
      <c r="Q461" s="14">
        <f>VLOOKUP($B461,[2]Sheet3!$G:$CZ,2,0)</f>
        <v>2400308761</v>
      </c>
      <c r="R461" s="14">
        <f>VLOOKUP($B461,[2]Sheet3!$G:$CZ,3,0)</f>
        <v>0</v>
      </c>
      <c r="S461" s="14">
        <f>VLOOKUP($B461,[2]Sheet3!$G:$CZ,4,0)</f>
        <v>0</v>
      </c>
      <c r="T461" s="14">
        <f>VLOOKUP($B461,[2]Sheet3!$G:$CZ,5,0)</f>
        <v>0</v>
      </c>
      <c r="U461" s="14">
        <f>VLOOKUP($B461,[2]Sheet3!$G:$CZ,6,0)</f>
        <v>0</v>
      </c>
      <c r="V461" s="14">
        <f>VLOOKUP($B461,[2]Sheet3!$G:$CZ,7,0)</f>
        <v>0</v>
      </c>
      <c r="W461" s="14">
        <f>VLOOKUP($B461,[2]Sheet3!$G:$CZ,8,0)</f>
        <v>0</v>
      </c>
      <c r="X461" s="14">
        <f>VLOOKUP($B461,[2]Sheet3!$G:$CZ,9,0)</f>
        <v>0</v>
      </c>
      <c r="Y461" s="14">
        <f>VLOOKUP($B461,[2]Sheet3!$G:$CZ,10,0)</f>
        <v>0</v>
      </c>
      <c r="Z461" s="14">
        <f>VLOOKUP($B461,[2]Sheet3!$G:$CZ,11,0)</f>
        <v>0</v>
      </c>
      <c r="AA461" s="14">
        <f>VLOOKUP($B461,[2]Sheet3!$G:$CZ,12,0)</f>
        <v>0</v>
      </c>
      <c r="AB461" s="14">
        <f>VLOOKUP($B461,[2]Sheet3!$G:$CZ,13,0)</f>
        <v>0</v>
      </c>
      <c r="AC461" s="14">
        <f>VLOOKUP($B461,[2]Sheet3!$G:$CZ,14,0)</f>
        <v>0</v>
      </c>
      <c r="AD461" s="14">
        <f>VLOOKUP($B461,[2]Sheet3!$G:$CZ,15,0)</f>
        <v>0</v>
      </c>
      <c r="AE461" s="14">
        <f>VLOOKUP($B461,[2]Sheet3!$G:$CZ,16,0)</f>
        <v>0</v>
      </c>
      <c r="AF461" s="14">
        <f>VLOOKUP($B461,[2]Sheet3!$G:$CZ,17,0)</f>
        <v>0</v>
      </c>
      <c r="AG461" s="14">
        <f>VLOOKUP($B461,[2]Sheet3!$G:$CZ,18,0)</f>
        <v>0</v>
      </c>
      <c r="AH461" s="14">
        <f>VLOOKUP($B461,[2]Sheet3!$G:$CZ,19,0)</f>
        <v>0</v>
      </c>
      <c r="AI461" s="14">
        <f>VLOOKUP($B461,[2]Sheet3!$G:$CZ,20,0)</f>
        <v>0</v>
      </c>
      <c r="AJ461" s="14">
        <f>VLOOKUP($B461,[2]Sheet3!$G:$CZ,21,0)</f>
        <v>0</v>
      </c>
      <c r="AK461" s="14">
        <f>VLOOKUP($B461,[2]Sheet3!$G:$CZ,22,0)</f>
        <v>0</v>
      </c>
      <c r="AL461" s="14">
        <f>VLOOKUP($B461,[2]Sheet3!$G:$CZ,23,0)</f>
        <v>0</v>
      </c>
      <c r="AM461" s="14">
        <f>VLOOKUP($B461,[2]Sheet3!$G:$CZ,24,0)</f>
        <v>0</v>
      </c>
      <c r="AN461" s="14">
        <f>VLOOKUP($B461,[2]Sheet3!$G:$CZ,25,0)</f>
        <v>0</v>
      </c>
      <c r="AO461" s="14">
        <f>VLOOKUP($B461,[2]Sheet3!$G:$CZ,26,0)</f>
        <v>0</v>
      </c>
      <c r="AP461" s="14">
        <f>VLOOKUP($B461,[2]Sheet3!$G:$CZ,27,0)</f>
        <v>0</v>
      </c>
      <c r="AQ461" s="14">
        <f>VLOOKUP($B461,[2]Sheet3!$G:$CZ,28,0)</f>
        <v>0</v>
      </c>
      <c r="AR461" s="14">
        <f>VLOOKUP($B461,[2]Sheet3!$G:$CZ,29,0)</f>
        <v>0</v>
      </c>
      <c r="AS461" s="14">
        <f>VLOOKUP($B461,[2]Sheet3!$G:$CZ,30,0)</f>
        <v>0</v>
      </c>
      <c r="AT461" s="14">
        <f>VLOOKUP($B461,[2]Sheet3!$G:$CZ,31,0)</f>
        <v>0</v>
      </c>
      <c r="AU461" s="14">
        <f>VLOOKUP($B461,[2]Sheet3!$G:$CZ,32,0)</f>
        <v>0</v>
      </c>
      <c r="AV461" s="14">
        <f>VLOOKUP($B461,[2]Sheet3!$G:$CZ,33,0)</f>
        <v>0</v>
      </c>
      <c r="AW461" s="14">
        <f>VLOOKUP($B461,[2]Sheet3!$G:$CZ,34,0)</f>
        <v>0</v>
      </c>
      <c r="AX461" s="14">
        <f>VLOOKUP($B461,[2]Sheet3!$G:$CZ,35,0)</f>
        <v>0</v>
      </c>
      <c r="AY461" s="14">
        <f>VLOOKUP($B461,[2]Sheet3!$G:$CZ,36,0)</f>
        <v>0</v>
      </c>
      <c r="AZ461" s="14">
        <f>VLOOKUP($B461,[2]Sheet3!$G:$CZ,37,0)</f>
        <v>0</v>
      </c>
      <c r="BA461" s="14">
        <f>VLOOKUP($B461,[2]Sheet3!$G:$CZ,38,0)</f>
        <v>0</v>
      </c>
      <c r="BB461" s="14">
        <f>VLOOKUP($B461,[2]Sheet3!$G:$CZ,39,0)</f>
        <v>0</v>
      </c>
      <c r="BC461" s="14">
        <f>VLOOKUP($B461,[2]Sheet3!$G:$CZ,40,0)</f>
        <v>0</v>
      </c>
      <c r="BD461" s="14">
        <f>VLOOKUP($B461,[2]Sheet3!$G:$CZ,41,0)</f>
        <v>0</v>
      </c>
      <c r="BE461" s="14">
        <f>VLOOKUP($B461,[2]Sheet3!$G:$CZ,42,0)</f>
        <v>0</v>
      </c>
      <c r="BF461" s="14">
        <f>VLOOKUP($B461,[2]Sheet3!$G:$CZ,43,0)</f>
        <v>0</v>
      </c>
      <c r="BG461" s="14">
        <f>VLOOKUP($B461,[2]Sheet3!$G:$CZ,44,0)</f>
        <v>0</v>
      </c>
      <c r="BH461" s="14">
        <f>VLOOKUP($B461,[2]Sheet3!$G:$CZ,45,0)</f>
        <v>0</v>
      </c>
      <c r="BI461" s="14">
        <f>VLOOKUP($B461,[2]Sheet3!$G:$CZ,46,0)</f>
        <v>0</v>
      </c>
      <c r="BJ461" s="14">
        <f>VLOOKUP($B461,[2]Sheet3!$G:$CZ,47,0)</f>
        <v>0</v>
      </c>
      <c r="BK461" s="14">
        <f>VLOOKUP($B461,[2]Sheet3!$G:$CZ,48,0)</f>
        <v>0</v>
      </c>
      <c r="BL461" s="14">
        <f>VLOOKUP($B461,[2]Sheet3!$G:$CZ,49,0)</f>
        <v>0</v>
      </c>
      <c r="BM461" s="14">
        <f>VLOOKUP($B461,[2]Sheet3!$G:$CZ,50,0)</f>
        <v>0</v>
      </c>
      <c r="BN461" s="14">
        <f>VLOOKUP($B461,[2]Sheet3!$G:$CZ,51,0)</f>
        <v>0</v>
      </c>
      <c r="BO461" s="14">
        <f>VLOOKUP($B461,[2]Sheet3!$G:$CZ,52,0)</f>
        <v>0</v>
      </c>
      <c r="BP461" s="14">
        <f>VLOOKUP($B461,[2]Sheet3!$G:$CZ,53,0)</f>
        <v>0</v>
      </c>
      <c r="BQ461" s="14">
        <f>VLOOKUP($B461,[2]Sheet3!$G:$CZ,54,0)</f>
        <v>0</v>
      </c>
      <c r="BR461" s="14">
        <f>VLOOKUP($B461,[2]Sheet3!$G:$CZ,55,0)</f>
        <v>0</v>
      </c>
      <c r="BS461" s="14">
        <f>VLOOKUP($B461,[2]Sheet3!$G:$CZ,56,0)</f>
        <v>0</v>
      </c>
      <c r="BT461" s="14">
        <f>VLOOKUP($B461,[2]Sheet3!$G:$CZ,57,0)</f>
        <v>0</v>
      </c>
      <c r="BU461" s="14">
        <f>VLOOKUP($B461,[2]Sheet3!$G:$CZ,58,0)</f>
        <v>0</v>
      </c>
      <c r="BV461" s="14">
        <f>VLOOKUP($B461,[2]Sheet3!$G:$CZ,59,0)</f>
        <v>0</v>
      </c>
      <c r="BW461" s="14">
        <f>VLOOKUP($B461,[2]Sheet3!$G:$CZ,60,0)</f>
        <v>0</v>
      </c>
      <c r="BX461" s="14">
        <f>VLOOKUP($B461,[2]Sheet3!$G:$CZ,61,0)</f>
        <v>0</v>
      </c>
      <c r="BY461" s="14">
        <f>VLOOKUP($B461,[2]Sheet3!$G:$CZ,62,0)</f>
        <v>0</v>
      </c>
      <c r="BZ461" s="14">
        <f>VLOOKUP($B461,[2]Sheet3!$G:$CZ,63,0)</f>
        <v>0</v>
      </c>
      <c r="CA461" s="14">
        <f>VLOOKUP($B461,[2]Sheet3!$G:$CZ,64,0)</f>
        <v>0</v>
      </c>
      <c r="CB461" s="14">
        <f>VLOOKUP($B461,[2]Sheet3!$G:$CZ,65,0)</f>
        <v>0</v>
      </c>
      <c r="CC461" s="14">
        <f>VLOOKUP($B461,[2]Sheet3!$G:$CZ,66,0)</f>
        <v>0</v>
      </c>
      <c r="CD461" s="14">
        <f>VLOOKUP($B461,[2]Sheet3!$G:$CZ,67,0)</f>
        <v>0</v>
      </c>
      <c r="CE461" s="14">
        <f>VLOOKUP($B461,[2]Sheet3!$G:$CZ,68,0)</f>
        <v>0</v>
      </c>
      <c r="CF461" s="14">
        <f>VLOOKUP($B461,[2]Sheet3!$G:$CZ,69,0)</f>
        <v>0</v>
      </c>
      <c r="CG461" s="14">
        <f>VLOOKUP($B461,[2]Sheet3!$G:$CZ,70,0)</f>
        <v>0</v>
      </c>
      <c r="CH461" s="14">
        <f>VLOOKUP($B461,[2]Sheet3!$G:$CZ,71,0)</f>
        <v>0</v>
      </c>
      <c r="CI461" s="14">
        <f>VLOOKUP($B461,[2]Sheet3!$G:$CZ,72,0)</f>
        <v>0</v>
      </c>
      <c r="CJ461" s="14">
        <f>VLOOKUP($B461,[2]Sheet3!$G:$CZ,73,0)</f>
        <v>0</v>
      </c>
      <c r="CK461" s="14">
        <f>VLOOKUP($B461,[2]Sheet3!$G:$CZ,74,0)</f>
        <v>0</v>
      </c>
      <c r="CL461" s="14">
        <f>VLOOKUP($B461,[2]Sheet3!$G:$CZ,75,0)</f>
        <v>0</v>
      </c>
      <c r="CM461" s="14">
        <f>VLOOKUP($B461,[2]Sheet3!$G:$CZ,76,0)</f>
        <v>0</v>
      </c>
      <c r="CN461" s="14">
        <f>VLOOKUP($B461,[2]Sheet3!$G:$CZ,77,0)</f>
        <v>0</v>
      </c>
      <c r="CO461" s="14">
        <f>VLOOKUP($B461,[2]Sheet3!$G:$CZ,78,0)</f>
        <v>0</v>
      </c>
      <c r="CP461" s="14">
        <f>VLOOKUP($B461,[2]Sheet3!$G:$CZ,79,0)</f>
        <v>0</v>
      </c>
      <c r="CQ461" s="14">
        <f>VLOOKUP($B461,[2]Sheet3!$G:$CZ,80,0)</f>
        <v>0</v>
      </c>
      <c r="CR461" s="14">
        <f>VLOOKUP($B461,[2]Sheet3!$G:$CZ,81,0)</f>
        <v>0</v>
      </c>
      <c r="CS461" s="14">
        <f>VLOOKUP($B461,[2]Sheet3!$G:$CZ,82,0)</f>
        <v>0</v>
      </c>
      <c r="CT461" s="14">
        <f>VLOOKUP($B461,[2]Sheet3!$G:$CZ,83,0)</f>
        <v>0</v>
      </c>
      <c r="CU461" s="14">
        <f>VLOOKUP($B461,[2]Sheet3!$G:$CZ,84,0)</f>
        <v>0</v>
      </c>
      <c r="CV461" s="14">
        <f>VLOOKUP($B461,[2]Sheet3!$G:$CZ,85,0)</f>
        <v>0</v>
      </c>
      <c r="CW461" s="14">
        <f>VLOOKUP($B461,[2]Sheet3!$G:$CZ,86,0)</f>
        <v>0</v>
      </c>
      <c r="CX461" s="14">
        <f>VLOOKUP($B461,[2]Sheet3!$G:$CZ,87,0)</f>
        <v>0</v>
      </c>
      <c r="CY461" s="14">
        <f>VLOOKUP($B461,[2]Sheet3!$G:$CZ,88,0)</f>
        <v>0</v>
      </c>
      <c r="CZ461" s="14">
        <f>VLOOKUP($B461,[2]Sheet3!$G:$CZ,89,0)</f>
        <v>0</v>
      </c>
      <c r="DA461" s="14">
        <f>VLOOKUP($B461,[2]Sheet3!$G:$CZ,90,0)</f>
        <v>0</v>
      </c>
      <c r="DB461" s="14">
        <f>VLOOKUP($B461,[2]Sheet3!$G:$CZ,91,0)</f>
        <v>0</v>
      </c>
      <c r="DC461" s="14">
        <f>VLOOKUP($B461,[2]Sheet3!$G:$CZ,92,0)</f>
        <v>0</v>
      </c>
      <c r="DD461" s="14">
        <f>VLOOKUP($B461,[2]Sheet3!$G:$CZ,93,0)</f>
        <v>0</v>
      </c>
      <c r="DE461" s="14">
        <f>VLOOKUP($B461,[2]Sheet3!$G:$CZ,94,0)</f>
        <v>0</v>
      </c>
      <c r="DF461" s="14">
        <f>VLOOKUP($B461,[2]Sheet3!$G:$CZ,95,0)</f>
        <v>0</v>
      </c>
      <c r="DG461" s="14">
        <f>VLOOKUP($B461,[2]Sheet3!$G:$CZ,96,0)</f>
        <v>0</v>
      </c>
      <c r="DH461" s="14">
        <f>VLOOKUP($B461,[2]Sheet3!$G:$CZ,97,0)</f>
        <v>0</v>
      </c>
      <c r="DI461" s="14">
        <f>VLOOKUP($B461,[2]Sheet3!$G:$CZ,98,0)</f>
        <v>0</v>
      </c>
    </row>
    <row r="462" spans="1:113" x14ac:dyDescent="0.3">
      <c r="A462" s="9" t="str">
        <f t="shared" si="23"/>
        <v>NH0109</v>
      </c>
      <c r="B462" s="15" t="s">
        <v>1432</v>
      </c>
      <c r="C462" s="15" t="s">
        <v>1433</v>
      </c>
      <c r="F462" s="7" t="s">
        <v>15</v>
      </c>
      <c r="G462" s="12" t="s">
        <v>3957</v>
      </c>
      <c r="H462" s="12" t="str">
        <f>VLOOKUP($B462,[1]Sheet1!$A:$G,5,0)</f>
        <v>neeraj.bhatt@redingtongroup.com</v>
      </c>
      <c r="I462" s="12" t="str">
        <f>VLOOKUP($B462,[1]Sheet1!$A:$G,7,0)</f>
        <v>sidharth.eknath@redingtongroup.com</v>
      </c>
      <c r="J462" s="12" t="s">
        <v>82</v>
      </c>
      <c r="K462" s="7"/>
      <c r="L462" s="7"/>
      <c r="M462" s="8"/>
      <c r="N462" s="7" t="str">
        <f t="shared" si="21"/>
        <v>neeraj.bhatt@redingtongroup.com; sidharth.eknath@redingtongroup.com; nilesh.phirke@redingtongroup.com;christopher.joseph@redingtongroup.com</v>
      </c>
      <c r="O462" s="7" t="str">
        <f t="shared" si="22"/>
        <v>NH0109</v>
      </c>
      <c r="P462" s="8" t="s">
        <v>5215</v>
      </c>
      <c r="Q462" s="14">
        <f>VLOOKUP($B462,[2]Sheet3!$G:$CZ,2,0)</f>
        <v>2400308783</v>
      </c>
      <c r="R462" s="14">
        <f>VLOOKUP($B462,[2]Sheet3!$G:$CZ,3,0)</f>
        <v>2400303102</v>
      </c>
      <c r="S462" s="14">
        <f>VLOOKUP($B462,[2]Sheet3!$G:$CZ,4,0)</f>
        <v>2400300170</v>
      </c>
      <c r="T462" s="14">
        <f>VLOOKUP($B462,[2]Sheet3!$G:$CZ,5,0)</f>
        <v>2400308782</v>
      </c>
      <c r="U462" s="14">
        <f>VLOOKUP($B462,[2]Sheet3!$G:$CZ,6,0)</f>
        <v>2400307252</v>
      </c>
      <c r="V462" s="14">
        <f>VLOOKUP($B462,[2]Sheet3!$G:$CZ,7,0)</f>
        <v>0</v>
      </c>
      <c r="W462" s="14">
        <f>VLOOKUP($B462,[2]Sheet3!$G:$CZ,8,0)</f>
        <v>0</v>
      </c>
      <c r="X462" s="14">
        <f>VLOOKUP($B462,[2]Sheet3!$G:$CZ,9,0)</f>
        <v>0</v>
      </c>
      <c r="Y462" s="14">
        <f>VLOOKUP($B462,[2]Sheet3!$G:$CZ,10,0)</f>
        <v>0</v>
      </c>
      <c r="Z462" s="14">
        <f>VLOOKUP($B462,[2]Sheet3!$G:$CZ,11,0)</f>
        <v>0</v>
      </c>
      <c r="AA462" s="14">
        <f>VLOOKUP($B462,[2]Sheet3!$G:$CZ,12,0)</f>
        <v>0</v>
      </c>
      <c r="AB462" s="14">
        <f>VLOOKUP($B462,[2]Sheet3!$G:$CZ,13,0)</f>
        <v>0</v>
      </c>
      <c r="AC462" s="14">
        <f>VLOOKUP($B462,[2]Sheet3!$G:$CZ,14,0)</f>
        <v>0</v>
      </c>
      <c r="AD462" s="14">
        <f>VLOOKUP($B462,[2]Sheet3!$G:$CZ,15,0)</f>
        <v>0</v>
      </c>
      <c r="AE462" s="14">
        <f>VLOOKUP($B462,[2]Sheet3!$G:$CZ,16,0)</f>
        <v>0</v>
      </c>
      <c r="AF462" s="14">
        <f>VLOOKUP($B462,[2]Sheet3!$G:$CZ,17,0)</f>
        <v>0</v>
      </c>
      <c r="AG462" s="14">
        <f>VLOOKUP($B462,[2]Sheet3!$G:$CZ,18,0)</f>
        <v>0</v>
      </c>
      <c r="AH462" s="14">
        <f>VLOOKUP($B462,[2]Sheet3!$G:$CZ,19,0)</f>
        <v>0</v>
      </c>
      <c r="AI462" s="14">
        <f>VLOOKUP($B462,[2]Sheet3!$G:$CZ,20,0)</f>
        <v>0</v>
      </c>
      <c r="AJ462" s="14">
        <f>VLOOKUP($B462,[2]Sheet3!$G:$CZ,21,0)</f>
        <v>0</v>
      </c>
      <c r="AK462" s="14">
        <f>VLOOKUP($B462,[2]Sheet3!$G:$CZ,22,0)</f>
        <v>0</v>
      </c>
      <c r="AL462" s="14">
        <f>VLOOKUP($B462,[2]Sheet3!$G:$CZ,23,0)</f>
        <v>0</v>
      </c>
      <c r="AM462" s="14">
        <f>VLOOKUP($B462,[2]Sheet3!$G:$CZ,24,0)</f>
        <v>0</v>
      </c>
      <c r="AN462" s="14">
        <f>VLOOKUP($B462,[2]Sheet3!$G:$CZ,25,0)</f>
        <v>0</v>
      </c>
      <c r="AO462" s="14">
        <f>VLOOKUP($B462,[2]Sheet3!$G:$CZ,26,0)</f>
        <v>0</v>
      </c>
      <c r="AP462" s="14">
        <f>VLOOKUP($B462,[2]Sheet3!$G:$CZ,27,0)</f>
        <v>0</v>
      </c>
      <c r="AQ462" s="14">
        <f>VLOOKUP($B462,[2]Sheet3!$G:$CZ,28,0)</f>
        <v>0</v>
      </c>
      <c r="AR462" s="14">
        <f>VLOOKUP($B462,[2]Sheet3!$G:$CZ,29,0)</f>
        <v>0</v>
      </c>
      <c r="AS462" s="14">
        <f>VLOOKUP($B462,[2]Sheet3!$G:$CZ,30,0)</f>
        <v>0</v>
      </c>
      <c r="AT462" s="14">
        <f>VLOOKUP($B462,[2]Sheet3!$G:$CZ,31,0)</f>
        <v>0</v>
      </c>
      <c r="AU462" s="14">
        <f>VLOOKUP($B462,[2]Sheet3!$G:$CZ,32,0)</f>
        <v>0</v>
      </c>
      <c r="AV462" s="14">
        <f>VLOOKUP($B462,[2]Sheet3!$G:$CZ,33,0)</f>
        <v>0</v>
      </c>
      <c r="AW462" s="14">
        <f>VLOOKUP($B462,[2]Sheet3!$G:$CZ,34,0)</f>
        <v>0</v>
      </c>
      <c r="AX462" s="14">
        <f>VLOOKUP($B462,[2]Sheet3!$G:$CZ,35,0)</f>
        <v>0</v>
      </c>
      <c r="AY462" s="14">
        <f>VLOOKUP($B462,[2]Sheet3!$G:$CZ,36,0)</f>
        <v>0</v>
      </c>
      <c r="AZ462" s="14">
        <f>VLOOKUP($B462,[2]Sheet3!$G:$CZ,37,0)</f>
        <v>0</v>
      </c>
      <c r="BA462" s="14">
        <f>VLOOKUP($B462,[2]Sheet3!$G:$CZ,38,0)</f>
        <v>0</v>
      </c>
      <c r="BB462" s="14">
        <f>VLOOKUP($B462,[2]Sheet3!$G:$CZ,39,0)</f>
        <v>0</v>
      </c>
      <c r="BC462" s="14">
        <f>VLOOKUP($B462,[2]Sheet3!$G:$CZ,40,0)</f>
        <v>0</v>
      </c>
      <c r="BD462" s="14">
        <f>VLOOKUP($B462,[2]Sheet3!$G:$CZ,41,0)</f>
        <v>0</v>
      </c>
      <c r="BE462" s="14">
        <f>VLOOKUP($B462,[2]Sheet3!$G:$CZ,42,0)</f>
        <v>0</v>
      </c>
      <c r="BF462" s="14">
        <f>VLOOKUP($B462,[2]Sheet3!$G:$CZ,43,0)</f>
        <v>0</v>
      </c>
      <c r="BG462" s="14">
        <f>VLOOKUP($B462,[2]Sheet3!$G:$CZ,44,0)</f>
        <v>0</v>
      </c>
      <c r="BH462" s="14">
        <f>VLOOKUP($B462,[2]Sheet3!$G:$CZ,45,0)</f>
        <v>0</v>
      </c>
      <c r="BI462" s="14">
        <f>VLOOKUP($B462,[2]Sheet3!$G:$CZ,46,0)</f>
        <v>0</v>
      </c>
      <c r="BJ462" s="14">
        <f>VLOOKUP($B462,[2]Sheet3!$G:$CZ,47,0)</f>
        <v>0</v>
      </c>
      <c r="BK462" s="14">
        <f>VLOOKUP($B462,[2]Sheet3!$G:$CZ,48,0)</f>
        <v>0</v>
      </c>
      <c r="BL462" s="14">
        <f>VLOOKUP($B462,[2]Sheet3!$G:$CZ,49,0)</f>
        <v>0</v>
      </c>
      <c r="BM462" s="14">
        <f>VLOOKUP($B462,[2]Sheet3!$G:$CZ,50,0)</f>
        <v>0</v>
      </c>
      <c r="BN462" s="14">
        <f>VLOOKUP($B462,[2]Sheet3!$G:$CZ,51,0)</f>
        <v>0</v>
      </c>
      <c r="BO462" s="14">
        <f>VLOOKUP($B462,[2]Sheet3!$G:$CZ,52,0)</f>
        <v>0</v>
      </c>
      <c r="BP462" s="14">
        <f>VLOOKUP($B462,[2]Sheet3!$G:$CZ,53,0)</f>
        <v>0</v>
      </c>
      <c r="BQ462" s="14">
        <f>VLOOKUP($B462,[2]Sheet3!$G:$CZ,54,0)</f>
        <v>0</v>
      </c>
      <c r="BR462" s="14">
        <f>VLOOKUP($B462,[2]Sheet3!$G:$CZ,55,0)</f>
        <v>0</v>
      </c>
      <c r="BS462" s="14">
        <f>VLOOKUP($B462,[2]Sheet3!$G:$CZ,56,0)</f>
        <v>0</v>
      </c>
      <c r="BT462" s="14">
        <f>VLOOKUP($B462,[2]Sheet3!$G:$CZ,57,0)</f>
        <v>0</v>
      </c>
      <c r="BU462" s="14">
        <f>VLOOKUP($B462,[2]Sheet3!$G:$CZ,58,0)</f>
        <v>0</v>
      </c>
      <c r="BV462" s="14">
        <f>VLOOKUP($B462,[2]Sheet3!$G:$CZ,59,0)</f>
        <v>0</v>
      </c>
      <c r="BW462" s="14">
        <f>VLOOKUP($B462,[2]Sheet3!$G:$CZ,60,0)</f>
        <v>0</v>
      </c>
      <c r="BX462" s="14">
        <f>VLOOKUP($B462,[2]Sheet3!$G:$CZ,61,0)</f>
        <v>0</v>
      </c>
      <c r="BY462" s="14">
        <f>VLOOKUP($B462,[2]Sheet3!$G:$CZ,62,0)</f>
        <v>0</v>
      </c>
      <c r="BZ462" s="14">
        <f>VLOOKUP($B462,[2]Sheet3!$G:$CZ,63,0)</f>
        <v>0</v>
      </c>
      <c r="CA462" s="14">
        <f>VLOOKUP($B462,[2]Sheet3!$G:$CZ,64,0)</f>
        <v>0</v>
      </c>
      <c r="CB462" s="14">
        <f>VLOOKUP($B462,[2]Sheet3!$G:$CZ,65,0)</f>
        <v>0</v>
      </c>
      <c r="CC462" s="14">
        <f>VLOOKUP($B462,[2]Sheet3!$G:$CZ,66,0)</f>
        <v>0</v>
      </c>
      <c r="CD462" s="14">
        <f>VLOOKUP($B462,[2]Sheet3!$G:$CZ,67,0)</f>
        <v>0</v>
      </c>
      <c r="CE462" s="14">
        <f>VLOOKUP($B462,[2]Sheet3!$G:$CZ,68,0)</f>
        <v>0</v>
      </c>
      <c r="CF462" s="14">
        <f>VLOOKUP($B462,[2]Sheet3!$G:$CZ,69,0)</f>
        <v>0</v>
      </c>
      <c r="CG462" s="14">
        <f>VLOOKUP($B462,[2]Sheet3!$G:$CZ,70,0)</f>
        <v>0</v>
      </c>
      <c r="CH462" s="14">
        <f>VLOOKUP($B462,[2]Sheet3!$G:$CZ,71,0)</f>
        <v>0</v>
      </c>
      <c r="CI462" s="14">
        <f>VLOOKUP($B462,[2]Sheet3!$G:$CZ,72,0)</f>
        <v>0</v>
      </c>
      <c r="CJ462" s="14">
        <f>VLOOKUP($B462,[2]Sheet3!$G:$CZ,73,0)</f>
        <v>0</v>
      </c>
      <c r="CK462" s="14">
        <f>VLOOKUP($B462,[2]Sheet3!$G:$CZ,74,0)</f>
        <v>0</v>
      </c>
      <c r="CL462" s="14">
        <f>VLOOKUP($B462,[2]Sheet3!$G:$CZ,75,0)</f>
        <v>0</v>
      </c>
      <c r="CM462" s="14">
        <f>VLOOKUP($B462,[2]Sheet3!$G:$CZ,76,0)</f>
        <v>0</v>
      </c>
      <c r="CN462" s="14">
        <f>VLOOKUP($B462,[2]Sheet3!$G:$CZ,77,0)</f>
        <v>0</v>
      </c>
      <c r="CO462" s="14">
        <f>VLOOKUP($B462,[2]Sheet3!$G:$CZ,78,0)</f>
        <v>0</v>
      </c>
      <c r="CP462" s="14">
        <f>VLOOKUP($B462,[2]Sheet3!$G:$CZ,79,0)</f>
        <v>0</v>
      </c>
      <c r="CQ462" s="14">
        <f>VLOOKUP($B462,[2]Sheet3!$G:$CZ,80,0)</f>
        <v>0</v>
      </c>
      <c r="CR462" s="14">
        <f>VLOOKUP($B462,[2]Sheet3!$G:$CZ,81,0)</f>
        <v>0</v>
      </c>
      <c r="CS462" s="14">
        <f>VLOOKUP($B462,[2]Sheet3!$G:$CZ,82,0)</f>
        <v>0</v>
      </c>
      <c r="CT462" s="14">
        <f>VLOOKUP($B462,[2]Sheet3!$G:$CZ,83,0)</f>
        <v>0</v>
      </c>
      <c r="CU462" s="14">
        <f>VLOOKUP($B462,[2]Sheet3!$G:$CZ,84,0)</f>
        <v>0</v>
      </c>
      <c r="CV462" s="14">
        <f>VLOOKUP($B462,[2]Sheet3!$G:$CZ,85,0)</f>
        <v>0</v>
      </c>
      <c r="CW462" s="14">
        <f>VLOOKUP($B462,[2]Sheet3!$G:$CZ,86,0)</f>
        <v>0</v>
      </c>
      <c r="CX462" s="14">
        <f>VLOOKUP($B462,[2]Sheet3!$G:$CZ,87,0)</f>
        <v>0</v>
      </c>
      <c r="CY462" s="14">
        <f>VLOOKUP($B462,[2]Sheet3!$G:$CZ,88,0)</f>
        <v>0</v>
      </c>
      <c r="CZ462" s="14">
        <f>VLOOKUP($B462,[2]Sheet3!$G:$CZ,89,0)</f>
        <v>0</v>
      </c>
      <c r="DA462" s="14">
        <f>VLOOKUP($B462,[2]Sheet3!$G:$CZ,90,0)</f>
        <v>0</v>
      </c>
      <c r="DB462" s="14">
        <f>VLOOKUP($B462,[2]Sheet3!$G:$CZ,91,0)</f>
        <v>0</v>
      </c>
      <c r="DC462" s="14">
        <f>VLOOKUP($B462,[2]Sheet3!$G:$CZ,92,0)</f>
        <v>0</v>
      </c>
      <c r="DD462" s="14">
        <f>VLOOKUP($B462,[2]Sheet3!$G:$CZ,93,0)</f>
        <v>0</v>
      </c>
      <c r="DE462" s="14">
        <f>VLOOKUP($B462,[2]Sheet3!$G:$CZ,94,0)</f>
        <v>0</v>
      </c>
      <c r="DF462" s="14">
        <f>VLOOKUP($B462,[2]Sheet3!$G:$CZ,95,0)</f>
        <v>0</v>
      </c>
      <c r="DG462" s="14">
        <f>VLOOKUP($B462,[2]Sheet3!$G:$CZ,96,0)</f>
        <v>0</v>
      </c>
      <c r="DH462" s="14">
        <f>VLOOKUP($B462,[2]Sheet3!$G:$CZ,97,0)</f>
        <v>0</v>
      </c>
      <c r="DI462" s="14">
        <f>VLOOKUP($B462,[2]Sheet3!$G:$CZ,98,0)</f>
        <v>0</v>
      </c>
    </row>
    <row r="463" spans="1:113" x14ac:dyDescent="0.3">
      <c r="A463" s="9" t="str">
        <f t="shared" si="23"/>
        <v>E63026</v>
      </c>
      <c r="B463" s="15" t="s">
        <v>1434</v>
      </c>
      <c r="C463" s="15" t="s">
        <v>1435</v>
      </c>
      <c r="F463" s="7" t="s">
        <v>15</v>
      </c>
      <c r="G463" s="12" t="s">
        <v>3958</v>
      </c>
      <c r="H463" s="12" t="str">
        <f>VLOOKUP($B463,[1]Sheet1!$A:$G,5,0)</f>
        <v>manish.kumar@redingtongroup.com</v>
      </c>
      <c r="I463" s="12" t="str">
        <f>VLOOKUP($B463,[1]Sheet1!$A:$G,7,0)</f>
        <v>jaswinder.singh@redingtongroup.com</v>
      </c>
      <c r="J463" s="12" t="s">
        <v>82</v>
      </c>
      <c r="K463" s="7"/>
      <c r="L463" s="7"/>
      <c r="M463" s="8"/>
      <c r="N463" s="7" t="str">
        <f t="shared" si="21"/>
        <v>manish.kumar@redingtongroup.com; jaswinder.singh@redingtongroup.com; nilesh.phirke@redingtongroup.com;christopher.joseph@redingtongroup.com</v>
      </c>
      <c r="O463" s="7" t="str">
        <f t="shared" si="22"/>
        <v>E63026</v>
      </c>
      <c r="P463" s="8" t="s">
        <v>5215</v>
      </c>
      <c r="Q463" s="14">
        <f>VLOOKUP($B463,[2]Sheet3!$G:$CZ,2,0)</f>
        <v>2400309032</v>
      </c>
      <c r="R463" s="14">
        <f>VLOOKUP($B463,[2]Sheet3!$G:$CZ,3,0)</f>
        <v>2400308137</v>
      </c>
      <c r="S463" s="14">
        <f>VLOOKUP($B463,[2]Sheet3!$G:$CZ,4,0)</f>
        <v>0</v>
      </c>
      <c r="T463" s="14">
        <f>VLOOKUP($B463,[2]Sheet3!$G:$CZ,5,0)</f>
        <v>0</v>
      </c>
      <c r="U463" s="14">
        <f>VLOOKUP($B463,[2]Sheet3!$G:$CZ,6,0)</f>
        <v>0</v>
      </c>
      <c r="V463" s="14">
        <f>VLOOKUP($B463,[2]Sheet3!$G:$CZ,7,0)</f>
        <v>0</v>
      </c>
      <c r="W463" s="14">
        <f>VLOOKUP($B463,[2]Sheet3!$G:$CZ,8,0)</f>
        <v>0</v>
      </c>
      <c r="X463" s="14">
        <f>VLOOKUP($B463,[2]Sheet3!$G:$CZ,9,0)</f>
        <v>0</v>
      </c>
      <c r="Y463" s="14">
        <f>VLOOKUP($B463,[2]Sheet3!$G:$CZ,10,0)</f>
        <v>0</v>
      </c>
      <c r="Z463" s="14">
        <f>VLOOKUP($B463,[2]Sheet3!$G:$CZ,11,0)</f>
        <v>0</v>
      </c>
      <c r="AA463" s="14">
        <f>VLOOKUP($B463,[2]Sheet3!$G:$CZ,12,0)</f>
        <v>0</v>
      </c>
      <c r="AB463" s="14">
        <f>VLOOKUP($B463,[2]Sheet3!$G:$CZ,13,0)</f>
        <v>0</v>
      </c>
      <c r="AC463" s="14">
        <f>VLOOKUP($B463,[2]Sheet3!$G:$CZ,14,0)</f>
        <v>0</v>
      </c>
      <c r="AD463" s="14">
        <f>VLOOKUP($B463,[2]Sheet3!$G:$CZ,15,0)</f>
        <v>0</v>
      </c>
      <c r="AE463" s="14">
        <f>VLOOKUP($B463,[2]Sheet3!$G:$CZ,16,0)</f>
        <v>0</v>
      </c>
      <c r="AF463" s="14">
        <f>VLOOKUP($B463,[2]Sheet3!$G:$CZ,17,0)</f>
        <v>0</v>
      </c>
      <c r="AG463" s="14">
        <f>VLOOKUP($B463,[2]Sheet3!$G:$CZ,18,0)</f>
        <v>0</v>
      </c>
      <c r="AH463" s="14">
        <f>VLOOKUP($B463,[2]Sheet3!$G:$CZ,19,0)</f>
        <v>0</v>
      </c>
      <c r="AI463" s="14">
        <f>VLOOKUP($B463,[2]Sheet3!$G:$CZ,20,0)</f>
        <v>0</v>
      </c>
      <c r="AJ463" s="14">
        <f>VLOOKUP($B463,[2]Sheet3!$G:$CZ,21,0)</f>
        <v>0</v>
      </c>
      <c r="AK463" s="14">
        <f>VLOOKUP($B463,[2]Sheet3!$G:$CZ,22,0)</f>
        <v>0</v>
      </c>
      <c r="AL463" s="14">
        <f>VLOOKUP($B463,[2]Sheet3!$G:$CZ,23,0)</f>
        <v>0</v>
      </c>
      <c r="AM463" s="14">
        <f>VLOOKUP($B463,[2]Sheet3!$G:$CZ,24,0)</f>
        <v>0</v>
      </c>
      <c r="AN463" s="14">
        <f>VLOOKUP($B463,[2]Sheet3!$G:$CZ,25,0)</f>
        <v>0</v>
      </c>
      <c r="AO463" s="14">
        <f>VLOOKUP($B463,[2]Sheet3!$G:$CZ,26,0)</f>
        <v>0</v>
      </c>
      <c r="AP463" s="14">
        <f>VLOOKUP($B463,[2]Sheet3!$G:$CZ,27,0)</f>
        <v>0</v>
      </c>
      <c r="AQ463" s="14">
        <f>VLOOKUP($B463,[2]Sheet3!$G:$CZ,28,0)</f>
        <v>0</v>
      </c>
      <c r="AR463" s="14">
        <f>VLOOKUP($B463,[2]Sheet3!$G:$CZ,29,0)</f>
        <v>0</v>
      </c>
      <c r="AS463" s="14">
        <f>VLOOKUP($B463,[2]Sheet3!$G:$CZ,30,0)</f>
        <v>0</v>
      </c>
      <c r="AT463" s="14">
        <f>VLOOKUP($B463,[2]Sheet3!$G:$CZ,31,0)</f>
        <v>0</v>
      </c>
      <c r="AU463" s="14">
        <f>VLOOKUP($B463,[2]Sheet3!$G:$CZ,32,0)</f>
        <v>0</v>
      </c>
      <c r="AV463" s="14">
        <f>VLOOKUP($B463,[2]Sheet3!$G:$CZ,33,0)</f>
        <v>0</v>
      </c>
      <c r="AW463" s="14">
        <f>VLOOKUP($B463,[2]Sheet3!$G:$CZ,34,0)</f>
        <v>0</v>
      </c>
      <c r="AX463" s="14">
        <f>VLOOKUP($B463,[2]Sheet3!$G:$CZ,35,0)</f>
        <v>0</v>
      </c>
      <c r="AY463" s="14">
        <f>VLOOKUP($B463,[2]Sheet3!$G:$CZ,36,0)</f>
        <v>0</v>
      </c>
      <c r="AZ463" s="14">
        <f>VLOOKUP($B463,[2]Sheet3!$G:$CZ,37,0)</f>
        <v>0</v>
      </c>
      <c r="BA463" s="14">
        <f>VLOOKUP($B463,[2]Sheet3!$G:$CZ,38,0)</f>
        <v>0</v>
      </c>
      <c r="BB463" s="14">
        <f>VLOOKUP($B463,[2]Sheet3!$G:$CZ,39,0)</f>
        <v>0</v>
      </c>
      <c r="BC463" s="14">
        <f>VLOOKUP($B463,[2]Sheet3!$G:$CZ,40,0)</f>
        <v>0</v>
      </c>
      <c r="BD463" s="14">
        <f>VLOOKUP($B463,[2]Sheet3!$G:$CZ,41,0)</f>
        <v>0</v>
      </c>
      <c r="BE463" s="14">
        <f>VLOOKUP($B463,[2]Sheet3!$G:$CZ,42,0)</f>
        <v>0</v>
      </c>
      <c r="BF463" s="14">
        <f>VLOOKUP($B463,[2]Sheet3!$G:$CZ,43,0)</f>
        <v>0</v>
      </c>
      <c r="BG463" s="14">
        <f>VLOOKUP($B463,[2]Sheet3!$G:$CZ,44,0)</f>
        <v>0</v>
      </c>
      <c r="BH463" s="14">
        <f>VLOOKUP($B463,[2]Sheet3!$G:$CZ,45,0)</f>
        <v>0</v>
      </c>
      <c r="BI463" s="14">
        <f>VLOOKUP($B463,[2]Sheet3!$G:$CZ,46,0)</f>
        <v>0</v>
      </c>
      <c r="BJ463" s="14">
        <f>VLOOKUP($B463,[2]Sheet3!$G:$CZ,47,0)</f>
        <v>0</v>
      </c>
      <c r="BK463" s="14">
        <f>VLOOKUP($B463,[2]Sheet3!$G:$CZ,48,0)</f>
        <v>0</v>
      </c>
      <c r="BL463" s="14">
        <f>VLOOKUP($B463,[2]Sheet3!$G:$CZ,49,0)</f>
        <v>0</v>
      </c>
      <c r="BM463" s="14">
        <f>VLOOKUP($B463,[2]Sheet3!$G:$CZ,50,0)</f>
        <v>0</v>
      </c>
      <c r="BN463" s="14">
        <f>VLOOKUP($B463,[2]Sheet3!$G:$CZ,51,0)</f>
        <v>0</v>
      </c>
      <c r="BO463" s="14">
        <f>VLOOKUP($B463,[2]Sheet3!$G:$CZ,52,0)</f>
        <v>0</v>
      </c>
      <c r="BP463" s="14">
        <f>VLOOKUP($B463,[2]Sheet3!$G:$CZ,53,0)</f>
        <v>0</v>
      </c>
      <c r="BQ463" s="14">
        <f>VLOOKUP($B463,[2]Sheet3!$G:$CZ,54,0)</f>
        <v>0</v>
      </c>
      <c r="BR463" s="14">
        <f>VLOOKUP($B463,[2]Sheet3!$G:$CZ,55,0)</f>
        <v>0</v>
      </c>
      <c r="BS463" s="14">
        <f>VLOOKUP($B463,[2]Sheet3!$G:$CZ,56,0)</f>
        <v>0</v>
      </c>
      <c r="BT463" s="14">
        <f>VLOOKUP($B463,[2]Sheet3!$G:$CZ,57,0)</f>
        <v>0</v>
      </c>
      <c r="BU463" s="14">
        <f>VLOOKUP($B463,[2]Sheet3!$G:$CZ,58,0)</f>
        <v>0</v>
      </c>
      <c r="BV463" s="14">
        <f>VLOOKUP($B463,[2]Sheet3!$G:$CZ,59,0)</f>
        <v>0</v>
      </c>
      <c r="BW463" s="14">
        <f>VLOOKUP($B463,[2]Sheet3!$G:$CZ,60,0)</f>
        <v>0</v>
      </c>
      <c r="BX463" s="14">
        <f>VLOOKUP($B463,[2]Sheet3!$G:$CZ,61,0)</f>
        <v>0</v>
      </c>
      <c r="BY463" s="14">
        <f>VLOOKUP($B463,[2]Sheet3!$G:$CZ,62,0)</f>
        <v>0</v>
      </c>
      <c r="BZ463" s="14">
        <f>VLOOKUP($B463,[2]Sheet3!$G:$CZ,63,0)</f>
        <v>0</v>
      </c>
      <c r="CA463" s="14">
        <f>VLOOKUP($B463,[2]Sheet3!$G:$CZ,64,0)</f>
        <v>0</v>
      </c>
      <c r="CB463" s="14">
        <f>VLOOKUP($B463,[2]Sheet3!$G:$CZ,65,0)</f>
        <v>0</v>
      </c>
      <c r="CC463" s="14">
        <f>VLOOKUP($B463,[2]Sheet3!$G:$CZ,66,0)</f>
        <v>0</v>
      </c>
      <c r="CD463" s="14">
        <f>VLOOKUP($B463,[2]Sheet3!$G:$CZ,67,0)</f>
        <v>0</v>
      </c>
      <c r="CE463" s="14">
        <f>VLOOKUP($B463,[2]Sheet3!$G:$CZ,68,0)</f>
        <v>0</v>
      </c>
      <c r="CF463" s="14">
        <f>VLOOKUP($B463,[2]Sheet3!$G:$CZ,69,0)</f>
        <v>0</v>
      </c>
      <c r="CG463" s="14">
        <f>VLOOKUP($B463,[2]Sheet3!$G:$CZ,70,0)</f>
        <v>0</v>
      </c>
      <c r="CH463" s="14">
        <f>VLOOKUP($B463,[2]Sheet3!$G:$CZ,71,0)</f>
        <v>0</v>
      </c>
      <c r="CI463" s="14">
        <f>VLOOKUP($B463,[2]Sheet3!$G:$CZ,72,0)</f>
        <v>0</v>
      </c>
      <c r="CJ463" s="14">
        <f>VLOOKUP($B463,[2]Sheet3!$G:$CZ,73,0)</f>
        <v>0</v>
      </c>
      <c r="CK463" s="14">
        <f>VLOOKUP($B463,[2]Sheet3!$G:$CZ,74,0)</f>
        <v>0</v>
      </c>
      <c r="CL463" s="14">
        <f>VLOOKUP($B463,[2]Sheet3!$G:$CZ,75,0)</f>
        <v>0</v>
      </c>
      <c r="CM463" s="14">
        <f>VLOOKUP($B463,[2]Sheet3!$G:$CZ,76,0)</f>
        <v>0</v>
      </c>
      <c r="CN463" s="14">
        <f>VLOOKUP($B463,[2]Sheet3!$G:$CZ,77,0)</f>
        <v>0</v>
      </c>
      <c r="CO463" s="14">
        <f>VLOOKUP($B463,[2]Sheet3!$G:$CZ,78,0)</f>
        <v>0</v>
      </c>
      <c r="CP463" s="14">
        <f>VLOOKUP($B463,[2]Sheet3!$G:$CZ,79,0)</f>
        <v>0</v>
      </c>
      <c r="CQ463" s="14">
        <f>VLOOKUP($B463,[2]Sheet3!$G:$CZ,80,0)</f>
        <v>0</v>
      </c>
      <c r="CR463" s="14">
        <f>VLOOKUP($B463,[2]Sheet3!$G:$CZ,81,0)</f>
        <v>0</v>
      </c>
      <c r="CS463" s="14">
        <f>VLOOKUP($B463,[2]Sheet3!$G:$CZ,82,0)</f>
        <v>0</v>
      </c>
      <c r="CT463" s="14">
        <f>VLOOKUP($B463,[2]Sheet3!$G:$CZ,83,0)</f>
        <v>0</v>
      </c>
      <c r="CU463" s="14">
        <f>VLOOKUP($B463,[2]Sheet3!$G:$CZ,84,0)</f>
        <v>0</v>
      </c>
      <c r="CV463" s="14">
        <f>VLOOKUP($B463,[2]Sheet3!$G:$CZ,85,0)</f>
        <v>0</v>
      </c>
      <c r="CW463" s="14">
        <f>VLOOKUP($B463,[2]Sheet3!$G:$CZ,86,0)</f>
        <v>0</v>
      </c>
      <c r="CX463" s="14">
        <f>VLOOKUP($B463,[2]Sheet3!$G:$CZ,87,0)</f>
        <v>0</v>
      </c>
      <c r="CY463" s="14">
        <f>VLOOKUP($B463,[2]Sheet3!$G:$CZ,88,0)</f>
        <v>0</v>
      </c>
      <c r="CZ463" s="14">
        <f>VLOOKUP($B463,[2]Sheet3!$G:$CZ,89,0)</f>
        <v>0</v>
      </c>
      <c r="DA463" s="14">
        <f>VLOOKUP($B463,[2]Sheet3!$G:$CZ,90,0)</f>
        <v>0</v>
      </c>
      <c r="DB463" s="14">
        <f>VLOOKUP($B463,[2]Sheet3!$G:$CZ,91,0)</f>
        <v>0</v>
      </c>
      <c r="DC463" s="14">
        <f>VLOOKUP($B463,[2]Sheet3!$G:$CZ,92,0)</f>
        <v>0</v>
      </c>
      <c r="DD463" s="14">
        <f>VLOOKUP($B463,[2]Sheet3!$G:$CZ,93,0)</f>
        <v>0</v>
      </c>
      <c r="DE463" s="14">
        <f>VLOOKUP($B463,[2]Sheet3!$G:$CZ,94,0)</f>
        <v>0</v>
      </c>
      <c r="DF463" s="14">
        <f>VLOOKUP($B463,[2]Sheet3!$G:$CZ,95,0)</f>
        <v>0</v>
      </c>
      <c r="DG463" s="14">
        <f>VLOOKUP($B463,[2]Sheet3!$G:$CZ,96,0)</f>
        <v>0</v>
      </c>
      <c r="DH463" s="14">
        <f>VLOOKUP($B463,[2]Sheet3!$G:$CZ,97,0)</f>
        <v>0</v>
      </c>
      <c r="DI463" s="14">
        <f>VLOOKUP($B463,[2]Sheet3!$G:$CZ,98,0)</f>
        <v>0</v>
      </c>
    </row>
    <row r="464" spans="1:113" x14ac:dyDescent="0.3">
      <c r="A464" s="9" t="str">
        <f t="shared" si="23"/>
        <v>N83729</v>
      </c>
      <c r="B464" s="15" t="s">
        <v>1436</v>
      </c>
      <c r="C464" s="15" t="s">
        <v>1437</v>
      </c>
      <c r="F464" s="7" t="s">
        <v>15</v>
      </c>
      <c r="G464" s="12" t="s">
        <v>3959</v>
      </c>
      <c r="H464" s="12" t="str">
        <f>VLOOKUP($B464,[1]Sheet1!$A:$G,5,0)</f>
        <v>navish.sahni@redingtongroup.com</v>
      </c>
      <c r="I464" s="12" t="str">
        <f>VLOOKUP($B464,[1]Sheet1!$A:$G,7,0)</f>
        <v>jitender.chopra@redingtongroup.com</v>
      </c>
      <c r="J464" s="12" t="s">
        <v>82</v>
      </c>
      <c r="K464" s="7"/>
      <c r="L464" s="7"/>
      <c r="M464" s="8"/>
      <c r="N464" s="7" t="str">
        <f t="shared" si="21"/>
        <v>navish.sahni@redingtongroup.com; jitender.chopra@redingtongroup.com; nilesh.phirke@redingtongroup.com;christopher.joseph@redingtongroup.com</v>
      </c>
      <c r="O464" s="7" t="str">
        <f t="shared" si="22"/>
        <v>N83729</v>
      </c>
      <c r="P464" s="8" t="s">
        <v>5215</v>
      </c>
      <c r="Q464" s="14">
        <f>VLOOKUP($B464,[2]Sheet3!$G:$CZ,2,0)</f>
        <v>2400308845</v>
      </c>
      <c r="R464" s="14">
        <f>VLOOKUP($B464,[2]Sheet3!$G:$CZ,3,0)</f>
        <v>2400308844</v>
      </c>
      <c r="S464" s="14">
        <f>VLOOKUP($B464,[2]Sheet3!$G:$CZ,4,0)</f>
        <v>0</v>
      </c>
      <c r="T464" s="14">
        <f>VLOOKUP($B464,[2]Sheet3!$G:$CZ,5,0)</f>
        <v>0</v>
      </c>
      <c r="U464" s="14">
        <f>VLOOKUP($B464,[2]Sheet3!$G:$CZ,6,0)</f>
        <v>0</v>
      </c>
      <c r="V464" s="14">
        <f>VLOOKUP($B464,[2]Sheet3!$G:$CZ,7,0)</f>
        <v>0</v>
      </c>
      <c r="W464" s="14">
        <f>VLOOKUP($B464,[2]Sheet3!$G:$CZ,8,0)</f>
        <v>0</v>
      </c>
      <c r="X464" s="14">
        <f>VLOOKUP($B464,[2]Sheet3!$G:$CZ,9,0)</f>
        <v>0</v>
      </c>
      <c r="Y464" s="14">
        <f>VLOOKUP($B464,[2]Sheet3!$G:$CZ,10,0)</f>
        <v>0</v>
      </c>
      <c r="Z464" s="14">
        <f>VLOOKUP($B464,[2]Sheet3!$G:$CZ,11,0)</f>
        <v>0</v>
      </c>
      <c r="AA464" s="14">
        <f>VLOOKUP($B464,[2]Sheet3!$G:$CZ,12,0)</f>
        <v>0</v>
      </c>
      <c r="AB464" s="14">
        <f>VLOOKUP($B464,[2]Sheet3!$G:$CZ,13,0)</f>
        <v>0</v>
      </c>
      <c r="AC464" s="14">
        <f>VLOOKUP($B464,[2]Sheet3!$G:$CZ,14,0)</f>
        <v>0</v>
      </c>
      <c r="AD464" s="14">
        <f>VLOOKUP($B464,[2]Sheet3!$G:$CZ,15,0)</f>
        <v>0</v>
      </c>
      <c r="AE464" s="14">
        <f>VLOOKUP($B464,[2]Sheet3!$G:$CZ,16,0)</f>
        <v>0</v>
      </c>
      <c r="AF464" s="14">
        <f>VLOOKUP($B464,[2]Sheet3!$G:$CZ,17,0)</f>
        <v>0</v>
      </c>
      <c r="AG464" s="14">
        <f>VLOOKUP($B464,[2]Sheet3!$G:$CZ,18,0)</f>
        <v>0</v>
      </c>
      <c r="AH464" s="14">
        <f>VLOOKUP($B464,[2]Sheet3!$G:$CZ,19,0)</f>
        <v>0</v>
      </c>
      <c r="AI464" s="14">
        <f>VLOOKUP($B464,[2]Sheet3!$G:$CZ,20,0)</f>
        <v>0</v>
      </c>
      <c r="AJ464" s="14">
        <f>VLOOKUP($B464,[2]Sheet3!$G:$CZ,21,0)</f>
        <v>0</v>
      </c>
      <c r="AK464" s="14">
        <f>VLOOKUP($B464,[2]Sheet3!$G:$CZ,22,0)</f>
        <v>0</v>
      </c>
      <c r="AL464" s="14">
        <f>VLOOKUP($B464,[2]Sheet3!$G:$CZ,23,0)</f>
        <v>0</v>
      </c>
      <c r="AM464" s="14">
        <f>VLOOKUP($B464,[2]Sheet3!$G:$CZ,24,0)</f>
        <v>0</v>
      </c>
      <c r="AN464" s="14">
        <f>VLOOKUP($B464,[2]Sheet3!$G:$CZ,25,0)</f>
        <v>0</v>
      </c>
      <c r="AO464" s="14">
        <f>VLOOKUP($B464,[2]Sheet3!$G:$CZ,26,0)</f>
        <v>0</v>
      </c>
      <c r="AP464" s="14">
        <f>VLOOKUP($B464,[2]Sheet3!$G:$CZ,27,0)</f>
        <v>0</v>
      </c>
      <c r="AQ464" s="14">
        <f>VLOOKUP($B464,[2]Sheet3!$G:$CZ,28,0)</f>
        <v>0</v>
      </c>
      <c r="AR464" s="14">
        <f>VLOOKUP($B464,[2]Sheet3!$G:$CZ,29,0)</f>
        <v>0</v>
      </c>
      <c r="AS464" s="14">
        <f>VLOOKUP($B464,[2]Sheet3!$G:$CZ,30,0)</f>
        <v>0</v>
      </c>
      <c r="AT464" s="14">
        <f>VLOOKUP($B464,[2]Sheet3!$G:$CZ,31,0)</f>
        <v>0</v>
      </c>
      <c r="AU464" s="14">
        <f>VLOOKUP($B464,[2]Sheet3!$G:$CZ,32,0)</f>
        <v>0</v>
      </c>
      <c r="AV464" s="14">
        <f>VLOOKUP($B464,[2]Sheet3!$G:$CZ,33,0)</f>
        <v>0</v>
      </c>
      <c r="AW464" s="14">
        <f>VLOOKUP($B464,[2]Sheet3!$G:$CZ,34,0)</f>
        <v>0</v>
      </c>
      <c r="AX464" s="14">
        <f>VLOOKUP($B464,[2]Sheet3!$G:$CZ,35,0)</f>
        <v>0</v>
      </c>
      <c r="AY464" s="14">
        <f>VLOOKUP($B464,[2]Sheet3!$G:$CZ,36,0)</f>
        <v>0</v>
      </c>
      <c r="AZ464" s="14">
        <f>VLOOKUP($B464,[2]Sheet3!$G:$CZ,37,0)</f>
        <v>0</v>
      </c>
      <c r="BA464" s="14">
        <f>VLOOKUP($B464,[2]Sheet3!$G:$CZ,38,0)</f>
        <v>0</v>
      </c>
      <c r="BB464" s="14">
        <f>VLOOKUP($B464,[2]Sheet3!$G:$CZ,39,0)</f>
        <v>0</v>
      </c>
      <c r="BC464" s="14">
        <f>VLOOKUP($B464,[2]Sheet3!$G:$CZ,40,0)</f>
        <v>0</v>
      </c>
      <c r="BD464" s="14">
        <f>VLOOKUP($B464,[2]Sheet3!$G:$CZ,41,0)</f>
        <v>0</v>
      </c>
      <c r="BE464" s="14">
        <f>VLOOKUP($B464,[2]Sheet3!$G:$CZ,42,0)</f>
        <v>0</v>
      </c>
      <c r="BF464" s="14">
        <f>VLOOKUP($B464,[2]Sheet3!$G:$CZ,43,0)</f>
        <v>0</v>
      </c>
      <c r="BG464" s="14">
        <f>VLOOKUP($B464,[2]Sheet3!$G:$CZ,44,0)</f>
        <v>0</v>
      </c>
      <c r="BH464" s="14">
        <f>VLOOKUP($B464,[2]Sheet3!$G:$CZ,45,0)</f>
        <v>0</v>
      </c>
      <c r="BI464" s="14">
        <f>VLOOKUP($B464,[2]Sheet3!$G:$CZ,46,0)</f>
        <v>0</v>
      </c>
      <c r="BJ464" s="14">
        <f>VLOOKUP($B464,[2]Sheet3!$G:$CZ,47,0)</f>
        <v>0</v>
      </c>
      <c r="BK464" s="14">
        <f>VLOOKUP($B464,[2]Sheet3!$G:$CZ,48,0)</f>
        <v>0</v>
      </c>
      <c r="BL464" s="14">
        <f>VLOOKUP($B464,[2]Sheet3!$G:$CZ,49,0)</f>
        <v>0</v>
      </c>
      <c r="BM464" s="14">
        <f>VLOOKUP($B464,[2]Sheet3!$G:$CZ,50,0)</f>
        <v>0</v>
      </c>
      <c r="BN464" s="14">
        <f>VLOOKUP($B464,[2]Sheet3!$G:$CZ,51,0)</f>
        <v>0</v>
      </c>
      <c r="BO464" s="14">
        <f>VLOOKUP($B464,[2]Sheet3!$G:$CZ,52,0)</f>
        <v>0</v>
      </c>
      <c r="BP464" s="14">
        <f>VLOOKUP($B464,[2]Sheet3!$G:$CZ,53,0)</f>
        <v>0</v>
      </c>
      <c r="BQ464" s="14">
        <f>VLOOKUP($B464,[2]Sheet3!$G:$CZ,54,0)</f>
        <v>0</v>
      </c>
      <c r="BR464" s="14">
        <f>VLOOKUP($B464,[2]Sheet3!$G:$CZ,55,0)</f>
        <v>0</v>
      </c>
      <c r="BS464" s="14">
        <f>VLOOKUP($B464,[2]Sheet3!$G:$CZ,56,0)</f>
        <v>0</v>
      </c>
      <c r="BT464" s="14">
        <f>VLOOKUP($B464,[2]Sheet3!$G:$CZ,57,0)</f>
        <v>0</v>
      </c>
      <c r="BU464" s="14">
        <f>VLOOKUP($B464,[2]Sheet3!$G:$CZ,58,0)</f>
        <v>0</v>
      </c>
      <c r="BV464" s="14">
        <f>VLOOKUP($B464,[2]Sheet3!$G:$CZ,59,0)</f>
        <v>0</v>
      </c>
      <c r="BW464" s="14">
        <f>VLOOKUP($B464,[2]Sheet3!$G:$CZ,60,0)</f>
        <v>0</v>
      </c>
      <c r="BX464" s="14">
        <f>VLOOKUP($B464,[2]Sheet3!$G:$CZ,61,0)</f>
        <v>0</v>
      </c>
      <c r="BY464" s="14">
        <f>VLOOKUP($B464,[2]Sheet3!$G:$CZ,62,0)</f>
        <v>0</v>
      </c>
      <c r="BZ464" s="14">
        <f>VLOOKUP($B464,[2]Sheet3!$G:$CZ,63,0)</f>
        <v>0</v>
      </c>
      <c r="CA464" s="14">
        <f>VLOOKUP($B464,[2]Sheet3!$G:$CZ,64,0)</f>
        <v>0</v>
      </c>
      <c r="CB464" s="14">
        <f>VLOOKUP($B464,[2]Sheet3!$G:$CZ,65,0)</f>
        <v>0</v>
      </c>
      <c r="CC464" s="14">
        <f>VLOOKUP($B464,[2]Sheet3!$G:$CZ,66,0)</f>
        <v>0</v>
      </c>
      <c r="CD464" s="14">
        <f>VLOOKUP($B464,[2]Sheet3!$G:$CZ,67,0)</f>
        <v>0</v>
      </c>
      <c r="CE464" s="14">
        <f>VLOOKUP($B464,[2]Sheet3!$G:$CZ,68,0)</f>
        <v>0</v>
      </c>
      <c r="CF464" s="14">
        <f>VLOOKUP($B464,[2]Sheet3!$G:$CZ,69,0)</f>
        <v>0</v>
      </c>
      <c r="CG464" s="14">
        <f>VLOOKUP($B464,[2]Sheet3!$G:$CZ,70,0)</f>
        <v>0</v>
      </c>
      <c r="CH464" s="14">
        <f>VLOOKUP($B464,[2]Sheet3!$G:$CZ,71,0)</f>
        <v>0</v>
      </c>
      <c r="CI464" s="14">
        <f>VLOOKUP($B464,[2]Sheet3!$G:$CZ,72,0)</f>
        <v>0</v>
      </c>
      <c r="CJ464" s="14">
        <f>VLOOKUP($B464,[2]Sheet3!$G:$CZ,73,0)</f>
        <v>0</v>
      </c>
      <c r="CK464" s="14">
        <f>VLOOKUP($B464,[2]Sheet3!$G:$CZ,74,0)</f>
        <v>0</v>
      </c>
      <c r="CL464" s="14">
        <f>VLOOKUP($B464,[2]Sheet3!$G:$CZ,75,0)</f>
        <v>0</v>
      </c>
      <c r="CM464" s="14">
        <f>VLOOKUP($B464,[2]Sheet3!$G:$CZ,76,0)</f>
        <v>0</v>
      </c>
      <c r="CN464" s="14">
        <f>VLOOKUP($B464,[2]Sheet3!$G:$CZ,77,0)</f>
        <v>0</v>
      </c>
      <c r="CO464" s="14">
        <f>VLOOKUP($B464,[2]Sheet3!$G:$CZ,78,0)</f>
        <v>0</v>
      </c>
      <c r="CP464" s="14">
        <f>VLOOKUP($B464,[2]Sheet3!$G:$CZ,79,0)</f>
        <v>0</v>
      </c>
      <c r="CQ464" s="14">
        <f>VLOOKUP($B464,[2]Sheet3!$G:$CZ,80,0)</f>
        <v>0</v>
      </c>
      <c r="CR464" s="14">
        <f>VLOOKUP($B464,[2]Sheet3!$G:$CZ,81,0)</f>
        <v>0</v>
      </c>
      <c r="CS464" s="14">
        <f>VLOOKUP($B464,[2]Sheet3!$G:$CZ,82,0)</f>
        <v>0</v>
      </c>
      <c r="CT464" s="14">
        <f>VLOOKUP($B464,[2]Sheet3!$G:$CZ,83,0)</f>
        <v>0</v>
      </c>
      <c r="CU464" s="14">
        <f>VLOOKUP($B464,[2]Sheet3!$G:$CZ,84,0)</f>
        <v>0</v>
      </c>
      <c r="CV464" s="14">
        <f>VLOOKUP($B464,[2]Sheet3!$G:$CZ,85,0)</f>
        <v>0</v>
      </c>
      <c r="CW464" s="14">
        <f>VLOOKUP($B464,[2]Sheet3!$G:$CZ,86,0)</f>
        <v>0</v>
      </c>
      <c r="CX464" s="14">
        <f>VLOOKUP($B464,[2]Sheet3!$G:$CZ,87,0)</f>
        <v>0</v>
      </c>
      <c r="CY464" s="14">
        <f>VLOOKUP($B464,[2]Sheet3!$G:$CZ,88,0)</f>
        <v>0</v>
      </c>
      <c r="CZ464" s="14">
        <f>VLOOKUP($B464,[2]Sheet3!$G:$CZ,89,0)</f>
        <v>0</v>
      </c>
      <c r="DA464" s="14">
        <f>VLOOKUP($B464,[2]Sheet3!$G:$CZ,90,0)</f>
        <v>0</v>
      </c>
      <c r="DB464" s="14">
        <f>VLOOKUP($B464,[2]Sheet3!$G:$CZ,91,0)</f>
        <v>0</v>
      </c>
      <c r="DC464" s="14">
        <f>VLOOKUP($B464,[2]Sheet3!$G:$CZ,92,0)</f>
        <v>0</v>
      </c>
      <c r="DD464" s="14">
        <f>VLOOKUP($B464,[2]Sheet3!$G:$CZ,93,0)</f>
        <v>0</v>
      </c>
      <c r="DE464" s="14">
        <f>VLOOKUP($B464,[2]Sheet3!$G:$CZ,94,0)</f>
        <v>0</v>
      </c>
      <c r="DF464" s="14">
        <f>VLOOKUP($B464,[2]Sheet3!$G:$CZ,95,0)</f>
        <v>0</v>
      </c>
      <c r="DG464" s="14">
        <f>VLOOKUP($B464,[2]Sheet3!$G:$CZ,96,0)</f>
        <v>0</v>
      </c>
      <c r="DH464" s="14">
        <f>VLOOKUP($B464,[2]Sheet3!$G:$CZ,97,0)</f>
        <v>0</v>
      </c>
      <c r="DI464" s="14">
        <f>VLOOKUP($B464,[2]Sheet3!$G:$CZ,98,0)</f>
        <v>0</v>
      </c>
    </row>
    <row r="465" spans="1:113" x14ac:dyDescent="0.3">
      <c r="A465" s="9" t="str">
        <f t="shared" si="23"/>
        <v>W14405</v>
      </c>
      <c r="B465" s="15" t="s">
        <v>1438</v>
      </c>
      <c r="C465" s="15" t="s">
        <v>1439</v>
      </c>
      <c r="F465" s="7" t="s">
        <v>15</v>
      </c>
      <c r="G465" s="12" t="s">
        <v>3960</v>
      </c>
      <c r="H465" s="12" t="str">
        <f>VLOOKUP($B465,[1]Sheet1!$A:$G,5,0)</f>
        <v>mahesh.more@redingtongroup.com</v>
      </c>
      <c r="I465" s="12" t="str">
        <f>VLOOKUP($B465,[1]Sheet1!$A:$G,7,0)</f>
        <v>rohan.vora@redingtongroup.com</v>
      </c>
      <c r="J465" s="12" t="s">
        <v>82</v>
      </c>
      <c r="K465" s="7"/>
      <c r="L465" s="7"/>
      <c r="M465" s="8"/>
      <c r="N465" s="7" t="str">
        <f t="shared" si="21"/>
        <v>mahesh.more@redingtongroup.com; rohan.vora@redingtongroup.com; nilesh.phirke@redingtongroup.com;christopher.joseph@redingtongroup.com</v>
      </c>
      <c r="O465" s="7" t="str">
        <f t="shared" si="22"/>
        <v>W14405</v>
      </c>
      <c r="P465" s="8" t="s">
        <v>5215</v>
      </c>
      <c r="Q465" s="14">
        <f>VLOOKUP($B465,[2]Sheet3!$G:$CZ,2,0)</f>
        <v>2400309439</v>
      </c>
      <c r="R465" s="14">
        <f>VLOOKUP($B465,[2]Sheet3!$G:$CZ,3,0)</f>
        <v>0</v>
      </c>
      <c r="S465" s="14">
        <f>VLOOKUP($B465,[2]Sheet3!$G:$CZ,4,0)</f>
        <v>0</v>
      </c>
      <c r="T465" s="14">
        <f>VLOOKUP($B465,[2]Sheet3!$G:$CZ,5,0)</f>
        <v>0</v>
      </c>
      <c r="U465" s="14">
        <f>VLOOKUP($B465,[2]Sheet3!$G:$CZ,6,0)</f>
        <v>0</v>
      </c>
      <c r="V465" s="14">
        <f>VLOOKUP($B465,[2]Sheet3!$G:$CZ,7,0)</f>
        <v>0</v>
      </c>
      <c r="W465" s="14">
        <f>VLOOKUP($B465,[2]Sheet3!$G:$CZ,8,0)</f>
        <v>0</v>
      </c>
      <c r="X465" s="14">
        <f>VLOOKUP($B465,[2]Sheet3!$G:$CZ,9,0)</f>
        <v>0</v>
      </c>
      <c r="Y465" s="14">
        <f>VLOOKUP($B465,[2]Sheet3!$G:$CZ,10,0)</f>
        <v>0</v>
      </c>
      <c r="Z465" s="14">
        <f>VLOOKUP($B465,[2]Sheet3!$G:$CZ,11,0)</f>
        <v>0</v>
      </c>
      <c r="AA465" s="14">
        <f>VLOOKUP($B465,[2]Sheet3!$G:$CZ,12,0)</f>
        <v>0</v>
      </c>
      <c r="AB465" s="14">
        <f>VLOOKUP($B465,[2]Sheet3!$G:$CZ,13,0)</f>
        <v>0</v>
      </c>
      <c r="AC465" s="14">
        <f>VLOOKUP($B465,[2]Sheet3!$G:$CZ,14,0)</f>
        <v>0</v>
      </c>
      <c r="AD465" s="14">
        <f>VLOOKUP($B465,[2]Sheet3!$G:$CZ,15,0)</f>
        <v>0</v>
      </c>
      <c r="AE465" s="14">
        <f>VLOOKUP($B465,[2]Sheet3!$G:$CZ,16,0)</f>
        <v>0</v>
      </c>
      <c r="AF465" s="14">
        <f>VLOOKUP($B465,[2]Sheet3!$G:$CZ,17,0)</f>
        <v>0</v>
      </c>
      <c r="AG465" s="14">
        <f>VLOOKUP($B465,[2]Sheet3!$G:$CZ,18,0)</f>
        <v>0</v>
      </c>
      <c r="AH465" s="14">
        <f>VLOOKUP($B465,[2]Sheet3!$G:$CZ,19,0)</f>
        <v>0</v>
      </c>
      <c r="AI465" s="14">
        <f>VLOOKUP($B465,[2]Sheet3!$G:$CZ,20,0)</f>
        <v>0</v>
      </c>
      <c r="AJ465" s="14">
        <f>VLOOKUP($B465,[2]Sheet3!$G:$CZ,21,0)</f>
        <v>0</v>
      </c>
      <c r="AK465" s="14">
        <f>VLOOKUP($B465,[2]Sheet3!$G:$CZ,22,0)</f>
        <v>0</v>
      </c>
      <c r="AL465" s="14">
        <f>VLOOKUP($B465,[2]Sheet3!$G:$CZ,23,0)</f>
        <v>0</v>
      </c>
      <c r="AM465" s="14">
        <f>VLOOKUP($B465,[2]Sheet3!$G:$CZ,24,0)</f>
        <v>0</v>
      </c>
      <c r="AN465" s="14">
        <f>VLOOKUP($B465,[2]Sheet3!$G:$CZ,25,0)</f>
        <v>0</v>
      </c>
      <c r="AO465" s="14">
        <f>VLOOKUP($B465,[2]Sheet3!$G:$CZ,26,0)</f>
        <v>0</v>
      </c>
      <c r="AP465" s="14">
        <f>VLOOKUP($B465,[2]Sheet3!$G:$CZ,27,0)</f>
        <v>0</v>
      </c>
      <c r="AQ465" s="14">
        <f>VLOOKUP($B465,[2]Sheet3!$G:$CZ,28,0)</f>
        <v>0</v>
      </c>
      <c r="AR465" s="14">
        <f>VLOOKUP($B465,[2]Sheet3!$G:$CZ,29,0)</f>
        <v>0</v>
      </c>
      <c r="AS465" s="14">
        <f>VLOOKUP($B465,[2]Sheet3!$G:$CZ,30,0)</f>
        <v>0</v>
      </c>
      <c r="AT465" s="14">
        <f>VLOOKUP($B465,[2]Sheet3!$G:$CZ,31,0)</f>
        <v>0</v>
      </c>
      <c r="AU465" s="14">
        <f>VLOOKUP($B465,[2]Sheet3!$G:$CZ,32,0)</f>
        <v>0</v>
      </c>
      <c r="AV465" s="14">
        <f>VLOOKUP($B465,[2]Sheet3!$G:$CZ,33,0)</f>
        <v>0</v>
      </c>
      <c r="AW465" s="14">
        <f>VLOOKUP($B465,[2]Sheet3!$G:$CZ,34,0)</f>
        <v>0</v>
      </c>
      <c r="AX465" s="14">
        <f>VLOOKUP($B465,[2]Sheet3!$G:$CZ,35,0)</f>
        <v>0</v>
      </c>
      <c r="AY465" s="14">
        <f>VLOOKUP($B465,[2]Sheet3!$G:$CZ,36,0)</f>
        <v>0</v>
      </c>
      <c r="AZ465" s="14">
        <f>VLOOKUP($B465,[2]Sheet3!$G:$CZ,37,0)</f>
        <v>0</v>
      </c>
      <c r="BA465" s="14">
        <f>VLOOKUP($B465,[2]Sheet3!$G:$CZ,38,0)</f>
        <v>0</v>
      </c>
      <c r="BB465" s="14">
        <f>VLOOKUP($B465,[2]Sheet3!$G:$CZ,39,0)</f>
        <v>0</v>
      </c>
      <c r="BC465" s="14">
        <f>VLOOKUP($B465,[2]Sheet3!$G:$CZ,40,0)</f>
        <v>0</v>
      </c>
      <c r="BD465" s="14">
        <f>VLOOKUP($B465,[2]Sheet3!$G:$CZ,41,0)</f>
        <v>0</v>
      </c>
      <c r="BE465" s="14">
        <f>VLOOKUP($B465,[2]Sheet3!$G:$CZ,42,0)</f>
        <v>0</v>
      </c>
      <c r="BF465" s="14">
        <f>VLOOKUP($B465,[2]Sheet3!$G:$CZ,43,0)</f>
        <v>0</v>
      </c>
      <c r="BG465" s="14">
        <f>VLOOKUP($B465,[2]Sheet3!$G:$CZ,44,0)</f>
        <v>0</v>
      </c>
      <c r="BH465" s="14">
        <f>VLOOKUP($B465,[2]Sheet3!$G:$CZ,45,0)</f>
        <v>0</v>
      </c>
      <c r="BI465" s="14">
        <f>VLOOKUP($B465,[2]Sheet3!$G:$CZ,46,0)</f>
        <v>0</v>
      </c>
      <c r="BJ465" s="14">
        <f>VLOOKUP($B465,[2]Sheet3!$G:$CZ,47,0)</f>
        <v>0</v>
      </c>
      <c r="BK465" s="14">
        <f>VLOOKUP($B465,[2]Sheet3!$G:$CZ,48,0)</f>
        <v>0</v>
      </c>
      <c r="BL465" s="14">
        <f>VLOOKUP($B465,[2]Sheet3!$G:$CZ,49,0)</f>
        <v>0</v>
      </c>
      <c r="BM465" s="14">
        <f>VLOOKUP($B465,[2]Sheet3!$G:$CZ,50,0)</f>
        <v>0</v>
      </c>
      <c r="BN465" s="14">
        <f>VLOOKUP($B465,[2]Sheet3!$G:$CZ,51,0)</f>
        <v>0</v>
      </c>
      <c r="BO465" s="14">
        <f>VLOOKUP($B465,[2]Sheet3!$G:$CZ,52,0)</f>
        <v>0</v>
      </c>
      <c r="BP465" s="14">
        <f>VLOOKUP($B465,[2]Sheet3!$G:$CZ,53,0)</f>
        <v>0</v>
      </c>
      <c r="BQ465" s="14">
        <f>VLOOKUP($B465,[2]Sheet3!$G:$CZ,54,0)</f>
        <v>0</v>
      </c>
      <c r="BR465" s="14">
        <f>VLOOKUP($B465,[2]Sheet3!$G:$CZ,55,0)</f>
        <v>0</v>
      </c>
      <c r="BS465" s="14">
        <f>VLOOKUP($B465,[2]Sheet3!$G:$CZ,56,0)</f>
        <v>0</v>
      </c>
      <c r="BT465" s="14">
        <f>VLOOKUP($B465,[2]Sheet3!$G:$CZ,57,0)</f>
        <v>0</v>
      </c>
      <c r="BU465" s="14">
        <f>VLOOKUP($B465,[2]Sheet3!$G:$CZ,58,0)</f>
        <v>0</v>
      </c>
      <c r="BV465" s="14">
        <f>VLOOKUP($B465,[2]Sheet3!$G:$CZ,59,0)</f>
        <v>0</v>
      </c>
      <c r="BW465" s="14">
        <f>VLOOKUP($B465,[2]Sheet3!$G:$CZ,60,0)</f>
        <v>0</v>
      </c>
      <c r="BX465" s="14">
        <f>VLOOKUP($B465,[2]Sheet3!$G:$CZ,61,0)</f>
        <v>0</v>
      </c>
      <c r="BY465" s="14">
        <f>VLOOKUP($B465,[2]Sheet3!$G:$CZ,62,0)</f>
        <v>0</v>
      </c>
      <c r="BZ465" s="14">
        <f>VLOOKUP($B465,[2]Sheet3!$G:$CZ,63,0)</f>
        <v>0</v>
      </c>
      <c r="CA465" s="14">
        <f>VLOOKUP($B465,[2]Sheet3!$G:$CZ,64,0)</f>
        <v>0</v>
      </c>
      <c r="CB465" s="14">
        <f>VLOOKUP($B465,[2]Sheet3!$G:$CZ,65,0)</f>
        <v>0</v>
      </c>
      <c r="CC465" s="14">
        <f>VLOOKUP($B465,[2]Sheet3!$G:$CZ,66,0)</f>
        <v>0</v>
      </c>
      <c r="CD465" s="14">
        <f>VLOOKUP($B465,[2]Sheet3!$G:$CZ,67,0)</f>
        <v>0</v>
      </c>
      <c r="CE465" s="14">
        <f>VLOOKUP($B465,[2]Sheet3!$G:$CZ,68,0)</f>
        <v>0</v>
      </c>
      <c r="CF465" s="14">
        <f>VLOOKUP($B465,[2]Sheet3!$G:$CZ,69,0)</f>
        <v>0</v>
      </c>
      <c r="CG465" s="14">
        <f>VLOOKUP($B465,[2]Sheet3!$G:$CZ,70,0)</f>
        <v>0</v>
      </c>
      <c r="CH465" s="14">
        <f>VLOOKUP($B465,[2]Sheet3!$G:$CZ,71,0)</f>
        <v>0</v>
      </c>
      <c r="CI465" s="14">
        <f>VLOOKUP($B465,[2]Sheet3!$G:$CZ,72,0)</f>
        <v>0</v>
      </c>
      <c r="CJ465" s="14">
        <f>VLOOKUP($B465,[2]Sheet3!$G:$CZ,73,0)</f>
        <v>0</v>
      </c>
      <c r="CK465" s="14">
        <f>VLOOKUP($B465,[2]Sheet3!$G:$CZ,74,0)</f>
        <v>0</v>
      </c>
      <c r="CL465" s="14">
        <f>VLOOKUP($B465,[2]Sheet3!$G:$CZ,75,0)</f>
        <v>0</v>
      </c>
      <c r="CM465" s="14">
        <f>VLOOKUP($B465,[2]Sheet3!$G:$CZ,76,0)</f>
        <v>0</v>
      </c>
      <c r="CN465" s="14">
        <f>VLOOKUP($B465,[2]Sheet3!$G:$CZ,77,0)</f>
        <v>0</v>
      </c>
      <c r="CO465" s="14">
        <f>VLOOKUP($B465,[2]Sheet3!$G:$CZ,78,0)</f>
        <v>0</v>
      </c>
      <c r="CP465" s="14">
        <f>VLOOKUP($B465,[2]Sheet3!$G:$CZ,79,0)</f>
        <v>0</v>
      </c>
      <c r="CQ465" s="14">
        <f>VLOOKUP($B465,[2]Sheet3!$G:$CZ,80,0)</f>
        <v>0</v>
      </c>
      <c r="CR465" s="14">
        <f>VLOOKUP($B465,[2]Sheet3!$G:$CZ,81,0)</f>
        <v>0</v>
      </c>
      <c r="CS465" s="14">
        <f>VLOOKUP($B465,[2]Sheet3!$G:$CZ,82,0)</f>
        <v>0</v>
      </c>
      <c r="CT465" s="14">
        <f>VLOOKUP($B465,[2]Sheet3!$G:$CZ,83,0)</f>
        <v>0</v>
      </c>
      <c r="CU465" s="14">
        <f>VLOOKUP($B465,[2]Sheet3!$G:$CZ,84,0)</f>
        <v>0</v>
      </c>
      <c r="CV465" s="14">
        <f>VLOOKUP($B465,[2]Sheet3!$G:$CZ,85,0)</f>
        <v>0</v>
      </c>
      <c r="CW465" s="14">
        <f>VLOOKUP($B465,[2]Sheet3!$G:$CZ,86,0)</f>
        <v>0</v>
      </c>
      <c r="CX465" s="14">
        <f>VLOOKUP($B465,[2]Sheet3!$G:$CZ,87,0)</f>
        <v>0</v>
      </c>
      <c r="CY465" s="14">
        <f>VLOOKUP($B465,[2]Sheet3!$G:$CZ,88,0)</f>
        <v>0</v>
      </c>
      <c r="CZ465" s="14">
        <f>VLOOKUP($B465,[2]Sheet3!$G:$CZ,89,0)</f>
        <v>0</v>
      </c>
      <c r="DA465" s="14">
        <f>VLOOKUP($B465,[2]Sheet3!$G:$CZ,90,0)</f>
        <v>0</v>
      </c>
      <c r="DB465" s="14">
        <f>VLOOKUP($B465,[2]Sheet3!$G:$CZ,91,0)</f>
        <v>0</v>
      </c>
      <c r="DC465" s="14">
        <f>VLOOKUP($B465,[2]Sheet3!$G:$CZ,92,0)</f>
        <v>0</v>
      </c>
      <c r="DD465" s="14">
        <f>VLOOKUP($B465,[2]Sheet3!$G:$CZ,93,0)</f>
        <v>0</v>
      </c>
      <c r="DE465" s="14">
        <f>VLOOKUP($B465,[2]Sheet3!$G:$CZ,94,0)</f>
        <v>0</v>
      </c>
      <c r="DF465" s="14">
        <f>VLOOKUP($B465,[2]Sheet3!$G:$CZ,95,0)</f>
        <v>0</v>
      </c>
      <c r="DG465" s="14">
        <f>VLOOKUP($B465,[2]Sheet3!$G:$CZ,96,0)</f>
        <v>0</v>
      </c>
      <c r="DH465" s="14">
        <f>VLOOKUP($B465,[2]Sheet3!$G:$CZ,97,0)</f>
        <v>0</v>
      </c>
      <c r="DI465" s="14">
        <f>VLOOKUP($B465,[2]Sheet3!$G:$CZ,98,0)</f>
        <v>0</v>
      </c>
    </row>
    <row r="466" spans="1:113" x14ac:dyDescent="0.3">
      <c r="A466" s="9" t="str">
        <f t="shared" si="23"/>
        <v>W93145</v>
      </c>
      <c r="B466" s="15" t="s">
        <v>1440</v>
      </c>
      <c r="C466" s="15" t="s">
        <v>1441</v>
      </c>
      <c r="F466" s="7" t="s">
        <v>15</v>
      </c>
      <c r="G466" s="12" t="s">
        <v>3961</v>
      </c>
      <c r="H466" s="12" t="str">
        <f>VLOOKUP($B466,[1]Sheet1!$A:$G,5,0)</f>
        <v>shobhit.kumar@redingtongroup.com</v>
      </c>
      <c r="I466" s="12" t="str">
        <f>VLOOKUP($B466,[1]Sheet1!$A:$G,7,0)</f>
        <v>rohan.vora@redingtongroup.com</v>
      </c>
      <c r="J466" s="12" t="s">
        <v>82</v>
      </c>
      <c r="K466" s="7"/>
      <c r="L466" s="7"/>
      <c r="M466" s="8"/>
      <c r="N466" s="7" t="str">
        <f t="shared" si="21"/>
        <v>shobhit.kumar@redingtongroup.com; rohan.vora@redingtongroup.com; nilesh.phirke@redingtongroup.com;christopher.joseph@redingtongroup.com</v>
      </c>
      <c r="O466" s="7" t="str">
        <f t="shared" si="22"/>
        <v>W93145</v>
      </c>
      <c r="P466" s="8" t="s">
        <v>5215</v>
      </c>
      <c r="Q466" s="14">
        <f>VLOOKUP($B466,[2]Sheet3!$G:$CZ,2,0)</f>
        <v>2400309242</v>
      </c>
      <c r="R466" s="14">
        <f>VLOOKUP($B466,[2]Sheet3!$G:$CZ,3,0)</f>
        <v>2400305547</v>
      </c>
      <c r="S466" s="14">
        <f>VLOOKUP($B466,[2]Sheet3!$G:$CZ,4,0)</f>
        <v>2400305552</v>
      </c>
      <c r="T466" s="14">
        <f>VLOOKUP($B466,[2]Sheet3!$G:$CZ,5,0)</f>
        <v>0</v>
      </c>
      <c r="U466" s="14">
        <f>VLOOKUP($B466,[2]Sheet3!$G:$CZ,6,0)</f>
        <v>0</v>
      </c>
      <c r="V466" s="14">
        <f>VLOOKUP($B466,[2]Sheet3!$G:$CZ,7,0)</f>
        <v>0</v>
      </c>
      <c r="W466" s="14">
        <f>VLOOKUP($B466,[2]Sheet3!$G:$CZ,8,0)</f>
        <v>0</v>
      </c>
      <c r="X466" s="14">
        <f>VLOOKUP($B466,[2]Sheet3!$G:$CZ,9,0)</f>
        <v>0</v>
      </c>
      <c r="Y466" s="14">
        <f>VLOOKUP($B466,[2]Sheet3!$G:$CZ,10,0)</f>
        <v>0</v>
      </c>
      <c r="Z466" s="14">
        <f>VLOOKUP($B466,[2]Sheet3!$G:$CZ,11,0)</f>
        <v>0</v>
      </c>
      <c r="AA466" s="14">
        <f>VLOOKUP($B466,[2]Sheet3!$G:$CZ,12,0)</f>
        <v>0</v>
      </c>
      <c r="AB466" s="14">
        <f>VLOOKUP($B466,[2]Sheet3!$G:$CZ,13,0)</f>
        <v>0</v>
      </c>
      <c r="AC466" s="14">
        <f>VLOOKUP($B466,[2]Sheet3!$G:$CZ,14,0)</f>
        <v>0</v>
      </c>
      <c r="AD466" s="14">
        <f>VLOOKUP($B466,[2]Sheet3!$G:$CZ,15,0)</f>
        <v>0</v>
      </c>
      <c r="AE466" s="14">
        <f>VLOOKUP($B466,[2]Sheet3!$G:$CZ,16,0)</f>
        <v>0</v>
      </c>
      <c r="AF466" s="14">
        <f>VLOOKUP($B466,[2]Sheet3!$G:$CZ,17,0)</f>
        <v>0</v>
      </c>
      <c r="AG466" s="14">
        <f>VLOOKUP($B466,[2]Sheet3!$G:$CZ,18,0)</f>
        <v>0</v>
      </c>
      <c r="AH466" s="14">
        <f>VLOOKUP($B466,[2]Sheet3!$G:$CZ,19,0)</f>
        <v>0</v>
      </c>
      <c r="AI466" s="14">
        <f>VLOOKUP($B466,[2]Sheet3!$G:$CZ,20,0)</f>
        <v>0</v>
      </c>
      <c r="AJ466" s="14">
        <f>VLOOKUP($B466,[2]Sheet3!$G:$CZ,21,0)</f>
        <v>0</v>
      </c>
      <c r="AK466" s="14">
        <f>VLOOKUP($B466,[2]Sheet3!$G:$CZ,22,0)</f>
        <v>0</v>
      </c>
      <c r="AL466" s="14">
        <f>VLOOKUP($B466,[2]Sheet3!$G:$CZ,23,0)</f>
        <v>0</v>
      </c>
      <c r="AM466" s="14">
        <f>VLOOKUP($B466,[2]Sheet3!$G:$CZ,24,0)</f>
        <v>0</v>
      </c>
      <c r="AN466" s="14">
        <f>VLOOKUP($B466,[2]Sheet3!$G:$CZ,25,0)</f>
        <v>0</v>
      </c>
      <c r="AO466" s="14">
        <f>VLOOKUP($B466,[2]Sheet3!$G:$CZ,26,0)</f>
        <v>0</v>
      </c>
      <c r="AP466" s="14">
        <f>VLOOKUP($B466,[2]Sheet3!$G:$CZ,27,0)</f>
        <v>0</v>
      </c>
      <c r="AQ466" s="14">
        <f>VLOOKUP($B466,[2]Sheet3!$G:$CZ,28,0)</f>
        <v>0</v>
      </c>
      <c r="AR466" s="14">
        <f>VLOOKUP($B466,[2]Sheet3!$G:$CZ,29,0)</f>
        <v>0</v>
      </c>
      <c r="AS466" s="14">
        <f>VLOOKUP($B466,[2]Sheet3!$G:$CZ,30,0)</f>
        <v>0</v>
      </c>
      <c r="AT466" s="14">
        <f>VLOOKUP($B466,[2]Sheet3!$G:$CZ,31,0)</f>
        <v>0</v>
      </c>
      <c r="AU466" s="14">
        <f>VLOOKUP($B466,[2]Sheet3!$G:$CZ,32,0)</f>
        <v>0</v>
      </c>
      <c r="AV466" s="14">
        <f>VLOOKUP($B466,[2]Sheet3!$G:$CZ,33,0)</f>
        <v>0</v>
      </c>
      <c r="AW466" s="14">
        <f>VLOOKUP($B466,[2]Sheet3!$G:$CZ,34,0)</f>
        <v>0</v>
      </c>
      <c r="AX466" s="14">
        <f>VLOOKUP($B466,[2]Sheet3!$G:$CZ,35,0)</f>
        <v>0</v>
      </c>
      <c r="AY466" s="14">
        <f>VLOOKUP($B466,[2]Sheet3!$G:$CZ,36,0)</f>
        <v>0</v>
      </c>
      <c r="AZ466" s="14">
        <f>VLOOKUP($B466,[2]Sheet3!$G:$CZ,37,0)</f>
        <v>0</v>
      </c>
      <c r="BA466" s="14">
        <f>VLOOKUP($B466,[2]Sheet3!$G:$CZ,38,0)</f>
        <v>0</v>
      </c>
      <c r="BB466" s="14">
        <f>VLOOKUP($B466,[2]Sheet3!$G:$CZ,39,0)</f>
        <v>0</v>
      </c>
      <c r="BC466" s="14">
        <f>VLOOKUP($B466,[2]Sheet3!$G:$CZ,40,0)</f>
        <v>0</v>
      </c>
      <c r="BD466" s="14">
        <f>VLOOKUP($B466,[2]Sheet3!$G:$CZ,41,0)</f>
        <v>0</v>
      </c>
      <c r="BE466" s="14">
        <f>VLOOKUP($B466,[2]Sheet3!$G:$CZ,42,0)</f>
        <v>0</v>
      </c>
      <c r="BF466" s="14">
        <f>VLOOKUP($B466,[2]Sheet3!$G:$CZ,43,0)</f>
        <v>0</v>
      </c>
      <c r="BG466" s="14">
        <f>VLOOKUP($B466,[2]Sheet3!$G:$CZ,44,0)</f>
        <v>0</v>
      </c>
      <c r="BH466" s="14">
        <f>VLOOKUP($B466,[2]Sheet3!$G:$CZ,45,0)</f>
        <v>0</v>
      </c>
      <c r="BI466" s="14">
        <f>VLOOKUP($B466,[2]Sheet3!$G:$CZ,46,0)</f>
        <v>0</v>
      </c>
      <c r="BJ466" s="14">
        <f>VLOOKUP($B466,[2]Sheet3!$G:$CZ,47,0)</f>
        <v>0</v>
      </c>
      <c r="BK466" s="14">
        <f>VLOOKUP($B466,[2]Sheet3!$G:$CZ,48,0)</f>
        <v>0</v>
      </c>
      <c r="BL466" s="14">
        <f>VLOOKUP($B466,[2]Sheet3!$G:$CZ,49,0)</f>
        <v>0</v>
      </c>
      <c r="BM466" s="14">
        <f>VLOOKUP($B466,[2]Sheet3!$G:$CZ,50,0)</f>
        <v>0</v>
      </c>
      <c r="BN466" s="14">
        <f>VLOOKUP($B466,[2]Sheet3!$G:$CZ,51,0)</f>
        <v>0</v>
      </c>
      <c r="BO466" s="14">
        <f>VLOOKUP($B466,[2]Sheet3!$G:$CZ,52,0)</f>
        <v>0</v>
      </c>
      <c r="BP466" s="14">
        <f>VLOOKUP($B466,[2]Sheet3!$G:$CZ,53,0)</f>
        <v>0</v>
      </c>
      <c r="BQ466" s="14">
        <f>VLOOKUP($B466,[2]Sheet3!$G:$CZ,54,0)</f>
        <v>0</v>
      </c>
      <c r="BR466" s="14">
        <f>VLOOKUP($B466,[2]Sheet3!$G:$CZ,55,0)</f>
        <v>0</v>
      </c>
      <c r="BS466" s="14">
        <f>VLOOKUP($B466,[2]Sheet3!$G:$CZ,56,0)</f>
        <v>0</v>
      </c>
      <c r="BT466" s="14">
        <f>VLOOKUP($B466,[2]Sheet3!$G:$CZ,57,0)</f>
        <v>0</v>
      </c>
      <c r="BU466" s="14">
        <f>VLOOKUP($B466,[2]Sheet3!$G:$CZ,58,0)</f>
        <v>0</v>
      </c>
      <c r="BV466" s="14">
        <f>VLOOKUP($B466,[2]Sheet3!$G:$CZ,59,0)</f>
        <v>0</v>
      </c>
      <c r="BW466" s="14">
        <f>VLOOKUP($B466,[2]Sheet3!$G:$CZ,60,0)</f>
        <v>0</v>
      </c>
      <c r="BX466" s="14">
        <f>VLOOKUP($B466,[2]Sheet3!$G:$CZ,61,0)</f>
        <v>0</v>
      </c>
      <c r="BY466" s="14">
        <f>VLOOKUP($B466,[2]Sheet3!$G:$CZ,62,0)</f>
        <v>0</v>
      </c>
      <c r="BZ466" s="14">
        <f>VLOOKUP($B466,[2]Sheet3!$G:$CZ,63,0)</f>
        <v>0</v>
      </c>
      <c r="CA466" s="14">
        <f>VLOOKUP($B466,[2]Sheet3!$G:$CZ,64,0)</f>
        <v>0</v>
      </c>
      <c r="CB466" s="14">
        <f>VLOOKUP($B466,[2]Sheet3!$G:$CZ,65,0)</f>
        <v>0</v>
      </c>
      <c r="CC466" s="14">
        <f>VLOOKUP($B466,[2]Sheet3!$G:$CZ,66,0)</f>
        <v>0</v>
      </c>
      <c r="CD466" s="14">
        <f>VLOOKUP($B466,[2]Sheet3!$G:$CZ,67,0)</f>
        <v>0</v>
      </c>
      <c r="CE466" s="14">
        <f>VLOOKUP($B466,[2]Sheet3!$G:$CZ,68,0)</f>
        <v>0</v>
      </c>
      <c r="CF466" s="14">
        <f>VLOOKUP($B466,[2]Sheet3!$G:$CZ,69,0)</f>
        <v>0</v>
      </c>
      <c r="CG466" s="14">
        <f>VLOOKUP($B466,[2]Sheet3!$G:$CZ,70,0)</f>
        <v>0</v>
      </c>
      <c r="CH466" s="14">
        <f>VLOOKUP($B466,[2]Sheet3!$G:$CZ,71,0)</f>
        <v>0</v>
      </c>
      <c r="CI466" s="14">
        <f>VLOOKUP($B466,[2]Sheet3!$G:$CZ,72,0)</f>
        <v>0</v>
      </c>
      <c r="CJ466" s="14">
        <f>VLOOKUP($B466,[2]Sheet3!$G:$CZ,73,0)</f>
        <v>0</v>
      </c>
      <c r="CK466" s="14">
        <f>VLOOKUP($B466,[2]Sheet3!$G:$CZ,74,0)</f>
        <v>0</v>
      </c>
      <c r="CL466" s="14">
        <f>VLOOKUP($B466,[2]Sheet3!$G:$CZ,75,0)</f>
        <v>0</v>
      </c>
      <c r="CM466" s="14">
        <f>VLOOKUP($B466,[2]Sheet3!$G:$CZ,76,0)</f>
        <v>0</v>
      </c>
      <c r="CN466" s="14">
        <f>VLOOKUP($B466,[2]Sheet3!$G:$CZ,77,0)</f>
        <v>0</v>
      </c>
      <c r="CO466" s="14">
        <f>VLOOKUP($B466,[2]Sheet3!$G:$CZ,78,0)</f>
        <v>0</v>
      </c>
      <c r="CP466" s="14">
        <f>VLOOKUP($B466,[2]Sheet3!$G:$CZ,79,0)</f>
        <v>0</v>
      </c>
      <c r="CQ466" s="14">
        <f>VLOOKUP($B466,[2]Sheet3!$G:$CZ,80,0)</f>
        <v>0</v>
      </c>
      <c r="CR466" s="14">
        <f>VLOOKUP($B466,[2]Sheet3!$G:$CZ,81,0)</f>
        <v>0</v>
      </c>
      <c r="CS466" s="14">
        <f>VLOOKUP($B466,[2]Sheet3!$G:$CZ,82,0)</f>
        <v>0</v>
      </c>
      <c r="CT466" s="14">
        <f>VLOOKUP($B466,[2]Sheet3!$G:$CZ,83,0)</f>
        <v>0</v>
      </c>
      <c r="CU466" s="14">
        <f>VLOOKUP($B466,[2]Sheet3!$G:$CZ,84,0)</f>
        <v>0</v>
      </c>
      <c r="CV466" s="14">
        <f>VLOOKUP($B466,[2]Sheet3!$G:$CZ,85,0)</f>
        <v>0</v>
      </c>
      <c r="CW466" s="14">
        <f>VLOOKUP($B466,[2]Sheet3!$G:$CZ,86,0)</f>
        <v>0</v>
      </c>
      <c r="CX466" s="14">
        <f>VLOOKUP($B466,[2]Sheet3!$G:$CZ,87,0)</f>
        <v>0</v>
      </c>
      <c r="CY466" s="14">
        <f>VLOOKUP($B466,[2]Sheet3!$G:$CZ,88,0)</f>
        <v>0</v>
      </c>
      <c r="CZ466" s="14">
        <f>VLOOKUP($B466,[2]Sheet3!$G:$CZ,89,0)</f>
        <v>0</v>
      </c>
      <c r="DA466" s="14">
        <f>VLOOKUP($B466,[2]Sheet3!$G:$CZ,90,0)</f>
        <v>0</v>
      </c>
      <c r="DB466" s="14">
        <f>VLOOKUP($B466,[2]Sheet3!$G:$CZ,91,0)</f>
        <v>0</v>
      </c>
      <c r="DC466" s="14">
        <f>VLOOKUP($B466,[2]Sheet3!$G:$CZ,92,0)</f>
        <v>0</v>
      </c>
      <c r="DD466" s="14">
        <f>VLOOKUP($B466,[2]Sheet3!$G:$CZ,93,0)</f>
        <v>0</v>
      </c>
      <c r="DE466" s="14">
        <f>VLOOKUP($B466,[2]Sheet3!$G:$CZ,94,0)</f>
        <v>0</v>
      </c>
      <c r="DF466" s="14">
        <f>VLOOKUP($B466,[2]Sheet3!$G:$CZ,95,0)</f>
        <v>0</v>
      </c>
      <c r="DG466" s="14">
        <f>VLOOKUP($B466,[2]Sheet3!$G:$CZ,96,0)</f>
        <v>0</v>
      </c>
      <c r="DH466" s="14">
        <f>VLOOKUP($B466,[2]Sheet3!$G:$CZ,97,0)</f>
        <v>0</v>
      </c>
      <c r="DI466" s="14">
        <f>VLOOKUP($B466,[2]Sheet3!$G:$CZ,98,0)</f>
        <v>0</v>
      </c>
    </row>
    <row r="467" spans="1:113" x14ac:dyDescent="0.3">
      <c r="A467" s="9" t="str">
        <f t="shared" si="23"/>
        <v>S4R018</v>
      </c>
      <c r="B467" s="15" t="s">
        <v>1442</v>
      </c>
      <c r="C467" s="15" t="s">
        <v>128</v>
      </c>
      <c r="F467" s="7" t="s">
        <v>15</v>
      </c>
      <c r="G467" s="12" t="s">
        <v>3962</v>
      </c>
      <c r="H467" s="12" t="str">
        <f>VLOOKUP($B467,[1]Sheet1!$A:$G,5,0)</f>
        <v>jitin.sebastian@redingtongroup.com</v>
      </c>
      <c r="I467" s="12" t="str">
        <f>VLOOKUP($B467,[1]Sheet1!$A:$G,7,0)</f>
        <v>vikram.kumar@redingtongroup.com</v>
      </c>
      <c r="J467" s="12" t="s">
        <v>82</v>
      </c>
      <c r="K467" s="7"/>
      <c r="L467" s="7"/>
      <c r="M467" s="8"/>
      <c r="N467" s="7" t="str">
        <f t="shared" si="21"/>
        <v>jitin.sebastian@redingtongroup.com; vikram.kumar@redingtongroup.com; nilesh.phirke@redingtongroup.com;christopher.joseph@redingtongroup.com</v>
      </c>
      <c r="O467" s="7" t="str">
        <f t="shared" si="22"/>
        <v>S4R018</v>
      </c>
      <c r="P467" s="8" t="s">
        <v>5215</v>
      </c>
      <c r="Q467" s="14">
        <f>VLOOKUP($B467,[2]Sheet3!$G:$CZ,2,0)</f>
        <v>2400309338</v>
      </c>
      <c r="R467" s="14">
        <f>VLOOKUP($B467,[2]Sheet3!$G:$CZ,3,0)</f>
        <v>2400309339</v>
      </c>
      <c r="S467" s="14">
        <f>VLOOKUP($B467,[2]Sheet3!$G:$CZ,4,0)</f>
        <v>2400301079</v>
      </c>
      <c r="T467" s="14">
        <f>VLOOKUP($B467,[2]Sheet3!$G:$CZ,5,0)</f>
        <v>0</v>
      </c>
      <c r="U467" s="14">
        <f>VLOOKUP($B467,[2]Sheet3!$G:$CZ,6,0)</f>
        <v>0</v>
      </c>
      <c r="V467" s="14">
        <f>VLOOKUP($B467,[2]Sheet3!$G:$CZ,7,0)</f>
        <v>0</v>
      </c>
      <c r="W467" s="14">
        <f>VLOOKUP($B467,[2]Sheet3!$G:$CZ,8,0)</f>
        <v>0</v>
      </c>
      <c r="X467" s="14">
        <f>VLOOKUP($B467,[2]Sheet3!$G:$CZ,9,0)</f>
        <v>0</v>
      </c>
      <c r="Y467" s="14">
        <f>VLOOKUP($B467,[2]Sheet3!$G:$CZ,10,0)</f>
        <v>0</v>
      </c>
      <c r="Z467" s="14">
        <f>VLOOKUP($B467,[2]Sheet3!$G:$CZ,11,0)</f>
        <v>0</v>
      </c>
      <c r="AA467" s="14">
        <f>VLOOKUP($B467,[2]Sheet3!$G:$CZ,12,0)</f>
        <v>0</v>
      </c>
      <c r="AB467" s="14">
        <f>VLOOKUP($B467,[2]Sheet3!$G:$CZ,13,0)</f>
        <v>0</v>
      </c>
      <c r="AC467" s="14">
        <f>VLOOKUP($B467,[2]Sheet3!$G:$CZ,14,0)</f>
        <v>0</v>
      </c>
      <c r="AD467" s="14">
        <f>VLOOKUP($B467,[2]Sheet3!$G:$CZ,15,0)</f>
        <v>0</v>
      </c>
      <c r="AE467" s="14">
        <f>VLOOKUP($B467,[2]Sheet3!$G:$CZ,16,0)</f>
        <v>0</v>
      </c>
      <c r="AF467" s="14">
        <f>VLOOKUP($B467,[2]Sheet3!$G:$CZ,17,0)</f>
        <v>0</v>
      </c>
      <c r="AG467" s="14">
        <f>VLOOKUP($B467,[2]Sheet3!$G:$CZ,18,0)</f>
        <v>0</v>
      </c>
      <c r="AH467" s="14">
        <f>VLOOKUP($B467,[2]Sheet3!$G:$CZ,19,0)</f>
        <v>0</v>
      </c>
      <c r="AI467" s="14">
        <f>VLOOKUP($B467,[2]Sheet3!$G:$CZ,20,0)</f>
        <v>0</v>
      </c>
      <c r="AJ467" s="14">
        <f>VLOOKUP($B467,[2]Sheet3!$G:$CZ,21,0)</f>
        <v>0</v>
      </c>
      <c r="AK467" s="14">
        <f>VLOOKUP($B467,[2]Sheet3!$G:$CZ,22,0)</f>
        <v>0</v>
      </c>
      <c r="AL467" s="14">
        <f>VLOOKUP($B467,[2]Sheet3!$G:$CZ,23,0)</f>
        <v>0</v>
      </c>
      <c r="AM467" s="14">
        <f>VLOOKUP($B467,[2]Sheet3!$G:$CZ,24,0)</f>
        <v>0</v>
      </c>
      <c r="AN467" s="14">
        <f>VLOOKUP($B467,[2]Sheet3!$G:$CZ,25,0)</f>
        <v>0</v>
      </c>
      <c r="AO467" s="14">
        <f>VLOOKUP($B467,[2]Sheet3!$G:$CZ,26,0)</f>
        <v>0</v>
      </c>
      <c r="AP467" s="14">
        <f>VLOOKUP($B467,[2]Sheet3!$G:$CZ,27,0)</f>
        <v>0</v>
      </c>
      <c r="AQ467" s="14">
        <f>VLOOKUP($B467,[2]Sheet3!$G:$CZ,28,0)</f>
        <v>0</v>
      </c>
      <c r="AR467" s="14">
        <f>VLOOKUP($B467,[2]Sheet3!$G:$CZ,29,0)</f>
        <v>0</v>
      </c>
      <c r="AS467" s="14">
        <f>VLOOKUP($B467,[2]Sheet3!$G:$CZ,30,0)</f>
        <v>0</v>
      </c>
      <c r="AT467" s="14">
        <f>VLOOKUP($B467,[2]Sheet3!$G:$CZ,31,0)</f>
        <v>0</v>
      </c>
      <c r="AU467" s="14">
        <f>VLOOKUP($B467,[2]Sheet3!$G:$CZ,32,0)</f>
        <v>0</v>
      </c>
      <c r="AV467" s="14">
        <f>VLOOKUP($B467,[2]Sheet3!$G:$CZ,33,0)</f>
        <v>0</v>
      </c>
      <c r="AW467" s="14">
        <f>VLOOKUP($B467,[2]Sheet3!$G:$CZ,34,0)</f>
        <v>0</v>
      </c>
      <c r="AX467" s="14">
        <f>VLOOKUP($B467,[2]Sheet3!$G:$CZ,35,0)</f>
        <v>0</v>
      </c>
      <c r="AY467" s="14">
        <f>VLOOKUP($B467,[2]Sheet3!$G:$CZ,36,0)</f>
        <v>0</v>
      </c>
      <c r="AZ467" s="14">
        <f>VLOOKUP($B467,[2]Sheet3!$G:$CZ,37,0)</f>
        <v>0</v>
      </c>
      <c r="BA467" s="14">
        <f>VLOOKUP($B467,[2]Sheet3!$G:$CZ,38,0)</f>
        <v>0</v>
      </c>
      <c r="BB467" s="14">
        <f>VLOOKUP($B467,[2]Sheet3!$G:$CZ,39,0)</f>
        <v>0</v>
      </c>
      <c r="BC467" s="14">
        <f>VLOOKUP($B467,[2]Sheet3!$G:$CZ,40,0)</f>
        <v>0</v>
      </c>
      <c r="BD467" s="14">
        <f>VLOOKUP($B467,[2]Sheet3!$G:$CZ,41,0)</f>
        <v>0</v>
      </c>
      <c r="BE467" s="14">
        <f>VLOOKUP($B467,[2]Sheet3!$G:$CZ,42,0)</f>
        <v>0</v>
      </c>
      <c r="BF467" s="14">
        <f>VLOOKUP($B467,[2]Sheet3!$G:$CZ,43,0)</f>
        <v>0</v>
      </c>
      <c r="BG467" s="14">
        <f>VLOOKUP($B467,[2]Sheet3!$G:$CZ,44,0)</f>
        <v>0</v>
      </c>
      <c r="BH467" s="14">
        <f>VLOOKUP($B467,[2]Sheet3!$G:$CZ,45,0)</f>
        <v>0</v>
      </c>
      <c r="BI467" s="14">
        <f>VLOOKUP($B467,[2]Sheet3!$G:$CZ,46,0)</f>
        <v>0</v>
      </c>
      <c r="BJ467" s="14">
        <f>VLOOKUP($B467,[2]Sheet3!$G:$CZ,47,0)</f>
        <v>0</v>
      </c>
      <c r="BK467" s="14">
        <f>VLOOKUP($B467,[2]Sheet3!$G:$CZ,48,0)</f>
        <v>0</v>
      </c>
      <c r="BL467" s="14">
        <f>VLOOKUP($B467,[2]Sheet3!$G:$CZ,49,0)</f>
        <v>0</v>
      </c>
      <c r="BM467" s="14">
        <f>VLOOKUP($B467,[2]Sheet3!$G:$CZ,50,0)</f>
        <v>0</v>
      </c>
      <c r="BN467" s="14">
        <f>VLOOKUP($B467,[2]Sheet3!$G:$CZ,51,0)</f>
        <v>0</v>
      </c>
      <c r="BO467" s="14">
        <f>VLOOKUP($B467,[2]Sheet3!$G:$CZ,52,0)</f>
        <v>0</v>
      </c>
      <c r="BP467" s="14">
        <f>VLOOKUP($B467,[2]Sheet3!$G:$CZ,53,0)</f>
        <v>0</v>
      </c>
      <c r="BQ467" s="14">
        <f>VLOOKUP($B467,[2]Sheet3!$G:$CZ,54,0)</f>
        <v>0</v>
      </c>
      <c r="BR467" s="14">
        <f>VLOOKUP($B467,[2]Sheet3!$G:$CZ,55,0)</f>
        <v>0</v>
      </c>
      <c r="BS467" s="14">
        <f>VLOOKUP($B467,[2]Sheet3!$G:$CZ,56,0)</f>
        <v>0</v>
      </c>
      <c r="BT467" s="14">
        <f>VLOOKUP($B467,[2]Sheet3!$G:$CZ,57,0)</f>
        <v>0</v>
      </c>
      <c r="BU467" s="14">
        <f>VLOOKUP($B467,[2]Sheet3!$G:$CZ,58,0)</f>
        <v>0</v>
      </c>
      <c r="BV467" s="14">
        <f>VLOOKUP($B467,[2]Sheet3!$G:$CZ,59,0)</f>
        <v>0</v>
      </c>
      <c r="BW467" s="14">
        <f>VLOOKUP($B467,[2]Sheet3!$G:$CZ,60,0)</f>
        <v>0</v>
      </c>
      <c r="BX467" s="14">
        <f>VLOOKUP($B467,[2]Sheet3!$G:$CZ,61,0)</f>
        <v>0</v>
      </c>
      <c r="BY467" s="14">
        <f>VLOOKUP($B467,[2]Sheet3!$G:$CZ,62,0)</f>
        <v>0</v>
      </c>
      <c r="BZ467" s="14">
        <f>VLOOKUP($B467,[2]Sheet3!$G:$CZ,63,0)</f>
        <v>0</v>
      </c>
      <c r="CA467" s="14">
        <f>VLOOKUP($B467,[2]Sheet3!$G:$CZ,64,0)</f>
        <v>0</v>
      </c>
      <c r="CB467" s="14">
        <f>VLOOKUP($B467,[2]Sheet3!$G:$CZ,65,0)</f>
        <v>0</v>
      </c>
      <c r="CC467" s="14">
        <f>VLOOKUP($B467,[2]Sheet3!$G:$CZ,66,0)</f>
        <v>0</v>
      </c>
      <c r="CD467" s="14">
        <f>VLOOKUP($B467,[2]Sheet3!$G:$CZ,67,0)</f>
        <v>0</v>
      </c>
      <c r="CE467" s="14">
        <f>VLOOKUP($B467,[2]Sheet3!$G:$CZ,68,0)</f>
        <v>0</v>
      </c>
      <c r="CF467" s="14">
        <f>VLOOKUP($B467,[2]Sheet3!$G:$CZ,69,0)</f>
        <v>0</v>
      </c>
      <c r="CG467" s="14">
        <f>VLOOKUP($B467,[2]Sheet3!$G:$CZ,70,0)</f>
        <v>0</v>
      </c>
      <c r="CH467" s="14">
        <f>VLOOKUP($B467,[2]Sheet3!$G:$CZ,71,0)</f>
        <v>0</v>
      </c>
      <c r="CI467" s="14">
        <f>VLOOKUP($B467,[2]Sheet3!$G:$CZ,72,0)</f>
        <v>0</v>
      </c>
      <c r="CJ467" s="14">
        <f>VLOOKUP($B467,[2]Sheet3!$G:$CZ,73,0)</f>
        <v>0</v>
      </c>
      <c r="CK467" s="14">
        <f>VLOOKUP($B467,[2]Sheet3!$G:$CZ,74,0)</f>
        <v>0</v>
      </c>
      <c r="CL467" s="14">
        <f>VLOOKUP($B467,[2]Sheet3!$G:$CZ,75,0)</f>
        <v>0</v>
      </c>
      <c r="CM467" s="14">
        <f>VLOOKUP($B467,[2]Sheet3!$G:$CZ,76,0)</f>
        <v>0</v>
      </c>
      <c r="CN467" s="14">
        <f>VLOOKUP($B467,[2]Sheet3!$G:$CZ,77,0)</f>
        <v>0</v>
      </c>
      <c r="CO467" s="14">
        <f>VLOOKUP($B467,[2]Sheet3!$G:$CZ,78,0)</f>
        <v>0</v>
      </c>
      <c r="CP467" s="14">
        <f>VLOOKUP($B467,[2]Sheet3!$G:$CZ,79,0)</f>
        <v>0</v>
      </c>
      <c r="CQ467" s="14">
        <f>VLOOKUP($B467,[2]Sheet3!$G:$CZ,80,0)</f>
        <v>0</v>
      </c>
      <c r="CR467" s="14">
        <f>VLOOKUP($B467,[2]Sheet3!$G:$CZ,81,0)</f>
        <v>0</v>
      </c>
      <c r="CS467" s="14">
        <f>VLOOKUP($B467,[2]Sheet3!$G:$CZ,82,0)</f>
        <v>0</v>
      </c>
      <c r="CT467" s="14">
        <f>VLOOKUP($B467,[2]Sheet3!$G:$CZ,83,0)</f>
        <v>0</v>
      </c>
      <c r="CU467" s="14">
        <f>VLOOKUP($B467,[2]Sheet3!$G:$CZ,84,0)</f>
        <v>0</v>
      </c>
      <c r="CV467" s="14">
        <f>VLOOKUP($B467,[2]Sheet3!$G:$CZ,85,0)</f>
        <v>0</v>
      </c>
      <c r="CW467" s="14">
        <f>VLOOKUP($B467,[2]Sheet3!$G:$CZ,86,0)</f>
        <v>0</v>
      </c>
      <c r="CX467" s="14">
        <f>VLOOKUP($B467,[2]Sheet3!$G:$CZ,87,0)</f>
        <v>0</v>
      </c>
      <c r="CY467" s="14">
        <f>VLOOKUP($B467,[2]Sheet3!$G:$CZ,88,0)</f>
        <v>0</v>
      </c>
      <c r="CZ467" s="14">
        <f>VLOOKUP($B467,[2]Sheet3!$G:$CZ,89,0)</f>
        <v>0</v>
      </c>
      <c r="DA467" s="14">
        <f>VLOOKUP($B467,[2]Sheet3!$G:$CZ,90,0)</f>
        <v>0</v>
      </c>
      <c r="DB467" s="14">
        <f>VLOOKUP($B467,[2]Sheet3!$G:$CZ,91,0)</f>
        <v>0</v>
      </c>
      <c r="DC467" s="14">
        <f>VLOOKUP($B467,[2]Sheet3!$G:$CZ,92,0)</f>
        <v>0</v>
      </c>
      <c r="DD467" s="14">
        <f>VLOOKUP($B467,[2]Sheet3!$G:$CZ,93,0)</f>
        <v>0</v>
      </c>
      <c r="DE467" s="14">
        <f>VLOOKUP($B467,[2]Sheet3!$G:$CZ,94,0)</f>
        <v>0</v>
      </c>
      <c r="DF467" s="14">
        <f>VLOOKUP($B467,[2]Sheet3!$G:$CZ,95,0)</f>
        <v>0</v>
      </c>
      <c r="DG467" s="14">
        <f>VLOOKUP($B467,[2]Sheet3!$G:$CZ,96,0)</f>
        <v>0</v>
      </c>
      <c r="DH467" s="14">
        <f>VLOOKUP($B467,[2]Sheet3!$G:$CZ,97,0)</f>
        <v>0</v>
      </c>
      <c r="DI467" s="14">
        <f>VLOOKUP($B467,[2]Sheet3!$G:$CZ,98,0)</f>
        <v>0</v>
      </c>
    </row>
    <row r="468" spans="1:113" x14ac:dyDescent="0.3">
      <c r="A468" s="9" t="str">
        <f t="shared" si="23"/>
        <v>SAR001</v>
      </c>
      <c r="B468" s="15" t="s">
        <v>1443</v>
      </c>
      <c r="C468" s="15" t="s">
        <v>1444</v>
      </c>
      <c r="F468" s="7" t="s">
        <v>15</v>
      </c>
      <c r="G468" s="12" t="s">
        <v>3963</v>
      </c>
      <c r="H468" s="12" t="str">
        <f>VLOOKUP($B468,[1]Sheet1!$A:$G,5,0)</f>
        <v>mahmmad.ajar@redingtongroup.com</v>
      </c>
      <c r="I468" s="12" t="str">
        <f>VLOOKUP($B468,[1]Sheet1!$A:$G,7,0)</f>
        <v>vikram.kumar@redingtongroup.com</v>
      </c>
      <c r="J468" s="12" t="s">
        <v>82</v>
      </c>
      <c r="K468" s="7"/>
      <c r="L468" s="7"/>
      <c r="M468" s="8"/>
      <c r="N468" s="7" t="str">
        <f t="shared" si="21"/>
        <v>mahmmad.ajar@redingtongroup.com; vikram.kumar@redingtongroup.com; nilesh.phirke@redingtongroup.com;christopher.joseph@redingtongroup.com</v>
      </c>
      <c r="O468" s="7" t="str">
        <f t="shared" si="22"/>
        <v>SAR001</v>
      </c>
      <c r="P468" s="8" t="s">
        <v>5215</v>
      </c>
      <c r="Q468" s="14">
        <f>VLOOKUP($B468,[2]Sheet3!$G:$CZ,2,0)</f>
        <v>2400309261</v>
      </c>
      <c r="R468" s="14">
        <f>VLOOKUP($B468,[2]Sheet3!$G:$CZ,3,0)</f>
        <v>2400306353</v>
      </c>
      <c r="S468" s="14">
        <f>VLOOKUP($B468,[2]Sheet3!$G:$CZ,4,0)</f>
        <v>2400308614</v>
      </c>
      <c r="T468" s="14">
        <f>VLOOKUP($B468,[2]Sheet3!$G:$CZ,5,0)</f>
        <v>0</v>
      </c>
      <c r="U468" s="14">
        <f>VLOOKUP($B468,[2]Sheet3!$G:$CZ,6,0)</f>
        <v>0</v>
      </c>
      <c r="V468" s="14">
        <f>VLOOKUP($B468,[2]Sheet3!$G:$CZ,7,0)</f>
        <v>0</v>
      </c>
      <c r="W468" s="14">
        <f>VLOOKUP($B468,[2]Sheet3!$G:$CZ,8,0)</f>
        <v>0</v>
      </c>
      <c r="X468" s="14">
        <f>VLOOKUP($B468,[2]Sheet3!$G:$CZ,9,0)</f>
        <v>0</v>
      </c>
      <c r="Y468" s="14">
        <f>VLOOKUP($B468,[2]Sheet3!$G:$CZ,10,0)</f>
        <v>0</v>
      </c>
      <c r="Z468" s="14">
        <f>VLOOKUP($B468,[2]Sheet3!$G:$CZ,11,0)</f>
        <v>0</v>
      </c>
      <c r="AA468" s="14">
        <f>VLOOKUP($B468,[2]Sheet3!$G:$CZ,12,0)</f>
        <v>0</v>
      </c>
      <c r="AB468" s="14">
        <f>VLOOKUP($B468,[2]Sheet3!$G:$CZ,13,0)</f>
        <v>0</v>
      </c>
      <c r="AC468" s="14">
        <f>VLOOKUP($B468,[2]Sheet3!$G:$CZ,14,0)</f>
        <v>0</v>
      </c>
      <c r="AD468" s="14">
        <f>VLOOKUP($B468,[2]Sheet3!$G:$CZ,15,0)</f>
        <v>0</v>
      </c>
      <c r="AE468" s="14">
        <f>VLOOKUP($B468,[2]Sheet3!$G:$CZ,16,0)</f>
        <v>0</v>
      </c>
      <c r="AF468" s="14">
        <f>VLOOKUP($B468,[2]Sheet3!$G:$CZ,17,0)</f>
        <v>0</v>
      </c>
      <c r="AG468" s="14">
        <f>VLOOKUP($B468,[2]Sheet3!$G:$CZ,18,0)</f>
        <v>0</v>
      </c>
      <c r="AH468" s="14">
        <f>VLOOKUP($B468,[2]Sheet3!$G:$CZ,19,0)</f>
        <v>0</v>
      </c>
      <c r="AI468" s="14">
        <f>VLOOKUP($B468,[2]Sheet3!$G:$CZ,20,0)</f>
        <v>0</v>
      </c>
      <c r="AJ468" s="14">
        <f>VLOOKUP($B468,[2]Sheet3!$G:$CZ,21,0)</f>
        <v>0</v>
      </c>
      <c r="AK468" s="14">
        <f>VLOOKUP($B468,[2]Sheet3!$G:$CZ,22,0)</f>
        <v>0</v>
      </c>
      <c r="AL468" s="14">
        <f>VLOOKUP($B468,[2]Sheet3!$G:$CZ,23,0)</f>
        <v>0</v>
      </c>
      <c r="AM468" s="14">
        <f>VLOOKUP($B468,[2]Sheet3!$G:$CZ,24,0)</f>
        <v>0</v>
      </c>
      <c r="AN468" s="14">
        <f>VLOOKUP($B468,[2]Sheet3!$G:$CZ,25,0)</f>
        <v>0</v>
      </c>
      <c r="AO468" s="14">
        <f>VLOOKUP($B468,[2]Sheet3!$G:$CZ,26,0)</f>
        <v>0</v>
      </c>
      <c r="AP468" s="14">
        <f>VLOOKUP($B468,[2]Sheet3!$G:$CZ,27,0)</f>
        <v>0</v>
      </c>
      <c r="AQ468" s="14">
        <f>VLOOKUP($B468,[2]Sheet3!$G:$CZ,28,0)</f>
        <v>0</v>
      </c>
      <c r="AR468" s="14">
        <f>VLOOKUP($B468,[2]Sheet3!$G:$CZ,29,0)</f>
        <v>0</v>
      </c>
      <c r="AS468" s="14">
        <f>VLOOKUP($B468,[2]Sheet3!$G:$CZ,30,0)</f>
        <v>0</v>
      </c>
      <c r="AT468" s="14">
        <f>VLOOKUP($B468,[2]Sheet3!$G:$CZ,31,0)</f>
        <v>0</v>
      </c>
      <c r="AU468" s="14">
        <f>VLOOKUP($B468,[2]Sheet3!$G:$CZ,32,0)</f>
        <v>0</v>
      </c>
      <c r="AV468" s="14">
        <f>VLOOKUP($B468,[2]Sheet3!$G:$CZ,33,0)</f>
        <v>0</v>
      </c>
      <c r="AW468" s="14">
        <f>VLOOKUP($B468,[2]Sheet3!$G:$CZ,34,0)</f>
        <v>0</v>
      </c>
      <c r="AX468" s="14">
        <f>VLOOKUP($B468,[2]Sheet3!$G:$CZ,35,0)</f>
        <v>0</v>
      </c>
      <c r="AY468" s="14">
        <f>VLOOKUP($B468,[2]Sheet3!$G:$CZ,36,0)</f>
        <v>0</v>
      </c>
      <c r="AZ468" s="14">
        <f>VLOOKUP($B468,[2]Sheet3!$G:$CZ,37,0)</f>
        <v>0</v>
      </c>
      <c r="BA468" s="14">
        <f>VLOOKUP($B468,[2]Sheet3!$G:$CZ,38,0)</f>
        <v>0</v>
      </c>
      <c r="BB468" s="14">
        <f>VLOOKUP($B468,[2]Sheet3!$G:$CZ,39,0)</f>
        <v>0</v>
      </c>
      <c r="BC468" s="14">
        <f>VLOOKUP($B468,[2]Sheet3!$G:$CZ,40,0)</f>
        <v>0</v>
      </c>
      <c r="BD468" s="14">
        <f>VLOOKUP($B468,[2]Sheet3!$G:$CZ,41,0)</f>
        <v>0</v>
      </c>
      <c r="BE468" s="14">
        <f>VLOOKUP($B468,[2]Sheet3!$G:$CZ,42,0)</f>
        <v>0</v>
      </c>
      <c r="BF468" s="14">
        <f>VLOOKUP($B468,[2]Sheet3!$G:$CZ,43,0)</f>
        <v>0</v>
      </c>
      <c r="BG468" s="14">
        <f>VLOOKUP($B468,[2]Sheet3!$G:$CZ,44,0)</f>
        <v>0</v>
      </c>
      <c r="BH468" s="14">
        <f>VLOOKUP($B468,[2]Sheet3!$G:$CZ,45,0)</f>
        <v>0</v>
      </c>
      <c r="BI468" s="14">
        <f>VLOOKUP($B468,[2]Sheet3!$G:$CZ,46,0)</f>
        <v>0</v>
      </c>
      <c r="BJ468" s="14">
        <f>VLOOKUP($B468,[2]Sheet3!$G:$CZ,47,0)</f>
        <v>0</v>
      </c>
      <c r="BK468" s="14">
        <f>VLOOKUP($B468,[2]Sheet3!$G:$CZ,48,0)</f>
        <v>0</v>
      </c>
      <c r="BL468" s="14">
        <f>VLOOKUP($B468,[2]Sheet3!$G:$CZ,49,0)</f>
        <v>0</v>
      </c>
      <c r="BM468" s="14">
        <f>VLOOKUP($B468,[2]Sheet3!$G:$CZ,50,0)</f>
        <v>0</v>
      </c>
      <c r="BN468" s="14">
        <f>VLOOKUP($B468,[2]Sheet3!$G:$CZ,51,0)</f>
        <v>0</v>
      </c>
      <c r="BO468" s="14">
        <f>VLOOKUP($B468,[2]Sheet3!$G:$CZ,52,0)</f>
        <v>0</v>
      </c>
      <c r="BP468" s="14">
        <f>VLOOKUP($B468,[2]Sheet3!$G:$CZ,53,0)</f>
        <v>0</v>
      </c>
      <c r="BQ468" s="14">
        <f>VLOOKUP($B468,[2]Sheet3!$G:$CZ,54,0)</f>
        <v>0</v>
      </c>
      <c r="BR468" s="14">
        <f>VLOOKUP($B468,[2]Sheet3!$G:$CZ,55,0)</f>
        <v>0</v>
      </c>
      <c r="BS468" s="14">
        <f>VLOOKUP($B468,[2]Sheet3!$G:$CZ,56,0)</f>
        <v>0</v>
      </c>
      <c r="BT468" s="14">
        <f>VLOOKUP($B468,[2]Sheet3!$G:$CZ,57,0)</f>
        <v>0</v>
      </c>
      <c r="BU468" s="14">
        <f>VLOOKUP($B468,[2]Sheet3!$G:$CZ,58,0)</f>
        <v>0</v>
      </c>
      <c r="BV468" s="14">
        <f>VLOOKUP($B468,[2]Sheet3!$G:$CZ,59,0)</f>
        <v>0</v>
      </c>
      <c r="BW468" s="14">
        <f>VLOOKUP($B468,[2]Sheet3!$G:$CZ,60,0)</f>
        <v>0</v>
      </c>
      <c r="BX468" s="14">
        <f>VLOOKUP($B468,[2]Sheet3!$G:$CZ,61,0)</f>
        <v>0</v>
      </c>
      <c r="BY468" s="14">
        <f>VLOOKUP($B468,[2]Sheet3!$G:$CZ,62,0)</f>
        <v>0</v>
      </c>
      <c r="BZ468" s="14">
        <f>VLOOKUP($B468,[2]Sheet3!$G:$CZ,63,0)</f>
        <v>0</v>
      </c>
      <c r="CA468" s="14">
        <f>VLOOKUP($B468,[2]Sheet3!$G:$CZ,64,0)</f>
        <v>0</v>
      </c>
      <c r="CB468" s="14">
        <f>VLOOKUP($B468,[2]Sheet3!$G:$CZ,65,0)</f>
        <v>0</v>
      </c>
      <c r="CC468" s="14">
        <f>VLOOKUP($B468,[2]Sheet3!$G:$CZ,66,0)</f>
        <v>0</v>
      </c>
      <c r="CD468" s="14">
        <f>VLOOKUP($B468,[2]Sheet3!$G:$CZ,67,0)</f>
        <v>0</v>
      </c>
      <c r="CE468" s="14">
        <f>VLOOKUP($B468,[2]Sheet3!$G:$CZ,68,0)</f>
        <v>0</v>
      </c>
      <c r="CF468" s="14">
        <f>VLOOKUP($B468,[2]Sheet3!$G:$CZ,69,0)</f>
        <v>0</v>
      </c>
      <c r="CG468" s="14">
        <f>VLOOKUP($B468,[2]Sheet3!$G:$CZ,70,0)</f>
        <v>0</v>
      </c>
      <c r="CH468" s="14">
        <f>VLOOKUP($B468,[2]Sheet3!$G:$CZ,71,0)</f>
        <v>0</v>
      </c>
      <c r="CI468" s="14">
        <f>VLOOKUP($B468,[2]Sheet3!$G:$CZ,72,0)</f>
        <v>0</v>
      </c>
      <c r="CJ468" s="14">
        <f>VLOOKUP($B468,[2]Sheet3!$G:$CZ,73,0)</f>
        <v>0</v>
      </c>
      <c r="CK468" s="14">
        <f>VLOOKUP($B468,[2]Sheet3!$G:$CZ,74,0)</f>
        <v>0</v>
      </c>
      <c r="CL468" s="14">
        <f>VLOOKUP($B468,[2]Sheet3!$G:$CZ,75,0)</f>
        <v>0</v>
      </c>
      <c r="CM468" s="14">
        <f>VLOOKUP($B468,[2]Sheet3!$G:$CZ,76,0)</f>
        <v>0</v>
      </c>
      <c r="CN468" s="14">
        <f>VLOOKUP($B468,[2]Sheet3!$G:$CZ,77,0)</f>
        <v>0</v>
      </c>
      <c r="CO468" s="14">
        <f>VLOOKUP($B468,[2]Sheet3!$G:$CZ,78,0)</f>
        <v>0</v>
      </c>
      <c r="CP468" s="14">
        <f>VLOOKUP($B468,[2]Sheet3!$G:$CZ,79,0)</f>
        <v>0</v>
      </c>
      <c r="CQ468" s="14">
        <f>VLOOKUP($B468,[2]Sheet3!$G:$CZ,80,0)</f>
        <v>0</v>
      </c>
      <c r="CR468" s="14">
        <f>VLOOKUP($B468,[2]Sheet3!$G:$CZ,81,0)</f>
        <v>0</v>
      </c>
      <c r="CS468" s="14">
        <f>VLOOKUP($B468,[2]Sheet3!$G:$CZ,82,0)</f>
        <v>0</v>
      </c>
      <c r="CT468" s="14">
        <f>VLOOKUP($B468,[2]Sheet3!$G:$CZ,83,0)</f>
        <v>0</v>
      </c>
      <c r="CU468" s="14">
        <f>VLOOKUP($B468,[2]Sheet3!$G:$CZ,84,0)</f>
        <v>0</v>
      </c>
      <c r="CV468" s="14">
        <f>VLOOKUP($B468,[2]Sheet3!$G:$CZ,85,0)</f>
        <v>0</v>
      </c>
      <c r="CW468" s="14">
        <f>VLOOKUP($B468,[2]Sheet3!$G:$CZ,86,0)</f>
        <v>0</v>
      </c>
      <c r="CX468" s="14">
        <f>VLOOKUP($B468,[2]Sheet3!$G:$CZ,87,0)</f>
        <v>0</v>
      </c>
      <c r="CY468" s="14">
        <f>VLOOKUP($B468,[2]Sheet3!$G:$CZ,88,0)</f>
        <v>0</v>
      </c>
      <c r="CZ468" s="14">
        <f>VLOOKUP($B468,[2]Sheet3!$G:$CZ,89,0)</f>
        <v>0</v>
      </c>
      <c r="DA468" s="14">
        <f>VLOOKUP($B468,[2]Sheet3!$G:$CZ,90,0)</f>
        <v>0</v>
      </c>
      <c r="DB468" s="14">
        <f>VLOOKUP($B468,[2]Sheet3!$G:$CZ,91,0)</f>
        <v>0</v>
      </c>
      <c r="DC468" s="14">
        <f>VLOOKUP($B468,[2]Sheet3!$G:$CZ,92,0)</f>
        <v>0</v>
      </c>
      <c r="DD468" s="14">
        <f>VLOOKUP($B468,[2]Sheet3!$G:$CZ,93,0)</f>
        <v>0</v>
      </c>
      <c r="DE468" s="14">
        <f>VLOOKUP($B468,[2]Sheet3!$G:$CZ,94,0)</f>
        <v>0</v>
      </c>
      <c r="DF468" s="14">
        <f>VLOOKUP($B468,[2]Sheet3!$G:$CZ,95,0)</f>
        <v>0</v>
      </c>
      <c r="DG468" s="14">
        <f>VLOOKUP($B468,[2]Sheet3!$G:$CZ,96,0)</f>
        <v>0</v>
      </c>
      <c r="DH468" s="14">
        <f>VLOOKUP($B468,[2]Sheet3!$G:$CZ,97,0)</f>
        <v>0</v>
      </c>
      <c r="DI468" s="14">
        <f>VLOOKUP($B468,[2]Sheet3!$G:$CZ,98,0)</f>
        <v>0</v>
      </c>
    </row>
    <row r="469" spans="1:113" x14ac:dyDescent="0.3">
      <c r="A469" s="9" t="str">
        <f t="shared" si="23"/>
        <v>S44373</v>
      </c>
      <c r="B469" s="15" t="s">
        <v>1445</v>
      </c>
      <c r="C469" s="15" t="s">
        <v>1446</v>
      </c>
      <c r="F469" s="7" t="s">
        <v>15</v>
      </c>
      <c r="G469" s="12" t="s">
        <v>3964</v>
      </c>
      <c r="H469" s="12" t="str">
        <f>VLOOKUP($B469,[1]Sheet1!$A:$G,5,0)</f>
        <v>jitin.sebastian@redingtongroup.com</v>
      </c>
      <c r="I469" s="12" t="str">
        <f>VLOOKUP($B469,[1]Sheet1!$A:$G,7,0)</f>
        <v>vikram.kumar@redingtongroup.com</v>
      </c>
      <c r="J469" s="12" t="s">
        <v>82</v>
      </c>
      <c r="K469" s="7"/>
      <c r="L469" s="7"/>
      <c r="M469" s="8"/>
      <c r="N469" s="7" t="str">
        <f t="shared" si="21"/>
        <v>jitin.sebastian@redingtongroup.com; vikram.kumar@redingtongroup.com; nilesh.phirke@redingtongroup.com;christopher.joseph@redingtongroup.com</v>
      </c>
      <c r="O469" s="7" t="str">
        <f t="shared" si="22"/>
        <v>S44373</v>
      </c>
      <c r="P469" s="8" t="s">
        <v>5215</v>
      </c>
      <c r="Q469" s="14">
        <f>VLOOKUP($B469,[2]Sheet3!$G:$CZ,2,0)</f>
        <v>2400309344</v>
      </c>
      <c r="R469" s="14">
        <f>VLOOKUP($B469,[2]Sheet3!$G:$CZ,3,0)</f>
        <v>2400301197</v>
      </c>
      <c r="S469" s="14">
        <f>VLOOKUP($B469,[2]Sheet3!$G:$CZ,4,0)</f>
        <v>0</v>
      </c>
      <c r="T469" s="14">
        <f>VLOOKUP($B469,[2]Sheet3!$G:$CZ,5,0)</f>
        <v>0</v>
      </c>
      <c r="U469" s="14">
        <f>VLOOKUP($B469,[2]Sheet3!$G:$CZ,6,0)</f>
        <v>0</v>
      </c>
      <c r="V469" s="14">
        <f>VLOOKUP($B469,[2]Sheet3!$G:$CZ,7,0)</f>
        <v>0</v>
      </c>
      <c r="W469" s="14">
        <f>VLOOKUP($B469,[2]Sheet3!$G:$CZ,8,0)</f>
        <v>0</v>
      </c>
      <c r="X469" s="14">
        <f>VLOOKUP($B469,[2]Sheet3!$G:$CZ,9,0)</f>
        <v>0</v>
      </c>
      <c r="Y469" s="14">
        <f>VLOOKUP($B469,[2]Sheet3!$G:$CZ,10,0)</f>
        <v>0</v>
      </c>
      <c r="Z469" s="14">
        <f>VLOOKUP($B469,[2]Sheet3!$G:$CZ,11,0)</f>
        <v>0</v>
      </c>
      <c r="AA469" s="14">
        <f>VLOOKUP($B469,[2]Sheet3!$G:$CZ,12,0)</f>
        <v>0</v>
      </c>
      <c r="AB469" s="14">
        <f>VLOOKUP($B469,[2]Sheet3!$G:$CZ,13,0)</f>
        <v>0</v>
      </c>
      <c r="AC469" s="14">
        <f>VLOOKUP($B469,[2]Sheet3!$G:$CZ,14,0)</f>
        <v>0</v>
      </c>
      <c r="AD469" s="14">
        <f>VLOOKUP($B469,[2]Sheet3!$G:$CZ,15,0)</f>
        <v>0</v>
      </c>
      <c r="AE469" s="14">
        <f>VLOOKUP($B469,[2]Sheet3!$G:$CZ,16,0)</f>
        <v>0</v>
      </c>
      <c r="AF469" s="14">
        <f>VLOOKUP($B469,[2]Sheet3!$G:$CZ,17,0)</f>
        <v>0</v>
      </c>
      <c r="AG469" s="14">
        <f>VLOOKUP($B469,[2]Sheet3!$G:$CZ,18,0)</f>
        <v>0</v>
      </c>
      <c r="AH469" s="14">
        <f>VLOOKUP($B469,[2]Sheet3!$G:$CZ,19,0)</f>
        <v>0</v>
      </c>
      <c r="AI469" s="14">
        <f>VLOOKUP($B469,[2]Sheet3!$G:$CZ,20,0)</f>
        <v>0</v>
      </c>
      <c r="AJ469" s="14">
        <f>VLOOKUP($B469,[2]Sheet3!$G:$CZ,21,0)</f>
        <v>0</v>
      </c>
      <c r="AK469" s="14">
        <f>VLOOKUP($B469,[2]Sheet3!$G:$CZ,22,0)</f>
        <v>0</v>
      </c>
      <c r="AL469" s="14">
        <f>VLOOKUP($B469,[2]Sheet3!$G:$CZ,23,0)</f>
        <v>0</v>
      </c>
      <c r="AM469" s="14">
        <f>VLOOKUP($B469,[2]Sheet3!$G:$CZ,24,0)</f>
        <v>0</v>
      </c>
      <c r="AN469" s="14">
        <f>VLOOKUP($B469,[2]Sheet3!$G:$CZ,25,0)</f>
        <v>0</v>
      </c>
      <c r="AO469" s="14">
        <f>VLOOKUP($B469,[2]Sheet3!$G:$CZ,26,0)</f>
        <v>0</v>
      </c>
      <c r="AP469" s="14">
        <f>VLOOKUP($B469,[2]Sheet3!$G:$CZ,27,0)</f>
        <v>0</v>
      </c>
      <c r="AQ469" s="14">
        <f>VLOOKUP($B469,[2]Sheet3!$G:$CZ,28,0)</f>
        <v>0</v>
      </c>
      <c r="AR469" s="14">
        <f>VLOOKUP($B469,[2]Sheet3!$G:$CZ,29,0)</f>
        <v>0</v>
      </c>
      <c r="AS469" s="14">
        <f>VLOOKUP($B469,[2]Sheet3!$G:$CZ,30,0)</f>
        <v>0</v>
      </c>
      <c r="AT469" s="14">
        <f>VLOOKUP($B469,[2]Sheet3!$G:$CZ,31,0)</f>
        <v>0</v>
      </c>
      <c r="AU469" s="14">
        <f>VLOOKUP($B469,[2]Sheet3!$G:$CZ,32,0)</f>
        <v>0</v>
      </c>
      <c r="AV469" s="14">
        <f>VLOOKUP($B469,[2]Sheet3!$G:$CZ,33,0)</f>
        <v>0</v>
      </c>
      <c r="AW469" s="14">
        <f>VLOOKUP($B469,[2]Sheet3!$G:$CZ,34,0)</f>
        <v>0</v>
      </c>
      <c r="AX469" s="14">
        <f>VLOOKUP($B469,[2]Sheet3!$G:$CZ,35,0)</f>
        <v>0</v>
      </c>
      <c r="AY469" s="14">
        <f>VLOOKUP($B469,[2]Sheet3!$G:$CZ,36,0)</f>
        <v>0</v>
      </c>
      <c r="AZ469" s="14">
        <f>VLOOKUP($B469,[2]Sheet3!$G:$CZ,37,0)</f>
        <v>0</v>
      </c>
      <c r="BA469" s="14">
        <f>VLOOKUP($B469,[2]Sheet3!$G:$CZ,38,0)</f>
        <v>0</v>
      </c>
      <c r="BB469" s="14">
        <f>VLOOKUP($B469,[2]Sheet3!$G:$CZ,39,0)</f>
        <v>0</v>
      </c>
      <c r="BC469" s="14">
        <f>VLOOKUP($B469,[2]Sheet3!$G:$CZ,40,0)</f>
        <v>0</v>
      </c>
      <c r="BD469" s="14">
        <f>VLOOKUP($B469,[2]Sheet3!$G:$CZ,41,0)</f>
        <v>0</v>
      </c>
      <c r="BE469" s="14">
        <f>VLOOKUP($B469,[2]Sheet3!$G:$CZ,42,0)</f>
        <v>0</v>
      </c>
      <c r="BF469" s="14">
        <f>VLOOKUP($B469,[2]Sheet3!$G:$CZ,43,0)</f>
        <v>0</v>
      </c>
      <c r="BG469" s="14">
        <f>VLOOKUP($B469,[2]Sheet3!$G:$CZ,44,0)</f>
        <v>0</v>
      </c>
      <c r="BH469" s="14">
        <f>VLOOKUP($B469,[2]Sheet3!$G:$CZ,45,0)</f>
        <v>0</v>
      </c>
      <c r="BI469" s="14">
        <f>VLOOKUP($B469,[2]Sheet3!$G:$CZ,46,0)</f>
        <v>0</v>
      </c>
      <c r="BJ469" s="14">
        <f>VLOOKUP($B469,[2]Sheet3!$G:$CZ,47,0)</f>
        <v>0</v>
      </c>
      <c r="BK469" s="14">
        <f>VLOOKUP($B469,[2]Sheet3!$G:$CZ,48,0)</f>
        <v>0</v>
      </c>
      <c r="BL469" s="14">
        <f>VLOOKUP($B469,[2]Sheet3!$G:$CZ,49,0)</f>
        <v>0</v>
      </c>
      <c r="BM469" s="14">
        <f>VLOOKUP($B469,[2]Sheet3!$G:$CZ,50,0)</f>
        <v>0</v>
      </c>
      <c r="BN469" s="14">
        <f>VLOOKUP($B469,[2]Sheet3!$G:$CZ,51,0)</f>
        <v>0</v>
      </c>
      <c r="BO469" s="14">
        <f>VLOOKUP($B469,[2]Sheet3!$G:$CZ,52,0)</f>
        <v>0</v>
      </c>
      <c r="BP469" s="14">
        <f>VLOOKUP($B469,[2]Sheet3!$G:$CZ,53,0)</f>
        <v>0</v>
      </c>
      <c r="BQ469" s="14">
        <f>VLOOKUP($B469,[2]Sheet3!$G:$CZ,54,0)</f>
        <v>0</v>
      </c>
      <c r="BR469" s="14">
        <f>VLOOKUP($B469,[2]Sheet3!$G:$CZ,55,0)</f>
        <v>0</v>
      </c>
      <c r="BS469" s="14">
        <f>VLOOKUP($B469,[2]Sheet3!$G:$CZ,56,0)</f>
        <v>0</v>
      </c>
      <c r="BT469" s="14">
        <f>VLOOKUP($B469,[2]Sheet3!$G:$CZ,57,0)</f>
        <v>0</v>
      </c>
      <c r="BU469" s="14">
        <f>VLOOKUP($B469,[2]Sheet3!$G:$CZ,58,0)</f>
        <v>0</v>
      </c>
      <c r="BV469" s="14">
        <f>VLOOKUP($B469,[2]Sheet3!$G:$CZ,59,0)</f>
        <v>0</v>
      </c>
      <c r="BW469" s="14">
        <f>VLOOKUP($B469,[2]Sheet3!$G:$CZ,60,0)</f>
        <v>0</v>
      </c>
      <c r="BX469" s="14">
        <f>VLOOKUP($B469,[2]Sheet3!$G:$CZ,61,0)</f>
        <v>0</v>
      </c>
      <c r="BY469" s="14">
        <f>VLOOKUP($B469,[2]Sheet3!$G:$CZ,62,0)</f>
        <v>0</v>
      </c>
      <c r="BZ469" s="14">
        <f>VLOOKUP($B469,[2]Sheet3!$G:$CZ,63,0)</f>
        <v>0</v>
      </c>
      <c r="CA469" s="14">
        <f>VLOOKUP($B469,[2]Sheet3!$G:$CZ,64,0)</f>
        <v>0</v>
      </c>
      <c r="CB469" s="14">
        <f>VLOOKUP($B469,[2]Sheet3!$G:$CZ,65,0)</f>
        <v>0</v>
      </c>
      <c r="CC469" s="14">
        <f>VLOOKUP($B469,[2]Sheet3!$G:$CZ,66,0)</f>
        <v>0</v>
      </c>
      <c r="CD469" s="14">
        <f>VLOOKUP($B469,[2]Sheet3!$G:$CZ,67,0)</f>
        <v>0</v>
      </c>
      <c r="CE469" s="14">
        <f>VLOOKUP($B469,[2]Sheet3!$G:$CZ,68,0)</f>
        <v>0</v>
      </c>
      <c r="CF469" s="14">
        <f>VLOOKUP($B469,[2]Sheet3!$G:$CZ,69,0)</f>
        <v>0</v>
      </c>
      <c r="CG469" s="14">
        <f>VLOOKUP($B469,[2]Sheet3!$G:$CZ,70,0)</f>
        <v>0</v>
      </c>
      <c r="CH469" s="14">
        <f>VLOOKUP($B469,[2]Sheet3!$G:$CZ,71,0)</f>
        <v>0</v>
      </c>
      <c r="CI469" s="14">
        <f>VLOOKUP($B469,[2]Sheet3!$G:$CZ,72,0)</f>
        <v>0</v>
      </c>
      <c r="CJ469" s="14">
        <f>VLOOKUP($B469,[2]Sheet3!$G:$CZ,73,0)</f>
        <v>0</v>
      </c>
      <c r="CK469" s="14">
        <f>VLOOKUP($B469,[2]Sheet3!$G:$CZ,74,0)</f>
        <v>0</v>
      </c>
      <c r="CL469" s="14">
        <f>VLOOKUP($B469,[2]Sheet3!$G:$CZ,75,0)</f>
        <v>0</v>
      </c>
      <c r="CM469" s="14">
        <f>VLOOKUP($B469,[2]Sheet3!$G:$CZ,76,0)</f>
        <v>0</v>
      </c>
      <c r="CN469" s="14">
        <f>VLOOKUP($B469,[2]Sheet3!$G:$CZ,77,0)</f>
        <v>0</v>
      </c>
      <c r="CO469" s="14">
        <f>VLOOKUP($B469,[2]Sheet3!$G:$CZ,78,0)</f>
        <v>0</v>
      </c>
      <c r="CP469" s="14">
        <f>VLOOKUP($B469,[2]Sheet3!$G:$CZ,79,0)</f>
        <v>0</v>
      </c>
      <c r="CQ469" s="14">
        <f>VLOOKUP($B469,[2]Sheet3!$G:$CZ,80,0)</f>
        <v>0</v>
      </c>
      <c r="CR469" s="14">
        <f>VLOOKUP($B469,[2]Sheet3!$G:$CZ,81,0)</f>
        <v>0</v>
      </c>
      <c r="CS469" s="14">
        <f>VLOOKUP($B469,[2]Sheet3!$G:$CZ,82,0)</f>
        <v>0</v>
      </c>
      <c r="CT469" s="14">
        <f>VLOOKUP($B469,[2]Sheet3!$G:$CZ,83,0)</f>
        <v>0</v>
      </c>
      <c r="CU469" s="14">
        <f>VLOOKUP($B469,[2]Sheet3!$G:$CZ,84,0)</f>
        <v>0</v>
      </c>
      <c r="CV469" s="14">
        <f>VLOOKUP($B469,[2]Sheet3!$G:$CZ,85,0)</f>
        <v>0</v>
      </c>
      <c r="CW469" s="14">
        <f>VLOOKUP($B469,[2]Sheet3!$G:$CZ,86,0)</f>
        <v>0</v>
      </c>
      <c r="CX469" s="14">
        <f>VLOOKUP($B469,[2]Sheet3!$G:$CZ,87,0)</f>
        <v>0</v>
      </c>
      <c r="CY469" s="14">
        <f>VLOOKUP($B469,[2]Sheet3!$G:$CZ,88,0)</f>
        <v>0</v>
      </c>
      <c r="CZ469" s="14">
        <f>VLOOKUP($B469,[2]Sheet3!$G:$CZ,89,0)</f>
        <v>0</v>
      </c>
      <c r="DA469" s="14">
        <f>VLOOKUP($B469,[2]Sheet3!$G:$CZ,90,0)</f>
        <v>0</v>
      </c>
      <c r="DB469" s="14">
        <f>VLOOKUP($B469,[2]Sheet3!$G:$CZ,91,0)</f>
        <v>0</v>
      </c>
      <c r="DC469" s="14">
        <f>VLOOKUP($B469,[2]Sheet3!$G:$CZ,92,0)</f>
        <v>0</v>
      </c>
      <c r="DD469" s="14">
        <f>VLOOKUP($B469,[2]Sheet3!$G:$CZ,93,0)</f>
        <v>0</v>
      </c>
      <c r="DE469" s="14">
        <f>VLOOKUP($B469,[2]Sheet3!$G:$CZ,94,0)</f>
        <v>0</v>
      </c>
      <c r="DF469" s="14">
        <f>VLOOKUP($B469,[2]Sheet3!$G:$CZ,95,0)</f>
        <v>0</v>
      </c>
      <c r="DG469" s="14">
        <f>VLOOKUP($B469,[2]Sheet3!$G:$CZ,96,0)</f>
        <v>0</v>
      </c>
      <c r="DH469" s="14">
        <f>VLOOKUP($B469,[2]Sheet3!$G:$CZ,97,0)</f>
        <v>0</v>
      </c>
      <c r="DI469" s="14">
        <f>VLOOKUP($B469,[2]Sheet3!$G:$CZ,98,0)</f>
        <v>0</v>
      </c>
    </row>
    <row r="470" spans="1:113" x14ac:dyDescent="0.3">
      <c r="A470" s="9" t="str">
        <f t="shared" si="23"/>
        <v>S26291</v>
      </c>
      <c r="B470" s="15" t="s">
        <v>1447</v>
      </c>
      <c r="C470" s="15" t="s">
        <v>1448</v>
      </c>
      <c r="F470" s="7" t="s">
        <v>15</v>
      </c>
      <c r="G470" s="12" t="s">
        <v>3965</v>
      </c>
      <c r="H470" s="12" t="str">
        <f>VLOOKUP($B470,[1]Sheet1!$A:$G,5,0)</f>
        <v>kamal.punjabi@redingtongroup.com</v>
      </c>
      <c r="I470" s="12" t="str">
        <f>VLOOKUP($B470,[1]Sheet1!$A:$G,7,0)</f>
        <v>vikram.kumar@redingtongroup.com</v>
      </c>
      <c r="J470" s="12" t="s">
        <v>82</v>
      </c>
      <c r="K470" s="7"/>
      <c r="L470" s="7"/>
      <c r="M470" s="8"/>
      <c r="N470" s="7" t="str">
        <f t="shared" si="21"/>
        <v>kamal.punjabi@redingtongroup.com; vikram.kumar@redingtongroup.com; nilesh.phirke@redingtongroup.com;christopher.joseph@redingtongroup.com</v>
      </c>
      <c r="O470" s="7" t="str">
        <f t="shared" si="22"/>
        <v>S26291</v>
      </c>
      <c r="P470" s="8" t="s">
        <v>5215</v>
      </c>
      <c r="Q470" s="14">
        <f>VLOOKUP($B470,[2]Sheet3!$G:$CZ,2,0)</f>
        <v>2400301743</v>
      </c>
      <c r="R470" s="14">
        <f>VLOOKUP($B470,[2]Sheet3!$G:$CZ,3,0)</f>
        <v>0</v>
      </c>
      <c r="S470" s="14">
        <f>VLOOKUP($B470,[2]Sheet3!$G:$CZ,4,0)</f>
        <v>0</v>
      </c>
      <c r="T470" s="14">
        <f>VLOOKUP($B470,[2]Sheet3!$G:$CZ,5,0)</f>
        <v>0</v>
      </c>
      <c r="U470" s="14">
        <f>VLOOKUP($B470,[2]Sheet3!$G:$CZ,6,0)</f>
        <v>0</v>
      </c>
      <c r="V470" s="14">
        <f>VLOOKUP($B470,[2]Sheet3!$G:$CZ,7,0)</f>
        <v>0</v>
      </c>
      <c r="W470" s="14">
        <f>VLOOKUP($B470,[2]Sheet3!$G:$CZ,8,0)</f>
        <v>0</v>
      </c>
      <c r="X470" s="14">
        <f>VLOOKUP($B470,[2]Sheet3!$G:$CZ,9,0)</f>
        <v>0</v>
      </c>
      <c r="Y470" s="14">
        <f>VLOOKUP($B470,[2]Sheet3!$G:$CZ,10,0)</f>
        <v>0</v>
      </c>
      <c r="Z470" s="14">
        <f>VLOOKUP($B470,[2]Sheet3!$G:$CZ,11,0)</f>
        <v>0</v>
      </c>
      <c r="AA470" s="14">
        <f>VLOOKUP($B470,[2]Sheet3!$G:$CZ,12,0)</f>
        <v>0</v>
      </c>
      <c r="AB470" s="14">
        <f>VLOOKUP($B470,[2]Sheet3!$G:$CZ,13,0)</f>
        <v>0</v>
      </c>
      <c r="AC470" s="14">
        <f>VLOOKUP($B470,[2]Sheet3!$G:$CZ,14,0)</f>
        <v>0</v>
      </c>
      <c r="AD470" s="14">
        <f>VLOOKUP($B470,[2]Sheet3!$G:$CZ,15,0)</f>
        <v>0</v>
      </c>
      <c r="AE470" s="14">
        <f>VLOOKUP($B470,[2]Sheet3!$G:$CZ,16,0)</f>
        <v>0</v>
      </c>
      <c r="AF470" s="14">
        <f>VLOOKUP($B470,[2]Sheet3!$G:$CZ,17,0)</f>
        <v>0</v>
      </c>
      <c r="AG470" s="14">
        <f>VLOOKUP($B470,[2]Sheet3!$G:$CZ,18,0)</f>
        <v>0</v>
      </c>
      <c r="AH470" s="14">
        <f>VLOOKUP($B470,[2]Sheet3!$G:$CZ,19,0)</f>
        <v>0</v>
      </c>
      <c r="AI470" s="14">
        <f>VLOOKUP($B470,[2]Sheet3!$G:$CZ,20,0)</f>
        <v>0</v>
      </c>
      <c r="AJ470" s="14">
        <f>VLOOKUP($B470,[2]Sheet3!$G:$CZ,21,0)</f>
        <v>0</v>
      </c>
      <c r="AK470" s="14">
        <f>VLOOKUP($B470,[2]Sheet3!$G:$CZ,22,0)</f>
        <v>0</v>
      </c>
      <c r="AL470" s="14">
        <f>VLOOKUP($B470,[2]Sheet3!$G:$CZ,23,0)</f>
        <v>0</v>
      </c>
      <c r="AM470" s="14">
        <f>VLOOKUP($B470,[2]Sheet3!$G:$CZ,24,0)</f>
        <v>0</v>
      </c>
      <c r="AN470" s="14">
        <f>VLOOKUP($B470,[2]Sheet3!$G:$CZ,25,0)</f>
        <v>0</v>
      </c>
      <c r="AO470" s="14">
        <f>VLOOKUP($B470,[2]Sheet3!$G:$CZ,26,0)</f>
        <v>0</v>
      </c>
      <c r="AP470" s="14">
        <f>VLOOKUP($B470,[2]Sheet3!$G:$CZ,27,0)</f>
        <v>0</v>
      </c>
      <c r="AQ470" s="14">
        <f>VLOOKUP($B470,[2]Sheet3!$G:$CZ,28,0)</f>
        <v>0</v>
      </c>
      <c r="AR470" s="14">
        <f>VLOOKUP($B470,[2]Sheet3!$G:$CZ,29,0)</f>
        <v>0</v>
      </c>
      <c r="AS470" s="14">
        <f>VLOOKUP($B470,[2]Sheet3!$G:$CZ,30,0)</f>
        <v>0</v>
      </c>
      <c r="AT470" s="14">
        <f>VLOOKUP($B470,[2]Sheet3!$G:$CZ,31,0)</f>
        <v>0</v>
      </c>
      <c r="AU470" s="14">
        <f>VLOOKUP($B470,[2]Sheet3!$G:$CZ,32,0)</f>
        <v>0</v>
      </c>
      <c r="AV470" s="14">
        <f>VLOOKUP($B470,[2]Sheet3!$G:$CZ,33,0)</f>
        <v>0</v>
      </c>
      <c r="AW470" s="14">
        <f>VLOOKUP($B470,[2]Sheet3!$G:$CZ,34,0)</f>
        <v>0</v>
      </c>
      <c r="AX470" s="14">
        <f>VLOOKUP($B470,[2]Sheet3!$G:$CZ,35,0)</f>
        <v>0</v>
      </c>
      <c r="AY470" s="14">
        <f>VLOOKUP($B470,[2]Sheet3!$G:$CZ,36,0)</f>
        <v>0</v>
      </c>
      <c r="AZ470" s="14">
        <f>VLOOKUP($B470,[2]Sheet3!$G:$CZ,37,0)</f>
        <v>0</v>
      </c>
      <c r="BA470" s="14">
        <f>VLOOKUP($B470,[2]Sheet3!$G:$CZ,38,0)</f>
        <v>0</v>
      </c>
      <c r="BB470" s="14">
        <f>VLOOKUP($B470,[2]Sheet3!$G:$CZ,39,0)</f>
        <v>0</v>
      </c>
      <c r="BC470" s="14">
        <f>VLOOKUP($B470,[2]Sheet3!$G:$CZ,40,0)</f>
        <v>0</v>
      </c>
      <c r="BD470" s="14">
        <f>VLOOKUP($B470,[2]Sheet3!$G:$CZ,41,0)</f>
        <v>0</v>
      </c>
      <c r="BE470" s="14">
        <f>VLOOKUP($B470,[2]Sheet3!$G:$CZ,42,0)</f>
        <v>0</v>
      </c>
      <c r="BF470" s="14">
        <f>VLOOKUP($B470,[2]Sheet3!$G:$CZ,43,0)</f>
        <v>0</v>
      </c>
      <c r="BG470" s="14">
        <f>VLOOKUP($B470,[2]Sheet3!$G:$CZ,44,0)</f>
        <v>0</v>
      </c>
      <c r="BH470" s="14">
        <f>VLOOKUP($B470,[2]Sheet3!$G:$CZ,45,0)</f>
        <v>0</v>
      </c>
      <c r="BI470" s="14">
        <f>VLOOKUP($B470,[2]Sheet3!$G:$CZ,46,0)</f>
        <v>0</v>
      </c>
      <c r="BJ470" s="14">
        <f>VLOOKUP($B470,[2]Sheet3!$G:$CZ,47,0)</f>
        <v>0</v>
      </c>
      <c r="BK470" s="14">
        <f>VLOOKUP($B470,[2]Sheet3!$G:$CZ,48,0)</f>
        <v>0</v>
      </c>
      <c r="BL470" s="14">
        <f>VLOOKUP($B470,[2]Sheet3!$G:$CZ,49,0)</f>
        <v>0</v>
      </c>
      <c r="BM470" s="14">
        <f>VLOOKUP($B470,[2]Sheet3!$G:$CZ,50,0)</f>
        <v>0</v>
      </c>
      <c r="BN470" s="14">
        <f>VLOOKUP($B470,[2]Sheet3!$G:$CZ,51,0)</f>
        <v>0</v>
      </c>
      <c r="BO470" s="14">
        <f>VLOOKUP($B470,[2]Sheet3!$G:$CZ,52,0)</f>
        <v>0</v>
      </c>
      <c r="BP470" s="14">
        <f>VLOOKUP($B470,[2]Sheet3!$G:$CZ,53,0)</f>
        <v>0</v>
      </c>
      <c r="BQ470" s="14">
        <f>VLOOKUP($B470,[2]Sheet3!$G:$CZ,54,0)</f>
        <v>0</v>
      </c>
      <c r="BR470" s="14">
        <f>VLOOKUP($B470,[2]Sheet3!$G:$CZ,55,0)</f>
        <v>0</v>
      </c>
      <c r="BS470" s="14">
        <f>VLOOKUP($B470,[2]Sheet3!$G:$CZ,56,0)</f>
        <v>0</v>
      </c>
      <c r="BT470" s="14">
        <f>VLOOKUP($B470,[2]Sheet3!$G:$CZ,57,0)</f>
        <v>0</v>
      </c>
      <c r="BU470" s="14">
        <f>VLOOKUP($B470,[2]Sheet3!$G:$CZ,58,0)</f>
        <v>0</v>
      </c>
      <c r="BV470" s="14">
        <f>VLOOKUP($B470,[2]Sheet3!$G:$CZ,59,0)</f>
        <v>0</v>
      </c>
      <c r="BW470" s="14">
        <f>VLOOKUP($B470,[2]Sheet3!$G:$CZ,60,0)</f>
        <v>0</v>
      </c>
      <c r="BX470" s="14">
        <f>VLOOKUP($B470,[2]Sheet3!$G:$CZ,61,0)</f>
        <v>0</v>
      </c>
      <c r="BY470" s="14">
        <f>VLOOKUP($B470,[2]Sheet3!$G:$CZ,62,0)</f>
        <v>0</v>
      </c>
      <c r="BZ470" s="14">
        <f>VLOOKUP($B470,[2]Sheet3!$G:$CZ,63,0)</f>
        <v>0</v>
      </c>
      <c r="CA470" s="14">
        <f>VLOOKUP($B470,[2]Sheet3!$G:$CZ,64,0)</f>
        <v>0</v>
      </c>
      <c r="CB470" s="14">
        <f>VLOOKUP($B470,[2]Sheet3!$G:$CZ,65,0)</f>
        <v>0</v>
      </c>
      <c r="CC470" s="14">
        <f>VLOOKUP($B470,[2]Sheet3!$G:$CZ,66,0)</f>
        <v>0</v>
      </c>
      <c r="CD470" s="14">
        <f>VLOOKUP($B470,[2]Sheet3!$G:$CZ,67,0)</f>
        <v>0</v>
      </c>
      <c r="CE470" s="14">
        <f>VLOOKUP($B470,[2]Sheet3!$G:$CZ,68,0)</f>
        <v>0</v>
      </c>
      <c r="CF470" s="14">
        <f>VLOOKUP($B470,[2]Sheet3!$G:$CZ,69,0)</f>
        <v>0</v>
      </c>
      <c r="CG470" s="14">
        <f>VLOOKUP($B470,[2]Sheet3!$G:$CZ,70,0)</f>
        <v>0</v>
      </c>
      <c r="CH470" s="14">
        <f>VLOOKUP($B470,[2]Sheet3!$G:$CZ,71,0)</f>
        <v>0</v>
      </c>
      <c r="CI470" s="14">
        <f>VLOOKUP($B470,[2]Sheet3!$G:$CZ,72,0)</f>
        <v>0</v>
      </c>
      <c r="CJ470" s="14">
        <f>VLOOKUP($B470,[2]Sheet3!$G:$CZ,73,0)</f>
        <v>0</v>
      </c>
      <c r="CK470" s="14">
        <f>VLOOKUP($B470,[2]Sheet3!$G:$CZ,74,0)</f>
        <v>0</v>
      </c>
      <c r="CL470" s="14">
        <f>VLOOKUP($B470,[2]Sheet3!$G:$CZ,75,0)</f>
        <v>0</v>
      </c>
      <c r="CM470" s="14">
        <f>VLOOKUP($B470,[2]Sheet3!$G:$CZ,76,0)</f>
        <v>0</v>
      </c>
      <c r="CN470" s="14">
        <f>VLOOKUP($B470,[2]Sheet3!$G:$CZ,77,0)</f>
        <v>0</v>
      </c>
      <c r="CO470" s="14">
        <f>VLOOKUP($B470,[2]Sheet3!$G:$CZ,78,0)</f>
        <v>0</v>
      </c>
      <c r="CP470" s="14">
        <f>VLOOKUP($B470,[2]Sheet3!$G:$CZ,79,0)</f>
        <v>0</v>
      </c>
      <c r="CQ470" s="14">
        <f>VLOOKUP($B470,[2]Sheet3!$G:$CZ,80,0)</f>
        <v>0</v>
      </c>
      <c r="CR470" s="14">
        <f>VLOOKUP($B470,[2]Sheet3!$G:$CZ,81,0)</f>
        <v>0</v>
      </c>
      <c r="CS470" s="14">
        <f>VLOOKUP($B470,[2]Sheet3!$G:$CZ,82,0)</f>
        <v>0</v>
      </c>
      <c r="CT470" s="14">
        <f>VLOOKUP($B470,[2]Sheet3!$G:$CZ,83,0)</f>
        <v>0</v>
      </c>
      <c r="CU470" s="14">
        <f>VLOOKUP($B470,[2]Sheet3!$G:$CZ,84,0)</f>
        <v>0</v>
      </c>
      <c r="CV470" s="14">
        <f>VLOOKUP($B470,[2]Sheet3!$G:$CZ,85,0)</f>
        <v>0</v>
      </c>
      <c r="CW470" s="14">
        <f>VLOOKUP($B470,[2]Sheet3!$G:$CZ,86,0)</f>
        <v>0</v>
      </c>
      <c r="CX470" s="14">
        <f>VLOOKUP($B470,[2]Sheet3!$G:$CZ,87,0)</f>
        <v>0</v>
      </c>
      <c r="CY470" s="14">
        <f>VLOOKUP($B470,[2]Sheet3!$G:$CZ,88,0)</f>
        <v>0</v>
      </c>
      <c r="CZ470" s="14">
        <f>VLOOKUP($B470,[2]Sheet3!$G:$CZ,89,0)</f>
        <v>0</v>
      </c>
      <c r="DA470" s="14">
        <f>VLOOKUP($B470,[2]Sheet3!$G:$CZ,90,0)</f>
        <v>0</v>
      </c>
      <c r="DB470" s="14">
        <f>VLOOKUP($B470,[2]Sheet3!$G:$CZ,91,0)</f>
        <v>0</v>
      </c>
      <c r="DC470" s="14">
        <f>VLOOKUP($B470,[2]Sheet3!$G:$CZ,92,0)</f>
        <v>0</v>
      </c>
      <c r="DD470" s="14">
        <f>VLOOKUP($B470,[2]Sheet3!$G:$CZ,93,0)</f>
        <v>0</v>
      </c>
      <c r="DE470" s="14">
        <f>VLOOKUP($B470,[2]Sheet3!$G:$CZ,94,0)</f>
        <v>0</v>
      </c>
      <c r="DF470" s="14">
        <f>VLOOKUP($B470,[2]Sheet3!$G:$CZ,95,0)</f>
        <v>0</v>
      </c>
      <c r="DG470" s="14">
        <f>VLOOKUP($B470,[2]Sheet3!$G:$CZ,96,0)</f>
        <v>0</v>
      </c>
      <c r="DH470" s="14">
        <f>VLOOKUP($B470,[2]Sheet3!$G:$CZ,97,0)</f>
        <v>0</v>
      </c>
      <c r="DI470" s="14">
        <f>VLOOKUP($B470,[2]Sheet3!$G:$CZ,98,0)</f>
        <v>0</v>
      </c>
    </row>
    <row r="471" spans="1:113" x14ac:dyDescent="0.3">
      <c r="A471" s="9" t="str">
        <f t="shared" si="23"/>
        <v>WB3221</v>
      </c>
      <c r="B471" s="15" t="s">
        <v>1449</v>
      </c>
      <c r="C471" s="15" t="s">
        <v>1450</v>
      </c>
      <c r="F471" s="7" t="s">
        <v>15</v>
      </c>
      <c r="G471" s="12" t="s">
        <v>3966</v>
      </c>
      <c r="H471" s="12" t="str">
        <f>VLOOKUP($B471,[1]Sheet1!$A:$G,5,0)</f>
        <v>sandip.anil@redingtongroup.com</v>
      </c>
      <c r="I471" s="12" t="str">
        <f>VLOOKUP($B471,[1]Sheet1!$A:$G,7,0)</f>
        <v>dilip.vishwa@redingtongroup.com</v>
      </c>
      <c r="J471" s="12" t="s">
        <v>82</v>
      </c>
      <c r="K471" s="7"/>
      <c r="L471" s="7"/>
      <c r="M471" s="8"/>
      <c r="N471" s="7" t="str">
        <f t="shared" si="21"/>
        <v>sandip.anil@redingtongroup.com; dilip.vishwa@redingtongroup.com; nilesh.phirke@redingtongroup.com;christopher.joseph@redingtongroup.com</v>
      </c>
      <c r="O471" s="7" t="str">
        <f t="shared" si="22"/>
        <v>WB3221</v>
      </c>
      <c r="P471" s="8" t="s">
        <v>5215</v>
      </c>
      <c r="Q471" s="14">
        <f>VLOOKUP($B471,[2]Sheet3!$G:$CZ,2,0)</f>
        <v>2400309202</v>
      </c>
      <c r="R471" s="14">
        <f>VLOOKUP($B471,[2]Sheet3!$G:$CZ,3,0)</f>
        <v>2400304739</v>
      </c>
      <c r="S471" s="14">
        <f>VLOOKUP($B471,[2]Sheet3!$G:$CZ,4,0)</f>
        <v>0</v>
      </c>
      <c r="T471" s="14">
        <f>VLOOKUP($B471,[2]Sheet3!$G:$CZ,5,0)</f>
        <v>0</v>
      </c>
      <c r="U471" s="14">
        <f>VLOOKUP($B471,[2]Sheet3!$G:$CZ,6,0)</f>
        <v>0</v>
      </c>
      <c r="V471" s="14">
        <f>VLOOKUP($B471,[2]Sheet3!$G:$CZ,7,0)</f>
        <v>0</v>
      </c>
      <c r="W471" s="14">
        <f>VLOOKUP($B471,[2]Sheet3!$G:$CZ,8,0)</f>
        <v>0</v>
      </c>
      <c r="X471" s="14">
        <f>VLOOKUP($B471,[2]Sheet3!$G:$CZ,9,0)</f>
        <v>0</v>
      </c>
      <c r="Y471" s="14">
        <f>VLOOKUP($B471,[2]Sheet3!$G:$CZ,10,0)</f>
        <v>0</v>
      </c>
      <c r="Z471" s="14">
        <f>VLOOKUP($B471,[2]Sheet3!$G:$CZ,11,0)</f>
        <v>0</v>
      </c>
      <c r="AA471" s="14">
        <f>VLOOKUP($B471,[2]Sheet3!$G:$CZ,12,0)</f>
        <v>0</v>
      </c>
      <c r="AB471" s="14">
        <f>VLOOKUP($B471,[2]Sheet3!$G:$CZ,13,0)</f>
        <v>0</v>
      </c>
      <c r="AC471" s="14">
        <f>VLOOKUP($B471,[2]Sheet3!$G:$CZ,14,0)</f>
        <v>0</v>
      </c>
      <c r="AD471" s="14">
        <f>VLOOKUP($B471,[2]Sheet3!$G:$CZ,15,0)</f>
        <v>0</v>
      </c>
      <c r="AE471" s="14">
        <f>VLOOKUP($B471,[2]Sheet3!$G:$CZ,16,0)</f>
        <v>0</v>
      </c>
      <c r="AF471" s="14">
        <f>VLOOKUP($B471,[2]Sheet3!$G:$CZ,17,0)</f>
        <v>0</v>
      </c>
      <c r="AG471" s="14">
        <f>VLOOKUP($B471,[2]Sheet3!$G:$CZ,18,0)</f>
        <v>0</v>
      </c>
      <c r="AH471" s="14">
        <f>VLOOKUP($B471,[2]Sheet3!$G:$CZ,19,0)</f>
        <v>0</v>
      </c>
      <c r="AI471" s="14">
        <f>VLOOKUP($B471,[2]Sheet3!$G:$CZ,20,0)</f>
        <v>0</v>
      </c>
      <c r="AJ471" s="14">
        <f>VLOOKUP($B471,[2]Sheet3!$G:$CZ,21,0)</f>
        <v>0</v>
      </c>
      <c r="AK471" s="14">
        <f>VLOOKUP($B471,[2]Sheet3!$G:$CZ,22,0)</f>
        <v>0</v>
      </c>
      <c r="AL471" s="14">
        <f>VLOOKUP($B471,[2]Sheet3!$G:$CZ,23,0)</f>
        <v>0</v>
      </c>
      <c r="AM471" s="14">
        <f>VLOOKUP($B471,[2]Sheet3!$G:$CZ,24,0)</f>
        <v>0</v>
      </c>
      <c r="AN471" s="14">
        <f>VLOOKUP($B471,[2]Sheet3!$G:$CZ,25,0)</f>
        <v>0</v>
      </c>
      <c r="AO471" s="14">
        <f>VLOOKUP($B471,[2]Sheet3!$G:$CZ,26,0)</f>
        <v>0</v>
      </c>
      <c r="AP471" s="14">
        <f>VLOOKUP($B471,[2]Sheet3!$G:$CZ,27,0)</f>
        <v>0</v>
      </c>
      <c r="AQ471" s="14">
        <f>VLOOKUP($B471,[2]Sheet3!$G:$CZ,28,0)</f>
        <v>0</v>
      </c>
      <c r="AR471" s="14">
        <f>VLOOKUP($B471,[2]Sheet3!$G:$CZ,29,0)</f>
        <v>0</v>
      </c>
      <c r="AS471" s="14">
        <f>VLOOKUP($B471,[2]Sheet3!$G:$CZ,30,0)</f>
        <v>0</v>
      </c>
      <c r="AT471" s="14">
        <f>VLOOKUP($B471,[2]Sheet3!$G:$CZ,31,0)</f>
        <v>0</v>
      </c>
      <c r="AU471" s="14">
        <f>VLOOKUP($B471,[2]Sheet3!$G:$CZ,32,0)</f>
        <v>0</v>
      </c>
      <c r="AV471" s="14">
        <f>VLOOKUP($B471,[2]Sheet3!$G:$CZ,33,0)</f>
        <v>0</v>
      </c>
      <c r="AW471" s="14">
        <f>VLOOKUP($B471,[2]Sheet3!$G:$CZ,34,0)</f>
        <v>0</v>
      </c>
      <c r="AX471" s="14">
        <f>VLOOKUP($B471,[2]Sheet3!$G:$CZ,35,0)</f>
        <v>0</v>
      </c>
      <c r="AY471" s="14">
        <f>VLOOKUP($B471,[2]Sheet3!$G:$CZ,36,0)</f>
        <v>0</v>
      </c>
      <c r="AZ471" s="14">
        <f>VLOOKUP($B471,[2]Sheet3!$G:$CZ,37,0)</f>
        <v>0</v>
      </c>
      <c r="BA471" s="14">
        <f>VLOOKUP($B471,[2]Sheet3!$G:$CZ,38,0)</f>
        <v>0</v>
      </c>
      <c r="BB471" s="14">
        <f>VLOOKUP($B471,[2]Sheet3!$G:$CZ,39,0)</f>
        <v>0</v>
      </c>
      <c r="BC471" s="14">
        <f>VLOOKUP($B471,[2]Sheet3!$G:$CZ,40,0)</f>
        <v>0</v>
      </c>
      <c r="BD471" s="14">
        <f>VLOOKUP($B471,[2]Sheet3!$G:$CZ,41,0)</f>
        <v>0</v>
      </c>
      <c r="BE471" s="14">
        <f>VLOOKUP($B471,[2]Sheet3!$G:$CZ,42,0)</f>
        <v>0</v>
      </c>
      <c r="BF471" s="14">
        <f>VLOOKUP($B471,[2]Sheet3!$G:$CZ,43,0)</f>
        <v>0</v>
      </c>
      <c r="BG471" s="14">
        <f>VLOOKUP($B471,[2]Sheet3!$G:$CZ,44,0)</f>
        <v>0</v>
      </c>
      <c r="BH471" s="14">
        <f>VLOOKUP($B471,[2]Sheet3!$G:$CZ,45,0)</f>
        <v>0</v>
      </c>
      <c r="BI471" s="14">
        <f>VLOOKUP($B471,[2]Sheet3!$G:$CZ,46,0)</f>
        <v>0</v>
      </c>
      <c r="BJ471" s="14">
        <f>VLOOKUP($B471,[2]Sheet3!$G:$CZ,47,0)</f>
        <v>0</v>
      </c>
      <c r="BK471" s="14">
        <f>VLOOKUP($B471,[2]Sheet3!$G:$CZ,48,0)</f>
        <v>0</v>
      </c>
      <c r="BL471" s="14">
        <f>VLOOKUP($B471,[2]Sheet3!$G:$CZ,49,0)</f>
        <v>0</v>
      </c>
      <c r="BM471" s="14">
        <f>VLOOKUP($B471,[2]Sheet3!$G:$CZ,50,0)</f>
        <v>0</v>
      </c>
      <c r="BN471" s="14">
        <f>VLOOKUP($B471,[2]Sheet3!$G:$CZ,51,0)</f>
        <v>0</v>
      </c>
      <c r="BO471" s="14">
        <f>VLOOKUP($B471,[2]Sheet3!$G:$CZ,52,0)</f>
        <v>0</v>
      </c>
      <c r="BP471" s="14">
        <f>VLOOKUP($B471,[2]Sheet3!$G:$CZ,53,0)</f>
        <v>0</v>
      </c>
      <c r="BQ471" s="14">
        <f>VLOOKUP($B471,[2]Sheet3!$G:$CZ,54,0)</f>
        <v>0</v>
      </c>
      <c r="BR471" s="14">
        <f>VLOOKUP($B471,[2]Sheet3!$G:$CZ,55,0)</f>
        <v>0</v>
      </c>
      <c r="BS471" s="14">
        <f>VLOOKUP($B471,[2]Sheet3!$G:$CZ,56,0)</f>
        <v>0</v>
      </c>
      <c r="BT471" s="14">
        <f>VLOOKUP($B471,[2]Sheet3!$G:$CZ,57,0)</f>
        <v>0</v>
      </c>
      <c r="BU471" s="14">
        <f>VLOOKUP($B471,[2]Sheet3!$G:$CZ,58,0)</f>
        <v>0</v>
      </c>
      <c r="BV471" s="14">
        <f>VLOOKUP($B471,[2]Sheet3!$G:$CZ,59,0)</f>
        <v>0</v>
      </c>
      <c r="BW471" s="14">
        <f>VLOOKUP($B471,[2]Sheet3!$G:$CZ,60,0)</f>
        <v>0</v>
      </c>
      <c r="BX471" s="14">
        <f>VLOOKUP($B471,[2]Sheet3!$G:$CZ,61,0)</f>
        <v>0</v>
      </c>
      <c r="BY471" s="14">
        <f>VLOOKUP($B471,[2]Sheet3!$G:$CZ,62,0)</f>
        <v>0</v>
      </c>
      <c r="BZ471" s="14">
        <f>VLOOKUP($B471,[2]Sheet3!$G:$CZ,63,0)</f>
        <v>0</v>
      </c>
      <c r="CA471" s="14">
        <f>VLOOKUP($B471,[2]Sheet3!$G:$CZ,64,0)</f>
        <v>0</v>
      </c>
      <c r="CB471" s="14">
        <f>VLOOKUP($B471,[2]Sheet3!$G:$CZ,65,0)</f>
        <v>0</v>
      </c>
      <c r="CC471" s="14">
        <f>VLOOKUP($B471,[2]Sheet3!$G:$CZ,66,0)</f>
        <v>0</v>
      </c>
      <c r="CD471" s="14">
        <f>VLOOKUP($B471,[2]Sheet3!$G:$CZ,67,0)</f>
        <v>0</v>
      </c>
      <c r="CE471" s="14">
        <f>VLOOKUP($B471,[2]Sheet3!$G:$CZ,68,0)</f>
        <v>0</v>
      </c>
      <c r="CF471" s="14">
        <f>VLOOKUP($B471,[2]Sheet3!$G:$CZ,69,0)</f>
        <v>0</v>
      </c>
      <c r="CG471" s="14">
        <f>VLOOKUP($B471,[2]Sheet3!$G:$CZ,70,0)</f>
        <v>0</v>
      </c>
      <c r="CH471" s="14">
        <f>VLOOKUP($B471,[2]Sheet3!$G:$CZ,71,0)</f>
        <v>0</v>
      </c>
      <c r="CI471" s="14">
        <f>VLOOKUP($B471,[2]Sheet3!$G:$CZ,72,0)</f>
        <v>0</v>
      </c>
      <c r="CJ471" s="14">
        <f>VLOOKUP($B471,[2]Sheet3!$G:$CZ,73,0)</f>
        <v>0</v>
      </c>
      <c r="CK471" s="14">
        <f>VLOOKUP($B471,[2]Sheet3!$G:$CZ,74,0)</f>
        <v>0</v>
      </c>
      <c r="CL471" s="14">
        <f>VLOOKUP($B471,[2]Sheet3!$G:$CZ,75,0)</f>
        <v>0</v>
      </c>
      <c r="CM471" s="14">
        <f>VLOOKUP($B471,[2]Sheet3!$G:$CZ,76,0)</f>
        <v>0</v>
      </c>
      <c r="CN471" s="14">
        <f>VLOOKUP($B471,[2]Sheet3!$G:$CZ,77,0)</f>
        <v>0</v>
      </c>
      <c r="CO471" s="14">
        <f>VLOOKUP($B471,[2]Sheet3!$G:$CZ,78,0)</f>
        <v>0</v>
      </c>
      <c r="CP471" s="14">
        <f>VLOOKUP($B471,[2]Sheet3!$G:$CZ,79,0)</f>
        <v>0</v>
      </c>
      <c r="CQ471" s="14">
        <f>VLOOKUP($B471,[2]Sheet3!$G:$CZ,80,0)</f>
        <v>0</v>
      </c>
      <c r="CR471" s="14">
        <f>VLOOKUP($B471,[2]Sheet3!$G:$CZ,81,0)</f>
        <v>0</v>
      </c>
      <c r="CS471" s="14">
        <f>VLOOKUP($B471,[2]Sheet3!$G:$CZ,82,0)</f>
        <v>0</v>
      </c>
      <c r="CT471" s="14">
        <f>VLOOKUP($B471,[2]Sheet3!$G:$CZ,83,0)</f>
        <v>0</v>
      </c>
      <c r="CU471" s="14">
        <f>VLOOKUP($B471,[2]Sheet3!$G:$CZ,84,0)</f>
        <v>0</v>
      </c>
      <c r="CV471" s="14">
        <f>VLOOKUP($B471,[2]Sheet3!$G:$CZ,85,0)</f>
        <v>0</v>
      </c>
      <c r="CW471" s="14">
        <f>VLOOKUP($B471,[2]Sheet3!$G:$CZ,86,0)</f>
        <v>0</v>
      </c>
      <c r="CX471" s="14">
        <f>VLOOKUP($B471,[2]Sheet3!$G:$CZ,87,0)</f>
        <v>0</v>
      </c>
      <c r="CY471" s="14">
        <f>VLOOKUP($B471,[2]Sheet3!$G:$CZ,88,0)</f>
        <v>0</v>
      </c>
      <c r="CZ471" s="14">
        <f>VLOOKUP($B471,[2]Sheet3!$G:$CZ,89,0)</f>
        <v>0</v>
      </c>
      <c r="DA471" s="14">
        <f>VLOOKUP($B471,[2]Sheet3!$G:$CZ,90,0)</f>
        <v>0</v>
      </c>
      <c r="DB471" s="14">
        <f>VLOOKUP($B471,[2]Sheet3!$G:$CZ,91,0)</f>
        <v>0</v>
      </c>
      <c r="DC471" s="14">
        <f>VLOOKUP($B471,[2]Sheet3!$G:$CZ,92,0)</f>
        <v>0</v>
      </c>
      <c r="DD471" s="14">
        <f>VLOOKUP($B471,[2]Sheet3!$G:$CZ,93,0)</f>
        <v>0</v>
      </c>
      <c r="DE471" s="14">
        <f>VLOOKUP($B471,[2]Sheet3!$G:$CZ,94,0)</f>
        <v>0</v>
      </c>
      <c r="DF471" s="14">
        <f>VLOOKUP($B471,[2]Sheet3!$G:$CZ,95,0)</f>
        <v>0</v>
      </c>
      <c r="DG471" s="14">
        <f>VLOOKUP($B471,[2]Sheet3!$G:$CZ,96,0)</f>
        <v>0</v>
      </c>
      <c r="DH471" s="14">
        <f>VLOOKUP($B471,[2]Sheet3!$G:$CZ,97,0)</f>
        <v>0</v>
      </c>
      <c r="DI471" s="14">
        <f>VLOOKUP($B471,[2]Sheet3!$G:$CZ,98,0)</f>
        <v>0</v>
      </c>
    </row>
    <row r="472" spans="1:113" x14ac:dyDescent="0.3">
      <c r="A472" s="9" t="str">
        <f t="shared" si="23"/>
        <v>N5R029</v>
      </c>
      <c r="B472" s="15" t="s">
        <v>1451</v>
      </c>
      <c r="C472" s="15" t="s">
        <v>1452</v>
      </c>
      <c r="F472" s="7" t="s">
        <v>15</v>
      </c>
      <c r="G472" s="12" t="s">
        <v>3967</v>
      </c>
      <c r="H472" s="12" t="str">
        <f>VLOOKUP($B472,[1]Sheet1!$A:$G,5,0)</f>
        <v>rohit.arora@redingtongroup.com</v>
      </c>
      <c r="I472" s="12" t="str">
        <f>VLOOKUP($B472,[1]Sheet1!$A:$G,7,0)</f>
        <v>jitender.chopra@redingtongroup.com</v>
      </c>
      <c r="J472" s="12" t="s">
        <v>82</v>
      </c>
      <c r="K472" s="7"/>
      <c r="L472" s="7"/>
      <c r="M472" s="8"/>
      <c r="N472" s="7" t="str">
        <f t="shared" si="21"/>
        <v>rohit.arora@redingtongroup.com; jitender.chopra@redingtongroup.com; nilesh.phirke@redingtongroup.com;christopher.joseph@redingtongroup.com</v>
      </c>
      <c r="O472" s="7" t="str">
        <f t="shared" si="22"/>
        <v>N5R029</v>
      </c>
      <c r="P472" s="8" t="s">
        <v>5215</v>
      </c>
      <c r="Q472" s="14">
        <f>VLOOKUP($B472,[2]Sheet3!$G:$CZ,2,0)</f>
        <v>2400303523</v>
      </c>
      <c r="R472" s="14">
        <f>VLOOKUP($B472,[2]Sheet3!$G:$CZ,3,0)</f>
        <v>2400304885</v>
      </c>
      <c r="S472" s="14">
        <f>VLOOKUP($B472,[2]Sheet3!$G:$CZ,4,0)</f>
        <v>2400303520</v>
      </c>
      <c r="T472" s="14">
        <f>VLOOKUP($B472,[2]Sheet3!$G:$CZ,5,0)</f>
        <v>2400305807</v>
      </c>
      <c r="U472" s="14">
        <f>VLOOKUP($B472,[2]Sheet3!$G:$CZ,6,0)</f>
        <v>2400303525</v>
      </c>
      <c r="V472" s="14">
        <f>VLOOKUP($B472,[2]Sheet3!$G:$CZ,7,0)</f>
        <v>0</v>
      </c>
      <c r="W472" s="14">
        <f>VLOOKUP($B472,[2]Sheet3!$G:$CZ,8,0)</f>
        <v>0</v>
      </c>
      <c r="X472" s="14">
        <f>VLOOKUP($B472,[2]Sheet3!$G:$CZ,9,0)</f>
        <v>0</v>
      </c>
      <c r="Y472" s="14">
        <f>VLOOKUP($B472,[2]Sheet3!$G:$CZ,10,0)</f>
        <v>0</v>
      </c>
      <c r="Z472" s="14">
        <f>VLOOKUP($B472,[2]Sheet3!$G:$CZ,11,0)</f>
        <v>0</v>
      </c>
      <c r="AA472" s="14">
        <f>VLOOKUP($B472,[2]Sheet3!$G:$CZ,12,0)</f>
        <v>0</v>
      </c>
      <c r="AB472" s="14">
        <f>VLOOKUP($B472,[2]Sheet3!$G:$CZ,13,0)</f>
        <v>0</v>
      </c>
      <c r="AC472" s="14">
        <f>VLOOKUP($B472,[2]Sheet3!$G:$CZ,14,0)</f>
        <v>0</v>
      </c>
      <c r="AD472" s="14">
        <f>VLOOKUP($B472,[2]Sheet3!$G:$CZ,15,0)</f>
        <v>0</v>
      </c>
      <c r="AE472" s="14">
        <f>VLOOKUP($B472,[2]Sheet3!$G:$CZ,16,0)</f>
        <v>0</v>
      </c>
      <c r="AF472" s="14">
        <f>VLOOKUP($B472,[2]Sheet3!$G:$CZ,17,0)</f>
        <v>0</v>
      </c>
      <c r="AG472" s="14">
        <f>VLOOKUP($B472,[2]Sheet3!$G:$CZ,18,0)</f>
        <v>0</v>
      </c>
      <c r="AH472" s="14">
        <f>VLOOKUP($B472,[2]Sheet3!$G:$CZ,19,0)</f>
        <v>0</v>
      </c>
      <c r="AI472" s="14">
        <f>VLOOKUP($B472,[2]Sheet3!$G:$CZ,20,0)</f>
        <v>0</v>
      </c>
      <c r="AJ472" s="14">
        <f>VLOOKUP($B472,[2]Sheet3!$G:$CZ,21,0)</f>
        <v>0</v>
      </c>
      <c r="AK472" s="14">
        <f>VLOOKUP($B472,[2]Sheet3!$G:$CZ,22,0)</f>
        <v>0</v>
      </c>
      <c r="AL472" s="14">
        <f>VLOOKUP($B472,[2]Sheet3!$G:$CZ,23,0)</f>
        <v>0</v>
      </c>
      <c r="AM472" s="14">
        <f>VLOOKUP($B472,[2]Sheet3!$G:$CZ,24,0)</f>
        <v>0</v>
      </c>
      <c r="AN472" s="14">
        <f>VLOOKUP($B472,[2]Sheet3!$G:$CZ,25,0)</f>
        <v>0</v>
      </c>
      <c r="AO472" s="14">
        <f>VLOOKUP($B472,[2]Sheet3!$G:$CZ,26,0)</f>
        <v>0</v>
      </c>
      <c r="AP472" s="14">
        <f>VLOOKUP($B472,[2]Sheet3!$G:$CZ,27,0)</f>
        <v>0</v>
      </c>
      <c r="AQ472" s="14">
        <f>VLOOKUP($B472,[2]Sheet3!$G:$CZ,28,0)</f>
        <v>0</v>
      </c>
      <c r="AR472" s="14">
        <f>VLOOKUP($B472,[2]Sheet3!$G:$CZ,29,0)</f>
        <v>0</v>
      </c>
      <c r="AS472" s="14">
        <f>VLOOKUP($B472,[2]Sheet3!$G:$CZ,30,0)</f>
        <v>0</v>
      </c>
      <c r="AT472" s="14">
        <f>VLOOKUP($B472,[2]Sheet3!$G:$CZ,31,0)</f>
        <v>0</v>
      </c>
      <c r="AU472" s="14">
        <f>VLOOKUP($B472,[2]Sheet3!$G:$CZ,32,0)</f>
        <v>0</v>
      </c>
      <c r="AV472" s="14">
        <f>VLOOKUP($B472,[2]Sheet3!$G:$CZ,33,0)</f>
        <v>0</v>
      </c>
      <c r="AW472" s="14">
        <f>VLOOKUP($B472,[2]Sheet3!$G:$CZ,34,0)</f>
        <v>0</v>
      </c>
      <c r="AX472" s="14">
        <f>VLOOKUP($B472,[2]Sheet3!$G:$CZ,35,0)</f>
        <v>0</v>
      </c>
      <c r="AY472" s="14">
        <f>VLOOKUP($B472,[2]Sheet3!$G:$CZ,36,0)</f>
        <v>0</v>
      </c>
      <c r="AZ472" s="14">
        <f>VLOOKUP($B472,[2]Sheet3!$G:$CZ,37,0)</f>
        <v>0</v>
      </c>
      <c r="BA472" s="14">
        <f>VLOOKUP($B472,[2]Sheet3!$G:$CZ,38,0)</f>
        <v>0</v>
      </c>
      <c r="BB472" s="14">
        <f>VLOOKUP($B472,[2]Sheet3!$G:$CZ,39,0)</f>
        <v>0</v>
      </c>
      <c r="BC472" s="14">
        <f>VLOOKUP($B472,[2]Sheet3!$G:$CZ,40,0)</f>
        <v>0</v>
      </c>
      <c r="BD472" s="14">
        <f>VLOOKUP($B472,[2]Sheet3!$G:$CZ,41,0)</f>
        <v>0</v>
      </c>
      <c r="BE472" s="14">
        <f>VLOOKUP($B472,[2]Sheet3!$G:$CZ,42,0)</f>
        <v>0</v>
      </c>
      <c r="BF472" s="14">
        <f>VLOOKUP($B472,[2]Sheet3!$G:$CZ,43,0)</f>
        <v>0</v>
      </c>
      <c r="BG472" s="14">
        <f>VLOOKUP($B472,[2]Sheet3!$G:$CZ,44,0)</f>
        <v>0</v>
      </c>
      <c r="BH472" s="14">
        <f>VLOOKUP($B472,[2]Sheet3!$G:$CZ,45,0)</f>
        <v>0</v>
      </c>
      <c r="BI472" s="14">
        <f>VLOOKUP($B472,[2]Sheet3!$G:$CZ,46,0)</f>
        <v>0</v>
      </c>
      <c r="BJ472" s="14">
        <f>VLOOKUP($B472,[2]Sheet3!$G:$CZ,47,0)</f>
        <v>0</v>
      </c>
      <c r="BK472" s="14">
        <f>VLOOKUP($B472,[2]Sheet3!$G:$CZ,48,0)</f>
        <v>0</v>
      </c>
      <c r="BL472" s="14">
        <f>VLOOKUP($B472,[2]Sheet3!$G:$CZ,49,0)</f>
        <v>0</v>
      </c>
      <c r="BM472" s="14">
        <f>VLOOKUP($B472,[2]Sheet3!$G:$CZ,50,0)</f>
        <v>0</v>
      </c>
      <c r="BN472" s="14">
        <f>VLOOKUP($B472,[2]Sheet3!$G:$CZ,51,0)</f>
        <v>0</v>
      </c>
      <c r="BO472" s="14">
        <f>VLOOKUP($B472,[2]Sheet3!$G:$CZ,52,0)</f>
        <v>0</v>
      </c>
      <c r="BP472" s="14">
        <f>VLOOKUP($B472,[2]Sheet3!$G:$CZ,53,0)</f>
        <v>0</v>
      </c>
      <c r="BQ472" s="14">
        <f>VLOOKUP($B472,[2]Sheet3!$G:$CZ,54,0)</f>
        <v>0</v>
      </c>
      <c r="BR472" s="14">
        <f>VLOOKUP($B472,[2]Sheet3!$G:$CZ,55,0)</f>
        <v>0</v>
      </c>
      <c r="BS472" s="14">
        <f>VLOOKUP($B472,[2]Sheet3!$G:$CZ,56,0)</f>
        <v>0</v>
      </c>
      <c r="BT472" s="14">
        <f>VLOOKUP($B472,[2]Sheet3!$G:$CZ,57,0)</f>
        <v>0</v>
      </c>
      <c r="BU472" s="14">
        <f>VLOOKUP($B472,[2]Sheet3!$G:$CZ,58,0)</f>
        <v>0</v>
      </c>
      <c r="BV472" s="14">
        <f>VLOOKUP($B472,[2]Sheet3!$G:$CZ,59,0)</f>
        <v>0</v>
      </c>
      <c r="BW472" s="14">
        <f>VLOOKUP($B472,[2]Sheet3!$G:$CZ,60,0)</f>
        <v>0</v>
      </c>
      <c r="BX472" s="14">
        <f>VLOOKUP($B472,[2]Sheet3!$G:$CZ,61,0)</f>
        <v>0</v>
      </c>
      <c r="BY472" s="14">
        <f>VLOOKUP($B472,[2]Sheet3!$G:$CZ,62,0)</f>
        <v>0</v>
      </c>
      <c r="BZ472" s="14">
        <f>VLOOKUP($B472,[2]Sheet3!$G:$CZ,63,0)</f>
        <v>0</v>
      </c>
      <c r="CA472" s="14">
        <f>VLOOKUP($B472,[2]Sheet3!$G:$CZ,64,0)</f>
        <v>0</v>
      </c>
      <c r="CB472" s="14">
        <f>VLOOKUP($B472,[2]Sheet3!$G:$CZ,65,0)</f>
        <v>0</v>
      </c>
      <c r="CC472" s="14">
        <f>VLOOKUP($B472,[2]Sheet3!$G:$CZ,66,0)</f>
        <v>0</v>
      </c>
      <c r="CD472" s="14">
        <f>VLOOKUP($B472,[2]Sheet3!$G:$CZ,67,0)</f>
        <v>0</v>
      </c>
      <c r="CE472" s="14">
        <f>VLOOKUP($B472,[2]Sheet3!$G:$CZ,68,0)</f>
        <v>0</v>
      </c>
      <c r="CF472" s="14">
        <f>VLOOKUP($B472,[2]Sheet3!$G:$CZ,69,0)</f>
        <v>0</v>
      </c>
      <c r="CG472" s="14">
        <f>VLOOKUP($B472,[2]Sheet3!$G:$CZ,70,0)</f>
        <v>0</v>
      </c>
      <c r="CH472" s="14">
        <f>VLOOKUP($B472,[2]Sheet3!$G:$CZ,71,0)</f>
        <v>0</v>
      </c>
      <c r="CI472" s="14">
        <f>VLOOKUP($B472,[2]Sheet3!$G:$CZ,72,0)</f>
        <v>0</v>
      </c>
      <c r="CJ472" s="14">
        <f>VLOOKUP($B472,[2]Sheet3!$G:$CZ,73,0)</f>
        <v>0</v>
      </c>
      <c r="CK472" s="14">
        <f>VLOOKUP($B472,[2]Sheet3!$G:$CZ,74,0)</f>
        <v>0</v>
      </c>
      <c r="CL472" s="14">
        <f>VLOOKUP($B472,[2]Sheet3!$G:$CZ,75,0)</f>
        <v>0</v>
      </c>
      <c r="CM472" s="14">
        <f>VLOOKUP($B472,[2]Sheet3!$G:$CZ,76,0)</f>
        <v>0</v>
      </c>
      <c r="CN472" s="14">
        <f>VLOOKUP($B472,[2]Sheet3!$G:$CZ,77,0)</f>
        <v>0</v>
      </c>
      <c r="CO472" s="14">
        <f>VLOOKUP($B472,[2]Sheet3!$G:$CZ,78,0)</f>
        <v>0</v>
      </c>
      <c r="CP472" s="14">
        <f>VLOOKUP($B472,[2]Sheet3!$G:$CZ,79,0)</f>
        <v>0</v>
      </c>
      <c r="CQ472" s="14">
        <f>VLOOKUP($B472,[2]Sheet3!$G:$CZ,80,0)</f>
        <v>0</v>
      </c>
      <c r="CR472" s="14">
        <f>VLOOKUP($B472,[2]Sheet3!$G:$CZ,81,0)</f>
        <v>0</v>
      </c>
      <c r="CS472" s="14">
        <f>VLOOKUP($B472,[2]Sheet3!$G:$CZ,82,0)</f>
        <v>0</v>
      </c>
      <c r="CT472" s="14">
        <f>VLOOKUP($B472,[2]Sheet3!$G:$CZ,83,0)</f>
        <v>0</v>
      </c>
      <c r="CU472" s="14">
        <f>VLOOKUP($B472,[2]Sheet3!$G:$CZ,84,0)</f>
        <v>0</v>
      </c>
      <c r="CV472" s="14">
        <f>VLOOKUP($B472,[2]Sheet3!$G:$CZ,85,0)</f>
        <v>0</v>
      </c>
      <c r="CW472" s="14">
        <f>VLOOKUP($B472,[2]Sheet3!$G:$CZ,86,0)</f>
        <v>0</v>
      </c>
      <c r="CX472" s="14">
        <f>VLOOKUP($B472,[2]Sheet3!$G:$CZ,87,0)</f>
        <v>0</v>
      </c>
      <c r="CY472" s="14">
        <f>VLOOKUP($B472,[2]Sheet3!$G:$CZ,88,0)</f>
        <v>0</v>
      </c>
      <c r="CZ472" s="14">
        <f>VLOOKUP($B472,[2]Sheet3!$G:$CZ,89,0)</f>
        <v>0</v>
      </c>
      <c r="DA472" s="14">
        <f>VLOOKUP($B472,[2]Sheet3!$G:$CZ,90,0)</f>
        <v>0</v>
      </c>
      <c r="DB472" s="14">
        <f>VLOOKUP($B472,[2]Sheet3!$G:$CZ,91,0)</f>
        <v>0</v>
      </c>
      <c r="DC472" s="14">
        <f>VLOOKUP($B472,[2]Sheet3!$G:$CZ,92,0)</f>
        <v>0</v>
      </c>
      <c r="DD472" s="14">
        <f>VLOOKUP($B472,[2]Sheet3!$G:$CZ,93,0)</f>
        <v>0</v>
      </c>
      <c r="DE472" s="14">
        <f>VLOOKUP($B472,[2]Sheet3!$G:$CZ,94,0)</f>
        <v>0</v>
      </c>
      <c r="DF472" s="14">
        <f>VLOOKUP($B472,[2]Sheet3!$G:$CZ,95,0)</f>
        <v>0</v>
      </c>
      <c r="DG472" s="14">
        <f>VLOOKUP($B472,[2]Sheet3!$G:$CZ,96,0)</f>
        <v>0</v>
      </c>
      <c r="DH472" s="14">
        <f>VLOOKUP($B472,[2]Sheet3!$G:$CZ,97,0)</f>
        <v>0</v>
      </c>
      <c r="DI472" s="14">
        <f>VLOOKUP($B472,[2]Sheet3!$G:$CZ,98,0)</f>
        <v>0</v>
      </c>
    </row>
    <row r="473" spans="1:113" x14ac:dyDescent="0.3">
      <c r="A473" s="9" t="str">
        <f t="shared" si="23"/>
        <v>S26304</v>
      </c>
      <c r="B473" s="15" t="s">
        <v>1453</v>
      </c>
      <c r="C473" s="15" t="s">
        <v>1454</v>
      </c>
      <c r="F473" s="7" t="s">
        <v>15</v>
      </c>
      <c r="G473" s="12" t="s">
        <v>3968</v>
      </c>
      <c r="H473" s="12" t="str">
        <f>VLOOKUP($B473,[1]Sheet1!$A:$G,5,0)</f>
        <v>kamal.punjabi@redingtongroup.com</v>
      </c>
      <c r="I473" s="12" t="str">
        <f>VLOOKUP($B473,[1]Sheet1!$A:$G,7,0)</f>
        <v>vikram.kumar@redingtongroup.com</v>
      </c>
      <c r="J473" s="12" t="s">
        <v>82</v>
      </c>
      <c r="K473" s="7"/>
      <c r="L473" s="7"/>
      <c r="M473" s="8"/>
      <c r="N473" s="7" t="str">
        <f t="shared" si="21"/>
        <v>kamal.punjabi@redingtongroup.com; vikram.kumar@redingtongroup.com; nilesh.phirke@redingtongroup.com;christopher.joseph@redingtongroup.com</v>
      </c>
      <c r="O473" s="7" t="str">
        <f t="shared" si="22"/>
        <v>S26304</v>
      </c>
      <c r="P473" s="8" t="s">
        <v>5215</v>
      </c>
      <c r="Q473" s="14">
        <f>VLOOKUP($B473,[2]Sheet3!$G:$CZ,2,0)</f>
        <v>2400308811</v>
      </c>
      <c r="R473" s="14">
        <f>VLOOKUP($B473,[2]Sheet3!$G:$CZ,3,0)</f>
        <v>2400301735</v>
      </c>
      <c r="S473" s="14">
        <f>VLOOKUP($B473,[2]Sheet3!$G:$CZ,4,0)</f>
        <v>2400301733</v>
      </c>
      <c r="T473" s="14">
        <f>VLOOKUP($B473,[2]Sheet3!$G:$CZ,5,0)</f>
        <v>0</v>
      </c>
      <c r="U473" s="14">
        <f>VLOOKUP($B473,[2]Sheet3!$G:$CZ,6,0)</f>
        <v>0</v>
      </c>
      <c r="V473" s="14">
        <f>VLOOKUP($B473,[2]Sheet3!$G:$CZ,7,0)</f>
        <v>0</v>
      </c>
      <c r="W473" s="14">
        <f>VLOOKUP($B473,[2]Sheet3!$G:$CZ,8,0)</f>
        <v>0</v>
      </c>
      <c r="X473" s="14">
        <f>VLOOKUP($B473,[2]Sheet3!$G:$CZ,9,0)</f>
        <v>0</v>
      </c>
      <c r="Y473" s="14">
        <f>VLOOKUP($B473,[2]Sheet3!$G:$CZ,10,0)</f>
        <v>0</v>
      </c>
      <c r="Z473" s="14">
        <f>VLOOKUP($B473,[2]Sheet3!$G:$CZ,11,0)</f>
        <v>0</v>
      </c>
      <c r="AA473" s="14">
        <f>VLOOKUP($B473,[2]Sheet3!$G:$CZ,12,0)</f>
        <v>0</v>
      </c>
      <c r="AB473" s="14">
        <f>VLOOKUP($B473,[2]Sheet3!$G:$CZ,13,0)</f>
        <v>0</v>
      </c>
      <c r="AC473" s="14">
        <f>VLOOKUP($B473,[2]Sheet3!$G:$CZ,14,0)</f>
        <v>0</v>
      </c>
      <c r="AD473" s="14">
        <f>VLOOKUP($B473,[2]Sheet3!$G:$CZ,15,0)</f>
        <v>0</v>
      </c>
      <c r="AE473" s="14">
        <f>VLOOKUP($B473,[2]Sheet3!$G:$CZ,16,0)</f>
        <v>0</v>
      </c>
      <c r="AF473" s="14">
        <f>VLOOKUP($B473,[2]Sheet3!$G:$CZ,17,0)</f>
        <v>0</v>
      </c>
      <c r="AG473" s="14">
        <f>VLOOKUP($B473,[2]Sheet3!$G:$CZ,18,0)</f>
        <v>0</v>
      </c>
      <c r="AH473" s="14">
        <f>VLOOKUP($B473,[2]Sheet3!$G:$CZ,19,0)</f>
        <v>0</v>
      </c>
      <c r="AI473" s="14">
        <f>VLOOKUP($B473,[2]Sheet3!$G:$CZ,20,0)</f>
        <v>0</v>
      </c>
      <c r="AJ473" s="14">
        <f>VLOOKUP($B473,[2]Sheet3!$G:$CZ,21,0)</f>
        <v>0</v>
      </c>
      <c r="AK473" s="14">
        <f>VLOOKUP($B473,[2]Sheet3!$G:$CZ,22,0)</f>
        <v>0</v>
      </c>
      <c r="AL473" s="14">
        <f>VLOOKUP($B473,[2]Sheet3!$G:$CZ,23,0)</f>
        <v>0</v>
      </c>
      <c r="AM473" s="14">
        <f>VLOOKUP($B473,[2]Sheet3!$G:$CZ,24,0)</f>
        <v>0</v>
      </c>
      <c r="AN473" s="14">
        <f>VLOOKUP($B473,[2]Sheet3!$G:$CZ,25,0)</f>
        <v>0</v>
      </c>
      <c r="AO473" s="14">
        <f>VLOOKUP($B473,[2]Sheet3!$G:$CZ,26,0)</f>
        <v>0</v>
      </c>
      <c r="AP473" s="14">
        <f>VLOOKUP($B473,[2]Sheet3!$G:$CZ,27,0)</f>
        <v>0</v>
      </c>
      <c r="AQ473" s="14">
        <f>VLOOKUP($B473,[2]Sheet3!$G:$CZ,28,0)</f>
        <v>0</v>
      </c>
      <c r="AR473" s="14">
        <f>VLOOKUP($B473,[2]Sheet3!$G:$CZ,29,0)</f>
        <v>0</v>
      </c>
      <c r="AS473" s="14">
        <f>VLOOKUP($B473,[2]Sheet3!$G:$CZ,30,0)</f>
        <v>0</v>
      </c>
      <c r="AT473" s="14">
        <f>VLOOKUP($B473,[2]Sheet3!$G:$CZ,31,0)</f>
        <v>0</v>
      </c>
      <c r="AU473" s="14">
        <f>VLOOKUP($B473,[2]Sheet3!$G:$CZ,32,0)</f>
        <v>0</v>
      </c>
      <c r="AV473" s="14">
        <f>VLOOKUP($B473,[2]Sheet3!$G:$CZ,33,0)</f>
        <v>0</v>
      </c>
      <c r="AW473" s="14">
        <f>VLOOKUP($B473,[2]Sheet3!$G:$CZ,34,0)</f>
        <v>0</v>
      </c>
      <c r="AX473" s="14">
        <f>VLOOKUP($B473,[2]Sheet3!$G:$CZ,35,0)</f>
        <v>0</v>
      </c>
      <c r="AY473" s="14">
        <f>VLOOKUP($B473,[2]Sheet3!$G:$CZ,36,0)</f>
        <v>0</v>
      </c>
      <c r="AZ473" s="14">
        <f>VLOOKUP($B473,[2]Sheet3!$G:$CZ,37,0)</f>
        <v>0</v>
      </c>
      <c r="BA473" s="14">
        <f>VLOOKUP($B473,[2]Sheet3!$G:$CZ,38,0)</f>
        <v>0</v>
      </c>
      <c r="BB473" s="14">
        <f>VLOOKUP($B473,[2]Sheet3!$G:$CZ,39,0)</f>
        <v>0</v>
      </c>
      <c r="BC473" s="14">
        <f>VLOOKUP($B473,[2]Sheet3!$G:$CZ,40,0)</f>
        <v>0</v>
      </c>
      <c r="BD473" s="14">
        <f>VLOOKUP($B473,[2]Sheet3!$G:$CZ,41,0)</f>
        <v>0</v>
      </c>
      <c r="BE473" s="14">
        <f>VLOOKUP($B473,[2]Sheet3!$G:$CZ,42,0)</f>
        <v>0</v>
      </c>
      <c r="BF473" s="14">
        <f>VLOOKUP($B473,[2]Sheet3!$G:$CZ,43,0)</f>
        <v>0</v>
      </c>
      <c r="BG473" s="14">
        <f>VLOOKUP($B473,[2]Sheet3!$G:$CZ,44,0)</f>
        <v>0</v>
      </c>
      <c r="BH473" s="14">
        <f>VLOOKUP($B473,[2]Sheet3!$G:$CZ,45,0)</f>
        <v>0</v>
      </c>
      <c r="BI473" s="14">
        <f>VLOOKUP($B473,[2]Sheet3!$G:$CZ,46,0)</f>
        <v>0</v>
      </c>
      <c r="BJ473" s="14">
        <f>VLOOKUP($B473,[2]Sheet3!$G:$CZ,47,0)</f>
        <v>0</v>
      </c>
      <c r="BK473" s="14">
        <f>VLOOKUP($B473,[2]Sheet3!$G:$CZ,48,0)</f>
        <v>0</v>
      </c>
      <c r="BL473" s="14">
        <f>VLOOKUP($B473,[2]Sheet3!$G:$CZ,49,0)</f>
        <v>0</v>
      </c>
      <c r="BM473" s="14">
        <f>VLOOKUP($B473,[2]Sheet3!$G:$CZ,50,0)</f>
        <v>0</v>
      </c>
      <c r="BN473" s="14">
        <f>VLOOKUP($B473,[2]Sheet3!$G:$CZ,51,0)</f>
        <v>0</v>
      </c>
      <c r="BO473" s="14">
        <f>VLOOKUP($B473,[2]Sheet3!$G:$CZ,52,0)</f>
        <v>0</v>
      </c>
      <c r="BP473" s="14">
        <f>VLOOKUP($B473,[2]Sheet3!$G:$CZ,53,0)</f>
        <v>0</v>
      </c>
      <c r="BQ473" s="14">
        <f>VLOOKUP($B473,[2]Sheet3!$G:$CZ,54,0)</f>
        <v>0</v>
      </c>
      <c r="BR473" s="14">
        <f>VLOOKUP($B473,[2]Sheet3!$G:$CZ,55,0)</f>
        <v>0</v>
      </c>
      <c r="BS473" s="14">
        <f>VLOOKUP($B473,[2]Sheet3!$G:$CZ,56,0)</f>
        <v>0</v>
      </c>
      <c r="BT473" s="14">
        <f>VLOOKUP($B473,[2]Sheet3!$G:$CZ,57,0)</f>
        <v>0</v>
      </c>
      <c r="BU473" s="14">
        <f>VLOOKUP($B473,[2]Sheet3!$G:$CZ,58,0)</f>
        <v>0</v>
      </c>
      <c r="BV473" s="14">
        <f>VLOOKUP($B473,[2]Sheet3!$G:$CZ,59,0)</f>
        <v>0</v>
      </c>
      <c r="BW473" s="14">
        <f>VLOOKUP($B473,[2]Sheet3!$G:$CZ,60,0)</f>
        <v>0</v>
      </c>
      <c r="BX473" s="14">
        <f>VLOOKUP($B473,[2]Sheet3!$G:$CZ,61,0)</f>
        <v>0</v>
      </c>
      <c r="BY473" s="14">
        <f>VLOOKUP($B473,[2]Sheet3!$G:$CZ,62,0)</f>
        <v>0</v>
      </c>
      <c r="BZ473" s="14">
        <f>VLOOKUP($B473,[2]Sheet3!$G:$CZ,63,0)</f>
        <v>0</v>
      </c>
      <c r="CA473" s="14">
        <f>VLOOKUP($B473,[2]Sheet3!$G:$CZ,64,0)</f>
        <v>0</v>
      </c>
      <c r="CB473" s="14">
        <f>VLOOKUP($B473,[2]Sheet3!$G:$CZ,65,0)</f>
        <v>0</v>
      </c>
      <c r="CC473" s="14">
        <f>VLOOKUP($B473,[2]Sheet3!$G:$CZ,66,0)</f>
        <v>0</v>
      </c>
      <c r="CD473" s="14">
        <f>VLOOKUP($B473,[2]Sheet3!$G:$CZ,67,0)</f>
        <v>0</v>
      </c>
      <c r="CE473" s="14">
        <f>VLOOKUP($B473,[2]Sheet3!$G:$CZ,68,0)</f>
        <v>0</v>
      </c>
      <c r="CF473" s="14">
        <f>VLOOKUP($B473,[2]Sheet3!$G:$CZ,69,0)</f>
        <v>0</v>
      </c>
      <c r="CG473" s="14">
        <f>VLOOKUP($B473,[2]Sheet3!$G:$CZ,70,0)</f>
        <v>0</v>
      </c>
      <c r="CH473" s="14">
        <f>VLOOKUP($B473,[2]Sheet3!$G:$CZ,71,0)</f>
        <v>0</v>
      </c>
      <c r="CI473" s="14">
        <f>VLOOKUP($B473,[2]Sheet3!$G:$CZ,72,0)</f>
        <v>0</v>
      </c>
      <c r="CJ473" s="14">
        <f>VLOOKUP($B473,[2]Sheet3!$G:$CZ,73,0)</f>
        <v>0</v>
      </c>
      <c r="CK473" s="14">
        <f>VLOOKUP($B473,[2]Sheet3!$G:$CZ,74,0)</f>
        <v>0</v>
      </c>
      <c r="CL473" s="14">
        <f>VLOOKUP($B473,[2]Sheet3!$G:$CZ,75,0)</f>
        <v>0</v>
      </c>
      <c r="CM473" s="14">
        <f>VLOOKUP($B473,[2]Sheet3!$G:$CZ,76,0)</f>
        <v>0</v>
      </c>
      <c r="CN473" s="14">
        <f>VLOOKUP($B473,[2]Sheet3!$G:$CZ,77,0)</f>
        <v>0</v>
      </c>
      <c r="CO473" s="14">
        <f>VLOOKUP($B473,[2]Sheet3!$G:$CZ,78,0)</f>
        <v>0</v>
      </c>
      <c r="CP473" s="14">
        <f>VLOOKUP($B473,[2]Sheet3!$G:$CZ,79,0)</f>
        <v>0</v>
      </c>
      <c r="CQ473" s="14">
        <f>VLOOKUP($B473,[2]Sheet3!$G:$CZ,80,0)</f>
        <v>0</v>
      </c>
      <c r="CR473" s="14">
        <f>VLOOKUP($B473,[2]Sheet3!$G:$CZ,81,0)</f>
        <v>0</v>
      </c>
      <c r="CS473" s="14">
        <f>VLOOKUP($B473,[2]Sheet3!$G:$CZ,82,0)</f>
        <v>0</v>
      </c>
      <c r="CT473" s="14">
        <f>VLOOKUP($B473,[2]Sheet3!$G:$CZ,83,0)</f>
        <v>0</v>
      </c>
      <c r="CU473" s="14">
        <f>VLOOKUP($B473,[2]Sheet3!$G:$CZ,84,0)</f>
        <v>0</v>
      </c>
      <c r="CV473" s="14">
        <f>VLOOKUP($B473,[2]Sheet3!$G:$CZ,85,0)</f>
        <v>0</v>
      </c>
      <c r="CW473" s="14">
        <f>VLOOKUP($B473,[2]Sheet3!$G:$CZ,86,0)</f>
        <v>0</v>
      </c>
      <c r="CX473" s="14">
        <f>VLOOKUP($B473,[2]Sheet3!$G:$CZ,87,0)</f>
        <v>0</v>
      </c>
      <c r="CY473" s="14">
        <f>VLOOKUP($B473,[2]Sheet3!$G:$CZ,88,0)</f>
        <v>0</v>
      </c>
      <c r="CZ473" s="14">
        <f>VLOOKUP($B473,[2]Sheet3!$G:$CZ,89,0)</f>
        <v>0</v>
      </c>
      <c r="DA473" s="14">
        <f>VLOOKUP($B473,[2]Sheet3!$G:$CZ,90,0)</f>
        <v>0</v>
      </c>
      <c r="DB473" s="14">
        <f>VLOOKUP($B473,[2]Sheet3!$G:$CZ,91,0)</f>
        <v>0</v>
      </c>
      <c r="DC473" s="14">
        <f>VLOOKUP($B473,[2]Sheet3!$G:$CZ,92,0)</f>
        <v>0</v>
      </c>
      <c r="DD473" s="14">
        <f>VLOOKUP($B473,[2]Sheet3!$G:$CZ,93,0)</f>
        <v>0</v>
      </c>
      <c r="DE473" s="14">
        <f>VLOOKUP($B473,[2]Sheet3!$G:$CZ,94,0)</f>
        <v>0</v>
      </c>
      <c r="DF473" s="14">
        <f>VLOOKUP($B473,[2]Sheet3!$G:$CZ,95,0)</f>
        <v>0</v>
      </c>
      <c r="DG473" s="14">
        <f>VLOOKUP($B473,[2]Sheet3!$G:$CZ,96,0)</f>
        <v>0</v>
      </c>
      <c r="DH473" s="14">
        <f>VLOOKUP($B473,[2]Sheet3!$G:$CZ,97,0)</f>
        <v>0</v>
      </c>
      <c r="DI473" s="14">
        <f>VLOOKUP($B473,[2]Sheet3!$G:$CZ,98,0)</f>
        <v>0</v>
      </c>
    </row>
    <row r="474" spans="1:113" x14ac:dyDescent="0.3">
      <c r="A474" s="9" t="str">
        <f t="shared" si="23"/>
        <v>W73105</v>
      </c>
      <c r="B474" s="15" t="s">
        <v>1455</v>
      </c>
      <c r="C474" s="15" t="s">
        <v>1456</v>
      </c>
      <c r="F474" s="7" t="s">
        <v>15</v>
      </c>
      <c r="G474" s="12" t="s">
        <v>3969</v>
      </c>
      <c r="H474" s="12" t="str">
        <f>VLOOKUP($B474,[1]Sheet1!$A:$G,5,0)</f>
        <v>malam.meena@redingtongroup.com</v>
      </c>
      <c r="I474" s="12" t="str">
        <f>VLOOKUP($B474,[1]Sheet1!$A:$G,7,0)</f>
        <v>dilip.vishwa@redingtongroup.com</v>
      </c>
      <c r="J474" s="12" t="s">
        <v>82</v>
      </c>
      <c r="K474" s="7"/>
      <c r="L474" s="7"/>
      <c r="M474" s="8"/>
      <c r="N474" s="7" t="str">
        <f t="shared" si="21"/>
        <v>malam.meena@redingtongroup.com; dilip.vishwa@redingtongroup.com; nilesh.phirke@redingtongroup.com;christopher.joseph@redingtongroup.com</v>
      </c>
      <c r="O474" s="7" t="str">
        <f t="shared" si="22"/>
        <v>W73105</v>
      </c>
      <c r="P474" s="8" t="s">
        <v>5215</v>
      </c>
      <c r="Q474" s="14">
        <f>VLOOKUP($B474,[2]Sheet3!$G:$CZ,2,0)</f>
        <v>2400309101</v>
      </c>
      <c r="R474" s="14">
        <f>VLOOKUP($B474,[2]Sheet3!$G:$CZ,3,0)</f>
        <v>2400303870</v>
      </c>
      <c r="S474" s="14">
        <f>VLOOKUP($B474,[2]Sheet3!$G:$CZ,4,0)</f>
        <v>2400303874</v>
      </c>
      <c r="T474" s="14">
        <f>VLOOKUP($B474,[2]Sheet3!$G:$CZ,5,0)</f>
        <v>2400309100</v>
      </c>
      <c r="U474" s="14">
        <f>VLOOKUP($B474,[2]Sheet3!$G:$CZ,6,0)</f>
        <v>0</v>
      </c>
      <c r="V474" s="14">
        <f>VLOOKUP($B474,[2]Sheet3!$G:$CZ,7,0)</f>
        <v>0</v>
      </c>
      <c r="W474" s="14">
        <f>VLOOKUP($B474,[2]Sheet3!$G:$CZ,8,0)</f>
        <v>0</v>
      </c>
      <c r="X474" s="14">
        <f>VLOOKUP($B474,[2]Sheet3!$G:$CZ,9,0)</f>
        <v>0</v>
      </c>
      <c r="Y474" s="14">
        <f>VLOOKUP($B474,[2]Sheet3!$G:$CZ,10,0)</f>
        <v>0</v>
      </c>
      <c r="Z474" s="14">
        <f>VLOOKUP($B474,[2]Sheet3!$G:$CZ,11,0)</f>
        <v>0</v>
      </c>
      <c r="AA474" s="14">
        <f>VLOOKUP($B474,[2]Sheet3!$G:$CZ,12,0)</f>
        <v>0</v>
      </c>
      <c r="AB474" s="14">
        <f>VLOOKUP($B474,[2]Sheet3!$G:$CZ,13,0)</f>
        <v>0</v>
      </c>
      <c r="AC474" s="14">
        <f>VLOOKUP($B474,[2]Sheet3!$G:$CZ,14,0)</f>
        <v>0</v>
      </c>
      <c r="AD474" s="14">
        <f>VLOOKUP($B474,[2]Sheet3!$G:$CZ,15,0)</f>
        <v>0</v>
      </c>
      <c r="AE474" s="14">
        <f>VLOOKUP($B474,[2]Sheet3!$G:$CZ,16,0)</f>
        <v>0</v>
      </c>
      <c r="AF474" s="14">
        <f>VLOOKUP($B474,[2]Sheet3!$G:$CZ,17,0)</f>
        <v>0</v>
      </c>
      <c r="AG474" s="14">
        <f>VLOOKUP($B474,[2]Sheet3!$G:$CZ,18,0)</f>
        <v>0</v>
      </c>
      <c r="AH474" s="14">
        <f>VLOOKUP($B474,[2]Sheet3!$G:$CZ,19,0)</f>
        <v>0</v>
      </c>
      <c r="AI474" s="14">
        <f>VLOOKUP($B474,[2]Sheet3!$G:$CZ,20,0)</f>
        <v>0</v>
      </c>
      <c r="AJ474" s="14">
        <f>VLOOKUP($B474,[2]Sheet3!$G:$CZ,21,0)</f>
        <v>0</v>
      </c>
      <c r="AK474" s="14">
        <f>VLOOKUP($B474,[2]Sheet3!$G:$CZ,22,0)</f>
        <v>0</v>
      </c>
      <c r="AL474" s="14">
        <f>VLOOKUP($B474,[2]Sheet3!$G:$CZ,23,0)</f>
        <v>0</v>
      </c>
      <c r="AM474" s="14">
        <f>VLOOKUP($B474,[2]Sheet3!$G:$CZ,24,0)</f>
        <v>0</v>
      </c>
      <c r="AN474" s="14">
        <f>VLOOKUP($B474,[2]Sheet3!$G:$CZ,25,0)</f>
        <v>0</v>
      </c>
      <c r="AO474" s="14">
        <f>VLOOKUP($B474,[2]Sheet3!$G:$CZ,26,0)</f>
        <v>0</v>
      </c>
      <c r="AP474" s="14">
        <f>VLOOKUP($B474,[2]Sheet3!$G:$CZ,27,0)</f>
        <v>0</v>
      </c>
      <c r="AQ474" s="14">
        <f>VLOOKUP($B474,[2]Sheet3!$G:$CZ,28,0)</f>
        <v>0</v>
      </c>
      <c r="AR474" s="14">
        <f>VLOOKUP($B474,[2]Sheet3!$G:$CZ,29,0)</f>
        <v>0</v>
      </c>
      <c r="AS474" s="14">
        <f>VLOOKUP($B474,[2]Sheet3!$G:$CZ,30,0)</f>
        <v>0</v>
      </c>
      <c r="AT474" s="14">
        <f>VLOOKUP($B474,[2]Sheet3!$G:$CZ,31,0)</f>
        <v>0</v>
      </c>
      <c r="AU474" s="14">
        <f>VLOOKUP($B474,[2]Sheet3!$G:$CZ,32,0)</f>
        <v>0</v>
      </c>
      <c r="AV474" s="14">
        <f>VLOOKUP($B474,[2]Sheet3!$G:$CZ,33,0)</f>
        <v>0</v>
      </c>
      <c r="AW474" s="14">
        <f>VLOOKUP($B474,[2]Sheet3!$G:$CZ,34,0)</f>
        <v>0</v>
      </c>
      <c r="AX474" s="14">
        <f>VLOOKUP($B474,[2]Sheet3!$G:$CZ,35,0)</f>
        <v>0</v>
      </c>
      <c r="AY474" s="14">
        <f>VLOOKUP($B474,[2]Sheet3!$G:$CZ,36,0)</f>
        <v>0</v>
      </c>
      <c r="AZ474" s="14">
        <f>VLOOKUP($B474,[2]Sheet3!$G:$CZ,37,0)</f>
        <v>0</v>
      </c>
      <c r="BA474" s="14">
        <f>VLOOKUP($B474,[2]Sheet3!$G:$CZ,38,0)</f>
        <v>0</v>
      </c>
      <c r="BB474" s="14">
        <f>VLOOKUP($B474,[2]Sheet3!$G:$CZ,39,0)</f>
        <v>0</v>
      </c>
      <c r="BC474" s="14">
        <f>VLOOKUP($B474,[2]Sheet3!$G:$CZ,40,0)</f>
        <v>0</v>
      </c>
      <c r="BD474" s="14">
        <f>VLOOKUP($B474,[2]Sheet3!$G:$CZ,41,0)</f>
        <v>0</v>
      </c>
      <c r="BE474" s="14">
        <f>VLOOKUP($B474,[2]Sheet3!$G:$CZ,42,0)</f>
        <v>0</v>
      </c>
      <c r="BF474" s="14">
        <f>VLOOKUP($B474,[2]Sheet3!$G:$CZ,43,0)</f>
        <v>0</v>
      </c>
      <c r="BG474" s="14">
        <f>VLOOKUP($B474,[2]Sheet3!$G:$CZ,44,0)</f>
        <v>0</v>
      </c>
      <c r="BH474" s="14">
        <f>VLOOKUP($B474,[2]Sheet3!$G:$CZ,45,0)</f>
        <v>0</v>
      </c>
      <c r="BI474" s="14">
        <f>VLOOKUP($B474,[2]Sheet3!$G:$CZ,46,0)</f>
        <v>0</v>
      </c>
      <c r="BJ474" s="14">
        <f>VLOOKUP($B474,[2]Sheet3!$G:$CZ,47,0)</f>
        <v>0</v>
      </c>
      <c r="BK474" s="14">
        <f>VLOOKUP($B474,[2]Sheet3!$G:$CZ,48,0)</f>
        <v>0</v>
      </c>
      <c r="BL474" s="14">
        <f>VLOOKUP($B474,[2]Sheet3!$G:$CZ,49,0)</f>
        <v>0</v>
      </c>
      <c r="BM474" s="14">
        <f>VLOOKUP($B474,[2]Sheet3!$G:$CZ,50,0)</f>
        <v>0</v>
      </c>
      <c r="BN474" s="14">
        <f>VLOOKUP($B474,[2]Sheet3!$G:$CZ,51,0)</f>
        <v>0</v>
      </c>
      <c r="BO474" s="14">
        <f>VLOOKUP($B474,[2]Sheet3!$G:$CZ,52,0)</f>
        <v>0</v>
      </c>
      <c r="BP474" s="14">
        <f>VLOOKUP($B474,[2]Sheet3!$G:$CZ,53,0)</f>
        <v>0</v>
      </c>
      <c r="BQ474" s="14">
        <f>VLOOKUP($B474,[2]Sheet3!$G:$CZ,54,0)</f>
        <v>0</v>
      </c>
      <c r="BR474" s="14">
        <f>VLOOKUP($B474,[2]Sheet3!$G:$CZ,55,0)</f>
        <v>0</v>
      </c>
      <c r="BS474" s="14">
        <f>VLOOKUP($B474,[2]Sheet3!$G:$CZ,56,0)</f>
        <v>0</v>
      </c>
      <c r="BT474" s="14">
        <f>VLOOKUP($B474,[2]Sheet3!$G:$CZ,57,0)</f>
        <v>0</v>
      </c>
      <c r="BU474" s="14">
        <f>VLOOKUP($B474,[2]Sheet3!$G:$CZ,58,0)</f>
        <v>0</v>
      </c>
      <c r="BV474" s="14">
        <f>VLOOKUP($B474,[2]Sheet3!$G:$CZ,59,0)</f>
        <v>0</v>
      </c>
      <c r="BW474" s="14">
        <f>VLOOKUP($B474,[2]Sheet3!$G:$CZ,60,0)</f>
        <v>0</v>
      </c>
      <c r="BX474" s="14">
        <f>VLOOKUP($B474,[2]Sheet3!$G:$CZ,61,0)</f>
        <v>0</v>
      </c>
      <c r="BY474" s="14">
        <f>VLOOKUP($B474,[2]Sheet3!$G:$CZ,62,0)</f>
        <v>0</v>
      </c>
      <c r="BZ474" s="14">
        <f>VLOOKUP($B474,[2]Sheet3!$G:$CZ,63,0)</f>
        <v>0</v>
      </c>
      <c r="CA474" s="14">
        <f>VLOOKUP($B474,[2]Sheet3!$G:$CZ,64,0)</f>
        <v>0</v>
      </c>
      <c r="CB474" s="14">
        <f>VLOOKUP($B474,[2]Sheet3!$G:$CZ,65,0)</f>
        <v>0</v>
      </c>
      <c r="CC474" s="14">
        <f>VLOOKUP($B474,[2]Sheet3!$G:$CZ,66,0)</f>
        <v>0</v>
      </c>
      <c r="CD474" s="14">
        <f>VLOOKUP($B474,[2]Sheet3!$G:$CZ,67,0)</f>
        <v>0</v>
      </c>
      <c r="CE474" s="14">
        <f>VLOOKUP($B474,[2]Sheet3!$G:$CZ,68,0)</f>
        <v>0</v>
      </c>
      <c r="CF474" s="14">
        <f>VLOOKUP($B474,[2]Sheet3!$G:$CZ,69,0)</f>
        <v>0</v>
      </c>
      <c r="CG474" s="14">
        <f>VLOOKUP($B474,[2]Sheet3!$G:$CZ,70,0)</f>
        <v>0</v>
      </c>
      <c r="CH474" s="14">
        <f>VLOOKUP($B474,[2]Sheet3!$G:$CZ,71,0)</f>
        <v>0</v>
      </c>
      <c r="CI474" s="14">
        <f>VLOOKUP($B474,[2]Sheet3!$G:$CZ,72,0)</f>
        <v>0</v>
      </c>
      <c r="CJ474" s="14">
        <f>VLOOKUP($B474,[2]Sheet3!$G:$CZ,73,0)</f>
        <v>0</v>
      </c>
      <c r="CK474" s="14">
        <f>VLOOKUP($B474,[2]Sheet3!$G:$CZ,74,0)</f>
        <v>0</v>
      </c>
      <c r="CL474" s="14">
        <f>VLOOKUP($B474,[2]Sheet3!$G:$CZ,75,0)</f>
        <v>0</v>
      </c>
      <c r="CM474" s="14">
        <f>VLOOKUP($B474,[2]Sheet3!$G:$CZ,76,0)</f>
        <v>0</v>
      </c>
      <c r="CN474" s="14">
        <f>VLOOKUP($B474,[2]Sheet3!$G:$CZ,77,0)</f>
        <v>0</v>
      </c>
      <c r="CO474" s="14">
        <f>VLOOKUP($B474,[2]Sheet3!$G:$CZ,78,0)</f>
        <v>0</v>
      </c>
      <c r="CP474" s="14">
        <f>VLOOKUP($B474,[2]Sheet3!$G:$CZ,79,0)</f>
        <v>0</v>
      </c>
      <c r="CQ474" s="14">
        <f>VLOOKUP($B474,[2]Sheet3!$G:$CZ,80,0)</f>
        <v>0</v>
      </c>
      <c r="CR474" s="14">
        <f>VLOOKUP($B474,[2]Sheet3!$G:$CZ,81,0)</f>
        <v>0</v>
      </c>
      <c r="CS474" s="14">
        <f>VLOOKUP($B474,[2]Sheet3!$G:$CZ,82,0)</f>
        <v>0</v>
      </c>
      <c r="CT474" s="14">
        <f>VLOOKUP($B474,[2]Sheet3!$G:$CZ,83,0)</f>
        <v>0</v>
      </c>
      <c r="CU474" s="14">
        <f>VLOOKUP($B474,[2]Sheet3!$G:$CZ,84,0)</f>
        <v>0</v>
      </c>
      <c r="CV474" s="14">
        <f>VLOOKUP($B474,[2]Sheet3!$G:$CZ,85,0)</f>
        <v>0</v>
      </c>
      <c r="CW474" s="14">
        <f>VLOOKUP($B474,[2]Sheet3!$G:$CZ,86,0)</f>
        <v>0</v>
      </c>
      <c r="CX474" s="14">
        <f>VLOOKUP($B474,[2]Sheet3!$G:$CZ,87,0)</f>
        <v>0</v>
      </c>
      <c r="CY474" s="14">
        <f>VLOOKUP($B474,[2]Sheet3!$G:$CZ,88,0)</f>
        <v>0</v>
      </c>
      <c r="CZ474" s="14">
        <f>VLOOKUP($B474,[2]Sheet3!$G:$CZ,89,0)</f>
        <v>0</v>
      </c>
      <c r="DA474" s="14">
        <f>VLOOKUP($B474,[2]Sheet3!$G:$CZ,90,0)</f>
        <v>0</v>
      </c>
      <c r="DB474" s="14">
        <f>VLOOKUP($B474,[2]Sheet3!$G:$CZ,91,0)</f>
        <v>0</v>
      </c>
      <c r="DC474" s="14">
        <f>VLOOKUP($B474,[2]Sheet3!$G:$CZ,92,0)</f>
        <v>0</v>
      </c>
      <c r="DD474" s="14">
        <f>VLOOKUP($B474,[2]Sheet3!$G:$CZ,93,0)</f>
        <v>0</v>
      </c>
      <c r="DE474" s="14">
        <f>VLOOKUP($B474,[2]Sheet3!$G:$CZ,94,0)</f>
        <v>0</v>
      </c>
      <c r="DF474" s="14">
        <f>VLOOKUP($B474,[2]Sheet3!$G:$CZ,95,0)</f>
        <v>0</v>
      </c>
      <c r="DG474" s="14">
        <f>VLOOKUP($B474,[2]Sheet3!$G:$CZ,96,0)</f>
        <v>0</v>
      </c>
      <c r="DH474" s="14">
        <f>VLOOKUP($B474,[2]Sheet3!$G:$CZ,97,0)</f>
        <v>0</v>
      </c>
      <c r="DI474" s="14">
        <f>VLOOKUP($B474,[2]Sheet3!$G:$CZ,98,0)</f>
        <v>0</v>
      </c>
    </row>
    <row r="475" spans="1:113" x14ac:dyDescent="0.3">
      <c r="A475" s="9" t="str">
        <f t="shared" si="23"/>
        <v>W14446</v>
      </c>
      <c r="B475" s="15" t="s">
        <v>1457</v>
      </c>
      <c r="C475" s="15" t="s">
        <v>1458</v>
      </c>
      <c r="F475" s="7" t="s">
        <v>15</v>
      </c>
      <c r="G475" s="12" t="s">
        <v>3970</v>
      </c>
      <c r="H475" s="12" t="str">
        <f>VLOOKUP($B475,[1]Sheet1!$A:$G,5,0)</f>
        <v>mahesh.more@redingtongroup.com</v>
      </c>
      <c r="I475" s="12" t="str">
        <f>VLOOKUP($B475,[1]Sheet1!$A:$G,7,0)</f>
        <v>rohan.vora@redingtongroup.com</v>
      </c>
      <c r="J475" s="12" t="s">
        <v>82</v>
      </c>
      <c r="K475" s="7"/>
      <c r="L475" s="7"/>
      <c r="M475" s="8"/>
      <c r="N475" s="7" t="str">
        <f t="shared" si="21"/>
        <v>mahesh.more@redingtongroup.com; rohan.vora@redingtongroup.com; nilesh.phirke@redingtongroup.com;christopher.joseph@redingtongroup.com</v>
      </c>
      <c r="O475" s="7" t="str">
        <f t="shared" si="22"/>
        <v>W14446</v>
      </c>
      <c r="P475" s="8" t="s">
        <v>5215</v>
      </c>
      <c r="Q475" s="14">
        <f>VLOOKUP($B475,[2]Sheet3!$G:$CZ,2,0)</f>
        <v>2400309431</v>
      </c>
      <c r="R475" s="14">
        <f>VLOOKUP($B475,[2]Sheet3!$G:$CZ,3,0)</f>
        <v>2400307296</v>
      </c>
      <c r="S475" s="14">
        <f>VLOOKUP($B475,[2]Sheet3!$G:$CZ,4,0)</f>
        <v>2400302131</v>
      </c>
      <c r="T475" s="14">
        <f>VLOOKUP($B475,[2]Sheet3!$G:$CZ,5,0)</f>
        <v>2400299720</v>
      </c>
      <c r="U475" s="14">
        <f>VLOOKUP($B475,[2]Sheet3!$G:$CZ,6,0)</f>
        <v>0</v>
      </c>
      <c r="V475" s="14">
        <f>VLOOKUP($B475,[2]Sheet3!$G:$CZ,7,0)</f>
        <v>0</v>
      </c>
      <c r="W475" s="14">
        <f>VLOOKUP($B475,[2]Sheet3!$G:$CZ,8,0)</f>
        <v>0</v>
      </c>
      <c r="X475" s="14">
        <f>VLOOKUP($B475,[2]Sheet3!$G:$CZ,9,0)</f>
        <v>0</v>
      </c>
      <c r="Y475" s="14">
        <f>VLOOKUP($B475,[2]Sheet3!$G:$CZ,10,0)</f>
        <v>0</v>
      </c>
      <c r="Z475" s="14">
        <f>VLOOKUP($B475,[2]Sheet3!$G:$CZ,11,0)</f>
        <v>0</v>
      </c>
      <c r="AA475" s="14">
        <f>VLOOKUP($B475,[2]Sheet3!$G:$CZ,12,0)</f>
        <v>0</v>
      </c>
      <c r="AB475" s="14">
        <f>VLOOKUP($B475,[2]Sheet3!$G:$CZ,13,0)</f>
        <v>0</v>
      </c>
      <c r="AC475" s="14">
        <f>VLOOKUP($B475,[2]Sheet3!$G:$CZ,14,0)</f>
        <v>0</v>
      </c>
      <c r="AD475" s="14">
        <f>VLOOKUP($B475,[2]Sheet3!$G:$CZ,15,0)</f>
        <v>0</v>
      </c>
      <c r="AE475" s="14">
        <f>VLOOKUP($B475,[2]Sheet3!$G:$CZ,16,0)</f>
        <v>0</v>
      </c>
      <c r="AF475" s="14">
        <f>VLOOKUP($B475,[2]Sheet3!$G:$CZ,17,0)</f>
        <v>0</v>
      </c>
      <c r="AG475" s="14">
        <f>VLOOKUP($B475,[2]Sheet3!$G:$CZ,18,0)</f>
        <v>0</v>
      </c>
      <c r="AH475" s="14">
        <f>VLOOKUP($B475,[2]Sheet3!$G:$CZ,19,0)</f>
        <v>0</v>
      </c>
      <c r="AI475" s="14">
        <f>VLOOKUP($B475,[2]Sheet3!$G:$CZ,20,0)</f>
        <v>0</v>
      </c>
      <c r="AJ475" s="14">
        <f>VLOOKUP($B475,[2]Sheet3!$G:$CZ,21,0)</f>
        <v>0</v>
      </c>
      <c r="AK475" s="14">
        <f>VLOOKUP($B475,[2]Sheet3!$G:$CZ,22,0)</f>
        <v>0</v>
      </c>
      <c r="AL475" s="14">
        <f>VLOOKUP($B475,[2]Sheet3!$G:$CZ,23,0)</f>
        <v>0</v>
      </c>
      <c r="AM475" s="14">
        <f>VLOOKUP($B475,[2]Sheet3!$G:$CZ,24,0)</f>
        <v>0</v>
      </c>
      <c r="AN475" s="14">
        <f>VLOOKUP($B475,[2]Sheet3!$G:$CZ,25,0)</f>
        <v>0</v>
      </c>
      <c r="AO475" s="14">
        <f>VLOOKUP($B475,[2]Sheet3!$G:$CZ,26,0)</f>
        <v>0</v>
      </c>
      <c r="AP475" s="14">
        <f>VLOOKUP($B475,[2]Sheet3!$G:$CZ,27,0)</f>
        <v>0</v>
      </c>
      <c r="AQ475" s="14">
        <f>VLOOKUP($B475,[2]Sheet3!$G:$CZ,28,0)</f>
        <v>0</v>
      </c>
      <c r="AR475" s="14">
        <f>VLOOKUP($B475,[2]Sheet3!$G:$CZ,29,0)</f>
        <v>0</v>
      </c>
      <c r="AS475" s="14">
        <f>VLOOKUP($B475,[2]Sheet3!$G:$CZ,30,0)</f>
        <v>0</v>
      </c>
      <c r="AT475" s="14">
        <f>VLOOKUP($B475,[2]Sheet3!$G:$CZ,31,0)</f>
        <v>0</v>
      </c>
      <c r="AU475" s="14">
        <f>VLOOKUP($B475,[2]Sheet3!$G:$CZ,32,0)</f>
        <v>0</v>
      </c>
      <c r="AV475" s="14">
        <f>VLOOKUP($B475,[2]Sheet3!$G:$CZ,33,0)</f>
        <v>0</v>
      </c>
      <c r="AW475" s="14">
        <f>VLOOKUP($B475,[2]Sheet3!$G:$CZ,34,0)</f>
        <v>0</v>
      </c>
      <c r="AX475" s="14">
        <f>VLOOKUP($B475,[2]Sheet3!$G:$CZ,35,0)</f>
        <v>0</v>
      </c>
      <c r="AY475" s="14">
        <f>VLOOKUP($B475,[2]Sheet3!$G:$CZ,36,0)</f>
        <v>0</v>
      </c>
      <c r="AZ475" s="14">
        <f>VLOOKUP($B475,[2]Sheet3!$G:$CZ,37,0)</f>
        <v>0</v>
      </c>
      <c r="BA475" s="14">
        <f>VLOOKUP($B475,[2]Sheet3!$G:$CZ,38,0)</f>
        <v>0</v>
      </c>
      <c r="BB475" s="14">
        <f>VLOOKUP($B475,[2]Sheet3!$G:$CZ,39,0)</f>
        <v>0</v>
      </c>
      <c r="BC475" s="14">
        <f>VLOOKUP($B475,[2]Sheet3!$G:$CZ,40,0)</f>
        <v>0</v>
      </c>
      <c r="BD475" s="14">
        <f>VLOOKUP($B475,[2]Sheet3!$G:$CZ,41,0)</f>
        <v>0</v>
      </c>
      <c r="BE475" s="14">
        <f>VLOOKUP($B475,[2]Sheet3!$G:$CZ,42,0)</f>
        <v>0</v>
      </c>
      <c r="BF475" s="14">
        <f>VLOOKUP($B475,[2]Sheet3!$G:$CZ,43,0)</f>
        <v>0</v>
      </c>
      <c r="BG475" s="14">
        <f>VLOOKUP($B475,[2]Sheet3!$G:$CZ,44,0)</f>
        <v>0</v>
      </c>
      <c r="BH475" s="14">
        <f>VLOOKUP($B475,[2]Sheet3!$G:$CZ,45,0)</f>
        <v>0</v>
      </c>
      <c r="BI475" s="14">
        <f>VLOOKUP($B475,[2]Sheet3!$G:$CZ,46,0)</f>
        <v>0</v>
      </c>
      <c r="BJ475" s="14">
        <f>VLOOKUP($B475,[2]Sheet3!$G:$CZ,47,0)</f>
        <v>0</v>
      </c>
      <c r="BK475" s="14">
        <f>VLOOKUP($B475,[2]Sheet3!$G:$CZ,48,0)</f>
        <v>0</v>
      </c>
      <c r="BL475" s="14">
        <f>VLOOKUP($B475,[2]Sheet3!$G:$CZ,49,0)</f>
        <v>0</v>
      </c>
      <c r="BM475" s="14">
        <f>VLOOKUP($B475,[2]Sheet3!$G:$CZ,50,0)</f>
        <v>0</v>
      </c>
      <c r="BN475" s="14">
        <f>VLOOKUP($B475,[2]Sheet3!$G:$CZ,51,0)</f>
        <v>0</v>
      </c>
      <c r="BO475" s="14">
        <f>VLOOKUP($B475,[2]Sheet3!$G:$CZ,52,0)</f>
        <v>0</v>
      </c>
      <c r="BP475" s="14">
        <f>VLOOKUP($B475,[2]Sheet3!$G:$CZ,53,0)</f>
        <v>0</v>
      </c>
      <c r="BQ475" s="14">
        <f>VLOOKUP($B475,[2]Sheet3!$G:$CZ,54,0)</f>
        <v>0</v>
      </c>
      <c r="BR475" s="14">
        <f>VLOOKUP($B475,[2]Sheet3!$G:$CZ,55,0)</f>
        <v>0</v>
      </c>
      <c r="BS475" s="14">
        <f>VLOOKUP($B475,[2]Sheet3!$G:$CZ,56,0)</f>
        <v>0</v>
      </c>
      <c r="BT475" s="14">
        <f>VLOOKUP($B475,[2]Sheet3!$G:$CZ,57,0)</f>
        <v>0</v>
      </c>
      <c r="BU475" s="14">
        <f>VLOOKUP($B475,[2]Sheet3!$G:$CZ,58,0)</f>
        <v>0</v>
      </c>
      <c r="BV475" s="14">
        <f>VLOOKUP($B475,[2]Sheet3!$G:$CZ,59,0)</f>
        <v>0</v>
      </c>
      <c r="BW475" s="14">
        <f>VLOOKUP($B475,[2]Sheet3!$G:$CZ,60,0)</f>
        <v>0</v>
      </c>
      <c r="BX475" s="14">
        <f>VLOOKUP($B475,[2]Sheet3!$G:$CZ,61,0)</f>
        <v>0</v>
      </c>
      <c r="BY475" s="14">
        <f>VLOOKUP($B475,[2]Sheet3!$G:$CZ,62,0)</f>
        <v>0</v>
      </c>
      <c r="BZ475" s="14">
        <f>VLOOKUP($B475,[2]Sheet3!$G:$CZ,63,0)</f>
        <v>0</v>
      </c>
      <c r="CA475" s="14">
        <f>VLOOKUP($B475,[2]Sheet3!$G:$CZ,64,0)</f>
        <v>0</v>
      </c>
      <c r="CB475" s="14">
        <f>VLOOKUP($B475,[2]Sheet3!$G:$CZ,65,0)</f>
        <v>0</v>
      </c>
      <c r="CC475" s="14">
        <f>VLOOKUP($B475,[2]Sheet3!$G:$CZ,66,0)</f>
        <v>0</v>
      </c>
      <c r="CD475" s="14">
        <f>VLOOKUP($B475,[2]Sheet3!$G:$CZ,67,0)</f>
        <v>0</v>
      </c>
      <c r="CE475" s="14">
        <f>VLOOKUP($B475,[2]Sheet3!$G:$CZ,68,0)</f>
        <v>0</v>
      </c>
      <c r="CF475" s="14">
        <f>VLOOKUP($B475,[2]Sheet3!$G:$CZ,69,0)</f>
        <v>0</v>
      </c>
      <c r="CG475" s="14">
        <f>VLOOKUP($B475,[2]Sheet3!$G:$CZ,70,0)</f>
        <v>0</v>
      </c>
      <c r="CH475" s="14">
        <f>VLOOKUP($B475,[2]Sheet3!$G:$CZ,71,0)</f>
        <v>0</v>
      </c>
      <c r="CI475" s="14">
        <f>VLOOKUP($B475,[2]Sheet3!$G:$CZ,72,0)</f>
        <v>0</v>
      </c>
      <c r="CJ475" s="14">
        <f>VLOOKUP($B475,[2]Sheet3!$G:$CZ,73,0)</f>
        <v>0</v>
      </c>
      <c r="CK475" s="14">
        <f>VLOOKUP($B475,[2]Sheet3!$G:$CZ,74,0)</f>
        <v>0</v>
      </c>
      <c r="CL475" s="14">
        <f>VLOOKUP($B475,[2]Sheet3!$G:$CZ,75,0)</f>
        <v>0</v>
      </c>
      <c r="CM475" s="14">
        <f>VLOOKUP($B475,[2]Sheet3!$G:$CZ,76,0)</f>
        <v>0</v>
      </c>
      <c r="CN475" s="14">
        <f>VLOOKUP($B475,[2]Sheet3!$G:$CZ,77,0)</f>
        <v>0</v>
      </c>
      <c r="CO475" s="14">
        <f>VLOOKUP($B475,[2]Sheet3!$G:$CZ,78,0)</f>
        <v>0</v>
      </c>
      <c r="CP475" s="14">
        <f>VLOOKUP($B475,[2]Sheet3!$G:$CZ,79,0)</f>
        <v>0</v>
      </c>
      <c r="CQ475" s="14">
        <f>VLOOKUP($B475,[2]Sheet3!$G:$CZ,80,0)</f>
        <v>0</v>
      </c>
      <c r="CR475" s="14">
        <f>VLOOKUP($B475,[2]Sheet3!$G:$CZ,81,0)</f>
        <v>0</v>
      </c>
      <c r="CS475" s="14">
        <f>VLOOKUP($B475,[2]Sheet3!$G:$CZ,82,0)</f>
        <v>0</v>
      </c>
      <c r="CT475" s="14">
        <f>VLOOKUP($B475,[2]Sheet3!$G:$CZ,83,0)</f>
        <v>0</v>
      </c>
      <c r="CU475" s="14">
        <f>VLOOKUP($B475,[2]Sheet3!$G:$CZ,84,0)</f>
        <v>0</v>
      </c>
      <c r="CV475" s="14">
        <f>VLOOKUP($B475,[2]Sheet3!$G:$CZ,85,0)</f>
        <v>0</v>
      </c>
      <c r="CW475" s="14">
        <f>VLOOKUP($B475,[2]Sheet3!$G:$CZ,86,0)</f>
        <v>0</v>
      </c>
      <c r="CX475" s="14">
        <f>VLOOKUP($B475,[2]Sheet3!$G:$CZ,87,0)</f>
        <v>0</v>
      </c>
      <c r="CY475" s="14">
        <f>VLOOKUP($B475,[2]Sheet3!$G:$CZ,88,0)</f>
        <v>0</v>
      </c>
      <c r="CZ475" s="14">
        <f>VLOOKUP($B475,[2]Sheet3!$G:$CZ,89,0)</f>
        <v>0</v>
      </c>
      <c r="DA475" s="14">
        <f>VLOOKUP($B475,[2]Sheet3!$G:$CZ,90,0)</f>
        <v>0</v>
      </c>
      <c r="DB475" s="14">
        <f>VLOOKUP($B475,[2]Sheet3!$G:$CZ,91,0)</f>
        <v>0</v>
      </c>
      <c r="DC475" s="14">
        <f>VLOOKUP($B475,[2]Sheet3!$G:$CZ,92,0)</f>
        <v>0</v>
      </c>
      <c r="DD475" s="14">
        <f>VLOOKUP($B475,[2]Sheet3!$G:$CZ,93,0)</f>
        <v>0</v>
      </c>
      <c r="DE475" s="14">
        <f>VLOOKUP($B475,[2]Sheet3!$G:$CZ,94,0)</f>
        <v>0</v>
      </c>
      <c r="DF475" s="14">
        <f>VLOOKUP($B475,[2]Sheet3!$G:$CZ,95,0)</f>
        <v>0</v>
      </c>
      <c r="DG475" s="14">
        <f>VLOOKUP($B475,[2]Sheet3!$G:$CZ,96,0)</f>
        <v>0</v>
      </c>
      <c r="DH475" s="14">
        <f>VLOOKUP($B475,[2]Sheet3!$G:$CZ,97,0)</f>
        <v>0</v>
      </c>
      <c r="DI475" s="14">
        <f>VLOOKUP($B475,[2]Sheet3!$G:$CZ,98,0)</f>
        <v>0</v>
      </c>
    </row>
    <row r="476" spans="1:113" x14ac:dyDescent="0.3">
      <c r="A476" s="9" t="str">
        <f t="shared" si="23"/>
        <v>W13445</v>
      </c>
      <c r="B476" s="15" t="s">
        <v>1459</v>
      </c>
      <c r="C476" s="15" t="s">
        <v>1460</v>
      </c>
      <c r="F476" s="7" t="s">
        <v>15</v>
      </c>
      <c r="G476" s="12" t="s">
        <v>3971</v>
      </c>
      <c r="H476" s="12" t="str">
        <f>VLOOKUP($B476,[1]Sheet1!$A:$G,5,0)</f>
        <v>mahesh.more@redingtongroup.com</v>
      </c>
      <c r="I476" s="12" t="str">
        <f>VLOOKUP($B476,[1]Sheet1!$A:$G,7,0)</f>
        <v>rohan.vora@redingtongroup.com</v>
      </c>
      <c r="J476" s="12" t="s">
        <v>82</v>
      </c>
      <c r="K476" s="7"/>
      <c r="L476" s="7"/>
      <c r="M476" s="8"/>
      <c r="N476" s="7" t="str">
        <f t="shared" si="21"/>
        <v>mahesh.more@redingtongroup.com; rohan.vora@redingtongroup.com; nilesh.phirke@redingtongroup.com;christopher.joseph@redingtongroup.com</v>
      </c>
      <c r="O476" s="7" t="str">
        <f t="shared" si="22"/>
        <v>W13445</v>
      </c>
      <c r="P476" s="8" t="s">
        <v>5215</v>
      </c>
      <c r="Q476" s="14">
        <f>VLOOKUP($B476,[2]Sheet3!$G:$CZ,2,0)</f>
        <v>2400309414</v>
      </c>
      <c r="R476" s="14">
        <f>VLOOKUP($B476,[2]Sheet3!$G:$CZ,3,0)</f>
        <v>2400305967</v>
      </c>
      <c r="S476" s="14">
        <f>VLOOKUP($B476,[2]Sheet3!$G:$CZ,4,0)</f>
        <v>2400305970</v>
      </c>
      <c r="T476" s="14">
        <f>VLOOKUP($B476,[2]Sheet3!$G:$CZ,5,0)</f>
        <v>2400309412</v>
      </c>
      <c r="U476" s="14">
        <f>VLOOKUP($B476,[2]Sheet3!$G:$CZ,6,0)</f>
        <v>2400309413</v>
      </c>
      <c r="V476" s="14">
        <f>VLOOKUP($B476,[2]Sheet3!$G:$CZ,7,0)</f>
        <v>2400305965</v>
      </c>
      <c r="W476" s="14">
        <f>VLOOKUP($B476,[2]Sheet3!$G:$CZ,8,0)</f>
        <v>0</v>
      </c>
      <c r="X476" s="14">
        <f>VLOOKUP($B476,[2]Sheet3!$G:$CZ,9,0)</f>
        <v>0</v>
      </c>
      <c r="Y476" s="14">
        <f>VLOOKUP($B476,[2]Sheet3!$G:$CZ,10,0)</f>
        <v>0</v>
      </c>
      <c r="Z476" s="14">
        <f>VLOOKUP($B476,[2]Sheet3!$G:$CZ,11,0)</f>
        <v>0</v>
      </c>
      <c r="AA476" s="14">
        <f>VLOOKUP($B476,[2]Sheet3!$G:$CZ,12,0)</f>
        <v>0</v>
      </c>
      <c r="AB476" s="14">
        <f>VLOOKUP($B476,[2]Sheet3!$G:$CZ,13,0)</f>
        <v>0</v>
      </c>
      <c r="AC476" s="14">
        <f>VLOOKUP($B476,[2]Sheet3!$G:$CZ,14,0)</f>
        <v>0</v>
      </c>
      <c r="AD476" s="14">
        <f>VLOOKUP($B476,[2]Sheet3!$G:$CZ,15,0)</f>
        <v>0</v>
      </c>
      <c r="AE476" s="14">
        <f>VLOOKUP($B476,[2]Sheet3!$G:$CZ,16,0)</f>
        <v>0</v>
      </c>
      <c r="AF476" s="14">
        <f>VLOOKUP($B476,[2]Sheet3!$G:$CZ,17,0)</f>
        <v>0</v>
      </c>
      <c r="AG476" s="14">
        <f>VLOOKUP($B476,[2]Sheet3!$G:$CZ,18,0)</f>
        <v>0</v>
      </c>
      <c r="AH476" s="14">
        <f>VLOOKUP($B476,[2]Sheet3!$G:$CZ,19,0)</f>
        <v>0</v>
      </c>
      <c r="AI476" s="14">
        <f>VLOOKUP($B476,[2]Sheet3!$G:$CZ,20,0)</f>
        <v>0</v>
      </c>
      <c r="AJ476" s="14">
        <f>VLOOKUP($B476,[2]Sheet3!$G:$CZ,21,0)</f>
        <v>0</v>
      </c>
      <c r="AK476" s="14">
        <f>VLOOKUP($B476,[2]Sheet3!$G:$CZ,22,0)</f>
        <v>0</v>
      </c>
      <c r="AL476" s="14">
        <f>VLOOKUP($B476,[2]Sheet3!$G:$CZ,23,0)</f>
        <v>0</v>
      </c>
      <c r="AM476" s="14">
        <f>VLOOKUP($B476,[2]Sheet3!$G:$CZ,24,0)</f>
        <v>0</v>
      </c>
      <c r="AN476" s="14">
        <f>VLOOKUP($B476,[2]Sheet3!$G:$CZ,25,0)</f>
        <v>0</v>
      </c>
      <c r="AO476" s="14">
        <f>VLOOKUP($B476,[2]Sheet3!$G:$CZ,26,0)</f>
        <v>0</v>
      </c>
      <c r="AP476" s="14">
        <f>VLOOKUP($B476,[2]Sheet3!$G:$CZ,27,0)</f>
        <v>0</v>
      </c>
      <c r="AQ476" s="14">
        <f>VLOOKUP($B476,[2]Sheet3!$G:$CZ,28,0)</f>
        <v>0</v>
      </c>
      <c r="AR476" s="14">
        <f>VLOOKUP($B476,[2]Sheet3!$G:$CZ,29,0)</f>
        <v>0</v>
      </c>
      <c r="AS476" s="14">
        <f>VLOOKUP($B476,[2]Sheet3!$G:$CZ,30,0)</f>
        <v>0</v>
      </c>
      <c r="AT476" s="14">
        <f>VLOOKUP($B476,[2]Sheet3!$G:$CZ,31,0)</f>
        <v>0</v>
      </c>
      <c r="AU476" s="14">
        <f>VLOOKUP($B476,[2]Sheet3!$G:$CZ,32,0)</f>
        <v>0</v>
      </c>
      <c r="AV476" s="14">
        <f>VLOOKUP($B476,[2]Sheet3!$G:$CZ,33,0)</f>
        <v>0</v>
      </c>
      <c r="AW476" s="14">
        <f>VLOOKUP($B476,[2]Sheet3!$G:$CZ,34,0)</f>
        <v>0</v>
      </c>
      <c r="AX476" s="14">
        <f>VLOOKUP($B476,[2]Sheet3!$G:$CZ,35,0)</f>
        <v>0</v>
      </c>
      <c r="AY476" s="14">
        <f>VLOOKUP($B476,[2]Sheet3!$G:$CZ,36,0)</f>
        <v>0</v>
      </c>
      <c r="AZ476" s="14">
        <f>VLOOKUP($B476,[2]Sheet3!$G:$CZ,37,0)</f>
        <v>0</v>
      </c>
      <c r="BA476" s="14">
        <f>VLOOKUP($B476,[2]Sheet3!$G:$CZ,38,0)</f>
        <v>0</v>
      </c>
      <c r="BB476" s="14">
        <f>VLOOKUP($B476,[2]Sheet3!$G:$CZ,39,0)</f>
        <v>0</v>
      </c>
      <c r="BC476" s="14">
        <f>VLOOKUP($B476,[2]Sheet3!$G:$CZ,40,0)</f>
        <v>0</v>
      </c>
      <c r="BD476" s="14">
        <f>VLOOKUP($B476,[2]Sheet3!$G:$CZ,41,0)</f>
        <v>0</v>
      </c>
      <c r="BE476" s="14">
        <f>VLOOKUP($B476,[2]Sheet3!$G:$CZ,42,0)</f>
        <v>0</v>
      </c>
      <c r="BF476" s="14">
        <f>VLOOKUP($B476,[2]Sheet3!$G:$CZ,43,0)</f>
        <v>0</v>
      </c>
      <c r="BG476" s="14">
        <f>VLOOKUP($B476,[2]Sheet3!$G:$CZ,44,0)</f>
        <v>0</v>
      </c>
      <c r="BH476" s="14">
        <f>VLOOKUP($B476,[2]Sheet3!$G:$CZ,45,0)</f>
        <v>0</v>
      </c>
      <c r="BI476" s="14">
        <f>VLOOKUP($B476,[2]Sheet3!$G:$CZ,46,0)</f>
        <v>0</v>
      </c>
      <c r="BJ476" s="14">
        <f>VLOOKUP($B476,[2]Sheet3!$G:$CZ,47,0)</f>
        <v>0</v>
      </c>
      <c r="BK476" s="14">
        <f>VLOOKUP($B476,[2]Sheet3!$G:$CZ,48,0)</f>
        <v>0</v>
      </c>
      <c r="BL476" s="14">
        <f>VLOOKUP($B476,[2]Sheet3!$G:$CZ,49,0)</f>
        <v>0</v>
      </c>
      <c r="BM476" s="14">
        <f>VLOOKUP($B476,[2]Sheet3!$G:$CZ,50,0)</f>
        <v>0</v>
      </c>
      <c r="BN476" s="14">
        <f>VLOOKUP($B476,[2]Sheet3!$G:$CZ,51,0)</f>
        <v>0</v>
      </c>
      <c r="BO476" s="14">
        <f>VLOOKUP($B476,[2]Sheet3!$G:$CZ,52,0)</f>
        <v>0</v>
      </c>
      <c r="BP476" s="14">
        <f>VLOOKUP($B476,[2]Sheet3!$G:$CZ,53,0)</f>
        <v>0</v>
      </c>
      <c r="BQ476" s="14">
        <f>VLOOKUP($B476,[2]Sheet3!$G:$CZ,54,0)</f>
        <v>0</v>
      </c>
      <c r="BR476" s="14">
        <f>VLOOKUP($B476,[2]Sheet3!$G:$CZ,55,0)</f>
        <v>0</v>
      </c>
      <c r="BS476" s="14">
        <f>VLOOKUP($B476,[2]Sheet3!$G:$CZ,56,0)</f>
        <v>0</v>
      </c>
      <c r="BT476" s="14">
        <f>VLOOKUP($B476,[2]Sheet3!$G:$CZ,57,0)</f>
        <v>0</v>
      </c>
      <c r="BU476" s="14">
        <f>VLOOKUP($B476,[2]Sheet3!$G:$CZ,58,0)</f>
        <v>0</v>
      </c>
      <c r="BV476" s="14">
        <f>VLOOKUP($B476,[2]Sheet3!$G:$CZ,59,0)</f>
        <v>0</v>
      </c>
      <c r="BW476" s="14">
        <f>VLOOKUP($B476,[2]Sheet3!$G:$CZ,60,0)</f>
        <v>0</v>
      </c>
      <c r="BX476" s="14">
        <f>VLOOKUP($B476,[2]Sheet3!$G:$CZ,61,0)</f>
        <v>0</v>
      </c>
      <c r="BY476" s="14">
        <f>VLOOKUP($B476,[2]Sheet3!$G:$CZ,62,0)</f>
        <v>0</v>
      </c>
      <c r="BZ476" s="14">
        <f>VLOOKUP($B476,[2]Sheet3!$G:$CZ,63,0)</f>
        <v>0</v>
      </c>
      <c r="CA476" s="14">
        <f>VLOOKUP($B476,[2]Sheet3!$G:$CZ,64,0)</f>
        <v>0</v>
      </c>
      <c r="CB476" s="14">
        <f>VLOOKUP($B476,[2]Sheet3!$G:$CZ,65,0)</f>
        <v>0</v>
      </c>
      <c r="CC476" s="14">
        <f>VLOOKUP($B476,[2]Sheet3!$G:$CZ,66,0)</f>
        <v>0</v>
      </c>
      <c r="CD476" s="14">
        <f>VLOOKUP($B476,[2]Sheet3!$G:$CZ,67,0)</f>
        <v>0</v>
      </c>
      <c r="CE476" s="14">
        <f>VLOOKUP($B476,[2]Sheet3!$G:$CZ,68,0)</f>
        <v>0</v>
      </c>
      <c r="CF476" s="14">
        <f>VLOOKUP($B476,[2]Sheet3!$G:$CZ,69,0)</f>
        <v>0</v>
      </c>
      <c r="CG476" s="14">
        <f>VLOOKUP($B476,[2]Sheet3!$G:$CZ,70,0)</f>
        <v>0</v>
      </c>
      <c r="CH476" s="14">
        <f>VLOOKUP($B476,[2]Sheet3!$G:$CZ,71,0)</f>
        <v>0</v>
      </c>
      <c r="CI476" s="14">
        <f>VLOOKUP($B476,[2]Sheet3!$G:$CZ,72,0)</f>
        <v>0</v>
      </c>
      <c r="CJ476" s="14">
        <f>VLOOKUP($B476,[2]Sheet3!$G:$CZ,73,0)</f>
        <v>0</v>
      </c>
      <c r="CK476" s="14">
        <f>VLOOKUP($B476,[2]Sheet3!$G:$CZ,74,0)</f>
        <v>0</v>
      </c>
      <c r="CL476" s="14">
        <f>VLOOKUP($B476,[2]Sheet3!$G:$CZ,75,0)</f>
        <v>0</v>
      </c>
      <c r="CM476" s="14">
        <f>VLOOKUP($B476,[2]Sheet3!$G:$CZ,76,0)</f>
        <v>0</v>
      </c>
      <c r="CN476" s="14">
        <f>VLOOKUP($B476,[2]Sheet3!$G:$CZ,77,0)</f>
        <v>0</v>
      </c>
      <c r="CO476" s="14">
        <f>VLOOKUP($B476,[2]Sheet3!$G:$CZ,78,0)</f>
        <v>0</v>
      </c>
      <c r="CP476" s="14">
        <f>VLOOKUP($B476,[2]Sheet3!$G:$CZ,79,0)</f>
        <v>0</v>
      </c>
      <c r="CQ476" s="14">
        <f>VLOOKUP($B476,[2]Sheet3!$G:$CZ,80,0)</f>
        <v>0</v>
      </c>
      <c r="CR476" s="14">
        <f>VLOOKUP($B476,[2]Sheet3!$G:$CZ,81,0)</f>
        <v>0</v>
      </c>
      <c r="CS476" s="14">
        <f>VLOOKUP($B476,[2]Sheet3!$G:$CZ,82,0)</f>
        <v>0</v>
      </c>
      <c r="CT476" s="14">
        <f>VLOOKUP($B476,[2]Sheet3!$G:$CZ,83,0)</f>
        <v>0</v>
      </c>
      <c r="CU476" s="14">
        <f>VLOOKUP($B476,[2]Sheet3!$G:$CZ,84,0)</f>
        <v>0</v>
      </c>
      <c r="CV476" s="14">
        <f>VLOOKUP($B476,[2]Sheet3!$G:$CZ,85,0)</f>
        <v>0</v>
      </c>
      <c r="CW476" s="14">
        <f>VLOOKUP($B476,[2]Sheet3!$G:$CZ,86,0)</f>
        <v>0</v>
      </c>
      <c r="CX476" s="14">
        <f>VLOOKUP($B476,[2]Sheet3!$G:$CZ,87,0)</f>
        <v>0</v>
      </c>
      <c r="CY476" s="14">
        <f>VLOOKUP($B476,[2]Sheet3!$G:$CZ,88,0)</f>
        <v>0</v>
      </c>
      <c r="CZ476" s="14">
        <f>VLOOKUP($B476,[2]Sheet3!$G:$CZ,89,0)</f>
        <v>0</v>
      </c>
      <c r="DA476" s="14">
        <f>VLOOKUP($B476,[2]Sheet3!$G:$CZ,90,0)</f>
        <v>0</v>
      </c>
      <c r="DB476" s="14">
        <f>VLOOKUP($B476,[2]Sheet3!$G:$CZ,91,0)</f>
        <v>0</v>
      </c>
      <c r="DC476" s="14">
        <f>VLOOKUP($B476,[2]Sheet3!$G:$CZ,92,0)</f>
        <v>0</v>
      </c>
      <c r="DD476" s="14">
        <f>VLOOKUP($B476,[2]Sheet3!$G:$CZ,93,0)</f>
        <v>0</v>
      </c>
      <c r="DE476" s="14">
        <f>VLOOKUP($B476,[2]Sheet3!$G:$CZ,94,0)</f>
        <v>0</v>
      </c>
      <c r="DF476" s="14">
        <f>VLOOKUP($B476,[2]Sheet3!$G:$CZ,95,0)</f>
        <v>0</v>
      </c>
      <c r="DG476" s="14">
        <f>VLOOKUP($B476,[2]Sheet3!$G:$CZ,96,0)</f>
        <v>0</v>
      </c>
      <c r="DH476" s="14">
        <f>VLOOKUP($B476,[2]Sheet3!$G:$CZ,97,0)</f>
        <v>0</v>
      </c>
      <c r="DI476" s="14">
        <f>VLOOKUP($B476,[2]Sheet3!$G:$CZ,98,0)</f>
        <v>0</v>
      </c>
    </row>
    <row r="477" spans="1:113" x14ac:dyDescent="0.3">
      <c r="A477" s="9" t="str">
        <f t="shared" si="23"/>
        <v>W83043</v>
      </c>
      <c r="B477" s="15" t="s">
        <v>1461</v>
      </c>
      <c r="C477" s="15" t="s">
        <v>1462</v>
      </c>
      <c r="F477" s="7" t="s">
        <v>15</v>
      </c>
      <c r="G477" s="12" t="s">
        <v>3972</v>
      </c>
      <c r="H477" s="12" t="str">
        <f>VLOOKUP($B477,[1]Sheet1!$A:$G,5,0)</f>
        <v>aftab.khan@redingtongroup.com</v>
      </c>
      <c r="I477" s="12" t="str">
        <f>VLOOKUP($B477,[1]Sheet1!$A:$G,7,0)</f>
        <v>dilip.vishwa@redingtongroup.com</v>
      </c>
      <c r="J477" s="12" t="s">
        <v>82</v>
      </c>
      <c r="K477" s="7"/>
      <c r="L477" s="7"/>
      <c r="M477" s="8"/>
      <c r="N477" s="7" t="str">
        <f t="shared" si="21"/>
        <v>aftab.khan@redingtongroup.com; dilip.vishwa@redingtongroup.com; nilesh.phirke@redingtongroup.com;christopher.joseph@redingtongroup.com</v>
      </c>
      <c r="O477" s="7" t="str">
        <f t="shared" si="22"/>
        <v>W83043</v>
      </c>
      <c r="P477" s="8" t="s">
        <v>5215</v>
      </c>
      <c r="Q477" s="14">
        <f>VLOOKUP($B477,[2]Sheet3!$G:$CZ,2,0)</f>
        <v>2400304084</v>
      </c>
      <c r="R477" s="14">
        <f>VLOOKUP($B477,[2]Sheet3!$G:$CZ,3,0)</f>
        <v>2400304086</v>
      </c>
      <c r="S477" s="14">
        <f>VLOOKUP($B477,[2]Sheet3!$G:$CZ,4,0)</f>
        <v>2400304077</v>
      </c>
      <c r="T477" s="14">
        <f>VLOOKUP($B477,[2]Sheet3!$G:$CZ,5,0)</f>
        <v>2400304079</v>
      </c>
      <c r="U477" s="14">
        <f>VLOOKUP($B477,[2]Sheet3!$G:$CZ,6,0)</f>
        <v>0</v>
      </c>
      <c r="V477" s="14">
        <f>VLOOKUP($B477,[2]Sheet3!$G:$CZ,7,0)</f>
        <v>0</v>
      </c>
      <c r="W477" s="14">
        <f>VLOOKUP($B477,[2]Sheet3!$G:$CZ,8,0)</f>
        <v>0</v>
      </c>
      <c r="X477" s="14">
        <f>VLOOKUP($B477,[2]Sheet3!$G:$CZ,9,0)</f>
        <v>0</v>
      </c>
      <c r="Y477" s="14">
        <f>VLOOKUP($B477,[2]Sheet3!$G:$CZ,10,0)</f>
        <v>0</v>
      </c>
      <c r="Z477" s="14">
        <f>VLOOKUP($B477,[2]Sheet3!$G:$CZ,11,0)</f>
        <v>0</v>
      </c>
      <c r="AA477" s="14">
        <f>VLOOKUP($B477,[2]Sheet3!$G:$CZ,12,0)</f>
        <v>0</v>
      </c>
      <c r="AB477" s="14">
        <f>VLOOKUP($B477,[2]Sheet3!$G:$CZ,13,0)</f>
        <v>0</v>
      </c>
      <c r="AC477" s="14">
        <f>VLOOKUP($B477,[2]Sheet3!$G:$CZ,14,0)</f>
        <v>0</v>
      </c>
      <c r="AD477" s="14">
        <f>VLOOKUP($B477,[2]Sheet3!$G:$CZ,15,0)</f>
        <v>0</v>
      </c>
      <c r="AE477" s="14">
        <f>VLOOKUP($B477,[2]Sheet3!$G:$CZ,16,0)</f>
        <v>0</v>
      </c>
      <c r="AF477" s="14">
        <f>VLOOKUP($B477,[2]Sheet3!$G:$CZ,17,0)</f>
        <v>0</v>
      </c>
      <c r="AG477" s="14">
        <f>VLOOKUP($B477,[2]Sheet3!$G:$CZ,18,0)</f>
        <v>0</v>
      </c>
      <c r="AH477" s="14">
        <f>VLOOKUP($B477,[2]Sheet3!$G:$CZ,19,0)</f>
        <v>0</v>
      </c>
      <c r="AI477" s="14">
        <f>VLOOKUP($B477,[2]Sheet3!$G:$CZ,20,0)</f>
        <v>0</v>
      </c>
      <c r="AJ477" s="14">
        <f>VLOOKUP($B477,[2]Sheet3!$G:$CZ,21,0)</f>
        <v>0</v>
      </c>
      <c r="AK477" s="14">
        <f>VLOOKUP($B477,[2]Sheet3!$G:$CZ,22,0)</f>
        <v>0</v>
      </c>
      <c r="AL477" s="14">
        <f>VLOOKUP($B477,[2]Sheet3!$G:$CZ,23,0)</f>
        <v>0</v>
      </c>
      <c r="AM477" s="14">
        <f>VLOOKUP($B477,[2]Sheet3!$G:$CZ,24,0)</f>
        <v>0</v>
      </c>
      <c r="AN477" s="14">
        <f>VLOOKUP($B477,[2]Sheet3!$G:$CZ,25,0)</f>
        <v>0</v>
      </c>
      <c r="AO477" s="14">
        <f>VLOOKUP($B477,[2]Sheet3!$G:$CZ,26,0)</f>
        <v>0</v>
      </c>
      <c r="AP477" s="14">
        <f>VLOOKUP($B477,[2]Sheet3!$G:$CZ,27,0)</f>
        <v>0</v>
      </c>
      <c r="AQ477" s="14">
        <f>VLOOKUP($B477,[2]Sheet3!$G:$CZ,28,0)</f>
        <v>0</v>
      </c>
      <c r="AR477" s="14">
        <f>VLOOKUP($B477,[2]Sheet3!$G:$CZ,29,0)</f>
        <v>0</v>
      </c>
      <c r="AS477" s="14">
        <f>VLOOKUP($B477,[2]Sheet3!$G:$CZ,30,0)</f>
        <v>0</v>
      </c>
      <c r="AT477" s="14">
        <f>VLOOKUP($B477,[2]Sheet3!$G:$CZ,31,0)</f>
        <v>0</v>
      </c>
      <c r="AU477" s="14">
        <f>VLOOKUP($B477,[2]Sheet3!$G:$CZ,32,0)</f>
        <v>0</v>
      </c>
      <c r="AV477" s="14">
        <f>VLOOKUP($B477,[2]Sheet3!$G:$CZ,33,0)</f>
        <v>0</v>
      </c>
      <c r="AW477" s="14">
        <f>VLOOKUP($B477,[2]Sheet3!$G:$CZ,34,0)</f>
        <v>0</v>
      </c>
      <c r="AX477" s="14">
        <f>VLOOKUP($B477,[2]Sheet3!$G:$CZ,35,0)</f>
        <v>0</v>
      </c>
      <c r="AY477" s="14">
        <f>VLOOKUP($B477,[2]Sheet3!$G:$CZ,36,0)</f>
        <v>0</v>
      </c>
      <c r="AZ477" s="14">
        <f>VLOOKUP($B477,[2]Sheet3!$G:$CZ,37,0)</f>
        <v>0</v>
      </c>
      <c r="BA477" s="14">
        <f>VLOOKUP($B477,[2]Sheet3!$G:$CZ,38,0)</f>
        <v>0</v>
      </c>
      <c r="BB477" s="14">
        <f>VLOOKUP($B477,[2]Sheet3!$G:$CZ,39,0)</f>
        <v>0</v>
      </c>
      <c r="BC477" s="14">
        <f>VLOOKUP($B477,[2]Sheet3!$G:$CZ,40,0)</f>
        <v>0</v>
      </c>
      <c r="BD477" s="14">
        <f>VLOOKUP($B477,[2]Sheet3!$G:$CZ,41,0)</f>
        <v>0</v>
      </c>
      <c r="BE477" s="14">
        <f>VLOOKUP($B477,[2]Sheet3!$G:$CZ,42,0)</f>
        <v>0</v>
      </c>
      <c r="BF477" s="14">
        <f>VLOOKUP($B477,[2]Sheet3!$G:$CZ,43,0)</f>
        <v>0</v>
      </c>
      <c r="BG477" s="14">
        <f>VLOOKUP($B477,[2]Sheet3!$G:$CZ,44,0)</f>
        <v>0</v>
      </c>
      <c r="BH477" s="14">
        <f>VLOOKUP($B477,[2]Sheet3!$G:$CZ,45,0)</f>
        <v>0</v>
      </c>
      <c r="BI477" s="14">
        <f>VLOOKUP($B477,[2]Sheet3!$G:$CZ,46,0)</f>
        <v>0</v>
      </c>
      <c r="BJ477" s="14">
        <f>VLOOKUP($B477,[2]Sheet3!$G:$CZ,47,0)</f>
        <v>0</v>
      </c>
      <c r="BK477" s="14">
        <f>VLOOKUP($B477,[2]Sheet3!$G:$CZ,48,0)</f>
        <v>0</v>
      </c>
      <c r="BL477" s="14">
        <f>VLOOKUP($B477,[2]Sheet3!$G:$CZ,49,0)</f>
        <v>0</v>
      </c>
      <c r="BM477" s="14">
        <f>VLOOKUP($B477,[2]Sheet3!$G:$CZ,50,0)</f>
        <v>0</v>
      </c>
      <c r="BN477" s="14">
        <f>VLOOKUP($B477,[2]Sheet3!$G:$CZ,51,0)</f>
        <v>0</v>
      </c>
      <c r="BO477" s="14">
        <f>VLOOKUP($B477,[2]Sheet3!$G:$CZ,52,0)</f>
        <v>0</v>
      </c>
      <c r="BP477" s="14">
        <f>VLOOKUP($B477,[2]Sheet3!$G:$CZ,53,0)</f>
        <v>0</v>
      </c>
      <c r="BQ477" s="14">
        <f>VLOOKUP($B477,[2]Sheet3!$G:$CZ,54,0)</f>
        <v>0</v>
      </c>
      <c r="BR477" s="14">
        <f>VLOOKUP($B477,[2]Sheet3!$G:$CZ,55,0)</f>
        <v>0</v>
      </c>
      <c r="BS477" s="14">
        <f>VLOOKUP($B477,[2]Sheet3!$G:$CZ,56,0)</f>
        <v>0</v>
      </c>
      <c r="BT477" s="14">
        <f>VLOOKUP($B477,[2]Sheet3!$G:$CZ,57,0)</f>
        <v>0</v>
      </c>
      <c r="BU477" s="14">
        <f>VLOOKUP($B477,[2]Sheet3!$G:$CZ,58,0)</f>
        <v>0</v>
      </c>
      <c r="BV477" s="14">
        <f>VLOOKUP($B477,[2]Sheet3!$G:$CZ,59,0)</f>
        <v>0</v>
      </c>
      <c r="BW477" s="14">
        <f>VLOOKUP($B477,[2]Sheet3!$G:$CZ,60,0)</f>
        <v>0</v>
      </c>
      <c r="BX477" s="14">
        <f>VLOOKUP($B477,[2]Sheet3!$G:$CZ,61,0)</f>
        <v>0</v>
      </c>
      <c r="BY477" s="14">
        <f>VLOOKUP($B477,[2]Sheet3!$G:$CZ,62,0)</f>
        <v>0</v>
      </c>
      <c r="BZ477" s="14">
        <f>VLOOKUP($B477,[2]Sheet3!$G:$CZ,63,0)</f>
        <v>0</v>
      </c>
      <c r="CA477" s="14">
        <f>VLOOKUP($B477,[2]Sheet3!$G:$CZ,64,0)</f>
        <v>0</v>
      </c>
      <c r="CB477" s="14">
        <f>VLOOKUP($B477,[2]Sheet3!$G:$CZ,65,0)</f>
        <v>0</v>
      </c>
      <c r="CC477" s="14">
        <f>VLOOKUP($B477,[2]Sheet3!$G:$CZ,66,0)</f>
        <v>0</v>
      </c>
      <c r="CD477" s="14">
        <f>VLOOKUP($B477,[2]Sheet3!$G:$CZ,67,0)</f>
        <v>0</v>
      </c>
      <c r="CE477" s="14">
        <f>VLOOKUP($B477,[2]Sheet3!$G:$CZ,68,0)</f>
        <v>0</v>
      </c>
      <c r="CF477" s="14">
        <f>VLOOKUP($B477,[2]Sheet3!$G:$CZ,69,0)</f>
        <v>0</v>
      </c>
      <c r="CG477" s="14">
        <f>VLOOKUP($B477,[2]Sheet3!$G:$CZ,70,0)</f>
        <v>0</v>
      </c>
      <c r="CH477" s="14">
        <f>VLOOKUP($B477,[2]Sheet3!$G:$CZ,71,0)</f>
        <v>0</v>
      </c>
      <c r="CI477" s="14">
        <f>VLOOKUP($B477,[2]Sheet3!$G:$CZ,72,0)</f>
        <v>0</v>
      </c>
      <c r="CJ477" s="14">
        <f>VLOOKUP($B477,[2]Sheet3!$G:$CZ,73,0)</f>
        <v>0</v>
      </c>
      <c r="CK477" s="14">
        <f>VLOOKUP($B477,[2]Sheet3!$G:$CZ,74,0)</f>
        <v>0</v>
      </c>
      <c r="CL477" s="14">
        <f>VLOOKUP($B477,[2]Sheet3!$G:$CZ,75,0)</f>
        <v>0</v>
      </c>
      <c r="CM477" s="14">
        <f>VLOOKUP($B477,[2]Sheet3!$G:$CZ,76,0)</f>
        <v>0</v>
      </c>
      <c r="CN477" s="14">
        <f>VLOOKUP($B477,[2]Sheet3!$G:$CZ,77,0)</f>
        <v>0</v>
      </c>
      <c r="CO477" s="14">
        <f>VLOOKUP($B477,[2]Sheet3!$G:$CZ,78,0)</f>
        <v>0</v>
      </c>
      <c r="CP477" s="14">
        <f>VLOOKUP($B477,[2]Sheet3!$G:$CZ,79,0)</f>
        <v>0</v>
      </c>
      <c r="CQ477" s="14">
        <f>VLOOKUP($B477,[2]Sheet3!$G:$CZ,80,0)</f>
        <v>0</v>
      </c>
      <c r="CR477" s="14">
        <f>VLOOKUP($B477,[2]Sheet3!$G:$CZ,81,0)</f>
        <v>0</v>
      </c>
      <c r="CS477" s="14">
        <f>VLOOKUP($B477,[2]Sheet3!$G:$CZ,82,0)</f>
        <v>0</v>
      </c>
      <c r="CT477" s="14">
        <f>VLOOKUP($B477,[2]Sheet3!$G:$CZ,83,0)</f>
        <v>0</v>
      </c>
      <c r="CU477" s="14">
        <f>VLOOKUP($B477,[2]Sheet3!$G:$CZ,84,0)</f>
        <v>0</v>
      </c>
      <c r="CV477" s="14">
        <f>VLOOKUP($B477,[2]Sheet3!$G:$CZ,85,0)</f>
        <v>0</v>
      </c>
      <c r="CW477" s="14">
        <f>VLOOKUP($B477,[2]Sheet3!$G:$CZ,86,0)</f>
        <v>0</v>
      </c>
      <c r="CX477" s="14">
        <f>VLOOKUP($B477,[2]Sheet3!$G:$CZ,87,0)</f>
        <v>0</v>
      </c>
      <c r="CY477" s="14">
        <f>VLOOKUP($B477,[2]Sheet3!$G:$CZ,88,0)</f>
        <v>0</v>
      </c>
      <c r="CZ477" s="14">
        <f>VLOOKUP($B477,[2]Sheet3!$G:$CZ,89,0)</f>
        <v>0</v>
      </c>
      <c r="DA477" s="14">
        <f>VLOOKUP($B477,[2]Sheet3!$G:$CZ,90,0)</f>
        <v>0</v>
      </c>
      <c r="DB477" s="14">
        <f>VLOOKUP($B477,[2]Sheet3!$G:$CZ,91,0)</f>
        <v>0</v>
      </c>
      <c r="DC477" s="14">
        <f>VLOOKUP($B477,[2]Sheet3!$G:$CZ,92,0)</f>
        <v>0</v>
      </c>
      <c r="DD477" s="14">
        <f>VLOOKUP($B477,[2]Sheet3!$G:$CZ,93,0)</f>
        <v>0</v>
      </c>
      <c r="DE477" s="14">
        <f>VLOOKUP($B477,[2]Sheet3!$G:$CZ,94,0)</f>
        <v>0</v>
      </c>
      <c r="DF477" s="14">
        <f>VLOOKUP($B477,[2]Sheet3!$G:$CZ,95,0)</f>
        <v>0</v>
      </c>
      <c r="DG477" s="14">
        <f>VLOOKUP($B477,[2]Sheet3!$G:$CZ,96,0)</f>
        <v>0</v>
      </c>
      <c r="DH477" s="14">
        <f>VLOOKUP($B477,[2]Sheet3!$G:$CZ,97,0)</f>
        <v>0</v>
      </c>
      <c r="DI477" s="14">
        <f>VLOOKUP($B477,[2]Sheet3!$G:$CZ,98,0)</f>
        <v>0</v>
      </c>
    </row>
    <row r="478" spans="1:113" x14ac:dyDescent="0.3">
      <c r="A478" s="9" t="str">
        <f t="shared" si="23"/>
        <v>SH3050</v>
      </c>
      <c r="B478" s="15" t="s">
        <v>1463</v>
      </c>
      <c r="C478" s="15" t="s">
        <v>1464</v>
      </c>
      <c r="F478" s="7" t="s">
        <v>15</v>
      </c>
      <c r="G478" s="12" t="s">
        <v>3973</v>
      </c>
      <c r="H478" s="12" t="str">
        <f>VLOOKUP($B478,[1]Sheet1!$A:$G,5,0)</f>
        <v>ravikant.sharma@redingtongroup.com</v>
      </c>
      <c r="I478" s="12" t="str">
        <f>VLOOKUP($B478,[1]Sheet1!$A:$G,7,0)</f>
        <v>yogesh.ganesh@redingtongroup.com</v>
      </c>
      <c r="J478" s="12" t="s">
        <v>82</v>
      </c>
      <c r="K478" s="7"/>
      <c r="L478" s="7"/>
      <c r="M478" s="8"/>
      <c r="N478" s="7" t="str">
        <f t="shared" si="21"/>
        <v>ravikant.sharma@redingtongroup.com; yogesh.ganesh@redingtongroup.com; nilesh.phirke@redingtongroup.com;christopher.joseph@redingtongroup.com</v>
      </c>
      <c r="O478" s="7" t="str">
        <f t="shared" si="22"/>
        <v>SH3050</v>
      </c>
      <c r="P478" s="8" t="s">
        <v>5215</v>
      </c>
      <c r="Q478" s="14">
        <f>VLOOKUP($B478,[2]Sheet3!$G:$CZ,2,0)</f>
        <v>2400299305</v>
      </c>
      <c r="R478" s="14">
        <f>VLOOKUP($B478,[2]Sheet3!$G:$CZ,3,0)</f>
        <v>2400301204</v>
      </c>
      <c r="S478" s="14">
        <f>VLOOKUP($B478,[2]Sheet3!$G:$CZ,4,0)</f>
        <v>2400306993</v>
      </c>
      <c r="T478" s="14">
        <f>VLOOKUP($B478,[2]Sheet3!$G:$CZ,5,0)</f>
        <v>2400299360</v>
      </c>
      <c r="U478" s="14">
        <f>VLOOKUP($B478,[2]Sheet3!$G:$CZ,6,0)</f>
        <v>0</v>
      </c>
      <c r="V478" s="14">
        <f>VLOOKUP($B478,[2]Sheet3!$G:$CZ,7,0)</f>
        <v>0</v>
      </c>
      <c r="W478" s="14">
        <f>VLOOKUP($B478,[2]Sheet3!$G:$CZ,8,0)</f>
        <v>0</v>
      </c>
      <c r="X478" s="14">
        <f>VLOOKUP($B478,[2]Sheet3!$G:$CZ,9,0)</f>
        <v>0</v>
      </c>
      <c r="Y478" s="14">
        <f>VLOOKUP($B478,[2]Sheet3!$G:$CZ,10,0)</f>
        <v>0</v>
      </c>
      <c r="Z478" s="14">
        <f>VLOOKUP($B478,[2]Sheet3!$G:$CZ,11,0)</f>
        <v>0</v>
      </c>
      <c r="AA478" s="14">
        <f>VLOOKUP($B478,[2]Sheet3!$G:$CZ,12,0)</f>
        <v>0</v>
      </c>
      <c r="AB478" s="14">
        <f>VLOOKUP($B478,[2]Sheet3!$G:$CZ,13,0)</f>
        <v>0</v>
      </c>
      <c r="AC478" s="14">
        <f>VLOOKUP($B478,[2]Sheet3!$G:$CZ,14,0)</f>
        <v>0</v>
      </c>
      <c r="AD478" s="14">
        <f>VLOOKUP($B478,[2]Sheet3!$G:$CZ,15,0)</f>
        <v>0</v>
      </c>
      <c r="AE478" s="14">
        <f>VLOOKUP($B478,[2]Sheet3!$G:$CZ,16,0)</f>
        <v>0</v>
      </c>
      <c r="AF478" s="14">
        <f>VLOOKUP($B478,[2]Sheet3!$G:$CZ,17,0)</f>
        <v>0</v>
      </c>
      <c r="AG478" s="14">
        <f>VLOOKUP($B478,[2]Sheet3!$G:$CZ,18,0)</f>
        <v>0</v>
      </c>
      <c r="AH478" s="14">
        <f>VLOOKUP($B478,[2]Sheet3!$G:$CZ,19,0)</f>
        <v>0</v>
      </c>
      <c r="AI478" s="14">
        <f>VLOOKUP($B478,[2]Sheet3!$G:$CZ,20,0)</f>
        <v>0</v>
      </c>
      <c r="AJ478" s="14">
        <f>VLOOKUP($B478,[2]Sheet3!$G:$CZ,21,0)</f>
        <v>0</v>
      </c>
      <c r="AK478" s="14">
        <f>VLOOKUP($B478,[2]Sheet3!$G:$CZ,22,0)</f>
        <v>0</v>
      </c>
      <c r="AL478" s="14">
        <f>VLOOKUP($B478,[2]Sheet3!$G:$CZ,23,0)</f>
        <v>0</v>
      </c>
      <c r="AM478" s="14">
        <f>VLOOKUP($B478,[2]Sheet3!$G:$CZ,24,0)</f>
        <v>0</v>
      </c>
      <c r="AN478" s="14">
        <f>VLOOKUP($B478,[2]Sheet3!$G:$CZ,25,0)</f>
        <v>0</v>
      </c>
      <c r="AO478" s="14">
        <f>VLOOKUP($B478,[2]Sheet3!$G:$CZ,26,0)</f>
        <v>0</v>
      </c>
      <c r="AP478" s="14">
        <f>VLOOKUP($B478,[2]Sheet3!$G:$CZ,27,0)</f>
        <v>0</v>
      </c>
      <c r="AQ478" s="14">
        <f>VLOOKUP($B478,[2]Sheet3!$G:$CZ,28,0)</f>
        <v>0</v>
      </c>
      <c r="AR478" s="14">
        <f>VLOOKUP($B478,[2]Sheet3!$G:$CZ,29,0)</f>
        <v>0</v>
      </c>
      <c r="AS478" s="14">
        <f>VLOOKUP($B478,[2]Sheet3!$G:$CZ,30,0)</f>
        <v>0</v>
      </c>
      <c r="AT478" s="14">
        <f>VLOOKUP($B478,[2]Sheet3!$G:$CZ,31,0)</f>
        <v>0</v>
      </c>
      <c r="AU478" s="14">
        <f>VLOOKUP($B478,[2]Sheet3!$G:$CZ,32,0)</f>
        <v>0</v>
      </c>
      <c r="AV478" s="14">
        <f>VLOOKUP($B478,[2]Sheet3!$G:$CZ,33,0)</f>
        <v>0</v>
      </c>
      <c r="AW478" s="14">
        <f>VLOOKUP($B478,[2]Sheet3!$G:$CZ,34,0)</f>
        <v>0</v>
      </c>
      <c r="AX478" s="14">
        <f>VLOOKUP($B478,[2]Sheet3!$G:$CZ,35,0)</f>
        <v>0</v>
      </c>
      <c r="AY478" s="14">
        <f>VLOOKUP($B478,[2]Sheet3!$G:$CZ,36,0)</f>
        <v>0</v>
      </c>
      <c r="AZ478" s="14">
        <f>VLOOKUP($B478,[2]Sheet3!$G:$CZ,37,0)</f>
        <v>0</v>
      </c>
      <c r="BA478" s="14">
        <f>VLOOKUP($B478,[2]Sheet3!$G:$CZ,38,0)</f>
        <v>0</v>
      </c>
      <c r="BB478" s="14">
        <f>VLOOKUP($B478,[2]Sheet3!$G:$CZ,39,0)</f>
        <v>0</v>
      </c>
      <c r="BC478" s="14">
        <f>VLOOKUP($B478,[2]Sheet3!$G:$CZ,40,0)</f>
        <v>0</v>
      </c>
      <c r="BD478" s="14">
        <f>VLOOKUP($B478,[2]Sheet3!$G:$CZ,41,0)</f>
        <v>0</v>
      </c>
      <c r="BE478" s="14">
        <f>VLOOKUP($B478,[2]Sheet3!$G:$CZ,42,0)</f>
        <v>0</v>
      </c>
      <c r="BF478" s="14">
        <f>VLOOKUP($B478,[2]Sheet3!$G:$CZ,43,0)</f>
        <v>0</v>
      </c>
      <c r="BG478" s="14">
        <f>VLOOKUP($B478,[2]Sheet3!$G:$CZ,44,0)</f>
        <v>0</v>
      </c>
      <c r="BH478" s="14">
        <f>VLOOKUP($B478,[2]Sheet3!$G:$CZ,45,0)</f>
        <v>0</v>
      </c>
      <c r="BI478" s="14">
        <f>VLOOKUP($B478,[2]Sheet3!$G:$CZ,46,0)</f>
        <v>0</v>
      </c>
      <c r="BJ478" s="14">
        <f>VLOOKUP($B478,[2]Sheet3!$G:$CZ,47,0)</f>
        <v>0</v>
      </c>
      <c r="BK478" s="14">
        <f>VLOOKUP($B478,[2]Sheet3!$G:$CZ,48,0)</f>
        <v>0</v>
      </c>
      <c r="BL478" s="14">
        <f>VLOOKUP($B478,[2]Sheet3!$G:$CZ,49,0)</f>
        <v>0</v>
      </c>
      <c r="BM478" s="14">
        <f>VLOOKUP($B478,[2]Sheet3!$G:$CZ,50,0)</f>
        <v>0</v>
      </c>
      <c r="BN478" s="14">
        <f>VLOOKUP($B478,[2]Sheet3!$G:$CZ,51,0)</f>
        <v>0</v>
      </c>
      <c r="BO478" s="14">
        <f>VLOOKUP($B478,[2]Sheet3!$G:$CZ,52,0)</f>
        <v>0</v>
      </c>
      <c r="BP478" s="14">
        <f>VLOOKUP($B478,[2]Sheet3!$G:$CZ,53,0)</f>
        <v>0</v>
      </c>
      <c r="BQ478" s="14">
        <f>VLOOKUP($B478,[2]Sheet3!$G:$CZ,54,0)</f>
        <v>0</v>
      </c>
      <c r="BR478" s="14">
        <f>VLOOKUP($B478,[2]Sheet3!$G:$CZ,55,0)</f>
        <v>0</v>
      </c>
      <c r="BS478" s="14">
        <f>VLOOKUP($B478,[2]Sheet3!$G:$CZ,56,0)</f>
        <v>0</v>
      </c>
      <c r="BT478" s="14">
        <f>VLOOKUP($B478,[2]Sheet3!$G:$CZ,57,0)</f>
        <v>0</v>
      </c>
      <c r="BU478" s="14">
        <f>VLOOKUP($B478,[2]Sheet3!$G:$CZ,58,0)</f>
        <v>0</v>
      </c>
      <c r="BV478" s="14">
        <f>VLOOKUP($B478,[2]Sheet3!$G:$CZ,59,0)</f>
        <v>0</v>
      </c>
      <c r="BW478" s="14">
        <f>VLOOKUP($B478,[2]Sheet3!$G:$CZ,60,0)</f>
        <v>0</v>
      </c>
      <c r="BX478" s="14">
        <f>VLOOKUP($B478,[2]Sheet3!$G:$CZ,61,0)</f>
        <v>0</v>
      </c>
      <c r="BY478" s="14">
        <f>VLOOKUP($B478,[2]Sheet3!$G:$CZ,62,0)</f>
        <v>0</v>
      </c>
      <c r="BZ478" s="14">
        <f>VLOOKUP($B478,[2]Sheet3!$G:$CZ,63,0)</f>
        <v>0</v>
      </c>
      <c r="CA478" s="14">
        <f>VLOOKUP($B478,[2]Sheet3!$G:$CZ,64,0)</f>
        <v>0</v>
      </c>
      <c r="CB478" s="14">
        <f>VLOOKUP($B478,[2]Sheet3!$G:$CZ,65,0)</f>
        <v>0</v>
      </c>
      <c r="CC478" s="14">
        <f>VLOOKUP($B478,[2]Sheet3!$G:$CZ,66,0)</f>
        <v>0</v>
      </c>
      <c r="CD478" s="14">
        <f>VLOOKUP($B478,[2]Sheet3!$G:$CZ,67,0)</f>
        <v>0</v>
      </c>
      <c r="CE478" s="14">
        <f>VLOOKUP($B478,[2]Sheet3!$G:$CZ,68,0)</f>
        <v>0</v>
      </c>
      <c r="CF478" s="14">
        <f>VLOOKUP($B478,[2]Sheet3!$G:$CZ,69,0)</f>
        <v>0</v>
      </c>
      <c r="CG478" s="14">
        <f>VLOOKUP($B478,[2]Sheet3!$G:$CZ,70,0)</f>
        <v>0</v>
      </c>
      <c r="CH478" s="14">
        <f>VLOOKUP($B478,[2]Sheet3!$G:$CZ,71,0)</f>
        <v>0</v>
      </c>
      <c r="CI478" s="14">
        <f>VLOOKUP($B478,[2]Sheet3!$G:$CZ,72,0)</f>
        <v>0</v>
      </c>
      <c r="CJ478" s="14">
        <f>VLOOKUP($B478,[2]Sheet3!$G:$CZ,73,0)</f>
        <v>0</v>
      </c>
      <c r="CK478" s="14">
        <f>VLOOKUP($B478,[2]Sheet3!$G:$CZ,74,0)</f>
        <v>0</v>
      </c>
      <c r="CL478" s="14">
        <f>VLOOKUP($B478,[2]Sheet3!$G:$CZ,75,0)</f>
        <v>0</v>
      </c>
      <c r="CM478" s="14">
        <f>VLOOKUP($B478,[2]Sheet3!$G:$CZ,76,0)</f>
        <v>0</v>
      </c>
      <c r="CN478" s="14">
        <f>VLOOKUP($B478,[2]Sheet3!$G:$CZ,77,0)</f>
        <v>0</v>
      </c>
      <c r="CO478" s="14">
        <f>VLOOKUP($B478,[2]Sheet3!$G:$CZ,78,0)</f>
        <v>0</v>
      </c>
      <c r="CP478" s="14">
        <f>VLOOKUP($B478,[2]Sheet3!$G:$CZ,79,0)</f>
        <v>0</v>
      </c>
      <c r="CQ478" s="14">
        <f>VLOOKUP($B478,[2]Sheet3!$G:$CZ,80,0)</f>
        <v>0</v>
      </c>
      <c r="CR478" s="14">
        <f>VLOOKUP($B478,[2]Sheet3!$G:$CZ,81,0)</f>
        <v>0</v>
      </c>
      <c r="CS478" s="14">
        <f>VLOOKUP($B478,[2]Sheet3!$G:$CZ,82,0)</f>
        <v>0</v>
      </c>
      <c r="CT478" s="14">
        <f>VLOOKUP($B478,[2]Sheet3!$G:$CZ,83,0)</f>
        <v>0</v>
      </c>
      <c r="CU478" s="14">
        <f>VLOOKUP($B478,[2]Sheet3!$G:$CZ,84,0)</f>
        <v>0</v>
      </c>
      <c r="CV478" s="14">
        <f>VLOOKUP($B478,[2]Sheet3!$G:$CZ,85,0)</f>
        <v>0</v>
      </c>
      <c r="CW478" s="14">
        <f>VLOOKUP($B478,[2]Sheet3!$G:$CZ,86,0)</f>
        <v>0</v>
      </c>
      <c r="CX478" s="14">
        <f>VLOOKUP($B478,[2]Sheet3!$G:$CZ,87,0)</f>
        <v>0</v>
      </c>
      <c r="CY478" s="14">
        <f>VLOOKUP($B478,[2]Sheet3!$G:$CZ,88,0)</f>
        <v>0</v>
      </c>
      <c r="CZ478" s="14">
        <f>VLOOKUP($B478,[2]Sheet3!$G:$CZ,89,0)</f>
        <v>0</v>
      </c>
      <c r="DA478" s="14">
        <f>VLOOKUP($B478,[2]Sheet3!$G:$CZ,90,0)</f>
        <v>0</v>
      </c>
      <c r="DB478" s="14">
        <f>VLOOKUP($B478,[2]Sheet3!$G:$CZ,91,0)</f>
        <v>0</v>
      </c>
      <c r="DC478" s="14">
        <f>VLOOKUP($B478,[2]Sheet3!$G:$CZ,92,0)</f>
        <v>0</v>
      </c>
      <c r="DD478" s="14">
        <f>VLOOKUP($B478,[2]Sheet3!$G:$CZ,93,0)</f>
        <v>0</v>
      </c>
      <c r="DE478" s="14">
        <f>VLOOKUP($B478,[2]Sheet3!$G:$CZ,94,0)</f>
        <v>0</v>
      </c>
      <c r="DF478" s="14">
        <f>VLOOKUP($B478,[2]Sheet3!$G:$CZ,95,0)</f>
        <v>0</v>
      </c>
      <c r="DG478" s="14">
        <f>VLOOKUP($B478,[2]Sheet3!$G:$CZ,96,0)</f>
        <v>0</v>
      </c>
      <c r="DH478" s="14">
        <f>VLOOKUP($B478,[2]Sheet3!$G:$CZ,97,0)</f>
        <v>0</v>
      </c>
      <c r="DI478" s="14">
        <f>VLOOKUP($B478,[2]Sheet3!$G:$CZ,98,0)</f>
        <v>0</v>
      </c>
    </row>
    <row r="479" spans="1:113" x14ac:dyDescent="0.3">
      <c r="A479" s="9" t="str">
        <f t="shared" si="23"/>
        <v>ND3091</v>
      </c>
      <c r="B479" s="15" t="s">
        <v>307</v>
      </c>
      <c r="C479" s="15" t="s">
        <v>308</v>
      </c>
      <c r="F479" s="7" t="s">
        <v>15</v>
      </c>
      <c r="G479" s="12" t="s">
        <v>3974</v>
      </c>
      <c r="H479" s="12" t="str">
        <f>VLOOKUP($B479,[1]Sheet1!$A:$G,5,0)</f>
        <v>pankaj.ahujaM@redingtongroup.com</v>
      </c>
      <c r="I479" s="12" t="str">
        <f>VLOOKUP($B479,[1]Sheet1!$A:$G,7,0)</f>
        <v>sidharth.eknath@redingtongroup.com</v>
      </c>
      <c r="J479" s="12" t="s">
        <v>82</v>
      </c>
      <c r="K479" s="7"/>
      <c r="L479" s="7"/>
      <c r="M479" s="8"/>
      <c r="N479" s="7" t="str">
        <f t="shared" si="21"/>
        <v>pankaj.ahujaM@redingtongroup.com; sidharth.eknath@redingtongroup.com; nilesh.phirke@redingtongroup.com;christopher.joseph@redingtongroup.com</v>
      </c>
      <c r="O479" s="7" t="str">
        <f t="shared" si="22"/>
        <v>ND3091</v>
      </c>
      <c r="P479" s="8" t="s">
        <v>5215</v>
      </c>
      <c r="Q479" s="14">
        <f>VLOOKUP($B479,[2]Sheet3!$G:$CZ,2,0)</f>
        <v>2400308799</v>
      </c>
      <c r="R479" s="14">
        <f>VLOOKUP($B479,[2]Sheet3!$G:$CZ,3,0)</f>
        <v>2400308798</v>
      </c>
      <c r="S479" s="14">
        <f>VLOOKUP($B479,[2]Sheet3!$G:$CZ,4,0)</f>
        <v>2400308797</v>
      </c>
      <c r="T479" s="14">
        <f>VLOOKUP($B479,[2]Sheet3!$G:$CZ,5,0)</f>
        <v>2400300107</v>
      </c>
      <c r="U479" s="14">
        <f>VLOOKUP($B479,[2]Sheet3!$G:$CZ,6,0)</f>
        <v>2400308800</v>
      </c>
      <c r="V479" s="14">
        <f>VLOOKUP($B479,[2]Sheet3!$G:$CZ,7,0)</f>
        <v>0</v>
      </c>
      <c r="W479" s="14">
        <f>VLOOKUP($B479,[2]Sheet3!$G:$CZ,8,0)</f>
        <v>0</v>
      </c>
      <c r="X479" s="14">
        <f>VLOOKUP($B479,[2]Sheet3!$G:$CZ,9,0)</f>
        <v>0</v>
      </c>
      <c r="Y479" s="14">
        <f>VLOOKUP($B479,[2]Sheet3!$G:$CZ,10,0)</f>
        <v>0</v>
      </c>
      <c r="Z479" s="14">
        <f>VLOOKUP($B479,[2]Sheet3!$G:$CZ,11,0)</f>
        <v>0</v>
      </c>
      <c r="AA479" s="14">
        <f>VLOOKUP($B479,[2]Sheet3!$G:$CZ,12,0)</f>
        <v>0</v>
      </c>
      <c r="AB479" s="14">
        <f>VLOOKUP($B479,[2]Sheet3!$G:$CZ,13,0)</f>
        <v>0</v>
      </c>
      <c r="AC479" s="14">
        <f>VLOOKUP($B479,[2]Sheet3!$G:$CZ,14,0)</f>
        <v>0</v>
      </c>
      <c r="AD479" s="14">
        <f>VLOOKUP($B479,[2]Sheet3!$G:$CZ,15,0)</f>
        <v>0</v>
      </c>
      <c r="AE479" s="14">
        <f>VLOOKUP($B479,[2]Sheet3!$G:$CZ,16,0)</f>
        <v>0</v>
      </c>
      <c r="AF479" s="14">
        <f>VLOOKUP($B479,[2]Sheet3!$G:$CZ,17,0)</f>
        <v>0</v>
      </c>
      <c r="AG479" s="14">
        <f>VLOOKUP($B479,[2]Sheet3!$G:$CZ,18,0)</f>
        <v>0</v>
      </c>
      <c r="AH479" s="14">
        <f>VLOOKUP($B479,[2]Sheet3!$G:$CZ,19,0)</f>
        <v>0</v>
      </c>
      <c r="AI479" s="14">
        <f>VLOOKUP($B479,[2]Sheet3!$G:$CZ,20,0)</f>
        <v>0</v>
      </c>
      <c r="AJ479" s="14">
        <f>VLOOKUP($B479,[2]Sheet3!$G:$CZ,21,0)</f>
        <v>0</v>
      </c>
      <c r="AK479" s="14">
        <f>VLOOKUP($B479,[2]Sheet3!$G:$CZ,22,0)</f>
        <v>0</v>
      </c>
      <c r="AL479" s="14">
        <f>VLOOKUP($B479,[2]Sheet3!$G:$CZ,23,0)</f>
        <v>0</v>
      </c>
      <c r="AM479" s="14">
        <f>VLOOKUP($B479,[2]Sheet3!$G:$CZ,24,0)</f>
        <v>0</v>
      </c>
      <c r="AN479" s="14">
        <f>VLOOKUP($B479,[2]Sheet3!$G:$CZ,25,0)</f>
        <v>0</v>
      </c>
      <c r="AO479" s="14">
        <f>VLOOKUP($B479,[2]Sheet3!$G:$CZ,26,0)</f>
        <v>0</v>
      </c>
      <c r="AP479" s="14">
        <f>VLOOKUP($B479,[2]Sheet3!$G:$CZ,27,0)</f>
        <v>0</v>
      </c>
      <c r="AQ479" s="14">
        <f>VLOOKUP($B479,[2]Sheet3!$G:$CZ,28,0)</f>
        <v>0</v>
      </c>
      <c r="AR479" s="14">
        <f>VLOOKUP($B479,[2]Sheet3!$G:$CZ,29,0)</f>
        <v>0</v>
      </c>
      <c r="AS479" s="14">
        <f>VLOOKUP($B479,[2]Sheet3!$G:$CZ,30,0)</f>
        <v>0</v>
      </c>
      <c r="AT479" s="14">
        <f>VLOOKUP($B479,[2]Sheet3!$G:$CZ,31,0)</f>
        <v>0</v>
      </c>
      <c r="AU479" s="14">
        <f>VLOOKUP($B479,[2]Sheet3!$G:$CZ,32,0)</f>
        <v>0</v>
      </c>
      <c r="AV479" s="14">
        <f>VLOOKUP($B479,[2]Sheet3!$G:$CZ,33,0)</f>
        <v>0</v>
      </c>
      <c r="AW479" s="14">
        <f>VLOOKUP($B479,[2]Sheet3!$G:$CZ,34,0)</f>
        <v>0</v>
      </c>
      <c r="AX479" s="14">
        <f>VLOOKUP($B479,[2]Sheet3!$G:$CZ,35,0)</f>
        <v>0</v>
      </c>
      <c r="AY479" s="14">
        <f>VLOOKUP($B479,[2]Sheet3!$G:$CZ,36,0)</f>
        <v>0</v>
      </c>
      <c r="AZ479" s="14">
        <f>VLOOKUP($B479,[2]Sheet3!$G:$CZ,37,0)</f>
        <v>0</v>
      </c>
      <c r="BA479" s="14">
        <f>VLOOKUP($B479,[2]Sheet3!$G:$CZ,38,0)</f>
        <v>0</v>
      </c>
      <c r="BB479" s="14">
        <f>VLOOKUP($B479,[2]Sheet3!$G:$CZ,39,0)</f>
        <v>0</v>
      </c>
      <c r="BC479" s="14">
        <f>VLOOKUP($B479,[2]Sheet3!$G:$CZ,40,0)</f>
        <v>0</v>
      </c>
      <c r="BD479" s="14">
        <f>VLOOKUP($B479,[2]Sheet3!$G:$CZ,41,0)</f>
        <v>0</v>
      </c>
      <c r="BE479" s="14">
        <f>VLOOKUP($B479,[2]Sheet3!$G:$CZ,42,0)</f>
        <v>0</v>
      </c>
      <c r="BF479" s="14">
        <f>VLOOKUP($B479,[2]Sheet3!$G:$CZ,43,0)</f>
        <v>0</v>
      </c>
      <c r="BG479" s="14">
        <f>VLOOKUP($B479,[2]Sheet3!$G:$CZ,44,0)</f>
        <v>0</v>
      </c>
      <c r="BH479" s="14">
        <f>VLOOKUP($B479,[2]Sheet3!$G:$CZ,45,0)</f>
        <v>0</v>
      </c>
      <c r="BI479" s="14">
        <f>VLOOKUP($B479,[2]Sheet3!$G:$CZ,46,0)</f>
        <v>0</v>
      </c>
      <c r="BJ479" s="14">
        <f>VLOOKUP($B479,[2]Sheet3!$G:$CZ,47,0)</f>
        <v>0</v>
      </c>
      <c r="BK479" s="14">
        <f>VLOOKUP($B479,[2]Sheet3!$G:$CZ,48,0)</f>
        <v>0</v>
      </c>
      <c r="BL479" s="14">
        <f>VLOOKUP($B479,[2]Sheet3!$G:$CZ,49,0)</f>
        <v>0</v>
      </c>
      <c r="BM479" s="14">
        <f>VLOOKUP($B479,[2]Sheet3!$G:$CZ,50,0)</f>
        <v>0</v>
      </c>
      <c r="BN479" s="14">
        <f>VLOOKUP($B479,[2]Sheet3!$G:$CZ,51,0)</f>
        <v>0</v>
      </c>
      <c r="BO479" s="14">
        <f>VLOOKUP($B479,[2]Sheet3!$G:$CZ,52,0)</f>
        <v>0</v>
      </c>
      <c r="BP479" s="14">
        <f>VLOOKUP($B479,[2]Sheet3!$G:$CZ,53,0)</f>
        <v>0</v>
      </c>
      <c r="BQ479" s="14">
        <f>VLOOKUP($B479,[2]Sheet3!$G:$CZ,54,0)</f>
        <v>0</v>
      </c>
      <c r="BR479" s="14">
        <f>VLOOKUP($B479,[2]Sheet3!$G:$CZ,55,0)</f>
        <v>0</v>
      </c>
      <c r="BS479" s="14">
        <f>VLOOKUP($B479,[2]Sheet3!$G:$CZ,56,0)</f>
        <v>0</v>
      </c>
      <c r="BT479" s="14">
        <f>VLOOKUP($B479,[2]Sheet3!$G:$CZ,57,0)</f>
        <v>0</v>
      </c>
      <c r="BU479" s="14">
        <f>VLOOKUP($B479,[2]Sheet3!$G:$CZ,58,0)</f>
        <v>0</v>
      </c>
      <c r="BV479" s="14">
        <f>VLOOKUP($B479,[2]Sheet3!$G:$CZ,59,0)</f>
        <v>0</v>
      </c>
      <c r="BW479" s="14">
        <f>VLOOKUP($B479,[2]Sheet3!$G:$CZ,60,0)</f>
        <v>0</v>
      </c>
      <c r="BX479" s="14">
        <f>VLOOKUP($B479,[2]Sheet3!$G:$CZ,61,0)</f>
        <v>0</v>
      </c>
      <c r="BY479" s="14">
        <f>VLOOKUP($B479,[2]Sheet3!$G:$CZ,62,0)</f>
        <v>0</v>
      </c>
      <c r="BZ479" s="14">
        <f>VLOOKUP($B479,[2]Sheet3!$G:$CZ,63,0)</f>
        <v>0</v>
      </c>
      <c r="CA479" s="14">
        <f>VLOOKUP($B479,[2]Sheet3!$G:$CZ,64,0)</f>
        <v>0</v>
      </c>
      <c r="CB479" s="14">
        <f>VLOOKUP($B479,[2]Sheet3!$G:$CZ,65,0)</f>
        <v>0</v>
      </c>
      <c r="CC479" s="14">
        <f>VLOOKUP($B479,[2]Sheet3!$G:$CZ,66,0)</f>
        <v>0</v>
      </c>
      <c r="CD479" s="14">
        <f>VLOOKUP($B479,[2]Sheet3!$G:$CZ,67,0)</f>
        <v>0</v>
      </c>
      <c r="CE479" s="14">
        <f>VLOOKUP($B479,[2]Sheet3!$G:$CZ,68,0)</f>
        <v>0</v>
      </c>
      <c r="CF479" s="14">
        <f>VLOOKUP($B479,[2]Sheet3!$G:$CZ,69,0)</f>
        <v>0</v>
      </c>
      <c r="CG479" s="14">
        <f>VLOOKUP($B479,[2]Sheet3!$G:$CZ,70,0)</f>
        <v>0</v>
      </c>
      <c r="CH479" s="14">
        <f>VLOOKUP($B479,[2]Sheet3!$G:$CZ,71,0)</f>
        <v>0</v>
      </c>
      <c r="CI479" s="14">
        <f>VLOOKUP($B479,[2]Sheet3!$G:$CZ,72,0)</f>
        <v>0</v>
      </c>
      <c r="CJ479" s="14">
        <f>VLOOKUP($B479,[2]Sheet3!$G:$CZ,73,0)</f>
        <v>0</v>
      </c>
      <c r="CK479" s="14">
        <f>VLOOKUP($B479,[2]Sheet3!$G:$CZ,74,0)</f>
        <v>0</v>
      </c>
      <c r="CL479" s="14">
        <f>VLOOKUP($B479,[2]Sheet3!$G:$CZ,75,0)</f>
        <v>0</v>
      </c>
      <c r="CM479" s="14">
        <f>VLOOKUP($B479,[2]Sheet3!$G:$CZ,76,0)</f>
        <v>0</v>
      </c>
      <c r="CN479" s="14">
        <f>VLOOKUP($B479,[2]Sheet3!$G:$CZ,77,0)</f>
        <v>0</v>
      </c>
      <c r="CO479" s="14">
        <f>VLOOKUP($B479,[2]Sheet3!$G:$CZ,78,0)</f>
        <v>0</v>
      </c>
      <c r="CP479" s="14">
        <f>VLOOKUP($B479,[2]Sheet3!$G:$CZ,79,0)</f>
        <v>0</v>
      </c>
      <c r="CQ479" s="14">
        <f>VLOOKUP($B479,[2]Sheet3!$G:$CZ,80,0)</f>
        <v>0</v>
      </c>
      <c r="CR479" s="14">
        <f>VLOOKUP($B479,[2]Sheet3!$G:$CZ,81,0)</f>
        <v>0</v>
      </c>
      <c r="CS479" s="14">
        <f>VLOOKUP($B479,[2]Sheet3!$G:$CZ,82,0)</f>
        <v>0</v>
      </c>
      <c r="CT479" s="14">
        <f>VLOOKUP($B479,[2]Sheet3!$G:$CZ,83,0)</f>
        <v>0</v>
      </c>
      <c r="CU479" s="14">
        <f>VLOOKUP($B479,[2]Sheet3!$G:$CZ,84,0)</f>
        <v>0</v>
      </c>
      <c r="CV479" s="14">
        <f>VLOOKUP($B479,[2]Sheet3!$G:$CZ,85,0)</f>
        <v>0</v>
      </c>
      <c r="CW479" s="14">
        <f>VLOOKUP($B479,[2]Sheet3!$G:$CZ,86,0)</f>
        <v>0</v>
      </c>
      <c r="CX479" s="14">
        <f>VLOOKUP($B479,[2]Sheet3!$G:$CZ,87,0)</f>
        <v>0</v>
      </c>
      <c r="CY479" s="14">
        <f>VLOOKUP($B479,[2]Sheet3!$G:$CZ,88,0)</f>
        <v>0</v>
      </c>
      <c r="CZ479" s="14">
        <f>VLOOKUP($B479,[2]Sheet3!$G:$CZ,89,0)</f>
        <v>0</v>
      </c>
      <c r="DA479" s="14">
        <f>VLOOKUP($B479,[2]Sheet3!$G:$CZ,90,0)</f>
        <v>0</v>
      </c>
      <c r="DB479" s="14">
        <f>VLOOKUP($B479,[2]Sheet3!$G:$CZ,91,0)</f>
        <v>0</v>
      </c>
      <c r="DC479" s="14">
        <f>VLOOKUP($B479,[2]Sheet3!$G:$CZ,92,0)</f>
        <v>0</v>
      </c>
      <c r="DD479" s="14">
        <f>VLOOKUP($B479,[2]Sheet3!$G:$CZ,93,0)</f>
        <v>0</v>
      </c>
      <c r="DE479" s="14">
        <f>VLOOKUP($B479,[2]Sheet3!$G:$CZ,94,0)</f>
        <v>0</v>
      </c>
      <c r="DF479" s="14">
        <f>VLOOKUP($B479,[2]Sheet3!$G:$CZ,95,0)</f>
        <v>0</v>
      </c>
      <c r="DG479" s="14">
        <f>VLOOKUP($B479,[2]Sheet3!$G:$CZ,96,0)</f>
        <v>0</v>
      </c>
      <c r="DH479" s="14">
        <f>VLOOKUP($B479,[2]Sheet3!$G:$CZ,97,0)</f>
        <v>0</v>
      </c>
      <c r="DI479" s="14">
        <f>VLOOKUP($B479,[2]Sheet3!$G:$CZ,98,0)</f>
        <v>0</v>
      </c>
    </row>
    <row r="480" spans="1:113" x14ac:dyDescent="0.3">
      <c r="A480" s="9" t="str">
        <f t="shared" si="23"/>
        <v>S93178</v>
      </c>
      <c r="B480" s="15" t="s">
        <v>74</v>
      </c>
      <c r="C480" s="15" t="s">
        <v>75</v>
      </c>
      <c r="F480" s="7" t="s">
        <v>15</v>
      </c>
      <c r="G480" s="12" t="s">
        <v>3975</v>
      </c>
      <c r="H480" s="12" t="str">
        <f>VLOOKUP($B480,[1]Sheet1!$A:$G,5,0)</f>
        <v>suresh.skg@redingtongroup.com</v>
      </c>
      <c r="I480" s="12" t="str">
        <f>VLOOKUP($B480,[1]Sheet1!$A:$G,7,0)</f>
        <v>yogesh.ganesh@redingtongroup.com</v>
      </c>
      <c r="J480" s="12" t="s">
        <v>82</v>
      </c>
      <c r="K480" s="7"/>
      <c r="L480" s="7"/>
      <c r="M480" s="8"/>
      <c r="N480" s="7" t="str">
        <f t="shared" si="21"/>
        <v>suresh.skg@redingtongroup.com; yogesh.ganesh@redingtongroup.com; nilesh.phirke@redingtongroup.com;christopher.joseph@redingtongroup.com</v>
      </c>
      <c r="O480" s="7" t="str">
        <f t="shared" si="22"/>
        <v>S93178</v>
      </c>
      <c r="P480" s="8" t="s">
        <v>5215</v>
      </c>
      <c r="Q480" s="14">
        <f>VLOOKUP($B480,[2]Sheet3!$G:$CZ,2,0)</f>
        <v>2400309329</v>
      </c>
      <c r="R480" s="14">
        <f>VLOOKUP($B480,[2]Sheet3!$G:$CZ,3,0)</f>
        <v>2400300245</v>
      </c>
      <c r="S480" s="14">
        <f>VLOOKUP($B480,[2]Sheet3!$G:$CZ,4,0)</f>
        <v>2400302158</v>
      </c>
      <c r="T480" s="14">
        <f>VLOOKUP($B480,[2]Sheet3!$G:$CZ,5,0)</f>
        <v>2400299480</v>
      </c>
      <c r="U480" s="14">
        <f>VLOOKUP($B480,[2]Sheet3!$G:$CZ,6,0)</f>
        <v>0</v>
      </c>
      <c r="V480" s="14">
        <f>VLOOKUP($B480,[2]Sheet3!$G:$CZ,7,0)</f>
        <v>0</v>
      </c>
      <c r="W480" s="14">
        <f>VLOOKUP($B480,[2]Sheet3!$G:$CZ,8,0)</f>
        <v>0</v>
      </c>
      <c r="X480" s="14">
        <f>VLOOKUP($B480,[2]Sheet3!$G:$CZ,9,0)</f>
        <v>0</v>
      </c>
      <c r="Y480" s="14">
        <f>VLOOKUP($B480,[2]Sheet3!$G:$CZ,10,0)</f>
        <v>0</v>
      </c>
      <c r="Z480" s="14">
        <f>VLOOKUP($B480,[2]Sheet3!$G:$CZ,11,0)</f>
        <v>0</v>
      </c>
      <c r="AA480" s="14">
        <f>VLOOKUP($B480,[2]Sheet3!$G:$CZ,12,0)</f>
        <v>0</v>
      </c>
      <c r="AB480" s="14">
        <f>VLOOKUP($B480,[2]Sheet3!$G:$CZ,13,0)</f>
        <v>0</v>
      </c>
      <c r="AC480" s="14">
        <f>VLOOKUP($B480,[2]Sheet3!$G:$CZ,14,0)</f>
        <v>0</v>
      </c>
      <c r="AD480" s="14">
        <f>VLOOKUP($B480,[2]Sheet3!$G:$CZ,15,0)</f>
        <v>0</v>
      </c>
      <c r="AE480" s="14">
        <f>VLOOKUP($B480,[2]Sheet3!$G:$CZ,16,0)</f>
        <v>0</v>
      </c>
      <c r="AF480" s="14">
        <f>VLOOKUP($B480,[2]Sheet3!$G:$CZ,17,0)</f>
        <v>0</v>
      </c>
      <c r="AG480" s="14">
        <f>VLOOKUP($B480,[2]Sheet3!$G:$CZ,18,0)</f>
        <v>0</v>
      </c>
      <c r="AH480" s="14">
        <f>VLOOKUP($B480,[2]Sheet3!$G:$CZ,19,0)</f>
        <v>0</v>
      </c>
      <c r="AI480" s="14">
        <f>VLOOKUP($B480,[2]Sheet3!$G:$CZ,20,0)</f>
        <v>0</v>
      </c>
      <c r="AJ480" s="14">
        <f>VLOOKUP($B480,[2]Sheet3!$G:$CZ,21,0)</f>
        <v>0</v>
      </c>
      <c r="AK480" s="14">
        <f>VLOOKUP($B480,[2]Sheet3!$G:$CZ,22,0)</f>
        <v>0</v>
      </c>
      <c r="AL480" s="14">
        <f>VLOOKUP($B480,[2]Sheet3!$G:$CZ,23,0)</f>
        <v>0</v>
      </c>
      <c r="AM480" s="14">
        <f>VLOOKUP($B480,[2]Sheet3!$G:$CZ,24,0)</f>
        <v>0</v>
      </c>
      <c r="AN480" s="14">
        <f>VLOOKUP($B480,[2]Sheet3!$G:$CZ,25,0)</f>
        <v>0</v>
      </c>
      <c r="AO480" s="14">
        <f>VLOOKUP($B480,[2]Sheet3!$G:$CZ,26,0)</f>
        <v>0</v>
      </c>
      <c r="AP480" s="14">
        <f>VLOOKUP($B480,[2]Sheet3!$G:$CZ,27,0)</f>
        <v>0</v>
      </c>
      <c r="AQ480" s="14">
        <f>VLOOKUP($B480,[2]Sheet3!$G:$CZ,28,0)</f>
        <v>0</v>
      </c>
      <c r="AR480" s="14">
        <f>VLOOKUP($B480,[2]Sheet3!$G:$CZ,29,0)</f>
        <v>0</v>
      </c>
      <c r="AS480" s="14">
        <f>VLOOKUP($B480,[2]Sheet3!$G:$CZ,30,0)</f>
        <v>0</v>
      </c>
      <c r="AT480" s="14">
        <f>VLOOKUP($B480,[2]Sheet3!$G:$CZ,31,0)</f>
        <v>0</v>
      </c>
      <c r="AU480" s="14">
        <f>VLOOKUP($B480,[2]Sheet3!$G:$CZ,32,0)</f>
        <v>0</v>
      </c>
      <c r="AV480" s="14">
        <f>VLOOKUP($B480,[2]Sheet3!$G:$CZ,33,0)</f>
        <v>0</v>
      </c>
      <c r="AW480" s="14">
        <f>VLOOKUP($B480,[2]Sheet3!$G:$CZ,34,0)</f>
        <v>0</v>
      </c>
      <c r="AX480" s="14">
        <f>VLOOKUP($B480,[2]Sheet3!$G:$CZ,35,0)</f>
        <v>0</v>
      </c>
      <c r="AY480" s="14">
        <f>VLOOKUP($B480,[2]Sheet3!$G:$CZ,36,0)</f>
        <v>0</v>
      </c>
      <c r="AZ480" s="14">
        <f>VLOOKUP($B480,[2]Sheet3!$G:$CZ,37,0)</f>
        <v>0</v>
      </c>
      <c r="BA480" s="14">
        <f>VLOOKUP($B480,[2]Sheet3!$G:$CZ,38,0)</f>
        <v>0</v>
      </c>
      <c r="BB480" s="14">
        <f>VLOOKUP($B480,[2]Sheet3!$G:$CZ,39,0)</f>
        <v>0</v>
      </c>
      <c r="BC480" s="14">
        <f>VLOOKUP($B480,[2]Sheet3!$G:$CZ,40,0)</f>
        <v>0</v>
      </c>
      <c r="BD480" s="14">
        <f>VLOOKUP($B480,[2]Sheet3!$G:$CZ,41,0)</f>
        <v>0</v>
      </c>
      <c r="BE480" s="14">
        <f>VLOOKUP($B480,[2]Sheet3!$G:$CZ,42,0)</f>
        <v>0</v>
      </c>
      <c r="BF480" s="14">
        <f>VLOOKUP($B480,[2]Sheet3!$G:$CZ,43,0)</f>
        <v>0</v>
      </c>
      <c r="BG480" s="14">
        <f>VLOOKUP($B480,[2]Sheet3!$G:$CZ,44,0)</f>
        <v>0</v>
      </c>
      <c r="BH480" s="14">
        <f>VLOOKUP($B480,[2]Sheet3!$G:$CZ,45,0)</f>
        <v>0</v>
      </c>
      <c r="BI480" s="14">
        <f>VLOOKUP($B480,[2]Sheet3!$G:$CZ,46,0)</f>
        <v>0</v>
      </c>
      <c r="BJ480" s="14">
        <f>VLOOKUP($B480,[2]Sheet3!$G:$CZ,47,0)</f>
        <v>0</v>
      </c>
      <c r="BK480" s="14">
        <f>VLOOKUP($B480,[2]Sheet3!$G:$CZ,48,0)</f>
        <v>0</v>
      </c>
      <c r="BL480" s="14">
        <f>VLOOKUP($B480,[2]Sheet3!$G:$CZ,49,0)</f>
        <v>0</v>
      </c>
      <c r="BM480" s="14">
        <f>VLOOKUP($B480,[2]Sheet3!$G:$CZ,50,0)</f>
        <v>0</v>
      </c>
      <c r="BN480" s="14">
        <f>VLOOKUP($B480,[2]Sheet3!$G:$CZ,51,0)</f>
        <v>0</v>
      </c>
      <c r="BO480" s="14">
        <f>VLOOKUP($B480,[2]Sheet3!$G:$CZ,52,0)</f>
        <v>0</v>
      </c>
      <c r="BP480" s="14">
        <f>VLOOKUP($B480,[2]Sheet3!$G:$CZ,53,0)</f>
        <v>0</v>
      </c>
      <c r="BQ480" s="14">
        <f>VLOOKUP($B480,[2]Sheet3!$G:$CZ,54,0)</f>
        <v>0</v>
      </c>
      <c r="BR480" s="14">
        <f>VLOOKUP($B480,[2]Sheet3!$G:$CZ,55,0)</f>
        <v>0</v>
      </c>
      <c r="BS480" s="14">
        <f>VLOOKUP($B480,[2]Sheet3!$G:$CZ,56,0)</f>
        <v>0</v>
      </c>
      <c r="BT480" s="14">
        <f>VLOOKUP($B480,[2]Sheet3!$G:$CZ,57,0)</f>
        <v>0</v>
      </c>
      <c r="BU480" s="14">
        <f>VLOOKUP($B480,[2]Sheet3!$G:$CZ,58,0)</f>
        <v>0</v>
      </c>
      <c r="BV480" s="14">
        <f>VLOOKUP($B480,[2]Sheet3!$G:$CZ,59,0)</f>
        <v>0</v>
      </c>
      <c r="BW480" s="14">
        <f>VLOOKUP($B480,[2]Sheet3!$G:$CZ,60,0)</f>
        <v>0</v>
      </c>
      <c r="BX480" s="14">
        <f>VLOOKUP($B480,[2]Sheet3!$G:$CZ,61,0)</f>
        <v>0</v>
      </c>
      <c r="BY480" s="14">
        <f>VLOOKUP($B480,[2]Sheet3!$G:$CZ,62,0)</f>
        <v>0</v>
      </c>
      <c r="BZ480" s="14">
        <f>VLOOKUP($B480,[2]Sheet3!$G:$CZ,63,0)</f>
        <v>0</v>
      </c>
      <c r="CA480" s="14">
        <f>VLOOKUP($B480,[2]Sheet3!$G:$CZ,64,0)</f>
        <v>0</v>
      </c>
      <c r="CB480" s="14">
        <f>VLOOKUP($B480,[2]Sheet3!$G:$CZ,65,0)</f>
        <v>0</v>
      </c>
      <c r="CC480" s="14">
        <f>VLOOKUP($B480,[2]Sheet3!$G:$CZ,66,0)</f>
        <v>0</v>
      </c>
      <c r="CD480" s="14">
        <f>VLOOKUP($B480,[2]Sheet3!$G:$CZ,67,0)</f>
        <v>0</v>
      </c>
      <c r="CE480" s="14">
        <f>VLOOKUP($B480,[2]Sheet3!$G:$CZ,68,0)</f>
        <v>0</v>
      </c>
      <c r="CF480" s="14">
        <f>VLOOKUP($B480,[2]Sheet3!$G:$CZ,69,0)</f>
        <v>0</v>
      </c>
      <c r="CG480" s="14">
        <f>VLOOKUP($B480,[2]Sheet3!$G:$CZ,70,0)</f>
        <v>0</v>
      </c>
      <c r="CH480" s="14">
        <f>VLOOKUP($B480,[2]Sheet3!$G:$CZ,71,0)</f>
        <v>0</v>
      </c>
      <c r="CI480" s="14">
        <f>VLOOKUP($B480,[2]Sheet3!$G:$CZ,72,0)</f>
        <v>0</v>
      </c>
      <c r="CJ480" s="14">
        <f>VLOOKUP($B480,[2]Sheet3!$G:$CZ,73,0)</f>
        <v>0</v>
      </c>
      <c r="CK480" s="14">
        <f>VLOOKUP($B480,[2]Sheet3!$G:$CZ,74,0)</f>
        <v>0</v>
      </c>
      <c r="CL480" s="14">
        <f>VLOOKUP($B480,[2]Sheet3!$G:$CZ,75,0)</f>
        <v>0</v>
      </c>
      <c r="CM480" s="14">
        <f>VLOOKUP($B480,[2]Sheet3!$G:$CZ,76,0)</f>
        <v>0</v>
      </c>
      <c r="CN480" s="14">
        <f>VLOOKUP($B480,[2]Sheet3!$G:$CZ,77,0)</f>
        <v>0</v>
      </c>
      <c r="CO480" s="14">
        <f>VLOOKUP($B480,[2]Sheet3!$G:$CZ,78,0)</f>
        <v>0</v>
      </c>
      <c r="CP480" s="14">
        <f>VLOOKUP($B480,[2]Sheet3!$G:$CZ,79,0)</f>
        <v>0</v>
      </c>
      <c r="CQ480" s="14">
        <f>VLOOKUP($B480,[2]Sheet3!$G:$CZ,80,0)</f>
        <v>0</v>
      </c>
      <c r="CR480" s="14">
        <f>VLOOKUP($B480,[2]Sheet3!$G:$CZ,81,0)</f>
        <v>0</v>
      </c>
      <c r="CS480" s="14">
        <f>VLOOKUP($B480,[2]Sheet3!$G:$CZ,82,0)</f>
        <v>0</v>
      </c>
      <c r="CT480" s="14">
        <f>VLOOKUP($B480,[2]Sheet3!$G:$CZ,83,0)</f>
        <v>0</v>
      </c>
      <c r="CU480" s="14">
        <f>VLOOKUP($B480,[2]Sheet3!$G:$CZ,84,0)</f>
        <v>0</v>
      </c>
      <c r="CV480" s="14">
        <f>VLOOKUP($B480,[2]Sheet3!$G:$CZ,85,0)</f>
        <v>0</v>
      </c>
      <c r="CW480" s="14">
        <f>VLOOKUP($B480,[2]Sheet3!$G:$CZ,86,0)</f>
        <v>0</v>
      </c>
      <c r="CX480" s="14">
        <f>VLOOKUP($B480,[2]Sheet3!$G:$CZ,87,0)</f>
        <v>0</v>
      </c>
      <c r="CY480" s="14">
        <f>VLOOKUP($B480,[2]Sheet3!$G:$CZ,88,0)</f>
        <v>0</v>
      </c>
      <c r="CZ480" s="14">
        <f>VLOOKUP($B480,[2]Sheet3!$G:$CZ,89,0)</f>
        <v>0</v>
      </c>
      <c r="DA480" s="14">
        <f>VLOOKUP($B480,[2]Sheet3!$G:$CZ,90,0)</f>
        <v>0</v>
      </c>
      <c r="DB480" s="14">
        <f>VLOOKUP($B480,[2]Sheet3!$G:$CZ,91,0)</f>
        <v>0</v>
      </c>
      <c r="DC480" s="14">
        <f>VLOOKUP($B480,[2]Sheet3!$G:$CZ,92,0)</f>
        <v>0</v>
      </c>
      <c r="DD480" s="14">
        <f>VLOOKUP($B480,[2]Sheet3!$G:$CZ,93,0)</f>
        <v>0</v>
      </c>
      <c r="DE480" s="14">
        <f>VLOOKUP($B480,[2]Sheet3!$G:$CZ,94,0)</f>
        <v>0</v>
      </c>
      <c r="DF480" s="14">
        <f>VLOOKUP($B480,[2]Sheet3!$G:$CZ,95,0)</f>
        <v>0</v>
      </c>
      <c r="DG480" s="14">
        <f>VLOOKUP($B480,[2]Sheet3!$G:$CZ,96,0)</f>
        <v>0</v>
      </c>
      <c r="DH480" s="14">
        <f>VLOOKUP($B480,[2]Sheet3!$G:$CZ,97,0)</f>
        <v>0</v>
      </c>
      <c r="DI480" s="14">
        <f>VLOOKUP($B480,[2]Sheet3!$G:$CZ,98,0)</f>
        <v>0</v>
      </c>
    </row>
    <row r="481" spans="1:113" x14ac:dyDescent="0.3">
      <c r="A481" s="9" t="str">
        <f t="shared" si="23"/>
        <v>SM4041</v>
      </c>
      <c r="B481" s="15" t="s">
        <v>1465</v>
      </c>
      <c r="C481" s="15" t="s">
        <v>1466</v>
      </c>
      <c r="F481" s="7" t="s">
        <v>15</v>
      </c>
      <c r="G481" s="12" t="s">
        <v>3976</v>
      </c>
      <c r="H481" s="12" t="str">
        <f>VLOOKUP($B481,[1]Sheet1!$A:$G,5,0)</f>
        <v>prem.kumarmani@redingtongroup.com</v>
      </c>
      <c r="I481" s="12" t="str">
        <f>VLOOKUP($B481,[1]Sheet1!$A:$G,7,0)</f>
        <v>yogesh.ganesh@redingtongroup.com</v>
      </c>
      <c r="J481" s="12" t="s">
        <v>82</v>
      </c>
      <c r="K481" s="7"/>
      <c r="L481" s="7"/>
      <c r="M481" s="8"/>
      <c r="N481" s="7" t="str">
        <f t="shared" si="21"/>
        <v>prem.kumarmani@redingtongroup.com; yogesh.ganesh@redingtongroup.com; nilesh.phirke@redingtongroup.com;christopher.joseph@redingtongroup.com</v>
      </c>
      <c r="O481" s="7" t="str">
        <f t="shared" si="22"/>
        <v>SM4041</v>
      </c>
      <c r="P481" s="8" t="s">
        <v>5215</v>
      </c>
      <c r="Q481" s="14">
        <f>VLOOKUP($B481,[2]Sheet3!$G:$CZ,2,0)</f>
        <v>2400305681</v>
      </c>
      <c r="R481" s="14">
        <f>VLOOKUP($B481,[2]Sheet3!$G:$CZ,3,0)</f>
        <v>2400305685</v>
      </c>
      <c r="S481" s="14">
        <f>VLOOKUP($B481,[2]Sheet3!$G:$CZ,4,0)</f>
        <v>2400299479</v>
      </c>
      <c r="T481" s="14">
        <f>VLOOKUP($B481,[2]Sheet3!$G:$CZ,5,0)</f>
        <v>2400308705</v>
      </c>
      <c r="U481" s="14">
        <f>VLOOKUP($B481,[2]Sheet3!$G:$CZ,6,0)</f>
        <v>0</v>
      </c>
      <c r="V481" s="14">
        <f>VLOOKUP($B481,[2]Sheet3!$G:$CZ,7,0)</f>
        <v>0</v>
      </c>
      <c r="W481" s="14">
        <f>VLOOKUP($B481,[2]Sheet3!$G:$CZ,8,0)</f>
        <v>0</v>
      </c>
      <c r="X481" s="14">
        <f>VLOOKUP($B481,[2]Sheet3!$G:$CZ,9,0)</f>
        <v>0</v>
      </c>
      <c r="Y481" s="14">
        <f>VLOOKUP($B481,[2]Sheet3!$G:$CZ,10,0)</f>
        <v>0</v>
      </c>
      <c r="Z481" s="14">
        <f>VLOOKUP($B481,[2]Sheet3!$G:$CZ,11,0)</f>
        <v>0</v>
      </c>
      <c r="AA481" s="14">
        <f>VLOOKUP($B481,[2]Sheet3!$G:$CZ,12,0)</f>
        <v>0</v>
      </c>
      <c r="AB481" s="14">
        <f>VLOOKUP($B481,[2]Sheet3!$G:$CZ,13,0)</f>
        <v>0</v>
      </c>
      <c r="AC481" s="14">
        <f>VLOOKUP($B481,[2]Sheet3!$G:$CZ,14,0)</f>
        <v>0</v>
      </c>
      <c r="AD481" s="14">
        <f>VLOOKUP($B481,[2]Sheet3!$G:$CZ,15,0)</f>
        <v>0</v>
      </c>
      <c r="AE481" s="14">
        <f>VLOOKUP($B481,[2]Sheet3!$G:$CZ,16,0)</f>
        <v>0</v>
      </c>
      <c r="AF481" s="14">
        <f>VLOOKUP($B481,[2]Sheet3!$G:$CZ,17,0)</f>
        <v>0</v>
      </c>
      <c r="AG481" s="14">
        <f>VLOOKUP($B481,[2]Sheet3!$G:$CZ,18,0)</f>
        <v>0</v>
      </c>
      <c r="AH481" s="14">
        <f>VLOOKUP($B481,[2]Sheet3!$G:$CZ,19,0)</f>
        <v>0</v>
      </c>
      <c r="AI481" s="14">
        <f>VLOOKUP($B481,[2]Sheet3!$G:$CZ,20,0)</f>
        <v>0</v>
      </c>
      <c r="AJ481" s="14">
        <f>VLOOKUP($B481,[2]Sheet3!$G:$CZ,21,0)</f>
        <v>0</v>
      </c>
      <c r="AK481" s="14">
        <f>VLOOKUP($B481,[2]Sheet3!$G:$CZ,22,0)</f>
        <v>0</v>
      </c>
      <c r="AL481" s="14">
        <f>VLOOKUP($B481,[2]Sheet3!$G:$CZ,23,0)</f>
        <v>0</v>
      </c>
      <c r="AM481" s="14">
        <f>VLOOKUP($B481,[2]Sheet3!$G:$CZ,24,0)</f>
        <v>0</v>
      </c>
      <c r="AN481" s="14">
        <f>VLOOKUP($B481,[2]Sheet3!$G:$CZ,25,0)</f>
        <v>0</v>
      </c>
      <c r="AO481" s="14">
        <f>VLOOKUP($B481,[2]Sheet3!$G:$CZ,26,0)</f>
        <v>0</v>
      </c>
      <c r="AP481" s="14">
        <f>VLOOKUP($B481,[2]Sheet3!$G:$CZ,27,0)</f>
        <v>0</v>
      </c>
      <c r="AQ481" s="14">
        <f>VLOOKUP($B481,[2]Sheet3!$G:$CZ,28,0)</f>
        <v>0</v>
      </c>
      <c r="AR481" s="14">
        <f>VLOOKUP($B481,[2]Sheet3!$G:$CZ,29,0)</f>
        <v>0</v>
      </c>
      <c r="AS481" s="14">
        <f>VLOOKUP($B481,[2]Sheet3!$G:$CZ,30,0)</f>
        <v>0</v>
      </c>
      <c r="AT481" s="14">
        <f>VLOOKUP($B481,[2]Sheet3!$G:$CZ,31,0)</f>
        <v>0</v>
      </c>
      <c r="AU481" s="14">
        <f>VLOOKUP($B481,[2]Sheet3!$G:$CZ,32,0)</f>
        <v>0</v>
      </c>
      <c r="AV481" s="14">
        <f>VLOOKUP($B481,[2]Sheet3!$G:$CZ,33,0)</f>
        <v>0</v>
      </c>
      <c r="AW481" s="14">
        <f>VLOOKUP($B481,[2]Sheet3!$G:$CZ,34,0)</f>
        <v>0</v>
      </c>
      <c r="AX481" s="14">
        <f>VLOOKUP($B481,[2]Sheet3!$G:$CZ,35,0)</f>
        <v>0</v>
      </c>
      <c r="AY481" s="14">
        <f>VLOOKUP($B481,[2]Sheet3!$G:$CZ,36,0)</f>
        <v>0</v>
      </c>
      <c r="AZ481" s="14">
        <f>VLOOKUP($B481,[2]Sheet3!$G:$CZ,37,0)</f>
        <v>0</v>
      </c>
      <c r="BA481" s="14">
        <f>VLOOKUP($B481,[2]Sheet3!$G:$CZ,38,0)</f>
        <v>0</v>
      </c>
      <c r="BB481" s="14">
        <f>VLOOKUP($B481,[2]Sheet3!$G:$CZ,39,0)</f>
        <v>0</v>
      </c>
      <c r="BC481" s="14">
        <f>VLOOKUP($B481,[2]Sheet3!$G:$CZ,40,0)</f>
        <v>0</v>
      </c>
      <c r="BD481" s="14">
        <f>VLOOKUP($B481,[2]Sheet3!$G:$CZ,41,0)</f>
        <v>0</v>
      </c>
      <c r="BE481" s="14">
        <f>VLOOKUP($B481,[2]Sheet3!$G:$CZ,42,0)</f>
        <v>0</v>
      </c>
      <c r="BF481" s="14">
        <f>VLOOKUP($B481,[2]Sheet3!$G:$CZ,43,0)</f>
        <v>0</v>
      </c>
      <c r="BG481" s="14">
        <f>VLOOKUP($B481,[2]Sheet3!$G:$CZ,44,0)</f>
        <v>0</v>
      </c>
      <c r="BH481" s="14">
        <f>VLOOKUP($B481,[2]Sheet3!$G:$CZ,45,0)</f>
        <v>0</v>
      </c>
      <c r="BI481" s="14">
        <f>VLOOKUP($B481,[2]Sheet3!$G:$CZ,46,0)</f>
        <v>0</v>
      </c>
      <c r="BJ481" s="14">
        <f>VLOOKUP($B481,[2]Sheet3!$G:$CZ,47,0)</f>
        <v>0</v>
      </c>
      <c r="BK481" s="14">
        <f>VLOOKUP($B481,[2]Sheet3!$G:$CZ,48,0)</f>
        <v>0</v>
      </c>
      <c r="BL481" s="14">
        <f>VLOOKUP($B481,[2]Sheet3!$G:$CZ,49,0)</f>
        <v>0</v>
      </c>
      <c r="BM481" s="14">
        <f>VLOOKUP($B481,[2]Sheet3!$G:$CZ,50,0)</f>
        <v>0</v>
      </c>
      <c r="BN481" s="14">
        <f>VLOOKUP($B481,[2]Sheet3!$G:$CZ,51,0)</f>
        <v>0</v>
      </c>
      <c r="BO481" s="14">
        <f>VLOOKUP($B481,[2]Sheet3!$G:$CZ,52,0)</f>
        <v>0</v>
      </c>
      <c r="BP481" s="14">
        <f>VLOOKUP($B481,[2]Sheet3!$G:$CZ,53,0)</f>
        <v>0</v>
      </c>
      <c r="BQ481" s="14">
        <f>VLOOKUP($B481,[2]Sheet3!$G:$CZ,54,0)</f>
        <v>0</v>
      </c>
      <c r="BR481" s="14">
        <f>VLOOKUP($B481,[2]Sheet3!$G:$CZ,55,0)</f>
        <v>0</v>
      </c>
      <c r="BS481" s="14">
        <f>VLOOKUP($B481,[2]Sheet3!$G:$CZ,56,0)</f>
        <v>0</v>
      </c>
      <c r="BT481" s="14">
        <f>VLOOKUP($B481,[2]Sheet3!$G:$CZ,57,0)</f>
        <v>0</v>
      </c>
      <c r="BU481" s="14">
        <f>VLOOKUP($B481,[2]Sheet3!$G:$CZ,58,0)</f>
        <v>0</v>
      </c>
      <c r="BV481" s="14">
        <f>VLOOKUP($B481,[2]Sheet3!$G:$CZ,59,0)</f>
        <v>0</v>
      </c>
      <c r="BW481" s="14">
        <f>VLOOKUP($B481,[2]Sheet3!$G:$CZ,60,0)</f>
        <v>0</v>
      </c>
      <c r="BX481" s="14">
        <f>VLOOKUP($B481,[2]Sheet3!$G:$CZ,61,0)</f>
        <v>0</v>
      </c>
      <c r="BY481" s="14">
        <f>VLOOKUP($B481,[2]Sheet3!$G:$CZ,62,0)</f>
        <v>0</v>
      </c>
      <c r="BZ481" s="14">
        <f>VLOOKUP($B481,[2]Sheet3!$G:$CZ,63,0)</f>
        <v>0</v>
      </c>
      <c r="CA481" s="14">
        <f>VLOOKUP($B481,[2]Sheet3!$G:$CZ,64,0)</f>
        <v>0</v>
      </c>
      <c r="CB481" s="14">
        <f>VLOOKUP($B481,[2]Sheet3!$G:$CZ,65,0)</f>
        <v>0</v>
      </c>
      <c r="CC481" s="14">
        <f>VLOOKUP($B481,[2]Sheet3!$G:$CZ,66,0)</f>
        <v>0</v>
      </c>
      <c r="CD481" s="14">
        <f>VLOOKUP($B481,[2]Sheet3!$G:$CZ,67,0)</f>
        <v>0</v>
      </c>
      <c r="CE481" s="14">
        <f>VLOOKUP($B481,[2]Sheet3!$G:$CZ,68,0)</f>
        <v>0</v>
      </c>
      <c r="CF481" s="14">
        <f>VLOOKUP($B481,[2]Sheet3!$G:$CZ,69,0)</f>
        <v>0</v>
      </c>
      <c r="CG481" s="14">
        <f>VLOOKUP($B481,[2]Sheet3!$G:$CZ,70,0)</f>
        <v>0</v>
      </c>
      <c r="CH481" s="14">
        <f>VLOOKUP($B481,[2]Sheet3!$G:$CZ,71,0)</f>
        <v>0</v>
      </c>
      <c r="CI481" s="14">
        <f>VLOOKUP($B481,[2]Sheet3!$G:$CZ,72,0)</f>
        <v>0</v>
      </c>
      <c r="CJ481" s="14">
        <f>VLOOKUP($B481,[2]Sheet3!$G:$CZ,73,0)</f>
        <v>0</v>
      </c>
      <c r="CK481" s="14">
        <f>VLOOKUP($B481,[2]Sheet3!$G:$CZ,74,0)</f>
        <v>0</v>
      </c>
      <c r="CL481" s="14">
        <f>VLOOKUP($B481,[2]Sheet3!$G:$CZ,75,0)</f>
        <v>0</v>
      </c>
      <c r="CM481" s="14">
        <f>VLOOKUP($B481,[2]Sheet3!$G:$CZ,76,0)</f>
        <v>0</v>
      </c>
      <c r="CN481" s="14">
        <f>VLOOKUP($B481,[2]Sheet3!$G:$CZ,77,0)</f>
        <v>0</v>
      </c>
      <c r="CO481" s="14">
        <f>VLOOKUP($B481,[2]Sheet3!$G:$CZ,78,0)</f>
        <v>0</v>
      </c>
      <c r="CP481" s="14">
        <f>VLOOKUP($B481,[2]Sheet3!$G:$CZ,79,0)</f>
        <v>0</v>
      </c>
      <c r="CQ481" s="14">
        <f>VLOOKUP($B481,[2]Sheet3!$G:$CZ,80,0)</f>
        <v>0</v>
      </c>
      <c r="CR481" s="14">
        <f>VLOOKUP($B481,[2]Sheet3!$G:$CZ,81,0)</f>
        <v>0</v>
      </c>
      <c r="CS481" s="14">
        <f>VLOOKUP($B481,[2]Sheet3!$G:$CZ,82,0)</f>
        <v>0</v>
      </c>
      <c r="CT481" s="14">
        <f>VLOOKUP($B481,[2]Sheet3!$G:$CZ,83,0)</f>
        <v>0</v>
      </c>
      <c r="CU481" s="14">
        <f>VLOOKUP($B481,[2]Sheet3!$G:$CZ,84,0)</f>
        <v>0</v>
      </c>
      <c r="CV481" s="14">
        <f>VLOOKUP($B481,[2]Sheet3!$G:$CZ,85,0)</f>
        <v>0</v>
      </c>
      <c r="CW481" s="14">
        <f>VLOOKUP($B481,[2]Sheet3!$G:$CZ,86,0)</f>
        <v>0</v>
      </c>
      <c r="CX481" s="14">
        <f>VLOOKUP($B481,[2]Sheet3!$G:$CZ,87,0)</f>
        <v>0</v>
      </c>
      <c r="CY481" s="14">
        <f>VLOOKUP($B481,[2]Sheet3!$G:$CZ,88,0)</f>
        <v>0</v>
      </c>
      <c r="CZ481" s="14">
        <f>VLOOKUP($B481,[2]Sheet3!$G:$CZ,89,0)</f>
        <v>0</v>
      </c>
      <c r="DA481" s="14">
        <f>VLOOKUP($B481,[2]Sheet3!$G:$CZ,90,0)</f>
        <v>0</v>
      </c>
      <c r="DB481" s="14">
        <f>VLOOKUP($B481,[2]Sheet3!$G:$CZ,91,0)</f>
        <v>0</v>
      </c>
      <c r="DC481" s="14">
        <f>VLOOKUP($B481,[2]Sheet3!$G:$CZ,92,0)</f>
        <v>0</v>
      </c>
      <c r="DD481" s="14">
        <f>VLOOKUP($B481,[2]Sheet3!$G:$CZ,93,0)</f>
        <v>0</v>
      </c>
      <c r="DE481" s="14">
        <f>VLOOKUP($B481,[2]Sheet3!$G:$CZ,94,0)</f>
        <v>0</v>
      </c>
      <c r="DF481" s="14">
        <f>VLOOKUP($B481,[2]Sheet3!$G:$CZ,95,0)</f>
        <v>0</v>
      </c>
      <c r="DG481" s="14">
        <f>VLOOKUP($B481,[2]Sheet3!$G:$CZ,96,0)</f>
        <v>0</v>
      </c>
      <c r="DH481" s="14">
        <f>VLOOKUP($B481,[2]Sheet3!$G:$CZ,97,0)</f>
        <v>0</v>
      </c>
      <c r="DI481" s="14">
        <f>VLOOKUP($B481,[2]Sheet3!$G:$CZ,98,0)</f>
        <v>0</v>
      </c>
    </row>
    <row r="482" spans="1:113" x14ac:dyDescent="0.3">
      <c r="A482" s="9" t="str">
        <f t="shared" si="23"/>
        <v>WA3241</v>
      </c>
      <c r="B482" s="15" t="s">
        <v>258</v>
      </c>
      <c r="C482" s="15" t="s">
        <v>259</v>
      </c>
      <c r="F482" s="7" t="s">
        <v>15</v>
      </c>
      <c r="G482" s="12" t="s">
        <v>3977</v>
      </c>
      <c r="H482" s="12" t="str">
        <f>VLOOKUP($B482,[1]Sheet1!$A:$G,5,0)</f>
        <v>arpit.shukla@redingtongroup.com</v>
      </c>
      <c r="I482" s="12" t="str">
        <f>VLOOKUP($B482,[1]Sheet1!$A:$G,7,0)</f>
        <v>dilip.vishwa@redingtongroup.com</v>
      </c>
      <c r="J482" s="12" t="s">
        <v>82</v>
      </c>
      <c r="K482" s="7"/>
      <c r="L482" s="7"/>
      <c r="M482" s="8"/>
      <c r="N482" s="7" t="str">
        <f t="shared" si="21"/>
        <v>arpit.shukla@redingtongroup.com; dilip.vishwa@redingtongroup.com; nilesh.phirke@redingtongroup.com;christopher.joseph@redingtongroup.com</v>
      </c>
      <c r="O482" s="7" t="str">
        <f t="shared" si="22"/>
        <v>WA3241</v>
      </c>
      <c r="P482" s="8" t="s">
        <v>5215</v>
      </c>
      <c r="Q482" s="14">
        <f>VLOOKUP($B482,[2]Sheet3!$G:$CZ,2,0)</f>
        <v>2400309180</v>
      </c>
      <c r="R482" s="14">
        <f>VLOOKUP($B482,[2]Sheet3!$G:$CZ,3,0)</f>
        <v>2400309158</v>
      </c>
      <c r="S482" s="14">
        <f>VLOOKUP($B482,[2]Sheet3!$G:$CZ,4,0)</f>
        <v>2400309157</v>
      </c>
      <c r="T482" s="14">
        <f>VLOOKUP($B482,[2]Sheet3!$G:$CZ,5,0)</f>
        <v>2400303838</v>
      </c>
      <c r="U482" s="14">
        <f>VLOOKUP($B482,[2]Sheet3!$G:$CZ,6,0)</f>
        <v>2400301395</v>
      </c>
      <c r="V482" s="14">
        <f>VLOOKUP($B482,[2]Sheet3!$G:$CZ,7,0)</f>
        <v>2400301650</v>
      </c>
      <c r="W482" s="14">
        <f>VLOOKUP($B482,[2]Sheet3!$G:$CZ,8,0)</f>
        <v>2400304869</v>
      </c>
      <c r="X482" s="14">
        <f>VLOOKUP($B482,[2]Sheet3!$G:$CZ,9,0)</f>
        <v>0</v>
      </c>
      <c r="Y482" s="14">
        <f>VLOOKUP($B482,[2]Sheet3!$G:$CZ,10,0)</f>
        <v>0</v>
      </c>
      <c r="Z482" s="14">
        <f>VLOOKUP($B482,[2]Sheet3!$G:$CZ,11,0)</f>
        <v>0</v>
      </c>
      <c r="AA482" s="14">
        <f>VLOOKUP($B482,[2]Sheet3!$G:$CZ,12,0)</f>
        <v>0</v>
      </c>
      <c r="AB482" s="14">
        <f>VLOOKUP($B482,[2]Sheet3!$G:$CZ,13,0)</f>
        <v>0</v>
      </c>
      <c r="AC482" s="14">
        <f>VLOOKUP($B482,[2]Sheet3!$G:$CZ,14,0)</f>
        <v>0</v>
      </c>
      <c r="AD482" s="14">
        <f>VLOOKUP($B482,[2]Sheet3!$G:$CZ,15,0)</f>
        <v>0</v>
      </c>
      <c r="AE482" s="14">
        <f>VLOOKUP($B482,[2]Sheet3!$G:$CZ,16,0)</f>
        <v>0</v>
      </c>
      <c r="AF482" s="14">
        <f>VLOOKUP($B482,[2]Sheet3!$G:$CZ,17,0)</f>
        <v>0</v>
      </c>
      <c r="AG482" s="14">
        <f>VLOOKUP($B482,[2]Sheet3!$G:$CZ,18,0)</f>
        <v>0</v>
      </c>
      <c r="AH482" s="14">
        <f>VLOOKUP($B482,[2]Sheet3!$G:$CZ,19,0)</f>
        <v>0</v>
      </c>
      <c r="AI482" s="14">
        <f>VLOOKUP($B482,[2]Sheet3!$G:$CZ,20,0)</f>
        <v>0</v>
      </c>
      <c r="AJ482" s="14">
        <f>VLOOKUP($B482,[2]Sheet3!$G:$CZ,21,0)</f>
        <v>0</v>
      </c>
      <c r="AK482" s="14">
        <f>VLOOKUP($B482,[2]Sheet3!$G:$CZ,22,0)</f>
        <v>0</v>
      </c>
      <c r="AL482" s="14">
        <f>VLOOKUP($B482,[2]Sheet3!$G:$CZ,23,0)</f>
        <v>0</v>
      </c>
      <c r="AM482" s="14">
        <f>VLOOKUP($B482,[2]Sheet3!$G:$CZ,24,0)</f>
        <v>0</v>
      </c>
      <c r="AN482" s="14">
        <f>VLOOKUP($B482,[2]Sheet3!$G:$CZ,25,0)</f>
        <v>0</v>
      </c>
      <c r="AO482" s="14">
        <f>VLOOKUP($B482,[2]Sheet3!$G:$CZ,26,0)</f>
        <v>0</v>
      </c>
      <c r="AP482" s="14">
        <f>VLOOKUP($B482,[2]Sheet3!$G:$CZ,27,0)</f>
        <v>0</v>
      </c>
      <c r="AQ482" s="14">
        <f>VLOOKUP($B482,[2]Sheet3!$G:$CZ,28,0)</f>
        <v>0</v>
      </c>
      <c r="AR482" s="14">
        <f>VLOOKUP($B482,[2]Sheet3!$G:$CZ,29,0)</f>
        <v>0</v>
      </c>
      <c r="AS482" s="14">
        <f>VLOOKUP($B482,[2]Sheet3!$G:$CZ,30,0)</f>
        <v>0</v>
      </c>
      <c r="AT482" s="14">
        <f>VLOOKUP($B482,[2]Sheet3!$G:$CZ,31,0)</f>
        <v>0</v>
      </c>
      <c r="AU482" s="14">
        <f>VLOOKUP($B482,[2]Sheet3!$G:$CZ,32,0)</f>
        <v>0</v>
      </c>
      <c r="AV482" s="14">
        <f>VLOOKUP($B482,[2]Sheet3!$G:$CZ,33,0)</f>
        <v>0</v>
      </c>
      <c r="AW482" s="14">
        <f>VLOOKUP($B482,[2]Sheet3!$G:$CZ,34,0)</f>
        <v>0</v>
      </c>
      <c r="AX482" s="14">
        <f>VLOOKUP($B482,[2]Sheet3!$G:$CZ,35,0)</f>
        <v>0</v>
      </c>
      <c r="AY482" s="14">
        <f>VLOOKUP($B482,[2]Sheet3!$G:$CZ,36,0)</f>
        <v>0</v>
      </c>
      <c r="AZ482" s="14">
        <f>VLOOKUP($B482,[2]Sheet3!$G:$CZ,37,0)</f>
        <v>0</v>
      </c>
      <c r="BA482" s="14">
        <f>VLOOKUP($B482,[2]Sheet3!$G:$CZ,38,0)</f>
        <v>0</v>
      </c>
      <c r="BB482" s="14">
        <f>VLOOKUP($B482,[2]Sheet3!$G:$CZ,39,0)</f>
        <v>0</v>
      </c>
      <c r="BC482" s="14">
        <f>VLOOKUP($B482,[2]Sheet3!$G:$CZ,40,0)</f>
        <v>0</v>
      </c>
      <c r="BD482" s="14">
        <f>VLOOKUP($B482,[2]Sheet3!$G:$CZ,41,0)</f>
        <v>0</v>
      </c>
      <c r="BE482" s="14">
        <f>VLOOKUP($B482,[2]Sheet3!$G:$CZ,42,0)</f>
        <v>0</v>
      </c>
      <c r="BF482" s="14">
        <f>VLOOKUP($B482,[2]Sheet3!$G:$CZ,43,0)</f>
        <v>0</v>
      </c>
      <c r="BG482" s="14">
        <f>VLOOKUP($B482,[2]Sheet3!$G:$CZ,44,0)</f>
        <v>0</v>
      </c>
      <c r="BH482" s="14">
        <f>VLOOKUP($B482,[2]Sheet3!$G:$CZ,45,0)</f>
        <v>0</v>
      </c>
      <c r="BI482" s="14">
        <f>VLOOKUP($B482,[2]Sheet3!$G:$CZ,46,0)</f>
        <v>0</v>
      </c>
      <c r="BJ482" s="14">
        <f>VLOOKUP($B482,[2]Sheet3!$G:$CZ,47,0)</f>
        <v>0</v>
      </c>
      <c r="BK482" s="14">
        <f>VLOOKUP($B482,[2]Sheet3!$G:$CZ,48,0)</f>
        <v>0</v>
      </c>
      <c r="BL482" s="14">
        <f>VLOOKUP($B482,[2]Sheet3!$G:$CZ,49,0)</f>
        <v>0</v>
      </c>
      <c r="BM482" s="14">
        <f>VLOOKUP($B482,[2]Sheet3!$G:$CZ,50,0)</f>
        <v>0</v>
      </c>
      <c r="BN482" s="14">
        <f>VLOOKUP($B482,[2]Sheet3!$G:$CZ,51,0)</f>
        <v>0</v>
      </c>
      <c r="BO482" s="14">
        <f>VLOOKUP($B482,[2]Sheet3!$G:$CZ,52,0)</f>
        <v>0</v>
      </c>
      <c r="BP482" s="14">
        <f>VLOOKUP($B482,[2]Sheet3!$G:$CZ,53,0)</f>
        <v>0</v>
      </c>
      <c r="BQ482" s="14">
        <f>VLOOKUP($B482,[2]Sheet3!$G:$CZ,54,0)</f>
        <v>0</v>
      </c>
      <c r="BR482" s="14">
        <f>VLOOKUP($B482,[2]Sheet3!$G:$CZ,55,0)</f>
        <v>0</v>
      </c>
      <c r="BS482" s="14">
        <f>VLOOKUP($B482,[2]Sheet3!$G:$CZ,56,0)</f>
        <v>0</v>
      </c>
      <c r="BT482" s="14">
        <f>VLOOKUP($B482,[2]Sheet3!$G:$CZ,57,0)</f>
        <v>0</v>
      </c>
      <c r="BU482" s="14">
        <f>VLOOKUP($B482,[2]Sheet3!$G:$CZ,58,0)</f>
        <v>0</v>
      </c>
      <c r="BV482" s="14">
        <f>VLOOKUP($B482,[2]Sheet3!$G:$CZ,59,0)</f>
        <v>0</v>
      </c>
      <c r="BW482" s="14">
        <f>VLOOKUP($B482,[2]Sheet3!$G:$CZ,60,0)</f>
        <v>0</v>
      </c>
      <c r="BX482" s="14">
        <f>VLOOKUP($B482,[2]Sheet3!$G:$CZ,61,0)</f>
        <v>0</v>
      </c>
      <c r="BY482" s="14">
        <f>VLOOKUP($B482,[2]Sheet3!$G:$CZ,62,0)</f>
        <v>0</v>
      </c>
      <c r="BZ482" s="14">
        <f>VLOOKUP($B482,[2]Sheet3!$G:$CZ,63,0)</f>
        <v>0</v>
      </c>
      <c r="CA482" s="14">
        <f>VLOOKUP($B482,[2]Sheet3!$G:$CZ,64,0)</f>
        <v>0</v>
      </c>
      <c r="CB482" s="14">
        <f>VLOOKUP($B482,[2]Sheet3!$G:$CZ,65,0)</f>
        <v>0</v>
      </c>
      <c r="CC482" s="14">
        <f>VLOOKUP($B482,[2]Sheet3!$G:$CZ,66,0)</f>
        <v>0</v>
      </c>
      <c r="CD482" s="14">
        <f>VLOOKUP($B482,[2]Sheet3!$G:$CZ,67,0)</f>
        <v>0</v>
      </c>
      <c r="CE482" s="14">
        <f>VLOOKUP($B482,[2]Sheet3!$G:$CZ,68,0)</f>
        <v>0</v>
      </c>
      <c r="CF482" s="14">
        <f>VLOOKUP($B482,[2]Sheet3!$G:$CZ,69,0)</f>
        <v>0</v>
      </c>
      <c r="CG482" s="14">
        <f>VLOOKUP($B482,[2]Sheet3!$G:$CZ,70,0)</f>
        <v>0</v>
      </c>
      <c r="CH482" s="14">
        <f>VLOOKUP($B482,[2]Sheet3!$G:$CZ,71,0)</f>
        <v>0</v>
      </c>
      <c r="CI482" s="14">
        <f>VLOOKUP($B482,[2]Sheet3!$G:$CZ,72,0)</f>
        <v>0</v>
      </c>
      <c r="CJ482" s="14">
        <f>VLOOKUP($B482,[2]Sheet3!$G:$CZ,73,0)</f>
        <v>0</v>
      </c>
      <c r="CK482" s="14">
        <f>VLOOKUP($B482,[2]Sheet3!$G:$CZ,74,0)</f>
        <v>0</v>
      </c>
      <c r="CL482" s="14">
        <f>VLOOKUP($B482,[2]Sheet3!$G:$CZ,75,0)</f>
        <v>0</v>
      </c>
      <c r="CM482" s="14">
        <f>VLOOKUP($B482,[2]Sheet3!$G:$CZ,76,0)</f>
        <v>0</v>
      </c>
      <c r="CN482" s="14">
        <f>VLOOKUP($B482,[2]Sheet3!$G:$CZ,77,0)</f>
        <v>0</v>
      </c>
      <c r="CO482" s="14">
        <f>VLOOKUP($B482,[2]Sheet3!$G:$CZ,78,0)</f>
        <v>0</v>
      </c>
      <c r="CP482" s="14">
        <f>VLOOKUP($B482,[2]Sheet3!$G:$CZ,79,0)</f>
        <v>0</v>
      </c>
      <c r="CQ482" s="14">
        <f>VLOOKUP($B482,[2]Sheet3!$G:$CZ,80,0)</f>
        <v>0</v>
      </c>
      <c r="CR482" s="14">
        <f>VLOOKUP($B482,[2]Sheet3!$G:$CZ,81,0)</f>
        <v>0</v>
      </c>
      <c r="CS482" s="14">
        <f>VLOOKUP($B482,[2]Sheet3!$G:$CZ,82,0)</f>
        <v>0</v>
      </c>
      <c r="CT482" s="14">
        <f>VLOOKUP($B482,[2]Sheet3!$G:$CZ,83,0)</f>
        <v>0</v>
      </c>
      <c r="CU482" s="14">
        <f>VLOOKUP($B482,[2]Sheet3!$G:$CZ,84,0)</f>
        <v>0</v>
      </c>
      <c r="CV482" s="14">
        <f>VLOOKUP($B482,[2]Sheet3!$G:$CZ,85,0)</f>
        <v>0</v>
      </c>
      <c r="CW482" s="14">
        <f>VLOOKUP($B482,[2]Sheet3!$G:$CZ,86,0)</f>
        <v>0</v>
      </c>
      <c r="CX482" s="14">
        <f>VLOOKUP($B482,[2]Sheet3!$G:$CZ,87,0)</f>
        <v>0</v>
      </c>
      <c r="CY482" s="14">
        <f>VLOOKUP($B482,[2]Sheet3!$G:$CZ,88,0)</f>
        <v>0</v>
      </c>
      <c r="CZ482" s="14">
        <f>VLOOKUP($B482,[2]Sheet3!$G:$CZ,89,0)</f>
        <v>0</v>
      </c>
      <c r="DA482" s="14">
        <f>VLOOKUP($B482,[2]Sheet3!$G:$CZ,90,0)</f>
        <v>0</v>
      </c>
      <c r="DB482" s="14">
        <f>VLOOKUP($B482,[2]Sheet3!$G:$CZ,91,0)</f>
        <v>0</v>
      </c>
      <c r="DC482" s="14">
        <f>VLOOKUP($B482,[2]Sheet3!$G:$CZ,92,0)</f>
        <v>0</v>
      </c>
      <c r="DD482" s="14">
        <f>VLOOKUP($B482,[2]Sheet3!$G:$CZ,93,0)</f>
        <v>0</v>
      </c>
      <c r="DE482" s="14">
        <f>VLOOKUP($B482,[2]Sheet3!$G:$CZ,94,0)</f>
        <v>0</v>
      </c>
      <c r="DF482" s="14">
        <f>VLOOKUP($B482,[2]Sheet3!$G:$CZ,95,0)</f>
        <v>0</v>
      </c>
      <c r="DG482" s="14">
        <f>VLOOKUP($B482,[2]Sheet3!$G:$CZ,96,0)</f>
        <v>0</v>
      </c>
      <c r="DH482" s="14">
        <f>VLOOKUP($B482,[2]Sheet3!$G:$CZ,97,0)</f>
        <v>0</v>
      </c>
      <c r="DI482" s="14">
        <f>VLOOKUP($B482,[2]Sheet3!$G:$CZ,98,0)</f>
        <v>0</v>
      </c>
    </row>
    <row r="483" spans="1:113" x14ac:dyDescent="0.3">
      <c r="A483" s="9" t="str">
        <f t="shared" si="23"/>
        <v>W13220</v>
      </c>
      <c r="B483" s="15" t="s">
        <v>131</v>
      </c>
      <c r="C483" s="15" t="s">
        <v>132</v>
      </c>
      <c r="F483" s="7" t="s">
        <v>15</v>
      </c>
      <c r="G483" s="12" t="s">
        <v>3978</v>
      </c>
      <c r="H483" s="12" t="str">
        <f>VLOOKUP($B483,[1]Sheet1!$A:$G,5,0)</f>
        <v>imtiyaz.shaikh@redingtongroup.com</v>
      </c>
      <c r="I483" s="12" t="str">
        <f>VLOOKUP($B483,[1]Sheet1!$A:$G,7,0)</f>
        <v>rohan.vora@redingtongroup.com</v>
      </c>
      <c r="J483" s="12" t="s">
        <v>82</v>
      </c>
      <c r="K483" s="7"/>
      <c r="L483" s="7"/>
      <c r="M483" s="8"/>
      <c r="N483" s="7" t="str">
        <f t="shared" si="21"/>
        <v>imtiyaz.shaikh@redingtongroup.com; rohan.vora@redingtongroup.com; nilesh.phirke@redingtongroup.com;christopher.joseph@redingtongroup.com</v>
      </c>
      <c r="O483" s="7" t="str">
        <f t="shared" si="22"/>
        <v>W13220</v>
      </c>
      <c r="P483" s="8" t="s">
        <v>5215</v>
      </c>
      <c r="Q483" s="14">
        <f>VLOOKUP($B483,[2]Sheet3!$G:$CZ,2,0)</f>
        <v>2400309276</v>
      </c>
      <c r="R483" s="14">
        <f>VLOOKUP($B483,[2]Sheet3!$G:$CZ,3,0)</f>
        <v>2400305976</v>
      </c>
      <c r="S483" s="14">
        <f>VLOOKUP($B483,[2]Sheet3!$G:$CZ,4,0)</f>
        <v>2400305974</v>
      </c>
      <c r="T483" s="14">
        <f>VLOOKUP($B483,[2]Sheet3!$G:$CZ,5,0)</f>
        <v>2400305972</v>
      </c>
      <c r="U483" s="14">
        <f>VLOOKUP($B483,[2]Sheet3!$G:$CZ,6,0)</f>
        <v>0</v>
      </c>
      <c r="V483" s="14">
        <f>VLOOKUP($B483,[2]Sheet3!$G:$CZ,7,0)</f>
        <v>0</v>
      </c>
      <c r="W483" s="14">
        <f>VLOOKUP($B483,[2]Sheet3!$G:$CZ,8,0)</f>
        <v>0</v>
      </c>
      <c r="X483" s="14">
        <f>VLOOKUP($B483,[2]Sheet3!$G:$CZ,9,0)</f>
        <v>0</v>
      </c>
      <c r="Y483" s="14">
        <f>VLOOKUP($B483,[2]Sheet3!$G:$CZ,10,0)</f>
        <v>0</v>
      </c>
      <c r="Z483" s="14">
        <f>VLOOKUP($B483,[2]Sheet3!$G:$CZ,11,0)</f>
        <v>0</v>
      </c>
      <c r="AA483" s="14">
        <f>VLOOKUP($B483,[2]Sheet3!$G:$CZ,12,0)</f>
        <v>0</v>
      </c>
      <c r="AB483" s="14">
        <f>VLOOKUP($B483,[2]Sheet3!$G:$CZ,13,0)</f>
        <v>0</v>
      </c>
      <c r="AC483" s="14">
        <f>VLOOKUP($B483,[2]Sheet3!$G:$CZ,14,0)</f>
        <v>0</v>
      </c>
      <c r="AD483" s="14">
        <f>VLOOKUP($B483,[2]Sheet3!$G:$CZ,15,0)</f>
        <v>0</v>
      </c>
      <c r="AE483" s="14">
        <f>VLOOKUP($B483,[2]Sheet3!$G:$CZ,16,0)</f>
        <v>0</v>
      </c>
      <c r="AF483" s="14">
        <f>VLOOKUP($B483,[2]Sheet3!$G:$CZ,17,0)</f>
        <v>0</v>
      </c>
      <c r="AG483" s="14">
        <f>VLOOKUP($B483,[2]Sheet3!$G:$CZ,18,0)</f>
        <v>0</v>
      </c>
      <c r="AH483" s="14">
        <f>VLOOKUP($B483,[2]Sheet3!$G:$CZ,19,0)</f>
        <v>0</v>
      </c>
      <c r="AI483" s="14">
        <f>VLOOKUP($B483,[2]Sheet3!$G:$CZ,20,0)</f>
        <v>0</v>
      </c>
      <c r="AJ483" s="14">
        <f>VLOOKUP($B483,[2]Sheet3!$G:$CZ,21,0)</f>
        <v>0</v>
      </c>
      <c r="AK483" s="14">
        <f>VLOOKUP($B483,[2]Sheet3!$G:$CZ,22,0)</f>
        <v>0</v>
      </c>
      <c r="AL483" s="14">
        <f>VLOOKUP($B483,[2]Sheet3!$G:$CZ,23,0)</f>
        <v>0</v>
      </c>
      <c r="AM483" s="14">
        <f>VLOOKUP($B483,[2]Sheet3!$G:$CZ,24,0)</f>
        <v>0</v>
      </c>
      <c r="AN483" s="14">
        <f>VLOOKUP($B483,[2]Sheet3!$G:$CZ,25,0)</f>
        <v>0</v>
      </c>
      <c r="AO483" s="14">
        <f>VLOOKUP($B483,[2]Sheet3!$G:$CZ,26,0)</f>
        <v>0</v>
      </c>
      <c r="AP483" s="14">
        <f>VLOOKUP($B483,[2]Sheet3!$G:$CZ,27,0)</f>
        <v>0</v>
      </c>
      <c r="AQ483" s="14">
        <f>VLOOKUP($B483,[2]Sheet3!$G:$CZ,28,0)</f>
        <v>0</v>
      </c>
      <c r="AR483" s="14">
        <f>VLOOKUP($B483,[2]Sheet3!$G:$CZ,29,0)</f>
        <v>0</v>
      </c>
      <c r="AS483" s="14">
        <f>VLOOKUP($B483,[2]Sheet3!$G:$CZ,30,0)</f>
        <v>0</v>
      </c>
      <c r="AT483" s="14">
        <f>VLOOKUP($B483,[2]Sheet3!$G:$CZ,31,0)</f>
        <v>0</v>
      </c>
      <c r="AU483" s="14">
        <f>VLOOKUP($B483,[2]Sheet3!$G:$CZ,32,0)</f>
        <v>0</v>
      </c>
      <c r="AV483" s="14">
        <f>VLOOKUP($B483,[2]Sheet3!$G:$CZ,33,0)</f>
        <v>0</v>
      </c>
      <c r="AW483" s="14">
        <f>VLOOKUP($B483,[2]Sheet3!$G:$CZ,34,0)</f>
        <v>0</v>
      </c>
      <c r="AX483" s="14">
        <f>VLOOKUP($B483,[2]Sheet3!$G:$CZ,35,0)</f>
        <v>0</v>
      </c>
      <c r="AY483" s="14">
        <f>VLOOKUP($B483,[2]Sheet3!$G:$CZ,36,0)</f>
        <v>0</v>
      </c>
      <c r="AZ483" s="14">
        <f>VLOOKUP($B483,[2]Sheet3!$G:$CZ,37,0)</f>
        <v>0</v>
      </c>
      <c r="BA483" s="14">
        <f>VLOOKUP($B483,[2]Sheet3!$G:$CZ,38,0)</f>
        <v>0</v>
      </c>
      <c r="BB483" s="14">
        <f>VLOOKUP($B483,[2]Sheet3!$G:$CZ,39,0)</f>
        <v>0</v>
      </c>
      <c r="BC483" s="14">
        <f>VLOOKUP($B483,[2]Sheet3!$G:$CZ,40,0)</f>
        <v>0</v>
      </c>
      <c r="BD483" s="14">
        <f>VLOOKUP($B483,[2]Sheet3!$G:$CZ,41,0)</f>
        <v>0</v>
      </c>
      <c r="BE483" s="14">
        <f>VLOOKUP($B483,[2]Sheet3!$G:$CZ,42,0)</f>
        <v>0</v>
      </c>
      <c r="BF483" s="14">
        <f>VLOOKUP($B483,[2]Sheet3!$G:$CZ,43,0)</f>
        <v>0</v>
      </c>
      <c r="BG483" s="14">
        <f>VLOOKUP($B483,[2]Sheet3!$G:$CZ,44,0)</f>
        <v>0</v>
      </c>
      <c r="BH483" s="14">
        <f>VLOOKUP($B483,[2]Sheet3!$G:$CZ,45,0)</f>
        <v>0</v>
      </c>
      <c r="BI483" s="14">
        <f>VLOOKUP($B483,[2]Sheet3!$G:$CZ,46,0)</f>
        <v>0</v>
      </c>
      <c r="BJ483" s="14">
        <f>VLOOKUP($B483,[2]Sheet3!$G:$CZ,47,0)</f>
        <v>0</v>
      </c>
      <c r="BK483" s="14">
        <f>VLOOKUP($B483,[2]Sheet3!$G:$CZ,48,0)</f>
        <v>0</v>
      </c>
      <c r="BL483" s="14">
        <f>VLOOKUP($B483,[2]Sheet3!$G:$CZ,49,0)</f>
        <v>0</v>
      </c>
      <c r="BM483" s="14">
        <f>VLOOKUP($B483,[2]Sheet3!$G:$CZ,50,0)</f>
        <v>0</v>
      </c>
      <c r="BN483" s="14">
        <f>VLOOKUP($B483,[2]Sheet3!$G:$CZ,51,0)</f>
        <v>0</v>
      </c>
      <c r="BO483" s="14">
        <f>VLOOKUP($B483,[2]Sheet3!$G:$CZ,52,0)</f>
        <v>0</v>
      </c>
      <c r="BP483" s="14">
        <f>VLOOKUP($B483,[2]Sheet3!$G:$CZ,53,0)</f>
        <v>0</v>
      </c>
      <c r="BQ483" s="14">
        <f>VLOOKUP($B483,[2]Sheet3!$G:$CZ,54,0)</f>
        <v>0</v>
      </c>
      <c r="BR483" s="14">
        <f>VLOOKUP($B483,[2]Sheet3!$G:$CZ,55,0)</f>
        <v>0</v>
      </c>
      <c r="BS483" s="14">
        <f>VLOOKUP($B483,[2]Sheet3!$G:$CZ,56,0)</f>
        <v>0</v>
      </c>
      <c r="BT483" s="14">
        <f>VLOOKUP($B483,[2]Sheet3!$G:$CZ,57,0)</f>
        <v>0</v>
      </c>
      <c r="BU483" s="14">
        <f>VLOOKUP($B483,[2]Sheet3!$G:$CZ,58,0)</f>
        <v>0</v>
      </c>
      <c r="BV483" s="14">
        <f>VLOOKUP($B483,[2]Sheet3!$G:$CZ,59,0)</f>
        <v>0</v>
      </c>
      <c r="BW483" s="14">
        <f>VLOOKUP($B483,[2]Sheet3!$G:$CZ,60,0)</f>
        <v>0</v>
      </c>
      <c r="BX483" s="14">
        <f>VLOOKUP($B483,[2]Sheet3!$G:$CZ,61,0)</f>
        <v>0</v>
      </c>
      <c r="BY483" s="14">
        <f>VLOOKUP($B483,[2]Sheet3!$G:$CZ,62,0)</f>
        <v>0</v>
      </c>
      <c r="BZ483" s="14">
        <f>VLOOKUP($B483,[2]Sheet3!$G:$CZ,63,0)</f>
        <v>0</v>
      </c>
      <c r="CA483" s="14">
        <f>VLOOKUP($B483,[2]Sheet3!$G:$CZ,64,0)</f>
        <v>0</v>
      </c>
      <c r="CB483" s="14">
        <f>VLOOKUP($B483,[2]Sheet3!$G:$CZ,65,0)</f>
        <v>0</v>
      </c>
      <c r="CC483" s="14">
        <f>VLOOKUP($B483,[2]Sheet3!$G:$CZ,66,0)</f>
        <v>0</v>
      </c>
      <c r="CD483" s="14">
        <f>VLOOKUP($B483,[2]Sheet3!$G:$CZ,67,0)</f>
        <v>0</v>
      </c>
      <c r="CE483" s="14">
        <f>VLOOKUP($B483,[2]Sheet3!$G:$CZ,68,0)</f>
        <v>0</v>
      </c>
      <c r="CF483" s="14">
        <f>VLOOKUP($B483,[2]Sheet3!$G:$CZ,69,0)</f>
        <v>0</v>
      </c>
      <c r="CG483" s="14">
        <f>VLOOKUP($B483,[2]Sheet3!$G:$CZ,70,0)</f>
        <v>0</v>
      </c>
      <c r="CH483" s="14">
        <f>VLOOKUP($B483,[2]Sheet3!$G:$CZ,71,0)</f>
        <v>0</v>
      </c>
      <c r="CI483" s="14">
        <f>VLOOKUP($B483,[2]Sheet3!$G:$CZ,72,0)</f>
        <v>0</v>
      </c>
      <c r="CJ483" s="14">
        <f>VLOOKUP($B483,[2]Sheet3!$G:$CZ,73,0)</f>
        <v>0</v>
      </c>
      <c r="CK483" s="14">
        <f>VLOOKUP($B483,[2]Sheet3!$G:$CZ,74,0)</f>
        <v>0</v>
      </c>
      <c r="CL483" s="14">
        <f>VLOOKUP($B483,[2]Sheet3!$G:$CZ,75,0)</f>
        <v>0</v>
      </c>
      <c r="CM483" s="14">
        <f>VLOOKUP($B483,[2]Sheet3!$G:$CZ,76,0)</f>
        <v>0</v>
      </c>
      <c r="CN483" s="14">
        <f>VLOOKUP($B483,[2]Sheet3!$G:$CZ,77,0)</f>
        <v>0</v>
      </c>
      <c r="CO483" s="14">
        <f>VLOOKUP($B483,[2]Sheet3!$G:$CZ,78,0)</f>
        <v>0</v>
      </c>
      <c r="CP483" s="14">
        <f>VLOOKUP($B483,[2]Sheet3!$G:$CZ,79,0)</f>
        <v>0</v>
      </c>
      <c r="CQ483" s="14">
        <f>VLOOKUP($B483,[2]Sheet3!$G:$CZ,80,0)</f>
        <v>0</v>
      </c>
      <c r="CR483" s="14">
        <f>VLOOKUP($B483,[2]Sheet3!$G:$CZ,81,0)</f>
        <v>0</v>
      </c>
      <c r="CS483" s="14">
        <f>VLOOKUP($B483,[2]Sheet3!$G:$CZ,82,0)</f>
        <v>0</v>
      </c>
      <c r="CT483" s="14">
        <f>VLOOKUP($B483,[2]Sheet3!$G:$CZ,83,0)</f>
        <v>0</v>
      </c>
      <c r="CU483" s="14">
        <f>VLOOKUP($B483,[2]Sheet3!$G:$CZ,84,0)</f>
        <v>0</v>
      </c>
      <c r="CV483" s="14">
        <f>VLOOKUP($B483,[2]Sheet3!$G:$CZ,85,0)</f>
        <v>0</v>
      </c>
      <c r="CW483" s="14">
        <f>VLOOKUP($B483,[2]Sheet3!$G:$CZ,86,0)</f>
        <v>0</v>
      </c>
      <c r="CX483" s="14">
        <f>VLOOKUP($B483,[2]Sheet3!$G:$CZ,87,0)</f>
        <v>0</v>
      </c>
      <c r="CY483" s="14">
        <f>VLOOKUP($B483,[2]Sheet3!$G:$CZ,88,0)</f>
        <v>0</v>
      </c>
      <c r="CZ483" s="14">
        <f>VLOOKUP($B483,[2]Sheet3!$G:$CZ,89,0)</f>
        <v>0</v>
      </c>
      <c r="DA483" s="14">
        <f>VLOOKUP($B483,[2]Sheet3!$G:$CZ,90,0)</f>
        <v>0</v>
      </c>
      <c r="DB483" s="14">
        <f>VLOOKUP($B483,[2]Sheet3!$G:$CZ,91,0)</f>
        <v>0</v>
      </c>
      <c r="DC483" s="14">
        <f>VLOOKUP($B483,[2]Sheet3!$G:$CZ,92,0)</f>
        <v>0</v>
      </c>
      <c r="DD483" s="14">
        <f>VLOOKUP($B483,[2]Sheet3!$G:$CZ,93,0)</f>
        <v>0</v>
      </c>
      <c r="DE483" s="14">
        <f>VLOOKUP($B483,[2]Sheet3!$G:$CZ,94,0)</f>
        <v>0</v>
      </c>
      <c r="DF483" s="14">
        <f>VLOOKUP($B483,[2]Sheet3!$G:$CZ,95,0)</f>
        <v>0</v>
      </c>
      <c r="DG483" s="14">
        <f>VLOOKUP($B483,[2]Sheet3!$G:$CZ,96,0)</f>
        <v>0</v>
      </c>
      <c r="DH483" s="14">
        <f>VLOOKUP($B483,[2]Sheet3!$G:$CZ,97,0)</f>
        <v>0</v>
      </c>
      <c r="DI483" s="14">
        <f>VLOOKUP($B483,[2]Sheet3!$G:$CZ,98,0)</f>
        <v>0</v>
      </c>
    </row>
    <row r="484" spans="1:113" x14ac:dyDescent="0.3">
      <c r="A484" s="9" t="str">
        <f t="shared" si="23"/>
        <v>W53273</v>
      </c>
      <c r="B484" s="15" t="s">
        <v>1467</v>
      </c>
      <c r="C484" s="15" t="s">
        <v>1468</v>
      </c>
      <c r="F484" s="7" t="s">
        <v>15</v>
      </c>
      <c r="G484" s="12" t="s">
        <v>3979</v>
      </c>
      <c r="H484" s="12" t="str">
        <f>VLOOKUP($B484,[1]Sheet1!$A:$G,5,0)</f>
        <v>abhishek.vinod@redingtongroup.com</v>
      </c>
      <c r="I484" s="12" t="str">
        <f>VLOOKUP($B484,[1]Sheet1!$A:$G,7,0)</f>
        <v>dilip.vishwa@redingtongroup.com</v>
      </c>
      <c r="J484" s="12" t="s">
        <v>82</v>
      </c>
      <c r="K484" s="7"/>
      <c r="L484" s="7"/>
      <c r="M484" s="8"/>
      <c r="N484" s="7" t="str">
        <f t="shared" si="21"/>
        <v>abhishek.vinod@redingtongroup.com; dilip.vishwa@redingtongroup.com; nilesh.phirke@redingtongroup.com;christopher.joseph@redingtongroup.com</v>
      </c>
      <c r="O484" s="7" t="str">
        <f t="shared" si="22"/>
        <v>W53273</v>
      </c>
      <c r="P484" s="8" t="s">
        <v>5215</v>
      </c>
      <c r="Q484" s="14">
        <f>VLOOKUP($B484,[2]Sheet3!$G:$CZ,2,0)</f>
        <v>2400309070</v>
      </c>
      <c r="R484" s="14">
        <f>VLOOKUP($B484,[2]Sheet3!$G:$CZ,3,0)</f>
        <v>0</v>
      </c>
      <c r="S484" s="14">
        <f>VLOOKUP($B484,[2]Sheet3!$G:$CZ,4,0)</f>
        <v>0</v>
      </c>
      <c r="T484" s="14">
        <f>VLOOKUP($B484,[2]Sheet3!$G:$CZ,5,0)</f>
        <v>0</v>
      </c>
      <c r="U484" s="14">
        <f>VLOOKUP($B484,[2]Sheet3!$G:$CZ,6,0)</f>
        <v>0</v>
      </c>
      <c r="V484" s="14">
        <f>VLOOKUP($B484,[2]Sheet3!$G:$CZ,7,0)</f>
        <v>0</v>
      </c>
      <c r="W484" s="14">
        <f>VLOOKUP($B484,[2]Sheet3!$G:$CZ,8,0)</f>
        <v>0</v>
      </c>
      <c r="X484" s="14">
        <f>VLOOKUP($B484,[2]Sheet3!$G:$CZ,9,0)</f>
        <v>0</v>
      </c>
      <c r="Y484" s="14">
        <f>VLOOKUP($B484,[2]Sheet3!$G:$CZ,10,0)</f>
        <v>0</v>
      </c>
      <c r="Z484" s="14">
        <f>VLOOKUP($B484,[2]Sheet3!$G:$CZ,11,0)</f>
        <v>0</v>
      </c>
      <c r="AA484" s="14">
        <f>VLOOKUP($B484,[2]Sheet3!$G:$CZ,12,0)</f>
        <v>0</v>
      </c>
      <c r="AB484" s="14">
        <f>VLOOKUP($B484,[2]Sheet3!$G:$CZ,13,0)</f>
        <v>0</v>
      </c>
      <c r="AC484" s="14">
        <f>VLOOKUP($B484,[2]Sheet3!$G:$CZ,14,0)</f>
        <v>0</v>
      </c>
      <c r="AD484" s="14">
        <f>VLOOKUP($B484,[2]Sheet3!$G:$CZ,15,0)</f>
        <v>0</v>
      </c>
      <c r="AE484" s="14">
        <f>VLOOKUP($B484,[2]Sheet3!$G:$CZ,16,0)</f>
        <v>0</v>
      </c>
      <c r="AF484" s="14">
        <f>VLOOKUP($B484,[2]Sheet3!$G:$CZ,17,0)</f>
        <v>0</v>
      </c>
      <c r="AG484" s="14">
        <f>VLOOKUP($B484,[2]Sheet3!$G:$CZ,18,0)</f>
        <v>0</v>
      </c>
      <c r="AH484" s="14">
        <f>VLOOKUP($B484,[2]Sheet3!$G:$CZ,19,0)</f>
        <v>0</v>
      </c>
      <c r="AI484" s="14">
        <f>VLOOKUP($B484,[2]Sheet3!$G:$CZ,20,0)</f>
        <v>0</v>
      </c>
      <c r="AJ484" s="14">
        <f>VLOOKUP($B484,[2]Sheet3!$G:$CZ,21,0)</f>
        <v>0</v>
      </c>
      <c r="AK484" s="14">
        <f>VLOOKUP($B484,[2]Sheet3!$G:$CZ,22,0)</f>
        <v>0</v>
      </c>
      <c r="AL484" s="14">
        <f>VLOOKUP($B484,[2]Sheet3!$G:$CZ,23,0)</f>
        <v>0</v>
      </c>
      <c r="AM484" s="14">
        <f>VLOOKUP($B484,[2]Sheet3!$G:$CZ,24,0)</f>
        <v>0</v>
      </c>
      <c r="AN484" s="14">
        <f>VLOOKUP($B484,[2]Sheet3!$G:$CZ,25,0)</f>
        <v>0</v>
      </c>
      <c r="AO484" s="14">
        <f>VLOOKUP($B484,[2]Sheet3!$G:$CZ,26,0)</f>
        <v>0</v>
      </c>
      <c r="AP484" s="14">
        <f>VLOOKUP($B484,[2]Sheet3!$G:$CZ,27,0)</f>
        <v>0</v>
      </c>
      <c r="AQ484" s="14">
        <f>VLOOKUP($B484,[2]Sheet3!$G:$CZ,28,0)</f>
        <v>0</v>
      </c>
      <c r="AR484" s="14">
        <f>VLOOKUP($B484,[2]Sheet3!$G:$CZ,29,0)</f>
        <v>0</v>
      </c>
      <c r="AS484" s="14">
        <f>VLOOKUP($B484,[2]Sheet3!$G:$CZ,30,0)</f>
        <v>0</v>
      </c>
      <c r="AT484" s="14">
        <f>VLOOKUP($B484,[2]Sheet3!$G:$CZ,31,0)</f>
        <v>0</v>
      </c>
      <c r="AU484" s="14">
        <f>VLOOKUP($B484,[2]Sheet3!$G:$CZ,32,0)</f>
        <v>0</v>
      </c>
      <c r="AV484" s="14">
        <f>VLOOKUP($B484,[2]Sheet3!$G:$CZ,33,0)</f>
        <v>0</v>
      </c>
      <c r="AW484" s="14">
        <f>VLOOKUP($B484,[2]Sheet3!$G:$CZ,34,0)</f>
        <v>0</v>
      </c>
      <c r="AX484" s="14">
        <f>VLOOKUP($B484,[2]Sheet3!$G:$CZ,35,0)</f>
        <v>0</v>
      </c>
      <c r="AY484" s="14">
        <f>VLOOKUP($B484,[2]Sheet3!$G:$CZ,36,0)</f>
        <v>0</v>
      </c>
      <c r="AZ484" s="14">
        <f>VLOOKUP($B484,[2]Sheet3!$G:$CZ,37,0)</f>
        <v>0</v>
      </c>
      <c r="BA484" s="14">
        <f>VLOOKUP($B484,[2]Sheet3!$G:$CZ,38,0)</f>
        <v>0</v>
      </c>
      <c r="BB484" s="14">
        <f>VLOOKUP($B484,[2]Sheet3!$G:$CZ,39,0)</f>
        <v>0</v>
      </c>
      <c r="BC484" s="14">
        <f>VLOOKUP($B484,[2]Sheet3!$G:$CZ,40,0)</f>
        <v>0</v>
      </c>
      <c r="BD484" s="14">
        <f>VLOOKUP($B484,[2]Sheet3!$G:$CZ,41,0)</f>
        <v>0</v>
      </c>
      <c r="BE484" s="14">
        <f>VLOOKUP($B484,[2]Sheet3!$G:$CZ,42,0)</f>
        <v>0</v>
      </c>
      <c r="BF484" s="14">
        <f>VLOOKUP($B484,[2]Sheet3!$G:$CZ,43,0)</f>
        <v>0</v>
      </c>
      <c r="BG484" s="14">
        <f>VLOOKUP($B484,[2]Sheet3!$G:$CZ,44,0)</f>
        <v>0</v>
      </c>
      <c r="BH484" s="14">
        <f>VLOOKUP($B484,[2]Sheet3!$G:$CZ,45,0)</f>
        <v>0</v>
      </c>
      <c r="BI484" s="14">
        <f>VLOOKUP($B484,[2]Sheet3!$G:$CZ,46,0)</f>
        <v>0</v>
      </c>
      <c r="BJ484" s="14">
        <f>VLOOKUP($B484,[2]Sheet3!$G:$CZ,47,0)</f>
        <v>0</v>
      </c>
      <c r="BK484" s="14">
        <f>VLOOKUP($B484,[2]Sheet3!$G:$CZ,48,0)</f>
        <v>0</v>
      </c>
      <c r="BL484" s="14">
        <f>VLOOKUP($B484,[2]Sheet3!$G:$CZ,49,0)</f>
        <v>0</v>
      </c>
      <c r="BM484" s="14">
        <f>VLOOKUP($B484,[2]Sheet3!$G:$CZ,50,0)</f>
        <v>0</v>
      </c>
      <c r="BN484" s="14">
        <f>VLOOKUP($B484,[2]Sheet3!$G:$CZ,51,0)</f>
        <v>0</v>
      </c>
      <c r="BO484" s="14">
        <f>VLOOKUP($B484,[2]Sheet3!$G:$CZ,52,0)</f>
        <v>0</v>
      </c>
      <c r="BP484" s="14">
        <f>VLOOKUP($B484,[2]Sheet3!$G:$CZ,53,0)</f>
        <v>0</v>
      </c>
      <c r="BQ484" s="14">
        <f>VLOOKUP($B484,[2]Sheet3!$G:$CZ,54,0)</f>
        <v>0</v>
      </c>
      <c r="BR484" s="14">
        <f>VLOOKUP($B484,[2]Sheet3!$G:$CZ,55,0)</f>
        <v>0</v>
      </c>
      <c r="BS484" s="14">
        <f>VLOOKUP($B484,[2]Sheet3!$G:$CZ,56,0)</f>
        <v>0</v>
      </c>
      <c r="BT484" s="14">
        <f>VLOOKUP($B484,[2]Sheet3!$G:$CZ,57,0)</f>
        <v>0</v>
      </c>
      <c r="BU484" s="14">
        <f>VLOOKUP($B484,[2]Sheet3!$G:$CZ,58,0)</f>
        <v>0</v>
      </c>
      <c r="BV484" s="14">
        <f>VLOOKUP($B484,[2]Sheet3!$G:$CZ,59,0)</f>
        <v>0</v>
      </c>
      <c r="BW484" s="14">
        <f>VLOOKUP($B484,[2]Sheet3!$G:$CZ,60,0)</f>
        <v>0</v>
      </c>
      <c r="BX484" s="14">
        <f>VLOOKUP($B484,[2]Sheet3!$G:$CZ,61,0)</f>
        <v>0</v>
      </c>
      <c r="BY484" s="14">
        <f>VLOOKUP($B484,[2]Sheet3!$G:$CZ,62,0)</f>
        <v>0</v>
      </c>
      <c r="BZ484" s="14">
        <f>VLOOKUP($B484,[2]Sheet3!$G:$CZ,63,0)</f>
        <v>0</v>
      </c>
      <c r="CA484" s="14">
        <f>VLOOKUP($B484,[2]Sheet3!$G:$CZ,64,0)</f>
        <v>0</v>
      </c>
      <c r="CB484" s="14">
        <f>VLOOKUP($B484,[2]Sheet3!$G:$CZ,65,0)</f>
        <v>0</v>
      </c>
      <c r="CC484" s="14">
        <f>VLOOKUP($B484,[2]Sheet3!$G:$CZ,66,0)</f>
        <v>0</v>
      </c>
      <c r="CD484" s="14">
        <f>VLOOKUP($B484,[2]Sheet3!$G:$CZ,67,0)</f>
        <v>0</v>
      </c>
      <c r="CE484" s="14">
        <f>VLOOKUP($B484,[2]Sheet3!$G:$CZ,68,0)</f>
        <v>0</v>
      </c>
      <c r="CF484" s="14">
        <f>VLOOKUP($B484,[2]Sheet3!$G:$CZ,69,0)</f>
        <v>0</v>
      </c>
      <c r="CG484" s="14">
        <f>VLOOKUP($B484,[2]Sheet3!$G:$CZ,70,0)</f>
        <v>0</v>
      </c>
      <c r="CH484" s="14">
        <f>VLOOKUP($B484,[2]Sheet3!$G:$CZ,71,0)</f>
        <v>0</v>
      </c>
      <c r="CI484" s="14">
        <f>VLOOKUP($B484,[2]Sheet3!$G:$CZ,72,0)</f>
        <v>0</v>
      </c>
      <c r="CJ484" s="14">
        <f>VLOOKUP($B484,[2]Sheet3!$G:$CZ,73,0)</f>
        <v>0</v>
      </c>
      <c r="CK484" s="14">
        <f>VLOOKUP($B484,[2]Sheet3!$G:$CZ,74,0)</f>
        <v>0</v>
      </c>
      <c r="CL484" s="14">
        <f>VLOOKUP($B484,[2]Sheet3!$G:$CZ,75,0)</f>
        <v>0</v>
      </c>
      <c r="CM484" s="14">
        <f>VLOOKUP($B484,[2]Sheet3!$G:$CZ,76,0)</f>
        <v>0</v>
      </c>
      <c r="CN484" s="14">
        <f>VLOOKUP($B484,[2]Sheet3!$G:$CZ,77,0)</f>
        <v>0</v>
      </c>
      <c r="CO484" s="14">
        <f>VLOOKUP($B484,[2]Sheet3!$G:$CZ,78,0)</f>
        <v>0</v>
      </c>
      <c r="CP484" s="14">
        <f>VLOOKUP($B484,[2]Sheet3!$G:$CZ,79,0)</f>
        <v>0</v>
      </c>
      <c r="CQ484" s="14">
        <f>VLOOKUP($B484,[2]Sheet3!$G:$CZ,80,0)</f>
        <v>0</v>
      </c>
      <c r="CR484" s="14">
        <f>VLOOKUP($B484,[2]Sheet3!$G:$CZ,81,0)</f>
        <v>0</v>
      </c>
      <c r="CS484" s="14">
        <f>VLOOKUP($B484,[2]Sheet3!$G:$CZ,82,0)</f>
        <v>0</v>
      </c>
      <c r="CT484" s="14">
        <f>VLOOKUP($B484,[2]Sheet3!$G:$CZ,83,0)</f>
        <v>0</v>
      </c>
      <c r="CU484" s="14">
        <f>VLOOKUP($B484,[2]Sheet3!$G:$CZ,84,0)</f>
        <v>0</v>
      </c>
      <c r="CV484" s="14">
        <f>VLOOKUP($B484,[2]Sheet3!$G:$CZ,85,0)</f>
        <v>0</v>
      </c>
      <c r="CW484" s="14">
        <f>VLOOKUP($B484,[2]Sheet3!$G:$CZ,86,0)</f>
        <v>0</v>
      </c>
      <c r="CX484" s="14">
        <f>VLOOKUP($B484,[2]Sheet3!$G:$CZ,87,0)</f>
        <v>0</v>
      </c>
      <c r="CY484" s="14">
        <f>VLOOKUP($B484,[2]Sheet3!$G:$CZ,88,0)</f>
        <v>0</v>
      </c>
      <c r="CZ484" s="14">
        <f>VLOOKUP($B484,[2]Sheet3!$G:$CZ,89,0)</f>
        <v>0</v>
      </c>
      <c r="DA484" s="14">
        <f>VLOOKUP($B484,[2]Sheet3!$G:$CZ,90,0)</f>
        <v>0</v>
      </c>
      <c r="DB484" s="14">
        <f>VLOOKUP($B484,[2]Sheet3!$G:$CZ,91,0)</f>
        <v>0</v>
      </c>
      <c r="DC484" s="14">
        <f>VLOOKUP($B484,[2]Sheet3!$G:$CZ,92,0)</f>
        <v>0</v>
      </c>
      <c r="DD484" s="14">
        <f>VLOOKUP($B484,[2]Sheet3!$G:$CZ,93,0)</f>
        <v>0</v>
      </c>
      <c r="DE484" s="14">
        <f>VLOOKUP($B484,[2]Sheet3!$G:$CZ,94,0)</f>
        <v>0</v>
      </c>
      <c r="DF484" s="14">
        <f>VLOOKUP($B484,[2]Sheet3!$G:$CZ,95,0)</f>
        <v>0</v>
      </c>
      <c r="DG484" s="14">
        <f>VLOOKUP($B484,[2]Sheet3!$G:$CZ,96,0)</f>
        <v>0</v>
      </c>
      <c r="DH484" s="14">
        <f>VLOOKUP($B484,[2]Sheet3!$G:$CZ,97,0)</f>
        <v>0</v>
      </c>
      <c r="DI484" s="14">
        <f>VLOOKUP($B484,[2]Sheet3!$G:$CZ,98,0)</f>
        <v>0</v>
      </c>
    </row>
    <row r="485" spans="1:113" x14ac:dyDescent="0.3">
      <c r="A485" s="9" t="str">
        <f t="shared" si="23"/>
        <v>WB3151</v>
      </c>
      <c r="B485" s="15" t="s">
        <v>1469</v>
      </c>
      <c r="C485" s="15" t="s">
        <v>1470</v>
      </c>
      <c r="F485" s="7" t="s">
        <v>15</v>
      </c>
      <c r="G485" s="12" t="s">
        <v>3980</v>
      </c>
      <c r="H485" s="12" t="str">
        <f>VLOOKUP($B485,[1]Sheet1!$A:$G,5,0)</f>
        <v>sandip.anil@redingtongroup.com</v>
      </c>
      <c r="I485" s="12" t="str">
        <f>VLOOKUP($B485,[1]Sheet1!$A:$G,7,0)</f>
        <v>dilip.vishwa@redingtongroup.com</v>
      </c>
      <c r="J485" s="12" t="s">
        <v>82</v>
      </c>
      <c r="K485" s="7"/>
      <c r="L485" s="7"/>
      <c r="M485" s="8"/>
      <c r="N485" s="7" t="str">
        <f t="shared" si="21"/>
        <v>sandip.anil@redingtongroup.com; dilip.vishwa@redingtongroup.com; nilesh.phirke@redingtongroup.com;christopher.joseph@redingtongroup.com</v>
      </c>
      <c r="O485" s="7" t="str">
        <f t="shared" si="22"/>
        <v>WB3151</v>
      </c>
      <c r="P485" s="8" t="s">
        <v>5215</v>
      </c>
      <c r="Q485" s="14">
        <f>VLOOKUP($B485,[2]Sheet3!$G:$CZ,2,0)</f>
        <v>2400309203</v>
      </c>
      <c r="R485" s="14">
        <f>VLOOKUP($B485,[2]Sheet3!$G:$CZ,3,0)</f>
        <v>2400308394</v>
      </c>
      <c r="S485" s="14">
        <f>VLOOKUP($B485,[2]Sheet3!$G:$CZ,4,0)</f>
        <v>0</v>
      </c>
      <c r="T485" s="14">
        <f>VLOOKUP($B485,[2]Sheet3!$G:$CZ,5,0)</f>
        <v>0</v>
      </c>
      <c r="U485" s="14">
        <f>VLOOKUP($B485,[2]Sheet3!$G:$CZ,6,0)</f>
        <v>0</v>
      </c>
      <c r="V485" s="14">
        <f>VLOOKUP($B485,[2]Sheet3!$G:$CZ,7,0)</f>
        <v>0</v>
      </c>
      <c r="W485" s="14">
        <f>VLOOKUP($B485,[2]Sheet3!$G:$CZ,8,0)</f>
        <v>0</v>
      </c>
      <c r="X485" s="14">
        <f>VLOOKUP($B485,[2]Sheet3!$G:$CZ,9,0)</f>
        <v>0</v>
      </c>
      <c r="Y485" s="14">
        <f>VLOOKUP($B485,[2]Sheet3!$G:$CZ,10,0)</f>
        <v>0</v>
      </c>
      <c r="Z485" s="14">
        <f>VLOOKUP($B485,[2]Sheet3!$G:$CZ,11,0)</f>
        <v>0</v>
      </c>
      <c r="AA485" s="14">
        <f>VLOOKUP($B485,[2]Sheet3!$G:$CZ,12,0)</f>
        <v>0</v>
      </c>
      <c r="AB485" s="14">
        <f>VLOOKUP($B485,[2]Sheet3!$G:$CZ,13,0)</f>
        <v>0</v>
      </c>
      <c r="AC485" s="14">
        <f>VLOOKUP($B485,[2]Sheet3!$G:$CZ,14,0)</f>
        <v>0</v>
      </c>
      <c r="AD485" s="14">
        <f>VLOOKUP($B485,[2]Sheet3!$G:$CZ,15,0)</f>
        <v>0</v>
      </c>
      <c r="AE485" s="14">
        <f>VLOOKUP($B485,[2]Sheet3!$G:$CZ,16,0)</f>
        <v>0</v>
      </c>
      <c r="AF485" s="14">
        <f>VLOOKUP($B485,[2]Sheet3!$G:$CZ,17,0)</f>
        <v>0</v>
      </c>
      <c r="AG485" s="14">
        <f>VLOOKUP($B485,[2]Sheet3!$G:$CZ,18,0)</f>
        <v>0</v>
      </c>
      <c r="AH485" s="14">
        <f>VLOOKUP($B485,[2]Sheet3!$G:$CZ,19,0)</f>
        <v>0</v>
      </c>
      <c r="AI485" s="14">
        <f>VLOOKUP($B485,[2]Sheet3!$G:$CZ,20,0)</f>
        <v>0</v>
      </c>
      <c r="AJ485" s="14">
        <f>VLOOKUP($B485,[2]Sheet3!$G:$CZ,21,0)</f>
        <v>0</v>
      </c>
      <c r="AK485" s="14">
        <f>VLOOKUP($B485,[2]Sheet3!$G:$CZ,22,0)</f>
        <v>0</v>
      </c>
      <c r="AL485" s="14">
        <f>VLOOKUP($B485,[2]Sheet3!$G:$CZ,23,0)</f>
        <v>0</v>
      </c>
      <c r="AM485" s="14">
        <f>VLOOKUP($B485,[2]Sheet3!$G:$CZ,24,0)</f>
        <v>0</v>
      </c>
      <c r="AN485" s="14">
        <f>VLOOKUP($B485,[2]Sheet3!$G:$CZ,25,0)</f>
        <v>0</v>
      </c>
      <c r="AO485" s="14">
        <f>VLOOKUP($B485,[2]Sheet3!$G:$CZ,26,0)</f>
        <v>0</v>
      </c>
      <c r="AP485" s="14">
        <f>VLOOKUP($B485,[2]Sheet3!$G:$CZ,27,0)</f>
        <v>0</v>
      </c>
      <c r="AQ485" s="14">
        <f>VLOOKUP($B485,[2]Sheet3!$G:$CZ,28,0)</f>
        <v>0</v>
      </c>
      <c r="AR485" s="14">
        <f>VLOOKUP($B485,[2]Sheet3!$G:$CZ,29,0)</f>
        <v>0</v>
      </c>
      <c r="AS485" s="14">
        <f>VLOOKUP($B485,[2]Sheet3!$G:$CZ,30,0)</f>
        <v>0</v>
      </c>
      <c r="AT485" s="14">
        <f>VLOOKUP($B485,[2]Sheet3!$G:$CZ,31,0)</f>
        <v>0</v>
      </c>
      <c r="AU485" s="14">
        <f>VLOOKUP($B485,[2]Sheet3!$G:$CZ,32,0)</f>
        <v>0</v>
      </c>
      <c r="AV485" s="14">
        <f>VLOOKUP($B485,[2]Sheet3!$G:$CZ,33,0)</f>
        <v>0</v>
      </c>
      <c r="AW485" s="14">
        <f>VLOOKUP($B485,[2]Sheet3!$G:$CZ,34,0)</f>
        <v>0</v>
      </c>
      <c r="AX485" s="14">
        <f>VLOOKUP($B485,[2]Sheet3!$G:$CZ,35,0)</f>
        <v>0</v>
      </c>
      <c r="AY485" s="14">
        <f>VLOOKUP($B485,[2]Sheet3!$G:$CZ,36,0)</f>
        <v>0</v>
      </c>
      <c r="AZ485" s="14">
        <f>VLOOKUP($B485,[2]Sheet3!$G:$CZ,37,0)</f>
        <v>0</v>
      </c>
      <c r="BA485" s="14">
        <f>VLOOKUP($B485,[2]Sheet3!$G:$CZ,38,0)</f>
        <v>0</v>
      </c>
      <c r="BB485" s="14">
        <f>VLOOKUP($B485,[2]Sheet3!$G:$CZ,39,0)</f>
        <v>0</v>
      </c>
      <c r="BC485" s="14">
        <f>VLOOKUP($B485,[2]Sheet3!$G:$CZ,40,0)</f>
        <v>0</v>
      </c>
      <c r="BD485" s="14">
        <f>VLOOKUP($B485,[2]Sheet3!$G:$CZ,41,0)</f>
        <v>0</v>
      </c>
      <c r="BE485" s="14">
        <f>VLOOKUP($B485,[2]Sheet3!$G:$CZ,42,0)</f>
        <v>0</v>
      </c>
      <c r="BF485" s="14">
        <f>VLOOKUP($B485,[2]Sheet3!$G:$CZ,43,0)</f>
        <v>0</v>
      </c>
      <c r="BG485" s="14">
        <f>VLOOKUP($B485,[2]Sheet3!$G:$CZ,44,0)</f>
        <v>0</v>
      </c>
      <c r="BH485" s="14">
        <f>VLOOKUP($B485,[2]Sheet3!$G:$CZ,45,0)</f>
        <v>0</v>
      </c>
      <c r="BI485" s="14">
        <f>VLOOKUP($B485,[2]Sheet3!$G:$CZ,46,0)</f>
        <v>0</v>
      </c>
      <c r="BJ485" s="14">
        <f>VLOOKUP($B485,[2]Sheet3!$G:$CZ,47,0)</f>
        <v>0</v>
      </c>
      <c r="BK485" s="14">
        <f>VLOOKUP($B485,[2]Sheet3!$G:$CZ,48,0)</f>
        <v>0</v>
      </c>
      <c r="BL485" s="14">
        <f>VLOOKUP($B485,[2]Sheet3!$G:$CZ,49,0)</f>
        <v>0</v>
      </c>
      <c r="BM485" s="14">
        <f>VLOOKUP($B485,[2]Sheet3!$G:$CZ,50,0)</f>
        <v>0</v>
      </c>
      <c r="BN485" s="14">
        <f>VLOOKUP($B485,[2]Sheet3!$G:$CZ,51,0)</f>
        <v>0</v>
      </c>
      <c r="BO485" s="14">
        <f>VLOOKUP($B485,[2]Sheet3!$G:$CZ,52,0)</f>
        <v>0</v>
      </c>
      <c r="BP485" s="14">
        <f>VLOOKUP($B485,[2]Sheet3!$G:$CZ,53,0)</f>
        <v>0</v>
      </c>
      <c r="BQ485" s="14">
        <f>VLOOKUP($B485,[2]Sheet3!$G:$CZ,54,0)</f>
        <v>0</v>
      </c>
      <c r="BR485" s="14">
        <f>VLOOKUP($B485,[2]Sheet3!$G:$CZ,55,0)</f>
        <v>0</v>
      </c>
      <c r="BS485" s="14">
        <f>VLOOKUP($B485,[2]Sheet3!$G:$CZ,56,0)</f>
        <v>0</v>
      </c>
      <c r="BT485" s="14">
        <f>VLOOKUP($B485,[2]Sheet3!$G:$CZ,57,0)</f>
        <v>0</v>
      </c>
      <c r="BU485" s="14">
        <f>VLOOKUP($B485,[2]Sheet3!$G:$CZ,58,0)</f>
        <v>0</v>
      </c>
      <c r="BV485" s="14">
        <f>VLOOKUP($B485,[2]Sheet3!$G:$CZ,59,0)</f>
        <v>0</v>
      </c>
      <c r="BW485" s="14">
        <f>VLOOKUP($B485,[2]Sheet3!$G:$CZ,60,0)</f>
        <v>0</v>
      </c>
      <c r="BX485" s="14">
        <f>VLOOKUP($B485,[2]Sheet3!$G:$CZ,61,0)</f>
        <v>0</v>
      </c>
      <c r="BY485" s="14">
        <f>VLOOKUP($B485,[2]Sheet3!$G:$CZ,62,0)</f>
        <v>0</v>
      </c>
      <c r="BZ485" s="14">
        <f>VLOOKUP($B485,[2]Sheet3!$G:$CZ,63,0)</f>
        <v>0</v>
      </c>
      <c r="CA485" s="14">
        <f>VLOOKUP($B485,[2]Sheet3!$G:$CZ,64,0)</f>
        <v>0</v>
      </c>
      <c r="CB485" s="14">
        <f>VLOOKUP($B485,[2]Sheet3!$G:$CZ,65,0)</f>
        <v>0</v>
      </c>
      <c r="CC485" s="14">
        <f>VLOOKUP($B485,[2]Sheet3!$G:$CZ,66,0)</f>
        <v>0</v>
      </c>
      <c r="CD485" s="14">
        <f>VLOOKUP($B485,[2]Sheet3!$G:$CZ,67,0)</f>
        <v>0</v>
      </c>
      <c r="CE485" s="14">
        <f>VLOOKUP($B485,[2]Sheet3!$G:$CZ,68,0)</f>
        <v>0</v>
      </c>
      <c r="CF485" s="14">
        <f>VLOOKUP($B485,[2]Sheet3!$G:$CZ,69,0)</f>
        <v>0</v>
      </c>
      <c r="CG485" s="14">
        <f>VLOOKUP($B485,[2]Sheet3!$G:$CZ,70,0)</f>
        <v>0</v>
      </c>
      <c r="CH485" s="14">
        <f>VLOOKUP($B485,[2]Sheet3!$G:$CZ,71,0)</f>
        <v>0</v>
      </c>
      <c r="CI485" s="14">
        <f>VLOOKUP($B485,[2]Sheet3!$G:$CZ,72,0)</f>
        <v>0</v>
      </c>
      <c r="CJ485" s="14">
        <f>VLOOKUP($B485,[2]Sheet3!$G:$CZ,73,0)</f>
        <v>0</v>
      </c>
      <c r="CK485" s="14">
        <f>VLOOKUP($B485,[2]Sheet3!$G:$CZ,74,0)</f>
        <v>0</v>
      </c>
      <c r="CL485" s="14">
        <f>VLOOKUP($B485,[2]Sheet3!$G:$CZ,75,0)</f>
        <v>0</v>
      </c>
      <c r="CM485" s="14">
        <f>VLOOKUP($B485,[2]Sheet3!$G:$CZ,76,0)</f>
        <v>0</v>
      </c>
      <c r="CN485" s="14">
        <f>VLOOKUP($B485,[2]Sheet3!$G:$CZ,77,0)</f>
        <v>0</v>
      </c>
      <c r="CO485" s="14">
        <f>VLOOKUP($B485,[2]Sheet3!$G:$CZ,78,0)</f>
        <v>0</v>
      </c>
      <c r="CP485" s="14">
        <f>VLOOKUP($B485,[2]Sheet3!$G:$CZ,79,0)</f>
        <v>0</v>
      </c>
      <c r="CQ485" s="14">
        <f>VLOOKUP($B485,[2]Sheet3!$G:$CZ,80,0)</f>
        <v>0</v>
      </c>
      <c r="CR485" s="14">
        <f>VLOOKUP($B485,[2]Sheet3!$G:$CZ,81,0)</f>
        <v>0</v>
      </c>
      <c r="CS485" s="14">
        <f>VLOOKUP($B485,[2]Sheet3!$G:$CZ,82,0)</f>
        <v>0</v>
      </c>
      <c r="CT485" s="14">
        <f>VLOOKUP($B485,[2]Sheet3!$G:$CZ,83,0)</f>
        <v>0</v>
      </c>
      <c r="CU485" s="14">
        <f>VLOOKUP($B485,[2]Sheet3!$G:$CZ,84,0)</f>
        <v>0</v>
      </c>
      <c r="CV485" s="14">
        <f>VLOOKUP($B485,[2]Sheet3!$G:$CZ,85,0)</f>
        <v>0</v>
      </c>
      <c r="CW485" s="14">
        <f>VLOOKUP($B485,[2]Sheet3!$G:$CZ,86,0)</f>
        <v>0</v>
      </c>
      <c r="CX485" s="14">
        <f>VLOOKUP($B485,[2]Sheet3!$G:$CZ,87,0)</f>
        <v>0</v>
      </c>
      <c r="CY485" s="14">
        <f>VLOOKUP($B485,[2]Sheet3!$G:$CZ,88,0)</f>
        <v>0</v>
      </c>
      <c r="CZ485" s="14">
        <f>VLOOKUP($B485,[2]Sheet3!$G:$CZ,89,0)</f>
        <v>0</v>
      </c>
      <c r="DA485" s="14">
        <f>VLOOKUP($B485,[2]Sheet3!$G:$CZ,90,0)</f>
        <v>0</v>
      </c>
      <c r="DB485" s="14">
        <f>VLOOKUP($B485,[2]Sheet3!$G:$CZ,91,0)</f>
        <v>0</v>
      </c>
      <c r="DC485" s="14">
        <f>VLOOKUP($B485,[2]Sheet3!$G:$CZ,92,0)</f>
        <v>0</v>
      </c>
      <c r="DD485" s="14">
        <f>VLOOKUP($B485,[2]Sheet3!$G:$CZ,93,0)</f>
        <v>0</v>
      </c>
      <c r="DE485" s="14">
        <f>VLOOKUP($B485,[2]Sheet3!$G:$CZ,94,0)</f>
        <v>0</v>
      </c>
      <c r="DF485" s="14">
        <f>VLOOKUP($B485,[2]Sheet3!$G:$CZ,95,0)</f>
        <v>0</v>
      </c>
      <c r="DG485" s="14">
        <f>VLOOKUP($B485,[2]Sheet3!$G:$CZ,96,0)</f>
        <v>0</v>
      </c>
      <c r="DH485" s="14">
        <f>VLOOKUP($B485,[2]Sheet3!$G:$CZ,97,0)</f>
        <v>0</v>
      </c>
      <c r="DI485" s="14">
        <f>VLOOKUP($B485,[2]Sheet3!$G:$CZ,98,0)</f>
        <v>0</v>
      </c>
    </row>
    <row r="486" spans="1:113" x14ac:dyDescent="0.3">
      <c r="A486" s="9" t="str">
        <f t="shared" si="23"/>
        <v>NA3139</v>
      </c>
      <c r="B486" s="15" t="s">
        <v>545</v>
      </c>
      <c r="C486" s="15" t="s">
        <v>546</v>
      </c>
      <c r="F486" s="7" t="s">
        <v>15</v>
      </c>
      <c r="G486" s="12" t="s">
        <v>3981</v>
      </c>
      <c r="H486" s="12" t="str">
        <f>VLOOKUP($B486,[1]Sheet1!$A:$G,5,0)</f>
        <v>himanshu.anand@redingtongroup.com</v>
      </c>
      <c r="I486" s="12" t="str">
        <f>VLOOKUP($B486,[1]Sheet1!$A:$G,7,0)</f>
        <v>jitender.chopra@redingtongroup.com</v>
      </c>
      <c r="J486" s="12" t="s">
        <v>82</v>
      </c>
      <c r="K486" s="7"/>
      <c r="L486" s="7"/>
      <c r="M486" s="8"/>
      <c r="N486" s="7" t="str">
        <f t="shared" si="21"/>
        <v>himanshu.anand@redingtongroup.com; jitender.chopra@redingtongroup.com; nilesh.phirke@redingtongroup.com;christopher.joseph@redingtongroup.com</v>
      </c>
      <c r="O486" s="7" t="str">
        <f t="shared" si="22"/>
        <v>NA3139</v>
      </c>
      <c r="P486" s="8" t="s">
        <v>5215</v>
      </c>
      <c r="Q486" s="14">
        <f>VLOOKUP($B486,[2]Sheet3!$G:$CZ,2,0)</f>
        <v>2400308867</v>
      </c>
      <c r="R486" s="14">
        <f>VLOOKUP($B486,[2]Sheet3!$G:$CZ,3,0)</f>
        <v>2400300747</v>
      </c>
      <c r="S486" s="14">
        <f>VLOOKUP($B486,[2]Sheet3!$G:$CZ,4,0)</f>
        <v>2400300212</v>
      </c>
      <c r="T486" s="14">
        <f>VLOOKUP($B486,[2]Sheet3!$G:$CZ,5,0)</f>
        <v>2400300214</v>
      </c>
      <c r="U486" s="14">
        <f>VLOOKUP($B486,[2]Sheet3!$G:$CZ,6,0)</f>
        <v>2400300738</v>
      </c>
      <c r="V486" s="14">
        <f>VLOOKUP($B486,[2]Sheet3!$G:$CZ,7,0)</f>
        <v>2400300745</v>
      </c>
      <c r="W486" s="14">
        <f>VLOOKUP($B486,[2]Sheet3!$G:$CZ,8,0)</f>
        <v>0</v>
      </c>
      <c r="X486" s="14">
        <f>VLOOKUP($B486,[2]Sheet3!$G:$CZ,9,0)</f>
        <v>0</v>
      </c>
      <c r="Y486" s="14">
        <f>VLOOKUP($B486,[2]Sheet3!$G:$CZ,10,0)</f>
        <v>0</v>
      </c>
      <c r="Z486" s="14">
        <f>VLOOKUP($B486,[2]Sheet3!$G:$CZ,11,0)</f>
        <v>0</v>
      </c>
      <c r="AA486" s="14">
        <f>VLOOKUP($B486,[2]Sheet3!$G:$CZ,12,0)</f>
        <v>0</v>
      </c>
      <c r="AB486" s="14">
        <f>VLOOKUP($B486,[2]Sheet3!$G:$CZ,13,0)</f>
        <v>0</v>
      </c>
      <c r="AC486" s="14">
        <f>VLOOKUP($B486,[2]Sheet3!$G:$CZ,14,0)</f>
        <v>0</v>
      </c>
      <c r="AD486" s="14">
        <f>VLOOKUP($B486,[2]Sheet3!$G:$CZ,15,0)</f>
        <v>0</v>
      </c>
      <c r="AE486" s="14">
        <f>VLOOKUP($B486,[2]Sheet3!$G:$CZ,16,0)</f>
        <v>0</v>
      </c>
      <c r="AF486" s="14">
        <f>VLOOKUP($B486,[2]Sheet3!$G:$CZ,17,0)</f>
        <v>0</v>
      </c>
      <c r="AG486" s="14">
        <f>VLOOKUP($B486,[2]Sheet3!$G:$CZ,18,0)</f>
        <v>0</v>
      </c>
      <c r="AH486" s="14">
        <f>VLOOKUP($B486,[2]Sheet3!$G:$CZ,19,0)</f>
        <v>0</v>
      </c>
      <c r="AI486" s="14">
        <f>VLOOKUP($B486,[2]Sheet3!$G:$CZ,20,0)</f>
        <v>0</v>
      </c>
      <c r="AJ486" s="14">
        <f>VLOOKUP($B486,[2]Sheet3!$G:$CZ,21,0)</f>
        <v>0</v>
      </c>
      <c r="AK486" s="14">
        <f>VLOOKUP($B486,[2]Sheet3!$G:$CZ,22,0)</f>
        <v>0</v>
      </c>
      <c r="AL486" s="14">
        <f>VLOOKUP($B486,[2]Sheet3!$G:$CZ,23,0)</f>
        <v>0</v>
      </c>
      <c r="AM486" s="14">
        <f>VLOOKUP($B486,[2]Sheet3!$G:$CZ,24,0)</f>
        <v>0</v>
      </c>
      <c r="AN486" s="14">
        <f>VLOOKUP($B486,[2]Sheet3!$G:$CZ,25,0)</f>
        <v>0</v>
      </c>
      <c r="AO486" s="14">
        <f>VLOOKUP($B486,[2]Sheet3!$G:$CZ,26,0)</f>
        <v>0</v>
      </c>
      <c r="AP486" s="14">
        <f>VLOOKUP($B486,[2]Sheet3!$G:$CZ,27,0)</f>
        <v>0</v>
      </c>
      <c r="AQ486" s="14">
        <f>VLOOKUP($B486,[2]Sheet3!$G:$CZ,28,0)</f>
        <v>0</v>
      </c>
      <c r="AR486" s="14">
        <f>VLOOKUP($B486,[2]Sheet3!$G:$CZ,29,0)</f>
        <v>0</v>
      </c>
      <c r="AS486" s="14">
        <f>VLOOKUP($B486,[2]Sheet3!$G:$CZ,30,0)</f>
        <v>0</v>
      </c>
      <c r="AT486" s="14">
        <f>VLOOKUP($B486,[2]Sheet3!$G:$CZ,31,0)</f>
        <v>0</v>
      </c>
      <c r="AU486" s="14">
        <f>VLOOKUP($B486,[2]Sheet3!$G:$CZ,32,0)</f>
        <v>0</v>
      </c>
      <c r="AV486" s="14">
        <f>VLOOKUP($B486,[2]Sheet3!$G:$CZ,33,0)</f>
        <v>0</v>
      </c>
      <c r="AW486" s="14">
        <f>VLOOKUP($B486,[2]Sheet3!$G:$CZ,34,0)</f>
        <v>0</v>
      </c>
      <c r="AX486" s="14">
        <f>VLOOKUP($B486,[2]Sheet3!$G:$CZ,35,0)</f>
        <v>0</v>
      </c>
      <c r="AY486" s="14">
        <f>VLOOKUP($B486,[2]Sheet3!$G:$CZ,36,0)</f>
        <v>0</v>
      </c>
      <c r="AZ486" s="14">
        <f>VLOOKUP($B486,[2]Sheet3!$G:$CZ,37,0)</f>
        <v>0</v>
      </c>
      <c r="BA486" s="14">
        <f>VLOOKUP($B486,[2]Sheet3!$G:$CZ,38,0)</f>
        <v>0</v>
      </c>
      <c r="BB486" s="14">
        <f>VLOOKUP($B486,[2]Sheet3!$G:$CZ,39,0)</f>
        <v>0</v>
      </c>
      <c r="BC486" s="14">
        <f>VLOOKUP($B486,[2]Sheet3!$G:$CZ,40,0)</f>
        <v>0</v>
      </c>
      <c r="BD486" s="14">
        <f>VLOOKUP($B486,[2]Sheet3!$G:$CZ,41,0)</f>
        <v>0</v>
      </c>
      <c r="BE486" s="14">
        <f>VLOOKUP($B486,[2]Sheet3!$G:$CZ,42,0)</f>
        <v>0</v>
      </c>
      <c r="BF486" s="14">
        <f>VLOOKUP($B486,[2]Sheet3!$G:$CZ,43,0)</f>
        <v>0</v>
      </c>
      <c r="BG486" s="14">
        <f>VLOOKUP($B486,[2]Sheet3!$G:$CZ,44,0)</f>
        <v>0</v>
      </c>
      <c r="BH486" s="14">
        <f>VLOOKUP($B486,[2]Sheet3!$G:$CZ,45,0)</f>
        <v>0</v>
      </c>
      <c r="BI486" s="14">
        <f>VLOOKUP($B486,[2]Sheet3!$G:$CZ,46,0)</f>
        <v>0</v>
      </c>
      <c r="BJ486" s="14">
        <f>VLOOKUP($B486,[2]Sheet3!$G:$CZ,47,0)</f>
        <v>0</v>
      </c>
      <c r="BK486" s="14">
        <f>VLOOKUP($B486,[2]Sheet3!$G:$CZ,48,0)</f>
        <v>0</v>
      </c>
      <c r="BL486" s="14">
        <f>VLOOKUP($B486,[2]Sheet3!$G:$CZ,49,0)</f>
        <v>0</v>
      </c>
      <c r="BM486" s="14">
        <f>VLOOKUP($B486,[2]Sheet3!$G:$CZ,50,0)</f>
        <v>0</v>
      </c>
      <c r="BN486" s="14">
        <f>VLOOKUP($B486,[2]Sheet3!$G:$CZ,51,0)</f>
        <v>0</v>
      </c>
      <c r="BO486" s="14">
        <f>VLOOKUP($B486,[2]Sheet3!$G:$CZ,52,0)</f>
        <v>0</v>
      </c>
      <c r="BP486" s="14">
        <f>VLOOKUP($B486,[2]Sheet3!$G:$CZ,53,0)</f>
        <v>0</v>
      </c>
      <c r="BQ486" s="14">
        <f>VLOOKUP($B486,[2]Sheet3!$G:$CZ,54,0)</f>
        <v>0</v>
      </c>
      <c r="BR486" s="14">
        <f>VLOOKUP($B486,[2]Sheet3!$G:$CZ,55,0)</f>
        <v>0</v>
      </c>
      <c r="BS486" s="14">
        <f>VLOOKUP($B486,[2]Sheet3!$G:$CZ,56,0)</f>
        <v>0</v>
      </c>
      <c r="BT486" s="14">
        <f>VLOOKUP($B486,[2]Sheet3!$G:$CZ,57,0)</f>
        <v>0</v>
      </c>
      <c r="BU486" s="14">
        <f>VLOOKUP($B486,[2]Sheet3!$G:$CZ,58,0)</f>
        <v>0</v>
      </c>
      <c r="BV486" s="14">
        <f>VLOOKUP($B486,[2]Sheet3!$G:$CZ,59,0)</f>
        <v>0</v>
      </c>
      <c r="BW486" s="14">
        <f>VLOOKUP($B486,[2]Sheet3!$G:$CZ,60,0)</f>
        <v>0</v>
      </c>
      <c r="BX486" s="14">
        <f>VLOOKUP($B486,[2]Sheet3!$G:$CZ,61,0)</f>
        <v>0</v>
      </c>
      <c r="BY486" s="14">
        <f>VLOOKUP($B486,[2]Sheet3!$G:$CZ,62,0)</f>
        <v>0</v>
      </c>
      <c r="BZ486" s="14">
        <f>VLOOKUP($B486,[2]Sheet3!$G:$CZ,63,0)</f>
        <v>0</v>
      </c>
      <c r="CA486" s="14">
        <f>VLOOKUP($B486,[2]Sheet3!$G:$CZ,64,0)</f>
        <v>0</v>
      </c>
      <c r="CB486" s="14">
        <f>VLOOKUP($B486,[2]Sheet3!$G:$CZ,65,0)</f>
        <v>0</v>
      </c>
      <c r="CC486" s="14">
        <f>VLOOKUP($B486,[2]Sheet3!$G:$CZ,66,0)</f>
        <v>0</v>
      </c>
      <c r="CD486" s="14">
        <f>VLOOKUP($B486,[2]Sheet3!$G:$CZ,67,0)</f>
        <v>0</v>
      </c>
      <c r="CE486" s="14">
        <f>VLOOKUP($B486,[2]Sheet3!$G:$CZ,68,0)</f>
        <v>0</v>
      </c>
      <c r="CF486" s="14">
        <f>VLOOKUP($B486,[2]Sheet3!$G:$CZ,69,0)</f>
        <v>0</v>
      </c>
      <c r="CG486" s="14">
        <f>VLOOKUP($B486,[2]Sheet3!$G:$CZ,70,0)</f>
        <v>0</v>
      </c>
      <c r="CH486" s="14">
        <f>VLOOKUP($B486,[2]Sheet3!$G:$CZ,71,0)</f>
        <v>0</v>
      </c>
      <c r="CI486" s="14">
        <f>VLOOKUP($B486,[2]Sheet3!$G:$CZ,72,0)</f>
        <v>0</v>
      </c>
      <c r="CJ486" s="14">
        <f>VLOOKUP($B486,[2]Sheet3!$G:$CZ,73,0)</f>
        <v>0</v>
      </c>
      <c r="CK486" s="14">
        <f>VLOOKUP($B486,[2]Sheet3!$G:$CZ,74,0)</f>
        <v>0</v>
      </c>
      <c r="CL486" s="14">
        <f>VLOOKUP($B486,[2]Sheet3!$G:$CZ,75,0)</f>
        <v>0</v>
      </c>
      <c r="CM486" s="14">
        <f>VLOOKUP($B486,[2]Sheet3!$G:$CZ,76,0)</f>
        <v>0</v>
      </c>
      <c r="CN486" s="14">
        <f>VLOOKUP($B486,[2]Sheet3!$G:$CZ,77,0)</f>
        <v>0</v>
      </c>
      <c r="CO486" s="14">
        <f>VLOOKUP($B486,[2]Sheet3!$G:$CZ,78,0)</f>
        <v>0</v>
      </c>
      <c r="CP486" s="14">
        <f>VLOOKUP($B486,[2]Sheet3!$G:$CZ,79,0)</f>
        <v>0</v>
      </c>
      <c r="CQ486" s="14">
        <f>VLOOKUP($B486,[2]Sheet3!$G:$CZ,80,0)</f>
        <v>0</v>
      </c>
      <c r="CR486" s="14">
        <f>VLOOKUP($B486,[2]Sheet3!$G:$CZ,81,0)</f>
        <v>0</v>
      </c>
      <c r="CS486" s="14">
        <f>VLOOKUP($B486,[2]Sheet3!$G:$CZ,82,0)</f>
        <v>0</v>
      </c>
      <c r="CT486" s="14">
        <f>VLOOKUP($B486,[2]Sheet3!$G:$CZ,83,0)</f>
        <v>0</v>
      </c>
      <c r="CU486" s="14">
        <f>VLOOKUP($B486,[2]Sheet3!$G:$CZ,84,0)</f>
        <v>0</v>
      </c>
      <c r="CV486" s="14">
        <f>VLOOKUP($B486,[2]Sheet3!$G:$CZ,85,0)</f>
        <v>0</v>
      </c>
      <c r="CW486" s="14">
        <f>VLOOKUP($B486,[2]Sheet3!$G:$CZ,86,0)</f>
        <v>0</v>
      </c>
      <c r="CX486" s="14">
        <f>VLOOKUP($B486,[2]Sheet3!$G:$CZ,87,0)</f>
        <v>0</v>
      </c>
      <c r="CY486" s="14">
        <f>VLOOKUP($B486,[2]Sheet3!$G:$CZ,88,0)</f>
        <v>0</v>
      </c>
      <c r="CZ486" s="14">
        <f>VLOOKUP($B486,[2]Sheet3!$G:$CZ,89,0)</f>
        <v>0</v>
      </c>
      <c r="DA486" s="14">
        <f>VLOOKUP($B486,[2]Sheet3!$G:$CZ,90,0)</f>
        <v>0</v>
      </c>
      <c r="DB486" s="14">
        <f>VLOOKUP($B486,[2]Sheet3!$G:$CZ,91,0)</f>
        <v>0</v>
      </c>
      <c r="DC486" s="14">
        <f>VLOOKUP($B486,[2]Sheet3!$G:$CZ,92,0)</f>
        <v>0</v>
      </c>
      <c r="DD486" s="14">
        <f>VLOOKUP($B486,[2]Sheet3!$G:$CZ,93,0)</f>
        <v>0</v>
      </c>
      <c r="DE486" s="14">
        <f>VLOOKUP($B486,[2]Sheet3!$G:$CZ,94,0)</f>
        <v>0</v>
      </c>
      <c r="DF486" s="14">
        <f>VLOOKUP($B486,[2]Sheet3!$G:$CZ,95,0)</f>
        <v>0</v>
      </c>
      <c r="DG486" s="14">
        <f>VLOOKUP($B486,[2]Sheet3!$G:$CZ,96,0)</f>
        <v>0</v>
      </c>
      <c r="DH486" s="14">
        <f>VLOOKUP($B486,[2]Sheet3!$G:$CZ,97,0)</f>
        <v>0</v>
      </c>
      <c r="DI486" s="14">
        <f>VLOOKUP($B486,[2]Sheet3!$G:$CZ,98,0)</f>
        <v>0</v>
      </c>
    </row>
    <row r="487" spans="1:113" x14ac:dyDescent="0.3">
      <c r="A487" s="9" t="str">
        <f t="shared" si="23"/>
        <v>NH0423</v>
      </c>
      <c r="B487" s="15" t="s">
        <v>1471</v>
      </c>
      <c r="C487" s="15" t="s">
        <v>1472</v>
      </c>
      <c r="F487" s="7" t="s">
        <v>15</v>
      </c>
      <c r="G487" s="12" t="s">
        <v>3982</v>
      </c>
      <c r="H487" s="12" t="str">
        <f>VLOOKUP($B487,[1]Sheet1!$A:$G,5,0)</f>
        <v>neeraj.bhatt@redingtongroup.com</v>
      </c>
      <c r="I487" s="12" t="str">
        <f>VLOOKUP($B487,[1]Sheet1!$A:$G,7,0)</f>
        <v>sidharth.eknath@redingtongroup.com</v>
      </c>
      <c r="J487" s="12" t="s">
        <v>82</v>
      </c>
      <c r="K487" s="7"/>
      <c r="L487" s="7"/>
      <c r="M487" s="8"/>
      <c r="N487" s="7" t="str">
        <f t="shared" si="21"/>
        <v>neeraj.bhatt@redingtongroup.com; sidharth.eknath@redingtongroup.com; nilesh.phirke@redingtongroup.com;christopher.joseph@redingtongroup.com</v>
      </c>
      <c r="O487" s="7" t="str">
        <f t="shared" si="22"/>
        <v>NH0423</v>
      </c>
      <c r="P487" s="8" t="s">
        <v>5215</v>
      </c>
      <c r="Q487" s="14">
        <f>VLOOKUP($B487,[2]Sheet3!$G:$CZ,2,0)</f>
        <v>2400308781</v>
      </c>
      <c r="R487" s="14">
        <f>VLOOKUP($B487,[2]Sheet3!$G:$CZ,3,0)</f>
        <v>0</v>
      </c>
      <c r="S487" s="14">
        <f>VLOOKUP($B487,[2]Sheet3!$G:$CZ,4,0)</f>
        <v>0</v>
      </c>
      <c r="T487" s="14">
        <f>VLOOKUP($B487,[2]Sheet3!$G:$CZ,5,0)</f>
        <v>0</v>
      </c>
      <c r="U487" s="14">
        <f>VLOOKUP($B487,[2]Sheet3!$G:$CZ,6,0)</f>
        <v>0</v>
      </c>
      <c r="V487" s="14">
        <f>VLOOKUP($B487,[2]Sheet3!$G:$CZ,7,0)</f>
        <v>0</v>
      </c>
      <c r="W487" s="14">
        <f>VLOOKUP($B487,[2]Sheet3!$G:$CZ,8,0)</f>
        <v>0</v>
      </c>
      <c r="X487" s="14">
        <f>VLOOKUP($B487,[2]Sheet3!$G:$CZ,9,0)</f>
        <v>0</v>
      </c>
      <c r="Y487" s="14">
        <f>VLOOKUP($B487,[2]Sheet3!$G:$CZ,10,0)</f>
        <v>0</v>
      </c>
      <c r="Z487" s="14">
        <f>VLOOKUP($B487,[2]Sheet3!$G:$CZ,11,0)</f>
        <v>0</v>
      </c>
      <c r="AA487" s="14">
        <f>VLOOKUP($B487,[2]Sheet3!$G:$CZ,12,0)</f>
        <v>0</v>
      </c>
      <c r="AB487" s="14">
        <f>VLOOKUP($B487,[2]Sheet3!$G:$CZ,13,0)</f>
        <v>0</v>
      </c>
      <c r="AC487" s="14">
        <f>VLOOKUP($B487,[2]Sheet3!$G:$CZ,14,0)</f>
        <v>0</v>
      </c>
      <c r="AD487" s="14">
        <f>VLOOKUP($B487,[2]Sheet3!$G:$CZ,15,0)</f>
        <v>0</v>
      </c>
      <c r="AE487" s="14">
        <f>VLOOKUP($B487,[2]Sheet3!$G:$CZ,16,0)</f>
        <v>0</v>
      </c>
      <c r="AF487" s="14">
        <f>VLOOKUP($B487,[2]Sheet3!$G:$CZ,17,0)</f>
        <v>0</v>
      </c>
      <c r="AG487" s="14">
        <f>VLOOKUP($B487,[2]Sheet3!$G:$CZ,18,0)</f>
        <v>0</v>
      </c>
      <c r="AH487" s="14">
        <f>VLOOKUP($B487,[2]Sheet3!$G:$CZ,19,0)</f>
        <v>0</v>
      </c>
      <c r="AI487" s="14">
        <f>VLOOKUP($B487,[2]Sheet3!$G:$CZ,20,0)</f>
        <v>0</v>
      </c>
      <c r="AJ487" s="14">
        <f>VLOOKUP($B487,[2]Sheet3!$G:$CZ,21,0)</f>
        <v>0</v>
      </c>
      <c r="AK487" s="14">
        <f>VLOOKUP($B487,[2]Sheet3!$G:$CZ,22,0)</f>
        <v>0</v>
      </c>
      <c r="AL487" s="14">
        <f>VLOOKUP($B487,[2]Sheet3!$G:$CZ,23,0)</f>
        <v>0</v>
      </c>
      <c r="AM487" s="14">
        <f>VLOOKUP($B487,[2]Sheet3!$G:$CZ,24,0)</f>
        <v>0</v>
      </c>
      <c r="AN487" s="14">
        <f>VLOOKUP($B487,[2]Sheet3!$G:$CZ,25,0)</f>
        <v>0</v>
      </c>
      <c r="AO487" s="14">
        <f>VLOOKUP($B487,[2]Sheet3!$G:$CZ,26,0)</f>
        <v>0</v>
      </c>
      <c r="AP487" s="14">
        <f>VLOOKUP($B487,[2]Sheet3!$G:$CZ,27,0)</f>
        <v>0</v>
      </c>
      <c r="AQ487" s="14">
        <f>VLOOKUP($B487,[2]Sheet3!$G:$CZ,28,0)</f>
        <v>0</v>
      </c>
      <c r="AR487" s="14">
        <f>VLOOKUP($B487,[2]Sheet3!$G:$CZ,29,0)</f>
        <v>0</v>
      </c>
      <c r="AS487" s="14">
        <f>VLOOKUP($B487,[2]Sheet3!$G:$CZ,30,0)</f>
        <v>0</v>
      </c>
      <c r="AT487" s="14">
        <f>VLOOKUP($B487,[2]Sheet3!$G:$CZ,31,0)</f>
        <v>0</v>
      </c>
      <c r="AU487" s="14">
        <f>VLOOKUP($B487,[2]Sheet3!$G:$CZ,32,0)</f>
        <v>0</v>
      </c>
      <c r="AV487" s="14">
        <f>VLOOKUP($B487,[2]Sheet3!$G:$CZ,33,0)</f>
        <v>0</v>
      </c>
      <c r="AW487" s="14">
        <f>VLOOKUP($B487,[2]Sheet3!$G:$CZ,34,0)</f>
        <v>0</v>
      </c>
      <c r="AX487" s="14">
        <f>VLOOKUP($B487,[2]Sheet3!$G:$CZ,35,0)</f>
        <v>0</v>
      </c>
      <c r="AY487" s="14">
        <f>VLOOKUP($B487,[2]Sheet3!$G:$CZ,36,0)</f>
        <v>0</v>
      </c>
      <c r="AZ487" s="14">
        <f>VLOOKUP($B487,[2]Sheet3!$G:$CZ,37,0)</f>
        <v>0</v>
      </c>
      <c r="BA487" s="14">
        <f>VLOOKUP($B487,[2]Sheet3!$G:$CZ,38,0)</f>
        <v>0</v>
      </c>
      <c r="BB487" s="14">
        <f>VLOOKUP($B487,[2]Sheet3!$G:$CZ,39,0)</f>
        <v>0</v>
      </c>
      <c r="BC487" s="14">
        <f>VLOOKUP($B487,[2]Sheet3!$G:$CZ,40,0)</f>
        <v>0</v>
      </c>
      <c r="BD487" s="14">
        <f>VLOOKUP($B487,[2]Sheet3!$G:$CZ,41,0)</f>
        <v>0</v>
      </c>
      <c r="BE487" s="14">
        <f>VLOOKUP($B487,[2]Sheet3!$G:$CZ,42,0)</f>
        <v>0</v>
      </c>
      <c r="BF487" s="14">
        <f>VLOOKUP($B487,[2]Sheet3!$G:$CZ,43,0)</f>
        <v>0</v>
      </c>
      <c r="BG487" s="14">
        <f>VLOOKUP($B487,[2]Sheet3!$G:$CZ,44,0)</f>
        <v>0</v>
      </c>
      <c r="BH487" s="14">
        <f>VLOOKUP($B487,[2]Sheet3!$G:$CZ,45,0)</f>
        <v>0</v>
      </c>
      <c r="BI487" s="14">
        <f>VLOOKUP($B487,[2]Sheet3!$G:$CZ,46,0)</f>
        <v>0</v>
      </c>
      <c r="BJ487" s="14">
        <f>VLOOKUP($B487,[2]Sheet3!$G:$CZ,47,0)</f>
        <v>0</v>
      </c>
      <c r="BK487" s="14">
        <f>VLOOKUP($B487,[2]Sheet3!$G:$CZ,48,0)</f>
        <v>0</v>
      </c>
      <c r="BL487" s="14">
        <f>VLOOKUP($B487,[2]Sheet3!$G:$CZ,49,0)</f>
        <v>0</v>
      </c>
      <c r="BM487" s="14">
        <f>VLOOKUP($B487,[2]Sheet3!$G:$CZ,50,0)</f>
        <v>0</v>
      </c>
      <c r="BN487" s="14">
        <f>VLOOKUP($B487,[2]Sheet3!$G:$CZ,51,0)</f>
        <v>0</v>
      </c>
      <c r="BO487" s="14">
        <f>VLOOKUP($B487,[2]Sheet3!$G:$CZ,52,0)</f>
        <v>0</v>
      </c>
      <c r="BP487" s="14">
        <f>VLOOKUP($B487,[2]Sheet3!$G:$CZ,53,0)</f>
        <v>0</v>
      </c>
      <c r="BQ487" s="14">
        <f>VLOOKUP($B487,[2]Sheet3!$G:$CZ,54,0)</f>
        <v>0</v>
      </c>
      <c r="BR487" s="14">
        <f>VLOOKUP($B487,[2]Sheet3!$G:$CZ,55,0)</f>
        <v>0</v>
      </c>
      <c r="BS487" s="14">
        <f>VLOOKUP($B487,[2]Sheet3!$G:$CZ,56,0)</f>
        <v>0</v>
      </c>
      <c r="BT487" s="14">
        <f>VLOOKUP($B487,[2]Sheet3!$G:$CZ,57,0)</f>
        <v>0</v>
      </c>
      <c r="BU487" s="14">
        <f>VLOOKUP($B487,[2]Sheet3!$G:$CZ,58,0)</f>
        <v>0</v>
      </c>
      <c r="BV487" s="14">
        <f>VLOOKUP($B487,[2]Sheet3!$G:$CZ,59,0)</f>
        <v>0</v>
      </c>
      <c r="BW487" s="14">
        <f>VLOOKUP($B487,[2]Sheet3!$G:$CZ,60,0)</f>
        <v>0</v>
      </c>
      <c r="BX487" s="14">
        <f>VLOOKUP($B487,[2]Sheet3!$G:$CZ,61,0)</f>
        <v>0</v>
      </c>
      <c r="BY487" s="14">
        <f>VLOOKUP($B487,[2]Sheet3!$G:$CZ,62,0)</f>
        <v>0</v>
      </c>
      <c r="BZ487" s="14">
        <f>VLOOKUP($B487,[2]Sheet3!$G:$CZ,63,0)</f>
        <v>0</v>
      </c>
      <c r="CA487" s="14">
        <f>VLOOKUP($B487,[2]Sheet3!$G:$CZ,64,0)</f>
        <v>0</v>
      </c>
      <c r="CB487" s="14">
        <f>VLOOKUP($B487,[2]Sheet3!$G:$CZ,65,0)</f>
        <v>0</v>
      </c>
      <c r="CC487" s="14">
        <f>VLOOKUP($B487,[2]Sheet3!$G:$CZ,66,0)</f>
        <v>0</v>
      </c>
      <c r="CD487" s="14">
        <f>VLOOKUP($B487,[2]Sheet3!$G:$CZ,67,0)</f>
        <v>0</v>
      </c>
      <c r="CE487" s="14">
        <f>VLOOKUP($B487,[2]Sheet3!$G:$CZ,68,0)</f>
        <v>0</v>
      </c>
      <c r="CF487" s="14">
        <f>VLOOKUP($B487,[2]Sheet3!$G:$CZ,69,0)</f>
        <v>0</v>
      </c>
      <c r="CG487" s="14">
        <f>VLOOKUP($B487,[2]Sheet3!$G:$CZ,70,0)</f>
        <v>0</v>
      </c>
      <c r="CH487" s="14">
        <f>VLOOKUP($B487,[2]Sheet3!$G:$CZ,71,0)</f>
        <v>0</v>
      </c>
      <c r="CI487" s="14">
        <f>VLOOKUP($B487,[2]Sheet3!$G:$CZ,72,0)</f>
        <v>0</v>
      </c>
      <c r="CJ487" s="14">
        <f>VLOOKUP($B487,[2]Sheet3!$G:$CZ,73,0)</f>
        <v>0</v>
      </c>
      <c r="CK487" s="14">
        <f>VLOOKUP($B487,[2]Sheet3!$G:$CZ,74,0)</f>
        <v>0</v>
      </c>
      <c r="CL487" s="14">
        <f>VLOOKUP($B487,[2]Sheet3!$G:$CZ,75,0)</f>
        <v>0</v>
      </c>
      <c r="CM487" s="14">
        <f>VLOOKUP($B487,[2]Sheet3!$G:$CZ,76,0)</f>
        <v>0</v>
      </c>
      <c r="CN487" s="14">
        <f>VLOOKUP($B487,[2]Sheet3!$G:$CZ,77,0)</f>
        <v>0</v>
      </c>
      <c r="CO487" s="14">
        <f>VLOOKUP($B487,[2]Sheet3!$G:$CZ,78,0)</f>
        <v>0</v>
      </c>
      <c r="CP487" s="14">
        <f>VLOOKUP($B487,[2]Sheet3!$G:$CZ,79,0)</f>
        <v>0</v>
      </c>
      <c r="CQ487" s="14">
        <f>VLOOKUP($B487,[2]Sheet3!$G:$CZ,80,0)</f>
        <v>0</v>
      </c>
      <c r="CR487" s="14">
        <f>VLOOKUP($B487,[2]Sheet3!$G:$CZ,81,0)</f>
        <v>0</v>
      </c>
      <c r="CS487" s="14">
        <f>VLOOKUP($B487,[2]Sheet3!$G:$CZ,82,0)</f>
        <v>0</v>
      </c>
      <c r="CT487" s="14">
        <f>VLOOKUP($B487,[2]Sheet3!$G:$CZ,83,0)</f>
        <v>0</v>
      </c>
      <c r="CU487" s="14">
        <f>VLOOKUP($B487,[2]Sheet3!$G:$CZ,84,0)</f>
        <v>0</v>
      </c>
      <c r="CV487" s="14">
        <f>VLOOKUP($B487,[2]Sheet3!$G:$CZ,85,0)</f>
        <v>0</v>
      </c>
      <c r="CW487" s="14">
        <f>VLOOKUP($B487,[2]Sheet3!$G:$CZ,86,0)</f>
        <v>0</v>
      </c>
      <c r="CX487" s="14">
        <f>VLOOKUP($B487,[2]Sheet3!$G:$CZ,87,0)</f>
        <v>0</v>
      </c>
      <c r="CY487" s="14">
        <f>VLOOKUP($B487,[2]Sheet3!$G:$CZ,88,0)</f>
        <v>0</v>
      </c>
      <c r="CZ487" s="14">
        <f>VLOOKUP($B487,[2]Sheet3!$G:$CZ,89,0)</f>
        <v>0</v>
      </c>
      <c r="DA487" s="14">
        <f>VLOOKUP($B487,[2]Sheet3!$G:$CZ,90,0)</f>
        <v>0</v>
      </c>
      <c r="DB487" s="14">
        <f>VLOOKUP($B487,[2]Sheet3!$G:$CZ,91,0)</f>
        <v>0</v>
      </c>
      <c r="DC487" s="14">
        <f>VLOOKUP($B487,[2]Sheet3!$G:$CZ,92,0)</f>
        <v>0</v>
      </c>
      <c r="DD487" s="14">
        <f>VLOOKUP($B487,[2]Sheet3!$G:$CZ,93,0)</f>
        <v>0</v>
      </c>
      <c r="DE487" s="14">
        <f>VLOOKUP($B487,[2]Sheet3!$G:$CZ,94,0)</f>
        <v>0</v>
      </c>
      <c r="DF487" s="14">
        <f>VLOOKUP($B487,[2]Sheet3!$G:$CZ,95,0)</f>
        <v>0</v>
      </c>
      <c r="DG487" s="14">
        <f>VLOOKUP($B487,[2]Sheet3!$G:$CZ,96,0)</f>
        <v>0</v>
      </c>
      <c r="DH487" s="14">
        <f>VLOOKUP($B487,[2]Sheet3!$G:$CZ,97,0)</f>
        <v>0</v>
      </c>
      <c r="DI487" s="14">
        <f>VLOOKUP($B487,[2]Sheet3!$G:$CZ,98,0)</f>
        <v>0</v>
      </c>
    </row>
    <row r="488" spans="1:113" x14ac:dyDescent="0.3">
      <c r="A488" s="9" t="str">
        <f t="shared" si="23"/>
        <v>N43776</v>
      </c>
      <c r="B488" s="15" t="s">
        <v>1473</v>
      </c>
      <c r="C488" s="15" t="s">
        <v>1474</v>
      </c>
      <c r="F488" s="7" t="s">
        <v>15</v>
      </c>
      <c r="G488" s="12" t="s">
        <v>3983</v>
      </c>
      <c r="H488" s="12" t="str">
        <f>VLOOKUP($B488,[1]Sheet1!$A:$G,5,0)</f>
        <v>ravikant.sharma@redingtongroup.com</v>
      </c>
      <c r="I488" s="12" t="str">
        <f>VLOOKUP($B488,[1]Sheet1!$A:$G,7,0)</f>
        <v>sidharth.eknath@redingtongroup.com</v>
      </c>
      <c r="J488" s="12" t="s">
        <v>82</v>
      </c>
      <c r="K488" s="7"/>
      <c r="L488" s="7"/>
      <c r="M488" s="8"/>
      <c r="N488" s="7" t="str">
        <f t="shared" si="21"/>
        <v>ravikant.sharma@redingtongroup.com; sidharth.eknath@redingtongroup.com; nilesh.phirke@redingtongroup.com;christopher.joseph@redingtongroup.com</v>
      </c>
      <c r="O488" s="7" t="str">
        <f t="shared" si="22"/>
        <v>N43776</v>
      </c>
      <c r="P488" s="8" t="s">
        <v>5215</v>
      </c>
      <c r="Q488" s="14">
        <f>VLOOKUP($B488,[2]Sheet3!$G:$CZ,2,0)</f>
        <v>2400308740</v>
      </c>
      <c r="R488" s="14">
        <f>VLOOKUP($B488,[2]Sheet3!$G:$CZ,3,0)</f>
        <v>2400299500</v>
      </c>
      <c r="S488" s="14">
        <f>VLOOKUP($B488,[2]Sheet3!$G:$CZ,4,0)</f>
        <v>0</v>
      </c>
      <c r="T488" s="14">
        <f>VLOOKUP($B488,[2]Sheet3!$G:$CZ,5,0)</f>
        <v>0</v>
      </c>
      <c r="U488" s="14">
        <f>VLOOKUP($B488,[2]Sheet3!$G:$CZ,6,0)</f>
        <v>0</v>
      </c>
      <c r="V488" s="14">
        <f>VLOOKUP($B488,[2]Sheet3!$G:$CZ,7,0)</f>
        <v>0</v>
      </c>
      <c r="W488" s="14">
        <f>VLOOKUP($B488,[2]Sheet3!$G:$CZ,8,0)</f>
        <v>0</v>
      </c>
      <c r="X488" s="14">
        <f>VLOOKUP($B488,[2]Sheet3!$G:$CZ,9,0)</f>
        <v>0</v>
      </c>
      <c r="Y488" s="14">
        <f>VLOOKUP($B488,[2]Sheet3!$G:$CZ,10,0)</f>
        <v>0</v>
      </c>
      <c r="Z488" s="14">
        <f>VLOOKUP($B488,[2]Sheet3!$G:$CZ,11,0)</f>
        <v>0</v>
      </c>
      <c r="AA488" s="14">
        <f>VLOOKUP($B488,[2]Sheet3!$G:$CZ,12,0)</f>
        <v>0</v>
      </c>
      <c r="AB488" s="14">
        <f>VLOOKUP($B488,[2]Sheet3!$G:$CZ,13,0)</f>
        <v>0</v>
      </c>
      <c r="AC488" s="14">
        <f>VLOOKUP($B488,[2]Sheet3!$G:$CZ,14,0)</f>
        <v>0</v>
      </c>
      <c r="AD488" s="14">
        <f>VLOOKUP($B488,[2]Sheet3!$G:$CZ,15,0)</f>
        <v>0</v>
      </c>
      <c r="AE488" s="14">
        <f>VLOOKUP($B488,[2]Sheet3!$G:$CZ,16,0)</f>
        <v>0</v>
      </c>
      <c r="AF488" s="14">
        <f>VLOOKUP($B488,[2]Sheet3!$G:$CZ,17,0)</f>
        <v>0</v>
      </c>
      <c r="AG488" s="14">
        <f>VLOOKUP($B488,[2]Sheet3!$G:$CZ,18,0)</f>
        <v>0</v>
      </c>
      <c r="AH488" s="14">
        <f>VLOOKUP($B488,[2]Sheet3!$G:$CZ,19,0)</f>
        <v>0</v>
      </c>
      <c r="AI488" s="14">
        <f>VLOOKUP($B488,[2]Sheet3!$G:$CZ,20,0)</f>
        <v>0</v>
      </c>
      <c r="AJ488" s="14">
        <f>VLOOKUP($B488,[2]Sheet3!$G:$CZ,21,0)</f>
        <v>0</v>
      </c>
      <c r="AK488" s="14">
        <f>VLOOKUP($B488,[2]Sheet3!$G:$CZ,22,0)</f>
        <v>0</v>
      </c>
      <c r="AL488" s="14">
        <f>VLOOKUP($B488,[2]Sheet3!$G:$CZ,23,0)</f>
        <v>0</v>
      </c>
      <c r="AM488" s="14">
        <f>VLOOKUP($B488,[2]Sheet3!$G:$CZ,24,0)</f>
        <v>0</v>
      </c>
      <c r="AN488" s="14">
        <f>VLOOKUP($B488,[2]Sheet3!$G:$CZ,25,0)</f>
        <v>0</v>
      </c>
      <c r="AO488" s="14">
        <f>VLOOKUP($B488,[2]Sheet3!$G:$CZ,26,0)</f>
        <v>0</v>
      </c>
      <c r="AP488" s="14">
        <f>VLOOKUP($B488,[2]Sheet3!$G:$CZ,27,0)</f>
        <v>0</v>
      </c>
      <c r="AQ488" s="14">
        <f>VLOOKUP($B488,[2]Sheet3!$G:$CZ,28,0)</f>
        <v>0</v>
      </c>
      <c r="AR488" s="14">
        <f>VLOOKUP($B488,[2]Sheet3!$G:$CZ,29,0)</f>
        <v>0</v>
      </c>
      <c r="AS488" s="14">
        <f>VLOOKUP($B488,[2]Sheet3!$G:$CZ,30,0)</f>
        <v>0</v>
      </c>
      <c r="AT488" s="14">
        <f>VLOOKUP($B488,[2]Sheet3!$G:$CZ,31,0)</f>
        <v>0</v>
      </c>
      <c r="AU488" s="14">
        <f>VLOOKUP($B488,[2]Sheet3!$G:$CZ,32,0)</f>
        <v>0</v>
      </c>
      <c r="AV488" s="14">
        <f>VLOOKUP($B488,[2]Sheet3!$G:$CZ,33,0)</f>
        <v>0</v>
      </c>
      <c r="AW488" s="14">
        <f>VLOOKUP($B488,[2]Sheet3!$G:$CZ,34,0)</f>
        <v>0</v>
      </c>
      <c r="AX488" s="14">
        <f>VLOOKUP($B488,[2]Sheet3!$G:$CZ,35,0)</f>
        <v>0</v>
      </c>
      <c r="AY488" s="14">
        <f>VLOOKUP($B488,[2]Sheet3!$G:$CZ,36,0)</f>
        <v>0</v>
      </c>
      <c r="AZ488" s="14">
        <f>VLOOKUP($B488,[2]Sheet3!$G:$CZ,37,0)</f>
        <v>0</v>
      </c>
      <c r="BA488" s="14">
        <f>VLOOKUP($B488,[2]Sheet3!$G:$CZ,38,0)</f>
        <v>0</v>
      </c>
      <c r="BB488" s="14">
        <f>VLOOKUP($B488,[2]Sheet3!$G:$CZ,39,0)</f>
        <v>0</v>
      </c>
      <c r="BC488" s="14">
        <f>VLOOKUP($B488,[2]Sheet3!$G:$CZ,40,0)</f>
        <v>0</v>
      </c>
      <c r="BD488" s="14">
        <f>VLOOKUP($B488,[2]Sheet3!$G:$CZ,41,0)</f>
        <v>0</v>
      </c>
      <c r="BE488" s="14">
        <f>VLOOKUP($B488,[2]Sheet3!$G:$CZ,42,0)</f>
        <v>0</v>
      </c>
      <c r="BF488" s="14">
        <f>VLOOKUP($B488,[2]Sheet3!$G:$CZ,43,0)</f>
        <v>0</v>
      </c>
      <c r="BG488" s="14">
        <f>VLOOKUP($B488,[2]Sheet3!$G:$CZ,44,0)</f>
        <v>0</v>
      </c>
      <c r="BH488" s="14">
        <f>VLOOKUP($B488,[2]Sheet3!$G:$CZ,45,0)</f>
        <v>0</v>
      </c>
      <c r="BI488" s="14">
        <f>VLOOKUP($B488,[2]Sheet3!$G:$CZ,46,0)</f>
        <v>0</v>
      </c>
      <c r="BJ488" s="14">
        <f>VLOOKUP($B488,[2]Sheet3!$G:$CZ,47,0)</f>
        <v>0</v>
      </c>
      <c r="BK488" s="14">
        <f>VLOOKUP($B488,[2]Sheet3!$G:$CZ,48,0)</f>
        <v>0</v>
      </c>
      <c r="BL488" s="14">
        <f>VLOOKUP($B488,[2]Sheet3!$G:$CZ,49,0)</f>
        <v>0</v>
      </c>
      <c r="BM488" s="14">
        <f>VLOOKUP($B488,[2]Sheet3!$G:$CZ,50,0)</f>
        <v>0</v>
      </c>
      <c r="BN488" s="14">
        <f>VLOOKUP($B488,[2]Sheet3!$G:$CZ,51,0)</f>
        <v>0</v>
      </c>
      <c r="BO488" s="14">
        <f>VLOOKUP($B488,[2]Sheet3!$G:$CZ,52,0)</f>
        <v>0</v>
      </c>
      <c r="BP488" s="14">
        <f>VLOOKUP($B488,[2]Sheet3!$G:$CZ,53,0)</f>
        <v>0</v>
      </c>
      <c r="BQ488" s="14">
        <f>VLOOKUP($B488,[2]Sheet3!$G:$CZ,54,0)</f>
        <v>0</v>
      </c>
      <c r="BR488" s="14">
        <f>VLOOKUP($B488,[2]Sheet3!$G:$CZ,55,0)</f>
        <v>0</v>
      </c>
      <c r="BS488" s="14">
        <f>VLOOKUP($B488,[2]Sheet3!$G:$CZ,56,0)</f>
        <v>0</v>
      </c>
      <c r="BT488" s="14">
        <f>VLOOKUP($B488,[2]Sheet3!$G:$CZ,57,0)</f>
        <v>0</v>
      </c>
      <c r="BU488" s="14">
        <f>VLOOKUP($B488,[2]Sheet3!$G:$CZ,58,0)</f>
        <v>0</v>
      </c>
      <c r="BV488" s="14">
        <f>VLOOKUP($B488,[2]Sheet3!$G:$CZ,59,0)</f>
        <v>0</v>
      </c>
      <c r="BW488" s="14">
        <f>VLOOKUP($B488,[2]Sheet3!$G:$CZ,60,0)</f>
        <v>0</v>
      </c>
      <c r="BX488" s="14">
        <f>VLOOKUP($B488,[2]Sheet3!$G:$CZ,61,0)</f>
        <v>0</v>
      </c>
      <c r="BY488" s="14">
        <f>VLOOKUP($B488,[2]Sheet3!$G:$CZ,62,0)</f>
        <v>0</v>
      </c>
      <c r="BZ488" s="14">
        <f>VLOOKUP($B488,[2]Sheet3!$G:$CZ,63,0)</f>
        <v>0</v>
      </c>
      <c r="CA488" s="14">
        <f>VLOOKUP($B488,[2]Sheet3!$G:$CZ,64,0)</f>
        <v>0</v>
      </c>
      <c r="CB488" s="14">
        <f>VLOOKUP($B488,[2]Sheet3!$G:$CZ,65,0)</f>
        <v>0</v>
      </c>
      <c r="CC488" s="14">
        <f>VLOOKUP($B488,[2]Sheet3!$G:$CZ,66,0)</f>
        <v>0</v>
      </c>
      <c r="CD488" s="14">
        <f>VLOOKUP($B488,[2]Sheet3!$G:$CZ,67,0)</f>
        <v>0</v>
      </c>
      <c r="CE488" s="14">
        <f>VLOOKUP($B488,[2]Sheet3!$G:$CZ,68,0)</f>
        <v>0</v>
      </c>
      <c r="CF488" s="14">
        <f>VLOOKUP($B488,[2]Sheet3!$G:$CZ,69,0)</f>
        <v>0</v>
      </c>
      <c r="CG488" s="14">
        <f>VLOOKUP($B488,[2]Sheet3!$G:$CZ,70,0)</f>
        <v>0</v>
      </c>
      <c r="CH488" s="14">
        <f>VLOOKUP($B488,[2]Sheet3!$G:$CZ,71,0)</f>
        <v>0</v>
      </c>
      <c r="CI488" s="14">
        <f>VLOOKUP($B488,[2]Sheet3!$G:$CZ,72,0)</f>
        <v>0</v>
      </c>
      <c r="CJ488" s="14">
        <f>VLOOKUP($B488,[2]Sheet3!$G:$CZ,73,0)</f>
        <v>0</v>
      </c>
      <c r="CK488" s="14">
        <f>VLOOKUP($B488,[2]Sheet3!$G:$CZ,74,0)</f>
        <v>0</v>
      </c>
      <c r="CL488" s="14">
        <f>VLOOKUP($B488,[2]Sheet3!$G:$CZ,75,0)</f>
        <v>0</v>
      </c>
      <c r="CM488" s="14">
        <f>VLOOKUP($B488,[2]Sheet3!$G:$CZ,76,0)</f>
        <v>0</v>
      </c>
      <c r="CN488" s="14">
        <f>VLOOKUP($B488,[2]Sheet3!$G:$CZ,77,0)</f>
        <v>0</v>
      </c>
      <c r="CO488" s="14">
        <f>VLOOKUP($B488,[2]Sheet3!$G:$CZ,78,0)</f>
        <v>0</v>
      </c>
      <c r="CP488" s="14">
        <f>VLOOKUP($B488,[2]Sheet3!$G:$CZ,79,0)</f>
        <v>0</v>
      </c>
      <c r="CQ488" s="14">
        <f>VLOOKUP($B488,[2]Sheet3!$G:$CZ,80,0)</f>
        <v>0</v>
      </c>
      <c r="CR488" s="14">
        <f>VLOOKUP($B488,[2]Sheet3!$G:$CZ,81,0)</f>
        <v>0</v>
      </c>
      <c r="CS488" s="14">
        <f>VLOOKUP($B488,[2]Sheet3!$G:$CZ,82,0)</f>
        <v>0</v>
      </c>
      <c r="CT488" s="14">
        <f>VLOOKUP($B488,[2]Sheet3!$G:$CZ,83,0)</f>
        <v>0</v>
      </c>
      <c r="CU488" s="14">
        <f>VLOOKUP($B488,[2]Sheet3!$G:$CZ,84,0)</f>
        <v>0</v>
      </c>
      <c r="CV488" s="14">
        <f>VLOOKUP($B488,[2]Sheet3!$G:$CZ,85,0)</f>
        <v>0</v>
      </c>
      <c r="CW488" s="14">
        <f>VLOOKUP($B488,[2]Sheet3!$G:$CZ,86,0)</f>
        <v>0</v>
      </c>
      <c r="CX488" s="14">
        <f>VLOOKUP($B488,[2]Sheet3!$G:$CZ,87,0)</f>
        <v>0</v>
      </c>
      <c r="CY488" s="14">
        <f>VLOOKUP($B488,[2]Sheet3!$G:$CZ,88,0)</f>
        <v>0</v>
      </c>
      <c r="CZ488" s="14">
        <f>VLOOKUP($B488,[2]Sheet3!$G:$CZ,89,0)</f>
        <v>0</v>
      </c>
      <c r="DA488" s="14">
        <f>VLOOKUP($B488,[2]Sheet3!$G:$CZ,90,0)</f>
        <v>0</v>
      </c>
      <c r="DB488" s="14">
        <f>VLOOKUP($B488,[2]Sheet3!$G:$CZ,91,0)</f>
        <v>0</v>
      </c>
      <c r="DC488" s="14">
        <f>VLOOKUP($B488,[2]Sheet3!$G:$CZ,92,0)</f>
        <v>0</v>
      </c>
      <c r="DD488" s="14">
        <f>VLOOKUP($B488,[2]Sheet3!$G:$CZ,93,0)</f>
        <v>0</v>
      </c>
      <c r="DE488" s="14">
        <f>VLOOKUP($B488,[2]Sheet3!$G:$CZ,94,0)</f>
        <v>0</v>
      </c>
      <c r="DF488" s="14">
        <f>VLOOKUP($B488,[2]Sheet3!$G:$CZ,95,0)</f>
        <v>0</v>
      </c>
      <c r="DG488" s="14">
        <f>VLOOKUP($B488,[2]Sheet3!$G:$CZ,96,0)</f>
        <v>0</v>
      </c>
      <c r="DH488" s="14">
        <f>VLOOKUP($B488,[2]Sheet3!$G:$CZ,97,0)</f>
        <v>0</v>
      </c>
      <c r="DI488" s="14">
        <f>VLOOKUP($B488,[2]Sheet3!$G:$CZ,98,0)</f>
        <v>0</v>
      </c>
    </row>
    <row r="489" spans="1:113" x14ac:dyDescent="0.3">
      <c r="A489" s="9" t="str">
        <f t="shared" si="23"/>
        <v>NF3007</v>
      </c>
      <c r="B489" s="15" t="s">
        <v>1475</v>
      </c>
      <c r="C489" s="15" t="s">
        <v>1476</v>
      </c>
      <c r="F489" s="7" t="s">
        <v>15</v>
      </c>
      <c r="G489" s="12" t="s">
        <v>3984</v>
      </c>
      <c r="H489" s="12" t="str">
        <f>VLOOKUP($B489,[1]Sheet1!$A:$G,5,0)</f>
        <v>rohit.arora@redingtongroup.com</v>
      </c>
      <c r="I489" s="12" t="str">
        <f>VLOOKUP($B489,[1]Sheet1!$A:$G,7,0)</f>
        <v>jitender.chopra@redingtongroup.com</v>
      </c>
      <c r="J489" s="12" t="s">
        <v>82</v>
      </c>
      <c r="K489" s="7"/>
      <c r="L489" s="7"/>
      <c r="M489" s="8"/>
      <c r="N489" s="7" t="str">
        <f t="shared" si="21"/>
        <v>rohit.arora@redingtongroup.com; jitender.chopra@redingtongroup.com; nilesh.phirke@redingtongroup.com;christopher.joseph@redingtongroup.com</v>
      </c>
      <c r="O489" s="7" t="str">
        <f t="shared" si="22"/>
        <v>NF3007</v>
      </c>
      <c r="P489" s="8" t="s">
        <v>5215</v>
      </c>
      <c r="Q489" s="14">
        <f>VLOOKUP($B489,[2]Sheet3!$G:$CZ,2,0)</f>
        <v>2400300219</v>
      </c>
      <c r="R489" s="14">
        <f>VLOOKUP($B489,[2]Sheet3!$G:$CZ,3,0)</f>
        <v>0</v>
      </c>
      <c r="S489" s="14">
        <f>VLOOKUP($B489,[2]Sheet3!$G:$CZ,4,0)</f>
        <v>0</v>
      </c>
      <c r="T489" s="14">
        <f>VLOOKUP($B489,[2]Sheet3!$G:$CZ,5,0)</f>
        <v>0</v>
      </c>
      <c r="U489" s="14">
        <f>VLOOKUP($B489,[2]Sheet3!$G:$CZ,6,0)</f>
        <v>0</v>
      </c>
      <c r="V489" s="14">
        <f>VLOOKUP($B489,[2]Sheet3!$G:$CZ,7,0)</f>
        <v>0</v>
      </c>
      <c r="W489" s="14">
        <f>VLOOKUP($B489,[2]Sheet3!$G:$CZ,8,0)</f>
        <v>0</v>
      </c>
      <c r="X489" s="14">
        <f>VLOOKUP($B489,[2]Sheet3!$G:$CZ,9,0)</f>
        <v>0</v>
      </c>
      <c r="Y489" s="14">
        <f>VLOOKUP($B489,[2]Sheet3!$G:$CZ,10,0)</f>
        <v>0</v>
      </c>
      <c r="Z489" s="14">
        <f>VLOOKUP($B489,[2]Sheet3!$G:$CZ,11,0)</f>
        <v>0</v>
      </c>
      <c r="AA489" s="14">
        <f>VLOOKUP($B489,[2]Sheet3!$G:$CZ,12,0)</f>
        <v>0</v>
      </c>
      <c r="AB489" s="14">
        <f>VLOOKUP($B489,[2]Sheet3!$G:$CZ,13,0)</f>
        <v>0</v>
      </c>
      <c r="AC489" s="14">
        <f>VLOOKUP($B489,[2]Sheet3!$G:$CZ,14,0)</f>
        <v>0</v>
      </c>
      <c r="AD489" s="14">
        <f>VLOOKUP($B489,[2]Sheet3!$G:$CZ,15,0)</f>
        <v>0</v>
      </c>
      <c r="AE489" s="14">
        <f>VLOOKUP($B489,[2]Sheet3!$G:$CZ,16,0)</f>
        <v>0</v>
      </c>
      <c r="AF489" s="14">
        <f>VLOOKUP($B489,[2]Sheet3!$G:$CZ,17,0)</f>
        <v>0</v>
      </c>
      <c r="AG489" s="14">
        <f>VLOOKUP($B489,[2]Sheet3!$G:$CZ,18,0)</f>
        <v>0</v>
      </c>
      <c r="AH489" s="14">
        <f>VLOOKUP($B489,[2]Sheet3!$G:$CZ,19,0)</f>
        <v>0</v>
      </c>
      <c r="AI489" s="14">
        <f>VLOOKUP($B489,[2]Sheet3!$G:$CZ,20,0)</f>
        <v>0</v>
      </c>
      <c r="AJ489" s="14">
        <f>VLOOKUP($B489,[2]Sheet3!$G:$CZ,21,0)</f>
        <v>0</v>
      </c>
      <c r="AK489" s="14">
        <f>VLOOKUP($B489,[2]Sheet3!$G:$CZ,22,0)</f>
        <v>0</v>
      </c>
      <c r="AL489" s="14">
        <f>VLOOKUP($B489,[2]Sheet3!$G:$CZ,23,0)</f>
        <v>0</v>
      </c>
      <c r="AM489" s="14">
        <f>VLOOKUP($B489,[2]Sheet3!$G:$CZ,24,0)</f>
        <v>0</v>
      </c>
      <c r="AN489" s="14">
        <f>VLOOKUP($B489,[2]Sheet3!$G:$CZ,25,0)</f>
        <v>0</v>
      </c>
      <c r="AO489" s="14">
        <f>VLOOKUP($B489,[2]Sheet3!$G:$CZ,26,0)</f>
        <v>0</v>
      </c>
      <c r="AP489" s="14">
        <f>VLOOKUP($B489,[2]Sheet3!$G:$CZ,27,0)</f>
        <v>0</v>
      </c>
      <c r="AQ489" s="14">
        <f>VLOOKUP($B489,[2]Sheet3!$G:$CZ,28,0)</f>
        <v>0</v>
      </c>
      <c r="AR489" s="14">
        <f>VLOOKUP($B489,[2]Sheet3!$G:$CZ,29,0)</f>
        <v>0</v>
      </c>
      <c r="AS489" s="14">
        <f>VLOOKUP($B489,[2]Sheet3!$G:$CZ,30,0)</f>
        <v>0</v>
      </c>
      <c r="AT489" s="14">
        <f>VLOOKUP($B489,[2]Sheet3!$G:$CZ,31,0)</f>
        <v>0</v>
      </c>
      <c r="AU489" s="14">
        <f>VLOOKUP($B489,[2]Sheet3!$G:$CZ,32,0)</f>
        <v>0</v>
      </c>
      <c r="AV489" s="14">
        <f>VLOOKUP($B489,[2]Sheet3!$G:$CZ,33,0)</f>
        <v>0</v>
      </c>
      <c r="AW489" s="14">
        <f>VLOOKUP($B489,[2]Sheet3!$G:$CZ,34,0)</f>
        <v>0</v>
      </c>
      <c r="AX489" s="14">
        <f>VLOOKUP($B489,[2]Sheet3!$G:$CZ,35,0)</f>
        <v>0</v>
      </c>
      <c r="AY489" s="14">
        <f>VLOOKUP($B489,[2]Sheet3!$G:$CZ,36,0)</f>
        <v>0</v>
      </c>
      <c r="AZ489" s="14">
        <f>VLOOKUP($B489,[2]Sheet3!$G:$CZ,37,0)</f>
        <v>0</v>
      </c>
      <c r="BA489" s="14">
        <f>VLOOKUP($B489,[2]Sheet3!$G:$CZ,38,0)</f>
        <v>0</v>
      </c>
      <c r="BB489" s="14">
        <f>VLOOKUP($B489,[2]Sheet3!$G:$CZ,39,0)</f>
        <v>0</v>
      </c>
      <c r="BC489" s="14">
        <f>VLOOKUP($B489,[2]Sheet3!$G:$CZ,40,0)</f>
        <v>0</v>
      </c>
      <c r="BD489" s="14">
        <f>VLOOKUP($B489,[2]Sheet3!$G:$CZ,41,0)</f>
        <v>0</v>
      </c>
      <c r="BE489" s="14">
        <f>VLOOKUP($B489,[2]Sheet3!$G:$CZ,42,0)</f>
        <v>0</v>
      </c>
      <c r="BF489" s="14">
        <f>VLOOKUP($B489,[2]Sheet3!$G:$CZ,43,0)</f>
        <v>0</v>
      </c>
      <c r="BG489" s="14">
        <f>VLOOKUP($B489,[2]Sheet3!$G:$CZ,44,0)</f>
        <v>0</v>
      </c>
      <c r="BH489" s="14">
        <f>VLOOKUP($B489,[2]Sheet3!$G:$CZ,45,0)</f>
        <v>0</v>
      </c>
      <c r="BI489" s="14">
        <f>VLOOKUP($B489,[2]Sheet3!$G:$CZ,46,0)</f>
        <v>0</v>
      </c>
      <c r="BJ489" s="14">
        <f>VLOOKUP($B489,[2]Sheet3!$G:$CZ,47,0)</f>
        <v>0</v>
      </c>
      <c r="BK489" s="14">
        <f>VLOOKUP($B489,[2]Sheet3!$G:$CZ,48,0)</f>
        <v>0</v>
      </c>
      <c r="BL489" s="14">
        <f>VLOOKUP($B489,[2]Sheet3!$G:$CZ,49,0)</f>
        <v>0</v>
      </c>
      <c r="BM489" s="14">
        <f>VLOOKUP($B489,[2]Sheet3!$G:$CZ,50,0)</f>
        <v>0</v>
      </c>
      <c r="BN489" s="14">
        <f>VLOOKUP($B489,[2]Sheet3!$G:$CZ,51,0)</f>
        <v>0</v>
      </c>
      <c r="BO489" s="14">
        <f>VLOOKUP($B489,[2]Sheet3!$G:$CZ,52,0)</f>
        <v>0</v>
      </c>
      <c r="BP489" s="14">
        <f>VLOOKUP($B489,[2]Sheet3!$G:$CZ,53,0)</f>
        <v>0</v>
      </c>
      <c r="BQ489" s="14">
        <f>VLOOKUP($B489,[2]Sheet3!$G:$CZ,54,0)</f>
        <v>0</v>
      </c>
      <c r="BR489" s="14">
        <f>VLOOKUP($B489,[2]Sheet3!$G:$CZ,55,0)</f>
        <v>0</v>
      </c>
      <c r="BS489" s="14">
        <f>VLOOKUP($B489,[2]Sheet3!$G:$CZ,56,0)</f>
        <v>0</v>
      </c>
      <c r="BT489" s="14">
        <f>VLOOKUP($B489,[2]Sheet3!$G:$CZ,57,0)</f>
        <v>0</v>
      </c>
      <c r="BU489" s="14">
        <f>VLOOKUP($B489,[2]Sheet3!$G:$CZ,58,0)</f>
        <v>0</v>
      </c>
      <c r="BV489" s="14">
        <f>VLOOKUP($B489,[2]Sheet3!$G:$CZ,59,0)</f>
        <v>0</v>
      </c>
      <c r="BW489" s="14">
        <f>VLOOKUP($B489,[2]Sheet3!$G:$CZ,60,0)</f>
        <v>0</v>
      </c>
      <c r="BX489" s="14">
        <f>VLOOKUP($B489,[2]Sheet3!$G:$CZ,61,0)</f>
        <v>0</v>
      </c>
      <c r="BY489" s="14">
        <f>VLOOKUP($B489,[2]Sheet3!$G:$CZ,62,0)</f>
        <v>0</v>
      </c>
      <c r="BZ489" s="14">
        <f>VLOOKUP($B489,[2]Sheet3!$G:$CZ,63,0)</f>
        <v>0</v>
      </c>
      <c r="CA489" s="14">
        <f>VLOOKUP($B489,[2]Sheet3!$G:$CZ,64,0)</f>
        <v>0</v>
      </c>
      <c r="CB489" s="14">
        <f>VLOOKUP($B489,[2]Sheet3!$G:$CZ,65,0)</f>
        <v>0</v>
      </c>
      <c r="CC489" s="14">
        <f>VLOOKUP($B489,[2]Sheet3!$G:$CZ,66,0)</f>
        <v>0</v>
      </c>
      <c r="CD489" s="14">
        <f>VLOOKUP($B489,[2]Sheet3!$G:$CZ,67,0)</f>
        <v>0</v>
      </c>
      <c r="CE489" s="14">
        <f>VLOOKUP($B489,[2]Sheet3!$G:$CZ,68,0)</f>
        <v>0</v>
      </c>
      <c r="CF489" s="14">
        <f>VLOOKUP($B489,[2]Sheet3!$G:$CZ,69,0)</f>
        <v>0</v>
      </c>
      <c r="CG489" s="14">
        <f>VLOOKUP($B489,[2]Sheet3!$G:$CZ,70,0)</f>
        <v>0</v>
      </c>
      <c r="CH489" s="14">
        <f>VLOOKUP($B489,[2]Sheet3!$G:$CZ,71,0)</f>
        <v>0</v>
      </c>
      <c r="CI489" s="14">
        <f>VLOOKUP($B489,[2]Sheet3!$G:$CZ,72,0)</f>
        <v>0</v>
      </c>
      <c r="CJ489" s="14">
        <f>VLOOKUP($B489,[2]Sheet3!$G:$CZ,73,0)</f>
        <v>0</v>
      </c>
      <c r="CK489" s="14">
        <f>VLOOKUP($B489,[2]Sheet3!$G:$CZ,74,0)</f>
        <v>0</v>
      </c>
      <c r="CL489" s="14">
        <f>VLOOKUP($B489,[2]Sheet3!$G:$CZ,75,0)</f>
        <v>0</v>
      </c>
      <c r="CM489" s="14">
        <f>VLOOKUP($B489,[2]Sheet3!$G:$CZ,76,0)</f>
        <v>0</v>
      </c>
      <c r="CN489" s="14">
        <f>VLOOKUP($B489,[2]Sheet3!$G:$CZ,77,0)</f>
        <v>0</v>
      </c>
      <c r="CO489" s="14">
        <f>VLOOKUP($B489,[2]Sheet3!$G:$CZ,78,0)</f>
        <v>0</v>
      </c>
      <c r="CP489" s="14">
        <f>VLOOKUP($B489,[2]Sheet3!$G:$CZ,79,0)</f>
        <v>0</v>
      </c>
      <c r="CQ489" s="14">
        <f>VLOOKUP($B489,[2]Sheet3!$G:$CZ,80,0)</f>
        <v>0</v>
      </c>
      <c r="CR489" s="14">
        <f>VLOOKUP($B489,[2]Sheet3!$G:$CZ,81,0)</f>
        <v>0</v>
      </c>
      <c r="CS489" s="14">
        <f>VLOOKUP($B489,[2]Sheet3!$G:$CZ,82,0)</f>
        <v>0</v>
      </c>
      <c r="CT489" s="14">
        <f>VLOOKUP($B489,[2]Sheet3!$G:$CZ,83,0)</f>
        <v>0</v>
      </c>
      <c r="CU489" s="14">
        <f>VLOOKUP($B489,[2]Sheet3!$G:$CZ,84,0)</f>
        <v>0</v>
      </c>
      <c r="CV489" s="14">
        <f>VLOOKUP($B489,[2]Sheet3!$G:$CZ,85,0)</f>
        <v>0</v>
      </c>
      <c r="CW489" s="14">
        <f>VLOOKUP($B489,[2]Sheet3!$G:$CZ,86,0)</f>
        <v>0</v>
      </c>
      <c r="CX489" s="14">
        <f>VLOOKUP($B489,[2]Sheet3!$G:$CZ,87,0)</f>
        <v>0</v>
      </c>
      <c r="CY489" s="14">
        <f>VLOOKUP($B489,[2]Sheet3!$G:$CZ,88,0)</f>
        <v>0</v>
      </c>
      <c r="CZ489" s="14">
        <f>VLOOKUP($B489,[2]Sheet3!$G:$CZ,89,0)</f>
        <v>0</v>
      </c>
      <c r="DA489" s="14">
        <f>VLOOKUP($B489,[2]Sheet3!$G:$CZ,90,0)</f>
        <v>0</v>
      </c>
      <c r="DB489" s="14">
        <f>VLOOKUP($B489,[2]Sheet3!$G:$CZ,91,0)</f>
        <v>0</v>
      </c>
      <c r="DC489" s="14">
        <f>VLOOKUP($B489,[2]Sheet3!$G:$CZ,92,0)</f>
        <v>0</v>
      </c>
      <c r="DD489" s="14">
        <f>VLOOKUP($B489,[2]Sheet3!$G:$CZ,93,0)</f>
        <v>0</v>
      </c>
      <c r="DE489" s="14">
        <f>VLOOKUP($B489,[2]Sheet3!$G:$CZ,94,0)</f>
        <v>0</v>
      </c>
      <c r="DF489" s="14">
        <f>VLOOKUP($B489,[2]Sheet3!$G:$CZ,95,0)</f>
        <v>0</v>
      </c>
      <c r="DG489" s="14">
        <f>VLOOKUP($B489,[2]Sheet3!$G:$CZ,96,0)</f>
        <v>0</v>
      </c>
      <c r="DH489" s="14">
        <f>VLOOKUP($B489,[2]Sheet3!$G:$CZ,97,0)</f>
        <v>0</v>
      </c>
      <c r="DI489" s="14">
        <f>VLOOKUP($B489,[2]Sheet3!$G:$CZ,98,0)</f>
        <v>0</v>
      </c>
    </row>
    <row r="490" spans="1:113" x14ac:dyDescent="0.3">
      <c r="A490" s="9" t="str">
        <f t="shared" si="23"/>
        <v>N63714</v>
      </c>
      <c r="B490" s="15" t="s">
        <v>349</v>
      </c>
      <c r="C490" s="15" t="s">
        <v>350</v>
      </c>
      <c r="F490" s="7" t="s">
        <v>15</v>
      </c>
      <c r="G490" s="12" t="s">
        <v>3985</v>
      </c>
      <c r="H490" s="12" t="str">
        <f>VLOOKUP($B490,[1]Sheet1!$A:$G,5,0)</f>
        <v>rituraj.upadhyay@redingtongroup.com</v>
      </c>
      <c r="I490" s="12" t="str">
        <f>VLOOKUP($B490,[1]Sheet1!$A:$G,7,0)</f>
        <v>jitender.chopra@redingtongroup.com</v>
      </c>
      <c r="J490" s="12" t="s">
        <v>82</v>
      </c>
      <c r="K490" s="7"/>
      <c r="L490" s="7"/>
      <c r="M490" s="8"/>
      <c r="N490" s="7" t="str">
        <f t="shared" si="21"/>
        <v>rituraj.upadhyay@redingtongroup.com; jitender.chopra@redingtongroup.com; nilesh.phirke@redingtongroup.com;christopher.joseph@redingtongroup.com</v>
      </c>
      <c r="O490" s="7" t="str">
        <f t="shared" si="22"/>
        <v>N63714</v>
      </c>
      <c r="P490" s="8" t="s">
        <v>5215</v>
      </c>
      <c r="Q490" s="14">
        <f>VLOOKUP($B490,[2]Sheet3!$G:$CZ,2,0)</f>
        <v>2400308659</v>
      </c>
      <c r="R490" s="14">
        <f>VLOOKUP($B490,[2]Sheet3!$G:$CZ,3,0)</f>
        <v>2400303393</v>
      </c>
      <c r="S490" s="14">
        <f>VLOOKUP($B490,[2]Sheet3!$G:$CZ,4,0)</f>
        <v>2400308658</v>
      </c>
      <c r="T490" s="14">
        <f>VLOOKUP($B490,[2]Sheet3!$G:$CZ,5,0)</f>
        <v>2400303395</v>
      </c>
      <c r="U490" s="14">
        <f>VLOOKUP($B490,[2]Sheet3!$G:$CZ,6,0)</f>
        <v>2400303556</v>
      </c>
      <c r="V490" s="14">
        <f>VLOOKUP($B490,[2]Sheet3!$G:$CZ,7,0)</f>
        <v>0</v>
      </c>
      <c r="W490" s="14">
        <f>VLOOKUP($B490,[2]Sheet3!$G:$CZ,8,0)</f>
        <v>0</v>
      </c>
      <c r="X490" s="14">
        <f>VLOOKUP($B490,[2]Sheet3!$G:$CZ,9,0)</f>
        <v>0</v>
      </c>
      <c r="Y490" s="14">
        <f>VLOOKUP($B490,[2]Sheet3!$G:$CZ,10,0)</f>
        <v>0</v>
      </c>
      <c r="Z490" s="14">
        <f>VLOOKUP($B490,[2]Sheet3!$G:$CZ,11,0)</f>
        <v>0</v>
      </c>
      <c r="AA490" s="14">
        <f>VLOOKUP($B490,[2]Sheet3!$G:$CZ,12,0)</f>
        <v>0</v>
      </c>
      <c r="AB490" s="14">
        <f>VLOOKUP($B490,[2]Sheet3!$G:$CZ,13,0)</f>
        <v>0</v>
      </c>
      <c r="AC490" s="14">
        <f>VLOOKUP($B490,[2]Sheet3!$G:$CZ,14,0)</f>
        <v>0</v>
      </c>
      <c r="AD490" s="14">
        <f>VLOOKUP($B490,[2]Sheet3!$G:$CZ,15,0)</f>
        <v>0</v>
      </c>
      <c r="AE490" s="14">
        <f>VLOOKUP($B490,[2]Sheet3!$G:$CZ,16,0)</f>
        <v>0</v>
      </c>
      <c r="AF490" s="14">
        <f>VLOOKUP($B490,[2]Sheet3!$G:$CZ,17,0)</f>
        <v>0</v>
      </c>
      <c r="AG490" s="14">
        <f>VLOOKUP($B490,[2]Sheet3!$G:$CZ,18,0)</f>
        <v>0</v>
      </c>
      <c r="AH490" s="14">
        <f>VLOOKUP($B490,[2]Sheet3!$G:$CZ,19,0)</f>
        <v>0</v>
      </c>
      <c r="AI490" s="14">
        <f>VLOOKUP($B490,[2]Sheet3!$G:$CZ,20,0)</f>
        <v>0</v>
      </c>
      <c r="AJ490" s="14">
        <f>VLOOKUP($B490,[2]Sheet3!$G:$CZ,21,0)</f>
        <v>0</v>
      </c>
      <c r="AK490" s="14">
        <f>VLOOKUP($B490,[2]Sheet3!$G:$CZ,22,0)</f>
        <v>0</v>
      </c>
      <c r="AL490" s="14">
        <f>VLOOKUP($B490,[2]Sheet3!$G:$CZ,23,0)</f>
        <v>0</v>
      </c>
      <c r="AM490" s="14">
        <f>VLOOKUP($B490,[2]Sheet3!$G:$CZ,24,0)</f>
        <v>0</v>
      </c>
      <c r="AN490" s="14">
        <f>VLOOKUP($B490,[2]Sheet3!$G:$CZ,25,0)</f>
        <v>0</v>
      </c>
      <c r="AO490" s="14">
        <f>VLOOKUP($B490,[2]Sheet3!$G:$CZ,26,0)</f>
        <v>0</v>
      </c>
      <c r="AP490" s="14">
        <f>VLOOKUP($B490,[2]Sheet3!$G:$CZ,27,0)</f>
        <v>0</v>
      </c>
      <c r="AQ490" s="14">
        <f>VLOOKUP($B490,[2]Sheet3!$G:$CZ,28,0)</f>
        <v>0</v>
      </c>
      <c r="AR490" s="14">
        <f>VLOOKUP($B490,[2]Sheet3!$G:$CZ,29,0)</f>
        <v>0</v>
      </c>
      <c r="AS490" s="14">
        <f>VLOOKUP($B490,[2]Sheet3!$G:$CZ,30,0)</f>
        <v>0</v>
      </c>
      <c r="AT490" s="14">
        <f>VLOOKUP($B490,[2]Sheet3!$G:$CZ,31,0)</f>
        <v>0</v>
      </c>
      <c r="AU490" s="14">
        <f>VLOOKUP($B490,[2]Sheet3!$G:$CZ,32,0)</f>
        <v>0</v>
      </c>
      <c r="AV490" s="14">
        <f>VLOOKUP($B490,[2]Sheet3!$G:$CZ,33,0)</f>
        <v>0</v>
      </c>
      <c r="AW490" s="14">
        <f>VLOOKUP($B490,[2]Sheet3!$G:$CZ,34,0)</f>
        <v>0</v>
      </c>
      <c r="AX490" s="14">
        <f>VLOOKUP($B490,[2]Sheet3!$G:$CZ,35,0)</f>
        <v>0</v>
      </c>
      <c r="AY490" s="14">
        <f>VLOOKUP($B490,[2]Sheet3!$G:$CZ,36,0)</f>
        <v>0</v>
      </c>
      <c r="AZ490" s="14">
        <f>VLOOKUP($B490,[2]Sheet3!$G:$CZ,37,0)</f>
        <v>0</v>
      </c>
      <c r="BA490" s="14">
        <f>VLOOKUP($B490,[2]Sheet3!$G:$CZ,38,0)</f>
        <v>0</v>
      </c>
      <c r="BB490" s="14">
        <f>VLOOKUP($B490,[2]Sheet3!$G:$CZ,39,0)</f>
        <v>0</v>
      </c>
      <c r="BC490" s="14">
        <f>VLOOKUP($B490,[2]Sheet3!$G:$CZ,40,0)</f>
        <v>0</v>
      </c>
      <c r="BD490" s="14">
        <f>VLOOKUP($B490,[2]Sheet3!$G:$CZ,41,0)</f>
        <v>0</v>
      </c>
      <c r="BE490" s="14">
        <f>VLOOKUP($B490,[2]Sheet3!$G:$CZ,42,0)</f>
        <v>0</v>
      </c>
      <c r="BF490" s="14">
        <f>VLOOKUP($B490,[2]Sheet3!$G:$CZ,43,0)</f>
        <v>0</v>
      </c>
      <c r="BG490" s="14">
        <f>VLOOKUP($B490,[2]Sheet3!$G:$CZ,44,0)</f>
        <v>0</v>
      </c>
      <c r="BH490" s="14">
        <f>VLOOKUP($B490,[2]Sheet3!$G:$CZ,45,0)</f>
        <v>0</v>
      </c>
      <c r="BI490" s="14">
        <f>VLOOKUP($B490,[2]Sheet3!$G:$CZ,46,0)</f>
        <v>0</v>
      </c>
      <c r="BJ490" s="14">
        <f>VLOOKUP($B490,[2]Sheet3!$G:$CZ,47,0)</f>
        <v>0</v>
      </c>
      <c r="BK490" s="14">
        <f>VLOOKUP($B490,[2]Sheet3!$G:$CZ,48,0)</f>
        <v>0</v>
      </c>
      <c r="BL490" s="14">
        <f>VLOOKUP($B490,[2]Sheet3!$G:$CZ,49,0)</f>
        <v>0</v>
      </c>
      <c r="BM490" s="14">
        <f>VLOOKUP($B490,[2]Sheet3!$G:$CZ,50,0)</f>
        <v>0</v>
      </c>
      <c r="BN490" s="14">
        <f>VLOOKUP($B490,[2]Sheet3!$G:$CZ,51,0)</f>
        <v>0</v>
      </c>
      <c r="BO490" s="14">
        <f>VLOOKUP($B490,[2]Sheet3!$G:$CZ,52,0)</f>
        <v>0</v>
      </c>
      <c r="BP490" s="14">
        <f>VLOOKUP($B490,[2]Sheet3!$G:$CZ,53,0)</f>
        <v>0</v>
      </c>
      <c r="BQ490" s="14">
        <f>VLOOKUP($B490,[2]Sheet3!$G:$CZ,54,0)</f>
        <v>0</v>
      </c>
      <c r="BR490" s="14">
        <f>VLOOKUP($B490,[2]Sheet3!$G:$CZ,55,0)</f>
        <v>0</v>
      </c>
      <c r="BS490" s="14">
        <f>VLOOKUP($B490,[2]Sheet3!$G:$CZ,56,0)</f>
        <v>0</v>
      </c>
      <c r="BT490" s="14">
        <f>VLOOKUP($B490,[2]Sheet3!$G:$CZ,57,0)</f>
        <v>0</v>
      </c>
      <c r="BU490" s="14">
        <f>VLOOKUP($B490,[2]Sheet3!$G:$CZ,58,0)</f>
        <v>0</v>
      </c>
      <c r="BV490" s="14">
        <f>VLOOKUP($B490,[2]Sheet3!$G:$CZ,59,0)</f>
        <v>0</v>
      </c>
      <c r="BW490" s="14">
        <f>VLOOKUP($B490,[2]Sheet3!$G:$CZ,60,0)</f>
        <v>0</v>
      </c>
      <c r="BX490" s="14">
        <f>VLOOKUP($B490,[2]Sheet3!$G:$CZ,61,0)</f>
        <v>0</v>
      </c>
      <c r="BY490" s="14">
        <f>VLOOKUP($B490,[2]Sheet3!$G:$CZ,62,0)</f>
        <v>0</v>
      </c>
      <c r="BZ490" s="14">
        <f>VLOOKUP($B490,[2]Sheet3!$G:$CZ,63,0)</f>
        <v>0</v>
      </c>
      <c r="CA490" s="14">
        <f>VLOOKUP($B490,[2]Sheet3!$G:$CZ,64,0)</f>
        <v>0</v>
      </c>
      <c r="CB490" s="14">
        <f>VLOOKUP($B490,[2]Sheet3!$G:$CZ,65,0)</f>
        <v>0</v>
      </c>
      <c r="CC490" s="14">
        <f>VLOOKUP($B490,[2]Sheet3!$G:$CZ,66,0)</f>
        <v>0</v>
      </c>
      <c r="CD490" s="14">
        <f>VLOOKUP($B490,[2]Sheet3!$G:$CZ,67,0)</f>
        <v>0</v>
      </c>
      <c r="CE490" s="14">
        <f>VLOOKUP($B490,[2]Sheet3!$G:$CZ,68,0)</f>
        <v>0</v>
      </c>
      <c r="CF490" s="14">
        <f>VLOOKUP($B490,[2]Sheet3!$G:$CZ,69,0)</f>
        <v>0</v>
      </c>
      <c r="CG490" s="14">
        <f>VLOOKUP($B490,[2]Sheet3!$G:$CZ,70,0)</f>
        <v>0</v>
      </c>
      <c r="CH490" s="14">
        <f>VLOOKUP($B490,[2]Sheet3!$G:$CZ,71,0)</f>
        <v>0</v>
      </c>
      <c r="CI490" s="14">
        <f>VLOOKUP($B490,[2]Sheet3!$G:$CZ,72,0)</f>
        <v>0</v>
      </c>
      <c r="CJ490" s="14">
        <f>VLOOKUP($B490,[2]Sheet3!$G:$CZ,73,0)</f>
        <v>0</v>
      </c>
      <c r="CK490" s="14">
        <f>VLOOKUP($B490,[2]Sheet3!$G:$CZ,74,0)</f>
        <v>0</v>
      </c>
      <c r="CL490" s="14">
        <f>VLOOKUP($B490,[2]Sheet3!$G:$CZ,75,0)</f>
        <v>0</v>
      </c>
      <c r="CM490" s="14">
        <f>VLOOKUP($B490,[2]Sheet3!$G:$CZ,76,0)</f>
        <v>0</v>
      </c>
      <c r="CN490" s="14">
        <f>VLOOKUP($B490,[2]Sheet3!$G:$CZ,77,0)</f>
        <v>0</v>
      </c>
      <c r="CO490" s="14">
        <f>VLOOKUP($B490,[2]Sheet3!$G:$CZ,78,0)</f>
        <v>0</v>
      </c>
      <c r="CP490" s="14">
        <f>VLOOKUP($B490,[2]Sheet3!$G:$CZ,79,0)</f>
        <v>0</v>
      </c>
      <c r="CQ490" s="14">
        <f>VLOOKUP($B490,[2]Sheet3!$G:$CZ,80,0)</f>
        <v>0</v>
      </c>
      <c r="CR490" s="14">
        <f>VLOOKUP($B490,[2]Sheet3!$G:$CZ,81,0)</f>
        <v>0</v>
      </c>
      <c r="CS490" s="14">
        <f>VLOOKUP($B490,[2]Sheet3!$G:$CZ,82,0)</f>
        <v>0</v>
      </c>
      <c r="CT490" s="14">
        <f>VLOOKUP($B490,[2]Sheet3!$G:$CZ,83,0)</f>
        <v>0</v>
      </c>
      <c r="CU490" s="14">
        <f>VLOOKUP($B490,[2]Sheet3!$G:$CZ,84,0)</f>
        <v>0</v>
      </c>
      <c r="CV490" s="14">
        <f>VLOOKUP($B490,[2]Sheet3!$G:$CZ,85,0)</f>
        <v>0</v>
      </c>
      <c r="CW490" s="14">
        <f>VLOOKUP($B490,[2]Sheet3!$G:$CZ,86,0)</f>
        <v>0</v>
      </c>
      <c r="CX490" s="14">
        <f>VLOOKUP($B490,[2]Sheet3!$G:$CZ,87,0)</f>
        <v>0</v>
      </c>
      <c r="CY490" s="14">
        <f>VLOOKUP($B490,[2]Sheet3!$G:$CZ,88,0)</f>
        <v>0</v>
      </c>
      <c r="CZ490" s="14">
        <f>VLOOKUP($B490,[2]Sheet3!$G:$CZ,89,0)</f>
        <v>0</v>
      </c>
      <c r="DA490" s="14">
        <f>VLOOKUP($B490,[2]Sheet3!$G:$CZ,90,0)</f>
        <v>0</v>
      </c>
      <c r="DB490" s="14">
        <f>VLOOKUP($B490,[2]Sheet3!$G:$CZ,91,0)</f>
        <v>0</v>
      </c>
      <c r="DC490" s="14">
        <f>VLOOKUP($B490,[2]Sheet3!$G:$CZ,92,0)</f>
        <v>0</v>
      </c>
      <c r="DD490" s="14">
        <f>VLOOKUP($B490,[2]Sheet3!$G:$CZ,93,0)</f>
        <v>0</v>
      </c>
      <c r="DE490" s="14">
        <f>VLOOKUP($B490,[2]Sheet3!$G:$CZ,94,0)</f>
        <v>0</v>
      </c>
      <c r="DF490" s="14">
        <f>VLOOKUP($B490,[2]Sheet3!$G:$CZ,95,0)</f>
        <v>0</v>
      </c>
      <c r="DG490" s="14">
        <f>VLOOKUP($B490,[2]Sheet3!$G:$CZ,96,0)</f>
        <v>0</v>
      </c>
      <c r="DH490" s="14">
        <f>VLOOKUP($B490,[2]Sheet3!$G:$CZ,97,0)</f>
        <v>0</v>
      </c>
      <c r="DI490" s="14">
        <f>VLOOKUP($B490,[2]Sheet3!$G:$CZ,98,0)</f>
        <v>0</v>
      </c>
    </row>
    <row r="491" spans="1:113" x14ac:dyDescent="0.3">
      <c r="A491" s="9" t="str">
        <f t="shared" si="23"/>
        <v>W83021</v>
      </c>
      <c r="B491" s="15" t="s">
        <v>423</v>
      </c>
      <c r="C491" s="15" t="s">
        <v>447</v>
      </c>
      <c r="F491" s="7" t="s">
        <v>15</v>
      </c>
      <c r="G491" s="12" t="s">
        <v>3986</v>
      </c>
      <c r="H491" s="12" t="str">
        <f>VLOOKUP($B491,[1]Sheet1!$A:$G,5,0)</f>
        <v>aftab.khan@redingtongroup.com</v>
      </c>
      <c r="I491" s="12" t="str">
        <f>VLOOKUP($B491,[1]Sheet1!$A:$G,7,0)</f>
        <v>dilip.vishwa@redingtongroup.com</v>
      </c>
      <c r="J491" s="12" t="s">
        <v>82</v>
      </c>
      <c r="K491" s="7"/>
      <c r="L491" s="7"/>
      <c r="M491" s="8"/>
      <c r="N491" s="7" t="str">
        <f t="shared" si="21"/>
        <v>aftab.khan@redingtongroup.com; dilip.vishwa@redingtongroup.com; nilesh.phirke@redingtongroup.com;christopher.joseph@redingtongroup.com</v>
      </c>
      <c r="O491" s="7" t="str">
        <f t="shared" si="22"/>
        <v>W83021</v>
      </c>
      <c r="P491" s="8" t="s">
        <v>5215</v>
      </c>
      <c r="Q491" s="14">
        <f>VLOOKUP($B491,[2]Sheet3!$G:$CZ,2,0)</f>
        <v>2400309221</v>
      </c>
      <c r="R491" s="14">
        <f>VLOOKUP($B491,[2]Sheet3!$G:$CZ,3,0)</f>
        <v>2400303678</v>
      </c>
      <c r="S491" s="14">
        <f>VLOOKUP($B491,[2]Sheet3!$G:$CZ,4,0)</f>
        <v>2400303877</v>
      </c>
      <c r="T491" s="14">
        <f>VLOOKUP($B491,[2]Sheet3!$G:$CZ,5,0)</f>
        <v>2400301952</v>
      </c>
      <c r="U491" s="14">
        <f>VLOOKUP($B491,[2]Sheet3!$G:$CZ,6,0)</f>
        <v>2400309220</v>
      </c>
      <c r="V491" s="14">
        <f>VLOOKUP($B491,[2]Sheet3!$G:$CZ,7,0)</f>
        <v>0</v>
      </c>
      <c r="W491" s="14">
        <f>VLOOKUP($B491,[2]Sheet3!$G:$CZ,8,0)</f>
        <v>0</v>
      </c>
      <c r="X491" s="14">
        <f>VLOOKUP($B491,[2]Sheet3!$G:$CZ,9,0)</f>
        <v>0</v>
      </c>
      <c r="Y491" s="14">
        <f>VLOOKUP($B491,[2]Sheet3!$G:$CZ,10,0)</f>
        <v>0</v>
      </c>
      <c r="Z491" s="14">
        <f>VLOOKUP($B491,[2]Sheet3!$G:$CZ,11,0)</f>
        <v>0</v>
      </c>
      <c r="AA491" s="14">
        <f>VLOOKUP($B491,[2]Sheet3!$G:$CZ,12,0)</f>
        <v>0</v>
      </c>
      <c r="AB491" s="14">
        <f>VLOOKUP($B491,[2]Sheet3!$G:$CZ,13,0)</f>
        <v>0</v>
      </c>
      <c r="AC491" s="14">
        <f>VLOOKUP($B491,[2]Sheet3!$G:$CZ,14,0)</f>
        <v>0</v>
      </c>
      <c r="AD491" s="14">
        <f>VLOOKUP($B491,[2]Sheet3!$G:$CZ,15,0)</f>
        <v>0</v>
      </c>
      <c r="AE491" s="14">
        <f>VLOOKUP($B491,[2]Sheet3!$G:$CZ,16,0)</f>
        <v>0</v>
      </c>
      <c r="AF491" s="14">
        <f>VLOOKUP($B491,[2]Sheet3!$G:$CZ,17,0)</f>
        <v>0</v>
      </c>
      <c r="AG491" s="14">
        <f>VLOOKUP($B491,[2]Sheet3!$G:$CZ,18,0)</f>
        <v>0</v>
      </c>
      <c r="AH491" s="14">
        <f>VLOOKUP($B491,[2]Sheet3!$G:$CZ,19,0)</f>
        <v>0</v>
      </c>
      <c r="AI491" s="14">
        <f>VLOOKUP($B491,[2]Sheet3!$G:$CZ,20,0)</f>
        <v>0</v>
      </c>
      <c r="AJ491" s="14">
        <f>VLOOKUP($B491,[2]Sheet3!$G:$CZ,21,0)</f>
        <v>0</v>
      </c>
      <c r="AK491" s="14">
        <f>VLOOKUP($B491,[2]Sheet3!$G:$CZ,22,0)</f>
        <v>0</v>
      </c>
      <c r="AL491" s="14">
        <f>VLOOKUP($B491,[2]Sheet3!$G:$CZ,23,0)</f>
        <v>0</v>
      </c>
      <c r="AM491" s="14">
        <f>VLOOKUP($B491,[2]Sheet3!$G:$CZ,24,0)</f>
        <v>0</v>
      </c>
      <c r="AN491" s="14">
        <f>VLOOKUP($B491,[2]Sheet3!$G:$CZ,25,0)</f>
        <v>0</v>
      </c>
      <c r="AO491" s="14">
        <f>VLOOKUP($B491,[2]Sheet3!$G:$CZ,26,0)</f>
        <v>0</v>
      </c>
      <c r="AP491" s="14">
        <f>VLOOKUP($B491,[2]Sheet3!$G:$CZ,27,0)</f>
        <v>0</v>
      </c>
      <c r="AQ491" s="14">
        <f>VLOOKUP($B491,[2]Sheet3!$G:$CZ,28,0)</f>
        <v>0</v>
      </c>
      <c r="AR491" s="14">
        <f>VLOOKUP($B491,[2]Sheet3!$G:$CZ,29,0)</f>
        <v>0</v>
      </c>
      <c r="AS491" s="14">
        <f>VLOOKUP($B491,[2]Sheet3!$G:$CZ,30,0)</f>
        <v>0</v>
      </c>
      <c r="AT491" s="14">
        <f>VLOOKUP($B491,[2]Sheet3!$G:$CZ,31,0)</f>
        <v>0</v>
      </c>
      <c r="AU491" s="14">
        <f>VLOOKUP($B491,[2]Sheet3!$G:$CZ,32,0)</f>
        <v>0</v>
      </c>
      <c r="AV491" s="14">
        <f>VLOOKUP($B491,[2]Sheet3!$G:$CZ,33,0)</f>
        <v>0</v>
      </c>
      <c r="AW491" s="14">
        <f>VLOOKUP($B491,[2]Sheet3!$G:$CZ,34,0)</f>
        <v>0</v>
      </c>
      <c r="AX491" s="14">
        <f>VLOOKUP($B491,[2]Sheet3!$G:$CZ,35,0)</f>
        <v>0</v>
      </c>
      <c r="AY491" s="14">
        <f>VLOOKUP($B491,[2]Sheet3!$G:$CZ,36,0)</f>
        <v>0</v>
      </c>
      <c r="AZ491" s="14">
        <f>VLOOKUP($B491,[2]Sheet3!$G:$CZ,37,0)</f>
        <v>0</v>
      </c>
      <c r="BA491" s="14">
        <f>VLOOKUP($B491,[2]Sheet3!$G:$CZ,38,0)</f>
        <v>0</v>
      </c>
      <c r="BB491" s="14">
        <f>VLOOKUP($B491,[2]Sheet3!$G:$CZ,39,0)</f>
        <v>0</v>
      </c>
      <c r="BC491" s="14">
        <f>VLOOKUP($B491,[2]Sheet3!$G:$CZ,40,0)</f>
        <v>0</v>
      </c>
      <c r="BD491" s="14">
        <f>VLOOKUP($B491,[2]Sheet3!$G:$CZ,41,0)</f>
        <v>0</v>
      </c>
      <c r="BE491" s="14">
        <f>VLOOKUP($B491,[2]Sheet3!$G:$CZ,42,0)</f>
        <v>0</v>
      </c>
      <c r="BF491" s="14">
        <f>VLOOKUP($B491,[2]Sheet3!$G:$CZ,43,0)</f>
        <v>0</v>
      </c>
      <c r="BG491" s="14">
        <f>VLOOKUP($B491,[2]Sheet3!$G:$CZ,44,0)</f>
        <v>0</v>
      </c>
      <c r="BH491" s="14">
        <f>VLOOKUP($B491,[2]Sheet3!$G:$CZ,45,0)</f>
        <v>0</v>
      </c>
      <c r="BI491" s="14">
        <f>VLOOKUP($B491,[2]Sheet3!$G:$CZ,46,0)</f>
        <v>0</v>
      </c>
      <c r="BJ491" s="14">
        <f>VLOOKUP($B491,[2]Sheet3!$G:$CZ,47,0)</f>
        <v>0</v>
      </c>
      <c r="BK491" s="14">
        <f>VLOOKUP($B491,[2]Sheet3!$G:$CZ,48,0)</f>
        <v>0</v>
      </c>
      <c r="BL491" s="14">
        <f>VLOOKUP($B491,[2]Sheet3!$G:$CZ,49,0)</f>
        <v>0</v>
      </c>
      <c r="BM491" s="14">
        <f>VLOOKUP($B491,[2]Sheet3!$G:$CZ,50,0)</f>
        <v>0</v>
      </c>
      <c r="BN491" s="14">
        <f>VLOOKUP($B491,[2]Sheet3!$G:$CZ,51,0)</f>
        <v>0</v>
      </c>
      <c r="BO491" s="14">
        <f>VLOOKUP($B491,[2]Sheet3!$G:$CZ,52,0)</f>
        <v>0</v>
      </c>
      <c r="BP491" s="14">
        <f>VLOOKUP($B491,[2]Sheet3!$G:$CZ,53,0)</f>
        <v>0</v>
      </c>
      <c r="BQ491" s="14">
        <f>VLOOKUP($B491,[2]Sheet3!$G:$CZ,54,0)</f>
        <v>0</v>
      </c>
      <c r="BR491" s="14">
        <f>VLOOKUP($B491,[2]Sheet3!$G:$CZ,55,0)</f>
        <v>0</v>
      </c>
      <c r="BS491" s="14">
        <f>VLOOKUP($B491,[2]Sheet3!$G:$CZ,56,0)</f>
        <v>0</v>
      </c>
      <c r="BT491" s="14">
        <f>VLOOKUP($B491,[2]Sheet3!$G:$CZ,57,0)</f>
        <v>0</v>
      </c>
      <c r="BU491" s="14">
        <f>VLOOKUP($B491,[2]Sheet3!$G:$CZ,58,0)</f>
        <v>0</v>
      </c>
      <c r="BV491" s="14">
        <f>VLOOKUP($B491,[2]Sheet3!$G:$CZ,59,0)</f>
        <v>0</v>
      </c>
      <c r="BW491" s="14">
        <f>VLOOKUP($B491,[2]Sheet3!$G:$CZ,60,0)</f>
        <v>0</v>
      </c>
      <c r="BX491" s="14">
        <f>VLOOKUP($B491,[2]Sheet3!$G:$CZ,61,0)</f>
        <v>0</v>
      </c>
      <c r="BY491" s="14">
        <f>VLOOKUP($B491,[2]Sheet3!$G:$CZ,62,0)</f>
        <v>0</v>
      </c>
      <c r="BZ491" s="14">
        <f>VLOOKUP($B491,[2]Sheet3!$G:$CZ,63,0)</f>
        <v>0</v>
      </c>
      <c r="CA491" s="14">
        <f>VLOOKUP($B491,[2]Sheet3!$G:$CZ,64,0)</f>
        <v>0</v>
      </c>
      <c r="CB491" s="14">
        <f>VLOOKUP($B491,[2]Sheet3!$G:$CZ,65,0)</f>
        <v>0</v>
      </c>
      <c r="CC491" s="14">
        <f>VLOOKUP($B491,[2]Sheet3!$G:$CZ,66,0)</f>
        <v>0</v>
      </c>
      <c r="CD491" s="14">
        <f>VLOOKUP($B491,[2]Sheet3!$G:$CZ,67,0)</f>
        <v>0</v>
      </c>
      <c r="CE491" s="14">
        <f>VLOOKUP($B491,[2]Sheet3!$G:$CZ,68,0)</f>
        <v>0</v>
      </c>
      <c r="CF491" s="14">
        <f>VLOOKUP($B491,[2]Sheet3!$G:$CZ,69,0)</f>
        <v>0</v>
      </c>
      <c r="CG491" s="14">
        <f>VLOOKUP($B491,[2]Sheet3!$G:$CZ,70,0)</f>
        <v>0</v>
      </c>
      <c r="CH491" s="14">
        <f>VLOOKUP($B491,[2]Sheet3!$G:$CZ,71,0)</f>
        <v>0</v>
      </c>
      <c r="CI491" s="14">
        <f>VLOOKUP($B491,[2]Sheet3!$G:$CZ,72,0)</f>
        <v>0</v>
      </c>
      <c r="CJ491" s="14">
        <f>VLOOKUP($B491,[2]Sheet3!$G:$CZ,73,0)</f>
        <v>0</v>
      </c>
      <c r="CK491" s="14">
        <f>VLOOKUP($B491,[2]Sheet3!$G:$CZ,74,0)</f>
        <v>0</v>
      </c>
      <c r="CL491" s="14">
        <f>VLOOKUP($B491,[2]Sheet3!$G:$CZ,75,0)</f>
        <v>0</v>
      </c>
      <c r="CM491" s="14">
        <f>VLOOKUP($B491,[2]Sheet3!$G:$CZ,76,0)</f>
        <v>0</v>
      </c>
      <c r="CN491" s="14">
        <f>VLOOKUP($B491,[2]Sheet3!$G:$CZ,77,0)</f>
        <v>0</v>
      </c>
      <c r="CO491" s="14">
        <f>VLOOKUP($B491,[2]Sheet3!$G:$CZ,78,0)</f>
        <v>0</v>
      </c>
      <c r="CP491" s="14">
        <f>VLOOKUP($B491,[2]Sheet3!$G:$CZ,79,0)</f>
        <v>0</v>
      </c>
      <c r="CQ491" s="14">
        <f>VLOOKUP($B491,[2]Sheet3!$G:$CZ,80,0)</f>
        <v>0</v>
      </c>
      <c r="CR491" s="14">
        <f>VLOOKUP($B491,[2]Sheet3!$G:$CZ,81,0)</f>
        <v>0</v>
      </c>
      <c r="CS491" s="14">
        <f>VLOOKUP($B491,[2]Sheet3!$G:$CZ,82,0)</f>
        <v>0</v>
      </c>
      <c r="CT491" s="14">
        <f>VLOOKUP($B491,[2]Sheet3!$G:$CZ,83,0)</f>
        <v>0</v>
      </c>
      <c r="CU491" s="14">
        <f>VLOOKUP($B491,[2]Sheet3!$G:$CZ,84,0)</f>
        <v>0</v>
      </c>
      <c r="CV491" s="14">
        <f>VLOOKUP($B491,[2]Sheet3!$G:$CZ,85,0)</f>
        <v>0</v>
      </c>
      <c r="CW491" s="14">
        <f>VLOOKUP($B491,[2]Sheet3!$G:$CZ,86,0)</f>
        <v>0</v>
      </c>
      <c r="CX491" s="14">
        <f>VLOOKUP($B491,[2]Sheet3!$G:$CZ,87,0)</f>
        <v>0</v>
      </c>
      <c r="CY491" s="14">
        <f>VLOOKUP($B491,[2]Sheet3!$G:$CZ,88,0)</f>
        <v>0</v>
      </c>
      <c r="CZ491" s="14">
        <f>VLOOKUP($B491,[2]Sheet3!$G:$CZ,89,0)</f>
        <v>0</v>
      </c>
      <c r="DA491" s="14">
        <f>VLOOKUP($B491,[2]Sheet3!$G:$CZ,90,0)</f>
        <v>0</v>
      </c>
      <c r="DB491" s="14">
        <f>VLOOKUP($B491,[2]Sheet3!$G:$CZ,91,0)</f>
        <v>0</v>
      </c>
      <c r="DC491" s="14">
        <f>VLOOKUP($B491,[2]Sheet3!$G:$CZ,92,0)</f>
        <v>0</v>
      </c>
      <c r="DD491" s="14">
        <f>VLOOKUP($B491,[2]Sheet3!$G:$CZ,93,0)</f>
        <v>0</v>
      </c>
      <c r="DE491" s="14">
        <f>VLOOKUP($B491,[2]Sheet3!$G:$CZ,94,0)</f>
        <v>0</v>
      </c>
      <c r="DF491" s="14">
        <f>VLOOKUP($B491,[2]Sheet3!$G:$CZ,95,0)</f>
        <v>0</v>
      </c>
      <c r="DG491" s="14">
        <f>VLOOKUP($B491,[2]Sheet3!$G:$CZ,96,0)</f>
        <v>0</v>
      </c>
      <c r="DH491" s="14">
        <f>VLOOKUP($B491,[2]Sheet3!$G:$CZ,97,0)</f>
        <v>0</v>
      </c>
      <c r="DI491" s="14">
        <f>VLOOKUP($B491,[2]Sheet3!$G:$CZ,98,0)</f>
        <v>0</v>
      </c>
    </row>
    <row r="492" spans="1:113" x14ac:dyDescent="0.3">
      <c r="A492" s="9" t="str">
        <f t="shared" si="23"/>
        <v>S44232</v>
      </c>
      <c r="B492" s="15" t="s">
        <v>1477</v>
      </c>
      <c r="C492" s="15" t="s">
        <v>1478</v>
      </c>
      <c r="F492" s="7" t="s">
        <v>15</v>
      </c>
      <c r="G492" s="12" t="s">
        <v>3987</v>
      </c>
      <c r="H492" s="12" t="str">
        <f>VLOOKUP($B492,[1]Sheet1!$A:$G,5,0)</f>
        <v>jitin.sebastian@redingtongroup.com</v>
      </c>
      <c r="I492" s="12" t="str">
        <f>VLOOKUP($B492,[1]Sheet1!$A:$G,7,0)</f>
        <v>vikram.kumar@redingtongroup.com</v>
      </c>
      <c r="J492" s="12" t="s">
        <v>82</v>
      </c>
      <c r="K492" s="7"/>
      <c r="L492" s="7"/>
      <c r="M492" s="8"/>
      <c r="N492" s="7" t="str">
        <f t="shared" si="21"/>
        <v>jitin.sebastian@redingtongroup.com; vikram.kumar@redingtongroup.com; nilesh.phirke@redingtongroup.com;christopher.joseph@redingtongroup.com</v>
      </c>
      <c r="O492" s="7" t="str">
        <f t="shared" si="22"/>
        <v>S44232</v>
      </c>
      <c r="P492" s="8" t="s">
        <v>5215</v>
      </c>
      <c r="Q492" s="14">
        <f>VLOOKUP($B492,[2]Sheet3!$G:$CZ,2,0)</f>
        <v>2400309304</v>
      </c>
      <c r="R492" s="14">
        <f>VLOOKUP($B492,[2]Sheet3!$G:$CZ,3,0)</f>
        <v>0</v>
      </c>
      <c r="S492" s="14">
        <f>VLOOKUP($B492,[2]Sheet3!$G:$CZ,4,0)</f>
        <v>0</v>
      </c>
      <c r="T492" s="14">
        <f>VLOOKUP($B492,[2]Sheet3!$G:$CZ,5,0)</f>
        <v>0</v>
      </c>
      <c r="U492" s="14">
        <f>VLOOKUP($B492,[2]Sheet3!$G:$CZ,6,0)</f>
        <v>0</v>
      </c>
      <c r="V492" s="14">
        <f>VLOOKUP($B492,[2]Sheet3!$G:$CZ,7,0)</f>
        <v>0</v>
      </c>
      <c r="W492" s="14">
        <f>VLOOKUP($B492,[2]Sheet3!$G:$CZ,8,0)</f>
        <v>0</v>
      </c>
      <c r="X492" s="14">
        <f>VLOOKUP($B492,[2]Sheet3!$G:$CZ,9,0)</f>
        <v>0</v>
      </c>
      <c r="Y492" s="14">
        <f>VLOOKUP($B492,[2]Sheet3!$G:$CZ,10,0)</f>
        <v>0</v>
      </c>
      <c r="Z492" s="14">
        <f>VLOOKUP($B492,[2]Sheet3!$G:$CZ,11,0)</f>
        <v>0</v>
      </c>
      <c r="AA492" s="14">
        <f>VLOOKUP($B492,[2]Sheet3!$G:$CZ,12,0)</f>
        <v>0</v>
      </c>
      <c r="AB492" s="14">
        <f>VLOOKUP($B492,[2]Sheet3!$G:$CZ,13,0)</f>
        <v>0</v>
      </c>
      <c r="AC492" s="14">
        <f>VLOOKUP($B492,[2]Sheet3!$G:$CZ,14,0)</f>
        <v>0</v>
      </c>
      <c r="AD492" s="14">
        <f>VLOOKUP($B492,[2]Sheet3!$G:$CZ,15,0)</f>
        <v>0</v>
      </c>
      <c r="AE492" s="14">
        <f>VLOOKUP($B492,[2]Sheet3!$G:$CZ,16,0)</f>
        <v>0</v>
      </c>
      <c r="AF492" s="14">
        <f>VLOOKUP($B492,[2]Sheet3!$G:$CZ,17,0)</f>
        <v>0</v>
      </c>
      <c r="AG492" s="14">
        <f>VLOOKUP($B492,[2]Sheet3!$G:$CZ,18,0)</f>
        <v>0</v>
      </c>
      <c r="AH492" s="14">
        <f>VLOOKUP($B492,[2]Sheet3!$G:$CZ,19,0)</f>
        <v>0</v>
      </c>
      <c r="AI492" s="14">
        <f>VLOOKUP($B492,[2]Sheet3!$G:$CZ,20,0)</f>
        <v>0</v>
      </c>
      <c r="AJ492" s="14">
        <f>VLOOKUP($B492,[2]Sheet3!$G:$CZ,21,0)</f>
        <v>0</v>
      </c>
      <c r="AK492" s="14">
        <f>VLOOKUP($B492,[2]Sheet3!$G:$CZ,22,0)</f>
        <v>0</v>
      </c>
      <c r="AL492" s="14">
        <f>VLOOKUP($B492,[2]Sheet3!$G:$CZ,23,0)</f>
        <v>0</v>
      </c>
      <c r="AM492" s="14">
        <f>VLOOKUP($B492,[2]Sheet3!$G:$CZ,24,0)</f>
        <v>0</v>
      </c>
      <c r="AN492" s="14">
        <f>VLOOKUP($B492,[2]Sheet3!$G:$CZ,25,0)</f>
        <v>0</v>
      </c>
      <c r="AO492" s="14">
        <f>VLOOKUP($B492,[2]Sheet3!$G:$CZ,26,0)</f>
        <v>0</v>
      </c>
      <c r="AP492" s="14">
        <f>VLOOKUP($B492,[2]Sheet3!$G:$CZ,27,0)</f>
        <v>0</v>
      </c>
      <c r="AQ492" s="14">
        <f>VLOOKUP($B492,[2]Sheet3!$G:$CZ,28,0)</f>
        <v>0</v>
      </c>
      <c r="AR492" s="14">
        <f>VLOOKUP($B492,[2]Sheet3!$G:$CZ,29,0)</f>
        <v>0</v>
      </c>
      <c r="AS492" s="14">
        <f>VLOOKUP($B492,[2]Sheet3!$G:$CZ,30,0)</f>
        <v>0</v>
      </c>
      <c r="AT492" s="14">
        <f>VLOOKUP($B492,[2]Sheet3!$G:$CZ,31,0)</f>
        <v>0</v>
      </c>
      <c r="AU492" s="14">
        <f>VLOOKUP($B492,[2]Sheet3!$G:$CZ,32,0)</f>
        <v>0</v>
      </c>
      <c r="AV492" s="14">
        <f>VLOOKUP($B492,[2]Sheet3!$G:$CZ,33,0)</f>
        <v>0</v>
      </c>
      <c r="AW492" s="14">
        <f>VLOOKUP($B492,[2]Sheet3!$G:$CZ,34,0)</f>
        <v>0</v>
      </c>
      <c r="AX492" s="14">
        <f>VLOOKUP($B492,[2]Sheet3!$G:$CZ,35,0)</f>
        <v>0</v>
      </c>
      <c r="AY492" s="14">
        <f>VLOOKUP($B492,[2]Sheet3!$G:$CZ,36,0)</f>
        <v>0</v>
      </c>
      <c r="AZ492" s="14">
        <f>VLOOKUP($B492,[2]Sheet3!$G:$CZ,37,0)</f>
        <v>0</v>
      </c>
      <c r="BA492" s="14">
        <f>VLOOKUP($B492,[2]Sheet3!$G:$CZ,38,0)</f>
        <v>0</v>
      </c>
      <c r="BB492" s="14">
        <f>VLOOKUP($B492,[2]Sheet3!$G:$CZ,39,0)</f>
        <v>0</v>
      </c>
      <c r="BC492" s="14">
        <f>VLOOKUP($B492,[2]Sheet3!$G:$CZ,40,0)</f>
        <v>0</v>
      </c>
      <c r="BD492" s="14">
        <f>VLOOKUP($B492,[2]Sheet3!$G:$CZ,41,0)</f>
        <v>0</v>
      </c>
      <c r="BE492" s="14">
        <f>VLOOKUP($B492,[2]Sheet3!$G:$CZ,42,0)</f>
        <v>0</v>
      </c>
      <c r="BF492" s="14">
        <f>VLOOKUP($B492,[2]Sheet3!$G:$CZ,43,0)</f>
        <v>0</v>
      </c>
      <c r="BG492" s="14">
        <f>VLOOKUP($B492,[2]Sheet3!$G:$CZ,44,0)</f>
        <v>0</v>
      </c>
      <c r="BH492" s="14">
        <f>VLOOKUP($B492,[2]Sheet3!$G:$CZ,45,0)</f>
        <v>0</v>
      </c>
      <c r="BI492" s="14">
        <f>VLOOKUP($B492,[2]Sheet3!$G:$CZ,46,0)</f>
        <v>0</v>
      </c>
      <c r="BJ492" s="14">
        <f>VLOOKUP($B492,[2]Sheet3!$G:$CZ,47,0)</f>
        <v>0</v>
      </c>
      <c r="BK492" s="14">
        <f>VLOOKUP($B492,[2]Sheet3!$G:$CZ,48,0)</f>
        <v>0</v>
      </c>
      <c r="BL492" s="14">
        <f>VLOOKUP($B492,[2]Sheet3!$G:$CZ,49,0)</f>
        <v>0</v>
      </c>
      <c r="BM492" s="14">
        <f>VLOOKUP($B492,[2]Sheet3!$G:$CZ,50,0)</f>
        <v>0</v>
      </c>
      <c r="BN492" s="14">
        <f>VLOOKUP($B492,[2]Sheet3!$G:$CZ,51,0)</f>
        <v>0</v>
      </c>
      <c r="BO492" s="14">
        <f>VLOOKUP($B492,[2]Sheet3!$G:$CZ,52,0)</f>
        <v>0</v>
      </c>
      <c r="BP492" s="14">
        <f>VLOOKUP($B492,[2]Sheet3!$G:$CZ,53,0)</f>
        <v>0</v>
      </c>
      <c r="BQ492" s="14">
        <f>VLOOKUP($B492,[2]Sheet3!$G:$CZ,54,0)</f>
        <v>0</v>
      </c>
      <c r="BR492" s="14">
        <f>VLOOKUP($B492,[2]Sheet3!$G:$CZ,55,0)</f>
        <v>0</v>
      </c>
      <c r="BS492" s="14">
        <f>VLOOKUP($B492,[2]Sheet3!$G:$CZ,56,0)</f>
        <v>0</v>
      </c>
      <c r="BT492" s="14">
        <f>VLOOKUP($B492,[2]Sheet3!$G:$CZ,57,0)</f>
        <v>0</v>
      </c>
      <c r="BU492" s="14">
        <f>VLOOKUP($B492,[2]Sheet3!$G:$CZ,58,0)</f>
        <v>0</v>
      </c>
      <c r="BV492" s="14">
        <f>VLOOKUP($B492,[2]Sheet3!$G:$CZ,59,0)</f>
        <v>0</v>
      </c>
      <c r="BW492" s="14">
        <f>VLOOKUP($B492,[2]Sheet3!$G:$CZ,60,0)</f>
        <v>0</v>
      </c>
      <c r="BX492" s="14">
        <f>VLOOKUP($B492,[2]Sheet3!$G:$CZ,61,0)</f>
        <v>0</v>
      </c>
      <c r="BY492" s="14">
        <f>VLOOKUP($B492,[2]Sheet3!$G:$CZ,62,0)</f>
        <v>0</v>
      </c>
      <c r="BZ492" s="14">
        <f>VLOOKUP($B492,[2]Sheet3!$G:$CZ,63,0)</f>
        <v>0</v>
      </c>
      <c r="CA492" s="14">
        <f>VLOOKUP($B492,[2]Sheet3!$G:$CZ,64,0)</f>
        <v>0</v>
      </c>
      <c r="CB492" s="14">
        <f>VLOOKUP($B492,[2]Sheet3!$G:$CZ,65,0)</f>
        <v>0</v>
      </c>
      <c r="CC492" s="14">
        <f>VLOOKUP($B492,[2]Sheet3!$G:$CZ,66,0)</f>
        <v>0</v>
      </c>
      <c r="CD492" s="14">
        <f>VLOOKUP($B492,[2]Sheet3!$G:$CZ,67,0)</f>
        <v>0</v>
      </c>
      <c r="CE492" s="14">
        <f>VLOOKUP($B492,[2]Sheet3!$G:$CZ,68,0)</f>
        <v>0</v>
      </c>
      <c r="CF492" s="14">
        <f>VLOOKUP($B492,[2]Sheet3!$G:$CZ,69,0)</f>
        <v>0</v>
      </c>
      <c r="CG492" s="14">
        <f>VLOOKUP($B492,[2]Sheet3!$G:$CZ,70,0)</f>
        <v>0</v>
      </c>
      <c r="CH492" s="14">
        <f>VLOOKUP($B492,[2]Sheet3!$G:$CZ,71,0)</f>
        <v>0</v>
      </c>
      <c r="CI492" s="14">
        <f>VLOOKUP($B492,[2]Sheet3!$G:$CZ,72,0)</f>
        <v>0</v>
      </c>
      <c r="CJ492" s="14">
        <f>VLOOKUP($B492,[2]Sheet3!$G:$CZ,73,0)</f>
        <v>0</v>
      </c>
      <c r="CK492" s="14">
        <f>VLOOKUP($B492,[2]Sheet3!$G:$CZ,74,0)</f>
        <v>0</v>
      </c>
      <c r="CL492" s="14">
        <f>VLOOKUP($B492,[2]Sheet3!$G:$CZ,75,0)</f>
        <v>0</v>
      </c>
      <c r="CM492" s="14">
        <f>VLOOKUP($B492,[2]Sheet3!$G:$CZ,76,0)</f>
        <v>0</v>
      </c>
      <c r="CN492" s="14">
        <f>VLOOKUP($B492,[2]Sheet3!$G:$CZ,77,0)</f>
        <v>0</v>
      </c>
      <c r="CO492" s="14">
        <f>VLOOKUP($B492,[2]Sheet3!$G:$CZ,78,0)</f>
        <v>0</v>
      </c>
      <c r="CP492" s="14">
        <f>VLOOKUP($B492,[2]Sheet3!$G:$CZ,79,0)</f>
        <v>0</v>
      </c>
      <c r="CQ492" s="14">
        <f>VLOOKUP($B492,[2]Sheet3!$G:$CZ,80,0)</f>
        <v>0</v>
      </c>
      <c r="CR492" s="14">
        <f>VLOOKUP($B492,[2]Sheet3!$G:$CZ,81,0)</f>
        <v>0</v>
      </c>
      <c r="CS492" s="14">
        <f>VLOOKUP($B492,[2]Sheet3!$G:$CZ,82,0)</f>
        <v>0</v>
      </c>
      <c r="CT492" s="14">
        <f>VLOOKUP($B492,[2]Sheet3!$G:$CZ,83,0)</f>
        <v>0</v>
      </c>
      <c r="CU492" s="14">
        <f>VLOOKUP($B492,[2]Sheet3!$G:$CZ,84,0)</f>
        <v>0</v>
      </c>
      <c r="CV492" s="14">
        <f>VLOOKUP($B492,[2]Sheet3!$G:$CZ,85,0)</f>
        <v>0</v>
      </c>
      <c r="CW492" s="14">
        <f>VLOOKUP($B492,[2]Sheet3!$G:$CZ,86,0)</f>
        <v>0</v>
      </c>
      <c r="CX492" s="14">
        <f>VLOOKUP($B492,[2]Sheet3!$G:$CZ,87,0)</f>
        <v>0</v>
      </c>
      <c r="CY492" s="14">
        <f>VLOOKUP($B492,[2]Sheet3!$G:$CZ,88,0)</f>
        <v>0</v>
      </c>
      <c r="CZ492" s="14">
        <f>VLOOKUP($B492,[2]Sheet3!$G:$CZ,89,0)</f>
        <v>0</v>
      </c>
      <c r="DA492" s="14">
        <f>VLOOKUP($B492,[2]Sheet3!$G:$CZ,90,0)</f>
        <v>0</v>
      </c>
      <c r="DB492" s="14">
        <f>VLOOKUP($B492,[2]Sheet3!$G:$CZ,91,0)</f>
        <v>0</v>
      </c>
      <c r="DC492" s="14">
        <f>VLOOKUP($B492,[2]Sheet3!$G:$CZ,92,0)</f>
        <v>0</v>
      </c>
      <c r="DD492" s="14">
        <f>VLOOKUP($B492,[2]Sheet3!$G:$CZ,93,0)</f>
        <v>0</v>
      </c>
      <c r="DE492" s="14">
        <f>VLOOKUP($B492,[2]Sheet3!$G:$CZ,94,0)</f>
        <v>0</v>
      </c>
      <c r="DF492" s="14">
        <f>VLOOKUP($B492,[2]Sheet3!$G:$CZ,95,0)</f>
        <v>0</v>
      </c>
      <c r="DG492" s="14">
        <f>VLOOKUP($B492,[2]Sheet3!$G:$CZ,96,0)</f>
        <v>0</v>
      </c>
      <c r="DH492" s="14">
        <f>VLOOKUP($B492,[2]Sheet3!$G:$CZ,97,0)</f>
        <v>0</v>
      </c>
      <c r="DI492" s="14">
        <f>VLOOKUP($B492,[2]Sheet3!$G:$CZ,98,0)</f>
        <v>0</v>
      </c>
    </row>
    <row r="493" spans="1:113" x14ac:dyDescent="0.3">
      <c r="A493" s="9" t="str">
        <f t="shared" si="23"/>
        <v>N43486</v>
      </c>
      <c r="B493" s="15" t="s">
        <v>1479</v>
      </c>
      <c r="C493" s="15" t="s">
        <v>1480</v>
      </c>
      <c r="F493" s="7" t="s">
        <v>15</v>
      </c>
      <c r="G493" s="12" t="s">
        <v>3988</v>
      </c>
      <c r="H493" s="12" t="str">
        <f>VLOOKUP($B493,[1]Sheet1!$A:$G,5,0)</f>
        <v>harsh.ahuja@redingtongroup.com</v>
      </c>
      <c r="I493" s="12" t="str">
        <f>VLOOKUP($B493,[1]Sheet1!$A:$G,7,0)</f>
        <v>sidharth.eknath@redingtongroup.com</v>
      </c>
      <c r="J493" s="12" t="s">
        <v>82</v>
      </c>
      <c r="K493" s="7"/>
      <c r="L493" s="7"/>
      <c r="M493" s="8"/>
      <c r="N493" s="7" t="str">
        <f t="shared" si="21"/>
        <v>harsh.ahuja@redingtongroup.com; sidharth.eknath@redingtongroup.com; nilesh.phirke@redingtongroup.com;christopher.joseph@redingtongroup.com</v>
      </c>
      <c r="O493" s="7" t="str">
        <f t="shared" si="22"/>
        <v>N43486</v>
      </c>
      <c r="P493" s="8" t="s">
        <v>5215</v>
      </c>
      <c r="Q493" s="14">
        <f>VLOOKUP($B493,[2]Sheet3!$G:$CZ,2,0)</f>
        <v>2400308748</v>
      </c>
      <c r="R493" s="14">
        <f>VLOOKUP($B493,[2]Sheet3!$G:$CZ,3,0)</f>
        <v>2400308747</v>
      </c>
      <c r="S493" s="14">
        <f>VLOOKUP($B493,[2]Sheet3!$G:$CZ,4,0)</f>
        <v>2400303093</v>
      </c>
      <c r="T493" s="14">
        <f>VLOOKUP($B493,[2]Sheet3!$G:$CZ,5,0)</f>
        <v>0</v>
      </c>
      <c r="U493" s="14">
        <f>VLOOKUP($B493,[2]Sheet3!$G:$CZ,6,0)</f>
        <v>0</v>
      </c>
      <c r="V493" s="14">
        <f>VLOOKUP($B493,[2]Sheet3!$G:$CZ,7,0)</f>
        <v>0</v>
      </c>
      <c r="W493" s="14">
        <f>VLOOKUP($B493,[2]Sheet3!$G:$CZ,8,0)</f>
        <v>0</v>
      </c>
      <c r="X493" s="14">
        <f>VLOOKUP($B493,[2]Sheet3!$G:$CZ,9,0)</f>
        <v>0</v>
      </c>
      <c r="Y493" s="14">
        <f>VLOOKUP($B493,[2]Sheet3!$G:$CZ,10,0)</f>
        <v>0</v>
      </c>
      <c r="Z493" s="14">
        <f>VLOOKUP($B493,[2]Sheet3!$G:$CZ,11,0)</f>
        <v>0</v>
      </c>
      <c r="AA493" s="14">
        <f>VLOOKUP($B493,[2]Sheet3!$G:$CZ,12,0)</f>
        <v>0</v>
      </c>
      <c r="AB493" s="14">
        <f>VLOOKUP($B493,[2]Sheet3!$G:$CZ,13,0)</f>
        <v>0</v>
      </c>
      <c r="AC493" s="14">
        <f>VLOOKUP($B493,[2]Sheet3!$G:$CZ,14,0)</f>
        <v>0</v>
      </c>
      <c r="AD493" s="14">
        <f>VLOOKUP($B493,[2]Sheet3!$G:$CZ,15,0)</f>
        <v>0</v>
      </c>
      <c r="AE493" s="14">
        <f>VLOOKUP($B493,[2]Sheet3!$G:$CZ,16,0)</f>
        <v>0</v>
      </c>
      <c r="AF493" s="14">
        <f>VLOOKUP($B493,[2]Sheet3!$G:$CZ,17,0)</f>
        <v>0</v>
      </c>
      <c r="AG493" s="14">
        <f>VLOOKUP($B493,[2]Sheet3!$G:$CZ,18,0)</f>
        <v>0</v>
      </c>
      <c r="AH493" s="14">
        <f>VLOOKUP($B493,[2]Sheet3!$G:$CZ,19,0)</f>
        <v>0</v>
      </c>
      <c r="AI493" s="14">
        <f>VLOOKUP($B493,[2]Sheet3!$G:$CZ,20,0)</f>
        <v>0</v>
      </c>
      <c r="AJ493" s="14">
        <f>VLOOKUP($B493,[2]Sheet3!$G:$CZ,21,0)</f>
        <v>0</v>
      </c>
      <c r="AK493" s="14">
        <f>VLOOKUP($B493,[2]Sheet3!$G:$CZ,22,0)</f>
        <v>0</v>
      </c>
      <c r="AL493" s="14">
        <f>VLOOKUP($B493,[2]Sheet3!$G:$CZ,23,0)</f>
        <v>0</v>
      </c>
      <c r="AM493" s="14">
        <f>VLOOKUP($B493,[2]Sheet3!$G:$CZ,24,0)</f>
        <v>0</v>
      </c>
      <c r="AN493" s="14">
        <f>VLOOKUP($B493,[2]Sheet3!$G:$CZ,25,0)</f>
        <v>0</v>
      </c>
      <c r="AO493" s="14">
        <f>VLOOKUP($B493,[2]Sheet3!$G:$CZ,26,0)</f>
        <v>0</v>
      </c>
      <c r="AP493" s="14">
        <f>VLOOKUP($B493,[2]Sheet3!$G:$CZ,27,0)</f>
        <v>0</v>
      </c>
      <c r="AQ493" s="14">
        <f>VLOOKUP($B493,[2]Sheet3!$G:$CZ,28,0)</f>
        <v>0</v>
      </c>
      <c r="AR493" s="14">
        <f>VLOOKUP($B493,[2]Sheet3!$G:$CZ,29,0)</f>
        <v>0</v>
      </c>
      <c r="AS493" s="14">
        <f>VLOOKUP($B493,[2]Sheet3!$G:$CZ,30,0)</f>
        <v>0</v>
      </c>
      <c r="AT493" s="14">
        <f>VLOOKUP($B493,[2]Sheet3!$G:$CZ,31,0)</f>
        <v>0</v>
      </c>
      <c r="AU493" s="14">
        <f>VLOOKUP($B493,[2]Sheet3!$G:$CZ,32,0)</f>
        <v>0</v>
      </c>
      <c r="AV493" s="14">
        <f>VLOOKUP($B493,[2]Sheet3!$G:$CZ,33,0)</f>
        <v>0</v>
      </c>
      <c r="AW493" s="14">
        <f>VLOOKUP($B493,[2]Sheet3!$G:$CZ,34,0)</f>
        <v>0</v>
      </c>
      <c r="AX493" s="14">
        <f>VLOOKUP($B493,[2]Sheet3!$G:$CZ,35,0)</f>
        <v>0</v>
      </c>
      <c r="AY493" s="14">
        <f>VLOOKUP($B493,[2]Sheet3!$G:$CZ,36,0)</f>
        <v>0</v>
      </c>
      <c r="AZ493" s="14">
        <f>VLOOKUP($B493,[2]Sheet3!$G:$CZ,37,0)</f>
        <v>0</v>
      </c>
      <c r="BA493" s="14">
        <f>VLOOKUP($B493,[2]Sheet3!$G:$CZ,38,0)</f>
        <v>0</v>
      </c>
      <c r="BB493" s="14">
        <f>VLOOKUP($B493,[2]Sheet3!$G:$CZ,39,0)</f>
        <v>0</v>
      </c>
      <c r="BC493" s="14">
        <f>VLOOKUP($B493,[2]Sheet3!$G:$CZ,40,0)</f>
        <v>0</v>
      </c>
      <c r="BD493" s="14">
        <f>VLOOKUP($B493,[2]Sheet3!$G:$CZ,41,0)</f>
        <v>0</v>
      </c>
      <c r="BE493" s="14">
        <f>VLOOKUP($B493,[2]Sheet3!$G:$CZ,42,0)</f>
        <v>0</v>
      </c>
      <c r="BF493" s="14">
        <f>VLOOKUP($B493,[2]Sheet3!$G:$CZ,43,0)</f>
        <v>0</v>
      </c>
      <c r="BG493" s="14">
        <f>VLOOKUP($B493,[2]Sheet3!$G:$CZ,44,0)</f>
        <v>0</v>
      </c>
      <c r="BH493" s="14">
        <f>VLOOKUP($B493,[2]Sheet3!$G:$CZ,45,0)</f>
        <v>0</v>
      </c>
      <c r="BI493" s="14">
        <f>VLOOKUP($B493,[2]Sheet3!$G:$CZ,46,0)</f>
        <v>0</v>
      </c>
      <c r="BJ493" s="14">
        <f>VLOOKUP($B493,[2]Sheet3!$G:$CZ,47,0)</f>
        <v>0</v>
      </c>
      <c r="BK493" s="14">
        <f>VLOOKUP($B493,[2]Sheet3!$G:$CZ,48,0)</f>
        <v>0</v>
      </c>
      <c r="BL493" s="14">
        <f>VLOOKUP($B493,[2]Sheet3!$G:$CZ,49,0)</f>
        <v>0</v>
      </c>
      <c r="BM493" s="14">
        <f>VLOOKUP($B493,[2]Sheet3!$G:$CZ,50,0)</f>
        <v>0</v>
      </c>
      <c r="BN493" s="14">
        <f>VLOOKUP($B493,[2]Sheet3!$G:$CZ,51,0)</f>
        <v>0</v>
      </c>
      <c r="BO493" s="14">
        <f>VLOOKUP($B493,[2]Sheet3!$G:$CZ,52,0)</f>
        <v>0</v>
      </c>
      <c r="BP493" s="14">
        <f>VLOOKUP($B493,[2]Sheet3!$G:$CZ,53,0)</f>
        <v>0</v>
      </c>
      <c r="BQ493" s="14">
        <f>VLOOKUP($B493,[2]Sheet3!$G:$CZ,54,0)</f>
        <v>0</v>
      </c>
      <c r="BR493" s="14">
        <f>VLOOKUP($B493,[2]Sheet3!$G:$CZ,55,0)</f>
        <v>0</v>
      </c>
      <c r="BS493" s="14">
        <f>VLOOKUP($B493,[2]Sheet3!$G:$CZ,56,0)</f>
        <v>0</v>
      </c>
      <c r="BT493" s="14">
        <f>VLOOKUP($B493,[2]Sheet3!$G:$CZ,57,0)</f>
        <v>0</v>
      </c>
      <c r="BU493" s="14">
        <f>VLOOKUP($B493,[2]Sheet3!$G:$CZ,58,0)</f>
        <v>0</v>
      </c>
      <c r="BV493" s="14">
        <f>VLOOKUP($B493,[2]Sheet3!$G:$CZ,59,0)</f>
        <v>0</v>
      </c>
      <c r="BW493" s="14">
        <f>VLOOKUP($B493,[2]Sheet3!$G:$CZ,60,0)</f>
        <v>0</v>
      </c>
      <c r="BX493" s="14">
        <f>VLOOKUP($B493,[2]Sheet3!$G:$CZ,61,0)</f>
        <v>0</v>
      </c>
      <c r="BY493" s="14">
        <f>VLOOKUP($B493,[2]Sheet3!$G:$CZ,62,0)</f>
        <v>0</v>
      </c>
      <c r="BZ493" s="14">
        <f>VLOOKUP($B493,[2]Sheet3!$G:$CZ,63,0)</f>
        <v>0</v>
      </c>
      <c r="CA493" s="14">
        <f>VLOOKUP($B493,[2]Sheet3!$G:$CZ,64,0)</f>
        <v>0</v>
      </c>
      <c r="CB493" s="14">
        <f>VLOOKUP($B493,[2]Sheet3!$G:$CZ,65,0)</f>
        <v>0</v>
      </c>
      <c r="CC493" s="14">
        <f>VLOOKUP($B493,[2]Sheet3!$G:$CZ,66,0)</f>
        <v>0</v>
      </c>
      <c r="CD493" s="14">
        <f>VLOOKUP($B493,[2]Sheet3!$G:$CZ,67,0)</f>
        <v>0</v>
      </c>
      <c r="CE493" s="14">
        <f>VLOOKUP($B493,[2]Sheet3!$G:$CZ,68,0)</f>
        <v>0</v>
      </c>
      <c r="CF493" s="14">
        <f>VLOOKUP($B493,[2]Sheet3!$G:$CZ,69,0)</f>
        <v>0</v>
      </c>
      <c r="CG493" s="14">
        <f>VLOOKUP($B493,[2]Sheet3!$G:$CZ,70,0)</f>
        <v>0</v>
      </c>
      <c r="CH493" s="14">
        <f>VLOOKUP($B493,[2]Sheet3!$G:$CZ,71,0)</f>
        <v>0</v>
      </c>
      <c r="CI493" s="14">
        <f>VLOOKUP($B493,[2]Sheet3!$G:$CZ,72,0)</f>
        <v>0</v>
      </c>
      <c r="CJ493" s="14">
        <f>VLOOKUP($B493,[2]Sheet3!$G:$CZ,73,0)</f>
        <v>0</v>
      </c>
      <c r="CK493" s="14">
        <f>VLOOKUP($B493,[2]Sheet3!$G:$CZ,74,0)</f>
        <v>0</v>
      </c>
      <c r="CL493" s="14">
        <f>VLOOKUP($B493,[2]Sheet3!$G:$CZ,75,0)</f>
        <v>0</v>
      </c>
      <c r="CM493" s="14">
        <f>VLOOKUP($B493,[2]Sheet3!$G:$CZ,76,0)</f>
        <v>0</v>
      </c>
      <c r="CN493" s="14">
        <f>VLOOKUP($B493,[2]Sheet3!$G:$CZ,77,0)</f>
        <v>0</v>
      </c>
      <c r="CO493" s="14">
        <f>VLOOKUP($B493,[2]Sheet3!$G:$CZ,78,0)</f>
        <v>0</v>
      </c>
      <c r="CP493" s="14">
        <f>VLOOKUP($B493,[2]Sheet3!$G:$CZ,79,0)</f>
        <v>0</v>
      </c>
      <c r="CQ493" s="14">
        <f>VLOOKUP($B493,[2]Sheet3!$G:$CZ,80,0)</f>
        <v>0</v>
      </c>
      <c r="CR493" s="14">
        <f>VLOOKUP($B493,[2]Sheet3!$G:$CZ,81,0)</f>
        <v>0</v>
      </c>
      <c r="CS493" s="14">
        <f>VLOOKUP($B493,[2]Sheet3!$G:$CZ,82,0)</f>
        <v>0</v>
      </c>
      <c r="CT493" s="14">
        <f>VLOOKUP($B493,[2]Sheet3!$G:$CZ,83,0)</f>
        <v>0</v>
      </c>
      <c r="CU493" s="14">
        <f>VLOOKUP($B493,[2]Sheet3!$G:$CZ,84,0)</f>
        <v>0</v>
      </c>
      <c r="CV493" s="14">
        <f>VLOOKUP($B493,[2]Sheet3!$G:$CZ,85,0)</f>
        <v>0</v>
      </c>
      <c r="CW493" s="14">
        <f>VLOOKUP($B493,[2]Sheet3!$G:$CZ,86,0)</f>
        <v>0</v>
      </c>
      <c r="CX493" s="14">
        <f>VLOOKUP($B493,[2]Sheet3!$G:$CZ,87,0)</f>
        <v>0</v>
      </c>
      <c r="CY493" s="14">
        <f>VLOOKUP($B493,[2]Sheet3!$G:$CZ,88,0)</f>
        <v>0</v>
      </c>
      <c r="CZ493" s="14">
        <f>VLOOKUP($B493,[2]Sheet3!$G:$CZ,89,0)</f>
        <v>0</v>
      </c>
      <c r="DA493" s="14">
        <f>VLOOKUP($B493,[2]Sheet3!$G:$CZ,90,0)</f>
        <v>0</v>
      </c>
      <c r="DB493" s="14">
        <f>VLOOKUP($B493,[2]Sheet3!$G:$CZ,91,0)</f>
        <v>0</v>
      </c>
      <c r="DC493" s="14">
        <f>VLOOKUP($B493,[2]Sheet3!$G:$CZ,92,0)</f>
        <v>0</v>
      </c>
      <c r="DD493" s="14">
        <f>VLOOKUP($B493,[2]Sheet3!$G:$CZ,93,0)</f>
        <v>0</v>
      </c>
      <c r="DE493" s="14">
        <f>VLOOKUP($B493,[2]Sheet3!$G:$CZ,94,0)</f>
        <v>0</v>
      </c>
      <c r="DF493" s="14">
        <f>VLOOKUP($B493,[2]Sheet3!$G:$CZ,95,0)</f>
        <v>0</v>
      </c>
      <c r="DG493" s="14">
        <f>VLOOKUP($B493,[2]Sheet3!$G:$CZ,96,0)</f>
        <v>0</v>
      </c>
      <c r="DH493" s="14">
        <f>VLOOKUP($B493,[2]Sheet3!$G:$CZ,97,0)</f>
        <v>0</v>
      </c>
      <c r="DI493" s="14">
        <f>VLOOKUP($B493,[2]Sheet3!$G:$CZ,98,0)</f>
        <v>0</v>
      </c>
    </row>
    <row r="494" spans="1:113" x14ac:dyDescent="0.3">
      <c r="A494" s="9" t="str">
        <f t="shared" si="23"/>
        <v>S26329</v>
      </c>
      <c r="B494" s="15" t="s">
        <v>1481</v>
      </c>
      <c r="C494" s="15" t="s">
        <v>1482</v>
      </c>
      <c r="F494" s="7" t="s">
        <v>15</v>
      </c>
      <c r="G494" s="12" t="s">
        <v>3989</v>
      </c>
      <c r="H494" s="12" t="str">
        <f>VLOOKUP($B494,[1]Sheet1!$A:$G,5,0)</f>
        <v>kamal.punjabi@redingtongroup.com</v>
      </c>
      <c r="I494" s="12" t="str">
        <f>VLOOKUP($B494,[1]Sheet1!$A:$G,7,0)</f>
        <v>vikram.kumar@redingtongroup.com</v>
      </c>
      <c r="J494" s="12" t="s">
        <v>82</v>
      </c>
      <c r="K494" s="7"/>
      <c r="L494" s="7"/>
      <c r="M494" s="8"/>
      <c r="N494" s="7" t="str">
        <f t="shared" si="21"/>
        <v>kamal.punjabi@redingtongroup.com; vikram.kumar@redingtongroup.com; nilesh.phirke@redingtongroup.com;christopher.joseph@redingtongroup.com</v>
      </c>
      <c r="O494" s="7" t="str">
        <f t="shared" si="22"/>
        <v>S26329</v>
      </c>
      <c r="P494" s="8" t="s">
        <v>5215</v>
      </c>
      <c r="Q494" s="14">
        <f>VLOOKUP($B494,[2]Sheet3!$G:$CZ,2,0)</f>
        <v>2400308809</v>
      </c>
      <c r="R494" s="14">
        <f>VLOOKUP($B494,[2]Sheet3!$G:$CZ,3,0)</f>
        <v>2400301768</v>
      </c>
      <c r="S494" s="14">
        <f>VLOOKUP($B494,[2]Sheet3!$G:$CZ,4,0)</f>
        <v>0</v>
      </c>
      <c r="T494" s="14">
        <f>VLOOKUP($B494,[2]Sheet3!$G:$CZ,5,0)</f>
        <v>0</v>
      </c>
      <c r="U494" s="14">
        <f>VLOOKUP($B494,[2]Sheet3!$G:$CZ,6,0)</f>
        <v>0</v>
      </c>
      <c r="V494" s="14">
        <f>VLOOKUP($B494,[2]Sheet3!$G:$CZ,7,0)</f>
        <v>0</v>
      </c>
      <c r="W494" s="14">
        <f>VLOOKUP($B494,[2]Sheet3!$G:$CZ,8,0)</f>
        <v>0</v>
      </c>
      <c r="X494" s="14">
        <f>VLOOKUP($B494,[2]Sheet3!$G:$CZ,9,0)</f>
        <v>0</v>
      </c>
      <c r="Y494" s="14">
        <f>VLOOKUP($B494,[2]Sheet3!$G:$CZ,10,0)</f>
        <v>0</v>
      </c>
      <c r="Z494" s="14">
        <f>VLOOKUP($B494,[2]Sheet3!$G:$CZ,11,0)</f>
        <v>0</v>
      </c>
      <c r="AA494" s="14">
        <f>VLOOKUP($B494,[2]Sheet3!$G:$CZ,12,0)</f>
        <v>0</v>
      </c>
      <c r="AB494" s="14">
        <f>VLOOKUP($B494,[2]Sheet3!$G:$CZ,13,0)</f>
        <v>0</v>
      </c>
      <c r="AC494" s="14">
        <f>VLOOKUP($B494,[2]Sheet3!$G:$CZ,14,0)</f>
        <v>0</v>
      </c>
      <c r="AD494" s="14">
        <f>VLOOKUP($B494,[2]Sheet3!$G:$CZ,15,0)</f>
        <v>0</v>
      </c>
      <c r="AE494" s="14">
        <f>VLOOKUP($B494,[2]Sheet3!$G:$CZ,16,0)</f>
        <v>0</v>
      </c>
      <c r="AF494" s="14">
        <f>VLOOKUP($B494,[2]Sheet3!$G:$CZ,17,0)</f>
        <v>0</v>
      </c>
      <c r="AG494" s="14">
        <f>VLOOKUP($B494,[2]Sheet3!$G:$CZ,18,0)</f>
        <v>0</v>
      </c>
      <c r="AH494" s="14">
        <f>VLOOKUP($B494,[2]Sheet3!$G:$CZ,19,0)</f>
        <v>0</v>
      </c>
      <c r="AI494" s="14">
        <f>VLOOKUP($B494,[2]Sheet3!$G:$CZ,20,0)</f>
        <v>0</v>
      </c>
      <c r="AJ494" s="14">
        <f>VLOOKUP($B494,[2]Sheet3!$G:$CZ,21,0)</f>
        <v>0</v>
      </c>
      <c r="AK494" s="14">
        <f>VLOOKUP($B494,[2]Sheet3!$G:$CZ,22,0)</f>
        <v>0</v>
      </c>
      <c r="AL494" s="14">
        <f>VLOOKUP($B494,[2]Sheet3!$G:$CZ,23,0)</f>
        <v>0</v>
      </c>
      <c r="AM494" s="14">
        <f>VLOOKUP($B494,[2]Sheet3!$G:$CZ,24,0)</f>
        <v>0</v>
      </c>
      <c r="AN494" s="14">
        <f>VLOOKUP($B494,[2]Sheet3!$G:$CZ,25,0)</f>
        <v>0</v>
      </c>
      <c r="AO494" s="14">
        <f>VLOOKUP($B494,[2]Sheet3!$G:$CZ,26,0)</f>
        <v>0</v>
      </c>
      <c r="AP494" s="14">
        <f>VLOOKUP($B494,[2]Sheet3!$G:$CZ,27,0)</f>
        <v>0</v>
      </c>
      <c r="AQ494" s="14">
        <f>VLOOKUP($B494,[2]Sheet3!$G:$CZ,28,0)</f>
        <v>0</v>
      </c>
      <c r="AR494" s="14">
        <f>VLOOKUP($B494,[2]Sheet3!$G:$CZ,29,0)</f>
        <v>0</v>
      </c>
      <c r="AS494" s="14">
        <f>VLOOKUP($B494,[2]Sheet3!$G:$CZ,30,0)</f>
        <v>0</v>
      </c>
      <c r="AT494" s="14">
        <f>VLOOKUP($B494,[2]Sheet3!$G:$CZ,31,0)</f>
        <v>0</v>
      </c>
      <c r="AU494" s="14">
        <f>VLOOKUP($B494,[2]Sheet3!$G:$CZ,32,0)</f>
        <v>0</v>
      </c>
      <c r="AV494" s="14">
        <f>VLOOKUP($B494,[2]Sheet3!$G:$CZ,33,0)</f>
        <v>0</v>
      </c>
      <c r="AW494" s="14">
        <f>VLOOKUP($B494,[2]Sheet3!$G:$CZ,34,0)</f>
        <v>0</v>
      </c>
      <c r="AX494" s="14">
        <f>VLOOKUP($B494,[2]Sheet3!$G:$CZ,35,0)</f>
        <v>0</v>
      </c>
      <c r="AY494" s="14">
        <f>VLOOKUP($B494,[2]Sheet3!$G:$CZ,36,0)</f>
        <v>0</v>
      </c>
      <c r="AZ494" s="14">
        <f>VLOOKUP($B494,[2]Sheet3!$G:$CZ,37,0)</f>
        <v>0</v>
      </c>
      <c r="BA494" s="14">
        <f>VLOOKUP($B494,[2]Sheet3!$G:$CZ,38,0)</f>
        <v>0</v>
      </c>
      <c r="BB494" s="14">
        <f>VLOOKUP($B494,[2]Sheet3!$G:$CZ,39,0)</f>
        <v>0</v>
      </c>
      <c r="BC494" s="14">
        <f>VLOOKUP($B494,[2]Sheet3!$G:$CZ,40,0)</f>
        <v>0</v>
      </c>
      <c r="BD494" s="14">
        <f>VLOOKUP($B494,[2]Sheet3!$G:$CZ,41,0)</f>
        <v>0</v>
      </c>
      <c r="BE494" s="14">
        <f>VLOOKUP($B494,[2]Sheet3!$G:$CZ,42,0)</f>
        <v>0</v>
      </c>
      <c r="BF494" s="14">
        <f>VLOOKUP($B494,[2]Sheet3!$G:$CZ,43,0)</f>
        <v>0</v>
      </c>
      <c r="BG494" s="14">
        <f>VLOOKUP($B494,[2]Sheet3!$G:$CZ,44,0)</f>
        <v>0</v>
      </c>
      <c r="BH494" s="14">
        <f>VLOOKUP($B494,[2]Sheet3!$G:$CZ,45,0)</f>
        <v>0</v>
      </c>
      <c r="BI494" s="14">
        <f>VLOOKUP($B494,[2]Sheet3!$G:$CZ,46,0)</f>
        <v>0</v>
      </c>
      <c r="BJ494" s="14">
        <f>VLOOKUP($B494,[2]Sheet3!$G:$CZ,47,0)</f>
        <v>0</v>
      </c>
      <c r="BK494" s="14">
        <f>VLOOKUP($B494,[2]Sheet3!$G:$CZ,48,0)</f>
        <v>0</v>
      </c>
      <c r="BL494" s="14">
        <f>VLOOKUP($B494,[2]Sheet3!$G:$CZ,49,0)</f>
        <v>0</v>
      </c>
      <c r="BM494" s="14">
        <f>VLOOKUP($B494,[2]Sheet3!$G:$CZ,50,0)</f>
        <v>0</v>
      </c>
      <c r="BN494" s="14">
        <f>VLOOKUP($B494,[2]Sheet3!$G:$CZ,51,0)</f>
        <v>0</v>
      </c>
      <c r="BO494" s="14">
        <f>VLOOKUP($B494,[2]Sheet3!$G:$CZ,52,0)</f>
        <v>0</v>
      </c>
      <c r="BP494" s="14">
        <f>VLOOKUP($B494,[2]Sheet3!$G:$CZ,53,0)</f>
        <v>0</v>
      </c>
      <c r="BQ494" s="14">
        <f>VLOOKUP($B494,[2]Sheet3!$G:$CZ,54,0)</f>
        <v>0</v>
      </c>
      <c r="BR494" s="14">
        <f>VLOOKUP($B494,[2]Sheet3!$G:$CZ,55,0)</f>
        <v>0</v>
      </c>
      <c r="BS494" s="14">
        <f>VLOOKUP($B494,[2]Sheet3!$G:$CZ,56,0)</f>
        <v>0</v>
      </c>
      <c r="BT494" s="14">
        <f>VLOOKUP($B494,[2]Sheet3!$G:$CZ,57,0)</f>
        <v>0</v>
      </c>
      <c r="BU494" s="14">
        <f>VLOOKUP($B494,[2]Sheet3!$G:$CZ,58,0)</f>
        <v>0</v>
      </c>
      <c r="BV494" s="14">
        <f>VLOOKUP($B494,[2]Sheet3!$G:$CZ,59,0)</f>
        <v>0</v>
      </c>
      <c r="BW494" s="14">
        <f>VLOOKUP($B494,[2]Sheet3!$G:$CZ,60,0)</f>
        <v>0</v>
      </c>
      <c r="BX494" s="14">
        <f>VLOOKUP($B494,[2]Sheet3!$G:$CZ,61,0)</f>
        <v>0</v>
      </c>
      <c r="BY494" s="14">
        <f>VLOOKUP($B494,[2]Sheet3!$G:$CZ,62,0)</f>
        <v>0</v>
      </c>
      <c r="BZ494" s="14">
        <f>VLOOKUP($B494,[2]Sheet3!$G:$CZ,63,0)</f>
        <v>0</v>
      </c>
      <c r="CA494" s="14">
        <f>VLOOKUP($B494,[2]Sheet3!$G:$CZ,64,0)</f>
        <v>0</v>
      </c>
      <c r="CB494" s="14">
        <f>VLOOKUP($B494,[2]Sheet3!$G:$CZ,65,0)</f>
        <v>0</v>
      </c>
      <c r="CC494" s="14">
        <f>VLOOKUP($B494,[2]Sheet3!$G:$CZ,66,0)</f>
        <v>0</v>
      </c>
      <c r="CD494" s="14">
        <f>VLOOKUP($B494,[2]Sheet3!$G:$CZ,67,0)</f>
        <v>0</v>
      </c>
      <c r="CE494" s="14">
        <f>VLOOKUP($B494,[2]Sheet3!$G:$CZ,68,0)</f>
        <v>0</v>
      </c>
      <c r="CF494" s="14">
        <f>VLOOKUP($B494,[2]Sheet3!$G:$CZ,69,0)</f>
        <v>0</v>
      </c>
      <c r="CG494" s="14">
        <f>VLOOKUP($B494,[2]Sheet3!$G:$CZ,70,0)</f>
        <v>0</v>
      </c>
      <c r="CH494" s="14">
        <f>VLOOKUP($B494,[2]Sheet3!$G:$CZ,71,0)</f>
        <v>0</v>
      </c>
      <c r="CI494" s="14">
        <f>VLOOKUP($B494,[2]Sheet3!$G:$CZ,72,0)</f>
        <v>0</v>
      </c>
      <c r="CJ494" s="14">
        <f>VLOOKUP($B494,[2]Sheet3!$G:$CZ,73,0)</f>
        <v>0</v>
      </c>
      <c r="CK494" s="14">
        <f>VLOOKUP($B494,[2]Sheet3!$G:$CZ,74,0)</f>
        <v>0</v>
      </c>
      <c r="CL494" s="14">
        <f>VLOOKUP($B494,[2]Sheet3!$G:$CZ,75,0)</f>
        <v>0</v>
      </c>
      <c r="CM494" s="14">
        <f>VLOOKUP($B494,[2]Sheet3!$G:$CZ,76,0)</f>
        <v>0</v>
      </c>
      <c r="CN494" s="14">
        <f>VLOOKUP($B494,[2]Sheet3!$G:$CZ,77,0)</f>
        <v>0</v>
      </c>
      <c r="CO494" s="14">
        <f>VLOOKUP($B494,[2]Sheet3!$G:$CZ,78,0)</f>
        <v>0</v>
      </c>
      <c r="CP494" s="14">
        <f>VLOOKUP($B494,[2]Sheet3!$G:$CZ,79,0)</f>
        <v>0</v>
      </c>
      <c r="CQ494" s="14">
        <f>VLOOKUP($B494,[2]Sheet3!$G:$CZ,80,0)</f>
        <v>0</v>
      </c>
      <c r="CR494" s="14">
        <f>VLOOKUP($B494,[2]Sheet3!$G:$CZ,81,0)</f>
        <v>0</v>
      </c>
      <c r="CS494" s="14">
        <f>VLOOKUP($B494,[2]Sheet3!$G:$CZ,82,0)</f>
        <v>0</v>
      </c>
      <c r="CT494" s="14">
        <f>VLOOKUP($B494,[2]Sheet3!$G:$CZ,83,0)</f>
        <v>0</v>
      </c>
      <c r="CU494" s="14">
        <f>VLOOKUP($B494,[2]Sheet3!$G:$CZ,84,0)</f>
        <v>0</v>
      </c>
      <c r="CV494" s="14">
        <f>VLOOKUP($B494,[2]Sheet3!$G:$CZ,85,0)</f>
        <v>0</v>
      </c>
      <c r="CW494" s="14">
        <f>VLOOKUP($B494,[2]Sheet3!$G:$CZ,86,0)</f>
        <v>0</v>
      </c>
      <c r="CX494" s="14">
        <f>VLOOKUP($B494,[2]Sheet3!$G:$CZ,87,0)</f>
        <v>0</v>
      </c>
      <c r="CY494" s="14">
        <f>VLOOKUP($B494,[2]Sheet3!$G:$CZ,88,0)</f>
        <v>0</v>
      </c>
      <c r="CZ494" s="14">
        <f>VLOOKUP($B494,[2]Sheet3!$G:$CZ,89,0)</f>
        <v>0</v>
      </c>
      <c r="DA494" s="14">
        <f>VLOOKUP($B494,[2]Sheet3!$G:$CZ,90,0)</f>
        <v>0</v>
      </c>
      <c r="DB494" s="14">
        <f>VLOOKUP($B494,[2]Sheet3!$G:$CZ,91,0)</f>
        <v>0</v>
      </c>
      <c r="DC494" s="14">
        <f>VLOOKUP($B494,[2]Sheet3!$G:$CZ,92,0)</f>
        <v>0</v>
      </c>
      <c r="DD494" s="14">
        <f>VLOOKUP($B494,[2]Sheet3!$G:$CZ,93,0)</f>
        <v>0</v>
      </c>
      <c r="DE494" s="14">
        <f>VLOOKUP($B494,[2]Sheet3!$G:$CZ,94,0)</f>
        <v>0</v>
      </c>
      <c r="DF494" s="14">
        <f>VLOOKUP($B494,[2]Sheet3!$G:$CZ,95,0)</f>
        <v>0</v>
      </c>
      <c r="DG494" s="14">
        <f>VLOOKUP($B494,[2]Sheet3!$G:$CZ,96,0)</f>
        <v>0</v>
      </c>
      <c r="DH494" s="14">
        <f>VLOOKUP($B494,[2]Sheet3!$G:$CZ,97,0)</f>
        <v>0</v>
      </c>
      <c r="DI494" s="14">
        <f>VLOOKUP($B494,[2]Sheet3!$G:$CZ,98,0)</f>
        <v>0</v>
      </c>
    </row>
    <row r="495" spans="1:113" x14ac:dyDescent="0.3">
      <c r="A495" s="9" t="str">
        <f t="shared" si="23"/>
        <v>E23333</v>
      </c>
      <c r="B495" s="15" t="s">
        <v>1483</v>
      </c>
      <c r="C495" s="15" t="s">
        <v>1484</v>
      </c>
      <c r="F495" s="7" t="s">
        <v>15</v>
      </c>
      <c r="G495" s="12" t="s">
        <v>3990</v>
      </c>
      <c r="H495" s="12" t="str">
        <f>VLOOKUP($B495,[1]Sheet1!$A:$G,5,0)</f>
        <v>suvendu.mishra@redingtongroup.com</v>
      </c>
      <c r="I495" s="12" t="str">
        <f>VLOOKUP($B495,[1]Sheet1!$A:$G,7,0)</f>
        <v>jaswinder.singh@redingtongroup.com</v>
      </c>
      <c r="J495" s="12" t="s">
        <v>82</v>
      </c>
      <c r="K495" s="7"/>
      <c r="L495" s="7"/>
      <c r="M495" s="8"/>
      <c r="N495" s="7" t="str">
        <f t="shared" si="21"/>
        <v>suvendu.mishra@redingtongroup.com; jaswinder.singh@redingtongroup.com; nilesh.phirke@redingtongroup.com;christopher.joseph@redingtongroup.com</v>
      </c>
      <c r="O495" s="7" t="str">
        <f t="shared" si="22"/>
        <v>E23333</v>
      </c>
      <c r="P495" s="8" t="s">
        <v>5215</v>
      </c>
      <c r="Q495" s="14">
        <f>VLOOKUP($B495,[2]Sheet3!$G:$CZ,2,0)</f>
        <v>2400308945</v>
      </c>
      <c r="R495" s="14">
        <f>VLOOKUP($B495,[2]Sheet3!$G:$CZ,3,0)</f>
        <v>0</v>
      </c>
      <c r="S495" s="14">
        <f>VLOOKUP($B495,[2]Sheet3!$G:$CZ,4,0)</f>
        <v>0</v>
      </c>
      <c r="T495" s="14">
        <f>VLOOKUP($B495,[2]Sheet3!$G:$CZ,5,0)</f>
        <v>0</v>
      </c>
      <c r="U495" s="14">
        <f>VLOOKUP($B495,[2]Sheet3!$G:$CZ,6,0)</f>
        <v>0</v>
      </c>
      <c r="V495" s="14">
        <f>VLOOKUP($B495,[2]Sheet3!$G:$CZ,7,0)</f>
        <v>0</v>
      </c>
      <c r="W495" s="14">
        <f>VLOOKUP($B495,[2]Sheet3!$G:$CZ,8,0)</f>
        <v>0</v>
      </c>
      <c r="X495" s="14">
        <f>VLOOKUP($B495,[2]Sheet3!$G:$CZ,9,0)</f>
        <v>0</v>
      </c>
      <c r="Y495" s="14">
        <f>VLOOKUP($B495,[2]Sheet3!$G:$CZ,10,0)</f>
        <v>0</v>
      </c>
      <c r="Z495" s="14">
        <f>VLOOKUP($B495,[2]Sheet3!$G:$CZ,11,0)</f>
        <v>0</v>
      </c>
      <c r="AA495" s="14">
        <f>VLOOKUP($B495,[2]Sheet3!$G:$CZ,12,0)</f>
        <v>0</v>
      </c>
      <c r="AB495" s="14">
        <f>VLOOKUP($B495,[2]Sheet3!$G:$CZ,13,0)</f>
        <v>0</v>
      </c>
      <c r="AC495" s="14">
        <f>VLOOKUP($B495,[2]Sheet3!$G:$CZ,14,0)</f>
        <v>0</v>
      </c>
      <c r="AD495" s="14">
        <f>VLOOKUP($B495,[2]Sheet3!$G:$CZ,15,0)</f>
        <v>0</v>
      </c>
      <c r="AE495" s="14">
        <f>VLOOKUP($B495,[2]Sheet3!$G:$CZ,16,0)</f>
        <v>0</v>
      </c>
      <c r="AF495" s="14">
        <f>VLOOKUP($B495,[2]Sheet3!$G:$CZ,17,0)</f>
        <v>0</v>
      </c>
      <c r="AG495" s="14">
        <f>VLOOKUP($B495,[2]Sheet3!$G:$CZ,18,0)</f>
        <v>0</v>
      </c>
      <c r="AH495" s="14">
        <f>VLOOKUP($B495,[2]Sheet3!$G:$CZ,19,0)</f>
        <v>0</v>
      </c>
      <c r="AI495" s="14">
        <f>VLOOKUP($B495,[2]Sheet3!$G:$CZ,20,0)</f>
        <v>0</v>
      </c>
      <c r="AJ495" s="14">
        <f>VLOOKUP($B495,[2]Sheet3!$G:$CZ,21,0)</f>
        <v>0</v>
      </c>
      <c r="AK495" s="14">
        <f>VLOOKUP($B495,[2]Sheet3!$G:$CZ,22,0)</f>
        <v>0</v>
      </c>
      <c r="AL495" s="14">
        <f>VLOOKUP($B495,[2]Sheet3!$G:$CZ,23,0)</f>
        <v>0</v>
      </c>
      <c r="AM495" s="14">
        <f>VLOOKUP($B495,[2]Sheet3!$G:$CZ,24,0)</f>
        <v>0</v>
      </c>
      <c r="AN495" s="14">
        <f>VLOOKUP($B495,[2]Sheet3!$G:$CZ,25,0)</f>
        <v>0</v>
      </c>
      <c r="AO495" s="14">
        <f>VLOOKUP($B495,[2]Sheet3!$G:$CZ,26,0)</f>
        <v>0</v>
      </c>
      <c r="AP495" s="14">
        <f>VLOOKUP($B495,[2]Sheet3!$G:$CZ,27,0)</f>
        <v>0</v>
      </c>
      <c r="AQ495" s="14">
        <f>VLOOKUP($B495,[2]Sheet3!$G:$CZ,28,0)</f>
        <v>0</v>
      </c>
      <c r="AR495" s="14">
        <f>VLOOKUP($B495,[2]Sheet3!$G:$CZ,29,0)</f>
        <v>0</v>
      </c>
      <c r="AS495" s="14">
        <f>VLOOKUP($B495,[2]Sheet3!$G:$CZ,30,0)</f>
        <v>0</v>
      </c>
      <c r="AT495" s="14">
        <f>VLOOKUP($B495,[2]Sheet3!$G:$CZ,31,0)</f>
        <v>0</v>
      </c>
      <c r="AU495" s="14">
        <f>VLOOKUP($B495,[2]Sheet3!$G:$CZ,32,0)</f>
        <v>0</v>
      </c>
      <c r="AV495" s="14">
        <f>VLOOKUP($B495,[2]Sheet3!$G:$CZ,33,0)</f>
        <v>0</v>
      </c>
      <c r="AW495" s="14">
        <f>VLOOKUP($B495,[2]Sheet3!$G:$CZ,34,0)</f>
        <v>0</v>
      </c>
      <c r="AX495" s="14">
        <f>VLOOKUP($B495,[2]Sheet3!$G:$CZ,35,0)</f>
        <v>0</v>
      </c>
      <c r="AY495" s="14">
        <f>VLOOKUP($B495,[2]Sheet3!$G:$CZ,36,0)</f>
        <v>0</v>
      </c>
      <c r="AZ495" s="14">
        <f>VLOOKUP($B495,[2]Sheet3!$G:$CZ,37,0)</f>
        <v>0</v>
      </c>
      <c r="BA495" s="14">
        <f>VLOOKUP($B495,[2]Sheet3!$G:$CZ,38,0)</f>
        <v>0</v>
      </c>
      <c r="BB495" s="14">
        <f>VLOOKUP($B495,[2]Sheet3!$G:$CZ,39,0)</f>
        <v>0</v>
      </c>
      <c r="BC495" s="14">
        <f>VLOOKUP($B495,[2]Sheet3!$G:$CZ,40,0)</f>
        <v>0</v>
      </c>
      <c r="BD495" s="14">
        <f>VLOOKUP($B495,[2]Sheet3!$G:$CZ,41,0)</f>
        <v>0</v>
      </c>
      <c r="BE495" s="14">
        <f>VLOOKUP($B495,[2]Sheet3!$G:$CZ,42,0)</f>
        <v>0</v>
      </c>
      <c r="BF495" s="14">
        <f>VLOOKUP($B495,[2]Sheet3!$G:$CZ,43,0)</f>
        <v>0</v>
      </c>
      <c r="BG495" s="14">
        <f>VLOOKUP($B495,[2]Sheet3!$G:$CZ,44,0)</f>
        <v>0</v>
      </c>
      <c r="BH495" s="14">
        <f>VLOOKUP($B495,[2]Sheet3!$G:$CZ,45,0)</f>
        <v>0</v>
      </c>
      <c r="BI495" s="14">
        <f>VLOOKUP($B495,[2]Sheet3!$G:$CZ,46,0)</f>
        <v>0</v>
      </c>
      <c r="BJ495" s="14">
        <f>VLOOKUP($B495,[2]Sheet3!$G:$CZ,47,0)</f>
        <v>0</v>
      </c>
      <c r="BK495" s="14">
        <f>VLOOKUP($B495,[2]Sheet3!$G:$CZ,48,0)</f>
        <v>0</v>
      </c>
      <c r="BL495" s="14">
        <f>VLOOKUP($B495,[2]Sheet3!$G:$CZ,49,0)</f>
        <v>0</v>
      </c>
      <c r="BM495" s="14">
        <f>VLOOKUP($B495,[2]Sheet3!$G:$CZ,50,0)</f>
        <v>0</v>
      </c>
      <c r="BN495" s="14">
        <f>VLOOKUP($B495,[2]Sheet3!$G:$CZ,51,0)</f>
        <v>0</v>
      </c>
      <c r="BO495" s="14">
        <f>VLOOKUP($B495,[2]Sheet3!$G:$CZ,52,0)</f>
        <v>0</v>
      </c>
      <c r="BP495" s="14">
        <f>VLOOKUP($B495,[2]Sheet3!$G:$CZ,53,0)</f>
        <v>0</v>
      </c>
      <c r="BQ495" s="14">
        <f>VLOOKUP($B495,[2]Sheet3!$G:$CZ,54,0)</f>
        <v>0</v>
      </c>
      <c r="BR495" s="14">
        <f>VLOOKUP($B495,[2]Sheet3!$G:$CZ,55,0)</f>
        <v>0</v>
      </c>
      <c r="BS495" s="14">
        <f>VLOOKUP($B495,[2]Sheet3!$G:$CZ,56,0)</f>
        <v>0</v>
      </c>
      <c r="BT495" s="14">
        <f>VLOOKUP($B495,[2]Sheet3!$G:$CZ,57,0)</f>
        <v>0</v>
      </c>
      <c r="BU495" s="14">
        <f>VLOOKUP($B495,[2]Sheet3!$G:$CZ,58,0)</f>
        <v>0</v>
      </c>
      <c r="BV495" s="14">
        <f>VLOOKUP($B495,[2]Sheet3!$G:$CZ,59,0)</f>
        <v>0</v>
      </c>
      <c r="BW495" s="14">
        <f>VLOOKUP($B495,[2]Sheet3!$G:$CZ,60,0)</f>
        <v>0</v>
      </c>
      <c r="BX495" s="14">
        <f>VLOOKUP($B495,[2]Sheet3!$G:$CZ,61,0)</f>
        <v>0</v>
      </c>
      <c r="BY495" s="14">
        <f>VLOOKUP($B495,[2]Sheet3!$G:$CZ,62,0)</f>
        <v>0</v>
      </c>
      <c r="BZ495" s="14">
        <f>VLOOKUP($B495,[2]Sheet3!$G:$CZ,63,0)</f>
        <v>0</v>
      </c>
      <c r="CA495" s="14">
        <f>VLOOKUP($B495,[2]Sheet3!$G:$CZ,64,0)</f>
        <v>0</v>
      </c>
      <c r="CB495" s="14">
        <f>VLOOKUP($B495,[2]Sheet3!$G:$CZ,65,0)</f>
        <v>0</v>
      </c>
      <c r="CC495" s="14">
        <f>VLOOKUP($B495,[2]Sheet3!$G:$CZ,66,0)</f>
        <v>0</v>
      </c>
      <c r="CD495" s="14">
        <f>VLOOKUP($B495,[2]Sheet3!$G:$CZ,67,0)</f>
        <v>0</v>
      </c>
      <c r="CE495" s="14">
        <f>VLOOKUP($B495,[2]Sheet3!$G:$CZ,68,0)</f>
        <v>0</v>
      </c>
      <c r="CF495" s="14">
        <f>VLOOKUP($B495,[2]Sheet3!$G:$CZ,69,0)</f>
        <v>0</v>
      </c>
      <c r="CG495" s="14">
        <f>VLOOKUP($B495,[2]Sheet3!$G:$CZ,70,0)</f>
        <v>0</v>
      </c>
      <c r="CH495" s="14">
        <f>VLOOKUP($B495,[2]Sheet3!$G:$CZ,71,0)</f>
        <v>0</v>
      </c>
      <c r="CI495" s="14">
        <f>VLOOKUP($B495,[2]Sheet3!$G:$CZ,72,0)</f>
        <v>0</v>
      </c>
      <c r="CJ495" s="14">
        <f>VLOOKUP($B495,[2]Sheet3!$G:$CZ,73,0)</f>
        <v>0</v>
      </c>
      <c r="CK495" s="14">
        <f>VLOOKUP($B495,[2]Sheet3!$G:$CZ,74,0)</f>
        <v>0</v>
      </c>
      <c r="CL495" s="14">
        <f>VLOOKUP($B495,[2]Sheet3!$G:$CZ,75,0)</f>
        <v>0</v>
      </c>
      <c r="CM495" s="14">
        <f>VLOOKUP($B495,[2]Sheet3!$G:$CZ,76,0)</f>
        <v>0</v>
      </c>
      <c r="CN495" s="14">
        <f>VLOOKUP($B495,[2]Sheet3!$G:$CZ,77,0)</f>
        <v>0</v>
      </c>
      <c r="CO495" s="14">
        <f>VLOOKUP($B495,[2]Sheet3!$G:$CZ,78,0)</f>
        <v>0</v>
      </c>
      <c r="CP495" s="14">
        <f>VLOOKUP($B495,[2]Sheet3!$G:$CZ,79,0)</f>
        <v>0</v>
      </c>
      <c r="CQ495" s="14">
        <f>VLOOKUP($B495,[2]Sheet3!$G:$CZ,80,0)</f>
        <v>0</v>
      </c>
      <c r="CR495" s="14">
        <f>VLOOKUP($B495,[2]Sheet3!$G:$CZ,81,0)</f>
        <v>0</v>
      </c>
      <c r="CS495" s="14">
        <f>VLOOKUP($B495,[2]Sheet3!$G:$CZ,82,0)</f>
        <v>0</v>
      </c>
      <c r="CT495" s="14">
        <f>VLOOKUP($B495,[2]Sheet3!$G:$CZ,83,0)</f>
        <v>0</v>
      </c>
      <c r="CU495" s="14">
        <f>VLOOKUP($B495,[2]Sheet3!$G:$CZ,84,0)</f>
        <v>0</v>
      </c>
      <c r="CV495" s="14">
        <f>VLOOKUP($B495,[2]Sheet3!$G:$CZ,85,0)</f>
        <v>0</v>
      </c>
      <c r="CW495" s="14">
        <f>VLOOKUP($B495,[2]Sheet3!$G:$CZ,86,0)</f>
        <v>0</v>
      </c>
      <c r="CX495" s="14">
        <f>VLOOKUP($B495,[2]Sheet3!$G:$CZ,87,0)</f>
        <v>0</v>
      </c>
      <c r="CY495" s="14">
        <f>VLOOKUP($B495,[2]Sheet3!$G:$CZ,88,0)</f>
        <v>0</v>
      </c>
      <c r="CZ495" s="14">
        <f>VLOOKUP($B495,[2]Sheet3!$G:$CZ,89,0)</f>
        <v>0</v>
      </c>
      <c r="DA495" s="14">
        <f>VLOOKUP($B495,[2]Sheet3!$G:$CZ,90,0)</f>
        <v>0</v>
      </c>
      <c r="DB495" s="14">
        <f>VLOOKUP($B495,[2]Sheet3!$G:$CZ,91,0)</f>
        <v>0</v>
      </c>
      <c r="DC495" s="14">
        <f>VLOOKUP($B495,[2]Sheet3!$G:$CZ,92,0)</f>
        <v>0</v>
      </c>
      <c r="DD495" s="14">
        <f>VLOOKUP($B495,[2]Sheet3!$G:$CZ,93,0)</f>
        <v>0</v>
      </c>
      <c r="DE495" s="14">
        <f>VLOOKUP($B495,[2]Sheet3!$G:$CZ,94,0)</f>
        <v>0</v>
      </c>
      <c r="DF495" s="14">
        <f>VLOOKUP($B495,[2]Sheet3!$G:$CZ,95,0)</f>
        <v>0</v>
      </c>
      <c r="DG495" s="14">
        <f>VLOOKUP($B495,[2]Sheet3!$G:$CZ,96,0)</f>
        <v>0</v>
      </c>
      <c r="DH495" s="14">
        <f>VLOOKUP($B495,[2]Sheet3!$G:$CZ,97,0)</f>
        <v>0</v>
      </c>
      <c r="DI495" s="14">
        <f>VLOOKUP($B495,[2]Sheet3!$G:$CZ,98,0)</f>
        <v>0</v>
      </c>
    </row>
    <row r="496" spans="1:113" x14ac:dyDescent="0.3">
      <c r="A496" s="9" t="str">
        <f t="shared" si="23"/>
        <v>W83056</v>
      </c>
      <c r="B496" s="15" t="s">
        <v>1485</v>
      </c>
      <c r="C496" s="15" t="s">
        <v>1486</v>
      </c>
      <c r="F496" s="7" t="s">
        <v>15</v>
      </c>
      <c r="G496" s="12" t="s">
        <v>3991</v>
      </c>
      <c r="H496" s="12" t="str">
        <f>VLOOKUP($B496,[1]Sheet1!$A:$G,5,0)</f>
        <v>aftab.khan@redingtongroup.com</v>
      </c>
      <c r="I496" s="12" t="str">
        <f>VLOOKUP($B496,[1]Sheet1!$A:$G,7,0)</f>
        <v>dilip.vishwa@redingtongroup.com</v>
      </c>
      <c r="J496" s="12" t="s">
        <v>82</v>
      </c>
      <c r="K496" s="7"/>
      <c r="L496" s="7"/>
      <c r="M496" s="8"/>
      <c r="N496" s="7" t="str">
        <f t="shared" si="21"/>
        <v>aftab.khan@redingtongroup.com; dilip.vishwa@redingtongroup.com; nilesh.phirke@redingtongroup.com;christopher.joseph@redingtongroup.com</v>
      </c>
      <c r="O496" s="7" t="str">
        <f t="shared" si="22"/>
        <v>W83056</v>
      </c>
      <c r="P496" s="8" t="s">
        <v>5215</v>
      </c>
      <c r="Q496" s="14">
        <f>VLOOKUP($B496,[2]Sheet3!$G:$CZ,2,0)</f>
        <v>2400309213</v>
      </c>
      <c r="R496" s="14">
        <f>VLOOKUP($B496,[2]Sheet3!$G:$CZ,3,0)</f>
        <v>2400305314</v>
      </c>
      <c r="S496" s="14">
        <f>VLOOKUP($B496,[2]Sheet3!$G:$CZ,4,0)</f>
        <v>0</v>
      </c>
      <c r="T496" s="14">
        <f>VLOOKUP($B496,[2]Sheet3!$G:$CZ,5,0)</f>
        <v>0</v>
      </c>
      <c r="U496" s="14">
        <f>VLOOKUP($B496,[2]Sheet3!$G:$CZ,6,0)</f>
        <v>0</v>
      </c>
      <c r="V496" s="14">
        <f>VLOOKUP($B496,[2]Sheet3!$G:$CZ,7,0)</f>
        <v>0</v>
      </c>
      <c r="W496" s="14">
        <f>VLOOKUP($B496,[2]Sheet3!$G:$CZ,8,0)</f>
        <v>0</v>
      </c>
      <c r="X496" s="14">
        <f>VLOOKUP($B496,[2]Sheet3!$G:$CZ,9,0)</f>
        <v>0</v>
      </c>
      <c r="Y496" s="14">
        <f>VLOOKUP($B496,[2]Sheet3!$G:$CZ,10,0)</f>
        <v>0</v>
      </c>
      <c r="Z496" s="14">
        <f>VLOOKUP($B496,[2]Sheet3!$G:$CZ,11,0)</f>
        <v>0</v>
      </c>
      <c r="AA496" s="14">
        <f>VLOOKUP($B496,[2]Sheet3!$G:$CZ,12,0)</f>
        <v>0</v>
      </c>
      <c r="AB496" s="14">
        <f>VLOOKUP($B496,[2]Sheet3!$G:$CZ,13,0)</f>
        <v>0</v>
      </c>
      <c r="AC496" s="14">
        <f>VLOOKUP($B496,[2]Sheet3!$G:$CZ,14,0)</f>
        <v>0</v>
      </c>
      <c r="AD496" s="14">
        <f>VLOOKUP($B496,[2]Sheet3!$G:$CZ,15,0)</f>
        <v>0</v>
      </c>
      <c r="AE496" s="14">
        <f>VLOOKUP($B496,[2]Sheet3!$G:$CZ,16,0)</f>
        <v>0</v>
      </c>
      <c r="AF496" s="14">
        <f>VLOOKUP($B496,[2]Sheet3!$G:$CZ,17,0)</f>
        <v>0</v>
      </c>
      <c r="AG496" s="14">
        <f>VLOOKUP($B496,[2]Sheet3!$G:$CZ,18,0)</f>
        <v>0</v>
      </c>
      <c r="AH496" s="14">
        <f>VLOOKUP($B496,[2]Sheet3!$G:$CZ,19,0)</f>
        <v>0</v>
      </c>
      <c r="AI496" s="14">
        <f>VLOOKUP($B496,[2]Sheet3!$G:$CZ,20,0)</f>
        <v>0</v>
      </c>
      <c r="AJ496" s="14">
        <f>VLOOKUP($B496,[2]Sheet3!$G:$CZ,21,0)</f>
        <v>0</v>
      </c>
      <c r="AK496" s="14">
        <f>VLOOKUP($B496,[2]Sheet3!$G:$CZ,22,0)</f>
        <v>0</v>
      </c>
      <c r="AL496" s="14">
        <f>VLOOKUP($B496,[2]Sheet3!$G:$CZ,23,0)</f>
        <v>0</v>
      </c>
      <c r="AM496" s="14">
        <f>VLOOKUP($B496,[2]Sheet3!$G:$CZ,24,0)</f>
        <v>0</v>
      </c>
      <c r="AN496" s="14">
        <f>VLOOKUP($B496,[2]Sheet3!$G:$CZ,25,0)</f>
        <v>0</v>
      </c>
      <c r="AO496" s="14">
        <f>VLOOKUP($B496,[2]Sheet3!$G:$CZ,26,0)</f>
        <v>0</v>
      </c>
      <c r="AP496" s="14">
        <f>VLOOKUP($B496,[2]Sheet3!$G:$CZ,27,0)</f>
        <v>0</v>
      </c>
      <c r="AQ496" s="14">
        <f>VLOOKUP($B496,[2]Sheet3!$G:$CZ,28,0)</f>
        <v>0</v>
      </c>
      <c r="AR496" s="14">
        <f>VLOOKUP($B496,[2]Sheet3!$G:$CZ,29,0)</f>
        <v>0</v>
      </c>
      <c r="AS496" s="14">
        <f>VLOOKUP($B496,[2]Sheet3!$G:$CZ,30,0)</f>
        <v>0</v>
      </c>
      <c r="AT496" s="14">
        <f>VLOOKUP($B496,[2]Sheet3!$G:$CZ,31,0)</f>
        <v>0</v>
      </c>
      <c r="AU496" s="14">
        <f>VLOOKUP($B496,[2]Sheet3!$G:$CZ,32,0)</f>
        <v>0</v>
      </c>
      <c r="AV496" s="14">
        <f>VLOOKUP($B496,[2]Sheet3!$G:$CZ,33,0)</f>
        <v>0</v>
      </c>
      <c r="AW496" s="14">
        <f>VLOOKUP($B496,[2]Sheet3!$G:$CZ,34,0)</f>
        <v>0</v>
      </c>
      <c r="AX496" s="14">
        <f>VLOOKUP($B496,[2]Sheet3!$G:$CZ,35,0)</f>
        <v>0</v>
      </c>
      <c r="AY496" s="14">
        <f>VLOOKUP($B496,[2]Sheet3!$G:$CZ,36,0)</f>
        <v>0</v>
      </c>
      <c r="AZ496" s="14">
        <f>VLOOKUP($B496,[2]Sheet3!$G:$CZ,37,0)</f>
        <v>0</v>
      </c>
      <c r="BA496" s="14">
        <f>VLOOKUP($B496,[2]Sheet3!$G:$CZ,38,0)</f>
        <v>0</v>
      </c>
      <c r="BB496" s="14">
        <f>VLOOKUP($B496,[2]Sheet3!$G:$CZ,39,0)</f>
        <v>0</v>
      </c>
      <c r="BC496" s="14">
        <f>VLOOKUP($B496,[2]Sheet3!$G:$CZ,40,0)</f>
        <v>0</v>
      </c>
      <c r="BD496" s="14">
        <f>VLOOKUP($B496,[2]Sheet3!$G:$CZ,41,0)</f>
        <v>0</v>
      </c>
      <c r="BE496" s="14">
        <f>VLOOKUP($B496,[2]Sheet3!$G:$CZ,42,0)</f>
        <v>0</v>
      </c>
      <c r="BF496" s="14">
        <f>VLOOKUP($B496,[2]Sheet3!$G:$CZ,43,0)</f>
        <v>0</v>
      </c>
      <c r="BG496" s="14">
        <f>VLOOKUP($B496,[2]Sheet3!$G:$CZ,44,0)</f>
        <v>0</v>
      </c>
      <c r="BH496" s="14">
        <f>VLOOKUP($B496,[2]Sheet3!$G:$CZ,45,0)</f>
        <v>0</v>
      </c>
      <c r="BI496" s="14">
        <f>VLOOKUP($B496,[2]Sheet3!$G:$CZ,46,0)</f>
        <v>0</v>
      </c>
      <c r="BJ496" s="14">
        <f>VLOOKUP($B496,[2]Sheet3!$G:$CZ,47,0)</f>
        <v>0</v>
      </c>
      <c r="BK496" s="14">
        <f>VLOOKUP($B496,[2]Sheet3!$G:$CZ,48,0)</f>
        <v>0</v>
      </c>
      <c r="BL496" s="14">
        <f>VLOOKUP($B496,[2]Sheet3!$G:$CZ,49,0)</f>
        <v>0</v>
      </c>
      <c r="BM496" s="14">
        <f>VLOOKUP($B496,[2]Sheet3!$G:$CZ,50,0)</f>
        <v>0</v>
      </c>
      <c r="BN496" s="14">
        <f>VLOOKUP($B496,[2]Sheet3!$G:$CZ,51,0)</f>
        <v>0</v>
      </c>
      <c r="BO496" s="14">
        <f>VLOOKUP($B496,[2]Sheet3!$G:$CZ,52,0)</f>
        <v>0</v>
      </c>
      <c r="BP496" s="14">
        <f>VLOOKUP($B496,[2]Sheet3!$G:$CZ,53,0)</f>
        <v>0</v>
      </c>
      <c r="BQ496" s="14">
        <f>VLOOKUP($B496,[2]Sheet3!$G:$CZ,54,0)</f>
        <v>0</v>
      </c>
      <c r="BR496" s="14">
        <f>VLOOKUP($B496,[2]Sheet3!$G:$CZ,55,0)</f>
        <v>0</v>
      </c>
      <c r="BS496" s="14">
        <f>VLOOKUP($B496,[2]Sheet3!$G:$CZ,56,0)</f>
        <v>0</v>
      </c>
      <c r="BT496" s="14">
        <f>VLOOKUP($B496,[2]Sheet3!$G:$CZ,57,0)</f>
        <v>0</v>
      </c>
      <c r="BU496" s="14">
        <f>VLOOKUP($B496,[2]Sheet3!$G:$CZ,58,0)</f>
        <v>0</v>
      </c>
      <c r="BV496" s="14">
        <f>VLOOKUP($B496,[2]Sheet3!$G:$CZ,59,0)</f>
        <v>0</v>
      </c>
      <c r="BW496" s="14">
        <f>VLOOKUP($B496,[2]Sheet3!$G:$CZ,60,0)</f>
        <v>0</v>
      </c>
      <c r="BX496" s="14">
        <f>VLOOKUP($B496,[2]Sheet3!$G:$CZ,61,0)</f>
        <v>0</v>
      </c>
      <c r="BY496" s="14">
        <f>VLOOKUP($B496,[2]Sheet3!$G:$CZ,62,0)</f>
        <v>0</v>
      </c>
      <c r="BZ496" s="14">
        <f>VLOOKUP($B496,[2]Sheet3!$G:$CZ,63,0)</f>
        <v>0</v>
      </c>
      <c r="CA496" s="14">
        <f>VLOOKUP($B496,[2]Sheet3!$G:$CZ,64,0)</f>
        <v>0</v>
      </c>
      <c r="CB496" s="14">
        <f>VLOOKUP($B496,[2]Sheet3!$G:$CZ,65,0)</f>
        <v>0</v>
      </c>
      <c r="CC496" s="14">
        <f>VLOOKUP($B496,[2]Sheet3!$G:$CZ,66,0)</f>
        <v>0</v>
      </c>
      <c r="CD496" s="14">
        <f>VLOOKUP($B496,[2]Sheet3!$G:$CZ,67,0)</f>
        <v>0</v>
      </c>
      <c r="CE496" s="14">
        <f>VLOOKUP($B496,[2]Sheet3!$G:$CZ,68,0)</f>
        <v>0</v>
      </c>
      <c r="CF496" s="14">
        <f>VLOOKUP($B496,[2]Sheet3!$G:$CZ,69,0)</f>
        <v>0</v>
      </c>
      <c r="CG496" s="14">
        <f>VLOOKUP($B496,[2]Sheet3!$G:$CZ,70,0)</f>
        <v>0</v>
      </c>
      <c r="CH496" s="14">
        <f>VLOOKUP($B496,[2]Sheet3!$G:$CZ,71,0)</f>
        <v>0</v>
      </c>
      <c r="CI496" s="14">
        <f>VLOOKUP($B496,[2]Sheet3!$G:$CZ,72,0)</f>
        <v>0</v>
      </c>
      <c r="CJ496" s="14">
        <f>VLOOKUP($B496,[2]Sheet3!$G:$CZ,73,0)</f>
        <v>0</v>
      </c>
      <c r="CK496" s="14">
        <f>VLOOKUP($B496,[2]Sheet3!$G:$CZ,74,0)</f>
        <v>0</v>
      </c>
      <c r="CL496" s="14">
        <f>VLOOKUP($B496,[2]Sheet3!$G:$CZ,75,0)</f>
        <v>0</v>
      </c>
      <c r="CM496" s="14">
        <f>VLOOKUP($B496,[2]Sheet3!$G:$CZ,76,0)</f>
        <v>0</v>
      </c>
      <c r="CN496" s="14">
        <f>VLOOKUP($B496,[2]Sheet3!$G:$CZ,77,0)</f>
        <v>0</v>
      </c>
      <c r="CO496" s="14">
        <f>VLOOKUP($B496,[2]Sheet3!$G:$CZ,78,0)</f>
        <v>0</v>
      </c>
      <c r="CP496" s="14">
        <f>VLOOKUP($B496,[2]Sheet3!$G:$CZ,79,0)</f>
        <v>0</v>
      </c>
      <c r="CQ496" s="14">
        <f>VLOOKUP($B496,[2]Sheet3!$G:$CZ,80,0)</f>
        <v>0</v>
      </c>
      <c r="CR496" s="14">
        <f>VLOOKUP($B496,[2]Sheet3!$G:$CZ,81,0)</f>
        <v>0</v>
      </c>
      <c r="CS496" s="14">
        <f>VLOOKUP($B496,[2]Sheet3!$G:$CZ,82,0)</f>
        <v>0</v>
      </c>
      <c r="CT496" s="14">
        <f>VLOOKUP($B496,[2]Sheet3!$G:$CZ,83,0)</f>
        <v>0</v>
      </c>
      <c r="CU496" s="14">
        <f>VLOOKUP($B496,[2]Sheet3!$G:$CZ,84,0)</f>
        <v>0</v>
      </c>
      <c r="CV496" s="14">
        <f>VLOOKUP($B496,[2]Sheet3!$G:$CZ,85,0)</f>
        <v>0</v>
      </c>
      <c r="CW496" s="14">
        <f>VLOOKUP($B496,[2]Sheet3!$G:$CZ,86,0)</f>
        <v>0</v>
      </c>
      <c r="CX496" s="14">
        <f>VLOOKUP($B496,[2]Sheet3!$G:$CZ,87,0)</f>
        <v>0</v>
      </c>
      <c r="CY496" s="14">
        <f>VLOOKUP($B496,[2]Sheet3!$G:$CZ,88,0)</f>
        <v>0</v>
      </c>
      <c r="CZ496" s="14">
        <f>VLOOKUP($B496,[2]Sheet3!$G:$CZ,89,0)</f>
        <v>0</v>
      </c>
      <c r="DA496" s="14">
        <f>VLOOKUP($B496,[2]Sheet3!$G:$CZ,90,0)</f>
        <v>0</v>
      </c>
      <c r="DB496" s="14">
        <f>VLOOKUP($B496,[2]Sheet3!$G:$CZ,91,0)</f>
        <v>0</v>
      </c>
      <c r="DC496" s="14">
        <f>VLOOKUP($B496,[2]Sheet3!$G:$CZ,92,0)</f>
        <v>0</v>
      </c>
      <c r="DD496" s="14">
        <f>VLOOKUP($B496,[2]Sheet3!$G:$CZ,93,0)</f>
        <v>0</v>
      </c>
      <c r="DE496" s="14">
        <f>VLOOKUP($B496,[2]Sheet3!$G:$CZ,94,0)</f>
        <v>0</v>
      </c>
      <c r="DF496" s="14">
        <f>VLOOKUP($B496,[2]Sheet3!$G:$CZ,95,0)</f>
        <v>0</v>
      </c>
      <c r="DG496" s="14">
        <f>VLOOKUP($B496,[2]Sheet3!$G:$CZ,96,0)</f>
        <v>0</v>
      </c>
      <c r="DH496" s="14">
        <f>VLOOKUP($B496,[2]Sheet3!$G:$CZ,97,0)</f>
        <v>0</v>
      </c>
      <c r="DI496" s="14">
        <f>VLOOKUP($B496,[2]Sheet3!$G:$CZ,98,0)</f>
        <v>0</v>
      </c>
    </row>
    <row r="497" spans="1:113" x14ac:dyDescent="0.3">
      <c r="A497" s="9" t="str">
        <f t="shared" si="23"/>
        <v>W53310</v>
      </c>
      <c r="B497" s="15" t="s">
        <v>1487</v>
      </c>
      <c r="C497" s="15" t="s">
        <v>1488</v>
      </c>
      <c r="F497" s="7" t="s">
        <v>15</v>
      </c>
      <c r="G497" s="12" t="s">
        <v>3992</v>
      </c>
      <c r="H497" s="12" t="str">
        <f>VLOOKUP($B497,[1]Sheet1!$A:$G,5,0)</f>
        <v>abhishek.vinod@redingtongroup.com</v>
      </c>
      <c r="I497" s="12" t="str">
        <f>VLOOKUP($B497,[1]Sheet1!$A:$G,7,0)</f>
        <v>dilip.vishwa@redingtongroup.com</v>
      </c>
      <c r="J497" s="12" t="s">
        <v>82</v>
      </c>
      <c r="K497" s="7"/>
      <c r="L497" s="7"/>
      <c r="M497" s="8"/>
      <c r="N497" s="7" t="str">
        <f t="shared" si="21"/>
        <v>abhishek.vinod@redingtongroup.com; dilip.vishwa@redingtongroup.com; nilesh.phirke@redingtongroup.com;christopher.joseph@redingtongroup.com</v>
      </c>
      <c r="O497" s="7" t="str">
        <f t="shared" si="22"/>
        <v>W53310</v>
      </c>
      <c r="P497" s="8" t="s">
        <v>5215</v>
      </c>
      <c r="Q497" s="14">
        <f>VLOOKUP($B497,[2]Sheet3!$G:$CZ,2,0)</f>
        <v>2400309066</v>
      </c>
      <c r="R497" s="14">
        <f>VLOOKUP($B497,[2]Sheet3!$G:$CZ,3,0)</f>
        <v>0</v>
      </c>
      <c r="S497" s="14">
        <f>VLOOKUP($B497,[2]Sheet3!$G:$CZ,4,0)</f>
        <v>0</v>
      </c>
      <c r="T497" s="14">
        <f>VLOOKUP($B497,[2]Sheet3!$G:$CZ,5,0)</f>
        <v>0</v>
      </c>
      <c r="U497" s="14">
        <f>VLOOKUP($B497,[2]Sheet3!$G:$CZ,6,0)</f>
        <v>0</v>
      </c>
      <c r="V497" s="14">
        <f>VLOOKUP($B497,[2]Sheet3!$G:$CZ,7,0)</f>
        <v>0</v>
      </c>
      <c r="W497" s="14">
        <f>VLOOKUP($B497,[2]Sheet3!$G:$CZ,8,0)</f>
        <v>0</v>
      </c>
      <c r="X497" s="14">
        <f>VLOOKUP($B497,[2]Sheet3!$G:$CZ,9,0)</f>
        <v>0</v>
      </c>
      <c r="Y497" s="14">
        <f>VLOOKUP($B497,[2]Sheet3!$G:$CZ,10,0)</f>
        <v>0</v>
      </c>
      <c r="Z497" s="14">
        <f>VLOOKUP($B497,[2]Sheet3!$G:$CZ,11,0)</f>
        <v>0</v>
      </c>
      <c r="AA497" s="14">
        <f>VLOOKUP($B497,[2]Sheet3!$G:$CZ,12,0)</f>
        <v>0</v>
      </c>
      <c r="AB497" s="14">
        <f>VLOOKUP($B497,[2]Sheet3!$G:$CZ,13,0)</f>
        <v>0</v>
      </c>
      <c r="AC497" s="14">
        <f>VLOOKUP($B497,[2]Sheet3!$G:$CZ,14,0)</f>
        <v>0</v>
      </c>
      <c r="AD497" s="14">
        <f>VLOOKUP($B497,[2]Sheet3!$G:$CZ,15,0)</f>
        <v>0</v>
      </c>
      <c r="AE497" s="14">
        <f>VLOOKUP($B497,[2]Sheet3!$G:$CZ,16,0)</f>
        <v>0</v>
      </c>
      <c r="AF497" s="14">
        <f>VLOOKUP($B497,[2]Sheet3!$G:$CZ,17,0)</f>
        <v>0</v>
      </c>
      <c r="AG497" s="14">
        <f>VLOOKUP($B497,[2]Sheet3!$G:$CZ,18,0)</f>
        <v>0</v>
      </c>
      <c r="AH497" s="14">
        <f>VLOOKUP($B497,[2]Sheet3!$G:$CZ,19,0)</f>
        <v>0</v>
      </c>
      <c r="AI497" s="14">
        <f>VLOOKUP($B497,[2]Sheet3!$G:$CZ,20,0)</f>
        <v>0</v>
      </c>
      <c r="AJ497" s="14">
        <f>VLOOKUP($B497,[2]Sheet3!$G:$CZ,21,0)</f>
        <v>0</v>
      </c>
      <c r="AK497" s="14">
        <f>VLOOKUP($B497,[2]Sheet3!$G:$CZ,22,0)</f>
        <v>0</v>
      </c>
      <c r="AL497" s="14">
        <f>VLOOKUP($B497,[2]Sheet3!$G:$CZ,23,0)</f>
        <v>0</v>
      </c>
      <c r="AM497" s="14">
        <f>VLOOKUP($B497,[2]Sheet3!$G:$CZ,24,0)</f>
        <v>0</v>
      </c>
      <c r="AN497" s="14">
        <f>VLOOKUP($B497,[2]Sheet3!$G:$CZ,25,0)</f>
        <v>0</v>
      </c>
      <c r="AO497" s="14">
        <f>VLOOKUP($B497,[2]Sheet3!$G:$CZ,26,0)</f>
        <v>0</v>
      </c>
      <c r="AP497" s="14">
        <f>VLOOKUP($B497,[2]Sheet3!$G:$CZ,27,0)</f>
        <v>0</v>
      </c>
      <c r="AQ497" s="14">
        <f>VLOOKUP($B497,[2]Sheet3!$G:$CZ,28,0)</f>
        <v>0</v>
      </c>
      <c r="AR497" s="14">
        <f>VLOOKUP($B497,[2]Sheet3!$G:$CZ,29,0)</f>
        <v>0</v>
      </c>
      <c r="AS497" s="14">
        <f>VLOOKUP($B497,[2]Sheet3!$G:$CZ,30,0)</f>
        <v>0</v>
      </c>
      <c r="AT497" s="14">
        <f>VLOOKUP($B497,[2]Sheet3!$G:$CZ,31,0)</f>
        <v>0</v>
      </c>
      <c r="AU497" s="14">
        <f>VLOOKUP($B497,[2]Sheet3!$G:$CZ,32,0)</f>
        <v>0</v>
      </c>
      <c r="AV497" s="14">
        <f>VLOOKUP($B497,[2]Sheet3!$G:$CZ,33,0)</f>
        <v>0</v>
      </c>
      <c r="AW497" s="14">
        <f>VLOOKUP($B497,[2]Sheet3!$G:$CZ,34,0)</f>
        <v>0</v>
      </c>
      <c r="AX497" s="14">
        <f>VLOOKUP($B497,[2]Sheet3!$G:$CZ,35,0)</f>
        <v>0</v>
      </c>
      <c r="AY497" s="14">
        <f>VLOOKUP($B497,[2]Sheet3!$G:$CZ,36,0)</f>
        <v>0</v>
      </c>
      <c r="AZ497" s="14">
        <f>VLOOKUP($B497,[2]Sheet3!$G:$CZ,37,0)</f>
        <v>0</v>
      </c>
      <c r="BA497" s="14">
        <f>VLOOKUP($B497,[2]Sheet3!$G:$CZ,38,0)</f>
        <v>0</v>
      </c>
      <c r="BB497" s="14">
        <f>VLOOKUP($B497,[2]Sheet3!$G:$CZ,39,0)</f>
        <v>0</v>
      </c>
      <c r="BC497" s="14">
        <f>VLOOKUP($B497,[2]Sheet3!$G:$CZ,40,0)</f>
        <v>0</v>
      </c>
      <c r="BD497" s="14">
        <f>VLOOKUP($B497,[2]Sheet3!$G:$CZ,41,0)</f>
        <v>0</v>
      </c>
      <c r="BE497" s="14">
        <f>VLOOKUP($B497,[2]Sheet3!$G:$CZ,42,0)</f>
        <v>0</v>
      </c>
      <c r="BF497" s="14">
        <f>VLOOKUP($B497,[2]Sheet3!$G:$CZ,43,0)</f>
        <v>0</v>
      </c>
      <c r="BG497" s="14">
        <f>VLOOKUP($B497,[2]Sheet3!$G:$CZ,44,0)</f>
        <v>0</v>
      </c>
      <c r="BH497" s="14">
        <f>VLOOKUP($B497,[2]Sheet3!$G:$CZ,45,0)</f>
        <v>0</v>
      </c>
      <c r="BI497" s="14">
        <f>VLOOKUP($B497,[2]Sheet3!$G:$CZ,46,0)</f>
        <v>0</v>
      </c>
      <c r="BJ497" s="14">
        <f>VLOOKUP($B497,[2]Sheet3!$G:$CZ,47,0)</f>
        <v>0</v>
      </c>
      <c r="BK497" s="14">
        <f>VLOOKUP($B497,[2]Sheet3!$G:$CZ,48,0)</f>
        <v>0</v>
      </c>
      <c r="BL497" s="14">
        <f>VLOOKUP($B497,[2]Sheet3!$G:$CZ,49,0)</f>
        <v>0</v>
      </c>
      <c r="BM497" s="14">
        <f>VLOOKUP($B497,[2]Sheet3!$G:$CZ,50,0)</f>
        <v>0</v>
      </c>
      <c r="BN497" s="14">
        <f>VLOOKUP($B497,[2]Sheet3!$G:$CZ,51,0)</f>
        <v>0</v>
      </c>
      <c r="BO497" s="14">
        <f>VLOOKUP($B497,[2]Sheet3!$G:$CZ,52,0)</f>
        <v>0</v>
      </c>
      <c r="BP497" s="14">
        <f>VLOOKUP($B497,[2]Sheet3!$G:$CZ,53,0)</f>
        <v>0</v>
      </c>
      <c r="BQ497" s="14">
        <f>VLOOKUP($B497,[2]Sheet3!$G:$CZ,54,0)</f>
        <v>0</v>
      </c>
      <c r="BR497" s="14">
        <f>VLOOKUP($B497,[2]Sheet3!$G:$CZ,55,0)</f>
        <v>0</v>
      </c>
      <c r="BS497" s="14">
        <f>VLOOKUP($B497,[2]Sheet3!$G:$CZ,56,0)</f>
        <v>0</v>
      </c>
      <c r="BT497" s="14">
        <f>VLOOKUP($B497,[2]Sheet3!$G:$CZ,57,0)</f>
        <v>0</v>
      </c>
      <c r="BU497" s="14">
        <f>VLOOKUP($B497,[2]Sheet3!$G:$CZ,58,0)</f>
        <v>0</v>
      </c>
      <c r="BV497" s="14">
        <f>VLOOKUP($B497,[2]Sheet3!$G:$CZ,59,0)</f>
        <v>0</v>
      </c>
      <c r="BW497" s="14">
        <f>VLOOKUP($B497,[2]Sheet3!$G:$CZ,60,0)</f>
        <v>0</v>
      </c>
      <c r="BX497" s="14">
        <f>VLOOKUP($B497,[2]Sheet3!$G:$CZ,61,0)</f>
        <v>0</v>
      </c>
      <c r="BY497" s="14">
        <f>VLOOKUP($B497,[2]Sheet3!$G:$CZ,62,0)</f>
        <v>0</v>
      </c>
      <c r="BZ497" s="14">
        <f>VLOOKUP($B497,[2]Sheet3!$G:$CZ,63,0)</f>
        <v>0</v>
      </c>
      <c r="CA497" s="14">
        <f>VLOOKUP($B497,[2]Sheet3!$G:$CZ,64,0)</f>
        <v>0</v>
      </c>
      <c r="CB497" s="14">
        <f>VLOOKUP($B497,[2]Sheet3!$G:$CZ,65,0)</f>
        <v>0</v>
      </c>
      <c r="CC497" s="14">
        <f>VLOOKUP($B497,[2]Sheet3!$G:$CZ,66,0)</f>
        <v>0</v>
      </c>
      <c r="CD497" s="14">
        <f>VLOOKUP($B497,[2]Sheet3!$G:$CZ,67,0)</f>
        <v>0</v>
      </c>
      <c r="CE497" s="14">
        <f>VLOOKUP($B497,[2]Sheet3!$G:$CZ,68,0)</f>
        <v>0</v>
      </c>
      <c r="CF497" s="14">
        <f>VLOOKUP($B497,[2]Sheet3!$G:$CZ,69,0)</f>
        <v>0</v>
      </c>
      <c r="CG497" s="14">
        <f>VLOOKUP($B497,[2]Sheet3!$G:$CZ,70,0)</f>
        <v>0</v>
      </c>
      <c r="CH497" s="14">
        <f>VLOOKUP($B497,[2]Sheet3!$G:$CZ,71,0)</f>
        <v>0</v>
      </c>
      <c r="CI497" s="14">
        <f>VLOOKUP($B497,[2]Sheet3!$G:$CZ,72,0)</f>
        <v>0</v>
      </c>
      <c r="CJ497" s="14">
        <f>VLOOKUP($B497,[2]Sheet3!$G:$CZ,73,0)</f>
        <v>0</v>
      </c>
      <c r="CK497" s="14">
        <f>VLOOKUP($B497,[2]Sheet3!$G:$CZ,74,0)</f>
        <v>0</v>
      </c>
      <c r="CL497" s="14">
        <f>VLOOKUP($B497,[2]Sheet3!$G:$CZ,75,0)</f>
        <v>0</v>
      </c>
      <c r="CM497" s="14">
        <f>VLOOKUP($B497,[2]Sheet3!$G:$CZ,76,0)</f>
        <v>0</v>
      </c>
      <c r="CN497" s="14">
        <f>VLOOKUP($B497,[2]Sheet3!$G:$CZ,77,0)</f>
        <v>0</v>
      </c>
      <c r="CO497" s="14">
        <f>VLOOKUP($B497,[2]Sheet3!$G:$CZ,78,0)</f>
        <v>0</v>
      </c>
      <c r="CP497" s="14">
        <f>VLOOKUP($B497,[2]Sheet3!$G:$CZ,79,0)</f>
        <v>0</v>
      </c>
      <c r="CQ497" s="14">
        <f>VLOOKUP($B497,[2]Sheet3!$G:$CZ,80,0)</f>
        <v>0</v>
      </c>
      <c r="CR497" s="14">
        <f>VLOOKUP($B497,[2]Sheet3!$G:$CZ,81,0)</f>
        <v>0</v>
      </c>
      <c r="CS497" s="14">
        <f>VLOOKUP($B497,[2]Sheet3!$G:$CZ,82,0)</f>
        <v>0</v>
      </c>
      <c r="CT497" s="14">
        <f>VLOOKUP($B497,[2]Sheet3!$G:$CZ,83,0)</f>
        <v>0</v>
      </c>
      <c r="CU497" s="14">
        <f>VLOOKUP($B497,[2]Sheet3!$G:$CZ,84,0)</f>
        <v>0</v>
      </c>
      <c r="CV497" s="14">
        <f>VLOOKUP($B497,[2]Sheet3!$G:$CZ,85,0)</f>
        <v>0</v>
      </c>
      <c r="CW497" s="14">
        <f>VLOOKUP($B497,[2]Sheet3!$G:$CZ,86,0)</f>
        <v>0</v>
      </c>
      <c r="CX497" s="14">
        <f>VLOOKUP($B497,[2]Sheet3!$G:$CZ,87,0)</f>
        <v>0</v>
      </c>
      <c r="CY497" s="14">
        <f>VLOOKUP($B497,[2]Sheet3!$G:$CZ,88,0)</f>
        <v>0</v>
      </c>
      <c r="CZ497" s="14">
        <f>VLOOKUP($B497,[2]Sheet3!$G:$CZ,89,0)</f>
        <v>0</v>
      </c>
      <c r="DA497" s="14">
        <f>VLOOKUP($B497,[2]Sheet3!$G:$CZ,90,0)</f>
        <v>0</v>
      </c>
      <c r="DB497" s="14">
        <f>VLOOKUP($B497,[2]Sheet3!$G:$CZ,91,0)</f>
        <v>0</v>
      </c>
      <c r="DC497" s="14">
        <f>VLOOKUP($B497,[2]Sheet3!$G:$CZ,92,0)</f>
        <v>0</v>
      </c>
      <c r="DD497" s="14">
        <f>VLOOKUP($B497,[2]Sheet3!$G:$CZ,93,0)</f>
        <v>0</v>
      </c>
      <c r="DE497" s="14">
        <f>VLOOKUP($B497,[2]Sheet3!$G:$CZ,94,0)</f>
        <v>0</v>
      </c>
      <c r="DF497" s="14">
        <f>VLOOKUP($B497,[2]Sheet3!$G:$CZ,95,0)</f>
        <v>0</v>
      </c>
      <c r="DG497" s="14">
        <f>VLOOKUP($B497,[2]Sheet3!$G:$CZ,96,0)</f>
        <v>0</v>
      </c>
      <c r="DH497" s="14">
        <f>VLOOKUP($B497,[2]Sheet3!$G:$CZ,97,0)</f>
        <v>0</v>
      </c>
      <c r="DI497" s="14">
        <f>VLOOKUP($B497,[2]Sheet3!$G:$CZ,98,0)</f>
        <v>0</v>
      </c>
    </row>
    <row r="498" spans="1:113" x14ac:dyDescent="0.3">
      <c r="A498" s="9" t="str">
        <f t="shared" si="23"/>
        <v>W23802</v>
      </c>
      <c r="B498" s="15" t="s">
        <v>1489</v>
      </c>
      <c r="C498" s="15" t="s">
        <v>1490</v>
      </c>
      <c r="F498" s="7" t="s">
        <v>15</v>
      </c>
      <c r="G498" s="12" t="s">
        <v>3993</v>
      </c>
      <c r="H498" s="12" t="str">
        <f>VLOOKUP($B498,[1]Sheet1!$A:$G,5,0)</f>
        <v>santosh.desai@redingtongroup.com</v>
      </c>
      <c r="I498" s="12" t="str">
        <f>VLOOKUP($B498,[1]Sheet1!$A:$G,7,0)</f>
        <v>dilip.vishwa@redingtongroup.com</v>
      </c>
      <c r="J498" s="12" t="s">
        <v>82</v>
      </c>
      <c r="K498" s="7"/>
      <c r="L498" s="7"/>
      <c r="M498" s="8"/>
      <c r="N498" s="7" t="str">
        <f t="shared" si="21"/>
        <v>santosh.desai@redingtongroup.com; dilip.vishwa@redingtongroup.com; nilesh.phirke@redingtongroup.com;christopher.joseph@redingtongroup.com</v>
      </c>
      <c r="O498" s="7" t="str">
        <f t="shared" si="22"/>
        <v>W23802</v>
      </c>
      <c r="P498" s="8" t="s">
        <v>5215</v>
      </c>
      <c r="Q498" s="14">
        <f>VLOOKUP($B498,[2]Sheet3!$G:$CZ,2,0)</f>
        <v>2400309389</v>
      </c>
      <c r="R498" s="14">
        <f>VLOOKUP($B498,[2]Sheet3!$G:$CZ,3,0)</f>
        <v>2400306957</v>
      </c>
      <c r="S498" s="14">
        <f>VLOOKUP($B498,[2]Sheet3!$G:$CZ,4,0)</f>
        <v>2400306646</v>
      </c>
      <c r="T498" s="14">
        <f>VLOOKUP($B498,[2]Sheet3!$G:$CZ,5,0)</f>
        <v>0</v>
      </c>
      <c r="U498" s="14">
        <f>VLOOKUP($B498,[2]Sheet3!$G:$CZ,6,0)</f>
        <v>0</v>
      </c>
      <c r="V498" s="14">
        <f>VLOOKUP($B498,[2]Sheet3!$G:$CZ,7,0)</f>
        <v>0</v>
      </c>
      <c r="W498" s="14">
        <f>VLOOKUP($B498,[2]Sheet3!$G:$CZ,8,0)</f>
        <v>0</v>
      </c>
      <c r="X498" s="14">
        <f>VLOOKUP($B498,[2]Sheet3!$G:$CZ,9,0)</f>
        <v>0</v>
      </c>
      <c r="Y498" s="14">
        <f>VLOOKUP($B498,[2]Sheet3!$G:$CZ,10,0)</f>
        <v>0</v>
      </c>
      <c r="Z498" s="14">
        <f>VLOOKUP($B498,[2]Sheet3!$G:$CZ,11,0)</f>
        <v>0</v>
      </c>
      <c r="AA498" s="14">
        <f>VLOOKUP($B498,[2]Sheet3!$G:$CZ,12,0)</f>
        <v>0</v>
      </c>
      <c r="AB498" s="14">
        <f>VLOOKUP($B498,[2]Sheet3!$G:$CZ,13,0)</f>
        <v>0</v>
      </c>
      <c r="AC498" s="14">
        <f>VLOOKUP($B498,[2]Sheet3!$G:$CZ,14,0)</f>
        <v>0</v>
      </c>
      <c r="AD498" s="14">
        <f>VLOOKUP($B498,[2]Sheet3!$G:$CZ,15,0)</f>
        <v>0</v>
      </c>
      <c r="AE498" s="14">
        <f>VLOOKUP($B498,[2]Sheet3!$G:$CZ,16,0)</f>
        <v>0</v>
      </c>
      <c r="AF498" s="14">
        <f>VLOOKUP($B498,[2]Sheet3!$G:$CZ,17,0)</f>
        <v>0</v>
      </c>
      <c r="AG498" s="14">
        <f>VLOOKUP($B498,[2]Sheet3!$G:$CZ,18,0)</f>
        <v>0</v>
      </c>
      <c r="AH498" s="14">
        <f>VLOOKUP($B498,[2]Sheet3!$G:$CZ,19,0)</f>
        <v>0</v>
      </c>
      <c r="AI498" s="14">
        <f>VLOOKUP($B498,[2]Sheet3!$G:$CZ,20,0)</f>
        <v>0</v>
      </c>
      <c r="AJ498" s="14">
        <f>VLOOKUP($B498,[2]Sheet3!$G:$CZ,21,0)</f>
        <v>0</v>
      </c>
      <c r="AK498" s="14">
        <f>VLOOKUP($B498,[2]Sheet3!$G:$CZ,22,0)</f>
        <v>0</v>
      </c>
      <c r="AL498" s="14">
        <f>VLOOKUP($B498,[2]Sheet3!$G:$CZ,23,0)</f>
        <v>0</v>
      </c>
      <c r="AM498" s="14">
        <f>VLOOKUP($B498,[2]Sheet3!$G:$CZ,24,0)</f>
        <v>0</v>
      </c>
      <c r="AN498" s="14">
        <f>VLOOKUP($B498,[2]Sheet3!$G:$CZ,25,0)</f>
        <v>0</v>
      </c>
      <c r="AO498" s="14">
        <f>VLOOKUP($B498,[2]Sheet3!$G:$CZ,26,0)</f>
        <v>0</v>
      </c>
      <c r="AP498" s="14">
        <f>VLOOKUP($B498,[2]Sheet3!$G:$CZ,27,0)</f>
        <v>0</v>
      </c>
      <c r="AQ498" s="14">
        <f>VLOOKUP($B498,[2]Sheet3!$G:$CZ,28,0)</f>
        <v>0</v>
      </c>
      <c r="AR498" s="14">
        <f>VLOOKUP($B498,[2]Sheet3!$G:$CZ,29,0)</f>
        <v>0</v>
      </c>
      <c r="AS498" s="14">
        <f>VLOOKUP($B498,[2]Sheet3!$G:$CZ,30,0)</f>
        <v>0</v>
      </c>
      <c r="AT498" s="14">
        <f>VLOOKUP($B498,[2]Sheet3!$G:$CZ,31,0)</f>
        <v>0</v>
      </c>
      <c r="AU498" s="14">
        <f>VLOOKUP($B498,[2]Sheet3!$G:$CZ,32,0)</f>
        <v>0</v>
      </c>
      <c r="AV498" s="14">
        <f>VLOOKUP($B498,[2]Sheet3!$G:$CZ,33,0)</f>
        <v>0</v>
      </c>
      <c r="AW498" s="14">
        <f>VLOOKUP($B498,[2]Sheet3!$G:$CZ,34,0)</f>
        <v>0</v>
      </c>
      <c r="AX498" s="14">
        <f>VLOOKUP($B498,[2]Sheet3!$G:$CZ,35,0)</f>
        <v>0</v>
      </c>
      <c r="AY498" s="14">
        <f>VLOOKUP($B498,[2]Sheet3!$G:$CZ,36,0)</f>
        <v>0</v>
      </c>
      <c r="AZ498" s="14">
        <f>VLOOKUP($B498,[2]Sheet3!$G:$CZ,37,0)</f>
        <v>0</v>
      </c>
      <c r="BA498" s="14">
        <f>VLOOKUP($B498,[2]Sheet3!$G:$CZ,38,0)</f>
        <v>0</v>
      </c>
      <c r="BB498" s="14">
        <f>VLOOKUP($B498,[2]Sheet3!$G:$CZ,39,0)</f>
        <v>0</v>
      </c>
      <c r="BC498" s="14">
        <f>VLOOKUP($B498,[2]Sheet3!$G:$CZ,40,0)</f>
        <v>0</v>
      </c>
      <c r="BD498" s="14">
        <f>VLOOKUP($B498,[2]Sheet3!$G:$CZ,41,0)</f>
        <v>0</v>
      </c>
      <c r="BE498" s="14">
        <f>VLOOKUP($B498,[2]Sheet3!$G:$CZ,42,0)</f>
        <v>0</v>
      </c>
      <c r="BF498" s="14">
        <f>VLOOKUP($B498,[2]Sheet3!$G:$CZ,43,0)</f>
        <v>0</v>
      </c>
      <c r="BG498" s="14">
        <f>VLOOKUP($B498,[2]Sheet3!$G:$CZ,44,0)</f>
        <v>0</v>
      </c>
      <c r="BH498" s="14">
        <f>VLOOKUP($B498,[2]Sheet3!$G:$CZ,45,0)</f>
        <v>0</v>
      </c>
      <c r="BI498" s="14">
        <f>VLOOKUP($B498,[2]Sheet3!$G:$CZ,46,0)</f>
        <v>0</v>
      </c>
      <c r="BJ498" s="14">
        <f>VLOOKUP($B498,[2]Sheet3!$G:$CZ,47,0)</f>
        <v>0</v>
      </c>
      <c r="BK498" s="14">
        <f>VLOOKUP($B498,[2]Sheet3!$G:$CZ,48,0)</f>
        <v>0</v>
      </c>
      <c r="BL498" s="14">
        <f>VLOOKUP($B498,[2]Sheet3!$G:$CZ,49,0)</f>
        <v>0</v>
      </c>
      <c r="BM498" s="14">
        <f>VLOOKUP($B498,[2]Sheet3!$G:$CZ,50,0)</f>
        <v>0</v>
      </c>
      <c r="BN498" s="14">
        <f>VLOOKUP($B498,[2]Sheet3!$G:$CZ,51,0)</f>
        <v>0</v>
      </c>
      <c r="BO498" s="14">
        <f>VLOOKUP($B498,[2]Sheet3!$G:$CZ,52,0)</f>
        <v>0</v>
      </c>
      <c r="BP498" s="14">
        <f>VLOOKUP($B498,[2]Sheet3!$G:$CZ,53,0)</f>
        <v>0</v>
      </c>
      <c r="BQ498" s="14">
        <f>VLOOKUP($B498,[2]Sheet3!$G:$CZ,54,0)</f>
        <v>0</v>
      </c>
      <c r="BR498" s="14">
        <f>VLOOKUP($B498,[2]Sheet3!$G:$CZ,55,0)</f>
        <v>0</v>
      </c>
      <c r="BS498" s="14">
        <f>VLOOKUP($B498,[2]Sheet3!$G:$CZ,56,0)</f>
        <v>0</v>
      </c>
      <c r="BT498" s="14">
        <f>VLOOKUP($B498,[2]Sheet3!$G:$CZ,57,0)</f>
        <v>0</v>
      </c>
      <c r="BU498" s="14">
        <f>VLOOKUP($B498,[2]Sheet3!$G:$CZ,58,0)</f>
        <v>0</v>
      </c>
      <c r="BV498" s="14">
        <f>VLOOKUP($B498,[2]Sheet3!$G:$CZ,59,0)</f>
        <v>0</v>
      </c>
      <c r="BW498" s="14">
        <f>VLOOKUP($B498,[2]Sheet3!$G:$CZ,60,0)</f>
        <v>0</v>
      </c>
      <c r="BX498" s="14">
        <f>VLOOKUP($B498,[2]Sheet3!$G:$CZ,61,0)</f>
        <v>0</v>
      </c>
      <c r="BY498" s="14">
        <f>VLOOKUP($B498,[2]Sheet3!$G:$CZ,62,0)</f>
        <v>0</v>
      </c>
      <c r="BZ498" s="14">
        <f>VLOOKUP($B498,[2]Sheet3!$G:$CZ,63,0)</f>
        <v>0</v>
      </c>
      <c r="CA498" s="14">
        <f>VLOOKUP($B498,[2]Sheet3!$G:$CZ,64,0)</f>
        <v>0</v>
      </c>
      <c r="CB498" s="14">
        <f>VLOOKUP($B498,[2]Sheet3!$G:$CZ,65,0)</f>
        <v>0</v>
      </c>
      <c r="CC498" s="14">
        <f>VLOOKUP($B498,[2]Sheet3!$G:$CZ,66,0)</f>
        <v>0</v>
      </c>
      <c r="CD498" s="14">
        <f>VLOOKUP($B498,[2]Sheet3!$G:$CZ,67,0)</f>
        <v>0</v>
      </c>
      <c r="CE498" s="14">
        <f>VLOOKUP($B498,[2]Sheet3!$G:$CZ,68,0)</f>
        <v>0</v>
      </c>
      <c r="CF498" s="14">
        <f>VLOOKUP($B498,[2]Sheet3!$G:$CZ,69,0)</f>
        <v>0</v>
      </c>
      <c r="CG498" s="14">
        <f>VLOOKUP($B498,[2]Sheet3!$G:$CZ,70,0)</f>
        <v>0</v>
      </c>
      <c r="CH498" s="14">
        <f>VLOOKUP($B498,[2]Sheet3!$G:$CZ,71,0)</f>
        <v>0</v>
      </c>
      <c r="CI498" s="14">
        <f>VLOOKUP($B498,[2]Sheet3!$G:$CZ,72,0)</f>
        <v>0</v>
      </c>
      <c r="CJ498" s="14">
        <f>VLOOKUP($B498,[2]Sheet3!$G:$CZ,73,0)</f>
        <v>0</v>
      </c>
      <c r="CK498" s="14">
        <f>VLOOKUP($B498,[2]Sheet3!$G:$CZ,74,0)</f>
        <v>0</v>
      </c>
      <c r="CL498" s="14">
        <f>VLOOKUP($B498,[2]Sheet3!$G:$CZ,75,0)</f>
        <v>0</v>
      </c>
      <c r="CM498" s="14">
        <f>VLOOKUP($B498,[2]Sheet3!$G:$CZ,76,0)</f>
        <v>0</v>
      </c>
      <c r="CN498" s="14">
        <f>VLOOKUP($B498,[2]Sheet3!$G:$CZ,77,0)</f>
        <v>0</v>
      </c>
      <c r="CO498" s="14">
        <f>VLOOKUP($B498,[2]Sheet3!$G:$CZ,78,0)</f>
        <v>0</v>
      </c>
      <c r="CP498" s="14">
        <f>VLOOKUP($B498,[2]Sheet3!$G:$CZ,79,0)</f>
        <v>0</v>
      </c>
      <c r="CQ498" s="14">
        <f>VLOOKUP($B498,[2]Sheet3!$G:$CZ,80,0)</f>
        <v>0</v>
      </c>
      <c r="CR498" s="14">
        <f>VLOOKUP($B498,[2]Sheet3!$G:$CZ,81,0)</f>
        <v>0</v>
      </c>
      <c r="CS498" s="14">
        <f>VLOOKUP($B498,[2]Sheet3!$G:$CZ,82,0)</f>
        <v>0</v>
      </c>
      <c r="CT498" s="14">
        <f>VLOOKUP($B498,[2]Sheet3!$G:$CZ,83,0)</f>
        <v>0</v>
      </c>
      <c r="CU498" s="14">
        <f>VLOOKUP($B498,[2]Sheet3!$G:$CZ,84,0)</f>
        <v>0</v>
      </c>
      <c r="CV498" s="14">
        <f>VLOOKUP($B498,[2]Sheet3!$G:$CZ,85,0)</f>
        <v>0</v>
      </c>
      <c r="CW498" s="14">
        <f>VLOOKUP($B498,[2]Sheet3!$G:$CZ,86,0)</f>
        <v>0</v>
      </c>
      <c r="CX498" s="14">
        <f>VLOOKUP($B498,[2]Sheet3!$G:$CZ,87,0)</f>
        <v>0</v>
      </c>
      <c r="CY498" s="14">
        <f>VLOOKUP($B498,[2]Sheet3!$G:$CZ,88,0)</f>
        <v>0</v>
      </c>
      <c r="CZ498" s="14">
        <f>VLOOKUP($B498,[2]Sheet3!$G:$CZ,89,0)</f>
        <v>0</v>
      </c>
      <c r="DA498" s="14">
        <f>VLOOKUP($B498,[2]Sheet3!$G:$CZ,90,0)</f>
        <v>0</v>
      </c>
      <c r="DB498" s="14">
        <f>VLOOKUP($B498,[2]Sheet3!$G:$CZ,91,0)</f>
        <v>0</v>
      </c>
      <c r="DC498" s="14">
        <f>VLOOKUP($B498,[2]Sheet3!$G:$CZ,92,0)</f>
        <v>0</v>
      </c>
      <c r="DD498" s="14">
        <f>VLOOKUP($B498,[2]Sheet3!$G:$CZ,93,0)</f>
        <v>0</v>
      </c>
      <c r="DE498" s="14">
        <f>VLOOKUP($B498,[2]Sheet3!$G:$CZ,94,0)</f>
        <v>0</v>
      </c>
      <c r="DF498" s="14">
        <f>VLOOKUP($B498,[2]Sheet3!$G:$CZ,95,0)</f>
        <v>0</v>
      </c>
      <c r="DG498" s="14">
        <f>VLOOKUP($B498,[2]Sheet3!$G:$CZ,96,0)</f>
        <v>0</v>
      </c>
      <c r="DH498" s="14">
        <f>VLOOKUP($B498,[2]Sheet3!$G:$CZ,97,0)</f>
        <v>0</v>
      </c>
      <c r="DI498" s="14">
        <f>VLOOKUP($B498,[2]Sheet3!$G:$CZ,98,0)</f>
        <v>0</v>
      </c>
    </row>
    <row r="499" spans="1:113" x14ac:dyDescent="0.3">
      <c r="A499" s="9" t="str">
        <f t="shared" si="23"/>
        <v>E14492</v>
      </c>
      <c r="B499" s="15" t="s">
        <v>1491</v>
      </c>
      <c r="C499" s="15" t="s">
        <v>1492</v>
      </c>
      <c r="F499" s="7" t="s">
        <v>15</v>
      </c>
      <c r="G499" s="12" t="s">
        <v>3994</v>
      </c>
      <c r="H499" s="12" t="str">
        <f>VLOOKUP($B499,[1]Sheet1!$A:$G,5,0)</f>
        <v>manish.kumar@redingtongroup.com</v>
      </c>
      <c r="I499" s="12" t="str">
        <f>VLOOKUP($B499,[1]Sheet1!$A:$G,7,0)</f>
        <v>jaswinder.singh@redingtongroup.com</v>
      </c>
      <c r="J499" s="12" t="s">
        <v>82</v>
      </c>
      <c r="K499" s="7"/>
      <c r="L499" s="7"/>
      <c r="M499" s="8"/>
      <c r="N499" s="7" t="str">
        <f t="shared" si="21"/>
        <v>manish.kumar@redingtongroup.com; jaswinder.singh@redingtongroup.com; nilesh.phirke@redingtongroup.com;christopher.joseph@redingtongroup.com</v>
      </c>
      <c r="O499" s="7" t="str">
        <f t="shared" si="22"/>
        <v>E14492</v>
      </c>
      <c r="P499" s="8" t="s">
        <v>5215</v>
      </c>
      <c r="Q499" s="14">
        <f>VLOOKUP($B499,[2]Sheet3!$G:$CZ,2,0)</f>
        <v>2400308966</v>
      </c>
      <c r="R499" s="14">
        <f>VLOOKUP($B499,[2]Sheet3!$G:$CZ,3,0)</f>
        <v>2400299448</v>
      </c>
      <c r="S499" s="14">
        <f>VLOOKUP($B499,[2]Sheet3!$G:$CZ,4,0)</f>
        <v>2400307792</v>
      </c>
      <c r="T499" s="14">
        <f>VLOOKUP($B499,[2]Sheet3!$G:$CZ,5,0)</f>
        <v>2400302632</v>
      </c>
      <c r="U499" s="14">
        <f>VLOOKUP($B499,[2]Sheet3!$G:$CZ,6,0)</f>
        <v>2400307790</v>
      </c>
      <c r="V499" s="14">
        <f>VLOOKUP($B499,[2]Sheet3!$G:$CZ,7,0)</f>
        <v>0</v>
      </c>
      <c r="W499" s="14">
        <f>VLOOKUP($B499,[2]Sheet3!$G:$CZ,8,0)</f>
        <v>0</v>
      </c>
      <c r="X499" s="14">
        <f>VLOOKUP($B499,[2]Sheet3!$G:$CZ,9,0)</f>
        <v>0</v>
      </c>
      <c r="Y499" s="14">
        <f>VLOOKUP($B499,[2]Sheet3!$G:$CZ,10,0)</f>
        <v>0</v>
      </c>
      <c r="Z499" s="14">
        <f>VLOOKUP($B499,[2]Sheet3!$G:$CZ,11,0)</f>
        <v>0</v>
      </c>
      <c r="AA499" s="14">
        <f>VLOOKUP($B499,[2]Sheet3!$G:$CZ,12,0)</f>
        <v>0</v>
      </c>
      <c r="AB499" s="14">
        <f>VLOOKUP($B499,[2]Sheet3!$G:$CZ,13,0)</f>
        <v>0</v>
      </c>
      <c r="AC499" s="14">
        <f>VLOOKUP($B499,[2]Sheet3!$G:$CZ,14,0)</f>
        <v>0</v>
      </c>
      <c r="AD499" s="14">
        <f>VLOOKUP($B499,[2]Sheet3!$G:$CZ,15,0)</f>
        <v>0</v>
      </c>
      <c r="AE499" s="14">
        <f>VLOOKUP($B499,[2]Sheet3!$G:$CZ,16,0)</f>
        <v>0</v>
      </c>
      <c r="AF499" s="14">
        <f>VLOOKUP($B499,[2]Sheet3!$G:$CZ,17,0)</f>
        <v>0</v>
      </c>
      <c r="AG499" s="14">
        <f>VLOOKUP($B499,[2]Sheet3!$G:$CZ,18,0)</f>
        <v>0</v>
      </c>
      <c r="AH499" s="14">
        <f>VLOOKUP($B499,[2]Sheet3!$G:$CZ,19,0)</f>
        <v>0</v>
      </c>
      <c r="AI499" s="14">
        <f>VLOOKUP($B499,[2]Sheet3!$G:$CZ,20,0)</f>
        <v>0</v>
      </c>
      <c r="AJ499" s="14">
        <f>VLOOKUP($B499,[2]Sheet3!$G:$CZ,21,0)</f>
        <v>0</v>
      </c>
      <c r="AK499" s="14">
        <f>VLOOKUP($B499,[2]Sheet3!$G:$CZ,22,0)</f>
        <v>0</v>
      </c>
      <c r="AL499" s="14">
        <f>VLOOKUP($B499,[2]Sheet3!$G:$CZ,23,0)</f>
        <v>0</v>
      </c>
      <c r="AM499" s="14">
        <f>VLOOKUP($B499,[2]Sheet3!$G:$CZ,24,0)</f>
        <v>0</v>
      </c>
      <c r="AN499" s="14">
        <f>VLOOKUP($B499,[2]Sheet3!$G:$CZ,25,0)</f>
        <v>0</v>
      </c>
      <c r="AO499" s="14">
        <f>VLOOKUP($B499,[2]Sheet3!$G:$CZ,26,0)</f>
        <v>0</v>
      </c>
      <c r="AP499" s="14">
        <f>VLOOKUP($B499,[2]Sheet3!$G:$CZ,27,0)</f>
        <v>0</v>
      </c>
      <c r="AQ499" s="14">
        <f>VLOOKUP($B499,[2]Sheet3!$G:$CZ,28,0)</f>
        <v>0</v>
      </c>
      <c r="AR499" s="14">
        <f>VLOOKUP($B499,[2]Sheet3!$G:$CZ,29,0)</f>
        <v>0</v>
      </c>
      <c r="AS499" s="14">
        <f>VLOOKUP($B499,[2]Sheet3!$G:$CZ,30,0)</f>
        <v>0</v>
      </c>
      <c r="AT499" s="14">
        <f>VLOOKUP($B499,[2]Sheet3!$G:$CZ,31,0)</f>
        <v>0</v>
      </c>
      <c r="AU499" s="14">
        <f>VLOOKUP($B499,[2]Sheet3!$G:$CZ,32,0)</f>
        <v>0</v>
      </c>
      <c r="AV499" s="14">
        <f>VLOOKUP($B499,[2]Sheet3!$G:$CZ,33,0)</f>
        <v>0</v>
      </c>
      <c r="AW499" s="14">
        <f>VLOOKUP($B499,[2]Sheet3!$G:$CZ,34,0)</f>
        <v>0</v>
      </c>
      <c r="AX499" s="14">
        <f>VLOOKUP($B499,[2]Sheet3!$G:$CZ,35,0)</f>
        <v>0</v>
      </c>
      <c r="AY499" s="14">
        <f>VLOOKUP($B499,[2]Sheet3!$G:$CZ,36,0)</f>
        <v>0</v>
      </c>
      <c r="AZ499" s="14">
        <f>VLOOKUP($B499,[2]Sheet3!$G:$CZ,37,0)</f>
        <v>0</v>
      </c>
      <c r="BA499" s="14">
        <f>VLOOKUP($B499,[2]Sheet3!$G:$CZ,38,0)</f>
        <v>0</v>
      </c>
      <c r="BB499" s="14">
        <f>VLOOKUP($B499,[2]Sheet3!$G:$CZ,39,0)</f>
        <v>0</v>
      </c>
      <c r="BC499" s="14">
        <f>VLOOKUP($B499,[2]Sheet3!$G:$CZ,40,0)</f>
        <v>0</v>
      </c>
      <c r="BD499" s="14">
        <f>VLOOKUP($B499,[2]Sheet3!$G:$CZ,41,0)</f>
        <v>0</v>
      </c>
      <c r="BE499" s="14">
        <f>VLOOKUP($B499,[2]Sheet3!$G:$CZ,42,0)</f>
        <v>0</v>
      </c>
      <c r="BF499" s="14">
        <f>VLOOKUP($B499,[2]Sheet3!$G:$CZ,43,0)</f>
        <v>0</v>
      </c>
      <c r="BG499" s="14">
        <f>VLOOKUP($B499,[2]Sheet3!$G:$CZ,44,0)</f>
        <v>0</v>
      </c>
      <c r="BH499" s="14">
        <f>VLOOKUP($B499,[2]Sheet3!$G:$CZ,45,0)</f>
        <v>0</v>
      </c>
      <c r="BI499" s="14">
        <f>VLOOKUP($B499,[2]Sheet3!$G:$CZ,46,0)</f>
        <v>0</v>
      </c>
      <c r="BJ499" s="14">
        <f>VLOOKUP($B499,[2]Sheet3!$G:$CZ,47,0)</f>
        <v>0</v>
      </c>
      <c r="BK499" s="14">
        <f>VLOOKUP($B499,[2]Sheet3!$G:$CZ,48,0)</f>
        <v>0</v>
      </c>
      <c r="BL499" s="14">
        <f>VLOOKUP($B499,[2]Sheet3!$G:$CZ,49,0)</f>
        <v>0</v>
      </c>
      <c r="BM499" s="14">
        <f>VLOOKUP($B499,[2]Sheet3!$G:$CZ,50,0)</f>
        <v>0</v>
      </c>
      <c r="BN499" s="14">
        <f>VLOOKUP($B499,[2]Sheet3!$G:$CZ,51,0)</f>
        <v>0</v>
      </c>
      <c r="BO499" s="14">
        <f>VLOOKUP($B499,[2]Sheet3!$G:$CZ,52,0)</f>
        <v>0</v>
      </c>
      <c r="BP499" s="14">
        <f>VLOOKUP($B499,[2]Sheet3!$G:$CZ,53,0)</f>
        <v>0</v>
      </c>
      <c r="BQ499" s="14">
        <f>VLOOKUP($B499,[2]Sheet3!$G:$CZ,54,0)</f>
        <v>0</v>
      </c>
      <c r="BR499" s="14">
        <f>VLOOKUP($B499,[2]Sheet3!$G:$CZ,55,0)</f>
        <v>0</v>
      </c>
      <c r="BS499" s="14">
        <f>VLOOKUP($B499,[2]Sheet3!$G:$CZ,56,0)</f>
        <v>0</v>
      </c>
      <c r="BT499" s="14">
        <f>VLOOKUP($B499,[2]Sheet3!$G:$CZ,57,0)</f>
        <v>0</v>
      </c>
      <c r="BU499" s="14">
        <f>VLOOKUP($B499,[2]Sheet3!$G:$CZ,58,0)</f>
        <v>0</v>
      </c>
      <c r="BV499" s="14">
        <f>VLOOKUP($B499,[2]Sheet3!$G:$CZ,59,0)</f>
        <v>0</v>
      </c>
      <c r="BW499" s="14">
        <f>VLOOKUP($B499,[2]Sheet3!$G:$CZ,60,0)</f>
        <v>0</v>
      </c>
      <c r="BX499" s="14">
        <f>VLOOKUP($B499,[2]Sheet3!$G:$CZ,61,0)</f>
        <v>0</v>
      </c>
      <c r="BY499" s="14">
        <f>VLOOKUP($B499,[2]Sheet3!$G:$CZ,62,0)</f>
        <v>0</v>
      </c>
      <c r="BZ499" s="14">
        <f>VLOOKUP($B499,[2]Sheet3!$G:$CZ,63,0)</f>
        <v>0</v>
      </c>
      <c r="CA499" s="14">
        <f>VLOOKUP($B499,[2]Sheet3!$G:$CZ,64,0)</f>
        <v>0</v>
      </c>
      <c r="CB499" s="14">
        <f>VLOOKUP($B499,[2]Sheet3!$G:$CZ,65,0)</f>
        <v>0</v>
      </c>
      <c r="CC499" s="14">
        <f>VLOOKUP($B499,[2]Sheet3!$G:$CZ,66,0)</f>
        <v>0</v>
      </c>
      <c r="CD499" s="14">
        <f>VLOOKUP($B499,[2]Sheet3!$G:$CZ,67,0)</f>
        <v>0</v>
      </c>
      <c r="CE499" s="14">
        <f>VLOOKUP($B499,[2]Sheet3!$G:$CZ,68,0)</f>
        <v>0</v>
      </c>
      <c r="CF499" s="14">
        <f>VLOOKUP($B499,[2]Sheet3!$G:$CZ,69,0)</f>
        <v>0</v>
      </c>
      <c r="CG499" s="14">
        <f>VLOOKUP($B499,[2]Sheet3!$G:$CZ,70,0)</f>
        <v>0</v>
      </c>
      <c r="CH499" s="14">
        <f>VLOOKUP($B499,[2]Sheet3!$G:$CZ,71,0)</f>
        <v>0</v>
      </c>
      <c r="CI499" s="14">
        <f>VLOOKUP($B499,[2]Sheet3!$G:$CZ,72,0)</f>
        <v>0</v>
      </c>
      <c r="CJ499" s="14">
        <f>VLOOKUP($B499,[2]Sheet3!$G:$CZ,73,0)</f>
        <v>0</v>
      </c>
      <c r="CK499" s="14">
        <f>VLOOKUP($B499,[2]Sheet3!$G:$CZ,74,0)</f>
        <v>0</v>
      </c>
      <c r="CL499" s="14">
        <f>VLOOKUP($B499,[2]Sheet3!$G:$CZ,75,0)</f>
        <v>0</v>
      </c>
      <c r="CM499" s="14">
        <f>VLOOKUP($B499,[2]Sheet3!$G:$CZ,76,0)</f>
        <v>0</v>
      </c>
      <c r="CN499" s="14">
        <f>VLOOKUP($B499,[2]Sheet3!$G:$CZ,77,0)</f>
        <v>0</v>
      </c>
      <c r="CO499" s="14">
        <f>VLOOKUP($B499,[2]Sheet3!$G:$CZ,78,0)</f>
        <v>0</v>
      </c>
      <c r="CP499" s="14">
        <f>VLOOKUP($B499,[2]Sheet3!$G:$CZ,79,0)</f>
        <v>0</v>
      </c>
      <c r="CQ499" s="14">
        <f>VLOOKUP($B499,[2]Sheet3!$G:$CZ,80,0)</f>
        <v>0</v>
      </c>
      <c r="CR499" s="14">
        <f>VLOOKUP($B499,[2]Sheet3!$G:$CZ,81,0)</f>
        <v>0</v>
      </c>
      <c r="CS499" s="14">
        <f>VLOOKUP($B499,[2]Sheet3!$G:$CZ,82,0)</f>
        <v>0</v>
      </c>
      <c r="CT499" s="14">
        <f>VLOOKUP($B499,[2]Sheet3!$G:$CZ,83,0)</f>
        <v>0</v>
      </c>
      <c r="CU499" s="14">
        <f>VLOOKUP($B499,[2]Sheet3!$G:$CZ,84,0)</f>
        <v>0</v>
      </c>
      <c r="CV499" s="14">
        <f>VLOOKUP($B499,[2]Sheet3!$G:$CZ,85,0)</f>
        <v>0</v>
      </c>
      <c r="CW499" s="14">
        <f>VLOOKUP($B499,[2]Sheet3!$G:$CZ,86,0)</f>
        <v>0</v>
      </c>
      <c r="CX499" s="14">
        <f>VLOOKUP($B499,[2]Sheet3!$G:$CZ,87,0)</f>
        <v>0</v>
      </c>
      <c r="CY499" s="14">
        <f>VLOOKUP($B499,[2]Sheet3!$G:$CZ,88,0)</f>
        <v>0</v>
      </c>
      <c r="CZ499" s="14">
        <f>VLOOKUP($B499,[2]Sheet3!$G:$CZ,89,0)</f>
        <v>0</v>
      </c>
      <c r="DA499" s="14">
        <f>VLOOKUP($B499,[2]Sheet3!$G:$CZ,90,0)</f>
        <v>0</v>
      </c>
      <c r="DB499" s="14">
        <f>VLOOKUP($B499,[2]Sheet3!$G:$CZ,91,0)</f>
        <v>0</v>
      </c>
      <c r="DC499" s="14">
        <f>VLOOKUP($B499,[2]Sheet3!$G:$CZ,92,0)</f>
        <v>0</v>
      </c>
      <c r="DD499" s="14">
        <f>VLOOKUP($B499,[2]Sheet3!$G:$CZ,93,0)</f>
        <v>0</v>
      </c>
      <c r="DE499" s="14">
        <f>VLOOKUP($B499,[2]Sheet3!$G:$CZ,94,0)</f>
        <v>0</v>
      </c>
      <c r="DF499" s="14">
        <f>VLOOKUP($B499,[2]Sheet3!$G:$CZ,95,0)</f>
        <v>0</v>
      </c>
      <c r="DG499" s="14">
        <f>VLOOKUP($B499,[2]Sheet3!$G:$CZ,96,0)</f>
        <v>0</v>
      </c>
      <c r="DH499" s="14">
        <f>VLOOKUP($B499,[2]Sheet3!$G:$CZ,97,0)</f>
        <v>0</v>
      </c>
      <c r="DI499" s="14">
        <f>VLOOKUP($B499,[2]Sheet3!$G:$CZ,98,0)</f>
        <v>0</v>
      </c>
    </row>
    <row r="500" spans="1:113" x14ac:dyDescent="0.3">
      <c r="A500" s="9" t="str">
        <f t="shared" si="23"/>
        <v>N83667</v>
      </c>
      <c r="B500" s="15" t="s">
        <v>1493</v>
      </c>
      <c r="C500" s="15" t="s">
        <v>1494</v>
      </c>
      <c r="F500" s="7" t="s">
        <v>15</v>
      </c>
      <c r="G500" s="12" t="s">
        <v>3995</v>
      </c>
      <c r="H500" s="12" t="str">
        <f>VLOOKUP($B500,[1]Sheet1!$A:$G,5,0)</f>
        <v>navish.sahni@redingtongroup.com</v>
      </c>
      <c r="I500" s="12" t="str">
        <f>VLOOKUP($B500,[1]Sheet1!$A:$G,7,0)</f>
        <v>jitender.chopra@redingtongroup.com</v>
      </c>
      <c r="J500" s="12" t="s">
        <v>82</v>
      </c>
      <c r="K500" s="7"/>
      <c r="L500" s="7"/>
      <c r="M500" s="8"/>
      <c r="N500" s="7" t="str">
        <f t="shared" si="21"/>
        <v>navish.sahni@redingtongroup.com; jitender.chopra@redingtongroup.com; nilesh.phirke@redingtongroup.com;christopher.joseph@redingtongroup.com</v>
      </c>
      <c r="O500" s="7" t="str">
        <f t="shared" si="22"/>
        <v>N83667</v>
      </c>
      <c r="P500" s="8" t="s">
        <v>5215</v>
      </c>
      <c r="Q500" s="14">
        <f>VLOOKUP($B500,[2]Sheet3!$G:$CZ,2,0)</f>
        <v>2400308675</v>
      </c>
      <c r="R500" s="14">
        <f>VLOOKUP($B500,[2]Sheet3!$G:$CZ,3,0)</f>
        <v>2400299780</v>
      </c>
      <c r="S500" s="14">
        <f>VLOOKUP($B500,[2]Sheet3!$G:$CZ,4,0)</f>
        <v>2400299987</v>
      </c>
      <c r="T500" s="14">
        <f>VLOOKUP($B500,[2]Sheet3!$G:$CZ,5,0)</f>
        <v>2400303295</v>
      </c>
      <c r="U500" s="14">
        <f>VLOOKUP($B500,[2]Sheet3!$G:$CZ,6,0)</f>
        <v>2400306179</v>
      </c>
      <c r="V500" s="14">
        <f>VLOOKUP($B500,[2]Sheet3!$G:$CZ,7,0)</f>
        <v>2400308402</v>
      </c>
      <c r="W500" s="14">
        <f>VLOOKUP($B500,[2]Sheet3!$G:$CZ,8,0)</f>
        <v>0</v>
      </c>
      <c r="X500" s="14">
        <f>VLOOKUP($B500,[2]Sheet3!$G:$CZ,9,0)</f>
        <v>0</v>
      </c>
      <c r="Y500" s="14">
        <f>VLOOKUP($B500,[2]Sheet3!$G:$CZ,10,0)</f>
        <v>0</v>
      </c>
      <c r="Z500" s="14">
        <f>VLOOKUP($B500,[2]Sheet3!$G:$CZ,11,0)</f>
        <v>0</v>
      </c>
      <c r="AA500" s="14">
        <f>VLOOKUP($B500,[2]Sheet3!$G:$CZ,12,0)</f>
        <v>0</v>
      </c>
      <c r="AB500" s="14">
        <f>VLOOKUP($B500,[2]Sheet3!$G:$CZ,13,0)</f>
        <v>0</v>
      </c>
      <c r="AC500" s="14">
        <f>VLOOKUP($B500,[2]Sheet3!$G:$CZ,14,0)</f>
        <v>0</v>
      </c>
      <c r="AD500" s="14">
        <f>VLOOKUP($B500,[2]Sheet3!$G:$CZ,15,0)</f>
        <v>0</v>
      </c>
      <c r="AE500" s="14">
        <f>VLOOKUP($B500,[2]Sheet3!$G:$CZ,16,0)</f>
        <v>0</v>
      </c>
      <c r="AF500" s="14">
        <f>VLOOKUP($B500,[2]Sheet3!$G:$CZ,17,0)</f>
        <v>0</v>
      </c>
      <c r="AG500" s="14">
        <f>VLOOKUP($B500,[2]Sheet3!$G:$CZ,18,0)</f>
        <v>0</v>
      </c>
      <c r="AH500" s="14">
        <f>VLOOKUP($B500,[2]Sheet3!$G:$CZ,19,0)</f>
        <v>0</v>
      </c>
      <c r="AI500" s="14">
        <f>VLOOKUP($B500,[2]Sheet3!$G:$CZ,20,0)</f>
        <v>0</v>
      </c>
      <c r="AJ500" s="14">
        <f>VLOOKUP($B500,[2]Sheet3!$G:$CZ,21,0)</f>
        <v>0</v>
      </c>
      <c r="AK500" s="14">
        <f>VLOOKUP($B500,[2]Sheet3!$G:$CZ,22,0)</f>
        <v>0</v>
      </c>
      <c r="AL500" s="14">
        <f>VLOOKUP($B500,[2]Sheet3!$G:$CZ,23,0)</f>
        <v>0</v>
      </c>
      <c r="AM500" s="14">
        <f>VLOOKUP($B500,[2]Sheet3!$G:$CZ,24,0)</f>
        <v>0</v>
      </c>
      <c r="AN500" s="14">
        <f>VLOOKUP($B500,[2]Sheet3!$G:$CZ,25,0)</f>
        <v>0</v>
      </c>
      <c r="AO500" s="14">
        <f>VLOOKUP($B500,[2]Sheet3!$G:$CZ,26,0)</f>
        <v>0</v>
      </c>
      <c r="AP500" s="14">
        <f>VLOOKUP($B500,[2]Sheet3!$G:$CZ,27,0)</f>
        <v>0</v>
      </c>
      <c r="AQ500" s="14">
        <f>VLOOKUP($B500,[2]Sheet3!$G:$CZ,28,0)</f>
        <v>0</v>
      </c>
      <c r="AR500" s="14">
        <f>VLOOKUP($B500,[2]Sheet3!$G:$CZ,29,0)</f>
        <v>0</v>
      </c>
      <c r="AS500" s="14">
        <f>VLOOKUP($B500,[2]Sheet3!$G:$CZ,30,0)</f>
        <v>0</v>
      </c>
      <c r="AT500" s="14">
        <f>VLOOKUP($B500,[2]Sheet3!$G:$CZ,31,0)</f>
        <v>0</v>
      </c>
      <c r="AU500" s="14">
        <f>VLOOKUP($B500,[2]Sheet3!$G:$CZ,32,0)</f>
        <v>0</v>
      </c>
      <c r="AV500" s="14">
        <f>VLOOKUP($B500,[2]Sheet3!$G:$CZ,33,0)</f>
        <v>0</v>
      </c>
      <c r="AW500" s="14">
        <f>VLOOKUP($B500,[2]Sheet3!$G:$CZ,34,0)</f>
        <v>0</v>
      </c>
      <c r="AX500" s="14">
        <f>VLOOKUP($B500,[2]Sheet3!$G:$CZ,35,0)</f>
        <v>0</v>
      </c>
      <c r="AY500" s="14">
        <f>VLOOKUP($B500,[2]Sheet3!$G:$CZ,36,0)</f>
        <v>0</v>
      </c>
      <c r="AZ500" s="14">
        <f>VLOOKUP($B500,[2]Sheet3!$G:$CZ,37,0)</f>
        <v>0</v>
      </c>
      <c r="BA500" s="14">
        <f>VLOOKUP($B500,[2]Sheet3!$G:$CZ,38,0)</f>
        <v>0</v>
      </c>
      <c r="BB500" s="14">
        <f>VLOOKUP($B500,[2]Sheet3!$G:$CZ,39,0)</f>
        <v>0</v>
      </c>
      <c r="BC500" s="14">
        <f>VLOOKUP($B500,[2]Sheet3!$G:$CZ,40,0)</f>
        <v>0</v>
      </c>
      <c r="BD500" s="14">
        <f>VLOOKUP($B500,[2]Sheet3!$G:$CZ,41,0)</f>
        <v>0</v>
      </c>
      <c r="BE500" s="14">
        <f>VLOOKUP($B500,[2]Sheet3!$G:$CZ,42,0)</f>
        <v>0</v>
      </c>
      <c r="BF500" s="14">
        <f>VLOOKUP($B500,[2]Sheet3!$G:$CZ,43,0)</f>
        <v>0</v>
      </c>
      <c r="BG500" s="14">
        <f>VLOOKUP($B500,[2]Sheet3!$G:$CZ,44,0)</f>
        <v>0</v>
      </c>
      <c r="BH500" s="14">
        <f>VLOOKUP($B500,[2]Sheet3!$G:$CZ,45,0)</f>
        <v>0</v>
      </c>
      <c r="BI500" s="14">
        <f>VLOOKUP($B500,[2]Sheet3!$G:$CZ,46,0)</f>
        <v>0</v>
      </c>
      <c r="BJ500" s="14">
        <f>VLOOKUP($B500,[2]Sheet3!$G:$CZ,47,0)</f>
        <v>0</v>
      </c>
      <c r="BK500" s="14">
        <f>VLOOKUP($B500,[2]Sheet3!$G:$CZ,48,0)</f>
        <v>0</v>
      </c>
      <c r="BL500" s="14">
        <f>VLOOKUP($B500,[2]Sheet3!$G:$CZ,49,0)</f>
        <v>0</v>
      </c>
      <c r="BM500" s="14">
        <f>VLOOKUP($B500,[2]Sheet3!$G:$CZ,50,0)</f>
        <v>0</v>
      </c>
      <c r="BN500" s="14">
        <f>VLOOKUP($B500,[2]Sheet3!$G:$CZ,51,0)</f>
        <v>0</v>
      </c>
      <c r="BO500" s="14">
        <f>VLOOKUP($B500,[2]Sheet3!$G:$CZ,52,0)</f>
        <v>0</v>
      </c>
      <c r="BP500" s="14">
        <f>VLOOKUP($B500,[2]Sheet3!$G:$CZ,53,0)</f>
        <v>0</v>
      </c>
      <c r="BQ500" s="14">
        <f>VLOOKUP($B500,[2]Sheet3!$G:$CZ,54,0)</f>
        <v>0</v>
      </c>
      <c r="BR500" s="14">
        <f>VLOOKUP($B500,[2]Sheet3!$G:$CZ,55,0)</f>
        <v>0</v>
      </c>
      <c r="BS500" s="14">
        <f>VLOOKUP($B500,[2]Sheet3!$G:$CZ,56,0)</f>
        <v>0</v>
      </c>
      <c r="BT500" s="14">
        <f>VLOOKUP($B500,[2]Sheet3!$G:$CZ,57,0)</f>
        <v>0</v>
      </c>
      <c r="BU500" s="14">
        <f>VLOOKUP($B500,[2]Sheet3!$G:$CZ,58,0)</f>
        <v>0</v>
      </c>
      <c r="BV500" s="14">
        <f>VLOOKUP($B500,[2]Sheet3!$G:$CZ,59,0)</f>
        <v>0</v>
      </c>
      <c r="BW500" s="14">
        <f>VLOOKUP($B500,[2]Sheet3!$G:$CZ,60,0)</f>
        <v>0</v>
      </c>
      <c r="BX500" s="14">
        <f>VLOOKUP($B500,[2]Sheet3!$G:$CZ,61,0)</f>
        <v>0</v>
      </c>
      <c r="BY500" s="14">
        <f>VLOOKUP($B500,[2]Sheet3!$G:$CZ,62,0)</f>
        <v>0</v>
      </c>
      <c r="BZ500" s="14">
        <f>VLOOKUP($B500,[2]Sheet3!$G:$CZ,63,0)</f>
        <v>0</v>
      </c>
      <c r="CA500" s="14">
        <f>VLOOKUP($B500,[2]Sheet3!$G:$CZ,64,0)</f>
        <v>0</v>
      </c>
      <c r="CB500" s="14">
        <f>VLOOKUP($B500,[2]Sheet3!$G:$CZ,65,0)</f>
        <v>0</v>
      </c>
      <c r="CC500" s="14">
        <f>VLOOKUP($B500,[2]Sheet3!$G:$CZ,66,0)</f>
        <v>0</v>
      </c>
      <c r="CD500" s="14">
        <f>VLOOKUP($B500,[2]Sheet3!$G:$CZ,67,0)</f>
        <v>0</v>
      </c>
      <c r="CE500" s="14">
        <f>VLOOKUP($B500,[2]Sheet3!$G:$CZ,68,0)</f>
        <v>0</v>
      </c>
      <c r="CF500" s="14">
        <f>VLOOKUP($B500,[2]Sheet3!$G:$CZ,69,0)</f>
        <v>0</v>
      </c>
      <c r="CG500" s="14">
        <f>VLOOKUP($B500,[2]Sheet3!$G:$CZ,70,0)</f>
        <v>0</v>
      </c>
      <c r="CH500" s="14">
        <f>VLOOKUP($B500,[2]Sheet3!$G:$CZ,71,0)</f>
        <v>0</v>
      </c>
      <c r="CI500" s="14">
        <f>VLOOKUP($B500,[2]Sheet3!$G:$CZ,72,0)</f>
        <v>0</v>
      </c>
      <c r="CJ500" s="14">
        <f>VLOOKUP($B500,[2]Sheet3!$G:$CZ,73,0)</f>
        <v>0</v>
      </c>
      <c r="CK500" s="14">
        <f>VLOOKUP($B500,[2]Sheet3!$G:$CZ,74,0)</f>
        <v>0</v>
      </c>
      <c r="CL500" s="14">
        <f>VLOOKUP($B500,[2]Sheet3!$G:$CZ,75,0)</f>
        <v>0</v>
      </c>
      <c r="CM500" s="14">
        <f>VLOOKUP($B500,[2]Sheet3!$G:$CZ,76,0)</f>
        <v>0</v>
      </c>
      <c r="CN500" s="14">
        <f>VLOOKUP($B500,[2]Sheet3!$G:$CZ,77,0)</f>
        <v>0</v>
      </c>
      <c r="CO500" s="14">
        <f>VLOOKUP($B500,[2]Sheet3!$G:$CZ,78,0)</f>
        <v>0</v>
      </c>
      <c r="CP500" s="14">
        <f>VLOOKUP($B500,[2]Sheet3!$G:$CZ,79,0)</f>
        <v>0</v>
      </c>
      <c r="CQ500" s="14">
        <f>VLOOKUP($B500,[2]Sheet3!$G:$CZ,80,0)</f>
        <v>0</v>
      </c>
      <c r="CR500" s="14">
        <f>VLOOKUP($B500,[2]Sheet3!$G:$CZ,81,0)</f>
        <v>0</v>
      </c>
      <c r="CS500" s="14">
        <f>VLOOKUP($B500,[2]Sheet3!$G:$CZ,82,0)</f>
        <v>0</v>
      </c>
      <c r="CT500" s="14">
        <f>VLOOKUP($B500,[2]Sheet3!$G:$CZ,83,0)</f>
        <v>0</v>
      </c>
      <c r="CU500" s="14">
        <f>VLOOKUP($B500,[2]Sheet3!$G:$CZ,84,0)</f>
        <v>0</v>
      </c>
      <c r="CV500" s="14">
        <f>VLOOKUP($B500,[2]Sheet3!$G:$CZ,85,0)</f>
        <v>0</v>
      </c>
      <c r="CW500" s="14">
        <f>VLOOKUP($B500,[2]Sheet3!$G:$CZ,86,0)</f>
        <v>0</v>
      </c>
      <c r="CX500" s="14">
        <f>VLOOKUP($B500,[2]Sheet3!$G:$CZ,87,0)</f>
        <v>0</v>
      </c>
      <c r="CY500" s="14">
        <f>VLOOKUP($B500,[2]Sheet3!$G:$CZ,88,0)</f>
        <v>0</v>
      </c>
      <c r="CZ500" s="14">
        <f>VLOOKUP($B500,[2]Sheet3!$G:$CZ,89,0)</f>
        <v>0</v>
      </c>
      <c r="DA500" s="14">
        <f>VLOOKUP($B500,[2]Sheet3!$G:$CZ,90,0)</f>
        <v>0</v>
      </c>
      <c r="DB500" s="14">
        <f>VLOOKUP($B500,[2]Sheet3!$G:$CZ,91,0)</f>
        <v>0</v>
      </c>
      <c r="DC500" s="14">
        <f>VLOOKUP($B500,[2]Sheet3!$G:$CZ,92,0)</f>
        <v>0</v>
      </c>
      <c r="DD500" s="14">
        <f>VLOOKUP($B500,[2]Sheet3!$G:$CZ,93,0)</f>
        <v>0</v>
      </c>
      <c r="DE500" s="14">
        <f>VLOOKUP($B500,[2]Sheet3!$G:$CZ,94,0)</f>
        <v>0</v>
      </c>
      <c r="DF500" s="14">
        <f>VLOOKUP($B500,[2]Sheet3!$G:$CZ,95,0)</f>
        <v>0</v>
      </c>
      <c r="DG500" s="14">
        <f>VLOOKUP($B500,[2]Sheet3!$G:$CZ,96,0)</f>
        <v>0</v>
      </c>
      <c r="DH500" s="14">
        <f>VLOOKUP($B500,[2]Sheet3!$G:$CZ,97,0)</f>
        <v>0</v>
      </c>
      <c r="DI500" s="14">
        <f>VLOOKUP($B500,[2]Sheet3!$G:$CZ,98,0)</f>
        <v>0</v>
      </c>
    </row>
    <row r="501" spans="1:113" x14ac:dyDescent="0.3">
      <c r="A501" s="9" t="str">
        <f t="shared" si="23"/>
        <v>NH0435</v>
      </c>
      <c r="B501" s="15" t="s">
        <v>1495</v>
      </c>
      <c r="C501" s="15" t="s">
        <v>1496</v>
      </c>
      <c r="F501" s="7" t="s">
        <v>15</v>
      </c>
      <c r="G501" s="12" t="s">
        <v>3996</v>
      </c>
      <c r="H501" s="12" t="str">
        <f>VLOOKUP($B501,[1]Sheet1!$A:$G,5,0)</f>
        <v>neeraj.bhatt@redingtongroup.com</v>
      </c>
      <c r="I501" s="12" t="str">
        <f>VLOOKUP($B501,[1]Sheet1!$A:$G,7,0)</f>
        <v>sidharth.eknath@redingtongroup.com</v>
      </c>
      <c r="J501" s="12" t="s">
        <v>82</v>
      </c>
      <c r="K501" s="7"/>
      <c r="L501" s="7"/>
      <c r="M501" s="8"/>
      <c r="N501" s="7" t="str">
        <f t="shared" si="21"/>
        <v>neeraj.bhatt@redingtongroup.com; sidharth.eknath@redingtongroup.com; nilesh.phirke@redingtongroup.com;christopher.joseph@redingtongroup.com</v>
      </c>
      <c r="O501" s="7" t="str">
        <f t="shared" si="22"/>
        <v>NH0435</v>
      </c>
      <c r="P501" s="8" t="s">
        <v>5215</v>
      </c>
      <c r="Q501" s="14">
        <f>VLOOKUP($B501,[2]Sheet3!$G:$CZ,2,0)</f>
        <v>2400308779</v>
      </c>
      <c r="R501" s="14">
        <f>VLOOKUP($B501,[2]Sheet3!$G:$CZ,3,0)</f>
        <v>0</v>
      </c>
      <c r="S501" s="14">
        <f>VLOOKUP($B501,[2]Sheet3!$G:$CZ,4,0)</f>
        <v>0</v>
      </c>
      <c r="T501" s="14">
        <f>VLOOKUP($B501,[2]Sheet3!$G:$CZ,5,0)</f>
        <v>0</v>
      </c>
      <c r="U501" s="14">
        <f>VLOOKUP($B501,[2]Sheet3!$G:$CZ,6,0)</f>
        <v>0</v>
      </c>
      <c r="V501" s="14">
        <f>VLOOKUP($B501,[2]Sheet3!$G:$CZ,7,0)</f>
        <v>0</v>
      </c>
      <c r="W501" s="14">
        <f>VLOOKUP($B501,[2]Sheet3!$G:$CZ,8,0)</f>
        <v>0</v>
      </c>
      <c r="X501" s="14">
        <f>VLOOKUP($B501,[2]Sheet3!$G:$CZ,9,0)</f>
        <v>0</v>
      </c>
      <c r="Y501" s="14">
        <f>VLOOKUP($B501,[2]Sheet3!$G:$CZ,10,0)</f>
        <v>0</v>
      </c>
      <c r="Z501" s="14">
        <f>VLOOKUP($B501,[2]Sheet3!$G:$CZ,11,0)</f>
        <v>0</v>
      </c>
      <c r="AA501" s="14">
        <f>VLOOKUP($B501,[2]Sheet3!$G:$CZ,12,0)</f>
        <v>0</v>
      </c>
      <c r="AB501" s="14">
        <f>VLOOKUP($B501,[2]Sheet3!$G:$CZ,13,0)</f>
        <v>0</v>
      </c>
      <c r="AC501" s="14">
        <f>VLOOKUP($B501,[2]Sheet3!$G:$CZ,14,0)</f>
        <v>0</v>
      </c>
      <c r="AD501" s="14">
        <f>VLOOKUP($B501,[2]Sheet3!$G:$CZ,15,0)</f>
        <v>0</v>
      </c>
      <c r="AE501" s="14">
        <f>VLOOKUP($B501,[2]Sheet3!$G:$CZ,16,0)</f>
        <v>0</v>
      </c>
      <c r="AF501" s="14">
        <f>VLOOKUP($B501,[2]Sheet3!$G:$CZ,17,0)</f>
        <v>0</v>
      </c>
      <c r="AG501" s="14">
        <f>VLOOKUP($B501,[2]Sheet3!$G:$CZ,18,0)</f>
        <v>0</v>
      </c>
      <c r="AH501" s="14">
        <f>VLOOKUP($B501,[2]Sheet3!$G:$CZ,19,0)</f>
        <v>0</v>
      </c>
      <c r="AI501" s="14">
        <f>VLOOKUP($B501,[2]Sheet3!$G:$CZ,20,0)</f>
        <v>0</v>
      </c>
      <c r="AJ501" s="14">
        <f>VLOOKUP($B501,[2]Sheet3!$G:$CZ,21,0)</f>
        <v>0</v>
      </c>
      <c r="AK501" s="14">
        <f>VLOOKUP($B501,[2]Sheet3!$G:$CZ,22,0)</f>
        <v>0</v>
      </c>
      <c r="AL501" s="14">
        <f>VLOOKUP($B501,[2]Sheet3!$G:$CZ,23,0)</f>
        <v>0</v>
      </c>
      <c r="AM501" s="14">
        <f>VLOOKUP($B501,[2]Sheet3!$G:$CZ,24,0)</f>
        <v>0</v>
      </c>
      <c r="AN501" s="14">
        <f>VLOOKUP($B501,[2]Sheet3!$G:$CZ,25,0)</f>
        <v>0</v>
      </c>
      <c r="AO501" s="14">
        <f>VLOOKUP($B501,[2]Sheet3!$G:$CZ,26,0)</f>
        <v>0</v>
      </c>
      <c r="AP501" s="14">
        <f>VLOOKUP($B501,[2]Sheet3!$G:$CZ,27,0)</f>
        <v>0</v>
      </c>
      <c r="AQ501" s="14">
        <f>VLOOKUP($B501,[2]Sheet3!$G:$CZ,28,0)</f>
        <v>0</v>
      </c>
      <c r="AR501" s="14">
        <f>VLOOKUP($B501,[2]Sheet3!$G:$CZ,29,0)</f>
        <v>0</v>
      </c>
      <c r="AS501" s="14">
        <f>VLOOKUP($B501,[2]Sheet3!$G:$CZ,30,0)</f>
        <v>0</v>
      </c>
      <c r="AT501" s="14">
        <f>VLOOKUP($B501,[2]Sheet3!$G:$CZ,31,0)</f>
        <v>0</v>
      </c>
      <c r="AU501" s="14">
        <f>VLOOKUP($B501,[2]Sheet3!$G:$CZ,32,0)</f>
        <v>0</v>
      </c>
      <c r="AV501" s="14">
        <f>VLOOKUP($B501,[2]Sheet3!$G:$CZ,33,0)</f>
        <v>0</v>
      </c>
      <c r="AW501" s="14">
        <f>VLOOKUP($B501,[2]Sheet3!$G:$CZ,34,0)</f>
        <v>0</v>
      </c>
      <c r="AX501" s="14">
        <f>VLOOKUP($B501,[2]Sheet3!$G:$CZ,35,0)</f>
        <v>0</v>
      </c>
      <c r="AY501" s="14">
        <f>VLOOKUP($B501,[2]Sheet3!$G:$CZ,36,0)</f>
        <v>0</v>
      </c>
      <c r="AZ501" s="14">
        <f>VLOOKUP($B501,[2]Sheet3!$G:$CZ,37,0)</f>
        <v>0</v>
      </c>
      <c r="BA501" s="14">
        <f>VLOOKUP($B501,[2]Sheet3!$G:$CZ,38,0)</f>
        <v>0</v>
      </c>
      <c r="BB501" s="14">
        <f>VLOOKUP($B501,[2]Sheet3!$G:$CZ,39,0)</f>
        <v>0</v>
      </c>
      <c r="BC501" s="14">
        <f>VLOOKUP($B501,[2]Sheet3!$G:$CZ,40,0)</f>
        <v>0</v>
      </c>
      <c r="BD501" s="14">
        <f>VLOOKUP($B501,[2]Sheet3!$G:$CZ,41,0)</f>
        <v>0</v>
      </c>
      <c r="BE501" s="14">
        <f>VLOOKUP($B501,[2]Sheet3!$G:$CZ,42,0)</f>
        <v>0</v>
      </c>
      <c r="BF501" s="14">
        <f>VLOOKUP($B501,[2]Sheet3!$G:$CZ,43,0)</f>
        <v>0</v>
      </c>
      <c r="BG501" s="14">
        <f>VLOOKUP($B501,[2]Sheet3!$G:$CZ,44,0)</f>
        <v>0</v>
      </c>
      <c r="BH501" s="14">
        <f>VLOOKUP($B501,[2]Sheet3!$G:$CZ,45,0)</f>
        <v>0</v>
      </c>
      <c r="BI501" s="14">
        <f>VLOOKUP($B501,[2]Sheet3!$G:$CZ,46,0)</f>
        <v>0</v>
      </c>
      <c r="BJ501" s="14">
        <f>VLOOKUP($B501,[2]Sheet3!$G:$CZ,47,0)</f>
        <v>0</v>
      </c>
      <c r="BK501" s="14">
        <f>VLOOKUP($B501,[2]Sheet3!$G:$CZ,48,0)</f>
        <v>0</v>
      </c>
      <c r="BL501" s="14">
        <f>VLOOKUP($B501,[2]Sheet3!$G:$CZ,49,0)</f>
        <v>0</v>
      </c>
      <c r="BM501" s="14">
        <f>VLOOKUP($B501,[2]Sheet3!$G:$CZ,50,0)</f>
        <v>0</v>
      </c>
      <c r="BN501" s="14">
        <f>VLOOKUP($B501,[2]Sheet3!$G:$CZ,51,0)</f>
        <v>0</v>
      </c>
      <c r="BO501" s="14">
        <f>VLOOKUP($B501,[2]Sheet3!$G:$CZ,52,0)</f>
        <v>0</v>
      </c>
      <c r="BP501" s="14">
        <f>VLOOKUP($B501,[2]Sheet3!$G:$CZ,53,0)</f>
        <v>0</v>
      </c>
      <c r="BQ501" s="14">
        <f>VLOOKUP($B501,[2]Sheet3!$G:$CZ,54,0)</f>
        <v>0</v>
      </c>
      <c r="BR501" s="14">
        <f>VLOOKUP($B501,[2]Sheet3!$G:$CZ,55,0)</f>
        <v>0</v>
      </c>
      <c r="BS501" s="14">
        <f>VLOOKUP($B501,[2]Sheet3!$G:$CZ,56,0)</f>
        <v>0</v>
      </c>
      <c r="BT501" s="14">
        <f>VLOOKUP($B501,[2]Sheet3!$G:$CZ,57,0)</f>
        <v>0</v>
      </c>
      <c r="BU501" s="14">
        <f>VLOOKUP($B501,[2]Sheet3!$G:$CZ,58,0)</f>
        <v>0</v>
      </c>
      <c r="BV501" s="14">
        <f>VLOOKUP($B501,[2]Sheet3!$G:$CZ,59,0)</f>
        <v>0</v>
      </c>
      <c r="BW501" s="14">
        <f>VLOOKUP($B501,[2]Sheet3!$G:$CZ,60,0)</f>
        <v>0</v>
      </c>
      <c r="BX501" s="14">
        <f>VLOOKUP($B501,[2]Sheet3!$G:$CZ,61,0)</f>
        <v>0</v>
      </c>
      <c r="BY501" s="14">
        <f>VLOOKUP($B501,[2]Sheet3!$G:$CZ,62,0)</f>
        <v>0</v>
      </c>
      <c r="BZ501" s="14">
        <f>VLOOKUP($B501,[2]Sheet3!$G:$CZ,63,0)</f>
        <v>0</v>
      </c>
      <c r="CA501" s="14">
        <f>VLOOKUP($B501,[2]Sheet3!$G:$CZ,64,0)</f>
        <v>0</v>
      </c>
      <c r="CB501" s="14">
        <f>VLOOKUP($B501,[2]Sheet3!$G:$CZ,65,0)</f>
        <v>0</v>
      </c>
      <c r="CC501" s="14">
        <f>VLOOKUP($B501,[2]Sheet3!$G:$CZ,66,0)</f>
        <v>0</v>
      </c>
      <c r="CD501" s="14">
        <f>VLOOKUP($B501,[2]Sheet3!$G:$CZ,67,0)</f>
        <v>0</v>
      </c>
      <c r="CE501" s="14">
        <f>VLOOKUP($B501,[2]Sheet3!$G:$CZ,68,0)</f>
        <v>0</v>
      </c>
      <c r="CF501" s="14">
        <f>VLOOKUP($B501,[2]Sheet3!$G:$CZ,69,0)</f>
        <v>0</v>
      </c>
      <c r="CG501" s="14">
        <f>VLOOKUP($B501,[2]Sheet3!$G:$CZ,70,0)</f>
        <v>0</v>
      </c>
      <c r="CH501" s="14">
        <f>VLOOKUP($B501,[2]Sheet3!$G:$CZ,71,0)</f>
        <v>0</v>
      </c>
      <c r="CI501" s="14">
        <f>VLOOKUP($B501,[2]Sheet3!$G:$CZ,72,0)</f>
        <v>0</v>
      </c>
      <c r="CJ501" s="14">
        <f>VLOOKUP($B501,[2]Sheet3!$G:$CZ,73,0)</f>
        <v>0</v>
      </c>
      <c r="CK501" s="14">
        <f>VLOOKUP($B501,[2]Sheet3!$G:$CZ,74,0)</f>
        <v>0</v>
      </c>
      <c r="CL501" s="14">
        <f>VLOOKUP($B501,[2]Sheet3!$G:$CZ,75,0)</f>
        <v>0</v>
      </c>
      <c r="CM501" s="14">
        <f>VLOOKUP($B501,[2]Sheet3!$G:$CZ,76,0)</f>
        <v>0</v>
      </c>
      <c r="CN501" s="14">
        <f>VLOOKUP($B501,[2]Sheet3!$G:$CZ,77,0)</f>
        <v>0</v>
      </c>
      <c r="CO501" s="14">
        <f>VLOOKUP($B501,[2]Sheet3!$G:$CZ,78,0)</f>
        <v>0</v>
      </c>
      <c r="CP501" s="14">
        <f>VLOOKUP($B501,[2]Sheet3!$G:$CZ,79,0)</f>
        <v>0</v>
      </c>
      <c r="CQ501" s="14">
        <f>VLOOKUP($B501,[2]Sheet3!$G:$CZ,80,0)</f>
        <v>0</v>
      </c>
      <c r="CR501" s="14">
        <f>VLOOKUP($B501,[2]Sheet3!$G:$CZ,81,0)</f>
        <v>0</v>
      </c>
      <c r="CS501" s="14">
        <f>VLOOKUP($B501,[2]Sheet3!$G:$CZ,82,0)</f>
        <v>0</v>
      </c>
      <c r="CT501" s="14">
        <f>VLOOKUP($B501,[2]Sheet3!$G:$CZ,83,0)</f>
        <v>0</v>
      </c>
      <c r="CU501" s="14">
        <f>VLOOKUP($B501,[2]Sheet3!$G:$CZ,84,0)</f>
        <v>0</v>
      </c>
      <c r="CV501" s="14">
        <f>VLOOKUP($B501,[2]Sheet3!$G:$CZ,85,0)</f>
        <v>0</v>
      </c>
      <c r="CW501" s="14">
        <f>VLOOKUP($B501,[2]Sheet3!$G:$CZ,86,0)</f>
        <v>0</v>
      </c>
      <c r="CX501" s="14">
        <f>VLOOKUP($B501,[2]Sheet3!$G:$CZ,87,0)</f>
        <v>0</v>
      </c>
      <c r="CY501" s="14">
        <f>VLOOKUP($B501,[2]Sheet3!$G:$CZ,88,0)</f>
        <v>0</v>
      </c>
      <c r="CZ501" s="14">
        <f>VLOOKUP($B501,[2]Sheet3!$G:$CZ,89,0)</f>
        <v>0</v>
      </c>
      <c r="DA501" s="14">
        <f>VLOOKUP($B501,[2]Sheet3!$G:$CZ,90,0)</f>
        <v>0</v>
      </c>
      <c r="DB501" s="14">
        <f>VLOOKUP($B501,[2]Sheet3!$G:$CZ,91,0)</f>
        <v>0</v>
      </c>
      <c r="DC501" s="14">
        <f>VLOOKUP($B501,[2]Sheet3!$G:$CZ,92,0)</f>
        <v>0</v>
      </c>
      <c r="DD501" s="14">
        <f>VLOOKUP($B501,[2]Sheet3!$G:$CZ,93,0)</f>
        <v>0</v>
      </c>
      <c r="DE501" s="14">
        <f>VLOOKUP($B501,[2]Sheet3!$G:$CZ,94,0)</f>
        <v>0</v>
      </c>
      <c r="DF501" s="14">
        <f>VLOOKUP($B501,[2]Sheet3!$G:$CZ,95,0)</f>
        <v>0</v>
      </c>
      <c r="DG501" s="14">
        <f>VLOOKUP($B501,[2]Sheet3!$G:$CZ,96,0)</f>
        <v>0</v>
      </c>
      <c r="DH501" s="14">
        <f>VLOOKUP($B501,[2]Sheet3!$G:$CZ,97,0)</f>
        <v>0</v>
      </c>
      <c r="DI501" s="14">
        <f>VLOOKUP($B501,[2]Sheet3!$G:$CZ,98,0)</f>
        <v>0</v>
      </c>
    </row>
    <row r="502" spans="1:113" x14ac:dyDescent="0.3">
      <c r="A502" s="9" t="str">
        <f t="shared" si="23"/>
        <v>S34574</v>
      </c>
      <c r="B502" s="15" t="s">
        <v>1497</v>
      </c>
      <c r="C502" s="15" t="s">
        <v>1498</v>
      </c>
      <c r="F502" s="7" t="s">
        <v>15</v>
      </c>
      <c r="G502" s="12" t="s">
        <v>3997</v>
      </c>
      <c r="H502" s="12" t="str">
        <f>VLOOKUP($B502,[1]Sheet1!$A:$G,5,0)</f>
        <v>suresh.skg@redingtongroup.com</v>
      </c>
      <c r="I502" s="12" t="str">
        <f>VLOOKUP($B502,[1]Sheet1!$A:$G,7,0)</f>
        <v>yogesh.ganesh@redingtongroup.com</v>
      </c>
      <c r="J502" s="12" t="s">
        <v>82</v>
      </c>
      <c r="K502" s="7"/>
      <c r="L502" s="7"/>
      <c r="M502" s="8"/>
      <c r="N502" s="7" t="str">
        <f t="shared" si="21"/>
        <v>suresh.skg@redingtongroup.com; yogesh.ganesh@redingtongroup.com; nilesh.phirke@redingtongroup.com;christopher.joseph@redingtongroup.com</v>
      </c>
      <c r="O502" s="7" t="str">
        <f t="shared" si="22"/>
        <v>S34574</v>
      </c>
      <c r="P502" s="8" t="s">
        <v>5215</v>
      </c>
      <c r="Q502" s="14">
        <f>VLOOKUP($B502,[2]Sheet3!$G:$CZ,2,0)</f>
        <v>2400309313</v>
      </c>
      <c r="R502" s="14">
        <f>VLOOKUP($B502,[2]Sheet3!$G:$CZ,3,0)</f>
        <v>2400309314</v>
      </c>
      <c r="S502" s="14">
        <f>VLOOKUP($B502,[2]Sheet3!$G:$CZ,4,0)</f>
        <v>2400309315</v>
      </c>
      <c r="T502" s="14">
        <f>VLOOKUP($B502,[2]Sheet3!$G:$CZ,5,0)</f>
        <v>0</v>
      </c>
      <c r="U502" s="14">
        <f>VLOOKUP($B502,[2]Sheet3!$G:$CZ,6,0)</f>
        <v>0</v>
      </c>
      <c r="V502" s="14">
        <f>VLOOKUP($B502,[2]Sheet3!$G:$CZ,7,0)</f>
        <v>0</v>
      </c>
      <c r="W502" s="14">
        <f>VLOOKUP($B502,[2]Sheet3!$G:$CZ,8,0)</f>
        <v>0</v>
      </c>
      <c r="X502" s="14">
        <f>VLOOKUP($B502,[2]Sheet3!$G:$CZ,9,0)</f>
        <v>0</v>
      </c>
      <c r="Y502" s="14">
        <f>VLOOKUP($B502,[2]Sheet3!$G:$CZ,10,0)</f>
        <v>0</v>
      </c>
      <c r="Z502" s="14">
        <f>VLOOKUP($B502,[2]Sheet3!$G:$CZ,11,0)</f>
        <v>0</v>
      </c>
      <c r="AA502" s="14">
        <f>VLOOKUP($B502,[2]Sheet3!$G:$CZ,12,0)</f>
        <v>0</v>
      </c>
      <c r="AB502" s="14">
        <f>VLOOKUP($B502,[2]Sheet3!$G:$CZ,13,0)</f>
        <v>0</v>
      </c>
      <c r="AC502" s="14">
        <f>VLOOKUP($B502,[2]Sheet3!$G:$CZ,14,0)</f>
        <v>0</v>
      </c>
      <c r="AD502" s="14">
        <f>VLOOKUP($B502,[2]Sheet3!$G:$CZ,15,0)</f>
        <v>0</v>
      </c>
      <c r="AE502" s="14">
        <f>VLOOKUP($B502,[2]Sheet3!$G:$CZ,16,0)</f>
        <v>0</v>
      </c>
      <c r="AF502" s="14">
        <f>VLOOKUP($B502,[2]Sheet3!$G:$CZ,17,0)</f>
        <v>0</v>
      </c>
      <c r="AG502" s="14">
        <f>VLOOKUP($B502,[2]Sheet3!$G:$CZ,18,0)</f>
        <v>0</v>
      </c>
      <c r="AH502" s="14">
        <f>VLOOKUP($B502,[2]Sheet3!$G:$CZ,19,0)</f>
        <v>0</v>
      </c>
      <c r="AI502" s="14">
        <f>VLOOKUP($B502,[2]Sheet3!$G:$CZ,20,0)</f>
        <v>0</v>
      </c>
      <c r="AJ502" s="14">
        <f>VLOOKUP($B502,[2]Sheet3!$G:$CZ,21,0)</f>
        <v>0</v>
      </c>
      <c r="AK502" s="14">
        <f>VLOOKUP($B502,[2]Sheet3!$G:$CZ,22,0)</f>
        <v>0</v>
      </c>
      <c r="AL502" s="14">
        <f>VLOOKUP($B502,[2]Sheet3!$G:$CZ,23,0)</f>
        <v>0</v>
      </c>
      <c r="AM502" s="14">
        <f>VLOOKUP($B502,[2]Sheet3!$G:$CZ,24,0)</f>
        <v>0</v>
      </c>
      <c r="AN502" s="14">
        <f>VLOOKUP($B502,[2]Sheet3!$G:$CZ,25,0)</f>
        <v>0</v>
      </c>
      <c r="AO502" s="14">
        <f>VLOOKUP($B502,[2]Sheet3!$G:$CZ,26,0)</f>
        <v>0</v>
      </c>
      <c r="AP502" s="14">
        <f>VLOOKUP($B502,[2]Sheet3!$G:$CZ,27,0)</f>
        <v>0</v>
      </c>
      <c r="AQ502" s="14">
        <f>VLOOKUP($B502,[2]Sheet3!$G:$CZ,28,0)</f>
        <v>0</v>
      </c>
      <c r="AR502" s="14">
        <f>VLOOKUP($B502,[2]Sheet3!$G:$CZ,29,0)</f>
        <v>0</v>
      </c>
      <c r="AS502" s="14">
        <f>VLOOKUP($B502,[2]Sheet3!$G:$CZ,30,0)</f>
        <v>0</v>
      </c>
      <c r="AT502" s="14">
        <f>VLOOKUP($B502,[2]Sheet3!$G:$CZ,31,0)</f>
        <v>0</v>
      </c>
      <c r="AU502" s="14">
        <f>VLOOKUP($B502,[2]Sheet3!$G:$CZ,32,0)</f>
        <v>0</v>
      </c>
      <c r="AV502" s="14">
        <f>VLOOKUP($B502,[2]Sheet3!$G:$CZ,33,0)</f>
        <v>0</v>
      </c>
      <c r="AW502" s="14">
        <f>VLOOKUP($B502,[2]Sheet3!$G:$CZ,34,0)</f>
        <v>0</v>
      </c>
      <c r="AX502" s="14">
        <f>VLOOKUP($B502,[2]Sheet3!$G:$CZ,35,0)</f>
        <v>0</v>
      </c>
      <c r="AY502" s="14">
        <f>VLOOKUP($B502,[2]Sheet3!$G:$CZ,36,0)</f>
        <v>0</v>
      </c>
      <c r="AZ502" s="14">
        <f>VLOOKUP($B502,[2]Sheet3!$G:$CZ,37,0)</f>
        <v>0</v>
      </c>
      <c r="BA502" s="14">
        <f>VLOOKUP($B502,[2]Sheet3!$G:$CZ,38,0)</f>
        <v>0</v>
      </c>
      <c r="BB502" s="14">
        <f>VLOOKUP($B502,[2]Sheet3!$G:$CZ,39,0)</f>
        <v>0</v>
      </c>
      <c r="BC502" s="14">
        <f>VLOOKUP($B502,[2]Sheet3!$G:$CZ,40,0)</f>
        <v>0</v>
      </c>
      <c r="BD502" s="14">
        <f>VLOOKUP($B502,[2]Sheet3!$G:$CZ,41,0)</f>
        <v>0</v>
      </c>
      <c r="BE502" s="14">
        <f>VLOOKUP($B502,[2]Sheet3!$G:$CZ,42,0)</f>
        <v>0</v>
      </c>
      <c r="BF502" s="14">
        <f>VLOOKUP($B502,[2]Sheet3!$G:$CZ,43,0)</f>
        <v>0</v>
      </c>
      <c r="BG502" s="14">
        <f>VLOOKUP($B502,[2]Sheet3!$G:$CZ,44,0)</f>
        <v>0</v>
      </c>
      <c r="BH502" s="14">
        <f>VLOOKUP($B502,[2]Sheet3!$G:$CZ,45,0)</f>
        <v>0</v>
      </c>
      <c r="BI502" s="14">
        <f>VLOOKUP($B502,[2]Sheet3!$G:$CZ,46,0)</f>
        <v>0</v>
      </c>
      <c r="BJ502" s="14">
        <f>VLOOKUP($B502,[2]Sheet3!$G:$CZ,47,0)</f>
        <v>0</v>
      </c>
      <c r="BK502" s="14">
        <f>VLOOKUP($B502,[2]Sheet3!$G:$CZ,48,0)</f>
        <v>0</v>
      </c>
      <c r="BL502" s="14">
        <f>VLOOKUP($B502,[2]Sheet3!$G:$CZ,49,0)</f>
        <v>0</v>
      </c>
      <c r="BM502" s="14">
        <f>VLOOKUP($B502,[2]Sheet3!$G:$CZ,50,0)</f>
        <v>0</v>
      </c>
      <c r="BN502" s="14">
        <f>VLOOKUP($B502,[2]Sheet3!$G:$CZ,51,0)</f>
        <v>0</v>
      </c>
      <c r="BO502" s="14">
        <f>VLOOKUP($B502,[2]Sheet3!$G:$CZ,52,0)</f>
        <v>0</v>
      </c>
      <c r="BP502" s="14">
        <f>VLOOKUP($B502,[2]Sheet3!$G:$CZ,53,0)</f>
        <v>0</v>
      </c>
      <c r="BQ502" s="14">
        <f>VLOOKUP($B502,[2]Sheet3!$G:$CZ,54,0)</f>
        <v>0</v>
      </c>
      <c r="BR502" s="14">
        <f>VLOOKUP($B502,[2]Sheet3!$G:$CZ,55,0)</f>
        <v>0</v>
      </c>
      <c r="BS502" s="14">
        <f>VLOOKUP($B502,[2]Sheet3!$G:$CZ,56,0)</f>
        <v>0</v>
      </c>
      <c r="BT502" s="14">
        <f>VLOOKUP($B502,[2]Sheet3!$G:$CZ,57,0)</f>
        <v>0</v>
      </c>
      <c r="BU502" s="14">
        <f>VLOOKUP($B502,[2]Sheet3!$G:$CZ,58,0)</f>
        <v>0</v>
      </c>
      <c r="BV502" s="14">
        <f>VLOOKUP($B502,[2]Sheet3!$G:$CZ,59,0)</f>
        <v>0</v>
      </c>
      <c r="BW502" s="14">
        <f>VLOOKUP($B502,[2]Sheet3!$G:$CZ,60,0)</f>
        <v>0</v>
      </c>
      <c r="BX502" s="14">
        <f>VLOOKUP($B502,[2]Sheet3!$G:$CZ,61,0)</f>
        <v>0</v>
      </c>
      <c r="BY502" s="14">
        <f>VLOOKUP($B502,[2]Sheet3!$G:$CZ,62,0)</f>
        <v>0</v>
      </c>
      <c r="BZ502" s="14">
        <f>VLOOKUP($B502,[2]Sheet3!$G:$CZ,63,0)</f>
        <v>0</v>
      </c>
      <c r="CA502" s="14">
        <f>VLOOKUP($B502,[2]Sheet3!$G:$CZ,64,0)</f>
        <v>0</v>
      </c>
      <c r="CB502" s="14">
        <f>VLOOKUP($B502,[2]Sheet3!$G:$CZ,65,0)</f>
        <v>0</v>
      </c>
      <c r="CC502" s="14">
        <f>VLOOKUP($B502,[2]Sheet3!$G:$CZ,66,0)</f>
        <v>0</v>
      </c>
      <c r="CD502" s="14">
        <f>VLOOKUP($B502,[2]Sheet3!$G:$CZ,67,0)</f>
        <v>0</v>
      </c>
      <c r="CE502" s="14">
        <f>VLOOKUP($B502,[2]Sheet3!$G:$CZ,68,0)</f>
        <v>0</v>
      </c>
      <c r="CF502" s="14">
        <f>VLOOKUP($B502,[2]Sheet3!$G:$CZ,69,0)</f>
        <v>0</v>
      </c>
      <c r="CG502" s="14">
        <f>VLOOKUP($B502,[2]Sheet3!$G:$CZ,70,0)</f>
        <v>0</v>
      </c>
      <c r="CH502" s="14">
        <f>VLOOKUP($B502,[2]Sheet3!$G:$CZ,71,0)</f>
        <v>0</v>
      </c>
      <c r="CI502" s="14">
        <f>VLOOKUP($B502,[2]Sheet3!$G:$CZ,72,0)</f>
        <v>0</v>
      </c>
      <c r="CJ502" s="14">
        <f>VLOOKUP($B502,[2]Sheet3!$G:$CZ,73,0)</f>
        <v>0</v>
      </c>
      <c r="CK502" s="14">
        <f>VLOOKUP($B502,[2]Sheet3!$G:$CZ,74,0)</f>
        <v>0</v>
      </c>
      <c r="CL502" s="14">
        <f>VLOOKUP($B502,[2]Sheet3!$G:$CZ,75,0)</f>
        <v>0</v>
      </c>
      <c r="CM502" s="14">
        <f>VLOOKUP($B502,[2]Sheet3!$G:$CZ,76,0)</f>
        <v>0</v>
      </c>
      <c r="CN502" s="14">
        <f>VLOOKUP($B502,[2]Sheet3!$G:$CZ,77,0)</f>
        <v>0</v>
      </c>
      <c r="CO502" s="14">
        <f>VLOOKUP($B502,[2]Sheet3!$G:$CZ,78,0)</f>
        <v>0</v>
      </c>
      <c r="CP502" s="14">
        <f>VLOOKUP($B502,[2]Sheet3!$G:$CZ,79,0)</f>
        <v>0</v>
      </c>
      <c r="CQ502" s="14">
        <f>VLOOKUP($B502,[2]Sheet3!$G:$CZ,80,0)</f>
        <v>0</v>
      </c>
      <c r="CR502" s="14">
        <f>VLOOKUP($B502,[2]Sheet3!$G:$CZ,81,0)</f>
        <v>0</v>
      </c>
      <c r="CS502" s="14">
        <f>VLOOKUP($B502,[2]Sheet3!$G:$CZ,82,0)</f>
        <v>0</v>
      </c>
      <c r="CT502" s="14">
        <f>VLOOKUP($B502,[2]Sheet3!$G:$CZ,83,0)</f>
        <v>0</v>
      </c>
      <c r="CU502" s="14">
        <f>VLOOKUP($B502,[2]Sheet3!$G:$CZ,84,0)</f>
        <v>0</v>
      </c>
      <c r="CV502" s="14">
        <f>VLOOKUP($B502,[2]Sheet3!$G:$CZ,85,0)</f>
        <v>0</v>
      </c>
      <c r="CW502" s="14">
        <f>VLOOKUP($B502,[2]Sheet3!$G:$CZ,86,0)</f>
        <v>0</v>
      </c>
      <c r="CX502" s="14">
        <f>VLOOKUP($B502,[2]Sheet3!$G:$CZ,87,0)</f>
        <v>0</v>
      </c>
      <c r="CY502" s="14">
        <f>VLOOKUP($B502,[2]Sheet3!$G:$CZ,88,0)</f>
        <v>0</v>
      </c>
      <c r="CZ502" s="14">
        <f>VLOOKUP($B502,[2]Sheet3!$G:$CZ,89,0)</f>
        <v>0</v>
      </c>
      <c r="DA502" s="14">
        <f>VLOOKUP($B502,[2]Sheet3!$G:$CZ,90,0)</f>
        <v>0</v>
      </c>
      <c r="DB502" s="14">
        <f>VLOOKUP($B502,[2]Sheet3!$G:$CZ,91,0)</f>
        <v>0</v>
      </c>
      <c r="DC502" s="14">
        <f>VLOOKUP($B502,[2]Sheet3!$G:$CZ,92,0)</f>
        <v>0</v>
      </c>
      <c r="DD502" s="14">
        <f>VLOOKUP($B502,[2]Sheet3!$G:$CZ,93,0)</f>
        <v>0</v>
      </c>
      <c r="DE502" s="14">
        <f>VLOOKUP($B502,[2]Sheet3!$G:$CZ,94,0)</f>
        <v>0</v>
      </c>
      <c r="DF502" s="14">
        <f>VLOOKUP($B502,[2]Sheet3!$G:$CZ,95,0)</f>
        <v>0</v>
      </c>
      <c r="DG502" s="14">
        <f>VLOOKUP($B502,[2]Sheet3!$G:$CZ,96,0)</f>
        <v>0</v>
      </c>
      <c r="DH502" s="14">
        <f>VLOOKUP($B502,[2]Sheet3!$G:$CZ,97,0)</f>
        <v>0</v>
      </c>
      <c r="DI502" s="14">
        <f>VLOOKUP($B502,[2]Sheet3!$G:$CZ,98,0)</f>
        <v>0</v>
      </c>
    </row>
    <row r="503" spans="1:113" x14ac:dyDescent="0.3">
      <c r="A503" s="9" t="str">
        <f t="shared" si="23"/>
        <v>N53278</v>
      </c>
      <c r="B503" s="15" t="s">
        <v>1499</v>
      </c>
      <c r="C503" s="15" t="s">
        <v>1500</v>
      </c>
      <c r="F503" s="7" t="s">
        <v>15</v>
      </c>
      <c r="G503" s="12" t="s">
        <v>3998</v>
      </c>
      <c r="H503" s="12" t="str">
        <f>VLOOKUP($B503,[1]Sheet1!$A:$G,5,0)</f>
        <v>rohit.arora@redingtongroup.com</v>
      </c>
      <c r="I503" s="12" t="str">
        <f>VLOOKUP($B503,[1]Sheet1!$A:$G,7,0)</f>
        <v>jitender.chopra@redingtongroup.com</v>
      </c>
      <c r="J503" s="12" t="s">
        <v>82</v>
      </c>
      <c r="K503" s="7"/>
      <c r="L503" s="7"/>
      <c r="M503" s="8"/>
      <c r="N503" s="7" t="str">
        <f t="shared" si="21"/>
        <v>rohit.arora@redingtongroup.com; jitender.chopra@redingtongroup.com; nilesh.phirke@redingtongroup.com;christopher.joseph@redingtongroup.com</v>
      </c>
      <c r="O503" s="7" t="str">
        <f t="shared" si="22"/>
        <v>N53278</v>
      </c>
      <c r="P503" s="8" t="s">
        <v>5215</v>
      </c>
      <c r="Q503" s="14">
        <f>VLOOKUP($B503,[2]Sheet3!$G:$CZ,2,0)</f>
        <v>2400300782</v>
      </c>
      <c r="R503" s="14">
        <f>VLOOKUP($B503,[2]Sheet3!$G:$CZ,3,0)</f>
        <v>2400308737</v>
      </c>
      <c r="S503" s="14">
        <f>VLOOKUP($B503,[2]Sheet3!$G:$CZ,4,0)</f>
        <v>0</v>
      </c>
      <c r="T503" s="14">
        <f>VLOOKUP($B503,[2]Sheet3!$G:$CZ,5,0)</f>
        <v>0</v>
      </c>
      <c r="U503" s="14">
        <f>VLOOKUP($B503,[2]Sheet3!$G:$CZ,6,0)</f>
        <v>0</v>
      </c>
      <c r="V503" s="14">
        <f>VLOOKUP($B503,[2]Sheet3!$G:$CZ,7,0)</f>
        <v>0</v>
      </c>
      <c r="W503" s="14">
        <f>VLOOKUP($B503,[2]Sheet3!$G:$CZ,8,0)</f>
        <v>0</v>
      </c>
      <c r="X503" s="14">
        <f>VLOOKUP($B503,[2]Sheet3!$G:$CZ,9,0)</f>
        <v>0</v>
      </c>
      <c r="Y503" s="14">
        <f>VLOOKUP($B503,[2]Sheet3!$G:$CZ,10,0)</f>
        <v>0</v>
      </c>
      <c r="Z503" s="14">
        <f>VLOOKUP($B503,[2]Sheet3!$G:$CZ,11,0)</f>
        <v>0</v>
      </c>
      <c r="AA503" s="14">
        <f>VLOOKUP($B503,[2]Sheet3!$G:$CZ,12,0)</f>
        <v>0</v>
      </c>
      <c r="AB503" s="14">
        <f>VLOOKUP($B503,[2]Sheet3!$G:$CZ,13,0)</f>
        <v>0</v>
      </c>
      <c r="AC503" s="14">
        <f>VLOOKUP($B503,[2]Sheet3!$G:$CZ,14,0)</f>
        <v>0</v>
      </c>
      <c r="AD503" s="14">
        <f>VLOOKUP($B503,[2]Sheet3!$G:$CZ,15,0)</f>
        <v>0</v>
      </c>
      <c r="AE503" s="14">
        <f>VLOOKUP($B503,[2]Sheet3!$G:$CZ,16,0)</f>
        <v>0</v>
      </c>
      <c r="AF503" s="14">
        <f>VLOOKUP($B503,[2]Sheet3!$G:$CZ,17,0)</f>
        <v>0</v>
      </c>
      <c r="AG503" s="14">
        <f>VLOOKUP($B503,[2]Sheet3!$G:$CZ,18,0)</f>
        <v>0</v>
      </c>
      <c r="AH503" s="14">
        <f>VLOOKUP($B503,[2]Sheet3!$G:$CZ,19,0)</f>
        <v>0</v>
      </c>
      <c r="AI503" s="14">
        <f>VLOOKUP($B503,[2]Sheet3!$G:$CZ,20,0)</f>
        <v>0</v>
      </c>
      <c r="AJ503" s="14">
        <f>VLOOKUP($B503,[2]Sheet3!$G:$CZ,21,0)</f>
        <v>0</v>
      </c>
      <c r="AK503" s="14">
        <f>VLOOKUP($B503,[2]Sheet3!$G:$CZ,22,0)</f>
        <v>0</v>
      </c>
      <c r="AL503" s="14">
        <f>VLOOKUP($B503,[2]Sheet3!$G:$CZ,23,0)</f>
        <v>0</v>
      </c>
      <c r="AM503" s="14">
        <f>VLOOKUP($B503,[2]Sheet3!$G:$CZ,24,0)</f>
        <v>0</v>
      </c>
      <c r="AN503" s="14">
        <f>VLOOKUP($B503,[2]Sheet3!$G:$CZ,25,0)</f>
        <v>0</v>
      </c>
      <c r="AO503" s="14">
        <f>VLOOKUP($B503,[2]Sheet3!$G:$CZ,26,0)</f>
        <v>0</v>
      </c>
      <c r="AP503" s="14">
        <f>VLOOKUP($B503,[2]Sheet3!$G:$CZ,27,0)</f>
        <v>0</v>
      </c>
      <c r="AQ503" s="14">
        <f>VLOOKUP($B503,[2]Sheet3!$G:$CZ,28,0)</f>
        <v>0</v>
      </c>
      <c r="AR503" s="14">
        <f>VLOOKUP($B503,[2]Sheet3!$G:$CZ,29,0)</f>
        <v>0</v>
      </c>
      <c r="AS503" s="14">
        <f>VLOOKUP($B503,[2]Sheet3!$G:$CZ,30,0)</f>
        <v>0</v>
      </c>
      <c r="AT503" s="14">
        <f>VLOOKUP($B503,[2]Sheet3!$G:$CZ,31,0)</f>
        <v>0</v>
      </c>
      <c r="AU503" s="14">
        <f>VLOOKUP($B503,[2]Sheet3!$G:$CZ,32,0)</f>
        <v>0</v>
      </c>
      <c r="AV503" s="14">
        <f>VLOOKUP($B503,[2]Sheet3!$G:$CZ,33,0)</f>
        <v>0</v>
      </c>
      <c r="AW503" s="14">
        <f>VLOOKUP($B503,[2]Sheet3!$G:$CZ,34,0)</f>
        <v>0</v>
      </c>
      <c r="AX503" s="14">
        <f>VLOOKUP($B503,[2]Sheet3!$G:$CZ,35,0)</f>
        <v>0</v>
      </c>
      <c r="AY503" s="14">
        <f>VLOOKUP($B503,[2]Sheet3!$G:$CZ,36,0)</f>
        <v>0</v>
      </c>
      <c r="AZ503" s="14">
        <f>VLOOKUP($B503,[2]Sheet3!$G:$CZ,37,0)</f>
        <v>0</v>
      </c>
      <c r="BA503" s="14">
        <f>VLOOKUP($B503,[2]Sheet3!$G:$CZ,38,0)</f>
        <v>0</v>
      </c>
      <c r="BB503" s="14">
        <f>VLOOKUP($B503,[2]Sheet3!$G:$CZ,39,0)</f>
        <v>0</v>
      </c>
      <c r="BC503" s="14">
        <f>VLOOKUP($B503,[2]Sheet3!$G:$CZ,40,0)</f>
        <v>0</v>
      </c>
      <c r="BD503" s="14">
        <f>VLOOKUP($B503,[2]Sheet3!$G:$CZ,41,0)</f>
        <v>0</v>
      </c>
      <c r="BE503" s="14">
        <f>VLOOKUP($B503,[2]Sheet3!$G:$CZ,42,0)</f>
        <v>0</v>
      </c>
      <c r="BF503" s="14">
        <f>VLOOKUP($B503,[2]Sheet3!$G:$CZ,43,0)</f>
        <v>0</v>
      </c>
      <c r="BG503" s="14">
        <f>VLOOKUP($B503,[2]Sheet3!$G:$CZ,44,0)</f>
        <v>0</v>
      </c>
      <c r="BH503" s="14">
        <f>VLOOKUP($B503,[2]Sheet3!$G:$CZ,45,0)</f>
        <v>0</v>
      </c>
      <c r="BI503" s="14">
        <f>VLOOKUP($B503,[2]Sheet3!$G:$CZ,46,0)</f>
        <v>0</v>
      </c>
      <c r="BJ503" s="14">
        <f>VLOOKUP($B503,[2]Sheet3!$G:$CZ,47,0)</f>
        <v>0</v>
      </c>
      <c r="BK503" s="14">
        <f>VLOOKUP($B503,[2]Sheet3!$G:$CZ,48,0)</f>
        <v>0</v>
      </c>
      <c r="BL503" s="14">
        <f>VLOOKUP($B503,[2]Sheet3!$G:$CZ,49,0)</f>
        <v>0</v>
      </c>
      <c r="BM503" s="14">
        <f>VLOOKUP($B503,[2]Sheet3!$G:$CZ,50,0)</f>
        <v>0</v>
      </c>
      <c r="BN503" s="14">
        <f>VLOOKUP($B503,[2]Sheet3!$G:$CZ,51,0)</f>
        <v>0</v>
      </c>
      <c r="BO503" s="14">
        <f>VLOOKUP($B503,[2]Sheet3!$G:$CZ,52,0)</f>
        <v>0</v>
      </c>
      <c r="BP503" s="14">
        <f>VLOOKUP($B503,[2]Sheet3!$G:$CZ,53,0)</f>
        <v>0</v>
      </c>
      <c r="BQ503" s="14">
        <f>VLOOKUP($B503,[2]Sheet3!$G:$CZ,54,0)</f>
        <v>0</v>
      </c>
      <c r="BR503" s="14">
        <f>VLOOKUP($B503,[2]Sheet3!$G:$CZ,55,0)</f>
        <v>0</v>
      </c>
      <c r="BS503" s="14">
        <f>VLOOKUP($B503,[2]Sheet3!$G:$CZ,56,0)</f>
        <v>0</v>
      </c>
      <c r="BT503" s="14">
        <f>VLOOKUP($B503,[2]Sheet3!$G:$CZ,57,0)</f>
        <v>0</v>
      </c>
      <c r="BU503" s="14">
        <f>VLOOKUP($B503,[2]Sheet3!$G:$CZ,58,0)</f>
        <v>0</v>
      </c>
      <c r="BV503" s="14">
        <f>VLOOKUP($B503,[2]Sheet3!$G:$CZ,59,0)</f>
        <v>0</v>
      </c>
      <c r="BW503" s="14">
        <f>VLOOKUP($B503,[2]Sheet3!$G:$CZ,60,0)</f>
        <v>0</v>
      </c>
      <c r="BX503" s="14">
        <f>VLOOKUP($B503,[2]Sheet3!$G:$CZ,61,0)</f>
        <v>0</v>
      </c>
      <c r="BY503" s="14">
        <f>VLOOKUP($B503,[2]Sheet3!$G:$CZ,62,0)</f>
        <v>0</v>
      </c>
      <c r="BZ503" s="14">
        <f>VLOOKUP($B503,[2]Sheet3!$G:$CZ,63,0)</f>
        <v>0</v>
      </c>
      <c r="CA503" s="14">
        <f>VLOOKUP($B503,[2]Sheet3!$G:$CZ,64,0)</f>
        <v>0</v>
      </c>
      <c r="CB503" s="14">
        <f>VLOOKUP($B503,[2]Sheet3!$G:$CZ,65,0)</f>
        <v>0</v>
      </c>
      <c r="CC503" s="14">
        <f>VLOOKUP($B503,[2]Sheet3!$G:$CZ,66,0)</f>
        <v>0</v>
      </c>
      <c r="CD503" s="14">
        <f>VLOOKUP($B503,[2]Sheet3!$G:$CZ,67,0)</f>
        <v>0</v>
      </c>
      <c r="CE503" s="14">
        <f>VLOOKUP($B503,[2]Sheet3!$G:$CZ,68,0)</f>
        <v>0</v>
      </c>
      <c r="CF503" s="14">
        <f>VLOOKUP($B503,[2]Sheet3!$G:$CZ,69,0)</f>
        <v>0</v>
      </c>
      <c r="CG503" s="14">
        <f>VLOOKUP($B503,[2]Sheet3!$G:$CZ,70,0)</f>
        <v>0</v>
      </c>
      <c r="CH503" s="14">
        <f>VLOOKUP($B503,[2]Sheet3!$G:$CZ,71,0)</f>
        <v>0</v>
      </c>
      <c r="CI503" s="14">
        <f>VLOOKUP($B503,[2]Sheet3!$G:$CZ,72,0)</f>
        <v>0</v>
      </c>
      <c r="CJ503" s="14">
        <f>VLOOKUP($B503,[2]Sheet3!$G:$CZ,73,0)</f>
        <v>0</v>
      </c>
      <c r="CK503" s="14">
        <f>VLOOKUP($B503,[2]Sheet3!$G:$CZ,74,0)</f>
        <v>0</v>
      </c>
      <c r="CL503" s="14">
        <f>VLOOKUP($B503,[2]Sheet3!$G:$CZ,75,0)</f>
        <v>0</v>
      </c>
      <c r="CM503" s="14">
        <f>VLOOKUP($B503,[2]Sheet3!$G:$CZ,76,0)</f>
        <v>0</v>
      </c>
      <c r="CN503" s="14">
        <f>VLOOKUP($B503,[2]Sheet3!$G:$CZ,77,0)</f>
        <v>0</v>
      </c>
      <c r="CO503" s="14">
        <f>VLOOKUP($B503,[2]Sheet3!$G:$CZ,78,0)</f>
        <v>0</v>
      </c>
      <c r="CP503" s="14">
        <f>VLOOKUP($B503,[2]Sheet3!$G:$CZ,79,0)</f>
        <v>0</v>
      </c>
      <c r="CQ503" s="14">
        <f>VLOOKUP($B503,[2]Sheet3!$G:$CZ,80,0)</f>
        <v>0</v>
      </c>
      <c r="CR503" s="14">
        <f>VLOOKUP($B503,[2]Sheet3!$G:$CZ,81,0)</f>
        <v>0</v>
      </c>
      <c r="CS503" s="14">
        <f>VLOOKUP($B503,[2]Sheet3!$G:$CZ,82,0)</f>
        <v>0</v>
      </c>
      <c r="CT503" s="14">
        <f>VLOOKUP($B503,[2]Sheet3!$G:$CZ,83,0)</f>
        <v>0</v>
      </c>
      <c r="CU503" s="14">
        <f>VLOOKUP($B503,[2]Sheet3!$G:$CZ,84,0)</f>
        <v>0</v>
      </c>
      <c r="CV503" s="14">
        <f>VLOOKUP($B503,[2]Sheet3!$G:$CZ,85,0)</f>
        <v>0</v>
      </c>
      <c r="CW503" s="14">
        <f>VLOOKUP($B503,[2]Sheet3!$G:$CZ,86,0)</f>
        <v>0</v>
      </c>
      <c r="CX503" s="14">
        <f>VLOOKUP($B503,[2]Sheet3!$G:$CZ,87,0)</f>
        <v>0</v>
      </c>
      <c r="CY503" s="14">
        <f>VLOOKUP($B503,[2]Sheet3!$G:$CZ,88,0)</f>
        <v>0</v>
      </c>
      <c r="CZ503" s="14">
        <f>VLOOKUP($B503,[2]Sheet3!$G:$CZ,89,0)</f>
        <v>0</v>
      </c>
      <c r="DA503" s="14">
        <f>VLOOKUP($B503,[2]Sheet3!$G:$CZ,90,0)</f>
        <v>0</v>
      </c>
      <c r="DB503" s="14">
        <f>VLOOKUP($B503,[2]Sheet3!$G:$CZ,91,0)</f>
        <v>0</v>
      </c>
      <c r="DC503" s="14">
        <f>VLOOKUP($B503,[2]Sheet3!$G:$CZ,92,0)</f>
        <v>0</v>
      </c>
      <c r="DD503" s="14">
        <f>VLOOKUP($B503,[2]Sheet3!$G:$CZ,93,0)</f>
        <v>0</v>
      </c>
      <c r="DE503" s="14">
        <f>VLOOKUP($B503,[2]Sheet3!$G:$CZ,94,0)</f>
        <v>0</v>
      </c>
      <c r="DF503" s="14">
        <f>VLOOKUP($B503,[2]Sheet3!$G:$CZ,95,0)</f>
        <v>0</v>
      </c>
      <c r="DG503" s="14">
        <f>VLOOKUP($B503,[2]Sheet3!$G:$CZ,96,0)</f>
        <v>0</v>
      </c>
      <c r="DH503" s="14">
        <f>VLOOKUP($B503,[2]Sheet3!$G:$CZ,97,0)</f>
        <v>0</v>
      </c>
      <c r="DI503" s="14">
        <f>VLOOKUP($B503,[2]Sheet3!$G:$CZ,98,0)</f>
        <v>0</v>
      </c>
    </row>
    <row r="504" spans="1:113" x14ac:dyDescent="0.3">
      <c r="A504" s="9" t="str">
        <f t="shared" si="23"/>
        <v>W14417</v>
      </c>
      <c r="B504" s="15" t="s">
        <v>1501</v>
      </c>
      <c r="C504" s="15" t="s">
        <v>1502</v>
      </c>
      <c r="F504" s="7" t="s">
        <v>15</v>
      </c>
      <c r="G504" s="12" t="s">
        <v>3999</v>
      </c>
      <c r="H504" s="12" t="str">
        <f>VLOOKUP($B504,[1]Sheet1!$A:$G,5,0)</f>
        <v>imtiyaz.shaikh@redingtongroup.com</v>
      </c>
      <c r="I504" s="12" t="str">
        <f>VLOOKUP($B504,[1]Sheet1!$A:$G,7,0)</f>
        <v>rohan.vora@redingtongroup.com</v>
      </c>
      <c r="J504" s="12" t="s">
        <v>82</v>
      </c>
      <c r="K504" s="7"/>
      <c r="L504" s="7"/>
      <c r="M504" s="8"/>
      <c r="N504" s="7" t="str">
        <f t="shared" si="21"/>
        <v>imtiyaz.shaikh@redingtongroup.com; rohan.vora@redingtongroup.com; nilesh.phirke@redingtongroup.com;christopher.joseph@redingtongroup.com</v>
      </c>
      <c r="O504" s="7" t="str">
        <f t="shared" si="22"/>
        <v>W14417</v>
      </c>
      <c r="P504" s="8" t="s">
        <v>5215</v>
      </c>
      <c r="Q504" s="14">
        <f>VLOOKUP($B504,[2]Sheet3!$G:$CZ,2,0)</f>
        <v>2400309437</v>
      </c>
      <c r="R504" s="14">
        <f>VLOOKUP($B504,[2]Sheet3!$G:$CZ,3,0)</f>
        <v>2400307024</v>
      </c>
      <c r="S504" s="14">
        <f>VLOOKUP($B504,[2]Sheet3!$G:$CZ,4,0)</f>
        <v>2400308682</v>
      </c>
      <c r="T504" s="14">
        <f>VLOOKUP($B504,[2]Sheet3!$G:$CZ,5,0)</f>
        <v>2400309436</v>
      </c>
      <c r="U504" s="14">
        <f>VLOOKUP($B504,[2]Sheet3!$G:$CZ,6,0)</f>
        <v>0</v>
      </c>
      <c r="V504" s="14">
        <f>VLOOKUP($B504,[2]Sheet3!$G:$CZ,7,0)</f>
        <v>0</v>
      </c>
      <c r="W504" s="14">
        <f>VLOOKUP($B504,[2]Sheet3!$G:$CZ,8,0)</f>
        <v>0</v>
      </c>
      <c r="X504" s="14">
        <f>VLOOKUP($B504,[2]Sheet3!$G:$CZ,9,0)</f>
        <v>0</v>
      </c>
      <c r="Y504" s="14">
        <f>VLOOKUP($B504,[2]Sheet3!$G:$CZ,10,0)</f>
        <v>0</v>
      </c>
      <c r="Z504" s="14">
        <f>VLOOKUP($B504,[2]Sheet3!$G:$CZ,11,0)</f>
        <v>0</v>
      </c>
      <c r="AA504" s="14">
        <f>VLOOKUP($B504,[2]Sheet3!$G:$CZ,12,0)</f>
        <v>0</v>
      </c>
      <c r="AB504" s="14">
        <f>VLOOKUP($B504,[2]Sheet3!$G:$CZ,13,0)</f>
        <v>0</v>
      </c>
      <c r="AC504" s="14">
        <f>VLOOKUP($B504,[2]Sheet3!$G:$CZ,14,0)</f>
        <v>0</v>
      </c>
      <c r="AD504" s="14">
        <f>VLOOKUP($B504,[2]Sheet3!$G:$CZ,15,0)</f>
        <v>0</v>
      </c>
      <c r="AE504" s="14">
        <f>VLOOKUP($B504,[2]Sheet3!$G:$CZ,16,0)</f>
        <v>0</v>
      </c>
      <c r="AF504" s="14">
        <f>VLOOKUP($B504,[2]Sheet3!$G:$CZ,17,0)</f>
        <v>0</v>
      </c>
      <c r="AG504" s="14">
        <f>VLOOKUP($B504,[2]Sheet3!$G:$CZ,18,0)</f>
        <v>0</v>
      </c>
      <c r="AH504" s="14">
        <f>VLOOKUP($B504,[2]Sheet3!$G:$CZ,19,0)</f>
        <v>0</v>
      </c>
      <c r="AI504" s="14">
        <f>VLOOKUP($B504,[2]Sheet3!$G:$CZ,20,0)</f>
        <v>0</v>
      </c>
      <c r="AJ504" s="14">
        <f>VLOOKUP($B504,[2]Sheet3!$G:$CZ,21,0)</f>
        <v>0</v>
      </c>
      <c r="AK504" s="14">
        <f>VLOOKUP($B504,[2]Sheet3!$G:$CZ,22,0)</f>
        <v>0</v>
      </c>
      <c r="AL504" s="14">
        <f>VLOOKUP($B504,[2]Sheet3!$G:$CZ,23,0)</f>
        <v>0</v>
      </c>
      <c r="AM504" s="14">
        <f>VLOOKUP($B504,[2]Sheet3!$G:$CZ,24,0)</f>
        <v>0</v>
      </c>
      <c r="AN504" s="14">
        <f>VLOOKUP($B504,[2]Sheet3!$G:$CZ,25,0)</f>
        <v>0</v>
      </c>
      <c r="AO504" s="14">
        <f>VLOOKUP($B504,[2]Sheet3!$G:$CZ,26,0)</f>
        <v>0</v>
      </c>
      <c r="AP504" s="14">
        <f>VLOOKUP($B504,[2]Sheet3!$G:$CZ,27,0)</f>
        <v>0</v>
      </c>
      <c r="AQ504" s="14">
        <f>VLOOKUP($B504,[2]Sheet3!$G:$CZ,28,0)</f>
        <v>0</v>
      </c>
      <c r="AR504" s="14">
        <f>VLOOKUP($B504,[2]Sheet3!$G:$CZ,29,0)</f>
        <v>0</v>
      </c>
      <c r="AS504" s="14">
        <f>VLOOKUP($B504,[2]Sheet3!$G:$CZ,30,0)</f>
        <v>0</v>
      </c>
      <c r="AT504" s="14">
        <f>VLOOKUP($B504,[2]Sheet3!$G:$CZ,31,0)</f>
        <v>0</v>
      </c>
      <c r="AU504" s="14">
        <f>VLOOKUP($B504,[2]Sheet3!$G:$CZ,32,0)</f>
        <v>0</v>
      </c>
      <c r="AV504" s="14">
        <f>VLOOKUP($B504,[2]Sheet3!$G:$CZ,33,0)</f>
        <v>0</v>
      </c>
      <c r="AW504" s="14">
        <f>VLOOKUP($B504,[2]Sheet3!$G:$CZ,34,0)</f>
        <v>0</v>
      </c>
      <c r="AX504" s="14">
        <f>VLOOKUP($B504,[2]Sheet3!$G:$CZ,35,0)</f>
        <v>0</v>
      </c>
      <c r="AY504" s="14">
        <f>VLOOKUP($B504,[2]Sheet3!$G:$CZ,36,0)</f>
        <v>0</v>
      </c>
      <c r="AZ504" s="14">
        <f>VLOOKUP($B504,[2]Sheet3!$G:$CZ,37,0)</f>
        <v>0</v>
      </c>
      <c r="BA504" s="14">
        <f>VLOOKUP($B504,[2]Sheet3!$G:$CZ,38,0)</f>
        <v>0</v>
      </c>
      <c r="BB504" s="14">
        <f>VLOOKUP($B504,[2]Sheet3!$G:$CZ,39,0)</f>
        <v>0</v>
      </c>
      <c r="BC504" s="14">
        <f>VLOOKUP($B504,[2]Sheet3!$G:$CZ,40,0)</f>
        <v>0</v>
      </c>
      <c r="BD504" s="14">
        <f>VLOOKUP($B504,[2]Sheet3!$G:$CZ,41,0)</f>
        <v>0</v>
      </c>
      <c r="BE504" s="14">
        <f>VLOOKUP($B504,[2]Sheet3!$G:$CZ,42,0)</f>
        <v>0</v>
      </c>
      <c r="BF504" s="14">
        <f>VLOOKUP($B504,[2]Sheet3!$G:$CZ,43,0)</f>
        <v>0</v>
      </c>
      <c r="BG504" s="14">
        <f>VLOOKUP($B504,[2]Sheet3!$G:$CZ,44,0)</f>
        <v>0</v>
      </c>
      <c r="BH504" s="14">
        <f>VLOOKUP($B504,[2]Sheet3!$G:$CZ,45,0)</f>
        <v>0</v>
      </c>
      <c r="BI504" s="14">
        <f>VLOOKUP($B504,[2]Sheet3!$G:$CZ,46,0)</f>
        <v>0</v>
      </c>
      <c r="BJ504" s="14">
        <f>VLOOKUP($B504,[2]Sheet3!$G:$CZ,47,0)</f>
        <v>0</v>
      </c>
      <c r="BK504" s="14">
        <f>VLOOKUP($B504,[2]Sheet3!$G:$CZ,48,0)</f>
        <v>0</v>
      </c>
      <c r="BL504" s="14">
        <f>VLOOKUP($B504,[2]Sheet3!$G:$CZ,49,0)</f>
        <v>0</v>
      </c>
      <c r="BM504" s="14">
        <f>VLOOKUP($B504,[2]Sheet3!$G:$CZ,50,0)</f>
        <v>0</v>
      </c>
      <c r="BN504" s="14">
        <f>VLOOKUP($B504,[2]Sheet3!$G:$CZ,51,0)</f>
        <v>0</v>
      </c>
      <c r="BO504" s="14">
        <f>VLOOKUP($B504,[2]Sheet3!$G:$CZ,52,0)</f>
        <v>0</v>
      </c>
      <c r="BP504" s="14">
        <f>VLOOKUP($B504,[2]Sheet3!$G:$CZ,53,0)</f>
        <v>0</v>
      </c>
      <c r="BQ504" s="14">
        <f>VLOOKUP($B504,[2]Sheet3!$G:$CZ,54,0)</f>
        <v>0</v>
      </c>
      <c r="BR504" s="14">
        <f>VLOOKUP($B504,[2]Sheet3!$G:$CZ,55,0)</f>
        <v>0</v>
      </c>
      <c r="BS504" s="14">
        <f>VLOOKUP($B504,[2]Sheet3!$G:$CZ,56,0)</f>
        <v>0</v>
      </c>
      <c r="BT504" s="14">
        <f>VLOOKUP($B504,[2]Sheet3!$G:$CZ,57,0)</f>
        <v>0</v>
      </c>
      <c r="BU504" s="14">
        <f>VLOOKUP($B504,[2]Sheet3!$G:$CZ,58,0)</f>
        <v>0</v>
      </c>
      <c r="BV504" s="14">
        <f>VLOOKUP($B504,[2]Sheet3!$G:$CZ,59,0)</f>
        <v>0</v>
      </c>
      <c r="BW504" s="14">
        <f>VLOOKUP($B504,[2]Sheet3!$G:$CZ,60,0)</f>
        <v>0</v>
      </c>
      <c r="BX504" s="14">
        <f>VLOOKUP($B504,[2]Sheet3!$G:$CZ,61,0)</f>
        <v>0</v>
      </c>
      <c r="BY504" s="14">
        <f>VLOOKUP($B504,[2]Sheet3!$G:$CZ,62,0)</f>
        <v>0</v>
      </c>
      <c r="BZ504" s="14">
        <f>VLOOKUP($B504,[2]Sheet3!$G:$CZ,63,0)</f>
        <v>0</v>
      </c>
      <c r="CA504" s="14">
        <f>VLOOKUP($B504,[2]Sheet3!$G:$CZ,64,0)</f>
        <v>0</v>
      </c>
      <c r="CB504" s="14">
        <f>VLOOKUP($B504,[2]Sheet3!$G:$CZ,65,0)</f>
        <v>0</v>
      </c>
      <c r="CC504" s="14">
        <f>VLOOKUP($B504,[2]Sheet3!$G:$CZ,66,0)</f>
        <v>0</v>
      </c>
      <c r="CD504" s="14">
        <f>VLOOKUP($B504,[2]Sheet3!$G:$CZ,67,0)</f>
        <v>0</v>
      </c>
      <c r="CE504" s="14">
        <f>VLOOKUP($B504,[2]Sheet3!$G:$CZ,68,0)</f>
        <v>0</v>
      </c>
      <c r="CF504" s="14">
        <f>VLOOKUP($B504,[2]Sheet3!$G:$CZ,69,0)</f>
        <v>0</v>
      </c>
      <c r="CG504" s="14">
        <f>VLOOKUP($B504,[2]Sheet3!$G:$CZ,70,0)</f>
        <v>0</v>
      </c>
      <c r="CH504" s="14">
        <f>VLOOKUP($B504,[2]Sheet3!$G:$CZ,71,0)</f>
        <v>0</v>
      </c>
      <c r="CI504" s="14">
        <f>VLOOKUP($B504,[2]Sheet3!$G:$CZ,72,0)</f>
        <v>0</v>
      </c>
      <c r="CJ504" s="14">
        <f>VLOOKUP($B504,[2]Sheet3!$G:$CZ,73,0)</f>
        <v>0</v>
      </c>
      <c r="CK504" s="14">
        <f>VLOOKUP($B504,[2]Sheet3!$G:$CZ,74,0)</f>
        <v>0</v>
      </c>
      <c r="CL504" s="14">
        <f>VLOOKUP($B504,[2]Sheet3!$G:$CZ,75,0)</f>
        <v>0</v>
      </c>
      <c r="CM504" s="14">
        <f>VLOOKUP($B504,[2]Sheet3!$G:$CZ,76,0)</f>
        <v>0</v>
      </c>
      <c r="CN504" s="14">
        <f>VLOOKUP($B504,[2]Sheet3!$G:$CZ,77,0)</f>
        <v>0</v>
      </c>
      <c r="CO504" s="14">
        <f>VLOOKUP($B504,[2]Sheet3!$G:$CZ,78,0)</f>
        <v>0</v>
      </c>
      <c r="CP504" s="14">
        <f>VLOOKUP($B504,[2]Sheet3!$G:$CZ,79,0)</f>
        <v>0</v>
      </c>
      <c r="CQ504" s="14">
        <f>VLOOKUP($B504,[2]Sheet3!$G:$CZ,80,0)</f>
        <v>0</v>
      </c>
      <c r="CR504" s="14">
        <f>VLOOKUP($B504,[2]Sheet3!$G:$CZ,81,0)</f>
        <v>0</v>
      </c>
      <c r="CS504" s="14">
        <f>VLOOKUP($B504,[2]Sheet3!$G:$CZ,82,0)</f>
        <v>0</v>
      </c>
      <c r="CT504" s="14">
        <f>VLOOKUP($B504,[2]Sheet3!$G:$CZ,83,0)</f>
        <v>0</v>
      </c>
      <c r="CU504" s="14">
        <f>VLOOKUP($B504,[2]Sheet3!$G:$CZ,84,0)</f>
        <v>0</v>
      </c>
      <c r="CV504" s="14">
        <f>VLOOKUP($B504,[2]Sheet3!$G:$CZ,85,0)</f>
        <v>0</v>
      </c>
      <c r="CW504" s="14">
        <f>VLOOKUP($B504,[2]Sheet3!$G:$CZ,86,0)</f>
        <v>0</v>
      </c>
      <c r="CX504" s="14">
        <f>VLOOKUP($B504,[2]Sheet3!$G:$CZ,87,0)</f>
        <v>0</v>
      </c>
      <c r="CY504" s="14">
        <f>VLOOKUP($B504,[2]Sheet3!$G:$CZ,88,0)</f>
        <v>0</v>
      </c>
      <c r="CZ504" s="14">
        <f>VLOOKUP($B504,[2]Sheet3!$G:$CZ,89,0)</f>
        <v>0</v>
      </c>
      <c r="DA504" s="14">
        <f>VLOOKUP($B504,[2]Sheet3!$G:$CZ,90,0)</f>
        <v>0</v>
      </c>
      <c r="DB504" s="14">
        <f>VLOOKUP($B504,[2]Sheet3!$G:$CZ,91,0)</f>
        <v>0</v>
      </c>
      <c r="DC504" s="14">
        <f>VLOOKUP($B504,[2]Sheet3!$G:$CZ,92,0)</f>
        <v>0</v>
      </c>
      <c r="DD504" s="14">
        <f>VLOOKUP($B504,[2]Sheet3!$G:$CZ,93,0)</f>
        <v>0</v>
      </c>
      <c r="DE504" s="14">
        <f>VLOOKUP($B504,[2]Sheet3!$G:$CZ,94,0)</f>
        <v>0</v>
      </c>
      <c r="DF504" s="14">
        <f>VLOOKUP($B504,[2]Sheet3!$G:$CZ,95,0)</f>
        <v>0</v>
      </c>
      <c r="DG504" s="14">
        <f>VLOOKUP($B504,[2]Sheet3!$G:$CZ,96,0)</f>
        <v>0</v>
      </c>
      <c r="DH504" s="14">
        <f>VLOOKUP($B504,[2]Sheet3!$G:$CZ,97,0)</f>
        <v>0</v>
      </c>
      <c r="DI504" s="14">
        <f>VLOOKUP($B504,[2]Sheet3!$G:$CZ,98,0)</f>
        <v>0</v>
      </c>
    </row>
    <row r="505" spans="1:113" x14ac:dyDescent="0.3">
      <c r="A505" s="9" t="str">
        <f t="shared" si="23"/>
        <v>N14723</v>
      </c>
      <c r="B505" s="15" t="s">
        <v>1503</v>
      </c>
      <c r="C505" s="15" t="s">
        <v>1504</v>
      </c>
      <c r="F505" s="7" t="s">
        <v>15</v>
      </c>
      <c r="G505" s="12" t="s">
        <v>4000</v>
      </c>
      <c r="H505" s="12" t="str">
        <f>VLOOKUP($B505,[1]Sheet1!$A:$G,5,0)</f>
        <v>himanshu.ranjansingh@redingtongroup.com</v>
      </c>
      <c r="I505" s="12" t="str">
        <f>VLOOKUP($B505,[1]Sheet1!$A:$G,7,0)</f>
        <v>sidharth.eknath@redingtongroup.com</v>
      </c>
      <c r="J505" s="12" t="s">
        <v>82</v>
      </c>
      <c r="K505" s="7"/>
      <c r="L505" s="7"/>
      <c r="M505" s="8"/>
      <c r="N505" s="7" t="str">
        <f t="shared" si="21"/>
        <v>himanshu.ranjansingh@redingtongroup.com; sidharth.eknath@redingtongroup.com; nilesh.phirke@redingtongroup.com;christopher.joseph@redingtongroup.com</v>
      </c>
      <c r="O505" s="7" t="str">
        <f t="shared" si="22"/>
        <v>N14723</v>
      </c>
      <c r="P505" s="8" t="s">
        <v>5215</v>
      </c>
      <c r="Q505" s="14">
        <f>VLOOKUP($B505,[2]Sheet3!$G:$CZ,2,0)</f>
        <v>2400302625</v>
      </c>
      <c r="R505" s="14">
        <f>VLOOKUP($B505,[2]Sheet3!$G:$CZ,3,0)</f>
        <v>0</v>
      </c>
      <c r="S505" s="14">
        <f>VLOOKUP($B505,[2]Sheet3!$G:$CZ,4,0)</f>
        <v>0</v>
      </c>
      <c r="T505" s="14">
        <f>VLOOKUP($B505,[2]Sheet3!$G:$CZ,5,0)</f>
        <v>0</v>
      </c>
      <c r="U505" s="14">
        <f>VLOOKUP($B505,[2]Sheet3!$G:$CZ,6,0)</f>
        <v>0</v>
      </c>
      <c r="V505" s="14">
        <f>VLOOKUP($B505,[2]Sheet3!$G:$CZ,7,0)</f>
        <v>0</v>
      </c>
      <c r="W505" s="14">
        <f>VLOOKUP($B505,[2]Sheet3!$G:$CZ,8,0)</f>
        <v>0</v>
      </c>
      <c r="X505" s="14">
        <f>VLOOKUP($B505,[2]Sheet3!$G:$CZ,9,0)</f>
        <v>0</v>
      </c>
      <c r="Y505" s="14">
        <f>VLOOKUP($B505,[2]Sheet3!$G:$CZ,10,0)</f>
        <v>0</v>
      </c>
      <c r="Z505" s="14">
        <f>VLOOKUP($B505,[2]Sheet3!$G:$CZ,11,0)</f>
        <v>0</v>
      </c>
      <c r="AA505" s="14">
        <f>VLOOKUP($B505,[2]Sheet3!$G:$CZ,12,0)</f>
        <v>0</v>
      </c>
      <c r="AB505" s="14">
        <f>VLOOKUP($B505,[2]Sheet3!$G:$CZ,13,0)</f>
        <v>0</v>
      </c>
      <c r="AC505" s="14">
        <f>VLOOKUP($B505,[2]Sheet3!$G:$CZ,14,0)</f>
        <v>0</v>
      </c>
      <c r="AD505" s="14">
        <f>VLOOKUP($B505,[2]Sheet3!$G:$CZ,15,0)</f>
        <v>0</v>
      </c>
      <c r="AE505" s="14">
        <f>VLOOKUP($B505,[2]Sheet3!$G:$CZ,16,0)</f>
        <v>0</v>
      </c>
      <c r="AF505" s="14">
        <f>VLOOKUP($B505,[2]Sheet3!$G:$CZ,17,0)</f>
        <v>0</v>
      </c>
      <c r="AG505" s="14">
        <f>VLOOKUP($B505,[2]Sheet3!$G:$CZ,18,0)</f>
        <v>0</v>
      </c>
      <c r="AH505" s="14">
        <f>VLOOKUP($B505,[2]Sheet3!$G:$CZ,19,0)</f>
        <v>0</v>
      </c>
      <c r="AI505" s="14">
        <f>VLOOKUP($B505,[2]Sheet3!$G:$CZ,20,0)</f>
        <v>0</v>
      </c>
      <c r="AJ505" s="14">
        <f>VLOOKUP($B505,[2]Sheet3!$G:$CZ,21,0)</f>
        <v>0</v>
      </c>
      <c r="AK505" s="14">
        <f>VLOOKUP($B505,[2]Sheet3!$G:$CZ,22,0)</f>
        <v>0</v>
      </c>
      <c r="AL505" s="14">
        <f>VLOOKUP($B505,[2]Sheet3!$G:$CZ,23,0)</f>
        <v>0</v>
      </c>
      <c r="AM505" s="14">
        <f>VLOOKUP($B505,[2]Sheet3!$G:$CZ,24,0)</f>
        <v>0</v>
      </c>
      <c r="AN505" s="14">
        <f>VLOOKUP($B505,[2]Sheet3!$G:$CZ,25,0)</f>
        <v>0</v>
      </c>
      <c r="AO505" s="14">
        <f>VLOOKUP($B505,[2]Sheet3!$G:$CZ,26,0)</f>
        <v>0</v>
      </c>
      <c r="AP505" s="14">
        <f>VLOOKUP($B505,[2]Sheet3!$G:$CZ,27,0)</f>
        <v>0</v>
      </c>
      <c r="AQ505" s="14">
        <f>VLOOKUP($B505,[2]Sheet3!$G:$CZ,28,0)</f>
        <v>0</v>
      </c>
      <c r="AR505" s="14">
        <f>VLOOKUP($B505,[2]Sheet3!$G:$CZ,29,0)</f>
        <v>0</v>
      </c>
      <c r="AS505" s="14">
        <f>VLOOKUP($B505,[2]Sheet3!$G:$CZ,30,0)</f>
        <v>0</v>
      </c>
      <c r="AT505" s="14">
        <f>VLOOKUP($B505,[2]Sheet3!$G:$CZ,31,0)</f>
        <v>0</v>
      </c>
      <c r="AU505" s="14">
        <f>VLOOKUP($B505,[2]Sheet3!$G:$CZ,32,0)</f>
        <v>0</v>
      </c>
      <c r="AV505" s="14">
        <f>VLOOKUP($B505,[2]Sheet3!$G:$CZ,33,0)</f>
        <v>0</v>
      </c>
      <c r="AW505" s="14">
        <f>VLOOKUP($B505,[2]Sheet3!$G:$CZ,34,0)</f>
        <v>0</v>
      </c>
      <c r="AX505" s="14">
        <f>VLOOKUP($B505,[2]Sheet3!$G:$CZ,35,0)</f>
        <v>0</v>
      </c>
      <c r="AY505" s="14">
        <f>VLOOKUP($B505,[2]Sheet3!$G:$CZ,36,0)</f>
        <v>0</v>
      </c>
      <c r="AZ505" s="14">
        <f>VLOOKUP($B505,[2]Sheet3!$G:$CZ,37,0)</f>
        <v>0</v>
      </c>
      <c r="BA505" s="14">
        <f>VLOOKUP($B505,[2]Sheet3!$G:$CZ,38,0)</f>
        <v>0</v>
      </c>
      <c r="BB505" s="14">
        <f>VLOOKUP($B505,[2]Sheet3!$G:$CZ,39,0)</f>
        <v>0</v>
      </c>
      <c r="BC505" s="14">
        <f>VLOOKUP($B505,[2]Sheet3!$G:$CZ,40,0)</f>
        <v>0</v>
      </c>
      <c r="BD505" s="14">
        <f>VLOOKUP($B505,[2]Sheet3!$G:$CZ,41,0)</f>
        <v>0</v>
      </c>
      <c r="BE505" s="14">
        <f>VLOOKUP($B505,[2]Sheet3!$G:$CZ,42,0)</f>
        <v>0</v>
      </c>
      <c r="BF505" s="14">
        <f>VLOOKUP($B505,[2]Sheet3!$G:$CZ,43,0)</f>
        <v>0</v>
      </c>
      <c r="BG505" s="14">
        <f>VLOOKUP($B505,[2]Sheet3!$G:$CZ,44,0)</f>
        <v>0</v>
      </c>
      <c r="BH505" s="14">
        <f>VLOOKUP($B505,[2]Sheet3!$G:$CZ,45,0)</f>
        <v>0</v>
      </c>
      <c r="BI505" s="14">
        <f>VLOOKUP($B505,[2]Sheet3!$G:$CZ,46,0)</f>
        <v>0</v>
      </c>
      <c r="BJ505" s="14">
        <f>VLOOKUP($B505,[2]Sheet3!$G:$CZ,47,0)</f>
        <v>0</v>
      </c>
      <c r="BK505" s="14">
        <f>VLOOKUP($B505,[2]Sheet3!$G:$CZ,48,0)</f>
        <v>0</v>
      </c>
      <c r="BL505" s="14">
        <f>VLOOKUP($B505,[2]Sheet3!$G:$CZ,49,0)</f>
        <v>0</v>
      </c>
      <c r="BM505" s="14">
        <f>VLOOKUP($B505,[2]Sheet3!$G:$CZ,50,0)</f>
        <v>0</v>
      </c>
      <c r="BN505" s="14">
        <f>VLOOKUP($B505,[2]Sheet3!$G:$CZ,51,0)</f>
        <v>0</v>
      </c>
      <c r="BO505" s="14">
        <f>VLOOKUP($B505,[2]Sheet3!$G:$CZ,52,0)</f>
        <v>0</v>
      </c>
      <c r="BP505" s="14">
        <f>VLOOKUP($B505,[2]Sheet3!$G:$CZ,53,0)</f>
        <v>0</v>
      </c>
      <c r="BQ505" s="14">
        <f>VLOOKUP($B505,[2]Sheet3!$G:$CZ,54,0)</f>
        <v>0</v>
      </c>
      <c r="BR505" s="14">
        <f>VLOOKUP($B505,[2]Sheet3!$G:$CZ,55,0)</f>
        <v>0</v>
      </c>
      <c r="BS505" s="14">
        <f>VLOOKUP($B505,[2]Sheet3!$G:$CZ,56,0)</f>
        <v>0</v>
      </c>
      <c r="BT505" s="14">
        <f>VLOOKUP($B505,[2]Sheet3!$G:$CZ,57,0)</f>
        <v>0</v>
      </c>
      <c r="BU505" s="14">
        <f>VLOOKUP($B505,[2]Sheet3!$G:$CZ,58,0)</f>
        <v>0</v>
      </c>
      <c r="BV505" s="14">
        <f>VLOOKUP($B505,[2]Sheet3!$G:$CZ,59,0)</f>
        <v>0</v>
      </c>
      <c r="BW505" s="14">
        <f>VLOOKUP($B505,[2]Sheet3!$G:$CZ,60,0)</f>
        <v>0</v>
      </c>
      <c r="BX505" s="14">
        <f>VLOOKUP($B505,[2]Sheet3!$G:$CZ,61,0)</f>
        <v>0</v>
      </c>
      <c r="BY505" s="14">
        <f>VLOOKUP($B505,[2]Sheet3!$G:$CZ,62,0)</f>
        <v>0</v>
      </c>
      <c r="BZ505" s="14">
        <f>VLOOKUP($B505,[2]Sheet3!$G:$CZ,63,0)</f>
        <v>0</v>
      </c>
      <c r="CA505" s="14">
        <f>VLOOKUP($B505,[2]Sheet3!$G:$CZ,64,0)</f>
        <v>0</v>
      </c>
      <c r="CB505" s="14">
        <f>VLOOKUP($B505,[2]Sheet3!$G:$CZ,65,0)</f>
        <v>0</v>
      </c>
      <c r="CC505" s="14">
        <f>VLOOKUP($B505,[2]Sheet3!$G:$CZ,66,0)</f>
        <v>0</v>
      </c>
      <c r="CD505" s="14">
        <f>VLOOKUP($B505,[2]Sheet3!$G:$CZ,67,0)</f>
        <v>0</v>
      </c>
      <c r="CE505" s="14">
        <f>VLOOKUP($B505,[2]Sheet3!$G:$CZ,68,0)</f>
        <v>0</v>
      </c>
      <c r="CF505" s="14">
        <f>VLOOKUP($B505,[2]Sheet3!$G:$CZ,69,0)</f>
        <v>0</v>
      </c>
      <c r="CG505" s="14">
        <f>VLOOKUP($B505,[2]Sheet3!$G:$CZ,70,0)</f>
        <v>0</v>
      </c>
      <c r="CH505" s="14">
        <f>VLOOKUP($B505,[2]Sheet3!$G:$CZ,71,0)</f>
        <v>0</v>
      </c>
      <c r="CI505" s="14">
        <f>VLOOKUP($B505,[2]Sheet3!$G:$CZ,72,0)</f>
        <v>0</v>
      </c>
      <c r="CJ505" s="14">
        <f>VLOOKUP($B505,[2]Sheet3!$G:$CZ,73,0)</f>
        <v>0</v>
      </c>
      <c r="CK505" s="14">
        <f>VLOOKUP($B505,[2]Sheet3!$G:$CZ,74,0)</f>
        <v>0</v>
      </c>
      <c r="CL505" s="14">
        <f>VLOOKUP($B505,[2]Sheet3!$G:$CZ,75,0)</f>
        <v>0</v>
      </c>
      <c r="CM505" s="14">
        <f>VLOOKUP($B505,[2]Sheet3!$G:$CZ,76,0)</f>
        <v>0</v>
      </c>
      <c r="CN505" s="14">
        <f>VLOOKUP($B505,[2]Sheet3!$G:$CZ,77,0)</f>
        <v>0</v>
      </c>
      <c r="CO505" s="14">
        <f>VLOOKUP($B505,[2]Sheet3!$G:$CZ,78,0)</f>
        <v>0</v>
      </c>
      <c r="CP505" s="14">
        <f>VLOOKUP($B505,[2]Sheet3!$G:$CZ,79,0)</f>
        <v>0</v>
      </c>
      <c r="CQ505" s="14">
        <f>VLOOKUP($B505,[2]Sheet3!$G:$CZ,80,0)</f>
        <v>0</v>
      </c>
      <c r="CR505" s="14">
        <f>VLOOKUP($B505,[2]Sheet3!$G:$CZ,81,0)</f>
        <v>0</v>
      </c>
      <c r="CS505" s="14">
        <f>VLOOKUP($B505,[2]Sheet3!$G:$CZ,82,0)</f>
        <v>0</v>
      </c>
      <c r="CT505" s="14">
        <f>VLOOKUP($B505,[2]Sheet3!$G:$CZ,83,0)</f>
        <v>0</v>
      </c>
      <c r="CU505" s="14">
        <f>VLOOKUP($B505,[2]Sheet3!$G:$CZ,84,0)</f>
        <v>0</v>
      </c>
      <c r="CV505" s="14">
        <f>VLOOKUP($B505,[2]Sheet3!$G:$CZ,85,0)</f>
        <v>0</v>
      </c>
      <c r="CW505" s="14">
        <f>VLOOKUP($B505,[2]Sheet3!$G:$CZ,86,0)</f>
        <v>0</v>
      </c>
      <c r="CX505" s="14">
        <f>VLOOKUP($B505,[2]Sheet3!$G:$CZ,87,0)</f>
        <v>0</v>
      </c>
      <c r="CY505" s="14">
        <f>VLOOKUP($B505,[2]Sheet3!$G:$CZ,88,0)</f>
        <v>0</v>
      </c>
      <c r="CZ505" s="14">
        <f>VLOOKUP($B505,[2]Sheet3!$G:$CZ,89,0)</f>
        <v>0</v>
      </c>
      <c r="DA505" s="14">
        <f>VLOOKUP($B505,[2]Sheet3!$G:$CZ,90,0)</f>
        <v>0</v>
      </c>
      <c r="DB505" s="14">
        <f>VLOOKUP($B505,[2]Sheet3!$G:$CZ,91,0)</f>
        <v>0</v>
      </c>
      <c r="DC505" s="14">
        <f>VLOOKUP($B505,[2]Sheet3!$G:$CZ,92,0)</f>
        <v>0</v>
      </c>
      <c r="DD505" s="14">
        <f>VLOOKUP($B505,[2]Sheet3!$G:$CZ,93,0)</f>
        <v>0</v>
      </c>
      <c r="DE505" s="14">
        <f>VLOOKUP($B505,[2]Sheet3!$G:$CZ,94,0)</f>
        <v>0</v>
      </c>
      <c r="DF505" s="14">
        <f>VLOOKUP($B505,[2]Sheet3!$G:$CZ,95,0)</f>
        <v>0</v>
      </c>
      <c r="DG505" s="14">
        <f>VLOOKUP($B505,[2]Sheet3!$G:$CZ,96,0)</f>
        <v>0</v>
      </c>
      <c r="DH505" s="14">
        <f>VLOOKUP($B505,[2]Sheet3!$G:$CZ,97,0)</f>
        <v>0</v>
      </c>
      <c r="DI505" s="14">
        <f>VLOOKUP($B505,[2]Sheet3!$G:$CZ,98,0)</f>
        <v>0</v>
      </c>
    </row>
    <row r="506" spans="1:113" x14ac:dyDescent="0.3">
      <c r="A506" s="9" t="str">
        <f t="shared" si="23"/>
        <v>N60143</v>
      </c>
      <c r="B506" s="15" t="s">
        <v>336</v>
      </c>
      <c r="C506" s="15" t="s">
        <v>337</v>
      </c>
      <c r="F506" s="7" t="s">
        <v>15</v>
      </c>
      <c r="G506" s="12" t="s">
        <v>4001</v>
      </c>
      <c r="H506" s="12" t="str">
        <f>VLOOKUP($B506,[1]Sheet1!$A:$G,5,0)</f>
        <v>rituraj.upadhyay@redingtongroup.com</v>
      </c>
      <c r="I506" s="12" t="str">
        <f>VLOOKUP($B506,[1]Sheet1!$A:$G,7,0)</f>
        <v>jitender.chopra@redingtongroup.com</v>
      </c>
      <c r="J506" s="12" t="s">
        <v>82</v>
      </c>
      <c r="K506" s="7"/>
      <c r="L506" s="7"/>
      <c r="M506" s="8"/>
      <c r="N506" s="7" t="str">
        <f t="shared" si="21"/>
        <v>rituraj.upadhyay@redingtongroup.com; jitender.chopra@redingtongroup.com; nilesh.phirke@redingtongroup.com;christopher.joseph@redingtongroup.com</v>
      </c>
      <c r="O506" s="7" t="str">
        <f t="shared" si="22"/>
        <v>N60143</v>
      </c>
      <c r="P506" s="8" t="s">
        <v>5215</v>
      </c>
      <c r="Q506" s="14">
        <f>VLOOKUP($B506,[2]Sheet3!$G:$CZ,2,0)</f>
        <v>2400308754</v>
      </c>
      <c r="R506" s="14">
        <f>VLOOKUP($B506,[2]Sheet3!$G:$CZ,3,0)</f>
        <v>2400303518</v>
      </c>
      <c r="S506" s="14">
        <f>VLOOKUP($B506,[2]Sheet3!$G:$CZ,4,0)</f>
        <v>2400301759</v>
      </c>
      <c r="T506" s="14">
        <f>VLOOKUP($B506,[2]Sheet3!$G:$CZ,5,0)</f>
        <v>2400308777</v>
      </c>
      <c r="U506" s="14">
        <f>VLOOKUP($B506,[2]Sheet3!$G:$CZ,6,0)</f>
        <v>0</v>
      </c>
      <c r="V506" s="14">
        <f>VLOOKUP($B506,[2]Sheet3!$G:$CZ,7,0)</f>
        <v>0</v>
      </c>
      <c r="W506" s="14">
        <f>VLOOKUP($B506,[2]Sheet3!$G:$CZ,8,0)</f>
        <v>0</v>
      </c>
      <c r="X506" s="14">
        <f>VLOOKUP($B506,[2]Sheet3!$G:$CZ,9,0)</f>
        <v>0</v>
      </c>
      <c r="Y506" s="14">
        <f>VLOOKUP($B506,[2]Sheet3!$G:$CZ,10,0)</f>
        <v>0</v>
      </c>
      <c r="Z506" s="14">
        <f>VLOOKUP($B506,[2]Sheet3!$G:$CZ,11,0)</f>
        <v>0</v>
      </c>
      <c r="AA506" s="14">
        <f>VLOOKUP($B506,[2]Sheet3!$G:$CZ,12,0)</f>
        <v>0</v>
      </c>
      <c r="AB506" s="14">
        <f>VLOOKUP($B506,[2]Sheet3!$G:$CZ,13,0)</f>
        <v>0</v>
      </c>
      <c r="AC506" s="14">
        <f>VLOOKUP($B506,[2]Sheet3!$G:$CZ,14,0)</f>
        <v>0</v>
      </c>
      <c r="AD506" s="14">
        <f>VLOOKUP($B506,[2]Sheet3!$G:$CZ,15,0)</f>
        <v>0</v>
      </c>
      <c r="AE506" s="14">
        <f>VLOOKUP($B506,[2]Sheet3!$G:$CZ,16,0)</f>
        <v>0</v>
      </c>
      <c r="AF506" s="14">
        <f>VLOOKUP($B506,[2]Sheet3!$G:$CZ,17,0)</f>
        <v>0</v>
      </c>
      <c r="AG506" s="14">
        <f>VLOOKUP($B506,[2]Sheet3!$G:$CZ,18,0)</f>
        <v>0</v>
      </c>
      <c r="AH506" s="14">
        <f>VLOOKUP($B506,[2]Sheet3!$G:$CZ,19,0)</f>
        <v>0</v>
      </c>
      <c r="AI506" s="14">
        <f>VLOOKUP($B506,[2]Sheet3!$G:$CZ,20,0)</f>
        <v>0</v>
      </c>
      <c r="AJ506" s="14">
        <f>VLOOKUP($B506,[2]Sheet3!$G:$CZ,21,0)</f>
        <v>0</v>
      </c>
      <c r="AK506" s="14">
        <f>VLOOKUP($B506,[2]Sheet3!$G:$CZ,22,0)</f>
        <v>0</v>
      </c>
      <c r="AL506" s="14">
        <f>VLOOKUP($B506,[2]Sheet3!$G:$CZ,23,0)</f>
        <v>0</v>
      </c>
      <c r="AM506" s="14">
        <f>VLOOKUP($B506,[2]Sheet3!$G:$CZ,24,0)</f>
        <v>0</v>
      </c>
      <c r="AN506" s="14">
        <f>VLOOKUP($B506,[2]Sheet3!$G:$CZ,25,0)</f>
        <v>0</v>
      </c>
      <c r="AO506" s="14">
        <f>VLOOKUP($B506,[2]Sheet3!$G:$CZ,26,0)</f>
        <v>0</v>
      </c>
      <c r="AP506" s="14">
        <f>VLOOKUP($B506,[2]Sheet3!$G:$CZ,27,0)</f>
        <v>0</v>
      </c>
      <c r="AQ506" s="14">
        <f>VLOOKUP($B506,[2]Sheet3!$G:$CZ,28,0)</f>
        <v>0</v>
      </c>
      <c r="AR506" s="14">
        <f>VLOOKUP($B506,[2]Sheet3!$G:$CZ,29,0)</f>
        <v>0</v>
      </c>
      <c r="AS506" s="14">
        <f>VLOOKUP($B506,[2]Sheet3!$G:$CZ,30,0)</f>
        <v>0</v>
      </c>
      <c r="AT506" s="14">
        <f>VLOOKUP($B506,[2]Sheet3!$G:$CZ,31,0)</f>
        <v>0</v>
      </c>
      <c r="AU506" s="14">
        <f>VLOOKUP($B506,[2]Sheet3!$G:$CZ,32,0)</f>
        <v>0</v>
      </c>
      <c r="AV506" s="14">
        <f>VLOOKUP($B506,[2]Sheet3!$G:$CZ,33,0)</f>
        <v>0</v>
      </c>
      <c r="AW506" s="14">
        <f>VLOOKUP($B506,[2]Sheet3!$G:$CZ,34,0)</f>
        <v>0</v>
      </c>
      <c r="AX506" s="14">
        <f>VLOOKUP($B506,[2]Sheet3!$G:$CZ,35,0)</f>
        <v>0</v>
      </c>
      <c r="AY506" s="14">
        <f>VLOOKUP($B506,[2]Sheet3!$G:$CZ,36,0)</f>
        <v>0</v>
      </c>
      <c r="AZ506" s="14">
        <f>VLOOKUP($B506,[2]Sheet3!$G:$CZ,37,0)</f>
        <v>0</v>
      </c>
      <c r="BA506" s="14">
        <f>VLOOKUP($B506,[2]Sheet3!$G:$CZ,38,0)</f>
        <v>0</v>
      </c>
      <c r="BB506" s="14">
        <f>VLOOKUP($B506,[2]Sheet3!$G:$CZ,39,0)</f>
        <v>0</v>
      </c>
      <c r="BC506" s="14">
        <f>VLOOKUP($B506,[2]Sheet3!$G:$CZ,40,0)</f>
        <v>0</v>
      </c>
      <c r="BD506" s="14">
        <f>VLOOKUP($B506,[2]Sheet3!$G:$CZ,41,0)</f>
        <v>0</v>
      </c>
      <c r="BE506" s="14">
        <f>VLOOKUP($B506,[2]Sheet3!$G:$CZ,42,0)</f>
        <v>0</v>
      </c>
      <c r="BF506" s="14">
        <f>VLOOKUP($B506,[2]Sheet3!$G:$CZ,43,0)</f>
        <v>0</v>
      </c>
      <c r="BG506" s="14">
        <f>VLOOKUP($B506,[2]Sheet3!$G:$CZ,44,0)</f>
        <v>0</v>
      </c>
      <c r="BH506" s="14">
        <f>VLOOKUP($B506,[2]Sheet3!$G:$CZ,45,0)</f>
        <v>0</v>
      </c>
      <c r="BI506" s="14">
        <f>VLOOKUP($B506,[2]Sheet3!$G:$CZ,46,0)</f>
        <v>0</v>
      </c>
      <c r="BJ506" s="14">
        <f>VLOOKUP($B506,[2]Sheet3!$G:$CZ,47,0)</f>
        <v>0</v>
      </c>
      <c r="BK506" s="14">
        <f>VLOOKUP($B506,[2]Sheet3!$G:$CZ,48,0)</f>
        <v>0</v>
      </c>
      <c r="BL506" s="14">
        <f>VLOOKUP($B506,[2]Sheet3!$G:$CZ,49,0)</f>
        <v>0</v>
      </c>
      <c r="BM506" s="14">
        <f>VLOOKUP($B506,[2]Sheet3!$G:$CZ,50,0)</f>
        <v>0</v>
      </c>
      <c r="BN506" s="14">
        <f>VLOOKUP($B506,[2]Sheet3!$G:$CZ,51,0)</f>
        <v>0</v>
      </c>
      <c r="BO506" s="14">
        <f>VLOOKUP($B506,[2]Sheet3!$G:$CZ,52,0)</f>
        <v>0</v>
      </c>
      <c r="BP506" s="14">
        <f>VLOOKUP($B506,[2]Sheet3!$G:$CZ,53,0)</f>
        <v>0</v>
      </c>
      <c r="BQ506" s="14">
        <f>VLOOKUP($B506,[2]Sheet3!$G:$CZ,54,0)</f>
        <v>0</v>
      </c>
      <c r="BR506" s="14">
        <f>VLOOKUP($B506,[2]Sheet3!$G:$CZ,55,0)</f>
        <v>0</v>
      </c>
      <c r="BS506" s="14">
        <f>VLOOKUP($B506,[2]Sheet3!$G:$CZ,56,0)</f>
        <v>0</v>
      </c>
      <c r="BT506" s="14">
        <f>VLOOKUP($B506,[2]Sheet3!$G:$CZ,57,0)</f>
        <v>0</v>
      </c>
      <c r="BU506" s="14">
        <f>VLOOKUP($B506,[2]Sheet3!$G:$CZ,58,0)</f>
        <v>0</v>
      </c>
      <c r="BV506" s="14">
        <f>VLOOKUP($B506,[2]Sheet3!$G:$CZ,59,0)</f>
        <v>0</v>
      </c>
      <c r="BW506" s="14">
        <f>VLOOKUP($B506,[2]Sheet3!$G:$CZ,60,0)</f>
        <v>0</v>
      </c>
      <c r="BX506" s="14">
        <f>VLOOKUP($B506,[2]Sheet3!$G:$CZ,61,0)</f>
        <v>0</v>
      </c>
      <c r="BY506" s="14">
        <f>VLOOKUP($B506,[2]Sheet3!$G:$CZ,62,0)</f>
        <v>0</v>
      </c>
      <c r="BZ506" s="14">
        <f>VLOOKUP($B506,[2]Sheet3!$G:$CZ,63,0)</f>
        <v>0</v>
      </c>
      <c r="CA506" s="14">
        <f>VLOOKUP($B506,[2]Sheet3!$G:$CZ,64,0)</f>
        <v>0</v>
      </c>
      <c r="CB506" s="14">
        <f>VLOOKUP($B506,[2]Sheet3!$G:$CZ,65,0)</f>
        <v>0</v>
      </c>
      <c r="CC506" s="14">
        <f>VLOOKUP($B506,[2]Sheet3!$G:$CZ,66,0)</f>
        <v>0</v>
      </c>
      <c r="CD506" s="14">
        <f>VLOOKUP($B506,[2]Sheet3!$G:$CZ,67,0)</f>
        <v>0</v>
      </c>
      <c r="CE506" s="14">
        <f>VLOOKUP($B506,[2]Sheet3!$G:$CZ,68,0)</f>
        <v>0</v>
      </c>
      <c r="CF506" s="14">
        <f>VLOOKUP($B506,[2]Sheet3!$G:$CZ,69,0)</f>
        <v>0</v>
      </c>
      <c r="CG506" s="14">
        <f>VLOOKUP($B506,[2]Sheet3!$G:$CZ,70,0)</f>
        <v>0</v>
      </c>
      <c r="CH506" s="14">
        <f>VLOOKUP($B506,[2]Sheet3!$G:$CZ,71,0)</f>
        <v>0</v>
      </c>
      <c r="CI506" s="14">
        <f>VLOOKUP($B506,[2]Sheet3!$G:$CZ,72,0)</f>
        <v>0</v>
      </c>
      <c r="CJ506" s="14">
        <f>VLOOKUP($B506,[2]Sheet3!$G:$CZ,73,0)</f>
        <v>0</v>
      </c>
      <c r="CK506" s="14">
        <f>VLOOKUP($B506,[2]Sheet3!$G:$CZ,74,0)</f>
        <v>0</v>
      </c>
      <c r="CL506" s="14">
        <f>VLOOKUP($B506,[2]Sheet3!$G:$CZ,75,0)</f>
        <v>0</v>
      </c>
      <c r="CM506" s="14">
        <f>VLOOKUP($B506,[2]Sheet3!$G:$CZ,76,0)</f>
        <v>0</v>
      </c>
      <c r="CN506" s="14">
        <f>VLOOKUP($B506,[2]Sheet3!$G:$CZ,77,0)</f>
        <v>0</v>
      </c>
      <c r="CO506" s="14">
        <f>VLOOKUP($B506,[2]Sheet3!$G:$CZ,78,0)</f>
        <v>0</v>
      </c>
      <c r="CP506" s="14">
        <f>VLOOKUP($B506,[2]Sheet3!$G:$CZ,79,0)</f>
        <v>0</v>
      </c>
      <c r="CQ506" s="14">
        <f>VLOOKUP($B506,[2]Sheet3!$G:$CZ,80,0)</f>
        <v>0</v>
      </c>
      <c r="CR506" s="14">
        <f>VLOOKUP($B506,[2]Sheet3!$G:$CZ,81,0)</f>
        <v>0</v>
      </c>
      <c r="CS506" s="14">
        <f>VLOOKUP($B506,[2]Sheet3!$G:$CZ,82,0)</f>
        <v>0</v>
      </c>
      <c r="CT506" s="14">
        <f>VLOOKUP($B506,[2]Sheet3!$G:$CZ,83,0)</f>
        <v>0</v>
      </c>
      <c r="CU506" s="14">
        <f>VLOOKUP($B506,[2]Sheet3!$G:$CZ,84,0)</f>
        <v>0</v>
      </c>
      <c r="CV506" s="14">
        <f>VLOOKUP($B506,[2]Sheet3!$G:$CZ,85,0)</f>
        <v>0</v>
      </c>
      <c r="CW506" s="14">
        <f>VLOOKUP($B506,[2]Sheet3!$G:$CZ,86,0)</f>
        <v>0</v>
      </c>
      <c r="CX506" s="14">
        <f>VLOOKUP($B506,[2]Sheet3!$G:$CZ,87,0)</f>
        <v>0</v>
      </c>
      <c r="CY506" s="14">
        <f>VLOOKUP($B506,[2]Sheet3!$G:$CZ,88,0)</f>
        <v>0</v>
      </c>
      <c r="CZ506" s="14">
        <f>VLOOKUP($B506,[2]Sheet3!$G:$CZ,89,0)</f>
        <v>0</v>
      </c>
      <c r="DA506" s="14">
        <f>VLOOKUP($B506,[2]Sheet3!$G:$CZ,90,0)</f>
        <v>0</v>
      </c>
      <c r="DB506" s="14">
        <f>VLOOKUP($B506,[2]Sheet3!$G:$CZ,91,0)</f>
        <v>0</v>
      </c>
      <c r="DC506" s="14">
        <f>VLOOKUP($B506,[2]Sheet3!$G:$CZ,92,0)</f>
        <v>0</v>
      </c>
      <c r="DD506" s="14">
        <f>VLOOKUP($B506,[2]Sheet3!$G:$CZ,93,0)</f>
        <v>0</v>
      </c>
      <c r="DE506" s="14">
        <f>VLOOKUP($B506,[2]Sheet3!$G:$CZ,94,0)</f>
        <v>0</v>
      </c>
      <c r="DF506" s="14">
        <f>VLOOKUP($B506,[2]Sheet3!$G:$CZ,95,0)</f>
        <v>0</v>
      </c>
      <c r="DG506" s="14">
        <f>VLOOKUP($B506,[2]Sheet3!$G:$CZ,96,0)</f>
        <v>0</v>
      </c>
      <c r="DH506" s="14">
        <f>VLOOKUP($B506,[2]Sheet3!$G:$CZ,97,0)</f>
        <v>0</v>
      </c>
      <c r="DI506" s="14">
        <f>VLOOKUP($B506,[2]Sheet3!$G:$CZ,98,0)</f>
        <v>0</v>
      </c>
    </row>
    <row r="507" spans="1:113" x14ac:dyDescent="0.3">
      <c r="A507" s="9" t="str">
        <f t="shared" si="23"/>
        <v>NA3143</v>
      </c>
      <c r="B507" s="15" t="s">
        <v>1505</v>
      </c>
      <c r="C507" s="15" t="s">
        <v>1506</v>
      </c>
      <c r="F507" s="7" t="s">
        <v>15</v>
      </c>
      <c r="G507" s="12" t="s">
        <v>4002</v>
      </c>
      <c r="H507" s="12" t="str">
        <f>VLOOKUP($B507,[1]Sheet1!$A:$G,5,0)</f>
        <v>himanshu.anand@redingtongroup.com</v>
      </c>
      <c r="I507" s="12" t="str">
        <f>VLOOKUP($B507,[1]Sheet1!$A:$G,7,0)</f>
        <v>jitender.chopra@redingtongroup.com</v>
      </c>
      <c r="J507" s="12" t="s">
        <v>82</v>
      </c>
      <c r="K507" s="7"/>
      <c r="L507" s="7"/>
      <c r="M507" s="8"/>
      <c r="N507" s="7" t="str">
        <f t="shared" si="21"/>
        <v>himanshu.anand@redingtongroup.com; jitender.chopra@redingtongroup.com; nilesh.phirke@redingtongroup.com;christopher.joseph@redingtongroup.com</v>
      </c>
      <c r="O507" s="7" t="str">
        <f t="shared" si="22"/>
        <v>NA3143</v>
      </c>
      <c r="P507" s="8" t="s">
        <v>5215</v>
      </c>
      <c r="Q507" s="14">
        <f>VLOOKUP($B507,[2]Sheet3!$G:$CZ,2,0)</f>
        <v>2400308866</v>
      </c>
      <c r="R507" s="14">
        <f>VLOOKUP($B507,[2]Sheet3!$G:$CZ,3,0)</f>
        <v>2400301302</v>
      </c>
      <c r="S507" s="14">
        <f>VLOOKUP($B507,[2]Sheet3!$G:$CZ,4,0)</f>
        <v>2400300734</v>
      </c>
      <c r="T507" s="14">
        <f>VLOOKUP($B507,[2]Sheet3!$G:$CZ,5,0)</f>
        <v>0</v>
      </c>
      <c r="U507" s="14">
        <f>VLOOKUP($B507,[2]Sheet3!$G:$CZ,6,0)</f>
        <v>0</v>
      </c>
      <c r="V507" s="14">
        <f>VLOOKUP($B507,[2]Sheet3!$G:$CZ,7,0)</f>
        <v>0</v>
      </c>
      <c r="W507" s="14">
        <f>VLOOKUP($B507,[2]Sheet3!$G:$CZ,8,0)</f>
        <v>0</v>
      </c>
      <c r="X507" s="14">
        <f>VLOOKUP($B507,[2]Sheet3!$G:$CZ,9,0)</f>
        <v>0</v>
      </c>
      <c r="Y507" s="14">
        <f>VLOOKUP($B507,[2]Sheet3!$G:$CZ,10,0)</f>
        <v>0</v>
      </c>
      <c r="Z507" s="14">
        <f>VLOOKUP($B507,[2]Sheet3!$G:$CZ,11,0)</f>
        <v>0</v>
      </c>
      <c r="AA507" s="14">
        <f>VLOOKUP($B507,[2]Sheet3!$G:$CZ,12,0)</f>
        <v>0</v>
      </c>
      <c r="AB507" s="14">
        <f>VLOOKUP($B507,[2]Sheet3!$G:$CZ,13,0)</f>
        <v>0</v>
      </c>
      <c r="AC507" s="14">
        <f>VLOOKUP($B507,[2]Sheet3!$G:$CZ,14,0)</f>
        <v>0</v>
      </c>
      <c r="AD507" s="14">
        <f>VLOOKUP($B507,[2]Sheet3!$G:$CZ,15,0)</f>
        <v>0</v>
      </c>
      <c r="AE507" s="14">
        <f>VLOOKUP($B507,[2]Sheet3!$G:$CZ,16,0)</f>
        <v>0</v>
      </c>
      <c r="AF507" s="14">
        <f>VLOOKUP($B507,[2]Sheet3!$G:$CZ,17,0)</f>
        <v>0</v>
      </c>
      <c r="AG507" s="14">
        <f>VLOOKUP($B507,[2]Sheet3!$G:$CZ,18,0)</f>
        <v>0</v>
      </c>
      <c r="AH507" s="14">
        <f>VLOOKUP($B507,[2]Sheet3!$G:$CZ,19,0)</f>
        <v>0</v>
      </c>
      <c r="AI507" s="14">
        <f>VLOOKUP($B507,[2]Sheet3!$G:$CZ,20,0)</f>
        <v>0</v>
      </c>
      <c r="AJ507" s="14">
        <f>VLOOKUP($B507,[2]Sheet3!$G:$CZ,21,0)</f>
        <v>0</v>
      </c>
      <c r="AK507" s="14">
        <f>VLOOKUP($B507,[2]Sheet3!$G:$CZ,22,0)</f>
        <v>0</v>
      </c>
      <c r="AL507" s="14">
        <f>VLOOKUP($B507,[2]Sheet3!$G:$CZ,23,0)</f>
        <v>0</v>
      </c>
      <c r="AM507" s="14">
        <f>VLOOKUP($B507,[2]Sheet3!$G:$CZ,24,0)</f>
        <v>0</v>
      </c>
      <c r="AN507" s="14">
        <f>VLOOKUP($B507,[2]Sheet3!$G:$CZ,25,0)</f>
        <v>0</v>
      </c>
      <c r="AO507" s="14">
        <f>VLOOKUP($B507,[2]Sheet3!$G:$CZ,26,0)</f>
        <v>0</v>
      </c>
      <c r="AP507" s="14">
        <f>VLOOKUP($B507,[2]Sheet3!$G:$CZ,27,0)</f>
        <v>0</v>
      </c>
      <c r="AQ507" s="14">
        <f>VLOOKUP($B507,[2]Sheet3!$G:$CZ,28,0)</f>
        <v>0</v>
      </c>
      <c r="AR507" s="14">
        <f>VLOOKUP($B507,[2]Sheet3!$G:$CZ,29,0)</f>
        <v>0</v>
      </c>
      <c r="AS507" s="14">
        <f>VLOOKUP($B507,[2]Sheet3!$G:$CZ,30,0)</f>
        <v>0</v>
      </c>
      <c r="AT507" s="14">
        <f>VLOOKUP($B507,[2]Sheet3!$G:$CZ,31,0)</f>
        <v>0</v>
      </c>
      <c r="AU507" s="14">
        <f>VLOOKUP($B507,[2]Sheet3!$G:$CZ,32,0)</f>
        <v>0</v>
      </c>
      <c r="AV507" s="14">
        <f>VLOOKUP($B507,[2]Sheet3!$G:$CZ,33,0)</f>
        <v>0</v>
      </c>
      <c r="AW507" s="14">
        <f>VLOOKUP($B507,[2]Sheet3!$G:$CZ,34,0)</f>
        <v>0</v>
      </c>
      <c r="AX507" s="14">
        <f>VLOOKUP($B507,[2]Sheet3!$G:$CZ,35,0)</f>
        <v>0</v>
      </c>
      <c r="AY507" s="14">
        <f>VLOOKUP($B507,[2]Sheet3!$G:$CZ,36,0)</f>
        <v>0</v>
      </c>
      <c r="AZ507" s="14">
        <f>VLOOKUP($B507,[2]Sheet3!$G:$CZ,37,0)</f>
        <v>0</v>
      </c>
      <c r="BA507" s="14">
        <f>VLOOKUP($B507,[2]Sheet3!$G:$CZ,38,0)</f>
        <v>0</v>
      </c>
      <c r="BB507" s="14">
        <f>VLOOKUP($B507,[2]Sheet3!$G:$CZ,39,0)</f>
        <v>0</v>
      </c>
      <c r="BC507" s="14">
        <f>VLOOKUP($B507,[2]Sheet3!$G:$CZ,40,0)</f>
        <v>0</v>
      </c>
      <c r="BD507" s="14">
        <f>VLOOKUP($B507,[2]Sheet3!$G:$CZ,41,0)</f>
        <v>0</v>
      </c>
      <c r="BE507" s="14">
        <f>VLOOKUP($B507,[2]Sheet3!$G:$CZ,42,0)</f>
        <v>0</v>
      </c>
      <c r="BF507" s="14">
        <f>VLOOKUP($B507,[2]Sheet3!$G:$CZ,43,0)</f>
        <v>0</v>
      </c>
      <c r="BG507" s="14">
        <f>VLOOKUP($B507,[2]Sheet3!$G:$CZ,44,0)</f>
        <v>0</v>
      </c>
      <c r="BH507" s="14">
        <f>VLOOKUP($B507,[2]Sheet3!$G:$CZ,45,0)</f>
        <v>0</v>
      </c>
      <c r="BI507" s="14">
        <f>VLOOKUP($B507,[2]Sheet3!$G:$CZ,46,0)</f>
        <v>0</v>
      </c>
      <c r="BJ507" s="14">
        <f>VLOOKUP($B507,[2]Sheet3!$G:$CZ,47,0)</f>
        <v>0</v>
      </c>
      <c r="BK507" s="14">
        <f>VLOOKUP($B507,[2]Sheet3!$G:$CZ,48,0)</f>
        <v>0</v>
      </c>
      <c r="BL507" s="14">
        <f>VLOOKUP($B507,[2]Sheet3!$G:$CZ,49,0)</f>
        <v>0</v>
      </c>
      <c r="BM507" s="14">
        <f>VLOOKUP($B507,[2]Sheet3!$G:$CZ,50,0)</f>
        <v>0</v>
      </c>
      <c r="BN507" s="14">
        <f>VLOOKUP($B507,[2]Sheet3!$G:$CZ,51,0)</f>
        <v>0</v>
      </c>
      <c r="BO507" s="14">
        <f>VLOOKUP($B507,[2]Sheet3!$G:$CZ,52,0)</f>
        <v>0</v>
      </c>
      <c r="BP507" s="14">
        <f>VLOOKUP($B507,[2]Sheet3!$G:$CZ,53,0)</f>
        <v>0</v>
      </c>
      <c r="BQ507" s="14">
        <f>VLOOKUP($B507,[2]Sheet3!$G:$CZ,54,0)</f>
        <v>0</v>
      </c>
      <c r="BR507" s="14">
        <f>VLOOKUP($B507,[2]Sheet3!$G:$CZ,55,0)</f>
        <v>0</v>
      </c>
      <c r="BS507" s="14">
        <f>VLOOKUP($B507,[2]Sheet3!$G:$CZ,56,0)</f>
        <v>0</v>
      </c>
      <c r="BT507" s="14">
        <f>VLOOKUP($B507,[2]Sheet3!$G:$CZ,57,0)</f>
        <v>0</v>
      </c>
      <c r="BU507" s="14">
        <f>VLOOKUP($B507,[2]Sheet3!$G:$CZ,58,0)</f>
        <v>0</v>
      </c>
      <c r="BV507" s="14">
        <f>VLOOKUP($B507,[2]Sheet3!$G:$CZ,59,0)</f>
        <v>0</v>
      </c>
      <c r="BW507" s="14">
        <f>VLOOKUP($B507,[2]Sheet3!$G:$CZ,60,0)</f>
        <v>0</v>
      </c>
      <c r="BX507" s="14">
        <f>VLOOKUP($B507,[2]Sheet3!$G:$CZ,61,0)</f>
        <v>0</v>
      </c>
      <c r="BY507" s="14">
        <f>VLOOKUP($B507,[2]Sheet3!$G:$CZ,62,0)</f>
        <v>0</v>
      </c>
      <c r="BZ507" s="14">
        <f>VLOOKUP($B507,[2]Sheet3!$G:$CZ,63,0)</f>
        <v>0</v>
      </c>
      <c r="CA507" s="14">
        <f>VLOOKUP($B507,[2]Sheet3!$G:$CZ,64,0)</f>
        <v>0</v>
      </c>
      <c r="CB507" s="14">
        <f>VLOOKUP($B507,[2]Sheet3!$G:$CZ,65,0)</f>
        <v>0</v>
      </c>
      <c r="CC507" s="14">
        <f>VLOOKUP($B507,[2]Sheet3!$G:$CZ,66,0)</f>
        <v>0</v>
      </c>
      <c r="CD507" s="14">
        <f>VLOOKUP($B507,[2]Sheet3!$G:$CZ,67,0)</f>
        <v>0</v>
      </c>
      <c r="CE507" s="14">
        <f>VLOOKUP($B507,[2]Sheet3!$G:$CZ,68,0)</f>
        <v>0</v>
      </c>
      <c r="CF507" s="14">
        <f>VLOOKUP($B507,[2]Sheet3!$G:$CZ,69,0)</f>
        <v>0</v>
      </c>
      <c r="CG507" s="14">
        <f>VLOOKUP($B507,[2]Sheet3!$G:$CZ,70,0)</f>
        <v>0</v>
      </c>
      <c r="CH507" s="14">
        <f>VLOOKUP($B507,[2]Sheet3!$G:$CZ,71,0)</f>
        <v>0</v>
      </c>
      <c r="CI507" s="14">
        <f>VLOOKUP($B507,[2]Sheet3!$G:$CZ,72,0)</f>
        <v>0</v>
      </c>
      <c r="CJ507" s="14">
        <f>VLOOKUP($B507,[2]Sheet3!$G:$CZ,73,0)</f>
        <v>0</v>
      </c>
      <c r="CK507" s="14">
        <f>VLOOKUP($B507,[2]Sheet3!$G:$CZ,74,0)</f>
        <v>0</v>
      </c>
      <c r="CL507" s="14">
        <f>VLOOKUP($B507,[2]Sheet3!$G:$CZ,75,0)</f>
        <v>0</v>
      </c>
      <c r="CM507" s="14">
        <f>VLOOKUP($B507,[2]Sheet3!$G:$CZ,76,0)</f>
        <v>0</v>
      </c>
      <c r="CN507" s="14">
        <f>VLOOKUP($B507,[2]Sheet3!$G:$CZ,77,0)</f>
        <v>0</v>
      </c>
      <c r="CO507" s="14">
        <f>VLOOKUP($B507,[2]Sheet3!$G:$CZ,78,0)</f>
        <v>0</v>
      </c>
      <c r="CP507" s="14">
        <f>VLOOKUP($B507,[2]Sheet3!$G:$CZ,79,0)</f>
        <v>0</v>
      </c>
      <c r="CQ507" s="14">
        <f>VLOOKUP($B507,[2]Sheet3!$G:$CZ,80,0)</f>
        <v>0</v>
      </c>
      <c r="CR507" s="14">
        <f>VLOOKUP($B507,[2]Sheet3!$G:$CZ,81,0)</f>
        <v>0</v>
      </c>
      <c r="CS507" s="14">
        <f>VLOOKUP($B507,[2]Sheet3!$G:$CZ,82,0)</f>
        <v>0</v>
      </c>
      <c r="CT507" s="14">
        <f>VLOOKUP($B507,[2]Sheet3!$G:$CZ,83,0)</f>
        <v>0</v>
      </c>
      <c r="CU507" s="14">
        <f>VLOOKUP($B507,[2]Sheet3!$G:$CZ,84,0)</f>
        <v>0</v>
      </c>
      <c r="CV507" s="14">
        <f>VLOOKUP($B507,[2]Sheet3!$G:$CZ,85,0)</f>
        <v>0</v>
      </c>
      <c r="CW507" s="14">
        <f>VLOOKUP($B507,[2]Sheet3!$G:$CZ,86,0)</f>
        <v>0</v>
      </c>
      <c r="CX507" s="14">
        <f>VLOOKUP($B507,[2]Sheet3!$G:$CZ,87,0)</f>
        <v>0</v>
      </c>
      <c r="CY507" s="14">
        <f>VLOOKUP($B507,[2]Sheet3!$G:$CZ,88,0)</f>
        <v>0</v>
      </c>
      <c r="CZ507" s="14">
        <f>VLOOKUP($B507,[2]Sheet3!$G:$CZ,89,0)</f>
        <v>0</v>
      </c>
      <c r="DA507" s="14">
        <f>VLOOKUP($B507,[2]Sheet3!$G:$CZ,90,0)</f>
        <v>0</v>
      </c>
      <c r="DB507" s="14">
        <f>VLOOKUP($B507,[2]Sheet3!$G:$CZ,91,0)</f>
        <v>0</v>
      </c>
      <c r="DC507" s="14">
        <f>VLOOKUP($B507,[2]Sheet3!$G:$CZ,92,0)</f>
        <v>0</v>
      </c>
      <c r="DD507" s="14">
        <f>VLOOKUP($B507,[2]Sheet3!$G:$CZ,93,0)</f>
        <v>0</v>
      </c>
      <c r="DE507" s="14">
        <f>VLOOKUP($B507,[2]Sheet3!$G:$CZ,94,0)</f>
        <v>0</v>
      </c>
      <c r="DF507" s="14">
        <f>VLOOKUP($B507,[2]Sheet3!$G:$CZ,95,0)</f>
        <v>0</v>
      </c>
      <c r="DG507" s="14">
        <f>VLOOKUP($B507,[2]Sheet3!$G:$CZ,96,0)</f>
        <v>0</v>
      </c>
      <c r="DH507" s="14">
        <f>VLOOKUP($B507,[2]Sheet3!$G:$CZ,97,0)</f>
        <v>0</v>
      </c>
      <c r="DI507" s="14">
        <f>VLOOKUP($B507,[2]Sheet3!$G:$CZ,98,0)</f>
        <v>0</v>
      </c>
    </row>
    <row r="508" spans="1:113" x14ac:dyDescent="0.3">
      <c r="A508" s="9" t="str">
        <f t="shared" si="23"/>
        <v>SB4116</v>
      </c>
      <c r="B508" s="15" t="s">
        <v>1507</v>
      </c>
      <c r="C508" s="15" t="s">
        <v>1508</v>
      </c>
      <c r="F508" s="7" t="s">
        <v>15</v>
      </c>
      <c r="G508" s="12" t="s">
        <v>4003</v>
      </c>
      <c r="H508" s="12" t="str">
        <f>VLOOKUP($B508,[1]Sheet1!$A:$G,5,0)</f>
        <v>rajeesh.krishnan@redingtongroup.com</v>
      </c>
      <c r="I508" s="12" t="str">
        <f>VLOOKUP($B508,[1]Sheet1!$A:$G,7,0)</f>
        <v>vikram.kumar@redingtongroup.com</v>
      </c>
      <c r="J508" s="12" t="s">
        <v>82</v>
      </c>
      <c r="K508" s="7"/>
      <c r="L508" s="7"/>
      <c r="M508" s="8"/>
      <c r="N508" s="7" t="str">
        <f t="shared" si="21"/>
        <v>rajeesh.krishnan@redingtongroup.com; vikram.kumar@redingtongroup.com; nilesh.phirke@redingtongroup.com;christopher.joseph@redingtongroup.com</v>
      </c>
      <c r="O508" s="7" t="str">
        <f t="shared" si="22"/>
        <v>SB4116</v>
      </c>
      <c r="P508" s="8" t="s">
        <v>5215</v>
      </c>
      <c r="Q508" s="14">
        <f>VLOOKUP($B508,[2]Sheet3!$G:$CZ,2,0)</f>
        <v>2400309257</v>
      </c>
      <c r="R508" s="14">
        <f>VLOOKUP($B508,[2]Sheet3!$G:$CZ,3,0)</f>
        <v>2400301208</v>
      </c>
      <c r="S508" s="14">
        <f>VLOOKUP($B508,[2]Sheet3!$G:$CZ,4,0)</f>
        <v>2400299646</v>
      </c>
      <c r="T508" s="14">
        <f>VLOOKUP($B508,[2]Sheet3!$G:$CZ,5,0)</f>
        <v>2400303315</v>
      </c>
      <c r="U508" s="14">
        <f>VLOOKUP($B508,[2]Sheet3!$G:$CZ,6,0)</f>
        <v>2400303717</v>
      </c>
      <c r="V508" s="14">
        <f>VLOOKUP($B508,[2]Sheet3!$G:$CZ,7,0)</f>
        <v>0</v>
      </c>
      <c r="W508" s="14">
        <f>VLOOKUP($B508,[2]Sheet3!$G:$CZ,8,0)</f>
        <v>0</v>
      </c>
      <c r="X508" s="14">
        <f>VLOOKUP($B508,[2]Sheet3!$G:$CZ,9,0)</f>
        <v>0</v>
      </c>
      <c r="Y508" s="14">
        <f>VLOOKUP($B508,[2]Sheet3!$G:$CZ,10,0)</f>
        <v>0</v>
      </c>
      <c r="Z508" s="14">
        <f>VLOOKUP($B508,[2]Sheet3!$G:$CZ,11,0)</f>
        <v>0</v>
      </c>
      <c r="AA508" s="14">
        <f>VLOOKUP($B508,[2]Sheet3!$G:$CZ,12,0)</f>
        <v>0</v>
      </c>
      <c r="AB508" s="14">
        <f>VLOOKUP($B508,[2]Sheet3!$G:$CZ,13,0)</f>
        <v>0</v>
      </c>
      <c r="AC508" s="14">
        <f>VLOOKUP($B508,[2]Sheet3!$G:$CZ,14,0)</f>
        <v>0</v>
      </c>
      <c r="AD508" s="14">
        <f>VLOOKUP($B508,[2]Sheet3!$G:$CZ,15,0)</f>
        <v>0</v>
      </c>
      <c r="AE508" s="14">
        <f>VLOOKUP($B508,[2]Sheet3!$G:$CZ,16,0)</f>
        <v>0</v>
      </c>
      <c r="AF508" s="14">
        <f>VLOOKUP($B508,[2]Sheet3!$G:$CZ,17,0)</f>
        <v>0</v>
      </c>
      <c r="AG508" s="14">
        <f>VLOOKUP($B508,[2]Sheet3!$G:$CZ,18,0)</f>
        <v>0</v>
      </c>
      <c r="AH508" s="14">
        <f>VLOOKUP($B508,[2]Sheet3!$G:$CZ,19,0)</f>
        <v>0</v>
      </c>
      <c r="AI508" s="14">
        <f>VLOOKUP($B508,[2]Sheet3!$G:$CZ,20,0)</f>
        <v>0</v>
      </c>
      <c r="AJ508" s="14">
        <f>VLOOKUP($B508,[2]Sheet3!$G:$CZ,21,0)</f>
        <v>0</v>
      </c>
      <c r="AK508" s="14">
        <f>VLOOKUP($B508,[2]Sheet3!$G:$CZ,22,0)</f>
        <v>0</v>
      </c>
      <c r="AL508" s="14">
        <f>VLOOKUP($B508,[2]Sheet3!$G:$CZ,23,0)</f>
        <v>0</v>
      </c>
      <c r="AM508" s="14">
        <f>VLOOKUP($B508,[2]Sheet3!$G:$CZ,24,0)</f>
        <v>0</v>
      </c>
      <c r="AN508" s="14">
        <f>VLOOKUP($B508,[2]Sheet3!$G:$CZ,25,0)</f>
        <v>0</v>
      </c>
      <c r="AO508" s="14">
        <f>VLOOKUP($B508,[2]Sheet3!$G:$CZ,26,0)</f>
        <v>0</v>
      </c>
      <c r="AP508" s="14">
        <f>VLOOKUP($B508,[2]Sheet3!$G:$CZ,27,0)</f>
        <v>0</v>
      </c>
      <c r="AQ508" s="14">
        <f>VLOOKUP($B508,[2]Sheet3!$G:$CZ,28,0)</f>
        <v>0</v>
      </c>
      <c r="AR508" s="14">
        <f>VLOOKUP($B508,[2]Sheet3!$G:$CZ,29,0)</f>
        <v>0</v>
      </c>
      <c r="AS508" s="14">
        <f>VLOOKUP($B508,[2]Sheet3!$G:$CZ,30,0)</f>
        <v>0</v>
      </c>
      <c r="AT508" s="14">
        <f>VLOOKUP($B508,[2]Sheet3!$G:$CZ,31,0)</f>
        <v>0</v>
      </c>
      <c r="AU508" s="14">
        <f>VLOOKUP($B508,[2]Sheet3!$G:$CZ,32,0)</f>
        <v>0</v>
      </c>
      <c r="AV508" s="14">
        <f>VLOOKUP($B508,[2]Sheet3!$G:$CZ,33,0)</f>
        <v>0</v>
      </c>
      <c r="AW508" s="14">
        <f>VLOOKUP($B508,[2]Sheet3!$G:$CZ,34,0)</f>
        <v>0</v>
      </c>
      <c r="AX508" s="14">
        <f>VLOOKUP($B508,[2]Sheet3!$G:$CZ,35,0)</f>
        <v>0</v>
      </c>
      <c r="AY508" s="14">
        <f>VLOOKUP($B508,[2]Sheet3!$G:$CZ,36,0)</f>
        <v>0</v>
      </c>
      <c r="AZ508" s="14">
        <f>VLOOKUP($B508,[2]Sheet3!$G:$CZ,37,0)</f>
        <v>0</v>
      </c>
      <c r="BA508" s="14">
        <f>VLOOKUP($B508,[2]Sheet3!$G:$CZ,38,0)</f>
        <v>0</v>
      </c>
      <c r="BB508" s="14">
        <f>VLOOKUP($B508,[2]Sheet3!$G:$CZ,39,0)</f>
        <v>0</v>
      </c>
      <c r="BC508" s="14">
        <f>VLOOKUP($B508,[2]Sheet3!$G:$CZ,40,0)</f>
        <v>0</v>
      </c>
      <c r="BD508" s="14">
        <f>VLOOKUP($B508,[2]Sheet3!$G:$CZ,41,0)</f>
        <v>0</v>
      </c>
      <c r="BE508" s="14">
        <f>VLOOKUP($B508,[2]Sheet3!$G:$CZ,42,0)</f>
        <v>0</v>
      </c>
      <c r="BF508" s="14">
        <f>VLOOKUP($B508,[2]Sheet3!$G:$CZ,43,0)</f>
        <v>0</v>
      </c>
      <c r="BG508" s="14">
        <f>VLOOKUP($B508,[2]Sheet3!$G:$CZ,44,0)</f>
        <v>0</v>
      </c>
      <c r="BH508" s="14">
        <f>VLOOKUP($B508,[2]Sheet3!$G:$CZ,45,0)</f>
        <v>0</v>
      </c>
      <c r="BI508" s="14">
        <f>VLOOKUP($B508,[2]Sheet3!$G:$CZ,46,0)</f>
        <v>0</v>
      </c>
      <c r="BJ508" s="14">
        <f>VLOOKUP($B508,[2]Sheet3!$G:$CZ,47,0)</f>
        <v>0</v>
      </c>
      <c r="BK508" s="14">
        <f>VLOOKUP($B508,[2]Sheet3!$G:$CZ,48,0)</f>
        <v>0</v>
      </c>
      <c r="BL508" s="14">
        <f>VLOOKUP($B508,[2]Sheet3!$G:$CZ,49,0)</f>
        <v>0</v>
      </c>
      <c r="BM508" s="14">
        <f>VLOOKUP($B508,[2]Sheet3!$G:$CZ,50,0)</f>
        <v>0</v>
      </c>
      <c r="BN508" s="14">
        <f>VLOOKUP($B508,[2]Sheet3!$G:$CZ,51,0)</f>
        <v>0</v>
      </c>
      <c r="BO508" s="14">
        <f>VLOOKUP($B508,[2]Sheet3!$G:$CZ,52,0)</f>
        <v>0</v>
      </c>
      <c r="BP508" s="14">
        <f>VLOOKUP($B508,[2]Sheet3!$G:$CZ,53,0)</f>
        <v>0</v>
      </c>
      <c r="BQ508" s="14">
        <f>VLOOKUP($B508,[2]Sheet3!$G:$CZ,54,0)</f>
        <v>0</v>
      </c>
      <c r="BR508" s="14">
        <f>VLOOKUP($B508,[2]Sheet3!$G:$CZ,55,0)</f>
        <v>0</v>
      </c>
      <c r="BS508" s="14">
        <f>VLOOKUP($B508,[2]Sheet3!$G:$CZ,56,0)</f>
        <v>0</v>
      </c>
      <c r="BT508" s="14">
        <f>VLOOKUP($B508,[2]Sheet3!$G:$CZ,57,0)</f>
        <v>0</v>
      </c>
      <c r="BU508" s="14">
        <f>VLOOKUP($B508,[2]Sheet3!$G:$CZ,58,0)</f>
        <v>0</v>
      </c>
      <c r="BV508" s="14">
        <f>VLOOKUP($B508,[2]Sheet3!$G:$CZ,59,0)</f>
        <v>0</v>
      </c>
      <c r="BW508" s="14">
        <f>VLOOKUP($B508,[2]Sheet3!$G:$CZ,60,0)</f>
        <v>0</v>
      </c>
      <c r="BX508" s="14">
        <f>VLOOKUP($B508,[2]Sheet3!$G:$CZ,61,0)</f>
        <v>0</v>
      </c>
      <c r="BY508" s="14">
        <f>VLOOKUP($B508,[2]Sheet3!$G:$CZ,62,0)</f>
        <v>0</v>
      </c>
      <c r="BZ508" s="14">
        <f>VLOOKUP($B508,[2]Sheet3!$G:$CZ,63,0)</f>
        <v>0</v>
      </c>
      <c r="CA508" s="14">
        <f>VLOOKUP($B508,[2]Sheet3!$G:$CZ,64,0)</f>
        <v>0</v>
      </c>
      <c r="CB508" s="14">
        <f>VLOOKUP($B508,[2]Sheet3!$G:$CZ,65,0)</f>
        <v>0</v>
      </c>
      <c r="CC508" s="14">
        <f>VLOOKUP($B508,[2]Sheet3!$G:$CZ,66,0)</f>
        <v>0</v>
      </c>
      <c r="CD508" s="14">
        <f>VLOOKUP($B508,[2]Sheet3!$G:$CZ,67,0)</f>
        <v>0</v>
      </c>
      <c r="CE508" s="14">
        <f>VLOOKUP($B508,[2]Sheet3!$G:$CZ,68,0)</f>
        <v>0</v>
      </c>
      <c r="CF508" s="14">
        <f>VLOOKUP($B508,[2]Sheet3!$G:$CZ,69,0)</f>
        <v>0</v>
      </c>
      <c r="CG508" s="14">
        <f>VLOOKUP($B508,[2]Sheet3!$G:$CZ,70,0)</f>
        <v>0</v>
      </c>
      <c r="CH508" s="14">
        <f>VLOOKUP($B508,[2]Sheet3!$G:$CZ,71,0)</f>
        <v>0</v>
      </c>
      <c r="CI508" s="14">
        <f>VLOOKUP($B508,[2]Sheet3!$G:$CZ,72,0)</f>
        <v>0</v>
      </c>
      <c r="CJ508" s="14">
        <f>VLOOKUP($B508,[2]Sheet3!$G:$CZ,73,0)</f>
        <v>0</v>
      </c>
      <c r="CK508" s="14">
        <f>VLOOKUP($B508,[2]Sheet3!$G:$CZ,74,0)</f>
        <v>0</v>
      </c>
      <c r="CL508" s="14">
        <f>VLOOKUP($B508,[2]Sheet3!$G:$CZ,75,0)</f>
        <v>0</v>
      </c>
      <c r="CM508" s="14">
        <f>VLOOKUP($B508,[2]Sheet3!$G:$CZ,76,0)</f>
        <v>0</v>
      </c>
      <c r="CN508" s="14">
        <f>VLOOKUP($B508,[2]Sheet3!$G:$CZ,77,0)</f>
        <v>0</v>
      </c>
      <c r="CO508" s="14">
        <f>VLOOKUP($B508,[2]Sheet3!$G:$CZ,78,0)</f>
        <v>0</v>
      </c>
      <c r="CP508" s="14">
        <f>VLOOKUP($B508,[2]Sheet3!$G:$CZ,79,0)</f>
        <v>0</v>
      </c>
      <c r="CQ508" s="14">
        <f>VLOOKUP($B508,[2]Sheet3!$G:$CZ,80,0)</f>
        <v>0</v>
      </c>
      <c r="CR508" s="14">
        <f>VLOOKUP($B508,[2]Sheet3!$G:$CZ,81,0)</f>
        <v>0</v>
      </c>
      <c r="CS508" s="14">
        <f>VLOOKUP($B508,[2]Sheet3!$G:$CZ,82,0)</f>
        <v>0</v>
      </c>
      <c r="CT508" s="14">
        <f>VLOOKUP($B508,[2]Sheet3!$G:$CZ,83,0)</f>
        <v>0</v>
      </c>
      <c r="CU508" s="14">
        <f>VLOOKUP($B508,[2]Sheet3!$G:$CZ,84,0)</f>
        <v>0</v>
      </c>
      <c r="CV508" s="14">
        <f>VLOOKUP($B508,[2]Sheet3!$G:$CZ,85,0)</f>
        <v>0</v>
      </c>
      <c r="CW508" s="14">
        <f>VLOOKUP($B508,[2]Sheet3!$G:$CZ,86,0)</f>
        <v>0</v>
      </c>
      <c r="CX508" s="14">
        <f>VLOOKUP($B508,[2]Sheet3!$G:$CZ,87,0)</f>
        <v>0</v>
      </c>
      <c r="CY508" s="14">
        <f>VLOOKUP($B508,[2]Sheet3!$G:$CZ,88,0)</f>
        <v>0</v>
      </c>
      <c r="CZ508" s="14">
        <f>VLOOKUP($B508,[2]Sheet3!$G:$CZ,89,0)</f>
        <v>0</v>
      </c>
      <c r="DA508" s="14">
        <f>VLOOKUP($B508,[2]Sheet3!$G:$CZ,90,0)</f>
        <v>0</v>
      </c>
      <c r="DB508" s="14">
        <f>VLOOKUP($B508,[2]Sheet3!$G:$CZ,91,0)</f>
        <v>0</v>
      </c>
      <c r="DC508" s="14">
        <f>VLOOKUP($B508,[2]Sheet3!$G:$CZ,92,0)</f>
        <v>0</v>
      </c>
      <c r="DD508" s="14">
        <f>VLOOKUP($B508,[2]Sheet3!$G:$CZ,93,0)</f>
        <v>0</v>
      </c>
      <c r="DE508" s="14">
        <f>VLOOKUP($B508,[2]Sheet3!$G:$CZ,94,0)</f>
        <v>0</v>
      </c>
      <c r="DF508" s="14">
        <f>VLOOKUP($B508,[2]Sheet3!$G:$CZ,95,0)</f>
        <v>0</v>
      </c>
      <c r="DG508" s="14">
        <f>VLOOKUP($B508,[2]Sheet3!$G:$CZ,96,0)</f>
        <v>0</v>
      </c>
      <c r="DH508" s="14">
        <f>VLOOKUP($B508,[2]Sheet3!$G:$CZ,97,0)</f>
        <v>0</v>
      </c>
      <c r="DI508" s="14">
        <f>VLOOKUP($B508,[2]Sheet3!$G:$CZ,98,0)</f>
        <v>0</v>
      </c>
    </row>
    <row r="509" spans="1:113" x14ac:dyDescent="0.3">
      <c r="A509" s="9" t="str">
        <f t="shared" si="23"/>
        <v>NA3074</v>
      </c>
      <c r="B509" s="15" t="s">
        <v>616</v>
      </c>
      <c r="C509" s="15" t="s">
        <v>617</v>
      </c>
      <c r="F509" s="7" t="s">
        <v>15</v>
      </c>
      <c r="G509" s="12" t="s">
        <v>4004</v>
      </c>
      <c r="H509" s="12" t="str">
        <f>VLOOKUP($B509,[1]Sheet1!$A:$G,5,0)</f>
        <v>himanshu.anand@redingtongroup.com</v>
      </c>
      <c r="I509" s="12" t="str">
        <f>VLOOKUP($B509,[1]Sheet1!$A:$G,7,0)</f>
        <v>jitender.chopra@redingtongroup.com</v>
      </c>
      <c r="J509" s="12" t="s">
        <v>82</v>
      </c>
      <c r="K509" s="7"/>
      <c r="L509" s="7"/>
      <c r="M509" s="8"/>
      <c r="N509" s="7" t="str">
        <f t="shared" si="21"/>
        <v>himanshu.anand@redingtongroup.com; jitender.chopra@redingtongroup.com; nilesh.phirke@redingtongroup.com;christopher.joseph@redingtongroup.com</v>
      </c>
      <c r="O509" s="7" t="str">
        <f t="shared" si="22"/>
        <v>NA3074</v>
      </c>
      <c r="P509" s="8" t="s">
        <v>5215</v>
      </c>
      <c r="Q509" s="14">
        <f>VLOOKUP($B509,[2]Sheet3!$G:$CZ,2,0)</f>
        <v>2400301126</v>
      </c>
      <c r="R509" s="14">
        <f>VLOOKUP($B509,[2]Sheet3!$G:$CZ,3,0)</f>
        <v>2400300218</v>
      </c>
      <c r="S509" s="14">
        <f>VLOOKUP($B509,[2]Sheet3!$G:$CZ,4,0)</f>
        <v>2400300216</v>
      </c>
      <c r="T509" s="14">
        <f>VLOOKUP($B509,[2]Sheet3!$G:$CZ,5,0)</f>
        <v>2400300757</v>
      </c>
      <c r="U509" s="14">
        <f>VLOOKUP($B509,[2]Sheet3!$G:$CZ,6,0)</f>
        <v>2400308868</v>
      </c>
      <c r="V509" s="14">
        <f>VLOOKUP($B509,[2]Sheet3!$G:$CZ,7,0)</f>
        <v>0</v>
      </c>
      <c r="W509" s="14">
        <f>VLOOKUP($B509,[2]Sheet3!$G:$CZ,8,0)</f>
        <v>0</v>
      </c>
      <c r="X509" s="14">
        <f>VLOOKUP($B509,[2]Sheet3!$G:$CZ,9,0)</f>
        <v>0</v>
      </c>
      <c r="Y509" s="14">
        <f>VLOOKUP($B509,[2]Sheet3!$G:$CZ,10,0)</f>
        <v>0</v>
      </c>
      <c r="Z509" s="14">
        <f>VLOOKUP($B509,[2]Sheet3!$G:$CZ,11,0)</f>
        <v>0</v>
      </c>
      <c r="AA509" s="14">
        <f>VLOOKUP($B509,[2]Sheet3!$G:$CZ,12,0)</f>
        <v>0</v>
      </c>
      <c r="AB509" s="14">
        <f>VLOOKUP($B509,[2]Sheet3!$G:$CZ,13,0)</f>
        <v>0</v>
      </c>
      <c r="AC509" s="14">
        <f>VLOOKUP($B509,[2]Sheet3!$G:$CZ,14,0)</f>
        <v>0</v>
      </c>
      <c r="AD509" s="14">
        <f>VLOOKUP($B509,[2]Sheet3!$G:$CZ,15,0)</f>
        <v>0</v>
      </c>
      <c r="AE509" s="14">
        <f>VLOOKUP($B509,[2]Sheet3!$G:$CZ,16,0)</f>
        <v>0</v>
      </c>
      <c r="AF509" s="14">
        <f>VLOOKUP($B509,[2]Sheet3!$G:$CZ,17,0)</f>
        <v>0</v>
      </c>
      <c r="AG509" s="14">
        <f>VLOOKUP($B509,[2]Sheet3!$G:$CZ,18,0)</f>
        <v>0</v>
      </c>
      <c r="AH509" s="14">
        <f>VLOOKUP($B509,[2]Sheet3!$G:$CZ,19,0)</f>
        <v>0</v>
      </c>
      <c r="AI509" s="14">
        <f>VLOOKUP($B509,[2]Sheet3!$G:$CZ,20,0)</f>
        <v>0</v>
      </c>
      <c r="AJ509" s="14">
        <f>VLOOKUP($B509,[2]Sheet3!$G:$CZ,21,0)</f>
        <v>0</v>
      </c>
      <c r="AK509" s="14">
        <f>VLOOKUP($B509,[2]Sheet3!$G:$CZ,22,0)</f>
        <v>0</v>
      </c>
      <c r="AL509" s="14">
        <f>VLOOKUP($B509,[2]Sheet3!$G:$CZ,23,0)</f>
        <v>0</v>
      </c>
      <c r="AM509" s="14">
        <f>VLOOKUP($B509,[2]Sheet3!$G:$CZ,24,0)</f>
        <v>0</v>
      </c>
      <c r="AN509" s="14">
        <f>VLOOKUP($B509,[2]Sheet3!$G:$CZ,25,0)</f>
        <v>0</v>
      </c>
      <c r="AO509" s="14">
        <f>VLOOKUP($B509,[2]Sheet3!$G:$CZ,26,0)</f>
        <v>0</v>
      </c>
      <c r="AP509" s="14">
        <f>VLOOKUP($B509,[2]Sheet3!$G:$CZ,27,0)</f>
        <v>0</v>
      </c>
      <c r="AQ509" s="14">
        <f>VLOOKUP($B509,[2]Sheet3!$G:$CZ,28,0)</f>
        <v>0</v>
      </c>
      <c r="AR509" s="14">
        <f>VLOOKUP($B509,[2]Sheet3!$G:$CZ,29,0)</f>
        <v>0</v>
      </c>
      <c r="AS509" s="14">
        <f>VLOOKUP($B509,[2]Sheet3!$G:$CZ,30,0)</f>
        <v>0</v>
      </c>
      <c r="AT509" s="14">
        <f>VLOOKUP($B509,[2]Sheet3!$G:$CZ,31,0)</f>
        <v>0</v>
      </c>
      <c r="AU509" s="14">
        <f>VLOOKUP($B509,[2]Sheet3!$G:$CZ,32,0)</f>
        <v>0</v>
      </c>
      <c r="AV509" s="14">
        <f>VLOOKUP($B509,[2]Sheet3!$G:$CZ,33,0)</f>
        <v>0</v>
      </c>
      <c r="AW509" s="14">
        <f>VLOOKUP($B509,[2]Sheet3!$G:$CZ,34,0)</f>
        <v>0</v>
      </c>
      <c r="AX509" s="14">
        <f>VLOOKUP($B509,[2]Sheet3!$G:$CZ,35,0)</f>
        <v>0</v>
      </c>
      <c r="AY509" s="14">
        <f>VLOOKUP($B509,[2]Sheet3!$G:$CZ,36,0)</f>
        <v>0</v>
      </c>
      <c r="AZ509" s="14">
        <f>VLOOKUP($B509,[2]Sheet3!$G:$CZ,37,0)</f>
        <v>0</v>
      </c>
      <c r="BA509" s="14">
        <f>VLOOKUP($B509,[2]Sheet3!$G:$CZ,38,0)</f>
        <v>0</v>
      </c>
      <c r="BB509" s="14">
        <f>VLOOKUP($B509,[2]Sheet3!$G:$CZ,39,0)</f>
        <v>0</v>
      </c>
      <c r="BC509" s="14">
        <f>VLOOKUP($B509,[2]Sheet3!$G:$CZ,40,0)</f>
        <v>0</v>
      </c>
      <c r="BD509" s="14">
        <f>VLOOKUP($B509,[2]Sheet3!$G:$CZ,41,0)</f>
        <v>0</v>
      </c>
      <c r="BE509" s="14">
        <f>VLOOKUP($B509,[2]Sheet3!$G:$CZ,42,0)</f>
        <v>0</v>
      </c>
      <c r="BF509" s="14">
        <f>VLOOKUP($B509,[2]Sheet3!$G:$CZ,43,0)</f>
        <v>0</v>
      </c>
      <c r="BG509" s="14">
        <f>VLOOKUP($B509,[2]Sheet3!$G:$CZ,44,0)</f>
        <v>0</v>
      </c>
      <c r="BH509" s="14">
        <f>VLOOKUP($B509,[2]Sheet3!$G:$CZ,45,0)</f>
        <v>0</v>
      </c>
      <c r="BI509" s="14">
        <f>VLOOKUP($B509,[2]Sheet3!$G:$CZ,46,0)</f>
        <v>0</v>
      </c>
      <c r="BJ509" s="14">
        <f>VLOOKUP($B509,[2]Sheet3!$G:$CZ,47,0)</f>
        <v>0</v>
      </c>
      <c r="BK509" s="14">
        <f>VLOOKUP($B509,[2]Sheet3!$G:$CZ,48,0)</f>
        <v>0</v>
      </c>
      <c r="BL509" s="14">
        <f>VLOOKUP($B509,[2]Sheet3!$G:$CZ,49,0)</f>
        <v>0</v>
      </c>
      <c r="BM509" s="14">
        <f>VLOOKUP($B509,[2]Sheet3!$G:$CZ,50,0)</f>
        <v>0</v>
      </c>
      <c r="BN509" s="14">
        <f>VLOOKUP($B509,[2]Sheet3!$G:$CZ,51,0)</f>
        <v>0</v>
      </c>
      <c r="BO509" s="14">
        <f>VLOOKUP($B509,[2]Sheet3!$G:$CZ,52,0)</f>
        <v>0</v>
      </c>
      <c r="BP509" s="14">
        <f>VLOOKUP($B509,[2]Sheet3!$G:$CZ,53,0)</f>
        <v>0</v>
      </c>
      <c r="BQ509" s="14">
        <f>VLOOKUP($B509,[2]Sheet3!$G:$CZ,54,0)</f>
        <v>0</v>
      </c>
      <c r="BR509" s="14">
        <f>VLOOKUP($B509,[2]Sheet3!$G:$CZ,55,0)</f>
        <v>0</v>
      </c>
      <c r="BS509" s="14">
        <f>VLOOKUP($B509,[2]Sheet3!$G:$CZ,56,0)</f>
        <v>0</v>
      </c>
      <c r="BT509" s="14">
        <f>VLOOKUP($B509,[2]Sheet3!$G:$CZ,57,0)</f>
        <v>0</v>
      </c>
      <c r="BU509" s="14">
        <f>VLOOKUP($B509,[2]Sheet3!$G:$CZ,58,0)</f>
        <v>0</v>
      </c>
      <c r="BV509" s="14">
        <f>VLOOKUP($B509,[2]Sheet3!$G:$CZ,59,0)</f>
        <v>0</v>
      </c>
      <c r="BW509" s="14">
        <f>VLOOKUP($B509,[2]Sheet3!$G:$CZ,60,0)</f>
        <v>0</v>
      </c>
      <c r="BX509" s="14">
        <f>VLOOKUP($B509,[2]Sheet3!$G:$CZ,61,0)</f>
        <v>0</v>
      </c>
      <c r="BY509" s="14">
        <f>VLOOKUP($B509,[2]Sheet3!$G:$CZ,62,0)</f>
        <v>0</v>
      </c>
      <c r="BZ509" s="14">
        <f>VLOOKUP($B509,[2]Sheet3!$G:$CZ,63,0)</f>
        <v>0</v>
      </c>
      <c r="CA509" s="14">
        <f>VLOOKUP($B509,[2]Sheet3!$G:$CZ,64,0)</f>
        <v>0</v>
      </c>
      <c r="CB509" s="14">
        <f>VLOOKUP($B509,[2]Sheet3!$G:$CZ,65,0)</f>
        <v>0</v>
      </c>
      <c r="CC509" s="14">
        <f>VLOOKUP($B509,[2]Sheet3!$G:$CZ,66,0)</f>
        <v>0</v>
      </c>
      <c r="CD509" s="14">
        <f>VLOOKUP($B509,[2]Sheet3!$G:$CZ,67,0)</f>
        <v>0</v>
      </c>
      <c r="CE509" s="14">
        <f>VLOOKUP($B509,[2]Sheet3!$G:$CZ,68,0)</f>
        <v>0</v>
      </c>
      <c r="CF509" s="14">
        <f>VLOOKUP($B509,[2]Sheet3!$G:$CZ,69,0)</f>
        <v>0</v>
      </c>
      <c r="CG509" s="14">
        <f>VLOOKUP($B509,[2]Sheet3!$G:$CZ,70,0)</f>
        <v>0</v>
      </c>
      <c r="CH509" s="14">
        <f>VLOOKUP($B509,[2]Sheet3!$G:$CZ,71,0)</f>
        <v>0</v>
      </c>
      <c r="CI509" s="14">
        <f>VLOOKUP($B509,[2]Sheet3!$G:$CZ,72,0)</f>
        <v>0</v>
      </c>
      <c r="CJ509" s="14">
        <f>VLOOKUP($B509,[2]Sheet3!$G:$CZ,73,0)</f>
        <v>0</v>
      </c>
      <c r="CK509" s="14">
        <f>VLOOKUP($B509,[2]Sheet3!$G:$CZ,74,0)</f>
        <v>0</v>
      </c>
      <c r="CL509" s="14">
        <f>VLOOKUP($B509,[2]Sheet3!$G:$CZ,75,0)</f>
        <v>0</v>
      </c>
      <c r="CM509" s="14">
        <f>VLOOKUP($B509,[2]Sheet3!$G:$CZ,76,0)</f>
        <v>0</v>
      </c>
      <c r="CN509" s="14">
        <f>VLOOKUP($B509,[2]Sheet3!$G:$CZ,77,0)</f>
        <v>0</v>
      </c>
      <c r="CO509" s="14">
        <f>VLOOKUP($B509,[2]Sheet3!$G:$CZ,78,0)</f>
        <v>0</v>
      </c>
      <c r="CP509" s="14">
        <f>VLOOKUP($B509,[2]Sheet3!$G:$CZ,79,0)</f>
        <v>0</v>
      </c>
      <c r="CQ509" s="14">
        <f>VLOOKUP($B509,[2]Sheet3!$G:$CZ,80,0)</f>
        <v>0</v>
      </c>
      <c r="CR509" s="14">
        <f>VLOOKUP($B509,[2]Sheet3!$G:$CZ,81,0)</f>
        <v>0</v>
      </c>
      <c r="CS509" s="14">
        <f>VLOOKUP($B509,[2]Sheet3!$G:$CZ,82,0)</f>
        <v>0</v>
      </c>
      <c r="CT509" s="14">
        <f>VLOOKUP($B509,[2]Sheet3!$G:$CZ,83,0)</f>
        <v>0</v>
      </c>
      <c r="CU509" s="14">
        <f>VLOOKUP($B509,[2]Sheet3!$G:$CZ,84,0)</f>
        <v>0</v>
      </c>
      <c r="CV509" s="14">
        <f>VLOOKUP($B509,[2]Sheet3!$G:$CZ,85,0)</f>
        <v>0</v>
      </c>
      <c r="CW509" s="14">
        <f>VLOOKUP($B509,[2]Sheet3!$G:$CZ,86,0)</f>
        <v>0</v>
      </c>
      <c r="CX509" s="14">
        <f>VLOOKUP($B509,[2]Sheet3!$G:$CZ,87,0)</f>
        <v>0</v>
      </c>
      <c r="CY509" s="14">
        <f>VLOOKUP($B509,[2]Sheet3!$G:$CZ,88,0)</f>
        <v>0</v>
      </c>
      <c r="CZ509" s="14">
        <f>VLOOKUP($B509,[2]Sheet3!$G:$CZ,89,0)</f>
        <v>0</v>
      </c>
      <c r="DA509" s="14">
        <f>VLOOKUP($B509,[2]Sheet3!$G:$CZ,90,0)</f>
        <v>0</v>
      </c>
      <c r="DB509" s="14">
        <f>VLOOKUP($B509,[2]Sheet3!$G:$CZ,91,0)</f>
        <v>0</v>
      </c>
      <c r="DC509" s="14">
        <f>VLOOKUP($B509,[2]Sheet3!$G:$CZ,92,0)</f>
        <v>0</v>
      </c>
      <c r="DD509" s="14">
        <f>VLOOKUP($B509,[2]Sheet3!$G:$CZ,93,0)</f>
        <v>0</v>
      </c>
      <c r="DE509" s="14">
        <f>VLOOKUP($B509,[2]Sheet3!$G:$CZ,94,0)</f>
        <v>0</v>
      </c>
      <c r="DF509" s="14">
        <f>VLOOKUP($B509,[2]Sheet3!$G:$CZ,95,0)</f>
        <v>0</v>
      </c>
      <c r="DG509" s="14">
        <f>VLOOKUP($B509,[2]Sheet3!$G:$CZ,96,0)</f>
        <v>0</v>
      </c>
      <c r="DH509" s="14">
        <f>VLOOKUP($B509,[2]Sheet3!$G:$CZ,97,0)</f>
        <v>0</v>
      </c>
      <c r="DI509" s="14">
        <f>VLOOKUP($B509,[2]Sheet3!$G:$CZ,98,0)</f>
        <v>0</v>
      </c>
    </row>
    <row r="510" spans="1:113" x14ac:dyDescent="0.3">
      <c r="A510" s="9" t="str">
        <f t="shared" si="23"/>
        <v>N23131</v>
      </c>
      <c r="B510" s="15" t="s">
        <v>1509</v>
      </c>
      <c r="C510" s="15" t="s">
        <v>1510</v>
      </c>
      <c r="F510" s="7" t="s">
        <v>15</v>
      </c>
      <c r="G510" s="12" t="s">
        <v>4005</v>
      </c>
      <c r="H510" s="12" t="str">
        <f>VLOOKUP($B510,[1]Sheet1!$A:$G,5,0)</f>
        <v>himanshu.anand@redingtongroup.com</v>
      </c>
      <c r="I510" s="12" t="str">
        <f>VLOOKUP($B510,[1]Sheet1!$A:$G,7,0)</f>
        <v>jitender.chopra@redingtongroup.com</v>
      </c>
      <c r="J510" s="12" t="s">
        <v>82</v>
      </c>
      <c r="K510" s="7"/>
      <c r="L510" s="7"/>
      <c r="M510" s="8"/>
      <c r="N510" s="7" t="str">
        <f t="shared" si="21"/>
        <v>himanshu.anand@redingtongroup.com; jitender.chopra@redingtongroup.com; nilesh.phirke@redingtongroup.com;christopher.joseph@redingtongroup.com</v>
      </c>
      <c r="O510" s="7" t="str">
        <f t="shared" si="22"/>
        <v>N23131</v>
      </c>
      <c r="P510" s="8" t="s">
        <v>5215</v>
      </c>
      <c r="Q510" s="14">
        <f>VLOOKUP($B510,[2]Sheet3!$G:$CZ,2,0)</f>
        <v>2400302452</v>
      </c>
      <c r="R510" s="14">
        <f>VLOOKUP($B510,[2]Sheet3!$G:$CZ,3,0)</f>
        <v>2400302455</v>
      </c>
      <c r="S510" s="14">
        <f>VLOOKUP($B510,[2]Sheet3!$G:$CZ,4,0)</f>
        <v>0</v>
      </c>
      <c r="T510" s="14">
        <f>VLOOKUP($B510,[2]Sheet3!$G:$CZ,5,0)</f>
        <v>0</v>
      </c>
      <c r="U510" s="14">
        <f>VLOOKUP($B510,[2]Sheet3!$G:$CZ,6,0)</f>
        <v>0</v>
      </c>
      <c r="V510" s="14">
        <f>VLOOKUP($B510,[2]Sheet3!$G:$CZ,7,0)</f>
        <v>0</v>
      </c>
      <c r="W510" s="14">
        <f>VLOOKUP($B510,[2]Sheet3!$G:$CZ,8,0)</f>
        <v>0</v>
      </c>
      <c r="X510" s="14">
        <f>VLOOKUP($B510,[2]Sheet3!$G:$CZ,9,0)</f>
        <v>0</v>
      </c>
      <c r="Y510" s="14">
        <f>VLOOKUP($B510,[2]Sheet3!$G:$CZ,10,0)</f>
        <v>0</v>
      </c>
      <c r="Z510" s="14">
        <f>VLOOKUP($B510,[2]Sheet3!$G:$CZ,11,0)</f>
        <v>0</v>
      </c>
      <c r="AA510" s="14">
        <f>VLOOKUP($B510,[2]Sheet3!$G:$CZ,12,0)</f>
        <v>0</v>
      </c>
      <c r="AB510" s="14">
        <f>VLOOKUP($B510,[2]Sheet3!$G:$CZ,13,0)</f>
        <v>0</v>
      </c>
      <c r="AC510" s="14">
        <f>VLOOKUP($B510,[2]Sheet3!$G:$CZ,14,0)</f>
        <v>0</v>
      </c>
      <c r="AD510" s="14">
        <f>VLOOKUP($B510,[2]Sheet3!$G:$CZ,15,0)</f>
        <v>0</v>
      </c>
      <c r="AE510" s="14">
        <f>VLOOKUP($B510,[2]Sheet3!$G:$CZ,16,0)</f>
        <v>0</v>
      </c>
      <c r="AF510" s="14">
        <f>VLOOKUP($B510,[2]Sheet3!$G:$CZ,17,0)</f>
        <v>0</v>
      </c>
      <c r="AG510" s="14">
        <f>VLOOKUP($B510,[2]Sheet3!$G:$CZ,18,0)</f>
        <v>0</v>
      </c>
      <c r="AH510" s="14">
        <f>VLOOKUP($B510,[2]Sheet3!$G:$CZ,19,0)</f>
        <v>0</v>
      </c>
      <c r="AI510" s="14">
        <f>VLOOKUP($B510,[2]Sheet3!$G:$CZ,20,0)</f>
        <v>0</v>
      </c>
      <c r="AJ510" s="14">
        <f>VLOOKUP($B510,[2]Sheet3!$G:$CZ,21,0)</f>
        <v>0</v>
      </c>
      <c r="AK510" s="14">
        <f>VLOOKUP($B510,[2]Sheet3!$G:$CZ,22,0)</f>
        <v>0</v>
      </c>
      <c r="AL510" s="14">
        <f>VLOOKUP($B510,[2]Sheet3!$G:$CZ,23,0)</f>
        <v>0</v>
      </c>
      <c r="AM510" s="14">
        <f>VLOOKUP($B510,[2]Sheet3!$G:$CZ,24,0)</f>
        <v>0</v>
      </c>
      <c r="AN510" s="14">
        <f>VLOOKUP($B510,[2]Sheet3!$G:$CZ,25,0)</f>
        <v>0</v>
      </c>
      <c r="AO510" s="14">
        <f>VLOOKUP($B510,[2]Sheet3!$G:$CZ,26,0)</f>
        <v>0</v>
      </c>
      <c r="AP510" s="14">
        <f>VLOOKUP($B510,[2]Sheet3!$G:$CZ,27,0)</f>
        <v>0</v>
      </c>
      <c r="AQ510" s="14">
        <f>VLOOKUP($B510,[2]Sheet3!$G:$CZ,28,0)</f>
        <v>0</v>
      </c>
      <c r="AR510" s="14">
        <f>VLOOKUP($B510,[2]Sheet3!$G:$CZ,29,0)</f>
        <v>0</v>
      </c>
      <c r="AS510" s="14">
        <f>VLOOKUP($B510,[2]Sheet3!$G:$CZ,30,0)</f>
        <v>0</v>
      </c>
      <c r="AT510" s="14">
        <f>VLOOKUP($B510,[2]Sheet3!$G:$CZ,31,0)</f>
        <v>0</v>
      </c>
      <c r="AU510" s="14">
        <f>VLOOKUP($B510,[2]Sheet3!$G:$CZ,32,0)</f>
        <v>0</v>
      </c>
      <c r="AV510" s="14">
        <f>VLOOKUP($B510,[2]Sheet3!$G:$CZ,33,0)</f>
        <v>0</v>
      </c>
      <c r="AW510" s="14">
        <f>VLOOKUP($B510,[2]Sheet3!$G:$CZ,34,0)</f>
        <v>0</v>
      </c>
      <c r="AX510" s="14">
        <f>VLOOKUP($B510,[2]Sheet3!$G:$CZ,35,0)</f>
        <v>0</v>
      </c>
      <c r="AY510" s="14">
        <f>VLOOKUP($B510,[2]Sheet3!$G:$CZ,36,0)</f>
        <v>0</v>
      </c>
      <c r="AZ510" s="14">
        <f>VLOOKUP($B510,[2]Sheet3!$G:$CZ,37,0)</f>
        <v>0</v>
      </c>
      <c r="BA510" s="14">
        <f>VLOOKUP($B510,[2]Sheet3!$G:$CZ,38,0)</f>
        <v>0</v>
      </c>
      <c r="BB510" s="14">
        <f>VLOOKUP($B510,[2]Sheet3!$G:$CZ,39,0)</f>
        <v>0</v>
      </c>
      <c r="BC510" s="14">
        <f>VLOOKUP($B510,[2]Sheet3!$G:$CZ,40,0)</f>
        <v>0</v>
      </c>
      <c r="BD510" s="14">
        <f>VLOOKUP($B510,[2]Sheet3!$G:$CZ,41,0)</f>
        <v>0</v>
      </c>
      <c r="BE510" s="14">
        <f>VLOOKUP($B510,[2]Sheet3!$G:$CZ,42,0)</f>
        <v>0</v>
      </c>
      <c r="BF510" s="14">
        <f>VLOOKUP($B510,[2]Sheet3!$G:$CZ,43,0)</f>
        <v>0</v>
      </c>
      <c r="BG510" s="14">
        <f>VLOOKUP($B510,[2]Sheet3!$G:$CZ,44,0)</f>
        <v>0</v>
      </c>
      <c r="BH510" s="14">
        <f>VLOOKUP($B510,[2]Sheet3!$G:$CZ,45,0)</f>
        <v>0</v>
      </c>
      <c r="BI510" s="14">
        <f>VLOOKUP($B510,[2]Sheet3!$G:$CZ,46,0)</f>
        <v>0</v>
      </c>
      <c r="BJ510" s="14">
        <f>VLOOKUP($B510,[2]Sheet3!$G:$CZ,47,0)</f>
        <v>0</v>
      </c>
      <c r="BK510" s="14">
        <f>VLOOKUP($B510,[2]Sheet3!$G:$CZ,48,0)</f>
        <v>0</v>
      </c>
      <c r="BL510" s="14">
        <f>VLOOKUP($B510,[2]Sheet3!$G:$CZ,49,0)</f>
        <v>0</v>
      </c>
      <c r="BM510" s="14">
        <f>VLOOKUP($B510,[2]Sheet3!$G:$CZ,50,0)</f>
        <v>0</v>
      </c>
      <c r="BN510" s="14">
        <f>VLOOKUP($B510,[2]Sheet3!$G:$CZ,51,0)</f>
        <v>0</v>
      </c>
      <c r="BO510" s="14">
        <f>VLOOKUP($B510,[2]Sheet3!$G:$CZ,52,0)</f>
        <v>0</v>
      </c>
      <c r="BP510" s="14">
        <f>VLOOKUP($B510,[2]Sheet3!$G:$CZ,53,0)</f>
        <v>0</v>
      </c>
      <c r="BQ510" s="14">
        <f>VLOOKUP($B510,[2]Sheet3!$G:$CZ,54,0)</f>
        <v>0</v>
      </c>
      <c r="BR510" s="14">
        <f>VLOOKUP($B510,[2]Sheet3!$G:$CZ,55,0)</f>
        <v>0</v>
      </c>
      <c r="BS510" s="14">
        <f>VLOOKUP($B510,[2]Sheet3!$G:$CZ,56,0)</f>
        <v>0</v>
      </c>
      <c r="BT510" s="14">
        <f>VLOOKUP($B510,[2]Sheet3!$G:$CZ,57,0)</f>
        <v>0</v>
      </c>
      <c r="BU510" s="14">
        <f>VLOOKUP($B510,[2]Sheet3!$G:$CZ,58,0)</f>
        <v>0</v>
      </c>
      <c r="BV510" s="14">
        <f>VLOOKUP($B510,[2]Sheet3!$G:$CZ,59,0)</f>
        <v>0</v>
      </c>
      <c r="BW510" s="14">
        <f>VLOOKUP($B510,[2]Sheet3!$G:$CZ,60,0)</f>
        <v>0</v>
      </c>
      <c r="BX510" s="14">
        <f>VLOOKUP($B510,[2]Sheet3!$G:$CZ,61,0)</f>
        <v>0</v>
      </c>
      <c r="BY510" s="14">
        <f>VLOOKUP($B510,[2]Sheet3!$G:$CZ,62,0)</f>
        <v>0</v>
      </c>
      <c r="BZ510" s="14">
        <f>VLOOKUP($B510,[2]Sheet3!$G:$CZ,63,0)</f>
        <v>0</v>
      </c>
      <c r="CA510" s="14">
        <f>VLOOKUP($B510,[2]Sheet3!$G:$CZ,64,0)</f>
        <v>0</v>
      </c>
      <c r="CB510" s="14">
        <f>VLOOKUP($B510,[2]Sheet3!$G:$CZ,65,0)</f>
        <v>0</v>
      </c>
      <c r="CC510" s="14">
        <f>VLOOKUP($B510,[2]Sheet3!$G:$CZ,66,0)</f>
        <v>0</v>
      </c>
      <c r="CD510" s="14">
        <f>VLOOKUP($B510,[2]Sheet3!$G:$CZ,67,0)</f>
        <v>0</v>
      </c>
      <c r="CE510" s="14">
        <f>VLOOKUP($B510,[2]Sheet3!$G:$CZ,68,0)</f>
        <v>0</v>
      </c>
      <c r="CF510" s="14">
        <f>VLOOKUP($B510,[2]Sheet3!$G:$CZ,69,0)</f>
        <v>0</v>
      </c>
      <c r="CG510" s="14">
        <f>VLOOKUP($B510,[2]Sheet3!$G:$CZ,70,0)</f>
        <v>0</v>
      </c>
      <c r="CH510" s="14">
        <f>VLOOKUP($B510,[2]Sheet3!$G:$CZ,71,0)</f>
        <v>0</v>
      </c>
      <c r="CI510" s="14">
        <f>VLOOKUP($B510,[2]Sheet3!$G:$CZ,72,0)</f>
        <v>0</v>
      </c>
      <c r="CJ510" s="14">
        <f>VLOOKUP($B510,[2]Sheet3!$G:$CZ,73,0)</f>
        <v>0</v>
      </c>
      <c r="CK510" s="14">
        <f>VLOOKUP($B510,[2]Sheet3!$G:$CZ,74,0)</f>
        <v>0</v>
      </c>
      <c r="CL510" s="14">
        <f>VLOOKUP($B510,[2]Sheet3!$G:$CZ,75,0)</f>
        <v>0</v>
      </c>
      <c r="CM510" s="14">
        <f>VLOOKUP($B510,[2]Sheet3!$G:$CZ,76,0)</f>
        <v>0</v>
      </c>
      <c r="CN510" s="14">
        <f>VLOOKUP($B510,[2]Sheet3!$G:$CZ,77,0)</f>
        <v>0</v>
      </c>
      <c r="CO510" s="14">
        <f>VLOOKUP($B510,[2]Sheet3!$G:$CZ,78,0)</f>
        <v>0</v>
      </c>
      <c r="CP510" s="14">
        <f>VLOOKUP($B510,[2]Sheet3!$G:$CZ,79,0)</f>
        <v>0</v>
      </c>
      <c r="CQ510" s="14">
        <f>VLOOKUP($B510,[2]Sheet3!$G:$CZ,80,0)</f>
        <v>0</v>
      </c>
      <c r="CR510" s="14">
        <f>VLOOKUP($B510,[2]Sheet3!$G:$CZ,81,0)</f>
        <v>0</v>
      </c>
      <c r="CS510" s="14">
        <f>VLOOKUP($B510,[2]Sheet3!$G:$CZ,82,0)</f>
        <v>0</v>
      </c>
      <c r="CT510" s="14">
        <f>VLOOKUP($B510,[2]Sheet3!$G:$CZ,83,0)</f>
        <v>0</v>
      </c>
      <c r="CU510" s="14">
        <f>VLOOKUP($B510,[2]Sheet3!$G:$CZ,84,0)</f>
        <v>0</v>
      </c>
      <c r="CV510" s="14">
        <f>VLOOKUP($B510,[2]Sheet3!$G:$CZ,85,0)</f>
        <v>0</v>
      </c>
      <c r="CW510" s="14">
        <f>VLOOKUP($B510,[2]Sheet3!$G:$CZ,86,0)</f>
        <v>0</v>
      </c>
      <c r="CX510" s="14">
        <f>VLOOKUP($B510,[2]Sheet3!$G:$CZ,87,0)</f>
        <v>0</v>
      </c>
      <c r="CY510" s="14">
        <f>VLOOKUP($B510,[2]Sheet3!$G:$CZ,88,0)</f>
        <v>0</v>
      </c>
      <c r="CZ510" s="14">
        <f>VLOOKUP($B510,[2]Sheet3!$G:$CZ,89,0)</f>
        <v>0</v>
      </c>
      <c r="DA510" s="14">
        <f>VLOOKUP($B510,[2]Sheet3!$G:$CZ,90,0)</f>
        <v>0</v>
      </c>
      <c r="DB510" s="14">
        <f>VLOOKUP($B510,[2]Sheet3!$G:$CZ,91,0)</f>
        <v>0</v>
      </c>
      <c r="DC510" s="14">
        <f>VLOOKUP($B510,[2]Sheet3!$G:$CZ,92,0)</f>
        <v>0</v>
      </c>
      <c r="DD510" s="14">
        <f>VLOOKUP($B510,[2]Sheet3!$G:$CZ,93,0)</f>
        <v>0</v>
      </c>
      <c r="DE510" s="14">
        <f>VLOOKUP($B510,[2]Sheet3!$G:$CZ,94,0)</f>
        <v>0</v>
      </c>
      <c r="DF510" s="14">
        <f>VLOOKUP($B510,[2]Sheet3!$G:$CZ,95,0)</f>
        <v>0</v>
      </c>
      <c r="DG510" s="14">
        <f>VLOOKUP($B510,[2]Sheet3!$G:$CZ,96,0)</f>
        <v>0</v>
      </c>
      <c r="DH510" s="14">
        <f>VLOOKUP($B510,[2]Sheet3!$G:$CZ,97,0)</f>
        <v>0</v>
      </c>
      <c r="DI510" s="14">
        <f>VLOOKUP($B510,[2]Sheet3!$G:$CZ,98,0)</f>
        <v>0</v>
      </c>
    </row>
    <row r="511" spans="1:113" x14ac:dyDescent="0.3">
      <c r="A511" s="9" t="str">
        <f t="shared" si="23"/>
        <v>WB3286</v>
      </c>
      <c r="B511" s="15" t="s">
        <v>1511</v>
      </c>
      <c r="C511" s="15" t="s">
        <v>1512</v>
      </c>
      <c r="F511" s="7" t="s">
        <v>15</v>
      </c>
      <c r="G511" s="12" t="s">
        <v>4006</v>
      </c>
      <c r="H511" s="12" t="str">
        <f>VLOOKUP($B511,[1]Sheet1!$A:$G,5,0)</f>
        <v>sandip.anil@redingtongroup.com</v>
      </c>
      <c r="I511" s="12" t="str">
        <f>VLOOKUP($B511,[1]Sheet1!$A:$G,7,0)</f>
        <v>dilip.vishwa@redingtongroup.com</v>
      </c>
      <c r="J511" s="12" t="s">
        <v>82</v>
      </c>
      <c r="K511" s="7"/>
      <c r="L511" s="7"/>
      <c r="M511" s="8"/>
      <c r="N511" s="7" t="str">
        <f t="shared" si="21"/>
        <v>sandip.anil@redingtongroup.com; dilip.vishwa@redingtongroup.com; nilesh.phirke@redingtongroup.com;christopher.joseph@redingtongroup.com</v>
      </c>
      <c r="O511" s="7" t="str">
        <f t="shared" si="22"/>
        <v>WB3286</v>
      </c>
      <c r="P511" s="8" t="s">
        <v>5215</v>
      </c>
      <c r="Q511" s="14">
        <f>VLOOKUP($B511,[2]Sheet3!$G:$CZ,2,0)</f>
        <v>2400309200</v>
      </c>
      <c r="R511" s="14">
        <f>VLOOKUP($B511,[2]Sheet3!$G:$CZ,3,0)</f>
        <v>0</v>
      </c>
      <c r="S511" s="14">
        <f>VLOOKUP($B511,[2]Sheet3!$G:$CZ,4,0)</f>
        <v>0</v>
      </c>
      <c r="T511" s="14">
        <f>VLOOKUP($B511,[2]Sheet3!$G:$CZ,5,0)</f>
        <v>0</v>
      </c>
      <c r="U511" s="14">
        <f>VLOOKUP($B511,[2]Sheet3!$G:$CZ,6,0)</f>
        <v>0</v>
      </c>
      <c r="V511" s="14">
        <f>VLOOKUP($B511,[2]Sheet3!$G:$CZ,7,0)</f>
        <v>0</v>
      </c>
      <c r="W511" s="14">
        <f>VLOOKUP($B511,[2]Sheet3!$G:$CZ,8,0)</f>
        <v>0</v>
      </c>
      <c r="X511" s="14">
        <f>VLOOKUP($B511,[2]Sheet3!$G:$CZ,9,0)</f>
        <v>0</v>
      </c>
      <c r="Y511" s="14">
        <f>VLOOKUP($B511,[2]Sheet3!$G:$CZ,10,0)</f>
        <v>0</v>
      </c>
      <c r="Z511" s="14">
        <f>VLOOKUP($B511,[2]Sheet3!$G:$CZ,11,0)</f>
        <v>0</v>
      </c>
      <c r="AA511" s="14">
        <f>VLOOKUP($B511,[2]Sheet3!$G:$CZ,12,0)</f>
        <v>0</v>
      </c>
      <c r="AB511" s="14">
        <f>VLOOKUP($B511,[2]Sheet3!$G:$CZ,13,0)</f>
        <v>0</v>
      </c>
      <c r="AC511" s="14">
        <f>VLOOKUP($B511,[2]Sheet3!$G:$CZ,14,0)</f>
        <v>0</v>
      </c>
      <c r="AD511" s="14">
        <f>VLOOKUP($B511,[2]Sheet3!$G:$CZ,15,0)</f>
        <v>0</v>
      </c>
      <c r="AE511" s="14">
        <f>VLOOKUP($B511,[2]Sheet3!$G:$CZ,16,0)</f>
        <v>0</v>
      </c>
      <c r="AF511" s="14">
        <f>VLOOKUP($B511,[2]Sheet3!$G:$CZ,17,0)</f>
        <v>0</v>
      </c>
      <c r="AG511" s="14">
        <f>VLOOKUP($B511,[2]Sheet3!$G:$CZ,18,0)</f>
        <v>0</v>
      </c>
      <c r="AH511" s="14">
        <f>VLOOKUP($B511,[2]Sheet3!$G:$CZ,19,0)</f>
        <v>0</v>
      </c>
      <c r="AI511" s="14">
        <f>VLOOKUP($B511,[2]Sheet3!$G:$CZ,20,0)</f>
        <v>0</v>
      </c>
      <c r="AJ511" s="14">
        <f>VLOOKUP($B511,[2]Sheet3!$G:$CZ,21,0)</f>
        <v>0</v>
      </c>
      <c r="AK511" s="14">
        <f>VLOOKUP($B511,[2]Sheet3!$G:$CZ,22,0)</f>
        <v>0</v>
      </c>
      <c r="AL511" s="14">
        <f>VLOOKUP($B511,[2]Sheet3!$G:$CZ,23,0)</f>
        <v>0</v>
      </c>
      <c r="AM511" s="14">
        <f>VLOOKUP($B511,[2]Sheet3!$G:$CZ,24,0)</f>
        <v>0</v>
      </c>
      <c r="AN511" s="14">
        <f>VLOOKUP($B511,[2]Sheet3!$G:$CZ,25,0)</f>
        <v>0</v>
      </c>
      <c r="AO511" s="14">
        <f>VLOOKUP($B511,[2]Sheet3!$G:$CZ,26,0)</f>
        <v>0</v>
      </c>
      <c r="AP511" s="14">
        <f>VLOOKUP($B511,[2]Sheet3!$G:$CZ,27,0)</f>
        <v>0</v>
      </c>
      <c r="AQ511" s="14">
        <f>VLOOKUP($B511,[2]Sheet3!$G:$CZ,28,0)</f>
        <v>0</v>
      </c>
      <c r="AR511" s="14">
        <f>VLOOKUP($B511,[2]Sheet3!$G:$CZ,29,0)</f>
        <v>0</v>
      </c>
      <c r="AS511" s="14">
        <f>VLOOKUP($B511,[2]Sheet3!$G:$CZ,30,0)</f>
        <v>0</v>
      </c>
      <c r="AT511" s="14">
        <f>VLOOKUP($B511,[2]Sheet3!$G:$CZ,31,0)</f>
        <v>0</v>
      </c>
      <c r="AU511" s="14">
        <f>VLOOKUP($B511,[2]Sheet3!$G:$CZ,32,0)</f>
        <v>0</v>
      </c>
      <c r="AV511" s="14">
        <f>VLOOKUP($B511,[2]Sheet3!$G:$CZ,33,0)</f>
        <v>0</v>
      </c>
      <c r="AW511" s="14">
        <f>VLOOKUP($B511,[2]Sheet3!$G:$CZ,34,0)</f>
        <v>0</v>
      </c>
      <c r="AX511" s="14">
        <f>VLOOKUP($B511,[2]Sheet3!$G:$CZ,35,0)</f>
        <v>0</v>
      </c>
      <c r="AY511" s="14">
        <f>VLOOKUP($B511,[2]Sheet3!$G:$CZ,36,0)</f>
        <v>0</v>
      </c>
      <c r="AZ511" s="14">
        <f>VLOOKUP($B511,[2]Sheet3!$G:$CZ,37,0)</f>
        <v>0</v>
      </c>
      <c r="BA511" s="14">
        <f>VLOOKUP($B511,[2]Sheet3!$G:$CZ,38,0)</f>
        <v>0</v>
      </c>
      <c r="BB511" s="14">
        <f>VLOOKUP($B511,[2]Sheet3!$G:$CZ,39,0)</f>
        <v>0</v>
      </c>
      <c r="BC511" s="14">
        <f>VLOOKUP($B511,[2]Sheet3!$G:$CZ,40,0)</f>
        <v>0</v>
      </c>
      <c r="BD511" s="14">
        <f>VLOOKUP($B511,[2]Sheet3!$G:$CZ,41,0)</f>
        <v>0</v>
      </c>
      <c r="BE511" s="14">
        <f>VLOOKUP($B511,[2]Sheet3!$G:$CZ,42,0)</f>
        <v>0</v>
      </c>
      <c r="BF511" s="14">
        <f>VLOOKUP($B511,[2]Sheet3!$G:$CZ,43,0)</f>
        <v>0</v>
      </c>
      <c r="BG511" s="14">
        <f>VLOOKUP($B511,[2]Sheet3!$G:$CZ,44,0)</f>
        <v>0</v>
      </c>
      <c r="BH511" s="14">
        <f>VLOOKUP($B511,[2]Sheet3!$G:$CZ,45,0)</f>
        <v>0</v>
      </c>
      <c r="BI511" s="14">
        <f>VLOOKUP($B511,[2]Sheet3!$G:$CZ,46,0)</f>
        <v>0</v>
      </c>
      <c r="BJ511" s="14">
        <f>VLOOKUP($B511,[2]Sheet3!$G:$CZ,47,0)</f>
        <v>0</v>
      </c>
      <c r="BK511" s="14">
        <f>VLOOKUP($B511,[2]Sheet3!$G:$CZ,48,0)</f>
        <v>0</v>
      </c>
      <c r="BL511" s="14">
        <f>VLOOKUP($B511,[2]Sheet3!$G:$CZ,49,0)</f>
        <v>0</v>
      </c>
      <c r="BM511" s="14">
        <f>VLOOKUP($B511,[2]Sheet3!$G:$CZ,50,0)</f>
        <v>0</v>
      </c>
      <c r="BN511" s="14">
        <f>VLOOKUP($B511,[2]Sheet3!$G:$CZ,51,0)</f>
        <v>0</v>
      </c>
      <c r="BO511" s="14">
        <f>VLOOKUP($B511,[2]Sheet3!$G:$CZ,52,0)</f>
        <v>0</v>
      </c>
      <c r="BP511" s="14">
        <f>VLOOKUP($B511,[2]Sheet3!$G:$CZ,53,0)</f>
        <v>0</v>
      </c>
      <c r="BQ511" s="14">
        <f>VLOOKUP($B511,[2]Sheet3!$G:$CZ,54,0)</f>
        <v>0</v>
      </c>
      <c r="BR511" s="14">
        <f>VLOOKUP($B511,[2]Sheet3!$G:$CZ,55,0)</f>
        <v>0</v>
      </c>
      <c r="BS511" s="14">
        <f>VLOOKUP($B511,[2]Sheet3!$G:$CZ,56,0)</f>
        <v>0</v>
      </c>
      <c r="BT511" s="14">
        <f>VLOOKUP($B511,[2]Sheet3!$G:$CZ,57,0)</f>
        <v>0</v>
      </c>
      <c r="BU511" s="14">
        <f>VLOOKUP($B511,[2]Sheet3!$G:$CZ,58,0)</f>
        <v>0</v>
      </c>
      <c r="BV511" s="14">
        <f>VLOOKUP($B511,[2]Sheet3!$G:$CZ,59,0)</f>
        <v>0</v>
      </c>
      <c r="BW511" s="14">
        <f>VLOOKUP($B511,[2]Sheet3!$G:$CZ,60,0)</f>
        <v>0</v>
      </c>
      <c r="BX511" s="14">
        <f>VLOOKUP($B511,[2]Sheet3!$G:$CZ,61,0)</f>
        <v>0</v>
      </c>
      <c r="BY511" s="14">
        <f>VLOOKUP($B511,[2]Sheet3!$G:$CZ,62,0)</f>
        <v>0</v>
      </c>
      <c r="BZ511" s="14">
        <f>VLOOKUP($B511,[2]Sheet3!$G:$CZ,63,0)</f>
        <v>0</v>
      </c>
      <c r="CA511" s="14">
        <f>VLOOKUP($B511,[2]Sheet3!$G:$CZ,64,0)</f>
        <v>0</v>
      </c>
      <c r="CB511" s="14">
        <f>VLOOKUP($B511,[2]Sheet3!$G:$CZ,65,0)</f>
        <v>0</v>
      </c>
      <c r="CC511" s="14">
        <f>VLOOKUP($B511,[2]Sheet3!$G:$CZ,66,0)</f>
        <v>0</v>
      </c>
      <c r="CD511" s="14">
        <f>VLOOKUP($B511,[2]Sheet3!$G:$CZ,67,0)</f>
        <v>0</v>
      </c>
      <c r="CE511" s="14">
        <f>VLOOKUP($B511,[2]Sheet3!$G:$CZ,68,0)</f>
        <v>0</v>
      </c>
      <c r="CF511" s="14">
        <f>VLOOKUP($B511,[2]Sheet3!$G:$CZ,69,0)</f>
        <v>0</v>
      </c>
      <c r="CG511" s="14">
        <f>VLOOKUP($B511,[2]Sheet3!$G:$CZ,70,0)</f>
        <v>0</v>
      </c>
      <c r="CH511" s="14">
        <f>VLOOKUP($B511,[2]Sheet3!$G:$CZ,71,0)</f>
        <v>0</v>
      </c>
      <c r="CI511" s="14">
        <f>VLOOKUP($B511,[2]Sheet3!$G:$CZ,72,0)</f>
        <v>0</v>
      </c>
      <c r="CJ511" s="14">
        <f>VLOOKUP($B511,[2]Sheet3!$G:$CZ,73,0)</f>
        <v>0</v>
      </c>
      <c r="CK511" s="14">
        <f>VLOOKUP($B511,[2]Sheet3!$G:$CZ,74,0)</f>
        <v>0</v>
      </c>
      <c r="CL511" s="14">
        <f>VLOOKUP($B511,[2]Sheet3!$G:$CZ,75,0)</f>
        <v>0</v>
      </c>
      <c r="CM511" s="14">
        <f>VLOOKUP($B511,[2]Sheet3!$G:$CZ,76,0)</f>
        <v>0</v>
      </c>
      <c r="CN511" s="14">
        <f>VLOOKUP($B511,[2]Sheet3!$G:$CZ,77,0)</f>
        <v>0</v>
      </c>
      <c r="CO511" s="14">
        <f>VLOOKUP($B511,[2]Sheet3!$G:$CZ,78,0)</f>
        <v>0</v>
      </c>
      <c r="CP511" s="14">
        <f>VLOOKUP($B511,[2]Sheet3!$G:$CZ,79,0)</f>
        <v>0</v>
      </c>
      <c r="CQ511" s="14">
        <f>VLOOKUP($B511,[2]Sheet3!$G:$CZ,80,0)</f>
        <v>0</v>
      </c>
      <c r="CR511" s="14">
        <f>VLOOKUP($B511,[2]Sheet3!$G:$CZ,81,0)</f>
        <v>0</v>
      </c>
      <c r="CS511" s="14">
        <f>VLOOKUP($B511,[2]Sheet3!$G:$CZ,82,0)</f>
        <v>0</v>
      </c>
      <c r="CT511" s="14">
        <f>VLOOKUP($B511,[2]Sheet3!$G:$CZ,83,0)</f>
        <v>0</v>
      </c>
      <c r="CU511" s="14">
        <f>VLOOKUP($B511,[2]Sheet3!$G:$CZ,84,0)</f>
        <v>0</v>
      </c>
      <c r="CV511" s="14">
        <f>VLOOKUP($B511,[2]Sheet3!$G:$CZ,85,0)</f>
        <v>0</v>
      </c>
      <c r="CW511" s="14">
        <f>VLOOKUP($B511,[2]Sheet3!$G:$CZ,86,0)</f>
        <v>0</v>
      </c>
      <c r="CX511" s="14">
        <f>VLOOKUP($B511,[2]Sheet3!$G:$CZ,87,0)</f>
        <v>0</v>
      </c>
      <c r="CY511" s="14">
        <f>VLOOKUP($B511,[2]Sheet3!$G:$CZ,88,0)</f>
        <v>0</v>
      </c>
      <c r="CZ511" s="14">
        <f>VLOOKUP($B511,[2]Sheet3!$G:$CZ,89,0)</f>
        <v>0</v>
      </c>
      <c r="DA511" s="14">
        <f>VLOOKUP($B511,[2]Sheet3!$G:$CZ,90,0)</f>
        <v>0</v>
      </c>
      <c r="DB511" s="14">
        <f>VLOOKUP($B511,[2]Sheet3!$G:$CZ,91,0)</f>
        <v>0</v>
      </c>
      <c r="DC511" s="14">
        <f>VLOOKUP($B511,[2]Sheet3!$G:$CZ,92,0)</f>
        <v>0</v>
      </c>
      <c r="DD511" s="14">
        <f>VLOOKUP($B511,[2]Sheet3!$G:$CZ,93,0)</f>
        <v>0</v>
      </c>
      <c r="DE511" s="14">
        <f>VLOOKUP($B511,[2]Sheet3!$G:$CZ,94,0)</f>
        <v>0</v>
      </c>
      <c r="DF511" s="14">
        <f>VLOOKUP($B511,[2]Sheet3!$G:$CZ,95,0)</f>
        <v>0</v>
      </c>
      <c r="DG511" s="14">
        <f>VLOOKUP($B511,[2]Sheet3!$G:$CZ,96,0)</f>
        <v>0</v>
      </c>
      <c r="DH511" s="14">
        <f>VLOOKUP($B511,[2]Sheet3!$G:$CZ,97,0)</f>
        <v>0</v>
      </c>
      <c r="DI511" s="14">
        <f>VLOOKUP($B511,[2]Sheet3!$G:$CZ,98,0)</f>
        <v>0</v>
      </c>
    </row>
    <row r="512" spans="1:113" x14ac:dyDescent="0.3">
      <c r="A512" s="9" t="str">
        <f t="shared" si="23"/>
        <v>W14510</v>
      </c>
      <c r="B512" s="15" t="s">
        <v>1513</v>
      </c>
      <c r="C512" s="15" t="s">
        <v>1514</v>
      </c>
      <c r="F512" s="7" t="s">
        <v>15</v>
      </c>
      <c r="G512" s="12" t="s">
        <v>4007</v>
      </c>
      <c r="H512" s="12" t="str">
        <f>VLOOKUP($B512,[1]Sheet1!$A:$G,5,0)</f>
        <v>vijay.tayade@redingtongroup.com</v>
      </c>
      <c r="I512" s="12" t="str">
        <f>VLOOKUP($B512,[1]Sheet1!$A:$G,7,0)</f>
        <v>rohan.vora@redingtongroup.com</v>
      </c>
      <c r="J512" s="12" t="s">
        <v>82</v>
      </c>
      <c r="K512" s="7"/>
      <c r="L512" s="7"/>
      <c r="M512" s="8"/>
      <c r="N512" s="7" t="str">
        <f t="shared" ref="N512:N575" si="24">CONCATENATE(H512,"; ",I512,"; ",J512)</f>
        <v>vijay.tayade@redingtongroup.com; rohan.vora@redingtongroup.com; nilesh.phirke@redingtongroup.com;christopher.joseph@redingtongroup.com</v>
      </c>
      <c r="O512" s="7" t="str">
        <f t="shared" ref="O512:O575" si="25">A512</f>
        <v>W14510</v>
      </c>
      <c r="P512" s="8" t="s">
        <v>5215</v>
      </c>
      <c r="Q512" s="14">
        <f>VLOOKUP($B512,[2]Sheet3!$G:$CZ,2,0)</f>
        <v>2400309422</v>
      </c>
      <c r="R512" s="14">
        <f>VLOOKUP($B512,[2]Sheet3!$G:$CZ,3,0)</f>
        <v>2400306921</v>
      </c>
      <c r="S512" s="14">
        <f>VLOOKUP($B512,[2]Sheet3!$G:$CZ,4,0)</f>
        <v>0</v>
      </c>
      <c r="T512" s="14">
        <f>VLOOKUP($B512,[2]Sheet3!$G:$CZ,5,0)</f>
        <v>0</v>
      </c>
      <c r="U512" s="14">
        <f>VLOOKUP($B512,[2]Sheet3!$G:$CZ,6,0)</f>
        <v>0</v>
      </c>
      <c r="V512" s="14">
        <f>VLOOKUP($B512,[2]Sheet3!$G:$CZ,7,0)</f>
        <v>0</v>
      </c>
      <c r="W512" s="14">
        <f>VLOOKUP($B512,[2]Sheet3!$G:$CZ,8,0)</f>
        <v>0</v>
      </c>
      <c r="X512" s="14">
        <f>VLOOKUP($B512,[2]Sheet3!$G:$CZ,9,0)</f>
        <v>0</v>
      </c>
      <c r="Y512" s="14">
        <f>VLOOKUP($B512,[2]Sheet3!$G:$CZ,10,0)</f>
        <v>0</v>
      </c>
      <c r="Z512" s="14">
        <f>VLOOKUP($B512,[2]Sheet3!$G:$CZ,11,0)</f>
        <v>0</v>
      </c>
      <c r="AA512" s="14">
        <f>VLOOKUP($B512,[2]Sheet3!$G:$CZ,12,0)</f>
        <v>0</v>
      </c>
      <c r="AB512" s="14">
        <f>VLOOKUP($B512,[2]Sheet3!$G:$CZ,13,0)</f>
        <v>0</v>
      </c>
      <c r="AC512" s="14">
        <f>VLOOKUP($B512,[2]Sheet3!$G:$CZ,14,0)</f>
        <v>0</v>
      </c>
      <c r="AD512" s="14">
        <f>VLOOKUP($B512,[2]Sheet3!$G:$CZ,15,0)</f>
        <v>0</v>
      </c>
      <c r="AE512" s="14">
        <f>VLOOKUP($B512,[2]Sheet3!$G:$CZ,16,0)</f>
        <v>0</v>
      </c>
      <c r="AF512" s="14">
        <f>VLOOKUP($B512,[2]Sheet3!$G:$CZ,17,0)</f>
        <v>0</v>
      </c>
      <c r="AG512" s="14">
        <f>VLOOKUP($B512,[2]Sheet3!$G:$CZ,18,0)</f>
        <v>0</v>
      </c>
      <c r="AH512" s="14">
        <f>VLOOKUP($B512,[2]Sheet3!$G:$CZ,19,0)</f>
        <v>0</v>
      </c>
      <c r="AI512" s="14">
        <f>VLOOKUP($B512,[2]Sheet3!$G:$CZ,20,0)</f>
        <v>0</v>
      </c>
      <c r="AJ512" s="14">
        <f>VLOOKUP($B512,[2]Sheet3!$G:$CZ,21,0)</f>
        <v>0</v>
      </c>
      <c r="AK512" s="14">
        <f>VLOOKUP($B512,[2]Sheet3!$G:$CZ,22,0)</f>
        <v>0</v>
      </c>
      <c r="AL512" s="14">
        <f>VLOOKUP($B512,[2]Sheet3!$G:$CZ,23,0)</f>
        <v>0</v>
      </c>
      <c r="AM512" s="14">
        <f>VLOOKUP($B512,[2]Sheet3!$G:$CZ,24,0)</f>
        <v>0</v>
      </c>
      <c r="AN512" s="14">
        <f>VLOOKUP($B512,[2]Sheet3!$G:$CZ,25,0)</f>
        <v>0</v>
      </c>
      <c r="AO512" s="14">
        <f>VLOOKUP($B512,[2]Sheet3!$G:$CZ,26,0)</f>
        <v>0</v>
      </c>
      <c r="AP512" s="14">
        <f>VLOOKUP($B512,[2]Sheet3!$G:$CZ,27,0)</f>
        <v>0</v>
      </c>
      <c r="AQ512" s="14">
        <f>VLOOKUP($B512,[2]Sheet3!$G:$CZ,28,0)</f>
        <v>0</v>
      </c>
      <c r="AR512" s="14">
        <f>VLOOKUP($B512,[2]Sheet3!$G:$CZ,29,0)</f>
        <v>0</v>
      </c>
      <c r="AS512" s="14">
        <f>VLOOKUP($B512,[2]Sheet3!$G:$CZ,30,0)</f>
        <v>0</v>
      </c>
      <c r="AT512" s="14">
        <f>VLOOKUP($B512,[2]Sheet3!$G:$CZ,31,0)</f>
        <v>0</v>
      </c>
      <c r="AU512" s="14">
        <f>VLOOKUP($B512,[2]Sheet3!$G:$CZ,32,0)</f>
        <v>0</v>
      </c>
      <c r="AV512" s="14">
        <f>VLOOKUP($B512,[2]Sheet3!$G:$CZ,33,0)</f>
        <v>0</v>
      </c>
      <c r="AW512" s="14">
        <f>VLOOKUP($B512,[2]Sheet3!$G:$CZ,34,0)</f>
        <v>0</v>
      </c>
      <c r="AX512" s="14">
        <f>VLOOKUP($B512,[2]Sheet3!$G:$CZ,35,0)</f>
        <v>0</v>
      </c>
      <c r="AY512" s="14">
        <f>VLOOKUP($B512,[2]Sheet3!$G:$CZ,36,0)</f>
        <v>0</v>
      </c>
      <c r="AZ512" s="14">
        <f>VLOOKUP($B512,[2]Sheet3!$G:$CZ,37,0)</f>
        <v>0</v>
      </c>
      <c r="BA512" s="14">
        <f>VLOOKUP($B512,[2]Sheet3!$G:$CZ,38,0)</f>
        <v>0</v>
      </c>
      <c r="BB512" s="14">
        <f>VLOOKUP($B512,[2]Sheet3!$G:$CZ,39,0)</f>
        <v>0</v>
      </c>
      <c r="BC512" s="14">
        <f>VLOOKUP($B512,[2]Sheet3!$G:$CZ,40,0)</f>
        <v>0</v>
      </c>
      <c r="BD512" s="14">
        <f>VLOOKUP($B512,[2]Sheet3!$G:$CZ,41,0)</f>
        <v>0</v>
      </c>
      <c r="BE512" s="14">
        <f>VLOOKUP($B512,[2]Sheet3!$G:$CZ,42,0)</f>
        <v>0</v>
      </c>
      <c r="BF512" s="14">
        <f>VLOOKUP($B512,[2]Sheet3!$G:$CZ,43,0)</f>
        <v>0</v>
      </c>
      <c r="BG512" s="14">
        <f>VLOOKUP($B512,[2]Sheet3!$G:$CZ,44,0)</f>
        <v>0</v>
      </c>
      <c r="BH512" s="14">
        <f>VLOOKUP($B512,[2]Sheet3!$G:$CZ,45,0)</f>
        <v>0</v>
      </c>
      <c r="BI512" s="14">
        <f>VLOOKUP($B512,[2]Sheet3!$G:$CZ,46,0)</f>
        <v>0</v>
      </c>
      <c r="BJ512" s="14">
        <f>VLOOKUP($B512,[2]Sheet3!$G:$CZ,47,0)</f>
        <v>0</v>
      </c>
      <c r="BK512" s="14">
        <f>VLOOKUP($B512,[2]Sheet3!$G:$CZ,48,0)</f>
        <v>0</v>
      </c>
      <c r="BL512" s="14">
        <f>VLOOKUP($B512,[2]Sheet3!$G:$CZ,49,0)</f>
        <v>0</v>
      </c>
      <c r="BM512" s="14">
        <f>VLOOKUP($B512,[2]Sheet3!$G:$CZ,50,0)</f>
        <v>0</v>
      </c>
      <c r="BN512" s="14">
        <f>VLOOKUP($B512,[2]Sheet3!$G:$CZ,51,0)</f>
        <v>0</v>
      </c>
      <c r="BO512" s="14">
        <f>VLOOKUP($B512,[2]Sheet3!$G:$CZ,52,0)</f>
        <v>0</v>
      </c>
      <c r="BP512" s="14">
        <f>VLOOKUP($B512,[2]Sheet3!$G:$CZ,53,0)</f>
        <v>0</v>
      </c>
      <c r="BQ512" s="14">
        <f>VLOOKUP($B512,[2]Sheet3!$G:$CZ,54,0)</f>
        <v>0</v>
      </c>
      <c r="BR512" s="14">
        <f>VLOOKUP($B512,[2]Sheet3!$G:$CZ,55,0)</f>
        <v>0</v>
      </c>
      <c r="BS512" s="14">
        <f>VLOOKUP($B512,[2]Sheet3!$G:$CZ,56,0)</f>
        <v>0</v>
      </c>
      <c r="BT512" s="14">
        <f>VLOOKUP($B512,[2]Sheet3!$G:$CZ,57,0)</f>
        <v>0</v>
      </c>
      <c r="BU512" s="14">
        <f>VLOOKUP($B512,[2]Sheet3!$G:$CZ,58,0)</f>
        <v>0</v>
      </c>
      <c r="BV512" s="14">
        <f>VLOOKUP($B512,[2]Sheet3!$G:$CZ,59,0)</f>
        <v>0</v>
      </c>
      <c r="BW512" s="14">
        <f>VLOOKUP($B512,[2]Sheet3!$G:$CZ,60,0)</f>
        <v>0</v>
      </c>
      <c r="BX512" s="14">
        <f>VLOOKUP($B512,[2]Sheet3!$G:$CZ,61,0)</f>
        <v>0</v>
      </c>
      <c r="BY512" s="14">
        <f>VLOOKUP($B512,[2]Sheet3!$G:$CZ,62,0)</f>
        <v>0</v>
      </c>
      <c r="BZ512" s="14">
        <f>VLOOKUP($B512,[2]Sheet3!$G:$CZ,63,0)</f>
        <v>0</v>
      </c>
      <c r="CA512" s="14">
        <f>VLOOKUP($B512,[2]Sheet3!$G:$CZ,64,0)</f>
        <v>0</v>
      </c>
      <c r="CB512" s="14">
        <f>VLOOKUP($B512,[2]Sheet3!$G:$CZ,65,0)</f>
        <v>0</v>
      </c>
      <c r="CC512" s="14">
        <f>VLOOKUP($B512,[2]Sheet3!$G:$CZ,66,0)</f>
        <v>0</v>
      </c>
      <c r="CD512" s="14">
        <f>VLOOKUP($B512,[2]Sheet3!$G:$CZ,67,0)</f>
        <v>0</v>
      </c>
      <c r="CE512" s="14">
        <f>VLOOKUP($B512,[2]Sheet3!$G:$CZ,68,0)</f>
        <v>0</v>
      </c>
      <c r="CF512" s="14">
        <f>VLOOKUP($B512,[2]Sheet3!$G:$CZ,69,0)</f>
        <v>0</v>
      </c>
      <c r="CG512" s="14">
        <f>VLOOKUP($B512,[2]Sheet3!$G:$CZ,70,0)</f>
        <v>0</v>
      </c>
      <c r="CH512" s="14">
        <f>VLOOKUP($B512,[2]Sheet3!$G:$CZ,71,0)</f>
        <v>0</v>
      </c>
      <c r="CI512" s="14">
        <f>VLOOKUP($B512,[2]Sheet3!$G:$CZ,72,0)</f>
        <v>0</v>
      </c>
      <c r="CJ512" s="14">
        <f>VLOOKUP($B512,[2]Sheet3!$G:$CZ,73,0)</f>
        <v>0</v>
      </c>
      <c r="CK512" s="14">
        <f>VLOOKUP($B512,[2]Sheet3!$G:$CZ,74,0)</f>
        <v>0</v>
      </c>
      <c r="CL512" s="14">
        <f>VLOOKUP($B512,[2]Sheet3!$G:$CZ,75,0)</f>
        <v>0</v>
      </c>
      <c r="CM512" s="14">
        <f>VLOOKUP($B512,[2]Sheet3!$G:$CZ,76,0)</f>
        <v>0</v>
      </c>
      <c r="CN512" s="14">
        <f>VLOOKUP($B512,[2]Sheet3!$G:$CZ,77,0)</f>
        <v>0</v>
      </c>
      <c r="CO512" s="14">
        <f>VLOOKUP($B512,[2]Sheet3!$G:$CZ,78,0)</f>
        <v>0</v>
      </c>
      <c r="CP512" s="14">
        <f>VLOOKUP($B512,[2]Sheet3!$G:$CZ,79,0)</f>
        <v>0</v>
      </c>
      <c r="CQ512" s="14">
        <f>VLOOKUP($B512,[2]Sheet3!$G:$CZ,80,0)</f>
        <v>0</v>
      </c>
      <c r="CR512" s="14">
        <f>VLOOKUP($B512,[2]Sheet3!$G:$CZ,81,0)</f>
        <v>0</v>
      </c>
      <c r="CS512" s="14">
        <f>VLOOKUP($B512,[2]Sheet3!$G:$CZ,82,0)</f>
        <v>0</v>
      </c>
      <c r="CT512" s="14">
        <f>VLOOKUP($B512,[2]Sheet3!$G:$CZ,83,0)</f>
        <v>0</v>
      </c>
      <c r="CU512" s="14">
        <f>VLOOKUP($B512,[2]Sheet3!$G:$CZ,84,0)</f>
        <v>0</v>
      </c>
      <c r="CV512" s="14">
        <f>VLOOKUP($B512,[2]Sheet3!$G:$CZ,85,0)</f>
        <v>0</v>
      </c>
      <c r="CW512" s="14">
        <f>VLOOKUP($B512,[2]Sheet3!$G:$CZ,86,0)</f>
        <v>0</v>
      </c>
      <c r="CX512" s="14">
        <f>VLOOKUP($B512,[2]Sheet3!$G:$CZ,87,0)</f>
        <v>0</v>
      </c>
      <c r="CY512" s="14">
        <f>VLOOKUP($B512,[2]Sheet3!$G:$CZ,88,0)</f>
        <v>0</v>
      </c>
      <c r="CZ512" s="14">
        <f>VLOOKUP($B512,[2]Sheet3!$G:$CZ,89,0)</f>
        <v>0</v>
      </c>
      <c r="DA512" s="14">
        <f>VLOOKUP($B512,[2]Sheet3!$G:$CZ,90,0)</f>
        <v>0</v>
      </c>
      <c r="DB512" s="14">
        <f>VLOOKUP($B512,[2]Sheet3!$G:$CZ,91,0)</f>
        <v>0</v>
      </c>
      <c r="DC512" s="14">
        <f>VLOOKUP($B512,[2]Sheet3!$G:$CZ,92,0)</f>
        <v>0</v>
      </c>
      <c r="DD512" s="14">
        <f>VLOOKUP($B512,[2]Sheet3!$G:$CZ,93,0)</f>
        <v>0</v>
      </c>
      <c r="DE512" s="14">
        <f>VLOOKUP($B512,[2]Sheet3!$G:$CZ,94,0)</f>
        <v>0</v>
      </c>
      <c r="DF512" s="14">
        <f>VLOOKUP($B512,[2]Sheet3!$G:$CZ,95,0)</f>
        <v>0</v>
      </c>
      <c r="DG512" s="14">
        <f>VLOOKUP($B512,[2]Sheet3!$G:$CZ,96,0)</f>
        <v>0</v>
      </c>
      <c r="DH512" s="14">
        <f>VLOOKUP($B512,[2]Sheet3!$G:$CZ,97,0)</f>
        <v>0</v>
      </c>
      <c r="DI512" s="14">
        <f>VLOOKUP($B512,[2]Sheet3!$G:$CZ,98,0)</f>
        <v>0</v>
      </c>
    </row>
    <row r="513" spans="1:113" x14ac:dyDescent="0.3">
      <c r="A513" s="9" t="str">
        <f t="shared" si="23"/>
        <v>S54369</v>
      </c>
      <c r="B513" s="15" t="s">
        <v>1515</v>
      </c>
      <c r="C513" s="15" t="s">
        <v>1516</v>
      </c>
      <c r="F513" s="7" t="s">
        <v>15</v>
      </c>
      <c r="G513" s="12" t="s">
        <v>4008</v>
      </c>
      <c r="H513" s="12" t="str">
        <f>VLOOKUP($B513,[1]Sheet1!$A:$G,5,0)</f>
        <v>rohit.arora@redingtongroup.com</v>
      </c>
      <c r="I513" s="12" t="str">
        <f>VLOOKUP($B513,[1]Sheet1!$A:$G,7,0)</f>
        <v>yogesh.ganesh@redingtongroup.com</v>
      </c>
      <c r="J513" s="12" t="s">
        <v>82</v>
      </c>
      <c r="K513" s="7"/>
      <c r="L513" s="7"/>
      <c r="M513" s="8"/>
      <c r="N513" s="7" t="str">
        <f t="shared" si="24"/>
        <v>rohit.arora@redingtongroup.com; yogesh.ganesh@redingtongroup.com; nilesh.phirke@redingtongroup.com;christopher.joseph@redingtongroup.com</v>
      </c>
      <c r="O513" s="7" t="str">
        <f t="shared" si="25"/>
        <v>S54369</v>
      </c>
      <c r="P513" s="8" t="s">
        <v>5215</v>
      </c>
      <c r="Q513" s="14">
        <f>VLOOKUP($B513,[2]Sheet3!$G:$CZ,2,0)</f>
        <v>2400301042</v>
      </c>
      <c r="R513" s="14">
        <f>VLOOKUP($B513,[2]Sheet3!$G:$CZ,3,0)</f>
        <v>2400302924</v>
      </c>
      <c r="S513" s="14">
        <f>VLOOKUP($B513,[2]Sheet3!$G:$CZ,4,0)</f>
        <v>2400299668</v>
      </c>
      <c r="T513" s="14">
        <f>VLOOKUP($B513,[2]Sheet3!$G:$CZ,5,0)</f>
        <v>2400301044</v>
      </c>
      <c r="U513" s="14">
        <f>VLOOKUP($B513,[2]Sheet3!$G:$CZ,6,0)</f>
        <v>0</v>
      </c>
      <c r="V513" s="14">
        <f>VLOOKUP($B513,[2]Sheet3!$G:$CZ,7,0)</f>
        <v>0</v>
      </c>
      <c r="W513" s="14">
        <f>VLOOKUP($B513,[2]Sheet3!$G:$CZ,8,0)</f>
        <v>0</v>
      </c>
      <c r="X513" s="14">
        <f>VLOOKUP($B513,[2]Sheet3!$G:$CZ,9,0)</f>
        <v>0</v>
      </c>
      <c r="Y513" s="14">
        <f>VLOOKUP($B513,[2]Sheet3!$G:$CZ,10,0)</f>
        <v>0</v>
      </c>
      <c r="Z513" s="14">
        <f>VLOOKUP($B513,[2]Sheet3!$G:$CZ,11,0)</f>
        <v>0</v>
      </c>
      <c r="AA513" s="14">
        <f>VLOOKUP($B513,[2]Sheet3!$G:$CZ,12,0)</f>
        <v>0</v>
      </c>
      <c r="AB513" s="14">
        <f>VLOOKUP($B513,[2]Sheet3!$G:$CZ,13,0)</f>
        <v>0</v>
      </c>
      <c r="AC513" s="14">
        <f>VLOOKUP($B513,[2]Sheet3!$G:$CZ,14,0)</f>
        <v>0</v>
      </c>
      <c r="AD513" s="14">
        <f>VLOOKUP($B513,[2]Sheet3!$G:$CZ,15,0)</f>
        <v>0</v>
      </c>
      <c r="AE513" s="14">
        <f>VLOOKUP($B513,[2]Sheet3!$G:$CZ,16,0)</f>
        <v>0</v>
      </c>
      <c r="AF513" s="14">
        <f>VLOOKUP($B513,[2]Sheet3!$G:$CZ,17,0)</f>
        <v>0</v>
      </c>
      <c r="AG513" s="14">
        <f>VLOOKUP($B513,[2]Sheet3!$G:$CZ,18,0)</f>
        <v>0</v>
      </c>
      <c r="AH513" s="14">
        <f>VLOOKUP($B513,[2]Sheet3!$G:$CZ,19,0)</f>
        <v>0</v>
      </c>
      <c r="AI513" s="14">
        <f>VLOOKUP($B513,[2]Sheet3!$G:$CZ,20,0)</f>
        <v>0</v>
      </c>
      <c r="AJ513" s="14">
        <f>VLOOKUP($B513,[2]Sheet3!$G:$CZ,21,0)</f>
        <v>0</v>
      </c>
      <c r="AK513" s="14">
        <f>VLOOKUP($B513,[2]Sheet3!$G:$CZ,22,0)</f>
        <v>0</v>
      </c>
      <c r="AL513" s="14">
        <f>VLOOKUP($B513,[2]Sheet3!$G:$CZ,23,0)</f>
        <v>0</v>
      </c>
      <c r="AM513" s="14">
        <f>VLOOKUP($B513,[2]Sheet3!$G:$CZ,24,0)</f>
        <v>0</v>
      </c>
      <c r="AN513" s="14">
        <f>VLOOKUP($B513,[2]Sheet3!$G:$CZ,25,0)</f>
        <v>0</v>
      </c>
      <c r="AO513" s="14">
        <f>VLOOKUP($B513,[2]Sheet3!$G:$CZ,26,0)</f>
        <v>0</v>
      </c>
      <c r="AP513" s="14">
        <f>VLOOKUP($B513,[2]Sheet3!$G:$CZ,27,0)</f>
        <v>0</v>
      </c>
      <c r="AQ513" s="14">
        <f>VLOOKUP($B513,[2]Sheet3!$G:$CZ,28,0)</f>
        <v>0</v>
      </c>
      <c r="AR513" s="14">
        <f>VLOOKUP($B513,[2]Sheet3!$G:$CZ,29,0)</f>
        <v>0</v>
      </c>
      <c r="AS513" s="14">
        <f>VLOOKUP($B513,[2]Sheet3!$G:$CZ,30,0)</f>
        <v>0</v>
      </c>
      <c r="AT513" s="14">
        <f>VLOOKUP($B513,[2]Sheet3!$G:$CZ,31,0)</f>
        <v>0</v>
      </c>
      <c r="AU513" s="14">
        <f>VLOOKUP($B513,[2]Sheet3!$G:$CZ,32,0)</f>
        <v>0</v>
      </c>
      <c r="AV513" s="14">
        <f>VLOOKUP($B513,[2]Sheet3!$G:$CZ,33,0)</f>
        <v>0</v>
      </c>
      <c r="AW513" s="14">
        <f>VLOOKUP($B513,[2]Sheet3!$G:$CZ,34,0)</f>
        <v>0</v>
      </c>
      <c r="AX513" s="14">
        <f>VLOOKUP($B513,[2]Sheet3!$G:$CZ,35,0)</f>
        <v>0</v>
      </c>
      <c r="AY513" s="14">
        <f>VLOOKUP($B513,[2]Sheet3!$G:$CZ,36,0)</f>
        <v>0</v>
      </c>
      <c r="AZ513" s="14">
        <f>VLOOKUP($B513,[2]Sheet3!$G:$CZ,37,0)</f>
        <v>0</v>
      </c>
      <c r="BA513" s="14">
        <f>VLOOKUP($B513,[2]Sheet3!$G:$CZ,38,0)</f>
        <v>0</v>
      </c>
      <c r="BB513" s="14">
        <f>VLOOKUP($B513,[2]Sheet3!$G:$CZ,39,0)</f>
        <v>0</v>
      </c>
      <c r="BC513" s="14">
        <f>VLOOKUP($B513,[2]Sheet3!$G:$CZ,40,0)</f>
        <v>0</v>
      </c>
      <c r="BD513" s="14">
        <f>VLOOKUP($B513,[2]Sheet3!$G:$CZ,41,0)</f>
        <v>0</v>
      </c>
      <c r="BE513" s="14">
        <f>VLOOKUP($B513,[2]Sheet3!$G:$CZ,42,0)</f>
        <v>0</v>
      </c>
      <c r="BF513" s="14">
        <f>VLOOKUP($B513,[2]Sheet3!$G:$CZ,43,0)</f>
        <v>0</v>
      </c>
      <c r="BG513" s="14">
        <f>VLOOKUP($B513,[2]Sheet3!$G:$CZ,44,0)</f>
        <v>0</v>
      </c>
      <c r="BH513" s="14">
        <f>VLOOKUP($B513,[2]Sheet3!$G:$CZ,45,0)</f>
        <v>0</v>
      </c>
      <c r="BI513" s="14">
        <f>VLOOKUP($B513,[2]Sheet3!$G:$CZ,46,0)</f>
        <v>0</v>
      </c>
      <c r="BJ513" s="14">
        <f>VLOOKUP($B513,[2]Sheet3!$G:$CZ,47,0)</f>
        <v>0</v>
      </c>
      <c r="BK513" s="14">
        <f>VLOOKUP($B513,[2]Sheet3!$G:$CZ,48,0)</f>
        <v>0</v>
      </c>
      <c r="BL513" s="14">
        <f>VLOOKUP($B513,[2]Sheet3!$G:$CZ,49,0)</f>
        <v>0</v>
      </c>
      <c r="BM513" s="14">
        <f>VLOOKUP($B513,[2]Sheet3!$G:$CZ,50,0)</f>
        <v>0</v>
      </c>
      <c r="BN513" s="14">
        <f>VLOOKUP($B513,[2]Sheet3!$G:$CZ,51,0)</f>
        <v>0</v>
      </c>
      <c r="BO513" s="14">
        <f>VLOOKUP($B513,[2]Sheet3!$G:$CZ,52,0)</f>
        <v>0</v>
      </c>
      <c r="BP513" s="14">
        <f>VLOOKUP($B513,[2]Sheet3!$G:$CZ,53,0)</f>
        <v>0</v>
      </c>
      <c r="BQ513" s="14">
        <f>VLOOKUP($B513,[2]Sheet3!$G:$CZ,54,0)</f>
        <v>0</v>
      </c>
      <c r="BR513" s="14">
        <f>VLOOKUP($B513,[2]Sheet3!$G:$CZ,55,0)</f>
        <v>0</v>
      </c>
      <c r="BS513" s="14">
        <f>VLOOKUP($B513,[2]Sheet3!$G:$CZ,56,0)</f>
        <v>0</v>
      </c>
      <c r="BT513" s="14">
        <f>VLOOKUP($B513,[2]Sheet3!$G:$CZ,57,0)</f>
        <v>0</v>
      </c>
      <c r="BU513" s="14">
        <f>VLOOKUP($B513,[2]Sheet3!$G:$CZ,58,0)</f>
        <v>0</v>
      </c>
      <c r="BV513" s="14">
        <f>VLOOKUP($B513,[2]Sheet3!$G:$CZ,59,0)</f>
        <v>0</v>
      </c>
      <c r="BW513" s="14">
        <f>VLOOKUP($B513,[2]Sheet3!$G:$CZ,60,0)</f>
        <v>0</v>
      </c>
      <c r="BX513" s="14">
        <f>VLOOKUP($B513,[2]Sheet3!$G:$CZ,61,0)</f>
        <v>0</v>
      </c>
      <c r="BY513" s="14">
        <f>VLOOKUP($B513,[2]Sheet3!$G:$CZ,62,0)</f>
        <v>0</v>
      </c>
      <c r="BZ513" s="14">
        <f>VLOOKUP($B513,[2]Sheet3!$G:$CZ,63,0)</f>
        <v>0</v>
      </c>
      <c r="CA513" s="14">
        <f>VLOOKUP($B513,[2]Sheet3!$G:$CZ,64,0)</f>
        <v>0</v>
      </c>
      <c r="CB513" s="14">
        <f>VLOOKUP($B513,[2]Sheet3!$G:$CZ,65,0)</f>
        <v>0</v>
      </c>
      <c r="CC513" s="14">
        <f>VLOOKUP($B513,[2]Sheet3!$G:$CZ,66,0)</f>
        <v>0</v>
      </c>
      <c r="CD513" s="14">
        <f>VLOOKUP($B513,[2]Sheet3!$G:$CZ,67,0)</f>
        <v>0</v>
      </c>
      <c r="CE513" s="14">
        <f>VLOOKUP($B513,[2]Sheet3!$G:$CZ,68,0)</f>
        <v>0</v>
      </c>
      <c r="CF513" s="14">
        <f>VLOOKUP($B513,[2]Sheet3!$G:$CZ,69,0)</f>
        <v>0</v>
      </c>
      <c r="CG513" s="14">
        <f>VLOOKUP($B513,[2]Sheet3!$G:$CZ,70,0)</f>
        <v>0</v>
      </c>
      <c r="CH513" s="14">
        <f>VLOOKUP($B513,[2]Sheet3!$G:$CZ,71,0)</f>
        <v>0</v>
      </c>
      <c r="CI513" s="14">
        <f>VLOOKUP($B513,[2]Sheet3!$G:$CZ,72,0)</f>
        <v>0</v>
      </c>
      <c r="CJ513" s="14">
        <f>VLOOKUP($B513,[2]Sheet3!$G:$CZ,73,0)</f>
        <v>0</v>
      </c>
      <c r="CK513" s="14">
        <f>VLOOKUP($B513,[2]Sheet3!$G:$CZ,74,0)</f>
        <v>0</v>
      </c>
      <c r="CL513" s="14">
        <f>VLOOKUP($B513,[2]Sheet3!$G:$CZ,75,0)</f>
        <v>0</v>
      </c>
      <c r="CM513" s="14">
        <f>VLOOKUP($B513,[2]Sheet3!$G:$CZ,76,0)</f>
        <v>0</v>
      </c>
      <c r="CN513" s="14">
        <f>VLOOKUP($B513,[2]Sheet3!$G:$CZ,77,0)</f>
        <v>0</v>
      </c>
      <c r="CO513" s="14">
        <f>VLOOKUP($B513,[2]Sheet3!$G:$CZ,78,0)</f>
        <v>0</v>
      </c>
      <c r="CP513" s="14">
        <f>VLOOKUP($B513,[2]Sheet3!$G:$CZ,79,0)</f>
        <v>0</v>
      </c>
      <c r="CQ513" s="14">
        <f>VLOOKUP($B513,[2]Sheet3!$G:$CZ,80,0)</f>
        <v>0</v>
      </c>
      <c r="CR513" s="14">
        <f>VLOOKUP($B513,[2]Sheet3!$G:$CZ,81,0)</f>
        <v>0</v>
      </c>
      <c r="CS513" s="14">
        <f>VLOOKUP($B513,[2]Sheet3!$G:$CZ,82,0)</f>
        <v>0</v>
      </c>
      <c r="CT513" s="14">
        <f>VLOOKUP($B513,[2]Sheet3!$G:$CZ,83,0)</f>
        <v>0</v>
      </c>
      <c r="CU513" s="14">
        <f>VLOOKUP($B513,[2]Sheet3!$G:$CZ,84,0)</f>
        <v>0</v>
      </c>
      <c r="CV513" s="14">
        <f>VLOOKUP($B513,[2]Sheet3!$G:$CZ,85,0)</f>
        <v>0</v>
      </c>
      <c r="CW513" s="14">
        <f>VLOOKUP($B513,[2]Sheet3!$G:$CZ,86,0)</f>
        <v>0</v>
      </c>
      <c r="CX513" s="14">
        <f>VLOOKUP($B513,[2]Sheet3!$G:$CZ,87,0)</f>
        <v>0</v>
      </c>
      <c r="CY513" s="14">
        <f>VLOOKUP($B513,[2]Sheet3!$G:$CZ,88,0)</f>
        <v>0</v>
      </c>
      <c r="CZ513" s="14">
        <f>VLOOKUP($B513,[2]Sheet3!$G:$CZ,89,0)</f>
        <v>0</v>
      </c>
      <c r="DA513" s="14">
        <f>VLOOKUP($B513,[2]Sheet3!$G:$CZ,90,0)</f>
        <v>0</v>
      </c>
      <c r="DB513" s="14">
        <f>VLOOKUP($B513,[2]Sheet3!$G:$CZ,91,0)</f>
        <v>0</v>
      </c>
      <c r="DC513" s="14">
        <f>VLOOKUP($B513,[2]Sheet3!$G:$CZ,92,0)</f>
        <v>0</v>
      </c>
      <c r="DD513" s="14">
        <f>VLOOKUP($B513,[2]Sheet3!$G:$CZ,93,0)</f>
        <v>0</v>
      </c>
      <c r="DE513" s="14">
        <f>VLOOKUP($B513,[2]Sheet3!$G:$CZ,94,0)</f>
        <v>0</v>
      </c>
      <c r="DF513" s="14">
        <f>VLOOKUP($B513,[2]Sheet3!$G:$CZ,95,0)</f>
        <v>0</v>
      </c>
      <c r="DG513" s="14">
        <f>VLOOKUP($B513,[2]Sheet3!$G:$CZ,96,0)</f>
        <v>0</v>
      </c>
      <c r="DH513" s="14">
        <f>VLOOKUP($B513,[2]Sheet3!$G:$CZ,97,0)</f>
        <v>0</v>
      </c>
      <c r="DI513" s="14">
        <f>VLOOKUP($B513,[2]Sheet3!$G:$CZ,98,0)</f>
        <v>0</v>
      </c>
    </row>
    <row r="514" spans="1:113" x14ac:dyDescent="0.3">
      <c r="A514" s="9" t="str">
        <f t="shared" ref="A514:A577" si="26">B514</f>
        <v>S63059</v>
      </c>
      <c r="B514" s="15" t="s">
        <v>1517</v>
      </c>
      <c r="C514" s="15" t="s">
        <v>400</v>
      </c>
      <c r="F514" s="7" t="s">
        <v>15</v>
      </c>
      <c r="G514" s="12" t="s">
        <v>4009</v>
      </c>
      <c r="H514" s="12" t="str">
        <f>VLOOKUP($B514,[1]Sheet1!$A:$G,5,0)</f>
        <v>mohanakrishnan.narayanan@redingtongroup.com</v>
      </c>
      <c r="I514" s="12" t="str">
        <f>VLOOKUP($B514,[1]Sheet1!$A:$G,7,0)</f>
        <v>yogesh.ganesh@redingtongroup.com</v>
      </c>
      <c r="J514" s="12" t="s">
        <v>82</v>
      </c>
      <c r="K514" s="7"/>
      <c r="L514" s="7"/>
      <c r="M514" s="8"/>
      <c r="N514" s="7" t="str">
        <f t="shared" si="24"/>
        <v>mohanakrishnan.narayanan@redingtongroup.com; yogesh.ganesh@redingtongroup.com; nilesh.phirke@redingtongroup.com;christopher.joseph@redingtongroup.com</v>
      </c>
      <c r="O514" s="7" t="str">
        <f t="shared" si="25"/>
        <v>S63059</v>
      </c>
      <c r="P514" s="8" t="s">
        <v>5215</v>
      </c>
      <c r="Q514" s="14">
        <f>VLOOKUP($B514,[2]Sheet3!$G:$CZ,2,0)</f>
        <v>2400305399</v>
      </c>
      <c r="R514" s="14">
        <f>VLOOKUP($B514,[2]Sheet3!$G:$CZ,3,0)</f>
        <v>2400308384</v>
      </c>
      <c r="S514" s="14">
        <f>VLOOKUP($B514,[2]Sheet3!$G:$CZ,4,0)</f>
        <v>0</v>
      </c>
      <c r="T514" s="14">
        <f>VLOOKUP($B514,[2]Sheet3!$G:$CZ,5,0)</f>
        <v>0</v>
      </c>
      <c r="U514" s="14">
        <f>VLOOKUP($B514,[2]Sheet3!$G:$CZ,6,0)</f>
        <v>0</v>
      </c>
      <c r="V514" s="14">
        <f>VLOOKUP($B514,[2]Sheet3!$G:$CZ,7,0)</f>
        <v>0</v>
      </c>
      <c r="W514" s="14">
        <f>VLOOKUP($B514,[2]Sheet3!$G:$CZ,8,0)</f>
        <v>0</v>
      </c>
      <c r="X514" s="14">
        <f>VLOOKUP($B514,[2]Sheet3!$G:$CZ,9,0)</f>
        <v>0</v>
      </c>
      <c r="Y514" s="14">
        <f>VLOOKUP($B514,[2]Sheet3!$G:$CZ,10,0)</f>
        <v>0</v>
      </c>
      <c r="Z514" s="14">
        <f>VLOOKUP($B514,[2]Sheet3!$G:$CZ,11,0)</f>
        <v>0</v>
      </c>
      <c r="AA514" s="14">
        <f>VLOOKUP($B514,[2]Sheet3!$G:$CZ,12,0)</f>
        <v>0</v>
      </c>
      <c r="AB514" s="14">
        <f>VLOOKUP($B514,[2]Sheet3!$G:$CZ,13,0)</f>
        <v>0</v>
      </c>
      <c r="AC514" s="14">
        <f>VLOOKUP($B514,[2]Sheet3!$G:$CZ,14,0)</f>
        <v>0</v>
      </c>
      <c r="AD514" s="14">
        <f>VLOOKUP($B514,[2]Sheet3!$G:$CZ,15,0)</f>
        <v>0</v>
      </c>
      <c r="AE514" s="14">
        <f>VLOOKUP($B514,[2]Sheet3!$G:$CZ,16,0)</f>
        <v>0</v>
      </c>
      <c r="AF514" s="14">
        <f>VLOOKUP($B514,[2]Sheet3!$G:$CZ,17,0)</f>
        <v>0</v>
      </c>
      <c r="AG514" s="14">
        <f>VLOOKUP($B514,[2]Sheet3!$G:$CZ,18,0)</f>
        <v>0</v>
      </c>
      <c r="AH514" s="14">
        <f>VLOOKUP($B514,[2]Sheet3!$G:$CZ,19,0)</f>
        <v>0</v>
      </c>
      <c r="AI514" s="14">
        <f>VLOOKUP($B514,[2]Sheet3!$G:$CZ,20,0)</f>
        <v>0</v>
      </c>
      <c r="AJ514" s="14">
        <f>VLOOKUP($B514,[2]Sheet3!$G:$CZ,21,0)</f>
        <v>0</v>
      </c>
      <c r="AK514" s="14">
        <f>VLOOKUP($B514,[2]Sheet3!$G:$CZ,22,0)</f>
        <v>0</v>
      </c>
      <c r="AL514" s="14">
        <f>VLOOKUP($B514,[2]Sheet3!$G:$CZ,23,0)</f>
        <v>0</v>
      </c>
      <c r="AM514" s="14">
        <f>VLOOKUP($B514,[2]Sheet3!$G:$CZ,24,0)</f>
        <v>0</v>
      </c>
      <c r="AN514" s="14">
        <f>VLOOKUP($B514,[2]Sheet3!$G:$CZ,25,0)</f>
        <v>0</v>
      </c>
      <c r="AO514" s="14">
        <f>VLOOKUP($B514,[2]Sheet3!$G:$CZ,26,0)</f>
        <v>0</v>
      </c>
      <c r="AP514" s="14">
        <f>VLOOKUP($B514,[2]Sheet3!$G:$CZ,27,0)</f>
        <v>0</v>
      </c>
      <c r="AQ514" s="14">
        <f>VLOOKUP($B514,[2]Sheet3!$G:$CZ,28,0)</f>
        <v>0</v>
      </c>
      <c r="AR514" s="14">
        <f>VLOOKUP($B514,[2]Sheet3!$G:$CZ,29,0)</f>
        <v>0</v>
      </c>
      <c r="AS514" s="14">
        <f>VLOOKUP($B514,[2]Sheet3!$G:$CZ,30,0)</f>
        <v>0</v>
      </c>
      <c r="AT514" s="14">
        <f>VLOOKUP($B514,[2]Sheet3!$G:$CZ,31,0)</f>
        <v>0</v>
      </c>
      <c r="AU514" s="14">
        <f>VLOOKUP($B514,[2]Sheet3!$G:$CZ,32,0)</f>
        <v>0</v>
      </c>
      <c r="AV514" s="14">
        <f>VLOOKUP($B514,[2]Sheet3!$G:$CZ,33,0)</f>
        <v>0</v>
      </c>
      <c r="AW514" s="14">
        <f>VLOOKUP($B514,[2]Sheet3!$G:$CZ,34,0)</f>
        <v>0</v>
      </c>
      <c r="AX514" s="14">
        <f>VLOOKUP($B514,[2]Sheet3!$G:$CZ,35,0)</f>
        <v>0</v>
      </c>
      <c r="AY514" s="14">
        <f>VLOOKUP($B514,[2]Sheet3!$G:$CZ,36,0)</f>
        <v>0</v>
      </c>
      <c r="AZ514" s="14">
        <f>VLOOKUP($B514,[2]Sheet3!$G:$CZ,37,0)</f>
        <v>0</v>
      </c>
      <c r="BA514" s="14">
        <f>VLOOKUP($B514,[2]Sheet3!$G:$CZ,38,0)</f>
        <v>0</v>
      </c>
      <c r="BB514" s="14">
        <f>VLOOKUP($B514,[2]Sheet3!$G:$CZ,39,0)</f>
        <v>0</v>
      </c>
      <c r="BC514" s="14">
        <f>VLOOKUP($B514,[2]Sheet3!$G:$CZ,40,0)</f>
        <v>0</v>
      </c>
      <c r="BD514" s="14">
        <f>VLOOKUP($B514,[2]Sheet3!$G:$CZ,41,0)</f>
        <v>0</v>
      </c>
      <c r="BE514" s="14">
        <f>VLOOKUP($B514,[2]Sheet3!$G:$CZ,42,0)</f>
        <v>0</v>
      </c>
      <c r="BF514" s="14">
        <f>VLOOKUP($B514,[2]Sheet3!$G:$CZ,43,0)</f>
        <v>0</v>
      </c>
      <c r="BG514" s="14">
        <f>VLOOKUP($B514,[2]Sheet3!$G:$CZ,44,0)</f>
        <v>0</v>
      </c>
      <c r="BH514" s="14">
        <f>VLOOKUP($B514,[2]Sheet3!$G:$CZ,45,0)</f>
        <v>0</v>
      </c>
      <c r="BI514" s="14">
        <f>VLOOKUP($B514,[2]Sheet3!$G:$CZ,46,0)</f>
        <v>0</v>
      </c>
      <c r="BJ514" s="14">
        <f>VLOOKUP($B514,[2]Sheet3!$G:$CZ,47,0)</f>
        <v>0</v>
      </c>
      <c r="BK514" s="14">
        <f>VLOOKUP($B514,[2]Sheet3!$G:$CZ,48,0)</f>
        <v>0</v>
      </c>
      <c r="BL514" s="14">
        <f>VLOOKUP($B514,[2]Sheet3!$G:$CZ,49,0)</f>
        <v>0</v>
      </c>
      <c r="BM514" s="14">
        <f>VLOOKUP($B514,[2]Sheet3!$G:$CZ,50,0)</f>
        <v>0</v>
      </c>
      <c r="BN514" s="14">
        <f>VLOOKUP($B514,[2]Sheet3!$G:$CZ,51,0)</f>
        <v>0</v>
      </c>
      <c r="BO514" s="14">
        <f>VLOOKUP($B514,[2]Sheet3!$G:$CZ,52,0)</f>
        <v>0</v>
      </c>
      <c r="BP514" s="14">
        <f>VLOOKUP($B514,[2]Sheet3!$G:$CZ,53,0)</f>
        <v>0</v>
      </c>
      <c r="BQ514" s="14">
        <f>VLOOKUP($B514,[2]Sheet3!$G:$CZ,54,0)</f>
        <v>0</v>
      </c>
      <c r="BR514" s="14">
        <f>VLOOKUP($B514,[2]Sheet3!$G:$CZ,55,0)</f>
        <v>0</v>
      </c>
      <c r="BS514" s="14">
        <f>VLOOKUP($B514,[2]Sheet3!$G:$CZ,56,0)</f>
        <v>0</v>
      </c>
      <c r="BT514" s="14">
        <f>VLOOKUP($B514,[2]Sheet3!$G:$CZ,57,0)</f>
        <v>0</v>
      </c>
      <c r="BU514" s="14">
        <f>VLOOKUP($B514,[2]Sheet3!$G:$CZ,58,0)</f>
        <v>0</v>
      </c>
      <c r="BV514" s="14">
        <f>VLOOKUP($B514,[2]Sheet3!$G:$CZ,59,0)</f>
        <v>0</v>
      </c>
      <c r="BW514" s="14">
        <f>VLOOKUP($B514,[2]Sheet3!$G:$CZ,60,0)</f>
        <v>0</v>
      </c>
      <c r="BX514" s="14">
        <f>VLOOKUP($B514,[2]Sheet3!$G:$CZ,61,0)</f>
        <v>0</v>
      </c>
      <c r="BY514" s="14">
        <f>VLOOKUP($B514,[2]Sheet3!$G:$CZ,62,0)</f>
        <v>0</v>
      </c>
      <c r="BZ514" s="14">
        <f>VLOOKUP($B514,[2]Sheet3!$G:$CZ,63,0)</f>
        <v>0</v>
      </c>
      <c r="CA514" s="14">
        <f>VLOOKUP($B514,[2]Sheet3!$G:$CZ,64,0)</f>
        <v>0</v>
      </c>
      <c r="CB514" s="14">
        <f>VLOOKUP($B514,[2]Sheet3!$G:$CZ,65,0)</f>
        <v>0</v>
      </c>
      <c r="CC514" s="14">
        <f>VLOOKUP($B514,[2]Sheet3!$G:$CZ,66,0)</f>
        <v>0</v>
      </c>
      <c r="CD514" s="14">
        <f>VLOOKUP($B514,[2]Sheet3!$G:$CZ,67,0)</f>
        <v>0</v>
      </c>
      <c r="CE514" s="14">
        <f>VLOOKUP($B514,[2]Sheet3!$G:$CZ,68,0)</f>
        <v>0</v>
      </c>
      <c r="CF514" s="14">
        <f>VLOOKUP($B514,[2]Sheet3!$G:$CZ,69,0)</f>
        <v>0</v>
      </c>
      <c r="CG514" s="14">
        <f>VLOOKUP($B514,[2]Sheet3!$G:$CZ,70,0)</f>
        <v>0</v>
      </c>
      <c r="CH514" s="14">
        <f>VLOOKUP($B514,[2]Sheet3!$G:$CZ,71,0)</f>
        <v>0</v>
      </c>
      <c r="CI514" s="14">
        <f>VLOOKUP($B514,[2]Sheet3!$G:$CZ,72,0)</f>
        <v>0</v>
      </c>
      <c r="CJ514" s="14">
        <f>VLOOKUP($B514,[2]Sheet3!$G:$CZ,73,0)</f>
        <v>0</v>
      </c>
      <c r="CK514" s="14">
        <f>VLOOKUP($B514,[2]Sheet3!$G:$CZ,74,0)</f>
        <v>0</v>
      </c>
      <c r="CL514" s="14">
        <f>VLOOKUP($B514,[2]Sheet3!$G:$CZ,75,0)</f>
        <v>0</v>
      </c>
      <c r="CM514" s="14">
        <f>VLOOKUP($B514,[2]Sheet3!$G:$CZ,76,0)</f>
        <v>0</v>
      </c>
      <c r="CN514" s="14">
        <f>VLOOKUP($B514,[2]Sheet3!$G:$CZ,77,0)</f>
        <v>0</v>
      </c>
      <c r="CO514" s="14">
        <f>VLOOKUP($B514,[2]Sheet3!$G:$CZ,78,0)</f>
        <v>0</v>
      </c>
      <c r="CP514" s="14">
        <f>VLOOKUP($B514,[2]Sheet3!$G:$CZ,79,0)</f>
        <v>0</v>
      </c>
      <c r="CQ514" s="14">
        <f>VLOOKUP($B514,[2]Sheet3!$G:$CZ,80,0)</f>
        <v>0</v>
      </c>
      <c r="CR514" s="14">
        <f>VLOOKUP($B514,[2]Sheet3!$G:$CZ,81,0)</f>
        <v>0</v>
      </c>
      <c r="CS514" s="14">
        <f>VLOOKUP($B514,[2]Sheet3!$G:$CZ,82,0)</f>
        <v>0</v>
      </c>
      <c r="CT514" s="14">
        <f>VLOOKUP($B514,[2]Sheet3!$G:$CZ,83,0)</f>
        <v>0</v>
      </c>
      <c r="CU514" s="14">
        <f>VLOOKUP($B514,[2]Sheet3!$G:$CZ,84,0)</f>
        <v>0</v>
      </c>
      <c r="CV514" s="14">
        <f>VLOOKUP($B514,[2]Sheet3!$G:$CZ,85,0)</f>
        <v>0</v>
      </c>
      <c r="CW514" s="14">
        <f>VLOOKUP($B514,[2]Sheet3!$G:$CZ,86,0)</f>
        <v>0</v>
      </c>
      <c r="CX514" s="14">
        <f>VLOOKUP($B514,[2]Sheet3!$G:$CZ,87,0)</f>
        <v>0</v>
      </c>
      <c r="CY514" s="14">
        <f>VLOOKUP($B514,[2]Sheet3!$G:$CZ,88,0)</f>
        <v>0</v>
      </c>
      <c r="CZ514" s="14">
        <f>VLOOKUP($B514,[2]Sheet3!$G:$CZ,89,0)</f>
        <v>0</v>
      </c>
      <c r="DA514" s="14">
        <f>VLOOKUP($B514,[2]Sheet3!$G:$CZ,90,0)</f>
        <v>0</v>
      </c>
      <c r="DB514" s="14">
        <f>VLOOKUP($B514,[2]Sheet3!$G:$CZ,91,0)</f>
        <v>0</v>
      </c>
      <c r="DC514" s="14">
        <f>VLOOKUP($B514,[2]Sheet3!$G:$CZ,92,0)</f>
        <v>0</v>
      </c>
      <c r="DD514" s="14">
        <f>VLOOKUP($B514,[2]Sheet3!$G:$CZ,93,0)</f>
        <v>0</v>
      </c>
      <c r="DE514" s="14">
        <f>VLOOKUP($B514,[2]Sheet3!$G:$CZ,94,0)</f>
        <v>0</v>
      </c>
      <c r="DF514" s="14">
        <f>VLOOKUP($B514,[2]Sheet3!$G:$CZ,95,0)</f>
        <v>0</v>
      </c>
      <c r="DG514" s="14">
        <f>VLOOKUP($B514,[2]Sheet3!$G:$CZ,96,0)</f>
        <v>0</v>
      </c>
      <c r="DH514" s="14">
        <f>VLOOKUP($B514,[2]Sheet3!$G:$CZ,97,0)</f>
        <v>0</v>
      </c>
      <c r="DI514" s="14">
        <f>VLOOKUP($B514,[2]Sheet3!$G:$CZ,98,0)</f>
        <v>0</v>
      </c>
    </row>
    <row r="515" spans="1:113" x14ac:dyDescent="0.3">
      <c r="A515" s="9" t="str">
        <f t="shared" si="26"/>
        <v>E3R010</v>
      </c>
      <c r="B515" s="15" t="s">
        <v>1518</v>
      </c>
      <c r="C515" s="15" t="s">
        <v>1519</v>
      </c>
      <c r="F515" s="7" t="s">
        <v>15</v>
      </c>
      <c r="G515" s="12" t="s">
        <v>4010</v>
      </c>
      <c r="H515" s="12" t="str">
        <f>VLOOKUP($B515,[1]Sheet1!$A:$G,5,0)</f>
        <v>vivek.bose@redingtongroup.com</v>
      </c>
      <c r="I515" s="12" t="str">
        <f>VLOOKUP($B515,[1]Sheet1!$A:$G,7,0)</f>
        <v>jaswinder.singh@redingtongroup.com</v>
      </c>
      <c r="J515" s="12" t="s">
        <v>82</v>
      </c>
      <c r="K515" s="7"/>
      <c r="L515" s="7"/>
      <c r="M515" s="8"/>
      <c r="N515" s="7" t="str">
        <f t="shared" si="24"/>
        <v>vivek.bose@redingtongroup.com; jaswinder.singh@redingtongroup.com; nilesh.phirke@redingtongroup.com;christopher.joseph@redingtongroup.com</v>
      </c>
      <c r="O515" s="7" t="str">
        <f t="shared" si="25"/>
        <v>E3R010</v>
      </c>
      <c r="P515" s="8" t="s">
        <v>5215</v>
      </c>
      <c r="Q515" s="14">
        <f>VLOOKUP($B515,[2]Sheet3!$G:$CZ,2,0)</f>
        <v>2400308876</v>
      </c>
      <c r="R515" s="14">
        <f>VLOOKUP($B515,[2]Sheet3!$G:$CZ,3,0)</f>
        <v>0</v>
      </c>
      <c r="S515" s="14">
        <f>VLOOKUP($B515,[2]Sheet3!$G:$CZ,4,0)</f>
        <v>0</v>
      </c>
      <c r="T515" s="14">
        <f>VLOOKUP($B515,[2]Sheet3!$G:$CZ,5,0)</f>
        <v>0</v>
      </c>
      <c r="U515" s="14">
        <f>VLOOKUP($B515,[2]Sheet3!$G:$CZ,6,0)</f>
        <v>0</v>
      </c>
      <c r="V515" s="14">
        <f>VLOOKUP($B515,[2]Sheet3!$G:$CZ,7,0)</f>
        <v>0</v>
      </c>
      <c r="W515" s="14">
        <f>VLOOKUP($B515,[2]Sheet3!$G:$CZ,8,0)</f>
        <v>0</v>
      </c>
      <c r="X515" s="14">
        <f>VLOOKUP($B515,[2]Sheet3!$G:$CZ,9,0)</f>
        <v>0</v>
      </c>
      <c r="Y515" s="14">
        <f>VLOOKUP($B515,[2]Sheet3!$G:$CZ,10,0)</f>
        <v>0</v>
      </c>
      <c r="Z515" s="14">
        <f>VLOOKUP($B515,[2]Sheet3!$G:$CZ,11,0)</f>
        <v>0</v>
      </c>
      <c r="AA515" s="14">
        <f>VLOOKUP($B515,[2]Sheet3!$G:$CZ,12,0)</f>
        <v>0</v>
      </c>
      <c r="AB515" s="14">
        <f>VLOOKUP($B515,[2]Sheet3!$G:$CZ,13,0)</f>
        <v>0</v>
      </c>
      <c r="AC515" s="14">
        <f>VLOOKUP($B515,[2]Sheet3!$G:$CZ,14,0)</f>
        <v>0</v>
      </c>
      <c r="AD515" s="14">
        <f>VLOOKUP($B515,[2]Sheet3!$G:$CZ,15,0)</f>
        <v>0</v>
      </c>
      <c r="AE515" s="14">
        <f>VLOOKUP($B515,[2]Sheet3!$G:$CZ,16,0)</f>
        <v>0</v>
      </c>
      <c r="AF515" s="14">
        <f>VLOOKUP($B515,[2]Sheet3!$G:$CZ,17,0)</f>
        <v>0</v>
      </c>
      <c r="AG515" s="14">
        <f>VLOOKUP($B515,[2]Sheet3!$G:$CZ,18,0)</f>
        <v>0</v>
      </c>
      <c r="AH515" s="14">
        <f>VLOOKUP($B515,[2]Sheet3!$G:$CZ,19,0)</f>
        <v>0</v>
      </c>
      <c r="AI515" s="14">
        <f>VLOOKUP($B515,[2]Sheet3!$G:$CZ,20,0)</f>
        <v>0</v>
      </c>
      <c r="AJ515" s="14">
        <f>VLOOKUP($B515,[2]Sheet3!$G:$CZ,21,0)</f>
        <v>0</v>
      </c>
      <c r="AK515" s="14">
        <f>VLOOKUP($B515,[2]Sheet3!$G:$CZ,22,0)</f>
        <v>0</v>
      </c>
      <c r="AL515" s="14">
        <f>VLOOKUP($B515,[2]Sheet3!$G:$CZ,23,0)</f>
        <v>0</v>
      </c>
      <c r="AM515" s="14">
        <f>VLOOKUP($B515,[2]Sheet3!$G:$CZ,24,0)</f>
        <v>0</v>
      </c>
      <c r="AN515" s="14">
        <f>VLOOKUP($B515,[2]Sheet3!$G:$CZ,25,0)</f>
        <v>0</v>
      </c>
      <c r="AO515" s="14">
        <f>VLOOKUP($B515,[2]Sheet3!$G:$CZ,26,0)</f>
        <v>0</v>
      </c>
      <c r="AP515" s="14">
        <f>VLOOKUP($B515,[2]Sheet3!$G:$CZ,27,0)</f>
        <v>0</v>
      </c>
      <c r="AQ515" s="14">
        <f>VLOOKUP($B515,[2]Sheet3!$G:$CZ,28,0)</f>
        <v>0</v>
      </c>
      <c r="AR515" s="14">
        <f>VLOOKUP($B515,[2]Sheet3!$G:$CZ,29,0)</f>
        <v>0</v>
      </c>
      <c r="AS515" s="14">
        <f>VLOOKUP($B515,[2]Sheet3!$G:$CZ,30,0)</f>
        <v>0</v>
      </c>
      <c r="AT515" s="14">
        <f>VLOOKUP($B515,[2]Sheet3!$G:$CZ,31,0)</f>
        <v>0</v>
      </c>
      <c r="AU515" s="14">
        <f>VLOOKUP($B515,[2]Sheet3!$G:$CZ,32,0)</f>
        <v>0</v>
      </c>
      <c r="AV515" s="14">
        <f>VLOOKUP($B515,[2]Sheet3!$G:$CZ,33,0)</f>
        <v>0</v>
      </c>
      <c r="AW515" s="14">
        <f>VLOOKUP($B515,[2]Sheet3!$G:$CZ,34,0)</f>
        <v>0</v>
      </c>
      <c r="AX515" s="14">
        <f>VLOOKUP($B515,[2]Sheet3!$G:$CZ,35,0)</f>
        <v>0</v>
      </c>
      <c r="AY515" s="14">
        <f>VLOOKUP($B515,[2]Sheet3!$G:$CZ,36,0)</f>
        <v>0</v>
      </c>
      <c r="AZ515" s="14">
        <f>VLOOKUP($B515,[2]Sheet3!$G:$CZ,37,0)</f>
        <v>0</v>
      </c>
      <c r="BA515" s="14">
        <f>VLOOKUP($B515,[2]Sheet3!$G:$CZ,38,0)</f>
        <v>0</v>
      </c>
      <c r="BB515" s="14">
        <f>VLOOKUP($B515,[2]Sheet3!$G:$CZ,39,0)</f>
        <v>0</v>
      </c>
      <c r="BC515" s="14">
        <f>VLOOKUP($B515,[2]Sheet3!$G:$CZ,40,0)</f>
        <v>0</v>
      </c>
      <c r="BD515" s="14">
        <f>VLOOKUP($B515,[2]Sheet3!$G:$CZ,41,0)</f>
        <v>0</v>
      </c>
      <c r="BE515" s="14">
        <f>VLOOKUP($B515,[2]Sheet3!$G:$CZ,42,0)</f>
        <v>0</v>
      </c>
      <c r="BF515" s="14">
        <f>VLOOKUP($B515,[2]Sheet3!$G:$CZ,43,0)</f>
        <v>0</v>
      </c>
      <c r="BG515" s="14">
        <f>VLOOKUP($B515,[2]Sheet3!$G:$CZ,44,0)</f>
        <v>0</v>
      </c>
      <c r="BH515" s="14">
        <f>VLOOKUP($B515,[2]Sheet3!$G:$CZ,45,0)</f>
        <v>0</v>
      </c>
      <c r="BI515" s="14">
        <f>VLOOKUP($B515,[2]Sheet3!$G:$CZ,46,0)</f>
        <v>0</v>
      </c>
      <c r="BJ515" s="14">
        <f>VLOOKUP($B515,[2]Sheet3!$G:$CZ,47,0)</f>
        <v>0</v>
      </c>
      <c r="BK515" s="14">
        <f>VLOOKUP($B515,[2]Sheet3!$G:$CZ,48,0)</f>
        <v>0</v>
      </c>
      <c r="BL515" s="14">
        <f>VLOOKUP($B515,[2]Sheet3!$G:$CZ,49,0)</f>
        <v>0</v>
      </c>
      <c r="BM515" s="14">
        <f>VLOOKUP($B515,[2]Sheet3!$G:$CZ,50,0)</f>
        <v>0</v>
      </c>
      <c r="BN515" s="14">
        <f>VLOOKUP($B515,[2]Sheet3!$G:$CZ,51,0)</f>
        <v>0</v>
      </c>
      <c r="BO515" s="14">
        <f>VLOOKUP($B515,[2]Sheet3!$G:$CZ,52,0)</f>
        <v>0</v>
      </c>
      <c r="BP515" s="14">
        <f>VLOOKUP($B515,[2]Sheet3!$G:$CZ,53,0)</f>
        <v>0</v>
      </c>
      <c r="BQ515" s="14">
        <f>VLOOKUP($B515,[2]Sheet3!$G:$CZ,54,0)</f>
        <v>0</v>
      </c>
      <c r="BR515" s="14">
        <f>VLOOKUP($B515,[2]Sheet3!$G:$CZ,55,0)</f>
        <v>0</v>
      </c>
      <c r="BS515" s="14">
        <f>VLOOKUP($B515,[2]Sheet3!$G:$CZ,56,0)</f>
        <v>0</v>
      </c>
      <c r="BT515" s="14">
        <f>VLOOKUP($B515,[2]Sheet3!$G:$CZ,57,0)</f>
        <v>0</v>
      </c>
      <c r="BU515" s="14">
        <f>VLOOKUP($B515,[2]Sheet3!$G:$CZ,58,0)</f>
        <v>0</v>
      </c>
      <c r="BV515" s="14">
        <f>VLOOKUP($B515,[2]Sheet3!$G:$CZ,59,0)</f>
        <v>0</v>
      </c>
      <c r="BW515" s="14">
        <f>VLOOKUP($B515,[2]Sheet3!$G:$CZ,60,0)</f>
        <v>0</v>
      </c>
      <c r="BX515" s="14">
        <f>VLOOKUP($B515,[2]Sheet3!$G:$CZ,61,0)</f>
        <v>0</v>
      </c>
      <c r="BY515" s="14">
        <f>VLOOKUP($B515,[2]Sheet3!$G:$CZ,62,0)</f>
        <v>0</v>
      </c>
      <c r="BZ515" s="14">
        <f>VLOOKUP($B515,[2]Sheet3!$G:$CZ,63,0)</f>
        <v>0</v>
      </c>
      <c r="CA515" s="14">
        <f>VLOOKUP($B515,[2]Sheet3!$G:$CZ,64,0)</f>
        <v>0</v>
      </c>
      <c r="CB515" s="14">
        <f>VLOOKUP($B515,[2]Sheet3!$G:$CZ,65,0)</f>
        <v>0</v>
      </c>
      <c r="CC515" s="14">
        <f>VLOOKUP($B515,[2]Sheet3!$G:$CZ,66,0)</f>
        <v>0</v>
      </c>
      <c r="CD515" s="14">
        <f>VLOOKUP($B515,[2]Sheet3!$G:$CZ,67,0)</f>
        <v>0</v>
      </c>
      <c r="CE515" s="14">
        <f>VLOOKUP($B515,[2]Sheet3!$G:$CZ,68,0)</f>
        <v>0</v>
      </c>
      <c r="CF515" s="14">
        <f>VLOOKUP($B515,[2]Sheet3!$G:$CZ,69,0)</f>
        <v>0</v>
      </c>
      <c r="CG515" s="14">
        <f>VLOOKUP($B515,[2]Sheet3!$G:$CZ,70,0)</f>
        <v>0</v>
      </c>
      <c r="CH515" s="14">
        <f>VLOOKUP($B515,[2]Sheet3!$G:$CZ,71,0)</f>
        <v>0</v>
      </c>
      <c r="CI515" s="14">
        <f>VLOOKUP($B515,[2]Sheet3!$G:$CZ,72,0)</f>
        <v>0</v>
      </c>
      <c r="CJ515" s="14">
        <f>VLOOKUP($B515,[2]Sheet3!$G:$CZ,73,0)</f>
        <v>0</v>
      </c>
      <c r="CK515" s="14">
        <f>VLOOKUP($B515,[2]Sheet3!$G:$CZ,74,0)</f>
        <v>0</v>
      </c>
      <c r="CL515" s="14">
        <f>VLOOKUP($B515,[2]Sheet3!$G:$CZ,75,0)</f>
        <v>0</v>
      </c>
      <c r="CM515" s="14">
        <f>VLOOKUP($B515,[2]Sheet3!$G:$CZ,76,0)</f>
        <v>0</v>
      </c>
      <c r="CN515" s="14">
        <f>VLOOKUP($B515,[2]Sheet3!$G:$CZ,77,0)</f>
        <v>0</v>
      </c>
      <c r="CO515" s="14">
        <f>VLOOKUP($B515,[2]Sheet3!$G:$CZ,78,0)</f>
        <v>0</v>
      </c>
      <c r="CP515" s="14">
        <f>VLOOKUP($B515,[2]Sheet3!$G:$CZ,79,0)</f>
        <v>0</v>
      </c>
      <c r="CQ515" s="14">
        <f>VLOOKUP($B515,[2]Sheet3!$G:$CZ,80,0)</f>
        <v>0</v>
      </c>
      <c r="CR515" s="14">
        <f>VLOOKUP($B515,[2]Sheet3!$G:$CZ,81,0)</f>
        <v>0</v>
      </c>
      <c r="CS515" s="14">
        <f>VLOOKUP($B515,[2]Sheet3!$G:$CZ,82,0)</f>
        <v>0</v>
      </c>
      <c r="CT515" s="14">
        <f>VLOOKUP($B515,[2]Sheet3!$G:$CZ,83,0)</f>
        <v>0</v>
      </c>
      <c r="CU515" s="14">
        <f>VLOOKUP($B515,[2]Sheet3!$G:$CZ,84,0)</f>
        <v>0</v>
      </c>
      <c r="CV515" s="14">
        <f>VLOOKUP($B515,[2]Sheet3!$G:$CZ,85,0)</f>
        <v>0</v>
      </c>
      <c r="CW515" s="14">
        <f>VLOOKUP($B515,[2]Sheet3!$G:$CZ,86,0)</f>
        <v>0</v>
      </c>
      <c r="CX515" s="14">
        <f>VLOOKUP($B515,[2]Sheet3!$G:$CZ,87,0)</f>
        <v>0</v>
      </c>
      <c r="CY515" s="14">
        <f>VLOOKUP($B515,[2]Sheet3!$G:$CZ,88,0)</f>
        <v>0</v>
      </c>
      <c r="CZ515" s="14">
        <f>VLOOKUP($B515,[2]Sheet3!$G:$CZ,89,0)</f>
        <v>0</v>
      </c>
      <c r="DA515" s="14">
        <f>VLOOKUP($B515,[2]Sheet3!$G:$CZ,90,0)</f>
        <v>0</v>
      </c>
      <c r="DB515" s="14">
        <f>VLOOKUP($B515,[2]Sheet3!$G:$CZ,91,0)</f>
        <v>0</v>
      </c>
      <c r="DC515" s="14">
        <f>VLOOKUP($B515,[2]Sheet3!$G:$CZ,92,0)</f>
        <v>0</v>
      </c>
      <c r="DD515" s="14">
        <f>VLOOKUP($B515,[2]Sheet3!$G:$CZ,93,0)</f>
        <v>0</v>
      </c>
      <c r="DE515" s="14">
        <f>VLOOKUP($B515,[2]Sheet3!$G:$CZ,94,0)</f>
        <v>0</v>
      </c>
      <c r="DF515" s="14">
        <f>VLOOKUP($B515,[2]Sheet3!$G:$CZ,95,0)</f>
        <v>0</v>
      </c>
      <c r="DG515" s="14">
        <f>VLOOKUP($B515,[2]Sheet3!$G:$CZ,96,0)</f>
        <v>0</v>
      </c>
      <c r="DH515" s="14">
        <f>VLOOKUP($B515,[2]Sheet3!$G:$CZ,97,0)</f>
        <v>0</v>
      </c>
      <c r="DI515" s="14">
        <f>VLOOKUP($B515,[2]Sheet3!$G:$CZ,98,0)</f>
        <v>0</v>
      </c>
    </row>
    <row r="516" spans="1:113" x14ac:dyDescent="0.3">
      <c r="A516" s="9" t="str">
        <f t="shared" si="26"/>
        <v>W1R103</v>
      </c>
      <c r="B516" s="15" t="s">
        <v>47</v>
      </c>
      <c r="C516" s="15" t="s">
        <v>48</v>
      </c>
      <c r="F516" s="7" t="s">
        <v>15</v>
      </c>
      <c r="G516" s="12" t="s">
        <v>4011</v>
      </c>
      <c r="H516" s="12" t="str">
        <f>VLOOKUP($B516,[1]Sheet1!$A:$G,5,0)</f>
        <v>mahesh.more@redingtongroup.com</v>
      </c>
      <c r="I516" s="12" t="str">
        <f>VLOOKUP($B516,[1]Sheet1!$A:$G,7,0)</f>
        <v>dilip.vishwa@redingtongroup.com</v>
      </c>
      <c r="J516" s="12" t="s">
        <v>82</v>
      </c>
      <c r="K516" s="7"/>
      <c r="L516" s="7"/>
      <c r="M516" s="8"/>
      <c r="N516" s="7" t="str">
        <f t="shared" si="24"/>
        <v>mahesh.more@redingtongroup.com; dilip.vishwa@redingtongroup.com; nilesh.phirke@redingtongroup.com;christopher.joseph@redingtongroup.com</v>
      </c>
      <c r="O516" s="7" t="str">
        <f t="shared" si="25"/>
        <v>W1R103</v>
      </c>
      <c r="P516" s="8" t="s">
        <v>5215</v>
      </c>
      <c r="Q516" s="14">
        <f>VLOOKUP($B516,[2]Sheet3!$G:$CZ,2,0)</f>
        <v>2400309362</v>
      </c>
      <c r="R516" s="14">
        <f>VLOOKUP($B516,[2]Sheet3!$G:$CZ,3,0)</f>
        <v>2400307207</v>
      </c>
      <c r="S516" s="14">
        <f>VLOOKUP($B516,[2]Sheet3!$G:$CZ,4,0)</f>
        <v>2400304033</v>
      </c>
      <c r="T516" s="14">
        <f>VLOOKUP($B516,[2]Sheet3!$G:$CZ,5,0)</f>
        <v>2400304383</v>
      </c>
      <c r="U516" s="14">
        <f>VLOOKUP($B516,[2]Sheet3!$G:$CZ,6,0)</f>
        <v>2400304915</v>
      </c>
      <c r="V516" s="14">
        <f>VLOOKUP($B516,[2]Sheet3!$G:$CZ,7,0)</f>
        <v>2400306969</v>
      </c>
      <c r="W516" s="14">
        <f>VLOOKUP($B516,[2]Sheet3!$G:$CZ,8,0)</f>
        <v>2400307215</v>
      </c>
      <c r="X516" s="14">
        <f>VLOOKUP($B516,[2]Sheet3!$G:$CZ,9,0)</f>
        <v>2400309361</v>
      </c>
      <c r="Y516" s="14">
        <f>VLOOKUP($B516,[2]Sheet3!$G:$CZ,10,0)</f>
        <v>2400307205</v>
      </c>
      <c r="Z516" s="14">
        <f>VLOOKUP($B516,[2]Sheet3!$G:$CZ,11,0)</f>
        <v>2400307211</v>
      </c>
      <c r="AA516" s="14">
        <f>VLOOKUP($B516,[2]Sheet3!$G:$CZ,12,0)</f>
        <v>2400307209</v>
      </c>
      <c r="AB516" s="14">
        <f>VLOOKUP($B516,[2]Sheet3!$G:$CZ,13,0)</f>
        <v>2400307203</v>
      </c>
      <c r="AC516" s="14">
        <f>VLOOKUP($B516,[2]Sheet3!$G:$CZ,14,0)</f>
        <v>0</v>
      </c>
      <c r="AD516" s="14">
        <f>VLOOKUP($B516,[2]Sheet3!$G:$CZ,15,0)</f>
        <v>0</v>
      </c>
      <c r="AE516" s="14">
        <f>VLOOKUP($B516,[2]Sheet3!$G:$CZ,16,0)</f>
        <v>0</v>
      </c>
      <c r="AF516" s="14">
        <f>VLOOKUP($B516,[2]Sheet3!$G:$CZ,17,0)</f>
        <v>0</v>
      </c>
      <c r="AG516" s="14">
        <f>VLOOKUP($B516,[2]Sheet3!$G:$CZ,18,0)</f>
        <v>0</v>
      </c>
      <c r="AH516" s="14">
        <f>VLOOKUP($B516,[2]Sheet3!$G:$CZ,19,0)</f>
        <v>0</v>
      </c>
      <c r="AI516" s="14">
        <f>VLOOKUP($B516,[2]Sheet3!$G:$CZ,20,0)</f>
        <v>0</v>
      </c>
      <c r="AJ516" s="14">
        <f>VLOOKUP($B516,[2]Sheet3!$G:$CZ,21,0)</f>
        <v>0</v>
      </c>
      <c r="AK516" s="14">
        <f>VLOOKUP($B516,[2]Sheet3!$G:$CZ,22,0)</f>
        <v>0</v>
      </c>
      <c r="AL516" s="14">
        <f>VLOOKUP($B516,[2]Sheet3!$G:$CZ,23,0)</f>
        <v>0</v>
      </c>
      <c r="AM516" s="14">
        <f>VLOOKUP($B516,[2]Sheet3!$G:$CZ,24,0)</f>
        <v>0</v>
      </c>
      <c r="AN516" s="14">
        <f>VLOOKUP($B516,[2]Sheet3!$G:$CZ,25,0)</f>
        <v>0</v>
      </c>
      <c r="AO516" s="14">
        <f>VLOOKUP($B516,[2]Sheet3!$G:$CZ,26,0)</f>
        <v>0</v>
      </c>
      <c r="AP516" s="14">
        <f>VLOOKUP($B516,[2]Sheet3!$G:$CZ,27,0)</f>
        <v>0</v>
      </c>
      <c r="AQ516" s="14">
        <f>VLOOKUP($B516,[2]Sheet3!$G:$CZ,28,0)</f>
        <v>0</v>
      </c>
      <c r="AR516" s="14">
        <f>VLOOKUP($B516,[2]Sheet3!$G:$CZ,29,0)</f>
        <v>0</v>
      </c>
      <c r="AS516" s="14">
        <f>VLOOKUP($B516,[2]Sheet3!$G:$CZ,30,0)</f>
        <v>0</v>
      </c>
      <c r="AT516" s="14">
        <f>VLOOKUP($B516,[2]Sheet3!$G:$CZ,31,0)</f>
        <v>0</v>
      </c>
      <c r="AU516" s="14">
        <f>VLOOKUP($B516,[2]Sheet3!$G:$CZ,32,0)</f>
        <v>0</v>
      </c>
      <c r="AV516" s="14">
        <f>VLOOKUP($B516,[2]Sheet3!$G:$CZ,33,0)</f>
        <v>0</v>
      </c>
      <c r="AW516" s="14">
        <f>VLOOKUP($B516,[2]Sheet3!$G:$CZ,34,0)</f>
        <v>0</v>
      </c>
      <c r="AX516" s="14">
        <f>VLOOKUP($B516,[2]Sheet3!$G:$CZ,35,0)</f>
        <v>0</v>
      </c>
      <c r="AY516" s="14">
        <f>VLOOKUP($B516,[2]Sheet3!$G:$CZ,36,0)</f>
        <v>0</v>
      </c>
      <c r="AZ516" s="14">
        <f>VLOOKUP($B516,[2]Sheet3!$G:$CZ,37,0)</f>
        <v>0</v>
      </c>
      <c r="BA516" s="14">
        <f>VLOOKUP($B516,[2]Sheet3!$G:$CZ,38,0)</f>
        <v>0</v>
      </c>
      <c r="BB516" s="14">
        <f>VLOOKUP($B516,[2]Sheet3!$G:$CZ,39,0)</f>
        <v>0</v>
      </c>
      <c r="BC516" s="14">
        <f>VLOOKUP($B516,[2]Sheet3!$G:$CZ,40,0)</f>
        <v>0</v>
      </c>
      <c r="BD516" s="14">
        <f>VLOOKUP($B516,[2]Sheet3!$G:$CZ,41,0)</f>
        <v>0</v>
      </c>
      <c r="BE516" s="14">
        <f>VLOOKUP($B516,[2]Sheet3!$G:$CZ,42,0)</f>
        <v>0</v>
      </c>
      <c r="BF516" s="14">
        <f>VLOOKUP($B516,[2]Sheet3!$G:$CZ,43,0)</f>
        <v>0</v>
      </c>
      <c r="BG516" s="14">
        <f>VLOOKUP($B516,[2]Sheet3!$G:$CZ,44,0)</f>
        <v>0</v>
      </c>
      <c r="BH516" s="14">
        <f>VLOOKUP($B516,[2]Sheet3!$G:$CZ,45,0)</f>
        <v>0</v>
      </c>
      <c r="BI516" s="14">
        <f>VLOOKUP($B516,[2]Sheet3!$G:$CZ,46,0)</f>
        <v>0</v>
      </c>
      <c r="BJ516" s="14">
        <f>VLOOKUP($B516,[2]Sheet3!$G:$CZ,47,0)</f>
        <v>0</v>
      </c>
      <c r="BK516" s="14">
        <f>VLOOKUP($B516,[2]Sheet3!$G:$CZ,48,0)</f>
        <v>0</v>
      </c>
      <c r="BL516" s="14">
        <f>VLOOKUP($B516,[2]Sheet3!$G:$CZ,49,0)</f>
        <v>0</v>
      </c>
      <c r="BM516" s="14">
        <f>VLOOKUP($B516,[2]Sheet3!$G:$CZ,50,0)</f>
        <v>0</v>
      </c>
      <c r="BN516" s="14">
        <f>VLOOKUP($B516,[2]Sheet3!$G:$CZ,51,0)</f>
        <v>0</v>
      </c>
      <c r="BO516" s="14">
        <f>VLOOKUP($B516,[2]Sheet3!$G:$CZ,52,0)</f>
        <v>0</v>
      </c>
      <c r="BP516" s="14">
        <f>VLOOKUP($B516,[2]Sheet3!$G:$CZ,53,0)</f>
        <v>0</v>
      </c>
      <c r="BQ516" s="14">
        <f>VLOOKUP($B516,[2]Sheet3!$G:$CZ,54,0)</f>
        <v>0</v>
      </c>
      <c r="BR516" s="14">
        <f>VLOOKUP($B516,[2]Sheet3!$G:$CZ,55,0)</f>
        <v>0</v>
      </c>
      <c r="BS516" s="14">
        <f>VLOOKUP($B516,[2]Sheet3!$G:$CZ,56,0)</f>
        <v>0</v>
      </c>
      <c r="BT516" s="14">
        <f>VLOOKUP($B516,[2]Sheet3!$G:$CZ,57,0)</f>
        <v>0</v>
      </c>
      <c r="BU516" s="14">
        <f>VLOOKUP($B516,[2]Sheet3!$G:$CZ,58,0)</f>
        <v>0</v>
      </c>
      <c r="BV516" s="14">
        <f>VLOOKUP($B516,[2]Sheet3!$G:$CZ,59,0)</f>
        <v>0</v>
      </c>
      <c r="BW516" s="14">
        <f>VLOOKUP($B516,[2]Sheet3!$G:$CZ,60,0)</f>
        <v>0</v>
      </c>
      <c r="BX516" s="14">
        <f>VLOOKUP($B516,[2]Sheet3!$G:$CZ,61,0)</f>
        <v>0</v>
      </c>
      <c r="BY516" s="14">
        <f>VLOOKUP($B516,[2]Sheet3!$G:$CZ,62,0)</f>
        <v>0</v>
      </c>
      <c r="BZ516" s="14">
        <f>VLOOKUP($B516,[2]Sheet3!$G:$CZ,63,0)</f>
        <v>0</v>
      </c>
      <c r="CA516" s="14">
        <f>VLOOKUP($B516,[2]Sheet3!$G:$CZ,64,0)</f>
        <v>0</v>
      </c>
      <c r="CB516" s="14">
        <f>VLOOKUP($B516,[2]Sheet3!$G:$CZ,65,0)</f>
        <v>0</v>
      </c>
      <c r="CC516" s="14">
        <f>VLOOKUP($B516,[2]Sheet3!$G:$CZ,66,0)</f>
        <v>0</v>
      </c>
      <c r="CD516" s="14">
        <f>VLOOKUP($B516,[2]Sheet3!$G:$CZ,67,0)</f>
        <v>0</v>
      </c>
      <c r="CE516" s="14">
        <f>VLOOKUP($B516,[2]Sheet3!$G:$CZ,68,0)</f>
        <v>0</v>
      </c>
      <c r="CF516" s="14">
        <f>VLOOKUP($B516,[2]Sheet3!$G:$CZ,69,0)</f>
        <v>0</v>
      </c>
      <c r="CG516" s="14">
        <f>VLOOKUP($B516,[2]Sheet3!$G:$CZ,70,0)</f>
        <v>0</v>
      </c>
      <c r="CH516" s="14">
        <f>VLOOKUP($B516,[2]Sheet3!$G:$CZ,71,0)</f>
        <v>0</v>
      </c>
      <c r="CI516" s="14">
        <f>VLOOKUP($B516,[2]Sheet3!$G:$CZ,72,0)</f>
        <v>0</v>
      </c>
      <c r="CJ516" s="14">
        <f>VLOOKUP($B516,[2]Sheet3!$G:$CZ,73,0)</f>
        <v>0</v>
      </c>
      <c r="CK516" s="14">
        <f>VLOOKUP($B516,[2]Sheet3!$G:$CZ,74,0)</f>
        <v>0</v>
      </c>
      <c r="CL516" s="14">
        <f>VLOOKUP($B516,[2]Sheet3!$G:$CZ,75,0)</f>
        <v>0</v>
      </c>
      <c r="CM516" s="14">
        <f>VLOOKUP($B516,[2]Sheet3!$G:$CZ,76,0)</f>
        <v>0</v>
      </c>
      <c r="CN516" s="14">
        <f>VLOOKUP($B516,[2]Sheet3!$G:$CZ,77,0)</f>
        <v>0</v>
      </c>
      <c r="CO516" s="14">
        <f>VLOOKUP($B516,[2]Sheet3!$G:$CZ,78,0)</f>
        <v>0</v>
      </c>
      <c r="CP516" s="14">
        <f>VLOOKUP($B516,[2]Sheet3!$G:$CZ,79,0)</f>
        <v>0</v>
      </c>
      <c r="CQ516" s="14">
        <f>VLOOKUP($B516,[2]Sheet3!$G:$CZ,80,0)</f>
        <v>0</v>
      </c>
      <c r="CR516" s="14">
        <f>VLOOKUP($B516,[2]Sheet3!$G:$CZ,81,0)</f>
        <v>0</v>
      </c>
      <c r="CS516" s="14">
        <f>VLOOKUP($B516,[2]Sheet3!$G:$CZ,82,0)</f>
        <v>0</v>
      </c>
      <c r="CT516" s="14">
        <f>VLOOKUP($B516,[2]Sheet3!$G:$CZ,83,0)</f>
        <v>0</v>
      </c>
      <c r="CU516" s="14">
        <f>VLOOKUP($B516,[2]Sheet3!$G:$CZ,84,0)</f>
        <v>0</v>
      </c>
      <c r="CV516" s="14">
        <f>VLOOKUP($B516,[2]Sheet3!$G:$CZ,85,0)</f>
        <v>0</v>
      </c>
      <c r="CW516" s="14">
        <f>VLOOKUP($B516,[2]Sheet3!$G:$CZ,86,0)</f>
        <v>0</v>
      </c>
      <c r="CX516" s="14">
        <f>VLOOKUP($B516,[2]Sheet3!$G:$CZ,87,0)</f>
        <v>0</v>
      </c>
      <c r="CY516" s="14">
        <f>VLOOKUP($B516,[2]Sheet3!$G:$CZ,88,0)</f>
        <v>0</v>
      </c>
      <c r="CZ516" s="14">
        <f>VLOOKUP($B516,[2]Sheet3!$G:$CZ,89,0)</f>
        <v>0</v>
      </c>
      <c r="DA516" s="14">
        <f>VLOOKUP($B516,[2]Sheet3!$G:$CZ,90,0)</f>
        <v>0</v>
      </c>
      <c r="DB516" s="14">
        <f>VLOOKUP($B516,[2]Sheet3!$G:$CZ,91,0)</f>
        <v>0</v>
      </c>
      <c r="DC516" s="14">
        <f>VLOOKUP($B516,[2]Sheet3!$G:$CZ,92,0)</f>
        <v>0</v>
      </c>
      <c r="DD516" s="14">
        <f>VLOOKUP($B516,[2]Sheet3!$G:$CZ,93,0)</f>
        <v>0</v>
      </c>
      <c r="DE516" s="14">
        <f>VLOOKUP($B516,[2]Sheet3!$G:$CZ,94,0)</f>
        <v>0</v>
      </c>
      <c r="DF516" s="14">
        <f>VLOOKUP($B516,[2]Sheet3!$G:$CZ,95,0)</f>
        <v>0</v>
      </c>
      <c r="DG516" s="14">
        <f>VLOOKUP($B516,[2]Sheet3!$G:$CZ,96,0)</f>
        <v>0</v>
      </c>
      <c r="DH516" s="14">
        <f>VLOOKUP($B516,[2]Sheet3!$G:$CZ,97,0)</f>
        <v>0</v>
      </c>
      <c r="DI516" s="14">
        <f>VLOOKUP($B516,[2]Sheet3!$G:$CZ,98,0)</f>
        <v>0</v>
      </c>
    </row>
    <row r="517" spans="1:113" x14ac:dyDescent="0.3">
      <c r="A517" s="9" t="str">
        <f t="shared" si="26"/>
        <v>SM4049</v>
      </c>
      <c r="B517" s="15" t="s">
        <v>1520</v>
      </c>
      <c r="C517" s="15" t="s">
        <v>1521</v>
      </c>
      <c r="F517" s="7" t="s">
        <v>15</v>
      </c>
      <c r="G517" s="12" t="s">
        <v>4012</v>
      </c>
      <c r="H517" s="12" t="str">
        <f>VLOOKUP($B517,[1]Sheet1!$A:$G,5,0)</f>
        <v>prem.kumarmani@redingtongroup.com</v>
      </c>
      <c r="I517" s="12" t="str">
        <f>VLOOKUP($B517,[1]Sheet1!$A:$G,7,0)</f>
        <v>yogesh.ganesh@redingtongroup.com</v>
      </c>
      <c r="J517" s="12" t="s">
        <v>82</v>
      </c>
      <c r="K517" s="7"/>
      <c r="L517" s="7"/>
      <c r="M517" s="8"/>
      <c r="N517" s="7" t="str">
        <f t="shared" si="24"/>
        <v>prem.kumarmani@redingtongroup.com; yogesh.ganesh@redingtongroup.com; nilesh.phirke@redingtongroup.com;christopher.joseph@redingtongroup.com</v>
      </c>
      <c r="O517" s="7" t="str">
        <f t="shared" si="25"/>
        <v>SM4049</v>
      </c>
      <c r="P517" s="8" t="s">
        <v>5215</v>
      </c>
      <c r="Q517" s="14">
        <f>VLOOKUP($B517,[2]Sheet3!$G:$CZ,2,0)</f>
        <v>2400309281</v>
      </c>
      <c r="R517" s="14">
        <f>VLOOKUP($B517,[2]Sheet3!$G:$CZ,3,0)</f>
        <v>2400305679</v>
      </c>
      <c r="S517" s="14">
        <f>VLOOKUP($B517,[2]Sheet3!$G:$CZ,4,0)</f>
        <v>0</v>
      </c>
      <c r="T517" s="14">
        <f>VLOOKUP($B517,[2]Sheet3!$G:$CZ,5,0)</f>
        <v>0</v>
      </c>
      <c r="U517" s="14">
        <f>VLOOKUP($B517,[2]Sheet3!$G:$CZ,6,0)</f>
        <v>0</v>
      </c>
      <c r="V517" s="14">
        <f>VLOOKUP($B517,[2]Sheet3!$G:$CZ,7,0)</f>
        <v>0</v>
      </c>
      <c r="W517" s="14">
        <f>VLOOKUP($B517,[2]Sheet3!$G:$CZ,8,0)</f>
        <v>0</v>
      </c>
      <c r="X517" s="14">
        <f>VLOOKUP($B517,[2]Sheet3!$G:$CZ,9,0)</f>
        <v>0</v>
      </c>
      <c r="Y517" s="14">
        <f>VLOOKUP($B517,[2]Sheet3!$G:$CZ,10,0)</f>
        <v>0</v>
      </c>
      <c r="Z517" s="14">
        <f>VLOOKUP($B517,[2]Sheet3!$G:$CZ,11,0)</f>
        <v>0</v>
      </c>
      <c r="AA517" s="14">
        <f>VLOOKUP($B517,[2]Sheet3!$G:$CZ,12,0)</f>
        <v>0</v>
      </c>
      <c r="AB517" s="14">
        <f>VLOOKUP($B517,[2]Sheet3!$G:$CZ,13,0)</f>
        <v>0</v>
      </c>
      <c r="AC517" s="14">
        <f>VLOOKUP($B517,[2]Sheet3!$G:$CZ,14,0)</f>
        <v>0</v>
      </c>
      <c r="AD517" s="14">
        <f>VLOOKUP($B517,[2]Sheet3!$G:$CZ,15,0)</f>
        <v>0</v>
      </c>
      <c r="AE517" s="14">
        <f>VLOOKUP($B517,[2]Sheet3!$G:$CZ,16,0)</f>
        <v>0</v>
      </c>
      <c r="AF517" s="14">
        <f>VLOOKUP($B517,[2]Sheet3!$G:$CZ,17,0)</f>
        <v>0</v>
      </c>
      <c r="AG517" s="14">
        <f>VLOOKUP($B517,[2]Sheet3!$G:$CZ,18,0)</f>
        <v>0</v>
      </c>
      <c r="AH517" s="14">
        <f>VLOOKUP($B517,[2]Sheet3!$G:$CZ,19,0)</f>
        <v>0</v>
      </c>
      <c r="AI517" s="14">
        <f>VLOOKUP($B517,[2]Sheet3!$G:$CZ,20,0)</f>
        <v>0</v>
      </c>
      <c r="AJ517" s="14">
        <f>VLOOKUP($B517,[2]Sheet3!$G:$CZ,21,0)</f>
        <v>0</v>
      </c>
      <c r="AK517" s="14">
        <f>VLOOKUP($B517,[2]Sheet3!$G:$CZ,22,0)</f>
        <v>0</v>
      </c>
      <c r="AL517" s="14">
        <f>VLOOKUP($B517,[2]Sheet3!$G:$CZ,23,0)</f>
        <v>0</v>
      </c>
      <c r="AM517" s="14">
        <f>VLOOKUP($B517,[2]Sheet3!$G:$CZ,24,0)</f>
        <v>0</v>
      </c>
      <c r="AN517" s="14">
        <f>VLOOKUP($B517,[2]Sheet3!$G:$CZ,25,0)</f>
        <v>0</v>
      </c>
      <c r="AO517" s="14">
        <f>VLOOKUP($B517,[2]Sheet3!$G:$CZ,26,0)</f>
        <v>0</v>
      </c>
      <c r="AP517" s="14">
        <f>VLOOKUP($B517,[2]Sheet3!$G:$CZ,27,0)</f>
        <v>0</v>
      </c>
      <c r="AQ517" s="14">
        <f>VLOOKUP($B517,[2]Sheet3!$G:$CZ,28,0)</f>
        <v>0</v>
      </c>
      <c r="AR517" s="14">
        <f>VLOOKUP($B517,[2]Sheet3!$G:$CZ,29,0)</f>
        <v>0</v>
      </c>
      <c r="AS517" s="14">
        <f>VLOOKUP($B517,[2]Sheet3!$G:$CZ,30,0)</f>
        <v>0</v>
      </c>
      <c r="AT517" s="14">
        <f>VLOOKUP($B517,[2]Sheet3!$G:$CZ,31,0)</f>
        <v>0</v>
      </c>
      <c r="AU517" s="14">
        <f>VLOOKUP($B517,[2]Sheet3!$G:$CZ,32,0)</f>
        <v>0</v>
      </c>
      <c r="AV517" s="14">
        <f>VLOOKUP($B517,[2]Sheet3!$G:$CZ,33,0)</f>
        <v>0</v>
      </c>
      <c r="AW517" s="14">
        <f>VLOOKUP($B517,[2]Sheet3!$G:$CZ,34,0)</f>
        <v>0</v>
      </c>
      <c r="AX517" s="14">
        <f>VLOOKUP($B517,[2]Sheet3!$G:$CZ,35,0)</f>
        <v>0</v>
      </c>
      <c r="AY517" s="14">
        <f>VLOOKUP($B517,[2]Sheet3!$G:$CZ,36,0)</f>
        <v>0</v>
      </c>
      <c r="AZ517" s="14">
        <f>VLOOKUP($B517,[2]Sheet3!$G:$CZ,37,0)</f>
        <v>0</v>
      </c>
      <c r="BA517" s="14">
        <f>VLOOKUP($B517,[2]Sheet3!$G:$CZ,38,0)</f>
        <v>0</v>
      </c>
      <c r="BB517" s="14">
        <f>VLOOKUP($B517,[2]Sheet3!$G:$CZ,39,0)</f>
        <v>0</v>
      </c>
      <c r="BC517" s="14">
        <f>VLOOKUP($B517,[2]Sheet3!$G:$CZ,40,0)</f>
        <v>0</v>
      </c>
      <c r="BD517" s="14">
        <f>VLOOKUP($B517,[2]Sheet3!$G:$CZ,41,0)</f>
        <v>0</v>
      </c>
      <c r="BE517" s="14">
        <f>VLOOKUP($B517,[2]Sheet3!$G:$CZ,42,0)</f>
        <v>0</v>
      </c>
      <c r="BF517" s="14">
        <f>VLOOKUP($B517,[2]Sheet3!$G:$CZ,43,0)</f>
        <v>0</v>
      </c>
      <c r="BG517" s="14">
        <f>VLOOKUP($B517,[2]Sheet3!$G:$CZ,44,0)</f>
        <v>0</v>
      </c>
      <c r="BH517" s="14">
        <f>VLOOKUP($B517,[2]Sheet3!$G:$CZ,45,0)</f>
        <v>0</v>
      </c>
      <c r="BI517" s="14">
        <f>VLOOKUP($B517,[2]Sheet3!$G:$CZ,46,0)</f>
        <v>0</v>
      </c>
      <c r="BJ517" s="14">
        <f>VLOOKUP($B517,[2]Sheet3!$G:$CZ,47,0)</f>
        <v>0</v>
      </c>
      <c r="BK517" s="14">
        <f>VLOOKUP($B517,[2]Sheet3!$G:$CZ,48,0)</f>
        <v>0</v>
      </c>
      <c r="BL517" s="14">
        <f>VLOOKUP($B517,[2]Sheet3!$G:$CZ,49,0)</f>
        <v>0</v>
      </c>
      <c r="BM517" s="14">
        <f>VLOOKUP($B517,[2]Sheet3!$G:$CZ,50,0)</f>
        <v>0</v>
      </c>
      <c r="BN517" s="14">
        <f>VLOOKUP($B517,[2]Sheet3!$G:$CZ,51,0)</f>
        <v>0</v>
      </c>
      <c r="BO517" s="14">
        <f>VLOOKUP($B517,[2]Sheet3!$G:$CZ,52,0)</f>
        <v>0</v>
      </c>
      <c r="BP517" s="14">
        <f>VLOOKUP($B517,[2]Sheet3!$G:$CZ,53,0)</f>
        <v>0</v>
      </c>
      <c r="BQ517" s="14">
        <f>VLOOKUP($B517,[2]Sheet3!$G:$CZ,54,0)</f>
        <v>0</v>
      </c>
      <c r="BR517" s="14">
        <f>VLOOKUP($B517,[2]Sheet3!$G:$CZ,55,0)</f>
        <v>0</v>
      </c>
      <c r="BS517" s="14">
        <f>VLOOKUP($B517,[2]Sheet3!$G:$CZ,56,0)</f>
        <v>0</v>
      </c>
      <c r="BT517" s="14">
        <f>VLOOKUP($B517,[2]Sheet3!$G:$CZ,57,0)</f>
        <v>0</v>
      </c>
      <c r="BU517" s="14">
        <f>VLOOKUP($B517,[2]Sheet3!$G:$CZ,58,0)</f>
        <v>0</v>
      </c>
      <c r="BV517" s="14">
        <f>VLOOKUP($B517,[2]Sheet3!$G:$CZ,59,0)</f>
        <v>0</v>
      </c>
      <c r="BW517" s="14">
        <f>VLOOKUP($B517,[2]Sheet3!$G:$CZ,60,0)</f>
        <v>0</v>
      </c>
      <c r="BX517" s="14">
        <f>VLOOKUP($B517,[2]Sheet3!$G:$CZ,61,0)</f>
        <v>0</v>
      </c>
      <c r="BY517" s="14">
        <f>VLOOKUP($B517,[2]Sheet3!$G:$CZ,62,0)</f>
        <v>0</v>
      </c>
      <c r="BZ517" s="14">
        <f>VLOOKUP($B517,[2]Sheet3!$G:$CZ,63,0)</f>
        <v>0</v>
      </c>
      <c r="CA517" s="14">
        <f>VLOOKUP($B517,[2]Sheet3!$G:$CZ,64,0)</f>
        <v>0</v>
      </c>
      <c r="CB517" s="14">
        <f>VLOOKUP($B517,[2]Sheet3!$G:$CZ,65,0)</f>
        <v>0</v>
      </c>
      <c r="CC517" s="14">
        <f>VLOOKUP($B517,[2]Sheet3!$G:$CZ,66,0)</f>
        <v>0</v>
      </c>
      <c r="CD517" s="14">
        <f>VLOOKUP($B517,[2]Sheet3!$G:$CZ,67,0)</f>
        <v>0</v>
      </c>
      <c r="CE517" s="14">
        <f>VLOOKUP($B517,[2]Sheet3!$G:$CZ,68,0)</f>
        <v>0</v>
      </c>
      <c r="CF517" s="14">
        <f>VLOOKUP($B517,[2]Sheet3!$G:$CZ,69,0)</f>
        <v>0</v>
      </c>
      <c r="CG517" s="14">
        <f>VLOOKUP($B517,[2]Sheet3!$G:$CZ,70,0)</f>
        <v>0</v>
      </c>
      <c r="CH517" s="14">
        <f>VLOOKUP($B517,[2]Sheet3!$G:$CZ,71,0)</f>
        <v>0</v>
      </c>
      <c r="CI517" s="14">
        <f>VLOOKUP($B517,[2]Sheet3!$G:$CZ,72,0)</f>
        <v>0</v>
      </c>
      <c r="CJ517" s="14">
        <f>VLOOKUP($B517,[2]Sheet3!$G:$CZ,73,0)</f>
        <v>0</v>
      </c>
      <c r="CK517" s="14">
        <f>VLOOKUP($B517,[2]Sheet3!$G:$CZ,74,0)</f>
        <v>0</v>
      </c>
      <c r="CL517" s="14">
        <f>VLOOKUP($B517,[2]Sheet3!$G:$CZ,75,0)</f>
        <v>0</v>
      </c>
      <c r="CM517" s="14">
        <f>VLOOKUP($B517,[2]Sheet3!$G:$CZ,76,0)</f>
        <v>0</v>
      </c>
      <c r="CN517" s="14">
        <f>VLOOKUP($B517,[2]Sheet3!$G:$CZ,77,0)</f>
        <v>0</v>
      </c>
      <c r="CO517" s="14">
        <f>VLOOKUP($B517,[2]Sheet3!$G:$CZ,78,0)</f>
        <v>0</v>
      </c>
      <c r="CP517" s="14">
        <f>VLOOKUP($B517,[2]Sheet3!$G:$CZ,79,0)</f>
        <v>0</v>
      </c>
      <c r="CQ517" s="14">
        <f>VLOOKUP($B517,[2]Sheet3!$G:$CZ,80,0)</f>
        <v>0</v>
      </c>
      <c r="CR517" s="14">
        <f>VLOOKUP($B517,[2]Sheet3!$G:$CZ,81,0)</f>
        <v>0</v>
      </c>
      <c r="CS517" s="14">
        <f>VLOOKUP($B517,[2]Sheet3!$G:$CZ,82,0)</f>
        <v>0</v>
      </c>
      <c r="CT517" s="14">
        <f>VLOOKUP($B517,[2]Sheet3!$G:$CZ,83,0)</f>
        <v>0</v>
      </c>
      <c r="CU517" s="14">
        <f>VLOOKUP($B517,[2]Sheet3!$G:$CZ,84,0)</f>
        <v>0</v>
      </c>
      <c r="CV517" s="14">
        <f>VLOOKUP($B517,[2]Sheet3!$G:$CZ,85,0)</f>
        <v>0</v>
      </c>
      <c r="CW517" s="14">
        <f>VLOOKUP($B517,[2]Sheet3!$G:$CZ,86,0)</f>
        <v>0</v>
      </c>
      <c r="CX517" s="14">
        <f>VLOOKUP($B517,[2]Sheet3!$G:$CZ,87,0)</f>
        <v>0</v>
      </c>
      <c r="CY517" s="14">
        <f>VLOOKUP($B517,[2]Sheet3!$G:$CZ,88,0)</f>
        <v>0</v>
      </c>
      <c r="CZ517" s="14">
        <f>VLOOKUP($B517,[2]Sheet3!$G:$CZ,89,0)</f>
        <v>0</v>
      </c>
      <c r="DA517" s="14">
        <f>VLOOKUP($B517,[2]Sheet3!$G:$CZ,90,0)</f>
        <v>0</v>
      </c>
      <c r="DB517" s="14">
        <f>VLOOKUP($B517,[2]Sheet3!$G:$CZ,91,0)</f>
        <v>0</v>
      </c>
      <c r="DC517" s="14">
        <f>VLOOKUP($B517,[2]Sheet3!$G:$CZ,92,0)</f>
        <v>0</v>
      </c>
      <c r="DD517" s="14">
        <f>VLOOKUP($B517,[2]Sheet3!$G:$CZ,93,0)</f>
        <v>0</v>
      </c>
      <c r="DE517" s="14">
        <f>VLOOKUP($B517,[2]Sheet3!$G:$CZ,94,0)</f>
        <v>0</v>
      </c>
      <c r="DF517" s="14">
        <f>VLOOKUP($B517,[2]Sheet3!$G:$CZ,95,0)</f>
        <v>0</v>
      </c>
      <c r="DG517" s="14">
        <f>VLOOKUP($B517,[2]Sheet3!$G:$CZ,96,0)</f>
        <v>0</v>
      </c>
      <c r="DH517" s="14">
        <f>VLOOKUP($B517,[2]Sheet3!$G:$CZ,97,0)</f>
        <v>0</v>
      </c>
      <c r="DI517" s="14">
        <f>VLOOKUP($B517,[2]Sheet3!$G:$CZ,98,0)</f>
        <v>0</v>
      </c>
    </row>
    <row r="518" spans="1:113" x14ac:dyDescent="0.3">
      <c r="A518" s="9" t="str">
        <f t="shared" si="26"/>
        <v>S74143</v>
      </c>
      <c r="B518" s="15" t="s">
        <v>1522</v>
      </c>
      <c r="C518" s="15" t="s">
        <v>1523</v>
      </c>
      <c r="F518" s="7" t="s">
        <v>15</v>
      </c>
      <c r="G518" s="12" t="s">
        <v>4013</v>
      </c>
      <c r="H518" s="12" t="str">
        <f>VLOOKUP($B518,[1]Sheet1!$A:$G,5,0)</f>
        <v>jitin.sebastian@redingtongroup.com</v>
      </c>
      <c r="I518" s="12" t="str">
        <f>VLOOKUP($B518,[1]Sheet1!$A:$G,7,0)</f>
        <v>vikram.kumar@redingtongroup.com</v>
      </c>
      <c r="J518" s="12" t="s">
        <v>82</v>
      </c>
      <c r="K518" s="7"/>
      <c r="L518" s="7"/>
      <c r="M518" s="8"/>
      <c r="N518" s="7" t="str">
        <f t="shared" si="24"/>
        <v>jitin.sebastian@redingtongroup.com; vikram.kumar@redingtongroup.com; nilesh.phirke@redingtongroup.com;christopher.joseph@redingtongroup.com</v>
      </c>
      <c r="O518" s="7" t="str">
        <f t="shared" si="25"/>
        <v>S74143</v>
      </c>
      <c r="P518" s="8" t="s">
        <v>5215</v>
      </c>
      <c r="Q518" s="14">
        <f>VLOOKUP($B518,[2]Sheet3!$G:$CZ,2,0)</f>
        <v>2400309334</v>
      </c>
      <c r="R518" s="14">
        <f>VLOOKUP($B518,[2]Sheet3!$G:$CZ,3,0)</f>
        <v>2400306157</v>
      </c>
      <c r="S518" s="14">
        <f>VLOOKUP($B518,[2]Sheet3!$G:$CZ,4,0)</f>
        <v>2400306151</v>
      </c>
      <c r="T518" s="14">
        <f>VLOOKUP($B518,[2]Sheet3!$G:$CZ,5,0)</f>
        <v>2400306155</v>
      </c>
      <c r="U518" s="14">
        <f>VLOOKUP($B518,[2]Sheet3!$G:$CZ,6,0)</f>
        <v>0</v>
      </c>
      <c r="V518" s="14">
        <f>VLOOKUP($B518,[2]Sheet3!$G:$CZ,7,0)</f>
        <v>0</v>
      </c>
      <c r="W518" s="14">
        <f>VLOOKUP($B518,[2]Sheet3!$G:$CZ,8,0)</f>
        <v>0</v>
      </c>
      <c r="X518" s="14">
        <f>VLOOKUP($B518,[2]Sheet3!$G:$CZ,9,0)</f>
        <v>0</v>
      </c>
      <c r="Y518" s="14">
        <f>VLOOKUP($B518,[2]Sheet3!$G:$CZ,10,0)</f>
        <v>0</v>
      </c>
      <c r="Z518" s="14">
        <f>VLOOKUP($B518,[2]Sheet3!$G:$CZ,11,0)</f>
        <v>0</v>
      </c>
      <c r="AA518" s="14">
        <f>VLOOKUP($B518,[2]Sheet3!$G:$CZ,12,0)</f>
        <v>0</v>
      </c>
      <c r="AB518" s="14">
        <f>VLOOKUP($B518,[2]Sheet3!$G:$CZ,13,0)</f>
        <v>0</v>
      </c>
      <c r="AC518" s="14">
        <f>VLOOKUP($B518,[2]Sheet3!$G:$CZ,14,0)</f>
        <v>0</v>
      </c>
      <c r="AD518" s="14">
        <f>VLOOKUP($B518,[2]Sheet3!$G:$CZ,15,0)</f>
        <v>0</v>
      </c>
      <c r="AE518" s="14">
        <f>VLOOKUP($B518,[2]Sheet3!$G:$CZ,16,0)</f>
        <v>0</v>
      </c>
      <c r="AF518" s="14">
        <f>VLOOKUP($B518,[2]Sheet3!$G:$CZ,17,0)</f>
        <v>0</v>
      </c>
      <c r="AG518" s="14">
        <f>VLOOKUP($B518,[2]Sheet3!$G:$CZ,18,0)</f>
        <v>0</v>
      </c>
      <c r="AH518" s="14">
        <f>VLOOKUP($B518,[2]Sheet3!$G:$CZ,19,0)</f>
        <v>0</v>
      </c>
      <c r="AI518" s="14">
        <f>VLOOKUP($B518,[2]Sheet3!$G:$CZ,20,0)</f>
        <v>0</v>
      </c>
      <c r="AJ518" s="14">
        <f>VLOOKUP($B518,[2]Sheet3!$G:$CZ,21,0)</f>
        <v>0</v>
      </c>
      <c r="AK518" s="14">
        <f>VLOOKUP($B518,[2]Sheet3!$G:$CZ,22,0)</f>
        <v>0</v>
      </c>
      <c r="AL518" s="14">
        <f>VLOOKUP($B518,[2]Sheet3!$G:$CZ,23,0)</f>
        <v>0</v>
      </c>
      <c r="AM518" s="14">
        <f>VLOOKUP($B518,[2]Sheet3!$G:$CZ,24,0)</f>
        <v>0</v>
      </c>
      <c r="AN518" s="14">
        <f>VLOOKUP($B518,[2]Sheet3!$G:$CZ,25,0)</f>
        <v>0</v>
      </c>
      <c r="AO518" s="14">
        <f>VLOOKUP($B518,[2]Sheet3!$G:$CZ,26,0)</f>
        <v>0</v>
      </c>
      <c r="AP518" s="14">
        <f>VLOOKUP($B518,[2]Sheet3!$G:$CZ,27,0)</f>
        <v>0</v>
      </c>
      <c r="AQ518" s="14">
        <f>VLOOKUP($B518,[2]Sheet3!$G:$CZ,28,0)</f>
        <v>0</v>
      </c>
      <c r="AR518" s="14">
        <f>VLOOKUP($B518,[2]Sheet3!$G:$CZ,29,0)</f>
        <v>0</v>
      </c>
      <c r="AS518" s="14">
        <f>VLOOKUP($B518,[2]Sheet3!$G:$CZ,30,0)</f>
        <v>0</v>
      </c>
      <c r="AT518" s="14">
        <f>VLOOKUP($B518,[2]Sheet3!$G:$CZ,31,0)</f>
        <v>0</v>
      </c>
      <c r="AU518" s="14">
        <f>VLOOKUP($B518,[2]Sheet3!$G:$CZ,32,0)</f>
        <v>0</v>
      </c>
      <c r="AV518" s="14">
        <f>VLOOKUP($B518,[2]Sheet3!$G:$CZ,33,0)</f>
        <v>0</v>
      </c>
      <c r="AW518" s="14">
        <f>VLOOKUP($B518,[2]Sheet3!$G:$CZ,34,0)</f>
        <v>0</v>
      </c>
      <c r="AX518" s="14">
        <f>VLOOKUP($B518,[2]Sheet3!$G:$CZ,35,0)</f>
        <v>0</v>
      </c>
      <c r="AY518" s="14">
        <f>VLOOKUP($B518,[2]Sheet3!$G:$CZ,36,0)</f>
        <v>0</v>
      </c>
      <c r="AZ518" s="14">
        <f>VLOOKUP($B518,[2]Sheet3!$G:$CZ,37,0)</f>
        <v>0</v>
      </c>
      <c r="BA518" s="14">
        <f>VLOOKUP($B518,[2]Sheet3!$G:$CZ,38,0)</f>
        <v>0</v>
      </c>
      <c r="BB518" s="14">
        <f>VLOOKUP($B518,[2]Sheet3!$G:$CZ,39,0)</f>
        <v>0</v>
      </c>
      <c r="BC518" s="14">
        <f>VLOOKUP($B518,[2]Sheet3!$G:$CZ,40,0)</f>
        <v>0</v>
      </c>
      <c r="BD518" s="14">
        <f>VLOOKUP($B518,[2]Sheet3!$G:$CZ,41,0)</f>
        <v>0</v>
      </c>
      <c r="BE518" s="14">
        <f>VLOOKUP($B518,[2]Sheet3!$G:$CZ,42,0)</f>
        <v>0</v>
      </c>
      <c r="BF518" s="14">
        <f>VLOOKUP($B518,[2]Sheet3!$G:$CZ,43,0)</f>
        <v>0</v>
      </c>
      <c r="BG518" s="14">
        <f>VLOOKUP($B518,[2]Sheet3!$G:$CZ,44,0)</f>
        <v>0</v>
      </c>
      <c r="BH518" s="14">
        <f>VLOOKUP($B518,[2]Sheet3!$G:$CZ,45,0)</f>
        <v>0</v>
      </c>
      <c r="BI518" s="14">
        <f>VLOOKUP($B518,[2]Sheet3!$G:$CZ,46,0)</f>
        <v>0</v>
      </c>
      <c r="BJ518" s="14">
        <f>VLOOKUP($B518,[2]Sheet3!$G:$CZ,47,0)</f>
        <v>0</v>
      </c>
      <c r="BK518" s="14">
        <f>VLOOKUP($B518,[2]Sheet3!$G:$CZ,48,0)</f>
        <v>0</v>
      </c>
      <c r="BL518" s="14">
        <f>VLOOKUP($B518,[2]Sheet3!$G:$CZ,49,0)</f>
        <v>0</v>
      </c>
      <c r="BM518" s="14">
        <f>VLOOKUP($B518,[2]Sheet3!$G:$CZ,50,0)</f>
        <v>0</v>
      </c>
      <c r="BN518" s="14">
        <f>VLOOKUP($B518,[2]Sheet3!$G:$CZ,51,0)</f>
        <v>0</v>
      </c>
      <c r="BO518" s="14">
        <f>VLOOKUP($B518,[2]Sheet3!$G:$CZ,52,0)</f>
        <v>0</v>
      </c>
      <c r="BP518" s="14">
        <f>VLOOKUP($B518,[2]Sheet3!$G:$CZ,53,0)</f>
        <v>0</v>
      </c>
      <c r="BQ518" s="14">
        <f>VLOOKUP($B518,[2]Sheet3!$G:$CZ,54,0)</f>
        <v>0</v>
      </c>
      <c r="BR518" s="14">
        <f>VLOOKUP($B518,[2]Sheet3!$G:$CZ,55,0)</f>
        <v>0</v>
      </c>
      <c r="BS518" s="14">
        <f>VLOOKUP($B518,[2]Sheet3!$G:$CZ,56,0)</f>
        <v>0</v>
      </c>
      <c r="BT518" s="14">
        <f>VLOOKUP($B518,[2]Sheet3!$G:$CZ,57,0)</f>
        <v>0</v>
      </c>
      <c r="BU518" s="14">
        <f>VLOOKUP($B518,[2]Sheet3!$G:$CZ,58,0)</f>
        <v>0</v>
      </c>
      <c r="BV518" s="14">
        <f>VLOOKUP($B518,[2]Sheet3!$G:$CZ,59,0)</f>
        <v>0</v>
      </c>
      <c r="BW518" s="14">
        <f>VLOOKUP($B518,[2]Sheet3!$G:$CZ,60,0)</f>
        <v>0</v>
      </c>
      <c r="BX518" s="14">
        <f>VLOOKUP($B518,[2]Sheet3!$G:$CZ,61,0)</f>
        <v>0</v>
      </c>
      <c r="BY518" s="14">
        <f>VLOOKUP($B518,[2]Sheet3!$G:$CZ,62,0)</f>
        <v>0</v>
      </c>
      <c r="BZ518" s="14">
        <f>VLOOKUP($B518,[2]Sheet3!$G:$CZ,63,0)</f>
        <v>0</v>
      </c>
      <c r="CA518" s="14">
        <f>VLOOKUP($B518,[2]Sheet3!$G:$CZ,64,0)</f>
        <v>0</v>
      </c>
      <c r="CB518" s="14">
        <f>VLOOKUP($B518,[2]Sheet3!$G:$CZ,65,0)</f>
        <v>0</v>
      </c>
      <c r="CC518" s="14">
        <f>VLOOKUP($B518,[2]Sheet3!$G:$CZ,66,0)</f>
        <v>0</v>
      </c>
      <c r="CD518" s="14">
        <f>VLOOKUP($B518,[2]Sheet3!$G:$CZ,67,0)</f>
        <v>0</v>
      </c>
      <c r="CE518" s="14">
        <f>VLOOKUP($B518,[2]Sheet3!$G:$CZ,68,0)</f>
        <v>0</v>
      </c>
      <c r="CF518" s="14">
        <f>VLOOKUP($B518,[2]Sheet3!$G:$CZ,69,0)</f>
        <v>0</v>
      </c>
      <c r="CG518" s="14">
        <f>VLOOKUP($B518,[2]Sheet3!$G:$CZ,70,0)</f>
        <v>0</v>
      </c>
      <c r="CH518" s="14">
        <f>VLOOKUP($B518,[2]Sheet3!$G:$CZ,71,0)</f>
        <v>0</v>
      </c>
      <c r="CI518" s="14">
        <f>VLOOKUP($B518,[2]Sheet3!$G:$CZ,72,0)</f>
        <v>0</v>
      </c>
      <c r="CJ518" s="14">
        <f>VLOOKUP($B518,[2]Sheet3!$G:$CZ,73,0)</f>
        <v>0</v>
      </c>
      <c r="CK518" s="14">
        <f>VLOOKUP($B518,[2]Sheet3!$G:$CZ,74,0)</f>
        <v>0</v>
      </c>
      <c r="CL518" s="14">
        <f>VLOOKUP($B518,[2]Sheet3!$G:$CZ,75,0)</f>
        <v>0</v>
      </c>
      <c r="CM518" s="14">
        <f>VLOOKUP($B518,[2]Sheet3!$G:$CZ,76,0)</f>
        <v>0</v>
      </c>
      <c r="CN518" s="14">
        <f>VLOOKUP($B518,[2]Sheet3!$G:$CZ,77,0)</f>
        <v>0</v>
      </c>
      <c r="CO518" s="14">
        <f>VLOOKUP($B518,[2]Sheet3!$G:$CZ,78,0)</f>
        <v>0</v>
      </c>
      <c r="CP518" s="14">
        <f>VLOOKUP($B518,[2]Sheet3!$G:$CZ,79,0)</f>
        <v>0</v>
      </c>
      <c r="CQ518" s="14">
        <f>VLOOKUP($B518,[2]Sheet3!$G:$CZ,80,0)</f>
        <v>0</v>
      </c>
      <c r="CR518" s="14">
        <f>VLOOKUP($B518,[2]Sheet3!$G:$CZ,81,0)</f>
        <v>0</v>
      </c>
      <c r="CS518" s="14">
        <f>VLOOKUP($B518,[2]Sheet3!$G:$CZ,82,0)</f>
        <v>0</v>
      </c>
      <c r="CT518" s="14">
        <f>VLOOKUP($B518,[2]Sheet3!$G:$CZ,83,0)</f>
        <v>0</v>
      </c>
      <c r="CU518" s="14">
        <f>VLOOKUP($B518,[2]Sheet3!$G:$CZ,84,0)</f>
        <v>0</v>
      </c>
      <c r="CV518" s="14">
        <f>VLOOKUP($B518,[2]Sheet3!$G:$CZ,85,0)</f>
        <v>0</v>
      </c>
      <c r="CW518" s="14">
        <f>VLOOKUP($B518,[2]Sheet3!$G:$CZ,86,0)</f>
        <v>0</v>
      </c>
      <c r="CX518" s="14">
        <f>VLOOKUP($B518,[2]Sheet3!$G:$CZ,87,0)</f>
        <v>0</v>
      </c>
      <c r="CY518" s="14">
        <f>VLOOKUP($B518,[2]Sheet3!$G:$CZ,88,0)</f>
        <v>0</v>
      </c>
      <c r="CZ518" s="14">
        <f>VLOOKUP($B518,[2]Sheet3!$G:$CZ,89,0)</f>
        <v>0</v>
      </c>
      <c r="DA518" s="14">
        <f>VLOOKUP($B518,[2]Sheet3!$G:$CZ,90,0)</f>
        <v>0</v>
      </c>
      <c r="DB518" s="14">
        <f>VLOOKUP($B518,[2]Sheet3!$G:$CZ,91,0)</f>
        <v>0</v>
      </c>
      <c r="DC518" s="14">
        <f>VLOOKUP($B518,[2]Sheet3!$G:$CZ,92,0)</f>
        <v>0</v>
      </c>
      <c r="DD518" s="14">
        <f>VLOOKUP($B518,[2]Sheet3!$G:$CZ,93,0)</f>
        <v>0</v>
      </c>
      <c r="DE518" s="14">
        <f>VLOOKUP($B518,[2]Sheet3!$G:$CZ,94,0)</f>
        <v>0</v>
      </c>
      <c r="DF518" s="14">
        <f>VLOOKUP($B518,[2]Sheet3!$G:$CZ,95,0)</f>
        <v>0</v>
      </c>
      <c r="DG518" s="14">
        <f>VLOOKUP($B518,[2]Sheet3!$G:$CZ,96,0)</f>
        <v>0</v>
      </c>
      <c r="DH518" s="14">
        <f>VLOOKUP($B518,[2]Sheet3!$G:$CZ,97,0)</f>
        <v>0</v>
      </c>
      <c r="DI518" s="14">
        <f>VLOOKUP($B518,[2]Sheet3!$G:$CZ,98,0)</f>
        <v>0</v>
      </c>
    </row>
    <row r="519" spans="1:113" x14ac:dyDescent="0.3">
      <c r="A519" s="9" t="str">
        <f t="shared" si="26"/>
        <v>E14555</v>
      </c>
      <c r="B519" s="15" t="s">
        <v>1524</v>
      </c>
      <c r="C519" s="15" t="s">
        <v>1525</v>
      </c>
      <c r="F519" s="7" t="s">
        <v>15</v>
      </c>
      <c r="G519" s="12" t="s">
        <v>4014</v>
      </c>
      <c r="H519" s="12" t="str">
        <f>VLOOKUP($B519,[1]Sheet1!$A:$G,5,0)</f>
        <v>chandan.singh@redingtongroup.com</v>
      </c>
      <c r="I519" s="12" t="str">
        <f>VLOOKUP($B519,[1]Sheet1!$A:$G,7,0)</f>
        <v>jaswinder.singh@redingtongroup.com</v>
      </c>
      <c r="J519" s="12" t="s">
        <v>82</v>
      </c>
      <c r="K519" s="7"/>
      <c r="L519" s="7"/>
      <c r="M519" s="8"/>
      <c r="N519" s="7" t="str">
        <f t="shared" si="24"/>
        <v>chandan.singh@redingtongroup.com; jaswinder.singh@redingtongroup.com; nilesh.phirke@redingtongroup.com;christopher.joseph@redingtongroup.com</v>
      </c>
      <c r="O519" s="7" t="str">
        <f t="shared" si="25"/>
        <v>E14555</v>
      </c>
      <c r="P519" s="8" t="s">
        <v>5215</v>
      </c>
      <c r="Q519" s="14">
        <f>VLOOKUP($B519,[2]Sheet3!$G:$CZ,2,0)</f>
        <v>2400308955</v>
      </c>
      <c r="R519" s="14">
        <f>VLOOKUP($B519,[2]Sheet3!$G:$CZ,3,0)</f>
        <v>0</v>
      </c>
      <c r="S519" s="14">
        <f>VLOOKUP($B519,[2]Sheet3!$G:$CZ,4,0)</f>
        <v>0</v>
      </c>
      <c r="T519" s="14">
        <f>VLOOKUP($B519,[2]Sheet3!$G:$CZ,5,0)</f>
        <v>0</v>
      </c>
      <c r="U519" s="14">
        <f>VLOOKUP($B519,[2]Sheet3!$G:$CZ,6,0)</f>
        <v>0</v>
      </c>
      <c r="V519" s="14">
        <f>VLOOKUP($B519,[2]Sheet3!$G:$CZ,7,0)</f>
        <v>0</v>
      </c>
      <c r="W519" s="14">
        <f>VLOOKUP($B519,[2]Sheet3!$G:$CZ,8,0)</f>
        <v>0</v>
      </c>
      <c r="X519" s="14">
        <f>VLOOKUP($B519,[2]Sheet3!$G:$CZ,9,0)</f>
        <v>0</v>
      </c>
      <c r="Y519" s="14">
        <f>VLOOKUP($B519,[2]Sheet3!$G:$CZ,10,0)</f>
        <v>0</v>
      </c>
      <c r="Z519" s="14">
        <f>VLOOKUP($B519,[2]Sheet3!$G:$CZ,11,0)</f>
        <v>0</v>
      </c>
      <c r="AA519" s="14">
        <f>VLOOKUP($B519,[2]Sheet3!$G:$CZ,12,0)</f>
        <v>0</v>
      </c>
      <c r="AB519" s="14">
        <f>VLOOKUP($B519,[2]Sheet3!$G:$CZ,13,0)</f>
        <v>0</v>
      </c>
      <c r="AC519" s="14">
        <f>VLOOKUP($B519,[2]Sheet3!$G:$CZ,14,0)</f>
        <v>0</v>
      </c>
      <c r="AD519" s="14">
        <f>VLOOKUP($B519,[2]Sheet3!$G:$CZ,15,0)</f>
        <v>0</v>
      </c>
      <c r="AE519" s="14">
        <f>VLOOKUP($B519,[2]Sheet3!$G:$CZ,16,0)</f>
        <v>0</v>
      </c>
      <c r="AF519" s="14">
        <f>VLOOKUP($B519,[2]Sheet3!$G:$CZ,17,0)</f>
        <v>0</v>
      </c>
      <c r="AG519" s="14">
        <f>VLOOKUP($B519,[2]Sheet3!$G:$CZ,18,0)</f>
        <v>0</v>
      </c>
      <c r="AH519" s="14">
        <f>VLOOKUP($B519,[2]Sheet3!$G:$CZ,19,0)</f>
        <v>0</v>
      </c>
      <c r="AI519" s="14">
        <f>VLOOKUP($B519,[2]Sheet3!$G:$CZ,20,0)</f>
        <v>0</v>
      </c>
      <c r="AJ519" s="14">
        <f>VLOOKUP($B519,[2]Sheet3!$G:$CZ,21,0)</f>
        <v>0</v>
      </c>
      <c r="AK519" s="14">
        <f>VLOOKUP($B519,[2]Sheet3!$G:$CZ,22,0)</f>
        <v>0</v>
      </c>
      <c r="AL519" s="14">
        <f>VLOOKUP($B519,[2]Sheet3!$G:$CZ,23,0)</f>
        <v>0</v>
      </c>
      <c r="AM519" s="14">
        <f>VLOOKUP($B519,[2]Sheet3!$G:$CZ,24,0)</f>
        <v>0</v>
      </c>
      <c r="AN519" s="14">
        <f>VLOOKUP($B519,[2]Sheet3!$G:$CZ,25,0)</f>
        <v>0</v>
      </c>
      <c r="AO519" s="14">
        <f>VLOOKUP($B519,[2]Sheet3!$G:$CZ,26,0)</f>
        <v>0</v>
      </c>
      <c r="AP519" s="14">
        <f>VLOOKUP($B519,[2]Sheet3!$G:$CZ,27,0)</f>
        <v>0</v>
      </c>
      <c r="AQ519" s="14">
        <f>VLOOKUP($B519,[2]Sheet3!$G:$CZ,28,0)</f>
        <v>0</v>
      </c>
      <c r="AR519" s="14">
        <f>VLOOKUP($B519,[2]Sheet3!$G:$CZ,29,0)</f>
        <v>0</v>
      </c>
      <c r="AS519" s="14">
        <f>VLOOKUP($B519,[2]Sheet3!$G:$CZ,30,0)</f>
        <v>0</v>
      </c>
      <c r="AT519" s="14">
        <f>VLOOKUP($B519,[2]Sheet3!$G:$CZ,31,0)</f>
        <v>0</v>
      </c>
      <c r="AU519" s="14">
        <f>VLOOKUP($B519,[2]Sheet3!$G:$CZ,32,0)</f>
        <v>0</v>
      </c>
      <c r="AV519" s="14">
        <f>VLOOKUP($B519,[2]Sheet3!$G:$CZ,33,0)</f>
        <v>0</v>
      </c>
      <c r="AW519" s="14">
        <f>VLOOKUP($B519,[2]Sheet3!$G:$CZ,34,0)</f>
        <v>0</v>
      </c>
      <c r="AX519" s="14">
        <f>VLOOKUP($B519,[2]Sheet3!$G:$CZ,35,0)</f>
        <v>0</v>
      </c>
      <c r="AY519" s="14">
        <f>VLOOKUP($B519,[2]Sheet3!$G:$CZ,36,0)</f>
        <v>0</v>
      </c>
      <c r="AZ519" s="14">
        <f>VLOOKUP($B519,[2]Sheet3!$G:$CZ,37,0)</f>
        <v>0</v>
      </c>
      <c r="BA519" s="14">
        <f>VLOOKUP($B519,[2]Sheet3!$G:$CZ,38,0)</f>
        <v>0</v>
      </c>
      <c r="BB519" s="14">
        <f>VLOOKUP($B519,[2]Sheet3!$G:$CZ,39,0)</f>
        <v>0</v>
      </c>
      <c r="BC519" s="14">
        <f>VLOOKUP($B519,[2]Sheet3!$G:$CZ,40,0)</f>
        <v>0</v>
      </c>
      <c r="BD519" s="14">
        <f>VLOOKUP($B519,[2]Sheet3!$G:$CZ,41,0)</f>
        <v>0</v>
      </c>
      <c r="BE519" s="14">
        <f>VLOOKUP($B519,[2]Sheet3!$G:$CZ,42,0)</f>
        <v>0</v>
      </c>
      <c r="BF519" s="14">
        <f>VLOOKUP($B519,[2]Sheet3!$G:$CZ,43,0)</f>
        <v>0</v>
      </c>
      <c r="BG519" s="14">
        <f>VLOOKUP($B519,[2]Sheet3!$G:$CZ,44,0)</f>
        <v>0</v>
      </c>
      <c r="BH519" s="14">
        <f>VLOOKUP($B519,[2]Sheet3!$G:$CZ,45,0)</f>
        <v>0</v>
      </c>
      <c r="BI519" s="14">
        <f>VLOOKUP($B519,[2]Sheet3!$G:$CZ,46,0)</f>
        <v>0</v>
      </c>
      <c r="BJ519" s="14">
        <f>VLOOKUP($B519,[2]Sheet3!$G:$CZ,47,0)</f>
        <v>0</v>
      </c>
      <c r="BK519" s="14">
        <f>VLOOKUP($B519,[2]Sheet3!$G:$CZ,48,0)</f>
        <v>0</v>
      </c>
      <c r="BL519" s="14">
        <f>VLOOKUP($B519,[2]Sheet3!$G:$CZ,49,0)</f>
        <v>0</v>
      </c>
      <c r="BM519" s="14">
        <f>VLOOKUP($B519,[2]Sheet3!$G:$CZ,50,0)</f>
        <v>0</v>
      </c>
      <c r="BN519" s="14">
        <f>VLOOKUP($B519,[2]Sheet3!$G:$CZ,51,0)</f>
        <v>0</v>
      </c>
      <c r="BO519" s="14">
        <f>VLOOKUP($B519,[2]Sheet3!$G:$CZ,52,0)</f>
        <v>0</v>
      </c>
      <c r="BP519" s="14">
        <f>VLOOKUP($B519,[2]Sheet3!$G:$CZ,53,0)</f>
        <v>0</v>
      </c>
      <c r="BQ519" s="14">
        <f>VLOOKUP($B519,[2]Sheet3!$G:$CZ,54,0)</f>
        <v>0</v>
      </c>
      <c r="BR519" s="14">
        <f>VLOOKUP($B519,[2]Sheet3!$G:$CZ,55,0)</f>
        <v>0</v>
      </c>
      <c r="BS519" s="14">
        <f>VLOOKUP($B519,[2]Sheet3!$G:$CZ,56,0)</f>
        <v>0</v>
      </c>
      <c r="BT519" s="14">
        <f>VLOOKUP($B519,[2]Sheet3!$G:$CZ,57,0)</f>
        <v>0</v>
      </c>
      <c r="BU519" s="14">
        <f>VLOOKUP($B519,[2]Sheet3!$G:$CZ,58,0)</f>
        <v>0</v>
      </c>
      <c r="BV519" s="14">
        <f>VLOOKUP($B519,[2]Sheet3!$G:$CZ,59,0)</f>
        <v>0</v>
      </c>
      <c r="BW519" s="14">
        <f>VLOOKUP($B519,[2]Sheet3!$G:$CZ,60,0)</f>
        <v>0</v>
      </c>
      <c r="BX519" s="14">
        <f>VLOOKUP($B519,[2]Sheet3!$G:$CZ,61,0)</f>
        <v>0</v>
      </c>
      <c r="BY519" s="14">
        <f>VLOOKUP($B519,[2]Sheet3!$G:$CZ,62,0)</f>
        <v>0</v>
      </c>
      <c r="BZ519" s="14">
        <f>VLOOKUP($B519,[2]Sheet3!$G:$CZ,63,0)</f>
        <v>0</v>
      </c>
      <c r="CA519" s="14">
        <f>VLOOKUP($B519,[2]Sheet3!$G:$CZ,64,0)</f>
        <v>0</v>
      </c>
      <c r="CB519" s="14">
        <f>VLOOKUP($B519,[2]Sheet3!$G:$CZ,65,0)</f>
        <v>0</v>
      </c>
      <c r="CC519" s="14">
        <f>VLOOKUP($B519,[2]Sheet3!$G:$CZ,66,0)</f>
        <v>0</v>
      </c>
      <c r="CD519" s="14">
        <f>VLOOKUP($B519,[2]Sheet3!$G:$CZ,67,0)</f>
        <v>0</v>
      </c>
      <c r="CE519" s="14">
        <f>VLOOKUP($B519,[2]Sheet3!$G:$CZ,68,0)</f>
        <v>0</v>
      </c>
      <c r="CF519" s="14">
        <f>VLOOKUP($B519,[2]Sheet3!$G:$CZ,69,0)</f>
        <v>0</v>
      </c>
      <c r="CG519" s="14">
        <f>VLOOKUP($B519,[2]Sheet3!$G:$CZ,70,0)</f>
        <v>0</v>
      </c>
      <c r="CH519" s="14">
        <f>VLOOKUP($B519,[2]Sheet3!$G:$CZ,71,0)</f>
        <v>0</v>
      </c>
      <c r="CI519" s="14">
        <f>VLOOKUP($B519,[2]Sheet3!$G:$CZ,72,0)</f>
        <v>0</v>
      </c>
      <c r="CJ519" s="14">
        <f>VLOOKUP($B519,[2]Sheet3!$G:$CZ,73,0)</f>
        <v>0</v>
      </c>
      <c r="CK519" s="14">
        <f>VLOOKUP($B519,[2]Sheet3!$G:$CZ,74,0)</f>
        <v>0</v>
      </c>
      <c r="CL519" s="14">
        <f>VLOOKUP($B519,[2]Sheet3!$G:$CZ,75,0)</f>
        <v>0</v>
      </c>
      <c r="CM519" s="14">
        <f>VLOOKUP($B519,[2]Sheet3!$G:$CZ,76,0)</f>
        <v>0</v>
      </c>
      <c r="CN519" s="14">
        <f>VLOOKUP($B519,[2]Sheet3!$G:$CZ,77,0)</f>
        <v>0</v>
      </c>
      <c r="CO519" s="14">
        <f>VLOOKUP($B519,[2]Sheet3!$G:$CZ,78,0)</f>
        <v>0</v>
      </c>
      <c r="CP519" s="14">
        <f>VLOOKUP($B519,[2]Sheet3!$G:$CZ,79,0)</f>
        <v>0</v>
      </c>
      <c r="CQ519" s="14">
        <f>VLOOKUP($B519,[2]Sheet3!$G:$CZ,80,0)</f>
        <v>0</v>
      </c>
      <c r="CR519" s="14">
        <f>VLOOKUP($B519,[2]Sheet3!$G:$CZ,81,0)</f>
        <v>0</v>
      </c>
      <c r="CS519" s="14">
        <f>VLOOKUP($B519,[2]Sheet3!$G:$CZ,82,0)</f>
        <v>0</v>
      </c>
      <c r="CT519" s="14">
        <f>VLOOKUP($B519,[2]Sheet3!$G:$CZ,83,0)</f>
        <v>0</v>
      </c>
      <c r="CU519" s="14">
        <f>VLOOKUP($B519,[2]Sheet3!$G:$CZ,84,0)</f>
        <v>0</v>
      </c>
      <c r="CV519" s="14">
        <f>VLOOKUP($B519,[2]Sheet3!$G:$CZ,85,0)</f>
        <v>0</v>
      </c>
      <c r="CW519" s="14">
        <f>VLOOKUP($B519,[2]Sheet3!$G:$CZ,86,0)</f>
        <v>0</v>
      </c>
      <c r="CX519" s="14">
        <f>VLOOKUP($B519,[2]Sheet3!$G:$CZ,87,0)</f>
        <v>0</v>
      </c>
      <c r="CY519" s="14">
        <f>VLOOKUP($B519,[2]Sheet3!$G:$CZ,88,0)</f>
        <v>0</v>
      </c>
      <c r="CZ519" s="14">
        <f>VLOOKUP($B519,[2]Sheet3!$G:$CZ,89,0)</f>
        <v>0</v>
      </c>
      <c r="DA519" s="14">
        <f>VLOOKUP($B519,[2]Sheet3!$G:$CZ,90,0)</f>
        <v>0</v>
      </c>
      <c r="DB519" s="14">
        <f>VLOOKUP($B519,[2]Sheet3!$G:$CZ,91,0)</f>
        <v>0</v>
      </c>
      <c r="DC519" s="14">
        <f>VLOOKUP($B519,[2]Sheet3!$G:$CZ,92,0)</f>
        <v>0</v>
      </c>
      <c r="DD519" s="14">
        <f>VLOOKUP($B519,[2]Sheet3!$G:$CZ,93,0)</f>
        <v>0</v>
      </c>
      <c r="DE519" s="14">
        <f>VLOOKUP($B519,[2]Sheet3!$G:$CZ,94,0)</f>
        <v>0</v>
      </c>
      <c r="DF519" s="14">
        <f>VLOOKUP($B519,[2]Sheet3!$G:$CZ,95,0)</f>
        <v>0</v>
      </c>
      <c r="DG519" s="14">
        <f>VLOOKUP($B519,[2]Sheet3!$G:$CZ,96,0)</f>
        <v>0</v>
      </c>
      <c r="DH519" s="14">
        <f>VLOOKUP($B519,[2]Sheet3!$G:$CZ,97,0)</f>
        <v>0</v>
      </c>
      <c r="DI519" s="14">
        <f>VLOOKUP($B519,[2]Sheet3!$G:$CZ,98,0)</f>
        <v>0</v>
      </c>
    </row>
    <row r="520" spans="1:113" x14ac:dyDescent="0.3">
      <c r="A520" s="9" t="str">
        <f t="shared" si="26"/>
        <v>W73074</v>
      </c>
      <c r="B520" s="15" t="s">
        <v>49</v>
      </c>
      <c r="C520" s="15" t="s">
        <v>50</v>
      </c>
      <c r="F520" s="7" t="s">
        <v>15</v>
      </c>
      <c r="G520" s="12" t="s">
        <v>4015</v>
      </c>
      <c r="H520" s="12" t="str">
        <f>VLOOKUP($B520,[1]Sheet1!$A:$G,5,0)</f>
        <v>malam.meena@redingtongroup.com</v>
      </c>
      <c r="I520" s="12" t="str">
        <f>VLOOKUP($B520,[1]Sheet1!$A:$G,7,0)</f>
        <v>dilip.vishwa@redingtongroup.com</v>
      </c>
      <c r="J520" s="12" t="s">
        <v>82</v>
      </c>
      <c r="K520" s="7"/>
      <c r="L520" s="7"/>
      <c r="M520" s="8"/>
      <c r="N520" s="7" t="str">
        <f t="shared" si="24"/>
        <v>malam.meena@redingtongroup.com; dilip.vishwa@redingtongroup.com; nilesh.phirke@redingtongroup.com;christopher.joseph@redingtongroup.com</v>
      </c>
      <c r="O520" s="7" t="str">
        <f t="shared" si="25"/>
        <v>W73074</v>
      </c>
      <c r="P520" s="8" t="s">
        <v>5215</v>
      </c>
      <c r="Q520" s="14">
        <f>VLOOKUP($B520,[2]Sheet3!$G:$CZ,2,0)</f>
        <v>2400309065</v>
      </c>
      <c r="R520" s="14">
        <f>VLOOKUP($B520,[2]Sheet3!$G:$CZ,3,0)</f>
        <v>2400309063</v>
      </c>
      <c r="S520" s="14">
        <f>VLOOKUP($B520,[2]Sheet3!$G:$CZ,4,0)</f>
        <v>2400303926</v>
      </c>
      <c r="T520" s="14">
        <f>VLOOKUP($B520,[2]Sheet3!$G:$CZ,5,0)</f>
        <v>2400303277</v>
      </c>
      <c r="U520" s="14">
        <f>VLOOKUP($B520,[2]Sheet3!$G:$CZ,6,0)</f>
        <v>2400301975</v>
      </c>
      <c r="V520" s="14">
        <f>VLOOKUP($B520,[2]Sheet3!$G:$CZ,7,0)</f>
        <v>2400306655</v>
      </c>
      <c r="W520" s="14">
        <f>VLOOKUP($B520,[2]Sheet3!$G:$CZ,8,0)</f>
        <v>2400302174</v>
      </c>
      <c r="X520" s="14">
        <f>VLOOKUP($B520,[2]Sheet3!$G:$CZ,9,0)</f>
        <v>2400303924</v>
      </c>
      <c r="Y520" s="14">
        <f>VLOOKUP($B520,[2]Sheet3!$G:$CZ,10,0)</f>
        <v>2400303920</v>
      </c>
      <c r="Z520" s="14">
        <f>VLOOKUP($B520,[2]Sheet3!$G:$CZ,11,0)</f>
        <v>2400302177</v>
      </c>
      <c r="AA520" s="14">
        <f>VLOOKUP($B520,[2]Sheet3!$G:$CZ,12,0)</f>
        <v>2400306199</v>
      </c>
      <c r="AB520" s="14">
        <f>VLOOKUP($B520,[2]Sheet3!$G:$CZ,13,0)</f>
        <v>2400303922</v>
      </c>
      <c r="AC520" s="14">
        <f>VLOOKUP($B520,[2]Sheet3!$G:$CZ,14,0)</f>
        <v>2400302171</v>
      </c>
      <c r="AD520" s="14">
        <f>VLOOKUP($B520,[2]Sheet3!$G:$CZ,15,0)</f>
        <v>2400306651</v>
      </c>
      <c r="AE520" s="14">
        <f>VLOOKUP($B520,[2]Sheet3!$G:$CZ,16,0)</f>
        <v>2400309064</v>
      </c>
      <c r="AF520" s="14">
        <f>VLOOKUP($B520,[2]Sheet3!$G:$CZ,17,0)</f>
        <v>2400303917</v>
      </c>
      <c r="AG520" s="14">
        <f>VLOOKUP($B520,[2]Sheet3!$G:$CZ,18,0)</f>
        <v>2400307284</v>
      </c>
      <c r="AH520" s="14">
        <f>VLOOKUP($B520,[2]Sheet3!$G:$CZ,19,0)</f>
        <v>0</v>
      </c>
      <c r="AI520" s="14">
        <f>VLOOKUP($B520,[2]Sheet3!$G:$CZ,20,0)</f>
        <v>0</v>
      </c>
      <c r="AJ520" s="14">
        <f>VLOOKUP($B520,[2]Sheet3!$G:$CZ,21,0)</f>
        <v>0</v>
      </c>
      <c r="AK520" s="14">
        <f>VLOOKUP($B520,[2]Sheet3!$G:$CZ,22,0)</f>
        <v>0</v>
      </c>
      <c r="AL520" s="14">
        <f>VLOOKUP($B520,[2]Sheet3!$G:$CZ,23,0)</f>
        <v>0</v>
      </c>
      <c r="AM520" s="14">
        <f>VLOOKUP($B520,[2]Sheet3!$G:$CZ,24,0)</f>
        <v>0</v>
      </c>
      <c r="AN520" s="14">
        <f>VLOOKUP($B520,[2]Sheet3!$G:$CZ,25,0)</f>
        <v>0</v>
      </c>
      <c r="AO520" s="14">
        <f>VLOOKUP($B520,[2]Sheet3!$G:$CZ,26,0)</f>
        <v>0</v>
      </c>
      <c r="AP520" s="14">
        <f>VLOOKUP($B520,[2]Sheet3!$G:$CZ,27,0)</f>
        <v>0</v>
      </c>
      <c r="AQ520" s="14">
        <f>VLOOKUP($B520,[2]Sheet3!$G:$CZ,28,0)</f>
        <v>0</v>
      </c>
      <c r="AR520" s="14">
        <f>VLOOKUP($B520,[2]Sheet3!$G:$CZ,29,0)</f>
        <v>0</v>
      </c>
      <c r="AS520" s="14">
        <f>VLOOKUP($B520,[2]Sheet3!$G:$CZ,30,0)</f>
        <v>0</v>
      </c>
      <c r="AT520" s="14">
        <f>VLOOKUP($B520,[2]Sheet3!$G:$CZ,31,0)</f>
        <v>0</v>
      </c>
      <c r="AU520" s="14">
        <f>VLOOKUP($B520,[2]Sheet3!$G:$CZ,32,0)</f>
        <v>0</v>
      </c>
      <c r="AV520" s="14">
        <f>VLOOKUP($B520,[2]Sheet3!$G:$CZ,33,0)</f>
        <v>0</v>
      </c>
      <c r="AW520" s="14">
        <f>VLOOKUP($B520,[2]Sheet3!$G:$CZ,34,0)</f>
        <v>0</v>
      </c>
      <c r="AX520" s="14">
        <f>VLOOKUP($B520,[2]Sheet3!$G:$CZ,35,0)</f>
        <v>0</v>
      </c>
      <c r="AY520" s="14">
        <f>VLOOKUP($B520,[2]Sheet3!$G:$CZ,36,0)</f>
        <v>0</v>
      </c>
      <c r="AZ520" s="14">
        <f>VLOOKUP($B520,[2]Sheet3!$G:$CZ,37,0)</f>
        <v>0</v>
      </c>
      <c r="BA520" s="14">
        <f>VLOOKUP($B520,[2]Sheet3!$G:$CZ,38,0)</f>
        <v>0</v>
      </c>
      <c r="BB520" s="14">
        <f>VLOOKUP($B520,[2]Sheet3!$G:$CZ,39,0)</f>
        <v>0</v>
      </c>
      <c r="BC520" s="14">
        <f>VLOOKUP($B520,[2]Sheet3!$G:$CZ,40,0)</f>
        <v>0</v>
      </c>
      <c r="BD520" s="14">
        <f>VLOOKUP($B520,[2]Sheet3!$G:$CZ,41,0)</f>
        <v>0</v>
      </c>
      <c r="BE520" s="14">
        <f>VLOOKUP($B520,[2]Sheet3!$G:$CZ,42,0)</f>
        <v>0</v>
      </c>
      <c r="BF520" s="14">
        <f>VLOOKUP($B520,[2]Sheet3!$G:$CZ,43,0)</f>
        <v>0</v>
      </c>
      <c r="BG520" s="14">
        <f>VLOOKUP($B520,[2]Sheet3!$G:$CZ,44,0)</f>
        <v>0</v>
      </c>
      <c r="BH520" s="14">
        <f>VLOOKUP($B520,[2]Sheet3!$G:$CZ,45,0)</f>
        <v>0</v>
      </c>
      <c r="BI520" s="14">
        <f>VLOOKUP($B520,[2]Sheet3!$G:$CZ,46,0)</f>
        <v>0</v>
      </c>
      <c r="BJ520" s="14">
        <f>VLOOKUP($B520,[2]Sheet3!$G:$CZ,47,0)</f>
        <v>0</v>
      </c>
      <c r="BK520" s="14">
        <f>VLOOKUP($B520,[2]Sheet3!$G:$CZ,48,0)</f>
        <v>0</v>
      </c>
      <c r="BL520" s="14">
        <f>VLOOKUP($B520,[2]Sheet3!$G:$CZ,49,0)</f>
        <v>0</v>
      </c>
      <c r="BM520" s="14">
        <f>VLOOKUP($B520,[2]Sheet3!$G:$CZ,50,0)</f>
        <v>0</v>
      </c>
      <c r="BN520" s="14">
        <f>VLOOKUP($B520,[2]Sheet3!$G:$CZ,51,0)</f>
        <v>0</v>
      </c>
      <c r="BO520" s="14">
        <f>VLOOKUP($B520,[2]Sheet3!$G:$CZ,52,0)</f>
        <v>0</v>
      </c>
      <c r="BP520" s="14">
        <f>VLOOKUP($B520,[2]Sheet3!$G:$CZ,53,0)</f>
        <v>0</v>
      </c>
      <c r="BQ520" s="14">
        <f>VLOOKUP($B520,[2]Sheet3!$G:$CZ,54,0)</f>
        <v>0</v>
      </c>
      <c r="BR520" s="14">
        <f>VLOOKUP($B520,[2]Sheet3!$G:$CZ,55,0)</f>
        <v>0</v>
      </c>
      <c r="BS520" s="14">
        <f>VLOOKUP($B520,[2]Sheet3!$G:$CZ,56,0)</f>
        <v>0</v>
      </c>
      <c r="BT520" s="14">
        <f>VLOOKUP($B520,[2]Sheet3!$G:$CZ,57,0)</f>
        <v>0</v>
      </c>
      <c r="BU520" s="14">
        <f>VLOOKUP($B520,[2]Sheet3!$G:$CZ,58,0)</f>
        <v>0</v>
      </c>
      <c r="BV520" s="14">
        <f>VLOOKUP($B520,[2]Sheet3!$G:$CZ,59,0)</f>
        <v>0</v>
      </c>
      <c r="BW520" s="14">
        <f>VLOOKUP($B520,[2]Sheet3!$G:$CZ,60,0)</f>
        <v>0</v>
      </c>
      <c r="BX520" s="14">
        <f>VLOOKUP($B520,[2]Sheet3!$G:$CZ,61,0)</f>
        <v>0</v>
      </c>
      <c r="BY520" s="14">
        <f>VLOOKUP($B520,[2]Sheet3!$G:$CZ,62,0)</f>
        <v>0</v>
      </c>
      <c r="BZ520" s="14">
        <f>VLOOKUP($B520,[2]Sheet3!$G:$CZ,63,0)</f>
        <v>0</v>
      </c>
      <c r="CA520" s="14">
        <f>VLOOKUP($B520,[2]Sheet3!$G:$CZ,64,0)</f>
        <v>0</v>
      </c>
      <c r="CB520" s="14">
        <f>VLOOKUP($B520,[2]Sheet3!$G:$CZ,65,0)</f>
        <v>0</v>
      </c>
      <c r="CC520" s="14">
        <f>VLOOKUP($B520,[2]Sheet3!$G:$CZ,66,0)</f>
        <v>0</v>
      </c>
      <c r="CD520" s="14">
        <f>VLOOKUP($B520,[2]Sheet3!$G:$CZ,67,0)</f>
        <v>0</v>
      </c>
      <c r="CE520" s="14">
        <f>VLOOKUP($B520,[2]Sheet3!$G:$CZ,68,0)</f>
        <v>0</v>
      </c>
      <c r="CF520" s="14">
        <f>VLOOKUP($B520,[2]Sheet3!$G:$CZ,69,0)</f>
        <v>0</v>
      </c>
      <c r="CG520" s="14">
        <f>VLOOKUP($B520,[2]Sheet3!$G:$CZ,70,0)</f>
        <v>0</v>
      </c>
      <c r="CH520" s="14">
        <f>VLOOKUP($B520,[2]Sheet3!$G:$CZ,71,0)</f>
        <v>0</v>
      </c>
      <c r="CI520" s="14">
        <f>VLOOKUP($B520,[2]Sheet3!$G:$CZ,72,0)</f>
        <v>0</v>
      </c>
      <c r="CJ520" s="14">
        <f>VLOOKUP($B520,[2]Sheet3!$G:$CZ,73,0)</f>
        <v>0</v>
      </c>
      <c r="CK520" s="14">
        <f>VLOOKUP($B520,[2]Sheet3!$G:$CZ,74,0)</f>
        <v>0</v>
      </c>
      <c r="CL520" s="14">
        <f>VLOOKUP($B520,[2]Sheet3!$G:$CZ,75,0)</f>
        <v>0</v>
      </c>
      <c r="CM520" s="14">
        <f>VLOOKUP($B520,[2]Sheet3!$G:$CZ,76,0)</f>
        <v>0</v>
      </c>
      <c r="CN520" s="14">
        <f>VLOOKUP($B520,[2]Sheet3!$G:$CZ,77,0)</f>
        <v>0</v>
      </c>
      <c r="CO520" s="14">
        <f>VLOOKUP($B520,[2]Sheet3!$G:$CZ,78,0)</f>
        <v>0</v>
      </c>
      <c r="CP520" s="14">
        <f>VLOOKUP($B520,[2]Sheet3!$G:$CZ,79,0)</f>
        <v>0</v>
      </c>
      <c r="CQ520" s="14">
        <f>VLOOKUP($B520,[2]Sheet3!$G:$CZ,80,0)</f>
        <v>0</v>
      </c>
      <c r="CR520" s="14">
        <f>VLOOKUP($B520,[2]Sheet3!$G:$CZ,81,0)</f>
        <v>0</v>
      </c>
      <c r="CS520" s="14">
        <f>VLOOKUP($B520,[2]Sheet3!$G:$CZ,82,0)</f>
        <v>0</v>
      </c>
      <c r="CT520" s="14">
        <f>VLOOKUP($B520,[2]Sheet3!$G:$CZ,83,0)</f>
        <v>0</v>
      </c>
      <c r="CU520" s="14">
        <f>VLOOKUP($B520,[2]Sheet3!$G:$CZ,84,0)</f>
        <v>0</v>
      </c>
      <c r="CV520" s="14">
        <f>VLOOKUP($B520,[2]Sheet3!$G:$CZ,85,0)</f>
        <v>0</v>
      </c>
      <c r="CW520" s="14">
        <f>VLOOKUP($B520,[2]Sheet3!$G:$CZ,86,0)</f>
        <v>0</v>
      </c>
      <c r="CX520" s="14">
        <f>VLOOKUP($B520,[2]Sheet3!$G:$CZ,87,0)</f>
        <v>0</v>
      </c>
      <c r="CY520" s="14">
        <f>VLOOKUP($B520,[2]Sheet3!$G:$CZ,88,0)</f>
        <v>0</v>
      </c>
      <c r="CZ520" s="14">
        <f>VLOOKUP($B520,[2]Sheet3!$G:$CZ,89,0)</f>
        <v>0</v>
      </c>
      <c r="DA520" s="14">
        <f>VLOOKUP($B520,[2]Sheet3!$G:$CZ,90,0)</f>
        <v>0</v>
      </c>
      <c r="DB520" s="14">
        <f>VLOOKUP($B520,[2]Sheet3!$G:$CZ,91,0)</f>
        <v>0</v>
      </c>
      <c r="DC520" s="14">
        <f>VLOOKUP($B520,[2]Sheet3!$G:$CZ,92,0)</f>
        <v>0</v>
      </c>
      <c r="DD520" s="14">
        <f>VLOOKUP($B520,[2]Sheet3!$G:$CZ,93,0)</f>
        <v>0</v>
      </c>
      <c r="DE520" s="14">
        <f>VLOOKUP($B520,[2]Sheet3!$G:$CZ,94,0)</f>
        <v>0</v>
      </c>
      <c r="DF520" s="14">
        <f>VLOOKUP($B520,[2]Sheet3!$G:$CZ,95,0)</f>
        <v>0</v>
      </c>
      <c r="DG520" s="14">
        <f>VLOOKUP($B520,[2]Sheet3!$G:$CZ,96,0)</f>
        <v>0</v>
      </c>
      <c r="DH520" s="14">
        <f>VLOOKUP($B520,[2]Sheet3!$G:$CZ,97,0)</f>
        <v>0</v>
      </c>
      <c r="DI520" s="14">
        <f>VLOOKUP($B520,[2]Sheet3!$G:$CZ,98,0)</f>
        <v>0</v>
      </c>
    </row>
    <row r="521" spans="1:113" x14ac:dyDescent="0.3">
      <c r="A521" s="9" t="str">
        <f t="shared" si="26"/>
        <v>N63674</v>
      </c>
      <c r="B521" s="15" t="s">
        <v>116</v>
      </c>
      <c r="C521" s="15" t="s">
        <v>117</v>
      </c>
      <c r="F521" s="7" t="s">
        <v>15</v>
      </c>
      <c r="G521" s="12" t="s">
        <v>4016</v>
      </c>
      <c r="H521" s="12" t="str">
        <f>VLOOKUP($B521,[1]Sheet1!$A:$G,5,0)</f>
        <v>rituraj.upadhyay@redingtongroup.com</v>
      </c>
      <c r="I521" s="12" t="str">
        <f>VLOOKUP($B521,[1]Sheet1!$A:$G,7,0)</f>
        <v>jitender.chopra@redingtongroup.com</v>
      </c>
      <c r="J521" s="12" t="s">
        <v>82</v>
      </c>
      <c r="K521" s="7"/>
      <c r="L521" s="7"/>
      <c r="M521" s="8"/>
      <c r="N521" s="7" t="str">
        <f t="shared" si="24"/>
        <v>rituraj.upadhyay@redingtongroup.com; jitender.chopra@redingtongroup.com; nilesh.phirke@redingtongroup.com;christopher.joseph@redingtongroup.com</v>
      </c>
      <c r="O521" s="7" t="str">
        <f t="shared" si="25"/>
        <v>N63674</v>
      </c>
      <c r="P521" s="8" t="s">
        <v>5215</v>
      </c>
      <c r="Q521" s="14">
        <f>VLOOKUP($B521,[2]Sheet3!$G:$CZ,2,0)</f>
        <v>2400308758</v>
      </c>
      <c r="R521" s="14">
        <f>VLOOKUP($B521,[2]Sheet3!$G:$CZ,3,0)</f>
        <v>2400308759</v>
      </c>
      <c r="S521" s="14">
        <f>VLOOKUP($B521,[2]Sheet3!$G:$CZ,4,0)</f>
        <v>2400308416</v>
      </c>
      <c r="T521" s="14">
        <f>VLOOKUP($B521,[2]Sheet3!$G:$CZ,5,0)</f>
        <v>0</v>
      </c>
      <c r="U521" s="14">
        <f>VLOOKUP($B521,[2]Sheet3!$G:$CZ,6,0)</f>
        <v>0</v>
      </c>
      <c r="V521" s="14">
        <f>VLOOKUP($B521,[2]Sheet3!$G:$CZ,7,0)</f>
        <v>0</v>
      </c>
      <c r="W521" s="14">
        <f>VLOOKUP($B521,[2]Sheet3!$G:$CZ,8,0)</f>
        <v>0</v>
      </c>
      <c r="X521" s="14">
        <f>VLOOKUP($B521,[2]Sheet3!$G:$CZ,9,0)</f>
        <v>0</v>
      </c>
      <c r="Y521" s="14">
        <f>VLOOKUP($B521,[2]Sheet3!$G:$CZ,10,0)</f>
        <v>0</v>
      </c>
      <c r="Z521" s="14">
        <f>VLOOKUP($B521,[2]Sheet3!$G:$CZ,11,0)</f>
        <v>0</v>
      </c>
      <c r="AA521" s="14">
        <f>VLOOKUP($B521,[2]Sheet3!$G:$CZ,12,0)</f>
        <v>0</v>
      </c>
      <c r="AB521" s="14">
        <f>VLOOKUP($B521,[2]Sheet3!$G:$CZ,13,0)</f>
        <v>0</v>
      </c>
      <c r="AC521" s="14">
        <f>VLOOKUP($B521,[2]Sheet3!$G:$CZ,14,0)</f>
        <v>0</v>
      </c>
      <c r="AD521" s="14">
        <f>VLOOKUP($B521,[2]Sheet3!$G:$CZ,15,0)</f>
        <v>0</v>
      </c>
      <c r="AE521" s="14">
        <f>VLOOKUP($B521,[2]Sheet3!$G:$CZ,16,0)</f>
        <v>0</v>
      </c>
      <c r="AF521" s="14">
        <f>VLOOKUP($B521,[2]Sheet3!$G:$CZ,17,0)</f>
        <v>0</v>
      </c>
      <c r="AG521" s="14">
        <f>VLOOKUP($B521,[2]Sheet3!$G:$CZ,18,0)</f>
        <v>0</v>
      </c>
      <c r="AH521" s="14">
        <f>VLOOKUP($B521,[2]Sheet3!$G:$CZ,19,0)</f>
        <v>0</v>
      </c>
      <c r="AI521" s="14">
        <f>VLOOKUP($B521,[2]Sheet3!$G:$CZ,20,0)</f>
        <v>0</v>
      </c>
      <c r="AJ521" s="14">
        <f>VLOOKUP($B521,[2]Sheet3!$G:$CZ,21,0)</f>
        <v>0</v>
      </c>
      <c r="AK521" s="14">
        <f>VLOOKUP($B521,[2]Sheet3!$G:$CZ,22,0)</f>
        <v>0</v>
      </c>
      <c r="AL521" s="14">
        <f>VLOOKUP($B521,[2]Sheet3!$G:$CZ,23,0)</f>
        <v>0</v>
      </c>
      <c r="AM521" s="14">
        <f>VLOOKUP($B521,[2]Sheet3!$G:$CZ,24,0)</f>
        <v>0</v>
      </c>
      <c r="AN521" s="14">
        <f>VLOOKUP($B521,[2]Sheet3!$G:$CZ,25,0)</f>
        <v>0</v>
      </c>
      <c r="AO521" s="14">
        <f>VLOOKUP($B521,[2]Sheet3!$G:$CZ,26,0)</f>
        <v>0</v>
      </c>
      <c r="AP521" s="14">
        <f>VLOOKUP($B521,[2]Sheet3!$G:$CZ,27,0)</f>
        <v>0</v>
      </c>
      <c r="AQ521" s="14">
        <f>VLOOKUP($B521,[2]Sheet3!$G:$CZ,28,0)</f>
        <v>0</v>
      </c>
      <c r="AR521" s="14">
        <f>VLOOKUP($B521,[2]Sheet3!$G:$CZ,29,0)</f>
        <v>0</v>
      </c>
      <c r="AS521" s="14">
        <f>VLOOKUP($B521,[2]Sheet3!$G:$CZ,30,0)</f>
        <v>0</v>
      </c>
      <c r="AT521" s="14">
        <f>VLOOKUP($B521,[2]Sheet3!$G:$CZ,31,0)</f>
        <v>0</v>
      </c>
      <c r="AU521" s="14">
        <f>VLOOKUP($B521,[2]Sheet3!$G:$CZ,32,0)</f>
        <v>0</v>
      </c>
      <c r="AV521" s="14">
        <f>VLOOKUP($B521,[2]Sheet3!$G:$CZ,33,0)</f>
        <v>0</v>
      </c>
      <c r="AW521" s="14">
        <f>VLOOKUP($B521,[2]Sheet3!$G:$CZ,34,0)</f>
        <v>0</v>
      </c>
      <c r="AX521" s="14">
        <f>VLOOKUP($B521,[2]Sheet3!$G:$CZ,35,0)</f>
        <v>0</v>
      </c>
      <c r="AY521" s="14">
        <f>VLOOKUP($B521,[2]Sheet3!$G:$CZ,36,0)</f>
        <v>0</v>
      </c>
      <c r="AZ521" s="14">
        <f>VLOOKUP($B521,[2]Sheet3!$G:$CZ,37,0)</f>
        <v>0</v>
      </c>
      <c r="BA521" s="14">
        <f>VLOOKUP($B521,[2]Sheet3!$G:$CZ,38,0)</f>
        <v>0</v>
      </c>
      <c r="BB521" s="14">
        <f>VLOOKUP($B521,[2]Sheet3!$G:$CZ,39,0)</f>
        <v>0</v>
      </c>
      <c r="BC521" s="14">
        <f>VLOOKUP($B521,[2]Sheet3!$G:$CZ,40,0)</f>
        <v>0</v>
      </c>
      <c r="BD521" s="14">
        <f>VLOOKUP($B521,[2]Sheet3!$G:$CZ,41,0)</f>
        <v>0</v>
      </c>
      <c r="BE521" s="14">
        <f>VLOOKUP($B521,[2]Sheet3!$G:$CZ,42,0)</f>
        <v>0</v>
      </c>
      <c r="BF521" s="14">
        <f>VLOOKUP($B521,[2]Sheet3!$G:$CZ,43,0)</f>
        <v>0</v>
      </c>
      <c r="BG521" s="14">
        <f>VLOOKUP($B521,[2]Sheet3!$G:$CZ,44,0)</f>
        <v>0</v>
      </c>
      <c r="BH521" s="14">
        <f>VLOOKUP($B521,[2]Sheet3!$G:$CZ,45,0)</f>
        <v>0</v>
      </c>
      <c r="BI521" s="14">
        <f>VLOOKUP($B521,[2]Sheet3!$G:$CZ,46,0)</f>
        <v>0</v>
      </c>
      <c r="BJ521" s="14">
        <f>VLOOKUP($B521,[2]Sheet3!$G:$CZ,47,0)</f>
        <v>0</v>
      </c>
      <c r="BK521" s="14">
        <f>VLOOKUP($B521,[2]Sheet3!$G:$CZ,48,0)</f>
        <v>0</v>
      </c>
      <c r="BL521" s="14">
        <f>VLOOKUP($B521,[2]Sheet3!$G:$CZ,49,0)</f>
        <v>0</v>
      </c>
      <c r="BM521" s="14">
        <f>VLOOKUP($B521,[2]Sheet3!$G:$CZ,50,0)</f>
        <v>0</v>
      </c>
      <c r="BN521" s="14">
        <f>VLOOKUP($B521,[2]Sheet3!$G:$CZ,51,0)</f>
        <v>0</v>
      </c>
      <c r="BO521" s="14">
        <f>VLOOKUP($B521,[2]Sheet3!$G:$CZ,52,0)</f>
        <v>0</v>
      </c>
      <c r="BP521" s="14">
        <f>VLOOKUP($B521,[2]Sheet3!$G:$CZ,53,0)</f>
        <v>0</v>
      </c>
      <c r="BQ521" s="14">
        <f>VLOOKUP($B521,[2]Sheet3!$G:$CZ,54,0)</f>
        <v>0</v>
      </c>
      <c r="BR521" s="14">
        <f>VLOOKUP($B521,[2]Sheet3!$G:$CZ,55,0)</f>
        <v>0</v>
      </c>
      <c r="BS521" s="14">
        <f>VLOOKUP($B521,[2]Sheet3!$G:$CZ,56,0)</f>
        <v>0</v>
      </c>
      <c r="BT521" s="14">
        <f>VLOOKUP($B521,[2]Sheet3!$G:$CZ,57,0)</f>
        <v>0</v>
      </c>
      <c r="BU521" s="14">
        <f>VLOOKUP($B521,[2]Sheet3!$G:$CZ,58,0)</f>
        <v>0</v>
      </c>
      <c r="BV521" s="14">
        <f>VLOOKUP($B521,[2]Sheet3!$G:$CZ,59,0)</f>
        <v>0</v>
      </c>
      <c r="BW521" s="14">
        <f>VLOOKUP($B521,[2]Sheet3!$G:$CZ,60,0)</f>
        <v>0</v>
      </c>
      <c r="BX521" s="14">
        <f>VLOOKUP($B521,[2]Sheet3!$G:$CZ,61,0)</f>
        <v>0</v>
      </c>
      <c r="BY521" s="14">
        <f>VLOOKUP($B521,[2]Sheet3!$G:$CZ,62,0)</f>
        <v>0</v>
      </c>
      <c r="BZ521" s="14">
        <f>VLOOKUP($B521,[2]Sheet3!$G:$CZ,63,0)</f>
        <v>0</v>
      </c>
      <c r="CA521" s="14">
        <f>VLOOKUP($B521,[2]Sheet3!$G:$CZ,64,0)</f>
        <v>0</v>
      </c>
      <c r="CB521" s="14">
        <f>VLOOKUP($B521,[2]Sheet3!$G:$CZ,65,0)</f>
        <v>0</v>
      </c>
      <c r="CC521" s="14">
        <f>VLOOKUP($B521,[2]Sheet3!$G:$CZ,66,0)</f>
        <v>0</v>
      </c>
      <c r="CD521" s="14">
        <f>VLOOKUP($B521,[2]Sheet3!$G:$CZ,67,0)</f>
        <v>0</v>
      </c>
      <c r="CE521" s="14">
        <f>VLOOKUP($B521,[2]Sheet3!$G:$CZ,68,0)</f>
        <v>0</v>
      </c>
      <c r="CF521" s="14">
        <f>VLOOKUP($B521,[2]Sheet3!$G:$CZ,69,0)</f>
        <v>0</v>
      </c>
      <c r="CG521" s="14">
        <f>VLOOKUP($B521,[2]Sheet3!$G:$CZ,70,0)</f>
        <v>0</v>
      </c>
      <c r="CH521" s="14">
        <f>VLOOKUP($B521,[2]Sheet3!$G:$CZ,71,0)</f>
        <v>0</v>
      </c>
      <c r="CI521" s="14">
        <f>VLOOKUP($B521,[2]Sheet3!$G:$CZ,72,0)</f>
        <v>0</v>
      </c>
      <c r="CJ521" s="14">
        <f>VLOOKUP($B521,[2]Sheet3!$G:$CZ,73,0)</f>
        <v>0</v>
      </c>
      <c r="CK521" s="14">
        <f>VLOOKUP($B521,[2]Sheet3!$G:$CZ,74,0)</f>
        <v>0</v>
      </c>
      <c r="CL521" s="14">
        <f>VLOOKUP($B521,[2]Sheet3!$G:$CZ,75,0)</f>
        <v>0</v>
      </c>
      <c r="CM521" s="14">
        <f>VLOOKUP($B521,[2]Sheet3!$G:$CZ,76,0)</f>
        <v>0</v>
      </c>
      <c r="CN521" s="14">
        <f>VLOOKUP($B521,[2]Sheet3!$G:$CZ,77,0)</f>
        <v>0</v>
      </c>
      <c r="CO521" s="14">
        <f>VLOOKUP($B521,[2]Sheet3!$G:$CZ,78,0)</f>
        <v>0</v>
      </c>
      <c r="CP521" s="14">
        <f>VLOOKUP($B521,[2]Sheet3!$G:$CZ,79,0)</f>
        <v>0</v>
      </c>
      <c r="CQ521" s="14">
        <f>VLOOKUP($B521,[2]Sheet3!$G:$CZ,80,0)</f>
        <v>0</v>
      </c>
      <c r="CR521" s="14">
        <f>VLOOKUP($B521,[2]Sheet3!$G:$CZ,81,0)</f>
        <v>0</v>
      </c>
      <c r="CS521" s="14">
        <f>VLOOKUP($B521,[2]Sheet3!$G:$CZ,82,0)</f>
        <v>0</v>
      </c>
      <c r="CT521" s="14">
        <f>VLOOKUP($B521,[2]Sheet3!$G:$CZ,83,0)</f>
        <v>0</v>
      </c>
      <c r="CU521" s="14">
        <f>VLOOKUP($B521,[2]Sheet3!$G:$CZ,84,0)</f>
        <v>0</v>
      </c>
      <c r="CV521" s="14">
        <f>VLOOKUP($B521,[2]Sheet3!$G:$CZ,85,0)</f>
        <v>0</v>
      </c>
      <c r="CW521" s="14">
        <f>VLOOKUP($B521,[2]Sheet3!$G:$CZ,86,0)</f>
        <v>0</v>
      </c>
      <c r="CX521" s="14">
        <f>VLOOKUP($B521,[2]Sheet3!$G:$CZ,87,0)</f>
        <v>0</v>
      </c>
      <c r="CY521" s="14">
        <f>VLOOKUP($B521,[2]Sheet3!$G:$CZ,88,0)</f>
        <v>0</v>
      </c>
      <c r="CZ521" s="14">
        <f>VLOOKUP($B521,[2]Sheet3!$G:$CZ,89,0)</f>
        <v>0</v>
      </c>
      <c r="DA521" s="14">
        <f>VLOOKUP($B521,[2]Sheet3!$G:$CZ,90,0)</f>
        <v>0</v>
      </c>
      <c r="DB521" s="14">
        <f>VLOOKUP($B521,[2]Sheet3!$G:$CZ,91,0)</f>
        <v>0</v>
      </c>
      <c r="DC521" s="14">
        <f>VLOOKUP($B521,[2]Sheet3!$G:$CZ,92,0)</f>
        <v>0</v>
      </c>
      <c r="DD521" s="14">
        <f>VLOOKUP($B521,[2]Sheet3!$G:$CZ,93,0)</f>
        <v>0</v>
      </c>
      <c r="DE521" s="14">
        <f>VLOOKUP($B521,[2]Sheet3!$G:$CZ,94,0)</f>
        <v>0</v>
      </c>
      <c r="DF521" s="14">
        <f>VLOOKUP($B521,[2]Sheet3!$G:$CZ,95,0)</f>
        <v>0</v>
      </c>
      <c r="DG521" s="14">
        <f>VLOOKUP($B521,[2]Sheet3!$G:$CZ,96,0)</f>
        <v>0</v>
      </c>
      <c r="DH521" s="14">
        <f>VLOOKUP($B521,[2]Sheet3!$G:$CZ,97,0)</f>
        <v>0</v>
      </c>
      <c r="DI521" s="14">
        <f>VLOOKUP($B521,[2]Sheet3!$G:$CZ,98,0)</f>
        <v>0</v>
      </c>
    </row>
    <row r="522" spans="1:113" x14ac:dyDescent="0.3">
      <c r="A522" s="9" t="str">
        <f t="shared" si="26"/>
        <v>N13670</v>
      </c>
      <c r="B522" s="15" t="s">
        <v>1526</v>
      </c>
      <c r="C522" s="15" t="s">
        <v>1527</v>
      </c>
      <c r="F522" s="7" t="s">
        <v>15</v>
      </c>
      <c r="G522" s="12" t="s">
        <v>4017</v>
      </c>
      <c r="H522" s="12" t="str">
        <f>VLOOKUP($B522,[1]Sheet1!$A:$G,5,0)</f>
        <v>himanshu.ranjansingh@redingtongroup.com</v>
      </c>
      <c r="I522" s="12" t="str">
        <f>VLOOKUP($B522,[1]Sheet1!$A:$G,7,0)</f>
        <v>sidharth.eknath@redingtongroup.com</v>
      </c>
      <c r="J522" s="12" t="s">
        <v>82</v>
      </c>
      <c r="K522" s="7"/>
      <c r="L522" s="7"/>
      <c r="M522" s="8"/>
      <c r="N522" s="7" t="str">
        <f t="shared" si="24"/>
        <v>himanshu.ranjansingh@redingtongroup.com; sidharth.eknath@redingtongroup.com; nilesh.phirke@redingtongroup.com;christopher.joseph@redingtongroup.com</v>
      </c>
      <c r="O522" s="7" t="str">
        <f t="shared" si="25"/>
        <v>N13670</v>
      </c>
      <c r="P522" s="8" t="s">
        <v>5215</v>
      </c>
      <c r="Q522" s="14">
        <f>VLOOKUP($B522,[2]Sheet3!$G:$CZ,2,0)</f>
        <v>2400309061</v>
      </c>
      <c r="R522" s="14">
        <f>VLOOKUP($B522,[2]Sheet3!$G:$CZ,3,0)</f>
        <v>2400302759</v>
      </c>
      <c r="S522" s="14">
        <f>VLOOKUP($B522,[2]Sheet3!$G:$CZ,4,0)</f>
        <v>2400299564</v>
      </c>
      <c r="T522" s="14">
        <f>VLOOKUP($B522,[2]Sheet3!$G:$CZ,5,0)</f>
        <v>2400308307</v>
      </c>
      <c r="U522" s="14">
        <f>VLOOKUP($B522,[2]Sheet3!$G:$CZ,6,0)</f>
        <v>2400308305</v>
      </c>
      <c r="V522" s="14">
        <f>VLOOKUP($B522,[2]Sheet3!$G:$CZ,7,0)</f>
        <v>2400301256</v>
      </c>
      <c r="W522" s="14">
        <f>VLOOKUP($B522,[2]Sheet3!$G:$CZ,8,0)</f>
        <v>2400299562</v>
      </c>
      <c r="X522" s="14">
        <f>VLOOKUP($B522,[2]Sheet3!$G:$CZ,9,0)</f>
        <v>0</v>
      </c>
      <c r="Y522" s="14">
        <f>VLOOKUP($B522,[2]Sheet3!$G:$CZ,10,0)</f>
        <v>0</v>
      </c>
      <c r="Z522" s="14">
        <f>VLOOKUP($B522,[2]Sheet3!$G:$CZ,11,0)</f>
        <v>0</v>
      </c>
      <c r="AA522" s="14">
        <f>VLOOKUP($B522,[2]Sheet3!$G:$CZ,12,0)</f>
        <v>0</v>
      </c>
      <c r="AB522" s="14">
        <f>VLOOKUP($B522,[2]Sheet3!$G:$CZ,13,0)</f>
        <v>0</v>
      </c>
      <c r="AC522" s="14">
        <f>VLOOKUP($B522,[2]Sheet3!$G:$CZ,14,0)</f>
        <v>0</v>
      </c>
      <c r="AD522" s="14">
        <f>VLOOKUP($B522,[2]Sheet3!$G:$CZ,15,0)</f>
        <v>0</v>
      </c>
      <c r="AE522" s="14">
        <f>VLOOKUP($B522,[2]Sheet3!$G:$CZ,16,0)</f>
        <v>0</v>
      </c>
      <c r="AF522" s="14">
        <f>VLOOKUP($B522,[2]Sheet3!$G:$CZ,17,0)</f>
        <v>0</v>
      </c>
      <c r="AG522" s="14">
        <f>VLOOKUP($B522,[2]Sheet3!$G:$CZ,18,0)</f>
        <v>0</v>
      </c>
      <c r="AH522" s="14">
        <f>VLOOKUP($B522,[2]Sheet3!$G:$CZ,19,0)</f>
        <v>0</v>
      </c>
      <c r="AI522" s="14">
        <f>VLOOKUP($B522,[2]Sheet3!$G:$CZ,20,0)</f>
        <v>0</v>
      </c>
      <c r="AJ522" s="14">
        <f>VLOOKUP($B522,[2]Sheet3!$G:$CZ,21,0)</f>
        <v>0</v>
      </c>
      <c r="AK522" s="14">
        <f>VLOOKUP($B522,[2]Sheet3!$G:$CZ,22,0)</f>
        <v>0</v>
      </c>
      <c r="AL522" s="14">
        <f>VLOOKUP($B522,[2]Sheet3!$G:$CZ,23,0)</f>
        <v>0</v>
      </c>
      <c r="AM522" s="14">
        <f>VLOOKUP($B522,[2]Sheet3!$G:$CZ,24,0)</f>
        <v>0</v>
      </c>
      <c r="AN522" s="14">
        <f>VLOOKUP($B522,[2]Sheet3!$G:$CZ,25,0)</f>
        <v>0</v>
      </c>
      <c r="AO522" s="14">
        <f>VLOOKUP($B522,[2]Sheet3!$G:$CZ,26,0)</f>
        <v>0</v>
      </c>
      <c r="AP522" s="14">
        <f>VLOOKUP($B522,[2]Sheet3!$G:$CZ,27,0)</f>
        <v>0</v>
      </c>
      <c r="AQ522" s="14">
        <f>VLOOKUP($B522,[2]Sheet3!$G:$CZ,28,0)</f>
        <v>0</v>
      </c>
      <c r="AR522" s="14">
        <f>VLOOKUP($B522,[2]Sheet3!$G:$CZ,29,0)</f>
        <v>0</v>
      </c>
      <c r="AS522" s="14">
        <f>VLOOKUP($B522,[2]Sheet3!$G:$CZ,30,0)</f>
        <v>0</v>
      </c>
      <c r="AT522" s="14">
        <f>VLOOKUP($B522,[2]Sheet3!$G:$CZ,31,0)</f>
        <v>0</v>
      </c>
      <c r="AU522" s="14">
        <f>VLOOKUP($B522,[2]Sheet3!$G:$CZ,32,0)</f>
        <v>0</v>
      </c>
      <c r="AV522" s="14">
        <f>VLOOKUP($B522,[2]Sheet3!$G:$CZ,33,0)</f>
        <v>0</v>
      </c>
      <c r="AW522" s="14">
        <f>VLOOKUP($B522,[2]Sheet3!$G:$CZ,34,0)</f>
        <v>0</v>
      </c>
      <c r="AX522" s="14">
        <f>VLOOKUP($B522,[2]Sheet3!$G:$CZ,35,0)</f>
        <v>0</v>
      </c>
      <c r="AY522" s="14">
        <f>VLOOKUP($B522,[2]Sheet3!$G:$CZ,36,0)</f>
        <v>0</v>
      </c>
      <c r="AZ522" s="14">
        <f>VLOOKUP($B522,[2]Sheet3!$G:$CZ,37,0)</f>
        <v>0</v>
      </c>
      <c r="BA522" s="14">
        <f>VLOOKUP($B522,[2]Sheet3!$G:$CZ,38,0)</f>
        <v>0</v>
      </c>
      <c r="BB522" s="14">
        <f>VLOOKUP($B522,[2]Sheet3!$G:$CZ,39,0)</f>
        <v>0</v>
      </c>
      <c r="BC522" s="14">
        <f>VLOOKUP($B522,[2]Sheet3!$G:$CZ,40,0)</f>
        <v>0</v>
      </c>
      <c r="BD522" s="14">
        <f>VLOOKUP($B522,[2]Sheet3!$G:$CZ,41,0)</f>
        <v>0</v>
      </c>
      <c r="BE522" s="14">
        <f>VLOOKUP($B522,[2]Sheet3!$G:$CZ,42,0)</f>
        <v>0</v>
      </c>
      <c r="BF522" s="14">
        <f>VLOOKUP($B522,[2]Sheet3!$G:$CZ,43,0)</f>
        <v>0</v>
      </c>
      <c r="BG522" s="14">
        <f>VLOOKUP($B522,[2]Sheet3!$G:$CZ,44,0)</f>
        <v>0</v>
      </c>
      <c r="BH522" s="14">
        <f>VLOOKUP($B522,[2]Sheet3!$G:$CZ,45,0)</f>
        <v>0</v>
      </c>
      <c r="BI522" s="14">
        <f>VLOOKUP($B522,[2]Sheet3!$G:$CZ,46,0)</f>
        <v>0</v>
      </c>
      <c r="BJ522" s="14">
        <f>VLOOKUP($B522,[2]Sheet3!$G:$CZ,47,0)</f>
        <v>0</v>
      </c>
      <c r="BK522" s="14">
        <f>VLOOKUP($B522,[2]Sheet3!$G:$CZ,48,0)</f>
        <v>0</v>
      </c>
      <c r="BL522" s="14">
        <f>VLOOKUP($B522,[2]Sheet3!$G:$CZ,49,0)</f>
        <v>0</v>
      </c>
      <c r="BM522" s="14">
        <f>VLOOKUP($B522,[2]Sheet3!$G:$CZ,50,0)</f>
        <v>0</v>
      </c>
      <c r="BN522" s="14">
        <f>VLOOKUP($B522,[2]Sheet3!$G:$CZ,51,0)</f>
        <v>0</v>
      </c>
      <c r="BO522" s="14">
        <f>VLOOKUP($B522,[2]Sheet3!$G:$CZ,52,0)</f>
        <v>0</v>
      </c>
      <c r="BP522" s="14">
        <f>VLOOKUP($B522,[2]Sheet3!$G:$CZ,53,0)</f>
        <v>0</v>
      </c>
      <c r="BQ522" s="14">
        <f>VLOOKUP($B522,[2]Sheet3!$G:$CZ,54,0)</f>
        <v>0</v>
      </c>
      <c r="BR522" s="14">
        <f>VLOOKUP($B522,[2]Sheet3!$G:$CZ,55,0)</f>
        <v>0</v>
      </c>
      <c r="BS522" s="14">
        <f>VLOOKUP($B522,[2]Sheet3!$G:$CZ,56,0)</f>
        <v>0</v>
      </c>
      <c r="BT522" s="14">
        <f>VLOOKUP($B522,[2]Sheet3!$G:$CZ,57,0)</f>
        <v>0</v>
      </c>
      <c r="BU522" s="14">
        <f>VLOOKUP($B522,[2]Sheet3!$G:$CZ,58,0)</f>
        <v>0</v>
      </c>
      <c r="BV522" s="14">
        <f>VLOOKUP($B522,[2]Sheet3!$G:$CZ,59,0)</f>
        <v>0</v>
      </c>
      <c r="BW522" s="14">
        <f>VLOOKUP($B522,[2]Sheet3!$G:$CZ,60,0)</f>
        <v>0</v>
      </c>
      <c r="BX522" s="14">
        <f>VLOOKUP($B522,[2]Sheet3!$G:$CZ,61,0)</f>
        <v>0</v>
      </c>
      <c r="BY522" s="14">
        <f>VLOOKUP($B522,[2]Sheet3!$G:$CZ,62,0)</f>
        <v>0</v>
      </c>
      <c r="BZ522" s="14">
        <f>VLOOKUP($B522,[2]Sheet3!$G:$CZ,63,0)</f>
        <v>0</v>
      </c>
      <c r="CA522" s="14">
        <f>VLOOKUP($B522,[2]Sheet3!$G:$CZ,64,0)</f>
        <v>0</v>
      </c>
      <c r="CB522" s="14">
        <f>VLOOKUP($B522,[2]Sheet3!$G:$CZ,65,0)</f>
        <v>0</v>
      </c>
      <c r="CC522" s="14">
        <f>VLOOKUP($B522,[2]Sheet3!$G:$CZ,66,0)</f>
        <v>0</v>
      </c>
      <c r="CD522" s="14">
        <f>VLOOKUP($B522,[2]Sheet3!$G:$CZ,67,0)</f>
        <v>0</v>
      </c>
      <c r="CE522" s="14">
        <f>VLOOKUP($B522,[2]Sheet3!$G:$CZ,68,0)</f>
        <v>0</v>
      </c>
      <c r="CF522" s="14">
        <f>VLOOKUP($B522,[2]Sheet3!$G:$CZ,69,0)</f>
        <v>0</v>
      </c>
      <c r="CG522" s="14">
        <f>VLOOKUP($B522,[2]Sheet3!$G:$CZ,70,0)</f>
        <v>0</v>
      </c>
      <c r="CH522" s="14">
        <f>VLOOKUP($B522,[2]Sheet3!$G:$CZ,71,0)</f>
        <v>0</v>
      </c>
      <c r="CI522" s="14">
        <f>VLOOKUP($B522,[2]Sheet3!$G:$CZ,72,0)</f>
        <v>0</v>
      </c>
      <c r="CJ522" s="14">
        <f>VLOOKUP($B522,[2]Sheet3!$G:$CZ,73,0)</f>
        <v>0</v>
      </c>
      <c r="CK522" s="14">
        <f>VLOOKUP($B522,[2]Sheet3!$G:$CZ,74,0)</f>
        <v>0</v>
      </c>
      <c r="CL522" s="14">
        <f>VLOOKUP($B522,[2]Sheet3!$G:$CZ,75,0)</f>
        <v>0</v>
      </c>
      <c r="CM522" s="14">
        <f>VLOOKUP($B522,[2]Sheet3!$G:$CZ,76,0)</f>
        <v>0</v>
      </c>
      <c r="CN522" s="14">
        <f>VLOOKUP($B522,[2]Sheet3!$G:$CZ,77,0)</f>
        <v>0</v>
      </c>
      <c r="CO522" s="14">
        <f>VLOOKUP($B522,[2]Sheet3!$G:$CZ,78,0)</f>
        <v>0</v>
      </c>
      <c r="CP522" s="14">
        <f>VLOOKUP($B522,[2]Sheet3!$G:$CZ,79,0)</f>
        <v>0</v>
      </c>
      <c r="CQ522" s="14">
        <f>VLOOKUP($B522,[2]Sheet3!$G:$CZ,80,0)</f>
        <v>0</v>
      </c>
      <c r="CR522" s="14">
        <f>VLOOKUP($B522,[2]Sheet3!$G:$CZ,81,0)</f>
        <v>0</v>
      </c>
      <c r="CS522" s="14">
        <f>VLOOKUP($B522,[2]Sheet3!$G:$CZ,82,0)</f>
        <v>0</v>
      </c>
      <c r="CT522" s="14">
        <f>VLOOKUP($B522,[2]Sheet3!$G:$CZ,83,0)</f>
        <v>0</v>
      </c>
      <c r="CU522" s="14">
        <f>VLOOKUP($B522,[2]Sheet3!$G:$CZ,84,0)</f>
        <v>0</v>
      </c>
      <c r="CV522" s="14">
        <f>VLOOKUP($B522,[2]Sheet3!$G:$CZ,85,0)</f>
        <v>0</v>
      </c>
      <c r="CW522" s="14">
        <f>VLOOKUP($B522,[2]Sheet3!$G:$CZ,86,0)</f>
        <v>0</v>
      </c>
      <c r="CX522" s="14">
        <f>VLOOKUP($B522,[2]Sheet3!$G:$CZ,87,0)</f>
        <v>0</v>
      </c>
      <c r="CY522" s="14">
        <f>VLOOKUP($B522,[2]Sheet3!$G:$CZ,88,0)</f>
        <v>0</v>
      </c>
      <c r="CZ522" s="14">
        <f>VLOOKUP($B522,[2]Sheet3!$G:$CZ,89,0)</f>
        <v>0</v>
      </c>
      <c r="DA522" s="14">
        <f>VLOOKUP($B522,[2]Sheet3!$G:$CZ,90,0)</f>
        <v>0</v>
      </c>
      <c r="DB522" s="14">
        <f>VLOOKUP($B522,[2]Sheet3!$G:$CZ,91,0)</f>
        <v>0</v>
      </c>
      <c r="DC522" s="14">
        <f>VLOOKUP($B522,[2]Sheet3!$G:$CZ,92,0)</f>
        <v>0</v>
      </c>
      <c r="DD522" s="14">
        <f>VLOOKUP($B522,[2]Sheet3!$G:$CZ,93,0)</f>
        <v>0</v>
      </c>
      <c r="DE522" s="14">
        <f>VLOOKUP($B522,[2]Sheet3!$G:$CZ,94,0)</f>
        <v>0</v>
      </c>
      <c r="DF522" s="14">
        <f>VLOOKUP($B522,[2]Sheet3!$G:$CZ,95,0)</f>
        <v>0</v>
      </c>
      <c r="DG522" s="14">
        <f>VLOOKUP($B522,[2]Sheet3!$G:$CZ,96,0)</f>
        <v>0</v>
      </c>
      <c r="DH522" s="14">
        <f>VLOOKUP($B522,[2]Sheet3!$G:$CZ,97,0)</f>
        <v>0</v>
      </c>
      <c r="DI522" s="14">
        <f>VLOOKUP($B522,[2]Sheet3!$G:$CZ,98,0)</f>
        <v>0</v>
      </c>
    </row>
    <row r="523" spans="1:113" x14ac:dyDescent="0.3">
      <c r="A523" s="9" t="str">
        <f t="shared" si="26"/>
        <v>N73204</v>
      </c>
      <c r="B523" s="15" t="s">
        <v>1528</v>
      </c>
      <c r="C523" s="15" t="s">
        <v>1529</v>
      </c>
      <c r="F523" s="7" t="s">
        <v>15</v>
      </c>
      <c r="G523" s="12" t="s">
        <v>4018</v>
      </c>
      <c r="H523" s="12" t="str">
        <f>VLOOKUP($B523,[1]Sheet1!$A:$G,5,0)</f>
        <v>ajay.sharma@redingtongroup.com</v>
      </c>
      <c r="I523" s="12" t="str">
        <f>VLOOKUP($B523,[1]Sheet1!$A:$G,7,0)</f>
        <v>sidharth.eknath@redingtongroup.com</v>
      </c>
      <c r="J523" s="12" t="s">
        <v>82</v>
      </c>
      <c r="K523" s="7"/>
      <c r="L523" s="7"/>
      <c r="M523" s="8"/>
      <c r="N523" s="7" t="str">
        <f t="shared" si="24"/>
        <v>ajay.sharma@redingtongroup.com; sidharth.eknath@redingtongroup.com; nilesh.phirke@redingtongroup.com;christopher.joseph@redingtongroup.com</v>
      </c>
      <c r="O523" s="7" t="str">
        <f t="shared" si="25"/>
        <v>N73204</v>
      </c>
      <c r="P523" s="8" t="s">
        <v>5215</v>
      </c>
      <c r="Q523" s="14">
        <f>VLOOKUP($B523,[2]Sheet3!$G:$CZ,2,0)</f>
        <v>2400303610</v>
      </c>
      <c r="R523" s="14">
        <f>VLOOKUP($B523,[2]Sheet3!$G:$CZ,3,0)</f>
        <v>0</v>
      </c>
      <c r="S523" s="14">
        <f>VLOOKUP($B523,[2]Sheet3!$G:$CZ,4,0)</f>
        <v>0</v>
      </c>
      <c r="T523" s="14">
        <f>VLOOKUP($B523,[2]Sheet3!$G:$CZ,5,0)</f>
        <v>0</v>
      </c>
      <c r="U523" s="14">
        <f>VLOOKUP($B523,[2]Sheet3!$G:$CZ,6,0)</f>
        <v>0</v>
      </c>
      <c r="V523" s="14">
        <f>VLOOKUP($B523,[2]Sheet3!$G:$CZ,7,0)</f>
        <v>0</v>
      </c>
      <c r="W523" s="14">
        <f>VLOOKUP($B523,[2]Sheet3!$G:$CZ,8,0)</f>
        <v>0</v>
      </c>
      <c r="X523" s="14">
        <f>VLOOKUP($B523,[2]Sheet3!$G:$CZ,9,0)</f>
        <v>0</v>
      </c>
      <c r="Y523" s="14">
        <f>VLOOKUP($B523,[2]Sheet3!$G:$CZ,10,0)</f>
        <v>0</v>
      </c>
      <c r="Z523" s="14">
        <f>VLOOKUP($B523,[2]Sheet3!$G:$CZ,11,0)</f>
        <v>0</v>
      </c>
      <c r="AA523" s="14">
        <f>VLOOKUP($B523,[2]Sheet3!$G:$CZ,12,0)</f>
        <v>0</v>
      </c>
      <c r="AB523" s="14">
        <f>VLOOKUP($B523,[2]Sheet3!$G:$CZ,13,0)</f>
        <v>0</v>
      </c>
      <c r="AC523" s="14">
        <f>VLOOKUP($B523,[2]Sheet3!$G:$CZ,14,0)</f>
        <v>0</v>
      </c>
      <c r="AD523" s="14">
        <f>VLOOKUP($B523,[2]Sheet3!$G:$CZ,15,0)</f>
        <v>0</v>
      </c>
      <c r="AE523" s="14">
        <f>VLOOKUP($B523,[2]Sheet3!$G:$CZ,16,0)</f>
        <v>0</v>
      </c>
      <c r="AF523" s="14">
        <f>VLOOKUP($B523,[2]Sheet3!$G:$CZ,17,0)</f>
        <v>0</v>
      </c>
      <c r="AG523" s="14">
        <f>VLOOKUP($B523,[2]Sheet3!$G:$CZ,18,0)</f>
        <v>0</v>
      </c>
      <c r="AH523" s="14">
        <f>VLOOKUP($B523,[2]Sheet3!$G:$CZ,19,0)</f>
        <v>0</v>
      </c>
      <c r="AI523" s="14">
        <f>VLOOKUP($B523,[2]Sheet3!$G:$CZ,20,0)</f>
        <v>0</v>
      </c>
      <c r="AJ523" s="14">
        <f>VLOOKUP($B523,[2]Sheet3!$G:$CZ,21,0)</f>
        <v>0</v>
      </c>
      <c r="AK523" s="14">
        <f>VLOOKUP($B523,[2]Sheet3!$G:$CZ,22,0)</f>
        <v>0</v>
      </c>
      <c r="AL523" s="14">
        <f>VLOOKUP($B523,[2]Sheet3!$G:$CZ,23,0)</f>
        <v>0</v>
      </c>
      <c r="AM523" s="14">
        <f>VLOOKUP($B523,[2]Sheet3!$G:$CZ,24,0)</f>
        <v>0</v>
      </c>
      <c r="AN523" s="14">
        <f>VLOOKUP($B523,[2]Sheet3!$G:$CZ,25,0)</f>
        <v>0</v>
      </c>
      <c r="AO523" s="14">
        <f>VLOOKUP($B523,[2]Sheet3!$G:$CZ,26,0)</f>
        <v>0</v>
      </c>
      <c r="AP523" s="14">
        <f>VLOOKUP($B523,[2]Sheet3!$G:$CZ,27,0)</f>
        <v>0</v>
      </c>
      <c r="AQ523" s="14">
        <f>VLOOKUP($B523,[2]Sheet3!$G:$CZ,28,0)</f>
        <v>0</v>
      </c>
      <c r="AR523" s="14">
        <f>VLOOKUP($B523,[2]Sheet3!$G:$CZ,29,0)</f>
        <v>0</v>
      </c>
      <c r="AS523" s="14">
        <f>VLOOKUP($B523,[2]Sheet3!$G:$CZ,30,0)</f>
        <v>0</v>
      </c>
      <c r="AT523" s="14">
        <f>VLOOKUP($B523,[2]Sheet3!$G:$CZ,31,0)</f>
        <v>0</v>
      </c>
      <c r="AU523" s="14">
        <f>VLOOKUP($B523,[2]Sheet3!$G:$CZ,32,0)</f>
        <v>0</v>
      </c>
      <c r="AV523" s="14">
        <f>VLOOKUP($B523,[2]Sheet3!$G:$CZ,33,0)</f>
        <v>0</v>
      </c>
      <c r="AW523" s="14">
        <f>VLOOKUP($B523,[2]Sheet3!$G:$CZ,34,0)</f>
        <v>0</v>
      </c>
      <c r="AX523" s="14">
        <f>VLOOKUP($B523,[2]Sheet3!$G:$CZ,35,0)</f>
        <v>0</v>
      </c>
      <c r="AY523" s="14">
        <f>VLOOKUP($B523,[2]Sheet3!$G:$CZ,36,0)</f>
        <v>0</v>
      </c>
      <c r="AZ523" s="14">
        <f>VLOOKUP($B523,[2]Sheet3!$G:$CZ,37,0)</f>
        <v>0</v>
      </c>
      <c r="BA523" s="14">
        <f>VLOOKUP($B523,[2]Sheet3!$G:$CZ,38,0)</f>
        <v>0</v>
      </c>
      <c r="BB523" s="14">
        <f>VLOOKUP($B523,[2]Sheet3!$G:$CZ,39,0)</f>
        <v>0</v>
      </c>
      <c r="BC523" s="14">
        <f>VLOOKUP($B523,[2]Sheet3!$G:$CZ,40,0)</f>
        <v>0</v>
      </c>
      <c r="BD523" s="14">
        <f>VLOOKUP($B523,[2]Sheet3!$G:$CZ,41,0)</f>
        <v>0</v>
      </c>
      <c r="BE523" s="14">
        <f>VLOOKUP($B523,[2]Sheet3!$G:$CZ,42,0)</f>
        <v>0</v>
      </c>
      <c r="BF523" s="14">
        <f>VLOOKUP($B523,[2]Sheet3!$G:$CZ,43,0)</f>
        <v>0</v>
      </c>
      <c r="BG523" s="14">
        <f>VLOOKUP($B523,[2]Sheet3!$G:$CZ,44,0)</f>
        <v>0</v>
      </c>
      <c r="BH523" s="14">
        <f>VLOOKUP($B523,[2]Sheet3!$G:$CZ,45,0)</f>
        <v>0</v>
      </c>
      <c r="BI523" s="14">
        <f>VLOOKUP($B523,[2]Sheet3!$G:$CZ,46,0)</f>
        <v>0</v>
      </c>
      <c r="BJ523" s="14">
        <f>VLOOKUP($B523,[2]Sheet3!$G:$CZ,47,0)</f>
        <v>0</v>
      </c>
      <c r="BK523" s="14">
        <f>VLOOKUP($B523,[2]Sheet3!$G:$CZ,48,0)</f>
        <v>0</v>
      </c>
      <c r="BL523" s="14">
        <f>VLOOKUP($B523,[2]Sheet3!$G:$CZ,49,0)</f>
        <v>0</v>
      </c>
      <c r="BM523" s="14">
        <f>VLOOKUP($B523,[2]Sheet3!$G:$CZ,50,0)</f>
        <v>0</v>
      </c>
      <c r="BN523" s="14">
        <f>VLOOKUP($B523,[2]Sheet3!$G:$CZ,51,0)</f>
        <v>0</v>
      </c>
      <c r="BO523" s="14">
        <f>VLOOKUP($B523,[2]Sheet3!$G:$CZ,52,0)</f>
        <v>0</v>
      </c>
      <c r="BP523" s="14">
        <f>VLOOKUP($B523,[2]Sheet3!$G:$CZ,53,0)</f>
        <v>0</v>
      </c>
      <c r="BQ523" s="14">
        <f>VLOOKUP($B523,[2]Sheet3!$G:$CZ,54,0)</f>
        <v>0</v>
      </c>
      <c r="BR523" s="14">
        <f>VLOOKUP($B523,[2]Sheet3!$G:$CZ,55,0)</f>
        <v>0</v>
      </c>
      <c r="BS523" s="14">
        <f>VLOOKUP($B523,[2]Sheet3!$G:$CZ,56,0)</f>
        <v>0</v>
      </c>
      <c r="BT523" s="14">
        <f>VLOOKUP($B523,[2]Sheet3!$G:$CZ,57,0)</f>
        <v>0</v>
      </c>
      <c r="BU523" s="14">
        <f>VLOOKUP($B523,[2]Sheet3!$G:$CZ,58,0)</f>
        <v>0</v>
      </c>
      <c r="BV523" s="14">
        <f>VLOOKUP($B523,[2]Sheet3!$G:$CZ,59,0)</f>
        <v>0</v>
      </c>
      <c r="BW523" s="14">
        <f>VLOOKUP($B523,[2]Sheet3!$G:$CZ,60,0)</f>
        <v>0</v>
      </c>
      <c r="BX523" s="14">
        <f>VLOOKUP($B523,[2]Sheet3!$G:$CZ,61,0)</f>
        <v>0</v>
      </c>
      <c r="BY523" s="14">
        <f>VLOOKUP($B523,[2]Sheet3!$G:$CZ,62,0)</f>
        <v>0</v>
      </c>
      <c r="BZ523" s="14">
        <f>VLOOKUP($B523,[2]Sheet3!$G:$CZ,63,0)</f>
        <v>0</v>
      </c>
      <c r="CA523" s="14">
        <f>VLOOKUP($B523,[2]Sheet3!$G:$CZ,64,0)</f>
        <v>0</v>
      </c>
      <c r="CB523" s="14">
        <f>VLOOKUP($B523,[2]Sheet3!$G:$CZ,65,0)</f>
        <v>0</v>
      </c>
      <c r="CC523" s="14">
        <f>VLOOKUP($B523,[2]Sheet3!$G:$CZ,66,0)</f>
        <v>0</v>
      </c>
      <c r="CD523" s="14">
        <f>VLOOKUP($B523,[2]Sheet3!$G:$CZ,67,0)</f>
        <v>0</v>
      </c>
      <c r="CE523" s="14">
        <f>VLOOKUP($B523,[2]Sheet3!$G:$CZ,68,0)</f>
        <v>0</v>
      </c>
      <c r="CF523" s="14">
        <f>VLOOKUP($B523,[2]Sheet3!$G:$CZ,69,0)</f>
        <v>0</v>
      </c>
      <c r="CG523" s="14">
        <f>VLOOKUP($B523,[2]Sheet3!$G:$CZ,70,0)</f>
        <v>0</v>
      </c>
      <c r="CH523" s="14">
        <f>VLOOKUP($B523,[2]Sheet3!$G:$CZ,71,0)</f>
        <v>0</v>
      </c>
      <c r="CI523" s="14">
        <f>VLOOKUP($B523,[2]Sheet3!$G:$CZ,72,0)</f>
        <v>0</v>
      </c>
      <c r="CJ523" s="14">
        <f>VLOOKUP($B523,[2]Sheet3!$G:$CZ,73,0)</f>
        <v>0</v>
      </c>
      <c r="CK523" s="14">
        <f>VLOOKUP($B523,[2]Sheet3!$G:$CZ,74,0)</f>
        <v>0</v>
      </c>
      <c r="CL523" s="14">
        <f>VLOOKUP($B523,[2]Sheet3!$G:$CZ,75,0)</f>
        <v>0</v>
      </c>
      <c r="CM523" s="14">
        <f>VLOOKUP($B523,[2]Sheet3!$G:$CZ,76,0)</f>
        <v>0</v>
      </c>
      <c r="CN523" s="14">
        <f>VLOOKUP($B523,[2]Sheet3!$G:$CZ,77,0)</f>
        <v>0</v>
      </c>
      <c r="CO523" s="14">
        <f>VLOOKUP($B523,[2]Sheet3!$G:$CZ,78,0)</f>
        <v>0</v>
      </c>
      <c r="CP523" s="14">
        <f>VLOOKUP($B523,[2]Sheet3!$G:$CZ,79,0)</f>
        <v>0</v>
      </c>
      <c r="CQ523" s="14">
        <f>VLOOKUP($B523,[2]Sheet3!$G:$CZ,80,0)</f>
        <v>0</v>
      </c>
      <c r="CR523" s="14">
        <f>VLOOKUP($B523,[2]Sheet3!$G:$CZ,81,0)</f>
        <v>0</v>
      </c>
      <c r="CS523" s="14">
        <f>VLOOKUP($B523,[2]Sheet3!$G:$CZ,82,0)</f>
        <v>0</v>
      </c>
      <c r="CT523" s="14">
        <f>VLOOKUP($B523,[2]Sheet3!$G:$CZ,83,0)</f>
        <v>0</v>
      </c>
      <c r="CU523" s="14">
        <f>VLOOKUP($B523,[2]Sheet3!$G:$CZ,84,0)</f>
        <v>0</v>
      </c>
      <c r="CV523" s="14">
        <f>VLOOKUP($B523,[2]Sheet3!$G:$CZ,85,0)</f>
        <v>0</v>
      </c>
      <c r="CW523" s="14">
        <f>VLOOKUP($B523,[2]Sheet3!$G:$CZ,86,0)</f>
        <v>0</v>
      </c>
      <c r="CX523" s="14">
        <f>VLOOKUP($B523,[2]Sheet3!$G:$CZ,87,0)</f>
        <v>0</v>
      </c>
      <c r="CY523" s="14">
        <f>VLOOKUP($B523,[2]Sheet3!$G:$CZ,88,0)</f>
        <v>0</v>
      </c>
      <c r="CZ523" s="14">
        <f>VLOOKUP($B523,[2]Sheet3!$G:$CZ,89,0)</f>
        <v>0</v>
      </c>
      <c r="DA523" s="14">
        <f>VLOOKUP($B523,[2]Sheet3!$G:$CZ,90,0)</f>
        <v>0</v>
      </c>
      <c r="DB523" s="14">
        <f>VLOOKUP($B523,[2]Sheet3!$G:$CZ,91,0)</f>
        <v>0</v>
      </c>
      <c r="DC523" s="14">
        <f>VLOOKUP($B523,[2]Sheet3!$G:$CZ,92,0)</f>
        <v>0</v>
      </c>
      <c r="DD523" s="14">
        <f>VLOOKUP($B523,[2]Sheet3!$G:$CZ,93,0)</f>
        <v>0</v>
      </c>
      <c r="DE523" s="14">
        <f>VLOOKUP($B523,[2]Sheet3!$G:$CZ,94,0)</f>
        <v>0</v>
      </c>
      <c r="DF523" s="14">
        <f>VLOOKUP($B523,[2]Sheet3!$G:$CZ,95,0)</f>
        <v>0</v>
      </c>
      <c r="DG523" s="14">
        <f>VLOOKUP($B523,[2]Sheet3!$G:$CZ,96,0)</f>
        <v>0</v>
      </c>
      <c r="DH523" s="14">
        <f>VLOOKUP($B523,[2]Sheet3!$G:$CZ,97,0)</f>
        <v>0</v>
      </c>
      <c r="DI523" s="14">
        <f>VLOOKUP($B523,[2]Sheet3!$G:$CZ,98,0)</f>
        <v>0</v>
      </c>
    </row>
    <row r="524" spans="1:113" x14ac:dyDescent="0.3">
      <c r="A524" s="9" t="str">
        <f t="shared" si="26"/>
        <v>E23348</v>
      </c>
      <c r="B524" s="15" t="s">
        <v>1530</v>
      </c>
      <c r="C524" s="15" t="s">
        <v>1531</v>
      </c>
      <c r="F524" s="7" t="s">
        <v>15</v>
      </c>
      <c r="G524" s="12" t="s">
        <v>4019</v>
      </c>
      <c r="H524" s="12" t="str">
        <f>VLOOKUP($B524,[1]Sheet1!$A:$G,5,0)</f>
        <v>suvendu.mishra@redingtongroup.com</v>
      </c>
      <c r="I524" s="12" t="str">
        <f>VLOOKUP($B524,[1]Sheet1!$A:$G,7,0)</f>
        <v>jaswinder.singh@redingtongroup.com</v>
      </c>
      <c r="J524" s="12" t="s">
        <v>82</v>
      </c>
      <c r="K524" s="7"/>
      <c r="L524" s="7"/>
      <c r="M524" s="8"/>
      <c r="N524" s="7" t="str">
        <f t="shared" si="24"/>
        <v>suvendu.mishra@redingtongroup.com; jaswinder.singh@redingtongroup.com; nilesh.phirke@redingtongroup.com;christopher.joseph@redingtongroup.com</v>
      </c>
      <c r="O524" s="7" t="str">
        <f t="shared" si="25"/>
        <v>E23348</v>
      </c>
      <c r="P524" s="8" t="s">
        <v>5215</v>
      </c>
      <c r="Q524" s="14">
        <f>VLOOKUP($B524,[2]Sheet3!$G:$CZ,2,0)</f>
        <v>2400308892</v>
      </c>
      <c r="R524" s="14">
        <f>VLOOKUP($B524,[2]Sheet3!$G:$CZ,3,0)</f>
        <v>2400299572</v>
      </c>
      <c r="S524" s="14">
        <f>VLOOKUP($B524,[2]Sheet3!$G:$CZ,4,0)</f>
        <v>0</v>
      </c>
      <c r="T524" s="14">
        <f>VLOOKUP($B524,[2]Sheet3!$G:$CZ,5,0)</f>
        <v>0</v>
      </c>
      <c r="U524" s="14">
        <f>VLOOKUP($B524,[2]Sheet3!$G:$CZ,6,0)</f>
        <v>0</v>
      </c>
      <c r="V524" s="14">
        <f>VLOOKUP($B524,[2]Sheet3!$G:$CZ,7,0)</f>
        <v>0</v>
      </c>
      <c r="W524" s="14">
        <f>VLOOKUP($B524,[2]Sheet3!$G:$CZ,8,0)</f>
        <v>0</v>
      </c>
      <c r="X524" s="14">
        <f>VLOOKUP($B524,[2]Sheet3!$G:$CZ,9,0)</f>
        <v>0</v>
      </c>
      <c r="Y524" s="14">
        <f>VLOOKUP($B524,[2]Sheet3!$G:$CZ,10,0)</f>
        <v>0</v>
      </c>
      <c r="Z524" s="14">
        <f>VLOOKUP($B524,[2]Sheet3!$G:$CZ,11,0)</f>
        <v>0</v>
      </c>
      <c r="AA524" s="14">
        <f>VLOOKUP($B524,[2]Sheet3!$G:$CZ,12,0)</f>
        <v>0</v>
      </c>
      <c r="AB524" s="14">
        <f>VLOOKUP($B524,[2]Sheet3!$G:$CZ,13,0)</f>
        <v>0</v>
      </c>
      <c r="AC524" s="14">
        <f>VLOOKUP($B524,[2]Sheet3!$G:$CZ,14,0)</f>
        <v>0</v>
      </c>
      <c r="AD524" s="14">
        <f>VLOOKUP($B524,[2]Sheet3!$G:$CZ,15,0)</f>
        <v>0</v>
      </c>
      <c r="AE524" s="14">
        <f>VLOOKUP($B524,[2]Sheet3!$G:$CZ,16,0)</f>
        <v>0</v>
      </c>
      <c r="AF524" s="14">
        <f>VLOOKUP($B524,[2]Sheet3!$G:$CZ,17,0)</f>
        <v>0</v>
      </c>
      <c r="AG524" s="14">
        <f>VLOOKUP($B524,[2]Sheet3!$G:$CZ,18,0)</f>
        <v>0</v>
      </c>
      <c r="AH524" s="14">
        <f>VLOOKUP($B524,[2]Sheet3!$G:$CZ,19,0)</f>
        <v>0</v>
      </c>
      <c r="AI524" s="14">
        <f>VLOOKUP($B524,[2]Sheet3!$G:$CZ,20,0)</f>
        <v>0</v>
      </c>
      <c r="AJ524" s="14">
        <f>VLOOKUP($B524,[2]Sheet3!$G:$CZ,21,0)</f>
        <v>0</v>
      </c>
      <c r="AK524" s="14">
        <f>VLOOKUP($B524,[2]Sheet3!$G:$CZ,22,0)</f>
        <v>0</v>
      </c>
      <c r="AL524" s="14">
        <f>VLOOKUP($B524,[2]Sheet3!$G:$CZ,23,0)</f>
        <v>0</v>
      </c>
      <c r="AM524" s="14">
        <f>VLOOKUP($B524,[2]Sheet3!$G:$CZ,24,0)</f>
        <v>0</v>
      </c>
      <c r="AN524" s="14">
        <f>VLOOKUP($B524,[2]Sheet3!$G:$CZ,25,0)</f>
        <v>0</v>
      </c>
      <c r="AO524" s="14">
        <f>VLOOKUP($B524,[2]Sheet3!$G:$CZ,26,0)</f>
        <v>0</v>
      </c>
      <c r="AP524" s="14">
        <f>VLOOKUP($B524,[2]Sheet3!$G:$CZ,27,0)</f>
        <v>0</v>
      </c>
      <c r="AQ524" s="14">
        <f>VLOOKUP($B524,[2]Sheet3!$G:$CZ,28,0)</f>
        <v>0</v>
      </c>
      <c r="AR524" s="14">
        <f>VLOOKUP($B524,[2]Sheet3!$G:$CZ,29,0)</f>
        <v>0</v>
      </c>
      <c r="AS524" s="14">
        <f>VLOOKUP($B524,[2]Sheet3!$G:$CZ,30,0)</f>
        <v>0</v>
      </c>
      <c r="AT524" s="14">
        <f>VLOOKUP($B524,[2]Sheet3!$G:$CZ,31,0)</f>
        <v>0</v>
      </c>
      <c r="AU524" s="14">
        <f>VLOOKUP($B524,[2]Sheet3!$G:$CZ,32,0)</f>
        <v>0</v>
      </c>
      <c r="AV524" s="14">
        <f>VLOOKUP($B524,[2]Sheet3!$G:$CZ,33,0)</f>
        <v>0</v>
      </c>
      <c r="AW524" s="14">
        <f>VLOOKUP($B524,[2]Sheet3!$G:$CZ,34,0)</f>
        <v>0</v>
      </c>
      <c r="AX524" s="14">
        <f>VLOOKUP($B524,[2]Sheet3!$G:$CZ,35,0)</f>
        <v>0</v>
      </c>
      <c r="AY524" s="14">
        <f>VLOOKUP($B524,[2]Sheet3!$G:$CZ,36,0)</f>
        <v>0</v>
      </c>
      <c r="AZ524" s="14">
        <f>VLOOKUP($B524,[2]Sheet3!$G:$CZ,37,0)</f>
        <v>0</v>
      </c>
      <c r="BA524" s="14">
        <f>VLOOKUP($B524,[2]Sheet3!$G:$CZ,38,0)</f>
        <v>0</v>
      </c>
      <c r="BB524" s="14">
        <f>VLOOKUP($B524,[2]Sheet3!$G:$CZ,39,0)</f>
        <v>0</v>
      </c>
      <c r="BC524" s="14">
        <f>VLOOKUP($B524,[2]Sheet3!$G:$CZ,40,0)</f>
        <v>0</v>
      </c>
      <c r="BD524" s="14">
        <f>VLOOKUP($B524,[2]Sheet3!$G:$CZ,41,0)</f>
        <v>0</v>
      </c>
      <c r="BE524" s="14">
        <f>VLOOKUP($B524,[2]Sheet3!$G:$CZ,42,0)</f>
        <v>0</v>
      </c>
      <c r="BF524" s="14">
        <f>VLOOKUP($B524,[2]Sheet3!$G:$CZ,43,0)</f>
        <v>0</v>
      </c>
      <c r="BG524" s="14">
        <f>VLOOKUP($B524,[2]Sheet3!$G:$CZ,44,0)</f>
        <v>0</v>
      </c>
      <c r="BH524" s="14">
        <f>VLOOKUP($B524,[2]Sheet3!$G:$CZ,45,0)</f>
        <v>0</v>
      </c>
      <c r="BI524" s="14">
        <f>VLOOKUP($B524,[2]Sheet3!$G:$CZ,46,0)</f>
        <v>0</v>
      </c>
      <c r="BJ524" s="14">
        <f>VLOOKUP($B524,[2]Sheet3!$G:$CZ,47,0)</f>
        <v>0</v>
      </c>
      <c r="BK524" s="14">
        <f>VLOOKUP($B524,[2]Sheet3!$G:$CZ,48,0)</f>
        <v>0</v>
      </c>
      <c r="BL524" s="14">
        <f>VLOOKUP($B524,[2]Sheet3!$G:$CZ,49,0)</f>
        <v>0</v>
      </c>
      <c r="BM524" s="14">
        <f>VLOOKUP($B524,[2]Sheet3!$G:$CZ,50,0)</f>
        <v>0</v>
      </c>
      <c r="BN524" s="14">
        <f>VLOOKUP($B524,[2]Sheet3!$G:$CZ,51,0)</f>
        <v>0</v>
      </c>
      <c r="BO524" s="14">
        <f>VLOOKUP($B524,[2]Sheet3!$G:$CZ,52,0)</f>
        <v>0</v>
      </c>
      <c r="BP524" s="14">
        <f>VLOOKUP($B524,[2]Sheet3!$G:$CZ,53,0)</f>
        <v>0</v>
      </c>
      <c r="BQ524" s="14">
        <f>VLOOKUP($B524,[2]Sheet3!$G:$CZ,54,0)</f>
        <v>0</v>
      </c>
      <c r="BR524" s="14">
        <f>VLOOKUP($B524,[2]Sheet3!$G:$CZ,55,0)</f>
        <v>0</v>
      </c>
      <c r="BS524" s="14">
        <f>VLOOKUP($B524,[2]Sheet3!$G:$CZ,56,0)</f>
        <v>0</v>
      </c>
      <c r="BT524" s="14">
        <f>VLOOKUP($B524,[2]Sheet3!$G:$CZ,57,0)</f>
        <v>0</v>
      </c>
      <c r="BU524" s="14">
        <f>VLOOKUP($B524,[2]Sheet3!$G:$CZ,58,0)</f>
        <v>0</v>
      </c>
      <c r="BV524" s="14">
        <f>VLOOKUP($B524,[2]Sheet3!$G:$CZ,59,0)</f>
        <v>0</v>
      </c>
      <c r="BW524" s="14">
        <f>VLOOKUP($B524,[2]Sheet3!$G:$CZ,60,0)</f>
        <v>0</v>
      </c>
      <c r="BX524" s="14">
        <f>VLOOKUP($B524,[2]Sheet3!$G:$CZ,61,0)</f>
        <v>0</v>
      </c>
      <c r="BY524" s="14">
        <f>VLOOKUP($B524,[2]Sheet3!$G:$CZ,62,0)</f>
        <v>0</v>
      </c>
      <c r="BZ524" s="14">
        <f>VLOOKUP($B524,[2]Sheet3!$G:$CZ,63,0)</f>
        <v>0</v>
      </c>
      <c r="CA524" s="14">
        <f>VLOOKUP($B524,[2]Sheet3!$G:$CZ,64,0)</f>
        <v>0</v>
      </c>
      <c r="CB524" s="14">
        <f>VLOOKUP($B524,[2]Sheet3!$G:$CZ,65,0)</f>
        <v>0</v>
      </c>
      <c r="CC524" s="14">
        <f>VLOOKUP($B524,[2]Sheet3!$G:$CZ,66,0)</f>
        <v>0</v>
      </c>
      <c r="CD524" s="14">
        <f>VLOOKUP($B524,[2]Sheet3!$G:$CZ,67,0)</f>
        <v>0</v>
      </c>
      <c r="CE524" s="14">
        <f>VLOOKUP($B524,[2]Sheet3!$G:$CZ,68,0)</f>
        <v>0</v>
      </c>
      <c r="CF524" s="14">
        <f>VLOOKUP($B524,[2]Sheet3!$G:$CZ,69,0)</f>
        <v>0</v>
      </c>
      <c r="CG524" s="14">
        <f>VLOOKUP($B524,[2]Sheet3!$G:$CZ,70,0)</f>
        <v>0</v>
      </c>
      <c r="CH524" s="14">
        <f>VLOOKUP($B524,[2]Sheet3!$G:$CZ,71,0)</f>
        <v>0</v>
      </c>
      <c r="CI524" s="14">
        <f>VLOOKUP($B524,[2]Sheet3!$G:$CZ,72,0)</f>
        <v>0</v>
      </c>
      <c r="CJ524" s="14">
        <f>VLOOKUP($B524,[2]Sheet3!$G:$CZ,73,0)</f>
        <v>0</v>
      </c>
      <c r="CK524" s="14">
        <f>VLOOKUP($B524,[2]Sheet3!$G:$CZ,74,0)</f>
        <v>0</v>
      </c>
      <c r="CL524" s="14">
        <f>VLOOKUP($B524,[2]Sheet3!$G:$CZ,75,0)</f>
        <v>0</v>
      </c>
      <c r="CM524" s="14">
        <f>VLOOKUP($B524,[2]Sheet3!$G:$CZ,76,0)</f>
        <v>0</v>
      </c>
      <c r="CN524" s="14">
        <f>VLOOKUP($B524,[2]Sheet3!$G:$CZ,77,0)</f>
        <v>0</v>
      </c>
      <c r="CO524" s="14">
        <f>VLOOKUP($B524,[2]Sheet3!$G:$CZ,78,0)</f>
        <v>0</v>
      </c>
      <c r="CP524" s="14">
        <f>VLOOKUP($B524,[2]Sheet3!$G:$CZ,79,0)</f>
        <v>0</v>
      </c>
      <c r="CQ524" s="14">
        <f>VLOOKUP($B524,[2]Sheet3!$G:$CZ,80,0)</f>
        <v>0</v>
      </c>
      <c r="CR524" s="14">
        <f>VLOOKUP($B524,[2]Sheet3!$G:$CZ,81,0)</f>
        <v>0</v>
      </c>
      <c r="CS524" s="14">
        <f>VLOOKUP($B524,[2]Sheet3!$G:$CZ,82,0)</f>
        <v>0</v>
      </c>
      <c r="CT524" s="14">
        <f>VLOOKUP($B524,[2]Sheet3!$G:$CZ,83,0)</f>
        <v>0</v>
      </c>
      <c r="CU524" s="14">
        <f>VLOOKUP($B524,[2]Sheet3!$G:$CZ,84,0)</f>
        <v>0</v>
      </c>
      <c r="CV524" s="14">
        <f>VLOOKUP($B524,[2]Sheet3!$G:$CZ,85,0)</f>
        <v>0</v>
      </c>
      <c r="CW524" s="14">
        <f>VLOOKUP($B524,[2]Sheet3!$G:$CZ,86,0)</f>
        <v>0</v>
      </c>
      <c r="CX524" s="14">
        <f>VLOOKUP($B524,[2]Sheet3!$G:$CZ,87,0)</f>
        <v>0</v>
      </c>
      <c r="CY524" s="14">
        <f>VLOOKUP($B524,[2]Sheet3!$G:$CZ,88,0)</f>
        <v>0</v>
      </c>
      <c r="CZ524" s="14">
        <f>VLOOKUP($B524,[2]Sheet3!$G:$CZ,89,0)</f>
        <v>0</v>
      </c>
      <c r="DA524" s="14">
        <f>VLOOKUP($B524,[2]Sheet3!$G:$CZ,90,0)</f>
        <v>0</v>
      </c>
      <c r="DB524" s="14">
        <f>VLOOKUP($B524,[2]Sheet3!$G:$CZ,91,0)</f>
        <v>0</v>
      </c>
      <c r="DC524" s="14">
        <f>VLOOKUP($B524,[2]Sheet3!$G:$CZ,92,0)</f>
        <v>0</v>
      </c>
      <c r="DD524" s="14">
        <f>VLOOKUP($B524,[2]Sheet3!$G:$CZ,93,0)</f>
        <v>0</v>
      </c>
      <c r="DE524" s="14">
        <f>VLOOKUP($B524,[2]Sheet3!$G:$CZ,94,0)</f>
        <v>0</v>
      </c>
      <c r="DF524" s="14">
        <f>VLOOKUP($B524,[2]Sheet3!$G:$CZ,95,0)</f>
        <v>0</v>
      </c>
      <c r="DG524" s="14">
        <f>VLOOKUP($B524,[2]Sheet3!$G:$CZ,96,0)</f>
        <v>0</v>
      </c>
      <c r="DH524" s="14">
        <f>VLOOKUP($B524,[2]Sheet3!$G:$CZ,97,0)</f>
        <v>0</v>
      </c>
      <c r="DI524" s="14">
        <f>VLOOKUP($B524,[2]Sheet3!$G:$CZ,98,0)</f>
        <v>0</v>
      </c>
    </row>
    <row r="525" spans="1:113" x14ac:dyDescent="0.3">
      <c r="A525" s="9" t="str">
        <f t="shared" si="26"/>
        <v>E14537</v>
      </c>
      <c r="B525" s="15" t="s">
        <v>1532</v>
      </c>
      <c r="C525" s="15" t="s">
        <v>1533</v>
      </c>
      <c r="F525" s="7" t="s">
        <v>15</v>
      </c>
      <c r="G525" s="12" t="s">
        <v>4020</v>
      </c>
      <c r="H525" s="12" t="str">
        <f>VLOOKUP($B525,[1]Sheet1!$A:$G,5,0)</f>
        <v>chandan.singh@redingtongroup.com</v>
      </c>
      <c r="I525" s="12" t="str">
        <f>VLOOKUP($B525,[1]Sheet1!$A:$G,7,0)</f>
        <v>jaswinder.singh@redingtongroup.com</v>
      </c>
      <c r="J525" s="12" t="s">
        <v>82</v>
      </c>
      <c r="K525" s="7"/>
      <c r="L525" s="7"/>
      <c r="M525" s="8"/>
      <c r="N525" s="7" t="str">
        <f t="shared" si="24"/>
        <v>chandan.singh@redingtongroup.com; jaswinder.singh@redingtongroup.com; nilesh.phirke@redingtongroup.com;christopher.joseph@redingtongroup.com</v>
      </c>
      <c r="O525" s="7" t="str">
        <f t="shared" si="25"/>
        <v>E14537</v>
      </c>
      <c r="P525" s="8" t="s">
        <v>5215</v>
      </c>
      <c r="Q525" s="14">
        <f>VLOOKUP($B525,[2]Sheet3!$G:$CZ,2,0)</f>
        <v>2400308959</v>
      </c>
      <c r="R525" s="14">
        <f>VLOOKUP($B525,[2]Sheet3!$G:$CZ,3,0)</f>
        <v>2400302677</v>
      </c>
      <c r="S525" s="14">
        <f>VLOOKUP($B525,[2]Sheet3!$G:$CZ,4,0)</f>
        <v>0</v>
      </c>
      <c r="T525" s="14">
        <f>VLOOKUP($B525,[2]Sheet3!$G:$CZ,5,0)</f>
        <v>0</v>
      </c>
      <c r="U525" s="14">
        <f>VLOOKUP($B525,[2]Sheet3!$G:$CZ,6,0)</f>
        <v>0</v>
      </c>
      <c r="V525" s="14">
        <f>VLOOKUP($B525,[2]Sheet3!$G:$CZ,7,0)</f>
        <v>0</v>
      </c>
      <c r="W525" s="14">
        <f>VLOOKUP($B525,[2]Sheet3!$G:$CZ,8,0)</f>
        <v>0</v>
      </c>
      <c r="X525" s="14">
        <f>VLOOKUP($B525,[2]Sheet3!$G:$CZ,9,0)</f>
        <v>0</v>
      </c>
      <c r="Y525" s="14">
        <f>VLOOKUP($B525,[2]Sheet3!$G:$CZ,10,0)</f>
        <v>0</v>
      </c>
      <c r="Z525" s="14">
        <f>VLOOKUP($B525,[2]Sheet3!$G:$CZ,11,0)</f>
        <v>0</v>
      </c>
      <c r="AA525" s="14">
        <f>VLOOKUP($B525,[2]Sheet3!$G:$CZ,12,0)</f>
        <v>0</v>
      </c>
      <c r="AB525" s="14">
        <f>VLOOKUP($B525,[2]Sheet3!$G:$CZ,13,0)</f>
        <v>0</v>
      </c>
      <c r="AC525" s="14">
        <f>VLOOKUP($B525,[2]Sheet3!$G:$CZ,14,0)</f>
        <v>0</v>
      </c>
      <c r="AD525" s="14">
        <f>VLOOKUP($B525,[2]Sheet3!$G:$CZ,15,0)</f>
        <v>0</v>
      </c>
      <c r="AE525" s="14">
        <f>VLOOKUP($B525,[2]Sheet3!$G:$CZ,16,0)</f>
        <v>0</v>
      </c>
      <c r="AF525" s="14">
        <f>VLOOKUP($B525,[2]Sheet3!$G:$CZ,17,0)</f>
        <v>0</v>
      </c>
      <c r="AG525" s="14">
        <f>VLOOKUP($B525,[2]Sheet3!$G:$CZ,18,0)</f>
        <v>0</v>
      </c>
      <c r="AH525" s="14">
        <f>VLOOKUP($B525,[2]Sheet3!$G:$CZ,19,0)</f>
        <v>0</v>
      </c>
      <c r="AI525" s="14">
        <f>VLOOKUP($B525,[2]Sheet3!$G:$CZ,20,0)</f>
        <v>0</v>
      </c>
      <c r="AJ525" s="14">
        <f>VLOOKUP($B525,[2]Sheet3!$G:$CZ,21,0)</f>
        <v>0</v>
      </c>
      <c r="AK525" s="14">
        <f>VLOOKUP($B525,[2]Sheet3!$G:$CZ,22,0)</f>
        <v>0</v>
      </c>
      <c r="AL525" s="14">
        <f>VLOOKUP($B525,[2]Sheet3!$G:$CZ,23,0)</f>
        <v>0</v>
      </c>
      <c r="AM525" s="14">
        <f>VLOOKUP($B525,[2]Sheet3!$G:$CZ,24,0)</f>
        <v>0</v>
      </c>
      <c r="AN525" s="14">
        <f>VLOOKUP($B525,[2]Sheet3!$G:$CZ,25,0)</f>
        <v>0</v>
      </c>
      <c r="AO525" s="14">
        <f>VLOOKUP($B525,[2]Sheet3!$G:$CZ,26,0)</f>
        <v>0</v>
      </c>
      <c r="AP525" s="14">
        <f>VLOOKUP($B525,[2]Sheet3!$G:$CZ,27,0)</f>
        <v>0</v>
      </c>
      <c r="AQ525" s="14">
        <f>VLOOKUP($B525,[2]Sheet3!$G:$CZ,28,0)</f>
        <v>0</v>
      </c>
      <c r="AR525" s="14">
        <f>VLOOKUP($B525,[2]Sheet3!$G:$CZ,29,0)</f>
        <v>0</v>
      </c>
      <c r="AS525" s="14">
        <f>VLOOKUP($B525,[2]Sheet3!$G:$CZ,30,0)</f>
        <v>0</v>
      </c>
      <c r="AT525" s="14">
        <f>VLOOKUP($B525,[2]Sheet3!$G:$CZ,31,0)</f>
        <v>0</v>
      </c>
      <c r="AU525" s="14">
        <f>VLOOKUP($B525,[2]Sheet3!$G:$CZ,32,0)</f>
        <v>0</v>
      </c>
      <c r="AV525" s="14">
        <f>VLOOKUP($B525,[2]Sheet3!$G:$CZ,33,0)</f>
        <v>0</v>
      </c>
      <c r="AW525" s="14">
        <f>VLOOKUP($B525,[2]Sheet3!$G:$CZ,34,0)</f>
        <v>0</v>
      </c>
      <c r="AX525" s="14">
        <f>VLOOKUP($B525,[2]Sheet3!$G:$CZ,35,0)</f>
        <v>0</v>
      </c>
      <c r="AY525" s="14">
        <f>VLOOKUP($B525,[2]Sheet3!$G:$CZ,36,0)</f>
        <v>0</v>
      </c>
      <c r="AZ525" s="14">
        <f>VLOOKUP($B525,[2]Sheet3!$G:$CZ,37,0)</f>
        <v>0</v>
      </c>
      <c r="BA525" s="14">
        <f>VLOOKUP($B525,[2]Sheet3!$G:$CZ,38,0)</f>
        <v>0</v>
      </c>
      <c r="BB525" s="14">
        <f>VLOOKUP($B525,[2]Sheet3!$G:$CZ,39,0)</f>
        <v>0</v>
      </c>
      <c r="BC525" s="14">
        <f>VLOOKUP($B525,[2]Sheet3!$G:$CZ,40,0)</f>
        <v>0</v>
      </c>
      <c r="BD525" s="14">
        <f>VLOOKUP($B525,[2]Sheet3!$G:$CZ,41,0)</f>
        <v>0</v>
      </c>
      <c r="BE525" s="14">
        <f>VLOOKUP($B525,[2]Sheet3!$G:$CZ,42,0)</f>
        <v>0</v>
      </c>
      <c r="BF525" s="14">
        <f>VLOOKUP($B525,[2]Sheet3!$G:$CZ,43,0)</f>
        <v>0</v>
      </c>
      <c r="BG525" s="14">
        <f>VLOOKUP($B525,[2]Sheet3!$G:$CZ,44,0)</f>
        <v>0</v>
      </c>
      <c r="BH525" s="14">
        <f>VLOOKUP($B525,[2]Sheet3!$G:$CZ,45,0)</f>
        <v>0</v>
      </c>
      <c r="BI525" s="14">
        <f>VLOOKUP($B525,[2]Sheet3!$G:$CZ,46,0)</f>
        <v>0</v>
      </c>
      <c r="BJ525" s="14">
        <f>VLOOKUP($B525,[2]Sheet3!$G:$CZ,47,0)</f>
        <v>0</v>
      </c>
      <c r="BK525" s="14">
        <f>VLOOKUP($B525,[2]Sheet3!$G:$CZ,48,0)</f>
        <v>0</v>
      </c>
      <c r="BL525" s="14">
        <f>VLOOKUP($B525,[2]Sheet3!$G:$CZ,49,0)</f>
        <v>0</v>
      </c>
      <c r="BM525" s="14">
        <f>VLOOKUP($B525,[2]Sheet3!$G:$CZ,50,0)</f>
        <v>0</v>
      </c>
      <c r="BN525" s="14">
        <f>VLOOKUP($B525,[2]Sheet3!$G:$CZ,51,0)</f>
        <v>0</v>
      </c>
      <c r="BO525" s="14">
        <f>VLOOKUP($B525,[2]Sheet3!$G:$CZ,52,0)</f>
        <v>0</v>
      </c>
      <c r="BP525" s="14">
        <f>VLOOKUP($B525,[2]Sheet3!$G:$CZ,53,0)</f>
        <v>0</v>
      </c>
      <c r="BQ525" s="14">
        <f>VLOOKUP($B525,[2]Sheet3!$G:$CZ,54,0)</f>
        <v>0</v>
      </c>
      <c r="BR525" s="14">
        <f>VLOOKUP($B525,[2]Sheet3!$G:$CZ,55,0)</f>
        <v>0</v>
      </c>
      <c r="BS525" s="14">
        <f>VLOOKUP($B525,[2]Sheet3!$G:$CZ,56,0)</f>
        <v>0</v>
      </c>
      <c r="BT525" s="14">
        <f>VLOOKUP($B525,[2]Sheet3!$G:$CZ,57,0)</f>
        <v>0</v>
      </c>
      <c r="BU525" s="14">
        <f>VLOOKUP($B525,[2]Sheet3!$G:$CZ,58,0)</f>
        <v>0</v>
      </c>
      <c r="BV525" s="14">
        <f>VLOOKUP($B525,[2]Sheet3!$G:$CZ,59,0)</f>
        <v>0</v>
      </c>
      <c r="BW525" s="14">
        <f>VLOOKUP($B525,[2]Sheet3!$G:$CZ,60,0)</f>
        <v>0</v>
      </c>
      <c r="BX525" s="14">
        <f>VLOOKUP($B525,[2]Sheet3!$G:$CZ,61,0)</f>
        <v>0</v>
      </c>
      <c r="BY525" s="14">
        <f>VLOOKUP($B525,[2]Sheet3!$G:$CZ,62,0)</f>
        <v>0</v>
      </c>
      <c r="BZ525" s="14">
        <f>VLOOKUP($B525,[2]Sheet3!$G:$CZ,63,0)</f>
        <v>0</v>
      </c>
      <c r="CA525" s="14">
        <f>VLOOKUP($B525,[2]Sheet3!$G:$CZ,64,0)</f>
        <v>0</v>
      </c>
      <c r="CB525" s="14">
        <f>VLOOKUP($B525,[2]Sheet3!$G:$CZ,65,0)</f>
        <v>0</v>
      </c>
      <c r="CC525" s="14">
        <f>VLOOKUP($B525,[2]Sheet3!$G:$CZ,66,0)</f>
        <v>0</v>
      </c>
      <c r="CD525" s="14">
        <f>VLOOKUP($B525,[2]Sheet3!$G:$CZ,67,0)</f>
        <v>0</v>
      </c>
      <c r="CE525" s="14">
        <f>VLOOKUP($B525,[2]Sheet3!$G:$CZ,68,0)</f>
        <v>0</v>
      </c>
      <c r="CF525" s="14">
        <f>VLOOKUP($B525,[2]Sheet3!$G:$CZ,69,0)</f>
        <v>0</v>
      </c>
      <c r="CG525" s="14">
        <f>VLOOKUP($B525,[2]Sheet3!$G:$CZ,70,0)</f>
        <v>0</v>
      </c>
      <c r="CH525" s="14">
        <f>VLOOKUP($B525,[2]Sheet3!$G:$CZ,71,0)</f>
        <v>0</v>
      </c>
      <c r="CI525" s="14">
        <f>VLOOKUP($B525,[2]Sheet3!$G:$CZ,72,0)</f>
        <v>0</v>
      </c>
      <c r="CJ525" s="14">
        <f>VLOOKUP($B525,[2]Sheet3!$G:$CZ,73,0)</f>
        <v>0</v>
      </c>
      <c r="CK525" s="14">
        <f>VLOOKUP($B525,[2]Sheet3!$G:$CZ,74,0)</f>
        <v>0</v>
      </c>
      <c r="CL525" s="14">
        <f>VLOOKUP($B525,[2]Sheet3!$G:$CZ,75,0)</f>
        <v>0</v>
      </c>
      <c r="CM525" s="14">
        <f>VLOOKUP($B525,[2]Sheet3!$G:$CZ,76,0)</f>
        <v>0</v>
      </c>
      <c r="CN525" s="14">
        <f>VLOOKUP($B525,[2]Sheet3!$G:$CZ,77,0)</f>
        <v>0</v>
      </c>
      <c r="CO525" s="14">
        <f>VLOOKUP($B525,[2]Sheet3!$G:$CZ,78,0)</f>
        <v>0</v>
      </c>
      <c r="CP525" s="14">
        <f>VLOOKUP($B525,[2]Sheet3!$G:$CZ,79,0)</f>
        <v>0</v>
      </c>
      <c r="CQ525" s="14">
        <f>VLOOKUP($B525,[2]Sheet3!$G:$CZ,80,0)</f>
        <v>0</v>
      </c>
      <c r="CR525" s="14">
        <f>VLOOKUP($B525,[2]Sheet3!$G:$CZ,81,0)</f>
        <v>0</v>
      </c>
      <c r="CS525" s="14">
        <f>VLOOKUP($B525,[2]Sheet3!$G:$CZ,82,0)</f>
        <v>0</v>
      </c>
      <c r="CT525" s="14">
        <f>VLOOKUP($B525,[2]Sheet3!$G:$CZ,83,0)</f>
        <v>0</v>
      </c>
      <c r="CU525" s="14">
        <f>VLOOKUP($B525,[2]Sheet3!$G:$CZ,84,0)</f>
        <v>0</v>
      </c>
      <c r="CV525" s="14">
        <f>VLOOKUP($B525,[2]Sheet3!$G:$CZ,85,0)</f>
        <v>0</v>
      </c>
      <c r="CW525" s="14">
        <f>VLOOKUP($B525,[2]Sheet3!$G:$CZ,86,0)</f>
        <v>0</v>
      </c>
      <c r="CX525" s="14">
        <f>VLOOKUP($B525,[2]Sheet3!$G:$CZ,87,0)</f>
        <v>0</v>
      </c>
      <c r="CY525" s="14">
        <f>VLOOKUP($B525,[2]Sheet3!$G:$CZ,88,0)</f>
        <v>0</v>
      </c>
      <c r="CZ525" s="14">
        <f>VLOOKUP($B525,[2]Sheet3!$G:$CZ,89,0)</f>
        <v>0</v>
      </c>
      <c r="DA525" s="14">
        <f>VLOOKUP($B525,[2]Sheet3!$G:$CZ,90,0)</f>
        <v>0</v>
      </c>
      <c r="DB525" s="14">
        <f>VLOOKUP($B525,[2]Sheet3!$G:$CZ,91,0)</f>
        <v>0</v>
      </c>
      <c r="DC525" s="14">
        <f>VLOOKUP($B525,[2]Sheet3!$G:$CZ,92,0)</f>
        <v>0</v>
      </c>
      <c r="DD525" s="14">
        <f>VLOOKUP($B525,[2]Sheet3!$G:$CZ,93,0)</f>
        <v>0</v>
      </c>
      <c r="DE525" s="14">
        <f>VLOOKUP($B525,[2]Sheet3!$G:$CZ,94,0)</f>
        <v>0</v>
      </c>
      <c r="DF525" s="14">
        <f>VLOOKUP($B525,[2]Sheet3!$G:$CZ,95,0)</f>
        <v>0</v>
      </c>
      <c r="DG525" s="14">
        <f>VLOOKUP($B525,[2]Sheet3!$G:$CZ,96,0)</f>
        <v>0</v>
      </c>
      <c r="DH525" s="14">
        <f>VLOOKUP($B525,[2]Sheet3!$G:$CZ,97,0)</f>
        <v>0</v>
      </c>
      <c r="DI525" s="14">
        <f>VLOOKUP($B525,[2]Sheet3!$G:$CZ,98,0)</f>
        <v>0</v>
      </c>
    </row>
    <row r="526" spans="1:113" x14ac:dyDescent="0.3">
      <c r="A526" s="9" t="str">
        <f t="shared" si="26"/>
        <v>NE3122</v>
      </c>
      <c r="B526" s="15" t="s">
        <v>332</v>
      </c>
      <c r="C526" s="15" t="s">
        <v>333</v>
      </c>
      <c r="F526" s="7" t="s">
        <v>15</v>
      </c>
      <c r="G526" s="12" t="s">
        <v>4021</v>
      </c>
      <c r="H526" s="12" t="str">
        <f>VLOOKUP($B526,[1]Sheet1!$A:$G,5,0)</f>
        <v>Prince.kumar@redintongroup.com</v>
      </c>
      <c r="I526" s="12" t="str">
        <f>VLOOKUP($B526,[1]Sheet1!$A:$G,7,0)</f>
        <v>sidharth.eknath@redingtongroup.com</v>
      </c>
      <c r="J526" s="12" t="s">
        <v>82</v>
      </c>
      <c r="K526" s="7"/>
      <c r="L526" s="7"/>
      <c r="M526" s="8"/>
      <c r="N526" s="7" t="str">
        <f t="shared" si="24"/>
        <v>Prince.kumar@redintongroup.com; sidharth.eknath@redingtongroup.com; nilesh.phirke@redingtongroup.com;christopher.joseph@redingtongroup.com</v>
      </c>
      <c r="O526" s="7" t="str">
        <f t="shared" si="25"/>
        <v>NE3122</v>
      </c>
      <c r="P526" s="8" t="s">
        <v>5215</v>
      </c>
      <c r="Q526" s="14">
        <f>VLOOKUP($B526,[2]Sheet3!$G:$CZ,2,0)</f>
        <v>2400308788</v>
      </c>
      <c r="R526" s="14">
        <f>VLOOKUP($B526,[2]Sheet3!$G:$CZ,3,0)</f>
        <v>2400300330</v>
      </c>
      <c r="S526" s="14">
        <f>VLOOKUP($B526,[2]Sheet3!$G:$CZ,4,0)</f>
        <v>2400308787</v>
      </c>
      <c r="T526" s="14">
        <f>VLOOKUP($B526,[2]Sheet3!$G:$CZ,5,0)</f>
        <v>2400301500</v>
      </c>
      <c r="U526" s="14">
        <f>VLOOKUP($B526,[2]Sheet3!$G:$CZ,6,0)</f>
        <v>0</v>
      </c>
      <c r="V526" s="14">
        <f>VLOOKUP($B526,[2]Sheet3!$G:$CZ,7,0)</f>
        <v>0</v>
      </c>
      <c r="W526" s="14">
        <f>VLOOKUP($B526,[2]Sheet3!$G:$CZ,8,0)</f>
        <v>0</v>
      </c>
      <c r="X526" s="14">
        <f>VLOOKUP($B526,[2]Sheet3!$G:$CZ,9,0)</f>
        <v>0</v>
      </c>
      <c r="Y526" s="14">
        <f>VLOOKUP($B526,[2]Sheet3!$G:$CZ,10,0)</f>
        <v>0</v>
      </c>
      <c r="Z526" s="14">
        <f>VLOOKUP($B526,[2]Sheet3!$G:$CZ,11,0)</f>
        <v>0</v>
      </c>
      <c r="AA526" s="14">
        <f>VLOOKUP($B526,[2]Sheet3!$G:$CZ,12,0)</f>
        <v>0</v>
      </c>
      <c r="AB526" s="14">
        <f>VLOOKUP($B526,[2]Sheet3!$G:$CZ,13,0)</f>
        <v>0</v>
      </c>
      <c r="AC526" s="14">
        <f>VLOOKUP($B526,[2]Sheet3!$G:$CZ,14,0)</f>
        <v>0</v>
      </c>
      <c r="AD526" s="14">
        <f>VLOOKUP($B526,[2]Sheet3!$G:$CZ,15,0)</f>
        <v>0</v>
      </c>
      <c r="AE526" s="14">
        <f>VLOOKUP($B526,[2]Sheet3!$G:$CZ,16,0)</f>
        <v>0</v>
      </c>
      <c r="AF526" s="14">
        <f>VLOOKUP($B526,[2]Sheet3!$G:$CZ,17,0)</f>
        <v>0</v>
      </c>
      <c r="AG526" s="14">
        <f>VLOOKUP($B526,[2]Sheet3!$G:$CZ,18,0)</f>
        <v>0</v>
      </c>
      <c r="AH526" s="14">
        <f>VLOOKUP($B526,[2]Sheet3!$G:$CZ,19,0)</f>
        <v>0</v>
      </c>
      <c r="AI526" s="14">
        <f>VLOOKUP($B526,[2]Sheet3!$G:$CZ,20,0)</f>
        <v>0</v>
      </c>
      <c r="AJ526" s="14">
        <f>VLOOKUP($B526,[2]Sheet3!$G:$CZ,21,0)</f>
        <v>0</v>
      </c>
      <c r="AK526" s="14">
        <f>VLOOKUP($B526,[2]Sheet3!$G:$CZ,22,0)</f>
        <v>0</v>
      </c>
      <c r="AL526" s="14">
        <f>VLOOKUP($B526,[2]Sheet3!$G:$CZ,23,0)</f>
        <v>0</v>
      </c>
      <c r="AM526" s="14">
        <f>VLOOKUP($B526,[2]Sheet3!$G:$CZ,24,0)</f>
        <v>0</v>
      </c>
      <c r="AN526" s="14">
        <f>VLOOKUP($B526,[2]Sheet3!$G:$CZ,25,0)</f>
        <v>0</v>
      </c>
      <c r="AO526" s="14">
        <f>VLOOKUP($B526,[2]Sheet3!$G:$CZ,26,0)</f>
        <v>0</v>
      </c>
      <c r="AP526" s="14">
        <f>VLOOKUP($B526,[2]Sheet3!$G:$CZ,27,0)</f>
        <v>0</v>
      </c>
      <c r="AQ526" s="14">
        <f>VLOOKUP($B526,[2]Sheet3!$G:$CZ,28,0)</f>
        <v>0</v>
      </c>
      <c r="AR526" s="14">
        <f>VLOOKUP($B526,[2]Sheet3!$G:$CZ,29,0)</f>
        <v>0</v>
      </c>
      <c r="AS526" s="14">
        <f>VLOOKUP($B526,[2]Sheet3!$G:$CZ,30,0)</f>
        <v>0</v>
      </c>
      <c r="AT526" s="14">
        <f>VLOOKUP($B526,[2]Sheet3!$G:$CZ,31,0)</f>
        <v>0</v>
      </c>
      <c r="AU526" s="14">
        <f>VLOOKUP($B526,[2]Sheet3!$G:$CZ,32,0)</f>
        <v>0</v>
      </c>
      <c r="AV526" s="14">
        <f>VLOOKUP($B526,[2]Sheet3!$G:$CZ,33,0)</f>
        <v>0</v>
      </c>
      <c r="AW526" s="14">
        <f>VLOOKUP($B526,[2]Sheet3!$G:$CZ,34,0)</f>
        <v>0</v>
      </c>
      <c r="AX526" s="14">
        <f>VLOOKUP($B526,[2]Sheet3!$G:$CZ,35,0)</f>
        <v>0</v>
      </c>
      <c r="AY526" s="14">
        <f>VLOOKUP($B526,[2]Sheet3!$G:$CZ,36,0)</f>
        <v>0</v>
      </c>
      <c r="AZ526" s="14">
        <f>VLOOKUP($B526,[2]Sheet3!$G:$CZ,37,0)</f>
        <v>0</v>
      </c>
      <c r="BA526" s="14">
        <f>VLOOKUP($B526,[2]Sheet3!$G:$CZ,38,0)</f>
        <v>0</v>
      </c>
      <c r="BB526" s="14">
        <f>VLOOKUP($B526,[2]Sheet3!$G:$CZ,39,0)</f>
        <v>0</v>
      </c>
      <c r="BC526" s="14">
        <f>VLOOKUP($B526,[2]Sheet3!$G:$CZ,40,0)</f>
        <v>0</v>
      </c>
      <c r="BD526" s="14">
        <f>VLOOKUP($B526,[2]Sheet3!$G:$CZ,41,0)</f>
        <v>0</v>
      </c>
      <c r="BE526" s="14">
        <f>VLOOKUP($B526,[2]Sheet3!$G:$CZ,42,0)</f>
        <v>0</v>
      </c>
      <c r="BF526" s="14">
        <f>VLOOKUP($B526,[2]Sheet3!$G:$CZ,43,0)</f>
        <v>0</v>
      </c>
      <c r="BG526" s="14">
        <f>VLOOKUP($B526,[2]Sheet3!$G:$CZ,44,0)</f>
        <v>0</v>
      </c>
      <c r="BH526" s="14">
        <f>VLOOKUP($B526,[2]Sheet3!$G:$CZ,45,0)</f>
        <v>0</v>
      </c>
      <c r="BI526" s="14">
        <f>VLOOKUP($B526,[2]Sheet3!$G:$CZ,46,0)</f>
        <v>0</v>
      </c>
      <c r="BJ526" s="14">
        <f>VLOOKUP($B526,[2]Sheet3!$G:$CZ,47,0)</f>
        <v>0</v>
      </c>
      <c r="BK526" s="14">
        <f>VLOOKUP($B526,[2]Sheet3!$G:$CZ,48,0)</f>
        <v>0</v>
      </c>
      <c r="BL526" s="14">
        <f>VLOOKUP($B526,[2]Sheet3!$G:$CZ,49,0)</f>
        <v>0</v>
      </c>
      <c r="BM526" s="14">
        <f>VLOOKUP($B526,[2]Sheet3!$G:$CZ,50,0)</f>
        <v>0</v>
      </c>
      <c r="BN526" s="14">
        <f>VLOOKUP($B526,[2]Sheet3!$G:$CZ,51,0)</f>
        <v>0</v>
      </c>
      <c r="BO526" s="14">
        <f>VLOOKUP($B526,[2]Sheet3!$G:$CZ,52,0)</f>
        <v>0</v>
      </c>
      <c r="BP526" s="14">
        <f>VLOOKUP($B526,[2]Sheet3!$G:$CZ,53,0)</f>
        <v>0</v>
      </c>
      <c r="BQ526" s="14">
        <f>VLOOKUP($B526,[2]Sheet3!$G:$CZ,54,0)</f>
        <v>0</v>
      </c>
      <c r="BR526" s="14">
        <f>VLOOKUP($B526,[2]Sheet3!$G:$CZ,55,0)</f>
        <v>0</v>
      </c>
      <c r="BS526" s="14">
        <f>VLOOKUP($B526,[2]Sheet3!$G:$CZ,56,0)</f>
        <v>0</v>
      </c>
      <c r="BT526" s="14">
        <f>VLOOKUP($B526,[2]Sheet3!$G:$CZ,57,0)</f>
        <v>0</v>
      </c>
      <c r="BU526" s="14">
        <f>VLOOKUP($B526,[2]Sheet3!$G:$CZ,58,0)</f>
        <v>0</v>
      </c>
      <c r="BV526" s="14">
        <f>VLOOKUP($B526,[2]Sheet3!$G:$CZ,59,0)</f>
        <v>0</v>
      </c>
      <c r="BW526" s="14">
        <f>VLOOKUP($B526,[2]Sheet3!$G:$CZ,60,0)</f>
        <v>0</v>
      </c>
      <c r="BX526" s="14">
        <f>VLOOKUP($B526,[2]Sheet3!$G:$CZ,61,0)</f>
        <v>0</v>
      </c>
      <c r="BY526" s="14">
        <f>VLOOKUP($B526,[2]Sheet3!$G:$CZ,62,0)</f>
        <v>0</v>
      </c>
      <c r="BZ526" s="14">
        <f>VLOOKUP($B526,[2]Sheet3!$G:$CZ,63,0)</f>
        <v>0</v>
      </c>
      <c r="CA526" s="14">
        <f>VLOOKUP($B526,[2]Sheet3!$G:$CZ,64,0)</f>
        <v>0</v>
      </c>
      <c r="CB526" s="14">
        <f>VLOOKUP($B526,[2]Sheet3!$G:$CZ,65,0)</f>
        <v>0</v>
      </c>
      <c r="CC526" s="14">
        <f>VLOOKUP($B526,[2]Sheet3!$G:$CZ,66,0)</f>
        <v>0</v>
      </c>
      <c r="CD526" s="14">
        <f>VLOOKUP($B526,[2]Sheet3!$G:$CZ,67,0)</f>
        <v>0</v>
      </c>
      <c r="CE526" s="14">
        <f>VLOOKUP($B526,[2]Sheet3!$G:$CZ,68,0)</f>
        <v>0</v>
      </c>
      <c r="CF526" s="14">
        <f>VLOOKUP($B526,[2]Sheet3!$G:$CZ,69,0)</f>
        <v>0</v>
      </c>
      <c r="CG526" s="14">
        <f>VLOOKUP($B526,[2]Sheet3!$G:$CZ,70,0)</f>
        <v>0</v>
      </c>
      <c r="CH526" s="14">
        <f>VLOOKUP($B526,[2]Sheet3!$G:$CZ,71,0)</f>
        <v>0</v>
      </c>
      <c r="CI526" s="14">
        <f>VLOOKUP($B526,[2]Sheet3!$G:$CZ,72,0)</f>
        <v>0</v>
      </c>
      <c r="CJ526" s="14">
        <f>VLOOKUP($B526,[2]Sheet3!$G:$CZ,73,0)</f>
        <v>0</v>
      </c>
      <c r="CK526" s="14">
        <f>VLOOKUP($B526,[2]Sheet3!$G:$CZ,74,0)</f>
        <v>0</v>
      </c>
      <c r="CL526" s="14">
        <f>VLOOKUP($B526,[2]Sheet3!$G:$CZ,75,0)</f>
        <v>0</v>
      </c>
      <c r="CM526" s="14">
        <f>VLOOKUP($B526,[2]Sheet3!$G:$CZ,76,0)</f>
        <v>0</v>
      </c>
      <c r="CN526" s="14">
        <f>VLOOKUP($B526,[2]Sheet3!$G:$CZ,77,0)</f>
        <v>0</v>
      </c>
      <c r="CO526" s="14">
        <f>VLOOKUP($B526,[2]Sheet3!$G:$CZ,78,0)</f>
        <v>0</v>
      </c>
      <c r="CP526" s="14">
        <f>VLOOKUP($B526,[2]Sheet3!$G:$CZ,79,0)</f>
        <v>0</v>
      </c>
      <c r="CQ526" s="14">
        <f>VLOOKUP($B526,[2]Sheet3!$G:$CZ,80,0)</f>
        <v>0</v>
      </c>
      <c r="CR526" s="14">
        <f>VLOOKUP($B526,[2]Sheet3!$G:$CZ,81,0)</f>
        <v>0</v>
      </c>
      <c r="CS526" s="14">
        <f>VLOOKUP($B526,[2]Sheet3!$G:$CZ,82,0)</f>
        <v>0</v>
      </c>
      <c r="CT526" s="14">
        <f>VLOOKUP($B526,[2]Sheet3!$G:$CZ,83,0)</f>
        <v>0</v>
      </c>
      <c r="CU526" s="14">
        <f>VLOOKUP($B526,[2]Sheet3!$G:$CZ,84,0)</f>
        <v>0</v>
      </c>
      <c r="CV526" s="14">
        <f>VLOOKUP($B526,[2]Sheet3!$G:$CZ,85,0)</f>
        <v>0</v>
      </c>
      <c r="CW526" s="14">
        <f>VLOOKUP($B526,[2]Sheet3!$G:$CZ,86,0)</f>
        <v>0</v>
      </c>
      <c r="CX526" s="14">
        <f>VLOOKUP($B526,[2]Sheet3!$G:$CZ,87,0)</f>
        <v>0</v>
      </c>
      <c r="CY526" s="14">
        <f>VLOOKUP($B526,[2]Sheet3!$G:$CZ,88,0)</f>
        <v>0</v>
      </c>
      <c r="CZ526" s="14">
        <f>VLOOKUP($B526,[2]Sheet3!$G:$CZ,89,0)</f>
        <v>0</v>
      </c>
      <c r="DA526" s="14">
        <f>VLOOKUP($B526,[2]Sheet3!$G:$CZ,90,0)</f>
        <v>0</v>
      </c>
      <c r="DB526" s="14">
        <f>VLOOKUP($B526,[2]Sheet3!$G:$CZ,91,0)</f>
        <v>0</v>
      </c>
      <c r="DC526" s="14">
        <f>VLOOKUP($B526,[2]Sheet3!$G:$CZ,92,0)</f>
        <v>0</v>
      </c>
      <c r="DD526" s="14">
        <f>VLOOKUP($B526,[2]Sheet3!$G:$CZ,93,0)</f>
        <v>0</v>
      </c>
      <c r="DE526" s="14">
        <f>VLOOKUP($B526,[2]Sheet3!$G:$CZ,94,0)</f>
        <v>0</v>
      </c>
      <c r="DF526" s="14">
        <f>VLOOKUP($B526,[2]Sheet3!$G:$CZ,95,0)</f>
        <v>0</v>
      </c>
      <c r="DG526" s="14">
        <f>VLOOKUP($B526,[2]Sheet3!$G:$CZ,96,0)</f>
        <v>0</v>
      </c>
      <c r="DH526" s="14">
        <f>VLOOKUP($B526,[2]Sheet3!$G:$CZ,97,0)</f>
        <v>0</v>
      </c>
      <c r="DI526" s="14">
        <f>VLOOKUP($B526,[2]Sheet3!$G:$CZ,98,0)</f>
        <v>0</v>
      </c>
    </row>
    <row r="527" spans="1:113" x14ac:dyDescent="0.3">
      <c r="A527" s="9" t="str">
        <f t="shared" si="26"/>
        <v>N83640</v>
      </c>
      <c r="B527" s="15" t="s">
        <v>357</v>
      </c>
      <c r="C527" s="15" t="s">
        <v>358</v>
      </c>
      <c r="F527" s="7" t="s">
        <v>15</v>
      </c>
      <c r="G527" s="12" t="s">
        <v>4022</v>
      </c>
      <c r="H527" s="12" t="str">
        <f>VLOOKUP($B527,[1]Sheet1!$A:$G,5,0)</f>
        <v>navish.sahni@redingtongroup.com</v>
      </c>
      <c r="I527" s="12" t="str">
        <f>VLOOKUP($B527,[1]Sheet1!$A:$G,7,0)</f>
        <v>jitender.chopra@redingtongroup.com</v>
      </c>
      <c r="J527" s="12" t="s">
        <v>82</v>
      </c>
      <c r="K527" s="7"/>
      <c r="L527" s="7"/>
      <c r="M527" s="8"/>
      <c r="N527" s="7" t="str">
        <f t="shared" si="24"/>
        <v>navish.sahni@redingtongroup.com; jitender.chopra@redingtongroup.com; nilesh.phirke@redingtongroup.com;christopher.joseph@redingtongroup.com</v>
      </c>
      <c r="O527" s="7" t="str">
        <f t="shared" si="25"/>
        <v>N83640</v>
      </c>
      <c r="P527" s="8" t="s">
        <v>5215</v>
      </c>
      <c r="Q527" s="14">
        <f>VLOOKUP($B527,[2]Sheet3!$G:$CZ,2,0)</f>
        <v>2400308698</v>
      </c>
      <c r="R527" s="14">
        <f>VLOOKUP($B527,[2]Sheet3!$G:$CZ,3,0)</f>
        <v>2400303245</v>
      </c>
      <c r="S527" s="14">
        <f>VLOOKUP($B527,[2]Sheet3!$G:$CZ,4,0)</f>
        <v>2400308404</v>
      </c>
      <c r="T527" s="14">
        <f>VLOOKUP($B527,[2]Sheet3!$G:$CZ,5,0)</f>
        <v>2400308403</v>
      </c>
      <c r="U527" s="14">
        <f>VLOOKUP($B527,[2]Sheet3!$G:$CZ,6,0)</f>
        <v>0</v>
      </c>
      <c r="V527" s="14">
        <f>VLOOKUP($B527,[2]Sheet3!$G:$CZ,7,0)</f>
        <v>0</v>
      </c>
      <c r="W527" s="14">
        <f>VLOOKUP($B527,[2]Sheet3!$G:$CZ,8,0)</f>
        <v>0</v>
      </c>
      <c r="X527" s="14">
        <f>VLOOKUP($B527,[2]Sheet3!$G:$CZ,9,0)</f>
        <v>0</v>
      </c>
      <c r="Y527" s="14">
        <f>VLOOKUP($B527,[2]Sheet3!$G:$CZ,10,0)</f>
        <v>0</v>
      </c>
      <c r="Z527" s="14">
        <f>VLOOKUP($B527,[2]Sheet3!$G:$CZ,11,0)</f>
        <v>0</v>
      </c>
      <c r="AA527" s="14">
        <f>VLOOKUP($B527,[2]Sheet3!$G:$CZ,12,0)</f>
        <v>0</v>
      </c>
      <c r="AB527" s="14">
        <f>VLOOKUP($B527,[2]Sheet3!$G:$CZ,13,0)</f>
        <v>0</v>
      </c>
      <c r="AC527" s="14">
        <f>VLOOKUP($B527,[2]Sheet3!$G:$CZ,14,0)</f>
        <v>0</v>
      </c>
      <c r="AD527" s="14">
        <f>VLOOKUP($B527,[2]Sheet3!$G:$CZ,15,0)</f>
        <v>0</v>
      </c>
      <c r="AE527" s="14">
        <f>VLOOKUP($B527,[2]Sheet3!$G:$CZ,16,0)</f>
        <v>0</v>
      </c>
      <c r="AF527" s="14">
        <f>VLOOKUP($B527,[2]Sheet3!$G:$CZ,17,0)</f>
        <v>0</v>
      </c>
      <c r="AG527" s="14">
        <f>VLOOKUP($B527,[2]Sheet3!$G:$CZ,18,0)</f>
        <v>0</v>
      </c>
      <c r="AH527" s="14">
        <f>VLOOKUP($B527,[2]Sheet3!$G:$CZ,19,0)</f>
        <v>0</v>
      </c>
      <c r="AI527" s="14">
        <f>VLOOKUP($B527,[2]Sheet3!$G:$CZ,20,0)</f>
        <v>0</v>
      </c>
      <c r="AJ527" s="14">
        <f>VLOOKUP($B527,[2]Sheet3!$G:$CZ,21,0)</f>
        <v>0</v>
      </c>
      <c r="AK527" s="14">
        <f>VLOOKUP($B527,[2]Sheet3!$G:$CZ,22,0)</f>
        <v>0</v>
      </c>
      <c r="AL527" s="14">
        <f>VLOOKUP($B527,[2]Sheet3!$G:$CZ,23,0)</f>
        <v>0</v>
      </c>
      <c r="AM527" s="14">
        <f>VLOOKUP($B527,[2]Sheet3!$G:$CZ,24,0)</f>
        <v>0</v>
      </c>
      <c r="AN527" s="14">
        <f>VLOOKUP($B527,[2]Sheet3!$G:$CZ,25,0)</f>
        <v>0</v>
      </c>
      <c r="AO527" s="14">
        <f>VLOOKUP($B527,[2]Sheet3!$G:$CZ,26,0)</f>
        <v>0</v>
      </c>
      <c r="AP527" s="14">
        <f>VLOOKUP($B527,[2]Sheet3!$G:$CZ,27,0)</f>
        <v>0</v>
      </c>
      <c r="AQ527" s="14">
        <f>VLOOKUP($B527,[2]Sheet3!$G:$CZ,28,0)</f>
        <v>0</v>
      </c>
      <c r="AR527" s="14">
        <f>VLOOKUP($B527,[2]Sheet3!$G:$CZ,29,0)</f>
        <v>0</v>
      </c>
      <c r="AS527" s="14">
        <f>VLOOKUP($B527,[2]Sheet3!$G:$CZ,30,0)</f>
        <v>0</v>
      </c>
      <c r="AT527" s="14">
        <f>VLOOKUP($B527,[2]Sheet3!$G:$CZ,31,0)</f>
        <v>0</v>
      </c>
      <c r="AU527" s="14">
        <f>VLOOKUP($B527,[2]Sheet3!$G:$CZ,32,0)</f>
        <v>0</v>
      </c>
      <c r="AV527" s="14">
        <f>VLOOKUP($B527,[2]Sheet3!$G:$CZ,33,0)</f>
        <v>0</v>
      </c>
      <c r="AW527" s="14">
        <f>VLOOKUP($B527,[2]Sheet3!$G:$CZ,34,0)</f>
        <v>0</v>
      </c>
      <c r="AX527" s="14">
        <f>VLOOKUP($B527,[2]Sheet3!$G:$CZ,35,0)</f>
        <v>0</v>
      </c>
      <c r="AY527" s="14">
        <f>VLOOKUP($B527,[2]Sheet3!$G:$CZ,36,0)</f>
        <v>0</v>
      </c>
      <c r="AZ527" s="14">
        <f>VLOOKUP($B527,[2]Sheet3!$G:$CZ,37,0)</f>
        <v>0</v>
      </c>
      <c r="BA527" s="14">
        <f>VLOOKUP($B527,[2]Sheet3!$G:$CZ,38,0)</f>
        <v>0</v>
      </c>
      <c r="BB527" s="14">
        <f>VLOOKUP($B527,[2]Sheet3!$G:$CZ,39,0)</f>
        <v>0</v>
      </c>
      <c r="BC527" s="14">
        <f>VLOOKUP($B527,[2]Sheet3!$G:$CZ,40,0)</f>
        <v>0</v>
      </c>
      <c r="BD527" s="14">
        <f>VLOOKUP($B527,[2]Sheet3!$G:$CZ,41,0)</f>
        <v>0</v>
      </c>
      <c r="BE527" s="14">
        <f>VLOOKUP($B527,[2]Sheet3!$G:$CZ,42,0)</f>
        <v>0</v>
      </c>
      <c r="BF527" s="14">
        <f>VLOOKUP($B527,[2]Sheet3!$G:$CZ,43,0)</f>
        <v>0</v>
      </c>
      <c r="BG527" s="14">
        <f>VLOOKUP($B527,[2]Sheet3!$G:$CZ,44,0)</f>
        <v>0</v>
      </c>
      <c r="BH527" s="14">
        <f>VLOOKUP($B527,[2]Sheet3!$G:$CZ,45,0)</f>
        <v>0</v>
      </c>
      <c r="BI527" s="14">
        <f>VLOOKUP($B527,[2]Sheet3!$G:$CZ,46,0)</f>
        <v>0</v>
      </c>
      <c r="BJ527" s="14">
        <f>VLOOKUP($B527,[2]Sheet3!$G:$CZ,47,0)</f>
        <v>0</v>
      </c>
      <c r="BK527" s="14">
        <f>VLOOKUP($B527,[2]Sheet3!$G:$CZ,48,0)</f>
        <v>0</v>
      </c>
      <c r="BL527" s="14">
        <f>VLOOKUP($B527,[2]Sheet3!$G:$CZ,49,0)</f>
        <v>0</v>
      </c>
      <c r="BM527" s="14">
        <f>VLOOKUP($B527,[2]Sheet3!$G:$CZ,50,0)</f>
        <v>0</v>
      </c>
      <c r="BN527" s="14">
        <f>VLOOKUP($B527,[2]Sheet3!$G:$CZ,51,0)</f>
        <v>0</v>
      </c>
      <c r="BO527" s="14">
        <f>VLOOKUP($B527,[2]Sheet3!$G:$CZ,52,0)</f>
        <v>0</v>
      </c>
      <c r="BP527" s="14">
        <f>VLOOKUP($B527,[2]Sheet3!$G:$CZ,53,0)</f>
        <v>0</v>
      </c>
      <c r="BQ527" s="14">
        <f>VLOOKUP($B527,[2]Sheet3!$G:$CZ,54,0)</f>
        <v>0</v>
      </c>
      <c r="BR527" s="14">
        <f>VLOOKUP($B527,[2]Sheet3!$G:$CZ,55,0)</f>
        <v>0</v>
      </c>
      <c r="BS527" s="14">
        <f>VLOOKUP($B527,[2]Sheet3!$G:$CZ,56,0)</f>
        <v>0</v>
      </c>
      <c r="BT527" s="14">
        <f>VLOOKUP($B527,[2]Sheet3!$G:$CZ,57,0)</f>
        <v>0</v>
      </c>
      <c r="BU527" s="14">
        <f>VLOOKUP($B527,[2]Sheet3!$G:$CZ,58,0)</f>
        <v>0</v>
      </c>
      <c r="BV527" s="14">
        <f>VLOOKUP($B527,[2]Sheet3!$G:$CZ,59,0)</f>
        <v>0</v>
      </c>
      <c r="BW527" s="14">
        <f>VLOOKUP($B527,[2]Sheet3!$G:$CZ,60,0)</f>
        <v>0</v>
      </c>
      <c r="BX527" s="14">
        <f>VLOOKUP($B527,[2]Sheet3!$G:$CZ,61,0)</f>
        <v>0</v>
      </c>
      <c r="BY527" s="14">
        <f>VLOOKUP($B527,[2]Sheet3!$G:$CZ,62,0)</f>
        <v>0</v>
      </c>
      <c r="BZ527" s="14">
        <f>VLOOKUP($B527,[2]Sheet3!$G:$CZ,63,0)</f>
        <v>0</v>
      </c>
      <c r="CA527" s="14">
        <f>VLOOKUP($B527,[2]Sheet3!$G:$CZ,64,0)</f>
        <v>0</v>
      </c>
      <c r="CB527" s="14">
        <f>VLOOKUP($B527,[2]Sheet3!$G:$CZ,65,0)</f>
        <v>0</v>
      </c>
      <c r="CC527" s="14">
        <f>VLOOKUP($B527,[2]Sheet3!$G:$CZ,66,0)</f>
        <v>0</v>
      </c>
      <c r="CD527" s="14">
        <f>VLOOKUP($B527,[2]Sheet3!$G:$CZ,67,0)</f>
        <v>0</v>
      </c>
      <c r="CE527" s="14">
        <f>VLOOKUP($B527,[2]Sheet3!$G:$CZ,68,0)</f>
        <v>0</v>
      </c>
      <c r="CF527" s="14">
        <f>VLOOKUP($B527,[2]Sheet3!$G:$CZ,69,0)</f>
        <v>0</v>
      </c>
      <c r="CG527" s="14">
        <f>VLOOKUP($B527,[2]Sheet3!$G:$CZ,70,0)</f>
        <v>0</v>
      </c>
      <c r="CH527" s="14">
        <f>VLOOKUP($B527,[2]Sheet3!$G:$CZ,71,0)</f>
        <v>0</v>
      </c>
      <c r="CI527" s="14">
        <f>VLOOKUP($B527,[2]Sheet3!$G:$CZ,72,0)</f>
        <v>0</v>
      </c>
      <c r="CJ527" s="14">
        <f>VLOOKUP($B527,[2]Sheet3!$G:$CZ,73,0)</f>
        <v>0</v>
      </c>
      <c r="CK527" s="14">
        <f>VLOOKUP($B527,[2]Sheet3!$G:$CZ,74,0)</f>
        <v>0</v>
      </c>
      <c r="CL527" s="14">
        <f>VLOOKUP($B527,[2]Sheet3!$G:$CZ,75,0)</f>
        <v>0</v>
      </c>
      <c r="CM527" s="14">
        <f>VLOOKUP($B527,[2]Sheet3!$G:$CZ,76,0)</f>
        <v>0</v>
      </c>
      <c r="CN527" s="14">
        <f>VLOOKUP($B527,[2]Sheet3!$G:$CZ,77,0)</f>
        <v>0</v>
      </c>
      <c r="CO527" s="14">
        <f>VLOOKUP($B527,[2]Sheet3!$G:$CZ,78,0)</f>
        <v>0</v>
      </c>
      <c r="CP527" s="14">
        <f>VLOOKUP($B527,[2]Sheet3!$G:$CZ,79,0)</f>
        <v>0</v>
      </c>
      <c r="CQ527" s="14">
        <f>VLOOKUP($B527,[2]Sheet3!$G:$CZ,80,0)</f>
        <v>0</v>
      </c>
      <c r="CR527" s="14">
        <f>VLOOKUP($B527,[2]Sheet3!$G:$CZ,81,0)</f>
        <v>0</v>
      </c>
      <c r="CS527" s="14">
        <f>VLOOKUP($B527,[2]Sheet3!$G:$CZ,82,0)</f>
        <v>0</v>
      </c>
      <c r="CT527" s="14">
        <f>VLOOKUP($B527,[2]Sheet3!$G:$CZ,83,0)</f>
        <v>0</v>
      </c>
      <c r="CU527" s="14">
        <f>VLOOKUP($B527,[2]Sheet3!$G:$CZ,84,0)</f>
        <v>0</v>
      </c>
      <c r="CV527" s="14">
        <f>VLOOKUP($B527,[2]Sheet3!$G:$CZ,85,0)</f>
        <v>0</v>
      </c>
      <c r="CW527" s="14">
        <f>VLOOKUP($B527,[2]Sheet3!$G:$CZ,86,0)</f>
        <v>0</v>
      </c>
      <c r="CX527" s="14">
        <f>VLOOKUP($B527,[2]Sheet3!$G:$CZ,87,0)</f>
        <v>0</v>
      </c>
      <c r="CY527" s="14">
        <f>VLOOKUP($B527,[2]Sheet3!$G:$CZ,88,0)</f>
        <v>0</v>
      </c>
      <c r="CZ527" s="14">
        <f>VLOOKUP($B527,[2]Sheet3!$G:$CZ,89,0)</f>
        <v>0</v>
      </c>
      <c r="DA527" s="14">
        <f>VLOOKUP($B527,[2]Sheet3!$G:$CZ,90,0)</f>
        <v>0</v>
      </c>
      <c r="DB527" s="14">
        <f>VLOOKUP($B527,[2]Sheet3!$G:$CZ,91,0)</f>
        <v>0</v>
      </c>
      <c r="DC527" s="14">
        <f>VLOOKUP($B527,[2]Sheet3!$G:$CZ,92,0)</f>
        <v>0</v>
      </c>
      <c r="DD527" s="14">
        <f>VLOOKUP($B527,[2]Sheet3!$G:$CZ,93,0)</f>
        <v>0</v>
      </c>
      <c r="DE527" s="14">
        <f>VLOOKUP($B527,[2]Sheet3!$G:$CZ,94,0)</f>
        <v>0</v>
      </c>
      <c r="DF527" s="14">
        <f>VLOOKUP($B527,[2]Sheet3!$G:$CZ,95,0)</f>
        <v>0</v>
      </c>
      <c r="DG527" s="14">
        <f>VLOOKUP($B527,[2]Sheet3!$G:$CZ,96,0)</f>
        <v>0</v>
      </c>
      <c r="DH527" s="14">
        <f>VLOOKUP($B527,[2]Sheet3!$G:$CZ,97,0)</f>
        <v>0</v>
      </c>
      <c r="DI527" s="14">
        <f>VLOOKUP($B527,[2]Sheet3!$G:$CZ,98,0)</f>
        <v>0</v>
      </c>
    </row>
    <row r="528" spans="1:113" x14ac:dyDescent="0.3">
      <c r="A528" s="9" t="str">
        <f t="shared" si="26"/>
        <v>WA3210</v>
      </c>
      <c r="B528" s="15" t="s">
        <v>1534</v>
      </c>
      <c r="C528" s="15" t="s">
        <v>1535</v>
      </c>
      <c r="F528" s="7" t="s">
        <v>15</v>
      </c>
      <c r="G528" s="12" t="s">
        <v>4023</v>
      </c>
      <c r="H528" s="12" t="str">
        <f>VLOOKUP($B528,[1]Sheet1!$A:$G,5,0)</f>
        <v>arpit.shukla@redingtongroup.com</v>
      </c>
      <c r="I528" s="12" t="str">
        <f>VLOOKUP($B528,[1]Sheet1!$A:$G,7,0)</f>
        <v>dilip.vishwa@redingtongroup.com</v>
      </c>
      <c r="J528" s="12" t="s">
        <v>82</v>
      </c>
      <c r="K528" s="7"/>
      <c r="L528" s="7"/>
      <c r="M528" s="8"/>
      <c r="N528" s="7" t="str">
        <f t="shared" si="24"/>
        <v>arpit.shukla@redingtongroup.com; dilip.vishwa@redingtongroup.com; nilesh.phirke@redingtongroup.com;christopher.joseph@redingtongroup.com</v>
      </c>
      <c r="O528" s="7" t="str">
        <f t="shared" si="25"/>
        <v>WA3210</v>
      </c>
      <c r="P528" s="8" t="s">
        <v>5215</v>
      </c>
      <c r="Q528" s="14">
        <f>VLOOKUP($B528,[2]Sheet3!$G:$CZ,2,0)</f>
        <v>2400309228</v>
      </c>
      <c r="R528" s="14">
        <f>VLOOKUP($B528,[2]Sheet3!$G:$CZ,3,0)</f>
        <v>2400305386</v>
      </c>
      <c r="S528" s="14">
        <f>VLOOKUP($B528,[2]Sheet3!$G:$CZ,4,0)</f>
        <v>2400305496</v>
      </c>
      <c r="T528" s="14">
        <f>VLOOKUP($B528,[2]Sheet3!$G:$CZ,5,0)</f>
        <v>2400305494</v>
      </c>
      <c r="U528" s="14">
        <f>VLOOKUP($B528,[2]Sheet3!$G:$CZ,6,0)</f>
        <v>0</v>
      </c>
      <c r="V528" s="14">
        <f>VLOOKUP($B528,[2]Sheet3!$G:$CZ,7,0)</f>
        <v>0</v>
      </c>
      <c r="W528" s="14">
        <f>VLOOKUP($B528,[2]Sheet3!$G:$CZ,8,0)</f>
        <v>0</v>
      </c>
      <c r="X528" s="14">
        <f>VLOOKUP($B528,[2]Sheet3!$G:$CZ,9,0)</f>
        <v>0</v>
      </c>
      <c r="Y528" s="14">
        <f>VLOOKUP($B528,[2]Sheet3!$G:$CZ,10,0)</f>
        <v>0</v>
      </c>
      <c r="Z528" s="14">
        <f>VLOOKUP($B528,[2]Sheet3!$G:$CZ,11,0)</f>
        <v>0</v>
      </c>
      <c r="AA528" s="14">
        <f>VLOOKUP($B528,[2]Sheet3!$G:$CZ,12,0)</f>
        <v>0</v>
      </c>
      <c r="AB528" s="14">
        <f>VLOOKUP($B528,[2]Sheet3!$G:$CZ,13,0)</f>
        <v>0</v>
      </c>
      <c r="AC528" s="14">
        <f>VLOOKUP($B528,[2]Sheet3!$G:$CZ,14,0)</f>
        <v>0</v>
      </c>
      <c r="AD528" s="14">
        <f>VLOOKUP($B528,[2]Sheet3!$G:$CZ,15,0)</f>
        <v>0</v>
      </c>
      <c r="AE528" s="14">
        <f>VLOOKUP($B528,[2]Sheet3!$G:$CZ,16,0)</f>
        <v>0</v>
      </c>
      <c r="AF528" s="14">
        <f>VLOOKUP($B528,[2]Sheet3!$G:$CZ,17,0)</f>
        <v>0</v>
      </c>
      <c r="AG528" s="14">
        <f>VLOOKUP($B528,[2]Sheet3!$G:$CZ,18,0)</f>
        <v>0</v>
      </c>
      <c r="AH528" s="14">
        <f>VLOOKUP($B528,[2]Sheet3!$G:$CZ,19,0)</f>
        <v>0</v>
      </c>
      <c r="AI528" s="14">
        <f>VLOOKUP($B528,[2]Sheet3!$G:$CZ,20,0)</f>
        <v>0</v>
      </c>
      <c r="AJ528" s="14">
        <f>VLOOKUP($B528,[2]Sheet3!$G:$CZ,21,0)</f>
        <v>0</v>
      </c>
      <c r="AK528" s="14">
        <f>VLOOKUP($B528,[2]Sheet3!$G:$CZ,22,0)</f>
        <v>0</v>
      </c>
      <c r="AL528" s="14">
        <f>VLOOKUP($B528,[2]Sheet3!$G:$CZ,23,0)</f>
        <v>0</v>
      </c>
      <c r="AM528" s="14">
        <f>VLOOKUP($B528,[2]Sheet3!$G:$CZ,24,0)</f>
        <v>0</v>
      </c>
      <c r="AN528" s="14">
        <f>VLOOKUP($B528,[2]Sheet3!$G:$CZ,25,0)</f>
        <v>0</v>
      </c>
      <c r="AO528" s="14">
        <f>VLOOKUP($B528,[2]Sheet3!$G:$CZ,26,0)</f>
        <v>0</v>
      </c>
      <c r="AP528" s="14">
        <f>VLOOKUP($B528,[2]Sheet3!$G:$CZ,27,0)</f>
        <v>0</v>
      </c>
      <c r="AQ528" s="14">
        <f>VLOOKUP($B528,[2]Sheet3!$G:$CZ,28,0)</f>
        <v>0</v>
      </c>
      <c r="AR528" s="14">
        <f>VLOOKUP($B528,[2]Sheet3!$G:$CZ,29,0)</f>
        <v>0</v>
      </c>
      <c r="AS528" s="14">
        <f>VLOOKUP($B528,[2]Sheet3!$G:$CZ,30,0)</f>
        <v>0</v>
      </c>
      <c r="AT528" s="14">
        <f>VLOOKUP($B528,[2]Sheet3!$G:$CZ,31,0)</f>
        <v>0</v>
      </c>
      <c r="AU528" s="14">
        <f>VLOOKUP($B528,[2]Sheet3!$G:$CZ,32,0)</f>
        <v>0</v>
      </c>
      <c r="AV528" s="14">
        <f>VLOOKUP($B528,[2]Sheet3!$G:$CZ,33,0)</f>
        <v>0</v>
      </c>
      <c r="AW528" s="14">
        <f>VLOOKUP($B528,[2]Sheet3!$G:$CZ,34,0)</f>
        <v>0</v>
      </c>
      <c r="AX528" s="14">
        <f>VLOOKUP($B528,[2]Sheet3!$G:$CZ,35,0)</f>
        <v>0</v>
      </c>
      <c r="AY528" s="14">
        <f>VLOOKUP($B528,[2]Sheet3!$G:$CZ,36,0)</f>
        <v>0</v>
      </c>
      <c r="AZ528" s="14">
        <f>VLOOKUP($B528,[2]Sheet3!$G:$CZ,37,0)</f>
        <v>0</v>
      </c>
      <c r="BA528" s="14">
        <f>VLOOKUP($B528,[2]Sheet3!$G:$CZ,38,0)</f>
        <v>0</v>
      </c>
      <c r="BB528" s="14">
        <f>VLOOKUP($B528,[2]Sheet3!$G:$CZ,39,0)</f>
        <v>0</v>
      </c>
      <c r="BC528" s="14">
        <f>VLOOKUP($B528,[2]Sheet3!$G:$CZ,40,0)</f>
        <v>0</v>
      </c>
      <c r="BD528" s="14">
        <f>VLOOKUP($B528,[2]Sheet3!$G:$CZ,41,0)</f>
        <v>0</v>
      </c>
      <c r="BE528" s="14">
        <f>VLOOKUP($B528,[2]Sheet3!$G:$CZ,42,0)</f>
        <v>0</v>
      </c>
      <c r="BF528" s="14">
        <f>VLOOKUP($B528,[2]Sheet3!$G:$CZ,43,0)</f>
        <v>0</v>
      </c>
      <c r="BG528" s="14">
        <f>VLOOKUP($B528,[2]Sheet3!$G:$CZ,44,0)</f>
        <v>0</v>
      </c>
      <c r="BH528" s="14">
        <f>VLOOKUP($B528,[2]Sheet3!$G:$CZ,45,0)</f>
        <v>0</v>
      </c>
      <c r="BI528" s="14">
        <f>VLOOKUP($B528,[2]Sheet3!$G:$CZ,46,0)</f>
        <v>0</v>
      </c>
      <c r="BJ528" s="14">
        <f>VLOOKUP($B528,[2]Sheet3!$G:$CZ,47,0)</f>
        <v>0</v>
      </c>
      <c r="BK528" s="14">
        <f>VLOOKUP($B528,[2]Sheet3!$G:$CZ,48,0)</f>
        <v>0</v>
      </c>
      <c r="BL528" s="14">
        <f>VLOOKUP($B528,[2]Sheet3!$G:$CZ,49,0)</f>
        <v>0</v>
      </c>
      <c r="BM528" s="14">
        <f>VLOOKUP($B528,[2]Sheet3!$G:$CZ,50,0)</f>
        <v>0</v>
      </c>
      <c r="BN528" s="14">
        <f>VLOOKUP($B528,[2]Sheet3!$G:$CZ,51,0)</f>
        <v>0</v>
      </c>
      <c r="BO528" s="14">
        <f>VLOOKUP($B528,[2]Sheet3!$G:$CZ,52,0)</f>
        <v>0</v>
      </c>
      <c r="BP528" s="14">
        <f>VLOOKUP($B528,[2]Sheet3!$G:$CZ,53,0)</f>
        <v>0</v>
      </c>
      <c r="BQ528" s="14">
        <f>VLOOKUP($B528,[2]Sheet3!$G:$CZ,54,0)</f>
        <v>0</v>
      </c>
      <c r="BR528" s="14">
        <f>VLOOKUP($B528,[2]Sheet3!$G:$CZ,55,0)</f>
        <v>0</v>
      </c>
      <c r="BS528" s="14">
        <f>VLOOKUP($B528,[2]Sheet3!$G:$CZ,56,0)</f>
        <v>0</v>
      </c>
      <c r="BT528" s="14">
        <f>VLOOKUP($B528,[2]Sheet3!$G:$CZ,57,0)</f>
        <v>0</v>
      </c>
      <c r="BU528" s="14">
        <f>VLOOKUP($B528,[2]Sheet3!$G:$CZ,58,0)</f>
        <v>0</v>
      </c>
      <c r="BV528" s="14">
        <f>VLOOKUP($B528,[2]Sheet3!$G:$CZ,59,0)</f>
        <v>0</v>
      </c>
      <c r="BW528" s="14">
        <f>VLOOKUP($B528,[2]Sheet3!$G:$CZ,60,0)</f>
        <v>0</v>
      </c>
      <c r="BX528" s="14">
        <f>VLOOKUP($B528,[2]Sheet3!$G:$CZ,61,0)</f>
        <v>0</v>
      </c>
      <c r="BY528" s="14">
        <f>VLOOKUP($B528,[2]Sheet3!$G:$CZ,62,0)</f>
        <v>0</v>
      </c>
      <c r="BZ528" s="14">
        <f>VLOOKUP($B528,[2]Sheet3!$G:$CZ,63,0)</f>
        <v>0</v>
      </c>
      <c r="CA528" s="14">
        <f>VLOOKUP($B528,[2]Sheet3!$G:$CZ,64,0)</f>
        <v>0</v>
      </c>
      <c r="CB528" s="14">
        <f>VLOOKUP($B528,[2]Sheet3!$G:$CZ,65,0)</f>
        <v>0</v>
      </c>
      <c r="CC528" s="14">
        <f>VLOOKUP($B528,[2]Sheet3!$G:$CZ,66,0)</f>
        <v>0</v>
      </c>
      <c r="CD528" s="14">
        <f>VLOOKUP($B528,[2]Sheet3!$G:$CZ,67,0)</f>
        <v>0</v>
      </c>
      <c r="CE528" s="14">
        <f>VLOOKUP($B528,[2]Sheet3!$G:$CZ,68,0)</f>
        <v>0</v>
      </c>
      <c r="CF528" s="14">
        <f>VLOOKUP($B528,[2]Sheet3!$G:$CZ,69,0)</f>
        <v>0</v>
      </c>
      <c r="CG528" s="14">
        <f>VLOOKUP($B528,[2]Sheet3!$G:$CZ,70,0)</f>
        <v>0</v>
      </c>
      <c r="CH528" s="14">
        <f>VLOOKUP($B528,[2]Sheet3!$G:$CZ,71,0)</f>
        <v>0</v>
      </c>
      <c r="CI528" s="14">
        <f>VLOOKUP($B528,[2]Sheet3!$G:$CZ,72,0)</f>
        <v>0</v>
      </c>
      <c r="CJ528" s="14">
        <f>VLOOKUP($B528,[2]Sheet3!$G:$CZ,73,0)</f>
        <v>0</v>
      </c>
      <c r="CK528" s="14">
        <f>VLOOKUP($B528,[2]Sheet3!$G:$CZ,74,0)</f>
        <v>0</v>
      </c>
      <c r="CL528" s="14">
        <f>VLOOKUP($B528,[2]Sheet3!$G:$CZ,75,0)</f>
        <v>0</v>
      </c>
      <c r="CM528" s="14">
        <f>VLOOKUP($B528,[2]Sheet3!$G:$CZ,76,0)</f>
        <v>0</v>
      </c>
      <c r="CN528" s="14">
        <f>VLOOKUP($B528,[2]Sheet3!$G:$CZ,77,0)</f>
        <v>0</v>
      </c>
      <c r="CO528" s="14">
        <f>VLOOKUP($B528,[2]Sheet3!$G:$CZ,78,0)</f>
        <v>0</v>
      </c>
      <c r="CP528" s="14">
        <f>VLOOKUP($B528,[2]Sheet3!$G:$CZ,79,0)</f>
        <v>0</v>
      </c>
      <c r="CQ528" s="14">
        <f>VLOOKUP($B528,[2]Sheet3!$G:$CZ,80,0)</f>
        <v>0</v>
      </c>
      <c r="CR528" s="14">
        <f>VLOOKUP($B528,[2]Sheet3!$G:$CZ,81,0)</f>
        <v>0</v>
      </c>
      <c r="CS528" s="14">
        <f>VLOOKUP($B528,[2]Sheet3!$G:$CZ,82,0)</f>
        <v>0</v>
      </c>
      <c r="CT528" s="14">
        <f>VLOOKUP($B528,[2]Sheet3!$G:$CZ,83,0)</f>
        <v>0</v>
      </c>
      <c r="CU528" s="14">
        <f>VLOOKUP($B528,[2]Sheet3!$G:$CZ,84,0)</f>
        <v>0</v>
      </c>
      <c r="CV528" s="14">
        <f>VLOOKUP($B528,[2]Sheet3!$G:$CZ,85,0)</f>
        <v>0</v>
      </c>
      <c r="CW528" s="14">
        <f>VLOOKUP($B528,[2]Sheet3!$G:$CZ,86,0)</f>
        <v>0</v>
      </c>
      <c r="CX528" s="14">
        <f>VLOOKUP($B528,[2]Sheet3!$G:$CZ,87,0)</f>
        <v>0</v>
      </c>
      <c r="CY528" s="14">
        <f>VLOOKUP($B528,[2]Sheet3!$G:$CZ,88,0)</f>
        <v>0</v>
      </c>
      <c r="CZ528" s="14">
        <f>VLOOKUP($B528,[2]Sheet3!$G:$CZ,89,0)</f>
        <v>0</v>
      </c>
      <c r="DA528" s="14">
        <f>VLOOKUP($B528,[2]Sheet3!$G:$CZ,90,0)</f>
        <v>0</v>
      </c>
      <c r="DB528" s="14">
        <f>VLOOKUP($B528,[2]Sheet3!$G:$CZ,91,0)</f>
        <v>0</v>
      </c>
      <c r="DC528" s="14">
        <f>VLOOKUP($B528,[2]Sheet3!$G:$CZ,92,0)</f>
        <v>0</v>
      </c>
      <c r="DD528" s="14">
        <f>VLOOKUP($B528,[2]Sheet3!$G:$CZ,93,0)</f>
        <v>0</v>
      </c>
      <c r="DE528" s="14">
        <f>VLOOKUP($B528,[2]Sheet3!$G:$CZ,94,0)</f>
        <v>0</v>
      </c>
      <c r="DF528" s="14">
        <f>VLOOKUP($B528,[2]Sheet3!$G:$CZ,95,0)</f>
        <v>0</v>
      </c>
      <c r="DG528" s="14">
        <f>VLOOKUP($B528,[2]Sheet3!$G:$CZ,96,0)</f>
        <v>0</v>
      </c>
      <c r="DH528" s="14">
        <f>VLOOKUP($B528,[2]Sheet3!$G:$CZ,97,0)</f>
        <v>0</v>
      </c>
      <c r="DI528" s="14">
        <f>VLOOKUP($B528,[2]Sheet3!$G:$CZ,98,0)</f>
        <v>0</v>
      </c>
    </row>
    <row r="529" spans="1:113" x14ac:dyDescent="0.3">
      <c r="A529" s="9" t="str">
        <f t="shared" si="26"/>
        <v>WA3199</v>
      </c>
      <c r="B529" s="15" t="s">
        <v>1536</v>
      </c>
      <c r="C529" s="15" t="s">
        <v>1537</v>
      </c>
      <c r="F529" s="7" t="s">
        <v>15</v>
      </c>
      <c r="G529" s="12" t="s">
        <v>4024</v>
      </c>
      <c r="H529" s="12" t="str">
        <f>VLOOKUP($B529,[1]Sheet1!$A:$G,5,0)</f>
        <v>arpit.shukla@redingtongroup.com</v>
      </c>
      <c r="I529" s="12" t="str">
        <f>VLOOKUP($B529,[1]Sheet1!$A:$G,7,0)</f>
        <v>dilip.vishwa@redingtongroup.com</v>
      </c>
      <c r="J529" s="12" t="s">
        <v>82</v>
      </c>
      <c r="K529" s="7"/>
      <c r="L529" s="7"/>
      <c r="M529" s="8"/>
      <c r="N529" s="7" t="str">
        <f t="shared" si="24"/>
        <v>arpit.shukla@redingtongroup.com; dilip.vishwa@redingtongroup.com; nilesh.phirke@redingtongroup.com;christopher.joseph@redingtongroup.com</v>
      </c>
      <c r="O529" s="7" t="str">
        <f t="shared" si="25"/>
        <v>WA3199</v>
      </c>
      <c r="P529" s="8" t="s">
        <v>5215</v>
      </c>
      <c r="Q529" s="14">
        <f>VLOOKUP($B529,[2]Sheet3!$G:$CZ,2,0)</f>
        <v>2400309235</v>
      </c>
      <c r="R529" s="14">
        <f>VLOOKUP($B529,[2]Sheet3!$G:$CZ,3,0)</f>
        <v>2400305438</v>
      </c>
      <c r="S529" s="14">
        <f>VLOOKUP($B529,[2]Sheet3!$G:$CZ,4,0)</f>
        <v>2400305436</v>
      </c>
      <c r="T529" s="14">
        <f>VLOOKUP($B529,[2]Sheet3!$G:$CZ,5,0)</f>
        <v>2400305557</v>
      </c>
      <c r="U529" s="14">
        <f>VLOOKUP($B529,[2]Sheet3!$G:$CZ,6,0)</f>
        <v>0</v>
      </c>
      <c r="V529" s="14">
        <f>VLOOKUP($B529,[2]Sheet3!$G:$CZ,7,0)</f>
        <v>0</v>
      </c>
      <c r="W529" s="14">
        <f>VLOOKUP($B529,[2]Sheet3!$G:$CZ,8,0)</f>
        <v>0</v>
      </c>
      <c r="X529" s="14">
        <f>VLOOKUP($B529,[2]Sheet3!$G:$CZ,9,0)</f>
        <v>0</v>
      </c>
      <c r="Y529" s="14">
        <f>VLOOKUP($B529,[2]Sheet3!$G:$CZ,10,0)</f>
        <v>0</v>
      </c>
      <c r="Z529" s="14">
        <f>VLOOKUP($B529,[2]Sheet3!$G:$CZ,11,0)</f>
        <v>0</v>
      </c>
      <c r="AA529" s="14">
        <f>VLOOKUP($B529,[2]Sheet3!$G:$CZ,12,0)</f>
        <v>0</v>
      </c>
      <c r="AB529" s="14">
        <f>VLOOKUP($B529,[2]Sheet3!$G:$CZ,13,0)</f>
        <v>0</v>
      </c>
      <c r="AC529" s="14">
        <f>VLOOKUP($B529,[2]Sheet3!$G:$CZ,14,0)</f>
        <v>0</v>
      </c>
      <c r="AD529" s="14">
        <f>VLOOKUP($B529,[2]Sheet3!$G:$CZ,15,0)</f>
        <v>0</v>
      </c>
      <c r="AE529" s="14">
        <f>VLOOKUP($B529,[2]Sheet3!$G:$CZ,16,0)</f>
        <v>0</v>
      </c>
      <c r="AF529" s="14">
        <f>VLOOKUP($B529,[2]Sheet3!$G:$CZ,17,0)</f>
        <v>0</v>
      </c>
      <c r="AG529" s="14">
        <f>VLOOKUP($B529,[2]Sheet3!$G:$CZ,18,0)</f>
        <v>0</v>
      </c>
      <c r="AH529" s="14">
        <f>VLOOKUP($B529,[2]Sheet3!$G:$CZ,19,0)</f>
        <v>0</v>
      </c>
      <c r="AI529" s="14">
        <f>VLOOKUP($B529,[2]Sheet3!$G:$CZ,20,0)</f>
        <v>0</v>
      </c>
      <c r="AJ529" s="14">
        <f>VLOOKUP($B529,[2]Sheet3!$G:$CZ,21,0)</f>
        <v>0</v>
      </c>
      <c r="AK529" s="14">
        <f>VLOOKUP($B529,[2]Sheet3!$G:$CZ,22,0)</f>
        <v>0</v>
      </c>
      <c r="AL529" s="14">
        <f>VLOOKUP($B529,[2]Sheet3!$G:$CZ,23,0)</f>
        <v>0</v>
      </c>
      <c r="AM529" s="14">
        <f>VLOOKUP($B529,[2]Sheet3!$G:$CZ,24,0)</f>
        <v>0</v>
      </c>
      <c r="AN529" s="14">
        <f>VLOOKUP($B529,[2]Sheet3!$G:$CZ,25,0)</f>
        <v>0</v>
      </c>
      <c r="AO529" s="14">
        <f>VLOOKUP($B529,[2]Sheet3!$G:$CZ,26,0)</f>
        <v>0</v>
      </c>
      <c r="AP529" s="14">
        <f>VLOOKUP($B529,[2]Sheet3!$G:$CZ,27,0)</f>
        <v>0</v>
      </c>
      <c r="AQ529" s="14">
        <f>VLOOKUP($B529,[2]Sheet3!$G:$CZ,28,0)</f>
        <v>0</v>
      </c>
      <c r="AR529" s="14">
        <f>VLOOKUP($B529,[2]Sheet3!$G:$CZ,29,0)</f>
        <v>0</v>
      </c>
      <c r="AS529" s="14">
        <f>VLOOKUP($B529,[2]Sheet3!$G:$CZ,30,0)</f>
        <v>0</v>
      </c>
      <c r="AT529" s="14">
        <f>VLOOKUP($B529,[2]Sheet3!$G:$CZ,31,0)</f>
        <v>0</v>
      </c>
      <c r="AU529" s="14">
        <f>VLOOKUP($B529,[2]Sheet3!$G:$CZ,32,0)</f>
        <v>0</v>
      </c>
      <c r="AV529" s="14">
        <f>VLOOKUP($B529,[2]Sheet3!$G:$CZ,33,0)</f>
        <v>0</v>
      </c>
      <c r="AW529" s="14">
        <f>VLOOKUP($B529,[2]Sheet3!$G:$CZ,34,0)</f>
        <v>0</v>
      </c>
      <c r="AX529" s="14">
        <f>VLOOKUP($B529,[2]Sheet3!$G:$CZ,35,0)</f>
        <v>0</v>
      </c>
      <c r="AY529" s="14">
        <f>VLOOKUP($B529,[2]Sheet3!$G:$CZ,36,0)</f>
        <v>0</v>
      </c>
      <c r="AZ529" s="14">
        <f>VLOOKUP($B529,[2]Sheet3!$G:$CZ,37,0)</f>
        <v>0</v>
      </c>
      <c r="BA529" s="14">
        <f>VLOOKUP($B529,[2]Sheet3!$G:$CZ,38,0)</f>
        <v>0</v>
      </c>
      <c r="BB529" s="14">
        <f>VLOOKUP($B529,[2]Sheet3!$G:$CZ,39,0)</f>
        <v>0</v>
      </c>
      <c r="BC529" s="14">
        <f>VLOOKUP($B529,[2]Sheet3!$G:$CZ,40,0)</f>
        <v>0</v>
      </c>
      <c r="BD529" s="14">
        <f>VLOOKUP($B529,[2]Sheet3!$G:$CZ,41,0)</f>
        <v>0</v>
      </c>
      <c r="BE529" s="14">
        <f>VLOOKUP($B529,[2]Sheet3!$G:$CZ,42,0)</f>
        <v>0</v>
      </c>
      <c r="BF529" s="14">
        <f>VLOOKUP($B529,[2]Sheet3!$G:$CZ,43,0)</f>
        <v>0</v>
      </c>
      <c r="BG529" s="14">
        <f>VLOOKUP($B529,[2]Sheet3!$G:$CZ,44,0)</f>
        <v>0</v>
      </c>
      <c r="BH529" s="14">
        <f>VLOOKUP($B529,[2]Sheet3!$G:$CZ,45,0)</f>
        <v>0</v>
      </c>
      <c r="BI529" s="14">
        <f>VLOOKUP($B529,[2]Sheet3!$G:$CZ,46,0)</f>
        <v>0</v>
      </c>
      <c r="BJ529" s="14">
        <f>VLOOKUP($B529,[2]Sheet3!$G:$CZ,47,0)</f>
        <v>0</v>
      </c>
      <c r="BK529" s="14">
        <f>VLOOKUP($B529,[2]Sheet3!$G:$CZ,48,0)</f>
        <v>0</v>
      </c>
      <c r="BL529" s="14">
        <f>VLOOKUP($B529,[2]Sheet3!$G:$CZ,49,0)</f>
        <v>0</v>
      </c>
      <c r="BM529" s="14">
        <f>VLOOKUP($B529,[2]Sheet3!$G:$CZ,50,0)</f>
        <v>0</v>
      </c>
      <c r="BN529" s="14">
        <f>VLOOKUP($B529,[2]Sheet3!$G:$CZ,51,0)</f>
        <v>0</v>
      </c>
      <c r="BO529" s="14">
        <f>VLOOKUP($B529,[2]Sheet3!$G:$CZ,52,0)</f>
        <v>0</v>
      </c>
      <c r="BP529" s="14">
        <f>VLOOKUP($B529,[2]Sheet3!$G:$CZ,53,0)</f>
        <v>0</v>
      </c>
      <c r="BQ529" s="14">
        <f>VLOOKUP($B529,[2]Sheet3!$G:$CZ,54,0)</f>
        <v>0</v>
      </c>
      <c r="BR529" s="14">
        <f>VLOOKUP($B529,[2]Sheet3!$G:$CZ,55,0)</f>
        <v>0</v>
      </c>
      <c r="BS529" s="14">
        <f>VLOOKUP($B529,[2]Sheet3!$G:$CZ,56,0)</f>
        <v>0</v>
      </c>
      <c r="BT529" s="14">
        <f>VLOOKUP($B529,[2]Sheet3!$G:$CZ,57,0)</f>
        <v>0</v>
      </c>
      <c r="BU529" s="14">
        <f>VLOOKUP($B529,[2]Sheet3!$G:$CZ,58,0)</f>
        <v>0</v>
      </c>
      <c r="BV529" s="14">
        <f>VLOOKUP($B529,[2]Sheet3!$G:$CZ,59,0)</f>
        <v>0</v>
      </c>
      <c r="BW529" s="14">
        <f>VLOOKUP($B529,[2]Sheet3!$G:$CZ,60,0)</f>
        <v>0</v>
      </c>
      <c r="BX529" s="14">
        <f>VLOOKUP($B529,[2]Sheet3!$G:$CZ,61,0)</f>
        <v>0</v>
      </c>
      <c r="BY529" s="14">
        <f>VLOOKUP($B529,[2]Sheet3!$G:$CZ,62,0)</f>
        <v>0</v>
      </c>
      <c r="BZ529" s="14">
        <f>VLOOKUP($B529,[2]Sheet3!$G:$CZ,63,0)</f>
        <v>0</v>
      </c>
      <c r="CA529" s="14">
        <f>VLOOKUP($B529,[2]Sheet3!$G:$CZ,64,0)</f>
        <v>0</v>
      </c>
      <c r="CB529" s="14">
        <f>VLOOKUP($B529,[2]Sheet3!$G:$CZ,65,0)</f>
        <v>0</v>
      </c>
      <c r="CC529" s="14">
        <f>VLOOKUP($B529,[2]Sheet3!$G:$CZ,66,0)</f>
        <v>0</v>
      </c>
      <c r="CD529" s="14">
        <f>VLOOKUP($B529,[2]Sheet3!$G:$CZ,67,0)</f>
        <v>0</v>
      </c>
      <c r="CE529" s="14">
        <f>VLOOKUP($B529,[2]Sheet3!$G:$CZ,68,0)</f>
        <v>0</v>
      </c>
      <c r="CF529" s="14">
        <f>VLOOKUP($B529,[2]Sheet3!$G:$CZ,69,0)</f>
        <v>0</v>
      </c>
      <c r="CG529" s="14">
        <f>VLOOKUP($B529,[2]Sheet3!$G:$CZ,70,0)</f>
        <v>0</v>
      </c>
      <c r="CH529" s="14">
        <f>VLOOKUP($B529,[2]Sheet3!$G:$CZ,71,0)</f>
        <v>0</v>
      </c>
      <c r="CI529" s="14">
        <f>VLOOKUP($B529,[2]Sheet3!$G:$CZ,72,0)</f>
        <v>0</v>
      </c>
      <c r="CJ529" s="14">
        <f>VLOOKUP($B529,[2]Sheet3!$G:$CZ,73,0)</f>
        <v>0</v>
      </c>
      <c r="CK529" s="14">
        <f>VLOOKUP($B529,[2]Sheet3!$G:$CZ,74,0)</f>
        <v>0</v>
      </c>
      <c r="CL529" s="14">
        <f>VLOOKUP($B529,[2]Sheet3!$G:$CZ,75,0)</f>
        <v>0</v>
      </c>
      <c r="CM529" s="14">
        <f>VLOOKUP($B529,[2]Sheet3!$G:$CZ,76,0)</f>
        <v>0</v>
      </c>
      <c r="CN529" s="14">
        <f>VLOOKUP($B529,[2]Sheet3!$G:$CZ,77,0)</f>
        <v>0</v>
      </c>
      <c r="CO529" s="14">
        <f>VLOOKUP($B529,[2]Sheet3!$G:$CZ,78,0)</f>
        <v>0</v>
      </c>
      <c r="CP529" s="14">
        <f>VLOOKUP($B529,[2]Sheet3!$G:$CZ,79,0)</f>
        <v>0</v>
      </c>
      <c r="CQ529" s="14">
        <f>VLOOKUP($B529,[2]Sheet3!$G:$CZ,80,0)</f>
        <v>0</v>
      </c>
      <c r="CR529" s="14">
        <f>VLOOKUP($B529,[2]Sheet3!$G:$CZ,81,0)</f>
        <v>0</v>
      </c>
      <c r="CS529" s="14">
        <f>VLOOKUP($B529,[2]Sheet3!$G:$CZ,82,0)</f>
        <v>0</v>
      </c>
      <c r="CT529" s="14">
        <f>VLOOKUP($B529,[2]Sheet3!$G:$CZ,83,0)</f>
        <v>0</v>
      </c>
      <c r="CU529" s="14">
        <f>VLOOKUP($B529,[2]Sheet3!$G:$CZ,84,0)</f>
        <v>0</v>
      </c>
      <c r="CV529" s="14">
        <f>VLOOKUP($B529,[2]Sheet3!$G:$CZ,85,0)</f>
        <v>0</v>
      </c>
      <c r="CW529" s="14">
        <f>VLOOKUP($B529,[2]Sheet3!$G:$CZ,86,0)</f>
        <v>0</v>
      </c>
      <c r="CX529" s="14">
        <f>VLOOKUP($B529,[2]Sheet3!$G:$CZ,87,0)</f>
        <v>0</v>
      </c>
      <c r="CY529" s="14">
        <f>VLOOKUP($B529,[2]Sheet3!$G:$CZ,88,0)</f>
        <v>0</v>
      </c>
      <c r="CZ529" s="14">
        <f>VLOOKUP($B529,[2]Sheet3!$G:$CZ,89,0)</f>
        <v>0</v>
      </c>
      <c r="DA529" s="14">
        <f>VLOOKUP($B529,[2]Sheet3!$G:$CZ,90,0)</f>
        <v>0</v>
      </c>
      <c r="DB529" s="14">
        <f>VLOOKUP($B529,[2]Sheet3!$G:$CZ,91,0)</f>
        <v>0</v>
      </c>
      <c r="DC529" s="14">
        <f>VLOOKUP($B529,[2]Sheet3!$G:$CZ,92,0)</f>
        <v>0</v>
      </c>
      <c r="DD529" s="14">
        <f>VLOOKUP($B529,[2]Sheet3!$G:$CZ,93,0)</f>
        <v>0</v>
      </c>
      <c r="DE529" s="14">
        <f>VLOOKUP($B529,[2]Sheet3!$G:$CZ,94,0)</f>
        <v>0</v>
      </c>
      <c r="DF529" s="14">
        <f>VLOOKUP($B529,[2]Sheet3!$G:$CZ,95,0)</f>
        <v>0</v>
      </c>
      <c r="DG529" s="14">
        <f>VLOOKUP($B529,[2]Sheet3!$G:$CZ,96,0)</f>
        <v>0</v>
      </c>
      <c r="DH529" s="14">
        <f>VLOOKUP($B529,[2]Sheet3!$G:$CZ,97,0)</f>
        <v>0</v>
      </c>
      <c r="DI529" s="14">
        <f>VLOOKUP($B529,[2]Sheet3!$G:$CZ,98,0)</f>
        <v>0</v>
      </c>
    </row>
    <row r="530" spans="1:113" x14ac:dyDescent="0.3">
      <c r="A530" s="9" t="str">
        <f t="shared" si="26"/>
        <v>W73335</v>
      </c>
      <c r="B530" s="15" t="s">
        <v>1538</v>
      </c>
      <c r="C530" s="15" t="s">
        <v>1539</v>
      </c>
      <c r="F530" s="7" t="s">
        <v>15</v>
      </c>
      <c r="G530" s="12" t="s">
        <v>4025</v>
      </c>
      <c r="H530" s="12" t="str">
        <f>VLOOKUP($B530,[1]Sheet1!$A:$G,5,0)</f>
        <v>malam.meena@redingtongroup.com</v>
      </c>
      <c r="I530" s="12" t="str">
        <f>VLOOKUP($B530,[1]Sheet1!$A:$G,7,0)</f>
        <v>dilip.vishwa@redingtongroup.com</v>
      </c>
      <c r="J530" s="12" t="s">
        <v>82</v>
      </c>
      <c r="K530" s="7"/>
      <c r="L530" s="7"/>
      <c r="M530" s="8"/>
      <c r="N530" s="7" t="str">
        <f t="shared" si="24"/>
        <v>malam.meena@redingtongroup.com; dilip.vishwa@redingtongroup.com; nilesh.phirke@redingtongroup.com;christopher.joseph@redingtongroup.com</v>
      </c>
      <c r="O530" s="7" t="str">
        <f t="shared" si="25"/>
        <v>W73335</v>
      </c>
      <c r="P530" s="8" t="s">
        <v>5215</v>
      </c>
      <c r="Q530" s="14">
        <f>VLOOKUP($B530,[2]Sheet3!$G:$CZ,2,0)</f>
        <v>2400309226</v>
      </c>
      <c r="R530" s="14">
        <f>VLOOKUP($B530,[2]Sheet3!$G:$CZ,3,0)</f>
        <v>2400300638</v>
      </c>
      <c r="S530" s="14">
        <f>VLOOKUP($B530,[2]Sheet3!$G:$CZ,4,0)</f>
        <v>2400303885</v>
      </c>
      <c r="T530" s="14">
        <f>VLOOKUP($B530,[2]Sheet3!$G:$CZ,5,0)</f>
        <v>0</v>
      </c>
      <c r="U530" s="14">
        <f>VLOOKUP($B530,[2]Sheet3!$G:$CZ,6,0)</f>
        <v>0</v>
      </c>
      <c r="V530" s="14">
        <f>VLOOKUP($B530,[2]Sheet3!$G:$CZ,7,0)</f>
        <v>0</v>
      </c>
      <c r="W530" s="14">
        <f>VLOOKUP($B530,[2]Sheet3!$G:$CZ,8,0)</f>
        <v>0</v>
      </c>
      <c r="X530" s="14">
        <f>VLOOKUP($B530,[2]Sheet3!$G:$CZ,9,0)</f>
        <v>0</v>
      </c>
      <c r="Y530" s="14">
        <f>VLOOKUP($B530,[2]Sheet3!$G:$CZ,10,0)</f>
        <v>0</v>
      </c>
      <c r="Z530" s="14">
        <f>VLOOKUP($B530,[2]Sheet3!$G:$CZ,11,0)</f>
        <v>0</v>
      </c>
      <c r="AA530" s="14">
        <f>VLOOKUP($B530,[2]Sheet3!$G:$CZ,12,0)</f>
        <v>0</v>
      </c>
      <c r="AB530" s="14">
        <f>VLOOKUP($B530,[2]Sheet3!$G:$CZ,13,0)</f>
        <v>0</v>
      </c>
      <c r="AC530" s="14">
        <f>VLOOKUP($B530,[2]Sheet3!$G:$CZ,14,0)</f>
        <v>0</v>
      </c>
      <c r="AD530" s="14">
        <f>VLOOKUP($B530,[2]Sheet3!$G:$CZ,15,0)</f>
        <v>0</v>
      </c>
      <c r="AE530" s="14">
        <f>VLOOKUP($B530,[2]Sheet3!$G:$CZ,16,0)</f>
        <v>0</v>
      </c>
      <c r="AF530" s="14">
        <f>VLOOKUP($B530,[2]Sheet3!$G:$CZ,17,0)</f>
        <v>0</v>
      </c>
      <c r="AG530" s="14">
        <f>VLOOKUP($B530,[2]Sheet3!$G:$CZ,18,0)</f>
        <v>0</v>
      </c>
      <c r="AH530" s="14">
        <f>VLOOKUP($B530,[2]Sheet3!$G:$CZ,19,0)</f>
        <v>0</v>
      </c>
      <c r="AI530" s="14">
        <f>VLOOKUP($B530,[2]Sheet3!$G:$CZ,20,0)</f>
        <v>0</v>
      </c>
      <c r="AJ530" s="14">
        <f>VLOOKUP($B530,[2]Sheet3!$G:$CZ,21,0)</f>
        <v>0</v>
      </c>
      <c r="AK530" s="14">
        <f>VLOOKUP($B530,[2]Sheet3!$G:$CZ,22,0)</f>
        <v>0</v>
      </c>
      <c r="AL530" s="14">
        <f>VLOOKUP($B530,[2]Sheet3!$G:$CZ,23,0)</f>
        <v>0</v>
      </c>
      <c r="AM530" s="14">
        <f>VLOOKUP($B530,[2]Sheet3!$G:$CZ,24,0)</f>
        <v>0</v>
      </c>
      <c r="AN530" s="14">
        <f>VLOOKUP($B530,[2]Sheet3!$G:$CZ,25,0)</f>
        <v>0</v>
      </c>
      <c r="AO530" s="14">
        <f>VLOOKUP($B530,[2]Sheet3!$G:$CZ,26,0)</f>
        <v>0</v>
      </c>
      <c r="AP530" s="14">
        <f>VLOOKUP($B530,[2]Sheet3!$G:$CZ,27,0)</f>
        <v>0</v>
      </c>
      <c r="AQ530" s="14">
        <f>VLOOKUP($B530,[2]Sheet3!$G:$CZ,28,0)</f>
        <v>0</v>
      </c>
      <c r="AR530" s="14">
        <f>VLOOKUP($B530,[2]Sheet3!$G:$CZ,29,0)</f>
        <v>0</v>
      </c>
      <c r="AS530" s="14">
        <f>VLOOKUP($B530,[2]Sheet3!$G:$CZ,30,0)</f>
        <v>0</v>
      </c>
      <c r="AT530" s="14">
        <f>VLOOKUP($B530,[2]Sheet3!$G:$CZ,31,0)</f>
        <v>0</v>
      </c>
      <c r="AU530" s="14">
        <f>VLOOKUP($B530,[2]Sheet3!$G:$CZ,32,0)</f>
        <v>0</v>
      </c>
      <c r="AV530" s="14">
        <f>VLOOKUP($B530,[2]Sheet3!$G:$CZ,33,0)</f>
        <v>0</v>
      </c>
      <c r="AW530" s="14">
        <f>VLOOKUP($B530,[2]Sheet3!$G:$CZ,34,0)</f>
        <v>0</v>
      </c>
      <c r="AX530" s="14">
        <f>VLOOKUP($B530,[2]Sheet3!$G:$CZ,35,0)</f>
        <v>0</v>
      </c>
      <c r="AY530" s="14">
        <f>VLOOKUP($B530,[2]Sheet3!$G:$CZ,36,0)</f>
        <v>0</v>
      </c>
      <c r="AZ530" s="14">
        <f>VLOOKUP($B530,[2]Sheet3!$G:$CZ,37,0)</f>
        <v>0</v>
      </c>
      <c r="BA530" s="14">
        <f>VLOOKUP($B530,[2]Sheet3!$G:$CZ,38,0)</f>
        <v>0</v>
      </c>
      <c r="BB530" s="14">
        <f>VLOOKUP($B530,[2]Sheet3!$G:$CZ,39,0)</f>
        <v>0</v>
      </c>
      <c r="BC530" s="14">
        <f>VLOOKUP($B530,[2]Sheet3!$G:$CZ,40,0)</f>
        <v>0</v>
      </c>
      <c r="BD530" s="14">
        <f>VLOOKUP($B530,[2]Sheet3!$G:$CZ,41,0)</f>
        <v>0</v>
      </c>
      <c r="BE530" s="14">
        <f>VLOOKUP($B530,[2]Sheet3!$G:$CZ,42,0)</f>
        <v>0</v>
      </c>
      <c r="BF530" s="14">
        <f>VLOOKUP($B530,[2]Sheet3!$G:$CZ,43,0)</f>
        <v>0</v>
      </c>
      <c r="BG530" s="14">
        <f>VLOOKUP($B530,[2]Sheet3!$G:$CZ,44,0)</f>
        <v>0</v>
      </c>
      <c r="BH530" s="14">
        <f>VLOOKUP($B530,[2]Sheet3!$G:$CZ,45,0)</f>
        <v>0</v>
      </c>
      <c r="BI530" s="14">
        <f>VLOOKUP($B530,[2]Sheet3!$G:$CZ,46,0)</f>
        <v>0</v>
      </c>
      <c r="BJ530" s="14">
        <f>VLOOKUP($B530,[2]Sheet3!$G:$CZ,47,0)</f>
        <v>0</v>
      </c>
      <c r="BK530" s="14">
        <f>VLOOKUP($B530,[2]Sheet3!$G:$CZ,48,0)</f>
        <v>0</v>
      </c>
      <c r="BL530" s="14">
        <f>VLOOKUP($B530,[2]Sheet3!$G:$CZ,49,0)</f>
        <v>0</v>
      </c>
      <c r="BM530" s="14">
        <f>VLOOKUP($B530,[2]Sheet3!$G:$CZ,50,0)</f>
        <v>0</v>
      </c>
      <c r="BN530" s="14">
        <f>VLOOKUP($B530,[2]Sheet3!$G:$CZ,51,0)</f>
        <v>0</v>
      </c>
      <c r="BO530" s="14">
        <f>VLOOKUP($B530,[2]Sheet3!$G:$CZ,52,0)</f>
        <v>0</v>
      </c>
      <c r="BP530" s="14">
        <f>VLOOKUP($B530,[2]Sheet3!$G:$CZ,53,0)</f>
        <v>0</v>
      </c>
      <c r="BQ530" s="14">
        <f>VLOOKUP($B530,[2]Sheet3!$G:$CZ,54,0)</f>
        <v>0</v>
      </c>
      <c r="BR530" s="14">
        <f>VLOOKUP($B530,[2]Sheet3!$G:$CZ,55,0)</f>
        <v>0</v>
      </c>
      <c r="BS530" s="14">
        <f>VLOOKUP($B530,[2]Sheet3!$G:$CZ,56,0)</f>
        <v>0</v>
      </c>
      <c r="BT530" s="14">
        <f>VLOOKUP($B530,[2]Sheet3!$G:$CZ,57,0)</f>
        <v>0</v>
      </c>
      <c r="BU530" s="14">
        <f>VLOOKUP($B530,[2]Sheet3!$G:$CZ,58,0)</f>
        <v>0</v>
      </c>
      <c r="BV530" s="14">
        <f>VLOOKUP($B530,[2]Sheet3!$G:$CZ,59,0)</f>
        <v>0</v>
      </c>
      <c r="BW530" s="14">
        <f>VLOOKUP($B530,[2]Sheet3!$G:$CZ,60,0)</f>
        <v>0</v>
      </c>
      <c r="BX530" s="14">
        <f>VLOOKUP($B530,[2]Sheet3!$G:$CZ,61,0)</f>
        <v>0</v>
      </c>
      <c r="BY530" s="14">
        <f>VLOOKUP($B530,[2]Sheet3!$G:$CZ,62,0)</f>
        <v>0</v>
      </c>
      <c r="BZ530" s="14">
        <f>VLOOKUP($B530,[2]Sheet3!$G:$CZ,63,0)</f>
        <v>0</v>
      </c>
      <c r="CA530" s="14">
        <f>VLOOKUP($B530,[2]Sheet3!$G:$CZ,64,0)</f>
        <v>0</v>
      </c>
      <c r="CB530" s="14">
        <f>VLOOKUP($B530,[2]Sheet3!$G:$CZ,65,0)</f>
        <v>0</v>
      </c>
      <c r="CC530" s="14">
        <f>VLOOKUP($B530,[2]Sheet3!$G:$CZ,66,0)</f>
        <v>0</v>
      </c>
      <c r="CD530" s="14">
        <f>VLOOKUP($B530,[2]Sheet3!$G:$CZ,67,0)</f>
        <v>0</v>
      </c>
      <c r="CE530" s="14">
        <f>VLOOKUP($B530,[2]Sheet3!$G:$CZ,68,0)</f>
        <v>0</v>
      </c>
      <c r="CF530" s="14">
        <f>VLOOKUP($B530,[2]Sheet3!$G:$CZ,69,0)</f>
        <v>0</v>
      </c>
      <c r="CG530" s="14">
        <f>VLOOKUP($B530,[2]Sheet3!$G:$CZ,70,0)</f>
        <v>0</v>
      </c>
      <c r="CH530" s="14">
        <f>VLOOKUP($B530,[2]Sheet3!$G:$CZ,71,0)</f>
        <v>0</v>
      </c>
      <c r="CI530" s="14">
        <f>VLOOKUP($B530,[2]Sheet3!$G:$CZ,72,0)</f>
        <v>0</v>
      </c>
      <c r="CJ530" s="14">
        <f>VLOOKUP($B530,[2]Sheet3!$G:$CZ,73,0)</f>
        <v>0</v>
      </c>
      <c r="CK530" s="14">
        <f>VLOOKUP($B530,[2]Sheet3!$G:$CZ,74,0)</f>
        <v>0</v>
      </c>
      <c r="CL530" s="14">
        <f>VLOOKUP($B530,[2]Sheet3!$G:$CZ,75,0)</f>
        <v>0</v>
      </c>
      <c r="CM530" s="14">
        <f>VLOOKUP($B530,[2]Sheet3!$G:$CZ,76,0)</f>
        <v>0</v>
      </c>
      <c r="CN530" s="14">
        <f>VLOOKUP($B530,[2]Sheet3!$G:$CZ,77,0)</f>
        <v>0</v>
      </c>
      <c r="CO530" s="14">
        <f>VLOOKUP($B530,[2]Sheet3!$G:$CZ,78,0)</f>
        <v>0</v>
      </c>
      <c r="CP530" s="14">
        <f>VLOOKUP($B530,[2]Sheet3!$G:$CZ,79,0)</f>
        <v>0</v>
      </c>
      <c r="CQ530" s="14">
        <f>VLOOKUP($B530,[2]Sheet3!$G:$CZ,80,0)</f>
        <v>0</v>
      </c>
      <c r="CR530" s="14">
        <f>VLOOKUP($B530,[2]Sheet3!$G:$CZ,81,0)</f>
        <v>0</v>
      </c>
      <c r="CS530" s="14">
        <f>VLOOKUP($B530,[2]Sheet3!$G:$CZ,82,0)</f>
        <v>0</v>
      </c>
      <c r="CT530" s="14">
        <f>VLOOKUP($B530,[2]Sheet3!$G:$CZ,83,0)</f>
        <v>0</v>
      </c>
      <c r="CU530" s="14">
        <f>VLOOKUP($B530,[2]Sheet3!$G:$CZ,84,0)</f>
        <v>0</v>
      </c>
      <c r="CV530" s="14">
        <f>VLOOKUP($B530,[2]Sheet3!$G:$CZ,85,0)</f>
        <v>0</v>
      </c>
      <c r="CW530" s="14">
        <f>VLOOKUP($B530,[2]Sheet3!$G:$CZ,86,0)</f>
        <v>0</v>
      </c>
      <c r="CX530" s="14">
        <f>VLOOKUP($B530,[2]Sheet3!$G:$CZ,87,0)</f>
        <v>0</v>
      </c>
      <c r="CY530" s="14">
        <f>VLOOKUP($B530,[2]Sheet3!$G:$CZ,88,0)</f>
        <v>0</v>
      </c>
      <c r="CZ530" s="14">
        <f>VLOOKUP($B530,[2]Sheet3!$G:$CZ,89,0)</f>
        <v>0</v>
      </c>
      <c r="DA530" s="14">
        <f>VLOOKUP($B530,[2]Sheet3!$G:$CZ,90,0)</f>
        <v>0</v>
      </c>
      <c r="DB530" s="14">
        <f>VLOOKUP($B530,[2]Sheet3!$G:$CZ,91,0)</f>
        <v>0</v>
      </c>
      <c r="DC530" s="14">
        <f>VLOOKUP($B530,[2]Sheet3!$G:$CZ,92,0)</f>
        <v>0</v>
      </c>
      <c r="DD530" s="14">
        <f>VLOOKUP($B530,[2]Sheet3!$G:$CZ,93,0)</f>
        <v>0</v>
      </c>
      <c r="DE530" s="14">
        <f>VLOOKUP($B530,[2]Sheet3!$G:$CZ,94,0)</f>
        <v>0</v>
      </c>
      <c r="DF530" s="14">
        <f>VLOOKUP($B530,[2]Sheet3!$G:$CZ,95,0)</f>
        <v>0</v>
      </c>
      <c r="DG530" s="14">
        <f>VLOOKUP($B530,[2]Sheet3!$G:$CZ,96,0)</f>
        <v>0</v>
      </c>
      <c r="DH530" s="14">
        <f>VLOOKUP($B530,[2]Sheet3!$G:$CZ,97,0)</f>
        <v>0</v>
      </c>
      <c r="DI530" s="14">
        <f>VLOOKUP($B530,[2]Sheet3!$G:$CZ,98,0)</f>
        <v>0</v>
      </c>
    </row>
    <row r="531" spans="1:113" x14ac:dyDescent="0.3">
      <c r="A531" s="9" t="str">
        <f t="shared" si="26"/>
        <v>W33407</v>
      </c>
      <c r="B531" s="15" t="s">
        <v>1540</v>
      </c>
      <c r="C531" s="15" t="s">
        <v>1541</v>
      </c>
      <c r="F531" s="7" t="s">
        <v>15</v>
      </c>
      <c r="G531" s="12" t="s">
        <v>4026</v>
      </c>
      <c r="H531" s="12" t="str">
        <f>VLOOKUP($B531,[1]Sheet1!$A:$G,5,0)</f>
        <v>krunal.shah@redingtongroup.com</v>
      </c>
      <c r="I531" s="12" t="str">
        <f>VLOOKUP($B531,[1]Sheet1!$A:$G,7,0)</f>
        <v>rohan.vora@redingtongroup.com</v>
      </c>
      <c r="J531" s="12" t="s">
        <v>82</v>
      </c>
      <c r="K531" s="7"/>
      <c r="L531" s="7"/>
      <c r="M531" s="8"/>
      <c r="N531" s="7" t="str">
        <f t="shared" si="24"/>
        <v>krunal.shah@redingtongroup.com; rohan.vora@redingtongroup.com; nilesh.phirke@redingtongroup.com;christopher.joseph@redingtongroup.com</v>
      </c>
      <c r="O531" s="7" t="str">
        <f t="shared" si="25"/>
        <v>W33407</v>
      </c>
      <c r="P531" s="8" t="s">
        <v>5215</v>
      </c>
      <c r="Q531" s="14">
        <f>VLOOKUP($B531,[2]Sheet3!$G:$CZ,2,0)</f>
        <v>2400304396</v>
      </c>
      <c r="R531" s="14">
        <f>VLOOKUP($B531,[2]Sheet3!$G:$CZ,3,0)</f>
        <v>2400300098</v>
      </c>
      <c r="S531" s="14">
        <f>VLOOKUP($B531,[2]Sheet3!$G:$CZ,4,0)</f>
        <v>0</v>
      </c>
      <c r="T531" s="14">
        <f>VLOOKUP($B531,[2]Sheet3!$G:$CZ,5,0)</f>
        <v>0</v>
      </c>
      <c r="U531" s="14">
        <f>VLOOKUP($B531,[2]Sheet3!$G:$CZ,6,0)</f>
        <v>0</v>
      </c>
      <c r="V531" s="14">
        <f>VLOOKUP($B531,[2]Sheet3!$G:$CZ,7,0)</f>
        <v>0</v>
      </c>
      <c r="W531" s="14">
        <f>VLOOKUP($B531,[2]Sheet3!$G:$CZ,8,0)</f>
        <v>0</v>
      </c>
      <c r="X531" s="14">
        <f>VLOOKUP($B531,[2]Sheet3!$G:$CZ,9,0)</f>
        <v>0</v>
      </c>
      <c r="Y531" s="14">
        <f>VLOOKUP($B531,[2]Sheet3!$G:$CZ,10,0)</f>
        <v>0</v>
      </c>
      <c r="Z531" s="14">
        <f>VLOOKUP($B531,[2]Sheet3!$G:$CZ,11,0)</f>
        <v>0</v>
      </c>
      <c r="AA531" s="14">
        <f>VLOOKUP($B531,[2]Sheet3!$G:$CZ,12,0)</f>
        <v>0</v>
      </c>
      <c r="AB531" s="14">
        <f>VLOOKUP($B531,[2]Sheet3!$G:$CZ,13,0)</f>
        <v>0</v>
      </c>
      <c r="AC531" s="14">
        <f>VLOOKUP($B531,[2]Sheet3!$G:$CZ,14,0)</f>
        <v>0</v>
      </c>
      <c r="AD531" s="14">
        <f>VLOOKUP($B531,[2]Sheet3!$G:$CZ,15,0)</f>
        <v>0</v>
      </c>
      <c r="AE531" s="14">
        <f>VLOOKUP($B531,[2]Sheet3!$G:$CZ,16,0)</f>
        <v>0</v>
      </c>
      <c r="AF531" s="14">
        <f>VLOOKUP($B531,[2]Sheet3!$G:$CZ,17,0)</f>
        <v>0</v>
      </c>
      <c r="AG531" s="14">
        <f>VLOOKUP($B531,[2]Sheet3!$G:$CZ,18,0)</f>
        <v>0</v>
      </c>
      <c r="AH531" s="14">
        <f>VLOOKUP($B531,[2]Sheet3!$G:$CZ,19,0)</f>
        <v>0</v>
      </c>
      <c r="AI531" s="14">
        <f>VLOOKUP($B531,[2]Sheet3!$G:$CZ,20,0)</f>
        <v>0</v>
      </c>
      <c r="AJ531" s="14">
        <f>VLOOKUP($B531,[2]Sheet3!$G:$CZ,21,0)</f>
        <v>0</v>
      </c>
      <c r="AK531" s="14">
        <f>VLOOKUP($B531,[2]Sheet3!$G:$CZ,22,0)</f>
        <v>0</v>
      </c>
      <c r="AL531" s="14">
        <f>VLOOKUP($B531,[2]Sheet3!$G:$CZ,23,0)</f>
        <v>0</v>
      </c>
      <c r="AM531" s="14">
        <f>VLOOKUP($B531,[2]Sheet3!$G:$CZ,24,0)</f>
        <v>0</v>
      </c>
      <c r="AN531" s="14">
        <f>VLOOKUP($B531,[2]Sheet3!$G:$CZ,25,0)</f>
        <v>0</v>
      </c>
      <c r="AO531" s="14">
        <f>VLOOKUP($B531,[2]Sheet3!$G:$CZ,26,0)</f>
        <v>0</v>
      </c>
      <c r="AP531" s="14">
        <f>VLOOKUP($B531,[2]Sheet3!$G:$CZ,27,0)</f>
        <v>0</v>
      </c>
      <c r="AQ531" s="14">
        <f>VLOOKUP($B531,[2]Sheet3!$G:$CZ,28,0)</f>
        <v>0</v>
      </c>
      <c r="AR531" s="14">
        <f>VLOOKUP($B531,[2]Sheet3!$G:$CZ,29,0)</f>
        <v>0</v>
      </c>
      <c r="AS531" s="14">
        <f>VLOOKUP($B531,[2]Sheet3!$G:$CZ,30,0)</f>
        <v>0</v>
      </c>
      <c r="AT531" s="14">
        <f>VLOOKUP($B531,[2]Sheet3!$G:$CZ,31,0)</f>
        <v>0</v>
      </c>
      <c r="AU531" s="14">
        <f>VLOOKUP($B531,[2]Sheet3!$G:$CZ,32,0)</f>
        <v>0</v>
      </c>
      <c r="AV531" s="14">
        <f>VLOOKUP($B531,[2]Sheet3!$G:$CZ,33,0)</f>
        <v>0</v>
      </c>
      <c r="AW531" s="14">
        <f>VLOOKUP($B531,[2]Sheet3!$G:$CZ,34,0)</f>
        <v>0</v>
      </c>
      <c r="AX531" s="14">
        <f>VLOOKUP($B531,[2]Sheet3!$G:$CZ,35,0)</f>
        <v>0</v>
      </c>
      <c r="AY531" s="14">
        <f>VLOOKUP($B531,[2]Sheet3!$G:$CZ,36,0)</f>
        <v>0</v>
      </c>
      <c r="AZ531" s="14">
        <f>VLOOKUP($B531,[2]Sheet3!$G:$CZ,37,0)</f>
        <v>0</v>
      </c>
      <c r="BA531" s="14">
        <f>VLOOKUP($B531,[2]Sheet3!$G:$CZ,38,0)</f>
        <v>0</v>
      </c>
      <c r="BB531" s="14">
        <f>VLOOKUP($B531,[2]Sheet3!$G:$CZ,39,0)</f>
        <v>0</v>
      </c>
      <c r="BC531" s="14">
        <f>VLOOKUP($B531,[2]Sheet3!$G:$CZ,40,0)</f>
        <v>0</v>
      </c>
      <c r="BD531" s="14">
        <f>VLOOKUP($B531,[2]Sheet3!$G:$CZ,41,0)</f>
        <v>0</v>
      </c>
      <c r="BE531" s="14">
        <f>VLOOKUP($B531,[2]Sheet3!$G:$CZ,42,0)</f>
        <v>0</v>
      </c>
      <c r="BF531" s="14">
        <f>VLOOKUP($B531,[2]Sheet3!$G:$CZ,43,0)</f>
        <v>0</v>
      </c>
      <c r="BG531" s="14">
        <f>VLOOKUP($B531,[2]Sheet3!$G:$CZ,44,0)</f>
        <v>0</v>
      </c>
      <c r="BH531" s="14">
        <f>VLOOKUP($B531,[2]Sheet3!$G:$CZ,45,0)</f>
        <v>0</v>
      </c>
      <c r="BI531" s="14">
        <f>VLOOKUP($B531,[2]Sheet3!$G:$CZ,46,0)</f>
        <v>0</v>
      </c>
      <c r="BJ531" s="14">
        <f>VLOOKUP($B531,[2]Sheet3!$G:$CZ,47,0)</f>
        <v>0</v>
      </c>
      <c r="BK531" s="14">
        <f>VLOOKUP($B531,[2]Sheet3!$G:$CZ,48,0)</f>
        <v>0</v>
      </c>
      <c r="BL531" s="14">
        <f>VLOOKUP($B531,[2]Sheet3!$G:$CZ,49,0)</f>
        <v>0</v>
      </c>
      <c r="BM531" s="14">
        <f>VLOOKUP($B531,[2]Sheet3!$G:$CZ,50,0)</f>
        <v>0</v>
      </c>
      <c r="BN531" s="14">
        <f>VLOOKUP($B531,[2]Sheet3!$G:$CZ,51,0)</f>
        <v>0</v>
      </c>
      <c r="BO531" s="14">
        <f>VLOOKUP($B531,[2]Sheet3!$G:$CZ,52,0)</f>
        <v>0</v>
      </c>
      <c r="BP531" s="14">
        <f>VLOOKUP($B531,[2]Sheet3!$G:$CZ,53,0)</f>
        <v>0</v>
      </c>
      <c r="BQ531" s="14">
        <f>VLOOKUP($B531,[2]Sheet3!$G:$CZ,54,0)</f>
        <v>0</v>
      </c>
      <c r="BR531" s="14">
        <f>VLOOKUP($B531,[2]Sheet3!$G:$CZ,55,0)</f>
        <v>0</v>
      </c>
      <c r="BS531" s="14">
        <f>VLOOKUP($B531,[2]Sheet3!$G:$CZ,56,0)</f>
        <v>0</v>
      </c>
      <c r="BT531" s="14">
        <f>VLOOKUP($B531,[2]Sheet3!$G:$CZ,57,0)</f>
        <v>0</v>
      </c>
      <c r="BU531" s="14">
        <f>VLOOKUP($B531,[2]Sheet3!$G:$CZ,58,0)</f>
        <v>0</v>
      </c>
      <c r="BV531" s="14">
        <f>VLOOKUP($B531,[2]Sheet3!$G:$CZ,59,0)</f>
        <v>0</v>
      </c>
      <c r="BW531" s="14">
        <f>VLOOKUP($B531,[2]Sheet3!$G:$CZ,60,0)</f>
        <v>0</v>
      </c>
      <c r="BX531" s="14">
        <f>VLOOKUP($B531,[2]Sheet3!$G:$CZ,61,0)</f>
        <v>0</v>
      </c>
      <c r="BY531" s="14">
        <f>VLOOKUP($B531,[2]Sheet3!$G:$CZ,62,0)</f>
        <v>0</v>
      </c>
      <c r="BZ531" s="14">
        <f>VLOOKUP($B531,[2]Sheet3!$G:$CZ,63,0)</f>
        <v>0</v>
      </c>
      <c r="CA531" s="14">
        <f>VLOOKUP($B531,[2]Sheet3!$G:$CZ,64,0)</f>
        <v>0</v>
      </c>
      <c r="CB531" s="14">
        <f>VLOOKUP($B531,[2]Sheet3!$G:$CZ,65,0)</f>
        <v>0</v>
      </c>
      <c r="CC531" s="14">
        <f>VLOOKUP($B531,[2]Sheet3!$G:$CZ,66,0)</f>
        <v>0</v>
      </c>
      <c r="CD531" s="14">
        <f>VLOOKUP($B531,[2]Sheet3!$G:$CZ,67,0)</f>
        <v>0</v>
      </c>
      <c r="CE531" s="14">
        <f>VLOOKUP($B531,[2]Sheet3!$G:$CZ,68,0)</f>
        <v>0</v>
      </c>
      <c r="CF531" s="14">
        <f>VLOOKUP($B531,[2]Sheet3!$G:$CZ,69,0)</f>
        <v>0</v>
      </c>
      <c r="CG531" s="14">
        <f>VLOOKUP($B531,[2]Sheet3!$G:$CZ,70,0)</f>
        <v>0</v>
      </c>
      <c r="CH531" s="14">
        <f>VLOOKUP($B531,[2]Sheet3!$G:$CZ,71,0)</f>
        <v>0</v>
      </c>
      <c r="CI531" s="14">
        <f>VLOOKUP($B531,[2]Sheet3!$G:$CZ,72,0)</f>
        <v>0</v>
      </c>
      <c r="CJ531" s="14">
        <f>VLOOKUP($B531,[2]Sheet3!$G:$CZ,73,0)</f>
        <v>0</v>
      </c>
      <c r="CK531" s="14">
        <f>VLOOKUP($B531,[2]Sheet3!$G:$CZ,74,0)</f>
        <v>0</v>
      </c>
      <c r="CL531" s="14">
        <f>VLOOKUP($B531,[2]Sheet3!$G:$CZ,75,0)</f>
        <v>0</v>
      </c>
      <c r="CM531" s="14">
        <f>VLOOKUP($B531,[2]Sheet3!$G:$CZ,76,0)</f>
        <v>0</v>
      </c>
      <c r="CN531" s="14">
        <f>VLOOKUP($B531,[2]Sheet3!$G:$CZ,77,0)</f>
        <v>0</v>
      </c>
      <c r="CO531" s="14">
        <f>VLOOKUP($B531,[2]Sheet3!$G:$CZ,78,0)</f>
        <v>0</v>
      </c>
      <c r="CP531" s="14">
        <f>VLOOKUP($B531,[2]Sheet3!$G:$CZ,79,0)</f>
        <v>0</v>
      </c>
      <c r="CQ531" s="14">
        <f>VLOOKUP($B531,[2]Sheet3!$G:$CZ,80,0)</f>
        <v>0</v>
      </c>
      <c r="CR531" s="14">
        <f>VLOOKUP($B531,[2]Sheet3!$G:$CZ,81,0)</f>
        <v>0</v>
      </c>
      <c r="CS531" s="14">
        <f>VLOOKUP($B531,[2]Sheet3!$G:$CZ,82,0)</f>
        <v>0</v>
      </c>
      <c r="CT531" s="14">
        <f>VLOOKUP($B531,[2]Sheet3!$G:$CZ,83,0)</f>
        <v>0</v>
      </c>
      <c r="CU531" s="14">
        <f>VLOOKUP($B531,[2]Sheet3!$G:$CZ,84,0)</f>
        <v>0</v>
      </c>
      <c r="CV531" s="14">
        <f>VLOOKUP($B531,[2]Sheet3!$G:$CZ,85,0)</f>
        <v>0</v>
      </c>
      <c r="CW531" s="14">
        <f>VLOOKUP($B531,[2]Sheet3!$G:$CZ,86,0)</f>
        <v>0</v>
      </c>
      <c r="CX531" s="14">
        <f>VLOOKUP($B531,[2]Sheet3!$G:$CZ,87,0)</f>
        <v>0</v>
      </c>
      <c r="CY531" s="14">
        <f>VLOOKUP($B531,[2]Sheet3!$G:$CZ,88,0)</f>
        <v>0</v>
      </c>
      <c r="CZ531" s="14">
        <f>VLOOKUP($B531,[2]Sheet3!$G:$CZ,89,0)</f>
        <v>0</v>
      </c>
      <c r="DA531" s="14">
        <f>VLOOKUP($B531,[2]Sheet3!$G:$CZ,90,0)</f>
        <v>0</v>
      </c>
      <c r="DB531" s="14">
        <f>VLOOKUP($B531,[2]Sheet3!$G:$CZ,91,0)</f>
        <v>0</v>
      </c>
      <c r="DC531" s="14">
        <f>VLOOKUP($B531,[2]Sheet3!$G:$CZ,92,0)</f>
        <v>0</v>
      </c>
      <c r="DD531" s="14">
        <f>VLOOKUP($B531,[2]Sheet3!$G:$CZ,93,0)</f>
        <v>0</v>
      </c>
      <c r="DE531" s="14">
        <f>VLOOKUP($B531,[2]Sheet3!$G:$CZ,94,0)</f>
        <v>0</v>
      </c>
      <c r="DF531" s="14">
        <f>VLOOKUP($B531,[2]Sheet3!$G:$CZ,95,0)</f>
        <v>0</v>
      </c>
      <c r="DG531" s="14">
        <f>VLOOKUP($B531,[2]Sheet3!$G:$CZ,96,0)</f>
        <v>0</v>
      </c>
      <c r="DH531" s="14">
        <f>VLOOKUP($B531,[2]Sheet3!$G:$CZ,97,0)</f>
        <v>0</v>
      </c>
      <c r="DI531" s="14">
        <f>VLOOKUP($B531,[2]Sheet3!$G:$CZ,98,0)</f>
        <v>0</v>
      </c>
    </row>
    <row r="532" spans="1:113" x14ac:dyDescent="0.3">
      <c r="A532" s="9" t="str">
        <f t="shared" si="26"/>
        <v>E53283</v>
      </c>
      <c r="B532" s="15" t="s">
        <v>1542</v>
      </c>
      <c r="C532" s="15" t="s">
        <v>1543</v>
      </c>
      <c r="F532" s="7" t="s">
        <v>15</v>
      </c>
      <c r="G532" s="12" t="s">
        <v>4027</v>
      </c>
      <c r="H532" s="12" t="str">
        <f>VLOOKUP($B532,[1]Sheet1!$A:$G,5,0)</f>
        <v>faiyaz.khan@redingtongroup.com</v>
      </c>
      <c r="I532" s="12" t="str">
        <f>VLOOKUP($B532,[1]Sheet1!$A:$G,7,0)</f>
        <v>jaswinder.singh@redingtongroup.com</v>
      </c>
      <c r="J532" s="12" t="s">
        <v>82</v>
      </c>
      <c r="K532" s="7"/>
      <c r="L532" s="7"/>
      <c r="M532" s="8"/>
      <c r="N532" s="7" t="str">
        <f t="shared" si="24"/>
        <v>faiyaz.khan@redingtongroup.com; jaswinder.singh@redingtongroup.com; nilesh.phirke@redingtongroup.com;christopher.joseph@redingtongroup.com</v>
      </c>
      <c r="O532" s="7" t="str">
        <f t="shared" si="25"/>
        <v>E53283</v>
      </c>
      <c r="P532" s="8" t="s">
        <v>5215</v>
      </c>
      <c r="Q532" s="14">
        <f>VLOOKUP($B532,[2]Sheet3!$G:$CZ,2,0)</f>
        <v>2400308197</v>
      </c>
      <c r="R532" s="14">
        <f>VLOOKUP($B532,[2]Sheet3!$G:$CZ,3,0)</f>
        <v>2400299610</v>
      </c>
      <c r="S532" s="14">
        <f>VLOOKUP($B532,[2]Sheet3!$G:$CZ,4,0)</f>
        <v>0</v>
      </c>
      <c r="T532" s="14">
        <f>VLOOKUP($B532,[2]Sheet3!$G:$CZ,5,0)</f>
        <v>0</v>
      </c>
      <c r="U532" s="14">
        <f>VLOOKUP($B532,[2]Sheet3!$G:$CZ,6,0)</f>
        <v>0</v>
      </c>
      <c r="V532" s="14">
        <f>VLOOKUP($B532,[2]Sheet3!$G:$CZ,7,0)</f>
        <v>0</v>
      </c>
      <c r="W532" s="14">
        <f>VLOOKUP($B532,[2]Sheet3!$G:$CZ,8,0)</f>
        <v>0</v>
      </c>
      <c r="X532" s="14">
        <f>VLOOKUP($B532,[2]Sheet3!$G:$CZ,9,0)</f>
        <v>0</v>
      </c>
      <c r="Y532" s="14">
        <f>VLOOKUP($B532,[2]Sheet3!$G:$CZ,10,0)</f>
        <v>0</v>
      </c>
      <c r="Z532" s="14">
        <f>VLOOKUP($B532,[2]Sheet3!$G:$CZ,11,0)</f>
        <v>0</v>
      </c>
      <c r="AA532" s="14">
        <f>VLOOKUP($B532,[2]Sheet3!$G:$CZ,12,0)</f>
        <v>0</v>
      </c>
      <c r="AB532" s="14">
        <f>VLOOKUP($B532,[2]Sheet3!$G:$CZ,13,0)</f>
        <v>0</v>
      </c>
      <c r="AC532" s="14">
        <f>VLOOKUP($B532,[2]Sheet3!$G:$CZ,14,0)</f>
        <v>0</v>
      </c>
      <c r="AD532" s="14">
        <f>VLOOKUP($B532,[2]Sheet3!$G:$CZ,15,0)</f>
        <v>0</v>
      </c>
      <c r="AE532" s="14">
        <f>VLOOKUP($B532,[2]Sheet3!$G:$CZ,16,0)</f>
        <v>0</v>
      </c>
      <c r="AF532" s="14">
        <f>VLOOKUP($B532,[2]Sheet3!$G:$CZ,17,0)</f>
        <v>0</v>
      </c>
      <c r="AG532" s="14">
        <f>VLOOKUP($B532,[2]Sheet3!$G:$CZ,18,0)</f>
        <v>0</v>
      </c>
      <c r="AH532" s="14">
        <f>VLOOKUP($B532,[2]Sheet3!$G:$CZ,19,0)</f>
        <v>0</v>
      </c>
      <c r="AI532" s="14">
        <f>VLOOKUP($B532,[2]Sheet3!$G:$CZ,20,0)</f>
        <v>0</v>
      </c>
      <c r="AJ532" s="14">
        <f>VLOOKUP($B532,[2]Sheet3!$G:$CZ,21,0)</f>
        <v>0</v>
      </c>
      <c r="AK532" s="14">
        <f>VLOOKUP($B532,[2]Sheet3!$G:$CZ,22,0)</f>
        <v>0</v>
      </c>
      <c r="AL532" s="14">
        <f>VLOOKUP($B532,[2]Sheet3!$G:$CZ,23,0)</f>
        <v>0</v>
      </c>
      <c r="AM532" s="14">
        <f>VLOOKUP($B532,[2]Sheet3!$G:$CZ,24,0)</f>
        <v>0</v>
      </c>
      <c r="AN532" s="14">
        <f>VLOOKUP($B532,[2]Sheet3!$G:$CZ,25,0)</f>
        <v>0</v>
      </c>
      <c r="AO532" s="14">
        <f>VLOOKUP($B532,[2]Sheet3!$G:$CZ,26,0)</f>
        <v>0</v>
      </c>
      <c r="AP532" s="14">
        <f>VLOOKUP($B532,[2]Sheet3!$G:$CZ,27,0)</f>
        <v>0</v>
      </c>
      <c r="AQ532" s="14">
        <f>VLOOKUP($B532,[2]Sheet3!$G:$CZ,28,0)</f>
        <v>0</v>
      </c>
      <c r="AR532" s="14">
        <f>VLOOKUP($B532,[2]Sheet3!$G:$CZ,29,0)</f>
        <v>0</v>
      </c>
      <c r="AS532" s="14">
        <f>VLOOKUP($B532,[2]Sheet3!$G:$CZ,30,0)</f>
        <v>0</v>
      </c>
      <c r="AT532" s="14">
        <f>VLOOKUP($B532,[2]Sheet3!$G:$CZ,31,0)</f>
        <v>0</v>
      </c>
      <c r="AU532" s="14">
        <f>VLOOKUP($B532,[2]Sheet3!$G:$CZ,32,0)</f>
        <v>0</v>
      </c>
      <c r="AV532" s="14">
        <f>VLOOKUP($B532,[2]Sheet3!$G:$CZ,33,0)</f>
        <v>0</v>
      </c>
      <c r="AW532" s="14">
        <f>VLOOKUP($B532,[2]Sheet3!$G:$CZ,34,0)</f>
        <v>0</v>
      </c>
      <c r="AX532" s="14">
        <f>VLOOKUP($B532,[2]Sheet3!$G:$CZ,35,0)</f>
        <v>0</v>
      </c>
      <c r="AY532" s="14">
        <f>VLOOKUP($B532,[2]Sheet3!$G:$CZ,36,0)</f>
        <v>0</v>
      </c>
      <c r="AZ532" s="14">
        <f>VLOOKUP($B532,[2]Sheet3!$G:$CZ,37,0)</f>
        <v>0</v>
      </c>
      <c r="BA532" s="14">
        <f>VLOOKUP($B532,[2]Sheet3!$G:$CZ,38,0)</f>
        <v>0</v>
      </c>
      <c r="BB532" s="14">
        <f>VLOOKUP($B532,[2]Sheet3!$G:$CZ,39,0)</f>
        <v>0</v>
      </c>
      <c r="BC532" s="14">
        <f>VLOOKUP($B532,[2]Sheet3!$G:$CZ,40,0)</f>
        <v>0</v>
      </c>
      <c r="BD532" s="14">
        <f>VLOOKUP($B532,[2]Sheet3!$G:$CZ,41,0)</f>
        <v>0</v>
      </c>
      <c r="BE532" s="14">
        <f>VLOOKUP($B532,[2]Sheet3!$G:$CZ,42,0)</f>
        <v>0</v>
      </c>
      <c r="BF532" s="14">
        <f>VLOOKUP($B532,[2]Sheet3!$G:$CZ,43,0)</f>
        <v>0</v>
      </c>
      <c r="BG532" s="14">
        <f>VLOOKUP($B532,[2]Sheet3!$G:$CZ,44,0)</f>
        <v>0</v>
      </c>
      <c r="BH532" s="14">
        <f>VLOOKUP($B532,[2]Sheet3!$G:$CZ,45,0)</f>
        <v>0</v>
      </c>
      <c r="BI532" s="14">
        <f>VLOOKUP($B532,[2]Sheet3!$G:$CZ,46,0)</f>
        <v>0</v>
      </c>
      <c r="BJ532" s="14">
        <f>VLOOKUP($B532,[2]Sheet3!$G:$CZ,47,0)</f>
        <v>0</v>
      </c>
      <c r="BK532" s="14">
        <f>VLOOKUP($B532,[2]Sheet3!$G:$CZ,48,0)</f>
        <v>0</v>
      </c>
      <c r="BL532" s="14">
        <f>VLOOKUP($B532,[2]Sheet3!$G:$CZ,49,0)</f>
        <v>0</v>
      </c>
      <c r="BM532" s="14">
        <f>VLOOKUP($B532,[2]Sheet3!$G:$CZ,50,0)</f>
        <v>0</v>
      </c>
      <c r="BN532" s="14">
        <f>VLOOKUP($B532,[2]Sheet3!$G:$CZ,51,0)</f>
        <v>0</v>
      </c>
      <c r="BO532" s="14">
        <f>VLOOKUP($B532,[2]Sheet3!$G:$CZ,52,0)</f>
        <v>0</v>
      </c>
      <c r="BP532" s="14">
        <f>VLOOKUP($B532,[2]Sheet3!$G:$CZ,53,0)</f>
        <v>0</v>
      </c>
      <c r="BQ532" s="14">
        <f>VLOOKUP($B532,[2]Sheet3!$G:$CZ,54,0)</f>
        <v>0</v>
      </c>
      <c r="BR532" s="14">
        <f>VLOOKUP($B532,[2]Sheet3!$G:$CZ,55,0)</f>
        <v>0</v>
      </c>
      <c r="BS532" s="14">
        <f>VLOOKUP($B532,[2]Sheet3!$G:$CZ,56,0)</f>
        <v>0</v>
      </c>
      <c r="BT532" s="14">
        <f>VLOOKUP($B532,[2]Sheet3!$G:$CZ,57,0)</f>
        <v>0</v>
      </c>
      <c r="BU532" s="14">
        <f>VLOOKUP($B532,[2]Sheet3!$G:$CZ,58,0)</f>
        <v>0</v>
      </c>
      <c r="BV532" s="14">
        <f>VLOOKUP($B532,[2]Sheet3!$G:$CZ,59,0)</f>
        <v>0</v>
      </c>
      <c r="BW532" s="14">
        <f>VLOOKUP($B532,[2]Sheet3!$G:$CZ,60,0)</f>
        <v>0</v>
      </c>
      <c r="BX532" s="14">
        <f>VLOOKUP($B532,[2]Sheet3!$G:$CZ,61,0)</f>
        <v>0</v>
      </c>
      <c r="BY532" s="14">
        <f>VLOOKUP($B532,[2]Sheet3!$G:$CZ,62,0)</f>
        <v>0</v>
      </c>
      <c r="BZ532" s="14">
        <f>VLOOKUP($B532,[2]Sheet3!$G:$CZ,63,0)</f>
        <v>0</v>
      </c>
      <c r="CA532" s="14">
        <f>VLOOKUP($B532,[2]Sheet3!$G:$CZ,64,0)</f>
        <v>0</v>
      </c>
      <c r="CB532" s="14">
        <f>VLOOKUP($B532,[2]Sheet3!$G:$CZ,65,0)</f>
        <v>0</v>
      </c>
      <c r="CC532" s="14">
        <f>VLOOKUP($B532,[2]Sheet3!$G:$CZ,66,0)</f>
        <v>0</v>
      </c>
      <c r="CD532" s="14">
        <f>VLOOKUP($B532,[2]Sheet3!$G:$CZ,67,0)</f>
        <v>0</v>
      </c>
      <c r="CE532" s="14">
        <f>VLOOKUP($B532,[2]Sheet3!$G:$CZ,68,0)</f>
        <v>0</v>
      </c>
      <c r="CF532" s="14">
        <f>VLOOKUP($B532,[2]Sheet3!$G:$CZ,69,0)</f>
        <v>0</v>
      </c>
      <c r="CG532" s="14">
        <f>VLOOKUP($B532,[2]Sheet3!$G:$CZ,70,0)</f>
        <v>0</v>
      </c>
      <c r="CH532" s="14">
        <f>VLOOKUP($B532,[2]Sheet3!$G:$CZ,71,0)</f>
        <v>0</v>
      </c>
      <c r="CI532" s="14">
        <f>VLOOKUP($B532,[2]Sheet3!$G:$CZ,72,0)</f>
        <v>0</v>
      </c>
      <c r="CJ532" s="14">
        <f>VLOOKUP($B532,[2]Sheet3!$G:$CZ,73,0)</f>
        <v>0</v>
      </c>
      <c r="CK532" s="14">
        <f>VLOOKUP($B532,[2]Sheet3!$G:$CZ,74,0)</f>
        <v>0</v>
      </c>
      <c r="CL532" s="14">
        <f>VLOOKUP($B532,[2]Sheet3!$G:$CZ,75,0)</f>
        <v>0</v>
      </c>
      <c r="CM532" s="14">
        <f>VLOOKUP($B532,[2]Sheet3!$G:$CZ,76,0)</f>
        <v>0</v>
      </c>
      <c r="CN532" s="14">
        <f>VLOOKUP($B532,[2]Sheet3!$G:$CZ,77,0)</f>
        <v>0</v>
      </c>
      <c r="CO532" s="14">
        <f>VLOOKUP($B532,[2]Sheet3!$G:$CZ,78,0)</f>
        <v>0</v>
      </c>
      <c r="CP532" s="14">
        <f>VLOOKUP($B532,[2]Sheet3!$G:$CZ,79,0)</f>
        <v>0</v>
      </c>
      <c r="CQ532" s="14">
        <f>VLOOKUP($B532,[2]Sheet3!$G:$CZ,80,0)</f>
        <v>0</v>
      </c>
      <c r="CR532" s="14">
        <f>VLOOKUP($B532,[2]Sheet3!$G:$CZ,81,0)</f>
        <v>0</v>
      </c>
      <c r="CS532" s="14">
        <f>VLOOKUP($B532,[2]Sheet3!$G:$CZ,82,0)</f>
        <v>0</v>
      </c>
      <c r="CT532" s="14">
        <f>VLOOKUP($B532,[2]Sheet3!$G:$CZ,83,0)</f>
        <v>0</v>
      </c>
      <c r="CU532" s="14">
        <f>VLOOKUP($B532,[2]Sheet3!$G:$CZ,84,0)</f>
        <v>0</v>
      </c>
      <c r="CV532" s="14">
        <f>VLOOKUP($B532,[2]Sheet3!$G:$CZ,85,0)</f>
        <v>0</v>
      </c>
      <c r="CW532" s="14">
        <f>VLOOKUP($B532,[2]Sheet3!$G:$CZ,86,0)</f>
        <v>0</v>
      </c>
      <c r="CX532" s="14">
        <f>VLOOKUP($B532,[2]Sheet3!$G:$CZ,87,0)</f>
        <v>0</v>
      </c>
      <c r="CY532" s="14">
        <f>VLOOKUP($B532,[2]Sheet3!$G:$CZ,88,0)</f>
        <v>0</v>
      </c>
      <c r="CZ532" s="14">
        <f>VLOOKUP($B532,[2]Sheet3!$G:$CZ,89,0)</f>
        <v>0</v>
      </c>
      <c r="DA532" s="14">
        <f>VLOOKUP($B532,[2]Sheet3!$G:$CZ,90,0)</f>
        <v>0</v>
      </c>
      <c r="DB532" s="14">
        <f>VLOOKUP($B532,[2]Sheet3!$G:$CZ,91,0)</f>
        <v>0</v>
      </c>
      <c r="DC532" s="14">
        <f>VLOOKUP($B532,[2]Sheet3!$G:$CZ,92,0)</f>
        <v>0</v>
      </c>
      <c r="DD532" s="14">
        <f>VLOOKUP($B532,[2]Sheet3!$G:$CZ,93,0)</f>
        <v>0</v>
      </c>
      <c r="DE532" s="14">
        <f>VLOOKUP($B532,[2]Sheet3!$G:$CZ,94,0)</f>
        <v>0</v>
      </c>
      <c r="DF532" s="14">
        <f>VLOOKUP($B532,[2]Sheet3!$G:$CZ,95,0)</f>
        <v>0</v>
      </c>
      <c r="DG532" s="14">
        <f>VLOOKUP($B532,[2]Sheet3!$G:$CZ,96,0)</f>
        <v>0</v>
      </c>
      <c r="DH532" s="14">
        <f>VLOOKUP($B532,[2]Sheet3!$G:$CZ,97,0)</f>
        <v>0</v>
      </c>
      <c r="DI532" s="14">
        <f>VLOOKUP($B532,[2]Sheet3!$G:$CZ,98,0)</f>
        <v>0</v>
      </c>
    </row>
    <row r="533" spans="1:113" x14ac:dyDescent="0.3">
      <c r="A533" s="9" t="str">
        <f t="shared" si="26"/>
        <v>E53320</v>
      </c>
      <c r="B533" s="15" t="s">
        <v>248</v>
      </c>
      <c r="C533" s="15" t="s">
        <v>249</v>
      </c>
      <c r="F533" s="7" t="s">
        <v>15</v>
      </c>
      <c r="G533" s="12" t="s">
        <v>4028</v>
      </c>
      <c r="H533" s="12" t="str">
        <f>VLOOKUP($B533,[1]Sheet1!$A:$G,5,0)</f>
        <v>faiyaz.khan@redingtongroup.com</v>
      </c>
      <c r="I533" s="12" t="str">
        <f>VLOOKUP($B533,[1]Sheet1!$A:$G,7,0)</f>
        <v>jaswinder.singh@redingtongroup.com</v>
      </c>
      <c r="J533" s="12" t="s">
        <v>82</v>
      </c>
      <c r="K533" s="7"/>
      <c r="L533" s="7"/>
      <c r="M533" s="8"/>
      <c r="N533" s="7" t="str">
        <f t="shared" si="24"/>
        <v>faiyaz.khan@redingtongroup.com; jaswinder.singh@redingtongroup.com; nilesh.phirke@redingtongroup.com;christopher.joseph@redingtongroup.com</v>
      </c>
      <c r="O533" s="7" t="str">
        <f t="shared" si="25"/>
        <v>E53320</v>
      </c>
      <c r="P533" s="8" t="s">
        <v>5215</v>
      </c>
      <c r="Q533" s="14">
        <f>VLOOKUP($B533,[2]Sheet3!$G:$CZ,2,0)</f>
        <v>2400308897</v>
      </c>
      <c r="R533" s="14">
        <f>VLOOKUP($B533,[2]Sheet3!$G:$CZ,3,0)</f>
        <v>2400308236</v>
      </c>
      <c r="S533" s="14">
        <f>VLOOKUP($B533,[2]Sheet3!$G:$CZ,4,0)</f>
        <v>2400302017</v>
      </c>
      <c r="T533" s="14">
        <f>VLOOKUP($B533,[2]Sheet3!$G:$CZ,5,0)</f>
        <v>0</v>
      </c>
      <c r="U533" s="14">
        <f>VLOOKUP($B533,[2]Sheet3!$G:$CZ,6,0)</f>
        <v>0</v>
      </c>
      <c r="V533" s="14">
        <f>VLOOKUP($B533,[2]Sheet3!$G:$CZ,7,0)</f>
        <v>0</v>
      </c>
      <c r="W533" s="14">
        <f>VLOOKUP($B533,[2]Sheet3!$G:$CZ,8,0)</f>
        <v>0</v>
      </c>
      <c r="X533" s="14">
        <f>VLOOKUP($B533,[2]Sheet3!$G:$CZ,9,0)</f>
        <v>0</v>
      </c>
      <c r="Y533" s="14">
        <f>VLOOKUP($B533,[2]Sheet3!$G:$CZ,10,0)</f>
        <v>0</v>
      </c>
      <c r="Z533" s="14">
        <f>VLOOKUP($B533,[2]Sheet3!$G:$CZ,11,0)</f>
        <v>0</v>
      </c>
      <c r="AA533" s="14">
        <f>VLOOKUP($B533,[2]Sheet3!$G:$CZ,12,0)</f>
        <v>0</v>
      </c>
      <c r="AB533" s="14">
        <f>VLOOKUP($B533,[2]Sheet3!$G:$CZ,13,0)</f>
        <v>0</v>
      </c>
      <c r="AC533" s="14">
        <f>VLOOKUP($B533,[2]Sheet3!$G:$CZ,14,0)</f>
        <v>0</v>
      </c>
      <c r="AD533" s="14">
        <f>VLOOKUP($B533,[2]Sheet3!$G:$CZ,15,0)</f>
        <v>0</v>
      </c>
      <c r="AE533" s="14">
        <f>VLOOKUP($B533,[2]Sheet3!$G:$CZ,16,0)</f>
        <v>0</v>
      </c>
      <c r="AF533" s="14">
        <f>VLOOKUP($B533,[2]Sheet3!$G:$CZ,17,0)</f>
        <v>0</v>
      </c>
      <c r="AG533" s="14">
        <f>VLOOKUP($B533,[2]Sheet3!$G:$CZ,18,0)</f>
        <v>0</v>
      </c>
      <c r="AH533" s="14">
        <f>VLOOKUP($B533,[2]Sheet3!$G:$CZ,19,0)</f>
        <v>0</v>
      </c>
      <c r="AI533" s="14">
        <f>VLOOKUP($B533,[2]Sheet3!$G:$CZ,20,0)</f>
        <v>0</v>
      </c>
      <c r="AJ533" s="14">
        <f>VLOOKUP($B533,[2]Sheet3!$G:$CZ,21,0)</f>
        <v>0</v>
      </c>
      <c r="AK533" s="14">
        <f>VLOOKUP($B533,[2]Sheet3!$G:$CZ,22,0)</f>
        <v>0</v>
      </c>
      <c r="AL533" s="14">
        <f>VLOOKUP($B533,[2]Sheet3!$G:$CZ,23,0)</f>
        <v>0</v>
      </c>
      <c r="AM533" s="14">
        <f>VLOOKUP($B533,[2]Sheet3!$G:$CZ,24,0)</f>
        <v>0</v>
      </c>
      <c r="AN533" s="14">
        <f>VLOOKUP($B533,[2]Sheet3!$G:$CZ,25,0)</f>
        <v>0</v>
      </c>
      <c r="AO533" s="14">
        <f>VLOOKUP($B533,[2]Sheet3!$G:$CZ,26,0)</f>
        <v>0</v>
      </c>
      <c r="AP533" s="14">
        <f>VLOOKUP($B533,[2]Sheet3!$G:$CZ,27,0)</f>
        <v>0</v>
      </c>
      <c r="AQ533" s="14">
        <f>VLOOKUP($B533,[2]Sheet3!$G:$CZ,28,0)</f>
        <v>0</v>
      </c>
      <c r="AR533" s="14">
        <f>VLOOKUP($B533,[2]Sheet3!$G:$CZ,29,0)</f>
        <v>0</v>
      </c>
      <c r="AS533" s="14">
        <f>VLOOKUP($B533,[2]Sheet3!$G:$CZ,30,0)</f>
        <v>0</v>
      </c>
      <c r="AT533" s="14">
        <f>VLOOKUP($B533,[2]Sheet3!$G:$CZ,31,0)</f>
        <v>0</v>
      </c>
      <c r="AU533" s="14">
        <f>VLOOKUP($B533,[2]Sheet3!$G:$CZ,32,0)</f>
        <v>0</v>
      </c>
      <c r="AV533" s="14">
        <f>VLOOKUP($B533,[2]Sheet3!$G:$CZ,33,0)</f>
        <v>0</v>
      </c>
      <c r="AW533" s="14">
        <f>VLOOKUP($B533,[2]Sheet3!$G:$CZ,34,0)</f>
        <v>0</v>
      </c>
      <c r="AX533" s="14">
        <f>VLOOKUP($B533,[2]Sheet3!$G:$CZ,35,0)</f>
        <v>0</v>
      </c>
      <c r="AY533" s="14">
        <f>VLOOKUP($B533,[2]Sheet3!$G:$CZ,36,0)</f>
        <v>0</v>
      </c>
      <c r="AZ533" s="14">
        <f>VLOOKUP($B533,[2]Sheet3!$G:$CZ,37,0)</f>
        <v>0</v>
      </c>
      <c r="BA533" s="14">
        <f>VLOOKUP($B533,[2]Sheet3!$G:$CZ,38,0)</f>
        <v>0</v>
      </c>
      <c r="BB533" s="14">
        <f>VLOOKUP($B533,[2]Sheet3!$G:$CZ,39,0)</f>
        <v>0</v>
      </c>
      <c r="BC533" s="14">
        <f>VLOOKUP($B533,[2]Sheet3!$G:$CZ,40,0)</f>
        <v>0</v>
      </c>
      <c r="BD533" s="14">
        <f>VLOOKUP($B533,[2]Sheet3!$G:$CZ,41,0)</f>
        <v>0</v>
      </c>
      <c r="BE533" s="14">
        <f>VLOOKUP($B533,[2]Sheet3!$G:$CZ,42,0)</f>
        <v>0</v>
      </c>
      <c r="BF533" s="14">
        <f>VLOOKUP($B533,[2]Sheet3!$G:$CZ,43,0)</f>
        <v>0</v>
      </c>
      <c r="BG533" s="14">
        <f>VLOOKUP($B533,[2]Sheet3!$G:$CZ,44,0)</f>
        <v>0</v>
      </c>
      <c r="BH533" s="14">
        <f>VLOOKUP($B533,[2]Sheet3!$G:$CZ,45,0)</f>
        <v>0</v>
      </c>
      <c r="BI533" s="14">
        <f>VLOOKUP($B533,[2]Sheet3!$G:$CZ,46,0)</f>
        <v>0</v>
      </c>
      <c r="BJ533" s="14">
        <f>VLOOKUP($B533,[2]Sheet3!$G:$CZ,47,0)</f>
        <v>0</v>
      </c>
      <c r="BK533" s="14">
        <f>VLOOKUP($B533,[2]Sheet3!$G:$CZ,48,0)</f>
        <v>0</v>
      </c>
      <c r="BL533" s="14">
        <f>VLOOKUP($B533,[2]Sheet3!$G:$CZ,49,0)</f>
        <v>0</v>
      </c>
      <c r="BM533" s="14">
        <f>VLOOKUP($B533,[2]Sheet3!$G:$CZ,50,0)</f>
        <v>0</v>
      </c>
      <c r="BN533" s="14">
        <f>VLOOKUP($B533,[2]Sheet3!$G:$CZ,51,0)</f>
        <v>0</v>
      </c>
      <c r="BO533" s="14">
        <f>VLOOKUP($B533,[2]Sheet3!$G:$CZ,52,0)</f>
        <v>0</v>
      </c>
      <c r="BP533" s="14">
        <f>VLOOKUP($B533,[2]Sheet3!$G:$CZ,53,0)</f>
        <v>0</v>
      </c>
      <c r="BQ533" s="14">
        <f>VLOOKUP($B533,[2]Sheet3!$G:$CZ,54,0)</f>
        <v>0</v>
      </c>
      <c r="BR533" s="14">
        <f>VLOOKUP($B533,[2]Sheet3!$G:$CZ,55,0)</f>
        <v>0</v>
      </c>
      <c r="BS533" s="14">
        <f>VLOOKUP($B533,[2]Sheet3!$G:$CZ,56,0)</f>
        <v>0</v>
      </c>
      <c r="BT533" s="14">
        <f>VLOOKUP($B533,[2]Sheet3!$G:$CZ,57,0)</f>
        <v>0</v>
      </c>
      <c r="BU533" s="14">
        <f>VLOOKUP($B533,[2]Sheet3!$G:$CZ,58,0)</f>
        <v>0</v>
      </c>
      <c r="BV533" s="14">
        <f>VLOOKUP($B533,[2]Sheet3!$G:$CZ,59,0)</f>
        <v>0</v>
      </c>
      <c r="BW533" s="14">
        <f>VLOOKUP($B533,[2]Sheet3!$G:$CZ,60,0)</f>
        <v>0</v>
      </c>
      <c r="BX533" s="14">
        <f>VLOOKUP($B533,[2]Sheet3!$G:$CZ,61,0)</f>
        <v>0</v>
      </c>
      <c r="BY533" s="14">
        <f>VLOOKUP($B533,[2]Sheet3!$G:$CZ,62,0)</f>
        <v>0</v>
      </c>
      <c r="BZ533" s="14">
        <f>VLOOKUP($B533,[2]Sheet3!$G:$CZ,63,0)</f>
        <v>0</v>
      </c>
      <c r="CA533" s="14">
        <f>VLOOKUP($B533,[2]Sheet3!$G:$CZ,64,0)</f>
        <v>0</v>
      </c>
      <c r="CB533" s="14">
        <f>VLOOKUP($B533,[2]Sheet3!$G:$CZ,65,0)</f>
        <v>0</v>
      </c>
      <c r="CC533" s="14">
        <f>VLOOKUP($B533,[2]Sheet3!$G:$CZ,66,0)</f>
        <v>0</v>
      </c>
      <c r="CD533" s="14">
        <f>VLOOKUP($B533,[2]Sheet3!$G:$CZ,67,0)</f>
        <v>0</v>
      </c>
      <c r="CE533" s="14">
        <f>VLOOKUP($B533,[2]Sheet3!$G:$CZ,68,0)</f>
        <v>0</v>
      </c>
      <c r="CF533" s="14">
        <f>VLOOKUP($B533,[2]Sheet3!$G:$CZ,69,0)</f>
        <v>0</v>
      </c>
      <c r="CG533" s="14">
        <f>VLOOKUP($B533,[2]Sheet3!$G:$CZ,70,0)</f>
        <v>0</v>
      </c>
      <c r="CH533" s="14">
        <f>VLOOKUP($B533,[2]Sheet3!$G:$CZ,71,0)</f>
        <v>0</v>
      </c>
      <c r="CI533" s="14">
        <f>VLOOKUP($B533,[2]Sheet3!$G:$CZ,72,0)</f>
        <v>0</v>
      </c>
      <c r="CJ533" s="14">
        <f>VLOOKUP($B533,[2]Sheet3!$G:$CZ,73,0)</f>
        <v>0</v>
      </c>
      <c r="CK533" s="14">
        <f>VLOOKUP($B533,[2]Sheet3!$G:$CZ,74,0)</f>
        <v>0</v>
      </c>
      <c r="CL533" s="14">
        <f>VLOOKUP($B533,[2]Sheet3!$G:$CZ,75,0)</f>
        <v>0</v>
      </c>
      <c r="CM533" s="14">
        <f>VLOOKUP($B533,[2]Sheet3!$G:$CZ,76,0)</f>
        <v>0</v>
      </c>
      <c r="CN533" s="14">
        <f>VLOOKUP($B533,[2]Sheet3!$G:$CZ,77,0)</f>
        <v>0</v>
      </c>
      <c r="CO533" s="14">
        <f>VLOOKUP($B533,[2]Sheet3!$G:$CZ,78,0)</f>
        <v>0</v>
      </c>
      <c r="CP533" s="14">
        <f>VLOOKUP($B533,[2]Sheet3!$G:$CZ,79,0)</f>
        <v>0</v>
      </c>
      <c r="CQ533" s="14">
        <f>VLOOKUP($B533,[2]Sheet3!$G:$CZ,80,0)</f>
        <v>0</v>
      </c>
      <c r="CR533" s="14">
        <f>VLOOKUP($B533,[2]Sheet3!$G:$CZ,81,0)</f>
        <v>0</v>
      </c>
      <c r="CS533" s="14">
        <f>VLOOKUP($B533,[2]Sheet3!$G:$CZ,82,0)</f>
        <v>0</v>
      </c>
      <c r="CT533" s="14">
        <f>VLOOKUP($B533,[2]Sheet3!$G:$CZ,83,0)</f>
        <v>0</v>
      </c>
      <c r="CU533" s="14">
        <f>VLOOKUP($B533,[2]Sheet3!$G:$CZ,84,0)</f>
        <v>0</v>
      </c>
      <c r="CV533" s="14">
        <f>VLOOKUP($B533,[2]Sheet3!$G:$CZ,85,0)</f>
        <v>0</v>
      </c>
      <c r="CW533" s="14">
        <f>VLOOKUP($B533,[2]Sheet3!$G:$CZ,86,0)</f>
        <v>0</v>
      </c>
      <c r="CX533" s="14">
        <f>VLOOKUP($B533,[2]Sheet3!$G:$CZ,87,0)</f>
        <v>0</v>
      </c>
      <c r="CY533" s="14">
        <f>VLOOKUP($B533,[2]Sheet3!$G:$CZ,88,0)</f>
        <v>0</v>
      </c>
      <c r="CZ533" s="14">
        <f>VLOOKUP($B533,[2]Sheet3!$G:$CZ,89,0)</f>
        <v>0</v>
      </c>
      <c r="DA533" s="14">
        <f>VLOOKUP($B533,[2]Sheet3!$G:$CZ,90,0)</f>
        <v>0</v>
      </c>
      <c r="DB533" s="14">
        <f>VLOOKUP($B533,[2]Sheet3!$G:$CZ,91,0)</f>
        <v>0</v>
      </c>
      <c r="DC533" s="14">
        <f>VLOOKUP($B533,[2]Sheet3!$G:$CZ,92,0)</f>
        <v>0</v>
      </c>
      <c r="DD533" s="14">
        <f>VLOOKUP($B533,[2]Sheet3!$G:$CZ,93,0)</f>
        <v>0</v>
      </c>
      <c r="DE533" s="14">
        <f>VLOOKUP($B533,[2]Sheet3!$G:$CZ,94,0)</f>
        <v>0</v>
      </c>
      <c r="DF533" s="14">
        <f>VLOOKUP($B533,[2]Sheet3!$G:$CZ,95,0)</f>
        <v>0</v>
      </c>
      <c r="DG533" s="14">
        <f>VLOOKUP($B533,[2]Sheet3!$G:$CZ,96,0)</f>
        <v>0</v>
      </c>
      <c r="DH533" s="14">
        <f>VLOOKUP($B533,[2]Sheet3!$G:$CZ,97,0)</f>
        <v>0</v>
      </c>
      <c r="DI533" s="14">
        <f>VLOOKUP($B533,[2]Sheet3!$G:$CZ,98,0)</f>
        <v>0</v>
      </c>
    </row>
    <row r="534" spans="1:113" x14ac:dyDescent="0.3">
      <c r="A534" s="9" t="str">
        <f t="shared" si="26"/>
        <v>WA3239</v>
      </c>
      <c r="B534" s="15" t="s">
        <v>1544</v>
      </c>
      <c r="C534" s="15" t="s">
        <v>1011</v>
      </c>
      <c r="F534" s="7" t="s">
        <v>15</v>
      </c>
      <c r="G534" s="12" t="s">
        <v>4029</v>
      </c>
      <c r="H534" s="12" t="str">
        <f>VLOOKUP($B534,[1]Sheet1!$A:$G,5,0)</f>
        <v>arpit.shukla@redingtongroup.com</v>
      </c>
      <c r="I534" s="12" t="str">
        <f>VLOOKUP($B534,[1]Sheet1!$A:$G,7,0)</f>
        <v>dilip.vishwa@redingtongroup.com</v>
      </c>
      <c r="J534" s="12" t="s">
        <v>82</v>
      </c>
      <c r="K534" s="7"/>
      <c r="L534" s="7"/>
      <c r="M534" s="8"/>
      <c r="N534" s="7" t="str">
        <f t="shared" si="24"/>
        <v>arpit.shukla@redingtongroup.com; dilip.vishwa@redingtongroup.com; nilesh.phirke@redingtongroup.com;christopher.joseph@redingtongroup.com</v>
      </c>
      <c r="O534" s="7" t="str">
        <f t="shared" si="25"/>
        <v>WA3239</v>
      </c>
      <c r="P534" s="8" t="s">
        <v>5215</v>
      </c>
      <c r="Q534" s="14">
        <f>VLOOKUP($B534,[2]Sheet3!$G:$CZ,2,0)</f>
        <v>2400309160</v>
      </c>
      <c r="R534" s="14">
        <f>VLOOKUP($B534,[2]Sheet3!$G:$CZ,3,0)</f>
        <v>2400300468</v>
      </c>
      <c r="S534" s="14">
        <f>VLOOKUP($B534,[2]Sheet3!$G:$CZ,4,0)</f>
        <v>2400304871</v>
      </c>
      <c r="T534" s="14">
        <f>VLOOKUP($B534,[2]Sheet3!$G:$CZ,5,0)</f>
        <v>2400309159</v>
      </c>
      <c r="U534" s="14">
        <f>VLOOKUP($B534,[2]Sheet3!$G:$CZ,6,0)</f>
        <v>0</v>
      </c>
      <c r="V534" s="14">
        <f>VLOOKUP($B534,[2]Sheet3!$G:$CZ,7,0)</f>
        <v>0</v>
      </c>
      <c r="W534" s="14">
        <f>VLOOKUP($B534,[2]Sheet3!$G:$CZ,8,0)</f>
        <v>0</v>
      </c>
      <c r="X534" s="14">
        <f>VLOOKUP($B534,[2]Sheet3!$G:$CZ,9,0)</f>
        <v>0</v>
      </c>
      <c r="Y534" s="14">
        <f>VLOOKUP($B534,[2]Sheet3!$G:$CZ,10,0)</f>
        <v>0</v>
      </c>
      <c r="Z534" s="14">
        <f>VLOOKUP($B534,[2]Sheet3!$G:$CZ,11,0)</f>
        <v>0</v>
      </c>
      <c r="AA534" s="14">
        <f>VLOOKUP($B534,[2]Sheet3!$G:$CZ,12,0)</f>
        <v>0</v>
      </c>
      <c r="AB534" s="14">
        <f>VLOOKUP($B534,[2]Sheet3!$G:$CZ,13,0)</f>
        <v>0</v>
      </c>
      <c r="AC534" s="14">
        <f>VLOOKUP($B534,[2]Sheet3!$G:$CZ,14,0)</f>
        <v>0</v>
      </c>
      <c r="AD534" s="14">
        <f>VLOOKUP($B534,[2]Sheet3!$G:$CZ,15,0)</f>
        <v>0</v>
      </c>
      <c r="AE534" s="14">
        <f>VLOOKUP($B534,[2]Sheet3!$G:$CZ,16,0)</f>
        <v>0</v>
      </c>
      <c r="AF534" s="14">
        <f>VLOOKUP($B534,[2]Sheet3!$G:$CZ,17,0)</f>
        <v>0</v>
      </c>
      <c r="AG534" s="14">
        <f>VLOOKUP($B534,[2]Sheet3!$G:$CZ,18,0)</f>
        <v>0</v>
      </c>
      <c r="AH534" s="14">
        <f>VLOOKUP($B534,[2]Sheet3!$G:$CZ,19,0)</f>
        <v>0</v>
      </c>
      <c r="AI534" s="14">
        <f>VLOOKUP($B534,[2]Sheet3!$G:$CZ,20,0)</f>
        <v>0</v>
      </c>
      <c r="AJ534" s="14">
        <f>VLOOKUP($B534,[2]Sheet3!$G:$CZ,21,0)</f>
        <v>0</v>
      </c>
      <c r="AK534" s="14">
        <f>VLOOKUP($B534,[2]Sheet3!$G:$CZ,22,0)</f>
        <v>0</v>
      </c>
      <c r="AL534" s="14">
        <f>VLOOKUP($B534,[2]Sheet3!$G:$CZ,23,0)</f>
        <v>0</v>
      </c>
      <c r="AM534" s="14">
        <f>VLOOKUP($B534,[2]Sheet3!$G:$CZ,24,0)</f>
        <v>0</v>
      </c>
      <c r="AN534" s="14">
        <f>VLOOKUP($B534,[2]Sheet3!$G:$CZ,25,0)</f>
        <v>0</v>
      </c>
      <c r="AO534" s="14">
        <f>VLOOKUP($B534,[2]Sheet3!$G:$CZ,26,0)</f>
        <v>0</v>
      </c>
      <c r="AP534" s="14">
        <f>VLOOKUP($B534,[2]Sheet3!$G:$CZ,27,0)</f>
        <v>0</v>
      </c>
      <c r="AQ534" s="14">
        <f>VLOOKUP($B534,[2]Sheet3!$G:$CZ,28,0)</f>
        <v>0</v>
      </c>
      <c r="AR534" s="14">
        <f>VLOOKUP($B534,[2]Sheet3!$G:$CZ,29,0)</f>
        <v>0</v>
      </c>
      <c r="AS534" s="14">
        <f>VLOOKUP($B534,[2]Sheet3!$G:$CZ,30,0)</f>
        <v>0</v>
      </c>
      <c r="AT534" s="14">
        <f>VLOOKUP($B534,[2]Sheet3!$G:$CZ,31,0)</f>
        <v>0</v>
      </c>
      <c r="AU534" s="14">
        <f>VLOOKUP($B534,[2]Sheet3!$G:$CZ,32,0)</f>
        <v>0</v>
      </c>
      <c r="AV534" s="14">
        <f>VLOOKUP($B534,[2]Sheet3!$G:$CZ,33,0)</f>
        <v>0</v>
      </c>
      <c r="AW534" s="14">
        <f>VLOOKUP($B534,[2]Sheet3!$G:$CZ,34,0)</f>
        <v>0</v>
      </c>
      <c r="AX534" s="14">
        <f>VLOOKUP($B534,[2]Sheet3!$G:$CZ,35,0)</f>
        <v>0</v>
      </c>
      <c r="AY534" s="14">
        <f>VLOOKUP($B534,[2]Sheet3!$G:$CZ,36,0)</f>
        <v>0</v>
      </c>
      <c r="AZ534" s="14">
        <f>VLOOKUP($B534,[2]Sheet3!$G:$CZ,37,0)</f>
        <v>0</v>
      </c>
      <c r="BA534" s="14">
        <f>VLOOKUP($B534,[2]Sheet3!$G:$CZ,38,0)</f>
        <v>0</v>
      </c>
      <c r="BB534" s="14">
        <f>VLOOKUP($B534,[2]Sheet3!$G:$CZ,39,0)</f>
        <v>0</v>
      </c>
      <c r="BC534" s="14">
        <f>VLOOKUP($B534,[2]Sheet3!$G:$CZ,40,0)</f>
        <v>0</v>
      </c>
      <c r="BD534" s="14">
        <f>VLOOKUP($B534,[2]Sheet3!$G:$CZ,41,0)</f>
        <v>0</v>
      </c>
      <c r="BE534" s="14">
        <f>VLOOKUP($B534,[2]Sheet3!$G:$CZ,42,0)</f>
        <v>0</v>
      </c>
      <c r="BF534" s="14">
        <f>VLOOKUP($B534,[2]Sheet3!$G:$CZ,43,0)</f>
        <v>0</v>
      </c>
      <c r="BG534" s="14">
        <f>VLOOKUP($B534,[2]Sheet3!$G:$CZ,44,0)</f>
        <v>0</v>
      </c>
      <c r="BH534" s="14">
        <f>VLOOKUP($B534,[2]Sheet3!$G:$CZ,45,0)</f>
        <v>0</v>
      </c>
      <c r="BI534" s="14">
        <f>VLOOKUP($B534,[2]Sheet3!$G:$CZ,46,0)</f>
        <v>0</v>
      </c>
      <c r="BJ534" s="14">
        <f>VLOOKUP($B534,[2]Sheet3!$G:$CZ,47,0)</f>
        <v>0</v>
      </c>
      <c r="BK534" s="14">
        <f>VLOOKUP($B534,[2]Sheet3!$G:$CZ,48,0)</f>
        <v>0</v>
      </c>
      <c r="BL534" s="14">
        <f>VLOOKUP($B534,[2]Sheet3!$G:$CZ,49,0)</f>
        <v>0</v>
      </c>
      <c r="BM534" s="14">
        <f>VLOOKUP($B534,[2]Sheet3!$G:$CZ,50,0)</f>
        <v>0</v>
      </c>
      <c r="BN534" s="14">
        <f>VLOOKUP($B534,[2]Sheet3!$G:$CZ,51,0)</f>
        <v>0</v>
      </c>
      <c r="BO534" s="14">
        <f>VLOOKUP($B534,[2]Sheet3!$G:$CZ,52,0)</f>
        <v>0</v>
      </c>
      <c r="BP534" s="14">
        <f>VLOOKUP($B534,[2]Sheet3!$G:$CZ,53,0)</f>
        <v>0</v>
      </c>
      <c r="BQ534" s="14">
        <f>VLOOKUP($B534,[2]Sheet3!$G:$CZ,54,0)</f>
        <v>0</v>
      </c>
      <c r="BR534" s="14">
        <f>VLOOKUP($B534,[2]Sheet3!$G:$CZ,55,0)</f>
        <v>0</v>
      </c>
      <c r="BS534" s="14">
        <f>VLOOKUP($B534,[2]Sheet3!$G:$CZ,56,0)</f>
        <v>0</v>
      </c>
      <c r="BT534" s="14">
        <f>VLOOKUP($B534,[2]Sheet3!$G:$CZ,57,0)</f>
        <v>0</v>
      </c>
      <c r="BU534" s="14">
        <f>VLOOKUP($B534,[2]Sheet3!$G:$CZ,58,0)</f>
        <v>0</v>
      </c>
      <c r="BV534" s="14">
        <f>VLOOKUP($B534,[2]Sheet3!$G:$CZ,59,0)</f>
        <v>0</v>
      </c>
      <c r="BW534" s="14">
        <f>VLOOKUP($B534,[2]Sheet3!$G:$CZ,60,0)</f>
        <v>0</v>
      </c>
      <c r="BX534" s="14">
        <f>VLOOKUP($B534,[2]Sheet3!$G:$CZ,61,0)</f>
        <v>0</v>
      </c>
      <c r="BY534" s="14">
        <f>VLOOKUP($B534,[2]Sheet3!$G:$CZ,62,0)</f>
        <v>0</v>
      </c>
      <c r="BZ534" s="14">
        <f>VLOOKUP($B534,[2]Sheet3!$G:$CZ,63,0)</f>
        <v>0</v>
      </c>
      <c r="CA534" s="14">
        <f>VLOOKUP($B534,[2]Sheet3!$G:$CZ,64,0)</f>
        <v>0</v>
      </c>
      <c r="CB534" s="14">
        <f>VLOOKUP($B534,[2]Sheet3!$G:$CZ,65,0)</f>
        <v>0</v>
      </c>
      <c r="CC534" s="14">
        <f>VLOOKUP($B534,[2]Sheet3!$G:$CZ,66,0)</f>
        <v>0</v>
      </c>
      <c r="CD534" s="14">
        <f>VLOOKUP($B534,[2]Sheet3!$G:$CZ,67,0)</f>
        <v>0</v>
      </c>
      <c r="CE534" s="14">
        <f>VLOOKUP($B534,[2]Sheet3!$G:$CZ,68,0)</f>
        <v>0</v>
      </c>
      <c r="CF534" s="14">
        <f>VLOOKUP($B534,[2]Sheet3!$G:$CZ,69,0)</f>
        <v>0</v>
      </c>
      <c r="CG534" s="14">
        <f>VLOOKUP($B534,[2]Sheet3!$G:$CZ,70,0)</f>
        <v>0</v>
      </c>
      <c r="CH534" s="14">
        <f>VLOOKUP($B534,[2]Sheet3!$G:$CZ,71,0)</f>
        <v>0</v>
      </c>
      <c r="CI534" s="14">
        <f>VLOOKUP($B534,[2]Sheet3!$G:$CZ,72,0)</f>
        <v>0</v>
      </c>
      <c r="CJ534" s="14">
        <f>VLOOKUP($B534,[2]Sheet3!$G:$CZ,73,0)</f>
        <v>0</v>
      </c>
      <c r="CK534" s="14">
        <f>VLOOKUP($B534,[2]Sheet3!$G:$CZ,74,0)</f>
        <v>0</v>
      </c>
      <c r="CL534" s="14">
        <f>VLOOKUP($B534,[2]Sheet3!$G:$CZ,75,0)</f>
        <v>0</v>
      </c>
      <c r="CM534" s="14">
        <f>VLOOKUP($B534,[2]Sheet3!$G:$CZ,76,0)</f>
        <v>0</v>
      </c>
      <c r="CN534" s="14">
        <f>VLOOKUP($B534,[2]Sheet3!$G:$CZ,77,0)</f>
        <v>0</v>
      </c>
      <c r="CO534" s="14">
        <f>VLOOKUP($B534,[2]Sheet3!$G:$CZ,78,0)</f>
        <v>0</v>
      </c>
      <c r="CP534" s="14">
        <f>VLOOKUP($B534,[2]Sheet3!$G:$CZ,79,0)</f>
        <v>0</v>
      </c>
      <c r="CQ534" s="14">
        <f>VLOOKUP($B534,[2]Sheet3!$G:$CZ,80,0)</f>
        <v>0</v>
      </c>
      <c r="CR534" s="14">
        <f>VLOOKUP($B534,[2]Sheet3!$G:$CZ,81,0)</f>
        <v>0</v>
      </c>
      <c r="CS534" s="14">
        <f>VLOOKUP($B534,[2]Sheet3!$G:$CZ,82,0)</f>
        <v>0</v>
      </c>
      <c r="CT534" s="14">
        <f>VLOOKUP($B534,[2]Sheet3!$G:$CZ,83,0)</f>
        <v>0</v>
      </c>
      <c r="CU534" s="14">
        <f>VLOOKUP($B534,[2]Sheet3!$G:$CZ,84,0)</f>
        <v>0</v>
      </c>
      <c r="CV534" s="14">
        <f>VLOOKUP($B534,[2]Sheet3!$G:$CZ,85,0)</f>
        <v>0</v>
      </c>
      <c r="CW534" s="14">
        <f>VLOOKUP($B534,[2]Sheet3!$G:$CZ,86,0)</f>
        <v>0</v>
      </c>
      <c r="CX534" s="14">
        <f>VLOOKUP($B534,[2]Sheet3!$G:$CZ,87,0)</f>
        <v>0</v>
      </c>
      <c r="CY534" s="14">
        <f>VLOOKUP($B534,[2]Sheet3!$G:$CZ,88,0)</f>
        <v>0</v>
      </c>
      <c r="CZ534" s="14">
        <f>VLOOKUP($B534,[2]Sheet3!$G:$CZ,89,0)</f>
        <v>0</v>
      </c>
      <c r="DA534" s="14">
        <f>VLOOKUP($B534,[2]Sheet3!$G:$CZ,90,0)</f>
        <v>0</v>
      </c>
      <c r="DB534" s="14">
        <f>VLOOKUP($B534,[2]Sheet3!$G:$CZ,91,0)</f>
        <v>0</v>
      </c>
      <c r="DC534" s="14">
        <f>VLOOKUP($B534,[2]Sheet3!$G:$CZ,92,0)</f>
        <v>0</v>
      </c>
      <c r="DD534" s="14">
        <f>VLOOKUP($B534,[2]Sheet3!$G:$CZ,93,0)</f>
        <v>0</v>
      </c>
      <c r="DE534" s="14">
        <f>VLOOKUP($B534,[2]Sheet3!$G:$CZ,94,0)</f>
        <v>0</v>
      </c>
      <c r="DF534" s="14">
        <f>VLOOKUP($B534,[2]Sheet3!$G:$CZ,95,0)</f>
        <v>0</v>
      </c>
      <c r="DG534" s="14">
        <f>VLOOKUP($B534,[2]Sheet3!$G:$CZ,96,0)</f>
        <v>0</v>
      </c>
      <c r="DH534" s="14">
        <f>VLOOKUP($B534,[2]Sheet3!$G:$CZ,97,0)</f>
        <v>0</v>
      </c>
      <c r="DI534" s="14">
        <f>VLOOKUP($B534,[2]Sheet3!$G:$CZ,98,0)</f>
        <v>0</v>
      </c>
    </row>
    <row r="535" spans="1:113" x14ac:dyDescent="0.3">
      <c r="A535" s="9" t="str">
        <f t="shared" si="26"/>
        <v>W73113</v>
      </c>
      <c r="B535" s="15" t="s">
        <v>656</v>
      </c>
      <c r="C535" s="15" t="s">
        <v>657</v>
      </c>
      <c r="F535" s="7" t="s">
        <v>15</v>
      </c>
      <c r="G535" s="12" t="s">
        <v>4030</v>
      </c>
      <c r="H535" s="12" t="str">
        <f>VLOOKUP($B535,[1]Sheet1!$A:$G,5,0)</f>
        <v>malam.meena@redingtongroup.com</v>
      </c>
      <c r="I535" s="12" t="str">
        <f>VLOOKUP($B535,[1]Sheet1!$A:$G,7,0)</f>
        <v>dilip.vishwa@redingtongroup.com</v>
      </c>
      <c r="J535" s="12" t="s">
        <v>82</v>
      </c>
      <c r="K535" s="7"/>
      <c r="L535" s="7"/>
      <c r="M535" s="8"/>
      <c r="N535" s="7" t="str">
        <f t="shared" si="24"/>
        <v>malam.meena@redingtongroup.com; dilip.vishwa@redingtongroup.com; nilesh.phirke@redingtongroup.com;christopher.joseph@redingtongroup.com</v>
      </c>
      <c r="O535" s="7" t="str">
        <f t="shared" si="25"/>
        <v>W73113</v>
      </c>
      <c r="P535" s="8" t="s">
        <v>5215</v>
      </c>
      <c r="Q535" s="14">
        <f>VLOOKUP($B535,[2]Sheet3!$G:$CZ,2,0)</f>
        <v>2400309098</v>
      </c>
      <c r="R535" s="14">
        <f>VLOOKUP($B535,[2]Sheet3!$G:$CZ,3,0)</f>
        <v>2400299280</v>
      </c>
      <c r="S535" s="14">
        <f>VLOOKUP($B535,[2]Sheet3!$G:$CZ,4,0)</f>
        <v>2400299700</v>
      </c>
      <c r="T535" s="14">
        <f>VLOOKUP($B535,[2]Sheet3!$G:$CZ,5,0)</f>
        <v>2400303857</v>
      </c>
      <c r="U535" s="14">
        <f>VLOOKUP($B535,[2]Sheet3!$G:$CZ,6,0)</f>
        <v>2400299888</v>
      </c>
      <c r="V535" s="14">
        <f>VLOOKUP($B535,[2]Sheet3!$G:$CZ,7,0)</f>
        <v>0</v>
      </c>
      <c r="W535" s="14">
        <f>VLOOKUP($B535,[2]Sheet3!$G:$CZ,8,0)</f>
        <v>0</v>
      </c>
      <c r="X535" s="14">
        <f>VLOOKUP($B535,[2]Sheet3!$G:$CZ,9,0)</f>
        <v>0</v>
      </c>
      <c r="Y535" s="14">
        <f>VLOOKUP($B535,[2]Sheet3!$G:$CZ,10,0)</f>
        <v>0</v>
      </c>
      <c r="Z535" s="14">
        <f>VLOOKUP($B535,[2]Sheet3!$G:$CZ,11,0)</f>
        <v>0</v>
      </c>
      <c r="AA535" s="14">
        <f>VLOOKUP($B535,[2]Sheet3!$G:$CZ,12,0)</f>
        <v>0</v>
      </c>
      <c r="AB535" s="14">
        <f>VLOOKUP($B535,[2]Sheet3!$G:$CZ,13,0)</f>
        <v>0</v>
      </c>
      <c r="AC535" s="14">
        <f>VLOOKUP($B535,[2]Sheet3!$G:$CZ,14,0)</f>
        <v>0</v>
      </c>
      <c r="AD535" s="14">
        <f>VLOOKUP($B535,[2]Sheet3!$G:$CZ,15,0)</f>
        <v>0</v>
      </c>
      <c r="AE535" s="14">
        <f>VLOOKUP($B535,[2]Sheet3!$G:$CZ,16,0)</f>
        <v>0</v>
      </c>
      <c r="AF535" s="14">
        <f>VLOOKUP($B535,[2]Sheet3!$G:$CZ,17,0)</f>
        <v>0</v>
      </c>
      <c r="AG535" s="14">
        <f>VLOOKUP($B535,[2]Sheet3!$G:$CZ,18,0)</f>
        <v>0</v>
      </c>
      <c r="AH535" s="14">
        <f>VLOOKUP($B535,[2]Sheet3!$G:$CZ,19,0)</f>
        <v>0</v>
      </c>
      <c r="AI535" s="14">
        <f>VLOOKUP($B535,[2]Sheet3!$G:$CZ,20,0)</f>
        <v>0</v>
      </c>
      <c r="AJ535" s="14">
        <f>VLOOKUP($B535,[2]Sheet3!$G:$CZ,21,0)</f>
        <v>0</v>
      </c>
      <c r="AK535" s="14">
        <f>VLOOKUP($B535,[2]Sheet3!$G:$CZ,22,0)</f>
        <v>0</v>
      </c>
      <c r="AL535" s="14">
        <f>VLOOKUP($B535,[2]Sheet3!$G:$CZ,23,0)</f>
        <v>0</v>
      </c>
      <c r="AM535" s="14">
        <f>VLOOKUP($B535,[2]Sheet3!$G:$CZ,24,0)</f>
        <v>0</v>
      </c>
      <c r="AN535" s="14">
        <f>VLOOKUP($B535,[2]Sheet3!$G:$CZ,25,0)</f>
        <v>0</v>
      </c>
      <c r="AO535" s="14">
        <f>VLOOKUP($B535,[2]Sheet3!$G:$CZ,26,0)</f>
        <v>0</v>
      </c>
      <c r="AP535" s="14">
        <f>VLOOKUP($B535,[2]Sheet3!$G:$CZ,27,0)</f>
        <v>0</v>
      </c>
      <c r="AQ535" s="14">
        <f>VLOOKUP($B535,[2]Sheet3!$G:$CZ,28,0)</f>
        <v>0</v>
      </c>
      <c r="AR535" s="14">
        <f>VLOOKUP($B535,[2]Sheet3!$G:$CZ,29,0)</f>
        <v>0</v>
      </c>
      <c r="AS535" s="14">
        <f>VLOOKUP($B535,[2]Sheet3!$G:$CZ,30,0)</f>
        <v>0</v>
      </c>
      <c r="AT535" s="14">
        <f>VLOOKUP($B535,[2]Sheet3!$G:$CZ,31,0)</f>
        <v>0</v>
      </c>
      <c r="AU535" s="14">
        <f>VLOOKUP($B535,[2]Sheet3!$G:$CZ,32,0)</f>
        <v>0</v>
      </c>
      <c r="AV535" s="14">
        <f>VLOOKUP($B535,[2]Sheet3!$G:$CZ,33,0)</f>
        <v>0</v>
      </c>
      <c r="AW535" s="14">
        <f>VLOOKUP($B535,[2]Sheet3!$G:$CZ,34,0)</f>
        <v>0</v>
      </c>
      <c r="AX535" s="14">
        <f>VLOOKUP($B535,[2]Sheet3!$G:$CZ,35,0)</f>
        <v>0</v>
      </c>
      <c r="AY535" s="14">
        <f>VLOOKUP($B535,[2]Sheet3!$G:$CZ,36,0)</f>
        <v>0</v>
      </c>
      <c r="AZ535" s="14">
        <f>VLOOKUP($B535,[2]Sheet3!$G:$CZ,37,0)</f>
        <v>0</v>
      </c>
      <c r="BA535" s="14">
        <f>VLOOKUP($B535,[2]Sheet3!$G:$CZ,38,0)</f>
        <v>0</v>
      </c>
      <c r="BB535" s="14">
        <f>VLOOKUP($B535,[2]Sheet3!$G:$CZ,39,0)</f>
        <v>0</v>
      </c>
      <c r="BC535" s="14">
        <f>VLOOKUP($B535,[2]Sheet3!$G:$CZ,40,0)</f>
        <v>0</v>
      </c>
      <c r="BD535" s="14">
        <f>VLOOKUP($B535,[2]Sheet3!$G:$CZ,41,0)</f>
        <v>0</v>
      </c>
      <c r="BE535" s="14">
        <f>VLOOKUP($B535,[2]Sheet3!$G:$CZ,42,0)</f>
        <v>0</v>
      </c>
      <c r="BF535" s="14">
        <f>VLOOKUP($B535,[2]Sheet3!$G:$CZ,43,0)</f>
        <v>0</v>
      </c>
      <c r="BG535" s="14">
        <f>VLOOKUP($B535,[2]Sheet3!$G:$CZ,44,0)</f>
        <v>0</v>
      </c>
      <c r="BH535" s="14">
        <f>VLOOKUP($B535,[2]Sheet3!$G:$CZ,45,0)</f>
        <v>0</v>
      </c>
      <c r="BI535" s="14">
        <f>VLOOKUP($B535,[2]Sheet3!$G:$CZ,46,0)</f>
        <v>0</v>
      </c>
      <c r="BJ535" s="14">
        <f>VLOOKUP($B535,[2]Sheet3!$G:$CZ,47,0)</f>
        <v>0</v>
      </c>
      <c r="BK535" s="14">
        <f>VLOOKUP($B535,[2]Sheet3!$G:$CZ,48,0)</f>
        <v>0</v>
      </c>
      <c r="BL535" s="14">
        <f>VLOOKUP($B535,[2]Sheet3!$G:$CZ,49,0)</f>
        <v>0</v>
      </c>
      <c r="BM535" s="14">
        <f>VLOOKUP($B535,[2]Sheet3!$G:$CZ,50,0)</f>
        <v>0</v>
      </c>
      <c r="BN535" s="14">
        <f>VLOOKUP($B535,[2]Sheet3!$G:$CZ,51,0)</f>
        <v>0</v>
      </c>
      <c r="BO535" s="14">
        <f>VLOOKUP($B535,[2]Sheet3!$G:$CZ,52,0)</f>
        <v>0</v>
      </c>
      <c r="BP535" s="14">
        <f>VLOOKUP($B535,[2]Sheet3!$G:$CZ,53,0)</f>
        <v>0</v>
      </c>
      <c r="BQ535" s="14">
        <f>VLOOKUP($B535,[2]Sheet3!$G:$CZ,54,0)</f>
        <v>0</v>
      </c>
      <c r="BR535" s="14">
        <f>VLOOKUP($B535,[2]Sheet3!$G:$CZ,55,0)</f>
        <v>0</v>
      </c>
      <c r="BS535" s="14">
        <f>VLOOKUP($B535,[2]Sheet3!$G:$CZ,56,0)</f>
        <v>0</v>
      </c>
      <c r="BT535" s="14">
        <f>VLOOKUP($B535,[2]Sheet3!$G:$CZ,57,0)</f>
        <v>0</v>
      </c>
      <c r="BU535" s="14">
        <f>VLOOKUP($B535,[2]Sheet3!$G:$CZ,58,0)</f>
        <v>0</v>
      </c>
      <c r="BV535" s="14">
        <f>VLOOKUP($B535,[2]Sheet3!$G:$CZ,59,0)</f>
        <v>0</v>
      </c>
      <c r="BW535" s="14">
        <f>VLOOKUP($B535,[2]Sheet3!$G:$CZ,60,0)</f>
        <v>0</v>
      </c>
      <c r="BX535" s="14">
        <f>VLOOKUP($B535,[2]Sheet3!$G:$CZ,61,0)</f>
        <v>0</v>
      </c>
      <c r="BY535" s="14">
        <f>VLOOKUP($B535,[2]Sheet3!$G:$CZ,62,0)</f>
        <v>0</v>
      </c>
      <c r="BZ535" s="14">
        <f>VLOOKUP($B535,[2]Sheet3!$G:$CZ,63,0)</f>
        <v>0</v>
      </c>
      <c r="CA535" s="14">
        <f>VLOOKUP($B535,[2]Sheet3!$G:$CZ,64,0)</f>
        <v>0</v>
      </c>
      <c r="CB535" s="14">
        <f>VLOOKUP($B535,[2]Sheet3!$G:$CZ,65,0)</f>
        <v>0</v>
      </c>
      <c r="CC535" s="14">
        <f>VLOOKUP($B535,[2]Sheet3!$G:$CZ,66,0)</f>
        <v>0</v>
      </c>
      <c r="CD535" s="14">
        <f>VLOOKUP($B535,[2]Sheet3!$G:$CZ,67,0)</f>
        <v>0</v>
      </c>
      <c r="CE535" s="14">
        <f>VLOOKUP($B535,[2]Sheet3!$G:$CZ,68,0)</f>
        <v>0</v>
      </c>
      <c r="CF535" s="14">
        <f>VLOOKUP($B535,[2]Sheet3!$G:$CZ,69,0)</f>
        <v>0</v>
      </c>
      <c r="CG535" s="14">
        <f>VLOOKUP($B535,[2]Sheet3!$G:$CZ,70,0)</f>
        <v>0</v>
      </c>
      <c r="CH535" s="14">
        <f>VLOOKUP($B535,[2]Sheet3!$G:$CZ,71,0)</f>
        <v>0</v>
      </c>
      <c r="CI535" s="14">
        <f>VLOOKUP($B535,[2]Sheet3!$G:$CZ,72,0)</f>
        <v>0</v>
      </c>
      <c r="CJ535" s="14">
        <f>VLOOKUP($B535,[2]Sheet3!$G:$CZ,73,0)</f>
        <v>0</v>
      </c>
      <c r="CK535" s="14">
        <f>VLOOKUP($B535,[2]Sheet3!$G:$CZ,74,0)</f>
        <v>0</v>
      </c>
      <c r="CL535" s="14">
        <f>VLOOKUP($B535,[2]Sheet3!$G:$CZ,75,0)</f>
        <v>0</v>
      </c>
      <c r="CM535" s="14">
        <f>VLOOKUP($B535,[2]Sheet3!$G:$CZ,76,0)</f>
        <v>0</v>
      </c>
      <c r="CN535" s="14">
        <f>VLOOKUP($B535,[2]Sheet3!$G:$CZ,77,0)</f>
        <v>0</v>
      </c>
      <c r="CO535" s="14">
        <f>VLOOKUP($B535,[2]Sheet3!$G:$CZ,78,0)</f>
        <v>0</v>
      </c>
      <c r="CP535" s="14">
        <f>VLOOKUP($B535,[2]Sheet3!$G:$CZ,79,0)</f>
        <v>0</v>
      </c>
      <c r="CQ535" s="14">
        <f>VLOOKUP($B535,[2]Sheet3!$G:$CZ,80,0)</f>
        <v>0</v>
      </c>
      <c r="CR535" s="14">
        <f>VLOOKUP($B535,[2]Sheet3!$G:$CZ,81,0)</f>
        <v>0</v>
      </c>
      <c r="CS535" s="14">
        <f>VLOOKUP($B535,[2]Sheet3!$G:$CZ,82,0)</f>
        <v>0</v>
      </c>
      <c r="CT535" s="14">
        <f>VLOOKUP($B535,[2]Sheet3!$G:$CZ,83,0)</f>
        <v>0</v>
      </c>
      <c r="CU535" s="14">
        <f>VLOOKUP($B535,[2]Sheet3!$G:$CZ,84,0)</f>
        <v>0</v>
      </c>
      <c r="CV535" s="14">
        <f>VLOOKUP($B535,[2]Sheet3!$G:$CZ,85,0)</f>
        <v>0</v>
      </c>
      <c r="CW535" s="14">
        <f>VLOOKUP($B535,[2]Sheet3!$G:$CZ,86,0)</f>
        <v>0</v>
      </c>
      <c r="CX535" s="14">
        <f>VLOOKUP($B535,[2]Sheet3!$G:$CZ,87,0)</f>
        <v>0</v>
      </c>
      <c r="CY535" s="14">
        <f>VLOOKUP($B535,[2]Sheet3!$G:$CZ,88,0)</f>
        <v>0</v>
      </c>
      <c r="CZ535" s="14">
        <f>VLOOKUP($B535,[2]Sheet3!$G:$CZ,89,0)</f>
        <v>0</v>
      </c>
      <c r="DA535" s="14">
        <f>VLOOKUP($B535,[2]Sheet3!$G:$CZ,90,0)</f>
        <v>0</v>
      </c>
      <c r="DB535" s="14">
        <f>VLOOKUP($B535,[2]Sheet3!$G:$CZ,91,0)</f>
        <v>0</v>
      </c>
      <c r="DC535" s="14">
        <f>VLOOKUP($B535,[2]Sheet3!$G:$CZ,92,0)</f>
        <v>0</v>
      </c>
      <c r="DD535" s="14">
        <f>VLOOKUP($B535,[2]Sheet3!$G:$CZ,93,0)</f>
        <v>0</v>
      </c>
      <c r="DE535" s="14">
        <f>VLOOKUP($B535,[2]Sheet3!$G:$CZ,94,0)</f>
        <v>0</v>
      </c>
      <c r="DF535" s="14">
        <f>VLOOKUP($B535,[2]Sheet3!$G:$CZ,95,0)</f>
        <v>0</v>
      </c>
      <c r="DG535" s="14">
        <f>VLOOKUP($B535,[2]Sheet3!$G:$CZ,96,0)</f>
        <v>0</v>
      </c>
      <c r="DH535" s="14">
        <f>VLOOKUP($B535,[2]Sheet3!$G:$CZ,97,0)</f>
        <v>0</v>
      </c>
      <c r="DI535" s="14">
        <f>VLOOKUP($B535,[2]Sheet3!$G:$CZ,98,0)</f>
        <v>0</v>
      </c>
    </row>
    <row r="536" spans="1:113" x14ac:dyDescent="0.3">
      <c r="A536" s="9" t="str">
        <f t="shared" si="26"/>
        <v>E43006</v>
      </c>
      <c r="B536" s="15" t="s">
        <v>1545</v>
      </c>
      <c r="C536" s="15" t="s">
        <v>1087</v>
      </c>
      <c r="F536" s="7" t="s">
        <v>15</v>
      </c>
      <c r="G536" s="12" t="s">
        <v>4031</v>
      </c>
      <c r="H536" s="12" t="str">
        <f>VLOOKUP($B536,[1]Sheet1!$A:$G,5,0)</f>
        <v>ezaz.ahmad@redingtongroup.com</v>
      </c>
      <c r="I536" s="12" t="str">
        <f>VLOOKUP($B536,[1]Sheet1!$A:$G,7,0)</f>
        <v>jaswinder.singh@redingtongroup.com</v>
      </c>
      <c r="J536" s="12" t="s">
        <v>82</v>
      </c>
      <c r="K536" s="7"/>
      <c r="L536" s="7"/>
      <c r="M536" s="8"/>
      <c r="N536" s="7" t="str">
        <f t="shared" si="24"/>
        <v>ezaz.ahmad@redingtongroup.com; jaswinder.singh@redingtongroup.com; nilesh.phirke@redingtongroup.com;christopher.joseph@redingtongroup.com</v>
      </c>
      <c r="O536" s="7" t="str">
        <f t="shared" si="25"/>
        <v>E43006</v>
      </c>
      <c r="P536" s="8" t="s">
        <v>5215</v>
      </c>
      <c r="Q536" s="14">
        <f>VLOOKUP($B536,[2]Sheet3!$G:$CZ,2,0)</f>
        <v>2400308919</v>
      </c>
      <c r="R536" s="14">
        <f>VLOOKUP($B536,[2]Sheet3!$G:$CZ,3,0)</f>
        <v>2400307529</v>
      </c>
      <c r="S536" s="14">
        <f>VLOOKUP($B536,[2]Sheet3!$G:$CZ,4,0)</f>
        <v>2400307530</v>
      </c>
      <c r="T536" s="14">
        <f>VLOOKUP($B536,[2]Sheet3!$G:$CZ,5,0)</f>
        <v>2400305734</v>
      </c>
      <c r="U536" s="14">
        <f>VLOOKUP($B536,[2]Sheet3!$G:$CZ,6,0)</f>
        <v>0</v>
      </c>
      <c r="V536" s="14">
        <f>VLOOKUP($B536,[2]Sheet3!$G:$CZ,7,0)</f>
        <v>0</v>
      </c>
      <c r="W536" s="14">
        <f>VLOOKUP($B536,[2]Sheet3!$G:$CZ,8,0)</f>
        <v>0</v>
      </c>
      <c r="X536" s="14">
        <f>VLOOKUP($B536,[2]Sheet3!$G:$CZ,9,0)</f>
        <v>0</v>
      </c>
      <c r="Y536" s="14">
        <f>VLOOKUP($B536,[2]Sheet3!$G:$CZ,10,0)</f>
        <v>0</v>
      </c>
      <c r="Z536" s="14">
        <f>VLOOKUP($B536,[2]Sheet3!$G:$CZ,11,0)</f>
        <v>0</v>
      </c>
      <c r="AA536" s="14">
        <f>VLOOKUP($B536,[2]Sheet3!$G:$CZ,12,0)</f>
        <v>0</v>
      </c>
      <c r="AB536" s="14">
        <f>VLOOKUP($B536,[2]Sheet3!$G:$CZ,13,0)</f>
        <v>0</v>
      </c>
      <c r="AC536" s="14">
        <f>VLOOKUP($B536,[2]Sheet3!$G:$CZ,14,0)</f>
        <v>0</v>
      </c>
      <c r="AD536" s="14">
        <f>VLOOKUP($B536,[2]Sheet3!$G:$CZ,15,0)</f>
        <v>0</v>
      </c>
      <c r="AE536" s="14">
        <f>VLOOKUP($B536,[2]Sheet3!$G:$CZ,16,0)</f>
        <v>0</v>
      </c>
      <c r="AF536" s="14">
        <f>VLOOKUP($B536,[2]Sheet3!$G:$CZ,17,0)</f>
        <v>0</v>
      </c>
      <c r="AG536" s="14">
        <f>VLOOKUP($B536,[2]Sheet3!$G:$CZ,18,0)</f>
        <v>0</v>
      </c>
      <c r="AH536" s="14">
        <f>VLOOKUP($B536,[2]Sheet3!$G:$CZ,19,0)</f>
        <v>0</v>
      </c>
      <c r="AI536" s="14">
        <f>VLOOKUP($B536,[2]Sheet3!$G:$CZ,20,0)</f>
        <v>0</v>
      </c>
      <c r="AJ536" s="14">
        <f>VLOOKUP($B536,[2]Sheet3!$G:$CZ,21,0)</f>
        <v>0</v>
      </c>
      <c r="AK536" s="14">
        <f>VLOOKUP($B536,[2]Sheet3!$G:$CZ,22,0)</f>
        <v>0</v>
      </c>
      <c r="AL536" s="14">
        <f>VLOOKUP($B536,[2]Sheet3!$G:$CZ,23,0)</f>
        <v>0</v>
      </c>
      <c r="AM536" s="14">
        <f>VLOOKUP($B536,[2]Sheet3!$G:$CZ,24,0)</f>
        <v>0</v>
      </c>
      <c r="AN536" s="14">
        <f>VLOOKUP($B536,[2]Sheet3!$G:$CZ,25,0)</f>
        <v>0</v>
      </c>
      <c r="AO536" s="14">
        <f>VLOOKUP($B536,[2]Sheet3!$G:$CZ,26,0)</f>
        <v>0</v>
      </c>
      <c r="AP536" s="14">
        <f>VLOOKUP($B536,[2]Sheet3!$G:$CZ,27,0)</f>
        <v>0</v>
      </c>
      <c r="AQ536" s="14">
        <f>VLOOKUP($B536,[2]Sheet3!$G:$CZ,28,0)</f>
        <v>0</v>
      </c>
      <c r="AR536" s="14">
        <f>VLOOKUP($B536,[2]Sheet3!$G:$CZ,29,0)</f>
        <v>0</v>
      </c>
      <c r="AS536" s="14">
        <f>VLOOKUP($B536,[2]Sheet3!$G:$CZ,30,0)</f>
        <v>0</v>
      </c>
      <c r="AT536" s="14">
        <f>VLOOKUP($B536,[2]Sheet3!$G:$CZ,31,0)</f>
        <v>0</v>
      </c>
      <c r="AU536" s="14">
        <f>VLOOKUP($B536,[2]Sheet3!$G:$CZ,32,0)</f>
        <v>0</v>
      </c>
      <c r="AV536" s="14">
        <f>VLOOKUP($B536,[2]Sheet3!$G:$CZ,33,0)</f>
        <v>0</v>
      </c>
      <c r="AW536" s="14">
        <f>VLOOKUP($B536,[2]Sheet3!$G:$CZ,34,0)</f>
        <v>0</v>
      </c>
      <c r="AX536" s="14">
        <f>VLOOKUP($B536,[2]Sheet3!$G:$CZ,35,0)</f>
        <v>0</v>
      </c>
      <c r="AY536" s="14">
        <f>VLOOKUP($B536,[2]Sheet3!$G:$CZ,36,0)</f>
        <v>0</v>
      </c>
      <c r="AZ536" s="14">
        <f>VLOOKUP($B536,[2]Sheet3!$G:$CZ,37,0)</f>
        <v>0</v>
      </c>
      <c r="BA536" s="14">
        <f>VLOOKUP($B536,[2]Sheet3!$G:$CZ,38,0)</f>
        <v>0</v>
      </c>
      <c r="BB536" s="14">
        <f>VLOOKUP($B536,[2]Sheet3!$G:$CZ,39,0)</f>
        <v>0</v>
      </c>
      <c r="BC536" s="14">
        <f>VLOOKUP($B536,[2]Sheet3!$G:$CZ,40,0)</f>
        <v>0</v>
      </c>
      <c r="BD536" s="14">
        <f>VLOOKUP($B536,[2]Sheet3!$G:$CZ,41,0)</f>
        <v>0</v>
      </c>
      <c r="BE536" s="14">
        <f>VLOOKUP($B536,[2]Sheet3!$G:$CZ,42,0)</f>
        <v>0</v>
      </c>
      <c r="BF536" s="14">
        <f>VLOOKUP($B536,[2]Sheet3!$G:$CZ,43,0)</f>
        <v>0</v>
      </c>
      <c r="BG536" s="14">
        <f>VLOOKUP($B536,[2]Sheet3!$G:$CZ,44,0)</f>
        <v>0</v>
      </c>
      <c r="BH536" s="14">
        <f>VLOOKUP($B536,[2]Sheet3!$G:$CZ,45,0)</f>
        <v>0</v>
      </c>
      <c r="BI536" s="14">
        <f>VLOOKUP($B536,[2]Sheet3!$G:$CZ,46,0)</f>
        <v>0</v>
      </c>
      <c r="BJ536" s="14">
        <f>VLOOKUP($B536,[2]Sheet3!$G:$CZ,47,0)</f>
        <v>0</v>
      </c>
      <c r="BK536" s="14">
        <f>VLOOKUP($B536,[2]Sheet3!$G:$CZ,48,0)</f>
        <v>0</v>
      </c>
      <c r="BL536" s="14">
        <f>VLOOKUP($B536,[2]Sheet3!$G:$CZ,49,0)</f>
        <v>0</v>
      </c>
      <c r="BM536" s="14">
        <f>VLOOKUP($B536,[2]Sheet3!$G:$CZ,50,0)</f>
        <v>0</v>
      </c>
      <c r="BN536" s="14">
        <f>VLOOKUP($B536,[2]Sheet3!$G:$CZ,51,0)</f>
        <v>0</v>
      </c>
      <c r="BO536" s="14">
        <f>VLOOKUP($B536,[2]Sheet3!$G:$CZ,52,0)</f>
        <v>0</v>
      </c>
      <c r="BP536" s="14">
        <f>VLOOKUP($B536,[2]Sheet3!$G:$CZ,53,0)</f>
        <v>0</v>
      </c>
      <c r="BQ536" s="14">
        <f>VLOOKUP($B536,[2]Sheet3!$G:$CZ,54,0)</f>
        <v>0</v>
      </c>
      <c r="BR536" s="14">
        <f>VLOOKUP($B536,[2]Sheet3!$G:$CZ,55,0)</f>
        <v>0</v>
      </c>
      <c r="BS536" s="14">
        <f>VLOOKUP($B536,[2]Sheet3!$G:$CZ,56,0)</f>
        <v>0</v>
      </c>
      <c r="BT536" s="14">
        <f>VLOOKUP($B536,[2]Sheet3!$G:$CZ,57,0)</f>
        <v>0</v>
      </c>
      <c r="BU536" s="14">
        <f>VLOOKUP($B536,[2]Sheet3!$G:$CZ,58,0)</f>
        <v>0</v>
      </c>
      <c r="BV536" s="14">
        <f>VLOOKUP($B536,[2]Sheet3!$G:$CZ,59,0)</f>
        <v>0</v>
      </c>
      <c r="BW536" s="14">
        <f>VLOOKUP($B536,[2]Sheet3!$G:$CZ,60,0)</f>
        <v>0</v>
      </c>
      <c r="BX536" s="14">
        <f>VLOOKUP($B536,[2]Sheet3!$G:$CZ,61,0)</f>
        <v>0</v>
      </c>
      <c r="BY536" s="14">
        <f>VLOOKUP($B536,[2]Sheet3!$G:$CZ,62,0)</f>
        <v>0</v>
      </c>
      <c r="BZ536" s="14">
        <f>VLOOKUP($B536,[2]Sheet3!$G:$CZ,63,0)</f>
        <v>0</v>
      </c>
      <c r="CA536" s="14">
        <f>VLOOKUP($B536,[2]Sheet3!$G:$CZ,64,0)</f>
        <v>0</v>
      </c>
      <c r="CB536" s="14">
        <f>VLOOKUP($B536,[2]Sheet3!$G:$CZ,65,0)</f>
        <v>0</v>
      </c>
      <c r="CC536" s="14">
        <f>VLOOKUP($B536,[2]Sheet3!$G:$CZ,66,0)</f>
        <v>0</v>
      </c>
      <c r="CD536" s="14">
        <f>VLOOKUP($B536,[2]Sheet3!$G:$CZ,67,0)</f>
        <v>0</v>
      </c>
      <c r="CE536" s="14">
        <f>VLOOKUP($B536,[2]Sheet3!$G:$CZ,68,0)</f>
        <v>0</v>
      </c>
      <c r="CF536" s="14">
        <f>VLOOKUP($B536,[2]Sheet3!$G:$CZ,69,0)</f>
        <v>0</v>
      </c>
      <c r="CG536" s="14">
        <f>VLOOKUP($B536,[2]Sheet3!$G:$CZ,70,0)</f>
        <v>0</v>
      </c>
      <c r="CH536" s="14">
        <f>VLOOKUP($B536,[2]Sheet3!$G:$CZ,71,0)</f>
        <v>0</v>
      </c>
      <c r="CI536" s="14">
        <f>VLOOKUP($B536,[2]Sheet3!$G:$CZ,72,0)</f>
        <v>0</v>
      </c>
      <c r="CJ536" s="14">
        <f>VLOOKUP($B536,[2]Sheet3!$G:$CZ,73,0)</f>
        <v>0</v>
      </c>
      <c r="CK536" s="14">
        <f>VLOOKUP($B536,[2]Sheet3!$G:$CZ,74,0)</f>
        <v>0</v>
      </c>
      <c r="CL536" s="14">
        <f>VLOOKUP($B536,[2]Sheet3!$G:$CZ,75,0)</f>
        <v>0</v>
      </c>
      <c r="CM536" s="14">
        <f>VLOOKUP($B536,[2]Sheet3!$G:$CZ,76,0)</f>
        <v>0</v>
      </c>
      <c r="CN536" s="14">
        <f>VLOOKUP($B536,[2]Sheet3!$G:$CZ,77,0)</f>
        <v>0</v>
      </c>
      <c r="CO536" s="14">
        <f>VLOOKUP($B536,[2]Sheet3!$G:$CZ,78,0)</f>
        <v>0</v>
      </c>
      <c r="CP536" s="14">
        <f>VLOOKUP($B536,[2]Sheet3!$G:$CZ,79,0)</f>
        <v>0</v>
      </c>
      <c r="CQ536" s="14">
        <f>VLOOKUP($B536,[2]Sheet3!$G:$CZ,80,0)</f>
        <v>0</v>
      </c>
      <c r="CR536" s="14">
        <f>VLOOKUP($B536,[2]Sheet3!$G:$CZ,81,0)</f>
        <v>0</v>
      </c>
      <c r="CS536" s="14">
        <f>VLOOKUP($B536,[2]Sheet3!$G:$CZ,82,0)</f>
        <v>0</v>
      </c>
      <c r="CT536" s="14">
        <f>VLOOKUP($B536,[2]Sheet3!$G:$CZ,83,0)</f>
        <v>0</v>
      </c>
      <c r="CU536" s="14">
        <f>VLOOKUP($B536,[2]Sheet3!$G:$CZ,84,0)</f>
        <v>0</v>
      </c>
      <c r="CV536" s="14">
        <f>VLOOKUP($B536,[2]Sheet3!$G:$CZ,85,0)</f>
        <v>0</v>
      </c>
      <c r="CW536" s="14">
        <f>VLOOKUP($B536,[2]Sheet3!$G:$CZ,86,0)</f>
        <v>0</v>
      </c>
      <c r="CX536" s="14">
        <f>VLOOKUP($B536,[2]Sheet3!$G:$CZ,87,0)</f>
        <v>0</v>
      </c>
      <c r="CY536" s="14">
        <f>VLOOKUP($B536,[2]Sheet3!$G:$CZ,88,0)</f>
        <v>0</v>
      </c>
      <c r="CZ536" s="14">
        <f>VLOOKUP($B536,[2]Sheet3!$G:$CZ,89,0)</f>
        <v>0</v>
      </c>
      <c r="DA536" s="14">
        <f>VLOOKUP($B536,[2]Sheet3!$G:$CZ,90,0)</f>
        <v>0</v>
      </c>
      <c r="DB536" s="14">
        <f>VLOOKUP($B536,[2]Sheet3!$G:$CZ,91,0)</f>
        <v>0</v>
      </c>
      <c r="DC536" s="14">
        <f>VLOOKUP($B536,[2]Sheet3!$G:$CZ,92,0)</f>
        <v>0</v>
      </c>
      <c r="DD536" s="14">
        <f>VLOOKUP($B536,[2]Sheet3!$G:$CZ,93,0)</f>
        <v>0</v>
      </c>
      <c r="DE536" s="14">
        <f>VLOOKUP($B536,[2]Sheet3!$G:$CZ,94,0)</f>
        <v>0</v>
      </c>
      <c r="DF536" s="14">
        <f>VLOOKUP($B536,[2]Sheet3!$G:$CZ,95,0)</f>
        <v>0</v>
      </c>
      <c r="DG536" s="14">
        <f>VLOOKUP($B536,[2]Sheet3!$G:$CZ,96,0)</f>
        <v>0</v>
      </c>
      <c r="DH536" s="14">
        <f>VLOOKUP($B536,[2]Sheet3!$G:$CZ,97,0)</f>
        <v>0</v>
      </c>
      <c r="DI536" s="14">
        <f>VLOOKUP($B536,[2]Sheet3!$G:$CZ,98,0)</f>
        <v>0</v>
      </c>
    </row>
    <row r="537" spans="1:113" x14ac:dyDescent="0.3">
      <c r="A537" s="9" t="str">
        <f t="shared" si="26"/>
        <v>E43205</v>
      </c>
      <c r="B537" s="15" t="s">
        <v>1546</v>
      </c>
      <c r="C537" s="15" t="s">
        <v>1547</v>
      </c>
      <c r="F537" s="7" t="s">
        <v>15</v>
      </c>
      <c r="G537" s="12" t="s">
        <v>4032</v>
      </c>
      <c r="H537" s="12" t="str">
        <f>VLOOKUP($B537,[1]Sheet1!$A:$G,5,0)</f>
        <v>ezaz.ahmad@redingtongroup.com</v>
      </c>
      <c r="I537" s="12" t="str">
        <f>VLOOKUP($B537,[1]Sheet1!$A:$G,7,0)</f>
        <v>jaswinder.singh@redingtongroup.com</v>
      </c>
      <c r="J537" s="12" t="s">
        <v>82</v>
      </c>
      <c r="K537" s="7"/>
      <c r="L537" s="7"/>
      <c r="M537" s="8"/>
      <c r="N537" s="7" t="str">
        <f t="shared" si="24"/>
        <v>ezaz.ahmad@redingtongroup.com; jaswinder.singh@redingtongroup.com; nilesh.phirke@redingtongroup.com;christopher.joseph@redingtongroup.com</v>
      </c>
      <c r="O537" s="7" t="str">
        <f t="shared" si="25"/>
        <v>E43205</v>
      </c>
      <c r="P537" s="8" t="s">
        <v>5215</v>
      </c>
      <c r="Q537" s="14">
        <f>VLOOKUP($B537,[2]Sheet3!$G:$CZ,2,0)</f>
        <v>2400308912</v>
      </c>
      <c r="R537" s="14">
        <f>VLOOKUP($B537,[2]Sheet3!$G:$CZ,3,0)</f>
        <v>2400299625</v>
      </c>
      <c r="S537" s="14">
        <f>VLOOKUP($B537,[2]Sheet3!$G:$CZ,4,0)</f>
        <v>2400307564</v>
      </c>
      <c r="T537" s="14">
        <f>VLOOKUP($B537,[2]Sheet3!$G:$CZ,5,0)</f>
        <v>2400307563</v>
      </c>
      <c r="U537" s="14">
        <f>VLOOKUP($B537,[2]Sheet3!$G:$CZ,6,0)</f>
        <v>0</v>
      </c>
      <c r="V537" s="14">
        <f>VLOOKUP($B537,[2]Sheet3!$G:$CZ,7,0)</f>
        <v>0</v>
      </c>
      <c r="W537" s="14">
        <f>VLOOKUP($B537,[2]Sheet3!$G:$CZ,8,0)</f>
        <v>0</v>
      </c>
      <c r="X537" s="14">
        <f>VLOOKUP($B537,[2]Sheet3!$G:$CZ,9,0)</f>
        <v>0</v>
      </c>
      <c r="Y537" s="14">
        <f>VLOOKUP($B537,[2]Sheet3!$G:$CZ,10,0)</f>
        <v>0</v>
      </c>
      <c r="Z537" s="14">
        <f>VLOOKUP($B537,[2]Sheet3!$G:$CZ,11,0)</f>
        <v>0</v>
      </c>
      <c r="AA537" s="14">
        <f>VLOOKUP($B537,[2]Sheet3!$G:$CZ,12,0)</f>
        <v>0</v>
      </c>
      <c r="AB537" s="14">
        <f>VLOOKUP($B537,[2]Sheet3!$G:$CZ,13,0)</f>
        <v>0</v>
      </c>
      <c r="AC537" s="14">
        <f>VLOOKUP($B537,[2]Sheet3!$G:$CZ,14,0)</f>
        <v>0</v>
      </c>
      <c r="AD537" s="14">
        <f>VLOOKUP($B537,[2]Sheet3!$G:$CZ,15,0)</f>
        <v>0</v>
      </c>
      <c r="AE537" s="14">
        <f>VLOOKUP($B537,[2]Sheet3!$G:$CZ,16,0)</f>
        <v>0</v>
      </c>
      <c r="AF537" s="14">
        <f>VLOOKUP($B537,[2]Sheet3!$G:$CZ,17,0)</f>
        <v>0</v>
      </c>
      <c r="AG537" s="14">
        <f>VLOOKUP($B537,[2]Sheet3!$G:$CZ,18,0)</f>
        <v>0</v>
      </c>
      <c r="AH537" s="14">
        <f>VLOOKUP($B537,[2]Sheet3!$G:$CZ,19,0)</f>
        <v>0</v>
      </c>
      <c r="AI537" s="14">
        <f>VLOOKUP($B537,[2]Sheet3!$G:$CZ,20,0)</f>
        <v>0</v>
      </c>
      <c r="AJ537" s="14">
        <f>VLOOKUP($B537,[2]Sheet3!$G:$CZ,21,0)</f>
        <v>0</v>
      </c>
      <c r="AK537" s="14">
        <f>VLOOKUP($B537,[2]Sheet3!$G:$CZ,22,0)</f>
        <v>0</v>
      </c>
      <c r="AL537" s="14">
        <f>VLOOKUP($B537,[2]Sheet3!$G:$CZ,23,0)</f>
        <v>0</v>
      </c>
      <c r="AM537" s="14">
        <f>VLOOKUP($B537,[2]Sheet3!$G:$CZ,24,0)</f>
        <v>0</v>
      </c>
      <c r="AN537" s="14">
        <f>VLOOKUP($B537,[2]Sheet3!$G:$CZ,25,0)</f>
        <v>0</v>
      </c>
      <c r="AO537" s="14">
        <f>VLOOKUP($B537,[2]Sheet3!$G:$CZ,26,0)</f>
        <v>0</v>
      </c>
      <c r="AP537" s="14">
        <f>VLOOKUP($B537,[2]Sheet3!$G:$CZ,27,0)</f>
        <v>0</v>
      </c>
      <c r="AQ537" s="14">
        <f>VLOOKUP($B537,[2]Sheet3!$G:$CZ,28,0)</f>
        <v>0</v>
      </c>
      <c r="AR537" s="14">
        <f>VLOOKUP($B537,[2]Sheet3!$G:$CZ,29,0)</f>
        <v>0</v>
      </c>
      <c r="AS537" s="14">
        <f>VLOOKUP($B537,[2]Sheet3!$G:$CZ,30,0)</f>
        <v>0</v>
      </c>
      <c r="AT537" s="14">
        <f>VLOOKUP($B537,[2]Sheet3!$G:$CZ,31,0)</f>
        <v>0</v>
      </c>
      <c r="AU537" s="14">
        <f>VLOOKUP($B537,[2]Sheet3!$G:$CZ,32,0)</f>
        <v>0</v>
      </c>
      <c r="AV537" s="14">
        <f>VLOOKUP($B537,[2]Sheet3!$G:$CZ,33,0)</f>
        <v>0</v>
      </c>
      <c r="AW537" s="14">
        <f>VLOOKUP($B537,[2]Sheet3!$G:$CZ,34,0)</f>
        <v>0</v>
      </c>
      <c r="AX537" s="14">
        <f>VLOOKUP($B537,[2]Sheet3!$G:$CZ,35,0)</f>
        <v>0</v>
      </c>
      <c r="AY537" s="14">
        <f>VLOOKUP($B537,[2]Sheet3!$G:$CZ,36,0)</f>
        <v>0</v>
      </c>
      <c r="AZ537" s="14">
        <f>VLOOKUP($B537,[2]Sheet3!$G:$CZ,37,0)</f>
        <v>0</v>
      </c>
      <c r="BA537" s="14">
        <f>VLOOKUP($B537,[2]Sheet3!$G:$CZ,38,0)</f>
        <v>0</v>
      </c>
      <c r="BB537" s="14">
        <f>VLOOKUP($B537,[2]Sheet3!$G:$CZ,39,0)</f>
        <v>0</v>
      </c>
      <c r="BC537" s="14">
        <f>VLOOKUP($B537,[2]Sheet3!$G:$CZ,40,0)</f>
        <v>0</v>
      </c>
      <c r="BD537" s="14">
        <f>VLOOKUP($B537,[2]Sheet3!$G:$CZ,41,0)</f>
        <v>0</v>
      </c>
      <c r="BE537" s="14">
        <f>VLOOKUP($B537,[2]Sheet3!$G:$CZ,42,0)</f>
        <v>0</v>
      </c>
      <c r="BF537" s="14">
        <f>VLOOKUP($B537,[2]Sheet3!$G:$CZ,43,0)</f>
        <v>0</v>
      </c>
      <c r="BG537" s="14">
        <f>VLOOKUP($B537,[2]Sheet3!$G:$CZ,44,0)</f>
        <v>0</v>
      </c>
      <c r="BH537" s="14">
        <f>VLOOKUP($B537,[2]Sheet3!$G:$CZ,45,0)</f>
        <v>0</v>
      </c>
      <c r="BI537" s="14">
        <f>VLOOKUP($B537,[2]Sheet3!$G:$CZ,46,0)</f>
        <v>0</v>
      </c>
      <c r="BJ537" s="14">
        <f>VLOOKUP($B537,[2]Sheet3!$G:$CZ,47,0)</f>
        <v>0</v>
      </c>
      <c r="BK537" s="14">
        <f>VLOOKUP($B537,[2]Sheet3!$G:$CZ,48,0)</f>
        <v>0</v>
      </c>
      <c r="BL537" s="14">
        <f>VLOOKUP($B537,[2]Sheet3!$G:$CZ,49,0)</f>
        <v>0</v>
      </c>
      <c r="BM537" s="14">
        <f>VLOOKUP($B537,[2]Sheet3!$G:$CZ,50,0)</f>
        <v>0</v>
      </c>
      <c r="BN537" s="14">
        <f>VLOOKUP($B537,[2]Sheet3!$G:$CZ,51,0)</f>
        <v>0</v>
      </c>
      <c r="BO537" s="14">
        <f>VLOOKUP($B537,[2]Sheet3!$G:$CZ,52,0)</f>
        <v>0</v>
      </c>
      <c r="BP537" s="14">
        <f>VLOOKUP($B537,[2]Sheet3!$G:$CZ,53,0)</f>
        <v>0</v>
      </c>
      <c r="BQ537" s="14">
        <f>VLOOKUP($B537,[2]Sheet3!$G:$CZ,54,0)</f>
        <v>0</v>
      </c>
      <c r="BR537" s="14">
        <f>VLOOKUP($B537,[2]Sheet3!$G:$CZ,55,0)</f>
        <v>0</v>
      </c>
      <c r="BS537" s="14">
        <f>VLOOKUP($B537,[2]Sheet3!$G:$CZ,56,0)</f>
        <v>0</v>
      </c>
      <c r="BT537" s="14">
        <f>VLOOKUP($B537,[2]Sheet3!$G:$CZ,57,0)</f>
        <v>0</v>
      </c>
      <c r="BU537" s="14">
        <f>VLOOKUP($B537,[2]Sheet3!$G:$CZ,58,0)</f>
        <v>0</v>
      </c>
      <c r="BV537" s="14">
        <f>VLOOKUP($B537,[2]Sheet3!$G:$CZ,59,0)</f>
        <v>0</v>
      </c>
      <c r="BW537" s="14">
        <f>VLOOKUP($B537,[2]Sheet3!$G:$CZ,60,0)</f>
        <v>0</v>
      </c>
      <c r="BX537" s="14">
        <f>VLOOKUP($B537,[2]Sheet3!$G:$CZ,61,0)</f>
        <v>0</v>
      </c>
      <c r="BY537" s="14">
        <f>VLOOKUP($B537,[2]Sheet3!$G:$CZ,62,0)</f>
        <v>0</v>
      </c>
      <c r="BZ537" s="14">
        <f>VLOOKUP($B537,[2]Sheet3!$G:$CZ,63,0)</f>
        <v>0</v>
      </c>
      <c r="CA537" s="14">
        <f>VLOOKUP($B537,[2]Sheet3!$G:$CZ,64,0)</f>
        <v>0</v>
      </c>
      <c r="CB537" s="14">
        <f>VLOOKUP($B537,[2]Sheet3!$G:$CZ,65,0)</f>
        <v>0</v>
      </c>
      <c r="CC537" s="14">
        <f>VLOOKUP($B537,[2]Sheet3!$G:$CZ,66,0)</f>
        <v>0</v>
      </c>
      <c r="CD537" s="14">
        <f>VLOOKUP($B537,[2]Sheet3!$G:$CZ,67,0)</f>
        <v>0</v>
      </c>
      <c r="CE537" s="14">
        <f>VLOOKUP($B537,[2]Sheet3!$G:$CZ,68,0)</f>
        <v>0</v>
      </c>
      <c r="CF537" s="14">
        <f>VLOOKUP($B537,[2]Sheet3!$G:$CZ,69,0)</f>
        <v>0</v>
      </c>
      <c r="CG537" s="14">
        <f>VLOOKUP($B537,[2]Sheet3!$G:$CZ,70,0)</f>
        <v>0</v>
      </c>
      <c r="CH537" s="14">
        <f>VLOOKUP($B537,[2]Sheet3!$G:$CZ,71,0)</f>
        <v>0</v>
      </c>
      <c r="CI537" s="14">
        <f>VLOOKUP($B537,[2]Sheet3!$G:$CZ,72,0)</f>
        <v>0</v>
      </c>
      <c r="CJ537" s="14">
        <f>VLOOKUP($B537,[2]Sheet3!$G:$CZ,73,0)</f>
        <v>0</v>
      </c>
      <c r="CK537" s="14">
        <f>VLOOKUP($B537,[2]Sheet3!$G:$CZ,74,0)</f>
        <v>0</v>
      </c>
      <c r="CL537" s="14">
        <f>VLOOKUP($B537,[2]Sheet3!$G:$CZ,75,0)</f>
        <v>0</v>
      </c>
      <c r="CM537" s="14">
        <f>VLOOKUP($B537,[2]Sheet3!$G:$CZ,76,0)</f>
        <v>0</v>
      </c>
      <c r="CN537" s="14">
        <f>VLOOKUP($B537,[2]Sheet3!$G:$CZ,77,0)</f>
        <v>0</v>
      </c>
      <c r="CO537" s="14">
        <f>VLOOKUP($B537,[2]Sheet3!$G:$CZ,78,0)</f>
        <v>0</v>
      </c>
      <c r="CP537" s="14">
        <f>VLOOKUP($B537,[2]Sheet3!$G:$CZ,79,0)</f>
        <v>0</v>
      </c>
      <c r="CQ537" s="14">
        <f>VLOOKUP($B537,[2]Sheet3!$G:$CZ,80,0)</f>
        <v>0</v>
      </c>
      <c r="CR537" s="14">
        <f>VLOOKUP($B537,[2]Sheet3!$G:$CZ,81,0)</f>
        <v>0</v>
      </c>
      <c r="CS537" s="14">
        <f>VLOOKUP($B537,[2]Sheet3!$G:$CZ,82,0)</f>
        <v>0</v>
      </c>
      <c r="CT537" s="14">
        <f>VLOOKUP($B537,[2]Sheet3!$G:$CZ,83,0)</f>
        <v>0</v>
      </c>
      <c r="CU537" s="14">
        <f>VLOOKUP($B537,[2]Sheet3!$G:$CZ,84,0)</f>
        <v>0</v>
      </c>
      <c r="CV537" s="14">
        <f>VLOOKUP($B537,[2]Sheet3!$G:$CZ,85,0)</f>
        <v>0</v>
      </c>
      <c r="CW537" s="14">
        <f>VLOOKUP($B537,[2]Sheet3!$G:$CZ,86,0)</f>
        <v>0</v>
      </c>
      <c r="CX537" s="14">
        <f>VLOOKUP($B537,[2]Sheet3!$G:$CZ,87,0)</f>
        <v>0</v>
      </c>
      <c r="CY537" s="14">
        <f>VLOOKUP($B537,[2]Sheet3!$G:$CZ,88,0)</f>
        <v>0</v>
      </c>
      <c r="CZ537" s="14">
        <f>VLOOKUP($B537,[2]Sheet3!$G:$CZ,89,0)</f>
        <v>0</v>
      </c>
      <c r="DA537" s="14">
        <f>VLOOKUP($B537,[2]Sheet3!$G:$CZ,90,0)</f>
        <v>0</v>
      </c>
      <c r="DB537" s="14">
        <f>VLOOKUP($B537,[2]Sheet3!$G:$CZ,91,0)</f>
        <v>0</v>
      </c>
      <c r="DC537" s="14">
        <f>VLOOKUP($B537,[2]Sheet3!$G:$CZ,92,0)</f>
        <v>0</v>
      </c>
      <c r="DD537" s="14">
        <f>VLOOKUP($B537,[2]Sheet3!$G:$CZ,93,0)</f>
        <v>0</v>
      </c>
      <c r="DE537" s="14">
        <f>VLOOKUP($B537,[2]Sheet3!$G:$CZ,94,0)</f>
        <v>0</v>
      </c>
      <c r="DF537" s="14">
        <f>VLOOKUP($B537,[2]Sheet3!$G:$CZ,95,0)</f>
        <v>0</v>
      </c>
      <c r="DG537" s="14">
        <f>VLOOKUP($B537,[2]Sheet3!$G:$CZ,96,0)</f>
        <v>0</v>
      </c>
      <c r="DH537" s="14">
        <f>VLOOKUP($B537,[2]Sheet3!$G:$CZ,97,0)</f>
        <v>0</v>
      </c>
      <c r="DI537" s="14">
        <f>VLOOKUP($B537,[2]Sheet3!$G:$CZ,98,0)</f>
        <v>0</v>
      </c>
    </row>
    <row r="538" spans="1:113" x14ac:dyDescent="0.3">
      <c r="A538" s="9" t="str">
        <f t="shared" si="26"/>
        <v>W83069</v>
      </c>
      <c r="B538" s="15" t="s">
        <v>326</v>
      </c>
      <c r="C538" s="15" t="s">
        <v>327</v>
      </c>
      <c r="F538" s="7" t="s">
        <v>15</v>
      </c>
      <c r="G538" s="12" t="s">
        <v>4033</v>
      </c>
      <c r="H538" s="12" t="str">
        <f>VLOOKUP($B538,[1]Sheet1!$A:$G,5,0)</f>
        <v>aftab.khan@redingtongroup.com</v>
      </c>
      <c r="I538" s="12" t="str">
        <f>VLOOKUP($B538,[1]Sheet1!$A:$G,7,0)</f>
        <v>dilip.vishwa@redingtongroup.com</v>
      </c>
      <c r="J538" s="12" t="s">
        <v>82</v>
      </c>
      <c r="K538" s="7"/>
      <c r="L538" s="7"/>
      <c r="M538" s="8"/>
      <c r="N538" s="7" t="str">
        <f t="shared" si="24"/>
        <v>aftab.khan@redingtongroup.com; dilip.vishwa@redingtongroup.com; nilesh.phirke@redingtongroup.com;christopher.joseph@redingtongroup.com</v>
      </c>
      <c r="O538" s="7" t="str">
        <f t="shared" si="25"/>
        <v>W83069</v>
      </c>
      <c r="P538" s="8" t="s">
        <v>5215</v>
      </c>
      <c r="Q538" s="14">
        <f>VLOOKUP($B538,[2]Sheet3!$G:$CZ,2,0)</f>
        <v>2400309210</v>
      </c>
      <c r="R538" s="14">
        <f>VLOOKUP($B538,[2]Sheet3!$G:$CZ,3,0)</f>
        <v>2400305281</v>
      </c>
      <c r="S538" s="14">
        <f>VLOOKUP($B538,[2]Sheet3!$G:$CZ,4,0)</f>
        <v>2400303867</v>
      </c>
      <c r="T538" s="14">
        <f>VLOOKUP($B538,[2]Sheet3!$G:$CZ,5,0)</f>
        <v>2400306844</v>
      </c>
      <c r="U538" s="14">
        <f>VLOOKUP($B538,[2]Sheet3!$G:$CZ,6,0)</f>
        <v>0</v>
      </c>
      <c r="V538" s="14">
        <f>VLOOKUP($B538,[2]Sheet3!$G:$CZ,7,0)</f>
        <v>0</v>
      </c>
      <c r="W538" s="14">
        <f>VLOOKUP($B538,[2]Sheet3!$G:$CZ,8,0)</f>
        <v>0</v>
      </c>
      <c r="X538" s="14">
        <f>VLOOKUP($B538,[2]Sheet3!$G:$CZ,9,0)</f>
        <v>0</v>
      </c>
      <c r="Y538" s="14">
        <f>VLOOKUP($B538,[2]Sheet3!$G:$CZ,10,0)</f>
        <v>0</v>
      </c>
      <c r="Z538" s="14">
        <f>VLOOKUP($B538,[2]Sheet3!$G:$CZ,11,0)</f>
        <v>0</v>
      </c>
      <c r="AA538" s="14">
        <f>VLOOKUP($B538,[2]Sheet3!$G:$CZ,12,0)</f>
        <v>0</v>
      </c>
      <c r="AB538" s="14">
        <f>VLOOKUP($B538,[2]Sheet3!$G:$CZ,13,0)</f>
        <v>0</v>
      </c>
      <c r="AC538" s="14">
        <f>VLOOKUP($B538,[2]Sheet3!$G:$CZ,14,0)</f>
        <v>0</v>
      </c>
      <c r="AD538" s="14">
        <f>VLOOKUP($B538,[2]Sheet3!$G:$CZ,15,0)</f>
        <v>0</v>
      </c>
      <c r="AE538" s="14">
        <f>VLOOKUP($B538,[2]Sheet3!$G:$CZ,16,0)</f>
        <v>0</v>
      </c>
      <c r="AF538" s="14">
        <f>VLOOKUP($B538,[2]Sheet3!$G:$CZ,17,0)</f>
        <v>0</v>
      </c>
      <c r="AG538" s="14">
        <f>VLOOKUP($B538,[2]Sheet3!$G:$CZ,18,0)</f>
        <v>0</v>
      </c>
      <c r="AH538" s="14">
        <f>VLOOKUP($B538,[2]Sheet3!$G:$CZ,19,0)</f>
        <v>0</v>
      </c>
      <c r="AI538" s="14">
        <f>VLOOKUP($B538,[2]Sheet3!$G:$CZ,20,0)</f>
        <v>0</v>
      </c>
      <c r="AJ538" s="14">
        <f>VLOOKUP($B538,[2]Sheet3!$G:$CZ,21,0)</f>
        <v>0</v>
      </c>
      <c r="AK538" s="14">
        <f>VLOOKUP($B538,[2]Sheet3!$G:$CZ,22,0)</f>
        <v>0</v>
      </c>
      <c r="AL538" s="14">
        <f>VLOOKUP($B538,[2]Sheet3!$G:$CZ,23,0)</f>
        <v>0</v>
      </c>
      <c r="AM538" s="14">
        <f>VLOOKUP($B538,[2]Sheet3!$G:$CZ,24,0)</f>
        <v>0</v>
      </c>
      <c r="AN538" s="14">
        <f>VLOOKUP($B538,[2]Sheet3!$G:$CZ,25,0)</f>
        <v>0</v>
      </c>
      <c r="AO538" s="14">
        <f>VLOOKUP($B538,[2]Sheet3!$G:$CZ,26,0)</f>
        <v>0</v>
      </c>
      <c r="AP538" s="14">
        <f>VLOOKUP($B538,[2]Sheet3!$G:$CZ,27,0)</f>
        <v>0</v>
      </c>
      <c r="AQ538" s="14">
        <f>VLOOKUP($B538,[2]Sheet3!$G:$CZ,28,0)</f>
        <v>0</v>
      </c>
      <c r="AR538" s="14">
        <f>VLOOKUP($B538,[2]Sheet3!$G:$CZ,29,0)</f>
        <v>0</v>
      </c>
      <c r="AS538" s="14">
        <f>VLOOKUP($B538,[2]Sheet3!$G:$CZ,30,0)</f>
        <v>0</v>
      </c>
      <c r="AT538" s="14">
        <f>VLOOKUP($B538,[2]Sheet3!$G:$CZ,31,0)</f>
        <v>0</v>
      </c>
      <c r="AU538" s="14">
        <f>VLOOKUP($B538,[2]Sheet3!$G:$CZ,32,0)</f>
        <v>0</v>
      </c>
      <c r="AV538" s="14">
        <f>VLOOKUP($B538,[2]Sheet3!$G:$CZ,33,0)</f>
        <v>0</v>
      </c>
      <c r="AW538" s="14">
        <f>VLOOKUP($B538,[2]Sheet3!$G:$CZ,34,0)</f>
        <v>0</v>
      </c>
      <c r="AX538" s="14">
        <f>VLOOKUP($B538,[2]Sheet3!$G:$CZ,35,0)</f>
        <v>0</v>
      </c>
      <c r="AY538" s="14">
        <f>VLOOKUP($B538,[2]Sheet3!$G:$CZ,36,0)</f>
        <v>0</v>
      </c>
      <c r="AZ538" s="14">
        <f>VLOOKUP($B538,[2]Sheet3!$G:$CZ,37,0)</f>
        <v>0</v>
      </c>
      <c r="BA538" s="14">
        <f>VLOOKUP($B538,[2]Sheet3!$G:$CZ,38,0)</f>
        <v>0</v>
      </c>
      <c r="BB538" s="14">
        <f>VLOOKUP($B538,[2]Sheet3!$G:$CZ,39,0)</f>
        <v>0</v>
      </c>
      <c r="BC538" s="14">
        <f>VLOOKUP($B538,[2]Sheet3!$G:$CZ,40,0)</f>
        <v>0</v>
      </c>
      <c r="BD538" s="14">
        <f>VLOOKUP($B538,[2]Sheet3!$G:$CZ,41,0)</f>
        <v>0</v>
      </c>
      <c r="BE538" s="14">
        <f>VLOOKUP($B538,[2]Sheet3!$G:$CZ,42,0)</f>
        <v>0</v>
      </c>
      <c r="BF538" s="14">
        <f>VLOOKUP($B538,[2]Sheet3!$G:$CZ,43,0)</f>
        <v>0</v>
      </c>
      <c r="BG538" s="14">
        <f>VLOOKUP($B538,[2]Sheet3!$G:$CZ,44,0)</f>
        <v>0</v>
      </c>
      <c r="BH538" s="14">
        <f>VLOOKUP($B538,[2]Sheet3!$G:$CZ,45,0)</f>
        <v>0</v>
      </c>
      <c r="BI538" s="14">
        <f>VLOOKUP($B538,[2]Sheet3!$G:$CZ,46,0)</f>
        <v>0</v>
      </c>
      <c r="BJ538" s="14">
        <f>VLOOKUP($B538,[2]Sheet3!$G:$CZ,47,0)</f>
        <v>0</v>
      </c>
      <c r="BK538" s="14">
        <f>VLOOKUP($B538,[2]Sheet3!$G:$CZ,48,0)</f>
        <v>0</v>
      </c>
      <c r="BL538" s="14">
        <f>VLOOKUP($B538,[2]Sheet3!$G:$CZ,49,0)</f>
        <v>0</v>
      </c>
      <c r="BM538" s="14">
        <f>VLOOKUP($B538,[2]Sheet3!$G:$CZ,50,0)</f>
        <v>0</v>
      </c>
      <c r="BN538" s="14">
        <f>VLOOKUP($B538,[2]Sheet3!$G:$CZ,51,0)</f>
        <v>0</v>
      </c>
      <c r="BO538" s="14">
        <f>VLOOKUP($B538,[2]Sheet3!$G:$CZ,52,0)</f>
        <v>0</v>
      </c>
      <c r="BP538" s="14">
        <f>VLOOKUP($B538,[2]Sheet3!$G:$CZ,53,0)</f>
        <v>0</v>
      </c>
      <c r="BQ538" s="14">
        <f>VLOOKUP($B538,[2]Sheet3!$G:$CZ,54,0)</f>
        <v>0</v>
      </c>
      <c r="BR538" s="14">
        <f>VLOOKUP($B538,[2]Sheet3!$G:$CZ,55,0)</f>
        <v>0</v>
      </c>
      <c r="BS538" s="14">
        <f>VLOOKUP($B538,[2]Sheet3!$G:$CZ,56,0)</f>
        <v>0</v>
      </c>
      <c r="BT538" s="14">
        <f>VLOOKUP($B538,[2]Sheet3!$G:$CZ,57,0)</f>
        <v>0</v>
      </c>
      <c r="BU538" s="14">
        <f>VLOOKUP($B538,[2]Sheet3!$G:$CZ,58,0)</f>
        <v>0</v>
      </c>
      <c r="BV538" s="14">
        <f>VLOOKUP($B538,[2]Sheet3!$G:$CZ,59,0)</f>
        <v>0</v>
      </c>
      <c r="BW538" s="14">
        <f>VLOOKUP($B538,[2]Sheet3!$G:$CZ,60,0)</f>
        <v>0</v>
      </c>
      <c r="BX538" s="14">
        <f>VLOOKUP($B538,[2]Sheet3!$G:$CZ,61,0)</f>
        <v>0</v>
      </c>
      <c r="BY538" s="14">
        <f>VLOOKUP($B538,[2]Sheet3!$G:$CZ,62,0)</f>
        <v>0</v>
      </c>
      <c r="BZ538" s="14">
        <f>VLOOKUP($B538,[2]Sheet3!$G:$CZ,63,0)</f>
        <v>0</v>
      </c>
      <c r="CA538" s="14">
        <f>VLOOKUP($B538,[2]Sheet3!$G:$CZ,64,0)</f>
        <v>0</v>
      </c>
      <c r="CB538" s="14">
        <f>VLOOKUP($B538,[2]Sheet3!$G:$CZ,65,0)</f>
        <v>0</v>
      </c>
      <c r="CC538" s="14">
        <f>VLOOKUP($B538,[2]Sheet3!$G:$CZ,66,0)</f>
        <v>0</v>
      </c>
      <c r="CD538" s="14">
        <f>VLOOKUP($B538,[2]Sheet3!$G:$CZ,67,0)</f>
        <v>0</v>
      </c>
      <c r="CE538" s="14">
        <f>VLOOKUP($B538,[2]Sheet3!$G:$CZ,68,0)</f>
        <v>0</v>
      </c>
      <c r="CF538" s="14">
        <f>VLOOKUP($B538,[2]Sheet3!$G:$CZ,69,0)</f>
        <v>0</v>
      </c>
      <c r="CG538" s="14">
        <f>VLOOKUP($B538,[2]Sheet3!$G:$CZ,70,0)</f>
        <v>0</v>
      </c>
      <c r="CH538" s="14">
        <f>VLOOKUP($B538,[2]Sheet3!$G:$CZ,71,0)</f>
        <v>0</v>
      </c>
      <c r="CI538" s="14">
        <f>VLOOKUP($B538,[2]Sheet3!$G:$CZ,72,0)</f>
        <v>0</v>
      </c>
      <c r="CJ538" s="14">
        <f>VLOOKUP($B538,[2]Sheet3!$G:$CZ,73,0)</f>
        <v>0</v>
      </c>
      <c r="CK538" s="14">
        <f>VLOOKUP($B538,[2]Sheet3!$G:$CZ,74,0)</f>
        <v>0</v>
      </c>
      <c r="CL538" s="14">
        <f>VLOOKUP($B538,[2]Sheet3!$G:$CZ,75,0)</f>
        <v>0</v>
      </c>
      <c r="CM538" s="14">
        <f>VLOOKUP($B538,[2]Sheet3!$G:$CZ,76,0)</f>
        <v>0</v>
      </c>
      <c r="CN538" s="14">
        <f>VLOOKUP($B538,[2]Sheet3!$G:$CZ,77,0)</f>
        <v>0</v>
      </c>
      <c r="CO538" s="14">
        <f>VLOOKUP($B538,[2]Sheet3!$G:$CZ,78,0)</f>
        <v>0</v>
      </c>
      <c r="CP538" s="14">
        <f>VLOOKUP($B538,[2]Sheet3!$G:$CZ,79,0)</f>
        <v>0</v>
      </c>
      <c r="CQ538" s="14">
        <f>VLOOKUP($B538,[2]Sheet3!$G:$CZ,80,0)</f>
        <v>0</v>
      </c>
      <c r="CR538" s="14">
        <f>VLOOKUP($B538,[2]Sheet3!$G:$CZ,81,0)</f>
        <v>0</v>
      </c>
      <c r="CS538" s="14">
        <f>VLOOKUP($B538,[2]Sheet3!$G:$CZ,82,0)</f>
        <v>0</v>
      </c>
      <c r="CT538" s="14">
        <f>VLOOKUP($B538,[2]Sheet3!$G:$CZ,83,0)</f>
        <v>0</v>
      </c>
      <c r="CU538" s="14">
        <f>VLOOKUP($B538,[2]Sheet3!$G:$CZ,84,0)</f>
        <v>0</v>
      </c>
      <c r="CV538" s="14">
        <f>VLOOKUP($B538,[2]Sheet3!$G:$CZ,85,0)</f>
        <v>0</v>
      </c>
      <c r="CW538" s="14">
        <f>VLOOKUP($B538,[2]Sheet3!$G:$CZ,86,0)</f>
        <v>0</v>
      </c>
      <c r="CX538" s="14">
        <f>VLOOKUP($B538,[2]Sheet3!$G:$CZ,87,0)</f>
        <v>0</v>
      </c>
      <c r="CY538" s="14">
        <f>VLOOKUP($B538,[2]Sheet3!$G:$CZ,88,0)</f>
        <v>0</v>
      </c>
      <c r="CZ538" s="14">
        <f>VLOOKUP($B538,[2]Sheet3!$G:$CZ,89,0)</f>
        <v>0</v>
      </c>
      <c r="DA538" s="14">
        <f>VLOOKUP($B538,[2]Sheet3!$G:$CZ,90,0)</f>
        <v>0</v>
      </c>
      <c r="DB538" s="14">
        <f>VLOOKUP($B538,[2]Sheet3!$G:$CZ,91,0)</f>
        <v>0</v>
      </c>
      <c r="DC538" s="14">
        <f>VLOOKUP($B538,[2]Sheet3!$G:$CZ,92,0)</f>
        <v>0</v>
      </c>
      <c r="DD538" s="14">
        <f>VLOOKUP($B538,[2]Sheet3!$G:$CZ,93,0)</f>
        <v>0</v>
      </c>
      <c r="DE538" s="14">
        <f>VLOOKUP($B538,[2]Sheet3!$G:$CZ,94,0)</f>
        <v>0</v>
      </c>
      <c r="DF538" s="14">
        <f>VLOOKUP($B538,[2]Sheet3!$G:$CZ,95,0)</f>
        <v>0</v>
      </c>
      <c r="DG538" s="14">
        <f>VLOOKUP($B538,[2]Sheet3!$G:$CZ,96,0)</f>
        <v>0</v>
      </c>
      <c r="DH538" s="14">
        <f>VLOOKUP($B538,[2]Sheet3!$G:$CZ,97,0)</f>
        <v>0</v>
      </c>
      <c r="DI538" s="14">
        <f>VLOOKUP($B538,[2]Sheet3!$G:$CZ,98,0)</f>
        <v>0</v>
      </c>
    </row>
    <row r="539" spans="1:113" x14ac:dyDescent="0.3">
      <c r="A539" s="9" t="str">
        <f t="shared" si="26"/>
        <v>W53248</v>
      </c>
      <c r="B539" s="15" t="s">
        <v>1548</v>
      </c>
      <c r="C539" s="15" t="s">
        <v>1549</v>
      </c>
      <c r="F539" s="7" t="s">
        <v>15</v>
      </c>
      <c r="G539" s="12" t="s">
        <v>4034</v>
      </c>
      <c r="H539" s="12" t="str">
        <f>VLOOKUP($B539,[1]Sheet1!$A:$G,5,0)</f>
        <v>abhishek.vinod@redingtongroup.com</v>
      </c>
      <c r="I539" s="12" t="str">
        <f>VLOOKUP($B539,[1]Sheet1!$A:$G,7,0)</f>
        <v>dilip.vishwa@redingtongroup.com</v>
      </c>
      <c r="J539" s="12" t="s">
        <v>82</v>
      </c>
      <c r="K539" s="7"/>
      <c r="L539" s="7"/>
      <c r="M539" s="8"/>
      <c r="N539" s="7" t="str">
        <f t="shared" si="24"/>
        <v>abhishek.vinod@redingtongroup.com; dilip.vishwa@redingtongroup.com; nilesh.phirke@redingtongroup.com;christopher.joseph@redingtongroup.com</v>
      </c>
      <c r="O539" s="7" t="str">
        <f t="shared" si="25"/>
        <v>W53248</v>
      </c>
      <c r="P539" s="8" t="s">
        <v>5215</v>
      </c>
      <c r="Q539" s="14">
        <f>VLOOKUP($B539,[2]Sheet3!$G:$CZ,2,0)</f>
        <v>2400309074</v>
      </c>
      <c r="R539" s="14">
        <f>VLOOKUP($B539,[2]Sheet3!$G:$CZ,3,0)</f>
        <v>2400304631</v>
      </c>
      <c r="S539" s="14">
        <f>VLOOKUP($B539,[2]Sheet3!$G:$CZ,4,0)</f>
        <v>2400305973</v>
      </c>
      <c r="T539" s="14">
        <f>VLOOKUP($B539,[2]Sheet3!$G:$CZ,5,0)</f>
        <v>2400307037</v>
      </c>
      <c r="U539" s="14">
        <f>VLOOKUP($B539,[2]Sheet3!$G:$CZ,6,0)</f>
        <v>2400304629</v>
      </c>
      <c r="V539" s="14">
        <f>VLOOKUP($B539,[2]Sheet3!$G:$CZ,7,0)</f>
        <v>0</v>
      </c>
      <c r="W539" s="14">
        <f>VLOOKUP($B539,[2]Sheet3!$G:$CZ,8,0)</f>
        <v>0</v>
      </c>
      <c r="X539" s="14">
        <f>VLOOKUP($B539,[2]Sheet3!$G:$CZ,9,0)</f>
        <v>0</v>
      </c>
      <c r="Y539" s="14">
        <f>VLOOKUP($B539,[2]Sheet3!$G:$CZ,10,0)</f>
        <v>0</v>
      </c>
      <c r="Z539" s="14">
        <f>VLOOKUP($B539,[2]Sheet3!$G:$CZ,11,0)</f>
        <v>0</v>
      </c>
      <c r="AA539" s="14">
        <f>VLOOKUP($B539,[2]Sheet3!$G:$CZ,12,0)</f>
        <v>0</v>
      </c>
      <c r="AB539" s="14">
        <f>VLOOKUP($B539,[2]Sheet3!$G:$CZ,13,0)</f>
        <v>0</v>
      </c>
      <c r="AC539" s="14">
        <f>VLOOKUP($B539,[2]Sheet3!$G:$CZ,14,0)</f>
        <v>0</v>
      </c>
      <c r="AD539" s="14">
        <f>VLOOKUP($B539,[2]Sheet3!$G:$CZ,15,0)</f>
        <v>0</v>
      </c>
      <c r="AE539" s="14">
        <f>VLOOKUP($B539,[2]Sheet3!$G:$CZ,16,0)</f>
        <v>0</v>
      </c>
      <c r="AF539" s="14">
        <f>VLOOKUP($B539,[2]Sheet3!$G:$CZ,17,0)</f>
        <v>0</v>
      </c>
      <c r="AG539" s="14">
        <f>VLOOKUP($B539,[2]Sheet3!$G:$CZ,18,0)</f>
        <v>0</v>
      </c>
      <c r="AH539" s="14">
        <f>VLOOKUP($B539,[2]Sheet3!$G:$CZ,19,0)</f>
        <v>0</v>
      </c>
      <c r="AI539" s="14">
        <f>VLOOKUP($B539,[2]Sheet3!$G:$CZ,20,0)</f>
        <v>0</v>
      </c>
      <c r="AJ539" s="14">
        <f>VLOOKUP($B539,[2]Sheet3!$G:$CZ,21,0)</f>
        <v>0</v>
      </c>
      <c r="AK539" s="14">
        <f>VLOOKUP($B539,[2]Sheet3!$G:$CZ,22,0)</f>
        <v>0</v>
      </c>
      <c r="AL539" s="14">
        <f>VLOOKUP($B539,[2]Sheet3!$G:$CZ,23,0)</f>
        <v>0</v>
      </c>
      <c r="AM539" s="14">
        <f>VLOOKUP($B539,[2]Sheet3!$G:$CZ,24,0)</f>
        <v>0</v>
      </c>
      <c r="AN539" s="14">
        <f>VLOOKUP($B539,[2]Sheet3!$G:$CZ,25,0)</f>
        <v>0</v>
      </c>
      <c r="AO539" s="14">
        <f>VLOOKUP($B539,[2]Sheet3!$G:$CZ,26,0)</f>
        <v>0</v>
      </c>
      <c r="AP539" s="14">
        <f>VLOOKUP($B539,[2]Sheet3!$G:$CZ,27,0)</f>
        <v>0</v>
      </c>
      <c r="AQ539" s="14">
        <f>VLOOKUP($B539,[2]Sheet3!$G:$CZ,28,0)</f>
        <v>0</v>
      </c>
      <c r="AR539" s="14">
        <f>VLOOKUP($B539,[2]Sheet3!$G:$CZ,29,0)</f>
        <v>0</v>
      </c>
      <c r="AS539" s="14">
        <f>VLOOKUP($B539,[2]Sheet3!$G:$CZ,30,0)</f>
        <v>0</v>
      </c>
      <c r="AT539" s="14">
        <f>VLOOKUP($B539,[2]Sheet3!$G:$CZ,31,0)</f>
        <v>0</v>
      </c>
      <c r="AU539" s="14">
        <f>VLOOKUP($B539,[2]Sheet3!$G:$CZ,32,0)</f>
        <v>0</v>
      </c>
      <c r="AV539" s="14">
        <f>VLOOKUP($B539,[2]Sheet3!$G:$CZ,33,0)</f>
        <v>0</v>
      </c>
      <c r="AW539" s="14">
        <f>VLOOKUP($B539,[2]Sheet3!$G:$CZ,34,0)</f>
        <v>0</v>
      </c>
      <c r="AX539" s="14">
        <f>VLOOKUP($B539,[2]Sheet3!$G:$CZ,35,0)</f>
        <v>0</v>
      </c>
      <c r="AY539" s="14">
        <f>VLOOKUP($B539,[2]Sheet3!$G:$CZ,36,0)</f>
        <v>0</v>
      </c>
      <c r="AZ539" s="14">
        <f>VLOOKUP($B539,[2]Sheet3!$G:$CZ,37,0)</f>
        <v>0</v>
      </c>
      <c r="BA539" s="14">
        <f>VLOOKUP($B539,[2]Sheet3!$G:$CZ,38,0)</f>
        <v>0</v>
      </c>
      <c r="BB539" s="14">
        <f>VLOOKUP($B539,[2]Sheet3!$G:$CZ,39,0)</f>
        <v>0</v>
      </c>
      <c r="BC539" s="14">
        <f>VLOOKUP($B539,[2]Sheet3!$G:$CZ,40,0)</f>
        <v>0</v>
      </c>
      <c r="BD539" s="14">
        <f>VLOOKUP($B539,[2]Sheet3!$G:$CZ,41,0)</f>
        <v>0</v>
      </c>
      <c r="BE539" s="14">
        <f>VLOOKUP($B539,[2]Sheet3!$G:$CZ,42,0)</f>
        <v>0</v>
      </c>
      <c r="BF539" s="14">
        <f>VLOOKUP($B539,[2]Sheet3!$G:$CZ,43,0)</f>
        <v>0</v>
      </c>
      <c r="BG539" s="14">
        <f>VLOOKUP($B539,[2]Sheet3!$G:$CZ,44,0)</f>
        <v>0</v>
      </c>
      <c r="BH539" s="14">
        <f>VLOOKUP($B539,[2]Sheet3!$G:$CZ,45,0)</f>
        <v>0</v>
      </c>
      <c r="BI539" s="14">
        <f>VLOOKUP($B539,[2]Sheet3!$G:$CZ,46,0)</f>
        <v>0</v>
      </c>
      <c r="BJ539" s="14">
        <f>VLOOKUP($B539,[2]Sheet3!$G:$CZ,47,0)</f>
        <v>0</v>
      </c>
      <c r="BK539" s="14">
        <f>VLOOKUP($B539,[2]Sheet3!$G:$CZ,48,0)</f>
        <v>0</v>
      </c>
      <c r="BL539" s="14">
        <f>VLOOKUP($B539,[2]Sheet3!$G:$CZ,49,0)</f>
        <v>0</v>
      </c>
      <c r="BM539" s="14">
        <f>VLOOKUP($B539,[2]Sheet3!$G:$CZ,50,0)</f>
        <v>0</v>
      </c>
      <c r="BN539" s="14">
        <f>VLOOKUP($B539,[2]Sheet3!$G:$CZ,51,0)</f>
        <v>0</v>
      </c>
      <c r="BO539" s="14">
        <f>VLOOKUP($B539,[2]Sheet3!$G:$CZ,52,0)</f>
        <v>0</v>
      </c>
      <c r="BP539" s="14">
        <f>VLOOKUP($B539,[2]Sheet3!$G:$CZ,53,0)</f>
        <v>0</v>
      </c>
      <c r="BQ539" s="14">
        <f>VLOOKUP($B539,[2]Sheet3!$G:$CZ,54,0)</f>
        <v>0</v>
      </c>
      <c r="BR539" s="14">
        <f>VLOOKUP($B539,[2]Sheet3!$G:$CZ,55,0)</f>
        <v>0</v>
      </c>
      <c r="BS539" s="14">
        <f>VLOOKUP($B539,[2]Sheet3!$G:$CZ,56,0)</f>
        <v>0</v>
      </c>
      <c r="BT539" s="14">
        <f>VLOOKUP($B539,[2]Sheet3!$G:$CZ,57,0)</f>
        <v>0</v>
      </c>
      <c r="BU539" s="14">
        <f>VLOOKUP($B539,[2]Sheet3!$G:$CZ,58,0)</f>
        <v>0</v>
      </c>
      <c r="BV539" s="14">
        <f>VLOOKUP($B539,[2]Sheet3!$G:$CZ,59,0)</f>
        <v>0</v>
      </c>
      <c r="BW539" s="14">
        <f>VLOOKUP($B539,[2]Sheet3!$G:$CZ,60,0)</f>
        <v>0</v>
      </c>
      <c r="BX539" s="14">
        <f>VLOOKUP($B539,[2]Sheet3!$G:$CZ,61,0)</f>
        <v>0</v>
      </c>
      <c r="BY539" s="14">
        <f>VLOOKUP($B539,[2]Sheet3!$G:$CZ,62,0)</f>
        <v>0</v>
      </c>
      <c r="BZ539" s="14">
        <f>VLOOKUP($B539,[2]Sheet3!$G:$CZ,63,0)</f>
        <v>0</v>
      </c>
      <c r="CA539" s="14">
        <f>VLOOKUP($B539,[2]Sheet3!$G:$CZ,64,0)</f>
        <v>0</v>
      </c>
      <c r="CB539" s="14">
        <f>VLOOKUP($B539,[2]Sheet3!$G:$CZ,65,0)</f>
        <v>0</v>
      </c>
      <c r="CC539" s="14">
        <f>VLOOKUP($B539,[2]Sheet3!$G:$CZ,66,0)</f>
        <v>0</v>
      </c>
      <c r="CD539" s="14">
        <f>VLOOKUP($B539,[2]Sheet3!$G:$CZ,67,0)</f>
        <v>0</v>
      </c>
      <c r="CE539" s="14">
        <f>VLOOKUP($B539,[2]Sheet3!$G:$CZ,68,0)</f>
        <v>0</v>
      </c>
      <c r="CF539" s="14">
        <f>VLOOKUP($B539,[2]Sheet3!$G:$CZ,69,0)</f>
        <v>0</v>
      </c>
      <c r="CG539" s="14">
        <f>VLOOKUP($B539,[2]Sheet3!$G:$CZ,70,0)</f>
        <v>0</v>
      </c>
      <c r="CH539" s="14">
        <f>VLOOKUP($B539,[2]Sheet3!$G:$CZ,71,0)</f>
        <v>0</v>
      </c>
      <c r="CI539" s="14">
        <f>VLOOKUP($B539,[2]Sheet3!$G:$CZ,72,0)</f>
        <v>0</v>
      </c>
      <c r="CJ539" s="14">
        <f>VLOOKUP($B539,[2]Sheet3!$G:$CZ,73,0)</f>
        <v>0</v>
      </c>
      <c r="CK539" s="14">
        <f>VLOOKUP($B539,[2]Sheet3!$G:$CZ,74,0)</f>
        <v>0</v>
      </c>
      <c r="CL539" s="14">
        <f>VLOOKUP($B539,[2]Sheet3!$G:$CZ,75,0)</f>
        <v>0</v>
      </c>
      <c r="CM539" s="14">
        <f>VLOOKUP($B539,[2]Sheet3!$G:$CZ,76,0)</f>
        <v>0</v>
      </c>
      <c r="CN539" s="14">
        <f>VLOOKUP($B539,[2]Sheet3!$G:$CZ,77,0)</f>
        <v>0</v>
      </c>
      <c r="CO539" s="14">
        <f>VLOOKUP($B539,[2]Sheet3!$G:$CZ,78,0)</f>
        <v>0</v>
      </c>
      <c r="CP539" s="14">
        <f>VLOOKUP($B539,[2]Sheet3!$G:$CZ,79,0)</f>
        <v>0</v>
      </c>
      <c r="CQ539" s="14">
        <f>VLOOKUP($B539,[2]Sheet3!$G:$CZ,80,0)</f>
        <v>0</v>
      </c>
      <c r="CR539" s="14">
        <f>VLOOKUP($B539,[2]Sheet3!$G:$CZ,81,0)</f>
        <v>0</v>
      </c>
      <c r="CS539" s="14">
        <f>VLOOKUP($B539,[2]Sheet3!$G:$CZ,82,0)</f>
        <v>0</v>
      </c>
      <c r="CT539" s="14">
        <f>VLOOKUP($B539,[2]Sheet3!$G:$CZ,83,0)</f>
        <v>0</v>
      </c>
      <c r="CU539" s="14">
        <f>VLOOKUP($B539,[2]Sheet3!$G:$CZ,84,0)</f>
        <v>0</v>
      </c>
      <c r="CV539" s="14">
        <f>VLOOKUP($B539,[2]Sheet3!$G:$CZ,85,0)</f>
        <v>0</v>
      </c>
      <c r="CW539" s="14">
        <f>VLOOKUP($B539,[2]Sheet3!$G:$CZ,86,0)</f>
        <v>0</v>
      </c>
      <c r="CX539" s="14">
        <f>VLOOKUP($B539,[2]Sheet3!$G:$CZ,87,0)</f>
        <v>0</v>
      </c>
      <c r="CY539" s="14">
        <f>VLOOKUP($B539,[2]Sheet3!$G:$CZ,88,0)</f>
        <v>0</v>
      </c>
      <c r="CZ539" s="14">
        <f>VLOOKUP($B539,[2]Sheet3!$G:$CZ,89,0)</f>
        <v>0</v>
      </c>
      <c r="DA539" s="14">
        <f>VLOOKUP($B539,[2]Sheet3!$G:$CZ,90,0)</f>
        <v>0</v>
      </c>
      <c r="DB539" s="14">
        <f>VLOOKUP($B539,[2]Sheet3!$G:$CZ,91,0)</f>
        <v>0</v>
      </c>
      <c r="DC539" s="14">
        <f>VLOOKUP($B539,[2]Sheet3!$G:$CZ,92,0)</f>
        <v>0</v>
      </c>
      <c r="DD539" s="14">
        <f>VLOOKUP($B539,[2]Sheet3!$G:$CZ,93,0)</f>
        <v>0</v>
      </c>
      <c r="DE539" s="14">
        <f>VLOOKUP($B539,[2]Sheet3!$G:$CZ,94,0)</f>
        <v>0</v>
      </c>
      <c r="DF539" s="14">
        <f>VLOOKUP($B539,[2]Sheet3!$G:$CZ,95,0)</f>
        <v>0</v>
      </c>
      <c r="DG539" s="14">
        <f>VLOOKUP($B539,[2]Sheet3!$G:$CZ,96,0)</f>
        <v>0</v>
      </c>
      <c r="DH539" s="14">
        <f>VLOOKUP($B539,[2]Sheet3!$G:$CZ,97,0)</f>
        <v>0</v>
      </c>
      <c r="DI539" s="14">
        <f>VLOOKUP($B539,[2]Sheet3!$G:$CZ,98,0)</f>
        <v>0</v>
      </c>
    </row>
    <row r="540" spans="1:113" x14ac:dyDescent="0.3">
      <c r="A540" s="9" t="str">
        <f t="shared" si="26"/>
        <v>W73362</v>
      </c>
      <c r="B540" s="15" t="s">
        <v>380</v>
      </c>
      <c r="C540" s="15" t="s">
        <v>381</v>
      </c>
      <c r="F540" s="7" t="s">
        <v>15</v>
      </c>
      <c r="G540" s="12" t="s">
        <v>4035</v>
      </c>
      <c r="H540" s="12" t="str">
        <f>VLOOKUP($B540,[1]Sheet1!$A:$G,5,0)</f>
        <v>malam.meena@redingtongroup.com</v>
      </c>
      <c r="I540" s="12" t="str">
        <f>VLOOKUP($B540,[1]Sheet1!$A:$G,7,0)</f>
        <v>dilip.vishwa@redingtongroup.com</v>
      </c>
      <c r="J540" s="12" t="s">
        <v>82</v>
      </c>
      <c r="K540" s="7"/>
      <c r="L540" s="7"/>
      <c r="M540" s="8"/>
      <c r="N540" s="7" t="str">
        <f t="shared" si="24"/>
        <v>malam.meena@redingtongroup.com; dilip.vishwa@redingtongroup.com; nilesh.phirke@redingtongroup.com;christopher.joseph@redingtongroup.com</v>
      </c>
      <c r="O540" s="7" t="str">
        <f t="shared" si="25"/>
        <v>W73362</v>
      </c>
      <c r="P540" s="8" t="s">
        <v>5215</v>
      </c>
      <c r="Q540" s="14">
        <f>VLOOKUP($B540,[2]Sheet3!$G:$CZ,2,0)</f>
        <v>2400309224</v>
      </c>
      <c r="R540" s="14">
        <f>VLOOKUP($B540,[2]Sheet3!$G:$CZ,3,0)</f>
        <v>2400302883</v>
      </c>
      <c r="S540" s="14">
        <f>VLOOKUP($B540,[2]Sheet3!$G:$CZ,4,0)</f>
        <v>2400305758</v>
      </c>
      <c r="T540" s="14">
        <f>VLOOKUP($B540,[2]Sheet3!$G:$CZ,5,0)</f>
        <v>2400305256</v>
      </c>
      <c r="U540" s="14">
        <f>VLOOKUP($B540,[2]Sheet3!$G:$CZ,6,0)</f>
        <v>2400303392</v>
      </c>
      <c r="V540" s="14">
        <f>VLOOKUP($B540,[2]Sheet3!$G:$CZ,7,0)</f>
        <v>0</v>
      </c>
      <c r="W540" s="14">
        <f>VLOOKUP($B540,[2]Sheet3!$G:$CZ,8,0)</f>
        <v>0</v>
      </c>
      <c r="X540" s="14">
        <f>VLOOKUP($B540,[2]Sheet3!$G:$CZ,9,0)</f>
        <v>0</v>
      </c>
      <c r="Y540" s="14">
        <f>VLOOKUP($B540,[2]Sheet3!$G:$CZ,10,0)</f>
        <v>0</v>
      </c>
      <c r="Z540" s="14">
        <f>VLOOKUP($B540,[2]Sheet3!$G:$CZ,11,0)</f>
        <v>0</v>
      </c>
      <c r="AA540" s="14">
        <f>VLOOKUP($B540,[2]Sheet3!$G:$CZ,12,0)</f>
        <v>0</v>
      </c>
      <c r="AB540" s="14">
        <f>VLOOKUP($B540,[2]Sheet3!$G:$CZ,13,0)</f>
        <v>0</v>
      </c>
      <c r="AC540" s="14">
        <f>VLOOKUP($B540,[2]Sheet3!$G:$CZ,14,0)</f>
        <v>0</v>
      </c>
      <c r="AD540" s="14">
        <f>VLOOKUP($B540,[2]Sheet3!$G:$CZ,15,0)</f>
        <v>0</v>
      </c>
      <c r="AE540" s="14">
        <f>VLOOKUP($B540,[2]Sheet3!$G:$CZ,16,0)</f>
        <v>0</v>
      </c>
      <c r="AF540" s="14">
        <f>VLOOKUP($B540,[2]Sheet3!$G:$CZ,17,0)</f>
        <v>0</v>
      </c>
      <c r="AG540" s="14">
        <f>VLOOKUP($B540,[2]Sheet3!$G:$CZ,18,0)</f>
        <v>0</v>
      </c>
      <c r="AH540" s="14">
        <f>VLOOKUP($B540,[2]Sheet3!$G:$CZ,19,0)</f>
        <v>0</v>
      </c>
      <c r="AI540" s="14">
        <f>VLOOKUP($B540,[2]Sheet3!$G:$CZ,20,0)</f>
        <v>0</v>
      </c>
      <c r="AJ540" s="14">
        <f>VLOOKUP($B540,[2]Sheet3!$G:$CZ,21,0)</f>
        <v>0</v>
      </c>
      <c r="AK540" s="14">
        <f>VLOOKUP($B540,[2]Sheet3!$G:$CZ,22,0)</f>
        <v>0</v>
      </c>
      <c r="AL540" s="14">
        <f>VLOOKUP($B540,[2]Sheet3!$G:$CZ,23,0)</f>
        <v>0</v>
      </c>
      <c r="AM540" s="14">
        <f>VLOOKUP($B540,[2]Sheet3!$G:$CZ,24,0)</f>
        <v>0</v>
      </c>
      <c r="AN540" s="14">
        <f>VLOOKUP($B540,[2]Sheet3!$G:$CZ,25,0)</f>
        <v>0</v>
      </c>
      <c r="AO540" s="14">
        <f>VLOOKUP($B540,[2]Sheet3!$G:$CZ,26,0)</f>
        <v>0</v>
      </c>
      <c r="AP540" s="14">
        <f>VLOOKUP($B540,[2]Sheet3!$G:$CZ,27,0)</f>
        <v>0</v>
      </c>
      <c r="AQ540" s="14">
        <f>VLOOKUP($B540,[2]Sheet3!$G:$CZ,28,0)</f>
        <v>0</v>
      </c>
      <c r="AR540" s="14">
        <f>VLOOKUP($B540,[2]Sheet3!$G:$CZ,29,0)</f>
        <v>0</v>
      </c>
      <c r="AS540" s="14">
        <f>VLOOKUP($B540,[2]Sheet3!$G:$CZ,30,0)</f>
        <v>0</v>
      </c>
      <c r="AT540" s="14">
        <f>VLOOKUP($B540,[2]Sheet3!$G:$CZ,31,0)</f>
        <v>0</v>
      </c>
      <c r="AU540" s="14">
        <f>VLOOKUP($B540,[2]Sheet3!$G:$CZ,32,0)</f>
        <v>0</v>
      </c>
      <c r="AV540" s="14">
        <f>VLOOKUP($B540,[2]Sheet3!$G:$CZ,33,0)</f>
        <v>0</v>
      </c>
      <c r="AW540" s="14">
        <f>VLOOKUP($B540,[2]Sheet3!$G:$CZ,34,0)</f>
        <v>0</v>
      </c>
      <c r="AX540" s="14">
        <f>VLOOKUP($B540,[2]Sheet3!$G:$CZ,35,0)</f>
        <v>0</v>
      </c>
      <c r="AY540" s="14">
        <f>VLOOKUP($B540,[2]Sheet3!$G:$CZ,36,0)</f>
        <v>0</v>
      </c>
      <c r="AZ540" s="14">
        <f>VLOOKUP($B540,[2]Sheet3!$G:$CZ,37,0)</f>
        <v>0</v>
      </c>
      <c r="BA540" s="14">
        <f>VLOOKUP($B540,[2]Sheet3!$G:$CZ,38,0)</f>
        <v>0</v>
      </c>
      <c r="BB540" s="14">
        <f>VLOOKUP($B540,[2]Sheet3!$G:$CZ,39,0)</f>
        <v>0</v>
      </c>
      <c r="BC540" s="14">
        <f>VLOOKUP($B540,[2]Sheet3!$G:$CZ,40,0)</f>
        <v>0</v>
      </c>
      <c r="BD540" s="14">
        <f>VLOOKUP($B540,[2]Sheet3!$G:$CZ,41,0)</f>
        <v>0</v>
      </c>
      <c r="BE540" s="14">
        <f>VLOOKUP($B540,[2]Sheet3!$G:$CZ,42,0)</f>
        <v>0</v>
      </c>
      <c r="BF540" s="14">
        <f>VLOOKUP($B540,[2]Sheet3!$G:$CZ,43,0)</f>
        <v>0</v>
      </c>
      <c r="BG540" s="14">
        <f>VLOOKUP($B540,[2]Sheet3!$G:$CZ,44,0)</f>
        <v>0</v>
      </c>
      <c r="BH540" s="14">
        <f>VLOOKUP($B540,[2]Sheet3!$G:$CZ,45,0)</f>
        <v>0</v>
      </c>
      <c r="BI540" s="14">
        <f>VLOOKUP($B540,[2]Sheet3!$G:$CZ,46,0)</f>
        <v>0</v>
      </c>
      <c r="BJ540" s="14">
        <f>VLOOKUP($B540,[2]Sheet3!$G:$CZ,47,0)</f>
        <v>0</v>
      </c>
      <c r="BK540" s="14">
        <f>VLOOKUP($B540,[2]Sheet3!$G:$CZ,48,0)</f>
        <v>0</v>
      </c>
      <c r="BL540" s="14">
        <f>VLOOKUP($B540,[2]Sheet3!$G:$CZ,49,0)</f>
        <v>0</v>
      </c>
      <c r="BM540" s="14">
        <f>VLOOKUP($B540,[2]Sheet3!$G:$CZ,50,0)</f>
        <v>0</v>
      </c>
      <c r="BN540" s="14">
        <f>VLOOKUP($B540,[2]Sheet3!$G:$CZ,51,0)</f>
        <v>0</v>
      </c>
      <c r="BO540" s="14">
        <f>VLOOKUP($B540,[2]Sheet3!$G:$CZ,52,0)</f>
        <v>0</v>
      </c>
      <c r="BP540" s="14">
        <f>VLOOKUP($B540,[2]Sheet3!$G:$CZ,53,0)</f>
        <v>0</v>
      </c>
      <c r="BQ540" s="14">
        <f>VLOOKUP($B540,[2]Sheet3!$G:$CZ,54,0)</f>
        <v>0</v>
      </c>
      <c r="BR540" s="14">
        <f>VLOOKUP($B540,[2]Sheet3!$G:$CZ,55,0)</f>
        <v>0</v>
      </c>
      <c r="BS540" s="14">
        <f>VLOOKUP($B540,[2]Sheet3!$G:$CZ,56,0)</f>
        <v>0</v>
      </c>
      <c r="BT540" s="14">
        <f>VLOOKUP($B540,[2]Sheet3!$G:$CZ,57,0)</f>
        <v>0</v>
      </c>
      <c r="BU540" s="14">
        <f>VLOOKUP($B540,[2]Sheet3!$G:$CZ,58,0)</f>
        <v>0</v>
      </c>
      <c r="BV540" s="14">
        <f>VLOOKUP($B540,[2]Sheet3!$G:$CZ,59,0)</f>
        <v>0</v>
      </c>
      <c r="BW540" s="14">
        <f>VLOOKUP($B540,[2]Sheet3!$G:$CZ,60,0)</f>
        <v>0</v>
      </c>
      <c r="BX540" s="14">
        <f>VLOOKUP($B540,[2]Sheet3!$G:$CZ,61,0)</f>
        <v>0</v>
      </c>
      <c r="BY540" s="14">
        <f>VLOOKUP($B540,[2]Sheet3!$G:$CZ,62,0)</f>
        <v>0</v>
      </c>
      <c r="BZ540" s="14">
        <f>VLOOKUP($B540,[2]Sheet3!$G:$CZ,63,0)</f>
        <v>0</v>
      </c>
      <c r="CA540" s="14">
        <f>VLOOKUP($B540,[2]Sheet3!$G:$CZ,64,0)</f>
        <v>0</v>
      </c>
      <c r="CB540" s="14">
        <f>VLOOKUP($B540,[2]Sheet3!$G:$CZ,65,0)</f>
        <v>0</v>
      </c>
      <c r="CC540" s="14">
        <f>VLOOKUP($B540,[2]Sheet3!$G:$CZ,66,0)</f>
        <v>0</v>
      </c>
      <c r="CD540" s="14">
        <f>VLOOKUP($B540,[2]Sheet3!$G:$CZ,67,0)</f>
        <v>0</v>
      </c>
      <c r="CE540" s="14">
        <f>VLOOKUP($B540,[2]Sheet3!$G:$CZ,68,0)</f>
        <v>0</v>
      </c>
      <c r="CF540" s="14">
        <f>VLOOKUP($B540,[2]Sheet3!$G:$CZ,69,0)</f>
        <v>0</v>
      </c>
      <c r="CG540" s="14">
        <f>VLOOKUP($B540,[2]Sheet3!$G:$CZ,70,0)</f>
        <v>0</v>
      </c>
      <c r="CH540" s="14">
        <f>VLOOKUP($B540,[2]Sheet3!$G:$CZ,71,0)</f>
        <v>0</v>
      </c>
      <c r="CI540" s="14">
        <f>VLOOKUP($B540,[2]Sheet3!$G:$CZ,72,0)</f>
        <v>0</v>
      </c>
      <c r="CJ540" s="14">
        <f>VLOOKUP($B540,[2]Sheet3!$G:$CZ,73,0)</f>
        <v>0</v>
      </c>
      <c r="CK540" s="14">
        <f>VLOOKUP($B540,[2]Sheet3!$G:$CZ,74,0)</f>
        <v>0</v>
      </c>
      <c r="CL540" s="14">
        <f>VLOOKUP($B540,[2]Sheet3!$G:$CZ,75,0)</f>
        <v>0</v>
      </c>
      <c r="CM540" s="14">
        <f>VLOOKUP($B540,[2]Sheet3!$G:$CZ,76,0)</f>
        <v>0</v>
      </c>
      <c r="CN540" s="14">
        <f>VLOOKUP($B540,[2]Sheet3!$G:$CZ,77,0)</f>
        <v>0</v>
      </c>
      <c r="CO540" s="14">
        <f>VLOOKUP($B540,[2]Sheet3!$G:$CZ,78,0)</f>
        <v>0</v>
      </c>
      <c r="CP540" s="14">
        <f>VLOOKUP($B540,[2]Sheet3!$G:$CZ,79,0)</f>
        <v>0</v>
      </c>
      <c r="CQ540" s="14">
        <f>VLOOKUP($B540,[2]Sheet3!$G:$CZ,80,0)</f>
        <v>0</v>
      </c>
      <c r="CR540" s="14">
        <f>VLOOKUP($B540,[2]Sheet3!$G:$CZ,81,0)</f>
        <v>0</v>
      </c>
      <c r="CS540" s="14">
        <f>VLOOKUP($B540,[2]Sheet3!$G:$CZ,82,0)</f>
        <v>0</v>
      </c>
      <c r="CT540" s="14">
        <f>VLOOKUP($B540,[2]Sheet3!$G:$CZ,83,0)</f>
        <v>0</v>
      </c>
      <c r="CU540" s="14">
        <f>VLOOKUP($B540,[2]Sheet3!$G:$CZ,84,0)</f>
        <v>0</v>
      </c>
      <c r="CV540" s="14">
        <f>VLOOKUP($B540,[2]Sheet3!$G:$CZ,85,0)</f>
        <v>0</v>
      </c>
      <c r="CW540" s="14">
        <f>VLOOKUP($B540,[2]Sheet3!$G:$CZ,86,0)</f>
        <v>0</v>
      </c>
      <c r="CX540" s="14">
        <f>VLOOKUP($B540,[2]Sheet3!$G:$CZ,87,0)</f>
        <v>0</v>
      </c>
      <c r="CY540" s="14">
        <f>VLOOKUP($B540,[2]Sheet3!$G:$CZ,88,0)</f>
        <v>0</v>
      </c>
      <c r="CZ540" s="14">
        <f>VLOOKUP($B540,[2]Sheet3!$G:$CZ,89,0)</f>
        <v>0</v>
      </c>
      <c r="DA540" s="14">
        <f>VLOOKUP($B540,[2]Sheet3!$G:$CZ,90,0)</f>
        <v>0</v>
      </c>
      <c r="DB540" s="14">
        <f>VLOOKUP($B540,[2]Sheet3!$G:$CZ,91,0)</f>
        <v>0</v>
      </c>
      <c r="DC540" s="14">
        <f>VLOOKUP($B540,[2]Sheet3!$G:$CZ,92,0)</f>
        <v>0</v>
      </c>
      <c r="DD540" s="14">
        <f>VLOOKUP($B540,[2]Sheet3!$G:$CZ,93,0)</f>
        <v>0</v>
      </c>
      <c r="DE540" s="14">
        <f>VLOOKUP($B540,[2]Sheet3!$G:$CZ,94,0)</f>
        <v>0</v>
      </c>
      <c r="DF540" s="14">
        <f>VLOOKUP($B540,[2]Sheet3!$G:$CZ,95,0)</f>
        <v>0</v>
      </c>
      <c r="DG540" s="14">
        <f>VLOOKUP($B540,[2]Sheet3!$G:$CZ,96,0)</f>
        <v>0</v>
      </c>
      <c r="DH540" s="14">
        <f>VLOOKUP($B540,[2]Sheet3!$G:$CZ,97,0)</f>
        <v>0</v>
      </c>
      <c r="DI540" s="14">
        <f>VLOOKUP($B540,[2]Sheet3!$G:$CZ,98,0)</f>
        <v>0</v>
      </c>
    </row>
    <row r="541" spans="1:113" x14ac:dyDescent="0.3">
      <c r="A541" s="9" t="str">
        <f t="shared" si="26"/>
        <v>W73254</v>
      </c>
      <c r="B541" s="15" t="s">
        <v>1550</v>
      </c>
      <c r="C541" s="15" t="s">
        <v>1551</v>
      </c>
      <c r="F541" s="7" t="s">
        <v>15</v>
      </c>
      <c r="G541" s="12" t="s">
        <v>4036</v>
      </c>
      <c r="H541" s="12" t="str">
        <f>VLOOKUP($B541,[1]Sheet1!$A:$G,5,0)</f>
        <v>malam.meena@redingtongroup.com</v>
      </c>
      <c r="I541" s="12" t="str">
        <f>VLOOKUP($B541,[1]Sheet1!$A:$G,7,0)</f>
        <v>dilip.vishwa@redingtongroup.com</v>
      </c>
      <c r="J541" s="12" t="s">
        <v>82</v>
      </c>
      <c r="K541" s="7"/>
      <c r="L541" s="7"/>
      <c r="M541" s="8"/>
      <c r="N541" s="7" t="str">
        <f t="shared" si="24"/>
        <v>malam.meena@redingtongroup.com; dilip.vishwa@redingtongroup.com; nilesh.phirke@redingtongroup.com;christopher.joseph@redingtongroup.com</v>
      </c>
      <c r="O541" s="7" t="str">
        <f t="shared" si="25"/>
        <v>W73254</v>
      </c>
      <c r="P541" s="8" t="s">
        <v>5215</v>
      </c>
      <c r="Q541" s="14">
        <f>VLOOKUP($B541,[2]Sheet3!$G:$CZ,2,0)</f>
        <v>2400309088</v>
      </c>
      <c r="R541" s="14">
        <f>VLOOKUP($B541,[2]Sheet3!$G:$CZ,3,0)</f>
        <v>2400301960</v>
      </c>
      <c r="S541" s="14">
        <f>VLOOKUP($B541,[2]Sheet3!$G:$CZ,4,0)</f>
        <v>2400304119</v>
      </c>
      <c r="T541" s="14">
        <f>VLOOKUP($B541,[2]Sheet3!$G:$CZ,5,0)</f>
        <v>2400299477</v>
      </c>
      <c r="U541" s="14">
        <f>VLOOKUP($B541,[2]Sheet3!$G:$CZ,6,0)</f>
        <v>2400301957</v>
      </c>
      <c r="V541" s="14">
        <f>VLOOKUP($B541,[2]Sheet3!$G:$CZ,7,0)</f>
        <v>2400307005</v>
      </c>
      <c r="W541" s="14">
        <f>VLOOKUP($B541,[2]Sheet3!$G:$CZ,8,0)</f>
        <v>2400309090</v>
      </c>
      <c r="X541" s="14">
        <f>VLOOKUP($B541,[2]Sheet3!$G:$CZ,9,0)</f>
        <v>2400309089</v>
      </c>
      <c r="Y541" s="14">
        <f>VLOOKUP($B541,[2]Sheet3!$G:$CZ,10,0)</f>
        <v>2400309087</v>
      </c>
      <c r="Z541" s="14">
        <f>VLOOKUP($B541,[2]Sheet3!$G:$CZ,11,0)</f>
        <v>0</v>
      </c>
      <c r="AA541" s="14">
        <f>VLOOKUP($B541,[2]Sheet3!$G:$CZ,12,0)</f>
        <v>0</v>
      </c>
      <c r="AB541" s="14">
        <f>VLOOKUP($B541,[2]Sheet3!$G:$CZ,13,0)</f>
        <v>0</v>
      </c>
      <c r="AC541" s="14">
        <f>VLOOKUP($B541,[2]Sheet3!$G:$CZ,14,0)</f>
        <v>0</v>
      </c>
      <c r="AD541" s="14">
        <f>VLOOKUP($B541,[2]Sheet3!$G:$CZ,15,0)</f>
        <v>0</v>
      </c>
      <c r="AE541" s="14">
        <f>VLOOKUP($B541,[2]Sheet3!$G:$CZ,16,0)</f>
        <v>0</v>
      </c>
      <c r="AF541" s="14">
        <f>VLOOKUP($B541,[2]Sheet3!$G:$CZ,17,0)</f>
        <v>0</v>
      </c>
      <c r="AG541" s="14">
        <f>VLOOKUP($B541,[2]Sheet3!$G:$CZ,18,0)</f>
        <v>0</v>
      </c>
      <c r="AH541" s="14">
        <f>VLOOKUP($B541,[2]Sheet3!$G:$CZ,19,0)</f>
        <v>0</v>
      </c>
      <c r="AI541" s="14">
        <f>VLOOKUP($B541,[2]Sheet3!$G:$CZ,20,0)</f>
        <v>0</v>
      </c>
      <c r="AJ541" s="14">
        <f>VLOOKUP($B541,[2]Sheet3!$G:$CZ,21,0)</f>
        <v>0</v>
      </c>
      <c r="AK541" s="14">
        <f>VLOOKUP($B541,[2]Sheet3!$G:$CZ,22,0)</f>
        <v>0</v>
      </c>
      <c r="AL541" s="14">
        <f>VLOOKUP($B541,[2]Sheet3!$G:$CZ,23,0)</f>
        <v>0</v>
      </c>
      <c r="AM541" s="14">
        <f>VLOOKUP($B541,[2]Sheet3!$G:$CZ,24,0)</f>
        <v>0</v>
      </c>
      <c r="AN541" s="14">
        <f>VLOOKUP($B541,[2]Sheet3!$G:$CZ,25,0)</f>
        <v>0</v>
      </c>
      <c r="AO541" s="14">
        <f>VLOOKUP($B541,[2]Sheet3!$G:$CZ,26,0)</f>
        <v>0</v>
      </c>
      <c r="AP541" s="14">
        <f>VLOOKUP($B541,[2]Sheet3!$G:$CZ,27,0)</f>
        <v>0</v>
      </c>
      <c r="AQ541" s="14">
        <f>VLOOKUP($B541,[2]Sheet3!$G:$CZ,28,0)</f>
        <v>0</v>
      </c>
      <c r="AR541" s="14">
        <f>VLOOKUP($B541,[2]Sheet3!$G:$CZ,29,0)</f>
        <v>0</v>
      </c>
      <c r="AS541" s="14">
        <f>VLOOKUP($B541,[2]Sheet3!$G:$CZ,30,0)</f>
        <v>0</v>
      </c>
      <c r="AT541" s="14">
        <f>VLOOKUP($B541,[2]Sheet3!$G:$CZ,31,0)</f>
        <v>0</v>
      </c>
      <c r="AU541" s="14">
        <f>VLOOKUP($B541,[2]Sheet3!$G:$CZ,32,0)</f>
        <v>0</v>
      </c>
      <c r="AV541" s="14">
        <f>VLOOKUP($B541,[2]Sheet3!$G:$CZ,33,0)</f>
        <v>0</v>
      </c>
      <c r="AW541" s="14">
        <f>VLOOKUP($B541,[2]Sheet3!$G:$CZ,34,0)</f>
        <v>0</v>
      </c>
      <c r="AX541" s="14">
        <f>VLOOKUP($B541,[2]Sheet3!$G:$CZ,35,0)</f>
        <v>0</v>
      </c>
      <c r="AY541" s="14">
        <f>VLOOKUP($B541,[2]Sheet3!$G:$CZ,36,0)</f>
        <v>0</v>
      </c>
      <c r="AZ541" s="14">
        <f>VLOOKUP($B541,[2]Sheet3!$G:$CZ,37,0)</f>
        <v>0</v>
      </c>
      <c r="BA541" s="14">
        <f>VLOOKUP($B541,[2]Sheet3!$G:$CZ,38,0)</f>
        <v>0</v>
      </c>
      <c r="BB541" s="14">
        <f>VLOOKUP($B541,[2]Sheet3!$G:$CZ,39,0)</f>
        <v>0</v>
      </c>
      <c r="BC541" s="14">
        <f>VLOOKUP($B541,[2]Sheet3!$G:$CZ,40,0)</f>
        <v>0</v>
      </c>
      <c r="BD541" s="14">
        <f>VLOOKUP($B541,[2]Sheet3!$G:$CZ,41,0)</f>
        <v>0</v>
      </c>
      <c r="BE541" s="14">
        <f>VLOOKUP($B541,[2]Sheet3!$G:$CZ,42,0)</f>
        <v>0</v>
      </c>
      <c r="BF541" s="14">
        <f>VLOOKUP($B541,[2]Sheet3!$G:$CZ,43,0)</f>
        <v>0</v>
      </c>
      <c r="BG541" s="14">
        <f>VLOOKUP($B541,[2]Sheet3!$G:$CZ,44,0)</f>
        <v>0</v>
      </c>
      <c r="BH541" s="14">
        <f>VLOOKUP($B541,[2]Sheet3!$G:$CZ,45,0)</f>
        <v>0</v>
      </c>
      <c r="BI541" s="14">
        <f>VLOOKUP($B541,[2]Sheet3!$G:$CZ,46,0)</f>
        <v>0</v>
      </c>
      <c r="BJ541" s="14">
        <f>VLOOKUP($B541,[2]Sheet3!$G:$CZ,47,0)</f>
        <v>0</v>
      </c>
      <c r="BK541" s="14">
        <f>VLOOKUP($B541,[2]Sheet3!$G:$CZ,48,0)</f>
        <v>0</v>
      </c>
      <c r="BL541" s="14">
        <f>VLOOKUP($B541,[2]Sheet3!$G:$CZ,49,0)</f>
        <v>0</v>
      </c>
      <c r="BM541" s="14">
        <f>VLOOKUP($B541,[2]Sheet3!$G:$CZ,50,0)</f>
        <v>0</v>
      </c>
      <c r="BN541" s="14">
        <f>VLOOKUP($B541,[2]Sheet3!$G:$CZ,51,0)</f>
        <v>0</v>
      </c>
      <c r="BO541" s="14">
        <f>VLOOKUP($B541,[2]Sheet3!$G:$CZ,52,0)</f>
        <v>0</v>
      </c>
      <c r="BP541" s="14">
        <f>VLOOKUP($B541,[2]Sheet3!$G:$CZ,53,0)</f>
        <v>0</v>
      </c>
      <c r="BQ541" s="14">
        <f>VLOOKUP($B541,[2]Sheet3!$G:$CZ,54,0)</f>
        <v>0</v>
      </c>
      <c r="BR541" s="14">
        <f>VLOOKUP($B541,[2]Sheet3!$G:$CZ,55,0)</f>
        <v>0</v>
      </c>
      <c r="BS541" s="14">
        <f>VLOOKUP($B541,[2]Sheet3!$G:$CZ,56,0)</f>
        <v>0</v>
      </c>
      <c r="BT541" s="14">
        <f>VLOOKUP($B541,[2]Sheet3!$G:$CZ,57,0)</f>
        <v>0</v>
      </c>
      <c r="BU541" s="14">
        <f>VLOOKUP($B541,[2]Sheet3!$G:$CZ,58,0)</f>
        <v>0</v>
      </c>
      <c r="BV541" s="14">
        <f>VLOOKUP($B541,[2]Sheet3!$G:$CZ,59,0)</f>
        <v>0</v>
      </c>
      <c r="BW541" s="14">
        <f>VLOOKUP($B541,[2]Sheet3!$G:$CZ,60,0)</f>
        <v>0</v>
      </c>
      <c r="BX541" s="14">
        <f>VLOOKUP($B541,[2]Sheet3!$G:$CZ,61,0)</f>
        <v>0</v>
      </c>
      <c r="BY541" s="14">
        <f>VLOOKUP($B541,[2]Sheet3!$G:$CZ,62,0)</f>
        <v>0</v>
      </c>
      <c r="BZ541" s="14">
        <f>VLOOKUP($B541,[2]Sheet3!$G:$CZ,63,0)</f>
        <v>0</v>
      </c>
      <c r="CA541" s="14">
        <f>VLOOKUP($B541,[2]Sheet3!$G:$CZ,64,0)</f>
        <v>0</v>
      </c>
      <c r="CB541" s="14">
        <f>VLOOKUP($B541,[2]Sheet3!$G:$CZ,65,0)</f>
        <v>0</v>
      </c>
      <c r="CC541" s="14">
        <f>VLOOKUP($B541,[2]Sheet3!$G:$CZ,66,0)</f>
        <v>0</v>
      </c>
      <c r="CD541" s="14">
        <f>VLOOKUP($B541,[2]Sheet3!$G:$CZ,67,0)</f>
        <v>0</v>
      </c>
      <c r="CE541" s="14">
        <f>VLOOKUP($B541,[2]Sheet3!$G:$CZ,68,0)</f>
        <v>0</v>
      </c>
      <c r="CF541" s="14">
        <f>VLOOKUP($B541,[2]Sheet3!$G:$CZ,69,0)</f>
        <v>0</v>
      </c>
      <c r="CG541" s="14">
        <f>VLOOKUP($B541,[2]Sheet3!$G:$CZ,70,0)</f>
        <v>0</v>
      </c>
      <c r="CH541" s="14">
        <f>VLOOKUP($B541,[2]Sheet3!$G:$CZ,71,0)</f>
        <v>0</v>
      </c>
      <c r="CI541" s="14">
        <f>VLOOKUP($B541,[2]Sheet3!$G:$CZ,72,0)</f>
        <v>0</v>
      </c>
      <c r="CJ541" s="14">
        <f>VLOOKUP($B541,[2]Sheet3!$G:$CZ,73,0)</f>
        <v>0</v>
      </c>
      <c r="CK541" s="14">
        <f>VLOOKUP($B541,[2]Sheet3!$G:$CZ,74,0)</f>
        <v>0</v>
      </c>
      <c r="CL541" s="14">
        <f>VLOOKUP($B541,[2]Sheet3!$G:$CZ,75,0)</f>
        <v>0</v>
      </c>
      <c r="CM541" s="14">
        <f>VLOOKUP($B541,[2]Sheet3!$G:$CZ,76,0)</f>
        <v>0</v>
      </c>
      <c r="CN541" s="14">
        <f>VLOOKUP($B541,[2]Sheet3!$G:$CZ,77,0)</f>
        <v>0</v>
      </c>
      <c r="CO541" s="14">
        <f>VLOOKUP($B541,[2]Sheet3!$G:$CZ,78,0)</f>
        <v>0</v>
      </c>
      <c r="CP541" s="14">
        <f>VLOOKUP($B541,[2]Sheet3!$G:$CZ,79,0)</f>
        <v>0</v>
      </c>
      <c r="CQ541" s="14">
        <f>VLOOKUP($B541,[2]Sheet3!$G:$CZ,80,0)</f>
        <v>0</v>
      </c>
      <c r="CR541" s="14">
        <f>VLOOKUP($B541,[2]Sheet3!$G:$CZ,81,0)</f>
        <v>0</v>
      </c>
      <c r="CS541" s="14">
        <f>VLOOKUP($B541,[2]Sheet3!$G:$CZ,82,0)</f>
        <v>0</v>
      </c>
      <c r="CT541" s="14">
        <f>VLOOKUP($B541,[2]Sheet3!$G:$CZ,83,0)</f>
        <v>0</v>
      </c>
      <c r="CU541" s="14">
        <f>VLOOKUP($B541,[2]Sheet3!$G:$CZ,84,0)</f>
        <v>0</v>
      </c>
      <c r="CV541" s="14">
        <f>VLOOKUP($B541,[2]Sheet3!$G:$CZ,85,0)</f>
        <v>0</v>
      </c>
      <c r="CW541" s="14">
        <f>VLOOKUP($B541,[2]Sheet3!$G:$CZ,86,0)</f>
        <v>0</v>
      </c>
      <c r="CX541" s="14">
        <f>VLOOKUP($B541,[2]Sheet3!$G:$CZ,87,0)</f>
        <v>0</v>
      </c>
      <c r="CY541" s="14">
        <f>VLOOKUP($B541,[2]Sheet3!$G:$CZ,88,0)</f>
        <v>0</v>
      </c>
      <c r="CZ541" s="14">
        <f>VLOOKUP($B541,[2]Sheet3!$G:$CZ,89,0)</f>
        <v>0</v>
      </c>
      <c r="DA541" s="14">
        <f>VLOOKUP($B541,[2]Sheet3!$G:$CZ,90,0)</f>
        <v>0</v>
      </c>
      <c r="DB541" s="14">
        <f>VLOOKUP($B541,[2]Sheet3!$G:$CZ,91,0)</f>
        <v>0</v>
      </c>
      <c r="DC541" s="14">
        <f>VLOOKUP($B541,[2]Sheet3!$G:$CZ,92,0)</f>
        <v>0</v>
      </c>
      <c r="DD541" s="14">
        <f>VLOOKUP($B541,[2]Sheet3!$G:$CZ,93,0)</f>
        <v>0</v>
      </c>
      <c r="DE541" s="14">
        <f>VLOOKUP($B541,[2]Sheet3!$G:$CZ,94,0)</f>
        <v>0</v>
      </c>
      <c r="DF541" s="14">
        <f>VLOOKUP($B541,[2]Sheet3!$G:$CZ,95,0)</f>
        <v>0</v>
      </c>
      <c r="DG541" s="14">
        <f>VLOOKUP($B541,[2]Sheet3!$G:$CZ,96,0)</f>
        <v>0</v>
      </c>
      <c r="DH541" s="14">
        <f>VLOOKUP($B541,[2]Sheet3!$G:$CZ,97,0)</f>
        <v>0</v>
      </c>
      <c r="DI541" s="14">
        <f>VLOOKUP($B541,[2]Sheet3!$G:$CZ,98,0)</f>
        <v>0</v>
      </c>
    </row>
    <row r="542" spans="1:113" x14ac:dyDescent="0.3">
      <c r="A542" s="9" t="str">
        <f t="shared" si="26"/>
        <v>W30223</v>
      </c>
      <c r="B542" s="15" t="s">
        <v>1552</v>
      </c>
      <c r="C542" s="15" t="s">
        <v>1553</v>
      </c>
      <c r="F542" s="7" t="s">
        <v>15</v>
      </c>
      <c r="G542" s="12" t="s">
        <v>4037</v>
      </c>
      <c r="H542" s="12" t="str">
        <f>VLOOKUP($B542,[1]Sheet1!$A:$G,5,0)</f>
        <v>krunal.shah@redingtongroup.com</v>
      </c>
      <c r="I542" s="12" t="str">
        <f>VLOOKUP($B542,[1]Sheet1!$A:$G,7,0)</f>
        <v>rohan.vora@redingtongroup.com</v>
      </c>
      <c r="J542" s="12" t="s">
        <v>82</v>
      </c>
      <c r="K542" s="7"/>
      <c r="L542" s="7"/>
      <c r="M542" s="8"/>
      <c r="N542" s="7" t="str">
        <f t="shared" si="24"/>
        <v>krunal.shah@redingtongroup.com; rohan.vora@redingtongroup.com; nilesh.phirke@redingtongroup.com;christopher.joseph@redingtongroup.com</v>
      </c>
      <c r="O542" s="7" t="str">
        <f t="shared" si="25"/>
        <v>W30223</v>
      </c>
      <c r="P542" s="8" t="s">
        <v>5215</v>
      </c>
      <c r="Q542" s="14">
        <f>VLOOKUP($B542,[2]Sheet3!$G:$CZ,2,0)</f>
        <v>2400299406</v>
      </c>
      <c r="R542" s="14">
        <f>VLOOKUP($B542,[2]Sheet3!$G:$CZ,3,0)</f>
        <v>2400306825</v>
      </c>
      <c r="S542" s="14">
        <f>VLOOKUP($B542,[2]Sheet3!$G:$CZ,4,0)</f>
        <v>0</v>
      </c>
      <c r="T542" s="14">
        <f>VLOOKUP($B542,[2]Sheet3!$G:$CZ,5,0)</f>
        <v>0</v>
      </c>
      <c r="U542" s="14">
        <f>VLOOKUP($B542,[2]Sheet3!$G:$CZ,6,0)</f>
        <v>0</v>
      </c>
      <c r="V542" s="14">
        <f>VLOOKUP($B542,[2]Sheet3!$G:$CZ,7,0)</f>
        <v>0</v>
      </c>
      <c r="W542" s="14">
        <f>VLOOKUP($B542,[2]Sheet3!$G:$CZ,8,0)</f>
        <v>0</v>
      </c>
      <c r="X542" s="14">
        <f>VLOOKUP($B542,[2]Sheet3!$G:$CZ,9,0)</f>
        <v>0</v>
      </c>
      <c r="Y542" s="14">
        <f>VLOOKUP($B542,[2]Sheet3!$G:$CZ,10,0)</f>
        <v>0</v>
      </c>
      <c r="Z542" s="14">
        <f>VLOOKUP($B542,[2]Sheet3!$G:$CZ,11,0)</f>
        <v>0</v>
      </c>
      <c r="AA542" s="14">
        <f>VLOOKUP($B542,[2]Sheet3!$G:$CZ,12,0)</f>
        <v>0</v>
      </c>
      <c r="AB542" s="14">
        <f>VLOOKUP($B542,[2]Sheet3!$G:$CZ,13,0)</f>
        <v>0</v>
      </c>
      <c r="AC542" s="14">
        <f>VLOOKUP($B542,[2]Sheet3!$G:$CZ,14,0)</f>
        <v>0</v>
      </c>
      <c r="AD542" s="14">
        <f>VLOOKUP($B542,[2]Sheet3!$G:$CZ,15,0)</f>
        <v>0</v>
      </c>
      <c r="AE542" s="14">
        <f>VLOOKUP($B542,[2]Sheet3!$G:$CZ,16,0)</f>
        <v>0</v>
      </c>
      <c r="AF542" s="14">
        <f>VLOOKUP($B542,[2]Sheet3!$G:$CZ,17,0)</f>
        <v>0</v>
      </c>
      <c r="AG542" s="14">
        <f>VLOOKUP($B542,[2]Sheet3!$G:$CZ,18,0)</f>
        <v>0</v>
      </c>
      <c r="AH542" s="14">
        <f>VLOOKUP($B542,[2]Sheet3!$G:$CZ,19,0)</f>
        <v>0</v>
      </c>
      <c r="AI542" s="14">
        <f>VLOOKUP($B542,[2]Sheet3!$G:$CZ,20,0)</f>
        <v>0</v>
      </c>
      <c r="AJ542" s="14">
        <f>VLOOKUP($B542,[2]Sheet3!$G:$CZ,21,0)</f>
        <v>0</v>
      </c>
      <c r="AK542" s="14">
        <f>VLOOKUP($B542,[2]Sheet3!$G:$CZ,22,0)</f>
        <v>0</v>
      </c>
      <c r="AL542" s="14">
        <f>VLOOKUP($B542,[2]Sheet3!$G:$CZ,23,0)</f>
        <v>0</v>
      </c>
      <c r="AM542" s="14">
        <f>VLOOKUP($B542,[2]Sheet3!$G:$CZ,24,0)</f>
        <v>0</v>
      </c>
      <c r="AN542" s="14">
        <f>VLOOKUP($B542,[2]Sheet3!$G:$CZ,25,0)</f>
        <v>0</v>
      </c>
      <c r="AO542" s="14">
        <f>VLOOKUP($B542,[2]Sheet3!$G:$CZ,26,0)</f>
        <v>0</v>
      </c>
      <c r="AP542" s="14">
        <f>VLOOKUP($B542,[2]Sheet3!$G:$CZ,27,0)</f>
        <v>0</v>
      </c>
      <c r="AQ542" s="14">
        <f>VLOOKUP($B542,[2]Sheet3!$G:$CZ,28,0)</f>
        <v>0</v>
      </c>
      <c r="AR542" s="14">
        <f>VLOOKUP($B542,[2]Sheet3!$G:$CZ,29,0)</f>
        <v>0</v>
      </c>
      <c r="AS542" s="14">
        <f>VLOOKUP($B542,[2]Sheet3!$G:$CZ,30,0)</f>
        <v>0</v>
      </c>
      <c r="AT542" s="14">
        <f>VLOOKUP($B542,[2]Sheet3!$G:$CZ,31,0)</f>
        <v>0</v>
      </c>
      <c r="AU542" s="14">
        <f>VLOOKUP($B542,[2]Sheet3!$G:$CZ,32,0)</f>
        <v>0</v>
      </c>
      <c r="AV542" s="14">
        <f>VLOOKUP($B542,[2]Sheet3!$G:$CZ,33,0)</f>
        <v>0</v>
      </c>
      <c r="AW542" s="14">
        <f>VLOOKUP($B542,[2]Sheet3!$G:$CZ,34,0)</f>
        <v>0</v>
      </c>
      <c r="AX542" s="14">
        <f>VLOOKUP($B542,[2]Sheet3!$G:$CZ,35,0)</f>
        <v>0</v>
      </c>
      <c r="AY542" s="14">
        <f>VLOOKUP($B542,[2]Sheet3!$G:$CZ,36,0)</f>
        <v>0</v>
      </c>
      <c r="AZ542" s="14">
        <f>VLOOKUP($B542,[2]Sheet3!$G:$CZ,37,0)</f>
        <v>0</v>
      </c>
      <c r="BA542" s="14">
        <f>VLOOKUP($B542,[2]Sheet3!$G:$CZ,38,0)</f>
        <v>0</v>
      </c>
      <c r="BB542" s="14">
        <f>VLOOKUP($B542,[2]Sheet3!$G:$CZ,39,0)</f>
        <v>0</v>
      </c>
      <c r="BC542" s="14">
        <f>VLOOKUP($B542,[2]Sheet3!$G:$CZ,40,0)</f>
        <v>0</v>
      </c>
      <c r="BD542" s="14">
        <f>VLOOKUP($B542,[2]Sheet3!$G:$CZ,41,0)</f>
        <v>0</v>
      </c>
      <c r="BE542" s="14">
        <f>VLOOKUP($B542,[2]Sheet3!$G:$CZ,42,0)</f>
        <v>0</v>
      </c>
      <c r="BF542" s="14">
        <f>VLOOKUP($B542,[2]Sheet3!$G:$CZ,43,0)</f>
        <v>0</v>
      </c>
      <c r="BG542" s="14">
        <f>VLOOKUP($B542,[2]Sheet3!$G:$CZ,44,0)</f>
        <v>0</v>
      </c>
      <c r="BH542" s="14">
        <f>VLOOKUP($B542,[2]Sheet3!$G:$CZ,45,0)</f>
        <v>0</v>
      </c>
      <c r="BI542" s="14">
        <f>VLOOKUP($B542,[2]Sheet3!$G:$CZ,46,0)</f>
        <v>0</v>
      </c>
      <c r="BJ542" s="14">
        <f>VLOOKUP($B542,[2]Sheet3!$G:$CZ,47,0)</f>
        <v>0</v>
      </c>
      <c r="BK542" s="14">
        <f>VLOOKUP($B542,[2]Sheet3!$G:$CZ,48,0)</f>
        <v>0</v>
      </c>
      <c r="BL542" s="14">
        <f>VLOOKUP($B542,[2]Sheet3!$G:$CZ,49,0)</f>
        <v>0</v>
      </c>
      <c r="BM542" s="14">
        <f>VLOOKUP($B542,[2]Sheet3!$G:$CZ,50,0)</f>
        <v>0</v>
      </c>
      <c r="BN542" s="14">
        <f>VLOOKUP($B542,[2]Sheet3!$G:$CZ,51,0)</f>
        <v>0</v>
      </c>
      <c r="BO542" s="14">
        <f>VLOOKUP($B542,[2]Sheet3!$G:$CZ,52,0)</f>
        <v>0</v>
      </c>
      <c r="BP542" s="14">
        <f>VLOOKUP($B542,[2]Sheet3!$G:$CZ,53,0)</f>
        <v>0</v>
      </c>
      <c r="BQ542" s="14">
        <f>VLOOKUP($B542,[2]Sheet3!$G:$CZ,54,0)</f>
        <v>0</v>
      </c>
      <c r="BR542" s="14">
        <f>VLOOKUP($B542,[2]Sheet3!$G:$CZ,55,0)</f>
        <v>0</v>
      </c>
      <c r="BS542" s="14">
        <f>VLOOKUP($B542,[2]Sheet3!$G:$CZ,56,0)</f>
        <v>0</v>
      </c>
      <c r="BT542" s="14">
        <f>VLOOKUP($B542,[2]Sheet3!$G:$CZ,57,0)</f>
        <v>0</v>
      </c>
      <c r="BU542" s="14">
        <f>VLOOKUP($B542,[2]Sheet3!$G:$CZ,58,0)</f>
        <v>0</v>
      </c>
      <c r="BV542" s="14">
        <f>VLOOKUP($B542,[2]Sheet3!$G:$CZ,59,0)</f>
        <v>0</v>
      </c>
      <c r="BW542" s="14">
        <f>VLOOKUP($B542,[2]Sheet3!$G:$CZ,60,0)</f>
        <v>0</v>
      </c>
      <c r="BX542" s="14">
        <f>VLOOKUP($B542,[2]Sheet3!$G:$CZ,61,0)</f>
        <v>0</v>
      </c>
      <c r="BY542" s="14">
        <f>VLOOKUP($B542,[2]Sheet3!$G:$CZ,62,0)</f>
        <v>0</v>
      </c>
      <c r="BZ542" s="14">
        <f>VLOOKUP($B542,[2]Sheet3!$G:$CZ,63,0)</f>
        <v>0</v>
      </c>
      <c r="CA542" s="14">
        <f>VLOOKUP($B542,[2]Sheet3!$G:$CZ,64,0)</f>
        <v>0</v>
      </c>
      <c r="CB542" s="14">
        <f>VLOOKUP($B542,[2]Sheet3!$G:$CZ,65,0)</f>
        <v>0</v>
      </c>
      <c r="CC542" s="14">
        <f>VLOOKUP($B542,[2]Sheet3!$G:$CZ,66,0)</f>
        <v>0</v>
      </c>
      <c r="CD542" s="14">
        <f>VLOOKUP($B542,[2]Sheet3!$G:$CZ,67,0)</f>
        <v>0</v>
      </c>
      <c r="CE542" s="14">
        <f>VLOOKUP($B542,[2]Sheet3!$G:$CZ,68,0)</f>
        <v>0</v>
      </c>
      <c r="CF542" s="14">
        <f>VLOOKUP($B542,[2]Sheet3!$G:$CZ,69,0)</f>
        <v>0</v>
      </c>
      <c r="CG542" s="14">
        <f>VLOOKUP($B542,[2]Sheet3!$G:$CZ,70,0)</f>
        <v>0</v>
      </c>
      <c r="CH542" s="14">
        <f>VLOOKUP($B542,[2]Sheet3!$G:$CZ,71,0)</f>
        <v>0</v>
      </c>
      <c r="CI542" s="14">
        <f>VLOOKUP($B542,[2]Sheet3!$G:$CZ,72,0)</f>
        <v>0</v>
      </c>
      <c r="CJ542" s="14">
        <f>VLOOKUP($B542,[2]Sheet3!$G:$CZ,73,0)</f>
        <v>0</v>
      </c>
      <c r="CK542" s="14">
        <f>VLOOKUP($B542,[2]Sheet3!$G:$CZ,74,0)</f>
        <v>0</v>
      </c>
      <c r="CL542" s="14">
        <f>VLOOKUP($B542,[2]Sheet3!$G:$CZ,75,0)</f>
        <v>0</v>
      </c>
      <c r="CM542" s="14">
        <f>VLOOKUP($B542,[2]Sheet3!$G:$CZ,76,0)</f>
        <v>0</v>
      </c>
      <c r="CN542" s="14">
        <f>VLOOKUP($B542,[2]Sheet3!$G:$CZ,77,0)</f>
        <v>0</v>
      </c>
      <c r="CO542" s="14">
        <f>VLOOKUP($B542,[2]Sheet3!$G:$CZ,78,0)</f>
        <v>0</v>
      </c>
      <c r="CP542" s="14">
        <f>VLOOKUP($B542,[2]Sheet3!$G:$CZ,79,0)</f>
        <v>0</v>
      </c>
      <c r="CQ542" s="14">
        <f>VLOOKUP($B542,[2]Sheet3!$G:$CZ,80,0)</f>
        <v>0</v>
      </c>
      <c r="CR542" s="14">
        <f>VLOOKUP($B542,[2]Sheet3!$G:$CZ,81,0)</f>
        <v>0</v>
      </c>
      <c r="CS542" s="14">
        <f>VLOOKUP($B542,[2]Sheet3!$G:$CZ,82,0)</f>
        <v>0</v>
      </c>
      <c r="CT542" s="14">
        <f>VLOOKUP($B542,[2]Sheet3!$G:$CZ,83,0)</f>
        <v>0</v>
      </c>
      <c r="CU542" s="14">
        <f>VLOOKUP($B542,[2]Sheet3!$G:$CZ,84,0)</f>
        <v>0</v>
      </c>
      <c r="CV542" s="14">
        <f>VLOOKUP($B542,[2]Sheet3!$G:$CZ,85,0)</f>
        <v>0</v>
      </c>
      <c r="CW542" s="14">
        <f>VLOOKUP($B542,[2]Sheet3!$G:$CZ,86,0)</f>
        <v>0</v>
      </c>
      <c r="CX542" s="14">
        <f>VLOOKUP($B542,[2]Sheet3!$G:$CZ,87,0)</f>
        <v>0</v>
      </c>
      <c r="CY542" s="14">
        <f>VLOOKUP($B542,[2]Sheet3!$G:$CZ,88,0)</f>
        <v>0</v>
      </c>
      <c r="CZ542" s="14">
        <f>VLOOKUP($B542,[2]Sheet3!$G:$CZ,89,0)</f>
        <v>0</v>
      </c>
      <c r="DA542" s="14">
        <f>VLOOKUP($B542,[2]Sheet3!$G:$CZ,90,0)</f>
        <v>0</v>
      </c>
      <c r="DB542" s="14">
        <f>VLOOKUP($B542,[2]Sheet3!$G:$CZ,91,0)</f>
        <v>0</v>
      </c>
      <c r="DC542" s="14">
        <f>VLOOKUP($B542,[2]Sheet3!$G:$CZ,92,0)</f>
        <v>0</v>
      </c>
      <c r="DD542" s="14">
        <f>VLOOKUP($B542,[2]Sheet3!$G:$CZ,93,0)</f>
        <v>0</v>
      </c>
      <c r="DE542" s="14">
        <f>VLOOKUP($B542,[2]Sheet3!$G:$CZ,94,0)</f>
        <v>0</v>
      </c>
      <c r="DF542" s="14">
        <f>VLOOKUP($B542,[2]Sheet3!$G:$CZ,95,0)</f>
        <v>0</v>
      </c>
      <c r="DG542" s="14">
        <f>VLOOKUP($B542,[2]Sheet3!$G:$CZ,96,0)</f>
        <v>0</v>
      </c>
      <c r="DH542" s="14">
        <f>VLOOKUP($B542,[2]Sheet3!$G:$CZ,97,0)</f>
        <v>0</v>
      </c>
      <c r="DI542" s="14">
        <f>VLOOKUP($B542,[2]Sheet3!$G:$CZ,98,0)</f>
        <v>0</v>
      </c>
    </row>
    <row r="543" spans="1:113" x14ac:dyDescent="0.3">
      <c r="A543" s="9" t="str">
        <f t="shared" si="26"/>
        <v>W14408</v>
      </c>
      <c r="B543" s="15" t="s">
        <v>1554</v>
      </c>
      <c r="C543" s="15" t="s">
        <v>1555</v>
      </c>
      <c r="F543" s="7" t="s">
        <v>15</v>
      </c>
      <c r="G543" s="12" t="s">
        <v>4038</v>
      </c>
      <c r="H543" s="12" t="str">
        <f>VLOOKUP($B543,[1]Sheet1!$A:$G,5,0)</f>
        <v>imtiyaz.shaikh@redingtongroup.com</v>
      </c>
      <c r="I543" s="12" t="str">
        <f>VLOOKUP($B543,[1]Sheet1!$A:$G,7,0)</f>
        <v>rohan.vora@redingtongroup.com</v>
      </c>
      <c r="J543" s="12" t="s">
        <v>82</v>
      </c>
      <c r="K543" s="7"/>
      <c r="L543" s="7"/>
      <c r="M543" s="8"/>
      <c r="N543" s="7" t="str">
        <f t="shared" si="24"/>
        <v>imtiyaz.shaikh@redingtongroup.com; rohan.vora@redingtongroup.com; nilesh.phirke@redingtongroup.com;christopher.joseph@redingtongroup.com</v>
      </c>
      <c r="O543" s="7" t="str">
        <f t="shared" si="25"/>
        <v>W14408</v>
      </c>
      <c r="P543" s="8" t="s">
        <v>5215</v>
      </c>
      <c r="Q543" s="14">
        <f>VLOOKUP($B543,[2]Sheet3!$G:$CZ,2,0)</f>
        <v>2400309438</v>
      </c>
      <c r="R543" s="14">
        <f>VLOOKUP($B543,[2]Sheet3!$G:$CZ,3,0)</f>
        <v>2400305889</v>
      </c>
      <c r="S543" s="14">
        <f>VLOOKUP($B543,[2]Sheet3!$G:$CZ,4,0)</f>
        <v>2400303249</v>
      </c>
      <c r="T543" s="14">
        <f>VLOOKUP($B543,[2]Sheet3!$G:$CZ,5,0)</f>
        <v>0</v>
      </c>
      <c r="U543" s="14">
        <f>VLOOKUP($B543,[2]Sheet3!$G:$CZ,6,0)</f>
        <v>0</v>
      </c>
      <c r="V543" s="14">
        <f>VLOOKUP($B543,[2]Sheet3!$G:$CZ,7,0)</f>
        <v>0</v>
      </c>
      <c r="W543" s="14">
        <f>VLOOKUP($B543,[2]Sheet3!$G:$CZ,8,0)</f>
        <v>0</v>
      </c>
      <c r="X543" s="14">
        <f>VLOOKUP($B543,[2]Sheet3!$G:$CZ,9,0)</f>
        <v>0</v>
      </c>
      <c r="Y543" s="14">
        <f>VLOOKUP($B543,[2]Sheet3!$G:$CZ,10,0)</f>
        <v>0</v>
      </c>
      <c r="Z543" s="14">
        <f>VLOOKUP($B543,[2]Sheet3!$G:$CZ,11,0)</f>
        <v>0</v>
      </c>
      <c r="AA543" s="14">
        <f>VLOOKUP($B543,[2]Sheet3!$G:$CZ,12,0)</f>
        <v>0</v>
      </c>
      <c r="AB543" s="14">
        <f>VLOOKUP($B543,[2]Sheet3!$G:$CZ,13,0)</f>
        <v>0</v>
      </c>
      <c r="AC543" s="14">
        <f>VLOOKUP($B543,[2]Sheet3!$G:$CZ,14,0)</f>
        <v>0</v>
      </c>
      <c r="AD543" s="14">
        <f>VLOOKUP($B543,[2]Sheet3!$G:$CZ,15,0)</f>
        <v>0</v>
      </c>
      <c r="AE543" s="14">
        <f>VLOOKUP($B543,[2]Sheet3!$G:$CZ,16,0)</f>
        <v>0</v>
      </c>
      <c r="AF543" s="14">
        <f>VLOOKUP($B543,[2]Sheet3!$G:$CZ,17,0)</f>
        <v>0</v>
      </c>
      <c r="AG543" s="14">
        <f>VLOOKUP($B543,[2]Sheet3!$G:$CZ,18,0)</f>
        <v>0</v>
      </c>
      <c r="AH543" s="14">
        <f>VLOOKUP($B543,[2]Sheet3!$G:$CZ,19,0)</f>
        <v>0</v>
      </c>
      <c r="AI543" s="14">
        <f>VLOOKUP($B543,[2]Sheet3!$G:$CZ,20,0)</f>
        <v>0</v>
      </c>
      <c r="AJ543" s="14">
        <f>VLOOKUP($B543,[2]Sheet3!$G:$CZ,21,0)</f>
        <v>0</v>
      </c>
      <c r="AK543" s="14">
        <f>VLOOKUP($B543,[2]Sheet3!$G:$CZ,22,0)</f>
        <v>0</v>
      </c>
      <c r="AL543" s="14">
        <f>VLOOKUP($B543,[2]Sheet3!$G:$CZ,23,0)</f>
        <v>0</v>
      </c>
      <c r="AM543" s="14">
        <f>VLOOKUP($B543,[2]Sheet3!$G:$CZ,24,0)</f>
        <v>0</v>
      </c>
      <c r="AN543" s="14">
        <f>VLOOKUP($B543,[2]Sheet3!$G:$CZ,25,0)</f>
        <v>0</v>
      </c>
      <c r="AO543" s="14">
        <f>VLOOKUP($B543,[2]Sheet3!$G:$CZ,26,0)</f>
        <v>0</v>
      </c>
      <c r="AP543" s="14">
        <f>VLOOKUP($B543,[2]Sheet3!$G:$CZ,27,0)</f>
        <v>0</v>
      </c>
      <c r="AQ543" s="14">
        <f>VLOOKUP($B543,[2]Sheet3!$G:$CZ,28,0)</f>
        <v>0</v>
      </c>
      <c r="AR543" s="14">
        <f>VLOOKUP($B543,[2]Sheet3!$G:$CZ,29,0)</f>
        <v>0</v>
      </c>
      <c r="AS543" s="14">
        <f>VLOOKUP($B543,[2]Sheet3!$G:$CZ,30,0)</f>
        <v>0</v>
      </c>
      <c r="AT543" s="14">
        <f>VLOOKUP($B543,[2]Sheet3!$G:$CZ,31,0)</f>
        <v>0</v>
      </c>
      <c r="AU543" s="14">
        <f>VLOOKUP($B543,[2]Sheet3!$G:$CZ,32,0)</f>
        <v>0</v>
      </c>
      <c r="AV543" s="14">
        <f>VLOOKUP($B543,[2]Sheet3!$G:$CZ,33,0)</f>
        <v>0</v>
      </c>
      <c r="AW543" s="14">
        <f>VLOOKUP($B543,[2]Sheet3!$G:$CZ,34,0)</f>
        <v>0</v>
      </c>
      <c r="AX543" s="14">
        <f>VLOOKUP($B543,[2]Sheet3!$G:$CZ,35,0)</f>
        <v>0</v>
      </c>
      <c r="AY543" s="14">
        <f>VLOOKUP($B543,[2]Sheet3!$G:$CZ,36,0)</f>
        <v>0</v>
      </c>
      <c r="AZ543" s="14">
        <f>VLOOKUP($B543,[2]Sheet3!$G:$CZ,37,0)</f>
        <v>0</v>
      </c>
      <c r="BA543" s="14">
        <f>VLOOKUP($B543,[2]Sheet3!$G:$CZ,38,0)</f>
        <v>0</v>
      </c>
      <c r="BB543" s="14">
        <f>VLOOKUP($B543,[2]Sheet3!$G:$CZ,39,0)</f>
        <v>0</v>
      </c>
      <c r="BC543" s="14">
        <f>VLOOKUP($B543,[2]Sheet3!$G:$CZ,40,0)</f>
        <v>0</v>
      </c>
      <c r="BD543" s="14">
        <f>VLOOKUP($B543,[2]Sheet3!$G:$CZ,41,0)</f>
        <v>0</v>
      </c>
      <c r="BE543" s="14">
        <f>VLOOKUP($B543,[2]Sheet3!$G:$CZ,42,0)</f>
        <v>0</v>
      </c>
      <c r="BF543" s="14">
        <f>VLOOKUP($B543,[2]Sheet3!$G:$CZ,43,0)</f>
        <v>0</v>
      </c>
      <c r="BG543" s="14">
        <f>VLOOKUP($B543,[2]Sheet3!$G:$CZ,44,0)</f>
        <v>0</v>
      </c>
      <c r="BH543" s="14">
        <f>VLOOKUP($B543,[2]Sheet3!$G:$CZ,45,0)</f>
        <v>0</v>
      </c>
      <c r="BI543" s="14">
        <f>VLOOKUP($B543,[2]Sheet3!$G:$CZ,46,0)</f>
        <v>0</v>
      </c>
      <c r="BJ543" s="14">
        <f>VLOOKUP($B543,[2]Sheet3!$G:$CZ,47,0)</f>
        <v>0</v>
      </c>
      <c r="BK543" s="14">
        <f>VLOOKUP($B543,[2]Sheet3!$G:$CZ,48,0)</f>
        <v>0</v>
      </c>
      <c r="BL543" s="14">
        <f>VLOOKUP($B543,[2]Sheet3!$G:$CZ,49,0)</f>
        <v>0</v>
      </c>
      <c r="BM543" s="14">
        <f>VLOOKUP($B543,[2]Sheet3!$G:$CZ,50,0)</f>
        <v>0</v>
      </c>
      <c r="BN543" s="14">
        <f>VLOOKUP($B543,[2]Sheet3!$G:$CZ,51,0)</f>
        <v>0</v>
      </c>
      <c r="BO543" s="14">
        <f>VLOOKUP($B543,[2]Sheet3!$G:$CZ,52,0)</f>
        <v>0</v>
      </c>
      <c r="BP543" s="14">
        <f>VLOOKUP($B543,[2]Sheet3!$G:$CZ,53,0)</f>
        <v>0</v>
      </c>
      <c r="BQ543" s="14">
        <f>VLOOKUP($B543,[2]Sheet3!$G:$CZ,54,0)</f>
        <v>0</v>
      </c>
      <c r="BR543" s="14">
        <f>VLOOKUP($B543,[2]Sheet3!$G:$CZ,55,0)</f>
        <v>0</v>
      </c>
      <c r="BS543" s="14">
        <f>VLOOKUP($B543,[2]Sheet3!$G:$CZ,56,0)</f>
        <v>0</v>
      </c>
      <c r="BT543" s="14">
        <f>VLOOKUP($B543,[2]Sheet3!$G:$CZ,57,0)</f>
        <v>0</v>
      </c>
      <c r="BU543" s="14">
        <f>VLOOKUP($B543,[2]Sheet3!$G:$CZ,58,0)</f>
        <v>0</v>
      </c>
      <c r="BV543" s="14">
        <f>VLOOKUP($B543,[2]Sheet3!$G:$CZ,59,0)</f>
        <v>0</v>
      </c>
      <c r="BW543" s="14">
        <f>VLOOKUP($B543,[2]Sheet3!$G:$CZ,60,0)</f>
        <v>0</v>
      </c>
      <c r="BX543" s="14">
        <f>VLOOKUP($B543,[2]Sheet3!$G:$CZ,61,0)</f>
        <v>0</v>
      </c>
      <c r="BY543" s="14">
        <f>VLOOKUP($B543,[2]Sheet3!$G:$CZ,62,0)</f>
        <v>0</v>
      </c>
      <c r="BZ543" s="14">
        <f>VLOOKUP($B543,[2]Sheet3!$G:$CZ,63,0)</f>
        <v>0</v>
      </c>
      <c r="CA543" s="14">
        <f>VLOOKUP($B543,[2]Sheet3!$G:$CZ,64,0)</f>
        <v>0</v>
      </c>
      <c r="CB543" s="14">
        <f>VLOOKUP($B543,[2]Sheet3!$G:$CZ,65,0)</f>
        <v>0</v>
      </c>
      <c r="CC543" s="14">
        <f>VLOOKUP($B543,[2]Sheet3!$G:$CZ,66,0)</f>
        <v>0</v>
      </c>
      <c r="CD543" s="14">
        <f>VLOOKUP($B543,[2]Sheet3!$G:$CZ,67,0)</f>
        <v>0</v>
      </c>
      <c r="CE543" s="14">
        <f>VLOOKUP($B543,[2]Sheet3!$G:$CZ,68,0)</f>
        <v>0</v>
      </c>
      <c r="CF543" s="14">
        <f>VLOOKUP($B543,[2]Sheet3!$G:$CZ,69,0)</f>
        <v>0</v>
      </c>
      <c r="CG543" s="14">
        <f>VLOOKUP($B543,[2]Sheet3!$G:$CZ,70,0)</f>
        <v>0</v>
      </c>
      <c r="CH543" s="14">
        <f>VLOOKUP($B543,[2]Sheet3!$G:$CZ,71,0)</f>
        <v>0</v>
      </c>
      <c r="CI543" s="14">
        <f>VLOOKUP($B543,[2]Sheet3!$G:$CZ,72,0)</f>
        <v>0</v>
      </c>
      <c r="CJ543" s="14">
        <f>VLOOKUP($B543,[2]Sheet3!$G:$CZ,73,0)</f>
        <v>0</v>
      </c>
      <c r="CK543" s="14">
        <f>VLOOKUP($B543,[2]Sheet3!$G:$CZ,74,0)</f>
        <v>0</v>
      </c>
      <c r="CL543" s="14">
        <f>VLOOKUP($B543,[2]Sheet3!$G:$CZ,75,0)</f>
        <v>0</v>
      </c>
      <c r="CM543" s="14">
        <f>VLOOKUP($B543,[2]Sheet3!$G:$CZ,76,0)</f>
        <v>0</v>
      </c>
      <c r="CN543" s="14">
        <f>VLOOKUP($B543,[2]Sheet3!$G:$CZ,77,0)</f>
        <v>0</v>
      </c>
      <c r="CO543" s="14">
        <f>VLOOKUP($B543,[2]Sheet3!$G:$CZ,78,0)</f>
        <v>0</v>
      </c>
      <c r="CP543" s="14">
        <f>VLOOKUP($B543,[2]Sheet3!$G:$CZ,79,0)</f>
        <v>0</v>
      </c>
      <c r="CQ543" s="14">
        <f>VLOOKUP($B543,[2]Sheet3!$G:$CZ,80,0)</f>
        <v>0</v>
      </c>
      <c r="CR543" s="14">
        <f>VLOOKUP($B543,[2]Sheet3!$G:$CZ,81,0)</f>
        <v>0</v>
      </c>
      <c r="CS543" s="14">
        <f>VLOOKUP($B543,[2]Sheet3!$G:$CZ,82,0)</f>
        <v>0</v>
      </c>
      <c r="CT543" s="14">
        <f>VLOOKUP($B543,[2]Sheet3!$G:$CZ,83,0)</f>
        <v>0</v>
      </c>
      <c r="CU543" s="14">
        <f>VLOOKUP($B543,[2]Sheet3!$G:$CZ,84,0)</f>
        <v>0</v>
      </c>
      <c r="CV543" s="14">
        <f>VLOOKUP($B543,[2]Sheet3!$G:$CZ,85,0)</f>
        <v>0</v>
      </c>
      <c r="CW543" s="14">
        <f>VLOOKUP($B543,[2]Sheet3!$G:$CZ,86,0)</f>
        <v>0</v>
      </c>
      <c r="CX543" s="14">
        <f>VLOOKUP($B543,[2]Sheet3!$G:$CZ,87,0)</f>
        <v>0</v>
      </c>
      <c r="CY543" s="14">
        <f>VLOOKUP($B543,[2]Sheet3!$G:$CZ,88,0)</f>
        <v>0</v>
      </c>
      <c r="CZ543" s="14">
        <f>VLOOKUP($B543,[2]Sheet3!$G:$CZ,89,0)</f>
        <v>0</v>
      </c>
      <c r="DA543" s="14">
        <f>VLOOKUP($B543,[2]Sheet3!$G:$CZ,90,0)</f>
        <v>0</v>
      </c>
      <c r="DB543" s="14">
        <f>VLOOKUP($B543,[2]Sheet3!$G:$CZ,91,0)</f>
        <v>0</v>
      </c>
      <c r="DC543" s="14">
        <f>VLOOKUP($B543,[2]Sheet3!$G:$CZ,92,0)</f>
        <v>0</v>
      </c>
      <c r="DD543" s="14">
        <f>VLOOKUP($B543,[2]Sheet3!$G:$CZ,93,0)</f>
        <v>0</v>
      </c>
      <c r="DE543" s="14">
        <f>VLOOKUP($B543,[2]Sheet3!$G:$CZ,94,0)</f>
        <v>0</v>
      </c>
      <c r="DF543" s="14">
        <f>VLOOKUP($B543,[2]Sheet3!$G:$CZ,95,0)</f>
        <v>0</v>
      </c>
      <c r="DG543" s="14">
        <f>VLOOKUP($B543,[2]Sheet3!$G:$CZ,96,0)</f>
        <v>0</v>
      </c>
      <c r="DH543" s="14">
        <f>VLOOKUP($B543,[2]Sheet3!$G:$CZ,97,0)</f>
        <v>0</v>
      </c>
      <c r="DI543" s="14">
        <f>VLOOKUP($B543,[2]Sheet3!$G:$CZ,98,0)</f>
        <v>0</v>
      </c>
    </row>
    <row r="544" spans="1:113" x14ac:dyDescent="0.3">
      <c r="A544" s="9" t="str">
        <f t="shared" si="26"/>
        <v>W14568</v>
      </c>
      <c r="B544" s="15" t="s">
        <v>425</v>
      </c>
      <c r="C544" s="15" t="s">
        <v>448</v>
      </c>
      <c r="F544" s="7" t="s">
        <v>15</v>
      </c>
      <c r="G544" s="12" t="s">
        <v>4039</v>
      </c>
      <c r="H544" s="12" t="str">
        <f>VLOOKUP($B544,[1]Sheet1!$A:$G,5,0)</f>
        <v>imtiyaz.shaikh@redingtongroup.com</v>
      </c>
      <c r="I544" s="12" t="str">
        <f>VLOOKUP($B544,[1]Sheet1!$A:$G,7,0)</f>
        <v>rohan.vora@redingtongroup.com</v>
      </c>
      <c r="J544" s="12" t="s">
        <v>82</v>
      </c>
      <c r="K544" s="7"/>
      <c r="L544" s="7"/>
      <c r="M544" s="8"/>
      <c r="N544" s="7" t="str">
        <f t="shared" si="24"/>
        <v>imtiyaz.shaikh@redingtongroup.com; rohan.vora@redingtongroup.com; nilesh.phirke@redingtongroup.com;christopher.joseph@redingtongroup.com</v>
      </c>
      <c r="O544" s="7" t="str">
        <f t="shared" si="25"/>
        <v>W14568</v>
      </c>
      <c r="P544" s="8" t="s">
        <v>5215</v>
      </c>
      <c r="Q544" s="14">
        <f>VLOOKUP($B544,[2]Sheet3!$G:$CZ,2,0)</f>
        <v>2400309417</v>
      </c>
      <c r="R544" s="14">
        <f>VLOOKUP($B544,[2]Sheet3!$G:$CZ,3,0)</f>
        <v>2400306882</v>
      </c>
      <c r="S544" s="14">
        <f>VLOOKUP($B544,[2]Sheet3!$G:$CZ,4,0)</f>
        <v>2400306765</v>
      </c>
      <c r="T544" s="14">
        <f>VLOOKUP($B544,[2]Sheet3!$G:$CZ,5,0)</f>
        <v>2400306876</v>
      </c>
      <c r="U544" s="14">
        <f>VLOOKUP($B544,[2]Sheet3!$G:$CZ,6,0)</f>
        <v>2400306763</v>
      </c>
      <c r="V544" s="14">
        <f>VLOOKUP($B544,[2]Sheet3!$G:$CZ,7,0)</f>
        <v>2400306878</v>
      </c>
      <c r="W544" s="14">
        <f>VLOOKUP($B544,[2]Sheet3!$G:$CZ,8,0)</f>
        <v>0</v>
      </c>
      <c r="X544" s="14">
        <f>VLOOKUP($B544,[2]Sheet3!$G:$CZ,9,0)</f>
        <v>0</v>
      </c>
      <c r="Y544" s="14">
        <f>VLOOKUP($B544,[2]Sheet3!$G:$CZ,10,0)</f>
        <v>0</v>
      </c>
      <c r="Z544" s="14">
        <f>VLOOKUP($B544,[2]Sheet3!$G:$CZ,11,0)</f>
        <v>0</v>
      </c>
      <c r="AA544" s="14">
        <f>VLOOKUP($B544,[2]Sheet3!$G:$CZ,12,0)</f>
        <v>0</v>
      </c>
      <c r="AB544" s="14">
        <f>VLOOKUP($B544,[2]Sheet3!$G:$CZ,13,0)</f>
        <v>0</v>
      </c>
      <c r="AC544" s="14">
        <f>VLOOKUP($B544,[2]Sheet3!$G:$CZ,14,0)</f>
        <v>0</v>
      </c>
      <c r="AD544" s="14">
        <f>VLOOKUP($B544,[2]Sheet3!$G:$CZ,15,0)</f>
        <v>0</v>
      </c>
      <c r="AE544" s="14">
        <f>VLOOKUP($B544,[2]Sheet3!$G:$CZ,16,0)</f>
        <v>0</v>
      </c>
      <c r="AF544" s="14">
        <f>VLOOKUP($B544,[2]Sheet3!$G:$CZ,17,0)</f>
        <v>0</v>
      </c>
      <c r="AG544" s="14">
        <f>VLOOKUP($B544,[2]Sheet3!$G:$CZ,18,0)</f>
        <v>0</v>
      </c>
      <c r="AH544" s="14">
        <f>VLOOKUP($B544,[2]Sheet3!$G:$CZ,19,0)</f>
        <v>0</v>
      </c>
      <c r="AI544" s="14">
        <f>VLOOKUP($B544,[2]Sheet3!$G:$CZ,20,0)</f>
        <v>0</v>
      </c>
      <c r="AJ544" s="14">
        <f>VLOOKUP($B544,[2]Sheet3!$G:$CZ,21,0)</f>
        <v>0</v>
      </c>
      <c r="AK544" s="14">
        <f>VLOOKUP($B544,[2]Sheet3!$G:$CZ,22,0)</f>
        <v>0</v>
      </c>
      <c r="AL544" s="14">
        <f>VLOOKUP($B544,[2]Sheet3!$G:$CZ,23,0)</f>
        <v>0</v>
      </c>
      <c r="AM544" s="14">
        <f>VLOOKUP($B544,[2]Sheet3!$G:$CZ,24,0)</f>
        <v>0</v>
      </c>
      <c r="AN544" s="14">
        <f>VLOOKUP($B544,[2]Sheet3!$G:$CZ,25,0)</f>
        <v>0</v>
      </c>
      <c r="AO544" s="14">
        <f>VLOOKUP($B544,[2]Sheet3!$G:$CZ,26,0)</f>
        <v>0</v>
      </c>
      <c r="AP544" s="14">
        <f>VLOOKUP($B544,[2]Sheet3!$G:$CZ,27,0)</f>
        <v>0</v>
      </c>
      <c r="AQ544" s="14">
        <f>VLOOKUP($B544,[2]Sheet3!$G:$CZ,28,0)</f>
        <v>0</v>
      </c>
      <c r="AR544" s="14">
        <f>VLOOKUP($B544,[2]Sheet3!$G:$CZ,29,0)</f>
        <v>0</v>
      </c>
      <c r="AS544" s="14">
        <f>VLOOKUP($B544,[2]Sheet3!$G:$CZ,30,0)</f>
        <v>0</v>
      </c>
      <c r="AT544" s="14">
        <f>VLOOKUP($B544,[2]Sheet3!$G:$CZ,31,0)</f>
        <v>0</v>
      </c>
      <c r="AU544" s="14">
        <f>VLOOKUP($B544,[2]Sheet3!$G:$CZ,32,0)</f>
        <v>0</v>
      </c>
      <c r="AV544" s="14">
        <f>VLOOKUP($B544,[2]Sheet3!$G:$CZ,33,0)</f>
        <v>0</v>
      </c>
      <c r="AW544" s="14">
        <f>VLOOKUP($B544,[2]Sheet3!$G:$CZ,34,0)</f>
        <v>0</v>
      </c>
      <c r="AX544" s="14">
        <f>VLOOKUP($B544,[2]Sheet3!$G:$CZ,35,0)</f>
        <v>0</v>
      </c>
      <c r="AY544" s="14">
        <f>VLOOKUP($B544,[2]Sheet3!$G:$CZ,36,0)</f>
        <v>0</v>
      </c>
      <c r="AZ544" s="14">
        <f>VLOOKUP($B544,[2]Sheet3!$G:$CZ,37,0)</f>
        <v>0</v>
      </c>
      <c r="BA544" s="14">
        <f>VLOOKUP($B544,[2]Sheet3!$G:$CZ,38,0)</f>
        <v>0</v>
      </c>
      <c r="BB544" s="14">
        <f>VLOOKUP($B544,[2]Sheet3!$G:$CZ,39,0)</f>
        <v>0</v>
      </c>
      <c r="BC544" s="14">
        <f>VLOOKUP($B544,[2]Sheet3!$G:$CZ,40,0)</f>
        <v>0</v>
      </c>
      <c r="BD544" s="14">
        <f>VLOOKUP($B544,[2]Sheet3!$G:$CZ,41,0)</f>
        <v>0</v>
      </c>
      <c r="BE544" s="14">
        <f>VLOOKUP($B544,[2]Sheet3!$G:$CZ,42,0)</f>
        <v>0</v>
      </c>
      <c r="BF544" s="14">
        <f>VLOOKUP($B544,[2]Sheet3!$G:$CZ,43,0)</f>
        <v>0</v>
      </c>
      <c r="BG544" s="14">
        <f>VLOOKUP($B544,[2]Sheet3!$G:$CZ,44,0)</f>
        <v>0</v>
      </c>
      <c r="BH544" s="14">
        <f>VLOOKUP($B544,[2]Sheet3!$G:$CZ,45,0)</f>
        <v>0</v>
      </c>
      <c r="BI544" s="14">
        <f>VLOOKUP($B544,[2]Sheet3!$G:$CZ,46,0)</f>
        <v>0</v>
      </c>
      <c r="BJ544" s="14">
        <f>VLOOKUP($B544,[2]Sheet3!$G:$CZ,47,0)</f>
        <v>0</v>
      </c>
      <c r="BK544" s="14">
        <f>VLOOKUP($B544,[2]Sheet3!$G:$CZ,48,0)</f>
        <v>0</v>
      </c>
      <c r="BL544" s="14">
        <f>VLOOKUP($B544,[2]Sheet3!$G:$CZ,49,0)</f>
        <v>0</v>
      </c>
      <c r="BM544" s="14">
        <f>VLOOKUP($B544,[2]Sheet3!$G:$CZ,50,0)</f>
        <v>0</v>
      </c>
      <c r="BN544" s="14">
        <f>VLOOKUP($B544,[2]Sheet3!$G:$CZ,51,0)</f>
        <v>0</v>
      </c>
      <c r="BO544" s="14">
        <f>VLOOKUP($B544,[2]Sheet3!$G:$CZ,52,0)</f>
        <v>0</v>
      </c>
      <c r="BP544" s="14">
        <f>VLOOKUP($B544,[2]Sheet3!$G:$CZ,53,0)</f>
        <v>0</v>
      </c>
      <c r="BQ544" s="14">
        <f>VLOOKUP($B544,[2]Sheet3!$G:$CZ,54,0)</f>
        <v>0</v>
      </c>
      <c r="BR544" s="14">
        <f>VLOOKUP($B544,[2]Sheet3!$G:$CZ,55,0)</f>
        <v>0</v>
      </c>
      <c r="BS544" s="14">
        <f>VLOOKUP($B544,[2]Sheet3!$G:$CZ,56,0)</f>
        <v>0</v>
      </c>
      <c r="BT544" s="14">
        <f>VLOOKUP($B544,[2]Sheet3!$G:$CZ,57,0)</f>
        <v>0</v>
      </c>
      <c r="BU544" s="14">
        <f>VLOOKUP($B544,[2]Sheet3!$G:$CZ,58,0)</f>
        <v>0</v>
      </c>
      <c r="BV544" s="14">
        <f>VLOOKUP($B544,[2]Sheet3!$G:$CZ,59,0)</f>
        <v>0</v>
      </c>
      <c r="BW544" s="14">
        <f>VLOOKUP($B544,[2]Sheet3!$G:$CZ,60,0)</f>
        <v>0</v>
      </c>
      <c r="BX544" s="14">
        <f>VLOOKUP($B544,[2]Sheet3!$G:$CZ,61,0)</f>
        <v>0</v>
      </c>
      <c r="BY544" s="14">
        <f>VLOOKUP($B544,[2]Sheet3!$G:$CZ,62,0)</f>
        <v>0</v>
      </c>
      <c r="BZ544" s="14">
        <f>VLOOKUP($B544,[2]Sheet3!$G:$CZ,63,0)</f>
        <v>0</v>
      </c>
      <c r="CA544" s="14">
        <f>VLOOKUP($B544,[2]Sheet3!$G:$CZ,64,0)</f>
        <v>0</v>
      </c>
      <c r="CB544" s="14">
        <f>VLOOKUP($B544,[2]Sheet3!$G:$CZ,65,0)</f>
        <v>0</v>
      </c>
      <c r="CC544" s="14">
        <f>VLOOKUP($B544,[2]Sheet3!$G:$CZ,66,0)</f>
        <v>0</v>
      </c>
      <c r="CD544" s="14">
        <f>VLOOKUP($B544,[2]Sheet3!$G:$CZ,67,0)</f>
        <v>0</v>
      </c>
      <c r="CE544" s="14">
        <f>VLOOKUP($B544,[2]Sheet3!$G:$CZ,68,0)</f>
        <v>0</v>
      </c>
      <c r="CF544" s="14">
        <f>VLOOKUP($B544,[2]Sheet3!$G:$CZ,69,0)</f>
        <v>0</v>
      </c>
      <c r="CG544" s="14">
        <f>VLOOKUP($B544,[2]Sheet3!$G:$CZ,70,0)</f>
        <v>0</v>
      </c>
      <c r="CH544" s="14">
        <f>VLOOKUP($B544,[2]Sheet3!$G:$CZ,71,0)</f>
        <v>0</v>
      </c>
      <c r="CI544" s="14">
        <f>VLOOKUP($B544,[2]Sheet3!$G:$CZ,72,0)</f>
        <v>0</v>
      </c>
      <c r="CJ544" s="14">
        <f>VLOOKUP($B544,[2]Sheet3!$G:$CZ,73,0)</f>
        <v>0</v>
      </c>
      <c r="CK544" s="14">
        <f>VLOOKUP($B544,[2]Sheet3!$G:$CZ,74,0)</f>
        <v>0</v>
      </c>
      <c r="CL544" s="14">
        <f>VLOOKUP($B544,[2]Sheet3!$G:$CZ,75,0)</f>
        <v>0</v>
      </c>
      <c r="CM544" s="14">
        <f>VLOOKUP($B544,[2]Sheet3!$G:$CZ,76,0)</f>
        <v>0</v>
      </c>
      <c r="CN544" s="14">
        <f>VLOOKUP($B544,[2]Sheet3!$G:$CZ,77,0)</f>
        <v>0</v>
      </c>
      <c r="CO544" s="14">
        <f>VLOOKUP($B544,[2]Sheet3!$G:$CZ,78,0)</f>
        <v>0</v>
      </c>
      <c r="CP544" s="14">
        <f>VLOOKUP($B544,[2]Sheet3!$G:$CZ,79,0)</f>
        <v>0</v>
      </c>
      <c r="CQ544" s="14">
        <f>VLOOKUP($B544,[2]Sheet3!$G:$CZ,80,0)</f>
        <v>0</v>
      </c>
      <c r="CR544" s="14">
        <f>VLOOKUP($B544,[2]Sheet3!$G:$CZ,81,0)</f>
        <v>0</v>
      </c>
      <c r="CS544" s="14">
        <f>VLOOKUP($B544,[2]Sheet3!$G:$CZ,82,0)</f>
        <v>0</v>
      </c>
      <c r="CT544" s="14">
        <f>VLOOKUP($B544,[2]Sheet3!$G:$CZ,83,0)</f>
        <v>0</v>
      </c>
      <c r="CU544" s="14">
        <f>VLOOKUP($B544,[2]Sheet3!$G:$CZ,84,0)</f>
        <v>0</v>
      </c>
      <c r="CV544" s="14">
        <f>VLOOKUP($B544,[2]Sheet3!$G:$CZ,85,0)</f>
        <v>0</v>
      </c>
      <c r="CW544" s="14">
        <f>VLOOKUP($B544,[2]Sheet3!$G:$CZ,86,0)</f>
        <v>0</v>
      </c>
      <c r="CX544" s="14">
        <f>VLOOKUP($B544,[2]Sheet3!$G:$CZ,87,0)</f>
        <v>0</v>
      </c>
      <c r="CY544" s="14">
        <f>VLOOKUP($B544,[2]Sheet3!$G:$CZ,88,0)</f>
        <v>0</v>
      </c>
      <c r="CZ544" s="14">
        <f>VLOOKUP($B544,[2]Sheet3!$G:$CZ,89,0)</f>
        <v>0</v>
      </c>
      <c r="DA544" s="14">
        <f>VLOOKUP($B544,[2]Sheet3!$G:$CZ,90,0)</f>
        <v>0</v>
      </c>
      <c r="DB544" s="14">
        <f>VLOOKUP($B544,[2]Sheet3!$G:$CZ,91,0)</f>
        <v>0</v>
      </c>
      <c r="DC544" s="14">
        <f>VLOOKUP($B544,[2]Sheet3!$G:$CZ,92,0)</f>
        <v>0</v>
      </c>
      <c r="DD544" s="14">
        <f>VLOOKUP($B544,[2]Sheet3!$G:$CZ,93,0)</f>
        <v>0</v>
      </c>
      <c r="DE544" s="14">
        <f>VLOOKUP($B544,[2]Sheet3!$G:$CZ,94,0)</f>
        <v>0</v>
      </c>
      <c r="DF544" s="14">
        <f>VLOOKUP($B544,[2]Sheet3!$G:$CZ,95,0)</f>
        <v>0</v>
      </c>
      <c r="DG544" s="14">
        <f>VLOOKUP($B544,[2]Sheet3!$G:$CZ,96,0)</f>
        <v>0</v>
      </c>
      <c r="DH544" s="14">
        <f>VLOOKUP($B544,[2]Sheet3!$G:$CZ,97,0)</f>
        <v>0</v>
      </c>
      <c r="DI544" s="14">
        <f>VLOOKUP($B544,[2]Sheet3!$G:$CZ,98,0)</f>
        <v>0</v>
      </c>
    </row>
    <row r="545" spans="1:113" x14ac:dyDescent="0.3">
      <c r="A545" s="9" t="str">
        <f t="shared" si="26"/>
        <v>W14506</v>
      </c>
      <c r="B545" s="15" t="s">
        <v>1556</v>
      </c>
      <c r="C545" s="15" t="s">
        <v>1557</v>
      </c>
      <c r="F545" s="7" t="s">
        <v>15</v>
      </c>
      <c r="G545" s="12" t="s">
        <v>4040</v>
      </c>
      <c r="H545" s="12" t="str">
        <f>VLOOKUP($B545,[1]Sheet1!$A:$G,5,0)</f>
        <v>mahesh.more@redingtongroup.com</v>
      </c>
      <c r="I545" s="12" t="str">
        <f>VLOOKUP($B545,[1]Sheet1!$A:$G,7,0)</f>
        <v>rohan.vora@redingtongroup.com</v>
      </c>
      <c r="J545" s="12" t="s">
        <v>82</v>
      </c>
      <c r="K545" s="7"/>
      <c r="L545" s="7"/>
      <c r="M545" s="8"/>
      <c r="N545" s="7" t="str">
        <f t="shared" si="24"/>
        <v>mahesh.more@redingtongroup.com; rohan.vora@redingtongroup.com; nilesh.phirke@redingtongroup.com;christopher.joseph@redingtongroup.com</v>
      </c>
      <c r="O545" s="7" t="str">
        <f t="shared" si="25"/>
        <v>W14506</v>
      </c>
      <c r="P545" s="8" t="s">
        <v>5215</v>
      </c>
      <c r="Q545" s="14">
        <f>VLOOKUP($B545,[2]Sheet3!$G:$CZ,2,0)</f>
        <v>2400309424</v>
      </c>
      <c r="R545" s="14">
        <f>VLOOKUP($B545,[2]Sheet3!$G:$CZ,3,0)</f>
        <v>2400307042</v>
      </c>
      <c r="S545" s="14">
        <f>VLOOKUP($B545,[2]Sheet3!$G:$CZ,4,0)</f>
        <v>2400299719</v>
      </c>
      <c r="T545" s="14">
        <f>VLOOKUP($B545,[2]Sheet3!$G:$CZ,5,0)</f>
        <v>2400299921</v>
      </c>
      <c r="U545" s="14">
        <f>VLOOKUP($B545,[2]Sheet3!$G:$CZ,6,0)</f>
        <v>2400307040</v>
      </c>
      <c r="V545" s="14">
        <f>VLOOKUP($B545,[2]Sheet3!$G:$CZ,7,0)</f>
        <v>2400304198</v>
      </c>
      <c r="W545" s="14">
        <f>VLOOKUP($B545,[2]Sheet3!$G:$CZ,8,0)</f>
        <v>0</v>
      </c>
      <c r="X545" s="14">
        <f>VLOOKUP($B545,[2]Sheet3!$G:$CZ,9,0)</f>
        <v>0</v>
      </c>
      <c r="Y545" s="14">
        <f>VLOOKUP($B545,[2]Sheet3!$G:$CZ,10,0)</f>
        <v>0</v>
      </c>
      <c r="Z545" s="14">
        <f>VLOOKUP($B545,[2]Sheet3!$G:$CZ,11,0)</f>
        <v>0</v>
      </c>
      <c r="AA545" s="14">
        <f>VLOOKUP($B545,[2]Sheet3!$G:$CZ,12,0)</f>
        <v>0</v>
      </c>
      <c r="AB545" s="14">
        <f>VLOOKUP($B545,[2]Sheet3!$G:$CZ,13,0)</f>
        <v>0</v>
      </c>
      <c r="AC545" s="14">
        <f>VLOOKUP($B545,[2]Sheet3!$G:$CZ,14,0)</f>
        <v>0</v>
      </c>
      <c r="AD545" s="14">
        <f>VLOOKUP($B545,[2]Sheet3!$G:$CZ,15,0)</f>
        <v>0</v>
      </c>
      <c r="AE545" s="14">
        <f>VLOOKUP($B545,[2]Sheet3!$G:$CZ,16,0)</f>
        <v>0</v>
      </c>
      <c r="AF545" s="14">
        <f>VLOOKUP($B545,[2]Sheet3!$G:$CZ,17,0)</f>
        <v>0</v>
      </c>
      <c r="AG545" s="14">
        <f>VLOOKUP($B545,[2]Sheet3!$G:$CZ,18,0)</f>
        <v>0</v>
      </c>
      <c r="AH545" s="14">
        <f>VLOOKUP($B545,[2]Sheet3!$G:$CZ,19,0)</f>
        <v>0</v>
      </c>
      <c r="AI545" s="14">
        <f>VLOOKUP($B545,[2]Sheet3!$G:$CZ,20,0)</f>
        <v>0</v>
      </c>
      <c r="AJ545" s="14">
        <f>VLOOKUP($B545,[2]Sheet3!$G:$CZ,21,0)</f>
        <v>0</v>
      </c>
      <c r="AK545" s="14">
        <f>VLOOKUP($B545,[2]Sheet3!$G:$CZ,22,0)</f>
        <v>0</v>
      </c>
      <c r="AL545" s="14">
        <f>VLOOKUP($B545,[2]Sheet3!$G:$CZ,23,0)</f>
        <v>0</v>
      </c>
      <c r="AM545" s="14">
        <f>VLOOKUP($B545,[2]Sheet3!$G:$CZ,24,0)</f>
        <v>0</v>
      </c>
      <c r="AN545" s="14">
        <f>VLOOKUP($B545,[2]Sheet3!$G:$CZ,25,0)</f>
        <v>0</v>
      </c>
      <c r="AO545" s="14">
        <f>VLOOKUP($B545,[2]Sheet3!$G:$CZ,26,0)</f>
        <v>0</v>
      </c>
      <c r="AP545" s="14">
        <f>VLOOKUP($B545,[2]Sheet3!$G:$CZ,27,0)</f>
        <v>0</v>
      </c>
      <c r="AQ545" s="14">
        <f>VLOOKUP($B545,[2]Sheet3!$G:$CZ,28,0)</f>
        <v>0</v>
      </c>
      <c r="AR545" s="14">
        <f>VLOOKUP($B545,[2]Sheet3!$G:$CZ,29,0)</f>
        <v>0</v>
      </c>
      <c r="AS545" s="14">
        <f>VLOOKUP($B545,[2]Sheet3!$G:$CZ,30,0)</f>
        <v>0</v>
      </c>
      <c r="AT545" s="14">
        <f>VLOOKUP($B545,[2]Sheet3!$G:$CZ,31,0)</f>
        <v>0</v>
      </c>
      <c r="AU545" s="14">
        <f>VLOOKUP($B545,[2]Sheet3!$G:$CZ,32,0)</f>
        <v>0</v>
      </c>
      <c r="AV545" s="14">
        <f>VLOOKUP($B545,[2]Sheet3!$G:$CZ,33,0)</f>
        <v>0</v>
      </c>
      <c r="AW545" s="14">
        <f>VLOOKUP($B545,[2]Sheet3!$G:$CZ,34,0)</f>
        <v>0</v>
      </c>
      <c r="AX545" s="14">
        <f>VLOOKUP($B545,[2]Sheet3!$G:$CZ,35,0)</f>
        <v>0</v>
      </c>
      <c r="AY545" s="14">
        <f>VLOOKUP($B545,[2]Sheet3!$G:$CZ,36,0)</f>
        <v>0</v>
      </c>
      <c r="AZ545" s="14">
        <f>VLOOKUP($B545,[2]Sheet3!$G:$CZ,37,0)</f>
        <v>0</v>
      </c>
      <c r="BA545" s="14">
        <f>VLOOKUP($B545,[2]Sheet3!$G:$CZ,38,0)</f>
        <v>0</v>
      </c>
      <c r="BB545" s="14">
        <f>VLOOKUP($B545,[2]Sheet3!$G:$CZ,39,0)</f>
        <v>0</v>
      </c>
      <c r="BC545" s="14">
        <f>VLOOKUP($B545,[2]Sheet3!$G:$CZ,40,0)</f>
        <v>0</v>
      </c>
      <c r="BD545" s="14">
        <f>VLOOKUP($B545,[2]Sheet3!$G:$CZ,41,0)</f>
        <v>0</v>
      </c>
      <c r="BE545" s="14">
        <f>VLOOKUP($B545,[2]Sheet3!$G:$CZ,42,0)</f>
        <v>0</v>
      </c>
      <c r="BF545" s="14">
        <f>VLOOKUP($B545,[2]Sheet3!$G:$CZ,43,0)</f>
        <v>0</v>
      </c>
      <c r="BG545" s="14">
        <f>VLOOKUP($B545,[2]Sheet3!$G:$CZ,44,0)</f>
        <v>0</v>
      </c>
      <c r="BH545" s="14">
        <f>VLOOKUP($B545,[2]Sheet3!$G:$CZ,45,0)</f>
        <v>0</v>
      </c>
      <c r="BI545" s="14">
        <f>VLOOKUP($B545,[2]Sheet3!$G:$CZ,46,0)</f>
        <v>0</v>
      </c>
      <c r="BJ545" s="14">
        <f>VLOOKUP($B545,[2]Sheet3!$G:$CZ,47,0)</f>
        <v>0</v>
      </c>
      <c r="BK545" s="14">
        <f>VLOOKUP($B545,[2]Sheet3!$G:$CZ,48,0)</f>
        <v>0</v>
      </c>
      <c r="BL545" s="14">
        <f>VLOOKUP($B545,[2]Sheet3!$G:$CZ,49,0)</f>
        <v>0</v>
      </c>
      <c r="BM545" s="14">
        <f>VLOOKUP($B545,[2]Sheet3!$G:$CZ,50,0)</f>
        <v>0</v>
      </c>
      <c r="BN545" s="14">
        <f>VLOOKUP($B545,[2]Sheet3!$G:$CZ,51,0)</f>
        <v>0</v>
      </c>
      <c r="BO545" s="14">
        <f>VLOOKUP($B545,[2]Sheet3!$G:$CZ,52,0)</f>
        <v>0</v>
      </c>
      <c r="BP545" s="14">
        <f>VLOOKUP($B545,[2]Sheet3!$G:$CZ,53,0)</f>
        <v>0</v>
      </c>
      <c r="BQ545" s="14">
        <f>VLOOKUP($B545,[2]Sheet3!$G:$CZ,54,0)</f>
        <v>0</v>
      </c>
      <c r="BR545" s="14">
        <f>VLOOKUP($B545,[2]Sheet3!$G:$CZ,55,0)</f>
        <v>0</v>
      </c>
      <c r="BS545" s="14">
        <f>VLOOKUP($B545,[2]Sheet3!$G:$CZ,56,0)</f>
        <v>0</v>
      </c>
      <c r="BT545" s="14">
        <f>VLOOKUP($B545,[2]Sheet3!$G:$CZ,57,0)</f>
        <v>0</v>
      </c>
      <c r="BU545" s="14">
        <f>VLOOKUP($B545,[2]Sheet3!$G:$CZ,58,0)</f>
        <v>0</v>
      </c>
      <c r="BV545" s="14">
        <f>VLOOKUP($B545,[2]Sheet3!$G:$CZ,59,0)</f>
        <v>0</v>
      </c>
      <c r="BW545" s="14">
        <f>VLOOKUP($B545,[2]Sheet3!$G:$CZ,60,0)</f>
        <v>0</v>
      </c>
      <c r="BX545" s="14">
        <f>VLOOKUP($B545,[2]Sheet3!$G:$CZ,61,0)</f>
        <v>0</v>
      </c>
      <c r="BY545" s="14">
        <f>VLOOKUP($B545,[2]Sheet3!$G:$CZ,62,0)</f>
        <v>0</v>
      </c>
      <c r="BZ545" s="14">
        <f>VLOOKUP($B545,[2]Sheet3!$G:$CZ,63,0)</f>
        <v>0</v>
      </c>
      <c r="CA545" s="14">
        <f>VLOOKUP($B545,[2]Sheet3!$G:$CZ,64,0)</f>
        <v>0</v>
      </c>
      <c r="CB545" s="14">
        <f>VLOOKUP($B545,[2]Sheet3!$G:$CZ,65,0)</f>
        <v>0</v>
      </c>
      <c r="CC545" s="14">
        <f>VLOOKUP($B545,[2]Sheet3!$G:$CZ,66,0)</f>
        <v>0</v>
      </c>
      <c r="CD545" s="14">
        <f>VLOOKUP($B545,[2]Sheet3!$G:$CZ,67,0)</f>
        <v>0</v>
      </c>
      <c r="CE545" s="14">
        <f>VLOOKUP($B545,[2]Sheet3!$G:$CZ,68,0)</f>
        <v>0</v>
      </c>
      <c r="CF545" s="14">
        <f>VLOOKUP($B545,[2]Sheet3!$G:$CZ,69,0)</f>
        <v>0</v>
      </c>
      <c r="CG545" s="14">
        <f>VLOOKUP($B545,[2]Sheet3!$G:$CZ,70,0)</f>
        <v>0</v>
      </c>
      <c r="CH545" s="14">
        <f>VLOOKUP($B545,[2]Sheet3!$G:$CZ,71,0)</f>
        <v>0</v>
      </c>
      <c r="CI545" s="14">
        <f>VLOOKUP($B545,[2]Sheet3!$G:$CZ,72,0)</f>
        <v>0</v>
      </c>
      <c r="CJ545" s="14">
        <f>VLOOKUP($B545,[2]Sheet3!$G:$CZ,73,0)</f>
        <v>0</v>
      </c>
      <c r="CK545" s="14">
        <f>VLOOKUP($B545,[2]Sheet3!$G:$CZ,74,0)</f>
        <v>0</v>
      </c>
      <c r="CL545" s="14">
        <f>VLOOKUP($B545,[2]Sheet3!$G:$CZ,75,0)</f>
        <v>0</v>
      </c>
      <c r="CM545" s="14">
        <f>VLOOKUP($B545,[2]Sheet3!$G:$CZ,76,0)</f>
        <v>0</v>
      </c>
      <c r="CN545" s="14">
        <f>VLOOKUP($B545,[2]Sheet3!$G:$CZ,77,0)</f>
        <v>0</v>
      </c>
      <c r="CO545" s="14">
        <f>VLOOKUP($B545,[2]Sheet3!$G:$CZ,78,0)</f>
        <v>0</v>
      </c>
      <c r="CP545" s="14">
        <f>VLOOKUP($B545,[2]Sheet3!$G:$CZ,79,0)</f>
        <v>0</v>
      </c>
      <c r="CQ545" s="14">
        <f>VLOOKUP($B545,[2]Sheet3!$G:$CZ,80,0)</f>
        <v>0</v>
      </c>
      <c r="CR545" s="14">
        <f>VLOOKUP($B545,[2]Sheet3!$G:$CZ,81,0)</f>
        <v>0</v>
      </c>
      <c r="CS545" s="14">
        <f>VLOOKUP($B545,[2]Sheet3!$G:$CZ,82,0)</f>
        <v>0</v>
      </c>
      <c r="CT545" s="14">
        <f>VLOOKUP($B545,[2]Sheet3!$G:$CZ,83,0)</f>
        <v>0</v>
      </c>
      <c r="CU545" s="14">
        <f>VLOOKUP($B545,[2]Sheet3!$G:$CZ,84,0)</f>
        <v>0</v>
      </c>
      <c r="CV545" s="14">
        <f>VLOOKUP($B545,[2]Sheet3!$G:$CZ,85,0)</f>
        <v>0</v>
      </c>
      <c r="CW545" s="14">
        <f>VLOOKUP($B545,[2]Sheet3!$G:$CZ,86,0)</f>
        <v>0</v>
      </c>
      <c r="CX545" s="14">
        <f>VLOOKUP($B545,[2]Sheet3!$G:$CZ,87,0)</f>
        <v>0</v>
      </c>
      <c r="CY545" s="14">
        <f>VLOOKUP($B545,[2]Sheet3!$G:$CZ,88,0)</f>
        <v>0</v>
      </c>
      <c r="CZ545" s="14">
        <f>VLOOKUP($B545,[2]Sheet3!$G:$CZ,89,0)</f>
        <v>0</v>
      </c>
      <c r="DA545" s="14">
        <f>VLOOKUP($B545,[2]Sheet3!$G:$CZ,90,0)</f>
        <v>0</v>
      </c>
      <c r="DB545" s="14">
        <f>VLOOKUP($B545,[2]Sheet3!$G:$CZ,91,0)</f>
        <v>0</v>
      </c>
      <c r="DC545" s="14">
        <f>VLOOKUP($B545,[2]Sheet3!$G:$CZ,92,0)</f>
        <v>0</v>
      </c>
      <c r="DD545" s="14">
        <f>VLOOKUP($B545,[2]Sheet3!$G:$CZ,93,0)</f>
        <v>0</v>
      </c>
      <c r="DE545" s="14">
        <f>VLOOKUP($B545,[2]Sheet3!$G:$CZ,94,0)</f>
        <v>0</v>
      </c>
      <c r="DF545" s="14">
        <f>VLOOKUP($B545,[2]Sheet3!$G:$CZ,95,0)</f>
        <v>0</v>
      </c>
      <c r="DG545" s="14">
        <f>VLOOKUP($B545,[2]Sheet3!$G:$CZ,96,0)</f>
        <v>0</v>
      </c>
      <c r="DH545" s="14">
        <f>VLOOKUP($B545,[2]Sheet3!$G:$CZ,97,0)</f>
        <v>0</v>
      </c>
      <c r="DI545" s="14">
        <f>VLOOKUP($B545,[2]Sheet3!$G:$CZ,98,0)</f>
        <v>0</v>
      </c>
    </row>
    <row r="546" spans="1:113" x14ac:dyDescent="0.3">
      <c r="A546" s="9" t="str">
        <f t="shared" si="26"/>
        <v>N53353</v>
      </c>
      <c r="B546" s="15" t="s">
        <v>1558</v>
      </c>
      <c r="C546" s="15" t="s">
        <v>1559</v>
      </c>
      <c r="F546" s="7" t="s">
        <v>15</v>
      </c>
      <c r="G546" s="12" t="s">
        <v>4041</v>
      </c>
      <c r="H546" s="12" t="str">
        <f>VLOOKUP($B546,[1]Sheet1!$A:$G,5,0)</f>
        <v>rohit.arora@redingtongroup.com</v>
      </c>
      <c r="I546" s="12" t="str">
        <f>VLOOKUP($B546,[1]Sheet1!$A:$G,7,0)</f>
        <v>jitender.chopra@redingtongroup.com</v>
      </c>
      <c r="J546" s="12" t="s">
        <v>82</v>
      </c>
      <c r="K546" s="7"/>
      <c r="L546" s="7"/>
      <c r="M546" s="8"/>
      <c r="N546" s="7" t="str">
        <f t="shared" si="24"/>
        <v>rohit.arora@redingtongroup.com; jitender.chopra@redingtongroup.com; nilesh.phirke@redingtongroup.com;christopher.joseph@redingtongroup.com</v>
      </c>
      <c r="O546" s="7" t="str">
        <f t="shared" si="25"/>
        <v>N53353</v>
      </c>
      <c r="P546" s="8" t="s">
        <v>5215</v>
      </c>
      <c r="Q546" s="14">
        <f>VLOOKUP($B546,[2]Sheet3!$G:$CZ,2,0)</f>
        <v>2400308727</v>
      </c>
      <c r="R546" s="14">
        <f>VLOOKUP($B546,[2]Sheet3!$G:$CZ,3,0)</f>
        <v>2400302799</v>
      </c>
      <c r="S546" s="14">
        <f>VLOOKUP($B546,[2]Sheet3!$G:$CZ,4,0)</f>
        <v>0</v>
      </c>
      <c r="T546" s="14">
        <f>VLOOKUP($B546,[2]Sheet3!$G:$CZ,5,0)</f>
        <v>0</v>
      </c>
      <c r="U546" s="14">
        <f>VLOOKUP($B546,[2]Sheet3!$G:$CZ,6,0)</f>
        <v>0</v>
      </c>
      <c r="V546" s="14">
        <f>VLOOKUP($B546,[2]Sheet3!$G:$CZ,7,0)</f>
        <v>0</v>
      </c>
      <c r="W546" s="14">
        <f>VLOOKUP($B546,[2]Sheet3!$G:$CZ,8,0)</f>
        <v>0</v>
      </c>
      <c r="X546" s="14">
        <f>VLOOKUP($B546,[2]Sheet3!$G:$CZ,9,0)</f>
        <v>0</v>
      </c>
      <c r="Y546" s="14">
        <f>VLOOKUP($B546,[2]Sheet3!$G:$CZ,10,0)</f>
        <v>0</v>
      </c>
      <c r="Z546" s="14">
        <f>VLOOKUP($B546,[2]Sheet3!$G:$CZ,11,0)</f>
        <v>0</v>
      </c>
      <c r="AA546" s="14">
        <f>VLOOKUP($B546,[2]Sheet3!$G:$CZ,12,0)</f>
        <v>0</v>
      </c>
      <c r="AB546" s="14">
        <f>VLOOKUP($B546,[2]Sheet3!$G:$CZ,13,0)</f>
        <v>0</v>
      </c>
      <c r="AC546" s="14">
        <f>VLOOKUP($B546,[2]Sheet3!$G:$CZ,14,0)</f>
        <v>0</v>
      </c>
      <c r="AD546" s="14">
        <f>VLOOKUP($B546,[2]Sheet3!$G:$CZ,15,0)</f>
        <v>0</v>
      </c>
      <c r="AE546" s="14">
        <f>VLOOKUP($B546,[2]Sheet3!$G:$CZ,16,0)</f>
        <v>0</v>
      </c>
      <c r="AF546" s="14">
        <f>VLOOKUP($B546,[2]Sheet3!$G:$CZ,17,0)</f>
        <v>0</v>
      </c>
      <c r="AG546" s="14">
        <f>VLOOKUP($B546,[2]Sheet3!$G:$CZ,18,0)</f>
        <v>0</v>
      </c>
      <c r="AH546" s="14">
        <f>VLOOKUP($B546,[2]Sheet3!$G:$CZ,19,0)</f>
        <v>0</v>
      </c>
      <c r="AI546" s="14">
        <f>VLOOKUP($B546,[2]Sheet3!$G:$CZ,20,0)</f>
        <v>0</v>
      </c>
      <c r="AJ546" s="14">
        <f>VLOOKUP($B546,[2]Sheet3!$G:$CZ,21,0)</f>
        <v>0</v>
      </c>
      <c r="AK546" s="14">
        <f>VLOOKUP($B546,[2]Sheet3!$G:$CZ,22,0)</f>
        <v>0</v>
      </c>
      <c r="AL546" s="14">
        <f>VLOOKUP($B546,[2]Sheet3!$G:$CZ,23,0)</f>
        <v>0</v>
      </c>
      <c r="AM546" s="14">
        <f>VLOOKUP($B546,[2]Sheet3!$G:$CZ,24,0)</f>
        <v>0</v>
      </c>
      <c r="AN546" s="14">
        <f>VLOOKUP($B546,[2]Sheet3!$G:$CZ,25,0)</f>
        <v>0</v>
      </c>
      <c r="AO546" s="14">
        <f>VLOOKUP($B546,[2]Sheet3!$G:$CZ,26,0)</f>
        <v>0</v>
      </c>
      <c r="AP546" s="14">
        <f>VLOOKUP($B546,[2]Sheet3!$G:$CZ,27,0)</f>
        <v>0</v>
      </c>
      <c r="AQ546" s="14">
        <f>VLOOKUP($B546,[2]Sheet3!$G:$CZ,28,0)</f>
        <v>0</v>
      </c>
      <c r="AR546" s="14">
        <f>VLOOKUP($B546,[2]Sheet3!$G:$CZ,29,0)</f>
        <v>0</v>
      </c>
      <c r="AS546" s="14">
        <f>VLOOKUP($B546,[2]Sheet3!$G:$CZ,30,0)</f>
        <v>0</v>
      </c>
      <c r="AT546" s="14">
        <f>VLOOKUP($B546,[2]Sheet3!$G:$CZ,31,0)</f>
        <v>0</v>
      </c>
      <c r="AU546" s="14">
        <f>VLOOKUP($B546,[2]Sheet3!$G:$CZ,32,0)</f>
        <v>0</v>
      </c>
      <c r="AV546" s="14">
        <f>VLOOKUP($B546,[2]Sheet3!$G:$CZ,33,0)</f>
        <v>0</v>
      </c>
      <c r="AW546" s="14">
        <f>VLOOKUP($B546,[2]Sheet3!$G:$CZ,34,0)</f>
        <v>0</v>
      </c>
      <c r="AX546" s="14">
        <f>VLOOKUP($B546,[2]Sheet3!$G:$CZ,35,0)</f>
        <v>0</v>
      </c>
      <c r="AY546" s="14">
        <f>VLOOKUP($B546,[2]Sheet3!$G:$CZ,36,0)</f>
        <v>0</v>
      </c>
      <c r="AZ546" s="14">
        <f>VLOOKUP($B546,[2]Sheet3!$G:$CZ,37,0)</f>
        <v>0</v>
      </c>
      <c r="BA546" s="14">
        <f>VLOOKUP($B546,[2]Sheet3!$G:$CZ,38,0)</f>
        <v>0</v>
      </c>
      <c r="BB546" s="14">
        <f>VLOOKUP($B546,[2]Sheet3!$G:$CZ,39,0)</f>
        <v>0</v>
      </c>
      <c r="BC546" s="14">
        <f>VLOOKUP($B546,[2]Sheet3!$G:$CZ,40,0)</f>
        <v>0</v>
      </c>
      <c r="BD546" s="14">
        <f>VLOOKUP($B546,[2]Sheet3!$G:$CZ,41,0)</f>
        <v>0</v>
      </c>
      <c r="BE546" s="14">
        <f>VLOOKUP($B546,[2]Sheet3!$G:$CZ,42,0)</f>
        <v>0</v>
      </c>
      <c r="BF546" s="14">
        <f>VLOOKUP($B546,[2]Sheet3!$G:$CZ,43,0)</f>
        <v>0</v>
      </c>
      <c r="BG546" s="14">
        <f>VLOOKUP($B546,[2]Sheet3!$G:$CZ,44,0)</f>
        <v>0</v>
      </c>
      <c r="BH546" s="14">
        <f>VLOOKUP($B546,[2]Sheet3!$G:$CZ,45,0)</f>
        <v>0</v>
      </c>
      <c r="BI546" s="14">
        <f>VLOOKUP($B546,[2]Sheet3!$G:$CZ,46,0)</f>
        <v>0</v>
      </c>
      <c r="BJ546" s="14">
        <f>VLOOKUP($B546,[2]Sheet3!$G:$CZ,47,0)</f>
        <v>0</v>
      </c>
      <c r="BK546" s="14">
        <f>VLOOKUP($B546,[2]Sheet3!$G:$CZ,48,0)</f>
        <v>0</v>
      </c>
      <c r="BL546" s="14">
        <f>VLOOKUP($B546,[2]Sheet3!$G:$CZ,49,0)</f>
        <v>0</v>
      </c>
      <c r="BM546" s="14">
        <f>VLOOKUP($B546,[2]Sheet3!$G:$CZ,50,0)</f>
        <v>0</v>
      </c>
      <c r="BN546" s="14">
        <f>VLOOKUP($B546,[2]Sheet3!$G:$CZ,51,0)</f>
        <v>0</v>
      </c>
      <c r="BO546" s="14">
        <f>VLOOKUP($B546,[2]Sheet3!$G:$CZ,52,0)</f>
        <v>0</v>
      </c>
      <c r="BP546" s="14">
        <f>VLOOKUP($B546,[2]Sheet3!$G:$CZ,53,0)</f>
        <v>0</v>
      </c>
      <c r="BQ546" s="14">
        <f>VLOOKUP($B546,[2]Sheet3!$G:$CZ,54,0)</f>
        <v>0</v>
      </c>
      <c r="BR546" s="14">
        <f>VLOOKUP($B546,[2]Sheet3!$G:$CZ,55,0)</f>
        <v>0</v>
      </c>
      <c r="BS546" s="14">
        <f>VLOOKUP($B546,[2]Sheet3!$G:$CZ,56,0)</f>
        <v>0</v>
      </c>
      <c r="BT546" s="14">
        <f>VLOOKUP($B546,[2]Sheet3!$G:$CZ,57,0)</f>
        <v>0</v>
      </c>
      <c r="BU546" s="14">
        <f>VLOOKUP($B546,[2]Sheet3!$G:$CZ,58,0)</f>
        <v>0</v>
      </c>
      <c r="BV546" s="14">
        <f>VLOOKUP($B546,[2]Sheet3!$G:$CZ,59,0)</f>
        <v>0</v>
      </c>
      <c r="BW546" s="14">
        <f>VLOOKUP($B546,[2]Sheet3!$G:$CZ,60,0)</f>
        <v>0</v>
      </c>
      <c r="BX546" s="14">
        <f>VLOOKUP($B546,[2]Sheet3!$G:$CZ,61,0)</f>
        <v>0</v>
      </c>
      <c r="BY546" s="14">
        <f>VLOOKUP($B546,[2]Sheet3!$G:$CZ,62,0)</f>
        <v>0</v>
      </c>
      <c r="BZ546" s="14">
        <f>VLOOKUP($B546,[2]Sheet3!$G:$CZ,63,0)</f>
        <v>0</v>
      </c>
      <c r="CA546" s="14">
        <f>VLOOKUP($B546,[2]Sheet3!$G:$CZ,64,0)</f>
        <v>0</v>
      </c>
      <c r="CB546" s="14">
        <f>VLOOKUP($B546,[2]Sheet3!$G:$CZ,65,0)</f>
        <v>0</v>
      </c>
      <c r="CC546" s="14">
        <f>VLOOKUP($B546,[2]Sheet3!$G:$CZ,66,0)</f>
        <v>0</v>
      </c>
      <c r="CD546" s="14">
        <f>VLOOKUP($B546,[2]Sheet3!$G:$CZ,67,0)</f>
        <v>0</v>
      </c>
      <c r="CE546" s="14">
        <f>VLOOKUP($B546,[2]Sheet3!$G:$CZ,68,0)</f>
        <v>0</v>
      </c>
      <c r="CF546" s="14">
        <f>VLOOKUP($B546,[2]Sheet3!$G:$CZ,69,0)</f>
        <v>0</v>
      </c>
      <c r="CG546" s="14">
        <f>VLOOKUP($B546,[2]Sheet3!$G:$CZ,70,0)</f>
        <v>0</v>
      </c>
      <c r="CH546" s="14">
        <f>VLOOKUP($B546,[2]Sheet3!$G:$CZ,71,0)</f>
        <v>0</v>
      </c>
      <c r="CI546" s="14">
        <f>VLOOKUP($B546,[2]Sheet3!$G:$CZ,72,0)</f>
        <v>0</v>
      </c>
      <c r="CJ546" s="14">
        <f>VLOOKUP($B546,[2]Sheet3!$G:$CZ,73,0)</f>
        <v>0</v>
      </c>
      <c r="CK546" s="14">
        <f>VLOOKUP($B546,[2]Sheet3!$G:$CZ,74,0)</f>
        <v>0</v>
      </c>
      <c r="CL546" s="14">
        <f>VLOOKUP($B546,[2]Sheet3!$G:$CZ,75,0)</f>
        <v>0</v>
      </c>
      <c r="CM546" s="14">
        <f>VLOOKUP($B546,[2]Sheet3!$G:$CZ,76,0)</f>
        <v>0</v>
      </c>
      <c r="CN546" s="14">
        <f>VLOOKUP($B546,[2]Sheet3!$G:$CZ,77,0)</f>
        <v>0</v>
      </c>
      <c r="CO546" s="14">
        <f>VLOOKUP($B546,[2]Sheet3!$G:$CZ,78,0)</f>
        <v>0</v>
      </c>
      <c r="CP546" s="14">
        <f>VLOOKUP($B546,[2]Sheet3!$G:$CZ,79,0)</f>
        <v>0</v>
      </c>
      <c r="CQ546" s="14">
        <f>VLOOKUP($B546,[2]Sheet3!$G:$CZ,80,0)</f>
        <v>0</v>
      </c>
      <c r="CR546" s="14">
        <f>VLOOKUP($B546,[2]Sheet3!$G:$CZ,81,0)</f>
        <v>0</v>
      </c>
      <c r="CS546" s="14">
        <f>VLOOKUP($B546,[2]Sheet3!$G:$CZ,82,0)</f>
        <v>0</v>
      </c>
      <c r="CT546" s="14">
        <f>VLOOKUP($B546,[2]Sheet3!$G:$CZ,83,0)</f>
        <v>0</v>
      </c>
      <c r="CU546" s="14">
        <f>VLOOKUP($B546,[2]Sheet3!$G:$CZ,84,0)</f>
        <v>0</v>
      </c>
      <c r="CV546" s="14">
        <f>VLOOKUP($B546,[2]Sheet3!$G:$CZ,85,0)</f>
        <v>0</v>
      </c>
      <c r="CW546" s="14">
        <f>VLOOKUP($B546,[2]Sheet3!$G:$CZ,86,0)</f>
        <v>0</v>
      </c>
      <c r="CX546" s="14">
        <f>VLOOKUP($B546,[2]Sheet3!$G:$CZ,87,0)</f>
        <v>0</v>
      </c>
      <c r="CY546" s="14">
        <f>VLOOKUP($B546,[2]Sheet3!$G:$CZ,88,0)</f>
        <v>0</v>
      </c>
      <c r="CZ546" s="14">
        <f>VLOOKUP($B546,[2]Sheet3!$G:$CZ,89,0)</f>
        <v>0</v>
      </c>
      <c r="DA546" s="14">
        <f>VLOOKUP($B546,[2]Sheet3!$G:$CZ,90,0)</f>
        <v>0</v>
      </c>
      <c r="DB546" s="14">
        <f>VLOOKUP($B546,[2]Sheet3!$G:$CZ,91,0)</f>
        <v>0</v>
      </c>
      <c r="DC546" s="14">
        <f>VLOOKUP($B546,[2]Sheet3!$G:$CZ,92,0)</f>
        <v>0</v>
      </c>
      <c r="DD546" s="14">
        <f>VLOOKUP($B546,[2]Sheet3!$G:$CZ,93,0)</f>
        <v>0</v>
      </c>
      <c r="DE546" s="14">
        <f>VLOOKUP($B546,[2]Sheet3!$G:$CZ,94,0)</f>
        <v>0</v>
      </c>
      <c r="DF546" s="14">
        <f>VLOOKUP($B546,[2]Sheet3!$G:$CZ,95,0)</f>
        <v>0</v>
      </c>
      <c r="DG546" s="14">
        <f>VLOOKUP($B546,[2]Sheet3!$G:$CZ,96,0)</f>
        <v>0</v>
      </c>
      <c r="DH546" s="14">
        <f>VLOOKUP($B546,[2]Sheet3!$G:$CZ,97,0)</f>
        <v>0</v>
      </c>
      <c r="DI546" s="14">
        <f>VLOOKUP($B546,[2]Sheet3!$G:$CZ,98,0)</f>
        <v>0</v>
      </c>
    </row>
    <row r="547" spans="1:113" x14ac:dyDescent="0.3">
      <c r="A547" s="9" t="str">
        <f t="shared" si="26"/>
        <v>N13684</v>
      </c>
      <c r="B547" s="15" t="s">
        <v>254</v>
      </c>
      <c r="C547" s="15" t="s">
        <v>255</v>
      </c>
      <c r="F547" s="7" t="s">
        <v>15</v>
      </c>
      <c r="G547" s="12" t="s">
        <v>4042</v>
      </c>
      <c r="H547" s="12" t="str">
        <f>VLOOKUP($B547,[1]Sheet1!$A:$G,5,0)</f>
        <v>dheeraj.sharma@redingtongroup.com</v>
      </c>
      <c r="I547" s="12" t="str">
        <f>VLOOKUP($B547,[1]Sheet1!$A:$G,7,0)</f>
        <v>sidharth.eknath@redingtongroup.com</v>
      </c>
      <c r="J547" s="12" t="s">
        <v>82</v>
      </c>
      <c r="K547" s="7"/>
      <c r="L547" s="7"/>
      <c r="M547" s="8"/>
      <c r="N547" s="7" t="str">
        <f t="shared" si="24"/>
        <v>dheeraj.sharma@redingtongroup.com; sidharth.eknath@redingtongroup.com; nilesh.phirke@redingtongroup.com;christopher.joseph@redingtongroup.com</v>
      </c>
      <c r="O547" s="7" t="str">
        <f t="shared" si="25"/>
        <v>N13684</v>
      </c>
      <c r="P547" s="8" t="s">
        <v>5215</v>
      </c>
      <c r="Q547" s="14">
        <f>VLOOKUP($B547,[2]Sheet3!$G:$CZ,2,0)</f>
        <v>2400309060</v>
      </c>
      <c r="R547" s="14">
        <f>VLOOKUP($B547,[2]Sheet3!$G:$CZ,3,0)</f>
        <v>2400308298</v>
      </c>
      <c r="S547" s="14">
        <f>VLOOKUP($B547,[2]Sheet3!$G:$CZ,4,0)</f>
        <v>2400305306</v>
      </c>
      <c r="T547" s="14">
        <f>VLOOKUP($B547,[2]Sheet3!$G:$CZ,5,0)</f>
        <v>2400299590</v>
      </c>
      <c r="U547" s="14">
        <f>VLOOKUP($B547,[2]Sheet3!$G:$CZ,6,0)</f>
        <v>2400309059</v>
      </c>
      <c r="V547" s="14">
        <f>VLOOKUP($B547,[2]Sheet3!$G:$CZ,7,0)</f>
        <v>2400305387</v>
      </c>
      <c r="W547" s="14">
        <f>VLOOKUP($B547,[2]Sheet3!$G:$CZ,8,0)</f>
        <v>2400308297</v>
      </c>
      <c r="X547" s="14">
        <f>VLOOKUP($B547,[2]Sheet3!$G:$CZ,9,0)</f>
        <v>0</v>
      </c>
      <c r="Y547" s="14">
        <f>VLOOKUP($B547,[2]Sheet3!$G:$CZ,10,0)</f>
        <v>0</v>
      </c>
      <c r="Z547" s="14">
        <f>VLOOKUP($B547,[2]Sheet3!$G:$CZ,11,0)</f>
        <v>0</v>
      </c>
      <c r="AA547" s="14">
        <f>VLOOKUP($B547,[2]Sheet3!$G:$CZ,12,0)</f>
        <v>0</v>
      </c>
      <c r="AB547" s="14">
        <f>VLOOKUP($B547,[2]Sheet3!$G:$CZ,13,0)</f>
        <v>0</v>
      </c>
      <c r="AC547" s="14">
        <f>VLOOKUP($B547,[2]Sheet3!$G:$CZ,14,0)</f>
        <v>0</v>
      </c>
      <c r="AD547" s="14">
        <f>VLOOKUP($B547,[2]Sheet3!$G:$CZ,15,0)</f>
        <v>0</v>
      </c>
      <c r="AE547" s="14">
        <f>VLOOKUP($B547,[2]Sheet3!$G:$CZ,16,0)</f>
        <v>0</v>
      </c>
      <c r="AF547" s="14">
        <f>VLOOKUP($B547,[2]Sheet3!$G:$CZ,17,0)</f>
        <v>0</v>
      </c>
      <c r="AG547" s="14">
        <f>VLOOKUP($B547,[2]Sheet3!$G:$CZ,18,0)</f>
        <v>0</v>
      </c>
      <c r="AH547" s="14">
        <f>VLOOKUP($B547,[2]Sheet3!$G:$CZ,19,0)</f>
        <v>0</v>
      </c>
      <c r="AI547" s="14">
        <f>VLOOKUP($B547,[2]Sheet3!$G:$CZ,20,0)</f>
        <v>0</v>
      </c>
      <c r="AJ547" s="14">
        <f>VLOOKUP($B547,[2]Sheet3!$G:$CZ,21,0)</f>
        <v>0</v>
      </c>
      <c r="AK547" s="14">
        <f>VLOOKUP($B547,[2]Sheet3!$G:$CZ,22,0)</f>
        <v>0</v>
      </c>
      <c r="AL547" s="14">
        <f>VLOOKUP($B547,[2]Sheet3!$G:$CZ,23,0)</f>
        <v>0</v>
      </c>
      <c r="AM547" s="14">
        <f>VLOOKUP($B547,[2]Sheet3!$G:$CZ,24,0)</f>
        <v>0</v>
      </c>
      <c r="AN547" s="14">
        <f>VLOOKUP($B547,[2]Sheet3!$G:$CZ,25,0)</f>
        <v>0</v>
      </c>
      <c r="AO547" s="14">
        <f>VLOOKUP($B547,[2]Sheet3!$G:$CZ,26,0)</f>
        <v>0</v>
      </c>
      <c r="AP547" s="14">
        <f>VLOOKUP($B547,[2]Sheet3!$G:$CZ,27,0)</f>
        <v>0</v>
      </c>
      <c r="AQ547" s="14">
        <f>VLOOKUP($B547,[2]Sheet3!$G:$CZ,28,0)</f>
        <v>0</v>
      </c>
      <c r="AR547" s="14">
        <f>VLOOKUP($B547,[2]Sheet3!$G:$CZ,29,0)</f>
        <v>0</v>
      </c>
      <c r="AS547" s="14">
        <f>VLOOKUP($B547,[2]Sheet3!$G:$CZ,30,0)</f>
        <v>0</v>
      </c>
      <c r="AT547" s="14">
        <f>VLOOKUP($B547,[2]Sheet3!$G:$CZ,31,0)</f>
        <v>0</v>
      </c>
      <c r="AU547" s="14">
        <f>VLOOKUP($B547,[2]Sheet3!$G:$CZ,32,0)</f>
        <v>0</v>
      </c>
      <c r="AV547" s="14">
        <f>VLOOKUP($B547,[2]Sheet3!$G:$CZ,33,0)</f>
        <v>0</v>
      </c>
      <c r="AW547" s="14">
        <f>VLOOKUP($B547,[2]Sheet3!$G:$CZ,34,0)</f>
        <v>0</v>
      </c>
      <c r="AX547" s="14">
        <f>VLOOKUP($B547,[2]Sheet3!$G:$CZ,35,0)</f>
        <v>0</v>
      </c>
      <c r="AY547" s="14">
        <f>VLOOKUP($B547,[2]Sheet3!$G:$CZ,36,0)</f>
        <v>0</v>
      </c>
      <c r="AZ547" s="14">
        <f>VLOOKUP($B547,[2]Sheet3!$G:$CZ,37,0)</f>
        <v>0</v>
      </c>
      <c r="BA547" s="14">
        <f>VLOOKUP($B547,[2]Sheet3!$G:$CZ,38,0)</f>
        <v>0</v>
      </c>
      <c r="BB547" s="14">
        <f>VLOOKUP($B547,[2]Sheet3!$G:$CZ,39,0)</f>
        <v>0</v>
      </c>
      <c r="BC547" s="14">
        <f>VLOOKUP($B547,[2]Sheet3!$G:$CZ,40,0)</f>
        <v>0</v>
      </c>
      <c r="BD547" s="14">
        <f>VLOOKUP($B547,[2]Sheet3!$G:$CZ,41,0)</f>
        <v>0</v>
      </c>
      <c r="BE547" s="14">
        <f>VLOOKUP($B547,[2]Sheet3!$G:$CZ,42,0)</f>
        <v>0</v>
      </c>
      <c r="BF547" s="14">
        <f>VLOOKUP($B547,[2]Sheet3!$G:$CZ,43,0)</f>
        <v>0</v>
      </c>
      <c r="BG547" s="14">
        <f>VLOOKUP($B547,[2]Sheet3!$G:$CZ,44,0)</f>
        <v>0</v>
      </c>
      <c r="BH547" s="14">
        <f>VLOOKUP($B547,[2]Sheet3!$G:$CZ,45,0)</f>
        <v>0</v>
      </c>
      <c r="BI547" s="14">
        <f>VLOOKUP($B547,[2]Sheet3!$G:$CZ,46,0)</f>
        <v>0</v>
      </c>
      <c r="BJ547" s="14">
        <f>VLOOKUP($B547,[2]Sheet3!$G:$CZ,47,0)</f>
        <v>0</v>
      </c>
      <c r="BK547" s="14">
        <f>VLOOKUP($B547,[2]Sheet3!$G:$CZ,48,0)</f>
        <v>0</v>
      </c>
      <c r="BL547" s="14">
        <f>VLOOKUP($B547,[2]Sheet3!$G:$CZ,49,0)</f>
        <v>0</v>
      </c>
      <c r="BM547" s="14">
        <f>VLOOKUP($B547,[2]Sheet3!$G:$CZ,50,0)</f>
        <v>0</v>
      </c>
      <c r="BN547" s="14">
        <f>VLOOKUP($B547,[2]Sheet3!$G:$CZ,51,0)</f>
        <v>0</v>
      </c>
      <c r="BO547" s="14">
        <f>VLOOKUP($B547,[2]Sheet3!$G:$CZ,52,0)</f>
        <v>0</v>
      </c>
      <c r="BP547" s="14">
        <f>VLOOKUP($B547,[2]Sheet3!$G:$CZ,53,0)</f>
        <v>0</v>
      </c>
      <c r="BQ547" s="14">
        <f>VLOOKUP($B547,[2]Sheet3!$G:$CZ,54,0)</f>
        <v>0</v>
      </c>
      <c r="BR547" s="14">
        <f>VLOOKUP($B547,[2]Sheet3!$G:$CZ,55,0)</f>
        <v>0</v>
      </c>
      <c r="BS547" s="14">
        <f>VLOOKUP($B547,[2]Sheet3!$G:$CZ,56,0)</f>
        <v>0</v>
      </c>
      <c r="BT547" s="14">
        <f>VLOOKUP($B547,[2]Sheet3!$G:$CZ,57,0)</f>
        <v>0</v>
      </c>
      <c r="BU547" s="14">
        <f>VLOOKUP($B547,[2]Sheet3!$G:$CZ,58,0)</f>
        <v>0</v>
      </c>
      <c r="BV547" s="14">
        <f>VLOOKUP($B547,[2]Sheet3!$G:$CZ,59,0)</f>
        <v>0</v>
      </c>
      <c r="BW547" s="14">
        <f>VLOOKUP($B547,[2]Sheet3!$G:$CZ,60,0)</f>
        <v>0</v>
      </c>
      <c r="BX547" s="14">
        <f>VLOOKUP($B547,[2]Sheet3!$G:$CZ,61,0)</f>
        <v>0</v>
      </c>
      <c r="BY547" s="14">
        <f>VLOOKUP($B547,[2]Sheet3!$G:$CZ,62,0)</f>
        <v>0</v>
      </c>
      <c r="BZ547" s="14">
        <f>VLOOKUP($B547,[2]Sheet3!$G:$CZ,63,0)</f>
        <v>0</v>
      </c>
      <c r="CA547" s="14">
        <f>VLOOKUP($B547,[2]Sheet3!$G:$CZ,64,0)</f>
        <v>0</v>
      </c>
      <c r="CB547" s="14">
        <f>VLOOKUP($B547,[2]Sheet3!$G:$CZ,65,0)</f>
        <v>0</v>
      </c>
      <c r="CC547" s="14">
        <f>VLOOKUP($B547,[2]Sheet3!$G:$CZ,66,0)</f>
        <v>0</v>
      </c>
      <c r="CD547" s="14">
        <f>VLOOKUP($B547,[2]Sheet3!$G:$CZ,67,0)</f>
        <v>0</v>
      </c>
      <c r="CE547" s="14">
        <f>VLOOKUP($B547,[2]Sheet3!$G:$CZ,68,0)</f>
        <v>0</v>
      </c>
      <c r="CF547" s="14">
        <f>VLOOKUP($B547,[2]Sheet3!$G:$CZ,69,0)</f>
        <v>0</v>
      </c>
      <c r="CG547" s="14">
        <f>VLOOKUP($B547,[2]Sheet3!$G:$CZ,70,0)</f>
        <v>0</v>
      </c>
      <c r="CH547" s="14">
        <f>VLOOKUP($B547,[2]Sheet3!$G:$CZ,71,0)</f>
        <v>0</v>
      </c>
      <c r="CI547" s="14">
        <f>VLOOKUP($B547,[2]Sheet3!$G:$CZ,72,0)</f>
        <v>0</v>
      </c>
      <c r="CJ547" s="14">
        <f>VLOOKUP($B547,[2]Sheet3!$G:$CZ,73,0)</f>
        <v>0</v>
      </c>
      <c r="CK547" s="14">
        <f>VLOOKUP($B547,[2]Sheet3!$G:$CZ,74,0)</f>
        <v>0</v>
      </c>
      <c r="CL547" s="14">
        <f>VLOOKUP($B547,[2]Sheet3!$G:$CZ,75,0)</f>
        <v>0</v>
      </c>
      <c r="CM547" s="14">
        <f>VLOOKUP($B547,[2]Sheet3!$G:$CZ,76,0)</f>
        <v>0</v>
      </c>
      <c r="CN547" s="14">
        <f>VLOOKUP($B547,[2]Sheet3!$G:$CZ,77,0)</f>
        <v>0</v>
      </c>
      <c r="CO547" s="14">
        <f>VLOOKUP($B547,[2]Sheet3!$G:$CZ,78,0)</f>
        <v>0</v>
      </c>
      <c r="CP547" s="14">
        <f>VLOOKUP($B547,[2]Sheet3!$G:$CZ,79,0)</f>
        <v>0</v>
      </c>
      <c r="CQ547" s="14">
        <f>VLOOKUP($B547,[2]Sheet3!$G:$CZ,80,0)</f>
        <v>0</v>
      </c>
      <c r="CR547" s="14">
        <f>VLOOKUP($B547,[2]Sheet3!$G:$CZ,81,0)</f>
        <v>0</v>
      </c>
      <c r="CS547" s="14">
        <f>VLOOKUP($B547,[2]Sheet3!$G:$CZ,82,0)</f>
        <v>0</v>
      </c>
      <c r="CT547" s="14">
        <f>VLOOKUP($B547,[2]Sheet3!$G:$CZ,83,0)</f>
        <v>0</v>
      </c>
      <c r="CU547" s="14">
        <f>VLOOKUP($B547,[2]Sheet3!$G:$CZ,84,0)</f>
        <v>0</v>
      </c>
      <c r="CV547" s="14">
        <f>VLOOKUP($B547,[2]Sheet3!$G:$CZ,85,0)</f>
        <v>0</v>
      </c>
      <c r="CW547" s="14">
        <f>VLOOKUP($B547,[2]Sheet3!$G:$CZ,86,0)</f>
        <v>0</v>
      </c>
      <c r="CX547" s="14">
        <f>VLOOKUP($B547,[2]Sheet3!$G:$CZ,87,0)</f>
        <v>0</v>
      </c>
      <c r="CY547" s="14">
        <f>VLOOKUP($B547,[2]Sheet3!$G:$CZ,88,0)</f>
        <v>0</v>
      </c>
      <c r="CZ547" s="14">
        <f>VLOOKUP($B547,[2]Sheet3!$G:$CZ,89,0)</f>
        <v>0</v>
      </c>
      <c r="DA547" s="14">
        <f>VLOOKUP($B547,[2]Sheet3!$G:$CZ,90,0)</f>
        <v>0</v>
      </c>
      <c r="DB547" s="14">
        <f>VLOOKUP($B547,[2]Sheet3!$G:$CZ,91,0)</f>
        <v>0</v>
      </c>
      <c r="DC547" s="14">
        <f>VLOOKUP($B547,[2]Sheet3!$G:$CZ,92,0)</f>
        <v>0</v>
      </c>
      <c r="DD547" s="14">
        <f>VLOOKUP($B547,[2]Sheet3!$G:$CZ,93,0)</f>
        <v>0</v>
      </c>
      <c r="DE547" s="14">
        <f>VLOOKUP($B547,[2]Sheet3!$G:$CZ,94,0)</f>
        <v>0</v>
      </c>
      <c r="DF547" s="14">
        <f>VLOOKUP($B547,[2]Sheet3!$G:$CZ,95,0)</f>
        <v>0</v>
      </c>
      <c r="DG547" s="14">
        <f>VLOOKUP($B547,[2]Sheet3!$G:$CZ,96,0)</f>
        <v>0</v>
      </c>
      <c r="DH547" s="14">
        <f>VLOOKUP($B547,[2]Sheet3!$G:$CZ,97,0)</f>
        <v>0</v>
      </c>
      <c r="DI547" s="14">
        <f>VLOOKUP($B547,[2]Sheet3!$G:$CZ,98,0)</f>
        <v>0</v>
      </c>
    </row>
    <row r="548" spans="1:113" x14ac:dyDescent="0.3">
      <c r="A548" s="9" t="str">
        <f t="shared" si="26"/>
        <v>W23597</v>
      </c>
      <c r="B548" s="15" t="s">
        <v>1560</v>
      </c>
      <c r="C548" s="15" t="s">
        <v>1561</v>
      </c>
      <c r="F548" s="7" t="s">
        <v>15</v>
      </c>
      <c r="G548" s="12" t="s">
        <v>4043</v>
      </c>
      <c r="H548" s="12" t="str">
        <f>VLOOKUP($B548,[1]Sheet1!$A:$G,5,0)</f>
        <v>sandip.anil@redingtongroup.com</v>
      </c>
      <c r="I548" s="12" t="str">
        <f>VLOOKUP($B548,[1]Sheet1!$A:$G,7,0)</f>
        <v>dilip.vishwa@redingtongroup.com</v>
      </c>
      <c r="J548" s="12" t="s">
        <v>82</v>
      </c>
      <c r="K548" s="7"/>
      <c r="L548" s="7"/>
      <c r="M548" s="8"/>
      <c r="N548" s="7" t="str">
        <f t="shared" si="24"/>
        <v>sandip.anil@redingtongroup.com; dilip.vishwa@redingtongroup.com; nilesh.phirke@redingtongroup.com;christopher.joseph@redingtongroup.com</v>
      </c>
      <c r="O548" s="7" t="str">
        <f t="shared" si="25"/>
        <v>W23597</v>
      </c>
      <c r="P548" s="8" t="s">
        <v>5215</v>
      </c>
      <c r="Q548" s="14">
        <f>VLOOKUP($B548,[2]Sheet3!$G:$CZ,2,0)</f>
        <v>2400309347</v>
      </c>
      <c r="R548" s="14">
        <f>VLOOKUP($B548,[2]Sheet3!$G:$CZ,3,0)</f>
        <v>2400307149</v>
      </c>
      <c r="S548" s="14">
        <f>VLOOKUP($B548,[2]Sheet3!$G:$CZ,4,0)</f>
        <v>2400306741</v>
      </c>
      <c r="T548" s="14">
        <f>VLOOKUP($B548,[2]Sheet3!$G:$CZ,5,0)</f>
        <v>2400306965</v>
      </c>
      <c r="U548" s="14">
        <f>VLOOKUP($B548,[2]Sheet3!$G:$CZ,6,0)</f>
        <v>0</v>
      </c>
      <c r="V548" s="14">
        <f>VLOOKUP($B548,[2]Sheet3!$G:$CZ,7,0)</f>
        <v>0</v>
      </c>
      <c r="W548" s="14">
        <f>VLOOKUP($B548,[2]Sheet3!$G:$CZ,8,0)</f>
        <v>0</v>
      </c>
      <c r="X548" s="14">
        <f>VLOOKUP($B548,[2]Sheet3!$G:$CZ,9,0)</f>
        <v>0</v>
      </c>
      <c r="Y548" s="14">
        <f>VLOOKUP($B548,[2]Sheet3!$G:$CZ,10,0)</f>
        <v>0</v>
      </c>
      <c r="Z548" s="14">
        <f>VLOOKUP($B548,[2]Sheet3!$G:$CZ,11,0)</f>
        <v>0</v>
      </c>
      <c r="AA548" s="14">
        <f>VLOOKUP($B548,[2]Sheet3!$G:$CZ,12,0)</f>
        <v>0</v>
      </c>
      <c r="AB548" s="14">
        <f>VLOOKUP($B548,[2]Sheet3!$G:$CZ,13,0)</f>
        <v>0</v>
      </c>
      <c r="AC548" s="14">
        <f>VLOOKUP($B548,[2]Sheet3!$G:$CZ,14,0)</f>
        <v>0</v>
      </c>
      <c r="AD548" s="14">
        <f>VLOOKUP($B548,[2]Sheet3!$G:$CZ,15,0)</f>
        <v>0</v>
      </c>
      <c r="AE548" s="14">
        <f>VLOOKUP($B548,[2]Sheet3!$G:$CZ,16,0)</f>
        <v>0</v>
      </c>
      <c r="AF548" s="14">
        <f>VLOOKUP($B548,[2]Sheet3!$G:$CZ,17,0)</f>
        <v>0</v>
      </c>
      <c r="AG548" s="14">
        <f>VLOOKUP($B548,[2]Sheet3!$G:$CZ,18,0)</f>
        <v>0</v>
      </c>
      <c r="AH548" s="14">
        <f>VLOOKUP($B548,[2]Sheet3!$G:$CZ,19,0)</f>
        <v>0</v>
      </c>
      <c r="AI548" s="14">
        <f>VLOOKUP($B548,[2]Sheet3!$G:$CZ,20,0)</f>
        <v>0</v>
      </c>
      <c r="AJ548" s="14">
        <f>VLOOKUP($B548,[2]Sheet3!$G:$CZ,21,0)</f>
        <v>0</v>
      </c>
      <c r="AK548" s="14">
        <f>VLOOKUP($B548,[2]Sheet3!$G:$CZ,22,0)</f>
        <v>0</v>
      </c>
      <c r="AL548" s="14">
        <f>VLOOKUP($B548,[2]Sheet3!$G:$CZ,23,0)</f>
        <v>0</v>
      </c>
      <c r="AM548" s="14">
        <f>VLOOKUP($B548,[2]Sheet3!$G:$CZ,24,0)</f>
        <v>0</v>
      </c>
      <c r="AN548" s="14">
        <f>VLOOKUP($B548,[2]Sheet3!$G:$CZ,25,0)</f>
        <v>0</v>
      </c>
      <c r="AO548" s="14">
        <f>VLOOKUP($B548,[2]Sheet3!$G:$CZ,26,0)</f>
        <v>0</v>
      </c>
      <c r="AP548" s="14">
        <f>VLOOKUP($B548,[2]Sheet3!$G:$CZ,27,0)</f>
        <v>0</v>
      </c>
      <c r="AQ548" s="14">
        <f>VLOOKUP($B548,[2]Sheet3!$G:$CZ,28,0)</f>
        <v>0</v>
      </c>
      <c r="AR548" s="14">
        <f>VLOOKUP($B548,[2]Sheet3!$G:$CZ,29,0)</f>
        <v>0</v>
      </c>
      <c r="AS548" s="14">
        <f>VLOOKUP($B548,[2]Sheet3!$G:$CZ,30,0)</f>
        <v>0</v>
      </c>
      <c r="AT548" s="14">
        <f>VLOOKUP($B548,[2]Sheet3!$G:$CZ,31,0)</f>
        <v>0</v>
      </c>
      <c r="AU548" s="14">
        <f>VLOOKUP($B548,[2]Sheet3!$G:$CZ,32,0)</f>
        <v>0</v>
      </c>
      <c r="AV548" s="14">
        <f>VLOOKUP($B548,[2]Sheet3!$G:$CZ,33,0)</f>
        <v>0</v>
      </c>
      <c r="AW548" s="14">
        <f>VLOOKUP($B548,[2]Sheet3!$G:$CZ,34,0)</f>
        <v>0</v>
      </c>
      <c r="AX548" s="14">
        <f>VLOOKUP($B548,[2]Sheet3!$G:$CZ,35,0)</f>
        <v>0</v>
      </c>
      <c r="AY548" s="14">
        <f>VLOOKUP($B548,[2]Sheet3!$G:$CZ,36,0)</f>
        <v>0</v>
      </c>
      <c r="AZ548" s="14">
        <f>VLOOKUP($B548,[2]Sheet3!$G:$CZ,37,0)</f>
        <v>0</v>
      </c>
      <c r="BA548" s="14">
        <f>VLOOKUP($B548,[2]Sheet3!$G:$CZ,38,0)</f>
        <v>0</v>
      </c>
      <c r="BB548" s="14">
        <f>VLOOKUP($B548,[2]Sheet3!$G:$CZ,39,0)</f>
        <v>0</v>
      </c>
      <c r="BC548" s="14">
        <f>VLOOKUP($B548,[2]Sheet3!$G:$CZ,40,0)</f>
        <v>0</v>
      </c>
      <c r="BD548" s="14">
        <f>VLOOKUP($B548,[2]Sheet3!$G:$CZ,41,0)</f>
        <v>0</v>
      </c>
      <c r="BE548" s="14">
        <f>VLOOKUP($B548,[2]Sheet3!$G:$CZ,42,0)</f>
        <v>0</v>
      </c>
      <c r="BF548" s="14">
        <f>VLOOKUP($B548,[2]Sheet3!$G:$CZ,43,0)</f>
        <v>0</v>
      </c>
      <c r="BG548" s="14">
        <f>VLOOKUP($B548,[2]Sheet3!$G:$CZ,44,0)</f>
        <v>0</v>
      </c>
      <c r="BH548" s="14">
        <f>VLOOKUP($B548,[2]Sheet3!$G:$CZ,45,0)</f>
        <v>0</v>
      </c>
      <c r="BI548" s="14">
        <f>VLOOKUP($B548,[2]Sheet3!$G:$CZ,46,0)</f>
        <v>0</v>
      </c>
      <c r="BJ548" s="14">
        <f>VLOOKUP($B548,[2]Sheet3!$G:$CZ,47,0)</f>
        <v>0</v>
      </c>
      <c r="BK548" s="14">
        <f>VLOOKUP($B548,[2]Sheet3!$G:$CZ,48,0)</f>
        <v>0</v>
      </c>
      <c r="BL548" s="14">
        <f>VLOOKUP($B548,[2]Sheet3!$G:$CZ,49,0)</f>
        <v>0</v>
      </c>
      <c r="BM548" s="14">
        <f>VLOOKUP($B548,[2]Sheet3!$G:$CZ,50,0)</f>
        <v>0</v>
      </c>
      <c r="BN548" s="14">
        <f>VLOOKUP($B548,[2]Sheet3!$G:$CZ,51,0)</f>
        <v>0</v>
      </c>
      <c r="BO548" s="14">
        <f>VLOOKUP($B548,[2]Sheet3!$G:$CZ,52,0)</f>
        <v>0</v>
      </c>
      <c r="BP548" s="14">
        <f>VLOOKUP($B548,[2]Sheet3!$G:$CZ,53,0)</f>
        <v>0</v>
      </c>
      <c r="BQ548" s="14">
        <f>VLOOKUP($B548,[2]Sheet3!$G:$CZ,54,0)</f>
        <v>0</v>
      </c>
      <c r="BR548" s="14">
        <f>VLOOKUP($B548,[2]Sheet3!$G:$CZ,55,0)</f>
        <v>0</v>
      </c>
      <c r="BS548" s="14">
        <f>VLOOKUP($B548,[2]Sheet3!$G:$CZ,56,0)</f>
        <v>0</v>
      </c>
      <c r="BT548" s="14">
        <f>VLOOKUP($B548,[2]Sheet3!$G:$CZ,57,0)</f>
        <v>0</v>
      </c>
      <c r="BU548" s="14">
        <f>VLOOKUP($B548,[2]Sheet3!$G:$CZ,58,0)</f>
        <v>0</v>
      </c>
      <c r="BV548" s="14">
        <f>VLOOKUP($B548,[2]Sheet3!$G:$CZ,59,0)</f>
        <v>0</v>
      </c>
      <c r="BW548" s="14">
        <f>VLOOKUP($B548,[2]Sheet3!$G:$CZ,60,0)</f>
        <v>0</v>
      </c>
      <c r="BX548" s="14">
        <f>VLOOKUP($B548,[2]Sheet3!$G:$CZ,61,0)</f>
        <v>0</v>
      </c>
      <c r="BY548" s="14">
        <f>VLOOKUP($B548,[2]Sheet3!$G:$CZ,62,0)</f>
        <v>0</v>
      </c>
      <c r="BZ548" s="14">
        <f>VLOOKUP($B548,[2]Sheet3!$G:$CZ,63,0)</f>
        <v>0</v>
      </c>
      <c r="CA548" s="14">
        <f>VLOOKUP($B548,[2]Sheet3!$G:$CZ,64,0)</f>
        <v>0</v>
      </c>
      <c r="CB548" s="14">
        <f>VLOOKUP($B548,[2]Sheet3!$G:$CZ,65,0)</f>
        <v>0</v>
      </c>
      <c r="CC548" s="14">
        <f>VLOOKUP($B548,[2]Sheet3!$G:$CZ,66,0)</f>
        <v>0</v>
      </c>
      <c r="CD548" s="14">
        <f>VLOOKUP($B548,[2]Sheet3!$G:$CZ,67,0)</f>
        <v>0</v>
      </c>
      <c r="CE548" s="14">
        <f>VLOOKUP($B548,[2]Sheet3!$G:$CZ,68,0)</f>
        <v>0</v>
      </c>
      <c r="CF548" s="14">
        <f>VLOOKUP($B548,[2]Sheet3!$G:$CZ,69,0)</f>
        <v>0</v>
      </c>
      <c r="CG548" s="14">
        <f>VLOOKUP($B548,[2]Sheet3!$G:$CZ,70,0)</f>
        <v>0</v>
      </c>
      <c r="CH548" s="14">
        <f>VLOOKUP($B548,[2]Sheet3!$G:$CZ,71,0)</f>
        <v>0</v>
      </c>
      <c r="CI548" s="14">
        <f>VLOOKUP($B548,[2]Sheet3!$G:$CZ,72,0)</f>
        <v>0</v>
      </c>
      <c r="CJ548" s="14">
        <f>VLOOKUP($B548,[2]Sheet3!$G:$CZ,73,0)</f>
        <v>0</v>
      </c>
      <c r="CK548" s="14">
        <f>VLOOKUP($B548,[2]Sheet3!$G:$CZ,74,0)</f>
        <v>0</v>
      </c>
      <c r="CL548" s="14">
        <f>VLOOKUP($B548,[2]Sheet3!$G:$CZ,75,0)</f>
        <v>0</v>
      </c>
      <c r="CM548" s="14">
        <f>VLOOKUP($B548,[2]Sheet3!$G:$CZ,76,0)</f>
        <v>0</v>
      </c>
      <c r="CN548" s="14">
        <f>VLOOKUP($B548,[2]Sheet3!$G:$CZ,77,0)</f>
        <v>0</v>
      </c>
      <c r="CO548" s="14">
        <f>VLOOKUP($B548,[2]Sheet3!$G:$CZ,78,0)</f>
        <v>0</v>
      </c>
      <c r="CP548" s="14">
        <f>VLOOKUP($B548,[2]Sheet3!$G:$CZ,79,0)</f>
        <v>0</v>
      </c>
      <c r="CQ548" s="14">
        <f>VLOOKUP($B548,[2]Sheet3!$G:$CZ,80,0)</f>
        <v>0</v>
      </c>
      <c r="CR548" s="14">
        <f>VLOOKUP($B548,[2]Sheet3!$G:$CZ,81,0)</f>
        <v>0</v>
      </c>
      <c r="CS548" s="14">
        <f>VLOOKUP($B548,[2]Sheet3!$G:$CZ,82,0)</f>
        <v>0</v>
      </c>
      <c r="CT548" s="14">
        <f>VLOOKUP($B548,[2]Sheet3!$G:$CZ,83,0)</f>
        <v>0</v>
      </c>
      <c r="CU548" s="14">
        <f>VLOOKUP($B548,[2]Sheet3!$G:$CZ,84,0)</f>
        <v>0</v>
      </c>
      <c r="CV548" s="14">
        <f>VLOOKUP($B548,[2]Sheet3!$G:$CZ,85,0)</f>
        <v>0</v>
      </c>
      <c r="CW548" s="14">
        <f>VLOOKUP($B548,[2]Sheet3!$G:$CZ,86,0)</f>
        <v>0</v>
      </c>
      <c r="CX548" s="14">
        <f>VLOOKUP($B548,[2]Sheet3!$G:$CZ,87,0)</f>
        <v>0</v>
      </c>
      <c r="CY548" s="14">
        <f>VLOOKUP($B548,[2]Sheet3!$G:$CZ,88,0)</f>
        <v>0</v>
      </c>
      <c r="CZ548" s="14">
        <f>VLOOKUP($B548,[2]Sheet3!$G:$CZ,89,0)</f>
        <v>0</v>
      </c>
      <c r="DA548" s="14">
        <f>VLOOKUP($B548,[2]Sheet3!$G:$CZ,90,0)</f>
        <v>0</v>
      </c>
      <c r="DB548" s="14">
        <f>VLOOKUP($B548,[2]Sheet3!$G:$CZ,91,0)</f>
        <v>0</v>
      </c>
      <c r="DC548" s="14">
        <f>VLOOKUP($B548,[2]Sheet3!$G:$CZ,92,0)</f>
        <v>0</v>
      </c>
      <c r="DD548" s="14">
        <f>VLOOKUP($B548,[2]Sheet3!$G:$CZ,93,0)</f>
        <v>0</v>
      </c>
      <c r="DE548" s="14">
        <f>VLOOKUP($B548,[2]Sheet3!$G:$CZ,94,0)</f>
        <v>0</v>
      </c>
      <c r="DF548" s="14">
        <f>VLOOKUP($B548,[2]Sheet3!$G:$CZ,95,0)</f>
        <v>0</v>
      </c>
      <c r="DG548" s="14">
        <f>VLOOKUP($B548,[2]Sheet3!$G:$CZ,96,0)</f>
        <v>0</v>
      </c>
      <c r="DH548" s="14">
        <f>VLOOKUP($B548,[2]Sheet3!$G:$CZ,97,0)</f>
        <v>0</v>
      </c>
      <c r="DI548" s="14">
        <f>VLOOKUP($B548,[2]Sheet3!$G:$CZ,98,0)</f>
        <v>0</v>
      </c>
    </row>
    <row r="549" spans="1:113" x14ac:dyDescent="0.3">
      <c r="A549" s="9" t="str">
        <f t="shared" si="26"/>
        <v>W14486</v>
      </c>
      <c r="B549" s="15" t="s">
        <v>1562</v>
      </c>
      <c r="C549" s="15" t="s">
        <v>1563</v>
      </c>
      <c r="F549" s="7" t="s">
        <v>15</v>
      </c>
      <c r="G549" s="12" t="s">
        <v>4044</v>
      </c>
      <c r="H549" s="12" t="str">
        <f>VLOOKUP($B549,[1]Sheet1!$A:$G,5,0)</f>
        <v>mahesh.more@redingtongroup.com</v>
      </c>
      <c r="I549" s="12" t="str">
        <f>VLOOKUP($B549,[1]Sheet1!$A:$G,7,0)</f>
        <v>rohan.vora@redingtongroup.com</v>
      </c>
      <c r="J549" s="12" t="s">
        <v>82</v>
      </c>
      <c r="K549" s="7"/>
      <c r="L549" s="7"/>
      <c r="M549" s="8"/>
      <c r="N549" s="7" t="str">
        <f t="shared" si="24"/>
        <v>mahesh.more@redingtongroup.com; rohan.vora@redingtongroup.com; nilesh.phirke@redingtongroup.com;christopher.joseph@redingtongroup.com</v>
      </c>
      <c r="O549" s="7" t="str">
        <f t="shared" si="25"/>
        <v>W14486</v>
      </c>
      <c r="P549" s="8" t="s">
        <v>5215</v>
      </c>
      <c r="Q549" s="14">
        <f>VLOOKUP($B549,[2]Sheet3!$G:$CZ,2,0)</f>
        <v>2400309429</v>
      </c>
      <c r="R549" s="14">
        <f>VLOOKUP($B549,[2]Sheet3!$G:$CZ,3,0)</f>
        <v>2400306239</v>
      </c>
      <c r="S549" s="14">
        <f>VLOOKUP($B549,[2]Sheet3!$G:$CZ,4,0)</f>
        <v>2400305858</v>
      </c>
      <c r="T549" s="14">
        <f>VLOOKUP($B549,[2]Sheet3!$G:$CZ,5,0)</f>
        <v>0</v>
      </c>
      <c r="U549" s="14">
        <f>VLOOKUP($B549,[2]Sheet3!$G:$CZ,6,0)</f>
        <v>0</v>
      </c>
      <c r="V549" s="14">
        <f>VLOOKUP($B549,[2]Sheet3!$G:$CZ,7,0)</f>
        <v>0</v>
      </c>
      <c r="W549" s="14">
        <f>VLOOKUP($B549,[2]Sheet3!$G:$CZ,8,0)</f>
        <v>0</v>
      </c>
      <c r="X549" s="14">
        <f>VLOOKUP($B549,[2]Sheet3!$G:$CZ,9,0)</f>
        <v>0</v>
      </c>
      <c r="Y549" s="14">
        <f>VLOOKUP($B549,[2]Sheet3!$G:$CZ,10,0)</f>
        <v>0</v>
      </c>
      <c r="Z549" s="14">
        <f>VLOOKUP($B549,[2]Sheet3!$G:$CZ,11,0)</f>
        <v>0</v>
      </c>
      <c r="AA549" s="14">
        <f>VLOOKUP($B549,[2]Sheet3!$G:$CZ,12,0)</f>
        <v>0</v>
      </c>
      <c r="AB549" s="14">
        <f>VLOOKUP($B549,[2]Sheet3!$G:$CZ,13,0)</f>
        <v>0</v>
      </c>
      <c r="AC549" s="14">
        <f>VLOOKUP($B549,[2]Sheet3!$G:$CZ,14,0)</f>
        <v>0</v>
      </c>
      <c r="AD549" s="14">
        <f>VLOOKUP($B549,[2]Sheet3!$G:$CZ,15,0)</f>
        <v>0</v>
      </c>
      <c r="AE549" s="14">
        <f>VLOOKUP($B549,[2]Sheet3!$G:$CZ,16,0)</f>
        <v>0</v>
      </c>
      <c r="AF549" s="14">
        <f>VLOOKUP($B549,[2]Sheet3!$G:$CZ,17,0)</f>
        <v>0</v>
      </c>
      <c r="AG549" s="14">
        <f>VLOOKUP($B549,[2]Sheet3!$G:$CZ,18,0)</f>
        <v>0</v>
      </c>
      <c r="AH549" s="14">
        <f>VLOOKUP($B549,[2]Sheet3!$G:$CZ,19,0)</f>
        <v>0</v>
      </c>
      <c r="AI549" s="14">
        <f>VLOOKUP($B549,[2]Sheet3!$G:$CZ,20,0)</f>
        <v>0</v>
      </c>
      <c r="AJ549" s="14">
        <f>VLOOKUP($B549,[2]Sheet3!$G:$CZ,21,0)</f>
        <v>0</v>
      </c>
      <c r="AK549" s="14">
        <f>VLOOKUP($B549,[2]Sheet3!$G:$CZ,22,0)</f>
        <v>0</v>
      </c>
      <c r="AL549" s="14">
        <f>VLOOKUP($B549,[2]Sheet3!$G:$CZ,23,0)</f>
        <v>0</v>
      </c>
      <c r="AM549" s="14">
        <f>VLOOKUP($B549,[2]Sheet3!$G:$CZ,24,0)</f>
        <v>0</v>
      </c>
      <c r="AN549" s="14">
        <f>VLOOKUP($B549,[2]Sheet3!$G:$CZ,25,0)</f>
        <v>0</v>
      </c>
      <c r="AO549" s="14">
        <f>VLOOKUP($B549,[2]Sheet3!$G:$CZ,26,0)</f>
        <v>0</v>
      </c>
      <c r="AP549" s="14">
        <f>VLOOKUP($B549,[2]Sheet3!$G:$CZ,27,0)</f>
        <v>0</v>
      </c>
      <c r="AQ549" s="14">
        <f>VLOOKUP($B549,[2]Sheet3!$G:$CZ,28,0)</f>
        <v>0</v>
      </c>
      <c r="AR549" s="14">
        <f>VLOOKUP($B549,[2]Sheet3!$G:$CZ,29,0)</f>
        <v>0</v>
      </c>
      <c r="AS549" s="14">
        <f>VLOOKUP($B549,[2]Sheet3!$G:$CZ,30,0)</f>
        <v>0</v>
      </c>
      <c r="AT549" s="14">
        <f>VLOOKUP($B549,[2]Sheet3!$G:$CZ,31,0)</f>
        <v>0</v>
      </c>
      <c r="AU549" s="14">
        <f>VLOOKUP($B549,[2]Sheet3!$G:$CZ,32,0)</f>
        <v>0</v>
      </c>
      <c r="AV549" s="14">
        <f>VLOOKUP($B549,[2]Sheet3!$G:$CZ,33,0)</f>
        <v>0</v>
      </c>
      <c r="AW549" s="14">
        <f>VLOOKUP($B549,[2]Sheet3!$G:$CZ,34,0)</f>
        <v>0</v>
      </c>
      <c r="AX549" s="14">
        <f>VLOOKUP($B549,[2]Sheet3!$G:$CZ,35,0)</f>
        <v>0</v>
      </c>
      <c r="AY549" s="14">
        <f>VLOOKUP($B549,[2]Sheet3!$G:$CZ,36,0)</f>
        <v>0</v>
      </c>
      <c r="AZ549" s="14">
        <f>VLOOKUP($B549,[2]Sheet3!$G:$CZ,37,0)</f>
        <v>0</v>
      </c>
      <c r="BA549" s="14">
        <f>VLOOKUP($B549,[2]Sheet3!$G:$CZ,38,0)</f>
        <v>0</v>
      </c>
      <c r="BB549" s="14">
        <f>VLOOKUP($B549,[2]Sheet3!$G:$CZ,39,0)</f>
        <v>0</v>
      </c>
      <c r="BC549" s="14">
        <f>VLOOKUP($B549,[2]Sheet3!$G:$CZ,40,0)</f>
        <v>0</v>
      </c>
      <c r="BD549" s="14">
        <f>VLOOKUP($B549,[2]Sheet3!$G:$CZ,41,0)</f>
        <v>0</v>
      </c>
      <c r="BE549" s="14">
        <f>VLOOKUP($B549,[2]Sheet3!$G:$CZ,42,0)</f>
        <v>0</v>
      </c>
      <c r="BF549" s="14">
        <f>VLOOKUP($B549,[2]Sheet3!$G:$CZ,43,0)</f>
        <v>0</v>
      </c>
      <c r="BG549" s="14">
        <f>VLOOKUP($B549,[2]Sheet3!$G:$CZ,44,0)</f>
        <v>0</v>
      </c>
      <c r="BH549" s="14">
        <f>VLOOKUP($B549,[2]Sheet3!$G:$CZ,45,0)</f>
        <v>0</v>
      </c>
      <c r="BI549" s="14">
        <f>VLOOKUP($B549,[2]Sheet3!$G:$CZ,46,0)</f>
        <v>0</v>
      </c>
      <c r="BJ549" s="14">
        <f>VLOOKUP($B549,[2]Sheet3!$G:$CZ,47,0)</f>
        <v>0</v>
      </c>
      <c r="BK549" s="14">
        <f>VLOOKUP($B549,[2]Sheet3!$G:$CZ,48,0)</f>
        <v>0</v>
      </c>
      <c r="BL549" s="14">
        <f>VLOOKUP($B549,[2]Sheet3!$G:$CZ,49,0)</f>
        <v>0</v>
      </c>
      <c r="BM549" s="14">
        <f>VLOOKUP($B549,[2]Sheet3!$G:$CZ,50,0)</f>
        <v>0</v>
      </c>
      <c r="BN549" s="14">
        <f>VLOOKUP($B549,[2]Sheet3!$G:$CZ,51,0)</f>
        <v>0</v>
      </c>
      <c r="BO549" s="14">
        <f>VLOOKUP($B549,[2]Sheet3!$G:$CZ,52,0)</f>
        <v>0</v>
      </c>
      <c r="BP549" s="14">
        <f>VLOOKUP($B549,[2]Sheet3!$G:$CZ,53,0)</f>
        <v>0</v>
      </c>
      <c r="BQ549" s="14">
        <f>VLOOKUP($B549,[2]Sheet3!$G:$CZ,54,0)</f>
        <v>0</v>
      </c>
      <c r="BR549" s="14">
        <f>VLOOKUP($B549,[2]Sheet3!$G:$CZ,55,0)</f>
        <v>0</v>
      </c>
      <c r="BS549" s="14">
        <f>VLOOKUP($B549,[2]Sheet3!$G:$CZ,56,0)</f>
        <v>0</v>
      </c>
      <c r="BT549" s="14">
        <f>VLOOKUP($B549,[2]Sheet3!$G:$CZ,57,0)</f>
        <v>0</v>
      </c>
      <c r="BU549" s="14">
        <f>VLOOKUP($B549,[2]Sheet3!$G:$CZ,58,0)</f>
        <v>0</v>
      </c>
      <c r="BV549" s="14">
        <f>VLOOKUP($B549,[2]Sheet3!$G:$CZ,59,0)</f>
        <v>0</v>
      </c>
      <c r="BW549" s="14">
        <f>VLOOKUP($B549,[2]Sheet3!$G:$CZ,60,0)</f>
        <v>0</v>
      </c>
      <c r="BX549" s="14">
        <f>VLOOKUP($B549,[2]Sheet3!$G:$CZ,61,0)</f>
        <v>0</v>
      </c>
      <c r="BY549" s="14">
        <f>VLOOKUP($B549,[2]Sheet3!$G:$CZ,62,0)</f>
        <v>0</v>
      </c>
      <c r="BZ549" s="14">
        <f>VLOOKUP($B549,[2]Sheet3!$G:$CZ,63,0)</f>
        <v>0</v>
      </c>
      <c r="CA549" s="14">
        <f>VLOOKUP($B549,[2]Sheet3!$G:$CZ,64,0)</f>
        <v>0</v>
      </c>
      <c r="CB549" s="14">
        <f>VLOOKUP($B549,[2]Sheet3!$G:$CZ,65,0)</f>
        <v>0</v>
      </c>
      <c r="CC549" s="14">
        <f>VLOOKUP($B549,[2]Sheet3!$G:$CZ,66,0)</f>
        <v>0</v>
      </c>
      <c r="CD549" s="14">
        <f>VLOOKUP($B549,[2]Sheet3!$G:$CZ,67,0)</f>
        <v>0</v>
      </c>
      <c r="CE549" s="14">
        <f>VLOOKUP($B549,[2]Sheet3!$G:$CZ,68,0)</f>
        <v>0</v>
      </c>
      <c r="CF549" s="14">
        <f>VLOOKUP($B549,[2]Sheet3!$G:$CZ,69,0)</f>
        <v>0</v>
      </c>
      <c r="CG549" s="14">
        <f>VLOOKUP($B549,[2]Sheet3!$G:$CZ,70,0)</f>
        <v>0</v>
      </c>
      <c r="CH549" s="14">
        <f>VLOOKUP($B549,[2]Sheet3!$G:$CZ,71,0)</f>
        <v>0</v>
      </c>
      <c r="CI549" s="14">
        <f>VLOOKUP($B549,[2]Sheet3!$G:$CZ,72,0)</f>
        <v>0</v>
      </c>
      <c r="CJ549" s="14">
        <f>VLOOKUP($B549,[2]Sheet3!$G:$CZ,73,0)</f>
        <v>0</v>
      </c>
      <c r="CK549" s="14">
        <f>VLOOKUP($B549,[2]Sheet3!$G:$CZ,74,0)</f>
        <v>0</v>
      </c>
      <c r="CL549" s="14">
        <f>VLOOKUP($B549,[2]Sheet3!$G:$CZ,75,0)</f>
        <v>0</v>
      </c>
      <c r="CM549" s="14">
        <f>VLOOKUP($B549,[2]Sheet3!$G:$CZ,76,0)</f>
        <v>0</v>
      </c>
      <c r="CN549" s="14">
        <f>VLOOKUP($B549,[2]Sheet3!$G:$CZ,77,0)</f>
        <v>0</v>
      </c>
      <c r="CO549" s="14">
        <f>VLOOKUP($B549,[2]Sheet3!$G:$CZ,78,0)</f>
        <v>0</v>
      </c>
      <c r="CP549" s="14">
        <f>VLOOKUP($B549,[2]Sheet3!$G:$CZ,79,0)</f>
        <v>0</v>
      </c>
      <c r="CQ549" s="14">
        <f>VLOOKUP($B549,[2]Sheet3!$G:$CZ,80,0)</f>
        <v>0</v>
      </c>
      <c r="CR549" s="14">
        <f>VLOOKUP($B549,[2]Sheet3!$G:$CZ,81,0)</f>
        <v>0</v>
      </c>
      <c r="CS549" s="14">
        <f>VLOOKUP($B549,[2]Sheet3!$G:$CZ,82,0)</f>
        <v>0</v>
      </c>
      <c r="CT549" s="14">
        <f>VLOOKUP($B549,[2]Sheet3!$G:$CZ,83,0)</f>
        <v>0</v>
      </c>
      <c r="CU549" s="14">
        <f>VLOOKUP($B549,[2]Sheet3!$G:$CZ,84,0)</f>
        <v>0</v>
      </c>
      <c r="CV549" s="14">
        <f>VLOOKUP($B549,[2]Sheet3!$G:$CZ,85,0)</f>
        <v>0</v>
      </c>
      <c r="CW549" s="14">
        <f>VLOOKUP($B549,[2]Sheet3!$G:$CZ,86,0)</f>
        <v>0</v>
      </c>
      <c r="CX549" s="14">
        <f>VLOOKUP($B549,[2]Sheet3!$G:$CZ,87,0)</f>
        <v>0</v>
      </c>
      <c r="CY549" s="14">
        <f>VLOOKUP($B549,[2]Sheet3!$G:$CZ,88,0)</f>
        <v>0</v>
      </c>
      <c r="CZ549" s="14">
        <f>VLOOKUP($B549,[2]Sheet3!$G:$CZ,89,0)</f>
        <v>0</v>
      </c>
      <c r="DA549" s="14">
        <f>VLOOKUP($B549,[2]Sheet3!$G:$CZ,90,0)</f>
        <v>0</v>
      </c>
      <c r="DB549" s="14">
        <f>VLOOKUP($B549,[2]Sheet3!$G:$CZ,91,0)</f>
        <v>0</v>
      </c>
      <c r="DC549" s="14">
        <f>VLOOKUP($B549,[2]Sheet3!$G:$CZ,92,0)</f>
        <v>0</v>
      </c>
      <c r="DD549" s="14">
        <f>VLOOKUP($B549,[2]Sheet3!$G:$CZ,93,0)</f>
        <v>0</v>
      </c>
      <c r="DE549" s="14">
        <f>VLOOKUP($B549,[2]Sheet3!$G:$CZ,94,0)</f>
        <v>0</v>
      </c>
      <c r="DF549" s="14">
        <f>VLOOKUP($B549,[2]Sheet3!$G:$CZ,95,0)</f>
        <v>0</v>
      </c>
      <c r="DG549" s="14">
        <f>VLOOKUP($B549,[2]Sheet3!$G:$CZ,96,0)</f>
        <v>0</v>
      </c>
      <c r="DH549" s="14">
        <f>VLOOKUP($B549,[2]Sheet3!$G:$CZ,97,0)</f>
        <v>0</v>
      </c>
      <c r="DI549" s="14">
        <f>VLOOKUP($B549,[2]Sheet3!$G:$CZ,98,0)</f>
        <v>0</v>
      </c>
    </row>
    <row r="550" spans="1:113" x14ac:dyDescent="0.3">
      <c r="A550" s="9" t="str">
        <f t="shared" si="26"/>
        <v>W73324</v>
      </c>
      <c r="B550" s="15" t="s">
        <v>1564</v>
      </c>
      <c r="C550" s="15" t="s">
        <v>1565</v>
      </c>
      <c r="F550" s="7" t="s">
        <v>15</v>
      </c>
      <c r="G550" s="12" t="s">
        <v>4045</v>
      </c>
      <c r="H550" s="12" t="str">
        <f>VLOOKUP($B550,[1]Sheet1!$A:$G,5,0)</f>
        <v>malam.meena@redingtongroup.com</v>
      </c>
      <c r="I550" s="12" t="str">
        <f>VLOOKUP($B550,[1]Sheet1!$A:$G,7,0)</f>
        <v>dilip.vishwa@redingtongroup.com</v>
      </c>
      <c r="J550" s="12" t="s">
        <v>82</v>
      </c>
      <c r="K550" s="7"/>
      <c r="L550" s="7"/>
      <c r="M550" s="8"/>
      <c r="N550" s="7" t="str">
        <f t="shared" si="24"/>
        <v>malam.meena@redingtongroup.com; dilip.vishwa@redingtongroup.com; nilesh.phirke@redingtongroup.com;christopher.joseph@redingtongroup.com</v>
      </c>
      <c r="O550" s="7" t="str">
        <f t="shared" si="25"/>
        <v>W73324</v>
      </c>
      <c r="P550" s="8" t="s">
        <v>5215</v>
      </c>
      <c r="Q550" s="14">
        <f>VLOOKUP($B550,[2]Sheet3!$G:$CZ,2,0)</f>
        <v>2400309156</v>
      </c>
      <c r="R550" s="14">
        <f>VLOOKUP($B550,[2]Sheet3!$G:$CZ,3,0)</f>
        <v>2400304201</v>
      </c>
      <c r="S550" s="14">
        <f>VLOOKUP($B550,[2]Sheet3!$G:$CZ,4,0)</f>
        <v>2400304199</v>
      </c>
      <c r="T550" s="14">
        <f>VLOOKUP($B550,[2]Sheet3!$G:$CZ,5,0)</f>
        <v>2400302497</v>
      </c>
      <c r="U550" s="14">
        <f>VLOOKUP($B550,[2]Sheet3!$G:$CZ,6,0)</f>
        <v>0</v>
      </c>
      <c r="V550" s="14">
        <f>VLOOKUP($B550,[2]Sheet3!$G:$CZ,7,0)</f>
        <v>0</v>
      </c>
      <c r="W550" s="14">
        <f>VLOOKUP($B550,[2]Sheet3!$G:$CZ,8,0)</f>
        <v>0</v>
      </c>
      <c r="X550" s="14">
        <f>VLOOKUP($B550,[2]Sheet3!$G:$CZ,9,0)</f>
        <v>0</v>
      </c>
      <c r="Y550" s="14">
        <f>VLOOKUP($B550,[2]Sheet3!$G:$CZ,10,0)</f>
        <v>0</v>
      </c>
      <c r="Z550" s="14">
        <f>VLOOKUP($B550,[2]Sheet3!$G:$CZ,11,0)</f>
        <v>0</v>
      </c>
      <c r="AA550" s="14">
        <f>VLOOKUP($B550,[2]Sheet3!$G:$CZ,12,0)</f>
        <v>0</v>
      </c>
      <c r="AB550" s="14">
        <f>VLOOKUP($B550,[2]Sheet3!$G:$CZ,13,0)</f>
        <v>0</v>
      </c>
      <c r="AC550" s="14">
        <f>VLOOKUP($B550,[2]Sheet3!$G:$CZ,14,0)</f>
        <v>0</v>
      </c>
      <c r="AD550" s="14">
        <f>VLOOKUP($B550,[2]Sheet3!$G:$CZ,15,0)</f>
        <v>0</v>
      </c>
      <c r="AE550" s="14">
        <f>VLOOKUP($B550,[2]Sheet3!$G:$CZ,16,0)</f>
        <v>0</v>
      </c>
      <c r="AF550" s="14">
        <f>VLOOKUP($B550,[2]Sheet3!$G:$CZ,17,0)</f>
        <v>0</v>
      </c>
      <c r="AG550" s="14">
        <f>VLOOKUP($B550,[2]Sheet3!$G:$CZ,18,0)</f>
        <v>0</v>
      </c>
      <c r="AH550" s="14">
        <f>VLOOKUP($B550,[2]Sheet3!$G:$CZ,19,0)</f>
        <v>0</v>
      </c>
      <c r="AI550" s="14">
        <f>VLOOKUP($B550,[2]Sheet3!$G:$CZ,20,0)</f>
        <v>0</v>
      </c>
      <c r="AJ550" s="14">
        <f>VLOOKUP($B550,[2]Sheet3!$G:$CZ,21,0)</f>
        <v>0</v>
      </c>
      <c r="AK550" s="14">
        <f>VLOOKUP($B550,[2]Sheet3!$G:$CZ,22,0)</f>
        <v>0</v>
      </c>
      <c r="AL550" s="14">
        <f>VLOOKUP($B550,[2]Sheet3!$G:$CZ,23,0)</f>
        <v>0</v>
      </c>
      <c r="AM550" s="14">
        <f>VLOOKUP($B550,[2]Sheet3!$G:$CZ,24,0)</f>
        <v>0</v>
      </c>
      <c r="AN550" s="14">
        <f>VLOOKUP($B550,[2]Sheet3!$G:$CZ,25,0)</f>
        <v>0</v>
      </c>
      <c r="AO550" s="14">
        <f>VLOOKUP($B550,[2]Sheet3!$G:$CZ,26,0)</f>
        <v>0</v>
      </c>
      <c r="AP550" s="14">
        <f>VLOOKUP($B550,[2]Sheet3!$G:$CZ,27,0)</f>
        <v>0</v>
      </c>
      <c r="AQ550" s="14">
        <f>VLOOKUP($B550,[2]Sheet3!$G:$CZ,28,0)</f>
        <v>0</v>
      </c>
      <c r="AR550" s="14">
        <f>VLOOKUP($B550,[2]Sheet3!$G:$CZ,29,0)</f>
        <v>0</v>
      </c>
      <c r="AS550" s="14">
        <f>VLOOKUP($B550,[2]Sheet3!$G:$CZ,30,0)</f>
        <v>0</v>
      </c>
      <c r="AT550" s="14">
        <f>VLOOKUP($B550,[2]Sheet3!$G:$CZ,31,0)</f>
        <v>0</v>
      </c>
      <c r="AU550" s="14">
        <f>VLOOKUP($B550,[2]Sheet3!$G:$CZ,32,0)</f>
        <v>0</v>
      </c>
      <c r="AV550" s="14">
        <f>VLOOKUP($B550,[2]Sheet3!$G:$CZ,33,0)</f>
        <v>0</v>
      </c>
      <c r="AW550" s="14">
        <f>VLOOKUP($B550,[2]Sheet3!$G:$CZ,34,0)</f>
        <v>0</v>
      </c>
      <c r="AX550" s="14">
        <f>VLOOKUP($B550,[2]Sheet3!$G:$CZ,35,0)</f>
        <v>0</v>
      </c>
      <c r="AY550" s="14">
        <f>VLOOKUP($B550,[2]Sheet3!$G:$CZ,36,0)</f>
        <v>0</v>
      </c>
      <c r="AZ550" s="14">
        <f>VLOOKUP($B550,[2]Sheet3!$G:$CZ,37,0)</f>
        <v>0</v>
      </c>
      <c r="BA550" s="14">
        <f>VLOOKUP($B550,[2]Sheet3!$G:$CZ,38,0)</f>
        <v>0</v>
      </c>
      <c r="BB550" s="14">
        <f>VLOOKUP($B550,[2]Sheet3!$G:$CZ,39,0)</f>
        <v>0</v>
      </c>
      <c r="BC550" s="14">
        <f>VLOOKUP($B550,[2]Sheet3!$G:$CZ,40,0)</f>
        <v>0</v>
      </c>
      <c r="BD550" s="14">
        <f>VLOOKUP($B550,[2]Sheet3!$G:$CZ,41,0)</f>
        <v>0</v>
      </c>
      <c r="BE550" s="14">
        <f>VLOOKUP($B550,[2]Sheet3!$G:$CZ,42,0)</f>
        <v>0</v>
      </c>
      <c r="BF550" s="14">
        <f>VLOOKUP($B550,[2]Sheet3!$G:$CZ,43,0)</f>
        <v>0</v>
      </c>
      <c r="BG550" s="14">
        <f>VLOOKUP($B550,[2]Sheet3!$G:$CZ,44,0)</f>
        <v>0</v>
      </c>
      <c r="BH550" s="14">
        <f>VLOOKUP($B550,[2]Sheet3!$G:$CZ,45,0)</f>
        <v>0</v>
      </c>
      <c r="BI550" s="14">
        <f>VLOOKUP($B550,[2]Sheet3!$G:$CZ,46,0)</f>
        <v>0</v>
      </c>
      <c r="BJ550" s="14">
        <f>VLOOKUP($B550,[2]Sheet3!$G:$CZ,47,0)</f>
        <v>0</v>
      </c>
      <c r="BK550" s="14">
        <f>VLOOKUP($B550,[2]Sheet3!$G:$CZ,48,0)</f>
        <v>0</v>
      </c>
      <c r="BL550" s="14">
        <f>VLOOKUP($B550,[2]Sheet3!$G:$CZ,49,0)</f>
        <v>0</v>
      </c>
      <c r="BM550" s="14">
        <f>VLOOKUP($B550,[2]Sheet3!$G:$CZ,50,0)</f>
        <v>0</v>
      </c>
      <c r="BN550" s="14">
        <f>VLOOKUP($B550,[2]Sheet3!$G:$CZ,51,0)</f>
        <v>0</v>
      </c>
      <c r="BO550" s="14">
        <f>VLOOKUP($B550,[2]Sheet3!$G:$CZ,52,0)</f>
        <v>0</v>
      </c>
      <c r="BP550" s="14">
        <f>VLOOKUP($B550,[2]Sheet3!$G:$CZ,53,0)</f>
        <v>0</v>
      </c>
      <c r="BQ550" s="14">
        <f>VLOOKUP($B550,[2]Sheet3!$G:$CZ,54,0)</f>
        <v>0</v>
      </c>
      <c r="BR550" s="14">
        <f>VLOOKUP($B550,[2]Sheet3!$G:$CZ,55,0)</f>
        <v>0</v>
      </c>
      <c r="BS550" s="14">
        <f>VLOOKUP($B550,[2]Sheet3!$G:$CZ,56,0)</f>
        <v>0</v>
      </c>
      <c r="BT550" s="14">
        <f>VLOOKUP($B550,[2]Sheet3!$G:$CZ,57,0)</f>
        <v>0</v>
      </c>
      <c r="BU550" s="14">
        <f>VLOOKUP($B550,[2]Sheet3!$G:$CZ,58,0)</f>
        <v>0</v>
      </c>
      <c r="BV550" s="14">
        <f>VLOOKUP($B550,[2]Sheet3!$G:$CZ,59,0)</f>
        <v>0</v>
      </c>
      <c r="BW550" s="14">
        <f>VLOOKUP($B550,[2]Sheet3!$G:$CZ,60,0)</f>
        <v>0</v>
      </c>
      <c r="BX550" s="14">
        <f>VLOOKUP($B550,[2]Sheet3!$G:$CZ,61,0)</f>
        <v>0</v>
      </c>
      <c r="BY550" s="14">
        <f>VLOOKUP($B550,[2]Sheet3!$G:$CZ,62,0)</f>
        <v>0</v>
      </c>
      <c r="BZ550" s="14">
        <f>VLOOKUP($B550,[2]Sheet3!$G:$CZ,63,0)</f>
        <v>0</v>
      </c>
      <c r="CA550" s="14">
        <f>VLOOKUP($B550,[2]Sheet3!$G:$CZ,64,0)</f>
        <v>0</v>
      </c>
      <c r="CB550" s="14">
        <f>VLOOKUP($B550,[2]Sheet3!$G:$CZ,65,0)</f>
        <v>0</v>
      </c>
      <c r="CC550" s="14">
        <f>VLOOKUP($B550,[2]Sheet3!$G:$CZ,66,0)</f>
        <v>0</v>
      </c>
      <c r="CD550" s="14">
        <f>VLOOKUP($B550,[2]Sheet3!$G:$CZ,67,0)</f>
        <v>0</v>
      </c>
      <c r="CE550" s="14">
        <f>VLOOKUP($B550,[2]Sheet3!$G:$CZ,68,0)</f>
        <v>0</v>
      </c>
      <c r="CF550" s="14">
        <f>VLOOKUP($B550,[2]Sheet3!$G:$CZ,69,0)</f>
        <v>0</v>
      </c>
      <c r="CG550" s="14">
        <f>VLOOKUP($B550,[2]Sheet3!$G:$CZ,70,0)</f>
        <v>0</v>
      </c>
      <c r="CH550" s="14">
        <f>VLOOKUP($B550,[2]Sheet3!$G:$CZ,71,0)</f>
        <v>0</v>
      </c>
      <c r="CI550" s="14">
        <f>VLOOKUP($B550,[2]Sheet3!$G:$CZ,72,0)</f>
        <v>0</v>
      </c>
      <c r="CJ550" s="14">
        <f>VLOOKUP($B550,[2]Sheet3!$G:$CZ,73,0)</f>
        <v>0</v>
      </c>
      <c r="CK550" s="14">
        <f>VLOOKUP($B550,[2]Sheet3!$G:$CZ,74,0)</f>
        <v>0</v>
      </c>
      <c r="CL550" s="14">
        <f>VLOOKUP($B550,[2]Sheet3!$G:$CZ,75,0)</f>
        <v>0</v>
      </c>
      <c r="CM550" s="14">
        <f>VLOOKUP($B550,[2]Sheet3!$G:$CZ,76,0)</f>
        <v>0</v>
      </c>
      <c r="CN550" s="14">
        <f>VLOOKUP($B550,[2]Sheet3!$G:$CZ,77,0)</f>
        <v>0</v>
      </c>
      <c r="CO550" s="14">
        <f>VLOOKUP($B550,[2]Sheet3!$G:$CZ,78,0)</f>
        <v>0</v>
      </c>
      <c r="CP550" s="14">
        <f>VLOOKUP($B550,[2]Sheet3!$G:$CZ,79,0)</f>
        <v>0</v>
      </c>
      <c r="CQ550" s="14">
        <f>VLOOKUP($B550,[2]Sheet3!$G:$CZ,80,0)</f>
        <v>0</v>
      </c>
      <c r="CR550" s="14">
        <f>VLOOKUP($B550,[2]Sheet3!$G:$CZ,81,0)</f>
        <v>0</v>
      </c>
      <c r="CS550" s="14">
        <f>VLOOKUP($B550,[2]Sheet3!$G:$CZ,82,0)</f>
        <v>0</v>
      </c>
      <c r="CT550" s="14">
        <f>VLOOKUP($B550,[2]Sheet3!$G:$CZ,83,0)</f>
        <v>0</v>
      </c>
      <c r="CU550" s="14">
        <f>VLOOKUP($B550,[2]Sheet3!$G:$CZ,84,0)</f>
        <v>0</v>
      </c>
      <c r="CV550" s="14">
        <f>VLOOKUP($B550,[2]Sheet3!$G:$CZ,85,0)</f>
        <v>0</v>
      </c>
      <c r="CW550" s="14">
        <f>VLOOKUP($B550,[2]Sheet3!$G:$CZ,86,0)</f>
        <v>0</v>
      </c>
      <c r="CX550" s="14">
        <f>VLOOKUP($B550,[2]Sheet3!$G:$CZ,87,0)</f>
        <v>0</v>
      </c>
      <c r="CY550" s="14">
        <f>VLOOKUP($B550,[2]Sheet3!$G:$CZ,88,0)</f>
        <v>0</v>
      </c>
      <c r="CZ550" s="14">
        <f>VLOOKUP($B550,[2]Sheet3!$G:$CZ,89,0)</f>
        <v>0</v>
      </c>
      <c r="DA550" s="14">
        <f>VLOOKUP($B550,[2]Sheet3!$G:$CZ,90,0)</f>
        <v>0</v>
      </c>
      <c r="DB550" s="14">
        <f>VLOOKUP($B550,[2]Sheet3!$G:$CZ,91,0)</f>
        <v>0</v>
      </c>
      <c r="DC550" s="14">
        <f>VLOOKUP($B550,[2]Sheet3!$G:$CZ,92,0)</f>
        <v>0</v>
      </c>
      <c r="DD550" s="14">
        <f>VLOOKUP($B550,[2]Sheet3!$G:$CZ,93,0)</f>
        <v>0</v>
      </c>
      <c r="DE550" s="14">
        <f>VLOOKUP($B550,[2]Sheet3!$G:$CZ,94,0)</f>
        <v>0</v>
      </c>
      <c r="DF550" s="14">
        <f>VLOOKUP($B550,[2]Sheet3!$G:$CZ,95,0)</f>
        <v>0</v>
      </c>
      <c r="DG550" s="14">
        <f>VLOOKUP($B550,[2]Sheet3!$G:$CZ,96,0)</f>
        <v>0</v>
      </c>
      <c r="DH550" s="14">
        <f>VLOOKUP($B550,[2]Sheet3!$G:$CZ,97,0)</f>
        <v>0</v>
      </c>
      <c r="DI550" s="14">
        <f>VLOOKUP($B550,[2]Sheet3!$G:$CZ,98,0)</f>
        <v>0</v>
      </c>
    </row>
    <row r="551" spans="1:113" x14ac:dyDescent="0.3">
      <c r="A551" s="9" t="str">
        <f t="shared" si="26"/>
        <v>W14076</v>
      </c>
      <c r="B551" s="15" t="s">
        <v>1566</v>
      </c>
      <c r="C551" s="15" t="s">
        <v>1567</v>
      </c>
      <c r="F551" s="7" t="s">
        <v>15</v>
      </c>
      <c r="G551" s="12" t="s">
        <v>4046</v>
      </c>
      <c r="H551" s="12" t="str">
        <f>VLOOKUP($B551,[1]Sheet1!$A:$G,5,0)</f>
        <v>imtiyaz.shaikh@redingtongroup.com</v>
      </c>
      <c r="I551" s="12" t="str">
        <f>VLOOKUP($B551,[1]Sheet1!$A:$G,7,0)</f>
        <v>rohan.vora@redingtongroup.com</v>
      </c>
      <c r="J551" s="12" t="s">
        <v>82</v>
      </c>
      <c r="K551" s="7"/>
      <c r="L551" s="7"/>
      <c r="M551" s="8"/>
      <c r="N551" s="7" t="str">
        <f t="shared" si="24"/>
        <v>imtiyaz.shaikh@redingtongroup.com; rohan.vora@redingtongroup.com; nilesh.phirke@redingtongroup.com;christopher.joseph@redingtongroup.com</v>
      </c>
      <c r="O551" s="7" t="str">
        <f t="shared" si="25"/>
        <v>W14076</v>
      </c>
      <c r="P551" s="8" t="s">
        <v>5215</v>
      </c>
      <c r="Q551" s="14">
        <f>VLOOKUP($B551,[2]Sheet3!$G:$CZ,2,0)</f>
        <v>2400309405</v>
      </c>
      <c r="R551" s="14">
        <f>VLOOKUP($B551,[2]Sheet3!$G:$CZ,3,0)</f>
        <v>2400305990</v>
      </c>
      <c r="S551" s="14">
        <f>VLOOKUP($B551,[2]Sheet3!$G:$CZ,4,0)</f>
        <v>2400302156</v>
      </c>
      <c r="T551" s="14">
        <f>VLOOKUP($B551,[2]Sheet3!$G:$CZ,5,0)</f>
        <v>2400309406</v>
      </c>
      <c r="U551" s="14">
        <f>VLOOKUP($B551,[2]Sheet3!$G:$CZ,6,0)</f>
        <v>0</v>
      </c>
      <c r="V551" s="14">
        <f>VLOOKUP($B551,[2]Sheet3!$G:$CZ,7,0)</f>
        <v>0</v>
      </c>
      <c r="W551" s="14">
        <f>VLOOKUP($B551,[2]Sheet3!$G:$CZ,8,0)</f>
        <v>0</v>
      </c>
      <c r="X551" s="14">
        <f>VLOOKUP($B551,[2]Sheet3!$G:$CZ,9,0)</f>
        <v>0</v>
      </c>
      <c r="Y551" s="14">
        <f>VLOOKUP($B551,[2]Sheet3!$G:$CZ,10,0)</f>
        <v>0</v>
      </c>
      <c r="Z551" s="14">
        <f>VLOOKUP($B551,[2]Sheet3!$G:$CZ,11,0)</f>
        <v>0</v>
      </c>
      <c r="AA551" s="14">
        <f>VLOOKUP($B551,[2]Sheet3!$G:$CZ,12,0)</f>
        <v>0</v>
      </c>
      <c r="AB551" s="14">
        <f>VLOOKUP($B551,[2]Sheet3!$G:$CZ,13,0)</f>
        <v>0</v>
      </c>
      <c r="AC551" s="14">
        <f>VLOOKUP($B551,[2]Sheet3!$G:$CZ,14,0)</f>
        <v>0</v>
      </c>
      <c r="AD551" s="14">
        <f>VLOOKUP($B551,[2]Sheet3!$G:$CZ,15,0)</f>
        <v>0</v>
      </c>
      <c r="AE551" s="14">
        <f>VLOOKUP($B551,[2]Sheet3!$G:$CZ,16,0)</f>
        <v>0</v>
      </c>
      <c r="AF551" s="14">
        <f>VLOOKUP($B551,[2]Sheet3!$G:$CZ,17,0)</f>
        <v>0</v>
      </c>
      <c r="AG551" s="14">
        <f>VLOOKUP($B551,[2]Sheet3!$G:$CZ,18,0)</f>
        <v>0</v>
      </c>
      <c r="AH551" s="14">
        <f>VLOOKUP($B551,[2]Sheet3!$G:$CZ,19,0)</f>
        <v>0</v>
      </c>
      <c r="AI551" s="14">
        <f>VLOOKUP($B551,[2]Sheet3!$G:$CZ,20,0)</f>
        <v>0</v>
      </c>
      <c r="AJ551" s="14">
        <f>VLOOKUP($B551,[2]Sheet3!$G:$CZ,21,0)</f>
        <v>0</v>
      </c>
      <c r="AK551" s="14">
        <f>VLOOKUP($B551,[2]Sheet3!$G:$CZ,22,0)</f>
        <v>0</v>
      </c>
      <c r="AL551" s="14">
        <f>VLOOKUP($B551,[2]Sheet3!$G:$CZ,23,0)</f>
        <v>0</v>
      </c>
      <c r="AM551" s="14">
        <f>VLOOKUP($B551,[2]Sheet3!$G:$CZ,24,0)</f>
        <v>0</v>
      </c>
      <c r="AN551" s="14">
        <f>VLOOKUP($B551,[2]Sheet3!$G:$CZ,25,0)</f>
        <v>0</v>
      </c>
      <c r="AO551" s="14">
        <f>VLOOKUP($B551,[2]Sheet3!$G:$CZ,26,0)</f>
        <v>0</v>
      </c>
      <c r="AP551" s="14">
        <f>VLOOKUP($B551,[2]Sheet3!$G:$CZ,27,0)</f>
        <v>0</v>
      </c>
      <c r="AQ551" s="14">
        <f>VLOOKUP($B551,[2]Sheet3!$G:$CZ,28,0)</f>
        <v>0</v>
      </c>
      <c r="AR551" s="14">
        <f>VLOOKUP($B551,[2]Sheet3!$G:$CZ,29,0)</f>
        <v>0</v>
      </c>
      <c r="AS551" s="14">
        <f>VLOOKUP($B551,[2]Sheet3!$G:$CZ,30,0)</f>
        <v>0</v>
      </c>
      <c r="AT551" s="14">
        <f>VLOOKUP($B551,[2]Sheet3!$G:$CZ,31,0)</f>
        <v>0</v>
      </c>
      <c r="AU551" s="14">
        <f>VLOOKUP($B551,[2]Sheet3!$G:$CZ,32,0)</f>
        <v>0</v>
      </c>
      <c r="AV551" s="14">
        <f>VLOOKUP($B551,[2]Sheet3!$G:$CZ,33,0)</f>
        <v>0</v>
      </c>
      <c r="AW551" s="14">
        <f>VLOOKUP($B551,[2]Sheet3!$G:$CZ,34,0)</f>
        <v>0</v>
      </c>
      <c r="AX551" s="14">
        <f>VLOOKUP($B551,[2]Sheet3!$G:$CZ,35,0)</f>
        <v>0</v>
      </c>
      <c r="AY551" s="14">
        <f>VLOOKUP($B551,[2]Sheet3!$G:$CZ,36,0)</f>
        <v>0</v>
      </c>
      <c r="AZ551" s="14">
        <f>VLOOKUP($B551,[2]Sheet3!$G:$CZ,37,0)</f>
        <v>0</v>
      </c>
      <c r="BA551" s="14">
        <f>VLOOKUP($B551,[2]Sheet3!$G:$CZ,38,0)</f>
        <v>0</v>
      </c>
      <c r="BB551" s="14">
        <f>VLOOKUP($B551,[2]Sheet3!$G:$CZ,39,0)</f>
        <v>0</v>
      </c>
      <c r="BC551" s="14">
        <f>VLOOKUP($B551,[2]Sheet3!$G:$CZ,40,0)</f>
        <v>0</v>
      </c>
      <c r="BD551" s="14">
        <f>VLOOKUP($B551,[2]Sheet3!$G:$CZ,41,0)</f>
        <v>0</v>
      </c>
      <c r="BE551" s="14">
        <f>VLOOKUP($B551,[2]Sheet3!$G:$CZ,42,0)</f>
        <v>0</v>
      </c>
      <c r="BF551" s="14">
        <f>VLOOKUP($B551,[2]Sheet3!$G:$CZ,43,0)</f>
        <v>0</v>
      </c>
      <c r="BG551" s="14">
        <f>VLOOKUP($B551,[2]Sheet3!$G:$CZ,44,0)</f>
        <v>0</v>
      </c>
      <c r="BH551" s="14">
        <f>VLOOKUP($B551,[2]Sheet3!$G:$CZ,45,0)</f>
        <v>0</v>
      </c>
      <c r="BI551" s="14">
        <f>VLOOKUP($B551,[2]Sheet3!$G:$CZ,46,0)</f>
        <v>0</v>
      </c>
      <c r="BJ551" s="14">
        <f>VLOOKUP($B551,[2]Sheet3!$G:$CZ,47,0)</f>
        <v>0</v>
      </c>
      <c r="BK551" s="14">
        <f>VLOOKUP($B551,[2]Sheet3!$G:$CZ,48,0)</f>
        <v>0</v>
      </c>
      <c r="BL551" s="14">
        <f>VLOOKUP($B551,[2]Sheet3!$G:$CZ,49,0)</f>
        <v>0</v>
      </c>
      <c r="BM551" s="14">
        <f>VLOOKUP($B551,[2]Sheet3!$G:$CZ,50,0)</f>
        <v>0</v>
      </c>
      <c r="BN551" s="14">
        <f>VLOOKUP($B551,[2]Sheet3!$G:$CZ,51,0)</f>
        <v>0</v>
      </c>
      <c r="BO551" s="14">
        <f>VLOOKUP($B551,[2]Sheet3!$G:$CZ,52,0)</f>
        <v>0</v>
      </c>
      <c r="BP551" s="14">
        <f>VLOOKUP($B551,[2]Sheet3!$G:$CZ,53,0)</f>
        <v>0</v>
      </c>
      <c r="BQ551" s="14">
        <f>VLOOKUP($B551,[2]Sheet3!$G:$CZ,54,0)</f>
        <v>0</v>
      </c>
      <c r="BR551" s="14">
        <f>VLOOKUP($B551,[2]Sheet3!$G:$CZ,55,0)</f>
        <v>0</v>
      </c>
      <c r="BS551" s="14">
        <f>VLOOKUP($B551,[2]Sheet3!$G:$CZ,56,0)</f>
        <v>0</v>
      </c>
      <c r="BT551" s="14">
        <f>VLOOKUP($B551,[2]Sheet3!$G:$CZ,57,0)</f>
        <v>0</v>
      </c>
      <c r="BU551" s="14">
        <f>VLOOKUP($B551,[2]Sheet3!$G:$CZ,58,0)</f>
        <v>0</v>
      </c>
      <c r="BV551" s="14">
        <f>VLOOKUP($B551,[2]Sheet3!$G:$CZ,59,0)</f>
        <v>0</v>
      </c>
      <c r="BW551" s="14">
        <f>VLOOKUP($B551,[2]Sheet3!$G:$CZ,60,0)</f>
        <v>0</v>
      </c>
      <c r="BX551" s="14">
        <f>VLOOKUP($B551,[2]Sheet3!$G:$CZ,61,0)</f>
        <v>0</v>
      </c>
      <c r="BY551" s="14">
        <f>VLOOKUP($B551,[2]Sheet3!$G:$CZ,62,0)</f>
        <v>0</v>
      </c>
      <c r="BZ551" s="14">
        <f>VLOOKUP($B551,[2]Sheet3!$G:$CZ,63,0)</f>
        <v>0</v>
      </c>
      <c r="CA551" s="14">
        <f>VLOOKUP($B551,[2]Sheet3!$G:$CZ,64,0)</f>
        <v>0</v>
      </c>
      <c r="CB551" s="14">
        <f>VLOOKUP($B551,[2]Sheet3!$G:$CZ,65,0)</f>
        <v>0</v>
      </c>
      <c r="CC551" s="14">
        <f>VLOOKUP($B551,[2]Sheet3!$G:$CZ,66,0)</f>
        <v>0</v>
      </c>
      <c r="CD551" s="14">
        <f>VLOOKUP($B551,[2]Sheet3!$G:$CZ,67,0)</f>
        <v>0</v>
      </c>
      <c r="CE551" s="14">
        <f>VLOOKUP($B551,[2]Sheet3!$G:$CZ,68,0)</f>
        <v>0</v>
      </c>
      <c r="CF551" s="14">
        <f>VLOOKUP($B551,[2]Sheet3!$G:$CZ,69,0)</f>
        <v>0</v>
      </c>
      <c r="CG551" s="14">
        <f>VLOOKUP($B551,[2]Sheet3!$G:$CZ,70,0)</f>
        <v>0</v>
      </c>
      <c r="CH551" s="14">
        <f>VLOOKUP($B551,[2]Sheet3!$G:$CZ,71,0)</f>
        <v>0</v>
      </c>
      <c r="CI551" s="14">
        <f>VLOOKUP($B551,[2]Sheet3!$G:$CZ,72,0)</f>
        <v>0</v>
      </c>
      <c r="CJ551" s="14">
        <f>VLOOKUP($B551,[2]Sheet3!$G:$CZ,73,0)</f>
        <v>0</v>
      </c>
      <c r="CK551" s="14">
        <f>VLOOKUP($B551,[2]Sheet3!$G:$CZ,74,0)</f>
        <v>0</v>
      </c>
      <c r="CL551" s="14">
        <f>VLOOKUP($B551,[2]Sheet3!$G:$CZ,75,0)</f>
        <v>0</v>
      </c>
      <c r="CM551" s="14">
        <f>VLOOKUP($B551,[2]Sheet3!$G:$CZ,76,0)</f>
        <v>0</v>
      </c>
      <c r="CN551" s="14">
        <f>VLOOKUP($B551,[2]Sheet3!$G:$CZ,77,0)</f>
        <v>0</v>
      </c>
      <c r="CO551" s="14">
        <f>VLOOKUP($B551,[2]Sheet3!$G:$CZ,78,0)</f>
        <v>0</v>
      </c>
      <c r="CP551" s="14">
        <f>VLOOKUP($B551,[2]Sheet3!$G:$CZ,79,0)</f>
        <v>0</v>
      </c>
      <c r="CQ551" s="14">
        <f>VLOOKUP($B551,[2]Sheet3!$G:$CZ,80,0)</f>
        <v>0</v>
      </c>
      <c r="CR551" s="14">
        <f>VLOOKUP($B551,[2]Sheet3!$G:$CZ,81,0)</f>
        <v>0</v>
      </c>
      <c r="CS551" s="14">
        <f>VLOOKUP($B551,[2]Sheet3!$G:$CZ,82,0)</f>
        <v>0</v>
      </c>
      <c r="CT551" s="14">
        <f>VLOOKUP($B551,[2]Sheet3!$G:$CZ,83,0)</f>
        <v>0</v>
      </c>
      <c r="CU551" s="14">
        <f>VLOOKUP($B551,[2]Sheet3!$G:$CZ,84,0)</f>
        <v>0</v>
      </c>
      <c r="CV551" s="14">
        <f>VLOOKUP($B551,[2]Sheet3!$G:$CZ,85,0)</f>
        <v>0</v>
      </c>
      <c r="CW551" s="14">
        <f>VLOOKUP($B551,[2]Sheet3!$G:$CZ,86,0)</f>
        <v>0</v>
      </c>
      <c r="CX551" s="14">
        <f>VLOOKUP($B551,[2]Sheet3!$G:$CZ,87,0)</f>
        <v>0</v>
      </c>
      <c r="CY551" s="14">
        <f>VLOOKUP($B551,[2]Sheet3!$G:$CZ,88,0)</f>
        <v>0</v>
      </c>
      <c r="CZ551" s="14">
        <f>VLOOKUP($B551,[2]Sheet3!$G:$CZ,89,0)</f>
        <v>0</v>
      </c>
      <c r="DA551" s="14">
        <f>VLOOKUP($B551,[2]Sheet3!$G:$CZ,90,0)</f>
        <v>0</v>
      </c>
      <c r="DB551" s="14">
        <f>VLOOKUP($B551,[2]Sheet3!$G:$CZ,91,0)</f>
        <v>0</v>
      </c>
      <c r="DC551" s="14">
        <f>VLOOKUP($B551,[2]Sheet3!$G:$CZ,92,0)</f>
        <v>0</v>
      </c>
      <c r="DD551" s="14">
        <f>VLOOKUP($B551,[2]Sheet3!$G:$CZ,93,0)</f>
        <v>0</v>
      </c>
      <c r="DE551" s="14">
        <f>VLOOKUP($B551,[2]Sheet3!$G:$CZ,94,0)</f>
        <v>0</v>
      </c>
      <c r="DF551" s="14">
        <f>VLOOKUP($B551,[2]Sheet3!$G:$CZ,95,0)</f>
        <v>0</v>
      </c>
      <c r="DG551" s="14">
        <f>VLOOKUP($B551,[2]Sheet3!$G:$CZ,96,0)</f>
        <v>0</v>
      </c>
      <c r="DH551" s="14">
        <f>VLOOKUP($B551,[2]Sheet3!$G:$CZ,97,0)</f>
        <v>0</v>
      </c>
      <c r="DI551" s="14">
        <f>VLOOKUP($B551,[2]Sheet3!$G:$CZ,98,0)</f>
        <v>0</v>
      </c>
    </row>
    <row r="552" spans="1:113" x14ac:dyDescent="0.3">
      <c r="A552" s="9" t="str">
        <f t="shared" si="26"/>
        <v>W23797</v>
      </c>
      <c r="B552" s="15" t="s">
        <v>374</v>
      </c>
      <c r="C552" s="15" t="s">
        <v>375</v>
      </c>
      <c r="F552" s="7" t="s">
        <v>15</v>
      </c>
      <c r="G552" s="12" t="s">
        <v>4047</v>
      </c>
      <c r="H552" s="12" t="str">
        <f>VLOOKUP($B552,[1]Sheet1!$A:$G,5,0)</f>
        <v>tanmay.kumar@redingtongroup.com</v>
      </c>
      <c r="I552" s="12" t="str">
        <f>VLOOKUP($B552,[1]Sheet1!$A:$G,7,0)</f>
        <v>dilip.vishwa@redingtongroup.com</v>
      </c>
      <c r="J552" s="12" t="s">
        <v>82</v>
      </c>
      <c r="K552" s="7"/>
      <c r="L552" s="7"/>
      <c r="M552" s="8"/>
      <c r="N552" s="7" t="str">
        <f t="shared" si="24"/>
        <v>tanmay.kumar@redingtongroup.com; dilip.vishwa@redingtongroup.com; nilesh.phirke@redingtongroup.com;christopher.joseph@redingtongroup.com</v>
      </c>
      <c r="O552" s="7" t="str">
        <f t="shared" si="25"/>
        <v>W23797</v>
      </c>
      <c r="P552" s="8" t="s">
        <v>5215</v>
      </c>
      <c r="Q552" s="14">
        <f>VLOOKUP($B552,[2]Sheet3!$G:$CZ,2,0)</f>
        <v>2400309390</v>
      </c>
      <c r="R552" s="14">
        <f>VLOOKUP($B552,[2]Sheet3!$G:$CZ,3,0)</f>
        <v>2400306654</v>
      </c>
      <c r="S552" s="14">
        <f>VLOOKUP($B552,[2]Sheet3!$G:$CZ,4,0)</f>
        <v>2400306549</v>
      </c>
      <c r="T552" s="14">
        <f>VLOOKUP($B552,[2]Sheet3!$G:$CZ,5,0)</f>
        <v>2400306737</v>
      </c>
      <c r="U552" s="14">
        <f>VLOOKUP($B552,[2]Sheet3!$G:$CZ,6,0)</f>
        <v>2400306959</v>
      </c>
      <c r="V552" s="14">
        <f>VLOOKUP($B552,[2]Sheet3!$G:$CZ,7,0)</f>
        <v>2400300972</v>
      </c>
      <c r="W552" s="14">
        <f>VLOOKUP($B552,[2]Sheet3!$G:$CZ,8,0)</f>
        <v>2400306650</v>
      </c>
      <c r="X552" s="14">
        <f>VLOOKUP($B552,[2]Sheet3!$G:$CZ,9,0)</f>
        <v>0</v>
      </c>
      <c r="Y552" s="14">
        <f>VLOOKUP($B552,[2]Sheet3!$G:$CZ,10,0)</f>
        <v>0</v>
      </c>
      <c r="Z552" s="14">
        <f>VLOOKUP($B552,[2]Sheet3!$G:$CZ,11,0)</f>
        <v>0</v>
      </c>
      <c r="AA552" s="14">
        <f>VLOOKUP($B552,[2]Sheet3!$G:$CZ,12,0)</f>
        <v>0</v>
      </c>
      <c r="AB552" s="14">
        <f>VLOOKUP($B552,[2]Sheet3!$G:$CZ,13,0)</f>
        <v>0</v>
      </c>
      <c r="AC552" s="14">
        <f>VLOOKUP($B552,[2]Sheet3!$G:$CZ,14,0)</f>
        <v>0</v>
      </c>
      <c r="AD552" s="14">
        <f>VLOOKUP($B552,[2]Sheet3!$G:$CZ,15,0)</f>
        <v>0</v>
      </c>
      <c r="AE552" s="14">
        <f>VLOOKUP($B552,[2]Sheet3!$G:$CZ,16,0)</f>
        <v>0</v>
      </c>
      <c r="AF552" s="14">
        <f>VLOOKUP($B552,[2]Sheet3!$G:$CZ,17,0)</f>
        <v>0</v>
      </c>
      <c r="AG552" s="14">
        <f>VLOOKUP($B552,[2]Sheet3!$G:$CZ,18,0)</f>
        <v>0</v>
      </c>
      <c r="AH552" s="14">
        <f>VLOOKUP($B552,[2]Sheet3!$G:$CZ,19,0)</f>
        <v>0</v>
      </c>
      <c r="AI552" s="14">
        <f>VLOOKUP($B552,[2]Sheet3!$G:$CZ,20,0)</f>
        <v>0</v>
      </c>
      <c r="AJ552" s="14">
        <f>VLOOKUP($B552,[2]Sheet3!$G:$CZ,21,0)</f>
        <v>0</v>
      </c>
      <c r="AK552" s="14">
        <f>VLOOKUP($B552,[2]Sheet3!$G:$CZ,22,0)</f>
        <v>0</v>
      </c>
      <c r="AL552" s="14">
        <f>VLOOKUP($B552,[2]Sheet3!$G:$CZ,23,0)</f>
        <v>0</v>
      </c>
      <c r="AM552" s="14">
        <f>VLOOKUP($B552,[2]Sheet3!$G:$CZ,24,0)</f>
        <v>0</v>
      </c>
      <c r="AN552" s="14">
        <f>VLOOKUP($B552,[2]Sheet3!$G:$CZ,25,0)</f>
        <v>0</v>
      </c>
      <c r="AO552" s="14">
        <f>VLOOKUP($B552,[2]Sheet3!$G:$CZ,26,0)</f>
        <v>0</v>
      </c>
      <c r="AP552" s="14">
        <f>VLOOKUP($B552,[2]Sheet3!$G:$CZ,27,0)</f>
        <v>0</v>
      </c>
      <c r="AQ552" s="14">
        <f>VLOOKUP($B552,[2]Sheet3!$G:$CZ,28,0)</f>
        <v>0</v>
      </c>
      <c r="AR552" s="14">
        <f>VLOOKUP($B552,[2]Sheet3!$G:$CZ,29,0)</f>
        <v>0</v>
      </c>
      <c r="AS552" s="14">
        <f>VLOOKUP($B552,[2]Sheet3!$G:$CZ,30,0)</f>
        <v>0</v>
      </c>
      <c r="AT552" s="14">
        <f>VLOOKUP($B552,[2]Sheet3!$G:$CZ,31,0)</f>
        <v>0</v>
      </c>
      <c r="AU552" s="14">
        <f>VLOOKUP($B552,[2]Sheet3!$G:$CZ,32,0)</f>
        <v>0</v>
      </c>
      <c r="AV552" s="14">
        <f>VLOOKUP($B552,[2]Sheet3!$G:$CZ,33,0)</f>
        <v>0</v>
      </c>
      <c r="AW552" s="14">
        <f>VLOOKUP($B552,[2]Sheet3!$G:$CZ,34,0)</f>
        <v>0</v>
      </c>
      <c r="AX552" s="14">
        <f>VLOOKUP($B552,[2]Sheet3!$G:$CZ,35,0)</f>
        <v>0</v>
      </c>
      <c r="AY552" s="14">
        <f>VLOOKUP($B552,[2]Sheet3!$G:$CZ,36,0)</f>
        <v>0</v>
      </c>
      <c r="AZ552" s="14">
        <f>VLOOKUP($B552,[2]Sheet3!$G:$CZ,37,0)</f>
        <v>0</v>
      </c>
      <c r="BA552" s="14">
        <f>VLOOKUP($B552,[2]Sheet3!$G:$CZ,38,0)</f>
        <v>0</v>
      </c>
      <c r="BB552" s="14">
        <f>VLOOKUP($B552,[2]Sheet3!$G:$CZ,39,0)</f>
        <v>0</v>
      </c>
      <c r="BC552" s="14">
        <f>VLOOKUP($B552,[2]Sheet3!$G:$CZ,40,0)</f>
        <v>0</v>
      </c>
      <c r="BD552" s="14">
        <f>VLOOKUP($B552,[2]Sheet3!$G:$CZ,41,0)</f>
        <v>0</v>
      </c>
      <c r="BE552" s="14">
        <f>VLOOKUP($B552,[2]Sheet3!$G:$CZ,42,0)</f>
        <v>0</v>
      </c>
      <c r="BF552" s="14">
        <f>VLOOKUP($B552,[2]Sheet3!$G:$CZ,43,0)</f>
        <v>0</v>
      </c>
      <c r="BG552" s="14">
        <f>VLOOKUP($B552,[2]Sheet3!$G:$CZ,44,0)</f>
        <v>0</v>
      </c>
      <c r="BH552" s="14">
        <f>VLOOKUP($B552,[2]Sheet3!$G:$CZ,45,0)</f>
        <v>0</v>
      </c>
      <c r="BI552" s="14">
        <f>VLOOKUP($B552,[2]Sheet3!$G:$CZ,46,0)</f>
        <v>0</v>
      </c>
      <c r="BJ552" s="14">
        <f>VLOOKUP($B552,[2]Sheet3!$G:$CZ,47,0)</f>
        <v>0</v>
      </c>
      <c r="BK552" s="14">
        <f>VLOOKUP($B552,[2]Sheet3!$G:$CZ,48,0)</f>
        <v>0</v>
      </c>
      <c r="BL552" s="14">
        <f>VLOOKUP($B552,[2]Sheet3!$G:$CZ,49,0)</f>
        <v>0</v>
      </c>
      <c r="BM552" s="14">
        <f>VLOOKUP($B552,[2]Sheet3!$G:$CZ,50,0)</f>
        <v>0</v>
      </c>
      <c r="BN552" s="14">
        <f>VLOOKUP($B552,[2]Sheet3!$G:$CZ,51,0)</f>
        <v>0</v>
      </c>
      <c r="BO552" s="14">
        <f>VLOOKUP($B552,[2]Sheet3!$G:$CZ,52,0)</f>
        <v>0</v>
      </c>
      <c r="BP552" s="14">
        <f>VLOOKUP($B552,[2]Sheet3!$G:$CZ,53,0)</f>
        <v>0</v>
      </c>
      <c r="BQ552" s="14">
        <f>VLOOKUP($B552,[2]Sheet3!$G:$CZ,54,0)</f>
        <v>0</v>
      </c>
      <c r="BR552" s="14">
        <f>VLOOKUP($B552,[2]Sheet3!$G:$CZ,55,0)</f>
        <v>0</v>
      </c>
      <c r="BS552" s="14">
        <f>VLOOKUP($B552,[2]Sheet3!$G:$CZ,56,0)</f>
        <v>0</v>
      </c>
      <c r="BT552" s="14">
        <f>VLOOKUP($B552,[2]Sheet3!$G:$CZ,57,0)</f>
        <v>0</v>
      </c>
      <c r="BU552" s="14">
        <f>VLOOKUP($B552,[2]Sheet3!$G:$CZ,58,0)</f>
        <v>0</v>
      </c>
      <c r="BV552" s="14">
        <f>VLOOKUP($B552,[2]Sheet3!$G:$CZ,59,0)</f>
        <v>0</v>
      </c>
      <c r="BW552" s="14">
        <f>VLOOKUP($B552,[2]Sheet3!$G:$CZ,60,0)</f>
        <v>0</v>
      </c>
      <c r="BX552" s="14">
        <f>VLOOKUP($B552,[2]Sheet3!$G:$CZ,61,0)</f>
        <v>0</v>
      </c>
      <c r="BY552" s="14">
        <f>VLOOKUP($B552,[2]Sheet3!$G:$CZ,62,0)</f>
        <v>0</v>
      </c>
      <c r="BZ552" s="14">
        <f>VLOOKUP($B552,[2]Sheet3!$G:$CZ,63,0)</f>
        <v>0</v>
      </c>
      <c r="CA552" s="14">
        <f>VLOOKUP($B552,[2]Sheet3!$G:$CZ,64,0)</f>
        <v>0</v>
      </c>
      <c r="CB552" s="14">
        <f>VLOOKUP($B552,[2]Sheet3!$G:$CZ,65,0)</f>
        <v>0</v>
      </c>
      <c r="CC552" s="14">
        <f>VLOOKUP($B552,[2]Sheet3!$G:$CZ,66,0)</f>
        <v>0</v>
      </c>
      <c r="CD552" s="14">
        <f>VLOOKUP($B552,[2]Sheet3!$G:$CZ,67,0)</f>
        <v>0</v>
      </c>
      <c r="CE552" s="14">
        <f>VLOOKUP($B552,[2]Sheet3!$G:$CZ,68,0)</f>
        <v>0</v>
      </c>
      <c r="CF552" s="14">
        <f>VLOOKUP($B552,[2]Sheet3!$G:$CZ,69,0)</f>
        <v>0</v>
      </c>
      <c r="CG552" s="14">
        <f>VLOOKUP($B552,[2]Sheet3!$G:$CZ,70,0)</f>
        <v>0</v>
      </c>
      <c r="CH552" s="14">
        <f>VLOOKUP($B552,[2]Sheet3!$G:$CZ,71,0)</f>
        <v>0</v>
      </c>
      <c r="CI552" s="14">
        <f>VLOOKUP($B552,[2]Sheet3!$G:$CZ,72,0)</f>
        <v>0</v>
      </c>
      <c r="CJ552" s="14">
        <f>VLOOKUP($B552,[2]Sheet3!$G:$CZ,73,0)</f>
        <v>0</v>
      </c>
      <c r="CK552" s="14">
        <f>VLOOKUP($B552,[2]Sheet3!$G:$CZ,74,0)</f>
        <v>0</v>
      </c>
      <c r="CL552" s="14">
        <f>VLOOKUP($B552,[2]Sheet3!$G:$CZ,75,0)</f>
        <v>0</v>
      </c>
      <c r="CM552" s="14">
        <f>VLOOKUP($B552,[2]Sheet3!$G:$CZ,76,0)</f>
        <v>0</v>
      </c>
      <c r="CN552" s="14">
        <f>VLOOKUP($B552,[2]Sheet3!$G:$CZ,77,0)</f>
        <v>0</v>
      </c>
      <c r="CO552" s="14">
        <f>VLOOKUP($B552,[2]Sheet3!$G:$CZ,78,0)</f>
        <v>0</v>
      </c>
      <c r="CP552" s="14">
        <f>VLOOKUP($B552,[2]Sheet3!$G:$CZ,79,0)</f>
        <v>0</v>
      </c>
      <c r="CQ552" s="14">
        <f>VLOOKUP($B552,[2]Sheet3!$G:$CZ,80,0)</f>
        <v>0</v>
      </c>
      <c r="CR552" s="14">
        <f>VLOOKUP($B552,[2]Sheet3!$G:$CZ,81,0)</f>
        <v>0</v>
      </c>
      <c r="CS552" s="14">
        <f>VLOOKUP($B552,[2]Sheet3!$G:$CZ,82,0)</f>
        <v>0</v>
      </c>
      <c r="CT552" s="14">
        <f>VLOOKUP($B552,[2]Sheet3!$G:$CZ,83,0)</f>
        <v>0</v>
      </c>
      <c r="CU552" s="14">
        <f>VLOOKUP($B552,[2]Sheet3!$G:$CZ,84,0)</f>
        <v>0</v>
      </c>
      <c r="CV552" s="14">
        <f>VLOOKUP($B552,[2]Sheet3!$G:$CZ,85,0)</f>
        <v>0</v>
      </c>
      <c r="CW552" s="14">
        <f>VLOOKUP($B552,[2]Sheet3!$G:$CZ,86,0)</f>
        <v>0</v>
      </c>
      <c r="CX552" s="14">
        <f>VLOOKUP($B552,[2]Sheet3!$G:$CZ,87,0)</f>
        <v>0</v>
      </c>
      <c r="CY552" s="14">
        <f>VLOOKUP($B552,[2]Sheet3!$G:$CZ,88,0)</f>
        <v>0</v>
      </c>
      <c r="CZ552" s="14">
        <f>VLOOKUP($B552,[2]Sheet3!$G:$CZ,89,0)</f>
        <v>0</v>
      </c>
      <c r="DA552" s="14">
        <f>VLOOKUP($B552,[2]Sheet3!$G:$CZ,90,0)</f>
        <v>0</v>
      </c>
      <c r="DB552" s="14">
        <f>VLOOKUP($B552,[2]Sheet3!$G:$CZ,91,0)</f>
        <v>0</v>
      </c>
      <c r="DC552" s="14">
        <f>VLOOKUP($B552,[2]Sheet3!$G:$CZ,92,0)</f>
        <v>0</v>
      </c>
      <c r="DD552" s="14">
        <f>VLOOKUP($B552,[2]Sheet3!$G:$CZ,93,0)</f>
        <v>0</v>
      </c>
      <c r="DE552" s="14">
        <f>VLOOKUP($B552,[2]Sheet3!$G:$CZ,94,0)</f>
        <v>0</v>
      </c>
      <c r="DF552" s="14">
        <f>VLOOKUP($B552,[2]Sheet3!$G:$CZ,95,0)</f>
        <v>0</v>
      </c>
      <c r="DG552" s="14">
        <f>VLOOKUP($B552,[2]Sheet3!$G:$CZ,96,0)</f>
        <v>0</v>
      </c>
      <c r="DH552" s="14">
        <f>VLOOKUP($B552,[2]Sheet3!$G:$CZ,97,0)</f>
        <v>0</v>
      </c>
      <c r="DI552" s="14">
        <f>VLOOKUP($B552,[2]Sheet3!$G:$CZ,98,0)</f>
        <v>0</v>
      </c>
    </row>
    <row r="553" spans="1:113" x14ac:dyDescent="0.3">
      <c r="A553" s="9" t="str">
        <f t="shared" si="26"/>
        <v>W23864</v>
      </c>
      <c r="B553" s="15" t="s">
        <v>309</v>
      </c>
      <c r="C553" s="15" t="s">
        <v>310</v>
      </c>
      <c r="F553" s="7" t="s">
        <v>15</v>
      </c>
      <c r="G553" s="12" t="s">
        <v>4048</v>
      </c>
      <c r="H553" s="12" t="str">
        <f>VLOOKUP($B553,[1]Sheet1!$A:$G,5,0)</f>
        <v>sunil.dalavi@redingtongroup.com</v>
      </c>
      <c r="I553" s="12" t="str">
        <f>VLOOKUP($B553,[1]Sheet1!$A:$G,7,0)</f>
        <v>dilip.vishwa@redingtongroup.com</v>
      </c>
      <c r="J553" s="12" t="s">
        <v>82</v>
      </c>
      <c r="K553" s="7"/>
      <c r="L553" s="7"/>
      <c r="M553" s="8"/>
      <c r="N553" s="7" t="str">
        <f t="shared" si="24"/>
        <v>sunil.dalavi@redingtongroup.com; dilip.vishwa@redingtongroup.com; nilesh.phirke@redingtongroup.com;christopher.joseph@redingtongroup.com</v>
      </c>
      <c r="O553" s="7" t="str">
        <f t="shared" si="25"/>
        <v>W23864</v>
      </c>
      <c r="P553" s="8" t="s">
        <v>5215</v>
      </c>
      <c r="Q553" s="14">
        <f>VLOOKUP($B553,[2]Sheet3!$G:$CZ,2,0)</f>
        <v>2400309385</v>
      </c>
      <c r="R553" s="14">
        <f>VLOOKUP($B553,[2]Sheet3!$G:$CZ,3,0)</f>
        <v>2400306474</v>
      </c>
      <c r="S553" s="14">
        <f>VLOOKUP($B553,[2]Sheet3!$G:$CZ,4,0)</f>
        <v>2400304969</v>
      </c>
      <c r="T553" s="14">
        <f>VLOOKUP($B553,[2]Sheet3!$G:$CZ,5,0)</f>
        <v>2400306217</v>
      </c>
      <c r="U553" s="14">
        <f>VLOOKUP($B553,[2]Sheet3!$G:$CZ,6,0)</f>
        <v>0</v>
      </c>
      <c r="V553" s="14">
        <f>VLOOKUP($B553,[2]Sheet3!$G:$CZ,7,0)</f>
        <v>0</v>
      </c>
      <c r="W553" s="14">
        <f>VLOOKUP($B553,[2]Sheet3!$G:$CZ,8,0)</f>
        <v>0</v>
      </c>
      <c r="X553" s="14">
        <f>VLOOKUP($B553,[2]Sheet3!$G:$CZ,9,0)</f>
        <v>0</v>
      </c>
      <c r="Y553" s="14">
        <f>VLOOKUP($B553,[2]Sheet3!$G:$CZ,10,0)</f>
        <v>0</v>
      </c>
      <c r="Z553" s="14">
        <f>VLOOKUP($B553,[2]Sheet3!$G:$CZ,11,0)</f>
        <v>0</v>
      </c>
      <c r="AA553" s="14">
        <f>VLOOKUP($B553,[2]Sheet3!$G:$CZ,12,0)</f>
        <v>0</v>
      </c>
      <c r="AB553" s="14">
        <f>VLOOKUP($B553,[2]Sheet3!$G:$CZ,13,0)</f>
        <v>0</v>
      </c>
      <c r="AC553" s="14">
        <f>VLOOKUP($B553,[2]Sheet3!$G:$CZ,14,0)</f>
        <v>0</v>
      </c>
      <c r="AD553" s="14">
        <f>VLOOKUP($B553,[2]Sheet3!$G:$CZ,15,0)</f>
        <v>0</v>
      </c>
      <c r="AE553" s="14">
        <f>VLOOKUP($B553,[2]Sheet3!$G:$CZ,16,0)</f>
        <v>0</v>
      </c>
      <c r="AF553" s="14">
        <f>VLOOKUP($B553,[2]Sheet3!$G:$CZ,17,0)</f>
        <v>0</v>
      </c>
      <c r="AG553" s="14">
        <f>VLOOKUP($B553,[2]Sheet3!$G:$CZ,18,0)</f>
        <v>0</v>
      </c>
      <c r="AH553" s="14">
        <f>VLOOKUP($B553,[2]Sheet3!$G:$CZ,19,0)</f>
        <v>0</v>
      </c>
      <c r="AI553" s="14">
        <f>VLOOKUP($B553,[2]Sheet3!$G:$CZ,20,0)</f>
        <v>0</v>
      </c>
      <c r="AJ553" s="14">
        <f>VLOOKUP($B553,[2]Sheet3!$G:$CZ,21,0)</f>
        <v>0</v>
      </c>
      <c r="AK553" s="14">
        <f>VLOOKUP($B553,[2]Sheet3!$G:$CZ,22,0)</f>
        <v>0</v>
      </c>
      <c r="AL553" s="14">
        <f>VLOOKUP($B553,[2]Sheet3!$G:$CZ,23,0)</f>
        <v>0</v>
      </c>
      <c r="AM553" s="14">
        <f>VLOOKUP($B553,[2]Sheet3!$G:$CZ,24,0)</f>
        <v>0</v>
      </c>
      <c r="AN553" s="14">
        <f>VLOOKUP($B553,[2]Sheet3!$G:$CZ,25,0)</f>
        <v>0</v>
      </c>
      <c r="AO553" s="14">
        <f>VLOOKUP($B553,[2]Sheet3!$G:$CZ,26,0)</f>
        <v>0</v>
      </c>
      <c r="AP553" s="14">
        <f>VLOOKUP($B553,[2]Sheet3!$G:$CZ,27,0)</f>
        <v>0</v>
      </c>
      <c r="AQ553" s="14">
        <f>VLOOKUP($B553,[2]Sheet3!$G:$CZ,28,0)</f>
        <v>0</v>
      </c>
      <c r="AR553" s="14">
        <f>VLOOKUP($B553,[2]Sheet3!$G:$CZ,29,0)</f>
        <v>0</v>
      </c>
      <c r="AS553" s="14">
        <f>VLOOKUP($B553,[2]Sheet3!$G:$CZ,30,0)</f>
        <v>0</v>
      </c>
      <c r="AT553" s="14">
        <f>VLOOKUP($B553,[2]Sheet3!$G:$CZ,31,0)</f>
        <v>0</v>
      </c>
      <c r="AU553" s="14">
        <f>VLOOKUP($B553,[2]Sheet3!$G:$CZ,32,0)</f>
        <v>0</v>
      </c>
      <c r="AV553" s="14">
        <f>VLOOKUP($B553,[2]Sheet3!$G:$CZ,33,0)</f>
        <v>0</v>
      </c>
      <c r="AW553" s="14">
        <f>VLOOKUP($B553,[2]Sheet3!$G:$CZ,34,0)</f>
        <v>0</v>
      </c>
      <c r="AX553" s="14">
        <f>VLOOKUP($B553,[2]Sheet3!$G:$CZ,35,0)</f>
        <v>0</v>
      </c>
      <c r="AY553" s="14">
        <f>VLOOKUP($B553,[2]Sheet3!$G:$CZ,36,0)</f>
        <v>0</v>
      </c>
      <c r="AZ553" s="14">
        <f>VLOOKUP($B553,[2]Sheet3!$G:$CZ,37,0)</f>
        <v>0</v>
      </c>
      <c r="BA553" s="14">
        <f>VLOOKUP($B553,[2]Sheet3!$G:$CZ,38,0)</f>
        <v>0</v>
      </c>
      <c r="BB553" s="14">
        <f>VLOOKUP($B553,[2]Sheet3!$G:$CZ,39,0)</f>
        <v>0</v>
      </c>
      <c r="BC553" s="14">
        <f>VLOOKUP($B553,[2]Sheet3!$G:$CZ,40,0)</f>
        <v>0</v>
      </c>
      <c r="BD553" s="14">
        <f>VLOOKUP($B553,[2]Sheet3!$G:$CZ,41,0)</f>
        <v>0</v>
      </c>
      <c r="BE553" s="14">
        <f>VLOOKUP($B553,[2]Sheet3!$G:$CZ,42,0)</f>
        <v>0</v>
      </c>
      <c r="BF553" s="14">
        <f>VLOOKUP($B553,[2]Sheet3!$G:$CZ,43,0)</f>
        <v>0</v>
      </c>
      <c r="BG553" s="14">
        <f>VLOOKUP($B553,[2]Sheet3!$G:$CZ,44,0)</f>
        <v>0</v>
      </c>
      <c r="BH553" s="14">
        <f>VLOOKUP($B553,[2]Sheet3!$G:$CZ,45,0)</f>
        <v>0</v>
      </c>
      <c r="BI553" s="14">
        <f>VLOOKUP($B553,[2]Sheet3!$G:$CZ,46,0)</f>
        <v>0</v>
      </c>
      <c r="BJ553" s="14">
        <f>VLOOKUP($B553,[2]Sheet3!$G:$CZ,47,0)</f>
        <v>0</v>
      </c>
      <c r="BK553" s="14">
        <f>VLOOKUP($B553,[2]Sheet3!$G:$CZ,48,0)</f>
        <v>0</v>
      </c>
      <c r="BL553" s="14">
        <f>VLOOKUP($B553,[2]Sheet3!$G:$CZ,49,0)</f>
        <v>0</v>
      </c>
      <c r="BM553" s="14">
        <f>VLOOKUP($B553,[2]Sheet3!$G:$CZ,50,0)</f>
        <v>0</v>
      </c>
      <c r="BN553" s="14">
        <f>VLOOKUP($B553,[2]Sheet3!$G:$CZ,51,0)</f>
        <v>0</v>
      </c>
      <c r="BO553" s="14">
        <f>VLOOKUP($B553,[2]Sheet3!$G:$CZ,52,0)</f>
        <v>0</v>
      </c>
      <c r="BP553" s="14">
        <f>VLOOKUP($B553,[2]Sheet3!$G:$CZ,53,0)</f>
        <v>0</v>
      </c>
      <c r="BQ553" s="14">
        <f>VLOOKUP($B553,[2]Sheet3!$G:$CZ,54,0)</f>
        <v>0</v>
      </c>
      <c r="BR553" s="14">
        <f>VLOOKUP($B553,[2]Sheet3!$G:$CZ,55,0)</f>
        <v>0</v>
      </c>
      <c r="BS553" s="14">
        <f>VLOOKUP($B553,[2]Sheet3!$G:$CZ,56,0)</f>
        <v>0</v>
      </c>
      <c r="BT553" s="14">
        <f>VLOOKUP($B553,[2]Sheet3!$G:$CZ,57,0)</f>
        <v>0</v>
      </c>
      <c r="BU553" s="14">
        <f>VLOOKUP($B553,[2]Sheet3!$G:$CZ,58,0)</f>
        <v>0</v>
      </c>
      <c r="BV553" s="14">
        <f>VLOOKUP($B553,[2]Sheet3!$G:$CZ,59,0)</f>
        <v>0</v>
      </c>
      <c r="BW553" s="14">
        <f>VLOOKUP($B553,[2]Sheet3!$G:$CZ,60,0)</f>
        <v>0</v>
      </c>
      <c r="BX553" s="14">
        <f>VLOOKUP($B553,[2]Sheet3!$G:$CZ,61,0)</f>
        <v>0</v>
      </c>
      <c r="BY553" s="14">
        <f>VLOOKUP($B553,[2]Sheet3!$G:$CZ,62,0)</f>
        <v>0</v>
      </c>
      <c r="BZ553" s="14">
        <f>VLOOKUP($B553,[2]Sheet3!$G:$CZ,63,0)</f>
        <v>0</v>
      </c>
      <c r="CA553" s="14">
        <f>VLOOKUP($B553,[2]Sheet3!$G:$CZ,64,0)</f>
        <v>0</v>
      </c>
      <c r="CB553" s="14">
        <f>VLOOKUP($B553,[2]Sheet3!$G:$CZ,65,0)</f>
        <v>0</v>
      </c>
      <c r="CC553" s="14">
        <f>VLOOKUP($B553,[2]Sheet3!$G:$CZ,66,0)</f>
        <v>0</v>
      </c>
      <c r="CD553" s="14">
        <f>VLOOKUP($B553,[2]Sheet3!$G:$CZ,67,0)</f>
        <v>0</v>
      </c>
      <c r="CE553" s="14">
        <f>VLOOKUP($B553,[2]Sheet3!$G:$CZ,68,0)</f>
        <v>0</v>
      </c>
      <c r="CF553" s="14">
        <f>VLOOKUP($B553,[2]Sheet3!$G:$CZ,69,0)</f>
        <v>0</v>
      </c>
      <c r="CG553" s="14">
        <f>VLOOKUP($B553,[2]Sheet3!$G:$CZ,70,0)</f>
        <v>0</v>
      </c>
      <c r="CH553" s="14">
        <f>VLOOKUP($B553,[2]Sheet3!$G:$CZ,71,0)</f>
        <v>0</v>
      </c>
      <c r="CI553" s="14">
        <f>VLOOKUP($B553,[2]Sheet3!$G:$CZ,72,0)</f>
        <v>0</v>
      </c>
      <c r="CJ553" s="14">
        <f>VLOOKUP($B553,[2]Sheet3!$G:$CZ,73,0)</f>
        <v>0</v>
      </c>
      <c r="CK553" s="14">
        <f>VLOOKUP($B553,[2]Sheet3!$G:$CZ,74,0)</f>
        <v>0</v>
      </c>
      <c r="CL553" s="14">
        <f>VLOOKUP($B553,[2]Sheet3!$G:$CZ,75,0)</f>
        <v>0</v>
      </c>
      <c r="CM553" s="14">
        <f>VLOOKUP($B553,[2]Sheet3!$G:$CZ,76,0)</f>
        <v>0</v>
      </c>
      <c r="CN553" s="14">
        <f>VLOOKUP($B553,[2]Sheet3!$G:$CZ,77,0)</f>
        <v>0</v>
      </c>
      <c r="CO553" s="14">
        <f>VLOOKUP($B553,[2]Sheet3!$G:$CZ,78,0)</f>
        <v>0</v>
      </c>
      <c r="CP553" s="14">
        <f>VLOOKUP($B553,[2]Sheet3!$G:$CZ,79,0)</f>
        <v>0</v>
      </c>
      <c r="CQ553" s="14">
        <f>VLOOKUP($B553,[2]Sheet3!$G:$CZ,80,0)</f>
        <v>0</v>
      </c>
      <c r="CR553" s="14">
        <f>VLOOKUP($B553,[2]Sheet3!$G:$CZ,81,0)</f>
        <v>0</v>
      </c>
      <c r="CS553" s="14">
        <f>VLOOKUP($B553,[2]Sheet3!$G:$CZ,82,0)</f>
        <v>0</v>
      </c>
      <c r="CT553" s="14">
        <f>VLOOKUP($B553,[2]Sheet3!$G:$CZ,83,0)</f>
        <v>0</v>
      </c>
      <c r="CU553" s="14">
        <f>VLOOKUP($B553,[2]Sheet3!$G:$CZ,84,0)</f>
        <v>0</v>
      </c>
      <c r="CV553" s="14">
        <f>VLOOKUP($B553,[2]Sheet3!$G:$CZ,85,0)</f>
        <v>0</v>
      </c>
      <c r="CW553" s="14">
        <f>VLOOKUP($B553,[2]Sheet3!$G:$CZ,86,0)</f>
        <v>0</v>
      </c>
      <c r="CX553" s="14">
        <f>VLOOKUP($B553,[2]Sheet3!$G:$CZ,87,0)</f>
        <v>0</v>
      </c>
      <c r="CY553" s="14">
        <f>VLOOKUP($B553,[2]Sheet3!$G:$CZ,88,0)</f>
        <v>0</v>
      </c>
      <c r="CZ553" s="14">
        <f>VLOOKUP($B553,[2]Sheet3!$G:$CZ,89,0)</f>
        <v>0</v>
      </c>
      <c r="DA553" s="14">
        <f>VLOOKUP($B553,[2]Sheet3!$G:$CZ,90,0)</f>
        <v>0</v>
      </c>
      <c r="DB553" s="14">
        <f>VLOOKUP($B553,[2]Sheet3!$G:$CZ,91,0)</f>
        <v>0</v>
      </c>
      <c r="DC553" s="14">
        <f>VLOOKUP($B553,[2]Sheet3!$G:$CZ,92,0)</f>
        <v>0</v>
      </c>
      <c r="DD553" s="14">
        <f>VLOOKUP($B553,[2]Sheet3!$G:$CZ,93,0)</f>
        <v>0</v>
      </c>
      <c r="DE553" s="14">
        <f>VLOOKUP($B553,[2]Sheet3!$G:$CZ,94,0)</f>
        <v>0</v>
      </c>
      <c r="DF553" s="14">
        <f>VLOOKUP($B553,[2]Sheet3!$G:$CZ,95,0)</f>
        <v>0</v>
      </c>
      <c r="DG553" s="14">
        <f>VLOOKUP($B553,[2]Sheet3!$G:$CZ,96,0)</f>
        <v>0</v>
      </c>
      <c r="DH553" s="14">
        <f>VLOOKUP($B553,[2]Sheet3!$G:$CZ,97,0)</f>
        <v>0</v>
      </c>
      <c r="DI553" s="14">
        <f>VLOOKUP($B553,[2]Sheet3!$G:$CZ,98,0)</f>
        <v>0</v>
      </c>
    </row>
    <row r="554" spans="1:113" x14ac:dyDescent="0.3">
      <c r="A554" s="9" t="str">
        <f t="shared" si="26"/>
        <v>S34729</v>
      </c>
      <c r="B554" s="15" t="s">
        <v>1568</v>
      </c>
      <c r="C554" s="15" t="s">
        <v>1569</v>
      </c>
      <c r="F554" s="7" t="s">
        <v>15</v>
      </c>
      <c r="G554" s="12" t="s">
        <v>4049</v>
      </c>
      <c r="H554" s="12" t="str">
        <f>VLOOKUP($B554,[1]Sheet1!$A:$G,5,0)</f>
        <v>suresh.skg@redingtongroup.com</v>
      </c>
      <c r="I554" s="12" t="str">
        <f>VLOOKUP($B554,[1]Sheet1!$A:$G,7,0)</f>
        <v>yogesh.ganesh@redingtongroup.com</v>
      </c>
      <c r="J554" s="12" t="s">
        <v>82</v>
      </c>
      <c r="K554" s="7"/>
      <c r="L554" s="7"/>
      <c r="M554" s="8"/>
      <c r="N554" s="7" t="str">
        <f t="shared" si="24"/>
        <v>suresh.skg@redingtongroup.com; yogesh.ganesh@redingtongroup.com; nilesh.phirke@redingtongroup.com;christopher.joseph@redingtongroup.com</v>
      </c>
      <c r="O554" s="7" t="str">
        <f t="shared" si="25"/>
        <v>S34729</v>
      </c>
      <c r="P554" s="8" t="s">
        <v>5215</v>
      </c>
      <c r="Q554" s="14">
        <f>VLOOKUP($B554,[2]Sheet3!$G:$CZ,2,0)</f>
        <v>2400309307</v>
      </c>
      <c r="R554" s="14">
        <f>VLOOKUP($B554,[2]Sheet3!$G:$CZ,3,0)</f>
        <v>2400300870</v>
      </c>
      <c r="S554" s="14">
        <f>VLOOKUP($B554,[2]Sheet3!$G:$CZ,4,0)</f>
        <v>2400306103</v>
      </c>
      <c r="T554" s="14">
        <f>VLOOKUP($B554,[2]Sheet3!$G:$CZ,5,0)</f>
        <v>2400300868</v>
      </c>
      <c r="U554" s="14">
        <f>VLOOKUP($B554,[2]Sheet3!$G:$CZ,6,0)</f>
        <v>0</v>
      </c>
      <c r="V554" s="14">
        <f>VLOOKUP($B554,[2]Sheet3!$G:$CZ,7,0)</f>
        <v>0</v>
      </c>
      <c r="W554" s="14">
        <f>VLOOKUP($B554,[2]Sheet3!$G:$CZ,8,0)</f>
        <v>0</v>
      </c>
      <c r="X554" s="14">
        <f>VLOOKUP($B554,[2]Sheet3!$G:$CZ,9,0)</f>
        <v>0</v>
      </c>
      <c r="Y554" s="14">
        <f>VLOOKUP($B554,[2]Sheet3!$G:$CZ,10,0)</f>
        <v>0</v>
      </c>
      <c r="Z554" s="14">
        <f>VLOOKUP($B554,[2]Sheet3!$G:$CZ,11,0)</f>
        <v>0</v>
      </c>
      <c r="AA554" s="14">
        <f>VLOOKUP($B554,[2]Sheet3!$G:$CZ,12,0)</f>
        <v>0</v>
      </c>
      <c r="AB554" s="14">
        <f>VLOOKUP($B554,[2]Sheet3!$G:$CZ,13,0)</f>
        <v>0</v>
      </c>
      <c r="AC554" s="14">
        <f>VLOOKUP($B554,[2]Sheet3!$G:$CZ,14,0)</f>
        <v>0</v>
      </c>
      <c r="AD554" s="14">
        <f>VLOOKUP($B554,[2]Sheet3!$G:$CZ,15,0)</f>
        <v>0</v>
      </c>
      <c r="AE554" s="14">
        <f>VLOOKUP($B554,[2]Sheet3!$G:$CZ,16,0)</f>
        <v>0</v>
      </c>
      <c r="AF554" s="14">
        <f>VLOOKUP($B554,[2]Sheet3!$G:$CZ,17,0)</f>
        <v>0</v>
      </c>
      <c r="AG554" s="14">
        <f>VLOOKUP($B554,[2]Sheet3!$G:$CZ,18,0)</f>
        <v>0</v>
      </c>
      <c r="AH554" s="14">
        <f>VLOOKUP($B554,[2]Sheet3!$G:$CZ,19,0)</f>
        <v>0</v>
      </c>
      <c r="AI554" s="14">
        <f>VLOOKUP($B554,[2]Sheet3!$G:$CZ,20,0)</f>
        <v>0</v>
      </c>
      <c r="AJ554" s="14">
        <f>VLOOKUP($B554,[2]Sheet3!$G:$CZ,21,0)</f>
        <v>0</v>
      </c>
      <c r="AK554" s="14">
        <f>VLOOKUP($B554,[2]Sheet3!$G:$CZ,22,0)</f>
        <v>0</v>
      </c>
      <c r="AL554" s="14">
        <f>VLOOKUP($B554,[2]Sheet3!$G:$CZ,23,0)</f>
        <v>0</v>
      </c>
      <c r="AM554" s="14">
        <f>VLOOKUP($B554,[2]Sheet3!$G:$CZ,24,0)</f>
        <v>0</v>
      </c>
      <c r="AN554" s="14">
        <f>VLOOKUP($B554,[2]Sheet3!$G:$CZ,25,0)</f>
        <v>0</v>
      </c>
      <c r="AO554" s="14">
        <f>VLOOKUP($B554,[2]Sheet3!$G:$CZ,26,0)</f>
        <v>0</v>
      </c>
      <c r="AP554" s="14">
        <f>VLOOKUP($B554,[2]Sheet3!$G:$CZ,27,0)</f>
        <v>0</v>
      </c>
      <c r="AQ554" s="14">
        <f>VLOOKUP($B554,[2]Sheet3!$G:$CZ,28,0)</f>
        <v>0</v>
      </c>
      <c r="AR554" s="14">
        <f>VLOOKUP($B554,[2]Sheet3!$G:$CZ,29,0)</f>
        <v>0</v>
      </c>
      <c r="AS554" s="14">
        <f>VLOOKUP($B554,[2]Sheet3!$G:$CZ,30,0)</f>
        <v>0</v>
      </c>
      <c r="AT554" s="14">
        <f>VLOOKUP($B554,[2]Sheet3!$G:$CZ,31,0)</f>
        <v>0</v>
      </c>
      <c r="AU554" s="14">
        <f>VLOOKUP($B554,[2]Sheet3!$G:$CZ,32,0)</f>
        <v>0</v>
      </c>
      <c r="AV554" s="14">
        <f>VLOOKUP($B554,[2]Sheet3!$G:$CZ,33,0)</f>
        <v>0</v>
      </c>
      <c r="AW554" s="14">
        <f>VLOOKUP($B554,[2]Sheet3!$G:$CZ,34,0)</f>
        <v>0</v>
      </c>
      <c r="AX554" s="14">
        <f>VLOOKUP($B554,[2]Sheet3!$G:$CZ,35,0)</f>
        <v>0</v>
      </c>
      <c r="AY554" s="14">
        <f>VLOOKUP($B554,[2]Sheet3!$G:$CZ,36,0)</f>
        <v>0</v>
      </c>
      <c r="AZ554" s="14">
        <f>VLOOKUP($B554,[2]Sheet3!$G:$CZ,37,0)</f>
        <v>0</v>
      </c>
      <c r="BA554" s="14">
        <f>VLOOKUP($B554,[2]Sheet3!$G:$CZ,38,0)</f>
        <v>0</v>
      </c>
      <c r="BB554" s="14">
        <f>VLOOKUP($B554,[2]Sheet3!$G:$CZ,39,0)</f>
        <v>0</v>
      </c>
      <c r="BC554" s="14">
        <f>VLOOKUP($B554,[2]Sheet3!$G:$CZ,40,0)</f>
        <v>0</v>
      </c>
      <c r="BD554" s="14">
        <f>VLOOKUP($B554,[2]Sheet3!$G:$CZ,41,0)</f>
        <v>0</v>
      </c>
      <c r="BE554" s="14">
        <f>VLOOKUP($B554,[2]Sheet3!$G:$CZ,42,0)</f>
        <v>0</v>
      </c>
      <c r="BF554" s="14">
        <f>VLOOKUP($B554,[2]Sheet3!$G:$CZ,43,0)</f>
        <v>0</v>
      </c>
      <c r="BG554" s="14">
        <f>VLOOKUP($B554,[2]Sheet3!$G:$CZ,44,0)</f>
        <v>0</v>
      </c>
      <c r="BH554" s="14">
        <f>VLOOKUP($B554,[2]Sheet3!$G:$CZ,45,0)</f>
        <v>0</v>
      </c>
      <c r="BI554" s="14">
        <f>VLOOKUP($B554,[2]Sheet3!$G:$CZ,46,0)</f>
        <v>0</v>
      </c>
      <c r="BJ554" s="14">
        <f>VLOOKUP($B554,[2]Sheet3!$G:$CZ,47,0)</f>
        <v>0</v>
      </c>
      <c r="BK554" s="14">
        <f>VLOOKUP($B554,[2]Sheet3!$G:$CZ,48,0)</f>
        <v>0</v>
      </c>
      <c r="BL554" s="14">
        <f>VLOOKUP($B554,[2]Sheet3!$G:$CZ,49,0)</f>
        <v>0</v>
      </c>
      <c r="BM554" s="14">
        <f>VLOOKUP($B554,[2]Sheet3!$G:$CZ,50,0)</f>
        <v>0</v>
      </c>
      <c r="BN554" s="14">
        <f>VLOOKUP($B554,[2]Sheet3!$G:$CZ,51,0)</f>
        <v>0</v>
      </c>
      <c r="BO554" s="14">
        <f>VLOOKUP($B554,[2]Sheet3!$G:$CZ,52,0)</f>
        <v>0</v>
      </c>
      <c r="BP554" s="14">
        <f>VLOOKUP($B554,[2]Sheet3!$G:$CZ,53,0)</f>
        <v>0</v>
      </c>
      <c r="BQ554" s="14">
        <f>VLOOKUP($B554,[2]Sheet3!$G:$CZ,54,0)</f>
        <v>0</v>
      </c>
      <c r="BR554" s="14">
        <f>VLOOKUP($B554,[2]Sheet3!$G:$CZ,55,0)</f>
        <v>0</v>
      </c>
      <c r="BS554" s="14">
        <f>VLOOKUP($B554,[2]Sheet3!$G:$CZ,56,0)</f>
        <v>0</v>
      </c>
      <c r="BT554" s="14">
        <f>VLOOKUP($B554,[2]Sheet3!$G:$CZ,57,0)</f>
        <v>0</v>
      </c>
      <c r="BU554" s="14">
        <f>VLOOKUP($B554,[2]Sheet3!$G:$CZ,58,0)</f>
        <v>0</v>
      </c>
      <c r="BV554" s="14">
        <f>VLOOKUP($B554,[2]Sheet3!$G:$CZ,59,0)</f>
        <v>0</v>
      </c>
      <c r="BW554" s="14">
        <f>VLOOKUP($B554,[2]Sheet3!$G:$CZ,60,0)</f>
        <v>0</v>
      </c>
      <c r="BX554" s="14">
        <f>VLOOKUP($B554,[2]Sheet3!$G:$CZ,61,0)</f>
        <v>0</v>
      </c>
      <c r="BY554" s="14">
        <f>VLOOKUP($B554,[2]Sheet3!$G:$CZ,62,0)</f>
        <v>0</v>
      </c>
      <c r="BZ554" s="14">
        <f>VLOOKUP($B554,[2]Sheet3!$G:$CZ,63,0)</f>
        <v>0</v>
      </c>
      <c r="CA554" s="14">
        <f>VLOOKUP($B554,[2]Sheet3!$G:$CZ,64,0)</f>
        <v>0</v>
      </c>
      <c r="CB554" s="14">
        <f>VLOOKUP($B554,[2]Sheet3!$G:$CZ,65,0)</f>
        <v>0</v>
      </c>
      <c r="CC554" s="14">
        <f>VLOOKUP($B554,[2]Sheet3!$G:$CZ,66,0)</f>
        <v>0</v>
      </c>
      <c r="CD554" s="14">
        <f>VLOOKUP($B554,[2]Sheet3!$G:$CZ,67,0)</f>
        <v>0</v>
      </c>
      <c r="CE554" s="14">
        <f>VLOOKUP($B554,[2]Sheet3!$G:$CZ,68,0)</f>
        <v>0</v>
      </c>
      <c r="CF554" s="14">
        <f>VLOOKUP($B554,[2]Sheet3!$G:$CZ,69,0)</f>
        <v>0</v>
      </c>
      <c r="CG554" s="14">
        <f>VLOOKUP($B554,[2]Sheet3!$G:$CZ,70,0)</f>
        <v>0</v>
      </c>
      <c r="CH554" s="14">
        <f>VLOOKUP($B554,[2]Sheet3!$G:$CZ,71,0)</f>
        <v>0</v>
      </c>
      <c r="CI554" s="14">
        <f>VLOOKUP($B554,[2]Sheet3!$G:$CZ,72,0)</f>
        <v>0</v>
      </c>
      <c r="CJ554" s="14">
        <f>VLOOKUP($B554,[2]Sheet3!$G:$CZ,73,0)</f>
        <v>0</v>
      </c>
      <c r="CK554" s="14">
        <f>VLOOKUP($B554,[2]Sheet3!$G:$CZ,74,0)</f>
        <v>0</v>
      </c>
      <c r="CL554" s="14">
        <f>VLOOKUP($B554,[2]Sheet3!$G:$CZ,75,0)</f>
        <v>0</v>
      </c>
      <c r="CM554" s="14">
        <f>VLOOKUP($B554,[2]Sheet3!$G:$CZ,76,0)</f>
        <v>0</v>
      </c>
      <c r="CN554" s="14">
        <f>VLOOKUP($B554,[2]Sheet3!$G:$CZ,77,0)</f>
        <v>0</v>
      </c>
      <c r="CO554" s="14">
        <f>VLOOKUP($B554,[2]Sheet3!$G:$CZ,78,0)</f>
        <v>0</v>
      </c>
      <c r="CP554" s="14">
        <f>VLOOKUP($B554,[2]Sheet3!$G:$CZ,79,0)</f>
        <v>0</v>
      </c>
      <c r="CQ554" s="14">
        <f>VLOOKUP($B554,[2]Sheet3!$G:$CZ,80,0)</f>
        <v>0</v>
      </c>
      <c r="CR554" s="14">
        <f>VLOOKUP($B554,[2]Sheet3!$G:$CZ,81,0)</f>
        <v>0</v>
      </c>
      <c r="CS554" s="14">
        <f>VLOOKUP($B554,[2]Sheet3!$G:$CZ,82,0)</f>
        <v>0</v>
      </c>
      <c r="CT554" s="14">
        <f>VLOOKUP($B554,[2]Sheet3!$G:$CZ,83,0)</f>
        <v>0</v>
      </c>
      <c r="CU554" s="14">
        <f>VLOOKUP($B554,[2]Sheet3!$G:$CZ,84,0)</f>
        <v>0</v>
      </c>
      <c r="CV554" s="14">
        <f>VLOOKUP($B554,[2]Sheet3!$G:$CZ,85,0)</f>
        <v>0</v>
      </c>
      <c r="CW554" s="14">
        <f>VLOOKUP($B554,[2]Sheet3!$G:$CZ,86,0)</f>
        <v>0</v>
      </c>
      <c r="CX554" s="14">
        <f>VLOOKUP($B554,[2]Sheet3!$G:$CZ,87,0)</f>
        <v>0</v>
      </c>
      <c r="CY554" s="14">
        <f>VLOOKUP($B554,[2]Sheet3!$G:$CZ,88,0)</f>
        <v>0</v>
      </c>
      <c r="CZ554" s="14">
        <f>VLOOKUP($B554,[2]Sheet3!$G:$CZ,89,0)</f>
        <v>0</v>
      </c>
      <c r="DA554" s="14">
        <f>VLOOKUP($B554,[2]Sheet3!$G:$CZ,90,0)</f>
        <v>0</v>
      </c>
      <c r="DB554" s="14">
        <f>VLOOKUP($B554,[2]Sheet3!$G:$CZ,91,0)</f>
        <v>0</v>
      </c>
      <c r="DC554" s="14">
        <f>VLOOKUP($B554,[2]Sheet3!$G:$CZ,92,0)</f>
        <v>0</v>
      </c>
      <c r="DD554" s="14">
        <f>VLOOKUP($B554,[2]Sheet3!$G:$CZ,93,0)</f>
        <v>0</v>
      </c>
      <c r="DE554" s="14">
        <f>VLOOKUP($B554,[2]Sheet3!$G:$CZ,94,0)</f>
        <v>0</v>
      </c>
      <c r="DF554" s="14">
        <f>VLOOKUP($B554,[2]Sheet3!$G:$CZ,95,0)</f>
        <v>0</v>
      </c>
      <c r="DG554" s="14">
        <f>VLOOKUP($B554,[2]Sheet3!$G:$CZ,96,0)</f>
        <v>0</v>
      </c>
      <c r="DH554" s="14">
        <f>VLOOKUP($B554,[2]Sheet3!$G:$CZ,97,0)</f>
        <v>0</v>
      </c>
      <c r="DI554" s="14">
        <f>VLOOKUP($B554,[2]Sheet3!$G:$CZ,98,0)</f>
        <v>0</v>
      </c>
    </row>
    <row r="555" spans="1:113" x14ac:dyDescent="0.3">
      <c r="A555" s="9" t="str">
        <f t="shared" si="26"/>
        <v>S34726</v>
      </c>
      <c r="B555" s="15" t="s">
        <v>1570</v>
      </c>
      <c r="C555" s="15" t="s">
        <v>1571</v>
      </c>
      <c r="F555" s="7" t="s">
        <v>15</v>
      </c>
      <c r="G555" s="12" t="s">
        <v>4050</v>
      </c>
      <c r="H555" s="12" t="str">
        <f>VLOOKUP($B555,[1]Sheet1!$A:$G,5,0)</f>
        <v>suresh.skg@redingtongroup.com</v>
      </c>
      <c r="I555" s="12" t="str">
        <f>VLOOKUP($B555,[1]Sheet1!$A:$G,7,0)</f>
        <v>yogesh.ganesh@redingtongroup.com</v>
      </c>
      <c r="J555" s="12" t="s">
        <v>82</v>
      </c>
      <c r="K555" s="7"/>
      <c r="L555" s="7"/>
      <c r="M555" s="8"/>
      <c r="N555" s="7" t="str">
        <f t="shared" si="24"/>
        <v>suresh.skg@redingtongroup.com; yogesh.ganesh@redingtongroup.com; nilesh.phirke@redingtongroup.com;christopher.joseph@redingtongroup.com</v>
      </c>
      <c r="O555" s="7" t="str">
        <f t="shared" si="25"/>
        <v>S34726</v>
      </c>
      <c r="P555" s="8" t="s">
        <v>5215</v>
      </c>
      <c r="Q555" s="14">
        <f>VLOOKUP($B555,[2]Sheet3!$G:$CZ,2,0)</f>
        <v>2400300983</v>
      </c>
      <c r="R555" s="14">
        <f>VLOOKUP($B555,[2]Sheet3!$G:$CZ,3,0)</f>
        <v>2400300518</v>
      </c>
      <c r="S555" s="14">
        <f>VLOOKUP($B555,[2]Sheet3!$G:$CZ,4,0)</f>
        <v>0</v>
      </c>
      <c r="T555" s="14">
        <f>VLOOKUP($B555,[2]Sheet3!$G:$CZ,5,0)</f>
        <v>0</v>
      </c>
      <c r="U555" s="14">
        <f>VLOOKUP($B555,[2]Sheet3!$G:$CZ,6,0)</f>
        <v>0</v>
      </c>
      <c r="V555" s="14">
        <f>VLOOKUP($B555,[2]Sheet3!$G:$CZ,7,0)</f>
        <v>0</v>
      </c>
      <c r="W555" s="14">
        <f>VLOOKUP($B555,[2]Sheet3!$G:$CZ,8,0)</f>
        <v>0</v>
      </c>
      <c r="X555" s="14">
        <f>VLOOKUP($B555,[2]Sheet3!$G:$CZ,9,0)</f>
        <v>0</v>
      </c>
      <c r="Y555" s="14">
        <f>VLOOKUP($B555,[2]Sheet3!$G:$CZ,10,0)</f>
        <v>0</v>
      </c>
      <c r="Z555" s="14">
        <f>VLOOKUP($B555,[2]Sheet3!$G:$CZ,11,0)</f>
        <v>0</v>
      </c>
      <c r="AA555" s="14">
        <f>VLOOKUP($B555,[2]Sheet3!$G:$CZ,12,0)</f>
        <v>0</v>
      </c>
      <c r="AB555" s="14">
        <f>VLOOKUP($B555,[2]Sheet3!$G:$CZ,13,0)</f>
        <v>0</v>
      </c>
      <c r="AC555" s="14">
        <f>VLOOKUP($B555,[2]Sheet3!$G:$CZ,14,0)</f>
        <v>0</v>
      </c>
      <c r="AD555" s="14">
        <f>VLOOKUP($B555,[2]Sheet3!$G:$CZ,15,0)</f>
        <v>0</v>
      </c>
      <c r="AE555" s="14">
        <f>VLOOKUP($B555,[2]Sheet3!$G:$CZ,16,0)</f>
        <v>0</v>
      </c>
      <c r="AF555" s="14">
        <f>VLOOKUP($B555,[2]Sheet3!$G:$CZ,17,0)</f>
        <v>0</v>
      </c>
      <c r="AG555" s="14">
        <f>VLOOKUP($B555,[2]Sheet3!$G:$CZ,18,0)</f>
        <v>0</v>
      </c>
      <c r="AH555" s="14">
        <f>VLOOKUP($B555,[2]Sheet3!$G:$CZ,19,0)</f>
        <v>0</v>
      </c>
      <c r="AI555" s="14">
        <f>VLOOKUP($B555,[2]Sheet3!$G:$CZ,20,0)</f>
        <v>0</v>
      </c>
      <c r="AJ555" s="14">
        <f>VLOOKUP($B555,[2]Sheet3!$G:$CZ,21,0)</f>
        <v>0</v>
      </c>
      <c r="AK555" s="14">
        <f>VLOOKUP($B555,[2]Sheet3!$G:$CZ,22,0)</f>
        <v>0</v>
      </c>
      <c r="AL555" s="14">
        <f>VLOOKUP($B555,[2]Sheet3!$G:$CZ,23,0)</f>
        <v>0</v>
      </c>
      <c r="AM555" s="14">
        <f>VLOOKUP($B555,[2]Sheet3!$G:$CZ,24,0)</f>
        <v>0</v>
      </c>
      <c r="AN555" s="14">
        <f>VLOOKUP($B555,[2]Sheet3!$G:$CZ,25,0)</f>
        <v>0</v>
      </c>
      <c r="AO555" s="14">
        <f>VLOOKUP($B555,[2]Sheet3!$G:$CZ,26,0)</f>
        <v>0</v>
      </c>
      <c r="AP555" s="14">
        <f>VLOOKUP($B555,[2]Sheet3!$G:$CZ,27,0)</f>
        <v>0</v>
      </c>
      <c r="AQ555" s="14">
        <f>VLOOKUP($B555,[2]Sheet3!$G:$CZ,28,0)</f>
        <v>0</v>
      </c>
      <c r="AR555" s="14">
        <f>VLOOKUP($B555,[2]Sheet3!$G:$CZ,29,0)</f>
        <v>0</v>
      </c>
      <c r="AS555" s="14">
        <f>VLOOKUP($B555,[2]Sheet3!$G:$CZ,30,0)</f>
        <v>0</v>
      </c>
      <c r="AT555" s="14">
        <f>VLOOKUP($B555,[2]Sheet3!$G:$CZ,31,0)</f>
        <v>0</v>
      </c>
      <c r="AU555" s="14">
        <f>VLOOKUP($B555,[2]Sheet3!$G:$CZ,32,0)</f>
        <v>0</v>
      </c>
      <c r="AV555" s="14">
        <f>VLOOKUP($B555,[2]Sheet3!$G:$CZ,33,0)</f>
        <v>0</v>
      </c>
      <c r="AW555" s="14">
        <f>VLOOKUP($B555,[2]Sheet3!$G:$CZ,34,0)</f>
        <v>0</v>
      </c>
      <c r="AX555" s="14">
        <f>VLOOKUP($B555,[2]Sheet3!$G:$CZ,35,0)</f>
        <v>0</v>
      </c>
      <c r="AY555" s="14">
        <f>VLOOKUP($B555,[2]Sheet3!$G:$CZ,36,0)</f>
        <v>0</v>
      </c>
      <c r="AZ555" s="14">
        <f>VLOOKUP($B555,[2]Sheet3!$G:$CZ,37,0)</f>
        <v>0</v>
      </c>
      <c r="BA555" s="14">
        <f>VLOOKUP($B555,[2]Sheet3!$G:$CZ,38,0)</f>
        <v>0</v>
      </c>
      <c r="BB555" s="14">
        <f>VLOOKUP($B555,[2]Sheet3!$G:$CZ,39,0)</f>
        <v>0</v>
      </c>
      <c r="BC555" s="14">
        <f>VLOOKUP($B555,[2]Sheet3!$G:$CZ,40,0)</f>
        <v>0</v>
      </c>
      <c r="BD555" s="14">
        <f>VLOOKUP($B555,[2]Sheet3!$G:$CZ,41,0)</f>
        <v>0</v>
      </c>
      <c r="BE555" s="14">
        <f>VLOOKUP($B555,[2]Sheet3!$G:$CZ,42,0)</f>
        <v>0</v>
      </c>
      <c r="BF555" s="14">
        <f>VLOOKUP($B555,[2]Sheet3!$G:$CZ,43,0)</f>
        <v>0</v>
      </c>
      <c r="BG555" s="14">
        <f>VLOOKUP($B555,[2]Sheet3!$G:$CZ,44,0)</f>
        <v>0</v>
      </c>
      <c r="BH555" s="14">
        <f>VLOOKUP($B555,[2]Sheet3!$G:$CZ,45,0)</f>
        <v>0</v>
      </c>
      <c r="BI555" s="14">
        <f>VLOOKUP($B555,[2]Sheet3!$G:$CZ,46,0)</f>
        <v>0</v>
      </c>
      <c r="BJ555" s="14">
        <f>VLOOKUP($B555,[2]Sheet3!$G:$CZ,47,0)</f>
        <v>0</v>
      </c>
      <c r="BK555" s="14">
        <f>VLOOKUP($B555,[2]Sheet3!$G:$CZ,48,0)</f>
        <v>0</v>
      </c>
      <c r="BL555" s="14">
        <f>VLOOKUP($B555,[2]Sheet3!$G:$CZ,49,0)</f>
        <v>0</v>
      </c>
      <c r="BM555" s="14">
        <f>VLOOKUP($B555,[2]Sheet3!$G:$CZ,50,0)</f>
        <v>0</v>
      </c>
      <c r="BN555" s="14">
        <f>VLOOKUP($B555,[2]Sheet3!$G:$CZ,51,0)</f>
        <v>0</v>
      </c>
      <c r="BO555" s="14">
        <f>VLOOKUP($B555,[2]Sheet3!$G:$CZ,52,0)</f>
        <v>0</v>
      </c>
      <c r="BP555" s="14">
        <f>VLOOKUP($B555,[2]Sheet3!$G:$CZ,53,0)</f>
        <v>0</v>
      </c>
      <c r="BQ555" s="14">
        <f>VLOOKUP($B555,[2]Sheet3!$G:$CZ,54,0)</f>
        <v>0</v>
      </c>
      <c r="BR555" s="14">
        <f>VLOOKUP($B555,[2]Sheet3!$G:$CZ,55,0)</f>
        <v>0</v>
      </c>
      <c r="BS555" s="14">
        <f>VLOOKUP($B555,[2]Sheet3!$G:$CZ,56,0)</f>
        <v>0</v>
      </c>
      <c r="BT555" s="14">
        <f>VLOOKUP($B555,[2]Sheet3!$G:$CZ,57,0)</f>
        <v>0</v>
      </c>
      <c r="BU555" s="14">
        <f>VLOOKUP($B555,[2]Sheet3!$G:$CZ,58,0)</f>
        <v>0</v>
      </c>
      <c r="BV555" s="14">
        <f>VLOOKUP($B555,[2]Sheet3!$G:$CZ,59,0)</f>
        <v>0</v>
      </c>
      <c r="BW555" s="14">
        <f>VLOOKUP($B555,[2]Sheet3!$G:$CZ,60,0)</f>
        <v>0</v>
      </c>
      <c r="BX555" s="14">
        <f>VLOOKUP($B555,[2]Sheet3!$G:$CZ,61,0)</f>
        <v>0</v>
      </c>
      <c r="BY555" s="14">
        <f>VLOOKUP($B555,[2]Sheet3!$G:$CZ,62,0)</f>
        <v>0</v>
      </c>
      <c r="BZ555" s="14">
        <f>VLOOKUP($B555,[2]Sheet3!$G:$CZ,63,0)</f>
        <v>0</v>
      </c>
      <c r="CA555" s="14">
        <f>VLOOKUP($B555,[2]Sheet3!$G:$CZ,64,0)</f>
        <v>0</v>
      </c>
      <c r="CB555" s="14">
        <f>VLOOKUP($B555,[2]Sheet3!$G:$CZ,65,0)</f>
        <v>0</v>
      </c>
      <c r="CC555" s="14">
        <f>VLOOKUP($B555,[2]Sheet3!$G:$CZ,66,0)</f>
        <v>0</v>
      </c>
      <c r="CD555" s="14">
        <f>VLOOKUP($B555,[2]Sheet3!$G:$CZ,67,0)</f>
        <v>0</v>
      </c>
      <c r="CE555" s="14">
        <f>VLOOKUP($B555,[2]Sheet3!$G:$CZ,68,0)</f>
        <v>0</v>
      </c>
      <c r="CF555" s="14">
        <f>VLOOKUP($B555,[2]Sheet3!$G:$CZ,69,0)</f>
        <v>0</v>
      </c>
      <c r="CG555" s="14">
        <f>VLOOKUP($B555,[2]Sheet3!$G:$CZ,70,0)</f>
        <v>0</v>
      </c>
      <c r="CH555" s="14">
        <f>VLOOKUP($B555,[2]Sheet3!$G:$CZ,71,0)</f>
        <v>0</v>
      </c>
      <c r="CI555" s="14">
        <f>VLOOKUP($B555,[2]Sheet3!$G:$CZ,72,0)</f>
        <v>0</v>
      </c>
      <c r="CJ555" s="14">
        <f>VLOOKUP($B555,[2]Sheet3!$G:$CZ,73,0)</f>
        <v>0</v>
      </c>
      <c r="CK555" s="14">
        <f>VLOOKUP($B555,[2]Sheet3!$G:$CZ,74,0)</f>
        <v>0</v>
      </c>
      <c r="CL555" s="14">
        <f>VLOOKUP($B555,[2]Sheet3!$G:$CZ,75,0)</f>
        <v>0</v>
      </c>
      <c r="CM555" s="14">
        <f>VLOOKUP($B555,[2]Sheet3!$G:$CZ,76,0)</f>
        <v>0</v>
      </c>
      <c r="CN555" s="14">
        <f>VLOOKUP($B555,[2]Sheet3!$G:$CZ,77,0)</f>
        <v>0</v>
      </c>
      <c r="CO555" s="14">
        <f>VLOOKUP($B555,[2]Sheet3!$G:$CZ,78,0)</f>
        <v>0</v>
      </c>
      <c r="CP555" s="14">
        <f>VLOOKUP($B555,[2]Sheet3!$G:$CZ,79,0)</f>
        <v>0</v>
      </c>
      <c r="CQ555" s="14">
        <f>VLOOKUP($B555,[2]Sheet3!$G:$CZ,80,0)</f>
        <v>0</v>
      </c>
      <c r="CR555" s="14">
        <f>VLOOKUP($B555,[2]Sheet3!$G:$CZ,81,0)</f>
        <v>0</v>
      </c>
      <c r="CS555" s="14">
        <f>VLOOKUP($B555,[2]Sheet3!$G:$CZ,82,0)</f>
        <v>0</v>
      </c>
      <c r="CT555" s="14">
        <f>VLOOKUP($B555,[2]Sheet3!$G:$CZ,83,0)</f>
        <v>0</v>
      </c>
      <c r="CU555" s="14">
        <f>VLOOKUP($B555,[2]Sheet3!$G:$CZ,84,0)</f>
        <v>0</v>
      </c>
      <c r="CV555" s="14">
        <f>VLOOKUP($B555,[2]Sheet3!$G:$CZ,85,0)</f>
        <v>0</v>
      </c>
      <c r="CW555" s="14">
        <f>VLOOKUP($B555,[2]Sheet3!$G:$CZ,86,0)</f>
        <v>0</v>
      </c>
      <c r="CX555" s="14">
        <f>VLOOKUP($B555,[2]Sheet3!$G:$CZ,87,0)</f>
        <v>0</v>
      </c>
      <c r="CY555" s="14">
        <f>VLOOKUP($B555,[2]Sheet3!$G:$CZ,88,0)</f>
        <v>0</v>
      </c>
      <c r="CZ555" s="14">
        <f>VLOOKUP($B555,[2]Sheet3!$G:$CZ,89,0)</f>
        <v>0</v>
      </c>
      <c r="DA555" s="14">
        <f>VLOOKUP($B555,[2]Sheet3!$G:$CZ,90,0)</f>
        <v>0</v>
      </c>
      <c r="DB555" s="14">
        <f>VLOOKUP($B555,[2]Sheet3!$G:$CZ,91,0)</f>
        <v>0</v>
      </c>
      <c r="DC555" s="14">
        <f>VLOOKUP($B555,[2]Sheet3!$G:$CZ,92,0)</f>
        <v>0</v>
      </c>
      <c r="DD555" s="14">
        <f>VLOOKUP($B555,[2]Sheet3!$G:$CZ,93,0)</f>
        <v>0</v>
      </c>
      <c r="DE555" s="14">
        <f>VLOOKUP($B555,[2]Sheet3!$G:$CZ,94,0)</f>
        <v>0</v>
      </c>
      <c r="DF555" s="14">
        <f>VLOOKUP($B555,[2]Sheet3!$G:$CZ,95,0)</f>
        <v>0</v>
      </c>
      <c r="DG555" s="14">
        <f>VLOOKUP($B555,[2]Sheet3!$G:$CZ,96,0)</f>
        <v>0</v>
      </c>
      <c r="DH555" s="14">
        <f>VLOOKUP($B555,[2]Sheet3!$G:$CZ,97,0)</f>
        <v>0</v>
      </c>
      <c r="DI555" s="14">
        <f>VLOOKUP($B555,[2]Sheet3!$G:$CZ,98,0)</f>
        <v>0</v>
      </c>
    </row>
    <row r="556" spans="1:113" x14ac:dyDescent="0.3">
      <c r="A556" s="9" t="str">
        <f t="shared" si="26"/>
        <v>SA3144</v>
      </c>
      <c r="B556" s="15" t="s">
        <v>1572</v>
      </c>
      <c r="C556" s="15" t="s">
        <v>317</v>
      </c>
      <c r="F556" s="7" t="s">
        <v>15</v>
      </c>
      <c r="G556" s="12" t="s">
        <v>4051</v>
      </c>
      <c r="H556" s="12" t="str">
        <f>VLOOKUP($B556,[1]Sheet1!$A:$G,5,0)</f>
        <v>mahmmad.ajar@redingtongroup.com</v>
      </c>
      <c r="I556" s="12" t="str">
        <f>VLOOKUP($B556,[1]Sheet1!$A:$G,7,0)</f>
        <v>vikram.kumar@redingtongroup.com</v>
      </c>
      <c r="J556" s="12" t="s">
        <v>82</v>
      </c>
      <c r="K556" s="7"/>
      <c r="L556" s="7"/>
      <c r="M556" s="8"/>
      <c r="N556" s="7" t="str">
        <f t="shared" si="24"/>
        <v>mahmmad.ajar@redingtongroup.com; vikram.kumar@redingtongroup.com; nilesh.phirke@redingtongroup.com;christopher.joseph@redingtongroup.com</v>
      </c>
      <c r="O556" s="7" t="str">
        <f t="shared" si="25"/>
        <v>SA3144</v>
      </c>
      <c r="P556" s="8" t="s">
        <v>5215</v>
      </c>
      <c r="Q556" s="14">
        <f>VLOOKUP($B556,[2]Sheet3!$G:$CZ,2,0)</f>
        <v>2400306130</v>
      </c>
      <c r="R556" s="14">
        <f>VLOOKUP($B556,[2]Sheet3!$G:$CZ,3,0)</f>
        <v>2400306126</v>
      </c>
      <c r="S556" s="14">
        <f>VLOOKUP($B556,[2]Sheet3!$G:$CZ,4,0)</f>
        <v>2400306704</v>
      </c>
      <c r="T556" s="14">
        <f>VLOOKUP($B556,[2]Sheet3!$G:$CZ,5,0)</f>
        <v>0</v>
      </c>
      <c r="U556" s="14">
        <f>VLOOKUP($B556,[2]Sheet3!$G:$CZ,6,0)</f>
        <v>0</v>
      </c>
      <c r="V556" s="14">
        <f>VLOOKUP($B556,[2]Sheet3!$G:$CZ,7,0)</f>
        <v>0</v>
      </c>
      <c r="W556" s="14">
        <f>VLOOKUP($B556,[2]Sheet3!$G:$CZ,8,0)</f>
        <v>0</v>
      </c>
      <c r="X556" s="14">
        <f>VLOOKUP($B556,[2]Sheet3!$G:$CZ,9,0)</f>
        <v>0</v>
      </c>
      <c r="Y556" s="14">
        <f>VLOOKUP($B556,[2]Sheet3!$G:$CZ,10,0)</f>
        <v>0</v>
      </c>
      <c r="Z556" s="14">
        <f>VLOOKUP($B556,[2]Sheet3!$G:$CZ,11,0)</f>
        <v>0</v>
      </c>
      <c r="AA556" s="14">
        <f>VLOOKUP($B556,[2]Sheet3!$G:$CZ,12,0)</f>
        <v>0</v>
      </c>
      <c r="AB556" s="14">
        <f>VLOOKUP($B556,[2]Sheet3!$G:$CZ,13,0)</f>
        <v>0</v>
      </c>
      <c r="AC556" s="14">
        <f>VLOOKUP($B556,[2]Sheet3!$G:$CZ,14,0)</f>
        <v>0</v>
      </c>
      <c r="AD556" s="14">
        <f>VLOOKUP($B556,[2]Sheet3!$G:$CZ,15,0)</f>
        <v>0</v>
      </c>
      <c r="AE556" s="14">
        <f>VLOOKUP($B556,[2]Sheet3!$G:$CZ,16,0)</f>
        <v>0</v>
      </c>
      <c r="AF556" s="14">
        <f>VLOOKUP($B556,[2]Sheet3!$G:$CZ,17,0)</f>
        <v>0</v>
      </c>
      <c r="AG556" s="14">
        <f>VLOOKUP($B556,[2]Sheet3!$G:$CZ,18,0)</f>
        <v>0</v>
      </c>
      <c r="AH556" s="14">
        <f>VLOOKUP($B556,[2]Sheet3!$G:$CZ,19,0)</f>
        <v>0</v>
      </c>
      <c r="AI556" s="14">
        <f>VLOOKUP($B556,[2]Sheet3!$G:$CZ,20,0)</f>
        <v>0</v>
      </c>
      <c r="AJ556" s="14">
        <f>VLOOKUP($B556,[2]Sheet3!$G:$CZ,21,0)</f>
        <v>0</v>
      </c>
      <c r="AK556" s="14">
        <f>VLOOKUP($B556,[2]Sheet3!$G:$CZ,22,0)</f>
        <v>0</v>
      </c>
      <c r="AL556" s="14">
        <f>VLOOKUP($B556,[2]Sheet3!$G:$CZ,23,0)</f>
        <v>0</v>
      </c>
      <c r="AM556" s="14">
        <f>VLOOKUP($B556,[2]Sheet3!$G:$CZ,24,0)</f>
        <v>0</v>
      </c>
      <c r="AN556" s="14">
        <f>VLOOKUP($B556,[2]Sheet3!$G:$CZ,25,0)</f>
        <v>0</v>
      </c>
      <c r="AO556" s="14">
        <f>VLOOKUP($B556,[2]Sheet3!$G:$CZ,26,0)</f>
        <v>0</v>
      </c>
      <c r="AP556" s="14">
        <f>VLOOKUP($B556,[2]Sheet3!$G:$CZ,27,0)</f>
        <v>0</v>
      </c>
      <c r="AQ556" s="14">
        <f>VLOOKUP($B556,[2]Sheet3!$G:$CZ,28,0)</f>
        <v>0</v>
      </c>
      <c r="AR556" s="14">
        <f>VLOOKUP($B556,[2]Sheet3!$G:$CZ,29,0)</f>
        <v>0</v>
      </c>
      <c r="AS556" s="14">
        <f>VLOOKUP($B556,[2]Sheet3!$G:$CZ,30,0)</f>
        <v>0</v>
      </c>
      <c r="AT556" s="14">
        <f>VLOOKUP($B556,[2]Sheet3!$G:$CZ,31,0)</f>
        <v>0</v>
      </c>
      <c r="AU556" s="14">
        <f>VLOOKUP($B556,[2]Sheet3!$G:$CZ,32,0)</f>
        <v>0</v>
      </c>
      <c r="AV556" s="14">
        <f>VLOOKUP($B556,[2]Sheet3!$G:$CZ,33,0)</f>
        <v>0</v>
      </c>
      <c r="AW556" s="14">
        <f>VLOOKUP($B556,[2]Sheet3!$G:$CZ,34,0)</f>
        <v>0</v>
      </c>
      <c r="AX556" s="14">
        <f>VLOOKUP($B556,[2]Sheet3!$G:$CZ,35,0)</f>
        <v>0</v>
      </c>
      <c r="AY556" s="14">
        <f>VLOOKUP($B556,[2]Sheet3!$G:$CZ,36,0)</f>
        <v>0</v>
      </c>
      <c r="AZ556" s="14">
        <f>VLOOKUP($B556,[2]Sheet3!$G:$CZ,37,0)</f>
        <v>0</v>
      </c>
      <c r="BA556" s="14">
        <f>VLOOKUP($B556,[2]Sheet3!$G:$CZ,38,0)</f>
        <v>0</v>
      </c>
      <c r="BB556" s="14">
        <f>VLOOKUP($B556,[2]Sheet3!$G:$CZ,39,0)</f>
        <v>0</v>
      </c>
      <c r="BC556" s="14">
        <f>VLOOKUP($B556,[2]Sheet3!$G:$CZ,40,0)</f>
        <v>0</v>
      </c>
      <c r="BD556" s="14">
        <f>VLOOKUP($B556,[2]Sheet3!$G:$CZ,41,0)</f>
        <v>0</v>
      </c>
      <c r="BE556" s="14">
        <f>VLOOKUP($B556,[2]Sheet3!$G:$CZ,42,0)</f>
        <v>0</v>
      </c>
      <c r="BF556" s="14">
        <f>VLOOKUP($B556,[2]Sheet3!$G:$CZ,43,0)</f>
        <v>0</v>
      </c>
      <c r="BG556" s="14">
        <f>VLOOKUP($B556,[2]Sheet3!$G:$CZ,44,0)</f>
        <v>0</v>
      </c>
      <c r="BH556" s="14">
        <f>VLOOKUP($B556,[2]Sheet3!$G:$CZ,45,0)</f>
        <v>0</v>
      </c>
      <c r="BI556" s="14">
        <f>VLOOKUP($B556,[2]Sheet3!$G:$CZ,46,0)</f>
        <v>0</v>
      </c>
      <c r="BJ556" s="14">
        <f>VLOOKUP($B556,[2]Sheet3!$G:$CZ,47,0)</f>
        <v>0</v>
      </c>
      <c r="BK556" s="14">
        <f>VLOOKUP($B556,[2]Sheet3!$G:$CZ,48,0)</f>
        <v>0</v>
      </c>
      <c r="BL556" s="14">
        <f>VLOOKUP($B556,[2]Sheet3!$G:$CZ,49,0)</f>
        <v>0</v>
      </c>
      <c r="BM556" s="14">
        <f>VLOOKUP($B556,[2]Sheet3!$G:$CZ,50,0)</f>
        <v>0</v>
      </c>
      <c r="BN556" s="14">
        <f>VLOOKUP($B556,[2]Sheet3!$G:$CZ,51,0)</f>
        <v>0</v>
      </c>
      <c r="BO556" s="14">
        <f>VLOOKUP($B556,[2]Sheet3!$G:$CZ,52,0)</f>
        <v>0</v>
      </c>
      <c r="BP556" s="14">
        <f>VLOOKUP($B556,[2]Sheet3!$G:$CZ,53,0)</f>
        <v>0</v>
      </c>
      <c r="BQ556" s="14">
        <f>VLOOKUP($B556,[2]Sheet3!$G:$CZ,54,0)</f>
        <v>0</v>
      </c>
      <c r="BR556" s="14">
        <f>VLOOKUP($B556,[2]Sheet3!$G:$CZ,55,0)</f>
        <v>0</v>
      </c>
      <c r="BS556" s="14">
        <f>VLOOKUP($B556,[2]Sheet3!$G:$CZ,56,0)</f>
        <v>0</v>
      </c>
      <c r="BT556" s="14">
        <f>VLOOKUP($B556,[2]Sheet3!$G:$CZ,57,0)</f>
        <v>0</v>
      </c>
      <c r="BU556" s="14">
        <f>VLOOKUP($B556,[2]Sheet3!$G:$CZ,58,0)</f>
        <v>0</v>
      </c>
      <c r="BV556" s="14">
        <f>VLOOKUP($B556,[2]Sheet3!$G:$CZ,59,0)</f>
        <v>0</v>
      </c>
      <c r="BW556" s="14">
        <f>VLOOKUP($B556,[2]Sheet3!$G:$CZ,60,0)</f>
        <v>0</v>
      </c>
      <c r="BX556" s="14">
        <f>VLOOKUP($B556,[2]Sheet3!$G:$CZ,61,0)</f>
        <v>0</v>
      </c>
      <c r="BY556" s="14">
        <f>VLOOKUP($B556,[2]Sheet3!$G:$CZ,62,0)</f>
        <v>0</v>
      </c>
      <c r="BZ556" s="14">
        <f>VLOOKUP($B556,[2]Sheet3!$G:$CZ,63,0)</f>
        <v>0</v>
      </c>
      <c r="CA556" s="14">
        <f>VLOOKUP($B556,[2]Sheet3!$G:$CZ,64,0)</f>
        <v>0</v>
      </c>
      <c r="CB556" s="14">
        <f>VLOOKUP($B556,[2]Sheet3!$G:$CZ,65,0)</f>
        <v>0</v>
      </c>
      <c r="CC556" s="14">
        <f>VLOOKUP($B556,[2]Sheet3!$G:$CZ,66,0)</f>
        <v>0</v>
      </c>
      <c r="CD556" s="14">
        <f>VLOOKUP($B556,[2]Sheet3!$G:$CZ,67,0)</f>
        <v>0</v>
      </c>
      <c r="CE556" s="14">
        <f>VLOOKUP($B556,[2]Sheet3!$G:$CZ,68,0)</f>
        <v>0</v>
      </c>
      <c r="CF556" s="14">
        <f>VLOOKUP($B556,[2]Sheet3!$G:$CZ,69,0)</f>
        <v>0</v>
      </c>
      <c r="CG556" s="14">
        <f>VLOOKUP($B556,[2]Sheet3!$G:$CZ,70,0)</f>
        <v>0</v>
      </c>
      <c r="CH556" s="14">
        <f>VLOOKUP($B556,[2]Sheet3!$G:$CZ,71,0)</f>
        <v>0</v>
      </c>
      <c r="CI556" s="14">
        <f>VLOOKUP($B556,[2]Sheet3!$G:$CZ,72,0)</f>
        <v>0</v>
      </c>
      <c r="CJ556" s="14">
        <f>VLOOKUP($B556,[2]Sheet3!$G:$CZ,73,0)</f>
        <v>0</v>
      </c>
      <c r="CK556" s="14">
        <f>VLOOKUP($B556,[2]Sheet3!$G:$CZ,74,0)</f>
        <v>0</v>
      </c>
      <c r="CL556" s="14">
        <f>VLOOKUP($B556,[2]Sheet3!$G:$CZ,75,0)</f>
        <v>0</v>
      </c>
      <c r="CM556" s="14">
        <f>VLOOKUP($B556,[2]Sheet3!$G:$CZ,76,0)</f>
        <v>0</v>
      </c>
      <c r="CN556" s="14">
        <f>VLOOKUP($B556,[2]Sheet3!$G:$CZ,77,0)</f>
        <v>0</v>
      </c>
      <c r="CO556" s="14">
        <f>VLOOKUP($B556,[2]Sheet3!$G:$CZ,78,0)</f>
        <v>0</v>
      </c>
      <c r="CP556" s="14">
        <f>VLOOKUP($B556,[2]Sheet3!$G:$CZ,79,0)</f>
        <v>0</v>
      </c>
      <c r="CQ556" s="14">
        <f>VLOOKUP($B556,[2]Sheet3!$G:$CZ,80,0)</f>
        <v>0</v>
      </c>
      <c r="CR556" s="14">
        <f>VLOOKUP($B556,[2]Sheet3!$G:$CZ,81,0)</f>
        <v>0</v>
      </c>
      <c r="CS556" s="14">
        <f>VLOOKUP($B556,[2]Sheet3!$G:$CZ,82,0)</f>
        <v>0</v>
      </c>
      <c r="CT556" s="14">
        <f>VLOOKUP($B556,[2]Sheet3!$G:$CZ,83,0)</f>
        <v>0</v>
      </c>
      <c r="CU556" s="14">
        <f>VLOOKUP($B556,[2]Sheet3!$G:$CZ,84,0)</f>
        <v>0</v>
      </c>
      <c r="CV556" s="14">
        <f>VLOOKUP($B556,[2]Sheet3!$G:$CZ,85,0)</f>
        <v>0</v>
      </c>
      <c r="CW556" s="14">
        <f>VLOOKUP($B556,[2]Sheet3!$G:$CZ,86,0)</f>
        <v>0</v>
      </c>
      <c r="CX556" s="14">
        <f>VLOOKUP($B556,[2]Sheet3!$G:$CZ,87,0)</f>
        <v>0</v>
      </c>
      <c r="CY556" s="14">
        <f>VLOOKUP($B556,[2]Sheet3!$G:$CZ,88,0)</f>
        <v>0</v>
      </c>
      <c r="CZ556" s="14">
        <f>VLOOKUP($B556,[2]Sheet3!$G:$CZ,89,0)</f>
        <v>0</v>
      </c>
      <c r="DA556" s="14">
        <f>VLOOKUP($B556,[2]Sheet3!$G:$CZ,90,0)</f>
        <v>0</v>
      </c>
      <c r="DB556" s="14">
        <f>VLOOKUP($B556,[2]Sheet3!$G:$CZ,91,0)</f>
        <v>0</v>
      </c>
      <c r="DC556" s="14">
        <f>VLOOKUP($B556,[2]Sheet3!$G:$CZ,92,0)</f>
        <v>0</v>
      </c>
      <c r="DD556" s="14">
        <f>VLOOKUP($B556,[2]Sheet3!$G:$CZ,93,0)</f>
        <v>0</v>
      </c>
      <c r="DE556" s="14">
        <f>VLOOKUP($B556,[2]Sheet3!$G:$CZ,94,0)</f>
        <v>0</v>
      </c>
      <c r="DF556" s="14">
        <f>VLOOKUP($B556,[2]Sheet3!$G:$CZ,95,0)</f>
        <v>0</v>
      </c>
      <c r="DG556" s="14">
        <f>VLOOKUP($B556,[2]Sheet3!$G:$CZ,96,0)</f>
        <v>0</v>
      </c>
      <c r="DH556" s="14">
        <f>VLOOKUP($B556,[2]Sheet3!$G:$CZ,97,0)</f>
        <v>0</v>
      </c>
      <c r="DI556" s="14">
        <f>VLOOKUP($B556,[2]Sheet3!$G:$CZ,98,0)</f>
        <v>0</v>
      </c>
    </row>
    <row r="557" spans="1:113" x14ac:dyDescent="0.3">
      <c r="A557" s="9" t="str">
        <f t="shared" si="26"/>
        <v>W93115</v>
      </c>
      <c r="B557" s="15" t="s">
        <v>1573</v>
      </c>
      <c r="C557" s="15" t="s">
        <v>1574</v>
      </c>
      <c r="F557" s="7" t="s">
        <v>15</v>
      </c>
      <c r="G557" s="12" t="s">
        <v>4052</v>
      </c>
      <c r="H557" s="12" t="str">
        <f>VLOOKUP($B557,[1]Sheet1!$A:$G,5,0)</f>
        <v>shobhit.kumar@redingtongroup.com</v>
      </c>
      <c r="I557" s="12" t="str">
        <f>VLOOKUP($B557,[1]Sheet1!$A:$G,7,0)</f>
        <v>rohan.vora@redingtongroup.com</v>
      </c>
      <c r="J557" s="12" t="s">
        <v>82</v>
      </c>
      <c r="K557" s="7"/>
      <c r="L557" s="7"/>
      <c r="M557" s="8"/>
      <c r="N557" s="7" t="str">
        <f t="shared" si="24"/>
        <v>shobhit.kumar@redingtongroup.com; rohan.vora@redingtongroup.com; nilesh.phirke@redingtongroup.com;christopher.joseph@redingtongroup.com</v>
      </c>
      <c r="O557" s="7" t="str">
        <f t="shared" si="25"/>
        <v>W93115</v>
      </c>
      <c r="P557" s="8" t="s">
        <v>5215</v>
      </c>
      <c r="Q557" s="14">
        <f>VLOOKUP($B557,[2]Sheet3!$G:$CZ,2,0)</f>
        <v>2400300705</v>
      </c>
      <c r="R557" s="14">
        <f>VLOOKUP($B557,[2]Sheet3!$G:$CZ,3,0)</f>
        <v>2400299588</v>
      </c>
      <c r="S557" s="14">
        <f>VLOOKUP($B557,[2]Sheet3!$G:$CZ,4,0)</f>
        <v>2400301238</v>
      </c>
      <c r="T557" s="14">
        <f>VLOOKUP($B557,[2]Sheet3!$G:$CZ,5,0)</f>
        <v>2400309245</v>
      </c>
      <c r="U557" s="14">
        <f>VLOOKUP($B557,[2]Sheet3!$G:$CZ,6,0)</f>
        <v>2400305270</v>
      </c>
      <c r="V557" s="14">
        <f>VLOOKUP($B557,[2]Sheet3!$G:$CZ,7,0)</f>
        <v>2400302488</v>
      </c>
      <c r="W557" s="14">
        <f>VLOOKUP($B557,[2]Sheet3!$G:$CZ,8,0)</f>
        <v>0</v>
      </c>
      <c r="X557" s="14">
        <f>VLOOKUP($B557,[2]Sheet3!$G:$CZ,9,0)</f>
        <v>0</v>
      </c>
      <c r="Y557" s="14">
        <f>VLOOKUP($B557,[2]Sheet3!$G:$CZ,10,0)</f>
        <v>0</v>
      </c>
      <c r="Z557" s="14">
        <f>VLOOKUP($B557,[2]Sheet3!$G:$CZ,11,0)</f>
        <v>0</v>
      </c>
      <c r="AA557" s="14">
        <f>VLOOKUP($B557,[2]Sheet3!$G:$CZ,12,0)</f>
        <v>0</v>
      </c>
      <c r="AB557" s="14">
        <f>VLOOKUP($B557,[2]Sheet3!$G:$CZ,13,0)</f>
        <v>0</v>
      </c>
      <c r="AC557" s="14">
        <f>VLOOKUP($B557,[2]Sheet3!$G:$CZ,14,0)</f>
        <v>0</v>
      </c>
      <c r="AD557" s="14">
        <f>VLOOKUP($B557,[2]Sheet3!$G:$CZ,15,0)</f>
        <v>0</v>
      </c>
      <c r="AE557" s="14">
        <f>VLOOKUP($B557,[2]Sheet3!$G:$CZ,16,0)</f>
        <v>0</v>
      </c>
      <c r="AF557" s="14">
        <f>VLOOKUP($B557,[2]Sheet3!$G:$CZ,17,0)</f>
        <v>0</v>
      </c>
      <c r="AG557" s="14">
        <f>VLOOKUP($B557,[2]Sheet3!$G:$CZ,18,0)</f>
        <v>0</v>
      </c>
      <c r="AH557" s="14">
        <f>VLOOKUP($B557,[2]Sheet3!$G:$CZ,19,0)</f>
        <v>0</v>
      </c>
      <c r="AI557" s="14">
        <f>VLOOKUP($B557,[2]Sheet3!$G:$CZ,20,0)</f>
        <v>0</v>
      </c>
      <c r="AJ557" s="14">
        <f>VLOOKUP($B557,[2]Sheet3!$G:$CZ,21,0)</f>
        <v>0</v>
      </c>
      <c r="AK557" s="14">
        <f>VLOOKUP($B557,[2]Sheet3!$G:$CZ,22,0)</f>
        <v>0</v>
      </c>
      <c r="AL557" s="14">
        <f>VLOOKUP($B557,[2]Sheet3!$G:$CZ,23,0)</f>
        <v>0</v>
      </c>
      <c r="AM557" s="14">
        <f>VLOOKUP($B557,[2]Sheet3!$G:$CZ,24,0)</f>
        <v>0</v>
      </c>
      <c r="AN557" s="14">
        <f>VLOOKUP($B557,[2]Sheet3!$G:$CZ,25,0)</f>
        <v>0</v>
      </c>
      <c r="AO557" s="14">
        <f>VLOOKUP($B557,[2]Sheet3!$G:$CZ,26,0)</f>
        <v>0</v>
      </c>
      <c r="AP557" s="14">
        <f>VLOOKUP($B557,[2]Sheet3!$G:$CZ,27,0)</f>
        <v>0</v>
      </c>
      <c r="AQ557" s="14">
        <f>VLOOKUP($B557,[2]Sheet3!$G:$CZ,28,0)</f>
        <v>0</v>
      </c>
      <c r="AR557" s="14">
        <f>VLOOKUP($B557,[2]Sheet3!$G:$CZ,29,0)</f>
        <v>0</v>
      </c>
      <c r="AS557" s="14">
        <f>VLOOKUP($B557,[2]Sheet3!$G:$CZ,30,0)</f>
        <v>0</v>
      </c>
      <c r="AT557" s="14">
        <f>VLOOKUP($B557,[2]Sheet3!$G:$CZ,31,0)</f>
        <v>0</v>
      </c>
      <c r="AU557" s="14">
        <f>VLOOKUP($B557,[2]Sheet3!$G:$CZ,32,0)</f>
        <v>0</v>
      </c>
      <c r="AV557" s="14">
        <f>VLOOKUP($B557,[2]Sheet3!$G:$CZ,33,0)</f>
        <v>0</v>
      </c>
      <c r="AW557" s="14">
        <f>VLOOKUP($B557,[2]Sheet3!$G:$CZ,34,0)</f>
        <v>0</v>
      </c>
      <c r="AX557" s="14">
        <f>VLOOKUP($B557,[2]Sheet3!$G:$CZ,35,0)</f>
        <v>0</v>
      </c>
      <c r="AY557" s="14">
        <f>VLOOKUP($B557,[2]Sheet3!$G:$CZ,36,0)</f>
        <v>0</v>
      </c>
      <c r="AZ557" s="14">
        <f>VLOOKUP($B557,[2]Sheet3!$G:$CZ,37,0)</f>
        <v>0</v>
      </c>
      <c r="BA557" s="14">
        <f>VLOOKUP($B557,[2]Sheet3!$G:$CZ,38,0)</f>
        <v>0</v>
      </c>
      <c r="BB557" s="14">
        <f>VLOOKUP($B557,[2]Sheet3!$G:$CZ,39,0)</f>
        <v>0</v>
      </c>
      <c r="BC557" s="14">
        <f>VLOOKUP($B557,[2]Sheet3!$G:$CZ,40,0)</f>
        <v>0</v>
      </c>
      <c r="BD557" s="14">
        <f>VLOOKUP($B557,[2]Sheet3!$G:$CZ,41,0)</f>
        <v>0</v>
      </c>
      <c r="BE557" s="14">
        <f>VLOOKUP($B557,[2]Sheet3!$G:$CZ,42,0)</f>
        <v>0</v>
      </c>
      <c r="BF557" s="14">
        <f>VLOOKUP($B557,[2]Sheet3!$G:$CZ,43,0)</f>
        <v>0</v>
      </c>
      <c r="BG557" s="14">
        <f>VLOOKUP($B557,[2]Sheet3!$G:$CZ,44,0)</f>
        <v>0</v>
      </c>
      <c r="BH557" s="14">
        <f>VLOOKUP($B557,[2]Sheet3!$G:$CZ,45,0)</f>
        <v>0</v>
      </c>
      <c r="BI557" s="14">
        <f>VLOOKUP($B557,[2]Sheet3!$G:$CZ,46,0)</f>
        <v>0</v>
      </c>
      <c r="BJ557" s="14">
        <f>VLOOKUP($B557,[2]Sheet3!$G:$CZ,47,0)</f>
        <v>0</v>
      </c>
      <c r="BK557" s="14">
        <f>VLOOKUP($B557,[2]Sheet3!$G:$CZ,48,0)</f>
        <v>0</v>
      </c>
      <c r="BL557" s="14">
        <f>VLOOKUP($B557,[2]Sheet3!$G:$CZ,49,0)</f>
        <v>0</v>
      </c>
      <c r="BM557" s="14">
        <f>VLOOKUP($B557,[2]Sheet3!$G:$CZ,50,0)</f>
        <v>0</v>
      </c>
      <c r="BN557" s="14">
        <f>VLOOKUP($B557,[2]Sheet3!$G:$CZ,51,0)</f>
        <v>0</v>
      </c>
      <c r="BO557" s="14">
        <f>VLOOKUP($B557,[2]Sheet3!$G:$CZ,52,0)</f>
        <v>0</v>
      </c>
      <c r="BP557" s="14">
        <f>VLOOKUP($B557,[2]Sheet3!$G:$CZ,53,0)</f>
        <v>0</v>
      </c>
      <c r="BQ557" s="14">
        <f>VLOOKUP($B557,[2]Sheet3!$G:$CZ,54,0)</f>
        <v>0</v>
      </c>
      <c r="BR557" s="14">
        <f>VLOOKUP($B557,[2]Sheet3!$G:$CZ,55,0)</f>
        <v>0</v>
      </c>
      <c r="BS557" s="14">
        <f>VLOOKUP($B557,[2]Sheet3!$G:$CZ,56,0)</f>
        <v>0</v>
      </c>
      <c r="BT557" s="14">
        <f>VLOOKUP($B557,[2]Sheet3!$G:$CZ,57,0)</f>
        <v>0</v>
      </c>
      <c r="BU557" s="14">
        <f>VLOOKUP($B557,[2]Sheet3!$G:$CZ,58,0)</f>
        <v>0</v>
      </c>
      <c r="BV557" s="14">
        <f>VLOOKUP($B557,[2]Sheet3!$G:$CZ,59,0)</f>
        <v>0</v>
      </c>
      <c r="BW557" s="14">
        <f>VLOOKUP($B557,[2]Sheet3!$G:$CZ,60,0)</f>
        <v>0</v>
      </c>
      <c r="BX557" s="14">
        <f>VLOOKUP($B557,[2]Sheet3!$G:$CZ,61,0)</f>
        <v>0</v>
      </c>
      <c r="BY557" s="14">
        <f>VLOOKUP($B557,[2]Sheet3!$G:$CZ,62,0)</f>
        <v>0</v>
      </c>
      <c r="BZ557" s="14">
        <f>VLOOKUP($B557,[2]Sheet3!$G:$CZ,63,0)</f>
        <v>0</v>
      </c>
      <c r="CA557" s="14">
        <f>VLOOKUP($B557,[2]Sheet3!$G:$CZ,64,0)</f>
        <v>0</v>
      </c>
      <c r="CB557" s="14">
        <f>VLOOKUP($B557,[2]Sheet3!$G:$CZ,65,0)</f>
        <v>0</v>
      </c>
      <c r="CC557" s="14">
        <f>VLOOKUP($B557,[2]Sheet3!$G:$CZ,66,0)</f>
        <v>0</v>
      </c>
      <c r="CD557" s="14">
        <f>VLOOKUP($B557,[2]Sheet3!$G:$CZ,67,0)</f>
        <v>0</v>
      </c>
      <c r="CE557" s="14">
        <f>VLOOKUP($B557,[2]Sheet3!$G:$CZ,68,0)</f>
        <v>0</v>
      </c>
      <c r="CF557" s="14">
        <f>VLOOKUP($B557,[2]Sheet3!$G:$CZ,69,0)</f>
        <v>0</v>
      </c>
      <c r="CG557" s="14">
        <f>VLOOKUP($B557,[2]Sheet3!$G:$CZ,70,0)</f>
        <v>0</v>
      </c>
      <c r="CH557" s="14">
        <f>VLOOKUP($B557,[2]Sheet3!$G:$CZ,71,0)</f>
        <v>0</v>
      </c>
      <c r="CI557" s="14">
        <f>VLOOKUP($B557,[2]Sheet3!$G:$CZ,72,0)</f>
        <v>0</v>
      </c>
      <c r="CJ557" s="14">
        <f>VLOOKUP($B557,[2]Sheet3!$G:$CZ,73,0)</f>
        <v>0</v>
      </c>
      <c r="CK557" s="14">
        <f>VLOOKUP($B557,[2]Sheet3!$G:$CZ,74,0)</f>
        <v>0</v>
      </c>
      <c r="CL557" s="14">
        <f>VLOOKUP($B557,[2]Sheet3!$G:$CZ,75,0)</f>
        <v>0</v>
      </c>
      <c r="CM557" s="14">
        <f>VLOOKUP($B557,[2]Sheet3!$G:$CZ,76,0)</f>
        <v>0</v>
      </c>
      <c r="CN557" s="14">
        <f>VLOOKUP($B557,[2]Sheet3!$G:$CZ,77,0)</f>
        <v>0</v>
      </c>
      <c r="CO557" s="14">
        <f>VLOOKUP($B557,[2]Sheet3!$G:$CZ,78,0)</f>
        <v>0</v>
      </c>
      <c r="CP557" s="14">
        <f>VLOOKUP($B557,[2]Sheet3!$G:$CZ,79,0)</f>
        <v>0</v>
      </c>
      <c r="CQ557" s="14">
        <f>VLOOKUP($B557,[2]Sheet3!$G:$CZ,80,0)</f>
        <v>0</v>
      </c>
      <c r="CR557" s="14">
        <f>VLOOKUP($B557,[2]Sheet3!$G:$CZ,81,0)</f>
        <v>0</v>
      </c>
      <c r="CS557" s="14">
        <f>VLOOKUP($B557,[2]Sheet3!$G:$CZ,82,0)</f>
        <v>0</v>
      </c>
      <c r="CT557" s="14">
        <f>VLOOKUP($B557,[2]Sheet3!$G:$CZ,83,0)</f>
        <v>0</v>
      </c>
      <c r="CU557" s="14">
        <f>VLOOKUP($B557,[2]Sheet3!$G:$CZ,84,0)</f>
        <v>0</v>
      </c>
      <c r="CV557" s="14">
        <f>VLOOKUP($B557,[2]Sheet3!$G:$CZ,85,0)</f>
        <v>0</v>
      </c>
      <c r="CW557" s="14">
        <f>VLOOKUP($B557,[2]Sheet3!$G:$CZ,86,0)</f>
        <v>0</v>
      </c>
      <c r="CX557" s="14">
        <f>VLOOKUP($B557,[2]Sheet3!$G:$CZ,87,0)</f>
        <v>0</v>
      </c>
      <c r="CY557" s="14">
        <f>VLOOKUP($B557,[2]Sheet3!$G:$CZ,88,0)</f>
        <v>0</v>
      </c>
      <c r="CZ557" s="14">
        <f>VLOOKUP($B557,[2]Sheet3!$G:$CZ,89,0)</f>
        <v>0</v>
      </c>
      <c r="DA557" s="14">
        <f>VLOOKUP($B557,[2]Sheet3!$G:$CZ,90,0)</f>
        <v>0</v>
      </c>
      <c r="DB557" s="14">
        <f>VLOOKUP($B557,[2]Sheet3!$G:$CZ,91,0)</f>
        <v>0</v>
      </c>
      <c r="DC557" s="14">
        <f>VLOOKUP($B557,[2]Sheet3!$G:$CZ,92,0)</f>
        <v>0</v>
      </c>
      <c r="DD557" s="14">
        <f>VLOOKUP($B557,[2]Sheet3!$G:$CZ,93,0)</f>
        <v>0</v>
      </c>
      <c r="DE557" s="14">
        <f>VLOOKUP($B557,[2]Sheet3!$G:$CZ,94,0)</f>
        <v>0</v>
      </c>
      <c r="DF557" s="14">
        <f>VLOOKUP($B557,[2]Sheet3!$G:$CZ,95,0)</f>
        <v>0</v>
      </c>
      <c r="DG557" s="14">
        <f>VLOOKUP($B557,[2]Sheet3!$G:$CZ,96,0)</f>
        <v>0</v>
      </c>
      <c r="DH557" s="14">
        <f>VLOOKUP($B557,[2]Sheet3!$G:$CZ,97,0)</f>
        <v>0</v>
      </c>
      <c r="DI557" s="14">
        <f>VLOOKUP($B557,[2]Sheet3!$G:$CZ,98,0)</f>
        <v>0</v>
      </c>
    </row>
    <row r="558" spans="1:113" x14ac:dyDescent="0.3">
      <c r="A558" s="9" t="str">
        <f t="shared" si="26"/>
        <v>ND3026</v>
      </c>
      <c r="B558" s="15" t="s">
        <v>669</v>
      </c>
      <c r="C558" s="15" t="s">
        <v>670</v>
      </c>
      <c r="F558" s="7" t="s">
        <v>15</v>
      </c>
      <c r="G558" s="12" t="s">
        <v>4053</v>
      </c>
      <c r="H558" s="12" t="str">
        <f>VLOOKUP($B558,[1]Sheet1!$A:$G,5,0)</f>
        <v>pankaj.ahujaM@redingtongroup.com</v>
      </c>
      <c r="I558" s="12" t="str">
        <f>VLOOKUP($B558,[1]Sheet1!$A:$G,7,0)</f>
        <v>sidharth.eknath@redingtongroup.com</v>
      </c>
      <c r="J558" s="12" t="s">
        <v>82</v>
      </c>
      <c r="K558" s="7"/>
      <c r="L558" s="7"/>
      <c r="M558" s="8"/>
      <c r="N558" s="7" t="str">
        <f t="shared" si="24"/>
        <v>pankaj.ahujaM@redingtongroup.com; sidharth.eknath@redingtongroup.com; nilesh.phirke@redingtongroup.com;christopher.joseph@redingtongroup.com</v>
      </c>
      <c r="O558" s="7" t="str">
        <f t="shared" si="25"/>
        <v>ND3026</v>
      </c>
      <c r="P558" s="8" t="s">
        <v>5215</v>
      </c>
      <c r="Q558" s="14">
        <f>VLOOKUP($B558,[2]Sheet3!$G:$CZ,2,0)</f>
        <v>2400308801</v>
      </c>
      <c r="R558" s="14">
        <f>VLOOKUP($B558,[2]Sheet3!$G:$CZ,3,0)</f>
        <v>2400300693</v>
      </c>
      <c r="S558" s="14">
        <f>VLOOKUP($B558,[2]Sheet3!$G:$CZ,4,0)</f>
        <v>2400302363</v>
      </c>
      <c r="T558" s="14">
        <f>VLOOKUP($B558,[2]Sheet3!$G:$CZ,5,0)</f>
        <v>2400300691</v>
      </c>
      <c r="U558" s="14">
        <f>VLOOKUP($B558,[2]Sheet3!$G:$CZ,6,0)</f>
        <v>0</v>
      </c>
      <c r="V558" s="14">
        <f>VLOOKUP($B558,[2]Sheet3!$G:$CZ,7,0)</f>
        <v>0</v>
      </c>
      <c r="W558" s="14">
        <f>VLOOKUP($B558,[2]Sheet3!$G:$CZ,8,0)</f>
        <v>0</v>
      </c>
      <c r="X558" s="14">
        <f>VLOOKUP($B558,[2]Sheet3!$G:$CZ,9,0)</f>
        <v>0</v>
      </c>
      <c r="Y558" s="14">
        <f>VLOOKUP($B558,[2]Sheet3!$G:$CZ,10,0)</f>
        <v>0</v>
      </c>
      <c r="Z558" s="14">
        <f>VLOOKUP($B558,[2]Sheet3!$G:$CZ,11,0)</f>
        <v>0</v>
      </c>
      <c r="AA558" s="14">
        <f>VLOOKUP($B558,[2]Sheet3!$G:$CZ,12,0)</f>
        <v>0</v>
      </c>
      <c r="AB558" s="14">
        <f>VLOOKUP($B558,[2]Sheet3!$G:$CZ,13,0)</f>
        <v>0</v>
      </c>
      <c r="AC558" s="14">
        <f>VLOOKUP($B558,[2]Sheet3!$G:$CZ,14,0)</f>
        <v>0</v>
      </c>
      <c r="AD558" s="14">
        <f>VLOOKUP($B558,[2]Sheet3!$G:$CZ,15,0)</f>
        <v>0</v>
      </c>
      <c r="AE558" s="14">
        <f>VLOOKUP($B558,[2]Sheet3!$G:$CZ,16,0)</f>
        <v>0</v>
      </c>
      <c r="AF558" s="14">
        <f>VLOOKUP($B558,[2]Sheet3!$G:$CZ,17,0)</f>
        <v>0</v>
      </c>
      <c r="AG558" s="14">
        <f>VLOOKUP($B558,[2]Sheet3!$G:$CZ,18,0)</f>
        <v>0</v>
      </c>
      <c r="AH558" s="14">
        <f>VLOOKUP($B558,[2]Sheet3!$G:$CZ,19,0)</f>
        <v>0</v>
      </c>
      <c r="AI558" s="14">
        <f>VLOOKUP($B558,[2]Sheet3!$G:$CZ,20,0)</f>
        <v>0</v>
      </c>
      <c r="AJ558" s="14">
        <f>VLOOKUP($B558,[2]Sheet3!$G:$CZ,21,0)</f>
        <v>0</v>
      </c>
      <c r="AK558" s="14">
        <f>VLOOKUP($B558,[2]Sheet3!$G:$CZ,22,0)</f>
        <v>0</v>
      </c>
      <c r="AL558" s="14">
        <f>VLOOKUP($B558,[2]Sheet3!$G:$CZ,23,0)</f>
        <v>0</v>
      </c>
      <c r="AM558" s="14">
        <f>VLOOKUP($B558,[2]Sheet3!$G:$CZ,24,0)</f>
        <v>0</v>
      </c>
      <c r="AN558" s="14">
        <f>VLOOKUP($B558,[2]Sheet3!$G:$CZ,25,0)</f>
        <v>0</v>
      </c>
      <c r="AO558" s="14">
        <f>VLOOKUP($B558,[2]Sheet3!$G:$CZ,26,0)</f>
        <v>0</v>
      </c>
      <c r="AP558" s="14">
        <f>VLOOKUP($B558,[2]Sheet3!$G:$CZ,27,0)</f>
        <v>0</v>
      </c>
      <c r="AQ558" s="14">
        <f>VLOOKUP($B558,[2]Sheet3!$G:$CZ,28,0)</f>
        <v>0</v>
      </c>
      <c r="AR558" s="14">
        <f>VLOOKUP($B558,[2]Sheet3!$G:$CZ,29,0)</f>
        <v>0</v>
      </c>
      <c r="AS558" s="14">
        <f>VLOOKUP($B558,[2]Sheet3!$G:$CZ,30,0)</f>
        <v>0</v>
      </c>
      <c r="AT558" s="14">
        <f>VLOOKUP($B558,[2]Sheet3!$G:$CZ,31,0)</f>
        <v>0</v>
      </c>
      <c r="AU558" s="14">
        <f>VLOOKUP($B558,[2]Sheet3!$G:$CZ,32,0)</f>
        <v>0</v>
      </c>
      <c r="AV558" s="14">
        <f>VLOOKUP($B558,[2]Sheet3!$G:$CZ,33,0)</f>
        <v>0</v>
      </c>
      <c r="AW558" s="14">
        <f>VLOOKUP($B558,[2]Sheet3!$G:$CZ,34,0)</f>
        <v>0</v>
      </c>
      <c r="AX558" s="14">
        <f>VLOOKUP($B558,[2]Sheet3!$G:$CZ,35,0)</f>
        <v>0</v>
      </c>
      <c r="AY558" s="14">
        <f>VLOOKUP($B558,[2]Sheet3!$G:$CZ,36,0)</f>
        <v>0</v>
      </c>
      <c r="AZ558" s="14">
        <f>VLOOKUP($B558,[2]Sheet3!$G:$CZ,37,0)</f>
        <v>0</v>
      </c>
      <c r="BA558" s="14">
        <f>VLOOKUP($B558,[2]Sheet3!$G:$CZ,38,0)</f>
        <v>0</v>
      </c>
      <c r="BB558" s="14">
        <f>VLOOKUP($B558,[2]Sheet3!$G:$CZ,39,0)</f>
        <v>0</v>
      </c>
      <c r="BC558" s="14">
        <f>VLOOKUP($B558,[2]Sheet3!$G:$CZ,40,0)</f>
        <v>0</v>
      </c>
      <c r="BD558" s="14">
        <f>VLOOKUP($B558,[2]Sheet3!$G:$CZ,41,0)</f>
        <v>0</v>
      </c>
      <c r="BE558" s="14">
        <f>VLOOKUP($B558,[2]Sheet3!$G:$CZ,42,0)</f>
        <v>0</v>
      </c>
      <c r="BF558" s="14">
        <f>VLOOKUP($B558,[2]Sheet3!$G:$CZ,43,0)</f>
        <v>0</v>
      </c>
      <c r="BG558" s="14">
        <f>VLOOKUP($B558,[2]Sheet3!$G:$CZ,44,0)</f>
        <v>0</v>
      </c>
      <c r="BH558" s="14">
        <f>VLOOKUP($B558,[2]Sheet3!$G:$CZ,45,0)</f>
        <v>0</v>
      </c>
      <c r="BI558" s="14">
        <f>VLOOKUP($B558,[2]Sheet3!$G:$CZ,46,0)</f>
        <v>0</v>
      </c>
      <c r="BJ558" s="14">
        <f>VLOOKUP($B558,[2]Sheet3!$G:$CZ,47,0)</f>
        <v>0</v>
      </c>
      <c r="BK558" s="14">
        <f>VLOOKUP($B558,[2]Sheet3!$G:$CZ,48,0)</f>
        <v>0</v>
      </c>
      <c r="BL558" s="14">
        <f>VLOOKUP($B558,[2]Sheet3!$G:$CZ,49,0)</f>
        <v>0</v>
      </c>
      <c r="BM558" s="14">
        <f>VLOOKUP($B558,[2]Sheet3!$G:$CZ,50,0)</f>
        <v>0</v>
      </c>
      <c r="BN558" s="14">
        <f>VLOOKUP($B558,[2]Sheet3!$G:$CZ,51,0)</f>
        <v>0</v>
      </c>
      <c r="BO558" s="14">
        <f>VLOOKUP($B558,[2]Sheet3!$G:$CZ,52,0)</f>
        <v>0</v>
      </c>
      <c r="BP558" s="14">
        <f>VLOOKUP($B558,[2]Sheet3!$G:$CZ,53,0)</f>
        <v>0</v>
      </c>
      <c r="BQ558" s="14">
        <f>VLOOKUP($B558,[2]Sheet3!$G:$CZ,54,0)</f>
        <v>0</v>
      </c>
      <c r="BR558" s="14">
        <f>VLOOKUP($B558,[2]Sheet3!$G:$CZ,55,0)</f>
        <v>0</v>
      </c>
      <c r="BS558" s="14">
        <f>VLOOKUP($B558,[2]Sheet3!$G:$CZ,56,0)</f>
        <v>0</v>
      </c>
      <c r="BT558" s="14">
        <f>VLOOKUP($B558,[2]Sheet3!$G:$CZ,57,0)</f>
        <v>0</v>
      </c>
      <c r="BU558" s="14">
        <f>VLOOKUP($B558,[2]Sheet3!$G:$CZ,58,0)</f>
        <v>0</v>
      </c>
      <c r="BV558" s="14">
        <f>VLOOKUP($B558,[2]Sheet3!$G:$CZ,59,0)</f>
        <v>0</v>
      </c>
      <c r="BW558" s="14">
        <f>VLOOKUP($B558,[2]Sheet3!$G:$CZ,60,0)</f>
        <v>0</v>
      </c>
      <c r="BX558" s="14">
        <f>VLOOKUP($B558,[2]Sheet3!$G:$CZ,61,0)</f>
        <v>0</v>
      </c>
      <c r="BY558" s="14">
        <f>VLOOKUP($B558,[2]Sheet3!$G:$CZ,62,0)</f>
        <v>0</v>
      </c>
      <c r="BZ558" s="14">
        <f>VLOOKUP($B558,[2]Sheet3!$G:$CZ,63,0)</f>
        <v>0</v>
      </c>
      <c r="CA558" s="14">
        <f>VLOOKUP($B558,[2]Sheet3!$G:$CZ,64,0)</f>
        <v>0</v>
      </c>
      <c r="CB558" s="14">
        <f>VLOOKUP($B558,[2]Sheet3!$G:$CZ,65,0)</f>
        <v>0</v>
      </c>
      <c r="CC558" s="14">
        <f>VLOOKUP($B558,[2]Sheet3!$G:$CZ,66,0)</f>
        <v>0</v>
      </c>
      <c r="CD558" s="14">
        <f>VLOOKUP($B558,[2]Sheet3!$G:$CZ,67,0)</f>
        <v>0</v>
      </c>
      <c r="CE558" s="14">
        <f>VLOOKUP($B558,[2]Sheet3!$G:$CZ,68,0)</f>
        <v>0</v>
      </c>
      <c r="CF558" s="14">
        <f>VLOOKUP($B558,[2]Sheet3!$G:$CZ,69,0)</f>
        <v>0</v>
      </c>
      <c r="CG558" s="14">
        <f>VLOOKUP($B558,[2]Sheet3!$G:$CZ,70,0)</f>
        <v>0</v>
      </c>
      <c r="CH558" s="14">
        <f>VLOOKUP($B558,[2]Sheet3!$G:$CZ,71,0)</f>
        <v>0</v>
      </c>
      <c r="CI558" s="14">
        <f>VLOOKUP($B558,[2]Sheet3!$G:$CZ,72,0)</f>
        <v>0</v>
      </c>
      <c r="CJ558" s="14">
        <f>VLOOKUP($B558,[2]Sheet3!$G:$CZ,73,0)</f>
        <v>0</v>
      </c>
      <c r="CK558" s="14">
        <f>VLOOKUP($B558,[2]Sheet3!$G:$CZ,74,0)</f>
        <v>0</v>
      </c>
      <c r="CL558" s="14">
        <f>VLOOKUP($B558,[2]Sheet3!$G:$CZ,75,0)</f>
        <v>0</v>
      </c>
      <c r="CM558" s="14">
        <f>VLOOKUP($B558,[2]Sheet3!$G:$CZ,76,0)</f>
        <v>0</v>
      </c>
      <c r="CN558" s="14">
        <f>VLOOKUP($B558,[2]Sheet3!$G:$CZ,77,0)</f>
        <v>0</v>
      </c>
      <c r="CO558" s="14">
        <f>VLOOKUP($B558,[2]Sheet3!$G:$CZ,78,0)</f>
        <v>0</v>
      </c>
      <c r="CP558" s="14">
        <f>VLOOKUP($B558,[2]Sheet3!$G:$CZ,79,0)</f>
        <v>0</v>
      </c>
      <c r="CQ558" s="14">
        <f>VLOOKUP($B558,[2]Sheet3!$G:$CZ,80,0)</f>
        <v>0</v>
      </c>
      <c r="CR558" s="14">
        <f>VLOOKUP($B558,[2]Sheet3!$G:$CZ,81,0)</f>
        <v>0</v>
      </c>
      <c r="CS558" s="14">
        <f>VLOOKUP($B558,[2]Sheet3!$G:$CZ,82,0)</f>
        <v>0</v>
      </c>
      <c r="CT558" s="14">
        <f>VLOOKUP($B558,[2]Sheet3!$G:$CZ,83,0)</f>
        <v>0</v>
      </c>
      <c r="CU558" s="14">
        <f>VLOOKUP($B558,[2]Sheet3!$G:$CZ,84,0)</f>
        <v>0</v>
      </c>
      <c r="CV558" s="14">
        <f>VLOOKUP($B558,[2]Sheet3!$G:$CZ,85,0)</f>
        <v>0</v>
      </c>
      <c r="CW558" s="14">
        <f>VLOOKUP($B558,[2]Sheet3!$G:$CZ,86,0)</f>
        <v>0</v>
      </c>
      <c r="CX558" s="14">
        <f>VLOOKUP($B558,[2]Sheet3!$G:$CZ,87,0)</f>
        <v>0</v>
      </c>
      <c r="CY558" s="14">
        <f>VLOOKUP($B558,[2]Sheet3!$G:$CZ,88,0)</f>
        <v>0</v>
      </c>
      <c r="CZ558" s="14">
        <f>VLOOKUP($B558,[2]Sheet3!$G:$CZ,89,0)</f>
        <v>0</v>
      </c>
      <c r="DA558" s="14">
        <f>VLOOKUP($B558,[2]Sheet3!$G:$CZ,90,0)</f>
        <v>0</v>
      </c>
      <c r="DB558" s="14">
        <f>VLOOKUP($B558,[2]Sheet3!$G:$CZ,91,0)</f>
        <v>0</v>
      </c>
      <c r="DC558" s="14">
        <f>VLOOKUP($B558,[2]Sheet3!$G:$CZ,92,0)</f>
        <v>0</v>
      </c>
      <c r="DD558" s="14">
        <f>VLOOKUP($B558,[2]Sheet3!$G:$CZ,93,0)</f>
        <v>0</v>
      </c>
      <c r="DE558" s="14">
        <f>VLOOKUP($B558,[2]Sheet3!$G:$CZ,94,0)</f>
        <v>0</v>
      </c>
      <c r="DF558" s="14">
        <f>VLOOKUP($B558,[2]Sheet3!$G:$CZ,95,0)</f>
        <v>0</v>
      </c>
      <c r="DG558" s="14">
        <f>VLOOKUP($B558,[2]Sheet3!$G:$CZ,96,0)</f>
        <v>0</v>
      </c>
      <c r="DH558" s="14">
        <f>VLOOKUP($B558,[2]Sheet3!$G:$CZ,97,0)</f>
        <v>0</v>
      </c>
      <c r="DI558" s="14">
        <f>VLOOKUP($B558,[2]Sheet3!$G:$CZ,98,0)</f>
        <v>0</v>
      </c>
    </row>
    <row r="559" spans="1:113" x14ac:dyDescent="0.3">
      <c r="A559" s="9" t="str">
        <f t="shared" si="26"/>
        <v>E34209</v>
      </c>
      <c r="B559" s="15" t="s">
        <v>1575</v>
      </c>
      <c r="C559" s="15" t="s">
        <v>1576</v>
      </c>
      <c r="F559" s="7" t="s">
        <v>15</v>
      </c>
      <c r="G559" s="12" t="s">
        <v>4054</v>
      </c>
      <c r="H559" s="12" t="str">
        <f>VLOOKUP($B559,[1]Sheet1!$A:$G,5,0)</f>
        <v>vivek.bose@redingtongroup.com</v>
      </c>
      <c r="I559" s="12" t="str">
        <f>VLOOKUP($B559,[1]Sheet1!$A:$G,7,0)</f>
        <v>jaswinder.singh@redingtongroup.com</v>
      </c>
      <c r="J559" s="12" t="s">
        <v>82</v>
      </c>
      <c r="K559" s="7"/>
      <c r="L559" s="7"/>
      <c r="M559" s="8"/>
      <c r="N559" s="7" t="str">
        <f t="shared" si="24"/>
        <v>vivek.bose@redingtongroup.com; jaswinder.singh@redingtongroup.com; nilesh.phirke@redingtongroup.com;christopher.joseph@redingtongroup.com</v>
      </c>
      <c r="O559" s="7" t="str">
        <f t="shared" si="25"/>
        <v>E34209</v>
      </c>
      <c r="P559" s="8" t="s">
        <v>5215</v>
      </c>
      <c r="Q559" s="14">
        <f>VLOOKUP($B559,[2]Sheet3!$G:$CZ,2,0)</f>
        <v>2400299690</v>
      </c>
      <c r="R559" s="14">
        <f>VLOOKUP($B559,[2]Sheet3!$G:$CZ,3,0)</f>
        <v>0</v>
      </c>
      <c r="S559" s="14">
        <f>VLOOKUP($B559,[2]Sheet3!$G:$CZ,4,0)</f>
        <v>0</v>
      </c>
      <c r="T559" s="14">
        <f>VLOOKUP($B559,[2]Sheet3!$G:$CZ,5,0)</f>
        <v>0</v>
      </c>
      <c r="U559" s="14">
        <f>VLOOKUP($B559,[2]Sheet3!$G:$CZ,6,0)</f>
        <v>0</v>
      </c>
      <c r="V559" s="14">
        <f>VLOOKUP($B559,[2]Sheet3!$G:$CZ,7,0)</f>
        <v>0</v>
      </c>
      <c r="W559" s="14">
        <f>VLOOKUP($B559,[2]Sheet3!$G:$CZ,8,0)</f>
        <v>0</v>
      </c>
      <c r="X559" s="14">
        <f>VLOOKUP($B559,[2]Sheet3!$G:$CZ,9,0)</f>
        <v>0</v>
      </c>
      <c r="Y559" s="14">
        <f>VLOOKUP($B559,[2]Sheet3!$G:$CZ,10,0)</f>
        <v>0</v>
      </c>
      <c r="Z559" s="14">
        <f>VLOOKUP($B559,[2]Sheet3!$G:$CZ,11,0)</f>
        <v>0</v>
      </c>
      <c r="AA559" s="14">
        <f>VLOOKUP($B559,[2]Sheet3!$G:$CZ,12,0)</f>
        <v>0</v>
      </c>
      <c r="AB559" s="14">
        <f>VLOOKUP($B559,[2]Sheet3!$G:$CZ,13,0)</f>
        <v>0</v>
      </c>
      <c r="AC559" s="14">
        <f>VLOOKUP($B559,[2]Sheet3!$G:$CZ,14,0)</f>
        <v>0</v>
      </c>
      <c r="AD559" s="14">
        <f>VLOOKUP($B559,[2]Sheet3!$G:$CZ,15,0)</f>
        <v>0</v>
      </c>
      <c r="AE559" s="14">
        <f>VLOOKUP($B559,[2]Sheet3!$G:$CZ,16,0)</f>
        <v>0</v>
      </c>
      <c r="AF559" s="14">
        <f>VLOOKUP($B559,[2]Sheet3!$G:$CZ,17,0)</f>
        <v>0</v>
      </c>
      <c r="AG559" s="14">
        <f>VLOOKUP($B559,[2]Sheet3!$G:$CZ,18,0)</f>
        <v>0</v>
      </c>
      <c r="AH559" s="14">
        <f>VLOOKUP($B559,[2]Sheet3!$G:$CZ,19,0)</f>
        <v>0</v>
      </c>
      <c r="AI559" s="14">
        <f>VLOOKUP($B559,[2]Sheet3!$G:$CZ,20,0)</f>
        <v>0</v>
      </c>
      <c r="AJ559" s="14">
        <f>VLOOKUP($B559,[2]Sheet3!$G:$CZ,21,0)</f>
        <v>0</v>
      </c>
      <c r="AK559" s="14">
        <f>VLOOKUP($B559,[2]Sheet3!$G:$CZ,22,0)</f>
        <v>0</v>
      </c>
      <c r="AL559" s="14">
        <f>VLOOKUP($B559,[2]Sheet3!$G:$CZ,23,0)</f>
        <v>0</v>
      </c>
      <c r="AM559" s="14">
        <f>VLOOKUP($B559,[2]Sheet3!$G:$CZ,24,0)</f>
        <v>0</v>
      </c>
      <c r="AN559" s="14">
        <f>VLOOKUP($B559,[2]Sheet3!$G:$CZ,25,0)</f>
        <v>0</v>
      </c>
      <c r="AO559" s="14">
        <f>VLOOKUP($B559,[2]Sheet3!$G:$CZ,26,0)</f>
        <v>0</v>
      </c>
      <c r="AP559" s="14">
        <f>VLOOKUP($B559,[2]Sheet3!$G:$CZ,27,0)</f>
        <v>0</v>
      </c>
      <c r="AQ559" s="14">
        <f>VLOOKUP($B559,[2]Sheet3!$G:$CZ,28,0)</f>
        <v>0</v>
      </c>
      <c r="AR559" s="14">
        <f>VLOOKUP($B559,[2]Sheet3!$G:$CZ,29,0)</f>
        <v>0</v>
      </c>
      <c r="AS559" s="14">
        <f>VLOOKUP($B559,[2]Sheet3!$G:$CZ,30,0)</f>
        <v>0</v>
      </c>
      <c r="AT559" s="14">
        <f>VLOOKUP($B559,[2]Sheet3!$G:$CZ,31,0)</f>
        <v>0</v>
      </c>
      <c r="AU559" s="14">
        <f>VLOOKUP($B559,[2]Sheet3!$G:$CZ,32,0)</f>
        <v>0</v>
      </c>
      <c r="AV559" s="14">
        <f>VLOOKUP($B559,[2]Sheet3!$G:$CZ,33,0)</f>
        <v>0</v>
      </c>
      <c r="AW559" s="14">
        <f>VLOOKUP($B559,[2]Sheet3!$G:$CZ,34,0)</f>
        <v>0</v>
      </c>
      <c r="AX559" s="14">
        <f>VLOOKUP($B559,[2]Sheet3!$G:$CZ,35,0)</f>
        <v>0</v>
      </c>
      <c r="AY559" s="14">
        <f>VLOOKUP($B559,[2]Sheet3!$G:$CZ,36,0)</f>
        <v>0</v>
      </c>
      <c r="AZ559" s="14">
        <f>VLOOKUP($B559,[2]Sheet3!$G:$CZ,37,0)</f>
        <v>0</v>
      </c>
      <c r="BA559" s="14">
        <f>VLOOKUP($B559,[2]Sheet3!$G:$CZ,38,0)</f>
        <v>0</v>
      </c>
      <c r="BB559" s="14">
        <f>VLOOKUP($B559,[2]Sheet3!$G:$CZ,39,0)</f>
        <v>0</v>
      </c>
      <c r="BC559" s="14">
        <f>VLOOKUP($B559,[2]Sheet3!$G:$CZ,40,0)</f>
        <v>0</v>
      </c>
      <c r="BD559" s="14">
        <f>VLOOKUP($B559,[2]Sheet3!$G:$CZ,41,0)</f>
        <v>0</v>
      </c>
      <c r="BE559" s="14">
        <f>VLOOKUP($B559,[2]Sheet3!$G:$CZ,42,0)</f>
        <v>0</v>
      </c>
      <c r="BF559" s="14">
        <f>VLOOKUP($B559,[2]Sheet3!$G:$CZ,43,0)</f>
        <v>0</v>
      </c>
      <c r="BG559" s="14">
        <f>VLOOKUP($B559,[2]Sheet3!$G:$CZ,44,0)</f>
        <v>0</v>
      </c>
      <c r="BH559" s="14">
        <f>VLOOKUP($B559,[2]Sheet3!$G:$CZ,45,0)</f>
        <v>0</v>
      </c>
      <c r="BI559" s="14">
        <f>VLOOKUP($B559,[2]Sheet3!$G:$CZ,46,0)</f>
        <v>0</v>
      </c>
      <c r="BJ559" s="14">
        <f>VLOOKUP($B559,[2]Sheet3!$G:$CZ,47,0)</f>
        <v>0</v>
      </c>
      <c r="BK559" s="14">
        <f>VLOOKUP($B559,[2]Sheet3!$G:$CZ,48,0)</f>
        <v>0</v>
      </c>
      <c r="BL559" s="14">
        <f>VLOOKUP($B559,[2]Sheet3!$G:$CZ,49,0)</f>
        <v>0</v>
      </c>
      <c r="BM559" s="14">
        <f>VLOOKUP($B559,[2]Sheet3!$G:$CZ,50,0)</f>
        <v>0</v>
      </c>
      <c r="BN559" s="14">
        <f>VLOOKUP($B559,[2]Sheet3!$G:$CZ,51,0)</f>
        <v>0</v>
      </c>
      <c r="BO559" s="14">
        <f>VLOOKUP($B559,[2]Sheet3!$G:$CZ,52,0)</f>
        <v>0</v>
      </c>
      <c r="BP559" s="14">
        <f>VLOOKUP($B559,[2]Sheet3!$G:$CZ,53,0)</f>
        <v>0</v>
      </c>
      <c r="BQ559" s="14">
        <f>VLOOKUP($B559,[2]Sheet3!$G:$CZ,54,0)</f>
        <v>0</v>
      </c>
      <c r="BR559" s="14">
        <f>VLOOKUP($B559,[2]Sheet3!$G:$CZ,55,0)</f>
        <v>0</v>
      </c>
      <c r="BS559" s="14">
        <f>VLOOKUP($B559,[2]Sheet3!$G:$CZ,56,0)</f>
        <v>0</v>
      </c>
      <c r="BT559" s="14">
        <f>VLOOKUP($B559,[2]Sheet3!$G:$CZ,57,0)</f>
        <v>0</v>
      </c>
      <c r="BU559" s="14">
        <f>VLOOKUP($B559,[2]Sheet3!$G:$CZ,58,0)</f>
        <v>0</v>
      </c>
      <c r="BV559" s="14">
        <f>VLOOKUP($B559,[2]Sheet3!$G:$CZ,59,0)</f>
        <v>0</v>
      </c>
      <c r="BW559" s="14">
        <f>VLOOKUP($B559,[2]Sheet3!$G:$CZ,60,0)</f>
        <v>0</v>
      </c>
      <c r="BX559" s="14">
        <f>VLOOKUP($B559,[2]Sheet3!$G:$CZ,61,0)</f>
        <v>0</v>
      </c>
      <c r="BY559" s="14">
        <f>VLOOKUP($B559,[2]Sheet3!$G:$CZ,62,0)</f>
        <v>0</v>
      </c>
      <c r="BZ559" s="14">
        <f>VLOOKUP($B559,[2]Sheet3!$G:$CZ,63,0)</f>
        <v>0</v>
      </c>
      <c r="CA559" s="14">
        <f>VLOOKUP($B559,[2]Sheet3!$G:$CZ,64,0)</f>
        <v>0</v>
      </c>
      <c r="CB559" s="14">
        <f>VLOOKUP($B559,[2]Sheet3!$G:$CZ,65,0)</f>
        <v>0</v>
      </c>
      <c r="CC559" s="14">
        <f>VLOOKUP($B559,[2]Sheet3!$G:$CZ,66,0)</f>
        <v>0</v>
      </c>
      <c r="CD559" s="14">
        <f>VLOOKUP($B559,[2]Sheet3!$G:$CZ,67,0)</f>
        <v>0</v>
      </c>
      <c r="CE559" s="14">
        <f>VLOOKUP($B559,[2]Sheet3!$G:$CZ,68,0)</f>
        <v>0</v>
      </c>
      <c r="CF559" s="14">
        <f>VLOOKUP($B559,[2]Sheet3!$G:$CZ,69,0)</f>
        <v>0</v>
      </c>
      <c r="CG559" s="14">
        <f>VLOOKUP($B559,[2]Sheet3!$G:$CZ,70,0)</f>
        <v>0</v>
      </c>
      <c r="CH559" s="14">
        <f>VLOOKUP($B559,[2]Sheet3!$G:$CZ,71,0)</f>
        <v>0</v>
      </c>
      <c r="CI559" s="14">
        <f>VLOOKUP($B559,[2]Sheet3!$G:$CZ,72,0)</f>
        <v>0</v>
      </c>
      <c r="CJ559" s="14">
        <f>VLOOKUP($B559,[2]Sheet3!$G:$CZ,73,0)</f>
        <v>0</v>
      </c>
      <c r="CK559" s="14">
        <f>VLOOKUP($B559,[2]Sheet3!$G:$CZ,74,0)</f>
        <v>0</v>
      </c>
      <c r="CL559" s="14">
        <f>VLOOKUP($B559,[2]Sheet3!$G:$CZ,75,0)</f>
        <v>0</v>
      </c>
      <c r="CM559" s="14">
        <f>VLOOKUP($B559,[2]Sheet3!$G:$CZ,76,0)</f>
        <v>0</v>
      </c>
      <c r="CN559" s="14">
        <f>VLOOKUP($B559,[2]Sheet3!$G:$CZ,77,0)</f>
        <v>0</v>
      </c>
      <c r="CO559" s="14">
        <f>VLOOKUP($B559,[2]Sheet3!$G:$CZ,78,0)</f>
        <v>0</v>
      </c>
      <c r="CP559" s="14">
        <f>VLOOKUP($B559,[2]Sheet3!$G:$CZ,79,0)</f>
        <v>0</v>
      </c>
      <c r="CQ559" s="14">
        <f>VLOOKUP($B559,[2]Sheet3!$G:$CZ,80,0)</f>
        <v>0</v>
      </c>
      <c r="CR559" s="14">
        <f>VLOOKUP($B559,[2]Sheet3!$G:$CZ,81,0)</f>
        <v>0</v>
      </c>
      <c r="CS559" s="14">
        <f>VLOOKUP($B559,[2]Sheet3!$G:$CZ,82,0)</f>
        <v>0</v>
      </c>
      <c r="CT559" s="14">
        <f>VLOOKUP($B559,[2]Sheet3!$G:$CZ,83,0)</f>
        <v>0</v>
      </c>
      <c r="CU559" s="14">
        <f>VLOOKUP($B559,[2]Sheet3!$G:$CZ,84,0)</f>
        <v>0</v>
      </c>
      <c r="CV559" s="14">
        <f>VLOOKUP($B559,[2]Sheet3!$G:$CZ,85,0)</f>
        <v>0</v>
      </c>
      <c r="CW559" s="14">
        <f>VLOOKUP($B559,[2]Sheet3!$G:$CZ,86,0)</f>
        <v>0</v>
      </c>
      <c r="CX559" s="14">
        <f>VLOOKUP($B559,[2]Sheet3!$G:$CZ,87,0)</f>
        <v>0</v>
      </c>
      <c r="CY559" s="14">
        <f>VLOOKUP($B559,[2]Sheet3!$G:$CZ,88,0)</f>
        <v>0</v>
      </c>
      <c r="CZ559" s="14">
        <f>VLOOKUP($B559,[2]Sheet3!$G:$CZ,89,0)</f>
        <v>0</v>
      </c>
      <c r="DA559" s="14">
        <f>VLOOKUP($B559,[2]Sheet3!$G:$CZ,90,0)</f>
        <v>0</v>
      </c>
      <c r="DB559" s="14">
        <f>VLOOKUP($B559,[2]Sheet3!$G:$CZ,91,0)</f>
        <v>0</v>
      </c>
      <c r="DC559" s="14">
        <f>VLOOKUP($B559,[2]Sheet3!$G:$CZ,92,0)</f>
        <v>0</v>
      </c>
      <c r="DD559" s="14">
        <f>VLOOKUP($B559,[2]Sheet3!$G:$CZ,93,0)</f>
        <v>0</v>
      </c>
      <c r="DE559" s="14">
        <f>VLOOKUP($B559,[2]Sheet3!$G:$CZ,94,0)</f>
        <v>0</v>
      </c>
      <c r="DF559" s="14">
        <f>VLOOKUP($B559,[2]Sheet3!$G:$CZ,95,0)</f>
        <v>0</v>
      </c>
      <c r="DG559" s="14">
        <f>VLOOKUP($B559,[2]Sheet3!$G:$CZ,96,0)</f>
        <v>0</v>
      </c>
      <c r="DH559" s="14">
        <f>VLOOKUP($B559,[2]Sheet3!$G:$CZ,97,0)</f>
        <v>0</v>
      </c>
      <c r="DI559" s="14">
        <f>VLOOKUP($B559,[2]Sheet3!$G:$CZ,98,0)</f>
        <v>0</v>
      </c>
    </row>
    <row r="560" spans="1:113" x14ac:dyDescent="0.3">
      <c r="A560" s="9" t="str">
        <f t="shared" si="26"/>
        <v>W14521</v>
      </c>
      <c r="B560" s="15" t="s">
        <v>1577</v>
      </c>
      <c r="C560" s="15" t="s">
        <v>1578</v>
      </c>
      <c r="F560" s="7" t="s">
        <v>15</v>
      </c>
      <c r="G560" s="12" t="s">
        <v>4055</v>
      </c>
      <c r="H560" s="12" t="str">
        <f>VLOOKUP($B560,[1]Sheet1!$A:$G,5,0)</f>
        <v>imtiyaz.shaikh@redingtongroup.com</v>
      </c>
      <c r="I560" s="12" t="str">
        <f>VLOOKUP($B560,[1]Sheet1!$A:$G,7,0)</f>
        <v>rohan.vora@redingtongroup.com</v>
      </c>
      <c r="J560" s="12" t="s">
        <v>82</v>
      </c>
      <c r="K560" s="7"/>
      <c r="L560" s="7"/>
      <c r="M560" s="8"/>
      <c r="N560" s="7" t="str">
        <f t="shared" si="24"/>
        <v>imtiyaz.shaikh@redingtongroup.com; rohan.vora@redingtongroup.com; nilesh.phirke@redingtongroup.com;christopher.joseph@redingtongroup.com</v>
      </c>
      <c r="O560" s="7" t="str">
        <f t="shared" si="25"/>
        <v>W14521</v>
      </c>
      <c r="P560" s="8" t="s">
        <v>5215</v>
      </c>
      <c r="Q560" s="14">
        <f>VLOOKUP($B560,[2]Sheet3!$G:$CZ,2,0)</f>
        <v>2400306916</v>
      </c>
      <c r="R560" s="14">
        <f>VLOOKUP($B560,[2]Sheet3!$G:$CZ,3,0)</f>
        <v>2400306914</v>
      </c>
      <c r="S560" s="14">
        <f>VLOOKUP($B560,[2]Sheet3!$G:$CZ,4,0)</f>
        <v>2400306910</v>
      </c>
      <c r="T560" s="14">
        <f>VLOOKUP($B560,[2]Sheet3!$G:$CZ,5,0)</f>
        <v>2400309418</v>
      </c>
      <c r="U560" s="14">
        <f>VLOOKUP($B560,[2]Sheet3!$G:$CZ,6,0)</f>
        <v>0</v>
      </c>
      <c r="V560" s="14">
        <f>VLOOKUP($B560,[2]Sheet3!$G:$CZ,7,0)</f>
        <v>0</v>
      </c>
      <c r="W560" s="14">
        <f>VLOOKUP($B560,[2]Sheet3!$G:$CZ,8,0)</f>
        <v>0</v>
      </c>
      <c r="X560" s="14">
        <f>VLOOKUP($B560,[2]Sheet3!$G:$CZ,9,0)</f>
        <v>0</v>
      </c>
      <c r="Y560" s="14">
        <f>VLOOKUP($B560,[2]Sheet3!$G:$CZ,10,0)</f>
        <v>0</v>
      </c>
      <c r="Z560" s="14">
        <f>VLOOKUP($B560,[2]Sheet3!$G:$CZ,11,0)</f>
        <v>0</v>
      </c>
      <c r="AA560" s="14">
        <f>VLOOKUP($B560,[2]Sheet3!$G:$CZ,12,0)</f>
        <v>0</v>
      </c>
      <c r="AB560" s="14">
        <f>VLOOKUP($B560,[2]Sheet3!$G:$CZ,13,0)</f>
        <v>0</v>
      </c>
      <c r="AC560" s="14">
        <f>VLOOKUP($B560,[2]Sheet3!$G:$CZ,14,0)</f>
        <v>0</v>
      </c>
      <c r="AD560" s="14">
        <f>VLOOKUP($B560,[2]Sheet3!$G:$CZ,15,0)</f>
        <v>0</v>
      </c>
      <c r="AE560" s="14">
        <f>VLOOKUP($B560,[2]Sheet3!$G:$CZ,16,0)</f>
        <v>0</v>
      </c>
      <c r="AF560" s="14">
        <f>VLOOKUP($B560,[2]Sheet3!$G:$CZ,17,0)</f>
        <v>0</v>
      </c>
      <c r="AG560" s="14">
        <f>VLOOKUP($B560,[2]Sheet3!$G:$CZ,18,0)</f>
        <v>0</v>
      </c>
      <c r="AH560" s="14">
        <f>VLOOKUP($B560,[2]Sheet3!$G:$CZ,19,0)</f>
        <v>0</v>
      </c>
      <c r="AI560" s="14">
        <f>VLOOKUP($B560,[2]Sheet3!$G:$CZ,20,0)</f>
        <v>0</v>
      </c>
      <c r="AJ560" s="14">
        <f>VLOOKUP($B560,[2]Sheet3!$G:$CZ,21,0)</f>
        <v>0</v>
      </c>
      <c r="AK560" s="14">
        <f>VLOOKUP($B560,[2]Sheet3!$G:$CZ,22,0)</f>
        <v>0</v>
      </c>
      <c r="AL560" s="14">
        <f>VLOOKUP($B560,[2]Sheet3!$G:$CZ,23,0)</f>
        <v>0</v>
      </c>
      <c r="AM560" s="14">
        <f>VLOOKUP($B560,[2]Sheet3!$G:$CZ,24,0)</f>
        <v>0</v>
      </c>
      <c r="AN560" s="14">
        <f>VLOOKUP($B560,[2]Sheet3!$G:$CZ,25,0)</f>
        <v>0</v>
      </c>
      <c r="AO560" s="14">
        <f>VLOOKUP($B560,[2]Sheet3!$G:$CZ,26,0)</f>
        <v>0</v>
      </c>
      <c r="AP560" s="14">
        <f>VLOOKUP($B560,[2]Sheet3!$G:$CZ,27,0)</f>
        <v>0</v>
      </c>
      <c r="AQ560" s="14">
        <f>VLOOKUP($B560,[2]Sheet3!$G:$CZ,28,0)</f>
        <v>0</v>
      </c>
      <c r="AR560" s="14">
        <f>VLOOKUP($B560,[2]Sheet3!$G:$CZ,29,0)</f>
        <v>0</v>
      </c>
      <c r="AS560" s="14">
        <f>VLOOKUP($B560,[2]Sheet3!$G:$CZ,30,0)</f>
        <v>0</v>
      </c>
      <c r="AT560" s="14">
        <f>VLOOKUP($B560,[2]Sheet3!$G:$CZ,31,0)</f>
        <v>0</v>
      </c>
      <c r="AU560" s="14">
        <f>VLOOKUP($B560,[2]Sheet3!$G:$CZ,32,0)</f>
        <v>0</v>
      </c>
      <c r="AV560" s="14">
        <f>VLOOKUP($B560,[2]Sheet3!$G:$CZ,33,0)</f>
        <v>0</v>
      </c>
      <c r="AW560" s="14">
        <f>VLOOKUP($B560,[2]Sheet3!$G:$CZ,34,0)</f>
        <v>0</v>
      </c>
      <c r="AX560" s="14">
        <f>VLOOKUP($B560,[2]Sheet3!$G:$CZ,35,0)</f>
        <v>0</v>
      </c>
      <c r="AY560" s="14">
        <f>VLOOKUP($B560,[2]Sheet3!$G:$CZ,36,0)</f>
        <v>0</v>
      </c>
      <c r="AZ560" s="14">
        <f>VLOOKUP($B560,[2]Sheet3!$G:$CZ,37,0)</f>
        <v>0</v>
      </c>
      <c r="BA560" s="14">
        <f>VLOOKUP($B560,[2]Sheet3!$G:$CZ,38,0)</f>
        <v>0</v>
      </c>
      <c r="BB560" s="14">
        <f>VLOOKUP($B560,[2]Sheet3!$G:$CZ,39,0)</f>
        <v>0</v>
      </c>
      <c r="BC560" s="14">
        <f>VLOOKUP($B560,[2]Sheet3!$G:$CZ,40,0)</f>
        <v>0</v>
      </c>
      <c r="BD560" s="14">
        <f>VLOOKUP($B560,[2]Sheet3!$G:$CZ,41,0)</f>
        <v>0</v>
      </c>
      <c r="BE560" s="14">
        <f>VLOOKUP($B560,[2]Sheet3!$G:$CZ,42,0)</f>
        <v>0</v>
      </c>
      <c r="BF560" s="14">
        <f>VLOOKUP($B560,[2]Sheet3!$G:$CZ,43,0)</f>
        <v>0</v>
      </c>
      <c r="BG560" s="14">
        <f>VLOOKUP($B560,[2]Sheet3!$G:$CZ,44,0)</f>
        <v>0</v>
      </c>
      <c r="BH560" s="14">
        <f>VLOOKUP($B560,[2]Sheet3!$G:$CZ,45,0)</f>
        <v>0</v>
      </c>
      <c r="BI560" s="14">
        <f>VLOOKUP($B560,[2]Sheet3!$G:$CZ,46,0)</f>
        <v>0</v>
      </c>
      <c r="BJ560" s="14">
        <f>VLOOKUP($B560,[2]Sheet3!$G:$CZ,47,0)</f>
        <v>0</v>
      </c>
      <c r="BK560" s="14">
        <f>VLOOKUP($B560,[2]Sheet3!$G:$CZ,48,0)</f>
        <v>0</v>
      </c>
      <c r="BL560" s="14">
        <f>VLOOKUP($B560,[2]Sheet3!$G:$CZ,49,0)</f>
        <v>0</v>
      </c>
      <c r="BM560" s="14">
        <f>VLOOKUP($B560,[2]Sheet3!$G:$CZ,50,0)</f>
        <v>0</v>
      </c>
      <c r="BN560" s="14">
        <f>VLOOKUP($B560,[2]Sheet3!$G:$CZ,51,0)</f>
        <v>0</v>
      </c>
      <c r="BO560" s="14">
        <f>VLOOKUP($B560,[2]Sheet3!$G:$CZ,52,0)</f>
        <v>0</v>
      </c>
      <c r="BP560" s="14">
        <f>VLOOKUP($B560,[2]Sheet3!$G:$CZ,53,0)</f>
        <v>0</v>
      </c>
      <c r="BQ560" s="14">
        <f>VLOOKUP($B560,[2]Sheet3!$G:$CZ,54,0)</f>
        <v>0</v>
      </c>
      <c r="BR560" s="14">
        <f>VLOOKUP($B560,[2]Sheet3!$G:$CZ,55,0)</f>
        <v>0</v>
      </c>
      <c r="BS560" s="14">
        <f>VLOOKUP($B560,[2]Sheet3!$G:$CZ,56,0)</f>
        <v>0</v>
      </c>
      <c r="BT560" s="14">
        <f>VLOOKUP($B560,[2]Sheet3!$G:$CZ,57,0)</f>
        <v>0</v>
      </c>
      <c r="BU560" s="14">
        <f>VLOOKUP($B560,[2]Sheet3!$G:$CZ,58,0)</f>
        <v>0</v>
      </c>
      <c r="BV560" s="14">
        <f>VLOOKUP($B560,[2]Sheet3!$G:$CZ,59,0)</f>
        <v>0</v>
      </c>
      <c r="BW560" s="14">
        <f>VLOOKUP($B560,[2]Sheet3!$G:$CZ,60,0)</f>
        <v>0</v>
      </c>
      <c r="BX560" s="14">
        <f>VLOOKUP($B560,[2]Sheet3!$G:$CZ,61,0)</f>
        <v>0</v>
      </c>
      <c r="BY560" s="14">
        <f>VLOOKUP($B560,[2]Sheet3!$G:$CZ,62,0)</f>
        <v>0</v>
      </c>
      <c r="BZ560" s="14">
        <f>VLOOKUP($B560,[2]Sheet3!$G:$CZ,63,0)</f>
        <v>0</v>
      </c>
      <c r="CA560" s="14">
        <f>VLOOKUP($B560,[2]Sheet3!$G:$CZ,64,0)</f>
        <v>0</v>
      </c>
      <c r="CB560" s="14">
        <f>VLOOKUP($B560,[2]Sheet3!$G:$CZ,65,0)</f>
        <v>0</v>
      </c>
      <c r="CC560" s="14">
        <f>VLOOKUP($B560,[2]Sheet3!$G:$CZ,66,0)</f>
        <v>0</v>
      </c>
      <c r="CD560" s="14">
        <f>VLOOKUP($B560,[2]Sheet3!$G:$CZ,67,0)</f>
        <v>0</v>
      </c>
      <c r="CE560" s="14">
        <f>VLOOKUP($B560,[2]Sheet3!$G:$CZ,68,0)</f>
        <v>0</v>
      </c>
      <c r="CF560" s="14">
        <f>VLOOKUP($B560,[2]Sheet3!$G:$CZ,69,0)</f>
        <v>0</v>
      </c>
      <c r="CG560" s="14">
        <f>VLOOKUP($B560,[2]Sheet3!$G:$CZ,70,0)</f>
        <v>0</v>
      </c>
      <c r="CH560" s="14">
        <f>VLOOKUP($B560,[2]Sheet3!$G:$CZ,71,0)</f>
        <v>0</v>
      </c>
      <c r="CI560" s="14">
        <f>VLOOKUP($B560,[2]Sheet3!$G:$CZ,72,0)</f>
        <v>0</v>
      </c>
      <c r="CJ560" s="14">
        <f>VLOOKUP($B560,[2]Sheet3!$G:$CZ,73,0)</f>
        <v>0</v>
      </c>
      <c r="CK560" s="14">
        <f>VLOOKUP($B560,[2]Sheet3!$G:$CZ,74,0)</f>
        <v>0</v>
      </c>
      <c r="CL560" s="14">
        <f>VLOOKUP($B560,[2]Sheet3!$G:$CZ,75,0)</f>
        <v>0</v>
      </c>
      <c r="CM560" s="14">
        <f>VLOOKUP($B560,[2]Sheet3!$G:$CZ,76,0)</f>
        <v>0</v>
      </c>
      <c r="CN560" s="14">
        <f>VLOOKUP($B560,[2]Sheet3!$G:$CZ,77,0)</f>
        <v>0</v>
      </c>
      <c r="CO560" s="14">
        <f>VLOOKUP($B560,[2]Sheet3!$G:$CZ,78,0)</f>
        <v>0</v>
      </c>
      <c r="CP560" s="14">
        <f>VLOOKUP($B560,[2]Sheet3!$G:$CZ,79,0)</f>
        <v>0</v>
      </c>
      <c r="CQ560" s="14">
        <f>VLOOKUP($B560,[2]Sheet3!$G:$CZ,80,0)</f>
        <v>0</v>
      </c>
      <c r="CR560" s="14">
        <f>VLOOKUP($B560,[2]Sheet3!$G:$CZ,81,0)</f>
        <v>0</v>
      </c>
      <c r="CS560" s="14">
        <f>VLOOKUP($B560,[2]Sheet3!$G:$CZ,82,0)</f>
        <v>0</v>
      </c>
      <c r="CT560" s="14">
        <f>VLOOKUP($B560,[2]Sheet3!$G:$CZ,83,0)</f>
        <v>0</v>
      </c>
      <c r="CU560" s="14">
        <f>VLOOKUP($B560,[2]Sheet3!$G:$CZ,84,0)</f>
        <v>0</v>
      </c>
      <c r="CV560" s="14">
        <f>VLOOKUP($B560,[2]Sheet3!$G:$CZ,85,0)</f>
        <v>0</v>
      </c>
      <c r="CW560" s="14">
        <f>VLOOKUP($B560,[2]Sheet3!$G:$CZ,86,0)</f>
        <v>0</v>
      </c>
      <c r="CX560" s="14">
        <f>VLOOKUP($B560,[2]Sheet3!$G:$CZ,87,0)</f>
        <v>0</v>
      </c>
      <c r="CY560" s="14">
        <f>VLOOKUP($B560,[2]Sheet3!$G:$CZ,88,0)</f>
        <v>0</v>
      </c>
      <c r="CZ560" s="14">
        <f>VLOOKUP($B560,[2]Sheet3!$G:$CZ,89,0)</f>
        <v>0</v>
      </c>
      <c r="DA560" s="14">
        <f>VLOOKUP($B560,[2]Sheet3!$G:$CZ,90,0)</f>
        <v>0</v>
      </c>
      <c r="DB560" s="14">
        <f>VLOOKUP($B560,[2]Sheet3!$G:$CZ,91,0)</f>
        <v>0</v>
      </c>
      <c r="DC560" s="14">
        <f>VLOOKUP($B560,[2]Sheet3!$G:$CZ,92,0)</f>
        <v>0</v>
      </c>
      <c r="DD560" s="14">
        <f>VLOOKUP($B560,[2]Sheet3!$G:$CZ,93,0)</f>
        <v>0</v>
      </c>
      <c r="DE560" s="14">
        <f>VLOOKUP($B560,[2]Sheet3!$G:$CZ,94,0)</f>
        <v>0</v>
      </c>
      <c r="DF560" s="14">
        <f>VLOOKUP($B560,[2]Sheet3!$G:$CZ,95,0)</f>
        <v>0</v>
      </c>
      <c r="DG560" s="14">
        <f>VLOOKUP($B560,[2]Sheet3!$G:$CZ,96,0)</f>
        <v>0</v>
      </c>
      <c r="DH560" s="14">
        <f>VLOOKUP($B560,[2]Sheet3!$G:$CZ,97,0)</f>
        <v>0</v>
      </c>
      <c r="DI560" s="14">
        <f>VLOOKUP($B560,[2]Sheet3!$G:$CZ,98,0)</f>
        <v>0</v>
      </c>
    </row>
    <row r="561" spans="1:113" x14ac:dyDescent="0.3">
      <c r="A561" s="9" t="str">
        <f t="shared" si="26"/>
        <v>W14418</v>
      </c>
      <c r="B561" s="15" t="s">
        <v>1579</v>
      </c>
      <c r="C561" s="15" t="s">
        <v>1580</v>
      </c>
      <c r="F561" s="7" t="s">
        <v>15</v>
      </c>
      <c r="G561" s="12" t="s">
        <v>4056</v>
      </c>
      <c r="H561" s="12" t="str">
        <f>VLOOKUP($B561,[1]Sheet1!$A:$G,5,0)</f>
        <v>imtiyaz.shaikh@redingtongroup.com</v>
      </c>
      <c r="I561" s="12" t="str">
        <f>VLOOKUP($B561,[1]Sheet1!$A:$G,7,0)</f>
        <v>rohan.vora@redingtongroup.com</v>
      </c>
      <c r="J561" s="12" t="s">
        <v>82</v>
      </c>
      <c r="K561" s="7"/>
      <c r="L561" s="7"/>
      <c r="M561" s="8"/>
      <c r="N561" s="7" t="str">
        <f t="shared" si="24"/>
        <v>imtiyaz.shaikh@redingtongroup.com; rohan.vora@redingtongroup.com; nilesh.phirke@redingtongroup.com;christopher.joseph@redingtongroup.com</v>
      </c>
      <c r="O561" s="7" t="str">
        <f t="shared" si="25"/>
        <v>W14418</v>
      </c>
      <c r="P561" s="8" t="s">
        <v>5215</v>
      </c>
      <c r="Q561" s="14">
        <f>VLOOKUP($B561,[2]Sheet3!$G:$CZ,2,0)</f>
        <v>2400307022</v>
      </c>
      <c r="R561" s="14">
        <f>VLOOKUP($B561,[2]Sheet3!$G:$CZ,3,0)</f>
        <v>0</v>
      </c>
      <c r="S561" s="14">
        <f>VLOOKUP($B561,[2]Sheet3!$G:$CZ,4,0)</f>
        <v>0</v>
      </c>
      <c r="T561" s="14">
        <f>VLOOKUP($B561,[2]Sheet3!$G:$CZ,5,0)</f>
        <v>0</v>
      </c>
      <c r="U561" s="14">
        <f>VLOOKUP($B561,[2]Sheet3!$G:$CZ,6,0)</f>
        <v>0</v>
      </c>
      <c r="V561" s="14">
        <f>VLOOKUP($B561,[2]Sheet3!$G:$CZ,7,0)</f>
        <v>0</v>
      </c>
      <c r="W561" s="14">
        <f>VLOOKUP($B561,[2]Sheet3!$G:$CZ,8,0)</f>
        <v>0</v>
      </c>
      <c r="X561" s="14">
        <f>VLOOKUP($B561,[2]Sheet3!$G:$CZ,9,0)</f>
        <v>0</v>
      </c>
      <c r="Y561" s="14">
        <f>VLOOKUP($B561,[2]Sheet3!$G:$CZ,10,0)</f>
        <v>0</v>
      </c>
      <c r="Z561" s="14">
        <f>VLOOKUP($B561,[2]Sheet3!$G:$CZ,11,0)</f>
        <v>0</v>
      </c>
      <c r="AA561" s="14">
        <f>VLOOKUP($B561,[2]Sheet3!$G:$CZ,12,0)</f>
        <v>0</v>
      </c>
      <c r="AB561" s="14">
        <f>VLOOKUP($B561,[2]Sheet3!$G:$CZ,13,0)</f>
        <v>0</v>
      </c>
      <c r="AC561" s="14">
        <f>VLOOKUP($B561,[2]Sheet3!$G:$CZ,14,0)</f>
        <v>0</v>
      </c>
      <c r="AD561" s="14">
        <f>VLOOKUP($B561,[2]Sheet3!$G:$CZ,15,0)</f>
        <v>0</v>
      </c>
      <c r="AE561" s="14">
        <f>VLOOKUP($B561,[2]Sheet3!$G:$CZ,16,0)</f>
        <v>0</v>
      </c>
      <c r="AF561" s="14">
        <f>VLOOKUP($B561,[2]Sheet3!$G:$CZ,17,0)</f>
        <v>0</v>
      </c>
      <c r="AG561" s="14">
        <f>VLOOKUP($B561,[2]Sheet3!$G:$CZ,18,0)</f>
        <v>0</v>
      </c>
      <c r="AH561" s="14">
        <f>VLOOKUP($B561,[2]Sheet3!$G:$CZ,19,0)</f>
        <v>0</v>
      </c>
      <c r="AI561" s="14">
        <f>VLOOKUP($B561,[2]Sheet3!$G:$CZ,20,0)</f>
        <v>0</v>
      </c>
      <c r="AJ561" s="14">
        <f>VLOOKUP($B561,[2]Sheet3!$G:$CZ,21,0)</f>
        <v>0</v>
      </c>
      <c r="AK561" s="14">
        <f>VLOOKUP($B561,[2]Sheet3!$G:$CZ,22,0)</f>
        <v>0</v>
      </c>
      <c r="AL561" s="14">
        <f>VLOOKUP($B561,[2]Sheet3!$G:$CZ,23,0)</f>
        <v>0</v>
      </c>
      <c r="AM561" s="14">
        <f>VLOOKUP($B561,[2]Sheet3!$G:$CZ,24,0)</f>
        <v>0</v>
      </c>
      <c r="AN561" s="14">
        <f>VLOOKUP($B561,[2]Sheet3!$G:$CZ,25,0)</f>
        <v>0</v>
      </c>
      <c r="AO561" s="14">
        <f>VLOOKUP($B561,[2]Sheet3!$G:$CZ,26,0)</f>
        <v>0</v>
      </c>
      <c r="AP561" s="14">
        <f>VLOOKUP($B561,[2]Sheet3!$G:$CZ,27,0)</f>
        <v>0</v>
      </c>
      <c r="AQ561" s="14">
        <f>VLOOKUP($B561,[2]Sheet3!$G:$CZ,28,0)</f>
        <v>0</v>
      </c>
      <c r="AR561" s="14">
        <f>VLOOKUP($B561,[2]Sheet3!$G:$CZ,29,0)</f>
        <v>0</v>
      </c>
      <c r="AS561" s="14">
        <f>VLOOKUP($B561,[2]Sheet3!$G:$CZ,30,0)</f>
        <v>0</v>
      </c>
      <c r="AT561" s="14">
        <f>VLOOKUP($B561,[2]Sheet3!$G:$CZ,31,0)</f>
        <v>0</v>
      </c>
      <c r="AU561" s="14">
        <f>VLOOKUP($B561,[2]Sheet3!$G:$CZ,32,0)</f>
        <v>0</v>
      </c>
      <c r="AV561" s="14">
        <f>VLOOKUP($B561,[2]Sheet3!$G:$CZ,33,0)</f>
        <v>0</v>
      </c>
      <c r="AW561" s="14">
        <f>VLOOKUP($B561,[2]Sheet3!$G:$CZ,34,0)</f>
        <v>0</v>
      </c>
      <c r="AX561" s="14">
        <f>VLOOKUP($B561,[2]Sheet3!$G:$CZ,35,0)</f>
        <v>0</v>
      </c>
      <c r="AY561" s="14">
        <f>VLOOKUP($B561,[2]Sheet3!$G:$CZ,36,0)</f>
        <v>0</v>
      </c>
      <c r="AZ561" s="14">
        <f>VLOOKUP($B561,[2]Sheet3!$G:$CZ,37,0)</f>
        <v>0</v>
      </c>
      <c r="BA561" s="14">
        <f>VLOOKUP($B561,[2]Sheet3!$G:$CZ,38,0)</f>
        <v>0</v>
      </c>
      <c r="BB561" s="14">
        <f>VLOOKUP($B561,[2]Sheet3!$G:$CZ,39,0)</f>
        <v>0</v>
      </c>
      <c r="BC561" s="14">
        <f>VLOOKUP($B561,[2]Sheet3!$G:$CZ,40,0)</f>
        <v>0</v>
      </c>
      <c r="BD561" s="14">
        <f>VLOOKUP($B561,[2]Sheet3!$G:$CZ,41,0)</f>
        <v>0</v>
      </c>
      <c r="BE561" s="14">
        <f>VLOOKUP($B561,[2]Sheet3!$G:$CZ,42,0)</f>
        <v>0</v>
      </c>
      <c r="BF561" s="14">
        <f>VLOOKUP($B561,[2]Sheet3!$G:$CZ,43,0)</f>
        <v>0</v>
      </c>
      <c r="BG561" s="14">
        <f>VLOOKUP($B561,[2]Sheet3!$G:$CZ,44,0)</f>
        <v>0</v>
      </c>
      <c r="BH561" s="14">
        <f>VLOOKUP($B561,[2]Sheet3!$G:$CZ,45,0)</f>
        <v>0</v>
      </c>
      <c r="BI561" s="14">
        <f>VLOOKUP($B561,[2]Sheet3!$G:$CZ,46,0)</f>
        <v>0</v>
      </c>
      <c r="BJ561" s="14">
        <f>VLOOKUP($B561,[2]Sheet3!$G:$CZ,47,0)</f>
        <v>0</v>
      </c>
      <c r="BK561" s="14">
        <f>VLOOKUP($B561,[2]Sheet3!$G:$CZ,48,0)</f>
        <v>0</v>
      </c>
      <c r="BL561" s="14">
        <f>VLOOKUP($B561,[2]Sheet3!$G:$CZ,49,0)</f>
        <v>0</v>
      </c>
      <c r="BM561" s="14">
        <f>VLOOKUP($B561,[2]Sheet3!$G:$CZ,50,0)</f>
        <v>0</v>
      </c>
      <c r="BN561" s="14">
        <f>VLOOKUP($B561,[2]Sheet3!$G:$CZ,51,0)</f>
        <v>0</v>
      </c>
      <c r="BO561" s="14">
        <f>VLOOKUP($B561,[2]Sheet3!$G:$CZ,52,0)</f>
        <v>0</v>
      </c>
      <c r="BP561" s="14">
        <f>VLOOKUP($B561,[2]Sheet3!$G:$CZ,53,0)</f>
        <v>0</v>
      </c>
      <c r="BQ561" s="14">
        <f>VLOOKUP($B561,[2]Sheet3!$G:$CZ,54,0)</f>
        <v>0</v>
      </c>
      <c r="BR561" s="14">
        <f>VLOOKUP($B561,[2]Sheet3!$G:$CZ,55,0)</f>
        <v>0</v>
      </c>
      <c r="BS561" s="14">
        <f>VLOOKUP($B561,[2]Sheet3!$G:$CZ,56,0)</f>
        <v>0</v>
      </c>
      <c r="BT561" s="14">
        <f>VLOOKUP($B561,[2]Sheet3!$G:$CZ,57,0)</f>
        <v>0</v>
      </c>
      <c r="BU561" s="14">
        <f>VLOOKUP($B561,[2]Sheet3!$G:$CZ,58,0)</f>
        <v>0</v>
      </c>
      <c r="BV561" s="14">
        <f>VLOOKUP($B561,[2]Sheet3!$G:$CZ,59,0)</f>
        <v>0</v>
      </c>
      <c r="BW561" s="14">
        <f>VLOOKUP($B561,[2]Sheet3!$G:$CZ,60,0)</f>
        <v>0</v>
      </c>
      <c r="BX561" s="14">
        <f>VLOOKUP($B561,[2]Sheet3!$G:$CZ,61,0)</f>
        <v>0</v>
      </c>
      <c r="BY561" s="14">
        <f>VLOOKUP($B561,[2]Sheet3!$G:$CZ,62,0)</f>
        <v>0</v>
      </c>
      <c r="BZ561" s="14">
        <f>VLOOKUP($B561,[2]Sheet3!$G:$CZ,63,0)</f>
        <v>0</v>
      </c>
      <c r="CA561" s="14">
        <f>VLOOKUP($B561,[2]Sheet3!$G:$CZ,64,0)</f>
        <v>0</v>
      </c>
      <c r="CB561" s="14">
        <f>VLOOKUP($B561,[2]Sheet3!$G:$CZ,65,0)</f>
        <v>0</v>
      </c>
      <c r="CC561" s="14">
        <f>VLOOKUP($B561,[2]Sheet3!$G:$CZ,66,0)</f>
        <v>0</v>
      </c>
      <c r="CD561" s="14">
        <f>VLOOKUP($B561,[2]Sheet3!$G:$CZ,67,0)</f>
        <v>0</v>
      </c>
      <c r="CE561" s="14">
        <f>VLOOKUP($B561,[2]Sheet3!$G:$CZ,68,0)</f>
        <v>0</v>
      </c>
      <c r="CF561" s="14">
        <f>VLOOKUP($B561,[2]Sheet3!$G:$CZ,69,0)</f>
        <v>0</v>
      </c>
      <c r="CG561" s="14">
        <f>VLOOKUP($B561,[2]Sheet3!$G:$CZ,70,0)</f>
        <v>0</v>
      </c>
      <c r="CH561" s="14">
        <f>VLOOKUP($B561,[2]Sheet3!$G:$CZ,71,0)</f>
        <v>0</v>
      </c>
      <c r="CI561" s="14">
        <f>VLOOKUP($B561,[2]Sheet3!$G:$CZ,72,0)</f>
        <v>0</v>
      </c>
      <c r="CJ561" s="14">
        <f>VLOOKUP($B561,[2]Sheet3!$G:$CZ,73,0)</f>
        <v>0</v>
      </c>
      <c r="CK561" s="14">
        <f>VLOOKUP($B561,[2]Sheet3!$G:$CZ,74,0)</f>
        <v>0</v>
      </c>
      <c r="CL561" s="14">
        <f>VLOOKUP($B561,[2]Sheet3!$G:$CZ,75,0)</f>
        <v>0</v>
      </c>
      <c r="CM561" s="14">
        <f>VLOOKUP($B561,[2]Sheet3!$G:$CZ,76,0)</f>
        <v>0</v>
      </c>
      <c r="CN561" s="14">
        <f>VLOOKUP($B561,[2]Sheet3!$G:$CZ,77,0)</f>
        <v>0</v>
      </c>
      <c r="CO561" s="14">
        <f>VLOOKUP($B561,[2]Sheet3!$G:$CZ,78,0)</f>
        <v>0</v>
      </c>
      <c r="CP561" s="14">
        <f>VLOOKUP($B561,[2]Sheet3!$G:$CZ,79,0)</f>
        <v>0</v>
      </c>
      <c r="CQ561" s="14">
        <f>VLOOKUP($B561,[2]Sheet3!$G:$CZ,80,0)</f>
        <v>0</v>
      </c>
      <c r="CR561" s="14">
        <f>VLOOKUP($B561,[2]Sheet3!$G:$CZ,81,0)</f>
        <v>0</v>
      </c>
      <c r="CS561" s="14">
        <f>VLOOKUP($B561,[2]Sheet3!$G:$CZ,82,0)</f>
        <v>0</v>
      </c>
      <c r="CT561" s="14">
        <f>VLOOKUP($B561,[2]Sheet3!$G:$CZ,83,0)</f>
        <v>0</v>
      </c>
      <c r="CU561" s="14">
        <f>VLOOKUP($B561,[2]Sheet3!$G:$CZ,84,0)</f>
        <v>0</v>
      </c>
      <c r="CV561" s="14">
        <f>VLOOKUP($B561,[2]Sheet3!$G:$CZ,85,0)</f>
        <v>0</v>
      </c>
      <c r="CW561" s="14">
        <f>VLOOKUP($B561,[2]Sheet3!$G:$CZ,86,0)</f>
        <v>0</v>
      </c>
      <c r="CX561" s="14">
        <f>VLOOKUP($B561,[2]Sheet3!$G:$CZ,87,0)</f>
        <v>0</v>
      </c>
      <c r="CY561" s="14">
        <f>VLOOKUP($B561,[2]Sheet3!$G:$CZ,88,0)</f>
        <v>0</v>
      </c>
      <c r="CZ561" s="14">
        <f>VLOOKUP($B561,[2]Sheet3!$G:$CZ,89,0)</f>
        <v>0</v>
      </c>
      <c r="DA561" s="14">
        <f>VLOOKUP($B561,[2]Sheet3!$G:$CZ,90,0)</f>
        <v>0</v>
      </c>
      <c r="DB561" s="14">
        <f>VLOOKUP($B561,[2]Sheet3!$G:$CZ,91,0)</f>
        <v>0</v>
      </c>
      <c r="DC561" s="14">
        <f>VLOOKUP($B561,[2]Sheet3!$G:$CZ,92,0)</f>
        <v>0</v>
      </c>
      <c r="DD561" s="14">
        <f>VLOOKUP($B561,[2]Sheet3!$G:$CZ,93,0)</f>
        <v>0</v>
      </c>
      <c r="DE561" s="14">
        <f>VLOOKUP($B561,[2]Sheet3!$G:$CZ,94,0)</f>
        <v>0</v>
      </c>
      <c r="DF561" s="14">
        <f>VLOOKUP($B561,[2]Sheet3!$G:$CZ,95,0)</f>
        <v>0</v>
      </c>
      <c r="DG561" s="14">
        <f>VLOOKUP($B561,[2]Sheet3!$G:$CZ,96,0)</f>
        <v>0</v>
      </c>
      <c r="DH561" s="14">
        <f>VLOOKUP($B561,[2]Sheet3!$G:$CZ,97,0)</f>
        <v>0</v>
      </c>
      <c r="DI561" s="14">
        <f>VLOOKUP($B561,[2]Sheet3!$G:$CZ,98,0)</f>
        <v>0</v>
      </c>
    </row>
    <row r="562" spans="1:113" x14ac:dyDescent="0.3">
      <c r="A562" s="9" t="str">
        <f t="shared" si="26"/>
        <v>N43332</v>
      </c>
      <c r="B562" s="15" t="s">
        <v>1581</v>
      </c>
      <c r="C562" s="15" t="s">
        <v>1582</v>
      </c>
      <c r="F562" s="7" t="s">
        <v>15</v>
      </c>
      <c r="G562" s="12" t="s">
        <v>4057</v>
      </c>
      <c r="H562" s="12" t="str">
        <f>VLOOKUP($B562,[1]Sheet1!$A:$G,5,0)</f>
        <v>raghvendra.singh@redingtongroup.com</v>
      </c>
      <c r="I562" s="12" t="str">
        <f>VLOOKUP($B562,[1]Sheet1!$A:$G,7,0)</f>
        <v>sidharth.eknath@redingtongroup.com</v>
      </c>
      <c r="J562" s="12" t="s">
        <v>82</v>
      </c>
      <c r="K562" s="7"/>
      <c r="L562" s="7"/>
      <c r="M562" s="8"/>
      <c r="N562" s="7" t="str">
        <f t="shared" si="24"/>
        <v>raghvendra.singh@redingtongroup.com; sidharth.eknath@redingtongroup.com; nilesh.phirke@redingtongroup.com;christopher.joseph@redingtongroup.com</v>
      </c>
      <c r="O562" s="7" t="str">
        <f t="shared" si="25"/>
        <v>N43332</v>
      </c>
      <c r="P562" s="8" t="s">
        <v>5215</v>
      </c>
      <c r="Q562" s="14">
        <f>VLOOKUP($B562,[2]Sheet3!$G:$CZ,2,0)</f>
        <v>2400308749</v>
      </c>
      <c r="R562" s="14">
        <f>VLOOKUP($B562,[2]Sheet3!$G:$CZ,3,0)</f>
        <v>2400302769</v>
      </c>
      <c r="S562" s="14">
        <f>VLOOKUP($B562,[2]Sheet3!$G:$CZ,4,0)</f>
        <v>2400302764</v>
      </c>
      <c r="T562" s="14">
        <f>VLOOKUP($B562,[2]Sheet3!$G:$CZ,5,0)</f>
        <v>2400302767</v>
      </c>
      <c r="U562" s="14">
        <f>VLOOKUP($B562,[2]Sheet3!$G:$CZ,6,0)</f>
        <v>2400303356</v>
      </c>
      <c r="V562" s="14">
        <f>VLOOKUP($B562,[2]Sheet3!$G:$CZ,7,0)</f>
        <v>0</v>
      </c>
      <c r="W562" s="14">
        <f>VLOOKUP($B562,[2]Sheet3!$G:$CZ,8,0)</f>
        <v>0</v>
      </c>
      <c r="X562" s="14">
        <f>VLOOKUP($B562,[2]Sheet3!$G:$CZ,9,0)</f>
        <v>0</v>
      </c>
      <c r="Y562" s="14">
        <f>VLOOKUP($B562,[2]Sheet3!$G:$CZ,10,0)</f>
        <v>0</v>
      </c>
      <c r="Z562" s="14">
        <f>VLOOKUP($B562,[2]Sheet3!$G:$CZ,11,0)</f>
        <v>0</v>
      </c>
      <c r="AA562" s="14">
        <f>VLOOKUP($B562,[2]Sheet3!$G:$CZ,12,0)</f>
        <v>0</v>
      </c>
      <c r="AB562" s="14">
        <f>VLOOKUP($B562,[2]Sheet3!$G:$CZ,13,0)</f>
        <v>0</v>
      </c>
      <c r="AC562" s="14">
        <f>VLOOKUP($B562,[2]Sheet3!$G:$CZ,14,0)</f>
        <v>0</v>
      </c>
      <c r="AD562" s="14">
        <f>VLOOKUP($B562,[2]Sheet3!$G:$CZ,15,0)</f>
        <v>0</v>
      </c>
      <c r="AE562" s="14">
        <f>VLOOKUP($B562,[2]Sheet3!$G:$CZ,16,0)</f>
        <v>0</v>
      </c>
      <c r="AF562" s="14">
        <f>VLOOKUP($B562,[2]Sheet3!$G:$CZ,17,0)</f>
        <v>0</v>
      </c>
      <c r="AG562" s="14">
        <f>VLOOKUP($B562,[2]Sheet3!$G:$CZ,18,0)</f>
        <v>0</v>
      </c>
      <c r="AH562" s="14">
        <f>VLOOKUP($B562,[2]Sheet3!$G:$CZ,19,0)</f>
        <v>0</v>
      </c>
      <c r="AI562" s="14">
        <f>VLOOKUP($B562,[2]Sheet3!$G:$CZ,20,0)</f>
        <v>0</v>
      </c>
      <c r="AJ562" s="14">
        <f>VLOOKUP($B562,[2]Sheet3!$G:$CZ,21,0)</f>
        <v>0</v>
      </c>
      <c r="AK562" s="14">
        <f>VLOOKUP($B562,[2]Sheet3!$G:$CZ,22,0)</f>
        <v>0</v>
      </c>
      <c r="AL562" s="14">
        <f>VLOOKUP($B562,[2]Sheet3!$G:$CZ,23,0)</f>
        <v>0</v>
      </c>
      <c r="AM562" s="14">
        <f>VLOOKUP($B562,[2]Sheet3!$G:$CZ,24,0)</f>
        <v>0</v>
      </c>
      <c r="AN562" s="14">
        <f>VLOOKUP($B562,[2]Sheet3!$G:$CZ,25,0)</f>
        <v>0</v>
      </c>
      <c r="AO562" s="14">
        <f>VLOOKUP($B562,[2]Sheet3!$G:$CZ,26,0)</f>
        <v>0</v>
      </c>
      <c r="AP562" s="14">
        <f>VLOOKUP($B562,[2]Sheet3!$G:$CZ,27,0)</f>
        <v>0</v>
      </c>
      <c r="AQ562" s="14">
        <f>VLOOKUP($B562,[2]Sheet3!$G:$CZ,28,0)</f>
        <v>0</v>
      </c>
      <c r="AR562" s="14">
        <f>VLOOKUP($B562,[2]Sheet3!$G:$CZ,29,0)</f>
        <v>0</v>
      </c>
      <c r="AS562" s="14">
        <f>VLOOKUP($B562,[2]Sheet3!$G:$CZ,30,0)</f>
        <v>0</v>
      </c>
      <c r="AT562" s="14">
        <f>VLOOKUP($B562,[2]Sheet3!$G:$CZ,31,0)</f>
        <v>0</v>
      </c>
      <c r="AU562" s="14">
        <f>VLOOKUP($B562,[2]Sheet3!$G:$CZ,32,0)</f>
        <v>0</v>
      </c>
      <c r="AV562" s="14">
        <f>VLOOKUP($B562,[2]Sheet3!$G:$CZ,33,0)</f>
        <v>0</v>
      </c>
      <c r="AW562" s="14">
        <f>VLOOKUP($B562,[2]Sheet3!$G:$CZ,34,0)</f>
        <v>0</v>
      </c>
      <c r="AX562" s="14">
        <f>VLOOKUP($B562,[2]Sheet3!$G:$CZ,35,0)</f>
        <v>0</v>
      </c>
      <c r="AY562" s="14">
        <f>VLOOKUP($B562,[2]Sheet3!$G:$CZ,36,0)</f>
        <v>0</v>
      </c>
      <c r="AZ562" s="14">
        <f>VLOOKUP($B562,[2]Sheet3!$G:$CZ,37,0)</f>
        <v>0</v>
      </c>
      <c r="BA562" s="14">
        <f>VLOOKUP($B562,[2]Sheet3!$G:$CZ,38,0)</f>
        <v>0</v>
      </c>
      <c r="BB562" s="14">
        <f>VLOOKUP($B562,[2]Sheet3!$G:$CZ,39,0)</f>
        <v>0</v>
      </c>
      <c r="BC562" s="14">
        <f>VLOOKUP($B562,[2]Sheet3!$G:$CZ,40,0)</f>
        <v>0</v>
      </c>
      <c r="BD562" s="14">
        <f>VLOOKUP($B562,[2]Sheet3!$G:$CZ,41,0)</f>
        <v>0</v>
      </c>
      <c r="BE562" s="14">
        <f>VLOOKUP($B562,[2]Sheet3!$G:$CZ,42,0)</f>
        <v>0</v>
      </c>
      <c r="BF562" s="14">
        <f>VLOOKUP($B562,[2]Sheet3!$G:$CZ,43,0)</f>
        <v>0</v>
      </c>
      <c r="BG562" s="14">
        <f>VLOOKUP($B562,[2]Sheet3!$G:$CZ,44,0)</f>
        <v>0</v>
      </c>
      <c r="BH562" s="14">
        <f>VLOOKUP($B562,[2]Sheet3!$G:$CZ,45,0)</f>
        <v>0</v>
      </c>
      <c r="BI562" s="14">
        <f>VLOOKUP($B562,[2]Sheet3!$G:$CZ,46,0)</f>
        <v>0</v>
      </c>
      <c r="BJ562" s="14">
        <f>VLOOKUP($B562,[2]Sheet3!$G:$CZ,47,0)</f>
        <v>0</v>
      </c>
      <c r="BK562" s="14">
        <f>VLOOKUP($B562,[2]Sheet3!$G:$CZ,48,0)</f>
        <v>0</v>
      </c>
      <c r="BL562" s="14">
        <f>VLOOKUP($B562,[2]Sheet3!$G:$CZ,49,0)</f>
        <v>0</v>
      </c>
      <c r="BM562" s="14">
        <f>VLOOKUP($B562,[2]Sheet3!$G:$CZ,50,0)</f>
        <v>0</v>
      </c>
      <c r="BN562" s="14">
        <f>VLOOKUP($B562,[2]Sheet3!$G:$CZ,51,0)</f>
        <v>0</v>
      </c>
      <c r="BO562" s="14">
        <f>VLOOKUP($B562,[2]Sheet3!$G:$CZ,52,0)</f>
        <v>0</v>
      </c>
      <c r="BP562" s="14">
        <f>VLOOKUP($B562,[2]Sheet3!$G:$CZ,53,0)</f>
        <v>0</v>
      </c>
      <c r="BQ562" s="14">
        <f>VLOOKUP($B562,[2]Sheet3!$G:$CZ,54,0)</f>
        <v>0</v>
      </c>
      <c r="BR562" s="14">
        <f>VLOOKUP($B562,[2]Sheet3!$G:$CZ,55,0)</f>
        <v>0</v>
      </c>
      <c r="BS562" s="14">
        <f>VLOOKUP($B562,[2]Sheet3!$G:$CZ,56,0)</f>
        <v>0</v>
      </c>
      <c r="BT562" s="14">
        <f>VLOOKUP($B562,[2]Sheet3!$G:$CZ,57,0)</f>
        <v>0</v>
      </c>
      <c r="BU562" s="14">
        <f>VLOOKUP($B562,[2]Sheet3!$G:$CZ,58,0)</f>
        <v>0</v>
      </c>
      <c r="BV562" s="14">
        <f>VLOOKUP($B562,[2]Sheet3!$G:$CZ,59,0)</f>
        <v>0</v>
      </c>
      <c r="BW562" s="14">
        <f>VLOOKUP($B562,[2]Sheet3!$G:$CZ,60,0)</f>
        <v>0</v>
      </c>
      <c r="BX562" s="14">
        <f>VLOOKUP($B562,[2]Sheet3!$G:$CZ,61,0)</f>
        <v>0</v>
      </c>
      <c r="BY562" s="14">
        <f>VLOOKUP($B562,[2]Sheet3!$G:$CZ,62,0)</f>
        <v>0</v>
      </c>
      <c r="BZ562" s="14">
        <f>VLOOKUP($B562,[2]Sheet3!$G:$CZ,63,0)</f>
        <v>0</v>
      </c>
      <c r="CA562" s="14">
        <f>VLOOKUP($B562,[2]Sheet3!$G:$CZ,64,0)</f>
        <v>0</v>
      </c>
      <c r="CB562" s="14">
        <f>VLOOKUP($B562,[2]Sheet3!$G:$CZ,65,0)</f>
        <v>0</v>
      </c>
      <c r="CC562" s="14">
        <f>VLOOKUP($B562,[2]Sheet3!$G:$CZ,66,0)</f>
        <v>0</v>
      </c>
      <c r="CD562" s="14">
        <f>VLOOKUP($B562,[2]Sheet3!$G:$CZ,67,0)</f>
        <v>0</v>
      </c>
      <c r="CE562" s="14">
        <f>VLOOKUP($B562,[2]Sheet3!$G:$CZ,68,0)</f>
        <v>0</v>
      </c>
      <c r="CF562" s="14">
        <f>VLOOKUP($B562,[2]Sheet3!$G:$CZ,69,0)</f>
        <v>0</v>
      </c>
      <c r="CG562" s="14">
        <f>VLOOKUP($B562,[2]Sheet3!$G:$CZ,70,0)</f>
        <v>0</v>
      </c>
      <c r="CH562" s="14">
        <f>VLOOKUP($B562,[2]Sheet3!$G:$CZ,71,0)</f>
        <v>0</v>
      </c>
      <c r="CI562" s="14">
        <f>VLOOKUP($B562,[2]Sheet3!$G:$CZ,72,0)</f>
        <v>0</v>
      </c>
      <c r="CJ562" s="14">
        <f>VLOOKUP($B562,[2]Sheet3!$G:$CZ,73,0)</f>
        <v>0</v>
      </c>
      <c r="CK562" s="14">
        <f>VLOOKUP($B562,[2]Sheet3!$G:$CZ,74,0)</f>
        <v>0</v>
      </c>
      <c r="CL562" s="14">
        <f>VLOOKUP($B562,[2]Sheet3!$G:$CZ,75,0)</f>
        <v>0</v>
      </c>
      <c r="CM562" s="14">
        <f>VLOOKUP($B562,[2]Sheet3!$G:$CZ,76,0)</f>
        <v>0</v>
      </c>
      <c r="CN562" s="14">
        <f>VLOOKUP($B562,[2]Sheet3!$G:$CZ,77,0)</f>
        <v>0</v>
      </c>
      <c r="CO562" s="14">
        <f>VLOOKUP($B562,[2]Sheet3!$G:$CZ,78,0)</f>
        <v>0</v>
      </c>
      <c r="CP562" s="14">
        <f>VLOOKUP($B562,[2]Sheet3!$G:$CZ,79,0)</f>
        <v>0</v>
      </c>
      <c r="CQ562" s="14">
        <f>VLOOKUP($B562,[2]Sheet3!$G:$CZ,80,0)</f>
        <v>0</v>
      </c>
      <c r="CR562" s="14">
        <f>VLOOKUP($B562,[2]Sheet3!$G:$CZ,81,0)</f>
        <v>0</v>
      </c>
      <c r="CS562" s="14">
        <f>VLOOKUP($B562,[2]Sheet3!$G:$CZ,82,0)</f>
        <v>0</v>
      </c>
      <c r="CT562" s="14">
        <f>VLOOKUP($B562,[2]Sheet3!$G:$CZ,83,0)</f>
        <v>0</v>
      </c>
      <c r="CU562" s="14">
        <f>VLOOKUP($B562,[2]Sheet3!$G:$CZ,84,0)</f>
        <v>0</v>
      </c>
      <c r="CV562" s="14">
        <f>VLOOKUP($B562,[2]Sheet3!$G:$CZ,85,0)</f>
        <v>0</v>
      </c>
      <c r="CW562" s="14">
        <f>VLOOKUP($B562,[2]Sheet3!$G:$CZ,86,0)</f>
        <v>0</v>
      </c>
      <c r="CX562" s="14">
        <f>VLOOKUP($B562,[2]Sheet3!$G:$CZ,87,0)</f>
        <v>0</v>
      </c>
      <c r="CY562" s="14">
        <f>VLOOKUP($B562,[2]Sheet3!$G:$CZ,88,0)</f>
        <v>0</v>
      </c>
      <c r="CZ562" s="14">
        <f>VLOOKUP($B562,[2]Sheet3!$G:$CZ,89,0)</f>
        <v>0</v>
      </c>
      <c r="DA562" s="14">
        <f>VLOOKUP($B562,[2]Sheet3!$G:$CZ,90,0)</f>
        <v>0</v>
      </c>
      <c r="DB562" s="14">
        <f>VLOOKUP($B562,[2]Sheet3!$G:$CZ,91,0)</f>
        <v>0</v>
      </c>
      <c r="DC562" s="14">
        <f>VLOOKUP($B562,[2]Sheet3!$G:$CZ,92,0)</f>
        <v>0</v>
      </c>
      <c r="DD562" s="14">
        <f>VLOOKUP($B562,[2]Sheet3!$G:$CZ,93,0)</f>
        <v>0</v>
      </c>
      <c r="DE562" s="14">
        <f>VLOOKUP($B562,[2]Sheet3!$G:$CZ,94,0)</f>
        <v>0</v>
      </c>
      <c r="DF562" s="14">
        <f>VLOOKUP($B562,[2]Sheet3!$G:$CZ,95,0)</f>
        <v>0</v>
      </c>
      <c r="DG562" s="14">
        <f>VLOOKUP($B562,[2]Sheet3!$G:$CZ,96,0)</f>
        <v>0</v>
      </c>
      <c r="DH562" s="14">
        <f>VLOOKUP($B562,[2]Sheet3!$G:$CZ,97,0)</f>
        <v>0</v>
      </c>
      <c r="DI562" s="14">
        <f>VLOOKUP($B562,[2]Sheet3!$G:$CZ,98,0)</f>
        <v>0</v>
      </c>
    </row>
    <row r="563" spans="1:113" x14ac:dyDescent="0.3">
      <c r="A563" s="9" t="str">
        <f t="shared" si="26"/>
        <v>WB3296</v>
      </c>
      <c r="B563" s="15" t="s">
        <v>1583</v>
      </c>
      <c r="C563" s="15" t="s">
        <v>1584</v>
      </c>
      <c r="F563" s="7" t="s">
        <v>15</v>
      </c>
      <c r="G563" s="12" t="s">
        <v>4058</v>
      </c>
      <c r="H563" s="12" t="str">
        <f>VLOOKUP($B563,[1]Sheet1!$A:$G,5,0)</f>
        <v>sandip.anil@redingtongroup.com</v>
      </c>
      <c r="I563" s="12" t="str">
        <f>VLOOKUP($B563,[1]Sheet1!$A:$G,7,0)</f>
        <v>dilip.vishwa@redingtongroup.com</v>
      </c>
      <c r="J563" s="12" t="s">
        <v>82</v>
      </c>
      <c r="K563" s="7"/>
      <c r="L563" s="7"/>
      <c r="M563" s="8"/>
      <c r="N563" s="7" t="str">
        <f t="shared" si="24"/>
        <v>sandip.anil@redingtongroup.com; dilip.vishwa@redingtongroup.com; nilesh.phirke@redingtongroup.com;christopher.joseph@redingtongroup.com</v>
      </c>
      <c r="O563" s="7" t="str">
        <f t="shared" si="25"/>
        <v>WB3296</v>
      </c>
      <c r="P563" s="8" t="s">
        <v>5215</v>
      </c>
      <c r="Q563" s="14">
        <f>VLOOKUP($B563,[2]Sheet3!$G:$CZ,2,0)</f>
        <v>2400305043</v>
      </c>
      <c r="R563" s="14">
        <f>VLOOKUP($B563,[2]Sheet3!$G:$CZ,3,0)</f>
        <v>2400305383</v>
      </c>
      <c r="S563" s="14">
        <f>VLOOKUP($B563,[2]Sheet3!$G:$CZ,4,0)</f>
        <v>0</v>
      </c>
      <c r="T563" s="14">
        <f>VLOOKUP($B563,[2]Sheet3!$G:$CZ,5,0)</f>
        <v>0</v>
      </c>
      <c r="U563" s="14">
        <f>VLOOKUP($B563,[2]Sheet3!$G:$CZ,6,0)</f>
        <v>0</v>
      </c>
      <c r="V563" s="14">
        <f>VLOOKUP($B563,[2]Sheet3!$G:$CZ,7,0)</f>
        <v>0</v>
      </c>
      <c r="W563" s="14">
        <f>VLOOKUP($B563,[2]Sheet3!$G:$CZ,8,0)</f>
        <v>0</v>
      </c>
      <c r="X563" s="14">
        <f>VLOOKUP($B563,[2]Sheet3!$G:$CZ,9,0)</f>
        <v>0</v>
      </c>
      <c r="Y563" s="14">
        <f>VLOOKUP($B563,[2]Sheet3!$G:$CZ,10,0)</f>
        <v>0</v>
      </c>
      <c r="Z563" s="14">
        <f>VLOOKUP($B563,[2]Sheet3!$G:$CZ,11,0)</f>
        <v>0</v>
      </c>
      <c r="AA563" s="14">
        <f>VLOOKUP($B563,[2]Sheet3!$G:$CZ,12,0)</f>
        <v>0</v>
      </c>
      <c r="AB563" s="14">
        <f>VLOOKUP($B563,[2]Sheet3!$G:$CZ,13,0)</f>
        <v>0</v>
      </c>
      <c r="AC563" s="14">
        <f>VLOOKUP($B563,[2]Sheet3!$G:$CZ,14,0)</f>
        <v>0</v>
      </c>
      <c r="AD563" s="14">
        <f>VLOOKUP($B563,[2]Sheet3!$G:$CZ,15,0)</f>
        <v>0</v>
      </c>
      <c r="AE563" s="14">
        <f>VLOOKUP($B563,[2]Sheet3!$G:$CZ,16,0)</f>
        <v>0</v>
      </c>
      <c r="AF563" s="14">
        <f>VLOOKUP($B563,[2]Sheet3!$G:$CZ,17,0)</f>
        <v>0</v>
      </c>
      <c r="AG563" s="14">
        <f>VLOOKUP($B563,[2]Sheet3!$G:$CZ,18,0)</f>
        <v>0</v>
      </c>
      <c r="AH563" s="14">
        <f>VLOOKUP($B563,[2]Sheet3!$G:$CZ,19,0)</f>
        <v>0</v>
      </c>
      <c r="AI563" s="14">
        <f>VLOOKUP($B563,[2]Sheet3!$G:$CZ,20,0)</f>
        <v>0</v>
      </c>
      <c r="AJ563" s="14">
        <f>VLOOKUP($B563,[2]Sheet3!$G:$CZ,21,0)</f>
        <v>0</v>
      </c>
      <c r="AK563" s="14">
        <f>VLOOKUP($B563,[2]Sheet3!$G:$CZ,22,0)</f>
        <v>0</v>
      </c>
      <c r="AL563" s="14">
        <f>VLOOKUP($B563,[2]Sheet3!$G:$CZ,23,0)</f>
        <v>0</v>
      </c>
      <c r="AM563" s="14">
        <f>VLOOKUP($B563,[2]Sheet3!$G:$CZ,24,0)</f>
        <v>0</v>
      </c>
      <c r="AN563" s="14">
        <f>VLOOKUP($B563,[2]Sheet3!$G:$CZ,25,0)</f>
        <v>0</v>
      </c>
      <c r="AO563" s="14">
        <f>VLOOKUP($B563,[2]Sheet3!$G:$CZ,26,0)</f>
        <v>0</v>
      </c>
      <c r="AP563" s="14">
        <f>VLOOKUP($B563,[2]Sheet3!$G:$CZ,27,0)</f>
        <v>0</v>
      </c>
      <c r="AQ563" s="14">
        <f>VLOOKUP($B563,[2]Sheet3!$G:$CZ,28,0)</f>
        <v>0</v>
      </c>
      <c r="AR563" s="14">
        <f>VLOOKUP($B563,[2]Sheet3!$G:$CZ,29,0)</f>
        <v>0</v>
      </c>
      <c r="AS563" s="14">
        <f>VLOOKUP($B563,[2]Sheet3!$G:$CZ,30,0)</f>
        <v>0</v>
      </c>
      <c r="AT563" s="14">
        <f>VLOOKUP($B563,[2]Sheet3!$G:$CZ,31,0)</f>
        <v>0</v>
      </c>
      <c r="AU563" s="14">
        <f>VLOOKUP($B563,[2]Sheet3!$G:$CZ,32,0)</f>
        <v>0</v>
      </c>
      <c r="AV563" s="14">
        <f>VLOOKUP($B563,[2]Sheet3!$G:$CZ,33,0)</f>
        <v>0</v>
      </c>
      <c r="AW563" s="14">
        <f>VLOOKUP($B563,[2]Sheet3!$G:$CZ,34,0)</f>
        <v>0</v>
      </c>
      <c r="AX563" s="14">
        <f>VLOOKUP($B563,[2]Sheet3!$G:$CZ,35,0)</f>
        <v>0</v>
      </c>
      <c r="AY563" s="14">
        <f>VLOOKUP($B563,[2]Sheet3!$G:$CZ,36,0)</f>
        <v>0</v>
      </c>
      <c r="AZ563" s="14">
        <f>VLOOKUP($B563,[2]Sheet3!$G:$CZ,37,0)</f>
        <v>0</v>
      </c>
      <c r="BA563" s="14">
        <f>VLOOKUP($B563,[2]Sheet3!$G:$CZ,38,0)</f>
        <v>0</v>
      </c>
      <c r="BB563" s="14">
        <f>VLOOKUP($B563,[2]Sheet3!$G:$CZ,39,0)</f>
        <v>0</v>
      </c>
      <c r="BC563" s="14">
        <f>VLOOKUP($B563,[2]Sheet3!$G:$CZ,40,0)</f>
        <v>0</v>
      </c>
      <c r="BD563" s="14">
        <f>VLOOKUP($B563,[2]Sheet3!$G:$CZ,41,0)</f>
        <v>0</v>
      </c>
      <c r="BE563" s="14">
        <f>VLOOKUP($B563,[2]Sheet3!$G:$CZ,42,0)</f>
        <v>0</v>
      </c>
      <c r="BF563" s="14">
        <f>VLOOKUP($B563,[2]Sheet3!$G:$CZ,43,0)</f>
        <v>0</v>
      </c>
      <c r="BG563" s="14">
        <f>VLOOKUP($B563,[2]Sheet3!$G:$CZ,44,0)</f>
        <v>0</v>
      </c>
      <c r="BH563" s="14">
        <f>VLOOKUP($B563,[2]Sheet3!$G:$CZ,45,0)</f>
        <v>0</v>
      </c>
      <c r="BI563" s="14">
        <f>VLOOKUP($B563,[2]Sheet3!$G:$CZ,46,0)</f>
        <v>0</v>
      </c>
      <c r="BJ563" s="14">
        <f>VLOOKUP($B563,[2]Sheet3!$G:$CZ,47,0)</f>
        <v>0</v>
      </c>
      <c r="BK563" s="14">
        <f>VLOOKUP($B563,[2]Sheet3!$G:$CZ,48,0)</f>
        <v>0</v>
      </c>
      <c r="BL563" s="14">
        <f>VLOOKUP($B563,[2]Sheet3!$G:$CZ,49,0)</f>
        <v>0</v>
      </c>
      <c r="BM563" s="14">
        <f>VLOOKUP($B563,[2]Sheet3!$G:$CZ,50,0)</f>
        <v>0</v>
      </c>
      <c r="BN563" s="14">
        <f>VLOOKUP($B563,[2]Sheet3!$G:$CZ,51,0)</f>
        <v>0</v>
      </c>
      <c r="BO563" s="14">
        <f>VLOOKUP($B563,[2]Sheet3!$G:$CZ,52,0)</f>
        <v>0</v>
      </c>
      <c r="BP563" s="14">
        <f>VLOOKUP($B563,[2]Sheet3!$G:$CZ,53,0)</f>
        <v>0</v>
      </c>
      <c r="BQ563" s="14">
        <f>VLOOKUP($B563,[2]Sheet3!$G:$CZ,54,0)</f>
        <v>0</v>
      </c>
      <c r="BR563" s="14">
        <f>VLOOKUP($B563,[2]Sheet3!$G:$CZ,55,0)</f>
        <v>0</v>
      </c>
      <c r="BS563" s="14">
        <f>VLOOKUP($B563,[2]Sheet3!$G:$CZ,56,0)</f>
        <v>0</v>
      </c>
      <c r="BT563" s="14">
        <f>VLOOKUP($B563,[2]Sheet3!$G:$CZ,57,0)</f>
        <v>0</v>
      </c>
      <c r="BU563" s="14">
        <f>VLOOKUP($B563,[2]Sheet3!$G:$CZ,58,0)</f>
        <v>0</v>
      </c>
      <c r="BV563" s="14">
        <f>VLOOKUP($B563,[2]Sheet3!$G:$CZ,59,0)</f>
        <v>0</v>
      </c>
      <c r="BW563" s="14">
        <f>VLOOKUP($B563,[2]Sheet3!$G:$CZ,60,0)</f>
        <v>0</v>
      </c>
      <c r="BX563" s="14">
        <f>VLOOKUP($B563,[2]Sheet3!$G:$CZ,61,0)</f>
        <v>0</v>
      </c>
      <c r="BY563" s="14">
        <f>VLOOKUP($B563,[2]Sheet3!$G:$CZ,62,0)</f>
        <v>0</v>
      </c>
      <c r="BZ563" s="14">
        <f>VLOOKUP($B563,[2]Sheet3!$G:$CZ,63,0)</f>
        <v>0</v>
      </c>
      <c r="CA563" s="14">
        <f>VLOOKUP($B563,[2]Sheet3!$G:$CZ,64,0)</f>
        <v>0</v>
      </c>
      <c r="CB563" s="14">
        <f>VLOOKUP($B563,[2]Sheet3!$G:$CZ,65,0)</f>
        <v>0</v>
      </c>
      <c r="CC563" s="14">
        <f>VLOOKUP($B563,[2]Sheet3!$G:$CZ,66,0)</f>
        <v>0</v>
      </c>
      <c r="CD563" s="14">
        <f>VLOOKUP($B563,[2]Sheet3!$G:$CZ,67,0)</f>
        <v>0</v>
      </c>
      <c r="CE563" s="14">
        <f>VLOOKUP($B563,[2]Sheet3!$G:$CZ,68,0)</f>
        <v>0</v>
      </c>
      <c r="CF563" s="14">
        <f>VLOOKUP($B563,[2]Sheet3!$G:$CZ,69,0)</f>
        <v>0</v>
      </c>
      <c r="CG563" s="14">
        <f>VLOOKUP($B563,[2]Sheet3!$G:$CZ,70,0)</f>
        <v>0</v>
      </c>
      <c r="CH563" s="14">
        <f>VLOOKUP($B563,[2]Sheet3!$G:$CZ,71,0)</f>
        <v>0</v>
      </c>
      <c r="CI563" s="14">
        <f>VLOOKUP($B563,[2]Sheet3!$G:$CZ,72,0)</f>
        <v>0</v>
      </c>
      <c r="CJ563" s="14">
        <f>VLOOKUP($B563,[2]Sheet3!$G:$CZ,73,0)</f>
        <v>0</v>
      </c>
      <c r="CK563" s="14">
        <f>VLOOKUP($B563,[2]Sheet3!$G:$CZ,74,0)</f>
        <v>0</v>
      </c>
      <c r="CL563" s="14">
        <f>VLOOKUP($B563,[2]Sheet3!$G:$CZ,75,0)</f>
        <v>0</v>
      </c>
      <c r="CM563" s="14">
        <f>VLOOKUP($B563,[2]Sheet3!$G:$CZ,76,0)</f>
        <v>0</v>
      </c>
      <c r="CN563" s="14">
        <f>VLOOKUP($B563,[2]Sheet3!$G:$CZ,77,0)</f>
        <v>0</v>
      </c>
      <c r="CO563" s="14">
        <f>VLOOKUP($B563,[2]Sheet3!$G:$CZ,78,0)</f>
        <v>0</v>
      </c>
      <c r="CP563" s="14">
        <f>VLOOKUP($B563,[2]Sheet3!$G:$CZ,79,0)</f>
        <v>0</v>
      </c>
      <c r="CQ563" s="14">
        <f>VLOOKUP($B563,[2]Sheet3!$G:$CZ,80,0)</f>
        <v>0</v>
      </c>
      <c r="CR563" s="14">
        <f>VLOOKUP($B563,[2]Sheet3!$G:$CZ,81,0)</f>
        <v>0</v>
      </c>
      <c r="CS563" s="14">
        <f>VLOOKUP($B563,[2]Sheet3!$G:$CZ,82,0)</f>
        <v>0</v>
      </c>
      <c r="CT563" s="14">
        <f>VLOOKUP($B563,[2]Sheet3!$G:$CZ,83,0)</f>
        <v>0</v>
      </c>
      <c r="CU563" s="14">
        <f>VLOOKUP($B563,[2]Sheet3!$G:$CZ,84,0)</f>
        <v>0</v>
      </c>
      <c r="CV563" s="14">
        <f>VLOOKUP($B563,[2]Sheet3!$G:$CZ,85,0)</f>
        <v>0</v>
      </c>
      <c r="CW563" s="14">
        <f>VLOOKUP($B563,[2]Sheet3!$G:$CZ,86,0)</f>
        <v>0</v>
      </c>
      <c r="CX563" s="14">
        <f>VLOOKUP($B563,[2]Sheet3!$G:$CZ,87,0)</f>
        <v>0</v>
      </c>
      <c r="CY563" s="14">
        <f>VLOOKUP($B563,[2]Sheet3!$G:$CZ,88,0)</f>
        <v>0</v>
      </c>
      <c r="CZ563" s="14">
        <f>VLOOKUP($B563,[2]Sheet3!$G:$CZ,89,0)</f>
        <v>0</v>
      </c>
      <c r="DA563" s="14">
        <f>VLOOKUP($B563,[2]Sheet3!$G:$CZ,90,0)</f>
        <v>0</v>
      </c>
      <c r="DB563" s="14">
        <f>VLOOKUP($B563,[2]Sheet3!$G:$CZ,91,0)</f>
        <v>0</v>
      </c>
      <c r="DC563" s="14">
        <f>VLOOKUP($B563,[2]Sheet3!$G:$CZ,92,0)</f>
        <v>0</v>
      </c>
      <c r="DD563" s="14">
        <f>VLOOKUP($B563,[2]Sheet3!$G:$CZ,93,0)</f>
        <v>0</v>
      </c>
      <c r="DE563" s="14">
        <f>VLOOKUP($B563,[2]Sheet3!$G:$CZ,94,0)</f>
        <v>0</v>
      </c>
      <c r="DF563" s="14">
        <f>VLOOKUP($B563,[2]Sheet3!$G:$CZ,95,0)</f>
        <v>0</v>
      </c>
      <c r="DG563" s="14">
        <f>VLOOKUP($B563,[2]Sheet3!$G:$CZ,96,0)</f>
        <v>0</v>
      </c>
      <c r="DH563" s="14">
        <f>VLOOKUP($B563,[2]Sheet3!$G:$CZ,97,0)</f>
        <v>0</v>
      </c>
      <c r="DI563" s="14">
        <f>VLOOKUP($B563,[2]Sheet3!$G:$CZ,98,0)</f>
        <v>0</v>
      </c>
    </row>
    <row r="564" spans="1:113" x14ac:dyDescent="0.3">
      <c r="A564" s="9" t="str">
        <f t="shared" si="26"/>
        <v>W14365</v>
      </c>
      <c r="B564" s="15" t="s">
        <v>1585</v>
      </c>
      <c r="C564" s="15" t="s">
        <v>1586</v>
      </c>
      <c r="F564" s="7" t="s">
        <v>15</v>
      </c>
      <c r="G564" s="12" t="s">
        <v>4059</v>
      </c>
      <c r="H564" s="12" t="str">
        <f>VLOOKUP($B564,[1]Sheet1!$A:$G,5,0)</f>
        <v>vijay.tayade@redingtongroup.com</v>
      </c>
      <c r="I564" s="12" t="str">
        <f>VLOOKUP($B564,[1]Sheet1!$A:$G,7,0)</f>
        <v>rohan.vora@redingtongroup.com</v>
      </c>
      <c r="J564" s="12" t="s">
        <v>82</v>
      </c>
      <c r="K564" s="7"/>
      <c r="L564" s="7"/>
      <c r="M564" s="8"/>
      <c r="N564" s="7" t="str">
        <f t="shared" si="24"/>
        <v>vijay.tayade@redingtongroup.com; rohan.vora@redingtongroup.com; nilesh.phirke@redingtongroup.com;christopher.joseph@redingtongroup.com</v>
      </c>
      <c r="O564" s="7" t="str">
        <f t="shared" si="25"/>
        <v>W14365</v>
      </c>
      <c r="P564" s="8" t="s">
        <v>5215</v>
      </c>
      <c r="Q564" s="14">
        <f>VLOOKUP($B564,[2]Sheet3!$G:$CZ,2,0)</f>
        <v>2400305837</v>
      </c>
      <c r="R564" s="14">
        <f>VLOOKUP($B564,[2]Sheet3!$G:$CZ,3,0)</f>
        <v>0</v>
      </c>
      <c r="S564" s="14">
        <f>VLOOKUP($B564,[2]Sheet3!$G:$CZ,4,0)</f>
        <v>0</v>
      </c>
      <c r="T564" s="14">
        <f>VLOOKUP($B564,[2]Sheet3!$G:$CZ,5,0)</f>
        <v>0</v>
      </c>
      <c r="U564" s="14">
        <f>VLOOKUP($B564,[2]Sheet3!$G:$CZ,6,0)</f>
        <v>0</v>
      </c>
      <c r="V564" s="14">
        <f>VLOOKUP($B564,[2]Sheet3!$G:$CZ,7,0)</f>
        <v>0</v>
      </c>
      <c r="W564" s="14">
        <f>VLOOKUP($B564,[2]Sheet3!$G:$CZ,8,0)</f>
        <v>0</v>
      </c>
      <c r="X564" s="14">
        <f>VLOOKUP($B564,[2]Sheet3!$G:$CZ,9,0)</f>
        <v>0</v>
      </c>
      <c r="Y564" s="14">
        <f>VLOOKUP($B564,[2]Sheet3!$G:$CZ,10,0)</f>
        <v>0</v>
      </c>
      <c r="Z564" s="14">
        <f>VLOOKUP($B564,[2]Sheet3!$G:$CZ,11,0)</f>
        <v>0</v>
      </c>
      <c r="AA564" s="14">
        <f>VLOOKUP($B564,[2]Sheet3!$G:$CZ,12,0)</f>
        <v>0</v>
      </c>
      <c r="AB564" s="14">
        <f>VLOOKUP($B564,[2]Sheet3!$G:$CZ,13,0)</f>
        <v>0</v>
      </c>
      <c r="AC564" s="14">
        <f>VLOOKUP($B564,[2]Sheet3!$G:$CZ,14,0)</f>
        <v>0</v>
      </c>
      <c r="AD564" s="14">
        <f>VLOOKUP($B564,[2]Sheet3!$G:$CZ,15,0)</f>
        <v>0</v>
      </c>
      <c r="AE564" s="14">
        <f>VLOOKUP($B564,[2]Sheet3!$G:$CZ,16,0)</f>
        <v>0</v>
      </c>
      <c r="AF564" s="14">
        <f>VLOOKUP($B564,[2]Sheet3!$G:$CZ,17,0)</f>
        <v>0</v>
      </c>
      <c r="AG564" s="14">
        <f>VLOOKUP($B564,[2]Sheet3!$G:$CZ,18,0)</f>
        <v>0</v>
      </c>
      <c r="AH564" s="14">
        <f>VLOOKUP($B564,[2]Sheet3!$G:$CZ,19,0)</f>
        <v>0</v>
      </c>
      <c r="AI564" s="14">
        <f>VLOOKUP($B564,[2]Sheet3!$G:$CZ,20,0)</f>
        <v>0</v>
      </c>
      <c r="AJ564" s="14">
        <f>VLOOKUP($B564,[2]Sheet3!$G:$CZ,21,0)</f>
        <v>0</v>
      </c>
      <c r="AK564" s="14">
        <f>VLOOKUP($B564,[2]Sheet3!$G:$CZ,22,0)</f>
        <v>0</v>
      </c>
      <c r="AL564" s="14">
        <f>VLOOKUP($B564,[2]Sheet3!$G:$CZ,23,0)</f>
        <v>0</v>
      </c>
      <c r="AM564" s="14">
        <f>VLOOKUP($B564,[2]Sheet3!$G:$CZ,24,0)</f>
        <v>0</v>
      </c>
      <c r="AN564" s="14">
        <f>VLOOKUP($B564,[2]Sheet3!$G:$CZ,25,0)</f>
        <v>0</v>
      </c>
      <c r="AO564" s="14">
        <f>VLOOKUP($B564,[2]Sheet3!$G:$CZ,26,0)</f>
        <v>0</v>
      </c>
      <c r="AP564" s="14">
        <f>VLOOKUP($B564,[2]Sheet3!$G:$CZ,27,0)</f>
        <v>0</v>
      </c>
      <c r="AQ564" s="14">
        <f>VLOOKUP($B564,[2]Sheet3!$G:$CZ,28,0)</f>
        <v>0</v>
      </c>
      <c r="AR564" s="14">
        <f>VLOOKUP($B564,[2]Sheet3!$G:$CZ,29,0)</f>
        <v>0</v>
      </c>
      <c r="AS564" s="14">
        <f>VLOOKUP($B564,[2]Sheet3!$G:$CZ,30,0)</f>
        <v>0</v>
      </c>
      <c r="AT564" s="14">
        <f>VLOOKUP($B564,[2]Sheet3!$G:$CZ,31,0)</f>
        <v>0</v>
      </c>
      <c r="AU564" s="14">
        <f>VLOOKUP($B564,[2]Sheet3!$G:$CZ,32,0)</f>
        <v>0</v>
      </c>
      <c r="AV564" s="14">
        <f>VLOOKUP($B564,[2]Sheet3!$G:$CZ,33,0)</f>
        <v>0</v>
      </c>
      <c r="AW564" s="14">
        <f>VLOOKUP($B564,[2]Sheet3!$G:$CZ,34,0)</f>
        <v>0</v>
      </c>
      <c r="AX564" s="14">
        <f>VLOOKUP($B564,[2]Sheet3!$G:$CZ,35,0)</f>
        <v>0</v>
      </c>
      <c r="AY564" s="14">
        <f>VLOOKUP($B564,[2]Sheet3!$G:$CZ,36,0)</f>
        <v>0</v>
      </c>
      <c r="AZ564" s="14">
        <f>VLOOKUP($B564,[2]Sheet3!$G:$CZ,37,0)</f>
        <v>0</v>
      </c>
      <c r="BA564" s="14">
        <f>VLOOKUP($B564,[2]Sheet3!$G:$CZ,38,0)</f>
        <v>0</v>
      </c>
      <c r="BB564" s="14">
        <f>VLOOKUP($B564,[2]Sheet3!$G:$CZ,39,0)</f>
        <v>0</v>
      </c>
      <c r="BC564" s="14">
        <f>VLOOKUP($B564,[2]Sheet3!$G:$CZ,40,0)</f>
        <v>0</v>
      </c>
      <c r="BD564" s="14">
        <f>VLOOKUP($B564,[2]Sheet3!$G:$CZ,41,0)</f>
        <v>0</v>
      </c>
      <c r="BE564" s="14">
        <f>VLOOKUP($B564,[2]Sheet3!$G:$CZ,42,0)</f>
        <v>0</v>
      </c>
      <c r="BF564" s="14">
        <f>VLOOKUP($B564,[2]Sheet3!$G:$CZ,43,0)</f>
        <v>0</v>
      </c>
      <c r="BG564" s="14">
        <f>VLOOKUP($B564,[2]Sheet3!$G:$CZ,44,0)</f>
        <v>0</v>
      </c>
      <c r="BH564" s="14">
        <f>VLOOKUP($B564,[2]Sheet3!$G:$CZ,45,0)</f>
        <v>0</v>
      </c>
      <c r="BI564" s="14">
        <f>VLOOKUP($B564,[2]Sheet3!$G:$CZ,46,0)</f>
        <v>0</v>
      </c>
      <c r="BJ564" s="14">
        <f>VLOOKUP($B564,[2]Sheet3!$G:$CZ,47,0)</f>
        <v>0</v>
      </c>
      <c r="BK564" s="14">
        <f>VLOOKUP($B564,[2]Sheet3!$G:$CZ,48,0)</f>
        <v>0</v>
      </c>
      <c r="BL564" s="14">
        <f>VLOOKUP($B564,[2]Sheet3!$G:$CZ,49,0)</f>
        <v>0</v>
      </c>
      <c r="BM564" s="14">
        <f>VLOOKUP($B564,[2]Sheet3!$G:$CZ,50,0)</f>
        <v>0</v>
      </c>
      <c r="BN564" s="14">
        <f>VLOOKUP($B564,[2]Sheet3!$G:$CZ,51,0)</f>
        <v>0</v>
      </c>
      <c r="BO564" s="14">
        <f>VLOOKUP($B564,[2]Sheet3!$G:$CZ,52,0)</f>
        <v>0</v>
      </c>
      <c r="BP564" s="14">
        <f>VLOOKUP($B564,[2]Sheet3!$G:$CZ,53,0)</f>
        <v>0</v>
      </c>
      <c r="BQ564" s="14">
        <f>VLOOKUP($B564,[2]Sheet3!$G:$CZ,54,0)</f>
        <v>0</v>
      </c>
      <c r="BR564" s="14">
        <f>VLOOKUP($B564,[2]Sheet3!$G:$CZ,55,0)</f>
        <v>0</v>
      </c>
      <c r="BS564" s="14">
        <f>VLOOKUP($B564,[2]Sheet3!$G:$CZ,56,0)</f>
        <v>0</v>
      </c>
      <c r="BT564" s="14">
        <f>VLOOKUP($B564,[2]Sheet3!$G:$CZ,57,0)</f>
        <v>0</v>
      </c>
      <c r="BU564" s="14">
        <f>VLOOKUP($B564,[2]Sheet3!$G:$CZ,58,0)</f>
        <v>0</v>
      </c>
      <c r="BV564" s="14">
        <f>VLOOKUP($B564,[2]Sheet3!$G:$CZ,59,0)</f>
        <v>0</v>
      </c>
      <c r="BW564" s="14">
        <f>VLOOKUP($B564,[2]Sheet3!$G:$CZ,60,0)</f>
        <v>0</v>
      </c>
      <c r="BX564" s="14">
        <f>VLOOKUP($B564,[2]Sheet3!$G:$CZ,61,0)</f>
        <v>0</v>
      </c>
      <c r="BY564" s="14">
        <f>VLOOKUP($B564,[2]Sheet3!$G:$CZ,62,0)</f>
        <v>0</v>
      </c>
      <c r="BZ564" s="14">
        <f>VLOOKUP($B564,[2]Sheet3!$G:$CZ,63,0)</f>
        <v>0</v>
      </c>
      <c r="CA564" s="14">
        <f>VLOOKUP($B564,[2]Sheet3!$G:$CZ,64,0)</f>
        <v>0</v>
      </c>
      <c r="CB564" s="14">
        <f>VLOOKUP($B564,[2]Sheet3!$G:$CZ,65,0)</f>
        <v>0</v>
      </c>
      <c r="CC564" s="14">
        <f>VLOOKUP($B564,[2]Sheet3!$G:$CZ,66,0)</f>
        <v>0</v>
      </c>
      <c r="CD564" s="14">
        <f>VLOOKUP($B564,[2]Sheet3!$G:$CZ,67,0)</f>
        <v>0</v>
      </c>
      <c r="CE564" s="14">
        <f>VLOOKUP($B564,[2]Sheet3!$G:$CZ,68,0)</f>
        <v>0</v>
      </c>
      <c r="CF564" s="14">
        <f>VLOOKUP($B564,[2]Sheet3!$G:$CZ,69,0)</f>
        <v>0</v>
      </c>
      <c r="CG564" s="14">
        <f>VLOOKUP($B564,[2]Sheet3!$G:$CZ,70,0)</f>
        <v>0</v>
      </c>
      <c r="CH564" s="14">
        <f>VLOOKUP($B564,[2]Sheet3!$G:$CZ,71,0)</f>
        <v>0</v>
      </c>
      <c r="CI564" s="14">
        <f>VLOOKUP($B564,[2]Sheet3!$G:$CZ,72,0)</f>
        <v>0</v>
      </c>
      <c r="CJ564" s="14">
        <f>VLOOKUP($B564,[2]Sheet3!$G:$CZ,73,0)</f>
        <v>0</v>
      </c>
      <c r="CK564" s="14">
        <f>VLOOKUP($B564,[2]Sheet3!$G:$CZ,74,0)</f>
        <v>0</v>
      </c>
      <c r="CL564" s="14">
        <f>VLOOKUP($B564,[2]Sheet3!$G:$CZ,75,0)</f>
        <v>0</v>
      </c>
      <c r="CM564" s="14">
        <f>VLOOKUP($B564,[2]Sheet3!$G:$CZ,76,0)</f>
        <v>0</v>
      </c>
      <c r="CN564" s="14">
        <f>VLOOKUP($B564,[2]Sheet3!$G:$CZ,77,0)</f>
        <v>0</v>
      </c>
      <c r="CO564" s="14">
        <f>VLOOKUP($B564,[2]Sheet3!$G:$CZ,78,0)</f>
        <v>0</v>
      </c>
      <c r="CP564" s="14">
        <f>VLOOKUP($B564,[2]Sheet3!$G:$CZ,79,0)</f>
        <v>0</v>
      </c>
      <c r="CQ564" s="14">
        <f>VLOOKUP($B564,[2]Sheet3!$G:$CZ,80,0)</f>
        <v>0</v>
      </c>
      <c r="CR564" s="14">
        <f>VLOOKUP($B564,[2]Sheet3!$G:$CZ,81,0)</f>
        <v>0</v>
      </c>
      <c r="CS564" s="14">
        <f>VLOOKUP($B564,[2]Sheet3!$G:$CZ,82,0)</f>
        <v>0</v>
      </c>
      <c r="CT564" s="14">
        <f>VLOOKUP($B564,[2]Sheet3!$G:$CZ,83,0)</f>
        <v>0</v>
      </c>
      <c r="CU564" s="14">
        <f>VLOOKUP($B564,[2]Sheet3!$G:$CZ,84,0)</f>
        <v>0</v>
      </c>
      <c r="CV564" s="14">
        <f>VLOOKUP($B564,[2]Sheet3!$G:$CZ,85,0)</f>
        <v>0</v>
      </c>
      <c r="CW564" s="14">
        <f>VLOOKUP($B564,[2]Sheet3!$G:$CZ,86,0)</f>
        <v>0</v>
      </c>
      <c r="CX564" s="14">
        <f>VLOOKUP($B564,[2]Sheet3!$G:$CZ,87,0)</f>
        <v>0</v>
      </c>
      <c r="CY564" s="14">
        <f>VLOOKUP($B564,[2]Sheet3!$G:$CZ,88,0)</f>
        <v>0</v>
      </c>
      <c r="CZ564" s="14">
        <f>VLOOKUP($B564,[2]Sheet3!$G:$CZ,89,0)</f>
        <v>0</v>
      </c>
      <c r="DA564" s="14">
        <f>VLOOKUP($B564,[2]Sheet3!$G:$CZ,90,0)</f>
        <v>0</v>
      </c>
      <c r="DB564" s="14">
        <f>VLOOKUP($B564,[2]Sheet3!$G:$CZ,91,0)</f>
        <v>0</v>
      </c>
      <c r="DC564" s="14">
        <f>VLOOKUP($B564,[2]Sheet3!$G:$CZ,92,0)</f>
        <v>0</v>
      </c>
      <c r="DD564" s="14">
        <f>VLOOKUP($B564,[2]Sheet3!$G:$CZ,93,0)</f>
        <v>0</v>
      </c>
      <c r="DE564" s="14">
        <f>VLOOKUP($B564,[2]Sheet3!$G:$CZ,94,0)</f>
        <v>0</v>
      </c>
      <c r="DF564" s="14">
        <f>VLOOKUP($B564,[2]Sheet3!$G:$CZ,95,0)</f>
        <v>0</v>
      </c>
      <c r="DG564" s="14">
        <f>VLOOKUP($B564,[2]Sheet3!$G:$CZ,96,0)</f>
        <v>0</v>
      </c>
      <c r="DH564" s="14">
        <f>VLOOKUP($B564,[2]Sheet3!$G:$CZ,97,0)</f>
        <v>0</v>
      </c>
      <c r="DI564" s="14">
        <f>VLOOKUP($B564,[2]Sheet3!$G:$CZ,98,0)</f>
        <v>0</v>
      </c>
    </row>
    <row r="565" spans="1:113" x14ac:dyDescent="0.3">
      <c r="A565" s="9" t="str">
        <f t="shared" si="26"/>
        <v>W14587</v>
      </c>
      <c r="B565" s="15" t="s">
        <v>1587</v>
      </c>
      <c r="C565" s="15" t="s">
        <v>1588</v>
      </c>
      <c r="F565" s="7" t="s">
        <v>15</v>
      </c>
      <c r="G565" s="12" t="s">
        <v>4060</v>
      </c>
      <c r="H565" s="12" t="str">
        <f>VLOOKUP($B565,[1]Sheet1!$A:$G,5,0)</f>
        <v>vijay.tayade@redingtongroup.com</v>
      </c>
      <c r="I565" s="12" t="str">
        <f>VLOOKUP($B565,[1]Sheet1!$A:$G,7,0)</f>
        <v>rohan.vora@redingtongroup.com</v>
      </c>
      <c r="J565" s="12" t="s">
        <v>82</v>
      </c>
      <c r="K565" s="7"/>
      <c r="L565" s="7"/>
      <c r="M565" s="8"/>
      <c r="N565" s="7" t="str">
        <f t="shared" si="24"/>
        <v>vijay.tayade@redingtongroup.com; rohan.vora@redingtongroup.com; nilesh.phirke@redingtongroup.com;christopher.joseph@redingtongroup.com</v>
      </c>
      <c r="O565" s="7" t="str">
        <f t="shared" si="25"/>
        <v>W14587</v>
      </c>
      <c r="P565" s="8" t="s">
        <v>5215</v>
      </c>
      <c r="Q565" s="14">
        <f>VLOOKUP($B565,[2]Sheet3!$G:$CZ,2,0)</f>
        <v>2400301189</v>
      </c>
      <c r="R565" s="14">
        <f>VLOOKUP($B565,[2]Sheet3!$G:$CZ,3,0)</f>
        <v>2400306966</v>
      </c>
      <c r="S565" s="14">
        <f>VLOOKUP($B565,[2]Sheet3!$G:$CZ,4,0)</f>
        <v>0</v>
      </c>
      <c r="T565" s="14">
        <f>VLOOKUP($B565,[2]Sheet3!$G:$CZ,5,0)</f>
        <v>0</v>
      </c>
      <c r="U565" s="14">
        <f>VLOOKUP($B565,[2]Sheet3!$G:$CZ,6,0)</f>
        <v>0</v>
      </c>
      <c r="V565" s="14">
        <f>VLOOKUP($B565,[2]Sheet3!$G:$CZ,7,0)</f>
        <v>0</v>
      </c>
      <c r="W565" s="14">
        <f>VLOOKUP($B565,[2]Sheet3!$G:$CZ,8,0)</f>
        <v>0</v>
      </c>
      <c r="X565" s="14">
        <f>VLOOKUP($B565,[2]Sheet3!$G:$CZ,9,0)</f>
        <v>0</v>
      </c>
      <c r="Y565" s="14">
        <f>VLOOKUP($B565,[2]Sheet3!$G:$CZ,10,0)</f>
        <v>0</v>
      </c>
      <c r="Z565" s="14">
        <f>VLOOKUP($B565,[2]Sheet3!$G:$CZ,11,0)</f>
        <v>0</v>
      </c>
      <c r="AA565" s="14">
        <f>VLOOKUP($B565,[2]Sheet3!$G:$CZ,12,0)</f>
        <v>0</v>
      </c>
      <c r="AB565" s="14">
        <f>VLOOKUP($B565,[2]Sheet3!$G:$CZ,13,0)</f>
        <v>0</v>
      </c>
      <c r="AC565" s="14">
        <f>VLOOKUP($B565,[2]Sheet3!$G:$CZ,14,0)</f>
        <v>0</v>
      </c>
      <c r="AD565" s="14">
        <f>VLOOKUP($B565,[2]Sheet3!$G:$CZ,15,0)</f>
        <v>0</v>
      </c>
      <c r="AE565" s="14">
        <f>VLOOKUP($B565,[2]Sheet3!$G:$CZ,16,0)</f>
        <v>0</v>
      </c>
      <c r="AF565" s="14">
        <f>VLOOKUP($B565,[2]Sheet3!$G:$CZ,17,0)</f>
        <v>0</v>
      </c>
      <c r="AG565" s="14">
        <f>VLOOKUP($B565,[2]Sheet3!$G:$CZ,18,0)</f>
        <v>0</v>
      </c>
      <c r="AH565" s="14">
        <f>VLOOKUP($B565,[2]Sheet3!$G:$CZ,19,0)</f>
        <v>0</v>
      </c>
      <c r="AI565" s="14">
        <f>VLOOKUP($B565,[2]Sheet3!$G:$CZ,20,0)</f>
        <v>0</v>
      </c>
      <c r="AJ565" s="14">
        <f>VLOOKUP($B565,[2]Sheet3!$G:$CZ,21,0)</f>
        <v>0</v>
      </c>
      <c r="AK565" s="14">
        <f>VLOOKUP($B565,[2]Sheet3!$G:$CZ,22,0)</f>
        <v>0</v>
      </c>
      <c r="AL565" s="14">
        <f>VLOOKUP($B565,[2]Sheet3!$G:$CZ,23,0)</f>
        <v>0</v>
      </c>
      <c r="AM565" s="14">
        <f>VLOOKUP($B565,[2]Sheet3!$G:$CZ,24,0)</f>
        <v>0</v>
      </c>
      <c r="AN565" s="14">
        <f>VLOOKUP($B565,[2]Sheet3!$G:$CZ,25,0)</f>
        <v>0</v>
      </c>
      <c r="AO565" s="14">
        <f>VLOOKUP($B565,[2]Sheet3!$G:$CZ,26,0)</f>
        <v>0</v>
      </c>
      <c r="AP565" s="14">
        <f>VLOOKUP($B565,[2]Sheet3!$G:$CZ,27,0)</f>
        <v>0</v>
      </c>
      <c r="AQ565" s="14">
        <f>VLOOKUP($B565,[2]Sheet3!$G:$CZ,28,0)</f>
        <v>0</v>
      </c>
      <c r="AR565" s="14">
        <f>VLOOKUP($B565,[2]Sheet3!$G:$CZ,29,0)</f>
        <v>0</v>
      </c>
      <c r="AS565" s="14">
        <f>VLOOKUP($B565,[2]Sheet3!$G:$CZ,30,0)</f>
        <v>0</v>
      </c>
      <c r="AT565" s="14">
        <f>VLOOKUP($B565,[2]Sheet3!$G:$CZ,31,0)</f>
        <v>0</v>
      </c>
      <c r="AU565" s="14">
        <f>VLOOKUP($B565,[2]Sheet3!$G:$CZ,32,0)</f>
        <v>0</v>
      </c>
      <c r="AV565" s="14">
        <f>VLOOKUP($B565,[2]Sheet3!$G:$CZ,33,0)</f>
        <v>0</v>
      </c>
      <c r="AW565" s="14">
        <f>VLOOKUP($B565,[2]Sheet3!$G:$CZ,34,0)</f>
        <v>0</v>
      </c>
      <c r="AX565" s="14">
        <f>VLOOKUP($B565,[2]Sheet3!$G:$CZ,35,0)</f>
        <v>0</v>
      </c>
      <c r="AY565" s="14">
        <f>VLOOKUP($B565,[2]Sheet3!$G:$CZ,36,0)</f>
        <v>0</v>
      </c>
      <c r="AZ565" s="14">
        <f>VLOOKUP($B565,[2]Sheet3!$G:$CZ,37,0)</f>
        <v>0</v>
      </c>
      <c r="BA565" s="14">
        <f>VLOOKUP($B565,[2]Sheet3!$G:$CZ,38,0)</f>
        <v>0</v>
      </c>
      <c r="BB565" s="14">
        <f>VLOOKUP($B565,[2]Sheet3!$G:$CZ,39,0)</f>
        <v>0</v>
      </c>
      <c r="BC565" s="14">
        <f>VLOOKUP($B565,[2]Sheet3!$G:$CZ,40,0)</f>
        <v>0</v>
      </c>
      <c r="BD565" s="14">
        <f>VLOOKUP($B565,[2]Sheet3!$G:$CZ,41,0)</f>
        <v>0</v>
      </c>
      <c r="BE565" s="14">
        <f>VLOOKUP($B565,[2]Sheet3!$G:$CZ,42,0)</f>
        <v>0</v>
      </c>
      <c r="BF565" s="14">
        <f>VLOOKUP($B565,[2]Sheet3!$G:$CZ,43,0)</f>
        <v>0</v>
      </c>
      <c r="BG565" s="14">
        <f>VLOOKUP($B565,[2]Sheet3!$G:$CZ,44,0)</f>
        <v>0</v>
      </c>
      <c r="BH565" s="14">
        <f>VLOOKUP($B565,[2]Sheet3!$G:$CZ,45,0)</f>
        <v>0</v>
      </c>
      <c r="BI565" s="14">
        <f>VLOOKUP($B565,[2]Sheet3!$G:$CZ,46,0)</f>
        <v>0</v>
      </c>
      <c r="BJ565" s="14">
        <f>VLOOKUP($B565,[2]Sheet3!$G:$CZ,47,0)</f>
        <v>0</v>
      </c>
      <c r="BK565" s="14">
        <f>VLOOKUP($B565,[2]Sheet3!$G:$CZ,48,0)</f>
        <v>0</v>
      </c>
      <c r="BL565" s="14">
        <f>VLOOKUP($B565,[2]Sheet3!$G:$CZ,49,0)</f>
        <v>0</v>
      </c>
      <c r="BM565" s="14">
        <f>VLOOKUP($B565,[2]Sheet3!$G:$CZ,50,0)</f>
        <v>0</v>
      </c>
      <c r="BN565" s="14">
        <f>VLOOKUP($B565,[2]Sheet3!$G:$CZ,51,0)</f>
        <v>0</v>
      </c>
      <c r="BO565" s="14">
        <f>VLOOKUP($B565,[2]Sheet3!$G:$CZ,52,0)</f>
        <v>0</v>
      </c>
      <c r="BP565" s="14">
        <f>VLOOKUP($B565,[2]Sheet3!$G:$CZ,53,0)</f>
        <v>0</v>
      </c>
      <c r="BQ565" s="14">
        <f>VLOOKUP($B565,[2]Sheet3!$G:$CZ,54,0)</f>
        <v>0</v>
      </c>
      <c r="BR565" s="14">
        <f>VLOOKUP($B565,[2]Sheet3!$G:$CZ,55,0)</f>
        <v>0</v>
      </c>
      <c r="BS565" s="14">
        <f>VLOOKUP($B565,[2]Sheet3!$G:$CZ,56,0)</f>
        <v>0</v>
      </c>
      <c r="BT565" s="14">
        <f>VLOOKUP($B565,[2]Sheet3!$G:$CZ,57,0)</f>
        <v>0</v>
      </c>
      <c r="BU565" s="14">
        <f>VLOOKUP($B565,[2]Sheet3!$G:$CZ,58,0)</f>
        <v>0</v>
      </c>
      <c r="BV565" s="14">
        <f>VLOOKUP($B565,[2]Sheet3!$G:$CZ,59,0)</f>
        <v>0</v>
      </c>
      <c r="BW565" s="14">
        <f>VLOOKUP($B565,[2]Sheet3!$G:$CZ,60,0)</f>
        <v>0</v>
      </c>
      <c r="BX565" s="14">
        <f>VLOOKUP($B565,[2]Sheet3!$G:$CZ,61,0)</f>
        <v>0</v>
      </c>
      <c r="BY565" s="14">
        <f>VLOOKUP($B565,[2]Sheet3!$G:$CZ,62,0)</f>
        <v>0</v>
      </c>
      <c r="BZ565" s="14">
        <f>VLOOKUP($B565,[2]Sheet3!$G:$CZ,63,0)</f>
        <v>0</v>
      </c>
      <c r="CA565" s="14">
        <f>VLOOKUP($B565,[2]Sheet3!$G:$CZ,64,0)</f>
        <v>0</v>
      </c>
      <c r="CB565" s="14">
        <f>VLOOKUP($B565,[2]Sheet3!$G:$CZ,65,0)</f>
        <v>0</v>
      </c>
      <c r="CC565" s="14">
        <f>VLOOKUP($B565,[2]Sheet3!$G:$CZ,66,0)</f>
        <v>0</v>
      </c>
      <c r="CD565" s="14">
        <f>VLOOKUP($B565,[2]Sheet3!$G:$CZ,67,0)</f>
        <v>0</v>
      </c>
      <c r="CE565" s="14">
        <f>VLOOKUP($B565,[2]Sheet3!$G:$CZ,68,0)</f>
        <v>0</v>
      </c>
      <c r="CF565" s="14">
        <f>VLOOKUP($B565,[2]Sheet3!$G:$CZ,69,0)</f>
        <v>0</v>
      </c>
      <c r="CG565" s="14">
        <f>VLOOKUP($B565,[2]Sheet3!$G:$CZ,70,0)</f>
        <v>0</v>
      </c>
      <c r="CH565" s="14">
        <f>VLOOKUP($B565,[2]Sheet3!$G:$CZ,71,0)</f>
        <v>0</v>
      </c>
      <c r="CI565" s="14">
        <f>VLOOKUP($B565,[2]Sheet3!$G:$CZ,72,0)</f>
        <v>0</v>
      </c>
      <c r="CJ565" s="14">
        <f>VLOOKUP($B565,[2]Sheet3!$G:$CZ,73,0)</f>
        <v>0</v>
      </c>
      <c r="CK565" s="14">
        <f>VLOOKUP($B565,[2]Sheet3!$G:$CZ,74,0)</f>
        <v>0</v>
      </c>
      <c r="CL565" s="14">
        <f>VLOOKUP($B565,[2]Sheet3!$G:$CZ,75,0)</f>
        <v>0</v>
      </c>
      <c r="CM565" s="14">
        <f>VLOOKUP($B565,[2]Sheet3!$G:$CZ,76,0)</f>
        <v>0</v>
      </c>
      <c r="CN565" s="14">
        <f>VLOOKUP($B565,[2]Sheet3!$G:$CZ,77,0)</f>
        <v>0</v>
      </c>
      <c r="CO565" s="14">
        <f>VLOOKUP($B565,[2]Sheet3!$G:$CZ,78,0)</f>
        <v>0</v>
      </c>
      <c r="CP565" s="14">
        <f>VLOOKUP($B565,[2]Sheet3!$G:$CZ,79,0)</f>
        <v>0</v>
      </c>
      <c r="CQ565" s="14">
        <f>VLOOKUP($B565,[2]Sheet3!$G:$CZ,80,0)</f>
        <v>0</v>
      </c>
      <c r="CR565" s="14">
        <f>VLOOKUP($B565,[2]Sheet3!$G:$CZ,81,0)</f>
        <v>0</v>
      </c>
      <c r="CS565" s="14">
        <f>VLOOKUP($B565,[2]Sheet3!$G:$CZ,82,0)</f>
        <v>0</v>
      </c>
      <c r="CT565" s="14">
        <f>VLOOKUP($B565,[2]Sheet3!$G:$CZ,83,0)</f>
        <v>0</v>
      </c>
      <c r="CU565" s="14">
        <f>VLOOKUP($B565,[2]Sheet3!$G:$CZ,84,0)</f>
        <v>0</v>
      </c>
      <c r="CV565" s="14">
        <f>VLOOKUP($B565,[2]Sheet3!$G:$CZ,85,0)</f>
        <v>0</v>
      </c>
      <c r="CW565" s="14">
        <f>VLOOKUP($B565,[2]Sheet3!$G:$CZ,86,0)</f>
        <v>0</v>
      </c>
      <c r="CX565" s="14">
        <f>VLOOKUP($B565,[2]Sheet3!$G:$CZ,87,0)</f>
        <v>0</v>
      </c>
      <c r="CY565" s="14">
        <f>VLOOKUP($B565,[2]Sheet3!$G:$CZ,88,0)</f>
        <v>0</v>
      </c>
      <c r="CZ565" s="14">
        <f>VLOOKUP($B565,[2]Sheet3!$G:$CZ,89,0)</f>
        <v>0</v>
      </c>
      <c r="DA565" s="14">
        <f>VLOOKUP($B565,[2]Sheet3!$G:$CZ,90,0)</f>
        <v>0</v>
      </c>
      <c r="DB565" s="14">
        <f>VLOOKUP($B565,[2]Sheet3!$G:$CZ,91,0)</f>
        <v>0</v>
      </c>
      <c r="DC565" s="14">
        <f>VLOOKUP($B565,[2]Sheet3!$G:$CZ,92,0)</f>
        <v>0</v>
      </c>
      <c r="DD565" s="14">
        <f>VLOOKUP($B565,[2]Sheet3!$G:$CZ,93,0)</f>
        <v>0</v>
      </c>
      <c r="DE565" s="14">
        <f>VLOOKUP($B565,[2]Sheet3!$G:$CZ,94,0)</f>
        <v>0</v>
      </c>
      <c r="DF565" s="14">
        <f>VLOOKUP($B565,[2]Sheet3!$G:$CZ,95,0)</f>
        <v>0</v>
      </c>
      <c r="DG565" s="14">
        <f>VLOOKUP($B565,[2]Sheet3!$G:$CZ,96,0)</f>
        <v>0</v>
      </c>
      <c r="DH565" s="14">
        <f>VLOOKUP($B565,[2]Sheet3!$G:$CZ,97,0)</f>
        <v>0</v>
      </c>
      <c r="DI565" s="14">
        <f>VLOOKUP($B565,[2]Sheet3!$G:$CZ,98,0)</f>
        <v>0</v>
      </c>
    </row>
    <row r="566" spans="1:113" x14ac:dyDescent="0.3">
      <c r="A566" s="9" t="str">
        <f t="shared" si="26"/>
        <v>S15930</v>
      </c>
      <c r="B566" s="15" t="s">
        <v>1589</v>
      </c>
      <c r="C566" s="15" t="s">
        <v>1590</v>
      </c>
      <c r="F566" s="7" t="s">
        <v>15</v>
      </c>
      <c r="G566" s="12" t="s">
        <v>4061</v>
      </c>
      <c r="H566" s="12" t="str">
        <f>VLOOKUP($B566,[1]Sheet1!$A:$G,5,0)</f>
        <v>manish.kumar@redingtongroup.com</v>
      </c>
      <c r="I566" s="12" t="str">
        <f>VLOOKUP($B566,[1]Sheet1!$A:$G,7,0)</f>
        <v>jaswinder.singh@redingtongroup.com</v>
      </c>
      <c r="J566" s="12" t="s">
        <v>82</v>
      </c>
      <c r="K566" s="7"/>
      <c r="L566" s="7"/>
      <c r="M566" s="8"/>
      <c r="N566" s="7" t="str">
        <f t="shared" si="24"/>
        <v>manish.kumar@redingtongroup.com; jaswinder.singh@redingtongroup.com; nilesh.phirke@redingtongroup.com;christopher.joseph@redingtongroup.com</v>
      </c>
      <c r="O566" s="7" t="str">
        <f t="shared" si="25"/>
        <v>S15930</v>
      </c>
      <c r="P566" s="8" t="s">
        <v>5215</v>
      </c>
      <c r="Q566" s="14">
        <f>VLOOKUP($B566,[2]Sheet3!$G:$CZ,2,0)</f>
        <v>2400301425</v>
      </c>
      <c r="R566" s="14">
        <f>VLOOKUP($B566,[2]Sheet3!$G:$CZ,3,0)</f>
        <v>0</v>
      </c>
      <c r="S566" s="14">
        <f>VLOOKUP($B566,[2]Sheet3!$G:$CZ,4,0)</f>
        <v>0</v>
      </c>
      <c r="T566" s="14">
        <f>VLOOKUP($B566,[2]Sheet3!$G:$CZ,5,0)</f>
        <v>0</v>
      </c>
      <c r="U566" s="14">
        <f>VLOOKUP($B566,[2]Sheet3!$G:$CZ,6,0)</f>
        <v>0</v>
      </c>
      <c r="V566" s="14">
        <f>VLOOKUP($B566,[2]Sheet3!$G:$CZ,7,0)</f>
        <v>0</v>
      </c>
      <c r="W566" s="14">
        <f>VLOOKUP($B566,[2]Sheet3!$G:$CZ,8,0)</f>
        <v>0</v>
      </c>
      <c r="X566" s="14">
        <f>VLOOKUP($B566,[2]Sheet3!$G:$CZ,9,0)</f>
        <v>0</v>
      </c>
      <c r="Y566" s="14">
        <f>VLOOKUP($B566,[2]Sheet3!$G:$CZ,10,0)</f>
        <v>0</v>
      </c>
      <c r="Z566" s="14">
        <f>VLOOKUP($B566,[2]Sheet3!$G:$CZ,11,0)</f>
        <v>0</v>
      </c>
      <c r="AA566" s="14">
        <f>VLOOKUP($B566,[2]Sheet3!$G:$CZ,12,0)</f>
        <v>0</v>
      </c>
      <c r="AB566" s="14">
        <f>VLOOKUP($B566,[2]Sheet3!$G:$CZ,13,0)</f>
        <v>0</v>
      </c>
      <c r="AC566" s="14">
        <f>VLOOKUP($B566,[2]Sheet3!$G:$CZ,14,0)</f>
        <v>0</v>
      </c>
      <c r="AD566" s="14">
        <f>VLOOKUP($B566,[2]Sheet3!$G:$CZ,15,0)</f>
        <v>0</v>
      </c>
      <c r="AE566" s="14">
        <f>VLOOKUP($B566,[2]Sheet3!$G:$CZ,16,0)</f>
        <v>0</v>
      </c>
      <c r="AF566" s="14">
        <f>VLOOKUP($B566,[2]Sheet3!$G:$CZ,17,0)</f>
        <v>0</v>
      </c>
      <c r="AG566" s="14">
        <f>VLOOKUP($B566,[2]Sheet3!$G:$CZ,18,0)</f>
        <v>0</v>
      </c>
      <c r="AH566" s="14">
        <f>VLOOKUP($B566,[2]Sheet3!$G:$CZ,19,0)</f>
        <v>0</v>
      </c>
      <c r="AI566" s="14">
        <f>VLOOKUP($B566,[2]Sheet3!$G:$CZ,20,0)</f>
        <v>0</v>
      </c>
      <c r="AJ566" s="14">
        <f>VLOOKUP($B566,[2]Sheet3!$G:$CZ,21,0)</f>
        <v>0</v>
      </c>
      <c r="AK566" s="14">
        <f>VLOOKUP($B566,[2]Sheet3!$G:$CZ,22,0)</f>
        <v>0</v>
      </c>
      <c r="AL566" s="14">
        <f>VLOOKUP($B566,[2]Sheet3!$G:$CZ,23,0)</f>
        <v>0</v>
      </c>
      <c r="AM566" s="14">
        <f>VLOOKUP($B566,[2]Sheet3!$G:$CZ,24,0)</f>
        <v>0</v>
      </c>
      <c r="AN566" s="14">
        <f>VLOOKUP($B566,[2]Sheet3!$G:$CZ,25,0)</f>
        <v>0</v>
      </c>
      <c r="AO566" s="14">
        <f>VLOOKUP($B566,[2]Sheet3!$G:$CZ,26,0)</f>
        <v>0</v>
      </c>
      <c r="AP566" s="14">
        <f>VLOOKUP($B566,[2]Sheet3!$G:$CZ,27,0)</f>
        <v>0</v>
      </c>
      <c r="AQ566" s="14">
        <f>VLOOKUP($B566,[2]Sheet3!$G:$CZ,28,0)</f>
        <v>0</v>
      </c>
      <c r="AR566" s="14">
        <f>VLOOKUP($B566,[2]Sheet3!$G:$CZ,29,0)</f>
        <v>0</v>
      </c>
      <c r="AS566" s="14">
        <f>VLOOKUP($B566,[2]Sheet3!$G:$CZ,30,0)</f>
        <v>0</v>
      </c>
      <c r="AT566" s="14">
        <f>VLOOKUP($B566,[2]Sheet3!$G:$CZ,31,0)</f>
        <v>0</v>
      </c>
      <c r="AU566" s="14">
        <f>VLOOKUP($B566,[2]Sheet3!$G:$CZ,32,0)</f>
        <v>0</v>
      </c>
      <c r="AV566" s="14">
        <f>VLOOKUP($B566,[2]Sheet3!$G:$CZ,33,0)</f>
        <v>0</v>
      </c>
      <c r="AW566" s="14">
        <f>VLOOKUP($B566,[2]Sheet3!$G:$CZ,34,0)</f>
        <v>0</v>
      </c>
      <c r="AX566" s="14">
        <f>VLOOKUP($B566,[2]Sheet3!$G:$CZ,35,0)</f>
        <v>0</v>
      </c>
      <c r="AY566" s="14">
        <f>VLOOKUP($B566,[2]Sheet3!$G:$CZ,36,0)</f>
        <v>0</v>
      </c>
      <c r="AZ566" s="14">
        <f>VLOOKUP($B566,[2]Sheet3!$G:$CZ,37,0)</f>
        <v>0</v>
      </c>
      <c r="BA566" s="14">
        <f>VLOOKUP($B566,[2]Sheet3!$G:$CZ,38,0)</f>
        <v>0</v>
      </c>
      <c r="BB566" s="14">
        <f>VLOOKUP($B566,[2]Sheet3!$G:$CZ,39,0)</f>
        <v>0</v>
      </c>
      <c r="BC566" s="14">
        <f>VLOOKUP($B566,[2]Sheet3!$G:$CZ,40,0)</f>
        <v>0</v>
      </c>
      <c r="BD566" s="14">
        <f>VLOOKUP($B566,[2]Sheet3!$G:$CZ,41,0)</f>
        <v>0</v>
      </c>
      <c r="BE566" s="14">
        <f>VLOOKUP($B566,[2]Sheet3!$G:$CZ,42,0)</f>
        <v>0</v>
      </c>
      <c r="BF566" s="14">
        <f>VLOOKUP($B566,[2]Sheet3!$G:$CZ,43,0)</f>
        <v>0</v>
      </c>
      <c r="BG566" s="14">
        <f>VLOOKUP($B566,[2]Sheet3!$G:$CZ,44,0)</f>
        <v>0</v>
      </c>
      <c r="BH566" s="14">
        <f>VLOOKUP($B566,[2]Sheet3!$G:$CZ,45,0)</f>
        <v>0</v>
      </c>
      <c r="BI566" s="14">
        <f>VLOOKUP($B566,[2]Sheet3!$G:$CZ,46,0)</f>
        <v>0</v>
      </c>
      <c r="BJ566" s="14">
        <f>VLOOKUP($B566,[2]Sheet3!$G:$CZ,47,0)</f>
        <v>0</v>
      </c>
      <c r="BK566" s="14">
        <f>VLOOKUP($B566,[2]Sheet3!$G:$CZ,48,0)</f>
        <v>0</v>
      </c>
      <c r="BL566" s="14">
        <f>VLOOKUP($B566,[2]Sheet3!$G:$CZ,49,0)</f>
        <v>0</v>
      </c>
      <c r="BM566" s="14">
        <f>VLOOKUP($B566,[2]Sheet3!$G:$CZ,50,0)</f>
        <v>0</v>
      </c>
      <c r="BN566" s="14">
        <f>VLOOKUP($B566,[2]Sheet3!$G:$CZ,51,0)</f>
        <v>0</v>
      </c>
      <c r="BO566" s="14">
        <f>VLOOKUP($B566,[2]Sheet3!$G:$CZ,52,0)</f>
        <v>0</v>
      </c>
      <c r="BP566" s="14">
        <f>VLOOKUP($B566,[2]Sheet3!$G:$CZ,53,0)</f>
        <v>0</v>
      </c>
      <c r="BQ566" s="14">
        <f>VLOOKUP($B566,[2]Sheet3!$G:$CZ,54,0)</f>
        <v>0</v>
      </c>
      <c r="BR566" s="14">
        <f>VLOOKUP($B566,[2]Sheet3!$G:$CZ,55,0)</f>
        <v>0</v>
      </c>
      <c r="BS566" s="14">
        <f>VLOOKUP($B566,[2]Sheet3!$G:$CZ,56,0)</f>
        <v>0</v>
      </c>
      <c r="BT566" s="14">
        <f>VLOOKUP($B566,[2]Sheet3!$G:$CZ,57,0)</f>
        <v>0</v>
      </c>
      <c r="BU566" s="14">
        <f>VLOOKUP($B566,[2]Sheet3!$G:$CZ,58,0)</f>
        <v>0</v>
      </c>
      <c r="BV566" s="14">
        <f>VLOOKUP($B566,[2]Sheet3!$G:$CZ,59,0)</f>
        <v>0</v>
      </c>
      <c r="BW566" s="14">
        <f>VLOOKUP($B566,[2]Sheet3!$G:$CZ,60,0)</f>
        <v>0</v>
      </c>
      <c r="BX566" s="14">
        <f>VLOOKUP($B566,[2]Sheet3!$G:$CZ,61,0)</f>
        <v>0</v>
      </c>
      <c r="BY566" s="14">
        <f>VLOOKUP($B566,[2]Sheet3!$G:$CZ,62,0)</f>
        <v>0</v>
      </c>
      <c r="BZ566" s="14">
        <f>VLOOKUP($B566,[2]Sheet3!$G:$CZ,63,0)</f>
        <v>0</v>
      </c>
      <c r="CA566" s="14">
        <f>VLOOKUP($B566,[2]Sheet3!$G:$CZ,64,0)</f>
        <v>0</v>
      </c>
      <c r="CB566" s="14">
        <f>VLOOKUP($B566,[2]Sheet3!$G:$CZ,65,0)</f>
        <v>0</v>
      </c>
      <c r="CC566" s="14">
        <f>VLOOKUP($B566,[2]Sheet3!$G:$CZ,66,0)</f>
        <v>0</v>
      </c>
      <c r="CD566" s="14">
        <f>VLOOKUP($B566,[2]Sheet3!$G:$CZ,67,0)</f>
        <v>0</v>
      </c>
      <c r="CE566" s="14">
        <f>VLOOKUP($B566,[2]Sheet3!$G:$CZ,68,0)</f>
        <v>0</v>
      </c>
      <c r="CF566" s="14">
        <f>VLOOKUP($B566,[2]Sheet3!$G:$CZ,69,0)</f>
        <v>0</v>
      </c>
      <c r="CG566" s="14">
        <f>VLOOKUP($B566,[2]Sheet3!$G:$CZ,70,0)</f>
        <v>0</v>
      </c>
      <c r="CH566" s="14">
        <f>VLOOKUP($B566,[2]Sheet3!$G:$CZ,71,0)</f>
        <v>0</v>
      </c>
      <c r="CI566" s="14">
        <f>VLOOKUP($B566,[2]Sheet3!$G:$CZ,72,0)</f>
        <v>0</v>
      </c>
      <c r="CJ566" s="14">
        <f>VLOOKUP($B566,[2]Sheet3!$G:$CZ,73,0)</f>
        <v>0</v>
      </c>
      <c r="CK566" s="14">
        <f>VLOOKUP($B566,[2]Sheet3!$G:$CZ,74,0)</f>
        <v>0</v>
      </c>
      <c r="CL566" s="14">
        <f>VLOOKUP($B566,[2]Sheet3!$G:$CZ,75,0)</f>
        <v>0</v>
      </c>
      <c r="CM566" s="14">
        <f>VLOOKUP($B566,[2]Sheet3!$G:$CZ,76,0)</f>
        <v>0</v>
      </c>
      <c r="CN566" s="14">
        <f>VLOOKUP($B566,[2]Sheet3!$G:$CZ,77,0)</f>
        <v>0</v>
      </c>
      <c r="CO566" s="14">
        <f>VLOOKUP($B566,[2]Sheet3!$G:$CZ,78,0)</f>
        <v>0</v>
      </c>
      <c r="CP566" s="14">
        <f>VLOOKUP($B566,[2]Sheet3!$G:$CZ,79,0)</f>
        <v>0</v>
      </c>
      <c r="CQ566" s="14">
        <f>VLOOKUP($B566,[2]Sheet3!$G:$CZ,80,0)</f>
        <v>0</v>
      </c>
      <c r="CR566" s="14">
        <f>VLOOKUP($B566,[2]Sheet3!$G:$CZ,81,0)</f>
        <v>0</v>
      </c>
      <c r="CS566" s="14">
        <f>VLOOKUP($B566,[2]Sheet3!$G:$CZ,82,0)</f>
        <v>0</v>
      </c>
      <c r="CT566" s="14">
        <f>VLOOKUP($B566,[2]Sheet3!$G:$CZ,83,0)</f>
        <v>0</v>
      </c>
      <c r="CU566" s="14">
        <f>VLOOKUP($B566,[2]Sheet3!$G:$CZ,84,0)</f>
        <v>0</v>
      </c>
      <c r="CV566" s="14">
        <f>VLOOKUP($B566,[2]Sheet3!$G:$CZ,85,0)</f>
        <v>0</v>
      </c>
      <c r="CW566" s="14">
        <f>VLOOKUP($B566,[2]Sheet3!$G:$CZ,86,0)</f>
        <v>0</v>
      </c>
      <c r="CX566" s="14">
        <f>VLOOKUP($B566,[2]Sheet3!$G:$CZ,87,0)</f>
        <v>0</v>
      </c>
      <c r="CY566" s="14">
        <f>VLOOKUP($B566,[2]Sheet3!$G:$CZ,88,0)</f>
        <v>0</v>
      </c>
      <c r="CZ566" s="14">
        <f>VLOOKUP($B566,[2]Sheet3!$G:$CZ,89,0)</f>
        <v>0</v>
      </c>
      <c r="DA566" s="14">
        <f>VLOOKUP($B566,[2]Sheet3!$G:$CZ,90,0)</f>
        <v>0</v>
      </c>
      <c r="DB566" s="14">
        <f>VLOOKUP($B566,[2]Sheet3!$G:$CZ,91,0)</f>
        <v>0</v>
      </c>
      <c r="DC566" s="14">
        <f>VLOOKUP($B566,[2]Sheet3!$G:$CZ,92,0)</f>
        <v>0</v>
      </c>
      <c r="DD566" s="14">
        <f>VLOOKUP($B566,[2]Sheet3!$G:$CZ,93,0)</f>
        <v>0</v>
      </c>
      <c r="DE566" s="14">
        <f>VLOOKUP($B566,[2]Sheet3!$G:$CZ,94,0)</f>
        <v>0</v>
      </c>
      <c r="DF566" s="14">
        <f>VLOOKUP($B566,[2]Sheet3!$G:$CZ,95,0)</f>
        <v>0</v>
      </c>
      <c r="DG566" s="14">
        <f>VLOOKUP($B566,[2]Sheet3!$G:$CZ,96,0)</f>
        <v>0</v>
      </c>
      <c r="DH566" s="14">
        <f>VLOOKUP($B566,[2]Sheet3!$G:$CZ,97,0)</f>
        <v>0</v>
      </c>
      <c r="DI566" s="14">
        <f>VLOOKUP($B566,[2]Sheet3!$G:$CZ,98,0)</f>
        <v>0</v>
      </c>
    </row>
    <row r="567" spans="1:113" x14ac:dyDescent="0.3">
      <c r="A567" s="9" t="str">
        <f t="shared" si="26"/>
        <v>W13936</v>
      </c>
      <c r="B567" s="15" t="s">
        <v>1591</v>
      </c>
      <c r="C567" s="15" t="s">
        <v>1592</v>
      </c>
      <c r="F567" s="7" t="s">
        <v>15</v>
      </c>
      <c r="G567" s="12" t="s">
        <v>4062</v>
      </c>
      <c r="H567" s="12" t="str">
        <f>VLOOKUP($B567,[1]Sheet1!$A:$G,5,0)</f>
        <v>vijay.tayade@redingtongroup.com</v>
      </c>
      <c r="I567" s="12" t="str">
        <f>VLOOKUP($B567,[1]Sheet1!$A:$G,7,0)</f>
        <v>rohan.vora@redingtongroup.com</v>
      </c>
      <c r="J567" s="12" t="s">
        <v>82</v>
      </c>
      <c r="K567" s="7"/>
      <c r="L567" s="7"/>
      <c r="M567" s="8"/>
      <c r="N567" s="7" t="str">
        <f t="shared" si="24"/>
        <v>vijay.tayade@redingtongroup.com; rohan.vora@redingtongroup.com; nilesh.phirke@redingtongroup.com;christopher.joseph@redingtongroup.com</v>
      </c>
      <c r="O567" s="7" t="str">
        <f t="shared" si="25"/>
        <v>W13936</v>
      </c>
      <c r="P567" s="8" t="s">
        <v>5215</v>
      </c>
      <c r="Q567" s="14">
        <f>VLOOKUP($B567,[2]Sheet3!$G:$CZ,2,0)</f>
        <v>2400306025</v>
      </c>
      <c r="R567" s="14">
        <f>VLOOKUP($B567,[2]Sheet3!$G:$CZ,3,0)</f>
        <v>0</v>
      </c>
      <c r="S567" s="14">
        <f>VLOOKUP($B567,[2]Sheet3!$G:$CZ,4,0)</f>
        <v>0</v>
      </c>
      <c r="T567" s="14">
        <f>VLOOKUP($B567,[2]Sheet3!$G:$CZ,5,0)</f>
        <v>0</v>
      </c>
      <c r="U567" s="14">
        <f>VLOOKUP($B567,[2]Sheet3!$G:$CZ,6,0)</f>
        <v>0</v>
      </c>
      <c r="V567" s="14">
        <f>VLOOKUP($B567,[2]Sheet3!$G:$CZ,7,0)</f>
        <v>0</v>
      </c>
      <c r="W567" s="14">
        <f>VLOOKUP($B567,[2]Sheet3!$G:$CZ,8,0)</f>
        <v>0</v>
      </c>
      <c r="X567" s="14">
        <f>VLOOKUP($B567,[2]Sheet3!$G:$CZ,9,0)</f>
        <v>0</v>
      </c>
      <c r="Y567" s="14">
        <f>VLOOKUP($B567,[2]Sheet3!$G:$CZ,10,0)</f>
        <v>0</v>
      </c>
      <c r="Z567" s="14">
        <f>VLOOKUP($B567,[2]Sheet3!$G:$CZ,11,0)</f>
        <v>0</v>
      </c>
      <c r="AA567" s="14">
        <f>VLOOKUP($B567,[2]Sheet3!$G:$CZ,12,0)</f>
        <v>0</v>
      </c>
      <c r="AB567" s="14">
        <f>VLOOKUP($B567,[2]Sheet3!$G:$CZ,13,0)</f>
        <v>0</v>
      </c>
      <c r="AC567" s="14">
        <f>VLOOKUP($B567,[2]Sheet3!$G:$CZ,14,0)</f>
        <v>0</v>
      </c>
      <c r="AD567" s="14">
        <f>VLOOKUP($B567,[2]Sheet3!$G:$CZ,15,0)</f>
        <v>0</v>
      </c>
      <c r="AE567" s="14">
        <f>VLOOKUP($B567,[2]Sheet3!$G:$CZ,16,0)</f>
        <v>0</v>
      </c>
      <c r="AF567" s="14">
        <f>VLOOKUP($B567,[2]Sheet3!$G:$CZ,17,0)</f>
        <v>0</v>
      </c>
      <c r="AG567" s="14">
        <f>VLOOKUP($B567,[2]Sheet3!$G:$CZ,18,0)</f>
        <v>0</v>
      </c>
      <c r="AH567" s="14">
        <f>VLOOKUP($B567,[2]Sheet3!$G:$CZ,19,0)</f>
        <v>0</v>
      </c>
      <c r="AI567" s="14">
        <f>VLOOKUP($B567,[2]Sheet3!$G:$CZ,20,0)</f>
        <v>0</v>
      </c>
      <c r="AJ567" s="14">
        <f>VLOOKUP($B567,[2]Sheet3!$G:$CZ,21,0)</f>
        <v>0</v>
      </c>
      <c r="AK567" s="14">
        <f>VLOOKUP($B567,[2]Sheet3!$G:$CZ,22,0)</f>
        <v>0</v>
      </c>
      <c r="AL567" s="14">
        <f>VLOOKUP($B567,[2]Sheet3!$G:$CZ,23,0)</f>
        <v>0</v>
      </c>
      <c r="AM567" s="14">
        <f>VLOOKUP($B567,[2]Sheet3!$G:$CZ,24,0)</f>
        <v>0</v>
      </c>
      <c r="AN567" s="14">
        <f>VLOOKUP($B567,[2]Sheet3!$G:$CZ,25,0)</f>
        <v>0</v>
      </c>
      <c r="AO567" s="14">
        <f>VLOOKUP($B567,[2]Sheet3!$G:$CZ,26,0)</f>
        <v>0</v>
      </c>
      <c r="AP567" s="14">
        <f>VLOOKUP($B567,[2]Sheet3!$G:$CZ,27,0)</f>
        <v>0</v>
      </c>
      <c r="AQ567" s="14">
        <f>VLOOKUP($B567,[2]Sheet3!$G:$CZ,28,0)</f>
        <v>0</v>
      </c>
      <c r="AR567" s="14">
        <f>VLOOKUP($B567,[2]Sheet3!$G:$CZ,29,0)</f>
        <v>0</v>
      </c>
      <c r="AS567" s="14">
        <f>VLOOKUP($B567,[2]Sheet3!$G:$CZ,30,0)</f>
        <v>0</v>
      </c>
      <c r="AT567" s="14">
        <f>VLOOKUP($B567,[2]Sheet3!$G:$CZ,31,0)</f>
        <v>0</v>
      </c>
      <c r="AU567" s="14">
        <f>VLOOKUP($B567,[2]Sheet3!$G:$CZ,32,0)</f>
        <v>0</v>
      </c>
      <c r="AV567" s="14">
        <f>VLOOKUP($B567,[2]Sheet3!$G:$CZ,33,0)</f>
        <v>0</v>
      </c>
      <c r="AW567" s="14">
        <f>VLOOKUP($B567,[2]Sheet3!$G:$CZ,34,0)</f>
        <v>0</v>
      </c>
      <c r="AX567" s="14">
        <f>VLOOKUP($B567,[2]Sheet3!$G:$CZ,35,0)</f>
        <v>0</v>
      </c>
      <c r="AY567" s="14">
        <f>VLOOKUP($B567,[2]Sheet3!$G:$CZ,36,0)</f>
        <v>0</v>
      </c>
      <c r="AZ567" s="14">
        <f>VLOOKUP($B567,[2]Sheet3!$G:$CZ,37,0)</f>
        <v>0</v>
      </c>
      <c r="BA567" s="14">
        <f>VLOOKUP($B567,[2]Sheet3!$G:$CZ,38,0)</f>
        <v>0</v>
      </c>
      <c r="BB567" s="14">
        <f>VLOOKUP($B567,[2]Sheet3!$G:$CZ,39,0)</f>
        <v>0</v>
      </c>
      <c r="BC567" s="14">
        <f>VLOOKUP($B567,[2]Sheet3!$G:$CZ,40,0)</f>
        <v>0</v>
      </c>
      <c r="BD567" s="14">
        <f>VLOOKUP($B567,[2]Sheet3!$G:$CZ,41,0)</f>
        <v>0</v>
      </c>
      <c r="BE567" s="14">
        <f>VLOOKUP($B567,[2]Sheet3!$G:$CZ,42,0)</f>
        <v>0</v>
      </c>
      <c r="BF567" s="14">
        <f>VLOOKUP($B567,[2]Sheet3!$G:$CZ,43,0)</f>
        <v>0</v>
      </c>
      <c r="BG567" s="14">
        <f>VLOOKUP($B567,[2]Sheet3!$G:$CZ,44,0)</f>
        <v>0</v>
      </c>
      <c r="BH567" s="14">
        <f>VLOOKUP($B567,[2]Sheet3!$G:$CZ,45,0)</f>
        <v>0</v>
      </c>
      <c r="BI567" s="14">
        <f>VLOOKUP($B567,[2]Sheet3!$G:$CZ,46,0)</f>
        <v>0</v>
      </c>
      <c r="BJ567" s="14">
        <f>VLOOKUP($B567,[2]Sheet3!$G:$CZ,47,0)</f>
        <v>0</v>
      </c>
      <c r="BK567" s="14">
        <f>VLOOKUP($B567,[2]Sheet3!$G:$CZ,48,0)</f>
        <v>0</v>
      </c>
      <c r="BL567" s="14">
        <f>VLOOKUP($B567,[2]Sheet3!$G:$CZ,49,0)</f>
        <v>0</v>
      </c>
      <c r="BM567" s="14">
        <f>VLOOKUP($B567,[2]Sheet3!$G:$CZ,50,0)</f>
        <v>0</v>
      </c>
      <c r="BN567" s="14">
        <f>VLOOKUP($B567,[2]Sheet3!$G:$CZ,51,0)</f>
        <v>0</v>
      </c>
      <c r="BO567" s="14">
        <f>VLOOKUP($B567,[2]Sheet3!$G:$CZ,52,0)</f>
        <v>0</v>
      </c>
      <c r="BP567" s="14">
        <f>VLOOKUP($B567,[2]Sheet3!$G:$CZ,53,0)</f>
        <v>0</v>
      </c>
      <c r="BQ567" s="14">
        <f>VLOOKUP($B567,[2]Sheet3!$G:$CZ,54,0)</f>
        <v>0</v>
      </c>
      <c r="BR567" s="14">
        <f>VLOOKUP($B567,[2]Sheet3!$G:$CZ,55,0)</f>
        <v>0</v>
      </c>
      <c r="BS567" s="14">
        <f>VLOOKUP($B567,[2]Sheet3!$G:$CZ,56,0)</f>
        <v>0</v>
      </c>
      <c r="BT567" s="14">
        <f>VLOOKUP($B567,[2]Sheet3!$G:$CZ,57,0)</f>
        <v>0</v>
      </c>
      <c r="BU567" s="14">
        <f>VLOOKUP($B567,[2]Sheet3!$G:$CZ,58,0)</f>
        <v>0</v>
      </c>
      <c r="BV567" s="14">
        <f>VLOOKUP($B567,[2]Sheet3!$G:$CZ,59,0)</f>
        <v>0</v>
      </c>
      <c r="BW567" s="14">
        <f>VLOOKUP($B567,[2]Sheet3!$G:$CZ,60,0)</f>
        <v>0</v>
      </c>
      <c r="BX567" s="14">
        <f>VLOOKUP($B567,[2]Sheet3!$G:$CZ,61,0)</f>
        <v>0</v>
      </c>
      <c r="BY567" s="14">
        <f>VLOOKUP($B567,[2]Sheet3!$G:$CZ,62,0)</f>
        <v>0</v>
      </c>
      <c r="BZ567" s="14">
        <f>VLOOKUP($B567,[2]Sheet3!$G:$CZ,63,0)</f>
        <v>0</v>
      </c>
      <c r="CA567" s="14">
        <f>VLOOKUP($B567,[2]Sheet3!$G:$CZ,64,0)</f>
        <v>0</v>
      </c>
      <c r="CB567" s="14">
        <f>VLOOKUP($B567,[2]Sheet3!$G:$CZ,65,0)</f>
        <v>0</v>
      </c>
      <c r="CC567" s="14">
        <f>VLOOKUP($B567,[2]Sheet3!$G:$CZ,66,0)</f>
        <v>0</v>
      </c>
      <c r="CD567" s="14">
        <f>VLOOKUP($B567,[2]Sheet3!$G:$CZ,67,0)</f>
        <v>0</v>
      </c>
      <c r="CE567" s="14">
        <f>VLOOKUP($B567,[2]Sheet3!$G:$CZ,68,0)</f>
        <v>0</v>
      </c>
      <c r="CF567" s="14">
        <f>VLOOKUP($B567,[2]Sheet3!$G:$CZ,69,0)</f>
        <v>0</v>
      </c>
      <c r="CG567" s="14">
        <f>VLOOKUP($B567,[2]Sheet3!$G:$CZ,70,0)</f>
        <v>0</v>
      </c>
      <c r="CH567" s="14">
        <f>VLOOKUP($B567,[2]Sheet3!$G:$CZ,71,0)</f>
        <v>0</v>
      </c>
      <c r="CI567" s="14">
        <f>VLOOKUP($B567,[2]Sheet3!$G:$CZ,72,0)</f>
        <v>0</v>
      </c>
      <c r="CJ567" s="14">
        <f>VLOOKUP($B567,[2]Sheet3!$G:$CZ,73,0)</f>
        <v>0</v>
      </c>
      <c r="CK567" s="14">
        <f>VLOOKUP($B567,[2]Sheet3!$G:$CZ,74,0)</f>
        <v>0</v>
      </c>
      <c r="CL567" s="14">
        <f>VLOOKUP($B567,[2]Sheet3!$G:$CZ,75,0)</f>
        <v>0</v>
      </c>
      <c r="CM567" s="14">
        <f>VLOOKUP($B567,[2]Sheet3!$G:$CZ,76,0)</f>
        <v>0</v>
      </c>
      <c r="CN567" s="14">
        <f>VLOOKUP($B567,[2]Sheet3!$G:$CZ,77,0)</f>
        <v>0</v>
      </c>
      <c r="CO567" s="14">
        <f>VLOOKUP($B567,[2]Sheet3!$G:$CZ,78,0)</f>
        <v>0</v>
      </c>
      <c r="CP567" s="14">
        <f>VLOOKUP($B567,[2]Sheet3!$G:$CZ,79,0)</f>
        <v>0</v>
      </c>
      <c r="CQ567" s="14">
        <f>VLOOKUP($B567,[2]Sheet3!$G:$CZ,80,0)</f>
        <v>0</v>
      </c>
      <c r="CR567" s="14">
        <f>VLOOKUP($B567,[2]Sheet3!$G:$CZ,81,0)</f>
        <v>0</v>
      </c>
      <c r="CS567" s="14">
        <f>VLOOKUP($B567,[2]Sheet3!$G:$CZ,82,0)</f>
        <v>0</v>
      </c>
      <c r="CT567" s="14">
        <f>VLOOKUP($B567,[2]Sheet3!$G:$CZ,83,0)</f>
        <v>0</v>
      </c>
      <c r="CU567" s="14">
        <f>VLOOKUP($B567,[2]Sheet3!$G:$CZ,84,0)</f>
        <v>0</v>
      </c>
      <c r="CV567" s="14">
        <f>VLOOKUP($B567,[2]Sheet3!$G:$CZ,85,0)</f>
        <v>0</v>
      </c>
      <c r="CW567" s="14">
        <f>VLOOKUP($B567,[2]Sheet3!$G:$CZ,86,0)</f>
        <v>0</v>
      </c>
      <c r="CX567" s="14">
        <f>VLOOKUP($B567,[2]Sheet3!$G:$CZ,87,0)</f>
        <v>0</v>
      </c>
      <c r="CY567" s="14">
        <f>VLOOKUP($B567,[2]Sheet3!$G:$CZ,88,0)</f>
        <v>0</v>
      </c>
      <c r="CZ567" s="14">
        <f>VLOOKUP($B567,[2]Sheet3!$G:$CZ,89,0)</f>
        <v>0</v>
      </c>
      <c r="DA567" s="14">
        <f>VLOOKUP($B567,[2]Sheet3!$G:$CZ,90,0)</f>
        <v>0</v>
      </c>
      <c r="DB567" s="14">
        <f>VLOOKUP($B567,[2]Sheet3!$G:$CZ,91,0)</f>
        <v>0</v>
      </c>
      <c r="DC567" s="14">
        <f>VLOOKUP($B567,[2]Sheet3!$G:$CZ,92,0)</f>
        <v>0</v>
      </c>
      <c r="DD567" s="14">
        <f>VLOOKUP($B567,[2]Sheet3!$G:$CZ,93,0)</f>
        <v>0</v>
      </c>
      <c r="DE567" s="14">
        <f>VLOOKUP($B567,[2]Sheet3!$G:$CZ,94,0)</f>
        <v>0</v>
      </c>
      <c r="DF567" s="14">
        <f>VLOOKUP($B567,[2]Sheet3!$G:$CZ,95,0)</f>
        <v>0</v>
      </c>
      <c r="DG567" s="14">
        <f>VLOOKUP($B567,[2]Sheet3!$G:$CZ,96,0)</f>
        <v>0</v>
      </c>
      <c r="DH567" s="14">
        <f>VLOOKUP($B567,[2]Sheet3!$G:$CZ,97,0)</f>
        <v>0</v>
      </c>
      <c r="DI567" s="14">
        <f>VLOOKUP($B567,[2]Sheet3!$G:$CZ,98,0)</f>
        <v>0</v>
      </c>
    </row>
    <row r="568" spans="1:113" x14ac:dyDescent="0.3">
      <c r="A568" s="9" t="str">
        <f t="shared" si="26"/>
        <v>N13702</v>
      </c>
      <c r="B568" s="15" t="s">
        <v>338</v>
      </c>
      <c r="C568" s="15" t="s">
        <v>339</v>
      </c>
      <c r="F568" s="7" t="s">
        <v>15</v>
      </c>
      <c r="G568" s="12" t="s">
        <v>4063</v>
      </c>
      <c r="H568" s="12" t="str">
        <f>VLOOKUP($B568,[1]Sheet1!$A:$G,5,0)</f>
        <v>himanshu.ranjansingh@redingtongroup.com</v>
      </c>
      <c r="I568" s="12" t="str">
        <f>VLOOKUP($B568,[1]Sheet1!$A:$G,7,0)</f>
        <v>sidharth.eknath@redingtongroup.com</v>
      </c>
      <c r="J568" s="12" t="s">
        <v>82</v>
      </c>
      <c r="K568" s="7"/>
      <c r="L568" s="7"/>
      <c r="M568" s="8"/>
      <c r="N568" s="7" t="str">
        <f t="shared" si="24"/>
        <v>himanshu.ranjansingh@redingtongroup.com; sidharth.eknath@redingtongroup.com; nilesh.phirke@redingtongroup.com;christopher.joseph@redingtongroup.com</v>
      </c>
      <c r="O568" s="7" t="str">
        <f t="shared" si="25"/>
        <v>N13702</v>
      </c>
      <c r="P568" s="8" t="s">
        <v>5215</v>
      </c>
      <c r="Q568" s="14">
        <f>VLOOKUP($B568,[2]Sheet3!$G:$CZ,2,0)</f>
        <v>2400308283</v>
      </c>
      <c r="R568" s="14">
        <f>VLOOKUP($B568,[2]Sheet3!$G:$CZ,3,0)</f>
        <v>2400307945</v>
      </c>
      <c r="S568" s="14">
        <f>VLOOKUP($B568,[2]Sheet3!$G:$CZ,4,0)</f>
        <v>2400301360</v>
      </c>
      <c r="T568" s="14">
        <f>VLOOKUP($B568,[2]Sheet3!$G:$CZ,5,0)</f>
        <v>2400301258</v>
      </c>
      <c r="U568" s="14">
        <f>VLOOKUP($B568,[2]Sheet3!$G:$CZ,6,0)</f>
        <v>2400305299</v>
      </c>
      <c r="V568" s="14">
        <f>VLOOKUP($B568,[2]Sheet3!$G:$CZ,7,0)</f>
        <v>2400303499</v>
      </c>
      <c r="W568" s="14">
        <f>VLOOKUP($B568,[2]Sheet3!$G:$CZ,8,0)</f>
        <v>2400308532</v>
      </c>
      <c r="X568" s="14">
        <f>VLOOKUP($B568,[2]Sheet3!$G:$CZ,9,0)</f>
        <v>2400308278</v>
      </c>
      <c r="Y568" s="14">
        <f>VLOOKUP($B568,[2]Sheet3!$G:$CZ,10,0)</f>
        <v>2400308279</v>
      </c>
      <c r="Z568" s="14">
        <f>VLOOKUP($B568,[2]Sheet3!$G:$CZ,11,0)</f>
        <v>2400308276</v>
      </c>
      <c r="AA568" s="14">
        <f>VLOOKUP($B568,[2]Sheet3!$G:$CZ,12,0)</f>
        <v>2400299289</v>
      </c>
      <c r="AB568" s="14">
        <f>VLOOKUP($B568,[2]Sheet3!$G:$CZ,13,0)</f>
        <v>0</v>
      </c>
      <c r="AC568" s="14">
        <f>VLOOKUP($B568,[2]Sheet3!$G:$CZ,14,0)</f>
        <v>0</v>
      </c>
      <c r="AD568" s="14">
        <f>VLOOKUP($B568,[2]Sheet3!$G:$CZ,15,0)</f>
        <v>0</v>
      </c>
      <c r="AE568" s="14">
        <f>VLOOKUP($B568,[2]Sheet3!$G:$CZ,16,0)</f>
        <v>0</v>
      </c>
      <c r="AF568" s="14">
        <f>VLOOKUP($B568,[2]Sheet3!$G:$CZ,17,0)</f>
        <v>0</v>
      </c>
      <c r="AG568" s="14">
        <f>VLOOKUP($B568,[2]Sheet3!$G:$CZ,18,0)</f>
        <v>0</v>
      </c>
      <c r="AH568" s="14">
        <f>VLOOKUP($B568,[2]Sheet3!$G:$CZ,19,0)</f>
        <v>0</v>
      </c>
      <c r="AI568" s="14">
        <f>VLOOKUP($B568,[2]Sheet3!$G:$CZ,20,0)</f>
        <v>0</v>
      </c>
      <c r="AJ568" s="14">
        <f>VLOOKUP($B568,[2]Sheet3!$G:$CZ,21,0)</f>
        <v>0</v>
      </c>
      <c r="AK568" s="14">
        <f>VLOOKUP($B568,[2]Sheet3!$G:$CZ,22,0)</f>
        <v>0</v>
      </c>
      <c r="AL568" s="14">
        <f>VLOOKUP($B568,[2]Sheet3!$G:$CZ,23,0)</f>
        <v>0</v>
      </c>
      <c r="AM568" s="14">
        <f>VLOOKUP($B568,[2]Sheet3!$G:$CZ,24,0)</f>
        <v>0</v>
      </c>
      <c r="AN568" s="14">
        <f>VLOOKUP($B568,[2]Sheet3!$G:$CZ,25,0)</f>
        <v>0</v>
      </c>
      <c r="AO568" s="14">
        <f>VLOOKUP($B568,[2]Sheet3!$G:$CZ,26,0)</f>
        <v>0</v>
      </c>
      <c r="AP568" s="14">
        <f>VLOOKUP($B568,[2]Sheet3!$G:$CZ,27,0)</f>
        <v>0</v>
      </c>
      <c r="AQ568" s="14">
        <f>VLOOKUP($B568,[2]Sheet3!$G:$CZ,28,0)</f>
        <v>0</v>
      </c>
      <c r="AR568" s="14">
        <f>VLOOKUP($B568,[2]Sheet3!$G:$CZ,29,0)</f>
        <v>0</v>
      </c>
      <c r="AS568" s="14">
        <f>VLOOKUP($B568,[2]Sheet3!$G:$CZ,30,0)</f>
        <v>0</v>
      </c>
      <c r="AT568" s="14">
        <f>VLOOKUP($B568,[2]Sheet3!$G:$CZ,31,0)</f>
        <v>0</v>
      </c>
      <c r="AU568" s="14">
        <f>VLOOKUP($B568,[2]Sheet3!$G:$CZ,32,0)</f>
        <v>0</v>
      </c>
      <c r="AV568" s="14">
        <f>VLOOKUP($B568,[2]Sheet3!$G:$CZ,33,0)</f>
        <v>0</v>
      </c>
      <c r="AW568" s="14">
        <f>VLOOKUP($B568,[2]Sheet3!$G:$CZ,34,0)</f>
        <v>0</v>
      </c>
      <c r="AX568" s="14">
        <f>VLOOKUP($B568,[2]Sheet3!$G:$CZ,35,0)</f>
        <v>0</v>
      </c>
      <c r="AY568" s="14">
        <f>VLOOKUP($B568,[2]Sheet3!$G:$CZ,36,0)</f>
        <v>0</v>
      </c>
      <c r="AZ568" s="14">
        <f>VLOOKUP($B568,[2]Sheet3!$G:$CZ,37,0)</f>
        <v>0</v>
      </c>
      <c r="BA568" s="14">
        <f>VLOOKUP($B568,[2]Sheet3!$G:$CZ,38,0)</f>
        <v>0</v>
      </c>
      <c r="BB568" s="14">
        <f>VLOOKUP($B568,[2]Sheet3!$G:$CZ,39,0)</f>
        <v>0</v>
      </c>
      <c r="BC568" s="14">
        <f>VLOOKUP($B568,[2]Sheet3!$G:$CZ,40,0)</f>
        <v>0</v>
      </c>
      <c r="BD568" s="14">
        <f>VLOOKUP($B568,[2]Sheet3!$G:$CZ,41,0)</f>
        <v>0</v>
      </c>
      <c r="BE568" s="14">
        <f>VLOOKUP($B568,[2]Sheet3!$G:$CZ,42,0)</f>
        <v>0</v>
      </c>
      <c r="BF568" s="14">
        <f>VLOOKUP($B568,[2]Sheet3!$G:$CZ,43,0)</f>
        <v>0</v>
      </c>
      <c r="BG568" s="14">
        <f>VLOOKUP($B568,[2]Sheet3!$G:$CZ,44,0)</f>
        <v>0</v>
      </c>
      <c r="BH568" s="14">
        <f>VLOOKUP($B568,[2]Sheet3!$G:$CZ,45,0)</f>
        <v>0</v>
      </c>
      <c r="BI568" s="14">
        <f>VLOOKUP($B568,[2]Sheet3!$G:$CZ,46,0)</f>
        <v>0</v>
      </c>
      <c r="BJ568" s="14">
        <f>VLOOKUP($B568,[2]Sheet3!$G:$CZ,47,0)</f>
        <v>0</v>
      </c>
      <c r="BK568" s="14">
        <f>VLOOKUP($B568,[2]Sheet3!$G:$CZ,48,0)</f>
        <v>0</v>
      </c>
      <c r="BL568" s="14">
        <f>VLOOKUP($B568,[2]Sheet3!$G:$CZ,49,0)</f>
        <v>0</v>
      </c>
      <c r="BM568" s="14">
        <f>VLOOKUP($B568,[2]Sheet3!$G:$CZ,50,0)</f>
        <v>0</v>
      </c>
      <c r="BN568" s="14">
        <f>VLOOKUP($B568,[2]Sheet3!$G:$CZ,51,0)</f>
        <v>0</v>
      </c>
      <c r="BO568" s="14">
        <f>VLOOKUP($B568,[2]Sheet3!$G:$CZ,52,0)</f>
        <v>0</v>
      </c>
      <c r="BP568" s="14">
        <f>VLOOKUP($B568,[2]Sheet3!$G:$CZ,53,0)</f>
        <v>0</v>
      </c>
      <c r="BQ568" s="14">
        <f>VLOOKUP($B568,[2]Sheet3!$G:$CZ,54,0)</f>
        <v>0</v>
      </c>
      <c r="BR568" s="14">
        <f>VLOOKUP($B568,[2]Sheet3!$G:$CZ,55,0)</f>
        <v>0</v>
      </c>
      <c r="BS568" s="14">
        <f>VLOOKUP($B568,[2]Sheet3!$G:$CZ,56,0)</f>
        <v>0</v>
      </c>
      <c r="BT568" s="14">
        <f>VLOOKUP($B568,[2]Sheet3!$G:$CZ,57,0)</f>
        <v>0</v>
      </c>
      <c r="BU568" s="14">
        <f>VLOOKUP($B568,[2]Sheet3!$G:$CZ,58,0)</f>
        <v>0</v>
      </c>
      <c r="BV568" s="14">
        <f>VLOOKUP($B568,[2]Sheet3!$G:$CZ,59,0)</f>
        <v>0</v>
      </c>
      <c r="BW568" s="14">
        <f>VLOOKUP($B568,[2]Sheet3!$G:$CZ,60,0)</f>
        <v>0</v>
      </c>
      <c r="BX568" s="14">
        <f>VLOOKUP($B568,[2]Sheet3!$G:$CZ,61,0)</f>
        <v>0</v>
      </c>
      <c r="BY568" s="14">
        <f>VLOOKUP($B568,[2]Sheet3!$G:$CZ,62,0)</f>
        <v>0</v>
      </c>
      <c r="BZ568" s="14">
        <f>VLOOKUP($B568,[2]Sheet3!$G:$CZ,63,0)</f>
        <v>0</v>
      </c>
      <c r="CA568" s="14">
        <f>VLOOKUP($B568,[2]Sheet3!$G:$CZ,64,0)</f>
        <v>0</v>
      </c>
      <c r="CB568" s="14">
        <f>VLOOKUP($B568,[2]Sheet3!$G:$CZ,65,0)</f>
        <v>0</v>
      </c>
      <c r="CC568" s="14">
        <f>VLOOKUP($B568,[2]Sheet3!$G:$CZ,66,0)</f>
        <v>0</v>
      </c>
      <c r="CD568" s="14">
        <f>VLOOKUP($B568,[2]Sheet3!$G:$CZ,67,0)</f>
        <v>0</v>
      </c>
      <c r="CE568" s="14">
        <f>VLOOKUP($B568,[2]Sheet3!$G:$CZ,68,0)</f>
        <v>0</v>
      </c>
      <c r="CF568" s="14">
        <f>VLOOKUP($B568,[2]Sheet3!$G:$CZ,69,0)</f>
        <v>0</v>
      </c>
      <c r="CG568" s="14">
        <f>VLOOKUP($B568,[2]Sheet3!$G:$CZ,70,0)</f>
        <v>0</v>
      </c>
      <c r="CH568" s="14">
        <f>VLOOKUP($B568,[2]Sheet3!$G:$CZ,71,0)</f>
        <v>0</v>
      </c>
      <c r="CI568" s="14">
        <f>VLOOKUP($B568,[2]Sheet3!$G:$CZ,72,0)</f>
        <v>0</v>
      </c>
      <c r="CJ568" s="14">
        <f>VLOOKUP($B568,[2]Sheet3!$G:$CZ,73,0)</f>
        <v>0</v>
      </c>
      <c r="CK568" s="14">
        <f>VLOOKUP($B568,[2]Sheet3!$G:$CZ,74,0)</f>
        <v>0</v>
      </c>
      <c r="CL568" s="14">
        <f>VLOOKUP($B568,[2]Sheet3!$G:$CZ,75,0)</f>
        <v>0</v>
      </c>
      <c r="CM568" s="14">
        <f>VLOOKUP($B568,[2]Sheet3!$G:$CZ,76,0)</f>
        <v>0</v>
      </c>
      <c r="CN568" s="14">
        <f>VLOOKUP($B568,[2]Sheet3!$G:$CZ,77,0)</f>
        <v>0</v>
      </c>
      <c r="CO568" s="14">
        <f>VLOOKUP($B568,[2]Sheet3!$G:$CZ,78,0)</f>
        <v>0</v>
      </c>
      <c r="CP568" s="14">
        <f>VLOOKUP($B568,[2]Sheet3!$G:$CZ,79,0)</f>
        <v>0</v>
      </c>
      <c r="CQ568" s="14">
        <f>VLOOKUP($B568,[2]Sheet3!$G:$CZ,80,0)</f>
        <v>0</v>
      </c>
      <c r="CR568" s="14">
        <f>VLOOKUP($B568,[2]Sheet3!$G:$CZ,81,0)</f>
        <v>0</v>
      </c>
      <c r="CS568" s="14">
        <f>VLOOKUP($B568,[2]Sheet3!$G:$CZ,82,0)</f>
        <v>0</v>
      </c>
      <c r="CT568" s="14">
        <f>VLOOKUP($B568,[2]Sheet3!$G:$CZ,83,0)</f>
        <v>0</v>
      </c>
      <c r="CU568" s="14">
        <f>VLOOKUP($B568,[2]Sheet3!$G:$CZ,84,0)</f>
        <v>0</v>
      </c>
      <c r="CV568" s="14">
        <f>VLOOKUP($B568,[2]Sheet3!$G:$CZ,85,0)</f>
        <v>0</v>
      </c>
      <c r="CW568" s="14">
        <f>VLOOKUP($B568,[2]Sheet3!$G:$CZ,86,0)</f>
        <v>0</v>
      </c>
      <c r="CX568" s="14">
        <f>VLOOKUP($B568,[2]Sheet3!$G:$CZ,87,0)</f>
        <v>0</v>
      </c>
      <c r="CY568" s="14">
        <f>VLOOKUP($B568,[2]Sheet3!$G:$CZ,88,0)</f>
        <v>0</v>
      </c>
      <c r="CZ568" s="14">
        <f>VLOOKUP($B568,[2]Sheet3!$G:$CZ,89,0)</f>
        <v>0</v>
      </c>
      <c r="DA568" s="14">
        <f>VLOOKUP($B568,[2]Sheet3!$G:$CZ,90,0)</f>
        <v>0</v>
      </c>
      <c r="DB568" s="14">
        <f>VLOOKUP($B568,[2]Sheet3!$G:$CZ,91,0)</f>
        <v>0</v>
      </c>
      <c r="DC568" s="14">
        <f>VLOOKUP($B568,[2]Sheet3!$G:$CZ,92,0)</f>
        <v>0</v>
      </c>
      <c r="DD568" s="14">
        <f>VLOOKUP($B568,[2]Sheet3!$G:$CZ,93,0)</f>
        <v>0</v>
      </c>
      <c r="DE568" s="14">
        <f>VLOOKUP($B568,[2]Sheet3!$G:$CZ,94,0)</f>
        <v>0</v>
      </c>
      <c r="DF568" s="14">
        <f>VLOOKUP($B568,[2]Sheet3!$G:$CZ,95,0)</f>
        <v>0</v>
      </c>
      <c r="DG568" s="14">
        <f>VLOOKUP($B568,[2]Sheet3!$G:$CZ,96,0)</f>
        <v>0</v>
      </c>
      <c r="DH568" s="14">
        <f>VLOOKUP($B568,[2]Sheet3!$G:$CZ,97,0)</f>
        <v>0</v>
      </c>
      <c r="DI568" s="14">
        <f>VLOOKUP($B568,[2]Sheet3!$G:$CZ,98,0)</f>
        <v>0</v>
      </c>
    </row>
    <row r="569" spans="1:113" x14ac:dyDescent="0.3">
      <c r="A569" s="9" t="str">
        <f t="shared" si="26"/>
        <v>SD3038</v>
      </c>
      <c r="B569" s="15" t="s">
        <v>1593</v>
      </c>
      <c r="C569" s="15" t="s">
        <v>1594</v>
      </c>
      <c r="F569" s="7" t="s">
        <v>15</v>
      </c>
      <c r="G569" s="12" t="s">
        <v>4064</v>
      </c>
      <c r="H569" s="12" t="str">
        <f>VLOOKUP($B569,[1]Sheet1!$A:$G,5,0)</f>
        <v>mohammed.ubedulla@redingtongroup.com</v>
      </c>
      <c r="I569" s="12" t="str">
        <f>VLOOKUP($B569,[1]Sheet1!$A:$G,7,0)</f>
        <v>vikram.kumar@redingtongroup.com</v>
      </c>
      <c r="J569" s="12" t="s">
        <v>82</v>
      </c>
      <c r="K569" s="7"/>
      <c r="L569" s="7"/>
      <c r="M569" s="8"/>
      <c r="N569" s="7" t="str">
        <f t="shared" si="24"/>
        <v>mohammed.ubedulla@redingtongroup.com; vikram.kumar@redingtongroup.com; nilesh.phirke@redingtongroup.com;christopher.joseph@redingtongroup.com</v>
      </c>
      <c r="O569" s="7" t="str">
        <f t="shared" si="25"/>
        <v>SD3038</v>
      </c>
      <c r="P569" s="8" t="s">
        <v>5215</v>
      </c>
      <c r="Q569" s="14">
        <f>VLOOKUP($B569,[2]Sheet3!$G:$CZ,2,0)</f>
        <v>2400299364</v>
      </c>
      <c r="R569" s="14">
        <f>VLOOKUP($B569,[2]Sheet3!$G:$CZ,3,0)</f>
        <v>2400306310</v>
      </c>
      <c r="S569" s="14">
        <f>VLOOKUP($B569,[2]Sheet3!$G:$CZ,4,0)</f>
        <v>0</v>
      </c>
      <c r="T569" s="14">
        <f>VLOOKUP($B569,[2]Sheet3!$G:$CZ,5,0)</f>
        <v>0</v>
      </c>
      <c r="U569" s="14">
        <f>VLOOKUP($B569,[2]Sheet3!$G:$CZ,6,0)</f>
        <v>0</v>
      </c>
      <c r="V569" s="14">
        <f>VLOOKUP($B569,[2]Sheet3!$G:$CZ,7,0)</f>
        <v>0</v>
      </c>
      <c r="W569" s="14">
        <f>VLOOKUP($B569,[2]Sheet3!$G:$CZ,8,0)</f>
        <v>0</v>
      </c>
      <c r="X569" s="14">
        <f>VLOOKUP($B569,[2]Sheet3!$G:$CZ,9,0)</f>
        <v>0</v>
      </c>
      <c r="Y569" s="14">
        <f>VLOOKUP($B569,[2]Sheet3!$G:$CZ,10,0)</f>
        <v>0</v>
      </c>
      <c r="Z569" s="14">
        <f>VLOOKUP($B569,[2]Sheet3!$G:$CZ,11,0)</f>
        <v>0</v>
      </c>
      <c r="AA569" s="14">
        <f>VLOOKUP($B569,[2]Sheet3!$G:$CZ,12,0)</f>
        <v>0</v>
      </c>
      <c r="AB569" s="14">
        <f>VLOOKUP($B569,[2]Sheet3!$G:$CZ,13,0)</f>
        <v>0</v>
      </c>
      <c r="AC569" s="14">
        <f>VLOOKUP($B569,[2]Sheet3!$G:$CZ,14,0)</f>
        <v>0</v>
      </c>
      <c r="AD569" s="14">
        <f>VLOOKUP($B569,[2]Sheet3!$G:$CZ,15,0)</f>
        <v>0</v>
      </c>
      <c r="AE569" s="14">
        <f>VLOOKUP($B569,[2]Sheet3!$G:$CZ,16,0)</f>
        <v>0</v>
      </c>
      <c r="AF569" s="14">
        <f>VLOOKUP($B569,[2]Sheet3!$G:$CZ,17,0)</f>
        <v>0</v>
      </c>
      <c r="AG569" s="14">
        <f>VLOOKUP($B569,[2]Sheet3!$G:$CZ,18,0)</f>
        <v>0</v>
      </c>
      <c r="AH569" s="14">
        <f>VLOOKUP($B569,[2]Sheet3!$G:$CZ,19,0)</f>
        <v>0</v>
      </c>
      <c r="AI569" s="14">
        <f>VLOOKUP($B569,[2]Sheet3!$G:$CZ,20,0)</f>
        <v>0</v>
      </c>
      <c r="AJ569" s="14">
        <f>VLOOKUP($B569,[2]Sheet3!$G:$CZ,21,0)</f>
        <v>0</v>
      </c>
      <c r="AK569" s="14">
        <f>VLOOKUP($B569,[2]Sheet3!$G:$CZ,22,0)</f>
        <v>0</v>
      </c>
      <c r="AL569" s="14">
        <f>VLOOKUP($B569,[2]Sheet3!$G:$CZ,23,0)</f>
        <v>0</v>
      </c>
      <c r="AM569" s="14">
        <f>VLOOKUP($B569,[2]Sheet3!$G:$CZ,24,0)</f>
        <v>0</v>
      </c>
      <c r="AN569" s="14">
        <f>VLOOKUP($B569,[2]Sheet3!$G:$CZ,25,0)</f>
        <v>0</v>
      </c>
      <c r="AO569" s="14">
        <f>VLOOKUP($B569,[2]Sheet3!$G:$CZ,26,0)</f>
        <v>0</v>
      </c>
      <c r="AP569" s="14">
        <f>VLOOKUP($B569,[2]Sheet3!$G:$CZ,27,0)</f>
        <v>0</v>
      </c>
      <c r="AQ569" s="14">
        <f>VLOOKUP($B569,[2]Sheet3!$G:$CZ,28,0)</f>
        <v>0</v>
      </c>
      <c r="AR569" s="14">
        <f>VLOOKUP($B569,[2]Sheet3!$G:$CZ,29,0)</f>
        <v>0</v>
      </c>
      <c r="AS569" s="14">
        <f>VLOOKUP($B569,[2]Sheet3!$G:$CZ,30,0)</f>
        <v>0</v>
      </c>
      <c r="AT569" s="14">
        <f>VLOOKUP($B569,[2]Sheet3!$G:$CZ,31,0)</f>
        <v>0</v>
      </c>
      <c r="AU569" s="14">
        <f>VLOOKUP($B569,[2]Sheet3!$G:$CZ,32,0)</f>
        <v>0</v>
      </c>
      <c r="AV569" s="14">
        <f>VLOOKUP($B569,[2]Sheet3!$G:$CZ,33,0)</f>
        <v>0</v>
      </c>
      <c r="AW569" s="14">
        <f>VLOOKUP($B569,[2]Sheet3!$G:$CZ,34,0)</f>
        <v>0</v>
      </c>
      <c r="AX569" s="14">
        <f>VLOOKUP($B569,[2]Sheet3!$G:$CZ,35,0)</f>
        <v>0</v>
      </c>
      <c r="AY569" s="14">
        <f>VLOOKUP($B569,[2]Sheet3!$G:$CZ,36,0)</f>
        <v>0</v>
      </c>
      <c r="AZ569" s="14">
        <f>VLOOKUP($B569,[2]Sheet3!$G:$CZ,37,0)</f>
        <v>0</v>
      </c>
      <c r="BA569" s="14">
        <f>VLOOKUP($B569,[2]Sheet3!$G:$CZ,38,0)</f>
        <v>0</v>
      </c>
      <c r="BB569" s="14">
        <f>VLOOKUP($B569,[2]Sheet3!$G:$CZ,39,0)</f>
        <v>0</v>
      </c>
      <c r="BC569" s="14">
        <f>VLOOKUP($B569,[2]Sheet3!$G:$CZ,40,0)</f>
        <v>0</v>
      </c>
      <c r="BD569" s="14">
        <f>VLOOKUP($B569,[2]Sheet3!$G:$CZ,41,0)</f>
        <v>0</v>
      </c>
      <c r="BE569" s="14">
        <f>VLOOKUP($B569,[2]Sheet3!$G:$CZ,42,0)</f>
        <v>0</v>
      </c>
      <c r="BF569" s="14">
        <f>VLOOKUP($B569,[2]Sheet3!$G:$CZ,43,0)</f>
        <v>0</v>
      </c>
      <c r="BG569" s="14">
        <f>VLOOKUP($B569,[2]Sheet3!$G:$CZ,44,0)</f>
        <v>0</v>
      </c>
      <c r="BH569" s="14">
        <f>VLOOKUP($B569,[2]Sheet3!$G:$CZ,45,0)</f>
        <v>0</v>
      </c>
      <c r="BI569" s="14">
        <f>VLOOKUP($B569,[2]Sheet3!$G:$CZ,46,0)</f>
        <v>0</v>
      </c>
      <c r="BJ569" s="14">
        <f>VLOOKUP($B569,[2]Sheet3!$G:$CZ,47,0)</f>
        <v>0</v>
      </c>
      <c r="BK569" s="14">
        <f>VLOOKUP($B569,[2]Sheet3!$G:$CZ,48,0)</f>
        <v>0</v>
      </c>
      <c r="BL569" s="14">
        <f>VLOOKUP($B569,[2]Sheet3!$G:$CZ,49,0)</f>
        <v>0</v>
      </c>
      <c r="BM569" s="14">
        <f>VLOOKUP($B569,[2]Sheet3!$G:$CZ,50,0)</f>
        <v>0</v>
      </c>
      <c r="BN569" s="14">
        <f>VLOOKUP($B569,[2]Sheet3!$G:$CZ,51,0)</f>
        <v>0</v>
      </c>
      <c r="BO569" s="14">
        <f>VLOOKUP($B569,[2]Sheet3!$G:$CZ,52,0)</f>
        <v>0</v>
      </c>
      <c r="BP569" s="14">
        <f>VLOOKUP($B569,[2]Sheet3!$G:$CZ,53,0)</f>
        <v>0</v>
      </c>
      <c r="BQ569" s="14">
        <f>VLOOKUP($B569,[2]Sheet3!$G:$CZ,54,0)</f>
        <v>0</v>
      </c>
      <c r="BR569" s="14">
        <f>VLOOKUP($B569,[2]Sheet3!$G:$CZ,55,0)</f>
        <v>0</v>
      </c>
      <c r="BS569" s="14">
        <f>VLOOKUP($B569,[2]Sheet3!$G:$CZ,56,0)</f>
        <v>0</v>
      </c>
      <c r="BT569" s="14">
        <f>VLOOKUP($B569,[2]Sheet3!$G:$CZ,57,0)</f>
        <v>0</v>
      </c>
      <c r="BU569" s="14">
        <f>VLOOKUP($B569,[2]Sheet3!$G:$CZ,58,0)</f>
        <v>0</v>
      </c>
      <c r="BV569" s="14">
        <f>VLOOKUP($B569,[2]Sheet3!$G:$CZ,59,0)</f>
        <v>0</v>
      </c>
      <c r="BW569" s="14">
        <f>VLOOKUP($B569,[2]Sheet3!$G:$CZ,60,0)</f>
        <v>0</v>
      </c>
      <c r="BX569" s="14">
        <f>VLOOKUP($B569,[2]Sheet3!$G:$CZ,61,0)</f>
        <v>0</v>
      </c>
      <c r="BY569" s="14">
        <f>VLOOKUP($B569,[2]Sheet3!$G:$CZ,62,0)</f>
        <v>0</v>
      </c>
      <c r="BZ569" s="14">
        <f>VLOOKUP($B569,[2]Sheet3!$G:$CZ,63,0)</f>
        <v>0</v>
      </c>
      <c r="CA569" s="14">
        <f>VLOOKUP($B569,[2]Sheet3!$G:$CZ,64,0)</f>
        <v>0</v>
      </c>
      <c r="CB569" s="14">
        <f>VLOOKUP($B569,[2]Sheet3!$G:$CZ,65,0)</f>
        <v>0</v>
      </c>
      <c r="CC569" s="14">
        <f>VLOOKUP($B569,[2]Sheet3!$G:$CZ,66,0)</f>
        <v>0</v>
      </c>
      <c r="CD569" s="14">
        <f>VLOOKUP($B569,[2]Sheet3!$G:$CZ,67,0)</f>
        <v>0</v>
      </c>
      <c r="CE569" s="14">
        <f>VLOOKUP($B569,[2]Sheet3!$G:$CZ,68,0)</f>
        <v>0</v>
      </c>
      <c r="CF569" s="14">
        <f>VLOOKUP($B569,[2]Sheet3!$G:$CZ,69,0)</f>
        <v>0</v>
      </c>
      <c r="CG569" s="14">
        <f>VLOOKUP($B569,[2]Sheet3!$G:$CZ,70,0)</f>
        <v>0</v>
      </c>
      <c r="CH569" s="14">
        <f>VLOOKUP($B569,[2]Sheet3!$G:$CZ,71,0)</f>
        <v>0</v>
      </c>
      <c r="CI569" s="14">
        <f>VLOOKUP($B569,[2]Sheet3!$G:$CZ,72,0)</f>
        <v>0</v>
      </c>
      <c r="CJ569" s="14">
        <f>VLOOKUP($B569,[2]Sheet3!$G:$CZ,73,0)</f>
        <v>0</v>
      </c>
      <c r="CK569" s="14">
        <f>VLOOKUP($B569,[2]Sheet3!$G:$CZ,74,0)</f>
        <v>0</v>
      </c>
      <c r="CL569" s="14">
        <f>VLOOKUP($B569,[2]Sheet3!$G:$CZ,75,0)</f>
        <v>0</v>
      </c>
      <c r="CM569" s="14">
        <f>VLOOKUP($B569,[2]Sheet3!$G:$CZ,76,0)</f>
        <v>0</v>
      </c>
      <c r="CN569" s="14">
        <f>VLOOKUP($B569,[2]Sheet3!$G:$CZ,77,0)</f>
        <v>0</v>
      </c>
      <c r="CO569" s="14">
        <f>VLOOKUP($B569,[2]Sheet3!$G:$CZ,78,0)</f>
        <v>0</v>
      </c>
      <c r="CP569" s="14">
        <f>VLOOKUP($B569,[2]Sheet3!$G:$CZ,79,0)</f>
        <v>0</v>
      </c>
      <c r="CQ569" s="14">
        <f>VLOOKUP($B569,[2]Sheet3!$G:$CZ,80,0)</f>
        <v>0</v>
      </c>
      <c r="CR569" s="14">
        <f>VLOOKUP($B569,[2]Sheet3!$G:$CZ,81,0)</f>
        <v>0</v>
      </c>
      <c r="CS569" s="14">
        <f>VLOOKUP($B569,[2]Sheet3!$G:$CZ,82,0)</f>
        <v>0</v>
      </c>
      <c r="CT569" s="14">
        <f>VLOOKUP($B569,[2]Sheet3!$G:$CZ,83,0)</f>
        <v>0</v>
      </c>
      <c r="CU569" s="14">
        <f>VLOOKUP($B569,[2]Sheet3!$G:$CZ,84,0)</f>
        <v>0</v>
      </c>
      <c r="CV569" s="14">
        <f>VLOOKUP($B569,[2]Sheet3!$G:$CZ,85,0)</f>
        <v>0</v>
      </c>
      <c r="CW569" s="14">
        <f>VLOOKUP($B569,[2]Sheet3!$G:$CZ,86,0)</f>
        <v>0</v>
      </c>
      <c r="CX569" s="14">
        <f>VLOOKUP($B569,[2]Sheet3!$G:$CZ,87,0)</f>
        <v>0</v>
      </c>
      <c r="CY569" s="14">
        <f>VLOOKUP($B569,[2]Sheet3!$G:$CZ,88,0)</f>
        <v>0</v>
      </c>
      <c r="CZ569" s="14">
        <f>VLOOKUP($B569,[2]Sheet3!$G:$CZ,89,0)</f>
        <v>0</v>
      </c>
      <c r="DA569" s="14">
        <f>VLOOKUP($B569,[2]Sheet3!$G:$CZ,90,0)</f>
        <v>0</v>
      </c>
      <c r="DB569" s="14">
        <f>VLOOKUP($B569,[2]Sheet3!$G:$CZ,91,0)</f>
        <v>0</v>
      </c>
      <c r="DC569" s="14">
        <f>VLOOKUP($B569,[2]Sheet3!$G:$CZ,92,0)</f>
        <v>0</v>
      </c>
      <c r="DD569" s="14">
        <f>VLOOKUP($B569,[2]Sheet3!$G:$CZ,93,0)</f>
        <v>0</v>
      </c>
      <c r="DE569" s="14">
        <f>VLOOKUP($B569,[2]Sheet3!$G:$CZ,94,0)</f>
        <v>0</v>
      </c>
      <c r="DF569" s="14">
        <f>VLOOKUP($B569,[2]Sheet3!$G:$CZ,95,0)</f>
        <v>0</v>
      </c>
      <c r="DG569" s="14">
        <f>VLOOKUP($B569,[2]Sheet3!$G:$CZ,96,0)</f>
        <v>0</v>
      </c>
      <c r="DH569" s="14">
        <f>VLOOKUP($B569,[2]Sheet3!$G:$CZ,97,0)</f>
        <v>0</v>
      </c>
      <c r="DI569" s="14">
        <f>VLOOKUP($B569,[2]Sheet3!$G:$CZ,98,0)</f>
        <v>0</v>
      </c>
    </row>
    <row r="570" spans="1:113" x14ac:dyDescent="0.3">
      <c r="A570" s="9" t="str">
        <f t="shared" si="26"/>
        <v>W1R154</v>
      </c>
      <c r="B570" s="15" t="s">
        <v>1595</v>
      </c>
      <c r="C570" s="15" t="s">
        <v>1596</v>
      </c>
      <c r="F570" s="7" t="s">
        <v>15</v>
      </c>
      <c r="G570" s="12" t="s">
        <v>4065</v>
      </c>
      <c r="H570" s="12" t="str">
        <f>VLOOKUP($B570,[1]Sheet1!$A:$G,5,0)</f>
        <v>imtiyaz.shaikh@redingtongroup.com</v>
      </c>
      <c r="I570" s="12" t="str">
        <f>VLOOKUP($B570,[1]Sheet1!$A:$G,7,0)</f>
        <v>rohan.vora@redingtongroup.com</v>
      </c>
      <c r="J570" s="12" t="s">
        <v>82</v>
      </c>
      <c r="K570" s="7"/>
      <c r="L570" s="7"/>
      <c r="M570" s="8"/>
      <c r="N570" s="7" t="str">
        <f t="shared" si="24"/>
        <v>imtiyaz.shaikh@redingtongroup.com; rohan.vora@redingtongroup.com; nilesh.phirke@redingtongroup.com;christopher.joseph@redingtongroup.com</v>
      </c>
      <c r="O570" s="7" t="str">
        <f t="shared" si="25"/>
        <v>W1R154</v>
      </c>
      <c r="P570" s="8" t="s">
        <v>5215</v>
      </c>
      <c r="Q570" s="14">
        <f>VLOOKUP($B570,[2]Sheet3!$G:$CZ,2,0)</f>
        <v>2400305018</v>
      </c>
      <c r="R570" s="14">
        <f>VLOOKUP($B570,[2]Sheet3!$G:$CZ,3,0)</f>
        <v>2400307291</v>
      </c>
      <c r="S570" s="14">
        <f>VLOOKUP($B570,[2]Sheet3!$G:$CZ,4,0)</f>
        <v>2400307293</v>
      </c>
      <c r="T570" s="14">
        <f>VLOOKUP($B570,[2]Sheet3!$G:$CZ,5,0)</f>
        <v>2400308680</v>
      </c>
      <c r="U570" s="14">
        <f>VLOOKUP($B570,[2]Sheet3!$G:$CZ,6,0)</f>
        <v>2400303246</v>
      </c>
      <c r="V570" s="14">
        <f>VLOOKUP($B570,[2]Sheet3!$G:$CZ,7,0)</f>
        <v>0</v>
      </c>
      <c r="W570" s="14">
        <f>VLOOKUP($B570,[2]Sheet3!$G:$CZ,8,0)</f>
        <v>0</v>
      </c>
      <c r="X570" s="14">
        <f>VLOOKUP($B570,[2]Sheet3!$G:$CZ,9,0)</f>
        <v>0</v>
      </c>
      <c r="Y570" s="14">
        <f>VLOOKUP($B570,[2]Sheet3!$G:$CZ,10,0)</f>
        <v>0</v>
      </c>
      <c r="Z570" s="14">
        <f>VLOOKUP($B570,[2]Sheet3!$G:$CZ,11,0)</f>
        <v>0</v>
      </c>
      <c r="AA570" s="14">
        <f>VLOOKUP($B570,[2]Sheet3!$G:$CZ,12,0)</f>
        <v>0</v>
      </c>
      <c r="AB570" s="14">
        <f>VLOOKUP($B570,[2]Sheet3!$G:$CZ,13,0)</f>
        <v>0</v>
      </c>
      <c r="AC570" s="14">
        <f>VLOOKUP($B570,[2]Sheet3!$G:$CZ,14,0)</f>
        <v>0</v>
      </c>
      <c r="AD570" s="14">
        <f>VLOOKUP($B570,[2]Sheet3!$G:$CZ,15,0)</f>
        <v>0</v>
      </c>
      <c r="AE570" s="14">
        <f>VLOOKUP($B570,[2]Sheet3!$G:$CZ,16,0)</f>
        <v>0</v>
      </c>
      <c r="AF570" s="14">
        <f>VLOOKUP($B570,[2]Sheet3!$G:$CZ,17,0)</f>
        <v>0</v>
      </c>
      <c r="AG570" s="14">
        <f>VLOOKUP($B570,[2]Sheet3!$G:$CZ,18,0)</f>
        <v>0</v>
      </c>
      <c r="AH570" s="14">
        <f>VLOOKUP($B570,[2]Sheet3!$G:$CZ,19,0)</f>
        <v>0</v>
      </c>
      <c r="AI570" s="14">
        <f>VLOOKUP($B570,[2]Sheet3!$G:$CZ,20,0)</f>
        <v>0</v>
      </c>
      <c r="AJ570" s="14">
        <f>VLOOKUP($B570,[2]Sheet3!$G:$CZ,21,0)</f>
        <v>0</v>
      </c>
      <c r="AK570" s="14">
        <f>VLOOKUP($B570,[2]Sheet3!$G:$CZ,22,0)</f>
        <v>0</v>
      </c>
      <c r="AL570" s="14">
        <f>VLOOKUP($B570,[2]Sheet3!$G:$CZ,23,0)</f>
        <v>0</v>
      </c>
      <c r="AM570" s="14">
        <f>VLOOKUP($B570,[2]Sheet3!$G:$CZ,24,0)</f>
        <v>0</v>
      </c>
      <c r="AN570" s="14">
        <f>VLOOKUP($B570,[2]Sheet3!$G:$CZ,25,0)</f>
        <v>0</v>
      </c>
      <c r="AO570" s="14">
        <f>VLOOKUP($B570,[2]Sheet3!$G:$CZ,26,0)</f>
        <v>0</v>
      </c>
      <c r="AP570" s="14">
        <f>VLOOKUP($B570,[2]Sheet3!$G:$CZ,27,0)</f>
        <v>0</v>
      </c>
      <c r="AQ570" s="14">
        <f>VLOOKUP($B570,[2]Sheet3!$G:$CZ,28,0)</f>
        <v>0</v>
      </c>
      <c r="AR570" s="14">
        <f>VLOOKUP($B570,[2]Sheet3!$G:$CZ,29,0)</f>
        <v>0</v>
      </c>
      <c r="AS570" s="14">
        <f>VLOOKUP($B570,[2]Sheet3!$G:$CZ,30,0)</f>
        <v>0</v>
      </c>
      <c r="AT570" s="14">
        <f>VLOOKUP($B570,[2]Sheet3!$G:$CZ,31,0)</f>
        <v>0</v>
      </c>
      <c r="AU570" s="14">
        <f>VLOOKUP($B570,[2]Sheet3!$G:$CZ,32,0)</f>
        <v>0</v>
      </c>
      <c r="AV570" s="14">
        <f>VLOOKUP($B570,[2]Sheet3!$G:$CZ,33,0)</f>
        <v>0</v>
      </c>
      <c r="AW570" s="14">
        <f>VLOOKUP($B570,[2]Sheet3!$G:$CZ,34,0)</f>
        <v>0</v>
      </c>
      <c r="AX570" s="14">
        <f>VLOOKUP($B570,[2]Sheet3!$G:$CZ,35,0)</f>
        <v>0</v>
      </c>
      <c r="AY570" s="14">
        <f>VLOOKUP($B570,[2]Sheet3!$G:$CZ,36,0)</f>
        <v>0</v>
      </c>
      <c r="AZ570" s="14">
        <f>VLOOKUP($B570,[2]Sheet3!$G:$CZ,37,0)</f>
        <v>0</v>
      </c>
      <c r="BA570" s="14">
        <f>VLOOKUP($B570,[2]Sheet3!$G:$CZ,38,0)</f>
        <v>0</v>
      </c>
      <c r="BB570" s="14">
        <f>VLOOKUP($B570,[2]Sheet3!$G:$CZ,39,0)</f>
        <v>0</v>
      </c>
      <c r="BC570" s="14">
        <f>VLOOKUP($B570,[2]Sheet3!$G:$CZ,40,0)</f>
        <v>0</v>
      </c>
      <c r="BD570" s="14">
        <f>VLOOKUP($B570,[2]Sheet3!$G:$CZ,41,0)</f>
        <v>0</v>
      </c>
      <c r="BE570" s="14">
        <f>VLOOKUP($B570,[2]Sheet3!$G:$CZ,42,0)</f>
        <v>0</v>
      </c>
      <c r="BF570" s="14">
        <f>VLOOKUP($B570,[2]Sheet3!$G:$CZ,43,0)</f>
        <v>0</v>
      </c>
      <c r="BG570" s="14">
        <f>VLOOKUP($B570,[2]Sheet3!$G:$CZ,44,0)</f>
        <v>0</v>
      </c>
      <c r="BH570" s="14">
        <f>VLOOKUP($B570,[2]Sheet3!$G:$CZ,45,0)</f>
        <v>0</v>
      </c>
      <c r="BI570" s="14">
        <f>VLOOKUP($B570,[2]Sheet3!$G:$CZ,46,0)</f>
        <v>0</v>
      </c>
      <c r="BJ570" s="14">
        <f>VLOOKUP($B570,[2]Sheet3!$G:$CZ,47,0)</f>
        <v>0</v>
      </c>
      <c r="BK570" s="14">
        <f>VLOOKUP($B570,[2]Sheet3!$G:$CZ,48,0)</f>
        <v>0</v>
      </c>
      <c r="BL570" s="14">
        <f>VLOOKUP($B570,[2]Sheet3!$G:$CZ,49,0)</f>
        <v>0</v>
      </c>
      <c r="BM570" s="14">
        <f>VLOOKUP($B570,[2]Sheet3!$G:$CZ,50,0)</f>
        <v>0</v>
      </c>
      <c r="BN570" s="14">
        <f>VLOOKUP($B570,[2]Sheet3!$G:$CZ,51,0)</f>
        <v>0</v>
      </c>
      <c r="BO570" s="14">
        <f>VLOOKUP($B570,[2]Sheet3!$G:$CZ,52,0)</f>
        <v>0</v>
      </c>
      <c r="BP570" s="14">
        <f>VLOOKUP($B570,[2]Sheet3!$G:$CZ,53,0)</f>
        <v>0</v>
      </c>
      <c r="BQ570" s="14">
        <f>VLOOKUP($B570,[2]Sheet3!$G:$CZ,54,0)</f>
        <v>0</v>
      </c>
      <c r="BR570" s="14">
        <f>VLOOKUP($B570,[2]Sheet3!$G:$CZ,55,0)</f>
        <v>0</v>
      </c>
      <c r="BS570" s="14">
        <f>VLOOKUP($B570,[2]Sheet3!$G:$CZ,56,0)</f>
        <v>0</v>
      </c>
      <c r="BT570" s="14">
        <f>VLOOKUP($B570,[2]Sheet3!$G:$CZ,57,0)</f>
        <v>0</v>
      </c>
      <c r="BU570" s="14">
        <f>VLOOKUP($B570,[2]Sheet3!$G:$CZ,58,0)</f>
        <v>0</v>
      </c>
      <c r="BV570" s="14">
        <f>VLOOKUP($B570,[2]Sheet3!$G:$CZ,59,0)</f>
        <v>0</v>
      </c>
      <c r="BW570" s="14">
        <f>VLOOKUP($B570,[2]Sheet3!$G:$CZ,60,0)</f>
        <v>0</v>
      </c>
      <c r="BX570" s="14">
        <f>VLOOKUP($B570,[2]Sheet3!$G:$CZ,61,0)</f>
        <v>0</v>
      </c>
      <c r="BY570" s="14">
        <f>VLOOKUP($B570,[2]Sheet3!$G:$CZ,62,0)</f>
        <v>0</v>
      </c>
      <c r="BZ570" s="14">
        <f>VLOOKUP($B570,[2]Sheet3!$G:$CZ,63,0)</f>
        <v>0</v>
      </c>
      <c r="CA570" s="14">
        <f>VLOOKUP($B570,[2]Sheet3!$G:$CZ,64,0)</f>
        <v>0</v>
      </c>
      <c r="CB570" s="14">
        <f>VLOOKUP($B570,[2]Sheet3!$G:$CZ,65,0)</f>
        <v>0</v>
      </c>
      <c r="CC570" s="14">
        <f>VLOOKUP($B570,[2]Sheet3!$G:$CZ,66,0)</f>
        <v>0</v>
      </c>
      <c r="CD570" s="14">
        <f>VLOOKUP($B570,[2]Sheet3!$G:$CZ,67,0)</f>
        <v>0</v>
      </c>
      <c r="CE570" s="14">
        <f>VLOOKUP($B570,[2]Sheet3!$G:$CZ,68,0)</f>
        <v>0</v>
      </c>
      <c r="CF570" s="14">
        <f>VLOOKUP($B570,[2]Sheet3!$G:$CZ,69,0)</f>
        <v>0</v>
      </c>
      <c r="CG570" s="14">
        <f>VLOOKUP($B570,[2]Sheet3!$G:$CZ,70,0)</f>
        <v>0</v>
      </c>
      <c r="CH570" s="14">
        <f>VLOOKUP($B570,[2]Sheet3!$G:$CZ,71,0)</f>
        <v>0</v>
      </c>
      <c r="CI570" s="14">
        <f>VLOOKUP($B570,[2]Sheet3!$G:$CZ,72,0)</f>
        <v>0</v>
      </c>
      <c r="CJ570" s="14">
        <f>VLOOKUP($B570,[2]Sheet3!$G:$CZ,73,0)</f>
        <v>0</v>
      </c>
      <c r="CK570" s="14">
        <f>VLOOKUP($B570,[2]Sheet3!$G:$CZ,74,0)</f>
        <v>0</v>
      </c>
      <c r="CL570" s="14">
        <f>VLOOKUP($B570,[2]Sheet3!$G:$CZ,75,0)</f>
        <v>0</v>
      </c>
      <c r="CM570" s="14">
        <f>VLOOKUP($B570,[2]Sheet3!$G:$CZ,76,0)</f>
        <v>0</v>
      </c>
      <c r="CN570" s="14">
        <f>VLOOKUP($B570,[2]Sheet3!$G:$CZ,77,0)</f>
        <v>0</v>
      </c>
      <c r="CO570" s="14">
        <f>VLOOKUP($B570,[2]Sheet3!$G:$CZ,78,0)</f>
        <v>0</v>
      </c>
      <c r="CP570" s="14">
        <f>VLOOKUP($B570,[2]Sheet3!$G:$CZ,79,0)</f>
        <v>0</v>
      </c>
      <c r="CQ570" s="14">
        <f>VLOOKUP($B570,[2]Sheet3!$G:$CZ,80,0)</f>
        <v>0</v>
      </c>
      <c r="CR570" s="14">
        <f>VLOOKUP($B570,[2]Sheet3!$G:$CZ,81,0)</f>
        <v>0</v>
      </c>
      <c r="CS570" s="14">
        <f>VLOOKUP($B570,[2]Sheet3!$G:$CZ,82,0)</f>
        <v>0</v>
      </c>
      <c r="CT570" s="14">
        <f>VLOOKUP($B570,[2]Sheet3!$G:$CZ,83,0)</f>
        <v>0</v>
      </c>
      <c r="CU570" s="14">
        <f>VLOOKUP($B570,[2]Sheet3!$G:$CZ,84,0)</f>
        <v>0</v>
      </c>
      <c r="CV570" s="14">
        <f>VLOOKUP($B570,[2]Sheet3!$G:$CZ,85,0)</f>
        <v>0</v>
      </c>
      <c r="CW570" s="14">
        <f>VLOOKUP($B570,[2]Sheet3!$G:$CZ,86,0)</f>
        <v>0</v>
      </c>
      <c r="CX570" s="14">
        <f>VLOOKUP($B570,[2]Sheet3!$G:$CZ,87,0)</f>
        <v>0</v>
      </c>
      <c r="CY570" s="14">
        <f>VLOOKUP($B570,[2]Sheet3!$G:$CZ,88,0)</f>
        <v>0</v>
      </c>
      <c r="CZ570" s="14">
        <f>VLOOKUP($B570,[2]Sheet3!$G:$CZ,89,0)</f>
        <v>0</v>
      </c>
      <c r="DA570" s="14">
        <f>VLOOKUP($B570,[2]Sheet3!$G:$CZ,90,0)</f>
        <v>0</v>
      </c>
      <c r="DB570" s="14">
        <f>VLOOKUP($B570,[2]Sheet3!$G:$CZ,91,0)</f>
        <v>0</v>
      </c>
      <c r="DC570" s="14">
        <f>VLOOKUP($B570,[2]Sheet3!$G:$CZ,92,0)</f>
        <v>0</v>
      </c>
      <c r="DD570" s="14">
        <f>VLOOKUP($B570,[2]Sheet3!$G:$CZ,93,0)</f>
        <v>0</v>
      </c>
      <c r="DE570" s="14">
        <f>VLOOKUP($B570,[2]Sheet3!$G:$CZ,94,0)</f>
        <v>0</v>
      </c>
      <c r="DF570" s="14">
        <f>VLOOKUP($B570,[2]Sheet3!$G:$CZ,95,0)</f>
        <v>0</v>
      </c>
      <c r="DG570" s="14">
        <f>VLOOKUP($B570,[2]Sheet3!$G:$CZ,96,0)</f>
        <v>0</v>
      </c>
      <c r="DH570" s="14">
        <f>VLOOKUP($B570,[2]Sheet3!$G:$CZ,97,0)</f>
        <v>0</v>
      </c>
      <c r="DI570" s="14">
        <f>VLOOKUP($B570,[2]Sheet3!$G:$CZ,98,0)</f>
        <v>0</v>
      </c>
    </row>
    <row r="571" spans="1:113" x14ac:dyDescent="0.3">
      <c r="A571" s="9" t="str">
        <f t="shared" si="26"/>
        <v>S74076</v>
      </c>
      <c r="B571" s="15" t="s">
        <v>503</v>
      </c>
      <c r="C571" s="15" t="s">
        <v>504</v>
      </c>
      <c r="F571" s="7" t="s">
        <v>15</v>
      </c>
      <c r="G571" s="12" t="s">
        <v>4066</v>
      </c>
      <c r="H571" s="12" t="str">
        <f>VLOOKUP($B571,[1]Sheet1!$A:$G,5,0)</f>
        <v>jitin.sebastian@redingtongroup.com</v>
      </c>
      <c r="I571" s="12" t="str">
        <f>VLOOKUP($B571,[1]Sheet1!$A:$G,7,0)</f>
        <v>vikram.kumar@redingtongroup.com</v>
      </c>
      <c r="J571" s="12" t="s">
        <v>82</v>
      </c>
      <c r="K571" s="7"/>
      <c r="L571" s="7"/>
      <c r="M571" s="8"/>
      <c r="N571" s="7" t="str">
        <f t="shared" si="24"/>
        <v>jitin.sebastian@redingtongroup.com; vikram.kumar@redingtongroup.com; nilesh.phirke@redingtongroup.com;christopher.joseph@redingtongroup.com</v>
      </c>
      <c r="O571" s="7" t="str">
        <f t="shared" si="25"/>
        <v>S74076</v>
      </c>
      <c r="P571" s="8" t="s">
        <v>5215</v>
      </c>
      <c r="Q571" s="14">
        <f>VLOOKUP($B571,[2]Sheet3!$G:$CZ,2,0)</f>
        <v>2400304260</v>
      </c>
      <c r="R571" s="14">
        <f>VLOOKUP($B571,[2]Sheet3!$G:$CZ,3,0)</f>
        <v>2400301112</v>
      </c>
      <c r="S571" s="14">
        <f>VLOOKUP($B571,[2]Sheet3!$G:$CZ,4,0)</f>
        <v>2400301117</v>
      </c>
      <c r="T571" s="14">
        <f>VLOOKUP($B571,[2]Sheet3!$G:$CZ,5,0)</f>
        <v>2400301114</v>
      </c>
      <c r="U571" s="14">
        <f>VLOOKUP($B571,[2]Sheet3!$G:$CZ,6,0)</f>
        <v>2400305874</v>
      </c>
      <c r="V571" s="14">
        <f>VLOOKUP($B571,[2]Sheet3!$G:$CZ,7,0)</f>
        <v>0</v>
      </c>
      <c r="W571" s="14">
        <f>VLOOKUP($B571,[2]Sheet3!$G:$CZ,8,0)</f>
        <v>0</v>
      </c>
      <c r="X571" s="14">
        <f>VLOOKUP($B571,[2]Sheet3!$G:$CZ,9,0)</f>
        <v>0</v>
      </c>
      <c r="Y571" s="14">
        <f>VLOOKUP($B571,[2]Sheet3!$G:$CZ,10,0)</f>
        <v>0</v>
      </c>
      <c r="Z571" s="14">
        <f>VLOOKUP($B571,[2]Sheet3!$G:$CZ,11,0)</f>
        <v>0</v>
      </c>
      <c r="AA571" s="14">
        <f>VLOOKUP($B571,[2]Sheet3!$G:$CZ,12,0)</f>
        <v>0</v>
      </c>
      <c r="AB571" s="14">
        <f>VLOOKUP($B571,[2]Sheet3!$G:$CZ,13,0)</f>
        <v>0</v>
      </c>
      <c r="AC571" s="14">
        <f>VLOOKUP($B571,[2]Sheet3!$G:$CZ,14,0)</f>
        <v>0</v>
      </c>
      <c r="AD571" s="14">
        <f>VLOOKUP($B571,[2]Sheet3!$G:$CZ,15,0)</f>
        <v>0</v>
      </c>
      <c r="AE571" s="14">
        <f>VLOOKUP($B571,[2]Sheet3!$G:$CZ,16,0)</f>
        <v>0</v>
      </c>
      <c r="AF571" s="14">
        <f>VLOOKUP($B571,[2]Sheet3!$G:$CZ,17,0)</f>
        <v>0</v>
      </c>
      <c r="AG571" s="14">
        <f>VLOOKUP($B571,[2]Sheet3!$G:$CZ,18,0)</f>
        <v>0</v>
      </c>
      <c r="AH571" s="14">
        <f>VLOOKUP($B571,[2]Sheet3!$G:$CZ,19,0)</f>
        <v>0</v>
      </c>
      <c r="AI571" s="14">
        <f>VLOOKUP($B571,[2]Sheet3!$G:$CZ,20,0)</f>
        <v>0</v>
      </c>
      <c r="AJ571" s="14">
        <f>VLOOKUP($B571,[2]Sheet3!$G:$CZ,21,0)</f>
        <v>0</v>
      </c>
      <c r="AK571" s="14">
        <f>VLOOKUP($B571,[2]Sheet3!$G:$CZ,22,0)</f>
        <v>0</v>
      </c>
      <c r="AL571" s="14">
        <f>VLOOKUP($B571,[2]Sheet3!$G:$CZ,23,0)</f>
        <v>0</v>
      </c>
      <c r="AM571" s="14">
        <f>VLOOKUP($B571,[2]Sheet3!$G:$CZ,24,0)</f>
        <v>0</v>
      </c>
      <c r="AN571" s="14">
        <f>VLOOKUP($B571,[2]Sheet3!$G:$CZ,25,0)</f>
        <v>0</v>
      </c>
      <c r="AO571" s="14">
        <f>VLOOKUP($B571,[2]Sheet3!$G:$CZ,26,0)</f>
        <v>0</v>
      </c>
      <c r="AP571" s="14">
        <f>VLOOKUP($B571,[2]Sheet3!$G:$CZ,27,0)</f>
        <v>0</v>
      </c>
      <c r="AQ571" s="14">
        <f>VLOOKUP($B571,[2]Sheet3!$G:$CZ,28,0)</f>
        <v>0</v>
      </c>
      <c r="AR571" s="14">
        <f>VLOOKUP($B571,[2]Sheet3!$G:$CZ,29,0)</f>
        <v>0</v>
      </c>
      <c r="AS571" s="14">
        <f>VLOOKUP($B571,[2]Sheet3!$G:$CZ,30,0)</f>
        <v>0</v>
      </c>
      <c r="AT571" s="14">
        <f>VLOOKUP($B571,[2]Sheet3!$G:$CZ,31,0)</f>
        <v>0</v>
      </c>
      <c r="AU571" s="14">
        <f>VLOOKUP($B571,[2]Sheet3!$G:$CZ,32,0)</f>
        <v>0</v>
      </c>
      <c r="AV571" s="14">
        <f>VLOOKUP($B571,[2]Sheet3!$G:$CZ,33,0)</f>
        <v>0</v>
      </c>
      <c r="AW571" s="14">
        <f>VLOOKUP($B571,[2]Sheet3!$G:$CZ,34,0)</f>
        <v>0</v>
      </c>
      <c r="AX571" s="14">
        <f>VLOOKUP($B571,[2]Sheet3!$G:$CZ,35,0)</f>
        <v>0</v>
      </c>
      <c r="AY571" s="14">
        <f>VLOOKUP($B571,[2]Sheet3!$G:$CZ,36,0)</f>
        <v>0</v>
      </c>
      <c r="AZ571" s="14">
        <f>VLOOKUP($B571,[2]Sheet3!$G:$CZ,37,0)</f>
        <v>0</v>
      </c>
      <c r="BA571" s="14">
        <f>VLOOKUP($B571,[2]Sheet3!$G:$CZ,38,0)</f>
        <v>0</v>
      </c>
      <c r="BB571" s="14">
        <f>VLOOKUP($B571,[2]Sheet3!$G:$CZ,39,0)</f>
        <v>0</v>
      </c>
      <c r="BC571" s="14">
        <f>VLOOKUP($B571,[2]Sheet3!$G:$CZ,40,0)</f>
        <v>0</v>
      </c>
      <c r="BD571" s="14">
        <f>VLOOKUP($B571,[2]Sheet3!$G:$CZ,41,0)</f>
        <v>0</v>
      </c>
      <c r="BE571" s="14">
        <f>VLOOKUP($B571,[2]Sheet3!$G:$CZ,42,0)</f>
        <v>0</v>
      </c>
      <c r="BF571" s="14">
        <f>VLOOKUP($B571,[2]Sheet3!$G:$CZ,43,0)</f>
        <v>0</v>
      </c>
      <c r="BG571" s="14">
        <f>VLOOKUP($B571,[2]Sheet3!$G:$CZ,44,0)</f>
        <v>0</v>
      </c>
      <c r="BH571" s="14">
        <f>VLOOKUP($B571,[2]Sheet3!$G:$CZ,45,0)</f>
        <v>0</v>
      </c>
      <c r="BI571" s="14">
        <f>VLOOKUP($B571,[2]Sheet3!$G:$CZ,46,0)</f>
        <v>0</v>
      </c>
      <c r="BJ571" s="14">
        <f>VLOOKUP($B571,[2]Sheet3!$G:$CZ,47,0)</f>
        <v>0</v>
      </c>
      <c r="BK571" s="14">
        <f>VLOOKUP($B571,[2]Sheet3!$G:$CZ,48,0)</f>
        <v>0</v>
      </c>
      <c r="BL571" s="14">
        <f>VLOOKUP($B571,[2]Sheet3!$G:$CZ,49,0)</f>
        <v>0</v>
      </c>
      <c r="BM571" s="14">
        <f>VLOOKUP($B571,[2]Sheet3!$G:$CZ,50,0)</f>
        <v>0</v>
      </c>
      <c r="BN571" s="14">
        <f>VLOOKUP($B571,[2]Sheet3!$G:$CZ,51,0)</f>
        <v>0</v>
      </c>
      <c r="BO571" s="14">
        <f>VLOOKUP($B571,[2]Sheet3!$G:$CZ,52,0)</f>
        <v>0</v>
      </c>
      <c r="BP571" s="14">
        <f>VLOOKUP($B571,[2]Sheet3!$G:$CZ,53,0)</f>
        <v>0</v>
      </c>
      <c r="BQ571" s="14">
        <f>VLOOKUP($B571,[2]Sheet3!$G:$CZ,54,0)</f>
        <v>0</v>
      </c>
      <c r="BR571" s="14">
        <f>VLOOKUP($B571,[2]Sheet3!$G:$CZ,55,0)</f>
        <v>0</v>
      </c>
      <c r="BS571" s="14">
        <f>VLOOKUP($B571,[2]Sheet3!$G:$CZ,56,0)</f>
        <v>0</v>
      </c>
      <c r="BT571" s="14">
        <f>VLOOKUP($B571,[2]Sheet3!$G:$CZ,57,0)</f>
        <v>0</v>
      </c>
      <c r="BU571" s="14">
        <f>VLOOKUP($B571,[2]Sheet3!$G:$CZ,58,0)</f>
        <v>0</v>
      </c>
      <c r="BV571" s="14">
        <f>VLOOKUP($B571,[2]Sheet3!$G:$CZ,59,0)</f>
        <v>0</v>
      </c>
      <c r="BW571" s="14">
        <f>VLOOKUP($B571,[2]Sheet3!$G:$CZ,60,0)</f>
        <v>0</v>
      </c>
      <c r="BX571" s="14">
        <f>VLOOKUP($B571,[2]Sheet3!$G:$CZ,61,0)</f>
        <v>0</v>
      </c>
      <c r="BY571" s="14">
        <f>VLOOKUP($B571,[2]Sheet3!$G:$CZ,62,0)</f>
        <v>0</v>
      </c>
      <c r="BZ571" s="14">
        <f>VLOOKUP($B571,[2]Sheet3!$G:$CZ,63,0)</f>
        <v>0</v>
      </c>
      <c r="CA571" s="14">
        <f>VLOOKUP($B571,[2]Sheet3!$G:$CZ,64,0)</f>
        <v>0</v>
      </c>
      <c r="CB571" s="14">
        <f>VLOOKUP($B571,[2]Sheet3!$G:$CZ,65,0)</f>
        <v>0</v>
      </c>
      <c r="CC571" s="14">
        <f>VLOOKUP($B571,[2]Sheet3!$G:$CZ,66,0)</f>
        <v>0</v>
      </c>
      <c r="CD571" s="14">
        <f>VLOOKUP($B571,[2]Sheet3!$G:$CZ,67,0)</f>
        <v>0</v>
      </c>
      <c r="CE571" s="14">
        <f>VLOOKUP($B571,[2]Sheet3!$G:$CZ,68,0)</f>
        <v>0</v>
      </c>
      <c r="CF571" s="14">
        <f>VLOOKUP($B571,[2]Sheet3!$G:$CZ,69,0)</f>
        <v>0</v>
      </c>
      <c r="CG571" s="14">
        <f>VLOOKUP($B571,[2]Sheet3!$G:$CZ,70,0)</f>
        <v>0</v>
      </c>
      <c r="CH571" s="14">
        <f>VLOOKUP($B571,[2]Sheet3!$G:$CZ,71,0)</f>
        <v>0</v>
      </c>
      <c r="CI571" s="14">
        <f>VLOOKUP($B571,[2]Sheet3!$G:$CZ,72,0)</f>
        <v>0</v>
      </c>
      <c r="CJ571" s="14">
        <f>VLOOKUP($B571,[2]Sheet3!$G:$CZ,73,0)</f>
        <v>0</v>
      </c>
      <c r="CK571" s="14">
        <f>VLOOKUP($B571,[2]Sheet3!$G:$CZ,74,0)</f>
        <v>0</v>
      </c>
      <c r="CL571" s="14">
        <f>VLOOKUP($B571,[2]Sheet3!$G:$CZ,75,0)</f>
        <v>0</v>
      </c>
      <c r="CM571" s="14">
        <f>VLOOKUP($B571,[2]Sheet3!$G:$CZ,76,0)</f>
        <v>0</v>
      </c>
      <c r="CN571" s="14">
        <f>VLOOKUP($B571,[2]Sheet3!$G:$CZ,77,0)</f>
        <v>0</v>
      </c>
      <c r="CO571" s="14">
        <f>VLOOKUP($B571,[2]Sheet3!$G:$CZ,78,0)</f>
        <v>0</v>
      </c>
      <c r="CP571" s="14">
        <f>VLOOKUP($B571,[2]Sheet3!$G:$CZ,79,0)</f>
        <v>0</v>
      </c>
      <c r="CQ571" s="14">
        <f>VLOOKUP($B571,[2]Sheet3!$G:$CZ,80,0)</f>
        <v>0</v>
      </c>
      <c r="CR571" s="14">
        <f>VLOOKUP($B571,[2]Sheet3!$G:$CZ,81,0)</f>
        <v>0</v>
      </c>
      <c r="CS571" s="14">
        <f>VLOOKUP($B571,[2]Sheet3!$G:$CZ,82,0)</f>
        <v>0</v>
      </c>
      <c r="CT571" s="14">
        <f>VLOOKUP($B571,[2]Sheet3!$G:$CZ,83,0)</f>
        <v>0</v>
      </c>
      <c r="CU571" s="14">
        <f>VLOOKUP($B571,[2]Sheet3!$G:$CZ,84,0)</f>
        <v>0</v>
      </c>
      <c r="CV571" s="14">
        <f>VLOOKUP($B571,[2]Sheet3!$G:$CZ,85,0)</f>
        <v>0</v>
      </c>
      <c r="CW571" s="14">
        <f>VLOOKUP($B571,[2]Sheet3!$G:$CZ,86,0)</f>
        <v>0</v>
      </c>
      <c r="CX571" s="14">
        <f>VLOOKUP($B571,[2]Sheet3!$G:$CZ,87,0)</f>
        <v>0</v>
      </c>
      <c r="CY571" s="14">
        <f>VLOOKUP($B571,[2]Sheet3!$G:$CZ,88,0)</f>
        <v>0</v>
      </c>
      <c r="CZ571" s="14">
        <f>VLOOKUP($B571,[2]Sheet3!$G:$CZ,89,0)</f>
        <v>0</v>
      </c>
      <c r="DA571" s="14">
        <f>VLOOKUP($B571,[2]Sheet3!$G:$CZ,90,0)</f>
        <v>0</v>
      </c>
      <c r="DB571" s="14">
        <f>VLOOKUP($B571,[2]Sheet3!$G:$CZ,91,0)</f>
        <v>0</v>
      </c>
      <c r="DC571" s="14">
        <f>VLOOKUP($B571,[2]Sheet3!$G:$CZ,92,0)</f>
        <v>0</v>
      </c>
      <c r="DD571" s="14">
        <f>VLOOKUP($B571,[2]Sheet3!$G:$CZ,93,0)</f>
        <v>0</v>
      </c>
      <c r="DE571" s="14">
        <f>VLOOKUP($B571,[2]Sheet3!$G:$CZ,94,0)</f>
        <v>0</v>
      </c>
      <c r="DF571" s="14">
        <f>VLOOKUP($B571,[2]Sheet3!$G:$CZ,95,0)</f>
        <v>0</v>
      </c>
      <c r="DG571" s="14">
        <f>VLOOKUP($B571,[2]Sheet3!$G:$CZ,96,0)</f>
        <v>0</v>
      </c>
      <c r="DH571" s="14">
        <f>VLOOKUP($B571,[2]Sheet3!$G:$CZ,97,0)</f>
        <v>0</v>
      </c>
      <c r="DI571" s="14">
        <f>VLOOKUP($B571,[2]Sheet3!$G:$CZ,98,0)</f>
        <v>0</v>
      </c>
    </row>
    <row r="572" spans="1:113" x14ac:dyDescent="0.3">
      <c r="A572" s="9" t="str">
        <f t="shared" si="26"/>
        <v>N83734</v>
      </c>
      <c r="B572" s="15" t="s">
        <v>1597</v>
      </c>
      <c r="C572" s="15" t="s">
        <v>1598</v>
      </c>
      <c r="F572" s="7" t="s">
        <v>15</v>
      </c>
      <c r="G572" s="12" t="s">
        <v>4067</v>
      </c>
      <c r="H572" s="12" t="str">
        <f>VLOOKUP($B572,[1]Sheet1!$A:$G,5,0)</f>
        <v>navish.sahni@redingtongroup.com</v>
      </c>
      <c r="I572" s="12" t="str">
        <f>VLOOKUP($B572,[1]Sheet1!$A:$G,7,0)</f>
        <v>jitender.chopra@redingtongroup.com</v>
      </c>
      <c r="J572" s="12" t="s">
        <v>82</v>
      </c>
      <c r="K572" s="7"/>
      <c r="L572" s="7"/>
      <c r="M572" s="8"/>
      <c r="N572" s="7" t="str">
        <f t="shared" si="24"/>
        <v>navish.sahni@redingtongroup.com; jitender.chopra@redingtongroup.com; nilesh.phirke@redingtongroup.com;christopher.joseph@redingtongroup.com</v>
      </c>
      <c r="O572" s="7" t="str">
        <f t="shared" si="25"/>
        <v>N83734</v>
      </c>
      <c r="P572" s="8" t="s">
        <v>5215</v>
      </c>
      <c r="Q572" s="14">
        <f>VLOOKUP($B572,[2]Sheet3!$G:$CZ,2,0)</f>
        <v>2400305658</v>
      </c>
      <c r="R572" s="14">
        <f>VLOOKUP($B572,[2]Sheet3!$G:$CZ,3,0)</f>
        <v>2400305657</v>
      </c>
      <c r="S572" s="14">
        <f>VLOOKUP($B572,[2]Sheet3!$G:$CZ,4,0)</f>
        <v>2400305655</v>
      </c>
      <c r="T572" s="14">
        <f>VLOOKUP($B572,[2]Sheet3!$G:$CZ,5,0)</f>
        <v>2400308400</v>
      </c>
      <c r="U572" s="14">
        <f>VLOOKUP($B572,[2]Sheet3!$G:$CZ,6,0)</f>
        <v>2400308840</v>
      </c>
      <c r="V572" s="14">
        <f>VLOOKUP($B572,[2]Sheet3!$G:$CZ,7,0)</f>
        <v>0</v>
      </c>
      <c r="W572" s="14">
        <f>VLOOKUP($B572,[2]Sheet3!$G:$CZ,8,0)</f>
        <v>0</v>
      </c>
      <c r="X572" s="14">
        <f>VLOOKUP($B572,[2]Sheet3!$G:$CZ,9,0)</f>
        <v>0</v>
      </c>
      <c r="Y572" s="14">
        <f>VLOOKUP($B572,[2]Sheet3!$G:$CZ,10,0)</f>
        <v>0</v>
      </c>
      <c r="Z572" s="14">
        <f>VLOOKUP($B572,[2]Sheet3!$G:$CZ,11,0)</f>
        <v>0</v>
      </c>
      <c r="AA572" s="14">
        <f>VLOOKUP($B572,[2]Sheet3!$G:$CZ,12,0)</f>
        <v>0</v>
      </c>
      <c r="AB572" s="14">
        <f>VLOOKUP($B572,[2]Sheet3!$G:$CZ,13,0)</f>
        <v>0</v>
      </c>
      <c r="AC572" s="14">
        <f>VLOOKUP($B572,[2]Sheet3!$G:$CZ,14,0)</f>
        <v>0</v>
      </c>
      <c r="AD572" s="14">
        <f>VLOOKUP($B572,[2]Sheet3!$G:$CZ,15,0)</f>
        <v>0</v>
      </c>
      <c r="AE572" s="14">
        <f>VLOOKUP($B572,[2]Sheet3!$G:$CZ,16,0)</f>
        <v>0</v>
      </c>
      <c r="AF572" s="14">
        <f>VLOOKUP($B572,[2]Sheet3!$G:$CZ,17,0)</f>
        <v>0</v>
      </c>
      <c r="AG572" s="14">
        <f>VLOOKUP($B572,[2]Sheet3!$G:$CZ,18,0)</f>
        <v>0</v>
      </c>
      <c r="AH572" s="14">
        <f>VLOOKUP($B572,[2]Sheet3!$G:$CZ,19,0)</f>
        <v>0</v>
      </c>
      <c r="AI572" s="14">
        <f>VLOOKUP($B572,[2]Sheet3!$G:$CZ,20,0)</f>
        <v>0</v>
      </c>
      <c r="AJ572" s="14">
        <f>VLOOKUP($B572,[2]Sheet3!$G:$CZ,21,0)</f>
        <v>0</v>
      </c>
      <c r="AK572" s="14">
        <f>VLOOKUP($B572,[2]Sheet3!$G:$CZ,22,0)</f>
        <v>0</v>
      </c>
      <c r="AL572" s="14">
        <f>VLOOKUP($B572,[2]Sheet3!$G:$CZ,23,0)</f>
        <v>0</v>
      </c>
      <c r="AM572" s="14">
        <f>VLOOKUP($B572,[2]Sheet3!$G:$CZ,24,0)</f>
        <v>0</v>
      </c>
      <c r="AN572" s="14">
        <f>VLOOKUP($B572,[2]Sheet3!$G:$CZ,25,0)</f>
        <v>0</v>
      </c>
      <c r="AO572" s="14">
        <f>VLOOKUP($B572,[2]Sheet3!$G:$CZ,26,0)</f>
        <v>0</v>
      </c>
      <c r="AP572" s="14">
        <f>VLOOKUP($B572,[2]Sheet3!$G:$CZ,27,0)</f>
        <v>0</v>
      </c>
      <c r="AQ572" s="14">
        <f>VLOOKUP($B572,[2]Sheet3!$G:$CZ,28,0)</f>
        <v>0</v>
      </c>
      <c r="AR572" s="14">
        <f>VLOOKUP($B572,[2]Sheet3!$G:$CZ,29,0)</f>
        <v>0</v>
      </c>
      <c r="AS572" s="14">
        <f>VLOOKUP($B572,[2]Sheet3!$G:$CZ,30,0)</f>
        <v>0</v>
      </c>
      <c r="AT572" s="14">
        <f>VLOOKUP($B572,[2]Sheet3!$G:$CZ,31,0)</f>
        <v>0</v>
      </c>
      <c r="AU572" s="14">
        <f>VLOOKUP($B572,[2]Sheet3!$G:$CZ,32,0)</f>
        <v>0</v>
      </c>
      <c r="AV572" s="14">
        <f>VLOOKUP($B572,[2]Sheet3!$G:$CZ,33,0)</f>
        <v>0</v>
      </c>
      <c r="AW572" s="14">
        <f>VLOOKUP($B572,[2]Sheet3!$G:$CZ,34,0)</f>
        <v>0</v>
      </c>
      <c r="AX572" s="14">
        <f>VLOOKUP($B572,[2]Sheet3!$G:$CZ,35,0)</f>
        <v>0</v>
      </c>
      <c r="AY572" s="14">
        <f>VLOOKUP($B572,[2]Sheet3!$G:$CZ,36,0)</f>
        <v>0</v>
      </c>
      <c r="AZ572" s="14">
        <f>VLOOKUP($B572,[2]Sheet3!$G:$CZ,37,0)</f>
        <v>0</v>
      </c>
      <c r="BA572" s="14">
        <f>VLOOKUP($B572,[2]Sheet3!$G:$CZ,38,0)</f>
        <v>0</v>
      </c>
      <c r="BB572" s="14">
        <f>VLOOKUP($B572,[2]Sheet3!$G:$CZ,39,0)</f>
        <v>0</v>
      </c>
      <c r="BC572" s="14">
        <f>VLOOKUP($B572,[2]Sheet3!$G:$CZ,40,0)</f>
        <v>0</v>
      </c>
      <c r="BD572" s="14">
        <f>VLOOKUP($B572,[2]Sheet3!$G:$CZ,41,0)</f>
        <v>0</v>
      </c>
      <c r="BE572" s="14">
        <f>VLOOKUP($B572,[2]Sheet3!$G:$CZ,42,0)</f>
        <v>0</v>
      </c>
      <c r="BF572" s="14">
        <f>VLOOKUP($B572,[2]Sheet3!$G:$CZ,43,0)</f>
        <v>0</v>
      </c>
      <c r="BG572" s="14">
        <f>VLOOKUP($B572,[2]Sheet3!$G:$CZ,44,0)</f>
        <v>0</v>
      </c>
      <c r="BH572" s="14">
        <f>VLOOKUP($B572,[2]Sheet3!$G:$CZ,45,0)</f>
        <v>0</v>
      </c>
      <c r="BI572" s="14">
        <f>VLOOKUP($B572,[2]Sheet3!$G:$CZ,46,0)</f>
        <v>0</v>
      </c>
      <c r="BJ572" s="14">
        <f>VLOOKUP($B572,[2]Sheet3!$G:$CZ,47,0)</f>
        <v>0</v>
      </c>
      <c r="BK572" s="14">
        <f>VLOOKUP($B572,[2]Sheet3!$G:$CZ,48,0)</f>
        <v>0</v>
      </c>
      <c r="BL572" s="14">
        <f>VLOOKUP($B572,[2]Sheet3!$G:$CZ,49,0)</f>
        <v>0</v>
      </c>
      <c r="BM572" s="14">
        <f>VLOOKUP($B572,[2]Sheet3!$G:$CZ,50,0)</f>
        <v>0</v>
      </c>
      <c r="BN572" s="14">
        <f>VLOOKUP($B572,[2]Sheet3!$G:$CZ,51,0)</f>
        <v>0</v>
      </c>
      <c r="BO572" s="14">
        <f>VLOOKUP($B572,[2]Sheet3!$G:$CZ,52,0)</f>
        <v>0</v>
      </c>
      <c r="BP572" s="14">
        <f>VLOOKUP($B572,[2]Sheet3!$G:$CZ,53,0)</f>
        <v>0</v>
      </c>
      <c r="BQ572" s="14">
        <f>VLOOKUP($B572,[2]Sheet3!$G:$CZ,54,0)</f>
        <v>0</v>
      </c>
      <c r="BR572" s="14">
        <f>VLOOKUP($B572,[2]Sheet3!$G:$CZ,55,0)</f>
        <v>0</v>
      </c>
      <c r="BS572" s="14">
        <f>VLOOKUP($B572,[2]Sheet3!$G:$CZ,56,0)</f>
        <v>0</v>
      </c>
      <c r="BT572" s="14">
        <f>VLOOKUP($B572,[2]Sheet3!$G:$CZ,57,0)</f>
        <v>0</v>
      </c>
      <c r="BU572" s="14">
        <f>VLOOKUP($B572,[2]Sheet3!$G:$CZ,58,0)</f>
        <v>0</v>
      </c>
      <c r="BV572" s="14">
        <f>VLOOKUP($B572,[2]Sheet3!$G:$CZ,59,0)</f>
        <v>0</v>
      </c>
      <c r="BW572" s="14">
        <f>VLOOKUP($B572,[2]Sheet3!$G:$CZ,60,0)</f>
        <v>0</v>
      </c>
      <c r="BX572" s="14">
        <f>VLOOKUP($B572,[2]Sheet3!$G:$CZ,61,0)</f>
        <v>0</v>
      </c>
      <c r="BY572" s="14">
        <f>VLOOKUP($B572,[2]Sheet3!$G:$CZ,62,0)</f>
        <v>0</v>
      </c>
      <c r="BZ572" s="14">
        <f>VLOOKUP($B572,[2]Sheet3!$G:$CZ,63,0)</f>
        <v>0</v>
      </c>
      <c r="CA572" s="14">
        <f>VLOOKUP($B572,[2]Sheet3!$G:$CZ,64,0)</f>
        <v>0</v>
      </c>
      <c r="CB572" s="14">
        <f>VLOOKUP($B572,[2]Sheet3!$G:$CZ,65,0)</f>
        <v>0</v>
      </c>
      <c r="CC572" s="14">
        <f>VLOOKUP($B572,[2]Sheet3!$G:$CZ,66,0)</f>
        <v>0</v>
      </c>
      <c r="CD572" s="14">
        <f>VLOOKUP($B572,[2]Sheet3!$G:$CZ,67,0)</f>
        <v>0</v>
      </c>
      <c r="CE572" s="14">
        <f>VLOOKUP($B572,[2]Sheet3!$G:$CZ,68,0)</f>
        <v>0</v>
      </c>
      <c r="CF572" s="14">
        <f>VLOOKUP($B572,[2]Sheet3!$G:$CZ,69,0)</f>
        <v>0</v>
      </c>
      <c r="CG572" s="14">
        <f>VLOOKUP($B572,[2]Sheet3!$G:$CZ,70,0)</f>
        <v>0</v>
      </c>
      <c r="CH572" s="14">
        <f>VLOOKUP($B572,[2]Sheet3!$G:$CZ,71,0)</f>
        <v>0</v>
      </c>
      <c r="CI572" s="14">
        <f>VLOOKUP($B572,[2]Sheet3!$G:$CZ,72,0)</f>
        <v>0</v>
      </c>
      <c r="CJ572" s="14">
        <f>VLOOKUP($B572,[2]Sheet3!$G:$CZ,73,0)</f>
        <v>0</v>
      </c>
      <c r="CK572" s="14">
        <f>VLOOKUP($B572,[2]Sheet3!$G:$CZ,74,0)</f>
        <v>0</v>
      </c>
      <c r="CL572" s="14">
        <f>VLOOKUP($B572,[2]Sheet3!$G:$CZ,75,0)</f>
        <v>0</v>
      </c>
      <c r="CM572" s="14">
        <f>VLOOKUP($B572,[2]Sheet3!$G:$CZ,76,0)</f>
        <v>0</v>
      </c>
      <c r="CN572" s="14">
        <f>VLOOKUP($B572,[2]Sheet3!$G:$CZ,77,0)</f>
        <v>0</v>
      </c>
      <c r="CO572" s="14">
        <f>VLOOKUP($B572,[2]Sheet3!$G:$CZ,78,0)</f>
        <v>0</v>
      </c>
      <c r="CP572" s="14">
        <f>VLOOKUP($B572,[2]Sheet3!$G:$CZ,79,0)</f>
        <v>0</v>
      </c>
      <c r="CQ572" s="14">
        <f>VLOOKUP($B572,[2]Sheet3!$G:$CZ,80,0)</f>
        <v>0</v>
      </c>
      <c r="CR572" s="14">
        <f>VLOOKUP($B572,[2]Sheet3!$G:$CZ,81,0)</f>
        <v>0</v>
      </c>
      <c r="CS572" s="14">
        <f>VLOOKUP($B572,[2]Sheet3!$G:$CZ,82,0)</f>
        <v>0</v>
      </c>
      <c r="CT572" s="14">
        <f>VLOOKUP($B572,[2]Sheet3!$G:$CZ,83,0)</f>
        <v>0</v>
      </c>
      <c r="CU572" s="14">
        <f>VLOOKUP($B572,[2]Sheet3!$G:$CZ,84,0)</f>
        <v>0</v>
      </c>
      <c r="CV572" s="14">
        <f>VLOOKUP($B572,[2]Sheet3!$G:$CZ,85,0)</f>
        <v>0</v>
      </c>
      <c r="CW572" s="14">
        <f>VLOOKUP($B572,[2]Sheet3!$G:$CZ,86,0)</f>
        <v>0</v>
      </c>
      <c r="CX572" s="14">
        <f>VLOOKUP($B572,[2]Sheet3!$G:$CZ,87,0)</f>
        <v>0</v>
      </c>
      <c r="CY572" s="14">
        <f>VLOOKUP($B572,[2]Sheet3!$G:$CZ,88,0)</f>
        <v>0</v>
      </c>
      <c r="CZ572" s="14">
        <f>VLOOKUP($B572,[2]Sheet3!$G:$CZ,89,0)</f>
        <v>0</v>
      </c>
      <c r="DA572" s="14">
        <f>VLOOKUP($B572,[2]Sheet3!$G:$CZ,90,0)</f>
        <v>0</v>
      </c>
      <c r="DB572" s="14">
        <f>VLOOKUP($B572,[2]Sheet3!$G:$CZ,91,0)</f>
        <v>0</v>
      </c>
      <c r="DC572" s="14">
        <f>VLOOKUP($B572,[2]Sheet3!$G:$CZ,92,0)</f>
        <v>0</v>
      </c>
      <c r="DD572" s="14">
        <f>VLOOKUP($B572,[2]Sheet3!$G:$CZ,93,0)</f>
        <v>0</v>
      </c>
      <c r="DE572" s="14">
        <f>VLOOKUP($B572,[2]Sheet3!$G:$CZ,94,0)</f>
        <v>0</v>
      </c>
      <c r="DF572" s="14">
        <f>VLOOKUP($B572,[2]Sheet3!$G:$CZ,95,0)</f>
        <v>0</v>
      </c>
      <c r="DG572" s="14">
        <f>VLOOKUP($B572,[2]Sheet3!$G:$CZ,96,0)</f>
        <v>0</v>
      </c>
      <c r="DH572" s="14">
        <f>VLOOKUP($B572,[2]Sheet3!$G:$CZ,97,0)</f>
        <v>0</v>
      </c>
      <c r="DI572" s="14">
        <f>VLOOKUP($B572,[2]Sheet3!$G:$CZ,98,0)</f>
        <v>0</v>
      </c>
    </row>
    <row r="573" spans="1:113" x14ac:dyDescent="0.3">
      <c r="A573" s="9" t="str">
        <f t="shared" si="26"/>
        <v>SC3203</v>
      </c>
      <c r="B573" s="15" t="s">
        <v>1599</v>
      </c>
      <c r="C573" s="15" t="s">
        <v>1600</v>
      </c>
      <c r="F573" s="7" t="s">
        <v>15</v>
      </c>
      <c r="G573" s="12" t="s">
        <v>4068</v>
      </c>
      <c r="H573" s="12" t="str">
        <f>VLOOKUP($B573,[1]Sheet1!$A:$G,5,0)</f>
        <v>suresh.skg@redingtongroup.com</v>
      </c>
      <c r="I573" s="12" t="str">
        <f>VLOOKUP($B573,[1]Sheet1!$A:$G,7,0)</f>
        <v>yogesh.ganesh@redingtongroup.com</v>
      </c>
      <c r="J573" s="12" t="s">
        <v>82</v>
      </c>
      <c r="K573" s="7"/>
      <c r="L573" s="7"/>
      <c r="M573" s="8"/>
      <c r="N573" s="7" t="str">
        <f t="shared" si="24"/>
        <v>suresh.skg@redingtongroup.com; yogesh.ganesh@redingtongroup.com; nilesh.phirke@redingtongroup.com;christopher.joseph@redingtongroup.com</v>
      </c>
      <c r="O573" s="7" t="str">
        <f t="shared" si="25"/>
        <v>SC3203</v>
      </c>
      <c r="P573" s="8" t="s">
        <v>5215</v>
      </c>
      <c r="Q573" s="14">
        <f>VLOOKUP($B573,[2]Sheet3!$G:$CZ,2,0)</f>
        <v>2400306262</v>
      </c>
      <c r="R573" s="14">
        <f>VLOOKUP($B573,[2]Sheet3!$G:$CZ,3,0)</f>
        <v>2400303003</v>
      </c>
      <c r="S573" s="14">
        <f>VLOOKUP($B573,[2]Sheet3!$G:$CZ,4,0)</f>
        <v>0</v>
      </c>
      <c r="T573" s="14">
        <f>VLOOKUP($B573,[2]Sheet3!$G:$CZ,5,0)</f>
        <v>0</v>
      </c>
      <c r="U573" s="14">
        <f>VLOOKUP($B573,[2]Sheet3!$G:$CZ,6,0)</f>
        <v>0</v>
      </c>
      <c r="V573" s="14">
        <f>VLOOKUP($B573,[2]Sheet3!$G:$CZ,7,0)</f>
        <v>0</v>
      </c>
      <c r="W573" s="14">
        <f>VLOOKUP($B573,[2]Sheet3!$G:$CZ,8,0)</f>
        <v>0</v>
      </c>
      <c r="X573" s="14">
        <f>VLOOKUP($B573,[2]Sheet3!$G:$CZ,9,0)</f>
        <v>0</v>
      </c>
      <c r="Y573" s="14">
        <f>VLOOKUP($B573,[2]Sheet3!$G:$CZ,10,0)</f>
        <v>0</v>
      </c>
      <c r="Z573" s="14">
        <f>VLOOKUP($B573,[2]Sheet3!$G:$CZ,11,0)</f>
        <v>0</v>
      </c>
      <c r="AA573" s="14">
        <f>VLOOKUP($B573,[2]Sheet3!$G:$CZ,12,0)</f>
        <v>0</v>
      </c>
      <c r="AB573" s="14">
        <f>VLOOKUP($B573,[2]Sheet3!$G:$CZ,13,0)</f>
        <v>0</v>
      </c>
      <c r="AC573" s="14">
        <f>VLOOKUP($B573,[2]Sheet3!$G:$CZ,14,0)</f>
        <v>0</v>
      </c>
      <c r="AD573" s="14">
        <f>VLOOKUP($B573,[2]Sheet3!$G:$CZ,15,0)</f>
        <v>0</v>
      </c>
      <c r="AE573" s="14">
        <f>VLOOKUP($B573,[2]Sheet3!$G:$CZ,16,0)</f>
        <v>0</v>
      </c>
      <c r="AF573" s="14">
        <f>VLOOKUP($B573,[2]Sheet3!$G:$CZ,17,0)</f>
        <v>0</v>
      </c>
      <c r="AG573" s="14">
        <f>VLOOKUP($B573,[2]Sheet3!$G:$CZ,18,0)</f>
        <v>0</v>
      </c>
      <c r="AH573" s="14">
        <f>VLOOKUP($B573,[2]Sheet3!$G:$CZ,19,0)</f>
        <v>0</v>
      </c>
      <c r="AI573" s="14">
        <f>VLOOKUP($B573,[2]Sheet3!$G:$CZ,20,0)</f>
        <v>0</v>
      </c>
      <c r="AJ573" s="14">
        <f>VLOOKUP($B573,[2]Sheet3!$G:$CZ,21,0)</f>
        <v>0</v>
      </c>
      <c r="AK573" s="14">
        <f>VLOOKUP($B573,[2]Sheet3!$G:$CZ,22,0)</f>
        <v>0</v>
      </c>
      <c r="AL573" s="14">
        <f>VLOOKUP($B573,[2]Sheet3!$G:$CZ,23,0)</f>
        <v>0</v>
      </c>
      <c r="AM573" s="14">
        <f>VLOOKUP($B573,[2]Sheet3!$G:$CZ,24,0)</f>
        <v>0</v>
      </c>
      <c r="AN573" s="14">
        <f>VLOOKUP($B573,[2]Sheet3!$G:$CZ,25,0)</f>
        <v>0</v>
      </c>
      <c r="AO573" s="14">
        <f>VLOOKUP($B573,[2]Sheet3!$G:$CZ,26,0)</f>
        <v>0</v>
      </c>
      <c r="AP573" s="14">
        <f>VLOOKUP($B573,[2]Sheet3!$G:$CZ,27,0)</f>
        <v>0</v>
      </c>
      <c r="AQ573" s="14">
        <f>VLOOKUP($B573,[2]Sheet3!$G:$CZ,28,0)</f>
        <v>0</v>
      </c>
      <c r="AR573" s="14">
        <f>VLOOKUP($B573,[2]Sheet3!$G:$CZ,29,0)</f>
        <v>0</v>
      </c>
      <c r="AS573" s="14">
        <f>VLOOKUP($B573,[2]Sheet3!$G:$CZ,30,0)</f>
        <v>0</v>
      </c>
      <c r="AT573" s="14">
        <f>VLOOKUP($B573,[2]Sheet3!$G:$CZ,31,0)</f>
        <v>0</v>
      </c>
      <c r="AU573" s="14">
        <f>VLOOKUP($B573,[2]Sheet3!$G:$CZ,32,0)</f>
        <v>0</v>
      </c>
      <c r="AV573" s="14">
        <f>VLOOKUP($B573,[2]Sheet3!$G:$CZ,33,0)</f>
        <v>0</v>
      </c>
      <c r="AW573" s="14">
        <f>VLOOKUP($B573,[2]Sheet3!$G:$CZ,34,0)</f>
        <v>0</v>
      </c>
      <c r="AX573" s="14">
        <f>VLOOKUP($B573,[2]Sheet3!$G:$CZ,35,0)</f>
        <v>0</v>
      </c>
      <c r="AY573" s="14">
        <f>VLOOKUP($B573,[2]Sheet3!$G:$CZ,36,0)</f>
        <v>0</v>
      </c>
      <c r="AZ573" s="14">
        <f>VLOOKUP($B573,[2]Sheet3!$G:$CZ,37,0)</f>
        <v>0</v>
      </c>
      <c r="BA573" s="14">
        <f>VLOOKUP($B573,[2]Sheet3!$G:$CZ,38,0)</f>
        <v>0</v>
      </c>
      <c r="BB573" s="14">
        <f>VLOOKUP($B573,[2]Sheet3!$G:$CZ,39,0)</f>
        <v>0</v>
      </c>
      <c r="BC573" s="14">
        <f>VLOOKUP($B573,[2]Sheet3!$G:$CZ,40,0)</f>
        <v>0</v>
      </c>
      <c r="BD573" s="14">
        <f>VLOOKUP($B573,[2]Sheet3!$G:$CZ,41,0)</f>
        <v>0</v>
      </c>
      <c r="BE573" s="14">
        <f>VLOOKUP($B573,[2]Sheet3!$G:$CZ,42,0)</f>
        <v>0</v>
      </c>
      <c r="BF573" s="14">
        <f>VLOOKUP($B573,[2]Sheet3!$G:$CZ,43,0)</f>
        <v>0</v>
      </c>
      <c r="BG573" s="14">
        <f>VLOOKUP($B573,[2]Sheet3!$G:$CZ,44,0)</f>
        <v>0</v>
      </c>
      <c r="BH573" s="14">
        <f>VLOOKUP($B573,[2]Sheet3!$G:$CZ,45,0)</f>
        <v>0</v>
      </c>
      <c r="BI573" s="14">
        <f>VLOOKUP($B573,[2]Sheet3!$G:$CZ,46,0)</f>
        <v>0</v>
      </c>
      <c r="BJ573" s="14">
        <f>VLOOKUP($B573,[2]Sheet3!$G:$CZ,47,0)</f>
        <v>0</v>
      </c>
      <c r="BK573" s="14">
        <f>VLOOKUP($B573,[2]Sheet3!$G:$CZ,48,0)</f>
        <v>0</v>
      </c>
      <c r="BL573" s="14">
        <f>VLOOKUP($B573,[2]Sheet3!$G:$CZ,49,0)</f>
        <v>0</v>
      </c>
      <c r="BM573" s="14">
        <f>VLOOKUP($B573,[2]Sheet3!$G:$CZ,50,0)</f>
        <v>0</v>
      </c>
      <c r="BN573" s="14">
        <f>VLOOKUP($B573,[2]Sheet3!$G:$CZ,51,0)</f>
        <v>0</v>
      </c>
      <c r="BO573" s="14">
        <f>VLOOKUP($B573,[2]Sheet3!$G:$CZ,52,0)</f>
        <v>0</v>
      </c>
      <c r="BP573" s="14">
        <f>VLOOKUP($B573,[2]Sheet3!$G:$CZ,53,0)</f>
        <v>0</v>
      </c>
      <c r="BQ573" s="14">
        <f>VLOOKUP($B573,[2]Sheet3!$G:$CZ,54,0)</f>
        <v>0</v>
      </c>
      <c r="BR573" s="14">
        <f>VLOOKUP($B573,[2]Sheet3!$G:$CZ,55,0)</f>
        <v>0</v>
      </c>
      <c r="BS573" s="14">
        <f>VLOOKUP($B573,[2]Sheet3!$G:$CZ,56,0)</f>
        <v>0</v>
      </c>
      <c r="BT573" s="14">
        <f>VLOOKUP($B573,[2]Sheet3!$G:$CZ,57,0)</f>
        <v>0</v>
      </c>
      <c r="BU573" s="14">
        <f>VLOOKUP($B573,[2]Sheet3!$G:$CZ,58,0)</f>
        <v>0</v>
      </c>
      <c r="BV573" s="14">
        <f>VLOOKUP($B573,[2]Sheet3!$G:$CZ,59,0)</f>
        <v>0</v>
      </c>
      <c r="BW573" s="14">
        <f>VLOOKUP($B573,[2]Sheet3!$G:$CZ,60,0)</f>
        <v>0</v>
      </c>
      <c r="BX573" s="14">
        <f>VLOOKUP($B573,[2]Sheet3!$G:$CZ,61,0)</f>
        <v>0</v>
      </c>
      <c r="BY573" s="14">
        <f>VLOOKUP($B573,[2]Sheet3!$G:$CZ,62,0)</f>
        <v>0</v>
      </c>
      <c r="BZ573" s="14">
        <f>VLOOKUP($B573,[2]Sheet3!$G:$CZ,63,0)</f>
        <v>0</v>
      </c>
      <c r="CA573" s="14">
        <f>VLOOKUP($B573,[2]Sheet3!$G:$CZ,64,0)</f>
        <v>0</v>
      </c>
      <c r="CB573" s="14">
        <f>VLOOKUP($B573,[2]Sheet3!$G:$CZ,65,0)</f>
        <v>0</v>
      </c>
      <c r="CC573" s="14">
        <f>VLOOKUP($B573,[2]Sheet3!$G:$CZ,66,0)</f>
        <v>0</v>
      </c>
      <c r="CD573" s="14">
        <f>VLOOKUP($B573,[2]Sheet3!$G:$CZ,67,0)</f>
        <v>0</v>
      </c>
      <c r="CE573" s="14">
        <f>VLOOKUP($B573,[2]Sheet3!$G:$CZ,68,0)</f>
        <v>0</v>
      </c>
      <c r="CF573" s="14">
        <f>VLOOKUP($B573,[2]Sheet3!$G:$CZ,69,0)</f>
        <v>0</v>
      </c>
      <c r="CG573" s="14">
        <f>VLOOKUP($B573,[2]Sheet3!$G:$CZ,70,0)</f>
        <v>0</v>
      </c>
      <c r="CH573" s="14">
        <f>VLOOKUP($B573,[2]Sheet3!$G:$CZ,71,0)</f>
        <v>0</v>
      </c>
      <c r="CI573" s="14">
        <f>VLOOKUP($B573,[2]Sheet3!$G:$CZ,72,0)</f>
        <v>0</v>
      </c>
      <c r="CJ573" s="14">
        <f>VLOOKUP($B573,[2]Sheet3!$G:$CZ,73,0)</f>
        <v>0</v>
      </c>
      <c r="CK573" s="14">
        <f>VLOOKUP($B573,[2]Sheet3!$G:$CZ,74,0)</f>
        <v>0</v>
      </c>
      <c r="CL573" s="14">
        <f>VLOOKUP($B573,[2]Sheet3!$G:$CZ,75,0)</f>
        <v>0</v>
      </c>
      <c r="CM573" s="14">
        <f>VLOOKUP($B573,[2]Sheet3!$G:$CZ,76,0)</f>
        <v>0</v>
      </c>
      <c r="CN573" s="14">
        <f>VLOOKUP($B573,[2]Sheet3!$G:$CZ,77,0)</f>
        <v>0</v>
      </c>
      <c r="CO573" s="14">
        <f>VLOOKUP($B573,[2]Sheet3!$G:$CZ,78,0)</f>
        <v>0</v>
      </c>
      <c r="CP573" s="14">
        <f>VLOOKUP($B573,[2]Sheet3!$G:$CZ,79,0)</f>
        <v>0</v>
      </c>
      <c r="CQ573" s="14">
        <f>VLOOKUP($B573,[2]Sheet3!$G:$CZ,80,0)</f>
        <v>0</v>
      </c>
      <c r="CR573" s="14">
        <f>VLOOKUP($B573,[2]Sheet3!$G:$CZ,81,0)</f>
        <v>0</v>
      </c>
      <c r="CS573" s="14">
        <f>VLOOKUP($B573,[2]Sheet3!$G:$CZ,82,0)</f>
        <v>0</v>
      </c>
      <c r="CT573" s="14">
        <f>VLOOKUP($B573,[2]Sheet3!$G:$CZ,83,0)</f>
        <v>0</v>
      </c>
      <c r="CU573" s="14">
        <f>VLOOKUP($B573,[2]Sheet3!$G:$CZ,84,0)</f>
        <v>0</v>
      </c>
      <c r="CV573" s="14">
        <f>VLOOKUP($B573,[2]Sheet3!$G:$CZ,85,0)</f>
        <v>0</v>
      </c>
      <c r="CW573" s="14">
        <f>VLOOKUP($B573,[2]Sheet3!$G:$CZ,86,0)</f>
        <v>0</v>
      </c>
      <c r="CX573" s="14">
        <f>VLOOKUP($B573,[2]Sheet3!$G:$CZ,87,0)</f>
        <v>0</v>
      </c>
      <c r="CY573" s="14">
        <f>VLOOKUP($B573,[2]Sheet3!$G:$CZ,88,0)</f>
        <v>0</v>
      </c>
      <c r="CZ573" s="14">
        <f>VLOOKUP($B573,[2]Sheet3!$G:$CZ,89,0)</f>
        <v>0</v>
      </c>
      <c r="DA573" s="14">
        <f>VLOOKUP($B573,[2]Sheet3!$G:$CZ,90,0)</f>
        <v>0</v>
      </c>
      <c r="DB573" s="14">
        <f>VLOOKUP($B573,[2]Sheet3!$G:$CZ,91,0)</f>
        <v>0</v>
      </c>
      <c r="DC573" s="14">
        <f>VLOOKUP($B573,[2]Sheet3!$G:$CZ,92,0)</f>
        <v>0</v>
      </c>
      <c r="DD573" s="14">
        <f>VLOOKUP($B573,[2]Sheet3!$G:$CZ,93,0)</f>
        <v>0</v>
      </c>
      <c r="DE573" s="14">
        <f>VLOOKUP($B573,[2]Sheet3!$G:$CZ,94,0)</f>
        <v>0</v>
      </c>
      <c r="DF573" s="14">
        <f>VLOOKUP($B573,[2]Sheet3!$G:$CZ,95,0)</f>
        <v>0</v>
      </c>
      <c r="DG573" s="14">
        <f>VLOOKUP($B573,[2]Sheet3!$G:$CZ,96,0)</f>
        <v>0</v>
      </c>
      <c r="DH573" s="14">
        <f>VLOOKUP($B573,[2]Sheet3!$G:$CZ,97,0)</f>
        <v>0</v>
      </c>
      <c r="DI573" s="14">
        <f>VLOOKUP($B573,[2]Sheet3!$G:$CZ,98,0)</f>
        <v>0</v>
      </c>
    </row>
    <row r="574" spans="1:113" x14ac:dyDescent="0.3">
      <c r="A574" s="9" t="str">
        <f t="shared" si="26"/>
        <v>SB4107</v>
      </c>
      <c r="B574" s="15" t="s">
        <v>1601</v>
      </c>
      <c r="C574" s="15" t="s">
        <v>1602</v>
      </c>
      <c r="F574" s="7" t="s">
        <v>15</v>
      </c>
      <c r="G574" s="12" t="s">
        <v>4069</v>
      </c>
      <c r="H574" s="12" t="str">
        <f>VLOOKUP($B574,[1]Sheet1!$A:$G,5,0)</f>
        <v>rajeesh.krishnan@redingtongroup.com</v>
      </c>
      <c r="I574" s="12" t="str">
        <f>VLOOKUP($B574,[1]Sheet1!$A:$G,7,0)</f>
        <v>vikram.kumar@redingtongroup.com</v>
      </c>
      <c r="J574" s="12" t="s">
        <v>82</v>
      </c>
      <c r="K574" s="7"/>
      <c r="L574" s="7"/>
      <c r="M574" s="8"/>
      <c r="N574" s="7" t="str">
        <f t="shared" si="24"/>
        <v>rajeesh.krishnan@redingtongroup.com; vikram.kumar@redingtongroup.com; nilesh.phirke@redingtongroup.com;christopher.joseph@redingtongroup.com</v>
      </c>
      <c r="O574" s="7" t="str">
        <f t="shared" si="25"/>
        <v>SB4107</v>
      </c>
      <c r="P574" s="8" t="s">
        <v>5215</v>
      </c>
      <c r="Q574" s="14">
        <f>VLOOKUP($B574,[2]Sheet3!$G:$CZ,2,0)</f>
        <v>2400306391</v>
      </c>
      <c r="R574" s="14">
        <f>VLOOKUP($B574,[2]Sheet3!$G:$CZ,3,0)</f>
        <v>2400306389</v>
      </c>
      <c r="S574" s="14">
        <f>VLOOKUP($B574,[2]Sheet3!$G:$CZ,4,0)</f>
        <v>0</v>
      </c>
      <c r="T574" s="14">
        <f>VLOOKUP($B574,[2]Sheet3!$G:$CZ,5,0)</f>
        <v>0</v>
      </c>
      <c r="U574" s="14">
        <f>VLOOKUP($B574,[2]Sheet3!$G:$CZ,6,0)</f>
        <v>0</v>
      </c>
      <c r="V574" s="14">
        <f>VLOOKUP($B574,[2]Sheet3!$G:$CZ,7,0)</f>
        <v>0</v>
      </c>
      <c r="W574" s="14">
        <f>VLOOKUP($B574,[2]Sheet3!$G:$CZ,8,0)</f>
        <v>0</v>
      </c>
      <c r="X574" s="14">
        <f>VLOOKUP($B574,[2]Sheet3!$G:$CZ,9,0)</f>
        <v>0</v>
      </c>
      <c r="Y574" s="14">
        <f>VLOOKUP($B574,[2]Sheet3!$G:$CZ,10,0)</f>
        <v>0</v>
      </c>
      <c r="Z574" s="14">
        <f>VLOOKUP($B574,[2]Sheet3!$G:$CZ,11,0)</f>
        <v>0</v>
      </c>
      <c r="AA574" s="14">
        <f>VLOOKUP($B574,[2]Sheet3!$G:$CZ,12,0)</f>
        <v>0</v>
      </c>
      <c r="AB574" s="14">
        <f>VLOOKUP($B574,[2]Sheet3!$G:$CZ,13,0)</f>
        <v>0</v>
      </c>
      <c r="AC574" s="14">
        <f>VLOOKUP($B574,[2]Sheet3!$G:$CZ,14,0)</f>
        <v>0</v>
      </c>
      <c r="AD574" s="14">
        <f>VLOOKUP($B574,[2]Sheet3!$G:$CZ,15,0)</f>
        <v>0</v>
      </c>
      <c r="AE574" s="14">
        <f>VLOOKUP($B574,[2]Sheet3!$G:$CZ,16,0)</f>
        <v>0</v>
      </c>
      <c r="AF574" s="14">
        <f>VLOOKUP($B574,[2]Sheet3!$G:$CZ,17,0)</f>
        <v>0</v>
      </c>
      <c r="AG574" s="14">
        <f>VLOOKUP($B574,[2]Sheet3!$G:$CZ,18,0)</f>
        <v>0</v>
      </c>
      <c r="AH574" s="14">
        <f>VLOOKUP($B574,[2]Sheet3!$G:$CZ,19,0)</f>
        <v>0</v>
      </c>
      <c r="AI574" s="14">
        <f>VLOOKUP($B574,[2]Sheet3!$G:$CZ,20,0)</f>
        <v>0</v>
      </c>
      <c r="AJ574" s="14">
        <f>VLOOKUP($B574,[2]Sheet3!$G:$CZ,21,0)</f>
        <v>0</v>
      </c>
      <c r="AK574" s="14">
        <f>VLOOKUP($B574,[2]Sheet3!$G:$CZ,22,0)</f>
        <v>0</v>
      </c>
      <c r="AL574" s="14">
        <f>VLOOKUP($B574,[2]Sheet3!$G:$CZ,23,0)</f>
        <v>0</v>
      </c>
      <c r="AM574" s="14">
        <f>VLOOKUP($B574,[2]Sheet3!$G:$CZ,24,0)</f>
        <v>0</v>
      </c>
      <c r="AN574" s="14">
        <f>VLOOKUP($B574,[2]Sheet3!$G:$CZ,25,0)</f>
        <v>0</v>
      </c>
      <c r="AO574" s="14">
        <f>VLOOKUP($B574,[2]Sheet3!$G:$CZ,26,0)</f>
        <v>0</v>
      </c>
      <c r="AP574" s="14">
        <f>VLOOKUP($B574,[2]Sheet3!$G:$CZ,27,0)</f>
        <v>0</v>
      </c>
      <c r="AQ574" s="14">
        <f>VLOOKUP($B574,[2]Sheet3!$G:$CZ,28,0)</f>
        <v>0</v>
      </c>
      <c r="AR574" s="14">
        <f>VLOOKUP($B574,[2]Sheet3!$G:$CZ,29,0)</f>
        <v>0</v>
      </c>
      <c r="AS574" s="14">
        <f>VLOOKUP($B574,[2]Sheet3!$G:$CZ,30,0)</f>
        <v>0</v>
      </c>
      <c r="AT574" s="14">
        <f>VLOOKUP($B574,[2]Sheet3!$G:$CZ,31,0)</f>
        <v>0</v>
      </c>
      <c r="AU574" s="14">
        <f>VLOOKUP($B574,[2]Sheet3!$G:$CZ,32,0)</f>
        <v>0</v>
      </c>
      <c r="AV574" s="14">
        <f>VLOOKUP($B574,[2]Sheet3!$G:$CZ,33,0)</f>
        <v>0</v>
      </c>
      <c r="AW574" s="14">
        <f>VLOOKUP($B574,[2]Sheet3!$G:$CZ,34,0)</f>
        <v>0</v>
      </c>
      <c r="AX574" s="14">
        <f>VLOOKUP($B574,[2]Sheet3!$G:$CZ,35,0)</f>
        <v>0</v>
      </c>
      <c r="AY574" s="14">
        <f>VLOOKUP($B574,[2]Sheet3!$G:$CZ,36,0)</f>
        <v>0</v>
      </c>
      <c r="AZ574" s="14">
        <f>VLOOKUP($B574,[2]Sheet3!$G:$CZ,37,0)</f>
        <v>0</v>
      </c>
      <c r="BA574" s="14">
        <f>VLOOKUP($B574,[2]Sheet3!$G:$CZ,38,0)</f>
        <v>0</v>
      </c>
      <c r="BB574" s="14">
        <f>VLOOKUP($B574,[2]Sheet3!$G:$CZ,39,0)</f>
        <v>0</v>
      </c>
      <c r="BC574" s="14">
        <f>VLOOKUP($B574,[2]Sheet3!$G:$CZ,40,0)</f>
        <v>0</v>
      </c>
      <c r="BD574" s="14">
        <f>VLOOKUP($B574,[2]Sheet3!$G:$CZ,41,0)</f>
        <v>0</v>
      </c>
      <c r="BE574" s="14">
        <f>VLOOKUP($B574,[2]Sheet3!$G:$CZ,42,0)</f>
        <v>0</v>
      </c>
      <c r="BF574" s="14">
        <f>VLOOKUP($B574,[2]Sheet3!$G:$CZ,43,0)</f>
        <v>0</v>
      </c>
      <c r="BG574" s="14">
        <f>VLOOKUP($B574,[2]Sheet3!$G:$CZ,44,0)</f>
        <v>0</v>
      </c>
      <c r="BH574" s="14">
        <f>VLOOKUP($B574,[2]Sheet3!$G:$CZ,45,0)</f>
        <v>0</v>
      </c>
      <c r="BI574" s="14">
        <f>VLOOKUP($B574,[2]Sheet3!$G:$CZ,46,0)</f>
        <v>0</v>
      </c>
      <c r="BJ574" s="14">
        <f>VLOOKUP($B574,[2]Sheet3!$G:$CZ,47,0)</f>
        <v>0</v>
      </c>
      <c r="BK574" s="14">
        <f>VLOOKUP($B574,[2]Sheet3!$G:$CZ,48,0)</f>
        <v>0</v>
      </c>
      <c r="BL574" s="14">
        <f>VLOOKUP($B574,[2]Sheet3!$G:$CZ,49,0)</f>
        <v>0</v>
      </c>
      <c r="BM574" s="14">
        <f>VLOOKUP($B574,[2]Sheet3!$G:$CZ,50,0)</f>
        <v>0</v>
      </c>
      <c r="BN574" s="14">
        <f>VLOOKUP($B574,[2]Sheet3!$G:$CZ,51,0)</f>
        <v>0</v>
      </c>
      <c r="BO574" s="14">
        <f>VLOOKUP($B574,[2]Sheet3!$G:$CZ,52,0)</f>
        <v>0</v>
      </c>
      <c r="BP574" s="14">
        <f>VLOOKUP($B574,[2]Sheet3!$G:$CZ,53,0)</f>
        <v>0</v>
      </c>
      <c r="BQ574" s="14">
        <f>VLOOKUP($B574,[2]Sheet3!$G:$CZ,54,0)</f>
        <v>0</v>
      </c>
      <c r="BR574" s="14">
        <f>VLOOKUP($B574,[2]Sheet3!$G:$CZ,55,0)</f>
        <v>0</v>
      </c>
      <c r="BS574" s="14">
        <f>VLOOKUP($B574,[2]Sheet3!$G:$CZ,56,0)</f>
        <v>0</v>
      </c>
      <c r="BT574" s="14">
        <f>VLOOKUP($B574,[2]Sheet3!$G:$CZ,57,0)</f>
        <v>0</v>
      </c>
      <c r="BU574" s="14">
        <f>VLOOKUP($B574,[2]Sheet3!$G:$CZ,58,0)</f>
        <v>0</v>
      </c>
      <c r="BV574" s="14">
        <f>VLOOKUP($B574,[2]Sheet3!$G:$CZ,59,0)</f>
        <v>0</v>
      </c>
      <c r="BW574" s="14">
        <f>VLOOKUP($B574,[2]Sheet3!$G:$CZ,60,0)</f>
        <v>0</v>
      </c>
      <c r="BX574" s="14">
        <f>VLOOKUP($B574,[2]Sheet3!$G:$CZ,61,0)</f>
        <v>0</v>
      </c>
      <c r="BY574" s="14">
        <f>VLOOKUP($B574,[2]Sheet3!$G:$CZ,62,0)</f>
        <v>0</v>
      </c>
      <c r="BZ574" s="14">
        <f>VLOOKUP($B574,[2]Sheet3!$G:$CZ,63,0)</f>
        <v>0</v>
      </c>
      <c r="CA574" s="14">
        <f>VLOOKUP($B574,[2]Sheet3!$G:$CZ,64,0)</f>
        <v>0</v>
      </c>
      <c r="CB574" s="14">
        <f>VLOOKUP($B574,[2]Sheet3!$G:$CZ,65,0)</f>
        <v>0</v>
      </c>
      <c r="CC574" s="14">
        <f>VLOOKUP($B574,[2]Sheet3!$G:$CZ,66,0)</f>
        <v>0</v>
      </c>
      <c r="CD574" s="14">
        <f>VLOOKUP($B574,[2]Sheet3!$G:$CZ,67,0)</f>
        <v>0</v>
      </c>
      <c r="CE574" s="14">
        <f>VLOOKUP($B574,[2]Sheet3!$G:$CZ,68,0)</f>
        <v>0</v>
      </c>
      <c r="CF574" s="14">
        <f>VLOOKUP($B574,[2]Sheet3!$G:$CZ,69,0)</f>
        <v>0</v>
      </c>
      <c r="CG574" s="14">
        <f>VLOOKUP($B574,[2]Sheet3!$G:$CZ,70,0)</f>
        <v>0</v>
      </c>
      <c r="CH574" s="14">
        <f>VLOOKUP($B574,[2]Sheet3!$G:$CZ,71,0)</f>
        <v>0</v>
      </c>
      <c r="CI574" s="14">
        <f>VLOOKUP($B574,[2]Sheet3!$G:$CZ,72,0)</f>
        <v>0</v>
      </c>
      <c r="CJ574" s="14">
        <f>VLOOKUP($B574,[2]Sheet3!$G:$CZ,73,0)</f>
        <v>0</v>
      </c>
      <c r="CK574" s="14">
        <f>VLOOKUP($B574,[2]Sheet3!$G:$CZ,74,0)</f>
        <v>0</v>
      </c>
      <c r="CL574" s="14">
        <f>VLOOKUP($B574,[2]Sheet3!$G:$CZ,75,0)</f>
        <v>0</v>
      </c>
      <c r="CM574" s="14">
        <f>VLOOKUP($B574,[2]Sheet3!$G:$CZ,76,0)</f>
        <v>0</v>
      </c>
      <c r="CN574" s="14">
        <f>VLOOKUP($B574,[2]Sheet3!$G:$CZ,77,0)</f>
        <v>0</v>
      </c>
      <c r="CO574" s="14">
        <f>VLOOKUP($B574,[2]Sheet3!$G:$CZ,78,0)</f>
        <v>0</v>
      </c>
      <c r="CP574" s="14">
        <f>VLOOKUP($B574,[2]Sheet3!$G:$CZ,79,0)</f>
        <v>0</v>
      </c>
      <c r="CQ574" s="14">
        <f>VLOOKUP($B574,[2]Sheet3!$G:$CZ,80,0)</f>
        <v>0</v>
      </c>
      <c r="CR574" s="14">
        <f>VLOOKUP($B574,[2]Sheet3!$G:$CZ,81,0)</f>
        <v>0</v>
      </c>
      <c r="CS574" s="14">
        <f>VLOOKUP($B574,[2]Sheet3!$G:$CZ,82,0)</f>
        <v>0</v>
      </c>
      <c r="CT574" s="14">
        <f>VLOOKUP($B574,[2]Sheet3!$G:$CZ,83,0)</f>
        <v>0</v>
      </c>
      <c r="CU574" s="14">
        <f>VLOOKUP($B574,[2]Sheet3!$G:$CZ,84,0)</f>
        <v>0</v>
      </c>
      <c r="CV574" s="14">
        <f>VLOOKUP($B574,[2]Sheet3!$G:$CZ,85,0)</f>
        <v>0</v>
      </c>
      <c r="CW574" s="14">
        <f>VLOOKUP($B574,[2]Sheet3!$G:$CZ,86,0)</f>
        <v>0</v>
      </c>
      <c r="CX574" s="14">
        <f>VLOOKUP($B574,[2]Sheet3!$G:$CZ,87,0)</f>
        <v>0</v>
      </c>
      <c r="CY574" s="14">
        <f>VLOOKUP($B574,[2]Sheet3!$G:$CZ,88,0)</f>
        <v>0</v>
      </c>
      <c r="CZ574" s="14">
        <f>VLOOKUP($B574,[2]Sheet3!$G:$CZ,89,0)</f>
        <v>0</v>
      </c>
      <c r="DA574" s="14">
        <f>VLOOKUP($B574,[2]Sheet3!$G:$CZ,90,0)</f>
        <v>0</v>
      </c>
      <c r="DB574" s="14">
        <f>VLOOKUP($B574,[2]Sheet3!$G:$CZ,91,0)</f>
        <v>0</v>
      </c>
      <c r="DC574" s="14">
        <f>VLOOKUP($B574,[2]Sheet3!$G:$CZ,92,0)</f>
        <v>0</v>
      </c>
      <c r="DD574" s="14">
        <f>VLOOKUP($B574,[2]Sheet3!$G:$CZ,93,0)</f>
        <v>0</v>
      </c>
      <c r="DE574" s="14">
        <f>VLOOKUP($B574,[2]Sheet3!$G:$CZ,94,0)</f>
        <v>0</v>
      </c>
      <c r="DF574" s="14">
        <f>VLOOKUP($B574,[2]Sheet3!$G:$CZ,95,0)</f>
        <v>0</v>
      </c>
      <c r="DG574" s="14">
        <f>VLOOKUP($B574,[2]Sheet3!$G:$CZ,96,0)</f>
        <v>0</v>
      </c>
      <c r="DH574" s="14">
        <f>VLOOKUP($B574,[2]Sheet3!$G:$CZ,97,0)</f>
        <v>0</v>
      </c>
      <c r="DI574" s="14">
        <f>VLOOKUP($B574,[2]Sheet3!$G:$CZ,98,0)</f>
        <v>0</v>
      </c>
    </row>
    <row r="575" spans="1:113" x14ac:dyDescent="0.3">
      <c r="A575" s="9" t="str">
        <f t="shared" si="26"/>
        <v>N73209</v>
      </c>
      <c r="B575" s="15" t="s">
        <v>1603</v>
      </c>
      <c r="C575" s="15" t="s">
        <v>1604</v>
      </c>
      <c r="F575" s="7" t="s">
        <v>15</v>
      </c>
      <c r="G575" s="12" t="s">
        <v>4070</v>
      </c>
      <c r="H575" s="12" t="str">
        <f>VLOOKUP($B575,[1]Sheet1!$A:$G,5,0)</f>
        <v>ajay.sharma@redingtongroup.com</v>
      </c>
      <c r="I575" s="12" t="str">
        <f>VLOOKUP($B575,[1]Sheet1!$A:$G,7,0)</f>
        <v>sidharth.eknath@redingtongroup.com</v>
      </c>
      <c r="J575" s="12" t="s">
        <v>82</v>
      </c>
      <c r="K575" s="7"/>
      <c r="L575" s="7"/>
      <c r="M575" s="8"/>
      <c r="N575" s="7" t="str">
        <f t="shared" si="24"/>
        <v>ajay.sharma@redingtongroup.com; sidharth.eknath@redingtongroup.com; nilesh.phirke@redingtongroup.com;christopher.joseph@redingtongroup.com</v>
      </c>
      <c r="O575" s="7" t="str">
        <f t="shared" si="25"/>
        <v>N73209</v>
      </c>
      <c r="P575" s="8" t="s">
        <v>5215</v>
      </c>
      <c r="Q575" s="14">
        <f>VLOOKUP($B575,[2]Sheet3!$G:$CZ,2,0)</f>
        <v>2400303591</v>
      </c>
      <c r="R575" s="14">
        <f>VLOOKUP($B575,[2]Sheet3!$G:$CZ,3,0)</f>
        <v>0</v>
      </c>
      <c r="S575" s="14">
        <f>VLOOKUP($B575,[2]Sheet3!$G:$CZ,4,0)</f>
        <v>0</v>
      </c>
      <c r="T575" s="14">
        <f>VLOOKUP($B575,[2]Sheet3!$G:$CZ,5,0)</f>
        <v>0</v>
      </c>
      <c r="U575" s="14">
        <f>VLOOKUP($B575,[2]Sheet3!$G:$CZ,6,0)</f>
        <v>0</v>
      </c>
      <c r="V575" s="14">
        <f>VLOOKUP($B575,[2]Sheet3!$G:$CZ,7,0)</f>
        <v>0</v>
      </c>
      <c r="W575" s="14">
        <f>VLOOKUP($B575,[2]Sheet3!$G:$CZ,8,0)</f>
        <v>0</v>
      </c>
      <c r="X575" s="14">
        <f>VLOOKUP($B575,[2]Sheet3!$G:$CZ,9,0)</f>
        <v>0</v>
      </c>
      <c r="Y575" s="14">
        <f>VLOOKUP($B575,[2]Sheet3!$G:$CZ,10,0)</f>
        <v>0</v>
      </c>
      <c r="Z575" s="14">
        <f>VLOOKUP($B575,[2]Sheet3!$G:$CZ,11,0)</f>
        <v>0</v>
      </c>
      <c r="AA575" s="14">
        <f>VLOOKUP($B575,[2]Sheet3!$G:$CZ,12,0)</f>
        <v>0</v>
      </c>
      <c r="AB575" s="14">
        <f>VLOOKUP($B575,[2]Sheet3!$G:$CZ,13,0)</f>
        <v>0</v>
      </c>
      <c r="AC575" s="14">
        <f>VLOOKUP($B575,[2]Sheet3!$G:$CZ,14,0)</f>
        <v>0</v>
      </c>
      <c r="AD575" s="14">
        <f>VLOOKUP($B575,[2]Sheet3!$G:$CZ,15,0)</f>
        <v>0</v>
      </c>
      <c r="AE575" s="14">
        <f>VLOOKUP($B575,[2]Sheet3!$G:$CZ,16,0)</f>
        <v>0</v>
      </c>
      <c r="AF575" s="14">
        <f>VLOOKUP($B575,[2]Sheet3!$G:$CZ,17,0)</f>
        <v>0</v>
      </c>
      <c r="AG575" s="14">
        <f>VLOOKUP($B575,[2]Sheet3!$G:$CZ,18,0)</f>
        <v>0</v>
      </c>
      <c r="AH575" s="14">
        <f>VLOOKUP($B575,[2]Sheet3!$G:$CZ,19,0)</f>
        <v>0</v>
      </c>
      <c r="AI575" s="14">
        <f>VLOOKUP($B575,[2]Sheet3!$G:$CZ,20,0)</f>
        <v>0</v>
      </c>
      <c r="AJ575" s="14">
        <f>VLOOKUP($B575,[2]Sheet3!$G:$CZ,21,0)</f>
        <v>0</v>
      </c>
      <c r="AK575" s="14">
        <f>VLOOKUP($B575,[2]Sheet3!$G:$CZ,22,0)</f>
        <v>0</v>
      </c>
      <c r="AL575" s="14">
        <f>VLOOKUP($B575,[2]Sheet3!$G:$CZ,23,0)</f>
        <v>0</v>
      </c>
      <c r="AM575" s="14">
        <f>VLOOKUP($B575,[2]Sheet3!$G:$CZ,24,0)</f>
        <v>0</v>
      </c>
      <c r="AN575" s="14">
        <f>VLOOKUP($B575,[2]Sheet3!$G:$CZ,25,0)</f>
        <v>0</v>
      </c>
      <c r="AO575" s="14">
        <f>VLOOKUP($B575,[2]Sheet3!$G:$CZ,26,0)</f>
        <v>0</v>
      </c>
      <c r="AP575" s="14">
        <f>VLOOKUP($B575,[2]Sheet3!$G:$CZ,27,0)</f>
        <v>0</v>
      </c>
      <c r="AQ575" s="14">
        <f>VLOOKUP($B575,[2]Sheet3!$G:$CZ,28,0)</f>
        <v>0</v>
      </c>
      <c r="AR575" s="14">
        <f>VLOOKUP($B575,[2]Sheet3!$G:$CZ,29,0)</f>
        <v>0</v>
      </c>
      <c r="AS575" s="14">
        <f>VLOOKUP($B575,[2]Sheet3!$G:$CZ,30,0)</f>
        <v>0</v>
      </c>
      <c r="AT575" s="14">
        <f>VLOOKUP($B575,[2]Sheet3!$G:$CZ,31,0)</f>
        <v>0</v>
      </c>
      <c r="AU575" s="14">
        <f>VLOOKUP($B575,[2]Sheet3!$G:$CZ,32,0)</f>
        <v>0</v>
      </c>
      <c r="AV575" s="14">
        <f>VLOOKUP($B575,[2]Sheet3!$G:$CZ,33,0)</f>
        <v>0</v>
      </c>
      <c r="AW575" s="14">
        <f>VLOOKUP($B575,[2]Sheet3!$G:$CZ,34,0)</f>
        <v>0</v>
      </c>
      <c r="AX575" s="14">
        <f>VLOOKUP($B575,[2]Sheet3!$G:$CZ,35,0)</f>
        <v>0</v>
      </c>
      <c r="AY575" s="14">
        <f>VLOOKUP($B575,[2]Sheet3!$G:$CZ,36,0)</f>
        <v>0</v>
      </c>
      <c r="AZ575" s="14">
        <f>VLOOKUP($B575,[2]Sheet3!$G:$CZ,37,0)</f>
        <v>0</v>
      </c>
      <c r="BA575" s="14">
        <f>VLOOKUP($B575,[2]Sheet3!$G:$CZ,38,0)</f>
        <v>0</v>
      </c>
      <c r="BB575" s="14">
        <f>VLOOKUP($B575,[2]Sheet3!$G:$CZ,39,0)</f>
        <v>0</v>
      </c>
      <c r="BC575" s="14">
        <f>VLOOKUP($B575,[2]Sheet3!$G:$CZ,40,0)</f>
        <v>0</v>
      </c>
      <c r="BD575" s="14">
        <f>VLOOKUP($B575,[2]Sheet3!$G:$CZ,41,0)</f>
        <v>0</v>
      </c>
      <c r="BE575" s="14">
        <f>VLOOKUP($B575,[2]Sheet3!$G:$CZ,42,0)</f>
        <v>0</v>
      </c>
      <c r="BF575" s="14">
        <f>VLOOKUP($B575,[2]Sheet3!$G:$CZ,43,0)</f>
        <v>0</v>
      </c>
      <c r="BG575" s="14">
        <f>VLOOKUP($B575,[2]Sheet3!$G:$CZ,44,0)</f>
        <v>0</v>
      </c>
      <c r="BH575" s="14">
        <f>VLOOKUP($B575,[2]Sheet3!$G:$CZ,45,0)</f>
        <v>0</v>
      </c>
      <c r="BI575" s="14">
        <f>VLOOKUP($B575,[2]Sheet3!$G:$CZ,46,0)</f>
        <v>0</v>
      </c>
      <c r="BJ575" s="14">
        <f>VLOOKUP($B575,[2]Sheet3!$G:$CZ,47,0)</f>
        <v>0</v>
      </c>
      <c r="BK575" s="14">
        <f>VLOOKUP($B575,[2]Sheet3!$G:$CZ,48,0)</f>
        <v>0</v>
      </c>
      <c r="BL575" s="14">
        <f>VLOOKUP($B575,[2]Sheet3!$G:$CZ,49,0)</f>
        <v>0</v>
      </c>
      <c r="BM575" s="14">
        <f>VLOOKUP($B575,[2]Sheet3!$G:$CZ,50,0)</f>
        <v>0</v>
      </c>
      <c r="BN575" s="14">
        <f>VLOOKUP($B575,[2]Sheet3!$G:$CZ,51,0)</f>
        <v>0</v>
      </c>
      <c r="BO575" s="14">
        <f>VLOOKUP($B575,[2]Sheet3!$G:$CZ,52,0)</f>
        <v>0</v>
      </c>
      <c r="BP575" s="14">
        <f>VLOOKUP($B575,[2]Sheet3!$G:$CZ,53,0)</f>
        <v>0</v>
      </c>
      <c r="BQ575" s="14">
        <f>VLOOKUP($B575,[2]Sheet3!$G:$CZ,54,0)</f>
        <v>0</v>
      </c>
      <c r="BR575" s="14">
        <f>VLOOKUP($B575,[2]Sheet3!$G:$CZ,55,0)</f>
        <v>0</v>
      </c>
      <c r="BS575" s="14">
        <f>VLOOKUP($B575,[2]Sheet3!$G:$CZ,56,0)</f>
        <v>0</v>
      </c>
      <c r="BT575" s="14">
        <f>VLOOKUP($B575,[2]Sheet3!$G:$CZ,57,0)</f>
        <v>0</v>
      </c>
      <c r="BU575" s="14">
        <f>VLOOKUP($B575,[2]Sheet3!$G:$CZ,58,0)</f>
        <v>0</v>
      </c>
      <c r="BV575" s="14">
        <f>VLOOKUP($B575,[2]Sheet3!$G:$CZ,59,0)</f>
        <v>0</v>
      </c>
      <c r="BW575" s="14">
        <f>VLOOKUP($B575,[2]Sheet3!$G:$CZ,60,0)</f>
        <v>0</v>
      </c>
      <c r="BX575" s="14">
        <f>VLOOKUP($B575,[2]Sheet3!$G:$CZ,61,0)</f>
        <v>0</v>
      </c>
      <c r="BY575" s="14">
        <f>VLOOKUP($B575,[2]Sheet3!$G:$CZ,62,0)</f>
        <v>0</v>
      </c>
      <c r="BZ575" s="14">
        <f>VLOOKUP($B575,[2]Sheet3!$G:$CZ,63,0)</f>
        <v>0</v>
      </c>
      <c r="CA575" s="14">
        <f>VLOOKUP($B575,[2]Sheet3!$G:$CZ,64,0)</f>
        <v>0</v>
      </c>
      <c r="CB575" s="14">
        <f>VLOOKUP($B575,[2]Sheet3!$G:$CZ,65,0)</f>
        <v>0</v>
      </c>
      <c r="CC575" s="14">
        <f>VLOOKUP($B575,[2]Sheet3!$G:$CZ,66,0)</f>
        <v>0</v>
      </c>
      <c r="CD575" s="14">
        <f>VLOOKUP($B575,[2]Sheet3!$G:$CZ,67,0)</f>
        <v>0</v>
      </c>
      <c r="CE575" s="14">
        <f>VLOOKUP($B575,[2]Sheet3!$G:$CZ,68,0)</f>
        <v>0</v>
      </c>
      <c r="CF575" s="14">
        <f>VLOOKUP($B575,[2]Sheet3!$G:$CZ,69,0)</f>
        <v>0</v>
      </c>
      <c r="CG575" s="14">
        <f>VLOOKUP($B575,[2]Sheet3!$G:$CZ,70,0)</f>
        <v>0</v>
      </c>
      <c r="CH575" s="14">
        <f>VLOOKUP($B575,[2]Sheet3!$G:$CZ,71,0)</f>
        <v>0</v>
      </c>
      <c r="CI575" s="14">
        <f>VLOOKUP($B575,[2]Sheet3!$G:$CZ,72,0)</f>
        <v>0</v>
      </c>
      <c r="CJ575" s="14">
        <f>VLOOKUP($B575,[2]Sheet3!$G:$CZ,73,0)</f>
        <v>0</v>
      </c>
      <c r="CK575" s="14">
        <f>VLOOKUP($B575,[2]Sheet3!$G:$CZ,74,0)</f>
        <v>0</v>
      </c>
      <c r="CL575" s="14">
        <f>VLOOKUP($B575,[2]Sheet3!$G:$CZ,75,0)</f>
        <v>0</v>
      </c>
      <c r="CM575" s="14">
        <f>VLOOKUP($B575,[2]Sheet3!$G:$CZ,76,0)</f>
        <v>0</v>
      </c>
      <c r="CN575" s="14">
        <f>VLOOKUP($B575,[2]Sheet3!$G:$CZ,77,0)</f>
        <v>0</v>
      </c>
      <c r="CO575" s="14">
        <f>VLOOKUP($B575,[2]Sheet3!$G:$CZ,78,0)</f>
        <v>0</v>
      </c>
      <c r="CP575" s="14">
        <f>VLOOKUP($B575,[2]Sheet3!$G:$CZ,79,0)</f>
        <v>0</v>
      </c>
      <c r="CQ575" s="14">
        <f>VLOOKUP($B575,[2]Sheet3!$G:$CZ,80,0)</f>
        <v>0</v>
      </c>
      <c r="CR575" s="14">
        <f>VLOOKUP($B575,[2]Sheet3!$G:$CZ,81,0)</f>
        <v>0</v>
      </c>
      <c r="CS575" s="14">
        <f>VLOOKUP($B575,[2]Sheet3!$G:$CZ,82,0)</f>
        <v>0</v>
      </c>
      <c r="CT575" s="14">
        <f>VLOOKUP($B575,[2]Sheet3!$G:$CZ,83,0)</f>
        <v>0</v>
      </c>
      <c r="CU575" s="14">
        <f>VLOOKUP($B575,[2]Sheet3!$G:$CZ,84,0)</f>
        <v>0</v>
      </c>
      <c r="CV575" s="14">
        <f>VLOOKUP($B575,[2]Sheet3!$G:$CZ,85,0)</f>
        <v>0</v>
      </c>
      <c r="CW575" s="14">
        <f>VLOOKUP($B575,[2]Sheet3!$G:$CZ,86,0)</f>
        <v>0</v>
      </c>
      <c r="CX575" s="14">
        <f>VLOOKUP($B575,[2]Sheet3!$G:$CZ,87,0)</f>
        <v>0</v>
      </c>
      <c r="CY575" s="14">
        <f>VLOOKUP($B575,[2]Sheet3!$G:$CZ,88,0)</f>
        <v>0</v>
      </c>
      <c r="CZ575" s="14">
        <f>VLOOKUP($B575,[2]Sheet3!$G:$CZ,89,0)</f>
        <v>0</v>
      </c>
      <c r="DA575" s="14">
        <f>VLOOKUP($B575,[2]Sheet3!$G:$CZ,90,0)</f>
        <v>0</v>
      </c>
      <c r="DB575" s="14">
        <f>VLOOKUP($B575,[2]Sheet3!$G:$CZ,91,0)</f>
        <v>0</v>
      </c>
      <c r="DC575" s="14">
        <f>VLOOKUP($B575,[2]Sheet3!$G:$CZ,92,0)</f>
        <v>0</v>
      </c>
      <c r="DD575" s="14">
        <f>VLOOKUP($B575,[2]Sheet3!$G:$CZ,93,0)</f>
        <v>0</v>
      </c>
      <c r="DE575" s="14">
        <f>VLOOKUP($B575,[2]Sheet3!$G:$CZ,94,0)</f>
        <v>0</v>
      </c>
      <c r="DF575" s="14">
        <f>VLOOKUP($B575,[2]Sheet3!$G:$CZ,95,0)</f>
        <v>0</v>
      </c>
      <c r="DG575" s="14">
        <f>VLOOKUP($B575,[2]Sheet3!$G:$CZ,96,0)</f>
        <v>0</v>
      </c>
      <c r="DH575" s="14">
        <f>VLOOKUP($B575,[2]Sheet3!$G:$CZ,97,0)</f>
        <v>0</v>
      </c>
      <c r="DI575" s="14">
        <f>VLOOKUP($B575,[2]Sheet3!$G:$CZ,98,0)</f>
        <v>0</v>
      </c>
    </row>
    <row r="576" spans="1:113" x14ac:dyDescent="0.3">
      <c r="A576" s="9" t="str">
        <f t="shared" si="26"/>
        <v>W93059</v>
      </c>
      <c r="B576" s="15" t="s">
        <v>1605</v>
      </c>
      <c r="C576" s="15" t="s">
        <v>1606</v>
      </c>
      <c r="F576" s="7" t="s">
        <v>15</v>
      </c>
      <c r="G576" s="12" t="s">
        <v>4071</v>
      </c>
      <c r="H576" s="12" t="str">
        <f>VLOOKUP($B576,[1]Sheet1!$A:$G,5,0)</f>
        <v>shobhit.kumar@redingtongroup.com</v>
      </c>
      <c r="I576" s="12" t="str">
        <f>VLOOKUP($B576,[1]Sheet1!$A:$G,7,0)</f>
        <v>rohan.vora@redingtongroup.com</v>
      </c>
      <c r="J576" s="12" t="s">
        <v>82</v>
      </c>
      <c r="K576" s="7"/>
      <c r="L576" s="7"/>
      <c r="M576" s="8"/>
      <c r="N576" s="7" t="str">
        <f t="shared" ref="N576:N639" si="27">CONCATENATE(H576,"; ",I576,"; ",J576)</f>
        <v>shobhit.kumar@redingtongroup.com; rohan.vora@redingtongroup.com; nilesh.phirke@redingtongroup.com;christopher.joseph@redingtongroup.com</v>
      </c>
      <c r="O576" s="7" t="str">
        <f t="shared" ref="O576:O639" si="28">A576</f>
        <v>W93059</v>
      </c>
      <c r="P576" s="8" t="s">
        <v>5215</v>
      </c>
      <c r="Q576" s="14">
        <f>VLOOKUP($B576,[2]Sheet3!$G:$CZ,2,0)</f>
        <v>2400305167</v>
      </c>
      <c r="R576" s="14">
        <f>VLOOKUP($B576,[2]Sheet3!$G:$CZ,3,0)</f>
        <v>2400305165</v>
      </c>
      <c r="S576" s="14">
        <f>VLOOKUP($B576,[2]Sheet3!$G:$CZ,4,0)</f>
        <v>2400302873</v>
      </c>
      <c r="T576" s="14">
        <f>VLOOKUP($B576,[2]Sheet3!$G:$CZ,5,0)</f>
        <v>2400305163</v>
      </c>
      <c r="U576" s="14">
        <f>VLOOKUP($B576,[2]Sheet3!$G:$CZ,6,0)</f>
        <v>2400308597</v>
      </c>
      <c r="V576" s="14">
        <f>VLOOKUP($B576,[2]Sheet3!$G:$CZ,7,0)</f>
        <v>0</v>
      </c>
      <c r="W576" s="14">
        <f>VLOOKUP($B576,[2]Sheet3!$G:$CZ,8,0)</f>
        <v>0</v>
      </c>
      <c r="X576" s="14">
        <f>VLOOKUP($B576,[2]Sheet3!$G:$CZ,9,0)</f>
        <v>0</v>
      </c>
      <c r="Y576" s="14">
        <f>VLOOKUP($B576,[2]Sheet3!$G:$CZ,10,0)</f>
        <v>0</v>
      </c>
      <c r="Z576" s="14">
        <f>VLOOKUP($B576,[2]Sheet3!$G:$CZ,11,0)</f>
        <v>0</v>
      </c>
      <c r="AA576" s="14">
        <f>VLOOKUP($B576,[2]Sheet3!$G:$CZ,12,0)</f>
        <v>0</v>
      </c>
      <c r="AB576" s="14">
        <f>VLOOKUP($B576,[2]Sheet3!$G:$CZ,13,0)</f>
        <v>0</v>
      </c>
      <c r="AC576" s="14">
        <f>VLOOKUP($B576,[2]Sheet3!$G:$CZ,14,0)</f>
        <v>0</v>
      </c>
      <c r="AD576" s="14">
        <f>VLOOKUP($B576,[2]Sheet3!$G:$CZ,15,0)</f>
        <v>0</v>
      </c>
      <c r="AE576" s="14">
        <f>VLOOKUP($B576,[2]Sheet3!$G:$CZ,16,0)</f>
        <v>0</v>
      </c>
      <c r="AF576" s="14">
        <f>VLOOKUP($B576,[2]Sheet3!$G:$CZ,17,0)</f>
        <v>0</v>
      </c>
      <c r="AG576" s="14">
        <f>VLOOKUP($B576,[2]Sheet3!$G:$CZ,18,0)</f>
        <v>0</v>
      </c>
      <c r="AH576" s="14">
        <f>VLOOKUP($B576,[2]Sheet3!$G:$CZ,19,0)</f>
        <v>0</v>
      </c>
      <c r="AI576" s="14">
        <f>VLOOKUP($B576,[2]Sheet3!$G:$CZ,20,0)</f>
        <v>0</v>
      </c>
      <c r="AJ576" s="14">
        <f>VLOOKUP($B576,[2]Sheet3!$G:$CZ,21,0)</f>
        <v>0</v>
      </c>
      <c r="AK576" s="14">
        <f>VLOOKUP($B576,[2]Sheet3!$G:$CZ,22,0)</f>
        <v>0</v>
      </c>
      <c r="AL576" s="14">
        <f>VLOOKUP($B576,[2]Sheet3!$G:$CZ,23,0)</f>
        <v>0</v>
      </c>
      <c r="AM576" s="14">
        <f>VLOOKUP($B576,[2]Sheet3!$G:$CZ,24,0)</f>
        <v>0</v>
      </c>
      <c r="AN576" s="14">
        <f>VLOOKUP($B576,[2]Sheet3!$G:$CZ,25,0)</f>
        <v>0</v>
      </c>
      <c r="AO576" s="14">
        <f>VLOOKUP($B576,[2]Sheet3!$G:$CZ,26,0)</f>
        <v>0</v>
      </c>
      <c r="AP576" s="14">
        <f>VLOOKUP($B576,[2]Sheet3!$G:$CZ,27,0)</f>
        <v>0</v>
      </c>
      <c r="AQ576" s="14">
        <f>VLOOKUP($B576,[2]Sheet3!$G:$CZ,28,0)</f>
        <v>0</v>
      </c>
      <c r="AR576" s="14">
        <f>VLOOKUP($B576,[2]Sheet3!$G:$CZ,29,0)</f>
        <v>0</v>
      </c>
      <c r="AS576" s="14">
        <f>VLOOKUP($B576,[2]Sheet3!$G:$CZ,30,0)</f>
        <v>0</v>
      </c>
      <c r="AT576" s="14">
        <f>VLOOKUP($B576,[2]Sheet3!$G:$CZ,31,0)</f>
        <v>0</v>
      </c>
      <c r="AU576" s="14">
        <f>VLOOKUP($B576,[2]Sheet3!$G:$CZ,32,0)</f>
        <v>0</v>
      </c>
      <c r="AV576" s="14">
        <f>VLOOKUP($B576,[2]Sheet3!$G:$CZ,33,0)</f>
        <v>0</v>
      </c>
      <c r="AW576" s="14">
        <f>VLOOKUP($B576,[2]Sheet3!$G:$CZ,34,0)</f>
        <v>0</v>
      </c>
      <c r="AX576" s="14">
        <f>VLOOKUP($B576,[2]Sheet3!$G:$CZ,35,0)</f>
        <v>0</v>
      </c>
      <c r="AY576" s="14">
        <f>VLOOKUP($B576,[2]Sheet3!$G:$CZ,36,0)</f>
        <v>0</v>
      </c>
      <c r="AZ576" s="14">
        <f>VLOOKUP($B576,[2]Sheet3!$G:$CZ,37,0)</f>
        <v>0</v>
      </c>
      <c r="BA576" s="14">
        <f>VLOOKUP($B576,[2]Sheet3!$G:$CZ,38,0)</f>
        <v>0</v>
      </c>
      <c r="BB576" s="14">
        <f>VLOOKUP($B576,[2]Sheet3!$G:$CZ,39,0)</f>
        <v>0</v>
      </c>
      <c r="BC576" s="14">
        <f>VLOOKUP($B576,[2]Sheet3!$G:$CZ,40,0)</f>
        <v>0</v>
      </c>
      <c r="BD576" s="14">
        <f>VLOOKUP($B576,[2]Sheet3!$G:$CZ,41,0)</f>
        <v>0</v>
      </c>
      <c r="BE576" s="14">
        <f>VLOOKUP($B576,[2]Sheet3!$G:$CZ,42,0)</f>
        <v>0</v>
      </c>
      <c r="BF576" s="14">
        <f>VLOOKUP($B576,[2]Sheet3!$G:$CZ,43,0)</f>
        <v>0</v>
      </c>
      <c r="BG576" s="14">
        <f>VLOOKUP($B576,[2]Sheet3!$G:$CZ,44,0)</f>
        <v>0</v>
      </c>
      <c r="BH576" s="14">
        <f>VLOOKUP($B576,[2]Sheet3!$G:$CZ,45,0)</f>
        <v>0</v>
      </c>
      <c r="BI576" s="14">
        <f>VLOOKUP($B576,[2]Sheet3!$G:$CZ,46,0)</f>
        <v>0</v>
      </c>
      <c r="BJ576" s="14">
        <f>VLOOKUP($B576,[2]Sheet3!$G:$CZ,47,0)</f>
        <v>0</v>
      </c>
      <c r="BK576" s="14">
        <f>VLOOKUP($B576,[2]Sheet3!$G:$CZ,48,0)</f>
        <v>0</v>
      </c>
      <c r="BL576" s="14">
        <f>VLOOKUP($B576,[2]Sheet3!$G:$CZ,49,0)</f>
        <v>0</v>
      </c>
      <c r="BM576" s="14">
        <f>VLOOKUP($B576,[2]Sheet3!$G:$CZ,50,0)</f>
        <v>0</v>
      </c>
      <c r="BN576" s="14">
        <f>VLOOKUP($B576,[2]Sheet3!$G:$CZ,51,0)</f>
        <v>0</v>
      </c>
      <c r="BO576" s="14">
        <f>VLOOKUP($B576,[2]Sheet3!$G:$CZ,52,0)</f>
        <v>0</v>
      </c>
      <c r="BP576" s="14">
        <f>VLOOKUP($B576,[2]Sheet3!$G:$CZ,53,0)</f>
        <v>0</v>
      </c>
      <c r="BQ576" s="14">
        <f>VLOOKUP($B576,[2]Sheet3!$G:$CZ,54,0)</f>
        <v>0</v>
      </c>
      <c r="BR576" s="14">
        <f>VLOOKUP($B576,[2]Sheet3!$G:$CZ,55,0)</f>
        <v>0</v>
      </c>
      <c r="BS576" s="14">
        <f>VLOOKUP($B576,[2]Sheet3!$G:$CZ,56,0)</f>
        <v>0</v>
      </c>
      <c r="BT576" s="14">
        <f>VLOOKUP($B576,[2]Sheet3!$G:$CZ,57,0)</f>
        <v>0</v>
      </c>
      <c r="BU576" s="14">
        <f>VLOOKUP($B576,[2]Sheet3!$G:$CZ,58,0)</f>
        <v>0</v>
      </c>
      <c r="BV576" s="14">
        <f>VLOOKUP($B576,[2]Sheet3!$G:$CZ,59,0)</f>
        <v>0</v>
      </c>
      <c r="BW576" s="14">
        <f>VLOOKUP($B576,[2]Sheet3!$G:$CZ,60,0)</f>
        <v>0</v>
      </c>
      <c r="BX576" s="14">
        <f>VLOOKUP($B576,[2]Sheet3!$G:$CZ,61,0)</f>
        <v>0</v>
      </c>
      <c r="BY576" s="14">
        <f>VLOOKUP($B576,[2]Sheet3!$G:$CZ,62,0)</f>
        <v>0</v>
      </c>
      <c r="BZ576" s="14">
        <f>VLOOKUP($B576,[2]Sheet3!$G:$CZ,63,0)</f>
        <v>0</v>
      </c>
      <c r="CA576" s="14">
        <f>VLOOKUP($B576,[2]Sheet3!$G:$CZ,64,0)</f>
        <v>0</v>
      </c>
      <c r="CB576" s="14">
        <f>VLOOKUP($B576,[2]Sheet3!$G:$CZ,65,0)</f>
        <v>0</v>
      </c>
      <c r="CC576" s="14">
        <f>VLOOKUP($B576,[2]Sheet3!$G:$CZ,66,0)</f>
        <v>0</v>
      </c>
      <c r="CD576" s="14">
        <f>VLOOKUP($B576,[2]Sheet3!$G:$CZ,67,0)</f>
        <v>0</v>
      </c>
      <c r="CE576" s="14">
        <f>VLOOKUP($B576,[2]Sheet3!$G:$CZ,68,0)</f>
        <v>0</v>
      </c>
      <c r="CF576" s="14">
        <f>VLOOKUP($B576,[2]Sheet3!$G:$CZ,69,0)</f>
        <v>0</v>
      </c>
      <c r="CG576" s="14">
        <f>VLOOKUP($B576,[2]Sheet3!$G:$CZ,70,0)</f>
        <v>0</v>
      </c>
      <c r="CH576" s="14">
        <f>VLOOKUP($B576,[2]Sheet3!$G:$CZ,71,0)</f>
        <v>0</v>
      </c>
      <c r="CI576" s="14">
        <f>VLOOKUP($B576,[2]Sheet3!$G:$CZ,72,0)</f>
        <v>0</v>
      </c>
      <c r="CJ576" s="14">
        <f>VLOOKUP($B576,[2]Sheet3!$G:$CZ,73,0)</f>
        <v>0</v>
      </c>
      <c r="CK576" s="14">
        <f>VLOOKUP($B576,[2]Sheet3!$G:$CZ,74,0)</f>
        <v>0</v>
      </c>
      <c r="CL576" s="14">
        <f>VLOOKUP($B576,[2]Sheet3!$G:$CZ,75,0)</f>
        <v>0</v>
      </c>
      <c r="CM576" s="14">
        <f>VLOOKUP($B576,[2]Sheet3!$G:$CZ,76,0)</f>
        <v>0</v>
      </c>
      <c r="CN576" s="14">
        <f>VLOOKUP($B576,[2]Sheet3!$G:$CZ,77,0)</f>
        <v>0</v>
      </c>
      <c r="CO576" s="14">
        <f>VLOOKUP($B576,[2]Sheet3!$G:$CZ,78,0)</f>
        <v>0</v>
      </c>
      <c r="CP576" s="14">
        <f>VLOOKUP($B576,[2]Sheet3!$G:$CZ,79,0)</f>
        <v>0</v>
      </c>
      <c r="CQ576" s="14">
        <f>VLOOKUP($B576,[2]Sheet3!$G:$CZ,80,0)</f>
        <v>0</v>
      </c>
      <c r="CR576" s="14">
        <f>VLOOKUP($B576,[2]Sheet3!$G:$CZ,81,0)</f>
        <v>0</v>
      </c>
      <c r="CS576" s="14">
        <f>VLOOKUP($B576,[2]Sheet3!$G:$CZ,82,0)</f>
        <v>0</v>
      </c>
      <c r="CT576" s="14">
        <f>VLOOKUP($B576,[2]Sheet3!$G:$CZ,83,0)</f>
        <v>0</v>
      </c>
      <c r="CU576" s="14">
        <f>VLOOKUP($B576,[2]Sheet3!$G:$CZ,84,0)</f>
        <v>0</v>
      </c>
      <c r="CV576" s="14">
        <f>VLOOKUP($B576,[2]Sheet3!$G:$CZ,85,0)</f>
        <v>0</v>
      </c>
      <c r="CW576" s="14">
        <f>VLOOKUP($B576,[2]Sheet3!$G:$CZ,86,0)</f>
        <v>0</v>
      </c>
      <c r="CX576" s="14">
        <f>VLOOKUP($B576,[2]Sheet3!$G:$CZ,87,0)</f>
        <v>0</v>
      </c>
      <c r="CY576" s="14">
        <f>VLOOKUP($B576,[2]Sheet3!$G:$CZ,88,0)</f>
        <v>0</v>
      </c>
      <c r="CZ576" s="14">
        <f>VLOOKUP($B576,[2]Sheet3!$G:$CZ,89,0)</f>
        <v>0</v>
      </c>
      <c r="DA576" s="14">
        <f>VLOOKUP($B576,[2]Sheet3!$G:$CZ,90,0)</f>
        <v>0</v>
      </c>
      <c r="DB576" s="14">
        <f>VLOOKUP($B576,[2]Sheet3!$G:$CZ,91,0)</f>
        <v>0</v>
      </c>
      <c r="DC576" s="14">
        <f>VLOOKUP($B576,[2]Sheet3!$G:$CZ,92,0)</f>
        <v>0</v>
      </c>
      <c r="DD576" s="14">
        <f>VLOOKUP($B576,[2]Sheet3!$G:$CZ,93,0)</f>
        <v>0</v>
      </c>
      <c r="DE576" s="14">
        <f>VLOOKUP($B576,[2]Sheet3!$G:$CZ,94,0)</f>
        <v>0</v>
      </c>
      <c r="DF576" s="14">
        <f>VLOOKUP($B576,[2]Sheet3!$G:$CZ,95,0)</f>
        <v>0</v>
      </c>
      <c r="DG576" s="14">
        <f>VLOOKUP($B576,[2]Sheet3!$G:$CZ,96,0)</f>
        <v>0</v>
      </c>
      <c r="DH576" s="14">
        <f>VLOOKUP($B576,[2]Sheet3!$G:$CZ,97,0)</f>
        <v>0</v>
      </c>
      <c r="DI576" s="14">
        <f>VLOOKUP($B576,[2]Sheet3!$G:$CZ,98,0)</f>
        <v>0</v>
      </c>
    </row>
    <row r="577" spans="1:113" x14ac:dyDescent="0.3">
      <c r="A577" s="9" t="str">
        <f t="shared" si="26"/>
        <v>E53210</v>
      </c>
      <c r="B577" s="15" t="s">
        <v>1607</v>
      </c>
      <c r="C577" s="15" t="s">
        <v>1608</v>
      </c>
      <c r="F577" s="7" t="s">
        <v>15</v>
      </c>
      <c r="G577" s="12" t="s">
        <v>4072</v>
      </c>
      <c r="H577" s="12" t="str">
        <f>VLOOKUP($B577,[1]Sheet1!$A:$G,5,0)</f>
        <v>faiyaz.khan@redingtongroup.com</v>
      </c>
      <c r="I577" s="12" t="str">
        <f>VLOOKUP($B577,[1]Sheet1!$A:$G,7,0)</f>
        <v>jaswinder.singh@redingtongroup.com</v>
      </c>
      <c r="J577" s="12" t="s">
        <v>82</v>
      </c>
      <c r="K577" s="7"/>
      <c r="L577" s="7"/>
      <c r="M577" s="8"/>
      <c r="N577" s="7" t="str">
        <f t="shared" si="27"/>
        <v>faiyaz.khan@redingtongroup.com; jaswinder.singh@redingtongroup.com; nilesh.phirke@redingtongroup.com;christopher.joseph@redingtongroup.com</v>
      </c>
      <c r="O577" s="7" t="str">
        <f t="shared" si="28"/>
        <v>E53210</v>
      </c>
      <c r="P577" s="8" t="s">
        <v>5215</v>
      </c>
      <c r="Q577" s="14">
        <f>VLOOKUP($B577,[2]Sheet3!$G:$CZ,2,0)</f>
        <v>2400307490</v>
      </c>
      <c r="R577" s="14">
        <f>VLOOKUP($B577,[2]Sheet3!$G:$CZ,3,0)</f>
        <v>2400307489</v>
      </c>
      <c r="S577" s="14">
        <f>VLOOKUP($B577,[2]Sheet3!$G:$CZ,4,0)</f>
        <v>2400299569</v>
      </c>
      <c r="T577" s="14">
        <f>VLOOKUP($B577,[2]Sheet3!$G:$CZ,5,0)</f>
        <v>0</v>
      </c>
      <c r="U577" s="14">
        <f>VLOOKUP($B577,[2]Sheet3!$G:$CZ,6,0)</f>
        <v>0</v>
      </c>
      <c r="V577" s="14">
        <f>VLOOKUP($B577,[2]Sheet3!$G:$CZ,7,0)</f>
        <v>0</v>
      </c>
      <c r="W577" s="14">
        <f>VLOOKUP($B577,[2]Sheet3!$G:$CZ,8,0)</f>
        <v>0</v>
      </c>
      <c r="X577" s="14">
        <f>VLOOKUP($B577,[2]Sheet3!$G:$CZ,9,0)</f>
        <v>0</v>
      </c>
      <c r="Y577" s="14">
        <f>VLOOKUP($B577,[2]Sheet3!$G:$CZ,10,0)</f>
        <v>0</v>
      </c>
      <c r="Z577" s="14">
        <f>VLOOKUP($B577,[2]Sheet3!$G:$CZ,11,0)</f>
        <v>0</v>
      </c>
      <c r="AA577" s="14">
        <f>VLOOKUP($B577,[2]Sheet3!$G:$CZ,12,0)</f>
        <v>0</v>
      </c>
      <c r="AB577" s="14">
        <f>VLOOKUP($B577,[2]Sheet3!$G:$CZ,13,0)</f>
        <v>0</v>
      </c>
      <c r="AC577" s="14">
        <f>VLOOKUP($B577,[2]Sheet3!$G:$CZ,14,0)</f>
        <v>0</v>
      </c>
      <c r="AD577" s="14">
        <f>VLOOKUP($B577,[2]Sheet3!$G:$CZ,15,0)</f>
        <v>0</v>
      </c>
      <c r="AE577" s="14">
        <f>VLOOKUP($B577,[2]Sheet3!$G:$CZ,16,0)</f>
        <v>0</v>
      </c>
      <c r="AF577" s="14">
        <f>VLOOKUP($B577,[2]Sheet3!$G:$CZ,17,0)</f>
        <v>0</v>
      </c>
      <c r="AG577" s="14">
        <f>VLOOKUP($B577,[2]Sheet3!$G:$CZ,18,0)</f>
        <v>0</v>
      </c>
      <c r="AH577" s="14">
        <f>VLOOKUP($B577,[2]Sheet3!$G:$CZ,19,0)</f>
        <v>0</v>
      </c>
      <c r="AI577" s="14">
        <f>VLOOKUP($B577,[2]Sheet3!$G:$CZ,20,0)</f>
        <v>0</v>
      </c>
      <c r="AJ577" s="14">
        <f>VLOOKUP($B577,[2]Sheet3!$G:$CZ,21,0)</f>
        <v>0</v>
      </c>
      <c r="AK577" s="14">
        <f>VLOOKUP($B577,[2]Sheet3!$G:$CZ,22,0)</f>
        <v>0</v>
      </c>
      <c r="AL577" s="14">
        <f>VLOOKUP($B577,[2]Sheet3!$G:$CZ,23,0)</f>
        <v>0</v>
      </c>
      <c r="AM577" s="14">
        <f>VLOOKUP($B577,[2]Sheet3!$G:$CZ,24,0)</f>
        <v>0</v>
      </c>
      <c r="AN577" s="14">
        <f>VLOOKUP($B577,[2]Sheet3!$G:$CZ,25,0)</f>
        <v>0</v>
      </c>
      <c r="AO577" s="14">
        <f>VLOOKUP($B577,[2]Sheet3!$G:$CZ,26,0)</f>
        <v>0</v>
      </c>
      <c r="AP577" s="14">
        <f>VLOOKUP($B577,[2]Sheet3!$G:$CZ,27,0)</f>
        <v>0</v>
      </c>
      <c r="AQ577" s="14">
        <f>VLOOKUP($B577,[2]Sheet3!$G:$CZ,28,0)</f>
        <v>0</v>
      </c>
      <c r="AR577" s="14">
        <f>VLOOKUP($B577,[2]Sheet3!$G:$CZ,29,0)</f>
        <v>0</v>
      </c>
      <c r="AS577" s="14">
        <f>VLOOKUP($B577,[2]Sheet3!$G:$CZ,30,0)</f>
        <v>0</v>
      </c>
      <c r="AT577" s="14">
        <f>VLOOKUP($B577,[2]Sheet3!$G:$CZ,31,0)</f>
        <v>0</v>
      </c>
      <c r="AU577" s="14">
        <f>VLOOKUP($B577,[2]Sheet3!$G:$CZ,32,0)</f>
        <v>0</v>
      </c>
      <c r="AV577" s="14">
        <f>VLOOKUP($B577,[2]Sheet3!$G:$CZ,33,0)</f>
        <v>0</v>
      </c>
      <c r="AW577" s="14">
        <f>VLOOKUP($B577,[2]Sheet3!$G:$CZ,34,0)</f>
        <v>0</v>
      </c>
      <c r="AX577" s="14">
        <f>VLOOKUP($B577,[2]Sheet3!$G:$CZ,35,0)</f>
        <v>0</v>
      </c>
      <c r="AY577" s="14">
        <f>VLOOKUP($B577,[2]Sheet3!$G:$CZ,36,0)</f>
        <v>0</v>
      </c>
      <c r="AZ577" s="14">
        <f>VLOOKUP($B577,[2]Sheet3!$G:$CZ,37,0)</f>
        <v>0</v>
      </c>
      <c r="BA577" s="14">
        <f>VLOOKUP($B577,[2]Sheet3!$G:$CZ,38,0)</f>
        <v>0</v>
      </c>
      <c r="BB577" s="14">
        <f>VLOOKUP($B577,[2]Sheet3!$G:$CZ,39,0)</f>
        <v>0</v>
      </c>
      <c r="BC577" s="14">
        <f>VLOOKUP($B577,[2]Sheet3!$G:$CZ,40,0)</f>
        <v>0</v>
      </c>
      <c r="BD577" s="14">
        <f>VLOOKUP($B577,[2]Sheet3!$G:$CZ,41,0)</f>
        <v>0</v>
      </c>
      <c r="BE577" s="14">
        <f>VLOOKUP($B577,[2]Sheet3!$G:$CZ,42,0)</f>
        <v>0</v>
      </c>
      <c r="BF577" s="14">
        <f>VLOOKUP($B577,[2]Sheet3!$G:$CZ,43,0)</f>
        <v>0</v>
      </c>
      <c r="BG577" s="14">
        <f>VLOOKUP($B577,[2]Sheet3!$G:$CZ,44,0)</f>
        <v>0</v>
      </c>
      <c r="BH577" s="14">
        <f>VLOOKUP($B577,[2]Sheet3!$G:$CZ,45,0)</f>
        <v>0</v>
      </c>
      <c r="BI577" s="14">
        <f>VLOOKUP($B577,[2]Sheet3!$G:$CZ,46,0)</f>
        <v>0</v>
      </c>
      <c r="BJ577" s="14">
        <f>VLOOKUP($B577,[2]Sheet3!$G:$CZ,47,0)</f>
        <v>0</v>
      </c>
      <c r="BK577" s="14">
        <f>VLOOKUP($B577,[2]Sheet3!$G:$CZ,48,0)</f>
        <v>0</v>
      </c>
      <c r="BL577" s="14">
        <f>VLOOKUP($B577,[2]Sheet3!$G:$CZ,49,0)</f>
        <v>0</v>
      </c>
      <c r="BM577" s="14">
        <f>VLOOKUP($B577,[2]Sheet3!$G:$CZ,50,0)</f>
        <v>0</v>
      </c>
      <c r="BN577" s="14">
        <f>VLOOKUP($B577,[2]Sheet3!$G:$CZ,51,0)</f>
        <v>0</v>
      </c>
      <c r="BO577" s="14">
        <f>VLOOKUP($B577,[2]Sheet3!$G:$CZ,52,0)</f>
        <v>0</v>
      </c>
      <c r="BP577" s="14">
        <f>VLOOKUP($B577,[2]Sheet3!$G:$CZ,53,0)</f>
        <v>0</v>
      </c>
      <c r="BQ577" s="14">
        <f>VLOOKUP($B577,[2]Sheet3!$G:$CZ,54,0)</f>
        <v>0</v>
      </c>
      <c r="BR577" s="14">
        <f>VLOOKUP($B577,[2]Sheet3!$G:$CZ,55,0)</f>
        <v>0</v>
      </c>
      <c r="BS577" s="14">
        <f>VLOOKUP($B577,[2]Sheet3!$G:$CZ,56,0)</f>
        <v>0</v>
      </c>
      <c r="BT577" s="14">
        <f>VLOOKUP($B577,[2]Sheet3!$G:$CZ,57,0)</f>
        <v>0</v>
      </c>
      <c r="BU577" s="14">
        <f>VLOOKUP($B577,[2]Sheet3!$G:$CZ,58,0)</f>
        <v>0</v>
      </c>
      <c r="BV577" s="14">
        <f>VLOOKUP($B577,[2]Sheet3!$G:$CZ,59,0)</f>
        <v>0</v>
      </c>
      <c r="BW577" s="14">
        <f>VLOOKUP($B577,[2]Sheet3!$G:$CZ,60,0)</f>
        <v>0</v>
      </c>
      <c r="BX577" s="14">
        <f>VLOOKUP($B577,[2]Sheet3!$G:$CZ,61,0)</f>
        <v>0</v>
      </c>
      <c r="BY577" s="14">
        <f>VLOOKUP($B577,[2]Sheet3!$G:$CZ,62,0)</f>
        <v>0</v>
      </c>
      <c r="BZ577" s="14">
        <f>VLOOKUP($B577,[2]Sheet3!$G:$CZ,63,0)</f>
        <v>0</v>
      </c>
      <c r="CA577" s="14">
        <f>VLOOKUP($B577,[2]Sheet3!$G:$CZ,64,0)</f>
        <v>0</v>
      </c>
      <c r="CB577" s="14">
        <f>VLOOKUP($B577,[2]Sheet3!$G:$CZ,65,0)</f>
        <v>0</v>
      </c>
      <c r="CC577" s="14">
        <f>VLOOKUP($B577,[2]Sheet3!$G:$CZ,66,0)</f>
        <v>0</v>
      </c>
      <c r="CD577" s="14">
        <f>VLOOKUP($B577,[2]Sheet3!$G:$CZ,67,0)</f>
        <v>0</v>
      </c>
      <c r="CE577" s="14">
        <f>VLOOKUP($B577,[2]Sheet3!$G:$CZ,68,0)</f>
        <v>0</v>
      </c>
      <c r="CF577" s="14">
        <f>VLOOKUP($B577,[2]Sheet3!$G:$CZ,69,0)</f>
        <v>0</v>
      </c>
      <c r="CG577" s="14">
        <f>VLOOKUP($B577,[2]Sheet3!$G:$CZ,70,0)</f>
        <v>0</v>
      </c>
      <c r="CH577" s="14">
        <f>VLOOKUP($B577,[2]Sheet3!$G:$CZ,71,0)</f>
        <v>0</v>
      </c>
      <c r="CI577" s="14">
        <f>VLOOKUP($B577,[2]Sheet3!$G:$CZ,72,0)</f>
        <v>0</v>
      </c>
      <c r="CJ577" s="14">
        <f>VLOOKUP($B577,[2]Sheet3!$G:$CZ,73,0)</f>
        <v>0</v>
      </c>
      <c r="CK577" s="14">
        <f>VLOOKUP($B577,[2]Sheet3!$G:$CZ,74,0)</f>
        <v>0</v>
      </c>
      <c r="CL577" s="14">
        <f>VLOOKUP($B577,[2]Sheet3!$G:$CZ,75,0)</f>
        <v>0</v>
      </c>
      <c r="CM577" s="14">
        <f>VLOOKUP($B577,[2]Sheet3!$G:$CZ,76,0)</f>
        <v>0</v>
      </c>
      <c r="CN577" s="14">
        <f>VLOOKUP($B577,[2]Sheet3!$G:$CZ,77,0)</f>
        <v>0</v>
      </c>
      <c r="CO577" s="14">
        <f>VLOOKUP($B577,[2]Sheet3!$G:$CZ,78,0)</f>
        <v>0</v>
      </c>
      <c r="CP577" s="14">
        <f>VLOOKUP($B577,[2]Sheet3!$G:$CZ,79,0)</f>
        <v>0</v>
      </c>
      <c r="CQ577" s="14">
        <f>VLOOKUP($B577,[2]Sheet3!$G:$CZ,80,0)</f>
        <v>0</v>
      </c>
      <c r="CR577" s="14">
        <f>VLOOKUP($B577,[2]Sheet3!$G:$CZ,81,0)</f>
        <v>0</v>
      </c>
      <c r="CS577" s="14">
        <f>VLOOKUP($B577,[2]Sheet3!$G:$CZ,82,0)</f>
        <v>0</v>
      </c>
      <c r="CT577" s="14">
        <f>VLOOKUP($B577,[2]Sheet3!$G:$CZ,83,0)</f>
        <v>0</v>
      </c>
      <c r="CU577" s="14">
        <f>VLOOKUP($B577,[2]Sheet3!$G:$CZ,84,0)</f>
        <v>0</v>
      </c>
      <c r="CV577" s="14">
        <f>VLOOKUP($B577,[2]Sheet3!$G:$CZ,85,0)</f>
        <v>0</v>
      </c>
      <c r="CW577" s="14">
        <f>VLOOKUP($B577,[2]Sheet3!$G:$CZ,86,0)</f>
        <v>0</v>
      </c>
      <c r="CX577" s="14">
        <f>VLOOKUP($B577,[2]Sheet3!$G:$CZ,87,0)</f>
        <v>0</v>
      </c>
      <c r="CY577" s="14">
        <f>VLOOKUP($B577,[2]Sheet3!$G:$CZ,88,0)</f>
        <v>0</v>
      </c>
      <c r="CZ577" s="14">
        <f>VLOOKUP($B577,[2]Sheet3!$G:$CZ,89,0)</f>
        <v>0</v>
      </c>
      <c r="DA577" s="14">
        <f>VLOOKUP($B577,[2]Sheet3!$G:$CZ,90,0)</f>
        <v>0</v>
      </c>
      <c r="DB577" s="14">
        <f>VLOOKUP($B577,[2]Sheet3!$G:$CZ,91,0)</f>
        <v>0</v>
      </c>
      <c r="DC577" s="14">
        <f>VLOOKUP($B577,[2]Sheet3!$G:$CZ,92,0)</f>
        <v>0</v>
      </c>
      <c r="DD577" s="14">
        <f>VLOOKUP($B577,[2]Sheet3!$G:$CZ,93,0)</f>
        <v>0</v>
      </c>
      <c r="DE577" s="14">
        <f>VLOOKUP($B577,[2]Sheet3!$G:$CZ,94,0)</f>
        <v>0</v>
      </c>
      <c r="DF577" s="14">
        <f>VLOOKUP($B577,[2]Sheet3!$G:$CZ,95,0)</f>
        <v>0</v>
      </c>
      <c r="DG577" s="14">
        <f>VLOOKUP($B577,[2]Sheet3!$G:$CZ,96,0)</f>
        <v>0</v>
      </c>
      <c r="DH577" s="14">
        <f>VLOOKUP($B577,[2]Sheet3!$G:$CZ,97,0)</f>
        <v>0</v>
      </c>
      <c r="DI577" s="14">
        <f>VLOOKUP($B577,[2]Sheet3!$G:$CZ,98,0)</f>
        <v>0</v>
      </c>
    </row>
    <row r="578" spans="1:113" x14ac:dyDescent="0.3">
      <c r="A578" s="9" t="str">
        <f t="shared" ref="A578:A641" si="29">B578</f>
        <v>W30164</v>
      </c>
      <c r="B578" s="15" t="s">
        <v>1609</v>
      </c>
      <c r="C578" s="15" t="s">
        <v>1610</v>
      </c>
      <c r="F578" s="7" t="s">
        <v>15</v>
      </c>
      <c r="G578" s="12" t="s">
        <v>4073</v>
      </c>
      <c r="H578" s="12" t="str">
        <f>VLOOKUP($B578,[1]Sheet1!$A:$G,5,0)</f>
        <v>krunal.shah@redingtongroup.com</v>
      </c>
      <c r="I578" s="12" t="str">
        <f>VLOOKUP($B578,[1]Sheet1!$A:$G,7,0)</f>
        <v>rohan.vora@redingtongroup.com</v>
      </c>
      <c r="J578" s="12" t="s">
        <v>82</v>
      </c>
      <c r="K578" s="7"/>
      <c r="L578" s="7"/>
      <c r="M578" s="8"/>
      <c r="N578" s="7" t="str">
        <f t="shared" si="27"/>
        <v>krunal.shah@redingtongroup.com; rohan.vora@redingtongroup.com; nilesh.phirke@redingtongroup.com;christopher.joseph@redingtongroup.com</v>
      </c>
      <c r="O578" s="7" t="str">
        <f t="shared" si="28"/>
        <v>W30164</v>
      </c>
      <c r="P578" s="8" t="s">
        <v>5215</v>
      </c>
      <c r="Q578" s="14">
        <f>VLOOKUP($B578,[2]Sheet3!$G:$CZ,2,0)</f>
        <v>2400306839</v>
      </c>
      <c r="R578" s="14">
        <f>VLOOKUP($B578,[2]Sheet3!$G:$CZ,3,0)</f>
        <v>2400306837</v>
      </c>
      <c r="S578" s="14">
        <f>VLOOKUP($B578,[2]Sheet3!$G:$CZ,4,0)</f>
        <v>2400300682</v>
      </c>
      <c r="T578" s="14">
        <f>VLOOKUP($B578,[2]Sheet3!$G:$CZ,5,0)</f>
        <v>2400306835</v>
      </c>
      <c r="U578" s="14">
        <f>VLOOKUP($B578,[2]Sheet3!$G:$CZ,6,0)</f>
        <v>2400309372</v>
      </c>
      <c r="V578" s="14">
        <f>VLOOKUP($B578,[2]Sheet3!$G:$CZ,7,0)</f>
        <v>2400309370</v>
      </c>
      <c r="W578" s="14">
        <f>VLOOKUP($B578,[2]Sheet3!$G:$CZ,8,0)</f>
        <v>2400309131</v>
      </c>
      <c r="X578" s="14">
        <f>VLOOKUP($B578,[2]Sheet3!$G:$CZ,9,0)</f>
        <v>2400309371</v>
      </c>
      <c r="Y578" s="14">
        <f>VLOOKUP($B578,[2]Sheet3!$G:$CZ,10,0)</f>
        <v>2400306831</v>
      </c>
      <c r="Z578" s="14">
        <f>VLOOKUP($B578,[2]Sheet3!$G:$CZ,11,0)</f>
        <v>2400306829</v>
      </c>
      <c r="AA578" s="14">
        <f>VLOOKUP($B578,[2]Sheet3!$G:$CZ,12,0)</f>
        <v>0</v>
      </c>
      <c r="AB578" s="14">
        <f>VLOOKUP($B578,[2]Sheet3!$G:$CZ,13,0)</f>
        <v>0</v>
      </c>
      <c r="AC578" s="14">
        <f>VLOOKUP($B578,[2]Sheet3!$G:$CZ,14,0)</f>
        <v>0</v>
      </c>
      <c r="AD578" s="14">
        <f>VLOOKUP($B578,[2]Sheet3!$G:$CZ,15,0)</f>
        <v>0</v>
      </c>
      <c r="AE578" s="14">
        <f>VLOOKUP($B578,[2]Sheet3!$G:$CZ,16,0)</f>
        <v>0</v>
      </c>
      <c r="AF578" s="14">
        <f>VLOOKUP($B578,[2]Sheet3!$G:$CZ,17,0)</f>
        <v>0</v>
      </c>
      <c r="AG578" s="14">
        <f>VLOOKUP($B578,[2]Sheet3!$G:$CZ,18,0)</f>
        <v>0</v>
      </c>
      <c r="AH578" s="14">
        <f>VLOOKUP($B578,[2]Sheet3!$G:$CZ,19,0)</f>
        <v>0</v>
      </c>
      <c r="AI578" s="14">
        <f>VLOOKUP($B578,[2]Sheet3!$G:$CZ,20,0)</f>
        <v>0</v>
      </c>
      <c r="AJ578" s="14">
        <f>VLOOKUP($B578,[2]Sheet3!$G:$CZ,21,0)</f>
        <v>0</v>
      </c>
      <c r="AK578" s="14">
        <f>VLOOKUP($B578,[2]Sheet3!$G:$CZ,22,0)</f>
        <v>0</v>
      </c>
      <c r="AL578" s="14">
        <f>VLOOKUP($B578,[2]Sheet3!$G:$CZ,23,0)</f>
        <v>0</v>
      </c>
      <c r="AM578" s="14">
        <f>VLOOKUP($B578,[2]Sheet3!$G:$CZ,24,0)</f>
        <v>0</v>
      </c>
      <c r="AN578" s="14">
        <f>VLOOKUP($B578,[2]Sheet3!$G:$CZ,25,0)</f>
        <v>0</v>
      </c>
      <c r="AO578" s="14">
        <f>VLOOKUP($B578,[2]Sheet3!$G:$CZ,26,0)</f>
        <v>0</v>
      </c>
      <c r="AP578" s="14">
        <f>VLOOKUP($B578,[2]Sheet3!$G:$CZ,27,0)</f>
        <v>0</v>
      </c>
      <c r="AQ578" s="14">
        <f>VLOOKUP($B578,[2]Sheet3!$G:$CZ,28,0)</f>
        <v>0</v>
      </c>
      <c r="AR578" s="14">
        <f>VLOOKUP($B578,[2]Sheet3!$G:$CZ,29,0)</f>
        <v>0</v>
      </c>
      <c r="AS578" s="14">
        <f>VLOOKUP($B578,[2]Sheet3!$G:$CZ,30,0)</f>
        <v>0</v>
      </c>
      <c r="AT578" s="14">
        <f>VLOOKUP($B578,[2]Sheet3!$G:$CZ,31,0)</f>
        <v>0</v>
      </c>
      <c r="AU578" s="14">
        <f>VLOOKUP($B578,[2]Sheet3!$G:$CZ,32,0)</f>
        <v>0</v>
      </c>
      <c r="AV578" s="14">
        <f>VLOOKUP($B578,[2]Sheet3!$G:$CZ,33,0)</f>
        <v>0</v>
      </c>
      <c r="AW578" s="14">
        <f>VLOOKUP($B578,[2]Sheet3!$G:$CZ,34,0)</f>
        <v>0</v>
      </c>
      <c r="AX578" s="14">
        <f>VLOOKUP($B578,[2]Sheet3!$G:$CZ,35,0)</f>
        <v>0</v>
      </c>
      <c r="AY578" s="14">
        <f>VLOOKUP($B578,[2]Sheet3!$G:$CZ,36,0)</f>
        <v>0</v>
      </c>
      <c r="AZ578" s="14">
        <f>VLOOKUP($B578,[2]Sheet3!$G:$CZ,37,0)</f>
        <v>0</v>
      </c>
      <c r="BA578" s="14">
        <f>VLOOKUP($B578,[2]Sheet3!$G:$CZ,38,0)</f>
        <v>0</v>
      </c>
      <c r="BB578" s="14">
        <f>VLOOKUP($B578,[2]Sheet3!$G:$CZ,39,0)</f>
        <v>0</v>
      </c>
      <c r="BC578" s="14">
        <f>VLOOKUP($B578,[2]Sheet3!$G:$CZ,40,0)</f>
        <v>0</v>
      </c>
      <c r="BD578" s="14">
        <f>VLOOKUP($B578,[2]Sheet3!$G:$CZ,41,0)</f>
        <v>0</v>
      </c>
      <c r="BE578" s="14">
        <f>VLOOKUP($B578,[2]Sheet3!$G:$CZ,42,0)</f>
        <v>0</v>
      </c>
      <c r="BF578" s="14">
        <f>VLOOKUP($B578,[2]Sheet3!$G:$CZ,43,0)</f>
        <v>0</v>
      </c>
      <c r="BG578" s="14">
        <f>VLOOKUP($B578,[2]Sheet3!$G:$CZ,44,0)</f>
        <v>0</v>
      </c>
      <c r="BH578" s="14">
        <f>VLOOKUP($B578,[2]Sheet3!$G:$CZ,45,0)</f>
        <v>0</v>
      </c>
      <c r="BI578" s="14">
        <f>VLOOKUP($B578,[2]Sheet3!$G:$CZ,46,0)</f>
        <v>0</v>
      </c>
      <c r="BJ578" s="14">
        <f>VLOOKUP($B578,[2]Sheet3!$G:$CZ,47,0)</f>
        <v>0</v>
      </c>
      <c r="BK578" s="14">
        <f>VLOOKUP($B578,[2]Sheet3!$G:$CZ,48,0)</f>
        <v>0</v>
      </c>
      <c r="BL578" s="14">
        <f>VLOOKUP($B578,[2]Sheet3!$G:$CZ,49,0)</f>
        <v>0</v>
      </c>
      <c r="BM578" s="14">
        <f>VLOOKUP($B578,[2]Sheet3!$G:$CZ,50,0)</f>
        <v>0</v>
      </c>
      <c r="BN578" s="14">
        <f>VLOOKUP($B578,[2]Sheet3!$G:$CZ,51,0)</f>
        <v>0</v>
      </c>
      <c r="BO578" s="14">
        <f>VLOOKUP($B578,[2]Sheet3!$G:$CZ,52,0)</f>
        <v>0</v>
      </c>
      <c r="BP578" s="14">
        <f>VLOOKUP($B578,[2]Sheet3!$G:$CZ,53,0)</f>
        <v>0</v>
      </c>
      <c r="BQ578" s="14">
        <f>VLOOKUP($B578,[2]Sheet3!$G:$CZ,54,0)</f>
        <v>0</v>
      </c>
      <c r="BR578" s="14">
        <f>VLOOKUP($B578,[2]Sheet3!$G:$CZ,55,0)</f>
        <v>0</v>
      </c>
      <c r="BS578" s="14">
        <f>VLOOKUP($B578,[2]Sheet3!$G:$CZ,56,0)</f>
        <v>0</v>
      </c>
      <c r="BT578" s="14">
        <f>VLOOKUP($B578,[2]Sheet3!$G:$CZ,57,0)</f>
        <v>0</v>
      </c>
      <c r="BU578" s="14">
        <f>VLOOKUP($B578,[2]Sheet3!$G:$CZ,58,0)</f>
        <v>0</v>
      </c>
      <c r="BV578" s="14">
        <f>VLOOKUP($B578,[2]Sheet3!$G:$CZ,59,0)</f>
        <v>0</v>
      </c>
      <c r="BW578" s="14">
        <f>VLOOKUP($B578,[2]Sheet3!$G:$CZ,60,0)</f>
        <v>0</v>
      </c>
      <c r="BX578" s="14">
        <f>VLOOKUP($B578,[2]Sheet3!$G:$CZ,61,0)</f>
        <v>0</v>
      </c>
      <c r="BY578" s="14">
        <f>VLOOKUP($B578,[2]Sheet3!$G:$CZ,62,0)</f>
        <v>0</v>
      </c>
      <c r="BZ578" s="14">
        <f>VLOOKUP($B578,[2]Sheet3!$G:$CZ,63,0)</f>
        <v>0</v>
      </c>
      <c r="CA578" s="14">
        <f>VLOOKUP($B578,[2]Sheet3!$G:$CZ,64,0)</f>
        <v>0</v>
      </c>
      <c r="CB578" s="14">
        <f>VLOOKUP($B578,[2]Sheet3!$G:$CZ,65,0)</f>
        <v>0</v>
      </c>
      <c r="CC578" s="14">
        <f>VLOOKUP($B578,[2]Sheet3!$G:$CZ,66,0)</f>
        <v>0</v>
      </c>
      <c r="CD578" s="14">
        <f>VLOOKUP($B578,[2]Sheet3!$G:$CZ,67,0)</f>
        <v>0</v>
      </c>
      <c r="CE578" s="14">
        <f>VLOOKUP($B578,[2]Sheet3!$G:$CZ,68,0)</f>
        <v>0</v>
      </c>
      <c r="CF578" s="14">
        <f>VLOOKUP($B578,[2]Sheet3!$G:$CZ,69,0)</f>
        <v>0</v>
      </c>
      <c r="CG578" s="14">
        <f>VLOOKUP($B578,[2]Sheet3!$G:$CZ,70,0)</f>
        <v>0</v>
      </c>
      <c r="CH578" s="14">
        <f>VLOOKUP($B578,[2]Sheet3!$G:$CZ,71,0)</f>
        <v>0</v>
      </c>
      <c r="CI578" s="14">
        <f>VLOOKUP($B578,[2]Sheet3!$G:$CZ,72,0)</f>
        <v>0</v>
      </c>
      <c r="CJ578" s="14">
        <f>VLOOKUP($B578,[2]Sheet3!$G:$CZ,73,0)</f>
        <v>0</v>
      </c>
      <c r="CK578" s="14">
        <f>VLOOKUP($B578,[2]Sheet3!$G:$CZ,74,0)</f>
        <v>0</v>
      </c>
      <c r="CL578" s="14">
        <f>VLOOKUP($B578,[2]Sheet3!$G:$CZ,75,0)</f>
        <v>0</v>
      </c>
      <c r="CM578" s="14">
        <f>VLOOKUP($B578,[2]Sheet3!$G:$CZ,76,0)</f>
        <v>0</v>
      </c>
      <c r="CN578" s="14">
        <f>VLOOKUP($B578,[2]Sheet3!$G:$CZ,77,0)</f>
        <v>0</v>
      </c>
      <c r="CO578" s="14">
        <f>VLOOKUP($B578,[2]Sheet3!$G:$CZ,78,0)</f>
        <v>0</v>
      </c>
      <c r="CP578" s="14">
        <f>VLOOKUP($B578,[2]Sheet3!$G:$CZ,79,0)</f>
        <v>0</v>
      </c>
      <c r="CQ578" s="14">
        <f>VLOOKUP($B578,[2]Sheet3!$G:$CZ,80,0)</f>
        <v>0</v>
      </c>
      <c r="CR578" s="14">
        <f>VLOOKUP($B578,[2]Sheet3!$G:$CZ,81,0)</f>
        <v>0</v>
      </c>
      <c r="CS578" s="14">
        <f>VLOOKUP($B578,[2]Sheet3!$G:$CZ,82,0)</f>
        <v>0</v>
      </c>
      <c r="CT578" s="14">
        <f>VLOOKUP($B578,[2]Sheet3!$G:$CZ,83,0)</f>
        <v>0</v>
      </c>
      <c r="CU578" s="14">
        <f>VLOOKUP($B578,[2]Sheet3!$G:$CZ,84,0)</f>
        <v>0</v>
      </c>
      <c r="CV578" s="14">
        <f>VLOOKUP($B578,[2]Sheet3!$G:$CZ,85,0)</f>
        <v>0</v>
      </c>
      <c r="CW578" s="14">
        <f>VLOOKUP($B578,[2]Sheet3!$G:$CZ,86,0)</f>
        <v>0</v>
      </c>
      <c r="CX578" s="14">
        <f>VLOOKUP($B578,[2]Sheet3!$G:$CZ,87,0)</f>
        <v>0</v>
      </c>
      <c r="CY578" s="14">
        <f>VLOOKUP($B578,[2]Sheet3!$G:$CZ,88,0)</f>
        <v>0</v>
      </c>
      <c r="CZ578" s="14">
        <f>VLOOKUP($B578,[2]Sheet3!$G:$CZ,89,0)</f>
        <v>0</v>
      </c>
      <c r="DA578" s="14">
        <f>VLOOKUP($B578,[2]Sheet3!$G:$CZ,90,0)</f>
        <v>0</v>
      </c>
      <c r="DB578" s="14">
        <f>VLOOKUP($B578,[2]Sheet3!$G:$CZ,91,0)</f>
        <v>0</v>
      </c>
      <c r="DC578" s="14">
        <f>VLOOKUP($B578,[2]Sheet3!$G:$CZ,92,0)</f>
        <v>0</v>
      </c>
      <c r="DD578" s="14">
        <f>VLOOKUP($B578,[2]Sheet3!$G:$CZ,93,0)</f>
        <v>0</v>
      </c>
      <c r="DE578" s="14">
        <f>VLOOKUP($B578,[2]Sheet3!$G:$CZ,94,0)</f>
        <v>0</v>
      </c>
      <c r="DF578" s="14">
        <f>VLOOKUP($B578,[2]Sheet3!$G:$CZ,95,0)</f>
        <v>0</v>
      </c>
      <c r="DG578" s="14">
        <f>VLOOKUP($B578,[2]Sheet3!$G:$CZ,96,0)</f>
        <v>0</v>
      </c>
      <c r="DH578" s="14">
        <f>VLOOKUP($B578,[2]Sheet3!$G:$CZ,97,0)</f>
        <v>0</v>
      </c>
      <c r="DI578" s="14">
        <f>VLOOKUP($B578,[2]Sheet3!$G:$CZ,98,0)</f>
        <v>0</v>
      </c>
    </row>
    <row r="579" spans="1:113" x14ac:dyDescent="0.3">
      <c r="A579" s="9" t="str">
        <f t="shared" si="29"/>
        <v>W83196</v>
      </c>
      <c r="B579" s="15" t="s">
        <v>1611</v>
      </c>
      <c r="C579" s="15" t="s">
        <v>1612</v>
      </c>
      <c r="F579" s="7" t="s">
        <v>15</v>
      </c>
      <c r="G579" s="12" t="s">
        <v>4074</v>
      </c>
      <c r="H579" s="12" t="str">
        <f>VLOOKUP($B579,[1]Sheet1!$A:$G,5,0)</f>
        <v>aftab.khan@redingtongroup.com</v>
      </c>
      <c r="I579" s="12" t="str">
        <f>VLOOKUP($B579,[1]Sheet1!$A:$G,7,0)</f>
        <v>dilip.vishwa@redingtongroup.com</v>
      </c>
      <c r="J579" s="12" t="s">
        <v>82</v>
      </c>
      <c r="K579" s="7"/>
      <c r="L579" s="7"/>
      <c r="M579" s="8"/>
      <c r="N579" s="7" t="str">
        <f t="shared" si="27"/>
        <v>aftab.khan@redingtongroup.com; dilip.vishwa@redingtongroup.com; nilesh.phirke@redingtongroup.com;christopher.joseph@redingtongroup.com</v>
      </c>
      <c r="O579" s="7" t="str">
        <f t="shared" si="28"/>
        <v>W83196</v>
      </c>
      <c r="P579" s="8" t="s">
        <v>5215</v>
      </c>
      <c r="Q579" s="14">
        <f>VLOOKUP($B579,[2]Sheet3!$G:$CZ,2,0)</f>
        <v>2400305334</v>
      </c>
      <c r="R579" s="14">
        <f>VLOOKUP($B579,[2]Sheet3!$G:$CZ,3,0)</f>
        <v>2400305213</v>
      </c>
      <c r="S579" s="14">
        <f>VLOOKUP($B579,[2]Sheet3!$G:$CZ,4,0)</f>
        <v>2400309248</v>
      </c>
      <c r="T579" s="14">
        <f>VLOOKUP($B579,[2]Sheet3!$G:$CZ,5,0)</f>
        <v>0</v>
      </c>
      <c r="U579" s="14">
        <f>VLOOKUP($B579,[2]Sheet3!$G:$CZ,6,0)</f>
        <v>0</v>
      </c>
      <c r="V579" s="14">
        <f>VLOOKUP($B579,[2]Sheet3!$G:$CZ,7,0)</f>
        <v>0</v>
      </c>
      <c r="W579" s="14">
        <f>VLOOKUP($B579,[2]Sheet3!$G:$CZ,8,0)</f>
        <v>0</v>
      </c>
      <c r="X579" s="14">
        <f>VLOOKUP($B579,[2]Sheet3!$G:$CZ,9,0)</f>
        <v>0</v>
      </c>
      <c r="Y579" s="14">
        <f>VLOOKUP($B579,[2]Sheet3!$G:$CZ,10,0)</f>
        <v>0</v>
      </c>
      <c r="Z579" s="14">
        <f>VLOOKUP($B579,[2]Sheet3!$G:$CZ,11,0)</f>
        <v>0</v>
      </c>
      <c r="AA579" s="14">
        <f>VLOOKUP($B579,[2]Sheet3!$G:$CZ,12,0)</f>
        <v>0</v>
      </c>
      <c r="AB579" s="14">
        <f>VLOOKUP($B579,[2]Sheet3!$G:$CZ,13,0)</f>
        <v>0</v>
      </c>
      <c r="AC579" s="14">
        <f>VLOOKUP($B579,[2]Sheet3!$G:$CZ,14,0)</f>
        <v>0</v>
      </c>
      <c r="AD579" s="14">
        <f>VLOOKUP($B579,[2]Sheet3!$G:$CZ,15,0)</f>
        <v>0</v>
      </c>
      <c r="AE579" s="14">
        <f>VLOOKUP($B579,[2]Sheet3!$G:$CZ,16,0)</f>
        <v>0</v>
      </c>
      <c r="AF579" s="14">
        <f>VLOOKUP($B579,[2]Sheet3!$G:$CZ,17,0)</f>
        <v>0</v>
      </c>
      <c r="AG579" s="14">
        <f>VLOOKUP($B579,[2]Sheet3!$G:$CZ,18,0)</f>
        <v>0</v>
      </c>
      <c r="AH579" s="14">
        <f>VLOOKUP($B579,[2]Sheet3!$G:$CZ,19,0)</f>
        <v>0</v>
      </c>
      <c r="AI579" s="14">
        <f>VLOOKUP($B579,[2]Sheet3!$G:$CZ,20,0)</f>
        <v>0</v>
      </c>
      <c r="AJ579" s="14">
        <f>VLOOKUP($B579,[2]Sheet3!$G:$CZ,21,0)</f>
        <v>0</v>
      </c>
      <c r="AK579" s="14">
        <f>VLOOKUP($B579,[2]Sheet3!$G:$CZ,22,0)</f>
        <v>0</v>
      </c>
      <c r="AL579" s="14">
        <f>VLOOKUP($B579,[2]Sheet3!$G:$CZ,23,0)</f>
        <v>0</v>
      </c>
      <c r="AM579" s="14">
        <f>VLOOKUP($B579,[2]Sheet3!$G:$CZ,24,0)</f>
        <v>0</v>
      </c>
      <c r="AN579" s="14">
        <f>VLOOKUP($B579,[2]Sheet3!$G:$CZ,25,0)</f>
        <v>0</v>
      </c>
      <c r="AO579" s="14">
        <f>VLOOKUP($B579,[2]Sheet3!$G:$CZ,26,0)</f>
        <v>0</v>
      </c>
      <c r="AP579" s="14">
        <f>VLOOKUP($B579,[2]Sheet3!$G:$CZ,27,0)</f>
        <v>0</v>
      </c>
      <c r="AQ579" s="14">
        <f>VLOOKUP($B579,[2]Sheet3!$G:$CZ,28,0)</f>
        <v>0</v>
      </c>
      <c r="AR579" s="14">
        <f>VLOOKUP($B579,[2]Sheet3!$G:$CZ,29,0)</f>
        <v>0</v>
      </c>
      <c r="AS579" s="14">
        <f>VLOOKUP($B579,[2]Sheet3!$G:$CZ,30,0)</f>
        <v>0</v>
      </c>
      <c r="AT579" s="14">
        <f>VLOOKUP($B579,[2]Sheet3!$G:$CZ,31,0)</f>
        <v>0</v>
      </c>
      <c r="AU579" s="14">
        <f>VLOOKUP($B579,[2]Sheet3!$G:$CZ,32,0)</f>
        <v>0</v>
      </c>
      <c r="AV579" s="14">
        <f>VLOOKUP($B579,[2]Sheet3!$G:$CZ,33,0)</f>
        <v>0</v>
      </c>
      <c r="AW579" s="14">
        <f>VLOOKUP($B579,[2]Sheet3!$G:$CZ,34,0)</f>
        <v>0</v>
      </c>
      <c r="AX579" s="14">
        <f>VLOOKUP($B579,[2]Sheet3!$G:$CZ,35,0)</f>
        <v>0</v>
      </c>
      <c r="AY579" s="14">
        <f>VLOOKUP($B579,[2]Sheet3!$G:$CZ,36,0)</f>
        <v>0</v>
      </c>
      <c r="AZ579" s="14">
        <f>VLOOKUP($B579,[2]Sheet3!$G:$CZ,37,0)</f>
        <v>0</v>
      </c>
      <c r="BA579" s="14">
        <f>VLOOKUP($B579,[2]Sheet3!$G:$CZ,38,0)</f>
        <v>0</v>
      </c>
      <c r="BB579" s="14">
        <f>VLOOKUP($B579,[2]Sheet3!$G:$CZ,39,0)</f>
        <v>0</v>
      </c>
      <c r="BC579" s="14">
        <f>VLOOKUP($B579,[2]Sheet3!$G:$CZ,40,0)</f>
        <v>0</v>
      </c>
      <c r="BD579" s="14">
        <f>VLOOKUP($B579,[2]Sheet3!$G:$CZ,41,0)</f>
        <v>0</v>
      </c>
      <c r="BE579" s="14">
        <f>VLOOKUP($B579,[2]Sheet3!$G:$CZ,42,0)</f>
        <v>0</v>
      </c>
      <c r="BF579" s="14">
        <f>VLOOKUP($B579,[2]Sheet3!$G:$CZ,43,0)</f>
        <v>0</v>
      </c>
      <c r="BG579" s="14">
        <f>VLOOKUP($B579,[2]Sheet3!$G:$CZ,44,0)</f>
        <v>0</v>
      </c>
      <c r="BH579" s="14">
        <f>VLOOKUP($B579,[2]Sheet3!$G:$CZ,45,0)</f>
        <v>0</v>
      </c>
      <c r="BI579" s="14">
        <f>VLOOKUP($B579,[2]Sheet3!$G:$CZ,46,0)</f>
        <v>0</v>
      </c>
      <c r="BJ579" s="14">
        <f>VLOOKUP($B579,[2]Sheet3!$G:$CZ,47,0)</f>
        <v>0</v>
      </c>
      <c r="BK579" s="14">
        <f>VLOOKUP($B579,[2]Sheet3!$G:$CZ,48,0)</f>
        <v>0</v>
      </c>
      <c r="BL579" s="14">
        <f>VLOOKUP($B579,[2]Sheet3!$G:$CZ,49,0)</f>
        <v>0</v>
      </c>
      <c r="BM579" s="14">
        <f>VLOOKUP($B579,[2]Sheet3!$G:$CZ,50,0)</f>
        <v>0</v>
      </c>
      <c r="BN579" s="14">
        <f>VLOOKUP($B579,[2]Sheet3!$G:$CZ,51,0)</f>
        <v>0</v>
      </c>
      <c r="BO579" s="14">
        <f>VLOOKUP($B579,[2]Sheet3!$G:$CZ,52,0)</f>
        <v>0</v>
      </c>
      <c r="BP579" s="14">
        <f>VLOOKUP($B579,[2]Sheet3!$G:$CZ,53,0)</f>
        <v>0</v>
      </c>
      <c r="BQ579" s="14">
        <f>VLOOKUP($B579,[2]Sheet3!$G:$CZ,54,0)</f>
        <v>0</v>
      </c>
      <c r="BR579" s="14">
        <f>VLOOKUP($B579,[2]Sheet3!$G:$CZ,55,0)</f>
        <v>0</v>
      </c>
      <c r="BS579" s="14">
        <f>VLOOKUP($B579,[2]Sheet3!$G:$CZ,56,0)</f>
        <v>0</v>
      </c>
      <c r="BT579" s="14">
        <f>VLOOKUP($B579,[2]Sheet3!$G:$CZ,57,0)</f>
        <v>0</v>
      </c>
      <c r="BU579" s="14">
        <f>VLOOKUP($B579,[2]Sheet3!$G:$CZ,58,0)</f>
        <v>0</v>
      </c>
      <c r="BV579" s="14">
        <f>VLOOKUP($B579,[2]Sheet3!$G:$CZ,59,0)</f>
        <v>0</v>
      </c>
      <c r="BW579" s="14">
        <f>VLOOKUP($B579,[2]Sheet3!$G:$CZ,60,0)</f>
        <v>0</v>
      </c>
      <c r="BX579" s="14">
        <f>VLOOKUP($B579,[2]Sheet3!$G:$CZ,61,0)</f>
        <v>0</v>
      </c>
      <c r="BY579" s="14">
        <f>VLOOKUP($B579,[2]Sheet3!$G:$CZ,62,0)</f>
        <v>0</v>
      </c>
      <c r="BZ579" s="14">
        <f>VLOOKUP($B579,[2]Sheet3!$G:$CZ,63,0)</f>
        <v>0</v>
      </c>
      <c r="CA579" s="14">
        <f>VLOOKUP($B579,[2]Sheet3!$G:$CZ,64,0)</f>
        <v>0</v>
      </c>
      <c r="CB579" s="14">
        <f>VLOOKUP($B579,[2]Sheet3!$G:$CZ,65,0)</f>
        <v>0</v>
      </c>
      <c r="CC579" s="14">
        <f>VLOOKUP($B579,[2]Sheet3!$G:$CZ,66,0)</f>
        <v>0</v>
      </c>
      <c r="CD579" s="14">
        <f>VLOOKUP($B579,[2]Sheet3!$G:$CZ,67,0)</f>
        <v>0</v>
      </c>
      <c r="CE579" s="14">
        <f>VLOOKUP($B579,[2]Sheet3!$G:$CZ,68,0)</f>
        <v>0</v>
      </c>
      <c r="CF579" s="14">
        <f>VLOOKUP($B579,[2]Sheet3!$G:$CZ,69,0)</f>
        <v>0</v>
      </c>
      <c r="CG579" s="14">
        <f>VLOOKUP($B579,[2]Sheet3!$G:$CZ,70,0)</f>
        <v>0</v>
      </c>
      <c r="CH579" s="14">
        <f>VLOOKUP($B579,[2]Sheet3!$G:$CZ,71,0)</f>
        <v>0</v>
      </c>
      <c r="CI579" s="14">
        <f>VLOOKUP($B579,[2]Sheet3!$G:$CZ,72,0)</f>
        <v>0</v>
      </c>
      <c r="CJ579" s="14">
        <f>VLOOKUP($B579,[2]Sheet3!$G:$CZ,73,0)</f>
        <v>0</v>
      </c>
      <c r="CK579" s="14">
        <f>VLOOKUP($B579,[2]Sheet3!$G:$CZ,74,0)</f>
        <v>0</v>
      </c>
      <c r="CL579" s="14">
        <f>VLOOKUP($B579,[2]Sheet3!$G:$CZ,75,0)</f>
        <v>0</v>
      </c>
      <c r="CM579" s="14">
        <f>VLOOKUP($B579,[2]Sheet3!$G:$CZ,76,0)</f>
        <v>0</v>
      </c>
      <c r="CN579" s="14">
        <f>VLOOKUP($B579,[2]Sheet3!$G:$CZ,77,0)</f>
        <v>0</v>
      </c>
      <c r="CO579" s="14">
        <f>VLOOKUP($B579,[2]Sheet3!$G:$CZ,78,0)</f>
        <v>0</v>
      </c>
      <c r="CP579" s="14">
        <f>VLOOKUP($B579,[2]Sheet3!$G:$CZ,79,0)</f>
        <v>0</v>
      </c>
      <c r="CQ579" s="14">
        <f>VLOOKUP($B579,[2]Sheet3!$G:$CZ,80,0)</f>
        <v>0</v>
      </c>
      <c r="CR579" s="14">
        <f>VLOOKUP($B579,[2]Sheet3!$G:$CZ,81,0)</f>
        <v>0</v>
      </c>
      <c r="CS579" s="14">
        <f>VLOOKUP($B579,[2]Sheet3!$G:$CZ,82,0)</f>
        <v>0</v>
      </c>
      <c r="CT579" s="14">
        <f>VLOOKUP($B579,[2]Sheet3!$G:$CZ,83,0)</f>
        <v>0</v>
      </c>
      <c r="CU579" s="14">
        <f>VLOOKUP($B579,[2]Sheet3!$G:$CZ,84,0)</f>
        <v>0</v>
      </c>
      <c r="CV579" s="14">
        <f>VLOOKUP($B579,[2]Sheet3!$G:$CZ,85,0)</f>
        <v>0</v>
      </c>
      <c r="CW579" s="14">
        <f>VLOOKUP($B579,[2]Sheet3!$G:$CZ,86,0)</f>
        <v>0</v>
      </c>
      <c r="CX579" s="14">
        <f>VLOOKUP($B579,[2]Sheet3!$G:$CZ,87,0)</f>
        <v>0</v>
      </c>
      <c r="CY579" s="14">
        <f>VLOOKUP($B579,[2]Sheet3!$G:$CZ,88,0)</f>
        <v>0</v>
      </c>
      <c r="CZ579" s="14">
        <f>VLOOKUP($B579,[2]Sheet3!$G:$CZ,89,0)</f>
        <v>0</v>
      </c>
      <c r="DA579" s="14">
        <f>VLOOKUP($B579,[2]Sheet3!$G:$CZ,90,0)</f>
        <v>0</v>
      </c>
      <c r="DB579" s="14">
        <f>VLOOKUP($B579,[2]Sheet3!$G:$CZ,91,0)</f>
        <v>0</v>
      </c>
      <c r="DC579" s="14">
        <f>VLOOKUP($B579,[2]Sheet3!$G:$CZ,92,0)</f>
        <v>0</v>
      </c>
      <c r="DD579" s="14">
        <f>VLOOKUP($B579,[2]Sheet3!$G:$CZ,93,0)</f>
        <v>0</v>
      </c>
      <c r="DE579" s="14">
        <f>VLOOKUP($B579,[2]Sheet3!$G:$CZ,94,0)</f>
        <v>0</v>
      </c>
      <c r="DF579" s="14">
        <f>VLOOKUP($B579,[2]Sheet3!$G:$CZ,95,0)</f>
        <v>0</v>
      </c>
      <c r="DG579" s="14">
        <f>VLOOKUP($B579,[2]Sheet3!$G:$CZ,96,0)</f>
        <v>0</v>
      </c>
      <c r="DH579" s="14">
        <f>VLOOKUP($B579,[2]Sheet3!$G:$CZ,97,0)</f>
        <v>0</v>
      </c>
      <c r="DI579" s="14">
        <f>VLOOKUP($B579,[2]Sheet3!$G:$CZ,98,0)</f>
        <v>0</v>
      </c>
    </row>
    <row r="580" spans="1:113" x14ac:dyDescent="0.3">
      <c r="A580" s="9" t="str">
        <f t="shared" si="29"/>
        <v>WA3200</v>
      </c>
      <c r="B580" s="15" t="s">
        <v>1613</v>
      </c>
      <c r="C580" s="15" t="s">
        <v>1614</v>
      </c>
      <c r="F580" s="7" t="s">
        <v>15</v>
      </c>
      <c r="G580" s="12" t="s">
        <v>4075</v>
      </c>
      <c r="H580" s="12" t="str">
        <f>VLOOKUP($B580,[1]Sheet1!$A:$G,5,0)</f>
        <v>arpit.shukla@redingtongroup.com</v>
      </c>
      <c r="I580" s="12" t="str">
        <f>VLOOKUP($B580,[1]Sheet1!$A:$G,7,0)</f>
        <v>dilip.vishwa@redingtongroup.com</v>
      </c>
      <c r="J580" s="12" t="s">
        <v>82</v>
      </c>
      <c r="K580" s="7"/>
      <c r="L580" s="7"/>
      <c r="M580" s="8"/>
      <c r="N580" s="7" t="str">
        <f t="shared" si="27"/>
        <v>arpit.shukla@redingtongroup.com; dilip.vishwa@redingtongroup.com; nilesh.phirke@redingtongroup.com;christopher.joseph@redingtongroup.com</v>
      </c>
      <c r="O580" s="7" t="str">
        <f t="shared" si="28"/>
        <v>WA3200</v>
      </c>
      <c r="P580" s="8" t="s">
        <v>5215</v>
      </c>
      <c r="Q580" s="14">
        <f>VLOOKUP($B580,[2]Sheet3!$G:$CZ,2,0)</f>
        <v>2400305434</v>
      </c>
      <c r="R580" s="14">
        <f>VLOOKUP($B580,[2]Sheet3!$G:$CZ,3,0)</f>
        <v>2400305425</v>
      </c>
      <c r="S580" s="14">
        <f>VLOOKUP($B580,[2]Sheet3!$G:$CZ,4,0)</f>
        <v>2400306043</v>
      </c>
      <c r="T580" s="14">
        <f>VLOOKUP($B580,[2]Sheet3!$G:$CZ,5,0)</f>
        <v>2400305430</v>
      </c>
      <c r="U580" s="14">
        <f>VLOOKUP($B580,[2]Sheet3!$G:$CZ,6,0)</f>
        <v>0</v>
      </c>
      <c r="V580" s="14">
        <f>VLOOKUP($B580,[2]Sheet3!$G:$CZ,7,0)</f>
        <v>0</v>
      </c>
      <c r="W580" s="14">
        <f>VLOOKUP($B580,[2]Sheet3!$G:$CZ,8,0)</f>
        <v>0</v>
      </c>
      <c r="X580" s="14">
        <f>VLOOKUP($B580,[2]Sheet3!$G:$CZ,9,0)</f>
        <v>0</v>
      </c>
      <c r="Y580" s="14">
        <f>VLOOKUP($B580,[2]Sheet3!$G:$CZ,10,0)</f>
        <v>0</v>
      </c>
      <c r="Z580" s="14">
        <f>VLOOKUP($B580,[2]Sheet3!$G:$CZ,11,0)</f>
        <v>0</v>
      </c>
      <c r="AA580" s="14">
        <f>VLOOKUP($B580,[2]Sheet3!$G:$CZ,12,0)</f>
        <v>0</v>
      </c>
      <c r="AB580" s="14">
        <f>VLOOKUP($B580,[2]Sheet3!$G:$CZ,13,0)</f>
        <v>0</v>
      </c>
      <c r="AC580" s="14">
        <f>VLOOKUP($B580,[2]Sheet3!$G:$CZ,14,0)</f>
        <v>0</v>
      </c>
      <c r="AD580" s="14">
        <f>VLOOKUP($B580,[2]Sheet3!$G:$CZ,15,0)</f>
        <v>0</v>
      </c>
      <c r="AE580" s="14">
        <f>VLOOKUP($B580,[2]Sheet3!$G:$CZ,16,0)</f>
        <v>0</v>
      </c>
      <c r="AF580" s="14">
        <f>VLOOKUP($B580,[2]Sheet3!$G:$CZ,17,0)</f>
        <v>0</v>
      </c>
      <c r="AG580" s="14">
        <f>VLOOKUP($B580,[2]Sheet3!$G:$CZ,18,0)</f>
        <v>0</v>
      </c>
      <c r="AH580" s="14">
        <f>VLOOKUP($B580,[2]Sheet3!$G:$CZ,19,0)</f>
        <v>0</v>
      </c>
      <c r="AI580" s="14">
        <f>VLOOKUP($B580,[2]Sheet3!$G:$CZ,20,0)</f>
        <v>0</v>
      </c>
      <c r="AJ580" s="14">
        <f>VLOOKUP($B580,[2]Sheet3!$G:$CZ,21,0)</f>
        <v>0</v>
      </c>
      <c r="AK580" s="14">
        <f>VLOOKUP($B580,[2]Sheet3!$G:$CZ,22,0)</f>
        <v>0</v>
      </c>
      <c r="AL580" s="14">
        <f>VLOOKUP($B580,[2]Sheet3!$G:$CZ,23,0)</f>
        <v>0</v>
      </c>
      <c r="AM580" s="14">
        <f>VLOOKUP($B580,[2]Sheet3!$G:$CZ,24,0)</f>
        <v>0</v>
      </c>
      <c r="AN580" s="14">
        <f>VLOOKUP($B580,[2]Sheet3!$G:$CZ,25,0)</f>
        <v>0</v>
      </c>
      <c r="AO580" s="14">
        <f>VLOOKUP($B580,[2]Sheet3!$G:$CZ,26,0)</f>
        <v>0</v>
      </c>
      <c r="AP580" s="14">
        <f>VLOOKUP($B580,[2]Sheet3!$G:$CZ,27,0)</f>
        <v>0</v>
      </c>
      <c r="AQ580" s="14">
        <f>VLOOKUP($B580,[2]Sheet3!$G:$CZ,28,0)</f>
        <v>0</v>
      </c>
      <c r="AR580" s="14">
        <f>VLOOKUP($B580,[2]Sheet3!$G:$CZ,29,0)</f>
        <v>0</v>
      </c>
      <c r="AS580" s="14">
        <f>VLOOKUP($B580,[2]Sheet3!$G:$CZ,30,0)</f>
        <v>0</v>
      </c>
      <c r="AT580" s="14">
        <f>VLOOKUP($B580,[2]Sheet3!$G:$CZ,31,0)</f>
        <v>0</v>
      </c>
      <c r="AU580" s="14">
        <f>VLOOKUP($B580,[2]Sheet3!$G:$CZ,32,0)</f>
        <v>0</v>
      </c>
      <c r="AV580" s="14">
        <f>VLOOKUP($B580,[2]Sheet3!$G:$CZ,33,0)</f>
        <v>0</v>
      </c>
      <c r="AW580" s="14">
        <f>VLOOKUP($B580,[2]Sheet3!$G:$CZ,34,0)</f>
        <v>0</v>
      </c>
      <c r="AX580" s="14">
        <f>VLOOKUP($B580,[2]Sheet3!$G:$CZ,35,0)</f>
        <v>0</v>
      </c>
      <c r="AY580" s="14">
        <f>VLOOKUP($B580,[2]Sheet3!$G:$CZ,36,0)</f>
        <v>0</v>
      </c>
      <c r="AZ580" s="14">
        <f>VLOOKUP($B580,[2]Sheet3!$G:$CZ,37,0)</f>
        <v>0</v>
      </c>
      <c r="BA580" s="14">
        <f>VLOOKUP($B580,[2]Sheet3!$G:$CZ,38,0)</f>
        <v>0</v>
      </c>
      <c r="BB580" s="14">
        <f>VLOOKUP($B580,[2]Sheet3!$G:$CZ,39,0)</f>
        <v>0</v>
      </c>
      <c r="BC580" s="14">
        <f>VLOOKUP($B580,[2]Sheet3!$G:$CZ,40,0)</f>
        <v>0</v>
      </c>
      <c r="BD580" s="14">
        <f>VLOOKUP($B580,[2]Sheet3!$G:$CZ,41,0)</f>
        <v>0</v>
      </c>
      <c r="BE580" s="14">
        <f>VLOOKUP($B580,[2]Sheet3!$G:$CZ,42,0)</f>
        <v>0</v>
      </c>
      <c r="BF580" s="14">
        <f>VLOOKUP($B580,[2]Sheet3!$G:$CZ,43,0)</f>
        <v>0</v>
      </c>
      <c r="BG580" s="14">
        <f>VLOOKUP($B580,[2]Sheet3!$G:$CZ,44,0)</f>
        <v>0</v>
      </c>
      <c r="BH580" s="14">
        <f>VLOOKUP($B580,[2]Sheet3!$G:$CZ,45,0)</f>
        <v>0</v>
      </c>
      <c r="BI580" s="14">
        <f>VLOOKUP($B580,[2]Sheet3!$G:$CZ,46,0)</f>
        <v>0</v>
      </c>
      <c r="BJ580" s="14">
        <f>VLOOKUP($B580,[2]Sheet3!$G:$CZ,47,0)</f>
        <v>0</v>
      </c>
      <c r="BK580" s="14">
        <f>VLOOKUP($B580,[2]Sheet3!$G:$CZ,48,0)</f>
        <v>0</v>
      </c>
      <c r="BL580" s="14">
        <f>VLOOKUP($B580,[2]Sheet3!$G:$CZ,49,0)</f>
        <v>0</v>
      </c>
      <c r="BM580" s="14">
        <f>VLOOKUP($B580,[2]Sheet3!$G:$CZ,50,0)</f>
        <v>0</v>
      </c>
      <c r="BN580" s="14">
        <f>VLOOKUP($B580,[2]Sheet3!$G:$CZ,51,0)</f>
        <v>0</v>
      </c>
      <c r="BO580" s="14">
        <f>VLOOKUP($B580,[2]Sheet3!$G:$CZ,52,0)</f>
        <v>0</v>
      </c>
      <c r="BP580" s="14">
        <f>VLOOKUP($B580,[2]Sheet3!$G:$CZ,53,0)</f>
        <v>0</v>
      </c>
      <c r="BQ580" s="14">
        <f>VLOOKUP($B580,[2]Sheet3!$G:$CZ,54,0)</f>
        <v>0</v>
      </c>
      <c r="BR580" s="14">
        <f>VLOOKUP($B580,[2]Sheet3!$G:$CZ,55,0)</f>
        <v>0</v>
      </c>
      <c r="BS580" s="14">
        <f>VLOOKUP($B580,[2]Sheet3!$G:$CZ,56,0)</f>
        <v>0</v>
      </c>
      <c r="BT580" s="14">
        <f>VLOOKUP($B580,[2]Sheet3!$G:$CZ,57,0)</f>
        <v>0</v>
      </c>
      <c r="BU580" s="14">
        <f>VLOOKUP($B580,[2]Sheet3!$G:$CZ,58,0)</f>
        <v>0</v>
      </c>
      <c r="BV580" s="14">
        <f>VLOOKUP($B580,[2]Sheet3!$G:$CZ,59,0)</f>
        <v>0</v>
      </c>
      <c r="BW580" s="14">
        <f>VLOOKUP($B580,[2]Sheet3!$G:$CZ,60,0)</f>
        <v>0</v>
      </c>
      <c r="BX580" s="14">
        <f>VLOOKUP($B580,[2]Sheet3!$G:$CZ,61,0)</f>
        <v>0</v>
      </c>
      <c r="BY580" s="14">
        <f>VLOOKUP($B580,[2]Sheet3!$G:$CZ,62,0)</f>
        <v>0</v>
      </c>
      <c r="BZ580" s="14">
        <f>VLOOKUP($B580,[2]Sheet3!$G:$CZ,63,0)</f>
        <v>0</v>
      </c>
      <c r="CA580" s="14">
        <f>VLOOKUP($B580,[2]Sheet3!$G:$CZ,64,0)</f>
        <v>0</v>
      </c>
      <c r="CB580" s="14">
        <f>VLOOKUP($B580,[2]Sheet3!$G:$CZ,65,0)</f>
        <v>0</v>
      </c>
      <c r="CC580" s="14">
        <f>VLOOKUP($B580,[2]Sheet3!$G:$CZ,66,0)</f>
        <v>0</v>
      </c>
      <c r="CD580" s="14">
        <f>VLOOKUP($B580,[2]Sheet3!$G:$CZ,67,0)</f>
        <v>0</v>
      </c>
      <c r="CE580" s="14">
        <f>VLOOKUP($B580,[2]Sheet3!$G:$CZ,68,0)</f>
        <v>0</v>
      </c>
      <c r="CF580" s="14">
        <f>VLOOKUP($B580,[2]Sheet3!$G:$CZ,69,0)</f>
        <v>0</v>
      </c>
      <c r="CG580" s="14">
        <f>VLOOKUP($B580,[2]Sheet3!$G:$CZ,70,0)</f>
        <v>0</v>
      </c>
      <c r="CH580" s="14">
        <f>VLOOKUP($B580,[2]Sheet3!$G:$CZ,71,0)</f>
        <v>0</v>
      </c>
      <c r="CI580" s="14">
        <f>VLOOKUP($B580,[2]Sheet3!$G:$CZ,72,0)</f>
        <v>0</v>
      </c>
      <c r="CJ580" s="14">
        <f>VLOOKUP($B580,[2]Sheet3!$G:$CZ,73,0)</f>
        <v>0</v>
      </c>
      <c r="CK580" s="14">
        <f>VLOOKUP($B580,[2]Sheet3!$G:$CZ,74,0)</f>
        <v>0</v>
      </c>
      <c r="CL580" s="14">
        <f>VLOOKUP($B580,[2]Sheet3!$G:$CZ,75,0)</f>
        <v>0</v>
      </c>
      <c r="CM580" s="14">
        <f>VLOOKUP($B580,[2]Sheet3!$G:$CZ,76,0)</f>
        <v>0</v>
      </c>
      <c r="CN580" s="14">
        <f>VLOOKUP($B580,[2]Sheet3!$G:$CZ,77,0)</f>
        <v>0</v>
      </c>
      <c r="CO580" s="14">
        <f>VLOOKUP($B580,[2]Sheet3!$G:$CZ,78,0)</f>
        <v>0</v>
      </c>
      <c r="CP580" s="14">
        <f>VLOOKUP($B580,[2]Sheet3!$G:$CZ,79,0)</f>
        <v>0</v>
      </c>
      <c r="CQ580" s="14">
        <f>VLOOKUP($B580,[2]Sheet3!$G:$CZ,80,0)</f>
        <v>0</v>
      </c>
      <c r="CR580" s="14">
        <f>VLOOKUP($B580,[2]Sheet3!$G:$CZ,81,0)</f>
        <v>0</v>
      </c>
      <c r="CS580" s="14">
        <f>VLOOKUP($B580,[2]Sheet3!$G:$CZ,82,0)</f>
        <v>0</v>
      </c>
      <c r="CT580" s="14">
        <f>VLOOKUP($B580,[2]Sheet3!$G:$CZ,83,0)</f>
        <v>0</v>
      </c>
      <c r="CU580" s="14">
        <f>VLOOKUP($B580,[2]Sheet3!$G:$CZ,84,0)</f>
        <v>0</v>
      </c>
      <c r="CV580" s="14">
        <f>VLOOKUP($B580,[2]Sheet3!$G:$CZ,85,0)</f>
        <v>0</v>
      </c>
      <c r="CW580" s="14">
        <f>VLOOKUP($B580,[2]Sheet3!$G:$CZ,86,0)</f>
        <v>0</v>
      </c>
      <c r="CX580" s="14">
        <f>VLOOKUP($B580,[2]Sheet3!$G:$CZ,87,0)</f>
        <v>0</v>
      </c>
      <c r="CY580" s="14">
        <f>VLOOKUP($B580,[2]Sheet3!$G:$CZ,88,0)</f>
        <v>0</v>
      </c>
      <c r="CZ580" s="14">
        <f>VLOOKUP($B580,[2]Sheet3!$G:$CZ,89,0)</f>
        <v>0</v>
      </c>
      <c r="DA580" s="14">
        <f>VLOOKUP($B580,[2]Sheet3!$G:$CZ,90,0)</f>
        <v>0</v>
      </c>
      <c r="DB580" s="14">
        <f>VLOOKUP($B580,[2]Sheet3!$G:$CZ,91,0)</f>
        <v>0</v>
      </c>
      <c r="DC580" s="14">
        <f>VLOOKUP($B580,[2]Sheet3!$G:$CZ,92,0)</f>
        <v>0</v>
      </c>
      <c r="DD580" s="14">
        <f>VLOOKUP($B580,[2]Sheet3!$G:$CZ,93,0)</f>
        <v>0</v>
      </c>
      <c r="DE580" s="14">
        <f>VLOOKUP($B580,[2]Sheet3!$G:$CZ,94,0)</f>
        <v>0</v>
      </c>
      <c r="DF580" s="14">
        <f>VLOOKUP($B580,[2]Sheet3!$G:$CZ,95,0)</f>
        <v>0</v>
      </c>
      <c r="DG580" s="14">
        <f>VLOOKUP($B580,[2]Sheet3!$G:$CZ,96,0)</f>
        <v>0</v>
      </c>
      <c r="DH580" s="14">
        <f>VLOOKUP($B580,[2]Sheet3!$G:$CZ,97,0)</f>
        <v>0</v>
      </c>
      <c r="DI580" s="14">
        <f>VLOOKUP($B580,[2]Sheet3!$G:$CZ,98,0)</f>
        <v>0</v>
      </c>
    </row>
    <row r="581" spans="1:113" x14ac:dyDescent="0.3">
      <c r="A581" s="9" t="str">
        <f t="shared" si="29"/>
        <v>S44241</v>
      </c>
      <c r="B581" s="15" t="s">
        <v>1615</v>
      </c>
      <c r="C581" s="15" t="s">
        <v>1616</v>
      </c>
      <c r="F581" s="7" t="s">
        <v>15</v>
      </c>
      <c r="G581" s="12" t="s">
        <v>4076</v>
      </c>
      <c r="H581" s="12" t="str">
        <f>VLOOKUP($B581,[1]Sheet1!$A:$G,5,0)</f>
        <v>jitin.sebastian@redingtongroup.com</v>
      </c>
      <c r="I581" s="12" t="str">
        <f>VLOOKUP($B581,[1]Sheet1!$A:$G,7,0)</f>
        <v>vikram.kumar@redingtongroup.com</v>
      </c>
      <c r="J581" s="12" t="s">
        <v>82</v>
      </c>
      <c r="K581" s="7"/>
      <c r="L581" s="7"/>
      <c r="M581" s="8"/>
      <c r="N581" s="7" t="str">
        <f t="shared" si="27"/>
        <v>jitin.sebastian@redingtongroup.com; vikram.kumar@redingtongroup.com; nilesh.phirke@redingtongroup.com;christopher.joseph@redingtongroup.com</v>
      </c>
      <c r="O581" s="7" t="str">
        <f t="shared" si="28"/>
        <v>S44241</v>
      </c>
      <c r="P581" s="8" t="s">
        <v>5215</v>
      </c>
      <c r="Q581" s="14">
        <f>VLOOKUP($B581,[2]Sheet3!$G:$CZ,2,0)</f>
        <v>2400301149</v>
      </c>
      <c r="R581" s="14">
        <f>VLOOKUP($B581,[2]Sheet3!$G:$CZ,3,0)</f>
        <v>2400301147</v>
      </c>
      <c r="S581" s="14">
        <f>VLOOKUP($B581,[2]Sheet3!$G:$CZ,4,0)</f>
        <v>2400303418</v>
      </c>
      <c r="T581" s="14">
        <f>VLOOKUP($B581,[2]Sheet3!$G:$CZ,5,0)</f>
        <v>0</v>
      </c>
      <c r="U581" s="14">
        <f>VLOOKUP($B581,[2]Sheet3!$G:$CZ,6,0)</f>
        <v>0</v>
      </c>
      <c r="V581" s="14">
        <f>VLOOKUP($B581,[2]Sheet3!$G:$CZ,7,0)</f>
        <v>0</v>
      </c>
      <c r="W581" s="14">
        <f>VLOOKUP($B581,[2]Sheet3!$G:$CZ,8,0)</f>
        <v>0</v>
      </c>
      <c r="X581" s="14">
        <f>VLOOKUP($B581,[2]Sheet3!$G:$CZ,9,0)</f>
        <v>0</v>
      </c>
      <c r="Y581" s="14">
        <f>VLOOKUP($B581,[2]Sheet3!$G:$CZ,10,0)</f>
        <v>0</v>
      </c>
      <c r="Z581" s="14">
        <f>VLOOKUP($B581,[2]Sheet3!$G:$CZ,11,0)</f>
        <v>0</v>
      </c>
      <c r="AA581" s="14">
        <f>VLOOKUP($B581,[2]Sheet3!$G:$CZ,12,0)</f>
        <v>0</v>
      </c>
      <c r="AB581" s="14">
        <f>VLOOKUP($B581,[2]Sheet3!$G:$CZ,13,0)</f>
        <v>0</v>
      </c>
      <c r="AC581" s="14">
        <f>VLOOKUP($B581,[2]Sheet3!$G:$CZ,14,0)</f>
        <v>0</v>
      </c>
      <c r="AD581" s="14">
        <f>VLOOKUP($B581,[2]Sheet3!$G:$CZ,15,0)</f>
        <v>0</v>
      </c>
      <c r="AE581" s="14">
        <f>VLOOKUP($B581,[2]Sheet3!$G:$CZ,16,0)</f>
        <v>0</v>
      </c>
      <c r="AF581" s="14">
        <f>VLOOKUP($B581,[2]Sheet3!$G:$CZ,17,0)</f>
        <v>0</v>
      </c>
      <c r="AG581" s="14">
        <f>VLOOKUP($B581,[2]Sheet3!$G:$CZ,18,0)</f>
        <v>0</v>
      </c>
      <c r="AH581" s="14">
        <f>VLOOKUP($B581,[2]Sheet3!$G:$CZ,19,0)</f>
        <v>0</v>
      </c>
      <c r="AI581" s="14">
        <f>VLOOKUP($B581,[2]Sheet3!$G:$CZ,20,0)</f>
        <v>0</v>
      </c>
      <c r="AJ581" s="14">
        <f>VLOOKUP($B581,[2]Sheet3!$G:$CZ,21,0)</f>
        <v>0</v>
      </c>
      <c r="AK581" s="14">
        <f>VLOOKUP($B581,[2]Sheet3!$G:$CZ,22,0)</f>
        <v>0</v>
      </c>
      <c r="AL581" s="14">
        <f>VLOOKUP($B581,[2]Sheet3!$G:$CZ,23,0)</f>
        <v>0</v>
      </c>
      <c r="AM581" s="14">
        <f>VLOOKUP($B581,[2]Sheet3!$G:$CZ,24,0)</f>
        <v>0</v>
      </c>
      <c r="AN581" s="14">
        <f>VLOOKUP($B581,[2]Sheet3!$G:$CZ,25,0)</f>
        <v>0</v>
      </c>
      <c r="AO581" s="14">
        <f>VLOOKUP($B581,[2]Sheet3!$G:$CZ,26,0)</f>
        <v>0</v>
      </c>
      <c r="AP581" s="14">
        <f>VLOOKUP($B581,[2]Sheet3!$G:$CZ,27,0)</f>
        <v>0</v>
      </c>
      <c r="AQ581" s="14">
        <f>VLOOKUP($B581,[2]Sheet3!$G:$CZ,28,0)</f>
        <v>0</v>
      </c>
      <c r="AR581" s="14">
        <f>VLOOKUP($B581,[2]Sheet3!$G:$CZ,29,0)</f>
        <v>0</v>
      </c>
      <c r="AS581" s="14">
        <f>VLOOKUP($B581,[2]Sheet3!$G:$CZ,30,0)</f>
        <v>0</v>
      </c>
      <c r="AT581" s="14">
        <f>VLOOKUP($B581,[2]Sheet3!$G:$CZ,31,0)</f>
        <v>0</v>
      </c>
      <c r="AU581" s="14">
        <f>VLOOKUP($B581,[2]Sheet3!$G:$CZ,32,0)</f>
        <v>0</v>
      </c>
      <c r="AV581" s="14">
        <f>VLOOKUP($B581,[2]Sheet3!$G:$CZ,33,0)</f>
        <v>0</v>
      </c>
      <c r="AW581" s="14">
        <f>VLOOKUP($B581,[2]Sheet3!$G:$CZ,34,0)</f>
        <v>0</v>
      </c>
      <c r="AX581" s="14">
        <f>VLOOKUP($B581,[2]Sheet3!$G:$CZ,35,0)</f>
        <v>0</v>
      </c>
      <c r="AY581" s="14">
        <f>VLOOKUP($B581,[2]Sheet3!$G:$CZ,36,0)</f>
        <v>0</v>
      </c>
      <c r="AZ581" s="14">
        <f>VLOOKUP($B581,[2]Sheet3!$G:$CZ,37,0)</f>
        <v>0</v>
      </c>
      <c r="BA581" s="14">
        <f>VLOOKUP($B581,[2]Sheet3!$G:$CZ,38,0)</f>
        <v>0</v>
      </c>
      <c r="BB581" s="14">
        <f>VLOOKUP($B581,[2]Sheet3!$G:$CZ,39,0)</f>
        <v>0</v>
      </c>
      <c r="BC581" s="14">
        <f>VLOOKUP($B581,[2]Sheet3!$G:$CZ,40,0)</f>
        <v>0</v>
      </c>
      <c r="BD581" s="14">
        <f>VLOOKUP($B581,[2]Sheet3!$G:$CZ,41,0)</f>
        <v>0</v>
      </c>
      <c r="BE581" s="14">
        <f>VLOOKUP($B581,[2]Sheet3!$G:$CZ,42,0)</f>
        <v>0</v>
      </c>
      <c r="BF581" s="14">
        <f>VLOOKUP($B581,[2]Sheet3!$G:$CZ,43,0)</f>
        <v>0</v>
      </c>
      <c r="BG581" s="14">
        <f>VLOOKUP($B581,[2]Sheet3!$G:$CZ,44,0)</f>
        <v>0</v>
      </c>
      <c r="BH581" s="14">
        <f>VLOOKUP($B581,[2]Sheet3!$G:$CZ,45,0)</f>
        <v>0</v>
      </c>
      <c r="BI581" s="14">
        <f>VLOOKUP($B581,[2]Sheet3!$G:$CZ,46,0)</f>
        <v>0</v>
      </c>
      <c r="BJ581" s="14">
        <f>VLOOKUP($B581,[2]Sheet3!$G:$CZ,47,0)</f>
        <v>0</v>
      </c>
      <c r="BK581" s="14">
        <f>VLOOKUP($B581,[2]Sheet3!$G:$CZ,48,0)</f>
        <v>0</v>
      </c>
      <c r="BL581" s="14">
        <f>VLOOKUP($B581,[2]Sheet3!$G:$CZ,49,0)</f>
        <v>0</v>
      </c>
      <c r="BM581" s="14">
        <f>VLOOKUP($B581,[2]Sheet3!$G:$CZ,50,0)</f>
        <v>0</v>
      </c>
      <c r="BN581" s="14">
        <f>VLOOKUP($B581,[2]Sheet3!$G:$CZ,51,0)</f>
        <v>0</v>
      </c>
      <c r="BO581" s="14">
        <f>VLOOKUP($B581,[2]Sheet3!$G:$CZ,52,0)</f>
        <v>0</v>
      </c>
      <c r="BP581" s="14">
        <f>VLOOKUP($B581,[2]Sheet3!$G:$CZ,53,0)</f>
        <v>0</v>
      </c>
      <c r="BQ581" s="14">
        <f>VLOOKUP($B581,[2]Sheet3!$G:$CZ,54,0)</f>
        <v>0</v>
      </c>
      <c r="BR581" s="14">
        <f>VLOOKUP($B581,[2]Sheet3!$G:$CZ,55,0)</f>
        <v>0</v>
      </c>
      <c r="BS581" s="14">
        <f>VLOOKUP($B581,[2]Sheet3!$G:$CZ,56,0)</f>
        <v>0</v>
      </c>
      <c r="BT581" s="14">
        <f>VLOOKUP($B581,[2]Sheet3!$G:$CZ,57,0)</f>
        <v>0</v>
      </c>
      <c r="BU581" s="14">
        <f>VLOOKUP($B581,[2]Sheet3!$G:$CZ,58,0)</f>
        <v>0</v>
      </c>
      <c r="BV581" s="14">
        <f>VLOOKUP($B581,[2]Sheet3!$G:$CZ,59,0)</f>
        <v>0</v>
      </c>
      <c r="BW581" s="14">
        <f>VLOOKUP($B581,[2]Sheet3!$G:$CZ,60,0)</f>
        <v>0</v>
      </c>
      <c r="BX581" s="14">
        <f>VLOOKUP($B581,[2]Sheet3!$G:$CZ,61,0)</f>
        <v>0</v>
      </c>
      <c r="BY581" s="14">
        <f>VLOOKUP($B581,[2]Sheet3!$G:$CZ,62,0)</f>
        <v>0</v>
      </c>
      <c r="BZ581" s="14">
        <f>VLOOKUP($B581,[2]Sheet3!$G:$CZ,63,0)</f>
        <v>0</v>
      </c>
      <c r="CA581" s="14">
        <f>VLOOKUP($B581,[2]Sheet3!$G:$CZ,64,0)</f>
        <v>0</v>
      </c>
      <c r="CB581" s="14">
        <f>VLOOKUP($B581,[2]Sheet3!$G:$CZ,65,0)</f>
        <v>0</v>
      </c>
      <c r="CC581" s="14">
        <f>VLOOKUP($B581,[2]Sheet3!$G:$CZ,66,0)</f>
        <v>0</v>
      </c>
      <c r="CD581" s="14">
        <f>VLOOKUP($B581,[2]Sheet3!$G:$CZ,67,0)</f>
        <v>0</v>
      </c>
      <c r="CE581" s="14">
        <f>VLOOKUP($B581,[2]Sheet3!$G:$CZ,68,0)</f>
        <v>0</v>
      </c>
      <c r="CF581" s="14">
        <f>VLOOKUP($B581,[2]Sheet3!$G:$CZ,69,0)</f>
        <v>0</v>
      </c>
      <c r="CG581" s="14">
        <f>VLOOKUP($B581,[2]Sheet3!$G:$CZ,70,0)</f>
        <v>0</v>
      </c>
      <c r="CH581" s="14">
        <f>VLOOKUP($B581,[2]Sheet3!$G:$CZ,71,0)</f>
        <v>0</v>
      </c>
      <c r="CI581" s="14">
        <f>VLOOKUP($B581,[2]Sheet3!$G:$CZ,72,0)</f>
        <v>0</v>
      </c>
      <c r="CJ581" s="14">
        <f>VLOOKUP($B581,[2]Sheet3!$G:$CZ,73,0)</f>
        <v>0</v>
      </c>
      <c r="CK581" s="14">
        <f>VLOOKUP($B581,[2]Sheet3!$G:$CZ,74,0)</f>
        <v>0</v>
      </c>
      <c r="CL581" s="14">
        <f>VLOOKUP($B581,[2]Sheet3!$G:$CZ,75,0)</f>
        <v>0</v>
      </c>
      <c r="CM581" s="14">
        <f>VLOOKUP($B581,[2]Sheet3!$G:$CZ,76,0)</f>
        <v>0</v>
      </c>
      <c r="CN581" s="14">
        <f>VLOOKUP($B581,[2]Sheet3!$G:$CZ,77,0)</f>
        <v>0</v>
      </c>
      <c r="CO581" s="14">
        <f>VLOOKUP($B581,[2]Sheet3!$G:$CZ,78,0)</f>
        <v>0</v>
      </c>
      <c r="CP581" s="14">
        <f>VLOOKUP($B581,[2]Sheet3!$G:$CZ,79,0)</f>
        <v>0</v>
      </c>
      <c r="CQ581" s="14">
        <f>VLOOKUP($B581,[2]Sheet3!$G:$CZ,80,0)</f>
        <v>0</v>
      </c>
      <c r="CR581" s="14">
        <f>VLOOKUP($B581,[2]Sheet3!$G:$CZ,81,0)</f>
        <v>0</v>
      </c>
      <c r="CS581" s="14">
        <f>VLOOKUP($B581,[2]Sheet3!$G:$CZ,82,0)</f>
        <v>0</v>
      </c>
      <c r="CT581" s="14">
        <f>VLOOKUP($B581,[2]Sheet3!$G:$CZ,83,0)</f>
        <v>0</v>
      </c>
      <c r="CU581" s="14">
        <f>VLOOKUP($B581,[2]Sheet3!$G:$CZ,84,0)</f>
        <v>0</v>
      </c>
      <c r="CV581" s="14">
        <f>VLOOKUP($B581,[2]Sheet3!$G:$CZ,85,0)</f>
        <v>0</v>
      </c>
      <c r="CW581" s="14">
        <f>VLOOKUP($B581,[2]Sheet3!$G:$CZ,86,0)</f>
        <v>0</v>
      </c>
      <c r="CX581" s="14">
        <f>VLOOKUP($B581,[2]Sheet3!$G:$CZ,87,0)</f>
        <v>0</v>
      </c>
      <c r="CY581" s="14">
        <f>VLOOKUP($B581,[2]Sheet3!$G:$CZ,88,0)</f>
        <v>0</v>
      </c>
      <c r="CZ581" s="14">
        <f>VLOOKUP($B581,[2]Sheet3!$G:$CZ,89,0)</f>
        <v>0</v>
      </c>
      <c r="DA581" s="14">
        <f>VLOOKUP($B581,[2]Sheet3!$G:$CZ,90,0)</f>
        <v>0</v>
      </c>
      <c r="DB581" s="14">
        <f>VLOOKUP($B581,[2]Sheet3!$G:$CZ,91,0)</f>
        <v>0</v>
      </c>
      <c r="DC581" s="14">
        <f>VLOOKUP($B581,[2]Sheet3!$G:$CZ,92,0)</f>
        <v>0</v>
      </c>
      <c r="DD581" s="14">
        <f>VLOOKUP($B581,[2]Sheet3!$G:$CZ,93,0)</f>
        <v>0</v>
      </c>
      <c r="DE581" s="14">
        <f>VLOOKUP($B581,[2]Sheet3!$G:$CZ,94,0)</f>
        <v>0</v>
      </c>
      <c r="DF581" s="14">
        <f>VLOOKUP($B581,[2]Sheet3!$G:$CZ,95,0)</f>
        <v>0</v>
      </c>
      <c r="DG581" s="14">
        <f>VLOOKUP($B581,[2]Sheet3!$G:$CZ,96,0)</f>
        <v>0</v>
      </c>
      <c r="DH581" s="14">
        <f>VLOOKUP($B581,[2]Sheet3!$G:$CZ,97,0)</f>
        <v>0</v>
      </c>
      <c r="DI581" s="14">
        <f>VLOOKUP($B581,[2]Sheet3!$G:$CZ,98,0)</f>
        <v>0</v>
      </c>
    </row>
    <row r="582" spans="1:113" x14ac:dyDescent="0.3">
      <c r="A582" s="9" t="str">
        <f t="shared" si="29"/>
        <v>W83188</v>
      </c>
      <c r="B582" s="15" t="s">
        <v>1617</v>
      </c>
      <c r="C582" s="15" t="s">
        <v>1618</v>
      </c>
      <c r="F582" s="7" t="s">
        <v>15</v>
      </c>
      <c r="G582" s="12" t="s">
        <v>4077</v>
      </c>
      <c r="H582" s="12" t="str">
        <f>VLOOKUP($B582,[1]Sheet1!$A:$G,5,0)</f>
        <v>aftab.khan@redingtongroup.com</v>
      </c>
      <c r="I582" s="12" t="str">
        <f>VLOOKUP($B582,[1]Sheet1!$A:$G,7,0)</f>
        <v>dilip.vishwa@redingtongroup.com</v>
      </c>
      <c r="J582" s="12" t="s">
        <v>82</v>
      </c>
      <c r="K582" s="7"/>
      <c r="L582" s="7"/>
      <c r="M582" s="8"/>
      <c r="N582" s="7" t="str">
        <f t="shared" si="27"/>
        <v>aftab.khan@redingtongroup.com; dilip.vishwa@redingtongroup.com; nilesh.phirke@redingtongroup.com;christopher.joseph@redingtongroup.com</v>
      </c>
      <c r="O582" s="7" t="str">
        <f t="shared" si="28"/>
        <v>W83188</v>
      </c>
      <c r="P582" s="8" t="s">
        <v>5215</v>
      </c>
      <c r="Q582" s="14">
        <f>VLOOKUP($B582,[2]Sheet3!$G:$CZ,2,0)</f>
        <v>2400305351</v>
      </c>
      <c r="R582" s="14">
        <f>VLOOKUP($B582,[2]Sheet3!$G:$CZ,3,0)</f>
        <v>2400305349</v>
      </c>
      <c r="S582" s="14">
        <f>VLOOKUP($B582,[2]Sheet3!$G:$CZ,4,0)</f>
        <v>2400305044</v>
      </c>
      <c r="T582" s="14">
        <f>VLOOKUP($B582,[2]Sheet3!$G:$CZ,5,0)</f>
        <v>2400305941</v>
      </c>
      <c r="U582" s="14">
        <f>VLOOKUP($B582,[2]Sheet3!$G:$CZ,6,0)</f>
        <v>0</v>
      </c>
      <c r="V582" s="14">
        <f>VLOOKUP($B582,[2]Sheet3!$G:$CZ,7,0)</f>
        <v>0</v>
      </c>
      <c r="W582" s="14">
        <f>VLOOKUP($B582,[2]Sheet3!$G:$CZ,8,0)</f>
        <v>0</v>
      </c>
      <c r="X582" s="14">
        <f>VLOOKUP($B582,[2]Sheet3!$G:$CZ,9,0)</f>
        <v>0</v>
      </c>
      <c r="Y582" s="14">
        <f>VLOOKUP($B582,[2]Sheet3!$G:$CZ,10,0)</f>
        <v>0</v>
      </c>
      <c r="Z582" s="14">
        <f>VLOOKUP($B582,[2]Sheet3!$G:$CZ,11,0)</f>
        <v>0</v>
      </c>
      <c r="AA582" s="14">
        <f>VLOOKUP($B582,[2]Sheet3!$G:$CZ,12,0)</f>
        <v>0</v>
      </c>
      <c r="AB582" s="14">
        <f>VLOOKUP($B582,[2]Sheet3!$G:$CZ,13,0)</f>
        <v>0</v>
      </c>
      <c r="AC582" s="14">
        <f>VLOOKUP($B582,[2]Sheet3!$G:$CZ,14,0)</f>
        <v>0</v>
      </c>
      <c r="AD582" s="14">
        <f>VLOOKUP($B582,[2]Sheet3!$G:$CZ,15,0)</f>
        <v>0</v>
      </c>
      <c r="AE582" s="14">
        <f>VLOOKUP($B582,[2]Sheet3!$G:$CZ,16,0)</f>
        <v>0</v>
      </c>
      <c r="AF582" s="14">
        <f>VLOOKUP($B582,[2]Sheet3!$G:$CZ,17,0)</f>
        <v>0</v>
      </c>
      <c r="AG582" s="14">
        <f>VLOOKUP($B582,[2]Sheet3!$G:$CZ,18,0)</f>
        <v>0</v>
      </c>
      <c r="AH582" s="14">
        <f>VLOOKUP($B582,[2]Sheet3!$G:$CZ,19,0)</f>
        <v>0</v>
      </c>
      <c r="AI582" s="14">
        <f>VLOOKUP($B582,[2]Sheet3!$G:$CZ,20,0)</f>
        <v>0</v>
      </c>
      <c r="AJ582" s="14">
        <f>VLOOKUP($B582,[2]Sheet3!$G:$CZ,21,0)</f>
        <v>0</v>
      </c>
      <c r="AK582" s="14">
        <f>VLOOKUP($B582,[2]Sheet3!$G:$CZ,22,0)</f>
        <v>0</v>
      </c>
      <c r="AL582" s="14">
        <f>VLOOKUP($B582,[2]Sheet3!$G:$CZ,23,0)</f>
        <v>0</v>
      </c>
      <c r="AM582" s="14">
        <f>VLOOKUP($B582,[2]Sheet3!$G:$CZ,24,0)</f>
        <v>0</v>
      </c>
      <c r="AN582" s="14">
        <f>VLOOKUP($B582,[2]Sheet3!$G:$CZ,25,0)</f>
        <v>0</v>
      </c>
      <c r="AO582" s="14">
        <f>VLOOKUP($B582,[2]Sheet3!$G:$CZ,26,0)</f>
        <v>0</v>
      </c>
      <c r="AP582" s="14">
        <f>VLOOKUP($B582,[2]Sheet3!$G:$CZ,27,0)</f>
        <v>0</v>
      </c>
      <c r="AQ582" s="14">
        <f>VLOOKUP($B582,[2]Sheet3!$G:$CZ,28,0)</f>
        <v>0</v>
      </c>
      <c r="AR582" s="14">
        <f>VLOOKUP($B582,[2]Sheet3!$G:$CZ,29,0)</f>
        <v>0</v>
      </c>
      <c r="AS582" s="14">
        <f>VLOOKUP($B582,[2]Sheet3!$G:$CZ,30,0)</f>
        <v>0</v>
      </c>
      <c r="AT582" s="14">
        <f>VLOOKUP($B582,[2]Sheet3!$G:$CZ,31,0)</f>
        <v>0</v>
      </c>
      <c r="AU582" s="14">
        <f>VLOOKUP($B582,[2]Sheet3!$G:$CZ,32,0)</f>
        <v>0</v>
      </c>
      <c r="AV582" s="14">
        <f>VLOOKUP($B582,[2]Sheet3!$G:$CZ,33,0)</f>
        <v>0</v>
      </c>
      <c r="AW582" s="14">
        <f>VLOOKUP($B582,[2]Sheet3!$G:$CZ,34,0)</f>
        <v>0</v>
      </c>
      <c r="AX582" s="14">
        <f>VLOOKUP($B582,[2]Sheet3!$G:$CZ,35,0)</f>
        <v>0</v>
      </c>
      <c r="AY582" s="14">
        <f>VLOOKUP($B582,[2]Sheet3!$G:$CZ,36,0)</f>
        <v>0</v>
      </c>
      <c r="AZ582" s="14">
        <f>VLOOKUP($B582,[2]Sheet3!$G:$CZ,37,0)</f>
        <v>0</v>
      </c>
      <c r="BA582" s="14">
        <f>VLOOKUP($B582,[2]Sheet3!$G:$CZ,38,0)</f>
        <v>0</v>
      </c>
      <c r="BB582" s="14">
        <f>VLOOKUP($B582,[2]Sheet3!$G:$CZ,39,0)</f>
        <v>0</v>
      </c>
      <c r="BC582" s="14">
        <f>VLOOKUP($B582,[2]Sheet3!$G:$CZ,40,0)</f>
        <v>0</v>
      </c>
      <c r="BD582" s="14">
        <f>VLOOKUP($B582,[2]Sheet3!$G:$CZ,41,0)</f>
        <v>0</v>
      </c>
      <c r="BE582" s="14">
        <f>VLOOKUP($B582,[2]Sheet3!$G:$CZ,42,0)</f>
        <v>0</v>
      </c>
      <c r="BF582" s="14">
        <f>VLOOKUP($B582,[2]Sheet3!$G:$CZ,43,0)</f>
        <v>0</v>
      </c>
      <c r="BG582" s="14">
        <f>VLOOKUP($B582,[2]Sheet3!$G:$CZ,44,0)</f>
        <v>0</v>
      </c>
      <c r="BH582" s="14">
        <f>VLOOKUP($B582,[2]Sheet3!$G:$CZ,45,0)</f>
        <v>0</v>
      </c>
      <c r="BI582" s="14">
        <f>VLOOKUP($B582,[2]Sheet3!$G:$CZ,46,0)</f>
        <v>0</v>
      </c>
      <c r="BJ582" s="14">
        <f>VLOOKUP($B582,[2]Sheet3!$G:$CZ,47,0)</f>
        <v>0</v>
      </c>
      <c r="BK582" s="14">
        <f>VLOOKUP($B582,[2]Sheet3!$G:$CZ,48,0)</f>
        <v>0</v>
      </c>
      <c r="BL582" s="14">
        <f>VLOOKUP($B582,[2]Sheet3!$G:$CZ,49,0)</f>
        <v>0</v>
      </c>
      <c r="BM582" s="14">
        <f>VLOOKUP($B582,[2]Sheet3!$G:$CZ,50,0)</f>
        <v>0</v>
      </c>
      <c r="BN582" s="14">
        <f>VLOOKUP($B582,[2]Sheet3!$G:$CZ,51,0)</f>
        <v>0</v>
      </c>
      <c r="BO582" s="14">
        <f>VLOOKUP($B582,[2]Sheet3!$G:$CZ,52,0)</f>
        <v>0</v>
      </c>
      <c r="BP582" s="14">
        <f>VLOOKUP($B582,[2]Sheet3!$G:$CZ,53,0)</f>
        <v>0</v>
      </c>
      <c r="BQ582" s="14">
        <f>VLOOKUP($B582,[2]Sheet3!$G:$CZ,54,0)</f>
        <v>0</v>
      </c>
      <c r="BR582" s="14">
        <f>VLOOKUP($B582,[2]Sheet3!$G:$CZ,55,0)</f>
        <v>0</v>
      </c>
      <c r="BS582" s="14">
        <f>VLOOKUP($B582,[2]Sheet3!$G:$CZ,56,0)</f>
        <v>0</v>
      </c>
      <c r="BT582" s="14">
        <f>VLOOKUP($B582,[2]Sheet3!$G:$CZ,57,0)</f>
        <v>0</v>
      </c>
      <c r="BU582" s="14">
        <f>VLOOKUP($B582,[2]Sheet3!$G:$CZ,58,0)</f>
        <v>0</v>
      </c>
      <c r="BV582" s="14">
        <f>VLOOKUP($B582,[2]Sheet3!$G:$CZ,59,0)</f>
        <v>0</v>
      </c>
      <c r="BW582" s="14">
        <f>VLOOKUP($B582,[2]Sheet3!$G:$CZ,60,0)</f>
        <v>0</v>
      </c>
      <c r="BX582" s="14">
        <f>VLOOKUP($B582,[2]Sheet3!$G:$CZ,61,0)</f>
        <v>0</v>
      </c>
      <c r="BY582" s="14">
        <f>VLOOKUP($B582,[2]Sheet3!$G:$CZ,62,0)</f>
        <v>0</v>
      </c>
      <c r="BZ582" s="14">
        <f>VLOOKUP($B582,[2]Sheet3!$G:$CZ,63,0)</f>
        <v>0</v>
      </c>
      <c r="CA582" s="14">
        <f>VLOOKUP($B582,[2]Sheet3!$G:$CZ,64,0)</f>
        <v>0</v>
      </c>
      <c r="CB582" s="14">
        <f>VLOOKUP($B582,[2]Sheet3!$G:$CZ,65,0)</f>
        <v>0</v>
      </c>
      <c r="CC582" s="14">
        <f>VLOOKUP($B582,[2]Sheet3!$G:$CZ,66,0)</f>
        <v>0</v>
      </c>
      <c r="CD582" s="14">
        <f>VLOOKUP($B582,[2]Sheet3!$G:$CZ,67,0)</f>
        <v>0</v>
      </c>
      <c r="CE582" s="14">
        <f>VLOOKUP($B582,[2]Sheet3!$G:$CZ,68,0)</f>
        <v>0</v>
      </c>
      <c r="CF582" s="14">
        <f>VLOOKUP($B582,[2]Sheet3!$G:$CZ,69,0)</f>
        <v>0</v>
      </c>
      <c r="CG582" s="14">
        <f>VLOOKUP($B582,[2]Sheet3!$G:$CZ,70,0)</f>
        <v>0</v>
      </c>
      <c r="CH582" s="14">
        <f>VLOOKUP($B582,[2]Sheet3!$G:$CZ,71,0)</f>
        <v>0</v>
      </c>
      <c r="CI582" s="14">
        <f>VLOOKUP($B582,[2]Sheet3!$G:$CZ,72,0)</f>
        <v>0</v>
      </c>
      <c r="CJ582" s="14">
        <f>VLOOKUP($B582,[2]Sheet3!$G:$CZ,73,0)</f>
        <v>0</v>
      </c>
      <c r="CK582" s="14">
        <f>VLOOKUP($B582,[2]Sheet3!$G:$CZ,74,0)</f>
        <v>0</v>
      </c>
      <c r="CL582" s="14">
        <f>VLOOKUP($B582,[2]Sheet3!$G:$CZ,75,0)</f>
        <v>0</v>
      </c>
      <c r="CM582" s="14">
        <f>VLOOKUP($B582,[2]Sheet3!$G:$CZ,76,0)</f>
        <v>0</v>
      </c>
      <c r="CN582" s="14">
        <f>VLOOKUP($B582,[2]Sheet3!$G:$CZ,77,0)</f>
        <v>0</v>
      </c>
      <c r="CO582" s="14">
        <f>VLOOKUP($B582,[2]Sheet3!$G:$CZ,78,0)</f>
        <v>0</v>
      </c>
      <c r="CP582" s="14">
        <f>VLOOKUP($B582,[2]Sheet3!$G:$CZ,79,0)</f>
        <v>0</v>
      </c>
      <c r="CQ582" s="14">
        <f>VLOOKUP($B582,[2]Sheet3!$G:$CZ,80,0)</f>
        <v>0</v>
      </c>
      <c r="CR582" s="14">
        <f>VLOOKUP($B582,[2]Sheet3!$G:$CZ,81,0)</f>
        <v>0</v>
      </c>
      <c r="CS582" s="14">
        <f>VLOOKUP($B582,[2]Sheet3!$G:$CZ,82,0)</f>
        <v>0</v>
      </c>
      <c r="CT582" s="14">
        <f>VLOOKUP($B582,[2]Sheet3!$G:$CZ,83,0)</f>
        <v>0</v>
      </c>
      <c r="CU582" s="14">
        <f>VLOOKUP($B582,[2]Sheet3!$G:$CZ,84,0)</f>
        <v>0</v>
      </c>
      <c r="CV582" s="14">
        <f>VLOOKUP($B582,[2]Sheet3!$G:$CZ,85,0)</f>
        <v>0</v>
      </c>
      <c r="CW582" s="14">
        <f>VLOOKUP($B582,[2]Sheet3!$G:$CZ,86,0)</f>
        <v>0</v>
      </c>
      <c r="CX582" s="14">
        <f>VLOOKUP($B582,[2]Sheet3!$G:$CZ,87,0)</f>
        <v>0</v>
      </c>
      <c r="CY582" s="14">
        <f>VLOOKUP($B582,[2]Sheet3!$G:$CZ,88,0)</f>
        <v>0</v>
      </c>
      <c r="CZ582" s="14">
        <f>VLOOKUP($B582,[2]Sheet3!$G:$CZ,89,0)</f>
        <v>0</v>
      </c>
      <c r="DA582" s="14">
        <f>VLOOKUP($B582,[2]Sheet3!$G:$CZ,90,0)</f>
        <v>0</v>
      </c>
      <c r="DB582" s="14">
        <f>VLOOKUP($B582,[2]Sheet3!$G:$CZ,91,0)</f>
        <v>0</v>
      </c>
      <c r="DC582" s="14">
        <f>VLOOKUP($B582,[2]Sheet3!$G:$CZ,92,0)</f>
        <v>0</v>
      </c>
      <c r="DD582" s="14">
        <f>VLOOKUP($B582,[2]Sheet3!$G:$CZ,93,0)</f>
        <v>0</v>
      </c>
      <c r="DE582" s="14">
        <f>VLOOKUP($B582,[2]Sheet3!$G:$CZ,94,0)</f>
        <v>0</v>
      </c>
      <c r="DF582" s="14">
        <f>VLOOKUP($B582,[2]Sheet3!$G:$CZ,95,0)</f>
        <v>0</v>
      </c>
      <c r="DG582" s="14">
        <f>VLOOKUP($B582,[2]Sheet3!$G:$CZ,96,0)</f>
        <v>0</v>
      </c>
      <c r="DH582" s="14">
        <f>VLOOKUP($B582,[2]Sheet3!$G:$CZ,97,0)</f>
        <v>0</v>
      </c>
      <c r="DI582" s="14">
        <f>VLOOKUP($B582,[2]Sheet3!$G:$CZ,98,0)</f>
        <v>0</v>
      </c>
    </row>
    <row r="583" spans="1:113" x14ac:dyDescent="0.3">
      <c r="A583" s="9" t="str">
        <f t="shared" si="29"/>
        <v>SD3042</v>
      </c>
      <c r="B583" s="15" t="s">
        <v>1619</v>
      </c>
      <c r="C583" s="15" t="s">
        <v>1620</v>
      </c>
      <c r="F583" s="7" t="s">
        <v>15</v>
      </c>
      <c r="G583" s="12" t="s">
        <v>4078</v>
      </c>
      <c r="H583" s="12" t="str">
        <f>VLOOKUP($B583,[1]Sheet1!$A:$G,5,0)</f>
        <v>mohammed.ubedulla@redingtongroup.com</v>
      </c>
      <c r="I583" s="12" t="str">
        <f>VLOOKUP($B583,[1]Sheet1!$A:$G,7,0)</f>
        <v>vikram.kumar@redingtongroup.com</v>
      </c>
      <c r="J583" s="12" t="s">
        <v>82</v>
      </c>
      <c r="K583" s="7"/>
      <c r="L583" s="7"/>
      <c r="M583" s="8"/>
      <c r="N583" s="7" t="str">
        <f t="shared" si="27"/>
        <v>mohammed.ubedulla@redingtongroup.com; vikram.kumar@redingtongroup.com; nilesh.phirke@redingtongroup.com;christopher.joseph@redingtongroup.com</v>
      </c>
      <c r="O583" s="7" t="str">
        <f t="shared" si="28"/>
        <v>SD3042</v>
      </c>
      <c r="P583" s="8" t="s">
        <v>5215</v>
      </c>
      <c r="Q583" s="14">
        <f>VLOOKUP($B583,[2]Sheet3!$G:$CZ,2,0)</f>
        <v>2400305863</v>
      </c>
      <c r="R583" s="14">
        <f>VLOOKUP($B583,[2]Sheet3!$G:$CZ,3,0)</f>
        <v>2400306299</v>
      </c>
      <c r="S583" s="14">
        <f>VLOOKUP($B583,[2]Sheet3!$G:$CZ,4,0)</f>
        <v>2400306297</v>
      </c>
      <c r="T583" s="14">
        <f>VLOOKUP($B583,[2]Sheet3!$G:$CZ,5,0)</f>
        <v>0</v>
      </c>
      <c r="U583" s="14">
        <f>VLOOKUP($B583,[2]Sheet3!$G:$CZ,6,0)</f>
        <v>0</v>
      </c>
      <c r="V583" s="14">
        <f>VLOOKUP($B583,[2]Sheet3!$G:$CZ,7,0)</f>
        <v>0</v>
      </c>
      <c r="W583" s="14">
        <f>VLOOKUP($B583,[2]Sheet3!$G:$CZ,8,0)</f>
        <v>0</v>
      </c>
      <c r="X583" s="14">
        <f>VLOOKUP($B583,[2]Sheet3!$G:$CZ,9,0)</f>
        <v>0</v>
      </c>
      <c r="Y583" s="14">
        <f>VLOOKUP($B583,[2]Sheet3!$G:$CZ,10,0)</f>
        <v>0</v>
      </c>
      <c r="Z583" s="14">
        <f>VLOOKUP($B583,[2]Sheet3!$G:$CZ,11,0)</f>
        <v>0</v>
      </c>
      <c r="AA583" s="14">
        <f>VLOOKUP($B583,[2]Sheet3!$G:$CZ,12,0)</f>
        <v>0</v>
      </c>
      <c r="AB583" s="14">
        <f>VLOOKUP($B583,[2]Sheet3!$G:$CZ,13,0)</f>
        <v>0</v>
      </c>
      <c r="AC583" s="14">
        <f>VLOOKUP($B583,[2]Sheet3!$G:$CZ,14,0)</f>
        <v>0</v>
      </c>
      <c r="AD583" s="14">
        <f>VLOOKUP($B583,[2]Sheet3!$G:$CZ,15,0)</f>
        <v>0</v>
      </c>
      <c r="AE583" s="14">
        <f>VLOOKUP($B583,[2]Sheet3!$G:$CZ,16,0)</f>
        <v>0</v>
      </c>
      <c r="AF583" s="14">
        <f>VLOOKUP($B583,[2]Sheet3!$G:$CZ,17,0)</f>
        <v>0</v>
      </c>
      <c r="AG583" s="14">
        <f>VLOOKUP($B583,[2]Sheet3!$G:$CZ,18,0)</f>
        <v>0</v>
      </c>
      <c r="AH583" s="14">
        <f>VLOOKUP($B583,[2]Sheet3!$G:$CZ,19,0)</f>
        <v>0</v>
      </c>
      <c r="AI583" s="14">
        <f>VLOOKUP($B583,[2]Sheet3!$G:$CZ,20,0)</f>
        <v>0</v>
      </c>
      <c r="AJ583" s="14">
        <f>VLOOKUP($B583,[2]Sheet3!$G:$CZ,21,0)</f>
        <v>0</v>
      </c>
      <c r="AK583" s="14">
        <f>VLOOKUP($B583,[2]Sheet3!$G:$CZ,22,0)</f>
        <v>0</v>
      </c>
      <c r="AL583" s="14">
        <f>VLOOKUP($B583,[2]Sheet3!$G:$CZ,23,0)</f>
        <v>0</v>
      </c>
      <c r="AM583" s="14">
        <f>VLOOKUP($B583,[2]Sheet3!$G:$CZ,24,0)</f>
        <v>0</v>
      </c>
      <c r="AN583" s="14">
        <f>VLOOKUP($B583,[2]Sheet3!$G:$CZ,25,0)</f>
        <v>0</v>
      </c>
      <c r="AO583" s="14">
        <f>VLOOKUP($B583,[2]Sheet3!$G:$CZ,26,0)</f>
        <v>0</v>
      </c>
      <c r="AP583" s="14">
        <f>VLOOKUP($B583,[2]Sheet3!$G:$CZ,27,0)</f>
        <v>0</v>
      </c>
      <c r="AQ583" s="14">
        <f>VLOOKUP($B583,[2]Sheet3!$G:$CZ,28,0)</f>
        <v>0</v>
      </c>
      <c r="AR583" s="14">
        <f>VLOOKUP($B583,[2]Sheet3!$G:$CZ,29,0)</f>
        <v>0</v>
      </c>
      <c r="AS583" s="14">
        <f>VLOOKUP($B583,[2]Sheet3!$G:$CZ,30,0)</f>
        <v>0</v>
      </c>
      <c r="AT583" s="14">
        <f>VLOOKUP($B583,[2]Sheet3!$G:$CZ,31,0)</f>
        <v>0</v>
      </c>
      <c r="AU583" s="14">
        <f>VLOOKUP($B583,[2]Sheet3!$G:$CZ,32,0)</f>
        <v>0</v>
      </c>
      <c r="AV583" s="14">
        <f>VLOOKUP($B583,[2]Sheet3!$G:$CZ,33,0)</f>
        <v>0</v>
      </c>
      <c r="AW583" s="14">
        <f>VLOOKUP($B583,[2]Sheet3!$G:$CZ,34,0)</f>
        <v>0</v>
      </c>
      <c r="AX583" s="14">
        <f>VLOOKUP($B583,[2]Sheet3!$G:$CZ,35,0)</f>
        <v>0</v>
      </c>
      <c r="AY583" s="14">
        <f>VLOOKUP($B583,[2]Sheet3!$G:$CZ,36,0)</f>
        <v>0</v>
      </c>
      <c r="AZ583" s="14">
        <f>VLOOKUP($B583,[2]Sheet3!$G:$CZ,37,0)</f>
        <v>0</v>
      </c>
      <c r="BA583" s="14">
        <f>VLOOKUP($B583,[2]Sheet3!$G:$CZ,38,0)</f>
        <v>0</v>
      </c>
      <c r="BB583" s="14">
        <f>VLOOKUP($B583,[2]Sheet3!$G:$CZ,39,0)</f>
        <v>0</v>
      </c>
      <c r="BC583" s="14">
        <f>VLOOKUP($B583,[2]Sheet3!$G:$CZ,40,0)</f>
        <v>0</v>
      </c>
      <c r="BD583" s="14">
        <f>VLOOKUP($B583,[2]Sheet3!$G:$CZ,41,0)</f>
        <v>0</v>
      </c>
      <c r="BE583" s="14">
        <f>VLOOKUP($B583,[2]Sheet3!$G:$CZ,42,0)</f>
        <v>0</v>
      </c>
      <c r="BF583" s="14">
        <f>VLOOKUP($B583,[2]Sheet3!$G:$CZ,43,0)</f>
        <v>0</v>
      </c>
      <c r="BG583" s="14">
        <f>VLOOKUP($B583,[2]Sheet3!$G:$CZ,44,0)</f>
        <v>0</v>
      </c>
      <c r="BH583" s="14">
        <f>VLOOKUP($B583,[2]Sheet3!$G:$CZ,45,0)</f>
        <v>0</v>
      </c>
      <c r="BI583" s="14">
        <f>VLOOKUP($B583,[2]Sheet3!$G:$CZ,46,0)</f>
        <v>0</v>
      </c>
      <c r="BJ583" s="14">
        <f>VLOOKUP($B583,[2]Sheet3!$G:$CZ,47,0)</f>
        <v>0</v>
      </c>
      <c r="BK583" s="14">
        <f>VLOOKUP($B583,[2]Sheet3!$G:$CZ,48,0)</f>
        <v>0</v>
      </c>
      <c r="BL583" s="14">
        <f>VLOOKUP($B583,[2]Sheet3!$G:$CZ,49,0)</f>
        <v>0</v>
      </c>
      <c r="BM583" s="14">
        <f>VLOOKUP($B583,[2]Sheet3!$G:$CZ,50,0)</f>
        <v>0</v>
      </c>
      <c r="BN583" s="14">
        <f>VLOOKUP($B583,[2]Sheet3!$G:$CZ,51,0)</f>
        <v>0</v>
      </c>
      <c r="BO583" s="14">
        <f>VLOOKUP($B583,[2]Sheet3!$G:$CZ,52,0)</f>
        <v>0</v>
      </c>
      <c r="BP583" s="14">
        <f>VLOOKUP($B583,[2]Sheet3!$G:$CZ,53,0)</f>
        <v>0</v>
      </c>
      <c r="BQ583" s="14">
        <f>VLOOKUP($B583,[2]Sheet3!$G:$CZ,54,0)</f>
        <v>0</v>
      </c>
      <c r="BR583" s="14">
        <f>VLOOKUP($B583,[2]Sheet3!$G:$CZ,55,0)</f>
        <v>0</v>
      </c>
      <c r="BS583" s="14">
        <f>VLOOKUP($B583,[2]Sheet3!$G:$CZ,56,0)</f>
        <v>0</v>
      </c>
      <c r="BT583" s="14">
        <f>VLOOKUP($B583,[2]Sheet3!$G:$CZ,57,0)</f>
        <v>0</v>
      </c>
      <c r="BU583" s="14">
        <f>VLOOKUP($B583,[2]Sheet3!$G:$CZ,58,0)</f>
        <v>0</v>
      </c>
      <c r="BV583" s="14">
        <f>VLOOKUP($B583,[2]Sheet3!$G:$CZ,59,0)</f>
        <v>0</v>
      </c>
      <c r="BW583" s="14">
        <f>VLOOKUP($B583,[2]Sheet3!$G:$CZ,60,0)</f>
        <v>0</v>
      </c>
      <c r="BX583" s="14">
        <f>VLOOKUP($B583,[2]Sheet3!$G:$CZ,61,0)</f>
        <v>0</v>
      </c>
      <c r="BY583" s="14">
        <f>VLOOKUP($B583,[2]Sheet3!$G:$CZ,62,0)</f>
        <v>0</v>
      </c>
      <c r="BZ583" s="14">
        <f>VLOOKUP($B583,[2]Sheet3!$G:$CZ,63,0)</f>
        <v>0</v>
      </c>
      <c r="CA583" s="14">
        <f>VLOOKUP($B583,[2]Sheet3!$G:$CZ,64,0)</f>
        <v>0</v>
      </c>
      <c r="CB583" s="14">
        <f>VLOOKUP($B583,[2]Sheet3!$G:$CZ,65,0)</f>
        <v>0</v>
      </c>
      <c r="CC583" s="14">
        <f>VLOOKUP($B583,[2]Sheet3!$G:$CZ,66,0)</f>
        <v>0</v>
      </c>
      <c r="CD583" s="14">
        <f>VLOOKUP($B583,[2]Sheet3!$G:$CZ,67,0)</f>
        <v>0</v>
      </c>
      <c r="CE583" s="14">
        <f>VLOOKUP($B583,[2]Sheet3!$G:$CZ,68,0)</f>
        <v>0</v>
      </c>
      <c r="CF583" s="14">
        <f>VLOOKUP($B583,[2]Sheet3!$G:$CZ,69,0)</f>
        <v>0</v>
      </c>
      <c r="CG583" s="14">
        <f>VLOOKUP($B583,[2]Sheet3!$G:$CZ,70,0)</f>
        <v>0</v>
      </c>
      <c r="CH583" s="14">
        <f>VLOOKUP($B583,[2]Sheet3!$G:$CZ,71,0)</f>
        <v>0</v>
      </c>
      <c r="CI583" s="14">
        <f>VLOOKUP($B583,[2]Sheet3!$G:$CZ,72,0)</f>
        <v>0</v>
      </c>
      <c r="CJ583" s="14">
        <f>VLOOKUP($B583,[2]Sheet3!$G:$CZ,73,0)</f>
        <v>0</v>
      </c>
      <c r="CK583" s="14">
        <f>VLOOKUP($B583,[2]Sheet3!$G:$CZ,74,0)</f>
        <v>0</v>
      </c>
      <c r="CL583" s="14">
        <f>VLOOKUP($B583,[2]Sheet3!$G:$CZ,75,0)</f>
        <v>0</v>
      </c>
      <c r="CM583" s="14">
        <f>VLOOKUP($B583,[2]Sheet3!$G:$CZ,76,0)</f>
        <v>0</v>
      </c>
      <c r="CN583" s="14">
        <f>VLOOKUP($B583,[2]Sheet3!$G:$CZ,77,0)</f>
        <v>0</v>
      </c>
      <c r="CO583" s="14">
        <f>VLOOKUP($B583,[2]Sheet3!$G:$CZ,78,0)</f>
        <v>0</v>
      </c>
      <c r="CP583" s="14">
        <f>VLOOKUP($B583,[2]Sheet3!$G:$CZ,79,0)</f>
        <v>0</v>
      </c>
      <c r="CQ583" s="14">
        <f>VLOOKUP($B583,[2]Sheet3!$G:$CZ,80,0)</f>
        <v>0</v>
      </c>
      <c r="CR583" s="14">
        <f>VLOOKUP($B583,[2]Sheet3!$G:$CZ,81,0)</f>
        <v>0</v>
      </c>
      <c r="CS583" s="14">
        <f>VLOOKUP($B583,[2]Sheet3!$G:$CZ,82,0)</f>
        <v>0</v>
      </c>
      <c r="CT583" s="14">
        <f>VLOOKUP($B583,[2]Sheet3!$G:$CZ,83,0)</f>
        <v>0</v>
      </c>
      <c r="CU583" s="14">
        <f>VLOOKUP($B583,[2]Sheet3!$G:$CZ,84,0)</f>
        <v>0</v>
      </c>
      <c r="CV583" s="14">
        <f>VLOOKUP($B583,[2]Sheet3!$G:$CZ,85,0)</f>
        <v>0</v>
      </c>
      <c r="CW583" s="14">
        <f>VLOOKUP($B583,[2]Sheet3!$G:$CZ,86,0)</f>
        <v>0</v>
      </c>
      <c r="CX583" s="14">
        <f>VLOOKUP($B583,[2]Sheet3!$G:$CZ,87,0)</f>
        <v>0</v>
      </c>
      <c r="CY583" s="14">
        <f>VLOOKUP($B583,[2]Sheet3!$G:$CZ,88,0)</f>
        <v>0</v>
      </c>
      <c r="CZ583" s="14">
        <f>VLOOKUP($B583,[2]Sheet3!$G:$CZ,89,0)</f>
        <v>0</v>
      </c>
      <c r="DA583" s="14">
        <f>VLOOKUP($B583,[2]Sheet3!$G:$CZ,90,0)</f>
        <v>0</v>
      </c>
      <c r="DB583" s="14">
        <f>VLOOKUP($B583,[2]Sheet3!$G:$CZ,91,0)</f>
        <v>0</v>
      </c>
      <c r="DC583" s="14">
        <f>VLOOKUP($B583,[2]Sheet3!$G:$CZ,92,0)</f>
        <v>0</v>
      </c>
      <c r="DD583" s="14">
        <f>VLOOKUP($B583,[2]Sheet3!$G:$CZ,93,0)</f>
        <v>0</v>
      </c>
      <c r="DE583" s="14">
        <f>VLOOKUP($B583,[2]Sheet3!$G:$CZ,94,0)</f>
        <v>0</v>
      </c>
      <c r="DF583" s="14">
        <f>VLOOKUP($B583,[2]Sheet3!$G:$CZ,95,0)</f>
        <v>0</v>
      </c>
      <c r="DG583" s="14">
        <f>VLOOKUP($B583,[2]Sheet3!$G:$CZ,96,0)</f>
        <v>0</v>
      </c>
      <c r="DH583" s="14">
        <f>VLOOKUP($B583,[2]Sheet3!$G:$CZ,97,0)</f>
        <v>0</v>
      </c>
      <c r="DI583" s="14">
        <f>VLOOKUP($B583,[2]Sheet3!$G:$CZ,98,0)</f>
        <v>0</v>
      </c>
    </row>
    <row r="584" spans="1:113" x14ac:dyDescent="0.3">
      <c r="A584" s="9" t="str">
        <f t="shared" si="29"/>
        <v>WA0197</v>
      </c>
      <c r="B584" s="15" t="s">
        <v>1621</v>
      </c>
      <c r="C584" s="15" t="s">
        <v>1622</v>
      </c>
      <c r="F584" s="7" t="s">
        <v>15</v>
      </c>
      <c r="G584" s="12" t="s">
        <v>4079</v>
      </c>
      <c r="H584" s="12" t="str">
        <f>VLOOKUP($B584,[1]Sheet1!$A:$G,5,0)</f>
        <v>arpit.shukla@redingtongroup.com</v>
      </c>
      <c r="I584" s="12" t="str">
        <f>VLOOKUP($B584,[1]Sheet1!$A:$G,7,0)</f>
        <v>dilip.vishwa@redingtongroup.com</v>
      </c>
      <c r="J584" s="12" t="s">
        <v>82</v>
      </c>
      <c r="K584" s="7"/>
      <c r="L584" s="7"/>
      <c r="M584" s="8"/>
      <c r="N584" s="7" t="str">
        <f t="shared" si="27"/>
        <v>arpit.shukla@redingtongroup.com; dilip.vishwa@redingtongroup.com; nilesh.phirke@redingtongroup.com;christopher.joseph@redingtongroup.com</v>
      </c>
      <c r="O584" s="7" t="str">
        <f t="shared" si="28"/>
        <v>WA0197</v>
      </c>
      <c r="P584" s="8" t="s">
        <v>5215</v>
      </c>
      <c r="Q584" s="14">
        <f>VLOOKUP($B584,[2]Sheet3!$G:$CZ,2,0)</f>
        <v>2400301026</v>
      </c>
      <c r="R584" s="14">
        <f>VLOOKUP($B584,[2]Sheet3!$G:$CZ,3,0)</f>
        <v>2400299886</v>
      </c>
      <c r="S584" s="14">
        <f>VLOOKUP($B584,[2]Sheet3!$G:$CZ,4,0)</f>
        <v>2400305515</v>
      </c>
      <c r="T584" s="14">
        <f>VLOOKUP($B584,[2]Sheet3!$G:$CZ,5,0)</f>
        <v>2400305939</v>
      </c>
      <c r="U584" s="14">
        <f>VLOOKUP($B584,[2]Sheet3!$G:$CZ,6,0)</f>
        <v>0</v>
      </c>
      <c r="V584" s="14">
        <f>VLOOKUP($B584,[2]Sheet3!$G:$CZ,7,0)</f>
        <v>0</v>
      </c>
      <c r="W584" s="14">
        <f>VLOOKUP($B584,[2]Sheet3!$G:$CZ,8,0)</f>
        <v>0</v>
      </c>
      <c r="X584" s="14">
        <f>VLOOKUP($B584,[2]Sheet3!$G:$CZ,9,0)</f>
        <v>0</v>
      </c>
      <c r="Y584" s="14">
        <f>VLOOKUP($B584,[2]Sheet3!$G:$CZ,10,0)</f>
        <v>0</v>
      </c>
      <c r="Z584" s="14">
        <f>VLOOKUP($B584,[2]Sheet3!$G:$CZ,11,0)</f>
        <v>0</v>
      </c>
      <c r="AA584" s="14">
        <f>VLOOKUP($B584,[2]Sheet3!$G:$CZ,12,0)</f>
        <v>0</v>
      </c>
      <c r="AB584" s="14">
        <f>VLOOKUP($B584,[2]Sheet3!$G:$CZ,13,0)</f>
        <v>0</v>
      </c>
      <c r="AC584" s="14">
        <f>VLOOKUP($B584,[2]Sheet3!$G:$CZ,14,0)</f>
        <v>0</v>
      </c>
      <c r="AD584" s="14">
        <f>VLOOKUP($B584,[2]Sheet3!$G:$CZ,15,0)</f>
        <v>0</v>
      </c>
      <c r="AE584" s="14">
        <f>VLOOKUP($B584,[2]Sheet3!$G:$CZ,16,0)</f>
        <v>0</v>
      </c>
      <c r="AF584" s="14">
        <f>VLOOKUP($B584,[2]Sheet3!$G:$CZ,17,0)</f>
        <v>0</v>
      </c>
      <c r="AG584" s="14">
        <f>VLOOKUP($B584,[2]Sheet3!$G:$CZ,18,0)</f>
        <v>0</v>
      </c>
      <c r="AH584" s="14">
        <f>VLOOKUP($B584,[2]Sheet3!$G:$CZ,19,0)</f>
        <v>0</v>
      </c>
      <c r="AI584" s="14">
        <f>VLOOKUP($B584,[2]Sheet3!$G:$CZ,20,0)</f>
        <v>0</v>
      </c>
      <c r="AJ584" s="14">
        <f>VLOOKUP($B584,[2]Sheet3!$G:$CZ,21,0)</f>
        <v>0</v>
      </c>
      <c r="AK584" s="14">
        <f>VLOOKUP($B584,[2]Sheet3!$G:$CZ,22,0)</f>
        <v>0</v>
      </c>
      <c r="AL584" s="14">
        <f>VLOOKUP($B584,[2]Sheet3!$G:$CZ,23,0)</f>
        <v>0</v>
      </c>
      <c r="AM584" s="14">
        <f>VLOOKUP($B584,[2]Sheet3!$G:$CZ,24,0)</f>
        <v>0</v>
      </c>
      <c r="AN584" s="14">
        <f>VLOOKUP($B584,[2]Sheet3!$G:$CZ,25,0)</f>
        <v>0</v>
      </c>
      <c r="AO584" s="14">
        <f>VLOOKUP($B584,[2]Sheet3!$G:$CZ,26,0)</f>
        <v>0</v>
      </c>
      <c r="AP584" s="14">
        <f>VLOOKUP($B584,[2]Sheet3!$G:$CZ,27,0)</f>
        <v>0</v>
      </c>
      <c r="AQ584" s="14">
        <f>VLOOKUP($B584,[2]Sheet3!$G:$CZ,28,0)</f>
        <v>0</v>
      </c>
      <c r="AR584" s="14">
        <f>VLOOKUP($B584,[2]Sheet3!$G:$CZ,29,0)</f>
        <v>0</v>
      </c>
      <c r="AS584" s="14">
        <f>VLOOKUP($B584,[2]Sheet3!$G:$CZ,30,0)</f>
        <v>0</v>
      </c>
      <c r="AT584" s="14">
        <f>VLOOKUP($B584,[2]Sheet3!$G:$CZ,31,0)</f>
        <v>0</v>
      </c>
      <c r="AU584" s="14">
        <f>VLOOKUP($B584,[2]Sheet3!$G:$CZ,32,0)</f>
        <v>0</v>
      </c>
      <c r="AV584" s="14">
        <f>VLOOKUP($B584,[2]Sheet3!$G:$CZ,33,0)</f>
        <v>0</v>
      </c>
      <c r="AW584" s="14">
        <f>VLOOKUP($B584,[2]Sheet3!$G:$CZ,34,0)</f>
        <v>0</v>
      </c>
      <c r="AX584" s="14">
        <f>VLOOKUP($B584,[2]Sheet3!$G:$CZ,35,0)</f>
        <v>0</v>
      </c>
      <c r="AY584" s="14">
        <f>VLOOKUP($B584,[2]Sheet3!$G:$CZ,36,0)</f>
        <v>0</v>
      </c>
      <c r="AZ584" s="14">
        <f>VLOOKUP($B584,[2]Sheet3!$G:$CZ,37,0)</f>
        <v>0</v>
      </c>
      <c r="BA584" s="14">
        <f>VLOOKUP($B584,[2]Sheet3!$G:$CZ,38,0)</f>
        <v>0</v>
      </c>
      <c r="BB584" s="14">
        <f>VLOOKUP($B584,[2]Sheet3!$G:$CZ,39,0)</f>
        <v>0</v>
      </c>
      <c r="BC584" s="14">
        <f>VLOOKUP($B584,[2]Sheet3!$G:$CZ,40,0)</f>
        <v>0</v>
      </c>
      <c r="BD584" s="14">
        <f>VLOOKUP($B584,[2]Sheet3!$G:$CZ,41,0)</f>
        <v>0</v>
      </c>
      <c r="BE584" s="14">
        <f>VLOOKUP($B584,[2]Sheet3!$G:$CZ,42,0)</f>
        <v>0</v>
      </c>
      <c r="BF584" s="14">
        <f>VLOOKUP($B584,[2]Sheet3!$G:$CZ,43,0)</f>
        <v>0</v>
      </c>
      <c r="BG584" s="14">
        <f>VLOOKUP($B584,[2]Sheet3!$G:$CZ,44,0)</f>
        <v>0</v>
      </c>
      <c r="BH584" s="14">
        <f>VLOOKUP($B584,[2]Sheet3!$G:$CZ,45,0)</f>
        <v>0</v>
      </c>
      <c r="BI584" s="14">
        <f>VLOOKUP($B584,[2]Sheet3!$G:$CZ,46,0)</f>
        <v>0</v>
      </c>
      <c r="BJ584" s="14">
        <f>VLOOKUP($B584,[2]Sheet3!$G:$CZ,47,0)</f>
        <v>0</v>
      </c>
      <c r="BK584" s="14">
        <f>VLOOKUP($B584,[2]Sheet3!$G:$CZ,48,0)</f>
        <v>0</v>
      </c>
      <c r="BL584" s="14">
        <f>VLOOKUP($B584,[2]Sheet3!$G:$CZ,49,0)</f>
        <v>0</v>
      </c>
      <c r="BM584" s="14">
        <f>VLOOKUP($B584,[2]Sheet3!$G:$CZ,50,0)</f>
        <v>0</v>
      </c>
      <c r="BN584" s="14">
        <f>VLOOKUP($B584,[2]Sheet3!$G:$CZ,51,0)</f>
        <v>0</v>
      </c>
      <c r="BO584" s="14">
        <f>VLOOKUP($B584,[2]Sheet3!$G:$CZ,52,0)</f>
        <v>0</v>
      </c>
      <c r="BP584" s="14">
        <f>VLOOKUP($B584,[2]Sheet3!$G:$CZ,53,0)</f>
        <v>0</v>
      </c>
      <c r="BQ584" s="14">
        <f>VLOOKUP($B584,[2]Sheet3!$G:$CZ,54,0)</f>
        <v>0</v>
      </c>
      <c r="BR584" s="14">
        <f>VLOOKUP($B584,[2]Sheet3!$G:$CZ,55,0)</f>
        <v>0</v>
      </c>
      <c r="BS584" s="14">
        <f>VLOOKUP($B584,[2]Sheet3!$G:$CZ,56,0)</f>
        <v>0</v>
      </c>
      <c r="BT584" s="14">
        <f>VLOOKUP($B584,[2]Sheet3!$G:$CZ,57,0)</f>
        <v>0</v>
      </c>
      <c r="BU584" s="14">
        <f>VLOOKUP($B584,[2]Sheet3!$G:$CZ,58,0)</f>
        <v>0</v>
      </c>
      <c r="BV584" s="14">
        <f>VLOOKUP($B584,[2]Sheet3!$G:$CZ,59,0)</f>
        <v>0</v>
      </c>
      <c r="BW584" s="14">
        <f>VLOOKUP($B584,[2]Sheet3!$G:$CZ,60,0)</f>
        <v>0</v>
      </c>
      <c r="BX584" s="14">
        <f>VLOOKUP($B584,[2]Sheet3!$G:$CZ,61,0)</f>
        <v>0</v>
      </c>
      <c r="BY584" s="14">
        <f>VLOOKUP($B584,[2]Sheet3!$G:$CZ,62,0)</f>
        <v>0</v>
      </c>
      <c r="BZ584" s="14">
        <f>VLOOKUP($B584,[2]Sheet3!$G:$CZ,63,0)</f>
        <v>0</v>
      </c>
      <c r="CA584" s="14">
        <f>VLOOKUP($B584,[2]Sheet3!$G:$CZ,64,0)</f>
        <v>0</v>
      </c>
      <c r="CB584" s="14">
        <f>VLOOKUP($B584,[2]Sheet3!$G:$CZ,65,0)</f>
        <v>0</v>
      </c>
      <c r="CC584" s="14">
        <f>VLOOKUP($B584,[2]Sheet3!$G:$CZ,66,0)</f>
        <v>0</v>
      </c>
      <c r="CD584" s="14">
        <f>VLOOKUP($B584,[2]Sheet3!$G:$CZ,67,0)</f>
        <v>0</v>
      </c>
      <c r="CE584" s="14">
        <f>VLOOKUP($B584,[2]Sheet3!$G:$CZ,68,0)</f>
        <v>0</v>
      </c>
      <c r="CF584" s="14">
        <f>VLOOKUP($B584,[2]Sheet3!$G:$CZ,69,0)</f>
        <v>0</v>
      </c>
      <c r="CG584" s="14">
        <f>VLOOKUP($B584,[2]Sheet3!$G:$CZ,70,0)</f>
        <v>0</v>
      </c>
      <c r="CH584" s="14">
        <f>VLOOKUP($B584,[2]Sheet3!$G:$CZ,71,0)</f>
        <v>0</v>
      </c>
      <c r="CI584" s="14">
        <f>VLOOKUP($B584,[2]Sheet3!$G:$CZ,72,0)</f>
        <v>0</v>
      </c>
      <c r="CJ584" s="14">
        <f>VLOOKUP($B584,[2]Sheet3!$G:$CZ,73,0)</f>
        <v>0</v>
      </c>
      <c r="CK584" s="14">
        <f>VLOOKUP($B584,[2]Sheet3!$G:$CZ,74,0)</f>
        <v>0</v>
      </c>
      <c r="CL584" s="14">
        <f>VLOOKUP($B584,[2]Sheet3!$G:$CZ,75,0)</f>
        <v>0</v>
      </c>
      <c r="CM584" s="14">
        <f>VLOOKUP($B584,[2]Sheet3!$G:$CZ,76,0)</f>
        <v>0</v>
      </c>
      <c r="CN584" s="14">
        <f>VLOOKUP($B584,[2]Sheet3!$G:$CZ,77,0)</f>
        <v>0</v>
      </c>
      <c r="CO584" s="14">
        <f>VLOOKUP($B584,[2]Sheet3!$G:$CZ,78,0)</f>
        <v>0</v>
      </c>
      <c r="CP584" s="14">
        <f>VLOOKUP($B584,[2]Sheet3!$G:$CZ,79,0)</f>
        <v>0</v>
      </c>
      <c r="CQ584" s="14">
        <f>VLOOKUP($B584,[2]Sheet3!$G:$CZ,80,0)</f>
        <v>0</v>
      </c>
      <c r="CR584" s="14">
        <f>VLOOKUP($B584,[2]Sheet3!$G:$CZ,81,0)</f>
        <v>0</v>
      </c>
      <c r="CS584" s="14">
        <f>VLOOKUP($B584,[2]Sheet3!$G:$CZ,82,0)</f>
        <v>0</v>
      </c>
      <c r="CT584" s="14">
        <f>VLOOKUP($B584,[2]Sheet3!$G:$CZ,83,0)</f>
        <v>0</v>
      </c>
      <c r="CU584" s="14">
        <f>VLOOKUP($B584,[2]Sheet3!$G:$CZ,84,0)</f>
        <v>0</v>
      </c>
      <c r="CV584" s="14">
        <f>VLOOKUP($B584,[2]Sheet3!$G:$CZ,85,0)</f>
        <v>0</v>
      </c>
      <c r="CW584" s="14">
        <f>VLOOKUP($B584,[2]Sheet3!$G:$CZ,86,0)</f>
        <v>0</v>
      </c>
      <c r="CX584" s="14">
        <f>VLOOKUP($B584,[2]Sheet3!$G:$CZ,87,0)</f>
        <v>0</v>
      </c>
      <c r="CY584" s="14">
        <f>VLOOKUP($B584,[2]Sheet3!$G:$CZ,88,0)</f>
        <v>0</v>
      </c>
      <c r="CZ584" s="14">
        <f>VLOOKUP($B584,[2]Sheet3!$G:$CZ,89,0)</f>
        <v>0</v>
      </c>
      <c r="DA584" s="14">
        <f>VLOOKUP($B584,[2]Sheet3!$G:$CZ,90,0)</f>
        <v>0</v>
      </c>
      <c r="DB584" s="14">
        <f>VLOOKUP($B584,[2]Sheet3!$G:$CZ,91,0)</f>
        <v>0</v>
      </c>
      <c r="DC584" s="14">
        <f>VLOOKUP($B584,[2]Sheet3!$G:$CZ,92,0)</f>
        <v>0</v>
      </c>
      <c r="DD584" s="14">
        <f>VLOOKUP($B584,[2]Sheet3!$G:$CZ,93,0)</f>
        <v>0</v>
      </c>
      <c r="DE584" s="14">
        <f>VLOOKUP($B584,[2]Sheet3!$G:$CZ,94,0)</f>
        <v>0</v>
      </c>
      <c r="DF584" s="14">
        <f>VLOOKUP($B584,[2]Sheet3!$G:$CZ,95,0)</f>
        <v>0</v>
      </c>
      <c r="DG584" s="14">
        <f>VLOOKUP($B584,[2]Sheet3!$G:$CZ,96,0)</f>
        <v>0</v>
      </c>
      <c r="DH584" s="14">
        <f>VLOOKUP($B584,[2]Sheet3!$G:$CZ,97,0)</f>
        <v>0</v>
      </c>
      <c r="DI584" s="14">
        <f>VLOOKUP($B584,[2]Sheet3!$G:$CZ,98,0)</f>
        <v>0</v>
      </c>
    </row>
    <row r="585" spans="1:113" x14ac:dyDescent="0.3">
      <c r="A585" s="9" t="str">
        <f t="shared" si="29"/>
        <v>W23990</v>
      </c>
      <c r="B585" s="15" t="s">
        <v>1623</v>
      </c>
      <c r="C585" s="15" t="s">
        <v>1624</v>
      </c>
      <c r="F585" s="7" t="s">
        <v>15</v>
      </c>
      <c r="G585" s="12" t="s">
        <v>4080</v>
      </c>
      <c r="H585" s="12" t="str">
        <f>VLOOKUP($B585,[1]Sheet1!$A:$G,5,0)</f>
        <v>tanmay.kumar@redingtongroup.com</v>
      </c>
      <c r="I585" s="12" t="str">
        <f>VLOOKUP($B585,[1]Sheet1!$A:$G,7,0)</f>
        <v>dilip.vishwa@redingtongroup.com</v>
      </c>
      <c r="J585" s="12" t="s">
        <v>82</v>
      </c>
      <c r="K585" s="7"/>
      <c r="L585" s="7"/>
      <c r="M585" s="8"/>
      <c r="N585" s="7" t="str">
        <f t="shared" si="27"/>
        <v>tanmay.kumar@redingtongroup.com; dilip.vishwa@redingtongroup.com; nilesh.phirke@redingtongroup.com;christopher.joseph@redingtongroup.com</v>
      </c>
      <c r="O585" s="7" t="str">
        <f t="shared" si="28"/>
        <v>W23990</v>
      </c>
      <c r="P585" s="8" t="s">
        <v>5215</v>
      </c>
      <c r="Q585" s="14">
        <f>VLOOKUP($B585,[2]Sheet3!$G:$CZ,2,0)</f>
        <v>2400299354</v>
      </c>
      <c r="R585" s="14">
        <f>VLOOKUP($B585,[2]Sheet3!$G:$CZ,3,0)</f>
        <v>2400306080</v>
      </c>
      <c r="S585" s="14">
        <f>VLOOKUP($B585,[2]Sheet3!$G:$CZ,4,0)</f>
        <v>0</v>
      </c>
      <c r="T585" s="14">
        <f>VLOOKUP($B585,[2]Sheet3!$G:$CZ,5,0)</f>
        <v>0</v>
      </c>
      <c r="U585" s="14">
        <f>VLOOKUP($B585,[2]Sheet3!$G:$CZ,6,0)</f>
        <v>0</v>
      </c>
      <c r="V585" s="14">
        <f>VLOOKUP($B585,[2]Sheet3!$G:$CZ,7,0)</f>
        <v>0</v>
      </c>
      <c r="W585" s="14">
        <f>VLOOKUP($B585,[2]Sheet3!$G:$CZ,8,0)</f>
        <v>0</v>
      </c>
      <c r="X585" s="14">
        <f>VLOOKUP($B585,[2]Sheet3!$G:$CZ,9,0)</f>
        <v>0</v>
      </c>
      <c r="Y585" s="14">
        <f>VLOOKUP($B585,[2]Sheet3!$G:$CZ,10,0)</f>
        <v>0</v>
      </c>
      <c r="Z585" s="14">
        <f>VLOOKUP($B585,[2]Sheet3!$G:$CZ,11,0)</f>
        <v>0</v>
      </c>
      <c r="AA585" s="14">
        <f>VLOOKUP($B585,[2]Sheet3!$G:$CZ,12,0)</f>
        <v>0</v>
      </c>
      <c r="AB585" s="14">
        <f>VLOOKUP($B585,[2]Sheet3!$G:$CZ,13,0)</f>
        <v>0</v>
      </c>
      <c r="AC585" s="14">
        <f>VLOOKUP($B585,[2]Sheet3!$G:$CZ,14,0)</f>
        <v>0</v>
      </c>
      <c r="AD585" s="14">
        <f>VLOOKUP($B585,[2]Sheet3!$G:$CZ,15,0)</f>
        <v>0</v>
      </c>
      <c r="AE585" s="14">
        <f>VLOOKUP($B585,[2]Sheet3!$G:$CZ,16,0)</f>
        <v>0</v>
      </c>
      <c r="AF585" s="14">
        <f>VLOOKUP($B585,[2]Sheet3!$G:$CZ,17,0)</f>
        <v>0</v>
      </c>
      <c r="AG585" s="14">
        <f>VLOOKUP($B585,[2]Sheet3!$G:$CZ,18,0)</f>
        <v>0</v>
      </c>
      <c r="AH585" s="14">
        <f>VLOOKUP($B585,[2]Sheet3!$G:$CZ,19,0)</f>
        <v>0</v>
      </c>
      <c r="AI585" s="14">
        <f>VLOOKUP($B585,[2]Sheet3!$G:$CZ,20,0)</f>
        <v>0</v>
      </c>
      <c r="AJ585" s="14">
        <f>VLOOKUP($B585,[2]Sheet3!$G:$CZ,21,0)</f>
        <v>0</v>
      </c>
      <c r="AK585" s="14">
        <f>VLOOKUP($B585,[2]Sheet3!$G:$CZ,22,0)</f>
        <v>0</v>
      </c>
      <c r="AL585" s="14">
        <f>VLOOKUP($B585,[2]Sheet3!$G:$CZ,23,0)</f>
        <v>0</v>
      </c>
      <c r="AM585" s="14">
        <f>VLOOKUP($B585,[2]Sheet3!$G:$CZ,24,0)</f>
        <v>0</v>
      </c>
      <c r="AN585" s="14">
        <f>VLOOKUP($B585,[2]Sheet3!$G:$CZ,25,0)</f>
        <v>0</v>
      </c>
      <c r="AO585" s="14">
        <f>VLOOKUP($B585,[2]Sheet3!$G:$CZ,26,0)</f>
        <v>0</v>
      </c>
      <c r="AP585" s="14">
        <f>VLOOKUP($B585,[2]Sheet3!$G:$CZ,27,0)</f>
        <v>0</v>
      </c>
      <c r="AQ585" s="14">
        <f>VLOOKUP($B585,[2]Sheet3!$G:$CZ,28,0)</f>
        <v>0</v>
      </c>
      <c r="AR585" s="14">
        <f>VLOOKUP($B585,[2]Sheet3!$G:$CZ,29,0)</f>
        <v>0</v>
      </c>
      <c r="AS585" s="14">
        <f>VLOOKUP($B585,[2]Sheet3!$G:$CZ,30,0)</f>
        <v>0</v>
      </c>
      <c r="AT585" s="14">
        <f>VLOOKUP($B585,[2]Sheet3!$G:$CZ,31,0)</f>
        <v>0</v>
      </c>
      <c r="AU585" s="14">
        <f>VLOOKUP($B585,[2]Sheet3!$G:$CZ,32,0)</f>
        <v>0</v>
      </c>
      <c r="AV585" s="14">
        <f>VLOOKUP($B585,[2]Sheet3!$G:$CZ,33,0)</f>
        <v>0</v>
      </c>
      <c r="AW585" s="14">
        <f>VLOOKUP($B585,[2]Sheet3!$G:$CZ,34,0)</f>
        <v>0</v>
      </c>
      <c r="AX585" s="14">
        <f>VLOOKUP($B585,[2]Sheet3!$G:$CZ,35,0)</f>
        <v>0</v>
      </c>
      <c r="AY585" s="14">
        <f>VLOOKUP($B585,[2]Sheet3!$G:$CZ,36,0)</f>
        <v>0</v>
      </c>
      <c r="AZ585" s="14">
        <f>VLOOKUP($B585,[2]Sheet3!$G:$CZ,37,0)</f>
        <v>0</v>
      </c>
      <c r="BA585" s="14">
        <f>VLOOKUP($B585,[2]Sheet3!$G:$CZ,38,0)</f>
        <v>0</v>
      </c>
      <c r="BB585" s="14">
        <f>VLOOKUP($B585,[2]Sheet3!$G:$CZ,39,0)</f>
        <v>0</v>
      </c>
      <c r="BC585" s="14">
        <f>VLOOKUP($B585,[2]Sheet3!$G:$CZ,40,0)</f>
        <v>0</v>
      </c>
      <c r="BD585" s="14">
        <f>VLOOKUP($B585,[2]Sheet3!$G:$CZ,41,0)</f>
        <v>0</v>
      </c>
      <c r="BE585" s="14">
        <f>VLOOKUP($B585,[2]Sheet3!$G:$CZ,42,0)</f>
        <v>0</v>
      </c>
      <c r="BF585" s="14">
        <f>VLOOKUP($B585,[2]Sheet3!$G:$CZ,43,0)</f>
        <v>0</v>
      </c>
      <c r="BG585" s="14">
        <f>VLOOKUP($B585,[2]Sheet3!$G:$CZ,44,0)</f>
        <v>0</v>
      </c>
      <c r="BH585" s="14">
        <f>VLOOKUP($B585,[2]Sheet3!$G:$CZ,45,0)</f>
        <v>0</v>
      </c>
      <c r="BI585" s="14">
        <f>VLOOKUP($B585,[2]Sheet3!$G:$CZ,46,0)</f>
        <v>0</v>
      </c>
      <c r="BJ585" s="14">
        <f>VLOOKUP($B585,[2]Sheet3!$G:$CZ,47,0)</f>
        <v>0</v>
      </c>
      <c r="BK585" s="14">
        <f>VLOOKUP($B585,[2]Sheet3!$G:$CZ,48,0)</f>
        <v>0</v>
      </c>
      <c r="BL585" s="14">
        <f>VLOOKUP($B585,[2]Sheet3!$G:$CZ,49,0)</f>
        <v>0</v>
      </c>
      <c r="BM585" s="14">
        <f>VLOOKUP($B585,[2]Sheet3!$G:$CZ,50,0)</f>
        <v>0</v>
      </c>
      <c r="BN585" s="14">
        <f>VLOOKUP($B585,[2]Sheet3!$G:$CZ,51,0)</f>
        <v>0</v>
      </c>
      <c r="BO585" s="14">
        <f>VLOOKUP($B585,[2]Sheet3!$G:$CZ,52,0)</f>
        <v>0</v>
      </c>
      <c r="BP585" s="14">
        <f>VLOOKUP($B585,[2]Sheet3!$G:$CZ,53,0)</f>
        <v>0</v>
      </c>
      <c r="BQ585" s="14">
        <f>VLOOKUP($B585,[2]Sheet3!$G:$CZ,54,0)</f>
        <v>0</v>
      </c>
      <c r="BR585" s="14">
        <f>VLOOKUP($B585,[2]Sheet3!$G:$CZ,55,0)</f>
        <v>0</v>
      </c>
      <c r="BS585" s="14">
        <f>VLOOKUP($B585,[2]Sheet3!$G:$CZ,56,0)</f>
        <v>0</v>
      </c>
      <c r="BT585" s="14">
        <f>VLOOKUP($B585,[2]Sheet3!$G:$CZ,57,0)</f>
        <v>0</v>
      </c>
      <c r="BU585" s="14">
        <f>VLOOKUP($B585,[2]Sheet3!$G:$CZ,58,0)</f>
        <v>0</v>
      </c>
      <c r="BV585" s="14">
        <f>VLOOKUP($B585,[2]Sheet3!$G:$CZ,59,0)</f>
        <v>0</v>
      </c>
      <c r="BW585" s="14">
        <f>VLOOKUP($B585,[2]Sheet3!$G:$CZ,60,0)</f>
        <v>0</v>
      </c>
      <c r="BX585" s="14">
        <f>VLOOKUP($B585,[2]Sheet3!$G:$CZ,61,0)</f>
        <v>0</v>
      </c>
      <c r="BY585" s="14">
        <f>VLOOKUP($B585,[2]Sheet3!$G:$CZ,62,0)</f>
        <v>0</v>
      </c>
      <c r="BZ585" s="14">
        <f>VLOOKUP($B585,[2]Sheet3!$G:$CZ,63,0)</f>
        <v>0</v>
      </c>
      <c r="CA585" s="14">
        <f>VLOOKUP($B585,[2]Sheet3!$G:$CZ,64,0)</f>
        <v>0</v>
      </c>
      <c r="CB585" s="14">
        <f>VLOOKUP($B585,[2]Sheet3!$G:$CZ,65,0)</f>
        <v>0</v>
      </c>
      <c r="CC585" s="14">
        <f>VLOOKUP($B585,[2]Sheet3!$G:$CZ,66,0)</f>
        <v>0</v>
      </c>
      <c r="CD585" s="14">
        <f>VLOOKUP($B585,[2]Sheet3!$G:$CZ,67,0)</f>
        <v>0</v>
      </c>
      <c r="CE585" s="14">
        <f>VLOOKUP($B585,[2]Sheet3!$G:$CZ,68,0)</f>
        <v>0</v>
      </c>
      <c r="CF585" s="14">
        <f>VLOOKUP($B585,[2]Sheet3!$G:$CZ,69,0)</f>
        <v>0</v>
      </c>
      <c r="CG585" s="14">
        <f>VLOOKUP($B585,[2]Sheet3!$G:$CZ,70,0)</f>
        <v>0</v>
      </c>
      <c r="CH585" s="14">
        <f>VLOOKUP($B585,[2]Sheet3!$G:$CZ,71,0)</f>
        <v>0</v>
      </c>
      <c r="CI585" s="14">
        <f>VLOOKUP($B585,[2]Sheet3!$G:$CZ,72,0)</f>
        <v>0</v>
      </c>
      <c r="CJ585" s="14">
        <f>VLOOKUP($B585,[2]Sheet3!$G:$CZ,73,0)</f>
        <v>0</v>
      </c>
      <c r="CK585" s="14">
        <f>VLOOKUP($B585,[2]Sheet3!$G:$CZ,74,0)</f>
        <v>0</v>
      </c>
      <c r="CL585" s="14">
        <f>VLOOKUP($B585,[2]Sheet3!$G:$CZ,75,0)</f>
        <v>0</v>
      </c>
      <c r="CM585" s="14">
        <f>VLOOKUP($B585,[2]Sheet3!$G:$CZ,76,0)</f>
        <v>0</v>
      </c>
      <c r="CN585" s="14">
        <f>VLOOKUP($B585,[2]Sheet3!$G:$CZ,77,0)</f>
        <v>0</v>
      </c>
      <c r="CO585" s="14">
        <f>VLOOKUP($B585,[2]Sheet3!$G:$CZ,78,0)</f>
        <v>0</v>
      </c>
      <c r="CP585" s="14">
        <f>VLOOKUP($B585,[2]Sheet3!$G:$CZ,79,0)</f>
        <v>0</v>
      </c>
      <c r="CQ585" s="14">
        <f>VLOOKUP($B585,[2]Sheet3!$G:$CZ,80,0)</f>
        <v>0</v>
      </c>
      <c r="CR585" s="14">
        <f>VLOOKUP($B585,[2]Sheet3!$G:$CZ,81,0)</f>
        <v>0</v>
      </c>
      <c r="CS585" s="14">
        <f>VLOOKUP($B585,[2]Sheet3!$G:$CZ,82,0)</f>
        <v>0</v>
      </c>
      <c r="CT585" s="14">
        <f>VLOOKUP($B585,[2]Sheet3!$G:$CZ,83,0)</f>
        <v>0</v>
      </c>
      <c r="CU585" s="14">
        <f>VLOOKUP($B585,[2]Sheet3!$G:$CZ,84,0)</f>
        <v>0</v>
      </c>
      <c r="CV585" s="14">
        <f>VLOOKUP($B585,[2]Sheet3!$G:$CZ,85,0)</f>
        <v>0</v>
      </c>
      <c r="CW585" s="14">
        <f>VLOOKUP($B585,[2]Sheet3!$G:$CZ,86,0)</f>
        <v>0</v>
      </c>
      <c r="CX585" s="14">
        <f>VLOOKUP($B585,[2]Sheet3!$G:$CZ,87,0)</f>
        <v>0</v>
      </c>
      <c r="CY585" s="14">
        <f>VLOOKUP($B585,[2]Sheet3!$G:$CZ,88,0)</f>
        <v>0</v>
      </c>
      <c r="CZ585" s="14">
        <f>VLOOKUP($B585,[2]Sheet3!$G:$CZ,89,0)</f>
        <v>0</v>
      </c>
      <c r="DA585" s="14">
        <f>VLOOKUP($B585,[2]Sheet3!$G:$CZ,90,0)</f>
        <v>0</v>
      </c>
      <c r="DB585" s="14">
        <f>VLOOKUP($B585,[2]Sheet3!$G:$CZ,91,0)</f>
        <v>0</v>
      </c>
      <c r="DC585" s="14">
        <f>VLOOKUP($B585,[2]Sheet3!$G:$CZ,92,0)</f>
        <v>0</v>
      </c>
      <c r="DD585" s="14">
        <f>VLOOKUP($B585,[2]Sheet3!$G:$CZ,93,0)</f>
        <v>0</v>
      </c>
      <c r="DE585" s="14">
        <f>VLOOKUP($B585,[2]Sheet3!$G:$CZ,94,0)</f>
        <v>0</v>
      </c>
      <c r="DF585" s="14">
        <f>VLOOKUP($B585,[2]Sheet3!$G:$CZ,95,0)</f>
        <v>0</v>
      </c>
      <c r="DG585" s="14">
        <f>VLOOKUP($B585,[2]Sheet3!$G:$CZ,96,0)</f>
        <v>0</v>
      </c>
      <c r="DH585" s="14">
        <f>VLOOKUP($B585,[2]Sheet3!$G:$CZ,97,0)</f>
        <v>0</v>
      </c>
      <c r="DI585" s="14">
        <f>VLOOKUP($B585,[2]Sheet3!$G:$CZ,98,0)</f>
        <v>0</v>
      </c>
    </row>
    <row r="586" spans="1:113" x14ac:dyDescent="0.3">
      <c r="A586" s="9" t="str">
        <f t="shared" si="29"/>
        <v>N83708</v>
      </c>
      <c r="B586" s="15" t="s">
        <v>1625</v>
      </c>
      <c r="C586" s="15" t="s">
        <v>1087</v>
      </c>
      <c r="F586" s="7" t="s">
        <v>15</v>
      </c>
      <c r="G586" s="12" t="s">
        <v>4081</v>
      </c>
      <c r="H586" s="12" t="str">
        <f>VLOOKUP($B586,[1]Sheet1!$A:$G,5,0)</f>
        <v>himanshu.anand@redingtongroup.com</v>
      </c>
      <c r="I586" s="12" t="str">
        <f>VLOOKUP($B586,[1]Sheet1!$A:$G,7,0)</f>
        <v>jitender.chopra@redingtongroup.com</v>
      </c>
      <c r="J586" s="12" t="s">
        <v>82</v>
      </c>
      <c r="K586" s="7"/>
      <c r="L586" s="7"/>
      <c r="M586" s="8"/>
      <c r="N586" s="7" t="str">
        <f t="shared" si="27"/>
        <v>himanshu.anand@redingtongroup.com; jitender.chopra@redingtongroup.com; nilesh.phirke@redingtongroup.com;christopher.joseph@redingtongroup.com</v>
      </c>
      <c r="O586" s="7" t="str">
        <f t="shared" si="28"/>
        <v>N83708</v>
      </c>
      <c r="P586" s="8" t="s">
        <v>5215</v>
      </c>
      <c r="Q586" s="14">
        <f>VLOOKUP($B586,[2]Sheet3!$G:$CZ,2,0)</f>
        <v>2400299250</v>
      </c>
      <c r="R586" s="14">
        <f>VLOOKUP($B586,[2]Sheet3!$G:$CZ,3,0)</f>
        <v>2400303128</v>
      </c>
      <c r="S586" s="14">
        <f>VLOOKUP($B586,[2]Sheet3!$G:$CZ,4,0)</f>
        <v>2400307100</v>
      </c>
      <c r="T586" s="14">
        <f>VLOOKUP($B586,[2]Sheet3!$G:$CZ,5,0)</f>
        <v>0</v>
      </c>
      <c r="U586" s="14">
        <f>VLOOKUP($B586,[2]Sheet3!$G:$CZ,6,0)</f>
        <v>0</v>
      </c>
      <c r="V586" s="14">
        <f>VLOOKUP($B586,[2]Sheet3!$G:$CZ,7,0)</f>
        <v>0</v>
      </c>
      <c r="W586" s="14">
        <f>VLOOKUP($B586,[2]Sheet3!$G:$CZ,8,0)</f>
        <v>0</v>
      </c>
      <c r="X586" s="14">
        <f>VLOOKUP($B586,[2]Sheet3!$G:$CZ,9,0)</f>
        <v>0</v>
      </c>
      <c r="Y586" s="14">
        <f>VLOOKUP($B586,[2]Sheet3!$G:$CZ,10,0)</f>
        <v>0</v>
      </c>
      <c r="Z586" s="14">
        <f>VLOOKUP($B586,[2]Sheet3!$G:$CZ,11,0)</f>
        <v>0</v>
      </c>
      <c r="AA586" s="14">
        <f>VLOOKUP($B586,[2]Sheet3!$G:$CZ,12,0)</f>
        <v>0</v>
      </c>
      <c r="AB586" s="14">
        <f>VLOOKUP($B586,[2]Sheet3!$G:$CZ,13,0)</f>
        <v>0</v>
      </c>
      <c r="AC586" s="14">
        <f>VLOOKUP($B586,[2]Sheet3!$G:$CZ,14,0)</f>
        <v>0</v>
      </c>
      <c r="AD586" s="14">
        <f>VLOOKUP($B586,[2]Sheet3!$G:$CZ,15,0)</f>
        <v>0</v>
      </c>
      <c r="AE586" s="14">
        <f>VLOOKUP($B586,[2]Sheet3!$G:$CZ,16,0)</f>
        <v>0</v>
      </c>
      <c r="AF586" s="14">
        <f>VLOOKUP($B586,[2]Sheet3!$G:$CZ,17,0)</f>
        <v>0</v>
      </c>
      <c r="AG586" s="14">
        <f>VLOOKUP($B586,[2]Sheet3!$G:$CZ,18,0)</f>
        <v>0</v>
      </c>
      <c r="AH586" s="14">
        <f>VLOOKUP($B586,[2]Sheet3!$G:$CZ,19,0)</f>
        <v>0</v>
      </c>
      <c r="AI586" s="14">
        <f>VLOOKUP($B586,[2]Sheet3!$G:$CZ,20,0)</f>
        <v>0</v>
      </c>
      <c r="AJ586" s="14">
        <f>VLOOKUP($B586,[2]Sheet3!$G:$CZ,21,0)</f>
        <v>0</v>
      </c>
      <c r="AK586" s="14">
        <f>VLOOKUP($B586,[2]Sheet3!$G:$CZ,22,0)</f>
        <v>0</v>
      </c>
      <c r="AL586" s="14">
        <f>VLOOKUP($B586,[2]Sheet3!$G:$CZ,23,0)</f>
        <v>0</v>
      </c>
      <c r="AM586" s="14">
        <f>VLOOKUP($B586,[2]Sheet3!$G:$CZ,24,0)</f>
        <v>0</v>
      </c>
      <c r="AN586" s="14">
        <f>VLOOKUP($B586,[2]Sheet3!$G:$CZ,25,0)</f>
        <v>0</v>
      </c>
      <c r="AO586" s="14">
        <f>VLOOKUP($B586,[2]Sheet3!$G:$CZ,26,0)</f>
        <v>0</v>
      </c>
      <c r="AP586" s="14">
        <f>VLOOKUP($B586,[2]Sheet3!$G:$CZ,27,0)</f>
        <v>0</v>
      </c>
      <c r="AQ586" s="14">
        <f>VLOOKUP($B586,[2]Sheet3!$G:$CZ,28,0)</f>
        <v>0</v>
      </c>
      <c r="AR586" s="14">
        <f>VLOOKUP($B586,[2]Sheet3!$G:$CZ,29,0)</f>
        <v>0</v>
      </c>
      <c r="AS586" s="14">
        <f>VLOOKUP($B586,[2]Sheet3!$G:$CZ,30,0)</f>
        <v>0</v>
      </c>
      <c r="AT586" s="14">
        <f>VLOOKUP($B586,[2]Sheet3!$G:$CZ,31,0)</f>
        <v>0</v>
      </c>
      <c r="AU586" s="14">
        <f>VLOOKUP($B586,[2]Sheet3!$G:$CZ,32,0)</f>
        <v>0</v>
      </c>
      <c r="AV586" s="14">
        <f>VLOOKUP($B586,[2]Sheet3!$G:$CZ,33,0)</f>
        <v>0</v>
      </c>
      <c r="AW586" s="14">
        <f>VLOOKUP($B586,[2]Sheet3!$G:$CZ,34,0)</f>
        <v>0</v>
      </c>
      <c r="AX586" s="14">
        <f>VLOOKUP($B586,[2]Sheet3!$G:$CZ,35,0)</f>
        <v>0</v>
      </c>
      <c r="AY586" s="14">
        <f>VLOOKUP($B586,[2]Sheet3!$G:$CZ,36,0)</f>
        <v>0</v>
      </c>
      <c r="AZ586" s="14">
        <f>VLOOKUP($B586,[2]Sheet3!$G:$CZ,37,0)</f>
        <v>0</v>
      </c>
      <c r="BA586" s="14">
        <f>VLOOKUP($B586,[2]Sheet3!$G:$CZ,38,0)</f>
        <v>0</v>
      </c>
      <c r="BB586" s="14">
        <f>VLOOKUP($B586,[2]Sheet3!$G:$CZ,39,0)</f>
        <v>0</v>
      </c>
      <c r="BC586" s="14">
        <f>VLOOKUP($B586,[2]Sheet3!$G:$CZ,40,0)</f>
        <v>0</v>
      </c>
      <c r="BD586" s="14">
        <f>VLOOKUP($B586,[2]Sheet3!$G:$CZ,41,0)</f>
        <v>0</v>
      </c>
      <c r="BE586" s="14">
        <f>VLOOKUP($B586,[2]Sheet3!$G:$CZ,42,0)</f>
        <v>0</v>
      </c>
      <c r="BF586" s="14">
        <f>VLOOKUP($B586,[2]Sheet3!$G:$CZ,43,0)</f>
        <v>0</v>
      </c>
      <c r="BG586" s="14">
        <f>VLOOKUP($B586,[2]Sheet3!$G:$CZ,44,0)</f>
        <v>0</v>
      </c>
      <c r="BH586" s="14">
        <f>VLOOKUP($B586,[2]Sheet3!$G:$CZ,45,0)</f>
        <v>0</v>
      </c>
      <c r="BI586" s="14">
        <f>VLOOKUP($B586,[2]Sheet3!$G:$CZ,46,0)</f>
        <v>0</v>
      </c>
      <c r="BJ586" s="14">
        <f>VLOOKUP($B586,[2]Sheet3!$G:$CZ,47,0)</f>
        <v>0</v>
      </c>
      <c r="BK586" s="14">
        <f>VLOOKUP($B586,[2]Sheet3!$G:$CZ,48,0)</f>
        <v>0</v>
      </c>
      <c r="BL586" s="14">
        <f>VLOOKUP($B586,[2]Sheet3!$G:$CZ,49,0)</f>
        <v>0</v>
      </c>
      <c r="BM586" s="14">
        <f>VLOOKUP($B586,[2]Sheet3!$G:$CZ,50,0)</f>
        <v>0</v>
      </c>
      <c r="BN586" s="14">
        <f>VLOOKUP($B586,[2]Sheet3!$G:$CZ,51,0)</f>
        <v>0</v>
      </c>
      <c r="BO586" s="14">
        <f>VLOOKUP($B586,[2]Sheet3!$G:$CZ,52,0)</f>
        <v>0</v>
      </c>
      <c r="BP586" s="14">
        <f>VLOOKUP($B586,[2]Sheet3!$G:$CZ,53,0)</f>
        <v>0</v>
      </c>
      <c r="BQ586" s="14">
        <f>VLOOKUP($B586,[2]Sheet3!$G:$CZ,54,0)</f>
        <v>0</v>
      </c>
      <c r="BR586" s="14">
        <f>VLOOKUP($B586,[2]Sheet3!$G:$CZ,55,0)</f>
        <v>0</v>
      </c>
      <c r="BS586" s="14">
        <f>VLOOKUP($B586,[2]Sheet3!$G:$CZ,56,0)</f>
        <v>0</v>
      </c>
      <c r="BT586" s="14">
        <f>VLOOKUP($B586,[2]Sheet3!$G:$CZ,57,0)</f>
        <v>0</v>
      </c>
      <c r="BU586" s="14">
        <f>VLOOKUP($B586,[2]Sheet3!$G:$CZ,58,0)</f>
        <v>0</v>
      </c>
      <c r="BV586" s="14">
        <f>VLOOKUP($B586,[2]Sheet3!$G:$CZ,59,0)</f>
        <v>0</v>
      </c>
      <c r="BW586" s="14">
        <f>VLOOKUP($B586,[2]Sheet3!$G:$CZ,60,0)</f>
        <v>0</v>
      </c>
      <c r="BX586" s="14">
        <f>VLOOKUP($B586,[2]Sheet3!$G:$CZ,61,0)</f>
        <v>0</v>
      </c>
      <c r="BY586" s="14">
        <f>VLOOKUP($B586,[2]Sheet3!$G:$CZ,62,0)</f>
        <v>0</v>
      </c>
      <c r="BZ586" s="14">
        <f>VLOOKUP($B586,[2]Sheet3!$G:$CZ,63,0)</f>
        <v>0</v>
      </c>
      <c r="CA586" s="14">
        <f>VLOOKUP($B586,[2]Sheet3!$G:$CZ,64,0)</f>
        <v>0</v>
      </c>
      <c r="CB586" s="14">
        <f>VLOOKUP($B586,[2]Sheet3!$G:$CZ,65,0)</f>
        <v>0</v>
      </c>
      <c r="CC586" s="14">
        <f>VLOOKUP($B586,[2]Sheet3!$G:$CZ,66,0)</f>
        <v>0</v>
      </c>
      <c r="CD586" s="14">
        <f>VLOOKUP($B586,[2]Sheet3!$G:$CZ,67,0)</f>
        <v>0</v>
      </c>
      <c r="CE586" s="14">
        <f>VLOOKUP($B586,[2]Sheet3!$G:$CZ,68,0)</f>
        <v>0</v>
      </c>
      <c r="CF586" s="14">
        <f>VLOOKUP($B586,[2]Sheet3!$G:$CZ,69,0)</f>
        <v>0</v>
      </c>
      <c r="CG586" s="14">
        <f>VLOOKUP($B586,[2]Sheet3!$G:$CZ,70,0)</f>
        <v>0</v>
      </c>
      <c r="CH586" s="14">
        <f>VLOOKUP($B586,[2]Sheet3!$G:$CZ,71,0)</f>
        <v>0</v>
      </c>
      <c r="CI586" s="14">
        <f>VLOOKUP($B586,[2]Sheet3!$G:$CZ,72,0)</f>
        <v>0</v>
      </c>
      <c r="CJ586" s="14">
        <f>VLOOKUP($B586,[2]Sheet3!$G:$CZ,73,0)</f>
        <v>0</v>
      </c>
      <c r="CK586" s="14">
        <f>VLOOKUP($B586,[2]Sheet3!$G:$CZ,74,0)</f>
        <v>0</v>
      </c>
      <c r="CL586" s="14">
        <f>VLOOKUP($B586,[2]Sheet3!$G:$CZ,75,0)</f>
        <v>0</v>
      </c>
      <c r="CM586" s="14">
        <f>VLOOKUP($B586,[2]Sheet3!$G:$CZ,76,0)</f>
        <v>0</v>
      </c>
      <c r="CN586" s="14">
        <f>VLOOKUP($B586,[2]Sheet3!$G:$CZ,77,0)</f>
        <v>0</v>
      </c>
      <c r="CO586" s="14">
        <f>VLOOKUP($B586,[2]Sheet3!$G:$CZ,78,0)</f>
        <v>0</v>
      </c>
      <c r="CP586" s="14">
        <f>VLOOKUP($B586,[2]Sheet3!$G:$CZ,79,0)</f>
        <v>0</v>
      </c>
      <c r="CQ586" s="14">
        <f>VLOOKUP($B586,[2]Sheet3!$G:$CZ,80,0)</f>
        <v>0</v>
      </c>
      <c r="CR586" s="14">
        <f>VLOOKUP($B586,[2]Sheet3!$G:$CZ,81,0)</f>
        <v>0</v>
      </c>
      <c r="CS586" s="14">
        <f>VLOOKUP($B586,[2]Sheet3!$G:$CZ,82,0)</f>
        <v>0</v>
      </c>
      <c r="CT586" s="14">
        <f>VLOOKUP($B586,[2]Sheet3!$G:$CZ,83,0)</f>
        <v>0</v>
      </c>
      <c r="CU586" s="14">
        <f>VLOOKUP($B586,[2]Sheet3!$G:$CZ,84,0)</f>
        <v>0</v>
      </c>
      <c r="CV586" s="14">
        <f>VLOOKUP($B586,[2]Sheet3!$G:$CZ,85,0)</f>
        <v>0</v>
      </c>
      <c r="CW586" s="14">
        <f>VLOOKUP($B586,[2]Sheet3!$G:$CZ,86,0)</f>
        <v>0</v>
      </c>
      <c r="CX586" s="14">
        <f>VLOOKUP($B586,[2]Sheet3!$G:$CZ,87,0)</f>
        <v>0</v>
      </c>
      <c r="CY586" s="14">
        <f>VLOOKUP($B586,[2]Sheet3!$G:$CZ,88,0)</f>
        <v>0</v>
      </c>
      <c r="CZ586" s="14">
        <f>VLOOKUP($B586,[2]Sheet3!$G:$CZ,89,0)</f>
        <v>0</v>
      </c>
      <c r="DA586" s="14">
        <f>VLOOKUP($B586,[2]Sheet3!$G:$CZ,90,0)</f>
        <v>0</v>
      </c>
      <c r="DB586" s="14">
        <f>VLOOKUP($B586,[2]Sheet3!$G:$CZ,91,0)</f>
        <v>0</v>
      </c>
      <c r="DC586" s="14">
        <f>VLOOKUP($B586,[2]Sheet3!$G:$CZ,92,0)</f>
        <v>0</v>
      </c>
      <c r="DD586" s="14">
        <f>VLOOKUP($B586,[2]Sheet3!$G:$CZ,93,0)</f>
        <v>0</v>
      </c>
      <c r="DE586" s="14">
        <f>VLOOKUP($B586,[2]Sheet3!$G:$CZ,94,0)</f>
        <v>0</v>
      </c>
      <c r="DF586" s="14">
        <f>VLOOKUP($B586,[2]Sheet3!$G:$CZ,95,0)</f>
        <v>0</v>
      </c>
      <c r="DG586" s="14">
        <f>VLOOKUP($B586,[2]Sheet3!$G:$CZ,96,0)</f>
        <v>0</v>
      </c>
      <c r="DH586" s="14">
        <f>VLOOKUP($B586,[2]Sheet3!$G:$CZ,97,0)</f>
        <v>0</v>
      </c>
      <c r="DI586" s="14">
        <f>VLOOKUP($B586,[2]Sheet3!$G:$CZ,98,0)</f>
        <v>0</v>
      </c>
    </row>
    <row r="587" spans="1:113" x14ac:dyDescent="0.3">
      <c r="A587" s="9" t="str">
        <f t="shared" si="29"/>
        <v>WD3102</v>
      </c>
      <c r="B587" s="15" t="s">
        <v>372</v>
      </c>
      <c r="C587" s="15" t="s">
        <v>373</v>
      </c>
      <c r="F587" s="7" t="s">
        <v>15</v>
      </c>
      <c r="G587" s="12" t="s">
        <v>4082</v>
      </c>
      <c r="H587" s="12" t="str">
        <f>VLOOKUP($B587,[1]Sheet1!$A:$G,5,0)</f>
        <v>jitendra.chouhan@redingtongroup.com</v>
      </c>
      <c r="I587" s="12" t="str">
        <f>VLOOKUP($B587,[1]Sheet1!$A:$G,7,0)</f>
        <v>dilip.vishwa@redingtongroup.com</v>
      </c>
      <c r="J587" s="12" t="s">
        <v>82</v>
      </c>
      <c r="K587" s="7"/>
      <c r="L587" s="7"/>
      <c r="M587" s="8"/>
      <c r="N587" s="7" t="str">
        <f t="shared" si="27"/>
        <v>jitendra.chouhan@redingtongroup.com; dilip.vishwa@redingtongroup.com; nilesh.phirke@redingtongroup.com;christopher.joseph@redingtongroup.com</v>
      </c>
      <c r="O587" s="7" t="str">
        <f t="shared" si="28"/>
        <v>WD3102</v>
      </c>
      <c r="P587" s="8" t="s">
        <v>5215</v>
      </c>
      <c r="Q587" s="14">
        <f>VLOOKUP($B587,[2]Sheet3!$G:$CZ,2,0)</f>
        <v>2400306931</v>
      </c>
      <c r="R587" s="14">
        <f>VLOOKUP($B587,[2]Sheet3!$G:$CZ,3,0)</f>
        <v>2400302275</v>
      </c>
      <c r="S587" s="14">
        <f>VLOOKUP($B587,[2]Sheet3!$G:$CZ,4,0)</f>
        <v>2400300151</v>
      </c>
      <c r="T587" s="14">
        <f>VLOOKUP($B587,[2]Sheet3!$G:$CZ,5,0)</f>
        <v>2400304977</v>
      </c>
      <c r="U587" s="14">
        <f>VLOOKUP($B587,[2]Sheet3!$G:$CZ,6,0)</f>
        <v>0</v>
      </c>
      <c r="V587" s="14">
        <f>VLOOKUP($B587,[2]Sheet3!$G:$CZ,7,0)</f>
        <v>0</v>
      </c>
      <c r="W587" s="14">
        <f>VLOOKUP($B587,[2]Sheet3!$G:$CZ,8,0)</f>
        <v>0</v>
      </c>
      <c r="X587" s="14">
        <f>VLOOKUP($B587,[2]Sheet3!$G:$CZ,9,0)</f>
        <v>0</v>
      </c>
      <c r="Y587" s="14">
        <f>VLOOKUP($B587,[2]Sheet3!$G:$CZ,10,0)</f>
        <v>0</v>
      </c>
      <c r="Z587" s="14">
        <f>VLOOKUP($B587,[2]Sheet3!$G:$CZ,11,0)</f>
        <v>0</v>
      </c>
      <c r="AA587" s="14">
        <f>VLOOKUP($B587,[2]Sheet3!$G:$CZ,12,0)</f>
        <v>0</v>
      </c>
      <c r="AB587" s="14">
        <f>VLOOKUP($B587,[2]Sheet3!$G:$CZ,13,0)</f>
        <v>0</v>
      </c>
      <c r="AC587" s="14">
        <f>VLOOKUP($B587,[2]Sheet3!$G:$CZ,14,0)</f>
        <v>0</v>
      </c>
      <c r="AD587" s="14">
        <f>VLOOKUP($B587,[2]Sheet3!$G:$CZ,15,0)</f>
        <v>0</v>
      </c>
      <c r="AE587" s="14">
        <f>VLOOKUP($B587,[2]Sheet3!$G:$CZ,16,0)</f>
        <v>0</v>
      </c>
      <c r="AF587" s="14">
        <f>VLOOKUP($B587,[2]Sheet3!$G:$CZ,17,0)</f>
        <v>0</v>
      </c>
      <c r="AG587" s="14">
        <f>VLOOKUP($B587,[2]Sheet3!$G:$CZ,18,0)</f>
        <v>0</v>
      </c>
      <c r="AH587" s="14">
        <f>VLOOKUP($B587,[2]Sheet3!$G:$CZ,19,0)</f>
        <v>0</v>
      </c>
      <c r="AI587" s="14">
        <f>VLOOKUP($B587,[2]Sheet3!$G:$CZ,20,0)</f>
        <v>0</v>
      </c>
      <c r="AJ587" s="14">
        <f>VLOOKUP($B587,[2]Sheet3!$G:$CZ,21,0)</f>
        <v>0</v>
      </c>
      <c r="AK587" s="14">
        <f>VLOOKUP($B587,[2]Sheet3!$G:$CZ,22,0)</f>
        <v>0</v>
      </c>
      <c r="AL587" s="14">
        <f>VLOOKUP($B587,[2]Sheet3!$G:$CZ,23,0)</f>
        <v>0</v>
      </c>
      <c r="AM587" s="14">
        <f>VLOOKUP($B587,[2]Sheet3!$G:$CZ,24,0)</f>
        <v>0</v>
      </c>
      <c r="AN587" s="14">
        <f>VLOOKUP($B587,[2]Sheet3!$G:$CZ,25,0)</f>
        <v>0</v>
      </c>
      <c r="AO587" s="14">
        <f>VLOOKUP($B587,[2]Sheet3!$G:$CZ,26,0)</f>
        <v>0</v>
      </c>
      <c r="AP587" s="14">
        <f>VLOOKUP($B587,[2]Sheet3!$G:$CZ,27,0)</f>
        <v>0</v>
      </c>
      <c r="AQ587" s="14">
        <f>VLOOKUP($B587,[2]Sheet3!$G:$CZ,28,0)</f>
        <v>0</v>
      </c>
      <c r="AR587" s="14">
        <f>VLOOKUP($B587,[2]Sheet3!$G:$CZ,29,0)</f>
        <v>0</v>
      </c>
      <c r="AS587" s="14">
        <f>VLOOKUP($B587,[2]Sheet3!$G:$CZ,30,0)</f>
        <v>0</v>
      </c>
      <c r="AT587" s="14">
        <f>VLOOKUP($B587,[2]Sheet3!$G:$CZ,31,0)</f>
        <v>0</v>
      </c>
      <c r="AU587" s="14">
        <f>VLOOKUP($B587,[2]Sheet3!$G:$CZ,32,0)</f>
        <v>0</v>
      </c>
      <c r="AV587" s="14">
        <f>VLOOKUP($B587,[2]Sheet3!$G:$CZ,33,0)</f>
        <v>0</v>
      </c>
      <c r="AW587" s="14">
        <f>VLOOKUP($B587,[2]Sheet3!$G:$CZ,34,0)</f>
        <v>0</v>
      </c>
      <c r="AX587" s="14">
        <f>VLOOKUP($B587,[2]Sheet3!$G:$CZ,35,0)</f>
        <v>0</v>
      </c>
      <c r="AY587" s="14">
        <f>VLOOKUP($B587,[2]Sheet3!$G:$CZ,36,0)</f>
        <v>0</v>
      </c>
      <c r="AZ587" s="14">
        <f>VLOOKUP($B587,[2]Sheet3!$G:$CZ,37,0)</f>
        <v>0</v>
      </c>
      <c r="BA587" s="14">
        <f>VLOOKUP($B587,[2]Sheet3!$G:$CZ,38,0)</f>
        <v>0</v>
      </c>
      <c r="BB587" s="14">
        <f>VLOOKUP($B587,[2]Sheet3!$G:$CZ,39,0)</f>
        <v>0</v>
      </c>
      <c r="BC587" s="14">
        <f>VLOOKUP($B587,[2]Sheet3!$G:$CZ,40,0)</f>
        <v>0</v>
      </c>
      <c r="BD587" s="14">
        <f>VLOOKUP($B587,[2]Sheet3!$G:$CZ,41,0)</f>
        <v>0</v>
      </c>
      <c r="BE587" s="14">
        <f>VLOOKUP($B587,[2]Sheet3!$G:$CZ,42,0)</f>
        <v>0</v>
      </c>
      <c r="BF587" s="14">
        <f>VLOOKUP($B587,[2]Sheet3!$G:$CZ,43,0)</f>
        <v>0</v>
      </c>
      <c r="BG587" s="14">
        <f>VLOOKUP($B587,[2]Sheet3!$G:$CZ,44,0)</f>
        <v>0</v>
      </c>
      <c r="BH587" s="14">
        <f>VLOOKUP($B587,[2]Sheet3!$G:$CZ,45,0)</f>
        <v>0</v>
      </c>
      <c r="BI587" s="14">
        <f>VLOOKUP($B587,[2]Sheet3!$G:$CZ,46,0)</f>
        <v>0</v>
      </c>
      <c r="BJ587" s="14">
        <f>VLOOKUP($B587,[2]Sheet3!$G:$CZ,47,0)</f>
        <v>0</v>
      </c>
      <c r="BK587" s="14">
        <f>VLOOKUP($B587,[2]Sheet3!$G:$CZ,48,0)</f>
        <v>0</v>
      </c>
      <c r="BL587" s="14">
        <f>VLOOKUP($B587,[2]Sheet3!$G:$CZ,49,0)</f>
        <v>0</v>
      </c>
      <c r="BM587" s="14">
        <f>VLOOKUP($B587,[2]Sheet3!$G:$CZ,50,0)</f>
        <v>0</v>
      </c>
      <c r="BN587" s="14">
        <f>VLOOKUP($B587,[2]Sheet3!$G:$CZ,51,0)</f>
        <v>0</v>
      </c>
      <c r="BO587" s="14">
        <f>VLOOKUP($B587,[2]Sheet3!$G:$CZ,52,0)</f>
        <v>0</v>
      </c>
      <c r="BP587" s="14">
        <f>VLOOKUP($B587,[2]Sheet3!$G:$CZ,53,0)</f>
        <v>0</v>
      </c>
      <c r="BQ587" s="14">
        <f>VLOOKUP($B587,[2]Sheet3!$G:$CZ,54,0)</f>
        <v>0</v>
      </c>
      <c r="BR587" s="14">
        <f>VLOOKUP($B587,[2]Sheet3!$G:$CZ,55,0)</f>
        <v>0</v>
      </c>
      <c r="BS587" s="14">
        <f>VLOOKUP($B587,[2]Sheet3!$G:$CZ,56,0)</f>
        <v>0</v>
      </c>
      <c r="BT587" s="14">
        <f>VLOOKUP($B587,[2]Sheet3!$G:$CZ,57,0)</f>
        <v>0</v>
      </c>
      <c r="BU587" s="14">
        <f>VLOOKUP($B587,[2]Sheet3!$G:$CZ,58,0)</f>
        <v>0</v>
      </c>
      <c r="BV587" s="14">
        <f>VLOOKUP($B587,[2]Sheet3!$G:$CZ,59,0)</f>
        <v>0</v>
      </c>
      <c r="BW587" s="14">
        <f>VLOOKUP($B587,[2]Sheet3!$G:$CZ,60,0)</f>
        <v>0</v>
      </c>
      <c r="BX587" s="14">
        <f>VLOOKUP($B587,[2]Sheet3!$G:$CZ,61,0)</f>
        <v>0</v>
      </c>
      <c r="BY587" s="14">
        <f>VLOOKUP($B587,[2]Sheet3!$G:$CZ,62,0)</f>
        <v>0</v>
      </c>
      <c r="BZ587" s="14">
        <f>VLOOKUP($B587,[2]Sheet3!$G:$CZ,63,0)</f>
        <v>0</v>
      </c>
      <c r="CA587" s="14">
        <f>VLOOKUP($B587,[2]Sheet3!$G:$CZ,64,0)</f>
        <v>0</v>
      </c>
      <c r="CB587" s="14">
        <f>VLOOKUP($B587,[2]Sheet3!$G:$CZ,65,0)</f>
        <v>0</v>
      </c>
      <c r="CC587" s="14">
        <f>VLOOKUP($B587,[2]Sheet3!$G:$CZ,66,0)</f>
        <v>0</v>
      </c>
      <c r="CD587" s="14">
        <f>VLOOKUP($B587,[2]Sheet3!$G:$CZ,67,0)</f>
        <v>0</v>
      </c>
      <c r="CE587" s="14">
        <f>VLOOKUP($B587,[2]Sheet3!$G:$CZ,68,0)</f>
        <v>0</v>
      </c>
      <c r="CF587" s="14">
        <f>VLOOKUP($B587,[2]Sheet3!$G:$CZ,69,0)</f>
        <v>0</v>
      </c>
      <c r="CG587" s="14">
        <f>VLOOKUP($B587,[2]Sheet3!$G:$CZ,70,0)</f>
        <v>0</v>
      </c>
      <c r="CH587" s="14">
        <f>VLOOKUP($B587,[2]Sheet3!$G:$CZ,71,0)</f>
        <v>0</v>
      </c>
      <c r="CI587" s="14">
        <f>VLOOKUP($B587,[2]Sheet3!$G:$CZ,72,0)</f>
        <v>0</v>
      </c>
      <c r="CJ587" s="14">
        <f>VLOOKUP($B587,[2]Sheet3!$G:$CZ,73,0)</f>
        <v>0</v>
      </c>
      <c r="CK587" s="14">
        <f>VLOOKUP($B587,[2]Sheet3!$G:$CZ,74,0)</f>
        <v>0</v>
      </c>
      <c r="CL587" s="14">
        <f>VLOOKUP($B587,[2]Sheet3!$G:$CZ,75,0)</f>
        <v>0</v>
      </c>
      <c r="CM587" s="14">
        <f>VLOOKUP($B587,[2]Sheet3!$G:$CZ,76,0)</f>
        <v>0</v>
      </c>
      <c r="CN587" s="14">
        <f>VLOOKUP($B587,[2]Sheet3!$G:$CZ,77,0)</f>
        <v>0</v>
      </c>
      <c r="CO587" s="14">
        <f>VLOOKUP($B587,[2]Sheet3!$G:$CZ,78,0)</f>
        <v>0</v>
      </c>
      <c r="CP587" s="14">
        <f>VLOOKUP($B587,[2]Sheet3!$G:$CZ,79,0)</f>
        <v>0</v>
      </c>
      <c r="CQ587" s="14">
        <f>VLOOKUP($B587,[2]Sheet3!$G:$CZ,80,0)</f>
        <v>0</v>
      </c>
      <c r="CR587" s="14">
        <f>VLOOKUP($B587,[2]Sheet3!$G:$CZ,81,0)</f>
        <v>0</v>
      </c>
      <c r="CS587" s="14">
        <f>VLOOKUP($B587,[2]Sheet3!$G:$CZ,82,0)</f>
        <v>0</v>
      </c>
      <c r="CT587" s="14">
        <f>VLOOKUP($B587,[2]Sheet3!$G:$CZ,83,0)</f>
        <v>0</v>
      </c>
      <c r="CU587" s="14">
        <f>VLOOKUP($B587,[2]Sheet3!$G:$CZ,84,0)</f>
        <v>0</v>
      </c>
      <c r="CV587" s="14">
        <f>VLOOKUP($B587,[2]Sheet3!$G:$CZ,85,0)</f>
        <v>0</v>
      </c>
      <c r="CW587" s="14">
        <f>VLOOKUP($B587,[2]Sheet3!$G:$CZ,86,0)</f>
        <v>0</v>
      </c>
      <c r="CX587" s="14">
        <f>VLOOKUP($B587,[2]Sheet3!$G:$CZ,87,0)</f>
        <v>0</v>
      </c>
      <c r="CY587" s="14">
        <f>VLOOKUP($B587,[2]Sheet3!$G:$CZ,88,0)</f>
        <v>0</v>
      </c>
      <c r="CZ587" s="14">
        <f>VLOOKUP($B587,[2]Sheet3!$G:$CZ,89,0)</f>
        <v>0</v>
      </c>
      <c r="DA587" s="14">
        <f>VLOOKUP($B587,[2]Sheet3!$G:$CZ,90,0)</f>
        <v>0</v>
      </c>
      <c r="DB587" s="14">
        <f>VLOOKUP($B587,[2]Sheet3!$G:$CZ,91,0)</f>
        <v>0</v>
      </c>
      <c r="DC587" s="14">
        <f>VLOOKUP($B587,[2]Sheet3!$G:$CZ,92,0)</f>
        <v>0</v>
      </c>
      <c r="DD587" s="14">
        <f>VLOOKUP($B587,[2]Sheet3!$G:$CZ,93,0)</f>
        <v>0</v>
      </c>
      <c r="DE587" s="14">
        <f>VLOOKUP($B587,[2]Sheet3!$G:$CZ,94,0)</f>
        <v>0</v>
      </c>
      <c r="DF587" s="14">
        <f>VLOOKUP($B587,[2]Sheet3!$G:$CZ,95,0)</f>
        <v>0</v>
      </c>
      <c r="DG587" s="14">
        <f>VLOOKUP($B587,[2]Sheet3!$G:$CZ,96,0)</f>
        <v>0</v>
      </c>
      <c r="DH587" s="14">
        <f>VLOOKUP($B587,[2]Sheet3!$G:$CZ,97,0)</f>
        <v>0</v>
      </c>
      <c r="DI587" s="14">
        <f>VLOOKUP($B587,[2]Sheet3!$G:$CZ,98,0)</f>
        <v>0</v>
      </c>
    </row>
    <row r="588" spans="1:113" x14ac:dyDescent="0.3">
      <c r="A588" s="9" t="str">
        <f t="shared" si="29"/>
        <v>S3R076</v>
      </c>
      <c r="B588" s="15" t="s">
        <v>1626</v>
      </c>
      <c r="C588" s="15" t="s">
        <v>1627</v>
      </c>
      <c r="F588" s="7" t="s">
        <v>15</v>
      </c>
      <c r="G588" s="12" t="s">
        <v>4083</v>
      </c>
      <c r="H588" s="12" t="str">
        <f>VLOOKUP($B588,[1]Sheet1!$A:$G,5,0)</f>
        <v>suresh.skg@redingtongroup.com</v>
      </c>
      <c r="I588" s="12" t="str">
        <f>VLOOKUP($B588,[1]Sheet1!$A:$G,7,0)</f>
        <v>yogesh.ganesh@redingtongroup.com</v>
      </c>
      <c r="J588" s="12" t="s">
        <v>82</v>
      </c>
      <c r="K588" s="7"/>
      <c r="L588" s="7"/>
      <c r="M588" s="8"/>
      <c r="N588" s="7" t="str">
        <f t="shared" si="27"/>
        <v>suresh.skg@redingtongroup.com; yogesh.ganesh@redingtongroup.com; nilesh.phirke@redingtongroup.com;christopher.joseph@redingtongroup.com</v>
      </c>
      <c r="O588" s="7" t="str">
        <f t="shared" si="28"/>
        <v>S3R076</v>
      </c>
      <c r="P588" s="8" t="s">
        <v>5215</v>
      </c>
      <c r="Q588" s="14">
        <f>VLOOKUP($B588,[2]Sheet3!$G:$CZ,2,0)</f>
        <v>2400300918</v>
      </c>
      <c r="R588" s="14">
        <f>VLOOKUP($B588,[2]Sheet3!$G:$CZ,3,0)</f>
        <v>2400300916</v>
      </c>
      <c r="S588" s="14">
        <f>VLOOKUP($B588,[2]Sheet3!$G:$CZ,4,0)</f>
        <v>2400300914</v>
      </c>
      <c r="T588" s="14">
        <f>VLOOKUP($B588,[2]Sheet3!$G:$CZ,5,0)</f>
        <v>0</v>
      </c>
      <c r="U588" s="14">
        <f>VLOOKUP($B588,[2]Sheet3!$G:$CZ,6,0)</f>
        <v>0</v>
      </c>
      <c r="V588" s="14">
        <f>VLOOKUP($B588,[2]Sheet3!$G:$CZ,7,0)</f>
        <v>0</v>
      </c>
      <c r="W588" s="14">
        <f>VLOOKUP($B588,[2]Sheet3!$G:$CZ,8,0)</f>
        <v>0</v>
      </c>
      <c r="X588" s="14">
        <f>VLOOKUP($B588,[2]Sheet3!$G:$CZ,9,0)</f>
        <v>0</v>
      </c>
      <c r="Y588" s="14">
        <f>VLOOKUP($B588,[2]Sheet3!$G:$CZ,10,0)</f>
        <v>0</v>
      </c>
      <c r="Z588" s="14">
        <f>VLOOKUP($B588,[2]Sheet3!$G:$CZ,11,0)</f>
        <v>0</v>
      </c>
      <c r="AA588" s="14">
        <f>VLOOKUP($B588,[2]Sheet3!$G:$CZ,12,0)</f>
        <v>0</v>
      </c>
      <c r="AB588" s="14">
        <f>VLOOKUP($B588,[2]Sheet3!$G:$CZ,13,0)</f>
        <v>0</v>
      </c>
      <c r="AC588" s="14">
        <f>VLOOKUP($B588,[2]Sheet3!$G:$CZ,14,0)</f>
        <v>0</v>
      </c>
      <c r="AD588" s="14">
        <f>VLOOKUP($B588,[2]Sheet3!$G:$CZ,15,0)</f>
        <v>0</v>
      </c>
      <c r="AE588" s="14">
        <f>VLOOKUP($B588,[2]Sheet3!$G:$CZ,16,0)</f>
        <v>0</v>
      </c>
      <c r="AF588" s="14">
        <f>VLOOKUP($B588,[2]Sheet3!$G:$CZ,17,0)</f>
        <v>0</v>
      </c>
      <c r="AG588" s="14">
        <f>VLOOKUP($B588,[2]Sheet3!$G:$CZ,18,0)</f>
        <v>0</v>
      </c>
      <c r="AH588" s="14">
        <f>VLOOKUP($B588,[2]Sheet3!$G:$CZ,19,0)</f>
        <v>0</v>
      </c>
      <c r="AI588" s="14">
        <f>VLOOKUP($B588,[2]Sheet3!$G:$CZ,20,0)</f>
        <v>0</v>
      </c>
      <c r="AJ588" s="14">
        <f>VLOOKUP($B588,[2]Sheet3!$G:$CZ,21,0)</f>
        <v>0</v>
      </c>
      <c r="AK588" s="14">
        <f>VLOOKUP($B588,[2]Sheet3!$G:$CZ,22,0)</f>
        <v>0</v>
      </c>
      <c r="AL588" s="14">
        <f>VLOOKUP($B588,[2]Sheet3!$G:$CZ,23,0)</f>
        <v>0</v>
      </c>
      <c r="AM588" s="14">
        <f>VLOOKUP($B588,[2]Sheet3!$G:$CZ,24,0)</f>
        <v>0</v>
      </c>
      <c r="AN588" s="14">
        <f>VLOOKUP($B588,[2]Sheet3!$G:$CZ,25,0)</f>
        <v>0</v>
      </c>
      <c r="AO588" s="14">
        <f>VLOOKUP($B588,[2]Sheet3!$G:$CZ,26,0)</f>
        <v>0</v>
      </c>
      <c r="AP588" s="14">
        <f>VLOOKUP($B588,[2]Sheet3!$G:$CZ,27,0)</f>
        <v>0</v>
      </c>
      <c r="AQ588" s="14">
        <f>VLOOKUP($B588,[2]Sheet3!$G:$CZ,28,0)</f>
        <v>0</v>
      </c>
      <c r="AR588" s="14">
        <f>VLOOKUP($B588,[2]Sheet3!$G:$CZ,29,0)</f>
        <v>0</v>
      </c>
      <c r="AS588" s="14">
        <f>VLOOKUP($B588,[2]Sheet3!$G:$CZ,30,0)</f>
        <v>0</v>
      </c>
      <c r="AT588" s="14">
        <f>VLOOKUP($B588,[2]Sheet3!$G:$CZ,31,0)</f>
        <v>0</v>
      </c>
      <c r="AU588" s="14">
        <f>VLOOKUP($B588,[2]Sheet3!$G:$CZ,32,0)</f>
        <v>0</v>
      </c>
      <c r="AV588" s="14">
        <f>VLOOKUP($B588,[2]Sheet3!$G:$CZ,33,0)</f>
        <v>0</v>
      </c>
      <c r="AW588" s="14">
        <f>VLOOKUP($B588,[2]Sheet3!$G:$CZ,34,0)</f>
        <v>0</v>
      </c>
      <c r="AX588" s="14">
        <f>VLOOKUP($B588,[2]Sheet3!$G:$CZ,35,0)</f>
        <v>0</v>
      </c>
      <c r="AY588" s="14">
        <f>VLOOKUP($B588,[2]Sheet3!$G:$CZ,36,0)</f>
        <v>0</v>
      </c>
      <c r="AZ588" s="14">
        <f>VLOOKUP($B588,[2]Sheet3!$G:$CZ,37,0)</f>
        <v>0</v>
      </c>
      <c r="BA588" s="14">
        <f>VLOOKUP($B588,[2]Sheet3!$G:$CZ,38,0)</f>
        <v>0</v>
      </c>
      <c r="BB588" s="14">
        <f>VLOOKUP($B588,[2]Sheet3!$G:$CZ,39,0)</f>
        <v>0</v>
      </c>
      <c r="BC588" s="14">
        <f>VLOOKUP($B588,[2]Sheet3!$G:$CZ,40,0)</f>
        <v>0</v>
      </c>
      <c r="BD588" s="14">
        <f>VLOOKUP($B588,[2]Sheet3!$G:$CZ,41,0)</f>
        <v>0</v>
      </c>
      <c r="BE588" s="14">
        <f>VLOOKUP($B588,[2]Sheet3!$G:$CZ,42,0)</f>
        <v>0</v>
      </c>
      <c r="BF588" s="14">
        <f>VLOOKUP($B588,[2]Sheet3!$G:$CZ,43,0)</f>
        <v>0</v>
      </c>
      <c r="BG588" s="14">
        <f>VLOOKUP($B588,[2]Sheet3!$G:$CZ,44,0)</f>
        <v>0</v>
      </c>
      <c r="BH588" s="14">
        <f>VLOOKUP($B588,[2]Sheet3!$G:$CZ,45,0)</f>
        <v>0</v>
      </c>
      <c r="BI588" s="14">
        <f>VLOOKUP($B588,[2]Sheet3!$G:$CZ,46,0)</f>
        <v>0</v>
      </c>
      <c r="BJ588" s="14">
        <f>VLOOKUP($B588,[2]Sheet3!$G:$CZ,47,0)</f>
        <v>0</v>
      </c>
      <c r="BK588" s="14">
        <f>VLOOKUP($B588,[2]Sheet3!$G:$CZ,48,0)</f>
        <v>0</v>
      </c>
      <c r="BL588" s="14">
        <f>VLOOKUP($B588,[2]Sheet3!$G:$CZ,49,0)</f>
        <v>0</v>
      </c>
      <c r="BM588" s="14">
        <f>VLOOKUP($B588,[2]Sheet3!$G:$CZ,50,0)</f>
        <v>0</v>
      </c>
      <c r="BN588" s="14">
        <f>VLOOKUP($B588,[2]Sheet3!$G:$CZ,51,0)</f>
        <v>0</v>
      </c>
      <c r="BO588" s="14">
        <f>VLOOKUP($B588,[2]Sheet3!$G:$CZ,52,0)</f>
        <v>0</v>
      </c>
      <c r="BP588" s="14">
        <f>VLOOKUP($B588,[2]Sheet3!$G:$CZ,53,0)</f>
        <v>0</v>
      </c>
      <c r="BQ588" s="14">
        <f>VLOOKUP($B588,[2]Sheet3!$G:$CZ,54,0)</f>
        <v>0</v>
      </c>
      <c r="BR588" s="14">
        <f>VLOOKUP($B588,[2]Sheet3!$G:$CZ,55,0)</f>
        <v>0</v>
      </c>
      <c r="BS588" s="14">
        <f>VLOOKUP($B588,[2]Sheet3!$G:$CZ,56,0)</f>
        <v>0</v>
      </c>
      <c r="BT588" s="14">
        <f>VLOOKUP($B588,[2]Sheet3!$G:$CZ,57,0)</f>
        <v>0</v>
      </c>
      <c r="BU588" s="14">
        <f>VLOOKUP($B588,[2]Sheet3!$G:$CZ,58,0)</f>
        <v>0</v>
      </c>
      <c r="BV588" s="14">
        <f>VLOOKUP($B588,[2]Sheet3!$G:$CZ,59,0)</f>
        <v>0</v>
      </c>
      <c r="BW588" s="14">
        <f>VLOOKUP($B588,[2]Sheet3!$G:$CZ,60,0)</f>
        <v>0</v>
      </c>
      <c r="BX588" s="14">
        <f>VLOOKUP($B588,[2]Sheet3!$G:$CZ,61,0)</f>
        <v>0</v>
      </c>
      <c r="BY588" s="14">
        <f>VLOOKUP($B588,[2]Sheet3!$G:$CZ,62,0)</f>
        <v>0</v>
      </c>
      <c r="BZ588" s="14">
        <f>VLOOKUP($B588,[2]Sheet3!$G:$CZ,63,0)</f>
        <v>0</v>
      </c>
      <c r="CA588" s="14">
        <f>VLOOKUP($B588,[2]Sheet3!$G:$CZ,64,0)</f>
        <v>0</v>
      </c>
      <c r="CB588" s="14">
        <f>VLOOKUP($B588,[2]Sheet3!$G:$CZ,65,0)</f>
        <v>0</v>
      </c>
      <c r="CC588" s="14">
        <f>VLOOKUP($B588,[2]Sheet3!$G:$CZ,66,0)</f>
        <v>0</v>
      </c>
      <c r="CD588" s="14">
        <f>VLOOKUP($B588,[2]Sheet3!$G:$CZ,67,0)</f>
        <v>0</v>
      </c>
      <c r="CE588" s="14">
        <f>VLOOKUP($B588,[2]Sheet3!$G:$CZ,68,0)</f>
        <v>0</v>
      </c>
      <c r="CF588" s="14">
        <f>VLOOKUP($B588,[2]Sheet3!$G:$CZ,69,0)</f>
        <v>0</v>
      </c>
      <c r="CG588" s="14">
        <f>VLOOKUP($B588,[2]Sheet3!$G:$CZ,70,0)</f>
        <v>0</v>
      </c>
      <c r="CH588" s="14">
        <f>VLOOKUP($B588,[2]Sheet3!$G:$CZ,71,0)</f>
        <v>0</v>
      </c>
      <c r="CI588" s="14">
        <f>VLOOKUP($B588,[2]Sheet3!$G:$CZ,72,0)</f>
        <v>0</v>
      </c>
      <c r="CJ588" s="14">
        <f>VLOOKUP($B588,[2]Sheet3!$G:$CZ,73,0)</f>
        <v>0</v>
      </c>
      <c r="CK588" s="14">
        <f>VLOOKUP($B588,[2]Sheet3!$G:$CZ,74,0)</f>
        <v>0</v>
      </c>
      <c r="CL588" s="14">
        <f>VLOOKUP($B588,[2]Sheet3!$G:$CZ,75,0)</f>
        <v>0</v>
      </c>
      <c r="CM588" s="14">
        <f>VLOOKUP($B588,[2]Sheet3!$G:$CZ,76,0)</f>
        <v>0</v>
      </c>
      <c r="CN588" s="14">
        <f>VLOOKUP($B588,[2]Sheet3!$G:$CZ,77,0)</f>
        <v>0</v>
      </c>
      <c r="CO588" s="14">
        <f>VLOOKUP($B588,[2]Sheet3!$G:$CZ,78,0)</f>
        <v>0</v>
      </c>
      <c r="CP588" s="14">
        <f>VLOOKUP($B588,[2]Sheet3!$G:$CZ,79,0)</f>
        <v>0</v>
      </c>
      <c r="CQ588" s="14">
        <f>VLOOKUP($B588,[2]Sheet3!$G:$CZ,80,0)</f>
        <v>0</v>
      </c>
      <c r="CR588" s="14">
        <f>VLOOKUP($B588,[2]Sheet3!$G:$CZ,81,0)</f>
        <v>0</v>
      </c>
      <c r="CS588" s="14">
        <f>VLOOKUP($B588,[2]Sheet3!$G:$CZ,82,0)</f>
        <v>0</v>
      </c>
      <c r="CT588" s="14">
        <f>VLOOKUP($B588,[2]Sheet3!$G:$CZ,83,0)</f>
        <v>0</v>
      </c>
      <c r="CU588" s="14">
        <f>VLOOKUP($B588,[2]Sheet3!$G:$CZ,84,0)</f>
        <v>0</v>
      </c>
      <c r="CV588" s="14">
        <f>VLOOKUP($B588,[2]Sheet3!$G:$CZ,85,0)</f>
        <v>0</v>
      </c>
      <c r="CW588" s="14">
        <f>VLOOKUP($B588,[2]Sheet3!$G:$CZ,86,0)</f>
        <v>0</v>
      </c>
      <c r="CX588" s="14">
        <f>VLOOKUP($B588,[2]Sheet3!$G:$CZ,87,0)</f>
        <v>0</v>
      </c>
      <c r="CY588" s="14">
        <f>VLOOKUP($B588,[2]Sheet3!$G:$CZ,88,0)</f>
        <v>0</v>
      </c>
      <c r="CZ588" s="14">
        <f>VLOOKUP($B588,[2]Sheet3!$G:$CZ,89,0)</f>
        <v>0</v>
      </c>
      <c r="DA588" s="14">
        <f>VLOOKUP($B588,[2]Sheet3!$G:$CZ,90,0)</f>
        <v>0</v>
      </c>
      <c r="DB588" s="14">
        <f>VLOOKUP($B588,[2]Sheet3!$G:$CZ,91,0)</f>
        <v>0</v>
      </c>
      <c r="DC588" s="14">
        <f>VLOOKUP($B588,[2]Sheet3!$G:$CZ,92,0)</f>
        <v>0</v>
      </c>
      <c r="DD588" s="14">
        <f>VLOOKUP($B588,[2]Sheet3!$G:$CZ,93,0)</f>
        <v>0</v>
      </c>
      <c r="DE588" s="14">
        <f>VLOOKUP($B588,[2]Sheet3!$G:$CZ,94,0)</f>
        <v>0</v>
      </c>
      <c r="DF588" s="14">
        <f>VLOOKUP($B588,[2]Sheet3!$G:$CZ,95,0)</f>
        <v>0</v>
      </c>
      <c r="DG588" s="14">
        <f>VLOOKUP($B588,[2]Sheet3!$G:$CZ,96,0)</f>
        <v>0</v>
      </c>
      <c r="DH588" s="14">
        <f>VLOOKUP($B588,[2]Sheet3!$G:$CZ,97,0)</f>
        <v>0</v>
      </c>
      <c r="DI588" s="14">
        <f>VLOOKUP($B588,[2]Sheet3!$G:$CZ,98,0)</f>
        <v>0</v>
      </c>
    </row>
    <row r="589" spans="1:113" x14ac:dyDescent="0.3">
      <c r="A589" s="9" t="str">
        <f t="shared" si="29"/>
        <v>W73223</v>
      </c>
      <c r="B589" s="15" t="s">
        <v>1628</v>
      </c>
      <c r="C589" s="15" t="s">
        <v>1629</v>
      </c>
      <c r="F589" s="7" t="s">
        <v>15</v>
      </c>
      <c r="G589" s="12" t="s">
        <v>4084</v>
      </c>
      <c r="H589" s="12" t="str">
        <f>VLOOKUP($B589,[1]Sheet1!$A:$G,5,0)</f>
        <v>malam.meena@redingtongroup.com</v>
      </c>
      <c r="I589" s="12" t="str">
        <f>VLOOKUP($B589,[1]Sheet1!$A:$G,7,0)</f>
        <v>dilip.vishwa@redingtongroup.com</v>
      </c>
      <c r="J589" s="12" t="s">
        <v>82</v>
      </c>
      <c r="K589" s="7"/>
      <c r="L589" s="7"/>
      <c r="M589" s="8"/>
      <c r="N589" s="7" t="str">
        <f t="shared" si="27"/>
        <v>malam.meena@redingtongroup.com; dilip.vishwa@redingtongroup.com; nilesh.phirke@redingtongroup.com;christopher.joseph@redingtongroup.com</v>
      </c>
      <c r="O589" s="7" t="str">
        <f t="shared" si="28"/>
        <v>W73223</v>
      </c>
      <c r="P589" s="8" t="s">
        <v>5215</v>
      </c>
      <c r="Q589" s="14">
        <f>VLOOKUP($B589,[2]Sheet3!$G:$CZ,2,0)</f>
        <v>2400304147</v>
      </c>
      <c r="R589" s="14">
        <f>VLOOKUP($B589,[2]Sheet3!$G:$CZ,3,0)</f>
        <v>2400304144</v>
      </c>
      <c r="S589" s="14">
        <f>VLOOKUP($B589,[2]Sheet3!$G:$CZ,4,0)</f>
        <v>2400305342</v>
      </c>
      <c r="T589" s="14">
        <f>VLOOKUP($B589,[2]Sheet3!$G:$CZ,5,0)</f>
        <v>0</v>
      </c>
      <c r="U589" s="14">
        <f>VLOOKUP($B589,[2]Sheet3!$G:$CZ,6,0)</f>
        <v>0</v>
      </c>
      <c r="V589" s="14">
        <f>VLOOKUP($B589,[2]Sheet3!$G:$CZ,7,0)</f>
        <v>0</v>
      </c>
      <c r="W589" s="14">
        <f>VLOOKUP($B589,[2]Sheet3!$G:$CZ,8,0)</f>
        <v>0</v>
      </c>
      <c r="X589" s="14">
        <f>VLOOKUP($B589,[2]Sheet3!$G:$CZ,9,0)</f>
        <v>0</v>
      </c>
      <c r="Y589" s="14">
        <f>VLOOKUP($B589,[2]Sheet3!$G:$CZ,10,0)</f>
        <v>0</v>
      </c>
      <c r="Z589" s="14">
        <f>VLOOKUP($B589,[2]Sheet3!$G:$CZ,11,0)</f>
        <v>0</v>
      </c>
      <c r="AA589" s="14">
        <f>VLOOKUP($B589,[2]Sheet3!$G:$CZ,12,0)</f>
        <v>0</v>
      </c>
      <c r="AB589" s="14">
        <f>VLOOKUP($B589,[2]Sheet3!$G:$CZ,13,0)</f>
        <v>0</v>
      </c>
      <c r="AC589" s="14">
        <f>VLOOKUP($B589,[2]Sheet3!$G:$CZ,14,0)</f>
        <v>0</v>
      </c>
      <c r="AD589" s="14">
        <f>VLOOKUP($B589,[2]Sheet3!$G:$CZ,15,0)</f>
        <v>0</v>
      </c>
      <c r="AE589" s="14">
        <f>VLOOKUP($B589,[2]Sheet3!$G:$CZ,16,0)</f>
        <v>0</v>
      </c>
      <c r="AF589" s="14">
        <f>VLOOKUP($B589,[2]Sheet3!$G:$CZ,17,0)</f>
        <v>0</v>
      </c>
      <c r="AG589" s="14">
        <f>VLOOKUP($B589,[2]Sheet3!$G:$CZ,18,0)</f>
        <v>0</v>
      </c>
      <c r="AH589" s="14">
        <f>VLOOKUP($B589,[2]Sheet3!$G:$CZ,19,0)</f>
        <v>0</v>
      </c>
      <c r="AI589" s="14">
        <f>VLOOKUP($B589,[2]Sheet3!$G:$CZ,20,0)</f>
        <v>0</v>
      </c>
      <c r="AJ589" s="14">
        <f>VLOOKUP($B589,[2]Sheet3!$G:$CZ,21,0)</f>
        <v>0</v>
      </c>
      <c r="AK589" s="14">
        <f>VLOOKUP($B589,[2]Sheet3!$G:$CZ,22,0)</f>
        <v>0</v>
      </c>
      <c r="AL589" s="14">
        <f>VLOOKUP($B589,[2]Sheet3!$G:$CZ,23,0)</f>
        <v>0</v>
      </c>
      <c r="AM589" s="14">
        <f>VLOOKUP($B589,[2]Sheet3!$G:$CZ,24,0)</f>
        <v>0</v>
      </c>
      <c r="AN589" s="14">
        <f>VLOOKUP($B589,[2]Sheet3!$G:$CZ,25,0)</f>
        <v>0</v>
      </c>
      <c r="AO589" s="14">
        <f>VLOOKUP($B589,[2]Sheet3!$G:$CZ,26,0)</f>
        <v>0</v>
      </c>
      <c r="AP589" s="14">
        <f>VLOOKUP($B589,[2]Sheet3!$G:$CZ,27,0)</f>
        <v>0</v>
      </c>
      <c r="AQ589" s="14">
        <f>VLOOKUP($B589,[2]Sheet3!$G:$CZ,28,0)</f>
        <v>0</v>
      </c>
      <c r="AR589" s="14">
        <f>VLOOKUP($B589,[2]Sheet3!$G:$CZ,29,0)</f>
        <v>0</v>
      </c>
      <c r="AS589" s="14">
        <f>VLOOKUP($B589,[2]Sheet3!$G:$CZ,30,0)</f>
        <v>0</v>
      </c>
      <c r="AT589" s="14">
        <f>VLOOKUP($B589,[2]Sheet3!$G:$CZ,31,0)</f>
        <v>0</v>
      </c>
      <c r="AU589" s="14">
        <f>VLOOKUP($B589,[2]Sheet3!$G:$CZ,32,0)</f>
        <v>0</v>
      </c>
      <c r="AV589" s="14">
        <f>VLOOKUP($B589,[2]Sheet3!$G:$CZ,33,0)</f>
        <v>0</v>
      </c>
      <c r="AW589" s="14">
        <f>VLOOKUP($B589,[2]Sheet3!$G:$CZ,34,0)</f>
        <v>0</v>
      </c>
      <c r="AX589" s="14">
        <f>VLOOKUP($B589,[2]Sheet3!$G:$CZ,35,0)</f>
        <v>0</v>
      </c>
      <c r="AY589" s="14">
        <f>VLOOKUP($B589,[2]Sheet3!$G:$CZ,36,0)</f>
        <v>0</v>
      </c>
      <c r="AZ589" s="14">
        <f>VLOOKUP($B589,[2]Sheet3!$G:$CZ,37,0)</f>
        <v>0</v>
      </c>
      <c r="BA589" s="14">
        <f>VLOOKUP($B589,[2]Sheet3!$G:$CZ,38,0)</f>
        <v>0</v>
      </c>
      <c r="BB589" s="14">
        <f>VLOOKUP($B589,[2]Sheet3!$G:$CZ,39,0)</f>
        <v>0</v>
      </c>
      <c r="BC589" s="14">
        <f>VLOOKUP($B589,[2]Sheet3!$G:$CZ,40,0)</f>
        <v>0</v>
      </c>
      <c r="BD589" s="14">
        <f>VLOOKUP($B589,[2]Sheet3!$G:$CZ,41,0)</f>
        <v>0</v>
      </c>
      <c r="BE589" s="14">
        <f>VLOOKUP($B589,[2]Sheet3!$G:$CZ,42,0)</f>
        <v>0</v>
      </c>
      <c r="BF589" s="14">
        <f>VLOOKUP($B589,[2]Sheet3!$G:$CZ,43,0)</f>
        <v>0</v>
      </c>
      <c r="BG589" s="14">
        <f>VLOOKUP($B589,[2]Sheet3!$G:$CZ,44,0)</f>
        <v>0</v>
      </c>
      <c r="BH589" s="14">
        <f>VLOOKUP($B589,[2]Sheet3!$G:$CZ,45,0)</f>
        <v>0</v>
      </c>
      <c r="BI589" s="14">
        <f>VLOOKUP($B589,[2]Sheet3!$G:$CZ,46,0)</f>
        <v>0</v>
      </c>
      <c r="BJ589" s="14">
        <f>VLOOKUP($B589,[2]Sheet3!$G:$CZ,47,0)</f>
        <v>0</v>
      </c>
      <c r="BK589" s="14">
        <f>VLOOKUP($B589,[2]Sheet3!$G:$CZ,48,0)</f>
        <v>0</v>
      </c>
      <c r="BL589" s="14">
        <f>VLOOKUP($B589,[2]Sheet3!$G:$CZ,49,0)</f>
        <v>0</v>
      </c>
      <c r="BM589" s="14">
        <f>VLOOKUP($B589,[2]Sheet3!$G:$CZ,50,0)</f>
        <v>0</v>
      </c>
      <c r="BN589" s="14">
        <f>VLOOKUP($B589,[2]Sheet3!$G:$CZ,51,0)</f>
        <v>0</v>
      </c>
      <c r="BO589" s="14">
        <f>VLOOKUP($B589,[2]Sheet3!$G:$CZ,52,0)</f>
        <v>0</v>
      </c>
      <c r="BP589" s="14">
        <f>VLOOKUP($B589,[2]Sheet3!$G:$CZ,53,0)</f>
        <v>0</v>
      </c>
      <c r="BQ589" s="14">
        <f>VLOOKUP($B589,[2]Sheet3!$G:$CZ,54,0)</f>
        <v>0</v>
      </c>
      <c r="BR589" s="14">
        <f>VLOOKUP($B589,[2]Sheet3!$G:$CZ,55,0)</f>
        <v>0</v>
      </c>
      <c r="BS589" s="14">
        <f>VLOOKUP($B589,[2]Sheet3!$G:$CZ,56,0)</f>
        <v>0</v>
      </c>
      <c r="BT589" s="14">
        <f>VLOOKUP($B589,[2]Sheet3!$G:$CZ,57,0)</f>
        <v>0</v>
      </c>
      <c r="BU589" s="14">
        <f>VLOOKUP($B589,[2]Sheet3!$G:$CZ,58,0)</f>
        <v>0</v>
      </c>
      <c r="BV589" s="14">
        <f>VLOOKUP($B589,[2]Sheet3!$G:$CZ,59,0)</f>
        <v>0</v>
      </c>
      <c r="BW589" s="14">
        <f>VLOOKUP($B589,[2]Sheet3!$G:$CZ,60,0)</f>
        <v>0</v>
      </c>
      <c r="BX589" s="14">
        <f>VLOOKUP($B589,[2]Sheet3!$G:$CZ,61,0)</f>
        <v>0</v>
      </c>
      <c r="BY589" s="14">
        <f>VLOOKUP($B589,[2]Sheet3!$G:$CZ,62,0)</f>
        <v>0</v>
      </c>
      <c r="BZ589" s="14">
        <f>VLOOKUP($B589,[2]Sheet3!$G:$CZ,63,0)</f>
        <v>0</v>
      </c>
      <c r="CA589" s="14">
        <f>VLOOKUP($B589,[2]Sheet3!$G:$CZ,64,0)</f>
        <v>0</v>
      </c>
      <c r="CB589" s="14">
        <f>VLOOKUP($B589,[2]Sheet3!$G:$CZ,65,0)</f>
        <v>0</v>
      </c>
      <c r="CC589" s="14">
        <f>VLOOKUP($B589,[2]Sheet3!$G:$CZ,66,0)</f>
        <v>0</v>
      </c>
      <c r="CD589" s="14">
        <f>VLOOKUP($B589,[2]Sheet3!$G:$CZ,67,0)</f>
        <v>0</v>
      </c>
      <c r="CE589" s="14">
        <f>VLOOKUP($B589,[2]Sheet3!$G:$CZ,68,0)</f>
        <v>0</v>
      </c>
      <c r="CF589" s="14">
        <f>VLOOKUP($B589,[2]Sheet3!$G:$CZ,69,0)</f>
        <v>0</v>
      </c>
      <c r="CG589" s="14">
        <f>VLOOKUP($B589,[2]Sheet3!$G:$CZ,70,0)</f>
        <v>0</v>
      </c>
      <c r="CH589" s="14">
        <f>VLOOKUP($B589,[2]Sheet3!$G:$CZ,71,0)</f>
        <v>0</v>
      </c>
      <c r="CI589" s="14">
        <f>VLOOKUP($B589,[2]Sheet3!$G:$CZ,72,0)</f>
        <v>0</v>
      </c>
      <c r="CJ589" s="14">
        <f>VLOOKUP($B589,[2]Sheet3!$G:$CZ,73,0)</f>
        <v>0</v>
      </c>
      <c r="CK589" s="14">
        <f>VLOOKUP($B589,[2]Sheet3!$G:$CZ,74,0)</f>
        <v>0</v>
      </c>
      <c r="CL589" s="14">
        <f>VLOOKUP($B589,[2]Sheet3!$G:$CZ,75,0)</f>
        <v>0</v>
      </c>
      <c r="CM589" s="14">
        <f>VLOOKUP($B589,[2]Sheet3!$G:$CZ,76,0)</f>
        <v>0</v>
      </c>
      <c r="CN589" s="14">
        <f>VLOOKUP($B589,[2]Sheet3!$G:$CZ,77,0)</f>
        <v>0</v>
      </c>
      <c r="CO589" s="14">
        <f>VLOOKUP($B589,[2]Sheet3!$G:$CZ,78,0)</f>
        <v>0</v>
      </c>
      <c r="CP589" s="14">
        <f>VLOOKUP($B589,[2]Sheet3!$G:$CZ,79,0)</f>
        <v>0</v>
      </c>
      <c r="CQ589" s="14">
        <f>VLOOKUP($B589,[2]Sheet3!$G:$CZ,80,0)</f>
        <v>0</v>
      </c>
      <c r="CR589" s="14">
        <f>VLOOKUP($B589,[2]Sheet3!$G:$CZ,81,0)</f>
        <v>0</v>
      </c>
      <c r="CS589" s="14">
        <f>VLOOKUP($B589,[2]Sheet3!$G:$CZ,82,0)</f>
        <v>0</v>
      </c>
      <c r="CT589" s="14">
        <f>VLOOKUP($B589,[2]Sheet3!$G:$CZ,83,0)</f>
        <v>0</v>
      </c>
      <c r="CU589" s="14">
        <f>VLOOKUP($B589,[2]Sheet3!$G:$CZ,84,0)</f>
        <v>0</v>
      </c>
      <c r="CV589" s="14">
        <f>VLOOKUP($B589,[2]Sheet3!$G:$CZ,85,0)</f>
        <v>0</v>
      </c>
      <c r="CW589" s="14">
        <f>VLOOKUP($B589,[2]Sheet3!$G:$CZ,86,0)</f>
        <v>0</v>
      </c>
      <c r="CX589" s="14">
        <f>VLOOKUP($B589,[2]Sheet3!$G:$CZ,87,0)</f>
        <v>0</v>
      </c>
      <c r="CY589" s="14">
        <f>VLOOKUP($B589,[2]Sheet3!$G:$CZ,88,0)</f>
        <v>0</v>
      </c>
      <c r="CZ589" s="14">
        <f>VLOOKUP($B589,[2]Sheet3!$G:$CZ,89,0)</f>
        <v>0</v>
      </c>
      <c r="DA589" s="14">
        <f>VLOOKUP($B589,[2]Sheet3!$G:$CZ,90,0)</f>
        <v>0</v>
      </c>
      <c r="DB589" s="14">
        <f>VLOOKUP($B589,[2]Sheet3!$G:$CZ,91,0)</f>
        <v>0</v>
      </c>
      <c r="DC589" s="14">
        <f>VLOOKUP($B589,[2]Sheet3!$G:$CZ,92,0)</f>
        <v>0</v>
      </c>
      <c r="DD589" s="14">
        <f>VLOOKUP($B589,[2]Sheet3!$G:$CZ,93,0)</f>
        <v>0</v>
      </c>
      <c r="DE589" s="14">
        <f>VLOOKUP($B589,[2]Sheet3!$G:$CZ,94,0)</f>
        <v>0</v>
      </c>
      <c r="DF589" s="14">
        <f>VLOOKUP($B589,[2]Sheet3!$G:$CZ,95,0)</f>
        <v>0</v>
      </c>
      <c r="DG589" s="14">
        <f>VLOOKUP($B589,[2]Sheet3!$G:$CZ,96,0)</f>
        <v>0</v>
      </c>
      <c r="DH589" s="14">
        <f>VLOOKUP($B589,[2]Sheet3!$G:$CZ,97,0)</f>
        <v>0</v>
      </c>
      <c r="DI589" s="14">
        <f>VLOOKUP($B589,[2]Sheet3!$G:$CZ,98,0)</f>
        <v>0</v>
      </c>
    </row>
    <row r="590" spans="1:113" x14ac:dyDescent="0.3">
      <c r="A590" s="9" t="str">
        <f t="shared" si="29"/>
        <v>W73082</v>
      </c>
      <c r="B590" s="15" t="s">
        <v>525</v>
      </c>
      <c r="C590" s="15" t="s">
        <v>526</v>
      </c>
      <c r="F590" s="7" t="s">
        <v>15</v>
      </c>
      <c r="G590" s="12" t="s">
        <v>4085</v>
      </c>
      <c r="H590" s="12" t="str">
        <f>VLOOKUP($B590,[1]Sheet1!$A:$G,5,0)</f>
        <v>malam.meena@redingtongroup.com</v>
      </c>
      <c r="I590" s="12" t="str">
        <f>VLOOKUP($B590,[1]Sheet1!$A:$G,7,0)</f>
        <v>dilip.vishwa@redingtongroup.com</v>
      </c>
      <c r="J590" s="12" t="s">
        <v>82</v>
      </c>
      <c r="K590" s="7"/>
      <c r="L590" s="7"/>
      <c r="M590" s="8"/>
      <c r="N590" s="7" t="str">
        <f t="shared" si="27"/>
        <v>malam.meena@redingtongroup.com; dilip.vishwa@redingtongroup.com; nilesh.phirke@redingtongroup.com;christopher.joseph@redingtongroup.com</v>
      </c>
      <c r="O590" s="7" t="str">
        <f t="shared" si="28"/>
        <v>W73082</v>
      </c>
      <c r="P590" s="8" t="s">
        <v>5215</v>
      </c>
      <c r="Q590" s="14">
        <f>VLOOKUP($B590,[2]Sheet3!$G:$CZ,2,0)</f>
        <v>2400307021</v>
      </c>
      <c r="R590" s="14">
        <f>VLOOKUP($B590,[2]Sheet3!$G:$CZ,3,0)</f>
        <v>2400303977</v>
      </c>
      <c r="S590" s="14">
        <f>VLOOKUP($B590,[2]Sheet3!$G:$CZ,4,0)</f>
        <v>2400303958</v>
      </c>
      <c r="T590" s="14">
        <f>VLOOKUP($B590,[2]Sheet3!$G:$CZ,5,0)</f>
        <v>2400303967</v>
      </c>
      <c r="U590" s="14">
        <f>VLOOKUP($B590,[2]Sheet3!$G:$CZ,6,0)</f>
        <v>2400308610</v>
      </c>
      <c r="V590" s="14">
        <f>VLOOKUP($B590,[2]Sheet3!$G:$CZ,7,0)</f>
        <v>2400303965</v>
      </c>
      <c r="W590" s="14">
        <f>VLOOKUP($B590,[2]Sheet3!$G:$CZ,8,0)</f>
        <v>0</v>
      </c>
      <c r="X590" s="14">
        <f>VLOOKUP($B590,[2]Sheet3!$G:$CZ,9,0)</f>
        <v>0</v>
      </c>
      <c r="Y590" s="14">
        <f>VLOOKUP($B590,[2]Sheet3!$G:$CZ,10,0)</f>
        <v>0</v>
      </c>
      <c r="Z590" s="14">
        <f>VLOOKUP($B590,[2]Sheet3!$G:$CZ,11,0)</f>
        <v>0</v>
      </c>
      <c r="AA590" s="14">
        <f>VLOOKUP($B590,[2]Sheet3!$G:$CZ,12,0)</f>
        <v>0</v>
      </c>
      <c r="AB590" s="14">
        <f>VLOOKUP($B590,[2]Sheet3!$G:$CZ,13,0)</f>
        <v>0</v>
      </c>
      <c r="AC590" s="14">
        <f>VLOOKUP($B590,[2]Sheet3!$G:$CZ,14,0)</f>
        <v>0</v>
      </c>
      <c r="AD590" s="14">
        <f>VLOOKUP($B590,[2]Sheet3!$G:$CZ,15,0)</f>
        <v>0</v>
      </c>
      <c r="AE590" s="14">
        <f>VLOOKUP($B590,[2]Sheet3!$G:$CZ,16,0)</f>
        <v>0</v>
      </c>
      <c r="AF590" s="14">
        <f>VLOOKUP($B590,[2]Sheet3!$G:$CZ,17,0)</f>
        <v>0</v>
      </c>
      <c r="AG590" s="14">
        <f>VLOOKUP($B590,[2]Sheet3!$G:$CZ,18,0)</f>
        <v>0</v>
      </c>
      <c r="AH590" s="14">
        <f>VLOOKUP($B590,[2]Sheet3!$G:$CZ,19,0)</f>
        <v>0</v>
      </c>
      <c r="AI590" s="14">
        <f>VLOOKUP($B590,[2]Sheet3!$G:$CZ,20,0)</f>
        <v>0</v>
      </c>
      <c r="AJ590" s="14">
        <f>VLOOKUP($B590,[2]Sheet3!$G:$CZ,21,0)</f>
        <v>0</v>
      </c>
      <c r="AK590" s="14">
        <f>VLOOKUP($B590,[2]Sheet3!$G:$CZ,22,0)</f>
        <v>0</v>
      </c>
      <c r="AL590" s="14">
        <f>VLOOKUP($B590,[2]Sheet3!$G:$CZ,23,0)</f>
        <v>0</v>
      </c>
      <c r="AM590" s="14">
        <f>VLOOKUP($B590,[2]Sheet3!$G:$CZ,24,0)</f>
        <v>0</v>
      </c>
      <c r="AN590" s="14">
        <f>VLOOKUP($B590,[2]Sheet3!$G:$CZ,25,0)</f>
        <v>0</v>
      </c>
      <c r="AO590" s="14">
        <f>VLOOKUP($B590,[2]Sheet3!$G:$CZ,26,0)</f>
        <v>0</v>
      </c>
      <c r="AP590" s="14">
        <f>VLOOKUP($B590,[2]Sheet3!$G:$CZ,27,0)</f>
        <v>0</v>
      </c>
      <c r="AQ590" s="14">
        <f>VLOOKUP($B590,[2]Sheet3!$G:$CZ,28,0)</f>
        <v>0</v>
      </c>
      <c r="AR590" s="14">
        <f>VLOOKUP($B590,[2]Sheet3!$G:$CZ,29,0)</f>
        <v>0</v>
      </c>
      <c r="AS590" s="14">
        <f>VLOOKUP($B590,[2]Sheet3!$G:$CZ,30,0)</f>
        <v>0</v>
      </c>
      <c r="AT590" s="14">
        <f>VLOOKUP($B590,[2]Sheet3!$G:$CZ,31,0)</f>
        <v>0</v>
      </c>
      <c r="AU590" s="14">
        <f>VLOOKUP($B590,[2]Sheet3!$G:$CZ,32,0)</f>
        <v>0</v>
      </c>
      <c r="AV590" s="14">
        <f>VLOOKUP($B590,[2]Sheet3!$G:$CZ,33,0)</f>
        <v>0</v>
      </c>
      <c r="AW590" s="14">
        <f>VLOOKUP($B590,[2]Sheet3!$G:$CZ,34,0)</f>
        <v>0</v>
      </c>
      <c r="AX590" s="14">
        <f>VLOOKUP($B590,[2]Sheet3!$G:$CZ,35,0)</f>
        <v>0</v>
      </c>
      <c r="AY590" s="14">
        <f>VLOOKUP($B590,[2]Sheet3!$G:$CZ,36,0)</f>
        <v>0</v>
      </c>
      <c r="AZ590" s="14">
        <f>VLOOKUP($B590,[2]Sheet3!$G:$CZ,37,0)</f>
        <v>0</v>
      </c>
      <c r="BA590" s="14">
        <f>VLOOKUP($B590,[2]Sheet3!$G:$CZ,38,0)</f>
        <v>0</v>
      </c>
      <c r="BB590" s="14">
        <f>VLOOKUP($B590,[2]Sheet3!$G:$CZ,39,0)</f>
        <v>0</v>
      </c>
      <c r="BC590" s="14">
        <f>VLOOKUP($B590,[2]Sheet3!$G:$CZ,40,0)</f>
        <v>0</v>
      </c>
      <c r="BD590" s="14">
        <f>VLOOKUP($B590,[2]Sheet3!$G:$CZ,41,0)</f>
        <v>0</v>
      </c>
      <c r="BE590" s="14">
        <f>VLOOKUP($B590,[2]Sheet3!$G:$CZ,42,0)</f>
        <v>0</v>
      </c>
      <c r="BF590" s="14">
        <f>VLOOKUP($B590,[2]Sheet3!$G:$CZ,43,0)</f>
        <v>0</v>
      </c>
      <c r="BG590" s="14">
        <f>VLOOKUP($B590,[2]Sheet3!$G:$CZ,44,0)</f>
        <v>0</v>
      </c>
      <c r="BH590" s="14">
        <f>VLOOKUP($B590,[2]Sheet3!$G:$CZ,45,0)</f>
        <v>0</v>
      </c>
      <c r="BI590" s="14">
        <f>VLOOKUP($B590,[2]Sheet3!$G:$CZ,46,0)</f>
        <v>0</v>
      </c>
      <c r="BJ590" s="14">
        <f>VLOOKUP($B590,[2]Sheet3!$G:$CZ,47,0)</f>
        <v>0</v>
      </c>
      <c r="BK590" s="14">
        <f>VLOOKUP($B590,[2]Sheet3!$G:$CZ,48,0)</f>
        <v>0</v>
      </c>
      <c r="BL590" s="14">
        <f>VLOOKUP($B590,[2]Sheet3!$G:$CZ,49,0)</f>
        <v>0</v>
      </c>
      <c r="BM590" s="14">
        <f>VLOOKUP($B590,[2]Sheet3!$G:$CZ,50,0)</f>
        <v>0</v>
      </c>
      <c r="BN590" s="14">
        <f>VLOOKUP($B590,[2]Sheet3!$G:$CZ,51,0)</f>
        <v>0</v>
      </c>
      <c r="BO590" s="14">
        <f>VLOOKUP($B590,[2]Sheet3!$G:$CZ,52,0)</f>
        <v>0</v>
      </c>
      <c r="BP590" s="14">
        <f>VLOOKUP($B590,[2]Sheet3!$G:$CZ,53,0)</f>
        <v>0</v>
      </c>
      <c r="BQ590" s="14">
        <f>VLOOKUP($B590,[2]Sheet3!$G:$CZ,54,0)</f>
        <v>0</v>
      </c>
      <c r="BR590" s="14">
        <f>VLOOKUP($B590,[2]Sheet3!$G:$CZ,55,0)</f>
        <v>0</v>
      </c>
      <c r="BS590" s="14">
        <f>VLOOKUP($B590,[2]Sheet3!$G:$CZ,56,0)</f>
        <v>0</v>
      </c>
      <c r="BT590" s="14">
        <f>VLOOKUP($B590,[2]Sheet3!$G:$CZ,57,0)</f>
        <v>0</v>
      </c>
      <c r="BU590" s="14">
        <f>VLOOKUP($B590,[2]Sheet3!$G:$CZ,58,0)</f>
        <v>0</v>
      </c>
      <c r="BV590" s="14">
        <f>VLOOKUP($B590,[2]Sheet3!$G:$CZ,59,0)</f>
        <v>0</v>
      </c>
      <c r="BW590" s="14">
        <f>VLOOKUP($B590,[2]Sheet3!$G:$CZ,60,0)</f>
        <v>0</v>
      </c>
      <c r="BX590" s="14">
        <f>VLOOKUP($B590,[2]Sheet3!$G:$CZ,61,0)</f>
        <v>0</v>
      </c>
      <c r="BY590" s="14">
        <f>VLOOKUP($B590,[2]Sheet3!$G:$CZ,62,0)</f>
        <v>0</v>
      </c>
      <c r="BZ590" s="14">
        <f>VLOOKUP($B590,[2]Sheet3!$G:$CZ,63,0)</f>
        <v>0</v>
      </c>
      <c r="CA590" s="14">
        <f>VLOOKUP($B590,[2]Sheet3!$G:$CZ,64,0)</f>
        <v>0</v>
      </c>
      <c r="CB590" s="14">
        <f>VLOOKUP($B590,[2]Sheet3!$G:$CZ,65,0)</f>
        <v>0</v>
      </c>
      <c r="CC590" s="14">
        <f>VLOOKUP($B590,[2]Sheet3!$G:$CZ,66,0)</f>
        <v>0</v>
      </c>
      <c r="CD590" s="14">
        <f>VLOOKUP($B590,[2]Sheet3!$G:$CZ,67,0)</f>
        <v>0</v>
      </c>
      <c r="CE590" s="14">
        <f>VLOOKUP($B590,[2]Sheet3!$G:$CZ,68,0)</f>
        <v>0</v>
      </c>
      <c r="CF590" s="14">
        <f>VLOOKUP($B590,[2]Sheet3!$G:$CZ,69,0)</f>
        <v>0</v>
      </c>
      <c r="CG590" s="14">
        <f>VLOOKUP($B590,[2]Sheet3!$G:$CZ,70,0)</f>
        <v>0</v>
      </c>
      <c r="CH590" s="14">
        <f>VLOOKUP($B590,[2]Sheet3!$G:$CZ,71,0)</f>
        <v>0</v>
      </c>
      <c r="CI590" s="14">
        <f>VLOOKUP($B590,[2]Sheet3!$G:$CZ,72,0)</f>
        <v>0</v>
      </c>
      <c r="CJ590" s="14">
        <f>VLOOKUP($B590,[2]Sheet3!$G:$CZ,73,0)</f>
        <v>0</v>
      </c>
      <c r="CK590" s="14">
        <f>VLOOKUP($B590,[2]Sheet3!$G:$CZ,74,0)</f>
        <v>0</v>
      </c>
      <c r="CL590" s="14">
        <f>VLOOKUP($B590,[2]Sheet3!$G:$CZ,75,0)</f>
        <v>0</v>
      </c>
      <c r="CM590" s="14">
        <f>VLOOKUP($B590,[2]Sheet3!$G:$CZ,76,0)</f>
        <v>0</v>
      </c>
      <c r="CN590" s="14">
        <f>VLOOKUP($B590,[2]Sheet3!$G:$CZ,77,0)</f>
        <v>0</v>
      </c>
      <c r="CO590" s="14">
        <f>VLOOKUP($B590,[2]Sheet3!$G:$CZ,78,0)</f>
        <v>0</v>
      </c>
      <c r="CP590" s="14">
        <f>VLOOKUP($B590,[2]Sheet3!$G:$CZ,79,0)</f>
        <v>0</v>
      </c>
      <c r="CQ590" s="14">
        <f>VLOOKUP($B590,[2]Sheet3!$G:$CZ,80,0)</f>
        <v>0</v>
      </c>
      <c r="CR590" s="14">
        <f>VLOOKUP($B590,[2]Sheet3!$G:$CZ,81,0)</f>
        <v>0</v>
      </c>
      <c r="CS590" s="14">
        <f>VLOOKUP($B590,[2]Sheet3!$G:$CZ,82,0)</f>
        <v>0</v>
      </c>
      <c r="CT590" s="14">
        <f>VLOOKUP($B590,[2]Sheet3!$G:$CZ,83,0)</f>
        <v>0</v>
      </c>
      <c r="CU590" s="14">
        <f>VLOOKUP($B590,[2]Sheet3!$G:$CZ,84,0)</f>
        <v>0</v>
      </c>
      <c r="CV590" s="14">
        <f>VLOOKUP($B590,[2]Sheet3!$G:$CZ,85,0)</f>
        <v>0</v>
      </c>
      <c r="CW590" s="14">
        <f>VLOOKUP($B590,[2]Sheet3!$G:$CZ,86,0)</f>
        <v>0</v>
      </c>
      <c r="CX590" s="14">
        <f>VLOOKUP($B590,[2]Sheet3!$G:$CZ,87,0)</f>
        <v>0</v>
      </c>
      <c r="CY590" s="14">
        <f>VLOOKUP($B590,[2]Sheet3!$G:$CZ,88,0)</f>
        <v>0</v>
      </c>
      <c r="CZ590" s="14">
        <f>VLOOKUP($B590,[2]Sheet3!$G:$CZ,89,0)</f>
        <v>0</v>
      </c>
      <c r="DA590" s="14">
        <f>VLOOKUP($B590,[2]Sheet3!$G:$CZ,90,0)</f>
        <v>0</v>
      </c>
      <c r="DB590" s="14">
        <f>VLOOKUP($B590,[2]Sheet3!$G:$CZ,91,0)</f>
        <v>0</v>
      </c>
      <c r="DC590" s="14">
        <f>VLOOKUP($B590,[2]Sheet3!$G:$CZ,92,0)</f>
        <v>0</v>
      </c>
      <c r="DD590" s="14">
        <f>VLOOKUP($B590,[2]Sheet3!$G:$CZ,93,0)</f>
        <v>0</v>
      </c>
      <c r="DE590" s="14">
        <f>VLOOKUP($B590,[2]Sheet3!$G:$CZ,94,0)</f>
        <v>0</v>
      </c>
      <c r="DF590" s="14">
        <f>VLOOKUP($B590,[2]Sheet3!$G:$CZ,95,0)</f>
        <v>0</v>
      </c>
      <c r="DG590" s="14">
        <f>VLOOKUP($B590,[2]Sheet3!$G:$CZ,96,0)</f>
        <v>0</v>
      </c>
      <c r="DH590" s="14">
        <f>VLOOKUP($B590,[2]Sheet3!$G:$CZ,97,0)</f>
        <v>0</v>
      </c>
      <c r="DI590" s="14">
        <f>VLOOKUP($B590,[2]Sheet3!$G:$CZ,98,0)</f>
        <v>0</v>
      </c>
    </row>
    <row r="591" spans="1:113" x14ac:dyDescent="0.3">
      <c r="A591" s="9" t="str">
        <f t="shared" si="29"/>
        <v>W73103</v>
      </c>
      <c r="B591" s="15" t="s">
        <v>1630</v>
      </c>
      <c r="C591" s="15" t="s">
        <v>1631</v>
      </c>
      <c r="F591" s="7" t="s">
        <v>15</v>
      </c>
      <c r="G591" s="12" t="s">
        <v>4086</v>
      </c>
      <c r="H591" s="12" t="str">
        <f>VLOOKUP($B591,[1]Sheet1!$A:$G,5,0)</f>
        <v>malam.meena@redingtongroup.com</v>
      </c>
      <c r="I591" s="12" t="str">
        <f>VLOOKUP($B591,[1]Sheet1!$A:$G,7,0)</f>
        <v>dilip.vishwa@redingtongroup.com</v>
      </c>
      <c r="J591" s="12" t="s">
        <v>82</v>
      </c>
      <c r="K591" s="7"/>
      <c r="L591" s="7"/>
      <c r="M591" s="8"/>
      <c r="N591" s="7" t="str">
        <f t="shared" si="27"/>
        <v>malam.meena@redingtongroup.com; dilip.vishwa@redingtongroup.com; nilesh.phirke@redingtongroup.com;christopher.joseph@redingtongroup.com</v>
      </c>
      <c r="O591" s="7" t="str">
        <f t="shared" si="28"/>
        <v>W73103</v>
      </c>
      <c r="P591" s="8" t="s">
        <v>5215</v>
      </c>
      <c r="Q591" s="14">
        <f>VLOOKUP($B591,[2]Sheet3!$G:$CZ,2,0)</f>
        <v>2400303800</v>
      </c>
      <c r="R591" s="14">
        <f>VLOOKUP($B591,[2]Sheet3!$G:$CZ,3,0)</f>
        <v>2400303804</v>
      </c>
      <c r="S591" s="14">
        <f>VLOOKUP($B591,[2]Sheet3!$G:$CZ,4,0)</f>
        <v>2400300647</v>
      </c>
      <c r="T591" s="14">
        <f>VLOOKUP($B591,[2]Sheet3!$G:$CZ,5,0)</f>
        <v>2400299702</v>
      </c>
      <c r="U591" s="14">
        <f>VLOOKUP($B591,[2]Sheet3!$G:$CZ,6,0)</f>
        <v>2400309102</v>
      </c>
      <c r="V591" s="14">
        <f>VLOOKUP($B591,[2]Sheet3!$G:$CZ,7,0)</f>
        <v>0</v>
      </c>
      <c r="W591" s="14">
        <f>VLOOKUP($B591,[2]Sheet3!$G:$CZ,8,0)</f>
        <v>0</v>
      </c>
      <c r="X591" s="14">
        <f>VLOOKUP($B591,[2]Sheet3!$G:$CZ,9,0)</f>
        <v>0</v>
      </c>
      <c r="Y591" s="14">
        <f>VLOOKUP($B591,[2]Sheet3!$G:$CZ,10,0)</f>
        <v>0</v>
      </c>
      <c r="Z591" s="14">
        <f>VLOOKUP($B591,[2]Sheet3!$G:$CZ,11,0)</f>
        <v>0</v>
      </c>
      <c r="AA591" s="14">
        <f>VLOOKUP($B591,[2]Sheet3!$G:$CZ,12,0)</f>
        <v>0</v>
      </c>
      <c r="AB591" s="14">
        <f>VLOOKUP($B591,[2]Sheet3!$G:$CZ,13,0)</f>
        <v>0</v>
      </c>
      <c r="AC591" s="14">
        <f>VLOOKUP($B591,[2]Sheet3!$G:$CZ,14,0)</f>
        <v>0</v>
      </c>
      <c r="AD591" s="14">
        <f>VLOOKUP($B591,[2]Sheet3!$G:$CZ,15,0)</f>
        <v>0</v>
      </c>
      <c r="AE591" s="14">
        <f>VLOOKUP($B591,[2]Sheet3!$G:$CZ,16,0)</f>
        <v>0</v>
      </c>
      <c r="AF591" s="14">
        <f>VLOOKUP($B591,[2]Sheet3!$G:$CZ,17,0)</f>
        <v>0</v>
      </c>
      <c r="AG591" s="14">
        <f>VLOOKUP($B591,[2]Sheet3!$G:$CZ,18,0)</f>
        <v>0</v>
      </c>
      <c r="AH591" s="14">
        <f>VLOOKUP($B591,[2]Sheet3!$G:$CZ,19,0)</f>
        <v>0</v>
      </c>
      <c r="AI591" s="14">
        <f>VLOOKUP($B591,[2]Sheet3!$G:$CZ,20,0)</f>
        <v>0</v>
      </c>
      <c r="AJ591" s="14">
        <f>VLOOKUP($B591,[2]Sheet3!$G:$CZ,21,0)</f>
        <v>0</v>
      </c>
      <c r="AK591" s="14">
        <f>VLOOKUP($B591,[2]Sheet3!$G:$CZ,22,0)</f>
        <v>0</v>
      </c>
      <c r="AL591" s="14">
        <f>VLOOKUP($B591,[2]Sheet3!$G:$CZ,23,0)</f>
        <v>0</v>
      </c>
      <c r="AM591" s="14">
        <f>VLOOKUP($B591,[2]Sheet3!$G:$CZ,24,0)</f>
        <v>0</v>
      </c>
      <c r="AN591" s="14">
        <f>VLOOKUP($B591,[2]Sheet3!$G:$CZ,25,0)</f>
        <v>0</v>
      </c>
      <c r="AO591" s="14">
        <f>VLOOKUP($B591,[2]Sheet3!$G:$CZ,26,0)</f>
        <v>0</v>
      </c>
      <c r="AP591" s="14">
        <f>VLOOKUP($B591,[2]Sheet3!$G:$CZ,27,0)</f>
        <v>0</v>
      </c>
      <c r="AQ591" s="14">
        <f>VLOOKUP($B591,[2]Sheet3!$G:$CZ,28,0)</f>
        <v>0</v>
      </c>
      <c r="AR591" s="14">
        <f>VLOOKUP($B591,[2]Sheet3!$G:$CZ,29,0)</f>
        <v>0</v>
      </c>
      <c r="AS591" s="14">
        <f>VLOOKUP($B591,[2]Sheet3!$G:$CZ,30,0)</f>
        <v>0</v>
      </c>
      <c r="AT591" s="14">
        <f>VLOOKUP($B591,[2]Sheet3!$G:$CZ,31,0)</f>
        <v>0</v>
      </c>
      <c r="AU591" s="14">
        <f>VLOOKUP($B591,[2]Sheet3!$G:$CZ,32,0)</f>
        <v>0</v>
      </c>
      <c r="AV591" s="14">
        <f>VLOOKUP($B591,[2]Sheet3!$G:$CZ,33,0)</f>
        <v>0</v>
      </c>
      <c r="AW591" s="14">
        <f>VLOOKUP($B591,[2]Sheet3!$G:$CZ,34,0)</f>
        <v>0</v>
      </c>
      <c r="AX591" s="14">
        <f>VLOOKUP($B591,[2]Sheet3!$G:$CZ,35,0)</f>
        <v>0</v>
      </c>
      <c r="AY591" s="14">
        <f>VLOOKUP($B591,[2]Sheet3!$G:$CZ,36,0)</f>
        <v>0</v>
      </c>
      <c r="AZ591" s="14">
        <f>VLOOKUP($B591,[2]Sheet3!$G:$CZ,37,0)</f>
        <v>0</v>
      </c>
      <c r="BA591" s="14">
        <f>VLOOKUP($B591,[2]Sheet3!$G:$CZ,38,0)</f>
        <v>0</v>
      </c>
      <c r="BB591" s="14">
        <f>VLOOKUP($B591,[2]Sheet3!$G:$CZ,39,0)</f>
        <v>0</v>
      </c>
      <c r="BC591" s="14">
        <f>VLOOKUP($B591,[2]Sheet3!$G:$CZ,40,0)</f>
        <v>0</v>
      </c>
      <c r="BD591" s="14">
        <f>VLOOKUP($B591,[2]Sheet3!$G:$CZ,41,0)</f>
        <v>0</v>
      </c>
      <c r="BE591" s="14">
        <f>VLOOKUP($B591,[2]Sheet3!$G:$CZ,42,0)</f>
        <v>0</v>
      </c>
      <c r="BF591" s="14">
        <f>VLOOKUP($B591,[2]Sheet3!$G:$CZ,43,0)</f>
        <v>0</v>
      </c>
      <c r="BG591" s="14">
        <f>VLOOKUP($B591,[2]Sheet3!$G:$CZ,44,0)</f>
        <v>0</v>
      </c>
      <c r="BH591" s="14">
        <f>VLOOKUP($B591,[2]Sheet3!$G:$CZ,45,0)</f>
        <v>0</v>
      </c>
      <c r="BI591" s="14">
        <f>VLOOKUP($B591,[2]Sheet3!$G:$CZ,46,0)</f>
        <v>0</v>
      </c>
      <c r="BJ591" s="14">
        <f>VLOOKUP($B591,[2]Sheet3!$G:$CZ,47,0)</f>
        <v>0</v>
      </c>
      <c r="BK591" s="14">
        <f>VLOOKUP($B591,[2]Sheet3!$G:$CZ,48,0)</f>
        <v>0</v>
      </c>
      <c r="BL591" s="14">
        <f>VLOOKUP($B591,[2]Sheet3!$G:$CZ,49,0)</f>
        <v>0</v>
      </c>
      <c r="BM591" s="14">
        <f>VLOOKUP($B591,[2]Sheet3!$G:$CZ,50,0)</f>
        <v>0</v>
      </c>
      <c r="BN591" s="14">
        <f>VLOOKUP($B591,[2]Sheet3!$G:$CZ,51,0)</f>
        <v>0</v>
      </c>
      <c r="BO591" s="14">
        <f>VLOOKUP($B591,[2]Sheet3!$G:$CZ,52,0)</f>
        <v>0</v>
      </c>
      <c r="BP591" s="14">
        <f>VLOOKUP($B591,[2]Sheet3!$G:$CZ,53,0)</f>
        <v>0</v>
      </c>
      <c r="BQ591" s="14">
        <f>VLOOKUP($B591,[2]Sheet3!$G:$CZ,54,0)</f>
        <v>0</v>
      </c>
      <c r="BR591" s="14">
        <f>VLOOKUP($B591,[2]Sheet3!$G:$CZ,55,0)</f>
        <v>0</v>
      </c>
      <c r="BS591" s="14">
        <f>VLOOKUP($B591,[2]Sheet3!$G:$CZ,56,0)</f>
        <v>0</v>
      </c>
      <c r="BT591" s="14">
        <f>VLOOKUP($B591,[2]Sheet3!$G:$CZ,57,0)</f>
        <v>0</v>
      </c>
      <c r="BU591" s="14">
        <f>VLOOKUP($B591,[2]Sheet3!$G:$CZ,58,0)</f>
        <v>0</v>
      </c>
      <c r="BV591" s="14">
        <f>VLOOKUP($B591,[2]Sheet3!$G:$CZ,59,0)</f>
        <v>0</v>
      </c>
      <c r="BW591" s="14">
        <f>VLOOKUP($B591,[2]Sheet3!$G:$CZ,60,0)</f>
        <v>0</v>
      </c>
      <c r="BX591" s="14">
        <f>VLOOKUP($B591,[2]Sheet3!$G:$CZ,61,0)</f>
        <v>0</v>
      </c>
      <c r="BY591" s="14">
        <f>VLOOKUP($B591,[2]Sheet3!$G:$CZ,62,0)</f>
        <v>0</v>
      </c>
      <c r="BZ591" s="14">
        <f>VLOOKUP($B591,[2]Sheet3!$G:$CZ,63,0)</f>
        <v>0</v>
      </c>
      <c r="CA591" s="14">
        <f>VLOOKUP($B591,[2]Sheet3!$G:$CZ,64,0)</f>
        <v>0</v>
      </c>
      <c r="CB591" s="14">
        <f>VLOOKUP($B591,[2]Sheet3!$G:$CZ,65,0)</f>
        <v>0</v>
      </c>
      <c r="CC591" s="14">
        <f>VLOOKUP($B591,[2]Sheet3!$G:$CZ,66,0)</f>
        <v>0</v>
      </c>
      <c r="CD591" s="14">
        <f>VLOOKUP($B591,[2]Sheet3!$G:$CZ,67,0)</f>
        <v>0</v>
      </c>
      <c r="CE591" s="14">
        <f>VLOOKUP($B591,[2]Sheet3!$G:$CZ,68,0)</f>
        <v>0</v>
      </c>
      <c r="CF591" s="14">
        <f>VLOOKUP($B591,[2]Sheet3!$G:$CZ,69,0)</f>
        <v>0</v>
      </c>
      <c r="CG591" s="14">
        <f>VLOOKUP($B591,[2]Sheet3!$G:$CZ,70,0)</f>
        <v>0</v>
      </c>
      <c r="CH591" s="14">
        <f>VLOOKUP($B591,[2]Sheet3!$G:$CZ,71,0)</f>
        <v>0</v>
      </c>
      <c r="CI591" s="14">
        <f>VLOOKUP($B591,[2]Sheet3!$G:$CZ,72,0)</f>
        <v>0</v>
      </c>
      <c r="CJ591" s="14">
        <f>VLOOKUP($B591,[2]Sheet3!$G:$CZ,73,0)</f>
        <v>0</v>
      </c>
      <c r="CK591" s="14">
        <f>VLOOKUP($B591,[2]Sheet3!$G:$CZ,74,0)</f>
        <v>0</v>
      </c>
      <c r="CL591" s="14">
        <f>VLOOKUP($B591,[2]Sheet3!$G:$CZ,75,0)</f>
        <v>0</v>
      </c>
      <c r="CM591" s="14">
        <f>VLOOKUP($B591,[2]Sheet3!$G:$CZ,76,0)</f>
        <v>0</v>
      </c>
      <c r="CN591" s="14">
        <f>VLOOKUP($B591,[2]Sheet3!$G:$CZ,77,0)</f>
        <v>0</v>
      </c>
      <c r="CO591" s="14">
        <f>VLOOKUP($B591,[2]Sheet3!$G:$CZ,78,0)</f>
        <v>0</v>
      </c>
      <c r="CP591" s="14">
        <f>VLOOKUP($B591,[2]Sheet3!$G:$CZ,79,0)</f>
        <v>0</v>
      </c>
      <c r="CQ591" s="14">
        <f>VLOOKUP($B591,[2]Sheet3!$G:$CZ,80,0)</f>
        <v>0</v>
      </c>
      <c r="CR591" s="14">
        <f>VLOOKUP($B591,[2]Sheet3!$G:$CZ,81,0)</f>
        <v>0</v>
      </c>
      <c r="CS591" s="14">
        <f>VLOOKUP($B591,[2]Sheet3!$G:$CZ,82,0)</f>
        <v>0</v>
      </c>
      <c r="CT591" s="14">
        <f>VLOOKUP($B591,[2]Sheet3!$G:$CZ,83,0)</f>
        <v>0</v>
      </c>
      <c r="CU591" s="14">
        <f>VLOOKUP($B591,[2]Sheet3!$G:$CZ,84,0)</f>
        <v>0</v>
      </c>
      <c r="CV591" s="14">
        <f>VLOOKUP($B591,[2]Sheet3!$G:$CZ,85,0)</f>
        <v>0</v>
      </c>
      <c r="CW591" s="14">
        <f>VLOOKUP($B591,[2]Sheet3!$G:$CZ,86,0)</f>
        <v>0</v>
      </c>
      <c r="CX591" s="14">
        <f>VLOOKUP($B591,[2]Sheet3!$G:$CZ,87,0)</f>
        <v>0</v>
      </c>
      <c r="CY591" s="14">
        <f>VLOOKUP($B591,[2]Sheet3!$G:$CZ,88,0)</f>
        <v>0</v>
      </c>
      <c r="CZ591" s="14">
        <f>VLOOKUP($B591,[2]Sheet3!$G:$CZ,89,0)</f>
        <v>0</v>
      </c>
      <c r="DA591" s="14">
        <f>VLOOKUP($B591,[2]Sheet3!$G:$CZ,90,0)</f>
        <v>0</v>
      </c>
      <c r="DB591" s="14">
        <f>VLOOKUP($B591,[2]Sheet3!$G:$CZ,91,0)</f>
        <v>0</v>
      </c>
      <c r="DC591" s="14">
        <f>VLOOKUP($B591,[2]Sheet3!$G:$CZ,92,0)</f>
        <v>0</v>
      </c>
      <c r="DD591" s="14">
        <f>VLOOKUP($B591,[2]Sheet3!$G:$CZ,93,0)</f>
        <v>0</v>
      </c>
      <c r="DE591" s="14">
        <f>VLOOKUP($B591,[2]Sheet3!$G:$CZ,94,0)</f>
        <v>0</v>
      </c>
      <c r="DF591" s="14">
        <f>VLOOKUP($B591,[2]Sheet3!$G:$CZ,95,0)</f>
        <v>0</v>
      </c>
      <c r="DG591" s="14">
        <f>VLOOKUP($B591,[2]Sheet3!$G:$CZ,96,0)</f>
        <v>0</v>
      </c>
      <c r="DH591" s="14">
        <f>VLOOKUP($B591,[2]Sheet3!$G:$CZ,97,0)</f>
        <v>0</v>
      </c>
      <c r="DI591" s="14">
        <f>VLOOKUP($B591,[2]Sheet3!$G:$CZ,98,0)</f>
        <v>0</v>
      </c>
    </row>
    <row r="592" spans="1:113" x14ac:dyDescent="0.3">
      <c r="A592" s="9" t="str">
        <f t="shared" si="29"/>
        <v>S34411</v>
      </c>
      <c r="B592" s="15" t="s">
        <v>1632</v>
      </c>
      <c r="C592" s="15" t="s">
        <v>1633</v>
      </c>
      <c r="F592" s="7" t="s">
        <v>15</v>
      </c>
      <c r="G592" s="12" t="s">
        <v>4087</v>
      </c>
      <c r="H592" s="12" t="str">
        <f>VLOOKUP($B592,[1]Sheet1!$A:$G,5,0)</f>
        <v>suresh.skg@redingtongroup.com</v>
      </c>
      <c r="I592" s="12" t="str">
        <f>VLOOKUP($B592,[1]Sheet1!$A:$G,7,0)</f>
        <v>yogesh.ganesh@redingtongroup.com</v>
      </c>
      <c r="J592" s="12" t="s">
        <v>82</v>
      </c>
      <c r="K592" s="7"/>
      <c r="L592" s="7"/>
      <c r="M592" s="8"/>
      <c r="N592" s="7" t="str">
        <f t="shared" si="27"/>
        <v>suresh.skg@redingtongroup.com; yogesh.ganesh@redingtongroup.com; nilesh.phirke@redingtongroup.com;christopher.joseph@redingtongroup.com</v>
      </c>
      <c r="O592" s="7" t="str">
        <f t="shared" si="28"/>
        <v>S34411</v>
      </c>
      <c r="P592" s="8" t="s">
        <v>5215</v>
      </c>
      <c r="Q592" s="14">
        <f>VLOOKUP($B592,[2]Sheet3!$G:$CZ,2,0)</f>
        <v>2400300967</v>
      </c>
      <c r="R592" s="14">
        <f>VLOOKUP($B592,[2]Sheet3!$G:$CZ,3,0)</f>
        <v>2400300965</v>
      </c>
      <c r="S592" s="14">
        <f>VLOOKUP($B592,[2]Sheet3!$G:$CZ,4,0)</f>
        <v>2400308442</v>
      </c>
      <c r="T592" s="14">
        <f>VLOOKUP($B592,[2]Sheet3!$G:$CZ,5,0)</f>
        <v>2400308803</v>
      </c>
      <c r="U592" s="14">
        <f>VLOOKUP($B592,[2]Sheet3!$G:$CZ,6,0)</f>
        <v>0</v>
      </c>
      <c r="V592" s="14">
        <f>VLOOKUP($B592,[2]Sheet3!$G:$CZ,7,0)</f>
        <v>0</v>
      </c>
      <c r="W592" s="14">
        <f>VLOOKUP($B592,[2]Sheet3!$G:$CZ,8,0)</f>
        <v>0</v>
      </c>
      <c r="X592" s="14">
        <f>VLOOKUP($B592,[2]Sheet3!$G:$CZ,9,0)</f>
        <v>0</v>
      </c>
      <c r="Y592" s="14">
        <f>VLOOKUP($B592,[2]Sheet3!$G:$CZ,10,0)</f>
        <v>0</v>
      </c>
      <c r="Z592" s="14">
        <f>VLOOKUP($B592,[2]Sheet3!$G:$CZ,11,0)</f>
        <v>0</v>
      </c>
      <c r="AA592" s="14">
        <f>VLOOKUP($B592,[2]Sheet3!$G:$CZ,12,0)</f>
        <v>0</v>
      </c>
      <c r="AB592" s="14">
        <f>VLOOKUP($B592,[2]Sheet3!$G:$CZ,13,0)</f>
        <v>0</v>
      </c>
      <c r="AC592" s="14">
        <f>VLOOKUP($B592,[2]Sheet3!$G:$CZ,14,0)</f>
        <v>0</v>
      </c>
      <c r="AD592" s="14">
        <f>VLOOKUP($B592,[2]Sheet3!$G:$CZ,15,0)</f>
        <v>0</v>
      </c>
      <c r="AE592" s="14">
        <f>VLOOKUP($B592,[2]Sheet3!$G:$CZ,16,0)</f>
        <v>0</v>
      </c>
      <c r="AF592" s="14">
        <f>VLOOKUP($B592,[2]Sheet3!$G:$CZ,17,0)</f>
        <v>0</v>
      </c>
      <c r="AG592" s="14">
        <f>VLOOKUP($B592,[2]Sheet3!$G:$CZ,18,0)</f>
        <v>0</v>
      </c>
      <c r="AH592" s="14">
        <f>VLOOKUP($B592,[2]Sheet3!$G:$CZ,19,0)</f>
        <v>0</v>
      </c>
      <c r="AI592" s="14">
        <f>VLOOKUP($B592,[2]Sheet3!$G:$CZ,20,0)</f>
        <v>0</v>
      </c>
      <c r="AJ592" s="14">
        <f>VLOOKUP($B592,[2]Sheet3!$G:$CZ,21,0)</f>
        <v>0</v>
      </c>
      <c r="AK592" s="14">
        <f>VLOOKUP($B592,[2]Sheet3!$G:$CZ,22,0)</f>
        <v>0</v>
      </c>
      <c r="AL592" s="14">
        <f>VLOOKUP($B592,[2]Sheet3!$G:$CZ,23,0)</f>
        <v>0</v>
      </c>
      <c r="AM592" s="14">
        <f>VLOOKUP($B592,[2]Sheet3!$G:$CZ,24,0)</f>
        <v>0</v>
      </c>
      <c r="AN592" s="14">
        <f>VLOOKUP($B592,[2]Sheet3!$G:$CZ,25,0)</f>
        <v>0</v>
      </c>
      <c r="AO592" s="14">
        <f>VLOOKUP($B592,[2]Sheet3!$G:$CZ,26,0)</f>
        <v>0</v>
      </c>
      <c r="AP592" s="14">
        <f>VLOOKUP($B592,[2]Sheet3!$G:$CZ,27,0)</f>
        <v>0</v>
      </c>
      <c r="AQ592" s="14">
        <f>VLOOKUP($B592,[2]Sheet3!$G:$CZ,28,0)</f>
        <v>0</v>
      </c>
      <c r="AR592" s="14">
        <f>VLOOKUP($B592,[2]Sheet3!$G:$CZ,29,0)</f>
        <v>0</v>
      </c>
      <c r="AS592" s="14">
        <f>VLOOKUP($B592,[2]Sheet3!$G:$CZ,30,0)</f>
        <v>0</v>
      </c>
      <c r="AT592" s="14">
        <f>VLOOKUP($B592,[2]Sheet3!$G:$CZ,31,0)</f>
        <v>0</v>
      </c>
      <c r="AU592" s="14">
        <f>VLOOKUP($B592,[2]Sheet3!$G:$CZ,32,0)</f>
        <v>0</v>
      </c>
      <c r="AV592" s="14">
        <f>VLOOKUP($B592,[2]Sheet3!$G:$CZ,33,0)</f>
        <v>0</v>
      </c>
      <c r="AW592" s="14">
        <f>VLOOKUP($B592,[2]Sheet3!$G:$CZ,34,0)</f>
        <v>0</v>
      </c>
      <c r="AX592" s="14">
        <f>VLOOKUP($B592,[2]Sheet3!$G:$CZ,35,0)</f>
        <v>0</v>
      </c>
      <c r="AY592" s="14">
        <f>VLOOKUP($B592,[2]Sheet3!$G:$CZ,36,0)</f>
        <v>0</v>
      </c>
      <c r="AZ592" s="14">
        <f>VLOOKUP($B592,[2]Sheet3!$G:$CZ,37,0)</f>
        <v>0</v>
      </c>
      <c r="BA592" s="14">
        <f>VLOOKUP($B592,[2]Sheet3!$G:$CZ,38,0)</f>
        <v>0</v>
      </c>
      <c r="BB592" s="14">
        <f>VLOOKUP($B592,[2]Sheet3!$G:$CZ,39,0)</f>
        <v>0</v>
      </c>
      <c r="BC592" s="14">
        <f>VLOOKUP($B592,[2]Sheet3!$G:$CZ,40,0)</f>
        <v>0</v>
      </c>
      <c r="BD592" s="14">
        <f>VLOOKUP($B592,[2]Sheet3!$G:$CZ,41,0)</f>
        <v>0</v>
      </c>
      <c r="BE592" s="14">
        <f>VLOOKUP($B592,[2]Sheet3!$G:$CZ,42,0)</f>
        <v>0</v>
      </c>
      <c r="BF592" s="14">
        <f>VLOOKUP($B592,[2]Sheet3!$G:$CZ,43,0)</f>
        <v>0</v>
      </c>
      <c r="BG592" s="14">
        <f>VLOOKUP($B592,[2]Sheet3!$G:$CZ,44,0)</f>
        <v>0</v>
      </c>
      <c r="BH592" s="14">
        <f>VLOOKUP($B592,[2]Sheet3!$G:$CZ,45,0)</f>
        <v>0</v>
      </c>
      <c r="BI592" s="14">
        <f>VLOOKUP($B592,[2]Sheet3!$G:$CZ,46,0)</f>
        <v>0</v>
      </c>
      <c r="BJ592" s="14">
        <f>VLOOKUP($B592,[2]Sheet3!$G:$CZ,47,0)</f>
        <v>0</v>
      </c>
      <c r="BK592" s="14">
        <f>VLOOKUP($B592,[2]Sheet3!$G:$CZ,48,0)</f>
        <v>0</v>
      </c>
      <c r="BL592" s="14">
        <f>VLOOKUP($B592,[2]Sheet3!$G:$CZ,49,0)</f>
        <v>0</v>
      </c>
      <c r="BM592" s="14">
        <f>VLOOKUP($B592,[2]Sheet3!$G:$CZ,50,0)</f>
        <v>0</v>
      </c>
      <c r="BN592" s="14">
        <f>VLOOKUP($B592,[2]Sheet3!$G:$CZ,51,0)</f>
        <v>0</v>
      </c>
      <c r="BO592" s="14">
        <f>VLOOKUP($B592,[2]Sheet3!$G:$CZ,52,0)</f>
        <v>0</v>
      </c>
      <c r="BP592" s="14">
        <f>VLOOKUP($B592,[2]Sheet3!$G:$CZ,53,0)</f>
        <v>0</v>
      </c>
      <c r="BQ592" s="14">
        <f>VLOOKUP($B592,[2]Sheet3!$G:$CZ,54,0)</f>
        <v>0</v>
      </c>
      <c r="BR592" s="14">
        <f>VLOOKUP($B592,[2]Sheet3!$G:$CZ,55,0)</f>
        <v>0</v>
      </c>
      <c r="BS592" s="14">
        <f>VLOOKUP($B592,[2]Sheet3!$G:$CZ,56,0)</f>
        <v>0</v>
      </c>
      <c r="BT592" s="14">
        <f>VLOOKUP($B592,[2]Sheet3!$G:$CZ,57,0)</f>
        <v>0</v>
      </c>
      <c r="BU592" s="14">
        <f>VLOOKUP($B592,[2]Sheet3!$G:$CZ,58,0)</f>
        <v>0</v>
      </c>
      <c r="BV592" s="14">
        <f>VLOOKUP($B592,[2]Sheet3!$G:$CZ,59,0)</f>
        <v>0</v>
      </c>
      <c r="BW592" s="14">
        <f>VLOOKUP($B592,[2]Sheet3!$G:$CZ,60,0)</f>
        <v>0</v>
      </c>
      <c r="BX592" s="14">
        <f>VLOOKUP($B592,[2]Sheet3!$G:$CZ,61,0)</f>
        <v>0</v>
      </c>
      <c r="BY592" s="14">
        <f>VLOOKUP($B592,[2]Sheet3!$G:$CZ,62,0)</f>
        <v>0</v>
      </c>
      <c r="BZ592" s="14">
        <f>VLOOKUP($B592,[2]Sheet3!$G:$CZ,63,0)</f>
        <v>0</v>
      </c>
      <c r="CA592" s="14">
        <f>VLOOKUP($B592,[2]Sheet3!$G:$CZ,64,0)</f>
        <v>0</v>
      </c>
      <c r="CB592" s="14">
        <f>VLOOKUP($B592,[2]Sheet3!$G:$CZ,65,0)</f>
        <v>0</v>
      </c>
      <c r="CC592" s="14">
        <f>VLOOKUP($B592,[2]Sheet3!$G:$CZ,66,0)</f>
        <v>0</v>
      </c>
      <c r="CD592" s="14">
        <f>VLOOKUP($B592,[2]Sheet3!$G:$CZ,67,0)</f>
        <v>0</v>
      </c>
      <c r="CE592" s="14">
        <f>VLOOKUP($B592,[2]Sheet3!$G:$CZ,68,0)</f>
        <v>0</v>
      </c>
      <c r="CF592" s="14">
        <f>VLOOKUP($B592,[2]Sheet3!$G:$CZ,69,0)</f>
        <v>0</v>
      </c>
      <c r="CG592" s="14">
        <f>VLOOKUP($B592,[2]Sheet3!$G:$CZ,70,0)</f>
        <v>0</v>
      </c>
      <c r="CH592" s="14">
        <f>VLOOKUP($B592,[2]Sheet3!$G:$CZ,71,0)</f>
        <v>0</v>
      </c>
      <c r="CI592" s="14">
        <f>VLOOKUP($B592,[2]Sheet3!$G:$CZ,72,0)</f>
        <v>0</v>
      </c>
      <c r="CJ592" s="14">
        <f>VLOOKUP($B592,[2]Sheet3!$G:$CZ,73,0)</f>
        <v>0</v>
      </c>
      <c r="CK592" s="14">
        <f>VLOOKUP($B592,[2]Sheet3!$G:$CZ,74,0)</f>
        <v>0</v>
      </c>
      <c r="CL592" s="14">
        <f>VLOOKUP($B592,[2]Sheet3!$G:$CZ,75,0)</f>
        <v>0</v>
      </c>
      <c r="CM592" s="14">
        <f>VLOOKUP($B592,[2]Sheet3!$G:$CZ,76,0)</f>
        <v>0</v>
      </c>
      <c r="CN592" s="14">
        <f>VLOOKUP($B592,[2]Sheet3!$G:$CZ,77,0)</f>
        <v>0</v>
      </c>
      <c r="CO592" s="14">
        <f>VLOOKUP($B592,[2]Sheet3!$G:$CZ,78,0)</f>
        <v>0</v>
      </c>
      <c r="CP592" s="14">
        <f>VLOOKUP($B592,[2]Sheet3!$G:$CZ,79,0)</f>
        <v>0</v>
      </c>
      <c r="CQ592" s="14">
        <f>VLOOKUP($B592,[2]Sheet3!$G:$CZ,80,0)</f>
        <v>0</v>
      </c>
      <c r="CR592" s="14">
        <f>VLOOKUP($B592,[2]Sheet3!$G:$CZ,81,0)</f>
        <v>0</v>
      </c>
      <c r="CS592" s="14">
        <f>VLOOKUP($B592,[2]Sheet3!$G:$CZ,82,0)</f>
        <v>0</v>
      </c>
      <c r="CT592" s="14">
        <f>VLOOKUP($B592,[2]Sheet3!$G:$CZ,83,0)</f>
        <v>0</v>
      </c>
      <c r="CU592" s="14">
        <f>VLOOKUP($B592,[2]Sheet3!$G:$CZ,84,0)</f>
        <v>0</v>
      </c>
      <c r="CV592" s="14">
        <f>VLOOKUP($B592,[2]Sheet3!$G:$CZ,85,0)</f>
        <v>0</v>
      </c>
      <c r="CW592" s="14">
        <f>VLOOKUP($B592,[2]Sheet3!$G:$CZ,86,0)</f>
        <v>0</v>
      </c>
      <c r="CX592" s="14">
        <f>VLOOKUP($B592,[2]Sheet3!$G:$CZ,87,0)</f>
        <v>0</v>
      </c>
      <c r="CY592" s="14">
        <f>VLOOKUP($B592,[2]Sheet3!$G:$CZ,88,0)</f>
        <v>0</v>
      </c>
      <c r="CZ592" s="14">
        <f>VLOOKUP($B592,[2]Sheet3!$G:$CZ,89,0)</f>
        <v>0</v>
      </c>
      <c r="DA592" s="14">
        <f>VLOOKUP($B592,[2]Sheet3!$G:$CZ,90,0)</f>
        <v>0</v>
      </c>
      <c r="DB592" s="14">
        <f>VLOOKUP($B592,[2]Sheet3!$G:$CZ,91,0)</f>
        <v>0</v>
      </c>
      <c r="DC592" s="14">
        <f>VLOOKUP($B592,[2]Sheet3!$G:$CZ,92,0)</f>
        <v>0</v>
      </c>
      <c r="DD592" s="14">
        <f>VLOOKUP($B592,[2]Sheet3!$G:$CZ,93,0)</f>
        <v>0</v>
      </c>
      <c r="DE592" s="14">
        <f>VLOOKUP($B592,[2]Sheet3!$G:$CZ,94,0)</f>
        <v>0</v>
      </c>
      <c r="DF592" s="14">
        <f>VLOOKUP($B592,[2]Sheet3!$G:$CZ,95,0)</f>
        <v>0</v>
      </c>
      <c r="DG592" s="14">
        <f>VLOOKUP($B592,[2]Sheet3!$G:$CZ,96,0)</f>
        <v>0</v>
      </c>
      <c r="DH592" s="14">
        <f>VLOOKUP($B592,[2]Sheet3!$G:$CZ,97,0)</f>
        <v>0</v>
      </c>
      <c r="DI592" s="14">
        <f>VLOOKUP($B592,[2]Sheet3!$G:$CZ,98,0)</f>
        <v>0</v>
      </c>
    </row>
    <row r="593" spans="1:113" x14ac:dyDescent="0.3">
      <c r="A593" s="9" t="str">
        <f t="shared" si="29"/>
        <v>S44346</v>
      </c>
      <c r="B593" s="15" t="s">
        <v>1634</v>
      </c>
      <c r="C593" s="15" t="s">
        <v>1635</v>
      </c>
      <c r="F593" s="7" t="s">
        <v>15</v>
      </c>
      <c r="G593" s="12" t="s">
        <v>4088</v>
      </c>
      <c r="H593" s="12" t="str">
        <f>VLOOKUP($B593,[1]Sheet1!$A:$G,5,0)</f>
        <v>jitin.sebastian@redingtongroup.com</v>
      </c>
      <c r="I593" s="12" t="str">
        <f>VLOOKUP($B593,[1]Sheet1!$A:$G,7,0)</f>
        <v>vikram.kumar@redingtongroup.com</v>
      </c>
      <c r="J593" s="12" t="s">
        <v>82</v>
      </c>
      <c r="K593" s="7"/>
      <c r="L593" s="7"/>
      <c r="M593" s="8"/>
      <c r="N593" s="7" t="str">
        <f t="shared" si="27"/>
        <v>jitin.sebastian@redingtongroup.com; vikram.kumar@redingtongroup.com; nilesh.phirke@redingtongroup.com;christopher.joseph@redingtongroup.com</v>
      </c>
      <c r="O593" s="7" t="str">
        <f t="shared" si="28"/>
        <v>S44346</v>
      </c>
      <c r="P593" s="8" t="s">
        <v>5215</v>
      </c>
      <c r="Q593" s="14">
        <f>VLOOKUP($B593,[2]Sheet3!$G:$CZ,2,0)</f>
        <v>2400301217</v>
      </c>
      <c r="R593" s="14">
        <f>VLOOKUP($B593,[2]Sheet3!$G:$CZ,3,0)</f>
        <v>2400300262</v>
      </c>
      <c r="S593" s="14">
        <f>VLOOKUP($B593,[2]Sheet3!$G:$CZ,4,0)</f>
        <v>2400305539</v>
      </c>
      <c r="T593" s="14">
        <f>VLOOKUP($B593,[2]Sheet3!$G:$CZ,5,0)</f>
        <v>0</v>
      </c>
      <c r="U593" s="14">
        <f>VLOOKUP($B593,[2]Sheet3!$G:$CZ,6,0)</f>
        <v>0</v>
      </c>
      <c r="V593" s="14">
        <f>VLOOKUP($B593,[2]Sheet3!$G:$CZ,7,0)</f>
        <v>0</v>
      </c>
      <c r="W593" s="14">
        <f>VLOOKUP($B593,[2]Sheet3!$G:$CZ,8,0)</f>
        <v>0</v>
      </c>
      <c r="X593" s="14">
        <f>VLOOKUP($B593,[2]Sheet3!$G:$CZ,9,0)</f>
        <v>0</v>
      </c>
      <c r="Y593" s="14">
        <f>VLOOKUP($B593,[2]Sheet3!$G:$CZ,10,0)</f>
        <v>0</v>
      </c>
      <c r="Z593" s="14">
        <f>VLOOKUP($B593,[2]Sheet3!$G:$CZ,11,0)</f>
        <v>0</v>
      </c>
      <c r="AA593" s="14">
        <f>VLOOKUP($B593,[2]Sheet3!$G:$CZ,12,0)</f>
        <v>0</v>
      </c>
      <c r="AB593" s="14">
        <f>VLOOKUP($B593,[2]Sheet3!$G:$CZ,13,0)</f>
        <v>0</v>
      </c>
      <c r="AC593" s="14">
        <f>VLOOKUP($B593,[2]Sheet3!$G:$CZ,14,0)</f>
        <v>0</v>
      </c>
      <c r="AD593" s="14">
        <f>VLOOKUP($B593,[2]Sheet3!$G:$CZ,15,0)</f>
        <v>0</v>
      </c>
      <c r="AE593" s="14">
        <f>VLOOKUP($B593,[2]Sheet3!$G:$CZ,16,0)</f>
        <v>0</v>
      </c>
      <c r="AF593" s="14">
        <f>VLOOKUP($B593,[2]Sheet3!$G:$CZ,17,0)</f>
        <v>0</v>
      </c>
      <c r="AG593" s="14">
        <f>VLOOKUP($B593,[2]Sheet3!$G:$CZ,18,0)</f>
        <v>0</v>
      </c>
      <c r="AH593" s="14">
        <f>VLOOKUP($B593,[2]Sheet3!$G:$CZ,19,0)</f>
        <v>0</v>
      </c>
      <c r="AI593" s="14">
        <f>VLOOKUP($B593,[2]Sheet3!$G:$CZ,20,0)</f>
        <v>0</v>
      </c>
      <c r="AJ593" s="14">
        <f>VLOOKUP($B593,[2]Sheet3!$G:$CZ,21,0)</f>
        <v>0</v>
      </c>
      <c r="AK593" s="14">
        <f>VLOOKUP($B593,[2]Sheet3!$G:$CZ,22,0)</f>
        <v>0</v>
      </c>
      <c r="AL593" s="14">
        <f>VLOOKUP($B593,[2]Sheet3!$G:$CZ,23,0)</f>
        <v>0</v>
      </c>
      <c r="AM593" s="14">
        <f>VLOOKUP($B593,[2]Sheet3!$G:$CZ,24,0)</f>
        <v>0</v>
      </c>
      <c r="AN593" s="14">
        <f>VLOOKUP($B593,[2]Sheet3!$G:$CZ,25,0)</f>
        <v>0</v>
      </c>
      <c r="AO593" s="14">
        <f>VLOOKUP($B593,[2]Sheet3!$G:$CZ,26,0)</f>
        <v>0</v>
      </c>
      <c r="AP593" s="14">
        <f>VLOOKUP($B593,[2]Sheet3!$G:$CZ,27,0)</f>
        <v>0</v>
      </c>
      <c r="AQ593" s="14">
        <f>VLOOKUP($B593,[2]Sheet3!$G:$CZ,28,0)</f>
        <v>0</v>
      </c>
      <c r="AR593" s="14">
        <f>VLOOKUP($B593,[2]Sheet3!$G:$CZ,29,0)</f>
        <v>0</v>
      </c>
      <c r="AS593" s="14">
        <f>VLOOKUP($B593,[2]Sheet3!$G:$CZ,30,0)</f>
        <v>0</v>
      </c>
      <c r="AT593" s="14">
        <f>VLOOKUP($B593,[2]Sheet3!$G:$CZ,31,0)</f>
        <v>0</v>
      </c>
      <c r="AU593" s="14">
        <f>VLOOKUP($B593,[2]Sheet3!$G:$CZ,32,0)</f>
        <v>0</v>
      </c>
      <c r="AV593" s="14">
        <f>VLOOKUP($B593,[2]Sheet3!$G:$CZ,33,0)</f>
        <v>0</v>
      </c>
      <c r="AW593" s="14">
        <f>VLOOKUP($B593,[2]Sheet3!$G:$CZ,34,0)</f>
        <v>0</v>
      </c>
      <c r="AX593" s="14">
        <f>VLOOKUP($B593,[2]Sheet3!$G:$CZ,35,0)</f>
        <v>0</v>
      </c>
      <c r="AY593" s="14">
        <f>VLOOKUP($B593,[2]Sheet3!$G:$CZ,36,0)</f>
        <v>0</v>
      </c>
      <c r="AZ593" s="14">
        <f>VLOOKUP($B593,[2]Sheet3!$G:$CZ,37,0)</f>
        <v>0</v>
      </c>
      <c r="BA593" s="14">
        <f>VLOOKUP($B593,[2]Sheet3!$G:$CZ,38,0)</f>
        <v>0</v>
      </c>
      <c r="BB593" s="14">
        <f>VLOOKUP($B593,[2]Sheet3!$G:$CZ,39,0)</f>
        <v>0</v>
      </c>
      <c r="BC593" s="14">
        <f>VLOOKUP($B593,[2]Sheet3!$G:$CZ,40,0)</f>
        <v>0</v>
      </c>
      <c r="BD593" s="14">
        <f>VLOOKUP($B593,[2]Sheet3!$G:$CZ,41,0)</f>
        <v>0</v>
      </c>
      <c r="BE593" s="14">
        <f>VLOOKUP($B593,[2]Sheet3!$G:$CZ,42,0)</f>
        <v>0</v>
      </c>
      <c r="BF593" s="14">
        <f>VLOOKUP($B593,[2]Sheet3!$G:$CZ,43,0)</f>
        <v>0</v>
      </c>
      <c r="BG593" s="14">
        <f>VLOOKUP($B593,[2]Sheet3!$G:$CZ,44,0)</f>
        <v>0</v>
      </c>
      <c r="BH593" s="14">
        <f>VLOOKUP($B593,[2]Sheet3!$G:$CZ,45,0)</f>
        <v>0</v>
      </c>
      <c r="BI593" s="14">
        <f>VLOOKUP($B593,[2]Sheet3!$G:$CZ,46,0)</f>
        <v>0</v>
      </c>
      <c r="BJ593" s="14">
        <f>VLOOKUP($B593,[2]Sheet3!$G:$CZ,47,0)</f>
        <v>0</v>
      </c>
      <c r="BK593" s="14">
        <f>VLOOKUP($B593,[2]Sheet3!$G:$CZ,48,0)</f>
        <v>0</v>
      </c>
      <c r="BL593" s="14">
        <f>VLOOKUP($B593,[2]Sheet3!$G:$CZ,49,0)</f>
        <v>0</v>
      </c>
      <c r="BM593" s="14">
        <f>VLOOKUP($B593,[2]Sheet3!$G:$CZ,50,0)</f>
        <v>0</v>
      </c>
      <c r="BN593" s="14">
        <f>VLOOKUP($B593,[2]Sheet3!$G:$CZ,51,0)</f>
        <v>0</v>
      </c>
      <c r="BO593" s="14">
        <f>VLOOKUP($B593,[2]Sheet3!$G:$CZ,52,0)</f>
        <v>0</v>
      </c>
      <c r="BP593" s="14">
        <f>VLOOKUP($B593,[2]Sheet3!$G:$CZ,53,0)</f>
        <v>0</v>
      </c>
      <c r="BQ593" s="14">
        <f>VLOOKUP($B593,[2]Sheet3!$G:$CZ,54,0)</f>
        <v>0</v>
      </c>
      <c r="BR593" s="14">
        <f>VLOOKUP($B593,[2]Sheet3!$G:$CZ,55,0)</f>
        <v>0</v>
      </c>
      <c r="BS593" s="14">
        <f>VLOOKUP($B593,[2]Sheet3!$G:$CZ,56,0)</f>
        <v>0</v>
      </c>
      <c r="BT593" s="14">
        <f>VLOOKUP($B593,[2]Sheet3!$G:$CZ,57,0)</f>
        <v>0</v>
      </c>
      <c r="BU593" s="14">
        <f>VLOOKUP($B593,[2]Sheet3!$G:$CZ,58,0)</f>
        <v>0</v>
      </c>
      <c r="BV593" s="14">
        <f>VLOOKUP($B593,[2]Sheet3!$G:$CZ,59,0)</f>
        <v>0</v>
      </c>
      <c r="BW593" s="14">
        <f>VLOOKUP($B593,[2]Sheet3!$G:$CZ,60,0)</f>
        <v>0</v>
      </c>
      <c r="BX593" s="14">
        <f>VLOOKUP($B593,[2]Sheet3!$G:$CZ,61,0)</f>
        <v>0</v>
      </c>
      <c r="BY593" s="14">
        <f>VLOOKUP($B593,[2]Sheet3!$G:$CZ,62,0)</f>
        <v>0</v>
      </c>
      <c r="BZ593" s="14">
        <f>VLOOKUP($B593,[2]Sheet3!$G:$CZ,63,0)</f>
        <v>0</v>
      </c>
      <c r="CA593" s="14">
        <f>VLOOKUP($B593,[2]Sheet3!$G:$CZ,64,0)</f>
        <v>0</v>
      </c>
      <c r="CB593" s="14">
        <f>VLOOKUP($B593,[2]Sheet3!$G:$CZ,65,0)</f>
        <v>0</v>
      </c>
      <c r="CC593" s="14">
        <f>VLOOKUP($B593,[2]Sheet3!$G:$CZ,66,0)</f>
        <v>0</v>
      </c>
      <c r="CD593" s="14">
        <f>VLOOKUP($B593,[2]Sheet3!$G:$CZ,67,0)</f>
        <v>0</v>
      </c>
      <c r="CE593" s="14">
        <f>VLOOKUP($B593,[2]Sheet3!$G:$CZ,68,0)</f>
        <v>0</v>
      </c>
      <c r="CF593" s="14">
        <f>VLOOKUP($B593,[2]Sheet3!$G:$CZ,69,0)</f>
        <v>0</v>
      </c>
      <c r="CG593" s="14">
        <f>VLOOKUP($B593,[2]Sheet3!$G:$CZ,70,0)</f>
        <v>0</v>
      </c>
      <c r="CH593" s="14">
        <f>VLOOKUP($B593,[2]Sheet3!$G:$CZ,71,0)</f>
        <v>0</v>
      </c>
      <c r="CI593" s="14">
        <f>VLOOKUP($B593,[2]Sheet3!$G:$CZ,72,0)</f>
        <v>0</v>
      </c>
      <c r="CJ593" s="14">
        <f>VLOOKUP($B593,[2]Sheet3!$G:$CZ,73,0)</f>
        <v>0</v>
      </c>
      <c r="CK593" s="14">
        <f>VLOOKUP($B593,[2]Sheet3!$G:$CZ,74,0)</f>
        <v>0</v>
      </c>
      <c r="CL593" s="14">
        <f>VLOOKUP($B593,[2]Sheet3!$G:$CZ,75,0)</f>
        <v>0</v>
      </c>
      <c r="CM593" s="14">
        <f>VLOOKUP($B593,[2]Sheet3!$G:$CZ,76,0)</f>
        <v>0</v>
      </c>
      <c r="CN593" s="14">
        <f>VLOOKUP($B593,[2]Sheet3!$G:$CZ,77,0)</f>
        <v>0</v>
      </c>
      <c r="CO593" s="14">
        <f>VLOOKUP($B593,[2]Sheet3!$G:$CZ,78,0)</f>
        <v>0</v>
      </c>
      <c r="CP593" s="14">
        <f>VLOOKUP($B593,[2]Sheet3!$G:$CZ,79,0)</f>
        <v>0</v>
      </c>
      <c r="CQ593" s="14">
        <f>VLOOKUP($B593,[2]Sheet3!$G:$CZ,80,0)</f>
        <v>0</v>
      </c>
      <c r="CR593" s="14">
        <f>VLOOKUP($B593,[2]Sheet3!$G:$CZ,81,0)</f>
        <v>0</v>
      </c>
      <c r="CS593" s="14">
        <f>VLOOKUP($B593,[2]Sheet3!$G:$CZ,82,0)</f>
        <v>0</v>
      </c>
      <c r="CT593" s="14">
        <f>VLOOKUP($B593,[2]Sheet3!$G:$CZ,83,0)</f>
        <v>0</v>
      </c>
      <c r="CU593" s="14">
        <f>VLOOKUP($B593,[2]Sheet3!$G:$CZ,84,0)</f>
        <v>0</v>
      </c>
      <c r="CV593" s="14">
        <f>VLOOKUP($B593,[2]Sheet3!$G:$CZ,85,0)</f>
        <v>0</v>
      </c>
      <c r="CW593" s="14">
        <f>VLOOKUP($B593,[2]Sheet3!$G:$CZ,86,0)</f>
        <v>0</v>
      </c>
      <c r="CX593" s="14">
        <f>VLOOKUP($B593,[2]Sheet3!$G:$CZ,87,0)</f>
        <v>0</v>
      </c>
      <c r="CY593" s="14">
        <f>VLOOKUP($B593,[2]Sheet3!$G:$CZ,88,0)</f>
        <v>0</v>
      </c>
      <c r="CZ593" s="14">
        <f>VLOOKUP($B593,[2]Sheet3!$G:$CZ,89,0)</f>
        <v>0</v>
      </c>
      <c r="DA593" s="14">
        <f>VLOOKUP($B593,[2]Sheet3!$G:$CZ,90,0)</f>
        <v>0</v>
      </c>
      <c r="DB593" s="14">
        <f>VLOOKUP($B593,[2]Sheet3!$G:$CZ,91,0)</f>
        <v>0</v>
      </c>
      <c r="DC593" s="14">
        <f>VLOOKUP($B593,[2]Sheet3!$G:$CZ,92,0)</f>
        <v>0</v>
      </c>
      <c r="DD593" s="14">
        <f>VLOOKUP($B593,[2]Sheet3!$G:$CZ,93,0)</f>
        <v>0</v>
      </c>
      <c r="DE593" s="14">
        <f>VLOOKUP($B593,[2]Sheet3!$G:$CZ,94,0)</f>
        <v>0</v>
      </c>
      <c r="DF593" s="14">
        <f>VLOOKUP($B593,[2]Sheet3!$G:$CZ,95,0)</f>
        <v>0</v>
      </c>
      <c r="DG593" s="14">
        <f>VLOOKUP($B593,[2]Sheet3!$G:$CZ,96,0)</f>
        <v>0</v>
      </c>
      <c r="DH593" s="14">
        <f>VLOOKUP($B593,[2]Sheet3!$G:$CZ,97,0)</f>
        <v>0</v>
      </c>
      <c r="DI593" s="14">
        <f>VLOOKUP($B593,[2]Sheet3!$G:$CZ,98,0)</f>
        <v>0</v>
      </c>
    </row>
    <row r="594" spans="1:113" x14ac:dyDescent="0.3">
      <c r="A594" s="9" t="str">
        <f t="shared" si="29"/>
        <v>NB3049</v>
      </c>
      <c r="B594" s="15" t="s">
        <v>1636</v>
      </c>
      <c r="C594" s="15" t="s">
        <v>1637</v>
      </c>
      <c r="F594" s="7" t="s">
        <v>15</v>
      </c>
      <c r="G594" s="12" t="s">
        <v>4089</v>
      </c>
      <c r="H594" s="12" t="str">
        <f>VLOOKUP($B594,[1]Sheet1!$A:$G,5,0)</f>
        <v>himanshu.anand@redingtongroup.com</v>
      </c>
      <c r="I594" s="12" t="str">
        <f>VLOOKUP($B594,[1]Sheet1!$A:$G,7,0)</f>
        <v>jitender.chopra@redingtongroup.com</v>
      </c>
      <c r="J594" s="12" t="s">
        <v>82</v>
      </c>
      <c r="K594" s="7"/>
      <c r="L594" s="7"/>
      <c r="M594" s="8"/>
      <c r="N594" s="7" t="str">
        <f t="shared" si="27"/>
        <v>himanshu.anand@redingtongroup.com; jitender.chopra@redingtongroup.com; nilesh.phirke@redingtongroup.com;christopher.joseph@redingtongroup.com</v>
      </c>
      <c r="O594" s="7" t="str">
        <f t="shared" si="28"/>
        <v>NB3049</v>
      </c>
      <c r="P594" s="8" t="s">
        <v>5215</v>
      </c>
      <c r="Q594" s="14">
        <f>VLOOKUP($B594,[2]Sheet3!$G:$CZ,2,0)</f>
        <v>2400300616</v>
      </c>
      <c r="R594" s="14">
        <f>VLOOKUP($B594,[2]Sheet3!$G:$CZ,3,0)</f>
        <v>2400300206</v>
      </c>
      <c r="S594" s="14">
        <f>VLOOKUP($B594,[2]Sheet3!$G:$CZ,4,0)</f>
        <v>0</v>
      </c>
      <c r="T594" s="14">
        <f>VLOOKUP($B594,[2]Sheet3!$G:$CZ,5,0)</f>
        <v>0</v>
      </c>
      <c r="U594" s="14">
        <f>VLOOKUP($B594,[2]Sheet3!$G:$CZ,6,0)</f>
        <v>0</v>
      </c>
      <c r="V594" s="14">
        <f>VLOOKUP($B594,[2]Sheet3!$G:$CZ,7,0)</f>
        <v>0</v>
      </c>
      <c r="W594" s="14">
        <f>VLOOKUP($B594,[2]Sheet3!$G:$CZ,8,0)</f>
        <v>0</v>
      </c>
      <c r="X594" s="14">
        <f>VLOOKUP($B594,[2]Sheet3!$G:$CZ,9,0)</f>
        <v>0</v>
      </c>
      <c r="Y594" s="14">
        <f>VLOOKUP($B594,[2]Sheet3!$G:$CZ,10,0)</f>
        <v>0</v>
      </c>
      <c r="Z594" s="14">
        <f>VLOOKUP($B594,[2]Sheet3!$G:$CZ,11,0)</f>
        <v>0</v>
      </c>
      <c r="AA594" s="14">
        <f>VLOOKUP($B594,[2]Sheet3!$G:$CZ,12,0)</f>
        <v>0</v>
      </c>
      <c r="AB594" s="14">
        <f>VLOOKUP($B594,[2]Sheet3!$G:$CZ,13,0)</f>
        <v>0</v>
      </c>
      <c r="AC594" s="14">
        <f>VLOOKUP($B594,[2]Sheet3!$G:$CZ,14,0)</f>
        <v>0</v>
      </c>
      <c r="AD594" s="14">
        <f>VLOOKUP($B594,[2]Sheet3!$G:$CZ,15,0)</f>
        <v>0</v>
      </c>
      <c r="AE594" s="14">
        <f>VLOOKUP($B594,[2]Sheet3!$G:$CZ,16,0)</f>
        <v>0</v>
      </c>
      <c r="AF594" s="14">
        <f>VLOOKUP($B594,[2]Sheet3!$G:$CZ,17,0)</f>
        <v>0</v>
      </c>
      <c r="AG594" s="14">
        <f>VLOOKUP($B594,[2]Sheet3!$G:$CZ,18,0)</f>
        <v>0</v>
      </c>
      <c r="AH594" s="14">
        <f>VLOOKUP($B594,[2]Sheet3!$G:$CZ,19,0)</f>
        <v>0</v>
      </c>
      <c r="AI594" s="14">
        <f>VLOOKUP($B594,[2]Sheet3!$G:$CZ,20,0)</f>
        <v>0</v>
      </c>
      <c r="AJ594" s="14">
        <f>VLOOKUP($B594,[2]Sheet3!$G:$CZ,21,0)</f>
        <v>0</v>
      </c>
      <c r="AK594" s="14">
        <f>VLOOKUP($B594,[2]Sheet3!$G:$CZ,22,0)</f>
        <v>0</v>
      </c>
      <c r="AL594" s="14">
        <f>VLOOKUP($B594,[2]Sheet3!$G:$CZ,23,0)</f>
        <v>0</v>
      </c>
      <c r="AM594" s="14">
        <f>VLOOKUP($B594,[2]Sheet3!$G:$CZ,24,0)</f>
        <v>0</v>
      </c>
      <c r="AN594" s="14">
        <f>VLOOKUP($B594,[2]Sheet3!$G:$CZ,25,0)</f>
        <v>0</v>
      </c>
      <c r="AO594" s="14">
        <f>VLOOKUP($B594,[2]Sheet3!$G:$CZ,26,0)</f>
        <v>0</v>
      </c>
      <c r="AP594" s="14">
        <f>VLOOKUP($B594,[2]Sheet3!$G:$CZ,27,0)</f>
        <v>0</v>
      </c>
      <c r="AQ594" s="14">
        <f>VLOOKUP($B594,[2]Sheet3!$G:$CZ,28,0)</f>
        <v>0</v>
      </c>
      <c r="AR594" s="14">
        <f>VLOOKUP($B594,[2]Sheet3!$G:$CZ,29,0)</f>
        <v>0</v>
      </c>
      <c r="AS594" s="14">
        <f>VLOOKUP($B594,[2]Sheet3!$G:$CZ,30,0)</f>
        <v>0</v>
      </c>
      <c r="AT594" s="14">
        <f>VLOOKUP($B594,[2]Sheet3!$G:$CZ,31,0)</f>
        <v>0</v>
      </c>
      <c r="AU594" s="14">
        <f>VLOOKUP($B594,[2]Sheet3!$G:$CZ,32,0)</f>
        <v>0</v>
      </c>
      <c r="AV594" s="14">
        <f>VLOOKUP($B594,[2]Sheet3!$G:$CZ,33,0)</f>
        <v>0</v>
      </c>
      <c r="AW594" s="14">
        <f>VLOOKUP($B594,[2]Sheet3!$G:$CZ,34,0)</f>
        <v>0</v>
      </c>
      <c r="AX594" s="14">
        <f>VLOOKUP($B594,[2]Sheet3!$G:$CZ,35,0)</f>
        <v>0</v>
      </c>
      <c r="AY594" s="14">
        <f>VLOOKUP($B594,[2]Sheet3!$G:$CZ,36,0)</f>
        <v>0</v>
      </c>
      <c r="AZ594" s="14">
        <f>VLOOKUP($B594,[2]Sheet3!$G:$CZ,37,0)</f>
        <v>0</v>
      </c>
      <c r="BA594" s="14">
        <f>VLOOKUP($B594,[2]Sheet3!$G:$CZ,38,0)</f>
        <v>0</v>
      </c>
      <c r="BB594" s="14">
        <f>VLOOKUP($B594,[2]Sheet3!$G:$CZ,39,0)</f>
        <v>0</v>
      </c>
      <c r="BC594" s="14">
        <f>VLOOKUP($B594,[2]Sheet3!$G:$CZ,40,0)</f>
        <v>0</v>
      </c>
      <c r="BD594" s="14">
        <f>VLOOKUP($B594,[2]Sheet3!$G:$CZ,41,0)</f>
        <v>0</v>
      </c>
      <c r="BE594" s="14">
        <f>VLOOKUP($B594,[2]Sheet3!$G:$CZ,42,0)</f>
        <v>0</v>
      </c>
      <c r="BF594" s="14">
        <f>VLOOKUP($B594,[2]Sheet3!$G:$CZ,43,0)</f>
        <v>0</v>
      </c>
      <c r="BG594" s="14">
        <f>VLOOKUP($B594,[2]Sheet3!$G:$CZ,44,0)</f>
        <v>0</v>
      </c>
      <c r="BH594" s="14">
        <f>VLOOKUP($B594,[2]Sheet3!$G:$CZ,45,0)</f>
        <v>0</v>
      </c>
      <c r="BI594" s="14">
        <f>VLOOKUP($B594,[2]Sheet3!$G:$CZ,46,0)</f>
        <v>0</v>
      </c>
      <c r="BJ594" s="14">
        <f>VLOOKUP($B594,[2]Sheet3!$G:$CZ,47,0)</f>
        <v>0</v>
      </c>
      <c r="BK594" s="14">
        <f>VLOOKUP($B594,[2]Sheet3!$G:$CZ,48,0)</f>
        <v>0</v>
      </c>
      <c r="BL594" s="14">
        <f>VLOOKUP($B594,[2]Sheet3!$G:$CZ,49,0)</f>
        <v>0</v>
      </c>
      <c r="BM594" s="14">
        <f>VLOOKUP($B594,[2]Sheet3!$G:$CZ,50,0)</f>
        <v>0</v>
      </c>
      <c r="BN594" s="14">
        <f>VLOOKUP($B594,[2]Sheet3!$G:$CZ,51,0)</f>
        <v>0</v>
      </c>
      <c r="BO594" s="14">
        <f>VLOOKUP($B594,[2]Sheet3!$G:$CZ,52,0)</f>
        <v>0</v>
      </c>
      <c r="BP594" s="14">
        <f>VLOOKUP($B594,[2]Sheet3!$G:$CZ,53,0)</f>
        <v>0</v>
      </c>
      <c r="BQ594" s="14">
        <f>VLOOKUP($B594,[2]Sheet3!$G:$CZ,54,0)</f>
        <v>0</v>
      </c>
      <c r="BR594" s="14">
        <f>VLOOKUP($B594,[2]Sheet3!$G:$CZ,55,0)</f>
        <v>0</v>
      </c>
      <c r="BS594" s="14">
        <f>VLOOKUP($B594,[2]Sheet3!$G:$CZ,56,0)</f>
        <v>0</v>
      </c>
      <c r="BT594" s="14">
        <f>VLOOKUP($B594,[2]Sheet3!$G:$CZ,57,0)</f>
        <v>0</v>
      </c>
      <c r="BU594" s="14">
        <f>VLOOKUP($B594,[2]Sheet3!$G:$CZ,58,0)</f>
        <v>0</v>
      </c>
      <c r="BV594" s="14">
        <f>VLOOKUP($B594,[2]Sheet3!$G:$CZ,59,0)</f>
        <v>0</v>
      </c>
      <c r="BW594" s="14">
        <f>VLOOKUP($B594,[2]Sheet3!$G:$CZ,60,0)</f>
        <v>0</v>
      </c>
      <c r="BX594" s="14">
        <f>VLOOKUP($B594,[2]Sheet3!$G:$CZ,61,0)</f>
        <v>0</v>
      </c>
      <c r="BY594" s="14">
        <f>VLOOKUP($B594,[2]Sheet3!$G:$CZ,62,0)</f>
        <v>0</v>
      </c>
      <c r="BZ594" s="14">
        <f>VLOOKUP($B594,[2]Sheet3!$G:$CZ,63,0)</f>
        <v>0</v>
      </c>
      <c r="CA594" s="14">
        <f>VLOOKUP($B594,[2]Sheet3!$G:$CZ,64,0)</f>
        <v>0</v>
      </c>
      <c r="CB594" s="14">
        <f>VLOOKUP($B594,[2]Sheet3!$G:$CZ,65,0)</f>
        <v>0</v>
      </c>
      <c r="CC594" s="14">
        <f>VLOOKUP($B594,[2]Sheet3!$G:$CZ,66,0)</f>
        <v>0</v>
      </c>
      <c r="CD594" s="14">
        <f>VLOOKUP($B594,[2]Sheet3!$G:$CZ,67,0)</f>
        <v>0</v>
      </c>
      <c r="CE594" s="14">
        <f>VLOOKUP($B594,[2]Sheet3!$G:$CZ,68,0)</f>
        <v>0</v>
      </c>
      <c r="CF594" s="14">
        <f>VLOOKUP($B594,[2]Sheet3!$G:$CZ,69,0)</f>
        <v>0</v>
      </c>
      <c r="CG594" s="14">
        <f>VLOOKUP($B594,[2]Sheet3!$G:$CZ,70,0)</f>
        <v>0</v>
      </c>
      <c r="CH594" s="14">
        <f>VLOOKUP($B594,[2]Sheet3!$G:$CZ,71,0)</f>
        <v>0</v>
      </c>
      <c r="CI594" s="14">
        <f>VLOOKUP($B594,[2]Sheet3!$G:$CZ,72,0)</f>
        <v>0</v>
      </c>
      <c r="CJ594" s="14">
        <f>VLOOKUP($B594,[2]Sheet3!$G:$CZ,73,0)</f>
        <v>0</v>
      </c>
      <c r="CK594" s="14">
        <f>VLOOKUP($B594,[2]Sheet3!$G:$CZ,74,0)</f>
        <v>0</v>
      </c>
      <c r="CL594" s="14">
        <f>VLOOKUP($B594,[2]Sheet3!$G:$CZ,75,0)</f>
        <v>0</v>
      </c>
      <c r="CM594" s="14">
        <f>VLOOKUP($B594,[2]Sheet3!$G:$CZ,76,0)</f>
        <v>0</v>
      </c>
      <c r="CN594" s="14">
        <f>VLOOKUP($B594,[2]Sheet3!$G:$CZ,77,0)</f>
        <v>0</v>
      </c>
      <c r="CO594" s="14">
        <f>VLOOKUP($B594,[2]Sheet3!$G:$CZ,78,0)</f>
        <v>0</v>
      </c>
      <c r="CP594" s="14">
        <f>VLOOKUP($B594,[2]Sheet3!$G:$CZ,79,0)</f>
        <v>0</v>
      </c>
      <c r="CQ594" s="14">
        <f>VLOOKUP($B594,[2]Sheet3!$G:$CZ,80,0)</f>
        <v>0</v>
      </c>
      <c r="CR594" s="14">
        <f>VLOOKUP($B594,[2]Sheet3!$G:$CZ,81,0)</f>
        <v>0</v>
      </c>
      <c r="CS594" s="14">
        <f>VLOOKUP($B594,[2]Sheet3!$G:$CZ,82,0)</f>
        <v>0</v>
      </c>
      <c r="CT594" s="14">
        <f>VLOOKUP($B594,[2]Sheet3!$G:$CZ,83,0)</f>
        <v>0</v>
      </c>
      <c r="CU594" s="14">
        <f>VLOOKUP($B594,[2]Sheet3!$G:$CZ,84,0)</f>
        <v>0</v>
      </c>
      <c r="CV594" s="14">
        <f>VLOOKUP($B594,[2]Sheet3!$G:$CZ,85,0)</f>
        <v>0</v>
      </c>
      <c r="CW594" s="14">
        <f>VLOOKUP($B594,[2]Sheet3!$G:$CZ,86,0)</f>
        <v>0</v>
      </c>
      <c r="CX594" s="14">
        <f>VLOOKUP($B594,[2]Sheet3!$G:$CZ,87,0)</f>
        <v>0</v>
      </c>
      <c r="CY594" s="14">
        <f>VLOOKUP($B594,[2]Sheet3!$G:$CZ,88,0)</f>
        <v>0</v>
      </c>
      <c r="CZ594" s="14">
        <f>VLOOKUP($B594,[2]Sheet3!$G:$CZ,89,0)</f>
        <v>0</v>
      </c>
      <c r="DA594" s="14">
        <f>VLOOKUP($B594,[2]Sheet3!$G:$CZ,90,0)</f>
        <v>0</v>
      </c>
      <c r="DB594" s="14">
        <f>VLOOKUP($B594,[2]Sheet3!$G:$CZ,91,0)</f>
        <v>0</v>
      </c>
      <c r="DC594" s="14">
        <f>VLOOKUP($B594,[2]Sheet3!$G:$CZ,92,0)</f>
        <v>0</v>
      </c>
      <c r="DD594" s="14">
        <f>VLOOKUP($B594,[2]Sheet3!$G:$CZ,93,0)</f>
        <v>0</v>
      </c>
      <c r="DE594" s="14">
        <f>VLOOKUP($B594,[2]Sheet3!$G:$CZ,94,0)</f>
        <v>0</v>
      </c>
      <c r="DF594" s="14">
        <f>VLOOKUP($B594,[2]Sheet3!$G:$CZ,95,0)</f>
        <v>0</v>
      </c>
      <c r="DG594" s="14">
        <f>VLOOKUP($B594,[2]Sheet3!$G:$CZ,96,0)</f>
        <v>0</v>
      </c>
      <c r="DH594" s="14">
        <f>VLOOKUP($B594,[2]Sheet3!$G:$CZ,97,0)</f>
        <v>0</v>
      </c>
      <c r="DI594" s="14">
        <f>VLOOKUP($B594,[2]Sheet3!$G:$CZ,98,0)</f>
        <v>0</v>
      </c>
    </row>
    <row r="595" spans="1:113" x14ac:dyDescent="0.3">
      <c r="A595" s="9" t="str">
        <f t="shared" si="29"/>
        <v>N63724</v>
      </c>
      <c r="B595" s="15" t="s">
        <v>1638</v>
      </c>
      <c r="C595" s="15" t="s">
        <v>1639</v>
      </c>
      <c r="F595" s="7" t="s">
        <v>15</v>
      </c>
      <c r="G595" s="12" t="s">
        <v>4090</v>
      </c>
      <c r="H595" s="12" t="str">
        <f>VLOOKUP($B595,[1]Sheet1!$A:$G,5,0)</f>
        <v>shashi.singh@redingtongroup.com</v>
      </c>
      <c r="I595" s="12" t="str">
        <f>VLOOKUP($B595,[1]Sheet1!$A:$G,7,0)</f>
        <v>jitender.chopra@redingtongroup.com</v>
      </c>
      <c r="J595" s="12" t="s">
        <v>82</v>
      </c>
      <c r="K595" s="7"/>
      <c r="L595" s="7"/>
      <c r="M595" s="8"/>
      <c r="N595" s="7" t="str">
        <f t="shared" si="27"/>
        <v>shashi.singh@redingtongroup.com; jitender.chopra@redingtongroup.com; nilesh.phirke@redingtongroup.com;christopher.joseph@redingtongroup.com</v>
      </c>
      <c r="O595" s="7" t="str">
        <f t="shared" si="28"/>
        <v>N63724</v>
      </c>
      <c r="P595" s="8" t="s">
        <v>5215</v>
      </c>
      <c r="Q595" s="14">
        <f>VLOOKUP($B595,[2]Sheet3!$G:$CZ,2,0)</f>
        <v>2400303705</v>
      </c>
      <c r="R595" s="14">
        <f>VLOOKUP($B595,[2]Sheet3!$G:$CZ,3,0)</f>
        <v>2400303703</v>
      </c>
      <c r="S595" s="14">
        <f>VLOOKUP($B595,[2]Sheet3!$G:$CZ,4,0)</f>
        <v>0</v>
      </c>
      <c r="T595" s="14">
        <f>VLOOKUP($B595,[2]Sheet3!$G:$CZ,5,0)</f>
        <v>0</v>
      </c>
      <c r="U595" s="14">
        <f>VLOOKUP($B595,[2]Sheet3!$G:$CZ,6,0)</f>
        <v>0</v>
      </c>
      <c r="V595" s="14">
        <f>VLOOKUP($B595,[2]Sheet3!$G:$CZ,7,0)</f>
        <v>0</v>
      </c>
      <c r="W595" s="14">
        <f>VLOOKUP($B595,[2]Sheet3!$G:$CZ,8,0)</f>
        <v>0</v>
      </c>
      <c r="X595" s="14">
        <f>VLOOKUP($B595,[2]Sheet3!$G:$CZ,9,0)</f>
        <v>0</v>
      </c>
      <c r="Y595" s="14">
        <f>VLOOKUP($B595,[2]Sheet3!$G:$CZ,10,0)</f>
        <v>0</v>
      </c>
      <c r="Z595" s="14">
        <f>VLOOKUP($B595,[2]Sheet3!$G:$CZ,11,0)</f>
        <v>0</v>
      </c>
      <c r="AA595" s="14">
        <f>VLOOKUP($B595,[2]Sheet3!$G:$CZ,12,0)</f>
        <v>0</v>
      </c>
      <c r="AB595" s="14">
        <f>VLOOKUP($B595,[2]Sheet3!$G:$CZ,13,0)</f>
        <v>0</v>
      </c>
      <c r="AC595" s="14">
        <f>VLOOKUP($B595,[2]Sheet3!$G:$CZ,14,0)</f>
        <v>0</v>
      </c>
      <c r="AD595" s="14">
        <f>VLOOKUP($B595,[2]Sheet3!$G:$CZ,15,0)</f>
        <v>0</v>
      </c>
      <c r="AE595" s="14">
        <f>VLOOKUP($B595,[2]Sheet3!$G:$CZ,16,0)</f>
        <v>0</v>
      </c>
      <c r="AF595" s="14">
        <f>VLOOKUP($B595,[2]Sheet3!$G:$CZ,17,0)</f>
        <v>0</v>
      </c>
      <c r="AG595" s="14">
        <f>VLOOKUP($B595,[2]Sheet3!$G:$CZ,18,0)</f>
        <v>0</v>
      </c>
      <c r="AH595" s="14">
        <f>VLOOKUP($B595,[2]Sheet3!$G:$CZ,19,0)</f>
        <v>0</v>
      </c>
      <c r="AI595" s="14">
        <f>VLOOKUP($B595,[2]Sheet3!$G:$CZ,20,0)</f>
        <v>0</v>
      </c>
      <c r="AJ595" s="14">
        <f>VLOOKUP($B595,[2]Sheet3!$G:$CZ,21,0)</f>
        <v>0</v>
      </c>
      <c r="AK595" s="14">
        <f>VLOOKUP($B595,[2]Sheet3!$G:$CZ,22,0)</f>
        <v>0</v>
      </c>
      <c r="AL595" s="14">
        <f>VLOOKUP($B595,[2]Sheet3!$G:$CZ,23,0)</f>
        <v>0</v>
      </c>
      <c r="AM595" s="14">
        <f>VLOOKUP($B595,[2]Sheet3!$G:$CZ,24,0)</f>
        <v>0</v>
      </c>
      <c r="AN595" s="14">
        <f>VLOOKUP($B595,[2]Sheet3!$G:$CZ,25,0)</f>
        <v>0</v>
      </c>
      <c r="AO595" s="14">
        <f>VLOOKUP($B595,[2]Sheet3!$G:$CZ,26,0)</f>
        <v>0</v>
      </c>
      <c r="AP595" s="14">
        <f>VLOOKUP($B595,[2]Sheet3!$G:$CZ,27,0)</f>
        <v>0</v>
      </c>
      <c r="AQ595" s="14">
        <f>VLOOKUP($B595,[2]Sheet3!$G:$CZ,28,0)</f>
        <v>0</v>
      </c>
      <c r="AR595" s="14">
        <f>VLOOKUP($B595,[2]Sheet3!$G:$CZ,29,0)</f>
        <v>0</v>
      </c>
      <c r="AS595" s="14">
        <f>VLOOKUP($B595,[2]Sheet3!$G:$CZ,30,0)</f>
        <v>0</v>
      </c>
      <c r="AT595" s="14">
        <f>VLOOKUP($B595,[2]Sheet3!$G:$CZ,31,0)</f>
        <v>0</v>
      </c>
      <c r="AU595" s="14">
        <f>VLOOKUP($B595,[2]Sheet3!$G:$CZ,32,0)</f>
        <v>0</v>
      </c>
      <c r="AV595" s="14">
        <f>VLOOKUP($B595,[2]Sheet3!$G:$CZ,33,0)</f>
        <v>0</v>
      </c>
      <c r="AW595" s="14">
        <f>VLOOKUP($B595,[2]Sheet3!$G:$CZ,34,0)</f>
        <v>0</v>
      </c>
      <c r="AX595" s="14">
        <f>VLOOKUP($B595,[2]Sheet3!$G:$CZ,35,0)</f>
        <v>0</v>
      </c>
      <c r="AY595" s="14">
        <f>VLOOKUP($B595,[2]Sheet3!$G:$CZ,36,0)</f>
        <v>0</v>
      </c>
      <c r="AZ595" s="14">
        <f>VLOOKUP($B595,[2]Sheet3!$G:$CZ,37,0)</f>
        <v>0</v>
      </c>
      <c r="BA595" s="14">
        <f>VLOOKUP($B595,[2]Sheet3!$G:$CZ,38,0)</f>
        <v>0</v>
      </c>
      <c r="BB595" s="14">
        <f>VLOOKUP($B595,[2]Sheet3!$G:$CZ,39,0)</f>
        <v>0</v>
      </c>
      <c r="BC595" s="14">
        <f>VLOOKUP($B595,[2]Sheet3!$G:$CZ,40,0)</f>
        <v>0</v>
      </c>
      <c r="BD595" s="14">
        <f>VLOOKUP($B595,[2]Sheet3!$G:$CZ,41,0)</f>
        <v>0</v>
      </c>
      <c r="BE595" s="14">
        <f>VLOOKUP($B595,[2]Sheet3!$G:$CZ,42,0)</f>
        <v>0</v>
      </c>
      <c r="BF595" s="14">
        <f>VLOOKUP($B595,[2]Sheet3!$G:$CZ,43,0)</f>
        <v>0</v>
      </c>
      <c r="BG595" s="14">
        <f>VLOOKUP($B595,[2]Sheet3!$G:$CZ,44,0)</f>
        <v>0</v>
      </c>
      <c r="BH595" s="14">
        <f>VLOOKUP($B595,[2]Sheet3!$G:$CZ,45,0)</f>
        <v>0</v>
      </c>
      <c r="BI595" s="14">
        <f>VLOOKUP($B595,[2]Sheet3!$G:$CZ,46,0)</f>
        <v>0</v>
      </c>
      <c r="BJ595" s="14">
        <f>VLOOKUP($B595,[2]Sheet3!$G:$CZ,47,0)</f>
        <v>0</v>
      </c>
      <c r="BK595" s="14">
        <f>VLOOKUP($B595,[2]Sheet3!$G:$CZ,48,0)</f>
        <v>0</v>
      </c>
      <c r="BL595" s="14">
        <f>VLOOKUP($B595,[2]Sheet3!$G:$CZ,49,0)</f>
        <v>0</v>
      </c>
      <c r="BM595" s="14">
        <f>VLOOKUP($B595,[2]Sheet3!$G:$CZ,50,0)</f>
        <v>0</v>
      </c>
      <c r="BN595" s="14">
        <f>VLOOKUP($B595,[2]Sheet3!$G:$CZ,51,0)</f>
        <v>0</v>
      </c>
      <c r="BO595" s="14">
        <f>VLOOKUP($B595,[2]Sheet3!$G:$CZ,52,0)</f>
        <v>0</v>
      </c>
      <c r="BP595" s="14">
        <f>VLOOKUP($B595,[2]Sheet3!$G:$CZ,53,0)</f>
        <v>0</v>
      </c>
      <c r="BQ595" s="14">
        <f>VLOOKUP($B595,[2]Sheet3!$G:$CZ,54,0)</f>
        <v>0</v>
      </c>
      <c r="BR595" s="14">
        <f>VLOOKUP($B595,[2]Sheet3!$G:$CZ,55,0)</f>
        <v>0</v>
      </c>
      <c r="BS595" s="14">
        <f>VLOOKUP($B595,[2]Sheet3!$G:$CZ,56,0)</f>
        <v>0</v>
      </c>
      <c r="BT595" s="14">
        <f>VLOOKUP($B595,[2]Sheet3!$G:$CZ,57,0)</f>
        <v>0</v>
      </c>
      <c r="BU595" s="14">
        <f>VLOOKUP($B595,[2]Sheet3!$G:$CZ,58,0)</f>
        <v>0</v>
      </c>
      <c r="BV595" s="14">
        <f>VLOOKUP($B595,[2]Sheet3!$G:$CZ,59,0)</f>
        <v>0</v>
      </c>
      <c r="BW595" s="14">
        <f>VLOOKUP($B595,[2]Sheet3!$G:$CZ,60,0)</f>
        <v>0</v>
      </c>
      <c r="BX595" s="14">
        <f>VLOOKUP($B595,[2]Sheet3!$G:$CZ,61,0)</f>
        <v>0</v>
      </c>
      <c r="BY595" s="14">
        <f>VLOOKUP($B595,[2]Sheet3!$G:$CZ,62,0)</f>
        <v>0</v>
      </c>
      <c r="BZ595" s="14">
        <f>VLOOKUP($B595,[2]Sheet3!$G:$CZ,63,0)</f>
        <v>0</v>
      </c>
      <c r="CA595" s="14">
        <f>VLOOKUP($B595,[2]Sheet3!$G:$CZ,64,0)</f>
        <v>0</v>
      </c>
      <c r="CB595" s="14">
        <f>VLOOKUP($B595,[2]Sheet3!$G:$CZ,65,0)</f>
        <v>0</v>
      </c>
      <c r="CC595" s="14">
        <f>VLOOKUP($B595,[2]Sheet3!$G:$CZ,66,0)</f>
        <v>0</v>
      </c>
      <c r="CD595" s="14">
        <f>VLOOKUP($B595,[2]Sheet3!$G:$CZ,67,0)</f>
        <v>0</v>
      </c>
      <c r="CE595" s="14">
        <f>VLOOKUP($B595,[2]Sheet3!$G:$CZ,68,0)</f>
        <v>0</v>
      </c>
      <c r="CF595" s="14">
        <f>VLOOKUP($B595,[2]Sheet3!$G:$CZ,69,0)</f>
        <v>0</v>
      </c>
      <c r="CG595" s="14">
        <f>VLOOKUP($B595,[2]Sheet3!$G:$CZ,70,0)</f>
        <v>0</v>
      </c>
      <c r="CH595" s="14">
        <f>VLOOKUP($B595,[2]Sheet3!$G:$CZ,71,0)</f>
        <v>0</v>
      </c>
      <c r="CI595" s="14">
        <f>VLOOKUP($B595,[2]Sheet3!$G:$CZ,72,0)</f>
        <v>0</v>
      </c>
      <c r="CJ595" s="14">
        <f>VLOOKUP($B595,[2]Sheet3!$G:$CZ,73,0)</f>
        <v>0</v>
      </c>
      <c r="CK595" s="14">
        <f>VLOOKUP($B595,[2]Sheet3!$G:$CZ,74,0)</f>
        <v>0</v>
      </c>
      <c r="CL595" s="14">
        <f>VLOOKUP($B595,[2]Sheet3!$G:$CZ,75,0)</f>
        <v>0</v>
      </c>
      <c r="CM595" s="14">
        <f>VLOOKUP($B595,[2]Sheet3!$G:$CZ,76,0)</f>
        <v>0</v>
      </c>
      <c r="CN595" s="14">
        <f>VLOOKUP($B595,[2]Sheet3!$G:$CZ,77,0)</f>
        <v>0</v>
      </c>
      <c r="CO595" s="14">
        <f>VLOOKUP($B595,[2]Sheet3!$G:$CZ,78,0)</f>
        <v>0</v>
      </c>
      <c r="CP595" s="14">
        <f>VLOOKUP($B595,[2]Sheet3!$G:$CZ,79,0)</f>
        <v>0</v>
      </c>
      <c r="CQ595" s="14">
        <f>VLOOKUP($B595,[2]Sheet3!$G:$CZ,80,0)</f>
        <v>0</v>
      </c>
      <c r="CR595" s="14">
        <f>VLOOKUP($B595,[2]Sheet3!$G:$CZ,81,0)</f>
        <v>0</v>
      </c>
      <c r="CS595" s="14">
        <f>VLOOKUP($B595,[2]Sheet3!$G:$CZ,82,0)</f>
        <v>0</v>
      </c>
      <c r="CT595" s="14">
        <f>VLOOKUP($B595,[2]Sheet3!$G:$CZ,83,0)</f>
        <v>0</v>
      </c>
      <c r="CU595" s="14">
        <f>VLOOKUP($B595,[2]Sheet3!$G:$CZ,84,0)</f>
        <v>0</v>
      </c>
      <c r="CV595" s="14">
        <f>VLOOKUP($B595,[2]Sheet3!$G:$CZ,85,0)</f>
        <v>0</v>
      </c>
      <c r="CW595" s="14">
        <f>VLOOKUP($B595,[2]Sheet3!$G:$CZ,86,0)</f>
        <v>0</v>
      </c>
      <c r="CX595" s="14">
        <f>VLOOKUP($B595,[2]Sheet3!$G:$CZ,87,0)</f>
        <v>0</v>
      </c>
      <c r="CY595" s="14">
        <f>VLOOKUP($B595,[2]Sheet3!$G:$CZ,88,0)</f>
        <v>0</v>
      </c>
      <c r="CZ595" s="14">
        <f>VLOOKUP($B595,[2]Sheet3!$G:$CZ,89,0)</f>
        <v>0</v>
      </c>
      <c r="DA595" s="14">
        <f>VLOOKUP($B595,[2]Sheet3!$G:$CZ,90,0)</f>
        <v>0</v>
      </c>
      <c r="DB595" s="14">
        <f>VLOOKUP($B595,[2]Sheet3!$G:$CZ,91,0)</f>
        <v>0</v>
      </c>
      <c r="DC595" s="14">
        <f>VLOOKUP($B595,[2]Sheet3!$G:$CZ,92,0)</f>
        <v>0</v>
      </c>
      <c r="DD595" s="14">
        <f>VLOOKUP($B595,[2]Sheet3!$G:$CZ,93,0)</f>
        <v>0</v>
      </c>
      <c r="DE595" s="14">
        <f>VLOOKUP($B595,[2]Sheet3!$G:$CZ,94,0)</f>
        <v>0</v>
      </c>
      <c r="DF595" s="14">
        <f>VLOOKUP($B595,[2]Sheet3!$G:$CZ,95,0)</f>
        <v>0</v>
      </c>
      <c r="DG595" s="14">
        <f>VLOOKUP($B595,[2]Sheet3!$G:$CZ,96,0)</f>
        <v>0</v>
      </c>
      <c r="DH595" s="14">
        <f>VLOOKUP($B595,[2]Sheet3!$G:$CZ,97,0)</f>
        <v>0</v>
      </c>
      <c r="DI595" s="14">
        <f>VLOOKUP($B595,[2]Sheet3!$G:$CZ,98,0)</f>
        <v>0</v>
      </c>
    </row>
    <row r="596" spans="1:113" x14ac:dyDescent="0.3">
      <c r="A596" s="9" t="str">
        <f t="shared" si="29"/>
        <v>E73041</v>
      </c>
      <c r="B596" s="15" t="s">
        <v>1640</v>
      </c>
      <c r="C596" s="15" t="s">
        <v>1641</v>
      </c>
      <c r="F596" s="7" t="s">
        <v>15</v>
      </c>
      <c r="G596" s="12" t="s">
        <v>4091</v>
      </c>
      <c r="H596" s="12" t="str">
        <f>VLOOKUP($B596,[1]Sheet1!$A:$G,5,0)</f>
        <v>ezaz.ahmad@redingtongroup.com</v>
      </c>
      <c r="I596" s="12" t="str">
        <f>VLOOKUP($B596,[1]Sheet1!$A:$G,7,0)</f>
        <v>jaswinder.singh@redingtongroup.com</v>
      </c>
      <c r="J596" s="12" t="s">
        <v>82</v>
      </c>
      <c r="K596" s="7"/>
      <c r="L596" s="7"/>
      <c r="M596" s="8"/>
      <c r="N596" s="7" t="str">
        <f t="shared" si="27"/>
        <v>ezaz.ahmad@redingtongroup.com; jaswinder.singh@redingtongroup.com; nilesh.phirke@redingtongroup.com;christopher.joseph@redingtongroup.com</v>
      </c>
      <c r="O596" s="7" t="str">
        <f t="shared" si="28"/>
        <v>E73041</v>
      </c>
      <c r="P596" s="8" t="s">
        <v>5215</v>
      </c>
      <c r="Q596" s="14">
        <f>VLOOKUP($B596,[2]Sheet3!$G:$CZ,2,0)</f>
        <v>2400308169</v>
      </c>
      <c r="R596" s="14">
        <f>VLOOKUP($B596,[2]Sheet3!$G:$CZ,3,0)</f>
        <v>2400299512</v>
      </c>
      <c r="S596" s="14">
        <f>VLOOKUP($B596,[2]Sheet3!$G:$CZ,4,0)</f>
        <v>2400300908</v>
      </c>
      <c r="T596" s="14">
        <f>VLOOKUP($B596,[2]Sheet3!$G:$CZ,5,0)</f>
        <v>0</v>
      </c>
      <c r="U596" s="14">
        <f>VLOOKUP($B596,[2]Sheet3!$G:$CZ,6,0)</f>
        <v>0</v>
      </c>
      <c r="V596" s="14">
        <f>VLOOKUP($B596,[2]Sheet3!$G:$CZ,7,0)</f>
        <v>0</v>
      </c>
      <c r="W596" s="14">
        <f>VLOOKUP($B596,[2]Sheet3!$G:$CZ,8,0)</f>
        <v>0</v>
      </c>
      <c r="X596" s="14">
        <f>VLOOKUP($B596,[2]Sheet3!$G:$CZ,9,0)</f>
        <v>0</v>
      </c>
      <c r="Y596" s="14">
        <f>VLOOKUP($B596,[2]Sheet3!$G:$CZ,10,0)</f>
        <v>0</v>
      </c>
      <c r="Z596" s="14">
        <f>VLOOKUP($B596,[2]Sheet3!$G:$CZ,11,0)</f>
        <v>0</v>
      </c>
      <c r="AA596" s="14">
        <f>VLOOKUP($B596,[2]Sheet3!$G:$CZ,12,0)</f>
        <v>0</v>
      </c>
      <c r="AB596" s="14">
        <f>VLOOKUP($B596,[2]Sheet3!$G:$CZ,13,0)</f>
        <v>0</v>
      </c>
      <c r="AC596" s="14">
        <f>VLOOKUP($B596,[2]Sheet3!$G:$CZ,14,0)</f>
        <v>0</v>
      </c>
      <c r="AD596" s="14">
        <f>VLOOKUP($B596,[2]Sheet3!$G:$CZ,15,0)</f>
        <v>0</v>
      </c>
      <c r="AE596" s="14">
        <f>VLOOKUP($B596,[2]Sheet3!$G:$CZ,16,0)</f>
        <v>0</v>
      </c>
      <c r="AF596" s="14">
        <f>VLOOKUP($B596,[2]Sheet3!$G:$CZ,17,0)</f>
        <v>0</v>
      </c>
      <c r="AG596" s="14">
        <f>VLOOKUP($B596,[2]Sheet3!$G:$CZ,18,0)</f>
        <v>0</v>
      </c>
      <c r="AH596" s="14">
        <f>VLOOKUP($B596,[2]Sheet3!$G:$CZ,19,0)</f>
        <v>0</v>
      </c>
      <c r="AI596" s="14">
        <f>VLOOKUP($B596,[2]Sheet3!$G:$CZ,20,0)</f>
        <v>0</v>
      </c>
      <c r="AJ596" s="14">
        <f>VLOOKUP($B596,[2]Sheet3!$G:$CZ,21,0)</f>
        <v>0</v>
      </c>
      <c r="AK596" s="14">
        <f>VLOOKUP($B596,[2]Sheet3!$G:$CZ,22,0)</f>
        <v>0</v>
      </c>
      <c r="AL596" s="14">
        <f>VLOOKUP($B596,[2]Sheet3!$G:$CZ,23,0)</f>
        <v>0</v>
      </c>
      <c r="AM596" s="14">
        <f>VLOOKUP($B596,[2]Sheet3!$G:$CZ,24,0)</f>
        <v>0</v>
      </c>
      <c r="AN596" s="14">
        <f>VLOOKUP($B596,[2]Sheet3!$G:$CZ,25,0)</f>
        <v>0</v>
      </c>
      <c r="AO596" s="14">
        <f>VLOOKUP($B596,[2]Sheet3!$G:$CZ,26,0)</f>
        <v>0</v>
      </c>
      <c r="AP596" s="14">
        <f>VLOOKUP($B596,[2]Sheet3!$G:$CZ,27,0)</f>
        <v>0</v>
      </c>
      <c r="AQ596" s="14">
        <f>VLOOKUP($B596,[2]Sheet3!$G:$CZ,28,0)</f>
        <v>0</v>
      </c>
      <c r="AR596" s="14">
        <f>VLOOKUP($B596,[2]Sheet3!$G:$CZ,29,0)</f>
        <v>0</v>
      </c>
      <c r="AS596" s="14">
        <f>VLOOKUP($B596,[2]Sheet3!$G:$CZ,30,0)</f>
        <v>0</v>
      </c>
      <c r="AT596" s="14">
        <f>VLOOKUP($B596,[2]Sheet3!$G:$CZ,31,0)</f>
        <v>0</v>
      </c>
      <c r="AU596" s="14">
        <f>VLOOKUP($B596,[2]Sheet3!$G:$CZ,32,0)</f>
        <v>0</v>
      </c>
      <c r="AV596" s="14">
        <f>VLOOKUP($B596,[2]Sheet3!$G:$CZ,33,0)</f>
        <v>0</v>
      </c>
      <c r="AW596" s="14">
        <f>VLOOKUP($B596,[2]Sheet3!$G:$CZ,34,0)</f>
        <v>0</v>
      </c>
      <c r="AX596" s="14">
        <f>VLOOKUP($B596,[2]Sheet3!$G:$CZ,35,0)</f>
        <v>0</v>
      </c>
      <c r="AY596" s="14">
        <f>VLOOKUP($B596,[2]Sheet3!$G:$CZ,36,0)</f>
        <v>0</v>
      </c>
      <c r="AZ596" s="14">
        <f>VLOOKUP($B596,[2]Sheet3!$G:$CZ,37,0)</f>
        <v>0</v>
      </c>
      <c r="BA596" s="14">
        <f>VLOOKUP($B596,[2]Sheet3!$G:$CZ,38,0)</f>
        <v>0</v>
      </c>
      <c r="BB596" s="14">
        <f>VLOOKUP($B596,[2]Sheet3!$G:$CZ,39,0)</f>
        <v>0</v>
      </c>
      <c r="BC596" s="14">
        <f>VLOOKUP($B596,[2]Sheet3!$G:$CZ,40,0)</f>
        <v>0</v>
      </c>
      <c r="BD596" s="14">
        <f>VLOOKUP($B596,[2]Sheet3!$G:$CZ,41,0)</f>
        <v>0</v>
      </c>
      <c r="BE596" s="14">
        <f>VLOOKUP($B596,[2]Sheet3!$G:$CZ,42,0)</f>
        <v>0</v>
      </c>
      <c r="BF596" s="14">
        <f>VLOOKUP($B596,[2]Sheet3!$G:$CZ,43,0)</f>
        <v>0</v>
      </c>
      <c r="BG596" s="14">
        <f>VLOOKUP($B596,[2]Sheet3!$G:$CZ,44,0)</f>
        <v>0</v>
      </c>
      <c r="BH596" s="14">
        <f>VLOOKUP($B596,[2]Sheet3!$G:$CZ,45,0)</f>
        <v>0</v>
      </c>
      <c r="BI596" s="14">
        <f>VLOOKUP($B596,[2]Sheet3!$G:$CZ,46,0)</f>
        <v>0</v>
      </c>
      <c r="BJ596" s="14">
        <f>VLOOKUP($B596,[2]Sheet3!$G:$CZ,47,0)</f>
        <v>0</v>
      </c>
      <c r="BK596" s="14">
        <f>VLOOKUP($B596,[2]Sheet3!$G:$CZ,48,0)</f>
        <v>0</v>
      </c>
      <c r="BL596" s="14">
        <f>VLOOKUP($B596,[2]Sheet3!$G:$CZ,49,0)</f>
        <v>0</v>
      </c>
      <c r="BM596" s="14">
        <f>VLOOKUP($B596,[2]Sheet3!$G:$CZ,50,0)</f>
        <v>0</v>
      </c>
      <c r="BN596" s="14">
        <f>VLOOKUP($B596,[2]Sheet3!$G:$CZ,51,0)</f>
        <v>0</v>
      </c>
      <c r="BO596" s="14">
        <f>VLOOKUP($B596,[2]Sheet3!$G:$CZ,52,0)</f>
        <v>0</v>
      </c>
      <c r="BP596" s="14">
        <f>VLOOKUP($B596,[2]Sheet3!$G:$CZ,53,0)</f>
        <v>0</v>
      </c>
      <c r="BQ596" s="14">
        <f>VLOOKUP($B596,[2]Sheet3!$G:$CZ,54,0)</f>
        <v>0</v>
      </c>
      <c r="BR596" s="14">
        <f>VLOOKUP($B596,[2]Sheet3!$G:$CZ,55,0)</f>
        <v>0</v>
      </c>
      <c r="BS596" s="14">
        <f>VLOOKUP($B596,[2]Sheet3!$G:$CZ,56,0)</f>
        <v>0</v>
      </c>
      <c r="BT596" s="14">
        <f>VLOOKUP($B596,[2]Sheet3!$G:$CZ,57,0)</f>
        <v>0</v>
      </c>
      <c r="BU596" s="14">
        <f>VLOOKUP($B596,[2]Sheet3!$G:$CZ,58,0)</f>
        <v>0</v>
      </c>
      <c r="BV596" s="14">
        <f>VLOOKUP($B596,[2]Sheet3!$G:$CZ,59,0)</f>
        <v>0</v>
      </c>
      <c r="BW596" s="14">
        <f>VLOOKUP($B596,[2]Sheet3!$G:$CZ,60,0)</f>
        <v>0</v>
      </c>
      <c r="BX596" s="14">
        <f>VLOOKUP($B596,[2]Sheet3!$G:$CZ,61,0)</f>
        <v>0</v>
      </c>
      <c r="BY596" s="14">
        <f>VLOOKUP($B596,[2]Sheet3!$G:$CZ,62,0)</f>
        <v>0</v>
      </c>
      <c r="BZ596" s="14">
        <f>VLOOKUP($B596,[2]Sheet3!$G:$CZ,63,0)</f>
        <v>0</v>
      </c>
      <c r="CA596" s="14">
        <f>VLOOKUP($B596,[2]Sheet3!$G:$CZ,64,0)</f>
        <v>0</v>
      </c>
      <c r="CB596" s="14">
        <f>VLOOKUP($B596,[2]Sheet3!$G:$CZ,65,0)</f>
        <v>0</v>
      </c>
      <c r="CC596" s="14">
        <f>VLOOKUP($B596,[2]Sheet3!$G:$CZ,66,0)</f>
        <v>0</v>
      </c>
      <c r="CD596" s="14">
        <f>VLOOKUP($B596,[2]Sheet3!$G:$CZ,67,0)</f>
        <v>0</v>
      </c>
      <c r="CE596" s="14">
        <f>VLOOKUP($B596,[2]Sheet3!$G:$CZ,68,0)</f>
        <v>0</v>
      </c>
      <c r="CF596" s="14">
        <f>VLOOKUP($B596,[2]Sheet3!$G:$CZ,69,0)</f>
        <v>0</v>
      </c>
      <c r="CG596" s="14">
        <f>VLOOKUP($B596,[2]Sheet3!$G:$CZ,70,0)</f>
        <v>0</v>
      </c>
      <c r="CH596" s="14">
        <f>VLOOKUP($B596,[2]Sheet3!$G:$CZ,71,0)</f>
        <v>0</v>
      </c>
      <c r="CI596" s="14">
        <f>VLOOKUP($B596,[2]Sheet3!$G:$CZ,72,0)</f>
        <v>0</v>
      </c>
      <c r="CJ596" s="14">
        <f>VLOOKUP($B596,[2]Sheet3!$G:$CZ,73,0)</f>
        <v>0</v>
      </c>
      <c r="CK596" s="14">
        <f>VLOOKUP($B596,[2]Sheet3!$G:$CZ,74,0)</f>
        <v>0</v>
      </c>
      <c r="CL596" s="14">
        <f>VLOOKUP($B596,[2]Sheet3!$G:$CZ,75,0)</f>
        <v>0</v>
      </c>
      <c r="CM596" s="14">
        <f>VLOOKUP($B596,[2]Sheet3!$G:$CZ,76,0)</f>
        <v>0</v>
      </c>
      <c r="CN596" s="14">
        <f>VLOOKUP($B596,[2]Sheet3!$G:$CZ,77,0)</f>
        <v>0</v>
      </c>
      <c r="CO596" s="14">
        <f>VLOOKUP($B596,[2]Sheet3!$G:$CZ,78,0)</f>
        <v>0</v>
      </c>
      <c r="CP596" s="14">
        <f>VLOOKUP($B596,[2]Sheet3!$G:$CZ,79,0)</f>
        <v>0</v>
      </c>
      <c r="CQ596" s="14">
        <f>VLOOKUP($B596,[2]Sheet3!$G:$CZ,80,0)</f>
        <v>0</v>
      </c>
      <c r="CR596" s="14">
        <f>VLOOKUP($B596,[2]Sheet3!$G:$CZ,81,0)</f>
        <v>0</v>
      </c>
      <c r="CS596" s="14">
        <f>VLOOKUP($B596,[2]Sheet3!$G:$CZ,82,0)</f>
        <v>0</v>
      </c>
      <c r="CT596" s="14">
        <f>VLOOKUP($B596,[2]Sheet3!$G:$CZ,83,0)</f>
        <v>0</v>
      </c>
      <c r="CU596" s="14">
        <f>VLOOKUP($B596,[2]Sheet3!$G:$CZ,84,0)</f>
        <v>0</v>
      </c>
      <c r="CV596" s="14">
        <f>VLOOKUP($B596,[2]Sheet3!$G:$CZ,85,0)</f>
        <v>0</v>
      </c>
      <c r="CW596" s="14">
        <f>VLOOKUP($B596,[2]Sheet3!$G:$CZ,86,0)</f>
        <v>0</v>
      </c>
      <c r="CX596" s="14">
        <f>VLOOKUP($B596,[2]Sheet3!$G:$CZ,87,0)</f>
        <v>0</v>
      </c>
      <c r="CY596" s="14">
        <f>VLOOKUP($B596,[2]Sheet3!$G:$CZ,88,0)</f>
        <v>0</v>
      </c>
      <c r="CZ596" s="14">
        <f>VLOOKUP($B596,[2]Sheet3!$G:$CZ,89,0)</f>
        <v>0</v>
      </c>
      <c r="DA596" s="14">
        <f>VLOOKUP($B596,[2]Sheet3!$G:$CZ,90,0)</f>
        <v>0</v>
      </c>
      <c r="DB596" s="14">
        <f>VLOOKUP($B596,[2]Sheet3!$G:$CZ,91,0)</f>
        <v>0</v>
      </c>
      <c r="DC596" s="14">
        <f>VLOOKUP($B596,[2]Sheet3!$G:$CZ,92,0)</f>
        <v>0</v>
      </c>
      <c r="DD596" s="14">
        <f>VLOOKUP($B596,[2]Sheet3!$G:$CZ,93,0)</f>
        <v>0</v>
      </c>
      <c r="DE596" s="14">
        <f>VLOOKUP($B596,[2]Sheet3!$G:$CZ,94,0)</f>
        <v>0</v>
      </c>
      <c r="DF596" s="14">
        <f>VLOOKUP($B596,[2]Sheet3!$G:$CZ,95,0)</f>
        <v>0</v>
      </c>
      <c r="DG596" s="14">
        <f>VLOOKUP($B596,[2]Sheet3!$G:$CZ,96,0)</f>
        <v>0</v>
      </c>
      <c r="DH596" s="14">
        <f>VLOOKUP($B596,[2]Sheet3!$G:$CZ,97,0)</f>
        <v>0</v>
      </c>
      <c r="DI596" s="14">
        <f>VLOOKUP($B596,[2]Sheet3!$G:$CZ,98,0)</f>
        <v>0</v>
      </c>
    </row>
    <row r="597" spans="1:113" x14ac:dyDescent="0.3">
      <c r="A597" s="9" t="str">
        <f t="shared" si="29"/>
        <v>E43065</v>
      </c>
      <c r="B597" s="15" t="s">
        <v>376</v>
      </c>
      <c r="C597" s="15" t="s">
        <v>377</v>
      </c>
      <c r="F597" s="7" t="s">
        <v>15</v>
      </c>
      <c r="G597" s="12" t="s">
        <v>4092</v>
      </c>
      <c r="H597" s="12" t="str">
        <f>VLOOKUP($B597,[1]Sheet1!$A:$G,5,0)</f>
        <v>ezaz.ahmad@redingtongroup.com</v>
      </c>
      <c r="I597" s="12" t="str">
        <f>VLOOKUP($B597,[1]Sheet1!$A:$G,7,0)</f>
        <v>jaswinder.singh@redingtongroup.com</v>
      </c>
      <c r="J597" s="12" t="s">
        <v>82</v>
      </c>
      <c r="K597" s="7"/>
      <c r="L597" s="7"/>
      <c r="M597" s="8"/>
      <c r="N597" s="7" t="str">
        <f t="shared" si="27"/>
        <v>ezaz.ahmad@redingtongroup.com; jaswinder.singh@redingtongroup.com; nilesh.phirke@redingtongroup.com;christopher.joseph@redingtongroup.com</v>
      </c>
      <c r="O597" s="7" t="str">
        <f t="shared" si="28"/>
        <v>E43065</v>
      </c>
      <c r="P597" s="8" t="s">
        <v>5215</v>
      </c>
      <c r="Q597" s="14">
        <f>VLOOKUP($B597,[2]Sheet3!$G:$CZ,2,0)</f>
        <v>2400307576</v>
      </c>
      <c r="R597" s="14">
        <f>VLOOKUP($B597,[2]Sheet3!$G:$CZ,3,0)</f>
        <v>2400307580</v>
      </c>
      <c r="S597" s="14">
        <f>VLOOKUP($B597,[2]Sheet3!$G:$CZ,4,0)</f>
        <v>2400307577</v>
      </c>
      <c r="T597" s="14">
        <f>VLOOKUP($B597,[2]Sheet3!$G:$CZ,5,0)</f>
        <v>2400299426</v>
      </c>
      <c r="U597" s="14">
        <f>VLOOKUP($B597,[2]Sheet3!$G:$CZ,6,0)</f>
        <v>2400307579</v>
      </c>
      <c r="V597" s="14">
        <f>VLOOKUP($B597,[2]Sheet3!$G:$CZ,7,0)</f>
        <v>2400307578</v>
      </c>
      <c r="W597" s="14">
        <f>VLOOKUP($B597,[2]Sheet3!$G:$CZ,8,0)</f>
        <v>0</v>
      </c>
      <c r="X597" s="14">
        <f>VLOOKUP($B597,[2]Sheet3!$G:$CZ,9,0)</f>
        <v>0</v>
      </c>
      <c r="Y597" s="14">
        <f>VLOOKUP($B597,[2]Sheet3!$G:$CZ,10,0)</f>
        <v>0</v>
      </c>
      <c r="Z597" s="14">
        <f>VLOOKUP($B597,[2]Sheet3!$G:$CZ,11,0)</f>
        <v>0</v>
      </c>
      <c r="AA597" s="14">
        <f>VLOOKUP($B597,[2]Sheet3!$G:$CZ,12,0)</f>
        <v>0</v>
      </c>
      <c r="AB597" s="14">
        <f>VLOOKUP($B597,[2]Sheet3!$G:$CZ,13,0)</f>
        <v>0</v>
      </c>
      <c r="AC597" s="14">
        <f>VLOOKUP($B597,[2]Sheet3!$G:$CZ,14,0)</f>
        <v>0</v>
      </c>
      <c r="AD597" s="14">
        <f>VLOOKUP($B597,[2]Sheet3!$G:$CZ,15,0)</f>
        <v>0</v>
      </c>
      <c r="AE597" s="14">
        <f>VLOOKUP($B597,[2]Sheet3!$G:$CZ,16,0)</f>
        <v>0</v>
      </c>
      <c r="AF597" s="14">
        <f>VLOOKUP($B597,[2]Sheet3!$G:$CZ,17,0)</f>
        <v>0</v>
      </c>
      <c r="AG597" s="14">
        <f>VLOOKUP($B597,[2]Sheet3!$G:$CZ,18,0)</f>
        <v>0</v>
      </c>
      <c r="AH597" s="14">
        <f>VLOOKUP($B597,[2]Sheet3!$G:$CZ,19,0)</f>
        <v>0</v>
      </c>
      <c r="AI597" s="14">
        <f>VLOOKUP($B597,[2]Sheet3!$G:$CZ,20,0)</f>
        <v>0</v>
      </c>
      <c r="AJ597" s="14">
        <f>VLOOKUP($B597,[2]Sheet3!$G:$CZ,21,0)</f>
        <v>0</v>
      </c>
      <c r="AK597" s="14">
        <f>VLOOKUP($B597,[2]Sheet3!$G:$CZ,22,0)</f>
        <v>0</v>
      </c>
      <c r="AL597" s="14">
        <f>VLOOKUP($B597,[2]Sheet3!$G:$CZ,23,0)</f>
        <v>0</v>
      </c>
      <c r="AM597" s="14">
        <f>VLOOKUP($B597,[2]Sheet3!$G:$CZ,24,0)</f>
        <v>0</v>
      </c>
      <c r="AN597" s="14">
        <f>VLOOKUP($B597,[2]Sheet3!$G:$CZ,25,0)</f>
        <v>0</v>
      </c>
      <c r="AO597" s="14">
        <f>VLOOKUP($B597,[2]Sheet3!$G:$CZ,26,0)</f>
        <v>0</v>
      </c>
      <c r="AP597" s="14">
        <f>VLOOKUP($B597,[2]Sheet3!$G:$CZ,27,0)</f>
        <v>0</v>
      </c>
      <c r="AQ597" s="14">
        <f>VLOOKUP($B597,[2]Sheet3!$G:$CZ,28,0)</f>
        <v>0</v>
      </c>
      <c r="AR597" s="14">
        <f>VLOOKUP($B597,[2]Sheet3!$G:$CZ,29,0)</f>
        <v>0</v>
      </c>
      <c r="AS597" s="14">
        <f>VLOOKUP($B597,[2]Sheet3!$G:$CZ,30,0)</f>
        <v>0</v>
      </c>
      <c r="AT597" s="14">
        <f>VLOOKUP($B597,[2]Sheet3!$G:$CZ,31,0)</f>
        <v>0</v>
      </c>
      <c r="AU597" s="14">
        <f>VLOOKUP($B597,[2]Sheet3!$G:$CZ,32,0)</f>
        <v>0</v>
      </c>
      <c r="AV597" s="14">
        <f>VLOOKUP($B597,[2]Sheet3!$G:$CZ,33,0)</f>
        <v>0</v>
      </c>
      <c r="AW597" s="14">
        <f>VLOOKUP($B597,[2]Sheet3!$G:$CZ,34,0)</f>
        <v>0</v>
      </c>
      <c r="AX597" s="14">
        <f>VLOOKUP($B597,[2]Sheet3!$G:$CZ,35,0)</f>
        <v>0</v>
      </c>
      <c r="AY597" s="14">
        <f>VLOOKUP($B597,[2]Sheet3!$G:$CZ,36,0)</f>
        <v>0</v>
      </c>
      <c r="AZ597" s="14">
        <f>VLOOKUP($B597,[2]Sheet3!$G:$CZ,37,0)</f>
        <v>0</v>
      </c>
      <c r="BA597" s="14">
        <f>VLOOKUP($B597,[2]Sheet3!$G:$CZ,38,0)</f>
        <v>0</v>
      </c>
      <c r="BB597" s="14">
        <f>VLOOKUP($B597,[2]Sheet3!$G:$CZ,39,0)</f>
        <v>0</v>
      </c>
      <c r="BC597" s="14">
        <f>VLOOKUP($B597,[2]Sheet3!$G:$CZ,40,0)</f>
        <v>0</v>
      </c>
      <c r="BD597" s="14">
        <f>VLOOKUP($B597,[2]Sheet3!$G:$CZ,41,0)</f>
        <v>0</v>
      </c>
      <c r="BE597" s="14">
        <f>VLOOKUP($B597,[2]Sheet3!$G:$CZ,42,0)</f>
        <v>0</v>
      </c>
      <c r="BF597" s="14">
        <f>VLOOKUP($B597,[2]Sheet3!$G:$CZ,43,0)</f>
        <v>0</v>
      </c>
      <c r="BG597" s="14">
        <f>VLOOKUP($B597,[2]Sheet3!$G:$CZ,44,0)</f>
        <v>0</v>
      </c>
      <c r="BH597" s="14">
        <f>VLOOKUP($B597,[2]Sheet3!$G:$CZ,45,0)</f>
        <v>0</v>
      </c>
      <c r="BI597" s="14">
        <f>VLOOKUP($B597,[2]Sheet3!$G:$CZ,46,0)</f>
        <v>0</v>
      </c>
      <c r="BJ597" s="14">
        <f>VLOOKUP($B597,[2]Sheet3!$G:$CZ,47,0)</f>
        <v>0</v>
      </c>
      <c r="BK597" s="14">
        <f>VLOOKUP($B597,[2]Sheet3!$G:$CZ,48,0)</f>
        <v>0</v>
      </c>
      <c r="BL597" s="14">
        <f>VLOOKUP($B597,[2]Sheet3!$G:$CZ,49,0)</f>
        <v>0</v>
      </c>
      <c r="BM597" s="14">
        <f>VLOOKUP($B597,[2]Sheet3!$G:$CZ,50,0)</f>
        <v>0</v>
      </c>
      <c r="BN597" s="14">
        <f>VLOOKUP($B597,[2]Sheet3!$G:$CZ,51,0)</f>
        <v>0</v>
      </c>
      <c r="BO597" s="14">
        <f>VLOOKUP($B597,[2]Sheet3!$G:$CZ,52,0)</f>
        <v>0</v>
      </c>
      <c r="BP597" s="14">
        <f>VLOOKUP($B597,[2]Sheet3!$G:$CZ,53,0)</f>
        <v>0</v>
      </c>
      <c r="BQ597" s="14">
        <f>VLOOKUP($B597,[2]Sheet3!$G:$CZ,54,0)</f>
        <v>0</v>
      </c>
      <c r="BR597" s="14">
        <f>VLOOKUP($B597,[2]Sheet3!$G:$CZ,55,0)</f>
        <v>0</v>
      </c>
      <c r="BS597" s="14">
        <f>VLOOKUP($B597,[2]Sheet3!$G:$CZ,56,0)</f>
        <v>0</v>
      </c>
      <c r="BT597" s="14">
        <f>VLOOKUP($B597,[2]Sheet3!$G:$CZ,57,0)</f>
        <v>0</v>
      </c>
      <c r="BU597" s="14">
        <f>VLOOKUP($B597,[2]Sheet3!$G:$CZ,58,0)</f>
        <v>0</v>
      </c>
      <c r="BV597" s="14">
        <f>VLOOKUP($B597,[2]Sheet3!$G:$CZ,59,0)</f>
        <v>0</v>
      </c>
      <c r="BW597" s="14">
        <f>VLOOKUP($B597,[2]Sheet3!$G:$CZ,60,0)</f>
        <v>0</v>
      </c>
      <c r="BX597" s="14">
        <f>VLOOKUP($B597,[2]Sheet3!$G:$CZ,61,0)</f>
        <v>0</v>
      </c>
      <c r="BY597" s="14">
        <f>VLOOKUP($B597,[2]Sheet3!$G:$CZ,62,0)</f>
        <v>0</v>
      </c>
      <c r="BZ597" s="14">
        <f>VLOOKUP($B597,[2]Sheet3!$G:$CZ,63,0)</f>
        <v>0</v>
      </c>
      <c r="CA597" s="14">
        <f>VLOOKUP($B597,[2]Sheet3!$G:$CZ,64,0)</f>
        <v>0</v>
      </c>
      <c r="CB597" s="14">
        <f>VLOOKUP($B597,[2]Sheet3!$G:$CZ,65,0)</f>
        <v>0</v>
      </c>
      <c r="CC597" s="14">
        <f>VLOOKUP($B597,[2]Sheet3!$G:$CZ,66,0)</f>
        <v>0</v>
      </c>
      <c r="CD597" s="14">
        <f>VLOOKUP($B597,[2]Sheet3!$G:$CZ,67,0)</f>
        <v>0</v>
      </c>
      <c r="CE597" s="14">
        <f>VLOOKUP($B597,[2]Sheet3!$G:$CZ,68,0)</f>
        <v>0</v>
      </c>
      <c r="CF597" s="14">
        <f>VLOOKUP($B597,[2]Sheet3!$G:$CZ,69,0)</f>
        <v>0</v>
      </c>
      <c r="CG597" s="14">
        <f>VLOOKUP($B597,[2]Sheet3!$G:$CZ,70,0)</f>
        <v>0</v>
      </c>
      <c r="CH597" s="14">
        <f>VLOOKUP($B597,[2]Sheet3!$G:$CZ,71,0)</f>
        <v>0</v>
      </c>
      <c r="CI597" s="14">
        <f>VLOOKUP($B597,[2]Sheet3!$G:$CZ,72,0)</f>
        <v>0</v>
      </c>
      <c r="CJ597" s="14">
        <f>VLOOKUP($B597,[2]Sheet3!$G:$CZ,73,0)</f>
        <v>0</v>
      </c>
      <c r="CK597" s="14">
        <f>VLOOKUP($B597,[2]Sheet3!$G:$CZ,74,0)</f>
        <v>0</v>
      </c>
      <c r="CL597" s="14">
        <f>VLOOKUP($B597,[2]Sheet3!$G:$CZ,75,0)</f>
        <v>0</v>
      </c>
      <c r="CM597" s="14">
        <f>VLOOKUP($B597,[2]Sheet3!$G:$CZ,76,0)</f>
        <v>0</v>
      </c>
      <c r="CN597" s="14">
        <f>VLOOKUP($B597,[2]Sheet3!$G:$CZ,77,0)</f>
        <v>0</v>
      </c>
      <c r="CO597" s="14">
        <f>VLOOKUP($B597,[2]Sheet3!$G:$CZ,78,0)</f>
        <v>0</v>
      </c>
      <c r="CP597" s="14">
        <f>VLOOKUP($B597,[2]Sheet3!$G:$CZ,79,0)</f>
        <v>0</v>
      </c>
      <c r="CQ597" s="14">
        <f>VLOOKUP($B597,[2]Sheet3!$G:$CZ,80,0)</f>
        <v>0</v>
      </c>
      <c r="CR597" s="14">
        <f>VLOOKUP($B597,[2]Sheet3!$G:$CZ,81,0)</f>
        <v>0</v>
      </c>
      <c r="CS597" s="14">
        <f>VLOOKUP($B597,[2]Sheet3!$G:$CZ,82,0)</f>
        <v>0</v>
      </c>
      <c r="CT597" s="14">
        <f>VLOOKUP($B597,[2]Sheet3!$G:$CZ,83,0)</f>
        <v>0</v>
      </c>
      <c r="CU597" s="14">
        <f>VLOOKUP($B597,[2]Sheet3!$G:$CZ,84,0)</f>
        <v>0</v>
      </c>
      <c r="CV597" s="14">
        <f>VLOOKUP($B597,[2]Sheet3!$G:$CZ,85,0)</f>
        <v>0</v>
      </c>
      <c r="CW597" s="14">
        <f>VLOOKUP($B597,[2]Sheet3!$G:$CZ,86,0)</f>
        <v>0</v>
      </c>
      <c r="CX597" s="14">
        <f>VLOOKUP($B597,[2]Sheet3!$G:$CZ,87,0)</f>
        <v>0</v>
      </c>
      <c r="CY597" s="14">
        <f>VLOOKUP($B597,[2]Sheet3!$G:$CZ,88,0)</f>
        <v>0</v>
      </c>
      <c r="CZ597" s="14">
        <f>VLOOKUP($B597,[2]Sheet3!$G:$CZ,89,0)</f>
        <v>0</v>
      </c>
      <c r="DA597" s="14">
        <f>VLOOKUP($B597,[2]Sheet3!$G:$CZ,90,0)</f>
        <v>0</v>
      </c>
      <c r="DB597" s="14">
        <f>VLOOKUP($B597,[2]Sheet3!$G:$CZ,91,0)</f>
        <v>0</v>
      </c>
      <c r="DC597" s="14">
        <f>VLOOKUP($B597,[2]Sheet3!$G:$CZ,92,0)</f>
        <v>0</v>
      </c>
      <c r="DD597" s="14">
        <f>VLOOKUP($B597,[2]Sheet3!$G:$CZ,93,0)</f>
        <v>0</v>
      </c>
      <c r="DE597" s="14">
        <f>VLOOKUP($B597,[2]Sheet3!$G:$CZ,94,0)</f>
        <v>0</v>
      </c>
      <c r="DF597" s="14">
        <f>VLOOKUP($B597,[2]Sheet3!$G:$CZ,95,0)</f>
        <v>0</v>
      </c>
      <c r="DG597" s="14">
        <f>VLOOKUP($B597,[2]Sheet3!$G:$CZ,96,0)</f>
        <v>0</v>
      </c>
      <c r="DH597" s="14">
        <f>VLOOKUP($B597,[2]Sheet3!$G:$CZ,97,0)</f>
        <v>0</v>
      </c>
      <c r="DI597" s="14">
        <f>VLOOKUP($B597,[2]Sheet3!$G:$CZ,98,0)</f>
        <v>0</v>
      </c>
    </row>
    <row r="598" spans="1:113" x14ac:dyDescent="0.3">
      <c r="A598" s="9" t="str">
        <f t="shared" si="29"/>
        <v>WB3227</v>
      </c>
      <c r="B598" s="15" t="s">
        <v>1642</v>
      </c>
      <c r="C598" s="15" t="s">
        <v>1643</v>
      </c>
      <c r="F598" s="7" t="s">
        <v>15</v>
      </c>
      <c r="G598" s="12" t="s">
        <v>4093</v>
      </c>
      <c r="H598" s="12" t="str">
        <f>VLOOKUP($B598,[1]Sheet1!$A:$G,5,0)</f>
        <v>sandip.anil@redingtongroup.com</v>
      </c>
      <c r="I598" s="12" t="str">
        <f>VLOOKUP($B598,[1]Sheet1!$A:$G,7,0)</f>
        <v>dilip.vishwa@redingtongroup.com</v>
      </c>
      <c r="J598" s="12" t="s">
        <v>82</v>
      </c>
      <c r="K598" s="7"/>
      <c r="L598" s="7"/>
      <c r="M598" s="8"/>
      <c r="N598" s="7" t="str">
        <f t="shared" si="27"/>
        <v>sandip.anil@redingtongroup.com; dilip.vishwa@redingtongroup.com; nilesh.phirke@redingtongroup.com;christopher.joseph@redingtongroup.com</v>
      </c>
      <c r="O598" s="7" t="str">
        <f t="shared" si="28"/>
        <v>WB3227</v>
      </c>
      <c r="P598" s="8" t="s">
        <v>5215</v>
      </c>
      <c r="Q598" s="14">
        <f>VLOOKUP($B598,[2]Sheet3!$G:$CZ,2,0)</f>
        <v>2400304236</v>
      </c>
      <c r="R598" s="14">
        <f>VLOOKUP($B598,[2]Sheet3!$G:$CZ,3,0)</f>
        <v>2400305078</v>
      </c>
      <c r="S598" s="14">
        <f>VLOOKUP($B598,[2]Sheet3!$G:$CZ,4,0)</f>
        <v>0</v>
      </c>
      <c r="T598" s="14">
        <f>VLOOKUP($B598,[2]Sheet3!$G:$CZ,5,0)</f>
        <v>0</v>
      </c>
      <c r="U598" s="14">
        <f>VLOOKUP($B598,[2]Sheet3!$G:$CZ,6,0)</f>
        <v>0</v>
      </c>
      <c r="V598" s="14">
        <f>VLOOKUP($B598,[2]Sheet3!$G:$CZ,7,0)</f>
        <v>0</v>
      </c>
      <c r="W598" s="14">
        <f>VLOOKUP($B598,[2]Sheet3!$G:$CZ,8,0)</f>
        <v>0</v>
      </c>
      <c r="X598" s="14">
        <f>VLOOKUP($B598,[2]Sheet3!$G:$CZ,9,0)</f>
        <v>0</v>
      </c>
      <c r="Y598" s="14">
        <f>VLOOKUP($B598,[2]Sheet3!$G:$CZ,10,0)</f>
        <v>0</v>
      </c>
      <c r="Z598" s="14">
        <f>VLOOKUP($B598,[2]Sheet3!$G:$CZ,11,0)</f>
        <v>0</v>
      </c>
      <c r="AA598" s="14">
        <f>VLOOKUP($B598,[2]Sheet3!$G:$CZ,12,0)</f>
        <v>0</v>
      </c>
      <c r="AB598" s="14">
        <f>VLOOKUP($B598,[2]Sheet3!$G:$CZ,13,0)</f>
        <v>0</v>
      </c>
      <c r="AC598" s="14">
        <f>VLOOKUP($B598,[2]Sheet3!$G:$CZ,14,0)</f>
        <v>0</v>
      </c>
      <c r="AD598" s="14">
        <f>VLOOKUP($B598,[2]Sheet3!$G:$CZ,15,0)</f>
        <v>0</v>
      </c>
      <c r="AE598" s="14">
        <f>VLOOKUP($B598,[2]Sheet3!$G:$CZ,16,0)</f>
        <v>0</v>
      </c>
      <c r="AF598" s="14">
        <f>VLOOKUP($B598,[2]Sheet3!$G:$CZ,17,0)</f>
        <v>0</v>
      </c>
      <c r="AG598" s="14">
        <f>VLOOKUP($B598,[2]Sheet3!$G:$CZ,18,0)</f>
        <v>0</v>
      </c>
      <c r="AH598" s="14">
        <f>VLOOKUP($B598,[2]Sheet3!$G:$CZ,19,0)</f>
        <v>0</v>
      </c>
      <c r="AI598" s="14">
        <f>VLOOKUP($B598,[2]Sheet3!$G:$CZ,20,0)</f>
        <v>0</v>
      </c>
      <c r="AJ598" s="14">
        <f>VLOOKUP($B598,[2]Sheet3!$G:$CZ,21,0)</f>
        <v>0</v>
      </c>
      <c r="AK598" s="14">
        <f>VLOOKUP($B598,[2]Sheet3!$G:$CZ,22,0)</f>
        <v>0</v>
      </c>
      <c r="AL598" s="14">
        <f>VLOOKUP($B598,[2]Sheet3!$G:$CZ,23,0)</f>
        <v>0</v>
      </c>
      <c r="AM598" s="14">
        <f>VLOOKUP($B598,[2]Sheet3!$G:$CZ,24,0)</f>
        <v>0</v>
      </c>
      <c r="AN598" s="14">
        <f>VLOOKUP($B598,[2]Sheet3!$G:$CZ,25,0)</f>
        <v>0</v>
      </c>
      <c r="AO598" s="14">
        <f>VLOOKUP($B598,[2]Sheet3!$G:$CZ,26,0)</f>
        <v>0</v>
      </c>
      <c r="AP598" s="14">
        <f>VLOOKUP($B598,[2]Sheet3!$G:$CZ,27,0)</f>
        <v>0</v>
      </c>
      <c r="AQ598" s="14">
        <f>VLOOKUP($B598,[2]Sheet3!$G:$CZ,28,0)</f>
        <v>0</v>
      </c>
      <c r="AR598" s="14">
        <f>VLOOKUP($B598,[2]Sheet3!$G:$CZ,29,0)</f>
        <v>0</v>
      </c>
      <c r="AS598" s="14">
        <f>VLOOKUP($B598,[2]Sheet3!$G:$CZ,30,0)</f>
        <v>0</v>
      </c>
      <c r="AT598" s="14">
        <f>VLOOKUP($B598,[2]Sheet3!$G:$CZ,31,0)</f>
        <v>0</v>
      </c>
      <c r="AU598" s="14">
        <f>VLOOKUP($B598,[2]Sheet3!$G:$CZ,32,0)</f>
        <v>0</v>
      </c>
      <c r="AV598" s="14">
        <f>VLOOKUP($B598,[2]Sheet3!$G:$CZ,33,0)</f>
        <v>0</v>
      </c>
      <c r="AW598" s="14">
        <f>VLOOKUP($B598,[2]Sheet3!$G:$CZ,34,0)</f>
        <v>0</v>
      </c>
      <c r="AX598" s="14">
        <f>VLOOKUP($B598,[2]Sheet3!$G:$CZ,35,0)</f>
        <v>0</v>
      </c>
      <c r="AY598" s="14">
        <f>VLOOKUP($B598,[2]Sheet3!$G:$CZ,36,0)</f>
        <v>0</v>
      </c>
      <c r="AZ598" s="14">
        <f>VLOOKUP($B598,[2]Sheet3!$G:$CZ,37,0)</f>
        <v>0</v>
      </c>
      <c r="BA598" s="14">
        <f>VLOOKUP($B598,[2]Sheet3!$G:$CZ,38,0)</f>
        <v>0</v>
      </c>
      <c r="BB598" s="14">
        <f>VLOOKUP($B598,[2]Sheet3!$G:$CZ,39,0)</f>
        <v>0</v>
      </c>
      <c r="BC598" s="14">
        <f>VLOOKUP($B598,[2]Sheet3!$G:$CZ,40,0)</f>
        <v>0</v>
      </c>
      <c r="BD598" s="14">
        <f>VLOOKUP($B598,[2]Sheet3!$G:$CZ,41,0)</f>
        <v>0</v>
      </c>
      <c r="BE598" s="14">
        <f>VLOOKUP($B598,[2]Sheet3!$G:$CZ,42,0)</f>
        <v>0</v>
      </c>
      <c r="BF598" s="14">
        <f>VLOOKUP($B598,[2]Sheet3!$G:$CZ,43,0)</f>
        <v>0</v>
      </c>
      <c r="BG598" s="14">
        <f>VLOOKUP($B598,[2]Sheet3!$G:$CZ,44,0)</f>
        <v>0</v>
      </c>
      <c r="BH598" s="14">
        <f>VLOOKUP($B598,[2]Sheet3!$G:$CZ,45,0)</f>
        <v>0</v>
      </c>
      <c r="BI598" s="14">
        <f>VLOOKUP($B598,[2]Sheet3!$G:$CZ,46,0)</f>
        <v>0</v>
      </c>
      <c r="BJ598" s="14">
        <f>VLOOKUP($B598,[2]Sheet3!$G:$CZ,47,0)</f>
        <v>0</v>
      </c>
      <c r="BK598" s="14">
        <f>VLOOKUP($B598,[2]Sheet3!$G:$CZ,48,0)</f>
        <v>0</v>
      </c>
      <c r="BL598" s="14">
        <f>VLOOKUP($B598,[2]Sheet3!$G:$CZ,49,0)</f>
        <v>0</v>
      </c>
      <c r="BM598" s="14">
        <f>VLOOKUP($B598,[2]Sheet3!$G:$CZ,50,0)</f>
        <v>0</v>
      </c>
      <c r="BN598" s="14">
        <f>VLOOKUP($B598,[2]Sheet3!$G:$CZ,51,0)</f>
        <v>0</v>
      </c>
      <c r="BO598" s="14">
        <f>VLOOKUP($B598,[2]Sheet3!$G:$CZ,52,0)</f>
        <v>0</v>
      </c>
      <c r="BP598" s="14">
        <f>VLOOKUP($B598,[2]Sheet3!$G:$CZ,53,0)</f>
        <v>0</v>
      </c>
      <c r="BQ598" s="14">
        <f>VLOOKUP($B598,[2]Sheet3!$G:$CZ,54,0)</f>
        <v>0</v>
      </c>
      <c r="BR598" s="14">
        <f>VLOOKUP($B598,[2]Sheet3!$G:$CZ,55,0)</f>
        <v>0</v>
      </c>
      <c r="BS598" s="14">
        <f>VLOOKUP($B598,[2]Sheet3!$G:$CZ,56,0)</f>
        <v>0</v>
      </c>
      <c r="BT598" s="14">
        <f>VLOOKUP($B598,[2]Sheet3!$G:$CZ,57,0)</f>
        <v>0</v>
      </c>
      <c r="BU598" s="14">
        <f>VLOOKUP($B598,[2]Sheet3!$G:$CZ,58,0)</f>
        <v>0</v>
      </c>
      <c r="BV598" s="14">
        <f>VLOOKUP($B598,[2]Sheet3!$G:$CZ,59,0)</f>
        <v>0</v>
      </c>
      <c r="BW598" s="14">
        <f>VLOOKUP($B598,[2]Sheet3!$G:$CZ,60,0)</f>
        <v>0</v>
      </c>
      <c r="BX598" s="14">
        <f>VLOOKUP($B598,[2]Sheet3!$G:$CZ,61,0)</f>
        <v>0</v>
      </c>
      <c r="BY598" s="14">
        <f>VLOOKUP($B598,[2]Sheet3!$G:$CZ,62,0)</f>
        <v>0</v>
      </c>
      <c r="BZ598" s="14">
        <f>VLOOKUP($B598,[2]Sheet3!$G:$CZ,63,0)</f>
        <v>0</v>
      </c>
      <c r="CA598" s="14">
        <f>VLOOKUP($B598,[2]Sheet3!$G:$CZ,64,0)</f>
        <v>0</v>
      </c>
      <c r="CB598" s="14">
        <f>VLOOKUP($B598,[2]Sheet3!$G:$CZ,65,0)</f>
        <v>0</v>
      </c>
      <c r="CC598" s="14">
        <f>VLOOKUP($B598,[2]Sheet3!$G:$CZ,66,0)</f>
        <v>0</v>
      </c>
      <c r="CD598" s="14">
        <f>VLOOKUP($B598,[2]Sheet3!$G:$CZ,67,0)</f>
        <v>0</v>
      </c>
      <c r="CE598" s="14">
        <f>VLOOKUP($B598,[2]Sheet3!$G:$CZ,68,0)</f>
        <v>0</v>
      </c>
      <c r="CF598" s="14">
        <f>VLOOKUP($B598,[2]Sheet3!$G:$CZ,69,0)</f>
        <v>0</v>
      </c>
      <c r="CG598" s="14">
        <f>VLOOKUP($B598,[2]Sheet3!$G:$CZ,70,0)</f>
        <v>0</v>
      </c>
      <c r="CH598" s="14">
        <f>VLOOKUP($B598,[2]Sheet3!$G:$CZ,71,0)</f>
        <v>0</v>
      </c>
      <c r="CI598" s="14">
        <f>VLOOKUP($B598,[2]Sheet3!$G:$CZ,72,0)</f>
        <v>0</v>
      </c>
      <c r="CJ598" s="14">
        <f>VLOOKUP($B598,[2]Sheet3!$G:$CZ,73,0)</f>
        <v>0</v>
      </c>
      <c r="CK598" s="14">
        <f>VLOOKUP($B598,[2]Sheet3!$G:$CZ,74,0)</f>
        <v>0</v>
      </c>
      <c r="CL598" s="14">
        <f>VLOOKUP($B598,[2]Sheet3!$G:$CZ,75,0)</f>
        <v>0</v>
      </c>
      <c r="CM598" s="14">
        <f>VLOOKUP($B598,[2]Sheet3!$G:$CZ,76,0)</f>
        <v>0</v>
      </c>
      <c r="CN598" s="14">
        <f>VLOOKUP($B598,[2]Sheet3!$G:$CZ,77,0)</f>
        <v>0</v>
      </c>
      <c r="CO598" s="14">
        <f>VLOOKUP($B598,[2]Sheet3!$G:$CZ,78,0)</f>
        <v>0</v>
      </c>
      <c r="CP598" s="14">
        <f>VLOOKUP($B598,[2]Sheet3!$G:$CZ,79,0)</f>
        <v>0</v>
      </c>
      <c r="CQ598" s="14">
        <f>VLOOKUP($B598,[2]Sheet3!$G:$CZ,80,0)</f>
        <v>0</v>
      </c>
      <c r="CR598" s="14">
        <f>VLOOKUP($B598,[2]Sheet3!$G:$CZ,81,0)</f>
        <v>0</v>
      </c>
      <c r="CS598" s="14">
        <f>VLOOKUP($B598,[2]Sheet3!$G:$CZ,82,0)</f>
        <v>0</v>
      </c>
      <c r="CT598" s="14">
        <f>VLOOKUP($B598,[2]Sheet3!$G:$CZ,83,0)</f>
        <v>0</v>
      </c>
      <c r="CU598" s="14">
        <f>VLOOKUP($B598,[2]Sheet3!$G:$CZ,84,0)</f>
        <v>0</v>
      </c>
      <c r="CV598" s="14">
        <f>VLOOKUP($B598,[2]Sheet3!$G:$CZ,85,0)</f>
        <v>0</v>
      </c>
      <c r="CW598" s="14">
        <f>VLOOKUP($B598,[2]Sheet3!$G:$CZ,86,0)</f>
        <v>0</v>
      </c>
      <c r="CX598" s="14">
        <f>VLOOKUP($B598,[2]Sheet3!$G:$CZ,87,0)</f>
        <v>0</v>
      </c>
      <c r="CY598" s="14">
        <f>VLOOKUP($B598,[2]Sheet3!$G:$CZ,88,0)</f>
        <v>0</v>
      </c>
      <c r="CZ598" s="14">
        <f>VLOOKUP($B598,[2]Sheet3!$G:$CZ,89,0)</f>
        <v>0</v>
      </c>
      <c r="DA598" s="14">
        <f>VLOOKUP($B598,[2]Sheet3!$G:$CZ,90,0)</f>
        <v>0</v>
      </c>
      <c r="DB598" s="14">
        <f>VLOOKUP($B598,[2]Sheet3!$G:$CZ,91,0)</f>
        <v>0</v>
      </c>
      <c r="DC598" s="14">
        <f>VLOOKUP($B598,[2]Sheet3!$G:$CZ,92,0)</f>
        <v>0</v>
      </c>
      <c r="DD598" s="14">
        <f>VLOOKUP($B598,[2]Sheet3!$G:$CZ,93,0)</f>
        <v>0</v>
      </c>
      <c r="DE598" s="14">
        <f>VLOOKUP($B598,[2]Sheet3!$G:$CZ,94,0)</f>
        <v>0</v>
      </c>
      <c r="DF598" s="14">
        <f>VLOOKUP($B598,[2]Sheet3!$G:$CZ,95,0)</f>
        <v>0</v>
      </c>
      <c r="DG598" s="14">
        <f>VLOOKUP($B598,[2]Sheet3!$G:$CZ,96,0)</f>
        <v>0</v>
      </c>
      <c r="DH598" s="14">
        <f>VLOOKUP($B598,[2]Sheet3!$G:$CZ,97,0)</f>
        <v>0</v>
      </c>
      <c r="DI598" s="14">
        <f>VLOOKUP($B598,[2]Sheet3!$G:$CZ,98,0)</f>
        <v>0</v>
      </c>
    </row>
    <row r="599" spans="1:113" x14ac:dyDescent="0.3">
      <c r="A599" s="9" t="str">
        <f t="shared" si="29"/>
        <v>W23587</v>
      </c>
      <c r="B599" s="15" t="s">
        <v>133</v>
      </c>
      <c r="C599" s="15" t="s">
        <v>134</v>
      </c>
      <c r="F599" s="7" t="s">
        <v>15</v>
      </c>
      <c r="G599" s="12" t="s">
        <v>4094</v>
      </c>
      <c r="H599" s="12" t="str">
        <f>VLOOKUP($B599,[1]Sheet1!$A:$G,5,0)</f>
        <v>santosh.desai@redingtongroup.com</v>
      </c>
      <c r="I599" s="12" t="str">
        <f>VLOOKUP($B599,[1]Sheet1!$A:$G,7,0)</f>
        <v>dilip.vishwa@redingtongroup.com</v>
      </c>
      <c r="J599" s="12" t="s">
        <v>82</v>
      </c>
      <c r="K599" s="7"/>
      <c r="L599" s="7"/>
      <c r="M599" s="8"/>
      <c r="N599" s="7" t="str">
        <f t="shared" si="27"/>
        <v>santosh.desai@redingtongroup.com; dilip.vishwa@redingtongroup.com; nilesh.phirke@redingtongroup.com;christopher.joseph@redingtongroup.com</v>
      </c>
      <c r="O599" s="7" t="str">
        <f t="shared" si="28"/>
        <v>W23587</v>
      </c>
      <c r="P599" s="8" t="s">
        <v>5215</v>
      </c>
      <c r="Q599" s="14">
        <f>VLOOKUP($B599,[2]Sheet3!$G:$CZ,2,0)</f>
        <v>2400307188</v>
      </c>
      <c r="R599" s="14">
        <f>VLOOKUP($B599,[2]Sheet3!$G:$CZ,3,0)</f>
        <v>2400307184</v>
      </c>
      <c r="S599" s="14">
        <f>VLOOKUP($B599,[2]Sheet3!$G:$CZ,4,0)</f>
        <v>2400308566</v>
      </c>
      <c r="T599" s="14">
        <f>VLOOKUP($B599,[2]Sheet3!$G:$CZ,5,0)</f>
        <v>2400309351</v>
      </c>
      <c r="U599" s="14">
        <f>VLOOKUP($B599,[2]Sheet3!$G:$CZ,6,0)</f>
        <v>2400302251</v>
      </c>
      <c r="V599" s="14">
        <f>VLOOKUP($B599,[2]Sheet3!$G:$CZ,7,0)</f>
        <v>2400307190</v>
      </c>
      <c r="W599" s="14">
        <f>VLOOKUP($B599,[2]Sheet3!$G:$CZ,8,0)</f>
        <v>0</v>
      </c>
      <c r="X599" s="14">
        <f>VLOOKUP($B599,[2]Sheet3!$G:$CZ,9,0)</f>
        <v>0</v>
      </c>
      <c r="Y599" s="14">
        <f>VLOOKUP($B599,[2]Sheet3!$G:$CZ,10,0)</f>
        <v>0</v>
      </c>
      <c r="Z599" s="14">
        <f>VLOOKUP($B599,[2]Sheet3!$G:$CZ,11,0)</f>
        <v>0</v>
      </c>
      <c r="AA599" s="14">
        <f>VLOOKUP($B599,[2]Sheet3!$G:$CZ,12,0)</f>
        <v>0</v>
      </c>
      <c r="AB599" s="14">
        <f>VLOOKUP($B599,[2]Sheet3!$G:$CZ,13,0)</f>
        <v>0</v>
      </c>
      <c r="AC599" s="14">
        <f>VLOOKUP($B599,[2]Sheet3!$G:$CZ,14,0)</f>
        <v>0</v>
      </c>
      <c r="AD599" s="14">
        <f>VLOOKUP($B599,[2]Sheet3!$G:$CZ,15,0)</f>
        <v>0</v>
      </c>
      <c r="AE599" s="14">
        <f>VLOOKUP($B599,[2]Sheet3!$G:$CZ,16,0)</f>
        <v>0</v>
      </c>
      <c r="AF599" s="14">
        <f>VLOOKUP($B599,[2]Sheet3!$G:$CZ,17,0)</f>
        <v>0</v>
      </c>
      <c r="AG599" s="14">
        <f>VLOOKUP($B599,[2]Sheet3!$G:$CZ,18,0)</f>
        <v>0</v>
      </c>
      <c r="AH599" s="14">
        <f>VLOOKUP($B599,[2]Sheet3!$G:$CZ,19,0)</f>
        <v>0</v>
      </c>
      <c r="AI599" s="14">
        <f>VLOOKUP($B599,[2]Sheet3!$G:$CZ,20,0)</f>
        <v>0</v>
      </c>
      <c r="AJ599" s="14">
        <f>VLOOKUP($B599,[2]Sheet3!$G:$CZ,21,0)</f>
        <v>0</v>
      </c>
      <c r="AK599" s="14">
        <f>VLOOKUP($B599,[2]Sheet3!$G:$CZ,22,0)</f>
        <v>0</v>
      </c>
      <c r="AL599" s="14">
        <f>VLOOKUP($B599,[2]Sheet3!$G:$CZ,23,0)</f>
        <v>0</v>
      </c>
      <c r="AM599" s="14">
        <f>VLOOKUP($B599,[2]Sheet3!$G:$CZ,24,0)</f>
        <v>0</v>
      </c>
      <c r="AN599" s="14">
        <f>VLOOKUP($B599,[2]Sheet3!$G:$CZ,25,0)</f>
        <v>0</v>
      </c>
      <c r="AO599" s="14">
        <f>VLOOKUP($B599,[2]Sheet3!$G:$CZ,26,0)</f>
        <v>0</v>
      </c>
      <c r="AP599" s="14">
        <f>VLOOKUP($B599,[2]Sheet3!$G:$CZ,27,0)</f>
        <v>0</v>
      </c>
      <c r="AQ599" s="14">
        <f>VLOOKUP($B599,[2]Sheet3!$G:$CZ,28,0)</f>
        <v>0</v>
      </c>
      <c r="AR599" s="14">
        <f>VLOOKUP($B599,[2]Sheet3!$G:$CZ,29,0)</f>
        <v>0</v>
      </c>
      <c r="AS599" s="14">
        <f>VLOOKUP($B599,[2]Sheet3!$G:$CZ,30,0)</f>
        <v>0</v>
      </c>
      <c r="AT599" s="14">
        <f>VLOOKUP($B599,[2]Sheet3!$G:$CZ,31,0)</f>
        <v>0</v>
      </c>
      <c r="AU599" s="14">
        <f>VLOOKUP($B599,[2]Sheet3!$G:$CZ,32,0)</f>
        <v>0</v>
      </c>
      <c r="AV599" s="14">
        <f>VLOOKUP($B599,[2]Sheet3!$G:$CZ,33,0)</f>
        <v>0</v>
      </c>
      <c r="AW599" s="14">
        <f>VLOOKUP($B599,[2]Sheet3!$G:$CZ,34,0)</f>
        <v>0</v>
      </c>
      <c r="AX599" s="14">
        <f>VLOOKUP($B599,[2]Sheet3!$G:$CZ,35,0)</f>
        <v>0</v>
      </c>
      <c r="AY599" s="14">
        <f>VLOOKUP($B599,[2]Sheet3!$G:$CZ,36,0)</f>
        <v>0</v>
      </c>
      <c r="AZ599" s="14">
        <f>VLOOKUP($B599,[2]Sheet3!$G:$CZ,37,0)</f>
        <v>0</v>
      </c>
      <c r="BA599" s="14">
        <f>VLOOKUP($B599,[2]Sheet3!$G:$CZ,38,0)</f>
        <v>0</v>
      </c>
      <c r="BB599" s="14">
        <f>VLOOKUP($B599,[2]Sheet3!$G:$CZ,39,0)</f>
        <v>0</v>
      </c>
      <c r="BC599" s="14">
        <f>VLOOKUP($B599,[2]Sheet3!$G:$CZ,40,0)</f>
        <v>0</v>
      </c>
      <c r="BD599" s="14">
        <f>VLOOKUP($B599,[2]Sheet3!$G:$CZ,41,0)</f>
        <v>0</v>
      </c>
      <c r="BE599" s="14">
        <f>VLOOKUP($B599,[2]Sheet3!$G:$CZ,42,0)</f>
        <v>0</v>
      </c>
      <c r="BF599" s="14">
        <f>VLOOKUP($B599,[2]Sheet3!$G:$CZ,43,0)</f>
        <v>0</v>
      </c>
      <c r="BG599" s="14">
        <f>VLOOKUP($B599,[2]Sheet3!$G:$CZ,44,0)</f>
        <v>0</v>
      </c>
      <c r="BH599" s="14">
        <f>VLOOKUP($B599,[2]Sheet3!$G:$CZ,45,0)</f>
        <v>0</v>
      </c>
      <c r="BI599" s="14">
        <f>VLOOKUP($B599,[2]Sheet3!$G:$CZ,46,0)</f>
        <v>0</v>
      </c>
      <c r="BJ599" s="14">
        <f>VLOOKUP($B599,[2]Sheet3!$G:$CZ,47,0)</f>
        <v>0</v>
      </c>
      <c r="BK599" s="14">
        <f>VLOOKUP($B599,[2]Sheet3!$G:$CZ,48,0)</f>
        <v>0</v>
      </c>
      <c r="BL599" s="14">
        <f>VLOOKUP($B599,[2]Sheet3!$G:$CZ,49,0)</f>
        <v>0</v>
      </c>
      <c r="BM599" s="14">
        <f>VLOOKUP($B599,[2]Sheet3!$G:$CZ,50,0)</f>
        <v>0</v>
      </c>
      <c r="BN599" s="14">
        <f>VLOOKUP($B599,[2]Sheet3!$G:$CZ,51,0)</f>
        <v>0</v>
      </c>
      <c r="BO599" s="14">
        <f>VLOOKUP($B599,[2]Sheet3!$G:$CZ,52,0)</f>
        <v>0</v>
      </c>
      <c r="BP599" s="14">
        <f>VLOOKUP($B599,[2]Sheet3!$G:$CZ,53,0)</f>
        <v>0</v>
      </c>
      <c r="BQ599" s="14">
        <f>VLOOKUP($B599,[2]Sheet3!$G:$CZ,54,0)</f>
        <v>0</v>
      </c>
      <c r="BR599" s="14">
        <f>VLOOKUP($B599,[2]Sheet3!$G:$CZ,55,0)</f>
        <v>0</v>
      </c>
      <c r="BS599" s="14">
        <f>VLOOKUP($B599,[2]Sheet3!$G:$CZ,56,0)</f>
        <v>0</v>
      </c>
      <c r="BT599" s="14">
        <f>VLOOKUP($B599,[2]Sheet3!$G:$CZ,57,0)</f>
        <v>0</v>
      </c>
      <c r="BU599" s="14">
        <f>VLOOKUP($B599,[2]Sheet3!$G:$CZ,58,0)</f>
        <v>0</v>
      </c>
      <c r="BV599" s="14">
        <f>VLOOKUP($B599,[2]Sheet3!$G:$CZ,59,0)</f>
        <v>0</v>
      </c>
      <c r="BW599" s="14">
        <f>VLOOKUP($B599,[2]Sheet3!$G:$CZ,60,0)</f>
        <v>0</v>
      </c>
      <c r="BX599" s="14">
        <f>VLOOKUP($B599,[2]Sheet3!$G:$CZ,61,0)</f>
        <v>0</v>
      </c>
      <c r="BY599" s="14">
        <f>VLOOKUP($B599,[2]Sheet3!$G:$CZ,62,0)</f>
        <v>0</v>
      </c>
      <c r="BZ599" s="14">
        <f>VLOOKUP($B599,[2]Sheet3!$G:$CZ,63,0)</f>
        <v>0</v>
      </c>
      <c r="CA599" s="14">
        <f>VLOOKUP($B599,[2]Sheet3!$G:$CZ,64,0)</f>
        <v>0</v>
      </c>
      <c r="CB599" s="14">
        <f>VLOOKUP($B599,[2]Sheet3!$G:$CZ,65,0)</f>
        <v>0</v>
      </c>
      <c r="CC599" s="14">
        <f>VLOOKUP($B599,[2]Sheet3!$G:$CZ,66,0)</f>
        <v>0</v>
      </c>
      <c r="CD599" s="14">
        <f>VLOOKUP($B599,[2]Sheet3!$G:$CZ,67,0)</f>
        <v>0</v>
      </c>
      <c r="CE599" s="14">
        <f>VLOOKUP($B599,[2]Sheet3!$G:$CZ,68,0)</f>
        <v>0</v>
      </c>
      <c r="CF599" s="14">
        <f>VLOOKUP($B599,[2]Sheet3!$G:$CZ,69,0)</f>
        <v>0</v>
      </c>
      <c r="CG599" s="14">
        <f>VLOOKUP($B599,[2]Sheet3!$G:$CZ,70,0)</f>
        <v>0</v>
      </c>
      <c r="CH599" s="14">
        <f>VLOOKUP($B599,[2]Sheet3!$G:$CZ,71,0)</f>
        <v>0</v>
      </c>
      <c r="CI599" s="14">
        <f>VLOOKUP($B599,[2]Sheet3!$G:$CZ,72,0)</f>
        <v>0</v>
      </c>
      <c r="CJ599" s="14">
        <f>VLOOKUP($B599,[2]Sheet3!$G:$CZ,73,0)</f>
        <v>0</v>
      </c>
      <c r="CK599" s="14">
        <f>VLOOKUP($B599,[2]Sheet3!$G:$CZ,74,0)</f>
        <v>0</v>
      </c>
      <c r="CL599" s="14">
        <f>VLOOKUP($B599,[2]Sheet3!$G:$CZ,75,0)</f>
        <v>0</v>
      </c>
      <c r="CM599" s="14">
        <f>VLOOKUP($B599,[2]Sheet3!$G:$CZ,76,0)</f>
        <v>0</v>
      </c>
      <c r="CN599" s="14">
        <f>VLOOKUP($B599,[2]Sheet3!$G:$CZ,77,0)</f>
        <v>0</v>
      </c>
      <c r="CO599" s="14">
        <f>VLOOKUP($B599,[2]Sheet3!$G:$CZ,78,0)</f>
        <v>0</v>
      </c>
      <c r="CP599" s="14">
        <f>VLOOKUP($B599,[2]Sheet3!$G:$CZ,79,0)</f>
        <v>0</v>
      </c>
      <c r="CQ599" s="14">
        <f>VLOOKUP($B599,[2]Sheet3!$G:$CZ,80,0)</f>
        <v>0</v>
      </c>
      <c r="CR599" s="14">
        <f>VLOOKUP($B599,[2]Sheet3!$G:$CZ,81,0)</f>
        <v>0</v>
      </c>
      <c r="CS599" s="14">
        <f>VLOOKUP($B599,[2]Sheet3!$G:$CZ,82,0)</f>
        <v>0</v>
      </c>
      <c r="CT599" s="14">
        <f>VLOOKUP($B599,[2]Sheet3!$G:$CZ,83,0)</f>
        <v>0</v>
      </c>
      <c r="CU599" s="14">
        <f>VLOOKUP($B599,[2]Sheet3!$G:$CZ,84,0)</f>
        <v>0</v>
      </c>
      <c r="CV599" s="14">
        <f>VLOOKUP($B599,[2]Sheet3!$G:$CZ,85,0)</f>
        <v>0</v>
      </c>
      <c r="CW599" s="14">
        <f>VLOOKUP($B599,[2]Sheet3!$G:$CZ,86,0)</f>
        <v>0</v>
      </c>
      <c r="CX599" s="14">
        <f>VLOOKUP($B599,[2]Sheet3!$G:$CZ,87,0)</f>
        <v>0</v>
      </c>
      <c r="CY599" s="14">
        <f>VLOOKUP($B599,[2]Sheet3!$G:$CZ,88,0)</f>
        <v>0</v>
      </c>
      <c r="CZ599" s="14">
        <f>VLOOKUP($B599,[2]Sheet3!$G:$CZ,89,0)</f>
        <v>0</v>
      </c>
      <c r="DA599" s="14">
        <f>VLOOKUP($B599,[2]Sheet3!$G:$CZ,90,0)</f>
        <v>0</v>
      </c>
      <c r="DB599" s="14">
        <f>VLOOKUP($B599,[2]Sheet3!$G:$CZ,91,0)</f>
        <v>0</v>
      </c>
      <c r="DC599" s="14">
        <f>VLOOKUP($B599,[2]Sheet3!$G:$CZ,92,0)</f>
        <v>0</v>
      </c>
      <c r="DD599" s="14">
        <f>VLOOKUP($B599,[2]Sheet3!$G:$CZ,93,0)</f>
        <v>0</v>
      </c>
      <c r="DE599" s="14">
        <f>VLOOKUP($B599,[2]Sheet3!$G:$CZ,94,0)</f>
        <v>0</v>
      </c>
      <c r="DF599" s="14">
        <f>VLOOKUP($B599,[2]Sheet3!$G:$CZ,95,0)</f>
        <v>0</v>
      </c>
      <c r="DG599" s="14">
        <f>VLOOKUP($B599,[2]Sheet3!$G:$CZ,96,0)</f>
        <v>0</v>
      </c>
      <c r="DH599" s="14">
        <f>VLOOKUP($B599,[2]Sheet3!$G:$CZ,97,0)</f>
        <v>0</v>
      </c>
      <c r="DI599" s="14">
        <f>VLOOKUP($B599,[2]Sheet3!$G:$CZ,98,0)</f>
        <v>0</v>
      </c>
    </row>
    <row r="600" spans="1:113" x14ac:dyDescent="0.3">
      <c r="A600" s="9" t="str">
        <f t="shared" si="29"/>
        <v>E73016</v>
      </c>
      <c r="B600" s="15" t="s">
        <v>1644</v>
      </c>
      <c r="C600" s="15" t="s">
        <v>1645</v>
      </c>
      <c r="F600" s="7" t="s">
        <v>15</v>
      </c>
      <c r="G600" s="12" t="s">
        <v>4095</v>
      </c>
      <c r="H600" s="12" t="str">
        <f>VLOOKUP($B600,[1]Sheet1!$A:$G,5,0)</f>
        <v>ezaz.ahmad@redingtongroup.com</v>
      </c>
      <c r="I600" s="12" t="str">
        <f>VLOOKUP($B600,[1]Sheet1!$A:$G,7,0)</f>
        <v>jaswinder.singh@redingtongroup.com</v>
      </c>
      <c r="J600" s="12" t="s">
        <v>82</v>
      </c>
      <c r="K600" s="7"/>
      <c r="L600" s="7"/>
      <c r="M600" s="8"/>
      <c r="N600" s="7" t="str">
        <f t="shared" si="27"/>
        <v>ezaz.ahmad@redingtongroup.com; jaswinder.singh@redingtongroup.com; nilesh.phirke@redingtongroup.com;christopher.joseph@redingtongroup.com</v>
      </c>
      <c r="O600" s="7" t="str">
        <f t="shared" si="28"/>
        <v>E73016</v>
      </c>
      <c r="P600" s="8" t="s">
        <v>5215</v>
      </c>
      <c r="Q600" s="14">
        <f>VLOOKUP($B600,[2]Sheet3!$G:$CZ,2,0)</f>
        <v>2400308171</v>
      </c>
      <c r="R600" s="14">
        <f>VLOOKUP($B600,[2]Sheet3!$G:$CZ,3,0)</f>
        <v>2400308173</v>
      </c>
      <c r="S600" s="14">
        <f>VLOOKUP($B600,[2]Sheet3!$G:$CZ,4,0)</f>
        <v>2400308172</v>
      </c>
      <c r="T600" s="14">
        <f>VLOOKUP($B600,[2]Sheet3!$G:$CZ,5,0)</f>
        <v>2400299254</v>
      </c>
      <c r="U600" s="14">
        <f>VLOOKUP($B600,[2]Sheet3!$G:$CZ,6,0)</f>
        <v>2400309030</v>
      </c>
      <c r="V600" s="14">
        <f>VLOOKUP($B600,[2]Sheet3!$G:$CZ,7,0)</f>
        <v>2400306929</v>
      </c>
      <c r="W600" s="14">
        <f>VLOOKUP($B600,[2]Sheet3!$G:$CZ,8,0)</f>
        <v>0</v>
      </c>
      <c r="X600" s="14">
        <f>VLOOKUP($B600,[2]Sheet3!$G:$CZ,9,0)</f>
        <v>0</v>
      </c>
      <c r="Y600" s="14">
        <f>VLOOKUP($B600,[2]Sheet3!$G:$CZ,10,0)</f>
        <v>0</v>
      </c>
      <c r="Z600" s="14">
        <f>VLOOKUP($B600,[2]Sheet3!$G:$CZ,11,0)</f>
        <v>0</v>
      </c>
      <c r="AA600" s="14">
        <f>VLOOKUP($B600,[2]Sheet3!$G:$CZ,12,0)</f>
        <v>0</v>
      </c>
      <c r="AB600" s="14">
        <f>VLOOKUP($B600,[2]Sheet3!$G:$CZ,13,0)</f>
        <v>0</v>
      </c>
      <c r="AC600" s="14">
        <f>VLOOKUP($B600,[2]Sheet3!$G:$CZ,14,0)</f>
        <v>0</v>
      </c>
      <c r="AD600" s="14">
        <f>VLOOKUP($B600,[2]Sheet3!$G:$CZ,15,0)</f>
        <v>0</v>
      </c>
      <c r="AE600" s="14">
        <f>VLOOKUP($B600,[2]Sheet3!$G:$CZ,16,0)</f>
        <v>0</v>
      </c>
      <c r="AF600" s="14">
        <f>VLOOKUP($B600,[2]Sheet3!$G:$CZ,17,0)</f>
        <v>0</v>
      </c>
      <c r="AG600" s="14">
        <f>VLOOKUP($B600,[2]Sheet3!$G:$CZ,18,0)</f>
        <v>0</v>
      </c>
      <c r="AH600" s="14">
        <f>VLOOKUP($B600,[2]Sheet3!$G:$CZ,19,0)</f>
        <v>0</v>
      </c>
      <c r="AI600" s="14">
        <f>VLOOKUP($B600,[2]Sheet3!$G:$CZ,20,0)</f>
        <v>0</v>
      </c>
      <c r="AJ600" s="14">
        <f>VLOOKUP($B600,[2]Sheet3!$G:$CZ,21,0)</f>
        <v>0</v>
      </c>
      <c r="AK600" s="14">
        <f>VLOOKUP($B600,[2]Sheet3!$G:$CZ,22,0)</f>
        <v>0</v>
      </c>
      <c r="AL600" s="14">
        <f>VLOOKUP($B600,[2]Sheet3!$G:$CZ,23,0)</f>
        <v>0</v>
      </c>
      <c r="AM600" s="14">
        <f>VLOOKUP($B600,[2]Sheet3!$G:$CZ,24,0)</f>
        <v>0</v>
      </c>
      <c r="AN600" s="14">
        <f>VLOOKUP($B600,[2]Sheet3!$G:$CZ,25,0)</f>
        <v>0</v>
      </c>
      <c r="AO600" s="14">
        <f>VLOOKUP($B600,[2]Sheet3!$G:$CZ,26,0)</f>
        <v>0</v>
      </c>
      <c r="AP600" s="14">
        <f>VLOOKUP($B600,[2]Sheet3!$G:$CZ,27,0)</f>
        <v>0</v>
      </c>
      <c r="AQ600" s="14">
        <f>VLOOKUP($B600,[2]Sheet3!$G:$CZ,28,0)</f>
        <v>0</v>
      </c>
      <c r="AR600" s="14">
        <f>VLOOKUP($B600,[2]Sheet3!$G:$CZ,29,0)</f>
        <v>0</v>
      </c>
      <c r="AS600" s="14">
        <f>VLOOKUP($B600,[2]Sheet3!$G:$CZ,30,0)</f>
        <v>0</v>
      </c>
      <c r="AT600" s="14">
        <f>VLOOKUP($B600,[2]Sheet3!$G:$CZ,31,0)</f>
        <v>0</v>
      </c>
      <c r="AU600" s="14">
        <f>VLOOKUP($B600,[2]Sheet3!$G:$CZ,32,0)</f>
        <v>0</v>
      </c>
      <c r="AV600" s="14">
        <f>VLOOKUP($B600,[2]Sheet3!$G:$CZ,33,0)</f>
        <v>0</v>
      </c>
      <c r="AW600" s="14">
        <f>VLOOKUP($B600,[2]Sheet3!$G:$CZ,34,0)</f>
        <v>0</v>
      </c>
      <c r="AX600" s="14">
        <f>VLOOKUP($B600,[2]Sheet3!$G:$CZ,35,0)</f>
        <v>0</v>
      </c>
      <c r="AY600" s="14">
        <f>VLOOKUP($B600,[2]Sheet3!$G:$CZ,36,0)</f>
        <v>0</v>
      </c>
      <c r="AZ600" s="14">
        <f>VLOOKUP($B600,[2]Sheet3!$G:$CZ,37,0)</f>
        <v>0</v>
      </c>
      <c r="BA600" s="14">
        <f>VLOOKUP($B600,[2]Sheet3!$G:$CZ,38,0)</f>
        <v>0</v>
      </c>
      <c r="BB600" s="14">
        <f>VLOOKUP($B600,[2]Sheet3!$G:$CZ,39,0)</f>
        <v>0</v>
      </c>
      <c r="BC600" s="14">
        <f>VLOOKUP($B600,[2]Sheet3!$G:$CZ,40,0)</f>
        <v>0</v>
      </c>
      <c r="BD600" s="14">
        <f>VLOOKUP($B600,[2]Sheet3!$G:$CZ,41,0)</f>
        <v>0</v>
      </c>
      <c r="BE600" s="14">
        <f>VLOOKUP($B600,[2]Sheet3!$G:$CZ,42,0)</f>
        <v>0</v>
      </c>
      <c r="BF600" s="14">
        <f>VLOOKUP($B600,[2]Sheet3!$G:$CZ,43,0)</f>
        <v>0</v>
      </c>
      <c r="BG600" s="14">
        <f>VLOOKUP($B600,[2]Sheet3!$G:$CZ,44,0)</f>
        <v>0</v>
      </c>
      <c r="BH600" s="14">
        <f>VLOOKUP($B600,[2]Sheet3!$G:$CZ,45,0)</f>
        <v>0</v>
      </c>
      <c r="BI600" s="14">
        <f>VLOOKUP($B600,[2]Sheet3!$G:$CZ,46,0)</f>
        <v>0</v>
      </c>
      <c r="BJ600" s="14">
        <f>VLOOKUP($B600,[2]Sheet3!$G:$CZ,47,0)</f>
        <v>0</v>
      </c>
      <c r="BK600" s="14">
        <f>VLOOKUP($B600,[2]Sheet3!$G:$CZ,48,0)</f>
        <v>0</v>
      </c>
      <c r="BL600" s="14">
        <f>VLOOKUP($B600,[2]Sheet3!$G:$CZ,49,0)</f>
        <v>0</v>
      </c>
      <c r="BM600" s="14">
        <f>VLOOKUP($B600,[2]Sheet3!$G:$CZ,50,0)</f>
        <v>0</v>
      </c>
      <c r="BN600" s="14">
        <f>VLOOKUP($B600,[2]Sheet3!$G:$CZ,51,0)</f>
        <v>0</v>
      </c>
      <c r="BO600" s="14">
        <f>VLOOKUP($B600,[2]Sheet3!$G:$CZ,52,0)</f>
        <v>0</v>
      </c>
      <c r="BP600" s="14">
        <f>VLOOKUP($B600,[2]Sheet3!$G:$CZ,53,0)</f>
        <v>0</v>
      </c>
      <c r="BQ600" s="14">
        <f>VLOOKUP($B600,[2]Sheet3!$G:$CZ,54,0)</f>
        <v>0</v>
      </c>
      <c r="BR600" s="14">
        <f>VLOOKUP($B600,[2]Sheet3!$G:$CZ,55,0)</f>
        <v>0</v>
      </c>
      <c r="BS600" s="14">
        <f>VLOOKUP($B600,[2]Sheet3!$G:$CZ,56,0)</f>
        <v>0</v>
      </c>
      <c r="BT600" s="14">
        <f>VLOOKUP($B600,[2]Sheet3!$G:$CZ,57,0)</f>
        <v>0</v>
      </c>
      <c r="BU600" s="14">
        <f>VLOOKUP($B600,[2]Sheet3!$G:$CZ,58,0)</f>
        <v>0</v>
      </c>
      <c r="BV600" s="14">
        <f>VLOOKUP($B600,[2]Sheet3!$G:$CZ,59,0)</f>
        <v>0</v>
      </c>
      <c r="BW600" s="14">
        <f>VLOOKUP($B600,[2]Sheet3!$G:$CZ,60,0)</f>
        <v>0</v>
      </c>
      <c r="BX600" s="14">
        <f>VLOOKUP($B600,[2]Sheet3!$G:$CZ,61,0)</f>
        <v>0</v>
      </c>
      <c r="BY600" s="14">
        <f>VLOOKUP($B600,[2]Sheet3!$G:$CZ,62,0)</f>
        <v>0</v>
      </c>
      <c r="BZ600" s="14">
        <f>VLOOKUP($B600,[2]Sheet3!$G:$CZ,63,0)</f>
        <v>0</v>
      </c>
      <c r="CA600" s="14">
        <f>VLOOKUP($B600,[2]Sheet3!$G:$CZ,64,0)</f>
        <v>0</v>
      </c>
      <c r="CB600" s="14">
        <f>VLOOKUP($B600,[2]Sheet3!$G:$CZ,65,0)</f>
        <v>0</v>
      </c>
      <c r="CC600" s="14">
        <f>VLOOKUP($B600,[2]Sheet3!$G:$CZ,66,0)</f>
        <v>0</v>
      </c>
      <c r="CD600" s="14">
        <f>VLOOKUP($B600,[2]Sheet3!$G:$CZ,67,0)</f>
        <v>0</v>
      </c>
      <c r="CE600" s="14">
        <f>VLOOKUP($B600,[2]Sheet3!$G:$CZ,68,0)</f>
        <v>0</v>
      </c>
      <c r="CF600" s="14">
        <f>VLOOKUP($B600,[2]Sheet3!$G:$CZ,69,0)</f>
        <v>0</v>
      </c>
      <c r="CG600" s="14">
        <f>VLOOKUP($B600,[2]Sheet3!$G:$CZ,70,0)</f>
        <v>0</v>
      </c>
      <c r="CH600" s="14">
        <f>VLOOKUP($B600,[2]Sheet3!$G:$CZ,71,0)</f>
        <v>0</v>
      </c>
      <c r="CI600" s="14">
        <f>VLOOKUP($B600,[2]Sheet3!$G:$CZ,72,0)</f>
        <v>0</v>
      </c>
      <c r="CJ600" s="14">
        <f>VLOOKUP($B600,[2]Sheet3!$G:$CZ,73,0)</f>
        <v>0</v>
      </c>
      <c r="CK600" s="14">
        <f>VLOOKUP($B600,[2]Sheet3!$G:$CZ,74,0)</f>
        <v>0</v>
      </c>
      <c r="CL600" s="14">
        <f>VLOOKUP($B600,[2]Sheet3!$G:$CZ,75,0)</f>
        <v>0</v>
      </c>
      <c r="CM600" s="14">
        <f>VLOOKUP($B600,[2]Sheet3!$G:$CZ,76,0)</f>
        <v>0</v>
      </c>
      <c r="CN600" s="14">
        <f>VLOOKUP($B600,[2]Sheet3!$G:$CZ,77,0)</f>
        <v>0</v>
      </c>
      <c r="CO600" s="14">
        <f>VLOOKUP($B600,[2]Sheet3!$G:$CZ,78,0)</f>
        <v>0</v>
      </c>
      <c r="CP600" s="14">
        <f>VLOOKUP($B600,[2]Sheet3!$G:$CZ,79,0)</f>
        <v>0</v>
      </c>
      <c r="CQ600" s="14">
        <f>VLOOKUP($B600,[2]Sheet3!$G:$CZ,80,0)</f>
        <v>0</v>
      </c>
      <c r="CR600" s="14">
        <f>VLOOKUP($B600,[2]Sheet3!$G:$CZ,81,0)</f>
        <v>0</v>
      </c>
      <c r="CS600" s="14">
        <f>VLOOKUP($B600,[2]Sheet3!$G:$CZ,82,0)</f>
        <v>0</v>
      </c>
      <c r="CT600" s="14">
        <f>VLOOKUP($B600,[2]Sheet3!$G:$CZ,83,0)</f>
        <v>0</v>
      </c>
      <c r="CU600" s="14">
        <f>VLOOKUP($B600,[2]Sheet3!$G:$CZ,84,0)</f>
        <v>0</v>
      </c>
      <c r="CV600" s="14">
        <f>VLOOKUP($B600,[2]Sheet3!$G:$CZ,85,0)</f>
        <v>0</v>
      </c>
      <c r="CW600" s="14">
        <f>VLOOKUP($B600,[2]Sheet3!$G:$CZ,86,0)</f>
        <v>0</v>
      </c>
      <c r="CX600" s="14">
        <f>VLOOKUP($B600,[2]Sheet3!$G:$CZ,87,0)</f>
        <v>0</v>
      </c>
      <c r="CY600" s="14">
        <f>VLOOKUP($B600,[2]Sheet3!$G:$CZ,88,0)</f>
        <v>0</v>
      </c>
      <c r="CZ600" s="14">
        <f>VLOOKUP($B600,[2]Sheet3!$G:$CZ,89,0)</f>
        <v>0</v>
      </c>
      <c r="DA600" s="14">
        <f>VLOOKUP($B600,[2]Sheet3!$G:$CZ,90,0)</f>
        <v>0</v>
      </c>
      <c r="DB600" s="14">
        <f>VLOOKUP($B600,[2]Sheet3!$G:$CZ,91,0)</f>
        <v>0</v>
      </c>
      <c r="DC600" s="14">
        <f>VLOOKUP($B600,[2]Sheet3!$G:$CZ,92,0)</f>
        <v>0</v>
      </c>
      <c r="DD600" s="14">
        <f>VLOOKUP($B600,[2]Sheet3!$G:$CZ,93,0)</f>
        <v>0</v>
      </c>
      <c r="DE600" s="14">
        <f>VLOOKUP($B600,[2]Sheet3!$G:$CZ,94,0)</f>
        <v>0</v>
      </c>
      <c r="DF600" s="14">
        <f>VLOOKUP($B600,[2]Sheet3!$G:$CZ,95,0)</f>
        <v>0</v>
      </c>
      <c r="DG600" s="14">
        <f>VLOOKUP($B600,[2]Sheet3!$G:$CZ,96,0)</f>
        <v>0</v>
      </c>
      <c r="DH600" s="14">
        <f>VLOOKUP($B600,[2]Sheet3!$G:$CZ,97,0)</f>
        <v>0</v>
      </c>
      <c r="DI600" s="14">
        <f>VLOOKUP($B600,[2]Sheet3!$G:$CZ,98,0)</f>
        <v>0</v>
      </c>
    </row>
    <row r="601" spans="1:113" x14ac:dyDescent="0.3">
      <c r="A601" s="9" t="str">
        <f t="shared" si="29"/>
        <v>WB3247</v>
      </c>
      <c r="B601" s="15" t="s">
        <v>1646</v>
      </c>
      <c r="C601" s="15" t="s">
        <v>1647</v>
      </c>
      <c r="F601" s="7" t="s">
        <v>15</v>
      </c>
      <c r="G601" s="12" t="s">
        <v>4096</v>
      </c>
      <c r="H601" s="12" t="str">
        <f>VLOOKUP($B601,[1]Sheet1!$A:$G,5,0)</f>
        <v>sandip.anil@redingtongroup.com</v>
      </c>
      <c r="I601" s="12" t="str">
        <f>VLOOKUP($B601,[1]Sheet1!$A:$G,7,0)</f>
        <v>dilip.vishwa@redingtongroup.com</v>
      </c>
      <c r="J601" s="12" t="s">
        <v>82</v>
      </c>
      <c r="K601" s="7"/>
      <c r="L601" s="7"/>
      <c r="M601" s="8"/>
      <c r="N601" s="7" t="str">
        <f t="shared" si="27"/>
        <v>sandip.anil@redingtongroup.com; dilip.vishwa@redingtongroup.com; nilesh.phirke@redingtongroup.com;christopher.joseph@redingtongroup.com</v>
      </c>
      <c r="O601" s="7" t="str">
        <f t="shared" si="28"/>
        <v>WB3247</v>
      </c>
      <c r="P601" s="8" t="s">
        <v>5215</v>
      </c>
      <c r="Q601" s="14">
        <f>VLOOKUP($B601,[2]Sheet3!$G:$CZ,2,0)</f>
        <v>2400303675</v>
      </c>
      <c r="R601" s="14">
        <f>VLOOKUP($B601,[2]Sheet3!$G:$CZ,3,0)</f>
        <v>2400305065</v>
      </c>
      <c r="S601" s="14">
        <f>VLOOKUP($B601,[2]Sheet3!$G:$CZ,4,0)</f>
        <v>2400306828</v>
      </c>
      <c r="T601" s="14">
        <f>VLOOKUP($B601,[2]Sheet3!$G:$CZ,5,0)</f>
        <v>2400309201</v>
      </c>
      <c r="U601" s="14">
        <f>VLOOKUP($B601,[2]Sheet3!$G:$CZ,6,0)</f>
        <v>2400308581</v>
      </c>
      <c r="V601" s="14">
        <f>VLOOKUP($B601,[2]Sheet3!$G:$CZ,7,0)</f>
        <v>0</v>
      </c>
      <c r="W601" s="14">
        <f>VLOOKUP($B601,[2]Sheet3!$G:$CZ,8,0)</f>
        <v>0</v>
      </c>
      <c r="X601" s="14">
        <f>VLOOKUP($B601,[2]Sheet3!$G:$CZ,9,0)</f>
        <v>0</v>
      </c>
      <c r="Y601" s="14">
        <f>VLOOKUP($B601,[2]Sheet3!$G:$CZ,10,0)</f>
        <v>0</v>
      </c>
      <c r="Z601" s="14">
        <f>VLOOKUP($B601,[2]Sheet3!$G:$CZ,11,0)</f>
        <v>0</v>
      </c>
      <c r="AA601" s="14">
        <f>VLOOKUP($B601,[2]Sheet3!$G:$CZ,12,0)</f>
        <v>0</v>
      </c>
      <c r="AB601" s="14">
        <f>VLOOKUP($B601,[2]Sheet3!$G:$CZ,13,0)</f>
        <v>0</v>
      </c>
      <c r="AC601" s="14">
        <f>VLOOKUP($B601,[2]Sheet3!$G:$CZ,14,0)</f>
        <v>0</v>
      </c>
      <c r="AD601" s="14">
        <f>VLOOKUP($B601,[2]Sheet3!$G:$CZ,15,0)</f>
        <v>0</v>
      </c>
      <c r="AE601" s="14">
        <f>VLOOKUP($B601,[2]Sheet3!$G:$CZ,16,0)</f>
        <v>0</v>
      </c>
      <c r="AF601" s="14">
        <f>VLOOKUP($B601,[2]Sheet3!$G:$CZ,17,0)</f>
        <v>0</v>
      </c>
      <c r="AG601" s="14">
        <f>VLOOKUP($B601,[2]Sheet3!$G:$CZ,18,0)</f>
        <v>0</v>
      </c>
      <c r="AH601" s="14">
        <f>VLOOKUP($B601,[2]Sheet3!$G:$CZ,19,0)</f>
        <v>0</v>
      </c>
      <c r="AI601" s="14">
        <f>VLOOKUP($B601,[2]Sheet3!$G:$CZ,20,0)</f>
        <v>0</v>
      </c>
      <c r="AJ601" s="14">
        <f>VLOOKUP($B601,[2]Sheet3!$G:$CZ,21,0)</f>
        <v>0</v>
      </c>
      <c r="AK601" s="14">
        <f>VLOOKUP($B601,[2]Sheet3!$G:$CZ,22,0)</f>
        <v>0</v>
      </c>
      <c r="AL601" s="14">
        <f>VLOOKUP($B601,[2]Sheet3!$G:$CZ,23,0)</f>
        <v>0</v>
      </c>
      <c r="AM601" s="14">
        <f>VLOOKUP($B601,[2]Sheet3!$G:$CZ,24,0)</f>
        <v>0</v>
      </c>
      <c r="AN601" s="14">
        <f>VLOOKUP($B601,[2]Sheet3!$G:$CZ,25,0)</f>
        <v>0</v>
      </c>
      <c r="AO601" s="14">
        <f>VLOOKUP($B601,[2]Sheet3!$G:$CZ,26,0)</f>
        <v>0</v>
      </c>
      <c r="AP601" s="14">
        <f>VLOOKUP($B601,[2]Sheet3!$G:$CZ,27,0)</f>
        <v>0</v>
      </c>
      <c r="AQ601" s="14">
        <f>VLOOKUP($B601,[2]Sheet3!$G:$CZ,28,0)</f>
        <v>0</v>
      </c>
      <c r="AR601" s="14">
        <f>VLOOKUP($B601,[2]Sheet3!$G:$CZ,29,0)</f>
        <v>0</v>
      </c>
      <c r="AS601" s="14">
        <f>VLOOKUP($B601,[2]Sheet3!$G:$CZ,30,0)</f>
        <v>0</v>
      </c>
      <c r="AT601" s="14">
        <f>VLOOKUP($B601,[2]Sheet3!$G:$CZ,31,0)</f>
        <v>0</v>
      </c>
      <c r="AU601" s="14">
        <f>VLOOKUP($B601,[2]Sheet3!$G:$CZ,32,0)</f>
        <v>0</v>
      </c>
      <c r="AV601" s="14">
        <f>VLOOKUP($B601,[2]Sheet3!$G:$CZ,33,0)</f>
        <v>0</v>
      </c>
      <c r="AW601" s="14">
        <f>VLOOKUP($B601,[2]Sheet3!$G:$CZ,34,0)</f>
        <v>0</v>
      </c>
      <c r="AX601" s="14">
        <f>VLOOKUP($B601,[2]Sheet3!$G:$CZ,35,0)</f>
        <v>0</v>
      </c>
      <c r="AY601" s="14">
        <f>VLOOKUP($B601,[2]Sheet3!$G:$CZ,36,0)</f>
        <v>0</v>
      </c>
      <c r="AZ601" s="14">
        <f>VLOOKUP($B601,[2]Sheet3!$G:$CZ,37,0)</f>
        <v>0</v>
      </c>
      <c r="BA601" s="14">
        <f>VLOOKUP($B601,[2]Sheet3!$G:$CZ,38,0)</f>
        <v>0</v>
      </c>
      <c r="BB601" s="14">
        <f>VLOOKUP($B601,[2]Sheet3!$G:$CZ,39,0)</f>
        <v>0</v>
      </c>
      <c r="BC601" s="14">
        <f>VLOOKUP($B601,[2]Sheet3!$G:$CZ,40,0)</f>
        <v>0</v>
      </c>
      <c r="BD601" s="14">
        <f>VLOOKUP($B601,[2]Sheet3!$G:$CZ,41,0)</f>
        <v>0</v>
      </c>
      <c r="BE601" s="14">
        <f>VLOOKUP($B601,[2]Sheet3!$G:$CZ,42,0)</f>
        <v>0</v>
      </c>
      <c r="BF601" s="14">
        <f>VLOOKUP($B601,[2]Sheet3!$G:$CZ,43,0)</f>
        <v>0</v>
      </c>
      <c r="BG601" s="14">
        <f>VLOOKUP($B601,[2]Sheet3!$G:$CZ,44,0)</f>
        <v>0</v>
      </c>
      <c r="BH601" s="14">
        <f>VLOOKUP($B601,[2]Sheet3!$G:$CZ,45,0)</f>
        <v>0</v>
      </c>
      <c r="BI601" s="14">
        <f>VLOOKUP($B601,[2]Sheet3!$G:$CZ,46,0)</f>
        <v>0</v>
      </c>
      <c r="BJ601" s="14">
        <f>VLOOKUP($B601,[2]Sheet3!$G:$CZ,47,0)</f>
        <v>0</v>
      </c>
      <c r="BK601" s="14">
        <f>VLOOKUP($B601,[2]Sheet3!$G:$CZ,48,0)</f>
        <v>0</v>
      </c>
      <c r="BL601" s="14">
        <f>VLOOKUP($B601,[2]Sheet3!$G:$CZ,49,0)</f>
        <v>0</v>
      </c>
      <c r="BM601" s="14">
        <f>VLOOKUP($B601,[2]Sheet3!$G:$CZ,50,0)</f>
        <v>0</v>
      </c>
      <c r="BN601" s="14">
        <f>VLOOKUP($B601,[2]Sheet3!$G:$CZ,51,0)</f>
        <v>0</v>
      </c>
      <c r="BO601" s="14">
        <f>VLOOKUP($B601,[2]Sheet3!$G:$CZ,52,0)</f>
        <v>0</v>
      </c>
      <c r="BP601" s="14">
        <f>VLOOKUP($B601,[2]Sheet3!$G:$CZ,53,0)</f>
        <v>0</v>
      </c>
      <c r="BQ601" s="14">
        <f>VLOOKUP($B601,[2]Sheet3!$G:$CZ,54,0)</f>
        <v>0</v>
      </c>
      <c r="BR601" s="14">
        <f>VLOOKUP($B601,[2]Sheet3!$G:$CZ,55,0)</f>
        <v>0</v>
      </c>
      <c r="BS601" s="14">
        <f>VLOOKUP($B601,[2]Sheet3!$G:$CZ,56,0)</f>
        <v>0</v>
      </c>
      <c r="BT601" s="14">
        <f>VLOOKUP($B601,[2]Sheet3!$G:$CZ,57,0)</f>
        <v>0</v>
      </c>
      <c r="BU601" s="14">
        <f>VLOOKUP($B601,[2]Sheet3!$G:$CZ,58,0)</f>
        <v>0</v>
      </c>
      <c r="BV601" s="14">
        <f>VLOOKUP($B601,[2]Sheet3!$G:$CZ,59,0)</f>
        <v>0</v>
      </c>
      <c r="BW601" s="14">
        <f>VLOOKUP($B601,[2]Sheet3!$G:$CZ,60,0)</f>
        <v>0</v>
      </c>
      <c r="BX601" s="14">
        <f>VLOOKUP($B601,[2]Sheet3!$G:$CZ,61,0)</f>
        <v>0</v>
      </c>
      <c r="BY601" s="14">
        <f>VLOOKUP($B601,[2]Sheet3!$G:$CZ,62,0)</f>
        <v>0</v>
      </c>
      <c r="BZ601" s="14">
        <f>VLOOKUP($B601,[2]Sheet3!$G:$CZ,63,0)</f>
        <v>0</v>
      </c>
      <c r="CA601" s="14">
        <f>VLOOKUP($B601,[2]Sheet3!$G:$CZ,64,0)</f>
        <v>0</v>
      </c>
      <c r="CB601" s="14">
        <f>VLOOKUP($B601,[2]Sheet3!$G:$CZ,65,0)</f>
        <v>0</v>
      </c>
      <c r="CC601" s="14">
        <f>VLOOKUP($B601,[2]Sheet3!$G:$CZ,66,0)</f>
        <v>0</v>
      </c>
      <c r="CD601" s="14">
        <f>VLOOKUP($B601,[2]Sheet3!$G:$CZ,67,0)</f>
        <v>0</v>
      </c>
      <c r="CE601" s="14">
        <f>VLOOKUP($B601,[2]Sheet3!$G:$CZ,68,0)</f>
        <v>0</v>
      </c>
      <c r="CF601" s="14">
        <f>VLOOKUP($B601,[2]Sheet3!$G:$CZ,69,0)</f>
        <v>0</v>
      </c>
      <c r="CG601" s="14">
        <f>VLOOKUP($B601,[2]Sheet3!$G:$CZ,70,0)</f>
        <v>0</v>
      </c>
      <c r="CH601" s="14">
        <f>VLOOKUP($B601,[2]Sheet3!$G:$CZ,71,0)</f>
        <v>0</v>
      </c>
      <c r="CI601" s="14">
        <f>VLOOKUP($B601,[2]Sheet3!$G:$CZ,72,0)</f>
        <v>0</v>
      </c>
      <c r="CJ601" s="14">
        <f>VLOOKUP($B601,[2]Sheet3!$G:$CZ,73,0)</f>
        <v>0</v>
      </c>
      <c r="CK601" s="14">
        <f>VLOOKUP($B601,[2]Sheet3!$G:$CZ,74,0)</f>
        <v>0</v>
      </c>
      <c r="CL601" s="14">
        <f>VLOOKUP($B601,[2]Sheet3!$G:$CZ,75,0)</f>
        <v>0</v>
      </c>
      <c r="CM601" s="14">
        <f>VLOOKUP($B601,[2]Sheet3!$G:$CZ,76,0)</f>
        <v>0</v>
      </c>
      <c r="CN601" s="14">
        <f>VLOOKUP($B601,[2]Sheet3!$G:$CZ,77,0)</f>
        <v>0</v>
      </c>
      <c r="CO601" s="14">
        <f>VLOOKUP($B601,[2]Sheet3!$G:$CZ,78,0)</f>
        <v>0</v>
      </c>
      <c r="CP601" s="14">
        <f>VLOOKUP($B601,[2]Sheet3!$G:$CZ,79,0)</f>
        <v>0</v>
      </c>
      <c r="CQ601" s="14">
        <f>VLOOKUP($B601,[2]Sheet3!$G:$CZ,80,0)</f>
        <v>0</v>
      </c>
      <c r="CR601" s="14">
        <f>VLOOKUP($B601,[2]Sheet3!$G:$CZ,81,0)</f>
        <v>0</v>
      </c>
      <c r="CS601" s="14">
        <f>VLOOKUP($B601,[2]Sheet3!$G:$CZ,82,0)</f>
        <v>0</v>
      </c>
      <c r="CT601" s="14">
        <f>VLOOKUP($B601,[2]Sheet3!$G:$CZ,83,0)</f>
        <v>0</v>
      </c>
      <c r="CU601" s="14">
        <f>VLOOKUP($B601,[2]Sheet3!$G:$CZ,84,0)</f>
        <v>0</v>
      </c>
      <c r="CV601" s="14">
        <f>VLOOKUP($B601,[2]Sheet3!$G:$CZ,85,0)</f>
        <v>0</v>
      </c>
      <c r="CW601" s="14">
        <f>VLOOKUP($B601,[2]Sheet3!$G:$CZ,86,0)</f>
        <v>0</v>
      </c>
      <c r="CX601" s="14">
        <f>VLOOKUP($B601,[2]Sheet3!$G:$CZ,87,0)</f>
        <v>0</v>
      </c>
      <c r="CY601" s="14">
        <f>VLOOKUP($B601,[2]Sheet3!$G:$CZ,88,0)</f>
        <v>0</v>
      </c>
      <c r="CZ601" s="14">
        <f>VLOOKUP($B601,[2]Sheet3!$G:$CZ,89,0)</f>
        <v>0</v>
      </c>
      <c r="DA601" s="14">
        <f>VLOOKUP($B601,[2]Sheet3!$G:$CZ,90,0)</f>
        <v>0</v>
      </c>
      <c r="DB601" s="14">
        <f>VLOOKUP($B601,[2]Sheet3!$G:$CZ,91,0)</f>
        <v>0</v>
      </c>
      <c r="DC601" s="14">
        <f>VLOOKUP($B601,[2]Sheet3!$G:$CZ,92,0)</f>
        <v>0</v>
      </c>
      <c r="DD601" s="14">
        <f>VLOOKUP($B601,[2]Sheet3!$G:$CZ,93,0)</f>
        <v>0</v>
      </c>
      <c r="DE601" s="14">
        <f>VLOOKUP($B601,[2]Sheet3!$G:$CZ,94,0)</f>
        <v>0</v>
      </c>
      <c r="DF601" s="14">
        <f>VLOOKUP($B601,[2]Sheet3!$G:$CZ,95,0)</f>
        <v>0</v>
      </c>
      <c r="DG601" s="14">
        <f>VLOOKUP($B601,[2]Sheet3!$G:$CZ,96,0)</f>
        <v>0</v>
      </c>
      <c r="DH601" s="14">
        <f>VLOOKUP($B601,[2]Sheet3!$G:$CZ,97,0)</f>
        <v>0</v>
      </c>
      <c r="DI601" s="14">
        <f>VLOOKUP($B601,[2]Sheet3!$G:$CZ,98,0)</f>
        <v>0</v>
      </c>
    </row>
    <row r="602" spans="1:113" x14ac:dyDescent="0.3">
      <c r="A602" s="9" t="str">
        <f t="shared" si="29"/>
        <v>N73222</v>
      </c>
      <c r="B602" s="15" t="s">
        <v>1648</v>
      </c>
      <c r="C602" s="15" t="s">
        <v>1649</v>
      </c>
      <c r="F602" s="7" t="s">
        <v>15</v>
      </c>
      <c r="G602" s="12" t="s">
        <v>4097</v>
      </c>
      <c r="H602" s="12" t="str">
        <f>VLOOKUP($B602,[1]Sheet1!$A:$G,5,0)</f>
        <v>ajay.sharma@redingtongroup.com</v>
      </c>
      <c r="I602" s="12" t="str">
        <f>VLOOKUP($B602,[1]Sheet1!$A:$G,7,0)</f>
        <v>sidharth.eknath@redingtongroup.com</v>
      </c>
      <c r="J602" s="12" t="s">
        <v>82</v>
      </c>
      <c r="K602" s="7"/>
      <c r="L602" s="7"/>
      <c r="M602" s="8"/>
      <c r="N602" s="7" t="str">
        <f t="shared" si="27"/>
        <v>ajay.sharma@redingtongroup.com; sidharth.eknath@redingtongroup.com; nilesh.phirke@redingtongroup.com;christopher.joseph@redingtongroup.com</v>
      </c>
      <c r="O602" s="7" t="str">
        <f t="shared" si="28"/>
        <v>N73222</v>
      </c>
      <c r="P602" s="8" t="s">
        <v>5215</v>
      </c>
      <c r="Q602" s="14">
        <f>VLOOKUP($B602,[2]Sheet3!$G:$CZ,2,0)</f>
        <v>2400303662</v>
      </c>
      <c r="R602" s="14">
        <f>VLOOKUP($B602,[2]Sheet3!$G:$CZ,3,0)</f>
        <v>2400301157</v>
      </c>
      <c r="S602" s="14">
        <f>VLOOKUP($B602,[2]Sheet3!$G:$CZ,4,0)</f>
        <v>0</v>
      </c>
      <c r="T602" s="14">
        <f>VLOOKUP($B602,[2]Sheet3!$G:$CZ,5,0)</f>
        <v>0</v>
      </c>
      <c r="U602" s="14">
        <f>VLOOKUP($B602,[2]Sheet3!$G:$CZ,6,0)</f>
        <v>0</v>
      </c>
      <c r="V602" s="14">
        <f>VLOOKUP($B602,[2]Sheet3!$G:$CZ,7,0)</f>
        <v>0</v>
      </c>
      <c r="W602" s="14">
        <f>VLOOKUP($B602,[2]Sheet3!$G:$CZ,8,0)</f>
        <v>0</v>
      </c>
      <c r="X602" s="14">
        <f>VLOOKUP($B602,[2]Sheet3!$G:$CZ,9,0)</f>
        <v>0</v>
      </c>
      <c r="Y602" s="14">
        <f>VLOOKUP($B602,[2]Sheet3!$G:$CZ,10,0)</f>
        <v>0</v>
      </c>
      <c r="Z602" s="14">
        <f>VLOOKUP($B602,[2]Sheet3!$G:$CZ,11,0)</f>
        <v>0</v>
      </c>
      <c r="AA602" s="14">
        <f>VLOOKUP($B602,[2]Sheet3!$G:$CZ,12,0)</f>
        <v>0</v>
      </c>
      <c r="AB602" s="14">
        <f>VLOOKUP($B602,[2]Sheet3!$G:$CZ,13,0)</f>
        <v>0</v>
      </c>
      <c r="AC602" s="14">
        <f>VLOOKUP($B602,[2]Sheet3!$G:$CZ,14,0)</f>
        <v>0</v>
      </c>
      <c r="AD602" s="14">
        <f>VLOOKUP($B602,[2]Sheet3!$G:$CZ,15,0)</f>
        <v>0</v>
      </c>
      <c r="AE602" s="14">
        <f>VLOOKUP($B602,[2]Sheet3!$G:$CZ,16,0)</f>
        <v>0</v>
      </c>
      <c r="AF602" s="14">
        <f>VLOOKUP($B602,[2]Sheet3!$G:$CZ,17,0)</f>
        <v>0</v>
      </c>
      <c r="AG602" s="14">
        <f>VLOOKUP($B602,[2]Sheet3!$G:$CZ,18,0)</f>
        <v>0</v>
      </c>
      <c r="AH602" s="14">
        <f>VLOOKUP($B602,[2]Sheet3!$G:$CZ,19,0)</f>
        <v>0</v>
      </c>
      <c r="AI602" s="14">
        <f>VLOOKUP($B602,[2]Sheet3!$G:$CZ,20,0)</f>
        <v>0</v>
      </c>
      <c r="AJ602" s="14">
        <f>VLOOKUP($B602,[2]Sheet3!$G:$CZ,21,0)</f>
        <v>0</v>
      </c>
      <c r="AK602" s="14">
        <f>VLOOKUP($B602,[2]Sheet3!$G:$CZ,22,0)</f>
        <v>0</v>
      </c>
      <c r="AL602" s="14">
        <f>VLOOKUP($B602,[2]Sheet3!$G:$CZ,23,0)</f>
        <v>0</v>
      </c>
      <c r="AM602" s="14">
        <f>VLOOKUP($B602,[2]Sheet3!$G:$CZ,24,0)</f>
        <v>0</v>
      </c>
      <c r="AN602" s="14">
        <f>VLOOKUP($B602,[2]Sheet3!$G:$CZ,25,0)</f>
        <v>0</v>
      </c>
      <c r="AO602" s="14">
        <f>VLOOKUP($B602,[2]Sheet3!$G:$CZ,26,0)</f>
        <v>0</v>
      </c>
      <c r="AP602" s="14">
        <f>VLOOKUP($B602,[2]Sheet3!$G:$CZ,27,0)</f>
        <v>0</v>
      </c>
      <c r="AQ602" s="14">
        <f>VLOOKUP($B602,[2]Sheet3!$G:$CZ,28,0)</f>
        <v>0</v>
      </c>
      <c r="AR602" s="14">
        <f>VLOOKUP($B602,[2]Sheet3!$G:$CZ,29,0)</f>
        <v>0</v>
      </c>
      <c r="AS602" s="14">
        <f>VLOOKUP($B602,[2]Sheet3!$G:$CZ,30,0)</f>
        <v>0</v>
      </c>
      <c r="AT602" s="14">
        <f>VLOOKUP($B602,[2]Sheet3!$G:$CZ,31,0)</f>
        <v>0</v>
      </c>
      <c r="AU602" s="14">
        <f>VLOOKUP($B602,[2]Sheet3!$G:$CZ,32,0)</f>
        <v>0</v>
      </c>
      <c r="AV602" s="14">
        <f>VLOOKUP($B602,[2]Sheet3!$G:$CZ,33,0)</f>
        <v>0</v>
      </c>
      <c r="AW602" s="14">
        <f>VLOOKUP($B602,[2]Sheet3!$G:$CZ,34,0)</f>
        <v>0</v>
      </c>
      <c r="AX602" s="14">
        <f>VLOOKUP($B602,[2]Sheet3!$G:$CZ,35,0)</f>
        <v>0</v>
      </c>
      <c r="AY602" s="14">
        <f>VLOOKUP($B602,[2]Sheet3!$G:$CZ,36,0)</f>
        <v>0</v>
      </c>
      <c r="AZ602" s="14">
        <f>VLOOKUP($B602,[2]Sheet3!$G:$CZ,37,0)</f>
        <v>0</v>
      </c>
      <c r="BA602" s="14">
        <f>VLOOKUP($B602,[2]Sheet3!$G:$CZ,38,0)</f>
        <v>0</v>
      </c>
      <c r="BB602" s="14">
        <f>VLOOKUP($B602,[2]Sheet3!$G:$CZ,39,0)</f>
        <v>0</v>
      </c>
      <c r="BC602" s="14">
        <f>VLOOKUP($B602,[2]Sheet3!$G:$CZ,40,0)</f>
        <v>0</v>
      </c>
      <c r="BD602" s="14">
        <f>VLOOKUP($B602,[2]Sheet3!$G:$CZ,41,0)</f>
        <v>0</v>
      </c>
      <c r="BE602" s="14">
        <f>VLOOKUP($B602,[2]Sheet3!$G:$CZ,42,0)</f>
        <v>0</v>
      </c>
      <c r="BF602" s="14">
        <f>VLOOKUP($B602,[2]Sheet3!$G:$CZ,43,0)</f>
        <v>0</v>
      </c>
      <c r="BG602" s="14">
        <f>VLOOKUP($B602,[2]Sheet3!$G:$CZ,44,0)</f>
        <v>0</v>
      </c>
      <c r="BH602" s="14">
        <f>VLOOKUP($B602,[2]Sheet3!$G:$CZ,45,0)</f>
        <v>0</v>
      </c>
      <c r="BI602" s="14">
        <f>VLOOKUP($B602,[2]Sheet3!$G:$CZ,46,0)</f>
        <v>0</v>
      </c>
      <c r="BJ602" s="14">
        <f>VLOOKUP($B602,[2]Sheet3!$G:$CZ,47,0)</f>
        <v>0</v>
      </c>
      <c r="BK602" s="14">
        <f>VLOOKUP($B602,[2]Sheet3!$G:$CZ,48,0)</f>
        <v>0</v>
      </c>
      <c r="BL602" s="14">
        <f>VLOOKUP($B602,[2]Sheet3!$G:$CZ,49,0)</f>
        <v>0</v>
      </c>
      <c r="BM602" s="14">
        <f>VLOOKUP($B602,[2]Sheet3!$G:$CZ,50,0)</f>
        <v>0</v>
      </c>
      <c r="BN602" s="14">
        <f>VLOOKUP($B602,[2]Sheet3!$G:$CZ,51,0)</f>
        <v>0</v>
      </c>
      <c r="BO602" s="14">
        <f>VLOOKUP($B602,[2]Sheet3!$G:$CZ,52,0)</f>
        <v>0</v>
      </c>
      <c r="BP602" s="14">
        <f>VLOOKUP($B602,[2]Sheet3!$G:$CZ,53,0)</f>
        <v>0</v>
      </c>
      <c r="BQ602" s="14">
        <f>VLOOKUP($B602,[2]Sheet3!$G:$CZ,54,0)</f>
        <v>0</v>
      </c>
      <c r="BR602" s="14">
        <f>VLOOKUP($B602,[2]Sheet3!$G:$CZ,55,0)</f>
        <v>0</v>
      </c>
      <c r="BS602" s="14">
        <f>VLOOKUP($B602,[2]Sheet3!$G:$CZ,56,0)</f>
        <v>0</v>
      </c>
      <c r="BT602" s="14">
        <f>VLOOKUP($B602,[2]Sheet3!$G:$CZ,57,0)</f>
        <v>0</v>
      </c>
      <c r="BU602" s="14">
        <f>VLOOKUP($B602,[2]Sheet3!$G:$CZ,58,0)</f>
        <v>0</v>
      </c>
      <c r="BV602" s="14">
        <f>VLOOKUP($B602,[2]Sheet3!$G:$CZ,59,0)</f>
        <v>0</v>
      </c>
      <c r="BW602" s="14">
        <f>VLOOKUP($B602,[2]Sheet3!$G:$CZ,60,0)</f>
        <v>0</v>
      </c>
      <c r="BX602" s="14">
        <f>VLOOKUP($B602,[2]Sheet3!$G:$CZ,61,0)</f>
        <v>0</v>
      </c>
      <c r="BY602" s="14">
        <f>VLOOKUP($B602,[2]Sheet3!$G:$CZ,62,0)</f>
        <v>0</v>
      </c>
      <c r="BZ602" s="14">
        <f>VLOOKUP($B602,[2]Sheet3!$G:$CZ,63,0)</f>
        <v>0</v>
      </c>
      <c r="CA602" s="14">
        <f>VLOOKUP($B602,[2]Sheet3!$G:$CZ,64,0)</f>
        <v>0</v>
      </c>
      <c r="CB602" s="14">
        <f>VLOOKUP($B602,[2]Sheet3!$G:$CZ,65,0)</f>
        <v>0</v>
      </c>
      <c r="CC602" s="14">
        <f>VLOOKUP($B602,[2]Sheet3!$G:$CZ,66,0)</f>
        <v>0</v>
      </c>
      <c r="CD602" s="14">
        <f>VLOOKUP($B602,[2]Sheet3!$G:$CZ,67,0)</f>
        <v>0</v>
      </c>
      <c r="CE602" s="14">
        <f>VLOOKUP($B602,[2]Sheet3!$G:$CZ,68,0)</f>
        <v>0</v>
      </c>
      <c r="CF602" s="14">
        <f>VLOOKUP($B602,[2]Sheet3!$G:$CZ,69,0)</f>
        <v>0</v>
      </c>
      <c r="CG602" s="14">
        <f>VLOOKUP($B602,[2]Sheet3!$G:$CZ,70,0)</f>
        <v>0</v>
      </c>
      <c r="CH602" s="14">
        <f>VLOOKUP($B602,[2]Sheet3!$G:$CZ,71,0)</f>
        <v>0</v>
      </c>
      <c r="CI602" s="14">
        <f>VLOOKUP($B602,[2]Sheet3!$G:$CZ,72,0)</f>
        <v>0</v>
      </c>
      <c r="CJ602" s="14">
        <f>VLOOKUP($B602,[2]Sheet3!$G:$CZ,73,0)</f>
        <v>0</v>
      </c>
      <c r="CK602" s="14">
        <f>VLOOKUP($B602,[2]Sheet3!$G:$CZ,74,0)</f>
        <v>0</v>
      </c>
      <c r="CL602" s="14">
        <f>VLOOKUP($B602,[2]Sheet3!$G:$CZ,75,0)</f>
        <v>0</v>
      </c>
      <c r="CM602" s="14">
        <f>VLOOKUP($B602,[2]Sheet3!$G:$CZ,76,0)</f>
        <v>0</v>
      </c>
      <c r="CN602" s="14">
        <f>VLOOKUP($B602,[2]Sheet3!$G:$CZ,77,0)</f>
        <v>0</v>
      </c>
      <c r="CO602" s="14">
        <f>VLOOKUP($B602,[2]Sheet3!$G:$CZ,78,0)</f>
        <v>0</v>
      </c>
      <c r="CP602" s="14">
        <f>VLOOKUP($B602,[2]Sheet3!$G:$CZ,79,0)</f>
        <v>0</v>
      </c>
      <c r="CQ602" s="14">
        <f>VLOOKUP($B602,[2]Sheet3!$G:$CZ,80,0)</f>
        <v>0</v>
      </c>
      <c r="CR602" s="14">
        <f>VLOOKUP($B602,[2]Sheet3!$G:$CZ,81,0)</f>
        <v>0</v>
      </c>
      <c r="CS602" s="14">
        <f>VLOOKUP($B602,[2]Sheet3!$G:$CZ,82,0)</f>
        <v>0</v>
      </c>
      <c r="CT602" s="14">
        <f>VLOOKUP($B602,[2]Sheet3!$G:$CZ,83,0)</f>
        <v>0</v>
      </c>
      <c r="CU602" s="14">
        <f>VLOOKUP($B602,[2]Sheet3!$G:$CZ,84,0)</f>
        <v>0</v>
      </c>
      <c r="CV602" s="14">
        <f>VLOOKUP($B602,[2]Sheet3!$G:$CZ,85,0)</f>
        <v>0</v>
      </c>
      <c r="CW602" s="14">
        <f>VLOOKUP($B602,[2]Sheet3!$G:$CZ,86,0)</f>
        <v>0</v>
      </c>
      <c r="CX602" s="14">
        <f>VLOOKUP($B602,[2]Sheet3!$G:$CZ,87,0)</f>
        <v>0</v>
      </c>
      <c r="CY602" s="14">
        <f>VLOOKUP($B602,[2]Sheet3!$G:$CZ,88,0)</f>
        <v>0</v>
      </c>
      <c r="CZ602" s="14">
        <f>VLOOKUP($B602,[2]Sheet3!$G:$CZ,89,0)</f>
        <v>0</v>
      </c>
      <c r="DA602" s="14">
        <f>VLOOKUP($B602,[2]Sheet3!$G:$CZ,90,0)</f>
        <v>0</v>
      </c>
      <c r="DB602" s="14">
        <f>VLOOKUP($B602,[2]Sheet3!$G:$CZ,91,0)</f>
        <v>0</v>
      </c>
      <c r="DC602" s="14">
        <f>VLOOKUP($B602,[2]Sheet3!$G:$CZ,92,0)</f>
        <v>0</v>
      </c>
      <c r="DD602" s="14">
        <f>VLOOKUP($B602,[2]Sheet3!$G:$CZ,93,0)</f>
        <v>0</v>
      </c>
      <c r="DE602" s="14">
        <f>VLOOKUP($B602,[2]Sheet3!$G:$CZ,94,0)</f>
        <v>0</v>
      </c>
      <c r="DF602" s="14">
        <f>VLOOKUP($B602,[2]Sheet3!$G:$CZ,95,0)</f>
        <v>0</v>
      </c>
      <c r="DG602" s="14">
        <f>VLOOKUP($B602,[2]Sheet3!$G:$CZ,96,0)</f>
        <v>0</v>
      </c>
      <c r="DH602" s="14">
        <f>VLOOKUP($B602,[2]Sheet3!$G:$CZ,97,0)</f>
        <v>0</v>
      </c>
      <c r="DI602" s="14">
        <f>VLOOKUP($B602,[2]Sheet3!$G:$CZ,98,0)</f>
        <v>0</v>
      </c>
    </row>
    <row r="603" spans="1:113" x14ac:dyDescent="0.3">
      <c r="A603" s="9" t="str">
        <f t="shared" si="29"/>
        <v>S2R049</v>
      </c>
      <c r="B603" s="15" t="s">
        <v>206</v>
      </c>
      <c r="C603" s="15" t="s">
        <v>207</v>
      </c>
      <c r="F603" s="7" t="s">
        <v>15</v>
      </c>
      <c r="G603" s="12" t="s">
        <v>4098</v>
      </c>
      <c r="H603" s="12" t="str">
        <f>VLOOKUP($B603,[1]Sheet1!$A:$G,5,0)</f>
        <v>kamal.punjabi@redingtongroup.com</v>
      </c>
      <c r="I603" s="12" t="str">
        <f>VLOOKUP($B603,[1]Sheet1!$A:$G,7,0)</f>
        <v>vikram.kumar@redingtongroup.com</v>
      </c>
      <c r="J603" s="12" t="s">
        <v>82</v>
      </c>
      <c r="K603" s="7"/>
      <c r="L603" s="7"/>
      <c r="M603" s="8"/>
      <c r="N603" s="7" t="str">
        <f t="shared" si="27"/>
        <v>kamal.punjabi@redingtongroup.com; vikram.kumar@redingtongroup.com; nilesh.phirke@redingtongroup.com;christopher.joseph@redingtongroup.com</v>
      </c>
      <c r="O603" s="7" t="str">
        <f t="shared" si="28"/>
        <v>S2R049</v>
      </c>
      <c r="P603" s="8" t="s">
        <v>5215</v>
      </c>
      <c r="Q603" s="14">
        <f>VLOOKUP($B603,[2]Sheet3!$G:$CZ,2,0)</f>
        <v>2400304952</v>
      </c>
      <c r="R603" s="14">
        <f>VLOOKUP($B603,[2]Sheet3!$G:$CZ,3,0)</f>
        <v>2400305169</v>
      </c>
      <c r="S603" s="14">
        <f>VLOOKUP($B603,[2]Sheet3!$G:$CZ,4,0)</f>
        <v>0</v>
      </c>
      <c r="T603" s="14">
        <f>VLOOKUP($B603,[2]Sheet3!$G:$CZ,5,0)</f>
        <v>0</v>
      </c>
      <c r="U603" s="14">
        <f>VLOOKUP($B603,[2]Sheet3!$G:$CZ,6,0)</f>
        <v>0</v>
      </c>
      <c r="V603" s="14">
        <f>VLOOKUP($B603,[2]Sheet3!$G:$CZ,7,0)</f>
        <v>0</v>
      </c>
      <c r="W603" s="14">
        <f>VLOOKUP($B603,[2]Sheet3!$G:$CZ,8,0)</f>
        <v>0</v>
      </c>
      <c r="X603" s="14">
        <f>VLOOKUP($B603,[2]Sheet3!$G:$CZ,9,0)</f>
        <v>0</v>
      </c>
      <c r="Y603" s="14">
        <f>VLOOKUP($B603,[2]Sheet3!$G:$CZ,10,0)</f>
        <v>0</v>
      </c>
      <c r="Z603" s="14">
        <f>VLOOKUP($B603,[2]Sheet3!$G:$CZ,11,0)</f>
        <v>0</v>
      </c>
      <c r="AA603" s="14">
        <f>VLOOKUP($B603,[2]Sheet3!$G:$CZ,12,0)</f>
        <v>0</v>
      </c>
      <c r="AB603" s="14">
        <f>VLOOKUP($B603,[2]Sheet3!$G:$CZ,13,0)</f>
        <v>0</v>
      </c>
      <c r="AC603" s="14">
        <f>VLOOKUP($B603,[2]Sheet3!$G:$CZ,14,0)</f>
        <v>0</v>
      </c>
      <c r="AD603" s="14">
        <f>VLOOKUP($B603,[2]Sheet3!$G:$CZ,15,0)</f>
        <v>0</v>
      </c>
      <c r="AE603" s="14">
        <f>VLOOKUP($B603,[2]Sheet3!$G:$CZ,16,0)</f>
        <v>0</v>
      </c>
      <c r="AF603" s="14">
        <f>VLOOKUP($B603,[2]Sheet3!$G:$CZ,17,0)</f>
        <v>0</v>
      </c>
      <c r="AG603" s="14">
        <f>VLOOKUP($B603,[2]Sheet3!$G:$CZ,18,0)</f>
        <v>0</v>
      </c>
      <c r="AH603" s="14">
        <f>VLOOKUP($B603,[2]Sheet3!$G:$CZ,19,0)</f>
        <v>0</v>
      </c>
      <c r="AI603" s="14">
        <f>VLOOKUP($B603,[2]Sheet3!$G:$CZ,20,0)</f>
        <v>0</v>
      </c>
      <c r="AJ603" s="14">
        <f>VLOOKUP($B603,[2]Sheet3!$G:$CZ,21,0)</f>
        <v>0</v>
      </c>
      <c r="AK603" s="14">
        <f>VLOOKUP($B603,[2]Sheet3!$G:$CZ,22,0)</f>
        <v>0</v>
      </c>
      <c r="AL603" s="14">
        <f>VLOOKUP($B603,[2]Sheet3!$G:$CZ,23,0)</f>
        <v>0</v>
      </c>
      <c r="AM603" s="14">
        <f>VLOOKUP($B603,[2]Sheet3!$G:$CZ,24,0)</f>
        <v>0</v>
      </c>
      <c r="AN603" s="14">
        <f>VLOOKUP($B603,[2]Sheet3!$G:$CZ,25,0)</f>
        <v>0</v>
      </c>
      <c r="AO603" s="14">
        <f>VLOOKUP($B603,[2]Sheet3!$G:$CZ,26,0)</f>
        <v>0</v>
      </c>
      <c r="AP603" s="14">
        <f>VLOOKUP($B603,[2]Sheet3!$G:$CZ,27,0)</f>
        <v>0</v>
      </c>
      <c r="AQ603" s="14">
        <f>VLOOKUP($B603,[2]Sheet3!$G:$CZ,28,0)</f>
        <v>0</v>
      </c>
      <c r="AR603" s="14">
        <f>VLOOKUP($B603,[2]Sheet3!$G:$CZ,29,0)</f>
        <v>0</v>
      </c>
      <c r="AS603" s="14">
        <f>VLOOKUP($B603,[2]Sheet3!$G:$CZ,30,0)</f>
        <v>0</v>
      </c>
      <c r="AT603" s="14">
        <f>VLOOKUP($B603,[2]Sheet3!$G:$CZ,31,0)</f>
        <v>0</v>
      </c>
      <c r="AU603" s="14">
        <f>VLOOKUP($B603,[2]Sheet3!$G:$CZ,32,0)</f>
        <v>0</v>
      </c>
      <c r="AV603" s="14">
        <f>VLOOKUP($B603,[2]Sheet3!$G:$CZ,33,0)</f>
        <v>0</v>
      </c>
      <c r="AW603" s="14">
        <f>VLOOKUP($B603,[2]Sheet3!$G:$CZ,34,0)</f>
        <v>0</v>
      </c>
      <c r="AX603" s="14">
        <f>VLOOKUP($B603,[2]Sheet3!$G:$CZ,35,0)</f>
        <v>0</v>
      </c>
      <c r="AY603" s="14">
        <f>VLOOKUP($B603,[2]Sheet3!$G:$CZ,36,0)</f>
        <v>0</v>
      </c>
      <c r="AZ603" s="14">
        <f>VLOOKUP($B603,[2]Sheet3!$G:$CZ,37,0)</f>
        <v>0</v>
      </c>
      <c r="BA603" s="14">
        <f>VLOOKUP($B603,[2]Sheet3!$G:$CZ,38,0)</f>
        <v>0</v>
      </c>
      <c r="BB603" s="14">
        <f>VLOOKUP($B603,[2]Sheet3!$G:$CZ,39,0)</f>
        <v>0</v>
      </c>
      <c r="BC603" s="14">
        <f>VLOOKUP($B603,[2]Sheet3!$G:$CZ,40,0)</f>
        <v>0</v>
      </c>
      <c r="BD603" s="14">
        <f>VLOOKUP($B603,[2]Sheet3!$G:$CZ,41,0)</f>
        <v>0</v>
      </c>
      <c r="BE603" s="14">
        <f>VLOOKUP($B603,[2]Sheet3!$G:$CZ,42,0)</f>
        <v>0</v>
      </c>
      <c r="BF603" s="14">
        <f>VLOOKUP($B603,[2]Sheet3!$G:$CZ,43,0)</f>
        <v>0</v>
      </c>
      <c r="BG603" s="14">
        <f>VLOOKUP($B603,[2]Sheet3!$G:$CZ,44,0)</f>
        <v>0</v>
      </c>
      <c r="BH603" s="14">
        <f>VLOOKUP($B603,[2]Sheet3!$G:$CZ,45,0)</f>
        <v>0</v>
      </c>
      <c r="BI603" s="14">
        <f>VLOOKUP($B603,[2]Sheet3!$G:$CZ,46,0)</f>
        <v>0</v>
      </c>
      <c r="BJ603" s="14">
        <f>VLOOKUP($B603,[2]Sheet3!$G:$CZ,47,0)</f>
        <v>0</v>
      </c>
      <c r="BK603" s="14">
        <f>VLOOKUP($B603,[2]Sheet3!$G:$CZ,48,0)</f>
        <v>0</v>
      </c>
      <c r="BL603" s="14">
        <f>VLOOKUP($B603,[2]Sheet3!$G:$CZ,49,0)</f>
        <v>0</v>
      </c>
      <c r="BM603" s="14">
        <f>VLOOKUP($B603,[2]Sheet3!$G:$CZ,50,0)</f>
        <v>0</v>
      </c>
      <c r="BN603" s="14">
        <f>VLOOKUP($B603,[2]Sheet3!$G:$CZ,51,0)</f>
        <v>0</v>
      </c>
      <c r="BO603" s="14">
        <f>VLOOKUP($B603,[2]Sheet3!$G:$CZ,52,0)</f>
        <v>0</v>
      </c>
      <c r="BP603" s="14">
        <f>VLOOKUP($B603,[2]Sheet3!$G:$CZ,53,0)</f>
        <v>0</v>
      </c>
      <c r="BQ603" s="14">
        <f>VLOOKUP($B603,[2]Sheet3!$G:$CZ,54,0)</f>
        <v>0</v>
      </c>
      <c r="BR603" s="14">
        <f>VLOOKUP($B603,[2]Sheet3!$G:$CZ,55,0)</f>
        <v>0</v>
      </c>
      <c r="BS603" s="14">
        <f>VLOOKUP($B603,[2]Sheet3!$G:$CZ,56,0)</f>
        <v>0</v>
      </c>
      <c r="BT603" s="14">
        <f>VLOOKUP($B603,[2]Sheet3!$G:$CZ,57,0)</f>
        <v>0</v>
      </c>
      <c r="BU603" s="14">
        <f>VLOOKUP($B603,[2]Sheet3!$G:$CZ,58,0)</f>
        <v>0</v>
      </c>
      <c r="BV603" s="14">
        <f>VLOOKUP($B603,[2]Sheet3!$G:$CZ,59,0)</f>
        <v>0</v>
      </c>
      <c r="BW603" s="14">
        <f>VLOOKUP($B603,[2]Sheet3!$G:$CZ,60,0)</f>
        <v>0</v>
      </c>
      <c r="BX603" s="14">
        <f>VLOOKUP($B603,[2]Sheet3!$G:$CZ,61,0)</f>
        <v>0</v>
      </c>
      <c r="BY603" s="14">
        <f>VLOOKUP($B603,[2]Sheet3!$G:$CZ,62,0)</f>
        <v>0</v>
      </c>
      <c r="BZ603" s="14">
        <f>VLOOKUP($B603,[2]Sheet3!$G:$CZ,63,0)</f>
        <v>0</v>
      </c>
      <c r="CA603" s="14">
        <f>VLOOKUP($B603,[2]Sheet3!$G:$CZ,64,0)</f>
        <v>0</v>
      </c>
      <c r="CB603" s="14">
        <f>VLOOKUP($B603,[2]Sheet3!$G:$CZ,65,0)</f>
        <v>0</v>
      </c>
      <c r="CC603" s="14">
        <f>VLOOKUP($B603,[2]Sheet3!$G:$CZ,66,0)</f>
        <v>0</v>
      </c>
      <c r="CD603" s="14">
        <f>VLOOKUP($B603,[2]Sheet3!$G:$CZ,67,0)</f>
        <v>0</v>
      </c>
      <c r="CE603" s="14">
        <f>VLOOKUP($B603,[2]Sheet3!$G:$CZ,68,0)</f>
        <v>0</v>
      </c>
      <c r="CF603" s="14">
        <f>VLOOKUP($B603,[2]Sheet3!$G:$CZ,69,0)</f>
        <v>0</v>
      </c>
      <c r="CG603" s="14">
        <f>VLOOKUP($B603,[2]Sheet3!$G:$CZ,70,0)</f>
        <v>0</v>
      </c>
      <c r="CH603" s="14">
        <f>VLOOKUP($B603,[2]Sheet3!$G:$CZ,71,0)</f>
        <v>0</v>
      </c>
      <c r="CI603" s="14">
        <f>VLOOKUP($B603,[2]Sheet3!$G:$CZ,72,0)</f>
        <v>0</v>
      </c>
      <c r="CJ603" s="14">
        <f>VLOOKUP($B603,[2]Sheet3!$G:$CZ,73,0)</f>
        <v>0</v>
      </c>
      <c r="CK603" s="14">
        <f>VLOOKUP($B603,[2]Sheet3!$G:$CZ,74,0)</f>
        <v>0</v>
      </c>
      <c r="CL603" s="14">
        <f>VLOOKUP($B603,[2]Sheet3!$G:$CZ,75,0)</f>
        <v>0</v>
      </c>
      <c r="CM603" s="14">
        <f>VLOOKUP($B603,[2]Sheet3!$G:$CZ,76,0)</f>
        <v>0</v>
      </c>
      <c r="CN603" s="14">
        <f>VLOOKUP($B603,[2]Sheet3!$G:$CZ,77,0)</f>
        <v>0</v>
      </c>
      <c r="CO603" s="14">
        <f>VLOOKUP($B603,[2]Sheet3!$G:$CZ,78,0)</f>
        <v>0</v>
      </c>
      <c r="CP603" s="14">
        <f>VLOOKUP($B603,[2]Sheet3!$G:$CZ,79,0)</f>
        <v>0</v>
      </c>
      <c r="CQ603" s="14">
        <f>VLOOKUP($B603,[2]Sheet3!$G:$CZ,80,0)</f>
        <v>0</v>
      </c>
      <c r="CR603" s="14">
        <f>VLOOKUP($B603,[2]Sheet3!$G:$CZ,81,0)</f>
        <v>0</v>
      </c>
      <c r="CS603" s="14">
        <f>VLOOKUP($B603,[2]Sheet3!$G:$CZ,82,0)</f>
        <v>0</v>
      </c>
      <c r="CT603" s="14">
        <f>VLOOKUP($B603,[2]Sheet3!$G:$CZ,83,0)</f>
        <v>0</v>
      </c>
      <c r="CU603" s="14">
        <f>VLOOKUP($B603,[2]Sheet3!$G:$CZ,84,0)</f>
        <v>0</v>
      </c>
      <c r="CV603" s="14">
        <f>VLOOKUP($B603,[2]Sheet3!$G:$CZ,85,0)</f>
        <v>0</v>
      </c>
      <c r="CW603" s="14">
        <f>VLOOKUP($B603,[2]Sheet3!$G:$CZ,86,0)</f>
        <v>0</v>
      </c>
      <c r="CX603" s="14">
        <f>VLOOKUP($B603,[2]Sheet3!$G:$CZ,87,0)</f>
        <v>0</v>
      </c>
      <c r="CY603" s="14">
        <f>VLOOKUP($B603,[2]Sheet3!$G:$CZ,88,0)</f>
        <v>0</v>
      </c>
      <c r="CZ603" s="14">
        <f>VLOOKUP($B603,[2]Sheet3!$G:$CZ,89,0)</f>
        <v>0</v>
      </c>
      <c r="DA603" s="14">
        <f>VLOOKUP($B603,[2]Sheet3!$G:$CZ,90,0)</f>
        <v>0</v>
      </c>
      <c r="DB603" s="14">
        <f>VLOOKUP($B603,[2]Sheet3!$G:$CZ,91,0)</f>
        <v>0</v>
      </c>
      <c r="DC603" s="14">
        <f>VLOOKUP($B603,[2]Sheet3!$G:$CZ,92,0)</f>
        <v>0</v>
      </c>
      <c r="DD603" s="14">
        <f>VLOOKUP($B603,[2]Sheet3!$G:$CZ,93,0)</f>
        <v>0</v>
      </c>
      <c r="DE603" s="14">
        <f>VLOOKUP($B603,[2]Sheet3!$G:$CZ,94,0)</f>
        <v>0</v>
      </c>
      <c r="DF603" s="14">
        <f>VLOOKUP($B603,[2]Sheet3!$G:$CZ,95,0)</f>
        <v>0</v>
      </c>
      <c r="DG603" s="14">
        <f>VLOOKUP($B603,[2]Sheet3!$G:$CZ,96,0)</f>
        <v>0</v>
      </c>
      <c r="DH603" s="14">
        <f>VLOOKUP($B603,[2]Sheet3!$G:$CZ,97,0)</f>
        <v>0</v>
      </c>
      <c r="DI603" s="14">
        <f>VLOOKUP($B603,[2]Sheet3!$G:$CZ,98,0)</f>
        <v>0</v>
      </c>
    </row>
    <row r="604" spans="1:113" x14ac:dyDescent="0.3">
      <c r="A604" s="9" t="str">
        <f t="shared" si="29"/>
        <v>N14628</v>
      </c>
      <c r="B604" s="15" t="s">
        <v>1650</v>
      </c>
      <c r="C604" s="15" t="s">
        <v>1651</v>
      </c>
      <c r="F604" s="7" t="s">
        <v>15</v>
      </c>
      <c r="G604" s="12" t="s">
        <v>4099</v>
      </c>
      <c r="H604" s="12" t="str">
        <f>VLOOKUP($B604,[1]Sheet1!$A:$G,5,0)</f>
        <v>dheeraj.sharma@redingtongroup.com</v>
      </c>
      <c r="I604" s="12" t="str">
        <f>VLOOKUP($B604,[1]Sheet1!$A:$G,7,0)</f>
        <v>sidharth.eknath@redingtongroup.com</v>
      </c>
      <c r="J604" s="12" t="s">
        <v>82</v>
      </c>
      <c r="K604" s="7"/>
      <c r="L604" s="7"/>
      <c r="M604" s="8"/>
      <c r="N604" s="7" t="str">
        <f t="shared" si="27"/>
        <v>dheeraj.sharma@redingtongroup.com; sidharth.eknath@redingtongroup.com; nilesh.phirke@redingtongroup.com;christopher.joseph@redingtongroup.com</v>
      </c>
      <c r="O604" s="7" t="str">
        <f t="shared" si="28"/>
        <v>N14628</v>
      </c>
      <c r="P604" s="8" t="s">
        <v>5215</v>
      </c>
      <c r="Q604" s="14">
        <f>VLOOKUP($B604,[2]Sheet3!$G:$CZ,2,0)</f>
        <v>2400303379</v>
      </c>
      <c r="R604" s="14">
        <f>VLOOKUP($B604,[2]Sheet3!$G:$CZ,3,0)</f>
        <v>2400308095</v>
      </c>
      <c r="S604" s="14">
        <f>VLOOKUP($B604,[2]Sheet3!$G:$CZ,4,0)</f>
        <v>0</v>
      </c>
      <c r="T604" s="14">
        <f>VLOOKUP($B604,[2]Sheet3!$G:$CZ,5,0)</f>
        <v>0</v>
      </c>
      <c r="U604" s="14">
        <f>VLOOKUP($B604,[2]Sheet3!$G:$CZ,6,0)</f>
        <v>0</v>
      </c>
      <c r="V604" s="14">
        <f>VLOOKUP($B604,[2]Sheet3!$G:$CZ,7,0)</f>
        <v>0</v>
      </c>
      <c r="W604" s="14">
        <f>VLOOKUP($B604,[2]Sheet3!$G:$CZ,8,0)</f>
        <v>0</v>
      </c>
      <c r="X604" s="14">
        <f>VLOOKUP($B604,[2]Sheet3!$G:$CZ,9,0)</f>
        <v>0</v>
      </c>
      <c r="Y604" s="14">
        <f>VLOOKUP($B604,[2]Sheet3!$G:$CZ,10,0)</f>
        <v>0</v>
      </c>
      <c r="Z604" s="14">
        <f>VLOOKUP($B604,[2]Sheet3!$G:$CZ,11,0)</f>
        <v>0</v>
      </c>
      <c r="AA604" s="14">
        <f>VLOOKUP($B604,[2]Sheet3!$G:$CZ,12,0)</f>
        <v>0</v>
      </c>
      <c r="AB604" s="14">
        <f>VLOOKUP($B604,[2]Sheet3!$G:$CZ,13,0)</f>
        <v>0</v>
      </c>
      <c r="AC604" s="14">
        <f>VLOOKUP($B604,[2]Sheet3!$G:$CZ,14,0)</f>
        <v>0</v>
      </c>
      <c r="AD604" s="14">
        <f>VLOOKUP($B604,[2]Sheet3!$G:$CZ,15,0)</f>
        <v>0</v>
      </c>
      <c r="AE604" s="14">
        <f>VLOOKUP($B604,[2]Sheet3!$G:$CZ,16,0)</f>
        <v>0</v>
      </c>
      <c r="AF604" s="14">
        <f>VLOOKUP($B604,[2]Sheet3!$G:$CZ,17,0)</f>
        <v>0</v>
      </c>
      <c r="AG604" s="14">
        <f>VLOOKUP($B604,[2]Sheet3!$G:$CZ,18,0)</f>
        <v>0</v>
      </c>
      <c r="AH604" s="14">
        <f>VLOOKUP($B604,[2]Sheet3!$G:$CZ,19,0)</f>
        <v>0</v>
      </c>
      <c r="AI604" s="14">
        <f>VLOOKUP($B604,[2]Sheet3!$G:$CZ,20,0)</f>
        <v>0</v>
      </c>
      <c r="AJ604" s="14">
        <f>VLOOKUP($B604,[2]Sheet3!$G:$CZ,21,0)</f>
        <v>0</v>
      </c>
      <c r="AK604" s="14">
        <f>VLOOKUP($B604,[2]Sheet3!$G:$CZ,22,0)</f>
        <v>0</v>
      </c>
      <c r="AL604" s="14">
        <f>VLOOKUP($B604,[2]Sheet3!$G:$CZ,23,0)</f>
        <v>0</v>
      </c>
      <c r="AM604" s="14">
        <f>VLOOKUP($B604,[2]Sheet3!$G:$CZ,24,0)</f>
        <v>0</v>
      </c>
      <c r="AN604" s="14">
        <f>VLOOKUP($B604,[2]Sheet3!$G:$CZ,25,0)</f>
        <v>0</v>
      </c>
      <c r="AO604" s="14">
        <f>VLOOKUP($B604,[2]Sheet3!$G:$CZ,26,0)</f>
        <v>0</v>
      </c>
      <c r="AP604" s="14">
        <f>VLOOKUP($B604,[2]Sheet3!$G:$CZ,27,0)</f>
        <v>0</v>
      </c>
      <c r="AQ604" s="14">
        <f>VLOOKUP($B604,[2]Sheet3!$G:$CZ,28,0)</f>
        <v>0</v>
      </c>
      <c r="AR604" s="14">
        <f>VLOOKUP($B604,[2]Sheet3!$G:$CZ,29,0)</f>
        <v>0</v>
      </c>
      <c r="AS604" s="14">
        <f>VLOOKUP($B604,[2]Sheet3!$G:$CZ,30,0)</f>
        <v>0</v>
      </c>
      <c r="AT604" s="14">
        <f>VLOOKUP($B604,[2]Sheet3!$G:$CZ,31,0)</f>
        <v>0</v>
      </c>
      <c r="AU604" s="14">
        <f>VLOOKUP($B604,[2]Sheet3!$G:$CZ,32,0)</f>
        <v>0</v>
      </c>
      <c r="AV604" s="14">
        <f>VLOOKUP($B604,[2]Sheet3!$G:$CZ,33,0)</f>
        <v>0</v>
      </c>
      <c r="AW604" s="14">
        <f>VLOOKUP($B604,[2]Sheet3!$G:$CZ,34,0)</f>
        <v>0</v>
      </c>
      <c r="AX604" s="14">
        <f>VLOOKUP($B604,[2]Sheet3!$G:$CZ,35,0)</f>
        <v>0</v>
      </c>
      <c r="AY604" s="14">
        <f>VLOOKUP($B604,[2]Sheet3!$G:$CZ,36,0)</f>
        <v>0</v>
      </c>
      <c r="AZ604" s="14">
        <f>VLOOKUP($B604,[2]Sheet3!$G:$CZ,37,0)</f>
        <v>0</v>
      </c>
      <c r="BA604" s="14">
        <f>VLOOKUP($B604,[2]Sheet3!$G:$CZ,38,0)</f>
        <v>0</v>
      </c>
      <c r="BB604" s="14">
        <f>VLOOKUP($B604,[2]Sheet3!$G:$CZ,39,0)</f>
        <v>0</v>
      </c>
      <c r="BC604" s="14">
        <f>VLOOKUP($B604,[2]Sheet3!$G:$CZ,40,0)</f>
        <v>0</v>
      </c>
      <c r="BD604" s="14">
        <f>VLOOKUP($B604,[2]Sheet3!$G:$CZ,41,0)</f>
        <v>0</v>
      </c>
      <c r="BE604" s="14">
        <f>VLOOKUP($B604,[2]Sheet3!$G:$CZ,42,0)</f>
        <v>0</v>
      </c>
      <c r="BF604" s="14">
        <f>VLOOKUP($B604,[2]Sheet3!$G:$CZ,43,0)</f>
        <v>0</v>
      </c>
      <c r="BG604" s="14">
        <f>VLOOKUP($B604,[2]Sheet3!$G:$CZ,44,0)</f>
        <v>0</v>
      </c>
      <c r="BH604" s="14">
        <f>VLOOKUP($B604,[2]Sheet3!$G:$CZ,45,0)</f>
        <v>0</v>
      </c>
      <c r="BI604" s="14">
        <f>VLOOKUP($B604,[2]Sheet3!$G:$CZ,46,0)</f>
        <v>0</v>
      </c>
      <c r="BJ604" s="14">
        <f>VLOOKUP($B604,[2]Sheet3!$G:$CZ,47,0)</f>
        <v>0</v>
      </c>
      <c r="BK604" s="14">
        <f>VLOOKUP($B604,[2]Sheet3!$G:$CZ,48,0)</f>
        <v>0</v>
      </c>
      <c r="BL604" s="14">
        <f>VLOOKUP($B604,[2]Sheet3!$G:$CZ,49,0)</f>
        <v>0</v>
      </c>
      <c r="BM604" s="14">
        <f>VLOOKUP($B604,[2]Sheet3!$G:$CZ,50,0)</f>
        <v>0</v>
      </c>
      <c r="BN604" s="14">
        <f>VLOOKUP($B604,[2]Sheet3!$G:$CZ,51,0)</f>
        <v>0</v>
      </c>
      <c r="BO604" s="14">
        <f>VLOOKUP($B604,[2]Sheet3!$G:$CZ,52,0)</f>
        <v>0</v>
      </c>
      <c r="BP604" s="14">
        <f>VLOOKUP($B604,[2]Sheet3!$G:$CZ,53,0)</f>
        <v>0</v>
      </c>
      <c r="BQ604" s="14">
        <f>VLOOKUP($B604,[2]Sheet3!$G:$CZ,54,0)</f>
        <v>0</v>
      </c>
      <c r="BR604" s="14">
        <f>VLOOKUP($B604,[2]Sheet3!$G:$CZ,55,0)</f>
        <v>0</v>
      </c>
      <c r="BS604" s="14">
        <f>VLOOKUP($B604,[2]Sheet3!$G:$CZ,56,0)</f>
        <v>0</v>
      </c>
      <c r="BT604" s="14">
        <f>VLOOKUP($B604,[2]Sheet3!$G:$CZ,57,0)</f>
        <v>0</v>
      </c>
      <c r="BU604" s="14">
        <f>VLOOKUP($B604,[2]Sheet3!$G:$CZ,58,0)</f>
        <v>0</v>
      </c>
      <c r="BV604" s="14">
        <f>VLOOKUP($B604,[2]Sheet3!$G:$CZ,59,0)</f>
        <v>0</v>
      </c>
      <c r="BW604" s="14">
        <f>VLOOKUP($B604,[2]Sheet3!$G:$CZ,60,0)</f>
        <v>0</v>
      </c>
      <c r="BX604" s="14">
        <f>VLOOKUP($B604,[2]Sheet3!$G:$CZ,61,0)</f>
        <v>0</v>
      </c>
      <c r="BY604" s="14">
        <f>VLOOKUP($B604,[2]Sheet3!$G:$CZ,62,0)</f>
        <v>0</v>
      </c>
      <c r="BZ604" s="14">
        <f>VLOOKUP($B604,[2]Sheet3!$G:$CZ,63,0)</f>
        <v>0</v>
      </c>
      <c r="CA604" s="14">
        <f>VLOOKUP($B604,[2]Sheet3!$G:$CZ,64,0)</f>
        <v>0</v>
      </c>
      <c r="CB604" s="14">
        <f>VLOOKUP($B604,[2]Sheet3!$G:$CZ,65,0)</f>
        <v>0</v>
      </c>
      <c r="CC604" s="14">
        <f>VLOOKUP($B604,[2]Sheet3!$G:$CZ,66,0)</f>
        <v>0</v>
      </c>
      <c r="CD604" s="14">
        <f>VLOOKUP($B604,[2]Sheet3!$G:$CZ,67,0)</f>
        <v>0</v>
      </c>
      <c r="CE604" s="14">
        <f>VLOOKUP($B604,[2]Sheet3!$G:$CZ,68,0)</f>
        <v>0</v>
      </c>
      <c r="CF604" s="14">
        <f>VLOOKUP($B604,[2]Sheet3!$G:$CZ,69,0)</f>
        <v>0</v>
      </c>
      <c r="CG604" s="14">
        <f>VLOOKUP($B604,[2]Sheet3!$G:$CZ,70,0)</f>
        <v>0</v>
      </c>
      <c r="CH604" s="14">
        <f>VLOOKUP($B604,[2]Sheet3!$G:$CZ,71,0)</f>
        <v>0</v>
      </c>
      <c r="CI604" s="14">
        <f>VLOOKUP($B604,[2]Sheet3!$G:$CZ,72,0)</f>
        <v>0</v>
      </c>
      <c r="CJ604" s="14">
        <f>VLOOKUP($B604,[2]Sheet3!$G:$CZ,73,0)</f>
        <v>0</v>
      </c>
      <c r="CK604" s="14">
        <f>VLOOKUP($B604,[2]Sheet3!$G:$CZ,74,0)</f>
        <v>0</v>
      </c>
      <c r="CL604" s="14">
        <f>VLOOKUP($B604,[2]Sheet3!$G:$CZ,75,0)</f>
        <v>0</v>
      </c>
      <c r="CM604" s="14">
        <f>VLOOKUP($B604,[2]Sheet3!$G:$CZ,76,0)</f>
        <v>0</v>
      </c>
      <c r="CN604" s="14">
        <f>VLOOKUP($B604,[2]Sheet3!$G:$CZ,77,0)</f>
        <v>0</v>
      </c>
      <c r="CO604" s="14">
        <f>VLOOKUP($B604,[2]Sheet3!$G:$CZ,78,0)</f>
        <v>0</v>
      </c>
      <c r="CP604" s="14">
        <f>VLOOKUP($B604,[2]Sheet3!$G:$CZ,79,0)</f>
        <v>0</v>
      </c>
      <c r="CQ604" s="14">
        <f>VLOOKUP($B604,[2]Sheet3!$G:$CZ,80,0)</f>
        <v>0</v>
      </c>
      <c r="CR604" s="14">
        <f>VLOOKUP($B604,[2]Sheet3!$G:$CZ,81,0)</f>
        <v>0</v>
      </c>
      <c r="CS604" s="14">
        <f>VLOOKUP($B604,[2]Sheet3!$G:$CZ,82,0)</f>
        <v>0</v>
      </c>
      <c r="CT604" s="14">
        <f>VLOOKUP($B604,[2]Sheet3!$G:$CZ,83,0)</f>
        <v>0</v>
      </c>
      <c r="CU604" s="14">
        <f>VLOOKUP($B604,[2]Sheet3!$G:$CZ,84,0)</f>
        <v>0</v>
      </c>
      <c r="CV604" s="14">
        <f>VLOOKUP($B604,[2]Sheet3!$G:$CZ,85,0)</f>
        <v>0</v>
      </c>
      <c r="CW604" s="14">
        <f>VLOOKUP($B604,[2]Sheet3!$G:$CZ,86,0)</f>
        <v>0</v>
      </c>
      <c r="CX604" s="14">
        <f>VLOOKUP($B604,[2]Sheet3!$G:$CZ,87,0)</f>
        <v>0</v>
      </c>
      <c r="CY604" s="14">
        <f>VLOOKUP($B604,[2]Sheet3!$G:$CZ,88,0)</f>
        <v>0</v>
      </c>
      <c r="CZ604" s="14">
        <f>VLOOKUP($B604,[2]Sheet3!$G:$CZ,89,0)</f>
        <v>0</v>
      </c>
      <c r="DA604" s="14">
        <f>VLOOKUP($B604,[2]Sheet3!$G:$CZ,90,0)</f>
        <v>0</v>
      </c>
      <c r="DB604" s="14">
        <f>VLOOKUP($B604,[2]Sheet3!$G:$CZ,91,0)</f>
        <v>0</v>
      </c>
      <c r="DC604" s="14">
        <f>VLOOKUP($B604,[2]Sheet3!$G:$CZ,92,0)</f>
        <v>0</v>
      </c>
      <c r="DD604" s="14">
        <f>VLOOKUP($B604,[2]Sheet3!$G:$CZ,93,0)</f>
        <v>0</v>
      </c>
      <c r="DE604" s="14">
        <f>VLOOKUP($B604,[2]Sheet3!$G:$CZ,94,0)</f>
        <v>0</v>
      </c>
      <c r="DF604" s="14">
        <f>VLOOKUP($B604,[2]Sheet3!$G:$CZ,95,0)</f>
        <v>0</v>
      </c>
      <c r="DG604" s="14">
        <f>VLOOKUP($B604,[2]Sheet3!$G:$CZ,96,0)</f>
        <v>0</v>
      </c>
      <c r="DH604" s="14">
        <f>VLOOKUP($B604,[2]Sheet3!$G:$CZ,97,0)</f>
        <v>0</v>
      </c>
      <c r="DI604" s="14">
        <f>VLOOKUP($B604,[2]Sheet3!$G:$CZ,98,0)</f>
        <v>0</v>
      </c>
    </row>
    <row r="605" spans="1:113" x14ac:dyDescent="0.3">
      <c r="A605" s="9" t="str">
        <f t="shared" si="29"/>
        <v>NA3142</v>
      </c>
      <c r="B605" s="15" t="s">
        <v>1652</v>
      </c>
      <c r="C605" s="15" t="s">
        <v>1653</v>
      </c>
      <c r="F605" s="7" t="s">
        <v>15</v>
      </c>
      <c r="G605" s="12" t="s">
        <v>4100</v>
      </c>
      <c r="H605" s="12" t="str">
        <f>VLOOKUP($B605,[1]Sheet1!$A:$G,5,0)</f>
        <v>himanshu.anand@redingtongroup.com</v>
      </c>
      <c r="I605" s="12" t="str">
        <f>VLOOKUP($B605,[1]Sheet1!$A:$G,7,0)</f>
        <v>jitender.chopra@redingtongroup.com</v>
      </c>
      <c r="J605" s="12" t="s">
        <v>82</v>
      </c>
      <c r="K605" s="7"/>
      <c r="L605" s="7"/>
      <c r="M605" s="8"/>
      <c r="N605" s="7" t="str">
        <f t="shared" si="27"/>
        <v>himanshu.anand@redingtongroup.com; jitender.chopra@redingtongroup.com; nilesh.phirke@redingtongroup.com;christopher.joseph@redingtongroup.com</v>
      </c>
      <c r="O605" s="7" t="str">
        <f t="shared" si="28"/>
        <v>NA3142</v>
      </c>
      <c r="P605" s="8" t="s">
        <v>5215</v>
      </c>
      <c r="Q605" s="14">
        <f>VLOOKUP($B605,[2]Sheet3!$G:$CZ,2,0)</f>
        <v>2400301619</v>
      </c>
      <c r="R605" s="14">
        <f>VLOOKUP($B605,[2]Sheet3!$G:$CZ,3,0)</f>
        <v>2400302788</v>
      </c>
      <c r="S605" s="14">
        <f>VLOOKUP($B605,[2]Sheet3!$G:$CZ,4,0)</f>
        <v>0</v>
      </c>
      <c r="T605" s="14">
        <f>VLOOKUP($B605,[2]Sheet3!$G:$CZ,5,0)</f>
        <v>0</v>
      </c>
      <c r="U605" s="14">
        <f>VLOOKUP($B605,[2]Sheet3!$G:$CZ,6,0)</f>
        <v>0</v>
      </c>
      <c r="V605" s="14">
        <f>VLOOKUP($B605,[2]Sheet3!$G:$CZ,7,0)</f>
        <v>0</v>
      </c>
      <c r="W605" s="14">
        <f>VLOOKUP($B605,[2]Sheet3!$G:$CZ,8,0)</f>
        <v>0</v>
      </c>
      <c r="X605" s="14">
        <f>VLOOKUP($B605,[2]Sheet3!$G:$CZ,9,0)</f>
        <v>0</v>
      </c>
      <c r="Y605" s="14">
        <f>VLOOKUP($B605,[2]Sheet3!$G:$CZ,10,0)</f>
        <v>0</v>
      </c>
      <c r="Z605" s="14">
        <f>VLOOKUP($B605,[2]Sheet3!$G:$CZ,11,0)</f>
        <v>0</v>
      </c>
      <c r="AA605" s="14">
        <f>VLOOKUP($B605,[2]Sheet3!$G:$CZ,12,0)</f>
        <v>0</v>
      </c>
      <c r="AB605" s="14">
        <f>VLOOKUP($B605,[2]Sheet3!$G:$CZ,13,0)</f>
        <v>0</v>
      </c>
      <c r="AC605" s="14">
        <f>VLOOKUP($B605,[2]Sheet3!$G:$CZ,14,0)</f>
        <v>0</v>
      </c>
      <c r="AD605" s="14">
        <f>VLOOKUP($B605,[2]Sheet3!$G:$CZ,15,0)</f>
        <v>0</v>
      </c>
      <c r="AE605" s="14">
        <f>VLOOKUP($B605,[2]Sheet3!$G:$CZ,16,0)</f>
        <v>0</v>
      </c>
      <c r="AF605" s="14">
        <f>VLOOKUP($B605,[2]Sheet3!$G:$CZ,17,0)</f>
        <v>0</v>
      </c>
      <c r="AG605" s="14">
        <f>VLOOKUP($B605,[2]Sheet3!$G:$CZ,18,0)</f>
        <v>0</v>
      </c>
      <c r="AH605" s="14">
        <f>VLOOKUP($B605,[2]Sheet3!$G:$CZ,19,0)</f>
        <v>0</v>
      </c>
      <c r="AI605" s="14">
        <f>VLOOKUP($B605,[2]Sheet3!$G:$CZ,20,0)</f>
        <v>0</v>
      </c>
      <c r="AJ605" s="14">
        <f>VLOOKUP($B605,[2]Sheet3!$G:$CZ,21,0)</f>
        <v>0</v>
      </c>
      <c r="AK605" s="14">
        <f>VLOOKUP($B605,[2]Sheet3!$G:$CZ,22,0)</f>
        <v>0</v>
      </c>
      <c r="AL605" s="14">
        <f>VLOOKUP($B605,[2]Sheet3!$G:$CZ,23,0)</f>
        <v>0</v>
      </c>
      <c r="AM605" s="14">
        <f>VLOOKUP($B605,[2]Sheet3!$G:$CZ,24,0)</f>
        <v>0</v>
      </c>
      <c r="AN605" s="14">
        <f>VLOOKUP($B605,[2]Sheet3!$G:$CZ,25,0)</f>
        <v>0</v>
      </c>
      <c r="AO605" s="14">
        <f>VLOOKUP($B605,[2]Sheet3!$G:$CZ,26,0)</f>
        <v>0</v>
      </c>
      <c r="AP605" s="14">
        <f>VLOOKUP($B605,[2]Sheet3!$G:$CZ,27,0)</f>
        <v>0</v>
      </c>
      <c r="AQ605" s="14">
        <f>VLOOKUP($B605,[2]Sheet3!$G:$CZ,28,0)</f>
        <v>0</v>
      </c>
      <c r="AR605" s="14">
        <f>VLOOKUP($B605,[2]Sheet3!$G:$CZ,29,0)</f>
        <v>0</v>
      </c>
      <c r="AS605" s="14">
        <f>VLOOKUP($B605,[2]Sheet3!$G:$CZ,30,0)</f>
        <v>0</v>
      </c>
      <c r="AT605" s="14">
        <f>VLOOKUP($B605,[2]Sheet3!$G:$CZ,31,0)</f>
        <v>0</v>
      </c>
      <c r="AU605" s="14">
        <f>VLOOKUP($B605,[2]Sheet3!$G:$CZ,32,0)</f>
        <v>0</v>
      </c>
      <c r="AV605" s="14">
        <f>VLOOKUP($B605,[2]Sheet3!$G:$CZ,33,0)</f>
        <v>0</v>
      </c>
      <c r="AW605" s="14">
        <f>VLOOKUP($B605,[2]Sheet3!$G:$CZ,34,0)</f>
        <v>0</v>
      </c>
      <c r="AX605" s="14">
        <f>VLOOKUP($B605,[2]Sheet3!$G:$CZ,35,0)</f>
        <v>0</v>
      </c>
      <c r="AY605" s="14">
        <f>VLOOKUP($B605,[2]Sheet3!$G:$CZ,36,0)</f>
        <v>0</v>
      </c>
      <c r="AZ605" s="14">
        <f>VLOOKUP($B605,[2]Sheet3!$G:$CZ,37,0)</f>
        <v>0</v>
      </c>
      <c r="BA605" s="14">
        <f>VLOOKUP($B605,[2]Sheet3!$G:$CZ,38,0)</f>
        <v>0</v>
      </c>
      <c r="BB605" s="14">
        <f>VLOOKUP($B605,[2]Sheet3!$G:$CZ,39,0)</f>
        <v>0</v>
      </c>
      <c r="BC605" s="14">
        <f>VLOOKUP($B605,[2]Sheet3!$G:$CZ,40,0)</f>
        <v>0</v>
      </c>
      <c r="BD605" s="14">
        <f>VLOOKUP($B605,[2]Sheet3!$G:$CZ,41,0)</f>
        <v>0</v>
      </c>
      <c r="BE605" s="14">
        <f>VLOOKUP($B605,[2]Sheet3!$G:$CZ,42,0)</f>
        <v>0</v>
      </c>
      <c r="BF605" s="14">
        <f>VLOOKUP($B605,[2]Sheet3!$G:$CZ,43,0)</f>
        <v>0</v>
      </c>
      <c r="BG605" s="14">
        <f>VLOOKUP($B605,[2]Sheet3!$G:$CZ,44,0)</f>
        <v>0</v>
      </c>
      <c r="BH605" s="14">
        <f>VLOOKUP($B605,[2]Sheet3!$G:$CZ,45,0)</f>
        <v>0</v>
      </c>
      <c r="BI605" s="14">
        <f>VLOOKUP($B605,[2]Sheet3!$G:$CZ,46,0)</f>
        <v>0</v>
      </c>
      <c r="BJ605" s="14">
        <f>VLOOKUP($B605,[2]Sheet3!$G:$CZ,47,0)</f>
        <v>0</v>
      </c>
      <c r="BK605" s="14">
        <f>VLOOKUP($B605,[2]Sheet3!$G:$CZ,48,0)</f>
        <v>0</v>
      </c>
      <c r="BL605" s="14">
        <f>VLOOKUP($B605,[2]Sheet3!$G:$CZ,49,0)</f>
        <v>0</v>
      </c>
      <c r="BM605" s="14">
        <f>VLOOKUP($B605,[2]Sheet3!$G:$CZ,50,0)</f>
        <v>0</v>
      </c>
      <c r="BN605" s="14">
        <f>VLOOKUP($B605,[2]Sheet3!$G:$CZ,51,0)</f>
        <v>0</v>
      </c>
      <c r="BO605" s="14">
        <f>VLOOKUP($B605,[2]Sheet3!$G:$CZ,52,0)</f>
        <v>0</v>
      </c>
      <c r="BP605" s="14">
        <f>VLOOKUP($B605,[2]Sheet3!$G:$CZ,53,0)</f>
        <v>0</v>
      </c>
      <c r="BQ605" s="14">
        <f>VLOOKUP($B605,[2]Sheet3!$G:$CZ,54,0)</f>
        <v>0</v>
      </c>
      <c r="BR605" s="14">
        <f>VLOOKUP($B605,[2]Sheet3!$G:$CZ,55,0)</f>
        <v>0</v>
      </c>
      <c r="BS605" s="14">
        <f>VLOOKUP($B605,[2]Sheet3!$G:$CZ,56,0)</f>
        <v>0</v>
      </c>
      <c r="BT605" s="14">
        <f>VLOOKUP($B605,[2]Sheet3!$G:$CZ,57,0)</f>
        <v>0</v>
      </c>
      <c r="BU605" s="14">
        <f>VLOOKUP($B605,[2]Sheet3!$G:$CZ,58,0)</f>
        <v>0</v>
      </c>
      <c r="BV605" s="14">
        <f>VLOOKUP($B605,[2]Sheet3!$G:$CZ,59,0)</f>
        <v>0</v>
      </c>
      <c r="BW605" s="14">
        <f>VLOOKUP($B605,[2]Sheet3!$G:$CZ,60,0)</f>
        <v>0</v>
      </c>
      <c r="BX605" s="14">
        <f>VLOOKUP($B605,[2]Sheet3!$G:$CZ,61,0)</f>
        <v>0</v>
      </c>
      <c r="BY605" s="14">
        <f>VLOOKUP($B605,[2]Sheet3!$G:$CZ,62,0)</f>
        <v>0</v>
      </c>
      <c r="BZ605" s="14">
        <f>VLOOKUP($B605,[2]Sheet3!$G:$CZ,63,0)</f>
        <v>0</v>
      </c>
      <c r="CA605" s="14">
        <f>VLOOKUP($B605,[2]Sheet3!$G:$CZ,64,0)</f>
        <v>0</v>
      </c>
      <c r="CB605" s="14">
        <f>VLOOKUP($B605,[2]Sheet3!$G:$CZ,65,0)</f>
        <v>0</v>
      </c>
      <c r="CC605" s="14">
        <f>VLOOKUP($B605,[2]Sheet3!$G:$CZ,66,0)</f>
        <v>0</v>
      </c>
      <c r="CD605" s="14">
        <f>VLOOKUP($B605,[2]Sheet3!$G:$CZ,67,0)</f>
        <v>0</v>
      </c>
      <c r="CE605" s="14">
        <f>VLOOKUP($B605,[2]Sheet3!$G:$CZ,68,0)</f>
        <v>0</v>
      </c>
      <c r="CF605" s="14">
        <f>VLOOKUP($B605,[2]Sheet3!$G:$CZ,69,0)</f>
        <v>0</v>
      </c>
      <c r="CG605" s="14">
        <f>VLOOKUP($B605,[2]Sheet3!$G:$CZ,70,0)</f>
        <v>0</v>
      </c>
      <c r="CH605" s="14">
        <f>VLOOKUP($B605,[2]Sheet3!$G:$CZ,71,0)</f>
        <v>0</v>
      </c>
      <c r="CI605" s="14">
        <f>VLOOKUP($B605,[2]Sheet3!$G:$CZ,72,0)</f>
        <v>0</v>
      </c>
      <c r="CJ605" s="14">
        <f>VLOOKUP($B605,[2]Sheet3!$G:$CZ,73,0)</f>
        <v>0</v>
      </c>
      <c r="CK605" s="14">
        <f>VLOOKUP($B605,[2]Sheet3!$G:$CZ,74,0)</f>
        <v>0</v>
      </c>
      <c r="CL605" s="14">
        <f>VLOOKUP($B605,[2]Sheet3!$G:$CZ,75,0)</f>
        <v>0</v>
      </c>
      <c r="CM605" s="14">
        <f>VLOOKUP($B605,[2]Sheet3!$G:$CZ,76,0)</f>
        <v>0</v>
      </c>
      <c r="CN605" s="14">
        <f>VLOOKUP($B605,[2]Sheet3!$G:$CZ,77,0)</f>
        <v>0</v>
      </c>
      <c r="CO605" s="14">
        <f>VLOOKUP($B605,[2]Sheet3!$G:$CZ,78,0)</f>
        <v>0</v>
      </c>
      <c r="CP605" s="14">
        <f>VLOOKUP($B605,[2]Sheet3!$G:$CZ,79,0)</f>
        <v>0</v>
      </c>
      <c r="CQ605" s="14">
        <f>VLOOKUP($B605,[2]Sheet3!$G:$CZ,80,0)</f>
        <v>0</v>
      </c>
      <c r="CR605" s="14">
        <f>VLOOKUP($B605,[2]Sheet3!$G:$CZ,81,0)</f>
        <v>0</v>
      </c>
      <c r="CS605" s="14">
        <f>VLOOKUP($B605,[2]Sheet3!$G:$CZ,82,0)</f>
        <v>0</v>
      </c>
      <c r="CT605" s="14">
        <f>VLOOKUP($B605,[2]Sheet3!$G:$CZ,83,0)</f>
        <v>0</v>
      </c>
      <c r="CU605" s="14">
        <f>VLOOKUP($B605,[2]Sheet3!$G:$CZ,84,0)</f>
        <v>0</v>
      </c>
      <c r="CV605" s="14">
        <f>VLOOKUP($B605,[2]Sheet3!$G:$CZ,85,0)</f>
        <v>0</v>
      </c>
      <c r="CW605" s="14">
        <f>VLOOKUP($B605,[2]Sheet3!$G:$CZ,86,0)</f>
        <v>0</v>
      </c>
      <c r="CX605" s="14">
        <f>VLOOKUP($B605,[2]Sheet3!$G:$CZ,87,0)</f>
        <v>0</v>
      </c>
      <c r="CY605" s="14">
        <f>VLOOKUP($B605,[2]Sheet3!$G:$CZ,88,0)</f>
        <v>0</v>
      </c>
      <c r="CZ605" s="14">
        <f>VLOOKUP($B605,[2]Sheet3!$G:$CZ,89,0)</f>
        <v>0</v>
      </c>
      <c r="DA605" s="14">
        <f>VLOOKUP($B605,[2]Sheet3!$G:$CZ,90,0)</f>
        <v>0</v>
      </c>
      <c r="DB605" s="14">
        <f>VLOOKUP($B605,[2]Sheet3!$G:$CZ,91,0)</f>
        <v>0</v>
      </c>
      <c r="DC605" s="14">
        <f>VLOOKUP($B605,[2]Sheet3!$G:$CZ,92,0)</f>
        <v>0</v>
      </c>
      <c r="DD605" s="14">
        <f>VLOOKUP($B605,[2]Sheet3!$G:$CZ,93,0)</f>
        <v>0</v>
      </c>
      <c r="DE605" s="14">
        <f>VLOOKUP($B605,[2]Sheet3!$G:$CZ,94,0)</f>
        <v>0</v>
      </c>
      <c r="DF605" s="14">
        <f>VLOOKUP($B605,[2]Sheet3!$G:$CZ,95,0)</f>
        <v>0</v>
      </c>
      <c r="DG605" s="14">
        <f>VLOOKUP($B605,[2]Sheet3!$G:$CZ,96,0)</f>
        <v>0</v>
      </c>
      <c r="DH605" s="14">
        <f>VLOOKUP($B605,[2]Sheet3!$G:$CZ,97,0)</f>
        <v>0</v>
      </c>
      <c r="DI605" s="14">
        <f>VLOOKUP($B605,[2]Sheet3!$G:$CZ,98,0)</f>
        <v>0</v>
      </c>
    </row>
    <row r="606" spans="1:113" x14ac:dyDescent="0.3">
      <c r="A606" s="9" t="str">
        <f t="shared" si="29"/>
        <v>N13970</v>
      </c>
      <c r="B606" s="15" t="s">
        <v>1654</v>
      </c>
      <c r="C606" s="15" t="s">
        <v>1655</v>
      </c>
      <c r="F606" s="7" t="s">
        <v>15</v>
      </c>
      <c r="G606" s="12" t="s">
        <v>4101</v>
      </c>
      <c r="H606" s="12" t="str">
        <f>VLOOKUP($B606,[1]Sheet1!$A:$G,5,0)</f>
        <v>shashi.singh@redingtongroup.com</v>
      </c>
      <c r="I606" s="12" t="str">
        <f>VLOOKUP($B606,[1]Sheet1!$A:$G,7,0)</f>
        <v>sidharth.eknath@redingtongroup.com</v>
      </c>
      <c r="J606" s="12" t="s">
        <v>82</v>
      </c>
      <c r="K606" s="7"/>
      <c r="L606" s="7"/>
      <c r="M606" s="8"/>
      <c r="N606" s="7" t="str">
        <f t="shared" si="27"/>
        <v>shashi.singh@redingtongroup.com; sidharth.eknath@redingtongroup.com; nilesh.phirke@redingtongroup.com;christopher.joseph@redingtongroup.com</v>
      </c>
      <c r="O606" s="7" t="str">
        <f t="shared" si="28"/>
        <v>N13970</v>
      </c>
      <c r="P606" s="8" t="s">
        <v>5215</v>
      </c>
      <c r="Q606" s="14">
        <f>VLOOKUP($B606,[2]Sheet3!$G:$CZ,2,0)</f>
        <v>2400309051</v>
      </c>
      <c r="R606" s="14">
        <f>VLOOKUP($B606,[2]Sheet3!$G:$CZ,3,0)</f>
        <v>2400306448</v>
      </c>
      <c r="S606" s="14">
        <f>VLOOKUP($B606,[2]Sheet3!$G:$CZ,4,0)</f>
        <v>2400304021</v>
      </c>
      <c r="T606" s="14">
        <f>VLOOKUP($B606,[2]Sheet3!$G:$CZ,5,0)</f>
        <v>2400309052</v>
      </c>
      <c r="U606" s="14">
        <f>VLOOKUP($B606,[2]Sheet3!$G:$CZ,6,0)</f>
        <v>2400302608</v>
      </c>
      <c r="V606" s="14">
        <f>VLOOKUP($B606,[2]Sheet3!$G:$CZ,7,0)</f>
        <v>0</v>
      </c>
      <c r="W606" s="14">
        <f>VLOOKUP($B606,[2]Sheet3!$G:$CZ,8,0)</f>
        <v>0</v>
      </c>
      <c r="X606" s="14">
        <f>VLOOKUP($B606,[2]Sheet3!$G:$CZ,9,0)</f>
        <v>0</v>
      </c>
      <c r="Y606" s="14">
        <f>VLOOKUP($B606,[2]Sheet3!$G:$CZ,10,0)</f>
        <v>0</v>
      </c>
      <c r="Z606" s="14">
        <f>VLOOKUP($B606,[2]Sheet3!$G:$CZ,11,0)</f>
        <v>0</v>
      </c>
      <c r="AA606" s="14">
        <f>VLOOKUP($B606,[2]Sheet3!$G:$CZ,12,0)</f>
        <v>0</v>
      </c>
      <c r="AB606" s="14">
        <f>VLOOKUP($B606,[2]Sheet3!$G:$CZ,13,0)</f>
        <v>0</v>
      </c>
      <c r="AC606" s="14">
        <f>VLOOKUP($B606,[2]Sheet3!$G:$CZ,14,0)</f>
        <v>0</v>
      </c>
      <c r="AD606" s="14">
        <f>VLOOKUP($B606,[2]Sheet3!$G:$CZ,15,0)</f>
        <v>0</v>
      </c>
      <c r="AE606" s="14">
        <f>VLOOKUP($B606,[2]Sheet3!$G:$CZ,16,0)</f>
        <v>0</v>
      </c>
      <c r="AF606" s="14">
        <f>VLOOKUP($B606,[2]Sheet3!$G:$CZ,17,0)</f>
        <v>0</v>
      </c>
      <c r="AG606" s="14">
        <f>VLOOKUP($B606,[2]Sheet3!$G:$CZ,18,0)</f>
        <v>0</v>
      </c>
      <c r="AH606" s="14">
        <f>VLOOKUP($B606,[2]Sheet3!$G:$CZ,19,0)</f>
        <v>0</v>
      </c>
      <c r="AI606" s="14">
        <f>VLOOKUP($B606,[2]Sheet3!$G:$CZ,20,0)</f>
        <v>0</v>
      </c>
      <c r="AJ606" s="14">
        <f>VLOOKUP($B606,[2]Sheet3!$G:$CZ,21,0)</f>
        <v>0</v>
      </c>
      <c r="AK606" s="14">
        <f>VLOOKUP($B606,[2]Sheet3!$G:$CZ,22,0)</f>
        <v>0</v>
      </c>
      <c r="AL606" s="14">
        <f>VLOOKUP($B606,[2]Sheet3!$G:$CZ,23,0)</f>
        <v>0</v>
      </c>
      <c r="AM606" s="14">
        <f>VLOOKUP($B606,[2]Sheet3!$G:$CZ,24,0)</f>
        <v>0</v>
      </c>
      <c r="AN606" s="14">
        <f>VLOOKUP($B606,[2]Sheet3!$G:$CZ,25,0)</f>
        <v>0</v>
      </c>
      <c r="AO606" s="14">
        <f>VLOOKUP($B606,[2]Sheet3!$G:$CZ,26,0)</f>
        <v>0</v>
      </c>
      <c r="AP606" s="14">
        <f>VLOOKUP($B606,[2]Sheet3!$G:$CZ,27,0)</f>
        <v>0</v>
      </c>
      <c r="AQ606" s="14">
        <f>VLOOKUP($B606,[2]Sheet3!$G:$CZ,28,0)</f>
        <v>0</v>
      </c>
      <c r="AR606" s="14">
        <f>VLOOKUP($B606,[2]Sheet3!$G:$CZ,29,0)</f>
        <v>0</v>
      </c>
      <c r="AS606" s="14">
        <f>VLOOKUP($B606,[2]Sheet3!$G:$CZ,30,0)</f>
        <v>0</v>
      </c>
      <c r="AT606" s="14">
        <f>VLOOKUP($B606,[2]Sheet3!$G:$CZ,31,0)</f>
        <v>0</v>
      </c>
      <c r="AU606" s="14">
        <f>VLOOKUP($B606,[2]Sheet3!$G:$CZ,32,0)</f>
        <v>0</v>
      </c>
      <c r="AV606" s="14">
        <f>VLOOKUP($B606,[2]Sheet3!$G:$CZ,33,0)</f>
        <v>0</v>
      </c>
      <c r="AW606" s="14">
        <f>VLOOKUP($B606,[2]Sheet3!$G:$CZ,34,0)</f>
        <v>0</v>
      </c>
      <c r="AX606" s="14">
        <f>VLOOKUP($B606,[2]Sheet3!$G:$CZ,35,0)</f>
        <v>0</v>
      </c>
      <c r="AY606" s="14">
        <f>VLOOKUP($B606,[2]Sheet3!$G:$CZ,36,0)</f>
        <v>0</v>
      </c>
      <c r="AZ606" s="14">
        <f>VLOOKUP($B606,[2]Sheet3!$G:$CZ,37,0)</f>
        <v>0</v>
      </c>
      <c r="BA606" s="14">
        <f>VLOOKUP($B606,[2]Sheet3!$G:$CZ,38,0)</f>
        <v>0</v>
      </c>
      <c r="BB606" s="14">
        <f>VLOOKUP($B606,[2]Sheet3!$G:$CZ,39,0)</f>
        <v>0</v>
      </c>
      <c r="BC606" s="14">
        <f>VLOOKUP($B606,[2]Sheet3!$G:$CZ,40,0)</f>
        <v>0</v>
      </c>
      <c r="BD606" s="14">
        <f>VLOOKUP($B606,[2]Sheet3!$G:$CZ,41,0)</f>
        <v>0</v>
      </c>
      <c r="BE606" s="14">
        <f>VLOOKUP($B606,[2]Sheet3!$G:$CZ,42,0)</f>
        <v>0</v>
      </c>
      <c r="BF606" s="14">
        <f>VLOOKUP($B606,[2]Sheet3!$G:$CZ,43,0)</f>
        <v>0</v>
      </c>
      <c r="BG606" s="14">
        <f>VLOOKUP($B606,[2]Sheet3!$G:$CZ,44,0)</f>
        <v>0</v>
      </c>
      <c r="BH606" s="14">
        <f>VLOOKUP($B606,[2]Sheet3!$G:$CZ,45,0)</f>
        <v>0</v>
      </c>
      <c r="BI606" s="14">
        <f>VLOOKUP($B606,[2]Sheet3!$G:$CZ,46,0)</f>
        <v>0</v>
      </c>
      <c r="BJ606" s="14">
        <f>VLOOKUP($B606,[2]Sheet3!$G:$CZ,47,0)</f>
        <v>0</v>
      </c>
      <c r="BK606" s="14">
        <f>VLOOKUP($B606,[2]Sheet3!$G:$CZ,48,0)</f>
        <v>0</v>
      </c>
      <c r="BL606" s="14">
        <f>VLOOKUP($B606,[2]Sheet3!$G:$CZ,49,0)</f>
        <v>0</v>
      </c>
      <c r="BM606" s="14">
        <f>VLOOKUP($B606,[2]Sheet3!$G:$CZ,50,0)</f>
        <v>0</v>
      </c>
      <c r="BN606" s="14">
        <f>VLOOKUP($B606,[2]Sheet3!$G:$CZ,51,0)</f>
        <v>0</v>
      </c>
      <c r="BO606" s="14">
        <f>VLOOKUP($B606,[2]Sheet3!$G:$CZ,52,0)</f>
        <v>0</v>
      </c>
      <c r="BP606" s="14">
        <f>VLOOKUP($B606,[2]Sheet3!$G:$CZ,53,0)</f>
        <v>0</v>
      </c>
      <c r="BQ606" s="14">
        <f>VLOOKUP($B606,[2]Sheet3!$G:$CZ,54,0)</f>
        <v>0</v>
      </c>
      <c r="BR606" s="14">
        <f>VLOOKUP($B606,[2]Sheet3!$G:$CZ,55,0)</f>
        <v>0</v>
      </c>
      <c r="BS606" s="14">
        <f>VLOOKUP($B606,[2]Sheet3!$G:$CZ,56,0)</f>
        <v>0</v>
      </c>
      <c r="BT606" s="14">
        <f>VLOOKUP($B606,[2]Sheet3!$G:$CZ,57,0)</f>
        <v>0</v>
      </c>
      <c r="BU606" s="14">
        <f>VLOOKUP($B606,[2]Sheet3!$G:$CZ,58,0)</f>
        <v>0</v>
      </c>
      <c r="BV606" s="14">
        <f>VLOOKUP($B606,[2]Sheet3!$G:$CZ,59,0)</f>
        <v>0</v>
      </c>
      <c r="BW606" s="14">
        <f>VLOOKUP($B606,[2]Sheet3!$G:$CZ,60,0)</f>
        <v>0</v>
      </c>
      <c r="BX606" s="14">
        <f>VLOOKUP($B606,[2]Sheet3!$G:$CZ,61,0)</f>
        <v>0</v>
      </c>
      <c r="BY606" s="14">
        <f>VLOOKUP($B606,[2]Sheet3!$G:$CZ,62,0)</f>
        <v>0</v>
      </c>
      <c r="BZ606" s="14">
        <f>VLOOKUP($B606,[2]Sheet3!$G:$CZ,63,0)</f>
        <v>0</v>
      </c>
      <c r="CA606" s="14">
        <f>VLOOKUP($B606,[2]Sheet3!$G:$CZ,64,0)</f>
        <v>0</v>
      </c>
      <c r="CB606" s="14">
        <f>VLOOKUP($B606,[2]Sheet3!$G:$CZ,65,0)</f>
        <v>0</v>
      </c>
      <c r="CC606" s="14">
        <f>VLOOKUP($B606,[2]Sheet3!$G:$CZ,66,0)</f>
        <v>0</v>
      </c>
      <c r="CD606" s="14">
        <f>VLOOKUP($B606,[2]Sheet3!$G:$CZ,67,0)</f>
        <v>0</v>
      </c>
      <c r="CE606" s="14">
        <f>VLOOKUP($B606,[2]Sheet3!$G:$CZ,68,0)</f>
        <v>0</v>
      </c>
      <c r="CF606" s="14">
        <f>VLOOKUP($B606,[2]Sheet3!$G:$CZ,69,0)</f>
        <v>0</v>
      </c>
      <c r="CG606" s="14">
        <f>VLOOKUP($B606,[2]Sheet3!$G:$CZ,70,0)</f>
        <v>0</v>
      </c>
      <c r="CH606" s="14">
        <f>VLOOKUP($B606,[2]Sheet3!$G:$CZ,71,0)</f>
        <v>0</v>
      </c>
      <c r="CI606" s="14">
        <f>VLOOKUP($B606,[2]Sheet3!$G:$CZ,72,0)</f>
        <v>0</v>
      </c>
      <c r="CJ606" s="14">
        <f>VLOOKUP($B606,[2]Sheet3!$G:$CZ,73,0)</f>
        <v>0</v>
      </c>
      <c r="CK606" s="14">
        <f>VLOOKUP($B606,[2]Sheet3!$G:$CZ,74,0)</f>
        <v>0</v>
      </c>
      <c r="CL606" s="14">
        <f>VLOOKUP($B606,[2]Sheet3!$G:$CZ,75,0)</f>
        <v>0</v>
      </c>
      <c r="CM606" s="14">
        <f>VLOOKUP($B606,[2]Sheet3!$G:$CZ,76,0)</f>
        <v>0</v>
      </c>
      <c r="CN606" s="14">
        <f>VLOOKUP($B606,[2]Sheet3!$G:$CZ,77,0)</f>
        <v>0</v>
      </c>
      <c r="CO606" s="14">
        <f>VLOOKUP($B606,[2]Sheet3!$G:$CZ,78,0)</f>
        <v>0</v>
      </c>
      <c r="CP606" s="14">
        <f>VLOOKUP($B606,[2]Sheet3!$G:$CZ,79,0)</f>
        <v>0</v>
      </c>
      <c r="CQ606" s="14">
        <f>VLOOKUP($B606,[2]Sheet3!$G:$CZ,80,0)</f>
        <v>0</v>
      </c>
      <c r="CR606" s="14">
        <f>VLOOKUP($B606,[2]Sheet3!$G:$CZ,81,0)</f>
        <v>0</v>
      </c>
      <c r="CS606" s="14">
        <f>VLOOKUP($B606,[2]Sheet3!$G:$CZ,82,0)</f>
        <v>0</v>
      </c>
      <c r="CT606" s="14">
        <f>VLOOKUP($B606,[2]Sheet3!$G:$CZ,83,0)</f>
        <v>0</v>
      </c>
      <c r="CU606" s="14">
        <f>VLOOKUP($B606,[2]Sheet3!$G:$CZ,84,0)</f>
        <v>0</v>
      </c>
      <c r="CV606" s="14">
        <f>VLOOKUP($B606,[2]Sheet3!$G:$CZ,85,0)</f>
        <v>0</v>
      </c>
      <c r="CW606" s="14">
        <f>VLOOKUP($B606,[2]Sheet3!$G:$CZ,86,0)</f>
        <v>0</v>
      </c>
      <c r="CX606" s="14">
        <f>VLOOKUP($B606,[2]Sheet3!$G:$CZ,87,0)</f>
        <v>0</v>
      </c>
      <c r="CY606" s="14">
        <f>VLOOKUP($B606,[2]Sheet3!$G:$CZ,88,0)</f>
        <v>0</v>
      </c>
      <c r="CZ606" s="14">
        <f>VLOOKUP($B606,[2]Sheet3!$G:$CZ,89,0)</f>
        <v>0</v>
      </c>
      <c r="DA606" s="14">
        <f>VLOOKUP($B606,[2]Sheet3!$G:$CZ,90,0)</f>
        <v>0</v>
      </c>
      <c r="DB606" s="14">
        <f>VLOOKUP($B606,[2]Sheet3!$G:$CZ,91,0)</f>
        <v>0</v>
      </c>
      <c r="DC606" s="14">
        <f>VLOOKUP($B606,[2]Sheet3!$G:$CZ,92,0)</f>
        <v>0</v>
      </c>
      <c r="DD606" s="14">
        <f>VLOOKUP($B606,[2]Sheet3!$G:$CZ,93,0)</f>
        <v>0</v>
      </c>
      <c r="DE606" s="14">
        <f>VLOOKUP($B606,[2]Sheet3!$G:$CZ,94,0)</f>
        <v>0</v>
      </c>
      <c r="DF606" s="14">
        <f>VLOOKUP($B606,[2]Sheet3!$G:$CZ,95,0)</f>
        <v>0</v>
      </c>
      <c r="DG606" s="14">
        <f>VLOOKUP($B606,[2]Sheet3!$G:$CZ,96,0)</f>
        <v>0</v>
      </c>
      <c r="DH606" s="14">
        <f>VLOOKUP($B606,[2]Sheet3!$G:$CZ,97,0)</f>
        <v>0</v>
      </c>
      <c r="DI606" s="14">
        <f>VLOOKUP($B606,[2]Sheet3!$G:$CZ,98,0)</f>
        <v>0</v>
      </c>
    </row>
    <row r="607" spans="1:113" x14ac:dyDescent="0.3">
      <c r="A607" s="9" t="str">
        <f t="shared" si="29"/>
        <v>S1R085</v>
      </c>
      <c r="B607" s="15" t="s">
        <v>23</v>
      </c>
      <c r="C607" s="15" t="s">
        <v>24</v>
      </c>
      <c r="F607" s="7" t="s">
        <v>15</v>
      </c>
      <c r="G607" s="12" t="s">
        <v>4102</v>
      </c>
      <c r="H607" s="12" t="str">
        <f>VLOOKUP($B607,[1]Sheet1!$A:$G,5,0)</f>
        <v>prem.kumarmani@redingtongroup.com</v>
      </c>
      <c r="I607" s="12" t="str">
        <f>VLOOKUP($B607,[1]Sheet1!$A:$G,7,0)</f>
        <v>yogesh.ganesh@redingtongroup.com</v>
      </c>
      <c r="J607" s="12" t="s">
        <v>82</v>
      </c>
      <c r="K607" s="7"/>
      <c r="L607" s="7"/>
      <c r="M607" s="8"/>
      <c r="N607" s="7" t="str">
        <f t="shared" si="27"/>
        <v>prem.kumarmani@redingtongroup.com; yogesh.ganesh@redingtongroup.com; nilesh.phirke@redingtongroup.com;christopher.joseph@redingtongroup.com</v>
      </c>
      <c r="O607" s="7" t="str">
        <f t="shared" si="28"/>
        <v>S1R085</v>
      </c>
      <c r="P607" s="8" t="s">
        <v>5215</v>
      </c>
      <c r="Q607" s="14">
        <f>VLOOKUP($B607,[2]Sheet3!$G:$CZ,2,0)</f>
        <v>2400301255</v>
      </c>
      <c r="R607" s="14">
        <f>VLOOKUP($B607,[2]Sheet3!$G:$CZ,3,0)</f>
        <v>2400301253</v>
      </c>
      <c r="S607" s="14">
        <f>VLOOKUP($B607,[2]Sheet3!$G:$CZ,4,0)</f>
        <v>2400301251</v>
      </c>
      <c r="T607" s="14">
        <f>VLOOKUP($B607,[2]Sheet3!$G:$CZ,5,0)</f>
        <v>2400301351</v>
      </c>
      <c r="U607" s="14">
        <f>VLOOKUP($B607,[2]Sheet3!$G:$CZ,6,0)</f>
        <v>2400305180</v>
      </c>
      <c r="V607" s="14">
        <f>VLOOKUP($B607,[2]Sheet3!$G:$CZ,7,0)</f>
        <v>2400304697</v>
      </c>
      <c r="W607" s="14">
        <f>VLOOKUP($B607,[2]Sheet3!$G:$CZ,8,0)</f>
        <v>2400301349</v>
      </c>
      <c r="X607" s="14">
        <f>VLOOKUP($B607,[2]Sheet3!$G:$CZ,9,0)</f>
        <v>0</v>
      </c>
      <c r="Y607" s="14">
        <f>VLOOKUP($B607,[2]Sheet3!$G:$CZ,10,0)</f>
        <v>0</v>
      </c>
      <c r="Z607" s="14">
        <f>VLOOKUP($B607,[2]Sheet3!$G:$CZ,11,0)</f>
        <v>0</v>
      </c>
      <c r="AA607" s="14">
        <f>VLOOKUP($B607,[2]Sheet3!$G:$CZ,12,0)</f>
        <v>0</v>
      </c>
      <c r="AB607" s="14">
        <f>VLOOKUP($B607,[2]Sheet3!$G:$CZ,13,0)</f>
        <v>0</v>
      </c>
      <c r="AC607" s="14">
        <f>VLOOKUP($B607,[2]Sheet3!$G:$CZ,14,0)</f>
        <v>0</v>
      </c>
      <c r="AD607" s="14">
        <f>VLOOKUP($B607,[2]Sheet3!$G:$CZ,15,0)</f>
        <v>0</v>
      </c>
      <c r="AE607" s="14">
        <f>VLOOKUP($B607,[2]Sheet3!$G:$CZ,16,0)</f>
        <v>0</v>
      </c>
      <c r="AF607" s="14">
        <f>VLOOKUP($B607,[2]Sheet3!$G:$CZ,17,0)</f>
        <v>0</v>
      </c>
      <c r="AG607" s="14">
        <f>VLOOKUP($B607,[2]Sheet3!$G:$CZ,18,0)</f>
        <v>0</v>
      </c>
      <c r="AH607" s="14">
        <f>VLOOKUP($B607,[2]Sheet3!$G:$CZ,19,0)</f>
        <v>0</v>
      </c>
      <c r="AI607" s="14">
        <f>VLOOKUP($B607,[2]Sheet3!$G:$CZ,20,0)</f>
        <v>0</v>
      </c>
      <c r="AJ607" s="14">
        <f>VLOOKUP($B607,[2]Sheet3!$G:$CZ,21,0)</f>
        <v>0</v>
      </c>
      <c r="AK607" s="14">
        <f>VLOOKUP($B607,[2]Sheet3!$G:$CZ,22,0)</f>
        <v>0</v>
      </c>
      <c r="AL607" s="14">
        <f>VLOOKUP($B607,[2]Sheet3!$G:$CZ,23,0)</f>
        <v>0</v>
      </c>
      <c r="AM607" s="14">
        <f>VLOOKUP($B607,[2]Sheet3!$G:$CZ,24,0)</f>
        <v>0</v>
      </c>
      <c r="AN607" s="14">
        <f>VLOOKUP($B607,[2]Sheet3!$G:$CZ,25,0)</f>
        <v>0</v>
      </c>
      <c r="AO607" s="14">
        <f>VLOOKUP($B607,[2]Sheet3!$G:$CZ,26,0)</f>
        <v>0</v>
      </c>
      <c r="AP607" s="14">
        <f>VLOOKUP($B607,[2]Sheet3!$G:$CZ,27,0)</f>
        <v>0</v>
      </c>
      <c r="AQ607" s="14">
        <f>VLOOKUP($B607,[2]Sheet3!$G:$CZ,28,0)</f>
        <v>0</v>
      </c>
      <c r="AR607" s="14">
        <f>VLOOKUP($B607,[2]Sheet3!$G:$CZ,29,0)</f>
        <v>0</v>
      </c>
      <c r="AS607" s="14">
        <f>VLOOKUP($B607,[2]Sheet3!$G:$CZ,30,0)</f>
        <v>0</v>
      </c>
      <c r="AT607" s="14">
        <f>VLOOKUP($B607,[2]Sheet3!$G:$CZ,31,0)</f>
        <v>0</v>
      </c>
      <c r="AU607" s="14">
        <f>VLOOKUP($B607,[2]Sheet3!$G:$CZ,32,0)</f>
        <v>0</v>
      </c>
      <c r="AV607" s="14">
        <f>VLOOKUP($B607,[2]Sheet3!$G:$CZ,33,0)</f>
        <v>0</v>
      </c>
      <c r="AW607" s="14">
        <f>VLOOKUP($B607,[2]Sheet3!$G:$CZ,34,0)</f>
        <v>0</v>
      </c>
      <c r="AX607" s="14">
        <f>VLOOKUP($B607,[2]Sheet3!$G:$CZ,35,0)</f>
        <v>0</v>
      </c>
      <c r="AY607" s="14">
        <f>VLOOKUP($B607,[2]Sheet3!$G:$CZ,36,0)</f>
        <v>0</v>
      </c>
      <c r="AZ607" s="14">
        <f>VLOOKUP($B607,[2]Sheet3!$G:$CZ,37,0)</f>
        <v>0</v>
      </c>
      <c r="BA607" s="14">
        <f>VLOOKUP($B607,[2]Sheet3!$G:$CZ,38,0)</f>
        <v>0</v>
      </c>
      <c r="BB607" s="14">
        <f>VLOOKUP($B607,[2]Sheet3!$G:$CZ,39,0)</f>
        <v>0</v>
      </c>
      <c r="BC607" s="14">
        <f>VLOOKUP($B607,[2]Sheet3!$G:$CZ,40,0)</f>
        <v>0</v>
      </c>
      <c r="BD607" s="14">
        <f>VLOOKUP($B607,[2]Sheet3!$G:$CZ,41,0)</f>
        <v>0</v>
      </c>
      <c r="BE607" s="14">
        <f>VLOOKUP($B607,[2]Sheet3!$G:$CZ,42,0)</f>
        <v>0</v>
      </c>
      <c r="BF607" s="14">
        <f>VLOOKUP($B607,[2]Sheet3!$G:$CZ,43,0)</f>
        <v>0</v>
      </c>
      <c r="BG607" s="14">
        <f>VLOOKUP($B607,[2]Sheet3!$G:$CZ,44,0)</f>
        <v>0</v>
      </c>
      <c r="BH607" s="14">
        <f>VLOOKUP($B607,[2]Sheet3!$G:$CZ,45,0)</f>
        <v>0</v>
      </c>
      <c r="BI607" s="14">
        <f>VLOOKUP($B607,[2]Sheet3!$G:$CZ,46,0)</f>
        <v>0</v>
      </c>
      <c r="BJ607" s="14">
        <f>VLOOKUP($B607,[2]Sheet3!$G:$CZ,47,0)</f>
        <v>0</v>
      </c>
      <c r="BK607" s="14">
        <f>VLOOKUP($B607,[2]Sheet3!$G:$CZ,48,0)</f>
        <v>0</v>
      </c>
      <c r="BL607" s="14">
        <f>VLOOKUP($B607,[2]Sheet3!$G:$CZ,49,0)</f>
        <v>0</v>
      </c>
      <c r="BM607" s="14">
        <f>VLOOKUP($B607,[2]Sheet3!$G:$CZ,50,0)</f>
        <v>0</v>
      </c>
      <c r="BN607" s="14">
        <f>VLOOKUP($B607,[2]Sheet3!$G:$CZ,51,0)</f>
        <v>0</v>
      </c>
      <c r="BO607" s="14">
        <f>VLOOKUP($B607,[2]Sheet3!$G:$CZ,52,0)</f>
        <v>0</v>
      </c>
      <c r="BP607" s="14">
        <f>VLOOKUP($B607,[2]Sheet3!$G:$CZ,53,0)</f>
        <v>0</v>
      </c>
      <c r="BQ607" s="14">
        <f>VLOOKUP($B607,[2]Sheet3!$G:$CZ,54,0)</f>
        <v>0</v>
      </c>
      <c r="BR607" s="14">
        <f>VLOOKUP($B607,[2]Sheet3!$G:$CZ,55,0)</f>
        <v>0</v>
      </c>
      <c r="BS607" s="14">
        <f>VLOOKUP($B607,[2]Sheet3!$G:$CZ,56,0)</f>
        <v>0</v>
      </c>
      <c r="BT607" s="14">
        <f>VLOOKUP($B607,[2]Sheet3!$G:$CZ,57,0)</f>
        <v>0</v>
      </c>
      <c r="BU607" s="14">
        <f>VLOOKUP($B607,[2]Sheet3!$G:$CZ,58,0)</f>
        <v>0</v>
      </c>
      <c r="BV607" s="14">
        <f>VLOOKUP($B607,[2]Sheet3!$G:$CZ,59,0)</f>
        <v>0</v>
      </c>
      <c r="BW607" s="14">
        <f>VLOOKUP($B607,[2]Sheet3!$G:$CZ,60,0)</f>
        <v>0</v>
      </c>
      <c r="BX607" s="14">
        <f>VLOOKUP($B607,[2]Sheet3!$G:$CZ,61,0)</f>
        <v>0</v>
      </c>
      <c r="BY607" s="14">
        <f>VLOOKUP($B607,[2]Sheet3!$G:$CZ,62,0)</f>
        <v>0</v>
      </c>
      <c r="BZ607" s="14">
        <f>VLOOKUP($B607,[2]Sheet3!$G:$CZ,63,0)</f>
        <v>0</v>
      </c>
      <c r="CA607" s="14">
        <f>VLOOKUP($B607,[2]Sheet3!$G:$CZ,64,0)</f>
        <v>0</v>
      </c>
      <c r="CB607" s="14">
        <f>VLOOKUP($B607,[2]Sheet3!$G:$CZ,65,0)</f>
        <v>0</v>
      </c>
      <c r="CC607" s="14">
        <f>VLOOKUP($B607,[2]Sheet3!$G:$CZ,66,0)</f>
        <v>0</v>
      </c>
      <c r="CD607" s="14">
        <f>VLOOKUP($B607,[2]Sheet3!$G:$CZ,67,0)</f>
        <v>0</v>
      </c>
      <c r="CE607" s="14">
        <f>VLOOKUP($B607,[2]Sheet3!$G:$CZ,68,0)</f>
        <v>0</v>
      </c>
      <c r="CF607" s="14">
        <f>VLOOKUP($B607,[2]Sheet3!$G:$CZ,69,0)</f>
        <v>0</v>
      </c>
      <c r="CG607" s="14">
        <f>VLOOKUP($B607,[2]Sheet3!$G:$CZ,70,0)</f>
        <v>0</v>
      </c>
      <c r="CH607" s="14">
        <f>VLOOKUP($B607,[2]Sheet3!$G:$CZ,71,0)</f>
        <v>0</v>
      </c>
      <c r="CI607" s="14">
        <f>VLOOKUP($B607,[2]Sheet3!$G:$CZ,72,0)</f>
        <v>0</v>
      </c>
      <c r="CJ607" s="14">
        <f>VLOOKUP($B607,[2]Sheet3!$G:$CZ,73,0)</f>
        <v>0</v>
      </c>
      <c r="CK607" s="14">
        <f>VLOOKUP($B607,[2]Sheet3!$G:$CZ,74,0)</f>
        <v>0</v>
      </c>
      <c r="CL607" s="14">
        <f>VLOOKUP($B607,[2]Sheet3!$G:$CZ,75,0)</f>
        <v>0</v>
      </c>
      <c r="CM607" s="14">
        <f>VLOOKUP($B607,[2]Sheet3!$G:$CZ,76,0)</f>
        <v>0</v>
      </c>
      <c r="CN607" s="14">
        <f>VLOOKUP($B607,[2]Sheet3!$G:$CZ,77,0)</f>
        <v>0</v>
      </c>
      <c r="CO607" s="14">
        <f>VLOOKUP($B607,[2]Sheet3!$G:$CZ,78,0)</f>
        <v>0</v>
      </c>
      <c r="CP607" s="14">
        <f>VLOOKUP($B607,[2]Sheet3!$G:$CZ,79,0)</f>
        <v>0</v>
      </c>
      <c r="CQ607" s="14">
        <f>VLOOKUP($B607,[2]Sheet3!$G:$CZ,80,0)</f>
        <v>0</v>
      </c>
      <c r="CR607" s="14">
        <f>VLOOKUP($B607,[2]Sheet3!$G:$CZ,81,0)</f>
        <v>0</v>
      </c>
      <c r="CS607" s="14">
        <f>VLOOKUP($B607,[2]Sheet3!$G:$CZ,82,0)</f>
        <v>0</v>
      </c>
      <c r="CT607" s="14">
        <f>VLOOKUP($B607,[2]Sheet3!$G:$CZ,83,0)</f>
        <v>0</v>
      </c>
      <c r="CU607" s="14">
        <f>VLOOKUP($B607,[2]Sheet3!$G:$CZ,84,0)</f>
        <v>0</v>
      </c>
      <c r="CV607" s="14">
        <f>VLOOKUP($B607,[2]Sheet3!$G:$CZ,85,0)</f>
        <v>0</v>
      </c>
      <c r="CW607" s="14">
        <f>VLOOKUP($B607,[2]Sheet3!$G:$CZ,86,0)</f>
        <v>0</v>
      </c>
      <c r="CX607" s="14">
        <f>VLOOKUP($B607,[2]Sheet3!$G:$CZ,87,0)</f>
        <v>0</v>
      </c>
      <c r="CY607" s="14">
        <f>VLOOKUP($B607,[2]Sheet3!$G:$CZ,88,0)</f>
        <v>0</v>
      </c>
      <c r="CZ607" s="14">
        <f>VLOOKUP($B607,[2]Sheet3!$G:$CZ,89,0)</f>
        <v>0</v>
      </c>
      <c r="DA607" s="14">
        <f>VLOOKUP($B607,[2]Sheet3!$G:$CZ,90,0)</f>
        <v>0</v>
      </c>
      <c r="DB607" s="14">
        <f>VLOOKUP($B607,[2]Sheet3!$G:$CZ,91,0)</f>
        <v>0</v>
      </c>
      <c r="DC607" s="14">
        <f>VLOOKUP($B607,[2]Sheet3!$G:$CZ,92,0)</f>
        <v>0</v>
      </c>
      <c r="DD607" s="14">
        <f>VLOOKUP($B607,[2]Sheet3!$G:$CZ,93,0)</f>
        <v>0</v>
      </c>
      <c r="DE607" s="14">
        <f>VLOOKUP($B607,[2]Sheet3!$G:$CZ,94,0)</f>
        <v>0</v>
      </c>
      <c r="DF607" s="14">
        <f>VLOOKUP($B607,[2]Sheet3!$G:$CZ,95,0)</f>
        <v>0</v>
      </c>
      <c r="DG607" s="14">
        <f>VLOOKUP($B607,[2]Sheet3!$G:$CZ,96,0)</f>
        <v>0</v>
      </c>
      <c r="DH607" s="14">
        <f>VLOOKUP($B607,[2]Sheet3!$G:$CZ,97,0)</f>
        <v>0</v>
      </c>
      <c r="DI607" s="14">
        <f>VLOOKUP($B607,[2]Sheet3!$G:$CZ,98,0)</f>
        <v>0</v>
      </c>
    </row>
    <row r="608" spans="1:113" x14ac:dyDescent="0.3">
      <c r="A608" s="9" t="str">
        <f t="shared" si="29"/>
        <v>N63177</v>
      </c>
      <c r="B608" s="15" t="s">
        <v>1656</v>
      </c>
      <c r="C608" s="15" t="s">
        <v>1657</v>
      </c>
      <c r="F608" s="7" t="s">
        <v>15</v>
      </c>
      <c r="G608" s="12" t="s">
        <v>4103</v>
      </c>
      <c r="H608" s="12" t="str">
        <f>VLOOKUP($B608,[1]Sheet1!$A:$G,5,0)</f>
        <v>anuj.verma@redingtongroup.com</v>
      </c>
      <c r="I608" s="12" t="str">
        <f>VLOOKUP($B608,[1]Sheet1!$A:$G,7,0)</f>
        <v>jitender.chopra@redingtongroup.com</v>
      </c>
      <c r="J608" s="12" t="s">
        <v>82</v>
      </c>
      <c r="K608" s="7"/>
      <c r="L608" s="7"/>
      <c r="M608" s="8"/>
      <c r="N608" s="7" t="str">
        <f t="shared" si="27"/>
        <v>anuj.verma@redingtongroup.com; jitender.chopra@redingtongroup.com; nilesh.phirke@redingtongroup.com;christopher.joseph@redingtongroup.com</v>
      </c>
      <c r="O608" s="7" t="str">
        <f t="shared" si="28"/>
        <v>N63177</v>
      </c>
      <c r="P608" s="8" t="s">
        <v>5215</v>
      </c>
      <c r="Q608" s="14">
        <f>VLOOKUP($B608,[2]Sheet3!$G:$CZ,2,0)</f>
        <v>2400303366</v>
      </c>
      <c r="R608" s="14">
        <f>VLOOKUP($B608,[2]Sheet3!$G:$CZ,3,0)</f>
        <v>0</v>
      </c>
      <c r="S608" s="14">
        <f>VLOOKUP($B608,[2]Sheet3!$G:$CZ,4,0)</f>
        <v>0</v>
      </c>
      <c r="T608" s="14">
        <f>VLOOKUP($B608,[2]Sheet3!$G:$CZ,5,0)</f>
        <v>0</v>
      </c>
      <c r="U608" s="14">
        <f>VLOOKUP($B608,[2]Sheet3!$G:$CZ,6,0)</f>
        <v>0</v>
      </c>
      <c r="V608" s="14">
        <f>VLOOKUP($B608,[2]Sheet3!$G:$CZ,7,0)</f>
        <v>0</v>
      </c>
      <c r="W608" s="14">
        <f>VLOOKUP($B608,[2]Sheet3!$G:$CZ,8,0)</f>
        <v>0</v>
      </c>
      <c r="X608" s="14">
        <f>VLOOKUP($B608,[2]Sheet3!$G:$CZ,9,0)</f>
        <v>0</v>
      </c>
      <c r="Y608" s="14">
        <f>VLOOKUP($B608,[2]Sheet3!$G:$CZ,10,0)</f>
        <v>0</v>
      </c>
      <c r="Z608" s="14">
        <f>VLOOKUP($B608,[2]Sheet3!$G:$CZ,11,0)</f>
        <v>0</v>
      </c>
      <c r="AA608" s="14">
        <f>VLOOKUP($B608,[2]Sheet3!$G:$CZ,12,0)</f>
        <v>0</v>
      </c>
      <c r="AB608" s="14">
        <f>VLOOKUP($B608,[2]Sheet3!$G:$CZ,13,0)</f>
        <v>0</v>
      </c>
      <c r="AC608" s="14">
        <f>VLOOKUP($B608,[2]Sheet3!$G:$CZ,14,0)</f>
        <v>0</v>
      </c>
      <c r="AD608" s="14">
        <f>VLOOKUP($B608,[2]Sheet3!$G:$CZ,15,0)</f>
        <v>0</v>
      </c>
      <c r="AE608" s="14">
        <f>VLOOKUP($B608,[2]Sheet3!$G:$CZ,16,0)</f>
        <v>0</v>
      </c>
      <c r="AF608" s="14">
        <f>VLOOKUP($B608,[2]Sheet3!$G:$CZ,17,0)</f>
        <v>0</v>
      </c>
      <c r="AG608" s="14">
        <f>VLOOKUP($B608,[2]Sheet3!$G:$CZ,18,0)</f>
        <v>0</v>
      </c>
      <c r="AH608" s="14">
        <f>VLOOKUP($B608,[2]Sheet3!$G:$CZ,19,0)</f>
        <v>0</v>
      </c>
      <c r="AI608" s="14">
        <f>VLOOKUP($B608,[2]Sheet3!$G:$CZ,20,0)</f>
        <v>0</v>
      </c>
      <c r="AJ608" s="14">
        <f>VLOOKUP($B608,[2]Sheet3!$G:$CZ,21,0)</f>
        <v>0</v>
      </c>
      <c r="AK608" s="14">
        <f>VLOOKUP($B608,[2]Sheet3!$G:$CZ,22,0)</f>
        <v>0</v>
      </c>
      <c r="AL608" s="14">
        <f>VLOOKUP($B608,[2]Sheet3!$G:$CZ,23,0)</f>
        <v>0</v>
      </c>
      <c r="AM608" s="14">
        <f>VLOOKUP($B608,[2]Sheet3!$G:$CZ,24,0)</f>
        <v>0</v>
      </c>
      <c r="AN608" s="14">
        <f>VLOOKUP($B608,[2]Sheet3!$G:$CZ,25,0)</f>
        <v>0</v>
      </c>
      <c r="AO608" s="14">
        <f>VLOOKUP($B608,[2]Sheet3!$G:$CZ,26,0)</f>
        <v>0</v>
      </c>
      <c r="AP608" s="14">
        <f>VLOOKUP($B608,[2]Sheet3!$G:$CZ,27,0)</f>
        <v>0</v>
      </c>
      <c r="AQ608" s="14">
        <f>VLOOKUP($B608,[2]Sheet3!$G:$CZ,28,0)</f>
        <v>0</v>
      </c>
      <c r="AR608" s="14">
        <f>VLOOKUP($B608,[2]Sheet3!$G:$CZ,29,0)</f>
        <v>0</v>
      </c>
      <c r="AS608" s="14">
        <f>VLOOKUP($B608,[2]Sheet3!$G:$CZ,30,0)</f>
        <v>0</v>
      </c>
      <c r="AT608" s="14">
        <f>VLOOKUP($B608,[2]Sheet3!$G:$CZ,31,0)</f>
        <v>0</v>
      </c>
      <c r="AU608" s="14">
        <f>VLOOKUP($B608,[2]Sheet3!$G:$CZ,32,0)</f>
        <v>0</v>
      </c>
      <c r="AV608" s="14">
        <f>VLOOKUP($B608,[2]Sheet3!$G:$CZ,33,0)</f>
        <v>0</v>
      </c>
      <c r="AW608" s="14">
        <f>VLOOKUP($B608,[2]Sheet3!$G:$CZ,34,0)</f>
        <v>0</v>
      </c>
      <c r="AX608" s="14">
        <f>VLOOKUP($B608,[2]Sheet3!$G:$CZ,35,0)</f>
        <v>0</v>
      </c>
      <c r="AY608" s="14">
        <f>VLOOKUP($B608,[2]Sheet3!$G:$CZ,36,0)</f>
        <v>0</v>
      </c>
      <c r="AZ608" s="14">
        <f>VLOOKUP($B608,[2]Sheet3!$G:$CZ,37,0)</f>
        <v>0</v>
      </c>
      <c r="BA608" s="14">
        <f>VLOOKUP($B608,[2]Sheet3!$G:$CZ,38,0)</f>
        <v>0</v>
      </c>
      <c r="BB608" s="14">
        <f>VLOOKUP($B608,[2]Sheet3!$G:$CZ,39,0)</f>
        <v>0</v>
      </c>
      <c r="BC608" s="14">
        <f>VLOOKUP($B608,[2]Sheet3!$G:$CZ,40,0)</f>
        <v>0</v>
      </c>
      <c r="BD608" s="14">
        <f>VLOOKUP($B608,[2]Sheet3!$G:$CZ,41,0)</f>
        <v>0</v>
      </c>
      <c r="BE608" s="14">
        <f>VLOOKUP($B608,[2]Sheet3!$G:$CZ,42,0)</f>
        <v>0</v>
      </c>
      <c r="BF608" s="14">
        <f>VLOOKUP($B608,[2]Sheet3!$G:$CZ,43,0)</f>
        <v>0</v>
      </c>
      <c r="BG608" s="14">
        <f>VLOOKUP($B608,[2]Sheet3!$G:$CZ,44,0)</f>
        <v>0</v>
      </c>
      <c r="BH608" s="14">
        <f>VLOOKUP($B608,[2]Sheet3!$G:$CZ,45,0)</f>
        <v>0</v>
      </c>
      <c r="BI608" s="14">
        <f>VLOOKUP($B608,[2]Sheet3!$G:$CZ,46,0)</f>
        <v>0</v>
      </c>
      <c r="BJ608" s="14">
        <f>VLOOKUP($B608,[2]Sheet3!$G:$CZ,47,0)</f>
        <v>0</v>
      </c>
      <c r="BK608" s="14">
        <f>VLOOKUP($B608,[2]Sheet3!$G:$CZ,48,0)</f>
        <v>0</v>
      </c>
      <c r="BL608" s="14">
        <f>VLOOKUP($B608,[2]Sheet3!$G:$CZ,49,0)</f>
        <v>0</v>
      </c>
      <c r="BM608" s="14">
        <f>VLOOKUP($B608,[2]Sheet3!$G:$CZ,50,0)</f>
        <v>0</v>
      </c>
      <c r="BN608" s="14">
        <f>VLOOKUP($B608,[2]Sheet3!$G:$CZ,51,0)</f>
        <v>0</v>
      </c>
      <c r="BO608" s="14">
        <f>VLOOKUP($B608,[2]Sheet3!$G:$CZ,52,0)</f>
        <v>0</v>
      </c>
      <c r="BP608" s="14">
        <f>VLOOKUP($B608,[2]Sheet3!$G:$CZ,53,0)</f>
        <v>0</v>
      </c>
      <c r="BQ608" s="14">
        <f>VLOOKUP($B608,[2]Sheet3!$G:$CZ,54,0)</f>
        <v>0</v>
      </c>
      <c r="BR608" s="14">
        <f>VLOOKUP($B608,[2]Sheet3!$G:$CZ,55,0)</f>
        <v>0</v>
      </c>
      <c r="BS608" s="14">
        <f>VLOOKUP($B608,[2]Sheet3!$G:$CZ,56,0)</f>
        <v>0</v>
      </c>
      <c r="BT608" s="14">
        <f>VLOOKUP($B608,[2]Sheet3!$G:$CZ,57,0)</f>
        <v>0</v>
      </c>
      <c r="BU608" s="14">
        <f>VLOOKUP($B608,[2]Sheet3!$G:$CZ,58,0)</f>
        <v>0</v>
      </c>
      <c r="BV608" s="14">
        <f>VLOOKUP($B608,[2]Sheet3!$G:$CZ,59,0)</f>
        <v>0</v>
      </c>
      <c r="BW608" s="14">
        <f>VLOOKUP($B608,[2]Sheet3!$G:$CZ,60,0)</f>
        <v>0</v>
      </c>
      <c r="BX608" s="14">
        <f>VLOOKUP($B608,[2]Sheet3!$G:$CZ,61,0)</f>
        <v>0</v>
      </c>
      <c r="BY608" s="14">
        <f>VLOOKUP($B608,[2]Sheet3!$G:$CZ,62,0)</f>
        <v>0</v>
      </c>
      <c r="BZ608" s="14">
        <f>VLOOKUP($B608,[2]Sheet3!$G:$CZ,63,0)</f>
        <v>0</v>
      </c>
      <c r="CA608" s="14">
        <f>VLOOKUP($B608,[2]Sheet3!$G:$CZ,64,0)</f>
        <v>0</v>
      </c>
      <c r="CB608" s="14">
        <f>VLOOKUP($B608,[2]Sheet3!$G:$CZ,65,0)</f>
        <v>0</v>
      </c>
      <c r="CC608" s="14">
        <f>VLOOKUP($B608,[2]Sheet3!$G:$CZ,66,0)</f>
        <v>0</v>
      </c>
      <c r="CD608" s="14">
        <f>VLOOKUP($B608,[2]Sheet3!$G:$CZ,67,0)</f>
        <v>0</v>
      </c>
      <c r="CE608" s="14">
        <f>VLOOKUP($B608,[2]Sheet3!$G:$CZ,68,0)</f>
        <v>0</v>
      </c>
      <c r="CF608" s="14">
        <f>VLOOKUP($B608,[2]Sheet3!$G:$CZ,69,0)</f>
        <v>0</v>
      </c>
      <c r="CG608" s="14">
        <f>VLOOKUP($B608,[2]Sheet3!$G:$CZ,70,0)</f>
        <v>0</v>
      </c>
      <c r="CH608" s="14">
        <f>VLOOKUP($B608,[2]Sheet3!$G:$CZ,71,0)</f>
        <v>0</v>
      </c>
      <c r="CI608" s="14">
        <f>VLOOKUP($B608,[2]Sheet3!$G:$CZ,72,0)</f>
        <v>0</v>
      </c>
      <c r="CJ608" s="14">
        <f>VLOOKUP($B608,[2]Sheet3!$G:$CZ,73,0)</f>
        <v>0</v>
      </c>
      <c r="CK608" s="14">
        <f>VLOOKUP($B608,[2]Sheet3!$G:$CZ,74,0)</f>
        <v>0</v>
      </c>
      <c r="CL608" s="14">
        <f>VLOOKUP($B608,[2]Sheet3!$G:$CZ,75,0)</f>
        <v>0</v>
      </c>
      <c r="CM608" s="14">
        <f>VLOOKUP($B608,[2]Sheet3!$G:$CZ,76,0)</f>
        <v>0</v>
      </c>
      <c r="CN608" s="14">
        <f>VLOOKUP($B608,[2]Sheet3!$G:$CZ,77,0)</f>
        <v>0</v>
      </c>
      <c r="CO608" s="14">
        <f>VLOOKUP($B608,[2]Sheet3!$G:$CZ,78,0)</f>
        <v>0</v>
      </c>
      <c r="CP608" s="14">
        <f>VLOOKUP($B608,[2]Sheet3!$G:$CZ,79,0)</f>
        <v>0</v>
      </c>
      <c r="CQ608" s="14">
        <f>VLOOKUP($B608,[2]Sheet3!$G:$CZ,80,0)</f>
        <v>0</v>
      </c>
      <c r="CR608" s="14">
        <f>VLOOKUP($B608,[2]Sheet3!$G:$CZ,81,0)</f>
        <v>0</v>
      </c>
      <c r="CS608" s="14">
        <f>VLOOKUP($B608,[2]Sheet3!$G:$CZ,82,0)</f>
        <v>0</v>
      </c>
      <c r="CT608" s="14">
        <f>VLOOKUP($B608,[2]Sheet3!$G:$CZ,83,0)</f>
        <v>0</v>
      </c>
      <c r="CU608" s="14">
        <f>VLOOKUP($B608,[2]Sheet3!$G:$CZ,84,0)</f>
        <v>0</v>
      </c>
      <c r="CV608" s="14">
        <f>VLOOKUP($B608,[2]Sheet3!$G:$CZ,85,0)</f>
        <v>0</v>
      </c>
      <c r="CW608" s="14">
        <f>VLOOKUP($B608,[2]Sheet3!$G:$CZ,86,0)</f>
        <v>0</v>
      </c>
      <c r="CX608" s="14">
        <f>VLOOKUP($B608,[2]Sheet3!$G:$CZ,87,0)</f>
        <v>0</v>
      </c>
      <c r="CY608" s="14">
        <f>VLOOKUP($B608,[2]Sheet3!$G:$CZ,88,0)</f>
        <v>0</v>
      </c>
      <c r="CZ608" s="14">
        <f>VLOOKUP($B608,[2]Sheet3!$G:$CZ,89,0)</f>
        <v>0</v>
      </c>
      <c r="DA608" s="14">
        <f>VLOOKUP($B608,[2]Sheet3!$G:$CZ,90,0)</f>
        <v>0</v>
      </c>
      <c r="DB608" s="14">
        <f>VLOOKUP($B608,[2]Sheet3!$G:$CZ,91,0)</f>
        <v>0</v>
      </c>
      <c r="DC608" s="14">
        <f>VLOOKUP($B608,[2]Sheet3!$G:$CZ,92,0)</f>
        <v>0</v>
      </c>
      <c r="DD608" s="14">
        <f>VLOOKUP($B608,[2]Sheet3!$G:$CZ,93,0)</f>
        <v>0</v>
      </c>
      <c r="DE608" s="14">
        <f>VLOOKUP($B608,[2]Sheet3!$G:$CZ,94,0)</f>
        <v>0</v>
      </c>
      <c r="DF608" s="14">
        <f>VLOOKUP($B608,[2]Sheet3!$G:$CZ,95,0)</f>
        <v>0</v>
      </c>
      <c r="DG608" s="14">
        <f>VLOOKUP($B608,[2]Sheet3!$G:$CZ,96,0)</f>
        <v>0</v>
      </c>
      <c r="DH608" s="14">
        <f>VLOOKUP($B608,[2]Sheet3!$G:$CZ,97,0)</f>
        <v>0</v>
      </c>
      <c r="DI608" s="14">
        <f>VLOOKUP($B608,[2]Sheet3!$G:$CZ,98,0)</f>
        <v>0</v>
      </c>
    </row>
    <row r="609" spans="1:113" x14ac:dyDescent="0.3">
      <c r="A609" s="9" t="str">
        <f t="shared" si="29"/>
        <v>N43691</v>
      </c>
      <c r="B609" s="15" t="s">
        <v>1658</v>
      </c>
      <c r="C609" s="15" t="s">
        <v>1659</v>
      </c>
      <c r="F609" s="7" t="s">
        <v>15</v>
      </c>
      <c r="G609" s="12" t="s">
        <v>4104</v>
      </c>
      <c r="H609" s="12" t="str">
        <f>VLOOKUP($B609,[1]Sheet1!$A:$G,5,0)</f>
        <v>neeraj.bhatt@redingtongroup.com</v>
      </c>
      <c r="I609" s="12" t="str">
        <f>VLOOKUP($B609,[1]Sheet1!$A:$G,7,0)</f>
        <v>sidharth.eknath@redingtongroup.com</v>
      </c>
      <c r="J609" s="12" t="s">
        <v>82</v>
      </c>
      <c r="K609" s="7"/>
      <c r="L609" s="7"/>
      <c r="M609" s="8"/>
      <c r="N609" s="7" t="str">
        <f t="shared" si="27"/>
        <v>neeraj.bhatt@redingtongroup.com; sidharth.eknath@redingtongroup.com; nilesh.phirke@redingtongroup.com;christopher.joseph@redingtongroup.com</v>
      </c>
      <c r="O609" s="7" t="str">
        <f t="shared" si="28"/>
        <v>N43691</v>
      </c>
      <c r="P609" s="8" t="s">
        <v>5215</v>
      </c>
      <c r="Q609" s="14">
        <f>VLOOKUP($B609,[2]Sheet3!$G:$CZ,2,0)</f>
        <v>2400301914</v>
      </c>
      <c r="R609" s="14">
        <f>VLOOKUP($B609,[2]Sheet3!$G:$CZ,3,0)</f>
        <v>2400302063</v>
      </c>
      <c r="S609" s="14">
        <f>VLOOKUP($B609,[2]Sheet3!$G:$CZ,4,0)</f>
        <v>2400302066</v>
      </c>
      <c r="T609" s="14">
        <f>VLOOKUP($B609,[2]Sheet3!$G:$CZ,5,0)</f>
        <v>2400300013</v>
      </c>
      <c r="U609" s="14">
        <f>VLOOKUP($B609,[2]Sheet3!$G:$CZ,6,0)</f>
        <v>2400305613</v>
      </c>
      <c r="V609" s="14">
        <f>VLOOKUP($B609,[2]Sheet3!$G:$CZ,7,0)</f>
        <v>0</v>
      </c>
      <c r="W609" s="14">
        <f>VLOOKUP($B609,[2]Sheet3!$G:$CZ,8,0)</f>
        <v>0</v>
      </c>
      <c r="X609" s="14">
        <f>VLOOKUP($B609,[2]Sheet3!$G:$CZ,9,0)</f>
        <v>0</v>
      </c>
      <c r="Y609" s="14">
        <f>VLOOKUP($B609,[2]Sheet3!$G:$CZ,10,0)</f>
        <v>0</v>
      </c>
      <c r="Z609" s="14">
        <f>VLOOKUP($B609,[2]Sheet3!$G:$CZ,11,0)</f>
        <v>0</v>
      </c>
      <c r="AA609" s="14">
        <f>VLOOKUP($B609,[2]Sheet3!$G:$CZ,12,0)</f>
        <v>0</v>
      </c>
      <c r="AB609" s="14">
        <f>VLOOKUP($B609,[2]Sheet3!$G:$CZ,13,0)</f>
        <v>0</v>
      </c>
      <c r="AC609" s="14">
        <f>VLOOKUP($B609,[2]Sheet3!$G:$CZ,14,0)</f>
        <v>0</v>
      </c>
      <c r="AD609" s="14">
        <f>VLOOKUP($B609,[2]Sheet3!$G:$CZ,15,0)</f>
        <v>0</v>
      </c>
      <c r="AE609" s="14">
        <f>VLOOKUP($B609,[2]Sheet3!$G:$CZ,16,0)</f>
        <v>0</v>
      </c>
      <c r="AF609" s="14">
        <f>VLOOKUP($B609,[2]Sheet3!$G:$CZ,17,0)</f>
        <v>0</v>
      </c>
      <c r="AG609" s="14">
        <f>VLOOKUP($B609,[2]Sheet3!$G:$CZ,18,0)</f>
        <v>0</v>
      </c>
      <c r="AH609" s="14">
        <f>VLOOKUP($B609,[2]Sheet3!$G:$CZ,19,0)</f>
        <v>0</v>
      </c>
      <c r="AI609" s="14">
        <f>VLOOKUP($B609,[2]Sheet3!$G:$CZ,20,0)</f>
        <v>0</v>
      </c>
      <c r="AJ609" s="14">
        <f>VLOOKUP($B609,[2]Sheet3!$G:$CZ,21,0)</f>
        <v>0</v>
      </c>
      <c r="AK609" s="14">
        <f>VLOOKUP($B609,[2]Sheet3!$G:$CZ,22,0)</f>
        <v>0</v>
      </c>
      <c r="AL609" s="14">
        <f>VLOOKUP($B609,[2]Sheet3!$G:$CZ,23,0)</f>
        <v>0</v>
      </c>
      <c r="AM609" s="14">
        <f>VLOOKUP($B609,[2]Sheet3!$G:$CZ,24,0)</f>
        <v>0</v>
      </c>
      <c r="AN609" s="14">
        <f>VLOOKUP($B609,[2]Sheet3!$G:$CZ,25,0)</f>
        <v>0</v>
      </c>
      <c r="AO609" s="14">
        <f>VLOOKUP($B609,[2]Sheet3!$G:$CZ,26,0)</f>
        <v>0</v>
      </c>
      <c r="AP609" s="14">
        <f>VLOOKUP($B609,[2]Sheet3!$G:$CZ,27,0)</f>
        <v>0</v>
      </c>
      <c r="AQ609" s="14">
        <f>VLOOKUP($B609,[2]Sheet3!$G:$CZ,28,0)</f>
        <v>0</v>
      </c>
      <c r="AR609" s="14">
        <f>VLOOKUP($B609,[2]Sheet3!$G:$CZ,29,0)</f>
        <v>0</v>
      </c>
      <c r="AS609" s="14">
        <f>VLOOKUP($B609,[2]Sheet3!$G:$CZ,30,0)</f>
        <v>0</v>
      </c>
      <c r="AT609" s="14">
        <f>VLOOKUP($B609,[2]Sheet3!$G:$CZ,31,0)</f>
        <v>0</v>
      </c>
      <c r="AU609" s="14">
        <f>VLOOKUP($B609,[2]Sheet3!$G:$CZ,32,0)</f>
        <v>0</v>
      </c>
      <c r="AV609" s="14">
        <f>VLOOKUP($B609,[2]Sheet3!$G:$CZ,33,0)</f>
        <v>0</v>
      </c>
      <c r="AW609" s="14">
        <f>VLOOKUP($B609,[2]Sheet3!$G:$CZ,34,0)</f>
        <v>0</v>
      </c>
      <c r="AX609" s="14">
        <f>VLOOKUP($B609,[2]Sheet3!$G:$CZ,35,0)</f>
        <v>0</v>
      </c>
      <c r="AY609" s="14">
        <f>VLOOKUP($B609,[2]Sheet3!$G:$CZ,36,0)</f>
        <v>0</v>
      </c>
      <c r="AZ609" s="14">
        <f>VLOOKUP($B609,[2]Sheet3!$G:$CZ,37,0)</f>
        <v>0</v>
      </c>
      <c r="BA609" s="14">
        <f>VLOOKUP($B609,[2]Sheet3!$G:$CZ,38,0)</f>
        <v>0</v>
      </c>
      <c r="BB609" s="14">
        <f>VLOOKUP($B609,[2]Sheet3!$G:$CZ,39,0)</f>
        <v>0</v>
      </c>
      <c r="BC609" s="14">
        <f>VLOOKUP($B609,[2]Sheet3!$G:$CZ,40,0)</f>
        <v>0</v>
      </c>
      <c r="BD609" s="14">
        <f>VLOOKUP($B609,[2]Sheet3!$G:$CZ,41,0)</f>
        <v>0</v>
      </c>
      <c r="BE609" s="14">
        <f>VLOOKUP($B609,[2]Sheet3!$G:$CZ,42,0)</f>
        <v>0</v>
      </c>
      <c r="BF609" s="14">
        <f>VLOOKUP($B609,[2]Sheet3!$G:$CZ,43,0)</f>
        <v>0</v>
      </c>
      <c r="BG609" s="14">
        <f>VLOOKUP($B609,[2]Sheet3!$G:$CZ,44,0)</f>
        <v>0</v>
      </c>
      <c r="BH609" s="14">
        <f>VLOOKUP($B609,[2]Sheet3!$G:$CZ,45,0)</f>
        <v>0</v>
      </c>
      <c r="BI609" s="14">
        <f>VLOOKUP($B609,[2]Sheet3!$G:$CZ,46,0)</f>
        <v>0</v>
      </c>
      <c r="BJ609" s="14">
        <f>VLOOKUP($B609,[2]Sheet3!$G:$CZ,47,0)</f>
        <v>0</v>
      </c>
      <c r="BK609" s="14">
        <f>VLOOKUP($B609,[2]Sheet3!$G:$CZ,48,0)</f>
        <v>0</v>
      </c>
      <c r="BL609" s="14">
        <f>VLOOKUP($B609,[2]Sheet3!$G:$CZ,49,0)</f>
        <v>0</v>
      </c>
      <c r="BM609" s="14">
        <f>VLOOKUP($B609,[2]Sheet3!$G:$CZ,50,0)</f>
        <v>0</v>
      </c>
      <c r="BN609" s="14">
        <f>VLOOKUP($B609,[2]Sheet3!$G:$CZ,51,0)</f>
        <v>0</v>
      </c>
      <c r="BO609" s="14">
        <f>VLOOKUP($B609,[2]Sheet3!$G:$CZ,52,0)</f>
        <v>0</v>
      </c>
      <c r="BP609" s="14">
        <f>VLOOKUP($B609,[2]Sheet3!$G:$CZ,53,0)</f>
        <v>0</v>
      </c>
      <c r="BQ609" s="14">
        <f>VLOOKUP($B609,[2]Sheet3!$G:$CZ,54,0)</f>
        <v>0</v>
      </c>
      <c r="BR609" s="14">
        <f>VLOOKUP($B609,[2]Sheet3!$G:$CZ,55,0)</f>
        <v>0</v>
      </c>
      <c r="BS609" s="14">
        <f>VLOOKUP($B609,[2]Sheet3!$G:$CZ,56,0)</f>
        <v>0</v>
      </c>
      <c r="BT609" s="14">
        <f>VLOOKUP($B609,[2]Sheet3!$G:$CZ,57,0)</f>
        <v>0</v>
      </c>
      <c r="BU609" s="14">
        <f>VLOOKUP($B609,[2]Sheet3!$G:$CZ,58,0)</f>
        <v>0</v>
      </c>
      <c r="BV609" s="14">
        <f>VLOOKUP($B609,[2]Sheet3!$G:$CZ,59,0)</f>
        <v>0</v>
      </c>
      <c r="BW609" s="14">
        <f>VLOOKUP($B609,[2]Sheet3!$G:$CZ,60,0)</f>
        <v>0</v>
      </c>
      <c r="BX609" s="14">
        <f>VLOOKUP($B609,[2]Sheet3!$G:$CZ,61,0)</f>
        <v>0</v>
      </c>
      <c r="BY609" s="14">
        <f>VLOOKUP($B609,[2]Sheet3!$G:$CZ,62,0)</f>
        <v>0</v>
      </c>
      <c r="BZ609" s="14">
        <f>VLOOKUP($B609,[2]Sheet3!$G:$CZ,63,0)</f>
        <v>0</v>
      </c>
      <c r="CA609" s="14">
        <f>VLOOKUP($B609,[2]Sheet3!$G:$CZ,64,0)</f>
        <v>0</v>
      </c>
      <c r="CB609" s="14">
        <f>VLOOKUP($B609,[2]Sheet3!$G:$CZ,65,0)</f>
        <v>0</v>
      </c>
      <c r="CC609" s="14">
        <f>VLOOKUP($B609,[2]Sheet3!$G:$CZ,66,0)</f>
        <v>0</v>
      </c>
      <c r="CD609" s="14">
        <f>VLOOKUP($B609,[2]Sheet3!$G:$CZ,67,0)</f>
        <v>0</v>
      </c>
      <c r="CE609" s="14">
        <f>VLOOKUP($B609,[2]Sheet3!$G:$CZ,68,0)</f>
        <v>0</v>
      </c>
      <c r="CF609" s="14">
        <f>VLOOKUP($B609,[2]Sheet3!$G:$CZ,69,0)</f>
        <v>0</v>
      </c>
      <c r="CG609" s="14">
        <f>VLOOKUP($B609,[2]Sheet3!$G:$CZ,70,0)</f>
        <v>0</v>
      </c>
      <c r="CH609" s="14">
        <f>VLOOKUP($B609,[2]Sheet3!$G:$CZ,71,0)</f>
        <v>0</v>
      </c>
      <c r="CI609" s="14">
        <f>VLOOKUP($B609,[2]Sheet3!$G:$CZ,72,0)</f>
        <v>0</v>
      </c>
      <c r="CJ609" s="14">
        <f>VLOOKUP($B609,[2]Sheet3!$G:$CZ,73,0)</f>
        <v>0</v>
      </c>
      <c r="CK609" s="14">
        <f>VLOOKUP($B609,[2]Sheet3!$G:$CZ,74,0)</f>
        <v>0</v>
      </c>
      <c r="CL609" s="14">
        <f>VLOOKUP($B609,[2]Sheet3!$G:$CZ,75,0)</f>
        <v>0</v>
      </c>
      <c r="CM609" s="14">
        <f>VLOOKUP($B609,[2]Sheet3!$G:$CZ,76,0)</f>
        <v>0</v>
      </c>
      <c r="CN609" s="14">
        <f>VLOOKUP($B609,[2]Sheet3!$G:$CZ,77,0)</f>
        <v>0</v>
      </c>
      <c r="CO609" s="14">
        <f>VLOOKUP($B609,[2]Sheet3!$G:$CZ,78,0)</f>
        <v>0</v>
      </c>
      <c r="CP609" s="14">
        <f>VLOOKUP($B609,[2]Sheet3!$G:$CZ,79,0)</f>
        <v>0</v>
      </c>
      <c r="CQ609" s="14">
        <f>VLOOKUP($B609,[2]Sheet3!$G:$CZ,80,0)</f>
        <v>0</v>
      </c>
      <c r="CR609" s="14">
        <f>VLOOKUP($B609,[2]Sheet3!$G:$CZ,81,0)</f>
        <v>0</v>
      </c>
      <c r="CS609" s="14">
        <f>VLOOKUP($B609,[2]Sheet3!$G:$CZ,82,0)</f>
        <v>0</v>
      </c>
      <c r="CT609" s="14">
        <f>VLOOKUP($B609,[2]Sheet3!$G:$CZ,83,0)</f>
        <v>0</v>
      </c>
      <c r="CU609" s="14">
        <f>VLOOKUP($B609,[2]Sheet3!$G:$CZ,84,0)</f>
        <v>0</v>
      </c>
      <c r="CV609" s="14">
        <f>VLOOKUP($B609,[2]Sheet3!$G:$CZ,85,0)</f>
        <v>0</v>
      </c>
      <c r="CW609" s="14">
        <f>VLOOKUP($B609,[2]Sheet3!$G:$CZ,86,0)</f>
        <v>0</v>
      </c>
      <c r="CX609" s="14">
        <f>VLOOKUP($B609,[2]Sheet3!$G:$CZ,87,0)</f>
        <v>0</v>
      </c>
      <c r="CY609" s="14">
        <f>VLOOKUP($B609,[2]Sheet3!$G:$CZ,88,0)</f>
        <v>0</v>
      </c>
      <c r="CZ609" s="14">
        <f>VLOOKUP($B609,[2]Sheet3!$G:$CZ,89,0)</f>
        <v>0</v>
      </c>
      <c r="DA609" s="14">
        <f>VLOOKUP($B609,[2]Sheet3!$G:$CZ,90,0)</f>
        <v>0</v>
      </c>
      <c r="DB609" s="14">
        <f>VLOOKUP($B609,[2]Sheet3!$G:$CZ,91,0)</f>
        <v>0</v>
      </c>
      <c r="DC609" s="14">
        <f>VLOOKUP($B609,[2]Sheet3!$G:$CZ,92,0)</f>
        <v>0</v>
      </c>
      <c r="DD609" s="14">
        <f>VLOOKUP($B609,[2]Sheet3!$G:$CZ,93,0)</f>
        <v>0</v>
      </c>
      <c r="DE609" s="14">
        <f>VLOOKUP($B609,[2]Sheet3!$G:$CZ,94,0)</f>
        <v>0</v>
      </c>
      <c r="DF609" s="14">
        <f>VLOOKUP($B609,[2]Sheet3!$G:$CZ,95,0)</f>
        <v>0</v>
      </c>
      <c r="DG609" s="14">
        <f>VLOOKUP($B609,[2]Sheet3!$G:$CZ,96,0)</f>
        <v>0</v>
      </c>
      <c r="DH609" s="14">
        <f>VLOOKUP($B609,[2]Sheet3!$G:$CZ,97,0)</f>
        <v>0</v>
      </c>
      <c r="DI609" s="14">
        <f>VLOOKUP($B609,[2]Sheet3!$G:$CZ,98,0)</f>
        <v>0</v>
      </c>
    </row>
    <row r="610" spans="1:113" x14ac:dyDescent="0.3">
      <c r="A610" s="9" t="str">
        <f t="shared" si="29"/>
        <v>E1R016</v>
      </c>
      <c r="B610" s="15" t="s">
        <v>1660</v>
      </c>
      <c r="C610" s="15" t="s">
        <v>1661</v>
      </c>
      <c r="F610" s="7" t="s">
        <v>15</v>
      </c>
      <c r="G610" s="12" t="s">
        <v>4105</v>
      </c>
      <c r="H610" s="12" t="str">
        <f>VLOOKUP($B610,[1]Sheet1!$A:$G,5,0)</f>
        <v>manish.kumar@redingtongroup.com</v>
      </c>
      <c r="I610" s="12" t="str">
        <f>VLOOKUP($B610,[1]Sheet1!$A:$G,7,0)</f>
        <v>jaswinder.singh@redingtongroup.com</v>
      </c>
      <c r="J610" s="12" t="s">
        <v>82</v>
      </c>
      <c r="K610" s="7"/>
      <c r="L610" s="7"/>
      <c r="M610" s="8"/>
      <c r="N610" s="7" t="str">
        <f t="shared" si="27"/>
        <v>manish.kumar@redingtongroup.com; jaswinder.singh@redingtongroup.com; nilesh.phirke@redingtongroup.com;christopher.joseph@redingtongroup.com</v>
      </c>
      <c r="O610" s="7" t="str">
        <f t="shared" si="28"/>
        <v>E1R016</v>
      </c>
      <c r="P610" s="8" t="s">
        <v>5215</v>
      </c>
      <c r="Q610" s="14">
        <f>VLOOKUP($B610,[2]Sheet3!$G:$CZ,2,0)</f>
        <v>2400303384</v>
      </c>
      <c r="R610" s="14">
        <f>VLOOKUP($B610,[2]Sheet3!$G:$CZ,3,0)</f>
        <v>2400307409</v>
      </c>
      <c r="S610" s="14">
        <f>VLOOKUP($B610,[2]Sheet3!$G:$CZ,4,0)</f>
        <v>2400299436</v>
      </c>
      <c r="T610" s="14">
        <f>VLOOKUP($B610,[2]Sheet3!$G:$CZ,5,0)</f>
        <v>2400300146</v>
      </c>
      <c r="U610" s="14">
        <f>VLOOKUP($B610,[2]Sheet3!$G:$CZ,6,0)</f>
        <v>0</v>
      </c>
      <c r="V610" s="14">
        <f>VLOOKUP($B610,[2]Sheet3!$G:$CZ,7,0)</f>
        <v>0</v>
      </c>
      <c r="W610" s="14">
        <f>VLOOKUP($B610,[2]Sheet3!$G:$CZ,8,0)</f>
        <v>0</v>
      </c>
      <c r="X610" s="14">
        <f>VLOOKUP($B610,[2]Sheet3!$G:$CZ,9,0)</f>
        <v>0</v>
      </c>
      <c r="Y610" s="14">
        <f>VLOOKUP($B610,[2]Sheet3!$G:$CZ,10,0)</f>
        <v>0</v>
      </c>
      <c r="Z610" s="14">
        <f>VLOOKUP($B610,[2]Sheet3!$G:$CZ,11,0)</f>
        <v>0</v>
      </c>
      <c r="AA610" s="14">
        <f>VLOOKUP($B610,[2]Sheet3!$G:$CZ,12,0)</f>
        <v>0</v>
      </c>
      <c r="AB610" s="14">
        <f>VLOOKUP($B610,[2]Sheet3!$G:$CZ,13,0)</f>
        <v>0</v>
      </c>
      <c r="AC610" s="14">
        <f>VLOOKUP($B610,[2]Sheet3!$G:$CZ,14,0)</f>
        <v>0</v>
      </c>
      <c r="AD610" s="14">
        <f>VLOOKUP($B610,[2]Sheet3!$G:$CZ,15,0)</f>
        <v>0</v>
      </c>
      <c r="AE610" s="14">
        <f>VLOOKUP($B610,[2]Sheet3!$G:$CZ,16,0)</f>
        <v>0</v>
      </c>
      <c r="AF610" s="14">
        <f>VLOOKUP($B610,[2]Sheet3!$G:$CZ,17,0)</f>
        <v>0</v>
      </c>
      <c r="AG610" s="14">
        <f>VLOOKUP($B610,[2]Sheet3!$G:$CZ,18,0)</f>
        <v>0</v>
      </c>
      <c r="AH610" s="14">
        <f>VLOOKUP($B610,[2]Sheet3!$G:$CZ,19,0)</f>
        <v>0</v>
      </c>
      <c r="AI610" s="14">
        <f>VLOOKUP($B610,[2]Sheet3!$G:$CZ,20,0)</f>
        <v>0</v>
      </c>
      <c r="AJ610" s="14">
        <f>VLOOKUP($B610,[2]Sheet3!$G:$CZ,21,0)</f>
        <v>0</v>
      </c>
      <c r="AK610" s="14">
        <f>VLOOKUP($B610,[2]Sheet3!$G:$CZ,22,0)</f>
        <v>0</v>
      </c>
      <c r="AL610" s="14">
        <f>VLOOKUP($B610,[2]Sheet3!$G:$CZ,23,0)</f>
        <v>0</v>
      </c>
      <c r="AM610" s="14">
        <f>VLOOKUP($B610,[2]Sheet3!$G:$CZ,24,0)</f>
        <v>0</v>
      </c>
      <c r="AN610" s="14">
        <f>VLOOKUP($B610,[2]Sheet3!$G:$CZ,25,0)</f>
        <v>0</v>
      </c>
      <c r="AO610" s="14">
        <f>VLOOKUP($B610,[2]Sheet3!$G:$CZ,26,0)</f>
        <v>0</v>
      </c>
      <c r="AP610" s="14">
        <f>VLOOKUP($B610,[2]Sheet3!$G:$CZ,27,0)</f>
        <v>0</v>
      </c>
      <c r="AQ610" s="14">
        <f>VLOOKUP($B610,[2]Sheet3!$G:$CZ,28,0)</f>
        <v>0</v>
      </c>
      <c r="AR610" s="14">
        <f>VLOOKUP($B610,[2]Sheet3!$G:$CZ,29,0)</f>
        <v>0</v>
      </c>
      <c r="AS610" s="14">
        <f>VLOOKUP($B610,[2]Sheet3!$G:$CZ,30,0)</f>
        <v>0</v>
      </c>
      <c r="AT610" s="14">
        <f>VLOOKUP($B610,[2]Sheet3!$G:$CZ,31,0)</f>
        <v>0</v>
      </c>
      <c r="AU610" s="14">
        <f>VLOOKUP($B610,[2]Sheet3!$G:$CZ,32,0)</f>
        <v>0</v>
      </c>
      <c r="AV610" s="14">
        <f>VLOOKUP($B610,[2]Sheet3!$G:$CZ,33,0)</f>
        <v>0</v>
      </c>
      <c r="AW610" s="14">
        <f>VLOOKUP($B610,[2]Sheet3!$G:$CZ,34,0)</f>
        <v>0</v>
      </c>
      <c r="AX610" s="14">
        <f>VLOOKUP($B610,[2]Sheet3!$G:$CZ,35,0)</f>
        <v>0</v>
      </c>
      <c r="AY610" s="14">
        <f>VLOOKUP($B610,[2]Sheet3!$G:$CZ,36,0)</f>
        <v>0</v>
      </c>
      <c r="AZ610" s="14">
        <f>VLOOKUP($B610,[2]Sheet3!$G:$CZ,37,0)</f>
        <v>0</v>
      </c>
      <c r="BA610" s="14">
        <f>VLOOKUP($B610,[2]Sheet3!$G:$CZ,38,0)</f>
        <v>0</v>
      </c>
      <c r="BB610" s="14">
        <f>VLOOKUP($B610,[2]Sheet3!$G:$CZ,39,0)</f>
        <v>0</v>
      </c>
      <c r="BC610" s="14">
        <f>VLOOKUP($B610,[2]Sheet3!$G:$CZ,40,0)</f>
        <v>0</v>
      </c>
      <c r="BD610" s="14">
        <f>VLOOKUP($B610,[2]Sheet3!$G:$CZ,41,0)</f>
        <v>0</v>
      </c>
      <c r="BE610" s="14">
        <f>VLOOKUP($B610,[2]Sheet3!$G:$CZ,42,0)</f>
        <v>0</v>
      </c>
      <c r="BF610" s="14">
        <f>VLOOKUP($B610,[2]Sheet3!$G:$CZ,43,0)</f>
        <v>0</v>
      </c>
      <c r="BG610" s="14">
        <f>VLOOKUP($B610,[2]Sheet3!$G:$CZ,44,0)</f>
        <v>0</v>
      </c>
      <c r="BH610" s="14">
        <f>VLOOKUP($B610,[2]Sheet3!$G:$CZ,45,0)</f>
        <v>0</v>
      </c>
      <c r="BI610" s="14">
        <f>VLOOKUP($B610,[2]Sheet3!$G:$CZ,46,0)</f>
        <v>0</v>
      </c>
      <c r="BJ610" s="14">
        <f>VLOOKUP($B610,[2]Sheet3!$G:$CZ,47,0)</f>
        <v>0</v>
      </c>
      <c r="BK610" s="14">
        <f>VLOOKUP($B610,[2]Sheet3!$G:$CZ,48,0)</f>
        <v>0</v>
      </c>
      <c r="BL610" s="14">
        <f>VLOOKUP($B610,[2]Sheet3!$G:$CZ,49,0)</f>
        <v>0</v>
      </c>
      <c r="BM610" s="14">
        <f>VLOOKUP($B610,[2]Sheet3!$G:$CZ,50,0)</f>
        <v>0</v>
      </c>
      <c r="BN610" s="14">
        <f>VLOOKUP($B610,[2]Sheet3!$G:$CZ,51,0)</f>
        <v>0</v>
      </c>
      <c r="BO610" s="14">
        <f>VLOOKUP($B610,[2]Sheet3!$G:$CZ,52,0)</f>
        <v>0</v>
      </c>
      <c r="BP610" s="14">
        <f>VLOOKUP($B610,[2]Sheet3!$G:$CZ,53,0)</f>
        <v>0</v>
      </c>
      <c r="BQ610" s="14">
        <f>VLOOKUP($B610,[2]Sheet3!$G:$CZ,54,0)</f>
        <v>0</v>
      </c>
      <c r="BR610" s="14">
        <f>VLOOKUP($B610,[2]Sheet3!$G:$CZ,55,0)</f>
        <v>0</v>
      </c>
      <c r="BS610" s="14">
        <f>VLOOKUP($B610,[2]Sheet3!$G:$CZ,56,0)</f>
        <v>0</v>
      </c>
      <c r="BT610" s="14">
        <f>VLOOKUP($B610,[2]Sheet3!$G:$CZ,57,0)</f>
        <v>0</v>
      </c>
      <c r="BU610" s="14">
        <f>VLOOKUP($B610,[2]Sheet3!$G:$CZ,58,0)</f>
        <v>0</v>
      </c>
      <c r="BV610" s="14">
        <f>VLOOKUP($B610,[2]Sheet3!$G:$CZ,59,0)</f>
        <v>0</v>
      </c>
      <c r="BW610" s="14">
        <f>VLOOKUP($B610,[2]Sheet3!$G:$CZ,60,0)</f>
        <v>0</v>
      </c>
      <c r="BX610" s="14">
        <f>VLOOKUP($B610,[2]Sheet3!$G:$CZ,61,0)</f>
        <v>0</v>
      </c>
      <c r="BY610" s="14">
        <f>VLOOKUP($B610,[2]Sheet3!$G:$CZ,62,0)</f>
        <v>0</v>
      </c>
      <c r="BZ610" s="14">
        <f>VLOOKUP($B610,[2]Sheet3!$G:$CZ,63,0)</f>
        <v>0</v>
      </c>
      <c r="CA610" s="14">
        <f>VLOOKUP($B610,[2]Sheet3!$G:$CZ,64,0)</f>
        <v>0</v>
      </c>
      <c r="CB610" s="14">
        <f>VLOOKUP($B610,[2]Sheet3!$G:$CZ,65,0)</f>
        <v>0</v>
      </c>
      <c r="CC610" s="14">
        <f>VLOOKUP($B610,[2]Sheet3!$G:$CZ,66,0)</f>
        <v>0</v>
      </c>
      <c r="CD610" s="14">
        <f>VLOOKUP($B610,[2]Sheet3!$G:$CZ,67,0)</f>
        <v>0</v>
      </c>
      <c r="CE610" s="14">
        <f>VLOOKUP($B610,[2]Sheet3!$G:$CZ,68,0)</f>
        <v>0</v>
      </c>
      <c r="CF610" s="14">
        <f>VLOOKUP($B610,[2]Sheet3!$G:$CZ,69,0)</f>
        <v>0</v>
      </c>
      <c r="CG610" s="14">
        <f>VLOOKUP($B610,[2]Sheet3!$G:$CZ,70,0)</f>
        <v>0</v>
      </c>
      <c r="CH610" s="14">
        <f>VLOOKUP($B610,[2]Sheet3!$G:$CZ,71,0)</f>
        <v>0</v>
      </c>
      <c r="CI610" s="14">
        <f>VLOOKUP($B610,[2]Sheet3!$G:$CZ,72,0)</f>
        <v>0</v>
      </c>
      <c r="CJ610" s="14">
        <f>VLOOKUP($B610,[2]Sheet3!$G:$CZ,73,0)</f>
        <v>0</v>
      </c>
      <c r="CK610" s="14">
        <f>VLOOKUP($B610,[2]Sheet3!$G:$CZ,74,0)</f>
        <v>0</v>
      </c>
      <c r="CL610" s="14">
        <f>VLOOKUP($B610,[2]Sheet3!$G:$CZ,75,0)</f>
        <v>0</v>
      </c>
      <c r="CM610" s="14">
        <f>VLOOKUP($B610,[2]Sheet3!$G:$CZ,76,0)</f>
        <v>0</v>
      </c>
      <c r="CN610" s="14">
        <f>VLOOKUP($B610,[2]Sheet3!$G:$CZ,77,0)</f>
        <v>0</v>
      </c>
      <c r="CO610" s="14">
        <f>VLOOKUP($B610,[2]Sheet3!$G:$CZ,78,0)</f>
        <v>0</v>
      </c>
      <c r="CP610" s="14">
        <f>VLOOKUP($B610,[2]Sheet3!$G:$CZ,79,0)</f>
        <v>0</v>
      </c>
      <c r="CQ610" s="14">
        <f>VLOOKUP($B610,[2]Sheet3!$G:$CZ,80,0)</f>
        <v>0</v>
      </c>
      <c r="CR610" s="14">
        <f>VLOOKUP($B610,[2]Sheet3!$G:$CZ,81,0)</f>
        <v>0</v>
      </c>
      <c r="CS610" s="14">
        <f>VLOOKUP($B610,[2]Sheet3!$G:$CZ,82,0)</f>
        <v>0</v>
      </c>
      <c r="CT610" s="14">
        <f>VLOOKUP($B610,[2]Sheet3!$G:$CZ,83,0)</f>
        <v>0</v>
      </c>
      <c r="CU610" s="14">
        <f>VLOOKUP($B610,[2]Sheet3!$G:$CZ,84,0)</f>
        <v>0</v>
      </c>
      <c r="CV610" s="14">
        <f>VLOOKUP($B610,[2]Sheet3!$G:$CZ,85,0)</f>
        <v>0</v>
      </c>
      <c r="CW610" s="14">
        <f>VLOOKUP($B610,[2]Sheet3!$G:$CZ,86,0)</f>
        <v>0</v>
      </c>
      <c r="CX610" s="14">
        <f>VLOOKUP($B610,[2]Sheet3!$G:$CZ,87,0)</f>
        <v>0</v>
      </c>
      <c r="CY610" s="14">
        <f>VLOOKUP($B610,[2]Sheet3!$G:$CZ,88,0)</f>
        <v>0</v>
      </c>
      <c r="CZ610" s="14">
        <f>VLOOKUP($B610,[2]Sheet3!$G:$CZ,89,0)</f>
        <v>0</v>
      </c>
      <c r="DA610" s="14">
        <f>VLOOKUP($B610,[2]Sheet3!$G:$CZ,90,0)</f>
        <v>0</v>
      </c>
      <c r="DB610" s="14">
        <f>VLOOKUP($B610,[2]Sheet3!$G:$CZ,91,0)</f>
        <v>0</v>
      </c>
      <c r="DC610" s="14">
        <f>VLOOKUP($B610,[2]Sheet3!$G:$CZ,92,0)</f>
        <v>0</v>
      </c>
      <c r="DD610" s="14">
        <f>VLOOKUP($B610,[2]Sheet3!$G:$CZ,93,0)</f>
        <v>0</v>
      </c>
      <c r="DE610" s="14">
        <f>VLOOKUP($B610,[2]Sheet3!$G:$CZ,94,0)</f>
        <v>0</v>
      </c>
      <c r="DF610" s="14">
        <f>VLOOKUP($B610,[2]Sheet3!$G:$CZ,95,0)</f>
        <v>0</v>
      </c>
      <c r="DG610" s="14">
        <f>VLOOKUP($B610,[2]Sheet3!$G:$CZ,96,0)</f>
        <v>0</v>
      </c>
      <c r="DH610" s="14">
        <f>VLOOKUP($B610,[2]Sheet3!$G:$CZ,97,0)</f>
        <v>0</v>
      </c>
      <c r="DI610" s="14">
        <f>VLOOKUP($B610,[2]Sheet3!$G:$CZ,98,0)</f>
        <v>0</v>
      </c>
    </row>
    <row r="611" spans="1:113" x14ac:dyDescent="0.3">
      <c r="A611" s="9" t="str">
        <f t="shared" si="29"/>
        <v>S1R089</v>
      </c>
      <c r="B611" s="15" t="s">
        <v>1662</v>
      </c>
      <c r="C611" s="15" t="s">
        <v>1663</v>
      </c>
      <c r="F611" s="7" t="s">
        <v>15</v>
      </c>
      <c r="G611" s="12" t="s">
        <v>4106</v>
      </c>
      <c r="H611" s="12" t="str">
        <f>VLOOKUP($B611,[1]Sheet1!$A:$G,5,0)</f>
        <v>prem.kumarmani@redingtongroup.com</v>
      </c>
      <c r="I611" s="12" t="str">
        <f>VLOOKUP($B611,[1]Sheet1!$A:$G,7,0)</f>
        <v>yogesh.ganesh@redingtongroup.com</v>
      </c>
      <c r="J611" s="12" t="s">
        <v>82</v>
      </c>
      <c r="K611" s="7"/>
      <c r="L611" s="7"/>
      <c r="M611" s="8"/>
      <c r="N611" s="7" t="str">
        <f t="shared" si="27"/>
        <v>prem.kumarmani@redingtongroup.com; yogesh.ganesh@redingtongroup.com; nilesh.phirke@redingtongroup.com;christopher.joseph@redingtongroup.com</v>
      </c>
      <c r="O611" s="7" t="str">
        <f t="shared" si="28"/>
        <v>S1R089</v>
      </c>
      <c r="P611" s="8" t="s">
        <v>5215</v>
      </c>
      <c r="Q611" s="14">
        <f>VLOOKUP($B611,[2]Sheet3!$G:$CZ,2,0)</f>
        <v>2400301347</v>
      </c>
      <c r="R611" s="14">
        <f>VLOOKUP($B611,[2]Sheet3!$G:$CZ,3,0)</f>
        <v>2400299845</v>
      </c>
      <c r="S611" s="14">
        <f>VLOOKUP($B611,[2]Sheet3!$G:$CZ,4,0)</f>
        <v>2400301345</v>
      </c>
      <c r="T611" s="14">
        <f>VLOOKUP($B611,[2]Sheet3!$G:$CZ,5,0)</f>
        <v>2400303623</v>
      </c>
      <c r="U611" s="14">
        <f>VLOOKUP($B611,[2]Sheet3!$G:$CZ,6,0)</f>
        <v>2400301343</v>
      </c>
      <c r="V611" s="14">
        <f>VLOOKUP($B611,[2]Sheet3!$G:$CZ,7,0)</f>
        <v>0</v>
      </c>
      <c r="W611" s="14">
        <f>VLOOKUP($B611,[2]Sheet3!$G:$CZ,8,0)</f>
        <v>0</v>
      </c>
      <c r="X611" s="14">
        <f>VLOOKUP($B611,[2]Sheet3!$G:$CZ,9,0)</f>
        <v>0</v>
      </c>
      <c r="Y611" s="14">
        <f>VLOOKUP($B611,[2]Sheet3!$G:$CZ,10,0)</f>
        <v>0</v>
      </c>
      <c r="Z611" s="14">
        <f>VLOOKUP($B611,[2]Sheet3!$G:$CZ,11,0)</f>
        <v>0</v>
      </c>
      <c r="AA611" s="14">
        <f>VLOOKUP($B611,[2]Sheet3!$G:$CZ,12,0)</f>
        <v>0</v>
      </c>
      <c r="AB611" s="14">
        <f>VLOOKUP($B611,[2]Sheet3!$G:$CZ,13,0)</f>
        <v>0</v>
      </c>
      <c r="AC611" s="14">
        <f>VLOOKUP($B611,[2]Sheet3!$G:$CZ,14,0)</f>
        <v>0</v>
      </c>
      <c r="AD611" s="14">
        <f>VLOOKUP($B611,[2]Sheet3!$G:$CZ,15,0)</f>
        <v>0</v>
      </c>
      <c r="AE611" s="14">
        <f>VLOOKUP($B611,[2]Sheet3!$G:$CZ,16,0)</f>
        <v>0</v>
      </c>
      <c r="AF611" s="14">
        <f>VLOOKUP($B611,[2]Sheet3!$G:$CZ,17,0)</f>
        <v>0</v>
      </c>
      <c r="AG611" s="14">
        <f>VLOOKUP($B611,[2]Sheet3!$G:$CZ,18,0)</f>
        <v>0</v>
      </c>
      <c r="AH611" s="14">
        <f>VLOOKUP($B611,[2]Sheet3!$G:$CZ,19,0)</f>
        <v>0</v>
      </c>
      <c r="AI611" s="14">
        <f>VLOOKUP($B611,[2]Sheet3!$G:$CZ,20,0)</f>
        <v>0</v>
      </c>
      <c r="AJ611" s="14">
        <f>VLOOKUP($B611,[2]Sheet3!$G:$CZ,21,0)</f>
        <v>0</v>
      </c>
      <c r="AK611" s="14">
        <f>VLOOKUP($B611,[2]Sheet3!$G:$CZ,22,0)</f>
        <v>0</v>
      </c>
      <c r="AL611" s="14">
        <f>VLOOKUP($B611,[2]Sheet3!$G:$CZ,23,0)</f>
        <v>0</v>
      </c>
      <c r="AM611" s="14">
        <f>VLOOKUP($B611,[2]Sheet3!$G:$CZ,24,0)</f>
        <v>0</v>
      </c>
      <c r="AN611" s="14">
        <f>VLOOKUP($B611,[2]Sheet3!$G:$CZ,25,0)</f>
        <v>0</v>
      </c>
      <c r="AO611" s="14">
        <f>VLOOKUP($B611,[2]Sheet3!$G:$CZ,26,0)</f>
        <v>0</v>
      </c>
      <c r="AP611" s="14">
        <f>VLOOKUP($B611,[2]Sheet3!$G:$CZ,27,0)</f>
        <v>0</v>
      </c>
      <c r="AQ611" s="14">
        <f>VLOOKUP($B611,[2]Sheet3!$G:$CZ,28,0)</f>
        <v>0</v>
      </c>
      <c r="AR611" s="14">
        <f>VLOOKUP($B611,[2]Sheet3!$G:$CZ,29,0)</f>
        <v>0</v>
      </c>
      <c r="AS611" s="14">
        <f>VLOOKUP($B611,[2]Sheet3!$G:$CZ,30,0)</f>
        <v>0</v>
      </c>
      <c r="AT611" s="14">
        <f>VLOOKUP($B611,[2]Sheet3!$G:$CZ,31,0)</f>
        <v>0</v>
      </c>
      <c r="AU611" s="14">
        <f>VLOOKUP($B611,[2]Sheet3!$G:$CZ,32,0)</f>
        <v>0</v>
      </c>
      <c r="AV611" s="14">
        <f>VLOOKUP($B611,[2]Sheet3!$G:$CZ,33,0)</f>
        <v>0</v>
      </c>
      <c r="AW611" s="14">
        <f>VLOOKUP($B611,[2]Sheet3!$G:$CZ,34,0)</f>
        <v>0</v>
      </c>
      <c r="AX611" s="14">
        <f>VLOOKUP($B611,[2]Sheet3!$G:$CZ,35,0)</f>
        <v>0</v>
      </c>
      <c r="AY611" s="14">
        <f>VLOOKUP($B611,[2]Sheet3!$G:$CZ,36,0)</f>
        <v>0</v>
      </c>
      <c r="AZ611" s="14">
        <f>VLOOKUP($B611,[2]Sheet3!$G:$CZ,37,0)</f>
        <v>0</v>
      </c>
      <c r="BA611" s="14">
        <f>VLOOKUP($B611,[2]Sheet3!$G:$CZ,38,0)</f>
        <v>0</v>
      </c>
      <c r="BB611" s="14">
        <f>VLOOKUP($B611,[2]Sheet3!$G:$CZ,39,0)</f>
        <v>0</v>
      </c>
      <c r="BC611" s="14">
        <f>VLOOKUP($B611,[2]Sheet3!$G:$CZ,40,0)</f>
        <v>0</v>
      </c>
      <c r="BD611" s="14">
        <f>VLOOKUP($B611,[2]Sheet3!$G:$CZ,41,0)</f>
        <v>0</v>
      </c>
      <c r="BE611" s="14">
        <f>VLOOKUP($B611,[2]Sheet3!$G:$CZ,42,0)</f>
        <v>0</v>
      </c>
      <c r="BF611" s="14">
        <f>VLOOKUP($B611,[2]Sheet3!$G:$CZ,43,0)</f>
        <v>0</v>
      </c>
      <c r="BG611" s="14">
        <f>VLOOKUP($B611,[2]Sheet3!$G:$CZ,44,0)</f>
        <v>0</v>
      </c>
      <c r="BH611" s="14">
        <f>VLOOKUP($B611,[2]Sheet3!$G:$CZ,45,0)</f>
        <v>0</v>
      </c>
      <c r="BI611" s="14">
        <f>VLOOKUP($B611,[2]Sheet3!$G:$CZ,46,0)</f>
        <v>0</v>
      </c>
      <c r="BJ611" s="14">
        <f>VLOOKUP($B611,[2]Sheet3!$G:$CZ,47,0)</f>
        <v>0</v>
      </c>
      <c r="BK611" s="14">
        <f>VLOOKUP($B611,[2]Sheet3!$G:$CZ,48,0)</f>
        <v>0</v>
      </c>
      <c r="BL611" s="14">
        <f>VLOOKUP($B611,[2]Sheet3!$G:$CZ,49,0)</f>
        <v>0</v>
      </c>
      <c r="BM611" s="14">
        <f>VLOOKUP($B611,[2]Sheet3!$G:$CZ,50,0)</f>
        <v>0</v>
      </c>
      <c r="BN611" s="14">
        <f>VLOOKUP($B611,[2]Sheet3!$G:$CZ,51,0)</f>
        <v>0</v>
      </c>
      <c r="BO611" s="14">
        <f>VLOOKUP($B611,[2]Sheet3!$G:$CZ,52,0)</f>
        <v>0</v>
      </c>
      <c r="BP611" s="14">
        <f>VLOOKUP($B611,[2]Sheet3!$G:$CZ,53,0)</f>
        <v>0</v>
      </c>
      <c r="BQ611" s="14">
        <f>VLOOKUP($B611,[2]Sheet3!$G:$CZ,54,0)</f>
        <v>0</v>
      </c>
      <c r="BR611" s="14">
        <f>VLOOKUP($B611,[2]Sheet3!$G:$CZ,55,0)</f>
        <v>0</v>
      </c>
      <c r="BS611" s="14">
        <f>VLOOKUP($B611,[2]Sheet3!$G:$CZ,56,0)</f>
        <v>0</v>
      </c>
      <c r="BT611" s="14">
        <f>VLOOKUP($B611,[2]Sheet3!$G:$CZ,57,0)</f>
        <v>0</v>
      </c>
      <c r="BU611" s="14">
        <f>VLOOKUP($B611,[2]Sheet3!$G:$CZ,58,0)</f>
        <v>0</v>
      </c>
      <c r="BV611" s="14">
        <f>VLOOKUP($B611,[2]Sheet3!$G:$CZ,59,0)</f>
        <v>0</v>
      </c>
      <c r="BW611" s="14">
        <f>VLOOKUP($B611,[2]Sheet3!$G:$CZ,60,0)</f>
        <v>0</v>
      </c>
      <c r="BX611" s="14">
        <f>VLOOKUP($B611,[2]Sheet3!$G:$CZ,61,0)</f>
        <v>0</v>
      </c>
      <c r="BY611" s="14">
        <f>VLOOKUP($B611,[2]Sheet3!$G:$CZ,62,0)</f>
        <v>0</v>
      </c>
      <c r="BZ611" s="14">
        <f>VLOOKUP($B611,[2]Sheet3!$G:$CZ,63,0)</f>
        <v>0</v>
      </c>
      <c r="CA611" s="14">
        <f>VLOOKUP($B611,[2]Sheet3!$G:$CZ,64,0)</f>
        <v>0</v>
      </c>
      <c r="CB611" s="14">
        <f>VLOOKUP($B611,[2]Sheet3!$G:$CZ,65,0)</f>
        <v>0</v>
      </c>
      <c r="CC611" s="14">
        <f>VLOOKUP($B611,[2]Sheet3!$G:$CZ,66,0)</f>
        <v>0</v>
      </c>
      <c r="CD611" s="14">
        <f>VLOOKUP($B611,[2]Sheet3!$G:$CZ,67,0)</f>
        <v>0</v>
      </c>
      <c r="CE611" s="14">
        <f>VLOOKUP($B611,[2]Sheet3!$G:$CZ,68,0)</f>
        <v>0</v>
      </c>
      <c r="CF611" s="14">
        <f>VLOOKUP($B611,[2]Sheet3!$G:$CZ,69,0)</f>
        <v>0</v>
      </c>
      <c r="CG611" s="14">
        <f>VLOOKUP($B611,[2]Sheet3!$G:$CZ,70,0)</f>
        <v>0</v>
      </c>
      <c r="CH611" s="14">
        <f>VLOOKUP($B611,[2]Sheet3!$G:$CZ,71,0)</f>
        <v>0</v>
      </c>
      <c r="CI611" s="14">
        <f>VLOOKUP($B611,[2]Sheet3!$G:$CZ,72,0)</f>
        <v>0</v>
      </c>
      <c r="CJ611" s="14">
        <f>VLOOKUP($B611,[2]Sheet3!$G:$CZ,73,0)</f>
        <v>0</v>
      </c>
      <c r="CK611" s="14">
        <f>VLOOKUP($B611,[2]Sheet3!$G:$CZ,74,0)</f>
        <v>0</v>
      </c>
      <c r="CL611" s="14">
        <f>VLOOKUP($B611,[2]Sheet3!$G:$CZ,75,0)</f>
        <v>0</v>
      </c>
      <c r="CM611" s="14">
        <f>VLOOKUP($B611,[2]Sheet3!$G:$CZ,76,0)</f>
        <v>0</v>
      </c>
      <c r="CN611" s="14">
        <f>VLOOKUP($B611,[2]Sheet3!$G:$CZ,77,0)</f>
        <v>0</v>
      </c>
      <c r="CO611" s="14">
        <f>VLOOKUP($B611,[2]Sheet3!$G:$CZ,78,0)</f>
        <v>0</v>
      </c>
      <c r="CP611" s="14">
        <f>VLOOKUP($B611,[2]Sheet3!$G:$CZ,79,0)</f>
        <v>0</v>
      </c>
      <c r="CQ611" s="14">
        <f>VLOOKUP($B611,[2]Sheet3!$G:$CZ,80,0)</f>
        <v>0</v>
      </c>
      <c r="CR611" s="14">
        <f>VLOOKUP($B611,[2]Sheet3!$G:$CZ,81,0)</f>
        <v>0</v>
      </c>
      <c r="CS611" s="14">
        <f>VLOOKUP($B611,[2]Sheet3!$G:$CZ,82,0)</f>
        <v>0</v>
      </c>
      <c r="CT611" s="14">
        <f>VLOOKUP($B611,[2]Sheet3!$G:$CZ,83,0)</f>
        <v>0</v>
      </c>
      <c r="CU611" s="14">
        <f>VLOOKUP($B611,[2]Sheet3!$G:$CZ,84,0)</f>
        <v>0</v>
      </c>
      <c r="CV611" s="14">
        <f>VLOOKUP($B611,[2]Sheet3!$G:$CZ,85,0)</f>
        <v>0</v>
      </c>
      <c r="CW611" s="14">
        <f>VLOOKUP($B611,[2]Sheet3!$G:$CZ,86,0)</f>
        <v>0</v>
      </c>
      <c r="CX611" s="14">
        <f>VLOOKUP($B611,[2]Sheet3!$G:$CZ,87,0)</f>
        <v>0</v>
      </c>
      <c r="CY611" s="14">
        <f>VLOOKUP($B611,[2]Sheet3!$G:$CZ,88,0)</f>
        <v>0</v>
      </c>
      <c r="CZ611" s="14">
        <f>VLOOKUP($B611,[2]Sheet3!$G:$CZ,89,0)</f>
        <v>0</v>
      </c>
      <c r="DA611" s="14">
        <f>VLOOKUP($B611,[2]Sheet3!$G:$CZ,90,0)</f>
        <v>0</v>
      </c>
      <c r="DB611" s="14">
        <f>VLOOKUP($B611,[2]Sheet3!$G:$CZ,91,0)</f>
        <v>0</v>
      </c>
      <c r="DC611" s="14">
        <f>VLOOKUP($B611,[2]Sheet3!$G:$CZ,92,0)</f>
        <v>0</v>
      </c>
      <c r="DD611" s="14">
        <f>VLOOKUP($B611,[2]Sheet3!$G:$CZ,93,0)</f>
        <v>0</v>
      </c>
      <c r="DE611" s="14">
        <f>VLOOKUP($B611,[2]Sheet3!$G:$CZ,94,0)</f>
        <v>0</v>
      </c>
      <c r="DF611" s="14">
        <f>VLOOKUP($B611,[2]Sheet3!$G:$CZ,95,0)</f>
        <v>0</v>
      </c>
      <c r="DG611" s="14">
        <f>VLOOKUP($B611,[2]Sheet3!$G:$CZ,96,0)</f>
        <v>0</v>
      </c>
      <c r="DH611" s="14">
        <f>VLOOKUP($B611,[2]Sheet3!$G:$CZ,97,0)</f>
        <v>0</v>
      </c>
      <c r="DI611" s="14">
        <f>VLOOKUP($B611,[2]Sheet3!$G:$CZ,98,0)</f>
        <v>0</v>
      </c>
    </row>
    <row r="612" spans="1:113" x14ac:dyDescent="0.3">
      <c r="A612" s="9" t="str">
        <f t="shared" si="29"/>
        <v>W33190</v>
      </c>
      <c r="B612" s="15" t="s">
        <v>318</v>
      </c>
      <c r="C612" s="15" t="s">
        <v>319</v>
      </c>
      <c r="F612" s="7" t="s">
        <v>15</v>
      </c>
      <c r="G612" s="12" t="s">
        <v>4107</v>
      </c>
      <c r="H612" s="12" t="str">
        <f>VLOOKUP($B612,[1]Sheet1!$A:$G,5,0)</f>
        <v>shobhit.kumar@redingtongroup.com</v>
      </c>
      <c r="I612" s="12" t="str">
        <f>VLOOKUP($B612,[1]Sheet1!$A:$G,7,0)</f>
        <v>rohan.vora@redingtongroup.com</v>
      </c>
      <c r="J612" s="12" t="s">
        <v>82</v>
      </c>
      <c r="K612" s="7"/>
      <c r="L612" s="7"/>
      <c r="M612" s="8"/>
      <c r="N612" s="7" t="str">
        <f t="shared" si="27"/>
        <v>shobhit.kumar@redingtongroup.com; rohan.vora@redingtongroup.com; nilesh.phirke@redingtongroup.com;christopher.joseph@redingtongroup.com</v>
      </c>
      <c r="O612" s="7" t="str">
        <f t="shared" si="28"/>
        <v>W33190</v>
      </c>
      <c r="P612" s="8" t="s">
        <v>5215</v>
      </c>
      <c r="Q612" s="14">
        <f>VLOOKUP($B612,[2]Sheet3!$G:$CZ,2,0)</f>
        <v>2400304377</v>
      </c>
      <c r="R612" s="14">
        <f>VLOOKUP($B612,[2]Sheet3!$G:$CZ,3,0)</f>
        <v>2400304575</v>
      </c>
      <c r="S612" s="14">
        <f>VLOOKUP($B612,[2]Sheet3!$G:$CZ,4,0)</f>
        <v>2400304368</v>
      </c>
      <c r="T612" s="14">
        <f>VLOOKUP($B612,[2]Sheet3!$G:$CZ,5,0)</f>
        <v>2400304371</v>
      </c>
      <c r="U612" s="14">
        <f>VLOOKUP($B612,[2]Sheet3!$G:$CZ,6,0)</f>
        <v>2400304688</v>
      </c>
      <c r="V612" s="14">
        <f>VLOOKUP($B612,[2]Sheet3!$G:$CZ,7,0)</f>
        <v>2400304689</v>
      </c>
      <c r="W612" s="14">
        <f>VLOOKUP($B612,[2]Sheet3!$G:$CZ,8,0)</f>
        <v>2400301550</v>
      </c>
      <c r="X612" s="14">
        <f>VLOOKUP($B612,[2]Sheet3!$G:$CZ,9,0)</f>
        <v>2400304370</v>
      </c>
      <c r="Y612" s="14">
        <f>VLOOKUP($B612,[2]Sheet3!$G:$CZ,10,0)</f>
        <v>2400304373</v>
      </c>
      <c r="Z612" s="14">
        <f>VLOOKUP($B612,[2]Sheet3!$G:$CZ,11,0)</f>
        <v>2400303545</v>
      </c>
      <c r="AA612" s="14">
        <f>VLOOKUP($B612,[2]Sheet3!$G:$CZ,12,0)</f>
        <v>2400309144</v>
      </c>
      <c r="AB612" s="14">
        <f>VLOOKUP($B612,[2]Sheet3!$G:$CZ,13,0)</f>
        <v>2400306711</v>
      </c>
      <c r="AC612" s="14">
        <f>VLOOKUP($B612,[2]Sheet3!$G:$CZ,14,0)</f>
        <v>0</v>
      </c>
      <c r="AD612" s="14">
        <f>VLOOKUP($B612,[2]Sheet3!$G:$CZ,15,0)</f>
        <v>0</v>
      </c>
      <c r="AE612" s="14">
        <f>VLOOKUP($B612,[2]Sheet3!$G:$CZ,16,0)</f>
        <v>0</v>
      </c>
      <c r="AF612" s="14">
        <f>VLOOKUP($B612,[2]Sheet3!$G:$CZ,17,0)</f>
        <v>0</v>
      </c>
      <c r="AG612" s="14">
        <f>VLOOKUP($B612,[2]Sheet3!$G:$CZ,18,0)</f>
        <v>0</v>
      </c>
      <c r="AH612" s="14">
        <f>VLOOKUP($B612,[2]Sheet3!$G:$CZ,19,0)</f>
        <v>0</v>
      </c>
      <c r="AI612" s="14">
        <f>VLOOKUP($B612,[2]Sheet3!$G:$CZ,20,0)</f>
        <v>0</v>
      </c>
      <c r="AJ612" s="14">
        <f>VLOOKUP($B612,[2]Sheet3!$G:$CZ,21,0)</f>
        <v>0</v>
      </c>
      <c r="AK612" s="14">
        <f>VLOOKUP($B612,[2]Sheet3!$G:$CZ,22,0)</f>
        <v>0</v>
      </c>
      <c r="AL612" s="14">
        <f>VLOOKUP($B612,[2]Sheet3!$G:$CZ,23,0)</f>
        <v>0</v>
      </c>
      <c r="AM612" s="14">
        <f>VLOOKUP($B612,[2]Sheet3!$G:$CZ,24,0)</f>
        <v>0</v>
      </c>
      <c r="AN612" s="14">
        <f>VLOOKUP($B612,[2]Sheet3!$G:$CZ,25,0)</f>
        <v>0</v>
      </c>
      <c r="AO612" s="14">
        <f>VLOOKUP($B612,[2]Sheet3!$G:$CZ,26,0)</f>
        <v>0</v>
      </c>
      <c r="AP612" s="14">
        <f>VLOOKUP($B612,[2]Sheet3!$G:$CZ,27,0)</f>
        <v>0</v>
      </c>
      <c r="AQ612" s="14">
        <f>VLOOKUP($B612,[2]Sheet3!$G:$CZ,28,0)</f>
        <v>0</v>
      </c>
      <c r="AR612" s="14">
        <f>VLOOKUP($B612,[2]Sheet3!$G:$CZ,29,0)</f>
        <v>0</v>
      </c>
      <c r="AS612" s="14">
        <f>VLOOKUP($B612,[2]Sheet3!$G:$CZ,30,0)</f>
        <v>0</v>
      </c>
      <c r="AT612" s="14">
        <f>VLOOKUP($B612,[2]Sheet3!$G:$CZ,31,0)</f>
        <v>0</v>
      </c>
      <c r="AU612" s="14">
        <f>VLOOKUP($B612,[2]Sheet3!$G:$CZ,32,0)</f>
        <v>0</v>
      </c>
      <c r="AV612" s="14">
        <f>VLOOKUP($B612,[2]Sheet3!$G:$CZ,33,0)</f>
        <v>0</v>
      </c>
      <c r="AW612" s="14">
        <f>VLOOKUP($B612,[2]Sheet3!$G:$CZ,34,0)</f>
        <v>0</v>
      </c>
      <c r="AX612" s="14">
        <f>VLOOKUP($B612,[2]Sheet3!$G:$CZ,35,0)</f>
        <v>0</v>
      </c>
      <c r="AY612" s="14">
        <f>VLOOKUP($B612,[2]Sheet3!$G:$CZ,36,0)</f>
        <v>0</v>
      </c>
      <c r="AZ612" s="14">
        <f>VLOOKUP($B612,[2]Sheet3!$G:$CZ,37,0)</f>
        <v>0</v>
      </c>
      <c r="BA612" s="14">
        <f>VLOOKUP($B612,[2]Sheet3!$G:$CZ,38,0)</f>
        <v>0</v>
      </c>
      <c r="BB612" s="14">
        <f>VLOOKUP($B612,[2]Sheet3!$G:$CZ,39,0)</f>
        <v>0</v>
      </c>
      <c r="BC612" s="14">
        <f>VLOOKUP($B612,[2]Sheet3!$G:$CZ,40,0)</f>
        <v>0</v>
      </c>
      <c r="BD612" s="14">
        <f>VLOOKUP($B612,[2]Sheet3!$G:$CZ,41,0)</f>
        <v>0</v>
      </c>
      <c r="BE612" s="14">
        <f>VLOOKUP($B612,[2]Sheet3!$G:$CZ,42,0)</f>
        <v>0</v>
      </c>
      <c r="BF612" s="14">
        <f>VLOOKUP($B612,[2]Sheet3!$G:$CZ,43,0)</f>
        <v>0</v>
      </c>
      <c r="BG612" s="14">
        <f>VLOOKUP($B612,[2]Sheet3!$G:$CZ,44,0)</f>
        <v>0</v>
      </c>
      <c r="BH612" s="14">
        <f>VLOOKUP($B612,[2]Sheet3!$G:$CZ,45,0)</f>
        <v>0</v>
      </c>
      <c r="BI612" s="14">
        <f>VLOOKUP($B612,[2]Sheet3!$G:$CZ,46,0)</f>
        <v>0</v>
      </c>
      <c r="BJ612" s="14">
        <f>VLOOKUP($B612,[2]Sheet3!$G:$CZ,47,0)</f>
        <v>0</v>
      </c>
      <c r="BK612" s="14">
        <f>VLOOKUP($B612,[2]Sheet3!$G:$CZ,48,0)</f>
        <v>0</v>
      </c>
      <c r="BL612" s="14">
        <f>VLOOKUP($B612,[2]Sheet3!$G:$CZ,49,0)</f>
        <v>0</v>
      </c>
      <c r="BM612" s="14">
        <f>VLOOKUP($B612,[2]Sheet3!$G:$CZ,50,0)</f>
        <v>0</v>
      </c>
      <c r="BN612" s="14">
        <f>VLOOKUP($B612,[2]Sheet3!$G:$CZ,51,0)</f>
        <v>0</v>
      </c>
      <c r="BO612" s="14">
        <f>VLOOKUP($B612,[2]Sheet3!$G:$CZ,52,0)</f>
        <v>0</v>
      </c>
      <c r="BP612" s="14">
        <f>VLOOKUP($B612,[2]Sheet3!$G:$CZ,53,0)</f>
        <v>0</v>
      </c>
      <c r="BQ612" s="14">
        <f>VLOOKUP($B612,[2]Sheet3!$G:$CZ,54,0)</f>
        <v>0</v>
      </c>
      <c r="BR612" s="14">
        <f>VLOOKUP($B612,[2]Sheet3!$G:$CZ,55,0)</f>
        <v>0</v>
      </c>
      <c r="BS612" s="14">
        <f>VLOOKUP($B612,[2]Sheet3!$G:$CZ,56,0)</f>
        <v>0</v>
      </c>
      <c r="BT612" s="14">
        <f>VLOOKUP($B612,[2]Sheet3!$G:$CZ,57,0)</f>
        <v>0</v>
      </c>
      <c r="BU612" s="14">
        <f>VLOOKUP($B612,[2]Sheet3!$G:$CZ,58,0)</f>
        <v>0</v>
      </c>
      <c r="BV612" s="14">
        <f>VLOOKUP($B612,[2]Sheet3!$G:$CZ,59,0)</f>
        <v>0</v>
      </c>
      <c r="BW612" s="14">
        <f>VLOOKUP($B612,[2]Sheet3!$G:$CZ,60,0)</f>
        <v>0</v>
      </c>
      <c r="BX612" s="14">
        <f>VLOOKUP($B612,[2]Sheet3!$G:$CZ,61,0)</f>
        <v>0</v>
      </c>
      <c r="BY612" s="14">
        <f>VLOOKUP($B612,[2]Sheet3!$G:$CZ,62,0)</f>
        <v>0</v>
      </c>
      <c r="BZ612" s="14">
        <f>VLOOKUP($B612,[2]Sheet3!$G:$CZ,63,0)</f>
        <v>0</v>
      </c>
      <c r="CA612" s="14">
        <f>VLOOKUP($B612,[2]Sheet3!$G:$CZ,64,0)</f>
        <v>0</v>
      </c>
      <c r="CB612" s="14">
        <f>VLOOKUP($B612,[2]Sheet3!$G:$CZ,65,0)</f>
        <v>0</v>
      </c>
      <c r="CC612" s="14">
        <f>VLOOKUP($B612,[2]Sheet3!$G:$CZ,66,0)</f>
        <v>0</v>
      </c>
      <c r="CD612" s="14">
        <f>VLOOKUP($B612,[2]Sheet3!$G:$CZ,67,0)</f>
        <v>0</v>
      </c>
      <c r="CE612" s="14">
        <f>VLOOKUP($B612,[2]Sheet3!$G:$CZ,68,0)</f>
        <v>0</v>
      </c>
      <c r="CF612" s="14">
        <f>VLOOKUP($B612,[2]Sheet3!$G:$CZ,69,0)</f>
        <v>0</v>
      </c>
      <c r="CG612" s="14">
        <f>VLOOKUP($B612,[2]Sheet3!$G:$CZ,70,0)</f>
        <v>0</v>
      </c>
      <c r="CH612" s="14">
        <f>VLOOKUP($B612,[2]Sheet3!$G:$CZ,71,0)</f>
        <v>0</v>
      </c>
      <c r="CI612" s="14">
        <f>VLOOKUP($B612,[2]Sheet3!$G:$CZ,72,0)</f>
        <v>0</v>
      </c>
      <c r="CJ612" s="14">
        <f>VLOOKUP($B612,[2]Sheet3!$G:$CZ,73,0)</f>
        <v>0</v>
      </c>
      <c r="CK612" s="14">
        <f>VLOOKUP($B612,[2]Sheet3!$G:$CZ,74,0)</f>
        <v>0</v>
      </c>
      <c r="CL612" s="14">
        <f>VLOOKUP($B612,[2]Sheet3!$G:$CZ,75,0)</f>
        <v>0</v>
      </c>
      <c r="CM612" s="14">
        <f>VLOOKUP($B612,[2]Sheet3!$G:$CZ,76,0)</f>
        <v>0</v>
      </c>
      <c r="CN612" s="14">
        <f>VLOOKUP($B612,[2]Sheet3!$G:$CZ,77,0)</f>
        <v>0</v>
      </c>
      <c r="CO612" s="14">
        <f>VLOOKUP($B612,[2]Sheet3!$G:$CZ,78,0)</f>
        <v>0</v>
      </c>
      <c r="CP612" s="14">
        <f>VLOOKUP($B612,[2]Sheet3!$G:$CZ,79,0)</f>
        <v>0</v>
      </c>
      <c r="CQ612" s="14">
        <f>VLOOKUP($B612,[2]Sheet3!$G:$CZ,80,0)</f>
        <v>0</v>
      </c>
      <c r="CR612" s="14">
        <f>VLOOKUP($B612,[2]Sheet3!$G:$CZ,81,0)</f>
        <v>0</v>
      </c>
      <c r="CS612" s="14">
        <f>VLOOKUP($B612,[2]Sheet3!$G:$CZ,82,0)</f>
        <v>0</v>
      </c>
      <c r="CT612" s="14">
        <f>VLOOKUP($B612,[2]Sheet3!$G:$CZ,83,0)</f>
        <v>0</v>
      </c>
      <c r="CU612" s="14">
        <f>VLOOKUP($B612,[2]Sheet3!$G:$CZ,84,0)</f>
        <v>0</v>
      </c>
      <c r="CV612" s="14">
        <f>VLOOKUP($B612,[2]Sheet3!$G:$CZ,85,0)</f>
        <v>0</v>
      </c>
      <c r="CW612" s="14">
        <f>VLOOKUP($B612,[2]Sheet3!$G:$CZ,86,0)</f>
        <v>0</v>
      </c>
      <c r="CX612" s="14">
        <f>VLOOKUP($B612,[2]Sheet3!$G:$CZ,87,0)</f>
        <v>0</v>
      </c>
      <c r="CY612" s="14">
        <f>VLOOKUP($B612,[2]Sheet3!$G:$CZ,88,0)</f>
        <v>0</v>
      </c>
      <c r="CZ612" s="14">
        <f>VLOOKUP($B612,[2]Sheet3!$G:$CZ,89,0)</f>
        <v>0</v>
      </c>
      <c r="DA612" s="14">
        <f>VLOOKUP($B612,[2]Sheet3!$G:$CZ,90,0)</f>
        <v>0</v>
      </c>
      <c r="DB612" s="14">
        <f>VLOOKUP($B612,[2]Sheet3!$G:$CZ,91,0)</f>
        <v>0</v>
      </c>
      <c r="DC612" s="14">
        <f>VLOOKUP($B612,[2]Sheet3!$G:$CZ,92,0)</f>
        <v>0</v>
      </c>
      <c r="DD612" s="14">
        <f>VLOOKUP($B612,[2]Sheet3!$G:$CZ,93,0)</f>
        <v>0</v>
      </c>
      <c r="DE612" s="14">
        <f>VLOOKUP($B612,[2]Sheet3!$G:$CZ,94,0)</f>
        <v>0</v>
      </c>
      <c r="DF612" s="14">
        <f>VLOOKUP($B612,[2]Sheet3!$G:$CZ,95,0)</f>
        <v>0</v>
      </c>
      <c r="DG612" s="14">
        <f>VLOOKUP($B612,[2]Sheet3!$G:$CZ,96,0)</f>
        <v>0</v>
      </c>
      <c r="DH612" s="14">
        <f>VLOOKUP($B612,[2]Sheet3!$G:$CZ,97,0)</f>
        <v>0</v>
      </c>
      <c r="DI612" s="14">
        <f>VLOOKUP($B612,[2]Sheet3!$G:$CZ,98,0)</f>
        <v>0</v>
      </c>
    </row>
    <row r="613" spans="1:113" x14ac:dyDescent="0.3">
      <c r="A613" s="9" t="str">
        <f t="shared" si="29"/>
        <v>W93141</v>
      </c>
      <c r="B613" s="15" t="s">
        <v>1664</v>
      </c>
      <c r="C613" s="15" t="s">
        <v>1665</v>
      </c>
      <c r="F613" s="7" t="s">
        <v>15</v>
      </c>
      <c r="G613" s="12" t="s">
        <v>4108</v>
      </c>
      <c r="H613" s="12" t="str">
        <f>VLOOKUP($B613,[1]Sheet1!$A:$G,5,0)</f>
        <v>shobhit.kumar@redingtongroup.com</v>
      </c>
      <c r="I613" s="12" t="str">
        <f>VLOOKUP($B613,[1]Sheet1!$A:$G,7,0)</f>
        <v>rohan.vora@redingtongroup.com</v>
      </c>
      <c r="J613" s="12" t="s">
        <v>82</v>
      </c>
      <c r="K613" s="7"/>
      <c r="L613" s="7"/>
      <c r="M613" s="8"/>
      <c r="N613" s="7" t="str">
        <f t="shared" si="27"/>
        <v>shobhit.kumar@redingtongroup.com; rohan.vora@redingtongroup.com; nilesh.phirke@redingtongroup.com;christopher.joseph@redingtongroup.com</v>
      </c>
      <c r="O613" s="7" t="str">
        <f t="shared" si="28"/>
        <v>W93141</v>
      </c>
      <c r="P613" s="8" t="s">
        <v>5215</v>
      </c>
      <c r="Q613" s="14">
        <f>VLOOKUP($B613,[2]Sheet3!$G:$CZ,2,0)</f>
        <v>2400305217</v>
      </c>
      <c r="R613" s="14">
        <f>VLOOKUP($B613,[2]Sheet3!$G:$CZ,3,0)</f>
        <v>2400301548</v>
      </c>
      <c r="S613" s="14">
        <f>VLOOKUP($B613,[2]Sheet3!$G:$CZ,4,0)</f>
        <v>2400305220</v>
      </c>
      <c r="T613" s="14">
        <f>VLOOKUP($B613,[2]Sheet3!$G:$CZ,5,0)</f>
        <v>0</v>
      </c>
      <c r="U613" s="14">
        <f>VLOOKUP($B613,[2]Sheet3!$G:$CZ,6,0)</f>
        <v>0</v>
      </c>
      <c r="V613" s="14">
        <f>VLOOKUP($B613,[2]Sheet3!$G:$CZ,7,0)</f>
        <v>0</v>
      </c>
      <c r="W613" s="14">
        <f>VLOOKUP($B613,[2]Sheet3!$G:$CZ,8,0)</f>
        <v>0</v>
      </c>
      <c r="X613" s="14">
        <f>VLOOKUP($B613,[2]Sheet3!$G:$CZ,9,0)</f>
        <v>0</v>
      </c>
      <c r="Y613" s="14">
        <f>VLOOKUP($B613,[2]Sheet3!$G:$CZ,10,0)</f>
        <v>0</v>
      </c>
      <c r="Z613" s="14">
        <f>VLOOKUP($B613,[2]Sheet3!$G:$CZ,11,0)</f>
        <v>0</v>
      </c>
      <c r="AA613" s="14">
        <f>VLOOKUP($B613,[2]Sheet3!$G:$CZ,12,0)</f>
        <v>0</v>
      </c>
      <c r="AB613" s="14">
        <f>VLOOKUP($B613,[2]Sheet3!$G:$CZ,13,0)</f>
        <v>0</v>
      </c>
      <c r="AC613" s="14">
        <f>VLOOKUP($B613,[2]Sheet3!$G:$CZ,14,0)</f>
        <v>0</v>
      </c>
      <c r="AD613" s="14">
        <f>VLOOKUP($B613,[2]Sheet3!$G:$CZ,15,0)</f>
        <v>0</v>
      </c>
      <c r="AE613" s="14">
        <f>VLOOKUP($B613,[2]Sheet3!$G:$CZ,16,0)</f>
        <v>0</v>
      </c>
      <c r="AF613" s="14">
        <f>VLOOKUP($B613,[2]Sheet3!$G:$CZ,17,0)</f>
        <v>0</v>
      </c>
      <c r="AG613" s="14">
        <f>VLOOKUP($B613,[2]Sheet3!$G:$CZ,18,0)</f>
        <v>0</v>
      </c>
      <c r="AH613" s="14">
        <f>VLOOKUP($B613,[2]Sheet3!$G:$CZ,19,0)</f>
        <v>0</v>
      </c>
      <c r="AI613" s="14">
        <f>VLOOKUP($B613,[2]Sheet3!$G:$CZ,20,0)</f>
        <v>0</v>
      </c>
      <c r="AJ613" s="14">
        <f>VLOOKUP($B613,[2]Sheet3!$G:$CZ,21,0)</f>
        <v>0</v>
      </c>
      <c r="AK613" s="14">
        <f>VLOOKUP($B613,[2]Sheet3!$G:$CZ,22,0)</f>
        <v>0</v>
      </c>
      <c r="AL613" s="14">
        <f>VLOOKUP($B613,[2]Sheet3!$G:$CZ,23,0)</f>
        <v>0</v>
      </c>
      <c r="AM613" s="14">
        <f>VLOOKUP($B613,[2]Sheet3!$G:$CZ,24,0)</f>
        <v>0</v>
      </c>
      <c r="AN613" s="14">
        <f>VLOOKUP($B613,[2]Sheet3!$G:$CZ,25,0)</f>
        <v>0</v>
      </c>
      <c r="AO613" s="14">
        <f>VLOOKUP($B613,[2]Sheet3!$G:$CZ,26,0)</f>
        <v>0</v>
      </c>
      <c r="AP613" s="14">
        <f>VLOOKUP($B613,[2]Sheet3!$G:$CZ,27,0)</f>
        <v>0</v>
      </c>
      <c r="AQ613" s="14">
        <f>VLOOKUP($B613,[2]Sheet3!$G:$CZ,28,0)</f>
        <v>0</v>
      </c>
      <c r="AR613" s="14">
        <f>VLOOKUP($B613,[2]Sheet3!$G:$CZ,29,0)</f>
        <v>0</v>
      </c>
      <c r="AS613" s="14">
        <f>VLOOKUP($B613,[2]Sheet3!$G:$CZ,30,0)</f>
        <v>0</v>
      </c>
      <c r="AT613" s="14">
        <f>VLOOKUP($B613,[2]Sheet3!$G:$CZ,31,0)</f>
        <v>0</v>
      </c>
      <c r="AU613" s="14">
        <f>VLOOKUP($B613,[2]Sheet3!$G:$CZ,32,0)</f>
        <v>0</v>
      </c>
      <c r="AV613" s="14">
        <f>VLOOKUP($B613,[2]Sheet3!$G:$CZ,33,0)</f>
        <v>0</v>
      </c>
      <c r="AW613" s="14">
        <f>VLOOKUP($B613,[2]Sheet3!$G:$CZ,34,0)</f>
        <v>0</v>
      </c>
      <c r="AX613" s="14">
        <f>VLOOKUP($B613,[2]Sheet3!$G:$CZ,35,0)</f>
        <v>0</v>
      </c>
      <c r="AY613" s="14">
        <f>VLOOKUP($B613,[2]Sheet3!$G:$CZ,36,0)</f>
        <v>0</v>
      </c>
      <c r="AZ613" s="14">
        <f>VLOOKUP($B613,[2]Sheet3!$G:$CZ,37,0)</f>
        <v>0</v>
      </c>
      <c r="BA613" s="14">
        <f>VLOOKUP($B613,[2]Sheet3!$G:$CZ,38,0)</f>
        <v>0</v>
      </c>
      <c r="BB613" s="14">
        <f>VLOOKUP($B613,[2]Sheet3!$G:$CZ,39,0)</f>
        <v>0</v>
      </c>
      <c r="BC613" s="14">
        <f>VLOOKUP($B613,[2]Sheet3!$G:$CZ,40,0)</f>
        <v>0</v>
      </c>
      <c r="BD613" s="14">
        <f>VLOOKUP($B613,[2]Sheet3!$G:$CZ,41,0)</f>
        <v>0</v>
      </c>
      <c r="BE613" s="14">
        <f>VLOOKUP($B613,[2]Sheet3!$G:$CZ,42,0)</f>
        <v>0</v>
      </c>
      <c r="BF613" s="14">
        <f>VLOOKUP($B613,[2]Sheet3!$G:$CZ,43,0)</f>
        <v>0</v>
      </c>
      <c r="BG613" s="14">
        <f>VLOOKUP($B613,[2]Sheet3!$G:$CZ,44,0)</f>
        <v>0</v>
      </c>
      <c r="BH613" s="14">
        <f>VLOOKUP($B613,[2]Sheet3!$G:$CZ,45,0)</f>
        <v>0</v>
      </c>
      <c r="BI613" s="14">
        <f>VLOOKUP($B613,[2]Sheet3!$G:$CZ,46,0)</f>
        <v>0</v>
      </c>
      <c r="BJ613" s="14">
        <f>VLOOKUP($B613,[2]Sheet3!$G:$CZ,47,0)</f>
        <v>0</v>
      </c>
      <c r="BK613" s="14">
        <f>VLOOKUP($B613,[2]Sheet3!$G:$CZ,48,0)</f>
        <v>0</v>
      </c>
      <c r="BL613" s="14">
        <f>VLOOKUP($B613,[2]Sheet3!$G:$CZ,49,0)</f>
        <v>0</v>
      </c>
      <c r="BM613" s="14">
        <f>VLOOKUP($B613,[2]Sheet3!$G:$CZ,50,0)</f>
        <v>0</v>
      </c>
      <c r="BN613" s="14">
        <f>VLOOKUP($B613,[2]Sheet3!$G:$CZ,51,0)</f>
        <v>0</v>
      </c>
      <c r="BO613" s="14">
        <f>VLOOKUP($B613,[2]Sheet3!$G:$CZ,52,0)</f>
        <v>0</v>
      </c>
      <c r="BP613" s="14">
        <f>VLOOKUP($B613,[2]Sheet3!$G:$CZ,53,0)</f>
        <v>0</v>
      </c>
      <c r="BQ613" s="14">
        <f>VLOOKUP($B613,[2]Sheet3!$G:$CZ,54,0)</f>
        <v>0</v>
      </c>
      <c r="BR613" s="14">
        <f>VLOOKUP($B613,[2]Sheet3!$G:$CZ,55,0)</f>
        <v>0</v>
      </c>
      <c r="BS613" s="14">
        <f>VLOOKUP($B613,[2]Sheet3!$G:$CZ,56,0)</f>
        <v>0</v>
      </c>
      <c r="BT613" s="14">
        <f>VLOOKUP($B613,[2]Sheet3!$G:$CZ,57,0)</f>
        <v>0</v>
      </c>
      <c r="BU613" s="14">
        <f>VLOOKUP($B613,[2]Sheet3!$G:$CZ,58,0)</f>
        <v>0</v>
      </c>
      <c r="BV613" s="14">
        <f>VLOOKUP($B613,[2]Sheet3!$G:$CZ,59,0)</f>
        <v>0</v>
      </c>
      <c r="BW613" s="14">
        <f>VLOOKUP($B613,[2]Sheet3!$G:$CZ,60,0)</f>
        <v>0</v>
      </c>
      <c r="BX613" s="14">
        <f>VLOOKUP($B613,[2]Sheet3!$G:$CZ,61,0)</f>
        <v>0</v>
      </c>
      <c r="BY613" s="14">
        <f>VLOOKUP($B613,[2]Sheet3!$G:$CZ,62,0)</f>
        <v>0</v>
      </c>
      <c r="BZ613" s="14">
        <f>VLOOKUP($B613,[2]Sheet3!$G:$CZ,63,0)</f>
        <v>0</v>
      </c>
      <c r="CA613" s="14">
        <f>VLOOKUP($B613,[2]Sheet3!$G:$CZ,64,0)</f>
        <v>0</v>
      </c>
      <c r="CB613" s="14">
        <f>VLOOKUP($B613,[2]Sheet3!$G:$CZ,65,0)</f>
        <v>0</v>
      </c>
      <c r="CC613" s="14">
        <f>VLOOKUP($B613,[2]Sheet3!$G:$CZ,66,0)</f>
        <v>0</v>
      </c>
      <c r="CD613" s="14">
        <f>VLOOKUP($B613,[2]Sheet3!$G:$CZ,67,0)</f>
        <v>0</v>
      </c>
      <c r="CE613" s="14">
        <f>VLOOKUP($B613,[2]Sheet3!$G:$CZ,68,0)</f>
        <v>0</v>
      </c>
      <c r="CF613" s="14">
        <f>VLOOKUP($B613,[2]Sheet3!$G:$CZ,69,0)</f>
        <v>0</v>
      </c>
      <c r="CG613" s="14">
        <f>VLOOKUP($B613,[2]Sheet3!$G:$CZ,70,0)</f>
        <v>0</v>
      </c>
      <c r="CH613" s="14">
        <f>VLOOKUP($B613,[2]Sheet3!$G:$CZ,71,0)</f>
        <v>0</v>
      </c>
      <c r="CI613" s="14">
        <f>VLOOKUP($B613,[2]Sheet3!$G:$CZ,72,0)</f>
        <v>0</v>
      </c>
      <c r="CJ613" s="14">
        <f>VLOOKUP($B613,[2]Sheet3!$G:$CZ,73,0)</f>
        <v>0</v>
      </c>
      <c r="CK613" s="14">
        <f>VLOOKUP($B613,[2]Sheet3!$G:$CZ,74,0)</f>
        <v>0</v>
      </c>
      <c r="CL613" s="14">
        <f>VLOOKUP($B613,[2]Sheet3!$G:$CZ,75,0)</f>
        <v>0</v>
      </c>
      <c r="CM613" s="14">
        <f>VLOOKUP($B613,[2]Sheet3!$G:$CZ,76,0)</f>
        <v>0</v>
      </c>
      <c r="CN613" s="14">
        <f>VLOOKUP($B613,[2]Sheet3!$G:$CZ,77,0)</f>
        <v>0</v>
      </c>
      <c r="CO613" s="14">
        <f>VLOOKUP($B613,[2]Sheet3!$G:$CZ,78,0)</f>
        <v>0</v>
      </c>
      <c r="CP613" s="14">
        <f>VLOOKUP($B613,[2]Sheet3!$G:$CZ,79,0)</f>
        <v>0</v>
      </c>
      <c r="CQ613" s="14">
        <f>VLOOKUP($B613,[2]Sheet3!$G:$CZ,80,0)</f>
        <v>0</v>
      </c>
      <c r="CR613" s="14">
        <f>VLOOKUP($B613,[2]Sheet3!$G:$CZ,81,0)</f>
        <v>0</v>
      </c>
      <c r="CS613" s="14">
        <f>VLOOKUP($B613,[2]Sheet3!$G:$CZ,82,0)</f>
        <v>0</v>
      </c>
      <c r="CT613" s="14">
        <f>VLOOKUP($B613,[2]Sheet3!$G:$CZ,83,0)</f>
        <v>0</v>
      </c>
      <c r="CU613" s="14">
        <f>VLOOKUP($B613,[2]Sheet3!$G:$CZ,84,0)</f>
        <v>0</v>
      </c>
      <c r="CV613" s="14">
        <f>VLOOKUP($B613,[2]Sheet3!$G:$CZ,85,0)</f>
        <v>0</v>
      </c>
      <c r="CW613" s="14">
        <f>VLOOKUP($B613,[2]Sheet3!$G:$CZ,86,0)</f>
        <v>0</v>
      </c>
      <c r="CX613" s="14">
        <f>VLOOKUP($B613,[2]Sheet3!$G:$CZ,87,0)</f>
        <v>0</v>
      </c>
      <c r="CY613" s="14">
        <f>VLOOKUP($B613,[2]Sheet3!$G:$CZ,88,0)</f>
        <v>0</v>
      </c>
      <c r="CZ613" s="14">
        <f>VLOOKUP($B613,[2]Sheet3!$G:$CZ,89,0)</f>
        <v>0</v>
      </c>
      <c r="DA613" s="14">
        <f>VLOOKUP($B613,[2]Sheet3!$G:$CZ,90,0)</f>
        <v>0</v>
      </c>
      <c r="DB613" s="14">
        <f>VLOOKUP($B613,[2]Sheet3!$G:$CZ,91,0)</f>
        <v>0</v>
      </c>
      <c r="DC613" s="14">
        <f>VLOOKUP($B613,[2]Sheet3!$G:$CZ,92,0)</f>
        <v>0</v>
      </c>
      <c r="DD613" s="14">
        <f>VLOOKUP($B613,[2]Sheet3!$G:$CZ,93,0)</f>
        <v>0</v>
      </c>
      <c r="DE613" s="14">
        <f>VLOOKUP($B613,[2]Sheet3!$G:$CZ,94,0)</f>
        <v>0</v>
      </c>
      <c r="DF613" s="14">
        <f>VLOOKUP($B613,[2]Sheet3!$G:$CZ,95,0)</f>
        <v>0</v>
      </c>
      <c r="DG613" s="14">
        <f>VLOOKUP($B613,[2]Sheet3!$G:$CZ,96,0)</f>
        <v>0</v>
      </c>
      <c r="DH613" s="14">
        <f>VLOOKUP($B613,[2]Sheet3!$G:$CZ,97,0)</f>
        <v>0</v>
      </c>
      <c r="DI613" s="14">
        <f>VLOOKUP($B613,[2]Sheet3!$G:$CZ,98,0)</f>
        <v>0</v>
      </c>
    </row>
    <row r="614" spans="1:113" x14ac:dyDescent="0.3">
      <c r="A614" s="9" t="str">
        <f t="shared" si="29"/>
        <v>SM2034</v>
      </c>
      <c r="B614" s="15" t="s">
        <v>1666</v>
      </c>
      <c r="C614" s="15" t="s">
        <v>1667</v>
      </c>
      <c r="F614" s="7" t="s">
        <v>15</v>
      </c>
      <c r="G614" s="12" t="s">
        <v>4109</v>
      </c>
      <c r="H614" s="12" t="str">
        <f>VLOOKUP($B614,[1]Sheet1!$A:$G,5,0)</f>
        <v>prem.kumarmani@redingtongroup.com</v>
      </c>
      <c r="I614" s="12" t="str">
        <f>VLOOKUP($B614,[1]Sheet1!$A:$G,7,0)</f>
        <v>yogesh.ganesh@redingtongroup.com</v>
      </c>
      <c r="J614" s="12" t="s">
        <v>82</v>
      </c>
      <c r="K614" s="7"/>
      <c r="L614" s="7"/>
      <c r="M614" s="8"/>
      <c r="N614" s="7" t="str">
        <f t="shared" si="27"/>
        <v>prem.kumarmani@redingtongroup.com; yogesh.ganesh@redingtongroup.com; nilesh.phirke@redingtongroup.com;christopher.joseph@redingtongroup.com</v>
      </c>
      <c r="O614" s="7" t="str">
        <f t="shared" si="28"/>
        <v>SM2034</v>
      </c>
      <c r="P614" s="8" t="s">
        <v>5215</v>
      </c>
      <c r="Q614" s="14">
        <f>VLOOKUP($B614,[2]Sheet3!$G:$CZ,2,0)</f>
        <v>2400305709</v>
      </c>
      <c r="R614" s="14">
        <f>VLOOKUP($B614,[2]Sheet3!$G:$CZ,3,0)</f>
        <v>2400306789</v>
      </c>
      <c r="S614" s="14">
        <f>VLOOKUP($B614,[2]Sheet3!$G:$CZ,4,0)</f>
        <v>2400304088</v>
      </c>
      <c r="T614" s="14">
        <f>VLOOKUP($B614,[2]Sheet3!$G:$CZ,5,0)</f>
        <v>0</v>
      </c>
      <c r="U614" s="14">
        <f>VLOOKUP($B614,[2]Sheet3!$G:$CZ,6,0)</f>
        <v>0</v>
      </c>
      <c r="V614" s="14">
        <f>VLOOKUP($B614,[2]Sheet3!$G:$CZ,7,0)</f>
        <v>0</v>
      </c>
      <c r="W614" s="14">
        <f>VLOOKUP($B614,[2]Sheet3!$G:$CZ,8,0)</f>
        <v>0</v>
      </c>
      <c r="X614" s="14">
        <f>VLOOKUP($B614,[2]Sheet3!$G:$CZ,9,0)</f>
        <v>0</v>
      </c>
      <c r="Y614" s="14">
        <f>VLOOKUP($B614,[2]Sheet3!$G:$CZ,10,0)</f>
        <v>0</v>
      </c>
      <c r="Z614" s="14">
        <f>VLOOKUP($B614,[2]Sheet3!$G:$CZ,11,0)</f>
        <v>0</v>
      </c>
      <c r="AA614" s="14">
        <f>VLOOKUP($B614,[2]Sheet3!$G:$CZ,12,0)</f>
        <v>0</v>
      </c>
      <c r="AB614" s="14">
        <f>VLOOKUP($B614,[2]Sheet3!$G:$CZ,13,0)</f>
        <v>0</v>
      </c>
      <c r="AC614" s="14">
        <f>VLOOKUP($B614,[2]Sheet3!$G:$CZ,14,0)</f>
        <v>0</v>
      </c>
      <c r="AD614" s="14">
        <f>VLOOKUP($B614,[2]Sheet3!$G:$CZ,15,0)</f>
        <v>0</v>
      </c>
      <c r="AE614" s="14">
        <f>VLOOKUP($B614,[2]Sheet3!$G:$CZ,16,0)</f>
        <v>0</v>
      </c>
      <c r="AF614" s="14">
        <f>VLOOKUP($B614,[2]Sheet3!$G:$CZ,17,0)</f>
        <v>0</v>
      </c>
      <c r="AG614" s="14">
        <f>VLOOKUP($B614,[2]Sheet3!$G:$CZ,18,0)</f>
        <v>0</v>
      </c>
      <c r="AH614" s="14">
        <f>VLOOKUP($B614,[2]Sheet3!$G:$CZ,19,0)</f>
        <v>0</v>
      </c>
      <c r="AI614" s="14">
        <f>VLOOKUP($B614,[2]Sheet3!$G:$CZ,20,0)</f>
        <v>0</v>
      </c>
      <c r="AJ614" s="14">
        <f>VLOOKUP($B614,[2]Sheet3!$G:$CZ,21,0)</f>
        <v>0</v>
      </c>
      <c r="AK614" s="14">
        <f>VLOOKUP($B614,[2]Sheet3!$G:$CZ,22,0)</f>
        <v>0</v>
      </c>
      <c r="AL614" s="14">
        <f>VLOOKUP($B614,[2]Sheet3!$G:$CZ,23,0)</f>
        <v>0</v>
      </c>
      <c r="AM614" s="14">
        <f>VLOOKUP($B614,[2]Sheet3!$G:$CZ,24,0)</f>
        <v>0</v>
      </c>
      <c r="AN614" s="14">
        <f>VLOOKUP($B614,[2]Sheet3!$G:$CZ,25,0)</f>
        <v>0</v>
      </c>
      <c r="AO614" s="14">
        <f>VLOOKUP($B614,[2]Sheet3!$G:$CZ,26,0)</f>
        <v>0</v>
      </c>
      <c r="AP614" s="14">
        <f>VLOOKUP($B614,[2]Sheet3!$G:$CZ,27,0)</f>
        <v>0</v>
      </c>
      <c r="AQ614" s="14">
        <f>VLOOKUP($B614,[2]Sheet3!$G:$CZ,28,0)</f>
        <v>0</v>
      </c>
      <c r="AR614" s="14">
        <f>VLOOKUP($B614,[2]Sheet3!$G:$CZ,29,0)</f>
        <v>0</v>
      </c>
      <c r="AS614" s="14">
        <f>VLOOKUP($B614,[2]Sheet3!$G:$CZ,30,0)</f>
        <v>0</v>
      </c>
      <c r="AT614" s="14">
        <f>VLOOKUP($B614,[2]Sheet3!$G:$CZ,31,0)</f>
        <v>0</v>
      </c>
      <c r="AU614" s="14">
        <f>VLOOKUP($B614,[2]Sheet3!$G:$CZ,32,0)</f>
        <v>0</v>
      </c>
      <c r="AV614" s="14">
        <f>VLOOKUP($B614,[2]Sheet3!$G:$CZ,33,0)</f>
        <v>0</v>
      </c>
      <c r="AW614" s="14">
        <f>VLOOKUP($B614,[2]Sheet3!$G:$CZ,34,0)</f>
        <v>0</v>
      </c>
      <c r="AX614" s="14">
        <f>VLOOKUP($B614,[2]Sheet3!$G:$CZ,35,0)</f>
        <v>0</v>
      </c>
      <c r="AY614" s="14">
        <f>VLOOKUP($B614,[2]Sheet3!$G:$CZ,36,0)</f>
        <v>0</v>
      </c>
      <c r="AZ614" s="14">
        <f>VLOOKUP($B614,[2]Sheet3!$G:$CZ,37,0)</f>
        <v>0</v>
      </c>
      <c r="BA614" s="14">
        <f>VLOOKUP($B614,[2]Sheet3!$G:$CZ,38,0)</f>
        <v>0</v>
      </c>
      <c r="BB614" s="14">
        <f>VLOOKUP($B614,[2]Sheet3!$G:$CZ,39,0)</f>
        <v>0</v>
      </c>
      <c r="BC614" s="14">
        <f>VLOOKUP($B614,[2]Sheet3!$G:$CZ,40,0)</f>
        <v>0</v>
      </c>
      <c r="BD614" s="14">
        <f>VLOOKUP($B614,[2]Sheet3!$G:$CZ,41,0)</f>
        <v>0</v>
      </c>
      <c r="BE614" s="14">
        <f>VLOOKUP($B614,[2]Sheet3!$G:$CZ,42,0)</f>
        <v>0</v>
      </c>
      <c r="BF614" s="14">
        <f>VLOOKUP($B614,[2]Sheet3!$G:$CZ,43,0)</f>
        <v>0</v>
      </c>
      <c r="BG614" s="14">
        <f>VLOOKUP($B614,[2]Sheet3!$G:$CZ,44,0)</f>
        <v>0</v>
      </c>
      <c r="BH614" s="14">
        <f>VLOOKUP($B614,[2]Sheet3!$G:$CZ,45,0)</f>
        <v>0</v>
      </c>
      <c r="BI614" s="14">
        <f>VLOOKUP($B614,[2]Sheet3!$G:$CZ,46,0)</f>
        <v>0</v>
      </c>
      <c r="BJ614" s="14">
        <f>VLOOKUP($B614,[2]Sheet3!$G:$CZ,47,0)</f>
        <v>0</v>
      </c>
      <c r="BK614" s="14">
        <f>VLOOKUP($B614,[2]Sheet3!$G:$CZ,48,0)</f>
        <v>0</v>
      </c>
      <c r="BL614" s="14">
        <f>VLOOKUP($B614,[2]Sheet3!$G:$CZ,49,0)</f>
        <v>0</v>
      </c>
      <c r="BM614" s="14">
        <f>VLOOKUP($B614,[2]Sheet3!$G:$CZ,50,0)</f>
        <v>0</v>
      </c>
      <c r="BN614" s="14">
        <f>VLOOKUP($B614,[2]Sheet3!$G:$CZ,51,0)</f>
        <v>0</v>
      </c>
      <c r="BO614" s="14">
        <f>VLOOKUP($B614,[2]Sheet3!$G:$CZ,52,0)</f>
        <v>0</v>
      </c>
      <c r="BP614" s="14">
        <f>VLOOKUP($B614,[2]Sheet3!$G:$CZ,53,0)</f>
        <v>0</v>
      </c>
      <c r="BQ614" s="14">
        <f>VLOOKUP($B614,[2]Sheet3!$G:$CZ,54,0)</f>
        <v>0</v>
      </c>
      <c r="BR614" s="14">
        <f>VLOOKUP($B614,[2]Sheet3!$G:$CZ,55,0)</f>
        <v>0</v>
      </c>
      <c r="BS614" s="14">
        <f>VLOOKUP($B614,[2]Sheet3!$G:$CZ,56,0)</f>
        <v>0</v>
      </c>
      <c r="BT614" s="14">
        <f>VLOOKUP($B614,[2]Sheet3!$G:$CZ,57,0)</f>
        <v>0</v>
      </c>
      <c r="BU614" s="14">
        <f>VLOOKUP($B614,[2]Sheet3!$G:$CZ,58,0)</f>
        <v>0</v>
      </c>
      <c r="BV614" s="14">
        <f>VLOOKUP($B614,[2]Sheet3!$G:$CZ,59,0)</f>
        <v>0</v>
      </c>
      <c r="BW614" s="14">
        <f>VLOOKUP($B614,[2]Sheet3!$G:$CZ,60,0)</f>
        <v>0</v>
      </c>
      <c r="BX614" s="14">
        <f>VLOOKUP($B614,[2]Sheet3!$G:$CZ,61,0)</f>
        <v>0</v>
      </c>
      <c r="BY614" s="14">
        <f>VLOOKUP($B614,[2]Sheet3!$G:$CZ,62,0)</f>
        <v>0</v>
      </c>
      <c r="BZ614" s="14">
        <f>VLOOKUP($B614,[2]Sheet3!$G:$CZ,63,0)</f>
        <v>0</v>
      </c>
      <c r="CA614" s="14">
        <f>VLOOKUP($B614,[2]Sheet3!$G:$CZ,64,0)</f>
        <v>0</v>
      </c>
      <c r="CB614" s="14">
        <f>VLOOKUP($B614,[2]Sheet3!$G:$CZ,65,0)</f>
        <v>0</v>
      </c>
      <c r="CC614" s="14">
        <f>VLOOKUP($B614,[2]Sheet3!$G:$CZ,66,0)</f>
        <v>0</v>
      </c>
      <c r="CD614" s="14">
        <f>VLOOKUP($B614,[2]Sheet3!$G:$CZ,67,0)</f>
        <v>0</v>
      </c>
      <c r="CE614" s="14">
        <f>VLOOKUP($B614,[2]Sheet3!$G:$CZ,68,0)</f>
        <v>0</v>
      </c>
      <c r="CF614" s="14">
        <f>VLOOKUP($B614,[2]Sheet3!$G:$CZ,69,0)</f>
        <v>0</v>
      </c>
      <c r="CG614" s="14">
        <f>VLOOKUP($B614,[2]Sheet3!$G:$CZ,70,0)</f>
        <v>0</v>
      </c>
      <c r="CH614" s="14">
        <f>VLOOKUP($B614,[2]Sheet3!$G:$CZ,71,0)</f>
        <v>0</v>
      </c>
      <c r="CI614" s="14">
        <f>VLOOKUP($B614,[2]Sheet3!$G:$CZ,72,0)</f>
        <v>0</v>
      </c>
      <c r="CJ614" s="14">
        <f>VLOOKUP($B614,[2]Sheet3!$G:$CZ,73,0)</f>
        <v>0</v>
      </c>
      <c r="CK614" s="14">
        <f>VLOOKUP($B614,[2]Sheet3!$G:$CZ,74,0)</f>
        <v>0</v>
      </c>
      <c r="CL614" s="14">
        <f>VLOOKUP($B614,[2]Sheet3!$G:$CZ,75,0)</f>
        <v>0</v>
      </c>
      <c r="CM614" s="14">
        <f>VLOOKUP($B614,[2]Sheet3!$G:$CZ,76,0)</f>
        <v>0</v>
      </c>
      <c r="CN614" s="14">
        <f>VLOOKUP($B614,[2]Sheet3!$G:$CZ,77,0)</f>
        <v>0</v>
      </c>
      <c r="CO614" s="14">
        <f>VLOOKUP($B614,[2]Sheet3!$G:$CZ,78,0)</f>
        <v>0</v>
      </c>
      <c r="CP614" s="14">
        <f>VLOOKUP($B614,[2]Sheet3!$G:$CZ,79,0)</f>
        <v>0</v>
      </c>
      <c r="CQ614" s="14">
        <f>VLOOKUP($B614,[2]Sheet3!$G:$CZ,80,0)</f>
        <v>0</v>
      </c>
      <c r="CR614" s="14">
        <f>VLOOKUP($B614,[2]Sheet3!$G:$CZ,81,0)</f>
        <v>0</v>
      </c>
      <c r="CS614" s="14">
        <f>VLOOKUP($B614,[2]Sheet3!$G:$CZ,82,0)</f>
        <v>0</v>
      </c>
      <c r="CT614" s="14">
        <f>VLOOKUP($B614,[2]Sheet3!$G:$CZ,83,0)</f>
        <v>0</v>
      </c>
      <c r="CU614" s="14">
        <f>VLOOKUP($B614,[2]Sheet3!$G:$CZ,84,0)</f>
        <v>0</v>
      </c>
      <c r="CV614" s="14">
        <f>VLOOKUP($B614,[2]Sheet3!$G:$CZ,85,0)</f>
        <v>0</v>
      </c>
      <c r="CW614" s="14">
        <f>VLOOKUP($B614,[2]Sheet3!$G:$CZ,86,0)</f>
        <v>0</v>
      </c>
      <c r="CX614" s="14">
        <f>VLOOKUP($B614,[2]Sheet3!$G:$CZ,87,0)</f>
        <v>0</v>
      </c>
      <c r="CY614" s="14">
        <f>VLOOKUP($B614,[2]Sheet3!$G:$CZ,88,0)</f>
        <v>0</v>
      </c>
      <c r="CZ614" s="14">
        <f>VLOOKUP($B614,[2]Sheet3!$G:$CZ,89,0)</f>
        <v>0</v>
      </c>
      <c r="DA614" s="14">
        <f>VLOOKUP($B614,[2]Sheet3!$G:$CZ,90,0)</f>
        <v>0</v>
      </c>
      <c r="DB614" s="14">
        <f>VLOOKUP($B614,[2]Sheet3!$G:$CZ,91,0)</f>
        <v>0</v>
      </c>
      <c r="DC614" s="14">
        <f>VLOOKUP($B614,[2]Sheet3!$G:$CZ,92,0)</f>
        <v>0</v>
      </c>
      <c r="DD614" s="14">
        <f>VLOOKUP($B614,[2]Sheet3!$G:$CZ,93,0)</f>
        <v>0</v>
      </c>
      <c r="DE614" s="14">
        <f>VLOOKUP($B614,[2]Sheet3!$G:$CZ,94,0)</f>
        <v>0</v>
      </c>
      <c r="DF614" s="14">
        <f>VLOOKUP($B614,[2]Sheet3!$G:$CZ,95,0)</f>
        <v>0</v>
      </c>
      <c r="DG614" s="14">
        <f>VLOOKUP($B614,[2]Sheet3!$G:$CZ,96,0)</f>
        <v>0</v>
      </c>
      <c r="DH614" s="14">
        <f>VLOOKUP($B614,[2]Sheet3!$G:$CZ,97,0)</f>
        <v>0</v>
      </c>
      <c r="DI614" s="14">
        <f>VLOOKUP($B614,[2]Sheet3!$G:$CZ,98,0)</f>
        <v>0</v>
      </c>
    </row>
    <row r="615" spans="1:113" x14ac:dyDescent="0.3">
      <c r="A615" s="9" t="str">
        <f t="shared" si="29"/>
        <v>S44367</v>
      </c>
      <c r="B615" s="15" t="s">
        <v>1668</v>
      </c>
      <c r="C615" s="15" t="s">
        <v>1669</v>
      </c>
      <c r="F615" s="7" t="s">
        <v>15</v>
      </c>
      <c r="G615" s="12" t="s">
        <v>4110</v>
      </c>
      <c r="H615" s="12" t="str">
        <f>VLOOKUP($B615,[1]Sheet1!$A:$G,5,0)</f>
        <v>jitin.sebastian@redingtongroup.com</v>
      </c>
      <c r="I615" s="12" t="str">
        <f>VLOOKUP($B615,[1]Sheet1!$A:$G,7,0)</f>
        <v>vikram.kumar@redingtongroup.com</v>
      </c>
      <c r="J615" s="12" t="s">
        <v>82</v>
      </c>
      <c r="K615" s="7"/>
      <c r="L615" s="7"/>
      <c r="M615" s="8"/>
      <c r="N615" s="7" t="str">
        <f t="shared" si="27"/>
        <v>jitin.sebastian@redingtongroup.com; vikram.kumar@redingtongroup.com; nilesh.phirke@redingtongroup.com;christopher.joseph@redingtongroup.com</v>
      </c>
      <c r="O615" s="7" t="str">
        <f t="shared" si="28"/>
        <v>S44367</v>
      </c>
      <c r="P615" s="8" t="s">
        <v>5215</v>
      </c>
      <c r="Q615" s="14">
        <f>VLOOKUP($B615,[2]Sheet3!$G:$CZ,2,0)</f>
        <v>2400304948</v>
      </c>
      <c r="R615" s="14">
        <f>VLOOKUP($B615,[2]Sheet3!$G:$CZ,3,0)</f>
        <v>0</v>
      </c>
      <c r="S615" s="14">
        <f>VLOOKUP($B615,[2]Sheet3!$G:$CZ,4,0)</f>
        <v>0</v>
      </c>
      <c r="T615" s="14">
        <f>VLOOKUP($B615,[2]Sheet3!$G:$CZ,5,0)</f>
        <v>0</v>
      </c>
      <c r="U615" s="14">
        <f>VLOOKUP($B615,[2]Sheet3!$G:$CZ,6,0)</f>
        <v>0</v>
      </c>
      <c r="V615" s="14">
        <f>VLOOKUP($B615,[2]Sheet3!$G:$CZ,7,0)</f>
        <v>0</v>
      </c>
      <c r="W615" s="14">
        <f>VLOOKUP($B615,[2]Sheet3!$G:$CZ,8,0)</f>
        <v>0</v>
      </c>
      <c r="X615" s="14">
        <f>VLOOKUP($B615,[2]Sheet3!$G:$CZ,9,0)</f>
        <v>0</v>
      </c>
      <c r="Y615" s="14">
        <f>VLOOKUP($B615,[2]Sheet3!$G:$CZ,10,0)</f>
        <v>0</v>
      </c>
      <c r="Z615" s="14">
        <f>VLOOKUP($B615,[2]Sheet3!$G:$CZ,11,0)</f>
        <v>0</v>
      </c>
      <c r="AA615" s="14">
        <f>VLOOKUP($B615,[2]Sheet3!$G:$CZ,12,0)</f>
        <v>0</v>
      </c>
      <c r="AB615" s="14">
        <f>VLOOKUP($B615,[2]Sheet3!$G:$CZ,13,0)</f>
        <v>0</v>
      </c>
      <c r="AC615" s="14">
        <f>VLOOKUP($B615,[2]Sheet3!$G:$CZ,14,0)</f>
        <v>0</v>
      </c>
      <c r="AD615" s="14">
        <f>VLOOKUP($B615,[2]Sheet3!$G:$CZ,15,0)</f>
        <v>0</v>
      </c>
      <c r="AE615" s="14">
        <f>VLOOKUP($B615,[2]Sheet3!$G:$CZ,16,0)</f>
        <v>0</v>
      </c>
      <c r="AF615" s="14">
        <f>VLOOKUP($B615,[2]Sheet3!$G:$CZ,17,0)</f>
        <v>0</v>
      </c>
      <c r="AG615" s="14">
        <f>VLOOKUP($B615,[2]Sheet3!$G:$CZ,18,0)</f>
        <v>0</v>
      </c>
      <c r="AH615" s="14">
        <f>VLOOKUP($B615,[2]Sheet3!$G:$CZ,19,0)</f>
        <v>0</v>
      </c>
      <c r="AI615" s="14">
        <f>VLOOKUP($B615,[2]Sheet3!$G:$CZ,20,0)</f>
        <v>0</v>
      </c>
      <c r="AJ615" s="14">
        <f>VLOOKUP($B615,[2]Sheet3!$G:$CZ,21,0)</f>
        <v>0</v>
      </c>
      <c r="AK615" s="14">
        <f>VLOOKUP($B615,[2]Sheet3!$G:$CZ,22,0)</f>
        <v>0</v>
      </c>
      <c r="AL615" s="14">
        <f>VLOOKUP($B615,[2]Sheet3!$G:$CZ,23,0)</f>
        <v>0</v>
      </c>
      <c r="AM615" s="14">
        <f>VLOOKUP($B615,[2]Sheet3!$G:$CZ,24,0)</f>
        <v>0</v>
      </c>
      <c r="AN615" s="14">
        <f>VLOOKUP($B615,[2]Sheet3!$G:$CZ,25,0)</f>
        <v>0</v>
      </c>
      <c r="AO615" s="14">
        <f>VLOOKUP($B615,[2]Sheet3!$G:$CZ,26,0)</f>
        <v>0</v>
      </c>
      <c r="AP615" s="14">
        <f>VLOOKUP($B615,[2]Sheet3!$G:$CZ,27,0)</f>
        <v>0</v>
      </c>
      <c r="AQ615" s="14">
        <f>VLOOKUP($B615,[2]Sheet3!$G:$CZ,28,0)</f>
        <v>0</v>
      </c>
      <c r="AR615" s="14">
        <f>VLOOKUP($B615,[2]Sheet3!$G:$CZ,29,0)</f>
        <v>0</v>
      </c>
      <c r="AS615" s="14">
        <f>VLOOKUP($B615,[2]Sheet3!$G:$CZ,30,0)</f>
        <v>0</v>
      </c>
      <c r="AT615" s="14">
        <f>VLOOKUP($B615,[2]Sheet3!$G:$CZ,31,0)</f>
        <v>0</v>
      </c>
      <c r="AU615" s="14">
        <f>VLOOKUP($B615,[2]Sheet3!$G:$CZ,32,0)</f>
        <v>0</v>
      </c>
      <c r="AV615" s="14">
        <f>VLOOKUP($B615,[2]Sheet3!$G:$CZ,33,0)</f>
        <v>0</v>
      </c>
      <c r="AW615" s="14">
        <f>VLOOKUP($B615,[2]Sheet3!$G:$CZ,34,0)</f>
        <v>0</v>
      </c>
      <c r="AX615" s="14">
        <f>VLOOKUP($B615,[2]Sheet3!$G:$CZ,35,0)</f>
        <v>0</v>
      </c>
      <c r="AY615" s="14">
        <f>VLOOKUP($B615,[2]Sheet3!$G:$CZ,36,0)</f>
        <v>0</v>
      </c>
      <c r="AZ615" s="14">
        <f>VLOOKUP($B615,[2]Sheet3!$G:$CZ,37,0)</f>
        <v>0</v>
      </c>
      <c r="BA615" s="14">
        <f>VLOOKUP($B615,[2]Sheet3!$G:$CZ,38,0)</f>
        <v>0</v>
      </c>
      <c r="BB615" s="14">
        <f>VLOOKUP($B615,[2]Sheet3!$G:$CZ,39,0)</f>
        <v>0</v>
      </c>
      <c r="BC615" s="14">
        <f>VLOOKUP($B615,[2]Sheet3!$G:$CZ,40,0)</f>
        <v>0</v>
      </c>
      <c r="BD615" s="14">
        <f>VLOOKUP($B615,[2]Sheet3!$G:$CZ,41,0)</f>
        <v>0</v>
      </c>
      <c r="BE615" s="14">
        <f>VLOOKUP($B615,[2]Sheet3!$G:$CZ,42,0)</f>
        <v>0</v>
      </c>
      <c r="BF615" s="14">
        <f>VLOOKUP($B615,[2]Sheet3!$G:$CZ,43,0)</f>
        <v>0</v>
      </c>
      <c r="BG615" s="14">
        <f>VLOOKUP($B615,[2]Sheet3!$G:$CZ,44,0)</f>
        <v>0</v>
      </c>
      <c r="BH615" s="14">
        <f>VLOOKUP($B615,[2]Sheet3!$G:$CZ,45,0)</f>
        <v>0</v>
      </c>
      <c r="BI615" s="14">
        <f>VLOOKUP($B615,[2]Sheet3!$G:$CZ,46,0)</f>
        <v>0</v>
      </c>
      <c r="BJ615" s="14">
        <f>VLOOKUP($B615,[2]Sheet3!$G:$CZ,47,0)</f>
        <v>0</v>
      </c>
      <c r="BK615" s="14">
        <f>VLOOKUP($B615,[2]Sheet3!$G:$CZ,48,0)</f>
        <v>0</v>
      </c>
      <c r="BL615" s="14">
        <f>VLOOKUP($B615,[2]Sheet3!$G:$CZ,49,0)</f>
        <v>0</v>
      </c>
      <c r="BM615" s="14">
        <f>VLOOKUP($B615,[2]Sheet3!$G:$CZ,50,0)</f>
        <v>0</v>
      </c>
      <c r="BN615" s="14">
        <f>VLOOKUP($B615,[2]Sheet3!$G:$CZ,51,0)</f>
        <v>0</v>
      </c>
      <c r="BO615" s="14">
        <f>VLOOKUP($B615,[2]Sheet3!$G:$CZ,52,0)</f>
        <v>0</v>
      </c>
      <c r="BP615" s="14">
        <f>VLOOKUP($B615,[2]Sheet3!$G:$CZ,53,0)</f>
        <v>0</v>
      </c>
      <c r="BQ615" s="14">
        <f>VLOOKUP($B615,[2]Sheet3!$G:$CZ,54,0)</f>
        <v>0</v>
      </c>
      <c r="BR615" s="14">
        <f>VLOOKUP($B615,[2]Sheet3!$G:$CZ,55,0)</f>
        <v>0</v>
      </c>
      <c r="BS615" s="14">
        <f>VLOOKUP($B615,[2]Sheet3!$G:$CZ,56,0)</f>
        <v>0</v>
      </c>
      <c r="BT615" s="14">
        <f>VLOOKUP($B615,[2]Sheet3!$G:$CZ,57,0)</f>
        <v>0</v>
      </c>
      <c r="BU615" s="14">
        <f>VLOOKUP($B615,[2]Sheet3!$G:$CZ,58,0)</f>
        <v>0</v>
      </c>
      <c r="BV615" s="14">
        <f>VLOOKUP($B615,[2]Sheet3!$G:$CZ,59,0)</f>
        <v>0</v>
      </c>
      <c r="BW615" s="14">
        <f>VLOOKUP($B615,[2]Sheet3!$G:$CZ,60,0)</f>
        <v>0</v>
      </c>
      <c r="BX615" s="14">
        <f>VLOOKUP($B615,[2]Sheet3!$G:$CZ,61,0)</f>
        <v>0</v>
      </c>
      <c r="BY615" s="14">
        <f>VLOOKUP($B615,[2]Sheet3!$G:$CZ,62,0)</f>
        <v>0</v>
      </c>
      <c r="BZ615" s="14">
        <f>VLOOKUP($B615,[2]Sheet3!$G:$CZ,63,0)</f>
        <v>0</v>
      </c>
      <c r="CA615" s="14">
        <f>VLOOKUP($B615,[2]Sheet3!$G:$CZ,64,0)</f>
        <v>0</v>
      </c>
      <c r="CB615" s="14">
        <f>VLOOKUP($B615,[2]Sheet3!$G:$CZ,65,0)</f>
        <v>0</v>
      </c>
      <c r="CC615" s="14">
        <f>VLOOKUP($B615,[2]Sheet3!$G:$CZ,66,0)</f>
        <v>0</v>
      </c>
      <c r="CD615" s="14">
        <f>VLOOKUP($B615,[2]Sheet3!$G:$CZ,67,0)</f>
        <v>0</v>
      </c>
      <c r="CE615" s="14">
        <f>VLOOKUP($B615,[2]Sheet3!$G:$CZ,68,0)</f>
        <v>0</v>
      </c>
      <c r="CF615" s="14">
        <f>VLOOKUP($B615,[2]Sheet3!$G:$CZ,69,0)</f>
        <v>0</v>
      </c>
      <c r="CG615" s="14">
        <f>VLOOKUP($B615,[2]Sheet3!$G:$CZ,70,0)</f>
        <v>0</v>
      </c>
      <c r="CH615" s="14">
        <f>VLOOKUP($B615,[2]Sheet3!$G:$CZ,71,0)</f>
        <v>0</v>
      </c>
      <c r="CI615" s="14">
        <f>VLOOKUP($B615,[2]Sheet3!$G:$CZ,72,0)</f>
        <v>0</v>
      </c>
      <c r="CJ615" s="14">
        <f>VLOOKUP($B615,[2]Sheet3!$G:$CZ,73,0)</f>
        <v>0</v>
      </c>
      <c r="CK615" s="14">
        <f>VLOOKUP($B615,[2]Sheet3!$G:$CZ,74,0)</f>
        <v>0</v>
      </c>
      <c r="CL615" s="14">
        <f>VLOOKUP($B615,[2]Sheet3!$G:$CZ,75,0)</f>
        <v>0</v>
      </c>
      <c r="CM615" s="14">
        <f>VLOOKUP($B615,[2]Sheet3!$G:$CZ,76,0)</f>
        <v>0</v>
      </c>
      <c r="CN615" s="14">
        <f>VLOOKUP($B615,[2]Sheet3!$G:$CZ,77,0)</f>
        <v>0</v>
      </c>
      <c r="CO615" s="14">
        <f>VLOOKUP($B615,[2]Sheet3!$G:$CZ,78,0)</f>
        <v>0</v>
      </c>
      <c r="CP615" s="14">
        <f>VLOOKUP($B615,[2]Sheet3!$G:$CZ,79,0)</f>
        <v>0</v>
      </c>
      <c r="CQ615" s="14">
        <f>VLOOKUP($B615,[2]Sheet3!$G:$CZ,80,0)</f>
        <v>0</v>
      </c>
      <c r="CR615" s="14">
        <f>VLOOKUP($B615,[2]Sheet3!$G:$CZ,81,0)</f>
        <v>0</v>
      </c>
      <c r="CS615" s="14">
        <f>VLOOKUP($B615,[2]Sheet3!$G:$CZ,82,0)</f>
        <v>0</v>
      </c>
      <c r="CT615" s="14">
        <f>VLOOKUP($B615,[2]Sheet3!$G:$CZ,83,0)</f>
        <v>0</v>
      </c>
      <c r="CU615" s="14">
        <f>VLOOKUP($B615,[2]Sheet3!$G:$CZ,84,0)</f>
        <v>0</v>
      </c>
      <c r="CV615" s="14">
        <f>VLOOKUP($B615,[2]Sheet3!$G:$CZ,85,0)</f>
        <v>0</v>
      </c>
      <c r="CW615" s="14">
        <f>VLOOKUP($B615,[2]Sheet3!$G:$CZ,86,0)</f>
        <v>0</v>
      </c>
      <c r="CX615" s="14">
        <f>VLOOKUP($B615,[2]Sheet3!$G:$CZ,87,0)</f>
        <v>0</v>
      </c>
      <c r="CY615" s="14">
        <f>VLOOKUP($B615,[2]Sheet3!$G:$CZ,88,0)</f>
        <v>0</v>
      </c>
      <c r="CZ615" s="14">
        <f>VLOOKUP($B615,[2]Sheet3!$G:$CZ,89,0)</f>
        <v>0</v>
      </c>
      <c r="DA615" s="14">
        <f>VLOOKUP($B615,[2]Sheet3!$G:$CZ,90,0)</f>
        <v>0</v>
      </c>
      <c r="DB615" s="14">
        <f>VLOOKUP($B615,[2]Sheet3!$G:$CZ,91,0)</f>
        <v>0</v>
      </c>
      <c r="DC615" s="14">
        <f>VLOOKUP($B615,[2]Sheet3!$G:$CZ,92,0)</f>
        <v>0</v>
      </c>
      <c r="DD615" s="14">
        <f>VLOOKUP($B615,[2]Sheet3!$G:$CZ,93,0)</f>
        <v>0</v>
      </c>
      <c r="DE615" s="14">
        <f>VLOOKUP($B615,[2]Sheet3!$G:$CZ,94,0)</f>
        <v>0</v>
      </c>
      <c r="DF615" s="14">
        <f>VLOOKUP($B615,[2]Sheet3!$G:$CZ,95,0)</f>
        <v>0</v>
      </c>
      <c r="DG615" s="14">
        <f>VLOOKUP($B615,[2]Sheet3!$G:$CZ,96,0)</f>
        <v>0</v>
      </c>
      <c r="DH615" s="14">
        <f>VLOOKUP($B615,[2]Sheet3!$G:$CZ,97,0)</f>
        <v>0</v>
      </c>
      <c r="DI615" s="14">
        <f>VLOOKUP($B615,[2]Sheet3!$G:$CZ,98,0)</f>
        <v>0</v>
      </c>
    </row>
    <row r="616" spans="1:113" x14ac:dyDescent="0.3">
      <c r="A616" s="9" t="str">
        <f t="shared" si="29"/>
        <v>S41069</v>
      </c>
      <c r="B616" s="15" t="s">
        <v>475</v>
      </c>
      <c r="C616" s="15" t="s">
        <v>476</v>
      </c>
      <c r="F616" s="7" t="s">
        <v>15</v>
      </c>
      <c r="G616" s="12" t="s">
        <v>4111</v>
      </c>
      <c r="H616" s="12" t="str">
        <f>VLOOKUP($B616,[1]Sheet1!$A:$G,5,0)</f>
        <v>jitin.sebastian@redingtongroup.com</v>
      </c>
      <c r="I616" s="12" t="str">
        <f>VLOOKUP($B616,[1]Sheet1!$A:$G,7,0)</f>
        <v>vikram.kumar@redingtongroup.com</v>
      </c>
      <c r="J616" s="12" t="s">
        <v>82</v>
      </c>
      <c r="K616" s="7"/>
      <c r="L616" s="7"/>
      <c r="M616" s="8"/>
      <c r="N616" s="7" t="str">
        <f t="shared" si="27"/>
        <v>jitin.sebastian@redingtongroup.com; vikram.kumar@redingtongroup.com; nilesh.phirke@redingtongroup.com;christopher.joseph@redingtongroup.com</v>
      </c>
      <c r="O616" s="7" t="str">
        <f t="shared" si="28"/>
        <v>S41069</v>
      </c>
      <c r="P616" s="8" t="s">
        <v>5215</v>
      </c>
      <c r="Q616" s="14">
        <f>VLOOKUP($B616,[2]Sheet3!$G:$CZ,2,0)</f>
        <v>2400302540</v>
      </c>
      <c r="R616" s="14">
        <f>VLOOKUP($B616,[2]Sheet3!$G:$CZ,3,0)</f>
        <v>2400300270</v>
      </c>
      <c r="S616" s="14">
        <f>VLOOKUP($B616,[2]Sheet3!$G:$CZ,4,0)</f>
        <v>2400300874</v>
      </c>
      <c r="T616" s="14">
        <f>VLOOKUP($B616,[2]Sheet3!$G:$CZ,5,0)</f>
        <v>2400305542</v>
      </c>
      <c r="U616" s="14">
        <f>VLOOKUP($B616,[2]Sheet3!$G:$CZ,6,0)</f>
        <v>0</v>
      </c>
      <c r="V616" s="14">
        <f>VLOOKUP($B616,[2]Sheet3!$G:$CZ,7,0)</f>
        <v>0</v>
      </c>
      <c r="W616" s="14">
        <f>VLOOKUP($B616,[2]Sheet3!$G:$CZ,8,0)</f>
        <v>0</v>
      </c>
      <c r="X616" s="14">
        <f>VLOOKUP($B616,[2]Sheet3!$G:$CZ,9,0)</f>
        <v>0</v>
      </c>
      <c r="Y616" s="14">
        <f>VLOOKUP($B616,[2]Sheet3!$G:$CZ,10,0)</f>
        <v>0</v>
      </c>
      <c r="Z616" s="14">
        <f>VLOOKUP($B616,[2]Sheet3!$G:$CZ,11,0)</f>
        <v>0</v>
      </c>
      <c r="AA616" s="14">
        <f>VLOOKUP($B616,[2]Sheet3!$G:$CZ,12,0)</f>
        <v>0</v>
      </c>
      <c r="AB616" s="14">
        <f>VLOOKUP($B616,[2]Sheet3!$G:$CZ,13,0)</f>
        <v>0</v>
      </c>
      <c r="AC616" s="14">
        <f>VLOOKUP($B616,[2]Sheet3!$G:$CZ,14,0)</f>
        <v>0</v>
      </c>
      <c r="AD616" s="14">
        <f>VLOOKUP($B616,[2]Sheet3!$G:$CZ,15,0)</f>
        <v>0</v>
      </c>
      <c r="AE616" s="14">
        <f>VLOOKUP($B616,[2]Sheet3!$G:$CZ,16,0)</f>
        <v>0</v>
      </c>
      <c r="AF616" s="14">
        <f>VLOOKUP($B616,[2]Sheet3!$G:$CZ,17,0)</f>
        <v>0</v>
      </c>
      <c r="AG616" s="14">
        <f>VLOOKUP($B616,[2]Sheet3!$G:$CZ,18,0)</f>
        <v>0</v>
      </c>
      <c r="AH616" s="14">
        <f>VLOOKUP($B616,[2]Sheet3!$G:$CZ,19,0)</f>
        <v>0</v>
      </c>
      <c r="AI616" s="14">
        <f>VLOOKUP($B616,[2]Sheet3!$G:$CZ,20,0)</f>
        <v>0</v>
      </c>
      <c r="AJ616" s="14">
        <f>VLOOKUP($B616,[2]Sheet3!$G:$CZ,21,0)</f>
        <v>0</v>
      </c>
      <c r="AK616" s="14">
        <f>VLOOKUP($B616,[2]Sheet3!$G:$CZ,22,0)</f>
        <v>0</v>
      </c>
      <c r="AL616" s="14">
        <f>VLOOKUP($B616,[2]Sheet3!$G:$CZ,23,0)</f>
        <v>0</v>
      </c>
      <c r="AM616" s="14">
        <f>VLOOKUP($B616,[2]Sheet3!$G:$CZ,24,0)</f>
        <v>0</v>
      </c>
      <c r="AN616" s="14">
        <f>VLOOKUP($B616,[2]Sheet3!$G:$CZ,25,0)</f>
        <v>0</v>
      </c>
      <c r="AO616" s="14">
        <f>VLOOKUP($B616,[2]Sheet3!$G:$CZ,26,0)</f>
        <v>0</v>
      </c>
      <c r="AP616" s="14">
        <f>VLOOKUP($B616,[2]Sheet3!$G:$CZ,27,0)</f>
        <v>0</v>
      </c>
      <c r="AQ616" s="14">
        <f>VLOOKUP($B616,[2]Sheet3!$G:$CZ,28,0)</f>
        <v>0</v>
      </c>
      <c r="AR616" s="14">
        <f>VLOOKUP($B616,[2]Sheet3!$G:$CZ,29,0)</f>
        <v>0</v>
      </c>
      <c r="AS616" s="14">
        <f>VLOOKUP($B616,[2]Sheet3!$G:$CZ,30,0)</f>
        <v>0</v>
      </c>
      <c r="AT616" s="14">
        <f>VLOOKUP($B616,[2]Sheet3!$G:$CZ,31,0)</f>
        <v>0</v>
      </c>
      <c r="AU616" s="14">
        <f>VLOOKUP($B616,[2]Sheet3!$G:$CZ,32,0)</f>
        <v>0</v>
      </c>
      <c r="AV616" s="14">
        <f>VLOOKUP($B616,[2]Sheet3!$G:$CZ,33,0)</f>
        <v>0</v>
      </c>
      <c r="AW616" s="14">
        <f>VLOOKUP($B616,[2]Sheet3!$G:$CZ,34,0)</f>
        <v>0</v>
      </c>
      <c r="AX616" s="14">
        <f>VLOOKUP($B616,[2]Sheet3!$G:$CZ,35,0)</f>
        <v>0</v>
      </c>
      <c r="AY616" s="14">
        <f>VLOOKUP($B616,[2]Sheet3!$G:$CZ,36,0)</f>
        <v>0</v>
      </c>
      <c r="AZ616" s="14">
        <f>VLOOKUP($B616,[2]Sheet3!$G:$CZ,37,0)</f>
        <v>0</v>
      </c>
      <c r="BA616" s="14">
        <f>VLOOKUP($B616,[2]Sheet3!$G:$CZ,38,0)</f>
        <v>0</v>
      </c>
      <c r="BB616" s="14">
        <f>VLOOKUP($B616,[2]Sheet3!$G:$CZ,39,0)</f>
        <v>0</v>
      </c>
      <c r="BC616" s="14">
        <f>VLOOKUP($B616,[2]Sheet3!$G:$CZ,40,0)</f>
        <v>0</v>
      </c>
      <c r="BD616" s="14">
        <f>VLOOKUP($B616,[2]Sheet3!$G:$CZ,41,0)</f>
        <v>0</v>
      </c>
      <c r="BE616" s="14">
        <f>VLOOKUP($B616,[2]Sheet3!$G:$CZ,42,0)</f>
        <v>0</v>
      </c>
      <c r="BF616" s="14">
        <f>VLOOKUP($B616,[2]Sheet3!$G:$CZ,43,0)</f>
        <v>0</v>
      </c>
      <c r="BG616" s="14">
        <f>VLOOKUP($B616,[2]Sheet3!$G:$CZ,44,0)</f>
        <v>0</v>
      </c>
      <c r="BH616" s="14">
        <f>VLOOKUP($B616,[2]Sheet3!$G:$CZ,45,0)</f>
        <v>0</v>
      </c>
      <c r="BI616" s="14">
        <f>VLOOKUP($B616,[2]Sheet3!$G:$CZ,46,0)</f>
        <v>0</v>
      </c>
      <c r="BJ616" s="14">
        <f>VLOOKUP($B616,[2]Sheet3!$G:$CZ,47,0)</f>
        <v>0</v>
      </c>
      <c r="BK616" s="14">
        <f>VLOOKUP($B616,[2]Sheet3!$G:$CZ,48,0)</f>
        <v>0</v>
      </c>
      <c r="BL616" s="14">
        <f>VLOOKUP($B616,[2]Sheet3!$G:$CZ,49,0)</f>
        <v>0</v>
      </c>
      <c r="BM616" s="14">
        <f>VLOOKUP($B616,[2]Sheet3!$G:$CZ,50,0)</f>
        <v>0</v>
      </c>
      <c r="BN616" s="14">
        <f>VLOOKUP($B616,[2]Sheet3!$G:$CZ,51,0)</f>
        <v>0</v>
      </c>
      <c r="BO616" s="14">
        <f>VLOOKUP($B616,[2]Sheet3!$G:$CZ,52,0)</f>
        <v>0</v>
      </c>
      <c r="BP616" s="14">
        <f>VLOOKUP($B616,[2]Sheet3!$G:$CZ,53,0)</f>
        <v>0</v>
      </c>
      <c r="BQ616" s="14">
        <f>VLOOKUP($B616,[2]Sheet3!$G:$CZ,54,0)</f>
        <v>0</v>
      </c>
      <c r="BR616" s="14">
        <f>VLOOKUP($B616,[2]Sheet3!$G:$CZ,55,0)</f>
        <v>0</v>
      </c>
      <c r="BS616" s="14">
        <f>VLOOKUP($B616,[2]Sheet3!$G:$CZ,56,0)</f>
        <v>0</v>
      </c>
      <c r="BT616" s="14">
        <f>VLOOKUP($B616,[2]Sheet3!$G:$CZ,57,0)</f>
        <v>0</v>
      </c>
      <c r="BU616" s="14">
        <f>VLOOKUP($B616,[2]Sheet3!$G:$CZ,58,0)</f>
        <v>0</v>
      </c>
      <c r="BV616" s="14">
        <f>VLOOKUP($B616,[2]Sheet3!$G:$CZ,59,0)</f>
        <v>0</v>
      </c>
      <c r="BW616" s="14">
        <f>VLOOKUP($B616,[2]Sheet3!$G:$CZ,60,0)</f>
        <v>0</v>
      </c>
      <c r="BX616" s="14">
        <f>VLOOKUP($B616,[2]Sheet3!$G:$CZ,61,0)</f>
        <v>0</v>
      </c>
      <c r="BY616" s="14">
        <f>VLOOKUP($B616,[2]Sheet3!$G:$CZ,62,0)</f>
        <v>0</v>
      </c>
      <c r="BZ616" s="14">
        <f>VLOOKUP($B616,[2]Sheet3!$G:$CZ,63,0)</f>
        <v>0</v>
      </c>
      <c r="CA616" s="14">
        <f>VLOOKUP($B616,[2]Sheet3!$G:$CZ,64,0)</f>
        <v>0</v>
      </c>
      <c r="CB616" s="14">
        <f>VLOOKUP($B616,[2]Sheet3!$G:$CZ,65,0)</f>
        <v>0</v>
      </c>
      <c r="CC616" s="14">
        <f>VLOOKUP($B616,[2]Sheet3!$G:$CZ,66,0)</f>
        <v>0</v>
      </c>
      <c r="CD616" s="14">
        <f>VLOOKUP($B616,[2]Sheet3!$G:$CZ,67,0)</f>
        <v>0</v>
      </c>
      <c r="CE616" s="14">
        <f>VLOOKUP($B616,[2]Sheet3!$G:$CZ,68,0)</f>
        <v>0</v>
      </c>
      <c r="CF616" s="14">
        <f>VLOOKUP($B616,[2]Sheet3!$G:$CZ,69,0)</f>
        <v>0</v>
      </c>
      <c r="CG616" s="14">
        <f>VLOOKUP($B616,[2]Sheet3!$G:$CZ,70,0)</f>
        <v>0</v>
      </c>
      <c r="CH616" s="14">
        <f>VLOOKUP($B616,[2]Sheet3!$G:$CZ,71,0)</f>
        <v>0</v>
      </c>
      <c r="CI616" s="14">
        <f>VLOOKUP($B616,[2]Sheet3!$G:$CZ,72,0)</f>
        <v>0</v>
      </c>
      <c r="CJ616" s="14">
        <f>VLOOKUP($B616,[2]Sheet3!$G:$CZ,73,0)</f>
        <v>0</v>
      </c>
      <c r="CK616" s="14">
        <f>VLOOKUP($B616,[2]Sheet3!$G:$CZ,74,0)</f>
        <v>0</v>
      </c>
      <c r="CL616" s="14">
        <f>VLOOKUP($B616,[2]Sheet3!$G:$CZ,75,0)</f>
        <v>0</v>
      </c>
      <c r="CM616" s="14">
        <f>VLOOKUP($B616,[2]Sheet3!$G:$CZ,76,0)</f>
        <v>0</v>
      </c>
      <c r="CN616" s="14">
        <f>VLOOKUP($B616,[2]Sheet3!$G:$CZ,77,0)</f>
        <v>0</v>
      </c>
      <c r="CO616" s="14">
        <f>VLOOKUP($B616,[2]Sheet3!$G:$CZ,78,0)</f>
        <v>0</v>
      </c>
      <c r="CP616" s="14">
        <f>VLOOKUP($B616,[2]Sheet3!$G:$CZ,79,0)</f>
        <v>0</v>
      </c>
      <c r="CQ616" s="14">
        <f>VLOOKUP($B616,[2]Sheet3!$G:$CZ,80,0)</f>
        <v>0</v>
      </c>
      <c r="CR616" s="14">
        <f>VLOOKUP($B616,[2]Sheet3!$G:$CZ,81,0)</f>
        <v>0</v>
      </c>
      <c r="CS616" s="14">
        <f>VLOOKUP($B616,[2]Sheet3!$G:$CZ,82,0)</f>
        <v>0</v>
      </c>
      <c r="CT616" s="14">
        <f>VLOOKUP($B616,[2]Sheet3!$G:$CZ,83,0)</f>
        <v>0</v>
      </c>
      <c r="CU616" s="14">
        <f>VLOOKUP($B616,[2]Sheet3!$G:$CZ,84,0)</f>
        <v>0</v>
      </c>
      <c r="CV616" s="14">
        <f>VLOOKUP($B616,[2]Sheet3!$G:$CZ,85,0)</f>
        <v>0</v>
      </c>
      <c r="CW616" s="14">
        <f>VLOOKUP($B616,[2]Sheet3!$G:$CZ,86,0)</f>
        <v>0</v>
      </c>
      <c r="CX616" s="14">
        <f>VLOOKUP($B616,[2]Sheet3!$G:$CZ,87,0)</f>
        <v>0</v>
      </c>
      <c r="CY616" s="14">
        <f>VLOOKUP($B616,[2]Sheet3!$G:$CZ,88,0)</f>
        <v>0</v>
      </c>
      <c r="CZ616" s="14">
        <f>VLOOKUP($B616,[2]Sheet3!$G:$CZ,89,0)</f>
        <v>0</v>
      </c>
      <c r="DA616" s="14">
        <f>VLOOKUP($B616,[2]Sheet3!$G:$CZ,90,0)</f>
        <v>0</v>
      </c>
      <c r="DB616" s="14">
        <f>VLOOKUP($B616,[2]Sheet3!$G:$CZ,91,0)</f>
        <v>0</v>
      </c>
      <c r="DC616" s="14">
        <f>VLOOKUP($B616,[2]Sheet3!$G:$CZ,92,0)</f>
        <v>0</v>
      </c>
      <c r="DD616" s="14">
        <f>VLOOKUP($B616,[2]Sheet3!$G:$CZ,93,0)</f>
        <v>0</v>
      </c>
      <c r="DE616" s="14">
        <f>VLOOKUP($B616,[2]Sheet3!$G:$CZ,94,0)</f>
        <v>0</v>
      </c>
      <c r="DF616" s="14">
        <f>VLOOKUP($B616,[2]Sheet3!$G:$CZ,95,0)</f>
        <v>0</v>
      </c>
      <c r="DG616" s="14">
        <f>VLOOKUP($B616,[2]Sheet3!$G:$CZ,96,0)</f>
        <v>0</v>
      </c>
      <c r="DH616" s="14">
        <f>VLOOKUP($B616,[2]Sheet3!$G:$CZ,97,0)</f>
        <v>0</v>
      </c>
      <c r="DI616" s="14">
        <f>VLOOKUP($B616,[2]Sheet3!$G:$CZ,98,0)</f>
        <v>0</v>
      </c>
    </row>
    <row r="617" spans="1:113" x14ac:dyDescent="0.3">
      <c r="A617" s="9" t="str">
        <f t="shared" si="29"/>
        <v>N14645</v>
      </c>
      <c r="B617" s="15" t="s">
        <v>1670</v>
      </c>
      <c r="C617" s="15" t="s">
        <v>1671</v>
      </c>
      <c r="F617" s="7" t="s">
        <v>15</v>
      </c>
      <c r="G617" s="12" t="s">
        <v>4112</v>
      </c>
      <c r="H617" s="12" t="str">
        <f>VLOOKUP($B617,[1]Sheet1!$A:$G,5,0)</f>
        <v>shashi.singh@redingtongroup.com</v>
      </c>
      <c r="I617" s="12" t="str">
        <f>VLOOKUP($B617,[1]Sheet1!$A:$G,7,0)</f>
        <v>sidharth.eknath@redingtongroup.com</v>
      </c>
      <c r="J617" s="12" t="s">
        <v>82</v>
      </c>
      <c r="K617" s="7"/>
      <c r="L617" s="7"/>
      <c r="M617" s="8"/>
      <c r="N617" s="7" t="str">
        <f t="shared" si="27"/>
        <v>shashi.singh@redingtongroup.com; sidharth.eknath@redingtongroup.com; nilesh.phirke@redingtongroup.com;christopher.joseph@redingtongroup.com</v>
      </c>
      <c r="O617" s="7" t="str">
        <f t="shared" si="28"/>
        <v>N14645</v>
      </c>
      <c r="P617" s="8" t="s">
        <v>5215</v>
      </c>
      <c r="Q617" s="14">
        <f>VLOOKUP($B617,[2]Sheet3!$G:$CZ,2,0)</f>
        <v>2400308969</v>
      </c>
      <c r="R617" s="14">
        <f>VLOOKUP($B617,[2]Sheet3!$G:$CZ,3,0)</f>
        <v>2400308084</v>
      </c>
      <c r="S617" s="14">
        <f>VLOOKUP($B617,[2]Sheet3!$G:$CZ,4,0)</f>
        <v>2400308085</v>
      </c>
      <c r="T617" s="14">
        <f>VLOOKUP($B617,[2]Sheet3!$G:$CZ,5,0)</f>
        <v>2400308083</v>
      </c>
      <c r="U617" s="14">
        <f>VLOOKUP($B617,[2]Sheet3!$G:$CZ,6,0)</f>
        <v>2400308082</v>
      </c>
      <c r="V617" s="14">
        <f>VLOOKUP($B617,[2]Sheet3!$G:$CZ,7,0)</f>
        <v>0</v>
      </c>
      <c r="W617" s="14">
        <f>VLOOKUP($B617,[2]Sheet3!$G:$CZ,8,0)</f>
        <v>0</v>
      </c>
      <c r="X617" s="14">
        <f>VLOOKUP($B617,[2]Sheet3!$G:$CZ,9,0)</f>
        <v>0</v>
      </c>
      <c r="Y617" s="14">
        <f>VLOOKUP($B617,[2]Sheet3!$G:$CZ,10,0)</f>
        <v>0</v>
      </c>
      <c r="Z617" s="14">
        <f>VLOOKUP($B617,[2]Sheet3!$G:$CZ,11,0)</f>
        <v>0</v>
      </c>
      <c r="AA617" s="14">
        <f>VLOOKUP($B617,[2]Sheet3!$G:$CZ,12,0)</f>
        <v>0</v>
      </c>
      <c r="AB617" s="14">
        <f>VLOOKUP($B617,[2]Sheet3!$G:$CZ,13,0)</f>
        <v>0</v>
      </c>
      <c r="AC617" s="14">
        <f>VLOOKUP($B617,[2]Sheet3!$G:$CZ,14,0)</f>
        <v>0</v>
      </c>
      <c r="AD617" s="14">
        <f>VLOOKUP($B617,[2]Sheet3!$G:$CZ,15,0)</f>
        <v>0</v>
      </c>
      <c r="AE617" s="14">
        <f>VLOOKUP($B617,[2]Sheet3!$G:$CZ,16,0)</f>
        <v>0</v>
      </c>
      <c r="AF617" s="14">
        <f>VLOOKUP($B617,[2]Sheet3!$G:$CZ,17,0)</f>
        <v>0</v>
      </c>
      <c r="AG617" s="14">
        <f>VLOOKUP($B617,[2]Sheet3!$G:$CZ,18,0)</f>
        <v>0</v>
      </c>
      <c r="AH617" s="14">
        <f>VLOOKUP($B617,[2]Sheet3!$G:$CZ,19,0)</f>
        <v>0</v>
      </c>
      <c r="AI617" s="14">
        <f>VLOOKUP($B617,[2]Sheet3!$G:$CZ,20,0)</f>
        <v>0</v>
      </c>
      <c r="AJ617" s="14">
        <f>VLOOKUP($B617,[2]Sheet3!$G:$CZ,21,0)</f>
        <v>0</v>
      </c>
      <c r="AK617" s="14">
        <f>VLOOKUP($B617,[2]Sheet3!$G:$CZ,22,0)</f>
        <v>0</v>
      </c>
      <c r="AL617" s="14">
        <f>VLOOKUP($B617,[2]Sheet3!$G:$CZ,23,0)</f>
        <v>0</v>
      </c>
      <c r="AM617" s="14">
        <f>VLOOKUP($B617,[2]Sheet3!$G:$CZ,24,0)</f>
        <v>0</v>
      </c>
      <c r="AN617" s="14">
        <f>VLOOKUP($B617,[2]Sheet3!$G:$CZ,25,0)</f>
        <v>0</v>
      </c>
      <c r="AO617" s="14">
        <f>VLOOKUP($B617,[2]Sheet3!$G:$CZ,26,0)</f>
        <v>0</v>
      </c>
      <c r="AP617" s="14">
        <f>VLOOKUP($B617,[2]Sheet3!$G:$CZ,27,0)</f>
        <v>0</v>
      </c>
      <c r="AQ617" s="14">
        <f>VLOOKUP($B617,[2]Sheet3!$G:$CZ,28,0)</f>
        <v>0</v>
      </c>
      <c r="AR617" s="14">
        <f>VLOOKUP($B617,[2]Sheet3!$G:$CZ,29,0)</f>
        <v>0</v>
      </c>
      <c r="AS617" s="14">
        <f>VLOOKUP($B617,[2]Sheet3!$G:$CZ,30,0)</f>
        <v>0</v>
      </c>
      <c r="AT617" s="14">
        <f>VLOOKUP($B617,[2]Sheet3!$G:$CZ,31,0)</f>
        <v>0</v>
      </c>
      <c r="AU617" s="14">
        <f>VLOOKUP($B617,[2]Sheet3!$G:$CZ,32,0)</f>
        <v>0</v>
      </c>
      <c r="AV617" s="14">
        <f>VLOOKUP($B617,[2]Sheet3!$G:$CZ,33,0)</f>
        <v>0</v>
      </c>
      <c r="AW617" s="14">
        <f>VLOOKUP($B617,[2]Sheet3!$G:$CZ,34,0)</f>
        <v>0</v>
      </c>
      <c r="AX617" s="14">
        <f>VLOOKUP($B617,[2]Sheet3!$G:$CZ,35,0)</f>
        <v>0</v>
      </c>
      <c r="AY617" s="14">
        <f>VLOOKUP($B617,[2]Sheet3!$G:$CZ,36,0)</f>
        <v>0</v>
      </c>
      <c r="AZ617" s="14">
        <f>VLOOKUP($B617,[2]Sheet3!$G:$CZ,37,0)</f>
        <v>0</v>
      </c>
      <c r="BA617" s="14">
        <f>VLOOKUP($B617,[2]Sheet3!$G:$CZ,38,0)</f>
        <v>0</v>
      </c>
      <c r="BB617" s="14">
        <f>VLOOKUP($B617,[2]Sheet3!$G:$CZ,39,0)</f>
        <v>0</v>
      </c>
      <c r="BC617" s="14">
        <f>VLOOKUP($B617,[2]Sheet3!$G:$CZ,40,0)</f>
        <v>0</v>
      </c>
      <c r="BD617" s="14">
        <f>VLOOKUP($B617,[2]Sheet3!$G:$CZ,41,0)</f>
        <v>0</v>
      </c>
      <c r="BE617" s="14">
        <f>VLOOKUP($B617,[2]Sheet3!$G:$CZ,42,0)</f>
        <v>0</v>
      </c>
      <c r="BF617" s="14">
        <f>VLOOKUP($B617,[2]Sheet3!$G:$CZ,43,0)</f>
        <v>0</v>
      </c>
      <c r="BG617" s="14">
        <f>VLOOKUP($B617,[2]Sheet3!$G:$CZ,44,0)</f>
        <v>0</v>
      </c>
      <c r="BH617" s="14">
        <f>VLOOKUP($B617,[2]Sheet3!$G:$CZ,45,0)</f>
        <v>0</v>
      </c>
      <c r="BI617" s="14">
        <f>VLOOKUP($B617,[2]Sheet3!$G:$CZ,46,0)</f>
        <v>0</v>
      </c>
      <c r="BJ617" s="14">
        <f>VLOOKUP($B617,[2]Sheet3!$G:$CZ,47,0)</f>
        <v>0</v>
      </c>
      <c r="BK617" s="14">
        <f>VLOOKUP($B617,[2]Sheet3!$G:$CZ,48,0)</f>
        <v>0</v>
      </c>
      <c r="BL617" s="14">
        <f>VLOOKUP($B617,[2]Sheet3!$G:$CZ,49,0)</f>
        <v>0</v>
      </c>
      <c r="BM617" s="14">
        <f>VLOOKUP($B617,[2]Sheet3!$G:$CZ,50,0)</f>
        <v>0</v>
      </c>
      <c r="BN617" s="14">
        <f>VLOOKUP($B617,[2]Sheet3!$G:$CZ,51,0)</f>
        <v>0</v>
      </c>
      <c r="BO617" s="14">
        <f>VLOOKUP($B617,[2]Sheet3!$G:$CZ,52,0)</f>
        <v>0</v>
      </c>
      <c r="BP617" s="14">
        <f>VLOOKUP($B617,[2]Sheet3!$G:$CZ,53,0)</f>
        <v>0</v>
      </c>
      <c r="BQ617" s="14">
        <f>VLOOKUP($B617,[2]Sheet3!$G:$CZ,54,0)</f>
        <v>0</v>
      </c>
      <c r="BR617" s="14">
        <f>VLOOKUP($B617,[2]Sheet3!$G:$CZ,55,0)</f>
        <v>0</v>
      </c>
      <c r="BS617" s="14">
        <f>VLOOKUP($B617,[2]Sheet3!$G:$CZ,56,0)</f>
        <v>0</v>
      </c>
      <c r="BT617" s="14">
        <f>VLOOKUP($B617,[2]Sheet3!$G:$CZ,57,0)</f>
        <v>0</v>
      </c>
      <c r="BU617" s="14">
        <f>VLOOKUP($B617,[2]Sheet3!$G:$CZ,58,0)</f>
        <v>0</v>
      </c>
      <c r="BV617" s="14">
        <f>VLOOKUP($B617,[2]Sheet3!$G:$CZ,59,0)</f>
        <v>0</v>
      </c>
      <c r="BW617" s="14">
        <f>VLOOKUP($B617,[2]Sheet3!$G:$CZ,60,0)</f>
        <v>0</v>
      </c>
      <c r="BX617" s="14">
        <f>VLOOKUP($B617,[2]Sheet3!$G:$CZ,61,0)</f>
        <v>0</v>
      </c>
      <c r="BY617" s="14">
        <f>VLOOKUP($B617,[2]Sheet3!$G:$CZ,62,0)</f>
        <v>0</v>
      </c>
      <c r="BZ617" s="14">
        <f>VLOOKUP($B617,[2]Sheet3!$G:$CZ,63,0)</f>
        <v>0</v>
      </c>
      <c r="CA617" s="14">
        <f>VLOOKUP($B617,[2]Sheet3!$G:$CZ,64,0)</f>
        <v>0</v>
      </c>
      <c r="CB617" s="14">
        <f>VLOOKUP($B617,[2]Sheet3!$G:$CZ,65,0)</f>
        <v>0</v>
      </c>
      <c r="CC617" s="14">
        <f>VLOOKUP($B617,[2]Sheet3!$G:$CZ,66,0)</f>
        <v>0</v>
      </c>
      <c r="CD617" s="14">
        <f>VLOOKUP($B617,[2]Sheet3!$G:$CZ,67,0)</f>
        <v>0</v>
      </c>
      <c r="CE617" s="14">
        <f>VLOOKUP($B617,[2]Sheet3!$G:$CZ,68,0)</f>
        <v>0</v>
      </c>
      <c r="CF617" s="14">
        <f>VLOOKUP($B617,[2]Sheet3!$G:$CZ,69,0)</f>
        <v>0</v>
      </c>
      <c r="CG617" s="14">
        <f>VLOOKUP($B617,[2]Sheet3!$G:$CZ,70,0)</f>
        <v>0</v>
      </c>
      <c r="CH617" s="14">
        <f>VLOOKUP($B617,[2]Sheet3!$G:$CZ,71,0)</f>
        <v>0</v>
      </c>
      <c r="CI617" s="14">
        <f>VLOOKUP($B617,[2]Sheet3!$G:$CZ,72,0)</f>
        <v>0</v>
      </c>
      <c r="CJ617" s="14">
        <f>VLOOKUP($B617,[2]Sheet3!$G:$CZ,73,0)</f>
        <v>0</v>
      </c>
      <c r="CK617" s="14">
        <f>VLOOKUP($B617,[2]Sheet3!$G:$CZ,74,0)</f>
        <v>0</v>
      </c>
      <c r="CL617" s="14">
        <f>VLOOKUP($B617,[2]Sheet3!$G:$CZ,75,0)</f>
        <v>0</v>
      </c>
      <c r="CM617" s="14">
        <f>VLOOKUP($B617,[2]Sheet3!$G:$CZ,76,0)</f>
        <v>0</v>
      </c>
      <c r="CN617" s="14">
        <f>VLOOKUP($B617,[2]Sheet3!$G:$CZ,77,0)</f>
        <v>0</v>
      </c>
      <c r="CO617" s="14">
        <f>VLOOKUP($B617,[2]Sheet3!$G:$CZ,78,0)</f>
        <v>0</v>
      </c>
      <c r="CP617" s="14">
        <f>VLOOKUP($B617,[2]Sheet3!$G:$CZ,79,0)</f>
        <v>0</v>
      </c>
      <c r="CQ617" s="14">
        <f>VLOOKUP($B617,[2]Sheet3!$G:$CZ,80,0)</f>
        <v>0</v>
      </c>
      <c r="CR617" s="14">
        <f>VLOOKUP($B617,[2]Sheet3!$G:$CZ,81,0)</f>
        <v>0</v>
      </c>
      <c r="CS617" s="14">
        <f>VLOOKUP($B617,[2]Sheet3!$G:$CZ,82,0)</f>
        <v>0</v>
      </c>
      <c r="CT617" s="14">
        <f>VLOOKUP($B617,[2]Sheet3!$G:$CZ,83,0)</f>
        <v>0</v>
      </c>
      <c r="CU617" s="14">
        <f>VLOOKUP($B617,[2]Sheet3!$G:$CZ,84,0)</f>
        <v>0</v>
      </c>
      <c r="CV617" s="14">
        <f>VLOOKUP($B617,[2]Sheet3!$G:$CZ,85,0)</f>
        <v>0</v>
      </c>
      <c r="CW617" s="14">
        <f>VLOOKUP($B617,[2]Sheet3!$G:$CZ,86,0)</f>
        <v>0</v>
      </c>
      <c r="CX617" s="14">
        <f>VLOOKUP($B617,[2]Sheet3!$G:$CZ,87,0)</f>
        <v>0</v>
      </c>
      <c r="CY617" s="14">
        <f>VLOOKUP($B617,[2]Sheet3!$G:$CZ,88,0)</f>
        <v>0</v>
      </c>
      <c r="CZ617" s="14">
        <f>VLOOKUP($B617,[2]Sheet3!$G:$CZ,89,0)</f>
        <v>0</v>
      </c>
      <c r="DA617" s="14">
        <f>VLOOKUP($B617,[2]Sheet3!$G:$CZ,90,0)</f>
        <v>0</v>
      </c>
      <c r="DB617" s="14">
        <f>VLOOKUP($B617,[2]Sheet3!$G:$CZ,91,0)</f>
        <v>0</v>
      </c>
      <c r="DC617" s="14">
        <f>VLOOKUP($B617,[2]Sheet3!$G:$CZ,92,0)</f>
        <v>0</v>
      </c>
      <c r="DD617" s="14">
        <f>VLOOKUP($B617,[2]Sheet3!$G:$CZ,93,0)</f>
        <v>0</v>
      </c>
      <c r="DE617" s="14">
        <f>VLOOKUP($B617,[2]Sheet3!$G:$CZ,94,0)</f>
        <v>0</v>
      </c>
      <c r="DF617" s="14">
        <f>VLOOKUP($B617,[2]Sheet3!$G:$CZ,95,0)</f>
        <v>0</v>
      </c>
      <c r="DG617" s="14">
        <f>VLOOKUP($B617,[2]Sheet3!$G:$CZ,96,0)</f>
        <v>0</v>
      </c>
      <c r="DH617" s="14">
        <f>VLOOKUP($B617,[2]Sheet3!$G:$CZ,97,0)</f>
        <v>0</v>
      </c>
      <c r="DI617" s="14">
        <f>VLOOKUP($B617,[2]Sheet3!$G:$CZ,98,0)</f>
        <v>0</v>
      </c>
    </row>
    <row r="618" spans="1:113" x14ac:dyDescent="0.3">
      <c r="A618" s="9" t="str">
        <f t="shared" si="29"/>
        <v>N83280</v>
      </c>
      <c r="B618" s="15" t="s">
        <v>1672</v>
      </c>
      <c r="C618" s="15" t="s">
        <v>1673</v>
      </c>
      <c r="F618" s="7" t="s">
        <v>15</v>
      </c>
      <c r="G618" s="12" t="s">
        <v>4113</v>
      </c>
      <c r="H618" s="12" t="str">
        <f>VLOOKUP($B618,[1]Sheet1!$A:$G,5,0)</f>
        <v>neeraj.bhatt@redingtongroup.com</v>
      </c>
      <c r="I618" s="12" t="str">
        <f>VLOOKUP($B618,[1]Sheet1!$A:$G,7,0)</f>
        <v>sidharth.eknath@redingtongroup.com</v>
      </c>
      <c r="J618" s="12" t="s">
        <v>82</v>
      </c>
      <c r="K618" s="7"/>
      <c r="L618" s="7"/>
      <c r="M618" s="8"/>
      <c r="N618" s="7" t="str">
        <f t="shared" si="27"/>
        <v>neeraj.bhatt@redingtongroup.com; sidharth.eknath@redingtongroup.com; nilesh.phirke@redingtongroup.com;christopher.joseph@redingtongroup.com</v>
      </c>
      <c r="O618" s="7" t="str">
        <f t="shared" si="28"/>
        <v>N83280</v>
      </c>
      <c r="P618" s="8" t="s">
        <v>5215</v>
      </c>
      <c r="Q618" s="14">
        <f>VLOOKUP($B618,[2]Sheet3!$G:$CZ,2,0)</f>
        <v>2400299787</v>
      </c>
      <c r="R618" s="14">
        <f>VLOOKUP($B618,[2]Sheet3!$G:$CZ,3,0)</f>
        <v>2400303114</v>
      </c>
      <c r="S618" s="14">
        <f>VLOOKUP($B618,[2]Sheet3!$G:$CZ,4,0)</f>
        <v>2400303112</v>
      </c>
      <c r="T618" s="14">
        <f>VLOOKUP($B618,[2]Sheet3!$G:$CZ,5,0)</f>
        <v>2400308642</v>
      </c>
      <c r="U618" s="14">
        <f>VLOOKUP($B618,[2]Sheet3!$G:$CZ,6,0)</f>
        <v>0</v>
      </c>
      <c r="V618" s="14">
        <f>VLOOKUP($B618,[2]Sheet3!$G:$CZ,7,0)</f>
        <v>0</v>
      </c>
      <c r="W618" s="14">
        <f>VLOOKUP($B618,[2]Sheet3!$G:$CZ,8,0)</f>
        <v>0</v>
      </c>
      <c r="X618" s="14">
        <f>VLOOKUP($B618,[2]Sheet3!$G:$CZ,9,0)</f>
        <v>0</v>
      </c>
      <c r="Y618" s="14">
        <f>VLOOKUP($B618,[2]Sheet3!$G:$CZ,10,0)</f>
        <v>0</v>
      </c>
      <c r="Z618" s="14">
        <f>VLOOKUP($B618,[2]Sheet3!$G:$CZ,11,0)</f>
        <v>0</v>
      </c>
      <c r="AA618" s="14">
        <f>VLOOKUP($B618,[2]Sheet3!$G:$CZ,12,0)</f>
        <v>0</v>
      </c>
      <c r="AB618" s="14">
        <f>VLOOKUP($B618,[2]Sheet3!$G:$CZ,13,0)</f>
        <v>0</v>
      </c>
      <c r="AC618" s="14">
        <f>VLOOKUP($B618,[2]Sheet3!$G:$CZ,14,0)</f>
        <v>0</v>
      </c>
      <c r="AD618" s="14">
        <f>VLOOKUP($B618,[2]Sheet3!$G:$CZ,15,0)</f>
        <v>0</v>
      </c>
      <c r="AE618" s="14">
        <f>VLOOKUP($B618,[2]Sheet3!$G:$CZ,16,0)</f>
        <v>0</v>
      </c>
      <c r="AF618" s="14">
        <f>VLOOKUP($B618,[2]Sheet3!$G:$CZ,17,0)</f>
        <v>0</v>
      </c>
      <c r="AG618" s="14">
        <f>VLOOKUP($B618,[2]Sheet3!$G:$CZ,18,0)</f>
        <v>0</v>
      </c>
      <c r="AH618" s="14">
        <f>VLOOKUP($B618,[2]Sheet3!$G:$CZ,19,0)</f>
        <v>0</v>
      </c>
      <c r="AI618" s="14">
        <f>VLOOKUP($B618,[2]Sheet3!$G:$CZ,20,0)</f>
        <v>0</v>
      </c>
      <c r="AJ618" s="14">
        <f>VLOOKUP($B618,[2]Sheet3!$G:$CZ,21,0)</f>
        <v>0</v>
      </c>
      <c r="AK618" s="14">
        <f>VLOOKUP($B618,[2]Sheet3!$G:$CZ,22,0)</f>
        <v>0</v>
      </c>
      <c r="AL618" s="14">
        <f>VLOOKUP($B618,[2]Sheet3!$G:$CZ,23,0)</f>
        <v>0</v>
      </c>
      <c r="AM618" s="14">
        <f>VLOOKUP($B618,[2]Sheet3!$G:$CZ,24,0)</f>
        <v>0</v>
      </c>
      <c r="AN618" s="14">
        <f>VLOOKUP($B618,[2]Sheet3!$G:$CZ,25,0)</f>
        <v>0</v>
      </c>
      <c r="AO618" s="14">
        <f>VLOOKUP($B618,[2]Sheet3!$G:$CZ,26,0)</f>
        <v>0</v>
      </c>
      <c r="AP618" s="14">
        <f>VLOOKUP($B618,[2]Sheet3!$G:$CZ,27,0)</f>
        <v>0</v>
      </c>
      <c r="AQ618" s="14">
        <f>VLOOKUP($B618,[2]Sheet3!$G:$CZ,28,0)</f>
        <v>0</v>
      </c>
      <c r="AR618" s="14">
        <f>VLOOKUP($B618,[2]Sheet3!$G:$CZ,29,0)</f>
        <v>0</v>
      </c>
      <c r="AS618" s="14">
        <f>VLOOKUP($B618,[2]Sheet3!$G:$CZ,30,0)</f>
        <v>0</v>
      </c>
      <c r="AT618" s="14">
        <f>VLOOKUP($B618,[2]Sheet3!$G:$CZ,31,0)</f>
        <v>0</v>
      </c>
      <c r="AU618" s="14">
        <f>VLOOKUP($B618,[2]Sheet3!$G:$CZ,32,0)</f>
        <v>0</v>
      </c>
      <c r="AV618" s="14">
        <f>VLOOKUP($B618,[2]Sheet3!$G:$CZ,33,0)</f>
        <v>0</v>
      </c>
      <c r="AW618" s="14">
        <f>VLOOKUP($B618,[2]Sheet3!$G:$CZ,34,0)</f>
        <v>0</v>
      </c>
      <c r="AX618" s="14">
        <f>VLOOKUP($B618,[2]Sheet3!$G:$CZ,35,0)</f>
        <v>0</v>
      </c>
      <c r="AY618" s="14">
        <f>VLOOKUP($B618,[2]Sheet3!$G:$CZ,36,0)</f>
        <v>0</v>
      </c>
      <c r="AZ618" s="14">
        <f>VLOOKUP($B618,[2]Sheet3!$G:$CZ,37,0)</f>
        <v>0</v>
      </c>
      <c r="BA618" s="14">
        <f>VLOOKUP($B618,[2]Sheet3!$G:$CZ,38,0)</f>
        <v>0</v>
      </c>
      <c r="BB618" s="14">
        <f>VLOOKUP($B618,[2]Sheet3!$G:$CZ,39,0)</f>
        <v>0</v>
      </c>
      <c r="BC618" s="14">
        <f>VLOOKUP($B618,[2]Sheet3!$G:$CZ,40,0)</f>
        <v>0</v>
      </c>
      <c r="BD618" s="14">
        <f>VLOOKUP($B618,[2]Sheet3!$G:$CZ,41,0)</f>
        <v>0</v>
      </c>
      <c r="BE618" s="14">
        <f>VLOOKUP($B618,[2]Sheet3!$G:$CZ,42,0)</f>
        <v>0</v>
      </c>
      <c r="BF618" s="14">
        <f>VLOOKUP($B618,[2]Sheet3!$G:$CZ,43,0)</f>
        <v>0</v>
      </c>
      <c r="BG618" s="14">
        <f>VLOOKUP($B618,[2]Sheet3!$G:$CZ,44,0)</f>
        <v>0</v>
      </c>
      <c r="BH618" s="14">
        <f>VLOOKUP($B618,[2]Sheet3!$G:$CZ,45,0)</f>
        <v>0</v>
      </c>
      <c r="BI618" s="14">
        <f>VLOOKUP($B618,[2]Sheet3!$G:$CZ,46,0)</f>
        <v>0</v>
      </c>
      <c r="BJ618" s="14">
        <f>VLOOKUP($B618,[2]Sheet3!$G:$CZ,47,0)</f>
        <v>0</v>
      </c>
      <c r="BK618" s="14">
        <f>VLOOKUP($B618,[2]Sheet3!$G:$CZ,48,0)</f>
        <v>0</v>
      </c>
      <c r="BL618" s="14">
        <f>VLOOKUP($B618,[2]Sheet3!$G:$CZ,49,0)</f>
        <v>0</v>
      </c>
      <c r="BM618" s="14">
        <f>VLOOKUP($B618,[2]Sheet3!$G:$CZ,50,0)</f>
        <v>0</v>
      </c>
      <c r="BN618" s="14">
        <f>VLOOKUP($B618,[2]Sheet3!$G:$CZ,51,0)</f>
        <v>0</v>
      </c>
      <c r="BO618" s="14">
        <f>VLOOKUP($B618,[2]Sheet3!$G:$CZ,52,0)</f>
        <v>0</v>
      </c>
      <c r="BP618" s="14">
        <f>VLOOKUP($B618,[2]Sheet3!$G:$CZ,53,0)</f>
        <v>0</v>
      </c>
      <c r="BQ618" s="14">
        <f>VLOOKUP($B618,[2]Sheet3!$G:$CZ,54,0)</f>
        <v>0</v>
      </c>
      <c r="BR618" s="14">
        <f>VLOOKUP($B618,[2]Sheet3!$G:$CZ,55,0)</f>
        <v>0</v>
      </c>
      <c r="BS618" s="14">
        <f>VLOOKUP($B618,[2]Sheet3!$G:$CZ,56,0)</f>
        <v>0</v>
      </c>
      <c r="BT618" s="14">
        <f>VLOOKUP($B618,[2]Sheet3!$G:$CZ,57,0)</f>
        <v>0</v>
      </c>
      <c r="BU618" s="14">
        <f>VLOOKUP($B618,[2]Sheet3!$G:$CZ,58,0)</f>
        <v>0</v>
      </c>
      <c r="BV618" s="14">
        <f>VLOOKUP($B618,[2]Sheet3!$G:$CZ,59,0)</f>
        <v>0</v>
      </c>
      <c r="BW618" s="14">
        <f>VLOOKUP($B618,[2]Sheet3!$G:$CZ,60,0)</f>
        <v>0</v>
      </c>
      <c r="BX618" s="14">
        <f>VLOOKUP($B618,[2]Sheet3!$G:$CZ,61,0)</f>
        <v>0</v>
      </c>
      <c r="BY618" s="14">
        <f>VLOOKUP($B618,[2]Sheet3!$G:$CZ,62,0)</f>
        <v>0</v>
      </c>
      <c r="BZ618" s="14">
        <f>VLOOKUP($B618,[2]Sheet3!$G:$CZ,63,0)</f>
        <v>0</v>
      </c>
      <c r="CA618" s="14">
        <f>VLOOKUP($B618,[2]Sheet3!$G:$CZ,64,0)</f>
        <v>0</v>
      </c>
      <c r="CB618" s="14">
        <f>VLOOKUP($B618,[2]Sheet3!$G:$CZ,65,0)</f>
        <v>0</v>
      </c>
      <c r="CC618" s="14">
        <f>VLOOKUP($B618,[2]Sheet3!$G:$CZ,66,0)</f>
        <v>0</v>
      </c>
      <c r="CD618" s="14">
        <f>VLOOKUP($B618,[2]Sheet3!$G:$CZ,67,0)</f>
        <v>0</v>
      </c>
      <c r="CE618" s="14">
        <f>VLOOKUP($B618,[2]Sheet3!$G:$CZ,68,0)</f>
        <v>0</v>
      </c>
      <c r="CF618" s="14">
        <f>VLOOKUP($B618,[2]Sheet3!$G:$CZ,69,0)</f>
        <v>0</v>
      </c>
      <c r="CG618" s="14">
        <f>VLOOKUP($B618,[2]Sheet3!$G:$CZ,70,0)</f>
        <v>0</v>
      </c>
      <c r="CH618" s="14">
        <f>VLOOKUP($B618,[2]Sheet3!$G:$CZ,71,0)</f>
        <v>0</v>
      </c>
      <c r="CI618" s="14">
        <f>VLOOKUP($B618,[2]Sheet3!$G:$CZ,72,0)</f>
        <v>0</v>
      </c>
      <c r="CJ618" s="14">
        <f>VLOOKUP($B618,[2]Sheet3!$G:$CZ,73,0)</f>
        <v>0</v>
      </c>
      <c r="CK618" s="14">
        <f>VLOOKUP($B618,[2]Sheet3!$G:$CZ,74,0)</f>
        <v>0</v>
      </c>
      <c r="CL618" s="14">
        <f>VLOOKUP($B618,[2]Sheet3!$G:$CZ,75,0)</f>
        <v>0</v>
      </c>
      <c r="CM618" s="14">
        <f>VLOOKUP($B618,[2]Sheet3!$G:$CZ,76,0)</f>
        <v>0</v>
      </c>
      <c r="CN618" s="14">
        <f>VLOOKUP($B618,[2]Sheet3!$G:$CZ,77,0)</f>
        <v>0</v>
      </c>
      <c r="CO618" s="14">
        <f>VLOOKUP($B618,[2]Sheet3!$G:$CZ,78,0)</f>
        <v>0</v>
      </c>
      <c r="CP618" s="14">
        <f>VLOOKUP($B618,[2]Sheet3!$G:$CZ,79,0)</f>
        <v>0</v>
      </c>
      <c r="CQ618" s="14">
        <f>VLOOKUP($B618,[2]Sheet3!$G:$CZ,80,0)</f>
        <v>0</v>
      </c>
      <c r="CR618" s="14">
        <f>VLOOKUP($B618,[2]Sheet3!$G:$CZ,81,0)</f>
        <v>0</v>
      </c>
      <c r="CS618" s="14">
        <f>VLOOKUP($B618,[2]Sheet3!$G:$CZ,82,0)</f>
        <v>0</v>
      </c>
      <c r="CT618" s="14">
        <f>VLOOKUP($B618,[2]Sheet3!$G:$CZ,83,0)</f>
        <v>0</v>
      </c>
      <c r="CU618" s="14">
        <f>VLOOKUP($B618,[2]Sheet3!$G:$CZ,84,0)</f>
        <v>0</v>
      </c>
      <c r="CV618" s="14">
        <f>VLOOKUP($B618,[2]Sheet3!$G:$CZ,85,0)</f>
        <v>0</v>
      </c>
      <c r="CW618" s="14">
        <f>VLOOKUP($B618,[2]Sheet3!$G:$CZ,86,0)</f>
        <v>0</v>
      </c>
      <c r="CX618" s="14">
        <f>VLOOKUP($B618,[2]Sheet3!$G:$CZ,87,0)</f>
        <v>0</v>
      </c>
      <c r="CY618" s="14">
        <f>VLOOKUP($B618,[2]Sheet3!$G:$CZ,88,0)</f>
        <v>0</v>
      </c>
      <c r="CZ618" s="14">
        <f>VLOOKUP($B618,[2]Sheet3!$G:$CZ,89,0)</f>
        <v>0</v>
      </c>
      <c r="DA618" s="14">
        <f>VLOOKUP($B618,[2]Sheet3!$G:$CZ,90,0)</f>
        <v>0</v>
      </c>
      <c r="DB618" s="14">
        <f>VLOOKUP($B618,[2]Sheet3!$G:$CZ,91,0)</f>
        <v>0</v>
      </c>
      <c r="DC618" s="14">
        <f>VLOOKUP($B618,[2]Sheet3!$G:$CZ,92,0)</f>
        <v>0</v>
      </c>
      <c r="DD618" s="14">
        <f>VLOOKUP($B618,[2]Sheet3!$G:$CZ,93,0)</f>
        <v>0</v>
      </c>
      <c r="DE618" s="14">
        <f>VLOOKUP($B618,[2]Sheet3!$G:$CZ,94,0)</f>
        <v>0</v>
      </c>
      <c r="DF618" s="14">
        <f>VLOOKUP($B618,[2]Sheet3!$G:$CZ,95,0)</f>
        <v>0</v>
      </c>
      <c r="DG618" s="14">
        <f>VLOOKUP($B618,[2]Sheet3!$G:$CZ,96,0)</f>
        <v>0</v>
      </c>
      <c r="DH618" s="14">
        <f>VLOOKUP($B618,[2]Sheet3!$G:$CZ,97,0)</f>
        <v>0</v>
      </c>
      <c r="DI618" s="14">
        <f>VLOOKUP($B618,[2]Sheet3!$G:$CZ,98,0)</f>
        <v>0</v>
      </c>
    </row>
    <row r="619" spans="1:113" x14ac:dyDescent="0.3">
      <c r="A619" s="9" t="str">
        <f t="shared" si="29"/>
        <v>N13689</v>
      </c>
      <c r="B619" s="15" t="s">
        <v>1674</v>
      </c>
      <c r="C619" s="15" t="s">
        <v>1675</v>
      </c>
      <c r="F619" s="7" t="s">
        <v>15</v>
      </c>
      <c r="G619" s="12" t="s">
        <v>4114</v>
      </c>
      <c r="H619" s="12" t="str">
        <f>VLOOKUP($B619,[1]Sheet1!$A:$G,5,0)</f>
        <v>dheeraj.sharma@redingtongroup.com</v>
      </c>
      <c r="I619" s="12" t="str">
        <f>VLOOKUP($B619,[1]Sheet1!$A:$G,7,0)</f>
        <v>sidharth.eknath@redingtongroup.com</v>
      </c>
      <c r="J619" s="12" t="s">
        <v>82</v>
      </c>
      <c r="K619" s="7"/>
      <c r="L619" s="7"/>
      <c r="M619" s="8"/>
      <c r="N619" s="7" t="str">
        <f t="shared" si="27"/>
        <v>dheeraj.sharma@redingtongroup.com; sidharth.eknath@redingtongroup.com; nilesh.phirke@redingtongroup.com;christopher.joseph@redingtongroup.com</v>
      </c>
      <c r="O619" s="7" t="str">
        <f t="shared" si="28"/>
        <v>N13689</v>
      </c>
      <c r="P619" s="8" t="s">
        <v>5215</v>
      </c>
      <c r="Q619" s="14">
        <f>VLOOKUP($B619,[2]Sheet3!$G:$CZ,2,0)</f>
        <v>2400309056</v>
      </c>
      <c r="R619" s="14">
        <f>VLOOKUP($B619,[2]Sheet3!$G:$CZ,3,0)</f>
        <v>2400305748</v>
      </c>
      <c r="S619" s="14">
        <f>VLOOKUP($B619,[2]Sheet3!$G:$CZ,4,0)</f>
        <v>2400308289</v>
      </c>
      <c r="T619" s="14">
        <f>VLOOKUP($B619,[2]Sheet3!$G:$CZ,5,0)</f>
        <v>2400308291</v>
      </c>
      <c r="U619" s="14">
        <f>VLOOKUP($B619,[2]Sheet3!$G:$CZ,6,0)</f>
        <v>2400308292</v>
      </c>
      <c r="V619" s="14">
        <f>VLOOKUP($B619,[2]Sheet3!$G:$CZ,7,0)</f>
        <v>2400308287</v>
      </c>
      <c r="W619" s="14">
        <f>VLOOKUP($B619,[2]Sheet3!$G:$CZ,8,0)</f>
        <v>2400308290</v>
      </c>
      <c r="X619" s="14">
        <f>VLOOKUP($B619,[2]Sheet3!$G:$CZ,9,0)</f>
        <v>2400308295</v>
      </c>
      <c r="Y619" s="14">
        <f>VLOOKUP($B619,[2]Sheet3!$G:$CZ,10,0)</f>
        <v>2400306459</v>
      </c>
      <c r="Z619" s="14">
        <f>VLOOKUP($B619,[2]Sheet3!$G:$CZ,11,0)</f>
        <v>2400305302</v>
      </c>
      <c r="AA619" s="14">
        <f>VLOOKUP($B619,[2]Sheet3!$G:$CZ,12,0)</f>
        <v>2400305304</v>
      </c>
      <c r="AB619" s="14">
        <f>VLOOKUP($B619,[2]Sheet3!$G:$CZ,13,0)</f>
        <v>2400309058</v>
      </c>
      <c r="AC619" s="14">
        <f>VLOOKUP($B619,[2]Sheet3!$G:$CZ,14,0)</f>
        <v>2400307189</v>
      </c>
      <c r="AD619" s="14">
        <f>VLOOKUP($B619,[2]Sheet3!$G:$CZ,15,0)</f>
        <v>2400305130</v>
      </c>
      <c r="AE619" s="14">
        <f>VLOOKUP($B619,[2]Sheet3!$G:$CZ,16,0)</f>
        <v>2400309057</v>
      </c>
      <c r="AF619" s="14">
        <f>VLOOKUP($B619,[2]Sheet3!$G:$CZ,17,0)</f>
        <v>2400307191</v>
      </c>
      <c r="AG619" s="14">
        <f>VLOOKUP($B619,[2]Sheet3!$G:$CZ,18,0)</f>
        <v>2400308293</v>
      </c>
      <c r="AH619" s="14">
        <f>VLOOKUP($B619,[2]Sheet3!$G:$CZ,19,0)</f>
        <v>0</v>
      </c>
      <c r="AI619" s="14">
        <f>VLOOKUP($B619,[2]Sheet3!$G:$CZ,20,0)</f>
        <v>0</v>
      </c>
      <c r="AJ619" s="14">
        <f>VLOOKUP($B619,[2]Sheet3!$G:$CZ,21,0)</f>
        <v>0</v>
      </c>
      <c r="AK619" s="14">
        <f>VLOOKUP($B619,[2]Sheet3!$G:$CZ,22,0)</f>
        <v>0</v>
      </c>
      <c r="AL619" s="14">
        <f>VLOOKUP($B619,[2]Sheet3!$G:$CZ,23,0)</f>
        <v>0</v>
      </c>
      <c r="AM619" s="14">
        <f>VLOOKUP($B619,[2]Sheet3!$G:$CZ,24,0)</f>
        <v>0</v>
      </c>
      <c r="AN619" s="14">
        <f>VLOOKUP($B619,[2]Sheet3!$G:$CZ,25,0)</f>
        <v>0</v>
      </c>
      <c r="AO619" s="14">
        <f>VLOOKUP($B619,[2]Sheet3!$G:$CZ,26,0)</f>
        <v>0</v>
      </c>
      <c r="AP619" s="14">
        <f>VLOOKUP($B619,[2]Sheet3!$G:$CZ,27,0)</f>
        <v>0</v>
      </c>
      <c r="AQ619" s="14">
        <f>VLOOKUP($B619,[2]Sheet3!$G:$CZ,28,0)</f>
        <v>0</v>
      </c>
      <c r="AR619" s="14">
        <f>VLOOKUP($B619,[2]Sheet3!$G:$CZ,29,0)</f>
        <v>0</v>
      </c>
      <c r="AS619" s="14">
        <f>VLOOKUP($B619,[2]Sheet3!$G:$CZ,30,0)</f>
        <v>0</v>
      </c>
      <c r="AT619" s="14">
        <f>VLOOKUP($B619,[2]Sheet3!$G:$CZ,31,0)</f>
        <v>0</v>
      </c>
      <c r="AU619" s="14">
        <f>VLOOKUP($B619,[2]Sheet3!$G:$CZ,32,0)</f>
        <v>0</v>
      </c>
      <c r="AV619" s="14">
        <f>VLOOKUP($B619,[2]Sheet3!$G:$CZ,33,0)</f>
        <v>0</v>
      </c>
      <c r="AW619" s="14">
        <f>VLOOKUP($B619,[2]Sheet3!$G:$CZ,34,0)</f>
        <v>0</v>
      </c>
      <c r="AX619" s="14">
        <f>VLOOKUP($B619,[2]Sheet3!$G:$CZ,35,0)</f>
        <v>0</v>
      </c>
      <c r="AY619" s="14">
        <f>VLOOKUP($B619,[2]Sheet3!$G:$CZ,36,0)</f>
        <v>0</v>
      </c>
      <c r="AZ619" s="14">
        <f>VLOOKUP($B619,[2]Sheet3!$G:$CZ,37,0)</f>
        <v>0</v>
      </c>
      <c r="BA619" s="14">
        <f>VLOOKUP($B619,[2]Sheet3!$G:$CZ,38,0)</f>
        <v>0</v>
      </c>
      <c r="BB619" s="14">
        <f>VLOOKUP($B619,[2]Sheet3!$G:$CZ,39,0)</f>
        <v>0</v>
      </c>
      <c r="BC619" s="14">
        <f>VLOOKUP($B619,[2]Sheet3!$G:$CZ,40,0)</f>
        <v>0</v>
      </c>
      <c r="BD619" s="14">
        <f>VLOOKUP($B619,[2]Sheet3!$G:$CZ,41,0)</f>
        <v>0</v>
      </c>
      <c r="BE619" s="14">
        <f>VLOOKUP($B619,[2]Sheet3!$G:$CZ,42,0)</f>
        <v>0</v>
      </c>
      <c r="BF619" s="14">
        <f>VLOOKUP($B619,[2]Sheet3!$G:$CZ,43,0)</f>
        <v>0</v>
      </c>
      <c r="BG619" s="14">
        <f>VLOOKUP($B619,[2]Sheet3!$G:$CZ,44,0)</f>
        <v>0</v>
      </c>
      <c r="BH619" s="14">
        <f>VLOOKUP($B619,[2]Sheet3!$G:$CZ,45,0)</f>
        <v>0</v>
      </c>
      <c r="BI619" s="14">
        <f>VLOOKUP($B619,[2]Sheet3!$G:$CZ,46,0)</f>
        <v>0</v>
      </c>
      <c r="BJ619" s="14">
        <f>VLOOKUP($B619,[2]Sheet3!$G:$CZ,47,0)</f>
        <v>0</v>
      </c>
      <c r="BK619" s="14">
        <f>VLOOKUP($B619,[2]Sheet3!$G:$CZ,48,0)</f>
        <v>0</v>
      </c>
      <c r="BL619" s="14">
        <f>VLOOKUP($B619,[2]Sheet3!$G:$CZ,49,0)</f>
        <v>0</v>
      </c>
      <c r="BM619" s="14">
        <f>VLOOKUP($B619,[2]Sheet3!$G:$CZ,50,0)</f>
        <v>0</v>
      </c>
      <c r="BN619" s="14">
        <f>VLOOKUP($B619,[2]Sheet3!$G:$CZ,51,0)</f>
        <v>0</v>
      </c>
      <c r="BO619" s="14">
        <f>VLOOKUP($B619,[2]Sheet3!$G:$CZ,52,0)</f>
        <v>0</v>
      </c>
      <c r="BP619" s="14">
        <f>VLOOKUP($B619,[2]Sheet3!$G:$CZ,53,0)</f>
        <v>0</v>
      </c>
      <c r="BQ619" s="14">
        <f>VLOOKUP($B619,[2]Sheet3!$G:$CZ,54,0)</f>
        <v>0</v>
      </c>
      <c r="BR619" s="14">
        <f>VLOOKUP($B619,[2]Sheet3!$G:$CZ,55,0)</f>
        <v>0</v>
      </c>
      <c r="BS619" s="14">
        <f>VLOOKUP($B619,[2]Sheet3!$G:$CZ,56,0)</f>
        <v>0</v>
      </c>
      <c r="BT619" s="14">
        <f>VLOOKUP($B619,[2]Sheet3!$G:$CZ,57,0)</f>
        <v>0</v>
      </c>
      <c r="BU619" s="14">
        <f>VLOOKUP($B619,[2]Sheet3!$G:$CZ,58,0)</f>
        <v>0</v>
      </c>
      <c r="BV619" s="14">
        <f>VLOOKUP($B619,[2]Sheet3!$G:$CZ,59,0)</f>
        <v>0</v>
      </c>
      <c r="BW619" s="14">
        <f>VLOOKUP($B619,[2]Sheet3!$G:$CZ,60,0)</f>
        <v>0</v>
      </c>
      <c r="BX619" s="14">
        <f>VLOOKUP($B619,[2]Sheet3!$G:$CZ,61,0)</f>
        <v>0</v>
      </c>
      <c r="BY619" s="14">
        <f>VLOOKUP($B619,[2]Sheet3!$G:$CZ,62,0)</f>
        <v>0</v>
      </c>
      <c r="BZ619" s="14">
        <f>VLOOKUP($B619,[2]Sheet3!$G:$CZ,63,0)</f>
        <v>0</v>
      </c>
      <c r="CA619" s="14">
        <f>VLOOKUP($B619,[2]Sheet3!$G:$CZ,64,0)</f>
        <v>0</v>
      </c>
      <c r="CB619" s="14">
        <f>VLOOKUP($B619,[2]Sheet3!$G:$CZ,65,0)</f>
        <v>0</v>
      </c>
      <c r="CC619" s="14">
        <f>VLOOKUP($B619,[2]Sheet3!$G:$CZ,66,0)</f>
        <v>0</v>
      </c>
      <c r="CD619" s="14">
        <f>VLOOKUP($B619,[2]Sheet3!$G:$CZ,67,0)</f>
        <v>0</v>
      </c>
      <c r="CE619" s="14">
        <f>VLOOKUP($B619,[2]Sheet3!$G:$CZ,68,0)</f>
        <v>0</v>
      </c>
      <c r="CF619" s="14">
        <f>VLOOKUP($B619,[2]Sheet3!$G:$CZ,69,0)</f>
        <v>0</v>
      </c>
      <c r="CG619" s="14">
        <f>VLOOKUP($B619,[2]Sheet3!$G:$CZ,70,0)</f>
        <v>0</v>
      </c>
      <c r="CH619" s="14">
        <f>VLOOKUP($B619,[2]Sheet3!$G:$CZ,71,0)</f>
        <v>0</v>
      </c>
      <c r="CI619" s="14">
        <f>VLOOKUP($B619,[2]Sheet3!$G:$CZ,72,0)</f>
        <v>0</v>
      </c>
      <c r="CJ619" s="14">
        <f>VLOOKUP($B619,[2]Sheet3!$G:$CZ,73,0)</f>
        <v>0</v>
      </c>
      <c r="CK619" s="14">
        <f>VLOOKUP($B619,[2]Sheet3!$G:$CZ,74,0)</f>
        <v>0</v>
      </c>
      <c r="CL619" s="14">
        <f>VLOOKUP($B619,[2]Sheet3!$G:$CZ,75,0)</f>
        <v>0</v>
      </c>
      <c r="CM619" s="14">
        <f>VLOOKUP($B619,[2]Sheet3!$G:$CZ,76,0)</f>
        <v>0</v>
      </c>
      <c r="CN619" s="14">
        <f>VLOOKUP($B619,[2]Sheet3!$G:$CZ,77,0)</f>
        <v>0</v>
      </c>
      <c r="CO619" s="14">
        <f>VLOOKUP($B619,[2]Sheet3!$G:$CZ,78,0)</f>
        <v>0</v>
      </c>
      <c r="CP619" s="14">
        <f>VLOOKUP($B619,[2]Sheet3!$G:$CZ,79,0)</f>
        <v>0</v>
      </c>
      <c r="CQ619" s="14">
        <f>VLOOKUP($B619,[2]Sheet3!$G:$CZ,80,0)</f>
        <v>0</v>
      </c>
      <c r="CR619" s="14">
        <f>VLOOKUP($B619,[2]Sheet3!$G:$CZ,81,0)</f>
        <v>0</v>
      </c>
      <c r="CS619" s="14">
        <f>VLOOKUP($B619,[2]Sheet3!$G:$CZ,82,0)</f>
        <v>0</v>
      </c>
      <c r="CT619" s="14">
        <f>VLOOKUP($B619,[2]Sheet3!$G:$CZ,83,0)</f>
        <v>0</v>
      </c>
      <c r="CU619" s="14">
        <f>VLOOKUP($B619,[2]Sheet3!$G:$CZ,84,0)</f>
        <v>0</v>
      </c>
      <c r="CV619" s="14">
        <f>VLOOKUP($B619,[2]Sheet3!$G:$CZ,85,0)</f>
        <v>0</v>
      </c>
      <c r="CW619" s="14">
        <f>VLOOKUP($B619,[2]Sheet3!$G:$CZ,86,0)</f>
        <v>0</v>
      </c>
      <c r="CX619" s="14">
        <f>VLOOKUP($B619,[2]Sheet3!$G:$CZ,87,0)</f>
        <v>0</v>
      </c>
      <c r="CY619" s="14">
        <f>VLOOKUP($B619,[2]Sheet3!$G:$CZ,88,0)</f>
        <v>0</v>
      </c>
      <c r="CZ619" s="14">
        <f>VLOOKUP($B619,[2]Sheet3!$G:$CZ,89,0)</f>
        <v>0</v>
      </c>
      <c r="DA619" s="14">
        <f>VLOOKUP($B619,[2]Sheet3!$G:$CZ,90,0)</f>
        <v>0</v>
      </c>
      <c r="DB619" s="14">
        <f>VLOOKUP($B619,[2]Sheet3!$G:$CZ,91,0)</f>
        <v>0</v>
      </c>
      <c r="DC619" s="14">
        <f>VLOOKUP($B619,[2]Sheet3!$G:$CZ,92,0)</f>
        <v>0</v>
      </c>
      <c r="DD619" s="14">
        <f>VLOOKUP($B619,[2]Sheet3!$G:$CZ,93,0)</f>
        <v>0</v>
      </c>
      <c r="DE619" s="14">
        <f>VLOOKUP($B619,[2]Sheet3!$G:$CZ,94,0)</f>
        <v>0</v>
      </c>
      <c r="DF619" s="14">
        <f>VLOOKUP($B619,[2]Sheet3!$G:$CZ,95,0)</f>
        <v>0</v>
      </c>
      <c r="DG619" s="14">
        <f>VLOOKUP($B619,[2]Sheet3!$G:$CZ,96,0)</f>
        <v>0</v>
      </c>
      <c r="DH619" s="14">
        <f>VLOOKUP($B619,[2]Sheet3!$G:$CZ,97,0)</f>
        <v>0</v>
      </c>
      <c r="DI619" s="14">
        <f>VLOOKUP($B619,[2]Sheet3!$G:$CZ,98,0)</f>
        <v>0</v>
      </c>
    </row>
    <row r="620" spans="1:113" x14ac:dyDescent="0.3">
      <c r="A620" s="9" t="str">
        <f t="shared" si="29"/>
        <v>E53297</v>
      </c>
      <c r="B620" s="15" t="s">
        <v>1676</v>
      </c>
      <c r="C620" s="15" t="s">
        <v>1677</v>
      </c>
      <c r="F620" s="7" t="s">
        <v>15</v>
      </c>
      <c r="G620" s="12" t="s">
        <v>4115</v>
      </c>
      <c r="H620" s="12" t="str">
        <f>VLOOKUP($B620,[1]Sheet1!$A:$G,5,0)</f>
        <v>faiyaz.khan@redingtongroup.com</v>
      </c>
      <c r="I620" s="12" t="str">
        <f>VLOOKUP($B620,[1]Sheet1!$A:$G,7,0)</f>
        <v>jaswinder.singh@redingtongroup.com</v>
      </c>
      <c r="J620" s="12" t="s">
        <v>82</v>
      </c>
      <c r="K620" s="7"/>
      <c r="L620" s="7"/>
      <c r="M620" s="8"/>
      <c r="N620" s="7" t="str">
        <f t="shared" si="27"/>
        <v>faiyaz.khan@redingtongroup.com; jaswinder.singh@redingtongroup.com; nilesh.phirke@redingtongroup.com;christopher.joseph@redingtongroup.com</v>
      </c>
      <c r="O620" s="7" t="str">
        <f t="shared" si="28"/>
        <v>E53297</v>
      </c>
      <c r="P620" s="8" t="s">
        <v>5215</v>
      </c>
      <c r="Q620" s="14">
        <f>VLOOKUP($B620,[2]Sheet3!$G:$CZ,2,0)</f>
        <v>2400308187</v>
      </c>
      <c r="R620" s="14">
        <f>VLOOKUP($B620,[2]Sheet3!$G:$CZ,3,0)</f>
        <v>2400308186</v>
      </c>
      <c r="S620" s="14">
        <f>VLOOKUP($B620,[2]Sheet3!$G:$CZ,4,0)</f>
        <v>2400308185</v>
      </c>
      <c r="T620" s="14">
        <f>VLOOKUP($B620,[2]Sheet3!$G:$CZ,5,0)</f>
        <v>2400299422</v>
      </c>
      <c r="U620" s="14">
        <f>VLOOKUP($B620,[2]Sheet3!$G:$CZ,6,0)</f>
        <v>0</v>
      </c>
      <c r="V620" s="14">
        <f>VLOOKUP($B620,[2]Sheet3!$G:$CZ,7,0)</f>
        <v>0</v>
      </c>
      <c r="W620" s="14">
        <f>VLOOKUP($B620,[2]Sheet3!$G:$CZ,8,0)</f>
        <v>0</v>
      </c>
      <c r="X620" s="14">
        <f>VLOOKUP($B620,[2]Sheet3!$G:$CZ,9,0)</f>
        <v>0</v>
      </c>
      <c r="Y620" s="14">
        <f>VLOOKUP($B620,[2]Sheet3!$G:$CZ,10,0)</f>
        <v>0</v>
      </c>
      <c r="Z620" s="14">
        <f>VLOOKUP($B620,[2]Sheet3!$G:$CZ,11,0)</f>
        <v>0</v>
      </c>
      <c r="AA620" s="14">
        <f>VLOOKUP($B620,[2]Sheet3!$G:$CZ,12,0)</f>
        <v>0</v>
      </c>
      <c r="AB620" s="14">
        <f>VLOOKUP($B620,[2]Sheet3!$G:$CZ,13,0)</f>
        <v>0</v>
      </c>
      <c r="AC620" s="14">
        <f>VLOOKUP($B620,[2]Sheet3!$G:$CZ,14,0)</f>
        <v>0</v>
      </c>
      <c r="AD620" s="14">
        <f>VLOOKUP($B620,[2]Sheet3!$G:$CZ,15,0)</f>
        <v>0</v>
      </c>
      <c r="AE620" s="14">
        <f>VLOOKUP($B620,[2]Sheet3!$G:$CZ,16,0)</f>
        <v>0</v>
      </c>
      <c r="AF620" s="14">
        <f>VLOOKUP($B620,[2]Sheet3!$G:$CZ,17,0)</f>
        <v>0</v>
      </c>
      <c r="AG620" s="14">
        <f>VLOOKUP($B620,[2]Sheet3!$G:$CZ,18,0)</f>
        <v>0</v>
      </c>
      <c r="AH620" s="14">
        <f>VLOOKUP($B620,[2]Sheet3!$G:$CZ,19,0)</f>
        <v>0</v>
      </c>
      <c r="AI620" s="14">
        <f>VLOOKUP($B620,[2]Sheet3!$G:$CZ,20,0)</f>
        <v>0</v>
      </c>
      <c r="AJ620" s="14">
        <f>VLOOKUP($B620,[2]Sheet3!$G:$CZ,21,0)</f>
        <v>0</v>
      </c>
      <c r="AK620" s="14">
        <f>VLOOKUP($B620,[2]Sheet3!$G:$CZ,22,0)</f>
        <v>0</v>
      </c>
      <c r="AL620" s="14">
        <f>VLOOKUP($B620,[2]Sheet3!$G:$CZ,23,0)</f>
        <v>0</v>
      </c>
      <c r="AM620" s="14">
        <f>VLOOKUP($B620,[2]Sheet3!$G:$CZ,24,0)</f>
        <v>0</v>
      </c>
      <c r="AN620" s="14">
        <f>VLOOKUP($B620,[2]Sheet3!$G:$CZ,25,0)</f>
        <v>0</v>
      </c>
      <c r="AO620" s="14">
        <f>VLOOKUP($B620,[2]Sheet3!$G:$CZ,26,0)</f>
        <v>0</v>
      </c>
      <c r="AP620" s="14">
        <f>VLOOKUP($B620,[2]Sheet3!$G:$CZ,27,0)</f>
        <v>0</v>
      </c>
      <c r="AQ620" s="14">
        <f>VLOOKUP($B620,[2]Sheet3!$G:$CZ,28,0)</f>
        <v>0</v>
      </c>
      <c r="AR620" s="14">
        <f>VLOOKUP($B620,[2]Sheet3!$G:$CZ,29,0)</f>
        <v>0</v>
      </c>
      <c r="AS620" s="14">
        <f>VLOOKUP($B620,[2]Sheet3!$G:$CZ,30,0)</f>
        <v>0</v>
      </c>
      <c r="AT620" s="14">
        <f>VLOOKUP($B620,[2]Sheet3!$G:$CZ,31,0)</f>
        <v>0</v>
      </c>
      <c r="AU620" s="14">
        <f>VLOOKUP($B620,[2]Sheet3!$G:$CZ,32,0)</f>
        <v>0</v>
      </c>
      <c r="AV620" s="14">
        <f>VLOOKUP($B620,[2]Sheet3!$G:$CZ,33,0)</f>
        <v>0</v>
      </c>
      <c r="AW620" s="14">
        <f>VLOOKUP($B620,[2]Sheet3!$G:$CZ,34,0)</f>
        <v>0</v>
      </c>
      <c r="AX620" s="14">
        <f>VLOOKUP($B620,[2]Sheet3!$G:$CZ,35,0)</f>
        <v>0</v>
      </c>
      <c r="AY620" s="14">
        <f>VLOOKUP($B620,[2]Sheet3!$G:$CZ,36,0)</f>
        <v>0</v>
      </c>
      <c r="AZ620" s="14">
        <f>VLOOKUP($B620,[2]Sheet3!$G:$CZ,37,0)</f>
        <v>0</v>
      </c>
      <c r="BA620" s="14">
        <f>VLOOKUP($B620,[2]Sheet3!$G:$CZ,38,0)</f>
        <v>0</v>
      </c>
      <c r="BB620" s="14">
        <f>VLOOKUP($B620,[2]Sheet3!$G:$CZ,39,0)</f>
        <v>0</v>
      </c>
      <c r="BC620" s="14">
        <f>VLOOKUP($B620,[2]Sheet3!$G:$CZ,40,0)</f>
        <v>0</v>
      </c>
      <c r="BD620" s="14">
        <f>VLOOKUP($B620,[2]Sheet3!$G:$CZ,41,0)</f>
        <v>0</v>
      </c>
      <c r="BE620" s="14">
        <f>VLOOKUP($B620,[2]Sheet3!$G:$CZ,42,0)</f>
        <v>0</v>
      </c>
      <c r="BF620" s="14">
        <f>VLOOKUP($B620,[2]Sheet3!$G:$CZ,43,0)</f>
        <v>0</v>
      </c>
      <c r="BG620" s="14">
        <f>VLOOKUP($B620,[2]Sheet3!$G:$CZ,44,0)</f>
        <v>0</v>
      </c>
      <c r="BH620" s="14">
        <f>VLOOKUP($B620,[2]Sheet3!$G:$CZ,45,0)</f>
        <v>0</v>
      </c>
      <c r="BI620" s="14">
        <f>VLOOKUP($B620,[2]Sheet3!$G:$CZ,46,0)</f>
        <v>0</v>
      </c>
      <c r="BJ620" s="14">
        <f>VLOOKUP($B620,[2]Sheet3!$G:$CZ,47,0)</f>
        <v>0</v>
      </c>
      <c r="BK620" s="14">
        <f>VLOOKUP($B620,[2]Sheet3!$G:$CZ,48,0)</f>
        <v>0</v>
      </c>
      <c r="BL620" s="14">
        <f>VLOOKUP($B620,[2]Sheet3!$G:$CZ,49,0)</f>
        <v>0</v>
      </c>
      <c r="BM620" s="14">
        <f>VLOOKUP($B620,[2]Sheet3!$G:$CZ,50,0)</f>
        <v>0</v>
      </c>
      <c r="BN620" s="14">
        <f>VLOOKUP($B620,[2]Sheet3!$G:$CZ,51,0)</f>
        <v>0</v>
      </c>
      <c r="BO620" s="14">
        <f>VLOOKUP($B620,[2]Sheet3!$G:$CZ,52,0)</f>
        <v>0</v>
      </c>
      <c r="BP620" s="14">
        <f>VLOOKUP($B620,[2]Sheet3!$G:$CZ,53,0)</f>
        <v>0</v>
      </c>
      <c r="BQ620" s="14">
        <f>VLOOKUP($B620,[2]Sheet3!$G:$CZ,54,0)</f>
        <v>0</v>
      </c>
      <c r="BR620" s="14">
        <f>VLOOKUP($B620,[2]Sheet3!$G:$CZ,55,0)</f>
        <v>0</v>
      </c>
      <c r="BS620" s="14">
        <f>VLOOKUP($B620,[2]Sheet3!$G:$CZ,56,0)</f>
        <v>0</v>
      </c>
      <c r="BT620" s="14">
        <f>VLOOKUP($B620,[2]Sheet3!$G:$CZ,57,0)</f>
        <v>0</v>
      </c>
      <c r="BU620" s="14">
        <f>VLOOKUP($B620,[2]Sheet3!$G:$CZ,58,0)</f>
        <v>0</v>
      </c>
      <c r="BV620" s="14">
        <f>VLOOKUP($B620,[2]Sheet3!$G:$CZ,59,0)</f>
        <v>0</v>
      </c>
      <c r="BW620" s="14">
        <f>VLOOKUP($B620,[2]Sheet3!$G:$CZ,60,0)</f>
        <v>0</v>
      </c>
      <c r="BX620" s="14">
        <f>VLOOKUP($B620,[2]Sheet3!$G:$CZ,61,0)</f>
        <v>0</v>
      </c>
      <c r="BY620" s="14">
        <f>VLOOKUP($B620,[2]Sheet3!$G:$CZ,62,0)</f>
        <v>0</v>
      </c>
      <c r="BZ620" s="14">
        <f>VLOOKUP($B620,[2]Sheet3!$G:$CZ,63,0)</f>
        <v>0</v>
      </c>
      <c r="CA620" s="14">
        <f>VLOOKUP($B620,[2]Sheet3!$G:$CZ,64,0)</f>
        <v>0</v>
      </c>
      <c r="CB620" s="14">
        <f>VLOOKUP($B620,[2]Sheet3!$G:$CZ,65,0)</f>
        <v>0</v>
      </c>
      <c r="CC620" s="14">
        <f>VLOOKUP($B620,[2]Sheet3!$G:$CZ,66,0)</f>
        <v>0</v>
      </c>
      <c r="CD620" s="14">
        <f>VLOOKUP($B620,[2]Sheet3!$G:$CZ,67,0)</f>
        <v>0</v>
      </c>
      <c r="CE620" s="14">
        <f>VLOOKUP($B620,[2]Sheet3!$G:$CZ,68,0)</f>
        <v>0</v>
      </c>
      <c r="CF620" s="14">
        <f>VLOOKUP($B620,[2]Sheet3!$G:$CZ,69,0)</f>
        <v>0</v>
      </c>
      <c r="CG620" s="14">
        <f>VLOOKUP($B620,[2]Sheet3!$G:$CZ,70,0)</f>
        <v>0</v>
      </c>
      <c r="CH620" s="14">
        <f>VLOOKUP($B620,[2]Sheet3!$G:$CZ,71,0)</f>
        <v>0</v>
      </c>
      <c r="CI620" s="14">
        <f>VLOOKUP($B620,[2]Sheet3!$G:$CZ,72,0)</f>
        <v>0</v>
      </c>
      <c r="CJ620" s="14">
        <f>VLOOKUP($B620,[2]Sheet3!$G:$CZ,73,0)</f>
        <v>0</v>
      </c>
      <c r="CK620" s="14">
        <f>VLOOKUP($B620,[2]Sheet3!$G:$CZ,74,0)</f>
        <v>0</v>
      </c>
      <c r="CL620" s="14">
        <f>VLOOKUP($B620,[2]Sheet3!$G:$CZ,75,0)</f>
        <v>0</v>
      </c>
      <c r="CM620" s="14">
        <f>VLOOKUP($B620,[2]Sheet3!$G:$CZ,76,0)</f>
        <v>0</v>
      </c>
      <c r="CN620" s="14">
        <f>VLOOKUP($B620,[2]Sheet3!$G:$CZ,77,0)</f>
        <v>0</v>
      </c>
      <c r="CO620" s="14">
        <f>VLOOKUP($B620,[2]Sheet3!$G:$CZ,78,0)</f>
        <v>0</v>
      </c>
      <c r="CP620" s="14">
        <f>VLOOKUP($B620,[2]Sheet3!$G:$CZ,79,0)</f>
        <v>0</v>
      </c>
      <c r="CQ620" s="14">
        <f>VLOOKUP($B620,[2]Sheet3!$G:$CZ,80,0)</f>
        <v>0</v>
      </c>
      <c r="CR620" s="14">
        <f>VLOOKUP($B620,[2]Sheet3!$G:$CZ,81,0)</f>
        <v>0</v>
      </c>
      <c r="CS620" s="14">
        <f>VLOOKUP($B620,[2]Sheet3!$G:$CZ,82,0)</f>
        <v>0</v>
      </c>
      <c r="CT620" s="14">
        <f>VLOOKUP($B620,[2]Sheet3!$G:$CZ,83,0)</f>
        <v>0</v>
      </c>
      <c r="CU620" s="14">
        <f>VLOOKUP($B620,[2]Sheet3!$G:$CZ,84,0)</f>
        <v>0</v>
      </c>
      <c r="CV620" s="14">
        <f>VLOOKUP($B620,[2]Sheet3!$G:$CZ,85,0)</f>
        <v>0</v>
      </c>
      <c r="CW620" s="14">
        <f>VLOOKUP($B620,[2]Sheet3!$G:$CZ,86,0)</f>
        <v>0</v>
      </c>
      <c r="CX620" s="14">
        <f>VLOOKUP($B620,[2]Sheet3!$G:$CZ,87,0)</f>
        <v>0</v>
      </c>
      <c r="CY620" s="14">
        <f>VLOOKUP($B620,[2]Sheet3!$G:$CZ,88,0)</f>
        <v>0</v>
      </c>
      <c r="CZ620" s="14">
        <f>VLOOKUP($B620,[2]Sheet3!$G:$CZ,89,0)</f>
        <v>0</v>
      </c>
      <c r="DA620" s="14">
        <f>VLOOKUP($B620,[2]Sheet3!$G:$CZ,90,0)</f>
        <v>0</v>
      </c>
      <c r="DB620" s="14">
        <f>VLOOKUP($B620,[2]Sheet3!$G:$CZ,91,0)</f>
        <v>0</v>
      </c>
      <c r="DC620" s="14">
        <f>VLOOKUP($B620,[2]Sheet3!$G:$CZ,92,0)</f>
        <v>0</v>
      </c>
      <c r="DD620" s="14">
        <f>VLOOKUP($B620,[2]Sheet3!$G:$CZ,93,0)</f>
        <v>0</v>
      </c>
      <c r="DE620" s="14">
        <f>VLOOKUP($B620,[2]Sheet3!$G:$CZ,94,0)</f>
        <v>0</v>
      </c>
      <c r="DF620" s="14">
        <f>VLOOKUP($B620,[2]Sheet3!$G:$CZ,95,0)</f>
        <v>0</v>
      </c>
      <c r="DG620" s="14">
        <f>VLOOKUP($B620,[2]Sheet3!$G:$CZ,96,0)</f>
        <v>0</v>
      </c>
      <c r="DH620" s="14">
        <f>VLOOKUP($B620,[2]Sheet3!$G:$CZ,97,0)</f>
        <v>0</v>
      </c>
      <c r="DI620" s="14">
        <f>VLOOKUP($B620,[2]Sheet3!$G:$CZ,98,0)</f>
        <v>0</v>
      </c>
    </row>
    <row r="621" spans="1:113" x14ac:dyDescent="0.3">
      <c r="A621" s="9" t="str">
        <f t="shared" si="29"/>
        <v>N14015</v>
      </c>
      <c r="B621" s="15" t="s">
        <v>1678</v>
      </c>
      <c r="C621" s="15" t="s">
        <v>1679</v>
      </c>
      <c r="F621" s="7" t="s">
        <v>15</v>
      </c>
      <c r="G621" s="12" t="s">
        <v>4116</v>
      </c>
      <c r="H621" s="12" t="str">
        <f>VLOOKUP($B621,[1]Sheet1!$A:$G,5,0)</f>
        <v>himanshu.ranjansingh@redingtongroup.com</v>
      </c>
      <c r="I621" s="12" t="str">
        <f>VLOOKUP($B621,[1]Sheet1!$A:$G,7,0)</f>
        <v>sidharth.eknath@redingtongroup.com</v>
      </c>
      <c r="J621" s="12" t="s">
        <v>82</v>
      </c>
      <c r="K621" s="7"/>
      <c r="L621" s="7"/>
      <c r="M621" s="8"/>
      <c r="N621" s="7" t="str">
        <f t="shared" si="27"/>
        <v>himanshu.ranjansingh@redingtongroup.com; sidharth.eknath@redingtongroup.com; nilesh.phirke@redingtongroup.com;christopher.joseph@redingtongroup.com</v>
      </c>
      <c r="O621" s="7" t="str">
        <f t="shared" si="28"/>
        <v>N14015</v>
      </c>
      <c r="P621" s="8" t="s">
        <v>5215</v>
      </c>
      <c r="Q621" s="14">
        <f>VLOOKUP($B621,[2]Sheet3!$G:$CZ,2,0)</f>
        <v>2400307954</v>
      </c>
      <c r="R621" s="14">
        <f>VLOOKUP($B621,[2]Sheet3!$G:$CZ,3,0)</f>
        <v>2400307953</v>
      </c>
      <c r="S621" s="14">
        <f>VLOOKUP($B621,[2]Sheet3!$G:$CZ,4,0)</f>
        <v>2400307952</v>
      </c>
      <c r="T621" s="14">
        <f>VLOOKUP($B621,[2]Sheet3!$G:$CZ,5,0)</f>
        <v>0</v>
      </c>
      <c r="U621" s="14">
        <f>VLOOKUP($B621,[2]Sheet3!$G:$CZ,6,0)</f>
        <v>0</v>
      </c>
      <c r="V621" s="14">
        <f>VLOOKUP($B621,[2]Sheet3!$G:$CZ,7,0)</f>
        <v>0</v>
      </c>
      <c r="W621" s="14">
        <f>VLOOKUP($B621,[2]Sheet3!$G:$CZ,8,0)</f>
        <v>0</v>
      </c>
      <c r="X621" s="14">
        <f>VLOOKUP($B621,[2]Sheet3!$G:$CZ,9,0)</f>
        <v>0</v>
      </c>
      <c r="Y621" s="14">
        <f>VLOOKUP($B621,[2]Sheet3!$G:$CZ,10,0)</f>
        <v>0</v>
      </c>
      <c r="Z621" s="14">
        <f>VLOOKUP($B621,[2]Sheet3!$G:$CZ,11,0)</f>
        <v>0</v>
      </c>
      <c r="AA621" s="14">
        <f>VLOOKUP($B621,[2]Sheet3!$G:$CZ,12,0)</f>
        <v>0</v>
      </c>
      <c r="AB621" s="14">
        <f>VLOOKUP($B621,[2]Sheet3!$G:$CZ,13,0)</f>
        <v>0</v>
      </c>
      <c r="AC621" s="14">
        <f>VLOOKUP($B621,[2]Sheet3!$G:$CZ,14,0)</f>
        <v>0</v>
      </c>
      <c r="AD621" s="14">
        <f>VLOOKUP($B621,[2]Sheet3!$G:$CZ,15,0)</f>
        <v>0</v>
      </c>
      <c r="AE621" s="14">
        <f>VLOOKUP($B621,[2]Sheet3!$G:$CZ,16,0)</f>
        <v>0</v>
      </c>
      <c r="AF621" s="14">
        <f>VLOOKUP($B621,[2]Sheet3!$G:$CZ,17,0)</f>
        <v>0</v>
      </c>
      <c r="AG621" s="14">
        <f>VLOOKUP($B621,[2]Sheet3!$G:$CZ,18,0)</f>
        <v>0</v>
      </c>
      <c r="AH621" s="14">
        <f>VLOOKUP($B621,[2]Sheet3!$G:$CZ,19,0)</f>
        <v>0</v>
      </c>
      <c r="AI621" s="14">
        <f>VLOOKUP($B621,[2]Sheet3!$G:$CZ,20,0)</f>
        <v>0</v>
      </c>
      <c r="AJ621" s="14">
        <f>VLOOKUP($B621,[2]Sheet3!$G:$CZ,21,0)</f>
        <v>0</v>
      </c>
      <c r="AK621" s="14">
        <f>VLOOKUP($B621,[2]Sheet3!$G:$CZ,22,0)</f>
        <v>0</v>
      </c>
      <c r="AL621" s="14">
        <f>VLOOKUP($B621,[2]Sheet3!$G:$CZ,23,0)</f>
        <v>0</v>
      </c>
      <c r="AM621" s="14">
        <f>VLOOKUP($B621,[2]Sheet3!$G:$CZ,24,0)</f>
        <v>0</v>
      </c>
      <c r="AN621" s="14">
        <f>VLOOKUP($B621,[2]Sheet3!$G:$CZ,25,0)</f>
        <v>0</v>
      </c>
      <c r="AO621" s="14">
        <f>VLOOKUP($B621,[2]Sheet3!$G:$CZ,26,0)</f>
        <v>0</v>
      </c>
      <c r="AP621" s="14">
        <f>VLOOKUP($B621,[2]Sheet3!$G:$CZ,27,0)</f>
        <v>0</v>
      </c>
      <c r="AQ621" s="14">
        <f>VLOOKUP($B621,[2]Sheet3!$G:$CZ,28,0)</f>
        <v>0</v>
      </c>
      <c r="AR621" s="14">
        <f>VLOOKUP($B621,[2]Sheet3!$G:$CZ,29,0)</f>
        <v>0</v>
      </c>
      <c r="AS621" s="14">
        <f>VLOOKUP($B621,[2]Sheet3!$G:$CZ,30,0)</f>
        <v>0</v>
      </c>
      <c r="AT621" s="14">
        <f>VLOOKUP($B621,[2]Sheet3!$G:$CZ,31,0)</f>
        <v>0</v>
      </c>
      <c r="AU621" s="14">
        <f>VLOOKUP($B621,[2]Sheet3!$G:$CZ,32,0)</f>
        <v>0</v>
      </c>
      <c r="AV621" s="14">
        <f>VLOOKUP($B621,[2]Sheet3!$G:$CZ,33,0)</f>
        <v>0</v>
      </c>
      <c r="AW621" s="14">
        <f>VLOOKUP($B621,[2]Sheet3!$G:$CZ,34,0)</f>
        <v>0</v>
      </c>
      <c r="AX621" s="14">
        <f>VLOOKUP($B621,[2]Sheet3!$G:$CZ,35,0)</f>
        <v>0</v>
      </c>
      <c r="AY621" s="14">
        <f>VLOOKUP($B621,[2]Sheet3!$G:$CZ,36,0)</f>
        <v>0</v>
      </c>
      <c r="AZ621" s="14">
        <f>VLOOKUP($B621,[2]Sheet3!$G:$CZ,37,0)</f>
        <v>0</v>
      </c>
      <c r="BA621" s="14">
        <f>VLOOKUP($B621,[2]Sheet3!$G:$CZ,38,0)</f>
        <v>0</v>
      </c>
      <c r="BB621" s="14">
        <f>VLOOKUP($B621,[2]Sheet3!$G:$CZ,39,0)</f>
        <v>0</v>
      </c>
      <c r="BC621" s="14">
        <f>VLOOKUP($B621,[2]Sheet3!$G:$CZ,40,0)</f>
        <v>0</v>
      </c>
      <c r="BD621" s="14">
        <f>VLOOKUP($B621,[2]Sheet3!$G:$CZ,41,0)</f>
        <v>0</v>
      </c>
      <c r="BE621" s="14">
        <f>VLOOKUP($B621,[2]Sheet3!$G:$CZ,42,0)</f>
        <v>0</v>
      </c>
      <c r="BF621" s="14">
        <f>VLOOKUP($B621,[2]Sheet3!$G:$CZ,43,0)</f>
        <v>0</v>
      </c>
      <c r="BG621" s="14">
        <f>VLOOKUP($B621,[2]Sheet3!$G:$CZ,44,0)</f>
        <v>0</v>
      </c>
      <c r="BH621" s="14">
        <f>VLOOKUP($B621,[2]Sheet3!$G:$CZ,45,0)</f>
        <v>0</v>
      </c>
      <c r="BI621" s="14">
        <f>VLOOKUP($B621,[2]Sheet3!$G:$CZ,46,0)</f>
        <v>0</v>
      </c>
      <c r="BJ621" s="14">
        <f>VLOOKUP($B621,[2]Sheet3!$G:$CZ,47,0)</f>
        <v>0</v>
      </c>
      <c r="BK621" s="14">
        <f>VLOOKUP($B621,[2]Sheet3!$G:$CZ,48,0)</f>
        <v>0</v>
      </c>
      <c r="BL621" s="14">
        <f>VLOOKUP($B621,[2]Sheet3!$G:$CZ,49,0)</f>
        <v>0</v>
      </c>
      <c r="BM621" s="14">
        <f>VLOOKUP($B621,[2]Sheet3!$G:$CZ,50,0)</f>
        <v>0</v>
      </c>
      <c r="BN621" s="14">
        <f>VLOOKUP($B621,[2]Sheet3!$G:$CZ,51,0)</f>
        <v>0</v>
      </c>
      <c r="BO621" s="14">
        <f>VLOOKUP($B621,[2]Sheet3!$G:$CZ,52,0)</f>
        <v>0</v>
      </c>
      <c r="BP621" s="14">
        <f>VLOOKUP($B621,[2]Sheet3!$G:$CZ,53,0)</f>
        <v>0</v>
      </c>
      <c r="BQ621" s="14">
        <f>VLOOKUP($B621,[2]Sheet3!$G:$CZ,54,0)</f>
        <v>0</v>
      </c>
      <c r="BR621" s="14">
        <f>VLOOKUP($B621,[2]Sheet3!$G:$CZ,55,0)</f>
        <v>0</v>
      </c>
      <c r="BS621" s="14">
        <f>VLOOKUP($B621,[2]Sheet3!$G:$CZ,56,0)</f>
        <v>0</v>
      </c>
      <c r="BT621" s="14">
        <f>VLOOKUP($B621,[2]Sheet3!$G:$CZ,57,0)</f>
        <v>0</v>
      </c>
      <c r="BU621" s="14">
        <f>VLOOKUP($B621,[2]Sheet3!$G:$CZ,58,0)</f>
        <v>0</v>
      </c>
      <c r="BV621" s="14">
        <f>VLOOKUP($B621,[2]Sheet3!$G:$CZ,59,0)</f>
        <v>0</v>
      </c>
      <c r="BW621" s="14">
        <f>VLOOKUP($B621,[2]Sheet3!$G:$CZ,60,0)</f>
        <v>0</v>
      </c>
      <c r="BX621" s="14">
        <f>VLOOKUP($B621,[2]Sheet3!$G:$CZ,61,0)</f>
        <v>0</v>
      </c>
      <c r="BY621" s="14">
        <f>VLOOKUP($B621,[2]Sheet3!$G:$CZ,62,0)</f>
        <v>0</v>
      </c>
      <c r="BZ621" s="14">
        <f>VLOOKUP($B621,[2]Sheet3!$G:$CZ,63,0)</f>
        <v>0</v>
      </c>
      <c r="CA621" s="14">
        <f>VLOOKUP($B621,[2]Sheet3!$G:$CZ,64,0)</f>
        <v>0</v>
      </c>
      <c r="CB621" s="14">
        <f>VLOOKUP($B621,[2]Sheet3!$G:$CZ,65,0)</f>
        <v>0</v>
      </c>
      <c r="CC621" s="14">
        <f>VLOOKUP($B621,[2]Sheet3!$G:$CZ,66,0)</f>
        <v>0</v>
      </c>
      <c r="CD621" s="14">
        <f>VLOOKUP($B621,[2]Sheet3!$G:$CZ,67,0)</f>
        <v>0</v>
      </c>
      <c r="CE621" s="14">
        <f>VLOOKUP($B621,[2]Sheet3!$G:$CZ,68,0)</f>
        <v>0</v>
      </c>
      <c r="CF621" s="14">
        <f>VLOOKUP($B621,[2]Sheet3!$G:$CZ,69,0)</f>
        <v>0</v>
      </c>
      <c r="CG621" s="14">
        <f>VLOOKUP($B621,[2]Sheet3!$G:$CZ,70,0)</f>
        <v>0</v>
      </c>
      <c r="CH621" s="14">
        <f>VLOOKUP($B621,[2]Sheet3!$G:$CZ,71,0)</f>
        <v>0</v>
      </c>
      <c r="CI621" s="14">
        <f>VLOOKUP($B621,[2]Sheet3!$G:$CZ,72,0)</f>
        <v>0</v>
      </c>
      <c r="CJ621" s="14">
        <f>VLOOKUP($B621,[2]Sheet3!$G:$CZ,73,0)</f>
        <v>0</v>
      </c>
      <c r="CK621" s="14">
        <f>VLOOKUP($B621,[2]Sheet3!$G:$CZ,74,0)</f>
        <v>0</v>
      </c>
      <c r="CL621" s="14">
        <f>VLOOKUP($B621,[2]Sheet3!$G:$CZ,75,0)</f>
        <v>0</v>
      </c>
      <c r="CM621" s="14">
        <f>VLOOKUP($B621,[2]Sheet3!$G:$CZ,76,0)</f>
        <v>0</v>
      </c>
      <c r="CN621" s="14">
        <f>VLOOKUP($B621,[2]Sheet3!$G:$CZ,77,0)</f>
        <v>0</v>
      </c>
      <c r="CO621" s="14">
        <f>VLOOKUP($B621,[2]Sheet3!$G:$CZ,78,0)</f>
        <v>0</v>
      </c>
      <c r="CP621" s="14">
        <f>VLOOKUP($B621,[2]Sheet3!$G:$CZ,79,0)</f>
        <v>0</v>
      </c>
      <c r="CQ621" s="14">
        <f>VLOOKUP($B621,[2]Sheet3!$G:$CZ,80,0)</f>
        <v>0</v>
      </c>
      <c r="CR621" s="14">
        <f>VLOOKUP($B621,[2]Sheet3!$G:$CZ,81,0)</f>
        <v>0</v>
      </c>
      <c r="CS621" s="14">
        <f>VLOOKUP($B621,[2]Sheet3!$G:$CZ,82,0)</f>
        <v>0</v>
      </c>
      <c r="CT621" s="14">
        <f>VLOOKUP($B621,[2]Sheet3!$G:$CZ,83,0)</f>
        <v>0</v>
      </c>
      <c r="CU621" s="14">
        <f>VLOOKUP($B621,[2]Sheet3!$G:$CZ,84,0)</f>
        <v>0</v>
      </c>
      <c r="CV621" s="14">
        <f>VLOOKUP($B621,[2]Sheet3!$G:$CZ,85,0)</f>
        <v>0</v>
      </c>
      <c r="CW621" s="14">
        <f>VLOOKUP($B621,[2]Sheet3!$G:$CZ,86,0)</f>
        <v>0</v>
      </c>
      <c r="CX621" s="14">
        <f>VLOOKUP($B621,[2]Sheet3!$G:$CZ,87,0)</f>
        <v>0</v>
      </c>
      <c r="CY621" s="14">
        <f>VLOOKUP($B621,[2]Sheet3!$G:$CZ,88,0)</f>
        <v>0</v>
      </c>
      <c r="CZ621" s="14">
        <f>VLOOKUP($B621,[2]Sheet3!$G:$CZ,89,0)</f>
        <v>0</v>
      </c>
      <c r="DA621" s="14">
        <f>VLOOKUP($B621,[2]Sheet3!$G:$CZ,90,0)</f>
        <v>0</v>
      </c>
      <c r="DB621" s="14">
        <f>VLOOKUP($B621,[2]Sheet3!$G:$CZ,91,0)</f>
        <v>0</v>
      </c>
      <c r="DC621" s="14">
        <f>VLOOKUP($B621,[2]Sheet3!$G:$CZ,92,0)</f>
        <v>0</v>
      </c>
      <c r="DD621" s="14">
        <f>VLOOKUP($B621,[2]Sheet3!$G:$CZ,93,0)</f>
        <v>0</v>
      </c>
      <c r="DE621" s="14">
        <f>VLOOKUP($B621,[2]Sheet3!$G:$CZ,94,0)</f>
        <v>0</v>
      </c>
      <c r="DF621" s="14">
        <f>VLOOKUP($B621,[2]Sheet3!$G:$CZ,95,0)</f>
        <v>0</v>
      </c>
      <c r="DG621" s="14">
        <f>VLOOKUP($B621,[2]Sheet3!$G:$CZ,96,0)</f>
        <v>0</v>
      </c>
      <c r="DH621" s="14">
        <f>VLOOKUP($B621,[2]Sheet3!$G:$CZ,97,0)</f>
        <v>0</v>
      </c>
      <c r="DI621" s="14">
        <f>VLOOKUP($B621,[2]Sheet3!$G:$CZ,98,0)</f>
        <v>0</v>
      </c>
    </row>
    <row r="622" spans="1:113" x14ac:dyDescent="0.3">
      <c r="A622" s="9" t="str">
        <f t="shared" si="29"/>
        <v>S34661</v>
      </c>
      <c r="B622" s="15" t="s">
        <v>1680</v>
      </c>
      <c r="C622" s="15" t="s">
        <v>1486</v>
      </c>
      <c r="F622" s="7" t="s">
        <v>15</v>
      </c>
      <c r="G622" s="12" t="s">
        <v>4117</v>
      </c>
      <c r="H622" s="12" t="str">
        <f>VLOOKUP($B622,[1]Sheet1!$A:$G,5,0)</f>
        <v>suresh.skg@redingtongroup.com</v>
      </c>
      <c r="I622" s="12" t="str">
        <f>VLOOKUP($B622,[1]Sheet1!$A:$G,7,0)</f>
        <v>yogesh.ganesh@redingtongroup.com</v>
      </c>
      <c r="J622" s="12" t="s">
        <v>82</v>
      </c>
      <c r="K622" s="7"/>
      <c r="L622" s="7"/>
      <c r="M622" s="8"/>
      <c r="N622" s="7" t="str">
        <f t="shared" si="27"/>
        <v>suresh.skg@redingtongroup.com; yogesh.ganesh@redingtongroup.com; nilesh.phirke@redingtongroup.com;christopher.joseph@redingtongroup.com</v>
      </c>
      <c r="O622" s="7" t="str">
        <f t="shared" si="28"/>
        <v>S34661</v>
      </c>
      <c r="P622" s="8" t="s">
        <v>5215</v>
      </c>
      <c r="Q622" s="14">
        <f>VLOOKUP($B622,[2]Sheet3!$G:$CZ,2,0)</f>
        <v>2400301006</v>
      </c>
      <c r="R622" s="14">
        <f>VLOOKUP($B622,[2]Sheet3!$G:$CZ,3,0)</f>
        <v>2400302935</v>
      </c>
      <c r="S622" s="14">
        <f>VLOOKUP($B622,[2]Sheet3!$G:$CZ,4,0)</f>
        <v>0</v>
      </c>
      <c r="T622" s="14">
        <f>VLOOKUP($B622,[2]Sheet3!$G:$CZ,5,0)</f>
        <v>0</v>
      </c>
      <c r="U622" s="14">
        <f>VLOOKUP($B622,[2]Sheet3!$G:$CZ,6,0)</f>
        <v>0</v>
      </c>
      <c r="V622" s="14">
        <f>VLOOKUP($B622,[2]Sheet3!$G:$CZ,7,0)</f>
        <v>0</v>
      </c>
      <c r="W622" s="14">
        <f>VLOOKUP($B622,[2]Sheet3!$G:$CZ,8,0)</f>
        <v>0</v>
      </c>
      <c r="X622" s="14">
        <f>VLOOKUP($B622,[2]Sheet3!$G:$CZ,9,0)</f>
        <v>0</v>
      </c>
      <c r="Y622" s="14">
        <f>VLOOKUP($B622,[2]Sheet3!$G:$CZ,10,0)</f>
        <v>0</v>
      </c>
      <c r="Z622" s="14">
        <f>VLOOKUP($B622,[2]Sheet3!$G:$CZ,11,0)</f>
        <v>0</v>
      </c>
      <c r="AA622" s="14">
        <f>VLOOKUP($B622,[2]Sheet3!$G:$CZ,12,0)</f>
        <v>0</v>
      </c>
      <c r="AB622" s="14">
        <f>VLOOKUP($B622,[2]Sheet3!$G:$CZ,13,0)</f>
        <v>0</v>
      </c>
      <c r="AC622" s="14">
        <f>VLOOKUP($B622,[2]Sheet3!$G:$CZ,14,0)</f>
        <v>0</v>
      </c>
      <c r="AD622" s="14">
        <f>VLOOKUP($B622,[2]Sheet3!$G:$CZ,15,0)</f>
        <v>0</v>
      </c>
      <c r="AE622" s="14">
        <f>VLOOKUP($B622,[2]Sheet3!$G:$CZ,16,0)</f>
        <v>0</v>
      </c>
      <c r="AF622" s="14">
        <f>VLOOKUP($B622,[2]Sheet3!$G:$CZ,17,0)</f>
        <v>0</v>
      </c>
      <c r="AG622" s="14">
        <f>VLOOKUP($B622,[2]Sheet3!$G:$CZ,18,0)</f>
        <v>0</v>
      </c>
      <c r="AH622" s="14">
        <f>VLOOKUP($B622,[2]Sheet3!$G:$CZ,19,0)</f>
        <v>0</v>
      </c>
      <c r="AI622" s="14">
        <f>VLOOKUP($B622,[2]Sheet3!$G:$CZ,20,0)</f>
        <v>0</v>
      </c>
      <c r="AJ622" s="14">
        <f>VLOOKUP($B622,[2]Sheet3!$G:$CZ,21,0)</f>
        <v>0</v>
      </c>
      <c r="AK622" s="14">
        <f>VLOOKUP($B622,[2]Sheet3!$G:$CZ,22,0)</f>
        <v>0</v>
      </c>
      <c r="AL622" s="14">
        <f>VLOOKUP($B622,[2]Sheet3!$G:$CZ,23,0)</f>
        <v>0</v>
      </c>
      <c r="AM622" s="14">
        <f>VLOOKUP($B622,[2]Sheet3!$G:$CZ,24,0)</f>
        <v>0</v>
      </c>
      <c r="AN622" s="14">
        <f>VLOOKUP($B622,[2]Sheet3!$G:$CZ,25,0)</f>
        <v>0</v>
      </c>
      <c r="AO622" s="14">
        <f>VLOOKUP($B622,[2]Sheet3!$G:$CZ,26,0)</f>
        <v>0</v>
      </c>
      <c r="AP622" s="14">
        <f>VLOOKUP($B622,[2]Sheet3!$G:$CZ,27,0)</f>
        <v>0</v>
      </c>
      <c r="AQ622" s="14">
        <f>VLOOKUP($B622,[2]Sheet3!$G:$CZ,28,0)</f>
        <v>0</v>
      </c>
      <c r="AR622" s="14">
        <f>VLOOKUP($B622,[2]Sheet3!$G:$CZ,29,0)</f>
        <v>0</v>
      </c>
      <c r="AS622" s="14">
        <f>VLOOKUP($B622,[2]Sheet3!$G:$CZ,30,0)</f>
        <v>0</v>
      </c>
      <c r="AT622" s="14">
        <f>VLOOKUP($B622,[2]Sheet3!$G:$CZ,31,0)</f>
        <v>0</v>
      </c>
      <c r="AU622" s="14">
        <f>VLOOKUP($B622,[2]Sheet3!$G:$CZ,32,0)</f>
        <v>0</v>
      </c>
      <c r="AV622" s="14">
        <f>VLOOKUP($B622,[2]Sheet3!$G:$CZ,33,0)</f>
        <v>0</v>
      </c>
      <c r="AW622" s="14">
        <f>VLOOKUP($B622,[2]Sheet3!$G:$CZ,34,0)</f>
        <v>0</v>
      </c>
      <c r="AX622" s="14">
        <f>VLOOKUP($B622,[2]Sheet3!$G:$CZ,35,0)</f>
        <v>0</v>
      </c>
      <c r="AY622" s="14">
        <f>VLOOKUP($B622,[2]Sheet3!$G:$CZ,36,0)</f>
        <v>0</v>
      </c>
      <c r="AZ622" s="14">
        <f>VLOOKUP($B622,[2]Sheet3!$G:$CZ,37,0)</f>
        <v>0</v>
      </c>
      <c r="BA622" s="14">
        <f>VLOOKUP($B622,[2]Sheet3!$G:$CZ,38,0)</f>
        <v>0</v>
      </c>
      <c r="BB622" s="14">
        <f>VLOOKUP($B622,[2]Sheet3!$G:$CZ,39,0)</f>
        <v>0</v>
      </c>
      <c r="BC622" s="14">
        <f>VLOOKUP($B622,[2]Sheet3!$G:$CZ,40,0)</f>
        <v>0</v>
      </c>
      <c r="BD622" s="14">
        <f>VLOOKUP($B622,[2]Sheet3!$G:$CZ,41,0)</f>
        <v>0</v>
      </c>
      <c r="BE622" s="14">
        <f>VLOOKUP($B622,[2]Sheet3!$G:$CZ,42,0)</f>
        <v>0</v>
      </c>
      <c r="BF622" s="14">
        <f>VLOOKUP($B622,[2]Sheet3!$G:$CZ,43,0)</f>
        <v>0</v>
      </c>
      <c r="BG622" s="14">
        <f>VLOOKUP($B622,[2]Sheet3!$G:$CZ,44,0)</f>
        <v>0</v>
      </c>
      <c r="BH622" s="14">
        <f>VLOOKUP($B622,[2]Sheet3!$G:$CZ,45,0)</f>
        <v>0</v>
      </c>
      <c r="BI622" s="14">
        <f>VLOOKUP($B622,[2]Sheet3!$G:$CZ,46,0)</f>
        <v>0</v>
      </c>
      <c r="BJ622" s="14">
        <f>VLOOKUP($B622,[2]Sheet3!$G:$CZ,47,0)</f>
        <v>0</v>
      </c>
      <c r="BK622" s="14">
        <f>VLOOKUP($B622,[2]Sheet3!$G:$CZ,48,0)</f>
        <v>0</v>
      </c>
      <c r="BL622" s="14">
        <f>VLOOKUP($B622,[2]Sheet3!$G:$CZ,49,0)</f>
        <v>0</v>
      </c>
      <c r="BM622" s="14">
        <f>VLOOKUP($B622,[2]Sheet3!$G:$CZ,50,0)</f>
        <v>0</v>
      </c>
      <c r="BN622" s="14">
        <f>VLOOKUP($B622,[2]Sheet3!$G:$CZ,51,0)</f>
        <v>0</v>
      </c>
      <c r="BO622" s="14">
        <f>VLOOKUP($B622,[2]Sheet3!$G:$CZ,52,0)</f>
        <v>0</v>
      </c>
      <c r="BP622" s="14">
        <f>VLOOKUP($B622,[2]Sheet3!$G:$CZ,53,0)</f>
        <v>0</v>
      </c>
      <c r="BQ622" s="14">
        <f>VLOOKUP($B622,[2]Sheet3!$G:$CZ,54,0)</f>
        <v>0</v>
      </c>
      <c r="BR622" s="14">
        <f>VLOOKUP($B622,[2]Sheet3!$G:$CZ,55,0)</f>
        <v>0</v>
      </c>
      <c r="BS622" s="14">
        <f>VLOOKUP($B622,[2]Sheet3!$G:$CZ,56,0)</f>
        <v>0</v>
      </c>
      <c r="BT622" s="14">
        <f>VLOOKUP($B622,[2]Sheet3!$G:$CZ,57,0)</f>
        <v>0</v>
      </c>
      <c r="BU622" s="14">
        <f>VLOOKUP($B622,[2]Sheet3!$G:$CZ,58,0)</f>
        <v>0</v>
      </c>
      <c r="BV622" s="14">
        <f>VLOOKUP($B622,[2]Sheet3!$G:$CZ,59,0)</f>
        <v>0</v>
      </c>
      <c r="BW622" s="14">
        <f>VLOOKUP($B622,[2]Sheet3!$G:$CZ,60,0)</f>
        <v>0</v>
      </c>
      <c r="BX622" s="14">
        <f>VLOOKUP($B622,[2]Sheet3!$G:$CZ,61,0)</f>
        <v>0</v>
      </c>
      <c r="BY622" s="14">
        <f>VLOOKUP($B622,[2]Sheet3!$G:$CZ,62,0)</f>
        <v>0</v>
      </c>
      <c r="BZ622" s="14">
        <f>VLOOKUP($B622,[2]Sheet3!$G:$CZ,63,0)</f>
        <v>0</v>
      </c>
      <c r="CA622" s="14">
        <f>VLOOKUP($B622,[2]Sheet3!$G:$CZ,64,0)</f>
        <v>0</v>
      </c>
      <c r="CB622" s="14">
        <f>VLOOKUP($B622,[2]Sheet3!$G:$CZ,65,0)</f>
        <v>0</v>
      </c>
      <c r="CC622" s="14">
        <f>VLOOKUP($B622,[2]Sheet3!$G:$CZ,66,0)</f>
        <v>0</v>
      </c>
      <c r="CD622" s="14">
        <f>VLOOKUP($B622,[2]Sheet3!$G:$CZ,67,0)</f>
        <v>0</v>
      </c>
      <c r="CE622" s="14">
        <f>VLOOKUP($B622,[2]Sheet3!$G:$CZ,68,0)</f>
        <v>0</v>
      </c>
      <c r="CF622" s="14">
        <f>VLOOKUP($B622,[2]Sheet3!$G:$CZ,69,0)</f>
        <v>0</v>
      </c>
      <c r="CG622" s="14">
        <f>VLOOKUP($B622,[2]Sheet3!$G:$CZ,70,0)</f>
        <v>0</v>
      </c>
      <c r="CH622" s="14">
        <f>VLOOKUP($B622,[2]Sheet3!$G:$CZ,71,0)</f>
        <v>0</v>
      </c>
      <c r="CI622" s="14">
        <f>VLOOKUP($B622,[2]Sheet3!$G:$CZ,72,0)</f>
        <v>0</v>
      </c>
      <c r="CJ622" s="14">
        <f>VLOOKUP($B622,[2]Sheet3!$G:$CZ,73,0)</f>
        <v>0</v>
      </c>
      <c r="CK622" s="14">
        <f>VLOOKUP($B622,[2]Sheet3!$G:$CZ,74,0)</f>
        <v>0</v>
      </c>
      <c r="CL622" s="14">
        <f>VLOOKUP($B622,[2]Sheet3!$G:$CZ,75,0)</f>
        <v>0</v>
      </c>
      <c r="CM622" s="14">
        <f>VLOOKUP($B622,[2]Sheet3!$G:$CZ,76,0)</f>
        <v>0</v>
      </c>
      <c r="CN622" s="14">
        <f>VLOOKUP($B622,[2]Sheet3!$G:$CZ,77,0)</f>
        <v>0</v>
      </c>
      <c r="CO622" s="14">
        <f>VLOOKUP($B622,[2]Sheet3!$G:$CZ,78,0)</f>
        <v>0</v>
      </c>
      <c r="CP622" s="14">
        <f>VLOOKUP($B622,[2]Sheet3!$G:$CZ,79,0)</f>
        <v>0</v>
      </c>
      <c r="CQ622" s="14">
        <f>VLOOKUP($B622,[2]Sheet3!$G:$CZ,80,0)</f>
        <v>0</v>
      </c>
      <c r="CR622" s="14">
        <f>VLOOKUP($B622,[2]Sheet3!$G:$CZ,81,0)</f>
        <v>0</v>
      </c>
      <c r="CS622" s="14">
        <f>VLOOKUP($B622,[2]Sheet3!$G:$CZ,82,0)</f>
        <v>0</v>
      </c>
      <c r="CT622" s="14">
        <f>VLOOKUP($B622,[2]Sheet3!$G:$CZ,83,0)</f>
        <v>0</v>
      </c>
      <c r="CU622" s="14">
        <f>VLOOKUP($B622,[2]Sheet3!$G:$CZ,84,0)</f>
        <v>0</v>
      </c>
      <c r="CV622" s="14">
        <f>VLOOKUP($B622,[2]Sheet3!$G:$CZ,85,0)</f>
        <v>0</v>
      </c>
      <c r="CW622" s="14">
        <f>VLOOKUP($B622,[2]Sheet3!$G:$CZ,86,0)</f>
        <v>0</v>
      </c>
      <c r="CX622" s="14">
        <f>VLOOKUP($B622,[2]Sheet3!$G:$CZ,87,0)</f>
        <v>0</v>
      </c>
      <c r="CY622" s="14">
        <f>VLOOKUP($B622,[2]Sheet3!$G:$CZ,88,0)</f>
        <v>0</v>
      </c>
      <c r="CZ622" s="14">
        <f>VLOOKUP($B622,[2]Sheet3!$G:$CZ,89,0)</f>
        <v>0</v>
      </c>
      <c r="DA622" s="14">
        <f>VLOOKUP($B622,[2]Sheet3!$G:$CZ,90,0)</f>
        <v>0</v>
      </c>
      <c r="DB622" s="14">
        <f>VLOOKUP($B622,[2]Sheet3!$G:$CZ,91,0)</f>
        <v>0</v>
      </c>
      <c r="DC622" s="14">
        <f>VLOOKUP($B622,[2]Sheet3!$G:$CZ,92,0)</f>
        <v>0</v>
      </c>
      <c r="DD622" s="14">
        <f>VLOOKUP($B622,[2]Sheet3!$G:$CZ,93,0)</f>
        <v>0</v>
      </c>
      <c r="DE622" s="14">
        <f>VLOOKUP($B622,[2]Sheet3!$G:$CZ,94,0)</f>
        <v>0</v>
      </c>
      <c r="DF622" s="14">
        <f>VLOOKUP($B622,[2]Sheet3!$G:$CZ,95,0)</f>
        <v>0</v>
      </c>
      <c r="DG622" s="14">
        <f>VLOOKUP($B622,[2]Sheet3!$G:$CZ,96,0)</f>
        <v>0</v>
      </c>
      <c r="DH622" s="14">
        <f>VLOOKUP($B622,[2]Sheet3!$G:$CZ,97,0)</f>
        <v>0</v>
      </c>
      <c r="DI622" s="14">
        <f>VLOOKUP($B622,[2]Sheet3!$G:$CZ,98,0)</f>
        <v>0</v>
      </c>
    </row>
    <row r="623" spans="1:113" x14ac:dyDescent="0.3">
      <c r="A623" s="9" t="str">
        <f t="shared" si="29"/>
        <v>S74124</v>
      </c>
      <c r="B623" s="15" t="s">
        <v>1681</v>
      </c>
      <c r="C623" s="15" t="s">
        <v>1682</v>
      </c>
      <c r="F623" s="7" t="s">
        <v>15</v>
      </c>
      <c r="G623" s="12" t="s">
        <v>4118</v>
      </c>
      <c r="H623" s="12" t="str">
        <f>VLOOKUP($B623,[1]Sheet1!$A:$G,5,0)</f>
        <v>jitin.sebastian@redingtongroup.com</v>
      </c>
      <c r="I623" s="12" t="str">
        <f>VLOOKUP($B623,[1]Sheet1!$A:$G,7,0)</f>
        <v>vikram.kumar@redingtongroup.com</v>
      </c>
      <c r="J623" s="12" t="s">
        <v>82</v>
      </c>
      <c r="K623" s="7"/>
      <c r="L623" s="7"/>
      <c r="M623" s="8"/>
      <c r="N623" s="7" t="str">
        <f t="shared" si="27"/>
        <v>jitin.sebastian@redingtongroup.com; vikram.kumar@redingtongroup.com; nilesh.phirke@redingtongroup.com;christopher.joseph@redingtongroup.com</v>
      </c>
      <c r="O623" s="7" t="str">
        <f t="shared" si="28"/>
        <v>S74124</v>
      </c>
      <c r="P623" s="8" t="s">
        <v>5215</v>
      </c>
      <c r="Q623" s="14">
        <f>VLOOKUP($B623,[2]Sheet3!$G:$CZ,2,0)</f>
        <v>2400306180</v>
      </c>
      <c r="R623" s="14">
        <f>VLOOKUP($B623,[2]Sheet3!$G:$CZ,3,0)</f>
        <v>0</v>
      </c>
      <c r="S623" s="14">
        <f>VLOOKUP($B623,[2]Sheet3!$G:$CZ,4,0)</f>
        <v>0</v>
      </c>
      <c r="T623" s="14">
        <f>VLOOKUP($B623,[2]Sheet3!$G:$CZ,5,0)</f>
        <v>0</v>
      </c>
      <c r="U623" s="14">
        <f>VLOOKUP($B623,[2]Sheet3!$G:$CZ,6,0)</f>
        <v>0</v>
      </c>
      <c r="V623" s="14">
        <f>VLOOKUP($B623,[2]Sheet3!$G:$CZ,7,0)</f>
        <v>0</v>
      </c>
      <c r="W623" s="14">
        <f>VLOOKUP($B623,[2]Sheet3!$G:$CZ,8,0)</f>
        <v>0</v>
      </c>
      <c r="X623" s="14">
        <f>VLOOKUP($B623,[2]Sheet3!$G:$CZ,9,0)</f>
        <v>0</v>
      </c>
      <c r="Y623" s="14">
        <f>VLOOKUP($B623,[2]Sheet3!$G:$CZ,10,0)</f>
        <v>0</v>
      </c>
      <c r="Z623" s="14">
        <f>VLOOKUP($B623,[2]Sheet3!$G:$CZ,11,0)</f>
        <v>0</v>
      </c>
      <c r="AA623" s="14">
        <f>VLOOKUP($B623,[2]Sheet3!$G:$CZ,12,0)</f>
        <v>0</v>
      </c>
      <c r="AB623" s="14">
        <f>VLOOKUP($B623,[2]Sheet3!$G:$CZ,13,0)</f>
        <v>0</v>
      </c>
      <c r="AC623" s="14">
        <f>VLOOKUP($B623,[2]Sheet3!$G:$CZ,14,0)</f>
        <v>0</v>
      </c>
      <c r="AD623" s="14">
        <f>VLOOKUP($B623,[2]Sheet3!$G:$CZ,15,0)</f>
        <v>0</v>
      </c>
      <c r="AE623" s="14">
        <f>VLOOKUP($B623,[2]Sheet3!$G:$CZ,16,0)</f>
        <v>0</v>
      </c>
      <c r="AF623" s="14">
        <f>VLOOKUP($B623,[2]Sheet3!$G:$CZ,17,0)</f>
        <v>0</v>
      </c>
      <c r="AG623" s="14">
        <f>VLOOKUP($B623,[2]Sheet3!$G:$CZ,18,0)</f>
        <v>0</v>
      </c>
      <c r="AH623" s="14">
        <f>VLOOKUP($B623,[2]Sheet3!$G:$CZ,19,0)</f>
        <v>0</v>
      </c>
      <c r="AI623" s="14">
        <f>VLOOKUP($B623,[2]Sheet3!$G:$CZ,20,0)</f>
        <v>0</v>
      </c>
      <c r="AJ623" s="14">
        <f>VLOOKUP($B623,[2]Sheet3!$G:$CZ,21,0)</f>
        <v>0</v>
      </c>
      <c r="AK623" s="14">
        <f>VLOOKUP($B623,[2]Sheet3!$G:$CZ,22,0)</f>
        <v>0</v>
      </c>
      <c r="AL623" s="14">
        <f>VLOOKUP($B623,[2]Sheet3!$G:$CZ,23,0)</f>
        <v>0</v>
      </c>
      <c r="AM623" s="14">
        <f>VLOOKUP($B623,[2]Sheet3!$G:$CZ,24,0)</f>
        <v>0</v>
      </c>
      <c r="AN623" s="14">
        <f>VLOOKUP($B623,[2]Sheet3!$G:$CZ,25,0)</f>
        <v>0</v>
      </c>
      <c r="AO623" s="14">
        <f>VLOOKUP($B623,[2]Sheet3!$G:$CZ,26,0)</f>
        <v>0</v>
      </c>
      <c r="AP623" s="14">
        <f>VLOOKUP($B623,[2]Sheet3!$G:$CZ,27,0)</f>
        <v>0</v>
      </c>
      <c r="AQ623" s="14">
        <f>VLOOKUP($B623,[2]Sheet3!$G:$CZ,28,0)</f>
        <v>0</v>
      </c>
      <c r="AR623" s="14">
        <f>VLOOKUP($B623,[2]Sheet3!$G:$CZ,29,0)</f>
        <v>0</v>
      </c>
      <c r="AS623" s="14">
        <f>VLOOKUP($B623,[2]Sheet3!$G:$CZ,30,0)</f>
        <v>0</v>
      </c>
      <c r="AT623" s="14">
        <f>VLOOKUP($B623,[2]Sheet3!$G:$CZ,31,0)</f>
        <v>0</v>
      </c>
      <c r="AU623" s="14">
        <f>VLOOKUP($B623,[2]Sheet3!$G:$CZ,32,0)</f>
        <v>0</v>
      </c>
      <c r="AV623" s="14">
        <f>VLOOKUP($B623,[2]Sheet3!$G:$CZ,33,0)</f>
        <v>0</v>
      </c>
      <c r="AW623" s="14">
        <f>VLOOKUP($B623,[2]Sheet3!$G:$CZ,34,0)</f>
        <v>0</v>
      </c>
      <c r="AX623" s="14">
        <f>VLOOKUP($B623,[2]Sheet3!$G:$CZ,35,0)</f>
        <v>0</v>
      </c>
      <c r="AY623" s="14">
        <f>VLOOKUP($B623,[2]Sheet3!$G:$CZ,36,0)</f>
        <v>0</v>
      </c>
      <c r="AZ623" s="14">
        <f>VLOOKUP($B623,[2]Sheet3!$G:$CZ,37,0)</f>
        <v>0</v>
      </c>
      <c r="BA623" s="14">
        <f>VLOOKUP($B623,[2]Sheet3!$G:$CZ,38,0)</f>
        <v>0</v>
      </c>
      <c r="BB623" s="14">
        <f>VLOOKUP($B623,[2]Sheet3!$G:$CZ,39,0)</f>
        <v>0</v>
      </c>
      <c r="BC623" s="14">
        <f>VLOOKUP($B623,[2]Sheet3!$G:$CZ,40,0)</f>
        <v>0</v>
      </c>
      <c r="BD623" s="14">
        <f>VLOOKUP($B623,[2]Sheet3!$G:$CZ,41,0)</f>
        <v>0</v>
      </c>
      <c r="BE623" s="14">
        <f>VLOOKUP($B623,[2]Sheet3!$G:$CZ,42,0)</f>
        <v>0</v>
      </c>
      <c r="BF623" s="14">
        <f>VLOOKUP($B623,[2]Sheet3!$G:$CZ,43,0)</f>
        <v>0</v>
      </c>
      <c r="BG623" s="14">
        <f>VLOOKUP($B623,[2]Sheet3!$G:$CZ,44,0)</f>
        <v>0</v>
      </c>
      <c r="BH623" s="14">
        <f>VLOOKUP($B623,[2]Sheet3!$G:$CZ,45,0)</f>
        <v>0</v>
      </c>
      <c r="BI623" s="14">
        <f>VLOOKUP($B623,[2]Sheet3!$G:$CZ,46,0)</f>
        <v>0</v>
      </c>
      <c r="BJ623" s="14">
        <f>VLOOKUP($B623,[2]Sheet3!$G:$CZ,47,0)</f>
        <v>0</v>
      </c>
      <c r="BK623" s="14">
        <f>VLOOKUP($B623,[2]Sheet3!$G:$CZ,48,0)</f>
        <v>0</v>
      </c>
      <c r="BL623" s="14">
        <f>VLOOKUP($B623,[2]Sheet3!$G:$CZ,49,0)</f>
        <v>0</v>
      </c>
      <c r="BM623" s="14">
        <f>VLOOKUP($B623,[2]Sheet3!$G:$CZ,50,0)</f>
        <v>0</v>
      </c>
      <c r="BN623" s="14">
        <f>VLOOKUP($B623,[2]Sheet3!$G:$CZ,51,0)</f>
        <v>0</v>
      </c>
      <c r="BO623" s="14">
        <f>VLOOKUP($B623,[2]Sheet3!$G:$CZ,52,0)</f>
        <v>0</v>
      </c>
      <c r="BP623" s="14">
        <f>VLOOKUP($B623,[2]Sheet3!$G:$CZ,53,0)</f>
        <v>0</v>
      </c>
      <c r="BQ623" s="14">
        <f>VLOOKUP($B623,[2]Sheet3!$G:$CZ,54,0)</f>
        <v>0</v>
      </c>
      <c r="BR623" s="14">
        <f>VLOOKUP($B623,[2]Sheet3!$G:$CZ,55,0)</f>
        <v>0</v>
      </c>
      <c r="BS623" s="14">
        <f>VLOOKUP($B623,[2]Sheet3!$G:$CZ,56,0)</f>
        <v>0</v>
      </c>
      <c r="BT623" s="14">
        <f>VLOOKUP($B623,[2]Sheet3!$G:$CZ,57,0)</f>
        <v>0</v>
      </c>
      <c r="BU623" s="14">
        <f>VLOOKUP($B623,[2]Sheet3!$G:$CZ,58,0)</f>
        <v>0</v>
      </c>
      <c r="BV623" s="14">
        <f>VLOOKUP($B623,[2]Sheet3!$G:$CZ,59,0)</f>
        <v>0</v>
      </c>
      <c r="BW623" s="14">
        <f>VLOOKUP($B623,[2]Sheet3!$G:$CZ,60,0)</f>
        <v>0</v>
      </c>
      <c r="BX623" s="14">
        <f>VLOOKUP($B623,[2]Sheet3!$G:$CZ,61,0)</f>
        <v>0</v>
      </c>
      <c r="BY623" s="14">
        <f>VLOOKUP($B623,[2]Sheet3!$G:$CZ,62,0)</f>
        <v>0</v>
      </c>
      <c r="BZ623" s="14">
        <f>VLOOKUP($B623,[2]Sheet3!$G:$CZ,63,0)</f>
        <v>0</v>
      </c>
      <c r="CA623" s="14">
        <f>VLOOKUP($B623,[2]Sheet3!$G:$CZ,64,0)</f>
        <v>0</v>
      </c>
      <c r="CB623" s="14">
        <f>VLOOKUP($B623,[2]Sheet3!$G:$CZ,65,0)</f>
        <v>0</v>
      </c>
      <c r="CC623" s="14">
        <f>VLOOKUP($B623,[2]Sheet3!$G:$CZ,66,0)</f>
        <v>0</v>
      </c>
      <c r="CD623" s="14">
        <f>VLOOKUP($B623,[2]Sheet3!$G:$CZ,67,0)</f>
        <v>0</v>
      </c>
      <c r="CE623" s="14">
        <f>VLOOKUP($B623,[2]Sheet3!$G:$CZ,68,0)</f>
        <v>0</v>
      </c>
      <c r="CF623" s="14">
        <f>VLOOKUP($B623,[2]Sheet3!$G:$CZ,69,0)</f>
        <v>0</v>
      </c>
      <c r="CG623" s="14">
        <f>VLOOKUP($B623,[2]Sheet3!$G:$CZ,70,0)</f>
        <v>0</v>
      </c>
      <c r="CH623" s="14">
        <f>VLOOKUP($B623,[2]Sheet3!$G:$CZ,71,0)</f>
        <v>0</v>
      </c>
      <c r="CI623" s="14">
        <f>VLOOKUP($B623,[2]Sheet3!$G:$CZ,72,0)</f>
        <v>0</v>
      </c>
      <c r="CJ623" s="14">
        <f>VLOOKUP($B623,[2]Sheet3!$G:$CZ,73,0)</f>
        <v>0</v>
      </c>
      <c r="CK623" s="14">
        <f>VLOOKUP($B623,[2]Sheet3!$G:$CZ,74,0)</f>
        <v>0</v>
      </c>
      <c r="CL623" s="14">
        <f>VLOOKUP($B623,[2]Sheet3!$G:$CZ,75,0)</f>
        <v>0</v>
      </c>
      <c r="CM623" s="14">
        <f>VLOOKUP($B623,[2]Sheet3!$G:$CZ,76,0)</f>
        <v>0</v>
      </c>
      <c r="CN623" s="14">
        <f>VLOOKUP($B623,[2]Sheet3!$G:$CZ,77,0)</f>
        <v>0</v>
      </c>
      <c r="CO623" s="14">
        <f>VLOOKUP($B623,[2]Sheet3!$G:$CZ,78,0)</f>
        <v>0</v>
      </c>
      <c r="CP623" s="14">
        <f>VLOOKUP($B623,[2]Sheet3!$G:$CZ,79,0)</f>
        <v>0</v>
      </c>
      <c r="CQ623" s="14">
        <f>VLOOKUP($B623,[2]Sheet3!$G:$CZ,80,0)</f>
        <v>0</v>
      </c>
      <c r="CR623" s="14">
        <f>VLOOKUP($B623,[2]Sheet3!$G:$CZ,81,0)</f>
        <v>0</v>
      </c>
      <c r="CS623" s="14">
        <f>VLOOKUP($B623,[2]Sheet3!$G:$CZ,82,0)</f>
        <v>0</v>
      </c>
      <c r="CT623" s="14">
        <f>VLOOKUP($B623,[2]Sheet3!$G:$CZ,83,0)</f>
        <v>0</v>
      </c>
      <c r="CU623" s="14">
        <f>VLOOKUP($B623,[2]Sheet3!$G:$CZ,84,0)</f>
        <v>0</v>
      </c>
      <c r="CV623" s="14">
        <f>VLOOKUP($B623,[2]Sheet3!$G:$CZ,85,0)</f>
        <v>0</v>
      </c>
      <c r="CW623" s="14">
        <f>VLOOKUP($B623,[2]Sheet3!$G:$CZ,86,0)</f>
        <v>0</v>
      </c>
      <c r="CX623" s="14">
        <f>VLOOKUP($B623,[2]Sheet3!$G:$CZ,87,0)</f>
        <v>0</v>
      </c>
      <c r="CY623" s="14">
        <f>VLOOKUP($B623,[2]Sheet3!$G:$CZ,88,0)</f>
        <v>0</v>
      </c>
      <c r="CZ623" s="14">
        <f>VLOOKUP($B623,[2]Sheet3!$G:$CZ,89,0)</f>
        <v>0</v>
      </c>
      <c r="DA623" s="14">
        <f>VLOOKUP($B623,[2]Sheet3!$G:$CZ,90,0)</f>
        <v>0</v>
      </c>
      <c r="DB623" s="14">
        <f>VLOOKUP($B623,[2]Sheet3!$G:$CZ,91,0)</f>
        <v>0</v>
      </c>
      <c r="DC623" s="14">
        <f>VLOOKUP($B623,[2]Sheet3!$G:$CZ,92,0)</f>
        <v>0</v>
      </c>
      <c r="DD623" s="14">
        <f>VLOOKUP($B623,[2]Sheet3!$G:$CZ,93,0)</f>
        <v>0</v>
      </c>
      <c r="DE623" s="14">
        <f>VLOOKUP($B623,[2]Sheet3!$G:$CZ,94,0)</f>
        <v>0</v>
      </c>
      <c r="DF623" s="14">
        <f>VLOOKUP($B623,[2]Sheet3!$G:$CZ,95,0)</f>
        <v>0</v>
      </c>
      <c r="DG623" s="14">
        <f>VLOOKUP($B623,[2]Sheet3!$G:$CZ,96,0)</f>
        <v>0</v>
      </c>
      <c r="DH623" s="14">
        <f>VLOOKUP($B623,[2]Sheet3!$G:$CZ,97,0)</f>
        <v>0</v>
      </c>
      <c r="DI623" s="14">
        <f>VLOOKUP($B623,[2]Sheet3!$G:$CZ,98,0)</f>
        <v>0</v>
      </c>
    </row>
    <row r="624" spans="1:113" x14ac:dyDescent="0.3">
      <c r="A624" s="9" t="str">
        <f t="shared" si="29"/>
        <v>S4R023</v>
      </c>
      <c r="B624" s="15" t="s">
        <v>1683</v>
      </c>
      <c r="C624" s="15" t="s">
        <v>1684</v>
      </c>
      <c r="F624" s="7" t="s">
        <v>15</v>
      </c>
      <c r="G624" s="12" t="s">
        <v>4119</v>
      </c>
      <c r="H624" s="12" t="str">
        <f>VLOOKUP($B624,[1]Sheet1!$A:$G,5,0)</f>
        <v>jitin.sebastian@redingtongroup.com</v>
      </c>
      <c r="I624" s="12" t="str">
        <f>VLOOKUP($B624,[1]Sheet1!$A:$G,7,0)</f>
        <v>vikram.kumar@redingtongroup.com</v>
      </c>
      <c r="J624" s="12" t="s">
        <v>82</v>
      </c>
      <c r="K624" s="7"/>
      <c r="L624" s="7"/>
      <c r="M624" s="8"/>
      <c r="N624" s="7" t="str">
        <f t="shared" si="27"/>
        <v>jitin.sebastian@redingtongroup.com; vikram.kumar@redingtongroup.com; nilesh.phirke@redingtongroup.com;christopher.joseph@redingtongroup.com</v>
      </c>
      <c r="O624" s="7" t="str">
        <f t="shared" si="28"/>
        <v>S4R023</v>
      </c>
      <c r="P624" s="8" t="s">
        <v>5215</v>
      </c>
      <c r="Q624" s="14">
        <f>VLOOKUP($B624,[2]Sheet3!$G:$CZ,2,0)</f>
        <v>2400301069</v>
      </c>
      <c r="R624" s="14">
        <f>VLOOKUP($B624,[2]Sheet3!$G:$CZ,3,0)</f>
        <v>2400303470</v>
      </c>
      <c r="S624" s="14">
        <f>VLOOKUP($B624,[2]Sheet3!$G:$CZ,4,0)</f>
        <v>2400301075</v>
      </c>
      <c r="T624" s="14">
        <f>VLOOKUP($B624,[2]Sheet3!$G:$CZ,5,0)</f>
        <v>2400301071</v>
      </c>
      <c r="U624" s="14">
        <f>VLOOKUP($B624,[2]Sheet3!$G:$CZ,6,0)</f>
        <v>0</v>
      </c>
      <c r="V624" s="14">
        <f>VLOOKUP($B624,[2]Sheet3!$G:$CZ,7,0)</f>
        <v>0</v>
      </c>
      <c r="W624" s="14">
        <f>VLOOKUP($B624,[2]Sheet3!$G:$CZ,8,0)</f>
        <v>0</v>
      </c>
      <c r="X624" s="14">
        <f>VLOOKUP($B624,[2]Sheet3!$G:$CZ,9,0)</f>
        <v>0</v>
      </c>
      <c r="Y624" s="14">
        <f>VLOOKUP($B624,[2]Sheet3!$G:$CZ,10,0)</f>
        <v>0</v>
      </c>
      <c r="Z624" s="14">
        <f>VLOOKUP($B624,[2]Sheet3!$G:$CZ,11,0)</f>
        <v>0</v>
      </c>
      <c r="AA624" s="14">
        <f>VLOOKUP($B624,[2]Sheet3!$G:$CZ,12,0)</f>
        <v>0</v>
      </c>
      <c r="AB624" s="14">
        <f>VLOOKUP($B624,[2]Sheet3!$G:$CZ,13,0)</f>
        <v>0</v>
      </c>
      <c r="AC624" s="14">
        <f>VLOOKUP($B624,[2]Sheet3!$G:$CZ,14,0)</f>
        <v>0</v>
      </c>
      <c r="AD624" s="14">
        <f>VLOOKUP($B624,[2]Sheet3!$G:$CZ,15,0)</f>
        <v>0</v>
      </c>
      <c r="AE624" s="14">
        <f>VLOOKUP($B624,[2]Sheet3!$G:$CZ,16,0)</f>
        <v>0</v>
      </c>
      <c r="AF624" s="14">
        <f>VLOOKUP($B624,[2]Sheet3!$G:$CZ,17,0)</f>
        <v>0</v>
      </c>
      <c r="AG624" s="14">
        <f>VLOOKUP($B624,[2]Sheet3!$G:$CZ,18,0)</f>
        <v>0</v>
      </c>
      <c r="AH624" s="14">
        <f>VLOOKUP($B624,[2]Sheet3!$G:$CZ,19,0)</f>
        <v>0</v>
      </c>
      <c r="AI624" s="14">
        <f>VLOOKUP($B624,[2]Sheet3!$G:$CZ,20,0)</f>
        <v>0</v>
      </c>
      <c r="AJ624" s="14">
        <f>VLOOKUP($B624,[2]Sheet3!$G:$CZ,21,0)</f>
        <v>0</v>
      </c>
      <c r="AK624" s="14">
        <f>VLOOKUP($B624,[2]Sheet3!$G:$CZ,22,0)</f>
        <v>0</v>
      </c>
      <c r="AL624" s="14">
        <f>VLOOKUP($B624,[2]Sheet3!$G:$CZ,23,0)</f>
        <v>0</v>
      </c>
      <c r="AM624" s="14">
        <f>VLOOKUP($B624,[2]Sheet3!$G:$CZ,24,0)</f>
        <v>0</v>
      </c>
      <c r="AN624" s="14">
        <f>VLOOKUP($B624,[2]Sheet3!$G:$CZ,25,0)</f>
        <v>0</v>
      </c>
      <c r="AO624" s="14">
        <f>VLOOKUP($B624,[2]Sheet3!$G:$CZ,26,0)</f>
        <v>0</v>
      </c>
      <c r="AP624" s="14">
        <f>VLOOKUP($B624,[2]Sheet3!$G:$CZ,27,0)</f>
        <v>0</v>
      </c>
      <c r="AQ624" s="14">
        <f>VLOOKUP($B624,[2]Sheet3!$G:$CZ,28,0)</f>
        <v>0</v>
      </c>
      <c r="AR624" s="14">
        <f>VLOOKUP($B624,[2]Sheet3!$G:$CZ,29,0)</f>
        <v>0</v>
      </c>
      <c r="AS624" s="14">
        <f>VLOOKUP($B624,[2]Sheet3!$G:$CZ,30,0)</f>
        <v>0</v>
      </c>
      <c r="AT624" s="14">
        <f>VLOOKUP($B624,[2]Sheet3!$G:$CZ,31,0)</f>
        <v>0</v>
      </c>
      <c r="AU624" s="14">
        <f>VLOOKUP($B624,[2]Sheet3!$G:$CZ,32,0)</f>
        <v>0</v>
      </c>
      <c r="AV624" s="14">
        <f>VLOOKUP($B624,[2]Sheet3!$G:$CZ,33,0)</f>
        <v>0</v>
      </c>
      <c r="AW624" s="14">
        <f>VLOOKUP($B624,[2]Sheet3!$G:$CZ,34,0)</f>
        <v>0</v>
      </c>
      <c r="AX624" s="14">
        <f>VLOOKUP($B624,[2]Sheet3!$G:$CZ,35,0)</f>
        <v>0</v>
      </c>
      <c r="AY624" s="14">
        <f>VLOOKUP($B624,[2]Sheet3!$G:$CZ,36,0)</f>
        <v>0</v>
      </c>
      <c r="AZ624" s="14">
        <f>VLOOKUP($B624,[2]Sheet3!$G:$CZ,37,0)</f>
        <v>0</v>
      </c>
      <c r="BA624" s="14">
        <f>VLOOKUP($B624,[2]Sheet3!$G:$CZ,38,0)</f>
        <v>0</v>
      </c>
      <c r="BB624" s="14">
        <f>VLOOKUP($B624,[2]Sheet3!$G:$CZ,39,0)</f>
        <v>0</v>
      </c>
      <c r="BC624" s="14">
        <f>VLOOKUP($B624,[2]Sheet3!$G:$CZ,40,0)</f>
        <v>0</v>
      </c>
      <c r="BD624" s="14">
        <f>VLOOKUP($B624,[2]Sheet3!$G:$CZ,41,0)</f>
        <v>0</v>
      </c>
      <c r="BE624" s="14">
        <f>VLOOKUP($B624,[2]Sheet3!$G:$CZ,42,0)</f>
        <v>0</v>
      </c>
      <c r="BF624" s="14">
        <f>VLOOKUP($B624,[2]Sheet3!$G:$CZ,43,0)</f>
        <v>0</v>
      </c>
      <c r="BG624" s="14">
        <f>VLOOKUP($B624,[2]Sheet3!$G:$CZ,44,0)</f>
        <v>0</v>
      </c>
      <c r="BH624" s="14">
        <f>VLOOKUP($B624,[2]Sheet3!$G:$CZ,45,0)</f>
        <v>0</v>
      </c>
      <c r="BI624" s="14">
        <f>VLOOKUP($B624,[2]Sheet3!$G:$CZ,46,0)</f>
        <v>0</v>
      </c>
      <c r="BJ624" s="14">
        <f>VLOOKUP($B624,[2]Sheet3!$G:$CZ,47,0)</f>
        <v>0</v>
      </c>
      <c r="BK624" s="14">
        <f>VLOOKUP($B624,[2]Sheet3!$G:$CZ,48,0)</f>
        <v>0</v>
      </c>
      <c r="BL624" s="14">
        <f>VLOOKUP($B624,[2]Sheet3!$G:$CZ,49,0)</f>
        <v>0</v>
      </c>
      <c r="BM624" s="14">
        <f>VLOOKUP($B624,[2]Sheet3!$G:$CZ,50,0)</f>
        <v>0</v>
      </c>
      <c r="BN624" s="14">
        <f>VLOOKUP($B624,[2]Sheet3!$G:$CZ,51,0)</f>
        <v>0</v>
      </c>
      <c r="BO624" s="14">
        <f>VLOOKUP($B624,[2]Sheet3!$G:$CZ,52,0)</f>
        <v>0</v>
      </c>
      <c r="BP624" s="14">
        <f>VLOOKUP($B624,[2]Sheet3!$G:$CZ,53,0)</f>
        <v>0</v>
      </c>
      <c r="BQ624" s="14">
        <f>VLOOKUP($B624,[2]Sheet3!$G:$CZ,54,0)</f>
        <v>0</v>
      </c>
      <c r="BR624" s="14">
        <f>VLOOKUP($B624,[2]Sheet3!$G:$CZ,55,0)</f>
        <v>0</v>
      </c>
      <c r="BS624" s="14">
        <f>VLOOKUP($B624,[2]Sheet3!$G:$CZ,56,0)</f>
        <v>0</v>
      </c>
      <c r="BT624" s="14">
        <f>VLOOKUP($B624,[2]Sheet3!$G:$CZ,57,0)</f>
        <v>0</v>
      </c>
      <c r="BU624" s="14">
        <f>VLOOKUP($B624,[2]Sheet3!$G:$CZ,58,0)</f>
        <v>0</v>
      </c>
      <c r="BV624" s="14">
        <f>VLOOKUP($B624,[2]Sheet3!$G:$CZ,59,0)</f>
        <v>0</v>
      </c>
      <c r="BW624" s="14">
        <f>VLOOKUP($B624,[2]Sheet3!$G:$CZ,60,0)</f>
        <v>0</v>
      </c>
      <c r="BX624" s="14">
        <f>VLOOKUP($B624,[2]Sheet3!$G:$CZ,61,0)</f>
        <v>0</v>
      </c>
      <c r="BY624" s="14">
        <f>VLOOKUP($B624,[2]Sheet3!$G:$CZ,62,0)</f>
        <v>0</v>
      </c>
      <c r="BZ624" s="14">
        <f>VLOOKUP($B624,[2]Sheet3!$G:$CZ,63,0)</f>
        <v>0</v>
      </c>
      <c r="CA624" s="14">
        <f>VLOOKUP($B624,[2]Sheet3!$G:$CZ,64,0)</f>
        <v>0</v>
      </c>
      <c r="CB624" s="14">
        <f>VLOOKUP($B624,[2]Sheet3!$G:$CZ,65,0)</f>
        <v>0</v>
      </c>
      <c r="CC624" s="14">
        <f>VLOOKUP($B624,[2]Sheet3!$G:$CZ,66,0)</f>
        <v>0</v>
      </c>
      <c r="CD624" s="14">
        <f>VLOOKUP($B624,[2]Sheet3!$G:$CZ,67,0)</f>
        <v>0</v>
      </c>
      <c r="CE624" s="14">
        <f>VLOOKUP($B624,[2]Sheet3!$G:$CZ,68,0)</f>
        <v>0</v>
      </c>
      <c r="CF624" s="14">
        <f>VLOOKUP($B624,[2]Sheet3!$G:$CZ,69,0)</f>
        <v>0</v>
      </c>
      <c r="CG624" s="14">
        <f>VLOOKUP($B624,[2]Sheet3!$G:$CZ,70,0)</f>
        <v>0</v>
      </c>
      <c r="CH624" s="14">
        <f>VLOOKUP($B624,[2]Sheet3!$G:$CZ,71,0)</f>
        <v>0</v>
      </c>
      <c r="CI624" s="14">
        <f>VLOOKUP($B624,[2]Sheet3!$G:$CZ,72,0)</f>
        <v>0</v>
      </c>
      <c r="CJ624" s="14">
        <f>VLOOKUP($B624,[2]Sheet3!$G:$CZ,73,0)</f>
        <v>0</v>
      </c>
      <c r="CK624" s="14">
        <f>VLOOKUP($B624,[2]Sheet3!$G:$CZ,74,0)</f>
        <v>0</v>
      </c>
      <c r="CL624" s="14">
        <f>VLOOKUP($B624,[2]Sheet3!$G:$CZ,75,0)</f>
        <v>0</v>
      </c>
      <c r="CM624" s="14">
        <f>VLOOKUP($B624,[2]Sheet3!$G:$CZ,76,0)</f>
        <v>0</v>
      </c>
      <c r="CN624" s="14">
        <f>VLOOKUP($B624,[2]Sheet3!$G:$CZ,77,0)</f>
        <v>0</v>
      </c>
      <c r="CO624" s="14">
        <f>VLOOKUP($B624,[2]Sheet3!$G:$CZ,78,0)</f>
        <v>0</v>
      </c>
      <c r="CP624" s="14">
        <f>VLOOKUP($B624,[2]Sheet3!$G:$CZ,79,0)</f>
        <v>0</v>
      </c>
      <c r="CQ624" s="14">
        <f>VLOOKUP($B624,[2]Sheet3!$G:$CZ,80,0)</f>
        <v>0</v>
      </c>
      <c r="CR624" s="14">
        <f>VLOOKUP($B624,[2]Sheet3!$G:$CZ,81,0)</f>
        <v>0</v>
      </c>
      <c r="CS624" s="14">
        <f>VLOOKUP($B624,[2]Sheet3!$G:$CZ,82,0)</f>
        <v>0</v>
      </c>
      <c r="CT624" s="14">
        <f>VLOOKUP($B624,[2]Sheet3!$G:$CZ,83,0)</f>
        <v>0</v>
      </c>
      <c r="CU624" s="14">
        <f>VLOOKUP($B624,[2]Sheet3!$G:$CZ,84,0)</f>
        <v>0</v>
      </c>
      <c r="CV624" s="14">
        <f>VLOOKUP($B624,[2]Sheet3!$G:$CZ,85,0)</f>
        <v>0</v>
      </c>
      <c r="CW624" s="14">
        <f>VLOOKUP($B624,[2]Sheet3!$G:$CZ,86,0)</f>
        <v>0</v>
      </c>
      <c r="CX624" s="14">
        <f>VLOOKUP($B624,[2]Sheet3!$G:$CZ,87,0)</f>
        <v>0</v>
      </c>
      <c r="CY624" s="14">
        <f>VLOOKUP($B624,[2]Sheet3!$G:$CZ,88,0)</f>
        <v>0</v>
      </c>
      <c r="CZ624" s="14">
        <f>VLOOKUP($B624,[2]Sheet3!$G:$CZ,89,0)</f>
        <v>0</v>
      </c>
      <c r="DA624" s="14">
        <f>VLOOKUP($B624,[2]Sheet3!$G:$CZ,90,0)</f>
        <v>0</v>
      </c>
      <c r="DB624" s="14">
        <f>VLOOKUP($B624,[2]Sheet3!$G:$CZ,91,0)</f>
        <v>0</v>
      </c>
      <c r="DC624" s="14">
        <f>VLOOKUP($B624,[2]Sheet3!$G:$CZ,92,0)</f>
        <v>0</v>
      </c>
      <c r="DD624" s="14">
        <f>VLOOKUP($B624,[2]Sheet3!$G:$CZ,93,0)</f>
        <v>0</v>
      </c>
      <c r="DE624" s="14">
        <f>VLOOKUP($B624,[2]Sheet3!$G:$CZ,94,0)</f>
        <v>0</v>
      </c>
      <c r="DF624" s="14">
        <f>VLOOKUP($B624,[2]Sheet3!$G:$CZ,95,0)</f>
        <v>0</v>
      </c>
      <c r="DG624" s="14">
        <f>VLOOKUP($B624,[2]Sheet3!$G:$CZ,96,0)</f>
        <v>0</v>
      </c>
      <c r="DH624" s="14">
        <f>VLOOKUP($B624,[2]Sheet3!$G:$CZ,97,0)</f>
        <v>0</v>
      </c>
      <c r="DI624" s="14">
        <f>VLOOKUP($B624,[2]Sheet3!$G:$CZ,98,0)</f>
        <v>0</v>
      </c>
    </row>
    <row r="625" spans="1:113" x14ac:dyDescent="0.3">
      <c r="A625" s="9" t="str">
        <f t="shared" si="29"/>
        <v>S34460</v>
      </c>
      <c r="B625" s="15" t="s">
        <v>1685</v>
      </c>
      <c r="C625" s="15" t="s">
        <v>1686</v>
      </c>
      <c r="F625" s="7" t="s">
        <v>15</v>
      </c>
      <c r="G625" s="12" t="s">
        <v>4120</v>
      </c>
      <c r="H625" s="12" t="str">
        <f>VLOOKUP($B625,[1]Sheet1!$A:$G,5,0)</f>
        <v>suresh.skg@redingtongroup.com</v>
      </c>
      <c r="I625" s="12" t="str">
        <f>VLOOKUP($B625,[1]Sheet1!$A:$G,7,0)</f>
        <v>yogesh.ganesh@redingtongroup.com</v>
      </c>
      <c r="J625" s="12" t="s">
        <v>82</v>
      </c>
      <c r="K625" s="7"/>
      <c r="L625" s="7"/>
      <c r="M625" s="8"/>
      <c r="N625" s="7" t="str">
        <f t="shared" si="27"/>
        <v>suresh.skg@redingtongroup.com; yogesh.ganesh@redingtongroup.com; nilesh.phirke@redingtongroup.com;christopher.joseph@redingtongroup.com</v>
      </c>
      <c r="O625" s="7" t="str">
        <f t="shared" si="28"/>
        <v>S34460</v>
      </c>
      <c r="P625" s="8" t="s">
        <v>5215</v>
      </c>
      <c r="Q625" s="14">
        <f>VLOOKUP($B625,[2]Sheet3!$G:$CZ,2,0)</f>
        <v>2400300520</v>
      </c>
      <c r="R625" s="14">
        <f>VLOOKUP($B625,[2]Sheet3!$G:$CZ,3,0)</f>
        <v>2400300940</v>
      </c>
      <c r="S625" s="14">
        <f>VLOOKUP($B625,[2]Sheet3!$G:$CZ,4,0)</f>
        <v>2400302943</v>
      </c>
      <c r="T625" s="14">
        <f>VLOOKUP($B625,[2]Sheet3!$G:$CZ,5,0)</f>
        <v>2400309318</v>
      </c>
      <c r="U625" s="14">
        <f>VLOOKUP($B625,[2]Sheet3!$G:$CZ,6,0)</f>
        <v>2400309319</v>
      </c>
      <c r="V625" s="14">
        <f>VLOOKUP($B625,[2]Sheet3!$G:$CZ,7,0)</f>
        <v>2400299840</v>
      </c>
      <c r="W625" s="14">
        <f>VLOOKUP($B625,[2]Sheet3!$G:$CZ,8,0)</f>
        <v>0</v>
      </c>
      <c r="X625" s="14">
        <f>VLOOKUP($B625,[2]Sheet3!$G:$CZ,9,0)</f>
        <v>0</v>
      </c>
      <c r="Y625" s="14">
        <f>VLOOKUP($B625,[2]Sheet3!$G:$CZ,10,0)</f>
        <v>0</v>
      </c>
      <c r="Z625" s="14">
        <f>VLOOKUP($B625,[2]Sheet3!$G:$CZ,11,0)</f>
        <v>0</v>
      </c>
      <c r="AA625" s="14">
        <f>VLOOKUP($B625,[2]Sheet3!$G:$CZ,12,0)</f>
        <v>0</v>
      </c>
      <c r="AB625" s="14">
        <f>VLOOKUP($B625,[2]Sheet3!$G:$CZ,13,0)</f>
        <v>0</v>
      </c>
      <c r="AC625" s="14">
        <f>VLOOKUP($B625,[2]Sheet3!$G:$CZ,14,0)</f>
        <v>0</v>
      </c>
      <c r="AD625" s="14">
        <f>VLOOKUP($B625,[2]Sheet3!$G:$CZ,15,0)</f>
        <v>0</v>
      </c>
      <c r="AE625" s="14">
        <f>VLOOKUP($B625,[2]Sheet3!$G:$CZ,16,0)</f>
        <v>0</v>
      </c>
      <c r="AF625" s="14">
        <f>VLOOKUP($B625,[2]Sheet3!$G:$CZ,17,0)</f>
        <v>0</v>
      </c>
      <c r="AG625" s="14">
        <f>VLOOKUP($B625,[2]Sheet3!$G:$CZ,18,0)</f>
        <v>0</v>
      </c>
      <c r="AH625" s="14">
        <f>VLOOKUP($B625,[2]Sheet3!$G:$CZ,19,0)</f>
        <v>0</v>
      </c>
      <c r="AI625" s="14">
        <f>VLOOKUP($B625,[2]Sheet3!$G:$CZ,20,0)</f>
        <v>0</v>
      </c>
      <c r="AJ625" s="14">
        <f>VLOOKUP($B625,[2]Sheet3!$G:$CZ,21,0)</f>
        <v>0</v>
      </c>
      <c r="AK625" s="14">
        <f>VLOOKUP($B625,[2]Sheet3!$G:$CZ,22,0)</f>
        <v>0</v>
      </c>
      <c r="AL625" s="14">
        <f>VLOOKUP($B625,[2]Sheet3!$G:$CZ,23,0)</f>
        <v>0</v>
      </c>
      <c r="AM625" s="14">
        <f>VLOOKUP($B625,[2]Sheet3!$G:$CZ,24,0)</f>
        <v>0</v>
      </c>
      <c r="AN625" s="14">
        <f>VLOOKUP($B625,[2]Sheet3!$G:$CZ,25,0)</f>
        <v>0</v>
      </c>
      <c r="AO625" s="14">
        <f>VLOOKUP($B625,[2]Sheet3!$G:$CZ,26,0)</f>
        <v>0</v>
      </c>
      <c r="AP625" s="14">
        <f>VLOOKUP($B625,[2]Sheet3!$G:$CZ,27,0)</f>
        <v>0</v>
      </c>
      <c r="AQ625" s="14">
        <f>VLOOKUP($B625,[2]Sheet3!$G:$CZ,28,0)</f>
        <v>0</v>
      </c>
      <c r="AR625" s="14">
        <f>VLOOKUP($B625,[2]Sheet3!$G:$CZ,29,0)</f>
        <v>0</v>
      </c>
      <c r="AS625" s="14">
        <f>VLOOKUP($B625,[2]Sheet3!$G:$CZ,30,0)</f>
        <v>0</v>
      </c>
      <c r="AT625" s="14">
        <f>VLOOKUP($B625,[2]Sheet3!$G:$CZ,31,0)</f>
        <v>0</v>
      </c>
      <c r="AU625" s="14">
        <f>VLOOKUP($B625,[2]Sheet3!$G:$CZ,32,0)</f>
        <v>0</v>
      </c>
      <c r="AV625" s="14">
        <f>VLOOKUP($B625,[2]Sheet3!$G:$CZ,33,0)</f>
        <v>0</v>
      </c>
      <c r="AW625" s="14">
        <f>VLOOKUP($B625,[2]Sheet3!$G:$CZ,34,0)</f>
        <v>0</v>
      </c>
      <c r="AX625" s="14">
        <f>VLOOKUP($B625,[2]Sheet3!$G:$CZ,35,0)</f>
        <v>0</v>
      </c>
      <c r="AY625" s="14">
        <f>VLOOKUP($B625,[2]Sheet3!$G:$CZ,36,0)</f>
        <v>0</v>
      </c>
      <c r="AZ625" s="14">
        <f>VLOOKUP($B625,[2]Sheet3!$G:$CZ,37,0)</f>
        <v>0</v>
      </c>
      <c r="BA625" s="14">
        <f>VLOOKUP($B625,[2]Sheet3!$G:$CZ,38,0)</f>
        <v>0</v>
      </c>
      <c r="BB625" s="14">
        <f>VLOOKUP($B625,[2]Sheet3!$G:$CZ,39,0)</f>
        <v>0</v>
      </c>
      <c r="BC625" s="14">
        <f>VLOOKUP($B625,[2]Sheet3!$G:$CZ,40,0)</f>
        <v>0</v>
      </c>
      <c r="BD625" s="14">
        <f>VLOOKUP($B625,[2]Sheet3!$G:$CZ,41,0)</f>
        <v>0</v>
      </c>
      <c r="BE625" s="14">
        <f>VLOOKUP($B625,[2]Sheet3!$G:$CZ,42,0)</f>
        <v>0</v>
      </c>
      <c r="BF625" s="14">
        <f>VLOOKUP($B625,[2]Sheet3!$G:$CZ,43,0)</f>
        <v>0</v>
      </c>
      <c r="BG625" s="14">
        <f>VLOOKUP($B625,[2]Sheet3!$G:$CZ,44,0)</f>
        <v>0</v>
      </c>
      <c r="BH625" s="14">
        <f>VLOOKUP($B625,[2]Sheet3!$G:$CZ,45,0)</f>
        <v>0</v>
      </c>
      <c r="BI625" s="14">
        <f>VLOOKUP($B625,[2]Sheet3!$G:$CZ,46,0)</f>
        <v>0</v>
      </c>
      <c r="BJ625" s="14">
        <f>VLOOKUP($B625,[2]Sheet3!$G:$CZ,47,0)</f>
        <v>0</v>
      </c>
      <c r="BK625" s="14">
        <f>VLOOKUP($B625,[2]Sheet3!$G:$CZ,48,0)</f>
        <v>0</v>
      </c>
      <c r="BL625" s="14">
        <f>VLOOKUP($B625,[2]Sheet3!$G:$CZ,49,0)</f>
        <v>0</v>
      </c>
      <c r="BM625" s="14">
        <f>VLOOKUP($B625,[2]Sheet3!$G:$CZ,50,0)</f>
        <v>0</v>
      </c>
      <c r="BN625" s="14">
        <f>VLOOKUP($B625,[2]Sheet3!$G:$CZ,51,0)</f>
        <v>0</v>
      </c>
      <c r="BO625" s="14">
        <f>VLOOKUP($B625,[2]Sheet3!$G:$CZ,52,0)</f>
        <v>0</v>
      </c>
      <c r="BP625" s="14">
        <f>VLOOKUP($B625,[2]Sheet3!$G:$CZ,53,0)</f>
        <v>0</v>
      </c>
      <c r="BQ625" s="14">
        <f>VLOOKUP($B625,[2]Sheet3!$G:$CZ,54,0)</f>
        <v>0</v>
      </c>
      <c r="BR625" s="14">
        <f>VLOOKUP($B625,[2]Sheet3!$G:$CZ,55,0)</f>
        <v>0</v>
      </c>
      <c r="BS625" s="14">
        <f>VLOOKUP($B625,[2]Sheet3!$G:$CZ,56,0)</f>
        <v>0</v>
      </c>
      <c r="BT625" s="14">
        <f>VLOOKUP($B625,[2]Sheet3!$G:$CZ,57,0)</f>
        <v>0</v>
      </c>
      <c r="BU625" s="14">
        <f>VLOOKUP($B625,[2]Sheet3!$G:$CZ,58,0)</f>
        <v>0</v>
      </c>
      <c r="BV625" s="14">
        <f>VLOOKUP($B625,[2]Sheet3!$G:$CZ,59,0)</f>
        <v>0</v>
      </c>
      <c r="BW625" s="14">
        <f>VLOOKUP($B625,[2]Sheet3!$G:$CZ,60,0)</f>
        <v>0</v>
      </c>
      <c r="BX625" s="14">
        <f>VLOOKUP($B625,[2]Sheet3!$G:$CZ,61,0)</f>
        <v>0</v>
      </c>
      <c r="BY625" s="14">
        <f>VLOOKUP($B625,[2]Sheet3!$G:$CZ,62,0)</f>
        <v>0</v>
      </c>
      <c r="BZ625" s="14">
        <f>VLOOKUP($B625,[2]Sheet3!$G:$CZ,63,0)</f>
        <v>0</v>
      </c>
      <c r="CA625" s="14">
        <f>VLOOKUP($B625,[2]Sheet3!$G:$CZ,64,0)</f>
        <v>0</v>
      </c>
      <c r="CB625" s="14">
        <f>VLOOKUP($B625,[2]Sheet3!$G:$CZ,65,0)</f>
        <v>0</v>
      </c>
      <c r="CC625" s="14">
        <f>VLOOKUP($B625,[2]Sheet3!$G:$CZ,66,0)</f>
        <v>0</v>
      </c>
      <c r="CD625" s="14">
        <f>VLOOKUP($B625,[2]Sheet3!$G:$CZ,67,0)</f>
        <v>0</v>
      </c>
      <c r="CE625" s="14">
        <f>VLOOKUP($B625,[2]Sheet3!$G:$CZ,68,0)</f>
        <v>0</v>
      </c>
      <c r="CF625" s="14">
        <f>VLOOKUP($B625,[2]Sheet3!$G:$CZ,69,0)</f>
        <v>0</v>
      </c>
      <c r="CG625" s="14">
        <f>VLOOKUP($B625,[2]Sheet3!$G:$CZ,70,0)</f>
        <v>0</v>
      </c>
      <c r="CH625" s="14">
        <f>VLOOKUP($B625,[2]Sheet3!$G:$CZ,71,0)</f>
        <v>0</v>
      </c>
      <c r="CI625" s="14">
        <f>VLOOKUP($B625,[2]Sheet3!$G:$CZ,72,0)</f>
        <v>0</v>
      </c>
      <c r="CJ625" s="14">
        <f>VLOOKUP($B625,[2]Sheet3!$G:$CZ,73,0)</f>
        <v>0</v>
      </c>
      <c r="CK625" s="14">
        <f>VLOOKUP($B625,[2]Sheet3!$G:$CZ,74,0)</f>
        <v>0</v>
      </c>
      <c r="CL625" s="14">
        <f>VLOOKUP($B625,[2]Sheet3!$G:$CZ,75,0)</f>
        <v>0</v>
      </c>
      <c r="CM625" s="14">
        <f>VLOOKUP($B625,[2]Sheet3!$G:$CZ,76,0)</f>
        <v>0</v>
      </c>
      <c r="CN625" s="14">
        <f>VLOOKUP($B625,[2]Sheet3!$G:$CZ,77,0)</f>
        <v>0</v>
      </c>
      <c r="CO625" s="14">
        <f>VLOOKUP($B625,[2]Sheet3!$G:$CZ,78,0)</f>
        <v>0</v>
      </c>
      <c r="CP625" s="14">
        <f>VLOOKUP($B625,[2]Sheet3!$G:$CZ,79,0)</f>
        <v>0</v>
      </c>
      <c r="CQ625" s="14">
        <f>VLOOKUP($B625,[2]Sheet3!$G:$CZ,80,0)</f>
        <v>0</v>
      </c>
      <c r="CR625" s="14">
        <f>VLOOKUP($B625,[2]Sheet3!$G:$CZ,81,0)</f>
        <v>0</v>
      </c>
      <c r="CS625" s="14">
        <f>VLOOKUP($B625,[2]Sheet3!$G:$CZ,82,0)</f>
        <v>0</v>
      </c>
      <c r="CT625" s="14">
        <f>VLOOKUP($B625,[2]Sheet3!$G:$CZ,83,0)</f>
        <v>0</v>
      </c>
      <c r="CU625" s="14">
        <f>VLOOKUP($B625,[2]Sheet3!$G:$CZ,84,0)</f>
        <v>0</v>
      </c>
      <c r="CV625" s="14">
        <f>VLOOKUP($B625,[2]Sheet3!$G:$CZ,85,0)</f>
        <v>0</v>
      </c>
      <c r="CW625" s="14">
        <f>VLOOKUP($B625,[2]Sheet3!$G:$CZ,86,0)</f>
        <v>0</v>
      </c>
      <c r="CX625" s="14">
        <f>VLOOKUP($B625,[2]Sheet3!$G:$CZ,87,0)</f>
        <v>0</v>
      </c>
      <c r="CY625" s="14">
        <f>VLOOKUP($B625,[2]Sheet3!$G:$CZ,88,0)</f>
        <v>0</v>
      </c>
      <c r="CZ625" s="14">
        <f>VLOOKUP($B625,[2]Sheet3!$G:$CZ,89,0)</f>
        <v>0</v>
      </c>
      <c r="DA625" s="14">
        <f>VLOOKUP($B625,[2]Sheet3!$G:$CZ,90,0)</f>
        <v>0</v>
      </c>
      <c r="DB625" s="14">
        <f>VLOOKUP($B625,[2]Sheet3!$G:$CZ,91,0)</f>
        <v>0</v>
      </c>
      <c r="DC625" s="14">
        <f>VLOOKUP($B625,[2]Sheet3!$G:$CZ,92,0)</f>
        <v>0</v>
      </c>
      <c r="DD625" s="14">
        <f>VLOOKUP($B625,[2]Sheet3!$G:$CZ,93,0)</f>
        <v>0</v>
      </c>
      <c r="DE625" s="14">
        <f>VLOOKUP($B625,[2]Sheet3!$G:$CZ,94,0)</f>
        <v>0</v>
      </c>
      <c r="DF625" s="14">
        <f>VLOOKUP($B625,[2]Sheet3!$G:$CZ,95,0)</f>
        <v>0</v>
      </c>
      <c r="DG625" s="14">
        <f>VLOOKUP($B625,[2]Sheet3!$G:$CZ,96,0)</f>
        <v>0</v>
      </c>
      <c r="DH625" s="14">
        <f>VLOOKUP($B625,[2]Sheet3!$G:$CZ,97,0)</f>
        <v>0</v>
      </c>
      <c r="DI625" s="14">
        <f>VLOOKUP($B625,[2]Sheet3!$G:$CZ,98,0)</f>
        <v>0</v>
      </c>
    </row>
    <row r="626" spans="1:113" x14ac:dyDescent="0.3">
      <c r="A626" s="9" t="str">
        <f t="shared" si="29"/>
        <v>W93152</v>
      </c>
      <c r="B626" s="15" t="s">
        <v>411</v>
      </c>
      <c r="C626" s="15" t="s">
        <v>195</v>
      </c>
      <c r="F626" s="7" t="s">
        <v>15</v>
      </c>
      <c r="G626" s="12" t="s">
        <v>4121</v>
      </c>
      <c r="H626" s="12" t="str">
        <f>VLOOKUP($B626,[1]Sheet1!$A:$G,5,0)</f>
        <v>shobhit.kumar@redingtongroup.com</v>
      </c>
      <c r="I626" s="12" t="str">
        <f>VLOOKUP($B626,[1]Sheet1!$A:$G,7,0)</f>
        <v>rohan.vora@redingtongroup.com</v>
      </c>
      <c r="J626" s="12" t="s">
        <v>82</v>
      </c>
      <c r="K626" s="7"/>
      <c r="L626" s="7"/>
      <c r="M626" s="8"/>
      <c r="N626" s="7" t="str">
        <f t="shared" si="27"/>
        <v>shobhit.kumar@redingtongroup.com; rohan.vora@redingtongroup.com; nilesh.phirke@redingtongroup.com;christopher.joseph@redingtongroup.com</v>
      </c>
      <c r="O626" s="7" t="str">
        <f t="shared" si="28"/>
        <v>W93152</v>
      </c>
      <c r="P626" s="8" t="s">
        <v>5215</v>
      </c>
      <c r="Q626" s="14">
        <f>VLOOKUP($B626,[2]Sheet3!$G:$CZ,2,0)</f>
        <v>2400305543</v>
      </c>
      <c r="R626" s="14">
        <f>VLOOKUP($B626,[2]Sheet3!$G:$CZ,3,0)</f>
        <v>0</v>
      </c>
      <c r="S626" s="14">
        <f>VLOOKUP($B626,[2]Sheet3!$G:$CZ,4,0)</f>
        <v>0</v>
      </c>
      <c r="T626" s="14">
        <f>VLOOKUP($B626,[2]Sheet3!$G:$CZ,5,0)</f>
        <v>0</v>
      </c>
      <c r="U626" s="14">
        <f>VLOOKUP($B626,[2]Sheet3!$G:$CZ,6,0)</f>
        <v>0</v>
      </c>
      <c r="V626" s="14">
        <f>VLOOKUP($B626,[2]Sheet3!$G:$CZ,7,0)</f>
        <v>0</v>
      </c>
      <c r="W626" s="14">
        <f>VLOOKUP($B626,[2]Sheet3!$G:$CZ,8,0)</f>
        <v>0</v>
      </c>
      <c r="X626" s="14">
        <f>VLOOKUP($B626,[2]Sheet3!$G:$CZ,9,0)</f>
        <v>0</v>
      </c>
      <c r="Y626" s="14">
        <f>VLOOKUP($B626,[2]Sheet3!$G:$CZ,10,0)</f>
        <v>0</v>
      </c>
      <c r="Z626" s="14">
        <f>VLOOKUP($B626,[2]Sheet3!$G:$CZ,11,0)</f>
        <v>0</v>
      </c>
      <c r="AA626" s="14">
        <f>VLOOKUP($B626,[2]Sheet3!$G:$CZ,12,0)</f>
        <v>0</v>
      </c>
      <c r="AB626" s="14">
        <f>VLOOKUP($B626,[2]Sheet3!$G:$CZ,13,0)</f>
        <v>0</v>
      </c>
      <c r="AC626" s="14">
        <f>VLOOKUP($B626,[2]Sheet3!$G:$CZ,14,0)</f>
        <v>0</v>
      </c>
      <c r="AD626" s="14">
        <f>VLOOKUP($B626,[2]Sheet3!$G:$CZ,15,0)</f>
        <v>0</v>
      </c>
      <c r="AE626" s="14">
        <f>VLOOKUP($B626,[2]Sheet3!$G:$CZ,16,0)</f>
        <v>0</v>
      </c>
      <c r="AF626" s="14">
        <f>VLOOKUP($B626,[2]Sheet3!$G:$CZ,17,0)</f>
        <v>0</v>
      </c>
      <c r="AG626" s="14">
        <f>VLOOKUP($B626,[2]Sheet3!$G:$CZ,18,0)</f>
        <v>0</v>
      </c>
      <c r="AH626" s="14">
        <f>VLOOKUP($B626,[2]Sheet3!$G:$CZ,19,0)</f>
        <v>0</v>
      </c>
      <c r="AI626" s="14">
        <f>VLOOKUP($B626,[2]Sheet3!$G:$CZ,20,0)</f>
        <v>0</v>
      </c>
      <c r="AJ626" s="14">
        <f>VLOOKUP($B626,[2]Sheet3!$G:$CZ,21,0)</f>
        <v>0</v>
      </c>
      <c r="AK626" s="14">
        <f>VLOOKUP($B626,[2]Sheet3!$G:$CZ,22,0)</f>
        <v>0</v>
      </c>
      <c r="AL626" s="14">
        <f>VLOOKUP($B626,[2]Sheet3!$G:$CZ,23,0)</f>
        <v>0</v>
      </c>
      <c r="AM626" s="14">
        <f>VLOOKUP($B626,[2]Sheet3!$G:$CZ,24,0)</f>
        <v>0</v>
      </c>
      <c r="AN626" s="14">
        <f>VLOOKUP($B626,[2]Sheet3!$G:$CZ,25,0)</f>
        <v>0</v>
      </c>
      <c r="AO626" s="14">
        <f>VLOOKUP($B626,[2]Sheet3!$G:$CZ,26,0)</f>
        <v>0</v>
      </c>
      <c r="AP626" s="14">
        <f>VLOOKUP($B626,[2]Sheet3!$G:$CZ,27,0)</f>
        <v>0</v>
      </c>
      <c r="AQ626" s="14">
        <f>VLOOKUP($B626,[2]Sheet3!$G:$CZ,28,0)</f>
        <v>0</v>
      </c>
      <c r="AR626" s="14">
        <f>VLOOKUP($B626,[2]Sheet3!$G:$CZ,29,0)</f>
        <v>0</v>
      </c>
      <c r="AS626" s="14">
        <f>VLOOKUP($B626,[2]Sheet3!$G:$CZ,30,0)</f>
        <v>0</v>
      </c>
      <c r="AT626" s="14">
        <f>VLOOKUP($B626,[2]Sheet3!$G:$CZ,31,0)</f>
        <v>0</v>
      </c>
      <c r="AU626" s="14">
        <f>VLOOKUP($B626,[2]Sheet3!$G:$CZ,32,0)</f>
        <v>0</v>
      </c>
      <c r="AV626" s="14">
        <f>VLOOKUP($B626,[2]Sheet3!$G:$CZ,33,0)</f>
        <v>0</v>
      </c>
      <c r="AW626" s="14">
        <f>VLOOKUP($B626,[2]Sheet3!$G:$CZ,34,0)</f>
        <v>0</v>
      </c>
      <c r="AX626" s="14">
        <f>VLOOKUP($B626,[2]Sheet3!$G:$CZ,35,0)</f>
        <v>0</v>
      </c>
      <c r="AY626" s="14">
        <f>VLOOKUP($B626,[2]Sheet3!$G:$CZ,36,0)</f>
        <v>0</v>
      </c>
      <c r="AZ626" s="14">
        <f>VLOOKUP($B626,[2]Sheet3!$G:$CZ,37,0)</f>
        <v>0</v>
      </c>
      <c r="BA626" s="14">
        <f>VLOOKUP($B626,[2]Sheet3!$G:$CZ,38,0)</f>
        <v>0</v>
      </c>
      <c r="BB626" s="14">
        <f>VLOOKUP($B626,[2]Sheet3!$G:$CZ,39,0)</f>
        <v>0</v>
      </c>
      <c r="BC626" s="14">
        <f>VLOOKUP($B626,[2]Sheet3!$G:$CZ,40,0)</f>
        <v>0</v>
      </c>
      <c r="BD626" s="14">
        <f>VLOOKUP($B626,[2]Sheet3!$G:$CZ,41,0)</f>
        <v>0</v>
      </c>
      <c r="BE626" s="14">
        <f>VLOOKUP($B626,[2]Sheet3!$G:$CZ,42,0)</f>
        <v>0</v>
      </c>
      <c r="BF626" s="14">
        <f>VLOOKUP($B626,[2]Sheet3!$G:$CZ,43,0)</f>
        <v>0</v>
      </c>
      <c r="BG626" s="14">
        <f>VLOOKUP($B626,[2]Sheet3!$G:$CZ,44,0)</f>
        <v>0</v>
      </c>
      <c r="BH626" s="14">
        <f>VLOOKUP($B626,[2]Sheet3!$G:$CZ,45,0)</f>
        <v>0</v>
      </c>
      <c r="BI626" s="14">
        <f>VLOOKUP($B626,[2]Sheet3!$G:$CZ,46,0)</f>
        <v>0</v>
      </c>
      <c r="BJ626" s="14">
        <f>VLOOKUP($B626,[2]Sheet3!$G:$CZ,47,0)</f>
        <v>0</v>
      </c>
      <c r="BK626" s="14">
        <f>VLOOKUP($B626,[2]Sheet3!$G:$CZ,48,0)</f>
        <v>0</v>
      </c>
      <c r="BL626" s="14">
        <f>VLOOKUP($B626,[2]Sheet3!$G:$CZ,49,0)</f>
        <v>0</v>
      </c>
      <c r="BM626" s="14">
        <f>VLOOKUP($B626,[2]Sheet3!$G:$CZ,50,0)</f>
        <v>0</v>
      </c>
      <c r="BN626" s="14">
        <f>VLOOKUP($B626,[2]Sheet3!$G:$CZ,51,0)</f>
        <v>0</v>
      </c>
      <c r="BO626" s="14">
        <f>VLOOKUP($B626,[2]Sheet3!$G:$CZ,52,0)</f>
        <v>0</v>
      </c>
      <c r="BP626" s="14">
        <f>VLOOKUP($B626,[2]Sheet3!$G:$CZ,53,0)</f>
        <v>0</v>
      </c>
      <c r="BQ626" s="14">
        <f>VLOOKUP($B626,[2]Sheet3!$G:$CZ,54,0)</f>
        <v>0</v>
      </c>
      <c r="BR626" s="14">
        <f>VLOOKUP($B626,[2]Sheet3!$G:$CZ,55,0)</f>
        <v>0</v>
      </c>
      <c r="BS626" s="14">
        <f>VLOOKUP($B626,[2]Sheet3!$G:$CZ,56,0)</f>
        <v>0</v>
      </c>
      <c r="BT626" s="14">
        <f>VLOOKUP($B626,[2]Sheet3!$G:$CZ,57,0)</f>
        <v>0</v>
      </c>
      <c r="BU626" s="14">
        <f>VLOOKUP($B626,[2]Sheet3!$G:$CZ,58,0)</f>
        <v>0</v>
      </c>
      <c r="BV626" s="14">
        <f>VLOOKUP($B626,[2]Sheet3!$G:$CZ,59,0)</f>
        <v>0</v>
      </c>
      <c r="BW626" s="14">
        <f>VLOOKUP($B626,[2]Sheet3!$G:$CZ,60,0)</f>
        <v>0</v>
      </c>
      <c r="BX626" s="14">
        <f>VLOOKUP($B626,[2]Sheet3!$G:$CZ,61,0)</f>
        <v>0</v>
      </c>
      <c r="BY626" s="14">
        <f>VLOOKUP($B626,[2]Sheet3!$G:$CZ,62,0)</f>
        <v>0</v>
      </c>
      <c r="BZ626" s="14">
        <f>VLOOKUP($B626,[2]Sheet3!$G:$CZ,63,0)</f>
        <v>0</v>
      </c>
      <c r="CA626" s="14">
        <f>VLOOKUP($B626,[2]Sheet3!$G:$CZ,64,0)</f>
        <v>0</v>
      </c>
      <c r="CB626" s="14">
        <f>VLOOKUP($B626,[2]Sheet3!$G:$CZ,65,0)</f>
        <v>0</v>
      </c>
      <c r="CC626" s="14">
        <f>VLOOKUP($B626,[2]Sheet3!$G:$CZ,66,0)</f>
        <v>0</v>
      </c>
      <c r="CD626" s="14">
        <f>VLOOKUP($B626,[2]Sheet3!$G:$CZ,67,0)</f>
        <v>0</v>
      </c>
      <c r="CE626" s="14">
        <f>VLOOKUP($B626,[2]Sheet3!$G:$CZ,68,0)</f>
        <v>0</v>
      </c>
      <c r="CF626" s="14">
        <f>VLOOKUP($B626,[2]Sheet3!$G:$CZ,69,0)</f>
        <v>0</v>
      </c>
      <c r="CG626" s="14">
        <f>VLOOKUP($B626,[2]Sheet3!$G:$CZ,70,0)</f>
        <v>0</v>
      </c>
      <c r="CH626" s="14">
        <f>VLOOKUP($B626,[2]Sheet3!$G:$CZ,71,0)</f>
        <v>0</v>
      </c>
      <c r="CI626" s="14">
        <f>VLOOKUP($B626,[2]Sheet3!$G:$CZ,72,0)</f>
        <v>0</v>
      </c>
      <c r="CJ626" s="14">
        <f>VLOOKUP($B626,[2]Sheet3!$G:$CZ,73,0)</f>
        <v>0</v>
      </c>
      <c r="CK626" s="14">
        <f>VLOOKUP($B626,[2]Sheet3!$G:$CZ,74,0)</f>
        <v>0</v>
      </c>
      <c r="CL626" s="14">
        <f>VLOOKUP($B626,[2]Sheet3!$G:$CZ,75,0)</f>
        <v>0</v>
      </c>
      <c r="CM626" s="14">
        <f>VLOOKUP($B626,[2]Sheet3!$G:$CZ,76,0)</f>
        <v>0</v>
      </c>
      <c r="CN626" s="14">
        <f>VLOOKUP($B626,[2]Sheet3!$G:$CZ,77,0)</f>
        <v>0</v>
      </c>
      <c r="CO626" s="14">
        <f>VLOOKUP($B626,[2]Sheet3!$G:$CZ,78,0)</f>
        <v>0</v>
      </c>
      <c r="CP626" s="14">
        <f>VLOOKUP($B626,[2]Sheet3!$G:$CZ,79,0)</f>
        <v>0</v>
      </c>
      <c r="CQ626" s="14">
        <f>VLOOKUP($B626,[2]Sheet3!$G:$CZ,80,0)</f>
        <v>0</v>
      </c>
      <c r="CR626" s="14">
        <f>VLOOKUP($B626,[2]Sheet3!$G:$CZ,81,0)</f>
        <v>0</v>
      </c>
      <c r="CS626" s="14">
        <f>VLOOKUP($B626,[2]Sheet3!$G:$CZ,82,0)</f>
        <v>0</v>
      </c>
      <c r="CT626" s="14">
        <f>VLOOKUP($B626,[2]Sheet3!$G:$CZ,83,0)</f>
        <v>0</v>
      </c>
      <c r="CU626" s="14">
        <f>VLOOKUP($B626,[2]Sheet3!$G:$CZ,84,0)</f>
        <v>0</v>
      </c>
      <c r="CV626" s="14">
        <f>VLOOKUP($B626,[2]Sheet3!$G:$CZ,85,0)</f>
        <v>0</v>
      </c>
      <c r="CW626" s="14">
        <f>VLOOKUP($B626,[2]Sheet3!$G:$CZ,86,0)</f>
        <v>0</v>
      </c>
      <c r="CX626" s="14">
        <f>VLOOKUP($B626,[2]Sheet3!$G:$CZ,87,0)</f>
        <v>0</v>
      </c>
      <c r="CY626" s="14">
        <f>VLOOKUP($B626,[2]Sheet3!$G:$CZ,88,0)</f>
        <v>0</v>
      </c>
      <c r="CZ626" s="14">
        <f>VLOOKUP($B626,[2]Sheet3!$G:$CZ,89,0)</f>
        <v>0</v>
      </c>
      <c r="DA626" s="14">
        <f>VLOOKUP($B626,[2]Sheet3!$G:$CZ,90,0)</f>
        <v>0</v>
      </c>
      <c r="DB626" s="14">
        <f>VLOOKUP($B626,[2]Sheet3!$G:$CZ,91,0)</f>
        <v>0</v>
      </c>
      <c r="DC626" s="14">
        <f>VLOOKUP($B626,[2]Sheet3!$G:$CZ,92,0)</f>
        <v>0</v>
      </c>
      <c r="DD626" s="14">
        <f>VLOOKUP($B626,[2]Sheet3!$G:$CZ,93,0)</f>
        <v>0</v>
      </c>
      <c r="DE626" s="14">
        <f>VLOOKUP($B626,[2]Sheet3!$G:$CZ,94,0)</f>
        <v>0</v>
      </c>
      <c r="DF626" s="14">
        <f>VLOOKUP($B626,[2]Sheet3!$G:$CZ,95,0)</f>
        <v>0</v>
      </c>
      <c r="DG626" s="14">
        <f>VLOOKUP($B626,[2]Sheet3!$G:$CZ,96,0)</f>
        <v>0</v>
      </c>
      <c r="DH626" s="14">
        <f>VLOOKUP($B626,[2]Sheet3!$G:$CZ,97,0)</f>
        <v>0</v>
      </c>
      <c r="DI626" s="14">
        <f>VLOOKUP($B626,[2]Sheet3!$G:$CZ,98,0)</f>
        <v>0</v>
      </c>
    </row>
    <row r="627" spans="1:113" x14ac:dyDescent="0.3">
      <c r="A627" s="9" t="str">
        <f t="shared" si="29"/>
        <v>E14465</v>
      </c>
      <c r="B627" s="15" t="s">
        <v>1687</v>
      </c>
      <c r="C627" s="15" t="s">
        <v>1688</v>
      </c>
      <c r="F627" s="7" t="s">
        <v>15</v>
      </c>
      <c r="G627" s="12" t="s">
        <v>4122</v>
      </c>
      <c r="H627" s="12" t="str">
        <f>VLOOKUP($B627,[1]Sheet1!$A:$G,5,0)</f>
        <v>manish.kumar@redingtongroup.com</v>
      </c>
      <c r="I627" s="12" t="str">
        <f>VLOOKUP($B627,[1]Sheet1!$A:$G,7,0)</f>
        <v>jaswinder.singh@redingtongroup.com</v>
      </c>
      <c r="J627" s="12" t="s">
        <v>82</v>
      </c>
      <c r="K627" s="7"/>
      <c r="L627" s="7"/>
      <c r="M627" s="8"/>
      <c r="N627" s="7" t="str">
        <f t="shared" si="27"/>
        <v>manish.kumar@redingtongroup.com; jaswinder.singh@redingtongroup.com; nilesh.phirke@redingtongroup.com;christopher.joseph@redingtongroup.com</v>
      </c>
      <c r="O627" s="7" t="str">
        <f t="shared" si="28"/>
        <v>E14465</v>
      </c>
      <c r="P627" s="8" t="s">
        <v>5215</v>
      </c>
      <c r="Q627" s="14">
        <f>VLOOKUP($B627,[2]Sheet3!$G:$CZ,2,0)</f>
        <v>2400299383</v>
      </c>
      <c r="R627" s="14">
        <f>VLOOKUP($B627,[2]Sheet3!$G:$CZ,3,0)</f>
        <v>0</v>
      </c>
      <c r="S627" s="14">
        <f>VLOOKUP($B627,[2]Sheet3!$G:$CZ,4,0)</f>
        <v>0</v>
      </c>
      <c r="T627" s="14">
        <f>VLOOKUP($B627,[2]Sheet3!$G:$CZ,5,0)</f>
        <v>0</v>
      </c>
      <c r="U627" s="14">
        <f>VLOOKUP($B627,[2]Sheet3!$G:$CZ,6,0)</f>
        <v>0</v>
      </c>
      <c r="V627" s="14">
        <f>VLOOKUP($B627,[2]Sheet3!$G:$CZ,7,0)</f>
        <v>0</v>
      </c>
      <c r="W627" s="14">
        <f>VLOOKUP($B627,[2]Sheet3!$G:$CZ,8,0)</f>
        <v>0</v>
      </c>
      <c r="X627" s="14">
        <f>VLOOKUP($B627,[2]Sheet3!$G:$CZ,9,0)</f>
        <v>0</v>
      </c>
      <c r="Y627" s="14">
        <f>VLOOKUP($B627,[2]Sheet3!$G:$CZ,10,0)</f>
        <v>0</v>
      </c>
      <c r="Z627" s="14">
        <f>VLOOKUP($B627,[2]Sheet3!$G:$CZ,11,0)</f>
        <v>0</v>
      </c>
      <c r="AA627" s="14">
        <f>VLOOKUP($B627,[2]Sheet3!$G:$CZ,12,0)</f>
        <v>0</v>
      </c>
      <c r="AB627" s="14">
        <f>VLOOKUP($B627,[2]Sheet3!$G:$CZ,13,0)</f>
        <v>0</v>
      </c>
      <c r="AC627" s="14">
        <f>VLOOKUP($B627,[2]Sheet3!$G:$CZ,14,0)</f>
        <v>0</v>
      </c>
      <c r="AD627" s="14">
        <f>VLOOKUP($B627,[2]Sheet3!$G:$CZ,15,0)</f>
        <v>0</v>
      </c>
      <c r="AE627" s="14">
        <f>VLOOKUP($B627,[2]Sheet3!$G:$CZ,16,0)</f>
        <v>0</v>
      </c>
      <c r="AF627" s="14">
        <f>VLOOKUP($B627,[2]Sheet3!$G:$CZ,17,0)</f>
        <v>0</v>
      </c>
      <c r="AG627" s="14">
        <f>VLOOKUP($B627,[2]Sheet3!$G:$CZ,18,0)</f>
        <v>0</v>
      </c>
      <c r="AH627" s="14">
        <f>VLOOKUP($B627,[2]Sheet3!$G:$CZ,19,0)</f>
        <v>0</v>
      </c>
      <c r="AI627" s="14">
        <f>VLOOKUP($B627,[2]Sheet3!$G:$CZ,20,0)</f>
        <v>0</v>
      </c>
      <c r="AJ627" s="14">
        <f>VLOOKUP($B627,[2]Sheet3!$G:$CZ,21,0)</f>
        <v>0</v>
      </c>
      <c r="AK627" s="14">
        <f>VLOOKUP($B627,[2]Sheet3!$G:$CZ,22,0)</f>
        <v>0</v>
      </c>
      <c r="AL627" s="14">
        <f>VLOOKUP($B627,[2]Sheet3!$G:$CZ,23,0)</f>
        <v>0</v>
      </c>
      <c r="AM627" s="14">
        <f>VLOOKUP($B627,[2]Sheet3!$G:$CZ,24,0)</f>
        <v>0</v>
      </c>
      <c r="AN627" s="14">
        <f>VLOOKUP($B627,[2]Sheet3!$G:$CZ,25,0)</f>
        <v>0</v>
      </c>
      <c r="AO627" s="14">
        <f>VLOOKUP($B627,[2]Sheet3!$G:$CZ,26,0)</f>
        <v>0</v>
      </c>
      <c r="AP627" s="14">
        <f>VLOOKUP($B627,[2]Sheet3!$G:$CZ,27,0)</f>
        <v>0</v>
      </c>
      <c r="AQ627" s="14">
        <f>VLOOKUP($B627,[2]Sheet3!$G:$CZ,28,0)</f>
        <v>0</v>
      </c>
      <c r="AR627" s="14">
        <f>VLOOKUP($B627,[2]Sheet3!$G:$CZ,29,0)</f>
        <v>0</v>
      </c>
      <c r="AS627" s="14">
        <f>VLOOKUP($B627,[2]Sheet3!$G:$CZ,30,0)</f>
        <v>0</v>
      </c>
      <c r="AT627" s="14">
        <f>VLOOKUP($B627,[2]Sheet3!$G:$CZ,31,0)</f>
        <v>0</v>
      </c>
      <c r="AU627" s="14">
        <f>VLOOKUP($B627,[2]Sheet3!$G:$CZ,32,0)</f>
        <v>0</v>
      </c>
      <c r="AV627" s="14">
        <f>VLOOKUP($B627,[2]Sheet3!$G:$CZ,33,0)</f>
        <v>0</v>
      </c>
      <c r="AW627" s="14">
        <f>VLOOKUP($B627,[2]Sheet3!$G:$CZ,34,0)</f>
        <v>0</v>
      </c>
      <c r="AX627" s="14">
        <f>VLOOKUP($B627,[2]Sheet3!$G:$CZ,35,0)</f>
        <v>0</v>
      </c>
      <c r="AY627" s="14">
        <f>VLOOKUP($B627,[2]Sheet3!$G:$CZ,36,0)</f>
        <v>0</v>
      </c>
      <c r="AZ627" s="14">
        <f>VLOOKUP($B627,[2]Sheet3!$G:$CZ,37,0)</f>
        <v>0</v>
      </c>
      <c r="BA627" s="14">
        <f>VLOOKUP($B627,[2]Sheet3!$G:$CZ,38,0)</f>
        <v>0</v>
      </c>
      <c r="BB627" s="14">
        <f>VLOOKUP($B627,[2]Sheet3!$G:$CZ,39,0)</f>
        <v>0</v>
      </c>
      <c r="BC627" s="14">
        <f>VLOOKUP($B627,[2]Sheet3!$G:$CZ,40,0)</f>
        <v>0</v>
      </c>
      <c r="BD627" s="14">
        <f>VLOOKUP($B627,[2]Sheet3!$G:$CZ,41,0)</f>
        <v>0</v>
      </c>
      <c r="BE627" s="14">
        <f>VLOOKUP($B627,[2]Sheet3!$G:$CZ,42,0)</f>
        <v>0</v>
      </c>
      <c r="BF627" s="14">
        <f>VLOOKUP($B627,[2]Sheet3!$G:$CZ,43,0)</f>
        <v>0</v>
      </c>
      <c r="BG627" s="14">
        <f>VLOOKUP($B627,[2]Sheet3!$G:$CZ,44,0)</f>
        <v>0</v>
      </c>
      <c r="BH627" s="14">
        <f>VLOOKUP($B627,[2]Sheet3!$G:$CZ,45,0)</f>
        <v>0</v>
      </c>
      <c r="BI627" s="14">
        <f>VLOOKUP($B627,[2]Sheet3!$G:$CZ,46,0)</f>
        <v>0</v>
      </c>
      <c r="BJ627" s="14">
        <f>VLOOKUP($B627,[2]Sheet3!$G:$CZ,47,0)</f>
        <v>0</v>
      </c>
      <c r="BK627" s="14">
        <f>VLOOKUP($B627,[2]Sheet3!$G:$CZ,48,0)</f>
        <v>0</v>
      </c>
      <c r="BL627" s="14">
        <f>VLOOKUP($B627,[2]Sheet3!$G:$CZ,49,0)</f>
        <v>0</v>
      </c>
      <c r="BM627" s="14">
        <f>VLOOKUP($B627,[2]Sheet3!$G:$CZ,50,0)</f>
        <v>0</v>
      </c>
      <c r="BN627" s="14">
        <f>VLOOKUP($B627,[2]Sheet3!$G:$CZ,51,0)</f>
        <v>0</v>
      </c>
      <c r="BO627" s="14">
        <f>VLOOKUP($B627,[2]Sheet3!$G:$CZ,52,0)</f>
        <v>0</v>
      </c>
      <c r="BP627" s="14">
        <f>VLOOKUP($B627,[2]Sheet3!$G:$CZ,53,0)</f>
        <v>0</v>
      </c>
      <c r="BQ627" s="14">
        <f>VLOOKUP($B627,[2]Sheet3!$G:$CZ,54,0)</f>
        <v>0</v>
      </c>
      <c r="BR627" s="14">
        <f>VLOOKUP($B627,[2]Sheet3!$G:$CZ,55,0)</f>
        <v>0</v>
      </c>
      <c r="BS627" s="14">
        <f>VLOOKUP($B627,[2]Sheet3!$G:$CZ,56,0)</f>
        <v>0</v>
      </c>
      <c r="BT627" s="14">
        <f>VLOOKUP($B627,[2]Sheet3!$G:$CZ,57,0)</f>
        <v>0</v>
      </c>
      <c r="BU627" s="14">
        <f>VLOOKUP($B627,[2]Sheet3!$G:$CZ,58,0)</f>
        <v>0</v>
      </c>
      <c r="BV627" s="14">
        <f>VLOOKUP($B627,[2]Sheet3!$G:$CZ,59,0)</f>
        <v>0</v>
      </c>
      <c r="BW627" s="14">
        <f>VLOOKUP($B627,[2]Sheet3!$G:$CZ,60,0)</f>
        <v>0</v>
      </c>
      <c r="BX627" s="14">
        <f>VLOOKUP($B627,[2]Sheet3!$G:$CZ,61,0)</f>
        <v>0</v>
      </c>
      <c r="BY627" s="14">
        <f>VLOOKUP($B627,[2]Sheet3!$G:$CZ,62,0)</f>
        <v>0</v>
      </c>
      <c r="BZ627" s="14">
        <f>VLOOKUP($B627,[2]Sheet3!$G:$CZ,63,0)</f>
        <v>0</v>
      </c>
      <c r="CA627" s="14">
        <f>VLOOKUP($B627,[2]Sheet3!$G:$CZ,64,0)</f>
        <v>0</v>
      </c>
      <c r="CB627" s="14">
        <f>VLOOKUP($B627,[2]Sheet3!$G:$CZ,65,0)</f>
        <v>0</v>
      </c>
      <c r="CC627" s="14">
        <f>VLOOKUP($B627,[2]Sheet3!$G:$CZ,66,0)</f>
        <v>0</v>
      </c>
      <c r="CD627" s="14">
        <f>VLOOKUP($B627,[2]Sheet3!$G:$CZ,67,0)</f>
        <v>0</v>
      </c>
      <c r="CE627" s="14">
        <f>VLOOKUP($B627,[2]Sheet3!$G:$CZ,68,0)</f>
        <v>0</v>
      </c>
      <c r="CF627" s="14">
        <f>VLOOKUP($B627,[2]Sheet3!$G:$CZ,69,0)</f>
        <v>0</v>
      </c>
      <c r="CG627" s="14">
        <f>VLOOKUP($B627,[2]Sheet3!$G:$CZ,70,0)</f>
        <v>0</v>
      </c>
      <c r="CH627" s="14">
        <f>VLOOKUP($B627,[2]Sheet3!$G:$CZ,71,0)</f>
        <v>0</v>
      </c>
      <c r="CI627" s="14">
        <f>VLOOKUP($B627,[2]Sheet3!$G:$CZ,72,0)</f>
        <v>0</v>
      </c>
      <c r="CJ627" s="14">
        <f>VLOOKUP($B627,[2]Sheet3!$G:$CZ,73,0)</f>
        <v>0</v>
      </c>
      <c r="CK627" s="14">
        <f>VLOOKUP($B627,[2]Sheet3!$G:$CZ,74,0)</f>
        <v>0</v>
      </c>
      <c r="CL627" s="14">
        <f>VLOOKUP($B627,[2]Sheet3!$G:$CZ,75,0)</f>
        <v>0</v>
      </c>
      <c r="CM627" s="14">
        <f>VLOOKUP($B627,[2]Sheet3!$G:$CZ,76,0)</f>
        <v>0</v>
      </c>
      <c r="CN627" s="14">
        <f>VLOOKUP($B627,[2]Sheet3!$G:$CZ,77,0)</f>
        <v>0</v>
      </c>
      <c r="CO627" s="14">
        <f>VLOOKUP($B627,[2]Sheet3!$G:$CZ,78,0)</f>
        <v>0</v>
      </c>
      <c r="CP627" s="14">
        <f>VLOOKUP($B627,[2]Sheet3!$G:$CZ,79,0)</f>
        <v>0</v>
      </c>
      <c r="CQ627" s="14">
        <f>VLOOKUP($B627,[2]Sheet3!$G:$CZ,80,0)</f>
        <v>0</v>
      </c>
      <c r="CR627" s="14">
        <f>VLOOKUP($B627,[2]Sheet3!$G:$CZ,81,0)</f>
        <v>0</v>
      </c>
      <c r="CS627" s="14">
        <f>VLOOKUP($B627,[2]Sheet3!$G:$CZ,82,0)</f>
        <v>0</v>
      </c>
      <c r="CT627" s="14">
        <f>VLOOKUP($B627,[2]Sheet3!$G:$CZ,83,0)</f>
        <v>0</v>
      </c>
      <c r="CU627" s="14">
        <f>VLOOKUP($B627,[2]Sheet3!$G:$CZ,84,0)</f>
        <v>0</v>
      </c>
      <c r="CV627" s="14">
        <f>VLOOKUP($B627,[2]Sheet3!$G:$CZ,85,0)</f>
        <v>0</v>
      </c>
      <c r="CW627" s="14">
        <f>VLOOKUP($B627,[2]Sheet3!$G:$CZ,86,0)</f>
        <v>0</v>
      </c>
      <c r="CX627" s="14">
        <f>VLOOKUP($B627,[2]Sheet3!$G:$CZ,87,0)</f>
        <v>0</v>
      </c>
      <c r="CY627" s="14">
        <f>VLOOKUP($B627,[2]Sheet3!$G:$CZ,88,0)</f>
        <v>0</v>
      </c>
      <c r="CZ627" s="14">
        <f>VLOOKUP($B627,[2]Sheet3!$G:$CZ,89,0)</f>
        <v>0</v>
      </c>
      <c r="DA627" s="14">
        <f>VLOOKUP($B627,[2]Sheet3!$G:$CZ,90,0)</f>
        <v>0</v>
      </c>
      <c r="DB627" s="14">
        <f>VLOOKUP($B627,[2]Sheet3!$G:$CZ,91,0)</f>
        <v>0</v>
      </c>
      <c r="DC627" s="14">
        <f>VLOOKUP($B627,[2]Sheet3!$G:$CZ,92,0)</f>
        <v>0</v>
      </c>
      <c r="DD627" s="14">
        <f>VLOOKUP($B627,[2]Sheet3!$G:$CZ,93,0)</f>
        <v>0</v>
      </c>
      <c r="DE627" s="14">
        <f>VLOOKUP($B627,[2]Sheet3!$G:$CZ,94,0)</f>
        <v>0</v>
      </c>
      <c r="DF627" s="14">
        <f>VLOOKUP($B627,[2]Sheet3!$G:$CZ,95,0)</f>
        <v>0</v>
      </c>
      <c r="DG627" s="14">
        <f>VLOOKUP($B627,[2]Sheet3!$G:$CZ,96,0)</f>
        <v>0</v>
      </c>
      <c r="DH627" s="14">
        <f>VLOOKUP($B627,[2]Sheet3!$G:$CZ,97,0)</f>
        <v>0</v>
      </c>
      <c r="DI627" s="14">
        <f>VLOOKUP($B627,[2]Sheet3!$G:$CZ,98,0)</f>
        <v>0</v>
      </c>
    </row>
    <row r="628" spans="1:113" x14ac:dyDescent="0.3">
      <c r="A628" s="9" t="str">
        <f t="shared" si="29"/>
        <v>W83053</v>
      </c>
      <c r="B628" s="15" t="s">
        <v>477</v>
      </c>
      <c r="C628" s="15" t="s">
        <v>478</v>
      </c>
      <c r="F628" s="7" t="s">
        <v>15</v>
      </c>
      <c r="G628" s="12" t="s">
        <v>4123</v>
      </c>
      <c r="H628" s="12" t="str">
        <f>VLOOKUP($B628,[1]Sheet1!$A:$G,5,0)</f>
        <v>aftab.khan@redingtongroup.com</v>
      </c>
      <c r="I628" s="12" t="str">
        <f>VLOOKUP($B628,[1]Sheet1!$A:$G,7,0)</f>
        <v>dilip.vishwa@redingtongroup.com</v>
      </c>
      <c r="J628" s="12" t="s">
        <v>82</v>
      </c>
      <c r="K628" s="7"/>
      <c r="L628" s="7"/>
      <c r="M628" s="8"/>
      <c r="N628" s="7" t="str">
        <f t="shared" si="27"/>
        <v>aftab.khan@redingtongroup.com; dilip.vishwa@redingtongroup.com; nilesh.phirke@redingtongroup.com;christopher.joseph@redingtongroup.com</v>
      </c>
      <c r="O628" s="7" t="str">
        <f t="shared" si="28"/>
        <v>W83053</v>
      </c>
      <c r="P628" s="8" t="s">
        <v>5215</v>
      </c>
      <c r="Q628" s="14">
        <f>VLOOKUP($B628,[2]Sheet3!$G:$CZ,2,0)</f>
        <v>2400303677</v>
      </c>
      <c r="R628" s="14">
        <f>VLOOKUP($B628,[2]Sheet3!$G:$CZ,3,0)</f>
        <v>2400304678</v>
      </c>
      <c r="S628" s="14">
        <f>VLOOKUP($B628,[2]Sheet3!$G:$CZ,4,0)</f>
        <v>2400305327</v>
      </c>
      <c r="T628" s="14">
        <f>VLOOKUP($B628,[2]Sheet3!$G:$CZ,5,0)</f>
        <v>2400304749</v>
      </c>
      <c r="U628" s="14">
        <f>VLOOKUP($B628,[2]Sheet3!$G:$CZ,6,0)</f>
        <v>2400305330</v>
      </c>
      <c r="V628" s="14">
        <f>VLOOKUP($B628,[2]Sheet3!$G:$CZ,7,0)</f>
        <v>2400309214</v>
      </c>
      <c r="W628" s="14">
        <f>VLOOKUP($B628,[2]Sheet3!$G:$CZ,8,0)</f>
        <v>0</v>
      </c>
      <c r="X628" s="14">
        <f>VLOOKUP($B628,[2]Sheet3!$G:$CZ,9,0)</f>
        <v>0</v>
      </c>
      <c r="Y628" s="14">
        <f>VLOOKUP($B628,[2]Sheet3!$G:$CZ,10,0)</f>
        <v>0</v>
      </c>
      <c r="Z628" s="14">
        <f>VLOOKUP($B628,[2]Sheet3!$G:$CZ,11,0)</f>
        <v>0</v>
      </c>
      <c r="AA628" s="14">
        <f>VLOOKUP($B628,[2]Sheet3!$G:$CZ,12,0)</f>
        <v>0</v>
      </c>
      <c r="AB628" s="14">
        <f>VLOOKUP($B628,[2]Sheet3!$G:$CZ,13,0)</f>
        <v>0</v>
      </c>
      <c r="AC628" s="14">
        <f>VLOOKUP($B628,[2]Sheet3!$G:$CZ,14,0)</f>
        <v>0</v>
      </c>
      <c r="AD628" s="14">
        <f>VLOOKUP($B628,[2]Sheet3!$G:$CZ,15,0)</f>
        <v>0</v>
      </c>
      <c r="AE628" s="14">
        <f>VLOOKUP($B628,[2]Sheet3!$G:$CZ,16,0)</f>
        <v>0</v>
      </c>
      <c r="AF628" s="14">
        <f>VLOOKUP($B628,[2]Sheet3!$G:$CZ,17,0)</f>
        <v>0</v>
      </c>
      <c r="AG628" s="14">
        <f>VLOOKUP($B628,[2]Sheet3!$G:$CZ,18,0)</f>
        <v>0</v>
      </c>
      <c r="AH628" s="14">
        <f>VLOOKUP($B628,[2]Sheet3!$G:$CZ,19,0)</f>
        <v>0</v>
      </c>
      <c r="AI628" s="14">
        <f>VLOOKUP($B628,[2]Sheet3!$G:$CZ,20,0)</f>
        <v>0</v>
      </c>
      <c r="AJ628" s="14">
        <f>VLOOKUP($B628,[2]Sheet3!$G:$CZ,21,0)</f>
        <v>0</v>
      </c>
      <c r="AK628" s="14">
        <f>VLOOKUP($B628,[2]Sheet3!$G:$CZ,22,0)</f>
        <v>0</v>
      </c>
      <c r="AL628" s="14">
        <f>VLOOKUP($B628,[2]Sheet3!$G:$CZ,23,0)</f>
        <v>0</v>
      </c>
      <c r="AM628" s="14">
        <f>VLOOKUP($B628,[2]Sheet3!$G:$CZ,24,0)</f>
        <v>0</v>
      </c>
      <c r="AN628" s="14">
        <f>VLOOKUP($B628,[2]Sheet3!$G:$CZ,25,0)</f>
        <v>0</v>
      </c>
      <c r="AO628" s="14">
        <f>VLOOKUP($B628,[2]Sheet3!$G:$CZ,26,0)</f>
        <v>0</v>
      </c>
      <c r="AP628" s="14">
        <f>VLOOKUP($B628,[2]Sheet3!$G:$CZ,27,0)</f>
        <v>0</v>
      </c>
      <c r="AQ628" s="14">
        <f>VLOOKUP($B628,[2]Sheet3!$G:$CZ,28,0)</f>
        <v>0</v>
      </c>
      <c r="AR628" s="14">
        <f>VLOOKUP($B628,[2]Sheet3!$G:$CZ,29,0)</f>
        <v>0</v>
      </c>
      <c r="AS628" s="14">
        <f>VLOOKUP($B628,[2]Sheet3!$G:$CZ,30,0)</f>
        <v>0</v>
      </c>
      <c r="AT628" s="14">
        <f>VLOOKUP($B628,[2]Sheet3!$G:$CZ,31,0)</f>
        <v>0</v>
      </c>
      <c r="AU628" s="14">
        <f>VLOOKUP($B628,[2]Sheet3!$G:$CZ,32,0)</f>
        <v>0</v>
      </c>
      <c r="AV628" s="14">
        <f>VLOOKUP($B628,[2]Sheet3!$G:$CZ,33,0)</f>
        <v>0</v>
      </c>
      <c r="AW628" s="14">
        <f>VLOOKUP($B628,[2]Sheet3!$G:$CZ,34,0)</f>
        <v>0</v>
      </c>
      <c r="AX628" s="14">
        <f>VLOOKUP($B628,[2]Sheet3!$G:$CZ,35,0)</f>
        <v>0</v>
      </c>
      <c r="AY628" s="14">
        <f>VLOOKUP($B628,[2]Sheet3!$G:$CZ,36,0)</f>
        <v>0</v>
      </c>
      <c r="AZ628" s="14">
        <f>VLOOKUP($B628,[2]Sheet3!$G:$CZ,37,0)</f>
        <v>0</v>
      </c>
      <c r="BA628" s="14">
        <f>VLOOKUP($B628,[2]Sheet3!$G:$CZ,38,0)</f>
        <v>0</v>
      </c>
      <c r="BB628" s="14">
        <f>VLOOKUP($B628,[2]Sheet3!$G:$CZ,39,0)</f>
        <v>0</v>
      </c>
      <c r="BC628" s="14">
        <f>VLOOKUP($B628,[2]Sheet3!$G:$CZ,40,0)</f>
        <v>0</v>
      </c>
      <c r="BD628" s="14">
        <f>VLOOKUP($B628,[2]Sheet3!$G:$CZ,41,0)</f>
        <v>0</v>
      </c>
      <c r="BE628" s="14">
        <f>VLOOKUP($B628,[2]Sheet3!$G:$CZ,42,0)</f>
        <v>0</v>
      </c>
      <c r="BF628" s="14">
        <f>VLOOKUP($B628,[2]Sheet3!$G:$CZ,43,0)</f>
        <v>0</v>
      </c>
      <c r="BG628" s="14">
        <f>VLOOKUP($B628,[2]Sheet3!$G:$CZ,44,0)</f>
        <v>0</v>
      </c>
      <c r="BH628" s="14">
        <f>VLOOKUP($B628,[2]Sheet3!$G:$CZ,45,0)</f>
        <v>0</v>
      </c>
      <c r="BI628" s="14">
        <f>VLOOKUP($B628,[2]Sheet3!$G:$CZ,46,0)</f>
        <v>0</v>
      </c>
      <c r="BJ628" s="14">
        <f>VLOOKUP($B628,[2]Sheet3!$G:$CZ,47,0)</f>
        <v>0</v>
      </c>
      <c r="BK628" s="14">
        <f>VLOOKUP($B628,[2]Sheet3!$G:$CZ,48,0)</f>
        <v>0</v>
      </c>
      <c r="BL628" s="14">
        <f>VLOOKUP($B628,[2]Sheet3!$G:$CZ,49,0)</f>
        <v>0</v>
      </c>
      <c r="BM628" s="14">
        <f>VLOOKUP($B628,[2]Sheet3!$G:$CZ,50,0)</f>
        <v>0</v>
      </c>
      <c r="BN628" s="14">
        <f>VLOOKUP($B628,[2]Sheet3!$G:$CZ,51,0)</f>
        <v>0</v>
      </c>
      <c r="BO628" s="14">
        <f>VLOOKUP($B628,[2]Sheet3!$G:$CZ,52,0)</f>
        <v>0</v>
      </c>
      <c r="BP628" s="14">
        <f>VLOOKUP($B628,[2]Sheet3!$G:$CZ,53,0)</f>
        <v>0</v>
      </c>
      <c r="BQ628" s="14">
        <f>VLOOKUP($B628,[2]Sheet3!$G:$CZ,54,0)</f>
        <v>0</v>
      </c>
      <c r="BR628" s="14">
        <f>VLOOKUP($B628,[2]Sheet3!$G:$CZ,55,0)</f>
        <v>0</v>
      </c>
      <c r="BS628" s="14">
        <f>VLOOKUP($B628,[2]Sheet3!$G:$CZ,56,0)</f>
        <v>0</v>
      </c>
      <c r="BT628" s="14">
        <f>VLOOKUP($B628,[2]Sheet3!$G:$CZ,57,0)</f>
        <v>0</v>
      </c>
      <c r="BU628" s="14">
        <f>VLOOKUP($B628,[2]Sheet3!$G:$CZ,58,0)</f>
        <v>0</v>
      </c>
      <c r="BV628" s="14">
        <f>VLOOKUP($B628,[2]Sheet3!$G:$CZ,59,0)</f>
        <v>0</v>
      </c>
      <c r="BW628" s="14">
        <f>VLOOKUP($B628,[2]Sheet3!$G:$CZ,60,0)</f>
        <v>0</v>
      </c>
      <c r="BX628" s="14">
        <f>VLOOKUP($B628,[2]Sheet3!$G:$CZ,61,0)</f>
        <v>0</v>
      </c>
      <c r="BY628" s="14">
        <f>VLOOKUP($B628,[2]Sheet3!$G:$CZ,62,0)</f>
        <v>0</v>
      </c>
      <c r="BZ628" s="14">
        <f>VLOOKUP($B628,[2]Sheet3!$G:$CZ,63,0)</f>
        <v>0</v>
      </c>
      <c r="CA628" s="14">
        <f>VLOOKUP($B628,[2]Sheet3!$G:$CZ,64,0)</f>
        <v>0</v>
      </c>
      <c r="CB628" s="14">
        <f>VLOOKUP($B628,[2]Sheet3!$G:$CZ,65,0)</f>
        <v>0</v>
      </c>
      <c r="CC628" s="14">
        <f>VLOOKUP($B628,[2]Sheet3!$G:$CZ,66,0)</f>
        <v>0</v>
      </c>
      <c r="CD628" s="14">
        <f>VLOOKUP($B628,[2]Sheet3!$G:$CZ,67,0)</f>
        <v>0</v>
      </c>
      <c r="CE628" s="14">
        <f>VLOOKUP($B628,[2]Sheet3!$G:$CZ,68,0)</f>
        <v>0</v>
      </c>
      <c r="CF628" s="14">
        <f>VLOOKUP($B628,[2]Sheet3!$G:$CZ,69,0)</f>
        <v>0</v>
      </c>
      <c r="CG628" s="14">
        <f>VLOOKUP($B628,[2]Sheet3!$G:$CZ,70,0)</f>
        <v>0</v>
      </c>
      <c r="CH628" s="14">
        <f>VLOOKUP($B628,[2]Sheet3!$G:$CZ,71,0)</f>
        <v>0</v>
      </c>
      <c r="CI628" s="14">
        <f>VLOOKUP($B628,[2]Sheet3!$G:$CZ,72,0)</f>
        <v>0</v>
      </c>
      <c r="CJ628" s="14">
        <f>VLOOKUP($B628,[2]Sheet3!$G:$CZ,73,0)</f>
        <v>0</v>
      </c>
      <c r="CK628" s="14">
        <f>VLOOKUP($B628,[2]Sheet3!$G:$CZ,74,0)</f>
        <v>0</v>
      </c>
      <c r="CL628" s="14">
        <f>VLOOKUP($B628,[2]Sheet3!$G:$CZ,75,0)</f>
        <v>0</v>
      </c>
      <c r="CM628" s="14">
        <f>VLOOKUP($B628,[2]Sheet3!$G:$CZ,76,0)</f>
        <v>0</v>
      </c>
      <c r="CN628" s="14">
        <f>VLOOKUP($B628,[2]Sheet3!$G:$CZ,77,0)</f>
        <v>0</v>
      </c>
      <c r="CO628" s="14">
        <f>VLOOKUP($B628,[2]Sheet3!$G:$CZ,78,0)</f>
        <v>0</v>
      </c>
      <c r="CP628" s="14">
        <f>VLOOKUP($B628,[2]Sheet3!$G:$CZ,79,0)</f>
        <v>0</v>
      </c>
      <c r="CQ628" s="14">
        <f>VLOOKUP($B628,[2]Sheet3!$G:$CZ,80,0)</f>
        <v>0</v>
      </c>
      <c r="CR628" s="14">
        <f>VLOOKUP($B628,[2]Sheet3!$G:$CZ,81,0)</f>
        <v>0</v>
      </c>
      <c r="CS628" s="14">
        <f>VLOOKUP($B628,[2]Sheet3!$G:$CZ,82,0)</f>
        <v>0</v>
      </c>
      <c r="CT628" s="14">
        <f>VLOOKUP($B628,[2]Sheet3!$G:$CZ,83,0)</f>
        <v>0</v>
      </c>
      <c r="CU628" s="14">
        <f>VLOOKUP($B628,[2]Sheet3!$G:$CZ,84,0)</f>
        <v>0</v>
      </c>
      <c r="CV628" s="14">
        <f>VLOOKUP($B628,[2]Sheet3!$G:$CZ,85,0)</f>
        <v>0</v>
      </c>
      <c r="CW628" s="14">
        <f>VLOOKUP($B628,[2]Sheet3!$G:$CZ,86,0)</f>
        <v>0</v>
      </c>
      <c r="CX628" s="14">
        <f>VLOOKUP($B628,[2]Sheet3!$G:$CZ,87,0)</f>
        <v>0</v>
      </c>
      <c r="CY628" s="14">
        <f>VLOOKUP($B628,[2]Sheet3!$G:$CZ,88,0)</f>
        <v>0</v>
      </c>
      <c r="CZ628" s="14">
        <f>VLOOKUP($B628,[2]Sheet3!$G:$CZ,89,0)</f>
        <v>0</v>
      </c>
      <c r="DA628" s="14">
        <f>VLOOKUP($B628,[2]Sheet3!$G:$CZ,90,0)</f>
        <v>0</v>
      </c>
      <c r="DB628" s="14">
        <f>VLOOKUP($B628,[2]Sheet3!$G:$CZ,91,0)</f>
        <v>0</v>
      </c>
      <c r="DC628" s="14">
        <f>VLOOKUP($B628,[2]Sheet3!$G:$CZ,92,0)</f>
        <v>0</v>
      </c>
      <c r="DD628" s="14">
        <f>VLOOKUP($B628,[2]Sheet3!$G:$CZ,93,0)</f>
        <v>0</v>
      </c>
      <c r="DE628" s="14">
        <f>VLOOKUP($B628,[2]Sheet3!$G:$CZ,94,0)</f>
        <v>0</v>
      </c>
      <c r="DF628" s="14">
        <f>VLOOKUP($B628,[2]Sheet3!$G:$CZ,95,0)</f>
        <v>0</v>
      </c>
      <c r="DG628" s="14">
        <f>VLOOKUP($B628,[2]Sheet3!$G:$CZ,96,0)</f>
        <v>0</v>
      </c>
      <c r="DH628" s="14">
        <f>VLOOKUP($B628,[2]Sheet3!$G:$CZ,97,0)</f>
        <v>0</v>
      </c>
      <c r="DI628" s="14">
        <f>VLOOKUP($B628,[2]Sheet3!$G:$CZ,98,0)</f>
        <v>0</v>
      </c>
    </row>
    <row r="629" spans="1:113" x14ac:dyDescent="0.3">
      <c r="A629" s="9" t="str">
        <f t="shared" si="29"/>
        <v>NE3142</v>
      </c>
      <c r="B629" s="15" t="s">
        <v>1689</v>
      </c>
      <c r="C629" s="15" t="s">
        <v>1690</v>
      </c>
      <c r="F629" s="7" t="s">
        <v>15</v>
      </c>
      <c r="G629" s="12" t="s">
        <v>4124</v>
      </c>
      <c r="H629" s="12" t="str">
        <f>VLOOKUP($B629,[1]Sheet1!$A:$G,5,0)</f>
        <v>Prince.kumar@redintongroup.com</v>
      </c>
      <c r="I629" s="12" t="str">
        <f>VLOOKUP($B629,[1]Sheet1!$A:$G,7,0)</f>
        <v>sidharth.eknath@redingtongroup.com</v>
      </c>
      <c r="J629" s="12" t="s">
        <v>82</v>
      </c>
      <c r="K629" s="7"/>
      <c r="L629" s="7"/>
      <c r="M629" s="8"/>
      <c r="N629" s="7" t="str">
        <f t="shared" si="27"/>
        <v>Prince.kumar@redintongroup.com; sidharth.eknath@redingtongroup.com; nilesh.phirke@redingtongroup.com;christopher.joseph@redingtongroup.com</v>
      </c>
      <c r="O629" s="7" t="str">
        <f t="shared" si="28"/>
        <v>NE3142</v>
      </c>
      <c r="P629" s="8" t="s">
        <v>5215</v>
      </c>
      <c r="Q629" s="14">
        <f>VLOOKUP($B629,[2]Sheet3!$G:$CZ,2,0)</f>
        <v>2400300377</v>
      </c>
      <c r="R629" s="14">
        <f>VLOOKUP($B629,[2]Sheet3!$G:$CZ,3,0)</f>
        <v>2400300375</v>
      </c>
      <c r="S629" s="14">
        <f>VLOOKUP($B629,[2]Sheet3!$G:$CZ,4,0)</f>
        <v>2400300175</v>
      </c>
      <c r="T629" s="14">
        <f>VLOOKUP($B629,[2]Sheet3!$G:$CZ,5,0)</f>
        <v>2400305461</v>
      </c>
      <c r="U629" s="14">
        <f>VLOOKUP($B629,[2]Sheet3!$G:$CZ,6,0)</f>
        <v>2400300373</v>
      </c>
      <c r="V629" s="14">
        <f>VLOOKUP($B629,[2]Sheet3!$G:$CZ,7,0)</f>
        <v>0</v>
      </c>
      <c r="W629" s="14">
        <f>VLOOKUP($B629,[2]Sheet3!$G:$CZ,8,0)</f>
        <v>0</v>
      </c>
      <c r="X629" s="14">
        <f>VLOOKUP($B629,[2]Sheet3!$G:$CZ,9,0)</f>
        <v>0</v>
      </c>
      <c r="Y629" s="14">
        <f>VLOOKUP($B629,[2]Sheet3!$G:$CZ,10,0)</f>
        <v>0</v>
      </c>
      <c r="Z629" s="14">
        <f>VLOOKUP($B629,[2]Sheet3!$G:$CZ,11,0)</f>
        <v>0</v>
      </c>
      <c r="AA629" s="14">
        <f>VLOOKUP($B629,[2]Sheet3!$G:$CZ,12,0)</f>
        <v>0</v>
      </c>
      <c r="AB629" s="14">
        <f>VLOOKUP($B629,[2]Sheet3!$G:$CZ,13,0)</f>
        <v>0</v>
      </c>
      <c r="AC629" s="14">
        <f>VLOOKUP($B629,[2]Sheet3!$G:$CZ,14,0)</f>
        <v>0</v>
      </c>
      <c r="AD629" s="14">
        <f>VLOOKUP($B629,[2]Sheet3!$G:$CZ,15,0)</f>
        <v>0</v>
      </c>
      <c r="AE629" s="14">
        <f>VLOOKUP($B629,[2]Sheet3!$G:$CZ,16,0)</f>
        <v>0</v>
      </c>
      <c r="AF629" s="14">
        <f>VLOOKUP($B629,[2]Sheet3!$G:$CZ,17,0)</f>
        <v>0</v>
      </c>
      <c r="AG629" s="14">
        <f>VLOOKUP($B629,[2]Sheet3!$G:$CZ,18,0)</f>
        <v>0</v>
      </c>
      <c r="AH629" s="14">
        <f>VLOOKUP($B629,[2]Sheet3!$G:$CZ,19,0)</f>
        <v>0</v>
      </c>
      <c r="AI629" s="14">
        <f>VLOOKUP($B629,[2]Sheet3!$G:$CZ,20,0)</f>
        <v>0</v>
      </c>
      <c r="AJ629" s="14">
        <f>VLOOKUP($B629,[2]Sheet3!$G:$CZ,21,0)</f>
        <v>0</v>
      </c>
      <c r="AK629" s="14">
        <f>VLOOKUP($B629,[2]Sheet3!$G:$CZ,22,0)</f>
        <v>0</v>
      </c>
      <c r="AL629" s="14">
        <f>VLOOKUP($B629,[2]Sheet3!$G:$CZ,23,0)</f>
        <v>0</v>
      </c>
      <c r="AM629" s="14">
        <f>VLOOKUP($B629,[2]Sheet3!$G:$CZ,24,0)</f>
        <v>0</v>
      </c>
      <c r="AN629" s="14">
        <f>VLOOKUP($B629,[2]Sheet3!$G:$CZ,25,0)</f>
        <v>0</v>
      </c>
      <c r="AO629" s="14">
        <f>VLOOKUP($B629,[2]Sheet3!$G:$CZ,26,0)</f>
        <v>0</v>
      </c>
      <c r="AP629" s="14">
        <f>VLOOKUP($B629,[2]Sheet3!$G:$CZ,27,0)</f>
        <v>0</v>
      </c>
      <c r="AQ629" s="14">
        <f>VLOOKUP($B629,[2]Sheet3!$G:$CZ,28,0)</f>
        <v>0</v>
      </c>
      <c r="AR629" s="14">
        <f>VLOOKUP($B629,[2]Sheet3!$G:$CZ,29,0)</f>
        <v>0</v>
      </c>
      <c r="AS629" s="14">
        <f>VLOOKUP($B629,[2]Sheet3!$G:$CZ,30,0)</f>
        <v>0</v>
      </c>
      <c r="AT629" s="14">
        <f>VLOOKUP($B629,[2]Sheet3!$G:$CZ,31,0)</f>
        <v>0</v>
      </c>
      <c r="AU629" s="14">
        <f>VLOOKUP($B629,[2]Sheet3!$G:$CZ,32,0)</f>
        <v>0</v>
      </c>
      <c r="AV629" s="14">
        <f>VLOOKUP($B629,[2]Sheet3!$G:$CZ,33,0)</f>
        <v>0</v>
      </c>
      <c r="AW629" s="14">
        <f>VLOOKUP($B629,[2]Sheet3!$G:$CZ,34,0)</f>
        <v>0</v>
      </c>
      <c r="AX629" s="14">
        <f>VLOOKUP($B629,[2]Sheet3!$G:$CZ,35,0)</f>
        <v>0</v>
      </c>
      <c r="AY629" s="14">
        <f>VLOOKUP($B629,[2]Sheet3!$G:$CZ,36,0)</f>
        <v>0</v>
      </c>
      <c r="AZ629" s="14">
        <f>VLOOKUP($B629,[2]Sheet3!$G:$CZ,37,0)</f>
        <v>0</v>
      </c>
      <c r="BA629" s="14">
        <f>VLOOKUP($B629,[2]Sheet3!$G:$CZ,38,0)</f>
        <v>0</v>
      </c>
      <c r="BB629" s="14">
        <f>VLOOKUP($B629,[2]Sheet3!$G:$CZ,39,0)</f>
        <v>0</v>
      </c>
      <c r="BC629" s="14">
        <f>VLOOKUP($B629,[2]Sheet3!$G:$CZ,40,0)</f>
        <v>0</v>
      </c>
      <c r="BD629" s="14">
        <f>VLOOKUP($B629,[2]Sheet3!$G:$CZ,41,0)</f>
        <v>0</v>
      </c>
      <c r="BE629" s="14">
        <f>VLOOKUP($B629,[2]Sheet3!$G:$CZ,42,0)</f>
        <v>0</v>
      </c>
      <c r="BF629" s="14">
        <f>VLOOKUP($B629,[2]Sheet3!$G:$CZ,43,0)</f>
        <v>0</v>
      </c>
      <c r="BG629" s="14">
        <f>VLOOKUP($B629,[2]Sheet3!$G:$CZ,44,0)</f>
        <v>0</v>
      </c>
      <c r="BH629" s="14">
        <f>VLOOKUP($B629,[2]Sheet3!$G:$CZ,45,0)</f>
        <v>0</v>
      </c>
      <c r="BI629" s="14">
        <f>VLOOKUP($B629,[2]Sheet3!$G:$CZ,46,0)</f>
        <v>0</v>
      </c>
      <c r="BJ629" s="14">
        <f>VLOOKUP($B629,[2]Sheet3!$G:$CZ,47,0)</f>
        <v>0</v>
      </c>
      <c r="BK629" s="14">
        <f>VLOOKUP($B629,[2]Sheet3!$G:$CZ,48,0)</f>
        <v>0</v>
      </c>
      <c r="BL629" s="14">
        <f>VLOOKUP($B629,[2]Sheet3!$G:$CZ,49,0)</f>
        <v>0</v>
      </c>
      <c r="BM629" s="14">
        <f>VLOOKUP($B629,[2]Sheet3!$G:$CZ,50,0)</f>
        <v>0</v>
      </c>
      <c r="BN629" s="14">
        <f>VLOOKUP($B629,[2]Sheet3!$G:$CZ,51,0)</f>
        <v>0</v>
      </c>
      <c r="BO629" s="14">
        <f>VLOOKUP($B629,[2]Sheet3!$G:$CZ,52,0)</f>
        <v>0</v>
      </c>
      <c r="BP629" s="14">
        <f>VLOOKUP($B629,[2]Sheet3!$G:$CZ,53,0)</f>
        <v>0</v>
      </c>
      <c r="BQ629" s="14">
        <f>VLOOKUP($B629,[2]Sheet3!$G:$CZ,54,0)</f>
        <v>0</v>
      </c>
      <c r="BR629" s="14">
        <f>VLOOKUP($B629,[2]Sheet3!$G:$CZ,55,0)</f>
        <v>0</v>
      </c>
      <c r="BS629" s="14">
        <f>VLOOKUP($B629,[2]Sheet3!$G:$CZ,56,0)</f>
        <v>0</v>
      </c>
      <c r="BT629" s="14">
        <f>VLOOKUP($B629,[2]Sheet3!$G:$CZ,57,0)</f>
        <v>0</v>
      </c>
      <c r="BU629" s="14">
        <f>VLOOKUP($B629,[2]Sheet3!$G:$CZ,58,0)</f>
        <v>0</v>
      </c>
      <c r="BV629" s="14">
        <f>VLOOKUP($B629,[2]Sheet3!$G:$CZ,59,0)</f>
        <v>0</v>
      </c>
      <c r="BW629" s="14">
        <f>VLOOKUP($B629,[2]Sheet3!$G:$CZ,60,0)</f>
        <v>0</v>
      </c>
      <c r="BX629" s="14">
        <f>VLOOKUP($B629,[2]Sheet3!$G:$CZ,61,0)</f>
        <v>0</v>
      </c>
      <c r="BY629" s="14">
        <f>VLOOKUP($B629,[2]Sheet3!$G:$CZ,62,0)</f>
        <v>0</v>
      </c>
      <c r="BZ629" s="14">
        <f>VLOOKUP($B629,[2]Sheet3!$G:$CZ,63,0)</f>
        <v>0</v>
      </c>
      <c r="CA629" s="14">
        <f>VLOOKUP($B629,[2]Sheet3!$G:$CZ,64,0)</f>
        <v>0</v>
      </c>
      <c r="CB629" s="14">
        <f>VLOOKUP($B629,[2]Sheet3!$G:$CZ,65,0)</f>
        <v>0</v>
      </c>
      <c r="CC629" s="14">
        <f>VLOOKUP($B629,[2]Sheet3!$G:$CZ,66,0)</f>
        <v>0</v>
      </c>
      <c r="CD629" s="14">
        <f>VLOOKUP($B629,[2]Sheet3!$G:$CZ,67,0)</f>
        <v>0</v>
      </c>
      <c r="CE629" s="14">
        <f>VLOOKUP($B629,[2]Sheet3!$G:$CZ,68,0)</f>
        <v>0</v>
      </c>
      <c r="CF629" s="14">
        <f>VLOOKUP($B629,[2]Sheet3!$G:$CZ,69,0)</f>
        <v>0</v>
      </c>
      <c r="CG629" s="14">
        <f>VLOOKUP($B629,[2]Sheet3!$G:$CZ,70,0)</f>
        <v>0</v>
      </c>
      <c r="CH629" s="14">
        <f>VLOOKUP($B629,[2]Sheet3!$G:$CZ,71,0)</f>
        <v>0</v>
      </c>
      <c r="CI629" s="14">
        <f>VLOOKUP($B629,[2]Sheet3!$G:$CZ,72,0)</f>
        <v>0</v>
      </c>
      <c r="CJ629" s="14">
        <f>VLOOKUP($B629,[2]Sheet3!$G:$CZ,73,0)</f>
        <v>0</v>
      </c>
      <c r="CK629" s="14">
        <f>VLOOKUP($B629,[2]Sheet3!$G:$CZ,74,0)</f>
        <v>0</v>
      </c>
      <c r="CL629" s="14">
        <f>VLOOKUP($B629,[2]Sheet3!$G:$CZ,75,0)</f>
        <v>0</v>
      </c>
      <c r="CM629" s="14">
        <f>VLOOKUP($B629,[2]Sheet3!$G:$CZ,76,0)</f>
        <v>0</v>
      </c>
      <c r="CN629" s="14">
        <f>VLOOKUP($B629,[2]Sheet3!$G:$CZ,77,0)</f>
        <v>0</v>
      </c>
      <c r="CO629" s="14">
        <f>VLOOKUP($B629,[2]Sheet3!$G:$CZ,78,0)</f>
        <v>0</v>
      </c>
      <c r="CP629" s="14">
        <f>VLOOKUP($B629,[2]Sheet3!$G:$CZ,79,0)</f>
        <v>0</v>
      </c>
      <c r="CQ629" s="14">
        <f>VLOOKUP($B629,[2]Sheet3!$G:$CZ,80,0)</f>
        <v>0</v>
      </c>
      <c r="CR629" s="14">
        <f>VLOOKUP($B629,[2]Sheet3!$G:$CZ,81,0)</f>
        <v>0</v>
      </c>
      <c r="CS629" s="14">
        <f>VLOOKUP($B629,[2]Sheet3!$G:$CZ,82,0)</f>
        <v>0</v>
      </c>
      <c r="CT629" s="14">
        <f>VLOOKUP($B629,[2]Sheet3!$G:$CZ,83,0)</f>
        <v>0</v>
      </c>
      <c r="CU629" s="14">
        <f>VLOOKUP($B629,[2]Sheet3!$G:$CZ,84,0)</f>
        <v>0</v>
      </c>
      <c r="CV629" s="14">
        <f>VLOOKUP($B629,[2]Sheet3!$G:$CZ,85,0)</f>
        <v>0</v>
      </c>
      <c r="CW629" s="14">
        <f>VLOOKUP($B629,[2]Sheet3!$G:$CZ,86,0)</f>
        <v>0</v>
      </c>
      <c r="CX629" s="14">
        <f>VLOOKUP($B629,[2]Sheet3!$G:$CZ,87,0)</f>
        <v>0</v>
      </c>
      <c r="CY629" s="14">
        <f>VLOOKUP($B629,[2]Sheet3!$G:$CZ,88,0)</f>
        <v>0</v>
      </c>
      <c r="CZ629" s="14">
        <f>VLOOKUP($B629,[2]Sheet3!$G:$CZ,89,0)</f>
        <v>0</v>
      </c>
      <c r="DA629" s="14">
        <f>VLOOKUP($B629,[2]Sheet3!$G:$CZ,90,0)</f>
        <v>0</v>
      </c>
      <c r="DB629" s="14">
        <f>VLOOKUP($B629,[2]Sheet3!$G:$CZ,91,0)</f>
        <v>0</v>
      </c>
      <c r="DC629" s="14">
        <f>VLOOKUP($B629,[2]Sheet3!$G:$CZ,92,0)</f>
        <v>0</v>
      </c>
      <c r="DD629" s="14">
        <f>VLOOKUP($B629,[2]Sheet3!$G:$CZ,93,0)</f>
        <v>0</v>
      </c>
      <c r="DE629" s="14">
        <f>VLOOKUP($B629,[2]Sheet3!$G:$CZ,94,0)</f>
        <v>0</v>
      </c>
      <c r="DF629" s="14">
        <f>VLOOKUP($B629,[2]Sheet3!$G:$CZ,95,0)</f>
        <v>0</v>
      </c>
      <c r="DG629" s="14">
        <f>VLOOKUP($B629,[2]Sheet3!$G:$CZ,96,0)</f>
        <v>0</v>
      </c>
      <c r="DH629" s="14">
        <f>VLOOKUP($B629,[2]Sheet3!$G:$CZ,97,0)</f>
        <v>0</v>
      </c>
      <c r="DI629" s="14">
        <f>VLOOKUP($B629,[2]Sheet3!$G:$CZ,98,0)</f>
        <v>0</v>
      </c>
    </row>
    <row r="630" spans="1:113" x14ac:dyDescent="0.3">
      <c r="A630" s="9" t="str">
        <f t="shared" si="29"/>
        <v>NE3125</v>
      </c>
      <c r="B630" s="15" t="s">
        <v>1691</v>
      </c>
      <c r="C630" s="15" t="s">
        <v>1692</v>
      </c>
      <c r="F630" s="7" t="s">
        <v>15</v>
      </c>
      <c r="G630" s="12" t="s">
        <v>4125</v>
      </c>
      <c r="H630" s="12" t="str">
        <f>VLOOKUP($B630,[1]Sheet1!$A:$G,5,0)</f>
        <v>Prince.kumar@redintongroup.com</v>
      </c>
      <c r="I630" s="12" t="str">
        <f>VLOOKUP($B630,[1]Sheet1!$A:$G,7,0)</f>
        <v>sidharth.eknath@redingtongroup.com</v>
      </c>
      <c r="J630" s="12" t="s">
        <v>82</v>
      </c>
      <c r="K630" s="7"/>
      <c r="L630" s="7"/>
      <c r="M630" s="8"/>
      <c r="N630" s="7" t="str">
        <f t="shared" si="27"/>
        <v>Prince.kumar@redintongroup.com; sidharth.eknath@redingtongroup.com; nilesh.phirke@redingtongroup.com;christopher.joseph@redingtongroup.com</v>
      </c>
      <c r="O630" s="7" t="str">
        <f t="shared" si="28"/>
        <v>NE3125</v>
      </c>
      <c r="P630" s="8" t="s">
        <v>5215</v>
      </c>
      <c r="Q630" s="14">
        <f>VLOOKUP($B630,[2]Sheet3!$G:$CZ,2,0)</f>
        <v>2400300323</v>
      </c>
      <c r="R630" s="14">
        <f>VLOOKUP($B630,[2]Sheet3!$G:$CZ,3,0)</f>
        <v>2400300321</v>
      </c>
      <c r="S630" s="14">
        <f>VLOOKUP($B630,[2]Sheet3!$G:$CZ,4,0)</f>
        <v>2400303694</v>
      </c>
      <c r="T630" s="14">
        <f>VLOOKUP($B630,[2]Sheet3!$G:$CZ,5,0)</f>
        <v>0</v>
      </c>
      <c r="U630" s="14">
        <f>VLOOKUP($B630,[2]Sheet3!$G:$CZ,6,0)</f>
        <v>0</v>
      </c>
      <c r="V630" s="14">
        <f>VLOOKUP($B630,[2]Sheet3!$G:$CZ,7,0)</f>
        <v>0</v>
      </c>
      <c r="W630" s="14">
        <f>VLOOKUP($B630,[2]Sheet3!$G:$CZ,8,0)</f>
        <v>0</v>
      </c>
      <c r="X630" s="14">
        <f>VLOOKUP($B630,[2]Sheet3!$G:$CZ,9,0)</f>
        <v>0</v>
      </c>
      <c r="Y630" s="14">
        <f>VLOOKUP($B630,[2]Sheet3!$G:$CZ,10,0)</f>
        <v>0</v>
      </c>
      <c r="Z630" s="14">
        <f>VLOOKUP($B630,[2]Sheet3!$G:$CZ,11,0)</f>
        <v>0</v>
      </c>
      <c r="AA630" s="14">
        <f>VLOOKUP($B630,[2]Sheet3!$G:$CZ,12,0)</f>
        <v>0</v>
      </c>
      <c r="AB630" s="14">
        <f>VLOOKUP($B630,[2]Sheet3!$G:$CZ,13,0)</f>
        <v>0</v>
      </c>
      <c r="AC630" s="14">
        <f>VLOOKUP($B630,[2]Sheet3!$G:$CZ,14,0)</f>
        <v>0</v>
      </c>
      <c r="AD630" s="14">
        <f>VLOOKUP($B630,[2]Sheet3!$G:$CZ,15,0)</f>
        <v>0</v>
      </c>
      <c r="AE630" s="14">
        <f>VLOOKUP($B630,[2]Sheet3!$G:$CZ,16,0)</f>
        <v>0</v>
      </c>
      <c r="AF630" s="14">
        <f>VLOOKUP($B630,[2]Sheet3!$G:$CZ,17,0)</f>
        <v>0</v>
      </c>
      <c r="AG630" s="14">
        <f>VLOOKUP($B630,[2]Sheet3!$G:$CZ,18,0)</f>
        <v>0</v>
      </c>
      <c r="AH630" s="14">
        <f>VLOOKUP($B630,[2]Sheet3!$G:$CZ,19,0)</f>
        <v>0</v>
      </c>
      <c r="AI630" s="14">
        <f>VLOOKUP($B630,[2]Sheet3!$G:$CZ,20,0)</f>
        <v>0</v>
      </c>
      <c r="AJ630" s="14">
        <f>VLOOKUP($B630,[2]Sheet3!$G:$CZ,21,0)</f>
        <v>0</v>
      </c>
      <c r="AK630" s="14">
        <f>VLOOKUP($B630,[2]Sheet3!$G:$CZ,22,0)</f>
        <v>0</v>
      </c>
      <c r="AL630" s="14">
        <f>VLOOKUP($B630,[2]Sheet3!$G:$CZ,23,0)</f>
        <v>0</v>
      </c>
      <c r="AM630" s="14">
        <f>VLOOKUP($B630,[2]Sheet3!$G:$CZ,24,0)</f>
        <v>0</v>
      </c>
      <c r="AN630" s="14">
        <f>VLOOKUP($B630,[2]Sheet3!$G:$CZ,25,0)</f>
        <v>0</v>
      </c>
      <c r="AO630" s="14">
        <f>VLOOKUP($B630,[2]Sheet3!$G:$CZ,26,0)</f>
        <v>0</v>
      </c>
      <c r="AP630" s="14">
        <f>VLOOKUP($B630,[2]Sheet3!$G:$CZ,27,0)</f>
        <v>0</v>
      </c>
      <c r="AQ630" s="14">
        <f>VLOOKUP($B630,[2]Sheet3!$G:$CZ,28,0)</f>
        <v>0</v>
      </c>
      <c r="AR630" s="14">
        <f>VLOOKUP($B630,[2]Sheet3!$G:$CZ,29,0)</f>
        <v>0</v>
      </c>
      <c r="AS630" s="14">
        <f>VLOOKUP($B630,[2]Sheet3!$G:$CZ,30,0)</f>
        <v>0</v>
      </c>
      <c r="AT630" s="14">
        <f>VLOOKUP($B630,[2]Sheet3!$G:$CZ,31,0)</f>
        <v>0</v>
      </c>
      <c r="AU630" s="14">
        <f>VLOOKUP($B630,[2]Sheet3!$G:$CZ,32,0)</f>
        <v>0</v>
      </c>
      <c r="AV630" s="14">
        <f>VLOOKUP($B630,[2]Sheet3!$G:$CZ,33,0)</f>
        <v>0</v>
      </c>
      <c r="AW630" s="14">
        <f>VLOOKUP($B630,[2]Sheet3!$G:$CZ,34,0)</f>
        <v>0</v>
      </c>
      <c r="AX630" s="14">
        <f>VLOOKUP($B630,[2]Sheet3!$G:$CZ,35,0)</f>
        <v>0</v>
      </c>
      <c r="AY630" s="14">
        <f>VLOOKUP($B630,[2]Sheet3!$G:$CZ,36,0)</f>
        <v>0</v>
      </c>
      <c r="AZ630" s="14">
        <f>VLOOKUP($B630,[2]Sheet3!$G:$CZ,37,0)</f>
        <v>0</v>
      </c>
      <c r="BA630" s="14">
        <f>VLOOKUP($B630,[2]Sheet3!$G:$CZ,38,0)</f>
        <v>0</v>
      </c>
      <c r="BB630" s="14">
        <f>VLOOKUP($B630,[2]Sheet3!$G:$CZ,39,0)</f>
        <v>0</v>
      </c>
      <c r="BC630" s="14">
        <f>VLOOKUP($B630,[2]Sheet3!$G:$CZ,40,0)</f>
        <v>0</v>
      </c>
      <c r="BD630" s="14">
        <f>VLOOKUP($B630,[2]Sheet3!$G:$CZ,41,0)</f>
        <v>0</v>
      </c>
      <c r="BE630" s="14">
        <f>VLOOKUP($B630,[2]Sheet3!$G:$CZ,42,0)</f>
        <v>0</v>
      </c>
      <c r="BF630" s="14">
        <f>VLOOKUP($B630,[2]Sheet3!$G:$CZ,43,0)</f>
        <v>0</v>
      </c>
      <c r="BG630" s="14">
        <f>VLOOKUP($B630,[2]Sheet3!$G:$CZ,44,0)</f>
        <v>0</v>
      </c>
      <c r="BH630" s="14">
        <f>VLOOKUP($B630,[2]Sheet3!$G:$CZ,45,0)</f>
        <v>0</v>
      </c>
      <c r="BI630" s="14">
        <f>VLOOKUP($B630,[2]Sheet3!$G:$CZ,46,0)</f>
        <v>0</v>
      </c>
      <c r="BJ630" s="14">
        <f>VLOOKUP($B630,[2]Sheet3!$G:$CZ,47,0)</f>
        <v>0</v>
      </c>
      <c r="BK630" s="14">
        <f>VLOOKUP($B630,[2]Sheet3!$G:$CZ,48,0)</f>
        <v>0</v>
      </c>
      <c r="BL630" s="14">
        <f>VLOOKUP($B630,[2]Sheet3!$G:$CZ,49,0)</f>
        <v>0</v>
      </c>
      <c r="BM630" s="14">
        <f>VLOOKUP($B630,[2]Sheet3!$G:$CZ,50,0)</f>
        <v>0</v>
      </c>
      <c r="BN630" s="14">
        <f>VLOOKUP($B630,[2]Sheet3!$G:$CZ,51,0)</f>
        <v>0</v>
      </c>
      <c r="BO630" s="14">
        <f>VLOOKUP($B630,[2]Sheet3!$G:$CZ,52,0)</f>
        <v>0</v>
      </c>
      <c r="BP630" s="14">
        <f>VLOOKUP($B630,[2]Sheet3!$G:$CZ,53,0)</f>
        <v>0</v>
      </c>
      <c r="BQ630" s="14">
        <f>VLOOKUP($B630,[2]Sheet3!$G:$CZ,54,0)</f>
        <v>0</v>
      </c>
      <c r="BR630" s="14">
        <f>VLOOKUP($B630,[2]Sheet3!$G:$CZ,55,0)</f>
        <v>0</v>
      </c>
      <c r="BS630" s="14">
        <f>VLOOKUP($B630,[2]Sheet3!$G:$CZ,56,0)</f>
        <v>0</v>
      </c>
      <c r="BT630" s="14">
        <f>VLOOKUP($B630,[2]Sheet3!$G:$CZ,57,0)</f>
        <v>0</v>
      </c>
      <c r="BU630" s="14">
        <f>VLOOKUP($B630,[2]Sheet3!$G:$CZ,58,0)</f>
        <v>0</v>
      </c>
      <c r="BV630" s="14">
        <f>VLOOKUP($B630,[2]Sheet3!$G:$CZ,59,0)</f>
        <v>0</v>
      </c>
      <c r="BW630" s="14">
        <f>VLOOKUP($B630,[2]Sheet3!$G:$CZ,60,0)</f>
        <v>0</v>
      </c>
      <c r="BX630" s="14">
        <f>VLOOKUP($B630,[2]Sheet3!$G:$CZ,61,0)</f>
        <v>0</v>
      </c>
      <c r="BY630" s="14">
        <f>VLOOKUP($B630,[2]Sheet3!$G:$CZ,62,0)</f>
        <v>0</v>
      </c>
      <c r="BZ630" s="14">
        <f>VLOOKUP($B630,[2]Sheet3!$G:$CZ,63,0)</f>
        <v>0</v>
      </c>
      <c r="CA630" s="14">
        <f>VLOOKUP($B630,[2]Sheet3!$G:$CZ,64,0)</f>
        <v>0</v>
      </c>
      <c r="CB630" s="14">
        <f>VLOOKUP($B630,[2]Sheet3!$G:$CZ,65,0)</f>
        <v>0</v>
      </c>
      <c r="CC630" s="14">
        <f>VLOOKUP($B630,[2]Sheet3!$G:$CZ,66,0)</f>
        <v>0</v>
      </c>
      <c r="CD630" s="14">
        <f>VLOOKUP($B630,[2]Sheet3!$G:$CZ,67,0)</f>
        <v>0</v>
      </c>
      <c r="CE630" s="14">
        <f>VLOOKUP($B630,[2]Sheet3!$G:$CZ,68,0)</f>
        <v>0</v>
      </c>
      <c r="CF630" s="14">
        <f>VLOOKUP($B630,[2]Sheet3!$G:$CZ,69,0)</f>
        <v>0</v>
      </c>
      <c r="CG630" s="14">
        <f>VLOOKUP($B630,[2]Sheet3!$G:$CZ,70,0)</f>
        <v>0</v>
      </c>
      <c r="CH630" s="14">
        <f>VLOOKUP($B630,[2]Sheet3!$G:$CZ,71,0)</f>
        <v>0</v>
      </c>
      <c r="CI630" s="14">
        <f>VLOOKUP($B630,[2]Sheet3!$G:$CZ,72,0)</f>
        <v>0</v>
      </c>
      <c r="CJ630" s="14">
        <f>VLOOKUP($B630,[2]Sheet3!$G:$CZ,73,0)</f>
        <v>0</v>
      </c>
      <c r="CK630" s="14">
        <f>VLOOKUP($B630,[2]Sheet3!$G:$CZ,74,0)</f>
        <v>0</v>
      </c>
      <c r="CL630" s="14">
        <f>VLOOKUP($B630,[2]Sheet3!$G:$CZ,75,0)</f>
        <v>0</v>
      </c>
      <c r="CM630" s="14">
        <f>VLOOKUP($B630,[2]Sheet3!$G:$CZ,76,0)</f>
        <v>0</v>
      </c>
      <c r="CN630" s="14">
        <f>VLOOKUP($B630,[2]Sheet3!$G:$CZ,77,0)</f>
        <v>0</v>
      </c>
      <c r="CO630" s="14">
        <f>VLOOKUP($B630,[2]Sheet3!$G:$CZ,78,0)</f>
        <v>0</v>
      </c>
      <c r="CP630" s="14">
        <f>VLOOKUP($B630,[2]Sheet3!$G:$CZ,79,0)</f>
        <v>0</v>
      </c>
      <c r="CQ630" s="14">
        <f>VLOOKUP($B630,[2]Sheet3!$G:$CZ,80,0)</f>
        <v>0</v>
      </c>
      <c r="CR630" s="14">
        <f>VLOOKUP($B630,[2]Sheet3!$G:$CZ,81,0)</f>
        <v>0</v>
      </c>
      <c r="CS630" s="14">
        <f>VLOOKUP($B630,[2]Sheet3!$G:$CZ,82,0)</f>
        <v>0</v>
      </c>
      <c r="CT630" s="14">
        <f>VLOOKUP($B630,[2]Sheet3!$G:$CZ,83,0)</f>
        <v>0</v>
      </c>
      <c r="CU630" s="14">
        <f>VLOOKUP($B630,[2]Sheet3!$G:$CZ,84,0)</f>
        <v>0</v>
      </c>
      <c r="CV630" s="14">
        <f>VLOOKUP($B630,[2]Sheet3!$G:$CZ,85,0)</f>
        <v>0</v>
      </c>
      <c r="CW630" s="14">
        <f>VLOOKUP($B630,[2]Sheet3!$G:$CZ,86,0)</f>
        <v>0</v>
      </c>
      <c r="CX630" s="14">
        <f>VLOOKUP($B630,[2]Sheet3!$G:$CZ,87,0)</f>
        <v>0</v>
      </c>
      <c r="CY630" s="14">
        <f>VLOOKUP($B630,[2]Sheet3!$G:$CZ,88,0)</f>
        <v>0</v>
      </c>
      <c r="CZ630" s="14">
        <f>VLOOKUP($B630,[2]Sheet3!$G:$CZ,89,0)</f>
        <v>0</v>
      </c>
      <c r="DA630" s="14">
        <f>VLOOKUP($B630,[2]Sheet3!$G:$CZ,90,0)</f>
        <v>0</v>
      </c>
      <c r="DB630" s="14">
        <f>VLOOKUP($B630,[2]Sheet3!$G:$CZ,91,0)</f>
        <v>0</v>
      </c>
      <c r="DC630" s="14">
        <f>VLOOKUP($B630,[2]Sheet3!$G:$CZ,92,0)</f>
        <v>0</v>
      </c>
      <c r="DD630" s="14">
        <f>VLOOKUP($B630,[2]Sheet3!$G:$CZ,93,0)</f>
        <v>0</v>
      </c>
      <c r="DE630" s="14">
        <f>VLOOKUP($B630,[2]Sheet3!$G:$CZ,94,0)</f>
        <v>0</v>
      </c>
      <c r="DF630" s="14">
        <f>VLOOKUP($B630,[2]Sheet3!$G:$CZ,95,0)</f>
        <v>0</v>
      </c>
      <c r="DG630" s="14">
        <f>VLOOKUP($B630,[2]Sheet3!$G:$CZ,96,0)</f>
        <v>0</v>
      </c>
      <c r="DH630" s="14">
        <f>VLOOKUP($B630,[2]Sheet3!$G:$CZ,97,0)</f>
        <v>0</v>
      </c>
      <c r="DI630" s="14">
        <f>VLOOKUP($B630,[2]Sheet3!$G:$CZ,98,0)</f>
        <v>0</v>
      </c>
    </row>
    <row r="631" spans="1:113" x14ac:dyDescent="0.3">
      <c r="A631" s="9" t="str">
        <f t="shared" si="29"/>
        <v>W23010</v>
      </c>
      <c r="B631" s="15" t="s">
        <v>1693</v>
      </c>
      <c r="C631" s="15" t="s">
        <v>1694</v>
      </c>
      <c r="F631" s="7" t="s">
        <v>15</v>
      </c>
      <c r="G631" s="12" t="s">
        <v>4126</v>
      </c>
      <c r="H631" s="12" t="str">
        <f>VLOOKUP($B631,[1]Sheet1!$A:$G,5,0)</f>
        <v>santosh.desai@redingtongroup.com</v>
      </c>
      <c r="I631" s="12" t="str">
        <f>VLOOKUP($B631,[1]Sheet1!$A:$G,7,0)</f>
        <v>dilip.vishwa@redingtongroup.com</v>
      </c>
      <c r="J631" s="12" t="s">
        <v>82</v>
      </c>
      <c r="K631" s="7"/>
      <c r="L631" s="7"/>
      <c r="M631" s="8"/>
      <c r="N631" s="7" t="str">
        <f t="shared" si="27"/>
        <v>santosh.desai@redingtongroup.com; dilip.vishwa@redingtongroup.com; nilesh.phirke@redingtongroup.com;christopher.joseph@redingtongroup.com</v>
      </c>
      <c r="O631" s="7" t="str">
        <f t="shared" si="28"/>
        <v>W23010</v>
      </c>
      <c r="P631" s="8" t="s">
        <v>5215</v>
      </c>
      <c r="Q631" s="14">
        <f>VLOOKUP($B631,[2]Sheet3!$G:$CZ,2,0)</f>
        <v>2400302077</v>
      </c>
      <c r="R631" s="14">
        <f>VLOOKUP($B631,[2]Sheet3!$G:$CZ,3,0)</f>
        <v>2400301181</v>
      </c>
      <c r="S631" s="14">
        <f>VLOOKUP($B631,[2]Sheet3!$G:$CZ,4,0)</f>
        <v>2400301666</v>
      </c>
      <c r="T631" s="14">
        <f>VLOOKUP($B631,[2]Sheet3!$G:$CZ,5,0)</f>
        <v>0</v>
      </c>
      <c r="U631" s="14">
        <f>VLOOKUP($B631,[2]Sheet3!$G:$CZ,6,0)</f>
        <v>0</v>
      </c>
      <c r="V631" s="14">
        <f>VLOOKUP($B631,[2]Sheet3!$G:$CZ,7,0)</f>
        <v>0</v>
      </c>
      <c r="W631" s="14">
        <f>VLOOKUP($B631,[2]Sheet3!$G:$CZ,8,0)</f>
        <v>0</v>
      </c>
      <c r="X631" s="14">
        <f>VLOOKUP($B631,[2]Sheet3!$G:$CZ,9,0)</f>
        <v>0</v>
      </c>
      <c r="Y631" s="14">
        <f>VLOOKUP($B631,[2]Sheet3!$G:$CZ,10,0)</f>
        <v>0</v>
      </c>
      <c r="Z631" s="14">
        <f>VLOOKUP($B631,[2]Sheet3!$G:$CZ,11,0)</f>
        <v>0</v>
      </c>
      <c r="AA631" s="14">
        <f>VLOOKUP($B631,[2]Sheet3!$G:$CZ,12,0)</f>
        <v>0</v>
      </c>
      <c r="AB631" s="14">
        <f>VLOOKUP($B631,[2]Sheet3!$G:$CZ,13,0)</f>
        <v>0</v>
      </c>
      <c r="AC631" s="14">
        <f>VLOOKUP($B631,[2]Sheet3!$G:$CZ,14,0)</f>
        <v>0</v>
      </c>
      <c r="AD631" s="14">
        <f>VLOOKUP($B631,[2]Sheet3!$G:$CZ,15,0)</f>
        <v>0</v>
      </c>
      <c r="AE631" s="14">
        <f>VLOOKUP($B631,[2]Sheet3!$G:$CZ,16,0)</f>
        <v>0</v>
      </c>
      <c r="AF631" s="14">
        <f>VLOOKUP($B631,[2]Sheet3!$G:$CZ,17,0)</f>
        <v>0</v>
      </c>
      <c r="AG631" s="14">
        <f>VLOOKUP($B631,[2]Sheet3!$G:$CZ,18,0)</f>
        <v>0</v>
      </c>
      <c r="AH631" s="14">
        <f>VLOOKUP($B631,[2]Sheet3!$G:$CZ,19,0)</f>
        <v>0</v>
      </c>
      <c r="AI631" s="14">
        <f>VLOOKUP($B631,[2]Sheet3!$G:$CZ,20,0)</f>
        <v>0</v>
      </c>
      <c r="AJ631" s="14">
        <f>VLOOKUP($B631,[2]Sheet3!$G:$CZ,21,0)</f>
        <v>0</v>
      </c>
      <c r="AK631" s="14">
        <f>VLOOKUP($B631,[2]Sheet3!$G:$CZ,22,0)</f>
        <v>0</v>
      </c>
      <c r="AL631" s="14">
        <f>VLOOKUP($B631,[2]Sheet3!$G:$CZ,23,0)</f>
        <v>0</v>
      </c>
      <c r="AM631" s="14">
        <f>VLOOKUP($B631,[2]Sheet3!$G:$CZ,24,0)</f>
        <v>0</v>
      </c>
      <c r="AN631" s="14">
        <f>VLOOKUP($B631,[2]Sheet3!$G:$CZ,25,0)</f>
        <v>0</v>
      </c>
      <c r="AO631" s="14">
        <f>VLOOKUP($B631,[2]Sheet3!$G:$CZ,26,0)</f>
        <v>0</v>
      </c>
      <c r="AP631" s="14">
        <f>VLOOKUP($B631,[2]Sheet3!$G:$CZ,27,0)</f>
        <v>0</v>
      </c>
      <c r="AQ631" s="14">
        <f>VLOOKUP($B631,[2]Sheet3!$G:$CZ,28,0)</f>
        <v>0</v>
      </c>
      <c r="AR631" s="14">
        <f>VLOOKUP($B631,[2]Sheet3!$G:$CZ,29,0)</f>
        <v>0</v>
      </c>
      <c r="AS631" s="14">
        <f>VLOOKUP($B631,[2]Sheet3!$G:$CZ,30,0)</f>
        <v>0</v>
      </c>
      <c r="AT631" s="14">
        <f>VLOOKUP($B631,[2]Sheet3!$G:$CZ,31,0)</f>
        <v>0</v>
      </c>
      <c r="AU631" s="14">
        <f>VLOOKUP($B631,[2]Sheet3!$G:$CZ,32,0)</f>
        <v>0</v>
      </c>
      <c r="AV631" s="14">
        <f>VLOOKUP($B631,[2]Sheet3!$G:$CZ,33,0)</f>
        <v>0</v>
      </c>
      <c r="AW631" s="14">
        <f>VLOOKUP($B631,[2]Sheet3!$G:$CZ,34,0)</f>
        <v>0</v>
      </c>
      <c r="AX631" s="14">
        <f>VLOOKUP($B631,[2]Sheet3!$G:$CZ,35,0)</f>
        <v>0</v>
      </c>
      <c r="AY631" s="14">
        <f>VLOOKUP($B631,[2]Sheet3!$G:$CZ,36,0)</f>
        <v>0</v>
      </c>
      <c r="AZ631" s="14">
        <f>VLOOKUP($B631,[2]Sheet3!$G:$CZ,37,0)</f>
        <v>0</v>
      </c>
      <c r="BA631" s="14">
        <f>VLOOKUP($B631,[2]Sheet3!$G:$CZ,38,0)</f>
        <v>0</v>
      </c>
      <c r="BB631" s="14">
        <f>VLOOKUP($B631,[2]Sheet3!$G:$CZ,39,0)</f>
        <v>0</v>
      </c>
      <c r="BC631" s="14">
        <f>VLOOKUP($B631,[2]Sheet3!$G:$CZ,40,0)</f>
        <v>0</v>
      </c>
      <c r="BD631" s="14">
        <f>VLOOKUP($B631,[2]Sheet3!$G:$CZ,41,0)</f>
        <v>0</v>
      </c>
      <c r="BE631" s="14">
        <f>VLOOKUP($B631,[2]Sheet3!$G:$CZ,42,0)</f>
        <v>0</v>
      </c>
      <c r="BF631" s="14">
        <f>VLOOKUP($B631,[2]Sheet3!$G:$CZ,43,0)</f>
        <v>0</v>
      </c>
      <c r="BG631" s="14">
        <f>VLOOKUP($B631,[2]Sheet3!$G:$CZ,44,0)</f>
        <v>0</v>
      </c>
      <c r="BH631" s="14">
        <f>VLOOKUP($B631,[2]Sheet3!$G:$CZ,45,0)</f>
        <v>0</v>
      </c>
      <c r="BI631" s="14">
        <f>VLOOKUP($B631,[2]Sheet3!$G:$CZ,46,0)</f>
        <v>0</v>
      </c>
      <c r="BJ631" s="14">
        <f>VLOOKUP($B631,[2]Sheet3!$G:$CZ,47,0)</f>
        <v>0</v>
      </c>
      <c r="BK631" s="14">
        <f>VLOOKUP($B631,[2]Sheet3!$G:$CZ,48,0)</f>
        <v>0</v>
      </c>
      <c r="BL631" s="14">
        <f>VLOOKUP($B631,[2]Sheet3!$G:$CZ,49,0)</f>
        <v>0</v>
      </c>
      <c r="BM631" s="14">
        <f>VLOOKUP($B631,[2]Sheet3!$G:$CZ,50,0)</f>
        <v>0</v>
      </c>
      <c r="BN631" s="14">
        <f>VLOOKUP($B631,[2]Sheet3!$G:$CZ,51,0)</f>
        <v>0</v>
      </c>
      <c r="BO631" s="14">
        <f>VLOOKUP($B631,[2]Sheet3!$G:$CZ,52,0)</f>
        <v>0</v>
      </c>
      <c r="BP631" s="14">
        <f>VLOOKUP($B631,[2]Sheet3!$G:$CZ,53,0)</f>
        <v>0</v>
      </c>
      <c r="BQ631" s="14">
        <f>VLOOKUP($B631,[2]Sheet3!$G:$CZ,54,0)</f>
        <v>0</v>
      </c>
      <c r="BR631" s="14">
        <f>VLOOKUP($B631,[2]Sheet3!$G:$CZ,55,0)</f>
        <v>0</v>
      </c>
      <c r="BS631" s="14">
        <f>VLOOKUP($B631,[2]Sheet3!$G:$CZ,56,0)</f>
        <v>0</v>
      </c>
      <c r="BT631" s="14">
        <f>VLOOKUP($B631,[2]Sheet3!$G:$CZ,57,0)</f>
        <v>0</v>
      </c>
      <c r="BU631" s="14">
        <f>VLOOKUP($B631,[2]Sheet3!$G:$CZ,58,0)</f>
        <v>0</v>
      </c>
      <c r="BV631" s="14">
        <f>VLOOKUP($B631,[2]Sheet3!$G:$CZ,59,0)</f>
        <v>0</v>
      </c>
      <c r="BW631" s="14">
        <f>VLOOKUP($B631,[2]Sheet3!$G:$CZ,60,0)</f>
        <v>0</v>
      </c>
      <c r="BX631" s="14">
        <f>VLOOKUP($B631,[2]Sheet3!$G:$CZ,61,0)</f>
        <v>0</v>
      </c>
      <c r="BY631" s="14">
        <f>VLOOKUP($B631,[2]Sheet3!$G:$CZ,62,0)</f>
        <v>0</v>
      </c>
      <c r="BZ631" s="14">
        <f>VLOOKUP($B631,[2]Sheet3!$G:$CZ,63,0)</f>
        <v>0</v>
      </c>
      <c r="CA631" s="14">
        <f>VLOOKUP($B631,[2]Sheet3!$G:$CZ,64,0)</f>
        <v>0</v>
      </c>
      <c r="CB631" s="14">
        <f>VLOOKUP($B631,[2]Sheet3!$G:$CZ,65,0)</f>
        <v>0</v>
      </c>
      <c r="CC631" s="14">
        <f>VLOOKUP($B631,[2]Sheet3!$G:$CZ,66,0)</f>
        <v>0</v>
      </c>
      <c r="CD631" s="14">
        <f>VLOOKUP($B631,[2]Sheet3!$G:$CZ,67,0)</f>
        <v>0</v>
      </c>
      <c r="CE631" s="14">
        <f>VLOOKUP($B631,[2]Sheet3!$G:$CZ,68,0)</f>
        <v>0</v>
      </c>
      <c r="CF631" s="14">
        <f>VLOOKUP($B631,[2]Sheet3!$G:$CZ,69,0)</f>
        <v>0</v>
      </c>
      <c r="CG631" s="14">
        <f>VLOOKUP($B631,[2]Sheet3!$G:$CZ,70,0)</f>
        <v>0</v>
      </c>
      <c r="CH631" s="14">
        <f>VLOOKUP($B631,[2]Sheet3!$G:$CZ,71,0)</f>
        <v>0</v>
      </c>
      <c r="CI631" s="14">
        <f>VLOOKUP($B631,[2]Sheet3!$G:$CZ,72,0)</f>
        <v>0</v>
      </c>
      <c r="CJ631" s="14">
        <f>VLOOKUP($B631,[2]Sheet3!$G:$CZ,73,0)</f>
        <v>0</v>
      </c>
      <c r="CK631" s="14">
        <f>VLOOKUP($B631,[2]Sheet3!$G:$CZ,74,0)</f>
        <v>0</v>
      </c>
      <c r="CL631" s="14">
        <f>VLOOKUP($B631,[2]Sheet3!$G:$CZ,75,0)</f>
        <v>0</v>
      </c>
      <c r="CM631" s="14">
        <f>VLOOKUP($B631,[2]Sheet3!$G:$CZ,76,0)</f>
        <v>0</v>
      </c>
      <c r="CN631" s="14">
        <f>VLOOKUP($B631,[2]Sheet3!$G:$CZ,77,0)</f>
        <v>0</v>
      </c>
      <c r="CO631" s="14">
        <f>VLOOKUP($B631,[2]Sheet3!$G:$CZ,78,0)</f>
        <v>0</v>
      </c>
      <c r="CP631" s="14">
        <f>VLOOKUP($B631,[2]Sheet3!$G:$CZ,79,0)</f>
        <v>0</v>
      </c>
      <c r="CQ631" s="14">
        <f>VLOOKUP($B631,[2]Sheet3!$G:$CZ,80,0)</f>
        <v>0</v>
      </c>
      <c r="CR631" s="14">
        <f>VLOOKUP($B631,[2]Sheet3!$G:$CZ,81,0)</f>
        <v>0</v>
      </c>
      <c r="CS631" s="14">
        <f>VLOOKUP($B631,[2]Sheet3!$G:$CZ,82,0)</f>
        <v>0</v>
      </c>
      <c r="CT631" s="14">
        <f>VLOOKUP($B631,[2]Sheet3!$G:$CZ,83,0)</f>
        <v>0</v>
      </c>
      <c r="CU631" s="14">
        <f>VLOOKUP($B631,[2]Sheet3!$G:$CZ,84,0)</f>
        <v>0</v>
      </c>
      <c r="CV631" s="14">
        <f>VLOOKUP($B631,[2]Sheet3!$G:$CZ,85,0)</f>
        <v>0</v>
      </c>
      <c r="CW631" s="14">
        <f>VLOOKUP($B631,[2]Sheet3!$G:$CZ,86,0)</f>
        <v>0</v>
      </c>
      <c r="CX631" s="14">
        <f>VLOOKUP($B631,[2]Sheet3!$G:$CZ,87,0)</f>
        <v>0</v>
      </c>
      <c r="CY631" s="14">
        <f>VLOOKUP($B631,[2]Sheet3!$G:$CZ,88,0)</f>
        <v>0</v>
      </c>
      <c r="CZ631" s="14">
        <f>VLOOKUP($B631,[2]Sheet3!$G:$CZ,89,0)</f>
        <v>0</v>
      </c>
      <c r="DA631" s="14">
        <f>VLOOKUP($B631,[2]Sheet3!$G:$CZ,90,0)</f>
        <v>0</v>
      </c>
      <c r="DB631" s="14">
        <f>VLOOKUP($B631,[2]Sheet3!$G:$CZ,91,0)</f>
        <v>0</v>
      </c>
      <c r="DC631" s="14">
        <f>VLOOKUP($B631,[2]Sheet3!$G:$CZ,92,0)</f>
        <v>0</v>
      </c>
      <c r="DD631" s="14">
        <f>VLOOKUP($B631,[2]Sheet3!$G:$CZ,93,0)</f>
        <v>0</v>
      </c>
      <c r="DE631" s="14">
        <f>VLOOKUP($B631,[2]Sheet3!$G:$CZ,94,0)</f>
        <v>0</v>
      </c>
      <c r="DF631" s="14">
        <f>VLOOKUP($B631,[2]Sheet3!$G:$CZ,95,0)</f>
        <v>0</v>
      </c>
      <c r="DG631" s="14">
        <f>VLOOKUP($B631,[2]Sheet3!$G:$CZ,96,0)</f>
        <v>0</v>
      </c>
      <c r="DH631" s="14">
        <f>VLOOKUP($B631,[2]Sheet3!$G:$CZ,97,0)</f>
        <v>0</v>
      </c>
      <c r="DI631" s="14">
        <f>VLOOKUP($B631,[2]Sheet3!$G:$CZ,98,0)</f>
        <v>0</v>
      </c>
    </row>
    <row r="632" spans="1:113" x14ac:dyDescent="0.3">
      <c r="A632" s="9" t="str">
        <f t="shared" si="29"/>
        <v>N83723</v>
      </c>
      <c r="B632" s="15" t="s">
        <v>1695</v>
      </c>
      <c r="C632" s="15" t="s">
        <v>1696</v>
      </c>
      <c r="F632" s="7" t="s">
        <v>15</v>
      </c>
      <c r="G632" s="12" t="s">
        <v>4127</v>
      </c>
      <c r="H632" s="12" t="str">
        <f>VLOOKUP($B632,[1]Sheet1!$A:$G,5,0)</f>
        <v>rohit.jakhar@redingtongroup.com</v>
      </c>
      <c r="I632" s="12" t="str">
        <f>VLOOKUP($B632,[1]Sheet1!$A:$G,7,0)</f>
        <v>jitender.chopra@redingtongroup.com</v>
      </c>
      <c r="J632" s="12" t="s">
        <v>82</v>
      </c>
      <c r="K632" s="7"/>
      <c r="L632" s="7"/>
      <c r="M632" s="8"/>
      <c r="N632" s="7" t="str">
        <f t="shared" si="27"/>
        <v>rohit.jakhar@redingtongroup.com; jitender.chopra@redingtongroup.com; nilesh.phirke@redingtongroup.com;christopher.joseph@redingtongroup.com</v>
      </c>
      <c r="O632" s="7" t="str">
        <f t="shared" si="28"/>
        <v>N83723</v>
      </c>
      <c r="P632" s="8" t="s">
        <v>5215</v>
      </c>
      <c r="Q632" s="14">
        <f>VLOOKUP($B632,[2]Sheet3!$G:$CZ,2,0)</f>
        <v>2400303227</v>
      </c>
      <c r="R632" s="14">
        <f>VLOOKUP($B632,[2]Sheet3!$G:$CZ,3,0)</f>
        <v>2400303229</v>
      </c>
      <c r="S632" s="14">
        <f>VLOOKUP($B632,[2]Sheet3!$G:$CZ,4,0)</f>
        <v>2400303124</v>
      </c>
      <c r="T632" s="14">
        <f>VLOOKUP($B632,[2]Sheet3!$G:$CZ,5,0)</f>
        <v>2400303122</v>
      </c>
      <c r="U632" s="14">
        <f>VLOOKUP($B632,[2]Sheet3!$G:$CZ,6,0)</f>
        <v>2400303224</v>
      </c>
      <c r="V632" s="14">
        <f>VLOOKUP($B632,[2]Sheet3!$G:$CZ,7,0)</f>
        <v>2400303727</v>
      </c>
      <c r="W632" s="14">
        <f>VLOOKUP($B632,[2]Sheet3!$G:$CZ,8,0)</f>
        <v>0</v>
      </c>
      <c r="X632" s="14">
        <f>VLOOKUP($B632,[2]Sheet3!$G:$CZ,9,0)</f>
        <v>0</v>
      </c>
      <c r="Y632" s="14">
        <f>VLOOKUP($B632,[2]Sheet3!$G:$CZ,10,0)</f>
        <v>0</v>
      </c>
      <c r="Z632" s="14">
        <f>VLOOKUP($B632,[2]Sheet3!$G:$CZ,11,0)</f>
        <v>0</v>
      </c>
      <c r="AA632" s="14">
        <f>VLOOKUP($B632,[2]Sheet3!$G:$CZ,12,0)</f>
        <v>0</v>
      </c>
      <c r="AB632" s="14">
        <f>VLOOKUP($B632,[2]Sheet3!$G:$CZ,13,0)</f>
        <v>0</v>
      </c>
      <c r="AC632" s="14">
        <f>VLOOKUP($B632,[2]Sheet3!$G:$CZ,14,0)</f>
        <v>0</v>
      </c>
      <c r="AD632" s="14">
        <f>VLOOKUP($B632,[2]Sheet3!$G:$CZ,15,0)</f>
        <v>0</v>
      </c>
      <c r="AE632" s="14">
        <f>VLOOKUP($B632,[2]Sheet3!$G:$CZ,16,0)</f>
        <v>0</v>
      </c>
      <c r="AF632" s="14">
        <f>VLOOKUP($B632,[2]Sheet3!$G:$CZ,17,0)</f>
        <v>0</v>
      </c>
      <c r="AG632" s="14">
        <f>VLOOKUP($B632,[2]Sheet3!$G:$CZ,18,0)</f>
        <v>0</v>
      </c>
      <c r="AH632" s="14">
        <f>VLOOKUP($B632,[2]Sheet3!$G:$CZ,19,0)</f>
        <v>0</v>
      </c>
      <c r="AI632" s="14">
        <f>VLOOKUP($B632,[2]Sheet3!$G:$CZ,20,0)</f>
        <v>0</v>
      </c>
      <c r="AJ632" s="14">
        <f>VLOOKUP($B632,[2]Sheet3!$G:$CZ,21,0)</f>
        <v>0</v>
      </c>
      <c r="AK632" s="14">
        <f>VLOOKUP($B632,[2]Sheet3!$G:$CZ,22,0)</f>
        <v>0</v>
      </c>
      <c r="AL632" s="14">
        <f>VLOOKUP($B632,[2]Sheet3!$G:$CZ,23,0)</f>
        <v>0</v>
      </c>
      <c r="AM632" s="14">
        <f>VLOOKUP($B632,[2]Sheet3!$G:$CZ,24,0)</f>
        <v>0</v>
      </c>
      <c r="AN632" s="14">
        <f>VLOOKUP($B632,[2]Sheet3!$G:$CZ,25,0)</f>
        <v>0</v>
      </c>
      <c r="AO632" s="14">
        <f>VLOOKUP($B632,[2]Sheet3!$G:$CZ,26,0)</f>
        <v>0</v>
      </c>
      <c r="AP632" s="14">
        <f>VLOOKUP($B632,[2]Sheet3!$G:$CZ,27,0)</f>
        <v>0</v>
      </c>
      <c r="AQ632" s="14">
        <f>VLOOKUP($B632,[2]Sheet3!$G:$CZ,28,0)</f>
        <v>0</v>
      </c>
      <c r="AR632" s="14">
        <f>VLOOKUP($B632,[2]Sheet3!$G:$CZ,29,0)</f>
        <v>0</v>
      </c>
      <c r="AS632" s="14">
        <f>VLOOKUP($B632,[2]Sheet3!$G:$CZ,30,0)</f>
        <v>0</v>
      </c>
      <c r="AT632" s="14">
        <f>VLOOKUP($B632,[2]Sheet3!$G:$CZ,31,0)</f>
        <v>0</v>
      </c>
      <c r="AU632" s="14">
        <f>VLOOKUP($B632,[2]Sheet3!$G:$CZ,32,0)</f>
        <v>0</v>
      </c>
      <c r="AV632" s="14">
        <f>VLOOKUP($B632,[2]Sheet3!$G:$CZ,33,0)</f>
        <v>0</v>
      </c>
      <c r="AW632" s="14">
        <f>VLOOKUP($B632,[2]Sheet3!$G:$CZ,34,0)</f>
        <v>0</v>
      </c>
      <c r="AX632" s="14">
        <f>VLOOKUP($B632,[2]Sheet3!$G:$CZ,35,0)</f>
        <v>0</v>
      </c>
      <c r="AY632" s="14">
        <f>VLOOKUP($B632,[2]Sheet3!$G:$CZ,36,0)</f>
        <v>0</v>
      </c>
      <c r="AZ632" s="14">
        <f>VLOOKUP($B632,[2]Sheet3!$G:$CZ,37,0)</f>
        <v>0</v>
      </c>
      <c r="BA632" s="14">
        <f>VLOOKUP($B632,[2]Sheet3!$G:$CZ,38,0)</f>
        <v>0</v>
      </c>
      <c r="BB632" s="14">
        <f>VLOOKUP($B632,[2]Sheet3!$G:$CZ,39,0)</f>
        <v>0</v>
      </c>
      <c r="BC632" s="14">
        <f>VLOOKUP($B632,[2]Sheet3!$G:$CZ,40,0)</f>
        <v>0</v>
      </c>
      <c r="BD632" s="14">
        <f>VLOOKUP($B632,[2]Sheet3!$G:$CZ,41,0)</f>
        <v>0</v>
      </c>
      <c r="BE632" s="14">
        <f>VLOOKUP($B632,[2]Sheet3!$G:$CZ,42,0)</f>
        <v>0</v>
      </c>
      <c r="BF632" s="14">
        <f>VLOOKUP($B632,[2]Sheet3!$G:$CZ,43,0)</f>
        <v>0</v>
      </c>
      <c r="BG632" s="14">
        <f>VLOOKUP($B632,[2]Sheet3!$G:$CZ,44,0)</f>
        <v>0</v>
      </c>
      <c r="BH632" s="14">
        <f>VLOOKUP($B632,[2]Sheet3!$G:$CZ,45,0)</f>
        <v>0</v>
      </c>
      <c r="BI632" s="14">
        <f>VLOOKUP($B632,[2]Sheet3!$G:$CZ,46,0)</f>
        <v>0</v>
      </c>
      <c r="BJ632" s="14">
        <f>VLOOKUP($B632,[2]Sheet3!$G:$CZ,47,0)</f>
        <v>0</v>
      </c>
      <c r="BK632" s="14">
        <f>VLOOKUP($B632,[2]Sheet3!$G:$CZ,48,0)</f>
        <v>0</v>
      </c>
      <c r="BL632" s="14">
        <f>VLOOKUP($B632,[2]Sheet3!$G:$CZ,49,0)</f>
        <v>0</v>
      </c>
      <c r="BM632" s="14">
        <f>VLOOKUP($B632,[2]Sheet3!$G:$CZ,50,0)</f>
        <v>0</v>
      </c>
      <c r="BN632" s="14">
        <f>VLOOKUP($B632,[2]Sheet3!$G:$CZ,51,0)</f>
        <v>0</v>
      </c>
      <c r="BO632" s="14">
        <f>VLOOKUP($B632,[2]Sheet3!$G:$CZ,52,0)</f>
        <v>0</v>
      </c>
      <c r="BP632" s="14">
        <f>VLOOKUP($B632,[2]Sheet3!$G:$CZ,53,0)</f>
        <v>0</v>
      </c>
      <c r="BQ632" s="14">
        <f>VLOOKUP($B632,[2]Sheet3!$G:$CZ,54,0)</f>
        <v>0</v>
      </c>
      <c r="BR632" s="14">
        <f>VLOOKUP($B632,[2]Sheet3!$G:$CZ,55,0)</f>
        <v>0</v>
      </c>
      <c r="BS632" s="14">
        <f>VLOOKUP($B632,[2]Sheet3!$G:$CZ,56,0)</f>
        <v>0</v>
      </c>
      <c r="BT632" s="14">
        <f>VLOOKUP($B632,[2]Sheet3!$G:$CZ,57,0)</f>
        <v>0</v>
      </c>
      <c r="BU632" s="14">
        <f>VLOOKUP($B632,[2]Sheet3!$G:$CZ,58,0)</f>
        <v>0</v>
      </c>
      <c r="BV632" s="14">
        <f>VLOOKUP($B632,[2]Sheet3!$G:$CZ,59,0)</f>
        <v>0</v>
      </c>
      <c r="BW632" s="14">
        <f>VLOOKUP($B632,[2]Sheet3!$G:$CZ,60,0)</f>
        <v>0</v>
      </c>
      <c r="BX632" s="14">
        <f>VLOOKUP($B632,[2]Sheet3!$G:$CZ,61,0)</f>
        <v>0</v>
      </c>
      <c r="BY632" s="14">
        <f>VLOOKUP($B632,[2]Sheet3!$G:$CZ,62,0)</f>
        <v>0</v>
      </c>
      <c r="BZ632" s="14">
        <f>VLOOKUP($B632,[2]Sheet3!$G:$CZ,63,0)</f>
        <v>0</v>
      </c>
      <c r="CA632" s="14">
        <f>VLOOKUP($B632,[2]Sheet3!$G:$CZ,64,0)</f>
        <v>0</v>
      </c>
      <c r="CB632" s="14">
        <f>VLOOKUP($B632,[2]Sheet3!$G:$CZ,65,0)</f>
        <v>0</v>
      </c>
      <c r="CC632" s="14">
        <f>VLOOKUP($B632,[2]Sheet3!$G:$CZ,66,0)</f>
        <v>0</v>
      </c>
      <c r="CD632" s="14">
        <f>VLOOKUP($B632,[2]Sheet3!$G:$CZ,67,0)</f>
        <v>0</v>
      </c>
      <c r="CE632" s="14">
        <f>VLOOKUP($B632,[2]Sheet3!$G:$CZ,68,0)</f>
        <v>0</v>
      </c>
      <c r="CF632" s="14">
        <f>VLOOKUP($B632,[2]Sheet3!$G:$CZ,69,0)</f>
        <v>0</v>
      </c>
      <c r="CG632" s="14">
        <f>VLOOKUP($B632,[2]Sheet3!$G:$CZ,70,0)</f>
        <v>0</v>
      </c>
      <c r="CH632" s="14">
        <f>VLOOKUP($B632,[2]Sheet3!$G:$CZ,71,0)</f>
        <v>0</v>
      </c>
      <c r="CI632" s="14">
        <f>VLOOKUP($B632,[2]Sheet3!$G:$CZ,72,0)</f>
        <v>0</v>
      </c>
      <c r="CJ632" s="14">
        <f>VLOOKUP($B632,[2]Sheet3!$G:$CZ,73,0)</f>
        <v>0</v>
      </c>
      <c r="CK632" s="14">
        <f>VLOOKUP($B632,[2]Sheet3!$G:$CZ,74,0)</f>
        <v>0</v>
      </c>
      <c r="CL632" s="14">
        <f>VLOOKUP($B632,[2]Sheet3!$G:$CZ,75,0)</f>
        <v>0</v>
      </c>
      <c r="CM632" s="14">
        <f>VLOOKUP($B632,[2]Sheet3!$G:$CZ,76,0)</f>
        <v>0</v>
      </c>
      <c r="CN632" s="14">
        <f>VLOOKUP($B632,[2]Sheet3!$G:$CZ,77,0)</f>
        <v>0</v>
      </c>
      <c r="CO632" s="14">
        <f>VLOOKUP($B632,[2]Sheet3!$G:$CZ,78,0)</f>
        <v>0</v>
      </c>
      <c r="CP632" s="14">
        <f>VLOOKUP($B632,[2]Sheet3!$G:$CZ,79,0)</f>
        <v>0</v>
      </c>
      <c r="CQ632" s="14">
        <f>VLOOKUP($B632,[2]Sheet3!$G:$CZ,80,0)</f>
        <v>0</v>
      </c>
      <c r="CR632" s="14">
        <f>VLOOKUP($B632,[2]Sheet3!$G:$CZ,81,0)</f>
        <v>0</v>
      </c>
      <c r="CS632" s="14">
        <f>VLOOKUP($B632,[2]Sheet3!$G:$CZ,82,0)</f>
        <v>0</v>
      </c>
      <c r="CT632" s="14">
        <f>VLOOKUP($B632,[2]Sheet3!$G:$CZ,83,0)</f>
        <v>0</v>
      </c>
      <c r="CU632" s="14">
        <f>VLOOKUP($B632,[2]Sheet3!$G:$CZ,84,0)</f>
        <v>0</v>
      </c>
      <c r="CV632" s="14">
        <f>VLOOKUP($B632,[2]Sheet3!$G:$CZ,85,0)</f>
        <v>0</v>
      </c>
      <c r="CW632" s="14">
        <f>VLOOKUP($B632,[2]Sheet3!$G:$CZ,86,0)</f>
        <v>0</v>
      </c>
      <c r="CX632" s="14">
        <f>VLOOKUP($B632,[2]Sheet3!$G:$CZ,87,0)</f>
        <v>0</v>
      </c>
      <c r="CY632" s="14">
        <f>VLOOKUP($B632,[2]Sheet3!$G:$CZ,88,0)</f>
        <v>0</v>
      </c>
      <c r="CZ632" s="14">
        <f>VLOOKUP($B632,[2]Sheet3!$G:$CZ,89,0)</f>
        <v>0</v>
      </c>
      <c r="DA632" s="14">
        <f>VLOOKUP($B632,[2]Sheet3!$G:$CZ,90,0)</f>
        <v>0</v>
      </c>
      <c r="DB632" s="14">
        <f>VLOOKUP($B632,[2]Sheet3!$G:$CZ,91,0)</f>
        <v>0</v>
      </c>
      <c r="DC632" s="14">
        <f>VLOOKUP($B632,[2]Sheet3!$G:$CZ,92,0)</f>
        <v>0</v>
      </c>
      <c r="DD632" s="14">
        <f>VLOOKUP($B632,[2]Sheet3!$G:$CZ,93,0)</f>
        <v>0</v>
      </c>
      <c r="DE632" s="14">
        <f>VLOOKUP($B632,[2]Sheet3!$G:$CZ,94,0)</f>
        <v>0</v>
      </c>
      <c r="DF632" s="14">
        <f>VLOOKUP($B632,[2]Sheet3!$G:$CZ,95,0)</f>
        <v>0</v>
      </c>
      <c r="DG632" s="14">
        <f>VLOOKUP($B632,[2]Sheet3!$G:$CZ,96,0)</f>
        <v>0</v>
      </c>
      <c r="DH632" s="14">
        <f>VLOOKUP($B632,[2]Sheet3!$G:$CZ,97,0)</f>
        <v>0</v>
      </c>
      <c r="DI632" s="14">
        <f>VLOOKUP($B632,[2]Sheet3!$G:$CZ,98,0)</f>
        <v>0</v>
      </c>
    </row>
    <row r="633" spans="1:113" x14ac:dyDescent="0.3">
      <c r="A633" s="9" t="str">
        <f t="shared" si="29"/>
        <v>W14504</v>
      </c>
      <c r="B633" s="15" t="s">
        <v>1697</v>
      </c>
      <c r="C633" s="15" t="s">
        <v>1698</v>
      </c>
      <c r="F633" s="7" t="s">
        <v>15</v>
      </c>
      <c r="G633" s="12" t="s">
        <v>4128</v>
      </c>
      <c r="H633" s="12" t="str">
        <f>VLOOKUP($B633,[1]Sheet1!$A:$G,5,0)</f>
        <v>vijay.tayade@redingtongroup.com</v>
      </c>
      <c r="I633" s="12" t="str">
        <f>VLOOKUP($B633,[1]Sheet1!$A:$G,7,0)</f>
        <v>rohan.vora@redingtongroup.com</v>
      </c>
      <c r="J633" s="12" t="s">
        <v>82</v>
      </c>
      <c r="K633" s="7"/>
      <c r="L633" s="7"/>
      <c r="M633" s="8"/>
      <c r="N633" s="7" t="str">
        <f t="shared" si="27"/>
        <v>vijay.tayade@redingtongroup.com; rohan.vora@redingtongroup.com; nilesh.phirke@redingtongroup.com;christopher.joseph@redingtongroup.com</v>
      </c>
      <c r="O633" s="7" t="str">
        <f t="shared" si="28"/>
        <v>W14504</v>
      </c>
      <c r="P633" s="8" t="s">
        <v>5215</v>
      </c>
      <c r="Q633" s="14">
        <f>VLOOKUP($B633,[2]Sheet3!$G:$CZ,2,0)</f>
        <v>2400302114</v>
      </c>
      <c r="R633" s="14">
        <f>VLOOKUP($B633,[2]Sheet3!$G:$CZ,3,0)</f>
        <v>2400309425</v>
      </c>
      <c r="S633" s="14">
        <f>VLOOKUP($B633,[2]Sheet3!$G:$CZ,4,0)</f>
        <v>2400309426</v>
      </c>
      <c r="T633" s="14">
        <f>VLOOKUP($B633,[2]Sheet3!$G:$CZ,5,0)</f>
        <v>0</v>
      </c>
      <c r="U633" s="14">
        <f>VLOOKUP($B633,[2]Sheet3!$G:$CZ,6,0)</f>
        <v>0</v>
      </c>
      <c r="V633" s="14">
        <f>VLOOKUP($B633,[2]Sheet3!$G:$CZ,7,0)</f>
        <v>0</v>
      </c>
      <c r="W633" s="14">
        <f>VLOOKUP($B633,[2]Sheet3!$G:$CZ,8,0)</f>
        <v>0</v>
      </c>
      <c r="X633" s="14">
        <f>VLOOKUP($B633,[2]Sheet3!$G:$CZ,9,0)</f>
        <v>0</v>
      </c>
      <c r="Y633" s="14">
        <f>VLOOKUP($B633,[2]Sheet3!$G:$CZ,10,0)</f>
        <v>0</v>
      </c>
      <c r="Z633" s="14">
        <f>VLOOKUP($B633,[2]Sheet3!$G:$CZ,11,0)</f>
        <v>0</v>
      </c>
      <c r="AA633" s="14">
        <f>VLOOKUP($B633,[2]Sheet3!$G:$CZ,12,0)</f>
        <v>0</v>
      </c>
      <c r="AB633" s="14">
        <f>VLOOKUP($B633,[2]Sheet3!$G:$CZ,13,0)</f>
        <v>0</v>
      </c>
      <c r="AC633" s="14">
        <f>VLOOKUP($B633,[2]Sheet3!$G:$CZ,14,0)</f>
        <v>0</v>
      </c>
      <c r="AD633" s="14">
        <f>VLOOKUP($B633,[2]Sheet3!$G:$CZ,15,0)</f>
        <v>0</v>
      </c>
      <c r="AE633" s="14">
        <f>VLOOKUP($B633,[2]Sheet3!$G:$CZ,16,0)</f>
        <v>0</v>
      </c>
      <c r="AF633" s="14">
        <f>VLOOKUP($B633,[2]Sheet3!$G:$CZ,17,0)</f>
        <v>0</v>
      </c>
      <c r="AG633" s="14">
        <f>VLOOKUP($B633,[2]Sheet3!$G:$CZ,18,0)</f>
        <v>0</v>
      </c>
      <c r="AH633" s="14">
        <f>VLOOKUP($B633,[2]Sheet3!$G:$CZ,19,0)</f>
        <v>0</v>
      </c>
      <c r="AI633" s="14">
        <f>VLOOKUP($B633,[2]Sheet3!$G:$CZ,20,0)</f>
        <v>0</v>
      </c>
      <c r="AJ633" s="14">
        <f>VLOOKUP($B633,[2]Sheet3!$G:$CZ,21,0)</f>
        <v>0</v>
      </c>
      <c r="AK633" s="14">
        <f>VLOOKUP($B633,[2]Sheet3!$G:$CZ,22,0)</f>
        <v>0</v>
      </c>
      <c r="AL633" s="14">
        <f>VLOOKUP($B633,[2]Sheet3!$G:$CZ,23,0)</f>
        <v>0</v>
      </c>
      <c r="AM633" s="14">
        <f>VLOOKUP($B633,[2]Sheet3!$G:$CZ,24,0)</f>
        <v>0</v>
      </c>
      <c r="AN633" s="14">
        <f>VLOOKUP($B633,[2]Sheet3!$G:$CZ,25,0)</f>
        <v>0</v>
      </c>
      <c r="AO633" s="14">
        <f>VLOOKUP($B633,[2]Sheet3!$G:$CZ,26,0)</f>
        <v>0</v>
      </c>
      <c r="AP633" s="14">
        <f>VLOOKUP($B633,[2]Sheet3!$G:$CZ,27,0)</f>
        <v>0</v>
      </c>
      <c r="AQ633" s="14">
        <f>VLOOKUP($B633,[2]Sheet3!$G:$CZ,28,0)</f>
        <v>0</v>
      </c>
      <c r="AR633" s="14">
        <f>VLOOKUP($B633,[2]Sheet3!$G:$CZ,29,0)</f>
        <v>0</v>
      </c>
      <c r="AS633" s="14">
        <f>VLOOKUP($B633,[2]Sheet3!$G:$CZ,30,0)</f>
        <v>0</v>
      </c>
      <c r="AT633" s="14">
        <f>VLOOKUP($B633,[2]Sheet3!$G:$CZ,31,0)</f>
        <v>0</v>
      </c>
      <c r="AU633" s="14">
        <f>VLOOKUP($B633,[2]Sheet3!$G:$CZ,32,0)</f>
        <v>0</v>
      </c>
      <c r="AV633" s="14">
        <f>VLOOKUP($B633,[2]Sheet3!$G:$CZ,33,0)</f>
        <v>0</v>
      </c>
      <c r="AW633" s="14">
        <f>VLOOKUP($B633,[2]Sheet3!$G:$CZ,34,0)</f>
        <v>0</v>
      </c>
      <c r="AX633" s="14">
        <f>VLOOKUP($B633,[2]Sheet3!$G:$CZ,35,0)</f>
        <v>0</v>
      </c>
      <c r="AY633" s="14">
        <f>VLOOKUP($B633,[2]Sheet3!$G:$CZ,36,0)</f>
        <v>0</v>
      </c>
      <c r="AZ633" s="14">
        <f>VLOOKUP($B633,[2]Sheet3!$G:$CZ,37,0)</f>
        <v>0</v>
      </c>
      <c r="BA633" s="14">
        <f>VLOOKUP($B633,[2]Sheet3!$G:$CZ,38,0)</f>
        <v>0</v>
      </c>
      <c r="BB633" s="14">
        <f>VLOOKUP($B633,[2]Sheet3!$G:$CZ,39,0)</f>
        <v>0</v>
      </c>
      <c r="BC633" s="14">
        <f>VLOOKUP($B633,[2]Sheet3!$G:$CZ,40,0)</f>
        <v>0</v>
      </c>
      <c r="BD633" s="14">
        <f>VLOOKUP($B633,[2]Sheet3!$G:$CZ,41,0)</f>
        <v>0</v>
      </c>
      <c r="BE633" s="14">
        <f>VLOOKUP($B633,[2]Sheet3!$G:$CZ,42,0)</f>
        <v>0</v>
      </c>
      <c r="BF633" s="14">
        <f>VLOOKUP($B633,[2]Sheet3!$G:$CZ,43,0)</f>
        <v>0</v>
      </c>
      <c r="BG633" s="14">
        <f>VLOOKUP($B633,[2]Sheet3!$G:$CZ,44,0)</f>
        <v>0</v>
      </c>
      <c r="BH633" s="14">
        <f>VLOOKUP($B633,[2]Sheet3!$G:$CZ,45,0)</f>
        <v>0</v>
      </c>
      <c r="BI633" s="14">
        <f>VLOOKUP($B633,[2]Sheet3!$G:$CZ,46,0)</f>
        <v>0</v>
      </c>
      <c r="BJ633" s="14">
        <f>VLOOKUP($B633,[2]Sheet3!$G:$CZ,47,0)</f>
        <v>0</v>
      </c>
      <c r="BK633" s="14">
        <f>VLOOKUP($B633,[2]Sheet3!$G:$CZ,48,0)</f>
        <v>0</v>
      </c>
      <c r="BL633" s="14">
        <f>VLOOKUP($B633,[2]Sheet3!$G:$CZ,49,0)</f>
        <v>0</v>
      </c>
      <c r="BM633" s="14">
        <f>VLOOKUP($B633,[2]Sheet3!$G:$CZ,50,0)</f>
        <v>0</v>
      </c>
      <c r="BN633" s="14">
        <f>VLOOKUP($B633,[2]Sheet3!$G:$CZ,51,0)</f>
        <v>0</v>
      </c>
      <c r="BO633" s="14">
        <f>VLOOKUP($B633,[2]Sheet3!$G:$CZ,52,0)</f>
        <v>0</v>
      </c>
      <c r="BP633" s="14">
        <f>VLOOKUP($B633,[2]Sheet3!$G:$CZ,53,0)</f>
        <v>0</v>
      </c>
      <c r="BQ633" s="14">
        <f>VLOOKUP($B633,[2]Sheet3!$G:$CZ,54,0)</f>
        <v>0</v>
      </c>
      <c r="BR633" s="14">
        <f>VLOOKUP($B633,[2]Sheet3!$G:$CZ,55,0)</f>
        <v>0</v>
      </c>
      <c r="BS633" s="14">
        <f>VLOOKUP($B633,[2]Sheet3!$G:$CZ,56,0)</f>
        <v>0</v>
      </c>
      <c r="BT633" s="14">
        <f>VLOOKUP($B633,[2]Sheet3!$G:$CZ,57,0)</f>
        <v>0</v>
      </c>
      <c r="BU633" s="14">
        <f>VLOOKUP($B633,[2]Sheet3!$G:$CZ,58,0)</f>
        <v>0</v>
      </c>
      <c r="BV633" s="14">
        <f>VLOOKUP($B633,[2]Sheet3!$G:$CZ,59,0)</f>
        <v>0</v>
      </c>
      <c r="BW633" s="14">
        <f>VLOOKUP($B633,[2]Sheet3!$G:$CZ,60,0)</f>
        <v>0</v>
      </c>
      <c r="BX633" s="14">
        <f>VLOOKUP($B633,[2]Sheet3!$G:$CZ,61,0)</f>
        <v>0</v>
      </c>
      <c r="BY633" s="14">
        <f>VLOOKUP($B633,[2]Sheet3!$G:$CZ,62,0)</f>
        <v>0</v>
      </c>
      <c r="BZ633" s="14">
        <f>VLOOKUP($B633,[2]Sheet3!$G:$CZ,63,0)</f>
        <v>0</v>
      </c>
      <c r="CA633" s="14">
        <f>VLOOKUP($B633,[2]Sheet3!$G:$CZ,64,0)</f>
        <v>0</v>
      </c>
      <c r="CB633" s="14">
        <f>VLOOKUP($B633,[2]Sheet3!$G:$CZ,65,0)</f>
        <v>0</v>
      </c>
      <c r="CC633" s="14">
        <f>VLOOKUP($B633,[2]Sheet3!$G:$CZ,66,0)</f>
        <v>0</v>
      </c>
      <c r="CD633" s="14">
        <f>VLOOKUP($B633,[2]Sheet3!$G:$CZ,67,0)</f>
        <v>0</v>
      </c>
      <c r="CE633" s="14">
        <f>VLOOKUP($B633,[2]Sheet3!$G:$CZ,68,0)</f>
        <v>0</v>
      </c>
      <c r="CF633" s="14">
        <f>VLOOKUP($B633,[2]Sheet3!$G:$CZ,69,0)</f>
        <v>0</v>
      </c>
      <c r="CG633" s="14">
        <f>VLOOKUP($B633,[2]Sheet3!$G:$CZ,70,0)</f>
        <v>0</v>
      </c>
      <c r="CH633" s="14">
        <f>VLOOKUP($B633,[2]Sheet3!$G:$CZ,71,0)</f>
        <v>0</v>
      </c>
      <c r="CI633" s="14">
        <f>VLOOKUP($B633,[2]Sheet3!$G:$CZ,72,0)</f>
        <v>0</v>
      </c>
      <c r="CJ633" s="14">
        <f>VLOOKUP($B633,[2]Sheet3!$G:$CZ,73,0)</f>
        <v>0</v>
      </c>
      <c r="CK633" s="14">
        <f>VLOOKUP($B633,[2]Sheet3!$G:$CZ,74,0)</f>
        <v>0</v>
      </c>
      <c r="CL633" s="14">
        <f>VLOOKUP($B633,[2]Sheet3!$G:$CZ,75,0)</f>
        <v>0</v>
      </c>
      <c r="CM633" s="14">
        <f>VLOOKUP($B633,[2]Sheet3!$G:$CZ,76,0)</f>
        <v>0</v>
      </c>
      <c r="CN633" s="14">
        <f>VLOOKUP($B633,[2]Sheet3!$G:$CZ,77,0)</f>
        <v>0</v>
      </c>
      <c r="CO633" s="14">
        <f>VLOOKUP($B633,[2]Sheet3!$G:$CZ,78,0)</f>
        <v>0</v>
      </c>
      <c r="CP633" s="14">
        <f>VLOOKUP($B633,[2]Sheet3!$G:$CZ,79,0)</f>
        <v>0</v>
      </c>
      <c r="CQ633" s="14">
        <f>VLOOKUP($B633,[2]Sheet3!$G:$CZ,80,0)</f>
        <v>0</v>
      </c>
      <c r="CR633" s="14">
        <f>VLOOKUP($B633,[2]Sheet3!$G:$CZ,81,0)</f>
        <v>0</v>
      </c>
      <c r="CS633" s="14">
        <f>VLOOKUP($B633,[2]Sheet3!$G:$CZ,82,0)</f>
        <v>0</v>
      </c>
      <c r="CT633" s="14">
        <f>VLOOKUP($B633,[2]Sheet3!$G:$CZ,83,0)</f>
        <v>0</v>
      </c>
      <c r="CU633" s="14">
        <f>VLOOKUP($B633,[2]Sheet3!$G:$CZ,84,0)</f>
        <v>0</v>
      </c>
      <c r="CV633" s="14">
        <f>VLOOKUP($B633,[2]Sheet3!$G:$CZ,85,0)</f>
        <v>0</v>
      </c>
      <c r="CW633" s="14">
        <f>VLOOKUP($B633,[2]Sheet3!$G:$CZ,86,0)</f>
        <v>0</v>
      </c>
      <c r="CX633" s="14">
        <f>VLOOKUP($B633,[2]Sheet3!$G:$CZ,87,0)</f>
        <v>0</v>
      </c>
      <c r="CY633" s="14">
        <f>VLOOKUP($B633,[2]Sheet3!$G:$CZ,88,0)</f>
        <v>0</v>
      </c>
      <c r="CZ633" s="14">
        <f>VLOOKUP($B633,[2]Sheet3!$G:$CZ,89,0)</f>
        <v>0</v>
      </c>
      <c r="DA633" s="14">
        <f>VLOOKUP($B633,[2]Sheet3!$G:$CZ,90,0)</f>
        <v>0</v>
      </c>
      <c r="DB633" s="14">
        <f>VLOOKUP($B633,[2]Sheet3!$G:$CZ,91,0)</f>
        <v>0</v>
      </c>
      <c r="DC633" s="14">
        <f>VLOOKUP($B633,[2]Sheet3!$G:$CZ,92,0)</f>
        <v>0</v>
      </c>
      <c r="DD633" s="14">
        <f>VLOOKUP($B633,[2]Sheet3!$G:$CZ,93,0)</f>
        <v>0</v>
      </c>
      <c r="DE633" s="14">
        <f>VLOOKUP($B633,[2]Sheet3!$G:$CZ,94,0)</f>
        <v>0</v>
      </c>
      <c r="DF633" s="14">
        <f>VLOOKUP($B633,[2]Sheet3!$G:$CZ,95,0)</f>
        <v>0</v>
      </c>
      <c r="DG633" s="14">
        <f>VLOOKUP($B633,[2]Sheet3!$G:$CZ,96,0)</f>
        <v>0</v>
      </c>
      <c r="DH633" s="14">
        <f>VLOOKUP($B633,[2]Sheet3!$G:$CZ,97,0)</f>
        <v>0</v>
      </c>
      <c r="DI633" s="14">
        <f>VLOOKUP($B633,[2]Sheet3!$G:$CZ,98,0)</f>
        <v>0</v>
      </c>
    </row>
    <row r="634" spans="1:113" x14ac:dyDescent="0.3">
      <c r="A634" s="9" t="str">
        <f t="shared" si="29"/>
        <v>W23554</v>
      </c>
      <c r="B634" s="15" t="s">
        <v>1699</v>
      </c>
      <c r="C634" s="15" t="s">
        <v>1700</v>
      </c>
      <c r="F634" s="7" t="s">
        <v>15</v>
      </c>
      <c r="G634" s="12" t="s">
        <v>4129</v>
      </c>
      <c r="H634" s="12" t="str">
        <f>VLOOKUP($B634,[1]Sheet1!$A:$G,5,0)</f>
        <v>sunil.dalavi@redingtongroup.com</v>
      </c>
      <c r="I634" s="12" t="str">
        <f>VLOOKUP($B634,[1]Sheet1!$A:$G,7,0)</f>
        <v>dilip.vishwa@redingtongroup.com</v>
      </c>
      <c r="J634" s="12" t="s">
        <v>82</v>
      </c>
      <c r="K634" s="7"/>
      <c r="L634" s="7"/>
      <c r="M634" s="8"/>
      <c r="N634" s="7" t="str">
        <f t="shared" si="27"/>
        <v>sunil.dalavi@redingtongroup.com; dilip.vishwa@redingtongroup.com; nilesh.phirke@redingtongroup.com;christopher.joseph@redingtongroup.com</v>
      </c>
      <c r="O634" s="7" t="str">
        <f t="shared" si="28"/>
        <v>W23554</v>
      </c>
      <c r="P634" s="8" t="s">
        <v>5215</v>
      </c>
      <c r="Q634" s="14">
        <f>VLOOKUP($B634,[2]Sheet3!$G:$CZ,2,0)</f>
        <v>2400307125</v>
      </c>
      <c r="R634" s="14">
        <f>VLOOKUP($B634,[2]Sheet3!$G:$CZ,3,0)</f>
        <v>2400304031</v>
      </c>
      <c r="S634" s="14">
        <f>VLOOKUP($B634,[2]Sheet3!$G:$CZ,4,0)</f>
        <v>2400304913</v>
      </c>
      <c r="T634" s="14">
        <f>VLOOKUP($B634,[2]Sheet3!$G:$CZ,5,0)</f>
        <v>2400306967</v>
      </c>
      <c r="U634" s="14">
        <f>VLOOKUP($B634,[2]Sheet3!$G:$CZ,6,0)</f>
        <v>0</v>
      </c>
      <c r="V634" s="14">
        <f>VLOOKUP($B634,[2]Sheet3!$G:$CZ,7,0)</f>
        <v>0</v>
      </c>
      <c r="W634" s="14">
        <f>VLOOKUP($B634,[2]Sheet3!$G:$CZ,8,0)</f>
        <v>0</v>
      </c>
      <c r="X634" s="14">
        <f>VLOOKUP($B634,[2]Sheet3!$G:$CZ,9,0)</f>
        <v>0</v>
      </c>
      <c r="Y634" s="14">
        <f>VLOOKUP($B634,[2]Sheet3!$G:$CZ,10,0)</f>
        <v>0</v>
      </c>
      <c r="Z634" s="14">
        <f>VLOOKUP($B634,[2]Sheet3!$G:$CZ,11,0)</f>
        <v>0</v>
      </c>
      <c r="AA634" s="14">
        <f>VLOOKUP($B634,[2]Sheet3!$G:$CZ,12,0)</f>
        <v>0</v>
      </c>
      <c r="AB634" s="14">
        <f>VLOOKUP($B634,[2]Sheet3!$G:$CZ,13,0)</f>
        <v>0</v>
      </c>
      <c r="AC634" s="14">
        <f>VLOOKUP($B634,[2]Sheet3!$G:$CZ,14,0)</f>
        <v>0</v>
      </c>
      <c r="AD634" s="14">
        <f>VLOOKUP($B634,[2]Sheet3!$G:$CZ,15,0)</f>
        <v>0</v>
      </c>
      <c r="AE634" s="14">
        <f>VLOOKUP($B634,[2]Sheet3!$G:$CZ,16,0)</f>
        <v>0</v>
      </c>
      <c r="AF634" s="14">
        <f>VLOOKUP($B634,[2]Sheet3!$G:$CZ,17,0)</f>
        <v>0</v>
      </c>
      <c r="AG634" s="14">
        <f>VLOOKUP($B634,[2]Sheet3!$G:$CZ,18,0)</f>
        <v>0</v>
      </c>
      <c r="AH634" s="14">
        <f>VLOOKUP($B634,[2]Sheet3!$G:$CZ,19,0)</f>
        <v>0</v>
      </c>
      <c r="AI634" s="14">
        <f>VLOOKUP($B634,[2]Sheet3!$G:$CZ,20,0)</f>
        <v>0</v>
      </c>
      <c r="AJ634" s="14">
        <f>VLOOKUP($B634,[2]Sheet3!$G:$CZ,21,0)</f>
        <v>0</v>
      </c>
      <c r="AK634" s="14">
        <f>VLOOKUP($B634,[2]Sheet3!$G:$CZ,22,0)</f>
        <v>0</v>
      </c>
      <c r="AL634" s="14">
        <f>VLOOKUP($B634,[2]Sheet3!$G:$CZ,23,0)</f>
        <v>0</v>
      </c>
      <c r="AM634" s="14">
        <f>VLOOKUP($B634,[2]Sheet3!$G:$CZ,24,0)</f>
        <v>0</v>
      </c>
      <c r="AN634" s="14">
        <f>VLOOKUP($B634,[2]Sheet3!$G:$CZ,25,0)</f>
        <v>0</v>
      </c>
      <c r="AO634" s="14">
        <f>VLOOKUP($B634,[2]Sheet3!$G:$CZ,26,0)</f>
        <v>0</v>
      </c>
      <c r="AP634" s="14">
        <f>VLOOKUP($B634,[2]Sheet3!$G:$CZ,27,0)</f>
        <v>0</v>
      </c>
      <c r="AQ634" s="14">
        <f>VLOOKUP($B634,[2]Sheet3!$G:$CZ,28,0)</f>
        <v>0</v>
      </c>
      <c r="AR634" s="14">
        <f>VLOOKUP($B634,[2]Sheet3!$G:$CZ,29,0)</f>
        <v>0</v>
      </c>
      <c r="AS634" s="14">
        <f>VLOOKUP($B634,[2]Sheet3!$G:$CZ,30,0)</f>
        <v>0</v>
      </c>
      <c r="AT634" s="14">
        <f>VLOOKUP($B634,[2]Sheet3!$G:$CZ,31,0)</f>
        <v>0</v>
      </c>
      <c r="AU634" s="14">
        <f>VLOOKUP($B634,[2]Sheet3!$G:$CZ,32,0)</f>
        <v>0</v>
      </c>
      <c r="AV634" s="14">
        <f>VLOOKUP($B634,[2]Sheet3!$G:$CZ,33,0)</f>
        <v>0</v>
      </c>
      <c r="AW634" s="14">
        <f>VLOOKUP($B634,[2]Sheet3!$G:$CZ,34,0)</f>
        <v>0</v>
      </c>
      <c r="AX634" s="14">
        <f>VLOOKUP($B634,[2]Sheet3!$G:$CZ,35,0)</f>
        <v>0</v>
      </c>
      <c r="AY634" s="14">
        <f>VLOOKUP($B634,[2]Sheet3!$G:$CZ,36,0)</f>
        <v>0</v>
      </c>
      <c r="AZ634" s="14">
        <f>VLOOKUP($B634,[2]Sheet3!$G:$CZ,37,0)</f>
        <v>0</v>
      </c>
      <c r="BA634" s="14">
        <f>VLOOKUP($B634,[2]Sheet3!$G:$CZ,38,0)</f>
        <v>0</v>
      </c>
      <c r="BB634" s="14">
        <f>VLOOKUP($B634,[2]Sheet3!$G:$CZ,39,0)</f>
        <v>0</v>
      </c>
      <c r="BC634" s="14">
        <f>VLOOKUP($B634,[2]Sheet3!$G:$CZ,40,0)</f>
        <v>0</v>
      </c>
      <c r="BD634" s="14">
        <f>VLOOKUP($B634,[2]Sheet3!$G:$CZ,41,0)</f>
        <v>0</v>
      </c>
      <c r="BE634" s="14">
        <f>VLOOKUP($B634,[2]Sheet3!$G:$CZ,42,0)</f>
        <v>0</v>
      </c>
      <c r="BF634" s="14">
        <f>VLOOKUP($B634,[2]Sheet3!$G:$CZ,43,0)</f>
        <v>0</v>
      </c>
      <c r="BG634" s="14">
        <f>VLOOKUP($B634,[2]Sheet3!$G:$CZ,44,0)</f>
        <v>0</v>
      </c>
      <c r="BH634" s="14">
        <f>VLOOKUP($B634,[2]Sheet3!$G:$CZ,45,0)</f>
        <v>0</v>
      </c>
      <c r="BI634" s="14">
        <f>VLOOKUP($B634,[2]Sheet3!$G:$CZ,46,0)</f>
        <v>0</v>
      </c>
      <c r="BJ634" s="14">
        <f>VLOOKUP($B634,[2]Sheet3!$G:$CZ,47,0)</f>
        <v>0</v>
      </c>
      <c r="BK634" s="14">
        <f>VLOOKUP($B634,[2]Sheet3!$G:$CZ,48,0)</f>
        <v>0</v>
      </c>
      <c r="BL634" s="14">
        <f>VLOOKUP($B634,[2]Sheet3!$G:$CZ,49,0)</f>
        <v>0</v>
      </c>
      <c r="BM634" s="14">
        <f>VLOOKUP($B634,[2]Sheet3!$G:$CZ,50,0)</f>
        <v>0</v>
      </c>
      <c r="BN634" s="14">
        <f>VLOOKUP($B634,[2]Sheet3!$G:$CZ,51,0)</f>
        <v>0</v>
      </c>
      <c r="BO634" s="14">
        <f>VLOOKUP($B634,[2]Sheet3!$G:$CZ,52,0)</f>
        <v>0</v>
      </c>
      <c r="BP634" s="14">
        <f>VLOOKUP($B634,[2]Sheet3!$G:$CZ,53,0)</f>
        <v>0</v>
      </c>
      <c r="BQ634" s="14">
        <f>VLOOKUP($B634,[2]Sheet3!$G:$CZ,54,0)</f>
        <v>0</v>
      </c>
      <c r="BR634" s="14">
        <f>VLOOKUP($B634,[2]Sheet3!$G:$CZ,55,0)</f>
        <v>0</v>
      </c>
      <c r="BS634" s="14">
        <f>VLOOKUP($B634,[2]Sheet3!$G:$CZ,56,0)</f>
        <v>0</v>
      </c>
      <c r="BT634" s="14">
        <f>VLOOKUP($B634,[2]Sheet3!$G:$CZ,57,0)</f>
        <v>0</v>
      </c>
      <c r="BU634" s="14">
        <f>VLOOKUP($B634,[2]Sheet3!$G:$CZ,58,0)</f>
        <v>0</v>
      </c>
      <c r="BV634" s="14">
        <f>VLOOKUP($B634,[2]Sheet3!$G:$CZ,59,0)</f>
        <v>0</v>
      </c>
      <c r="BW634" s="14">
        <f>VLOOKUP($B634,[2]Sheet3!$G:$CZ,60,0)</f>
        <v>0</v>
      </c>
      <c r="BX634" s="14">
        <f>VLOOKUP($B634,[2]Sheet3!$G:$CZ,61,0)</f>
        <v>0</v>
      </c>
      <c r="BY634" s="14">
        <f>VLOOKUP($B634,[2]Sheet3!$G:$CZ,62,0)</f>
        <v>0</v>
      </c>
      <c r="BZ634" s="14">
        <f>VLOOKUP($B634,[2]Sheet3!$G:$CZ,63,0)</f>
        <v>0</v>
      </c>
      <c r="CA634" s="14">
        <f>VLOOKUP($B634,[2]Sheet3!$G:$CZ,64,0)</f>
        <v>0</v>
      </c>
      <c r="CB634" s="14">
        <f>VLOOKUP($B634,[2]Sheet3!$G:$CZ,65,0)</f>
        <v>0</v>
      </c>
      <c r="CC634" s="14">
        <f>VLOOKUP($B634,[2]Sheet3!$G:$CZ,66,0)</f>
        <v>0</v>
      </c>
      <c r="CD634" s="14">
        <f>VLOOKUP($B634,[2]Sheet3!$G:$CZ,67,0)</f>
        <v>0</v>
      </c>
      <c r="CE634" s="14">
        <f>VLOOKUP($B634,[2]Sheet3!$G:$CZ,68,0)</f>
        <v>0</v>
      </c>
      <c r="CF634" s="14">
        <f>VLOOKUP($B634,[2]Sheet3!$G:$CZ,69,0)</f>
        <v>0</v>
      </c>
      <c r="CG634" s="14">
        <f>VLOOKUP($B634,[2]Sheet3!$G:$CZ,70,0)</f>
        <v>0</v>
      </c>
      <c r="CH634" s="14">
        <f>VLOOKUP($B634,[2]Sheet3!$G:$CZ,71,0)</f>
        <v>0</v>
      </c>
      <c r="CI634" s="14">
        <f>VLOOKUP($B634,[2]Sheet3!$G:$CZ,72,0)</f>
        <v>0</v>
      </c>
      <c r="CJ634" s="14">
        <f>VLOOKUP($B634,[2]Sheet3!$G:$CZ,73,0)</f>
        <v>0</v>
      </c>
      <c r="CK634" s="14">
        <f>VLOOKUP($B634,[2]Sheet3!$G:$CZ,74,0)</f>
        <v>0</v>
      </c>
      <c r="CL634" s="14">
        <f>VLOOKUP($B634,[2]Sheet3!$G:$CZ,75,0)</f>
        <v>0</v>
      </c>
      <c r="CM634" s="14">
        <f>VLOOKUP($B634,[2]Sheet3!$G:$CZ,76,0)</f>
        <v>0</v>
      </c>
      <c r="CN634" s="14">
        <f>VLOOKUP($B634,[2]Sheet3!$G:$CZ,77,0)</f>
        <v>0</v>
      </c>
      <c r="CO634" s="14">
        <f>VLOOKUP($B634,[2]Sheet3!$G:$CZ,78,0)</f>
        <v>0</v>
      </c>
      <c r="CP634" s="14">
        <f>VLOOKUP($B634,[2]Sheet3!$G:$CZ,79,0)</f>
        <v>0</v>
      </c>
      <c r="CQ634" s="14">
        <f>VLOOKUP($B634,[2]Sheet3!$G:$CZ,80,0)</f>
        <v>0</v>
      </c>
      <c r="CR634" s="14">
        <f>VLOOKUP($B634,[2]Sheet3!$G:$CZ,81,0)</f>
        <v>0</v>
      </c>
      <c r="CS634" s="14">
        <f>VLOOKUP($B634,[2]Sheet3!$G:$CZ,82,0)</f>
        <v>0</v>
      </c>
      <c r="CT634" s="14">
        <f>VLOOKUP($B634,[2]Sheet3!$G:$CZ,83,0)</f>
        <v>0</v>
      </c>
      <c r="CU634" s="14">
        <f>VLOOKUP($B634,[2]Sheet3!$G:$CZ,84,0)</f>
        <v>0</v>
      </c>
      <c r="CV634" s="14">
        <f>VLOOKUP($B634,[2]Sheet3!$G:$CZ,85,0)</f>
        <v>0</v>
      </c>
      <c r="CW634" s="14">
        <f>VLOOKUP($B634,[2]Sheet3!$G:$CZ,86,0)</f>
        <v>0</v>
      </c>
      <c r="CX634" s="14">
        <f>VLOOKUP($B634,[2]Sheet3!$G:$CZ,87,0)</f>
        <v>0</v>
      </c>
      <c r="CY634" s="14">
        <f>VLOOKUP($B634,[2]Sheet3!$G:$CZ,88,0)</f>
        <v>0</v>
      </c>
      <c r="CZ634" s="14">
        <f>VLOOKUP($B634,[2]Sheet3!$G:$CZ,89,0)</f>
        <v>0</v>
      </c>
      <c r="DA634" s="14">
        <f>VLOOKUP($B634,[2]Sheet3!$G:$CZ,90,0)</f>
        <v>0</v>
      </c>
      <c r="DB634" s="14">
        <f>VLOOKUP($B634,[2]Sheet3!$G:$CZ,91,0)</f>
        <v>0</v>
      </c>
      <c r="DC634" s="14">
        <f>VLOOKUP($B634,[2]Sheet3!$G:$CZ,92,0)</f>
        <v>0</v>
      </c>
      <c r="DD634" s="14">
        <f>VLOOKUP($B634,[2]Sheet3!$G:$CZ,93,0)</f>
        <v>0</v>
      </c>
      <c r="DE634" s="14">
        <f>VLOOKUP($B634,[2]Sheet3!$G:$CZ,94,0)</f>
        <v>0</v>
      </c>
      <c r="DF634" s="14">
        <f>VLOOKUP($B634,[2]Sheet3!$G:$CZ,95,0)</f>
        <v>0</v>
      </c>
      <c r="DG634" s="14">
        <f>VLOOKUP($B634,[2]Sheet3!$G:$CZ,96,0)</f>
        <v>0</v>
      </c>
      <c r="DH634" s="14">
        <f>VLOOKUP($B634,[2]Sheet3!$G:$CZ,97,0)</f>
        <v>0</v>
      </c>
      <c r="DI634" s="14">
        <f>VLOOKUP($B634,[2]Sheet3!$G:$CZ,98,0)</f>
        <v>0</v>
      </c>
    </row>
    <row r="635" spans="1:113" x14ac:dyDescent="0.3">
      <c r="A635" s="9" t="str">
        <f t="shared" si="29"/>
        <v>WB3279</v>
      </c>
      <c r="B635" s="15" t="s">
        <v>1701</v>
      </c>
      <c r="C635" s="15" t="s">
        <v>1702</v>
      </c>
      <c r="F635" s="7" t="s">
        <v>15</v>
      </c>
      <c r="G635" s="12" t="s">
        <v>4130</v>
      </c>
      <c r="H635" s="12" t="str">
        <f>VLOOKUP($B635,[1]Sheet1!$A:$G,5,0)</f>
        <v>sandip.anil@redingtongroup.com</v>
      </c>
      <c r="I635" s="12" t="str">
        <f>VLOOKUP($B635,[1]Sheet1!$A:$G,7,0)</f>
        <v>dilip.vishwa@redingtongroup.com</v>
      </c>
      <c r="J635" s="12" t="s">
        <v>82</v>
      </c>
      <c r="K635" s="7"/>
      <c r="L635" s="7"/>
      <c r="M635" s="8"/>
      <c r="N635" s="7" t="str">
        <f t="shared" si="27"/>
        <v>sandip.anil@redingtongroup.com; dilip.vishwa@redingtongroup.com; nilesh.phirke@redingtongroup.com;christopher.joseph@redingtongroup.com</v>
      </c>
      <c r="O635" s="7" t="str">
        <f t="shared" si="28"/>
        <v>WB3279</v>
      </c>
      <c r="P635" s="8" t="s">
        <v>5215</v>
      </c>
      <c r="Q635" s="14">
        <f>VLOOKUP($B635,[2]Sheet3!$G:$CZ,2,0)</f>
        <v>2400305057</v>
      </c>
      <c r="R635" s="14">
        <f>VLOOKUP($B635,[2]Sheet3!$G:$CZ,3,0)</f>
        <v>2400305055</v>
      </c>
      <c r="S635" s="14">
        <f>VLOOKUP($B635,[2]Sheet3!$G:$CZ,4,0)</f>
        <v>2400301901</v>
      </c>
      <c r="T635" s="14">
        <f>VLOOKUP($B635,[2]Sheet3!$G:$CZ,5,0)</f>
        <v>0</v>
      </c>
      <c r="U635" s="14">
        <f>VLOOKUP($B635,[2]Sheet3!$G:$CZ,6,0)</f>
        <v>0</v>
      </c>
      <c r="V635" s="14">
        <f>VLOOKUP($B635,[2]Sheet3!$G:$CZ,7,0)</f>
        <v>0</v>
      </c>
      <c r="W635" s="14">
        <f>VLOOKUP($B635,[2]Sheet3!$G:$CZ,8,0)</f>
        <v>0</v>
      </c>
      <c r="X635" s="14">
        <f>VLOOKUP($B635,[2]Sheet3!$G:$CZ,9,0)</f>
        <v>0</v>
      </c>
      <c r="Y635" s="14">
        <f>VLOOKUP($B635,[2]Sheet3!$G:$CZ,10,0)</f>
        <v>0</v>
      </c>
      <c r="Z635" s="14">
        <f>VLOOKUP($B635,[2]Sheet3!$G:$CZ,11,0)</f>
        <v>0</v>
      </c>
      <c r="AA635" s="14">
        <f>VLOOKUP($B635,[2]Sheet3!$G:$CZ,12,0)</f>
        <v>0</v>
      </c>
      <c r="AB635" s="14">
        <f>VLOOKUP($B635,[2]Sheet3!$G:$CZ,13,0)</f>
        <v>0</v>
      </c>
      <c r="AC635" s="14">
        <f>VLOOKUP($B635,[2]Sheet3!$G:$CZ,14,0)</f>
        <v>0</v>
      </c>
      <c r="AD635" s="14">
        <f>VLOOKUP($B635,[2]Sheet3!$G:$CZ,15,0)</f>
        <v>0</v>
      </c>
      <c r="AE635" s="14">
        <f>VLOOKUP($B635,[2]Sheet3!$G:$CZ,16,0)</f>
        <v>0</v>
      </c>
      <c r="AF635" s="14">
        <f>VLOOKUP($B635,[2]Sheet3!$G:$CZ,17,0)</f>
        <v>0</v>
      </c>
      <c r="AG635" s="14">
        <f>VLOOKUP($B635,[2]Sheet3!$G:$CZ,18,0)</f>
        <v>0</v>
      </c>
      <c r="AH635" s="14">
        <f>VLOOKUP($B635,[2]Sheet3!$G:$CZ,19,0)</f>
        <v>0</v>
      </c>
      <c r="AI635" s="14">
        <f>VLOOKUP($B635,[2]Sheet3!$G:$CZ,20,0)</f>
        <v>0</v>
      </c>
      <c r="AJ635" s="14">
        <f>VLOOKUP($B635,[2]Sheet3!$G:$CZ,21,0)</f>
        <v>0</v>
      </c>
      <c r="AK635" s="14">
        <f>VLOOKUP($B635,[2]Sheet3!$G:$CZ,22,0)</f>
        <v>0</v>
      </c>
      <c r="AL635" s="14">
        <f>VLOOKUP($B635,[2]Sheet3!$G:$CZ,23,0)</f>
        <v>0</v>
      </c>
      <c r="AM635" s="14">
        <f>VLOOKUP($B635,[2]Sheet3!$G:$CZ,24,0)</f>
        <v>0</v>
      </c>
      <c r="AN635" s="14">
        <f>VLOOKUP($B635,[2]Sheet3!$G:$CZ,25,0)</f>
        <v>0</v>
      </c>
      <c r="AO635" s="14">
        <f>VLOOKUP($B635,[2]Sheet3!$G:$CZ,26,0)</f>
        <v>0</v>
      </c>
      <c r="AP635" s="14">
        <f>VLOOKUP($B635,[2]Sheet3!$G:$CZ,27,0)</f>
        <v>0</v>
      </c>
      <c r="AQ635" s="14">
        <f>VLOOKUP($B635,[2]Sheet3!$G:$CZ,28,0)</f>
        <v>0</v>
      </c>
      <c r="AR635" s="14">
        <f>VLOOKUP($B635,[2]Sheet3!$G:$CZ,29,0)</f>
        <v>0</v>
      </c>
      <c r="AS635" s="14">
        <f>VLOOKUP($B635,[2]Sheet3!$G:$CZ,30,0)</f>
        <v>0</v>
      </c>
      <c r="AT635" s="14">
        <f>VLOOKUP($B635,[2]Sheet3!$G:$CZ,31,0)</f>
        <v>0</v>
      </c>
      <c r="AU635" s="14">
        <f>VLOOKUP($B635,[2]Sheet3!$G:$CZ,32,0)</f>
        <v>0</v>
      </c>
      <c r="AV635" s="14">
        <f>VLOOKUP($B635,[2]Sheet3!$G:$CZ,33,0)</f>
        <v>0</v>
      </c>
      <c r="AW635" s="14">
        <f>VLOOKUP($B635,[2]Sheet3!$G:$CZ,34,0)</f>
        <v>0</v>
      </c>
      <c r="AX635" s="14">
        <f>VLOOKUP($B635,[2]Sheet3!$G:$CZ,35,0)</f>
        <v>0</v>
      </c>
      <c r="AY635" s="14">
        <f>VLOOKUP($B635,[2]Sheet3!$G:$CZ,36,0)</f>
        <v>0</v>
      </c>
      <c r="AZ635" s="14">
        <f>VLOOKUP($B635,[2]Sheet3!$G:$CZ,37,0)</f>
        <v>0</v>
      </c>
      <c r="BA635" s="14">
        <f>VLOOKUP($B635,[2]Sheet3!$G:$CZ,38,0)</f>
        <v>0</v>
      </c>
      <c r="BB635" s="14">
        <f>VLOOKUP($B635,[2]Sheet3!$G:$CZ,39,0)</f>
        <v>0</v>
      </c>
      <c r="BC635" s="14">
        <f>VLOOKUP($B635,[2]Sheet3!$G:$CZ,40,0)</f>
        <v>0</v>
      </c>
      <c r="BD635" s="14">
        <f>VLOOKUP($B635,[2]Sheet3!$G:$CZ,41,0)</f>
        <v>0</v>
      </c>
      <c r="BE635" s="14">
        <f>VLOOKUP($B635,[2]Sheet3!$G:$CZ,42,0)</f>
        <v>0</v>
      </c>
      <c r="BF635" s="14">
        <f>VLOOKUP($B635,[2]Sheet3!$G:$CZ,43,0)</f>
        <v>0</v>
      </c>
      <c r="BG635" s="14">
        <f>VLOOKUP($B635,[2]Sheet3!$G:$CZ,44,0)</f>
        <v>0</v>
      </c>
      <c r="BH635" s="14">
        <f>VLOOKUP($B635,[2]Sheet3!$G:$CZ,45,0)</f>
        <v>0</v>
      </c>
      <c r="BI635" s="14">
        <f>VLOOKUP($B635,[2]Sheet3!$G:$CZ,46,0)</f>
        <v>0</v>
      </c>
      <c r="BJ635" s="14">
        <f>VLOOKUP($B635,[2]Sheet3!$G:$CZ,47,0)</f>
        <v>0</v>
      </c>
      <c r="BK635" s="14">
        <f>VLOOKUP($B635,[2]Sheet3!$G:$CZ,48,0)</f>
        <v>0</v>
      </c>
      <c r="BL635" s="14">
        <f>VLOOKUP($B635,[2]Sheet3!$G:$CZ,49,0)</f>
        <v>0</v>
      </c>
      <c r="BM635" s="14">
        <f>VLOOKUP($B635,[2]Sheet3!$G:$CZ,50,0)</f>
        <v>0</v>
      </c>
      <c r="BN635" s="14">
        <f>VLOOKUP($B635,[2]Sheet3!$G:$CZ,51,0)</f>
        <v>0</v>
      </c>
      <c r="BO635" s="14">
        <f>VLOOKUP($B635,[2]Sheet3!$G:$CZ,52,0)</f>
        <v>0</v>
      </c>
      <c r="BP635" s="14">
        <f>VLOOKUP($B635,[2]Sheet3!$G:$CZ,53,0)</f>
        <v>0</v>
      </c>
      <c r="BQ635" s="14">
        <f>VLOOKUP($B635,[2]Sheet3!$G:$CZ,54,0)</f>
        <v>0</v>
      </c>
      <c r="BR635" s="14">
        <f>VLOOKUP($B635,[2]Sheet3!$G:$CZ,55,0)</f>
        <v>0</v>
      </c>
      <c r="BS635" s="14">
        <f>VLOOKUP($B635,[2]Sheet3!$G:$CZ,56,0)</f>
        <v>0</v>
      </c>
      <c r="BT635" s="14">
        <f>VLOOKUP($B635,[2]Sheet3!$G:$CZ,57,0)</f>
        <v>0</v>
      </c>
      <c r="BU635" s="14">
        <f>VLOOKUP($B635,[2]Sheet3!$G:$CZ,58,0)</f>
        <v>0</v>
      </c>
      <c r="BV635" s="14">
        <f>VLOOKUP($B635,[2]Sheet3!$G:$CZ,59,0)</f>
        <v>0</v>
      </c>
      <c r="BW635" s="14">
        <f>VLOOKUP($B635,[2]Sheet3!$G:$CZ,60,0)</f>
        <v>0</v>
      </c>
      <c r="BX635" s="14">
        <f>VLOOKUP($B635,[2]Sheet3!$G:$CZ,61,0)</f>
        <v>0</v>
      </c>
      <c r="BY635" s="14">
        <f>VLOOKUP($B635,[2]Sheet3!$G:$CZ,62,0)</f>
        <v>0</v>
      </c>
      <c r="BZ635" s="14">
        <f>VLOOKUP($B635,[2]Sheet3!$G:$CZ,63,0)</f>
        <v>0</v>
      </c>
      <c r="CA635" s="14">
        <f>VLOOKUP($B635,[2]Sheet3!$G:$CZ,64,0)</f>
        <v>0</v>
      </c>
      <c r="CB635" s="14">
        <f>VLOOKUP($B635,[2]Sheet3!$G:$CZ,65,0)</f>
        <v>0</v>
      </c>
      <c r="CC635" s="14">
        <f>VLOOKUP($B635,[2]Sheet3!$G:$CZ,66,0)</f>
        <v>0</v>
      </c>
      <c r="CD635" s="14">
        <f>VLOOKUP($B635,[2]Sheet3!$G:$CZ,67,0)</f>
        <v>0</v>
      </c>
      <c r="CE635" s="14">
        <f>VLOOKUP($B635,[2]Sheet3!$G:$CZ,68,0)</f>
        <v>0</v>
      </c>
      <c r="CF635" s="14">
        <f>VLOOKUP($B635,[2]Sheet3!$G:$CZ,69,0)</f>
        <v>0</v>
      </c>
      <c r="CG635" s="14">
        <f>VLOOKUP($B635,[2]Sheet3!$G:$CZ,70,0)</f>
        <v>0</v>
      </c>
      <c r="CH635" s="14">
        <f>VLOOKUP($B635,[2]Sheet3!$G:$CZ,71,0)</f>
        <v>0</v>
      </c>
      <c r="CI635" s="14">
        <f>VLOOKUP($B635,[2]Sheet3!$G:$CZ,72,0)</f>
        <v>0</v>
      </c>
      <c r="CJ635" s="14">
        <f>VLOOKUP($B635,[2]Sheet3!$G:$CZ,73,0)</f>
        <v>0</v>
      </c>
      <c r="CK635" s="14">
        <f>VLOOKUP($B635,[2]Sheet3!$G:$CZ,74,0)</f>
        <v>0</v>
      </c>
      <c r="CL635" s="14">
        <f>VLOOKUP($B635,[2]Sheet3!$G:$CZ,75,0)</f>
        <v>0</v>
      </c>
      <c r="CM635" s="14">
        <f>VLOOKUP($B635,[2]Sheet3!$G:$CZ,76,0)</f>
        <v>0</v>
      </c>
      <c r="CN635" s="14">
        <f>VLOOKUP($B635,[2]Sheet3!$G:$CZ,77,0)</f>
        <v>0</v>
      </c>
      <c r="CO635" s="14">
        <f>VLOOKUP($B635,[2]Sheet3!$G:$CZ,78,0)</f>
        <v>0</v>
      </c>
      <c r="CP635" s="14">
        <f>VLOOKUP($B635,[2]Sheet3!$G:$CZ,79,0)</f>
        <v>0</v>
      </c>
      <c r="CQ635" s="14">
        <f>VLOOKUP($B635,[2]Sheet3!$G:$CZ,80,0)</f>
        <v>0</v>
      </c>
      <c r="CR635" s="14">
        <f>VLOOKUP($B635,[2]Sheet3!$G:$CZ,81,0)</f>
        <v>0</v>
      </c>
      <c r="CS635" s="14">
        <f>VLOOKUP($B635,[2]Sheet3!$G:$CZ,82,0)</f>
        <v>0</v>
      </c>
      <c r="CT635" s="14">
        <f>VLOOKUP($B635,[2]Sheet3!$G:$CZ,83,0)</f>
        <v>0</v>
      </c>
      <c r="CU635" s="14">
        <f>VLOOKUP($B635,[2]Sheet3!$G:$CZ,84,0)</f>
        <v>0</v>
      </c>
      <c r="CV635" s="14">
        <f>VLOOKUP($B635,[2]Sheet3!$G:$CZ,85,0)</f>
        <v>0</v>
      </c>
      <c r="CW635" s="14">
        <f>VLOOKUP($B635,[2]Sheet3!$G:$CZ,86,0)</f>
        <v>0</v>
      </c>
      <c r="CX635" s="14">
        <f>VLOOKUP($B635,[2]Sheet3!$G:$CZ,87,0)</f>
        <v>0</v>
      </c>
      <c r="CY635" s="14">
        <f>VLOOKUP($B635,[2]Sheet3!$G:$CZ,88,0)</f>
        <v>0</v>
      </c>
      <c r="CZ635" s="14">
        <f>VLOOKUP($B635,[2]Sheet3!$G:$CZ,89,0)</f>
        <v>0</v>
      </c>
      <c r="DA635" s="14">
        <f>VLOOKUP($B635,[2]Sheet3!$G:$CZ,90,0)</f>
        <v>0</v>
      </c>
      <c r="DB635" s="14">
        <f>VLOOKUP($B635,[2]Sheet3!$G:$CZ,91,0)</f>
        <v>0</v>
      </c>
      <c r="DC635" s="14">
        <f>VLOOKUP($B635,[2]Sheet3!$G:$CZ,92,0)</f>
        <v>0</v>
      </c>
      <c r="DD635" s="14">
        <f>VLOOKUP($B635,[2]Sheet3!$G:$CZ,93,0)</f>
        <v>0</v>
      </c>
      <c r="DE635" s="14">
        <f>VLOOKUP($B635,[2]Sheet3!$G:$CZ,94,0)</f>
        <v>0</v>
      </c>
      <c r="DF635" s="14">
        <f>VLOOKUP($B635,[2]Sheet3!$G:$CZ,95,0)</f>
        <v>0</v>
      </c>
      <c r="DG635" s="14">
        <f>VLOOKUP($B635,[2]Sheet3!$G:$CZ,96,0)</f>
        <v>0</v>
      </c>
      <c r="DH635" s="14">
        <f>VLOOKUP($B635,[2]Sheet3!$G:$CZ,97,0)</f>
        <v>0</v>
      </c>
      <c r="DI635" s="14">
        <f>VLOOKUP($B635,[2]Sheet3!$G:$CZ,98,0)</f>
        <v>0</v>
      </c>
    </row>
    <row r="636" spans="1:113" x14ac:dyDescent="0.3">
      <c r="A636" s="9" t="str">
        <f t="shared" si="29"/>
        <v>W24013</v>
      </c>
      <c r="B636" s="15" t="s">
        <v>266</v>
      </c>
      <c r="C636" s="15" t="s">
        <v>267</v>
      </c>
      <c r="F636" s="7" t="s">
        <v>15</v>
      </c>
      <c r="G636" s="12" t="s">
        <v>4131</v>
      </c>
      <c r="H636" s="12" t="str">
        <f>VLOOKUP($B636,[1]Sheet1!$A:$G,5,0)</f>
        <v>santosh.desai@redingtongroup.com</v>
      </c>
      <c r="I636" s="12" t="str">
        <f>VLOOKUP($B636,[1]Sheet1!$A:$G,7,0)</f>
        <v>dilip.vishwa@redingtongroup.com</v>
      </c>
      <c r="J636" s="12" t="s">
        <v>82</v>
      </c>
      <c r="K636" s="7"/>
      <c r="L636" s="7"/>
      <c r="M636" s="8"/>
      <c r="N636" s="7" t="str">
        <f t="shared" si="27"/>
        <v>santosh.desai@redingtongroup.com; dilip.vishwa@redingtongroup.com; nilesh.phirke@redingtongroup.com;christopher.joseph@redingtongroup.com</v>
      </c>
      <c r="O636" s="7" t="str">
        <f t="shared" si="28"/>
        <v>W24013</v>
      </c>
      <c r="P636" s="8" t="s">
        <v>5215</v>
      </c>
      <c r="Q636" s="14">
        <f>VLOOKUP($B636,[2]Sheet3!$G:$CZ,2,0)</f>
        <v>2400306795</v>
      </c>
      <c r="R636" s="14">
        <f>VLOOKUP($B636,[2]Sheet3!$G:$CZ,3,0)</f>
        <v>2400309376</v>
      </c>
      <c r="S636" s="14">
        <f>VLOOKUP($B636,[2]Sheet3!$G:$CZ,4,0)</f>
        <v>2400309375</v>
      </c>
      <c r="T636" s="14">
        <f>VLOOKUP($B636,[2]Sheet3!$G:$CZ,5,0)</f>
        <v>0</v>
      </c>
      <c r="U636" s="14">
        <f>VLOOKUP($B636,[2]Sheet3!$G:$CZ,6,0)</f>
        <v>0</v>
      </c>
      <c r="V636" s="14">
        <f>VLOOKUP($B636,[2]Sheet3!$G:$CZ,7,0)</f>
        <v>0</v>
      </c>
      <c r="W636" s="14">
        <f>VLOOKUP($B636,[2]Sheet3!$G:$CZ,8,0)</f>
        <v>0</v>
      </c>
      <c r="X636" s="14">
        <f>VLOOKUP($B636,[2]Sheet3!$G:$CZ,9,0)</f>
        <v>0</v>
      </c>
      <c r="Y636" s="14">
        <f>VLOOKUP($B636,[2]Sheet3!$G:$CZ,10,0)</f>
        <v>0</v>
      </c>
      <c r="Z636" s="14">
        <f>VLOOKUP($B636,[2]Sheet3!$G:$CZ,11,0)</f>
        <v>0</v>
      </c>
      <c r="AA636" s="14">
        <f>VLOOKUP($B636,[2]Sheet3!$G:$CZ,12,0)</f>
        <v>0</v>
      </c>
      <c r="AB636" s="14">
        <f>VLOOKUP($B636,[2]Sheet3!$G:$CZ,13,0)</f>
        <v>0</v>
      </c>
      <c r="AC636" s="14">
        <f>VLOOKUP($B636,[2]Sheet3!$G:$CZ,14,0)</f>
        <v>0</v>
      </c>
      <c r="AD636" s="14">
        <f>VLOOKUP($B636,[2]Sheet3!$G:$CZ,15,0)</f>
        <v>0</v>
      </c>
      <c r="AE636" s="14">
        <f>VLOOKUP($B636,[2]Sheet3!$G:$CZ,16,0)</f>
        <v>0</v>
      </c>
      <c r="AF636" s="14">
        <f>VLOOKUP($B636,[2]Sheet3!$G:$CZ,17,0)</f>
        <v>0</v>
      </c>
      <c r="AG636" s="14">
        <f>VLOOKUP($B636,[2]Sheet3!$G:$CZ,18,0)</f>
        <v>0</v>
      </c>
      <c r="AH636" s="14">
        <f>VLOOKUP($B636,[2]Sheet3!$G:$CZ,19,0)</f>
        <v>0</v>
      </c>
      <c r="AI636" s="14">
        <f>VLOOKUP($B636,[2]Sheet3!$G:$CZ,20,0)</f>
        <v>0</v>
      </c>
      <c r="AJ636" s="14">
        <f>VLOOKUP($B636,[2]Sheet3!$G:$CZ,21,0)</f>
        <v>0</v>
      </c>
      <c r="AK636" s="14">
        <f>VLOOKUP($B636,[2]Sheet3!$G:$CZ,22,0)</f>
        <v>0</v>
      </c>
      <c r="AL636" s="14">
        <f>VLOOKUP($B636,[2]Sheet3!$G:$CZ,23,0)</f>
        <v>0</v>
      </c>
      <c r="AM636" s="14">
        <f>VLOOKUP($B636,[2]Sheet3!$G:$CZ,24,0)</f>
        <v>0</v>
      </c>
      <c r="AN636" s="14">
        <f>VLOOKUP($B636,[2]Sheet3!$G:$CZ,25,0)</f>
        <v>0</v>
      </c>
      <c r="AO636" s="14">
        <f>VLOOKUP($B636,[2]Sheet3!$G:$CZ,26,0)</f>
        <v>0</v>
      </c>
      <c r="AP636" s="14">
        <f>VLOOKUP($B636,[2]Sheet3!$G:$CZ,27,0)</f>
        <v>0</v>
      </c>
      <c r="AQ636" s="14">
        <f>VLOOKUP($B636,[2]Sheet3!$G:$CZ,28,0)</f>
        <v>0</v>
      </c>
      <c r="AR636" s="14">
        <f>VLOOKUP($B636,[2]Sheet3!$G:$CZ,29,0)</f>
        <v>0</v>
      </c>
      <c r="AS636" s="14">
        <f>VLOOKUP($B636,[2]Sheet3!$G:$CZ,30,0)</f>
        <v>0</v>
      </c>
      <c r="AT636" s="14">
        <f>VLOOKUP($B636,[2]Sheet3!$G:$CZ,31,0)</f>
        <v>0</v>
      </c>
      <c r="AU636" s="14">
        <f>VLOOKUP($B636,[2]Sheet3!$G:$CZ,32,0)</f>
        <v>0</v>
      </c>
      <c r="AV636" s="14">
        <f>VLOOKUP($B636,[2]Sheet3!$G:$CZ,33,0)</f>
        <v>0</v>
      </c>
      <c r="AW636" s="14">
        <f>VLOOKUP($B636,[2]Sheet3!$G:$CZ,34,0)</f>
        <v>0</v>
      </c>
      <c r="AX636" s="14">
        <f>VLOOKUP($B636,[2]Sheet3!$G:$CZ,35,0)</f>
        <v>0</v>
      </c>
      <c r="AY636" s="14">
        <f>VLOOKUP($B636,[2]Sheet3!$G:$CZ,36,0)</f>
        <v>0</v>
      </c>
      <c r="AZ636" s="14">
        <f>VLOOKUP($B636,[2]Sheet3!$G:$CZ,37,0)</f>
        <v>0</v>
      </c>
      <c r="BA636" s="14">
        <f>VLOOKUP($B636,[2]Sheet3!$G:$CZ,38,0)</f>
        <v>0</v>
      </c>
      <c r="BB636" s="14">
        <f>VLOOKUP($B636,[2]Sheet3!$G:$CZ,39,0)</f>
        <v>0</v>
      </c>
      <c r="BC636" s="14">
        <f>VLOOKUP($B636,[2]Sheet3!$G:$CZ,40,0)</f>
        <v>0</v>
      </c>
      <c r="BD636" s="14">
        <f>VLOOKUP($B636,[2]Sheet3!$G:$CZ,41,0)</f>
        <v>0</v>
      </c>
      <c r="BE636" s="14">
        <f>VLOOKUP($B636,[2]Sheet3!$G:$CZ,42,0)</f>
        <v>0</v>
      </c>
      <c r="BF636" s="14">
        <f>VLOOKUP($B636,[2]Sheet3!$G:$CZ,43,0)</f>
        <v>0</v>
      </c>
      <c r="BG636" s="14">
        <f>VLOOKUP($B636,[2]Sheet3!$G:$CZ,44,0)</f>
        <v>0</v>
      </c>
      <c r="BH636" s="14">
        <f>VLOOKUP($B636,[2]Sheet3!$G:$CZ,45,0)</f>
        <v>0</v>
      </c>
      <c r="BI636" s="14">
        <f>VLOOKUP($B636,[2]Sheet3!$G:$CZ,46,0)</f>
        <v>0</v>
      </c>
      <c r="BJ636" s="14">
        <f>VLOOKUP($B636,[2]Sheet3!$G:$CZ,47,0)</f>
        <v>0</v>
      </c>
      <c r="BK636" s="14">
        <f>VLOOKUP($B636,[2]Sheet3!$G:$CZ,48,0)</f>
        <v>0</v>
      </c>
      <c r="BL636" s="14">
        <f>VLOOKUP($B636,[2]Sheet3!$G:$CZ,49,0)</f>
        <v>0</v>
      </c>
      <c r="BM636" s="14">
        <f>VLOOKUP($B636,[2]Sheet3!$G:$CZ,50,0)</f>
        <v>0</v>
      </c>
      <c r="BN636" s="14">
        <f>VLOOKUP($B636,[2]Sheet3!$G:$CZ,51,0)</f>
        <v>0</v>
      </c>
      <c r="BO636" s="14">
        <f>VLOOKUP($B636,[2]Sheet3!$G:$CZ,52,0)</f>
        <v>0</v>
      </c>
      <c r="BP636" s="14">
        <f>VLOOKUP($B636,[2]Sheet3!$G:$CZ,53,0)</f>
        <v>0</v>
      </c>
      <c r="BQ636" s="14">
        <f>VLOOKUP($B636,[2]Sheet3!$G:$CZ,54,0)</f>
        <v>0</v>
      </c>
      <c r="BR636" s="14">
        <f>VLOOKUP($B636,[2]Sheet3!$G:$CZ,55,0)</f>
        <v>0</v>
      </c>
      <c r="BS636" s="14">
        <f>VLOOKUP($B636,[2]Sheet3!$G:$CZ,56,0)</f>
        <v>0</v>
      </c>
      <c r="BT636" s="14">
        <f>VLOOKUP($B636,[2]Sheet3!$G:$CZ,57,0)</f>
        <v>0</v>
      </c>
      <c r="BU636" s="14">
        <f>VLOOKUP($B636,[2]Sheet3!$G:$CZ,58,0)</f>
        <v>0</v>
      </c>
      <c r="BV636" s="14">
        <f>VLOOKUP($B636,[2]Sheet3!$G:$CZ,59,0)</f>
        <v>0</v>
      </c>
      <c r="BW636" s="14">
        <f>VLOOKUP($B636,[2]Sheet3!$G:$CZ,60,0)</f>
        <v>0</v>
      </c>
      <c r="BX636" s="14">
        <f>VLOOKUP($B636,[2]Sheet3!$G:$CZ,61,0)</f>
        <v>0</v>
      </c>
      <c r="BY636" s="14">
        <f>VLOOKUP($B636,[2]Sheet3!$G:$CZ,62,0)</f>
        <v>0</v>
      </c>
      <c r="BZ636" s="14">
        <f>VLOOKUP($B636,[2]Sheet3!$G:$CZ,63,0)</f>
        <v>0</v>
      </c>
      <c r="CA636" s="14">
        <f>VLOOKUP($B636,[2]Sheet3!$G:$CZ,64,0)</f>
        <v>0</v>
      </c>
      <c r="CB636" s="14">
        <f>VLOOKUP($B636,[2]Sheet3!$G:$CZ,65,0)</f>
        <v>0</v>
      </c>
      <c r="CC636" s="14">
        <f>VLOOKUP($B636,[2]Sheet3!$G:$CZ,66,0)</f>
        <v>0</v>
      </c>
      <c r="CD636" s="14">
        <f>VLOOKUP($B636,[2]Sheet3!$G:$CZ,67,0)</f>
        <v>0</v>
      </c>
      <c r="CE636" s="14">
        <f>VLOOKUP($B636,[2]Sheet3!$G:$CZ,68,0)</f>
        <v>0</v>
      </c>
      <c r="CF636" s="14">
        <f>VLOOKUP($B636,[2]Sheet3!$G:$CZ,69,0)</f>
        <v>0</v>
      </c>
      <c r="CG636" s="14">
        <f>VLOOKUP($B636,[2]Sheet3!$G:$CZ,70,0)</f>
        <v>0</v>
      </c>
      <c r="CH636" s="14">
        <f>VLOOKUP($B636,[2]Sheet3!$G:$CZ,71,0)</f>
        <v>0</v>
      </c>
      <c r="CI636" s="14">
        <f>VLOOKUP($B636,[2]Sheet3!$G:$CZ,72,0)</f>
        <v>0</v>
      </c>
      <c r="CJ636" s="14">
        <f>VLOOKUP($B636,[2]Sheet3!$G:$CZ,73,0)</f>
        <v>0</v>
      </c>
      <c r="CK636" s="14">
        <f>VLOOKUP($B636,[2]Sheet3!$G:$CZ,74,0)</f>
        <v>0</v>
      </c>
      <c r="CL636" s="14">
        <f>VLOOKUP($B636,[2]Sheet3!$G:$CZ,75,0)</f>
        <v>0</v>
      </c>
      <c r="CM636" s="14">
        <f>VLOOKUP($B636,[2]Sheet3!$G:$CZ,76,0)</f>
        <v>0</v>
      </c>
      <c r="CN636" s="14">
        <f>VLOOKUP($B636,[2]Sheet3!$G:$CZ,77,0)</f>
        <v>0</v>
      </c>
      <c r="CO636" s="14">
        <f>VLOOKUP($B636,[2]Sheet3!$G:$CZ,78,0)</f>
        <v>0</v>
      </c>
      <c r="CP636" s="14">
        <f>VLOOKUP($B636,[2]Sheet3!$G:$CZ,79,0)</f>
        <v>0</v>
      </c>
      <c r="CQ636" s="14">
        <f>VLOOKUP($B636,[2]Sheet3!$G:$CZ,80,0)</f>
        <v>0</v>
      </c>
      <c r="CR636" s="14">
        <f>VLOOKUP($B636,[2]Sheet3!$G:$CZ,81,0)</f>
        <v>0</v>
      </c>
      <c r="CS636" s="14">
        <f>VLOOKUP($B636,[2]Sheet3!$G:$CZ,82,0)</f>
        <v>0</v>
      </c>
      <c r="CT636" s="14">
        <f>VLOOKUP($B636,[2]Sheet3!$G:$CZ,83,0)</f>
        <v>0</v>
      </c>
      <c r="CU636" s="14">
        <f>VLOOKUP($B636,[2]Sheet3!$G:$CZ,84,0)</f>
        <v>0</v>
      </c>
      <c r="CV636" s="14">
        <f>VLOOKUP($B636,[2]Sheet3!$G:$CZ,85,0)</f>
        <v>0</v>
      </c>
      <c r="CW636" s="14">
        <f>VLOOKUP($B636,[2]Sheet3!$G:$CZ,86,0)</f>
        <v>0</v>
      </c>
      <c r="CX636" s="14">
        <f>VLOOKUP($B636,[2]Sheet3!$G:$CZ,87,0)</f>
        <v>0</v>
      </c>
      <c r="CY636" s="14">
        <f>VLOOKUP($B636,[2]Sheet3!$G:$CZ,88,0)</f>
        <v>0</v>
      </c>
      <c r="CZ636" s="14">
        <f>VLOOKUP($B636,[2]Sheet3!$G:$CZ,89,0)</f>
        <v>0</v>
      </c>
      <c r="DA636" s="14">
        <f>VLOOKUP($B636,[2]Sheet3!$G:$CZ,90,0)</f>
        <v>0</v>
      </c>
      <c r="DB636" s="14">
        <f>VLOOKUP($B636,[2]Sheet3!$G:$CZ,91,0)</f>
        <v>0</v>
      </c>
      <c r="DC636" s="14">
        <f>VLOOKUP($B636,[2]Sheet3!$G:$CZ,92,0)</f>
        <v>0</v>
      </c>
      <c r="DD636" s="14">
        <f>VLOOKUP($B636,[2]Sheet3!$G:$CZ,93,0)</f>
        <v>0</v>
      </c>
      <c r="DE636" s="14">
        <f>VLOOKUP($B636,[2]Sheet3!$G:$CZ,94,0)</f>
        <v>0</v>
      </c>
      <c r="DF636" s="14">
        <f>VLOOKUP($B636,[2]Sheet3!$G:$CZ,95,0)</f>
        <v>0</v>
      </c>
      <c r="DG636" s="14">
        <f>VLOOKUP($B636,[2]Sheet3!$G:$CZ,96,0)</f>
        <v>0</v>
      </c>
      <c r="DH636" s="14">
        <f>VLOOKUP($B636,[2]Sheet3!$G:$CZ,97,0)</f>
        <v>0</v>
      </c>
      <c r="DI636" s="14">
        <f>VLOOKUP($B636,[2]Sheet3!$G:$CZ,98,0)</f>
        <v>0</v>
      </c>
    </row>
    <row r="637" spans="1:113" x14ac:dyDescent="0.3">
      <c r="A637" s="9" t="str">
        <f t="shared" si="29"/>
        <v>N43211</v>
      </c>
      <c r="B637" s="15" t="s">
        <v>298</v>
      </c>
      <c r="C637" s="15" t="s">
        <v>299</v>
      </c>
      <c r="F637" s="7" t="s">
        <v>15</v>
      </c>
      <c r="G637" s="12" t="s">
        <v>4132</v>
      </c>
      <c r="H637" s="12" t="str">
        <f>VLOOKUP($B637,[1]Sheet1!$A:$G,5,0)</f>
        <v>neeraj.bhatt@redingtongroup.com</v>
      </c>
      <c r="I637" s="12" t="str">
        <f>VLOOKUP($B637,[1]Sheet1!$A:$G,7,0)</f>
        <v>sidharth.eknath@redingtongroup.com</v>
      </c>
      <c r="J637" s="12" t="s">
        <v>82</v>
      </c>
      <c r="K637" s="7"/>
      <c r="L637" s="7"/>
      <c r="M637" s="8"/>
      <c r="N637" s="7" t="str">
        <f t="shared" si="27"/>
        <v>neeraj.bhatt@redingtongroup.com; sidharth.eknath@redingtongroup.com; nilesh.phirke@redingtongroup.com;christopher.joseph@redingtongroup.com</v>
      </c>
      <c r="O637" s="7" t="str">
        <f t="shared" si="28"/>
        <v>N43211</v>
      </c>
      <c r="P637" s="8" t="s">
        <v>5215</v>
      </c>
      <c r="Q637" s="14">
        <f>VLOOKUP($B637,[2]Sheet3!$G:$CZ,2,0)</f>
        <v>2400302816</v>
      </c>
      <c r="R637" s="14">
        <f>VLOOKUP($B637,[2]Sheet3!$G:$CZ,3,0)</f>
        <v>2400302814</v>
      </c>
      <c r="S637" s="14">
        <f>VLOOKUP($B637,[2]Sheet3!$G:$CZ,4,0)</f>
        <v>2400305433</v>
      </c>
      <c r="T637" s="14">
        <f>VLOOKUP($B637,[2]Sheet3!$G:$CZ,5,0)</f>
        <v>2400308995</v>
      </c>
      <c r="U637" s="14">
        <f>VLOOKUP($B637,[2]Sheet3!$G:$CZ,6,0)</f>
        <v>0</v>
      </c>
      <c r="V637" s="14">
        <f>VLOOKUP($B637,[2]Sheet3!$G:$CZ,7,0)</f>
        <v>0</v>
      </c>
      <c r="W637" s="14">
        <f>VLOOKUP($B637,[2]Sheet3!$G:$CZ,8,0)</f>
        <v>0</v>
      </c>
      <c r="X637" s="14">
        <f>VLOOKUP($B637,[2]Sheet3!$G:$CZ,9,0)</f>
        <v>0</v>
      </c>
      <c r="Y637" s="14">
        <f>VLOOKUP($B637,[2]Sheet3!$G:$CZ,10,0)</f>
        <v>0</v>
      </c>
      <c r="Z637" s="14">
        <f>VLOOKUP($B637,[2]Sheet3!$G:$CZ,11,0)</f>
        <v>0</v>
      </c>
      <c r="AA637" s="14">
        <f>VLOOKUP($B637,[2]Sheet3!$G:$CZ,12,0)</f>
        <v>0</v>
      </c>
      <c r="AB637" s="14">
        <f>VLOOKUP($B637,[2]Sheet3!$G:$CZ,13,0)</f>
        <v>0</v>
      </c>
      <c r="AC637" s="14">
        <f>VLOOKUP($B637,[2]Sheet3!$G:$CZ,14,0)</f>
        <v>0</v>
      </c>
      <c r="AD637" s="14">
        <f>VLOOKUP($B637,[2]Sheet3!$G:$CZ,15,0)</f>
        <v>0</v>
      </c>
      <c r="AE637" s="14">
        <f>VLOOKUP($B637,[2]Sheet3!$G:$CZ,16,0)</f>
        <v>0</v>
      </c>
      <c r="AF637" s="14">
        <f>VLOOKUP($B637,[2]Sheet3!$G:$CZ,17,0)</f>
        <v>0</v>
      </c>
      <c r="AG637" s="14">
        <f>VLOOKUP($B637,[2]Sheet3!$G:$CZ,18,0)</f>
        <v>0</v>
      </c>
      <c r="AH637" s="14">
        <f>VLOOKUP($B637,[2]Sheet3!$G:$CZ,19,0)</f>
        <v>0</v>
      </c>
      <c r="AI637" s="14">
        <f>VLOOKUP($B637,[2]Sheet3!$G:$CZ,20,0)</f>
        <v>0</v>
      </c>
      <c r="AJ637" s="14">
        <f>VLOOKUP($B637,[2]Sheet3!$G:$CZ,21,0)</f>
        <v>0</v>
      </c>
      <c r="AK637" s="14">
        <f>VLOOKUP($B637,[2]Sheet3!$G:$CZ,22,0)</f>
        <v>0</v>
      </c>
      <c r="AL637" s="14">
        <f>VLOOKUP($B637,[2]Sheet3!$G:$CZ,23,0)</f>
        <v>0</v>
      </c>
      <c r="AM637" s="14">
        <f>VLOOKUP($B637,[2]Sheet3!$G:$CZ,24,0)</f>
        <v>0</v>
      </c>
      <c r="AN637" s="14">
        <f>VLOOKUP($B637,[2]Sheet3!$G:$CZ,25,0)</f>
        <v>0</v>
      </c>
      <c r="AO637" s="14">
        <f>VLOOKUP($B637,[2]Sheet3!$G:$CZ,26,0)</f>
        <v>0</v>
      </c>
      <c r="AP637" s="14">
        <f>VLOOKUP($B637,[2]Sheet3!$G:$CZ,27,0)</f>
        <v>0</v>
      </c>
      <c r="AQ637" s="14">
        <f>VLOOKUP($B637,[2]Sheet3!$G:$CZ,28,0)</f>
        <v>0</v>
      </c>
      <c r="AR637" s="14">
        <f>VLOOKUP($B637,[2]Sheet3!$G:$CZ,29,0)</f>
        <v>0</v>
      </c>
      <c r="AS637" s="14">
        <f>VLOOKUP($B637,[2]Sheet3!$G:$CZ,30,0)</f>
        <v>0</v>
      </c>
      <c r="AT637" s="14">
        <f>VLOOKUP($B637,[2]Sheet3!$G:$CZ,31,0)</f>
        <v>0</v>
      </c>
      <c r="AU637" s="14">
        <f>VLOOKUP($B637,[2]Sheet3!$G:$CZ,32,0)</f>
        <v>0</v>
      </c>
      <c r="AV637" s="14">
        <f>VLOOKUP($B637,[2]Sheet3!$G:$CZ,33,0)</f>
        <v>0</v>
      </c>
      <c r="AW637" s="14">
        <f>VLOOKUP($B637,[2]Sheet3!$G:$CZ,34,0)</f>
        <v>0</v>
      </c>
      <c r="AX637" s="14">
        <f>VLOOKUP($B637,[2]Sheet3!$G:$CZ,35,0)</f>
        <v>0</v>
      </c>
      <c r="AY637" s="14">
        <f>VLOOKUP($B637,[2]Sheet3!$G:$CZ,36,0)</f>
        <v>0</v>
      </c>
      <c r="AZ637" s="14">
        <f>VLOOKUP($B637,[2]Sheet3!$G:$CZ,37,0)</f>
        <v>0</v>
      </c>
      <c r="BA637" s="14">
        <f>VLOOKUP($B637,[2]Sheet3!$G:$CZ,38,0)</f>
        <v>0</v>
      </c>
      <c r="BB637" s="14">
        <f>VLOOKUP($B637,[2]Sheet3!$G:$CZ,39,0)</f>
        <v>0</v>
      </c>
      <c r="BC637" s="14">
        <f>VLOOKUP($B637,[2]Sheet3!$G:$CZ,40,0)</f>
        <v>0</v>
      </c>
      <c r="BD637" s="14">
        <f>VLOOKUP($B637,[2]Sheet3!$G:$CZ,41,0)</f>
        <v>0</v>
      </c>
      <c r="BE637" s="14">
        <f>VLOOKUP($B637,[2]Sheet3!$G:$CZ,42,0)</f>
        <v>0</v>
      </c>
      <c r="BF637" s="14">
        <f>VLOOKUP($B637,[2]Sheet3!$G:$CZ,43,0)</f>
        <v>0</v>
      </c>
      <c r="BG637" s="14">
        <f>VLOOKUP($B637,[2]Sheet3!$G:$CZ,44,0)</f>
        <v>0</v>
      </c>
      <c r="BH637" s="14">
        <f>VLOOKUP($B637,[2]Sheet3!$G:$CZ,45,0)</f>
        <v>0</v>
      </c>
      <c r="BI637" s="14">
        <f>VLOOKUP($B637,[2]Sheet3!$G:$CZ,46,0)</f>
        <v>0</v>
      </c>
      <c r="BJ637" s="14">
        <f>VLOOKUP($B637,[2]Sheet3!$G:$CZ,47,0)</f>
        <v>0</v>
      </c>
      <c r="BK637" s="14">
        <f>VLOOKUP($B637,[2]Sheet3!$G:$CZ,48,0)</f>
        <v>0</v>
      </c>
      <c r="BL637" s="14">
        <f>VLOOKUP($B637,[2]Sheet3!$G:$CZ,49,0)</f>
        <v>0</v>
      </c>
      <c r="BM637" s="14">
        <f>VLOOKUP($B637,[2]Sheet3!$G:$CZ,50,0)</f>
        <v>0</v>
      </c>
      <c r="BN637" s="14">
        <f>VLOOKUP($B637,[2]Sheet3!$G:$CZ,51,0)</f>
        <v>0</v>
      </c>
      <c r="BO637" s="14">
        <f>VLOOKUP($B637,[2]Sheet3!$G:$CZ,52,0)</f>
        <v>0</v>
      </c>
      <c r="BP637" s="14">
        <f>VLOOKUP($B637,[2]Sheet3!$G:$CZ,53,0)</f>
        <v>0</v>
      </c>
      <c r="BQ637" s="14">
        <f>VLOOKUP($B637,[2]Sheet3!$G:$CZ,54,0)</f>
        <v>0</v>
      </c>
      <c r="BR637" s="14">
        <f>VLOOKUP($B637,[2]Sheet3!$G:$CZ,55,0)</f>
        <v>0</v>
      </c>
      <c r="BS637" s="14">
        <f>VLOOKUP($B637,[2]Sheet3!$G:$CZ,56,0)</f>
        <v>0</v>
      </c>
      <c r="BT637" s="14">
        <f>VLOOKUP($B637,[2]Sheet3!$G:$CZ,57,0)</f>
        <v>0</v>
      </c>
      <c r="BU637" s="14">
        <f>VLOOKUP($B637,[2]Sheet3!$G:$CZ,58,0)</f>
        <v>0</v>
      </c>
      <c r="BV637" s="14">
        <f>VLOOKUP($B637,[2]Sheet3!$G:$CZ,59,0)</f>
        <v>0</v>
      </c>
      <c r="BW637" s="14">
        <f>VLOOKUP($B637,[2]Sheet3!$G:$CZ,60,0)</f>
        <v>0</v>
      </c>
      <c r="BX637" s="14">
        <f>VLOOKUP($B637,[2]Sheet3!$G:$CZ,61,0)</f>
        <v>0</v>
      </c>
      <c r="BY637" s="14">
        <f>VLOOKUP($B637,[2]Sheet3!$G:$CZ,62,0)</f>
        <v>0</v>
      </c>
      <c r="BZ637" s="14">
        <f>VLOOKUP($B637,[2]Sheet3!$G:$CZ,63,0)</f>
        <v>0</v>
      </c>
      <c r="CA637" s="14">
        <f>VLOOKUP($B637,[2]Sheet3!$G:$CZ,64,0)</f>
        <v>0</v>
      </c>
      <c r="CB637" s="14">
        <f>VLOOKUP($B637,[2]Sheet3!$G:$CZ,65,0)</f>
        <v>0</v>
      </c>
      <c r="CC637" s="14">
        <f>VLOOKUP($B637,[2]Sheet3!$G:$CZ,66,0)</f>
        <v>0</v>
      </c>
      <c r="CD637" s="14">
        <f>VLOOKUP($B637,[2]Sheet3!$G:$CZ,67,0)</f>
        <v>0</v>
      </c>
      <c r="CE637" s="14">
        <f>VLOOKUP($B637,[2]Sheet3!$G:$CZ,68,0)</f>
        <v>0</v>
      </c>
      <c r="CF637" s="14">
        <f>VLOOKUP($B637,[2]Sheet3!$G:$CZ,69,0)</f>
        <v>0</v>
      </c>
      <c r="CG637" s="14">
        <f>VLOOKUP($B637,[2]Sheet3!$G:$CZ,70,0)</f>
        <v>0</v>
      </c>
      <c r="CH637" s="14">
        <f>VLOOKUP($B637,[2]Sheet3!$G:$CZ,71,0)</f>
        <v>0</v>
      </c>
      <c r="CI637" s="14">
        <f>VLOOKUP($B637,[2]Sheet3!$G:$CZ,72,0)</f>
        <v>0</v>
      </c>
      <c r="CJ637" s="14">
        <f>VLOOKUP($B637,[2]Sheet3!$G:$CZ,73,0)</f>
        <v>0</v>
      </c>
      <c r="CK637" s="14">
        <f>VLOOKUP($B637,[2]Sheet3!$G:$CZ,74,0)</f>
        <v>0</v>
      </c>
      <c r="CL637" s="14">
        <f>VLOOKUP($B637,[2]Sheet3!$G:$CZ,75,0)</f>
        <v>0</v>
      </c>
      <c r="CM637" s="14">
        <f>VLOOKUP($B637,[2]Sheet3!$G:$CZ,76,0)</f>
        <v>0</v>
      </c>
      <c r="CN637" s="14">
        <f>VLOOKUP($B637,[2]Sheet3!$G:$CZ,77,0)</f>
        <v>0</v>
      </c>
      <c r="CO637" s="14">
        <f>VLOOKUP($B637,[2]Sheet3!$G:$CZ,78,0)</f>
        <v>0</v>
      </c>
      <c r="CP637" s="14">
        <f>VLOOKUP($B637,[2]Sheet3!$G:$CZ,79,0)</f>
        <v>0</v>
      </c>
      <c r="CQ637" s="14">
        <f>VLOOKUP($B637,[2]Sheet3!$G:$CZ,80,0)</f>
        <v>0</v>
      </c>
      <c r="CR637" s="14">
        <f>VLOOKUP($B637,[2]Sheet3!$G:$CZ,81,0)</f>
        <v>0</v>
      </c>
      <c r="CS637" s="14">
        <f>VLOOKUP($B637,[2]Sheet3!$G:$CZ,82,0)</f>
        <v>0</v>
      </c>
      <c r="CT637" s="14">
        <f>VLOOKUP($B637,[2]Sheet3!$G:$CZ,83,0)</f>
        <v>0</v>
      </c>
      <c r="CU637" s="14">
        <f>VLOOKUP($B637,[2]Sheet3!$G:$CZ,84,0)</f>
        <v>0</v>
      </c>
      <c r="CV637" s="14">
        <f>VLOOKUP($B637,[2]Sheet3!$G:$CZ,85,0)</f>
        <v>0</v>
      </c>
      <c r="CW637" s="14">
        <f>VLOOKUP($B637,[2]Sheet3!$G:$CZ,86,0)</f>
        <v>0</v>
      </c>
      <c r="CX637" s="14">
        <f>VLOOKUP($B637,[2]Sheet3!$G:$CZ,87,0)</f>
        <v>0</v>
      </c>
      <c r="CY637" s="14">
        <f>VLOOKUP($B637,[2]Sheet3!$G:$CZ,88,0)</f>
        <v>0</v>
      </c>
      <c r="CZ637" s="14">
        <f>VLOOKUP($B637,[2]Sheet3!$G:$CZ,89,0)</f>
        <v>0</v>
      </c>
      <c r="DA637" s="14">
        <f>VLOOKUP($B637,[2]Sheet3!$G:$CZ,90,0)</f>
        <v>0</v>
      </c>
      <c r="DB637" s="14">
        <f>VLOOKUP($B637,[2]Sheet3!$G:$CZ,91,0)</f>
        <v>0</v>
      </c>
      <c r="DC637" s="14">
        <f>VLOOKUP($B637,[2]Sheet3!$G:$CZ,92,0)</f>
        <v>0</v>
      </c>
      <c r="DD637" s="14">
        <f>VLOOKUP($B637,[2]Sheet3!$G:$CZ,93,0)</f>
        <v>0</v>
      </c>
      <c r="DE637" s="14">
        <f>VLOOKUP($B637,[2]Sheet3!$G:$CZ,94,0)</f>
        <v>0</v>
      </c>
      <c r="DF637" s="14">
        <f>VLOOKUP($B637,[2]Sheet3!$G:$CZ,95,0)</f>
        <v>0</v>
      </c>
      <c r="DG637" s="14">
        <f>VLOOKUP($B637,[2]Sheet3!$G:$CZ,96,0)</f>
        <v>0</v>
      </c>
      <c r="DH637" s="14">
        <f>VLOOKUP($B637,[2]Sheet3!$G:$CZ,97,0)</f>
        <v>0</v>
      </c>
      <c r="DI637" s="14">
        <f>VLOOKUP($B637,[2]Sheet3!$G:$CZ,98,0)</f>
        <v>0</v>
      </c>
    </row>
    <row r="638" spans="1:113" x14ac:dyDescent="0.3">
      <c r="A638" s="9" t="str">
        <f t="shared" si="29"/>
        <v>W83065</v>
      </c>
      <c r="B638" s="15" t="s">
        <v>1703</v>
      </c>
      <c r="C638" s="15" t="s">
        <v>1704</v>
      </c>
      <c r="F638" s="7" t="s">
        <v>15</v>
      </c>
      <c r="G638" s="12" t="s">
        <v>4133</v>
      </c>
      <c r="H638" s="12" t="str">
        <f>VLOOKUP($B638,[1]Sheet1!$A:$G,5,0)</f>
        <v>aftab.khan@redingtongroup.com</v>
      </c>
      <c r="I638" s="12" t="str">
        <f>VLOOKUP($B638,[1]Sheet1!$A:$G,7,0)</f>
        <v>dilip.vishwa@redingtongroup.com</v>
      </c>
      <c r="J638" s="12" t="s">
        <v>82</v>
      </c>
      <c r="K638" s="7"/>
      <c r="L638" s="7"/>
      <c r="M638" s="8"/>
      <c r="N638" s="7" t="str">
        <f t="shared" si="27"/>
        <v>aftab.khan@redingtongroup.com; dilip.vishwa@redingtongroup.com; nilesh.phirke@redingtongroup.com;christopher.joseph@redingtongroup.com</v>
      </c>
      <c r="O638" s="7" t="str">
        <f t="shared" si="28"/>
        <v>W83065</v>
      </c>
      <c r="P638" s="8" t="s">
        <v>5215</v>
      </c>
      <c r="Q638" s="14">
        <f>VLOOKUP($B638,[2]Sheet3!$G:$CZ,2,0)</f>
        <v>2400305291</v>
      </c>
      <c r="R638" s="14">
        <f>VLOOKUP($B638,[2]Sheet3!$G:$CZ,3,0)</f>
        <v>2400305289</v>
      </c>
      <c r="S638" s="14">
        <f>VLOOKUP($B638,[2]Sheet3!$G:$CZ,4,0)</f>
        <v>0</v>
      </c>
      <c r="T638" s="14">
        <f>VLOOKUP($B638,[2]Sheet3!$G:$CZ,5,0)</f>
        <v>0</v>
      </c>
      <c r="U638" s="14">
        <f>VLOOKUP($B638,[2]Sheet3!$G:$CZ,6,0)</f>
        <v>0</v>
      </c>
      <c r="V638" s="14">
        <f>VLOOKUP($B638,[2]Sheet3!$G:$CZ,7,0)</f>
        <v>0</v>
      </c>
      <c r="W638" s="14">
        <f>VLOOKUP($B638,[2]Sheet3!$G:$CZ,8,0)</f>
        <v>0</v>
      </c>
      <c r="X638" s="14">
        <f>VLOOKUP($B638,[2]Sheet3!$G:$CZ,9,0)</f>
        <v>0</v>
      </c>
      <c r="Y638" s="14">
        <f>VLOOKUP($B638,[2]Sheet3!$G:$CZ,10,0)</f>
        <v>0</v>
      </c>
      <c r="Z638" s="14">
        <f>VLOOKUP($B638,[2]Sheet3!$G:$CZ,11,0)</f>
        <v>0</v>
      </c>
      <c r="AA638" s="14">
        <f>VLOOKUP($B638,[2]Sheet3!$G:$CZ,12,0)</f>
        <v>0</v>
      </c>
      <c r="AB638" s="14">
        <f>VLOOKUP($B638,[2]Sheet3!$G:$CZ,13,0)</f>
        <v>0</v>
      </c>
      <c r="AC638" s="14">
        <f>VLOOKUP($B638,[2]Sheet3!$G:$CZ,14,0)</f>
        <v>0</v>
      </c>
      <c r="AD638" s="14">
        <f>VLOOKUP($B638,[2]Sheet3!$G:$CZ,15,0)</f>
        <v>0</v>
      </c>
      <c r="AE638" s="14">
        <f>VLOOKUP($B638,[2]Sheet3!$G:$CZ,16,0)</f>
        <v>0</v>
      </c>
      <c r="AF638" s="14">
        <f>VLOOKUP($B638,[2]Sheet3!$G:$CZ,17,0)</f>
        <v>0</v>
      </c>
      <c r="AG638" s="14">
        <f>VLOOKUP($B638,[2]Sheet3!$G:$CZ,18,0)</f>
        <v>0</v>
      </c>
      <c r="AH638" s="14">
        <f>VLOOKUP($B638,[2]Sheet3!$G:$CZ,19,0)</f>
        <v>0</v>
      </c>
      <c r="AI638" s="14">
        <f>VLOOKUP($B638,[2]Sheet3!$G:$CZ,20,0)</f>
        <v>0</v>
      </c>
      <c r="AJ638" s="14">
        <f>VLOOKUP($B638,[2]Sheet3!$G:$CZ,21,0)</f>
        <v>0</v>
      </c>
      <c r="AK638" s="14">
        <f>VLOOKUP($B638,[2]Sheet3!$G:$CZ,22,0)</f>
        <v>0</v>
      </c>
      <c r="AL638" s="14">
        <f>VLOOKUP($B638,[2]Sheet3!$G:$CZ,23,0)</f>
        <v>0</v>
      </c>
      <c r="AM638" s="14">
        <f>VLOOKUP($B638,[2]Sheet3!$G:$CZ,24,0)</f>
        <v>0</v>
      </c>
      <c r="AN638" s="14">
        <f>VLOOKUP($B638,[2]Sheet3!$G:$CZ,25,0)</f>
        <v>0</v>
      </c>
      <c r="AO638" s="14">
        <f>VLOOKUP($B638,[2]Sheet3!$G:$CZ,26,0)</f>
        <v>0</v>
      </c>
      <c r="AP638" s="14">
        <f>VLOOKUP($B638,[2]Sheet3!$G:$CZ,27,0)</f>
        <v>0</v>
      </c>
      <c r="AQ638" s="14">
        <f>VLOOKUP($B638,[2]Sheet3!$G:$CZ,28,0)</f>
        <v>0</v>
      </c>
      <c r="AR638" s="14">
        <f>VLOOKUP($B638,[2]Sheet3!$G:$CZ,29,0)</f>
        <v>0</v>
      </c>
      <c r="AS638" s="14">
        <f>VLOOKUP($B638,[2]Sheet3!$G:$CZ,30,0)</f>
        <v>0</v>
      </c>
      <c r="AT638" s="14">
        <f>VLOOKUP($B638,[2]Sheet3!$G:$CZ,31,0)</f>
        <v>0</v>
      </c>
      <c r="AU638" s="14">
        <f>VLOOKUP($B638,[2]Sheet3!$G:$CZ,32,0)</f>
        <v>0</v>
      </c>
      <c r="AV638" s="14">
        <f>VLOOKUP($B638,[2]Sheet3!$G:$CZ,33,0)</f>
        <v>0</v>
      </c>
      <c r="AW638" s="14">
        <f>VLOOKUP($B638,[2]Sheet3!$G:$CZ,34,0)</f>
        <v>0</v>
      </c>
      <c r="AX638" s="14">
        <f>VLOOKUP($B638,[2]Sheet3!$G:$CZ,35,0)</f>
        <v>0</v>
      </c>
      <c r="AY638" s="14">
        <f>VLOOKUP($B638,[2]Sheet3!$G:$CZ,36,0)</f>
        <v>0</v>
      </c>
      <c r="AZ638" s="14">
        <f>VLOOKUP($B638,[2]Sheet3!$G:$CZ,37,0)</f>
        <v>0</v>
      </c>
      <c r="BA638" s="14">
        <f>VLOOKUP($B638,[2]Sheet3!$G:$CZ,38,0)</f>
        <v>0</v>
      </c>
      <c r="BB638" s="14">
        <f>VLOOKUP($B638,[2]Sheet3!$G:$CZ,39,0)</f>
        <v>0</v>
      </c>
      <c r="BC638" s="14">
        <f>VLOOKUP($B638,[2]Sheet3!$G:$CZ,40,0)</f>
        <v>0</v>
      </c>
      <c r="BD638" s="14">
        <f>VLOOKUP($B638,[2]Sheet3!$G:$CZ,41,0)</f>
        <v>0</v>
      </c>
      <c r="BE638" s="14">
        <f>VLOOKUP($B638,[2]Sheet3!$G:$CZ,42,0)</f>
        <v>0</v>
      </c>
      <c r="BF638" s="14">
        <f>VLOOKUP($B638,[2]Sheet3!$G:$CZ,43,0)</f>
        <v>0</v>
      </c>
      <c r="BG638" s="14">
        <f>VLOOKUP($B638,[2]Sheet3!$G:$CZ,44,0)</f>
        <v>0</v>
      </c>
      <c r="BH638" s="14">
        <f>VLOOKUP($B638,[2]Sheet3!$G:$CZ,45,0)</f>
        <v>0</v>
      </c>
      <c r="BI638" s="14">
        <f>VLOOKUP($B638,[2]Sheet3!$G:$CZ,46,0)</f>
        <v>0</v>
      </c>
      <c r="BJ638" s="14">
        <f>VLOOKUP($B638,[2]Sheet3!$G:$CZ,47,0)</f>
        <v>0</v>
      </c>
      <c r="BK638" s="14">
        <f>VLOOKUP($B638,[2]Sheet3!$G:$CZ,48,0)</f>
        <v>0</v>
      </c>
      <c r="BL638" s="14">
        <f>VLOOKUP($B638,[2]Sheet3!$G:$CZ,49,0)</f>
        <v>0</v>
      </c>
      <c r="BM638" s="14">
        <f>VLOOKUP($B638,[2]Sheet3!$G:$CZ,50,0)</f>
        <v>0</v>
      </c>
      <c r="BN638" s="14">
        <f>VLOOKUP($B638,[2]Sheet3!$G:$CZ,51,0)</f>
        <v>0</v>
      </c>
      <c r="BO638" s="14">
        <f>VLOOKUP($B638,[2]Sheet3!$G:$CZ,52,0)</f>
        <v>0</v>
      </c>
      <c r="BP638" s="14">
        <f>VLOOKUP($B638,[2]Sheet3!$G:$CZ,53,0)</f>
        <v>0</v>
      </c>
      <c r="BQ638" s="14">
        <f>VLOOKUP($B638,[2]Sheet3!$G:$CZ,54,0)</f>
        <v>0</v>
      </c>
      <c r="BR638" s="14">
        <f>VLOOKUP($B638,[2]Sheet3!$G:$CZ,55,0)</f>
        <v>0</v>
      </c>
      <c r="BS638" s="14">
        <f>VLOOKUP($B638,[2]Sheet3!$G:$CZ,56,0)</f>
        <v>0</v>
      </c>
      <c r="BT638" s="14">
        <f>VLOOKUP($B638,[2]Sheet3!$G:$CZ,57,0)</f>
        <v>0</v>
      </c>
      <c r="BU638" s="14">
        <f>VLOOKUP($B638,[2]Sheet3!$G:$CZ,58,0)</f>
        <v>0</v>
      </c>
      <c r="BV638" s="14">
        <f>VLOOKUP($B638,[2]Sheet3!$G:$CZ,59,0)</f>
        <v>0</v>
      </c>
      <c r="BW638" s="14">
        <f>VLOOKUP($B638,[2]Sheet3!$G:$CZ,60,0)</f>
        <v>0</v>
      </c>
      <c r="BX638" s="14">
        <f>VLOOKUP($B638,[2]Sheet3!$G:$CZ,61,0)</f>
        <v>0</v>
      </c>
      <c r="BY638" s="14">
        <f>VLOOKUP($B638,[2]Sheet3!$G:$CZ,62,0)</f>
        <v>0</v>
      </c>
      <c r="BZ638" s="14">
        <f>VLOOKUP($B638,[2]Sheet3!$G:$CZ,63,0)</f>
        <v>0</v>
      </c>
      <c r="CA638" s="14">
        <f>VLOOKUP($B638,[2]Sheet3!$G:$CZ,64,0)</f>
        <v>0</v>
      </c>
      <c r="CB638" s="14">
        <f>VLOOKUP($B638,[2]Sheet3!$G:$CZ,65,0)</f>
        <v>0</v>
      </c>
      <c r="CC638" s="14">
        <f>VLOOKUP($B638,[2]Sheet3!$G:$CZ,66,0)</f>
        <v>0</v>
      </c>
      <c r="CD638" s="14">
        <f>VLOOKUP($B638,[2]Sheet3!$G:$CZ,67,0)</f>
        <v>0</v>
      </c>
      <c r="CE638" s="14">
        <f>VLOOKUP($B638,[2]Sheet3!$G:$CZ,68,0)</f>
        <v>0</v>
      </c>
      <c r="CF638" s="14">
        <f>VLOOKUP($B638,[2]Sheet3!$G:$CZ,69,0)</f>
        <v>0</v>
      </c>
      <c r="CG638" s="14">
        <f>VLOOKUP($B638,[2]Sheet3!$G:$CZ,70,0)</f>
        <v>0</v>
      </c>
      <c r="CH638" s="14">
        <f>VLOOKUP($B638,[2]Sheet3!$G:$CZ,71,0)</f>
        <v>0</v>
      </c>
      <c r="CI638" s="14">
        <f>VLOOKUP($B638,[2]Sheet3!$G:$CZ,72,0)</f>
        <v>0</v>
      </c>
      <c r="CJ638" s="14">
        <f>VLOOKUP($B638,[2]Sheet3!$G:$CZ,73,0)</f>
        <v>0</v>
      </c>
      <c r="CK638" s="14">
        <f>VLOOKUP($B638,[2]Sheet3!$G:$CZ,74,0)</f>
        <v>0</v>
      </c>
      <c r="CL638" s="14">
        <f>VLOOKUP($B638,[2]Sheet3!$G:$CZ,75,0)</f>
        <v>0</v>
      </c>
      <c r="CM638" s="14">
        <f>VLOOKUP($B638,[2]Sheet3!$G:$CZ,76,0)</f>
        <v>0</v>
      </c>
      <c r="CN638" s="14">
        <f>VLOOKUP($B638,[2]Sheet3!$G:$CZ,77,0)</f>
        <v>0</v>
      </c>
      <c r="CO638" s="14">
        <f>VLOOKUP($B638,[2]Sheet3!$G:$CZ,78,0)</f>
        <v>0</v>
      </c>
      <c r="CP638" s="14">
        <f>VLOOKUP($B638,[2]Sheet3!$G:$CZ,79,0)</f>
        <v>0</v>
      </c>
      <c r="CQ638" s="14">
        <f>VLOOKUP($B638,[2]Sheet3!$G:$CZ,80,0)</f>
        <v>0</v>
      </c>
      <c r="CR638" s="14">
        <f>VLOOKUP($B638,[2]Sheet3!$G:$CZ,81,0)</f>
        <v>0</v>
      </c>
      <c r="CS638" s="14">
        <f>VLOOKUP($B638,[2]Sheet3!$G:$CZ,82,0)</f>
        <v>0</v>
      </c>
      <c r="CT638" s="14">
        <f>VLOOKUP($B638,[2]Sheet3!$G:$CZ,83,0)</f>
        <v>0</v>
      </c>
      <c r="CU638" s="14">
        <f>VLOOKUP($B638,[2]Sheet3!$G:$CZ,84,0)</f>
        <v>0</v>
      </c>
      <c r="CV638" s="14">
        <f>VLOOKUP($B638,[2]Sheet3!$G:$CZ,85,0)</f>
        <v>0</v>
      </c>
      <c r="CW638" s="14">
        <f>VLOOKUP($B638,[2]Sheet3!$G:$CZ,86,0)</f>
        <v>0</v>
      </c>
      <c r="CX638" s="14">
        <f>VLOOKUP($B638,[2]Sheet3!$G:$CZ,87,0)</f>
        <v>0</v>
      </c>
      <c r="CY638" s="14">
        <f>VLOOKUP($B638,[2]Sheet3!$G:$CZ,88,0)</f>
        <v>0</v>
      </c>
      <c r="CZ638" s="14">
        <f>VLOOKUP($B638,[2]Sheet3!$G:$CZ,89,0)</f>
        <v>0</v>
      </c>
      <c r="DA638" s="14">
        <f>VLOOKUP($B638,[2]Sheet3!$G:$CZ,90,0)</f>
        <v>0</v>
      </c>
      <c r="DB638" s="14">
        <f>VLOOKUP($B638,[2]Sheet3!$G:$CZ,91,0)</f>
        <v>0</v>
      </c>
      <c r="DC638" s="14">
        <f>VLOOKUP($B638,[2]Sheet3!$G:$CZ,92,0)</f>
        <v>0</v>
      </c>
      <c r="DD638" s="14">
        <f>VLOOKUP($B638,[2]Sheet3!$G:$CZ,93,0)</f>
        <v>0</v>
      </c>
      <c r="DE638" s="14">
        <f>VLOOKUP($B638,[2]Sheet3!$G:$CZ,94,0)</f>
        <v>0</v>
      </c>
      <c r="DF638" s="14">
        <f>VLOOKUP($B638,[2]Sheet3!$G:$CZ,95,0)</f>
        <v>0</v>
      </c>
      <c r="DG638" s="14">
        <f>VLOOKUP($B638,[2]Sheet3!$G:$CZ,96,0)</f>
        <v>0</v>
      </c>
      <c r="DH638" s="14">
        <f>VLOOKUP($B638,[2]Sheet3!$G:$CZ,97,0)</f>
        <v>0</v>
      </c>
      <c r="DI638" s="14">
        <f>VLOOKUP($B638,[2]Sheet3!$G:$CZ,98,0)</f>
        <v>0</v>
      </c>
    </row>
    <row r="639" spans="1:113" x14ac:dyDescent="0.3">
      <c r="A639" s="9" t="str">
        <f t="shared" si="29"/>
        <v>W14540</v>
      </c>
      <c r="B639" s="15" t="s">
        <v>1705</v>
      </c>
      <c r="C639" s="15" t="s">
        <v>1706</v>
      </c>
      <c r="F639" s="7" t="s">
        <v>15</v>
      </c>
      <c r="G639" s="12" t="s">
        <v>4134</v>
      </c>
      <c r="H639" s="12" t="str">
        <f>VLOOKUP($B639,[1]Sheet1!$A:$G,5,0)</f>
        <v>vijay.tayade@redingtongroup.com</v>
      </c>
      <c r="I639" s="12" t="str">
        <f>VLOOKUP($B639,[1]Sheet1!$A:$G,7,0)</f>
        <v>rohan.vora@redingtongroup.com</v>
      </c>
      <c r="J639" s="12" t="s">
        <v>82</v>
      </c>
      <c r="K639" s="7"/>
      <c r="L639" s="7"/>
      <c r="M639" s="8"/>
      <c r="N639" s="7" t="str">
        <f t="shared" si="27"/>
        <v>vijay.tayade@redingtongroup.com; rohan.vora@redingtongroup.com; nilesh.phirke@redingtongroup.com;christopher.joseph@redingtongroup.com</v>
      </c>
      <c r="O639" s="7" t="str">
        <f t="shared" si="28"/>
        <v>W14540</v>
      </c>
      <c r="P639" s="8" t="s">
        <v>5215</v>
      </c>
      <c r="Q639" s="14">
        <f>VLOOKUP($B639,[2]Sheet3!$G:$CZ,2,0)</f>
        <v>2400302109</v>
      </c>
      <c r="R639" s="14">
        <f>VLOOKUP($B639,[2]Sheet3!$G:$CZ,3,0)</f>
        <v>2400306896</v>
      </c>
      <c r="S639" s="14">
        <f>VLOOKUP($B639,[2]Sheet3!$G:$CZ,4,0)</f>
        <v>0</v>
      </c>
      <c r="T639" s="14">
        <f>VLOOKUP($B639,[2]Sheet3!$G:$CZ,5,0)</f>
        <v>0</v>
      </c>
      <c r="U639" s="14">
        <f>VLOOKUP($B639,[2]Sheet3!$G:$CZ,6,0)</f>
        <v>0</v>
      </c>
      <c r="V639" s="14">
        <f>VLOOKUP($B639,[2]Sheet3!$G:$CZ,7,0)</f>
        <v>0</v>
      </c>
      <c r="W639" s="14">
        <f>VLOOKUP($B639,[2]Sheet3!$G:$CZ,8,0)</f>
        <v>0</v>
      </c>
      <c r="X639" s="14">
        <f>VLOOKUP($B639,[2]Sheet3!$G:$CZ,9,0)</f>
        <v>0</v>
      </c>
      <c r="Y639" s="14">
        <f>VLOOKUP($B639,[2]Sheet3!$G:$CZ,10,0)</f>
        <v>0</v>
      </c>
      <c r="Z639" s="14">
        <f>VLOOKUP($B639,[2]Sheet3!$G:$CZ,11,0)</f>
        <v>0</v>
      </c>
      <c r="AA639" s="14">
        <f>VLOOKUP($B639,[2]Sheet3!$G:$CZ,12,0)</f>
        <v>0</v>
      </c>
      <c r="AB639" s="14">
        <f>VLOOKUP($B639,[2]Sheet3!$G:$CZ,13,0)</f>
        <v>0</v>
      </c>
      <c r="AC639" s="14">
        <f>VLOOKUP($B639,[2]Sheet3!$G:$CZ,14,0)</f>
        <v>0</v>
      </c>
      <c r="AD639" s="14">
        <f>VLOOKUP($B639,[2]Sheet3!$G:$CZ,15,0)</f>
        <v>0</v>
      </c>
      <c r="AE639" s="14">
        <f>VLOOKUP($B639,[2]Sheet3!$G:$CZ,16,0)</f>
        <v>0</v>
      </c>
      <c r="AF639" s="14">
        <f>VLOOKUP($B639,[2]Sheet3!$G:$CZ,17,0)</f>
        <v>0</v>
      </c>
      <c r="AG639" s="14">
        <f>VLOOKUP($B639,[2]Sheet3!$G:$CZ,18,0)</f>
        <v>0</v>
      </c>
      <c r="AH639" s="14">
        <f>VLOOKUP($B639,[2]Sheet3!$G:$CZ,19,0)</f>
        <v>0</v>
      </c>
      <c r="AI639" s="14">
        <f>VLOOKUP($B639,[2]Sheet3!$G:$CZ,20,0)</f>
        <v>0</v>
      </c>
      <c r="AJ639" s="14">
        <f>VLOOKUP($B639,[2]Sheet3!$G:$CZ,21,0)</f>
        <v>0</v>
      </c>
      <c r="AK639" s="14">
        <f>VLOOKUP($B639,[2]Sheet3!$G:$CZ,22,0)</f>
        <v>0</v>
      </c>
      <c r="AL639" s="14">
        <f>VLOOKUP($B639,[2]Sheet3!$G:$CZ,23,0)</f>
        <v>0</v>
      </c>
      <c r="AM639" s="14">
        <f>VLOOKUP($B639,[2]Sheet3!$G:$CZ,24,0)</f>
        <v>0</v>
      </c>
      <c r="AN639" s="14">
        <f>VLOOKUP($B639,[2]Sheet3!$G:$CZ,25,0)</f>
        <v>0</v>
      </c>
      <c r="AO639" s="14">
        <f>VLOOKUP($B639,[2]Sheet3!$G:$CZ,26,0)</f>
        <v>0</v>
      </c>
      <c r="AP639" s="14">
        <f>VLOOKUP($B639,[2]Sheet3!$G:$CZ,27,0)</f>
        <v>0</v>
      </c>
      <c r="AQ639" s="14">
        <f>VLOOKUP($B639,[2]Sheet3!$G:$CZ,28,0)</f>
        <v>0</v>
      </c>
      <c r="AR639" s="14">
        <f>VLOOKUP($B639,[2]Sheet3!$G:$CZ,29,0)</f>
        <v>0</v>
      </c>
      <c r="AS639" s="14">
        <f>VLOOKUP($B639,[2]Sheet3!$G:$CZ,30,0)</f>
        <v>0</v>
      </c>
      <c r="AT639" s="14">
        <f>VLOOKUP($B639,[2]Sheet3!$G:$CZ,31,0)</f>
        <v>0</v>
      </c>
      <c r="AU639" s="14">
        <f>VLOOKUP($B639,[2]Sheet3!$G:$CZ,32,0)</f>
        <v>0</v>
      </c>
      <c r="AV639" s="14">
        <f>VLOOKUP($B639,[2]Sheet3!$G:$CZ,33,0)</f>
        <v>0</v>
      </c>
      <c r="AW639" s="14">
        <f>VLOOKUP($B639,[2]Sheet3!$G:$CZ,34,0)</f>
        <v>0</v>
      </c>
      <c r="AX639" s="14">
        <f>VLOOKUP($B639,[2]Sheet3!$G:$CZ,35,0)</f>
        <v>0</v>
      </c>
      <c r="AY639" s="14">
        <f>VLOOKUP($B639,[2]Sheet3!$G:$CZ,36,0)</f>
        <v>0</v>
      </c>
      <c r="AZ639" s="14">
        <f>VLOOKUP($B639,[2]Sheet3!$G:$CZ,37,0)</f>
        <v>0</v>
      </c>
      <c r="BA639" s="14">
        <f>VLOOKUP($B639,[2]Sheet3!$G:$CZ,38,0)</f>
        <v>0</v>
      </c>
      <c r="BB639" s="14">
        <f>VLOOKUP($B639,[2]Sheet3!$G:$CZ,39,0)</f>
        <v>0</v>
      </c>
      <c r="BC639" s="14">
        <f>VLOOKUP($B639,[2]Sheet3!$G:$CZ,40,0)</f>
        <v>0</v>
      </c>
      <c r="BD639" s="14">
        <f>VLOOKUP($B639,[2]Sheet3!$G:$CZ,41,0)</f>
        <v>0</v>
      </c>
      <c r="BE639" s="14">
        <f>VLOOKUP($B639,[2]Sheet3!$G:$CZ,42,0)</f>
        <v>0</v>
      </c>
      <c r="BF639" s="14">
        <f>VLOOKUP($B639,[2]Sheet3!$G:$CZ,43,0)</f>
        <v>0</v>
      </c>
      <c r="BG639" s="14">
        <f>VLOOKUP($B639,[2]Sheet3!$G:$CZ,44,0)</f>
        <v>0</v>
      </c>
      <c r="BH639" s="14">
        <f>VLOOKUP($B639,[2]Sheet3!$G:$CZ,45,0)</f>
        <v>0</v>
      </c>
      <c r="BI639" s="14">
        <f>VLOOKUP($B639,[2]Sheet3!$G:$CZ,46,0)</f>
        <v>0</v>
      </c>
      <c r="BJ639" s="14">
        <f>VLOOKUP($B639,[2]Sheet3!$G:$CZ,47,0)</f>
        <v>0</v>
      </c>
      <c r="BK639" s="14">
        <f>VLOOKUP($B639,[2]Sheet3!$G:$CZ,48,0)</f>
        <v>0</v>
      </c>
      <c r="BL639" s="14">
        <f>VLOOKUP($B639,[2]Sheet3!$G:$CZ,49,0)</f>
        <v>0</v>
      </c>
      <c r="BM639" s="14">
        <f>VLOOKUP($B639,[2]Sheet3!$G:$CZ,50,0)</f>
        <v>0</v>
      </c>
      <c r="BN639" s="14">
        <f>VLOOKUP($B639,[2]Sheet3!$G:$CZ,51,0)</f>
        <v>0</v>
      </c>
      <c r="BO639" s="14">
        <f>VLOOKUP($B639,[2]Sheet3!$G:$CZ,52,0)</f>
        <v>0</v>
      </c>
      <c r="BP639" s="14">
        <f>VLOOKUP($B639,[2]Sheet3!$G:$CZ,53,0)</f>
        <v>0</v>
      </c>
      <c r="BQ639" s="14">
        <f>VLOOKUP($B639,[2]Sheet3!$G:$CZ,54,0)</f>
        <v>0</v>
      </c>
      <c r="BR639" s="14">
        <f>VLOOKUP($B639,[2]Sheet3!$G:$CZ,55,0)</f>
        <v>0</v>
      </c>
      <c r="BS639" s="14">
        <f>VLOOKUP($B639,[2]Sheet3!$G:$CZ,56,0)</f>
        <v>0</v>
      </c>
      <c r="BT639" s="14">
        <f>VLOOKUP($B639,[2]Sheet3!$G:$CZ,57,0)</f>
        <v>0</v>
      </c>
      <c r="BU639" s="14">
        <f>VLOOKUP($B639,[2]Sheet3!$G:$CZ,58,0)</f>
        <v>0</v>
      </c>
      <c r="BV639" s="14">
        <f>VLOOKUP($B639,[2]Sheet3!$G:$CZ,59,0)</f>
        <v>0</v>
      </c>
      <c r="BW639" s="14">
        <f>VLOOKUP($B639,[2]Sheet3!$G:$CZ,60,0)</f>
        <v>0</v>
      </c>
      <c r="BX639" s="14">
        <f>VLOOKUP($B639,[2]Sheet3!$G:$CZ,61,0)</f>
        <v>0</v>
      </c>
      <c r="BY639" s="14">
        <f>VLOOKUP($B639,[2]Sheet3!$G:$CZ,62,0)</f>
        <v>0</v>
      </c>
      <c r="BZ639" s="14">
        <f>VLOOKUP($B639,[2]Sheet3!$G:$CZ,63,0)</f>
        <v>0</v>
      </c>
      <c r="CA639" s="14">
        <f>VLOOKUP($B639,[2]Sheet3!$G:$CZ,64,0)</f>
        <v>0</v>
      </c>
      <c r="CB639" s="14">
        <f>VLOOKUP($B639,[2]Sheet3!$G:$CZ,65,0)</f>
        <v>0</v>
      </c>
      <c r="CC639" s="14">
        <f>VLOOKUP($B639,[2]Sheet3!$G:$CZ,66,0)</f>
        <v>0</v>
      </c>
      <c r="CD639" s="14">
        <f>VLOOKUP($B639,[2]Sheet3!$G:$CZ,67,0)</f>
        <v>0</v>
      </c>
      <c r="CE639" s="14">
        <f>VLOOKUP($B639,[2]Sheet3!$G:$CZ,68,0)</f>
        <v>0</v>
      </c>
      <c r="CF639" s="14">
        <f>VLOOKUP($B639,[2]Sheet3!$G:$CZ,69,0)</f>
        <v>0</v>
      </c>
      <c r="CG639" s="14">
        <f>VLOOKUP($B639,[2]Sheet3!$G:$CZ,70,0)</f>
        <v>0</v>
      </c>
      <c r="CH639" s="14">
        <f>VLOOKUP($B639,[2]Sheet3!$G:$CZ,71,0)</f>
        <v>0</v>
      </c>
      <c r="CI639" s="14">
        <f>VLOOKUP($B639,[2]Sheet3!$G:$CZ,72,0)</f>
        <v>0</v>
      </c>
      <c r="CJ639" s="14">
        <f>VLOOKUP($B639,[2]Sheet3!$G:$CZ,73,0)</f>
        <v>0</v>
      </c>
      <c r="CK639" s="14">
        <f>VLOOKUP($B639,[2]Sheet3!$G:$CZ,74,0)</f>
        <v>0</v>
      </c>
      <c r="CL639" s="14">
        <f>VLOOKUP($B639,[2]Sheet3!$G:$CZ,75,0)</f>
        <v>0</v>
      </c>
      <c r="CM639" s="14">
        <f>VLOOKUP($B639,[2]Sheet3!$G:$CZ,76,0)</f>
        <v>0</v>
      </c>
      <c r="CN639" s="14">
        <f>VLOOKUP($B639,[2]Sheet3!$G:$CZ,77,0)</f>
        <v>0</v>
      </c>
      <c r="CO639" s="14">
        <f>VLOOKUP($B639,[2]Sheet3!$G:$CZ,78,0)</f>
        <v>0</v>
      </c>
      <c r="CP639" s="14">
        <f>VLOOKUP($B639,[2]Sheet3!$G:$CZ,79,0)</f>
        <v>0</v>
      </c>
      <c r="CQ639" s="14">
        <f>VLOOKUP($B639,[2]Sheet3!$G:$CZ,80,0)</f>
        <v>0</v>
      </c>
      <c r="CR639" s="14">
        <f>VLOOKUP($B639,[2]Sheet3!$G:$CZ,81,0)</f>
        <v>0</v>
      </c>
      <c r="CS639" s="14">
        <f>VLOOKUP($B639,[2]Sheet3!$G:$CZ,82,0)</f>
        <v>0</v>
      </c>
      <c r="CT639" s="14">
        <f>VLOOKUP($B639,[2]Sheet3!$G:$CZ,83,0)</f>
        <v>0</v>
      </c>
      <c r="CU639" s="14">
        <f>VLOOKUP($B639,[2]Sheet3!$G:$CZ,84,0)</f>
        <v>0</v>
      </c>
      <c r="CV639" s="14">
        <f>VLOOKUP($B639,[2]Sheet3!$G:$CZ,85,0)</f>
        <v>0</v>
      </c>
      <c r="CW639" s="14">
        <f>VLOOKUP($B639,[2]Sheet3!$G:$CZ,86,0)</f>
        <v>0</v>
      </c>
      <c r="CX639" s="14">
        <f>VLOOKUP($B639,[2]Sheet3!$G:$CZ,87,0)</f>
        <v>0</v>
      </c>
      <c r="CY639" s="14">
        <f>VLOOKUP($B639,[2]Sheet3!$G:$CZ,88,0)</f>
        <v>0</v>
      </c>
      <c r="CZ639" s="14">
        <f>VLOOKUP($B639,[2]Sheet3!$G:$CZ,89,0)</f>
        <v>0</v>
      </c>
      <c r="DA639" s="14">
        <f>VLOOKUP($B639,[2]Sheet3!$G:$CZ,90,0)</f>
        <v>0</v>
      </c>
      <c r="DB639" s="14">
        <f>VLOOKUP($B639,[2]Sheet3!$G:$CZ,91,0)</f>
        <v>0</v>
      </c>
      <c r="DC639" s="14">
        <f>VLOOKUP($B639,[2]Sheet3!$G:$CZ,92,0)</f>
        <v>0</v>
      </c>
      <c r="DD639" s="14">
        <f>VLOOKUP($B639,[2]Sheet3!$G:$CZ,93,0)</f>
        <v>0</v>
      </c>
      <c r="DE639" s="14">
        <f>VLOOKUP($B639,[2]Sheet3!$G:$CZ,94,0)</f>
        <v>0</v>
      </c>
      <c r="DF639" s="14">
        <f>VLOOKUP($B639,[2]Sheet3!$G:$CZ,95,0)</f>
        <v>0</v>
      </c>
      <c r="DG639" s="14">
        <f>VLOOKUP($B639,[2]Sheet3!$G:$CZ,96,0)</f>
        <v>0</v>
      </c>
      <c r="DH639" s="14">
        <f>VLOOKUP($B639,[2]Sheet3!$G:$CZ,97,0)</f>
        <v>0</v>
      </c>
      <c r="DI639" s="14">
        <f>VLOOKUP($B639,[2]Sheet3!$G:$CZ,98,0)</f>
        <v>0</v>
      </c>
    </row>
    <row r="640" spans="1:113" x14ac:dyDescent="0.3">
      <c r="A640" s="9" t="str">
        <f t="shared" si="29"/>
        <v>W83041</v>
      </c>
      <c r="B640" s="15" t="s">
        <v>1707</v>
      </c>
      <c r="C640" s="15" t="s">
        <v>1708</v>
      </c>
      <c r="F640" s="7" t="s">
        <v>15</v>
      </c>
      <c r="G640" s="12" t="s">
        <v>4135</v>
      </c>
      <c r="H640" s="12" t="str">
        <f>VLOOKUP($B640,[1]Sheet1!$A:$G,5,0)</f>
        <v>aftab.khan@redingtongroup.com</v>
      </c>
      <c r="I640" s="12" t="str">
        <f>VLOOKUP($B640,[1]Sheet1!$A:$G,7,0)</f>
        <v>dilip.vishwa@redingtongroup.com</v>
      </c>
      <c r="J640" s="12" t="s">
        <v>82</v>
      </c>
      <c r="K640" s="7"/>
      <c r="L640" s="7"/>
      <c r="M640" s="8"/>
      <c r="N640" s="7" t="str">
        <f t="shared" ref="N640:N703" si="30">CONCATENATE(H640,"; ",I640,"; ",J640)</f>
        <v>aftab.khan@redingtongroup.com; dilip.vishwa@redingtongroup.com; nilesh.phirke@redingtongroup.com;christopher.joseph@redingtongroup.com</v>
      </c>
      <c r="O640" s="7" t="str">
        <f t="shared" ref="O640:O703" si="31">A640</f>
        <v>W83041</v>
      </c>
      <c r="P640" s="8" t="s">
        <v>5215</v>
      </c>
      <c r="Q640" s="14">
        <f>VLOOKUP($B640,[2]Sheet3!$G:$CZ,2,0)</f>
        <v>2400303995</v>
      </c>
      <c r="R640" s="14">
        <f>VLOOKUP($B640,[2]Sheet3!$G:$CZ,3,0)</f>
        <v>2400305049</v>
      </c>
      <c r="S640" s="14">
        <f>VLOOKUP($B640,[2]Sheet3!$G:$CZ,4,0)</f>
        <v>2400303873</v>
      </c>
      <c r="T640" s="14">
        <f>VLOOKUP($B640,[2]Sheet3!$G:$CZ,5,0)</f>
        <v>2400304095</v>
      </c>
      <c r="U640" s="14">
        <f>VLOOKUP($B640,[2]Sheet3!$G:$CZ,6,0)</f>
        <v>2400304097</v>
      </c>
      <c r="V640" s="14">
        <f>VLOOKUP($B640,[2]Sheet3!$G:$CZ,7,0)</f>
        <v>2400303875</v>
      </c>
      <c r="W640" s="14">
        <f>VLOOKUP($B640,[2]Sheet3!$G:$CZ,8,0)</f>
        <v>2400303999</v>
      </c>
      <c r="X640" s="14">
        <f>VLOOKUP($B640,[2]Sheet3!$G:$CZ,9,0)</f>
        <v>2400304093</v>
      </c>
      <c r="Y640" s="14">
        <f>VLOOKUP($B640,[2]Sheet3!$G:$CZ,10,0)</f>
        <v>2400304755</v>
      </c>
      <c r="Z640" s="14">
        <f>VLOOKUP($B640,[2]Sheet3!$G:$CZ,11,0)</f>
        <v>2400305047</v>
      </c>
      <c r="AA640" s="14">
        <f>VLOOKUP($B640,[2]Sheet3!$G:$CZ,12,0)</f>
        <v>2400309217</v>
      </c>
      <c r="AB640" s="14">
        <f>VLOOKUP($B640,[2]Sheet3!$G:$CZ,13,0)</f>
        <v>0</v>
      </c>
      <c r="AC640" s="14">
        <f>VLOOKUP($B640,[2]Sheet3!$G:$CZ,14,0)</f>
        <v>0</v>
      </c>
      <c r="AD640" s="14">
        <f>VLOOKUP($B640,[2]Sheet3!$G:$CZ,15,0)</f>
        <v>0</v>
      </c>
      <c r="AE640" s="14">
        <f>VLOOKUP($B640,[2]Sheet3!$G:$CZ,16,0)</f>
        <v>0</v>
      </c>
      <c r="AF640" s="14">
        <f>VLOOKUP($B640,[2]Sheet3!$G:$CZ,17,0)</f>
        <v>0</v>
      </c>
      <c r="AG640" s="14">
        <f>VLOOKUP($B640,[2]Sheet3!$G:$CZ,18,0)</f>
        <v>0</v>
      </c>
      <c r="AH640" s="14">
        <f>VLOOKUP($B640,[2]Sheet3!$G:$CZ,19,0)</f>
        <v>0</v>
      </c>
      <c r="AI640" s="14">
        <f>VLOOKUP($B640,[2]Sheet3!$G:$CZ,20,0)</f>
        <v>0</v>
      </c>
      <c r="AJ640" s="14">
        <f>VLOOKUP($B640,[2]Sheet3!$G:$CZ,21,0)</f>
        <v>0</v>
      </c>
      <c r="AK640" s="14">
        <f>VLOOKUP($B640,[2]Sheet3!$G:$CZ,22,0)</f>
        <v>0</v>
      </c>
      <c r="AL640" s="14">
        <f>VLOOKUP($B640,[2]Sheet3!$G:$CZ,23,0)</f>
        <v>0</v>
      </c>
      <c r="AM640" s="14">
        <f>VLOOKUP($B640,[2]Sheet3!$G:$CZ,24,0)</f>
        <v>0</v>
      </c>
      <c r="AN640" s="14">
        <f>VLOOKUP($B640,[2]Sheet3!$G:$CZ,25,0)</f>
        <v>0</v>
      </c>
      <c r="AO640" s="14">
        <f>VLOOKUP($B640,[2]Sheet3!$G:$CZ,26,0)</f>
        <v>0</v>
      </c>
      <c r="AP640" s="14">
        <f>VLOOKUP($B640,[2]Sheet3!$G:$CZ,27,0)</f>
        <v>0</v>
      </c>
      <c r="AQ640" s="14">
        <f>VLOOKUP($B640,[2]Sheet3!$G:$CZ,28,0)</f>
        <v>0</v>
      </c>
      <c r="AR640" s="14">
        <f>VLOOKUP($B640,[2]Sheet3!$G:$CZ,29,0)</f>
        <v>0</v>
      </c>
      <c r="AS640" s="14">
        <f>VLOOKUP($B640,[2]Sheet3!$G:$CZ,30,0)</f>
        <v>0</v>
      </c>
      <c r="AT640" s="14">
        <f>VLOOKUP($B640,[2]Sheet3!$G:$CZ,31,0)</f>
        <v>0</v>
      </c>
      <c r="AU640" s="14">
        <f>VLOOKUP($B640,[2]Sheet3!$G:$CZ,32,0)</f>
        <v>0</v>
      </c>
      <c r="AV640" s="14">
        <f>VLOOKUP($B640,[2]Sheet3!$G:$CZ,33,0)</f>
        <v>0</v>
      </c>
      <c r="AW640" s="14">
        <f>VLOOKUP($B640,[2]Sheet3!$G:$CZ,34,0)</f>
        <v>0</v>
      </c>
      <c r="AX640" s="14">
        <f>VLOOKUP($B640,[2]Sheet3!$G:$CZ,35,0)</f>
        <v>0</v>
      </c>
      <c r="AY640" s="14">
        <f>VLOOKUP($B640,[2]Sheet3!$G:$CZ,36,0)</f>
        <v>0</v>
      </c>
      <c r="AZ640" s="14">
        <f>VLOOKUP($B640,[2]Sheet3!$G:$CZ,37,0)</f>
        <v>0</v>
      </c>
      <c r="BA640" s="14">
        <f>VLOOKUP($B640,[2]Sheet3!$G:$CZ,38,0)</f>
        <v>0</v>
      </c>
      <c r="BB640" s="14">
        <f>VLOOKUP($B640,[2]Sheet3!$G:$CZ,39,0)</f>
        <v>0</v>
      </c>
      <c r="BC640" s="14">
        <f>VLOOKUP($B640,[2]Sheet3!$G:$CZ,40,0)</f>
        <v>0</v>
      </c>
      <c r="BD640" s="14">
        <f>VLOOKUP($B640,[2]Sheet3!$G:$CZ,41,0)</f>
        <v>0</v>
      </c>
      <c r="BE640" s="14">
        <f>VLOOKUP($B640,[2]Sheet3!$G:$CZ,42,0)</f>
        <v>0</v>
      </c>
      <c r="BF640" s="14">
        <f>VLOOKUP($B640,[2]Sheet3!$G:$CZ,43,0)</f>
        <v>0</v>
      </c>
      <c r="BG640" s="14">
        <f>VLOOKUP($B640,[2]Sheet3!$G:$CZ,44,0)</f>
        <v>0</v>
      </c>
      <c r="BH640" s="14">
        <f>VLOOKUP($B640,[2]Sheet3!$G:$CZ,45,0)</f>
        <v>0</v>
      </c>
      <c r="BI640" s="14">
        <f>VLOOKUP($B640,[2]Sheet3!$G:$CZ,46,0)</f>
        <v>0</v>
      </c>
      <c r="BJ640" s="14">
        <f>VLOOKUP($B640,[2]Sheet3!$G:$CZ,47,0)</f>
        <v>0</v>
      </c>
      <c r="BK640" s="14">
        <f>VLOOKUP($B640,[2]Sheet3!$G:$CZ,48,0)</f>
        <v>0</v>
      </c>
      <c r="BL640" s="14">
        <f>VLOOKUP($B640,[2]Sheet3!$G:$CZ,49,0)</f>
        <v>0</v>
      </c>
      <c r="BM640" s="14">
        <f>VLOOKUP($B640,[2]Sheet3!$G:$CZ,50,0)</f>
        <v>0</v>
      </c>
      <c r="BN640" s="14">
        <f>VLOOKUP($B640,[2]Sheet3!$G:$CZ,51,0)</f>
        <v>0</v>
      </c>
      <c r="BO640" s="14">
        <f>VLOOKUP($B640,[2]Sheet3!$G:$CZ,52,0)</f>
        <v>0</v>
      </c>
      <c r="BP640" s="14">
        <f>VLOOKUP($B640,[2]Sheet3!$G:$CZ,53,0)</f>
        <v>0</v>
      </c>
      <c r="BQ640" s="14">
        <f>VLOOKUP($B640,[2]Sheet3!$G:$CZ,54,0)</f>
        <v>0</v>
      </c>
      <c r="BR640" s="14">
        <f>VLOOKUP($B640,[2]Sheet3!$G:$CZ,55,0)</f>
        <v>0</v>
      </c>
      <c r="BS640" s="14">
        <f>VLOOKUP($B640,[2]Sheet3!$G:$CZ,56,0)</f>
        <v>0</v>
      </c>
      <c r="BT640" s="14">
        <f>VLOOKUP($B640,[2]Sheet3!$G:$CZ,57,0)</f>
        <v>0</v>
      </c>
      <c r="BU640" s="14">
        <f>VLOOKUP($B640,[2]Sheet3!$G:$CZ,58,0)</f>
        <v>0</v>
      </c>
      <c r="BV640" s="14">
        <f>VLOOKUP($B640,[2]Sheet3!$G:$CZ,59,0)</f>
        <v>0</v>
      </c>
      <c r="BW640" s="14">
        <f>VLOOKUP($B640,[2]Sheet3!$G:$CZ,60,0)</f>
        <v>0</v>
      </c>
      <c r="BX640" s="14">
        <f>VLOOKUP($B640,[2]Sheet3!$G:$CZ,61,0)</f>
        <v>0</v>
      </c>
      <c r="BY640" s="14">
        <f>VLOOKUP($B640,[2]Sheet3!$G:$CZ,62,0)</f>
        <v>0</v>
      </c>
      <c r="BZ640" s="14">
        <f>VLOOKUP($B640,[2]Sheet3!$G:$CZ,63,0)</f>
        <v>0</v>
      </c>
      <c r="CA640" s="14">
        <f>VLOOKUP($B640,[2]Sheet3!$G:$CZ,64,0)</f>
        <v>0</v>
      </c>
      <c r="CB640" s="14">
        <f>VLOOKUP($B640,[2]Sheet3!$G:$CZ,65,0)</f>
        <v>0</v>
      </c>
      <c r="CC640" s="14">
        <f>VLOOKUP($B640,[2]Sheet3!$G:$CZ,66,0)</f>
        <v>0</v>
      </c>
      <c r="CD640" s="14">
        <f>VLOOKUP($B640,[2]Sheet3!$G:$CZ,67,0)</f>
        <v>0</v>
      </c>
      <c r="CE640" s="14">
        <f>VLOOKUP($B640,[2]Sheet3!$G:$CZ,68,0)</f>
        <v>0</v>
      </c>
      <c r="CF640" s="14">
        <f>VLOOKUP($B640,[2]Sheet3!$G:$CZ,69,0)</f>
        <v>0</v>
      </c>
      <c r="CG640" s="14">
        <f>VLOOKUP($B640,[2]Sheet3!$G:$CZ,70,0)</f>
        <v>0</v>
      </c>
      <c r="CH640" s="14">
        <f>VLOOKUP($B640,[2]Sheet3!$G:$CZ,71,0)</f>
        <v>0</v>
      </c>
      <c r="CI640" s="14">
        <f>VLOOKUP($B640,[2]Sheet3!$G:$CZ,72,0)</f>
        <v>0</v>
      </c>
      <c r="CJ640" s="14">
        <f>VLOOKUP($B640,[2]Sheet3!$G:$CZ,73,0)</f>
        <v>0</v>
      </c>
      <c r="CK640" s="14">
        <f>VLOOKUP($B640,[2]Sheet3!$G:$CZ,74,0)</f>
        <v>0</v>
      </c>
      <c r="CL640" s="14">
        <f>VLOOKUP($B640,[2]Sheet3!$G:$CZ,75,0)</f>
        <v>0</v>
      </c>
      <c r="CM640" s="14">
        <f>VLOOKUP($B640,[2]Sheet3!$G:$CZ,76,0)</f>
        <v>0</v>
      </c>
      <c r="CN640" s="14">
        <f>VLOOKUP($B640,[2]Sheet3!$G:$CZ,77,0)</f>
        <v>0</v>
      </c>
      <c r="CO640" s="14">
        <f>VLOOKUP($B640,[2]Sheet3!$G:$CZ,78,0)</f>
        <v>0</v>
      </c>
      <c r="CP640" s="14">
        <f>VLOOKUP($B640,[2]Sheet3!$G:$CZ,79,0)</f>
        <v>0</v>
      </c>
      <c r="CQ640" s="14">
        <f>VLOOKUP($B640,[2]Sheet3!$G:$CZ,80,0)</f>
        <v>0</v>
      </c>
      <c r="CR640" s="14">
        <f>VLOOKUP($B640,[2]Sheet3!$G:$CZ,81,0)</f>
        <v>0</v>
      </c>
      <c r="CS640" s="14">
        <f>VLOOKUP($B640,[2]Sheet3!$G:$CZ,82,0)</f>
        <v>0</v>
      </c>
      <c r="CT640" s="14">
        <f>VLOOKUP($B640,[2]Sheet3!$G:$CZ,83,0)</f>
        <v>0</v>
      </c>
      <c r="CU640" s="14">
        <f>VLOOKUP($B640,[2]Sheet3!$G:$CZ,84,0)</f>
        <v>0</v>
      </c>
      <c r="CV640" s="14">
        <f>VLOOKUP($B640,[2]Sheet3!$G:$CZ,85,0)</f>
        <v>0</v>
      </c>
      <c r="CW640" s="14">
        <f>VLOOKUP($B640,[2]Sheet3!$G:$CZ,86,0)</f>
        <v>0</v>
      </c>
      <c r="CX640" s="14">
        <f>VLOOKUP($B640,[2]Sheet3!$G:$CZ,87,0)</f>
        <v>0</v>
      </c>
      <c r="CY640" s="14">
        <f>VLOOKUP($B640,[2]Sheet3!$G:$CZ,88,0)</f>
        <v>0</v>
      </c>
      <c r="CZ640" s="14">
        <f>VLOOKUP($B640,[2]Sheet3!$G:$CZ,89,0)</f>
        <v>0</v>
      </c>
      <c r="DA640" s="14">
        <f>VLOOKUP($B640,[2]Sheet3!$G:$CZ,90,0)</f>
        <v>0</v>
      </c>
      <c r="DB640" s="14">
        <f>VLOOKUP($B640,[2]Sheet3!$G:$CZ,91,0)</f>
        <v>0</v>
      </c>
      <c r="DC640" s="14">
        <f>VLOOKUP($B640,[2]Sheet3!$G:$CZ,92,0)</f>
        <v>0</v>
      </c>
      <c r="DD640" s="14">
        <f>VLOOKUP($B640,[2]Sheet3!$G:$CZ,93,0)</f>
        <v>0</v>
      </c>
      <c r="DE640" s="14">
        <f>VLOOKUP($B640,[2]Sheet3!$G:$CZ,94,0)</f>
        <v>0</v>
      </c>
      <c r="DF640" s="14">
        <f>VLOOKUP($B640,[2]Sheet3!$G:$CZ,95,0)</f>
        <v>0</v>
      </c>
      <c r="DG640" s="14">
        <f>VLOOKUP($B640,[2]Sheet3!$G:$CZ,96,0)</f>
        <v>0</v>
      </c>
      <c r="DH640" s="14">
        <f>VLOOKUP($B640,[2]Sheet3!$G:$CZ,97,0)</f>
        <v>0</v>
      </c>
      <c r="DI640" s="14">
        <f>VLOOKUP($B640,[2]Sheet3!$G:$CZ,98,0)</f>
        <v>0</v>
      </c>
    </row>
    <row r="641" spans="1:113" x14ac:dyDescent="0.3">
      <c r="A641" s="9" t="str">
        <f t="shared" si="29"/>
        <v>W14530</v>
      </c>
      <c r="B641" s="15" t="s">
        <v>1709</v>
      </c>
      <c r="C641" s="15" t="s">
        <v>1710</v>
      </c>
      <c r="F641" s="7" t="s">
        <v>15</v>
      </c>
      <c r="G641" s="12" t="s">
        <v>4136</v>
      </c>
      <c r="H641" s="12" t="str">
        <f>VLOOKUP($B641,[1]Sheet1!$A:$G,5,0)</f>
        <v>imtiyaz.shaikh@redingtongroup.com</v>
      </c>
      <c r="I641" s="12" t="str">
        <f>VLOOKUP($B641,[1]Sheet1!$A:$G,7,0)</f>
        <v>rohan.vora@redingtongroup.com</v>
      </c>
      <c r="J641" s="12" t="s">
        <v>82</v>
      </c>
      <c r="K641" s="7"/>
      <c r="L641" s="7"/>
      <c r="M641" s="8"/>
      <c r="N641" s="7" t="str">
        <f t="shared" si="30"/>
        <v>imtiyaz.shaikh@redingtongroup.com; rohan.vora@redingtongroup.com; nilesh.phirke@redingtongroup.com;christopher.joseph@redingtongroup.com</v>
      </c>
      <c r="O641" s="7" t="str">
        <f t="shared" si="31"/>
        <v>W14530</v>
      </c>
      <c r="P641" s="8" t="s">
        <v>5215</v>
      </c>
      <c r="Q641" s="14">
        <f>VLOOKUP($B641,[2]Sheet3!$G:$CZ,2,0)</f>
        <v>2400300576</v>
      </c>
      <c r="R641" s="14">
        <f>VLOOKUP($B641,[2]Sheet3!$G:$CZ,3,0)</f>
        <v>0</v>
      </c>
      <c r="S641" s="14">
        <f>VLOOKUP($B641,[2]Sheet3!$G:$CZ,4,0)</f>
        <v>0</v>
      </c>
      <c r="T641" s="14">
        <f>VLOOKUP($B641,[2]Sheet3!$G:$CZ,5,0)</f>
        <v>0</v>
      </c>
      <c r="U641" s="14">
        <f>VLOOKUP($B641,[2]Sheet3!$G:$CZ,6,0)</f>
        <v>0</v>
      </c>
      <c r="V641" s="14">
        <f>VLOOKUP($B641,[2]Sheet3!$G:$CZ,7,0)</f>
        <v>0</v>
      </c>
      <c r="W641" s="14">
        <f>VLOOKUP($B641,[2]Sheet3!$G:$CZ,8,0)</f>
        <v>0</v>
      </c>
      <c r="X641" s="14">
        <f>VLOOKUP($B641,[2]Sheet3!$G:$CZ,9,0)</f>
        <v>0</v>
      </c>
      <c r="Y641" s="14">
        <f>VLOOKUP($B641,[2]Sheet3!$G:$CZ,10,0)</f>
        <v>0</v>
      </c>
      <c r="Z641" s="14">
        <f>VLOOKUP($B641,[2]Sheet3!$G:$CZ,11,0)</f>
        <v>0</v>
      </c>
      <c r="AA641" s="14">
        <f>VLOOKUP($B641,[2]Sheet3!$G:$CZ,12,0)</f>
        <v>0</v>
      </c>
      <c r="AB641" s="14">
        <f>VLOOKUP($B641,[2]Sheet3!$G:$CZ,13,0)</f>
        <v>0</v>
      </c>
      <c r="AC641" s="14">
        <f>VLOOKUP($B641,[2]Sheet3!$G:$CZ,14,0)</f>
        <v>0</v>
      </c>
      <c r="AD641" s="14">
        <f>VLOOKUP($B641,[2]Sheet3!$G:$CZ,15,0)</f>
        <v>0</v>
      </c>
      <c r="AE641" s="14">
        <f>VLOOKUP($B641,[2]Sheet3!$G:$CZ,16,0)</f>
        <v>0</v>
      </c>
      <c r="AF641" s="14">
        <f>VLOOKUP($B641,[2]Sheet3!$G:$CZ,17,0)</f>
        <v>0</v>
      </c>
      <c r="AG641" s="14">
        <f>VLOOKUP($B641,[2]Sheet3!$G:$CZ,18,0)</f>
        <v>0</v>
      </c>
      <c r="AH641" s="14">
        <f>VLOOKUP($B641,[2]Sheet3!$G:$CZ,19,0)</f>
        <v>0</v>
      </c>
      <c r="AI641" s="14">
        <f>VLOOKUP($B641,[2]Sheet3!$G:$CZ,20,0)</f>
        <v>0</v>
      </c>
      <c r="AJ641" s="14">
        <f>VLOOKUP($B641,[2]Sheet3!$G:$CZ,21,0)</f>
        <v>0</v>
      </c>
      <c r="AK641" s="14">
        <f>VLOOKUP($B641,[2]Sheet3!$G:$CZ,22,0)</f>
        <v>0</v>
      </c>
      <c r="AL641" s="14">
        <f>VLOOKUP($B641,[2]Sheet3!$G:$CZ,23,0)</f>
        <v>0</v>
      </c>
      <c r="AM641" s="14">
        <f>VLOOKUP($B641,[2]Sheet3!$G:$CZ,24,0)</f>
        <v>0</v>
      </c>
      <c r="AN641" s="14">
        <f>VLOOKUP($B641,[2]Sheet3!$G:$CZ,25,0)</f>
        <v>0</v>
      </c>
      <c r="AO641" s="14">
        <f>VLOOKUP($B641,[2]Sheet3!$G:$CZ,26,0)</f>
        <v>0</v>
      </c>
      <c r="AP641" s="14">
        <f>VLOOKUP($B641,[2]Sheet3!$G:$CZ,27,0)</f>
        <v>0</v>
      </c>
      <c r="AQ641" s="14">
        <f>VLOOKUP($B641,[2]Sheet3!$G:$CZ,28,0)</f>
        <v>0</v>
      </c>
      <c r="AR641" s="14">
        <f>VLOOKUP($B641,[2]Sheet3!$G:$CZ,29,0)</f>
        <v>0</v>
      </c>
      <c r="AS641" s="14">
        <f>VLOOKUP($B641,[2]Sheet3!$G:$CZ,30,0)</f>
        <v>0</v>
      </c>
      <c r="AT641" s="14">
        <f>VLOOKUP($B641,[2]Sheet3!$G:$CZ,31,0)</f>
        <v>0</v>
      </c>
      <c r="AU641" s="14">
        <f>VLOOKUP($B641,[2]Sheet3!$G:$CZ,32,0)</f>
        <v>0</v>
      </c>
      <c r="AV641" s="14">
        <f>VLOOKUP($B641,[2]Sheet3!$G:$CZ,33,0)</f>
        <v>0</v>
      </c>
      <c r="AW641" s="14">
        <f>VLOOKUP($B641,[2]Sheet3!$G:$CZ,34,0)</f>
        <v>0</v>
      </c>
      <c r="AX641" s="14">
        <f>VLOOKUP($B641,[2]Sheet3!$G:$CZ,35,0)</f>
        <v>0</v>
      </c>
      <c r="AY641" s="14">
        <f>VLOOKUP($B641,[2]Sheet3!$G:$CZ,36,0)</f>
        <v>0</v>
      </c>
      <c r="AZ641" s="14">
        <f>VLOOKUP($B641,[2]Sheet3!$G:$CZ,37,0)</f>
        <v>0</v>
      </c>
      <c r="BA641" s="14">
        <f>VLOOKUP($B641,[2]Sheet3!$G:$CZ,38,0)</f>
        <v>0</v>
      </c>
      <c r="BB641" s="14">
        <f>VLOOKUP($B641,[2]Sheet3!$G:$CZ,39,0)</f>
        <v>0</v>
      </c>
      <c r="BC641" s="14">
        <f>VLOOKUP($B641,[2]Sheet3!$G:$CZ,40,0)</f>
        <v>0</v>
      </c>
      <c r="BD641" s="14">
        <f>VLOOKUP($B641,[2]Sheet3!$G:$CZ,41,0)</f>
        <v>0</v>
      </c>
      <c r="BE641" s="14">
        <f>VLOOKUP($B641,[2]Sheet3!$G:$CZ,42,0)</f>
        <v>0</v>
      </c>
      <c r="BF641" s="14">
        <f>VLOOKUP($B641,[2]Sheet3!$G:$CZ,43,0)</f>
        <v>0</v>
      </c>
      <c r="BG641" s="14">
        <f>VLOOKUP($B641,[2]Sheet3!$G:$CZ,44,0)</f>
        <v>0</v>
      </c>
      <c r="BH641" s="14">
        <f>VLOOKUP($B641,[2]Sheet3!$G:$CZ,45,0)</f>
        <v>0</v>
      </c>
      <c r="BI641" s="14">
        <f>VLOOKUP($B641,[2]Sheet3!$G:$CZ,46,0)</f>
        <v>0</v>
      </c>
      <c r="BJ641" s="14">
        <f>VLOOKUP($B641,[2]Sheet3!$G:$CZ,47,0)</f>
        <v>0</v>
      </c>
      <c r="BK641" s="14">
        <f>VLOOKUP($B641,[2]Sheet3!$G:$CZ,48,0)</f>
        <v>0</v>
      </c>
      <c r="BL641" s="14">
        <f>VLOOKUP($B641,[2]Sheet3!$G:$CZ,49,0)</f>
        <v>0</v>
      </c>
      <c r="BM641" s="14">
        <f>VLOOKUP($B641,[2]Sheet3!$G:$CZ,50,0)</f>
        <v>0</v>
      </c>
      <c r="BN641" s="14">
        <f>VLOOKUP($B641,[2]Sheet3!$G:$CZ,51,0)</f>
        <v>0</v>
      </c>
      <c r="BO641" s="14">
        <f>VLOOKUP($B641,[2]Sheet3!$G:$CZ,52,0)</f>
        <v>0</v>
      </c>
      <c r="BP641" s="14">
        <f>VLOOKUP($B641,[2]Sheet3!$G:$CZ,53,0)</f>
        <v>0</v>
      </c>
      <c r="BQ641" s="14">
        <f>VLOOKUP($B641,[2]Sheet3!$G:$CZ,54,0)</f>
        <v>0</v>
      </c>
      <c r="BR641" s="14">
        <f>VLOOKUP($B641,[2]Sheet3!$G:$CZ,55,0)</f>
        <v>0</v>
      </c>
      <c r="BS641" s="14">
        <f>VLOOKUP($B641,[2]Sheet3!$G:$CZ,56,0)</f>
        <v>0</v>
      </c>
      <c r="BT641" s="14">
        <f>VLOOKUP($B641,[2]Sheet3!$G:$CZ,57,0)</f>
        <v>0</v>
      </c>
      <c r="BU641" s="14">
        <f>VLOOKUP($B641,[2]Sheet3!$G:$CZ,58,0)</f>
        <v>0</v>
      </c>
      <c r="BV641" s="14">
        <f>VLOOKUP($B641,[2]Sheet3!$G:$CZ,59,0)</f>
        <v>0</v>
      </c>
      <c r="BW641" s="14">
        <f>VLOOKUP($B641,[2]Sheet3!$G:$CZ,60,0)</f>
        <v>0</v>
      </c>
      <c r="BX641" s="14">
        <f>VLOOKUP($B641,[2]Sheet3!$G:$CZ,61,0)</f>
        <v>0</v>
      </c>
      <c r="BY641" s="14">
        <f>VLOOKUP($B641,[2]Sheet3!$G:$CZ,62,0)</f>
        <v>0</v>
      </c>
      <c r="BZ641" s="14">
        <f>VLOOKUP($B641,[2]Sheet3!$G:$CZ,63,0)</f>
        <v>0</v>
      </c>
      <c r="CA641" s="14">
        <f>VLOOKUP($B641,[2]Sheet3!$G:$CZ,64,0)</f>
        <v>0</v>
      </c>
      <c r="CB641" s="14">
        <f>VLOOKUP($B641,[2]Sheet3!$G:$CZ,65,0)</f>
        <v>0</v>
      </c>
      <c r="CC641" s="14">
        <f>VLOOKUP($B641,[2]Sheet3!$G:$CZ,66,0)</f>
        <v>0</v>
      </c>
      <c r="CD641" s="14">
        <f>VLOOKUP($B641,[2]Sheet3!$G:$CZ,67,0)</f>
        <v>0</v>
      </c>
      <c r="CE641" s="14">
        <f>VLOOKUP($B641,[2]Sheet3!$G:$CZ,68,0)</f>
        <v>0</v>
      </c>
      <c r="CF641" s="14">
        <f>VLOOKUP($B641,[2]Sheet3!$G:$CZ,69,0)</f>
        <v>0</v>
      </c>
      <c r="CG641" s="14">
        <f>VLOOKUP($B641,[2]Sheet3!$G:$CZ,70,0)</f>
        <v>0</v>
      </c>
      <c r="CH641" s="14">
        <f>VLOOKUP($B641,[2]Sheet3!$G:$CZ,71,0)</f>
        <v>0</v>
      </c>
      <c r="CI641" s="14">
        <f>VLOOKUP($B641,[2]Sheet3!$G:$CZ,72,0)</f>
        <v>0</v>
      </c>
      <c r="CJ641" s="14">
        <f>VLOOKUP($B641,[2]Sheet3!$G:$CZ,73,0)</f>
        <v>0</v>
      </c>
      <c r="CK641" s="14">
        <f>VLOOKUP($B641,[2]Sheet3!$G:$CZ,74,0)</f>
        <v>0</v>
      </c>
      <c r="CL641" s="14">
        <f>VLOOKUP($B641,[2]Sheet3!$G:$CZ,75,0)</f>
        <v>0</v>
      </c>
      <c r="CM641" s="14">
        <f>VLOOKUP($B641,[2]Sheet3!$G:$CZ,76,0)</f>
        <v>0</v>
      </c>
      <c r="CN641" s="14">
        <f>VLOOKUP($B641,[2]Sheet3!$G:$CZ,77,0)</f>
        <v>0</v>
      </c>
      <c r="CO641" s="14">
        <f>VLOOKUP($B641,[2]Sheet3!$G:$CZ,78,0)</f>
        <v>0</v>
      </c>
      <c r="CP641" s="14">
        <f>VLOOKUP($B641,[2]Sheet3!$G:$CZ,79,0)</f>
        <v>0</v>
      </c>
      <c r="CQ641" s="14">
        <f>VLOOKUP($B641,[2]Sheet3!$G:$CZ,80,0)</f>
        <v>0</v>
      </c>
      <c r="CR641" s="14">
        <f>VLOOKUP($B641,[2]Sheet3!$G:$CZ,81,0)</f>
        <v>0</v>
      </c>
      <c r="CS641" s="14">
        <f>VLOOKUP($B641,[2]Sheet3!$G:$CZ,82,0)</f>
        <v>0</v>
      </c>
      <c r="CT641" s="14">
        <f>VLOOKUP($B641,[2]Sheet3!$G:$CZ,83,0)</f>
        <v>0</v>
      </c>
      <c r="CU641" s="14">
        <f>VLOOKUP($B641,[2]Sheet3!$G:$CZ,84,0)</f>
        <v>0</v>
      </c>
      <c r="CV641" s="14">
        <f>VLOOKUP($B641,[2]Sheet3!$G:$CZ,85,0)</f>
        <v>0</v>
      </c>
      <c r="CW641" s="14">
        <f>VLOOKUP($B641,[2]Sheet3!$G:$CZ,86,0)</f>
        <v>0</v>
      </c>
      <c r="CX641" s="14">
        <f>VLOOKUP($B641,[2]Sheet3!$G:$CZ,87,0)</f>
        <v>0</v>
      </c>
      <c r="CY641" s="14">
        <f>VLOOKUP($B641,[2]Sheet3!$G:$CZ,88,0)</f>
        <v>0</v>
      </c>
      <c r="CZ641" s="14">
        <f>VLOOKUP($B641,[2]Sheet3!$G:$CZ,89,0)</f>
        <v>0</v>
      </c>
      <c r="DA641" s="14">
        <f>VLOOKUP($B641,[2]Sheet3!$G:$CZ,90,0)</f>
        <v>0</v>
      </c>
      <c r="DB641" s="14">
        <f>VLOOKUP($B641,[2]Sheet3!$G:$CZ,91,0)</f>
        <v>0</v>
      </c>
      <c r="DC641" s="14">
        <f>VLOOKUP($B641,[2]Sheet3!$G:$CZ,92,0)</f>
        <v>0</v>
      </c>
      <c r="DD641" s="14">
        <f>VLOOKUP($B641,[2]Sheet3!$G:$CZ,93,0)</f>
        <v>0</v>
      </c>
      <c r="DE641" s="14">
        <f>VLOOKUP($B641,[2]Sheet3!$G:$CZ,94,0)</f>
        <v>0</v>
      </c>
      <c r="DF641" s="14">
        <f>VLOOKUP($B641,[2]Sheet3!$G:$CZ,95,0)</f>
        <v>0</v>
      </c>
      <c r="DG641" s="14">
        <f>VLOOKUP($B641,[2]Sheet3!$G:$CZ,96,0)</f>
        <v>0</v>
      </c>
      <c r="DH641" s="14">
        <f>VLOOKUP($B641,[2]Sheet3!$G:$CZ,97,0)</f>
        <v>0</v>
      </c>
      <c r="DI641" s="14">
        <f>VLOOKUP($B641,[2]Sheet3!$G:$CZ,98,0)</f>
        <v>0</v>
      </c>
    </row>
    <row r="642" spans="1:113" x14ac:dyDescent="0.3">
      <c r="A642" s="9" t="str">
        <f t="shared" ref="A642:A705" si="32">B642</f>
        <v>W73198</v>
      </c>
      <c r="B642" s="15" t="s">
        <v>1711</v>
      </c>
      <c r="C642" s="15" t="s">
        <v>1712</v>
      </c>
      <c r="F642" s="7" t="s">
        <v>15</v>
      </c>
      <c r="G642" s="12" t="s">
        <v>4137</v>
      </c>
      <c r="H642" s="12" t="str">
        <f>VLOOKUP($B642,[1]Sheet1!$A:$G,5,0)</f>
        <v>malam.meena@redingtongroup.com</v>
      </c>
      <c r="I642" s="12" t="str">
        <f>VLOOKUP($B642,[1]Sheet1!$A:$G,7,0)</f>
        <v>dilip.vishwa@redingtongroup.com</v>
      </c>
      <c r="J642" s="12" t="s">
        <v>82</v>
      </c>
      <c r="K642" s="7"/>
      <c r="L642" s="7"/>
      <c r="M642" s="8"/>
      <c r="N642" s="7" t="str">
        <f t="shared" si="30"/>
        <v>malam.meena@redingtongroup.com; dilip.vishwa@redingtongroup.com; nilesh.phirke@redingtongroup.com;christopher.joseph@redingtongroup.com</v>
      </c>
      <c r="O642" s="7" t="str">
        <f t="shared" si="31"/>
        <v>W73198</v>
      </c>
      <c r="P642" s="8" t="s">
        <v>5215</v>
      </c>
      <c r="Q642" s="14">
        <f>VLOOKUP($B642,[2]Sheet3!$G:$CZ,2,0)</f>
        <v>2400301969</v>
      </c>
      <c r="R642" s="14">
        <f>VLOOKUP($B642,[2]Sheet3!$G:$CZ,3,0)</f>
        <v>2400301165</v>
      </c>
      <c r="S642" s="14">
        <f>VLOOKUP($B642,[2]Sheet3!$G:$CZ,4,0)</f>
        <v>2400309097</v>
      </c>
      <c r="T642" s="14">
        <f>VLOOKUP($B642,[2]Sheet3!$G:$CZ,5,0)</f>
        <v>0</v>
      </c>
      <c r="U642" s="14">
        <f>VLOOKUP($B642,[2]Sheet3!$G:$CZ,6,0)</f>
        <v>0</v>
      </c>
      <c r="V642" s="14">
        <f>VLOOKUP($B642,[2]Sheet3!$G:$CZ,7,0)</f>
        <v>0</v>
      </c>
      <c r="W642" s="14">
        <f>VLOOKUP($B642,[2]Sheet3!$G:$CZ,8,0)</f>
        <v>0</v>
      </c>
      <c r="X642" s="14">
        <f>VLOOKUP($B642,[2]Sheet3!$G:$CZ,9,0)</f>
        <v>0</v>
      </c>
      <c r="Y642" s="14">
        <f>VLOOKUP($B642,[2]Sheet3!$G:$CZ,10,0)</f>
        <v>0</v>
      </c>
      <c r="Z642" s="14">
        <f>VLOOKUP($B642,[2]Sheet3!$G:$CZ,11,0)</f>
        <v>0</v>
      </c>
      <c r="AA642" s="14">
        <f>VLOOKUP($B642,[2]Sheet3!$G:$CZ,12,0)</f>
        <v>0</v>
      </c>
      <c r="AB642" s="14">
        <f>VLOOKUP($B642,[2]Sheet3!$G:$CZ,13,0)</f>
        <v>0</v>
      </c>
      <c r="AC642" s="14">
        <f>VLOOKUP($B642,[2]Sheet3!$G:$CZ,14,0)</f>
        <v>0</v>
      </c>
      <c r="AD642" s="14">
        <f>VLOOKUP($B642,[2]Sheet3!$G:$CZ,15,0)</f>
        <v>0</v>
      </c>
      <c r="AE642" s="14">
        <f>VLOOKUP($B642,[2]Sheet3!$G:$CZ,16,0)</f>
        <v>0</v>
      </c>
      <c r="AF642" s="14">
        <f>VLOOKUP($B642,[2]Sheet3!$G:$CZ,17,0)</f>
        <v>0</v>
      </c>
      <c r="AG642" s="14">
        <f>VLOOKUP($B642,[2]Sheet3!$G:$CZ,18,0)</f>
        <v>0</v>
      </c>
      <c r="AH642" s="14">
        <f>VLOOKUP($B642,[2]Sheet3!$G:$CZ,19,0)</f>
        <v>0</v>
      </c>
      <c r="AI642" s="14">
        <f>VLOOKUP($B642,[2]Sheet3!$G:$CZ,20,0)</f>
        <v>0</v>
      </c>
      <c r="AJ642" s="14">
        <f>VLOOKUP($B642,[2]Sheet3!$G:$CZ,21,0)</f>
        <v>0</v>
      </c>
      <c r="AK642" s="14">
        <f>VLOOKUP($B642,[2]Sheet3!$G:$CZ,22,0)</f>
        <v>0</v>
      </c>
      <c r="AL642" s="14">
        <f>VLOOKUP($B642,[2]Sheet3!$G:$CZ,23,0)</f>
        <v>0</v>
      </c>
      <c r="AM642" s="14">
        <f>VLOOKUP($B642,[2]Sheet3!$G:$CZ,24,0)</f>
        <v>0</v>
      </c>
      <c r="AN642" s="14">
        <f>VLOOKUP($B642,[2]Sheet3!$G:$CZ,25,0)</f>
        <v>0</v>
      </c>
      <c r="AO642" s="14">
        <f>VLOOKUP($B642,[2]Sheet3!$G:$CZ,26,0)</f>
        <v>0</v>
      </c>
      <c r="AP642" s="14">
        <f>VLOOKUP($B642,[2]Sheet3!$G:$CZ,27,0)</f>
        <v>0</v>
      </c>
      <c r="AQ642" s="14">
        <f>VLOOKUP($B642,[2]Sheet3!$G:$CZ,28,0)</f>
        <v>0</v>
      </c>
      <c r="AR642" s="14">
        <f>VLOOKUP($B642,[2]Sheet3!$G:$CZ,29,0)</f>
        <v>0</v>
      </c>
      <c r="AS642" s="14">
        <f>VLOOKUP($B642,[2]Sheet3!$G:$CZ,30,0)</f>
        <v>0</v>
      </c>
      <c r="AT642" s="14">
        <f>VLOOKUP($B642,[2]Sheet3!$G:$CZ,31,0)</f>
        <v>0</v>
      </c>
      <c r="AU642" s="14">
        <f>VLOOKUP($B642,[2]Sheet3!$G:$CZ,32,0)</f>
        <v>0</v>
      </c>
      <c r="AV642" s="14">
        <f>VLOOKUP($B642,[2]Sheet3!$G:$CZ,33,0)</f>
        <v>0</v>
      </c>
      <c r="AW642" s="14">
        <f>VLOOKUP($B642,[2]Sheet3!$G:$CZ,34,0)</f>
        <v>0</v>
      </c>
      <c r="AX642" s="14">
        <f>VLOOKUP($B642,[2]Sheet3!$G:$CZ,35,0)</f>
        <v>0</v>
      </c>
      <c r="AY642" s="14">
        <f>VLOOKUP($B642,[2]Sheet3!$G:$CZ,36,0)</f>
        <v>0</v>
      </c>
      <c r="AZ642" s="14">
        <f>VLOOKUP($B642,[2]Sheet3!$G:$CZ,37,0)</f>
        <v>0</v>
      </c>
      <c r="BA642" s="14">
        <f>VLOOKUP($B642,[2]Sheet3!$G:$CZ,38,0)</f>
        <v>0</v>
      </c>
      <c r="BB642" s="14">
        <f>VLOOKUP($B642,[2]Sheet3!$G:$CZ,39,0)</f>
        <v>0</v>
      </c>
      <c r="BC642" s="14">
        <f>VLOOKUP($B642,[2]Sheet3!$G:$CZ,40,0)</f>
        <v>0</v>
      </c>
      <c r="BD642" s="14">
        <f>VLOOKUP($B642,[2]Sheet3!$G:$CZ,41,0)</f>
        <v>0</v>
      </c>
      <c r="BE642" s="14">
        <f>VLOOKUP($B642,[2]Sheet3!$G:$CZ,42,0)</f>
        <v>0</v>
      </c>
      <c r="BF642" s="14">
        <f>VLOOKUP($B642,[2]Sheet3!$G:$CZ,43,0)</f>
        <v>0</v>
      </c>
      <c r="BG642" s="14">
        <f>VLOOKUP($B642,[2]Sheet3!$G:$CZ,44,0)</f>
        <v>0</v>
      </c>
      <c r="BH642" s="14">
        <f>VLOOKUP($B642,[2]Sheet3!$G:$CZ,45,0)</f>
        <v>0</v>
      </c>
      <c r="BI642" s="14">
        <f>VLOOKUP($B642,[2]Sheet3!$G:$CZ,46,0)</f>
        <v>0</v>
      </c>
      <c r="BJ642" s="14">
        <f>VLOOKUP($B642,[2]Sheet3!$G:$CZ,47,0)</f>
        <v>0</v>
      </c>
      <c r="BK642" s="14">
        <f>VLOOKUP($B642,[2]Sheet3!$G:$CZ,48,0)</f>
        <v>0</v>
      </c>
      <c r="BL642" s="14">
        <f>VLOOKUP($B642,[2]Sheet3!$G:$CZ,49,0)</f>
        <v>0</v>
      </c>
      <c r="BM642" s="14">
        <f>VLOOKUP($B642,[2]Sheet3!$G:$CZ,50,0)</f>
        <v>0</v>
      </c>
      <c r="BN642" s="14">
        <f>VLOOKUP($B642,[2]Sheet3!$G:$CZ,51,0)</f>
        <v>0</v>
      </c>
      <c r="BO642" s="14">
        <f>VLOOKUP($B642,[2]Sheet3!$G:$CZ,52,0)</f>
        <v>0</v>
      </c>
      <c r="BP642" s="14">
        <f>VLOOKUP($B642,[2]Sheet3!$G:$CZ,53,0)</f>
        <v>0</v>
      </c>
      <c r="BQ642" s="14">
        <f>VLOOKUP($B642,[2]Sheet3!$G:$CZ,54,0)</f>
        <v>0</v>
      </c>
      <c r="BR642" s="14">
        <f>VLOOKUP($B642,[2]Sheet3!$G:$CZ,55,0)</f>
        <v>0</v>
      </c>
      <c r="BS642" s="14">
        <f>VLOOKUP($B642,[2]Sheet3!$G:$CZ,56,0)</f>
        <v>0</v>
      </c>
      <c r="BT642" s="14">
        <f>VLOOKUP($B642,[2]Sheet3!$G:$CZ,57,0)</f>
        <v>0</v>
      </c>
      <c r="BU642" s="14">
        <f>VLOOKUP($B642,[2]Sheet3!$G:$CZ,58,0)</f>
        <v>0</v>
      </c>
      <c r="BV642" s="14">
        <f>VLOOKUP($B642,[2]Sheet3!$G:$CZ,59,0)</f>
        <v>0</v>
      </c>
      <c r="BW642" s="14">
        <f>VLOOKUP($B642,[2]Sheet3!$G:$CZ,60,0)</f>
        <v>0</v>
      </c>
      <c r="BX642" s="14">
        <f>VLOOKUP($B642,[2]Sheet3!$G:$CZ,61,0)</f>
        <v>0</v>
      </c>
      <c r="BY642" s="14">
        <f>VLOOKUP($B642,[2]Sheet3!$G:$CZ,62,0)</f>
        <v>0</v>
      </c>
      <c r="BZ642" s="14">
        <f>VLOOKUP($B642,[2]Sheet3!$G:$CZ,63,0)</f>
        <v>0</v>
      </c>
      <c r="CA642" s="14">
        <f>VLOOKUP($B642,[2]Sheet3!$G:$CZ,64,0)</f>
        <v>0</v>
      </c>
      <c r="CB642" s="14">
        <f>VLOOKUP($B642,[2]Sheet3!$G:$CZ,65,0)</f>
        <v>0</v>
      </c>
      <c r="CC642" s="14">
        <f>VLOOKUP($B642,[2]Sheet3!$G:$CZ,66,0)</f>
        <v>0</v>
      </c>
      <c r="CD642" s="14">
        <f>VLOOKUP($B642,[2]Sheet3!$G:$CZ,67,0)</f>
        <v>0</v>
      </c>
      <c r="CE642" s="14">
        <f>VLOOKUP($B642,[2]Sheet3!$G:$CZ,68,0)</f>
        <v>0</v>
      </c>
      <c r="CF642" s="14">
        <f>VLOOKUP($B642,[2]Sheet3!$G:$CZ,69,0)</f>
        <v>0</v>
      </c>
      <c r="CG642" s="14">
        <f>VLOOKUP($B642,[2]Sheet3!$G:$CZ,70,0)</f>
        <v>0</v>
      </c>
      <c r="CH642" s="14">
        <f>VLOOKUP($B642,[2]Sheet3!$G:$CZ,71,0)</f>
        <v>0</v>
      </c>
      <c r="CI642" s="14">
        <f>VLOOKUP($B642,[2]Sheet3!$G:$CZ,72,0)</f>
        <v>0</v>
      </c>
      <c r="CJ642" s="14">
        <f>VLOOKUP($B642,[2]Sheet3!$G:$CZ,73,0)</f>
        <v>0</v>
      </c>
      <c r="CK642" s="14">
        <f>VLOOKUP($B642,[2]Sheet3!$G:$CZ,74,0)</f>
        <v>0</v>
      </c>
      <c r="CL642" s="14">
        <f>VLOOKUP($B642,[2]Sheet3!$G:$CZ,75,0)</f>
        <v>0</v>
      </c>
      <c r="CM642" s="14">
        <f>VLOOKUP($B642,[2]Sheet3!$G:$CZ,76,0)</f>
        <v>0</v>
      </c>
      <c r="CN642" s="14">
        <f>VLOOKUP($B642,[2]Sheet3!$G:$CZ,77,0)</f>
        <v>0</v>
      </c>
      <c r="CO642" s="14">
        <f>VLOOKUP($B642,[2]Sheet3!$G:$CZ,78,0)</f>
        <v>0</v>
      </c>
      <c r="CP642" s="14">
        <f>VLOOKUP($B642,[2]Sheet3!$G:$CZ,79,0)</f>
        <v>0</v>
      </c>
      <c r="CQ642" s="14">
        <f>VLOOKUP($B642,[2]Sheet3!$G:$CZ,80,0)</f>
        <v>0</v>
      </c>
      <c r="CR642" s="14">
        <f>VLOOKUP($B642,[2]Sheet3!$G:$CZ,81,0)</f>
        <v>0</v>
      </c>
      <c r="CS642" s="14">
        <f>VLOOKUP($B642,[2]Sheet3!$G:$CZ,82,0)</f>
        <v>0</v>
      </c>
      <c r="CT642" s="14">
        <f>VLOOKUP($B642,[2]Sheet3!$G:$CZ,83,0)</f>
        <v>0</v>
      </c>
      <c r="CU642" s="14">
        <f>VLOOKUP($B642,[2]Sheet3!$G:$CZ,84,0)</f>
        <v>0</v>
      </c>
      <c r="CV642" s="14">
        <f>VLOOKUP($B642,[2]Sheet3!$G:$CZ,85,0)</f>
        <v>0</v>
      </c>
      <c r="CW642" s="14">
        <f>VLOOKUP($B642,[2]Sheet3!$G:$CZ,86,0)</f>
        <v>0</v>
      </c>
      <c r="CX642" s="14">
        <f>VLOOKUP($B642,[2]Sheet3!$G:$CZ,87,0)</f>
        <v>0</v>
      </c>
      <c r="CY642" s="14">
        <f>VLOOKUP($B642,[2]Sheet3!$G:$CZ,88,0)</f>
        <v>0</v>
      </c>
      <c r="CZ642" s="14">
        <f>VLOOKUP($B642,[2]Sheet3!$G:$CZ,89,0)</f>
        <v>0</v>
      </c>
      <c r="DA642" s="14">
        <f>VLOOKUP($B642,[2]Sheet3!$G:$CZ,90,0)</f>
        <v>0</v>
      </c>
      <c r="DB642" s="14">
        <f>VLOOKUP($B642,[2]Sheet3!$G:$CZ,91,0)</f>
        <v>0</v>
      </c>
      <c r="DC642" s="14">
        <f>VLOOKUP($B642,[2]Sheet3!$G:$CZ,92,0)</f>
        <v>0</v>
      </c>
      <c r="DD642" s="14">
        <f>VLOOKUP($B642,[2]Sheet3!$G:$CZ,93,0)</f>
        <v>0</v>
      </c>
      <c r="DE642" s="14">
        <f>VLOOKUP($B642,[2]Sheet3!$G:$CZ,94,0)</f>
        <v>0</v>
      </c>
      <c r="DF642" s="14">
        <f>VLOOKUP($B642,[2]Sheet3!$G:$CZ,95,0)</f>
        <v>0</v>
      </c>
      <c r="DG642" s="14">
        <f>VLOOKUP($B642,[2]Sheet3!$G:$CZ,96,0)</f>
        <v>0</v>
      </c>
      <c r="DH642" s="14">
        <f>VLOOKUP($B642,[2]Sheet3!$G:$CZ,97,0)</f>
        <v>0</v>
      </c>
      <c r="DI642" s="14">
        <f>VLOOKUP($B642,[2]Sheet3!$G:$CZ,98,0)</f>
        <v>0</v>
      </c>
    </row>
    <row r="643" spans="1:113" x14ac:dyDescent="0.3">
      <c r="A643" s="9" t="str">
        <f t="shared" si="32"/>
        <v>W73100</v>
      </c>
      <c r="B643" s="15" t="s">
        <v>1713</v>
      </c>
      <c r="C643" s="15" t="s">
        <v>1714</v>
      </c>
      <c r="F643" s="7" t="s">
        <v>15</v>
      </c>
      <c r="G643" s="12" t="s">
        <v>4138</v>
      </c>
      <c r="H643" s="12" t="str">
        <f>VLOOKUP($B643,[1]Sheet1!$A:$G,5,0)</f>
        <v>malam.meena@redingtongroup.com</v>
      </c>
      <c r="I643" s="12" t="str">
        <f>VLOOKUP($B643,[1]Sheet1!$A:$G,7,0)</f>
        <v>dilip.vishwa@redingtongroup.com</v>
      </c>
      <c r="J643" s="12" t="s">
        <v>82</v>
      </c>
      <c r="K643" s="7"/>
      <c r="L643" s="7"/>
      <c r="M643" s="8"/>
      <c r="N643" s="7" t="str">
        <f t="shared" si="30"/>
        <v>malam.meena@redingtongroup.com; dilip.vishwa@redingtongroup.com; nilesh.phirke@redingtongroup.com;christopher.joseph@redingtongroup.com</v>
      </c>
      <c r="O643" s="7" t="str">
        <f t="shared" si="31"/>
        <v>W73100</v>
      </c>
      <c r="P643" s="8" t="s">
        <v>5215</v>
      </c>
      <c r="Q643" s="14">
        <f>VLOOKUP($B643,[2]Sheet3!$G:$CZ,2,0)</f>
        <v>2400306618</v>
      </c>
      <c r="R643" s="14">
        <f>VLOOKUP($B643,[2]Sheet3!$G:$CZ,3,0)</f>
        <v>2400303794</v>
      </c>
      <c r="S643" s="14">
        <f>VLOOKUP($B643,[2]Sheet3!$G:$CZ,4,0)</f>
        <v>2400303798</v>
      </c>
      <c r="T643" s="14">
        <f>VLOOKUP($B643,[2]Sheet3!$G:$CZ,5,0)</f>
        <v>2400306616</v>
      </c>
      <c r="U643" s="14">
        <f>VLOOKUP($B643,[2]Sheet3!$G:$CZ,6,0)</f>
        <v>2400306614</v>
      </c>
      <c r="V643" s="14">
        <f>VLOOKUP($B643,[2]Sheet3!$G:$CZ,7,0)</f>
        <v>0</v>
      </c>
      <c r="W643" s="14">
        <f>VLOOKUP($B643,[2]Sheet3!$G:$CZ,8,0)</f>
        <v>0</v>
      </c>
      <c r="X643" s="14">
        <f>VLOOKUP($B643,[2]Sheet3!$G:$CZ,9,0)</f>
        <v>0</v>
      </c>
      <c r="Y643" s="14">
        <f>VLOOKUP($B643,[2]Sheet3!$G:$CZ,10,0)</f>
        <v>0</v>
      </c>
      <c r="Z643" s="14">
        <f>VLOOKUP($B643,[2]Sheet3!$G:$CZ,11,0)</f>
        <v>0</v>
      </c>
      <c r="AA643" s="14">
        <f>VLOOKUP($B643,[2]Sheet3!$G:$CZ,12,0)</f>
        <v>0</v>
      </c>
      <c r="AB643" s="14">
        <f>VLOOKUP($B643,[2]Sheet3!$G:$CZ,13,0)</f>
        <v>0</v>
      </c>
      <c r="AC643" s="14">
        <f>VLOOKUP($B643,[2]Sheet3!$G:$CZ,14,0)</f>
        <v>0</v>
      </c>
      <c r="AD643" s="14">
        <f>VLOOKUP($B643,[2]Sheet3!$G:$CZ,15,0)</f>
        <v>0</v>
      </c>
      <c r="AE643" s="14">
        <f>VLOOKUP($B643,[2]Sheet3!$G:$CZ,16,0)</f>
        <v>0</v>
      </c>
      <c r="AF643" s="14">
        <f>VLOOKUP($B643,[2]Sheet3!$G:$CZ,17,0)</f>
        <v>0</v>
      </c>
      <c r="AG643" s="14">
        <f>VLOOKUP($B643,[2]Sheet3!$G:$CZ,18,0)</f>
        <v>0</v>
      </c>
      <c r="AH643" s="14">
        <f>VLOOKUP($B643,[2]Sheet3!$G:$CZ,19,0)</f>
        <v>0</v>
      </c>
      <c r="AI643" s="14">
        <f>VLOOKUP($B643,[2]Sheet3!$G:$CZ,20,0)</f>
        <v>0</v>
      </c>
      <c r="AJ643" s="14">
        <f>VLOOKUP($B643,[2]Sheet3!$G:$CZ,21,0)</f>
        <v>0</v>
      </c>
      <c r="AK643" s="14">
        <f>VLOOKUP($B643,[2]Sheet3!$G:$CZ,22,0)</f>
        <v>0</v>
      </c>
      <c r="AL643" s="14">
        <f>VLOOKUP($B643,[2]Sheet3!$G:$CZ,23,0)</f>
        <v>0</v>
      </c>
      <c r="AM643" s="14">
        <f>VLOOKUP($B643,[2]Sheet3!$G:$CZ,24,0)</f>
        <v>0</v>
      </c>
      <c r="AN643" s="14">
        <f>VLOOKUP($B643,[2]Sheet3!$G:$CZ,25,0)</f>
        <v>0</v>
      </c>
      <c r="AO643" s="14">
        <f>VLOOKUP($B643,[2]Sheet3!$G:$CZ,26,0)</f>
        <v>0</v>
      </c>
      <c r="AP643" s="14">
        <f>VLOOKUP($B643,[2]Sheet3!$G:$CZ,27,0)</f>
        <v>0</v>
      </c>
      <c r="AQ643" s="14">
        <f>VLOOKUP($B643,[2]Sheet3!$G:$CZ,28,0)</f>
        <v>0</v>
      </c>
      <c r="AR643" s="14">
        <f>VLOOKUP($B643,[2]Sheet3!$G:$CZ,29,0)</f>
        <v>0</v>
      </c>
      <c r="AS643" s="14">
        <f>VLOOKUP($B643,[2]Sheet3!$G:$CZ,30,0)</f>
        <v>0</v>
      </c>
      <c r="AT643" s="14">
        <f>VLOOKUP($B643,[2]Sheet3!$G:$CZ,31,0)</f>
        <v>0</v>
      </c>
      <c r="AU643" s="14">
        <f>VLOOKUP($B643,[2]Sheet3!$G:$CZ,32,0)</f>
        <v>0</v>
      </c>
      <c r="AV643" s="14">
        <f>VLOOKUP($B643,[2]Sheet3!$G:$CZ,33,0)</f>
        <v>0</v>
      </c>
      <c r="AW643" s="14">
        <f>VLOOKUP($B643,[2]Sheet3!$G:$CZ,34,0)</f>
        <v>0</v>
      </c>
      <c r="AX643" s="14">
        <f>VLOOKUP($B643,[2]Sheet3!$G:$CZ,35,0)</f>
        <v>0</v>
      </c>
      <c r="AY643" s="14">
        <f>VLOOKUP($B643,[2]Sheet3!$G:$CZ,36,0)</f>
        <v>0</v>
      </c>
      <c r="AZ643" s="14">
        <f>VLOOKUP($B643,[2]Sheet3!$G:$CZ,37,0)</f>
        <v>0</v>
      </c>
      <c r="BA643" s="14">
        <f>VLOOKUP($B643,[2]Sheet3!$G:$CZ,38,0)</f>
        <v>0</v>
      </c>
      <c r="BB643" s="14">
        <f>VLOOKUP($B643,[2]Sheet3!$G:$CZ,39,0)</f>
        <v>0</v>
      </c>
      <c r="BC643" s="14">
        <f>VLOOKUP($B643,[2]Sheet3!$G:$CZ,40,0)</f>
        <v>0</v>
      </c>
      <c r="BD643" s="14">
        <f>VLOOKUP($B643,[2]Sheet3!$G:$CZ,41,0)</f>
        <v>0</v>
      </c>
      <c r="BE643" s="14">
        <f>VLOOKUP($B643,[2]Sheet3!$G:$CZ,42,0)</f>
        <v>0</v>
      </c>
      <c r="BF643" s="14">
        <f>VLOOKUP($B643,[2]Sheet3!$G:$CZ,43,0)</f>
        <v>0</v>
      </c>
      <c r="BG643" s="14">
        <f>VLOOKUP($B643,[2]Sheet3!$G:$CZ,44,0)</f>
        <v>0</v>
      </c>
      <c r="BH643" s="14">
        <f>VLOOKUP($B643,[2]Sheet3!$G:$CZ,45,0)</f>
        <v>0</v>
      </c>
      <c r="BI643" s="14">
        <f>VLOOKUP($B643,[2]Sheet3!$G:$CZ,46,0)</f>
        <v>0</v>
      </c>
      <c r="BJ643" s="14">
        <f>VLOOKUP($B643,[2]Sheet3!$G:$CZ,47,0)</f>
        <v>0</v>
      </c>
      <c r="BK643" s="14">
        <f>VLOOKUP($B643,[2]Sheet3!$G:$CZ,48,0)</f>
        <v>0</v>
      </c>
      <c r="BL643" s="14">
        <f>VLOOKUP($B643,[2]Sheet3!$G:$CZ,49,0)</f>
        <v>0</v>
      </c>
      <c r="BM643" s="14">
        <f>VLOOKUP($B643,[2]Sheet3!$G:$CZ,50,0)</f>
        <v>0</v>
      </c>
      <c r="BN643" s="14">
        <f>VLOOKUP($B643,[2]Sheet3!$G:$CZ,51,0)</f>
        <v>0</v>
      </c>
      <c r="BO643" s="14">
        <f>VLOOKUP($B643,[2]Sheet3!$G:$CZ,52,0)</f>
        <v>0</v>
      </c>
      <c r="BP643" s="14">
        <f>VLOOKUP($B643,[2]Sheet3!$G:$CZ,53,0)</f>
        <v>0</v>
      </c>
      <c r="BQ643" s="14">
        <f>VLOOKUP($B643,[2]Sheet3!$G:$CZ,54,0)</f>
        <v>0</v>
      </c>
      <c r="BR643" s="14">
        <f>VLOOKUP($B643,[2]Sheet3!$G:$CZ,55,0)</f>
        <v>0</v>
      </c>
      <c r="BS643" s="14">
        <f>VLOOKUP($B643,[2]Sheet3!$G:$CZ,56,0)</f>
        <v>0</v>
      </c>
      <c r="BT643" s="14">
        <f>VLOOKUP($B643,[2]Sheet3!$G:$CZ,57,0)</f>
        <v>0</v>
      </c>
      <c r="BU643" s="14">
        <f>VLOOKUP($B643,[2]Sheet3!$G:$CZ,58,0)</f>
        <v>0</v>
      </c>
      <c r="BV643" s="14">
        <f>VLOOKUP($B643,[2]Sheet3!$G:$CZ,59,0)</f>
        <v>0</v>
      </c>
      <c r="BW643" s="14">
        <f>VLOOKUP($B643,[2]Sheet3!$G:$CZ,60,0)</f>
        <v>0</v>
      </c>
      <c r="BX643" s="14">
        <f>VLOOKUP($B643,[2]Sheet3!$G:$CZ,61,0)</f>
        <v>0</v>
      </c>
      <c r="BY643" s="14">
        <f>VLOOKUP($B643,[2]Sheet3!$G:$CZ,62,0)</f>
        <v>0</v>
      </c>
      <c r="BZ643" s="14">
        <f>VLOOKUP($B643,[2]Sheet3!$G:$CZ,63,0)</f>
        <v>0</v>
      </c>
      <c r="CA643" s="14">
        <f>VLOOKUP($B643,[2]Sheet3!$G:$CZ,64,0)</f>
        <v>0</v>
      </c>
      <c r="CB643" s="14">
        <f>VLOOKUP($B643,[2]Sheet3!$G:$CZ,65,0)</f>
        <v>0</v>
      </c>
      <c r="CC643" s="14">
        <f>VLOOKUP($B643,[2]Sheet3!$G:$CZ,66,0)</f>
        <v>0</v>
      </c>
      <c r="CD643" s="14">
        <f>VLOOKUP($B643,[2]Sheet3!$G:$CZ,67,0)</f>
        <v>0</v>
      </c>
      <c r="CE643" s="14">
        <f>VLOOKUP($B643,[2]Sheet3!$G:$CZ,68,0)</f>
        <v>0</v>
      </c>
      <c r="CF643" s="14">
        <f>VLOOKUP($B643,[2]Sheet3!$G:$CZ,69,0)</f>
        <v>0</v>
      </c>
      <c r="CG643" s="14">
        <f>VLOOKUP($B643,[2]Sheet3!$G:$CZ,70,0)</f>
        <v>0</v>
      </c>
      <c r="CH643" s="14">
        <f>VLOOKUP($B643,[2]Sheet3!$G:$CZ,71,0)</f>
        <v>0</v>
      </c>
      <c r="CI643" s="14">
        <f>VLOOKUP($B643,[2]Sheet3!$G:$CZ,72,0)</f>
        <v>0</v>
      </c>
      <c r="CJ643" s="14">
        <f>VLOOKUP($B643,[2]Sheet3!$G:$CZ,73,0)</f>
        <v>0</v>
      </c>
      <c r="CK643" s="14">
        <f>VLOOKUP($B643,[2]Sheet3!$G:$CZ,74,0)</f>
        <v>0</v>
      </c>
      <c r="CL643" s="14">
        <f>VLOOKUP($B643,[2]Sheet3!$G:$CZ,75,0)</f>
        <v>0</v>
      </c>
      <c r="CM643" s="14">
        <f>VLOOKUP($B643,[2]Sheet3!$G:$CZ,76,0)</f>
        <v>0</v>
      </c>
      <c r="CN643" s="14">
        <f>VLOOKUP($B643,[2]Sheet3!$G:$CZ,77,0)</f>
        <v>0</v>
      </c>
      <c r="CO643" s="14">
        <f>VLOOKUP($B643,[2]Sheet3!$G:$CZ,78,0)</f>
        <v>0</v>
      </c>
      <c r="CP643" s="14">
        <f>VLOOKUP($B643,[2]Sheet3!$G:$CZ,79,0)</f>
        <v>0</v>
      </c>
      <c r="CQ643" s="14">
        <f>VLOOKUP($B643,[2]Sheet3!$G:$CZ,80,0)</f>
        <v>0</v>
      </c>
      <c r="CR643" s="14">
        <f>VLOOKUP($B643,[2]Sheet3!$G:$CZ,81,0)</f>
        <v>0</v>
      </c>
      <c r="CS643" s="14">
        <f>VLOOKUP($B643,[2]Sheet3!$G:$CZ,82,0)</f>
        <v>0</v>
      </c>
      <c r="CT643" s="14">
        <f>VLOOKUP($B643,[2]Sheet3!$G:$CZ,83,0)</f>
        <v>0</v>
      </c>
      <c r="CU643" s="14">
        <f>VLOOKUP($B643,[2]Sheet3!$G:$CZ,84,0)</f>
        <v>0</v>
      </c>
      <c r="CV643" s="14">
        <f>VLOOKUP($B643,[2]Sheet3!$G:$CZ,85,0)</f>
        <v>0</v>
      </c>
      <c r="CW643" s="14">
        <f>VLOOKUP($B643,[2]Sheet3!$G:$CZ,86,0)</f>
        <v>0</v>
      </c>
      <c r="CX643" s="14">
        <f>VLOOKUP($B643,[2]Sheet3!$G:$CZ,87,0)</f>
        <v>0</v>
      </c>
      <c r="CY643" s="14">
        <f>VLOOKUP($B643,[2]Sheet3!$G:$CZ,88,0)</f>
        <v>0</v>
      </c>
      <c r="CZ643" s="14">
        <f>VLOOKUP($B643,[2]Sheet3!$G:$CZ,89,0)</f>
        <v>0</v>
      </c>
      <c r="DA643" s="14">
        <f>VLOOKUP($B643,[2]Sheet3!$G:$CZ,90,0)</f>
        <v>0</v>
      </c>
      <c r="DB643" s="14">
        <f>VLOOKUP($B643,[2]Sheet3!$G:$CZ,91,0)</f>
        <v>0</v>
      </c>
      <c r="DC643" s="14">
        <f>VLOOKUP($B643,[2]Sheet3!$G:$CZ,92,0)</f>
        <v>0</v>
      </c>
      <c r="DD643" s="14">
        <f>VLOOKUP($B643,[2]Sheet3!$G:$CZ,93,0)</f>
        <v>0</v>
      </c>
      <c r="DE643" s="14">
        <f>VLOOKUP($B643,[2]Sheet3!$G:$CZ,94,0)</f>
        <v>0</v>
      </c>
      <c r="DF643" s="14">
        <f>VLOOKUP($B643,[2]Sheet3!$G:$CZ,95,0)</f>
        <v>0</v>
      </c>
      <c r="DG643" s="14">
        <f>VLOOKUP($B643,[2]Sheet3!$G:$CZ,96,0)</f>
        <v>0</v>
      </c>
      <c r="DH643" s="14">
        <f>VLOOKUP($B643,[2]Sheet3!$G:$CZ,97,0)</f>
        <v>0</v>
      </c>
      <c r="DI643" s="14">
        <f>VLOOKUP($B643,[2]Sheet3!$G:$CZ,98,0)</f>
        <v>0</v>
      </c>
    </row>
    <row r="644" spans="1:113" x14ac:dyDescent="0.3">
      <c r="A644" s="9" t="str">
        <f t="shared" si="32"/>
        <v>N43298</v>
      </c>
      <c r="B644" s="15" t="s">
        <v>1715</v>
      </c>
      <c r="C644" s="15" t="s">
        <v>1716</v>
      </c>
      <c r="F644" s="7" t="s">
        <v>15</v>
      </c>
      <c r="G644" s="12" t="s">
        <v>4139</v>
      </c>
      <c r="H644" s="12" t="str">
        <f>VLOOKUP($B644,[1]Sheet1!$A:$G,5,0)</f>
        <v>neeraj.bhatt@redingtongroup.com</v>
      </c>
      <c r="I644" s="12" t="str">
        <f>VLOOKUP($B644,[1]Sheet1!$A:$G,7,0)</f>
        <v>sidharth.eknath@redingtongroup.com</v>
      </c>
      <c r="J644" s="12" t="s">
        <v>82</v>
      </c>
      <c r="K644" s="7"/>
      <c r="L644" s="7"/>
      <c r="M644" s="8"/>
      <c r="N644" s="7" t="str">
        <f t="shared" si="30"/>
        <v>neeraj.bhatt@redingtongroup.com; sidharth.eknath@redingtongroup.com; nilesh.phirke@redingtongroup.com;christopher.joseph@redingtongroup.com</v>
      </c>
      <c r="O644" s="7" t="str">
        <f t="shared" si="31"/>
        <v>N43298</v>
      </c>
      <c r="P644" s="8" t="s">
        <v>5215</v>
      </c>
      <c r="Q644" s="14">
        <f>VLOOKUP($B644,[2]Sheet3!$G:$CZ,2,0)</f>
        <v>2400302773</v>
      </c>
      <c r="R644" s="14">
        <f>VLOOKUP($B644,[2]Sheet3!$G:$CZ,3,0)</f>
        <v>2400305618</v>
      </c>
      <c r="S644" s="14">
        <f>VLOOKUP($B644,[2]Sheet3!$G:$CZ,4,0)</f>
        <v>2400303739</v>
      </c>
      <c r="T644" s="14">
        <f>VLOOKUP($B644,[2]Sheet3!$G:$CZ,5,0)</f>
        <v>2400302771</v>
      </c>
      <c r="U644" s="14">
        <f>VLOOKUP($B644,[2]Sheet3!$G:$CZ,6,0)</f>
        <v>0</v>
      </c>
      <c r="V644" s="14">
        <f>VLOOKUP($B644,[2]Sheet3!$G:$CZ,7,0)</f>
        <v>0</v>
      </c>
      <c r="W644" s="14">
        <f>VLOOKUP($B644,[2]Sheet3!$G:$CZ,8,0)</f>
        <v>0</v>
      </c>
      <c r="X644" s="14">
        <f>VLOOKUP($B644,[2]Sheet3!$G:$CZ,9,0)</f>
        <v>0</v>
      </c>
      <c r="Y644" s="14">
        <f>VLOOKUP($B644,[2]Sheet3!$G:$CZ,10,0)</f>
        <v>0</v>
      </c>
      <c r="Z644" s="14">
        <f>VLOOKUP($B644,[2]Sheet3!$G:$CZ,11,0)</f>
        <v>0</v>
      </c>
      <c r="AA644" s="14">
        <f>VLOOKUP($B644,[2]Sheet3!$G:$CZ,12,0)</f>
        <v>0</v>
      </c>
      <c r="AB644" s="14">
        <f>VLOOKUP($B644,[2]Sheet3!$G:$CZ,13,0)</f>
        <v>0</v>
      </c>
      <c r="AC644" s="14">
        <f>VLOOKUP($B644,[2]Sheet3!$G:$CZ,14,0)</f>
        <v>0</v>
      </c>
      <c r="AD644" s="14">
        <f>VLOOKUP($B644,[2]Sheet3!$G:$CZ,15,0)</f>
        <v>0</v>
      </c>
      <c r="AE644" s="14">
        <f>VLOOKUP($B644,[2]Sheet3!$G:$CZ,16,0)</f>
        <v>0</v>
      </c>
      <c r="AF644" s="14">
        <f>VLOOKUP($B644,[2]Sheet3!$G:$CZ,17,0)</f>
        <v>0</v>
      </c>
      <c r="AG644" s="14">
        <f>VLOOKUP($B644,[2]Sheet3!$G:$CZ,18,0)</f>
        <v>0</v>
      </c>
      <c r="AH644" s="14">
        <f>VLOOKUP($B644,[2]Sheet3!$G:$CZ,19,0)</f>
        <v>0</v>
      </c>
      <c r="AI644" s="14">
        <f>VLOOKUP($B644,[2]Sheet3!$G:$CZ,20,0)</f>
        <v>0</v>
      </c>
      <c r="AJ644" s="14">
        <f>VLOOKUP($B644,[2]Sheet3!$G:$CZ,21,0)</f>
        <v>0</v>
      </c>
      <c r="AK644" s="14">
        <f>VLOOKUP($B644,[2]Sheet3!$G:$CZ,22,0)</f>
        <v>0</v>
      </c>
      <c r="AL644" s="14">
        <f>VLOOKUP($B644,[2]Sheet3!$G:$CZ,23,0)</f>
        <v>0</v>
      </c>
      <c r="AM644" s="14">
        <f>VLOOKUP($B644,[2]Sheet3!$G:$CZ,24,0)</f>
        <v>0</v>
      </c>
      <c r="AN644" s="14">
        <f>VLOOKUP($B644,[2]Sheet3!$G:$CZ,25,0)</f>
        <v>0</v>
      </c>
      <c r="AO644" s="14">
        <f>VLOOKUP($B644,[2]Sheet3!$G:$CZ,26,0)</f>
        <v>0</v>
      </c>
      <c r="AP644" s="14">
        <f>VLOOKUP($B644,[2]Sheet3!$G:$CZ,27,0)</f>
        <v>0</v>
      </c>
      <c r="AQ644" s="14">
        <f>VLOOKUP($B644,[2]Sheet3!$G:$CZ,28,0)</f>
        <v>0</v>
      </c>
      <c r="AR644" s="14">
        <f>VLOOKUP($B644,[2]Sheet3!$G:$CZ,29,0)</f>
        <v>0</v>
      </c>
      <c r="AS644" s="14">
        <f>VLOOKUP($B644,[2]Sheet3!$G:$CZ,30,0)</f>
        <v>0</v>
      </c>
      <c r="AT644" s="14">
        <f>VLOOKUP($B644,[2]Sheet3!$G:$CZ,31,0)</f>
        <v>0</v>
      </c>
      <c r="AU644" s="14">
        <f>VLOOKUP($B644,[2]Sheet3!$G:$CZ,32,0)</f>
        <v>0</v>
      </c>
      <c r="AV644" s="14">
        <f>VLOOKUP($B644,[2]Sheet3!$G:$CZ,33,0)</f>
        <v>0</v>
      </c>
      <c r="AW644" s="14">
        <f>VLOOKUP($B644,[2]Sheet3!$G:$CZ,34,0)</f>
        <v>0</v>
      </c>
      <c r="AX644" s="14">
        <f>VLOOKUP($B644,[2]Sheet3!$G:$CZ,35,0)</f>
        <v>0</v>
      </c>
      <c r="AY644" s="14">
        <f>VLOOKUP($B644,[2]Sheet3!$G:$CZ,36,0)</f>
        <v>0</v>
      </c>
      <c r="AZ644" s="14">
        <f>VLOOKUP($B644,[2]Sheet3!$G:$CZ,37,0)</f>
        <v>0</v>
      </c>
      <c r="BA644" s="14">
        <f>VLOOKUP($B644,[2]Sheet3!$G:$CZ,38,0)</f>
        <v>0</v>
      </c>
      <c r="BB644" s="14">
        <f>VLOOKUP($B644,[2]Sheet3!$G:$CZ,39,0)</f>
        <v>0</v>
      </c>
      <c r="BC644" s="14">
        <f>VLOOKUP($B644,[2]Sheet3!$G:$CZ,40,0)</f>
        <v>0</v>
      </c>
      <c r="BD644" s="14">
        <f>VLOOKUP($B644,[2]Sheet3!$G:$CZ,41,0)</f>
        <v>0</v>
      </c>
      <c r="BE644" s="14">
        <f>VLOOKUP($B644,[2]Sheet3!$G:$CZ,42,0)</f>
        <v>0</v>
      </c>
      <c r="BF644" s="14">
        <f>VLOOKUP($B644,[2]Sheet3!$G:$CZ,43,0)</f>
        <v>0</v>
      </c>
      <c r="BG644" s="14">
        <f>VLOOKUP($B644,[2]Sheet3!$G:$CZ,44,0)</f>
        <v>0</v>
      </c>
      <c r="BH644" s="14">
        <f>VLOOKUP($B644,[2]Sheet3!$G:$CZ,45,0)</f>
        <v>0</v>
      </c>
      <c r="BI644" s="14">
        <f>VLOOKUP($B644,[2]Sheet3!$G:$CZ,46,0)</f>
        <v>0</v>
      </c>
      <c r="BJ644" s="14">
        <f>VLOOKUP($B644,[2]Sheet3!$G:$CZ,47,0)</f>
        <v>0</v>
      </c>
      <c r="BK644" s="14">
        <f>VLOOKUP($B644,[2]Sheet3!$G:$CZ,48,0)</f>
        <v>0</v>
      </c>
      <c r="BL644" s="14">
        <f>VLOOKUP($B644,[2]Sheet3!$G:$CZ,49,0)</f>
        <v>0</v>
      </c>
      <c r="BM644" s="14">
        <f>VLOOKUP($B644,[2]Sheet3!$G:$CZ,50,0)</f>
        <v>0</v>
      </c>
      <c r="BN644" s="14">
        <f>VLOOKUP($B644,[2]Sheet3!$G:$CZ,51,0)</f>
        <v>0</v>
      </c>
      <c r="BO644" s="14">
        <f>VLOOKUP($B644,[2]Sheet3!$G:$CZ,52,0)</f>
        <v>0</v>
      </c>
      <c r="BP644" s="14">
        <f>VLOOKUP($B644,[2]Sheet3!$G:$CZ,53,0)</f>
        <v>0</v>
      </c>
      <c r="BQ644" s="14">
        <f>VLOOKUP($B644,[2]Sheet3!$G:$CZ,54,0)</f>
        <v>0</v>
      </c>
      <c r="BR644" s="14">
        <f>VLOOKUP($B644,[2]Sheet3!$G:$CZ,55,0)</f>
        <v>0</v>
      </c>
      <c r="BS644" s="14">
        <f>VLOOKUP($B644,[2]Sheet3!$G:$CZ,56,0)</f>
        <v>0</v>
      </c>
      <c r="BT644" s="14">
        <f>VLOOKUP($B644,[2]Sheet3!$G:$CZ,57,0)</f>
        <v>0</v>
      </c>
      <c r="BU644" s="14">
        <f>VLOOKUP($B644,[2]Sheet3!$G:$CZ,58,0)</f>
        <v>0</v>
      </c>
      <c r="BV644" s="14">
        <f>VLOOKUP($B644,[2]Sheet3!$G:$CZ,59,0)</f>
        <v>0</v>
      </c>
      <c r="BW644" s="14">
        <f>VLOOKUP($B644,[2]Sheet3!$G:$CZ,60,0)</f>
        <v>0</v>
      </c>
      <c r="BX644" s="14">
        <f>VLOOKUP($B644,[2]Sheet3!$G:$CZ,61,0)</f>
        <v>0</v>
      </c>
      <c r="BY644" s="14">
        <f>VLOOKUP($B644,[2]Sheet3!$G:$CZ,62,0)</f>
        <v>0</v>
      </c>
      <c r="BZ644" s="14">
        <f>VLOOKUP($B644,[2]Sheet3!$G:$CZ,63,0)</f>
        <v>0</v>
      </c>
      <c r="CA644" s="14">
        <f>VLOOKUP($B644,[2]Sheet3!$G:$CZ,64,0)</f>
        <v>0</v>
      </c>
      <c r="CB644" s="14">
        <f>VLOOKUP($B644,[2]Sheet3!$G:$CZ,65,0)</f>
        <v>0</v>
      </c>
      <c r="CC644" s="14">
        <f>VLOOKUP($B644,[2]Sheet3!$G:$CZ,66,0)</f>
        <v>0</v>
      </c>
      <c r="CD644" s="14">
        <f>VLOOKUP($B644,[2]Sheet3!$G:$CZ,67,0)</f>
        <v>0</v>
      </c>
      <c r="CE644" s="14">
        <f>VLOOKUP($B644,[2]Sheet3!$G:$CZ,68,0)</f>
        <v>0</v>
      </c>
      <c r="CF644" s="14">
        <f>VLOOKUP($B644,[2]Sheet3!$G:$CZ,69,0)</f>
        <v>0</v>
      </c>
      <c r="CG644" s="14">
        <f>VLOOKUP($B644,[2]Sheet3!$G:$CZ,70,0)</f>
        <v>0</v>
      </c>
      <c r="CH644" s="14">
        <f>VLOOKUP($B644,[2]Sheet3!$G:$CZ,71,0)</f>
        <v>0</v>
      </c>
      <c r="CI644" s="14">
        <f>VLOOKUP($B644,[2]Sheet3!$G:$CZ,72,0)</f>
        <v>0</v>
      </c>
      <c r="CJ644" s="14">
        <f>VLOOKUP($B644,[2]Sheet3!$G:$CZ,73,0)</f>
        <v>0</v>
      </c>
      <c r="CK644" s="14">
        <f>VLOOKUP($B644,[2]Sheet3!$G:$CZ,74,0)</f>
        <v>0</v>
      </c>
      <c r="CL644" s="14">
        <f>VLOOKUP($B644,[2]Sheet3!$G:$CZ,75,0)</f>
        <v>0</v>
      </c>
      <c r="CM644" s="14">
        <f>VLOOKUP($B644,[2]Sheet3!$G:$CZ,76,0)</f>
        <v>0</v>
      </c>
      <c r="CN644" s="14">
        <f>VLOOKUP($B644,[2]Sheet3!$G:$CZ,77,0)</f>
        <v>0</v>
      </c>
      <c r="CO644" s="14">
        <f>VLOOKUP($B644,[2]Sheet3!$G:$CZ,78,0)</f>
        <v>0</v>
      </c>
      <c r="CP644" s="14">
        <f>VLOOKUP($B644,[2]Sheet3!$G:$CZ,79,0)</f>
        <v>0</v>
      </c>
      <c r="CQ644" s="14">
        <f>VLOOKUP($B644,[2]Sheet3!$G:$CZ,80,0)</f>
        <v>0</v>
      </c>
      <c r="CR644" s="14">
        <f>VLOOKUP($B644,[2]Sheet3!$G:$CZ,81,0)</f>
        <v>0</v>
      </c>
      <c r="CS644" s="14">
        <f>VLOOKUP($B644,[2]Sheet3!$G:$CZ,82,0)</f>
        <v>0</v>
      </c>
      <c r="CT644" s="14">
        <f>VLOOKUP($B644,[2]Sheet3!$G:$CZ,83,0)</f>
        <v>0</v>
      </c>
      <c r="CU644" s="14">
        <f>VLOOKUP($B644,[2]Sheet3!$G:$CZ,84,0)</f>
        <v>0</v>
      </c>
      <c r="CV644" s="14">
        <f>VLOOKUP($B644,[2]Sheet3!$G:$CZ,85,0)</f>
        <v>0</v>
      </c>
      <c r="CW644" s="14">
        <f>VLOOKUP($B644,[2]Sheet3!$G:$CZ,86,0)</f>
        <v>0</v>
      </c>
      <c r="CX644" s="14">
        <f>VLOOKUP($B644,[2]Sheet3!$G:$CZ,87,0)</f>
        <v>0</v>
      </c>
      <c r="CY644" s="14">
        <f>VLOOKUP($B644,[2]Sheet3!$G:$CZ,88,0)</f>
        <v>0</v>
      </c>
      <c r="CZ644" s="14">
        <f>VLOOKUP($B644,[2]Sheet3!$G:$CZ,89,0)</f>
        <v>0</v>
      </c>
      <c r="DA644" s="14">
        <f>VLOOKUP($B644,[2]Sheet3!$G:$CZ,90,0)</f>
        <v>0</v>
      </c>
      <c r="DB644" s="14">
        <f>VLOOKUP($B644,[2]Sheet3!$G:$CZ,91,0)</f>
        <v>0</v>
      </c>
      <c r="DC644" s="14">
        <f>VLOOKUP($B644,[2]Sheet3!$G:$CZ,92,0)</f>
        <v>0</v>
      </c>
      <c r="DD644" s="14">
        <f>VLOOKUP($B644,[2]Sheet3!$G:$CZ,93,0)</f>
        <v>0</v>
      </c>
      <c r="DE644" s="14">
        <f>VLOOKUP($B644,[2]Sheet3!$G:$CZ,94,0)</f>
        <v>0</v>
      </c>
      <c r="DF644" s="14">
        <f>VLOOKUP($B644,[2]Sheet3!$G:$CZ,95,0)</f>
        <v>0</v>
      </c>
      <c r="DG644" s="14">
        <f>VLOOKUP($B644,[2]Sheet3!$G:$CZ,96,0)</f>
        <v>0</v>
      </c>
      <c r="DH644" s="14">
        <f>VLOOKUP($B644,[2]Sheet3!$G:$CZ,97,0)</f>
        <v>0</v>
      </c>
      <c r="DI644" s="14">
        <f>VLOOKUP($B644,[2]Sheet3!$G:$CZ,98,0)</f>
        <v>0</v>
      </c>
    </row>
    <row r="645" spans="1:113" x14ac:dyDescent="0.3">
      <c r="A645" s="9" t="str">
        <f t="shared" si="32"/>
        <v>W14439</v>
      </c>
      <c r="B645" s="15" t="s">
        <v>1717</v>
      </c>
      <c r="C645" s="15" t="s">
        <v>1718</v>
      </c>
      <c r="F645" s="7" t="s">
        <v>15</v>
      </c>
      <c r="G645" s="12" t="s">
        <v>4140</v>
      </c>
      <c r="H645" s="12" t="str">
        <f>VLOOKUP($B645,[1]Sheet1!$A:$G,5,0)</f>
        <v>mahesh.more@redingtongroup.com</v>
      </c>
      <c r="I645" s="12" t="str">
        <f>VLOOKUP($B645,[1]Sheet1!$A:$G,7,0)</f>
        <v>rohan.vora@redingtongroup.com</v>
      </c>
      <c r="J645" s="12" t="s">
        <v>82</v>
      </c>
      <c r="K645" s="7"/>
      <c r="L645" s="7"/>
      <c r="M645" s="8"/>
      <c r="N645" s="7" t="str">
        <f t="shared" si="30"/>
        <v>mahesh.more@redingtongroup.com; rohan.vora@redingtongroup.com; nilesh.phirke@redingtongroup.com;christopher.joseph@redingtongroup.com</v>
      </c>
      <c r="O645" s="7" t="str">
        <f t="shared" si="31"/>
        <v>W14439</v>
      </c>
      <c r="P645" s="8" t="s">
        <v>5215</v>
      </c>
      <c r="Q645" s="14">
        <f>VLOOKUP($B645,[2]Sheet3!$G:$CZ,2,0)</f>
        <v>2400307004</v>
      </c>
      <c r="R645" s="14">
        <f>VLOOKUP($B645,[2]Sheet3!$G:$CZ,3,0)</f>
        <v>2400307002</v>
      </c>
      <c r="S645" s="14">
        <f>VLOOKUP($B645,[2]Sheet3!$G:$CZ,4,0)</f>
        <v>2400306977</v>
      </c>
      <c r="T645" s="14">
        <f>VLOOKUP($B645,[2]Sheet3!$G:$CZ,5,0)</f>
        <v>2400303723</v>
      </c>
      <c r="U645" s="14">
        <f>VLOOKUP($B645,[2]Sheet3!$G:$CZ,6,0)</f>
        <v>2400307000</v>
      </c>
      <c r="V645" s="14">
        <f>VLOOKUP($B645,[2]Sheet3!$G:$CZ,7,0)</f>
        <v>0</v>
      </c>
      <c r="W645" s="14">
        <f>VLOOKUP($B645,[2]Sheet3!$G:$CZ,8,0)</f>
        <v>0</v>
      </c>
      <c r="X645" s="14">
        <f>VLOOKUP($B645,[2]Sheet3!$G:$CZ,9,0)</f>
        <v>0</v>
      </c>
      <c r="Y645" s="14">
        <f>VLOOKUP($B645,[2]Sheet3!$G:$CZ,10,0)</f>
        <v>0</v>
      </c>
      <c r="Z645" s="14">
        <f>VLOOKUP($B645,[2]Sheet3!$G:$CZ,11,0)</f>
        <v>0</v>
      </c>
      <c r="AA645" s="14">
        <f>VLOOKUP($B645,[2]Sheet3!$G:$CZ,12,0)</f>
        <v>0</v>
      </c>
      <c r="AB645" s="14">
        <f>VLOOKUP($B645,[2]Sheet3!$G:$CZ,13,0)</f>
        <v>0</v>
      </c>
      <c r="AC645" s="14">
        <f>VLOOKUP($B645,[2]Sheet3!$G:$CZ,14,0)</f>
        <v>0</v>
      </c>
      <c r="AD645" s="14">
        <f>VLOOKUP($B645,[2]Sheet3!$G:$CZ,15,0)</f>
        <v>0</v>
      </c>
      <c r="AE645" s="14">
        <f>VLOOKUP($B645,[2]Sheet3!$G:$CZ,16,0)</f>
        <v>0</v>
      </c>
      <c r="AF645" s="14">
        <f>VLOOKUP($B645,[2]Sheet3!$G:$CZ,17,0)</f>
        <v>0</v>
      </c>
      <c r="AG645" s="14">
        <f>VLOOKUP($B645,[2]Sheet3!$G:$CZ,18,0)</f>
        <v>0</v>
      </c>
      <c r="AH645" s="14">
        <f>VLOOKUP($B645,[2]Sheet3!$G:$CZ,19,0)</f>
        <v>0</v>
      </c>
      <c r="AI645" s="14">
        <f>VLOOKUP($B645,[2]Sheet3!$G:$CZ,20,0)</f>
        <v>0</v>
      </c>
      <c r="AJ645" s="14">
        <f>VLOOKUP($B645,[2]Sheet3!$G:$CZ,21,0)</f>
        <v>0</v>
      </c>
      <c r="AK645" s="14">
        <f>VLOOKUP($B645,[2]Sheet3!$G:$CZ,22,0)</f>
        <v>0</v>
      </c>
      <c r="AL645" s="14">
        <f>VLOOKUP($B645,[2]Sheet3!$G:$CZ,23,0)</f>
        <v>0</v>
      </c>
      <c r="AM645" s="14">
        <f>VLOOKUP($B645,[2]Sheet3!$G:$CZ,24,0)</f>
        <v>0</v>
      </c>
      <c r="AN645" s="14">
        <f>VLOOKUP($B645,[2]Sheet3!$G:$CZ,25,0)</f>
        <v>0</v>
      </c>
      <c r="AO645" s="14">
        <f>VLOOKUP($B645,[2]Sheet3!$G:$CZ,26,0)</f>
        <v>0</v>
      </c>
      <c r="AP645" s="14">
        <f>VLOOKUP($B645,[2]Sheet3!$G:$CZ,27,0)</f>
        <v>0</v>
      </c>
      <c r="AQ645" s="14">
        <f>VLOOKUP($B645,[2]Sheet3!$G:$CZ,28,0)</f>
        <v>0</v>
      </c>
      <c r="AR645" s="14">
        <f>VLOOKUP($B645,[2]Sheet3!$G:$CZ,29,0)</f>
        <v>0</v>
      </c>
      <c r="AS645" s="14">
        <f>VLOOKUP($B645,[2]Sheet3!$G:$CZ,30,0)</f>
        <v>0</v>
      </c>
      <c r="AT645" s="14">
        <f>VLOOKUP($B645,[2]Sheet3!$G:$CZ,31,0)</f>
        <v>0</v>
      </c>
      <c r="AU645" s="14">
        <f>VLOOKUP($B645,[2]Sheet3!$G:$CZ,32,0)</f>
        <v>0</v>
      </c>
      <c r="AV645" s="14">
        <f>VLOOKUP($B645,[2]Sheet3!$G:$CZ,33,0)</f>
        <v>0</v>
      </c>
      <c r="AW645" s="14">
        <f>VLOOKUP($B645,[2]Sheet3!$G:$CZ,34,0)</f>
        <v>0</v>
      </c>
      <c r="AX645" s="14">
        <f>VLOOKUP($B645,[2]Sheet3!$G:$CZ,35,0)</f>
        <v>0</v>
      </c>
      <c r="AY645" s="14">
        <f>VLOOKUP($B645,[2]Sheet3!$G:$CZ,36,0)</f>
        <v>0</v>
      </c>
      <c r="AZ645" s="14">
        <f>VLOOKUP($B645,[2]Sheet3!$G:$CZ,37,0)</f>
        <v>0</v>
      </c>
      <c r="BA645" s="14">
        <f>VLOOKUP($B645,[2]Sheet3!$G:$CZ,38,0)</f>
        <v>0</v>
      </c>
      <c r="BB645" s="14">
        <f>VLOOKUP($B645,[2]Sheet3!$G:$CZ,39,0)</f>
        <v>0</v>
      </c>
      <c r="BC645" s="14">
        <f>VLOOKUP($B645,[2]Sheet3!$G:$CZ,40,0)</f>
        <v>0</v>
      </c>
      <c r="BD645" s="14">
        <f>VLOOKUP($B645,[2]Sheet3!$G:$CZ,41,0)</f>
        <v>0</v>
      </c>
      <c r="BE645" s="14">
        <f>VLOOKUP($B645,[2]Sheet3!$G:$CZ,42,0)</f>
        <v>0</v>
      </c>
      <c r="BF645" s="14">
        <f>VLOOKUP($B645,[2]Sheet3!$G:$CZ,43,0)</f>
        <v>0</v>
      </c>
      <c r="BG645" s="14">
        <f>VLOOKUP($B645,[2]Sheet3!$G:$CZ,44,0)</f>
        <v>0</v>
      </c>
      <c r="BH645" s="14">
        <f>VLOOKUP($B645,[2]Sheet3!$G:$CZ,45,0)</f>
        <v>0</v>
      </c>
      <c r="BI645" s="14">
        <f>VLOOKUP($B645,[2]Sheet3!$G:$CZ,46,0)</f>
        <v>0</v>
      </c>
      <c r="BJ645" s="14">
        <f>VLOOKUP($B645,[2]Sheet3!$G:$CZ,47,0)</f>
        <v>0</v>
      </c>
      <c r="BK645" s="14">
        <f>VLOOKUP($B645,[2]Sheet3!$G:$CZ,48,0)</f>
        <v>0</v>
      </c>
      <c r="BL645" s="14">
        <f>VLOOKUP($B645,[2]Sheet3!$G:$CZ,49,0)</f>
        <v>0</v>
      </c>
      <c r="BM645" s="14">
        <f>VLOOKUP($B645,[2]Sheet3!$G:$CZ,50,0)</f>
        <v>0</v>
      </c>
      <c r="BN645" s="14">
        <f>VLOOKUP($B645,[2]Sheet3!$G:$CZ,51,0)</f>
        <v>0</v>
      </c>
      <c r="BO645" s="14">
        <f>VLOOKUP($B645,[2]Sheet3!$G:$CZ,52,0)</f>
        <v>0</v>
      </c>
      <c r="BP645" s="14">
        <f>VLOOKUP($B645,[2]Sheet3!$G:$CZ,53,0)</f>
        <v>0</v>
      </c>
      <c r="BQ645" s="14">
        <f>VLOOKUP($B645,[2]Sheet3!$G:$CZ,54,0)</f>
        <v>0</v>
      </c>
      <c r="BR645" s="14">
        <f>VLOOKUP($B645,[2]Sheet3!$G:$CZ,55,0)</f>
        <v>0</v>
      </c>
      <c r="BS645" s="14">
        <f>VLOOKUP($B645,[2]Sheet3!$G:$CZ,56,0)</f>
        <v>0</v>
      </c>
      <c r="BT645" s="14">
        <f>VLOOKUP($B645,[2]Sheet3!$G:$CZ,57,0)</f>
        <v>0</v>
      </c>
      <c r="BU645" s="14">
        <f>VLOOKUP($B645,[2]Sheet3!$G:$CZ,58,0)</f>
        <v>0</v>
      </c>
      <c r="BV645" s="14">
        <f>VLOOKUP($B645,[2]Sheet3!$G:$CZ,59,0)</f>
        <v>0</v>
      </c>
      <c r="BW645" s="14">
        <f>VLOOKUP($B645,[2]Sheet3!$G:$CZ,60,0)</f>
        <v>0</v>
      </c>
      <c r="BX645" s="14">
        <f>VLOOKUP($B645,[2]Sheet3!$G:$CZ,61,0)</f>
        <v>0</v>
      </c>
      <c r="BY645" s="14">
        <f>VLOOKUP($B645,[2]Sheet3!$G:$CZ,62,0)</f>
        <v>0</v>
      </c>
      <c r="BZ645" s="14">
        <f>VLOOKUP($B645,[2]Sheet3!$G:$CZ,63,0)</f>
        <v>0</v>
      </c>
      <c r="CA645" s="14">
        <f>VLOOKUP($B645,[2]Sheet3!$G:$CZ,64,0)</f>
        <v>0</v>
      </c>
      <c r="CB645" s="14">
        <f>VLOOKUP($B645,[2]Sheet3!$G:$CZ,65,0)</f>
        <v>0</v>
      </c>
      <c r="CC645" s="14">
        <f>VLOOKUP($B645,[2]Sheet3!$G:$CZ,66,0)</f>
        <v>0</v>
      </c>
      <c r="CD645" s="14">
        <f>VLOOKUP($B645,[2]Sheet3!$G:$CZ,67,0)</f>
        <v>0</v>
      </c>
      <c r="CE645" s="14">
        <f>VLOOKUP($B645,[2]Sheet3!$G:$CZ,68,0)</f>
        <v>0</v>
      </c>
      <c r="CF645" s="14">
        <f>VLOOKUP($B645,[2]Sheet3!$G:$CZ,69,0)</f>
        <v>0</v>
      </c>
      <c r="CG645" s="14">
        <f>VLOOKUP($B645,[2]Sheet3!$G:$CZ,70,0)</f>
        <v>0</v>
      </c>
      <c r="CH645" s="14">
        <f>VLOOKUP($B645,[2]Sheet3!$G:$CZ,71,0)</f>
        <v>0</v>
      </c>
      <c r="CI645" s="14">
        <f>VLOOKUP($B645,[2]Sheet3!$G:$CZ,72,0)</f>
        <v>0</v>
      </c>
      <c r="CJ645" s="14">
        <f>VLOOKUP($B645,[2]Sheet3!$G:$CZ,73,0)</f>
        <v>0</v>
      </c>
      <c r="CK645" s="14">
        <f>VLOOKUP($B645,[2]Sheet3!$G:$CZ,74,0)</f>
        <v>0</v>
      </c>
      <c r="CL645" s="14">
        <f>VLOOKUP($B645,[2]Sheet3!$G:$CZ,75,0)</f>
        <v>0</v>
      </c>
      <c r="CM645" s="14">
        <f>VLOOKUP($B645,[2]Sheet3!$G:$CZ,76,0)</f>
        <v>0</v>
      </c>
      <c r="CN645" s="14">
        <f>VLOOKUP($B645,[2]Sheet3!$G:$CZ,77,0)</f>
        <v>0</v>
      </c>
      <c r="CO645" s="14">
        <f>VLOOKUP($B645,[2]Sheet3!$G:$CZ,78,0)</f>
        <v>0</v>
      </c>
      <c r="CP645" s="14">
        <f>VLOOKUP($B645,[2]Sheet3!$G:$CZ,79,0)</f>
        <v>0</v>
      </c>
      <c r="CQ645" s="14">
        <f>VLOOKUP($B645,[2]Sheet3!$G:$CZ,80,0)</f>
        <v>0</v>
      </c>
      <c r="CR645" s="14">
        <f>VLOOKUP($B645,[2]Sheet3!$G:$CZ,81,0)</f>
        <v>0</v>
      </c>
      <c r="CS645" s="14">
        <f>VLOOKUP($B645,[2]Sheet3!$G:$CZ,82,0)</f>
        <v>0</v>
      </c>
      <c r="CT645" s="14">
        <f>VLOOKUP($B645,[2]Sheet3!$G:$CZ,83,0)</f>
        <v>0</v>
      </c>
      <c r="CU645" s="14">
        <f>VLOOKUP($B645,[2]Sheet3!$G:$CZ,84,0)</f>
        <v>0</v>
      </c>
      <c r="CV645" s="14">
        <f>VLOOKUP($B645,[2]Sheet3!$G:$CZ,85,0)</f>
        <v>0</v>
      </c>
      <c r="CW645" s="14">
        <f>VLOOKUP($B645,[2]Sheet3!$G:$CZ,86,0)</f>
        <v>0</v>
      </c>
      <c r="CX645" s="14">
        <f>VLOOKUP($B645,[2]Sheet3!$G:$CZ,87,0)</f>
        <v>0</v>
      </c>
      <c r="CY645" s="14">
        <f>VLOOKUP($B645,[2]Sheet3!$G:$CZ,88,0)</f>
        <v>0</v>
      </c>
      <c r="CZ645" s="14">
        <f>VLOOKUP($B645,[2]Sheet3!$G:$CZ,89,0)</f>
        <v>0</v>
      </c>
      <c r="DA645" s="14">
        <f>VLOOKUP($B645,[2]Sheet3!$G:$CZ,90,0)</f>
        <v>0</v>
      </c>
      <c r="DB645" s="14">
        <f>VLOOKUP($B645,[2]Sheet3!$G:$CZ,91,0)</f>
        <v>0</v>
      </c>
      <c r="DC645" s="14">
        <f>VLOOKUP($B645,[2]Sheet3!$G:$CZ,92,0)</f>
        <v>0</v>
      </c>
      <c r="DD645" s="14">
        <f>VLOOKUP($B645,[2]Sheet3!$G:$CZ,93,0)</f>
        <v>0</v>
      </c>
      <c r="DE645" s="14">
        <f>VLOOKUP($B645,[2]Sheet3!$G:$CZ,94,0)</f>
        <v>0</v>
      </c>
      <c r="DF645" s="14">
        <f>VLOOKUP($B645,[2]Sheet3!$G:$CZ,95,0)</f>
        <v>0</v>
      </c>
      <c r="DG645" s="14">
        <f>VLOOKUP($B645,[2]Sheet3!$G:$CZ,96,0)</f>
        <v>0</v>
      </c>
      <c r="DH645" s="14">
        <f>VLOOKUP($B645,[2]Sheet3!$G:$CZ,97,0)</f>
        <v>0</v>
      </c>
      <c r="DI645" s="14">
        <f>VLOOKUP($B645,[2]Sheet3!$G:$CZ,98,0)</f>
        <v>0</v>
      </c>
    </row>
    <row r="646" spans="1:113" x14ac:dyDescent="0.3">
      <c r="A646" s="9" t="str">
        <f t="shared" si="32"/>
        <v>E14548</v>
      </c>
      <c r="B646" s="15" t="s">
        <v>330</v>
      </c>
      <c r="C646" s="15" t="s">
        <v>331</v>
      </c>
      <c r="F646" s="7" t="s">
        <v>15</v>
      </c>
      <c r="G646" s="12" t="s">
        <v>4141</v>
      </c>
      <c r="H646" s="12" t="str">
        <f>VLOOKUP($B646,[1]Sheet1!$A:$G,5,0)</f>
        <v>chandan.singh@redingtongroup.com</v>
      </c>
      <c r="I646" s="12" t="str">
        <f>VLOOKUP($B646,[1]Sheet1!$A:$G,7,0)</f>
        <v>jaswinder.singh@redingtongroup.com</v>
      </c>
      <c r="J646" s="12" t="s">
        <v>82</v>
      </c>
      <c r="K646" s="7"/>
      <c r="L646" s="7"/>
      <c r="M646" s="8"/>
      <c r="N646" s="7" t="str">
        <f t="shared" si="30"/>
        <v>chandan.singh@redingtongroup.com; jaswinder.singh@redingtongroup.com; nilesh.phirke@redingtongroup.com;christopher.joseph@redingtongroup.com</v>
      </c>
      <c r="O646" s="7" t="str">
        <f t="shared" si="31"/>
        <v>E14548</v>
      </c>
      <c r="P646" s="8" t="s">
        <v>5215</v>
      </c>
      <c r="Q646" s="14">
        <f>VLOOKUP($B646,[2]Sheet3!$G:$CZ,2,0)</f>
        <v>2400303461</v>
      </c>
      <c r="R646" s="14">
        <f>VLOOKUP($B646,[2]Sheet3!$G:$CZ,3,0)</f>
        <v>2400307729</v>
      </c>
      <c r="S646" s="14">
        <f>VLOOKUP($B646,[2]Sheet3!$G:$CZ,4,0)</f>
        <v>2400307728</v>
      </c>
      <c r="T646" s="14">
        <f>VLOOKUP($B646,[2]Sheet3!$G:$CZ,5,0)</f>
        <v>2400307731</v>
      </c>
      <c r="U646" s="14">
        <f>VLOOKUP($B646,[2]Sheet3!$G:$CZ,6,0)</f>
        <v>2400303485</v>
      </c>
      <c r="V646" s="14">
        <f>VLOOKUP($B646,[2]Sheet3!$G:$CZ,7,0)</f>
        <v>2400302673</v>
      </c>
      <c r="W646" s="14">
        <f>VLOOKUP($B646,[2]Sheet3!$G:$CZ,8,0)</f>
        <v>2400307727</v>
      </c>
      <c r="X646" s="14">
        <f>VLOOKUP($B646,[2]Sheet3!$G:$CZ,9,0)</f>
        <v>0</v>
      </c>
      <c r="Y646" s="14">
        <f>VLOOKUP($B646,[2]Sheet3!$G:$CZ,10,0)</f>
        <v>0</v>
      </c>
      <c r="Z646" s="14">
        <f>VLOOKUP($B646,[2]Sheet3!$G:$CZ,11,0)</f>
        <v>0</v>
      </c>
      <c r="AA646" s="14">
        <f>VLOOKUP($B646,[2]Sheet3!$G:$CZ,12,0)</f>
        <v>0</v>
      </c>
      <c r="AB646" s="14">
        <f>VLOOKUP($B646,[2]Sheet3!$G:$CZ,13,0)</f>
        <v>0</v>
      </c>
      <c r="AC646" s="14">
        <f>VLOOKUP($B646,[2]Sheet3!$G:$CZ,14,0)</f>
        <v>0</v>
      </c>
      <c r="AD646" s="14">
        <f>VLOOKUP($B646,[2]Sheet3!$G:$CZ,15,0)</f>
        <v>0</v>
      </c>
      <c r="AE646" s="14">
        <f>VLOOKUP($B646,[2]Sheet3!$G:$CZ,16,0)</f>
        <v>0</v>
      </c>
      <c r="AF646" s="14">
        <f>VLOOKUP($B646,[2]Sheet3!$G:$CZ,17,0)</f>
        <v>0</v>
      </c>
      <c r="AG646" s="14">
        <f>VLOOKUP($B646,[2]Sheet3!$G:$CZ,18,0)</f>
        <v>0</v>
      </c>
      <c r="AH646" s="14">
        <f>VLOOKUP($B646,[2]Sheet3!$G:$CZ,19,0)</f>
        <v>0</v>
      </c>
      <c r="AI646" s="14">
        <f>VLOOKUP($B646,[2]Sheet3!$G:$CZ,20,0)</f>
        <v>0</v>
      </c>
      <c r="AJ646" s="14">
        <f>VLOOKUP($B646,[2]Sheet3!$G:$CZ,21,0)</f>
        <v>0</v>
      </c>
      <c r="AK646" s="14">
        <f>VLOOKUP($B646,[2]Sheet3!$G:$CZ,22,0)</f>
        <v>0</v>
      </c>
      <c r="AL646" s="14">
        <f>VLOOKUP($B646,[2]Sheet3!$G:$CZ,23,0)</f>
        <v>0</v>
      </c>
      <c r="AM646" s="14">
        <f>VLOOKUP($B646,[2]Sheet3!$G:$CZ,24,0)</f>
        <v>0</v>
      </c>
      <c r="AN646" s="14">
        <f>VLOOKUP($B646,[2]Sheet3!$G:$CZ,25,0)</f>
        <v>0</v>
      </c>
      <c r="AO646" s="14">
        <f>VLOOKUP($B646,[2]Sheet3!$G:$CZ,26,0)</f>
        <v>0</v>
      </c>
      <c r="AP646" s="14">
        <f>VLOOKUP($B646,[2]Sheet3!$G:$CZ,27,0)</f>
        <v>0</v>
      </c>
      <c r="AQ646" s="14">
        <f>VLOOKUP($B646,[2]Sheet3!$G:$CZ,28,0)</f>
        <v>0</v>
      </c>
      <c r="AR646" s="14">
        <f>VLOOKUP($B646,[2]Sheet3!$G:$CZ,29,0)</f>
        <v>0</v>
      </c>
      <c r="AS646" s="14">
        <f>VLOOKUP($B646,[2]Sheet3!$G:$CZ,30,0)</f>
        <v>0</v>
      </c>
      <c r="AT646" s="14">
        <f>VLOOKUP($B646,[2]Sheet3!$G:$CZ,31,0)</f>
        <v>0</v>
      </c>
      <c r="AU646" s="14">
        <f>VLOOKUP($B646,[2]Sheet3!$G:$CZ,32,0)</f>
        <v>0</v>
      </c>
      <c r="AV646" s="14">
        <f>VLOOKUP($B646,[2]Sheet3!$G:$CZ,33,0)</f>
        <v>0</v>
      </c>
      <c r="AW646" s="14">
        <f>VLOOKUP($B646,[2]Sheet3!$G:$CZ,34,0)</f>
        <v>0</v>
      </c>
      <c r="AX646" s="14">
        <f>VLOOKUP($B646,[2]Sheet3!$G:$CZ,35,0)</f>
        <v>0</v>
      </c>
      <c r="AY646" s="14">
        <f>VLOOKUP($B646,[2]Sheet3!$G:$CZ,36,0)</f>
        <v>0</v>
      </c>
      <c r="AZ646" s="14">
        <f>VLOOKUP($B646,[2]Sheet3!$G:$CZ,37,0)</f>
        <v>0</v>
      </c>
      <c r="BA646" s="14">
        <f>VLOOKUP($B646,[2]Sheet3!$G:$CZ,38,0)</f>
        <v>0</v>
      </c>
      <c r="BB646" s="14">
        <f>VLOOKUP($B646,[2]Sheet3!$G:$CZ,39,0)</f>
        <v>0</v>
      </c>
      <c r="BC646" s="14">
        <f>VLOOKUP($B646,[2]Sheet3!$G:$CZ,40,0)</f>
        <v>0</v>
      </c>
      <c r="BD646" s="14">
        <f>VLOOKUP($B646,[2]Sheet3!$G:$CZ,41,0)</f>
        <v>0</v>
      </c>
      <c r="BE646" s="14">
        <f>VLOOKUP($B646,[2]Sheet3!$G:$CZ,42,0)</f>
        <v>0</v>
      </c>
      <c r="BF646" s="14">
        <f>VLOOKUP($B646,[2]Sheet3!$G:$CZ,43,0)</f>
        <v>0</v>
      </c>
      <c r="BG646" s="14">
        <f>VLOOKUP($B646,[2]Sheet3!$G:$CZ,44,0)</f>
        <v>0</v>
      </c>
      <c r="BH646" s="14">
        <f>VLOOKUP($B646,[2]Sheet3!$G:$CZ,45,0)</f>
        <v>0</v>
      </c>
      <c r="BI646" s="14">
        <f>VLOOKUP($B646,[2]Sheet3!$G:$CZ,46,0)</f>
        <v>0</v>
      </c>
      <c r="BJ646" s="14">
        <f>VLOOKUP($B646,[2]Sheet3!$G:$CZ,47,0)</f>
        <v>0</v>
      </c>
      <c r="BK646" s="14">
        <f>VLOOKUP($B646,[2]Sheet3!$G:$CZ,48,0)</f>
        <v>0</v>
      </c>
      <c r="BL646" s="14">
        <f>VLOOKUP($B646,[2]Sheet3!$G:$CZ,49,0)</f>
        <v>0</v>
      </c>
      <c r="BM646" s="14">
        <f>VLOOKUP($B646,[2]Sheet3!$G:$CZ,50,0)</f>
        <v>0</v>
      </c>
      <c r="BN646" s="14">
        <f>VLOOKUP($B646,[2]Sheet3!$G:$CZ,51,0)</f>
        <v>0</v>
      </c>
      <c r="BO646" s="14">
        <f>VLOOKUP($B646,[2]Sheet3!$G:$CZ,52,0)</f>
        <v>0</v>
      </c>
      <c r="BP646" s="14">
        <f>VLOOKUP($B646,[2]Sheet3!$G:$CZ,53,0)</f>
        <v>0</v>
      </c>
      <c r="BQ646" s="14">
        <f>VLOOKUP($B646,[2]Sheet3!$G:$CZ,54,0)</f>
        <v>0</v>
      </c>
      <c r="BR646" s="14">
        <f>VLOOKUP($B646,[2]Sheet3!$G:$CZ,55,0)</f>
        <v>0</v>
      </c>
      <c r="BS646" s="14">
        <f>VLOOKUP($B646,[2]Sheet3!$G:$CZ,56,0)</f>
        <v>0</v>
      </c>
      <c r="BT646" s="14">
        <f>VLOOKUP($B646,[2]Sheet3!$G:$CZ,57,0)</f>
        <v>0</v>
      </c>
      <c r="BU646" s="14">
        <f>VLOOKUP($B646,[2]Sheet3!$G:$CZ,58,0)</f>
        <v>0</v>
      </c>
      <c r="BV646" s="14">
        <f>VLOOKUP($B646,[2]Sheet3!$G:$CZ,59,0)</f>
        <v>0</v>
      </c>
      <c r="BW646" s="14">
        <f>VLOOKUP($B646,[2]Sheet3!$G:$CZ,60,0)</f>
        <v>0</v>
      </c>
      <c r="BX646" s="14">
        <f>VLOOKUP($B646,[2]Sheet3!$G:$CZ,61,0)</f>
        <v>0</v>
      </c>
      <c r="BY646" s="14">
        <f>VLOOKUP($B646,[2]Sheet3!$G:$CZ,62,0)</f>
        <v>0</v>
      </c>
      <c r="BZ646" s="14">
        <f>VLOOKUP($B646,[2]Sheet3!$G:$CZ,63,0)</f>
        <v>0</v>
      </c>
      <c r="CA646" s="14">
        <f>VLOOKUP($B646,[2]Sheet3!$G:$CZ,64,0)</f>
        <v>0</v>
      </c>
      <c r="CB646" s="14">
        <f>VLOOKUP($B646,[2]Sheet3!$G:$CZ,65,0)</f>
        <v>0</v>
      </c>
      <c r="CC646" s="14">
        <f>VLOOKUP($B646,[2]Sheet3!$G:$CZ,66,0)</f>
        <v>0</v>
      </c>
      <c r="CD646" s="14">
        <f>VLOOKUP($B646,[2]Sheet3!$G:$CZ,67,0)</f>
        <v>0</v>
      </c>
      <c r="CE646" s="14">
        <f>VLOOKUP($B646,[2]Sheet3!$G:$CZ,68,0)</f>
        <v>0</v>
      </c>
      <c r="CF646" s="14">
        <f>VLOOKUP($B646,[2]Sheet3!$G:$CZ,69,0)</f>
        <v>0</v>
      </c>
      <c r="CG646" s="14">
        <f>VLOOKUP($B646,[2]Sheet3!$G:$CZ,70,0)</f>
        <v>0</v>
      </c>
      <c r="CH646" s="14">
        <f>VLOOKUP($B646,[2]Sheet3!$G:$CZ,71,0)</f>
        <v>0</v>
      </c>
      <c r="CI646" s="14">
        <f>VLOOKUP($B646,[2]Sheet3!$G:$CZ,72,0)</f>
        <v>0</v>
      </c>
      <c r="CJ646" s="14">
        <f>VLOOKUP($B646,[2]Sheet3!$G:$CZ,73,0)</f>
        <v>0</v>
      </c>
      <c r="CK646" s="14">
        <f>VLOOKUP($B646,[2]Sheet3!$G:$CZ,74,0)</f>
        <v>0</v>
      </c>
      <c r="CL646" s="14">
        <f>VLOOKUP($B646,[2]Sheet3!$G:$CZ,75,0)</f>
        <v>0</v>
      </c>
      <c r="CM646" s="14">
        <f>VLOOKUP($B646,[2]Sheet3!$G:$CZ,76,0)</f>
        <v>0</v>
      </c>
      <c r="CN646" s="14">
        <f>VLOOKUP($B646,[2]Sheet3!$G:$CZ,77,0)</f>
        <v>0</v>
      </c>
      <c r="CO646" s="14">
        <f>VLOOKUP($B646,[2]Sheet3!$G:$CZ,78,0)</f>
        <v>0</v>
      </c>
      <c r="CP646" s="14">
        <f>VLOOKUP($B646,[2]Sheet3!$G:$CZ,79,0)</f>
        <v>0</v>
      </c>
      <c r="CQ646" s="14">
        <f>VLOOKUP($B646,[2]Sheet3!$G:$CZ,80,0)</f>
        <v>0</v>
      </c>
      <c r="CR646" s="14">
        <f>VLOOKUP($B646,[2]Sheet3!$G:$CZ,81,0)</f>
        <v>0</v>
      </c>
      <c r="CS646" s="14">
        <f>VLOOKUP($B646,[2]Sheet3!$G:$CZ,82,0)</f>
        <v>0</v>
      </c>
      <c r="CT646" s="14">
        <f>VLOOKUP($B646,[2]Sheet3!$G:$CZ,83,0)</f>
        <v>0</v>
      </c>
      <c r="CU646" s="14">
        <f>VLOOKUP($B646,[2]Sheet3!$G:$CZ,84,0)</f>
        <v>0</v>
      </c>
      <c r="CV646" s="14">
        <f>VLOOKUP($B646,[2]Sheet3!$G:$CZ,85,0)</f>
        <v>0</v>
      </c>
      <c r="CW646" s="14">
        <f>VLOOKUP($B646,[2]Sheet3!$G:$CZ,86,0)</f>
        <v>0</v>
      </c>
      <c r="CX646" s="14">
        <f>VLOOKUP($B646,[2]Sheet3!$G:$CZ,87,0)</f>
        <v>0</v>
      </c>
      <c r="CY646" s="14">
        <f>VLOOKUP($B646,[2]Sheet3!$G:$CZ,88,0)</f>
        <v>0</v>
      </c>
      <c r="CZ646" s="14">
        <f>VLOOKUP($B646,[2]Sheet3!$G:$CZ,89,0)</f>
        <v>0</v>
      </c>
      <c r="DA646" s="14">
        <f>VLOOKUP($B646,[2]Sheet3!$G:$CZ,90,0)</f>
        <v>0</v>
      </c>
      <c r="DB646" s="14">
        <f>VLOOKUP($B646,[2]Sheet3!$G:$CZ,91,0)</f>
        <v>0</v>
      </c>
      <c r="DC646" s="14">
        <f>VLOOKUP($B646,[2]Sheet3!$G:$CZ,92,0)</f>
        <v>0</v>
      </c>
      <c r="DD646" s="14">
        <f>VLOOKUP($B646,[2]Sheet3!$G:$CZ,93,0)</f>
        <v>0</v>
      </c>
      <c r="DE646" s="14">
        <f>VLOOKUP($B646,[2]Sheet3!$G:$CZ,94,0)</f>
        <v>0</v>
      </c>
      <c r="DF646" s="14">
        <f>VLOOKUP($B646,[2]Sheet3!$G:$CZ,95,0)</f>
        <v>0</v>
      </c>
      <c r="DG646" s="14">
        <f>VLOOKUP($B646,[2]Sheet3!$G:$CZ,96,0)</f>
        <v>0</v>
      </c>
      <c r="DH646" s="14">
        <f>VLOOKUP($B646,[2]Sheet3!$G:$CZ,97,0)</f>
        <v>0</v>
      </c>
      <c r="DI646" s="14">
        <f>VLOOKUP($B646,[2]Sheet3!$G:$CZ,98,0)</f>
        <v>0</v>
      </c>
    </row>
    <row r="647" spans="1:113" x14ac:dyDescent="0.3">
      <c r="A647" s="9" t="str">
        <f t="shared" si="32"/>
        <v>W83046</v>
      </c>
      <c r="B647" s="15" t="s">
        <v>1719</v>
      </c>
      <c r="C647" s="15" t="s">
        <v>1720</v>
      </c>
      <c r="F647" s="7" t="s">
        <v>15</v>
      </c>
      <c r="G647" s="12" t="s">
        <v>4142</v>
      </c>
      <c r="H647" s="12" t="str">
        <f>VLOOKUP($B647,[1]Sheet1!$A:$G,5,0)</f>
        <v>aftab.khan@redingtongroup.com</v>
      </c>
      <c r="I647" s="12" t="str">
        <f>VLOOKUP($B647,[1]Sheet1!$A:$G,7,0)</f>
        <v>dilip.vishwa@redingtongroup.com</v>
      </c>
      <c r="J647" s="12" t="s">
        <v>82</v>
      </c>
      <c r="K647" s="7"/>
      <c r="L647" s="7"/>
      <c r="M647" s="8"/>
      <c r="N647" s="7" t="str">
        <f t="shared" si="30"/>
        <v>aftab.khan@redingtongroup.com; dilip.vishwa@redingtongroup.com; nilesh.phirke@redingtongroup.com;christopher.joseph@redingtongroup.com</v>
      </c>
      <c r="O647" s="7" t="str">
        <f t="shared" si="31"/>
        <v>W83046</v>
      </c>
      <c r="P647" s="8" t="s">
        <v>5215</v>
      </c>
      <c r="Q647" s="14">
        <f>VLOOKUP($B647,[2]Sheet3!$G:$CZ,2,0)</f>
        <v>2400304069</v>
      </c>
      <c r="R647" s="14">
        <f>VLOOKUP($B647,[2]Sheet3!$G:$CZ,3,0)</f>
        <v>2400304066</v>
      </c>
      <c r="S647" s="14">
        <f>VLOOKUP($B647,[2]Sheet3!$G:$CZ,4,0)</f>
        <v>2400304071</v>
      </c>
      <c r="T647" s="14">
        <f>VLOOKUP($B647,[2]Sheet3!$G:$CZ,5,0)</f>
        <v>2400299695</v>
      </c>
      <c r="U647" s="14">
        <f>VLOOKUP($B647,[2]Sheet3!$G:$CZ,6,0)</f>
        <v>2400309215</v>
      </c>
      <c r="V647" s="14">
        <f>VLOOKUP($B647,[2]Sheet3!$G:$CZ,7,0)</f>
        <v>0</v>
      </c>
      <c r="W647" s="14">
        <f>VLOOKUP($B647,[2]Sheet3!$G:$CZ,8,0)</f>
        <v>0</v>
      </c>
      <c r="X647" s="14">
        <f>VLOOKUP($B647,[2]Sheet3!$G:$CZ,9,0)</f>
        <v>0</v>
      </c>
      <c r="Y647" s="14">
        <f>VLOOKUP($B647,[2]Sheet3!$G:$CZ,10,0)</f>
        <v>0</v>
      </c>
      <c r="Z647" s="14">
        <f>VLOOKUP($B647,[2]Sheet3!$G:$CZ,11,0)</f>
        <v>0</v>
      </c>
      <c r="AA647" s="14">
        <f>VLOOKUP($B647,[2]Sheet3!$G:$CZ,12,0)</f>
        <v>0</v>
      </c>
      <c r="AB647" s="14">
        <f>VLOOKUP($B647,[2]Sheet3!$G:$CZ,13,0)</f>
        <v>0</v>
      </c>
      <c r="AC647" s="14">
        <f>VLOOKUP($B647,[2]Sheet3!$G:$CZ,14,0)</f>
        <v>0</v>
      </c>
      <c r="AD647" s="14">
        <f>VLOOKUP($B647,[2]Sheet3!$G:$CZ,15,0)</f>
        <v>0</v>
      </c>
      <c r="AE647" s="14">
        <f>VLOOKUP($B647,[2]Sheet3!$G:$CZ,16,0)</f>
        <v>0</v>
      </c>
      <c r="AF647" s="14">
        <f>VLOOKUP($B647,[2]Sheet3!$G:$CZ,17,0)</f>
        <v>0</v>
      </c>
      <c r="AG647" s="14">
        <f>VLOOKUP($B647,[2]Sheet3!$G:$CZ,18,0)</f>
        <v>0</v>
      </c>
      <c r="AH647" s="14">
        <f>VLOOKUP($B647,[2]Sheet3!$G:$CZ,19,0)</f>
        <v>0</v>
      </c>
      <c r="AI647" s="14">
        <f>VLOOKUP($B647,[2]Sheet3!$G:$CZ,20,0)</f>
        <v>0</v>
      </c>
      <c r="AJ647" s="14">
        <f>VLOOKUP($B647,[2]Sheet3!$G:$CZ,21,0)</f>
        <v>0</v>
      </c>
      <c r="AK647" s="14">
        <f>VLOOKUP($B647,[2]Sheet3!$G:$CZ,22,0)</f>
        <v>0</v>
      </c>
      <c r="AL647" s="14">
        <f>VLOOKUP($B647,[2]Sheet3!$G:$CZ,23,0)</f>
        <v>0</v>
      </c>
      <c r="AM647" s="14">
        <f>VLOOKUP($B647,[2]Sheet3!$G:$CZ,24,0)</f>
        <v>0</v>
      </c>
      <c r="AN647" s="14">
        <f>VLOOKUP($B647,[2]Sheet3!$G:$CZ,25,0)</f>
        <v>0</v>
      </c>
      <c r="AO647" s="14">
        <f>VLOOKUP($B647,[2]Sheet3!$G:$CZ,26,0)</f>
        <v>0</v>
      </c>
      <c r="AP647" s="14">
        <f>VLOOKUP($B647,[2]Sheet3!$G:$CZ,27,0)</f>
        <v>0</v>
      </c>
      <c r="AQ647" s="14">
        <f>VLOOKUP($B647,[2]Sheet3!$G:$CZ,28,0)</f>
        <v>0</v>
      </c>
      <c r="AR647" s="14">
        <f>VLOOKUP($B647,[2]Sheet3!$G:$CZ,29,0)</f>
        <v>0</v>
      </c>
      <c r="AS647" s="14">
        <f>VLOOKUP($B647,[2]Sheet3!$G:$CZ,30,0)</f>
        <v>0</v>
      </c>
      <c r="AT647" s="14">
        <f>VLOOKUP($B647,[2]Sheet3!$G:$CZ,31,0)</f>
        <v>0</v>
      </c>
      <c r="AU647" s="14">
        <f>VLOOKUP($B647,[2]Sheet3!$G:$CZ,32,0)</f>
        <v>0</v>
      </c>
      <c r="AV647" s="14">
        <f>VLOOKUP($B647,[2]Sheet3!$G:$CZ,33,0)</f>
        <v>0</v>
      </c>
      <c r="AW647" s="14">
        <f>VLOOKUP($B647,[2]Sheet3!$G:$CZ,34,0)</f>
        <v>0</v>
      </c>
      <c r="AX647" s="14">
        <f>VLOOKUP($B647,[2]Sheet3!$G:$CZ,35,0)</f>
        <v>0</v>
      </c>
      <c r="AY647" s="14">
        <f>VLOOKUP($B647,[2]Sheet3!$G:$CZ,36,0)</f>
        <v>0</v>
      </c>
      <c r="AZ647" s="14">
        <f>VLOOKUP($B647,[2]Sheet3!$G:$CZ,37,0)</f>
        <v>0</v>
      </c>
      <c r="BA647" s="14">
        <f>VLOOKUP($B647,[2]Sheet3!$G:$CZ,38,0)</f>
        <v>0</v>
      </c>
      <c r="BB647" s="14">
        <f>VLOOKUP($B647,[2]Sheet3!$G:$CZ,39,0)</f>
        <v>0</v>
      </c>
      <c r="BC647" s="14">
        <f>VLOOKUP($B647,[2]Sheet3!$G:$CZ,40,0)</f>
        <v>0</v>
      </c>
      <c r="BD647" s="14">
        <f>VLOOKUP($B647,[2]Sheet3!$G:$CZ,41,0)</f>
        <v>0</v>
      </c>
      <c r="BE647" s="14">
        <f>VLOOKUP($B647,[2]Sheet3!$G:$CZ,42,0)</f>
        <v>0</v>
      </c>
      <c r="BF647" s="14">
        <f>VLOOKUP($B647,[2]Sheet3!$G:$CZ,43,0)</f>
        <v>0</v>
      </c>
      <c r="BG647" s="14">
        <f>VLOOKUP($B647,[2]Sheet3!$G:$CZ,44,0)</f>
        <v>0</v>
      </c>
      <c r="BH647" s="14">
        <f>VLOOKUP($B647,[2]Sheet3!$G:$CZ,45,0)</f>
        <v>0</v>
      </c>
      <c r="BI647" s="14">
        <f>VLOOKUP($B647,[2]Sheet3!$G:$CZ,46,0)</f>
        <v>0</v>
      </c>
      <c r="BJ647" s="14">
        <f>VLOOKUP($B647,[2]Sheet3!$G:$CZ,47,0)</f>
        <v>0</v>
      </c>
      <c r="BK647" s="14">
        <f>VLOOKUP($B647,[2]Sheet3!$G:$CZ,48,0)</f>
        <v>0</v>
      </c>
      <c r="BL647" s="14">
        <f>VLOOKUP($B647,[2]Sheet3!$G:$CZ,49,0)</f>
        <v>0</v>
      </c>
      <c r="BM647" s="14">
        <f>VLOOKUP($B647,[2]Sheet3!$G:$CZ,50,0)</f>
        <v>0</v>
      </c>
      <c r="BN647" s="14">
        <f>VLOOKUP($B647,[2]Sheet3!$G:$CZ,51,0)</f>
        <v>0</v>
      </c>
      <c r="BO647" s="14">
        <f>VLOOKUP($B647,[2]Sheet3!$G:$CZ,52,0)</f>
        <v>0</v>
      </c>
      <c r="BP647" s="14">
        <f>VLOOKUP($B647,[2]Sheet3!$G:$CZ,53,0)</f>
        <v>0</v>
      </c>
      <c r="BQ647" s="14">
        <f>VLOOKUP($B647,[2]Sheet3!$G:$CZ,54,0)</f>
        <v>0</v>
      </c>
      <c r="BR647" s="14">
        <f>VLOOKUP($B647,[2]Sheet3!$G:$CZ,55,0)</f>
        <v>0</v>
      </c>
      <c r="BS647" s="14">
        <f>VLOOKUP($B647,[2]Sheet3!$G:$CZ,56,0)</f>
        <v>0</v>
      </c>
      <c r="BT647" s="14">
        <f>VLOOKUP($B647,[2]Sheet3!$G:$CZ,57,0)</f>
        <v>0</v>
      </c>
      <c r="BU647" s="14">
        <f>VLOOKUP($B647,[2]Sheet3!$G:$CZ,58,0)</f>
        <v>0</v>
      </c>
      <c r="BV647" s="14">
        <f>VLOOKUP($B647,[2]Sheet3!$G:$CZ,59,0)</f>
        <v>0</v>
      </c>
      <c r="BW647" s="14">
        <f>VLOOKUP($B647,[2]Sheet3!$G:$CZ,60,0)</f>
        <v>0</v>
      </c>
      <c r="BX647" s="14">
        <f>VLOOKUP($B647,[2]Sheet3!$G:$CZ,61,0)</f>
        <v>0</v>
      </c>
      <c r="BY647" s="14">
        <f>VLOOKUP($B647,[2]Sheet3!$G:$CZ,62,0)</f>
        <v>0</v>
      </c>
      <c r="BZ647" s="14">
        <f>VLOOKUP($B647,[2]Sheet3!$G:$CZ,63,0)</f>
        <v>0</v>
      </c>
      <c r="CA647" s="14">
        <f>VLOOKUP($B647,[2]Sheet3!$G:$CZ,64,0)</f>
        <v>0</v>
      </c>
      <c r="CB647" s="14">
        <f>VLOOKUP($B647,[2]Sheet3!$G:$CZ,65,0)</f>
        <v>0</v>
      </c>
      <c r="CC647" s="14">
        <f>VLOOKUP($B647,[2]Sheet3!$G:$CZ,66,0)</f>
        <v>0</v>
      </c>
      <c r="CD647" s="14">
        <f>VLOOKUP($B647,[2]Sheet3!$G:$CZ,67,0)</f>
        <v>0</v>
      </c>
      <c r="CE647" s="14">
        <f>VLOOKUP($B647,[2]Sheet3!$G:$CZ,68,0)</f>
        <v>0</v>
      </c>
      <c r="CF647" s="14">
        <f>VLOOKUP($B647,[2]Sheet3!$G:$CZ,69,0)</f>
        <v>0</v>
      </c>
      <c r="CG647" s="14">
        <f>VLOOKUP($B647,[2]Sheet3!$G:$CZ,70,0)</f>
        <v>0</v>
      </c>
      <c r="CH647" s="14">
        <f>VLOOKUP($B647,[2]Sheet3!$G:$CZ,71,0)</f>
        <v>0</v>
      </c>
      <c r="CI647" s="14">
        <f>VLOOKUP($B647,[2]Sheet3!$G:$CZ,72,0)</f>
        <v>0</v>
      </c>
      <c r="CJ647" s="14">
        <f>VLOOKUP($B647,[2]Sheet3!$G:$CZ,73,0)</f>
        <v>0</v>
      </c>
      <c r="CK647" s="14">
        <f>VLOOKUP($B647,[2]Sheet3!$G:$CZ,74,0)</f>
        <v>0</v>
      </c>
      <c r="CL647" s="14">
        <f>VLOOKUP($B647,[2]Sheet3!$G:$CZ,75,0)</f>
        <v>0</v>
      </c>
      <c r="CM647" s="14">
        <f>VLOOKUP($B647,[2]Sheet3!$G:$CZ,76,0)</f>
        <v>0</v>
      </c>
      <c r="CN647" s="14">
        <f>VLOOKUP($B647,[2]Sheet3!$G:$CZ,77,0)</f>
        <v>0</v>
      </c>
      <c r="CO647" s="14">
        <f>VLOOKUP($B647,[2]Sheet3!$G:$CZ,78,0)</f>
        <v>0</v>
      </c>
      <c r="CP647" s="14">
        <f>VLOOKUP($B647,[2]Sheet3!$G:$CZ,79,0)</f>
        <v>0</v>
      </c>
      <c r="CQ647" s="14">
        <f>VLOOKUP($B647,[2]Sheet3!$G:$CZ,80,0)</f>
        <v>0</v>
      </c>
      <c r="CR647" s="14">
        <f>VLOOKUP($B647,[2]Sheet3!$G:$CZ,81,0)</f>
        <v>0</v>
      </c>
      <c r="CS647" s="14">
        <f>VLOOKUP($B647,[2]Sheet3!$G:$CZ,82,0)</f>
        <v>0</v>
      </c>
      <c r="CT647" s="14">
        <f>VLOOKUP($B647,[2]Sheet3!$G:$CZ,83,0)</f>
        <v>0</v>
      </c>
      <c r="CU647" s="14">
        <f>VLOOKUP($B647,[2]Sheet3!$G:$CZ,84,0)</f>
        <v>0</v>
      </c>
      <c r="CV647" s="14">
        <f>VLOOKUP($B647,[2]Sheet3!$G:$CZ,85,0)</f>
        <v>0</v>
      </c>
      <c r="CW647" s="14">
        <f>VLOOKUP($B647,[2]Sheet3!$G:$CZ,86,0)</f>
        <v>0</v>
      </c>
      <c r="CX647" s="14">
        <f>VLOOKUP($B647,[2]Sheet3!$G:$CZ,87,0)</f>
        <v>0</v>
      </c>
      <c r="CY647" s="14">
        <f>VLOOKUP($B647,[2]Sheet3!$G:$CZ,88,0)</f>
        <v>0</v>
      </c>
      <c r="CZ647" s="14">
        <f>VLOOKUP($B647,[2]Sheet3!$G:$CZ,89,0)</f>
        <v>0</v>
      </c>
      <c r="DA647" s="14">
        <f>VLOOKUP($B647,[2]Sheet3!$G:$CZ,90,0)</f>
        <v>0</v>
      </c>
      <c r="DB647" s="14">
        <f>VLOOKUP($B647,[2]Sheet3!$G:$CZ,91,0)</f>
        <v>0</v>
      </c>
      <c r="DC647" s="14">
        <f>VLOOKUP($B647,[2]Sheet3!$G:$CZ,92,0)</f>
        <v>0</v>
      </c>
      <c r="DD647" s="14">
        <f>VLOOKUP($B647,[2]Sheet3!$G:$CZ,93,0)</f>
        <v>0</v>
      </c>
      <c r="DE647" s="14">
        <f>VLOOKUP($B647,[2]Sheet3!$G:$CZ,94,0)</f>
        <v>0</v>
      </c>
      <c r="DF647" s="14">
        <f>VLOOKUP($B647,[2]Sheet3!$G:$CZ,95,0)</f>
        <v>0</v>
      </c>
      <c r="DG647" s="14">
        <f>VLOOKUP($B647,[2]Sheet3!$G:$CZ,96,0)</f>
        <v>0</v>
      </c>
      <c r="DH647" s="14">
        <f>VLOOKUP($B647,[2]Sheet3!$G:$CZ,97,0)</f>
        <v>0</v>
      </c>
      <c r="DI647" s="14">
        <f>VLOOKUP($B647,[2]Sheet3!$G:$CZ,98,0)</f>
        <v>0</v>
      </c>
    </row>
    <row r="648" spans="1:113" x14ac:dyDescent="0.3">
      <c r="A648" s="9" t="str">
        <f t="shared" si="32"/>
        <v>N83838</v>
      </c>
      <c r="B648" s="15" t="s">
        <v>1721</v>
      </c>
      <c r="C648" s="15" t="s">
        <v>1722</v>
      </c>
      <c r="F648" s="7" t="s">
        <v>15</v>
      </c>
      <c r="G648" s="12" t="s">
        <v>4143</v>
      </c>
      <c r="H648" s="12" t="str">
        <f>VLOOKUP($B648,[1]Sheet1!$A:$G,5,0)</f>
        <v>rohit.jakhar@redingtongroup.com</v>
      </c>
      <c r="I648" s="12" t="str">
        <f>VLOOKUP($B648,[1]Sheet1!$A:$G,7,0)</f>
        <v>jitender.chopra@redingtongroup.com</v>
      </c>
      <c r="J648" s="12" t="s">
        <v>82</v>
      </c>
      <c r="K648" s="7"/>
      <c r="L648" s="7"/>
      <c r="M648" s="8"/>
      <c r="N648" s="7" t="str">
        <f t="shared" si="30"/>
        <v>rohit.jakhar@redingtongroup.com; jitender.chopra@redingtongroup.com; nilesh.phirke@redingtongroup.com;christopher.joseph@redingtongroup.com</v>
      </c>
      <c r="O648" s="7" t="str">
        <f t="shared" si="31"/>
        <v>N83838</v>
      </c>
      <c r="P648" s="8" t="s">
        <v>5215</v>
      </c>
      <c r="Q648" s="14">
        <f>VLOOKUP($B648,[2]Sheet3!$G:$CZ,2,0)</f>
        <v>2400300536</v>
      </c>
      <c r="R648" s="14">
        <f>VLOOKUP($B648,[2]Sheet3!$G:$CZ,3,0)</f>
        <v>2400300575</v>
      </c>
      <c r="S648" s="14">
        <f>VLOOKUP($B648,[2]Sheet3!$G:$CZ,4,0)</f>
        <v>2400300224</v>
      </c>
      <c r="T648" s="14">
        <f>VLOOKUP($B648,[2]Sheet3!$G:$CZ,5,0)</f>
        <v>2400299773</v>
      </c>
      <c r="U648" s="14">
        <f>VLOOKUP($B648,[2]Sheet3!$G:$CZ,6,0)</f>
        <v>0</v>
      </c>
      <c r="V648" s="14">
        <f>VLOOKUP($B648,[2]Sheet3!$G:$CZ,7,0)</f>
        <v>0</v>
      </c>
      <c r="W648" s="14">
        <f>VLOOKUP($B648,[2]Sheet3!$G:$CZ,8,0)</f>
        <v>0</v>
      </c>
      <c r="X648" s="14">
        <f>VLOOKUP($B648,[2]Sheet3!$G:$CZ,9,0)</f>
        <v>0</v>
      </c>
      <c r="Y648" s="14">
        <f>VLOOKUP($B648,[2]Sheet3!$G:$CZ,10,0)</f>
        <v>0</v>
      </c>
      <c r="Z648" s="14">
        <f>VLOOKUP($B648,[2]Sheet3!$G:$CZ,11,0)</f>
        <v>0</v>
      </c>
      <c r="AA648" s="14">
        <f>VLOOKUP($B648,[2]Sheet3!$G:$CZ,12,0)</f>
        <v>0</v>
      </c>
      <c r="AB648" s="14">
        <f>VLOOKUP($B648,[2]Sheet3!$G:$CZ,13,0)</f>
        <v>0</v>
      </c>
      <c r="AC648" s="14">
        <f>VLOOKUP($B648,[2]Sheet3!$G:$CZ,14,0)</f>
        <v>0</v>
      </c>
      <c r="AD648" s="14">
        <f>VLOOKUP($B648,[2]Sheet3!$G:$CZ,15,0)</f>
        <v>0</v>
      </c>
      <c r="AE648" s="14">
        <f>VLOOKUP($B648,[2]Sheet3!$G:$CZ,16,0)</f>
        <v>0</v>
      </c>
      <c r="AF648" s="14">
        <f>VLOOKUP($B648,[2]Sheet3!$G:$CZ,17,0)</f>
        <v>0</v>
      </c>
      <c r="AG648" s="14">
        <f>VLOOKUP($B648,[2]Sheet3!$G:$CZ,18,0)</f>
        <v>0</v>
      </c>
      <c r="AH648" s="14">
        <f>VLOOKUP($B648,[2]Sheet3!$G:$CZ,19,0)</f>
        <v>0</v>
      </c>
      <c r="AI648" s="14">
        <f>VLOOKUP($B648,[2]Sheet3!$G:$CZ,20,0)</f>
        <v>0</v>
      </c>
      <c r="AJ648" s="14">
        <f>VLOOKUP($B648,[2]Sheet3!$G:$CZ,21,0)</f>
        <v>0</v>
      </c>
      <c r="AK648" s="14">
        <f>VLOOKUP($B648,[2]Sheet3!$G:$CZ,22,0)</f>
        <v>0</v>
      </c>
      <c r="AL648" s="14">
        <f>VLOOKUP($B648,[2]Sheet3!$G:$CZ,23,0)</f>
        <v>0</v>
      </c>
      <c r="AM648" s="14">
        <f>VLOOKUP($B648,[2]Sheet3!$G:$CZ,24,0)</f>
        <v>0</v>
      </c>
      <c r="AN648" s="14">
        <f>VLOOKUP($B648,[2]Sheet3!$G:$CZ,25,0)</f>
        <v>0</v>
      </c>
      <c r="AO648" s="14">
        <f>VLOOKUP($B648,[2]Sheet3!$G:$CZ,26,0)</f>
        <v>0</v>
      </c>
      <c r="AP648" s="14">
        <f>VLOOKUP($B648,[2]Sheet3!$G:$CZ,27,0)</f>
        <v>0</v>
      </c>
      <c r="AQ648" s="14">
        <f>VLOOKUP($B648,[2]Sheet3!$G:$CZ,28,0)</f>
        <v>0</v>
      </c>
      <c r="AR648" s="14">
        <f>VLOOKUP($B648,[2]Sheet3!$G:$CZ,29,0)</f>
        <v>0</v>
      </c>
      <c r="AS648" s="14">
        <f>VLOOKUP($B648,[2]Sheet3!$G:$CZ,30,0)</f>
        <v>0</v>
      </c>
      <c r="AT648" s="14">
        <f>VLOOKUP($B648,[2]Sheet3!$G:$CZ,31,0)</f>
        <v>0</v>
      </c>
      <c r="AU648" s="14">
        <f>VLOOKUP($B648,[2]Sheet3!$G:$CZ,32,0)</f>
        <v>0</v>
      </c>
      <c r="AV648" s="14">
        <f>VLOOKUP($B648,[2]Sheet3!$G:$CZ,33,0)</f>
        <v>0</v>
      </c>
      <c r="AW648" s="14">
        <f>VLOOKUP($B648,[2]Sheet3!$G:$CZ,34,0)</f>
        <v>0</v>
      </c>
      <c r="AX648" s="14">
        <f>VLOOKUP($B648,[2]Sheet3!$G:$CZ,35,0)</f>
        <v>0</v>
      </c>
      <c r="AY648" s="14">
        <f>VLOOKUP($B648,[2]Sheet3!$G:$CZ,36,0)</f>
        <v>0</v>
      </c>
      <c r="AZ648" s="14">
        <f>VLOOKUP($B648,[2]Sheet3!$G:$CZ,37,0)</f>
        <v>0</v>
      </c>
      <c r="BA648" s="14">
        <f>VLOOKUP($B648,[2]Sheet3!$G:$CZ,38,0)</f>
        <v>0</v>
      </c>
      <c r="BB648" s="14">
        <f>VLOOKUP($B648,[2]Sheet3!$G:$CZ,39,0)</f>
        <v>0</v>
      </c>
      <c r="BC648" s="14">
        <f>VLOOKUP($B648,[2]Sheet3!$G:$CZ,40,0)</f>
        <v>0</v>
      </c>
      <c r="BD648" s="14">
        <f>VLOOKUP($B648,[2]Sheet3!$G:$CZ,41,0)</f>
        <v>0</v>
      </c>
      <c r="BE648" s="14">
        <f>VLOOKUP($B648,[2]Sheet3!$G:$CZ,42,0)</f>
        <v>0</v>
      </c>
      <c r="BF648" s="14">
        <f>VLOOKUP($B648,[2]Sheet3!$G:$CZ,43,0)</f>
        <v>0</v>
      </c>
      <c r="BG648" s="14">
        <f>VLOOKUP($B648,[2]Sheet3!$G:$CZ,44,0)</f>
        <v>0</v>
      </c>
      <c r="BH648" s="14">
        <f>VLOOKUP($B648,[2]Sheet3!$G:$CZ,45,0)</f>
        <v>0</v>
      </c>
      <c r="BI648" s="14">
        <f>VLOOKUP($B648,[2]Sheet3!$G:$CZ,46,0)</f>
        <v>0</v>
      </c>
      <c r="BJ648" s="14">
        <f>VLOOKUP($B648,[2]Sheet3!$G:$CZ,47,0)</f>
        <v>0</v>
      </c>
      <c r="BK648" s="14">
        <f>VLOOKUP($B648,[2]Sheet3!$G:$CZ,48,0)</f>
        <v>0</v>
      </c>
      <c r="BL648" s="14">
        <f>VLOOKUP($B648,[2]Sheet3!$G:$CZ,49,0)</f>
        <v>0</v>
      </c>
      <c r="BM648" s="14">
        <f>VLOOKUP($B648,[2]Sheet3!$G:$CZ,50,0)</f>
        <v>0</v>
      </c>
      <c r="BN648" s="14">
        <f>VLOOKUP($B648,[2]Sheet3!$G:$CZ,51,0)</f>
        <v>0</v>
      </c>
      <c r="BO648" s="14">
        <f>VLOOKUP($B648,[2]Sheet3!$G:$CZ,52,0)</f>
        <v>0</v>
      </c>
      <c r="BP648" s="14">
        <f>VLOOKUP($B648,[2]Sheet3!$G:$CZ,53,0)</f>
        <v>0</v>
      </c>
      <c r="BQ648" s="14">
        <f>VLOOKUP($B648,[2]Sheet3!$G:$CZ,54,0)</f>
        <v>0</v>
      </c>
      <c r="BR648" s="14">
        <f>VLOOKUP($B648,[2]Sheet3!$G:$CZ,55,0)</f>
        <v>0</v>
      </c>
      <c r="BS648" s="14">
        <f>VLOOKUP($B648,[2]Sheet3!$G:$CZ,56,0)</f>
        <v>0</v>
      </c>
      <c r="BT648" s="14">
        <f>VLOOKUP($B648,[2]Sheet3!$G:$CZ,57,0)</f>
        <v>0</v>
      </c>
      <c r="BU648" s="14">
        <f>VLOOKUP($B648,[2]Sheet3!$G:$CZ,58,0)</f>
        <v>0</v>
      </c>
      <c r="BV648" s="14">
        <f>VLOOKUP($B648,[2]Sheet3!$G:$CZ,59,0)</f>
        <v>0</v>
      </c>
      <c r="BW648" s="14">
        <f>VLOOKUP($B648,[2]Sheet3!$G:$CZ,60,0)</f>
        <v>0</v>
      </c>
      <c r="BX648" s="14">
        <f>VLOOKUP($B648,[2]Sheet3!$G:$CZ,61,0)</f>
        <v>0</v>
      </c>
      <c r="BY648" s="14">
        <f>VLOOKUP($B648,[2]Sheet3!$G:$CZ,62,0)</f>
        <v>0</v>
      </c>
      <c r="BZ648" s="14">
        <f>VLOOKUP($B648,[2]Sheet3!$G:$CZ,63,0)</f>
        <v>0</v>
      </c>
      <c r="CA648" s="14">
        <f>VLOOKUP($B648,[2]Sheet3!$G:$CZ,64,0)</f>
        <v>0</v>
      </c>
      <c r="CB648" s="14">
        <f>VLOOKUP($B648,[2]Sheet3!$G:$CZ,65,0)</f>
        <v>0</v>
      </c>
      <c r="CC648" s="14">
        <f>VLOOKUP($B648,[2]Sheet3!$G:$CZ,66,0)</f>
        <v>0</v>
      </c>
      <c r="CD648" s="14">
        <f>VLOOKUP($B648,[2]Sheet3!$G:$CZ,67,0)</f>
        <v>0</v>
      </c>
      <c r="CE648" s="14">
        <f>VLOOKUP($B648,[2]Sheet3!$G:$CZ,68,0)</f>
        <v>0</v>
      </c>
      <c r="CF648" s="14">
        <f>VLOOKUP($B648,[2]Sheet3!$G:$CZ,69,0)</f>
        <v>0</v>
      </c>
      <c r="CG648" s="14">
        <f>VLOOKUP($B648,[2]Sheet3!$G:$CZ,70,0)</f>
        <v>0</v>
      </c>
      <c r="CH648" s="14">
        <f>VLOOKUP($B648,[2]Sheet3!$G:$CZ,71,0)</f>
        <v>0</v>
      </c>
      <c r="CI648" s="14">
        <f>VLOOKUP($B648,[2]Sheet3!$G:$CZ,72,0)</f>
        <v>0</v>
      </c>
      <c r="CJ648" s="14">
        <f>VLOOKUP($B648,[2]Sheet3!$G:$CZ,73,0)</f>
        <v>0</v>
      </c>
      <c r="CK648" s="14">
        <f>VLOOKUP($B648,[2]Sheet3!$G:$CZ,74,0)</f>
        <v>0</v>
      </c>
      <c r="CL648" s="14">
        <f>VLOOKUP($B648,[2]Sheet3!$G:$CZ,75,0)</f>
        <v>0</v>
      </c>
      <c r="CM648" s="14">
        <f>VLOOKUP($B648,[2]Sheet3!$G:$CZ,76,0)</f>
        <v>0</v>
      </c>
      <c r="CN648" s="14">
        <f>VLOOKUP($B648,[2]Sheet3!$G:$CZ,77,0)</f>
        <v>0</v>
      </c>
      <c r="CO648" s="14">
        <f>VLOOKUP($B648,[2]Sheet3!$G:$CZ,78,0)</f>
        <v>0</v>
      </c>
      <c r="CP648" s="14">
        <f>VLOOKUP($B648,[2]Sheet3!$G:$CZ,79,0)</f>
        <v>0</v>
      </c>
      <c r="CQ648" s="14">
        <f>VLOOKUP($B648,[2]Sheet3!$G:$CZ,80,0)</f>
        <v>0</v>
      </c>
      <c r="CR648" s="14">
        <f>VLOOKUP($B648,[2]Sheet3!$G:$CZ,81,0)</f>
        <v>0</v>
      </c>
      <c r="CS648" s="14">
        <f>VLOOKUP($B648,[2]Sheet3!$G:$CZ,82,0)</f>
        <v>0</v>
      </c>
      <c r="CT648" s="14">
        <f>VLOOKUP($B648,[2]Sheet3!$G:$CZ,83,0)</f>
        <v>0</v>
      </c>
      <c r="CU648" s="14">
        <f>VLOOKUP($B648,[2]Sheet3!$G:$CZ,84,0)</f>
        <v>0</v>
      </c>
      <c r="CV648" s="14">
        <f>VLOOKUP($B648,[2]Sheet3!$G:$CZ,85,0)</f>
        <v>0</v>
      </c>
      <c r="CW648" s="14">
        <f>VLOOKUP($B648,[2]Sheet3!$G:$CZ,86,0)</f>
        <v>0</v>
      </c>
      <c r="CX648" s="14">
        <f>VLOOKUP($B648,[2]Sheet3!$G:$CZ,87,0)</f>
        <v>0</v>
      </c>
      <c r="CY648" s="14">
        <f>VLOOKUP($B648,[2]Sheet3!$G:$CZ,88,0)</f>
        <v>0</v>
      </c>
      <c r="CZ648" s="14">
        <f>VLOOKUP($B648,[2]Sheet3!$G:$CZ,89,0)</f>
        <v>0</v>
      </c>
      <c r="DA648" s="14">
        <f>VLOOKUP($B648,[2]Sheet3!$G:$CZ,90,0)</f>
        <v>0</v>
      </c>
      <c r="DB648" s="14">
        <f>VLOOKUP($B648,[2]Sheet3!$G:$CZ,91,0)</f>
        <v>0</v>
      </c>
      <c r="DC648" s="14">
        <f>VLOOKUP($B648,[2]Sheet3!$G:$CZ,92,0)</f>
        <v>0</v>
      </c>
      <c r="DD648" s="14">
        <f>VLOOKUP($B648,[2]Sheet3!$G:$CZ,93,0)</f>
        <v>0</v>
      </c>
      <c r="DE648" s="14">
        <f>VLOOKUP($B648,[2]Sheet3!$G:$CZ,94,0)</f>
        <v>0</v>
      </c>
      <c r="DF648" s="14">
        <f>VLOOKUP($B648,[2]Sheet3!$G:$CZ,95,0)</f>
        <v>0</v>
      </c>
      <c r="DG648" s="14">
        <f>VLOOKUP($B648,[2]Sheet3!$G:$CZ,96,0)</f>
        <v>0</v>
      </c>
      <c r="DH648" s="14">
        <f>VLOOKUP($B648,[2]Sheet3!$G:$CZ,97,0)</f>
        <v>0</v>
      </c>
      <c r="DI648" s="14">
        <f>VLOOKUP($B648,[2]Sheet3!$G:$CZ,98,0)</f>
        <v>0</v>
      </c>
    </row>
    <row r="649" spans="1:113" x14ac:dyDescent="0.3">
      <c r="A649" s="9" t="str">
        <f t="shared" si="32"/>
        <v>W73361</v>
      </c>
      <c r="B649" s="15" t="s">
        <v>1723</v>
      </c>
      <c r="C649" s="15" t="s">
        <v>1724</v>
      </c>
      <c r="F649" s="7" t="s">
        <v>15</v>
      </c>
      <c r="G649" s="12" t="s">
        <v>4144</v>
      </c>
      <c r="H649" s="12" t="str">
        <f>VLOOKUP($B649,[1]Sheet1!$A:$G,5,0)</f>
        <v>malam.meena@redingtongroup.com</v>
      </c>
      <c r="I649" s="12" t="str">
        <f>VLOOKUP($B649,[1]Sheet1!$A:$G,7,0)</f>
        <v>dilip.vishwa@redingtongroup.com</v>
      </c>
      <c r="J649" s="12" t="s">
        <v>82</v>
      </c>
      <c r="K649" s="7"/>
      <c r="L649" s="7"/>
      <c r="M649" s="8"/>
      <c r="N649" s="7" t="str">
        <f t="shared" si="30"/>
        <v>malam.meena@redingtongroup.com; dilip.vishwa@redingtongroup.com; nilesh.phirke@redingtongroup.com;christopher.joseph@redingtongroup.com</v>
      </c>
      <c r="O649" s="7" t="str">
        <f t="shared" si="31"/>
        <v>W73361</v>
      </c>
      <c r="P649" s="8" t="s">
        <v>5215</v>
      </c>
      <c r="Q649" s="14">
        <f>VLOOKUP($B649,[2]Sheet3!$G:$CZ,2,0)</f>
        <v>2400304154</v>
      </c>
      <c r="R649" s="14">
        <f>VLOOKUP($B649,[2]Sheet3!$G:$CZ,3,0)</f>
        <v>2400304046</v>
      </c>
      <c r="S649" s="14">
        <f>VLOOKUP($B649,[2]Sheet3!$G:$CZ,4,0)</f>
        <v>2400304044</v>
      </c>
      <c r="T649" s="14">
        <f>VLOOKUP($B649,[2]Sheet3!$G:$CZ,5,0)</f>
        <v>0</v>
      </c>
      <c r="U649" s="14">
        <f>VLOOKUP($B649,[2]Sheet3!$G:$CZ,6,0)</f>
        <v>0</v>
      </c>
      <c r="V649" s="14">
        <f>VLOOKUP($B649,[2]Sheet3!$G:$CZ,7,0)</f>
        <v>0</v>
      </c>
      <c r="W649" s="14">
        <f>VLOOKUP($B649,[2]Sheet3!$G:$CZ,8,0)</f>
        <v>0</v>
      </c>
      <c r="X649" s="14">
        <f>VLOOKUP($B649,[2]Sheet3!$G:$CZ,9,0)</f>
        <v>0</v>
      </c>
      <c r="Y649" s="14">
        <f>VLOOKUP($B649,[2]Sheet3!$G:$CZ,10,0)</f>
        <v>0</v>
      </c>
      <c r="Z649" s="14">
        <f>VLOOKUP($B649,[2]Sheet3!$G:$CZ,11,0)</f>
        <v>0</v>
      </c>
      <c r="AA649" s="14">
        <f>VLOOKUP($B649,[2]Sheet3!$G:$CZ,12,0)</f>
        <v>0</v>
      </c>
      <c r="AB649" s="14">
        <f>VLOOKUP($B649,[2]Sheet3!$G:$CZ,13,0)</f>
        <v>0</v>
      </c>
      <c r="AC649" s="14">
        <f>VLOOKUP($B649,[2]Sheet3!$G:$CZ,14,0)</f>
        <v>0</v>
      </c>
      <c r="AD649" s="14">
        <f>VLOOKUP($B649,[2]Sheet3!$G:$CZ,15,0)</f>
        <v>0</v>
      </c>
      <c r="AE649" s="14">
        <f>VLOOKUP($B649,[2]Sheet3!$G:$CZ,16,0)</f>
        <v>0</v>
      </c>
      <c r="AF649" s="14">
        <f>VLOOKUP($B649,[2]Sheet3!$G:$CZ,17,0)</f>
        <v>0</v>
      </c>
      <c r="AG649" s="14">
        <f>VLOOKUP($B649,[2]Sheet3!$G:$CZ,18,0)</f>
        <v>0</v>
      </c>
      <c r="AH649" s="14">
        <f>VLOOKUP($B649,[2]Sheet3!$G:$CZ,19,0)</f>
        <v>0</v>
      </c>
      <c r="AI649" s="14">
        <f>VLOOKUP($B649,[2]Sheet3!$G:$CZ,20,0)</f>
        <v>0</v>
      </c>
      <c r="AJ649" s="14">
        <f>VLOOKUP($B649,[2]Sheet3!$G:$CZ,21,0)</f>
        <v>0</v>
      </c>
      <c r="AK649" s="14">
        <f>VLOOKUP($B649,[2]Sheet3!$G:$CZ,22,0)</f>
        <v>0</v>
      </c>
      <c r="AL649" s="14">
        <f>VLOOKUP($B649,[2]Sheet3!$G:$CZ,23,0)</f>
        <v>0</v>
      </c>
      <c r="AM649" s="14">
        <f>VLOOKUP($B649,[2]Sheet3!$G:$CZ,24,0)</f>
        <v>0</v>
      </c>
      <c r="AN649" s="14">
        <f>VLOOKUP($B649,[2]Sheet3!$G:$CZ,25,0)</f>
        <v>0</v>
      </c>
      <c r="AO649" s="14">
        <f>VLOOKUP($B649,[2]Sheet3!$G:$CZ,26,0)</f>
        <v>0</v>
      </c>
      <c r="AP649" s="14">
        <f>VLOOKUP($B649,[2]Sheet3!$G:$CZ,27,0)</f>
        <v>0</v>
      </c>
      <c r="AQ649" s="14">
        <f>VLOOKUP($B649,[2]Sheet3!$G:$CZ,28,0)</f>
        <v>0</v>
      </c>
      <c r="AR649" s="14">
        <f>VLOOKUP($B649,[2]Sheet3!$G:$CZ,29,0)</f>
        <v>0</v>
      </c>
      <c r="AS649" s="14">
        <f>VLOOKUP($B649,[2]Sheet3!$G:$CZ,30,0)</f>
        <v>0</v>
      </c>
      <c r="AT649" s="14">
        <f>VLOOKUP($B649,[2]Sheet3!$G:$CZ,31,0)</f>
        <v>0</v>
      </c>
      <c r="AU649" s="14">
        <f>VLOOKUP($B649,[2]Sheet3!$G:$CZ,32,0)</f>
        <v>0</v>
      </c>
      <c r="AV649" s="14">
        <f>VLOOKUP($B649,[2]Sheet3!$G:$CZ,33,0)</f>
        <v>0</v>
      </c>
      <c r="AW649" s="14">
        <f>VLOOKUP($B649,[2]Sheet3!$G:$CZ,34,0)</f>
        <v>0</v>
      </c>
      <c r="AX649" s="14">
        <f>VLOOKUP($B649,[2]Sheet3!$G:$CZ,35,0)</f>
        <v>0</v>
      </c>
      <c r="AY649" s="14">
        <f>VLOOKUP($B649,[2]Sheet3!$G:$CZ,36,0)</f>
        <v>0</v>
      </c>
      <c r="AZ649" s="14">
        <f>VLOOKUP($B649,[2]Sheet3!$G:$CZ,37,0)</f>
        <v>0</v>
      </c>
      <c r="BA649" s="14">
        <f>VLOOKUP($B649,[2]Sheet3!$G:$CZ,38,0)</f>
        <v>0</v>
      </c>
      <c r="BB649" s="14">
        <f>VLOOKUP($B649,[2]Sheet3!$G:$CZ,39,0)</f>
        <v>0</v>
      </c>
      <c r="BC649" s="14">
        <f>VLOOKUP($B649,[2]Sheet3!$G:$CZ,40,0)</f>
        <v>0</v>
      </c>
      <c r="BD649" s="14">
        <f>VLOOKUP($B649,[2]Sheet3!$G:$CZ,41,0)</f>
        <v>0</v>
      </c>
      <c r="BE649" s="14">
        <f>VLOOKUP($B649,[2]Sheet3!$G:$CZ,42,0)</f>
        <v>0</v>
      </c>
      <c r="BF649" s="14">
        <f>VLOOKUP($B649,[2]Sheet3!$G:$CZ,43,0)</f>
        <v>0</v>
      </c>
      <c r="BG649" s="14">
        <f>VLOOKUP($B649,[2]Sheet3!$G:$CZ,44,0)</f>
        <v>0</v>
      </c>
      <c r="BH649" s="14">
        <f>VLOOKUP($B649,[2]Sheet3!$G:$CZ,45,0)</f>
        <v>0</v>
      </c>
      <c r="BI649" s="14">
        <f>VLOOKUP($B649,[2]Sheet3!$G:$CZ,46,0)</f>
        <v>0</v>
      </c>
      <c r="BJ649" s="14">
        <f>VLOOKUP($B649,[2]Sheet3!$G:$CZ,47,0)</f>
        <v>0</v>
      </c>
      <c r="BK649" s="14">
        <f>VLOOKUP($B649,[2]Sheet3!$G:$CZ,48,0)</f>
        <v>0</v>
      </c>
      <c r="BL649" s="14">
        <f>VLOOKUP($B649,[2]Sheet3!$G:$CZ,49,0)</f>
        <v>0</v>
      </c>
      <c r="BM649" s="14">
        <f>VLOOKUP($B649,[2]Sheet3!$G:$CZ,50,0)</f>
        <v>0</v>
      </c>
      <c r="BN649" s="14">
        <f>VLOOKUP($B649,[2]Sheet3!$G:$CZ,51,0)</f>
        <v>0</v>
      </c>
      <c r="BO649" s="14">
        <f>VLOOKUP($B649,[2]Sheet3!$G:$CZ,52,0)</f>
        <v>0</v>
      </c>
      <c r="BP649" s="14">
        <f>VLOOKUP($B649,[2]Sheet3!$G:$CZ,53,0)</f>
        <v>0</v>
      </c>
      <c r="BQ649" s="14">
        <f>VLOOKUP($B649,[2]Sheet3!$G:$CZ,54,0)</f>
        <v>0</v>
      </c>
      <c r="BR649" s="14">
        <f>VLOOKUP($B649,[2]Sheet3!$G:$CZ,55,0)</f>
        <v>0</v>
      </c>
      <c r="BS649" s="14">
        <f>VLOOKUP($B649,[2]Sheet3!$G:$CZ,56,0)</f>
        <v>0</v>
      </c>
      <c r="BT649" s="14">
        <f>VLOOKUP($B649,[2]Sheet3!$G:$CZ,57,0)</f>
        <v>0</v>
      </c>
      <c r="BU649" s="14">
        <f>VLOOKUP($B649,[2]Sheet3!$G:$CZ,58,0)</f>
        <v>0</v>
      </c>
      <c r="BV649" s="14">
        <f>VLOOKUP($B649,[2]Sheet3!$G:$CZ,59,0)</f>
        <v>0</v>
      </c>
      <c r="BW649" s="14">
        <f>VLOOKUP($B649,[2]Sheet3!$G:$CZ,60,0)</f>
        <v>0</v>
      </c>
      <c r="BX649" s="14">
        <f>VLOOKUP($B649,[2]Sheet3!$G:$CZ,61,0)</f>
        <v>0</v>
      </c>
      <c r="BY649" s="14">
        <f>VLOOKUP($B649,[2]Sheet3!$G:$CZ,62,0)</f>
        <v>0</v>
      </c>
      <c r="BZ649" s="14">
        <f>VLOOKUP($B649,[2]Sheet3!$G:$CZ,63,0)</f>
        <v>0</v>
      </c>
      <c r="CA649" s="14">
        <f>VLOOKUP($B649,[2]Sheet3!$G:$CZ,64,0)</f>
        <v>0</v>
      </c>
      <c r="CB649" s="14">
        <f>VLOOKUP($B649,[2]Sheet3!$G:$CZ,65,0)</f>
        <v>0</v>
      </c>
      <c r="CC649" s="14">
        <f>VLOOKUP($B649,[2]Sheet3!$G:$CZ,66,0)</f>
        <v>0</v>
      </c>
      <c r="CD649" s="14">
        <f>VLOOKUP($B649,[2]Sheet3!$G:$CZ,67,0)</f>
        <v>0</v>
      </c>
      <c r="CE649" s="14">
        <f>VLOOKUP($B649,[2]Sheet3!$G:$CZ,68,0)</f>
        <v>0</v>
      </c>
      <c r="CF649" s="14">
        <f>VLOOKUP($B649,[2]Sheet3!$G:$CZ,69,0)</f>
        <v>0</v>
      </c>
      <c r="CG649" s="14">
        <f>VLOOKUP($B649,[2]Sheet3!$G:$CZ,70,0)</f>
        <v>0</v>
      </c>
      <c r="CH649" s="14">
        <f>VLOOKUP($B649,[2]Sheet3!$G:$CZ,71,0)</f>
        <v>0</v>
      </c>
      <c r="CI649" s="14">
        <f>VLOOKUP($B649,[2]Sheet3!$G:$CZ,72,0)</f>
        <v>0</v>
      </c>
      <c r="CJ649" s="14">
        <f>VLOOKUP($B649,[2]Sheet3!$G:$CZ,73,0)</f>
        <v>0</v>
      </c>
      <c r="CK649" s="14">
        <f>VLOOKUP($B649,[2]Sheet3!$G:$CZ,74,0)</f>
        <v>0</v>
      </c>
      <c r="CL649" s="14">
        <f>VLOOKUP($B649,[2]Sheet3!$G:$CZ,75,0)</f>
        <v>0</v>
      </c>
      <c r="CM649" s="14">
        <f>VLOOKUP($B649,[2]Sheet3!$G:$CZ,76,0)</f>
        <v>0</v>
      </c>
      <c r="CN649" s="14">
        <f>VLOOKUP($B649,[2]Sheet3!$G:$CZ,77,0)</f>
        <v>0</v>
      </c>
      <c r="CO649" s="14">
        <f>VLOOKUP($B649,[2]Sheet3!$G:$CZ,78,0)</f>
        <v>0</v>
      </c>
      <c r="CP649" s="14">
        <f>VLOOKUP($B649,[2]Sheet3!$G:$CZ,79,0)</f>
        <v>0</v>
      </c>
      <c r="CQ649" s="14">
        <f>VLOOKUP($B649,[2]Sheet3!$G:$CZ,80,0)</f>
        <v>0</v>
      </c>
      <c r="CR649" s="14">
        <f>VLOOKUP($B649,[2]Sheet3!$G:$CZ,81,0)</f>
        <v>0</v>
      </c>
      <c r="CS649" s="14">
        <f>VLOOKUP($B649,[2]Sheet3!$G:$CZ,82,0)</f>
        <v>0</v>
      </c>
      <c r="CT649" s="14">
        <f>VLOOKUP($B649,[2]Sheet3!$G:$CZ,83,0)</f>
        <v>0</v>
      </c>
      <c r="CU649" s="14">
        <f>VLOOKUP($B649,[2]Sheet3!$G:$CZ,84,0)</f>
        <v>0</v>
      </c>
      <c r="CV649" s="14">
        <f>VLOOKUP($B649,[2]Sheet3!$G:$CZ,85,0)</f>
        <v>0</v>
      </c>
      <c r="CW649" s="14">
        <f>VLOOKUP($B649,[2]Sheet3!$G:$CZ,86,0)</f>
        <v>0</v>
      </c>
      <c r="CX649" s="14">
        <f>VLOOKUP($B649,[2]Sheet3!$G:$CZ,87,0)</f>
        <v>0</v>
      </c>
      <c r="CY649" s="14">
        <f>VLOOKUP($B649,[2]Sheet3!$G:$CZ,88,0)</f>
        <v>0</v>
      </c>
      <c r="CZ649" s="14">
        <f>VLOOKUP($B649,[2]Sheet3!$G:$CZ,89,0)</f>
        <v>0</v>
      </c>
      <c r="DA649" s="14">
        <f>VLOOKUP($B649,[2]Sheet3!$G:$CZ,90,0)</f>
        <v>0</v>
      </c>
      <c r="DB649" s="14">
        <f>VLOOKUP($B649,[2]Sheet3!$G:$CZ,91,0)</f>
        <v>0</v>
      </c>
      <c r="DC649" s="14">
        <f>VLOOKUP($B649,[2]Sheet3!$G:$CZ,92,0)</f>
        <v>0</v>
      </c>
      <c r="DD649" s="14">
        <f>VLOOKUP($B649,[2]Sheet3!$G:$CZ,93,0)</f>
        <v>0</v>
      </c>
      <c r="DE649" s="14">
        <f>VLOOKUP($B649,[2]Sheet3!$G:$CZ,94,0)</f>
        <v>0</v>
      </c>
      <c r="DF649" s="14">
        <f>VLOOKUP($B649,[2]Sheet3!$G:$CZ,95,0)</f>
        <v>0</v>
      </c>
      <c r="DG649" s="14">
        <f>VLOOKUP($B649,[2]Sheet3!$G:$CZ,96,0)</f>
        <v>0</v>
      </c>
      <c r="DH649" s="14">
        <f>VLOOKUP($B649,[2]Sheet3!$G:$CZ,97,0)</f>
        <v>0</v>
      </c>
      <c r="DI649" s="14">
        <f>VLOOKUP($B649,[2]Sheet3!$G:$CZ,98,0)</f>
        <v>0</v>
      </c>
    </row>
    <row r="650" spans="1:113" x14ac:dyDescent="0.3">
      <c r="A650" s="9" t="str">
        <f t="shared" si="32"/>
        <v>W14473</v>
      </c>
      <c r="B650" s="15" t="s">
        <v>1725</v>
      </c>
      <c r="C650" s="15" t="s">
        <v>1726</v>
      </c>
      <c r="F650" s="7" t="s">
        <v>15</v>
      </c>
      <c r="G650" s="12" t="s">
        <v>4145</v>
      </c>
      <c r="H650" s="12" t="str">
        <f>VLOOKUP($B650,[1]Sheet1!$A:$G,5,0)</f>
        <v>vijay.tayade@redingtongroup.com</v>
      </c>
      <c r="I650" s="12" t="str">
        <f>VLOOKUP($B650,[1]Sheet1!$A:$G,7,0)</f>
        <v>rohan.vora@redingtongroup.com</v>
      </c>
      <c r="J650" s="12" t="s">
        <v>82</v>
      </c>
      <c r="K650" s="7"/>
      <c r="L650" s="7"/>
      <c r="M650" s="8"/>
      <c r="N650" s="7" t="str">
        <f t="shared" si="30"/>
        <v>vijay.tayade@redingtongroup.com; rohan.vora@redingtongroup.com; nilesh.phirke@redingtongroup.com;christopher.joseph@redingtongroup.com</v>
      </c>
      <c r="O650" s="7" t="str">
        <f t="shared" si="31"/>
        <v>W14473</v>
      </c>
      <c r="P650" s="8" t="s">
        <v>5215</v>
      </c>
      <c r="Q650" s="14">
        <f>VLOOKUP($B650,[2]Sheet3!$G:$CZ,2,0)</f>
        <v>2400306986</v>
      </c>
      <c r="R650" s="14">
        <f>VLOOKUP($B650,[2]Sheet3!$G:$CZ,3,0)</f>
        <v>0</v>
      </c>
      <c r="S650" s="14">
        <f>VLOOKUP($B650,[2]Sheet3!$G:$CZ,4,0)</f>
        <v>0</v>
      </c>
      <c r="T650" s="14">
        <f>VLOOKUP($B650,[2]Sheet3!$G:$CZ,5,0)</f>
        <v>0</v>
      </c>
      <c r="U650" s="14">
        <f>VLOOKUP($B650,[2]Sheet3!$G:$CZ,6,0)</f>
        <v>0</v>
      </c>
      <c r="V650" s="14">
        <f>VLOOKUP($B650,[2]Sheet3!$G:$CZ,7,0)</f>
        <v>0</v>
      </c>
      <c r="W650" s="14">
        <f>VLOOKUP($B650,[2]Sheet3!$G:$CZ,8,0)</f>
        <v>0</v>
      </c>
      <c r="X650" s="14">
        <f>VLOOKUP($B650,[2]Sheet3!$G:$CZ,9,0)</f>
        <v>0</v>
      </c>
      <c r="Y650" s="14">
        <f>VLOOKUP($B650,[2]Sheet3!$G:$CZ,10,0)</f>
        <v>0</v>
      </c>
      <c r="Z650" s="14">
        <f>VLOOKUP($B650,[2]Sheet3!$G:$CZ,11,0)</f>
        <v>0</v>
      </c>
      <c r="AA650" s="14">
        <f>VLOOKUP($B650,[2]Sheet3!$G:$CZ,12,0)</f>
        <v>0</v>
      </c>
      <c r="AB650" s="14">
        <f>VLOOKUP($B650,[2]Sheet3!$G:$CZ,13,0)</f>
        <v>0</v>
      </c>
      <c r="AC650" s="14">
        <f>VLOOKUP($B650,[2]Sheet3!$G:$CZ,14,0)</f>
        <v>0</v>
      </c>
      <c r="AD650" s="14">
        <f>VLOOKUP($B650,[2]Sheet3!$G:$CZ,15,0)</f>
        <v>0</v>
      </c>
      <c r="AE650" s="14">
        <f>VLOOKUP($B650,[2]Sheet3!$G:$CZ,16,0)</f>
        <v>0</v>
      </c>
      <c r="AF650" s="14">
        <f>VLOOKUP($B650,[2]Sheet3!$G:$CZ,17,0)</f>
        <v>0</v>
      </c>
      <c r="AG650" s="14">
        <f>VLOOKUP($B650,[2]Sheet3!$G:$CZ,18,0)</f>
        <v>0</v>
      </c>
      <c r="AH650" s="14">
        <f>VLOOKUP($B650,[2]Sheet3!$G:$CZ,19,0)</f>
        <v>0</v>
      </c>
      <c r="AI650" s="14">
        <f>VLOOKUP($B650,[2]Sheet3!$G:$CZ,20,0)</f>
        <v>0</v>
      </c>
      <c r="AJ650" s="14">
        <f>VLOOKUP($B650,[2]Sheet3!$G:$CZ,21,0)</f>
        <v>0</v>
      </c>
      <c r="AK650" s="14">
        <f>VLOOKUP($B650,[2]Sheet3!$G:$CZ,22,0)</f>
        <v>0</v>
      </c>
      <c r="AL650" s="14">
        <f>VLOOKUP($B650,[2]Sheet3!$G:$CZ,23,0)</f>
        <v>0</v>
      </c>
      <c r="AM650" s="14">
        <f>VLOOKUP($B650,[2]Sheet3!$G:$CZ,24,0)</f>
        <v>0</v>
      </c>
      <c r="AN650" s="14">
        <f>VLOOKUP($B650,[2]Sheet3!$G:$CZ,25,0)</f>
        <v>0</v>
      </c>
      <c r="AO650" s="14">
        <f>VLOOKUP($B650,[2]Sheet3!$G:$CZ,26,0)</f>
        <v>0</v>
      </c>
      <c r="AP650" s="14">
        <f>VLOOKUP($B650,[2]Sheet3!$G:$CZ,27,0)</f>
        <v>0</v>
      </c>
      <c r="AQ650" s="14">
        <f>VLOOKUP($B650,[2]Sheet3!$G:$CZ,28,0)</f>
        <v>0</v>
      </c>
      <c r="AR650" s="14">
        <f>VLOOKUP($B650,[2]Sheet3!$G:$CZ,29,0)</f>
        <v>0</v>
      </c>
      <c r="AS650" s="14">
        <f>VLOOKUP($B650,[2]Sheet3!$G:$CZ,30,0)</f>
        <v>0</v>
      </c>
      <c r="AT650" s="14">
        <f>VLOOKUP($B650,[2]Sheet3!$G:$CZ,31,0)</f>
        <v>0</v>
      </c>
      <c r="AU650" s="14">
        <f>VLOOKUP($B650,[2]Sheet3!$G:$CZ,32,0)</f>
        <v>0</v>
      </c>
      <c r="AV650" s="14">
        <f>VLOOKUP($B650,[2]Sheet3!$G:$CZ,33,0)</f>
        <v>0</v>
      </c>
      <c r="AW650" s="14">
        <f>VLOOKUP($B650,[2]Sheet3!$G:$CZ,34,0)</f>
        <v>0</v>
      </c>
      <c r="AX650" s="14">
        <f>VLOOKUP($B650,[2]Sheet3!$G:$CZ,35,0)</f>
        <v>0</v>
      </c>
      <c r="AY650" s="14">
        <f>VLOOKUP($B650,[2]Sheet3!$G:$CZ,36,0)</f>
        <v>0</v>
      </c>
      <c r="AZ650" s="14">
        <f>VLOOKUP($B650,[2]Sheet3!$G:$CZ,37,0)</f>
        <v>0</v>
      </c>
      <c r="BA650" s="14">
        <f>VLOOKUP($B650,[2]Sheet3!$G:$CZ,38,0)</f>
        <v>0</v>
      </c>
      <c r="BB650" s="14">
        <f>VLOOKUP($B650,[2]Sheet3!$G:$CZ,39,0)</f>
        <v>0</v>
      </c>
      <c r="BC650" s="14">
        <f>VLOOKUP($B650,[2]Sheet3!$G:$CZ,40,0)</f>
        <v>0</v>
      </c>
      <c r="BD650" s="14">
        <f>VLOOKUP($B650,[2]Sheet3!$G:$CZ,41,0)</f>
        <v>0</v>
      </c>
      <c r="BE650" s="14">
        <f>VLOOKUP($B650,[2]Sheet3!$G:$CZ,42,0)</f>
        <v>0</v>
      </c>
      <c r="BF650" s="14">
        <f>VLOOKUP($B650,[2]Sheet3!$G:$CZ,43,0)</f>
        <v>0</v>
      </c>
      <c r="BG650" s="14">
        <f>VLOOKUP($B650,[2]Sheet3!$G:$CZ,44,0)</f>
        <v>0</v>
      </c>
      <c r="BH650" s="14">
        <f>VLOOKUP($B650,[2]Sheet3!$G:$CZ,45,0)</f>
        <v>0</v>
      </c>
      <c r="BI650" s="14">
        <f>VLOOKUP($B650,[2]Sheet3!$G:$CZ,46,0)</f>
        <v>0</v>
      </c>
      <c r="BJ650" s="14">
        <f>VLOOKUP($B650,[2]Sheet3!$G:$CZ,47,0)</f>
        <v>0</v>
      </c>
      <c r="BK650" s="14">
        <f>VLOOKUP($B650,[2]Sheet3!$G:$CZ,48,0)</f>
        <v>0</v>
      </c>
      <c r="BL650" s="14">
        <f>VLOOKUP($B650,[2]Sheet3!$G:$CZ,49,0)</f>
        <v>0</v>
      </c>
      <c r="BM650" s="14">
        <f>VLOOKUP($B650,[2]Sheet3!$G:$CZ,50,0)</f>
        <v>0</v>
      </c>
      <c r="BN650" s="14">
        <f>VLOOKUP($B650,[2]Sheet3!$G:$CZ,51,0)</f>
        <v>0</v>
      </c>
      <c r="BO650" s="14">
        <f>VLOOKUP($B650,[2]Sheet3!$G:$CZ,52,0)</f>
        <v>0</v>
      </c>
      <c r="BP650" s="14">
        <f>VLOOKUP($B650,[2]Sheet3!$G:$CZ,53,0)</f>
        <v>0</v>
      </c>
      <c r="BQ650" s="14">
        <f>VLOOKUP($B650,[2]Sheet3!$G:$CZ,54,0)</f>
        <v>0</v>
      </c>
      <c r="BR650" s="14">
        <f>VLOOKUP($B650,[2]Sheet3!$G:$CZ,55,0)</f>
        <v>0</v>
      </c>
      <c r="BS650" s="14">
        <f>VLOOKUP($B650,[2]Sheet3!$G:$CZ,56,0)</f>
        <v>0</v>
      </c>
      <c r="BT650" s="14">
        <f>VLOOKUP($B650,[2]Sheet3!$G:$CZ,57,0)</f>
        <v>0</v>
      </c>
      <c r="BU650" s="14">
        <f>VLOOKUP($B650,[2]Sheet3!$G:$CZ,58,0)</f>
        <v>0</v>
      </c>
      <c r="BV650" s="14">
        <f>VLOOKUP($B650,[2]Sheet3!$G:$CZ,59,0)</f>
        <v>0</v>
      </c>
      <c r="BW650" s="14">
        <f>VLOOKUP($B650,[2]Sheet3!$G:$CZ,60,0)</f>
        <v>0</v>
      </c>
      <c r="BX650" s="14">
        <f>VLOOKUP($B650,[2]Sheet3!$G:$CZ,61,0)</f>
        <v>0</v>
      </c>
      <c r="BY650" s="14">
        <f>VLOOKUP($B650,[2]Sheet3!$G:$CZ,62,0)</f>
        <v>0</v>
      </c>
      <c r="BZ650" s="14">
        <f>VLOOKUP($B650,[2]Sheet3!$G:$CZ,63,0)</f>
        <v>0</v>
      </c>
      <c r="CA650" s="14">
        <f>VLOOKUP($B650,[2]Sheet3!$G:$CZ,64,0)</f>
        <v>0</v>
      </c>
      <c r="CB650" s="14">
        <f>VLOOKUP($B650,[2]Sheet3!$G:$CZ,65,0)</f>
        <v>0</v>
      </c>
      <c r="CC650" s="14">
        <f>VLOOKUP($B650,[2]Sheet3!$G:$CZ,66,0)</f>
        <v>0</v>
      </c>
      <c r="CD650" s="14">
        <f>VLOOKUP($B650,[2]Sheet3!$G:$CZ,67,0)</f>
        <v>0</v>
      </c>
      <c r="CE650" s="14">
        <f>VLOOKUP($B650,[2]Sheet3!$G:$CZ,68,0)</f>
        <v>0</v>
      </c>
      <c r="CF650" s="14">
        <f>VLOOKUP($B650,[2]Sheet3!$G:$CZ,69,0)</f>
        <v>0</v>
      </c>
      <c r="CG650" s="14">
        <f>VLOOKUP($B650,[2]Sheet3!$G:$CZ,70,0)</f>
        <v>0</v>
      </c>
      <c r="CH650" s="14">
        <f>VLOOKUP($B650,[2]Sheet3!$G:$CZ,71,0)</f>
        <v>0</v>
      </c>
      <c r="CI650" s="14">
        <f>VLOOKUP($B650,[2]Sheet3!$G:$CZ,72,0)</f>
        <v>0</v>
      </c>
      <c r="CJ650" s="14">
        <f>VLOOKUP($B650,[2]Sheet3!$G:$CZ,73,0)</f>
        <v>0</v>
      </c>
      <c r="CK650" s="14">
        <f>VLOOKUP($B650,[2]Sheet3!$G:$CZ,74,0)</f>
        <v>0</v>
      </c>
      <c r="CL650" s="14">
        <f>VLOOKUP($B650,[2]Sheet3!$G:$CZ,75,0)</f>
        <v>0</v>
      </c>
      <c r="CM650" s="14">
        <f>VLOOKUP($B650,[2]Sheet3!$G:$CZ,76,0)</f>
        <v>0</v>
      </c>
      <c r="CN650" s="14">
        <f>VLOOKUP($B650,[2]Sheet3!$G:$CZ,77,0)</f>
        <v>0</v>
      </c>
      <c r="CO650" s="14">
        <f>VLOOKUP($B650,[2]Sheet3!$G:$CZ,78,0)</f>
        <v>0</v>
      </c>
      <c r="CP650" s="14">
        <f>VLOOKUP($B650,[2]Sheet3!$G:$CZ,79,0)</f>
        <v>0</v>
      </c>
      <c r="CQ650" s="14">
        <f>VLOOKUP($B650,[2]Sheet3!$G:$CZ,80,0)</f>
        <v>0</v>
      </c>
      <c r="CR650" s="14">
        <f>VLOOKUP($B650,[2]Sheet3!$G:$CZ,81,0)</f>
        <v>0</v>
      </c>
      <c r="CS650" s="14">
        <f>VLOOKUP($B650,[2]Sheet3!$G:$CZ,82,0)</f>
        <v>0</v>
      </c>
      <c r="CT650" s="14">
        <f>VLOOKUP($B650,[2]Sheet3!$G:$CZ,83,0)</f>
        <v>0</v>
      </c>
      <c r="CU650" s="14">
        <f>VLOOKUP($B650,[2]Sheet3!$G:$CZ,84,0)</f>
        <v>0</v>
      </c>
      <c r="CV650" s="14">
        <f>VLOOKUP($B650,[2]Sheet3!$G:$CZ,85,0)</f>
        <v>0</v>
      </c>
      <c r="CW650" s="14">
        <f>VLOOKUP($B650,[2]Sheet3!$G:$CZ,86,0)</f>
        <v>0</v>
      </c>
      <c r="CX650" s="14">
        <f>VLOOKUP($B650,[2]Sheet3!$G:$CZ,87,0)</f>
        <v>0</v>
      </c>
      <c r="CY650" s="14">
        <f>VLOOKUP($B650,[2]Sheet3!$G:$CZ,88,0)</f>
        <v>0</v>
      </c>
      <c r="CZ650" s="14">
        <f>VLOOKUP($B650,[2]Sheet3!$G:$CZ,89,0)</f>
        <v>0</v>
      </c>
      <c r="DA650" s="14">
        <f>VLOOKUP($B650,[2]Sheet3!$G:$CZ,90,0)</f>
        <v>0</v>
      </c>
      <c r="DB650" s="14">
        <f>VLOOKUP($B650,[2]Sheet3!$G:$CZ,91,0)</f>
        <v>0</v>
      </c>
      <c r="DC650" s="14">
        <f>VLOOKUP($B650,[2]Sheet3!$G:$CZ,92,0)</f>
        <v>0</v>
      </c>
      <c r="DD650" s="14">
        <f>VLOOKUP($B650,[2]Sheet3!$G:$CZ,93,0)</f>
        <v>0</v>
      </c>
      <c r="DE650" s="14">
        <f>VLOOKUP($B650,[2]Sheet3!$G:$CZ,94,0)</f>
        <v>0</v>
      </c>
      <c r="DF650" s="14">
        <f>VLOOKUP($B650,[2]Sheet3!$G:$CZ,95,0)</f>
        <v>0</v>
      </c>
      <c r="DG650" s="14">
        <f>VLOOKUP($B650,[2]Sheet3!$G:$CZ,96,0)</f>
        <v>0</v>
      </c>
      <c r="DH650" s="14">
        <f>VLOOKUP($B650,[2]Sheet3!$G:$CZ,97,0)</f>
        <v>0</v>
      </c>
      <c r="DI650" s="14">
        <f>VLOOKUP($B650,[2]Sheet3!$G:$CZ,98,0)</f>
        <v>0</v>
      </c>
    </row>
    <row r="651" spans="1:113" x14ac:dyDescent="0.3">
      <c r="A651" s="9" t="str">
        <f t="shared" si="32"/>
        <v>W14432</v>
      </c>
      <c r="B651" s="15" t="s">
        <v>1727</v>
      </c>
      <c r="C651" s="15" t="s">
        <v>1728</v>
      </c>
      <c r="F651" s="7" t="s">
        <v>15</v>
      </c>
      <c r="G651" s="12" t="s">
        <v>4146</v>
      </c>
      <c r="H651" s="12" t="str">
        <f>VLOOKUP($B651,[1]Sheet1!$A:$G,5,0)</f>
        <v>mahesh.more@redingtongroup.com</v>
      </c>
      <c r="I651" s="12" t="str">
        <f>VLOOKUP($B651,[1]Sheet1!$A:$G,7,0)</f>
        <v>rohan.vora@redingtongroup.com</v>
      </c>
      <c r="J651" s="12" t="s">
        <v>82</v>
      </c>
      <c r="K651" s="7"/>
      <c r="L651" s="7"/>
      <c r="M651" s="8"/>
      <c r="N651" s="7" t="str">
        <f t="shared" si="30"/>
        <v>mahesh.more@redingtongroup.com; rohan.vora@redingtongroup.com; nilesh.phirke@redingtongroup.com;christopher.joseph@redingtongroup.com</v>
      </c>
      <c r="O651" s="7" t="str">
        <f t="shared" si="31"/>
        <v>W14432</v>
      </c>
      <c r="P651" s="8" t="s">
        <v>5215</v>
      </c>
      <c r="Q651" s="14">
        <f>VLOOKUP($B651,[2]Sheet3!$G:$CZ,2,0)</f>
        <v>2400302137</v>
      </c>
      <c r="R651" s="14">
        <f>VLOOKUP($B651,[2]Sheet3!$G:$CZ,3,0)</f>
        <v>0</v>
      </c>
      <c r="S651" s="14">
        <f>VLOOKUP($B651,[2]Sheet3!$G:$CZ,4,0)</f>
        <v>0</v>
      </c>
      <c r="T651" s="14">
        <f>VLOOKUP($B651,[2]Sheet3!$G:$CZ,5,0)</f>
        <v>0</v>
      </c>
      <c r="U651" s="14">
        <f>VLOOKUP($B651,[2]Sheet3!$G:$CZ,6,0)</f>
        <v>0</v>
      </c>
      <c r="V651" s="14">
        <f>VLOOKUP($B651,[2]Sheet3!$G:$CZ,7,0)</f>
        <v>0</v>
      </c>
      <c r="W651" s="14">
        <f>VLOOKUP($B651,[2]Sheet3!$G:$CZ,8,0)</f>
        <v>0</v>
      </c>
      <c r="X651" s="14">
        <f>VLOOKUP($B651,[2]Sheet3!$G:$CZ,9,0)</f>
        <v>0</v>
      </c>
      <c r="Y651" s="14">
        <f>VLOOKUP($B651,[2]Sheet3!$G:$CZ,10,0)</f>
        <v>0</v>
      </c>
      <c r="Z651" s="14">
        <f>VLOOKUP($B651,[2]Sheet3!$G:$CZ,11,0)</f>
        <v>0</v>
      </c>
      <c r="AA651" s="14">
        <f>VLOOKUP($B651,[2]Sheet3!$G:$CZ,12,0)</f>
        <v>0</v>
      </c>
      <c r="AB651" s="14">
        <f>VLOOKUP($B651,[2]Sheet3!$G:$CZ,13,0)</f>
        <v>0</v>
      </c>
      <c r="AC651" s="14">
        <f>VLOOKUP($B651,[2]Sheet3!$G:$CZ,14,0)</f>
        <v>0</v>
      </c>
      <c r="AD651" s="14">
        <f>VLOOKUP($B651,[2]Sheet3!$G:$CZ,15,0)</f>
        <v>0</v>
      </c>
      <c r="AE651" s="14">
        <f>VLOOKUP($B651,[2]Sheet3!$G:$CZ,16,0)</f>
        <v>0</v>
      </c>
      <c r="AF651" s="14">
        <f>VLOOKUP($B651,[2]Sheet3!$G:$CZ,17,0)</f>
        <v>0</v>
      </c>
      <c r="AG651" s="14">
        <f>VLOOKUP($B651,[2]Sheet3!$G:$CZ,18,0)</f>
        <v>0</v>
      </c>
      <c r="AH651" s="14">
        <f>VLOOKUP($B651,[2]Sheet3!$G:$CZ,19,0)</f>
        <v>0</v>
      </c>
      <c r="AI651" s="14">
        <f>VLOOKUP($B651,[2]Sheet3!$G:$CZ,20,0)</f>
        <v>0</v>
      </c>
      <c r="AJ651" s="14">
        <f>VLOOKUP($B651,[2]Sheet3!$G:$CZ,21,0)</f>
        <v>0</v>
      </c>
      <c r="AK651" s="14">
        <f>VLOOKUP($B651,[2]Sheet3!$G:$CZ,22,0)</f>
        <v>0</v>
      </c>
      <c r="AL651" s="14">
        <f>VLOOKUP($B651,[2]Sheet3!$G:$CZ,23,0)</f>
        <v>0</v>
      </c>
      <c r="AM651" s="14">
        <f>VLOOKUP($B651,[2]Sheet3!$G:$CZ,24,0)</f>
        <v>0</v>
      </c>
      <c r="AN651" s="14">
        <f>VLOOKUP($B651,[2]Sheet3!$G:$CZ,25,0)</f>
        <v>0</v>
      </c>
      <c r="AO651" s="14">
        <f>VLOOKUP($B651,[2]Sheet3!$G:$CZ,26,0)</f>
        <v>0</v>
      </c>
      <c r="AP651" s="14">
        <f>VLOOKUP($B651,[2]Sheet3!$G:$CZ,27,0)</f>
        <v>0</v>
      </c>
      <c r="AQ651" s="14">
        <f>VLOOKUP($B651,[2]Sheet3!$G:$CZ,28,0)</f>
        <v>0</v>
      </c>
      <c r="AR651" s="14">
        <f>VLOOKUP($B651,[2]Sheet3!$G:$CZ,29,0)</f>
        <v>0</v>
      </c>
      <c r="AS651" s="14">
        <f>VLOOKUP($B651,[2]Sheet3!$G:$CZ,30,0)</f>
        <v>0</v>
      </c>
      <c r="AT651" s="14">
        <f>VLOOKUP($B651,[2]Sheet3!$G:$CZ,31,0)</f>
        <v>0</v>
      </c>
      <c r="AU651" s="14">
        <f>VLOOKUP($B651,[2]Sheet3!$G:$CZ,32,0)</f>
        <v>0</v>
      </c>
      <c r="AV651" s="14">
        <f>VLOOKUP($B651,[2]Sheet3!$G:$CZ,33,0)</f>
        <v>0</v>
      </c>
      <c r="AW651" s="14">
        <f>VLOOKUP($B651,[2]Sheet3!$G:$CZ,34,0)</f>
        <v>0</v>
      </c>
      <c r="AX651" s="14">
        <f>VLOOKUP($B651,[2]Sheet3!$G:$CZ,35,0)</f>
        <v>0</v>
      </c>
      <c r="AY651" s="14">
        <f>VLOOKUP($B651,[2]Sheet3!$G:$CZ,36,0)</f>
        <v>0</v>
      </c>
      <c r="AZ651" s="14">
        <f>VLOOKUP($B651,[2]Sheet3!$G:$CZ,37,0)</f>
        <v>0</v>
      </c>
      <c r="BA651" s="14">
        <f>VLOOKUP($B651,[2]Sheet3!$G:$CZ,38,0)</f>
        <v>0</v>
      </c>
      <c r="BB651" s="14">
        <f>VLOOKUP($B651,[2]Sheet3!$G:$CZ,39,0)</f>
        <v>0</v>
      </c>
      <c r="BC651" s="14">
        <f>VLOOKUP($B651,[2]Sheet3!$G:$CZ,40,0)</f>
        <v>0</v>
      </c>
      <c r="BD651" s="14">
        <f>VLOOKUP($B651,[2]Sheet3!$G:$CZ,41,0)</f>
        <v>0</v>
      </c>
      <c r="BE651" s="14">
        <f>VLOOKUP($B651,[2]Sheet3!$G:$CZ,42,0)</f>
        <v>0</v>
      </c>
      <c r="BF651" s="14">
        <f>VLOOKUP($B651,[2]Sheet3!$G:$CZ,43,0)</f>
        <v>0</v>
      </c>
      <c r="BG651" s="14">
        <f>VLOOKUP($B651,[2]Sheet3!$G:$CZ,44,0)</f>
        <v>0</v>
      </c>
      <c r="BH651" s="14">
        <f>VLOOKUP($B651,[2]Sheet3!$G:$CZ,45,0)</f>
        <v>0</v>
      </c>
      <c r="BI651" s="14">
        <f>VLOOKUP($B651,[2]Sheet3!$G:$CZ,46,0)</f>
        <v>0</v>
      </c>
      <c r="BJ651" s="14">
        <f>VLOOKUP($B651,[2]Sheet3!$G:$CZ,47,0)</f>
        <v>0</v>
      </c>
      <c r="BK651" s="14">
        <f>VLOOKUP($B651,[2]Sheet3!$G:$CZ,48,0)</f>
        <v>0</v>
      </c>
      <c r="BL651" s="14">
        <f>VLOOKUP($B651,[2]Sheet3!$G:$CZ,49,0)</f>
        <v>0</v>
      </c>
      <c r="BM651" s="14">
        <f>VLOOKUP($B651,[2]Sheet3!$G:$CZ,50,0)</f>
        <v>0</v>
      </c>
      <c r="BN651" s="14">
        <f>VLOOKUP($B651,[2]Sheet3!$G:$CZ,51,0)</f>
        <v>0</v>
      </c>
      <c r="BO651" s="14">
        <f>VLOOKUP($B651,[2]Sheet3!$G:$CZ,52,0)</f>
        <v>0</v>
      </c>
      <c r="BP651" s="14">
        <f>VLOOKUP($B651,[2]Sheet3!$G:$CZ,53,0)</f>
        <v>0</v>
      </c>
      <c r="BQ651" s="14">
        <f>VLOOKUP($B651,[2]Sheet3!$G:$CZ,54,0)</f>
        <v>0</v>
      </c>
      <c r="BR651" s="14">
        <f>VLOOKUP($B651,[2]Sheet3!$G:$CZ,55,0)</f>
        <v>0</v>
      </c>
      <c r="BS651" s="14">
        <f>VLOOKUP($B651,[2]Sheet3!$G:$CZ,56,0)</f>
        <v>0</v>
      </c>
      <c r="BT651" s="14">
        <f>VLOOKUP($B651,[2]Sheet3!$G:$CZ,57,0)</f>
        <v>0</v>
      </c>
      <c r="BU651" s="14">
        <f>VLOOKUP($B651,[2]Sheet3!$G:$CZ,58,0)</f>
        <v>0</v>
      </c>
      <c r="BV651" s="14">
        <f>VLOOKUP($B651,[2]Sheet3!$G:$CZ,59,0)</f>
        <v>0</v>
      </c>
      <c r="BW651" s="14">
        <f>VLOOKUP($B651,[2]Sheet3!$G:$CZ,60,0)</f>
        <v>0</v>
      </c>
      <c r="BX651" s="14">
        <f>VLOOKUP($B651,[2]Sheet3!$G:$CZ,61,0)</f>
        <v>0</v>
      </c>
      <c r="BY651" s="14">
        <f>VLOOKUP($B651,[2]Sheet3!$G:$CZ,62,0)</f>
        <v>0</v>
      </c>
      <c r="BZ651" s="14">
        <f>VLOOKUP($B651,[2]Sheet3!$G:$CZ,63,0)</f>
        <v>0</v>
      </c>
      <c r="CA651" s="14">
        <f>VLOOKUP($B651,[2]Sheet3!$G:$CZ,64,0)</f>
        <v>0</v>
      </c>
      <c r="CB651" s="14">
        <f>VLOOKUP($B651,[2]Sheet3!$G:$CZ,65,0)</f>
        <v>0</v>
      </c>
      <c r="CC651" s="14">
        <f>VLOOKUP($B651,[2]Sheet3!$G:$CZ,66,0)</f>
        <v>0</v>
      </c>
      <c r="CD651" s="14">
        <f>VLOOKUP($B651,[2]Sheet3!$G:$CZ,67,0)</f>
        <v>0</v>
      </c>
      <c r="CE651" s="14">
        <f>VLOOKUP($B651,[2]Sheet3!$G:$CZ,68,0)</f>
        <v>0</v>
      </c>
      <c r="CF651" s="14">
        <f>VLOOKUP($B651,[2]Sheet3!$G:$CZ,69,0)</f>
        <v>0</v>
      </c>
      <c r="CG651" s="14">
        <f>VLOOKUP($B651,[2]Sheet3!$G:$CZ,70,0)</f>
        <v>0</v>
      </c>
      <c r="CH651" s="14">
        <f>VLOOKUP($B651,[2]Sheet3!$G:$CZ,71,0)</f>
        <v>0</v>
      </c>
      <c r="CI651" s="14">
        <f>VLOOKUP($B651,[2]Sheet3!$G:$CZ,72,0)</f>
        <v>0</v>
      </c>
      <c r="CJ651" s="14">
        <f>VLOOKUP($B651,[2]Sheet3!$G:$CZ,73,0)</f>
        <v>0</v>
      </c>
      <c r="CK651" s="14">
        <f>VLOOKUP($B651,[2]Sheet3!$G:$CZ,74,0)</f>
        <v>0</v>
      </c>
      <c r="CL651" s="14">
        <f>VLOOKUP($B651,[2]Sheet3!$G:$CZ,75,0)</f>
        <v>0</v>
      </c>
      <c r="CM651" s="14">
        <f>VLOOKUP($B651,[2]Sheet3!$G:$CZ,76,0)</f>
        <v>0</v>
      </c>
      <c r="CN651" s="14">
        <f>VLOOKUP($B651,[2]Sheet3!$G:$CZ,77,0)</f>
        <v>0</v>
      </c>
      <c r="CO651" s="14">
        <f>VLOOKUP($B651,[2]Sheet3!$G:$CZ,78,0)</f>
        <v>0</v>
      </c>
      <c r="CP651" s="14">
        <f>VLOOKUP($B651,[2]Sheet3!$G:$CZ,79,0)</f>
        <v>0</v>
      </c>
      <c r="CQ651" s="14">
        <f>VLOOKUP($B651,[2]Sheet3!$G:$CZ,80,0)</f>
        <v>0</v>
      </c>
      <c r="CR651" s="14">
        <f>VLOOKUP($B651,[2]Sheet3!$G:$CZ,81,0)</f>
        <v>0</v>
      </c>
      <c r="CS651" s="14">
        <f>VLOOKUP($B651,[2]Sheet3!$G:$CZ,82,0)</f>
        <v>0</v>
      </c>
      <c r="CT651" s="14">
        <f>VLOOKUP($B651,[2]Sheet3!$G:$CZ,83,0)</f>
        <v>0</v>
      </c>
      <c r="CU651" s="14">
        <f>VLOOKUP($B651,[2]Sheet3!$G:$CZ,84,0)</f>
        <v>0</v>
      </c>
      <c r="CV651" s="14">
        <f>VLOOKUP($B651,[2]Sheet3!$G:$CZ,85,0)</f>
        <v>0</v>
      </c>
      <c r="CW651" s="14">
        <f>VLOOKUP($B651,[2]Sheet3!$G:$CZ,86,0)</f>
        <v>0</v>
      </c>
      <c r="CX651" s="14">
        <f>VLOOKUP($B651,[2]Sheet3!$G:$CZ,87,0)</f>
        <v>0</v>
      </c>
      <c r="CY651" s="14">
        <f>VLOOKUP($B651,[2]Sheet3!$G:$CZ,88,0)</f>
        <v>0</v>
      </c>
      <c r="CZ651" s="14">
        <f>VLOOKUP($B651,[2]Sheet3!$G:$CZ,89,0)</f>
        <v>0</v>
      </c>
      <c r="DA651" s="14">
        <f>VLOOKUP($B651,[2]Sheet3!$G:$CZ,90,0)</f>
        <v>0</v>
      </c>
      <c r="DB651" s="14">
        <f>VLOOKUP($B651,[2]Sheet3!$G:$CZ,91,0)</f>
        <v>0</v>
      </c>
      <c r="DC651" s="14">
        <f>VLOOKUP($B651,[2]Sheet3!$G:$CZ,92,0)</f>
        <v>0</v>
      </c>
      <c r="DD651" s="14">
        <f>VLOOKUP($B651,[2]Sheet3!$G:$CZ,93,0)</f>
        <v>0</v>
      </c>
      <c r="DE651" s="14">
        <f>VLOOKUP($B651,[2]Sheet3!$G:$CZ,94,0)</f>
        <v>0</v>
      </c>
      <c r="DF651" s="14">
        <f>VLOOKUP($B651,[2]Sheet3!$G:$CZ,95,0)</f>
        <v>0</v>
      </c>
      <c r="DG651" s="14">
        <f>VLOOKUP($B651,[2]Sheet3!$G:$CZ,96,0)</f>
        <v>0</v>
      </c>
      <c r="DH651" s="14">
        <f>VLOOKUP($B651,[2]Sheet3!$G:$CZ,97,0)</f>
        <v>0</v>
      </c>
      <c r="DI651" s="14">
        <f>VLOOKUP($B651,[2]Sheet3!$G:$CZ,98,0)</f>
        <v>0</v>
      </c>
    </row>
    <row r="652" spans="1:113" x14ac:dyDescent="0.3">
      <c r="A652" s="9" t="str">
        <f t="shared" si="32"/>
        <v>SA3134</v>
      </c>
      <c r="B652" s="15" t="s">
        <v>1729</v>
      </c>
      <c r="C652" s="15" t="s">
        <v>1730</v>
      </c>
      <c r="F652" s="7" t="s">
        <v>15</v>
      </c>
      <c r="G652" s="12" t="s">
        <v>4147</v>
      </c>
      <c r="H652" s="12" t="str">
        <f>VLOOKUP($B652,[1]Sheet1!$A:$G,5,0)</f>
        <v>mahmmad.ajar@redingtongroup.com</v>
      </c>
      <c r="I652" s="12" t="str">
        <f>VLOOKUP($B652,[1]Sheet1!$A:$G,7,0)</f>
        <v>vikram.kumar@redingtongroup.com</v>
      </c>
      <c r="J652" s="12" t="s">
        <v>82</v>
      </c>
      <c r="K652" s="7"/>
      <c r="L652" s="7"/>
      <c r="M652" s="8"/>
      <c r="N652" s="7" t="str">
        <f t="shared" si="30"/>
        <v>mahmmad.ajar@redingtongroup.com; vikram.kumar@redingtongroup.com; nilesh.phirke@redingtongroup.com;christopher.joseph@redingtongroup.com</v>
      </c>
      <c r="O652" s="7" t="str">
        <f t="shared" si="31"/>
        <v>SA3134</v>
      </c>
      <c r="P652" s="8" t="s">
        <v>5215</v>
      </c>
      <c r="Q652" s="14">
        <f>VLOOKUP($B652,[2]Sheet3!$G:$CZ,2,0)</f>
        <v>2400299409</v>
      </c>
      <c r="R652" s="14">
        <f>VLOOKUP($B652,[2]Sheet3!$G:$CZ,3,0)</f>
        <v>2400302500</v>
      </c>
      <c r="S652" s="14">
        <f>VLOOKUP($B652,[2]Sheet3!$G:$CZ,4,0)</f>
        <v>0</v>
      </c>
      <c r="T652" s="14">
        <f>VLOOKUP($B652,[2]Sheet3!$G:$CZ,5,0)</f>
        <v>0</v>
      </c>
      <c r="U652" s="14">
        <f>VLOOKUP($B652,[2]Sheet3!$G:$CZ,6,0)</f>
        <v>0</v>
      </c>
      <c r="V652" s="14">
        <f>VLOOKUP($B652,[2]Sheet3!$G:$CZ,7,0)</f>
        <v>0</v>
      </c>
      <c r="W652" s="14">
        <f>VLOOKUP($B652,[2]Sheet3!$G:$CZ,8,0)</f>
        <v>0</v>
      </c>
      <c r="X652" s="14">
        <f>VLOOKUP($B652,[2]Sheet3!$G:$CZ,9,0)</f>
        <v>0</v>
      </c>
      <c r="Y652" s="14">
        <f>VLOOKUP($B652,[2]Sheet3!$G:$CZ,10,0)</f>
        <v>0</v>
      </c>
      <c r="Z652" s="14">
        <f>VLOOKUP($B652,[2]Sheet3!$G:$CZ,11,0)</f>
        <v>0</v>
      </c>
      <c r="AA652" s="14">
        <f>VLOOKUP($B652,[2]Sheet3!$G:$CZ,12,0)</f>
        <v>0</v>
      </c>
      <c r="AB652" s="14">
        <f>VLOOKUP($B652,[2]Sheet3!$G:$CZ,13,0)</f>
        <v>0</v>
      </c>
      <c r="AC652" s="14">
        <f>VLOOKUP($B652,[2]Sheet3!$G:$CZ,14,0)</f>
        <v>0</v>
      </c>
      <c r="AD652" s="14">
        <f>VLOOKUP($B652,[2]Sheet3!$G:$CZ,15,0)</f>
        <v>0</v>
      </c>
      <c r="AE652" s="14">
        <f>VLOOKUP($B652,[2]Sheet3!$G:$CZ,16,0)</f>
        <v>0</v>
      </c>
      <c r="AF652" s="14">
        <f>VLOOKUP($B652,[2]Sheet3!$G:$CZ,17,0)</f>
        <v>0</v>
      </c>
      <c r="AG652" s="14">
        <f>VLOOKUP($B652,[2]Sheet3!$G:$CZ,18,0)</f>
        <v>0</v>
      </c>
      <c r="AH652" s="14">
        <f>VLOOKUP($B652,[2]Sheet3!$G:$CZ,19,0)</f>
        <v>0</v>
      </c>
      <c r="AI652" s="14">
        <f>VLOOKUP($B652,[2]Sheet3!$G:$CZ,20,0)</f>
        <v>0</v>
      </c>
      <c r="AJ652" s="14">
        <f>VLOOKUP($B652,[2]Sheet3!$G:$CZ,21,0)</f>
        <v>0</v>
      </c>
      <c r="AK652" s="14">
        <f>VLOOKUP($B652,[2]Sheet3!$G:$CZ,22,0)</f>
        <v>0</v>
      </c>
      <c r="AL652" s="14">
        <f>VLOOKUP($B652,[2]Sheet3!$G:$CZ,23,0)</f>
        <v>0</v>
      </c>
      <c r="AM652" s="14">
        <f>VLOOKUP($B652,[2]Sheet3!$G:$CZ,24,0)</f>
        <v>0</v>
      </c>
      <c r="AN652" s="14">
        <f>VLOOKUP($B652,[2]Sheet3!$G:$CZ,25,0)</f>
        <v>0</v>
      </c>
      <c r="AO652" s="14">
        <f>VLOOKUP($B652,[2]Sheet3!$G:$CZ,26,0)</f>
        <v>0</v>
      </c>
      <c r="AP652" s="14">
        <f>VLOOKUP($B652,[2]Sheet3!$G:$CZ,27,0)</f>
        <v>0</v>
      </c>
      <c r="AQ652" s="14">
        <f>VLOOKUP($B652,[2]Sheet3!$G:$CZ,28,0)</f>
        <v>0</v>
      </c>
      <c r="AR652" s="14">
        <f>VLOOKUP($B652,[2]Sheet3!$G:$CZ,29,0)</f>
        <v>0</v>
      </c>
      <c r="AS652" s="14">
        <f>VLOOKUP($B652,[2]Sheet3!$G:$CZ,30,0)</f>
        <v>0</v>
      </c>
      <c r="AT652" s="14">
        <f>VLOOKUP($B652,[2]Sheet3!$G:$CZ,31,0)</f>
        <v>0</v>
      </c>
      <c r="AU652" s="14">
        <f>VLOOKUP($B652,[2]Sheet3!$G:$CZ,32,0)</f>
        <v>0</v>
      </c>
      <c r="AV652" s="14">
        <f>VLOOKUP($B652,[2]Sheet3!$G:$CZ,33,0)</f>
        <v>0</v>
      </c>
      <c r="AW652" s="14">
        <f>VLOOKUP($B652,[2]Sheet3!$G:$CZ,34,0)</f>
        <v>0</v>
      </c>
      <c r="AX652" s="14">
        <f>VLOOKUP($B652,[2]Sheet3!$G:$CZ,35,0)</f>
        <v>0</v>
      </c>
      <c r="AY652" s="14">
        <f>VLOOKUP($B652,[2]Sheet3!$G:$CZ,36,0)</f>
        <v>0</v>
      </c>
      <c r="AZ652" s="14">
        <f>VLOOKUP($B652,[2]Sheet3!$G:$CZ,37,0)</f>
        <v>0</v>
      </c>
      <c r="BA652" s="14">
        <f>VLOOKUP($B652,[2]Sheet3!$G:$CZ,38,0)</f>
        <v>0</v>
      </c>
      <c r="BB652" s="14">
        <f>VLOOKUP($B652,[2]Sheet3!$G:$CZ,39,0)</f>
        <v>0</v>
      </c>
      <c r="BC652" s="14">
        <f>VLOOKUP($B652,[2]Sheet3!$G:$CZ,40,0)</f>
        <v>0</v>
      </c>
      <c r="BD652" s="14">
        <f>VLOOKUP($B652,[2]Sheet3!$G:$CZ,41,0)</f>
        <v>0</v>
      </c>
      <c r="BE652" s="14">
        <f>VLOOKUP($B652,[2]Sheet3!$G:$CZ,42,0)</f>
        <v>0</v>
      </c>
      <c r="BF652" s="14">
        <f>VLOOKUP($B652,[2]Sheet3!$G:$CZ,43,0)</f>
        <v>0</v>
      </c>
      <c r="BG652" s="14">
        <f>VLOOKUP($B652,[2]Sheet3!$G:$CZ,44,0)</f>
        <v>0</v>
      </c>
      <c r="BH652" s="14">
        <f>VLOOKUP($B652,[2]Sheet3!$G:$CZ,45,0)</f>
        <v>0</v>
      </c>
      <c r="BI652" s="14">
        <f>VLOOKUP($B652,[2]Sheet3!$G:$CZ,46,0)</f>
        <v>0</v>
      </c>
      <c r="BJ652" s="14">
        <f>VLOOKUP($B652,[2]Sheet3!$G:$CZ,47,0)</f>
        <v>0</v>
      </c>
      <c r="BK652" s="14">
        <f>VLOOKUP($B652,[2]Sheet3!$G:$CZ,48,0)</f>
        <v>0</v>
      </c>
      <c r="BL652" s="14">
        <f>VLOOKUP($B652,[2]Sheet3!$G:$CZ,49,0)</f>
        <v>0</v>
      </c>
      <c r="BM652" s="14">
        <f>VLOOKUP($B652,[2]Sheet3!$G:$CZ,50,0)</f>
        <v>0</v>
      </c>
      <c r="BN652" s="14">
        <f>VLOOKUP($B652,[2]Sheet3!$G:$CZ,51,0)</f>
        <v>0</v>
      </c>
      <c r="BO652" s="14">
        <f>VLOOKUP($B652,[2]Sheet3!$G:$CZ,52,0)</f>
        <v>0</v>
      </c>
      <c r="BP652" s="14">
        <f>VLOOKUP($B652,[2]Sheet3!$G:$CZ,53,0)</f>
        <v>0</v>
      </c>
      <c r="BQ652" s="14">
        <f>VLOOKUP($B652,[2]Sheet3!$G:$CZ,54,0)</f>
        <v>0</v>
      </c>
      <c r="BR652" s="14">
        <f>VLOOKUP($B652,[2]Sheet3!$G:$CZ,55,0)</f>
        <v>0</v>
      </c>
      <c r="BS652" s="14">
        <f>VLOOKUP($B652,[2]Sheet3!$G:$CZ,56,0)</f>
        <v>0</v>
      </c>
      <c r="BT652" s="14">
        <f>VLOOKUP($B652,[2]Sheet3!$G:$CZ,57,0)</f>
        <v>0</v>
      </c>
      <c r="BU652" s="14">
        <f>VLOOKUP($B652,[2]Sheet3!$G:$CZ,58,0)</f>
        <v>0</v>
      </c>
      <c r="BV652" s="14">
        <f>VLOOKUP($B652,[2]Sheet3!$G:$CZ,59,0)</f>
        <v>0</v>
      </c>
      <c r="BW652" s="14">
        <f>VLOOKUP($B652,[2]Sheet3!$G:$CZ,60,0)</f>
        <v>0</v>
      </c>
      <c r="BX652" s="14">
        <f>VLOOKUP($B652,[2]Sheet3!$G:$CZ,61,0)</f>
        <v>0</v>
      </c>
      <c r="BY652" s="14">
        <f>VLOOKUP($B652,[2]Sheet3!$G:$CZ,62,0)</f>
        <v>0</v>
      </c>
      <c r="BZ652" s="14">
        <f>VLOOKUP($B652,[2]Sheet3!$G:$CZ,63,0)</f>
        <v>0</v>
      </c>
      <c r="CA652" s="14">
        <f>VLOOKUP($B652,[2]Sheet3!$G:$CZ,64,0)</f>
        <v>0</v>
      </c>
      <c r="CB652" s="14">
        <f>VLOOKUP($B652,[2]Sheet3!$G:$CZ,65,0)</f>
        <v>0</v>
      </c>
      <c r="CC652" s="14">
        <f>VLOOKUP($B652,[2]Sheet3!$G:$CZ,66,0)</f>
        <v>0</v>
      </c>
      <c r="CD652" s="14">
        <f>VLOOKUP($B652,[2]Sheet3!$G:$CZ,67,0)</f>
        <v>0</v>
      </c>
      <c r="CE652" s="14">
        <f>VLOOKUP($B652,[2]Sheet3!$G:$CZ,68,0)</f>
        <v>0</v>
      </c>
      <c r="CF652" s="14">
        <f>VLOOKUP($B652,[2]Sheet3!$G:$CZ,69,0)</f>
        <v>0</v>
      </c>
      <c r="CG652" s="14">
        <f>VLOOKUP($B652,[2]Sheet3!$G:$CZ,70,0)</f>
        <v>0</v>
      </c>
      <c r="CH652" s="14">
        <f>VLOOKUP($B652,[2]Sheet3!$G:$CZ,71,0)</f>
        <v>0</v>
      </c>
      <c r="CI652" s="14">
        <f>VLOOKUP($B652,[2]Sheet3!$G:$CZ,72,0)</f>
        <v>0</v>
      </c>
      <c r="CJ652" s="14">
        <f>VLOOKUP($B652,[2]Sheet3!$G:$CZ,73,0)</f>
        <v>0</v>
      </c>
      <c r="CK652" s="14">
        <f>VLOOKUP($B652,[2]Sheet3!$G:$CZ,74,0)</f>
        <v>0</v>
      </c>
      <c r="CL652" s="14">
        <f>VLOOKUP($B652,[2]Sheet3!$G:$CZ,75,0)</f>
        <v>0</v>
      </c>
      <c r="CM652" s="14">
        <f>VLOOKUP($B652,[2]Sheet3!$G:$CZ,76,0)</f>
        <v>0</v>
      </c>
      <c r="CN652" s="14">
        <f>VLOOKUP($B652,[2]Sheet3!$G:$CZ,77,0)</f>
        <v>0</v>
      </c>
      <c r="CO652" s="14">
        <f>VLOOKUP($B652,[2]Sheet3!$G:$CZ,78,0)</f>
        <v>0</v>
      </c>
      <c r="CP652" s="14">
        <f>VLOOKUP($B652,[2]Sheet3!$G:$CZ,79,0)</f>
        <v>0</v>
      </c>
      <c r="CQ652" s="14">
        <f>VLOOKUP($B652,[2]Sheet3!$G:$CZ,80,0)</f>
        <v>0</v>
      </c>
      <c r="CR652" s="14">
        <f>VLOOKUP($B652,[2]Sheet3!$G:$CZ,81,0)</f>
        <v>0</v>
      </c>
      <c r="CS652" s="14">
        <f>VLOOKUP($B652,[2]Sheet3!$G:$CZ,82,0)</f>
        <v>0</v>
      </c>
      <c r="CT652" s="14">
        <f>VLOOKUP($B652,[2]Sheet3!$G:$CZ,83,0)</f>
        <v>0</v>
      </c>
      <c r="CU652" s="14">
        <f>VLOOKUP($B652,[2]Sheet3!$G:$CZ,84,0)</f>
        <v>0</v>
      </c>
      <c r="CV652" s="14">
        <f>VLOOKUP($B652,[2]Sheet3!$G:$CZ,85,0)</f>
        <v>0</v>
      </c>
      <c r="CW652" s="14">
        <f>VLOOKUP($B652,[2]Sheet3!$G:$CZ,86,0)</f>
        <v>0</v>
      </c>
      <c r="CX652" s="14">
        <f>VLOOKUP($B652,[2]Sheet3!$G:$CZ,87,0)</f>
        <v>0</v>
      </c>
      <c r="CY652" s="14">
        <f>VLOOKUP($B652,[2]Sheet3!$G:$CZ,88,0)</f>
        <v>0</v>
      </c>
      <c r="CZ652" s="14">
        <f>VLOOKUP($B652,[2]Sheet3!$G:$CZ,89,0)</f>
        <v>0</v>
      </c>
      <c r="DA652" s="14">
        <f>VLOOKUP($B652,[2]Sheet3!$G:$CZ,90,0)</f>
        <v>0</v>
      </c>
      <c r="DB652" s="14">
        <f>VLOOKUP($B652,[2]Sheet3!$G:$CZ,91,0)</f>
        <v>0</v>
      </c>
      <c r="DC652" s="14">
        <f>VLOOKUP($B652,[2]Sheet3!$G:$CZ,92,0)</f>
        <v>0</v>
      </c>
      <c r="DD652" s="14">
        <f>VLOOKUP($B652,[2]Sheet3!$G:$CZ,93,0)</f>
        <v>0</v>
      </c>
      <c r="DE652" s="14">
        <f>VLOOKUP($B652,[2]Sheet3!$G:$CZ,94,0)</f>
        <v>0</v>
      </c>
      <c r="DF652" s="14">
        <f>VLOOKUP($B652,[2]Sheet3!$G:$CZ,95,0)</f>
        <v>0</v>
      </c>
      <c r="DG652" s="14">
        <f>VLOOKUP($B652,[2]Sheet3!$G:$CZ,96,0)</f>
        <v>0</v>
      </c>
      <c r="DH652" s="14">
        <f>VLOOKUP($B652,[2]Sheet3!$G:$CZ,97,0)</f>
        <v>0</v>
      </c>
      <c r="DI652" s="14">
        <f>VLOOKUP($B652,[2]Sheet3!$G:$CZ,98,0)</f>
        <v>0</v>
      </c>
    </row>
    <row r="653" spans="1:113" x14ac:dyDescent="0.3">
      <c r="A653" s="9" t="str">
        <f t="shared" si="32"/>
        <v>N83559</v>
      </c>
      <c r="B653" s="15" t="s">
        <v>1731</v>
      </c>
      <c r="C653" s="15" t="s">
        <v>1732</v>
      </c>
      <c r="F653" s="7" t="s">
        <v>15</v>
      </c>
      <c r="G653" s="12" t="s">
        <v>4148</v>
      </c>
      <c r="H653" s="12" t="str">
        <f>VLOOKUP($B653,[1]Sheet1!$A:$G,5,0)</f>
        <v>himanshu.anand@redingtongroup.com</v>
      </c>
      <c r="I653" s="12" t="str">
        <f>VLOOKUP($B653,[1]Sheet1!$A:$G,7,0)</f>
        <v>jitender.chopra@redingtongroup.com</v>
      </c>
      <c r="J653" s="12" t="s">
        <v>82</v>
      </c>
      <c r="K653" s="7"/>
      <c r="L653" s="7"/>
      <c r="M653" s="8"/>
      <c r="N653" s="7" t="str">
        <f t="shared" si="30"/>
        <v>himanshu.anand@redingtongroup.com; jitender.chopra@redingtongroup.com; nilesh.phirke@redingtongroup.com;christopher.joseph@redingtongroup.com</v>
      </c>
      <c r="O653" s="7" t="str">
        <f t="shared" si="31"/>
        <v>N83559</v>
      </c>
      <c r="P653" s="8" t="s">
        <v>5215</v>
      </c>
      <c r="Q653" s="14">
        <f>VLOOKUP($B653,[2]Sheet3!$G:$CZ,2,0)</f>
        <v>2400303044</v>
      </c>
      <c r="R653" s="14">
        <f>VLOOKUP($B653,[2]Sheet3!$G:$CZ,3,0)</f>
        <v>2400302973</v>
      </c>
      <c r="S653" s="14">
        <f>VLOOKUP($B653,[2]Sheet3!$G:$CZ,4,0)</f>
        <v>2400299807</v>
      </c>
      <c r="T653" s="14">
        <f>VLOOKUP($B653,[2]Sheet3!$G:$CZ,5,0)</f>
        <v>0</v>
      </c>
      <c r="U653" s="14">
        <f>VLOOKUP($B653,[2]Sheet3!$G:$CZ,6,0)</f>
        <v>0</v>
      </c>
      <c r="V653" s="14">
        <f>VLOOKUP($B653,[2]Sheet3!$G:$CZ,7,0)</f>
        <v>0</v>
      </c>
      <c r="W653" s="14">
        <f>VLOOKUP($B653,[2]Sheet3!$G:$CZ,8,0)</f>
        <v>0</v>
      </c>
      <c r="X653" s="14">
        <f>VLOOKUP($B653,[2]Sheet3!$G:$CZ,9,0)</f>
        <v>0</v>
      </c>
      <c r="Y653" s="14">
        <f>VLOOKUP($B653,[2]Sheet3!$G:$CZ,10,0)</f>
        <v>0</v>
      </c>
      <c r="Z653" s="14">
        <f>VLOOKUP($B653,[2]Sheet3!$G:$CZ,11,0)</f>
        <v>0</v>
      </c>
      <c r="AA653" s="14">
        <f>VLOOKUP($B653,[2]Sheet3!$G:$CZ,12,0)</f>
        <v>0</v>
      </c>
      <c r="AB653" s="14">
        <f>VLOOKUP($B653,[2]Sheet3!$G:$CZ,13,0)</f>
        <v>0</v>
      </c>
      <c r="AC653" s="14">
        <f>VLOOKUP($B653,[2]Sheet3!$G:$CZ,14,0)</f>
        <v>0</v>
      </c>
      <c r="AD653" s="14">
        <f>VLOOKUP($B653,[2]Sheet3!$G:$CZ,15,0)</f>
        <v>0</v>
      </c>
      <c r="AE653" s="14">
        <f>VLOOKUP($B653,[2]Sheet3!$G:$CZ,16,0)</f>
        <v>0</v>
      </c>
      <c r="AF653" s="14">
        <f>VLOOKUP($B653,[2]Sheet3!$G:$CZ,17,0)</f>
        <v>0</v>
      </c>
      <c r="AG653" s="14">
        <f>VLOOKUP($B653,[2]Sheet3!$G:$CZ,18,0)</f>
        <v>0</v>
      </c>
      <c r="AH653" s="14">
        <f>VLOOKUP($B653,[2]Sheet3!$G:$CZ,19,0)</f>
        <v>0</v>
      </c>
      <c r="AI653" s="14">
        <f>VLOOKUP($B653,[2]Sheet3!$G:$CZ,20,0)</f>
        <v>0</v>
      </c>
      <c r="AJ653" s="14">
        <f>VLOOKUP($B653,[2]Sheet3!$G:$CZ,21,0)</f>
        <v>0</v>
      </c>
      <c r="AK653" s="14">
        <f>VLOOKUP($B653,[2]Sheet3!$G:$CZ,22,0)</f>
        <v>0</v>
      </c>
      <c r="AL653" s="14">
        <f>VLOOKUP($B653,[2]Sheet3!$G:$CZ,23,0)</f>
        <v>0</v>
      </c>
      <c r="AM653" s="14">
        <f>VLOOKUP($B653,[2]Sheet3!$G:$CZ,24,0)</f>
        <v>0</v>
      </c>
      <c r="AN653" s="14">
        <f>VLOOKUP($B653,[2]Sheet3!$G:$CZ,25,0)</f>
        <v>0</v>
      </c>
      <c r="AO653" s="14">
        <f>VLOOKUP($B653,[2]Sheet3!$G:$CZ,26,0)</f>
        <v>0</v>
      </c>
      <c r="AP653" s="14">
        <f>VLOOKUP($B653,[2]Sheet3!$G:$CZ,27,0)</f>
        <v>0</v>
      </c>
      <c r="AQ653" s="14">
        <f>VLOOKUP($B653,[2]Sheet3!$G:$CZ,28,0)</f>
        <v>0</v>
      </c>
      <c r="AR653" s="14">
        <f>VLOOKUP($B653,[2]Sheet3!$G:$CZ,29,0)</f>
        <v>0</v>
      </c>
      <c r="AS653" s="14">
        <f>VLOOKUP($B653,[2]Sheet3!$G:$CZ,30,0)</f>
        <v>0</v>
      </c>
      <c r="AT653" s="14">
        <f>VLOOKUP($B653,[2]Sheet3!$G:$CZ,31,0)</f>
        <v>0</v>
      </c>
      <c r="AU653" s="14">
        <f>VLOOKUP($B653,[2]Sheet3!$G:$CZ,32,0)</f>
        <v>0</v>
      </c>
      <c r="AV653" s="14">
        <f>VLOOKUP($B653,[2]Sheet3!$G:$CZ,33,0)</f>
        <v>0</v>
      </c>
      <c r="AW653" s="14">
        <f>VLOOKUP($B653,[2]Sheet3!$G:$CZ,34,0)</f>
        <v>0</v>
      </c>
      <c r="AX653" s="14">
        <f>VLOOKUP($B653,[2]Sheet3!$G:$CZ,35,0)</f>
        <v>0</v>
      </c>
      <c r="AY653" s="14">
        <f>VLOOKUP($B653,[2]Sheet3!$G:$CZ,36,0)</f>
        <v>0</v>
      </c>
      <c r="AZ653" s="14">
        <f>VLOOKUP($B653,[2]Sheet3!$G:$CZ,37,0)</f>
        <v>0</v>
      </c>
      <c r="BA653" s="14">
        <f>VLOOKUP($B653,[2]Sheet3!$G:$CZ,38,0)</f>
        <v>0</v>
      </c>
      <c r="BB653" s="14">
        <f>VLOOKUP($B653,[2]Sheet3!$G:$CZ,39,0)</f>
        <v>0</v>
      </c>
      <c r="BC653" s="14">
        <f>VLOOKUP($B653,[2]Sheet3!$G:$CZ,40,0)</f>
        <v>0</v>
      </c>
      <c r="BD653" s="14">
        <f>VLOOKUP($B653,[2]Sheet3!$G:$CZ,41,0)</f>
        <v>0</v>
      </c>
      <c r="BE653" s="14">
        <f>VLOOKUP($B653,[2]Sheet3!$G:$CZ,42,0)</f>
        <v>0</v>
      </c>
      <c r="BF653" s="14">
        <f>VLOOKUP($B653,[2]Sheet3!$G:$CZ,43,0)</f>
        <v>0</v>
      </c>
      <c r="BG653" s="14">
        <f>VLOOKUP($B653,[2]Sheet3!$G:$CZ,44,0)</f>
        <v>0</v>
      </c>
      <c r="BH653" s="14">
        <f>VLOOKUP($B653,[2]Sheet3!$G:$CZ,45,0)</f>
        <v>0</v>
      </c>
      <c r="BI653" s="14">
        <f>VLOOKUP($B653,[2]Sheet3!$G:$CZ,46,0)</f>
        <v>0</v>
      </c>
      <c r="BJ653" s="14">
        <f>VLOOKUP($B653,[2]Sheet3!$G:$CZ,47,0)</f>
        <v>0</v>
      </c>
      <c r="BK653" s="14">
        <f>VLOOKUP($B653,[2]Sheet3!$G:$CZ,48,0)</f>
        <v>0</v>
      </c>
      <c r="BL653" s="14">
        <f>VLOOKUP($B653,[2]Sheet3!$G:$CZ,49,0)</f>
        <v>0</v>
      </c>
      <c r="BM653" s="14">
        <f>VLOOKUP($B653,[2]Sheet3!$G:$CZ,50,0)</f>
        <v>0</v>
      </c>
      <c r="BN653" s="14">
        <f>VLOOKUP($B653,[2]Sheet3!$G:$CZ,51,0)</f>
        <v>0</v>
      </c>
      <c r="BO653" s="14">
        <f>VLOOKUP($B653,[2]Sheet3!$G:$CZ,52,0)</f>
        <v>0</v>
      </c>
      <c r="BP653" s="14">
        <f>VLOOKUP($B653,[2]Sheet3!$G:$CZ,53,0)</f>
        <v>0</v>
      </c>
      <c r="BQ653" s="14">
        <f>VLOOKUP($B653,[2]Sheet3!$G:$CZ,54,0)</f>
        <v>0</v>
      </c>
      <c r="BR653" s="14">
        <f>VLOOKUP($B653,[2]Sheet3!$G:$CZ,55,0)</f>
        <v>0</v>
      </c>
      <c r="BS653" s="14">
        <f>VLOOKUP($B653,[2]Sheet3!$G:$CZ,56,0)</f>
        <v>0</v>
      </c>
      <c r="BT653" s="14">
        <f>VLOOKUP($B653,[2]Sheet3!$G:$CZ,57,0)</f>
        <v>0</v>
      </c>
      <c r="BU653" s="14">
        <f>VLOOKUP($B653,[2]Sheet3!$G:$CZ,58,0)</f>
        <v>0</v>
      </c>
      <c r="BV653" s="14">
        <f>VLOOKUP($B653,[2]Sheet3!$G:$CZ,59,0)</f>
        <v>0</v>
      </c>
      <c r="BW653" s="14">
        <f>VLOOKUP($B653,[2]Sheet3!$G:$CZ,60,0)</f>
        <v>0</v>
      </c>
      <c r="BX653" s="14">
        <f>VLOOKUP($B653,[2]Sheet3!$G:$CZ,61,0)</f>
        <v>0</v>
      </c>
      <c r="BY653" s="14">
        <f>VLOOKUP($B653,[2]Sheet3!$G:$CZ,62,0)</f>
        <v>0</v>
      </c>
      <c r="BZ653" s="14">
        <f>VLOOKUP($B653,[2]Sheet3!$G:$CZ,63,0)</f>
        <v>0</v>
      </c>
      <c r="CA653" s="14">
        <f>VLOOKUP($B653,[2]Sheet3!$G:$CZ,64,0)</f>
        <v>0</v>
      </c>
      <c r="CB653" s="14">
        <f>VLOOKUP($B653,[2]Sheet3!$G:$CZ,65,0)</f>
        <v>0</v>
      </c>
      <c r="CC653" s="14">
        <f>VLOOKUP($B653,[2]Sheet3!$G:$CZ,66,0)</f>
        <v>0</v>
      </c>
      <c r="CD653" s="14">
        <f>VLOOKUP($B653,[2]Sheet3!$G:$CZ,67,0)</f>
        <v>0</v>
      </c>
      <c r="CE653" s="14">
        <f>VLOOKUP($B653,[2]Sheet3!$G:$CZ,68,0)</f>
        <v>0</v>
      </c>
      <c r="CF653" s="14">
        <f>VLOOKUP($B653,[2]Sheet3!$G:$CZ,69,0)</f>
        <v>0</v>
      </c>
      <c r="CG653" s="14">
        <f>VLOOKUP($B653,[2]Sheet3!$G:$CZ,70,0)</f>
        <v>0</v>
      </c>
      <c r="CH653" s="14">
        <f>VLOOKUP($B653,[2]Sheet3!$G:$CZ,71,0)</f>
        <v>0</v>
      </c>
      <c r="CI653" s="14">
        <f>VLOOKUP($B653,[2]Sheet3!$G:$CZ,72,0)</f>
        <v>0</v>
      </c>
      <c r="CJ653" s="14">
        <f>VLOOKUP($B653,[2]Sheet3!$G:$CZ,73,0)</f>
        <v>0</v>
      </c>
      <c r="CK653" s="14">
        <f>VLOOKUP($B653,[2]Sheet3!$G:$CZ,74,0)</f>
        <v>0</v>
      </c>
      <c r="CL653" s="14">
        <f>VLOOKUP($B653,[2]Sheet3!$G:$CZ,75,0)</f>
        <v>0</v>
      </c>
      <c r="CM653" s="14">
        <f>VLOOKUP($B653,[2]Sheet3!$G:$CZ,76,0)</f>
        <v>0</v>
      </c>
      <c r="CN653" s="14">
        <f>VLOOKUP($B653,[2]Sheet3!$G:$CZ,77,0)</f>
        <v>0</v>
      </c>
      <c r="CO653" s="14">
        <f>VLOOKUP($B653,[2]Sheet3!$G:$CZ,78,0)</f>
        <v>0</v>
      </c>
      <c r="CP653" s="14">
        <f>VLOOKUP($B653,[2]Sheet3!$G:$CZ,79,0)</f>
        <v>0</v>
      </c>
      <c r="CQ653" s="14">
        <f>VLOOKUP($B653,[2]Sheet3!$G:$CZ,80,0)</f>
        <v>0</v>
      </c>
      <c r="CR653" s="14">
        <f>VLOOKUP($B653,[2]Sheet3!$G:$CZ,81,0)</f>
        <v>0</v>
      </c>
      <c r="CS653" s="14">
        <f>VLOOKUP($B653,[2]Sheet3!$G:$CZ,82,0)</f>
        <v>0</v>
      </c>
      <c r="CT653" s="14">
        <f>VLOOKUP($B653,[2]Sheet3!$G:$CZ,83,0)</f>
        <v>0</v>
      </c>
      <c r="CU653" s="14">
        <f>VLOOKUP($B653,[2]Sheet3!$G:$CZ,84,0)</f>
        <v>0</v>
      </c>
      <c r="CV653" s="14">
        <f>VLOOKUP($B653,[2]Sheet3!$G:$CZ,85,0)</f>
        <v>0</v>
      </c>
      <c r="CW653" s="14">
        <f>VLOOKUP($B653,[2]Sheet3!$G:$CZ,86,0)</f>
        <v>0</v>
      </c>
      <c r="CX653" s="14">
        <f>VLOOKUP($B653,[2]Sheet3!$G:$CZ,87,0)</f>
        <v>0</v>
      </c>
      <c r="CY653" s="14">
        <f>VLOOKUP($B653,[2]Sheet3!$G:$CZ,88,0)</f>
        <v>0</v>
      </c>
      <c r="CZ653" s="14">
        <f>VLOOKUP($B653,[2]Sheet3!$G:$CZ,89,0)</f>
        <v>0</v>
      </c>
      <c r="DA653" s="14">
        <f>VLOOKUP($B653,[2]Sheet3!$G:$CZ,90,0)</f>
        <v>0</v>
      </c>
      <c r="DB653" s="14">
        <f>VLOOKUP($B653,[2]Sheet3!$G:$CZ,91,0)</f>
        <v>0</v>
      </c>
      <c r="DC653" s="14">
        <f>VLOOKUP($B653,[2]Sheet3!$G:$CZ,92,0)</f>
        <v>0</v>
      </c>
      <c r="DD653" s="14">
        <f>VLOOKUP($B653,[2]Sheet3!$G:$CZ,93,0)</f>
        <v>0</v>
      </c>
      <c r="DE653" s="14">
        <f>VLOOKUP($B653,[2]Sheet3!$G:$CZ,94,0)</f>
        <v>0</v>
      </c>
      <c r="DF653" s="14">
        <f>VLOOKUP($B653,[2]Sheet3!$G:$CZ,95,0)</f>
        <v>0</v>
      </c>
      <c r="DG653" s="14">
        <f>VLOOKUP($B653,[2]Sheet3!$G:$CZ,96,0)</f>
        <v>0</v>
      </c>
      <c r="DH653" s="14">
        <f>VLOOKUP($B653,[2]Sheet3!$G:$CZ,97,0)</f>
        <v>0</v>
      </c>
      <c r="DI653" s="14">
        <f>VLOOKUP($B653,[2]Sheet3!$G:$CZ,98,0)</f>
        <v>0</v>
      </c>
    </row>
    <row r="654" spans="1:113" x14ac:dyDescent="0.3">
      <c r="A654" s="9" t="str">
        <f t="shared" si="32"/>
        <v>N83803</v>
      </c>
      <c r="B654" s="15" t="s">
        <v>1733</v>
      </c>
      <c r="C654" s="15" t="s">
        <v>1734</v>
      </c>
      <c r="F654" s="7" t="s">
        <v>15</v>
      </c>
      <c r="G654" s="12" t="s">
        <v>4149</v>
      </c>
      <c r="H654" s="12" t="str">
        <f>VLOOKUP($B654,[1]Sheet1!$A:$G,5,0)</f>
        <v>anil.sharma@redingtongroup.com</v>
      </c>
      <c r="I654" s="12" t="str">
        <f>VLOOKUP($B654,[1]Sheet1!$A:$G,7,0)</f>
        <v>jitender.chopra@redingtongroup.com</v>
      </c>
      <c r="J654" s="12" t="s">
        <v>82</v>
      </c>
      <c r="K654" s="7"/>
      <c r="L654" s="7"/>
      <c r="M654" s="8"/>
      <c r="N654" s="7" t="str">
        <f t="shared" si="30"/>
        <v>anil.sharma@redingtongroup.com; jitender.chopra@redingtongroup.com; nilesh.phirke@redingtongroup.com;christopher.joseph@redingtongroup.com</v>
      </c>
      <c r="O654" s="7" t="str">
        <f t="shared" si="31"/>
        <v>N83803</v>
      </c>
      <c r="P654" s="8" t="s">
        <v>5215</v>
      </c>
      <c r="Q654" s="14">
        <f>VLOOKUP($B654,[2]Sheet3!$G:$CZ,2,0)</f>
        <v>2400300531</v>
      </c>
      <c r="R654" s="14">
        <f>VLOOKUP($B654,[2]Sheet3!$G:$CZ,3,0)</f>
        <v>2400299776</v>
      </c>
      <c r="S654" s="14">
        <f>VLOOKUP($B654,[2]Sheet3!$G:$CZ,4,0)</f>
        <v>0</v>
      </c>
      <c r="T654" s="14">
        <f>VLOOKUP($B654,[2]Sheet3!$G:$CZ,5,0)</f>
        <v>0</v>
      </c>
      <c r="U654" s="14">
        <f>VLOOKUP($B654,[2]Sheet3!$G:$CZ,6,0)</f>
        <v>0</v>
      </c>
      <c r="V654" s="14">
        <f>VLOOKUP($B654,[2]Sheet3!$G:$CZ,7,0)</f>
        <v>0</v>
      </c>
      <c r="W654" s="14">
        <f>VLOOKUP($B654,[2]Sheet3!$G:$CZ,8,0)</f>
        <v>0</v>
      </c>
      <c r="X654" s="14">
        <f>VLOOKUP($B654,[2]Sheet3!$G:$CZ,9,0)</f>
        <v>0</v>
      </c>
      <c r="Y654" s="14">
        <f>VLOOKUP($B654,[2]Sheet3!$G:$CZ,10,0)</f>
        <v>0</v>
      </c>
      <c r="Z654" s="14">
        <f>VLOOKUP($B654,[2]Sheet3!$G:$CZ,11,0)</f>
        <v>0</v>
      </c>
      <c r="AA654" s="14">
        <f>VLOOKUP($B654,[2]Sheet3!$G:$CZ,12,0)</f>
        <v>0</v>
      </c>
      <c r="AB654" s="14">
        <f>VLOOKUP($B654,[2]Sheet3!$G:$CZ,13,0)</f>
        <v>0</v>
      </c>
      <c r="AC654" s="14">
        <f>VLOOKUP($B654,[2]Sheet3!$G:$CZ,14,0)</f>
        <v>0</v>
      </c>
      <c r="AD654" s="14">
        <f>VLOOKUP($B654,[2]Sheet3!$G:$CZ,15,0)</f>
        <v>0</v>
      </c>
      <c r="AE654" s="14">
        <f>VLOOKUP($B654,[2]Sheet3!$G:$CZ,16,0)</f>
        <v>0</v>
      </c>
      <c r="AF654" s="14">
        <f>VLOOKUP($B654,[2]Sheet3!$G:$CZ,17,0)</f>
        <v>0</v>
      </c>
      <c r="AG654" s="14">
        <f>VLOOKUP($B654,[2]Sheet3!$G:$CZ,18,0)</f>
        <v>0</v>
      </c>
      <c r="AH654" s="14">
        <f>VLOOKUP($B654,[2]Sheet3!$G:$CZ,19,0)</f>
        <v>0</v>
      </c>
      <c r="AI654" s="14">
        <f>VLOOKUP($B654,[2]Sheet3!$G:$CZ,20,0)</f>
        <v>0</v>
      </c>
      <c r="AJ654" s="14">
        <f>VLOOKUP($B654,[2]Sheet3!$G:$CZ,21,0)</f>
        <v>0</v>
      </c>
      <c r="AK654" s="14">
        <f>VLOOKUP($B654,[2]Sheet3!$G:$CZ,22,0)</f>
        <v>0</v>
      </c>
      <c r="AL654" s="14">
        <f>VLOOKUP($B654,[2]Sheet3!$G:$CZ,23,0)</f>
        <v>0</v>
      </c>
      <c r="AM654" s="14">
        <f>VLOOKUP($B654,[2]Sheet3!$G:$CZ,24,0)</f>
        <v>0</v>
      </c>
      <c r="AN654" s="14">
        <f>VLOOKUP($B654,[2]Sheet3!$G:$CZ,25,0)</f>
        <v>0</v>
      </c>
      <c r="AO654" s="14">
        <f>VLOOKUP($B654,[2]Sheet3!$G:$CZ,26,0)</f>
        <v>0</v>
      </c>
      <c r="AP654" s="14">
        <f>VLOOKUP($B654,[2]Sheet3!$G:$CZ,27,0)</f>
        <v>0</v>
      </c>
      <c r="AQ654" s="14">
        <f>VLOOKUP($B654,[2]Sheet3!$G:$CZ,28,0)</f>
        <v>0</v>
      </c>
      <c r="AR654" s="14">
        <f>VLOOKUP($B654,[2]Sheet3!$G:$CZ,29,0)</f>
        <v>0</v>
      </c>
      <c r="AS654" s="14">
        <f>VLOOKUP($B654,[2]Sheet3!$G:$CZ,30,0)</f>
        <v>0</v>
      </c>
      <c r="AT654" s="14">
        <f>VLOOKUP($B654,[2]Sheet3!$G:$CZ,31,0)</f>
        <v>0</v>
      </c>
      <c r="AU654" s="14">
        <f>VLOOKUP($B654,[2]Sheet3!$G:$CZ,32,0)</f>
        <v>0</v>
      </c>
      <c r="AV654" s="14">
        <f>VLOOKUP($B654,[2]Sheet3!$G:$CZ,33,0)</f>
        <v>0</v>
      </c>
      <c r="AW654" s="14">
        <f>VLOOKUP($B654,[2]Sheet3!$G:$CZ,34,0)</f>
        <v>0</v>
      </c>
      <c r="AX654" s="14">
        <f>VLOOKUP($B654,[2]Sheet3!$G:$CZ,35,0)</f>
        <v>0</v>
      </c>
      <c r="AY654" s="14">
        <f>VLOOKUP($B654,[2]Sheet3!$G:$CZ,36,0)</f>
        <v>0</v>
      </c>
      <c r="AZ654" s="14">
        <f>VLOOKUP($B654,[2]Sheet3!$G:$CZ,37,0)</f>
        <v>0</v>
      </c>
      <c r="BA654" s="14">
        <f>VLOOKUP($B654,[2]Sheet3!$G:$CZ,38,0)</f>
        <v>0</v>
      </c>
      <c r="BB654" s="14">
        <f>VLOOKUP($B654,[2]Sheet3!$G:$CZ,39,0)</f>
        <v>0</v>
      </c>
      <c r="BC654" s="14">
        <f>VLOOKUP($B654,[2]Sheet3!$G:$CZ,40,0)</f>
        <v>0</v>
      </c>
      <c r="BD654" s="14">
        <f>VLOOKUP($B654,[2]Sheet3!$G:$CZ,41,0)</f>
        <v>0</v>
      </c>
      <c r="BE654" s="14">
        <f>VLOOKUP($B654,[2]Sheet3!$G:$CZ,42,0)</f>
        <v>0</v>
      </c>
      <c r="BF654" s="14">
        <f>VLOOKUP($B654,[2]Sheet3!$G:$CZ,43,0)</f>
        <v>0</v>
      </c>
      <c r="BG654" s="14">
        <f>VLOOKUP($B654,[2]Sheet3!$G:$CZ,44,0)</f>
        <v>0</v>
      </c>
      <c r="BH654" s="14">
        <f>VLOOKUP($B654,[2]Sheet3!$G:$CZ,45,0)</f>
        <v>0</v>
      </c>
      <c r="BI654" s="14">
        <f>VLOOKUP($B654,[2]Sheet3!$G:$CZ,46,0)</f>
        <v>0</v>
      </c>
      <c r="BJ654" s="14">
        <f>VLOOKUP($B654,[2]Sheet3!$G:$CZ,47,0)</f>
        <v>0</v>
      </c>
      <c r="BK654" s="14">
        <f>VLOOKUP($B654,[2]Sheet3!$G:$CZ,48,0)</f>
        <v>0</v>
      </c>
      <c r="BL654" s="14">
        <f>VLOOKUP($B654,[2]Sheet3!$G:$CZ,49,0)</f>
        <v>0</v>
      </c>
      <c r="BM654" s="14">
        <f>VLOOKUP($B654,[2]Sheet3!$G:$CZ,50,0)</f>
        <v>0</v>
      </c>
      <c r="BN654" s="14">
        <f>VLOOKUP($B654,[2]Sheet3!$G:$CZ,51,0)</f>
        <v>0</v>
      </c>
      <c r="BO654" s="14">
        <f>VLOOKUP($B654,[2]Sheet3!$G:$CZ,52,0)</f>
        <v>0</v>
      </c>
      <c r="BP654" s="14">
        <f>VLOOKUP($B654,[2]Sheet3!$G:$CZ,53,0)</f>
        <v>0</v>
      </c>
      <c r="BQ654" s="14">
        <f>VLOOKUP($B654,[2]Sheet3!$G:$CZ,54,0)</f>
        <v>0</v>
      </c>
      <c r="BR654" s="14">
        <f>VLOOKUP($B654,[2]Sheet3!$G:$CZ,55,0)</f>
        <v>0</v>
      </c>
      <c r="BS654" s="14">
        <f>VLOOKUP($B654,[2]Sheet3!$G:$CZ,56,0)</f>
        <v>0</v>
      </c>
      <c r="BT654" s="14">
        <f>VLOOKUP($B654,[2]Sheet3!$G:$CZ,57,0)</f>
        <v>0</v>
      </c>
      <c r="BU654" s="14">
        <f>VLOOKUP($B654,[2]Sheet3!$G:$CZ,58,0)</f>
        <v>0</v>
      </c>
      <c r="BV654" s="14">
        <f>VLOOKUP($B654,[2]Sheet3!$G:$CZ,59,0)</f>
        <v>0</v>
      </c>
      <c r="BW654" s="14">
        <f>VLOOKUP($B654,[2]Sheet3!$G:$CZ,60,0)</f>
        <v>0</v>
      </c>
      <c r="BX654" s="14">
        <f>VLOOKUP($B654,[2]Sheet3!$G:$CZ,61,0)</f>
        <v>0</v>
      </c>
      <c r="BY654" s="14">
        <f>VLOOKUP($B654,[2]Sheet3!$G:$CZ,62,0)</f>
        <v>0</v>
      </c>
      <c r="BZ654" s="14">
        <f>VLOOKUP($B654,[2]Sheet3!$G:$CZ,63,0)</f>
        <v>0</v>
      </c>
      <c r="CA654" s="14">
        <f>VLOOKUP($B654,[2]Sheet3!$G:$CZ,64,0)</f>
        <v>0</v>
      </c>
      <c r="CB654" s="14">
        <f>VLOOKUP($B654,[2]Sheet3!$G:$CZ,65,0)</f>
        <v>0</v>
      </c>
      <c r="CC654" s="14">
        <f>VLOOKUP($B654,[2]Sheet3!$G:$CZ,66,0)</f>
        <v>0</v>
      </c>
      <c r="CD654" s="14">
        <f>VLOOKUP($B654,[2]Sheet3!$G:$CZ,67,0)</f>
        <v>0</v>
      </c>
      <c r="CE654" s="14">
        <f>VLOOKUP($B654,[2]Sheet3!$G:$CZ,68,0)</f>
        <v>0</v>
      </c>
      <c r="CF654" s="14">
        <f>VLOOKUP($B654,[2]Sheet3!$G:$CZ,69,0)</f>
        <v>0</v>
      </c>
      <c r="CG654" s="14">
        <f>VLOOKUP($B654,[2]Sheet3!$G:$CZ,70,0)</f>
        <v>0</v>
      </c>
      <c r="CH654" s="14">
        <f>VLOOKUP($B654,[2]Sheet3!$G:$CZ,71,0)</f>
        <v>0</v>
      </c>
      <c r="CI654" s="14">
        <f>VLOOKUP($B654,[2]Sheet3!$G:$CZ,72,0)</f>
        <v>0</v>
      </c>
      <c r="CJ654" s="14">
        <f>VLOOKUP($B654,[2]Sheet3!$G:$CZ,73,0)</f>
        <v>0</v>
      </c>
      <c r="CK654" s="14">
        <f>VLOOKUP($B654,[2]Sheet3!$G:$CZ,74,0)</f>
        <v>0</v>
      </c>
      <c r="CL654" s="14">
        <f>VLOOKUP($B654,[2]Sheet3!$G:$CZ,75,0)</f>
        <v>0</v>
      </c>
      <c r="CM654" s="14">
        <f>VLOOKUP($B654,[2]Sheet3!$G:$CZ,76,0)</f>
        <v>0</v>
      </c>
      <c r="CN654" s="14">
        <f>VLOOKUP($B654,[2]Sheet3!$G:$CZ,77,0)</f>
        <v>0</v>
      </c>
      <c r="CO654" s="14">
        <f>VLOOKUP($B654,[2]Sheet3!$G:$CZ,78,0)</f>
        <v>0</v>
      </c>
      <c r="CP654" s="14">
        <f>VLOOKUP($B654,[2]Sheet3!$G:$CZ,79,0)</f>
        <v>0</v>
      </c>
      <c r="CQ654" s="14">
        <f>VLOOKUP($B654,[2]Sheet3!$G:$CZ,80,0)</f>
        <v>0</v>
      </c>
      <c r="CR654" s="14">
        <f>VLOOKUP($B654,[2]Sheet3!$G:$CZ,81,0)</f>
        <v>0</v>
      </c>
      <c r="CS654" s="14">
        <f>VLOOKUP($B654,[2]Sheet3!$G:$CZ,82,0)</f>
        <v>0</v>
      </c>
      <c r="CT654" s="14">
        <f>VLOOKUP($B654,[2]Sheet3!$G:$CZ,83,0)</f>
        <v>0</v>
      </c>
      <c r="CU654" s="14">
        <f>VLOOKUP($B654,[2]Sheet3!$G:$CZ,84,0)</f>
        <v>0</v>
      </c>
      <c r="CV654" s="14">
        <f>VLOOKUP($B654,[2]Sheet3!$G:$CZ,85,0)</f>
        <v>0</v>
      </c>
      <c r="CW654" s="14">
        <f>VLOOKUP($B654,[2]Sheet3!$G:$CZ,86,0)</f>
        <v>0</v>
      </c>
      <c r="CX654" s="14">
        <f>VLOOKUP($B654,[2]Sheet3!$G:$CZ,87,0)</f>
        <v>0</v>
      </c>
      <c r="CY654" s="14">
        <f>VLOOKUP($B654,[2]Sheet3!$G:$CZ,88,0)</f>
        <v>0</v>
      </c>
      <c r="CZ654" s="14">
        <f>VLOOKUP($B654,[2]Sheet3!$G:$CZ,89,0)</f>
        <v>0</v>
      </c>
      <c r="DA654" s="14">
        <f>VLOOKUP($B654,[2]Sheet3!$G:$CZ,90,0)</f>
        <v>0</v>
      </c>
      <c r="DB654" s="14">
        <f>VLOOKUP($B654,[2]Sheet3!$G:$CZ,91,0)</f>
        <v>0</v>
      </c>
      <c r="DC654" s="14">
        <f>VLOOKUP($B654,[2]Sheet3!$G:$CZ,92,0)</f>
        <v>0</v>
      </c>
      <c r="DD654" s="14">
        <f>VLOOKUP($B654,[2]Sheet3!$G:$CZ,93,0)</f>
        <v>0</v>
      </c>
      <c r="DE654" s="14">
        <f>VLOOKUP($B654,[2]Sheet3!$G:$CZ,94,0)</f>
        <v>0</v>
      </c>
      <c r="DF654" s="14">
        <f>VLOOKUP($B654,[2]Sheet3!$G:$CZ,95,0)</f>
        <v>0</v>
      </c>
      <c r="DG654" s="14">
        <f>VLOOKUP($B654,[2]Sheet3!$G:$CZ,96,0)</f>
        <v>0</v>
      </c>
      <c r="DH654" s="14">
        <f>VLOOKUP($B654,[2]Sheet3!$G:$CZ,97,0)</f>
        <v>0</v>
      </c>
      <c r="DI654" s="14">
        <f>VLOOKUP($B654,[2]Sheet3!$G:$CZ,98,0)</f>
        <v>0</v>
      </c>
    </row>
    <row r="655" spans="1:113" x14ac:dyDescent="0.3">
      <c r="A655" s="9" t="str">
        <f t="shared" si="32"/>
        <v>S34723</v>
      </c>
      <c r="B655" s="15" t="s">
        <v>1735</v>
      </c>
      <c r="C655" s="15" t="s">
        <v>1736</v>
      </c>
      <c r="F655" s="7" t="s">
        <v>15</v>
      </c>
      <c r="G655" s="12" t="s">
        <v>4150</v>
      </c>
      <c r="H655" s="12" t="str">
        <f>VLOOKUP($B655,[1]Sheet1!$A:$G,5,0)</f>
        <v>suresh.skg@redingtongroup.com</v>
      </c>
      <c r="I655" s="12" t="str">
        <f>VLOOKUP($B655,[1]Sheet1!$A:$G,7,0)</f>
        <v>yogesh.ganesh@redingtongroup.com</v>
      </c>
      <c r="J655" s="12" t="s">
        <v>82</v>
      </c>
      <c r="K655" s="7"/>
      <c r="L655" s="7"/>
      <c r="M655" s="8"/>
      <c r="N655" s="7" t="str">
        <f t="shared" si="30"/>
        <v>suresh.skg@redingtongroup.com; yogesh.ganesh@redingtongroup.com; nilesh.phirke@redingtongroup.com;christopher.joseph@redingtongroup.com</v>
      </c>
      <c r="O655" s="7" t="str">
        <f t="shared" si="31"/>
        <v>S34723</v>
      </c>
      <c r="P655" s="8" t="s">
        <v>5215</v>
      </c>
      <c r="Q655" s="14">
        <f>VLOOKUP($B655,[2]Sheet3!$G:$CZ,2,0)</f>
        <v>2400306338</v>
      </c>
      <c r="R655" s="14">
        <f>VLOOKUP($B655,[2]Sheet3!$G:$CZ,3,0)</f>
        <v>0</v>
      </c>
      <c r="S655" s="14">
        <f>VLOOKUP($B655,[2]Sheet3!$G:$CZ,4,0)</f>
        <v>0</v>
      </c>
      <c r="T655" s="14">
        <f>VLOOKUP($B655,[2]Sheet3!$G:$CZ,5,0)</f>
        <v>0</v>
      </c>
      <c r="U655" s="14">
        <f>VLOOKUP($B655,[2]Sheet3!$G:$CZ,6,0)</f>
        <v>0</v>
      </c>
      <c r="V655" s="14">
        <f>VLOOKUP($B655,[2]Sheet3!$G:$CZ,7,0)</f>
        <v>0</v>
      </c>
      <c r="W655" s="14">
        <f>VLOOKUP($B655,[2]Sheet3!$G:$CZ,8,0)</f>
        <v>0</v>
      </c>
      <c r="X655" s="14">
        <f>VLOOKUP($B655,[2]Sheet3!$G:$CZ,9,0)</f>
        <v>0</v>
      </c>
      <c r="Y655" s="14">
        <f>VLOOKUP($B655,[2]Sheet3!$G:$CZ,10,0)</f>
        <v>0</v>
      </c>
      <c r="Z655" s="14">
        <f>VLOOKUP($B655,[2]Sheet3!$G:$CZ,11,0)</f>
        <v>0</v>
      </c>
      <c r="AA655" s="14">
        <f>VLOOKUP($B655,[2]Sheet3!$G:$CZ,12,0)</f>
        <v>0</v>
      </c>
      <c r="AB655" s="14">
        <f>VLOOKUP($B655,[2]Sheet3!$G:$CZ,13,0)</f>
        <v>0</v>
      </c>
      <c r="AC655" s="14">
        <f>VLOOKUP($B655,[2]Sheet3!$G:$CZ,14,0)</f>
        <v>0</v>
      </c>
      <c r="AD655" s="14">
        <f>VLOOKUP($B655,[2]Sheet3!$G:$CZ,15,0)</f>
        <v>0</v>
      </c>
      <c r="AE655" s="14">
        <f>VLOOKUP($B655,[2]Sheet3!$G:$CZ,16,0)</f>
        <v>0</v>
      </c>
      <c r="AF655" s="14">
        <f>VLOOKUP($B655,[2]Sheet3!$G:$CZ,17,0)</f>
        <v>0</v>
      </c>
      <c r="AG655" s="14">
        <f>VLOOKUP($B655,[2]Sheet3!$G:$CZ,18,0)</f>
        <v>0</v>
      </c>
      <c r="AH655" s="14">
        <f>VLOOKUP($B655,[2]Sheet3!$G:$CZ,19,0)</f>
        <v>0</v>
      </c>
      <c r="AI655" s="14">
        <f>VLOOKUP($B655,[2]Sheet3!$G:$CZ,20,0)</f>
        <v>0</v>
      </c>
      <c r="AJ655" s="14">
        <f>VLOOKUP($B655,[2]Sheet3!$G:$CZ,21,0)</f>
        <v>0</v>
      </c>
      <c r="AK655" s="14">
        <f>VLOOKUP($B655,[2]Sheet3!$G:$CZ,22,0)</f>
        <v>0</v>
      </c>
      <c r="AL655" s="14">
        <f>VLOOKUP($B655,[2]Sheet3!$G:$CZ,23,0)</f>
        <v>0</v>
      </c>
      <c r="AM655" s="14">
        <f>VLOOKUP($B655,[2]Sheet3!$G:$CZ,24,0)</f>
        <v>0</v>
      </c>
      <c r="AN655" s="14">
        <f>VLOOKUP($B655,[2]Sheet3!$G:$CZ,25,0)</f>
        <v>0</v>
      </c>
      <c r="AO655" s="14">
        <f>VLOOKUP($B655,[2]Sheet3!$G:$CZ,26,0)</f>
        <v>0</v>
      </c>
      <c r="AP655" s="14">
        <f>VLOOKUP($B655,[2]Sheet3!$G:$CZ,27,0)</f>
        <v>0</v>
      </c>
      <c r="AQ655" s="14">
        <f>VLOOKUP($B655,[2]Sheet3!$G:$CZ,28,0)</f>
        <v>0</v>
      </c>
      <c r="AR655" s="14">
        <f>VLOOKUP($B655,[2]Sheet3!$G:$CZ,29,0)</f>
        <v>0</v>
      </c>
      <c r="AS655" s="14">
        <f>VLOOKUP($B655,[2]Sheet3!$G:$CZ,30,0)</f>
        <v>0</v>
      </c>
      <c r="AT655" s="14">
        <f>VLOOKUP($B655,[2]Sheet3!$G:$CZ,31,0)</f>
        <v>0</v>
      </c>
      <c r="AU655" s="14">
        <f>VLOOKUP($B655,[2]Sheet3!$G:$CZ,32,0)</f>
        <v>0</v>
      </c>
      <c r="AV655" s="14">
        <f>VLOOKUP($B655,[2]Sheet3!$G:$CZ,33,0)</f>
        <v>0</v>
      </c>
      <c r="AW655" s="14">
        <f>VLOOKUP($B655,[2]Sheet3!$G:$CZ,34,0)</f>
        <v>0</v>
      </c>
      <c r="AX655" s="14">
        <f>VLOOKUP($B655,[2]Sheet3!$G:$CZ,35,0)</f>
        <v>0</v>
      </c>
      <c r="AY655" s="14">
        <f>VLOOKUP($B655,[2]Sheet3!$G:$CZ,36,0)</f>
        <v>0</v>
      </c>
      <c r="AZ655" s="14">
        <f>VLOOKUP($B655,[2]Sheet3!$G:$CZ,37,0)</f>
        <v>0</v>
      </c>
      <c r="BA655" s="14">
        <f>VLOOKUP($B655,[2]Sheet3!$G:$CZ,38,0)</f>
        <v>0</v>
      </c>
      <c r="BB655" s="14">
        <f>VLOOKUP($B655,[2]Sheet3!$G:$CZ,39,0)</f>
        <v>0</v>
      </c>
      <c r="BC655" s="14">
        <f>VLOOKUP($B655,[2]Sheet3!$G:$CZ,40,0)</f>
        <v>0</v>
      </c>
      <c r="BD655" s="14">
        <f>VLOOKUP($B655,[2]Sheet3!$G:$CZ,41,0)</f>
        <v>0</v>
      </c>
      <c r="BE655" s="14">
        <f>VLOOKUP($B655,[2]Sheet3!$G:$CZ,42,0)</f>
        <v>0</v>
      </c>
      <c r="BF655" s="14">
        <f>VLOOKUP($B655,[2]Sheet3!$G:$CZ,43,0)</f>
        <v>0</v>
      </c>
      <c r="BG655" s="14">
        <f>VLOOKUP($B655,[2]Sheet3!$G:$CZ,44,0)</f>
        <v>0</v>
      </c>
      <c r="BH655" s="14">
        <f>VLOOKUP($B655,[2]Sheet3!$G:$CZ,45,0)</f>
        <v>0</v>
      </c>
      <c r="BI655" s="14">
        <f>VLOOKUP($B655,[2]Sheet3!$G:$CZ,46,0)</f>
        <v>0</v>
      </c>
      <c r="BJ655" s="14">
        <f>VLOOKUP($B655,[2]Sheet3!$G:$CZ,47,0)</f>
        <v>0</v>
      </c>
      <c r="BK655" s="14">
        <f>VLOOKUP($B655,[2]Sheet3!$G:$CZ,48,0)</f>
        <v>0</v>
      </c>
      <c r="BL655" s="14">
        <f>VLOOKUP($B655,[2]Sheet3!$G:$CZ,49,0)</f>
        <v>0</v>
      </c>
      <c r="BM655" s="14">
        <f>VLOOKUP($B655,[2]Sheet3!$G:$CZ,50,0)</f>
        <v>0</v>
      </c>
      <c r="BN655" s="14">
        <f>VLOOKUP($B655,[2]Sheet3!$G:$CZ,51,0)</f>
        <v>0</v>
      </c>
      <c r="BO655" s="14">
        <f>VLOOKUP($B655,[2]Sheet3!$G:$CZ,52,0)</f>
        <v>0</v>
      </c>
      <c r="BP655" s="14">
        <f>VLOOKUP($B655,[2]Sheet3!$G:$CZ,53,0)</f>
        <v>0</v>
      </c>
      <c r="BQ655" s="14">
        <f>VLOOKUP($B655,[2]Sheet3!$G:$CZ,54,0)</f>
        <v>0</v>
      </c>
      <c r="BR655" s="14">
        <f>VLOOKUP($B655,[2]Sheet3!$G:$CZ,55,0)</f>
        <v>0</v>
      </c>
      <c r="BS655" s="14">
        <f>VLOOKUP($B655,[2]Sheet3!$G:$CZ,56,0)</f>
        <v>0</v>
      </c>
      <c r="BT655" s="14">
        <f>VLOOKUP($B655,[2]Sheet3!$G:$CZ,57,0)</f>
        <v>0</v>
      </c>
      <c r="BU655" s="14">
        <f>VLOOKUP($B655,[2]Sheet3!$G:$CZ,58,0)</f>
        <v>0</v>
      </c>
      <c r="BV655" s="14">
        <f>VLOOKUP($B655,[2]Sheet3!$G:$CZ,59,0)</f>
        <v>0</v>
      </c>
      <c r="BW655" s="14">
        <f>VLOOKUP($B655,[2]Sheet3!$G:$CZ,60,0)</f>
        <v>0</v>
      </c>
      <c r="BX655" s="14">
        <f>VLOOKUP($B655,[2]Sheet3!$G:$CZ,61,0)</f>
        <v>0</v>
      </c>
      <c r="BY655" s="14">
        <f>VLOOKUP($B655,[2]Sheet3!$G:$CZ,62,0)</f>
        <v>0</v>
      </c>
      <c r="BZ655" s="14">
        <f>VLOOKUP($B655,[2]Sheet3!$G:$CZ,63,0)</f>
        <v>0</v>
      </c>
      <c r="CA655" s="14">
        <f>VLOOKUP($B655,[2]Sheet3!$G:$CZ,64,0)</f>
        <v>0</v>
      </c>
      <c r="CB655" s="14">
        <f>VLOOKUP($B655,[2]Sheet3!$G:$CZ,65,0)</f>
        <v>0</v>
      </c>
      <c r="CC655" s="14">
        <f>VLOOKUP($B655,[2]Sheet3!$G:$CZ,66,0)</f>
        <v>0</v>
      </c>
      <c r="CD655" s="14">
        <f>VLOOKUP($B655,[2]Sheet3!$G:$CZ,67,0)</f>
        <v>0</v>
      </c>
      <c r="CE655" s="14">
        <f>VLOOKUP($B655,[2]Sheet3!$G:$CZ,68,0)</f>
        <v>0</v>
      </c>
      <c r="CF655" s="14">
        <f>VLOOKUP($B655,[2]Sheet3!$G:$CZ,69,0)</f>
        <v>0</v>
      </c>
      <c r="CG655" s="14">
        <f>VLOOKUP($B655,[2]Sheet3!$G:$CZ,70,0)</f>
        <v>0</v>
      </c>
      <c r="CH655" s="14">
        <f>VLOOKUP($B655,[2]Sheet3!$G:$CZ,71,0)</f>
        <v>0</v>
      </c>
      <c r="CI655" s="14">
        <f>VLOOKUP($B655,[2]Sheet3!$G:$CZ,72,0)</f>
        <v>0</v>
      </c>
      <c r="CJ655" s="14">
        <f>VLOOKUP($B655,[2]Sheet3!$G:$CZ,73,0)</f>
        <v>0</v>
      </c>
      <c r="CK655" s="14">
        <f>VLOOKUP($B655,[2]Sheet3!$G:$CZ,74,0)</f>
        <v>0</v>
      </c>
      <c r="CL655" s="14">
        <f>VLOOKUP($B655,[2]Sheet3!$G:$CZ,75,0)</f>
        <v>0</v>
      </c>
      <c r="CM655" s="14">
        <f>VLOOKUP($B655,[2]Sheet3!$G:$CZ,76,0)</f>
        <v>0</v>
      </c>
      <c r="CN655" s="14">
        <f>VLOOKUP($B655,[2]Sheet3!$G:$CZ,77,0)</f>
        <v>0</v>
      </c>
      <c r="CO655" s="14">
        <f>VLOOKUP($B655,[2]Sheet3!$G:$CZ,78,0)</f>
        <v>0</v>
      </c>
      <c r="CP655" s="14">
        <f>VLOOKUP($B655,[2]Sheet3!$G:$CZ,79,0)</f>
        <v>0</v>
      </c>
      <c r="CQ655" s="14">
        <f>VLOOKUP($B655,[2]Sheet3!$G:$CZ,80,0)</f>
        <v>0</v>
      </c>
      <c r="CR655" s="14">
        <f>VLOOKUP($B655,[2]Sheet3!$G:$CZ,81,0)</f>
        <v>0</v>
      </c>
      <c r="CS655" s="14">
        <f>VLOOKUP($B655,[2]Sheet3!$G:$CZ,82,0)</f>
        <v>0</v>
      </c>
      <c r="CT655" s="14">
        <f>VLOOKUP($B655,[2]Sheet3!$G:$CZ,83,0)</f>
        <v>0</v>
      </c>
      <c r="CU655" s="14">
        <f>VLOOKUP($B655,[2]Sheet3!$G:$CZ,84,0)</f>
        <v>0</v>
      </c>
      <c r="CV655" s="14">
        <f>VLOOKUP($B655,[2]Sheet3!$G:$CZ,85,0)</f>
        <v>0</v>
      </c>
      <c r="CW655" s="14">
        <f>VLOOKUP($B655,[2]Sheet3!$G:$CZ,86,0)</f>
        <v>0</v>
      </c>
      <c r="CX655" s="14">
        <f>VLOOKUP($B655,[2]Sheet3!$G:$CZ,87,0)</f>
        <v>0</v>
      </c>
      <c r="CY655" s="14">
        <f>VLOOKUP($B655,[2]Sheet3!$G:$CZ,88,0)</f>
        <v>0</v>
      </c>
      <c r="CZ655" s="14">
        <f>VLOOKUP($B655,[2]Sheet3!$G:$CZ,89,0)</f>
        <v>0</v>
      </c>
      <c r="DA655" s="14">
        <f>VLOOKUP($B655,[2]Sheet3!$G:$CZ,90,0)</f>
        <v>0</v>
      </c>
      <c r="DB655" s="14">
        <f>VLOOKUP($B655,[2]Sheet3!$G:$CZ,91,0)</f>
        <v>0</v>
      </c>
      <c r="DC655" s="14">
        <f>VLOOKUP($B655,[2]Sheet3!$G:$CZ,92,0)</f>
        <v>0</v>
      </c>
      <c r="DD655" s="14">
        <f>VLOOKUP($B655,[2]Sheet3!$G:$CZ,93,0)</f>
        <v>0</v>
      </c>
      <c r="DE655" s="14">
        <f>VLOOKUP($B655,[2]Sheet3!$G:$CZ,94,0)</f>
        <v>0</v>
      </c>
      <c r="DF655" s="14">
        <f>VLOOKUP($B655,[2]Sheet3!$G:$CZ,95,0)</f>
        <v>0</v>
      </c>
      <c r="DG655" s="14">
        <f>VLOOKUP($B655,[2]Sheet3!$G:$CZ,96,0)</f>
        <v>0</v>
      </c>
      <c r="DH655" s="14">
        <f>VLOOKUP($B655,[2]Sheet3!$G:$CZ,97,0)</f>
        <v>0</v>
      </c>
      <c r="DI655" s="14">
        <f>VLOOKUP($B655,[2]Sheet3!$G:$CZ,98,0)</f>
        <v>0</v>
      </c>
    </row>
    <row r="656" spans="1:113" x14ac:dyDescent="0.3">
      <c r="A656" s="9" t="str">
        <f t="shared" si="32"/>
        <v>WA3183</v>
      </c>
      <c r="B656" s="15" t="s">
        <v>382</v>
      </c>
      <c r="C656" s="15" t="s">
        <v>383</v>
      </c>
      <c r="F656" s="7" t="s">
        <v>15</v>
      </c>
      <c r="G656" s="12" t="s">
        <v>4151</v>
      </c>
      <c r="H656" s="12" t="str">
        <f>VLOOKUP($B656,[1]Sheet1!$A:$G,5,0)</f>
        <v>arpit.shukla@redingtongroup.com</v>
      </c>
      <c r="I656" s="12" t="str">
        <f>VLOOKUP($B656,[1]Sheet1!$A:$G,7,0)</f>
        <v>dilip.vishwa@redingtongroup.com</v>
      </c>
      <c r="J656" s="12" t="s">
        <v>82</v>
      </c>
      <c r="K656" s="7"/>
      <c r="L656" s="7"/>
      <c r="M656" s="8"/>
      <c r="N656" s="7" t="str">
        <f t="shared" si="30"/>
        <v>arpit.shukla@redingtongroup.com; dilip.vishwa@redingtongroup.com; nilesh.phirke@redingtongroup.com;christopher.joseph@redingtongroup.com</v>
      </c>
      <c r="O656" s="7" t="str">
        <f t="shared" si="31"/>
        <v>WA3183</v>
      </c>
      <c r="P656" s="8" t="s">
        <v>5215</v>
      </c>
      <c r="Q656" s="14">
        <f>VLOOKUP($B656,[2]Sheet3!$G:$CZ,2,0)</f>
        <v>2400305566</v>
      </c>
      <c r="R656" s="14">
        <f>VLOOKUP($B656,[2]Sheet3!$G:$CZ,3,0)</f>
        <v>2400305570</v>
      </c>
      <c r="S656" s="14">
        <f>VLOOKUP($B656,[2]Sheet3!$G:$CZ,4,0)</f>
        <v>0</v>
      </c>
      <c r="T656" s="14">
        <f>VLOOKUP($B656,[2]Sheet3!$G:$CZ,5,0)</f>
        <v>0</v>
      </c>
      <c r="U656" s="14">
        <f>VLOOKUP($B656,[2]Sheet3!$G:$CZ,6,0)</f>
        <v>0</v>
      </c>
      <c r="V656" s="14">
        <f>VLOOKUP($B656,[2]Sheet3!$G:$CZ,7,0)</f>
        <v>0</v>
      </c>
      <c r="W656" s="14">
        <f>VLOOKUP($B656,[2]Sheet3!$G:$CZ,8,0)</f>
        <v>0</v>
      </c>
      <c r="X656" s="14">
        <f>VLOOKUP($B656,[2]Sheet3!$G:$CZ,9,0)</f>
        <v>0</v>
      </c>
      <c r="Y656" s="14">
        <f>VLOOKUP($B656,[2]Sheet3!$G:$CZ,10,0)</f>
        <v>0</v>
      </c>
      <c r="Z656" s="14">
        <f>VLOOKUP($B656,[2]Sheet3!$G:$CZ,11,0)</f>
        <v>0</v>
      </c>
      <c r="AA656" s="14">
        <f>VLOOKUP($B656,[2]Sheet3!$G:$CZ,12,0)</f>
        <v>0</v>
      </c>
      <c r="AB656" s="14">
        <f>VLOOKUP($B656,[2]Sheet3!$G:$CZ,13,0)</f>
        <v>0</v>
      </c>
      <c r="AC656" s="14">
        <f>VLOOKUP($B656,[2]Sheet3!$G:$CZ,14,0)</f>
        <v>0</v>
      </c>
      <c r="AD656" s="14">
        <f>VLOOKUP($B656,[2]Sheet3!$G:$CZ,15,0)</f>
        <v>0</v>
      </c>
      <c r="AE656" s="14">
        <f>VLOOKUP($B656,[2]Sheet3!$G:$CZ,16,0)</f>
        <v>0</v>
      </c>
      <c r="AF656" s="14">
        <f>VLOOKUP($B656,[2]Sheet3!$G:$CZ,17,0)</f>
        <v>0</v>
      </c>
      <c r="AG656" s="14">
        <f>VLOOKUP($B656,[2]Sheet3!$G:$CZ,18,0)</f>
        <v>0</v>
      </c>
      <c r="AH656" s="14">
        <f>VLOOKUP($B656,[2]Sheet3!$G:$CZ,19,0)</f>
        <v>0</v>
      </c>
      <c r="AI656" s="14">
        <f>VLOOKUP($B656,[2]Sheet3!$G:$CZ,20,0)</f>
        <v>0</v>
      </c>
      <c r="AJ656" s="14">
        <f>VLOOKUP($B656,[2]Sheet3!$G:$CZ,21,0)</f>
        <v>0</v>
      </c>
      <c r="AK656" s="14">
        <f>VLOOKUP($B656,[2]Sheet3!$G:$CZ,22,0)</f>
        <v>0</v>
      </c>
      <c r="AL656" s="14">
        <f>VLOOKUP($B656,[2]Sheet3!$G:$CZ,23,0)</f>
        <v>0</v>
      </c>
      <c r="AM656" s="14">
        <f>VLOOKUP($B656,[2]Sheet3!$G:$CZ,24,0)</f>
        <v>0</v>
      </c>
      <c r="AN656" s="14">
        <f>VLOOKUP($B656,[2]Sheet3!$G:$CZ,25,0)</f>
        <v>0</v>
      </c>
      <c r="AO656" s="14">
        <f>VLOOKUP($B656,[2]Sheet3!$G:$CZ,26,0)</f>
        <v>0</v>
      </c>
      <c r="AP656" s="14">
        <f>VLOOKUP($B656,[2]Sheet3!$G:$CZ,27,0)</f>
        <v>0</v>
      </c>
      <c r="AQ656" s="14">
        <f>VLOOKUP($B656,[2]Sheet3!$G:$CZ,28,0)</f>
        <v>0</v>
      </c>
      <c r="AR656" s="14">
        <f>VLOOKUP($B656,[2]Sheet3!$G:$CZ,29,0)</f>
        <v>0</v>
      </c>
      <c r="AS656" s="14">
        <f>VLOOKUP($B656,[2]Sheet3!$G:$CZ,30,0)</f>
        <v>0</v>
      </c>
      <c r="AT656" s="14">
        <f>VLOOKUP($B656,[2]Sheet3!$G:$CZ,31,0)</f>
        <v>0</v>
      </c>
      <c r="AU656" s="14">
        <f>VLOOKUP($B656,[2]Sheet3!$G:$CZ,32,0)</f>
        <v>0</v>
      </c>
      <c r="AV656" s="14">
        <f>VLOOKUP($B656,[2]Sheet3!$G:$CZ,33,0)</f>
        <v>0</v>
      </c>
      <c r="AW656" s="14">
        <f>VLOOKUP($B656,[2]Sheet3!$G:$CZ,34,0)</f>
        <v>0</v>
      </c>
      <c r="AX656" s="14">
        <f>VLOOKUP($B656,[2]Sheet3!$G:$CZ,35,0)</f>
        <v>0</v>
      </c>
      <c r="AY656" s="14">
        <f>VLOOKUP($B656,[2]Sheet3!$G:$CZ,36,0)</f>
        <v>0</v>
      </c>
      <c r="AZ656" s="14">
        <f>VLOOKUP($B656,[2]Sheet3!$G:$CZ,37,0)</f>
        <v>0</v>
      </c>
      <c r="BA656" s="14">
        <f>VLOOKUP($B656,[2]Sheet3!$G:$CZ,38,0)</f>
        <v>0</v>
      </c>
      <c r="BB656" s="14">
        <f>VLOOKUP($B656,[2]Sheet3!$G:$CZ,39,0)</f>
        <v>0</v>
      </c>
      <c r="BC656" s="14">
        <f>VLOOKUP($B656,[2]Sheet3!$G:$CZ,40,0)</f>
        <v>0</v>
      </c>
      <c r="BD656" s="14">
        <f>VLOOKUP($B656,[2]Sheet3!$G:$CZ,41,0)</f>
        <v>0</v>
      </c>
      <c r="BE656" s="14">
        <f>VLOOKUP($B656,[2]Sheet3!$G:$CZ,42,0)</f>
        <v>0</v>
      </c>
      <c r="BF656" s="14">
        <f>VLOOKUP($B656,[2]Sheet3!$G:$CZ,43,0)</f>
        <v>0</v>
      </c>
      <c r="BG656" s="14">
        <f>VLOOKUP($B656,[2]Sheet3!$G:$CZ,44,0)</f>
        <v>0</v>
      </c>
      <c r="BH656" s="14">
        <f>VLOOKUP($B656,[2]Sheet3!$G:$CZ,45,0)</f>
        <v>0</v>
      </c>
      <c r="BI656" s="14">
        <f>VLOOKUP($B656,[2]Sheet3!$G:$CZ,46,0)</f>
        <v>0</v>
      </c>
      <c r="BJ656" s="14">
        <f>VLOOKUP($B656,[2]Sheet3!$G:$CZ,47,0)</f>
        <v>0</v>
      </c>
      <c r="BK656" s="14">
        <f>VLOOKUP($B656,[2]Sheet3!$G:$CZ,48,0)</f>
        <v>0</v>
      </c>
      <c r="BL656" s="14">
        <f>VLOOKUP($B656,[2]Sheet3!$G:$CZ,49,0)</f>
        <v>0</v>
      </c>
      <c r="BM656" s="14">
        <f>VLOOKUP($B656,[2]Sheet3!$G:$CZ,50,0)</f>
        <v>0</v>
      </c>
      <c r="BN656" s="14">
        <f>VLOOKUP($B656,[2]Sheet3!$G:$CZ,51,0)</f>
        <v>0</v>
      </c>
      <c r="BO656" s="14">
        <f>VLOOKUP($B656,[2]Sheet3!$G:$CZ,52,0)</f>
        <v>0</v>
      </c>
      <c r="BP656" s="14">
        <f>VLOOKUP($B656,[2]Sheet3!$G:$CZ,53,0)</f>
        <v>0</v>
      </c>
      <c r="BQ656" s="14">
        <f>VLOOKUP($B656,[2]Sheet3!$G:$CZ,54,0)</f>
        <v>0</v>
      </c>
      <c r="BR656" s="14">
        <f>VLOOKUP($B656,[2]Sheet3!$G:$CZ,55,0)</f>
        <v>0</v>
      </c>
      <c r="BS656" s="14">
        <f>VLOOKUP($B656,[2]Sheet3!$G:$CZ,56,0)</f>
        <v>0</v>
      </c>
      <c r="BT656" s="14">
        <f>VLOOKUP($B656,[2]Sheet3!$G:$CZ,57,0)</f>
        <v>0</v>
      </c>
      <c r="BU656" s="14">
        <f>VLOOKUP($B656,[2]Sheet3!$G:$CZ,58,0)</f>
        <v>0</v>
      </c>
      <c r="BV656" s="14">
        <f>VLOOKUP($B656,[2]Sheet3!$G:$CZ,59,0)</f>
        <v>0</v>
      </c>
      <c r="BW656" s="14">
        <f>VLOOKUP($B656,[2]Sheet3!$G:$CZ,60,0)</f>
        <v>0</v>
      </c>
      <c r="BX656" s="14">
        <f>VLOOKUP($B656,[2]Sheet3!$G:$CZ,61,0)</f>
        <v>0</v>
      </c>
      <c r="BY656" s="14">
        <f>VLOOKUP($B656,[2]Sheet3!$G:$CZ,62,0)</f>
        <v>0</v>
      </c>
      <c r="BZ656" s="14">
        <f>VLOOKUP($B656,[2]Sheet3!$G:$CZ,63,0)</f>
        <v>0</v>
      </c>
      <c r="CA656" s="14">
        <f>VLOOKUP($B656,[2]Sheet3!$G:$CZ,64,0)</f>
        <v>0</v>
      </c>
      <c r="CB656" s="14">
        <f>VLOOKUP($B656,[2]Sheet3!$G:$CZ,65,0)</f>
        <v>0</v>
      </c>
      <c r="CC656" s="14">
        <f>VLOOKUP($B656,[2]Sheet3!$G:$CZ,66,0)</f>
        <v>0</v>
      </c>
      <c r="CD656" s="14">
        <f>VLOOKUP($B656,[2]Sheet3!$G:$CZ,67,0)</f>
        <v>0</v>
      </c>
      <c r="CE656" s="14">
        <f>VLOOKUP($B656,[2]Sheet3!$G:$CZ,68,0)</f>
        <v>0</v>
      </c>
      <c r="CF656" s="14">
        <f>VLOOKUP($B656,[2]Sheet3!$G:$CZ,69,0)</f>
        <v>0</v>
      </c>
      <c r="CG656" s="14">
        <f>VLOOKUP($B656,[2]Sheet3!$G:$CZ,70,0)</f>
        <v>0</v>
      </c>
      <c r="CH656" s="14">
        <f>VLOOKUP($B656,[2]Sheet3!$G:$CZ,71,0)</f>
        <v>0</v>
      </c>
      <c r="CI656" s="14">
        <f>VLOOKUP($B656,[2]Sheet3!$G:$CZ,72,0)</f>
        <v>0</v>
      </c>
      <c r="CJ656" s="14">
        <f>VLOOKUP($B656,[2]Sheet3!$G:$CZ,73,0)</f>
        <v>0</v>
      </c>
      <c r="CK656" s="14">
        <f>VLOOKUP($B656,[2]Sheet3!$G:$CZ,74,0)</f>
        <v>0</v>
      </c>
      <c r="CL656" s="14">
        <f>VLOOKUP($B656,[2]Sheet3!$G:$CZ,75,0)</f>
        <v>0</v>
      </c>
      <c r="CM656" s="14">
        <f>VLOOKUP($B656,[2]Sheet3!$G:$CZ,76,0)</f>
        <v>0</v>
      </c>
      <c r="CN656" s="14">
        <f>VLOOKUP($B656,[2]Sheet3!$G:$CZ,77,0)</f>
        <v>0</v>
      </c>
      <c r="CO656" s="14">
        <f>VLOOKUP($B656,[2]Sheet3!$G:$CZ,78,0)</f>
        <v>0</v>
      </c>
      <c r="CP656" s="14">
        <f>VLOOKUP($B656,[2]Sheet3!$G:$CZ,79,0)</f>
        <v>0</v>
      </c>
      <c r="CQ656" s="14">
        <f>VLOOKUP($B656,[2]Sheet3!$G:$CZ,80,0)</f>
        <v>0</v>
      </c>
      <c r="CR656" s="14">
        <f>VLOOKUP($B656,[2]Sheet3!$G:$CZ,81,0)</f>
        <v>0</v>
      </c>
      <c r="CS656" s="14">
        <f>VLOOKUP($B656,[2]Sheet3!$G:$CZ,82,0)</f>
        <v>0</v>
      </c>
      <c r="CT656" s="14">
        <f>VLOOKUP($B656,[2]Sheet3!$G:$CZ,83,0)</f>
        <v>0</v>
      </c>
      <c r="CU656" s="14">
        <f>VLOOKUP($B656,[2]Sheet3!$G:$CZ,84,0)</f>
        <v>0</v>
      </c>
      <c r="CV656" s="14">
        <f>VLOOKUP($B656,[2]Sheet3!$G:$CZ,85,0)</f>
        <v>0</v>
      </c>
      <c r="CW656" s="14">
        <f>VLOOKUP($B656,[2]Sheet3!$G:$CZ,86,0)</f>
        <v>0</v>
      </c>
      <c r="CX656" s="14">
        <f>VLOOKUP($B656,[2]Sheet3!$G:$CZ,87,0)</f>
        <v>0</v>
      </c>
      <c r="CY656" s="14">
        <f>VLOOKUP($B656,[2]Sheet3!$G:$CZ,88,0)</f>
        <v>0</v>
      </c>
      <c r="CZ656" s="14">
        <f>VLOOKUP($B656,[2]Sheet3!$G:$CZ,89,0)</f>
        <v>0</v>
      </c>
      <c r="DA656" s="14">
        <f>VLOOKUP($B656,[2]Sheet3!$G:$CZ,90,0)</f>
        <v>0</v>
      </c>
      <c r="DB656" s="14">
        <f>VLOOKUP($B656,[2]Sheet3!$G:$CZ,91,0)</f>
        <v>0</v>
      </c>
      <c r="DC656" s="14">
        <f>VLOOKUP($B656,[2]Sheet3!$G:$CZ,92,0)</f>
        <v>0</v>
      </c>
      <c r="DD656" s="14">
        <f>VLOOKUP($B656,[2]Sheet3!$G:$CZ,93,0)</f>
        <v>0</v>
      </c>
      <c r="DE656" s="14">
        <f>VLOOKUP($B656,[2]Sheet3!$G:$CZ,94,0)</f>
        <v>0</v>
      </c>
      <c r="DF656" s="14">
        <f>VLOOKUP($B656,[2]Sheet3!$G:$CZ,95,0)</f>
        <v>0</v>
      </c>
      <c r="DG656" s="14">
        <f>VLOOKUP($B656,[2]Sheet3!$G:$CZ,96,0)</f>
        <v>0</v>
      </c>
      <c r="DH656" s="14">
        <f>VLOOKUP($B656,[2]Sheet3!$G:$CZ,97,0)</f>
        <v>0</v>
      </c>
      <c r="DI656" s="14">
        <f>VLOOKUP($B656,[2]Sheet3!$G:$CZ,98,0)</f>
        <v>0</v>
      </c>
    </row>
    <row r="657" spans="1:113" x14ac:dyDescent="0.3">
      <c r="A657" s="9" t="str">
        <f t="shared" si="32"/>
        <v>N83735</v>
      </c>
      <c r="B657" s="15" t="s">
        <v>1737</v>
      </c>
      <c r="C657" s="15" t="s">
        <v>1738</v>
      </c>
      <c r="F657" s="7" t="s">
        <v>15</v>
      </c>
      <c r="G657" s="12" t="s">
        <v>4152</v>
      </c>
      <c r="H657" s="12" t="str">
        <f>VLOOKUP($B657,[1]Sheet1!$A:$G,5,0)</f>
        <v>navish.sahni@redingtongroup.com</v>
      </c>
      <c r="I657" s="12" t="str">
        <f>VLOOKUP($B657,[1]Sheet1!$A:$G,7,0)</f>
        <v>jitender.chopra@redingtongroup.com</v>
      </c>
      <c r="J657" s="12" t="s">
        <v>82</v>
      </c>
      <c r="K657" s="7"/>
      <c r="L657" s="7"/>
      <c r="M657" s="8"/>
      <c r="N657" s="7" t="str">
        <f t="shared" si="30"/>
        <v>navish.sahni@redingtongroup.com; jitender.chopra@redingtongroup.com; nilesh.phirke@redingtongroup.com;christopher.joseph@redingtongroup.com</v>
      </c>
      <c r="O657" s="7" t="str">
        <f t="shared" si="31"/>
        <v>N83735</v>
      </c>
      <c r="P657" s="8" t="s">
        <v>5215</v>
      </c>
      <c r="Q657" s="14">
        <f>VLOOKUP($B657,[2]Sheet3!$G:$CZ,2,0)</f>
        <v>2400303216</v>
      </c>
      <c r="R657" s="14">
        <f>VLOOKUP($B657,[2]Sheet3!$G:$CZ,3,0)</f>
        <v>2400306292</v>
      </c>
      <c r="S657" s="14">
        <f>VLOOKUP($B657,[2]Sheet3!$G:$CZ,4,0)</f>
        <v>2400308399</v>
      </c>
      <c r="T657" s="14">
        <f>VLOOKUP($B657,[2]Sheet3!$G:$CZ,5,0)</f>
        <v>0</v>
      </c>
      <c r="U657" s="14">
        <f>VLOOKUP($B657,[2]Sheet3!$G:$CZ,6,0)</f>
        <v>0</v>
      </c>
      <c r="V657" s="14">
        <f>VLOOKUP($B657,[2]Sheet3!$G:$CZ,7,0)</f>
        <v>0</v>
      </c>
      <c r="W657" s="14">
        <f>VLOOKUP($B657,[2]Sheet3!$G:$CZ,8,0)</f>
        <v>0</v>
      </c>
      <c r="X657" s="14">
        <f>VLOOKUP($B657,[2]Sheet3!$G:$CZ,9,0)</f>
        <v>0</v>
      </c>
      <c r="Y657" s="14">
        <f>VLOOKUP($B657,[2]Sheet3!$G:$CZ,10,0)</f>
        <v>0</v>
      </c>
      <c r="Z657" s="14">
        <f>VLOOKUP($B657,[2]Sheet3!$G:$CZ,11,0)</f>
        <v>0</v>
      </c>
      <c r="AA657" s="14">
        <f>VLOOKUP($B657,[2]Sheet3!$G:$CZ,12,0)</f>
        <v>0</v>
      </c>
      <c r="AB657" s="14">
        <f>VLOOKUP($B657,[2]Sheet3!$G:$CZ,13,0)</f>
        <v>0</v>
      </c>
      <c r="AC657" s="14">
        <f>VLOOKUP($B657,[2]Sheet3!$G:$CZ,14,0)</f>
        <v>0</v>
      </c>
      <c r="AD657" s="14">
        <f>VLOOKUP($B657,[2]Sheet3!$G:$CZ,15,0)</f>
        <v>0</v>
      </c>
      <c r="AE657" s="14">
        <f>VLOOKUP($B657,[2]Sheet3!$G:$CZ,16,0)</f>
        <v>0</v>
      </c>
      <c r="AF657" s="14">
        <f>VLOOKUP($B657,[2]Sheet3!$G:$CZ,17,0)</f>
        <v>0</v>
      </c>
      <c r="AG657" s="14">
        <f>VLOOKUP($B657,[2]Sheet3!$G:$CZ,18,0)</f>
        <v>0</v>
      </c>
      <c r="AH657" s="14">
        <f>VLOOKUP($B657,[2]Sheet3!$G:$CZ,19,0)</f>
        <v>0</v>
      </c>
      <c r="AI657" s="14">
        <f>VLOOKUP($B657,[2]Sheet3!$G:$CZ,20,0)</f>
        <v>0</v>
      </c>
      <c r="AJ657" s="14">
        <f>VLOOKUP($B657,[2]Sheet3!$G:$CZ,21,0)</f>
        <v>0</v>
      </c>
      <c r="AK657" s="14">
        <f>VLOOKUP($B657,[2]Sheet3!$G:$CZ,22,0)</f>
        <v>0</v>
      </c>
      <c r="AL657" s="14">
        <f>VLOOKUP($B657,[2]Sheet3!$G:$CZ,23,0)</f>
        <v>0</v>
      </c>
      <c r="AM657" s="14">
        <f>VLOOKUP($B657,[2]Sheet3!$G:$CZ,24,0)</f>
        <v>0</v>
      </c>
      <c r="AN657" s="14">
        <f>VLOOKUP($B657,[2]Sheet3!$G:$CZ,25,0)</f>
        <v>0</v>
      </c>
      <c r="AO657" s="14">
        <f>VLOOKUP($B657,[2]Sheet3!$G:$CZ,26,0)</f>
        <v>0</v>
      </c>
      <c r="AP657" s="14">
        <f>VLOOKUP($B657,[2]Sheet3!$G:$CZ,27,0)</f>
        <v>0</v>
      </c>
      <c r="AQ657" s="14">
        <f>VLOOKUP($B657,[2]Sheet3!$G:$CZ,28,0)</f>
        <v>0</v>
      </c>
      <c r="AR657" s="14">
        <f>VLOOKUP($B657,[2]Sheet3!$G:$CZ,29,0)</f>
        <v>0</v>
      </c>
      <c r="AS657" s="14">
        <f>VLOOKUP($B657,[2]Sheet3!$G:$CZ,30,0)</f>
        <v>0</v>
      </c>
      <c r="AT657" s="14">
        <f>VLOOKUP($B657,[2]Sheet3!$G:$CZ,31,0)</f>
        <v>0</v>
      </c>
      <c r="AU657" s="14">
        <f>VLOOKUP($B657,[2]Sheet3!$G:$CZ,32,0)</f>
        <v>0</v>
      </c>
      <c r="AV657" s="14">
        <f>VLOOKUP($B657,[2]Sheet3!$G:$CZ,33,0)</f>
        <v>0</v>
      </c>
      <c r="AW657" s="14">
        <f>VLOOKUP($B657,[2]Sheet3!$G:$CZ,34,0)</f>
        <v>0</v>
      </c>
      <c r="AX657" s="14">
        <f>VLOOKUP($B657,[2]Sheet3!$G:$CZ,35,0)</f>
        <v>0</v>
      </c>
      <c r="AY657" s="14">
        <f>VLOOKUP($B657,[2]Sheet3!$G:$CZ,36,0)</f>
        <v>0</v>
      </c>
      <c r="AZ657" s="14">
        <f>VLOOKUP($B657,[2]Sheet3!$G:$CZ,37,0)</f>
        <v>0</v>
      </c>
      <c r="BA657" s="14">
        <f>VLOOKUP($B657,[2]Sheet3!$G:$CZ,38,0)</f>
        <v>0</v>
      </c>
      <c r="BB657" s="14">
        <f>VLOOKUP($B657,[2]Sheet3!$G:$CZ,39,0)</f>
        <v>0</v>
      </c>
      <c r="BC657" s="14">
        <f>VLOOKUP($B657,[2]Sheet3!$G:$CZ,40,0)</f>
        <v>0</v>
      </c>
      <c r="BD657" s="14">
        <f>VLOOKUP($B657,[2]Sheet3!$G:$CZ,41,0)</f>
        <v>0</v>
      </c>
      <c r="BE657" s="14">
        <f>VLOOKUP($B657,[2]Sheet3!$G:$CZ,42,0)</f>
        <v>0</v>
      </c>
      <c r="BF657" s="14">
        <f>VLOOKUP($B657,[2]Sheet3!$G:$CZ,43,0)</f>
        <v>0</v>
      </c>
      <c r="BG657" s="14">
        <f>VLOOKUP($B657,[2]Sheet3!$G:$CZ,44,0)</f>
        <v>0</v>
      </c>
      <c r="BH657" s="14">
        <f>VLOOKUP($B657,[2]Sheet3!$G:$CZ,45,0)</f>
        <v>0</v>
      </c>
      <c r="BI657" s="14">
        <f>VLOOKUP($B657,[2]Sheet3!$G:$CZ,46,0)</f>
        <v>0</v>
      </c>
      <c r="BJ657" s="14">
        <f>VLOOKUP($B657,[2]Sheet3!$G:$CZ,47,0)</f>
        <v>0</v>
      </c>
      <c r="BK657" s="14">
        <f>VLOOKUP($B657,[2]Sheet3!$G:$CZ,48,0)</f>
        <v>0</v>
      </c>
      <c r="BL657" s="14">
        <f>VLOOKUP($B657,[2]Sheet3!$G:$CZ,49,0)</f>
        <v>0</v>
      </c>
      <c r="BM657" s="14">
        <f>VLOOKUP($B657,[2]Sheet3!$G:$CZ,50,0)</f>
        <v>0</v>
      </c>
      <c r="BN657" s="14">
        <f>VLOOKUP($B657,[2]Sheet3!$G:$CZ,51,0)</f>
        <v>0</v>
      </c>
      <c r="BO657" s="14">
        <f>VLOOKUP($B657,[2]Sheet3!$G:$CZ,52,0)</f>
        <v>0</v>
      </c>
      <c r="BP657" s="14">
        <f>VLOOKUP($B657,[2]Sheet3!$G:$CZ,53,0)</f>
        <v>0</v>
      </c>
      <c r="BQ657" s="14">
        <f>VLOOKUP($B657,[2]Sheet3!$G:$CZ,54,0)</f>
        <v>0</v>
      </c>
      <c r="BR657" s="14">
        <f>VLOOKUP($B657,[2]Sheet3!$G:$CZ,55,0)</f>
        <v>0</v>
      </c>
      <c r="BS657" s="14">
        <f>VLOOKUP($B657,[2]Sheet3!$G:$CZ,56,0)</f>
        <v>0</v>
      </c>
      <c r="BT657" s="14">
        <f>VLOOKUP($B657,[2]Sheet3!$G:$CZ,57,0)</f>
        <v>0</v>
      </c>
      <c r="BU657" s="14">
        <f>VLOOKUP($B657,[2]Sheet3!$G:$CZ,58,0)</f>
        <v>0</v>
      </c>
      <c r="BV657" s="14">
        <f>VLOOKUP($B657,[2]Sheet3!$G:$CZ,59,0)</f>
        <v>0</v>
      </c>
      <c r="BW657" s="14">
        <f>VLOOKUP($B657,[2]Sheet3!$G:$CZ,60,0)</f>
        <v>0</v>
      </c>
      <c r="BX657" s="14">
        <f>VLOOKUP($B657,[2]Sheet3!$G:$CZ,61,0)</f>
        <v>0</v>
      </c>
      <c r="BY657" s="14">
        <f>VLOOKUP($B657,[2]Sheet3!$G:$CZ,62,0)</f>
        <v>0</v>
      </c>
      <c r="BZ657" s="14">
        <f>VLOOKUP($B657,[2]Sheet3!$G:$CZ,63,0)</f>
        <v>0</v>
      </c>
      <c r="CA657" s="14">
        <f>VLOOKUP($B657,[2]Sheet3!$G:$CZ,64,0)</f>
        <v>0</v>
      </c>
      <c r="CB657" s="14">
        <f>VLOOKUP($B657,[2]Sheet3!$G:$CZ,65,0)</f>
        <v>0</v>
      </c>
      <c r="CC657" s="14">
        <f>VLOOKUP($B657,[2]Sheet3!$G:$CZ,66,0)</f>
        <v>0</v>
      </c>
      <c r="CD657" s="14">
        <f>VLOOKUP($B657,[2]Sheet3!$G:$CZ,67,0)</f>
        <v>0</v>
      </c>
      <c r="CE657" s="14">
        <f>VLOOKUP($B657,[2]Sheet3!$G:$CZ,68,0)</f>
        <v>0</v>
      </c>
      <c r="CF657" s="14">
        <f>VLOOKUP($B657,[2]Sheet3!$G:$CZ,69,0)</f>
        <v>0</v>
      </c>
      <c r="CG657" s="14">
        <f>VLOOKUP($B657,[2]Sheet3!$G:$CZ,70,0)</f>
        <v>0</v>
      </c>
      <c r="CH657" s="14">
        <f>VLOOKUP($B657,[2]Sheet3!$G:$CZ,71,0)</f>
        <v>0</v>
      </c>
      <c r="CI657" s="14">
        <f>VLOOKUP($B657,[2]Sheet3!$G:$CZ,72,0)</f>
        <v>0</v>
      </c>
      <c r="CJ657" s="14">
        <f>VLOOKUP($B657,[2]Sheet3!$G:$CZ,73,0)</f>
        <v>0</v>
      </c>
      <c r="CK657" s="14">
        <f>VLOOKUP($B657,[2]Sheet3!$G:$CZ,74,0)</f>
        <v>0</v>
      </c>
      <c r="CL657" s="14">
        <f>VLOOKUP($B657,[2]Sheet3!$G:$CZ,75,0)</f>
        <v>0</v>
      </c>
      <c r="CM657" s="14">
        <f>VLOOKUP($B657,[2]Sheet3!$G:$CZ,76,0)</f>
        <v>0</v>
      </c>
      <c r="CN657" s="14">
        <f>VLOOKUP($B657,[2]Sheet3!$G:$CZ,77,0)</f>
        <v>0</v>
      </c>
      <c r="CO657" s="14">
        <f>VLOOKUP($B657,[2]Sheet3!$G:$CZ,78,0)</f>
        <v>0</v>
      </c>
      <c r="CP657" s="14">
        <f>VLOOKUP($B657,[2]Sheet3!$G:$CZ,79,0)</f>
        <v>0</v>
      </c>
      <c r="CQ657" s="14">
        <f>VLOOKUP($B657,[2]Sheet3!$G:$CZ,80,0)</f>
        <v>0</v>
      </c>
      <c r="CR657" s="14">
        <f>VLOOKUP($B657,[2]Sheet3!$G:$CZ,81,0)</f>
        <v>0</v>
      </c>
      <c r="CS657" s="14">
        <f>VLOOKUP($B657,[2]Sheet3!$G:$CZ,82,0)</f>
        <v>0</v>
      </c>
      <c r="CT657" s="14">
        <f>VLOOKUP($B657,[2]Sheet3!$G:$CZ,83,0)</f>
        <v>0</v>
      </c>
      <c r="CU657" s="14">
        <f>VLOOKUP($B657,[2]Sheet3!$G:$CZ,84,0)</f>
        <v>0</v>
      </c>
      <c r="CV657" s="14">
        <f>VLOOKUP($B657,[2]Sheet3!$G:$CZ,85,0)</f>
        <v>0</v>
      </c>
      <c r="CW657" s="14">
        <f>VLOOKUP($B657,[2]Sheet3!$G:$CZ,86,0)</f>
        <v>0</v>
      </c>
      <c r="CX657" s="14">
        <f>VLOOKUP($B657,[2]Sheet3!$G:$CZ,87,0)</f>
        <v>0</v>
      </c>
      <c r="CY657" s="14">
        <f>VLOOKUP($B657,[2]Sheet3!$G:$CZ,88,0)</f>
        <v>0</v>
      </c>
      <c r="CZ657" s="14">
        <f>VLOOKUP($B657,[2]Sheet3!$G:$CZ,89,0)</f>
        <v>0</v>
      </c>
      <c r="DA657" s="14">
        <f>VLOOKUP($B657,[2]Sheet3!$G:$CZ,90,0)</f>
        <v>0</v>
      </c>
      <c r="DB657" s="14">
        <f>VLOOKUP($B657,[2]Sheet3!$G:$CZ,91,0)</f>
        <v>0</v>
      </c>
      <c r="DC657" s="14">
        <f>VLOOKUP($B657,[2]Sheet3!$G:$CZ,92,0)</f>
        <v>0</v>
      </c>
      <c r="DD657" s="14">
        <f>VLOOKUP($B657,[2]Sheet3!$G:$CZ,93,0)</f>
        <v>0</v>
      </c>
      <c r="DE657" s="14">
        <f>VLOOKUP($B657,[2]Sheet3!$G:$CZ,94,0)</f>
        <v>0</v>
      </c>
      <c r="DF657" s="14">
        <f>VLOOKUP($B657,[2]Sheet3!$G:$CZ,95,0)</f>
        <v>0</v>
      </c>
      <c r="DG657" s="14">
        <f>VLOOKUP($B657,[2]Sheet3!$G:$CZ,96,0)</f>
        <v>0</v>
      </c>
      <c r="DH657" s="14">
        <f>VLOOKUP($B657,[2]Sheet3!$G:$CZ,97,0)</f>
        <v>0</v>
      </c>
      <c r="DI657" s="14">
        <f>VLOOKUP($B657,[2]Sheet3!$G:$CZ,98,0)</f>
        <v>0</v>
      </c>
    </row>
    <row r="658" spans="1:113" x14ac:dyDescent="0.3">
      <c r="A658" s="9" t="str">
        <f t="shared" si="32"/>
        <v>S34502</v>
      </c>
      <c r="B658" s="15" t="s">
        <v>1739</v>
      </c>
      <c r="C658" s="15" t="s">
        <v>1571</v>
      </c>
      <c r="F658" s="7" t="s">
        <v>15</v>
      </c>
      <c r="G658" s="12" t="s">
        <v>4153</v>
      </c>
      <c r="H658" s="12" t="str">
        <f>VLOOKUP($B658,[1]Sheet1!$A:$G,5,0)</f>
        <v>suresh.skg@redingtongroup.com</v>
      </c>
      <c r="I658" s="12" t="str">
        <f>VLOOKUP($B658,[1]Sheet1!$A:$G,7,0)</f>
        <v>yogesh.ganesh@redingtongroup.com</v>
      </c>
      <c r="J658" s="12" t="s">
        <v>82</v>
      </c>
      <c r="K658" s="7"/>
      <c r="L658" s="7"/>
      <c r="M658" s="8"/>
      <c r="N658" s="7" t="str">
        <f t="shared" si="30"/>
        <v>suresh.skg@redingtongroup.com; yogesh.ganesh@redingtongroup.com; nilesh.phirke@redingtongroup.com;christopher.joseph@redingtongroup.com</v>
      </c>
      <c r="O658" s="7" t="str">
        <f t="shared" si="31"/>
        <v>S34502</v>
      </c>
      <c r="P658" s="8" t="s">
        <v>5215</v>
      </c>
      <c r="Q658" s="14">
        <f>VLOOKUP($B658,[2]Sheet3!$G:$CZ,2,0)</f>
        <v>2400300930</v>
      </c>
      <c r="R658" s="14">
        <f>VLOOKUP($B658,[2]Sheet3!$G:$CZ,3,0)</f>
        <v>2400300980</v>
      </c>
      <c r="S658" s="14">
        <f>VLOOKUP($B658,[2]Sheet3!$G:$CZ,4,0)</f>
        <v>2400302941</v>
      </c>
      <c r="T658" s="14">
        <f>VLOOKUP($B658,[2]Sheet3!$G:$CZ,5,0)</f>
        <v>0</v>
      </c>
      <c r="U658" s="14">
        <f>VLOOKUP($B658,[2]Sheet3!$G:$CZ,6,0)</f>
        <v>0</v>
      </c>
      <c r="V658" s="14">
        <f>VLOOKUP($B658,[2]Sheet3!$G:$CZ,7,0)</f>
        <v>0</v>
      </c>
      <c r="W658" s="14">
        <f>VLOOKUP($B658,[2]Sheet3!$G:$CZ,8,0)</f>
        <v>0</v>
      </c>
      <c r="X658" s="14">
        <f>VLOOKUP($B658,[2]Sheet3!$G:$CZ,9,0)</f>
        <v>0</v>
      </c>
      <c r="Y658" s="14">
        <f>VLOOKUP($B658,[2]Sheet3!$G:$CZ,10,0)</f>
        <v>0</v>
      </c>
      <c r="Z658" s="14">
        <f>VLOOKUP($B658,[2]Sheet3!$G:$CZ,11,0)</f>
        <v>0</v>
      </c>
      <c r="AA658" s="14">
        <f>VLOOKUP($B658,[2]Sheet3!$G:$CZ,12,0)</f>
        <v>0</v>
      </c>
      <c r="AB658" s="14">
        <f>VLOOKUP($B658,[2]Sheet3!$G:$CZ,13,0)</f>
        <v>0</v>
      </c>
      <c r="AC658" s="14">
        <f>VLOOKUP($B658,[2]Sheet3!$G:$CZ,14,0)</f>
        <v>0</v>
      </c>
      <c r="AD658" s="14">
        <f>VLOOKUP($B658,[2]Sheet3!$G:$CZ,15,0)</f>
        <v>0</v>
      </c>
      <c r="AE658" s="14">
        <f>VLOOKUP($B658,[2]Sheet3!$G:$CZ,16,0)</f>
        <v>0</v>
      </c>
      <c r="AF658" s="14">
        <f>VLOOKUP($B658,[2]Sheet3!$G:$CZ,17,0)</f>
        <v>0</v>
      </c>
      <c r="AG658" s="14">
        <f>VLOOKUP($B658,[2]Sheet3!$G:$CZ,18,0)</f>
        <v>0</v>
      </c>
      <c r="AH658" s="14">
        <f>VLOOKUP($B658,[2]Sheet3!$G:$CZ,19,0)</f>
        <v>0</v>
      </c>
      <c r="AI658" s="14">
        <f>VLOOKUP($B658,[2]Sheet3!$G:$CZ,20,0)</f>
        <v>0</v>
      </c>
      <c r="AJ658" s="14">
        <f>VLOOKUP($B658,[2]Sheet3!$G:$CZ,21,0)</f>
        <v>0</v>
      </c>
      <c r="AK658" s="14">
        <f>VLOOKUP($B658,[2]Sheet3!$G:$CZ,22,0)</f>
        <v>0</v>
      </c>
      <c r="AL658" s="14">
        <f>VLOOKUP($B658,[2]Sheet3!$G:$CZ,23,0)</f>
        <v>0</v>
      </c>
      <c r="AM658" s="14">
        <f>VLOOKUP($B658,[2]Sheet3!$G:$CZ,24,0)</f>
        <v>0</v>
      </c>
      <c r="AN658" s="14">
        <f>VLOOKUP($B658,[2]Sheet3!$G:$CZ,25,0)</f>
        <v>0</v>
      </c>
      <c r="AO658" s="14">
        <f>VLOOKUP($B658,[2]Sheet3!$G:$CZ,26,0)</f>
        <v>0</v>
      </c>
      <c r="AP658" s="14">
        <f>VLOOKUP($B658,[2]Sheet3!$G:$CZ,27,0)</f>
        <v>0</v>
      </c>
      <c r="AQ658" s="14">
        <f>VLOOKUP($B658,[2]Sheet3!$G:$CZ,28,0)</f>
        <v>0</v>
      </c>
      <c r="AR658" s="14">
        <f>VLOOKUP($B658,[2]Sheet3!$G:$CZ,29,0)</f>
        <v>0</v>
      </c>
      <c r="AS658" s="14">
        <f>VLOOKUP($B658,[2]Sheet3!$G:$CZ,30,0)</f>
        <v>0</v>
      </c>
      <c r="AT658" s="14">
        <f>VLOOKUP($B658,[2]Sheet3!$G:$CZ,31,0)</f>
        <v>0</v>
      </c>
      <c r="AU658" s="14">
        <f>VLOOKUP($B658,[2]Sheet3!$G:$CZ,32,0)</f>
        <v>0</v>
      </c>
      <c r="AV658" s="14">
        <f>VLOOKUP($B658,[2]Sheet3!$G:$CZ,33,0)</f>
        <v>0</v>
      </c>
      <c r="AW658" s="14">
        <f>VLOOKUP($B658,[2]Sheet3!$G:$CZ,34,0)</f>
        <v>0</v>
      </c>
      <c r="AX658" s="14">
        <f>VLOOKUP($B658,[2]Sheet3!$G:$CZ,35,0)</f>
        <v>0</v>
      </c>
      <c r="AY658" s="14">
        <f>VLOOKUP($B658,[2]Sheet3!$G:$CZ,36,0)</f>
        <v>0</v>
      </c>
      <c r="AZ658" s="14">
        <f>VLOOKUP($B658,[2]Sheet3!$G:$CZ,37,0)</f>
        <v>0</v>
      </c>
      <c r="BA658" s="14">
        <f>VLOOKUP($B658,[2]Sheet3!$G:$CZ,38,0)</f>
        <v>0</v>
      </c>
      <c r="BB658" s="14">
        <f>VLOOKUP($B658,[2]Sheet3!$G:$CZ,39,0)</f>
        <v>0</v>
      </c>
      <c r="BC658" s="14">
        <f>VLOOKUP($B658,[2]Sheet3!$G:$CZ,40,0)</f>
        <v>0</v>
      </c>
      <c r="BD658" s="14">
        <f>VLOOKUP($B658,[2]Sheet3!$G:$CZ,41,0)</f>
        <v>0</v>
      </c>
      <c r="BE658" s="14">
        <f>VLOOKUP($B658,[2]Sheet3!$G:$CZ,42,0)</f>
        <v>0</v>
      </c>
      <c r="BF658" s="14">
        <f>VLOOKUP($B658,[2]Sheet3!$G:$CZ,43,0)</f>
        <v>0</v>
      </c>
      <c r="BG658" s="14">
        <f>VLOOKUP($B658,[2]Sheet3!$G:$CZ,44,0)</f>
        <v>0</v>
      </c>
      <c r="BH658" s="14">
        <f>VLOOKUP($B658,[2]Sheet3!$G:$CZ,45,0)</f>
        <v>0</v>
      </c>
      <c r="BI658" s="14">
        <f>VLOOKUP($B658,[2]Sheet3!$G:$CZ,46,0)</f>
        <v>0</v>
      </c>
      <c r="BJ658" s="14">
        <f>VLOOKUP($B658,[2]Sheet3!$G:$CZ,47,0)</f>
        <v>0</v>
      </c>
      <c r="BK658" s="14">
        <f>VLOOKUP($B658,[2]Sheet3!$G:$CZ,48,0)</f>
        <v>0</v>
      </c>
      <c r="BL658" s="14">
        <f>VLOOKUP($B658,[2]Sheet3!$G:$CZ,49,0)</f>
        <v>0</v>
      </c>
      <c r="BM658" s="14">
        <f>VLOOKUP($B658,[2]Sheet3!$G:$CZ,50,0)</f>
        <v>0</v>
      </c>
      <c r="BN658" s="14">
        <f>VLOOKUP($B658,[2]Sheet3!$G:$CZ,51,0)</f>
        <v>0</v>
      </c>
      <c r="BO658" s="14">
        <f>VLOOKUP($B658,[2]Sheet3!$G:$CZ,52,0)</f>
        <v>0</v>
      </c>
      <c r="BP658" s="14">
        <f>VLOOKUP($B658,[2]Sheet3!$G:$CZ,53,0)</f>
        <v>0</v>
      </c>
      <c r="BQ658" s="14">
        <f>VLOOKUP($B658,[2]Sheet3!$G:$CZ,54,0)</f>
        <v>0</v>
      </c>
      <c r="BR658" s="14">
        <f>VLOOKUP($B658,[2]Sheet3!$G:$CZ,55,0)</f>
        <v>0</v>
      </c>
      <c r="BS658" s="14">
        <f>VLOOKUP($B658,[2]Sheet3!$G:$CZ,56,0)</f>
        <v>0</v>
      </c>
      <c r="BT658" s="14">
        <f>VLOOKUP($B658,[2]Sheet3!$G:$CZ,57,0)</f>
        <v>0</v>
      </c>
      <c r="BU658" s="14">
        <f>VLOOKUP($B658,[2]Sheet3!$G:$CZ,58,0)</f>
        <v>0</v>
      </c>
      <c r="BV658" s="14">
        <f>VLOOKUP($B658,[2]Sheet3!$G:$CZ,59,0)</f>
        <v>0</v>
      </c>
      <c r="BW658" s="14">
        <f>VLOOKUP($B658,[2]Sheet3!$G:$CZ,60,0)</f>
        <v>0</v>
      </c>
      <c r="BX658" s="14">
        <f>VLOOKUP($B658,[2]Sheet3!$G:$CZ,61,0)</f>
        <v>0</v>
      </c>
      <c r="BY658" s="14">
        <f>VLOOKUP($B658,[2]Sheet3!$G:$CZ,62,0)</f>
        <v>0</v>
      </c>
      <c r="BZ658" s="14">
        <f>VLOOKUP($B658,[2]Sheet3!$G:$CZ,63,0)</f>
        <v>0</v>
      </c>
      <c r="CA658" s="14">
        <f>VLOOKUP($B658,[2]Sheet3!$G:$CZ,64,0)</f>
        <v>0</v>
      </c>
      <c r="CB658" s="14">
        <f>VLOOKUP($B658,[2]Sheet3!$G:$CZ,65,0)</f>
        <v>0</v>
      </c>
      <c r="CC658" s="14">
        <f>VLOOKUP($B658,[2]Sheet3!$G:$CZ,66,0)</f>
        <v>0</v>
      </c>
      <c r="CD658" s="14">
        <f>VLOOKUP($B658,[2]Sheet3!$G:$CZ,67,0)</f>
        <v>0</v>
      </c>
      <c r="CE658" s="14">
        <f>VLOOKUP($B658,[2]Sheet3!$G:$CZ,68,0)</f>
        <v>0</v>
      </c>
      <c r="CF658" s="14">
        <f>VLOOKUP($B658,[2]Sheet3!$G:$CZ,69,0)</f>
        <v>0</v>
      </c>
      <c r="CG658" s="14">
        <f>VLOOKUP($B658,[2]Sheet3!$G:$CZ,70,0)</f>
        <v>0</v>
      </c>
      <c r="CH658" s="14">
        <f>VLOOKUP($B658,[2]Sheet3!$G:$CZ,71,0)</f>
        <v>0</v>
      </c>
      <c r="CI658" s="14">
        <f>VLOOKUP($B658,[2]Sheet3!$G:$CZ,72,0)</f>
        <v>0</v>
      </c>
      <c r="CJ658" s="14">
        <f>VLOOKUP($B658,[2]Sheet3!$G:$CZ,73,0)</f>
        <v>0</v>
      </c>
      <c r="CK658" s="14">
        <f>VLOOKUP($B658,[2]Sheet3!$G:$CZ,74,0)</f>
        <v>0</v>
      </c>
      <c r="CL658" s="14">
        <f>VLOOKUP($B658,[2]Sheet3!$G:$CZ,75,0)</f>
        <v>0</v>
      </c>
      <c r="CM658" s="14">
        <f>VLOOKUP($B658,[2]Sheet3!$G:$CZ,76,0)</f>
        <v>0</v>
      </c>
      <c r="CN658" s="14">
        <f>VLOOKUP($B658,[2]Sheet3!$G:$CZ,77,0)</f>
        <v>0</v>
      </c>
      <c r="CO658" s="14">
        <f>VLOOKUP($B658,[2]Sheet3!$G:$CZ,78,0)</f>
        <v>0</v>
      </c>
      <c r="CP658" s="14">
        <f>VLOOKUP($B658,[2]Sheet3!$G:$CZ,79,0)</f>
        <v>0</v>
      </c>
      <c r="CQ658" s="14">
        <f>VLOOKUP($B658,[2]Sheet3!$G:$CZ,80,0)</f>
        <v>0</v>
      </c>
      <c r="CR658" s="14">
        <f>VLOOKUP($B658,[2]Sheet3!$G:$CZ,81,0)</f>
        <v>0</v>
      </c>
      <c r="CS658" s="14">
        <f>VLOOKUP($B658,[2]Sheet3!$G:$CZ,82,0)</f>
        <v>0</v>
      </c>
      <c r="CT658" s="14">
        <f>VLOOKUP($B658,[2]Sheet3!$G:$CZ,83,0)</f>
        <v>0</v>
      </c>
      <c r="CU658" s="14">
        <f>VLOOKUP($B658,[2]Sheet3!$G:$CZ,84,0)</f>
        <v>0</v>
      </c>
      <c r="CV658" s="14">
        <f>VLOOKUP($B658,[2]Sheet3!$G:$CZ,85,0)</f>
        <v>0</v>
      </c>
      <c r="CW658" s="14">
        <f>VLOOKUP($B658,[2]Sheet3!$G:$CZ,86,0)</f>
        <v>0</v>
      </c>
      <c r="CX658" s="14">
        <f>VLOOKUP($B658,[2]Sheet3!$G:$CZ,87,0)</f>
        <v>0</v>
      </c>
      <c r="CY658" s="14">
        <f>VLOOKUP($B658,[2]Sheet3!$G:$CZ,88,0)</f>
        <v>0</v>
      </c>
      <c r="CZ658" s="14">
        <f>VLOOKUP($B658,[2]Sheet3!$G:$CZ,89,0)</f>
        <v>0</v>
      </c>
      <c r="DA658" s="14">
        <f>VLOOKUP($B658,[2]Sheet3!$G:$CZ,90,0)</f>
        <v>0</v>
      </c>
      <c r="DB658" s="14">
        <f>VLOOKUP($B658,[2]Sheet3!$G:$CZ,91,0)</f>
        <v>0</v>
      </c>
      <c r="DC658" s="14">
        <f>VLOOKUP($B658,[2]Sheet3!$G:$CZ,92,0)</f>
        <v>0</v>
      </c>
      <c r="DD658" s="14">
        <f>VLOOKUP($B658,[2]Sheet3!$G:$CZ,93,0)</f>
        <v>0</v>
      </c>
      <c r="DE658" s="14">
        <f>VLOOKUP($B658,[2]Sheet3!$G:$CZ,94,0)</f>
        <v>0</v>
      </c>
      <c r="DF658" s="14">
        <f>VLOOKUP($B658,[2]Sheet3!$G:$CZ,95,0)</f>
        <v>0</v>
      </c>
      <c r="DG658" s="14">
        <f>VLOOKUP($B658,[2]Sheet3!$G:$CZ,96,0)</f>
        <v>0</v>
      </c>
      <c r="DH658" s="14">
        <f>VLOOKUP($B658,[2]Sheet3!$G:$CZ,97,0)</f>
        <v>0</v>
      </c>
      <c r="DI658" s="14">
        <f>VLOOKUP($B658,[2]Sheet3!$G:$CZ,98,0)</f>
        <v>0</v>
      </c>
    </row>
    <row r="659" spans="1:113" x14ac:dyDescent="0.3">
      <c r="A659" s="9" t="str">
        <f t="shared" si="32"/>
        <v>SN3045</v>
      </c>
      <c r="B659" s="15" t="s">
        <v>1740</v>
      </c>
      <c r="C659" s="15" t="s">
        <v>1741</v>
      </c>
      <c r="F659" s="7" t="s">
        <v>15</v>
      </c>
      <c r="G659" s="12" t="s">
        <v>4154</v>
      </c>
      <c r="H659" s="12" t="str">
        <f>VLOOKUP($B659,[1]Sheet1!$A:$G,5,0)</f>
        <v>suresh.skg@redingtongroup.com</v>
      </c>
      <c r="I659" s="12" t="str">
        <f>VLOOKUP($B659,[1]Sheet1!$A:$G,7,0)</f>
        <v>yogesh.ganesh@redingtongroup.com</v>
      </c>
      <c r="J659" s="12" t="s">
        <v>82</v>
      </c>
      <c r="K659" s="7"/>
      <c r="L659" s="7"/>
      <c r="M659" s="8"/>
      <c r="N659" s="7" t="str">
        <f t="shared" si="30"/>
        <v>suresh.skg@redingtongroup.com; yogesh.ganesh@redingtongroup.com; nilesh.phirke@redingtongroup.com;christopher.joseph@redingtongroup.com</v>
      </c>
      <c r="O659" s="7" t="str">
        <f t="shared" si="31"/>
        <v>SN3045</v>
      </c>
      <c r="P659" s="8" t="s">
        <v>5215</v>
      </c>
      <c r="Q659" s="14">
        <f>VLOOKUP($B659,[2]Sheet3!$G:$CZ,2,0)</f>
        <v>2400305661</v>
      </c>
      <c r="R659" s="14">
        <f>VLOOKUP($B659,[2]Sheet3!$G:$CZ,3,0)</f>
        <v>2400300601</v>
      </c>
      <c r="S659" s="14">
        <f>VLOOKUP($B659,[2]Sheet3!$G:$CZ,4,0)</f>
        <v>0</v>
      </c>
      <c r="T659" s="14">
        <f>VLOOKUP($B659,[2]Sheet3!$G:$CZ,5,0)</f>
        <v>0</v>
      </c>
      <c r="U659" s="14">
        <f>VLOOKUP($B659,[2]Sheet3!$G:$CZ,6,0)</f>
        <v>0</v>
      </c>
      <c r="V659" s="14">
        <f>VLOOKUP($B659,[2]Sheet3!$G:$CZ,7,0)</f>
        <v>0</v>
      </c>
      <c r="W659" s="14">
        <f>VLOOKUP($B659,[2]Sheet3!$G:$CZ,8,0)</f>
        <v>0</v>
      </c>
      <c r="X659" s="14">
        <f>VLOOKUP($B659,[2]Sheet3!$G:$CZ,9,0)</f>
        <v>0</v>
      </c>
      <c r="Y659" s="14">
        <f>VLOOKUP($B659,[2]Sheet3!$G:$CZ,10,0)</f>
        <v>0</v>
      </c>
      <c r="Z659" s="14">
        <f>VLOOKUP($B659,[2]Sheet3!$G:$CZ,11,0)</f>
        <v>0</v>
      </c>
      <c r="AA659" s="14">
        <f>VLOOKUP($B659,[2]Sheet3!$G:$CZ,12,0)</f>
        <v>0</v>
      </c>
      <c r="AB659" s="14">
        <f>VLOOKUP($B659,[2]Sheet3!$G:$CZ,13,0)</f>
        <v>0</v>
      </c>
      <c r="AC659" s="14">
        <f>VLOOKUP($B659,[2]Sheet3!$G:$CZ,14,0)</f>
        <v>0</v>
      </c>
      <c r="AD659" s="14">
        <f>VLOOKUP($B659,[2]Sheet3!$G:$CZ,15,0)</f>
        <v>0</v>
      </c>
      <c r="AE659" s="14">
        <f>VLOOKUP($B659,[2]Sheet3!$G:$CZ,16,0)</f>
        <v>0</v>
      </c>
      <c r="AF659" s="14">
        <f>VLOOKUP($B659,[2]Sheet3!$G:$CZ,17,0)</f>
        <v>0</v>
      </c>
      <c r="AG659" s="14">
        <f>VLOOKUP($B659,[2]Sheet3!$G:$CZ,18,0)</f>
        <v>0</v>
      </c>
      <c r="AH659" s="14">
        <f>VLOOKUP($B659,[2]Sheet3!$G:$CZ,19,0)</f>
        <v>0</v>
      </c>
      <c r="AI659" s="14">
        <f>VLOOKUP($B659,[2]Sheet3!$G:$CZ,20,0)</f>
        <v>0</v>
      </c>
      <c r="AJ659" s="14">
        <f>VLOOKUP($B659,[2]Sheet3!$G:$CZ,21,0)</f>
        <v>0</v>
      </c>
      <c r="AK659" s="14">
        <f>VLOOKUP($B659,[2]Sheet3!$G:$CZ,22,0)</f>
        <v>0</v>
      </c>
      <c r="AL659" s="14">
        <f>VLOOKUP($B659,[2]Sheet3!$G:$CZ,23,0)</f>
        <v>0</v>
      </c>
      <c r="AM659" s="14">
        <f>VLOOKUP($B659,[2]Sheet3!$G:$CZ,24,0)</f>
        <v>0</v>
      </c>
      <c r="AN659" s="14">
        <f>VLOOKUP($B659,[2]Sheet3!$G:$CZ,25,0)</f>
        <v>0</v>
      </c>
      <c r="AO659" s="14">
        <f>VLOOKUP($B659,[2]Sheet3!$G:$CZ,26,0)</f>
        <v>0</v>
      </c>
      <c r="AP659" s="14">
        <f>VLOOKUP($B659,[2]Sheet3!$G:$CZ,27,0)</f>
        <v>0</v>
      </c>
      <c r="AQ659" s="14">
        <f>VLOOKUP($B659,[2]Sheet3!$G:$CZ,28,0)</f>
        <v>0</v>
      </c>
      <c r="AR659" s="14">
        <f>VLOOKUP($B659,[2]Sheet3!$G:$CZ,29,0)</f>
        <v>0</v>
      </c>
      <c r="AS659" s="14">
        <f>VLOOKUP($B659,[2]Sheet3!$G:$CZ,30,0)</f>
        <v>0</v>
      </c>
      <c r="AT659" s="14">
        <f>VLOOKUP($B659,[2]Sheet3!$G:$CZ,31,0)</f>
        <v>0</v>
      </c>
      <c r="AU659" s="14">
        <f>VLOOKUP($B659,[2]Sheet3!$G:$CZ,32,0)</f>
        <v>0</v>
      </c>
      <c r="AV659" s="14">
        <f>VLOOKUP($B659,[2]Sheet3!$G:$CZ,33,0)</f>
        <v>0</v>
      </c>
      <c r="AW659" s="14">
        <f>VLOOKUP($B659,[2]Sheet3!$G:$CZ,34,0)</f>
        <v>0</v>
      </c>
      <c r="AX659" s="14">
        <f>VLOOKUP($B659,[2]Sheet3!$G:$CZ,35,0)</f>
        <v>0</v>
      </c>
      <c r="AY659" s="14">
        <f>VLOOKUP($B659,[2]Sheet3!$G:$CZ,36,0)</f>
        <v>0</v>
      </c>
      <c r="AZ659" s="14">
        <f>VLOOKUP($B659,[2]Sheet3!$G:$CZ,37,0)</f>
        <v>0</v>
      </c>
      <c r="BA659" s="14">
        <f>VLOOKUP($B659,[2]Sheet3!$G:$CZ,38,0)</f>
        <v>0</v>
      </c>
      <c r="BB659" s="14">
        <f>VLOOKUP($B659,[2]Sheet3!$G:$CZ,39,0)</f>
        <v>0</v>
      </c>
      <c r="BC659" s="14">
        <f>VLOOKUP($B659,[2]Sheet3!$G:$CZ,40,0)</f>
        <v>0</v>
      </c>
      <c r="BD659" s="14">
        <f>VLOOKUP($B659,[2]Sheet3!$G:$CZ,41,0)</f>
        <v>0</v>
      </c>
      <c r="BE659" s="14">
        <f>VLOOKUP($B659,[2]Sheet3!$G:$CZ,42,0)</f>
        <v>0</v>
      </c>
      <c r="BF659" s="14">
        <f>VLOOKUP($B659,[2]Sheet3!$G:$CZ,43,0)</f>
        <v>0</v>
      </c>
      <c r="BG659" s="14">
        <f>VLOOKUP($B659,[2]Sheet3!$G:$CZ,44,0)</f>
        <v>0</v>
      </c>
      <c r="BH659" s="14">
        <f>VLOOKUP($B659,[2]Sheet3!$G:$CZ,45,0)</f>
        <v>0</v>
      </c>
      <c r="BI659" s="14">
        <f>VLOOKUP($B659,[2]Sheet3!$G:$CZ,46,0)</f>
        <v>0</v>
      </c>
      <c r="BJ659" s="14">
        <f>VLOOKUP($B659,[2]Sheet3!$G:$CZ,47,0)</f>
        <v>0</v>
      </c>
      <c r="BK659" s="14">
        <f>VLOOKUP($B659,[2]Sheet3!$G:$CZ,48,0)</f>
        <v>0</v>
      </c>
      <c r="BL659" s="14">
        <f>VLOOKUP($B659,[2]Sheet3!$G:$CZ,49,0)</f>
        <v>0</v>
      </c>
      <c r="BM659" s="14">
        <f>VLOOKUP($B659,[2]Sheet3!$G:$CZ,50,0)</f>
        <v>0</v>
      </c>
      <c r="BN659" s="14">
        <f>VLOOKUP($B659,[2]Sheet3!$G:$CZ,51,0)</f>
        <v>0</v>
      </c>
      <c r="BO659" s="14">
        <f>VLOOKUP($B659,[2]Sheet3!$G:$CZ,52,0)</f>
        <v>0</v>
      </c>
      <c r="BP659" s="14">
        <f>VLOOKUP($B659,[2]Sheet3!$G:$CZ,53,0)</f>
        <v>0</v>
      </c>
      <c r="BQ659" s="14">
        <f>VLOOKUP($B659,[2]Sheet3!$G:$CZ,54,0)</f>
        <v>0</v>
      </c>
      <c r="BR659" s="14">
        <f>VLOOKUP($B659,[2]Sheet3!$G:$CZ,55,0)</f>
        <v>0</v>
      </c>
      <c r="BS659" s="14">
        <f>VLOOKUP($B659,[2]Sheet3!$G:$CZ,56,0)</f>
        <v>0</v>
      </c>
      <c r="BT659" s="14">
        <f>VLOOKUP($B659,[2]Sheet3!$G:$CZ,57,0)</f>
        <v>0</v>
      </c>
      <c r="BU659" s="14">
        <f>VLOOKUP($B659,[2]Sheet3!$G:$CZ,58,0)</f>
        <v>0</v>
      </c>
      <c r="BV659" s="14">
        <f>VLOOKUP($B659,[2]Sheet3!$G:$CZ,59,0)</f>
        <v>0</v>
      </c>
      <c r="BW659" s="14">
        <f>VLOOKUP($B659,[2]Sheet3!$G:$CZ,60,0)</f>
        <v>0</v>
      </c>
      <c r="BX659" s="14">
        <f>VLOOKUP($B659,[2]Sheet3!$G:$CZ,61,0)</f>
        <v>0</v>
      </c>
      <c r="BY659" s="14">
        <f>VLOOKUP($B659,[2]Sheet3!$G:$CZ,62,0)</f>
        <v>0</v>
      </c>
      <c r="BZ659" s="14">
        <f>VLOOKUP($B659,[2]Sheet3!$G:$CZ,63,0)</f>
        <v>0</v>
      </c>
      <c r="CA659" s="14">
        <f>VLOOKUP($B659,[2]Sheet3!$G:$CZ,64,0)</f>
        <v>0</v>
      </c>
      <c r="CB659" s="14">
        <f>VLOOKUP($B659,[2]Sheet3!$G:$CZ,65,0)</f>
        <v>0</v>
      </c>
      <c r="CC659" s="14">
        <f>VLOOKUP($B659,[2]Sheet3!$G:$CZ,66,0)</f>
        <v>0</v>
      </c>
      <c r="CD659" s="14">
        <f>VLOOKUP($B659,[2]Sheet3!$G:$CZ,67,0)</f>
        <v>0</v>
      </c>
      <c r="CE659" s="14">
        <f>VLOOKUP($B659,[2]Sheet3!$G:$CZ,68,0)</f>
        <v>0</v>
      </c>
      <c r="CF659" s="14">
        <f>VLOOKUP($B659,[2]Sheet3!$G:$CZ,69,0)</f>
        <v>0</v>
      </c>
      <c r="CG659" s="14">
        <f>VLOOKUP($B659,[2]Sheet3!$G:$CZ,70,0)</f>
        <v>0</v>
      </c>
      <c r="CH659" s="14">
        <f>VLOOKUP($B659,[2]Sheet3!$G:$CZ,71,0)</f>
        <v>0</v>
      </c>
      <c r="CI659" s="14">
        <f>VLOOKUP($B659,[2]Sheet3!$G:$CZ,72,0)</f>
        <v>0</v>
      </c>
      <c r="CJ659" s="14">
        <f>VLOOKUP($B659,[2]Sheet3!$G:$CZ,73,0)</f>
        <v>0</v>
      </c>
      <c r="CK659" s="14">
        <f>VLOOKUP($B659,[2]Sheet3!$G:$CZ,74,0)</f>
        <v>0</v>
      </c>
      <c r="CL659" s="14">
        <f>VLOOKUP($B659,[2]Sheet3!$G:$CZ,75,0)</f>
        <v>0</v>
      </c>
      <c r="CM659" s="14">
        <f>VLOOKUP($B659,[2]Sheet3!$G:$CZ,76,0)</f>
        <v>0</v>
      </c>
      <c r="CN659" s="14">
        <f>VLOOKUP($B659,[2]Sheet3!$G:$CZ,77,0)</f>
        <v>0</v>
      </c>
      <c r="CO659" s="14">
        <f>VLOOKUP($B659,[2]Sheet3!$G:$CZ,78,0)</f>
        <v>0</v>
      </c>
      <c r="CP659" s="14">
        <f>VLOOKUP($B659,[2]Sheet3!$G:$CZ,79,0)</f>
        <v>0</v>
      </c>
      <c r="CQ659" s="14">
        <f>VLOOKUP($B659,[2]Sheet3!$G:$CZ,80,0)</f>
        <v>0</v>
      </c>
      <c r="CR659" s="14">
        <f>VLOOKUP($B659,[2]Sheet3!$G:$CZ,81,0)</f>
        <v>0</v>
      </c>
      <c r="CS659" s="14">
        <f>VLOOKUP($B659,[2]Sheet3!$G:$CZ,82,0)</f>
        <v>0</v>
      </c>
      <c r="CT659" s="14">
        <f>VLOOKUP($B659,[2]Sheet3!$G:$CZ,83,0)</f>
        <v>0</v>
      </c>
      <c r="CU659" s="14">
        <f>VLOOKUP($B659,[2]Sheet3!$G:$CZ,84,0)</f>
        <v>0</v>
      </c>
      <c r="CV659" s="14">
        <f>VLOOKUP($B659,[2]Sheet3!$G:$CZ,85,0)</f>
        <v>0</v>
      </c>
      <c r="CW659" s="14">
        <f>VLOOKUP($B659,[2]Sheet3!$G:$CZ,86,0)</f>
        <v>0</v>
      </c>
      <c r="CX659" s="14">
        <f>VLOOKUP($B659,[2]Sheet3!$G:$CZ,87,0)</f>
        <v>0</v>
      </c>
      <c r="CY659" s="14">
        <f>VLOOKUP($B659,[2]Sheet3!$G:$CZ,88,0)</f>
        <v>0</v>
      </c>
      <c r="CZ659" s="14">
        <f>VLOOKUP($B659,[2]Sheet3!$G:$CZ,89,0)</f>
        <v>0</v>
      </c>
      <c r="DA659" s="14">
        <f>VLOOKUP($B659,[2]Sheet3!$G:$CZ,90,0)</f>
        <v>0</v>
      </c>
      <c r="DB659" s="14">
        <f>VLOOKUP($B659,[2]Sheet3!$G:$CZ,91,0)</f>
        <v>0</v>
      </c>
      <c r="DC659" s="14">
        <f>VLOOKUP($B659,[2]Sheet3!$G:$CZ,92,0)</f>
        <v>0</v>
      </c>
      <c r="DD659" s="14">
        <f>VLOOKUP($B659,[2]Sheet3!$G:$CZ,93,0)</f>
        <v>0</v>
      </c>
      <c r="DE659" s="14">
        <f>VLOOKUP($B659,[2]Sheet3!$G:$CZ,94,0)</f>
        <v>0</v>
      </c>
      <c r="DF659" s="14">
        <f>VLOOKUP($B659,[2]Sheet3!$G:$CZ,95,0)</f>
        <v>0</v>
      </c>
      <c r="DG659" s="14">
        <f>VLOOKUP($B659,[2]Sheet3!$G:$CZ,96,0)</f>
        <v>0</v>
      </c>
      <c r="DH659" s="14">
        <f>VLOOKUP($B659,[2]Sheet3!$G:$CZ,97,0)</f>
        <v>0</v>
      </c>
      <c r="DI659" s="14">
        <f>VLOOKUP($B659,[2]Sheet3!$G:$CZ,98,0)</f>
        <v>0</v>
      </c>
    </row>
    <row r="660" spans="1:113" x14ac:dyDescent="0.3">
      <c r="A660" s="9" t="str">
        <f t="shared" si="32"/>
        <v>WA3226</v>
      </c>
      <c r="B660" s="15" t="s">
        <v>1742</v>
      </c>
      <c r="C660" s="15" t="s">
        <v>1743</v>
      </c>
      <c r="F660" s="7" t="s">
        <v>15</v>
      </c>
      <c r="G660" s="12" t="s">
        <v>4155</v>
      </c>
      <c r="H660" s="12" t="str">
        <f>VLOOKUP($B660,[1]Sheet1!$A:$G,5,0)</f>
        <v>arpit.shukla@redingtongroup.com</v>
      </c>
      <c r="I660" s="12" t="str">
        <f>VLOOKUP($B660,[1]Sheet1!$A:$G,7,0)</f>
        <v>dilip.vishwa@redingtongroup.com</v>
      </c>
      <c r="J660" s="12" t="s">
        <v>82</v>
      </c>
      <c r="K660" s="7"/>
      <c r="L660" s="7"/>
      <c r="M660" s="8"/>
      <c r="N660" s="7" t="str">
        <f t="shared" si="30"/>
        <v>arpit.shukla@redingtongroup.com; dilip.vishwa@redingtongroup.com; nilesh.phirke@redingtongroup.com;christopher.joseph@redingtongroup.com</v>
      </c>
      <c r="O660" s="7" t="str">
        <f t="shared" si="31"/>
        <v>WA3226</v>
      </c>
      <c r="P660" s="8" t="s">
        <v>5215</v>
      </c>
      <c r="Q660" s="14">
        <f>VLOOKUP($B660,[2]Sheet3!$G:$CZ,2,0)</f>
        <v>2400304851</v>
      </c>
      <c r="R660" s="14">
        <f>VLOOKUP($B660,[2]Sheet3!$G:$CZ,3,0)</f>
        <v>0</v>
      </c>
      <c r="S660" s="14">
        <f>VLOOKUP($B660,[2]Sheet3!$G:$CZ,4,0)</f>
        <v>0</v>
      </c>
      <c r="T660" s="14">
        <f>VLOOKUP($B660,[2]Sheet3!$G:$CZ,5,0)</f>
        <v>0</v>
      </c>
      <c r="U660" s="14">
        <f>VLOOKUP($B660,[2]Sheet3!$G:$CZ,6,0)</f>
        <v>0</v>
      </c>
      <c r="V660" s="14">
        <f>VLOOKUP($B660,[2]Sheet3!$G:$CZ,7,0)</f>
        <v>0</v>
      </c>
      <c r="W660" s="14">
        <f>VLOOKUP($B660,[2]Sheet3!$G:$CZ,8,0)</f>
        <v>0</v>
      </c>
      <c r="X660" s="14">
        <f>VLOOKUP($B660,[2]Sheet3!$G:$CZ,9,0)</f>
        <v>0</v>
      </c>
      <c r="Y660" s="14">
        <f>VLOOKUP($B660,[2]Sheet3!$G:$CZ,10,0)</f>
        <v>0</v>
      </c>
      <c r="Z660" s="14">
        <f>VLOOKUP($B660,[2]Sheet3!$G:$CZ,11,0)</f>
        <v>0</v>
      </c>
      <c r="AA660" s="14">
        <f>VLOOKUP($B660,[2]Sheet3!$G:$CZ,12,0)</f>
        <v>0</v>
      </c>
      <c r="AB660" s="14">
        <f>VLOOKUP($B660,[2]Sheet3!$G:$CZ,13,0)</f>
        <v>0</v>
      </c>
      <c r="AC660" s="14">
        <f>VLOOKUP($B660,[2]Sheet3!$G:$CZ,14,0)</f>
        <v>0</v>
      </c>
      <c r="AD660" s="14">
        <f>VLOOKUP($B660,[2]Sheet3!$G:$CZ,15,0)</f>
        <v>0</v>
      </c>
      <c r="AE660" s="14">
        <f>VLOOKUP($B660,[2]Sheet3!$G:$CZ,16,0)</f>
        <v>0</v>
      </c>
      <c r="AF660" s="14">
        <f>VLOOKUP($B660,[2]Sheet3!$G:$CZ,17,0)</f>
        <v>0</v>
      </c>
      <c r="AG660" s="14">
        <f>VLOOKUP($B660,[2]Sheet3!$G:$CZ,18,0)</f>
        <v>0</v>
      </c>
      <c r="AH660" s="14">
        <f>VLOOKUP($B660,[2]Sheet3!$G:$CZ,19,0)</f>
        <v>0</v>
      </c>
      <c r="AI660" s="14">
        <f>VLOOKUP($B660,[2]Sheet3!$G:$CZ,20,0)</f>
        <v>0</v>
      </c>
      <c r="AJ660" s="14">
        <f>VLOOKUP($B660,[2]Sheet3!$G:$CZ,21,0)</f>
        <v>0</v>
      </c>
      <c r="AK660" s="14">
        <f>VLOOKUP($B660,[2]Sheet3!$G:$CZ,22,0)</f>
        <v>0</v>
      </c>
      <c r="AL660" s="14">
        <f>VLOOKUP($B660,[2]Sheet3!$G:$CZ,23,0)</f>
        <v>0</v>
      </c>
      <c r="AM660" s="14">
        <f>VLOOKUP($B660,[2]Sheet3!$G:$CZ,24,0)</f>
        <v>0</v>
      </c>
      <c r="AN660" s="14">
        <f>VLOOKUP($B660,[2]Sheet3!$G:$CZ,25,0)</f>
        <v>0</v>
      </c>
      <c r="AO660" s="14">
        <f>VLOOKUP($B660,[2]Sheet3!$G:$CZ,26,0)</f>
        <v>0</v>
      </c>
      <c r="AP660" s="14">
        <f>VLOOKUP($B660,[2]Sheet3!$G:$CZ,27,0)</f>
        <v>0</v>
      </c>
      <c r="AQ660" s="14">
        <f>VLOOKUP($B660,[2]Sheet3!$G:$CZ,28,0)</f>
        <v>0</v>
      </c>
      <c r="AR660" s="14">
        <f>VLOOKUP($B660,[2]Sheet3!$G:$CZ,29,0)</f>
        <v>0</v>
      </c>
      <c r="AS660" s="14">
        <f>VLOOKUP($B660,[2]Sheet3!$G:$CZ,30,0)</f>
        <v>0</v>
      </c>
      <c r="AT660" s="14">
        <f>VLOOKUP($B660,[2]Sheet3!$G:$CZ,31,0)</f>
        <v>0</v>
      </c>
      <c r="AU660" s="14">
        <f>VLOOKUP($B660,[2]Sheet3!$G:$CZ,32,0)</f>
        <v>0</v>
      </c>
      <c r="AV660" s="14">
        <f>VLOOKUP($B660,[2]Sheet3!$G:$CZ,33,0)</f>
        <v>0</v>
      </c>
      <c r="AW660" s="14">
        <f>VLOOKUP($B660,[2]Sheet3!$G:$CZ,34,0)</f>
        <v>0</v>
      </c>
      <c r="AX660" s="14">
        <f>VLOOKUP($B660,[2]Sheet3!$G:$CZ,35,0)</f>
        <v>0</v>
      </c>
      <c r="AY660" s="14">
        <f>VLOOKUP($B660,[2]Sheet3!$G:$CZ,36,0)</f>
        <v>0</v>
      </c>
      <c r="AZ660" s="14">
        <f>VLOOKUP($B660,[2]Sheet3!$G:$CZ,37,0)</f>
        <v>0</v>
      </c>
      <c r="BA660" s="14">
        <f>VLOOKUP($B660,[2]Sheet3!$G:$CZ,38,0)</f>
        <v>0</v>
      </c>
      <c r="BB660" s="14">
        <f>VLOOKUP($B660,[2]Sheet3!$G:$CZ,39,0)</f>
        <v>0</v>
      </c>
      <c r="BC660" s="14">
        <f>VLOOKUP($B660,[2]Sheet3!$G:$CZ,40,0)</f>
        <v>0</v>
      </c>
      <c r="BD660" s="14">
        <f>VLOOKUP($B660,[2]Sheet3!$G:$CZ,41,0)</f>
        <v>0</v>
      </c>
      <c r="BE660" s="14">
        <f>VLOOKUP($B660,[2]Sheet3!$G:$CZ,42,0)</f>
        <v>0</v>
      </c>
      <c r="BF660" s="14">
        <f>VLOOKUP($B660,[2]Sheet3!$G:$CZ,43,0)</f>
        <v>0</v>
      </c>
      <c r="BG660" s="14">
        <f>VLOOKUP($B660,[2]Sheet3!$G:$CZ,44,0)</f>
        <v>0</v>
      </c>
      <c r="BH660" s="14">
        <f>VLOOKUP($B660,[2]Sheet3!$G:$CZ,45,0)</f>
        <v>0</v>
      </c>
      <c r="BI660" s="14">
        <f>VLOOKUP($B660,[2]Sheet3!$G:$CZ,46,0)</f>
        <v>0</v>
      </c>
      <c r="BJ660" s="14">
        <f>VLOOKUP($B660,[2]Sheet3!$G:$CZ,47,0)</f>
        <v>0</v>
      </c>
      <c r="BK660" s="14">
        <f>VLOOKUP($B660,[2]Sheet3!$G:$CZ,48,0)</f>
        <v>0</v>
      </c>
      <c r="BL660" s="14">
        <f>VLOOKUP($B660,[2]Sheet3!$G:$CZ,49,0)</f>
        <v>0</v>
      </c>
      <c r="BM660" s="14">
        <f>VLOOKUP($B660,[2]Sheet3!$G:$CZ,50,0)</f>
        <v>0</v>
      </c>
      <c r="BN660" s="14">
        <f>VLOOKUP($B660,[2]Sheet3!$G:$CZ,51,0)</f>
        <v>0</v>
      </c>
      <c r="BO660" s="14">
        <f>VLOOKUP($B660,[2]Sheet3!$G:$CZ,52,0)</f>
        <v>0</v>
      </c>
      <c r="BP660" s="14">
        <f>VLOOKUP($B660,[2]Sheet3!$G:$CZ,53,0)</f>
        <v>0</v>
      </c>
      <c r="BQ660" s="14">
        <f>VLOOKUP($B660,[2]Sheet3!$G:$CZ,54,0)</f>
        <v>0</v>
      </c>
      <c r="BR660" s="14">
        <f>VLOOKUP($B660,[2]Sheet3!$G:$CZ,55,0)</f>
        <v>0</v>
      </c>
      <c r="BS660" s="14">
        <f>VLOOKUP($B660,[2]Sheet3!$G:$CZ,56,0)</f>
        <v>0</v>
      </c>
      <c r="BT660" s="14">
        <f>VLOOKUP($B660,[2]Sheet3!$G:$CZ,57,0)</f>
        <v>0</v>
      </c>
      <c r="BU660" s="14">
        <f>VLOOKUP($B660,[2]Sheet3!$G:$CZ,58,0)</f>
        <v>0</v>
      </c>
      <c r="BV660" s="14">
        <f>VLOOKUP($B660,[2]Sheet3!$G:$CZ,59,0)</f>
        <v>0</v>
      </c>
      <c r="BW660" s="14">
        <f>VLOOKUP($B660,[2]Sheet3!$G:$CZ,60,0)</f>
        <v>0</v>
      </c>
      <c r="BX660" s="14">
        <f>VLOOKUP($B660,[2]Sheet3!$G:$CZ,61,0)</f>
        <v>0</v>
      </c>
      <c r="BY660" s="14">
        <f>VLOOKUP($B660,[2]Sheet3!$G:$CZ,62,0)</f>
        <v>0</v>
      </c>
      <c r="BZ660" s="14">
        <f>VLOOKUP($B660,[2]Sheet3!$G:$CZ,63,0)</f>
        <v>0</v>
      </c>
      <c r="CA660" s="14">
        <f>VLOOKUP($B660,[2]Sheet3!$G:$CZ,64,0)</f>
        <v>0</v>
      </c>
      <c r="CB660" s="14">
        <f>VLOOKUP($B660,[2]Sheet3!$G:$CZ,65,0)</f>
        <v>0</v>
      </c>
      <c r="CC660" s="14">
        <f>VLOOKUP($B660,[2]Sheet3!$G:$CZ,66,0)</f>
        <v>0</v>
      </c>
      <c r="CD660" s="14">
        <f>VLOOKUP($B660,[2]Sheet3!$G:$CZ,67,0)</f>
        <v>0</v>
      </c>
      <c r="CE660" s="14">
        <f>VLOOKUP($B660,[2]Sheet3!$G:$CZ,68,0)</f>
        <v>0</v>
      </c>
      <c r="CF660" s="14">
        <f>VLOOKUP($B660,[2]Sheet3!$G:$CZ,69,0)</f>
        <v>0</v>
      </c>
      <c r="CG660" s="14">
        <f>VLOOKUP($B660,[2]Sheet3!$G:$CZ,70,0)</f>
        <v>0</v>
      </c>
      <c r="CH660" s="14">
        <f>VLOOKUP($B660,[2]Sheet3!$G:$CZ,71,0)</f>
        <v>0</v>
      </c>
      <c r="CI660" s="14">
        <f>VLOOKUP($B660,[2]Sheet3!$G:$CZ,72,0)</f>
        <v>0</v>
      </c>
      <c r="CJ660" s="14">
        <f>VLOOKUP($B660,[2]Sheet3!$G:$CZ,73,0)</f>
        <v>0</v>
      </c>
      <c r="CK660" s="14">
        <f>VLOOKUP($B660,[2]Sheet3!$G:$CZ,74,0)</f>
        <v>0</v>
      </c>
      <c r="CL660" s="14">
        <f>VLOOKUP($B660,[2]Sheet3!$G:$CZ,75,0)</f>
        <v>0</v>
      </c>
      <c r="CM660" s="14">
        <f>VLOOKUP($B660,[2]Sheet3!$G:$CZ,76,0)</f>
        <v>0</v>
      </c>
      <c r="CN660" s="14">
        <f>VLOOKUP($B660,[2]Sheet3!$G:$CZ,77,0)</f>
        <v>0</v>
      </c>
      <c r="CO660" s="14">
        <f>VLOOKUP($B660,[2]Sheet3!$G:$CZ,78,0)</f>
        <v>0</v>
      </c>
      <c r="CP660" s="14">
        <f>VLOOKUP($B660,[2]Sheet3!$G:$CZ,79,0)</f>
        <v>0</v>
      </c>
      <c r="CQ660" s="14">
        <f>VLOOKUP($B660,[2]Sheet3!$G:$CZ,80,0)</f>
        <v>0</v>
      </c>
      <c r="CR660" s="14">
        <f>VLOOKUP($B660,[2]Sheet3!$G:$CZ,81,0)</f>
        <v>0</v>
      </c>
      <c r="CS660" s="14">
        <f>VLOOKUP($B660,[2]Sheet3!$G:$CZ,82,0)</f>
        <v>0</v>
      </c>
      <c r="CT660" s="14">
        <f>VLOOKUP($B660,[2]Sheet3!$G:$CZ,83,0)</f>
        <v>0</v>
      </c>
      <c r="CU660" s="14">
        <f>VLOOKUP($B660,[2]Sheet3!$G:$CZ,84,0)</f>
        <v>0</v>
      </c>
      <c r="CV660" s="14">
        <f>VLOOKUP($B660,[2]Sheet3!$G:$CZ,85,0)</f>
        <v>0</v>
      </c>
      <c r="CW660" s="14">
        <f>VLOOKUP($B660,[2]Sheet3!$G:$CZ,86,0)</f>
        <v>0</v>
      </c>
      <c r="CX660" s="14">
        <f>VLOOKUP($B660,[2]Sheet3!$G:$CZ,87,0)</f>
        <v>0</v>
      </c>
      <c r="CY660" s="14">
        <f>VLOOKUP($B660,[2]Sheet3!$G:$CZ,88,0)</f>
        <v>0</v>
      </c>
      <c r="CZ660" s="14">
        <f>VLOOKUP($B660,[2]Sheet3!$G:$CZ,89,0)</f>
        <v>0</v>
      </c>
      <c r="DA660" s="14">
        <f>VLOOKUP($B660,[2]Sheet3!$G:$CZ,90,0)</f>
        <v>0</v>
      </c>
      <c r="DB660" s="14">
        <f>VLOOKUP($B660,[2]Sheet3!$G:$CZ,91,0)</f>
        <v>0</v>
      </c>
      <c r="DC660" s="14">
        <f>VLOOKUP($B660,[2]Sheet3!$G:$CZ,92,0)</f>
        <v>0</v>
      </c>
      <c r="DD660" s="14">
        <f>VLOOKUP($B660,[2]Sheet3!$G:$CZ,93,0)</f>
        <v>0</v>
      </c>
      <c r="DE660" s="14">
        <f>VLOOKUP($B660,[2]Sheet3!$G:$CZ,94,0)</f>
        <v>0</v>
      </c>
      <c r="DF660" s="14">
        <f>VLOOKUP($B660,[2]Sheet3!$G:$CZ,95,0)</f>
        <v>0</v>
      </c>
      <c r="DG660" s="14">
        <f>VLOOKUP($B660,[2]Sheet3!$G:$CZ,96,0)</f>
        <v>0</v>
      </c>
      <c r="DH660" s="14">
        <f>VLOOKUP($B660,[2]Sheet3!$G:$CZ,97,0)</f>
        <v>0</v>
      </c>
      <c r="DI660" s="14">
        <f>VLOOKUP($B660,[2]Sheet3!$G:$CZ,98,0)</f>
        <v>0</v>
      </c>
    </row>
    <row r="661" spans="1:113" x14ac:dyDescent="0.3">
      <c r="A661" s="9" t="str">
        <f t="shared" si="32"/>
        <v>NB3020</v>
      </c>
      <c r="B661" s="15" t="s">
        <v>1744</v>
      </c>
      <c r="C661" s="15" t="s">
        <v>1745</v>
      </c>
      <c r="F661" s="7" t="s">
        <v>15</v>
      </c>
      <c r="G661" s="12" t="s">
        <v>4156</v>
      </c>
      <c r="H661" s="12" t="str">
        <f>VLOOKUP($B661,[1]Sheet1!$A:$G,5,0)</f>
        <v>himanshu.anand@redingtongroup.com</v>
      </c>
      <c r="I661" s="12" t="str">
        <f>VLOOKUP($B661,[1]Sheet1!$A:$G,7,0)</f>
        <v>jitender.chopra@redingtongroup.com</v>
      </c>
      <c r="J661" s="12" t="s">
        <v>82</v>
      </c>
      <c r="K661" s="7"/>
      <c r="L661" s="7"/>
      <c r="M661" s="8"/>
      <c r="N661" s="7" t="str">
        <f t="shared" si="30"/>
        <v>himanshu.anand@redingtongroup.com; jitender.chopra@redingtongroup.com; nilesh.phirke@redingtongroup.com;christopher.joseph@redingtongroup.com</v>
      </c>
      <c r="O661" s="7" t="str">
        <f t="shared" si="31"/>
        <v>NB3020</v>
      </c>
      <c r="P661" s="8" t="s">
        <v>5215</v>
      </c>
      <c r="Q661" s="14">
        <f>VLOOKUP($B661,[2]Sheet3!$G:$CZ,2,0)</f>
        <v>2400299313</v>
      </c>
      <c r="R661" s="14">
        <f>VLOOKUP($B661,[2]Sheet3!$G:$CZ,3,0)</f>
        <v>2400300650</v>
      </c>
      <c r="S661" s="14">
        <f>VLOOKUP($B661,[2]Sheet3!$G:$CZ,4,0)</f>
        <v>2400300652</v>
      </c>
      <c r="T661" s="14">
        <f>VLOOKUP($B661,[2]Sheet3!$G:$CZ,5,0)</f>
        <v>2400301295</v>
      </c>
      <c r="U661" s="14">
        <f>VLOOKUP($B661,[2]Sheet3!$G:$CZ,6,0)</f>
        <v>0</v>
      </c>
      <c r="V661" s="14">
        <f>VLOOKUP($B661,[2]Sheet3!$G:$CZ,7,0)</f>
        <v>0</v>
      </c>
      <c r="W661" s="14">
        <f>VLOOKUP($B661,[2]Sheet3!$G:$CZ,8,0)</f>
        <v>0</v>
      </c>
      <c r="X661" s="14">
        <f>VLOOKUP($B661,[2]Sheet3!$G:$CZ,9,0)</f>
        <v>0</v>
      </c>
      <c r="Y661" s="14">
        <f>VLOOKUP($B661,[2]Sheet3!$G:$CZ,10,0)</f>
        <v>0</v>
      </c>
      <c r="Z661" s="14">
        <f>VLOOKUP($B661,[2]Sheet3!$G:$CZ,11,0)</f>
        <v>0</v>
      </c>
      <c r="AA661" s="14">
        <f>VLOOKUP($B661,[2]Sheet3!$G:$CZ,12,0)</f>
        <v>0</v>
      </c>
      <c r="AB661" s="14">
        <f>VLOOKUP($B661,[2]Sheet3!$G:$CZ,13,0)</f>
        <v>0</v>
      </c>
      <c r="AC661" s="14">
        <f>VLOOKUP($B661,[2]Sheet3!$G:$CZ,14,0)</f>
        <v>0</v>
      </c>
      <c r="AD661" s="14">
        <f>VLOOKUP($B661,[2]Sheet3!$G:$CZ,15,0)</f>
        <v>0</v>
      </c>
      <c r="AE661" s="14">
        <f>VLOOKUP($B661,[2]Sheet3!$G:$CZ,16,0)</f>
        <v>0</v>
      </c>
      <c r="AF661" s="14">
        <f>VLOOKUP($B661,[2]Sheet3!$G:$CZ,17,0)</f>
        <v>0</v>
      </c>
      <c r="AG661" s="14">
        <f>VLOOKUP($B661,[2]Sheet3!$G:$CZ,18,0)</f>
        <v>0</v>
      </c>
      <c r="AH661" s="14">
        <f>VLOOKUP($B661,[2]Sheet3!$G:$CZ,19,0)</f>
        <v>0</v>
      </c>
      <c r="AI661" s="14">
        <f>VLOOKUP($B661,[2]Sheet3!$G:$CZ,20,0)</f>
        <v>0</v>
      </c>
      <c r="AJ661" s="14">
        <f>VLOOKUP($B661,[2]Sheet3!$G:$CZ,21,0)</f>
        <v>0</v>
      </c>
      <c r="AK661" s="14">
        <f>VLOOKUP($B661,[2]Sheet3!$G:$CZ,22,0)</f>
        <v>0</v>
      </c>
      <c r="AL661" s="14">
        <f>VLOOKUP($B661,[2]Sheet3!$G:$CZ,23,0)</f>
        <v>0</v>
      </c>
      <c r="AM661" s="14">
        <f>VLOOKUP($B661,[2]Sheet3!$G:$CZ,24,0)</f>
        <v>0</v>
      </c>
      <c r="AN661" s="14">
        <f>VLOOKUP($B661,[2]Sheet3!$G:$CZ,25,0)</f>
        <v>0</v>
      </c>
      <c r="AO661" s="14">
        <f>VLOOKUP($B661,[2]Sheet3!$G:$CZ,26,0)</f>
        <v>0</v>
      </c>
      <c r="AP661" s="14">
        <f>VLOOKUP($B661,[2]Sheet3!$G:$CZ,27,0)</f>
        <v>0</v>
      </c>
      <c r="AQ661" s="14">
        <f>VLOOKUP($B661,[2]Sheet3!$G:$CZ,28,0)</f>
        <v>0</v>
      </c>
      <c r="AR661" s="14">
        <f>VLOOKUP($B661,[2]Sheet3!$G:$CZ,29,0)</f>
        <v>0</v>
      </c>
      <c r="AS661" s="14">
        <f>VLOOKUP($B661,[2]Sheet3!$G:$CZ,30,0)</f>
        <v>0</v>
      </c>
      <c r="AT661" s="14">
        <f>VLOOKUP($B661,[2]Sheet3!$G:$CZ,31,0)</f>
        <v>0</v>
      </c>
      <c r="AU661" s="14">
        <f>VLOOKUP($B661,[2]Sheet3!$G:$CZ,32,0)</f>
        <v>0</v>
      </c>
      <c r="AV661" s="14">
        <f>VLOOKUP($B661,[2]Sheet3!$G:$CZ,33,0)</f>
        <v>0</v>
      </c>
      <c r="AW661" s="14">
        <f>VLOOKUP($B661,[2]Sheet3!$G:$CZ,34,0)</f>
        <v>0</v>
      </c>
      <c r="AX661" s="14">
        <f>VLOOKUP($B661,[2]Sheet3!$G:$CZ,35,0)</f>
        <v>0</v>
      </c>
      <c r="AY661" s="14">
        <f>VLOOKUP($B661,[2]Sheet3!$G:$CZ,36,0)</f>
        <v>0</v>
      </c>
      <c r="AZ661" s="14">
        <f>VLOOKUP($B661,[2]Sheet3!$G:$CZ,37,0)</f>
        <v>0</v>
      </c>
      <c r="BA661" s="14">
        <f>VLOOKUP($B661,[2]Sheet3!$G:$CZ,38,0)</f>
        <v>0</v>
      </c>
      <c r="BB661" s="14">
        <f>VLOOKUP($B661,[2]Sheet3!$G:$CZ,39,0)</f>
        <v>0</v>
      </c>
      <c r="BC661" s="14">
        <f>VLOOKUP($B661,[2]Sheet3!$G:$CZ,40,0)</f>
        <v>0</v>
      </c>
      <c r="BD661" s="14">
        <f>VLOOKUP($B661,[2]Sheet3!$G:$CZ,41,0)</f>
        <v>0</v>
      </c>
      <c r="BE661" s="14">
        <f>VLOOKUP($B661,[2]Sheet3!$G:$CZ,42,0)</f>
        <v>0</v>
      </c>
      <c r="BF661" s="14">
        <f>VLOOKUP($B661,[2]Sheet3!$G:$CZ,43,0)</f>
        <v>0</v>
      </c>
      <c r="BG661" s="14">
        <f>VLOOKUP($B661,[2]Sheet3!$G:$CZ,44,0)</f>
        <v>0</v>
      </c>
      <c r="BH661" s="14">
        <f>VLOOKUP($B661,[2]Sheet3!$G:$CZ,45,0)</f>
        <v>0</v>
      </c>
      <c r="BI661" s="14">
        <f>VLOOKUP($B661,[2]Sheet3!$G:$CZ,46,0)</f>
        <v>0</v>
      </c>
      <c r="BJ661" s="14">
        <f>VLOOKUP($B661,[2]Sheet3!$G:$CZ,47,0)</f>
        <v>0</v>
      </c>
      <c r="BK661" s="14">
        <f>VLOOKUP($B661,[2]Sheet3!$G:$CZ,48,0)</f>
        <v>0</v>
      </c>
      <c r="BL661" s="14">
        <f>VLOOKUP($B661,[2]Sheet3!$G:$CZ,49,0)</f>
        <v>0</v>
      </c>
      <c r="BM661" s="14">
        <f>VLOOKUP($B661,[2]Sheet3!$G:$CZ,50,0)</f>
        <v>0</v>
      </c>
      <c r="BN661" s="14">
        <f>VLOOKUP($B661,[2]Sheet3!$G:$CZ,51,0)</f>
        <v>0</v>
      </c>
      <c r="BO661" s="14">
        <f>VLOOKUP($B661,[2]Sheet3!$G:$CZ,52,0)</f>
        <v>0</v>
      </c>
      <c r="BP661" s="14">
        <f>VLOOKUP($B661,[2]Sheet3!$G:$CZ,53,0)</f>
        <v>0</v>
      </c>
      <c r="BQ661" s="14">
        <f>VLOOKUP($B661,[2]Sheet3!$G:$CZ,54,0)</f>
        <v>0</v>
      </c>
      <c r="BR661" s="14">
        <f>VLOOKUP($B661,[2]Sheet3!$G:$CZ,55,0)</f>
        <v>0</v>
      </c>
      <c r="BS661" s="14">
        <f>VLOOKUP($B661,[2]Sheet3!$G:$CZ,56,0)</f>
        <v>0</v>
      </c>
      <c r="BT661" s="14">
        <f>VLOOKUP($B661,[2]Sheet3!$G:$CZ,57,0)</f>
        <v>0</v>
      </c>
      <c r="BU661" s="14">
        <f>VLOOKUP($B661,[2]Sheet3!$G:$CZ,58,0)</f>
        <v>0</v>
      </c>
      <c r="BV661" s="14">
        <f>VLOOKUP($B661,[2]Sheet3!$G:$CZ,59,0)</f>
        <v>0</v>
      </c>
      <c r="BW661" s="14">
        <f>VLOOKUP($B661,[2]Sheet3!$G:$CZ,60,0)</f>
        <v>0</v>
      </c>
      <c r="BX661" s="14">
        <f>VLOOKUP($B661,[2]Sheet3!$G:$CZ,61,0)</f>
        <v>0</v>
      </c>
      <c r="BY661" s="14">
        <f>VLOOKUP($B661,[2]Sheet3!$G:$CZ,62,0)</f>
        <v>0</v>
      </c>
      <c r="BZ661" s="14">
        <f>VLOOKUP($B661,[2]Sheet3!$G:$CZ,63,0)</f>
        <v>0</v>
      </c>
      <c r="CA661" s="14">
        <f>VLOOKUP($B661,[2]Sheet3!$G:$CZ,64,0)</f>
        <v>0</v>
      </c>
      <c r="CB661" s="14">
        <f>VLOOKUP($B661,[2]Sheet3!$G:$CZ,65,0)</f>
        <v>0</v>
      </c>
      <c r="CC661" s="14">
        <f>VLOOKUP($B661,[2]Sheet3!$G:$CZ,66,0)</f>
        <v>0</v>
      </c>
      <c r="CD661" s="14">
        <f>VLOOKUP($B661,[2]Sheet3!$G:$CZ,67,0)</f>
        <v>0</v>
      </c>
      <c r="CE661" s="14">
        <f>VLOOKUP($B661,[2]Sheet3!$G:$CZ,68,0)</f>
        <v>0</v>
      </c>
      <c r="CF661" s="14">
        <f>VLOOKUP($B661,[2]Sheet3!$G:$CZ,69,0)</f>
        <v>0</v>
      </c>
      <c r="CG661" s="14">
        <f>VLOOKUP($B661,[2]Sheet3!$G:$CZ,70,0)</f>
        <v>0</v>
      </c>
      <c r="CH661" s="14">
        <f>VLOOKUP($B661,[2]Sheet3!$G:$CZ,71,0)</f>
        <v>0</v>
      </c>
      <c r="CI661" s="14">
        <f>VLOOKUP($B661,[2]Sheet3!$G:$CZ,72,0)</f>
        <v>0</v>
      </c>
      <c r="CJ661" s="14">
        <f>VLOOKUP($B661,[2]Sheet3!$G:$CZ,73,0)</f>
        <v>0</v>
      </c>
      <c r="CK661" s="14">
        <f>VLOOKUP($B661,[2]Sheet3!$G:$CZ,74,0)</f>
        <v>0</v>
      </c>
      <c r="CL661" s="14">
        <f>VLOOKUP($B661,[2]Sheet3!$G:$CZ,75,0)</f>
        <v>0</v>
      </c>
      <c r="CM661" s="14">
        <f>VLOOKUP($B661,[2]Sheet3!$G:$CZ,76,0)</f>
        <v>0</v>
      </c>
      <c r="CN661" s="14">
        <f>VLOOKUP($B661,[2]Sheet3!$G:$CZ,77,0)</f>
        <v>0</v>
      </c>
      <c r="CO661" s="14">
        <f>VLOOKUP($B661,[2]Sheet3!$G:$CZ,78,0)</f>
        <v>0</v>
      </c>
      <c r="CP661" s="14">
        <f>VLOOKUP($B661,[2]Sheet3!$G:$CZ,79,0)</f>
        <v>0</v>
      </c>
      <c r="CQ661" s="14">
        <f>VLOOKUP($B661,[2]Sheet3!$G:$CZ,80,0)</f>
        <v>0</v>
      </c>
      <c r="CR661" s="14">
        <f>VLOOKUP($B661,[2]Sheet3!$G:$CZ,81,0)</f>
        <v>0</v>
      </c>
      <c r="CS661" s="14">
        <f>VLOOKUP($B661,[2]Sheet3!$G:$CZ,82,0)</f>
        <v>0</v>
      </c>
      <c r="CT661" s="14">
        <f>VLOOKUP($B661,[2]Sheet3!$G:$CZ,83,0)</f>
        <v>0</v>
      </c>
      <c r="CU661" s="14">
        <f>VLOOKUP($B661,[2]Sheet3!$G:$CZ,84,0)</f>
        <v>0</v>
      </c>
      <c r="CV661" s="14">
        <f>VLOOKUP($B661,[2]Sheet3!$G:$CZ,85,0)</f>
        <v>0</v>
      </c>
      <c r="CW661" s="14">
        <f>VLOOKUP($B661,[2]Sheet3!$G:$CZ,86,0)</f>
        <v>0</v>
      </c>
      <c r="CX661" s="14">
        <f>VLOOKUP($B661,[2]Sheet3!$G:$CZ,87,0)</f>
        <v>0</v>
      </c>
      <c r="CY661" s="14">
        <f>VLOOKUP($B661,[2]Sheet3!$G:$CZ,88,0)</f>
        <v>0</v>
      </c>
      <c r="CZ661" s="14">
        <f>VLOOKUP($B661,[2]Sheet3!$G:$CZ,89,0)</f>
        <v>0</v>
      </c>
      <c r="DA661" s="14">
        <f>VLOOKUP($B661,[2]Sheet3!$G:$CZ,90,0)</f>
        <v>0</v>
      </c>
      <c r="DB661" s="14">
        <f>VLOOKUP($B661,[2]Sheet3!$G:$CZ,91,0)</f>
        <v>0</v>
      </c>
      <c r="DC661" s="14">
        <f>VLOOKUP($B661,[2]Sheet3!$G:$CZ,92,0)</f>
        <v>0</v>
      </c>
      <c r="DD661" s="14">
        <f>VLOOKUP($B661,[2]Sheet3!$G:$CZ,93,0)</f>
        <v>0</v>
      </c>
      <c r="DE661" s="14">
        <f>VLOOKUP($B661,[2]Sheet3!$G:$CZ,94,0)</f>
        <v>0</v>
      </c>
      <c r="DF661" s="14">
        <f>VLOOKUP($B661,[2]Sheet3!$G:$CZ,95,0)</f>
        <v>0</v>
      </c>
      <c r="DG661" s="14">
        <f>VLOOKUP($B661,[2]Sheet3!$G:$CZ,96,0)</f>
        <v>0</v>
      </c>
      <c r="DH661" s="14">
        <f>VLOOKUP($B661,[2]Sheet3!$G:$CZ,97,0)</f>
        <v>0</v>
      </c>
      <c r="DI661" s="14">
        <f>VLOOKUP($B661,[2]Sheet3!$G:$CZ,98,0)</f>
        <v>0</v>
      </c>
    </row>
    <row r="662" spans="1:113" x14ac:dyDescent="0.3">
      <c r="A662" s="9" t="str">
        <f t="shared" si="32"/>
        <v>S74104</v>
      </c>
      <c r="B662" s="15" t="s">
        <v>1746</v>
      </c>
      <c r="C662" s="15" t="s">
        <v>1747</v>
      </c>
      <c r="F662" s="7" t="s">
        <v>15</v>
      </c>
      <c r="G662" s="12" t="s">
        <v>4157</v>
      </c>
      <c r="H662" s="12" t="str">
        <f>VLOOKUP($B662,[1]Sheet1!$A:$G,5,0)</f>
        <v>jitin.sebastian@redingtongroup.com</v>
      </c>
      <c r="I662" s="12" t="str">
        <f>VLOOKUP($B662,[1]Sheet1!$A:$G,7,0)</f>
        <v>vikram.kumar@redingtongroup.com</v>
      </c>
      <c r="J662" s="12" t="s">
        <v>82</v>
      </c>
      <c r="K662" s="7"/>
      <c r="L662" s="7"/>
      <c r="M662" s="8"/>
      <c r="N662" s="7" t="str">
        <f t="shared" si="30"/>
        <v>jitin.sebastian@redingtongroup.com; vikram.kumar@redingtongroup.com; nilesh.phirke@redingtongroup.com;christopher.joseph@redingtongroup.com</v>
      </c>
      <c r="O662" s="7" t="str">
        <f t="shared" si="31"/>
        <v>S74104</v>
      </c>
      <c r="P662" s="8" t="s">
        <v>5215</v>
      </c>
      <c r="Q662" s="14">
        <f>VLOOKUP($B662,[2]Sheet3!$G:$CZ,2,0)</f>
        <v>2400301098</v>
      </c>
      <c r="R662" s="14">
        <f>VLOOKUP($B662,[2]Sheet3!$G:$CZ,3,0)</f>
        <v>2400301096</v>
      </c>
      <c r="S662" s="14">
        <f>VLOOKUP($B662,[2]Sheet3!$G:$CZ,4,0)</f>
        <v>2400303317</v>
      </c>
      <c r="T662" s="14">
        <f>VLOOKUP($B662,[2]Sheet3!$G:$CZ,5,0)</f>
        <v>0</v>
      </c>
      <c r="U662" s="14">
        <f>VLOOKUP($B662,[2]Sheet3!$G:$CZ,6,0)</f>
        <v>0</v>
      </c>
      <c r="V662" s="14">
        <f>VLOOKUP($B662,[2]Sheet3!$G:$CZ,7,0)</f>
        <v>0</v>
      </c>
      <c r="W662" s="14">
        <f>VLOOKUP($B662,[2]Sheet3!$G:$CZ,8,0)</f>
        <v>0</v>
      </c>
      <c r="X662" s="14">
        <f>VLOOKUP($B662,[2]Sheet3!$G:$CZ,9,0)</f>
        <v>0</v>
      </c>
      <c r="Y662" s="14">
        <f>VLOOKUP($B662,[2]Sheet3!$G:$CZ,10,0)</f>
        <v>0</v>
      </c>
      <c r="Z662" s="14">
        <f>VLOOKUP($B662,[2]Sheet3!$G:$CZ,11,0)</f>
        <v>0</v>
      </c>
      <c r="AA662" s="14">
        <f>VLOOKUP($B662,[2]Sheet3!$G:$CZ,12,0)</f>
        <v>0</v>
      </c>
      <c r="AB662" s="14">
        <f>VLOOKUP($B662,[2]Sheet3!$G:$CZ,13,0)</f>
        <v>0</v>
      </c>
      <c r="AC662" s="14">
        <f>VLOOKUP($B662,[2]Sheet3!$G:$CZ,14,0)</f>
        <v>0</v>
      </c>
      <c r="AD662" s="14">
        <f>VLOOKUP($B662,[2]Sheet3!$G:$CZ,15,0)</f>
        <v>0</v>
      </c>
      <c r="AE662" s="14">
        <f>VLOOKUP($B662,[2]Sheet3!$G:$CZ,16,0)</f>
        <v>0</v>
      </c>
      <c r="AF662" s="14">
        <f>VLOOKUP($B662,[2]Sheet3!$G:$CZ,17,0)</f>
        <v>0</v>
      </c>
      <c r="AG662" s="14">
        <f>VLOOKUP($B662,[2]Sheet3!$G:$CZ,18,0)</f>
        <v>0</v>
      </c>
      <c r="AH662" s="14">
        <f>VLOOKUP($B662,[2]Sheet3!$G:$CZ,19,0)</f>
        <v>0</v>
      </c>
      <c r="AI662" s="14">
        <f>VLOOKUP($B662,[2]Sheet3!$G:$CZ,20,0)</f>
        <v>0</v>
      </c>
      <c r="AJ662" s="14">
        <f>VLOOKUP($B662,[2]Sheet3!$G:$CZ,21,0)</f>
        <v>0</v>
      </c>
      <c r="AK662" s="14">
        <f>VLOOKUP($B662,[2]Sheet3!$G:$CZ,22,0)</f>
        <v>0</v>
      </c>
      <c r="AL662" s="14">
        <f>VLOOKUP($B662,[2]Sheet3!$G:$CZ,23,0)</f>
        <v>0</v>
      </c>
      <c r="AM662" s="14">
        <f>VLOOKUP($B662,[2]Sheet3!$G:$CZ,24,0)</f>
        <v>0</v>
      </c>
      <c r="AN662" s="14">
        <f>VLOOKUP($B662,[2]Sheet3!$G:$CZ,25,0)</f>
        <v>0</v>
      </c>
      <c r="AO662" s="14">
        <f>VLOOKUP($B662,[2]Sheet3!$G:$CZ,26,0)</f>
        <v>0</v>
      </c>
      <c r="AP662" s="14">
        <f>VLOOKUP($B662,[2]Sheet3!$G:$CZ,27,0)</f>
        <v>0</v>
      </c>
      <c r="AQ662" s="14">
        <f>VLOOKUP($B662,[2]Sheet3!$G:$CZ,28,0)</f>
        <v>0</v>
      </c>
      <c r="AR662" s="14">
        <f>VLOOKUP($B662,[2]Sheet3!$G:$CZ,29,0)</f>
        <v>0</v>
      </c>
      <c r="AS662" s="14">
        <f>VLOOKUP($B662,[2]Sheet3!$G:$CZ,30,0)</f>
        <v>0</v>
      </c>
      <c r="AT662" s="14">
        <f>VLOOKUP($B662,[2]Sheet3!$G:$CZ,31,0)</f>
        <v>0</v>
      </c>
      <c r="AU662" s="14">
        <f>VLOOKUP($B662,[2]Sheet3!$G:$CZ,32,0)</f>
        <v>0</v>
      </c>
      <c r="AV662" s="14">
        <f>VLOOKUP($B662,[2]Sheet3!$G:$CZ,33,0)</f>
        <v>0</v>
      </c>
      <c r="AW662" s="14">
        <f>VLOOKUP($B662,[2]Sheet3!$G:$CZ,34,0)</f>
        <v>0</v>
      </c>
      <c r="AX662" s="14">
        <f>VLOOKUP($B662,[2]Sheet3!$G:$CZ,35,0)</f>
        <v>0</v>
      </c>
      <c r="AY662" s="14">
        <f>VLOOKUP($B662,[2]Sheet3!$G:$CZ,36,0)</f>
        <v>0</v>
      </c>
      <c r="AZ662" s="14">
        <f>VLOOKUP($B662,[2]Sheet3!$G:$CZ,37,0)</f>
        <v>0</v>
      </c>
      <c r="BA662" s="14">
        <f>VLOOKUP($B662,[2]Sheet3!$G:$CZ,38,0)</f>
        <v>0</v>
      </c>
      <c r="BB662" s="14">
        <f>VLOOKUP($B662,[2]Sheet3!$G:$CZ,39,0)</f>
        <v>0</v>
      </c>
      <c r="BC662" s="14">
        <f>VLOOKUP($B662,[2]Sheet3!$G:$CZ,40,0)</f>
        <v>0</v>
      </c>
      <c r="BD662" s="14">
        <f>VLOOKUP($B662,[2]Sheet3!$G:$CZ,41,0)</f>
        <v>0</v>
      </c>
      <c r="BE662" s="14">
        <f>VLOOKUP($B662,[2]Sheet3!$G:$CZ,42,0)</f>
        <v>0</v>
      </c>
      <c r="BF662" s="14">
        <f>VLOOKUP($B662,[2]Sheet3!$G:$CZ,43,0)</f>
        <v>0</v>
      </c>
      <c r="BG662" s="14">
        <f>VLOOKUP($B662,[2]Sheet3!$G:$CZ,44,0)</f>
        <v>0</v>
      </c>
      <c r="BH662" s="14">
        <f>VLOOKUP($B662,[2]Sheet3!$G:$CZ,45,0)</f>
        <v>0</v>
      </c>
      <c r="BI662" s="14">
        <f>VLOOKUP($B662,[2]Sheet3!$G:$CZ,46,0)</f>
        <v>0</v>
      </c>
      <c r="BJ662" s="14">
        <f>VLOOKUP($B662,[2]Sheet3!$G:$CZ,47,0)</f>
        <v>0</v>
      </c>
      <c r="BK662" s="14">
        <f>VLOOKUP($B662,[2]Sheet3!$G:$CZ,48,0)</f>
        <v>0</v>
      </c>
      <c r="BL662" s="14">
        <f>VLOOKUP($B662,[2]Sheet3!$G:$CZ,49,0)</f>
        <v>0</v>
      </c>
      <c r="BM662" s="14">
        <f>VLOOKUP($B662,[2]Sheet3!$G:$CZ,50,0)</f>
        <v>0</v>
      </c>
      <c r="BN662" s="14">
        <f>VLOOKUP($B662,[2]Sheet3!$G:$CZ,51,0)</f>
        <v>0</v>
      </c>
      <c r="BO662" s="14">
        <f>VLOOKUP($B662,[2]Sheet3!$G:$CZ,52,0)</f>
        <v>0</v>
      </c>
      <c r="BP662" s="14">
        <f>VLOOKUP($B662,[2]Sheet3!$G:$CZ,53,0)</f>
        <v>0</v>
      </c>
      <c r="BQ662" s="14">
        <f>VLOOKUP($B662,[2]Sheet3!$G:$CZ,54,0)</f>
        <v>0</v>
      </c>
      <c r="BR662" s="14">
        <f>VLOOKUP($B662,[2]Sheet3!$G:$CZ,55,0)</f>
        <v>0</v>
      </c>
      <c r="BS662" s="14">
        <f>VLOOKUP($B662,[2]Sheet3!$G:$CZ,56,0)</f>
        <v>0</v>
      </c>
      <c r="BT662" s="14">
        <f>VLOOKUP($B662,[2]Sheet3!$G:$CZ,57,0)</f>
        <v>0</v>
      </c>
      <c r="BU662" s="14">
        <f>VLOOKUP($B662,[2]Sheet3!$G:$CZ,58,0)</f>
        <v>0</v>
      </c>
      <c r="BV662" s="14">
        <f>VLOOKUP($B662,[2]Sheet3!$G:$CZ,59,0)</f>
        <v>0</v>
      </c>
      <c r="BW662" s="14">
        <f>VLOOKUP($B662,[2]Sheet3!$G:$CZ,60,0)</f>
        <v>0</v>
      </c>
      <c r="BX662" s="14">
        <f>VLOOKUP($B662,[2]Sheet3!$G:$CZ,61,0)</f>
        <v>0</v>
      </c>
      <c r="BY662" s="14">
        <f>VLOOKUP($B662,[2]Sheet3!$G:$CZ,62,0)</f>
        <v>0</v>
      </c>
      <c r="BZ662" s="14">
        <f>VLOOKUP($B662,[2]Sheet3!$G:$CZ,63,0)</f>
        <v>0</v>
      </c>
      <c r="CA662" s="14">
        <f>VLOOKUP($B662,[2]Sheet3!$G:$CZ,64,0)</f>
        <v>0</v>
      </c>
      <c r="CB662" s="14">
        <f>VLOOKUP($B662,[2]Sheet3!$G:$CZ,65,0)</f>
        <v>0</v>
      </c>
      <c r="CC662" s="14">
        <f>VLOOKUP($B662,[2]Sheet3!$G:$CZ,66,0)</f>
        <v>0</v>
      </c>
      <c r="CD662" s="14">
        <f>VLOOKUP($B662,[2]Sheet3!$G:$CZ,67,0)</f>
        <v>0</v>
      </c>
      <c r="CE662" s="14">
        <f>VLOOKUP($B662,[2]Sheet3!$G:$CZ,68,0)</f>
        <v>0</v>
      </c>
      <c r="CF662" s="14">
        <f>VLOOKUP($B662,[2]Sheet3!$G:$CZ,69,0)</f>
        <v>0</v>
      </c>
      <c r="CG662" s="14">
        <f>VLOOKUP($B662,[2]Sheet3!$G:$CZ,70,0)</f>
        <v>0</v>
      </c>
      <c r="CH662" s="14">
        <f>VLOOKUP($B662,[2]Sheet3!$G:$CZ,71,0)</f>
        <v>0</v>
      </c>
      <c r="CI662" s="14">
        <f>VLOOKUP($B662,[2]Sheet3!$G:$CZ,72,0)</f>
        <v>0</v>
      </c>
      <c r="CJ662" s="14">
        <f>VLOOKUP($B662,[2]Sheet3!$G:$CZ,73,0)</f>
        <v>0</v>
      </c>
      <c r="CK662" s="14">
        <f>VLOOKUP($B662,[2]Sheet3!$G:$CZ,74,0)</f>
        <v>0</v>
      </c>
      <c r="CL662" s="14">
        <f>VLOOKUP($B662,[2]Sheet3!$G:$CZ,75,0)</f>
        <v>0</v>
      </c>
      <c r="CM662" s="14">
        <f>VLOOKUP($B662,[2]Sheet3!$G:$CZ,76,0)</f>
        <v>0</v>
      </c>
      <c r="CN662" s="14">
        <f>VLOOKUP($B662,[2]Sheet3!$G:$CZ,77,0)</f>
        <v>0</v>
      </c>
      <c r="CO662" s="14">
        <f>VLOOKUP($B662,[2]Sheet3!$G:$CZ,78,0)</f>
        <v>0</v>
      </c>
      <c r="CP662" s="14">
        <f>VLOOKUP($B662,[2]Sheet3!$G:$CZ,79,0)</f>
        <v>0</v>
      </c>
      <c r="CQ662" s="14">
        <f>VLOOKUP($B662,[2]Sheet3!$G:$CZ,80,0)</f>
        <v>0</v>
      </c>
      <c r="CR662" s="14">
        <f>VLOOKUP($B662,[2]Sheet3!$G:$CZ,81,0)</f>
        <v>0</v>
      </c>
      <c r="CS662" s="14">
        <f>VLOOKUP($B662,[2]Sheet3!$G:$CZ,82,0)</f>
        <v>0</v>
      </c>
      <c r="CT662" s="14">
        <f>VLOOKUP($B662,[2]Sheet3!$G:$CZ,83,0)</f>
        <v>0</v>
      </c>
      <c r="CU662" s="14">
        <f>VLOOKUP($B662,[2]Sheet3!$G:$CZ,84,0)</f>
        <v>0</v>
      </c>
      <c r="CV662" s="14">
        <f>VLOOKUP($B662,[2]Sheet3!$G:$CZ,85,0)</f>
        <v>0</v>
      </c>
      <c r="CW662" s="14">
        <f>VLOOKUP($B662,[2]Sheet3!$G:$CZ,86,0)</f>
        <v>0</v>
      </c>
      <c r="CX662" s="14">
        <f>VLOOKUP($B662,[2]Sheet3!$G:$CZ,87,0)</f>
        <v>0</v>
      </c>
      <c r="CY662" s="14">
        <f>VLOOKUP($B662,[2]Sheet3!$G:$CZ,88,0)</f>
        <v>0</v>
      </c>
      <c r="CZ662" s="14">
        <f>VLOOKUP($B662,[2]Sheet3!$G:$CZ,89,0)</f>
        <v>0</v>
      </c>
      <c r="DA662" s="14">
        <f>VLOOKUP($B662,[2]Sheet3!$G:$CZ,90,0)</f>
        <v>0</v>
      </c>
      <c r="DB662" s="14">
        <f>VLOOKUP($B662,[2]Sheet3!$G:$CZ,91,0)</f>
        <v>0</v>
      </c>
      <c r="DC662" s="14">
        <f>VLOOKUP($B662,[2]Sheet3!$G:$CZ,92,0)</f>
        <v>0</v>
      </c>
      <c r="DD662" s="14">
        <f>VLOOKUP($B662,[2]Sheet3!$G:$CZ,93,0)</f>
        <v>0</v>
      </c>
      <c r="DE662" s="14">
        <f>VLOOKUP($B662,[2]Sheet3!$G:$CZ,94,0)</f>
        <v>0</v>
      </c>
      <c r="DF662" s="14">
        <f>VLOOKUP($B662,[2]Sheet3!$G:$CZ,95,0)</f>
        <v>0</v>
      </c>
      <c r="DG662" s="14">
        <f>VLOOKUP($B662,[2]Sheet3!$G:$CZ,96,0)</f>
        <v>0</v>
      </c>
      <c r="DH662" s="14">
        <f>VLOOKUP($B662,[2]Sheet3!$G:$CZ,97,0)</f>
        <v>0</v>
      </c>
      <c r="DI662" s="14">
        <f>VLOOKUP($B662,[2]Sheet3!$G:$CZ,98,0)</f>
        <v>0</v>
      </c>
    </row>
    <row r="663" spans="1:113" x14ac:dyDescent="0.3">
      <c r="A663" s="9" t="str">
        <f t="shared" si="32"/>
        <v>NFR006</v>
      </c>
      <c r="B663" s="15" t="s">
        <v>620</v>
      </c>
      <c r="C663" s="15" t="s">
        <v>621</v>
      </c>
      <c r="F663" s="7" t="s">
        <v>15</v>
      </c>
      <c r="G663" s="12" t="s">
        <v>4158</v>
      </c>
      <c r="H663" s="12" t="str">
        <f>VLOOKUP($B663,[1]Sheet1!$A:$G,5,0)</f>
        <v>rohit.arora@redingtongroup.com</v>
      </c>
      <c r="I663" s="12" t="str">
        <f>VLOOKUP($B663,[1]Sheet1!$A:$G,7,0)</f>
        <v>jitender.chopra@redingtongroup.com</v>
      </c>
      <c r="J663" s="12" t="s">
        <v>82</v>
      </c>
      <c r="K663" s="7"/>
      <c r="L663" s="7"/>
      <c r="M663" s="8"/>
      <c r="N663" s="7" t="str">
        <f t="shared" si="30"/>
        <v>rohit.arora@redingtongroup.com; jitender.chopra@redingtongroup.com; nilesh.phirke@redingtongroup.com;christopher.joseph@redingtongroup.com</v>
      </c>
      <c r="O663" s="7" t="str">
        <f t="shared" si="31"/>
        <v>NFR006</v>
      </c>
      <c r="P663" s="8" t="s">
        <v>5215</v>
      </c>
      <c r="Q663" s="14">
        <f>VLOOKUP($B663,[2]Sheet3!$G:$CZ,2,0)</f>
        <v>2400300197</v>
      </c>
      <c r="R663" s="14">
        <f>VLOOKUP($B663,[2]Sheet3!$G:$CZ,3,0)</f>
        <v>2400301778</v>
      </c>
      <c r="S663" s="14">
        <f>VLOOKUP($B663,[2]Sheet3!$G:$CZ,4,0)</f>
        <v>2400300195</v>
      </c>
      <c r="T663" s="14">
        <f>VLOOKUP($B663,[2]Sheet3!$G:$CZ,5,0)</f>
        <v>0</v>
      </c>
      <c r="U663" s="14">
        <f>VLOOKUP($B663,[2]Sheet3!$G:$CZ,6,0)</f>
        <v>0</v>
      </c>
      <c r="V663" s="14">
        <f>VLOOKUP($B663,[2]Sheet3!$G:$CZ,7,0)</f>
        <v>0</v>
      </c>
      <c r="W663" s="14">
        <f>VLOOKUP($B663,[2]Sheet3!$G:$CZ,8,0)</f>
        <v>0</v>
      </c>
      <c r="X663" s="14">
        <f>VLOOKUP($B663,[2]Sheet3!$G:$CZ,9,0)</f>
        <v>0</v>
      </c>
      <c r="Y663" s="14">
        <f>VLOOKUP($B663,[2]Sheet3!$G:$CZ,10,0)</f>
        <v>0</v>
      </c>
      <c r="Z663" s="14">
        <f>VLOOKUP($B663,[2]Sheet3!$G:$CZ,11,0)</f>
        <v>0</v>
      </c>
      <c r="AA663" s="14">
        <f>VLOOKUP($B663,[2]Sheet3!$G:$CZ,12,0)</f>
        <v>0</v>
      </c>
      <c r="AB663" s="14">
        <f>VLOOKUP($B663,[2]Sheet3!$G:$CZ,13,0)</f>
        <v>0</v>
      </c>
      <c r="AC663" s="14">
        <f>VLOOKUP($B663,[2]Sheet3!$G:$CZ,14,0)</f>
        <v>0</v>
      </c>
      <c r="AD663" s="14">
        <f>VLOOKUP($B663,[2]Sheet3!$G:$CZ,15,0)</f>
        <v>0</v>
      </c>
      <c r="AE663" s="14">
        <f>VLOOKUP($B663,[2]Sheet3!$G:$CZ,16,0)</f>
        <v>0</v>
      </c>
      <c r="AF663" s="14">
        <f>VLOOKUP($B663,[2]Sheet3!$G:$CZ,17,0)</f>
        <v>0</v>
      </c>
      <c r="AG663" s="14">
        <f>VLOOKUP($B663,[2]Sheet3!$G:$CZ,18,0)</f>
        <v>0</v>
      </c>
      <c r="AH663" s="14">
        <f>VLOOKUP($B663,[2]Sheet3!$G:$CZ,19,0)</f>
        <v>0</v>
      </c>
      <c r="AI663" s="14">
        <f>VLOOKUP($B663,[2]Sheet3!$G:$CZ,20,0)</f>
        <v>0</v>
      </c>
      <c r="AJ663" s="14">
        <f>VLOOKUP($B663,[2]Sheet3!$G:$CZ,21,0)</f>
        <v>0</v>
      </c>
      <c r="AK663" s="14">
        <f>VLOOKUP($B663,[2]Sheet3!$G:$CZ,22,0)</f>
        <v>0</v>
      </c>
      <c r="AL663" s="14">
        <f>VLOOKUP($B663,[2]Sheet3!$G:$CZ,23,0)</f>
        <v>0</v>
      </c>
      <c r="AM663" s="14">
        <f>VLOOKUP($B663,[2]Sheet3!$G:$CZ,24,0)</f>
        <v>0</v>
      </c>
      <c r="AN663" s="14">
        <f>VLOOKUP($B663,[2]Sheet3!$G:$CZ,25,0)</f>
        <v>0</v>
      </c>
      <c r="AO663" s="14">
        <f>VLOOKUP($B663,[2]Sheet3!$G:$CZ,26,0)</f>
        <v>0</v>
      </c>
      <c r="AP663" s="14">
        <f>VLOOKUP($B663,[2]Sheet3!$G:$CZ,27,0)</f>
        <v>0</v>
      </c>
      <c r="AQ663" s="14">
        <f>VLOOKUP($B663,[2]Sheet3!$G:$CZ,28,0)</f>
        <v>0</v>
      </c>
      <c r="AR663" s="14">
        <f>VLOOKUP($B663,[2]Sheet3!$G:$CZ,29,0)</f>
        <v>0</v>
      </c>
      <c r="AS663" s="14">
        <f>VLOOKUP($B663,[2]Sheet3!$G:$CZ,30,0)</f>
        <v>0</v>
      </c>
      <c r="AT663" s="14">
        <f>VLOOKUP($B663,[2]Sheet3!$G:$CZ,31,0)</f>
        <v>0</v>
      </c>
      <c r="AU663" s="14">
        <f>VLOOKUP($B663,[2]Sheet3!$G:$CZ,32,0)</f>
        <v>0</v>
      </c>
      <c r="AV663" s="14">
        <f>VLOOKUP($B663,[2]Sheet3!$G:$CZ,33,0)</f>
        <v>0</v>
      </c>
      <c r="AW663" s="14">
        <f>VLOOKUP($B663,[2]Sheet3!$G:$CZ,34,0)</f>
        <v>0</v>
      </c>
      <c r="AX663" s="14">
        <f>VLOOKUP($B663,[2]Sheet3!$G:$CZ,35,0)</f>
        <v>0</v>
      </c>
      <c r="AY663" s="14">
        <f>VLOOKUP($B663,[2]Sheet3!$G:$CZ,36,0)</f>
        <v>0</v>
      </c>
      <c r="AZ663" s="14">
        <f>VLOOKUP($B663,[2]Sheet3!$G:$CZ,37,0)</f>
        <v>0</v>
      </c>
      <c r="BA663" s="14">
        <f>VLOOKUP($B663,[2]Sheet3!$G:$CZ,38,0)</f>
        <v>0</v>
      </c>
      <c r="BB663" s="14">
        <f>VLOOKUP($B663,[2]Sheet3!$G:$CZ,39,0)</f>
        <v>0</v>
      </c>
      <c r="BC663" s="14">
        <f>VLOOKUP($B663,[2]Sheet3!$G:$CZ,40,0)</f>
        <v>0</v>
      </c>
      <c r="BD663" s="14">
        <f>VLOOKUP($B663,[2]Sheet3!$G:$CZ,41,0)</f>
        <v>0</v>
      </c>
      <c r="BE663" s="14">
        <f>VLOOKUP($B663,[2]Sheet3!$G:$CZ,42,0)</f>
        <v>0</v>
      </c>
      <c r="BF663" s="14">
        <f>VLOOKUP($B663,[2]Sheet3!$G:$CZ,43,0)</f>
        <v>0</v>
      </c>
      <c r="BG663" s="14">
        <f>VLOOKUP($B663,[2]Sheet3!$G:$CZ,44,0)</f>
        <v>0</v>
      </c>
      <c r="BH663" s="14">
        <f>VLOOKUP($B663,[2]Sheet3!$G:$CZ,45,0)</f>
        <v>0</v>
      </c>
      <c r="BI663" s="14">
        <f>VLOOKUP($B663,[2]Sheet3!$G:$CZ,46,0)</f>
        <v>0</v>
      </c>
      <c r="BJ663" s="14">
        <f>VLOOKUP($B663,[2]Sheet3!$G:$CZ,47,0)</f>
        <v>0</v>
      </c>
      <c r="BK663" s="14">
        <f>VLOOKUP($B663,[2]Sheet3!$G:$CZ,48,0)</f>
        <v>0</v>
      </c>
      <c r="BL663" s="14">
        <f>VLOOKUP($B663,[2]Sheet3!$G:$CZ,49,0)</f>
        <v>0</v>
      </c>
      <c r="BM663" s="14">
        <f>VLOOKUP($B663,[2]Sheet3!$G:$CZ,50,0)</f>
        <v>0</v>
      </c>
      <c r="BN663" s="14">
        <f>VLOOKUP($B663,[2]Sheet3!$G:$CZ,51,0)</f>
        <v>0</v>
      </c>
      <c r="BO663" s="14">
        <f>VLOOKUP($B663,[2]Sheet3!$G:$CZ,52,0)</f>
        <v>0</v>
      </c>
      <c r="BP663" s="14">
        <f>VLOOKUP($B663,[2]Sheet3!$G:$CZ,53,0)</f>
        <v>0</v>
      </c>
      <c r="BQ663" s="14">
        <f>VLOOKUP($B663,[2]Sheet3!$G:$CZ,54,0)</f>
        <v>0</v>
      </c>
      <c r="BR663" s="14">
        <f>VLOOKUP($B663,[2]Sheet3!$G:$CZ,55,0)</f>
        <v>0</v>
      </c>
      <c r="BS663" s="14">
        <f>VLOOKUP($B663,[2]Sheet3!$G:$CZ,56,0)</f>
        <v>0</v>
      </c>
      <c r="BT663" s="14">
        <f>VLOOKUP($B663,[2]Sheet3!$G:$CZ,57,0)</f>
        <v>0</v>
      </c>
      <c r="BU663" s="14">
        <f>VLOOKUP($B663,[2]Sheet3!$G:$CZ,58,0)</f>
        <v>0</v>
      </c>
      <c r="BV663" s="14">
        <f>VLOOKUP($B663,[2]Sheet3!$G:$CZ,59,0)</f>
        <v>0</v>
      </c>
      <c r="BW663" s="14">
        <f>VLOOKUP($B663,[2]Sheet3!$G:$CZ,60,0)</f>
        <v>0</v>
      </c>
      <c r="BX663" s="14">
        <f>VLOOKUP($B663,[2]Sheet3!$G:$CZ,61,0)</f>
        <v>0</v>
      </c>
      <c r="BY663" s="14">
        <f>VLOOKUP($B663,[2]Sheet3!$G:$CZ,62,0)</f>
        <v>0</v>
      </c>
      <c r="BZ663" s="14">
        <f>VLOOKUP($B663,[2]Sheet3!$G:$CZ,63,0)</f>
        <v>0</v>
      </c>
      <c r="CA663" s="14">
        <f>VLOOKUP($B663,[2]Sheet3!$G:$CZ,64,0)</f>
        <v>0</v>
      </c>
      <c r="CB663" s="14">
        <f>VLOOKUP($B663,[2]Sheet3!$G:$CZ,65,0)</f>
        <v>0</v>
      </c>
      <c r="CC663" s="14">
        <f>VLOOKUP($B663,[2]Sheet3!$G:$CZ,66,0)</f>
        <v>0</v>
      </c>
      <c r="CD663" s="14">
        <f>VLOOKUP($B663,[2]Sheet3!$G:$CZ,67,0)</f>
        <v>0</v>
      </c>
      <c r="CE663" s="14">
        <f>VLOOKUP($B663,[2]Sheet3!$G:$CZ,68,0)</f>
        <v>0</v>
      </c>
      <c r="CF663" s="14">
        <f>VLOOKUP($B663,[2]Sheet3!$G:$CZ,69,0)</f>
        <v>0</v>
      </c>
      <c r="CG663" s="14">
        <f>VLOOKUP($B663,[2]Sheet3!$G:$CZ,70,0)</f>
        <v>0</v>
      </c>
      <c r="CH663" s="14">
        <f>VLOOKUP($B663,[2]Sheet3!$G:$CZ,71,0)</f>
        <v>0</v>
      </c>
      <c r="CI663" s="14">
        <f>VLOOKUP($B663,[2]Sheet3!$G:$CZ,72,0)</f>
        <v>0</v>
      </c>
      <c r="CJ663" s="14">
        <f>VLOOKUP($B663,[2]Sheet3!$G:$CZ,73,0)</f>
        <v>0</v>
      </c>
      <c r="CK663" s="14">
        <f>VLOOKUP($B663,[2]Sheet3!$G:$CZ,74,0)</f>
        <v>0</v>
      </c>
      <c r="CL663" s="14">
        <f>VLOOKUP($B663,[2]Sheet3!$G:$CZ,75,0)</f>
        <v>0</v>
      </c>
      <c r="CM663" s="14">
        <f>VLOOKUP($B663,[2]Sheet3!$G:$CZ,76,0)</f>
        <v>0</v>
      </c>
      <c r="CN663" s="14">
        <f>VLOOKUP($B663,[2]Sheet3!$G:$CZ,77,0)</f>
        <v>0</v>
      </c>
      <c r="CO663" s="14">
        <f>VLOOKUP($B663,[2]Sheet3!$G:$CZ,78,0)</f>
        <v>0</v>
      </c>
      <c r="CP663" s="14">
        <f>VLOOKUP($B663,[2]Sheet3!$G:$CZ,79,0)</f>
        <v>0</v>
      </c>
      <c r="CQ663" s="14">
        <f>VLOOKUP($B663,[2]Sheet3!$G:$CZ,80,0)</f>
        <v>0</v>
      </c>
      <c r="CR663" s="14">
        <f>VLOOKUP($B663,[2]Sheet3!$G:$CZ,81,0)</f>
        <v>0</v>
      </c>
      <c r="CS663" s="14">
        <f>VLOOKUP($B663,[2]Sheet3!$G:$CZ,82,0)</f>
        <v>0</v>
      </c>
      <c r="CT663" s="14">
        <f>VLOOKUP($B663,[2]Sheet3!$G:$CZ,83,0)</f>
        <v>0</v>
      </c>
      <c r="CU663" s="14">
        <f>VLOOKUP($B663,[2]Sheet3!$G:$CZ,84,0)</f>
        <v>0</v>
      </c>
      <c r="CV663" s="14">
        <f>VLOOKUP($B663,[2]Sheet3!$G:$CZ,85,0)</f>
        <v>0</v>
      </c>
      <c r="CW663" s="14">
        <f>VLOOKUP($B663,[2]Sheet3!$G:$CZ,86,0)</f>
        <v>0</v>
      </c>
      <c r="CX663" s="14">
        <f>VLOOKUP($B663,[2]Sheet3!$G:$CZ,87,0)</f>
        <v>0</v>
      </c>
      <c r="CY663" s="14">
        <f>VLOOKUP($B663,[2]Sheet3!$G:$CZ,88,0)</f>
        <v>0</v>
      </c>
      <c r="CZ663" s="14">
        <f>VLOOKUP($B663,[2]Sheet3!$G:$CZ,89,0)</f>
        <v>0</v>
      </c>
      <c r="DA663" s="14">
        <f>VLOOKUP($B663,[2]Sheet3!$G:$CZ,90,0)</f>
        <v>0</v>
      </c>
      <c r="DB663" s="14">
        <f>VLOOKUP($B663,[2]Sheet3!$G:$CZ,91,0)</f>
        <v>0</v>
      </c>
      <c r="DC663" s="14">
        <f>VLOOKUP($B663,[2]Sheet3!$G:$CZ,92,0)</f>
        <v>0</v>
      </c>
      <c r="DD663" s="14">
        <f>VLOOKUP($B663,[2]Sheet3!$G:$CZ,93,0)</f>
        <v>0</v>
      </c>
      <c r="DE663" s="14">
        <f>VLOOKUP($B663,[2]Sheet3!$G:$CZ,94,0)</f>
        <v>0</v>
      </c>
      <c r="DF663" s="14">
        <f>VLOOKUP($B663,[2]Sheet3!$G:$CZ,95,0)</f>
        <v>0</v>
      </c>
      <c r="DG663" s="14">
        <f>VLOOKUP($B663,[2]Sheet3!$G:$CZ,96,0)</f>
        <v>0</v>
      </c>
      <c r="DH663" s="14">
        <f>VLOOKUP($B663,[2]Sheet3!$G:$CZ,97,0)</f>
        <v>0</v>
      </c>
      <c r="DI663" s="14">
        <f>VLOOKUP($B663,[2]Sheet3!$G:$CZ,98,0)</f>
        <v>0</v>
      </c>
    </row>
    <row r="664" spans="1:113" x14ac:dyDescent="0.3">
      <c r="A664" s="9" t="str">
        <f t="shared" si="32"/>
        <v>NA3098</v>
      </c>
      <c r="B664" s="15" t="s">
        <v>1748</v>
      </c>
      <c r="C664" s="15" t="s">
        <v>1749</v>
      </c>
      <c r="F664" s="7" t="s">
        <v>15</v>
      </c>
      <c r="G664" s="12" t="s">
        <v>4159</v>
      </c>
      <c r="H664" s="12" t="str">
        <f>VLOOKUP($B664,[1]Sheet1!$A:$G,5,0)</f>
        <v>himanshu.anand@redingtongroup.com</v>
      </c>
      <c r="I664" s="12" t="str">
        <f>VLOOKUP($B664,[1]Sheet1!$A:$G,7,0)</f>
        <v>jitender.chopra@redingtongroup.com</v>
      </c>
      <c r="J664" s="12" t="s">
        <v>82</v>
      </c>
      <c r="K664" s="7"/>
      <c r="L664" s="7"/>
      <c r="M664" s="8"/>
      <c r="N664" s="7" t="str">
        <f t="shared" si="30"/>
        <v>himanshu.anand@redingtongroup.com; jitender.chopra@redingtongroup.com; nilesh.phirke@redingtongroup.com;christopher.joseph@redingtongroup.com</v>
      </c>
      <c r="O664" s="7" t="str">
        <f t="shared" si="31"/>
        <v>NA3098</v>
      </c>
      <c r="P664" s="8" t="s">
        <v>5215</v>
      </c>
      <c r="Q664" s="14">
        <f>VLOOKUP($B664,[2]Sheet3!$G:$CZ,2,0)</f>
        <v>2400300749</v>
      </c>
      <c r="R664" s="14">
        <f>VLOOKUP($B664,[2]Sheet3!$G:$CZ,3,0)</f>
        <v>2400304116</v>
      </c>
      <c r="S664" s="14">
        <f>VLOOKUP($B664,[2]Sheet3!$G:$CZ,4,0)</f>
        <v>2400300753</v>
      </c>
      <c r="T664" s="14">
        <f>VLOOKUP($B664,[2]Sheet3!$G:$CZ,5,0)</f>
        <v>2400300751</v>
      </c>
      <c r="U664" s="14">
        <f>VLOOKUP($B664,[2]Sheet3!$G:$CZ,6,0)</f>
        <v>0</v>
      </c>
      <c r="V664" s="14">
        <f>VLOOKUP($B664,[2]Sheet3!$G:$CZ,7,0)</f>
        <v>0</v>
      </c>
      <c r="W664" s="14">
        <f>VLOOKUP($B664,[2]Sheet3!$G:$CZ,8,0)</f>
        <v>0</v>
      </c>
      <c r="X664" s="14">
        <f>VLOOKUP($B664,[2]Sheet3!$G:$CZ,9,0)</f>
        <v>0</v>
      </c>
      <c r="Y664" s="14">
        <f>VLOOKUP($B664,[2]Sheet3!$G:$CZ,10,0)</f>
        <v>0</v>
      </c>
      <c r="Z664" s="14">
        <f>VLOOKUP($B664,[2]Sheet3!$G:$CZ,11,0)</f>
        <v>0</v>
      </c>
      <c r="AA664" s="14">
        <f>VLOOKUP($B664,[2]Sheet3!$G:$CZ,12,0)</f>
        <v>0</v>
      </c>
      <c r="AB664" s="14">
        <f>VLOOKUP($B664,[2]Sheet3!$G:$CZ,13,0)</f>
        <v>0</v>
      </c>
      <c r="AC664" s="14">
        <f>VLOOKUP($B664,[2]Sheet3!$G:$CZ,14,0)</f>
        <v>0</v>
      </c>
      <c r="AD664" s="14">
        <f>VLOOKUP($B664,[2]Sheet3!$G:$CZ,15,0)</f>
        <v>0</v>
      </c>
      <c r="AE664" s="14">
        <f>VLOOKUP($B664,[2]Sheet3!$G:$CZ,16,0)</f>
        <v>0</v>
      </c>
      <c r="AF664" s="14">
        <f>VLOOKUP($B664,[2]Sheet3!$G:$CZ,17,0)</f>
        <v>0</v>
      </c>
      <c r="AG664" s="14">
        <f>VLOOKUP($B664,[2]Sheet3!$G:$CZ,18,0)</f>
        <v>0</v>
      </c>
      <c r="AH664" s="14">
        <f>VLOOKUP($B664,[2]Sheet3!$G:$CZ,19,0)</f>
        <v>0</v>
      </c>
      <c r="AI664" s="14">
        <f>VLOOKUP($B664,[2]Sheet3!$G:$CZ,20,0)</f>
        <v>0</v>
      </c>
      <c r="AJ664" s="14">
        <f>VLOOKUP($B664,[2]Sheet3!$G:$CZ,21,0)</f>
        <v>0</v>
      </c>
      <c r="AK664" s="14">
        <f>VLOOKUP($B664,[2]Sheet3!$G:$CZ,22,0)</f>
        <v>0</v>
      </c>
      <c r="AL664" s="14">
        <f>VLOOKUP($B664,[2]Sheet3!$G:$CZ,23,0)</f>
        <v>0</v>
      </c>
      <c r="AM664" s="14">
        <f>VLOOKUP($B664,[2]Sheet3!$G:$CZ,24,0)</f>
        <v>0</v>
      </c>
      <c r="AN664" s="14">
        <f>VLOOKUP($B664,[2]Sheet3!$G:$CZ,25,0)</f>
        <v>0</v>
      </c>
      <c r="AO664" s="14">
        <f>VLOOKUP($B664,[2]Sheet3!$G:$CZ,26,0)</f>
        <v>0</v>
      </c>
      <c r="AP664" s="14">
        <f>VLOOKUP($B664,[2]Sheet3!$G:$CZ,27,0)</f>
        <v>0</v>
      </c>
      <c r="AQ664" s="14">
        <f>VLOOKUP($B664,[2]Sheet3!$G:$CZ,28,0)</f>
        <v>0</v>
      </c>
      <c r="AR664" s="14">
        <f>VLOOKUP($B664,[2]Sheet3!$G:$CZ,29,0)</f>
        <v>0</v>
      </c>
      <c r="AS664" s="14">
        <f>VLOOKUP($B664,[2]Sheet3!$G:$CZ,30,0)</f>
        <v>0</v>
      </c>
      <c r="AT664" s="14">
        <f>VLOOKUP($B664,[2]Sheet3!$G:$CZ,31,0)</f>
        <v>0</v>
      </c>
      <c r="AU664" s="14">
        <f>VLOOKUP($B664,[2]Sheet3!$G:$CZ,32,0)</f>
        <v>0</v>
      </c>
      <c r="AV664" s="14">
        <f>VLOOKUP($B664,[2]Sheet3!$G:$CZ,33,0)</f>
        <v>0</v>
      </c>
      <c r="AW664" s="14">
        <f>VLOOKUP($B664,[2]Sheet3!$G:$CZ,34,0)</f>
        <v>0</v>
      </c>
      <c r="AX664" s="14">
        <f>VLOOKUP($B664,[2]Sheet3!$G:$CZ,35,0)</f>
        <v>0</v>
      </c>
      <c r="AY664" s="14">
        <f>VLOOKUP($B664,[2]Sheet3!$G:$CZ,36,0)</f>
        <v>0</v>
      </c>
      <c r="AZ664" s="14">
        <f>VLOOKUP($B664,[2]Sheet3!$G:$CZ,37,0)</f>
        <v>0</v>
      </c>
      <c r="BA664" s="14">
        <f>VLOOKUP($B664,[2]Sheet3!$G:$CZ,38,0)</f>
        <v>0</v>
      </c>
      <c r="BB664" s="14">
        <f>VLOOKUP($B664,[2]Sheet3!$G:$CZ,39,0)</f>
        <v>0</v>
      </c>
      <c r="BC664" s="14">
        <f>VLOOKUP($B664,[2]Sheet3!$G:$CZ,40,0)</f>
        <v>0</v>
      </c>
      <c r="BD664" s="14">
        <f>VLOOKUP($B664,[2]Sheet3!$G:$CZ,41,0)</f>
        <v>0</v>
      </c>
      <c r="BE664" s="14">
        <f>VLOOKUP($B664,[2]Sheet3!$G:$CZ,42,0)</f>
        <v>0</v>
      </c>
      <c r="BF664" s="14">
        <f>VLOOKUP($B664,[2]Sheet3!$G:$CZ,43,0)</f>
        <v>0</v>
      </c>
      <c r="BG664" s="14">
        <f>VLOOKUP($B664,[2]Sheet3!$G:$CZ,44,0)</f>
        <v>0</v>
      </c>
      <c r="BH664" s="14">
        <f>VLOOKUP($B664,[2]Sheet3!$G:$CZ,45,0)</f>
        <v>0</v>
      </c>
      <c r="BI664" s="14">
        <f>VLOOKUP($B664,[2]Sheet3!$G:$CZ,46,0)</f>
        <v>0</v>
      </c>
      <c r="BJ664" s="14">
        <f>VLOOKUP($B664,[2]Sheet3!$G:$CZ,47,0)</f>
        <v>0</v>
      </c>
      <c r="BK664" s="14">
        <f>VLOOKUP($B664,[2]Sheet3!$G:$CZ,48,0)</f>
        <v>0</v>
      </c>
      <c r="BL664" s="14">
        <f>VLOOKUP($B664,[2]Sheet3!$G:$CZ,49,0)</f>
        <v>0</v>
      </c>
      <c r="BM664" s="14">
        <f>VLOOKUP($B664,[2]Sheet3!$G:$CZ,50,0)</f>
        <v>0</v>
      </c>
      <c r="BN664" s="14">
        <f>VLOOKUP($B664,[2]Sheet3!$G:$CZ,51,0)</f>
        <v>0</v>
      </c>
      <c r="BO664" s="14">
        <f>VLOOKUP($B664,[2]Sheet3!$G:$CZ,52,0)</f>
        <v>0</v>
      </c>
      <c r="BP664" s="14">
        <f>VLOOKUP($B664,[2]Sheet3!$G:$CZ,53,0)</f>
        <v>0</v>
      </c>
      <c r="BQ664" s="14">
        <f>VLOOKUP($B664,[2]Sheet3!$G:$CZ,54,0)</f>
        <v>0</v>
      </c>
      <c r="BR664" s="14">
        <f>VLOOKUP($B664,[2]Sheet3!$G:$CZ,55,0)</f>
        <v>0</v>
      </c>
      <c r="BS664" s="14">
        <f>VLOOKUP($B664,[2]Sheet3!$G:$CZ,56,0)</f>
        <v>0</v>
      </c>
      <c r="BT664" s="14">
        <f>VLOOKUP($B664,[2]Sheet3!$G:$CZ,57,0)</f>
        <v>0</v>
      </c>
      <c r="BU664" s="14">
        <f>VLOOKUP($B664,[2]Sheet3!$G:$CZ,58,0)</f>
        <v>0</v>
      </c>
      <c r="BV664" s="14">
        <f>VLOOKUP($B664,[2]Sheet3!$G:$CZ,59,0)</f>
        <v>0</v>
      </c>
      <c r="BW664" s="14">
        <f>VLOOKUP($B664,[2]Sheet3!$G:$CZ,60,0)</f>
        <v>0</v>
      </c>
      <c r="BX664" s="14">
        <f>VLOOKUP($B664,[2]Sheet3!$G:$CZ,61,0)</f>
        <v>0</v>
      </c>
      <c r="BY664" s="14">
        <f>VLOOKUP($B664,[2]Sheet3!$G:$CZ,62,0)</f>
        <v>0</v>
      </c>
      <c r="BZ664" s="14">
        <f>VLOOKUP($B664,[2]Sheet3!$G:$CZ,63,0)</f>
        <v>0</v>
      </c>
      <c r="CA664" s="14">
        <f>VLOOKUP($B664,[2]Sheet3!$G:$CZ,64,0)</f>
        <v>0</v>
      </c>
      <c r="CB664" s="14">
        <f>VLOOKUP($B664,[2]Sheet3!$G:$CZ,65,0)</f>
        <v>0</v>
      </c>
      <c r="CC664" s="14">
        <f>VLOOKUP($B664,[2]Sheet3!$G:$CZ,66,0)</f>
        <v>0</v>
      </c>
      <c r="CD664" s="14">
        <f>VLOOKUP($B664,[2]Sheet3!$G:$CZ,67,0)</f>
        <v>0</v>
      </c>
      <c r="CE664" s="14">
        <f>VLOOKUP($B664,[2]Sheet3!$G:$CZ,68,0)</f>
        <v>0</v>
      </c>
      <c r="CF664" s="14">
        <f>VLOOKUP($B664,[2]Sheet3!$G:$CZ,69,0)</f>
        <v>0</v>
      </c>
      <c r="CG664" s="14">
        <f>VLOOKUP($B664,[2]Sheet3!$G:$CZ,70,0)</f>
        <v>0</v>
      </c>
      <c r="CH664" s="14">
        <f>VLOOKUP($B664,[2]Sheet3!$G:$CZ,71,0)</f>
        <v>0</v>
      </c>
      <c r="CI664" s="14">
        <f>VLOOKUP($B664,[2]Sheet3!$G:$CZ,72,0)</f>
        <v>0</v>
      </c>
      <c r="CJ664" s="14">
        <f>VLOOKUP($B664,[2]Sheet3!$G:$CZ,73,0)</f>
        <v>0</v>
      </c>
      <c r="CK664" s="14">
        <f>VLOOKUP($B664,[2]Sheet3!$G:$CZ,74,0)</f>
        <v>0</v>
      </c>
      <c r="CL664" s="14">
        <f>VLOOKUP($B664,[2]Sheet3!$G:$CZ,75,0)</f>
        <v>0</v>
      </c>
      <c r="CM664" s="14">
        <f>VLOOKUP($B664,[2]Sheet3!$G:$CZ,76,0)</f>
        <v>0</v>
      </c>
      <c r="CN664" s="14">
        <f>VLOOKUP($B664,[2]Sheet3!$G:$CZ,77,0)</f>
        <v>0</v>
      </c>
      <c r="CO664" s="14">
        <f>VLOOKUP($B664,[2]Sheet3!$G:$CZ,78,0)</f>
        <v>0</v>
      </c>
      <c r="CP664" s="14">
        <f>VLOOKUP($B664,[2]Sheet3!$G:$CZ,79,0)</f>
        <v>0</v>
      </c>
      <c r="CQ664" s="14">
        <f>VLOOKUP($B664,[2]Sheet3!$G:$CZ,80,0)</f>
        <v>0</v>
      </c>
      <c r="CR664" s="14">
        <f>VLOOKUP($B664,[2]Sheet3!$G:$CZ,81,0)</f>
        <v>0</v>
      </c>
      <c r="CS664" s="14">
        <f>VLOOKUP($B664,[2]Sheet3!$G:$CZ,82,0)</f>
        <v>0</v>
      </c>
      <c r="CT664" s="14">
        <f>VLOOKUP($B664,[2]Sheet3!$G:$CZ,83,0)</f>
        <v>0</v>
      </c>
      <c r="CU664" s="14">
        <f>VLOOKUP($B664,[2]Sheet3!$G:$CZ,84,0)</f>
        <v>0</v>
      </c>
      <c r="CV664" s="14">
        <f>VLOOKUP($B664,[2]Sheet3!$G:$CZ,85,0)</f>
        <v>0</v>
      </c>
      <c r="CW664" s="14">
        <f>VLOOKUP($B664,[2]Sheet3!$G:$CZ,86,0)</f>
        <v>0</v>
      </c>
      <c r="CX664" s="14">
        <f>VLOOKUP($B664,[2]Sheet3!$G:$CZ,87,0)</f>
        <v>0</v>
      </c>
      <c r="CY664" s="14">
        <f>VLOOKUP($B664,[2]Sheet3!$G:$CZ,88,0)</f>
        <v>0</v>
      </c>
      <c r="CZ664" s="14">
        <f>VLOOKUP($B664,[2]Sheet3!$G:$CZ,89,0)</f>
        <v>0</v>
      </c>
      <c r="DA664" s="14">
        <f>VLOOKUP($B664,[2]Sheet3!$G:$CZ,90,0)</f>
        <v>0</v>
      </c>
      <c r="DB664" s="14">
        <f>VLOOKUP($B664,[2]Sheet3!$G:$CZ,91,0)</f>
        <v>0</v>
      </c>
      <c r="DC664" s="14">
        <f>VLOOKUP($B664,[2]Sheet3!$G:$CZ,92,0)</f>
        <v>0</v>
      </c>
      <c r="DD664" s="14">
        <f>VLOOKUP($B664,[2]Sheet3!$G:$CZ,93,0)</f>
        <v>0</v>
      </c>
      <c r="DE664" s="14">
        <f>VLOOKUP($B664,[2]Sheet3!$G:$CZ,94,0)</f>
        <v>0</v>
      </c>
      <c r="DF664" s="14">
        <f>VLOOKUP($B664,[2]Sheet3!$G:$CZ,95,0)</f>
        <v>0</v>
      </c>
      <c r="DG664" s="14">
        <f>VLOOKUP($B664,[2]Sheet3!$G:$CZ,96,0)</f>
        <v>0</v>
      </c>
      <c r="DH664" s="14">
        <f>VLOOKUP($B664,[2]Sheet3!$G:$CZ,97,0)</f>
        <v>0</v>
      </c>
      <c r="DI664" s="14">
        <f>VLOOKUP($B664,[2]Sheet3!$G:$CZ,98,0)</f>
        <v>0</v>
      </c>
    </row>
    <row r="665" spans="1:113" x14ac:dyDescent="0.3">
      <c r="A665" s="9" t="str">
        <f t="shared" si="32"/>
        <v>W83151</v>
      </c>
      <c r="B665" s="15" t="s">
        <v>320</v>
      </c>
      <c r="C665" s="15" t="s">
        <v>321</v>
      </c>
      <c r="F665" s="7" t="s">
        <v>15</v>
      </c>
      <c r="G665" s="12" t="s">
        <v>4160</v>
      </c>
      <c r="H665" s="12" t="str">
        <f>VLOOKUP($B665,[1]Sheet1!$A:$G,5,0)</f>
        <v>aftab.khan@redingtongroup.com</v>
      </c>
      <c r="I665" s="12" t="str">
        <f>VLOOKUP($B665,[1]Sheet1!$A:$G,7,0)</f>
        <v>dilip.vishwa@redingtongroup.com</v>
      </c>
      <c r="J665" s="12" t="s">
        <v>82</v>
      </c>
      <c r="K665" s="7"/>
      <c r="L665" s="7"/>
      <c r="M665" s="8"/>
      <c r="N665" s="7" t="str">
        <f t="shared" si="30"/>
        <v>aftab.khan@redingtongroup.com; dilip.vishwa@redingtongroup.com; nilesh.phirke@redingtongroup.com;christopher.joseph@redingtongroup.com</v>
      </c>
      <c r="O665" s="7" t="str">
        <f t="shared" si="31"/>
        <v>W83151</v>
      </c>
      <c r="P665" s="8" t="s">
        <v>5215</v>
      </c>
      <c r="Q665" s="14">
        <f>VLOOKUP($B665,[2]Sheet3!$G:$CZ,2,0)</f>
        <v>2400305366</v>
      </c>
      <c r="R665" s="14">
        <f>VLOOKUP($B665,[2]Sheet3!$G:$CZ,3,0)</f>
        <v>2400309207</v>
      </c>
      <c r="S665" s="14">
        <f>VLOOKUP($B665,[2]Sheet3!$G:$CZ,4,0)</f>
        <v>0</v>
      </c>
      <c r="T665" s="14">
        <f>VLOOKUP($B665,[2]Sheet3!$G:$CZ,5,0)</f>
        <v>0</v>
      </c>
      <c r="U665" s="14">
        <f>VLOOKUP($B665,[2]Sheet3!$G:$CZ,6,0)</f>
        <v>0</v>
      </c>
      <c r="V665" s="14">
        <f>VLOOKUP($B665,[2]Sheet3!$G:$CZ,7,0)</f>
        <v>0</v>
      </c>
      <c r="W665" s="14">
        <f>VLOOKUP($B665,[2]Sheet3!$G:$CZ,8,0)</f>
        <v>0</v>
      </c>
      <c r="X665" s="14">
        <f>VLOOKUP($B665,[2]Sheet3!$G:$CZ,9,0)</f>
        <v>0</v>
      </c>
      <c r="Y665" s="14">
        <f>VLOOKUP($B665,[2]Sheet3!$G:$CZ,10,0)</f>
        <v>0</v>
      </c>
      <c r="Z665" s="14">
        <f>VLOOKUP($B665,[2]Sheet3!$G:$CZ,11,0)</f>
        <v>0</v>
      </c>
      <c r="AA665" s="14">
        <f>VLOOKUP($B665,[2]Sheet3!$G:$CZ,12,0)</f>
        <v>0</v>
      </c>
      <c r="AB665" s="14">
        <f>VLOOKUP($B665,[2]Sheet3!$G:$CZ,13,0)</f>
        <v>0</v>
      </c>
      <c r="AC665" s="14">
        <f>VLOOKUP($B665,[2]Sheet3!$G:$CZ,14,0)</f>
        <v>0</v>
      </c>
      <c r="AD665" s="14">
        <f>VLOOKUP($B665,[2]Sheet3!$G:$CZ,15,0)</f>
        <v>0</v>
      </c>
      <c r="AE665" s="14">
        <f>VLOOKUP($B665,[2]Sheet3!$G:$CZ,16,0)</f>
        <v>0</v>
      </c>
      <c r="AF665" s="14">
        <f>VLOOKUP($B665,[2]Sheet3!$G:$CZ,17,0)</f>
        <v>0</v>
      </c>
      <c r="AG665" s="14">
        <f>VLOOKUP($B665,[2]Sheet3!$G:$CZ,18,0)</f>
        <v>0</v>
      </c>
      <c r="AH665" s="14">
        <f>VLOOKUP($B665,[2]Sheet3!$G:$CZ,19,0)</f>
        <v>0</v>
      </c>
      <c r="AI665" s="14">
        <f>VLOOKUP($B665,[2]Sheet3!$G:$CZ,20,0)</f>
        <v>0</v>
      </c>
      <c r="AJ665" s="14">
        <f>VLOOKUP($B665,[2]Sheet3!$G:$CZ,21,0)</f>
        <v>0</v>
      </c>
      <c r="AK665" s="14">
        <f>VLOOKUP($B665,[2]Sheet3!$G:$CZ,22,0)</f>
        <v>0</v>
      </c>
      <c r="AL665" s="14">
        <f>VLOOKUP($B665,[2]Sheet3!$G:$CZ,23,0)</f>
        <v>0</v>
      </c>
      <c r="AM665" s="14">
        <f>VLOOKUP($B665,[2]Sheet3!$G:$CZ,24,0)</f>
        <v>0</v>
      </c>
      <c r="AN665" s="14">
        <f>VLOOKUP($B665,[2]Sheet3!$G:$CZ,25,0)</f>
        <v>0</v>
      </c>
      <c r="AO665" s="14">
        <f>VLOOKUP($B665,[2]Sheet3!$G:$CZ,26,0)</f>
        <v>0</v>
      </c>
      <c r="AP665" s="14">
        <f>VLOOKUP($B665,[2]Sheet3!$G:$CZ,27,0)</f>
        <v>0</v>
      </c>
      <c r="AQ665" s="14">
        <f>VLOOKUP($B665,[2]Sheet3!$G:$CZ,28,0)</f>
        <v>0</v>
      </c>
      <c r="AR665" s="14">
        <f>VLOOKUP($B665,[2]Sheet3!$G:$CZ,29,0)</f>
        <v>0</v>
      </c>
      <c r="AS665" s="14">
        <f>VLOOKUP($B665,[2]Sheet3!$G:$CZ,30,0)</f>
        <v>0</v>
      </c>
      <c r="AT665" s="14">
        <f>VLOOKUP($B665,[2]Sheet3!$G:$CZ,31,0)</f>
        <v>0</v>
      </c>
      <c r="AU665" s="14">
        <f>VLOOKUP($B665,[2]Sheet3!$G:$CZ,32,0)</f>
        <v>0</v>
      </c>
      <c r="AV665" s="14">
        <f>VLOOKUP($B665,[2]Sheet3!$G:$CZ,33,0)</f>
        <v>0</v>
      </c>
      <c r="AW665" s="14">
        <f>VLOOKUP($B665,[2]Sheet3!$G:$CZ,34,0)</f>
        <v>0</v>
      </c>
      <c r="AX665" s="14">
        <f>VLOOKUP($B665,[2]Sheet3!$G:$CZ,35,0)</f>
        <v>0</v>
      </c>
      <c r="AY665" s="14">
        <f>VLOOKUP($B665,[2]Sheet3!$G:$CZ,36,0)</f>
        <v>0</v>
      </c>
      <c r="AZ665" s="14">
        <f>VLOOKUP($B665,[2]Sheet3!$G:$CZ,37,0)</f>
        <v>0</v>
      </c>
      <c r="BA665" s="14">
        <f>VLOOKUP($B665,[2]Sheet3!$G:$CZ,38,0)</f>
        <v>0</v>
      </c>
      <c r="BB665" s="14">
        <f>VLOOKUP($B665,[2]Sheet3!$G:$CZ,39,0)</f>
        <v>0</v>
      </c>
      <c r="BC665" s="14">
        <f>VLOOKUP($B665,[2]Sheet3!$G:$CZ,40,0)</f>
        <v>0</v>
      </c>
      <c r="BD665" s="14">
        <f>VLOOKUP($B665,[2]Sheet3!$G:$CZ,41,0)</f>
        <v>0</v>
      </c>
      <c r="BE665" s="14">
        <f>VLOOKUP($B665,[2]Sheet3!$G:$CZ,42,0)</f>
        <v>0</v>
      </c>
      <c r="BF665" s="14">
        <f>VLOOKUP($B665,[2]Sheet3!$G:$CZ,43,0)</f>
        <v>0</v>
      </c>
      <c r="BG665" s="14">
        <f>VLOOKUP($B665,[2]Sheet3!$G:$CZ,44,0)</f>
        <v>0</v>
      </c>
      <c r="BH665" s="14">
        <f>VLOOKUP($B665,[2]Sheet3!$G:$CZ,45,0)</f>
        <v>0</v>
      </c>
      <c r="BI665" s="14">
        <f>VLOOKUP($B665,[2]Sheet3!$G:$CZ,46,0)</f>
        <v>0</v>
      </c>
      <c r="BJ665" s="14">
        <f>VLOOKUP($B665,[2]Sheet3!$G:$CZ,47,0)</f>
        <v>0</v>
      </c>
      <c r="BK665" s="14">
        <f>VLOOKUP($B665,[2]Sheet3!$G:$CZ,48,0)</f>
        <v>0</v>
      </c>
      <c r="BL665" s="14">
        <f>VLOOKUP($B665,[2]Sheet3!$G:$CZ,49,0)</f>
        <v>0</v>
      </c>
      <c r="BM665" s="14">
        <f>VLOOKUP($B665,[2]Sheet3!$G:$CZ,50,0)</f>
        <v>0</v>
      </c>
      <c r="BN665" s="14">
        <f>VLOOKUP($B665,[2]Sheet3!$G:$CZ,51,0)</f>
        <v>0</v>
      </c>
      <c r="BO665" s="14">
        <f>VLOOKUP($B665,[2]Sheet3!$G:$CZ,52,0)</f>
        <v>0</v>
      </c>
      <c r="BP665" s="14">
        <f>VLOOKUP($B665,[2]Sheet3!$G:$CZ,53,0)</f>
        <v>0</v>
      </c>
      <c r="BQ665" s="14">
        <f>VLOOKUP($B665,[2]Sheet3!$G:$CZ,54,0)</f>
        <v>0</v>
      </c>
      <c r="BR665" s="14">
        <f>VLOOKUP($B665,[2]Sheet3!$G:$CZ,55,0)</f>
        <v>0</v>
      </c>
      <c r="BS665" s="14">
        <f>VLOOKUP($B665,[2]Sheet3!$G:$CZ,56,0)</f>
        <v>0</v>
      </c>
      <c r="BT665" s="14">
        <f>VLOOKUP($B665,[2]Sheet3!$G:$CZ,57,0)</f>
        <v>0</v>
      </c>
      <c r="BU665" s="14">
        <f>VLOOKUP($B665,[2]Sheet3!$G:$CZ,58,0)</f>
        <v>0</v>
      </c>
      <c r="BV665" s="14">
        <f>VLOOKUP($B665,[2]Sheet3!$G:$CZ,59,0)</f>
        <v>0</v>
      </c>
      <c r="BW665" s="14">
        <f>VLOOKUP($B665,[2]Sheet3!$G:$CZ,60,0)</f>
        <v>0</v>
      </c>
      <c r="BX665" s="14">
        <f>VLOOKUP($B665,[2]Sheet3!$G:$CZ,61,0)</f>
        <v>0</v>
      </c>
      <c r="BY665" s="14">
        <f>VLOOKUP($B665,[2]Sheet3!$G:$CZ,62,0)</f>
        <v>0</v>
      </c>
      <c r="BZ665" s="14">
        <f>VLOOKUP($B665,[2]Sheet3!$G:$CZ,63,0)</f>
        <v>0</v>
      </c>
      <c r="CA665" s="14">
        <f>VLOOKUP($B665,[2]Sheet3!$G:$CZ,64,0)</f>
        <v>0</v>
      </c>
      <c r="CB665" s="14">
        <f>VLOOKUP($B665,[2]Sheet3!$G:$CZ,65,0)</f>
        <v>0</v>
      </c>
      <c r="CC665" s="14">
        <f>VLOOKUP($B665,[2]Sheet3!$G:$CZ,66,0)</f>
        <v>0</v>
      </c>
      <c r="CD665" s="14">
        <f>VLOOKUP($B665,[2]Sheet3!$G:$CZ,67,0)</f>
        <v>0</v>
      </c>
      <c r="CE665" s="14">
        <f>VLOOKUP($B665,[2]Sheet3!$G:$CZ,68,0)</f>
        <v>0</v>
      </c>
      <c r="CF665" s="14">
        <f>VLOOKUP($B665,[2]Sheet3!$G:$CZ,69,0)</f>
        <v>0</v>
      </c>
      <c r="CG665" s="14">
        <f>VLOOKUP($B665,[2]Sheet3!$G:$CZ,70,0)</f>
        <v>0</v>
      </c>
      <c r="CH665" s="14">
        <f>VLOOKUP($B665,[2]Sheet3!$G:$CZ,71,0)</f>
        <v>0</v>
      </c>
      <c r="CI665" s="14">
        <f>VLOOKUP($B665,[2]Sheet3!$G:$CZ,72,0)</f>
        <v>0</v>
      </c>
      <c r="CJ665" s="14">
        <f>VLOOKUP($B665,[2]Sheet3!$G:$CZ,73,0)</f>
        <v>0</v>
      </c>
      <c r="CK665" s="14">
        <f>VLOOKUP($B665,[2]Sheet3!$G:$CZ,74,0)</f>
        <v>0</v>
      </c>
      <c r="CL665" s="14">
        <f>VLOOKUP($B665,[2]Sheet3!$G:$CZ,75,0)</f>
        <v>0</v>
      </c>
      <c r="CM665" s="14">
        <f>VLOOKUP($B665,[2]Sheet3!$G:$CZ,76,0)</f>
        <v>0</v>
      </c>
      <c r="CN665" s="14">
        <f>VLOOKUP($B665,[2]Sheet3!$G:$CZ,77,0)</f>
        <v>0</v>
      </c>
      <c r="CO665" s="14">
        <f>VLOOKUP($B665,[2]Sheet3!$G:$CZ,78,0)</f>
        <v>0</v>
      </c>
      <c r="CP665" s="14">
        <f>VLOOKUP($B665,[2]Sheet3!$G:$CZ,79,0)</f>
        <v>0</v>
      </c>
      <c r="CQ665" s="14">
        <f>VLOOKUP($B665,[2]Sheet3!$G:$CZ,80,0)</f>
        <v>0</v>
      </c>
      <c r="CR665" s="14">
        <f>VLOOKUP($B665,[2]Sheet3!$G:$CZ,81,0)</f>
        <v>0</v>
      </c>
      <c r="CS665" s="14">
        <f>VLOOKUP($B665,[2]Sheet3!$G:$CZ,82,0)</f>
        <v>0</v>
      </c>
      <c r="CT665" s="14">
        <f>VLOOKUP($B665,[2]Sheet3!$G:$CZ,83,0)</f>
        <v>0</v>
      </c>
      <c r="CU665" s="14">
        <f>VLOOKUP($B665,[2]Sheet3!$G:$CZ,84,0)</f>
        <v>0</v>
      </c>
      <c r="CV665" s="14">
        <f>VLOOKUP($B665,[2]Sheet3!$G:$CZ,85,0)</f>
        <v>0</v>
      </c>
      <c r="CW665" s="14">
        <f>VLOOKUP($B665,[2]Sheet3!$G:$CZ,86,0)</f>
        <v>0</v>
      </c>
      <c r="CX665" s="14">
        <f>VLOOKUP($B665,[2]Sheet3!$G:$CZ,87,0)</f>
        <v>0</v>
      </c>
      <c r="CY665" s="14">
        <f>VLOOKUP($B665,[2]Sheet3!$G:$CZ,88,0)</f>
        <v>0</v>
      </c>
      <c r="CZ665" s="14">
        <f>VLOOKUP($B665,[2]Sheet3!$G:$CZ,89,0)</f>
        <v>0</v>
      </c>
      <c r="DA665" s="14">
        <f>VLOOKUP($B665,[2]Sheet3!$G:$CZ,90,0)</f>
        <v>0</v>
      </c>
      <c r="DB665" s="14">
        <f>VLOOKUP($B665,[2]Sheet3!$G:$CZ,91,0)</f>
        <v>0</v>
      </c>
      <c r="DC665" s="14">
        <f>VLOOKUP($B665,[2]Sheet3!$G:$CZ,92,0)</f>
        <v>0</v>
      </c>
      <c r="DD665" s="14">
        <f>VLOOKUP($B665,[2]Sheet3!$G:$CZ,93,0)</f>
        <v>0</v>
      </c>
      <c r="DE665" s="14">
        <f>VLOOKUP($B665,[2]Sheet3!$G:$CZ,94,0)</f>
        <v>0</v>
      </c>
      <c r="DF665" s="14">
        <f>VLOOKUP($B665,[2]Sheet3!$G:$CZ,95,0)</f>
        <v>0</v>
      </c>
      <c r="DG665" s="14">
        <f>VLOOKUP($B665,[2]Sheet3!$G:$CZ,96,0)</f>
        <v>0</v>
      </c>
      <c r="DH665" s="14">
        <f>VLOOKUP($B665,[2]Sheet3!$G:$CZ,97,0)</f>
        <v>0</v>
      </c>
      <c r="DI665" s="14">
        <f>VLOOKUP($B665,[2]Sheet3!$G:$CZ,98,0)</f>
        <v>0</v>
      </c>
    </row>
    <row r="666" spans="1:113" x14ac:dyDescent="0.3">
      <c r="A666" s="9" t="str">
        <f t="shared" si="32"/>
        <v>N53338</v>
      </c>
      <c r="B666" s="15" t="s">
        <v>1750</v>
      </c>
      <c r="C666" s="15" t="s">
        <v>1751</v>
      </c>
      <c r="F666" s="7" t="s">
        <v>15</v>
      </c>
      <c r="G666" s="12" t="s">
        <v>4161</v>
      </c>
      <c r="H666" s="12" t="str">
        <f>VLOOKUP($B666,[1]Sheet1!$A:$G,5,0)</f>
        <v>rohit.arora@redingtongroup.com</v>
      </c>
      <c r="I666" s="12" t="str">
        <f>VLOOKUP($B666,[1]Sheet1!$A:$G,7,0)</f>
        <v>jitender.chopra@redingtongroup.com</v>
      </c>
      <c r="J666" s="12" t="s">
        <v>82</v>
      </c>
      <c r="K666" s="7"/>
      <c r="L666" s="7"/>
      <c r="M666" s="8"/>
      <c r="N666" s="7" t="str">
        <f t="shared" si="30"/>
        <v>rohit.arora@redingtongroup.com; jitender.chopra@redingtongroup.com; nilesh.phirke@redingtongroup.com;christopher.joseph@redingtongroup.com</v>
      </c>
      <c r="O666" s="7" t="str">
        <f t="shared" si="31"/>
        <v>N53338</v>
      </c>
      <c r="P666" s="8" t="s">
        <v>5215</v>
      </c>
      <c r="Q666" s="14">
        <f>VLOOKUP($B666,[2]Sheet3!$G:$CZ,2,0)</f>
        <v>2400303490</v>
      </c>
      <c r="R666" s="14">
        <f>VLOOKUP($B666,[2]Sheet3!$G:$CZ,3,0)</f>
        <v>2400302024</v>
      </c>
      <c r="S666" s="14">
        <f>VLOOKUP($B666,[2]Sheet3!$G:$CZ,4,0)</f>
        <v>0</v>
      </c>
      <c r="T666" s="14">
        <f>VLOOKUP($B666,[2]Sheet3!$G:$CZ,5,0)</f>
        <v>0</v>
      </c>
      <c r="U666" s="14">
        <f>VLOOKUP($B666,[2]Sheet3!$G:$CZ,6,0)</f>
        <v>0</v>
      </c>
      <c r="V666" s="14">
        <f>VLOOKUP($B666,[2]Sheet3!$G:$CZ,7,0)</f>
        <v>0</v>
      </c>
      <c r="W666" s="14">
        <f>VLOOKUP($B666,[2]Sheet3!$G:$CZ,8,0)</f>
        <v>0</v>
      </c>
      <c r="X666" s="14">
        <f>VLOOKUP($B666,[2]Sheet3!$G:$CZ,9,0)</f>
        <v>0</v>
      </c>
      <c r="Y666" s="14">
        <f>VLOOKUP($B666,[2]Sheet3!$G:$CZ,10,0)</f>
        <v>0</v>
      </c>
      <c r="Z666" s="14">
        <f>VLOOKUP($B666,[2]Sheet3!$G:$CZ,11,0)</f>
        <v>0</v>
      </c>
      <c r="AA666" s="14">
        <f>VLOOKUP($B666,[2]Sheet3!$G:$CZ,12,0)</f>
        <v>0</v>
      </c>
      <c r="AB666" s="14">
        <f>VLOOKUP($B666,[2]Sheet3!$G:$CZ,13,0)</f>
        <v>0</v>
      </c>
      <c r="AC666" s="14">
        <f>VLOOKUP($B666,[2]Sheet3!$G:$CZ,14,0)</f>
        <v>0</v>
      </c>
      <c r="AD666" s="14">
        <f>VLOOKUP($B666,[2]Sheet3!$G:$CZ,15,0)</f>
        <v>0</v>
      </c>
      <c r="AE666" s="14">
        <f>VLOOKUP($B666,[2]Sheet3!$G:$CZ,16,0)</f>
        <v>0</v>
      </c>
      <c r="AF666" s="14">
        <f>VLOOKUP($B666,[2]Sheet3!$G:$CZ,17,0)</f>
        <v>0</v>
      </c>
      <c r="AG666" s="14">
        <f>VLOOKUP($B666,[2]Sheet3!$G:$CZ,18,0)</f>
        <v>0</v>
      </c>
      <c r="AH666" s="14">
        <f>VLOOKUP($B666,[2]Sheet3!$G:$CZ,19,0)</f>
        <v>0</v>
      </c>
      <c r="AI666" s="14">
        <f>VLOOKUP($B666,[2]Sheet3!$G:$CZ,20,0)</f>
        <v>0</v>
      </c>
      <c r="AJ666" s="14">
        <f>VLOOKUP($B666,[2]Sheet3!$G:$CZ,21,0)</f>
        <v>0</v>
      </c>
      <c r="AK666" s="14">
        <f>VLOOKUP($B666,[2]Sheet3!$G:$CZ,22,0)</f>
        <v>0</v>
      </c>
      <c r="AL666" s="14">
        <f>VLOOKUP($B666,[2]Sheet3!$G:$CZ,23,0)</f>
        <v>0</v>
      </c>
      <c r="AM666" s="14">
        <f>VLOOKUP($B666,[2]Sheet3!$G:$CZ,24,0)</f>
        <v>0</v>
      </c>
      <c r="AN666" s="14">
        <f>VLOOKUP($B666,[2]Sheet3!$G:$CZ,25,0)</f>
        <v>0</v>
      </c>
      <c r="AO666" s="14">
        <f>VLOOKUP($B666,[2]Sheet3!$G:$CZ,26,0)</f>
        <v>0</v>
      </c>
      <c r="AP666" s="14">
        <f>VLOOKUP($B666,[2]Sheet3!$G:$CZ,27,0)</f>
        <v>0</v>
      </c>
      <c r="AQ666" s="14">
        <f>VLOOKUP($B666,[2]Sheet3!$G:$CZ,28,0)</f>
        <v>0</v>
      </c>
      <c r="AR666" s="14">
        <f>VLOOKUP($B666,[2]Sheet3!$G:$CZ,29,0)</f>
        <v>0</v>
      </c>
      <c r="AS666" s="14">
        <f>VLOOKUP($B666,[2]Sheet3!$G:$CZ,30,0)</f>
        <v>0</v>
      </c>
      <c r="AT666" s="14">
        <f>VLOOKUP($B666,[2]Sheet3!$G:$CZ,31,0)</f>
        <v>0</v>
      </c>
      <c r="AU666" s="14">
        <f>VLOOKUP($B666,[2]Sheet3!$G:$CZ,32,0)</f>
        <v>0</v>
      </c>
      <c r="AV666" s="14">
        <f>VLOOKUP($B666,[2]Sheet3!$G:$CZ,33,0)</f>
        <v>0</v>
      </c>
      <c r="AW666" s="14">
        <f>VLOOKUP($B666,[2]Sheet3!$G:$CZ,34,0)</f>
        <v>0</v>
      </c>
      <c r="AX666" s="14">
        <f>VLOOKUP($B666,[2]Sheet3!$G:$CZ,35,0)</f>
        <v>0</v>
      </c>
      <c r="AY666" s="14">
        <f>VLOOKUP($B666,[2]Sheet3!$G:$CZ,36,0)</f>
        <v>0</v>
      </c>
      <c r="AZ666" s="14">
        <f>VLOOKUP($B666,[2]Sheet3!$G:$CZ,37,0)</f>
        <v>0</v>
      </c>
      <c r="BA666" s="14">
        <f>VLOOKUP($B666,[2]Sheet3!$G:$CZ,38,0)</f>
        <v>0</v>
      </c>
      <c r="BB666" s="14">
        <f>VLOOKUP($B666,[2]Sheet3!$G:$CZ,39,0)</f>
        <v>0</v>
      </c>
      <c r="BC666" s="14">
        <f>VLOOKUP($B666,[2]Sheet3!$G:$CZ,40,0)</f>
        <v>0</v>
      </c>
      <c r="BD666" s="14">
        <f>VLOOKUP($B666,[2]Sheet3!$G:$CZ,41,0)</f>
        <v>0</v>
      </c>
      <c r="BE666" s="14">
        <f>VLOOKUP($B666,[2]Sheet3!$G:$CZ,42,0)</f>
        <v>0</v>
      </c>
      <c r="BF666" s="14">
        <f>VLOOKUP($B666,[2]Sheet3!$G:$CZ,43,0)</f>
        <v>0</v>
      </c>
      <c r="BG666" s="14">
        <f>VLOOKUP($B666,[2]Sheet3!$G:$CZ,44,0)</f>
        <v>0</v>
      </c>
      <c r="BH666" s="14">
        <f>VLOOKUP($B666,[2]Sheet3!$G:$CZ,45,0)</f>
        <v>0</v>
      </c>
      <c r="BI666" s="14">
        <f>VLOOKUP($B666,[2]Sheet3!$G:$CZ,46,0)</f>
        <v>0</v>
      </c>
      <c r="BJ666" s="14">
        <f>VLOOKUP($B666,[2]Sheet3!$G:$CZ,47,0)</f>
        <v>0</v>
      </c>
      <c r="BK666" s="14">
        <f>VLOOKUP($B666,[2]Sheet3!$G:$CZ,48,0)</f>
        <v>0</v>
      </c>
      <c r="BL666" s="14">
        <f>VLOOKUP($B666,[2]Sheet3!$G:$CZ,49,0)</f>
        <v>0</v>
      </c>
      <c r="BM666" s="14">
        <f>VLOOKUP($B666,[2]Sheet3!$G:$CZ,50,0)</f>
        <v>0</v>
      </c>
      <c r="BN666" s="14">
        <f>VLOOKUP($B666,[2]Sheet3!$G:$CZ,51,0)</f>
        <v>0</v>
      </c>
      <c r="BO666" s="14">
        <f>VLOOKUP($B666,[2]Sheet3!$G:$CZ,52,0)</f>
        <v>0</v>
      </c>
      <c r="BP666" s="14">
        <f>VLOOKUP($B666,[2]Sheet3!$G:$CZ,53,0)</f>
        <v>0</v>
      </c>
      <c r="BQ666" s="14">
        <f>VLOOKUP($B666,[2]Sheet3!$G:$CZ,54,0)</f>
        <v>0</v>
      </c>
      <c r="BR666" s="14">
        <f>VLOOKUP($B666,[2]Sheet3!$G:$CZ,55,0)</f>
        <v>0</v>
      </c>
      <c r="BS666" s="14">
        <f>VLOOKUP($B666,[2]Sheet3!$G:$CZ,56,0)</f>
        <v>0</v>
      </c>
      <c r="BT666" s="14">
        <f>VLOOKUP($B666,[2]Sheet3!$G:$CZ,57,0)</f>
        <v>0</v>
      </c>
      <c r="BU666" s="14">
        <f>VLOOKUP($B666,[2]Sheet3!$G:$CZ,58,0)</f>
        <v>0</v>
      </c>
      <c r="BV666" s="14">
        <f>VLOOKUP($B666,[2]Sheet3!$G:$CZ,59,0)</f>
        <v>0</v>
      </c>
      <c r="BW666" s="14">
        <f>VLOOKUP($B666,[2]Sheet3!$G:$CZ,60,0)</f>
        <v>0</v>
      </c>
      <c r="BX666" s="14">
        <f>VLOOKUP($B666,[2]Sheet3!$G:$CZ,61,0)</f>
        <v>0</v>
      </c>
      <c r="BY666" s="14">
        <f>VLOOKUP($B666,[2]Sheet3!$G:$CZ,62,0)</f>
        <v>0</v>
      </c>
      <c r="BZ666" s="14">
        <f>VLOOKUP($B666,[2]Sheet3!$G:$CZ,63,0)</f>
        <v>0</v>
      </c>
      <c r="CA666" s="14">
        <f>VLOOKUP($B666,[2]Sheet3!$G:$CZ,64,0)</f>
        <v>0</v>
      </c>
      <c r="CB666" s="14">
        <f>VLOOKUP($B666,[2]Sheet3!$G:$CZ,65,0)</f>
        <v>0</v>
      </c>
      <c r="CC666" s="14">
        <f>VLOOKUP($B666,[2]Sheet3!$G:$CZ,66,0)</f>
        <v>0</v>
      </c>
      <c r="CD666" s="14">
        <f>VLOOKUP($B666,[2]Sheet3!$G:$CZ,67,0)</f>
        <v>0</v>
      </c>
      <c r="CE666" s="14">
        <f>VLOOKUP($B666,[2]Sheet3!$G:$CZ,68,0)</f>
        <v>0</v>
      </c>
      <c r="CF666" s="14">
        <f>VLOOKUP($B666,[2]Sheet3!$G:$CZ,69,0)</f>
        <v>0</v>
      </c>
      <c r="CG666" s="14">
        <f>VLOOKUP($B666,[2]Sheet3!$G:$CZ,70,0)</f>
        <v>0</v>
      </c>
      <c r="CH666" s="14">
        <f>VLOOKUP($B666,[2]Sheet3!$G:$CZ,71,0)</f>
        <v>0</v>
      </c>
      <c r="CI666" s="14">
        <f>VLOOKUP($B666,[2]Sheet3!$G:$CZ,72,0)</f>
        <v>0</v>
      </c>
      <c r="CJ666" s="14">
        <f>VLOOKUP($B666,[2]Sheet3!$G:$CZ,73,0)</f>
        <v>0</v>
      </c>
      <c r="CK666" s="14">
        <f>VLOOKUP($B666,[2]Sheet3!$G:$CZ,74,0)</f>
        <v>0</v>
      </c>
      <c r="CL666" s="14">
        <f>VLOOKUP($B666,[2]Sheet3!$G:$CZ,75,0)</f>
        <v>0</v>
      </c>
      <c r="CM666" s="14">
        <f>VLOOKUP($B666,[2]Sheet3!$G:$CZ,76,0)</f>
        <v>0</v>
      </c>
      <c r="CN666" s="14">
        <f>VLOOKUP($B666,[2]Sheet3!$G:$CZ,77,0)</f>
        <v>0</v>
      </c>
      <c r="CO666" s="14">
        <f>VLOOKUP($B666,[2]Sheet3!$G:$CZ,78,0)</f>
        <v>0</v>
      </c>
      <c r="CP666" s="14">
        <f>VLOOKUP($B666,[2]Sheet3!$G:$CZ,79,0)</f>
        <v>0</v>
      </c>
      <c r="CQ666" s="14">
        <f>VLOOKUP($B666,[2]Sheet3!$G:$CZ,80,0)</f>
        <v>0</v>
      </c>
      <c r="CR666" s="14">
        <f>VLOOKUP($B666,[2]Sheet3!$G:$CZ,81,0)</f>
        <v>0</v>
      </c>
      <c r="CS666" s="14">
        <f>VLOOKUP($B666,[2]Sheet3!$G:$CZ,82,0)</f>
        <v>0</v>
      </c>
      <c r="CT666" s="14">
        <f>VLOOKUP($B666,[2]Sheet3!$G:$CZ,83,0)</f>
        <v>0</v>
      </c>
      <c r="CU666" s="14">
        <f>VLOOKUP($B666,[2]Sheet3!$G:$CZ,84,0)</f>
        <v>0</v>
      </c>
      <c r="CV666" s="14">
        <f>VLOOKUP($B666,[2]Sheet3!$G:$CZ,85,0)</f>
        <v>0</v>
      </c>
      <c r="CW666" s="14">
        <f>VLOOKUP($B666,[2]Sheet3!$G:$CZ,86,0)</f>
        <v>0</v>
      </c>
      <c r="CX666" s="14">
        <f>VLOOKUP($B666,[2]Sheet3!$G:$CZ,87,0)</f>
        <v>0</v>
      </c>
      <c r="CY666" s="14">
        <f>VLOOKUP($B666,[2]Sheet3!$G:$CZ,88,0)</f>
        <v>0</v>
      </c>
      <c r="CZ666" s="14">
        <f>VLOOKUP($B666,[2]Sheet3!$G:$CZ,89,0)</f>
        <v>0</v>
      </c>
      <c r="DA666" s="14">
        <f>VLOOKUP($B666,[2]Sheet3!$G:$CZ,90,0)</f>
        <v>0</v>
      </c>
      <c r="DB666" s="14">
        <f>VLOOKUP($B666,[2]Sheet3!$G:$CZ,91,0)</f>
        <v>0</v>
      </c>
      <c r="DC666" s="14">
        <f>VLOOKUP($B666,[2]Sheet3!$G:$CZ,92,0)</f>
        <v>0</v>
      </c>
      <c r="DD666" s="14">
        <f>VLOOKUP($B666,[2]Sheet3!$G:$CZ,93,0)</f>
        <v>0</v>
      </c>
      <c r="DE666" s="14">
        <f>VLOOKUP($B666,[2]Sheet3!$G:$CZ,94,0)</f>
        <v>0</v>
      </c>
      <c r="DF666" s="14">
        <f>VLOOKUP($B666,[2]Sheet3!$G:$CZ,95,0)</f>
        <v>0</v>
      </c>
      <c r="DG666" s="14">
        <f>VLOOKUP($B666,[2]Sheet3!$G:$CZ,96,0)</f>
        <v>0</v>
      </c>
      <c r="DH666" s="14">
        <f>VLOOKUP($B666,[2]Sheet3!$G:$CZ,97,0)</f>
        <v>0</v>
      </c>
      <c r="DI666" s="14">
        <f>VLOOKUP($B666,[2]Sheet3!$G:$CZ,98,0)</f>
        <v>0</v>
      </c>
    </row>
    <row r="667" spans="1:113" x14ac:dyDescent="0.3">
      <c r="A667" s="9" t="str">
        <f t="shared" si="32"/>
        <v>WA3248</v>
      </c>
      <c r="B667" s="15" t="s">
        <v>1752</v>
      </c>
      <c r="C667" s="15" t="s">
        <v>1753</v>
      </c>
      <c r="F667" s="7" t="s">
        <v>15</v>
      </c>
      <c r="G667" s="12" t="s">
        <v>4162</v>
      </c>
      <c r="H667" s="12" t="str">
        <f>VLOOKUP($B667,[1]Sheet1!$A:$G,5,0)</f>
        <v>arpit.shukla@redingtongroup.com</v>
      </c>
      <c r="I667" s="12" t="str">
        <f>VLOOKUP($B667,[1]Sheet1!$A:$G,7,0)</f>
        <v>dilip.vishwa@redingtongroup.com</v>
      </c>
      <c r="J667" s="12" t="s">
        <v>82</v>
      </c>
      <c r="K667" s="7"/>
      <c r="L667" s="7"/>
      <c r="M667" s="8"/>
      <c r="N667" s="7" t="str">
        <f t="shared" si="30"/>
        <v>arpit.shukla@redingtongroup.com; dilip.vishwa@redingtongroup.com; nilesh.phirke@redingtongroup.com;christopher.joseph@redingtongroup.com</v>
      </c>
      <c r="O667" s="7" t="str">
        <f t="shared" si="31"/>
        <v>WA3248</v>
      </c>
      <c r="P667" s="8" t="s">
        <v>5215</v>
      </c>
      <c r="Q667" s="14">
        <f>VLOOKUP($B667,[2]Sheet3!$G:$CZ,2,0)</f>
        <v>2400301884</v>
      </c>
      <c r="R667" s="14">
        <f>VLOOKUP($B667,[2]Sheet3!$G:$CZ,3,0)</f>
        <v>0</v>
      </c>
      <c r="S667" s="14">
        <f>VLOOKUP($B667,[2]Sheet3!$G:$CZ,4,0)</f>
        <v>0</v>
      </c>
      <c r="T667" s="14">
        <f>VLOOKUP($B667,[2]Sheet3!$G:$CZ,5,0)</f>
        <v>0</v>
      </c>
      <c r="U667" s="14">
        <f>VLOOKUP($B667,[2]Sheet3!$G:$CZ,6,0)</f>
        <v>0</v>
      </c>
      <c r="V667" s="14">
        <f>VLOOKUP($B667,[2]Sheet3!$G:$CZ,7,0)</f>
        <v>0</v>
      </c>
      <c r="W667" s="14">
        <f>VLOOKUP($B667,[2]Sheet3!$G:$CZ,8,0)</f>
        <v>0</v>
      </c>
      <c r="X667" s="14">
        <f>VLOOKUP($B667,[2]Sheet3!$G:$CZ,9,0)</f>
        <v>0</v>
      </c>
      <c r="Y667" s="14">
        <f>VLOOKUP($B667,[2]Sheet3!$G:$CZ,10,0)</f>
        <v>0</v>
      </c>
      <c r="Z667" s="14">
        <f>VLOOKUP($B667,[2]Sheet3!$G:$CZ,11,0)</f>
        <v>0</v>
      </c>
      <c r="AA667" s="14">
        <f>VLOOKUP($B667,[2]Sheet3!$G:$CZ,12,0)</f>
        <v>0</v>
      </c>
      <c r="AB667" s="14">
        <f>VLOOKUP($B667,[2]Sheet3!$G:$CZ,13,0)</f>
        <v>0</v>
      </c>
      <c r="AC667" s="14">
        <f>VLOOKUP($B667,[2]Sheet3!$G:$CZ,14,0)</f>
        <v>0</v>
      </c>
      <c r="AD667" s="14">
        <f>VLOOKUP($B667,[2]Sheet3!$G:$CZ,15,0)</f>
        <v>0</v>
      </c>
      <c r="AE667" s="14">
        <f>VLOOKUP($B667,[2]Sheet3!$G:$CZ,16,0)</f>
        <v>0</v>
      </c>
      <c r="AF667" s="14">
        <f>VLOOKUP($B667,[2]Sheet3!$G:$CZ,17,0)</f>
        <v>0</v>
      </c>
      <c r="AG667" s="14">
        <f>VLOOKUP($B667,[2]Sheet3!$G:$CZ,18,0)</f>
        <v>0</v>
      </c>
      <c r="AH667" s="14">
        <f>VLOOKUP($B667,[2]Sheet3!$G:$CZ,19,0)</f>
        <v>0</v>
      </c>
      <c r="AI667" s="14">
        <f>VLOOKUP($B667,[2]Sheet3!$G:$CZ,20,0)</f>
        <v>0</v>
      </c>
      <c r="AJ667" s="14">
        <f>VLOOKUP($B667,[2]Sheet3!$G:$CZ,21,0)</f>
        <v>0</v>
      </c>
      <c r="AK667" s="14">
        <f>VLOOKUP($B667,[2]Sheet3!$G:$CZ,22,0)</f>
        <v>0</v>
      </c>
      <c r="AL667" s="14">
        <f>VLOOKUP($B667,[2]Sheet3!$G:$CZ,23,0)</f>
        <v>0</v>
      </c>
      <c r="AM667" s="14">
        <f>VLOOKUP($B667,[2]Sheet3!$G:$CZ,24,0)</f>
        <v>0</v>
      </c>
      <c r="AN667" s="14">
        <f>VLOOKUP($B667,[2]Sheet3!$G:$CZ,25,0)</f>
        <v>0</v>
      </c>
      <c r="AO667" s="14">
        <f>VLOOKUP($B667,[2]Sheet3!$G:$CZ,26,0)</f>
        <v>0</v>
      </c>
      <c r="AP667" s="14">
        <f>VLOOKUP($B667,[2]Sheet3!$G:$CZ,27,0)</f>
        <v>0</v>
      </c>
      <c r="AQ667" s="14">
        <f>VLOOKUP($B667,[2]Sheet3!$G:$CZ,28,0)</f>
        <v>0</v>
      </c>
      <c r="AR667" s="14">
        <f>VLOOKUP($B667,[2]Sheet3!$G:$CZ,29,0)</f>
        <v>0</v>
      </c>
      <c r="AS667" s="14">
        <f>VLOOKUP($B667,[2]Sheet3!$G:$CZ,30,0)</f>
        <v>0</v>
      </c>
      <c r="AT667" s="14">
        <f>VLOOKUP($B667,[2]Sheet3!$G:$CZ,31,0)</f>
        <v>0</v>
      </c>
      <c r="AU667" s="14">
        <f>VLOOKUP($B667,[2]Sheet3!$G:$CZ,32,0)</f>
        <v>0</v>
      </c>
      <c r="AV667" s="14">
        <f>VLOOKUP($B667,[2]Sheet3!$G:$CZ,33,0)</f>
        <v>0</v>
      </c>
      <c r="AW667" s="14">
        <f>VLOOKUP($B667,[2]Sheet3!$G:$CZ,34,0)</f>
        <v>0</v>
      </c>
      <c r="AX667" s="14">
        <f>VLOOKUP($B667,[2]Sheet3!$G:$CZ,35,0)</f>
        <v>0</v>
      </c>
      <c r="AY667" s="14">
        <f>VLOOKUP($B667,[2]Sheet3!$G:$CZ,36,0)</f>
        <v>0</v>
      </c>
      <c r="AZ667" s="14">
        <f>VLOOKUP($B667,[2]Sheet3!$G:$CZ,37,0)</f>
        <v>0</v>
      </c>
      <c r="BA667" s="14">
        <f>VLOOKUP($B667,[2]Sheet3!$G:$CZ,38,0)</f>
        <v>0</v>
      </c>
      <c r="BB667" s="14">
        <f>VLOOKUP($B667,[2]Sheet3!$G:$CZ,39,0)</f>
        <v>0</v>
      </c>
      <c r="BC667" s="14">
        <f>VLOOKUP($B667,[2]Sheet3!$G:$CZ,40,0)</f>
        <v>0</v>
      </c>
      <c r="BD667" s="14">
        <f>VLOOKUP($B667,[2]Sheet3!$G:$CZ,41,0)</f>
        <v>0</v>
      </c>
      <c r="BE667" s="14">
        <f>VLOOKUP($B667,[2]Sheet3!$G:$CZ,42,0)</f>
        <v>0</v>
      </c>
      <c r="BF667" s="14">
        <f>VLOOKUP($B667,[2]Sheet3!$G:$CZ,43,0)</f>
        <v>0</v>
      </c>
      <c r="BG667" s="14">
        <f>VLOOKUP($B667,[2]Sheet3!$G:$CZ,44,0)</f>
        <v>0</v>
      </c>
      <c r="BH667" s="14">
        <f>VLOOKUP($B667,[2]Sheet3!$G:$CZ,45,0)</f>
        <v>0</v>
      </c>
      <c r="BI667" s="14">
        <f>VLOOKUP($B667,[2]Sheet3!$G:$CZ,46,0)</f>
        <v>0</v>
      </c>
      <c r="BJ667" s="14">
        <f>VLOOKUP($B667,[2]Sheet3!$G:$CZ,47,0)</f>
        <v>0</v>
      </c>
      <c r="BK667" s="14">
        <f>VLOOKUP($B667,[2]Sheet3!$G:$CZ,48,0)</f>
        <v>0</v>
      </c>
      <c r="BL667" s="14">
        <f>VLOOKUP($B667,[2]Sheet3!$G:$CZ,49,0)</f>
        <v>0</v>
      </c>
      <c r="BM667" s="14">
        <f>VLOOKUP($B667,[2]Sheet3!$G:$CZ,50,0)</f>
        <v>0</v>
      </c>
      <c r="BN667" s="14">
        <f>VLOOKUP($B667,[2]Sheet3!$G:$CZ,51,0)</f>
        <v>0</v>
      </c>
      <c r="BO667" s="14">
        <f>VLOOKUP($B667,[2]Sheet3!$G:$CZ,52,0)</f>
        <v>0</v>
      </c>
      <c r="BP667" s="14">
        <f>VLOOKUP($B667,[2]Sheet3!$G:$CZ,53,0)</f>
        <v>0</v>
      </c>
      <c r="BQ667" s="14">
        <f>VLOOKUP($B667,[2]Sheet3!$G:$CZ,54,0)</f>
        <v>0</v>
      </c>
      <c r="BR667" s="14">
        <f>VLOOKUP($B667,[2]Sheet3!$G:$CZ,55,0)</f>
        <v>0</v>
      </c>
      <c r="BS667" s="14">
        <f>VLOOKUP($B667,[2]Sheet3!$G:$CZ,56,0)</f>
        <v>0</v>
      </c>
      <c r="BT667" s="14">
        <f>VLOOKUP($B667,[2]Sheet3!$G:$CZ,57,0)</f>
        <v>0</v>
      </c>
      <c r="BU667" s="14">
        <f>VLOOKUP($B667,[2]Sheet3!$G:$CZ,58,0)</f>
        <v>0</v>
      </c>
      <c r="BV667" s="14">
        <f>VLOOKUP($B667,[2]Sheet3!$G:$CZ,59,0)</f>
        <v>0</v>
      </c>
      <c r="BW667" s="14">
        <f>VLOOKUP($B667,[2]Sheet3!$G:$CZ,60,0)</f>
        <v>0</v>
      </c>
      <c r="BX667" s="14">
        <f>VLOOKUP($B667,[2]Sheet3!$G:$CZ,61,0)</f>
        <v>0</v>
      </c>
      <c r="BY667" s="14">
        <f>VLOOKUP($B667,[2]Sheet3!$G:$CZ,62,0)</f>
        <v>0</v>
      </c>
      <c r="BZ667" s="14">
        <f>VLOOKUP($B667,[2]Sheet3!$G:$CZ,63,0)</f>
        <v>0</v>
      </c>
      <c r="CA667" s="14">
        <f>VLOOKUP($B667,[2]Sheet3!$G:$CZ,64,0)</f>
        <v>0</v>
      </c>
      <c r="CB667" s="14">
        <f>VLOOKUP($B667,[2]Sheet3!$G:$CZ,65,0)</f>
        <v>0</v>
      </c>
      <c r="CC667" s="14">
        <f>VLOOKUP($B667,[2]Sheet3!$G:$CZ,66,0)</f>
        <v>0</v>
      </c>
      <c r="CD667" s="14">
        <f>VLOOKUP($B667,[2]Sheet3!$G:$CZ,67,0)</f>
        <v>0</v>
      </c>
      <c r="CE667" s="14">
        <f>VLOOKUP($B667,[2]Sheet3!$G:$CZ,68,0)</f>
        <v>0</v>
      </c>
      <c r="CF667" s="14">
        <f>VLOOKUP($B667,[2]Sheet3!$G:$CZ,69,0)</f>
        <v>0</v>
      </c>
      <c r="CG667" s="14">
        <f>VLOOKUP($B667,[2]Sheet3!$G:$CZ,70,0)</f>
        <v>0</v>
      </c>
      <c r="CH667" s="14">
        <f>VLOOKUP($B667,[2]Sheet3!$G:$CZ,71,0)</f>
        <v>0</v>
      </c>
      <c r="CI667" s="14">
        <f>VLOOKUP($B667,[2]Sheet3!$G:$CZ,72,0)</f>
        <v>0</v>
      </c>
      <c r="CJ667" s="14">
        <f>VLOOKUP($B667,[2]Sheet3!$G:$CZ,73,0)</f>
        <v>0</v>
      </c>
      <c r="CK667" s="14">
        <f>VLOOKUP($B667,[2]Sheet3!$G:$CZ,74,0)</f>
        <v>0</v>
      </c>
      <c r="CL667" s="14">
        <f>VLOOKUP($B667,[2]Sheet3!$G:$CZ,75,0)</f>
        <v>0</v>
      </c>
      <c r="CM667" s="14">
        <f>VLOOKUP($B667,[2]Sheet3!$G:$CZ,76,0)</f>
        <v>0</v>
      </c>
      <c r="CN667" s="14">
        <f>VLOOKUP($B667,[2]Sheet3!$G:$CZ,77,0)</f>
        <v>0</v>
      </c>
      <c r="CO667" s="14">
        <f>VLOOKUP($B667,[2]Sheet3!$G:$CZ,78,0)</f>
        <v>0</v>
      </c>
      <c r="CP667" s="14">
        <f>VLOOKUP($B667,[2]Sheet3!$G:$CZ,79,0)</f>
        <v>0</v>
      </c>
      <c r="CQ667" s="14">
        <f>VLOOKUP($B667,[2]Sheet3!$G:$CZ,80,0)</f>
        <v>0</v>
      </c>
      <c r="CR667" s="14">
        <f>VLOOKUP($B667,[2]Sheet3!$G:$CZ,81,0)</f>
        <v>0</v>
      </c>
      <c r="CS667" s="14">
        <f>VLOOKUP($B667,[2]Sheet3!$G:$CZ,82,0)</f>
        <v>0</v>
      </c>
      <c r="CT667" s="14">
        <f>VLOOKUP($B667,[2]Sheet3!$G:$CZ,83,0)</f>
        <v>0</v>
      </c>
      <c r="CU667" s="14">
        <f>VLOOKUP($B667,[2]Sheet3!$G:$CZ,84,0)</f>
        <v>0</v>
      </c>
      <c r="CV667" s="14">
        <f>VLOOKUP($B667,[2]Sheet3!$G:$CZ,85,0)</f>
        <v>0</v>
      </c>
      <c r="CW667" s="14">
        <f>VLOOKUP($B667,[2]Sheet3!$G:$CZ,86,0)</f>
        <v>0</v>
      </c>
      <c r="CX667" s="14">
        <f>VLOOKUP($B667,[2]Sheet3!$G:$CZ,87,0)</f>
        <v>0</v>
      </c>
      <c r="CY667" s="14">
        <f>VLOOKUP($B667,[2]Sheet3!$G:$CZ,88,0)</f>
        <v>0</v>
      </c>
      <c r="CZ667" s="14">
        <f>VLOOKUP($B667,[2]Sheet3!$G:$CZ,89,0)</f>
        <v>0</v>
      </c>
      <c r="DA667" s="14">
        <f>VLOOKUP($B667,[2]Sheet3!$G:$CZ,90,0)</f>
        <v>0</v>
      </c>
      <c r="DB667" s="14">
        <f>VLOOKUP($B667,[2]Sheet3!$G:$CZ,91,0)</f>
        <v>0</v>
      </c>
      <c r="DC667" s="14">
        <f>VLOOKUP($B667,[2]Sheet3!$G:$CZ,92,0)</f>
        <v>0</v>
      </c>
      <c r="DD667" s="14">
        <f>VLOOKUP($B667,[2]Sheet3!$G:$CZ,93,0)</f>
        <v>0</v>
      </c>
      <c r="DE667" s="14">
        <f>VLOOKUP($B667,[2]Sheet3!$G:$CZ,94,0)</f>
        <v>0</v>
      </c>
      <c r="DF667" s="14">
        <f>VLOOKUP($B667,[2]Sheet3!$G:$CZ,95,0)</f>
        <v>0</v>
      </c>
      <c r="DG667" s="14">
        <f>VLOOKUP($B667,[2]Sheet3!$G:$CZ,96,0)</f>
        <v>0</v>
      </c>
      <c r="DH667" s="14">
        <f>VLOOKUP($B667,[2]Sheet3!$G:$CZ,97,0)</f>
        <v>0</v>
      </c>
      <c r="DI667" s="14">
        <f>VLOOKUP($B667,[2]Sheet3!$G:$CZ,98,0)</f>
        <v>0</v>
      </c>
    </row>
    <row r="668" spans="1:113" x14ac:dyDescent="0.3">
      <c r="A668" s="9" t="str">
        <f t="shared" si="32"/>
        <v>N5R020</v>
      </c>
      <c r="B668" s="15" t="s">
        <v>1754</v>
      </c>
      <c r="C668" s="15" t="s">
        <v>1755</v>
      </c>
      <c r="F668" s="7" t="s">
        <v>15</v>
      </c>
      <c r="G668" s="12" t="s">
        <v>4163</v>
      </c>
      <c r="H668" s="12" t="str">
        <f>VLOOKUP($B668,[1]Sheet1!$A:$G,5,0)</f>
        <v>rohit.arora@redingtongroup.com</v>
      </c>
      <c r="I668" s="12" t="str">
        <f>VLOOKUP($B668,[1]Sheet1!$A:$G,7,0)</f>
        <v>jitender.chopra@redingtongroup.com</v>
      </c>
      <c r="J668" s="12" t="s">
        <v>82</v>
      </c>
      <c r="K668" s="7"/>
      <c r="L668" s="7"/>
      <c r="M668" s="8"/>
      <c r="N668" s="7" t="str">
        <f t="shared" si="30"/>
        <v>rohit.arora@redingtongroup.com; jitender.chopra@redingtongroup.com; nilesh.phirke@redingtongroup.com;christopher.joseph@redingtongroup.com</v>
      </c>
      <c r="O668" s="7" t="str">
        <f t="shared" si="31"/>
        <v>N5R020</v>
      </c>
      <c r="P668" s="8" t="s">
        <v>5215</v>
      </c>
      <c r="Q668" s="14">
        <f>VLOOKUP($B668,[2]Sheet3!$G:$CZ,2,0)</f>
        <v>2400302797</v>
      </c>
      <c r="R668" s="14">
        <f>VLOOKUP($B668,[2]Sheet3!$G:$CZ,3,0)</f>
        <v>2400303527</v>
      </c>
      <c r="S668" s="14">
        <f>VLOOKUP($B668,[2]Sheet3!$G:$CZ,4,0)</f>
        <v>2400299538</v>
      </c>
      <c r="T668" s="14">
        <f>VLOOKUP($B668,[2]Sheet3!$G:$CZ,5,0)</f>
        <v>0</v>
      </c>
      <c r="U668" s="14">
        <f>VLOOKUP($B668,[2]Sheet3!$G:$CZ,6,0)</f>
        <v>0</v>
      </c>
      <c r="V668" s="14">
        <f>VLOOKUP($B668,[2]Sheet3!$G:$CZ,7,0)</f>
        <v>0</v>
      </c>
      <c r="W668" s="14">
        <f>VLOOKUP($B668,[2]Sheet3!$G:$CZ,8,0)</f>
        <v>0</v>
      </c>
      <c r="X668" s="14">
        <f>VLOOKUP($B668,[2]Sheet3!$G:$CZ,9,0)</f>
        <v>0</v>
      </c>
      <c r="Y668" s="14">
        <f>VLOOKUP($B668,[2]Sheet3!$G:$CZ,10,0)</f>
        <v>0</v>
      </c>
      <c r="Z668" s="14">
        <f>VLOOKUP($B668,[2]Sheet3!$G:$CZ,11,0)</f>
        <v>0</v>
      </c>
      <c r="AA668" s="14">
        <f>VLOOKUP($B668,[2]Sheet3!$G:$CZ,12,0)</f>
        <v>0</v>
      </c>
      <c r="AB668" s="14">
        <f>VLOOKUP($B668,[2]Sheet3!$G:$CZ,13,0)</f>
        <v>0</v>
      </c>
      <c r="AC668" s="14">
        <f>VLOOKUP($B668,[2]Sheet3!$G:$CZ,14,0)</f>
        <v>0</v>
      </c>
      <c r="AD668" s="14">
        <f>VLOOKUP($B668,[2]Sheet3!$G:$CZ,15,0)</f>
        <v>0</v>
      </c>
      <c r="AE668" s="14">
        <f>VLOOKUP($B668,[2]Sheet3!$G:$CZ,16,0)</f>
        <v>0</v>
      </c>
      <c r="AF668" s="14">
        <f>VLOOKUP($B668,[2]Sheet3!$G:$CZ,17,0)</f>
        <v>0</v>
      </c>
      <c r="AG668" s="14">
        <f>VLOOKUP($B668,[2]Sheet3!$G:$CZ,18,0)</f>
        <v>0</v>
      </c>
      <c r="AH668" s="14">
        <f>VLOOKUP($B668,[2]Sheet3!$G:$CZ,19,0)</f>
        <v>0</v>
      </c>
      <c r="AI668" s="14">
        <f>VLOOKUP($B668,[2]Sheet3!$G:$CZ,20,0)</f>
        <v>0</v>
      </c>
      <c r="AJ668" s="14">
        <f>VLOOKUP($B668,[2]Sheet3!$G:$CZ,21,0)</f>
        <v>0</v>
      </c>
      <c r="AK668" s="14">
        <f>VLOOKUP($B668,[2]Sheet3!$G:$CZ,22,0)</f>
        <v>0</v>
      </c>
      <c r="AL668" s="14">
        <f>VLOOKUP($B668,[2]Sheet3!$G:$CZ,23,0)</f>
        <v>0</v>
      </c>
      <c r="AM668" s="14">
        <f>VLOOKUP($B668,[2]Sheet3!$G:$CZ,24,0)</f>
        <v>0</v>
      </c>
      <c r="AN668" s="14">
        <f>VLOOKUP($B668,[2]Sheet3!$G:$CZ,25,0)</f>
        <v>0</v>
      </c>
      <c r="AO668" s="14">
        <f>VLOOKUP($B668,[2]Sheet3!$G:$CZ,26,0)</f>
        <v>0</v>
      </c>
      <c r="AP668" s="14">
        <f>VLOOKUP($B668,[2]Sheet3!$G:$CZ,27,0)</f>
        <v>0</v>
      </c>
      <c r="AQ668" s="14">
        <f>VLOOKUP($B668,[2]Sheet3!$G:$CZ,28,0)</f>
        <v>0</v>
      </c>
      <c r="AR668" s="14">
        <f>VLOOKUP($B668,[2]Sheet3!$G:$CZ,29,0)</f>
        <v>0</v>
      </c>
      <c r="AS668" s="14">
        <f>VLOOKUP($B668,[2]Sheet3!$G:$CZ,30,0)</f>
        <v>0</v>
      </c>
      <c r="AT668" s="14">
        <f>VLOOKUP($B668,[2]Sheet3!$G:$CZ,31,0)</f>
        <v>0</v>
      </c>
      <c r="AU668" s="14">
        <f>VLOOKUP($B668,[2]Sheet3!$G:$CZ,32,0)</f>
        <v>0</v>
      </c>
      <c r="AV668" s="14">
        <f>VLOOKUP($B668,[2]Sheet3!$G:$CZ,33,0)</f>
        <v>0</v>
      </c>
      <c r="AW668" s="14">
        <f>VLOOKUP($B668,[2]Sheet3!$G:$CZ,34,0)</f>
        <v>0</v>
      </c>
      <c r="AX668" s="14">
        <f>VLOOKUP($B668,[2]Sheet3!$G:$CZ,35,0)</f>
        <v>0</v>
      </c>
      <c r="AY668" s="14">
        <f>VLOOKUP($B668,[2]Sheet3!$G:$CZ,36,0)</f>
        <v>0</v>
      </c>
      <c r="AZ668" s="14">
        <f>VLOOKUP($B668,[2]Sheet3!$G:$CZ,37,0)</f>
        <v>0</v>
      </c>
      <c r="BA668" s="14">
        <f>VLOOKUP($B668,[2]Sheet3!$G:$CZ,38,0)</f>
        <v>0</v>
      </c>
      <c r="BB668" s="14">
        <f>VLOOKUP($B668,[2]Sheet3!$G:$CZ,39,0)</f>
        <v>0</v>
      </c>
      <c r="BC668" s="14">
        <f>VLOOKUP($B668,[2]Sheet3!$G:$CZ,40,0)</f>
        <v>0</v>
      </c>
      <c r="BD668" s="14">
        <f>VLOOKUP($B668,[2]Sheet3!$G:$CZ,41,0)</f>
        <v>0</v>
      </c>
      <c r="BE668" s="14">
        <f>VLOOKUP($B668,[2]Sheet3!$G:$CZ,42,0)</f>
        <v>0</v>
      </c>
      <c r="BF668" s="14">
        <f>VLOOKUP($B668,[2]Sheet3!$G:$CZ,43,0)</f>
        <v>0</v>
      </c>
      <c r="BG668" s="14">
        <f>VLOOKUP($B668,[2]Sheet3!$G:$CZ,44,0)</f>
        <v>0</v>
      </c>
      <c r="BH668" s="14">
        <f>VLOOKUP($B668,[2]Sheet3!$G:$CZ,45,0)</f>
        <v>0</v>
      </c>
      <c r="BI668" s="14">
        <f>VLOOKUP($B668,[2]Sheet3!$G:$CZ,46,0)</f>
        <v>0</v>
      </c>
      <c r="BJ668" s="14">
        <f>VLOOKUP($B668,[2]Sheet3!$G:$CZ,47,0)</f>
        <v>0</v>
      </c>
      <c r="BK668" s="14">
        <f>VLOOKUP($B668,[2]Sheet3!$G:$CZ,48,0)</f>
        <v>0</v>
      </c>
      <c r="BL668" s="14">
        <f>VLOOKUP($B668,[2]Sheet3!$G:$CZ,49,0)</f>
        <v>0</v>
      </c>
      <c r="BM668" s="14">
        <f>VLOOKUP($B668,[2]Sheet3!$G:$CZ,50,0)</f>
        <v>0</v>
      </c>
      <c r="BN668" s="14">
        <f>VLOOKUP($B668,[2]Sheet3!$G:$CZ,51,0)</f>
        <v>0</v>
      </c>
      <c r="BO668" s="14">
        <f>VLOOKUP($B668,[2]Sheet3!$G:$CZ,52,0)</f>
        <v>0</v>
      </c>
      <c r="BP668" s="14">
        <f>VLOOKUP($B668,[2]Sheet3!$G:$CZ,53,0)</f>
        <v>0</v>
      </c>
      <c r="BQ668" s="14">
        <f>VLOOKUP($B668,[2]Sheet3!$G:$CZ,54,0)</f>
        <v>0</v>
      </c>
      <c r="BR668" s="14">
        <f>VLOOKUP($B668,[2]Sheet3!$G:$CZ,55,0)</f>
        <v>0</v>
      </c>
      <c r="BS668" s="14">
        <f>VLOOKUP($B668,[2]Sheet3!$G:$CZ,56,0)</f>
        <v>0</v>
      </c>
      <c r="BT668" s="14">
        <f>VLOOKUP($B668,[2]Sheet3!$G:$CZ,57,0)</f>
        <v>0</v>
      </c>
      <c r="BU668" s="14">
        <f>VLOOKUP($B668,[2]Sheet3!$G:$CZ,58,0)</f>
        <v>0</v>
      </c>
      <c r="BV668" s="14">
        <f>VLOOKUP($B668,[2]Sheet3!$G:$CZ,59,0)</f>
        <v>0</v>
      </c>
      <c r="BW668" s="14">
        <f>VLOOKUP($B668,[2]Sheet3!$G:$CZ,60,0)</f>
        <v>0</v>
      </c>
      <c r="BX668" s="14">
        <f>VLOOKUP($B668,[2]Sheet3!$G:$CZ,61,0)</f>
        <v>0</v>
      </c>
      <c r="BY668" s="14">
        <f>VLOOKUP($B668,[2]Sheet3!$G:$CZ,62,0)</f>
        <v>0</v>
      </c>
      <c r="BZ668" s="14">
        <f>VLOOKUP($B668,[2]Sheet3!$G:$CZ,63,0)</f>
        <v>0</v>
      </c>
      <c r="CA668" s="14">
        <f>VLOOKUP($B668,[2]Sheet3!$G:$CZ,64,0)</f>
        <v>0</v>
      </c>
      <c r="CB668" s="14">
        <f>VLOOKUP($B668,[2]Sheet3!$G:$CZ,65,0)</f>
        <v>0</v>
      </c>
      <c r="CC668" s="14">
        <f>VLOOKUP($B668,[2]Sheet3!$G:$CZ,66,0)</f>
        <v>0</v>
      </c>
      <c r="CD668" s="14">
        <f>VLOOKUP($B668,[2]Sheet3!$G:$CZ,67,0)</f>
        <v>0</v>
      </c>
      <c r="CE668" s="14">
        <f>VLOOKUP($B668,[2]Sheet3!$G:$CZ,68,0)</f>
        <v>0</v>
      </c>
      <c r="CF668" s="14">
        <f>VLOOKUP($B668,[2]Sheet3!$G:$CZ,69,0)</f>
        <v>0</v>
      </c>
      <c r="CG668" s="14">
        <f>VLOOKUP($B668,[2]Sheet3!$G:$CZ,70,0)</f>
        <v>0</v>
      </c>
      <c r="CH668" s="14">
        <f>VLOOKUP($B668,[2]Sheet3!$G:$CZ,71,0)</f>
        <v>0</v>
      </c>
      <c r="CI668" s="14">
        <f>VLOOKUP($B668,[2]Sheet3!$G:$CZ,72,0)</f>
        <v>0</v>
      </c>
      <c r="CJ668" s="14">
        <f>VLOOKUP($B668,[2]Sheet3!$G:$CZ,73,0)</f>
        <v>0</v>
      </c>
      <c r="CK668" s="14">
        <f>VLOOKUP($B668,[2]Sheet3!$G:$CZ,74,0)</f>
        <v>0</v>
      </c>
      <c r="CL668" s="14">
        <f>VLOOKUP($B668,[2]Sheet3!$G:$CZ,75,0)</f>
        <v>0</v>
      </c>
      <c r="CM668" s="14">
        <f>VLOOKUP($B668,[2]Sheet3!$G:$CZ,76,0)</f>
        <v>0</v>
      </c>
      <c r="CN668" s="14">
        <f>VLOOKUP($B668,[2]Sheet3!$G:$CZ,77,0)</f>
        <v>0</v>
      </c>
      <c r="CO668" s="14">
        <f>VLOOKUP($B668,[2]Sheet3!$G:$CZ,78,0)</f>
        <v>0</v>
      </c>
      <c r="CP668" s="14">
        <f>VLOOKUP($B668,[2]Sheet3!$G:$CZ,79,0)</f>
        <v>0</v>
      </c>
      <c r="CQ668" s="14">
        <f>VLOOKUP($B668,[2]Sheet3!$G:$CZ,80,0)</f>
        <v>0</v>
      </c>
      <c r="CR668" s="14">
        <f>VLOOKUP($B668,[2]Sheet3!$G:$CZ,81,0)</f>
        <v>0</v>
      </c>
      <c r="CS668" s="14">
        <f>VLOOKUP($B668,[2]Sheet3!$G:$CZ,82,0)</f>
        <v>0</v>
      </c>
      <c r="CT668" s="14">
        <f>VLOOKUP($B668,[2]Sheet3!$G:$CZ,83,0)</f>
        <v>0</v>
      </c>
      <c r="CU668" s="14">
        <f>VLOOKUP($B668,[2]Sheet3!$G:$CZ,84,0)</f>
        <v>0</v>
      </c>
      <c r="CV668" s="14">
        <f>VLOOKUP($B668,[2]Sheet3!$G:$CZ,85,0)</f>
        <v>0</v>
      </c>
      <c r="CW668" s="14">
        <f>VLOOKUP($B668,[2]Sheet3!$G:$CZ,86,0)</f>
        <v>0</v>
      </c>
      <c r="CX668" s="14">
        <f>VLOOKUP($B668,[2]Sheet3!$G:$CZ,87,0)</f>
        <v>0</v>
      </c>
      <c r="CY668" s="14">
        <f>VLOOKUP($B668,[2]Sheet3!$G:$CZ,88,0)</f>
        <v>0</v>
      </c>
      <c r="CZ668" s="14">
        <f>VLOOKUP($B668,[2]Sheet3!$G:$CZ,89,0)</f>
        <v>0</v>
      </c>
      <c r="DA668" s="14">
        <f>VLOOKUP($B668,[2]Sheet3!$G:$CZ,90,0)</f>
        <v>0</v>
      </c>
      <c r="DB668" s="14">
        <f>VLOOKUP($B668,[2]Sheet3!$G:$CZ,91,0)</f>
        <v>0</v>
      </c>
      <c r="DC668" s="14">
        <f>VLOOKUP($B668,[2]Sheet3!$G:$CZ,92,0)</f>
        <v>0</v>
      </c>
      <c r="DD668" s="14">
        <f>VLOOKUP($B668,[2]Sheet3!$G:$CZ,93,0)</f>
        <v>0</v>
      </c>
      <c r="DE668" s="14">
        <f>VLOOKUP($B668,[2]Sheet3!$G:$CZ,94,0)</f>
        <v>0</v>
      </c>
      <c r="DF668" s="14">
        <f>VLOOKUP($B668,[2]Sheet3!$G:$CZ,95,0)</f>
        <v>0</v>
      </c>
      <c r="DG668" s="14">
        <f>VLOOKUP($B668,[2]Sheet3!$G:$CZ,96,0)</f>
        <v>0</v>
      </c>
      <c r="DH668" s="14">
        <f>VLOOKUP($B668,[2]Sheet3!$G:$CZ,97,0)</f>
        <v>0</v>
      </c>
      <c r="DI668" s="14">
        <f>VLOOKUP($B668,[2]Sheet3!$G:$CZ,98,0)</f>
        <v>0</v>
      </c>
    </row>
    <row r="669" spans="1:113" x14ac:dyDescent="0.3">
      <c r="A669" s="9" t="str">
        <f t="shared" si="32"/>
        <v>N83555</v>
      </c>
      <c r="B669" s="15" t="s">
        <v>432</v>
      </c>
      <c r="C669" s="15" t="s">
        <v>454</v>
      </c>
      <c r="F669" s="7" t="s">
        <v>15</v>
      </c>
      <c r="G669" s="12" t="s">
        <v>4164</v>
      </c>
      <c r="H669" s="12" t="str">
        <f>VLOOKUP($B669,[1]Sheet1!$A:$G,5,0)</f>
        <v>himanshu.anand@redingtongroup.com</v>
      </c>
      <c r="I669" s="12" t="str">
        <f>VLOOKUP($B669,[1]Sheet1!$A:$G,7,0)</f>
        <v>jitender.chopra@redingtongroup.com</v>
      </c>
      <c r="J669" s="12" t="s">
        <v>82</v>
      </c>
      <c r="K669" s="7"/>
      <c r="L669" s="7"/>
      <c r="M669" s="8"/>
      <c r="N669" s="7" t="str">
        <f t="shared" si="30"/>
        <v>himanshu.anand@redingtongroup.com; jitender.chopra@redingtongroup.com; nilesh.phirke@redingtongroup.com;christopher.joseph@redingtongroup.com</v>
      </c>
      <c r="O669" s="7" t="str">
        <f t="shared" si="31"/>
        <v>N83555</v>
      </c>
      <c r="P669" s="8" t="s">
        <v>5215</v>
      </c>
      <c r="Q669" s="14">
        <f>VLOOKUP($B669,[2]Sheet3!$G:$CZ,2,0)</f>
        <v>2400303048</v>
      </c>
      <c r="R669" s="14">
        <f>VLOOKUP($B669,[2]Sheet3!$G:$CZ,3,0)</f>
        <v>2400302981</v>
      </c>
      <c r="S669" s="14">
        <f>VLOOKUP($B669,[2]Sheet3!$G:$CZ,4,0)</f>
        <v>2400299784</v>
      </c>
      <c r="T669" s="14">
        <f>VLOOKUP($B669,[2]Sheet3!$G:$CZ,5,0)</f>
        <v>2400306875</v>
      </c>
      <c r="U669" s="14">
        <f>VLOOKUP($B669,[2]Sheet3!$G:$CZ,6,0)</f>
        <v>0</v>
      </c>
      <c r="V669" s="14">
        <f>VLOOKUP($B669,[2]Sheet3!$G:$CZ,7,0)</f>
        <v>0</v>
      </c>
      <c r="W669" s="14">
        <f>VLOOKUP($B669,[2]Sheet3!$G:$CZ,8,0)</f>
        <v>0</v>
      </c>
      <c r="X669" s="14">
        <f>VLOOKUP($B669,[2]Sheet3!$G:$CZ,9,0)</f>
        <v>0</v>
      </c>
      <c r="Y669" s="14">
        <f>VLOOKUP($B669,[2]Sheet3!$G:$CZ,10,0)</f>
        <v>0</v>
      </c>
      <c r="Z669" s="14">
        <f>VLOOKUP($B669,[2]Sheet3!$G:$CZ,11,0)</f>
        <v>0</v>
      </c>
      <c r="AA669" s="14">
        <f>VLOOKUP($B669,[2]Sheet3!$G:$CZ,12,0)</f>
        <v>0</v>
      </c>
      <c r="AB669" s="14">
        <f>VLOOKUP($B669,[2]Sheet3!$G:$CZ,13,0)</f>
        <v>0</v>
      </c>
      <c r="AC669" s="14">
        <f>VLOOKUP($B669,[2]Sheet3!$G:$CZ,14,0)</f>
        <v>0</v>
      </c>
      <c r="AD669" s="14">
        <f>VLOOKUP($B669,[2]Sheet3!$G:$CZ,15,0)</f>
        <v>0</v>
      </c>
      <c r="AE669" s="14">
        <f>VLOOKUP($B669,[2]Sheet3!$G:$CZ,16,0)</f>
        <v>0</v>
      </c>
      <c r="AF669" s="14">
        <f>VLOOKUP($B669,[2]Sheet3!$G:$CZ,17,0)</f>
        <v>0</v>
      </c>
      <c r="AG669" s="14">
        <f>VLOOKUP($B669,[2]Sheet3!$G:$CZ,18,0)</f>
        <v>0</v>
      </c>
      <c r="AH669" s="14">
        <f>VLOOKUP($B669,[2]Sheet3!$G:$CZ,19,0)</f>
        <v>0</v>
      </c>
      <c r="AI669" s="14">
        <f>VLOOKUP($B669,[2]Sheet3!$G:$CZ,20,0)</f>
        <v>0</v>
      </c>
      <c r="AJ669" s="14">
        <f>VLOOKUP($B669,[2]Sheet3!$G:$CZ,21,0)</f>
        <v>0</v>
      </c>
      <c r="AK669" s="14">
        <f>VLOOKUP($B669,[2]Sheet3!$G:$CZ,22,0)</f>
        <v>0</v>
      </c>
      <c r="AL669" s="14">
        <f>VLOOKUP($B669,[2]Sheet3!$G:$CZ,23,0)</f>
        <v>0</v>
      </c>
      <c r="AM669" s="14">
        <f>VLOOKUP($B669,[2]Sheet3!$G:$CZ,24,0)</f>
        <v>0</v>
      </c>
      <c r="AN669" s="14">
        <f>VLOOKUP($B669,[2]Sheet3!$G:$CZ,25,0)</f>
        <v>0</v>
      </c>
      <c r="AO669" s="14">
        <f>VLOOKUP($B669,[2]Sheet3!$G:$CZ,26,0)</f>
        <v>0</v>
      </c>
      <c r="AP669" s="14">
        <f>VLOOKUP($B669,[2]Sheet3!$G:$CZ,27,0)</f>
        <v>0</v>
      </c>
      <c r="AQ669" s="14">
        <f>VLOOKUP($B669,[2]Sheet3!$G:$CZ,28,0)</f>
        <v>0</v>
      </c>
      <c r="AR669" s="14">
        <f>VLOOKUP($B669,[2]Sheet3!$G:$CZ,29,0)</f>
        <v>0</v>
      </c>
      <c r="AS669" s="14">
        <f>VLOOKUP($B669,[2]Sheet3!$G:$CZ,30,0)</f>
        <v>0</v>
      </c>
      <c r="AT669" s="14">
        <f>VLOOKUP($B669,[2]Sheet3!$G:$CZ,31,0)</f>
        <v>0</v>
      </c>
      <c r="AU669" s="14">
        <f>VLOOKUP($B669,[2]Sheet3!$G:$CZ,32,0)</f>
        <v>0</v>
      </c>
      <c r="AV669" s="14">
        <f>VLOOKUP($B669,[2]Sheet3!$G:$CZ,33,0)</f>
        <v>0</v>
      </c>
      <c r="AW669" s="14">
        <f>VLOOKUP($B669,[2]Sheet3!$G:$CZ,34,0)</f>
        <v>0</v>
      </c>
      <c r="AX669" s="14">
        <f>VLOOKUP($B669,[2]Sheet3!$G:$CZ,35,0)</f>
        <v>0</v>
      </c>
      <c r="AY669" s="14">
        <f>VLOOKUP($B669,[2]Sheet3!$G:$CZ,36,0)</f>
        <v>0</v>
      </c>
      <c r="AZ669" s="14">
        <f>VLOOKUP($B669,[2]Sheet3!$G:$CZ,37,0)</f>
        <v>0</v>
      </c>
      <c r="BA669" s="14">
        <f>VLOOKUP($B669,[2]Sheet3!$G:$CZ,38,0)</f>
        <v>0</v>
      </c>
      <c r="BB669" s="14">
        <f>VLOOKUP($B669,[2]Sheet3!$G:$CZ,39,0)</f>
        <v>0</v>
      </c>
      <c r="BC669" s="14">
        <f>VLOOKUP($B669,[2]Sheet3!$G:$CZ,40,0)</f>
        <v>0</v>
      </c>
      <c r="BD669" s="14">
        <f>VLOOKUP($B669,[2]Sheet3!$G:$CZ,41,0)</f>
        <v>0</v>
      </c>
      <c r="BE669" s="14">
        <f>VLOOKUP($B669,[2]Sheet3!$G:$CZ,42,0)</f>
        <v>0</v>
      </c>
      <c r="BF669" s="14">
        <f>VLOOKUP($B669,[2]Sheet3!$G:$CZ,43,0)</f>
        <v>0</v>
      </c>
      <c r="BG669" s="14">
        <f>VLOOKUP($B669,[2]Sheet3!$G:$CZ,44,0)</f>
        <v>0</v>
      </c>
      <c r="BH669" s="14">
        <f>VLOOKUP($B669,[2]Sheet3!$G:$CZ,45,0)</f>
        <v>0</v>
      </c>
      <c r="BI669" s="14">
        <f>VLOOKUP($B669,[2]Sheet3!$G:$CZ,46,0)</f>
        <v>0</v>
      </c>
      <c r="BJ669" s="14">
        <f>VLOOKUP($B669,[2]Sheet3!$G:$CZ,47,0)</f>
        <v>0</v>
      </c>
      <c r="BK669" s="14">
        <f>VLOOKUP($B669,[2]Sheet3!$G:$CZ,48,0)</f>
        <v>0</v>
      </c>
      <c r="BL669" s="14">
        <f>VLOOKUP($B669,[2]Sheet3!$G:$CZ,49,0)</f>
        <v>0</v>
      </c>
      <c r="BM669" s="14">
        <f>VLOOKUP($B669,[2]Sheet3!$G:$CZ,50,0)</f>
        <v>0</v>
      </c>
      <c r="BN669" s="14">
        <f>VLOOKUP($B669,[2]Sheet3!$G:$CZ,51,0)</f>
        <v>0</v>
      </c>
      <c r="BO669" s="14">
        <f>VLOOKUP($B669,[2]Sheet3!$G:$CZ,52,0)</f>
        <v>0</v>
      </c>
      <c r="BP669" s="14">
        <f>VLOOKUP($B669,[2]Sheet3!$G:$CZ,53,0)</f>
        <v>0</v>
      </c>
      <c r="BQ669" s="14">
        <f>VLOOKUP($B669,[2]Sheet3!$G:$CZ,54,0)</f>
        <v>0</v>
      </c>
      <c r="BR669" s="14">
        <f>VLOOKUP($B669,[2]Sheet3!$G:$CZ,55,0)</f>
        <v>0</v>
      </c>
      <c r="BS669" s="14">
        <f>VLOOKUP($B669,[2]Sheet3!$G:$CZ,56,0)</f>
        <v>0</v>
      </c>
      <c r="BT669" s="14">
        <f>VLOOKUP($B669,[2]Sheet3!$G:$CZ,57,0)</f>
        <v>0</v>
      </c>
      <c r="BU669" s="14">
        <f>VLOOKUP($B669,[2]Sheet3!$G:$CZ,58,0)</f>
        <v>0</v>
      </c>
      <c r="BV669" s="14">
        <f>VLOOKUP($B669,[2]Sheet3!$G:$CZ,59,0)</f>
        <v>0</v>
      </c>
      <c r="BW669" s="14">
        <f>VLOOKUP($B669,[2]Sheet3!$G:$CZ,60,0)</f>
        <v>0</v>
      </c>
      <c r="BX669" s="14">
        <f>VLOOKUP($B669,[2]Sheet3!$G:$CZ,61,0)</f>
        <v>0</v>
      </c>
      <c r="BY669" s="14">
        <f>VLOOKUP($B669,[2]Sheet3!$G:$CZ,62,0)</f>
        <v>0</v>
      </c>
      <c r="BZ669" s="14">
        <f>VLOOKUP($B669,[2]Sheet3!$G:$CZ,63,0)</f>
        <v>0</v>
      </c>
      <c r="CA669" s="14">
        <f>VLOOKUP($B669,[2]Sheet3!$G:$CZ,64,0)</f>
        <v>0</v>
      </c>
      <c r="CB669" s="14">
        <f>VLOOKUP($B669,[2]Sheet3!$G:$CZ,65,0)</f>
        <v>0</v>
      </c>
      <c r="CC669" s="14">
        <f>VLOOKUP($B669,[2]Sheet3!$G:$CZ,66,0)</f>
        <v>0</v>
      </c>
      <c r="CD669" s="14">
        <f>VLOOKUP($B669,[2]Sheet3!$G:$CZ,67,0)</f>
        <v>0</v>
      </c>
      <c r="CE669" s="14">
        <f>VLOOKUP($B669,[2]Sheet3!$G:$CZ,68,0)</f>
        <v>0</v>
      </c>
      <c r="CF669" s="14">
        <f>VLOOKUP($B669,[2]Sheet3!$G:$CZ,69,0)</f>
        <v>0</v>
      </c>
      <c r="CG669" s="14">
        <f>VLOOKUP($B669,[2]Sheet3!$G:$CZ,70,0)</f>
        <v>0</v>
      </c>
      <c r="CH669" s="14">
        <f>VLOOKUP($B669,[2]Sheet3!$G:$CZ,71,0)</f>
        <v>0</v>
      </c>
      <c r="CI669" s="14">
        <f>VLOOKUP($B669,[2]Sheet3!$G:$CZ,72,0)</f>
        <v>0</v>
      </c>
      <c r="CJ669" s="14">
        <f>VLOOKUP($B669,[2]Sheet3!$G:$CZ,73,0)</f>
        <v>0</v>
      </c>
      <c r="CK669" s="14">
        <f>VLOOKUP($B669,[2]Sheet3!$G:$CZ,74,0)</f>
        <v>0</v>
      </c>
      <c r="CL669" s="14">
        <f>VLOOKUP($B669,[2]Sheet3!$G:$CZ,75,0)</f>
        <v>0</v>
      </c>
      <c r="CM669" s="14">
        <f>VLOOKUP($B669,[2]Sheet3!$G:$CZ,76,0)</f>
        <v>0</v>
      </c>
      <c r="CN669" s="14">
        <f>VLOOKUP($B669,[2]Sheet3!$G:$CZ,77,0)</f>
        <v>0</v>
      </c>
      <c r="CO669" s="14">
        <f>VLOOKUP($B669,[2]Sheet3!$G:$CZ,78,0)</f>
        <v>0</v>
      </c>
      <c r="CP669" s="14">
        <f>VLOOKUP($B669,[2]Sheet3!$G:$CZ,79,0)</f>
        <v>0</v>
      </c>
      <c r="CQ669" s="14">
        <f>VLOOKUP($B669,[2]Sheet3!$G:$CZ,80,0)</f>
        <v>0</v>
      </c>
      <c r="CR669" s="14">
        <f>VLOOKUP($B669,[2]Sheet3!$G:$CZ,81,0)</f>
        <v>0</v>
      </c>
      <c r="CS669" s="14">
        <f>VLOOKUP($B669,[2]Sheet3!$G:$CZ,82,0)</f>
        <v>0</v>
      </c>
      <c r="CT669" s="14">
        <f>VLOOKUP($B669,[2]Sheet3!$G:$CZ,83,0)</f>
        <v>0</v>
      </c>
      <c r="CU669" s="14">
        <f>VLOOKUP($B669,[2]Sheet3!$G:$CZ,84,0)</f>
        <v>0</v>
      </c>
      <c r="CV669" s="14">
        <f>VLOOKUP($B669,[2]Sheet3!$G:$CZ,85,0)</f>
        <v>0</v>
      </c>
      <c r="CW669" s="14">
        <f>VLOOKUP($B669,[2]Sheet3!$G:$CZ,86,0)</f>
        <v>0</v>
      </c>
      <c r="CX669" s="14">
        <f>VLOOKUP($B669,[2]Sheet3!$G:$CZ,87,0)</f>
        <v>0</v>
      </c>
      <c r="CY669" s="14">
        <f>VLOOKUP($B669,[2]Sheet3!$G:$CZ,88,0)</f>
        <v>0</v>
      </c>
      <c r="CZ669" s="14">
        <f>VLOOKUP($B669,[2]Sheet3!$G:$CZ,89,0)</f>
        <v>0</v>
      </c>
      <c r="DA669" s="14">
        <f>VLOOKUP($B669,[2]Sheet3!$G:$CZ,90,0)</f>
        <v>0</v>
      </c>
      <c r="DB669" s="14">
        <f>VLOOKUP($B669,[2]Sheet3!$G:$CZ,91,0)</f>
        <v>0</v>
      </c>
      <c r="DC669" s="14">
        <f>VLOOKUP($B669,[2]Sheet3!$G:$CZ,92,0)</f>
        <v>0</v>
      </c>
      <c r="DD669" s="14">
        <f>VLOOKUP($B669,[2]Sheet3!$G:$CZ,93,0)</f>
        <v>0</v>
      </c>
      <c r="DE669" s="14">
        <f>VLOOKUP($B669,[2]Sheet3!$G:$CZ,94,0)</f>
        <v>0</v>
      </c>
      <c r="DF669" s="14">
        <f>VLOOKUP($B669,[2]Sheet3!$G:$CZ,95,0)</f>
        <v>0</v>
      </c>
      <c r="DG669" s="14">
        <f>VLOOKUP($B669,[2]Sheet3!$G:$CZ,96,0)</f>
        <v>0</v>
      </c>
      <c r="DH669" s="14">
        <f>VLOOKUP($B669,[2]Sheet3!$G:$CZ,97,0)</f>
        <v>0</v>
      </c>
      <c r="DI669" s="14">
        <f>VLOOKUP($B669,[2]Sheet3!$G:$CZ,98,0)</f>
        <v>0</v>
      </c>
    </row>
    <row r="670" spans="1:113" x14ac:dyDescent="0.3">
      <c r="A670" s="9" t="str">
        <f t="shared" si="32"/>
        <v>E11149</v>
      </c>
      <c r="B670" s="15" t="s">
        <v>1756</v>
      </c>
      <c r="C670" s="15" t="s">
        <v>1757</v>
      </c>
      <c r="F670" s="7" t="s">
        <v>15</v>
      </c>
      <c r="G670" s="12" t="s">
        <v>4165</v>
      </c>
      <c r="H670" s="12" t="str">
        <f>VLOOKUP($B670,[1]Sheet1!$A:$G,5,0)</f>
        <v>chandan.singh@redingtongroup.com</v>
      </c>
      <c r="I670" s="12" t="str">
        <f>VLOOKUP($B670,[1]Sheet1!$A:$G,7,0)</f>
        <v>jaswinder.singh@redingtongroup.com</v>
      </c>
      <c r="J670" s="12" t="s">
        <v>82</v>
      </c>
      <c r="K670" s="7"/>
      <c r="L670" s="7"/>
      <c r="M670" s="8"/>
      <c r="N670" s="7" t="str">
        <f t="shared" si="30"/>
        <v>chandan.singh@redingtongroup.com; jaswinder.singh@redingtongroup.com; nilesh.phirke@redingtongroup.com;christopher.joseph@redingtongroup.com</v>
      </c>
      <c r="O670" s="7" t="str">
        <f t="shared" si="31"/>
        <v>E11149</v>
      </c>
      <c r="P670" s="8" t="s">
        <v>5215</v>
      </c>
      <c r="Q670" s="14">
        <f>VLOOKUP($B670,[2]Sheet3!$G:$CZ,2,0)</f>
        <v>2400299389</v>
      </c>
      <c r="R670" s="14">
        <f>VLOOKUP($B670,[2]Sheet3!$G:$CZ,3,0)</f>
        <v>2400299584</v>
      </c>
      <c r="S670" s="14">
        <f>VLOOKUP($B670,[2]Sheet3!$G:$CZ,4,0)</f>
        <v>2400307187</v>
      </c>
      <c r="T670" s="14">
        <f>VLOOKUP($B670,[2]Sheet3!$G:$CZ,5,0)</f>
        <v>2400308942</v>
      </c>
      <c r="U670" s="14">
        <f>VLOOKUP($B670,[2]Sheet3!$G:$CZ,6,0)</f>
        <v>0</v>
      </c>
      <c r="V670" s="14">
        <f>VLOOKUP($B670,[2]Sheet3!$G:$CZ,7,0)</f>
        <v>0</v>
      </c>
      <c r="W670" s="14">
        <f>VLOOKUP($B670,[2]Sheet3!$G:$CZ,8,0)</f>
        <v>0</v>
      </c>
      <c r="X670" s="14">
        <f>VLOOKUP($B670,[2]Sheet3!$G:$CZ,9,0)</f>
        <v>0</v>
      </c>
      <c r="Y670" s="14">
        <f>VLOOKUP($B670,[2]Sheet3!$G:$CZ,10,0)</f>
        <v>0</v>
      </c>
      <c r="Z670" s="14">
        <f>VLOOKUP($B670,[2]Sheet3!$G:$CZ,11,0)</f>
        <v>0</v>
      </c>
      <c r="AA670" s="14">
        <f>VLOOKUP($B670,[2]Sheet3!$G:$CZ,12,0)</f>
        <v>0</v>
      </c>
      <c r="AB670" s="14">
        <f>VLOOKUP($B670,[2]Sheet3!$G:$CZ,13,0)</f>
        <v>0</v>
      </c>
      <c r="AC670" s="14">
        <f>VLOOKUP($B670,[2]Sheet3!$G:$CZ,14,0)</f>
        <v>0</v>
      </c>
      <c r="AD670" s="14">
        <f>VLOOKUP($B670,[2]Sheet3!$G:$CZ,15,0)</f>
        <v>0</v>
      </c>
      <c r="AE670" s="14">
        <f>VLOOKUP($B670,[2]Sheet3!$G:$CZ,16,0)</f>
        <v>0</v>
      </c>
      <c r="AF670" s="14">
        <f>VLOOKUP($B670,[2]Sheet3!$G:$CZ,17,0)</f>
        <v>0</v>
      </c>
      <c r="AG670" s="14">
        <f>VLOOKUP($B670,[2]Sheet3!$G:$CZ,18,0)</f>
        <v>0</v>
      </c>
      <c r="AH670" s="14">
        <f>VLOOKUP($B670,[2]Sheet3!$G:$CZ,19,0)</f>
        <v>0</v>
      </c>
      <c r="AI670" s="14">
        <f>VLOOKUP($B670,[2]Sheet3!$G:$CZ,20,0)</f>
        <v>0</v>
      </c>
      <c r="AJ670" s="14">
        <f>VLOOKUP($B670,[2]Sheet3!$G:$CZ,21,0)</f>
        <v>0</v>
      </c>
      <c r="AK670" s="14">
        <f>VLOOKUP($B670,[2]Sheet3!$G:$CZ,22,0)</f>
        <v>0</v>
      </c>
      <c r="AL670" s="14">
        <f>VLOOKUP($B670,[2]Sheet3!$G:$CZ,23,0)</f>
        <v>0</v>
      </c>
      <c r="AM670" s="14">
        <f>VLOOKUP($B670,[2]Sheet3!$G:$CZ,24,0)</f>
        <v>0</v>
      </c>
      <c r="AN670" s="14">
        <f>VLOOKUP($B670,[2]Sheet3!$G:$CZ,25,0)</f>
        <v>0</v>
      </c>
      <c r="AO670" s="14">
        <f>VLOOKUP($B670,[2]Sheet3!$G:$CZ,26,0)</f>
        <v>0</v>
      </c>
      <c r="AP670" s="14">
        <f>VLOOKUP($B670,[2]Sheet3!$G:$CZ,27,0)</f>
        <v>0</v>
      </c>
      <c r="AQ670" s="14">
        <f>VLOOKUP($B670,[2]Sheet3!$G:$CZ,28,0)</f>
        <v>0</v>
      </c>
      <c r="AR670" s="14">
        <f>VLOOKUP($B670,[2]Sheet3!$G:$CZ,29,0)</f>
        <v>0</v>
      </c>
      <c r="AS670" s="14">
        <f>VLOOKUP($B670,[2]Sheet3!$G:$CZ,30,0)</f>
        <v>0</v>
      </c>
      <c r="AT670" s="14">
        <f>VLOOKUP($B670,[2]Sheet3!$G:$CZ,31,0)</f>
        <v>0</v>
      </c>
      <c r="AU670" s="14">
        <f>VLOOKUP($B670,[2]Sheet3!$G:$CZ,32,0)</f>
        <v>0</v>
      </c>
      <c r="AV670" s="14">
        <f>VLOOKUP($B670,[2]Sheet3!$G:$CZ,33,0)</f>
        <v>0</v>
      </c>
      <c r="AW670" s="14">
        <f>VLOOKUP($B670,[2]Sheet3!$G:$CZ,34,0)</f>
        <v>0</v>
      </c>
      <c r="AX670" s="14">
        <f>VLOOKUP($B670,[2]Sheet3!$G:$CZ,35,0)</f>
        <v>0</v>
      </c>
      <c r="AY670" s="14">
        <f>VLOOKUP($B670,[2]Sheet3!$G:$CZ,36,0)</f>
        <v>0</v>
      </c>
      <c r="AZ670" s="14">
        <f>VLOOKUP($B670,[2]Sheet3!$G:$CZ,37,0)</f>
        <v>0</v>
      </c>
      <c r="BA670" s="14">
        <f>VLOOKUP($B670,[2]Sheet3!$G:$CZ,38,0)</f>
        <v>0</v>
      </c>
      <c r="BB670" s="14">
        <f>VLOOKUP($B670,[2]Sheet3!$G:$CZ,39,0)</f>
        <v>0</v>
      </c>
      <c r="BC670" s="14">
        <f>VLOOKUP($B670,[2]Sheet3!$G:$CZ,40,0)</f>
        <v>0</v>
      </c>
      <c r="BD670" s="14">
        <f>VLOOKUP($B670,[2]Sheet3!$G:$CZ,41,0)</f>
        <v>0</v>
      </c>
      <c r="BE670" s="14">
        <f>VLOOKUP($B670,[2]Sheet3!$G:$CZ,42,0)</f>
        <v>0</v>
      </c>
      <c r="BF670" s="14">
        <f>VLOOKUP($B670,[2]Sheet3!$G:$CZ,43,0)</f>
        <v>0</v>
      </c>
      <c r="BG670" s="14">
        <f>VLOOKUP($B670,[2]Sheet3!$G:$CZ,44,0)</f>
        <v>0</v>
      </c>
      <c r="BH670" s="14">
        <f>VLOOKUP($B670,[2]Sheet3!$G:$CZ,45,0)</f>
        <v>0</v>
      </c>
      <c r="BI670" s="14">
        <f>VLOOKUP($B670,[2]Sheet3!$G:$CZ,46,0)</f>
        <v>0</v>
      </c>
      <c r="BJ670" s="14">
        <f>VLOOKUP($B670,[2]Sheet3!$G:$CZ,47,0)</f>
        <v>0</v>
      </c>
      <c r="BK670" s="14">
        <f>VLOOKUP($B670,[2]Sheet3!$G:$CZ,48,0)</f>
        <v>0</v>
      </c>
      <c r="BL670" s="14">
        <f>VLOOKUP($B670,[2]Sheet3!$G:$CZ,49,0)</f>
        <v>0</v>
      </c>
      <c r="BM670" s="14">
        <f>VLOOKUP($B670,[2]Sheet3!$G:$CZ,50,0)</f>
        <v>0</v>
      </c>
      <c r="BN670" s="14">
        <f>VLOOKUP($B670,[2]Sheet3!$G:$CZ,51,0)</f>
        <v>0</v>
      </c>
      <c r="BO670" s="14">
        <f>VLOOKUP($B670,[2]Sheet3!$G:$CZ,52,0)</f>
        <v>0</v>
      </c>
      <c r="BP670" s="14">
        <f>VLOOKUP($B670,[2]Sheet3!$G:$CZ,53,0)</f>
        <v>0</v>
      </c>
      <c r="BQ670" s="14">
        <f>VLOOKUP($B670,[2]Sheet3!$G:$CZ,54,0)</f>
        <v>0</v>
      </c>
      <c r="BR670" s="14">
        <f>VLOOKUP($B670,[2]Sheet3!$G:$CZ,55,0)</f>
        <v>0</v>
      </c>
      <c r="BS670" s="14">
        <f>VLOOKUP($B670,[2]Sheet3!$G:$CZ,56,0)</f>
        <v>0</v>
      </c>
      <c r="BT670" s="14">
        <f>VLOOKUP($B670,[2]Sheet3!$G:$CZ,57,0)</f>
        <v>0</v>
      </c>
      <c r="BU670" s="14">
        <f>VLOOKUP($B670,[2]Sheet3!$G:$CZ,58,0)</f>
        <v>0</v>
      </c>
      <c r="BV670" s="14">
        <f>VLOOKUP($B670,[2]Sheet3!$G:$CZ,59,0)</f>
        <v>0</v>
      </c>
      <c r="BW670" s="14">
        <f>VLOOKUP($B670,[2]Sheet3!$G:$CZ,60,0)</f>
        <v>0</v>
      </c>
      <c r="BX670" s="14">
        <f>VLOOKUP($B670,[2]Sheet3!$G:$CZ,61,0)</f>
        <v>0</v>
      </c>
      <c r="BY670" s="14">
        <f>VLOOKUP($B670,[2]Sheet3!$G:$CZ,62,0)</f>
        <v>0</v>
      </c>
      <c r="BZ670" s="14">
        <f>VLOOKUP($B670,[2]Sheet3!$G:$CZ,63,0)</f>
        <v>0</v>
      </c>
      <c r="CA670" s="14">
        <f>VLOOKUP($B670,[2]Sheet3!$G:$CZ,64,0)</f>
        <v>0</v>
      </c>
      <c r="CB670" s="14">
        <f>VLOOKUP($B670,[2]Sheet3!$G:$CZ,65,0)</f>
        <v>0</v>
      </c>
      <c r="CC670" s="14">
        <f>VLOOKUP($B670,[2]Sheet3!$G:$CZ,66,0)</f>
        <v>0</v>
      </c>
      <c r="CD670" s="14">
        <f>VLOOKUP($B670,[2]Sheet3!$G:$CZ,67,0)</f>
        <v>0</v>
      </c>
      <c r="CE670" s="14">
        <f>VLOOKUP($B670,[2]Sheet3!$G:$CZ,68,0)</f>
        <v>0</v>
      </c>
      <c r="CF670" s="14">
        <f>VLOOKUP($B670,[2]Sheet3!$G:$CZ,69,0)</f>
        <v>0</v>
      </c>
      <c r="CG670" s="14">
        <f>VLOOKUP($B670,[2]Sheet3!$G:$CZ,70,0)</f>
        <v>0</v>
      </c>
      <c r="CH670" s="14">
        <f>VLOOKUP($B670,[2]Sheet3!$G:$CZ,71,0)</f>
        <v>0</v>
      </c>
      <c r="CI670" s="14">
        <f>VLOOKUP($B670,[2]Sheet3!$G:$CZ,72,0)</f>
        <v>0</v>
      </c>
      <c r="CJ670" s="14">
        <f>VLOOKUP($B670,[2]Sheet3!$G:$CZ,73,0)</f>
        <v>0</v>
      </c>
      <c r="CK670" s="14">
        <f>VLOOKUP($B670,[2]Sheet3!$G:$CZ,74,0)</f>
        <v>0</v>
      </c>
      <c r="CL670" s="14">
        <f>VLOOKUP($B670,[2]Sheet3!$G:$CZ,75,0)</f>
        <v>0</v>
      </c>
      <c r="CM670" s="14">
        <f>VLOOKUP($B670,[2]Sheet3!$G:$CZ,76,0)</f>
        <v>0</v>
      </c>
      <c r="CN670" s="14">
        <f>VLOOKUP($B670,[2]Sheet3!$G:$CZ,77,0)</f>
        <v>0</v>
      </c>
      <c r="CO670" s="14">
        <f>VLOOKUP($B670,[2]Sheet3!$G:$CZ,78,0)</f>
        <v>0</v>
      </c>
      <c r="CP670" s="14">
        <f>VLOOKUP($B670,[2]Sheet3!$G:$CZ,79,0)</f>
        <v>0</v>
      </c>
      <c r="CQ670" s="14">
        <f>VLOOKUP($B670,[2]Sheet3!$G:$CZ,80,0)</f>
        <v>0</v>
      </c>
      <c r="CR670" s="14">
        <f>VLOOKUP($B670,[2]Sheet3!$G:$CZ,81,0)</f>
        <v>0</v>
      </c>
      <c r="CS670" s="14">
        <f>VLOOKUP($B670,[2]Sheet3!$G:$CZ,82,0)</f>
        <v>0</v>
      </c>
      <c r="CT670" s="14">
        <f>VLOOKUP($B670,[2]Sheet3!$G:$CZ,83,0)</f>
        <v>0</v>
      </c>
      <c r="CU670" s="14">
        <f>VLOOKUP($B670,[2]Sheet3!$G:$CZ,84,0)</f>
        <v>0</v>
      </c>
      <c r="CV670" s="14">
        <f>VLOOKUP($B670,[2]Sheet3!$G:$CZ,85,0)</f>
        <v>0</v>
      </c>
      <c r="CW670" s="14">
        <f>VLOOKUP($B670,[2]Sheet3!$G:$CZ,86,0)</f>
        <v>0</v>
      </c>
      <c r="CX670" s="14">
        <f>VLOOKUP($B670,[2]Sheet3!$G:$CZ,87,0)</f>
        <v>0</v>
      </c>
      <c r="CY670" s="14">
        <f>VLOOKUP($B670,[2]Sheet3!$G:$CZ,88,0)</f>
        <v>0</v>
      </c>
      <c r="CZ670" s="14">
        <f>VLOOKUP($B670,[2]Sheet3!$G:$CZ,89,0)</f>
        <v>0</v>
      </c>
      <c r="DA670" s="14">
        <f>VLOOKUP($B670,[2]Sheet3!$G:$CZ,90,0)</f>
        <v>0</v>
      </c>
      <c r="DB670" s="14">
        <f>VLOOKUP($B670,[2]Sheet3!$G:$CZ,91,0)</f>
        <v>0</v>
      </c>
      <c r="DC670" s="14">
        <f>VLOOKUP($B670,[2]Sheet3!$G:$CZ,92,0)</f>
        <v>0</v>
      </c>
      <c r="DD670" s="14">
        <f>VLOOKUP($B670,[2]Sheet3!$G:$CZ,93,0)</f>
        <v>0</v>
      </c>
      <c r="DE670" s="14">
        <f>VLOOKUP($B670,[2]Sheet3!$G:$CZ,94,0)</f>
        <v>0</v>
      </c>
      <c r="DF670" s="14">
        <f>VLOOKUP($B670,[2]Sheet3!$G:$CZ,95,0)</f>
        <v>0</v>
      </c>
      <c r="DG670" s="14">
        <f>VLOOKUP($B670,[2]Sheet3!$G:$CZ,96,0)</f>
        <v>0</v>
      </c>
      <c r="DH670" s="14">
        <f>VLOOKUP($B670,[2]Sheet3!$G:$CZ,97,0)</f>
        <v>0</v>
      </c>
      <c r="DI670" s="14">
        <f>VLOOKUP($B670,[2]Sheet3!$G:$CZ,98,0)</f>
        <v>0</v>
      </c>
    </row>
    <row r="671" spans="1:113" x14ac:dyDescent="0.3">
      <c r="A671" s="9" t="str">
        <f t="shared" si="32"/>
        <v>S34861</v>
      </c>
      <c r="B671" s="15" t="s">
        <v>1758</v>
      </c>
      <c r="C671" s="15" t="s">
        <v>1759</v>
      </c>
      <c r="F671" s="7" t="s">
        <v>15</v>
      </c>
      <c r="G671" s="12" t="s">
        <v>4166</v>
      </c>
      <c r="H671" s="12" t="str">
        <f>VLOOKUP($B671,[1]Sheet1!$A:$G,5,0)</f>
        <v>suresh.skg@redingtongroup.com</v>
      </c>
      <c r="I671" s="12" t="str">
        <f>VLOOKUP($B671,[1]Sheet1!$A:$G,7,0)</f>
        <v>yogesh.ganesh@redingtongroup.com</v>
      </c>
      <c r="J671" s="12" t="s">
        <v>82</v>
      </c>
      <c r="K671" s="7"/>
      <c r="L671" s="7"/>
      <c r="M671" s="8"/>
      <c r="N671" s="7" t="str">
        <f t="shared" si="30"/>
        <v>suresh.skg@redingtongroup.com; yogesh.ganesh@redingtongroup.com; nilesh.phirke@redingtongroup.com;christopher.joseph@redingtongroup.com</v>
      </c>
      <c r="O671" s="7" t="str">
        <f t="shared" si="31"/>
        <v>S34861</v>
      </c>
      <c r="P671" s="8" t="s">
        <v>5215</v>
      </c>
      <c r="Q671" s="14">
        <f>VLOOKUP($B671,[2]Sheet3!$G:$CZ,2,0)</f>
        <v>2400300831</v>
      </c>
      <c r="R671" s="14">
        <f>VLOOKUP($B671,[2]Sheet3!$G:$CZ,3,0)</f>
        <v>2400304317</v>
      </c>
      <c r="S671" s="14">
        <f>VLOOKUP($B671,[2]Sheet3!$G:$CZ,4,0)</f>
        <v>2400304315</v>
      </c>
      <c r="T671" s="14">
        <f>VLOOKUP($B671,[2]Sheet3!$G:$CZ,5,0)</f>
        <v>2400305166</v>
      </c>
      <c r="U671" s="14">
        <f>VLOOKUP($B671,[2]Sheet3!$G:$CZ,6,0)</f>
        <v>2400304672</v>
      </c>
      <c r="V671" s="14">
        <f>VLOOKUP($B671,[2]Sheet3!$G:$CZ,7,0)</f>
        <v>0</v>
      </c>
      <c r="W671" s="14">
        <f>VLOOKUP($B671,[2]Sheet3!$G:$CZ,8,0)</f>
        <v>0</v>
      </c>
      <c r="X671" s="14">
        <f>VLOOKUP($B671,[2]Sheet3!$G:$CZ,9,0)</f>
        <v>0</v>
      </c>
      <c r="Y671" s="14">
        <f>VLOOKUP($B671,[2]Sheet3!$G:$CZ,10,0)</f>
        <v>0</v>
      </c>
      <c r="Z671" s="14">
        <f>VLOOKUP($B671,[2]Sheet3!$G:$CZ,11,0)</f>
        <v>0</v>
      </c>
      <c r="AA671" s="14">
        <f>VLOOKUP($B671,[2]Sheet3!$G:$CZ,12,0)</f>
        <v>0</v>
      </c>
      <c r="AB671" s="14">
        <f>VLOOKUP($B671,[2]Sheet3!$G:$CZ,13,0)</f>
        <v>0</v>
      </c>
      <c r="AC671" s="14">
        <f>VLOOKUP($B671,[2]Sheet3!$G:$CZ,14,0)</f>
        <v>0</v>
      </c>
      <c r="AD671" s="14">
        <f>VLOOKUP($B671,[2]Sheet3!$G:$CZ,15,0)</f>
        <v>0</v>
      </c>
      <c r="AE671" s="14">
        <f>VLOOKUP($B671,[2]Sheet3!$G:$CZ,16,0)</f>
        <v>0</v>
      </c>
      <c r="AF671" s="14">
        <f>VLOOKUP($B671,[2]Sheet3!$G:$CZ,17,0)</f>
        <v>0</v>
      </c>
      <c r="AG671" s="14">
        <f>VLOOKUP($B671,[2]Sheet3!$G:$CZ,18,0)</f>
        <v>0</v>
      </c>
      <c r="AH671" s="14">
        <f>VLOOKUP($B671,[2]Sheet3!$G:$CZ,19,0)</f>
        <v>0</v>
      </c>
      <c r="AI671" s="14">
        <f>VLOOKUP($B671,[2]Sheet3!$G:$CZ,20,0)</f>
        <v>0</v>
      </c>
      <c r="AJ671" s="14">
        <f>VLOOKUP($B671,[2]Sheet3!$G:$CZ,21,0)</f>
        <v>0</v>
      </c>
      <c r="AK671" s="14">
        <f>VLOOKUP($B671,[2]Sheet3!$G:$CZ,22,0)</f>
        <v>0</v>
      </c>
      <c r="AL671" s="14">
        <f>VLOOKUP($B671,[2]Sheet3!$G:$CZ,23,0)</f>
        <v>0</v>
      </c>
      <c r="AM671" s="14">
        <f>VLOOKUP($B671,[2]Sheet3!$G:$CZ,24,0)</f>
        <v>0</v>
      </c>
      <c r="AN671" s="14">
        <f>VLOOKUP($B671,[2]Sheet3!$G:$CZ,25,0)</f>
        <v>0</v>
      </c>
      <c r="AO671" s="14">
        <f>VLOOKUP($B671,[2]Sheet3!$G:$CZ,26,0)</f>
        <v>0</v>
      </c>
      <c r="AP671" s="14">
        <f>VLOOKUP($B671,[2]Sheet3!$G:$CZ,27,0)</f>
        <v>0</v>
      </c>
      <c r="AQ671" s="14">
        <f>VLOOKUP($B671,[2]Sheet3!$G:$CZ,28,0)</f>
        <v>0</v>
      </c>
      <c r="AR671" s="14">
        <f>VLOOKUP($B671,[2]Sheet3!$G:$CZ,29,0)</f>
        <v>0</v>
      </c>
      <c r="AS671" s="14">
        <f>VLOOKUP($B671,[2]Sheet3!$G:$CZ,30,0)</f>
        <v>0</v>
      </c>
      <c r="AT671" s="14">
        <f>VLOOKUP($B671,[2]Sheet3!$G:$CZ,31,0)</f>
        <v>0</v>
      </c>
      <c r="AU671" s="14">
        <f>VLOOKUP($B671,[2]Sheet3!$G:$CZ,32,0)</f>
        <v>0</v>
      </c>
      <c r="AV671" s="14">
        <f>VLOOKUP($B671,[2]Sheet3!$G:$CZ,33,0)</f>
        <v>0</v>
      </c>
      <c r="AW671" s="14">
        <f>VLOOKUP($B671,[2]Sheet3!$G:$CZ,34,0)</f>
        <v>0</v>
      </c>
      <c r="AX671" s="14">
        <f>VLOOKUP($B671,[2]Sheet3!$G:$CZ,35,0)</f>
        <v>0</v>
      </c>
      <c r="AY671" s="14">
        <f>VLOOKUP($B671,[2]Sheet3!$G:$CZ,36,0)</f>
        <v>0</v>
      </c>
      <c r="AZ671" s="14">
        <f>VLOOKUP($B671,[2]Sheet3!$G:$CZ,37,0)</f>
        <v>0</v>
      </c>
      <c r="BA671" s="14">
        <f>VLOOKUP($B671,[2]Sheet3!$G:$CZ,38,0)</f>
        <v>0</v>
      </c>
      <c r="BB671" s="14">
        <f>VLOOKUP($B671,[2]Sheet3!$G:$CZ,39,0)</f>
        <v>0</v>
      </c>
      <c r="BC671" s="14">
        <f>VLOOKUP($B671,[2]Sheet3!$G:$CZ,40,0)</f>
        <v>0</v>
      </c>
      <c r="BD671" s="14">
        <f>VLOOKUP($B671,[2]Sheet3!$G:$CZ,41,0)</f>
        <v>0</v>
      </c>
      <c r="BE671" s="14">
        <f>VLOOKUP($B671,[2]Sheet3!$G:$CZ,42,0)</f>
        <v>0</v>
      </c>
      <c r="BF671" s="14">
        <f>VLOOKUP($B671,[2]Sheet3!$G:$CZ,43,0)</f>
        <v>0</v>
      </c>
      <c r="BG671" s="14">
        <f>VLOOKUP($B671,[2]Sheet3!$G:$CZ,44,0)</f>
        <v>0</v>
      </c>
      <c r="BH671" s="14">
        <f>VLOOKUP($B671,[2]Sheet3!$G:$CZ,45,0)</f>
        <v>0</v>
      </c>
      <c r="BI671" s="14">
        <f>VLOOKUP($B671,[2]Sheet3!$G:$CZ,46,0)</f>
        <v>0</v>
      </c>
      <c r="BJ671" s="14">
        <f>VLOOKUP($B671,[2]Sheet3!$G:$CZ,47,0)</f>
        <v>0</v>
      </c>
      <c r="BK671" s="14">
        <f>VLOOKUP($B671,[2]Sheet3!$G:$CZ,48,0)</f>
        <v>0</v>
      </c>
      <c r="BL671" s="14">
        <f>VLOOKUP($B671,[2]Sheet3!$G:$CZ,49,0)</f>
        <v>0</v>
      </c>
      <c r="BM671" s="14">
        <f>VLOOKUP($B671,[2]Sheet3!$G:$CZ,50,0)</f>
        <v>0</v>
      </c>
      <c r="BN671" s="14">
        <f>VLOOKUP($B671,[2]Sheet3!$G:$CZ,51,0)</f>
        <v>0</v>
      </c>
      <c r="BO671" s="14">
        <f>VLOOKUP($B671,[2]Sheet3!$G:$CZ,52,0)</f>
        <v>0</v>
      </c>
      <c r="BP671" s="14">
        <f>VLOOKUP($B671,[2]Sheet3!$G:$CZ,53,0)</f>
        <v>0</v>
      </c>
      <c r="BQ671" s="14">
        <f>VLOOKUP($B671,[2]Sheet3!$G:$CZ,54,0)</f>
        <v>0</v>
      </c>
      <c r="BR671" s="14">
        <f>VLOOKUP($B671,[2]Sheet3!$G:$CZ,55,0)</f>
        <v>0</v>
      </c>
      <c r="BS671" s="14">
        <f>VLOOKUP($B671,[2]Sheet3!$G:$CZ,56,0)</f>
        <v>0</v>
      </c>
      <c r="BT671" s="14">
        <f>VLOOKUP($B671,[2]Sheet3!$G:$CZ,57,0)</f>
        <v>0</v>
      </c>
      <c r="BU671" s="14">
        <f>VLOOKUP($B671,[2]Sheet3!$G:$CZ,58,0)</f>
        <v>0</v>
      </c>
      <c r="BV671" s="14">
        <f>VLOOKUP($B671,[2]Sheet3!$G:$CZ,59,0)</f>
        <v>0</v>
      </c>
      <c r="BW671" s="14">
        <f>VLOOKUP($B671,[2]Sheet3!$G:$CZ,60,0)</f>
        <v>0</v>
      </c>
      <c r="BX671" s="14">
        <f>VLOOKUP($B671,[2]Sheet3!$G:$CZ,61,0)</f>
        <v>0</v>
      </c>
      <c r="BY671" s="14">
        <f>VLOOKUP($B671,[2]Sheet3!$G:$CZ,62,0)</f>
        <v>0</v>
      </c>
      <c r="BZ671" s="14">
        <f>VLOOKUP($B671,[2]Sheet3!$G:$CZ,63,0)</f>
        <v>0</v>
      </c>
      <c r="CA671" s="14">
        <f>VLOOKUP($B671,[2]Sheet3!$G:$CZ,64,0)</f>
        <v>0</v>
      </c>
      <c r="CB671" s="14">
        <f>VLOOKUP($B671,[2]Sheet3!$G:$CZ,65,0)</f>
        <v>0</v>
      </c>
      <c r="CC671" s="14">
        <f>VLOOKUP($B671,[2]Sheet3!$G:$CZ,66,0)</f>
        <v>0</v>
      </c>
      <c r="CD671" s="14">
        <f>VLOOKUP($B671,[2]Sheet3!$G:$CZ,67,0)</f>
        <v>0</v>
      </c>
      <c r="CE671" s="14">
        <f>VLOOKUP($B671,[2]Sheet3!$G:$CZ,68,0)</f>
        <v>0</v>
      </c>
      <c r="CF671" s="14">
        <f>VLOOKUP($B671,[2]Sheet3!$G:$CZ,69,0)</f>
        <v>0</v>
      </c>
      <c r="CG671" s="14">
        <f>VLOOKUP($B671,[2]Sheet3!$G:$CZ,70,0)</f>
        <v>0</v>
      </c>
      <c r="CH671" s="14">
        <f>VLOOKUP($B671,[2]Sheet3!$G:$CZ,71,0)</f>
        <v>0</v>
      </c>
      <c r="CI671" s="14">
        <f>VLOOKUP($B671,[2]Sheet3!$G:$CZ,72,0)</f>
        <v>0</v>
      </c>
      <c r="CJ671" s="14">
        <f>VLOOKUP($B671,[2]Sheet3!$G:$CZ,73,0)</f>
        <v>0</v>
      </c>
      <c r="CK671" s="14">
        <f>VLOOKUP($B671,[2]Sheet3!$G:$CZ,74,0)</f>
        <v>0</v>
      </c>
      <c r="CL671" s="14">
        <f>VLOOKUP($B671,[2]Sheet3!$G:$CZ,75,0)</f>
        <v>0</v>
      </c>
      <c r="CM671" s="14">
        <f>VLOOKUP($B671,[2]Sheet3!$G:$CZ,76,0)</f>
        <v>0</v>
      </c>
      <c r="CN671" s="14">
        <f>VLOOKUP($B671,[2]Sheet3!$G:$CZ,77,0)</f>
        <v>0</v>
      </c>
      <c r="CO671" s="14">
        <f>VLOOKUP($B671,[2]Sheet3!$G:$CZ,78,0)</f>
        <v>0</v>
      </c>
      <c r="CP671" s="14">
        <f>VLOOKUP($B671,[2]Sheet3!$G:$CZ,79,0)</f>
        <v>0</v>
      </c>
      <c r="CQ671" s="14">
        <f>VLOOKUP($B671,[2]Sheet3!$G:$CZ,80,0)</f>
        <v>0</v>
      </c>
      <c r="CR671" s="14">
        <f>VLOOKUP($B671,[2]Sheet3!$G:$CZ,81,0)</f>
        <v>0</v>
      </c>
      <c r="CS671" s="14">
        <f>VLOOKUP($B671,[2]Sheet3!$G:$CZ,82,0)</f>
        <v>0</v>
      </c>
      <c r="CT671" s="14">
        <f>VLOOKUP($B671,[2]Sheet3!$G:$CZ,83,0)</f>
        <v>0</v>
      </c>
      <c r="CU671" s="14">
        <f>VLOOKUP($B671,[2]Sheet3!$G:$CZ,84,0)</f>
        <v>0</v>
      </c>
      <c r="CV671" s="14">
        <f>VLOOKUP($B671,[2]Sheet3!$G:$CZ,85,0)</f>
        <v>0</v>
      </c>
      <c r="CW671" s="14">
        <f>VLOOKUP($B671,[2]Sheet3!$G:$CZ,86,0)</f>
        <v>0</v>
      </c>
      <c r="CX671" s="14">
        <f>VLOOKUP($B671,[2]Sheet3!$G:$CZ,87,0)</f>
        <v>0</v>
      </c>
      <c r="CY671" s="14">
        <f>VLOOKUP($B671,[2]Sheet3!$G:$CZ,88,0)</f>
        <v>0</v>
      </c>
      <c r="CZ671" s="14">
        <f>VLOOKUP($B671,[2]Sheet3!$G:$CZ,89,0)</f>
        <v>0</v>
      </c>
      <c r="DA671" s="14">
        <f>VLOOKUP($B671,[2]Sheet3!$G:$CZ,90,0)</f>
        <v>0</v>
      </c>
      <c r="DB671" s="14">
        <f>VLOOKUP($B671,[2]Sheet3!$G:$CZ,91,0)</f>
        <v>0</v>
      </c>
      <c r="DC671" s="14">
        <f>VLOOKUP($B671,[2]Sheet3!$G:$CZ,92,0)</f>
        <v>0</v>
      </c>
      <c r="DD671" s="14">
        <f>VLOOKUP($B671,[2]Sheet3!$G:$CZ,93,0)</f>
        <v>0</v>
      </c>
      <c r="DE671" s="14">
        <f>VLOOKUP($B671,[2]Sheet3!$G:$CZ,94,0)</f>
        <v>0</v>
      </c>
      <c r="DF671" s="14">
        <f>VLOOKUP($B671,[2]Sheet3!$G:$CZ,95,0)</f>
        <v>0</v>
      </c>
      <c r="DG671" s="14">
        <f>VLOOKUP($B671,[2]Sheet3!$G:$CZ,96,0)</f>
        <v>0</v>
      </c>
      <c r="DH671" s="14">
        <f>VLOOKUP($B671,[2]Sheet3!$G:$CZ,97,0)</f>
        <v>0</v>
      </c>
      <c r="DI671" s="14">
        <f>VLOOKUP($B671,[2]Sheet3!$G:$CZ,98,0)</f>
        <v>0</v>
      </c>
    </row>
    <row r="672" spans="1:113" x14ac:dyDescent="0.3">
      <c r="A672" s="9" t="str">
        <f t="shared" si="32"/>
        <v>N43729</v>
      </c>
      <c r="B672" s="15" t="s">
        <v>1760</v>
      </c>
      <c r="C672" s="15" t="s">
        <v>1761</v>
      </c>
      <c r="F672" s="7" t="s">
        <v>15</v>
      </c>
      <c r="G672" s="12" t="s">
        <v>4167</v>
      </c>
      <c r="H672" s="12" t="str">
        <f>VLOOKUP($B672,[1]Sheet1!$A:$G,5,0)</f>
        <v>harsh.ahuja@redingtongroup.com</v>
      </c>
      <c r="I672" s="12" t="str">
        <f>VLOOKUP($B672,[1]Sheet1!$A:$G,7,0)</f>
        <v>sidharth.eknath@redingtongroup.com</v>
      </c>
      <c r="J672" s="12" t="s">
        <v>82</v>
      </c>
      <c r="K672" s="7"/>
      <c r="L672" s="7"/>
      <c r="M672" s="8"/>
      <c r="N672" s="7" t="str">
        <f t="shared" si="30"/>
        <v>harsh.ahuja@redingtongroup.com; sidharth.eknath@redingtongroup.com; nilesh.phirke@redingtongroup.com;christopher.joseph@redingtongroup.com</v>
      </c>
      <c r="O672" s="7" t="str">
        <f t="shared" si="31"/>
        <v>N43729</v>
      </c>
      <c r="P672" s="8" t="s">
        <v>5215</v>
      </c>
      <c r="Q672" s="14">
        <f>VLOOKUP($B672,[2]Sheet3!$G:$CZ,2,0)</f>
        <v>2400301762</v>
      </c>
      <c r="R672" s="14">
        <f>VLOOKUP($B672,[2]Sheet3!$G:$CZ,3,0)</f>
        <v>2400301795</v>
      </c>
      <c r="S672" s="14">
        <f>VLOOKUP($B672,[2]Sheet3!$G:$CZ,4,0)</f>
        <v>2400299733</v>
      </c>
      <c r="T672" s="14">
        <f>VLOOKUP($B672,[2]Sheet3!$G:$CZ,5,0)</f>
        <v>2400301798</v>
      </c>
      <c r="U672" s="14">
        <f>VLOOKUP($B672,[2]Sheet3!$G:$CZ,6,0)</f>
        <v>0</v>
      </c>
      <c r="V672" s="14">
        <f>VLOOKUP($B672,[2]Sheet3!$G:$CZ,7,0)</f>
        <v>0</v>
      </c>
      <c r="W672" s="14">
        <f>VLOOKUP($B672,[2]Sheet3!$G:$CZ,8,0)</f>
        <v>0</v>
      </c>
      <c r="X672" s="14">
        <f>VLOOKUP($B672,[2]Sheet3!$G:$CZ,9,0)</f>
        <v>0</v>
      </c>
      <c r="Y672" s="14">
        <f>VLOOKUP($B672,[2]Sheet3!$G:$CZ,10,0)</f>
        <v>0</v>
      </c>
      <c r="Z672" s="14">
        <f>VLOOKUP($B672,[2]Sheet3!$G:$CZ,11,0)</f>
        <v>0</v>
      </c>
      <c r="AA672" s="14">
        <f>VLOOKUP($B672,[2]Sheet3!$G:$CZ,12,0)</f>
        <v>0</v>
      </c>
      <c r="AB672" s="14">
        <f>VLOOKUP($B672,[2]Sheet3!$G:$CZ,13,0)</f>
        <v>0</v>
      </c>
      <c r="AC672" s="14">
        <f>VLOOKUP($B672,[2]Sheet3!$G:$CZ,14,0)</f>
        <v>0</v>
      </c>
      <c r="AD672" s="14">
        <f>VLOOKUP($B672,[2]Sheet3!$G:$CZ,15,0)</f>
        <v>0</v>
      </c>
      <c r="AE672" s="14">
        <f>VLOOKUP($B672,[2]Sheet3!$G:$CZ,16,0)</f>
        <v>0</v>
      </c>
      <c r="AF672" s="14">
        <f>VLOOKUP($B672,[2]Sheet3!$G:$CZ,17,0)</f>
        <v>0</v>
      </c>
      <c r="AG672" s="14">
        <f>VLOOKUP($B672,[2]Sheet3!$G:$CZ,18,0)</f>
        <v>0</v>
      </c>
      <c r="AH672" s="14">
        <f>VLOOKUP($B672,[2]Sheet3!$G:$CZ,19,0)</f>
        <v>0</v>
      </c>
      <c r="AI672" s="14">
        <f>VLOOKUP($B672,[2]Sheet3!$G:$CZ,20,0)</f>
        <v>0</v>
      </c>
      <c r="AJ672" s="14">
        <f>VLOOKUP($B672,[2]Sheet3!$G:$CZ,21,0)</f>
        <v>0</v>
      </c>
      <c r="AK672" s="14">
        <f>VLOOKUP($B672,[2]Sheet3!$G:$CZ,22,0)</f>
        <v>0</v>
      </c>
      <c r="AL672" s="14">
        <f>VLOOKUP($B672,[2]Sheet3!$G:$CZ,23,0)</f>
        <v>0</v>
      </c>
      <c r="AM672" s="14">
        <f>VLOOKUP($B672,[2]Sheet3!$G:$CZ,24,0)</f>
        <v>0</v>
      </c>
      <c r="AN672" s="14">
        <f>VLOOKUP($B672,[2]Sheet3!$G:$CZ,25,0)</f>
        <v>0</v>
      </c>
      <c r="AO672" s="14">
        <f>VLOOKUP($B672,[2]Sheet3!$G:$CZ,26,0)</f>
        <v>0</v>
      </c>
      <c r="AP672" s="14">
        <f>VLOOKUP($B672,[2]Sheet3!$G:$CZ,27,0)</f>
        <v>0</v>
      </c>
      <c r="AQ672" s="14">
        <f>VLOOKUP($B672,[2]Sheet3!$G:$CZ,28,0)</f>
        <v>0</v>
      </c>
      <c r="AR672" s="14">
        <f>VLOOKUP($B672,[2]Sheet3!$G:$CZ,29,0)</f>
        <v>0</v>
      </c>
      <c r="AS672" s="14">
        <f>VLOOKUP($B672,[2]Sheet3!$G:$CZ,30,0)</f>
        <v>0</v>
      </c>
      <c r="AT672" s="14">
        <f>VLOOKUP($B672,[2]Sheet3!$G:$CZ,31,0)</f>
        <v>0</v>
      </c>
      <c r="AU672" s="14">
        <f>VLOOKUP($B672,[2]Sheet3!$G:$CZ,32,0)</f>
        <v>0</v>
      </c>
      <c r="AV672" s="14">
        <f>VLOOKUP($B672,[2]Sheet3!$G:$CZ,33,0)</f>
        <v>0</v>
      </c>
      <c r="AW672" s="14">
        <f>VLOOKUP($B672,[2]Sheet3!$G:$CZ,34,0)</f>
        <v>0</v>
      </c>
      <c r="AX672" s="14">
        <f>VLOOKUP($B672,[2]Sheet3!$G:$CZ,35,0)</f>
        <v>0</v>
      </c>
      <c r="AY672" s="14">
        <f>VLOOKUP($B672,[2]Sheet3!$G:$CZ,36,0)</f>
        <v>0</v>
      </c>
      <c r="AZ672" s="14">
        <f>VLOOKUP($B672,[2]Sheet3!$G:$CZ,37,0)</f>
        <v>0</v>
      </c>
      <c r="BA672" s="14">
        <f>VLOOKUP($B672,[2]Sheet3!$G:$CZ,38,0)</f>
        <v>0</v>
      </c>
      <c r="BB672" s="14">
        <f>VLOOKUP($B672,[2]Sheet3!$G:$CZ,39,0)</f>
        <v>0</v>
      </c>
      <c r="BC672" s="14">
        <f>VLOOKUP($B672,[2]Sheet3!$G:$CZ,40,0)</f>
        <v>0</v>
      </c>
      <c r="BD672" s="14">
        <f>VLOOKUP($B672,[2]Sheet3!$G:$CZ,41,0)</f>
        <v>0</v>
      </c>
      <c r="BE672" s="14">
        <f>VLOOKUP($B672,[2]Sheet3!$G:$CZ,42,0)</f>
        <v>0</v>
      </c>
      <c r="BF672" s="14">
        <f>VLOOKUP($B672,[2]Sheet3!$G:$CZ,43,0)</f>
        <v>0</v>
      </c>
      <c r="BG672" s="14">
        <f>VLOOKUP($B672,[2]Sheet3!$G:$CZ,44,0)</f>
        <v>0</v>
      </c>
      <c r="BH672" s="14">
        <f>VLOOKUP($B672,[2]Sheet3!$G:$CZ,45,0)</f>
        <v>0</v>
      </c>
      <c r="BI672" s="14">
        <f>VLOOKUP($B672,[2]Sheet3!$G:$CZ,46,0)</f>
        <v>0</v>
      </c>
      <c r="BJ672" s="14">
        <f>VLOOKUP($B672,[2]Sheet3!$G:$CZ,47,0)</f>
        <v>0</v>
      </c>
      <c r="BK672" s="14">
        <f>VLOOKUP($B672,[2]Sheet3!$G:$CZ,48,0)</f>
        <v>0</v>
      </c>
      <c r="BL672" s="14">
        <f>VLOOKUP($B672,[2]Sheet3!$G:$CZ,49,0)</f>
        <v>0</v>
      </c>
      <c r="BM672" s="14">
        <f>VLOOKUP($B672,[2]Sheet3!$G:$CZ,50,0)</f>
        <v>0</v>
      </c>
      <c r="BN672" s="14">
        <f>VLOOKUP($B672,[2]Sheet3!$G:$CZ,51,0)</f>
        <v>0</v>
      </c>
      <c r="BO672" s="14">
        <f>VLOOKUP($B672,[2]Sheet3!$G:$CZ,52,0)</f>
        <v>0</v>
      </c>
      <c r="BP672" s="14">
        <f>VLOOKUP($B672,[2]Sheet3!$G:$CZ,53,0)</f>
        <v>0</v>
      </c>
      <c r="BQ672" s="14">
        <f>VLOOKUP($B672,[2]Sheet3!$G:$CZ,54,0)</f>
        <v>0</v>
      </c>
      <c r="BR672" s="14">
        <f>VLOOKUP($B672,[2]Sheet3!$G:$CZ,55,0)</f>
        <v>0</v>
      </c>
      <c r="BS672" s="14">
        <f>VLOOKUP($B672,[2]Sheet3!$G:$CZ,56,0)</f>
        <v>0</v>
      </c>
      <c r="BT672" s="14">
        <f>VLOOKUP($B672,[2]Sheet3!$G:$CZ,57,0)</f>
        <v>0</v>
      </c>
      <c r="BU672" s="14">
        <f>VLOOKUP($B672,[2]Sheet3!$G:$CZ,58,0)</f>
        <v>0</v>
      </c>
      <c r="BV672" s="14">
        <f>VLOOKUP($B672,[2]Sheet3!$G:$CZ,59,0)</f>
        <v>0</v>
      </c>
      <c r="BW672" s="14">
        <f>VLOOKUP($B672,[2]Sheet3!$G:$CZ,60,0)</f>
        <v>0</v>
      </c>
      <c r="BX672" s="14">
        <f>VLOOKUP($B672,[2]Sheet3!$G:$CZ,61,0)</f>
        <v>0</v>
      </c>
      <c r="BY672" s="14">
        <f>VLOOKUP($B672,[2]Sheet3!$G:$CZ,62,0)</f>
        <v>0</v>
      </c>
      <c r="BZ672" s="14">
        <f>VLOOKUP($B672,[2]Sheet3!$G:$CZ,63,0)</f>
        <v>0</v>
      </c>
      <c r="CA672" s="14">
        <f>VLOOKUP($B672,[2]Sheet3!$G:$CZ,64,0)</f>
        <v>0</v>
      </c>
      <c r="CB672" s="14">
        <f>VLOOKUP($B672,[2]Sheet3!$G:$CZ,65,0)</f>
        <v>0</v>
      </c>
      <c r="CC672" s="14">
        <f>VLOOKUP($B672,[2]Sheet3!$G:$CZ,66,0)</f>
        <v>0</v>
      </c>
      <c r="CD672" s="14">
        <f>VLOOKUP($B672,[2]Sheet3!$G:$CZ,67,0)</f>
        <v>0</v>
      </c>
      <c r="CE672" s="14">
        <f>VLOOKUP($B672,[2]Sheet3!$G:$CZ,68,0)</f>
        <v>0</v>
      </c>
      <c r="CF672" s="14">
        <f>VLOOKUP($B672,[2]Sheet3!$G:$CZ,69,0)</f>
        <v>0</v>
      </c>
      <c r="CG672" s="14">
        <f>VLOOKUP($B672,[2]Sheet3!$G:$CZ,70,0)</f>
        <v>0</v>
      </c>
      <c r="CH672" s="14">
        <f>VLOOKUP($B672,[2]Sheet3!$G:$CZ,71,0)</f>
        <v>0</v>
      </c>
      <c r="CI672" s="14">
        <f>VLOOKUP($B672,[2]Sheet3!$G:$CZ,72,0)</f>
        <v>0</v>
      </c>
      <c r="CJ672" s="14">
        <f>VLOOKUP($B672,[2]Sheet3!$G:$CZ,73,0)</f>
        <v>0</v>
      </c>
      <c r="CK672" s="14">
        <f>VLOOKUP($B672,[2]Sheet3!$G:$CZ,74,0)</f>
        <v>0</v>
      </c>
      <c r="CL672" s="14">
        <f>VLOOKUP($B672,[2]Sheet3!$G:$CZ,75,0)</f>
        <v>0</v>
      </c>
      <c r="CM672" s="14">
        <f>VLOOKUP($B672,[2]Sheet3!$G:$CZ,76,0)</f>
        <v>0</v>
      </c>
      <c r="CN672" s="14">
        <f>VLOOKUP($B672,[2]Sheet3!$G:$CZ,77,0)</f>
        <v>0</v>
      </c>
      <c r="CO672" s="14">
        <f>VLOOKUP($B672,[2]Sheet3!$G:$CZ,78,0)</f>
        <v>0</v>
      </c>
      <c r="CP672" s="14">
        <f>VLOOKUP($B672,[2]Sheet3!$G:$CZ,79,0)</f>
        <v>0</v>
      </c>
      <c r="CQ672" s="14">
        <f>VLOOKUP($B672,[2]Sheet3!$G:$CZ,80,0)</f>
        <v>0</v>
      </c>
      <c r="CR672" s="14">
        <f>VLOOKUP($B672,[2]Sheet3!$G:$CZ,81,0)</f>
        <v>0</v>
      </c>
      <c r="CS672" s="14">
        <f>VLOOKUP($B672,[2]Sheet3!$G:$CZ,82,0)</f>
        <v>0</v>
      </c>
      <c r="CT672" s="14">
        <f>VLOOKUP($B672,[2]Sheet3!$G:$CZ,83,0)</f>
        <v>0</v>
      </c>
      <c r="CU672" s="14">
        <f>VLOOKUP($B672,[2]Sheet3!$G:$CZ,84,0)</f>
        <v>0</v>
      </c>
      <c r="CV672" s="14">
        <f>VLOOKUP($B672,[2]Sheet3!$G:$CZ,85,0)</f>
        <v>0</v>
      </c>
      <c r="CW672" s="14">
        <f>VLOOKUP($B672,[2]Sheet3!$G:$CZ,86,0)</f>
        <v>0</v>
      </c>
      <c r="CX672" s="14">
        <f>VLOOKUP($B672,[2]Sheet3!$G:$CZ,87,0)</f>
        <v>0</v>
      </c>
      <c r="CY672" s="14">
        <f>VLOOKUP($B672,[2]Sheet3!$G:$CZ,88,0)</f>
        <v>0</v>
      </c>
      <c r="CZ672" s="14">
        <f>VLOOKUP($B672,[2]Sheet3!$G:$CZ,89,0)</f>
        <v>0</v>
      </c>
      <c r="DA672" s="14">
        <f>VLOOKUP($B672,[2]Sheet3!$G:$CZ,90,0)</f>
        <v>0</v>
      </c>
      <c r="DB672" s="14">
        <f>VLOOKUP($B672,[2]Sheet3!$G:$CZ,91,0)</f>
        <v>0</v>
      </c>
      <c r="DC672" s="14">
        <f>VLOOKUP($B672,[2]Sheet3!$G:$CZ,92,0)</f>
        <v>0</v>
      </c>
      <c r="DD672" s="14">
        <f>VLOOKUP($B672,[2]Sheet3!$G:$CZ,93,0)</f>
        <v>0</v>
      </c>
      <c r="DE672" s="14">
        <f>VLOOKUP($B672,[2]Sheet3!$G:$CZ,94,0)</f>
        <v>0</v>
      </c>
      <c r="DF672" s="14">
        <f>VLOOKUP($B672,[2]Sheet3!$G:$CZ,95,0)</f>
        <v>0</v>
      </c>
      <c r="DG672" s="14">
        <f>VLOOKUP($B672,[2]Sheet3!$G:$CZ,96,0)</f>
        <v>0</v>
      </c>
      <c r="DH672" s="14">
        <f>VLOOKUP($B672,[2]Sheet3!$G:$CZ,97,0)</f>
        <v>0</v>
      </c>
      <c r="DI672" s="14">
        <f>VLOOKUP($B672,[2]Sheet3!$G:$CZ,98,0)</f>
        <v>0</v>
      </c>
    </row>
    <row r="673" spans="1:113" x14ac:dyDescent="0.3">
      <c r="A673" s="9" t="str">
        <f t="shared" si="32"/>
        <v>E23377</v>
      </c>
      <c r="B673" s="15" t="s">
        <v>1762</v>
      </c>
      <c r="C673" s="15" t="s">
        <v>1763</v>
      </c>
      <c r="F673" s="7" t="s">
        <v>15</v>
      </c>
      <c r="G673" s="12" t="s">
        <v>4168</v>
      </c>
      <c r="H673" s="12" t="str">
        <f>VLOOKUP($B673,[1]Sheet1!$A:$G,5,0)</f>
        <v>suvendu.mishra@redingtongroup.com</v>
      </c>
      <c r="I673" s="12" t="str">
        <f>VLOOKUP($B673,[1]Sheet1!$A:$G,7,0)</f>
        <v>jaswinder.singh@redingtongroup.com</v>
      </c>
      <c r="J673" s="12" t="s">
        <v>82</v>
      </c>
      <c r="K673" s="7"/>
      <c r="L673" s="7"/>
      <c r="M673" s="8"/>
      <c r="N673" s="7" t="str">
        <f t="shared" si="30"/>
        <v>suvendu.mishra@redingtongroup.com; jaswinder.singh@redingtongroup.com; nilesh.phirke@redingtongroup.com;christopher.joseph@redingtongroup.com</v>
      </c>
      <c r="O673" s="7" t="str">
        <f t="shared" si="31"/>
        <v>E23377</v>
      </c>
      <c r="P673" s="8" t="s">
        <v>5215</v>
      </c>
      <c r="Q673" s="14">
        <f>VLOOKUP($B673,[2]Sheet3!$G:$CZ,2,0)</f>
        <v>2400307348</v>
      </c>
      <c r="R673" s="14">
        <f>VLOOKUP($B673,[2]Sheet3!$G:$CZ,3,0)</f>
        <v>2400307349</v>
      </c>
      <c r="S673" s="14">
        <f>VLOOKUP($B673,[2]Sheet3!$G:$CZ,4,0)</f>
        <v>2400307347</v>
      </c>
      <c r="T673" s="14">
        <f>VLOOKUP($B673,[2]Sheet3!$G:$CZ,5,0)</f>
        <v>0</v>
      </c>
      <c r="U673" s="14">
        <f>VLOOKUP($B673,[2]Sheet3!$G:$CZ,6,0)</f>
        <v>0</v>
      </c>
      <c r="V673" s="14">
        <f>VLOOKUP($B673,[2]Sheet3!$G:$CZ,7,0)</f>
        <v>0</v>
      </c>
      <c r="W673" s="14">
        <f>VLOOKUP($B673,[2]Sheet3!$G:$CZ,8,0)</f>
        <v>0</v>
      </c>
      <c r="X673" s="14">
        <f>VLOOKUP($B673,[2]Sheet3!$G:$CZ,9,0)</f>
        <v>0</v>
      </c>
      <c r="Y673" s="14">
        <f>VLOOKUP($B673,[2]Sheet3!$G:$CZ,10,0)</f>
        <v>0</v>
      </c>
      <c r="Z673" s="14">
        <f>VLOOKUP($B673,[2]Sheet3!$G:$CZ,11,0)</f>
        <v>0</v>
      </c>
      <c r="AA673" s="14">
        <f>VLOOKUP($B673,[2]Sheet3!$G:$CZ,12,0)</f>
        <v>0</v>
      </c>
      <c r="AB673" s="14">
        <f>VLOOKUP($B673,[2]Sheet3!$G:$CZ,13,0)</f>
        <v>0</v>
      </c>
      <c r="AC673" s="14">
        <f>VLOOKUP($B673,[2]Sheet3!$G:$CZ,14,0)</f>
        <v>0</v>
      </c>
      <c r="AD673" s="14">
        <f>VLOOKUP($B673,[2]Sheet3!$G:$CZ,15,0)</f>
        <v>0</v>
      </c>
      <c r="AE673" s="14">
        <f>VLOOKUP($B673,[2]Sheet3!$G:$CZ,16,0)</f>
        <v>0</v>
      </c>
      <c r="AF673" s="14">
        <f>VLOOKUP($B673,[2]Sheet3!$G:$CZ,17,0)</f>
        <v>0</v>
      </c>
      <c r="AG673" s="14">
        <f>VLOOKUP($B673,[2]Sheet3!$G:$CZ,18,0)</f>
        <v>0</v>
      </c>
      <c r="AH673" s="14">
        <f>VLOOKUP($B673,[2]Sheet3!$G:$CZ,19,0)</f>
        <v>0</v>
      </c>
      <c r="AI673" s="14">
        <f>VLOOKUP($B673,[2]Sheet3!$G:$CZ,20,0)</f>
        <v>0</v>
      </c>
      <c r="AJ673" s="14">
        <f>VLOOKUP($B673,[2]Sheet3!$G:$CZ,21,0)</f>
        <v>0</v>
      </c>
      <c r="AK673" s="14">
        <f>VLOOKUP($B673,[2]Sheet3!$G:$CZ,22,0)</f>
        <v>0</v>
      </c>
      <c r="AL673" s="14">
        <f>VLOOKUP($B673,[2]Sheet3!$G:$CZ,23,0)</f>
        <v>0</v>
      </c>
      <c r="AM673" s="14">
        <f>VLOOKUP($B673,[2]Sheet3!$G:$CZ,24,0)</f>
        <v>0</v>
      </c>
      <c r="AN673" s="14">
        <f>VLOOKUP($B673,[2]Sheet3!$G:$CZ,25,0)</f>
        <v>0</v>
      </c>
      <c r="AO673" s="14">
        <f>VLOOKUP($B673,[2]Sheet3!$G:$CZ,26,0)</f>
        <v>0</v>
      </c>
      <c r="AP673" s="14">
        <f>VLOOKUP($B673,[2]Sheet3!$G:$CZ,27,0)</f>
        <v>0</v>
      </c>
      <c r="AQ673" s="14">
        <f>VLOOKUP($B673,[2]Sheet3!$G:$CZ,28,0)</f>
        <v>0</v>
      </c>
      <c r="AR673" s="14">
        <f>VLOOKUP($B673,[2]Sheet3!$G:$CZ,29,0)</f>
        <v>0</v>
      </c>
      <c r="AS673" s="14">
        <f>VLOOKUP($B673,[2]Sheet3!$G:$CZ,30,0)</f>
        <v>0</v>
      </c>
      <c r="AT673" s="14">
        <f>VLOOKUP($B673,[2]Sheet3!$G:$CZ,31,0)</f>
        <v>0</v>
      </c>
      <c r="AU673" s="14">
        <f>VLOOKUP($B673,[2]Sheet3!$G:$CZ,32,0)</f>
        <v>0</v>
      </c>
      <c r="AV673" s="14">
        <f>VLOOKUP($B673,[2]Sheet3!$G:$CZ,33,0)</f>
        <v>0</v>
      </c>
      <c r="AW673" s="14">
        <f>VLOOKUP($B673,[2]Sheet3!$G:$CZ,34,0)</f>
        <v>0</v>
      </c>
      <c r="AX673" s="14">
        <f>VLOOKUP($B673,[2]Sheet3!$G:$CZ,35,0)</f>
        <v>0</v>
      </c>
      <c r="AY673" s="14">
        <f>VLOOKUP($B673,[2]Sheet3!$G:$CZ,36,0)</f>
        <v>0</v>
      </c>
      <c r="AZ673" s="14">
        <f>VLOOKUP($B673,[2]Sheet3!$G:$CZ,37,0)</f>
        <v>0</v>
      </c>
      <c r="BA673" s="14">
        <f>VLOOKUP($B673,[2]Sheet3!$G:$CZ,38,0)</f>
        <v>0</v>
      </c>
      <c r="BB673" s="14">
        <f>VLOOKUP($B673,[2]Sheet3!$G:$CZ,39,0)</f>
        <v>0</v>
      </c>
      <c r="BC673" s="14">
        <f>VLOOKUP($B673,[2]Sheet3!$G:$CZ,40,0)</f>
        <v>0</v>
      </c>
      <c r="BD673" s="14">
        <f>VLOOKUP($B673,[2]Sheet3!$G:$CZ,41,0)</f>
        <v>0</v>
      </c>
      <c r="BE673" s="14">
        <f>VLOOKUP($B673,[2]Sheet3!$G:$CZ,42,0)</f>
        <v>0</v>
      </c>
      <c r="BF673" s="14">
        <f>VLOOKUP($B673,[2]Sheet3!$G:$CZ,43,0)</f>
        <v>0</v>
      </c>
      <c r="BG673" s="14">
        <f>VLOOKUP($B673,[2]Sheet3!$G:$CZ,44,0)</f>
        <v>0</v>
      </c>
      <c r="BH673" s="14">
        <f>VLOOKUP($B673,[2]Sheet3!$G:$CZ,45,0)</f>
        <v>0</v>
      </c>
      <c r="BI673" s="14">
        <f>VLOOKUP($B673,[2]Sheet3!$G:$CZ,46,0)</f>
        <v>0</v>
      </c>
      <c r="BJ673" s="14">
        <f>VLOOKUP($B673,[2]Sheet3!$G:$CZ,47,0)</f>
        <v>0</v>
      </c>
      <c r="BK673" s="14">
        <f>VLOOKUP($B673,[2]Sheet3!$G:$CZ,48,0)</f>
        <v>0</v>
      </c>
      <c r="BL673" s="14">
        <f>VLOOKUP($B673,[2]Sheet3!$G:$CZ,49,0)</f>
        <v>0</v>
      </c>
      <c r="BM673" s="14">
        <f>VLOOKUP($B673,[2]Sheet3!$G:$CZ,50,0)</f>
        <v>0</v>
      </c>
      <c r="BN673" s="14">
        <f>VLOOKUP($B673,[2]Sheet3!$G:$CZ,51,0)</f>
        <v>0</v>
      </c>
      <c r="BO673" s="14">
        <f>VLOOKUP($B673,[2]Sheet3!$G:$CZ,52,0)</f>
        <v>0</v>
      </c>
      <c r="BP673" s="14">
        <f>VLOOKUP($B673,[2]Sheet3!$G:$CZ,53,0)</f>
        <v>0</v>
      </c>
      <c r="BQ673" s="14">
        <f>VLOOKUP($B673,[2]Sheet3!$G:$CZ,54,0)</f>
        <v>0</v>
      </c>
      <c r="BR673" s="14">
        <f>VLOOKUP($B673,[2]Sheet3!$G:$CZ,55,0)</f>
        <v>0</v>
      </c>
      <c r="BS673" s="14">
        <f>VLOOKUP($B673,[2]Sheet3!$G:$CZ,56,0)</f>
        <v>0</v>
      </c>
      <c r="BT673" s="14">
        <f>VLOOKUP($B673,[2]Sheet3!$G:$CZ,57,0)</f>
        <v>0</v>
      </c>
      <c r="BU673" s="14">
        <f>VLOOKUP($B673,[2]Sheet3!$G:$CZ,58,0)</f>
        <v>0</v>
      </c>
      <c r="BV673" s="14">
        <f>VLOOKUP($B673,[2]Sheet3!$G:$CZ,59,0)</f>
        <v>0</v>
      </c>
      <c r="BW673" s="14">
        <f>VLOOKUP($B673,[2]Sheet3!$G:$CZ,60,0)</f>
        <v>0</v>
      </c>
      <c r="BX673" s="14">
        <f>VLOOKUP($B673,[2]Sheet3!$G:$CZ,61,0)</f>
        <v>0</v>
      </c>
      <c r="BY673" s="14">
        <f>VLOOKUP($B673,[2]Sheet3!$G:$CZ,62,0)</f>
        <v>0</v>
      </c>
      <c r="BZ673" s="14">
        <f>VLOOKUP($B673,[2]Sheet3!$G:$CZ,63,0)</f>
        <v>0</v>
      </c>
      <c r="CA673" s="14">
        <f>VLOOKUP($B673,[2]Sheet3!$G:$CZ,64,0)</f>
        <v>0</v>
      </c>
      <c r="CB673" s="14">
        <f>VLOOKUP($B673,[2]Sheet3!$G:$CZ,65,0)</f>
        <v>0</v>
      </c>
      <c r="CC673" s="14">
        <f>VLOOKUP($B673,[2]Sheet3!$G:$CZ,66,0)</f>
        <v>0</v>
      </c>
      <c r="CD673" s="14">
        <f>VLOOKUP($B673,[2]Sheet3!$G:$CZ,67,0)</f>
        <v>0</v>
      </c>
      <c r="CE673" s="14">
        <f>VLOOKUP($B673,[2]Sheet3!$G:$CZ,68,0)</f>
        <v>0</v>
      </c>
      <c r="CF673" s="14">
        <f>VLOOKUP($B673,[2]Sheet3!$G:$CZ,69,0)</f>
        <v>0</v>
      </c>
      <c r="CG673" s="14">
        <f>VLOOKUP($B673,[2]Sheet3!$G:$CZ,70,0)</f>
        <v>0</v>
      </c>
      <c r="CH673" s="14">
        <f>VLOOKUP($B673,[2]Sheet3!$G:$CZ,71,0)</f>
        <v>0</v>
      </c>
      <c r="CI673" s="14">
        <f>VLOOKUP($B673,[2]Sheet3!$G:$CZ,72,0)</f>
        <v>0</v>
      </c>
      <c r="CJ673" s="14">
        <f>VLOOKUP($B673,[2]Sheet3!$G:$CZ,73,0)</f>
        <v>0</v>
      </c>
      <c r="CK673" s="14">
        <f>VLOOKUP($B673,[2]Sheet3!$G:$CZ,74,0)</f>
        <v>0</v>
      </c>
      <c r="CL673" s="14">
        <f>VLOOKUP($B673,[2]Sheet3!$G:$CZ,75,0)</f>
        <v>0</v>
      </c>
      <c r="CM673" s="14">
        <f>VLOOKUP($B673,[2]Sheet3!$G:$CZ,76,0)</f>
        <v>0</v>
      </c>
      <c r="CN673" s="14">
        <f>VLOOKUP($B673,[2]Sheet3!$G:$CZ,77,0)</f>
        <v>0</v>
      </c>
      <c r="CO673" s="14">
        <f>VLOOKUP($B673,[2]Sheet3!$G:$CZ,78,0)</f>
        <v>0</v>
      </c>
      <c r="CP673" s="14">
        <f>VLOOKUP($B673,[2]Sheet3!$G:$CZ,79,0)</f>
        <v>0</v>
      </c>
      <c r="CQ673" s="14">
        <f>VLOOKUP($B673,[2]Sheet3!$G:$CZ,80,0)</f>
        <v>0</v>
      </c>
      <c r="CR673" s="14">
        <f>VLOOKUP($B673,[2]Sheet3!$G:$CZ,81,0)</f>
        <v>0</v>
      </c>
      <c r="CS673" s="14">
        <f>VLOOKUP($B673,[2]Sheet3!$G:$CZ,82,0)</f>
        <v>0</v>
      </c>
      <c r="CT673" s="14">
        <f>VLOOKUP($B673,[2]Sheet3!$G:$CZ,83,0)</f>
        <v>0</v>
      </c>
      <c r="CU673" s="14">
        <f>VLOOKUP($B673,[2]Sheet3!$G:$CZ,84,0)</f>
        <v>0</v>
      </c>
      <c r="CV673" s="14">
        <f>VLOOKUP($B673,[2]Sheet3!$G:$CZ,85,0)</f>
        <v>0</v>
      </c>
      <c r="CW673" s="14">
        <f>VLOOKUP($B673,[2]Sheet3!$G:$CZ,86,0)</f>
        <v>0</v>
      </c>
      <c r="CX673" s="14">
        <f>VLOOKUP($B673,[2]Sheet3!$G:$CZ,87,0)</f>
        <v>0</v>
      </c>
      <c r="CY673" s="14">
        <f>VLOOKUP($B673,[2]Sheet3!$G:$CZ,88,0)</f>
        <v>0</v>
      </c>
      <c r="CZ673" s="14">
        <f>VLOOKUP($B673,[2]Sheet3!$G:$CZ,89,0)</f>
        <v>0</v>
      </c>
      <c r="DA673" s="14">
        <f>VLOOKUP($B673,[2]Sheet3!$G:$CZ,90,0)</f>
        <v>0</v>
      </c>
      <c r="DB673" s="14">
        <f>VLOOKUP($B673,[2]Sheet3!$G:$CZ,91,0)</f>
        <v>0</v>
      </c>
      <c r="DC673" s="14">
        <f>VLOOKUP($B673,[2]Sheet3!$G:$CZ,92,0)</f>
        <v>0</v>
      </c>
      <c r="DD673" s="14">
        <f>VLOOKUP($B673,[2]Sheet3!$G:$CZ,93,0)</f>
        <v>0</v>
      </c>
      <c r="DE673" s="14">
        <f>VLOOKUP($B673,[2]Sheet3!$G:$CZ,94,0)</f>
        <v>0</v>
      </c>
      <c r="DF673" s="14">
        <f>VLOOKUP($B673,[2]Sheet3!$G:$CZ,95,0)</f>
        <v>0</v>
      </c>
      <c r="DG673" s="14">
        <f>VLOOKUP($B673,[2]Sheet3!$G:$CZ,96,0)</f>
        <v>0</v>
      </c>
      <c r="DH673" s="14">
        <f>VLOOKUP($B673,[2]Sheet3!$G:$CZ,97,0)</f>
        <v>0</v>
      </c>
      <c r="DI673" s="14">
        <f>VLOOKUP($B673,[2]Sheet3!$G:$CZ,98,0)</f>
        <v>0</v>
      </c>
    </row>
    <row r="674" spans="1:113" x14ac:dyDescent="0.3">
      <c r="A674" s="9" t="str">
        <f t="shared" si="32"/>
        <v>N43821</v>
      </c>
      <c r="B674" s="15" t="s">
        <v>1764</v>
      </c>
      <c r="C674" s="15" t="s">
        <v>1765</v>
      </c>
      <c r="F674" s="7" t="s">
        <v>15</v>
      </c>
      <c r="G674" s="12" t="s">
        <v>4169</v>
      </c>
      <c r="H674" s="12" t="str">
        <f>VLOOKUP($B674,[1]Sheet1!$A:$G,5,0)</f>
        <v>harsh.ahuja@redingtongroup.com</v>
      </c>
      <c r="I674" s="12" t="str">
        <f>VLOOKUP($B674,[1]Sheet1!$A:$G,7,0)</f>
        <v>sidharth.eknath@redingtongroup.com</v>
      </c>
      <c r="J674" s="12" t="s">
        <v>82</v>
      </c>
      <c r="K674" s="7"/>
      <c r="L674" s="7"/>
      <c r="M674" s="8"/>
      <c r="N674" s="7" t="str">
        <f t="shared" si="30"/>
        <v>harsh.ahuja@redingtongroup.com; sidharth.eknath@redingtongroup.com; nilesh.phirke@redingtongroup.com;christopher.joseph@redingtongroup.com</v>
      </c>
      <c r="O674" s="7" t="str">
        <f t="shared" si="31"/>
        <v>N43821</v>
      </c>
      <c r="P674" s="8" t="s">
        <v>5215</v>
      </c>
      <c r="Q674" s="14">
        <f>VLOOKUP($B674,[2]Sheet3!$G:$CZ,2,0)</f>
        <v>2400302389</v>
      </c>
      <c r="R674" s="14">
        <f>VLOOKUP($B674,[2]Sheet3!$G:$CZ,3,0)</f>
        <v>2400299731</v>
      </c>
      <c r="S674" s="14">
        <f>VLOOKUP($B674,[2]Sheet3!$G:$CZ,4,0)</f>
        <v>0</v>
      </c>
      <c r="T674" s="14">
        <f>VLOOKUP($B674,[2]Sheet3!$G:$CZ,5,0)</f>
        <v>0</v>
      </c>
      <c r="U674" s="14">
        <f>VLOOKUP($B674,[2]Sheet3!$G:$CZ,6,0)</f>
        <v>0</v>
      </c>
      <c r="V674" s="14">
        <f>VLOOKUP($B674,[2]Sheet3!$G:$CZ,7,0)</f>
        <v>0</v>
      </c>
      <c r="W674" s="14">
        <f>VLOOKUP($B674,[2]Sheet3!$G:$CZ,8,0)</f>
        <v>0</v>
      </c>
      <c r="X674" s="14">
        <f>VLOOKUP($B674,[2]Sheet3!$G:$CZ,9,0)</f>
        <v>0</v>
      </c>
      <c r="Y674" s="14">
        <f>VLOOKUP($B674,[2]Sheet3!$G:$CZ,10,0)</f>
        <v>0</v>
      </c>
      <c r="Z674" s="14">
        <f>VLOOKUP($B674,[2]Sheet3!$G:$CZ,11,0)</f>
        <v>0</v>
      </c>
      <c r="AA674" s="14">
        <f>VLOOKUP($B674,[2]Sheet3!$G:$CZ,12,0)</f>
        <v>0</v>
      </c>
      <c r="AB674" s="14">
        <f>VLOOKUP($B674,[2]Sheet3!$G:$CZ,13,0)</f>
        <v>0</v>
      </c>
      <c r="AC674" s="14">
        <f>VLOOKUP($B674,[2]Sheet3!$G:$CZ,14,0)</f>
        <v>0</v>
      </c>
      <c r="AD674" s="14">
        <f>VLOOKUP($B674,[2]Sheet3!$G:$CZ,15,0)</f>
        <v>0</v>
      </c>
      <c r="AE674" s="14">
        <f>VLOOKUP($B674,[2]Sheet3!$G:$CZ,16,0)</f>
        <v>0</v>
      </c>
      <c r="AF674" s="14">
        <f>VLOOKUP($B674,[2]Sheet3!$G:$CZ,17,0)</f>
        <v>0</v>
      </c>
      <c r="AG674" s="14">
        <f>VLOOKUP($B674,[2]Sheet3!$G:$CZ,18,0)</f>
        <v>0</v>
      </c>
      <c r="AH674" s="14">
        <f>VLOOKUP($B674,[2]Sheet3!$G:$CZ,19,0)</f>
        <v>0</v>
      </c>
      <c r="AI674" s="14">
        <f>VLOOKUP($B674,[2]Sheet3!$G:$CZ,20,0)</f>
        <v>0</v>
      </c>
      <c r="AJ674" s="14">
        <f>VLOOKUP($B674,[2]Sheet3!$G:$CZ,21,0)</f>
        <v>0</v>
      </c>
      <c r="AK674" s="14">
        <f>VLOOKUP($B674,[2]Sheet3!$G:$CZ,22,0)</f>
        <v>0</v>
      </c>
      <c r="AL674" s="14">
        <f>VLOOKUP($B674,[2]Sheet3!$G:$CZ,23,0)</f>
        <v>0</v>
      </c>
      <c r="AM674" s="14">
        <f>VLOOKUP($B674,[2]Sheet3!$G:$CZ,24,0)</f>
        <v>0</v>
      </c>
      <c r="AN674" s="14">
        <f>VLOOKUP($B674,[2]Sheet3!$G:$CZ,25,0)</f>
        <v>0</v>
      </c>
      <c r="AO674" s="14">
        <f>VLOOKUP($B674,[2]Sheet3!$G:$CZ,26,0)</f>
        <v>0</v>
      </c>
      <c r="AP674" s="14">
        <f>VLOOKUP($B674,[2]Sheet3!$G:$CZ,27,0)</f>
        <v>0</v>
      </c>
      <c r="AQ674" s="14">
        <f>VLOOKUP($B674,[2]Sheet3!$G:$CZ,28,0)</f>
        <v>0</v>
      </c>
      <c r="AR674" s="14">
        <f>VLOOKUP($B674,[2]Sheet3!$G:$CZ,29,0)</f>
        <v>0</v>
      </c>
      <c r="AS674" s="14">
        <f>VLOOKUP($B674,[2]Sheet3!$G:$CZ,30,0)</f>
        <v>0</v>
      </c>
      <c r="AT674" s="14">
        <f>VLOOKUP($B674,[2]Sheet3!$G:$CZ,31,0)</f>
        <v>0</v>
      </c>
      <c r="AU674" s="14">
        <f>VLOOKUP($B674,[2]Sheet3!$G:$CZ,32,0)</f>
        <v>0</v>
      </c>
      <c r="AV674" s="14">
        <f>VLOOKUP($B674,[2]Sheet3!$G:$CZ,33,0)</f>
        <v>0</v>
      </c>
      <c r="AW674" s="14">
        <f>VLOOKUP($B674,[2]Sheet3!$G:$CZ,34,0)</f>
        <v>0</v>
      </c>
      <c r="AX674" s="14">
        <f>VLOOKUP($B674,[2]Sheet3!$G:$CZ,35,0)</f>
        <v>0</v>
      </c>
      <c r="AY674" s="14">
        <f>VLOOKUP($B674,[2]Sheet3!$G:$CZ,36,0)</f>
        <v>0</v>
      </c>
      <c r="AZ674" s="14">
        <f>VLOOKUP($B674,[2]Sheet3!$G:$CZ,37,0)</f>
        <v>0</v>
      </c>
      <c r="BA674" s="14">
        <f>VLOOKUP($B674,[2]Sheet3!$G:$CZ,38,0)</f>
        <v>0</v>
      </c>
      <c r="BB674" s="14">
        <f>VLOOKUP($B674,[2]Sheet3!$G:$CZ,39,0)</f>
        <v>0</v>
      </c>
      <c r="BC674" s="14">
        <f>VLOOKUP($B674,[2]Sheet3!$G:$CZ,40,0)</f>
        <v>0</v>
      </c>
      <c r="BD674" s="14">
        <f>VLOOKUP($B674,[2]Sheet3!$G:$CZ,41,0)</f>
        <v>0</v>
      </c>
      <c r="BE674" s="14">
        <f>VLOOKUP($B674,[2]Sheet3!$G:$CZ,42,0)</f>
        <v>0</v>
      </c>
      <c r="BF674" s="14">
        <f>VLOOKUP($B674,[2]Sheet3!$G:$CZ,43,0)</f>
        <v>0</v>
      </c>
      <c r="BG674" s="14">
        <f>VLOOKUP($B674,[2]Sheet3!$G:$CZ,44,0)</f>
        <v>0</v>
      </c>
      <c r="BH674" s="14">
        <f>VLOOKUP($B674,[2]Sheet3!$G:$CZ,45,0)</f>
        <v>0</v>
      </c>
      <c r="BI674" s="14">
        <f>VLOOKUP($B674,[2]Sheet3!$G:$CZ,46,0)</f>
        <v>0</v>
      </c>
      <c r="BJ674" s="14">
        <f>VLOOKUP($B674,[2]Sheet3!$G:$CZ,47,0)</f>
        <v>0</v>
      </c>
      <c r="BK674" s="14">
        <f>VLOOKUP($B674,[2]Sheet3!$G:$CZ,48,0)</f>
        <v>0</v>
      </c>
      <c r="BL674" s="14">
        <f>VLOOKUP($B674,[2]Sheet3!$G:$CZ,49,0)</f>
        <v>0</v>
      </c>
      <c r="BM674" s="14">
        <f>VLOOKUP($B674,[2]Sheet3!$G:$CZ,50,0)</f>
        <v>0</v>
      </c>
      <c r="BN674" s="14">
        <f>VLOOKUP($B674,[2]Sheet3!$G:$CZ,51,0)</f>
        <v>0</v>
      </c>
      <c r="BO674" s="14">
        <f>VLOOKUP($B674,[2]Sheet3!$G:$CZ,52,0)</f>
        <v>0</v>
      </c>
      <c r="BP674" s="14">
        <f>VLOOKUP($B674,[2]Sheet3!$G:$CZ,53,0)</f>
        <v>0</v>
      </c>
      <c r="BQ674" s="14">
        <f>VLOOKUP($B674,[2]Sheet3!$G:$CZ,54,0)</f>
        <v>0</v>
      </c>
      <c r="BR674" s="14">
        <f>VLOOKUP($B674,[2]Sheet3!$G:$CZ,55,0)</f>
        <v>0</v>
      </c>
      <c r="BS674" s="14">
        <f>VLOOKUP($B674,[2]Sheet3!$G:$CZ,56,0)</f>
        <v>0</v>
      </c>
      <c r="BT674" s="14">
        <f>VLOOKUP($B674,[2]Sheet3!$G:$CZ,57,0)</f>
        <v>0</v>
      </c>
      <c r="BU674" s="14">
        <f>VLOOKUP($B674,[2]Sheet3!$G:$CZ,58,0)</f>
        <v>0</v>
      </c>
      <c r="BV674" s="14">
        <f>VLOOKUP($B674,[2]Sheet3!$G:$CZ,59,0)</f>
        <v>0</v>
      </c>
      <c r="BW674" s="14">
        <f>VLOOKUP($B674,[2]Sheet3!$G:$CZ,60,0)</f>
        <v>0</v>
      </c>
      <c r="BX674" s="14">
        <f>VLOOKUP($B674,[2]Sheet3!$G:$CZ,61,0)</f>
        <v>0</v>
      </c>
      <c r="BY674" s="14">
        <f>VLOOKUP($B674,[2]Sheet3!$G:$CZ,62,0)</f>
        <v>0</v>
      </c>
      <c r="BZ674" s="14">
        <f>VLOOKUP($B674,[2]Sheet3!$G:$CZ,63,0)</f>
        <v>0</v>
      </c>
      <c r="CA674" s="14">
        <f>VLOOKUP($B674,[2]Sheet3!$G:$CZ,64,0)</f>
        <v>0</v>
      </c>
      <c r="CB674" s="14">
        <f>VLOOKUP($B674,[2]Sheet3!$G:$CZ,65,0)</f>
        <v>0</v>
      </c>
      <c r="CC674" s="14">
        <f>VLOOKUP($B674,[2]Sheet3!$G:$CZ,66,0)</f>
        <v>0</v>
      </c>
      <c r="CD674" s="14">
        <f>VLOOKUP($B674,[2]Sheet3!$G:$CZ,67,0)</f>
        <v>0</v>
      </c>
      <c r="CE674" s="14">
        <f>VLOOKUP($B674,[2]Sheet3!$G:$CZ,68,0)</f>
        <v>0</v>
      </c>
      <c r="CF674" s="14">
        <f>VLOOKUP($B674,[2]Sheet3!$G:$CZ,69,0)</f>
        <v>0</v>
      </c>
      <c r="CG674" s="14">
        <f>VLOOKUP($B674,[2]Sheet3!$G:$CZ,70,0)</f>
        <v>0</v>
      </c>
      <c r="CH674" s="14">
        <f>VLOOKUP($B674,[2]Sheet3!$G:$CZ,71,0)</f>
        <v>0</v>
      </c>
      <c r="CI674" s="14">
        <f>VLOOKUP($B674,[2]Sheet3!$G:$CZ,72,0)</f>
        <v>0</v>
      </c>
      <c r="CJ674" s="14">
        <f>VLOOKUP($B674,[2]Sheet3!$G:$CZ,73,0)</f>
        <v>0</v>
      </c>
      <c r="CK674" s="14">
        <f>VLOOKUP($B674,[2]Sheet3!$G:$CZ,74,0)</f>
        <v>0</v>
      </c>
      <c r="CL674" s="14">
        <f>VLOOKUP($B674,[2]Sheet3!$G:$CZ,75,0)</f>
        <v>0</v>
      </c>
      <c r="CM674" s="14">
        <f>VLOOKUP($B674,[2]Sheet3!$G:$CZ,76,0)</f>
        <v>0</v>
      </c>
      <c r="CN674" s="14">
        <f>VLOOKUP($B674,[2]Sheet3!$G:$CZ,77,0)</f>
        <v>0</v>
      </c>
      <c r="CO674" s="14">
        <f>VLOOKUP($B674,[2]Sheet3!$G:$CZ,78,0)</f>
        <v>0</v>
      </c>
      <c r="CP674" s="14">
        <f>VLOOKUP($B674,[2]Sheet3!$G:$CZ,79,0)</f>
        <v>0</v>
      </c>
      <c r="CQ674" s="14">
        <f>VLOOKUP($B674,[2]Sheet3!$G:$CZ,80,0)</f>
        <v>0</v>
      </c>
      <c r="CR674" s="14">
        <f>VLOOKUP($B674,[2]Sheet3!$G:$CZ,81,0)</f>
        <v>0</v>
      </c>
      <c r="CS674" s="14">
        <f>VLOOKUP($B674,[2]Sheet3!$G:$CZ,82,0)</f>
        <v>0</v>
      </c>
      <c r="CT674" s="14">
        <f>VLOOKUP($B674,[2]Sheet3!$G:$CZ,83,0)</f>
        <v>0</v>
      </c>
      <c r="CU674" s="14">
        <f>VLOOKUP($B674,[2]Sheet3!$G:$CZ,84,0)</f>
        <v>0</v>
      </c>
      <c r="CV674" s="14">
        <f>VLOOKUP($B674,[2]Sheet3!$G:$CZ,85,0)</f>
        <v>0</v>
      </c>
      <c r="CW674" s="14">
        <f>VLOOKUP($B674,[2]Sheet3!$G:$CZ,86,0)</f>
        <v>0</v>
      </c>
      <c r="CX674" s="14">
        <f>VLOOKUP($B674,[2]Sheet3!$G:$CZ,87,0)</f>
        <v>0</v>
      </c>
      <c r="CY674" s="14">
        <f>VLOOKUP($B674,[2]Sheet3!$G:$CZ,88,0)</f>
        <v>0</v>
      </c>
      <c r="CZ674" s="14">
        <f>VLOOKUP($B674,[2]Sheet3!$G:$CZ,89,0)</f>
        <v>0</v>
      </c>
      <c r="DA674" s="14">
        <f>VLOOKUP($B674,[2]Sheet3!$G:$CZ,90,0)</f>
        <v>0</v>
      </c>
      <c r="DB674" s="14">
        <f>VLOOKUP($B674,[2]Sheet3!$G:$CZ,91,0)</f>
        <v>0</v>
      </c>
      <c r="DC674" s="14">
        <f>VLOOKUP($B674,[2]Sheet3!$G:$CZ,92,0)</f>
        <v>0</v>
      </c>
      <c r="DD674" s="14">
        <f>VLOOKUP($B674,[2]Sheet3!$G:$CZ,93,0)</f>
        <v>0</v>
      </c>
      <c r="DE674" s="14">
        <f>VLOOKUP($B674,[2]Sheet3!$G:$CZ,94,0)</f>
        <v>0</v>
      </c>
      <c r="DF674" s="14">
        <f>VLOOKUP($B674,[2]Sheet3!$G:$CZ,95,0)</f>
        <v>0</v>
      </c>
      <c r="DG674" s="14">
        <f>VLOOKUP($B674,[2]Sheet3!$G:$CZ,96,0)</f>
        <v>0</v>
      </c>
      <c r="DH674" s="14">
        <f>VLOOKUP($B674,[2]Sheet3!$G:$CZ,97,0)</f>
        <v>0</v>
      </c>
      <c r="DI674" s="14">
        <f>VLOOKUP($B674,[2]Sheet3!$G:$CZ,98,0)</f>
        <v>0</v>
      </c>
    </row>
    <row r="675" spans="1:113" x14ac:dyDescent="0.3">
      <c r="A675" s="9" t="str">
        <f t="shared" si="32"/>
        <v>N43226</v>
      </c>
      <c r="B675" s="15" t="s">
        <v>1766</v>
      </c>
      <c r="C675" s="15" t="s">
        <v>1767</v>
      </c>
      <c r="F675" s="7" t="s">
        <v>15</v>
      </c>
      <c r="G675" s="12" t="s">
        <v>4170</v>
      </c>
      <c r="H675" s="12" t="str">
        <f>VLOOKUP($B675,[1]Sheet1!$A:$G,5,0)</f>
        <v>raghvendra.singh@redingtongroup.com</v>
      </c>
      <c r="I675" s="12" t="str">
        <f>VLOOKUP($B675,[1]Sheet1!$A:$G,7,0)</f>
        <v>sidharth.eknath@redingtongroup.com</v>
      </c>
      <c r="J675" s="12" t="s">
        <v>82</v>
      </c>
      <c r="K675" s="7"/>
      <c r="L675" s="7"/>
      <c r="M675" s="8"/>
      <c r="N675" s="7" t="str">
        <f t="shared" si="30"/>
        <v>raghvendra.singh@redingtongroup.com; sidharth.eknath@redingtongroup.com; nilesh.phirke@redingtongroup.com;christopher.joseph@redingtongroup.com</v>
      </c>
      <c r="O675" s="7" t="str">
        <f t="shared" si="31"/>
        <v>N43226</v>
      </c>
      <c r="P675" s="8" t="s">
        <v>5215</v>
      </c>
      <c r="Q675" s="14">
        <f>VLOOKUP($B675,[2]Sheet3!$G:$CZ,2,0)</f>
        <v>2400302894</v>
      </c>
      <c r="R675" s="14">
        <f>VLOOKUP($B675,[2]Sheet3!$G:$CZ,3,0)</f>
        <v>2400303362</v>
      </c>
      <c r="S675" s="14">
        <f>VLOOKUP($B675,[2]Sheet3!$G:$CZ,4,0)</f>
        <v>0</v>
      </c>
      <c r="T675" s="14">
        <f>VLOOKUP($B675,[2]Sheet3!$G:$CZ,5,0)</f>
        <v>0</v>
      </c>
      <c r="U675" s="14">
        <f>VLOOKUP($B675,[2]Sheet3!$G:$CZ,6,0)</f>
        <v>0</v>
      </c>
      <c r="V675" s="14">
        <f>VLOOKUP($B675,[2]Sheet3!$G:$CZ,7,0)</f>
        <v>0</v>
      </c>
      <c r="W675" s="14">
        <f>VLOOKUP($B675,[2]Sheet3!$G:$CZ,8,0)</f>
        <v>0</v>
      </c>
      <c r="X675" s="14">
        <f>VLOOKUP($B675,[2]Sheet3!$G:$CZ,9,0)</f>
        <v>0</v>
      </c>
      <c r="Y675" s="14">
        <f>VLOOKUP($B675,[2]Sheet3!$G:$CZ,10,0)</f>
        <v>0</v>
      </c>
      <c r="Z675" s="14">
        <f>VLOOKUP($B675,[2]Sheet3!$G:$CZ,11,0)</f>
        <v>0</v>
      </c>
      <c r="AA675" s="14">
        <f>VLOOKUP($B675,[2]Sheet3!$G:$CZ,12,0)</f>
        <v>0</v>
      </c>
      <c r="AB675" s="14">
        <f>VLOOKUP($B675,[2]Sheet3!$G:$CZ,13,0)</f>
        <v>0</v>
      </c>
      <c r="AC675" s="14">
        <f>VLOOKUP($B675,[2]Sheet3!$G:$CZ,14,0)</f>
        <v>0</v>
      </c>
      <c r="AD675" s="14">
        <f>VLOOKUP($B675,[2]Sheet3!$G:$CZ,15,0)</f>
        <v>0</v>
      </c>
      <c r="AE675" s="14">
        <f>VLOOKUP($B675,[2]Sheet3!$G:$CZ,16,0)</f>
        <v>0</v>
      </c>
      <c r="AF675" s="14">
        <f>VLOOKUP($B675,[2]Sheet3!$G:$CZ,17,0)</f>
        <v>0</v>
      </c>
      <c r="AG675" s="14">
        <f>VLOOKUP($B675,[2]Sheet3!$G:$CZ,18,0)</f>
        <v>0</v>
      </c>
      <c r="AH675" s="14">
        <f>VLOOKUP($B675,[2]Sheet3!$G:$CZ,19,0)</f>
        <v>0</v>
      </c>
      <c r="AI675" s="14">
        <f>VLOOKUP($B675,[2]Sheet3!$G:$CZ,20,0)</f>
        <v>0</v>
      </c>
      <c r="AJ675" s="14">
        <f>VLOOKUP($B675,[2]Sheet3!$G:$CZ,21,0)</f>
        <v>0</v>
      </c>
      <c r="AK675" s="14">
        <f>VLOOKUP($B675,[2]Sheet3!$G:$CZ,22,0)</f>
        <v>0</v>
      </c>
      <c r="AL675" s="14">
        <f>VLOOKUP($B675,[2]Sheet3!$G:$CZ,23,0)</f>
        <v>0</v>
      </c>
      <c r="AM675" s="14">
        <f>VLOOKUP($B675,[2]Sheet3!$G:$CZ,24,0)</f>
        <v>0</v>
      </c>
      <c r="AN675" s="14">
        <f>VLOOKUP($B675,[2]Sheet3!$G:$CZ,25,0)</f>
        <v>0</v>
      </c>
      <c r="AO675" s="14">
        <f>VLOOKUP($B675,[2]Sheet3!$G:$CZ,26,0)</f>
        <v>0</v>
      </c>
      <c r="AP675" s="14">
        <f>VLOOKUP($B675,[2]Sheet3!$G:$CZ,27,0)</f>
        <v>0</v>
      </c>
      <c r="AQ675" s="14">
        <f>VLOOKUP($B675,[2]Sheet3!$G:$CZ,28,0)</f>
        <v>0</v>
      </c>
      <c r="AR675" s="14">
        <f>VLOOKUP($B675,[2]Sheet3!$G:$CZ,29,0)</f>
        <v>0</v>
      </c>
      <c r="AS675" s="14">
        <f>VLOOKUP($B675,[2]Sheet3!$G:$CZ,30,0)</f>
        <v>0</v>
      </c>
      <c r="AT675" s="14">
        <f>VLOOKUP($B675,[2]Sheet3!$G:$CZ,31,0)</f>
        <v>0</v>
      </c>
      <c r="AU675" s="14">
        <f>VLOOKUP($B675,[2]Sheet3!$G:$CZ,32,0)</f>
        <v>0</v>
      </c>
      <c r="AV675" s="14">
        <f>VLOOKUP($B675,[2]Sheet3!$G:$CZ,33,0)</f>
        <v>0</v>
      </c>
      <c r="AW675" s="14">
        <f>VLOOKUP($B675,[2]Sheet3!$G:$CZ,34,0)</f>
        <v>0</v>
      </c>
      <c r="AX675" s="14">
        <f>VLOOKUP($B675,[2]Sheet3!$G:$CZ,35,0)</f>
        <v>0</v>
      </c>
      <c r="AY675" s="14">
        <f>VLOOKUP($B675,[2]Sheet3!$G:$CZ,36,0)</f>
        <v>0</v>
      </c>
      <c r="AZ675" s="14">
        <f>VLOOKUP($B675,[2]Sheet3!$G:$CZ,37,0)</f>
        <v>0</v>
      </c>
      <c r="BA675" s="14">
        <f>VLOOKUP($B675,[2]Sheet3!$G:$CZ,38,0)</f>
        <v>0</v>
      </c>
      <c r="BB675" s="14">
        <f>VLOOKUP($B675,[2]Sheet3!$G:$CZ,39,0)</f>
        <v>0</v>
      </c>
      <c r="BC675" s="14">
        <f>VLOOKUP($B675,[2]Sheet3!$G:$CZ,40,0)</f>
        <v>0</v>
      </c>
      <c r="BD675" s="14">
        <f>VLOOKUP($B675,[2]Sheet3!$G:$CZ,41,0)</f>
        <v>0</v>
      </c>
      <c r="BE675" s="14">
        <f>VLOOKUP($B675,[2]Sheet3!$G:$CZ,42,0)</f>
        <v>0</v>
      </c>
      <c r="BF675" s="14">
        <f>VLOOKUP($B675,[2]Sheet3!$G:$CZ,43,0)</f>
        <v>0</v>
      </c>
      <c r="BG675" s="14">
        <f>VLOOKUP($B675,[2]Sheet3!$G:$CZ,44,0)</f>
        <v>0</v>
      </c>
      <c r="BH675" s="14">
        <f>VLOOKUP($B675,[2]Sheet3!$G:$CZ,45,0)</f>
        <v>0</v>
      </c>
      <c r="BI675" s="14">
        <f>VLOOKUP($B675,[2]Sheet3!$G:$CZ,46,0)</f>
        <v>0</v>
      </c>
      <c r="BJ675" s="14">
        <f>VLOOKUP($B675,[2]Sheet3!$G:$CZ,47,0)</f>
        <v>0</v>
      </c>
      <c r="BK675" s="14">
        <f>VLOOKUP($B675,[2]Sheet3!$G:$CZ,48,0)</f>
        <v>0</v>
      </c>
      <c r="BL675" s="14">
        <f>VLOOKUP($B675,[2]Sheet3!$G:$CZ,49,0)</f>
        <v>0</v>
      </c>
      <c r="BM675" s="14">
        <f>VLOOKUP($B675,[2]Sheet3!$G:$CZ,50,0)</f>
        <v>0</v>
      </c>
      <c r="BN675" s="14">
        <f>VLOOKUP($B675,[2]Sheet3!$G:$CZ,51,0)</f>
        <v>0</v>
      </c>
      <c r="BO675" s="14">
        <f>VLOOKUP($B675,[2]Sheet3!$G:$CZ,52,0)</f>
        <v>0</v>
      </c>
      <c r="BP675" s="14">
        <f>VLOOKUP($B675,[2]Sheet3!$G:$CZ,53,0)</f>
        <v>0</v>
      </c>
      <c r="BQ675" s="14">
        <f>VLOOKUP($B675,[2]Sheet3!$G:$CZ,54,0)</f>
        <v>0</v>
      </c>
      <c r="BR675" s="14">
        <f>VLOOKUP($B675,[2]Sheet3!$G:$CZ,55,0)</f>
        <v>0</v>
      </c>
      <c r="BS675" s="14">
        <f>VLOOKUP($B675,[2]Sheet3!$G:$CZ,56,0)</f>
        <v>0</v>
      </c>
      <c r="BT675" s="14">
        <f>VLOOKUP($B675,[2]Sheet3!$G:$CZ,57,0)</f>
        <v>0</v>
      </c>
      <c r="BU675" s="14">
        <f>VLOOKUP($B675,[2]Sheet3!$G:$CZ,58,0)</f>
        <v>0</v>
      </c>
      <c r="BV675" s="14">
        <f>VLOOKUP($B675,[2]Sheet3!$G:$CZ,59,0)</f>
        <v>0</v>
      </c>
      <c r="BW675" s="14">
        <f>VLOOKUP($B675,[2]Sheet3!$G:$CZ,60,0)</f>
        <v>0</v>
      </c>
      <c r="BX675" s="14">
        <f>VLOOKUP($B675,[2]Sheet3!$G:$CZ,61,0)</f>
        <v>0</v>
      </c>
      <c r="BY675" s="14">
        <f>VLOOKUP($B675,[2]Sheet3!$G:$CZ,62,0)</f>
        <v>0</v>
      </c>
      <c r="BZ675" s="14">
        <f>VLOOKUP($B675,[2]Sheet3!$G:$CZ,63,0)</f>
        <v>0</v>
      </c>
      <c r="CA675" s="14">
        <f>VLOOKUP($B675,[2]Sheet3!$G:$CZ,64,0)</f>
        <v>0</v>
      </c>
      <c r="CB675" s="14">
        <f>VLOOKUP($B675,[2]Sheet3!$G:$CZ,65,0)</f>
        <v>0</v>
      </c>
      <c r="CC675" s="14">
        <f>VLOOKUP($B675,[2]Sheet3!$G:$CZ,66,0)</f>
        <v>0</v>
      </c>
      <c r="CD675" s="14">
        <f>VLOOKUP($B675,[2]Sheet3!$G:$CZ,67,0)</f>
        <v>0</v>
      </c>
      <c r="CE675" s="14">
        <f>VLOOKUP($B675,[2]Sheet3!$G:$CZ,68,0)</f>
        <v>0</v>
      </c>
      <c r="CF675" s="14">
        <f>VLOOKUP($B675,[2]Sheet3!$G:$CZ,69,0)</f>
        <v>0</v>
      </c>
      <c r="CG675" s="14">
        <f>VLOOKUP($B675,[2]Sheet3!$G:$CZ,70,0)</f>
        <v>0</v>
      </c>
      <c r="CH675" s="14">
        <f>VLOOKUP($B675,[2]Sheet3!$G:$CZ,71,0)</f>
        <v>0</v>
      </c>
      <c r="CI675" s="14">
        <f>VLOOKUP($B675,[2]Sheet3!$G:$CZ,72,0)</f>
        <v>0</v>
      </c>
      <c r="CJ675" s="14">
        <f>VLOOKUP($B675,[2]Sheet3!$G:$CZ,73,0)</f>
        <v>0</v>
      </c>
      <c r="CK675" s="14">
        <f>VLOOKUP($B675,[2]Sheet3!$G:$CZ,74,0)</f>
        <v>0</v>
      </c>
      <c r="CL675" s="14">
        <f>VLOOKUP($B675,[2]Sheet3!$G:$CZ,75,0)</f>
        <v>0</v>
      </c>
      <c r="CM675" s="14">
        <f>VLOOKUP($B675,[2]Sheet3!$G:$CZ,76,0)</f>
        <v>0</v>
      </c>
      <c r="CN675" s="14">
        <f>VLOOKUP($B675,[2]Sheet3!$G:$CZ,77,0)</f>
        <v>0</v>
      </c>
      <c r="CO675" s="14">
        <f>VLOOKUP($B675,[2]Sheet3!$G:$CZ,78,0)</f>
        <v>0</v>
      </c>
      <c r="CP675" s="14">
        <f>VLOOKUP($B675,[2]Sheet3!$G:$CZ,79,0)</f>
        <v>0</v>
      </c>
      <c r="CQ675" s="14">
        <f>VLOOKUP($B675,[2]Sheet3!$G:$CZ,80,0)</f>
        <v>0</v>
      </c>
      <c r="CR675" s="14">
        <f>VLOOKUP($B675,[2]Sheet3!$G:$CZ,81,0)</f>
        <v>0</v>
      </c>
      <c r="CS675" s="14">
        <f>VLOOKUP($B675,[2]Sheet3!$G:$CZ,82,0)</f>
        <v>0</v>
      </c>
      <c r="CT675" s="14">
        <f>VLOOKUP($B675,[2]Sheet3!$G:$CZ,83,0)</f>
        <v>0</v>
      </c>
      <c r="CU675" s="14">
        <f>VLOOKUP($B675,[2]Sheet3!$G:$CZ,84,0)</f>
        <v>0</v>
      </c>
      <c r="CV675" s="14">
        <f>VLOOKUP($B675,[2]Sheet3!$G:$CZ,85,0)</f>
        <v>0</v>
      </c>
      <c r="CW675" s="14">
        <f>VLOOKUP($B675,[2]Sheet3!$G:$CZ,86,0)</f>
        <v>0</v>
      </c>
      <c r="CX675" s="14">
        <f>VLOOKUP($B675,[2]Sheet3!$G:$CZ,87,0)</f>
        <v>0</v>
      </c>
      <c r="CY675" s="14">
        <f>VLOOKUP($B675,[2]Sheet3!$G:$CZ,88,0)</f>
        <v>0</v>
      </c>
      <c r="CZ675" s="14">
        <f>VLOOKUP($B675,[2]Sheet3!$G:$CZ,89,0)</f>
        <v>0</v>
      </c>
      <c r="DA675" s="14">
        <f>VLOOKUP($B675,[2]Sheet3!$G:$CZ,90,0)</f>
        <v>0</v>
      </c>
      <c r="DB675" s="14">
        <f>VLOOKUP($B675,[2]Sheet3!$G:$CZ,91,0)</f>
        <v>0</v>
      </c>
      <c r="DC675" s="14">
        <f>VLOOKUP($B675,[2]Sheet3!$G:$CZ,92,0)</f>
        <v>0</v>
      </c>
      <c r="DD675" s="14">
        <f>VLOOKUP($B675,[2]Sheet3!$G:$CZ,93,0)</f>
        <v>0</v>
      </c>
      <c r="DE675" s="14">
        <f>VLOOKUP($B675,[2]Sheet3!$G:$CZ,94,0)</f>
        <v>0</v>
      </c>
      <c r="DF675" s="14">
        <f>VLOOKUP($B675,[2]Sheet3!$G:$CZ,95,0)</f>
        <v>0</v>
      </c>
      <c r="DG675" s="14">
        <f>VLOOKUP($B675,[2]Sheet3!$G:$CZ,96,0)</f>
        <v>0</v>
      </c>
      <c r="DH675" s="14">
        <f>VLOOKUP($B675,[2]Sheet3!$G:$CZ,97,0)</f>
        <v>0</v>
      </c>
      <c r="DI675" s="14">
        <f>VLOOKUP($B675,[2]Sheet3!$G:$CZ,98,0)</f>
        <v>0</v>
      </c>
    </row>
    <row r="676" spans="1:113" x14ac:dyDescent="0.3">
      <c r="A676" s="9" t="str">
        <f t="shared" si="32"/>
        <v>S25696</v>
      </c>
      <c r="B676" s="15" t="s">
        <v>1768</v>
      </c>
      <c r="C676" s="15" t="s">
        <v>1769</v>
      </c>
      <c r="F676" s="7" t="s">
        <v>15</v>
      </c>
      <c r="G676" s="12" t="s">
        <v>4171</v>
      </c>
      <c r="H676" s="12" t="str">
        <f>VLOOKUP($B676,[1]Sheet1!$A:$G,5,0)</f>
        <v>kamal.punjabi@redingtongroup.com</v>
      </c>
      <c r="I676" s="12" t="str">
        <f>VLOOKUP($B676,[1]Sheet1!$A:$G,7,0)</f>
        <v>vikram.kumar@redingtongroup.com</v>
      </c>
      <c r="J676" s="12" t="s">
        <v>82</v>
      </c>
      <c r="K676" s="7"/>
      <c r="L676" s="7"/>
      <c r="M676" s="8"/>
      <c r="N676" s="7" t="str">
        <f t="shared" si="30"/>
        <v>kamal.punjabi@redingtongroup.com; vikram.kumar@redingtongroup.com; nilesh.phirke@redingtongroup.com;christopher.joseph@redingtongroup.com</v>
      </c>
      <c r="O676" s="7" t="str">
        <f t="shared" si="31"/>
        <v>S25696</v>
      </c>
      <c r="P676" s="8" t="s">
        <v>5215</v>
      </c>
      <c r="Q676" s="14">
        <f>VLOOKUP($B676,[2]Sheet3!$G:$CZ,2,0)</f>
        <v>2400307310</v>
      </c>
      <c r="R676" s="14">
        <f>VLOOKUP($B676,[2]Sheet3!$G:$CZ,3,0)</f>
        <v>2400301664</v>
      </c>
      <c r="S676" s="14">
        <f>VLOOKUP($B676,[2]Sheet3!$G:$CZ,4,0)</f>
        <v>2400301670</v>
      </c>
      <c r="T676" s="14">
        <f>VLOOKUP($B676,[2]Sheet3!$G:$CZ,5,0)</f>
        <v>0</v>
      </c>
      <c r="U676" s="14">
        <f>VLOOKUP($B676,[2]Sheet3!$G:$CZ,6,0)</f>
        <v>0</v>
      </c>
      <c r="V676" s="14">
        <f>VLOOKUP($B676,[2]Sheet3!$G:$CZ,7,0)</f>
        <v>0</v>
      </c>
      <c r="W676" s="14">
        <f>VLOOKUP($B676,[2]Sheet3!$G:$CZ,8,0)</f>
        <v>0</v>
      </c>
      <c r="X676" s="14">
        <f>VLOOKUP($B676,[2]Sheet3!$G:$CZ,9,0)</f>
        <v>0</v>
      </c>
      <c r="Y676" s="14">
        <f>VLOOKUP($B676,[2]Sheet3!$G:$CZ,10,0)</f>
        <v>0</v>
      </c>
      <c r="Z676" s="14">
        <f>VLOOKUP($B676,[2]Sheet3!$G:$CZ,11,0)</f>
        <v>0</v>
      </c>
      <c r="AA676" s="14">
        <f>VLOOKUP($B676,[2]Sheet3!$G:$CZ,12,0)</f>
        <v>0</v>
      </c>
      <c r="AB676" s="14">
        <f>VLOOKUP($B676,[2]Sheet3!$G:$CZ,13,0)</f>
        <v>0</v>
      </c>
      <c r="AC676" s="14">
        <f>VLOOKUP($B676,[2]Sheet3!$G:$CZ,14,0)</f>
        <v>0</v>
      </c>
      <c r="AD676" s="14">
        <f>VLOOKUP($B676,[2]Sheet3!$G:$CZ,15,0)</f>
        <v>0</v>
      </c>
      <c r="AE676" s="14">
        <f>VLOOKUP($B676,[2]Sheet3!$G:$CZ,16,0)</f>
        <v>0</v>
      </c>
      <c r="AF676" s="14">
        <f>VLOOKUP($B676,[2]Sheet3!$G:$CZ,17,0)</f>
        <v>0</v>
      </c>
      <c r="AG676" s="14">
        <f>VLOOKUP($B676,[2]Sheet3!$G:$CZ,18,0)</f>
        <v>0</v>
      </c>
      <c r="AH676" s="14">
        <f>VLOOKUP($B676,[2]Sheet3!$G:$CZ,19,0)</f>
        <v>0</v>
      </c>
      <c r="AI676" s="14">
        <f>VLOOKUP($B676,[2]Sheet3!$G:$CZ,20,0)</f>
        <v>0</v>
      </c>
      <c r="AJ676" s="14">
        <f>VLOOKUP($B676,[2]Sheet3!$G:$CZ,21,0)</f>
        <v>0</v>
      </c>
      <c r="AK676" s="14">
        <f>VLOOKUP($B676,[2]Sheet3!$G:$CZ,22,0)</f>
        <v>0</v>
      </c>
      <c r="AL676" s="14">
        <f>VLOOKUP($B676,[2]Sheet3!$G:$CZ,23,0)</f>
        <v>0</v>
      </c>
      <c r="AM676" s="14">
        <f>VLOOKUP($B676,[2]Sheet3!$G:$CZ,24,0)</f>
        <v>0</v>
      </c>
      <c r="AN676" s="14">
        <f>VLOOKUP($B676,[2]Sheet3!$G:$CZ,25,0)</f>
        <v>0</v>
      </c>
      <c r="AO676" s="14">
        <f>VLOOKUP($B676,[2]Sheet3!$G:$CZ,26,0)</f>
        <v>0</v>
      </c>
      <c r="AP676" s="14">
        <f>VLOOKUP($B676,[2]Sheet3!$G:$CZ,27,0)</f>
        <v>0</v>
      </c>
      <c r="AQ676" s="14">
        <f>VLOOKUP($B676,[2]Sheet3!$G:$CZ,28,0)</f>
        <v>0</v>
      </c>
      <c r="AR676" s="14">
        <f>VLOOKUP($B676,[2]Sheet3!$G:$CZ,29,0)</f>
        <v>0</v>
      </c>
      <c r="AS676" s="14">
        <f>VLOOKUP($B676,[2]Sheet3!$G:$CZ,30,0)</f>
        <v>0</v>
      </c>
      <c r="AT676" s="14">
        <f>VLOOKUP($B676,[2]Sheet3!$G:$CZ,31,0)</f>
        <v>0</v>
      </c>
      <c r="AU676" s="14">
        <f>VLOOKUP($B676,[2]Sheet3!$G:$CZ,32,0)</f>
        <v>0</v>
      </c>
      <c r="AV676" s="14">
        <f>VLOOKUP($B676,[2]Sheet3!$G:$CZ,33,0)</f>
        <v>0</v>
      </c>
      <c r="AW676" s="14">
        <f>VLOOKUP($B676,[2]Sheet3!$G:$CZ,34,0)</f>
        <v>0</v>
      </c>
      <c r="AX676" s="14">
        <f>VLOOKUP($B676,[2]Sheet3!$G:$CZ,35,0)</f>
        <v>0</v>
      </c>
      <c r="AY676" s="14">
        <f>VLOOKUP($B676,[2]Sheet3!$G:$CZ,36,0)</f>
        <v>0</v>
      </c>
      <c r="AZ676" s="14">
        <f>VLOOKUP($B676,[2]Sheet3!$G:$CZ,37,0)</f>
        <v>0</v>
      </c>
      <c r="BA676" s="14">
        <f>VLOOKUP($B676,[2]Sheet3!$G:$CZ,38,0)</f>
        <v>0</v>
      </c>
      <c r="BB676" s="14">
        <f>VLOOKUP($B676,[2]Sheet3!$G:$CZ,39,0)</f>
        <v>0</v>
      </c>
      <c r="BC676" s="14">
        <f>VLOOKUP($B676,[2]Sheet3!$G:$CZ,40,0)</f>
        <v>0</v>
      </c>
      <c r="BD676" s="14">
        <f>VLOOKUP($B676,[2]Sheet3!$G:$CZ,41,0)</f>
        <v>0</v>
      </c>
      <c r="BE676" s="14">
        <f>VLOOKUP($B676,[2]Sheet3!$G:$CZ,42,0)</f>
        <v>0</v>
      </c>
      <c r="BF676" s="14">
        <f>VLOOKUP($B676,[2]Sheet3!$G:$CZ,43,0)</f>
        <v>0</v>
      </c>
      <c r="BG676" s="14">
        <f>VLOOKUP($B676,[2]Sheet3!$G:$CZ,44,0)</f>
        <v>0</v>
      </c>
      <c r="BH676" s="14">
        <f>VLOOKUP($B676,[2]Sheet3!$G:$CZ,45,0)</f>
        <v>0</v>
      </c>
      <c r="BI676" s="14">
        <f>VLOOKUP($B676,[2]Sheet3!$G:$CZ,46,0)</f>
        <v>0</v>
      </c>
      <c r="BJ676" s="14">
        <f>VLOOKUP($B676,[2]Sheet3!$G:$CZ,47,0)</f>
        <v>0</v>
      </c>
      <c r="BK676" s="14">
        <f>VLOOKUP($B676,[2]Sheet3!$G:$CZ,48,0)</f>
        <v>0</v>
      </c>
      <c r="BL676" s="14">
        <f>VLOOKUP($B676,[2]Sheet3!$G:$CZ,49,0)</f>
        <v>0</v>
      </c>
      <c r="BM676" s="14">
        <f>VLOOKUP($B676,[2]Sheet3!$G:$CZ,50,0)</f>
        <v>0</v>
      </c>
      <c r="BN676" s="14">
        <f>VLOOKUP($B676,[2]Sheet3!$G:$CZ,51,0)</f>
        <v>0</v>
      </c>
      <c r="BO676" s="14">
        <f>VLOOKUP($B676,[2]Sheet3!$G:$CZ,52,0)</f>
        <v>0</v>
      </c>
      <c r="BP676" s="14">
        <f>VLOOKUP($B676,[2]Sheet3!$G:$CZ,53,0)</f>
        <v>0</v>
      </c>
      <c r="BQ676" s="14">
        <f>VLOOKUP($B676,[2]Sheet3!$G:$CZ,54,0)</f>
        <v>0</v>
      </c>
      <c r="BR676" s="14">
        <f>VLOOKUP($B676,[2]Sheet3!$G:$CZ,55,0)</f>
        <v>0</v>
      </c>
      <c r="BS676" s="14">
        <f>VLOOKUP($B676,[2]Sheet3!$G:$CZ,56,0)</f>
        <v>0</v>
      </c>
      <c r="BT676" s="14">
        <f>VLOOKUP($B676,[2]Sheet3!$G:$CZ,57,0)</f>
        <v>0</v>
      </c>
      <c r="BU676" s="14">
        <f>VLOOKUP($B676,[2]Sheet3!$G:$CZ,58,0)</f>
        <v>0</v>
      </c>
      <c r="BV676" s="14">
        <f>VLOOKUP($B676,[2]Sheet3!$G:$CZ,59,0)</f>
        <v>0</v>
      </c>
      <c r="BW676" s="14">
        <f>VLOOKUP($B676,[2]Sheet3!$G:$CZ,60,0)</f>
        <v>0</v>
      </c>
      <c r="BX676" s="14">
        <f>VLOOKUP($B676,[2]Sheet3!$G:$CZ,61,0)</f>
        <v>0</v>
      </c>
      <c r="BY676" s="14">
        <f>VLOOKUP($B676,[2]Sheet3!$G:$CZ,62,0)</f>
        <v>0</v>
      </c>
      <c r="BZ676" s="14">
        <f>VLOOKUP($B676,[2]Sheet3!$G:$CZ,63,0)</f>
        <v>0</v>
      </c>
      <c r="CA676" s="14">
        <f>VLOOKUP($B676,[2]Sheet3!$G:$CZ,64,0)</f>
        <v>0</v>
      </c>
      <c r="CB676" s="14">
        <f>VLOOKUP($B676,[2]Sheet3!$G:$CZ,65,0)</f>
        <v>0</v>
      </c>
      <c r="CC676" s="14">
        <f>VLOOKUP($B676,[2]Sheet3!$G:$CZ,66,0)</f>
        <v>0</v>
      </c>
      <c r="CD676" s="14">
        <f>VLOOKUP($B676,[2]Sheet3!$G:$CZ,67,0)</f>
        <v>0</v>
      </c>
      <c r="CE676" s="14">
        <f>VLOOKUP($B676,[2]Sheet3!$G:$CZ,68,0)</f>
        <v>0</v>
      </c>
      <c r="CF676" s="14">
        <f>VLOOKUP($B676,[2]Sheet3!$G:$CZ,69,0)</f>
        <v>0</v>
      </c>
      <c r="CG676" s="14">
        <f>VLOOKUP($B676,[2]Sheet3!$G:$CZ,70,0)</f>
        <v>0</v>
      </c>
      <c r="CH676" s="14">
        <f>VLOOKUP($B676,[2]Sheet3!$G:$CZ,71,0)</f>
        <v>0</v>
      </c>
      <c r="CI676" s="14">
        <f>VLOOKUP($B676,[2]Sheet3!$G:$CZ,72,0)</f>
        <v>0</v>
      </c>
      <c r="CJ676" s="14">
        <f>VLOOKUP($B676,[2]Sheet3!$G:$CZ,73,0)</f>
        <v>0</v>
      </c>
      <c r="CK676" s="14">
        <f>VLOOKUP($B676,[2]Sheet3!$G:$CZ,74,0)</f>
        <v>0</v>
      </c>
      <c r="CL676" s="14">
        <f>VLOOKUP($B676,[2]Sheet3!$G:$CZ,75,0)</f>
        <v>0</v>
      </c>
      <c r="CM676" s="14">
        <f>VLOOKUP($B676,[2]Sheet3!$G:$CZ,76,0)</f>
        <v>0</v>
      </c>
      <c r="CN676" s="14">
        <f>VLOOKUP($B676,[2]Sheet3!$G:$CZ,77,0)</f>
        <v>0</v>
      </c>
      <c r="CO676" s="14">
        <f>VLOOKUP($B676,[2]Sheet3!$G:$CZ,78,0)</f>
        <v>0</v>
      </c>
      <c r="CP676" s="14">
        <f>VLOOKUP($B676,[2]Sheet3!$G:$CZ,79,0)</f>
        <v>0</v>
      </c>
      <c r="CQ676" s="14">
        <f>VLOOKUP($B676,[2]Sheet3!$G:$CZ,80,0)</f>
        <v>0</v>
      </c>
      <c r="CR676" s="14">
        <f>VLOOKUP($B676,[2]Sheet3!$G:$CZ,81,0)</f>
        <v>0</v>
      </c>
      <c r="CS676" s="14">
        <f>VLOOKUP($B676,[2]Sheet3!$G:$CZ,82,0)</f>
        <v>0</v>
      </c>
      <c r="CT676" s="14">
        <f>VLOOKUP($B676,[2]Sheet3!$G:$CZ,83,0)</f>
        <v>0</v>
      </c>
      <c r="CU676" s="14">
        <f>VLOOKUP($B676,[2]Sheet3!$G:$CZ,84,0)</f>
        <v>0</v>
      </c>
      <c r="CV676" s="14">
        <f>VLOOKUP($B676,[2]Sheet3!$G:$CZ,85,0)</f>
        <v>0</v>
      </c>
      <c r="CW676" s="14">
        <f>VLOOKUP($B676,[2]Sheet3!$G:$CZ,86,0)</f>
        <v>0</v>
      </c>
      <c r="CX676" s="14">
        <f>VLOOKUP($B676,[2]Sheet3!$G:$CZ,87,0)</f>
        <v>0</v>
      </c>
      <c r="CY676" s="14">
        <f>VLOOKUP($B676,[2]Sheet3!$G:$CZ,88,0)</f>
        <v>0</v>
      </c>
      <c r="CZ676" s="14">
        <f>VLOOKUP($B676,[2]Sheet3!$G:$CZ,89,0)</f>
        <v>0</v>
      </c>
      <c r="DA676" s="14">
        <f>VLOOKUP($B676,[2]Sheet3!$G:$CZ,90,0)</f>
        <v>0</v>
      </c>
      <c r="DB676" s="14">
        <f>VLOOKUP($B676,[2]Sheet3!$G:$CZ,91,0)</f>
        <v>0</v>
      </c>
      <c r="DC676" s="14">
        <f>VLOOKUP($B676,[2]Sheet3!$G:$CZ,92,0)</f>
        <v>0</v>
      </c>
      <c r="DD676" s="14">
        <f>VLOOKUP($B676,[2]Sheet3!$G:$CZ,93,0)</f>
        <v>0</v>
      </c>
      <c r="DE676" s="14">
        <f>VLOOKUP($B676,[2]Sheet3!$G:$CZ,94,0)</f>
        <v>0</v>
      </c>
      <c r="DF676" s="14">
        <f>VLOOKUP($B676,[2]Sheet3!$G:$CZ,95,0)</f>
        <v>0</v>
      </c>
      <c r="DG676" s="14">
        <f>VLOOKUP($B676,[2]Sheet3!$G:$CZ,96,0)</f>
        <v>0</v>
      </c>
      <c r="DH676" s="14">
        <f>VLOOKUP($B676,[2]Sheet3!$G:$CZ,97,0)</f>
        <v>0</v>
      </c>
      <c r="DI676" s="14">
        <f>VLOOKUP($B676,[2]Sheet3!$G:$CZ,98,0)</f>
        <v>0</v>
      </c>
    </row>
    <row r="677" spans="1:113" x14ac:dyDescent="0.3">
      <c r="A677" s="9" t="str">
        <f t="shared" si="32"/>
        <v>S26306</v>
      </c>
      <c r="B677" s="15" t="s">
        <v>1770</v>
      </c>
      <c r="C677" s="15" t="s">
        <v>1771</v>
      </c>
      <c r="F677" s="7" t="s">
        <v>15</v>
      </c>
      <c r="G677" s="12" t="s">
        <v>4172</v>
      </c>
      <c r="H677" s="12" t="str">
        <f>VLOOKUP($B677,[1]Sheet1!$A:$G,5,0)</f>
        <v>kamal.punjabi@redingtongroup.com</v>
      </c>
      <c r="I677" s="12" t="str">
        <f>VLOOKUP($B677,[1]Sheet1!$A:$G,7,0)</f>
        <v>vikram.kumar@redingtongroup.com</v>
      </c>
      <c r="J677" s="12" t="s">
        <v>82</v>
      </c>
      <c r="K677" s="7"/>
      <c r="L677" s="7"/>
      <c r="M677" s="8"/>
      <c r="N677" s="7" t="str">
        <f t="shared" si="30"/>
        <v>kamal.punjabi@redingtongroup.com; vikram.kumar@redingtongroup.com; nilesh.phirke@redingtongroup.com;christopher.joseph@redingtongroup.com</v>
      </c>
      <c r="O677" s="7" t="str">
        <f t="shared" si="31"/>
        <v>S26306</v>
      </c>
      <c r="P677" s="8" t="s">
        <v>5215</v>
      </c>
      <c r="Q677" s="14">
        <f>VLOOKUP($B677,[2]Sheet3!$G:$CZ,2,0)</f>
        <v>2400301726</v>
      </c>
      <c r="R677" s="14">
        <f>VLOOKUP($B677,[2]Sheet3!$G:$CZ,3,0)</f>
        <v>2400305171</v>
      </c>
      <c r="S677" s="14">
        <f>VLOOKUP($B677,[2]Sheet3!$G:$CZ,4,0)</f>
        <v>2400301722</v>
      </c>
      <c r="T677" s="14">
        <f>VLOOKUP($B677,[2]Sheet3!$G:$CZ,5,0)</f>
        <v>2400301719</v>
      </c>
      <c r="U677" s="14">
        <f>VLOOKUP($B677,[2]Sheet3!$G:$CZ,6,0)</f>
        <v>2400304401</v>
      </c>
      <c r="V677" s="14">
        <f>VLOOKUP($B677,[2]Sheet3!$G:$CZ,7,0)</f>
        <v>0</v>
      </c>
      <c r="W677" s="14">
        <f>VLOOKUP($B677,[2]Sheet3!$G:$CZ,8,0)</f>
        <v>0</v>
      </c>
      <c r="X677" s="14">
        <f>VLOOKUP($B677,[2]Sheet3!$G:$CZ,9,0)</f>
        <v>0</v>
      </c>
      <c r="Y677" s="14">
        <f>VLOOKUP($B677,[2]Sheet3!$G:$CZ,10,0)</f>
        <v>0</v>
      </c>
      <c r="Z677" s="14">
        <f>VLOOKUP($B677,[2]Sheet3!$G:$CZ,11,0)</f>
        <v>0</v>
      </c>
      <c r="AA677" s="14">
        <f>VLOOKUP($B677,[2]Sheet3!$G:$CZ,12,0)</f>
        <v>0</v>
      </c>
      <c r="AB677" s="14">
        <f>VLOOKUP($B677,[2]Sheet3!$G:$CZ,13,0)</f>
        <v>0</v>
      </c>
      <c r="AC677" s="14">
        <f>VLOOKUP($B677,[2]Sheet3!$G:$CZ,14,0)</f>
        <v>0</v>
      </c>
      <c r="AD677" s="14">
        <f>VLOOKUP($B677,[2]Sheet3!$G:$CZ,15,0)</f>
        <v>0</v>
      </c>
      <c r="AE677" s="14">
        <f>VLOOKUP($B677,[2]Sheet3!$G:$CZ,16,0)</f>
        <v>0</v>
      </c>
      <c r="AF677" s="14">
        <f>VLOOKUP($B677,[2]Sheet3!$G:$CZ,17,0)</f>
        <v>0</v>
      </c>
      <c r="AG677" s="14">
        <f>VLOOKUP($B677,[2]Sheet3!$G:$CZ,18,0)</f>
        <v>0</v>
      </c>
      <c r="AH677" s="14">
        <f>VLOOKUP($B677,[2]Sheet3!$G:$CZ,19,0)</f>
        <v>0</v>
      </c>
      <c r="AI677" s="14">
        <f>VLOOKUP($B677,[2]Sheet3!$G:$CZ,20,0)</f>
        <v>0</v>
      </c>
      <c r="AJ677" s="14">
        <f>VLOOKUP($B677,[2]Sheet3!$G:$CZ,21,0)</f>
        <v>0</v>
      </c>
      <c r="AK677" s="14">
        <f>VLOOKUP($B677,[2]Sheet3!$G:$CZ,22,0)</f>
        <v>0</v>
      </c>
      <c r="AL677" s="14">
        <f>VLOOKUP($B677,[2]Sheet3!$G:$CZ,23,0)</f>
        <v>0</v>
      </c>
      <c r="AM677" s="14">
        <f>VLOOKUP($B677,[2]Sheet3!$G:$CZ,24,0)</f>
        <v>0</v>
      </c>
      <c r="AN677" s="14">
        <f>VLOOKUP($B677,[2]Sheet3!$G:$CZ,25,0)</f>
        <v>0</v>
      </c>
      <c r="AO677" s="14">
        <f>VLOOKUP($B677,[2]Sheet3!$G:$CZ,26,0)</f>
        <v>0</v>
      </c>
      <c r="AP677" s="14">
        <f>VLOOKUP($B677,[2]Sheet3!$G:$CZ,27,0)</f>
        <v>0</v>
      </c>
      <c r="AQ677" s="14">
        <f>VLOOKUP($B677,[2]Sheet3!$G:$CZ,28,0)</f>
        <v>0</v>
      </c>
      <c r="AR677" s="14">
        <f>VLOOKUP($B677,[2]Sheet3!$G:$CZ,29,0)</f>
        <v>0</v>
      </c>
      <c r="AS677" s="14">
        <f>VLOOKUP($B677,[2]Sheet3!$G:$CZ,30,0)</f>
        <v>0</v>
      </c>
      <c r="AT677" s="14">
        <f>VLOOKUP($B677,[2]Sheet3!$G:$CZ,31,0)</f>
        <v>0</v>
      </c>
      <c r="AU677" s="14">
        <f>VLOOKUP($B677,[2]Sheet3!$G:$CZ,32,0)</f>
        <v>0</v>
      </c>
      <c r="AV677" s="14">
        <f>VLOOKUP($B677,[2]Sheet3!$G:$CZ,33,0)</f>
        <v>0</v>
      </c>
      <c r="AW677" s="14">
        <f>VLOOKUP($B677,[2]Sheet3!$G:$CZ,34,0)</f>
        <v>0</v>
      </c>
      <c r="AX677" s="14">
        <f>VLOOKUP($B677,[2]Sheet3!$G:$CZ,35,0)</f>
        <v>0</v>
      </c>
      <c r="AY677" s="14">
        <f>VLOOKUP($B677,[2]Sheet3!$G:$CZ,36,0)</f>
        <v>0</v>
      </c>
      <c r="AZ677" s="14">
        <f>VLOOKUP($B677,[2]Sheet3!$G:$CZ,37,0)</f>
        <v>0</v>
      </c>
      <c r="BA677" s="14">
        <f>VLOOKUP($B677,[2]Sheet3!$G:$CZ,38,0)</f>
        <v>0</v>
      </c>
      <c r="BB677" s="14">
        <f>VLOOKUP($B677,[2]Sheet3!$G:$CZ,39,0)</f>
        <v>0</v>
      </c>
      <c r="BC677" s="14">
        <f>VLOOKUP($B677,[2]Sheet3!$G:$CZ,40,0)</f>
        <v>0</v>
      </c>
      <c r="BD677" s="14">
        <f>VLOOKUP($B677,[2]Sheet3!$G:$CZ,41,0)</f>
        <v>0</v>
      </c>
      <c r="BE677" s="14">
        <f>VLOOKUP($B677,[2]Sheet3!$G:$CZ,42,0)</f>
        <v>0</v>
      </c>
      <c r="BF677" s="14">
        <f>VLOOKUP($B677,[2]Sheet3!$G:$CZ,43,0)</f>
        <v>0</v>
      </c>
      <c r="BG677" s="14">
        <f>VLOOKUP($B677,[2]Sheet3!$G:$CZ,44,0)</f>
        <v>0</v>
      </c>
      <c r="BH677" s="14">
        <f>VLOOKUP($B677,[2]Sheet3!$G:$CZ,45,0)</f>
        <v>0</v>
      </c>
      <c r="BI677" s="14">
        <f>VLOOKUP($B677,[2]Sheet3!$G:$CZ,46,0)</f>
        <v>0</v>
      </c>
      <c r="BJ677" s="14">
        <f>VLOOKUP($B677,[2]Sheet3!$G:$CZ,47,0)</f>
        <v>0</v>
      </c>
      <c r="BK677" s="14">
        <f>VLOOKUP($B677,[2]Sheet3!$G:$CZ,48,0)</f>
        <v>0</v>
      </c>
      <c r="BL677" s="14">
        <f>VLOOKUP($B677,[2]Sheet3!$G:$CZ,49,0)</f>
        <v>0</v>
      </c>
      <c r="BM677" s="14">
        <f>VLOOKUP($B677,[2]Sheet3!$G:$CZ,50,0)</f>
        <v>0</v>
      </c>
      <c r="BN677" s="14">
        <f>VLOOKUP($B677,[2]Sheet3!$G:$CZ,51,0)</f>
        <v>0</v>
      </c>
      <c r="BO677" s="14">
        <f>VLOOKUP($B677,[2]Sheet3!$G:$CZ,52,0)</f>
        <v>0</v>
      </c>
      <c r="BP677" s="14">
        <f>VLOOKUP($B677,[2]Sheet3!$G:$CZ,53,0)</f>
        <v>0</v>
      </c>
      <c r="BQ677" s="14">
        <f>VLOOKUP($B677,[2]Sheet3!$G:$CZ,54,0)</f>
        <v>0</v>
      </c>
      <c r="BR677" s="14">
        <f>VLOOKUP($B677,[2]Sheet3!$G:$CZ,55,0)</f>
        <v>0</v>
      </c>
      <c r="BS677" s="14">
        <f>VLOOKUP($B677,[2]Sheet3!$G:$CZ,56,0)</f>
        <v>0</v>
      </c>
      <c r="BT677" s="14">
        <f>VLOOKUP($B677,[2]Sheet3!$G:$CZ,57,0)</f>
        <v>0</v>
      </c>
      <c r="BU677" s="14">
        <f>VLOOKUP($B677,[2]Sheet3!$G:$CZ,58,0)</f>
        <v>0</v>
      </c>
      <c r="BV677" s="14">
        <f>VLOOKUP($B677,[2]Sheet3!$G:$CZ,59,0)</f>
        <v>0</v>
      </c>
      <c r="BW677" s="14">
        <f>VLOOKUP($B677,[2]Sheet3!$G:$CZ,60,0)</f>
        <v>0</v>
      </c>
      <c r="BX677" s="14">
        <f>VLOOKUP($B677,[2]Sheet3!$G:$CZ,61,0)</f>
        <v>0</v>
      </c>
      <c r="BY677" s="14">
        <f>VLOOKUP($B677,[2]Sheet3!$G:$CZ,62,0)</f>
        <v>0</v>
      </c>
      <c r="BZ677" s="14">
        <f>VLOOKUP($B677,[2]Sheet3!$G:$CZ,63,0)</f>
        <v>0</v>
      </c>
      <c r="CA677" s="14">
        <f>VLOOKUP($B677,[2]Sheet3!$G:$CZ,64,0)</f>
        <v>0</v>
      </c>
      <c r="CB677" s="14">
        <f>VLOOKUP($B677,[2]Sheet3!$G:$CZ,65,0)</f>
        <v>0</v>
      </c>
      <c r="CC677" s="14">
        <f>VLOOKUP($B677,[2]Sheet3!$G:$CZ,66,0)</f>
        <v>0</v>
      </c>
      <c r="CD677" s="14">
        <f>VLOOKUP($B677,[2]Sheet3!$G:$CZ,67,0)</f>
        <v>0</v>
      </c>
      <c r="CE677" s="14">
        <f>VLOOKUP($B677,[2]Sheet3!$G:$CZ,68,0)</f>
        <v>0</v>
      </c>
      <c r="CF677" s="14">
        <f>VLOOKUP($B677,[2]Sheet3!$G:$CZ,69,0)</f>
        <v>0</v>
      </c>
      <c r="CG677" s="14">
        <f>VLOOKUP($B677,[2]Sheet3!$G:$CZ,70,0)</f>
        <v>0</v>
      </c>
      <c r="CH677" s="14">
        <f>VLOOKUP($B677,[2]Sheet3!$G:$CZ,71,0)</f>
        <v>0</v>
      </c>
      <c r="CI677" s="14">
        <f>VLOOKUP($B677,[2]Sheet3!$G:$CZ,72,0)</f>
        <v>0</v>
      </c>
      <c r="CJ677" s="14">
        <f>VLOOKUP($B677,[2]Sheet3!$G:$CZ,73,0)</f>
        <v>0</v>
      </c>
      <c r="CK677" s="14">
        <f>VLOOKUP($B677,[2]Sheet3!$G:$CZ,74,0)</f>
        <v>0</v>
      </c>
      <c r="CL677" s="14">
        <f>VLOOKUP($B677,[2]Sheet3!$G:$CZ,75,0)</f>
        <v>0</v>
      </c>
      <c r="CM677" s="14">
        <f>VLOOKUP($B677,[2]Sheet3!$G:$CZ,76,0)</f>
        <v>0</v>
      </c>
      <c r="CN677" s="14">
        <f>VLOOKUP($B677,[2]Sheet3!$G:$CZ,77,0)</f>
        <v>0</v>
      </c>
      <c r="CO677" s="14">
        <f>VLOOKUP($B677,[2]Sheet3!$G:$CZ,78,0)</f>
        <v>0</v>
      </c>
      <c r="CP677" s="14">
        <f>VLOOKUP($B677,[2]Sheet3!$G:$CZ,79,0)</f>
        <v>0</v>
      </c>
      <c r="CQ677" s="14">
        <f>VLOOKUP($B677,[2]Sheet3!$G:$CZ,80,0)</f>
        <v>0</v>
      </c>
      <c r="CR677" s="14">
        <f>VLOOKUP($B677,[2]Sheet3!$G:$CZ,81,0)</f>
        <v>0</v>
      </c>
      <c r="CS677" s="14">
        <f>VLOOKUP($B677,[2]Sheet3!$G:$CZ,82,0)</f>
        <v>0</v>
      </c>
      <c r="CT677" s="14">
        <f>VLOOKUP($B677,[2]Sheet3!$G:$CZ,83,0)</f>
        <v>0</v>
      </c>
      <c r="CU677" s="14">
        <f>VLOOKUP($B677,[2]Sheet3!$G:$CZ,84,0)</f>
        <v>0</v>
      </c>
      <c r="CV677" s="14">
        <f>VLOOKUP($B677,[2]Sheet3!$G:$CZ,85,0)</f>
        <v>0</v>
      </c>
      <c r="CW677" s="14">
        <f>VLOOKUP($B677,[2]Sheet3!$G:$CZ,86,0)</f>
        <v>0</v>
      </c>
      <c r="CX677" s="14">
        <f>VLOOKUP($B677,[2]Sheet3!$G:$CZ,87,0)</f>
        <v>0</v>
      </c>
      <c r="CY677" s="14">
        <f>VLOOKUP($B677,[2]Sheet3!$G:$CZ,88,0)</f>
        <v>0</v>
      </c>
      <c r="CZ677" s="14">
        <f>VLOOKUP($B677,[2]Sheet3!$G:$CZ,89,0)</f>
        <v>0</v>
      </c>
      <c r="DA677" s="14">
        <f>VLOOKUP($B677,[2]Sheet3!$G:$CZ,90,0)</f>
        <v>0</v>
      </c>
      <c r="DB677" s="14">
        <f>VLOOKUP($B677,[2]Sheet3!$G:$CZ,91,0)</f>
        <v>0</v>
      </c>
      <c r="DC677" s="14">
        <f>VLOOKUP($B677,[2]Sheet3!$G:$CZ,92,0)</f>
        <v>0</v>
      </c>
      <c r="DD677" s="14">
        <f>VLOOKUP($B677,[2]Sheet3!$G:$CZ,93,0)</f>
        <v>0</v>
      </c>
      <c r="DE677" s="14">
        <f>VLOOKUP($B677,[2]Sheet3!$G:$CZ,94,0)</f>
        <v>0</v>
      </c>
      <c r="DF677" s="14">
        <f>VLOOKUP($B677,[2]Sheet3!$G:$CZ,95,0)</f>
        <v>0</v>
      </c>
      <c r="DG677" s="14">
        <f>VLOOKUP($B677,[2]Sheet3!$G:$CZ,96,0)</f>
        <v>0</v>
      </c>
      <c r="DH677" s="14">
        <f>VLOOKUP($B677,[2]Sheet3!$G:$CZ,97,0)</f>
        <v>0</v>
      </c>
      <c r="DI677" s="14">
        <f>VLOOKUP($B677,[2]Sheet3!$G:$CZ,98,0)</f>
        <v>0</v>
      </c>
    </row>
    <row r="678" spans="1:113" x14ac:dyDescent="0.3">
      <c r="A678" s="9" t="str">
        <f t="shared" si="32"/>
        <v>WA3213</v>
      </c>
      <c r="B678" s="15" t="s">
        <v>1772</v>
      </c>
      <c r="C678" s="15" t="s">
        <v>1773</v>
      </c>
      <c r="F678" s="7" t="s">
        <v>15</v>
      </c>
      <c r="G678" s="12" t="s">
        <v>4173</v>
      </c>
      <c r="H678" s="12" t="str">
        <f>VLOOKUP($B678,[1]Sheet1!$A:$G,5,0)</f>
        <v>arpit.shukla@redingtongroup.com</v>
      </c>
      <c r="I678" s="12" t="str">
        <f>VLOOKUP($B678,[1]Sheet1!$A:$G,7,0)</f>
        <v>dilip.vishwa@redingtongroup.com</v>
      </c>
      <c r="J678" s="12" t="s">
        <v>82</v>
      </c>
      <c r="K678" s="7"/>
      <c r="L678" s="7"/>
      <c r="M678" s="8"/>
      <c r="N678" s="7" t="str">
        <f t="shared" si="30"/>
        <v>arpit.shukla@redingtongroup.com; dilip.vishwa@redingtongroup.com; nilesh.phirke@redingtongroup.com;christopher.joseph@redingtongroup.com</v>
      </c>
      <c r="O678" s="7" t="str">
        <f t="shared" si="31"/>
        <v>WA3213</v>
      </c>
      <c r="P678" s="8" t="s">
        <v>5215</v>
      </c>
      <c r="Q678" s="14">
        <f>VLOOKUP($B678,[2]Sheet3!$G:$CZ,2,0)</f>
        <v>2400305485</v>
      </c>
      <c r="R678" s="14">
        <f>VLOOKUP($B678,[2]Sheet3!$G:$CZ,3,0)</f>
        <v>2400305483</v>
      </c>
      <c r="S678" s="14">
        <f>VLOOKUP($B678,[2]Sheet3!$G:$CZ,4,0)</f>
        <v>2400300859</v>
      </c>
      <c r="T678" s="14">
        <f>VLOOKUP($B678,[2]Sheet3!$G:$CZ,5,0)</f>
        <v>2400309178</v>
      </c>
      <c r="U678" s="14">
        <f>VLOOKUP($B678,[2]Sheet3!$G:$CZ,6,0)</f>
        <v>2400299614</v>
      </c>
      <c r="V678" s="14">
        <f>VLOOKUP($B678,[2]Sheet3!$G:$CZ,7,0)</f>
        <v>0</v>
      </c>
      <c r="W678" s="14">
        <f>VLOOKUP($B678,[2]Sheet3!$G:$CZ,8,0)</f>
        <v>0</v>
      </c>
      <c r="X678" s="14">
        <f>VLOOKUP($B678,[2]Sheet3!$G:$CZ,9,0)</f>
        <v>0</v>
      </c>
      <c r="Y678" s="14">
        <f>VLOOKUP($B678,[2]Sheet3!$G:$CZ,10,0)</f>
        <v>0</v>
      </c>
      <c r="Z678" s="14">
        <f>VLOOKUP($B678,[2]Sheet3!$G:$CZ,11,0)</f>
        <v>0</v>
      </c>
      <c r="AA678" s="14">
        <f>VLOOKUP($B678,[2]Sheet3!$G:$CZ,12,0)</f>
        <v>0</v>
      </c>
      <c r="AB678" s="14">
        <f>VLOOKUP($B678,[2]Sheet3!$G:$CZ,13,0)</f>
        <v>0</v>
      </c>
      <c r="AC678" s="14">
        <f>VLOOKUP($B678,[2]Sheet3!$G:$CZ,14,0)</f>
        <v>0</v>
      </c>
      <c r="AD678" s="14">
        <f>VLOOKUP($B678,[2]Sheet3!$G:$CZ,15,0)</f>
        <v>0</v>
      </c>
      <c r="AE678" s="14">
        <f>VLOOKUP($B678,[2]Sheet3!$G:$CZ,16,0)</f>
        <v>0</v>
      </c>
      <c r="AF678" s="14">
        <f>VLOOKUP($B678,[2]Sheet3!$G:$CZ,17,0)</f>
        <v>0</v>
      </c>
      <c r="AG678" s="14">
        <f>VLOOKUP($B678,[2]Sheet3!$G:$CZ,18,0)</f>
        <v>0</v>
      </c>
      <c r="AH678" s="14">
        <f>VLOOKUP($B678,[2]Sheet3!$G:$CZ,19,0)</f>
        <v>0</v>
      </c>
      <c r="AI678" s="14">
        <f>VLOOKUP($B678,[2]Sheet3!$G:$CZ,20,0)</f>
        <v>0</v>
      </c>
      <c r="AJ678" s="14">
        <f>VLOOKUP($B678,[2]Sheet3!$G:$CZ,21,0)</f>
        <v>0</v>
      </c>
      <c r="AK678" s="14">
        <f>VLOOKUP($B678,[2]Sheet3!$G:$CZ,22,0)</f>
        <v>0</v>
      </c>
      <c r="AL678" s="14">
        <f>VLOOKUP($B678,[2]Sheet3!$G:$CZ,23,0)</f>
        <v>0</v>
      </c>
      <c r="AM678" s="14">
        <f>VLOOKUP($B678,[2]Sheet3!$G:$CZ,24,0)</f>
        <v>0</v>
      </c>
      <c r="AN678" s="14">
        <f>VLOOKUP($B678,[2]Sheet3!$G:$CZ,25,0)</f>
        <v>0</v>
      </c>
      <c r="AO678" s="14">
        <f>VLOOKUP($B678,[2]Sheet3!$G:$CZ,26,0)</f>
        <v>0</v>
      </c>
      <c r="AP678" s="14">
        <f>VLOOKUP($B678,[2]Sheet3!$G:$CZ,27,0)</f>
        <v>0</v>
      </c>
      <c r="AQ678" s="14">
        <f>VLOOKUP($B678,[2]Sheet3!$G:$CZ,28,0)</f>
        <v>0</v>
      </c>
      <c r="AR678" s="14">
        <f>VLOOKUP($B678,[2]Sheet3!$G:$CZ,29,0)</f>
        <v>0</v>
      </c>
      <c r="AS678" s="14">
        <f>VLOOKUP($B678,[2]Sheet3!$G:$CZ,30,0)</f>
        <v>0</v>
      </c>
      <c r="AT678" s="14">
        <f>VLOOKUP($B678,[2]Sheet3!$G:$CZ,31,0)</f>
        <v>0</v>
      </c>
      <c r="AU678" s="14">
        <f>VLOOKUP($B678,[2]Sheet3!$G:$CZ,32,0)</f>
        <v>0</v>
      </c>
      <c r="AV678" s="14">
        <f>VLOOKUP($B678,[2]Sheet3!$G:$CZ,33,0)</f>
        <v>0</v>
      </c>
      <c r="AW678" s="14">
        <f>VLOOKUP($B678,[2]Sheet3!$G:$CZ,34,0)</f>
        <v>0</v>
      </c>
      <c r="AX678" s="14">
        <f>VLOOKUP($B678,[2]Sheet3!$G:$CZ,35,0)</f>
        <v>0</v>
      </c>
      <c r="AY678" s="14">
        <f>VLOOKUP($B678,[2]Sheet3!$G:$CZ,36,0)</f>
        <v>0</v>
      </c>
      <c r="AZ678" s="14">
        <f>VLOOKUP($B678,[2]Sheet3!$G:$CZ,37,0)</f>
        <v>0</v>
      </c>
      <c r="BA678" s="14">
        <f>VLOOKUP($B678,[2]Sheet3!$G:$CZ,38,0)</f>
        <v>0</v>
      </c>
      <c r="BB678" s="14">
        <f>VLOOKUP($B678,[2]Sheet3!$G:$CZ,39,0)</f>
        <v>0</v>
      </c>
      <c r="BC678" s="14">
        <f>VLOOKUP($B678,[2]Sheet3!$G:$CZ,40,0)</f>
        <v>0</v>
      </c>
      <c r="BD678" s="14">
        <f>VLOOKUP($B678,[2]Sheet3!$G:$CZ,41,0)</f>
        <v>0</v>
      </c>
      <c r="BE678" s="14">
        <f>VLOOKUP($B678,[2]Sheet3!$G:$CZ,42,0)</f>
        <v>0</v>
      </c>
      <c r="BF678" s="14">
        <f>VLOOKUP($B678,[2]Sheet3!$G:$CZ,43,0)</f>
        <v>0</v>
      </c>
      <c r="BG678" s="14">
        <f>VLOOKUP($B678,[2]Sheet3!$G:$CZ,44,0)</f>
        <v>0</v>
      </c>
      <c r="BH678" s="14">
        <f>VLOOKUP($B678,[2]Sheet3!$G:$CZ,45,0)</f>
        <v>0</v>
      </c>
      <c r="BI678" s="14">
        <f>VLOOKUP($B678,[2]Sheet3!$G:$CZ,46,0)</f>
        <v>0</v>
      </c>
      <c r="BJ678" s="14">
        <f>VLOOKUP($B678,[2]Sheet3!$G:$CZ,47,0)</f>
        <v>0</v>
      </c>
      <c r="BK678" s="14">
        <f>VLOOKUP($B678,[2]Sheet3!$G:$CZ,48,0)</f>
        <v>0</v>
      </c>
      <c r="BL678" s="14">
        <f>VLOOKUP($B678,[2]Sheet3!$G:$CZ,49,0)</f>
        <v>0</v>
      </c>
      <c r="BM678" s="14">
        <f>VLOOKUP($B678,[2]Sheet3!$G:$CZ,50,0)</f>
        <v>0</v>
      </c>
      <c r="BN678" s="14">
        <f>VLOOKUP($B678,[2]Sheet3!$G:$CZ,51,0)</f>
        <v>0</v>
      </c>
      <c r="BO678" s="14">
        <f>VLOOKUP($B678,[2]Sheet3!$G:$CZ,52,0)</f>
        <v>0</v>
      </c>
      <c r="BP678" s="14">
        <f>VLOOKUP($B678,[2]Sheet3!$G:$CZ,53,0)</f>
        <v>0</v>
      </c>
      <c r="BQ678" s="14">
        <f>VLOOKUP($B678,[2]Sheet3!$G:$CZ,54,0)</f>
        <v>0</v>
      </c>
      <c r="BR678" s="14">
        <f>VLOOKUP($B678,[2]Sheet3!$G:$CZ,55,0)</f>
        <v>0</v>
      </c>
      <c r="BS678" s="14">
        <f>VLOOKUP($B678,[2]Sheet3!$G:$CZ,56,0)</f>
        <v>0</v>
      </c>
      <c r="BT678" s="14">
        <f>VLOOKUP($B678,[2]Sheet3!$G:$CZ,57,0)</f>
        <v>0</v>
      </c>
      <c r="BU678" s="14">
        <f>VLOOKUP($B678,[2]Sheet3!$G:$CZ,58,0)</f>
        <v>0</v>
      </c>
      <c r="BV678" s="14">
        <f>VLOOKUP($B678,[2]Sheet3!$G:$CZ,59,0)</f>
        <v>0</v>
      </c>
      <c r="BW678" s="14">
        <f>VLOOKUP($B678,[2]Sheet3!$G:$CZ,60,0)</f>
        <v>0</v>
      </c>
      <c r="BX678" s="14">
        <f>VLOOKUP($B678,[2]Sheet3!$G:$CZ,61,0)</f>
        <v>0</v>
      </c>
      <c r="BY678" s="14">
        <f>VLOOKUP($B678,[2]Sheet3!$G:$CZ,62,0)</f>
        <v>0</v>
      </c>
      <c r="BZ678" s="14">
        <f>VLOOKUP($B678,[2]Sheet3!$G:$CZ,63,0)</f>
        <v>0</v>
      </c>
      <c r="CA678" s="14">
        <f>VLOOKUP($B678,[2]Sheet3!$G:$CZ,64,0)</f>
        <v>0</v>
      </c>
      <c r="CB678" s="14">
        <f>VLOOKUP($B678,[2]Sheet3!$G:$CZ,65,0)</f>
        <v>0</v>
      </c>
      <c r="CC678" s="14">
        <f>VLOOKUP($B678,[2]Sheet3!$G:$CZ,66,0)</f>
        <v>0</v>
      </c>
      <c r="CD678" s="14">
        <f>VLOOKUP($B678,[2]Sheet3!$G:$CZ,67,0)</f>
        <v>0</v>
      </c>
      <c r="CE678" s="14">
        <f>VLOOKUP($B678,[2]Sheet3!$G:$CZ,68,0)</f>
        <v>0</v>
      </c>
      <c r="CF678" s="14">
        <f>VLOOKUP($B678,[2]Sheet3!$G:$CZ,69,0)</f>
        <v>0</v>
      </c>
      <c r="CG678" s="14">
        <f>VLOOKUP($B678,[2]Sheet3!$G:$CZ,70,0)</f>
        <v>0</v>
      </c>
      <c r="CH678" s="14">
        <f>VLOOKUP($B678,[2]Sheet3!$G:$CZ,71,0)</f>
        <v>0</v>
      </c>
      <c r="CI678" s="14">
        <f>VLOOKUP($B678,[2]Sheet3!$G:$CZ,72,0)</f>
        <v>0</v>
      </c>
      <c r="CJ678" s="14">
        <f>VLOOKUP($B678,[2]Sheet3!$G:$CZ,73,0)</f>
        <v>0</v>
      </c>
      <c r="CK678" s="14">
        <f>VLOOKUP($B678,[2]Sheet3!$G:$CZ,74,0)</f>
        <v>0</v>
      </c>
      <c r="CL678" s="14">
        <f>VLOOKUP($B678,[2]Sheet3!$G:$CZ,75,0)</f>
        <v>0</v>
      </c>
      <c r="CM678" s="14">
        <f>VLOOKUP($B678,[2]Sheet3!$G:$CZ,76,0)</f>
        <v>0</v>
      </c>
      <c r="CN678" s="14">
        <f>VLOOKUP($B678,[2]Sheet3!$G:$CZ,77,0)</f>
        <v>0</v>
      </c>
      <c r="CO678" s="14">
        <f>VLOOKUP($B678,[2]Sheet3!$G:$CZ,78,0)</f>
        <v>0</v>
      </c>
      <c r="CP678" s="14">
        <f>VLOOKUP($B678,[2]Sheet3!$G:$CZ,79,0)</f>
        <v>0</v>
      </c>
      <c r="CQ678" s="14">
        <f>VLOOKUP($B678,[2]Sheet3!$G:$CZ,80,0)</f>
        <v>0</v>
      </c>
      <c r="CR678" s="14">
        <f>VLOOKUP($B678,[2]Sheet3!$G:$CZ,81,0)</f>
        <v>0</v>
      </c>
      <c r="CS678" s="14">
        <f>VLOOKUP($B678,[2]Sheet3!$G:$CZ,82,0)</f>
        <v>0</v>
      </c>
      <c r="CT678" s="14">
        <f>VLOOKUP($B678,[2]Sheet3!$G:$CZ,83,0)</f>
        <v>0</v>
      </c>
      <c r="CU678" s="14">
        <f>VLOOKUP($B678,[2]Sheet3!$G:$CZ,84,0)</f>
        <v>0</v>
      </c>
      <c r="CV678" s="14">
        <f>VLOOKUP($B678,[2]Sheet3!$G:$CZ,85,0)</f>
        <v>0</v>
      </c>
      <c r="CW678" s="14">
        <f>VLOOKUP($B678,[2]Sheet3!$G:$CZ,86,0)</f>
        <v>0</v>
      </c>
      <c r="CX678" s="14">
        <f>VLOOKUP($B678,[2]Sheet3!$G:$CZ,87,0)</f>
        <v>0</v>
      </c>
      <c r="CY678" s="14">
        <f>VLOOKUP($B678,[2]Sheet3!$G:$CZ,88,0)</f>
        <v>0</v>
      </c>
      <c r="CZ678" s="14">
        <f>VLOOKUP($B678,[2]Sheet3!$G:$CZ,89,0)</f>
        <v>0</v>
      </c>
      <c r="DA678" s="14">
        <f>VLOOKUP($B678,[2]Sheet3!$G:$CZ,90,0)</f>
        <v>0</v>
      </c>
      <c r="DB678" s="14">
        <f>VLOOKUP($B678,[2]Sheet3!$G:$CZ,91,0)</f>
        <v>0</v>
      </c>
      <c r="DC678" s="14">
        <f>VLOOKUP($B678,[2]Sheet3!$G:$CZ,92,0)</f>
        <v>0</v>
      </c>
      <c r="DD678" s="14">
        <f>VLOOKUP($B678,[2]Sheet3!$G:$CZ,93,0)</f>
        <v>0</v>
      </c>
      <c r="DE678" s="14">
        <f>VLOOKUP($B678,[2]Sheet3!$G:$CZ,94,0)</f>
        <v>0</v>
      </c>
      <c r="DF678" s="14">
        <f>VLOOKUP($B678,[2]Sheet3!$G:$CZ,95,0)</f>
        <v>0</v>
      </c>
      <c r="DG678" s="14">
        <f>VLOOKUP($B678,[2]Sheet3!$G:$CZ,96,0)</f>
        <v>0</v>
      </c>
      <c r="DH678" s="14">
        <f>VLOOKUP($B678,[2]Sheet3!$G:$CZ,97,0)</f>
        <v>0</v>
      </c>
      <c r="DI678" s="14">
        <f>VLOOKUP($B678,[2]Sheet3!$G:$CZ,98,0)</f>
        <v>0</v>
      </c>
    </row>
    <row r="679" spans="1:113" x14ac:dyDescent="0.3">
      <c r="A679" s="9" t="str">
        <f t="shared" si="32"/>
        <v>SA3171</v>
      </c>
      <c r="B679" s="15" t="s">
        <v>1774</v>
      </c>
      <c r="C679" s="15" t="s">
        <v>1775</v>
      </c>
      <c r="F679" s="7" t="s">
        <v>15</v>
      </c>
      <c r="G679" s="12" t="s">
        <v>4174</v>
      </c>
      <c r="H679" s="12" t="str">
        <f>VLOOKUP($B679,[1]Sheet1!$A:$G,5,0)</f>
        <v>mahmmad.ajar@redingtongroup.com</v>
      </c>
      <c r="I679" s="12" t="str">
        <f>VLOOKUP($B679,[1]Sheet1!$A:$G,7,0)</f>
        <v>vikram.kumar@redingtongroup.com</v>
      </c>
      <c r="J679" s="12" t="s">
        <v>82</v>
      </c>
      <c r="K679" s="7"/>
      <c r="L679" s="7"/>
      <c r="M679" s="8"/>
      <c r="N679" s="7" t="str">
        <f t="shared" si="30"/>
        <v>mahmmad.ajar@redingtongroup.com; vikram.kumar@redingtongroup.com; nilesh.phirke@redingtongroup.com;christopher.joseph@redingtongroup.com</v>
      </c>
      <c r="O679" s="7" t="str">
        <f t="shared" si="31"/>
        <v>SA3171</v>
      </c>
      <c r="P679" s="8" t="s">
        <v>5215</v>
      </c>
      <c r="Q679" s="14">
        <f>VLOOKUP($B679,[2]Sheet3!$G:$CZ,2,0)</f>
        <v>2400306364</v>
      </c>
      <c r="R679" s="14">
        <f>VLOOKUP($B679,[2]Sheet3!$G:$CZ,3,0)</f>
        <v>2400300624</v>
      </c>
      <c r="S679" s="14">
        <f>VLOOKUP($B679,[2]Sheet3!$G:$CZ,4,0)</f>
        <v>2400306360</v>
      </c>
      <c r="T679" s="14">
        <f>VLOOKUP($B679,[2]Sheet3!$G:$CZ,5,0)</f>
        <v>2400303021</v>
      </c>
      <c r="U679" s="14">
        <f>VLOOKUP($B679,[2]Sheet3!$G:$CZ,6,0)</f>
        <v>0</v>
      </c>
      <c r="V679" s="14">
        <f>VLOOKUP($B679,[2]Sheet3!$G:$CZ,7,0)</f>
        <v>0</v>
      </c>
      <c r="W679" s="14">
        <f>VLOOKUP($B679,[2]Sheet3!$G:$CZ,8,0)</f>
        <v>0</v>
      </c>
      <c r="X679" s="14">
        <f>VLOOKUP($B679,[2]Sheet3!$G:$CZ,9,0)</f>
        <v>0</v>
      </c>
      <c r="Y679" s="14">
        <f>VLOOKUP($B679,[2]Sheet3!$G:$CZ,10,0)</f>
        <v>0</v>
      </c>
      <c r="Z679" s="14">
        <f>VLOOKUP($B679,[2]Sheet3!$G:$CZ,11,0)</f>
        <v>0</v>
      </c>
      <c r="AA679" s="14">
        <f>VLOOKUP($B679,[2]Sheet3!$G:$CZ,12,0)</f>
        <v>0</v>
      </c>
      <c r="AB679" s="14">
        <f>VLOOKUP($B679,[2]Sheet3!$G:$CZ,13,0)</f>
        <v>0</v>
      </c>
      <c r="AC679" s="14">
        <f>VLOOKUP($B679,[2]Sheet3!$G:$CZ,14,0)</f>
        <v>0</v>
      </c>
      <c r="AD679" s="14">
        <f>VLOOKUP($B679,[2]Sheet3!$G:$CZ,15,0)</f>
        <v>0</v>
      </c>
      <c r="AE679" s="14">
        <f>VLOOKUP($B679,[2]Sheet3!$G:$CZ,16,0)</f>
        <v>0</v>
      </c>
      <c r="AF679" s="14">
        <f>VLOOKUP($B679,[2]Sheet3!$G:$CZ,17,0)</f>
        <v>0</v>
      </c>
      <c r="AG679" s="14">
        <f>VLOOKUP($B679,[2]Sheet3!$G:$CZ,18,0)</f>
        <v>0</v>
      </c>
      <c r="AH679" s="14">
        <f>VLOOKUP($B679,[2]Sheet3!$G:$CZ,19,0)</f>
        <v>0</v>
      </c>
      <c r="AI679" s="14">
        <f>VLOOKUP($B679,[2]Sheet3!$G:$CZ,20,0)</f>
        <v>0</v>
      </c>
      <c r="AJ679" s="14">
        <f>VLOOKUP($B679,[2]Sheet3!$G:$CZ,21,0)</f>
        <v>0</v>
      </c>
      <c r="AK679" s="14">
        <f>VLOOKUP($B679,[2]Sheet3!$G:$CZ,22,0)</f>
        <v>0</v>
      </c>
      <c r="AL679" s="14">
        <f>VLOOKUP($B679,[2]Sheet3!$G:$CZ,23,0)</f>
        <v>0</v>
      </c>
      <c r="AM679" s="14">
        <f>VLOOKUP($B679,[2]Sheet3!$G:$CZ,24,0)</f>
        <v>0</v>
      </c>
      <c r="AN679" s="14">
        <f>VLOOKUP($B679,[2]Sheet3!$G:$CZ,25,0)</f>
        <v>0</v>
      </c>
      <c r="AO679" s="14">
        <f>VLOOKUP($B679,[2]Sheet3!$G:$CZ,26,0)</f>
        <v>0</v>
      </c>
      <c r="AP679" s="14">
        <f>VLOOKUP($B679,[2]Sheet3!$G:$CZ,27,0)</f>
        <v>0</v>
      </c>
      <c r="AQ679" s="14">
        <f>VLOOKUP($B679,[2]Sheet3!$G:$CZ,28,0)</f>
        <v>0</v>
      </c>
      <c r="AR679" s="14">
        <f>VLOOKUP($B679,[2]Sheet3!$G:$CZ,29,0)</f>
        <v>0</v>
      </c>
      <c r="AS679" s="14">
        <f>VLOOKUP($B679,[2]Sheet3!$G:$CZ,30,0)</f>
        <v>0</v>
      </c>
      <c r="AT679" s="14">
        <f>VLOOKUP($B679,[2]Sheet3!$G:$CZ,31,0)</f>
        <v>0</v>
      </c>
      <c r="AU679" s="14">
        <f>VLOOKUP($B679,[2]Sheet3!$G:$CZ,32,0)</f>
        <v>0</v>
      </c>
      <c r="AV679" s="14">
        <f>VLOOKUP($B679,[2]Sheet3!$G:$CZ,33,0)</f>
        <v>0</v>
      </c>
      <c r="AW679" s="14">
        <f>VLOOKUP($B679,[2]Sheet3!$G:$CZ,34,0)</f>
        <v>0</v>
      </c>
      <c r="AX679" s="14">
        <f>VLOOKUP($B679,[2]Sheet3!$G:$CZ,35,0)</f>
        <v>0</v>
      </c>
      <c r="AY679" s="14">
        <f>VLOOKUP($B679,[2]Sheet3!$G:$CZ,36,0)</f>
        <v>0</v>
      </c>
      <c r="AZ679" s="14">
        <f>VLOOKUP($B679,[2]Sheet3!$G:$CZ,37,0)</f>
        <v>0</v>
      </c>
      <c r="BA679" s="14">
        <f>VLOOKUP($B679,[2]Sheet3!$G:$CZ,38,0)</f>
        <v>0</v>
      </c>
      <c r="BB679" s="14">
        <f>VLOOKUP($B679,[2]Sheet3!$G:$CZ,39,0)</f>
        <v>0</v>
      </c>
      <c r="BC679" s="14">
        <f>VLOOKUP($B679,[2]Sheet3!$G:$CZ,40,0)</f>
        <v>0</v>
      </c>
      <c r="BD679" s="14">
        <f>VLOOKUP($B679,[2]Sheet3!$G:$CZ,41,0)</f>
        <v>0</v>
      </c>
      <c r="BE679" s="14">
        <f>VLOOKUP($B679,[2]Sheet3!$G:$CZ,42,0)</f>
        <v>0</v>
      </c>
      <c r="BF679" s="14">
        <f>VLOOKUP($B679,[2]Sheet3!$G:$CZ,43,0)</f>
        <v>0</v>
      </c>
      <c r="BG679" s="14">
        <f>VLOOKUP($B679,[2]Sheet3!$G:$CZ,44,0)</f>
        <v>0</v>
      </c>
      <c r="BH679" s="14">
        <f>VLOOKUP($B679,[2]Sheet3!$G:$CZ,45,0)</f>
        <v>0</v>
      </c>
      <c r="BI679" s="14">
        <f>VLOOKUP($B679,[2]Sheet3!$G:$CZ,46,0)</f>
        <v>0</v>
      </c>
      <c r="BJ679" s="14">
        <f>VLOOKUP($B679,[2]Sheet3!$G:$CZ,47,0)</f>
        <v>0</v>
      </c>
      <c r="BK679" s="14">
        <f>VLOOKUP($B679,[2]Sheet3!$G:$CZ,48,0)</f>
        <v>0</v>
      </c>
      <c r="BL679" s="14">
        <f>VLOOKUP($B679,[2]Sheet3!$G:$CZ,49,0)</f>
        <v>0</v>
      </c>
      <c r="BM679" s="14">
        <f>VLOOKUP($B679,[2]Sheet3!$G:$CZ,50,0)</f>
        <v>0</v>
      </c>
      <c r="BN679" s="14">
        <f>VLOOKUP($B679,[2]Sheet3!$G:$CZ,51,0)</f>
        <v>0</v>
      </c>
      <c r="BO679" s="14">
        <f>VLOOKUP($B679,[2]Sheet3!$G:$CZ,52,0)</f>
        <v>0</v>
      </c>
      <c r="BP679" s="14">
        <f>VLOOKUP($B679,[2]Sheet3!$G:$CZ,53,0)</f>
        <v>0</v>
      </c>
      <c r="BQ679" s="14">
        <f>VLOOKUP($B679,[2]Sheet3!$G:$CZ,54,0)</f>
        <v>0</v>
      </c>
      <c r="BR679" s="14">
        <f>VLOOKUP($B679,[2]Sheet3!$G:$CZ,55,0)</f>
        <v>0</v>
      </c>
      <c r="BS679" s="14">
        <f>VLOOKUP($B679,[2]Sheet3!$G:$CZ,56,0)</f>
        <v>0</v>
      </c>
      <c r="BT679" s="14">
        <f>VLOOKUP($B679,[2]Sheet3!$G:$CZ,57,0)</f>
        <v>0</v>
      </c>
      <c r="BU679" s="14">
        <f>VLOOKUP($B679,[2]Sheet3!$G:$CZ,58,0)</f>
        <v>0</v>
      </c>
      <c r="BV679" s="14">
        <f>VLOOKUP($B679,[2]Sheet3!$G:$CZ,59,0)</f>
        <v>0</v>
      </c>
      <c r="BW679" s="14">
        <f>VLOOKUP($B679,[2]Sheet3!$G:$CZ,60,0)</f>
        <v>0</v>
      </c>
      <c r="BX679" s="14">
        <f>VLOOKUP($B679,[2]Sheet3!$G:$CZ,61,0)</f>
        <v>0</v>
      </c>
      <c r="BY679" s="14">
        <f>VLOOKUP($B679,[2]Sheet3!$G:$CZ,62,0)</f>
        <v>0</v>
      </c>
      <c r="BZ679" s="14">
        <f>VLOOKUP($B679,[2]Sheet3!$G:$CZ,63,0)</f>
        <v>0</v>
      </c>
      <c r="CA679" s="14">
        <f>VLOOKUP($B679,[2]Sheet3!$G:$CZ,64,0)</f>
        <v>0</v>
      </c>
      <c r="CB679" s="14">
        <f>VLOOKUP($B679,[2]Sheet3!$G:$CZ,65,0)</f>
        <v>0</v>
      </c>
      <c r="CC679" s="14">
        <f>VLOOKUP($B679,[2]Sheet3!$G:$CZ,66,0)</f>
        <v>0</v>
      </c>
      <c r="CD679" s="14">
        <f>VLOOKUP($B679,[2]Sheet3!$G:$CZ,67,0)</f>
        <v>0</v>
      </c>
      <c r="CE679" s="14">
        <f>VLOOKUP($B679,[2]Sheet3!$G:$CZ,68,0)</f>
        <v>0</v>
      </c>
      <c r="CF679" s="14">
        <f>VLOOKUP($B679,[2]Sheet3!$G:$CZ,69,0)</f>
        <v>0</v>
      </c>
      <c r="CG679" s="14">
        <f>VLOOKUP($B679,[2]Sheet3!$G:$CZ,70,0)</f>
        <v>0</v>
      </c>
      <c r="CH679" s="14">
        <f>VLOOKUP($B679,[2]Sheet3!$G:$CZ,71,0)</f>
        <v>0</v>
      </c>
      <c r="CI679" s="14">
        <f>VLOOKUP($B679,[2]Sheet3!$G:$CZ,72,0)</f>
        <v>0</v>
      </c>
      <c r="CJ679" s="14">
        <f>VLOOKUP($B679,[2]Sheet3!$G:$CZ,73,0)</f>
        <v>0</v>
      </c>
      <c r="CK679" s="14">
        <f>VLOOKUP($B679,[2]Sheet3!$G:$CZ,74,0)</f>
        <v>0</v>
      </c>
      <c r="CL679" s="14">
        <f>VLOOKUP($B679,[2]Sheet3!$G:$CZ,75,0)</f>
        <v>0</v>
      </c>
      <c r="CM679" s="14">
        <f>VLOOKUP($B679,[2]Sheet3!$G:$CZ,76,0)</f>
        <v>0</v>
      </c>
      <c r="CN679" s="14">
        <f>VLOOKUP($B679,[2]Sheet3!$G:$CZ,77,0)</f>
        <v>0</v>
      </c>
      <c r="CO679" s="14">
        <f>VLOOKUP($B679,[2]Sheet3!$G:$CZ,78,0)</f>
        <v>0</v>
      </c>
      <c r="CP679" s="14">
        <f>VLOOKUP($B679,[2]Sheet3!$G:$CZ,79,0)</f>
        <v>0</v>
      </c>
      <c r="CQ679" s="14">
        <f>VLOOKUP($B679,[2]Sheet3!$G:$CZ,80,0)</f>
        <v>0</v>
      </c>
      <c r="CR679" s="14">
        <f>VLOOKUP($B679,[2]Sheet3!$G:$CZ,81,0)</f>
        <v>0</v>
      </c>
      <c r="CS679" s="14">
        <f>VLOOKUP($B679,[2]Sheet3!$G:$CZ,82,0)</f>
        <v>0</v>
      </c>
      <c r="CT679" s="14">
        <f>VLOOKUP($B679,[2]Sheet3!$G:$CZ,83,0)</f>
        <v>0</v>
      </c>
      <c r="CU679" s="14">
        <f>VLOOKUP($B679,[2]Sheet3!$G:$CZ,84,0)</f>
        <v>0</v>
      </c>
      <c r="CV679" s="14">
        <f>VLOOKUP($B679,[2]Sheet3!$G:$CZ,85,0)</f>
        <v>0</v>
      </c>
      <c r="CW679" s="14">
        <f>VLOOKUP($B679,[2]Sheet3!$G:$CZ,86,0)</f>
        <v>0</v>
      </c>
      <c r="CX679" s="14">
        <f>VLOOKUP($B679,[2]Sheet3!$G:$CZ,87,0)</f>
        <v>0</v>
      </c>
      <c r="CY679" s="14">
        <f>VLOOKUP($B679,[2]Sheet3!$G:$CZ,88,0)</f>
        <v>0</v>
      </c>
      <c r="CZ679" s="14">
        <f>VLOOKUP($B679,[2]Sheet3!$G:$CZ,89,0)</f>
        <v>0</v>
      </c>
      <c r="DA679" s="14">
        <f>VLOOKUP($B679,[2]Sheet3!$G:$CZ,90,0)</f>
        <v>0</v>
      </c>
      <c r="DB679" s="14">
        <f>VLOOKUP($B679,[2]Sheet3!$G:$CZ,91,0)</f>
        <v>0</v>
      </c>
      <c r="DC679" s="14">
        <f>VLOOKUP($B679,[2]Sheet3!$G:$CZ,92,0)</f>
        <v>0</v>
      </c>
      <c r="DD679" s="14">
        <f>VLOOKUP($B679,[2]Sheet3!$G:$CZ,93,0)</f>
        <v>0</v>
      </c>
      <c r="DE679" s="14">
        <f>VLOOKUP($B679,[2]Sheet3!$G:$CZ,94,0)</f>
        <v>0</v>
      </c>
      <c r="DF679" s="14">
        <f>VLOOKUP($B679,[2]Sheet3!$G:$CZ,95,0)</f>
        <v>0</v>
      </c>
      <c r="DG679" s="14">
        <f>VLOOKUP($B679,[2]Sheet3!$G:$CZ,96,0)</f>
        <v>0</v>
      </c>
      <c r="DH679" s="14">
        <f>VLOOKUP($B679,[2]Sheet3!$G:$CZ,97,0)</f>
        <v>0</v>
      </c>
      <c r="DI679" s="14">
        <f>VLOOKUP($B679,[2]Sheet3!$G:$CZ,98,0)</f>
        <v>0</v>
      </c>
    </row>
    <row r="680" spans="1:113" x14ac:dyDescent="0.3">
      <c r="A680" s="9" t="str">
        <f t="shared" si="32"/>
        <v>W14412</v>
      </c>
      <c r="B680" s="15" t="s">
        <v>1776</v>
      </c>
      <c r="C680" s="15" t="s">
        <v>1777</v>
      </c>
      <c r="F680" s="7" t="s">
        <v>15</v>
      </c>
      <c r="G680" s="12" t="s">
        <v>4175</v>
      </c>
      <c r="H680" s="12" t="str">
        <f>VLOOKUP($B680,[1]Sheet1!$A:$G,5,0)</f>
        <v>imtiyaz.shaikh@redingtongroup.com</v>
      </c>
      <c r="I680" s="12" t="str">
        <f>VLOOKUP($B680,[1]Sheet1!$A:$G,7,0)</f>
        <v>rohan.vora@redingtongroup.com</v>
      </c>
      <c r="J680" s="12" t="s">
        <v>82</v>
      </c>
      <c r="K680" s="7"/>
      <c r="L680" s="7"/>
      <c r="M680" s="8"/>
      <c r="N680" s="7" t="str">
        <f t="shared" si="30"/>
        <v>imtiyaz.shaikh@redingtongroup.com; rohan.vora@redingtongroup.com; nilesh.phirke@redingtongroup.com;christopher.joseph@redingtongroup.com</v>
      </c>
      <c r="O680" s="7" t="str">
        <f t="shared" si="31"/>
        <v>W14412</v>
      </c>
      <c r="P680" s="8" t="s">
        <v>5215</v>
      </c>
      <c r="Q680" s="14">
        <f>VLOOKUP($B680,[2]Sheet3!$G:$CZ,2,0)</f>
        <v>2400302772</v>
      </c>
      <c r="R680" s="14">
        <f>VLOOKUP($B680,[2]Sheet3!$G:$CZ,3,0)</f>
        <v>2400307026</v>
      </c>
      <c r="S680" s="14">
        <f>VLOOKUP($B680,[2]Sheet3!$G:$CZ,4,0)</f>
        <v>2400301278</v>
      </c>
      <c r="T680" s="14">
        <f>VLOOKUP($B680,[2]Sheet3!$G:$CZ,5,0)</f>
        <v>2400306771</v>
      </c>
      <c r="U680" s="14">
        <f>VLOOKUP($B680,[2]Sheet3!$G:$CZ,6,0)</f>
        <v>0</v>
      </c>
      <c r="V680" s="14">
        <f>VLOOKUP($B680,[2]Sheet3!$G:$CZ,7,0)</f>
        <v>0</v>
      </c>
      <c r="W680" s="14">
        <f>VLOOKUP($B680,[2]Sheet3!$G:$CZ,8,0)</f>
        <v>0</v>
      </c>
      <c r="X680" s="14">
        <f>VLOOKUP($B680,[2]Sheet3!$G:$CZ,9,0)</f>
        <v>0</v>
      </c>
      <c r="Y680" s="14">
        <f>VLOOKUP($B680,[2]Sheet3!$G:$CZ,10,0)</f>
        <v>0</v>
      </c>
      <c r="Z680" s="14">
        <f>VLOOKUP($B680,[2]Sheet3!$G:$CZ,11,0)</f>
        <v>0</v>
      </c>
      <c r="AA680" s="14">
        <f>VLOOKUP($B680,[2]Sheet3!$G:$CZ,12,0)</f>
        <v>0</v>
      </c>
      <c r="AB680" s="14">
        <f>VLOOKUP($B680,[2]Sheet3!$G:$CZ,13,0)</f>
        <v>0</v>
      </c>
      <c r="AC680" s="14">
        <f>VLOOKUP($B680,[2]Sheet3!$G:$CZ,14,0)</f>
        <v>0</v>
      </c>
      <c r="AD680" s="14">
        <f>VLOOKUP($B680,[2]Sheet3!$G:$CZ,15,0)</f>
        <v>0</v>
      </c>
      <c r="AE680" s="14">
        <f>VLOOKUP($B680,[2]Sheet3!$G:$CZ,16,0)</f>
        <v>0</v>
      </c>
      <c r="AF680" s="14">
        <f>VLOOKUP($B680,[2]Sheet3!$G:$CZ,17,0)</f>
        <v>0</v>
      </c>
      <c r="AG680" s="14">
        <f>VLOOKUP($B680,[2]Sheet3!$G:$CZ,18,0)</f>
        <v>0</v>
      </c>
      <c r="AH680" s="14">
        <f>VLOOKUP($B680,[2]Sheet3!$G:$CZ,19,0)</f>
        <v>0</v>
      </c>
      <c r="AI680" s="14">
        <f>VLOOKUP($B680,[2]Sheet3!$G:$CZ,20,0)</f>
        <v>0</v>
      </c>
      <c r="AJ680" s="14">
        <f>VLOOKUP($B680,[2]Sheet3!$G:$CZ,21,0)</f>
        <v>0</v>
      </c>
      <c r="AK680" s="14">
        <f>VLOOKUP($B680,[2]Sheet3!$G:$CZ,22,0)</f>
        <v>0</v>
      </c>
      <c r="AL680" s="14">
        <f>VLOOKUP($B680,[2]Sheet3!$G:$CZ,23,0)</f>
        <v>0</v>
      </c>
      <c r="AM680" s="14">
        <f>VLOOKUP($B680,[2]Sheet3!$G:$CZ,24,0)</f>
        <v>0</v>
      </c>
      <c r="AN680" s="14">
        <f>VLOOKUP($B680,[2]Sheet3!$G:$CZ,25,0)</f>
        <v>0</v>
      </c>
      <c r="AO680" s="14">
        <f>VLOOKUP($B680,[2]Sheet3!$G:$CZ,26,0)</f>
        <v>0</v>
      </c>
      <c r="AP680" s="14">
        <f>VLOOKUP($B680,[2]Sheet3!$G:$CZ,27,0)</f>
        <v>0</v>
      </c>
      <c r="AQ680" s="14">
        <f>VLOOKUP($B680,[2]Sheet3!$G:$CZ,28,0)</f>
        <v>0</v>
      </c>
      <c r="AR680" s="14">
        <f>VLOOKUP($B680,[2]Sheet3!$G:$CZ,29,0)</f>
        <v>0</v>
      </c>
      <c r="AS680" s="14">
        <f>VLOOKUP($B680,[2]Sheet3!$G:$CZ,30,0)</f>
        <v>0</v>
      </c>
      <c r="AT680" s="14">
        <f>VLOOKUP($B680,[2]Sheet3!$G:$CZ,31,0)</f>
        <v>0</v>
      </c>
      <c r="AU680" s="14">
        <f>VLOOKUP($B680,[2]Sheet3!$G:$CZ,32,0)</f>
        <v>0</v>
      </c>
      <c r="AV680" s="14">
        <f>VLOOKUP($B680,[2]Sheet3!$G:$CZ,33,0)</f>
        <v>0</v>
      </c>
      <c r="AW680" s="14">
        <f>VLOOKUP($B680,[2]Sheet3!$G:$CZ,34,0)</f>
        <v>0</v>
      </c>
      <c r="AX680" s="14">
        <f>VLOOKUP($B680,[2]Sheet3!$G:$CZ,35,0)</f>
        <v>0</v>
      </c>
      <c r="AY680" s="14">
        <f>VLOOKUP($B680,[2]Sheet3!$G:$CZ,36,0)</f>
        <v>0</v>
      </c>
      <c r="AZ680" s="14">
        <f>VLOOKUP($B680,[2]Sheet3!$G:$CZ,37,0)</f>
        <v>0</v>
      </c>
      <c r="BA680" s="14">
        <f>VLOOKUP($B680,[2]Sheet3!$G:$CZ,38,0)</f>
        <v>0</v>
      </c>
      <c r="BB680" s="14">
        <f>VLOOKUP($B680,[2]Sheet3!$G:$CZ,39,0)</f>
        <v>0</v>
      </c>
      <c r="BC680" s="14">
        <f>VLOOKUP($B680,[2]Sheet3!$G:$CZ,40,0)</f>
        <v>0</v>
      </c>
      <c r="BD680" s="14">
        <f>VLOOKUP($B680,[2]Sheet3!$G:$CZ,41,0)</f>
        <v>0</v>
      </c>
      <c r="BE680" s="14">
        <f>VLOOKUP($B680,[2]Sheet3!$G:$CZ,42,0)</f>
        <v>0</v>
      </c>
      <c r="BF680" s="14">
        <f>VLOOKUP($B680,[2]Sheet3!$G:$CZ,43,0)</f>
        <v>0</v>
      </c>
      <c r="BG680" s="14">
        <f>VLOOKUP($B680,[2]Sheet3!$G:$CZ,44,0)</f>
        <v>0</v>
      </c>
      <c r="BH680" s="14">
        <f>VLOOKUP($B680,[2]Sheet3!$G:$CZ,45,0)</f>
        <v>0</v>
      </c>
      <c r="BI680" s="14">
        <f>VLOOKUP($B680,[2]Sheet3!$G:$CZ,46,0)</f>
        <v>0</v>
      </c>
      <c r="BJ680" s="14">
        <f>VLOOKUP($B680,[2]Sheet3!$G:$CZ,47,0)</f>
        <v>0</v>
      </c>
      <c r="BK680" s="14">
        <f>VLOOKUP($B680,[2]Sheet3!$G:$CZ,48,0)</f>
        <v>0</v>
      </c>
      <c r="BL680" s="14">
        <f>VLOOKUP($B680,[2]Sheet3!$G:$CZ,49,0)</f>
        <v>0</v>
      </c>
      <c r="BM680" s="14">
        <f>VLOOKUP($B680,[2]Sheet3!$G:$CZ,50,0)</f>
        <v>0</v>
      </c>
      <c r="BN680" s="14">
        <f>VLOOKUP($B680,[2]Sheet3!$G:$CZ,51,0)</f>
        <v>0</v>
      </c>
      <c r="BO680" s="14">
        <f>VLOOKUP($B680,[2]Sheet3!$G:$CZ,52,0)</f>
        <v>0</v>
      </c>
      <c r="BP680" s="14">
        <f>VLOOKUP($B680,[2]Sheet3!$G:$CZ,53,0)</f>
        <v>0</v>
      </c>
      <c r="BQ680" s="14">
        <f>VLOOKUP($B680,[2]Sheet3!$G:$CZ,54,0)</f>
        <v>0</v>
      </c>
      <c r="BR680" s="14">
        <f>VLOOKUP($B680,[2]Sheet3!$G:$CZ,55,0)</f>
        <v>0</v>
      </c>
      <c r="BS680" s="14">
        <f>VLOOKUP($B680,[2]Sheet3!$G:$CZ,56,0)</f>
        <v>0</v>
      </c>
      <c r="BT680" s="14">
        <f>VLOOKUP($B680,[2]Sheet3!$G:$CZ,57,0)</f>
        <v>0</v>
      </c>
      <c r="BU680" s="14">
        <f>VLOOKUP($B680,[2]Sheet3!$G:$CZ,58,0)</f>
        <v>0</v>
      </c>
      <c r="BV680" s="14">
        <f>VLOOKUP($B680,[2]Sheet3!$G:$CZ,59,0)</f>
        <v>0</v>
      </c>
      <c r="BW680" s="14">
        <f>VLOOKUP($B680,[2]Sheet3!$G:$CZ,60,0)</f>
        <v>0</v>
      </c>
      <c r="BX680" s="14">
        <f>VLOOKUP($B680,[2]Sheet3!$G:$CZ,61,0)</f>
        <v>0</v>
      </c>
      <c r="BY680" s="14">
        <f>VLOOKUP($B680,[2]Sheet3!$G:$CZ,62,0)</f>
        <v>0</v>
      </c>
      <c r="BZ680" s="14">
        <f>VLOOKUP($B680,[2]Sheet3!$G:$CZ,63,0)</f>
        <v>0</v>
      </c>
      <c r="CA680" s="14">
        <f>VLOOKUP($B680,[2]Sheet3!$G:$CZ,64,0)</f>
        <v>0</v>
      </c>
      <c r="CB680" s="14">
        <f>VLOOKUP($B680,[2]Sheet3!$G:$CZ,65,0)</f>
        <v>0</v>
      </c>
      <c r="CC680" s="14">
        <f>VLOOKUP($B680,[2]Sheet3!$G:$CZ,66,0)</f>
        <v>0</v>
      </c>
      <c r="CD680" s="14">
        <f>VLOOKUP($B680,[2]Sheet3!$G:$CZ,67,0)</f>
        <v>0</v>
      </c>
      <c r="CE680" s="14">
        <f>VLOOKUP($B680,[2]Sheet3!$G:$CZ,68,0)</f>
        <v>0</v>
      </c>
      <c r="CF680" s="14">
        <f>VLOOKUP($B680,[2]Sheet3!$G:$CZ,69,0)</f>
        <v>0</v>
      </c>
      <c r="CG680" s="14">
        <f>VLOOKUP($B680,[2]Sheet3!$G:$CZ,70,0)</f>
        <v>0</v>
      </c>
      <c r="CH680" s="14">
        <f>VLOOKUP($B680,[2]Sheet3!$G:$CZ,71,0)</f>
        <v>0</v>
      </c>
      <c r="CI680" s="14">
        <f>VLOOKUP($B680,[2]Sheet3!$G:$CZ,72,0)</f>
        <v>0</v>
      </c>
      <c r="CJ680" s="14">
        <f>VLOOKUP($B680,[2]Sheet3!$G:$CZ,73,0)</f>
        <v>0</v>
      </c>
      <c r="CK680" s="14">
        <f>VLOOKUP($B680,[2]Sheet3!$G:$CZ,74,0)</f>
        <v>0</v>
      </c>
      <c r="CL680" s="14">
        <f>VLOOKUP($B680,[2]Sheet3!$G:$CZ,75,0)</f>
        <v>0</v>
      </c>
      <c r="CM680" s="14">
        <f>VLOOKUP($B680,[2]Sheet3!$G:$CZ,76,0)</f>
        <v>0</v>
      </c>
      <c r="CN680" s="14">
        <f>VLOOKUP($B680,[2]Sheet3!$G:$CZ,77,0)</f>
        <v>0</v>
      </c>
      <c r="CO680" s="14">
        <f>VLOOKUP($B680,[2]Sheet3!$G:$CZ,78,0)</f>
        <v>0</v>
      </c>
      <c r="CP680" s="14">
        <f>VLOOKUP($B680,[2]Sheet3!$G:$CZ,79,0)</f>
        <v>0</v>
      </c>
      <c r="CQ680" s="14">
        <f>VLOOKUP($B680,[2]Sheet3!$G:$CZ,80,0)</f>
        <v>0</v>
      </c>
      <c r="CR680" s="14">
        <f>VLOOKUP($B680,[2]Sheet3!$G:$CZ,81,0)</f>
        <v>0</v>
      </c>
      <c r="CS680" s="14">
        <f>VLOOKUP($B680,[2]Sheet3!$G:$CZ,82,0)</f>
        <v>0</v>
      </c>
      <c r="CT680" s="14">
        <f>VLOOKUP($B680,[2]Sheet3!$G:$CZ,83,0)</f>
        <v>0</v>
      </c>
      <c r="CU680" s="14">
        <f>VLOOKUP($B680,[2]Sheet3!$G:$CZ,84,0)</f>
        <v>0</v>
      </c>
      <c r="CV680" s="14">
        <f>VLOOKUP($B680,[2]Sheet3!$G:$CZ,85,0)</f>
        <v>0</v>
      </c>
      <c r="CW680" s="14">
        <f>VLOOKUP($B680,[2]Sheet3!$G:$CZ,86,0)</f>
        <v>0</v>
      </c>
      <c r="CX680" s="14">
        <f>VLOOKUP($B680,[2]Sheet3!$G:$CZ,87,0)</f>
        <v>0</v>
      </c>
      <c r="CY680" s="14">
        <f>VLOOKUP($B680,[2]Sheet3!$G:$CZ,88,0)</f>
        <v>0</v>
      </c>
      <c r="CZ680" s="14">
        <f>VLOOKUP($B680,[2]Sheet3!$G:$CZ,89,0)</f>
        <v>0</v>
      </c>
      <c r="DA680" s="14">
        <f>VLOOKUP($B680,[2]Sheet3!$G:$CZ,90,0)</f>
        <v>0</v>
      </c>
      <c r="DB680" s="14">
        <f>VLOOKUP($B680,[2]Sheet3!$G:$CZ,91,0)</f>
        <v>0</v>
      </c>
      <c r="DC680" s="14">
        <f>VLOOKUP($B680,[2]Sheet3!$G:$CZ,92,0)</f>
        <v>0</v>
      </c>
      <c r="DD680" s="14">
        <f>VLOOKUP($B680,[2]Sheet3!$G:$CZ,93,0)</f>
        <v>0</v>
      </c>
      <c r="DE680" s="14">
        <f>VLOOKUP($B680,[2]Sheet3!$G:$CZ,94,0)</f>
        <v>0</v>
      </c>
      <c r="DF680" s="14">
        <f>VLOOKUP($B680,[2]Sheet3!$G:$CZ,95,0)</f>
        <v>0</v>
      </c>
      <c r="DG680" s="14">
        <f>VLOOKUP($B680,[2]Sheet3!$G:$CZ,96,0)</f>
        <v>0</v>
      </c>
      <c r="DH680" s="14">
        <f>VLOOKUP($B680,[2]Sheet3!$G:$CZ,97,0)</f>
        <v>0</v>
      </c>
      <c r="DI680" s="14">
        <f>VLOOKUP($B680,[2]Sheet3!$G:$CZ,98,0)</f>
        <v>0</v>
      </c>
    </row>
    <row r="681" spans="1:113" x14ac:dyDescent="0.3">
      <c r="A681" s="9" t="str">
        <f t="shared" si="32"/>
        <v>SA3151</v>
      </c>
      <c r="B681" s="15" t="s">
        <v>1778</v>
      </c>
      <c r="C681" s="15" t="s">
        <v>1779</v>
      </c>
      <c r="F681" s="7" t="s">
        <v>15</v>
      </c>
      <c r="G681" s="12" t="s">
        <v>4176</v>
      </c>
      <c r="H681" s="12" t="str">
        <f>VLOOKUP($B681,[1]Sheet1!$A:$G,5,0)</f>
        <v>mahmmad.ajar@redingtongroup.com</v>
      </c>
      <c r="I681" s="12" t="str">
        <f>VLOOKUP($B681,[1]Sheet1!$A:$G,7,0)</f>
        <v>vikram.kumar@redingtongroup.com</v>
      </c>
      <c r="J681" s="12" t="s">
        <v>82</v>
      </c>
      <c r="K681" s="7"/>
      <c r="L681" s="7"/>
      <c r="M681" s="8"/>
      <c r="N681" s="7" t="str">
        <f t="shared" si="30"/>
        <v>mahmmad.ajar@redingtongroup.com; vikram.kumar@redingtongroup.com; nilesh.phirke@redingtongroup.com;christopher.joseph@redingtongroup.com</v>
      </c>
      <c r="O681" s="7" t="str">
        <f t="shared" si="31"/>
        <v>SA3151</v>
      </c>
      <c r="P681" s="8" t="s">
        <v>5215</v>
      </c>
      <c r="Q681" s="14">
        <f>VLOOKUP($B681,[2]Sheet3!$G:$CZ,2,0)</f>
        <v>2400306108</v>
      </c>
      <c r="R681" s="14">
        <f>VLOOKUP($B681,[2]Sheet3!$G:$CZ,3,0)</f>
        <v>2400306106</v>
      </c>
      <c r="S681" s="14">
        <f>VLOOKUP($B681,[2]Sheet3!$G:$CZ,4,0)</f>
        <v>0</v>
      </c>
      <c r="T681" s="14">
        <f>VLOOKUP($B681,[2]Sheet3!$G:$CZ,5,0)</f>
        <v>0</v>
      </c>
      <c r="U681" s="14">
        <f>VLOOKUP($B681,[2]Sheet3!$G:$CZ,6,0)</f>
        <v>0</v>
      </c>
      <c r="V681" s="14">
        <f>VLOOKUP($B681,[2]Sheet3!$G:$CZ,7,0)</f>
        <v>0</v>
      </c>
      <c r="W681" s="14">
        <f>VLOOKUP($B681,[2]Sheet3!$G:$CZ,8,0)</f>
        <v>0</v>
      </c>
      <c r="X681" s="14">
        <f>VLOOKUP($B681,[2]Sheet3!$G:$CZ,9,0)</f>
        <v>0</v>
      </c>
      <c r="Y681" s="14">
        <f>VLOOKUP($B681,[2]Sheet3!$G:$CZ,10,0)</f>
        <v>0</v>
      </c>
      <c r="Z681" s="14">
        <f>VLOOKUP($B681,[2]Sheet3!$G:$CZ,11,0)</f>
        <v>0</v>
      </c>
      <c r="AA681" s="14">
        <f>VLOOKUP($B681,[2]Sheet3!$G:$CZ,12,0)</f>
        <v>0</v>
      </c>
      <c r="AB681" s="14">
        <f>VLOOKUP($B681,[2]Sheet3!$G:$CZ,13,0)</f>
        <v>0</v>
      </c>
      <c r="AC681" s="14">
        <f>VLOOKUP($B681,[2]Sheet3!$G:$CZ,14,0)</f>
        <v>0</v>
      </c>
      <c r="AD681" s="14">
        <f>VLOOKUP($B681,[2]Sheet3!$G:$CZ,15,0)</f>
        <v>0</v>
      </c>
      <c r="AE681" s="14">
        <f>VLOOKUP($B681,[2]Sheet3!$G:$CZ,16,0)</f>
        <v>0</v>
      </c>
      <c r="AF681" s="14">
        <f>VLOOKUP($B681,[2]Sheet3!$G:$CZ,17,0)</f>
        <v>0</v>
      </c>
      <c r="AG681" s="14">
        <f>VLOOKUP($B681,[2]Sheet3!$G:$CZ,18,0)</f>
        <v>0</v>
      </c>
      <c r="AH681" s="14">
        <f>VLOOKUP($B681,[2]Sheet3!$G:$CZ,19,0)</f>
        <v>0</v>
      </c>
      <c r="AI681" s="14">
        <f>VLOOKUP($B681,[2]Sheet3!$G:$CZ,20,0)</f>
        <v>0</v>
      </c>
      <c r="AJ681" s="14">
        <f>VLOOKUP($B681,[2]Sheet3!$G:$CZ,21,0)</f>
        <v>0</v>
      </c>
      <c r="AK681" s="14">
        <f>VLOOKUP($B681,[2]Sheet3!$G:$CZ,22,0)</f>
        <v>0</v>
      </c>
      <c r="AL681" s="14">
        <f>VLOOKUP($B681,[2]Sheet3!$G:$CZ,23,0)</f>
        <v>0</v>
      </c>
      <c r="AM681" s="14">
        <f>VLOOKUP($B681,[2]Sheet3!$G:$CZ,24,0)</f>
        <v>0</v>
      </c>
      <c r="AN681" s="14">
        <f>VLOOKUP($B681,[2]Sheet3!$G:$CZ,25,0)</f>
        <v>0</v>
      </c>
      <c r="AO681" s="14">
        <f>VLOOKUP($B681,[2]Sheet3!$G:$CZ,26,0)</f>
        <v>0</v>
      </c>
      <c r="AP681" s="14">
        <f>VLOOKUP($B681,[2]Sheet3!$G:$CZ,27,0)</f>
        <v>0</v>
      </c>
      <c r="AQ681" s="14">
        <f>VLOOKUP($B681,[2]Sheet3!$G:$CZ,28,0)</f>
        <v>0</v>
      </c>
      <c r="AR681" s="14">
        <f>VLOOKUP($B681,[2]Sheet3!$G:$CZ,29,0)</f>
        <v>0</v>
      </c>
      <c r="AS681" s="14">
        <f>VLOOKUP($B681,[2]Sheet3!$G:$CZ,30,0)</f>
        <v>0</v>
      </c>
      <c r="AT681" s="14">
        <f>VLOOKUP($B681,[2]Sheet3!$G:$CZ,31,0)</f>
        <v>0</v>
      </c>
      <c r="AU681" s="14">
        <f>VLOOKUP($B681,[2]Sheet3!$G:$CZ,32,0)</f>
        <v>0</v>
      </c>
      <c r="AV681" s="14">
        <f>VLOOKUP($B681,[2]Sheet3!$G:$CZ,33,0)</f>
        <v>0</v>
      </c>
      <c r="AW681" s="14">
        <f>VLOOKUP($B681,[2]Sheet3!$G:$CZ,34,0)</f>
        <v>0</v>
      </c>
      <c r="AX681" s="14">
        <f>VLOOKUP($B681,[2]Sheet3!$G:$CZ,35,0)</f>
        <v>0</v>
      </c>
      <c r="AY681" s="14">
        <f>VLOOKUP($B681,[2]Sheet3!$G:$CZ,36,0)</f>
        <v>0</v>
      </c>
      <c r="AZ681" s="14">
        <f>VLOOKUP($B681,[2]Sheet3!$G:$CZ,37,0)</f>
        <v>0</v>
      </c>
      <c r="BA681" s="14">
        <f>VLOOKUP($B681,[2]Sheet3!$G:$CZ,38,0)</f>
        <v>0</v>
      </c>
      <c r="BB681" s="14">
        <f>VLOOKUP($B681,[2]Sheet3!$G:$CZ,39,0)</f>
        <v>0</v>
      </c>
      <c r="BC681" s="14">
        <f>VLOOKUP($B681,[2]Sheet3!$G:$CZ,40,0)</f>
        <v>0</v>
      </c>
      <c r="BD681" s="14">
        <f>VLOOKUP($B681,[2]Sheet3!$G:$CZ,41,0)</f>
        <v>0</v>
      </c>
      <c r="BE681" s="14">
        <f>VLOOKUP($B681,[2]Sheet3!$G:$CZ,42,0)</f>
        <v>0</v>
      </c>
      <c r="BF681" s="14">
        <f>VLOOKUP($B681,[2]Sheet3!$G:$CZ,43,0)</f>
        <v>0</v>
      </c>
      <c r="BG681" s="14">
        <f>VLOOKUP($B681,[2]Sheet3!$G:$CZ,44,0)</f>
        <v>0</v>
      </c>
      <c r="BH681" s="14">
        <f>VLOOKUP($B681,[2]Sheet3!$G:$CZ,45,0)</f>
        <v>0</v>
      </c>
      <c r="BI681" s="14">
        <f>VLOOKUP($B681,[2]Sheet3!$G:$CZ,46,0)</f>
        <v>0</v>
      </c>
      <c r="BJ681" s="14">
        <f>VLOOKUP($B681,[2]Sheet3!$G:$CZ,47,0)</f>
        <v>0</v>
      </c>
      <c r="BK681" s="14">
        <f>VLOOKUP($B681,[2]Sheet3!$G:$CZ,48,0)</f>
        <v>0</v>
      </c>
      <c r="BL681" s="14">
        <f>VLOOKUP($B681,[2]Sheet3!$G:$CZ,49,0)</f>
        <v>0</v>
      </c>
      <c r="BM681" s="14">
        <f>VLOOKUP($B681,[2]Sheet3!$G:$CZ,50,0)</f>
        <v>0</v>
      </c>
      <c r="BN681" s="14">
        <f>VLOOKUP($B681,[2]Sheet3!$G:$CZ,51,0)</f>
        <v>0</v>
      </c>
      <c r="BO681" s="14">
        <f>VLOOKUP($B681,[2]Sheet3!$G:$CZ,52,0)</f>
        <v>0</v>
      </c>
      <c r="BP681" s="14">
        <f>VLOOKUP($B681,[2]Sheet3!$G:$CZ,53,0)</f>
        <v>0</v>
      </c>
      <c r="BQ681" s="14">
        <f>VLOOKUP($B681,[2]Sheet3!$G:$CZ,54,0)</f>
        <v>0</v>
      </c>
      <c r="BR681" s="14">
        <f>VLOOKUP($B681,[2]Sheet3!$G:$CZ,55,0)</f>
        <v>0</v>
      </c>
      <c r="BS681" s="14">
        <f>VLOOKUP($B681,[2]Sheet3!$G:$CZ,56,0)</f>
        <v>0</v>
      </c>
      <c r="BT681" s="14">
        <f>VLOOKUP($B681,[2]Sheet3!$G:$CZ,57,0)</f>
        <v>0</v>
      </c>
      <c r="BU681" s="14">
        <f>VLOOKUP($B681,[2]Sheet3!$G:$CZ,58,0)</f>
        <v>0</v>
      </c>
      <c r="BV681" s="14">
        <f>VLOOKUP($B681,[2]Sheet3!$G:$CZ,59,0)</f>
        <v>0</v>
      </c>
      <c r="BW681" s="14">
        <f>VLOOKUP($B681,[2]Sheet3!$G:$CZ,60,0)</f>
        <v>0</v>
      </c>
      <c r="BX681" s="14">
        <f>VLOOKUP($B681,[2]Sheet3!$G:$CZ,61,0)</f>
        <v>0</v>
      </c>
      <c r="BY681" s="14">
        <f>VLOOKUP($B681,[2]Sheet3!$G:$CZ,62,0)</f>
        <v>0</v>
      </c>
      <c r="BZ681" s="14">
        <f>VLOOKUP($B681,[2]Sheet3!$G:$CZ,63,0)</f>
        <v>0</v>
      </c>
      <c r="CA681" s="14">
        <f>VLOOKUP($B681,[2]Sheet3!$G:$CZ,64,0)</f>
        <v>0</v>
      </c>
      <c r="CB681" s="14">
        <f>VLOOKUP($B681,[2]Sheet3!$G:$CZ,65,0)</f>
        <v>0</v>
      </c>
      <c r="CC681" s="14">
        <f>VLOOKUP($B681,[2]Sheet3!$G:$CZ,66,0)</f>
        <v>0</v>
      </c>
      <c r="CD681" s="14">
        <f>VLOOKUP($B681,[2]Sheet3!$G:$CZ,67,0)</f>
        <v>0</v>
      </c>
      <c r="CE681" s="14">
        <f>VLOOKUP($B681,[2]Sheet3!$G:$CZ,68,0)</f>
        <v>0</v>
      </c>
      <c r="CF681" s="14">
        <f>VLOOKUP($B681,[2]Sheet3!$G:$CZ,69,0)</f>
        <v>0</v>
      </c>
      <c r="CG681" s="14">
        <f>VLOOKUP($B681,[2]Sheet3!$G:$CZ,70,0)</f>
        <v>0</v>
      </c>
      <c r="CH681" s="14">
        <f>VLOOKUP($B681,[2]Sheet3!$G:$CZ,71,0)</f>
        <v>0</v>
      </c>
      <c r="CI681" s="14">
        <f>VLOOKUP($B681,[2]Sheet3!$G:$CZ,72,0)</f>
        <v>0</v>
      </c>
      <c r="CJ681" s="14">
        <f>VLOOKUP($B681,[2]Sheet3!$G:$CZ,73,0)</f>
        <v>0</v>
      </c>
      <c r="CK681" s="14">
        <f>VLOOKUP($B681,[2]Sheet3!$G:$CZ,74,0)</f>
        <v>0</v>
      </c>
      <c r="CL681" s="14">
        <f>VLOOKUP($B681,[2]Sheet3!$G:$CZ,75,0)</f>
        <v>0</v>
      </c>
      <c r="CM681" s="14">
        <f>VLOOKUP($B681,[2]Sheet3!$G:$CZ,76,0)</f>
        <v>0</v>
      </c>
      <c r="CN681" s="14">
        <f>VLOOKUP($B681,[2]Sheet3!$G:$CZ,77,0)</f>
        <v>0</v>
      </c>
      <c r="CO681" s="14">
        <f>VLOOKUP($B681,[2]Sheet3!$G:$CZ,78,0)</f>
        <v>0</v>
      </c>
      <c r="CP681" s="14">
        <f>VLOOKUP($B681,[2]Sheet3!$G:$CZ,79,0)</f>
        <v>0</v>
      </c>
      <c r="CQ681" s="14">
        <f>VLOOKUP($B681,[2]Sheet3!$G:$CZ,80,0)</f>
        <v>0</v>
      </c>
      <c r="CR681" s="14">
        <f>VLOOKUP($B681,[2]Sheet3!$G:$CZ,81,0)</f>
        <v>0</v>
      </c>
      <c r="CS681" s="14">
        <f>VLOOKUP($B681,[2]Sheet3!$G:$CZ,82,0)</f>
        <v>0</v>
      </c>
      <c r="CT681" s="14">
        <f>VLOOKUP($B681,[2]Sheet3!$G:$CZ,83,0)</f>
        <v>0</v>
      </c>
      <c r="CU681" s="14">
        <f>VLOOKUP($B681,[2]Sheet3!$G:$CZ,84,0)</f>
        <v>0</v>
      </c>
      <c r="CV681" s="14">
        <f>VLOOKUP($B681,[2]Sheet3!$G:$CZ,85,0)</f>
        <v>0</v>
      </c>
      <c r="CW681" s="14">
        <f>VLOOKUP($B681,[2]Sheet3!$G:$CZ,86,0)</f>
        <v>0</v>
      </c>
      <c r="CX681" s="14">
        <f>VLOOKUP($B681,[2]Sheet3!$G:$CZ,87,0)</f>
        <v>0</v>
      </c>
      <c r="CY681" s="14">
        <f>VLOOKUP($B681,[2]Sheet3!$G:$CZ,88,0)</f>
        <v>0</v>
      </c>
      <c r="CZ681" s="14">
        <f>VLOOKUP($B681,[2]Sheet3!$G:$CZ,89,0)</f>
        <v>0</v>
      </c>
      <c r="DA681" s="14">
        <f>VLOOKUP($B681,[2]Sheet3!$G:$CZ,90,0)</f>
        <v>0</v>
      </c>
      <c r="DB681" s="14">
        <f>VLOOKUP($B681,[2]Sheet3!$G:$CZ,91,0)</f>
        <v>0</v>
      </c>
      <c r="DC681" s="14">
        <f>VLOOKUP($B681,[2]Sheet3!$G:$CZ,92,0)</f>
        <v>0</v>
      </c>
      <c r="DD681" s="14">
        <f>VLOOKUP($B681,[2]Sheet3!$G:$CZ,93,0)</f>
        <v>0</v>
      </c>
      <c r="DE681" s="14">
        <f>VLOOKUP($B681,[2]Sheet3!$G:$CZ,94,0)</f>
        <v>0</v>
      </c>
      <c r="DF681" s="14">
        <f>VLOOKUP($B681,[2]Sheet3!$G:$CZ,95,0)</f>
        <v>0</v>
      </c>
      <c r="DG681" s="14">
        <f>VLOOKUP($B681,[2]Sheet3!$G:$CZ,96,0)</f>
        <v>0</v>
      </c>
      <c r="DH681" s="14">
        <f>VLOOKUP($B681,[2]Sheet3!$G:$CZ,97,0)</f>
        <v>0</v>
      </c>
      <c r="DI681" s="14">
        <f>VLOOKUP($B681,[2]Sheet3!$G:$CZ,98,0)</f>
        <v>0</v>
      </c>
    </row>
    <row r="682" spans="1:113" x14ac:dyDescent="0.3">
      <c r="A682" s="9" t="str">
        <f t="shared" si="32"/>
        <v>S74121</v>
      </c>
      <c r="B682" s="15" t="s">
        <v>1780</v>
      </c>
      <c r="C682" s="15" t="s">
        <v>1781</v>
      </c>
      <c r="F682" s="7" t="s">
        <v>15</v>
      </c>
      <c r="G682" s="12" t="s">
        <v>4177</v>
      </c>
      <c r="H682" s="12" t="str">
        <f>VLOOKUP($B682,[1]Sheet1!$A:$G,5,0)</f>
        <v>jitin.sebastian@redingtongroup.com</v>
      </c>
      <c r="I682" s="12" t="str">
        <f>VLOOKUP($B682,[1]Sheet1!$A:$G,7,0)</f>
        <v>vikram.kumar@redingtongroup.com</v>
      </c>
      <c r="J682" s="12" t="s">
        <v>82</v>
      </c>
      <c r="K682" s="7"/>
      <c r="L682" s="7"/>
      <c r="M682" s="8"/>
      <c r="N682" s="7" t="str">
        <f t="shared" si="30"/>
        <v>jitin.sebastian@redingtongroup.com; vikram.kumar@redingtongroup.com; nilesh.phirke@redingtongroup.com;christopher.joseph@redingtongroup.com</v>
      </c>
      <c r="O682" s="7" t="str">
        <f t="shared" si="31"/>
        <v>S74121</v>
      </c>
      <c r="P682" s="8" t="s">
        <v>5215</v>
      </c>
      <c r="Q682" s="14">
        <f>VLOOKUP($B682,[2]Sheet3!$G:$CZ,2,0)</f>
        <v>2400301684</v>
      </c>
      <c r="R682" s="14">
        <f>VLOOKUP($B682,[2]Sheet3!$G:$CZ,3,0)</f>
        <v>0</v>
      </c>
      <c r="S682" s="14">
        <f>VLOOKUP($B682,[2]Sheet3!$G:$CZ,4,0)</f>
        <v>0</v>
      </c>
      <c r="T682" s="14">
        <f>VLOOKUP($B682,[2]Sheet3!$G:$CZ,5,0)</f>
        <v>0</v>
      </c>
      <c r="U682" s="14">
        <f>VLOOKUP($B682,[2]Sheet3!$G:$CZ,6,0)</f>
        <v>0</v>
      </c>
      <c r="V682" s="14">
        <f>VLOOKUP($B682,[2]Sheet3!$G:$CZ,7,0)</f>
        <v>0</v>
      </c>
      <c r="W682" s="14">
        <f>VLOOKUP($B682,[2]Sheet3!$G:$CZ,8,0)</f>
        <v>0</v>
      </c>
      <c r="X682" s="14">
        <f>VLOOKUP($B682,[2]Sheet3!$G:$CZ,9,0)</f>
        <v>0</v>
      </c>
      <c r="Y682" s="14">
        <f>VLOOKUP($B682,[2]Sheet3!$G:$CZ,10,0)</f>
        <v>0</v>
      </c>
      <c r="Z682" s="14">
        <f>VLOOKUP($B682,[2]Sheet3!$G:$CZ,11,0)</f>
        <v>0</v>
      </c>
      <c r="AA682" s="14">
        <f>VLOOKUP($B682,[2]Sheet3!$G:$CZ,12,0)</f>
        <v>0</v>
      </c>
      <c r="AB682" s="14">
        <f>VLOOKUP($B682,[2]Sheet3!$G:$CZ,13,0)</f>
        <v>0</v>
      </c>
      <c r="AC682" s="14">
        <f>VLOOKUP($B682,[2]Sheet3!$G:$CZ,14,0)</f>
        <v>0</v>
      </c>
      <c r="AD682" s="14">
        <f>VLOOKUP($B682,[2]Sheet3!$G:$CZ,15,0)</f>
        <v>0</v>
      </c>
      <c r="AE682" s="14">
        <f>VLOOKUP($B682,[2]Sheet3!$G:$CZ,16,0)</f>
        <v>0</v>
      </c>
      <c r="AF682" s="14">
        <f>VLOOKUP($B682,[2]Sheet3!$G:$CZ,17,0)</f>
        <v>0</v>
      </c>
      <c r="AG682" s="14">
        <f>VLOOKUP($B682,[2]Sheet3!$G:$CZ,18,0)</f>
        <v>0</v>
      </c>
      <c r="AH682" s="14">
        <f>VLOOKUP($B682,[2]Sheet3!$G:$CZ,19,0)</f>
        <v>0</v>
      </c>
      <c r="AI682" s="14">
        <f>VLOOKUP($B682,[2]Sheet3!$G:$CZ,20,0)</f>
        <v>0</v>
      </c>
      <c r="AJ682" s="14">
        <f>VLOOKUP($B682,[2]Sheet3!$G:$CZ,21,0)</f>
        <v>0</v>
      </c>
      <c r="AK682" s="14">
        <f>VLOOKUP($B682,[2]Sheet3!$G:$CZ,22,0)</f>
        <v>0</v>
      </c>
      <c r="AL682" s="14">
        <f>VLOOKUP($B682,[2]Sheet3!$G:$CZ,23,0)</f>
        <v>0</v>
      </c>
      <c r="AM682" s="14">
        <f>VLOOKUP($B682,[2]Sheet3!$G:$CZ,24,0)</f>
        <v>0</v>
      </c>
      <c r="AN682" s="14">
        <f>VLOOKUP($B682,[2]Sheet3!$G:$CZ,25,0)</f>
        <v>0</v>
      </c>
      <c r="AO682" s="14">
        <f>VLOOKUP($B682,[2]Sheet3!$G:$CZ,26,0)</f>
        <v>0</v>
      </c>
      <c r="AP682" s="14">
        <f>VLOOKUP($B682,[2]Sheet3!$G:$CZ,27,0)</f>
        <v>0</v>
      </c>
      <c r="AQ682" s="14">
        <f>VLOOKUP($B682,[2]Sheet3!$G:$CZ,28,0)</f>
        <v>0</v>
      </c>
      <c r="AR682" s="14">
        <f>VLOOKUP($B682,[2]Sheet3!$G:$CZ,29,0)</f>
        <v>0</v>
      </c>
      <c r="AS682" s="14">
        <f>VLOOKUP($B682,[2]Sheet3!$G:$CZ,30,0)</f>
        <v>0</v>
      </c>
      <c r="AT682" s="14">
        <f>VLOOKUP($B682,[2]Sheet3!$G:$CZ,31,0)</f>
        <v>0</v>
      </c>
      <c r="AU682" s="14">
        <f>VLOOKUP($B682,[2]Sheet3!$G:$CZ,32,0)</f>
        <v>0</v>
      </c>
      <c r="AV682" s="14">
        <f>VLOOKUP($B682,[2]Sheet3!$G:$CZ,33,0)</f>
        <v>0</v>
      </c>
      <c r="AW682" s="14">
        <f>VLOOKUP($B682,[2]Sheet3!$G:$CZ,34,0)</f>
        <v>0</v>
      </c>
      <c r="AX682" s="14">
        <f>VLOOKUP($B682,[2]Sheet3!$G:$CZ,35,0)</f>
        <v>0</v>
      </c>
      <c r="AY682" s="14">
        <f>VLOOKUP($B682,[2]Sheet3!$G:$CZ,36,0)</f>
        <v>0</v>
      </c>
      <c r="AZ682" s="14">
        <f>VLOOKUP($B682,[2]Sheet3!$G:$CZ,37,0)</f>
        <v>0</v>
      </c>
      <c r="BA682" s="14">
        <f>VLOOKUP($B682,[2]Sheet3!$G:$CZ,38,0)</f>
        <v>0</v>
      </c>
      <c r="BB682" s="14">
        <f>VLOOKUP($B682,[2]Sheet3!$G:$CZ,39,0)</f>
        <v>0</v>
      </c>
      <c r="BC682" s="14">
        <f>VLOOKUP($B682,[2]Sheet3!$G:$CZ,40,0)</f>
        <v>0</v>
      </c>
      <c r="BD682" s="14">
        <f>VLOOKUP($B682,[2]Sheet3!$G:$CZ,41,0)</f>
        <v>0</v>
      </c>
      <c r="BE682" s="14">
        <f>VLOOKUP($B682,[2]Sheet3!$G:$CZ,42,0)</f>
        <v>0</v>
      </c>
      <c r="BF682" s="14">
        <f>VLOOKUP($B682,[2]Sheet3!$G:$CZ,43,0)</f>
        <v>0</v>
      </c>
      <c r="BG682" s="14">
        <f>VLOOKUP($B682,[2]Sheet3!$G:$CZ,44,0)</f>
        <v>0</v>
      </c>
      <c r="BH682" s="14">
        <f>VLOOKUP($B682,[2]Sheet3!$G:$CZ,45,0)</f>
        <v>0</v>
      </c>
      <c r="BI682" s="14">
        <f>VLOOKUP($B682,[2]Sheet3!$G:$CZ,46,0)</f>
        <v>0</v>
      </c>
      <c r="BJ682" s="14">
        <f>VLOOKUP($B682,[2]Sheet3!$G:$CZ,47,0)</f>
        <v>0</v>
      </c>
      <c r="BK682" s="14">
        <f>VLOOKUP($B682,[2]Sheet3!$G:$CZ,48,0)</f>
        <v>0</v>
      </c>
      <c r="BL682" s="14">
        <f>VLOOKUP($B682,[2]Sheet3!$G:$CZ,49,0)</f>
        <v>0</v>
      </c>
      <c r="BM682" s="14">
        <f>VLOOKUP($B682,[2]Sheet3!$G:$CZ,50,0)</f>
        <v>0</v>
      </c>
      <c r="BN682" s="14">
        <f>VLOOKUP($B682,[2]Sheet3!$G:$CZ,51,0)</f>
        <v>0</v>
      </c>
      <c r="BO682" s="14">
        <f>VLOOKUP($B682,[2]Sheet3!$G:$CZ,52,0)</f>
        <v>0</v>
      </c>
      <c r="BP682" s="14">
        <f>VLOOKUP($B682,[2]Sheet3!$G:$CZ,53,0)</f>
        <v>0</v>
      </c>
      <c r="BQ682" s="14">
        <f>VLOOKUP($B682,[2]Sheet3!$G:$CZ,54,0)</f>
        <v>0</v>
      </c>
      <c r="BR682" s="14">
        <f>VLOOKUP($B682,[2]Sheet3!$G:$CZ,55,0)</f>
        <v>0</v>
      </c>
      <c r="BS682" s="14">
        <f>VLOOKUP($B682,[2]Sheet3!$G:$CZ,56,0)</f>
        <v>0</v>
      </c>
      <c r="BT682" s="14">
        <f>VLOOKUP($B682,[2]Sheet3!$G:$CZ,57,0)</f>
        <v>0</v>
      </c>
      <c r="BU682" s="14">
        <f>VLOOKUP($B682,[2]Sheet3!$G:$CZ,58,0)</f>
        <v>0</v>
      </c>
      <c r="BV682" s="14">
        <f>VLOOKUP($B682,[2]Sheet3!$G:$CZ,59,0)</f>
        <v>0</v>
      </c>
      <c r="BW682" s="14">
        <f>VLOOKUP($B682,[2]Sheet3!$G:$CZ,60,0)</f>
        <v>0</v>
      </c>
      <c r="BX682" s="14">
        <f>VLOOKUP($B682,[2]Sheet3!$G:$CZ,61,0)</f>
        <v>0</v>
      </c>
      <c r="BY682" s="14">
        <f>VLOOKUP($B682,[2]Sheet3!$G:$CZ,62,0)</f>
        <v>0</v>
      </c>
      <c r="BZ682" s="14">
        <f>VLOOKUP($B682,[2]Sheet3!$G:$CZ,63,0)</f>
        <v>0</v>
      </c>
      <c r="CA682" s="14">
        <f>VLOOKUP($B682,[2]Sheet3!$G:$CZ,64,0)</f>
        <v>0</v>
      </c>
      <c r="CB682" s="14">
        <f>VLOOKUP($B682,[2]Sheet3!$G:$CZ,65,0)</f>
        <v>0</v>
      </c>
      <c r="CC682" s="14">
        <f>VLOOKUP($B682,[2]Sheet3!$G:$CZ,66,0)</f>
        <v>0</v>
      </c>
      <c r="CD682" s="14">
        <f>VLOOKUP($B682,[2]Sheet3!$G:$CZ,67,0)</f>
        <v>0</v>
      </c>
      <c r="CE682" s="14">
        <f>VLOOKUP($B682,[2]Sheet3!$G:$CZ,68,0)</f>
        <v>0</v>
      </c>
      <c r="CF682" s="14">
        <f>VLOOKUP($B682,[2]Sheet3!$G:$CZ,69,0)</f>
        <v>0</v>
      </c>
      <c r="CG682" s="14">
        <f>VLOOKUP($B682,[2]Sheet3!$G:$CZ,70,0)</f>
        <v>0</v>
      </c>
      <c r="CH682" s="14">
        <f>VLOOKUP($B682,[2]Sheet3!$G:$CZ,71,0)</f>
        <v>0</v>
      </c>
      <c r="CI682" s="14">
        <f>VLOOKUP($B682,[2]Sheet3!$G:$CZ,72,0)</f>
        <v>0</v>
      </c>
      <c r="CJ682" s="14">
        <f>VLOOKUP($B682,[2]Sheet3!$G:$CZ,73,0)</f>
        <v>0</v>
      </c>
      <c r="CK682" s="14">
        <f>VLOOKUP($B682,[2]Sheet3!$G:$CZ,74,0)</f>
        <v>0</v>
      </c>
      <c r="CL682" s="14">
        <f>VLOOKUP($B682,[2]Sheet3!$G:$CZ,75,0)</f>
        <v>0</v>
      </c>
      <c r="CM682" s="14">
        <f>VLOOKUP($B682,[2]Sheet3!$G:$CZ,76,0)</f>
        <v>0</v>
      </c>
      <c r="CN682" s="14">
        <f>VLOOKUP($B682,[2]Sheet3!$G:$CZ,77,0)</f>
        <v>0</v>
      </c>
      <c r="CO682" s="14">
        <f>VLOOKUP($B682,[2]Sheet3!$G:$CZ,78,0)</f>
        <v>0</v>
      </c>
      <c r="CP682" s="14">
        <f>VLOOKUP($B682,[2]Sheet3!$G:$CZ,79,0)</f>
        <v>0</v>
      </c>
      <c r="CQ682" s="14">
        <f>VLOOKUP($B682,[2]Sheet3!$G:$CZ,80,0)</f>
        <v>0</v>
      </c>
      <c r="CR682" s="14">
        <f>VLOOKUP($B682,[2]Sheet3!$G:$CZ,81,0)</f>
        <v>0</v>
      </c>
      <c r="CS682" s="14">
        <f>VLOOKUP($B682,[2]Sheet3!$G:$CZ,82,0)</f>
        <v>0</v>
      </c>
      <c r="CT682" s="14">
        <f>VLOOKUP($B682,[2]Sheet3!$G:$CZ,83,0)</f>
        <v>0</v>
      </c>
      <c r="CU682" s="14">
        <f>VLOOKUP($B682,[2]Sheet3!$G:$CZ,84,0)</f>
        <v>0</v>
      </c>
      <c r="CV682" s="14">
        <f>VLOOKUP($B682,[2]Sheet3!$G:$CZ,85,0)</f>
        <v>0</v>
      </c>
      <c r="CW682" s="14">
        <f>VLOOKUP($B682,[2]Sheet3!$G:$CZ,86,0)</f>
        <v>0</v>
      </c>
      <c r="CX682" s="14">
        <f>VLOOKUP($B682,[2]Sheet3!$G:$CZ,87,0)</f>
        <v>0</v>
      </c>
      <c r="CY682" s="14">
        <f>VLOOKUP($B682,[2]Sheet3!$G:$CZ,88,0)</f>
        <v>0</v>
      </c>
      <c r="CZ682" s="14">
        <f>VLOOKUP($B682,[2]Sheet3!$G:$CZ,89,0)</f>
        <v>0</v>
      </c>
      <c r="DA682" s="14">
        <f>VLOOKUP($B682,[2]Sheet3!$G:$CZ,90,0)</f>
        <v>0</v>
      </c>
      <c r="DB682" s="14">
        <f>VLOOKUP($B682,[2]Sheet3!$G:$CZ,91,0)</f>
        <v>0</v>
      </c>
      <c r="DC682" s="14">
        <f>VLOOKUP($B682,[2]Sheet3!$G:$CZ,92,0)</f>
        <v>0</v>
      </c>
      <c r="DD682" s="14">
        <f>VLOOKUP($B682,[2]Sheet3!$G:$CZ,93,0)</f>
        <v>0</v>
      </c>
      <c r="DE682" s="14">
        <f>VLOOKUP($B682,[2]Sheet3!$G:$CZ,94,0)</f>
        <v>0</v>
      </c>
      <c r="DF682" s="14">
        <f>VLOOKUP($B682,[2]Sheet3!$G:$CZ,95,0)</f>
        <v>0</v>
      </c>
      <c r="DG682" s="14">
        <f>VLOOKUP($B682,[2]Sheet3!$G:$CZ,96,0)</f>
        <v>0</v>
      </c>
      <c r="DH682" s="14">
        <f>VLOOKUP($B682,[2]Sheet3!$G:$CZ,97,0)</f>
        <v>0</v>
      </c>
      <c r="DI682" s="14">
        <f>VLOOKUP($B682,[2]Sheet3!$G:$CZ,98,0)</f>
        <v>0</v>
      </c>
    </row>
    <row r="683" spans="1:113" x14ac:dyDescent="0.3">
      <c r="A683" s="9" t="str">
        <f t="shared" si="32"/>
        <v>WA3207</v>
      </c>
      <c r="B683" s="15" t="s">
        <v>1782</v>
      </c>
      <c r="C683" s="15" t="s">
        <v>1783</v>
      </c>
      <c r="F683" s="7" t="s">
        <v>15</v>
      </c>
      <c r="G683" s="12" t="s">
        <v>4178</v>
      </c>
      <c r="H683" s="12" t="str">
        <f>VLOOKUP($B683,[1]Sheet1!$A:$G,5,0)</f>
        <v>arpit.shukla@redingtongroup.com</v>
      </c>
      <c r="I683" s="12" t="str">
        <f>VLOOKUP($B683,[1]Sheet1!$A:$G,7,0)</f>
        <v>dilip.vishwa@redingtongroup.com</v>
      </c>
      <c r="J683" s="12" t="s">
        <v>82</v>
      </c>
      <c r="K683" s="7"/>
      <c r="L683" s="7"/>
      <c r="M683" s="8"/>
      <c r="N683" s="7" t="str">
        <f t="shared" si="30"/>
        <v>arpit.shukla@redingtongroup.com; dilip.vishwa@redingtongroup.com; nilesh.phirke@redingtongroup.com;christopher.joseph@redingtongroup.com</v>
      </c>
      <c r="O683" s="7" t="str">
        <f t="shared" si="31"/>
        <v>WA3207</v>
      </c>
      <c r="P683" s="8" t="s">
        <v>5215</v>
      </c>
      <c r="Q683" s="14">
        <f>VLOOKUP($B683,[2]Sheet3!$G:$CZ,2,0)</f>
        <v>2400300476</v>
      </c>
      <c r="R683" s="14">
        <f>VLOOKUP($B683,[2]Sheet3!$G:$CZ,3,0)</f>
        <v>2400305390</v>
      </c>
      <c r="S683" s="14">
        <f>VLOOKUP($B683,[2]Sheet3!$G:$CZ,4,0)</f>
        <v>2400306813</v>
      </c>
      <c r="T683" s="14">
        <f>VLOOKUP($B683,[2]Sheet3!$G:$CZ,5,0)</f>
        <v>0</v>
      </c>
      <c r="U683" s="14">
        <f>VLOOKUP($B683,[2]Sheet3!$G:$CZ,6,0)</f>
        <v>0</v>
      </c>
      <c r="V683" s="14">
        <f>VLOOKUP($B683,[2]Sheet3!$G:$CZ,7,0)</f>
        <v>0</v>
      </c>
      <c r="W683" s="14">
        <f>VLOOKUP($B683,[2]Sheet3!$G:$CZ,8,0)</f>
        <v>0</v>
      </c>
      <c r="X683" s="14">
        <f>VLOOKUP($B683,[2]Sheet3!$G:$CZ,9,0)</f>
        <v>0</v>
      </c>
      <c r="Y683" s="14">
        <f>VLOOKUP($B683,[2]Sheet3!$G:$CZ,10,0)</f>
        <v>0</v>
      </c>
      <c r="Z683" s="14">
        <f>VLOOKUP($B683,[2]Sheet3!$G:$CZ,11,0)</f>
        <v>0</v>
      </c>
      <c r="AA683" s="14">
        <f>VLOOKUP($B683,[2]Sheet3!$G:$CZ,12,0)</f>
        <v>0</v>
      </c>
      <c r="AB683" s="14">
        <f>VLOOKUP($B683,[2]Sheet3!$G:$CZ,13,0)</f>
        <v>0</v>
      </c>
      <c r="AC683" s="14">
        <f>VLOOKUP($B683,[2]Sheet3!$G:$CZ,14,0)</f>
        <v>0</v>
      </c>
      <c r="AD683" s="14">
        <f>VLOOKUP($B683,[2]Sheet3!$G:$CZ,15,0)</f>
        <v>0</v>
      </c>
      <c r="AE683" s="14">
        <f>VLOOKUP($B683,[2]Sheet3!$G:$CZ,16,0)</f>
        <v>0</v>
      </c>
      <c r="AF683" s="14">
        <f>VLOOKUP($B683,[2]Sheet3!$G:$CZ,17,0)</f>
        <v>0</v>
      </c>
      <c r="AG683" s="14">
        <f>VLOOKUP($B683,[2]Sheet3!$G:$CZ,18,0)</f>
        <v>0</v>
      </c>
      <c r="AH683" s="14">
        <f>VLOOKUP($B683,[2]Sheet3!$G:$CZ,19,0)</f>
        <v>0</v>
      </c>
      <c r="AI683" s="14">
        <f>VLOOKUP($B683,[2]Sheet3!$G:$CZ,20,0)</f>
        <v>0</v>
      </c>
      <c r="AJ683" s="14">
        <f>VLOOKUP($B683,[2]Sheet3!$G:$CZ,21,0)</f>
        <v>0</v>
      </c>
      <c r="AK683" s="14">
        <f>VLOOKUP($B683,[2]Sheet3!$G:$CZ,22,0)</f>
        <v>0</v>
      </c>
      <c r="AL683" s="14">
        <f>VLOOKUP($B683,[2]Sheet3!$G:$CZ,23,0)</f>
        <v>0</v>
      </c>
      <c r="AM683" s="14">
        <f>VLOOKUP($B683,[2]Sheet3!$G:$CZ,24,0)</f>
        <v>0</v>
      </c>
      <c r="AN683" s="14">
        <f>VLOOKUP($B683,[2]Sheet3!$G:$CZ,25,0)</f>
        <v>0</v>
      </c>
      <c r="AO683" s="14">
        <f>VLOOKUP($B683,[2]Sheet3!$G:$CZ,26,0)</f>
        <v>0</v>
      </c>
      <c r="AP683" s="14">
        <f>VLOOKUP($B683,[2]Sheet3!$G:$CZ,27,0)</f>
        <v>0</v>
      </c>
      <c r="AQ683" s="14">
        <f>VLOOKUP($B683,[2]Sheet3!$G:$CZ,28,0)</f>
        <v>0</v>
      </c>
      <c r="AR683" s="14">
        <f>VLOOKUP($B683,[2]Sheet3!$G:$CZ,29,0)</f>
        <v>0</v>
      </c>
      <c r="AS683" s="14">
        <f>VLOOKUP($B683,[2]Sheet3!$G:$CZ,30,0)</f>
        <v>0</v>
      </c>
      <c r="AT683" s="14">
        <f>VLOOKUP($B683,[2]Sheet3!$G:$CZ,31,0)</f>
        <v>0</v>
      </c>
      <c r="AU683" s="14">
        <f>VLOOKUP($B683,[2]Sheet3!$G:$CZ,32,0)</f>
        <v>0</v>
      </c>
      <c r="AV683" s="14">
        <f>VLOOKUP($B683,[2]Sheet3!$G:$CZ,33,0)</f>
        <v>0</v>
      </c>
      <c r="AW683" s="14">
        <f>VLOOKUP($B683,[2]Sheet3!$G:$CZ,34,0)</f>
        <v>0</v>
      </c>
      <c r="AX683" s="14">
        <f>VLOOKUP($B683,[2]Sheet3!$G:$CZ,35,0)</f>
        <v>0</v>
      </c>
      <c r="AY683" s="14">
        <f>VLOOKUP($B683,[2]Sheet3!$G:$CZ,36,0)</f>
        <v>0</v>
      </c>
      <c r="AZ683" s="14">
        <f>VLOOKUP($B683,[2]Sheet3!$G:$CZ,37,0)</f>
        <v>0</v>
      </c>
      <c r="BA683" s="14">
        <f>VLOOKUP($B683,[2]Sheet3!$G:$CZ,38,0)</f>
        <v>0</v>
      </c>
      <c r="BB683" s="14">
        <f>VLOOKUP($B683,[2]Sheet3!$G:$CZ,39,0)</f>
        <v>0</v>
      </c>
      <c r="BC683" s="14">
        <f>VLOOKUP($B683,[2]Sheet3!$G:$CZ,40,0)</f>
        <v>0</v>
      </c>
      <c r="BD683" s="14">
        <f>VLOOKUP($B683,[2]Sheet3!$G:$CZ,41,0)</f>
        <v>0</v>
      </c>
      <c r="BE683" s="14">
        <f>VLOOKUP($B683,[2]Sheet3!$G:$CZ,42,0)</f>
        <v>0</v>
      </c>
      <c r="BF683" s="14">
        <f>VLOOKUP($B683,[2]Sheet3!$G:$CZ,43,0)</f>
        <v>0</v>
      </c>
      <c r="BG683" s="14">
        <f>VLOOKUP($B683,[2]Sheet3!$G:$CZ,44,0)</f>
        <v>0</v>
      </c>
      <c r="BH683" s="14">
        <f>VLOOKUP($B683,[2]Sheet3!$G:$CZ,45,0)</f>
        <v>0</v>
      </c>
      <c r="BI683" s="14">
        <f>VLOOKUP($B683,[2]Sheet3!$G:$CZ,46,0)</f>
        <v>0</v>
      </c>
      <c r="BJ683" s="14">
        <f>VLOOKUP($B683,[2]Sheet3!$G:$CZ,47,0)</f>
        <v>0</v>
      </c>
      <c r="BK683" s="14">
        <f>VLOOKUP($B683,[2]Sheet3!$G:$CZ,48,0)</f>
        <v>0</v>
      </c>
      <c r="BL683" s="14">
        <f>VLOOKUP($B683,[2]Sheet3!$G:$CZ,49,0)</f>
        <v>0</v>
      </c>
      <c r="BM683" s="14">
        <f>VLOOKUP($B683,[2]Sheet3!$G:$CZ,50,0)</f>
        <v>0</v>
      </c>
      <c r="BN683" s="14">
        <f>VLOOKUP($B683,[2]Sheet3!$G:$CZ,51,0)</f>
        <v>0</v>
      </c>
      <c r="BO683" s="14">
        <f>VLOOKUP($B683,[2]Sheet3!$G:$CZ,52,0)</f>
        <v>0</v>
      </c>
      <c r="BP683" s="14">
        <f>VLOOKUP($B683,[2]Sheet3!$G:$CZ,53,0)</f>
        <v>0</v>
      </c>
      <c r="BQ683" s="14">
        <f>VLOOKUP($B683,[2]Sheet3!$G:$CZ,54,0)</f>
        <v>0</v>
      </c>
      <c r="BR683" s="14">
        <f>VLOOKUP($B683,[2]Sheet3!$G:$CZ,55,0)</f>
        <v>0</v>
      </c>
      <c r="BS683" s="14">
        <f>VLOOKUP($B683,[2]Sheet3!$G:$CZ,56,0)</f>
        <v>0</v>
      </c>
      <c r="BT683" s="14">
        <f>VLOOKUP($B683,[2]Sheet3!$G:$CZ,57,0)</f>
        <v>0</v>
      </c>
      <c r="BU683" s="14">
        <f>VLOOKUP($B683,[2]Sheet3!$G:$CZ,58,0)</f>
        <v>0</v>
      </c>
      <c r="BV683" s="14">
        <f>VLOOKUP($B683,[2]Sheet3!$G:$CZ,59,0)</f>
        <v>0</v>
      </c>
      <c r="BW683" s="14">
        <f>VLOOKUP($B683,[2]Sheet3!$G:$CZ,60,0)</f>
        <v>0</v>
      </c>
      <c r="BX683" s="14">
        <f>VLOOKUP($B683,[2]Sheet3!$G:$CZ,61,0)</f>
        <v>0</v>
      </c>
      <c r="BY683" s="14">
        <f>VLOOKUP($B683,[2]Sheet3!$G:$CZ,62,0)</f>
        <v>0</v>
      </c>
      <c r="BZ683" s="14">
        <f>VLOOKUP($B683,[2]Sheet3!$G:$CZ,63,0)</f>
        <v>0</v>
      </c>
      <c r="CA683" s="14">
        <f>VLOOKUP($B683,[2]Sheet3!$G:$CZ,64,0)</f>
        <v>0</v>
      </c>
      <c r="CB683" s="14">
        <f>VLOOKUP($B683,[2]Sheet3!$G:$CZ,65,0)</f>
        <v>0</v>
      </c>
      <c r="CC683" s="14">
        <f>VLOOKUP($B683,[2]Sheet3!$G:$CZ,66,0)</f>
        <v>0</v>
      </c>
      <c r="CD683" s="14">
        <f>VLOOKUP($B683,[2]Sheet3!$G:$CZ,67,0)</f>
        <v>0</v>
      </c>
      <c r="CE683" s="14">
        <f>VLOOKUP($B683,[2]Sheet3!$G:$CZ,68,0)</f>
        <v>0</v>
      </c>
      <c r="CF683" s="14">
        <f>VLOOKUP($B683,[2]Sheet3!$G:$CZ,69,0)</f>
        <v>0</v>
      </c>
      <c r="CG683" s="14">
        <f>VLOOKUP($B683,[2]Sheet3!$G:$CZ,70,0)</f>
        <v>0</v>
      </c>
      <c r="CH683" s="14">
        <f>VLOOKUP($B683,[2]Sheet3!$G:$CZ,71,0)</f>
        <v>0</v>
      </c>
      <c r="CI683" s="14">
        <f>VLOOKUP($B683,[2]Sheet3!$G:$CZ,72,0)</f>
        <v>0</v>
      </c>
      <c r="CJ683" s="14">
        <f>VLOOKUP($B683,[2]Sheet3!$G:$CZ,73,0)</f>
        <v>0</v>
      </c>
      <c r="CK683" s="14">
        <f>VLOOKUP($B683,[2]Sheet3!$G:$CZ,74,0)</f>
        <v>0</v>
      </c>
      <c r="CL683" s="14">
        <f>VLOOKUP($B683,[2]Sheet3!$G:$CZ,75,0)</f>
        <v>0</v>
      </c>
      <c r="CM683" s="14">
        <f>VLOOKUP($B683,[2]Sheet3!$G:$CZ,76,0)</f>
        <v>0</v>
      </c>
      <c r="CN683" s="14">
        <f>VLOOKUP($B683,[2]Sheet3!$G:$CZ,77,0)</f>
        <v>0</v>
      </c>
      <c r="CO683" s="14">
        <f>VLOOKUP($B683,[2]Sheet3!$G:$CZ,78,0)</f>
        <v>0</v>
      </c>
      <c r="CP683" s="14">
        <f>VLOOKUP($B683,[2]Sheet3!$G:$CZ,79,0)</f>
        <v>0</v>
      </c>
      <c r="CQ683" s="14">
        <f>VLOOKUP($B683,[2]Sheet3!$G:$CZ,80,0)</f>
        <v>0</v>
      </c>
      <c r="CR683" s="14">
        <f>VLOOKUP($B683,[2]Sheet3!$G:$CZ,81,0)</f>
        <v>0</v>
      </c>
      <c r="CS683" s="14">
        <f>VLOOKUP($B683,[2]Sheet3!$G:$CZ,82,0)</f>
        <v>0</v>
      </c>
      <c r="CT683" s="14">
        <f>VLOOKUP($B683,[2]Sheet3!$G:$CZ,83,0)</f>
        <v>0</v>
      </c>
      <c r="CU683" s="14">
        <f>VLOOKUP($B683,[2]Sheet3!$G:$CZ,84,0)</f>
        <v>0</v>
      </c>
      <c r="CV683" s="14">
        <f>VLOOKUP($B683,[2]Sheet3!$G:$CZ,85,0)</f>
        <v>0</v>
      </c>
      <c r="CW683" s="14">
        <f>VLOOKUP($B683,[2]Sheet3!$G:$CZ,86,0)</f>
        <v>0</v>
      </c>
      <c r="CX683" s="14">
        <f>VLOOKUP($B683,[2]Sheet3!$G:$CZ,87,0)</f>
        <v>0</v>
      </c>
      <c r="CY683" s="14">
        <f>VLOOKUP($B683,[2]Sheet3!$G:$CZ,88,0)</f>
        <v>0</v>
      </c>
      <c r="CZ683" s="14">
        <f>VLOOKUP($B683,[2]Sheet3!$G:$CZ,89,0)</f>
        <v>0</v>
      </c>
      <c r="DA683" s="14">
        <f>VLOOKUP($B683,[2]Sheet3!$G:$CZ,90,0)</f>
        <v>0</v>
      </c>
      <c r="DB683" s="14">
        <f>VLOOKUP($B683,[2]Sheet3!$G:$CZ,91,0)</f>
        <v>0</v>
      </c>
      <c r="DC683" s="14">
        <f>VLOOKUP($B683,[2]Sheet3!$G:$CZ,92,0)</f>
        <v>0</v>
      </c>
      <c r="DD683" s="14">
        <f>VLOOKUP($B683,[2]Sheet3!$G:$CZ,93,0)</f>
        <v>0</v>
      </c>
      <c r="DE683" s="14">
        <f>VLOOKUP($B683,[2]Sheet3!$G:$CZ,94,0)</f>
        <v>0</v>
      </c>
      <c r="DF683" s="14">
        <f>VLOOKUP($B683,[2]Sheet3!$G:$CZ,95,0)</f>
        <v>0</v>
      </c>
      <c r="DG683" s="14">
        <f>VLOOKUP($B683,[2]Sheet3!$G:$CZ,96,0)</f>
        <v>0</v>
      </c>
      <c r="DH683" s="14">
        <f>VLOOKUP($B683,[2]Sheet3!$G:$CZ,97,0)</f>
        <v>0</v>
      </c>
      <c r="DI683" s="14">
        <f>VLOOKUP($B683,[2]Sheet3!$G:$CZ,98,0)</f>
        <v>0</v>
      </c>
    </row>
    <row r="684" spans="1:113" x14ac:dyDescent="0.3">
      <c r="A684" s="9" t="str">
        <f t="shared" si="32"/>
        <v>W14559</v>
      </c>
      <c r="B684" s="15" t="s">
        <v>1784</v>
      </c>
      <c r="C684" s="15" t="s">
        <v>1785</v>
      </c>
      <c r="F684" s="7" t="s">
        <v>15</v>
      </c>
      <c r="G684" s="12" t="s">
        <v>4179</v>
      </c>
      <c r="H684" s="12" t="str">
        <f>VLOOKUP($B684,[1]Sheet1!$A:$G,5,0)</f>
        <v>mahesh.more@redingtongroup.com</v>
      </c>
      <c r="I684" s="12" t="str">
        <f>VLOOKUP($B684,[1]Sheet1!$A:$G,7,0)</f>
        <v>rohan.vora@redingtongroup.com</v>
      </c>
      <c r="J684" s="12" t="s">
        <v>82</v>
      </c>
      <c r="K684" s="7"/>
      <c r="L684" s="7"/>
      <c r="M684" s="8"/>
      <c r="N684" s="7" t="str">
        <f t="shared" si="30"/>
        <v>mahesh.more@redingtongroup.com; rohan.vora@redingtongroup.com; nilesh.phirke@redingtongroup.com;christopher.joseph@redingtongroup.com</v>
      </c>
      <c r="O684" s="7" t="str">
        <f t="shared" si="31"/>
        <v>W14559</v>
      </c>
      <c r="P684" s="8" t="s">
        <v>5215</v>
      </c>
      <c r="Q684" s="14">
        <f>VLOOKUP($B684,[2]Sheet3!$G:$CZ,2,0)</f>
        <v>2400306892</v>
      </c>
      <c r="R684" s="14">
        <f>VLOOKUP($B684,[2]Sheet3!$G:$CZ,3,0)</f>
        <v>2400300572</v>
      </c>
      <c r="S684" s="14">
        <f>VLOOKUP($B684,[2]Sheet3!$G:$CZ,4,0)</f>
        <v>0</v>
      </c>
      <c r="T684" s="14">
        <f>VLOOKUP($B684,[2]Sheet3!$G:$CZ,5,0)</f>
        <v>0</v>
      </c>
      <c r="U684" s="14">
        <f>VLOOKUP($B684,[2]Sheet3!$G:$CZ,6,0)</f>
        <v>0</v>
      </c>
      <c r="V684" s="14">
        <f>VLOOKUP($B684,[2]Sheet3!$G:$CZ,7,0)</f>
        <v>0</v>
      </c>
      <c r="W684" s="14">
        <f>VLOOKUP($B684,[2]Sheet3!$G:$CZ,8,0)</f>
        <v>0</v>
      </c>
      <c r="X684" s="14">
        <f>VLOOKUP($B684,[2]Sheet3!$G:$CZ,9,0)</f>
        <v>0</v>
      </c>
      <c r="Y684" s="14">
        <f>VLOOKUP($B684,[2]Sheet3!$G:$CZ,10,0)</f>
        <v>0</v>
      </c>
      <c r="Z684" s="14">
        <f>VLOOKUP($B684,[2]Sheet3!$G:$CZ,11,0)</f>
        <v>0</v>
      </c>
      <c r="AA684" s="14">
        <f>VLOOKUP($B684,[2]Sheet3!$G:$CZ,12,0)</f>
        <v>0</v>
      </c>
      <c r="AB684" s="14">
        <f>VLOOKUP($B684,[2]Sheet3!$G:$CZ,13,0)</f>
        <v>0</v>
      </c>
      <c r="AC684" s="14">
        <f>VLOOKUP($B684,[2]Sheet3!$G:$CZ,14,0)</f>
        <v>0</v>
      </c>
      <c r="AD684" s="14">
        <f>VLOOKUP($B684,[2]Sheet3!$G:$CZ,15,0)</f>
        <v>0</v>
      </c>
      <c r="AE684" s="14">
        <f>VLOOKUP($B684,[2]Sheet3!$G:$CZ,16,0)</f>
        <v>0</v>
      </c>
      <c r="AF684" s="14">
        <f>VLOOKUP($B684,[2]Sheet3!$G:$CZ,17,0)</f>
        <v>0</v>
      </c>
      <c r="AG684" s="14">
        <f>VLOOKUP($B684,[2]Sheet3!$G:$CZ,18,0)</f>
        <v>0</v>
      </c>
      <c r="AH684" s="14">
        <f>VLOOKUP($B684,[2]Sheet3!$G:$CZ,19,0)</f>
        <v>0</v>
      </c>
      <c r="AI684" s="14">
        <f>VLOOKUP($B684,[2]Sheet3!$G:$CZ,20,0)</f>
        <v>0</v>
      </c>
      <c r="AJ684" s="14">
        <f>VLOOKUP($B684,[2]Sheet3!$G:$CZ,21,0)</f>
        <v>0</v>
      </c>
      <c r="AK684" s="14">
        <f>VLOOKUP($B684,[2]Sheet3!$G:$CZ,22,0)</f>
        <v>0</v>
      </c>
      <c r="AL684" s="14">
        <f>VLOOKUP($B684,[2]Sheet3!$G:$CZ,23,0)</f>
        <v>0</v>
      </c>
      <c r="AM684" s="14">
        <f>VLOOKUP($B684,[2]Sheet3!$G:$CZ,24,0)</f>
        <v>0</v>
      </c>
      <c r="AN684" s="14">
        <f>VLOOKUP($B684,[2]Sheet3!$G:$CZ,25,0)</f>
        <v>0</v>
      </c>
      <c r="AO684" s="14">
        <f>VLOOKUP($B684,[2]Sheet3!$G:$CZ,26,0)</f>
        <v>0</v>
      </c>
      <c r="AP684" s="14">
        <f>VLOOKUP($B684,[2]Sheet3!$G:$CZ,27,0)</f>
        <v>0</v>
      </c>
      <c r="AQ684" s="14">
        <f>VLOOKUP($B684,[2]Sheet3!$G:$CZ,28,0)</f>
        <v>0</v>
      </c>
      <c r="AR684" s="14">
        <f>VLOOKUP($B684,[2]Sheet3!$G:$CZ,29,0)</f>
        <v>0</v>
      </c>
      <c r="AS684" s="14">
        <f>VLOOKUP($B684,[2]Sheet3!$G:$CZ,30,0)</f>
        <v>0</v>
      </c>
      <c r="AT684" s="14">
        <f>VLOOKUP($B684,[2]Sheet3!$G:$CZ,31,0)</f>
        <v>0</v>
      </c>
      <c r="AU684" s="14">
        <f>VLOOKUP($B684,[2]Sheet3!$G:$CZ,32,0)</f>
        <v>0</v>
      </c>
      <c r="AV684" s="14">
        <f>VLOOKUP($B684,[2]Sheet3!$G:$CZ,33,0)</f>
        <v>0</v>
      </c>
      <c r="AW684" s="14">
        <f>VLOOKUP($B684,[2]Sheet3!$G:$CZ,34,0)</f>
        <v>0</v>
      </c>
      <c r="AX684" s="14">
        <f>VLOOKUP($B684,[2]Sheet3!$G:$CZ,35,0)</f>
        <v>0</v>
      </c>
      <c r="AY684" s="14">
        <f>VLOOKUP($B684,[2]Sheet3!$G:$CZ,36,0)</f>
        <v>0</v>
      </c>
      <c r="AZ684" s="14">
        <f>VLOOKUP($B684,[2]Sheet3!$G:$CZ,37,0)</f>
        <v>0</v>
      </c>
      <c r="BA684" s="14">
        <f>VLOOKUP($B684,[2]Sheet3!$G:$CZ,38,0)</f>
        <v>0</v>
      </c>
      <c r="BB684" s="14">
        <f>VLOOKUP($B684,[2]Sheet3!$G:$CZ,39,0)</f>
        <v>0</v>
      </c>
      <c r="BC684" s="14">
        <f>VLOOKUP($B684,[2]Sheet3!$G:$CZ,40,0)</f>
        <v>0</v>
      </c>
      <c r="BD684" s="14">
        <f>VLOOKUP($B684,[2]Sheet3!$G:$CZ,41,0)</f>
        <v>0</v>
      </c>
      <c r="BE684" s="14">
        <f>VLOOKUP($B684,[2]Sheet3!$G:$CZ,42,0)</f>
        <v>0</v>
      </c>
      <c r="BF684" s="14">
        <f>VLOOKUP($B684,[2]Sheet3!$G:$CZ,43,0)</f>
        <v>0</v>
      </c>
      <c r="BG684" s="14">
        <f>VLOOKUP($B684,[2]Sheet3!$G:$CZ,44,0)</f>
        <v>0</v>
      </c>
      <c r="BH684" s="14">
        <f>VLOOKUP($B684,[2]Sheet3!$G:$CZ,45,0)</f>
        <v>0</v>
      </c>
      <c r="BI684" s="14">
        <f>VLOOKUP($B684,[2]Sheet3!$G:$CZ,46,0)</f>
        <v>0</v>
      </c>
      <c r="BJ684" s="14">
        <f>VLOOKUP($B684,[2]Sheet3!$G:$CZ,47,0)</f>
        <v>0</v>
      </c>
      <c r="BK684" s="14">
        <f>VLOOKUP($B684,[2]Sheet3!$G:$CZ,48,0)</f>
        <v>0</v>
      </c>
      <c r="BL684" s="14">
        <f>VLOOKUP($B684,[2]Sheet3!$G:$CZ,49,0)</f>
        <v>0</v>
      </c>
      <c r="BM684" s="14">
        <f>VLOOKUP($B684,[2]Sheet3!$G:$CZ,50,0)</f>
        <v>0</v>
      </c>
      <c r="BN684" s="14">
        <f>VLOOKUP($B684,[2]Sheet3!$G:$CZ,51,0)</f>
        <v>0</v>
      </c>
      <c r="BO684" s="14">
        <f>VLOOKUP($B684,[2]Sheet3!$G:$CZ,52,0)</f>
        <v>0</v>
      </c>
      <c r="BP684" s="14">
        <f>VLOOKUP($B684,[2]Sheet3!$G:$CZ,53,0)</f>
        <v>0</v>
      </c>
      <c r="BQ684" s="14">
        <f>VLOOKUP($B684,[2]Sheet3!$G:$CZ,54,0)</f>
        <v>0</v>
      </c>
      <c r="BR684" s="14">
        <f>VLOOKUP($B684,[2]Sheet3!$G:$CZ,55,0)</f>
        <v>0</v>
      </c>
      <c r="BS684" s="14">
        <f>VLOOKUP($B684,[2]Sheet3!$G:$CZ,56,0)</f>
        <v>0</v>
      </c>
      <c r="BT684" s="14">
        <f>VLOOKUP($B684,[2]Sheet3!$G:$CZ,57,0)</f>
        <v>0</v>
      </c>
      <c r="BU684" s="14">
        <f>VLOOKUP($B684,[2]Sheet3!$G:$CZ,58,0)</f>
        <v>0</v>
      </c>
      <c r="BV684" s="14">
        <f>VLOOKUP($B684,[2]Sheet3!$G:$CZ,59,0)</f>
        <v>0</v>
      </c>
      <c r="BW684" s="14">
        <f>VLOOKUP($B684,[2]Sheet3!$G:$CZ,60,0)</f>
        <v>0</v>
      </c>
      <c r="BX684" s="14">
        <f>VLOOKUP($B684,[2]Sheet3!$G:$CZ,61,0)</f>
        <v>0</v>
      </c>
      <c r="BY684" s="14">
        <f>VLOOKUP($B684,[2]Sheet3!$G:$CZ,62,0)</f>
        <v>0</v>
      </c>
      <c r="BZ684" s="14">
        <f>VLOOKUP($B684,[2]Sheet3!$G:$CZ,63,0)</f>
        <v>0</v>
      </c>
      <c r="CA684" s="14">
        <f>VLOOKUP($B684,[2]Sheet3!$G:$CZ,64,0)</f>
        <v>0</v>
      </c>
      <c r="CB684" s="14">
        <f>VLOOKUP($B684,[2]Sheet3!$G:$CZ,65,0)</f>
        <v>0</v>
      </c>
      <c r="CC684" s="14">
        <f>VLOOKUP($B684,[2]Sheet3!$G:$CZ,66,0)</f>
        <v>0</v>
      </c>
      <c r="CD684" s="14">
        <f>VLOOKUP($B684,[2]Sheet3!$G:$CZ,67,0)</f>
        <v>0</v>
      </c>
      <c r="CE684" s="14">
        <f>VLOOKUP($B684,[2]Sheet3!$G:$CZ,68,0)</f>
        <v>0</v>
      </c>
      <c r="CF684" s="14">
        <f>VLOOKUP($B684,[2]Sheet3!$G:$CZ,69,0)</f>
        <v>0</v>
      </c>
      <c r="CG684" s="14">
        <f>VLOOKUP($B684,[2]Sheet3!$G:$CZ,70,0)</f>
        <v>0</v>
      </c>
      <c r="CH684" s="14">
        <f>VLOOKUP($B684,[2]Sheet3!$G:$CZ,71,0)</f>
        <v>0</v>
      </c>
      <c r="CI684" s="14">
        <f>VLOOKUP($B684,[2]Sheet3!$G:$CZ,72,0)</f>
        <v>0</v>
      </c>
      <c r="CJ684" s="14">
        <f>VLOOKUP($B684,[2]Sheet3!$G:$CZ,73,0)</f>
        <v>0</v>
      </c>
      <c r="CK684" s="14">
        <f>VLOOKUP($B684,[2]Sheet3!$G:$CZ,74,0)</f>
        <v>0</v>
      </c>
      <c r="CL684" s="14">
        <f>VLOOKUP($B684,[2]Sheet3!$G:$CZ,75,0)</f>
        <v>0</v>
      </c>
      <c r="CM684" s="14">
        <f>VLOOKUP($B684,[2]Sheet3!$G:$CZ,76,0)</f>
        <v>0</v>
      </c>
      <c r="CN684" s="14">
        <f>VLOOKUP($B684,[2]Sheet3!$G:$CZ,77,0)</f>
        <v>0</v>
      </c>
      <c r="CO684" s="14">
        <f>VLOOKUP($B684,[2]Sheet3!$G:$CZ,78,0)</f>
        <v>0</v>
      </c>
      <c r="CP684" s="14">
        <f>VLOOKUP($B684,[2]Sheet3!$G:$CZ,79,0)</f>
        <v>0</v>
      </c>
      <c r="CQ684" s="14">
        <f>VLOOKUP($B684,[2]Sheet3!$G:$CZ,80,0)</f>
        <v>0</v>
      </c>
      <c r="CR684" s="14">
        <f>VLOOKUP($B684,[2]Sheet3!$G:$CZ,81,0)</f>
        <v>0</v>
      </c>
      <c r="CS684" s="14">
        <f>VLOOKUP($B684,[2]Sheet3!$G:$CZ,82,0)</f>
        <v>0</v>
      </c>
      <c r="CT684" s="14">
        <f>VLOOKUP($B684,[2]Sheet3!$G:$CZ,83,0)</f>
        <v>0</v>
      </c>
      <c r="CU684" s="14">
        <f>VLOOKUP($B684,[2]Sheet3!$G:$CZ,84,0)</f>
        <v>0</v>
      </c>
      <c r="CV684" s="14">
        <f>VLOOKUP($B684,[2]Sheet3!$G:$CZ,85,0)</f>
        <v>0</v>
      </c>
      <c r="CW684" s="14">
        <f>VLOOKUP($B684,[2]Sheet3!$G:$CZ,86,0)</f>
        <v>0</v>
      </c>
      <c r="CX684" s="14">
        <f>VLOOKUP($B684,[2]Sheet3!$G:$CZ,87,0)</f>
        <v>0</v>
      </c>
      <c r="CY684" s="14">
        <f>VLOOKUP($B684,[2]Sheet3!$G:$CZ,88,0)</f>
        <v>0</v>
      </c>
      <c r="CZ684" s="14">
        <f>VLOOKUP($B684,[2]Sheet3!$G:$CZ,89,0)</f>
        <v>0</v>
      </c>
      <c r="DA684" s="14">
        <f>VLOOKUP($B684,[2]Sheet3!$G:$CZ,90,0)</f>
        <v>0</v>
      </c>
      <c r="DB684" s="14">
        <f>VLOOKUP($B684,[2]Sheet3!$G:$CZ,91,0)</f>
        <v>0</v>
      </c>
      <c r="DC684" s="14">
        <f>VLOOKUP($B684,[2]Sheet3!$G:$CZ,92,0)</f>
        <v>0</v>
      </c>
      <c r="DD684" s="14">
        <f>VLOOKUP($B684,[2]Sheet3!$G:$CZ,93,0)</f>
        <v>0</v>
      </c>
      <c r="DE684" s="14">
        <f>VLOOKUP($B684,[2]Sheet3!$G:$CZ,94,0)</f>
        <v>0</v>
      </c>
      <c r="DF684" s="14">
        <f>VLOOKUP($B684,[2]Sheet3!$G:$CZ,95,0)</f>
        <v>0</v>
      </c>
      <c r="DG684" s="14">
        <f>VLOOKUP($B684,[2]Sheet3!$G:$CZ,96,0)</f>
        <v>0</v>
      </c>
      <c r="DH684" s="14">
        <f>VLOOKUP($B684,[2]Sheet3!$G:$CZ,97,0)</f>
        <v>0</v>
      </c>
      <c r="DI684" s="14">
        <f>VLOOKUP($B684,[2]Sheet3!$G:$CZ,98,0)</f>
        <v>0</v>
      </c>
    </row>
    <row r="685" spans="1:113" x14ac:dyDescent="0.3">
      <c r="A685" s="9" t="str">
        <f t="shared" si="32"/>
        <v>W83052</v>
      </c>
      <c r="B685" s="15" t="s">
        <v>1786</v>
      </c>
      <c r="C685" s="15" t="s">
        <v>1787</v>
      </c>
      <c r="F685" s="7" t="s">
        <v>15</v>
      </c>
      <c r="G685" s="12" t="s">
        <v>4180</v>
      </c>
      <c r="H685" s="12" t="str">
        <f>VLOOKUP($B685,[1]Sheet1!$A:$G,5,0)</f>
        <v>aftab.khan@redingtongroup.com</v>
      </c>
      <c r="I685" s="12" t="str">
        <f>VLOOKUP($B685,[1]Sheet1!$A:$G,7,0)</f>
        <v>dilip.vishwa@redingtongroup.com</v>
      </c>
      <c r="J685" s="12" t="s">
        <v>82</v>
      </c>
      <c r="K685" s="7"/>
      <c r="L685" s="7"/>
      <c r="M685" s="8"/>
      <c r="N685" s="7" t="str">
        <f t="shared" si="30"/>
        <v>aftab.khan@redingtongroup.com; dilip.vishwa@redingtongroup.com; nilesh.phirke@redingtongroup.com;christopher.joseph@redingtongroup.com</v>
      </c>
      <c r="O685" s="7" t="str">
        <f t="shared" si="31"/>
        <v>W83052</v>
      </c>
      <c r="P685" s="8" t="s">
        <v>5215</v>
      </c>
      <c r="Q685" s="14">
        <f>VLOOKUP($B685,[2]Sheet3!$G:$CZ,2,0)</f>
        <v>2400304053</v>
      </c>
      <c r="R685" s="14">
        <f>VLOOKUP($B685,[2]Sheet3!$G:$CZ,3,0)</f>
        <v>2400304057</v>
      </c>
      <c r="S685" s="14">
        <f>VLOOKUP($B685,[2]Sheet3!$G:$CZ,4,0)</f>
        <v>0</v>
      </c>
      <c r="T685" s="14">
        <f>VLOOKUP($B685,[2]Sheet3!$G:$CZ,5,0)</f>
        <v>0</v>
      </c>
      <c r="U685" s="14">
        <f>VLOOKUP($B685,[2]Sheet3!$G:$CZ,6,0)</f>
        <v>0</v>
      </c>
      <c r="V685" s="14">
        <f>VLOOKUP($B685,[2]Sheet3!$G:$CZ,7,0)</f>
        <v>0</v>
      </c>
      <c r="W685" s="14">
        <f>VLOOKUP($B685,[2]Sheet3!$G:$CZ,8,0)</f>
        <v>0</v>
      </c>
      <c r="X685" s="14">
        <f>VLOOKUP($B685,[2]Sheet3!$G:$CZ,9,0)</f>
        <v>0</v>
      </c>
      <c r="Y685" s="14">
        <f>VLOOKUP($B685,[2]Sheet3!$G:$CZ,10,0)</f>
        <v>0</v>
      </c>
      <c r="Z685" s="14">
        <f>VLOOKUP($B685,[2]Sheet3!$G:$CZ,11,0)</f>
        <v>0</v>
      </c>
      <c r="AA685" s="14">
        <f>VLOOKUP($B685,[2]Sheet3!$G:$CZ,12,0)</f>
        <v>0</v>
      </c>
      <c r="AB685" s="14">
        <f>VLOOKUP($B685,[2]Sheet3!$G:$CZ,13,0)</f>
        <v>0</v>
      </c>
      <c r="AC685" s="14">
        <f>VLOOKUP($B685,[2]Sheet3!$G:$CZ,14,0)</f>
        <v>0</v>
      </c>
      <c r="AD685" s="14">
        <f>VLOOKUP($B685,[2]Sheet3!$G:$CZ,15,0)</f>
        <v>0</v>
      </c>
      <c r="AE685" s="14">
        <f>VLOOKUP($B685,[2]Sheet3!$G:$CZ,16,0)</f>
        <v>0</v>
      </c>
      <c r="AF685" s="14">
        <f>VLOOKUP($B685,[2]Sheet3!$G:$CZ,17,0)</f>
        <v>0</v>
      </c>
      <c r="AG685" s="14">
        <f>VLOOKUP($B685,[2]Sheet3!$G:$CZ,18,0)</f>
        <v>0</v>
      </c>
      <c r="AH685" s="14">
        <f>VLOOKUP($B685,[2]Sheet3!$G:$CZ,19,0)</f>
        <v>0</v>
      </c>
      <c r="AI685" s="14">
        <f>VLOOKUP($B685,[2]Sheet3!$G:$CZ,20,0)</f>
        <v>0</v>
      </c>
      <c r="AJ685" s="14">
        <f>VLOOKUP($B685,[2]Sheet3!$G:$CZ,21,0)</f>
        <v>0</v>
      </c>
      <c r="AK685" s="14">
        <f>VLOOKUP($B685,[2]Sheet3!$G:$CZ,22,0)</f>
        <v>0</v>
      </c>
      <c r="AL685" s="14">
        <f>VLOOKUP($B685,[2]Sheet3!$G:$CZ,23,0)</f>
        <v>0</v>
      </c>
      <c r="AM685" s="14">
        <f>VLOOKUP($B685,[2]Sheet3!$G:$CZ,24,0)</f>
        <v>0</v>
      </c>
      <c r="AN685" s="14">
        <f>VLOOKUP($B685,[2]Sheet3!$G:$CZ,25,0)</f>
        <v>0</v>
      </c>
      <c r="AO685" s="14">
        <f>VLOOKUP($B685,[2]Sheet3!$G:$CZ,26,0)</f>
        <v>0</v>
      </c>
      <c r="AP685" s="14">
        <f>VLOOKUP($B685,[2]Sheet3!$G:$CZ,27,0)</f>
        <v>0</v>
      </c>
      <c r="AQ685" s="14">
        <f>VLOOKUP($B685,[2]Sheet3!$G:$CZ,28,0)</f>
        <v>0</v>
      </c>
      <c r="AR685" s="14">
        <f>VLOOKUP($B685,[2]Sheet3!$G:$CZ,29,0)</f>
        <v>0</v>
      </c>
      <c r="AS685" s="14">
        <f>VLOOKUP($B685,[2]Sheet3!$G:$CZ,30,0)</f>
        <v>0</v>
      </c>
      <c r="AT685" s="14">
        <f>VLOOKUP($B685,[2]Sheet3!$G:$CZ,31,0)</f>
        <v>0</v>
      </c>
      <c r="AU685" s="14">
        <f>VLOOKUP($B685,[2]Sheet3!$G:$CZ,32,0)</f>
        <v>0</v>
      </c>
      <c r="AV685" s="14">
        <f>VLOOKUP($B685,[2]Sheet3!$G:$CZ,33,0)</f>
        <v>0</v>
      </c>
      <c r="AW685" s="14">
        <f>VLOOKUP($B685,[2]Sheet3!$G:$CZ,34,0)</f>
        <v>0</v>
      </c>
      <c r="AX685" s="14">
        <f>VLOOKUP($B685,[2]Sheet3!$G:$CZ,35,0)</f>
        <v>0</v>
      </c>
      <c r="AY685" s="14">
        <f>VLOOKUP($B685,[2]Sheet3!$G:$CZ,36,0)</f>
        <v>0</v>
      </c>
      <c r="AZ685" s="14">
        <f>VLOOKUP($B685,[2]Sheet3!$G:$CZ,37,0)</f>
        <v>0</v>
      </c>
      <c r="BA685" s="14">
        <f>VLOOKUP($B685,[2]Sheet3!$G:$CZ,38,0)</f>
        <v>0</v>
      </c>
      <c r="BB685" s="14">
        <f>VLOOKUP($B685,[2]Sheet3!$G:$CZ,39,0)</f>
        <v>0</v>
      </c>
      <c r="BC685" s="14">
        <f>VLOOKUP($B685,[2]Sheet3!$G:$CZ,40,0)</f>
        <v>0</v>
      </c>
      <c r="BD685" s="14">
        <f>VLOOKUP($B685,[2]Sheet3!$G:$CZ,41,0)</f>
        <v>0</v>
      </c>
      <c r="BE685" s="14">
        <f>VLOOKUP($B685,[2]Sheet3!$G:$CZ,42,0)</f>
        <v>0</v>
      </c>
      <c r="BF685" s="14">
        <f>VLOOKUP($B685,[2]Sheet3!$G:$CZ,43,0)</f>
        <v>0</v>
      </c>
      <c r="BG685" s="14">
        <f>VLOOKUP($B685,[2]Sheet3!$G:$CZ,44,0)</f>
        <v>0</v>
      </c>
      <c r="BH685" s="14">
        <f>VLOOKUP($B685,[2]Sheet3!$G:$CZ,45,0)</f>
        <v>0</v>
      </c>
      <c r="BI685" s="14">
        <f>VLOOKUP($B685,[2]Sheet3!$G:$CZ,46,0)</f>
        <v>0</v>
      </c>
      <c r="BJ685" s="14">
        <f>VLOOKUP($B685,[2]Sheet3!$G:$CZ,47,0)</f>
        <v>0</v>
      </c>
      <c r="BK685" s="14">
        <f>VLOOKUP($B685,[2]Sheet3!$G:$CZ,48,0)</f>
        <v>0</v>
      </c>
      <c r="BL685" s="14">
        <f>VLOOKUP($B685,[2]Sheet3!$G:$CZ,49,0)</f>
        <v>0</v>
      </c>
      <c r="BM685" s="14">
        <f>VLOOKUP($B685,[2]Sheet3!$G:$CZ,50,0)</f>
        <v>0</v>
      </c>
      <c r="BN685" s="14">
        <f>VLOOKUP($B685,[2]Sheet3!$G:$CZ,51,0)</f>
        <v>0</v>
      </c>
      <c r="BO685" s="14">
        <f>VLOOKUP($B685,[2]Sheet3!$G:$CZ,52,0)</f>
        <v>0</v>
      </c>
      <c r="BP685" s="14">
        <f>VLOOKUP($B685,[2]Sheet3!$G:$CZ,53,0)</f>
        <v>0</v>
      </c>
      <c r="BQ685" s="14">
        <f>VLOOKUP($B685,[2]Sheet3!$G:$CZ,54,0)</f>
        <v>0</v>
      </c>
      <c r="BR685" s="14">
        <f>VLOOKUP($B685,[2]Sheet3!$G:$CZ,55,0)</f>
        <v>0</v>
      </c>
      <c r="BS685" s="14">
        <f>VLOOKUP($B685,[2]Sheet3!$G:$CZ,56,0)</f>
        <v>0</v>
      </c>
      <c r="BT685" s="14">
        <f>VLOOKUP($B685,[2]Sheet3!$G:$CZ,57,0)</f>
        <v>0</v>
      </c>
      <c r="BU685" s="14">
        <f>VLOOKUP($B685,[2]Sheet3!$G:$CZ,58,0)</f>
        <v>0</v>
      </c>
      <c r="BV685" s="14">
        <f>VLOOKUP($B685,[2]Sheet3!$G:$CZ,59,0)</f>
        <v>0</v>
      </c>
      <c r="BW685" s="14">
        <f>VLOOKUP($B685,[2]Sheet3!$G:$CZ,60,0)</f>
        <v>0</v>
      </c>
      <c r="BX685" s="14">
        <f>VLOOKUP($B685,[2]Sheet3!$G:$CZ,61,0)</f>
        <v>0</v>
      </c>
      <c r="BY685" s="14">
        <f>VLOOKUP($B685,[2]Sheet3!$G:$CZ,62,0)</f>
        <v>0</v>
      </c>
      <c r="BZ685" s="14">
        <f>VLOOKUP($B685,[2]Sheet3!$G:$CZ,63,0)</f>
        <v>0</v>
      </c>
      <c r="CA685" s="14">
        <f>VLOOKUP($B685,[2]Sheet3!$G:$CZ,64,0)</f>
        <v>0</v>
      </c>
      <c r="CB685" s="14">
        <f>VLOOKUP($B685,[2]Sheet3!$G:$CZ,65,0)</f>
        <v>0</v>
      </c>
      <c r="CC685" s="14">
        <f>VLOOKUP($B685,[2]Sheet3!$G:$CZ,66,0)</f>
        <v>0</v>
      </c>
      <c r="CD685" s="14">
        <f>VLOOKUP($B685,[2]Sheet3!$G:$CZ,67,0)</f>
        <v>0</v>
      </c>
      <c r="CE685" s="14">
        <f>VLOOKUP($B685,[2]Sheet3!$G:$CZ,68,0)</f>
        <v>0</v>
      </c>
      <c r="CF685" s="14">
        <f>VLOOKUP($B685,[2]Sheet3!$G:$CZ,69,0)</f>
        <v>0</v>
      </c>
      <c r="CG685" s="14">
        <f>VLOOKUP($B685,[2]Sheet3!$G:$CZ,70,0)</f>
        <v>0</v>
      </c>
      <c r="CH685" s="14">
        <f>VLOOKUP($B685,[2]Sheet3!$G:$CZ,71,0)</f>
        <v>0</v>
      </c>
      <c r="CI685" s="14">
        <f>VLOOKUP($B685,[2]Sheet3!$G:$CZ,72,0)</f>
        <v>0</v>
      </c>
      <c r="CJ685" s="14">
        <f>VLOOKUP($B685,[2]Sheet3!$G:$CZ,73,0)</f>
        <v>0</v>
      </c>
      <c r="CK685" s="14">
        <f>VLOOKUP($B685,[2]Sheet3!$G:$CZ,74,0)</f>
        <v>0</v>
      </c>
      <c r="CL685" s="14">
        <f>VLOOKUP($B685,[2]Sheet3!$G:$CZ,75,0)</f>
        <v>0</v>
      </c>
      <c r="CM685" s="14">
        <f>VLOOKUP($B685,[2]Sheet3!$G:$CZ,76,0)</f>
        <v>0</v>
      </c>
      <c r="CN685" s="14">
        <f>VLOOKUP($B685,[2]Sheet3!$G:$CZ,77,0)</f>
        <v>0</v>
      </c>
      <c r="CO685" s="14">
        <f>VLOOKUP($B685,[2]Sheet3!$G:$CZ,78,0)</f>
        <v>0</v>
      </c>
      <c r="CP685" s="14">
        <f>VLOOKUP($B685,[2]Sheet3!$G:$CZ,79,0)</f>
        <v>0</v>
      </c>
      <c r="CQ685" s="14">
        <f>VLOOKUP($B685,[2]Sheet3!$G:$CZ,80,0)</f>
        <v>0</v>
      </c>
      <c r="CR685" s="14">
        <f>VLOOKUP($B685,[2]Sheet3!$G:$CZ,81,0)</f>
        <v>0</v>
      </c>
      <c r="CS685" s="14">
        <f>VLOOKUP($B685,[2]Sheet3!$G:$CZ,82,0)</f>
        <v>0</v>
      </c>
      <c r="CT685" s="14">
        <f>VLOOKUP($B685,[2]Sheet3!$G:$CZ,83,0)</f>
        <v>0</v>
      </c>
      <c r="CU685" s="14">
        <f>VLOOKUP($B685,[2]Sheet3!$G:$CZ,84,0)</f>
        <v>0</v>
      </c>
      <c r="CV685" s="14">
        <f>VLOOKUP($B685,[2]Sheet3!$G:$CZ,85,0)</f>
        <v>0</v>
      </c>
      <c r="CW685" s="14">
        <f>VLOOKUP($B685,[2]Sheet3!$G:$CZ,86,0)</f>
        <v>0</v>
      </c>
      <c r="CX685" s="14">
        <f>VLOOKUP($B685,[2]Sheet3!$G:$CZ,87,0)</f>
        <v>0</v>
      </c>
      <c r="CY685" s="14">
        <f>VLOOKUP($B685,[2]Sheet3!$G:$CZ,88,0)</f>
        <v>0</v>
      </c>
      <c r="CZ685" s="14">
        <f>VLOOKUP($B685,[2]Sheet3!$G:$CZ,89,0)</f>
        <v>0</v>
      </c>
      <c r="DA685" s="14">
        <f>VLOOKUP($B685,[2]Sheet3!$G:$CZ,90,0)</f>
        <v>0</v>
      </c>
      <c r="DB685" s="14">
        <f>VLOOKUP($B685,[2]Sheet3!$G:$CZ,91,0)</f>
        <v>0</v>
      </c>
      <c r="DC685" s="14">
        <f>VLOOKUP($B685,[2]Sheet3!$G:$CZ,92,0)</f>
        <v>0</v>
      </c>
      <c r="DD685" s="14">
        <f>VLOOKUP($B685,[2]Sheet3!$G:$CZ,93,0)</f>
        <v>0</v>
      </c>
      <c r="DE685" s="14">
        <f>VLOOKUP($B685,[2]Sheet3!$G:$CZ,94,0)</f>
        <v>0</v>
      </c>
      <c r="DF685" s="14">
        <f>VLOOKUP($B685,[2]Sheet3!$G:$CZ,95,0)</f>
        <v>0</v>
      </c>
      <c r="DG685" s="14">
        <f>VLOOKUP($B685,[2]Sheet3!$G:$CZ,96,0)</f>
        <v>0</v>
      </c>
      <c r="DH685" s="14">
        <f>VLOOKUP($B685,[2]Sheet3!$G:$CZ,97,0)</f>
        <v>0</v>
      </c>
      <c r="DI685" s="14">
        <f>VLOOKUP($B685,[2]Sheet3!$G:$CZ,98,0)</f>
        <v>0</v>
      </c>
    </row>
    <row r="686" spans="1:113" x14ac:dyDescent="0.3">
      <c r="A686" s="9" t="str">
        <f t="shared" si="32"/>
        <v>W23861</v>
      </c>
      <c r="B686" s="15" t="s">
        <v>1788</v>
      </c>
      <c r="C686" s="15" t="s">
        <v>1789</v>
      </c>
      <c r="F686" s="7" t="s">
        <v>15</v>
      </c>
      <c r="G686" s="12" t="s">
        <v>4181</v>
      </c>
      <c r="H686" s="12" t="str">
        <f>VLOOKUP($B686,[1]Sheet1!$A:$G,5,0)</f>
        <v>sunil.dalavi@redingtongroup.com</v>
      </c>
      <c r="I686" s="12" t="str">
        <f>VLOOKUP($B686,[1]Sheet1!$A:$G,7,0)</f>
        <v>dilip.vishwa@redingtongroup.com</v>
      </c>
      <c r="J686" s="12" t="s">
        <v>82</v>
      </c>
      <c r="K686" s="7"/>
      <c r="L686" s="7"/>
      <c r="M686" s="8"/>
      <c r="N686" s="7" t="str">
        <f t="shared" si="30"/>
        <v>sunil.dalavi@redingtongroup.com; dilip.vishwa@redingtongroup.com; nilesh.phirke@redingtongroup.com;christopher.joseph@redingtongroup.com</v>
      </c>
      <c r="O686" s="7" t="str">
        <f t="shared" si="31"/>
        <v>W23861</v>
      </c>
      <c r="P686" s="8" t="s">
        <v>5215</v>
      </c>
      <c r="Q686" s="14">
        <f>VLOOKUP($B686,[2]Sheet3!$G:$CZ,2,0)</f>
        <v>2400306585</v>
      </c>
      <c r="R686" s="14">
        <f>VLOOKUP($B686,[2]Sheet3!$G:$CZ,3,0)</f>
        <v>2400306484</v>
      </c>
      <c r="S686" s="14">
        <f>VLOOKUP($B686,[2]Sheet3!$G:$CZ,4,0)</f>
        <v>2400306486</v>
      </c>
      <c r="T686" s="14">
        <f>VLOOKUP($B686,[2]Sheet3!$G:$CZ,5,0)</f>
        <v>2400306583</v>
      </c>
      <c r="U686" s="14">
        <f>VLOOKUP($B686,[2]Sheet3!$G:$CZ,6,0)</f>
        <v>2400306945</v>
      </c>
      <c r="V686" s="14">
        <f>VLOOKUP($B686,[2]Sheet3!$G:$CZ,7,0)</f>
        <v>2400306482</v>
      </c>
      <c r="W686" s="14">
        <f>VLOOKUP($B686,[2]Sheet3!$G:$CZ,8,0)</f>
        <v>2400306221</v>
      </c>
      <c r="X686" s="14">
        <f>VLOOKUP($B686,[2]Sheet3!$G:$CZ,9,0)</f>
        <v>2400306219</v>
      </c>
      <c r="Y686" s="14">
        <f>VLOOKUP($B686,[2]Sheet3!$G:$CZ,10,0)</f>
        <v>2400306947</v>
      </c>
      <c r="Z686" s="14">
        <f>VLOOKUP($B686,[2]Sheet3!$G:$CZ,11,0)</f>
        <v>2400306480</v>
      </c>
      <c r="AA686" s="14">
        <f>VLOOKUP($B686,[2]Sheet3!$G:$CZ,12,0)</f>
        <v>0</v>
      </c>
      <c r="AB686" s="14">
        <f>VLOOKUP($B686,[2]Sheet3!$G:$CZ,13,0)</f>
        <v>0</v>
      </c>
      <c r="AC686" s="14">
        <f>VLOOKUP($B686,[2]Sheet3!$G:$CZ,14,0)</f>
        <v>0</v>
      </c>
      <c r="AD686" s="14">
        <f>VLOOKUP($B686,[2]Sheet3!$G:$CZ,15,0)</f>
        <v>0</v>
      </c>
      <c r="AE686" s="14">
        <f>VLOOKUP($B686,[2]Sheet3!$G:$CZ,16,0)</f>
        <v>0</v>
      </c>
      <c r="AF686" s="14">
        <f>VLOOKUP($B686,[2]Sheet3!$G:$CZ,17,0)</f>
        <v>0</v>
      </c>
      <c r="AG686" s="14">
        <f>VLOOKUP($B686,[2]Sheet3!$G:$CZ,18,0)</f>
        <v>0</v>
      </c>
      <c r="AH686" s="14">
        <f>VLOOKUP($B686,[2]Sheet3!$G:$CZ,19,0)</f>
        <v>0</v>
      </c>
      <c r="AI686" s="14">
        <f>VLOOKUP($B686,[2]Sheet3!$G:$CZ,20,0)</f>
        <v>0</v>
      </c>
      <c r="AJ686" s="14">
        <f>VLOOKUP($B686,[2]Sheet3!$G:$CZ,21,0)</f>
        <v>0</v>
      </c>
      <c r="AK686" s="14">
        <f>VLOOKUP($B686,[2]Sheet3!$G:$CZ,22,0)</f>
        <v>0</v>
      </c>
      <c r="AL686" s="14">
        <f>VLOOKUP($B686,[2]Sheet3!$G:$CZ,23,0)</f>
        <v>0</v>
      </c>
      <c r="AM686" s="14">
        <f>VLOOKUP($B686,[2]Sheet3!$G:$CZ,24,0)</f>
        <v>0</v>
      </c>
      <c r="AN686" s="14">
        <f>VLOOKUP($B686,[2]Sheet3!$G:$CZ,25,0)</f>
        <v>0</v>
      </c>
      <c r="AO686" s="14">
        <f>VLOOKUP($B686,[2]Sheet3!$G:$CZ,26,0)</f>
        <v>0</v>
      </c>
      <c r="AP686" s="14">
        <f>VLOOKUP($B686,[2]Sheet3!$G:$CZ,27,0)</f>
        <v>0</v>
      </c>
      <c r="AQ686" s="14">
        <f>VLOOKUP($B686,[2]Sheet3!$G:$CZ,28,0)</f>
        <v>0</v>
      </c>
      <c r="AR686" s="14">
        <f>VLOOKUP($B686,[2]Sheet3!$G:$CZ,29,0)</f>
        <v>0</v>
      </c>
      <c r="AS686" s="14">
        <f>VLOOKUP($B686,[2]Sheet3!$G:$CZ,30,0)</f>
        <v>0</v>
      </c>
      <c r="AT686" s="14">
        <f>VLOOKUP($B686,[2]Sheet3!$G:$CZ,31,0)</f>
        <v>0</v>
      </c>
      <c r="AU686" s="14">
        <f>VLOOKUP($B686,[2]Sheet3!$G:$CZ,32,0)</f>
        <v>0</v>
      </c>
      <c r="AV686" s="14">
        <f>VLOOKUP($B686,[2]Sheet3!$G:$CZ,33,0)</f>
        <v>0</v>
      </c>
      <c r="AW686" s="14">
        <f>VLOOKUP($B686,[2]Sheet3!$G:$CZ,34,0)</f>
        <v>0</v>
      </c>
      <c r="AX686" s="14">
        <f>VLOOKUP($B686,[2]Sheet3!$G:$CZ,35,0)</f>
        <v>0</v>
      </c>
      <c r="AY686" s="14">
        <f>VLOOKUP($B686,[2]Sheet3!$G:$CZ,36,0)</f>
        <v>0</v>
      </c>
      <c r="AZ686" s="14">
        <f>VLOOKUP($B686,[2]Sheet3!$G:$CZ,37,0)</f>
        <v>0</v>
      </c>
      <c r="BA686" s="14">
        <f>VLOOKUP($B686,[2]Sheet3!$G:$CZ,38,0)</f>
        <v>0</v>
      </c>
      <c r="BB686" s="14">
        <f>VLOOKUP($B686,[2]Sheet3!$G:$CZ,39,0)</f>
        <v>0</v>
      </c>
      <c r="BC686" s="14">
        <f>VLOOKUP($B686,[2]Sheet3!$G:$CZ,40,0)</f>
        <v>0</v>
      </c>
      <c r="BD686" s="14">
        <f>VLOOKUP($B686,[2]Sheet3!$G:$CZ,41,0)</f>
        <v>0</v>
      </c>
      <c r="BE686" s="14">
        <f>VLOOKUP($B686,[2]Sheet3!$G:$CZ,42,0)</f>
        <v>0</v>
      </c>
      <c r="BF686" s="14">
        <f>VLOOKUP($B686,[2]Sheet3!$G:$CZ,43,0)</f>
        <v>0</v>
      </c>
      <c r="BG686" s="14">
        <f>VLOOKUP($B686,[2]Sheet3!$G:$CZ,44,0)</f>
        <v>0</v>
      </c>
      <c r="BH686" s="14">
        <f>VLOOKUP($B686,[2]Sheet3!$G:$CZ,45,0)</f>
        <v>0</v>
      </c>
      <c r="BI686" s="14">
        <f>VLOOKUP($B686,[2]Sheet3!$G:$CZ,46,0)</f>
        <v>0</v>
      </c>
      <c r="BJ686" s="14">
        <f>VLOOKUP($B686,[2]Sheet3!$G:$CZ,47,0)</f>
        <v>0</v>
      </c>
      <c r="BK686" s="14">
        <f>VLOOKUP($B686,[2]Sheet3!$G:$CZ,48,0)</f>
        <v>0</v>
      </c>
      <c r="BL686" s="14">
        <f>VLOOKUP($B686,[2]Sheet3!$G:$CZ,49,0)</f>
        <v>0</v>
      </c>
      <c r="BM686" s="14">
        <f>VLOOKUP($B686,[2]Sheet3!$G:$CZ,50,0)</f>
        <v>0</v>
      </c>
      <c r="BN686" s="14">
        <f>VLOOKUP($B686,[2]Sheet3!$G:$CZ,51,0)</f>
        <v>0</v>
      </c>
      <c r="BO686" s="14">
        <f>VLOOKUP($B686,[2]Sheet3!$G:$CZ,52,0)</f>
        <v>0</v>
      </c>
      <c r="BP686" s="14">
        <f>VLOOKUP($B686,[2]Sheet3!$G:$CZ,53,0)</f>
        <v>0</v>
      </c>
      <c r="BQ686" s="14">
        <f>VLOOKUP($B686,[2]Sheet3!$G:$CZ,54,0)</f>
        <v>0</v>
      </c>
      <c r="BR686" s="14">
        <f>VLOOKUP($B686,[2]Sheet3!$G:$CZ,55,0)</f>
        <v>0</v>
      </c>
      <c r="BS686" s="14">
        <f>VLOOKUP($B686,[2]Sheet3!$G:$CZ,56,0)</f>
        <v>0</v>
      </c>
      <c r="BT686" s="14">
        <f>VLOOKUP($B686,[2]Sheet3!$G:$CZ,57,0)</f>
        <v>0</v>
      </c>
      <c r="BU686" s="14">
        <f>VLOOKUP($B686,[2]Sheet3!$G:$CZ,58,0)</f>
        <v>0</v>
      </c>
      <c r="BV686" s="14">
        <f>VLOOKUP($B686,[2]Sheet3!$G:$CZ,59,0)</f>
        <v>0</v>
      </c>
      <c r="BW686" s="14">
        <f>VLOOKUP($B686,[2]Sheet3!$G:$CZ,60,0)</f>
        <v>0</v>
      </c>
      <c r="BX686" s="14">
        <f>VLOOKUP($B686,[2]Sheet3!$G:$CZ,61,0)</f>
        <v>0</v>
      </c>
      <c r="BY686" s="14">
        <f>VLOOKUP($B686,[2]Sheet3!$G:$CZ,62,0)</f>
        <v>0</v>
      </c>
      <c r="BZ686" s="14">
        <f>VLOOKUP($B686,[2]Sheet3!$G:$CZ,63,0)</f>
        <v>0</v>
      </c>
      <c r="CA686" s="14">
        <f>VLOOKUP($B686,[2]Sheet3!$G:$CZ,64,0)</f>
        <v>0</v>
      </c>
      <c r="CB686" s="14">
        <f>VLOOKUP($B686,[2]Sheet3!$G:$CZ,65,0)</f>
        <v>0</v>
      </c>
      <c r="CC686" s="14">
        <f>VLOOKUP($B686,[2]Sheet3!$G:$CZ,66,0)</f>
        <v>0</v>
      </c>
      <c r="CD686" s="14">
        <f>VLOOKUP($B686,[2]Sheet3!$G:$CZ,67,0)</f>
        <v>0</v>
      </c>
      <c r="CE686" s="14">
        <f>VLOOKUP($B686,[2]Sheet3!$G:$CZ,68,0)</f>
        <v>0</v>
      </c>
      <c r="CF686" s="14">
        <f>VLOOKUP($B686,[2]Sheet3!$G:$CZ,69,0)</f>
        <v>0</v>
      </c>
      <c r="CG686" s="14">
        <f>VLOOKUP($B686,[2]Sheet3!$G:$CZ,70,0)</f>
        <v>0</v>
      </c>
      <c r="CH686" s="14">
        <f>VLOOKUP($B686,[2]Sheet3!$G:$CZ,71,0)</f>
        <v>0</v>
      </c>
      <c r="CI686" s="14">
        <f>VLOOKUP($B686,[2]Sheet3!$G:$CZ,72,0)</f>
        <v>0</v>
      </c>
      <c r="CJ686" s="14">
        <f>VLOOKUP($B686,[2]Sheet3!$G:$CZ,73,0)</f>
        <v>0</v>
      </c>
      <c r="CK686" s="14">
        <f>VLOOKUP($B686,[2]Sheet3!$G:$CZ,74,0)</f>
        <v>0</v>
      </c>
      <c r="CL686" s="14">
        <f>VLOOKUP($B686,[2]Sheet3!$G:$CZ,75,0)</f>
        <v>0</v>
      </c>
      <c r="CM686" s="14">
        <f>VLOOKUP($B686,[2]Sheet3!$G:$CZ,76,0)</f>
        <v>0</v>
      </c>
      <c r="CN686" s="14">
        <f>VLOOKUP($B686,[2]Sheet3!$G:$CZ,77,0)</f>
        <v>0</v>
      </c>
      <c r="CO686" s="14">
        <f>VLOOKUP($B686,[2]Sheet3!$G:$CZ,78,0)</f>
        <v>0</v>
      </c>
      <c r="CP686" s="14">
        <f>VLOOKUP($B686,[2]Sheet3!$G:$CZ,79,0)</f>
        <v>0</v>
      </c>
      <c r="CQ686" s="14">
        <f>VLOOKUP($B686,[2]Sheet3!$G:$CZ,80,0)</f>
        <v>0</v>
      </c>
      <c r="CR686" s="14">
        <f>VLOOKUP($B686,[2]Sheet3!$G:$CZ,81,0)</f>
        <v>0</v>
      </c>
      <c r="CS686" s="14">
        <f>VLOOKUP($B686,[2]Sheet3!$G:$CZ,82,0)</f>
        <v>0</v>
      </c>
      <c r="CT686" s="14">
        <f>VLOOKUP($B686,[2]Sheet3!$G:$CZ,83,0)</f>
        <v>0</v>
      </c>
      <c r="CU686" s="14">
        <f>VLOOKUP($B686,[2]Sheet3!$G:$CZ,84,0)</f>
        <v>0</v>
      </c>
      <c r="CV686" s="14">
        <f>VLOOKUP($B686,[2]Sheet3!$G:$CZ,85,0)</f>
        <v>0</v>
      </c>
      <c r="CW686" s="14">
        <f>VLOOKUP($B686,[2]Sheet3!$G:$CZ,86,0)</f>
        <v>0</v>
      </c>
      <c r="CX686" s="14">
        <f>VLOOKUP($B686,[2]Sheet3!$G:$CZ,87,0)</f>
        <v>0</v>
      </c>
      <c r="CY686" s="14">
        <f>VLOOKUP($B686,[2]Sheet3!$G:$CZ,88,0)</f>
        <v>0</v>
      </c>
      <c r="CZ686" s="14">
        <f>VLOOKUP($B686,[2]Sheet3!$G:$CZ,89,0)</f>
        <v>0</v>
      </c>
      <c r="DA686" s="14">
        <f>VLOOKUP($B686,[2]Sheet3!$G:$CZ,90,0)</f>
        <v>0</v>
      </c>
      <c r="DB686" s="14">
        <f>VLOOKUP($B686,[2]Sheet3!$G:$CZ,91,0)</f>
        <v>0</v>
      </c>
      <c r="DC686" s="14">
        <f>VLOOKUP($B686,[2]Sheet3!$G:$CZ,92,0)</f>
        <v>0</v>
      </c>
      <c r="DD686" s="14">
        <f>VLOOKUP($B686,[2]Sheet3!$G:$CZ,93,0)</f>
        <v>0</v>
      </c>
      <c r="DE686" s="14">
        <f>VLOOKUP($B686,[2]Sheet3!$G:$CZ,94,0)</f>
        <v>0</v>
      </c>
      <c r="DF686" s="14">
        <f>VLOOKUP($B686,[2]Sheet3!$G:$CZ,95,0)</f>
        <v>0</v>
      </c>
      <c r="DG686" s="14">
        <f>VLOOKUP($B686,[2]Sheet3!$G:$CZ,96,0)</f>
        <v>0</v>
      </c>
      <c r="DH686" s="14">
        <f>VLOOKUP($B686,[2]Sheet3!$G:$CZ,97,0)</f>
        <v>0</v>
      </c>
      <c r="DI686" s="14">
        <f>VLOOKUP($B686,[2]Sheet3!$G:$CZ,98,0)</f>
        <v>0</v>
      </c>
    </row>
    <row r="687" spans="1:113" x14ac:dyDescent="0.3">
      <c r="A687" s="9" t="str">
        <f t="shared" si="32"/>
        <v>E23376</v>
      </c>
      <c r="B687" s="15" t="s">
        <v>1790</v>
      </c>
      <c r="C687" s="15" t="s">
        <v>1791</v>
      </c>
      <c r="F687" s="7" t="s">
        <v>15</v>
      </c>
      <c r="G687" s="12" t="s">
        <v>4182</v>
      </c>
      <c r="H687" s="12" t="str">
        <f>VLOOKUP($B687,[1]Sheet1!$A:$G,5,0)</f>
        <v>pankaj.ahujaM@redingtongroup.com</v>
      </c>
      <c r="I687" s="12" t="str">
        <f>VLOOKUP($B687,[1]Sheet1!$A:$G,7,0)</f>
        <v>jaswinder.singh@redingtongroup.com</v>
      </c>
      <c r="J687" s="12" t="s">
        <v>82</v>
      </c>
      <c r="K687" s="7"/>
      <c r="L687" s="7"/>
      <c r="M687" s="8"/>
      <c r="N687" s="7" t="str">
        <f t="shared" si="30"/>
        <v>pankaj.ahujaM@redingtongroup.com; jaswinder.singh@redingtongroup.com; nilesh.phirke@redingtongroup.com;christopher.joseph@redingtongroup.com</v>
      </c>
      <c r="O687" s="7" t="str">
        <f t="shared" si="31"/>
        <v>E23376</v>
      </c>
      <c r="P687" s="8" t="s">
        <v>5215</v>
      </c>
      <c r="Q687" s="14">
        <f>VLOOKUP($B687,[2]Sheet3!$G:$CZ,2,0)</f>
        <v>2400307350</v>
      </c>
      <c r="R687" s="14">
        <f>VLOOKUP($B687,[2]Sheet3!$G:$CZ,3,0)</f>
        <v>0</v>
      </c>
      <c r="S687" s="14">
        <f>VLOOKUP($B687,[2]Sheet3!$G:$CZ,4,0)</f>
        <v>0</v>
      </c>
      <c r="T687" s="14">
        <f>VLOOKUP($B687,[2]Sheet3!$G:$CZ,5,0)</f>
        <v>0</v>
      </c>
      <c r="U687" s="14">
        <f>VLOOKUP($B687,[2]Sheet3!$G:$CZ,6,0)</f>
        <v>0</v>
      </c>
      <c r="V687" s="14">
        <f>VLOOKUP($B687,[2]Sheet3!$G:$CZ,7,0)</f>
        <v>0</v>
      </c>
      <c r="W687" s="14">
        <f>VLOOKUP($B687,[2]Sheet3!$G:$CZ,8,0)</f>
        <v>0</v>
      </c>
      <c r="X687" s="14">
        <f>VLOOKUP($B687,[2]Sheet3!$G:$CZ,9,0)</f>
        <v>0</v>
      </c>
      <c r="Y687" s="14">
        <f>VLOOKUP($B687,[2]Sheet3!$G:$CZ,10,0)</f>
        <v>0</v>
      </c>
      <c r="Z687" s="14">
        <f>VLOOKUP($B687,[2]Sheet3!$G:$CZ,11,0)</f>
        <v>0</v>
      </c>
      <c r="AA687" s="14">
        <f>VLOOKUP($B687,[2]Sheet3!$G:$CZ,12,0)</f>
        <v>0</v>
      </c>
      <c r="AB687" s="14">
        <f>VLOOKUP($B687,[2]Sheet3!$G:$CZ,13,0)</f>
        <v>0</v>
      </c>
      <c r="AC687" s="14">
        <f>VLOOKUP($B687,[2]Sheet3!$G:$CZ,14,0)</f>
        <v>0</v>
      </c>
      <c r="AD687" s="14">
        <f>VLOOKUP($B687,[2]Sheet3!$G:$CZ,15,0)</f>
        <v>0</v>
      </c>
      <c r="AE687" s="14">
        <f>VLOOKUP($B687,[2]Sheet3!$G:$CZ,16,0)</f>
        <v>0</v>
      </c>
      <c r="AF687" s="14">
        <f>VLOOKUP($B687,[2]Sheet3!$G:$CZ,17,0)</f>
        <v>0</v>
      </c>
      <c r="AG687" s="14">
        <f>VLOOKUP($B687,[2]Sheet3!$G:$CZ,18,0)</f>
        <v>0</v>
      </c>
      <c r="AH687" s="14">
        <f>VLOOKUP($B687,[2]Sheet3!$G:$CZ,19,0)</f>
        <v>0</v>
      </c>
      <c r="AI687" s="14">
        <f>VLOOKUP($B687,[2]Sheet3!$G:$CZ,20,0)</f>
        <v>0</v>
      </c>
      <c r="AJ687" s="14">
        <f>VLOOKUP($B687,[2]Sheet3!$G:$CZ,21,0)</f>
        <v>0</v>
      </c>
      <c r="AK687" s="14">
        <f>VLOOKUP($B687,[2]Sheet3!$G:$CZ,22,0)</f>
        <v>0</v>
      </c>
      <c r="AL687" s="14">
        <f>VLOOKUP($B687,[2]Sheet3!$G:$CZ,23,0)</f>
        <v>0</v>
      </c>
      <c r="AM687" s="14">
        <f>VLOOKUP($B687,[2]Sheet3!$G:$CZ,24,0)</f>
        <v>0</v>
      </c>
      <c r="AN687" s="14">
        <f>VLOOKUP($B687,[2]Sheet3!$G:$CZ,25,0)</f>
        <v>0</v>
      </c>
      <c r="AO687" s="14">
        <f>VLOOKUP($B687,[2]Sheet3!$G:$CZ,26,0)</f>
        <v>0</v>
      </c>
      <c r="AP687" s="14">
        <f>VLOOKUP($B687,[2]Sheet3!$G:$CZ,27,0)</f>
        <v>0</v>
      </c>
      <c r="AQ687" s="14">
        <f>VLOOKUP($B687,[2]Sheet3!$G:$CZ,28,0)</f>
        <v>0</v>
      </c>
      <c r="AR687" s="14">
        <f>VLOOKUP($B687,[2]Sheet3!$G:$CZ,29,0)</f>
        <v>0</v>
      </c>
      <c r="AS687" s="14">
        <f>VLOOKUP($B687,[2]Sheet3!$G:$CZ,30,0)</f>
        <v>0</v>
      </c>
      <c r="AT687" s="14">
        <f>VLOOKUP($B687,[2]Sheet3!$G:$CZ,31,0)</f>
        <v>0</v>
      </c>
      <c r="AU687" s="14">
        <f>VLOOKUP($B687,[2]Sheet3!$G:$CZ,32,0)</f>
        <v>0</v>
      </c>
      <c r="AV687" s="14">
        <f>VLOOKUP($B687,[2]Sheet3!$G:$CZ,33,0)</f>
        <v>0</v>
      </c>
      <c r="AW687" s="14">
        <f>VLOOKUP($B687,[2]Sheet3!$G:$CZ,34,0)</f>
        <v>0</v>
      </c>
      <c r="AX687" s="14">
        <f>VLOOKUP($B687,[2]Sheet3!$G:$CZ,35,0)</f>
        <v>0</v>
      </c>
      <c r="AY687" s="14">
        <f>VLOOKUP($B687,[2]Sheet3!$G:$CZ,36,0)</f>
        <v>0</v>
      </c>
      <c r="AZ687" s="14">
        <f>VLOOKUP($B687,[2]Sheet3!$G:$CZ,37,0)</f>
        <v>0</v>
      </c>
      <c r="BA687" s="14">
        <f>VLOOKUP($B687,[2]Sheet3!$G:$CZ,38,0)</f>
        <v>0</v>
      </c>
      <c r="BB687" s="14">
        <f>VLOOKUP($B687,[2]Sheet3!$G:$CZ,39,0)</f>
        <v>0</v>
      </c>
      <c r="BC687" s="14">
        <f>VLOOKUP($B687,[2]Sheet3!$G:$CZ,40,0)</f>
        <v>0</v>
      </c>
      <c r="BD687" s="14">
        <f>VLOOKUP($B687,[2]Sheet3!$G:$CZ,41,0)</f>
        <v>0</v>
      </c>
      <c r="BE687" s="14">
        <f>VLOOKUP($B687,[2]Sheet3!$G:$CZ,42,0)</f>
        <v>0</v>
      </c>
      <c r="BF687" s="14">
        <f>VLOOKUP($B687,[2]Sheet3!$G:$CZ,43,0)</f>
        <v>0</v>
      </c>
      <c r="BG687" s="14">
        <f>VLOOKUP($B687,[2]Sheet3!$G:$CZ,44,0)</f>
        <v>0</v>
      </c>
      <c r="BH687" s="14">
        <f>VLOOKUP($B687,[2]Sheet3!$G:$CZ,45,0)</f>
        <v>0</v>
      </c>
      <c r="BI687" s="14">
        <f>VLOOKUP($B687,[2]Sheet3!$G:$CZ,46,0)</f>
        <v>0</v>
      </c>
      <c r="BJ687" s="14">
        <f>VLOOKUP($B687,[2]Sheet3!$G:$CZ,47,0)</f>
        <v>0</v>
      </c>
      <c r="BK687" s="14">
        <f>VLOOKUP($B687,[2]Sheet3!$G:$CZ,48,0)</f>
        <v>0</v>
      </c>
      <c r="BL687" s="14">
        <f>VLOOKUP($B687,[2]Sheet3!$G:$CZ,49,0)</f>
        <v>0</v>
      </c>
      <c r="BM687" s="14">
        <f>VLOOKUP($B687,[2]Sheet3!$G:$CZ,50,0)</f>
        <v>0</v>
      </c>
      <c r="BN687" s="14">
        <f>VLOOKUP($B687,[2]Sheet3!$G:$CZ,51,0)</f>
        <v>0</v>
      </c>
      <c r="BO687" s="14">
        <f>VLOOKUP($B687,[2]Sheet3!$G:$CZ,52,0)</f>
        <v>0</v>
      </c>
      <c r="BP687" s="14">
        <f>VLOOKUP($B687,[2]Sheet3!$G:$CZ,53,0)</f>
        <v>0</v>
      </c>
      <c r="BQ687" s="14">
        <f>VLOOKUP($B687,[2]Sheet3!$G:$CZ,54,0)</f>
        <v>0</v>
      </c>
      <c r="BR687" s="14">
        <f>VLOOKUP($B687,[2]Sheet3!$G:$CZ,55,0)</f>
        <v>0</v>
      </c>
      <c r="BS687" s="14">
        <f>VLOOKUP($B687,[2]Sheet3!$G:$CZ,56,0)</f>
        <v>0</v>
      </c>
      <c r="BT687" s="14">
        <f>VLOOKUP($B687,[2]Sheet3!$G:$CZ,57,0)</f>
        <v>0</v>
      </c>
      <c r="BU687" s="14">
        <f>VLOOKUP($B687,[2]Sheet3!$G:$CZ,58,0)</f>
        <v>0</v>
      </c>
      <c r="BV687" s="14">
        <f>VLOOKUP($B687,[2]Sheet3!$G:$CZ,59,0)</f>
        <v>0</v>
      </c>
      <c r="BW687" s="14">
        <f>VLOOKUP($B687,[2]Sheet3!$G:$CZ,60,0)</f>
        <v>0</v>
      </c>
      <c r="BX687" s="14">
        <f>VLOOKUP($B687,[2]Sheet3!$G:$CZ,61,0)</f>
        <v>0</v>
      </c>
      <c r="BY687" s="14">
        <f>VLOOKUP($B687,[2]Sheet3!$G:$CZ,62,0)</f>
        <v>0</v>
      </c>
      <c r="BZ687" s="14">
        <f>VLOOKUP($B687,[2]Sheet3!$G:$CZ,63,0)</f>
        <v>0</v>
      </c>
      <c r="CA687" s="14">
        <f>VLOOKUP($B687,[2]Sheet3!$G:$CZ,64,0)</f>
        <v>0</v>
      </c>
      <c r="CB687" s="14">
        <f>VLOOKUP($B687,[2]Sheet3!$G:$CZ,65,0)</f>
        <v>0</v>
      </c>
      <c r="CC687" s="14">
        <f>VLOOKUP($B687,[2]Sheet3!$G:$CZ,66,0)</f>
        <v>0</v>
      </c>
      <c r="CD687" s="14">
        <f>VLOOKUP($B687,[2]Sheet3!$G:$CZ,67,0)</f>
        <v>0</v>
      </c>
      <c r="CE687" s="14">
        <f>VLOOKUP($B687,[2]Sheet3!$G:$CZ,68,0)</f>
        <v>0</v>
      </c>
      <c r="CF687" s="14">
        <f>VLOOKUP($B687,[2]Sheet3!$G:$CZ,69,0)</f>
        <v>0</v>
      </c>
      <c r="CG687" s="14">
        <f>VLOOKUP($B687,[2]Sheet3!$G:$CZ,70,0)</f>
        <v>0</v>
      </c>
      <c r="CH687" s="14">
        <f>VLOOKUP($B687,[2]Sheet3!$G:$CZ,71,0)</f>
        <v>0</v>
      </c>
      <c r="CI687" s="14">
        <f>VLOOKUP($B687,[2]Sheet3!$G:$CZ,72,0)</f>
        <v>0</v>
      </c>
      <c r="CJ687" s="14">
        <f>VLOOKUP($B687,[2]Sheet3!$G:$CZ,73,0)</f>
        <v>0</v>
      </c>
      <c r="CK687" s="14">
        <f>VLOOKUP($B687,[2]Sheet3!$G:$CZ,74,0)</f>
        <v>0</v>
      </c>
      <c r="CL687" s="14">
        <f>VLOOKUP($B687,[2]Sheet3!$G:$CZ,75,0)</f>
        <v>0</v>
      </c>
      <c r="CM687" s="14">
        <f>VLOOKUP($B687,[2]Sheet3!$G:$CZ,76,0)</f>
        <v>0</v>
      </c>
      <c r="CN687" s="14">
        <f>VLOOKUP($B687,[2]Sheet3!$G:$CZ,77,0)</f>
        <v>0</v>
      </c>
      <c r="CO687" s="14">
        <f>VLOOKUP($B687,[2]Sheet3!$G:$CZ,78,0)</f>
        <v>0</v>
      </c>
      <c r="CP687" s="14">
        <f>VLOOKUP($B687,[2]Sheet3!$G:$CZ,79,0)</f>
        <v>0</v>
      </c>
      <c r="CQ687" s="14">
        <f>VLOOKUP($B687,[2]Sheet3!$G:$CZ,80,0)</f>
        <v>0</v>
      </c>
      <c r="CR687" s="14">
        <f>VLOOKUP($B687,[2]Sheet3!$G:$CZ,81,0)</f>
        <v>0</v>
      </c>
      <c r="CS687" s="14">
        <f>VLOOKUP($B687,[2]Sheet3!$G:$CZ,82,0)</f>
        <v>0</v>
      </c>
      <c r="CT687" s="14">
        <f>VLOOKUP($B687,[2]Sheet3!$G:$CZ,83,0)</f>
        <v>0</v>
      </c>
      <c r="CU687" s="14">
        <f>VLOOKUP($B687,[2]Sheet3!$G:$CZ,84,0)</f>
        <v>0</v>
      </c>
      <c r="CV687" s="14">
        <f>VLOOKUP($B687,[2]Sheet3!$G:$CZ,85,0)</f>
        <v>0</v>
      </c>
      <c r="CW687" s="14">
        <f>VLOOKUP($B687,[2]Sheet3!$G:$CZ,86,0)</f>
        <v>0</v>
      </c>
      <c r="CX687" s="14">
        <f>VLOOKUP($B687,[2]Sheet3!$G:$CZ,87,0)</f>
        <v>0</v>
      </c>
      <c r="CY687" s="14">
        <f>VLOOKUP($B687,[2]Sheet3!$G:$CZ,88,0)</f>
        <v>0</v>
      </c>
      <c r="CZ687" s="14">
        <f>VLOOKUP($B687,[2]Sheet3!$G:$CZ,89,0)</f>
        <v>0</v>
      </c>
      <c r="DA687" s="14">
        <f>VLOOKUP($B687,[2]Sheet3!$G:$CZ,90,0)</f>
        <v>0</v>
      </c>
      <c r="DB687" s="14">
        <f>VLOOKUP($B687,[2]Sheet3!$G:$CZ,91,0)</f>
        <v>0</v>
      </c>
      <c r="DC687" s="14">
        <f>VLOOKUP($B687,[2]Sheet3!$G:$CZ,92,0)</f>
        <v>0</v>
      </c>
      <c r="DD687" s="14">
        <f>VLOOKUP($B687,[2]Sheet3!$G:$CZ,93,0)</f>
        <v>0</v>
      </c>
      <c r="DE687" s="14">
        <f>VLOOKUP($B687,[2]Sheet3!$G:$CZ,94,0)</f>
        <v>0</v>
      </c>
      <c r="DF687" s="14">
        <f>VLOOKUP($B687,[2]Sheet3!$G:$CZ,95,0)</f>
        <v>0</v>
      </c>
      <c r="DG687" s="14">
        <f>VLOOKUP($B687,[2]Sheet3!$G:$CZ,96,0)</f>
        <v>0</v>
      </c>
      <c r="DH687" s="14">
        <f>VLOOKUP($B687,[2]Sheet3!$G:$CZ,97,0)</f>
        <v>0</v>
      </c>
      <c r="DI687" s="14">
        <f>VLOOKUP($B687,[2]Sheet3!$G:$CZ,98,0)</f>
        <v>0</v>
      </c>
    </row>
    <row r="688" spans="1:113" x14ac:dyDescent="0.3">
      <c r="A688" s="9" t="str">
        <f t="shared" si="32"/>
        <v>W53302</v>
      </c>
      <c r="B688" s="15" t="s">
        <v>1792</v>
      </c>
      <c r="C688" s="15" t="s">
        <v>1793</v>
      </c>
      <c r="F688" s="7" t="s">
        <v>15</v>
      </c>
      <c r="G688" s="12" t="s">
        <v>4183</v>
      </c>
      <c r="H688" s="12" t="str">
        <f>VLOOKUP($B688,[1]Sheet1!$A:$G,5,0)</f>
        <v>abhishek.vinod@redingtongroup.com</v>
      </c>
      <c r="I688" s="12" t="str">
        <f>VLOOKUP($B688,[1]Sheet1!$A:$G,7,0)</f>
        <v>dilip.vishwa@redingtongroup.com</v>
      </c>
      <c r="J688" s="12" t="s">
        <v>82</v>
      </c>
      <c r="K688" s="7"/>
      <c r="L688" s="7"/>
      <c r="M688" s="8"/>
      <c r="N688" s="7" t="str">
        <f t="shared" si="30"/>
        <v>abhishek.vinod@redingtongroup.com; dilip.vishwa@redingtongroup.com; nilesh.phirke@redingtongroup.com;christopher.joseph@redingtongroup.com</v>
      </c>
      <c r="O688" s="7" t="str">
        <f t="shared" si="31"/>
        <v>W53302</v>
      </c>
      <c r="P688" s="8" t="s">
        <v>5215</v>
      </c>
      <c r="Q688" s="14">
        <f>VLOOKUP($B688,[2]Sheet3!$G:$CZ,2,0)</f>
        <v>2400299891</v>
      </c>
      <c r="R688" s="14">
        <f>VLOOKUP($B688,[2]Sheet3!$G:$CZ,3,0)</f>
        <v>2400306663</v>
      </c>
      <c r="S688" s="14">
        <f>VLOOKUP($B688,[2]Sheet3!$G:$CZ,4,0)</f>
        <v>2400304545</v>
      </c>
      <c r="T688" s="14">
        <f>VLOOKUP($B688,[2]Sheet3!$G:$CZ,5,0)</f>
        <v>2400304548</v>
      </c>
      <c r="U688" s="14">
        <f>VLOOKUP($B688,[2]Sheet3!$G:$CZ,6,0)</f>
        <v>2400307029</v>
      </c>
      <c r="V688" s="14">
        <f>VLOOKUP($B688,[2]Sheet3!$G:$CZ,7,0)</f>
        <v>2400309067</v>
      </c>
      <c r="W688" s="14">
        <f>VLOOKUP($B688,[2]Sheet3!$G:$CZ,8,0)</f>
        <v>0</v>
      </c>
      <c r="X688" s="14">
        <f>VLOOKUP($B688,[2]Sheet3!$G:$CZ,9,0)</f>
        <v>0</v>
      </c>
      <c r="Y688" s="14">
        <f>VLOOKUP($B688,[2]Sheet3!$G:$CZ,10,0)</f>
        <v>0</v>
      </c>
      <c r="Z688" s="14">
        <f>VLOOKUP($B688,[2]Sheet3!$G:$CZ,11,0)</f>
        <v>0</v>
      </c>
      <c r="AA688" s="14">
        <f>VLOOKUP($B688,[2]Sheet3!$G:$CZ,12,0)</f>
        <v>0</v>
      </c>
      <c r="AB688" s="14">
        <f>VLOOKUP($B688,[2]Sheet3!$G:$CZ,13,0)</f>
        <v>0</v>
      </c>
      <c r="AC688" s="14">
        <f>VLOOKUP($B688,[2]Sheet3!$G:$CZ,14,0)</f>
        <v>0</v>
      </c>
      <c r="AD688" s="14">
        <f>VLOOKUP($B688,[2]Sheet3!$G:$CZ,15,0)</f>
        <v>0</v>
      </c>
      <c r="AE688" s="14">
        <f>VLOOKUP($B688,[2]Sheet3!$G:$CZ,16,0)</f>
        <v>0</v>
      </c>
      <c r="AF688" s="14">
        <f>VLOOKUP($B688,[2]Sheet3!$G:$CZ,17,0)</f>
        <v>0</v>
      </c>
      <c r="AG688" s="14">
        <f>VLOOKUP($B688,[2]Sheet3!$G:$CZ,18,0)</f>
        <v>0</v>
      </c>
      <c r="AH688" s="14">
        <f>VLOOKUP($B688,[2]Sheet3!$G:$CZ,19,0)</f>
        <v>0</v>
      </c>
      <c r="AI688" s="14">
        <f>VLOOKUP($B688,[2]Sheet3!$G:$CZ,20,0)</f>
        <v>0</v>
      </c>
      <c r="AJ688" s="14">
        <f>VLOOKUP($B688,[2]Sheet3!$G:$CZ,21,0)</f>
        <v>0</v>
      </c>
      <c r="AK688" s="14">
        <f>VLOOKUP($B688,[2]Sheet3!$G:$CZ,22,0)</f>
        <v>0</v>
      </c>
      <c r="AL688" s="14">
        <f>VLOOKUP($B688,[2]Sheet3!$G:$CZ,23,0)</f>
        <v>0</v>
      </c>
      <c r="AM688" s="14">
        <f>VLOOKUP($B688,[2]Sheet3!$G:$CZ,24,0)</f>
        <v>0</v>
      </c>
      <c r="AN688" s="14">
        <f>VLOOKUP($B688,[2]Sheet3!$G:$CZ,25,0)</f>
        <v>0</v>
      </c>
      <c r="AO688" s="14">
        <f>VLOOKUP($B688,[2]Sheet3!$G:$CZ,26,0)</f>
        <v>0</v>
      </c>
      <c r="AP688" s="14">
        <f>VLOOKUP($B688,[2]Sheet3!$G:$CZ,27,0)</f>
        <v>0</v>
      </c>
      <c r="AQ688" s="14">
        <f>VLOOKUP($B688,[2]Sheet3!$G:$CZ,28,0)</f>
        <v>0</v>
      </c>
      <c r="AR688" s="14">
        <f>VLOOKUP($B688,[2]Sheet3!$G:$CZ,29,0)</f>
        <v>0</v>
      </c>
      <c r="AS688" s="14">
        <f>VLOOKUP($B688,[2]Sheet3!$G:$CZ,30,0)</f>
        <v>0</v>
      </c>
      <c r="AT688" s="14">
        <f>VLOOKUP($B688,[2]Sheet3!$G:$CZ,31,0)</f>
        <v>0</v>
      </c>
      <c r="AU688" s="14">
        <f>VLOOKUP($B688,[2]Sheet3!$G:$CZ,32,0)</f>
        <v>0</v>
      </c>
      <c r="AV688" s="14">
        <f>VLOOKUP($B688,[2]Sheet3!$G:$CZ,33,0)</f>
        <v>0</v>
      </c>
      <c r="AW688" s="14">
        <f>VLOOKUP($B688,[2]Sheet3!$G:$CZ,34,0)</f>
        <v>0</v>
      </c>
      <c r="AX688" s="14">
        <f>VLOOKUP($B688,[2]Sheet3!$G:$CZ,35,0)</f>
        <v>0</v>
      </c>
      <c r="AY688" s="14">
        <f>VLOOKUP($B688,[2]Sheet3!$G:$CZ,36,0)</f>
        <v>0</v>
      </c>
      <c r="AZ688" s="14">
        <f>VLOOKUP($B688,[2]Sheet3!$G:$CZ,37,0)</f>
        <v>0</v>
      </c>
      <c r="BA688" s="14">
        <f>VLOOKUP($B688,[2]Sheet3!$G:$CZ,38,0)</f>
        <v>0</v>
      </c>
      <c r="BB688" s="14">
        <f>VLOOKUP($B688,[2]Sheet3!$G:$CZ,39,0)</f>
        <v>0</v>
      </c>
      <c r="BC688" s="14">
        <f>VLOOKUP($B688,[2]Sheet3!$G:$CZ,40,0)</f>
        <v>0</v>
      </c>
      <c r="BD688" s="14">
        <f>VLOOKUP($B688,[2]Sheet3!$G:$CZ,41,0)</f>
        <v>0</v>
      </c>
      <c r="BE688" s="14">
        <f>VLOOKUP($B688,[2]Sheet3!$G:$CZ,42,0)</f>
        <v>0</v>
      </c>
      <c r="BF688" s="14">
        <f>VLOOKUP($B688,[2]Sheet3!$G:$CZ,43,0)</f>
        <v>0</v>
      </c>
      <c r="BG688" s="14">
        <f>VLOOKUP($B688,[2]Sheet3!$G:$CZ,44,0)</f>
        <v>0</v>
      </c>
      <c r="BH688" s="14">
        <f>VLOOKUP($B688,[2]Sheet3!$G:$CZ,45,0)</f>
        <v>0</v>
      </c>
      <c r="BI688" s="14">
        <f>VLOOKUP($B688,[2]Sheet3!$G:$CZ,46,0)</f>
        <v>0</v>
      </c>
      <c r="BJ688" s="14">
        <f>VLOOKUP($B688,[2]Sheet3!$G:$CZ,47,0)</f>
        <v>0</v>
      </c>
      <c r="BK688" s="14">
        <f>VLOOKUP($B688,[2]Sheet3!$G:$CZ,48,0)</f>
        <v>0</v>
      </c>
      <c r="BL688" s="14">
        <f>VLOOKUP($B688,[2]Sheet3!$G:$CZ,49,0)</f>
        <v>0</v>
      </c>
      <c r="BM688" s="14">
        <f>VLOOKUP($B688,[2]Sheet3!$G:$CZ,50,0)</f>
        <v>0</v>
      </c>
      <c r="BN688" s="14">
        <f>VLOOKUP($B688,[2]Sheet3!$G:$CZ,51,0)</f>
        <v>0</v>
      </c>
      <c r="BO688" s="14">
        <f>VLOOKUP($B688,[2]Sheet3!$G:$CZ,52,0)</f>
        <v>0</v>
      </c>
      <c r="BP688" s="14">
        <f>VLOOKUP($B688,[2]Sheet3!$G:$CZ,53,0)</f>
        <v>0</v>
      </c>
      <c r="BQ688" s="14">
        <f>VLOOKUP($B688,[2]Sheet3!$G:$CZ,54,0)</f>
        <v>0</v>
      </c>
      <c r="BR688" s="14">
        <f>VLOOKUP($B688,[2]Sheet3!$G:$CZ,55,0)</f>
        <v>0</v>
      </c>
      <c r="BS688" s="14">
        <f>VLOOKUP($B688,[2]Sheet3!$G:$CZ,56,0)</f>
        <v>0</v>
      </c>
      <c r="BT688" s="14">
        <f>VLOOKUP($B688,[2]Sheet3!$G:$CZ,57,0)</f>
        <v>0</v>
      </c>
      <c r="BU688" s="14">
        <f>VLOOKUP($B688,[2]Sheet3!$G:$CZ,58,0)</f>
        <v>0</v>
      </c>
      <c r="BV688" s="14">
        <f>VLOOKUP($B688,[2]Sheet3!$G:$CZ,59,0)</f>
        <v>0</v>
      </c>
      <c r="BW688" s="14">
        <f>VLOOKUP($B688,[2]Sheet3!$G:$CZ,60,0)</f>
        <v>0</v>
      </c>
      <c r="BX688" s="14">
        <f>VLOOKUP($B688,[2]Sheet3!$G:$CZ,61,0)</f>
        <v>0</v>
      </c>
      <c r="BY688" s="14">
        <f>VLOOKUP($B688,[2]Sheet3!$G:$CZ,62,0)</f>
        <v>0</v>
      </c>
      <c r="BZ688" s="14">
        <f>VLOOKUP($B688,[2]Sheet3!$G:$CZ,63,0)</f>
        <v>0</v>
      </c>
      <c r="CA688" s="14">
        <f>VLOOKUP($B688,[2]Sheet3!$G:$CZ,64,0)</f>
        <v>0</v>
      </c>
      <c r="CB688" s="14">
        <f>VLOOKUP($B688,[2]Sheet3!$G:$CZ,65,0)</f>
        <v>0</v>
      </c>
      <c r="CC688" s="14">
        <f>VLOOKUP($B688,[2]Sheet3!$G:$CZ,66,0)</f>
        <v>0</v>
      </c>
      <c r="CD688" s="14">
        <f>VLOOKUP($B688,[2]Sheet3!$G:$CZ,67,0)</f>
        <v>0</v>
      </c>
      <c r="CE688" s="14">
        <f>VLOOKUP($B688,[2]Sheet3!$G:$CZ,68,0)</f>
        <v>0</v>
      </c>
      <c r="CF688" s="14">
        <f>VLOOKUP($B688,[2]Sheet3!$G:$CZ,69,0)</f>
        <v>0</v>
      </c>
      <c r="CG688" s="14">
        <f>VLOOKUP($B688,[2]Sheet3!$G:$CZ,70,0)</f>
        <v>0</v>
      </c>
      <c r="CH688" s="14">
        <f>VLOOKUP($B688,[2]Sheet3!$G:$CZ,71,0)</f>
        <v>0</v>
      </c>
      <c r="CI688" s="14">
        <f>VLOOKUP($B688,[2]Sheet3!$G:$CZ,72,0)</f>
        <v>0</v>
      </c>
      <c r="CJ688" s="14">
        <f>VLOOKUP($B688,[2]Sheet3!$G:$CZ,73,0)</f>
        <v>0</v>
      </c>
      <c r="CK688" s="14">
        <f>VLOOKUP($B688,[2]Sheet3!$G:$CZ,74,0)</f>
        <v>0</v>
      </c>
      <c r="CL688" s="14">
        <f>VLOOKUP($B688,[2]Sheet3!$G:$CZ,75,0)</f>
        <v>0</v>
      </c>
      <c r="CM688" s="14">
        <f>VLOOKUP($B688,[2]Sheet3!$G:$CZ,76,0)</f>
        <v>0</v>
      </c>
      <c r="CN688" s="14">
        <f>VLOOKUP($B688,[2]Sheet3!$G:$CZ,77,0)</f>
        <v>0</v>
      </c>
      <c r="CO688" s="14">
        <f>VLOOKUP($B688,[2]Sheet3!$G:$CZ,78,0)</f>
        <v>0</v>
      </c>
      <c r="CP688" s="14">
        <f>VLOOKUP($B688,[2]Sheet3!$G:$CZ,79,0)</f>
        <v>0</v>
      </c>
      <c r="CQ688" s="14">
        <f>VLOOKUP($B688,[2]Sheet3!$G:$CZ,80,0)</f>
        <v>0</v>
      </c>
      <c r="CR688" s="14">
        <f>VLOOKUP($B688,[2]Sheet3!$G:$CZ,81,0)</f>
        <v>0</v>
      </c>
      <c r="CS688" s="14">
        <f>VLOOKUP($B688,[2]Sheet3!$G:$CZ,82,0)</f>
        <v>0</v>
      </c>
      <c r="CT688" s="14">
        <f>VLOOKUP($B688,[2]Sheet3!$G:$CZ,83,0)</f>
        <v>0</v>
      </c>
      <c r="CU688" s="14">
        <f>VLOOKUP($B688,[2]Sheet3!$G:$CZ,84,0)</f>
        <v>0</v>
      </c>
      <c r="CV688" s="14">
        <f>VLOOKUP($B688,[2]Sheet3!$G:$CZ,85,0)</f>
        <v>0</v>
      </c>
      <c r="CW688" s="14">
        <f>VLOOKUP($B688,[2]Sheet3!$G:$CZ,86,0)</f>
        <v>0</v>
      </c>
      <c r="CX688" s="14">
        <f>VLOOKUP($B688,[2]Sheet3!$G:$CZ,87,0)</f>
        <v>0</v>
      </c>
      <c r="CY688" s="14">
        <f>VLOOKUP($B688,[2]Sheet3!$G:$CZ,88,0)</f>
        <v>0</v>
      </c>
      <c r="CZ688" s="14">
        <f>VLOOKUP($B688,[2]Sheet3!$G:$CZ,89,0)</f>
        <v>0</v>
      </c>
      <c r="DA688" s="14">
        <f>VLOOKUP($B688,[2]Sheet3!$G:$CZ,90,0)</f>
        <v>0</v>
      </c>
      <c r="DB688" s="14">
        <f>VLOOKUP($B688,[2]Sheet3!$G:$CZ,91,0)</f>
        <v>0</v>
      </c>
      <c r="DC688" s="14">
        <f>VLOOKUP($B688,[2]Sheet3!$G:$CZ,92,0)</f>
        <v>0</v>
      </c>
      <c r="DD688" s="14">
        <f>VLOOKUP($B688,[2]Sheet3!$G:$CZ,93,0)</f>
        <v>0</v>
      </c>
      <c r="DE688" s="14">
        <f>VLOOKUP($B688,[2]Sheet3!$G:$CZ,94,0)</f>
        <v>0</v>
      </c>
      <c r="DF688" s="14">
        <f>VLOOKUP($B688,[2]Sheet3!$G:$CZ,95,0)</f>
        <v>0</v>
      </c>
      <c r="DG688" s="14">
        <f>VLOOKUP($B688,[2]Sheet3!$G:$CZ,96,0)</f>
        <v>0</v>
      </c>
      <c r="DH688" s="14">
        <f>VLOOKUP($B688,[2]Sheet3!$G:$CZ,97,0)</f>
        <v>0</v>
      </c>
      <c r="DI688" s="14">
        <f>VLOOKUP($B688,[2]Sheet3!$G:$CZ,98,0)</f>
        <v>0</v>
      </c>
    </row>
    <row r="689" spans="1:113" x14ac:dyDescent="0.3">
      <c r="A689" s="9" t="str">
        <f t="shared" si="32"/>
        <v>SH3022</v>
      </c>
      <c r="B689" s="15" t="s">
        <v>1794</v>
      </c>
      <c r="C689" s="15" t="s">
        <v>1795</v>
      </c>
      <c r="F689" s="7" t="s">
        <v>15</v>
      </c>
      <c r="G689" s="12" t="s">
        <v>4184</v>
      </c>
      <c r="H689" s="12" t="str">
        <f>VLOOKUP($B689,[1]Sheet1!$A:$G,5,0)</f>
        <v>ravikant.sharma@redingtongroup.com</v>
      </c>
      <c r="I689" s="12" t="str">
        <f>VLOOKUP($B689,[1]Sheet1!$A:$G,7,0)</f>
        <v>yogesh.ganesh@redingtongroup.com</v>
      </c>
      <c r="J689" s="12" t="s">
        <v>82</v>
      </c>
      <c r="K689" s="7"/>
      <c r="L689" s="7"/>
      <c r="M689" s="8"/>
      <c r="N689" s="7" t="str">
        <f t="shared" si="30"/>
        <v>ravikant.sharma@redingtongroup.com; yogesh.ganesh@redingtongroup.com; nilesh.phirke@redingtongroup.com;christopher.joseph@redingtongroup.com</v>
      </c>
      <c r="O689" s="7" t="str">
        <f t="shared" si="31"/>
        <v>SH3022</v>
      </c>
      <c r="P689" s="8" t="s">
        <v>5215</v>
      </c>
      <c r="Q689" s="14">
        <f>VLOOKUP($B689,[2]Sheet3!$G:$CZ,2,0)</f>
        <v>2400305647</v>
      </c>
      <c r="R689" s="14">
        <f>VLOOKUP($B689,[2]Sheet3!$G:$CZ,3,0)</f>
        <v>2400302974</v>
      </c>
      <c r="S689" s="14">
        <f>VLOOKUP($B689,[2]Sheet3!$G:$CZ,4,0)</f>
        <v>0</v>
      </c>
      <c r="T689" s="14">
        <f>VLOOKUP($B689,[2]Sheet3!$G:$CZ,5,0)</f>
        <v>0</v>
      </c>
      <c r="U689" s="14">
        <f>VLOOKUP($B689,[2]Sheet3!$G:$CZ,6,0)</f>
        <v>0</v>
      </c>
      <c r="V689" s="14">
        <f>VLOOKUP($B689,[2]Sheet3!$G:$CZ,7,0)</f>
        <v>0</v>
      </c>
      <c r="W689" s="14">
        <f>VLOOKUP($B689,[2]Sheet3!$G:$CZ,8,0)</f>
        <v>0</v>
      </c>
      <c r="X689" s="14">
        <f>VLOOKUP($B689,[2]Sheet3!$G:$CZ,9,0)</f>
        <v>0</v>
      </c>
      <c r="Y689" s="14">
        <f>VLOOKUP($B689,[2]Sheet3!$G:$CZ,10,0)</f>
        <v>0</v>
      </c>
      <c r="Z689" s="14">
        <f>VLOOKUP($B689,[2]Sheet3!$G:$CZ,11,0)</f>
        <v>0</v>
      </c>
      <c r="AA689" s="14">
        <f>VLOOKUP($B689,[2]Sheet3!$G:$CZ,12,0)</f>
        <v>0</v>
      </c>
      <c r="AB689" s="14">
        <f>VLOOKUP($B689,[2]Sheet3!$G:$CZ,13,0)</f>
        <v>0</v>
      </c>
      <c r="AC689" s="14">
        <f>VLOOKUP($B689,[2]Sheet3!$G:$CZ,14,0)</f>
        <v>0</v>
      </c>
      <c r="AD689" s="14">
        <f>VLOOKUP($B689,[2]Sheet3!$G:$CZ,15,0)</f>
        <v>0</v>
      </c>
      <c r="AE689" s="14">
        <f>VLOOKUP($B689,[2]Sheet3!$G:$CZ,16,0)</f>
        <v>0</v>
      </c>
      <c r="AF689" s="14">
        <f>VLOOKUP($B689,[2]Sheet3!$G:$CZ,17,0)</f>
        <v>0</v>
      </c>
      <c r="AG689" s="14">
        <f>VLOOKUP($B689,[2]Sheet3!$G:$CZ,18,0)</f>
        <v>0</v>
      </c>
      <c r="AH689" s="14">
        <f>VLOOKUP($B689,[2]Sheet3!$G:$CZ,19,0)</f>
        <v>0</v>
      </c>
      <c r="AI689" s="14">
        <f>VLOOKUP($B689,[2]Sheet3!$G:$CZ,20,0)</f>
        <v>0</v>
      </c>
      <c r="AJ689" s="14">
        <f>VLOOKUP($B689,[2]Sheet3!$G:$CZ,21,0)</f>
        <v>0</v>
      </c>
      <c r="AK689" s="14">
        <f>VLOOKUP($B689,[2]Sheet3!$G:$CZ,22,0)</f>
        <v>0</v>
      </c>
      <c r="AL689" s="14">
        <f>VLOOKUP($B689,[2]Sheet3!$G:$CZ,23,0)</f>
        <v>0</v>
      </c>
      <c r="AM689" s="14">
        <f>VLOOKUP($B689,[2]Sheet3!$G:$CZ,24,0)</f>
        <v>0</v>
      </c>
      <c r="AN689" s="14">
        <f>VLOOKUP($B689,[2]Sheet3!$G:$CZ,25,0)</f>
        <v>0</v>
      </c>
      <c r="AO689" s="14">
        <f>VLOOKUP($B689,[2]Sheet3!$G:$CZ,26,0)</f>
        <v>0</v>
      </c>
      <c r="AP689" s="14">
        <f>VLOOKUP($B689,[2]Sheet3!$G:$CZ,27,0)</f>
        <v>0</v>
      </c>
      <c r="AQ689" s="14">
        <f>VLOOKUP($B689,[2]Sheet3!$G:$CZ,28,0)</f>
        <v>0</v>
      </c>
      <c r="AR689" s="14">
        <f>VLOOKUP($B689,[2]Sheet3!$G:$CZ,29,0)</f>
        <v>0</v>
      </c>
      <c r="AS689" s="14">
        <f>VLOOKUP($B689,[2]Sheet3!$G:$CZ,30,0)</f>
        <v>0</v>
      </c>
      <c r="AT689" s="14">
        <f>VLOOKUP($B689,[2]Sheet3!$G:$CZ,31,0)</f>
        <v>0</v>
      </c>
      <c r="AU689" s="14">
        <f>VLOOKUP($B689,[2]Sheet3!$G:$CZ,32,0)</f>
        <v>0</v>
      </c>
      <c r="AV689" s="14">
        <f>VLOOKUP($B689,[2]Sheet3!$G:$CZ,33,0)</f>
        <v>0</v>
      </c>
      <c r="AW689" s="14">
        <f>VLOOKUP($B689,[2]Sheet3!$G:$CZ,34,0)</f>
        <v>0</v>
      </c>
      <c r="AX689" s="14">
        <f>VLOOKUP($B689,[2]Sheet3!$G:$CZ,35,0)</f>
        <v>0</v>
      </c>
      <c r="AY689" s="14">
        <f>VLOOKUP($B689,[2]Sheet3!$G:$CZ,36,0)</f>
        <v>0</v>
      </c>
      <c r="AZ689" s="14">
        <f>VLOOKUP($B689,[2]Sheet3!$G:$CZ,37,0)</f>
        <v>0</v>
      </c>
      <c r="BA689" s="14">
        <f>VLOOKUP($B689,[2]Sheet3!$G:$CZ,38,0)</f>
        <v>0</v>
      </c>
      <c r="BB689" s="14">
        <f>VLOOKUP($B689,[2]Sheet3!$G:$CZ,39,0)</f>
        <v>0</v>
      </c>
      <c r="BC689" s="14">
        <f>VLOOKUP($B689,[2]Sheet3!$G:$CZ,40,0)</f>
        <v>0</v>
      </c>
      <c r="BD689" s="14">
        <f>VLOOKUP($B689,[2]Sheet3!$G:$CZ,41,0)</f>
        <v>0</v>
      </c>
      <c r="BE689" s="14">
        <f>VLOOKUP($B689,[2]Sheet3!$G:$CZ,42,0)</f>
        <v>0</v>
      </c>
      <c r="BF689" s="14">
        <f>VLOOKUP($B689,[2]Sheet3!$G:$CZ,43,0)</f>
        <v>0</v>
      </c>
      <c r="BG689" s="14">
        <f>VLOOKUP($B689,[2]Sheet3!$G:$CZ,44,0)</f>
        <v>0</v>
      </c>
      <c r="BH689" s="14">
        <f>VLOOKUP($B689,[2]Sheet3!$G:$CZ,45,0)</f>
        <v>0</v>
      </c>
      <c r="BI689" s="14">
        <f>VLOOKUP($B689,[2]Sheet3!$G:$CZ,46,0)</f>
        <v>0</v>
      </c>
      <c r="BJ689" s="14">
        <f>VLOOKUP($B689,[2]Sheet3!$G:$CZ,47,0)</f>
        <v>0</v>
      </c>
      <c r="BK689" s="14">
        <f>VLOOKUP($B689,[2]Sheet3!$G:$CZ,48,0)</f>
        <v>0</v>
      </c>
      <c r="BL689" s="14">
        <f>VLOOKUP($B689,[2]Sheet3!$G:$CZ,49,0)</f>
        <v>0</v>
      </c>
      <c r="BM689" s="14">
        <f>VLOOKUP($B689,[2]Sheet3!$G:$CZ,50,0)</f>
        <v>0</v>
      </c>
      <c r="BN689" s="14">
        <f>VLOOKUP($B689,[2]Sheet3!$G:$CZ,51,0)</f>
        <v>0</v>
      </c>
      <c r="BO689" s="14">
        <f>VLOOKUP($B689,[2]Sheet3!$G:$CZ,52,0)</f>
        <v>0</v>
      </c>
      <c r="BP689" s="14">
        <f>VLOOKUP($B689,[2]Sheet3!$G:$CZ,53,0)</f>
        <v>0</v>
      </c>
      <c r="BQ689" s="14">
        <f>VLOOKUP($B689,[2]Sheet3!$G:$CZ,54,0)</f>
        <v>0</v>
      </c>
      <c r="BR689" s="14">
        <f>VLOOKUP($B689,[2]Sheet3!$G:$CZ,55,0)</f>
        <v>0</v>
      </c>
      <c r="BS689" s="14">
        <f>VLOOKUP($B689,[2]Sheet3!$G:$CZ,56,0)</f>
        <v>0</v>
      </c>
      <c r="BT689" s="14">
        <f>VLOOKUP($B689,[2]Sheet3!$G:$CZ,57,0)</f>
        <v>0</v>
      </c>
      <c r="BU689" s="14">
        <f>VLOOKUP($B689,[2]Sheet3!$G:$CZ,58,0)</f>
        <v>0</v>
      </c>
      <c r="BV689" s="14">
        <f>VLOOKUP($B689,[2]Sheet3!$G:$CZ,59,0)</f>
        <v>0</v>
      </c>
      <c r="BW689" s="14">
        <f>VLOOKUP($B689,[2]Sheet3!$G:$CZ,60,0)</f>
        <v>0</v>
      </c>
      <c r="BX689" s="14">
        <f>VLOOKUP($B689,[2]Sheet3!$G:$CZ,61,0)</f>
        <v>0</v>
      </c>
      <c r="BY689" s="14">
        <f>VLOOKUP($B689,[2]Sheet3!$G:$CZ,62,0)</f>
        <v>0</v>
      </c>
      <c r="BZ689" s="14">
        <f>VLOOKUP($B689,[2]Sheet3!$G:$CZ,63,0)</f>
        <v>0</v>
      </c>
      <c r="CA689" s="14">
        <f>VLOOKUP($B689,[2]Sheet3!$G:$CZ,64,0)</f>
        <v>0</v>
      </c>
      <c r="CB689" s="14">
        <f>VLOOKUP($B689,[2]Sheet3!$G:$CZ,65,0)</f>
        <v>0</v>
      </c>
      <c r="CC689" s="14">
        <f>VLOOKUP($B689,[2]Sheet3!$G:$CZ,66,0)</f>
        <v>0</v>
      </c>
      <c r="CD689" s="14">
        <f>VLOOKUP($B689,[2]Sheet3!$G:$CZ,67,0)</f>
        <v>0</v>
      </c>
      <c r="CE689" s="14">
        <f>VLOOKUP($B689,[2]Sheet3!$G:$CZ,68,0)</f>
        <v>0</v>
      </c>
      <c r="CF689" s="14">
        <f>VLOOKUP($B689,[2]Sheet3!$G:$CZ,69,0)</f>
        <v>0</v>
      </c>
      <c r="CG689" s="14">
        <f>VLOOKUP($B689,[2]Sheet3!$G:$CZ,70,0)</f>
        <v>0</v>
      </c>
      <c r="CH689" s="14">
        <f>VLOOKUP($B689,[2]Sheet3!$G:$CZ,71,0)</f>
        <v>0</v>
      </c>
      <c r="CI689" s="14">
        <f>VLOOKUP($B689,[2]Sheet3!$G:$CZ,72,0)</f>
        <v>0</v>
      </c>
      <c r="CJ689" s="14">
        <f>VLOOKUP($B689,[2]Sheet3!$G:$CZ,73,0)</f>
        <v>0</v>
      </c>
      <c r="CK689" s="14">
        <f>VLOOKUP($B689,[2]Sheet3!$G:$CZ,74,0)</f>
        <v>0</v>
      </c>
      <c r="CL689" s="14">
        <f>VLOOKUP($B689,[2]Sheet3!$G:$CZ,75,0)</f>
        <v>0</v>
      </c>
      <c r="CM689" s="14">
        <f>VLOOKUP($B689,[2]Sheet3!$G:$CZ,76,0)</f>
        <v>0</v>
      </c>
      <c r="CN689" s="14">
        <f>VLOOKUP($B689,[2]Sheet3!$G:$CZ,77,0)</f>
        <v>0</v>
      </c>
      <c r="CO689" s="14">
        <f>VLOOKUP($B689,[2]Sheet3!$G:$CZ,78,0)</f>
        <v>0</v>
      </c>
      <c r="CP689" s="14">
        <f>VLOOKUP($B689,[2]Sheet3!$G:$CZ,79,0)</f>
        <v>0</v>
      </c>
      <c r="CQ689" s="14">
        <f>VLOOKUP($B689,[2]Sheet3!$G:$CZ,80,0)</f>
        <v>0</v>
      </c>
      <c r="CR689" s="14">
        <f>VLOOKUP($B689,[2]Sheet3!$G:$CZ,81,0)</f>
        <v>0</v>
      </c>
      <c r="CS689" s="14">
        <f>VLOOKUP($B689,[2]Sheet3!$G:$CZ,82,0)</f>
        <v>0</v>
      </c>
      <c r="CT689" s="14">
        <f>VLOOKUP($B689,[2]Sheet3!$G:$CZ,83,0)</f>
        <v>0</v>
      </c>
      <c r="CU689" s="14">
        <f>VLOOKUP($B689,[2]Sheet3!$G:$CZ,84,0)</f>
        <v>0</v>
      </c>
      <c r="CV689" s="14">
        <f>VLOOKUP($B689,[2]Sheet3!$G:$CZ,85,0)</f>
        <v>0</v>
      </c>
      <c r="CW689" s="14">
        <f>VLOOKUP($B689,[2]Sheet3!$G:$CZ,86,0)</f>
        <v>0</v>
      </c>
      <c r="CX689" s="14">
        <f>VLOOKUP($B689,[2]Sheet3!$G:$CZ,87,0)</f>
        <v>0</v>
      </c>
      <c r="CY689" s="14">
        <f>VLOOKUP($B689,[2]Sheet3!$G:$CZ,88,0)</f>
        <v>0</v>
      </c>
      <c r="CZ689" s="14">
        <f>VLOOKUP($B689,[2]Sheet3!$G:$CZ,89,0)</f>
        <v>0</v>
      </c>
      <c r="DA689" s="14">
        <f>VLOOKUP($B689,[2]Sheet3!$G:$CZ,90,0)</f>
        <v>0</v>
      </c>
      <c r="DB689" s="14">
        <f>VLOOKUP($B689,[2]Sheet3!$G:$CZ,91,0)</f>
        <v>0</v>
      </c>
      <c r="DC689" s="14">
        <f>VLOOKUP($B689,[2]Sheet3!$G:$CZ,92,0)</f>
        <v>0</v>
      </c>
      <c r="DD689" s="14">
        <f>VLOOKUP($B689,[2]Sheet3!$G:$CZ,93,0)</f>
        <v>0</v>
      </c>
      <c r="DE689" s="14">
        <f>VLOOKUP($B689,[2]Sheet3!$G:$CZ,94,0)</f>
        <v>0</v>
      </c>
      <c r="DF689" s="14">
        <f>VLOOKUP($B689,[2]Sheet3!$G:$CZ,95,0)</f>
        <v>0</v>
      </c>
      <c r="DG689" s="14">
        <f>VLOOKUP($B689,[2]Sheet3!$G:$CZ,96,0)</f>
        <v>0</v>
      </c>
      <c r="DH689" s="14">
        <f>VLOOKUP($B689,[2]Sheet3!$G:$CZ,97,0)</f>
        <v>0</v>
      </c>
      <c r="DI689" s="14">
        <f>VLOOKUP($B689,[2]Sheet3!$G:$CZ,98,0)</f>
        <v>0</v>
      </c>
    </row>
    <row r="690" spans="1:113" x14ac:dyDescent="0.3">
      <c r="A690" s="9" t="str">
        <f t="shared" si="32"/>
        <v>S34760</v>
      </c>
      <c r="B690" s="15" t="s">
        <v>1796</v>
      </c>
      <c r="C690" s="15" t="s">
        <v>1797</v>
      </c>
      <c r="F690" s="7" t="s">
        <v>15</v>
      </c>
      <c r="G690" s="12" t="s">
        <v>4185</v>
      </c>
      <c r="H690" s="12" t="str">
        <f>VLOOKUP($B690,[1]Sheet1!$A:$G,5,0)</f>
        <v>suresh.skg@redingtongroup.com</v>
      </c>
      <c r="I690" s="12" t="str">
        <f>VLOOKUP($B690,[1]Sheet1!$A:$G,7,0)</f>
        <v>yogesh.ganesh@redingtongroup.com</v>
      </c>
      <c r="J690" s="12" t="s">
        <v>82</v>
      </c>
      <c r="K690" s="7"/>
      <c r="L690" s="7"/>
      <c r="M690" s="8"/>
      <c r="N690" s="7" t="str">
        <f t="shared" si="30"/>
        <v>suresh.skg@redingtongroup.com; yogesh.ganesh@redingtongroup.com; nilesh.phirke@redingtongroup.com;christopher.joseph@redingtongroup.com</v>
      </c>
      <c r="O690" s="7" t="str">
        <f t="shared" si="31"/>
        <v>S34760</v>
      </c>
      <c r="P690" s="8" t="s">
        <v>5215</v>
      </c>
      <c r="Q690" s="14">
        <f>VLOOKUP($B690,[2]Sheet3!$G:$CZ,2,0)</f>
        <v>2400300856</v>
      </c>
      <c r="R690" s="14">
        <f>VLOOKUP($B690,[2]Sheet3!$G:$CZ,3,0)</f>
        <v>2400300858</v>
      </c>
      <c r="S690" s="14">
        <f>VLOOKUP($B690,[2]Sheet3!$G:$CZ,4,0)</f>
        <v>2400299371</v>
      </c>
      <c r="T690" s="14">
        <f>VLOOKUP($B690,[2]Sheet3!$G:$CZ,5,0)</f>
        <v>2400305882</v>
      </c>
      <c r="U690" s="14">
        <f>VLOOKUP($B690,[2]Sheet3!$G:$CZ,6,0)</f>
        <v>2400300854</v>
      </c>
      <c r="V690" s="14">
        <f>VLOOKUP($B690,[2]Sheet3!$G:$CZ,7,0)</f>
        <v>0</v>
      </c>
      <c r="W690" s="14">
        <f>VLOOKUP($B690,[2]Sheet3!$G:$CZ,8,0)</f>
        <v>0</v>
      </c>
      <c r="X690" s="14">
        <f>VLOOKUP($B690,[2]Sheet3!$G:$CZ,9,0)</f>
        <v>0</v>
      </c>
      <c r="Y690" s="14">
        <f>VLOOKUP($B690,[2]Sheet3!$G:$CZ,10,0)</f>
        <v>0</v>
      </c>
      <c r="Z690" s="14">
        <f>VLOOKUP($B690,[2]Sheet3!$G:$CZ,11,0)</f>
        <v>0</v>
      </c>
      <c r="AA690" s="14">
        <f>VLOOKUP($B690,[2]Sheet3!$G:$CZ,12,0)</f>
        <v>0</v>
      </c>
      <c r="AB690" s="14">
        <f>VLOOKUP($B690,[2]Sheet3!$G:$CZ,13,0)</f>
        <v>0</v>
      </c>
      <c r="AC690" s="14">
        <f>VLOOKUP($B690,[2]Sheet3!$G:$CZ,14,0)</f>
        <v>0</v>
      </c>
      <c r="AD690" s="14">
        <f>VLOOKUP($B690,[2]Sheet3!$G:$CZ,15,0)</f>
        <v>0</v>
      </c>
      <c r="AE690" s="14">
        <f>VLOOKUP($B690,[2]Sheet3!$G:$CZ,16,0)</f>
        <v>0</v>
      </c>
      <c r="AF690" s="14">
        <f>VLOOKUP($B690,[2]Sheet3!$G:$CZ,17,0)</f>
        <v>0</v>
      </c>
      <c r="AG690" s="14">
        <f>VLOOKUP($B690,[2]Sheet3!$G:$CZ,18,0)</f>
        <v>0</v>
      </c>
      <c r="AH690" s="14">
        <f>VLOOKUP($B690,[2]Sheet3!$G:$CZ,19,0)</f>
        <v>0</v>
      </c>
      <c r="AI690" s="14">
        <f>VLOOKUP($B690,[2]Sheet3!$G:$CZ,20,0)</f>
        <v>0</v>
      </c>
      <c r="AJ690" s="14">
        <f>VLOOKUP($B690,[2]Sheet3!$G:$CZ,21,0)</f>
        <v>0</v>
      </c>
      <c r="AK690" s="14">
        <f>VLOOKUP($B690,[2]Sheet3!$G:$CZ,22,0)</f>
        <v>0</v>
      </c>
      <c r="AL690" s="14">
        <f>VLOOKUP($B690,[2]Sheet3!$G:$CZ,23,0)</f>
        <v>0</v>
      </c>
      <c r="AM690" s="14">
        <f>VLOOKUP($B690,[2]Sheet3!$G:$CZ,24,0)</f>
        <v>0</v>
      </c>
      <c r="AN690" s="14">
        <f>VLOOKUP($B690,[2]Sheet3!$G:$CZ,25,0)</f>
        <v>0</v>
      </c>
      <c r="AO690" s="14">
        <f>VLOOKUP($B690,[2]Sheet3!$G:$CZ,26,0)</f>
        <v>0</v>
      </c>
      <c r="AP690" s="14">
        <f>VLOOKUP($B690,[2]Sheet3!$G:$CZ,27,0)</f>
        <v>0</v>
      </c>
      <c r="AQ690" s="14">
        <f>VLOOKUP($B690,[2]Sheet3!$G:$CZ,28,0)</f>
        <v>0</v>
      </c>
      <c r="AR690" s="14">
        <f>VLOOKUP($B690,[2]Sheet3!$G:$CZ,29,0)</f>
        <v>0</v>
      </c>
      <c r="AS690" s="14">
        <f>VLOOKUP($B690,[2]Sheet3!$G:$CZ,30,0)</f>
        <v>0</v>
      </c>
      <c r="AT690" s="14">
        <f>VLOOKUP($B690,[2]Sheet3!$G:$CZ,31,0)</f>
        <v>0</v>
      </c>
      <c r="AU690" s="14">
        <f>VLOOKUP($B690,[2]Sheet3!$G:$CZ,32,0)</f>
        <v>0</v>
      </c>
      <c r="AV690" s="14">
        <f>VLOOKUP($B690,[2]Sheet3!$G:$CZ,33,0)</f>
        <v>0</v>
      </c>
      <c r="AW690" s="14">
        <f>VLOOKUP($B690,[2]Sheet3!$G:$CZ,34,0)</f>
        <v>0</v>
      </c>
      <c r="AX690" s="14">
        <f>VLOOKUP($B690,[2]Sheet3!$G:$CZ,35,0)</f>
        <v>0</v>
      </c>
      <c r="AY690" s="14">
        <f>VLOOKUP($B690,[2]Sheet3!$G:$CZ,36,0)</f>
        <v>0</v>
      </c>
      <c r="AZ690" s="14">
        <f>VLOOKUP($B690,[2]Sheet3!$G:$CZ,37,0)</f>
        <v>0</v>
      </c>
      <c r="BA690" s="14">
        <f>VLOOKUP($B690,[2]Sheet3!$G:$CZ,38,0)</f>
        <v>0</v>
      </c>
      <c r="BB690" s="14">
        <f>VLOOKUP($B690,[2]Sheet3!$G:$CZ,39,0)</f>
        <v>0</v>
      </c>
      <c r="BC690" s="14">
        <f>VLOOKUP($B690,[2]Sheet3!$G:$CZ,40,0)</f>
        <v>0</v>
      </c>
      <c r="BD690" s="14">
        <f>VLOOKUP($B690,[2]Sheet3!$G:$CZ,41,0)</f>
        <v>0</v>
      </c>
      <c r="BE690" s="14">
        <f>VLOOKUP($B690,[2]Sheet3!$G:$CZ,42,0)</f>
        <v>0</v>
      </c>
      <c r="BF690" s="14">
        <f>VLOOKUP($B690,[2]Sheet3!$G:$CZ,43,0)</f>
        <v>0</v>
      </c>
      <c r="BG690" s="14">
        <f>VLOOKUP($B690,[2]Sheet3!$G:$CZ,44,0)</f>
        <v>0</v>
      </c>
      <c r="BH690" s="14">
        <f>VLOOKUP($B690,[2]Sheet3!$G:$CZ,45,0)</f>
        <v>0</v>
      </c>
      <c r="BI690" s="14">
        <f>VLOOKUP($B690,[2]Sheet3!$G:$CZ,46,0)</f>
        <v>0</v>
      </c>
      <c r="BJ690" s="14">
        <f>VLOOKUP($B690,[2]Sheet3!$G:$CZ,47,0)</f>
        <v>0</v>
      </c>
      <c r="BK690" s="14">
        <f>VLOOKUP($B690,[2]Sheet3!$G:$CZ,48,0)</f>
        <v>0</v>
      </c>
      <c r="BL690" s="14">
        <f>VLOOKUP($B690,[2]Sheet3!$G:$CZ,49,0)</f>
        <v>0</v>
      </c>
      <c r="BM690" s="14">
        <f>VLOOKUP($B690,[2]Sheet3!$G:$CZ,50,0)</f>
        <v>0</v>
      </c>
      <c r="BN690" s="14">
        <f>VLOOKUP($B690,[2]Sheet3!$G:$CZ,51,0)</f>
        <v>0</v>
      </c>
      <c r="BO690" s="14">
        <f>VLOOKUP($B690,[2]Sheet3!$G:$CZ,52,0)</f>
        <v>0</v>
      </c>
      <c r="BP690" s="14">
        <f>VLOOKUP($B690,[2]Sheet3!$G:$CZ,53,0)</f>
        <v>0</v>
      </c>
      <c r="BQ690" s="14">
        <f>VLOOKUP($B690,[2]Sheet3!$G:$CZ,54,0)</f>
        <v>0</v>
      </c>
      <c r="BR690" s="14">
        <f>VLOOKUP($B690,[2]Sheet3!$G:$CZ,55,0)</f>
        <v>0</v>
      </c>
      <c r="BS690" s="14">
        <f>VLOOKUP($B690,[2]Sheet3!$G:$CZ,56,0)</f>
        <v>0</v>
      </c>
      <c r="BT690" s="14">
        <f>VLOOKUP($B690,[2]Sheet3!$G:$CZ,57,0)</f>
        <v>0</v>
      </c>
      <c r="BU690" s="14">
        <f>VLOOKUP($B690,[2]Sheet3!$G:$CZ,58,0)</f>
        <v>0</v>
      </c>
      <c r="BV690" s="14">
        <f>VLOOKUP($B690,[2]Sheet3!$G:$CZ,59,0)</f>
        <v>0</v>
      </c>
      <c r="BW690" s="14">
        <f>VLOOKUP($B690,[2]Sheet3!$G:$CZ,60,0)</f>
        <v>0</v>
      </c>
      <c r="BX690" s="14">
        <f>VLOOKUP($B690,[2]Sheet3!$G:$CZ,61,0)</f>
        <v>0</v>
      </c>
      <c r="BY690" s="14">
        <f>VLOOKUP($B690,[2]Sheet3!$G:$CZ,62,0)</f>
        <v>0</v>
      </c>
      <c r="BZ690" s="14">
        <f>VLOOKUP($B690,[2]Sheet3!$G:$CZ,63,0)</f>
        <v>0</v>
      </c>
      <c r="CA690" s="14">
        <f>VLOOKUP($B690,[2]Sheet3!$G:$CZ,64,0)</f>
        <v>0</v>
      </c>
      <c r="CB690" s="14">
        <f>VLOOKUP($B690,[2]Sheet3!$G:$CZ,65,0)</f>
        <v>0</v>
      </c>
      <c r="CC690" s="14">
        <f>VLOOKUP($B690,[2]Sheet3!$G:$CZ,66,0)</f>
        <v>0</v>
      </c>
      <c r="CD690" s="14">
        <f>VLOOKUP($B690,[2]Sheet3!$G:$CZ,67,0)</f>
        <v>0</v>
      </c>
      <c r="CE690" s="14">
        <f>VLOOKUP($B690,[2]Sheet3!$G:$CZ,68,0)</f>
        <v>0</v>
      </c>
      <c r="CF690" s="14">
        <f>VLOOKUP($B690,[2]Sheet3!$G:$CZ,69,0)</f>
        <v>0</v>
      </c>
      <c r="CG690" s="14">
        <f>VLOOKUP($B690,[2]Sheet3!$G:$CZ,70,0)</f>
        <v>0</v>
      </c>
      <c r="CH690" s="14">
        <f>VLOOKUP($B690,[2]Sheet3!$G:$CZ,71,0)</f>
        <v>0</v>
      </c>
      <c r="CI690" s="14">
        <f>VLOOKUP($B690,[2]Sheet3!$G:$CZ,72,0)</f>
        <v>0</v>
      </c>
      <c r="CJ690" s="14">
        <f>VLOOKUP($B690,[2]Sheet3!$G:$CZ,73,0)</f>
        <v>0</v>
      </c>
      <c r="CK690" s="14">
        <f>VLOOKUP($B690,[2]Sheet3!$G:$CZ,74,0)</f>
        <v>0</v>
      </c>
      <c r="CL690" s="14">
        <f>VLOOKUP($B690,[2]Sheet3!$G:$CZ,75,0)</f>
        <v>0</v>
      </c>
      <c r="CM690" s="14">
        <f>VLOOKUP($B690,[2]Sheet3!$G:$CZ,76,0)</f>
        <v>0</v>
      </c>
      <c r="CN690" s="14">
        <f>VLOOKUP($B690,[2]Sheet3!$G:$CZ,77,0)</f>
        <v>0</v>
      </c>
      <c r="CO690" s="14">
        <f>VLOOKUP($B690,[2]Sheet3!$G:$CZ,78,0)</f>
        <v>0</v>
      </c>
      <c r="CP690" s="14">
        <f>VLOOKUP($B690,[2]Sheet3!$G:$CZ,79,0)</f>
        <v>0</v>
      </c>
      <c r="CQ690" s="14">
        <f>VLOOKUP($B690,[2]Sheet3!$G:$CZ,80,0)</f>
        <v>0</v>
      </c>
      <c r="CR690" s="14">
        <f>VLOOKUP($B690,[2]Sheet3!$G:$CZ,81,0)</f>
        <v>0</v>
      </c>
      <c r="CS690" s="14">
        <f>VLOOKUP($B690,[2]Sheet3!$G:$CZ,82,0)</f>
        <v>0</v>
      </c>
      <c r="CT690" s="14">
        <f>VLOOKUP($B690,[2]Sheet3!$G:$CZ,83,0)</f>
        <v>0</v>
      </c>
      <c r="CU690" s="14">
        <f>VLOOKUP($B690,[2]Sheet3!$G:$CZ,84,0)</f>
        <v>0</v>
      </c>
      <c r="CV690" s="14">
        <f>VLOOKUP($B690,[2]Sheet3!$G:$CZ,85,0)</f>
        <v>0</v>
      </c>
      <c r="CW690" s="14">
        <f>VLOOKUP($B690,[2]Sheet3!$G:$CZ,86,0)</f>
        <v>0</v>
      </c>
      <c r="CX690" s="14">
        <f>VLOOKUP($B690,[2]Sheet3!$G:$CZ,87,0)</f>
        <v>0</v>
      </c>
      <c r="CY690" s="14">
        <f>VLOOKUP($B690,[2]Sheet3!$G:$CZ,88,0)</f>
        <v>0</v>
      </c>
      <c r="CZ690" s="14">
        <f>VLOOKUP($B690,[2]Sheet3!$G:$CZ,89,0)</f>
        <v>0</v>
      </c>
      <c r="DA690" s="14">
        <f>VLOOKUP($B690,[2]Sheet3!$G:$CZ,90,0)</f>
        <v>0</v>
      </c>
      <c r="DB690" s="14">
        <f>VLOOKUP($B690,[2]Sheet3!$G:$CZ,91,0)</f>
        <v>0</v>
      </c>
      <c r="DC690" s="14">
        <f>VLOOKUP($B690,[2]Sheet3!$G:$CZ,92,0)</f>
        <v>0</v>
      </c>
      <c r="DD690" s="14">
        <f>VLOOKUP($B690,[2]Sheet3!$G:$CZ,93,0)</f>
        <v>0</v>
      </c>
      <c r="DE690" s="14">
        <f>VLOOKUP($B690,[2]Sheet3!$G:$CZ,94,0)</f>
        <v>0</v>
      </c>
      <c r="DF690" s="14">
        <f>VLOOKUP($B690,[2]Sheet3!$G:$CZ,95,0)</f>
        <v>0</v>
      </c>
      <c r="DG690" s="14">
        <f>VLOOKUP($B690,[2]Sheet3!$G:$CZ,96,0)</f>
        <v>0</v>
      </c>
      <c r="DH690" s="14">
        <f>VLOOKUP($B690,[2]Sheet3!$G:$CZ,97,0)</f>
        <v>0</v>
      </c>
      <c r="DI690" s="14">
        <f>VLOOKUP($B690,[2]Sheet3!$G:$CZ,98,0)</f>
        <v>0</v>
      </c>
    </row>
    <row r="691" spans="1:113" x14ac:dyDescent="0.3">
      <c r="A691" s="9" t="str">
        <f t="shared" si="32"/>
        <v>S15697</v>
      </c>
      <c r="B691" s="15" t="s">
        <v>1798</v>
      </c>
      <c r="C691" s="15" t="s">
        <v>1799</v>
      </c>
      <c r="F691" s="7" t="s">
        <v>15</v>
      </c>
      <c r="G691" s="12" t="s">
        <v>4186</v>
      </c>
      <c r="H691" s="12" t="str">
        <f>VLOOKUP($B691,[1]Sheet1!$A:$G,5,0)</f>
        <v>prem.kumarmani@redingtongroup.com</v>
      </c>
      <c r="I691" s="12" t="str">
        <f>VLOOKUP($B691,[1]Sheet1!$A:$G,7,0)</f>
        <v>yogesh.ganesh@redingtongroup.com</v>
      </c>
      <c r="J691" s="12" t="s">
        <v>82</v>
      </c>
      <c r="K691" s="7"/>
      <c r="L691" s="7"/>
      <c r="M691" s="8"/>
      <c r="N691" s="7" t="str">
        <f t="shared" si="30"/>
        <v>prem.kumarmani@redingtongroup.com; yogesh.ganesh@redingtongroup.com; nilesh.phirke@redingtongroup.com;christopher.joseph@redingtongroup.com</v>
      </c>
      <c r="O691" s="7" t="str">
        <f t="shared" si="31"/>
        <v>S15697</v>
      </c>
      <c r="P691" s="8" t="s">
        <v>5215</v>
      </c>
      <c r="Q691" s="14">
        <f>VLOOKUP($B691,[2]Sheet3!$G:$CZ,2,0)</f>
        <v>2400301448</v>
      </c>
      <c r="R691" s="14">
        <f>VLOOKUP($B691,[2]Sheet3!$G:$CZ,3,0)</f>
        <v>2400301454</v>
      </c>
      <c r="S691" s="14">
        <f>VLOOKUP($B691,[2]Sheet3!$G:$CZ,4,0)</f>
        <v>2400301452</v>
      </c>
      <c r="T691" s="14">
        <f>VLOOKUP($B691,[2]Sheet3!$G:$CZ,5,0)</f>
        <v>2400301450</v>
      </c>
      <c r="U691" s="14">
        <f>VLOOKUP($B691,[2]Sheet3!$G:$CZ,6,0)</f>
        <v>2400303642</v>
      </c>
      <c r="V691" s="14">
        <f>VLOOKUP($B691,[2]Sheet3!$G:$CZ,7,0)</f>
        <v>2400301109</v>
      </c>
      <c r="W691" s="14">
        <f>VLOOKUP($B691,[2]Sheet3!$G:$CZ,8,0)</f>
        <v>0</v>
      </c>
      <c r="X691" s="14">
        <f>VLOOKUP($B691,[2]Sheet3!$G:$CZ,9,0)</f>
        <v>0</v>
      </c>
      <c r="Y691" s="14">
        <f>VLOOKUP($B691,[2]Sheet3!$G:$CZ,10,0)</f>
        <v>0</v>
      </c>
      <c r="Z691" s="14">
        <f>VLOOKUP($B691,[2]Sheet3!$G:$CZ,11,0)</f>
        <v>0</v>
      </c>
      <c r="AA691" s="14">
        <f>VLOOKUP($B691,[2]Sheet3!$G:$CZ,12,0)</f>
        <v>0</v>
      </c>
      <c r="AB691" s="14">
        <f>VLOOKUP($B691,[2]Sheet3!$G:$CZ,13,0)</f>
        <v>0</v>
      </c>
      <c r="AC691" s="14">
        <f>VLOOKUP($B691,[2]Sheet3!$G:$CZ,14,0)</f>
        <v>0</v>
      </c>
      <c r="AD691" s="14">
        <f>VLOOKUP($B691,[2]Sheet3!$G:$CZ,15,0)</f>
        <v>0</v>
      </c>
      <c r="AE691" s="14">
        <f>VLOOKUP($B691,[2]Sheet3!$G:$CZ,16,0)</f>
        <v>0</v>
      </c>
      <c r="AF691" s="14">
        <f>VLOOKUP($B691,[2]Sheet3!$G:$CZ,17,0)</f>
        <v>0</v>
      </c>
      <c r="AG691" s="14">
        <f>VLOOKUP($B691,[2]Sheet3!$G:$CZ,18,0)</f>
        <v>0</v>
      </c>
      <c r="AH691" s="14">
        <f>VLOOKUP($B691,[2]Sheet3!$G:$CZ,19,0)</f>
        <v>0</v>
      </c>
      <c r="AI691" s="14">
        <f>VLOOKUP($B691,[2]Sheet3!$G:$CZ,20,0)</f>
        <v>0</v>
      </c>
      <c r="AJ691" s="14">
        <f>VLOOKUP($B691,[2]Sheet3!$G:$CZ,21,0)</f>
        <v>0</v>
      </c>
      <c r="AK691" s="14">
        <f>VLOOKUP($B691,[2]Sheet3!$G:$CZ,22,0)</f>
        <v>0</v>
      </c>
      <c r="AL691" s="14">
        <f>VLOOKUP($B691,[2]Sheet3!$G:$CZ,23,0)</f>
        <v>0</v>
      </c>
      <c r="AM691" s="14">
        <f>VLOOKUP($B691,[2]Sheet3!$G:$CZ,24,0)</f>
        <v>0</v>
      </c>
      <c r="AN691" s="14">
        <f>VLOOKUP($B691,[2]Sheet3!$G:$CZ,25,0)</f>
        <v>0</v>
      </c>
      <c r="AO691" s="14">
        <f>VLOOKUP($B691,[2]Sheet3!$G:$CZ,26,0)</f>
        <v>0</v>
      </c>
      <c r="AP691" s="14">
        <f>VLOOKUP($B691,[2]Sheet3!$G:$CZ,27,0)</f>
        <v>0</v>
      </c>
      <c r="AQ691" s="14">
        <f>VLOOKUP($B691,[2]Sheet3!$G:$CZ,28,0)</f>
        <v>0</v>
      </c>
      <c r="AR691" s="14">
        <f>VLOOKUP($B691,[2]Sheet3!$G:$CZ,29,0)</f>
        <v>0</v>
      </c>
      <c r="AS691" s="14">
        <f>VLOOKUP($B691,[2]Sheet3!$G:$CZ,30,0)</f>
        <v>0</v>
      </c>
      <c r="AT691" s="14">
        <f>VLOOKUP($B691,[2]Sheet3!$G:$CZ,31,0)</f>
        <v>0</v>
      </c>
      <c r="AU691" s="14">
        <f>VLOOKUP($B691,[2]Sheet3!$G:$CZ,32,0)</f>
        <v>0</v>
      </c>
      <c r="AV691" s="14">
        <f>VLOOKUP($B691,[2]Sheet3!$G:$CZ,33,0)</f>
        <v>0</v>
      </c>
      <c r="AW691" s="14">
        <f>VLOOKUP($B691,[2]Sheet3!$G:$CZ,34,0)</f>
        <v>0</v>
      </c>
      <c r="AX691" s="14">
        <f>VLOOKUP($B691,[2]Sheet3!$G:$CZ,35,0)</f>
        <v>0</v>
      </c>
      <c r="AY691" s="14">
        <f>VLOOKUP($B691,[2]Sheet3!$G:$CZ,36,0)</f>
        <v>0</v>
      </c>
      <c r="AZ691" s="14">
        <f>VLOOKUP($B691,[2]Sheet3!$G:$CZ,37,0)</f>
        <v>0</v>
      </c>
      <c r="BA691" s="14">
        <f>VLOOKUP($B691,[2]Sheet3!$G:$CZ,38,0)</f>
        <v>0</v>
      </c>
      <c r="BB691" s="14">
        <f>VLOOKUP($B691,[2]Sheet3!$G:$CZ,39,0)</f>
        <v>0</v>
      </c>
      <c r="BC691" s="14">
        <f>VLOOKUP($B691,[2]Sheet3!$G:$CZ,40,0)</f>
        <v>0</v>
      </c>
      <c r="BD691" s="14">
        <f>VLOOKUP($B691,[2]Sheet3!$G:$CZ,41,0)</f>
        <v>0</v>
      </c>
      <c r="BE691" s="14">
        <f>VLOOKUP($B691,[2]Sheet3!$G:$CZ,42,0)</f>
        <v>0</v>
      </c>
      <c r="BF691" s="14">
        <f>VLOOKUP($B691,[2]Sheet3!$G:$CZ,43,0)</f>
        <v>0</v>
      </c>
      <c r="BG691" s="14">
        <f>VLOOKUP($B691,[2]Sheet3!$G:$CZ,44,0)</f>
        <v>0</v>
      </c>
      <c r="BH691" s="14">
        <f>VLOOKUP($B691,[2]Sheet3!$G:$CZ,45,0)</f>
        <v>0</v>
      </c>
      <c r="BI691" s="14">
        <f>VLOOKUP($B691,[2]Sheet3!$G:$CZ,46,0)</f>
        <v>0</v>
      </c>
      <c r="BJ691" s="14">
        <f>VLOOKUP($B691,[2]Sheet3!$G:$CZ,47,0)</f>
        <v>0</v>
      </c>
      <c r="BK691" s="14">
        <f>VLOOKUP($B691,[2]Sheet3!$G:$CZ,48,0)</f>
        <v>0</v>
      </c>
      <c r="BL691" s="14">
        <f>VLOOKUP($B691,[2]Sheet3!$G:$CZ,49,0)</f>
        <v>0</v>
      </c>
      <c r="BM691" s="14">
        <f>VLOOKUP($B691,[2]Sheet3!$G:$CZ,50,0)</f>
        <v>0</v>
      </c>
      <c r="BN691" s="14">
        <f>VLOOKUP($B691,[2]Sheet3!$G:$CZ,51,0)</f>
        <v>0</v>
      </c>
      <c r="BO691" s="14">
        <f>VLOOKUP($B691,[2]Sheet3!$G:$CZ,52,0)</f>
        <v>0</v>
      </c>
      <c r="BP691" s="14">
        <f>VLOOKUP($B691,[2]Sheet3!$G:$CZ,53,0)</f>
        <v>0</v>
      </c>
      <c r="BQ691" s="14">
        <f>VLOOKUP($B691,[2]Sheet3!$G:$CZ,54,0)</f>
        <v>0</v>
      </c>
      <c r="BR691" s="14">
        <f>VLOOKUP($B691,[2]Sheet3!$G:$CZ,55,0)</f>
        <v>0</v>
      </c>
      <c r="BS691" s="14">
        <f>VLOOKUP($B691,[2]Sheet3!$G:$CZ,56,0)</f>
        <v>0</v>
      </c>
      <c r="BT691" s="14">
        <f>VLOOKUP($B691,[2]Sheet3!$G:$CZ,57,0)</f>
        <v>0</v>
      </c>
      <c r="BU691" s="14">
        <f>VLOOKUP($B691,[2]Sheet3!$G:$CZ,58,0)</f>
        <v>0</v>
      </c>
      <c r="BV691" s="14">
        <f>VLOOKUP($B691,[2]Sheet3!$G:$CZ,59,0)</f>
        <v>0</v>
      </c>
      <c r="BW691" s="14">
        <f>VLOOKUP($B691,[2]Sheet3!$G:$CZ,60,0)</f>
        <v>0</v>
      </c>
      <c r="BX691" s="14">
        <f>VLOOKUP($B691,[2]Sheet3!$G:$CZ,61,0)</f>
        <v>0</v>
      </c>
      <c r="BY691" s="14">
        <f>VLOOKUP($B691,[2]Sheet3!$G:$CZ,62,0)</f>
        <v>0</v>
      </c>
      <c r="BZ691" s="14">
        <f>VLOOKUP($B691,[2]Sheet3!$G:$CZ,63,0)</f>
        <v>0</v>
      </c>
      <c r="CA691" s="14">
        <f>VLOOKUP($B691,[2]Sheet3!$G:$CZ,64,0)</f>
        <v>0</v>
      </c>
      <c r="CB691" s="14">
        <f>VLOOKUP($B691,[2]Sheet3!$G:$CZ,65,0)</f>
        <v>0</v>
      </c>
      <c r="CC691" s="14">
        <f>VLOOKUP($B691,[2]Sheet3!$G:$CZ,66,0)</f>
        <v>0</v>
      </c>
      <c r="CD691" s="14">
        <f>VLOOKUP($B691,[2]Sheet3!$G:$CZ,67,0)</f>
        <v>0</v>
      </c>
      <c r="CE691" s="14">
        <f>VLOOKUP($B691,[2]Sheet3!$G:$CZ,68,0)</f>
        <v>0</v>
      </c>
      <c r="CF691" s="14">
        <f>VLOOKUP($B691,[2]Sheet3!$G:$CZ,69,0)</f>
        <v>0</v>
      </c>
      <c r="CG691" s="14">
        <f>VLOOKUP($B691,[2]Sheet3!$G:$CZ,70,0)</f>
        <v>0</v>
      </c>
      <c r="CH691" s="14">
        <f>VLOOKUP($B691,[2]Sheet3!$G:$CZ,71,0)</f>
        <v>0</v>
      </c>
      <c r="CI691" s="14">
        <f>VLOOKUP($B691,[2]Sheet3!$G:$CZ,72,0)</f>
        <v>0</v>
      </c>
      <c r="CJ691" s="14">
        <f>VLOOKUP($B691,[2]Sheet3!$G:$CZ,73,0)</f>
        <v>0</v>
      </c>
      <c r="CK691" s="14">
        <f>VLOOKUP($B691,[2]Sheet3!$G:$CZ,74,0)</f>
        <v>0</v>
      </c>
      <c r="CL691" s="14">
        <f>VLOOKUP($B691,[2]Sheet3!$G:$CZ,75,0)</f>
        <v>0</v>
      </c>
      <c r="CM691" s="14">
        <f>VLOOKUP($B691,[2]Sheet3!$G:$CZ,76,0)</f>
        <v>0</v>
      </c>
      <c r="CN691" s="14">
        <f>VLOOKUP($B691,[2]Sheet3!$G:$CZ,77,0)</f>
        <v>0</v>
      </c>
      <c r="CO691" s="14">
        <f>VLOOKUP($B691,[2]Sheet3!$G:$CZ,78,0)</f>
        <v>0</v>
      </c>
      <c r="CP691" s="14">
        <f>VLOOKUP($B691,[2]Sheet3!$G:$CZ,79,0)</f>
        <v>0</v>
      </c>
      <c r="CQ691" s="14">
        <f>VLOOKUP($B691,[2]Sheet3!$G:$CZ,80,0)</f>
        <v>0</v>
      </c>
      <c r="CR691" s="14">
        <f>VLOOKUP($B691,[2]Sheet3!$G:$CZ,81,0)</f>
        <v>0</v>
      </c>
      <c r="CS691" s="14">
        <f>VLOOKUP($B691,[2]Sheet3!$G:$CZ,82,0)</f>
        <v>0</v>
      </c>
      <c r="CT691" s="14">
        <f>VLOOKUP($B691,[2]Sheet3!$G:$CZ,83,0)</f>
        <v>0</v>
      </c>
      <c r="CU691" s="14">
        <f>VLOOKUP($B691,[2]Sheet3!$G:$CZ,84,0)</f>
        <v>0</v>
      </c>
      <c r="CV691" s="14">
        <f>VLOOKUP($B691,[2]Sheet3!$G:$CZ,85,0)</f>
        <v>0</v>
      </c>
      <c r="CW691" s="14">
        <f>VLOOKUP($B691,[2]Sheet3!$G:$CZ,86,0)</f>
        <v>0</v>
      </c>
      <c r="CX691" s="14">
        <f>VLOOKUP($B691,[2]Sheet3!$G:$CZ,87,0)</f>
        <v>0</v>
      </c>
      <c r="CY691" s="14">
        <f>VLOOKUP($B691,[2]Sheet3!$G:$CZ,88,0)</f>
        <v>0</v>
      </c>
      <c r="CZ691" s="14">
        <f>VLOOKUP($B691,[2]Sheet3!$G:$CZ,89,0)</f>
        <v>0</v>
      </c>
      <c r="DA691" s="14">
        <f>VLOOKUP($B691,[2]Sheet3!$G:$CZ,90,0)</f>
        <v>0</v>
      </c>
      <c r="DB691" s="14">
        <f>VLOOKUP($B691,[2]Sheet3!$G:$CZ,91,0)</f>
        <v>0</v>
      </c>
      <c r="DC691" s="14">
        <f>VLOOKUP($B691,[2]Sheet3!$G:$CZ,92,0)</f>
        <v>0</v>
      </c>
      <c r="DD691" s="14">
        <f>VLOOKUP($B691,[2]Sheet3!$G:$CZ,93,0)</f>
        <v>0</v>
      </c>
      <c r="DE691" s="14">
        <f>VLOOKUP($B691,[2]Sheet3!$G:$CZ,94,0)</f>
        <v>0</v>
      </c>
      <c r="DF691" s="14">
        <f>VLOOKUP($B691,[2]Sheet3!$G:$CZ,95,0)</f>
        <v>0</v>
      </c>
      <c r="DG691" s="14">
        <f>VLOOKUP($B691,[2]Sheet3!$G:$CZ,96,0)</f>
        <v>0</v>
      </c>
      <c r="DH691" s="14">
        <f>VLOOKUP($B691,[2]Sheet3!$G:$CZ,97,0)</f>
        <v>0</v>
      </c>
      <c r="DI691" s="14">
        <f>VLOOKUP($B691,[2]Sheet3!$G:$CZ,98,0)</f>
        <v>0</v>
      </c>
    </row>
    <row r="692" spans="1:113" x14ac:dyDescent="0.3">
      <c r="A692" s="9" t="str">
        <f t="shared" si="32"/>
        <v>S34851</v>
      </c>
      <c r="B692" s="15" t="s">
        <v>1800</v>
      </c>
      <c r="C692" s="15" t="s">
        <v>1801</v>
      </c>
      <c r="F692" s="7" t="s">
        <v>15</v>
      </c>
      <c r="G692" s="12" t="s">
        <v>4187</v>
      </c>
      <c r="H692" s="12" t="str">
        <f>VLOOKUP($B692,[1]Sheet1!$A:$G,5,0)</f>
        <v>suresh.skg@redingtongroup.com</v>
      </c>
      <c r="I692" s="12" t="str">
        <f>VLOOKUP($B692,[1]Sheet1!$A:$G,7,0)</f>
        <v>yogesh.ganesh@redingtongroup.com</v>
      </c>
      <c r="J692" s="12" t="s">
        <v>82</v>
      </c>
      <c r="K692" s="7"/>
      <c r="L692" s="7"/>
      <c r="M692" s="8"/>
      <c r="N692" s="7" t="str">
        <f t="shared" si="30"/>
        <v>suresh.skg@redingtongroup.com; yogesh.ganesh@redingtongroup.com; nilesh.phirke@redingtongroup.com;christopher.joseph@redingtongroup.com</v>
      </c>
      <c r="O692" s="7" t="str">
        <f t="shared" si="31"/>
        <v>S34851</v>
      </c>
      <c r="P692" s="8" t="s">
        <v>5215</v>
      </c>
      <c r="Q692" s="14">
        <f>VLOOKUP($B692,[2]Sheet3!$G:$CZ,2,0)</f>
        <v>2400300850</v>
      </c>
      <c r="R692" s="14">
        <f>VLOOKUP($B692,[2]Sheet3!$G:$CZ,3,0)</f>
        <v>2400299370</v>
      </c>
      <c r="S692" s="14">
        <f>VLOOKUP($B692,[2]Sheet3!$G:$CZ,4,0)</f>
        <v>2400299481</v>
      </c>
      <c r="T692" s="14">
        <f>VLOOKUP($B692,[2]Sheet3!$G:$CZ,5,0)</f>
        <v>0</v>
      </c>
      <c r="U692" s="14">
        <f>VLOOKUP($B692,[2]Sheet3!$G:$CZ,6,0)</f>
        <v>0</v>
      </c>
      <c r="V692" s="14">
        <f>VLOOKUP($B692,[2]Sheet3!$G:$CZ,7,0)</f>
        <v>0</v>
      </c>
      <c r="W692" s="14">
        <f>VLOOKUP($B692,[2]Sheet3!$G:$CZ,8,0)</f>
        <v>0</v>
      </c>
      <c r="X692" s="14">
        <f>VLOOKUP($B692,[2]Sheet3!$G:$CZ,9,0)</f>
        <v>0</v>
      </c>
      <c r="Y692" s="14">
        <f>VLOOKUP($B692,[2]Sheet3!$G:$CZ,10,0)</f>
        <v>0</v>
      </c>
      <c r="Z692" s="14">
        <f>VLOOKUP($B692,[2]Sheet3!$G:$CZ,11,0)</f>
        <v>0</v>
      </c>
      <c r="AA692" s="14">
        <f>VLOOKUP($B692,[2]Sheet3!$G:$CZ,12,0)</f>
        <v>0</v>
      </c>
      <c r="AB692" s="14">
        <f>VLOOKUP($B692,[2]Sheet3!$G:$CZ,13,0)</f>
        <v>0</v>
      </c>
      <c r="AC692" s="14">
        <f>VLOOKUP($B692,[2]Sheet3!$G:$CZ,14,0)</f>
        <v>0</v>
      </c>
      <c r="AD692" s="14">
        <f>VLOOKUP($B692,[2]Sheet3!$G:$CZ,15,0)</f>
        <v>0</v>
      </c>
      <c r="AE692" s="14">
        <f>VLOOKUP($B692,[2]Sheet3!$G:$CZ,16,0)</f>
        <v>0</v>
      </c>
      <c r="AF692" s="14">
        <f>VLOOKUP($B692,[2]Sheet3!$G:$CZ,17,0)</f>
        <v>0</v>
      </c>
      <c r="AG692" s="14">
        <f>VLOOKUP($B692,[2]Sheet3!$G:$CZ,18,0)</f>
        <v>0</v>
      </c>
      <c r="AH692" s="14">
        <f>VLOOKUP($B692,[2]Sheet3!$G:$CZ,19,0)</f>
        <v>0</v>
      </c>
      <c r="AI692" s="14">
        <f>VLOOKUP($B692,[2]Sheet3!$G:$CZ,20,0)</f>
        <v>0</v>
      </c>
      <c r="AJ692" s="14">
        <f>VLOOKUP($B692,[2]Sheet3!$G:$CZ,21,0)</f>
        <v>0</v>
      </c>
      <c r="AK692" s="14">
        <f>VLOOKUP($B692,[2]Sheet3!$G:$CZ,22,0)</f>
        <v>0</v>
      </c>
      <c r="AL692" s="14">
        <f>VLOOKUP($B692,[2]Sheet3!$G:$CZ,23,0)</f>
        <v>0</v>
      </c>
      <c r="AM692" s="14">
        <f>VLOOKUP($B692,[2]Sheet3!$G:$CZ,24,0)</f>
        <v>0</v>
      </c>
      <c r="AN692" s="14">
        <f>VLOOKUP($B692,[2]Sheet3!$G:$CZ,25,0)</f>
        <v>0</v>
      </c>
      <c r="AO692" s="14">
        <f>VLOOKUP($B692,[2]Sheet3!$G:$CZ,26,0)</f>
        <v>0</v>
      </c>
      <c r="AP692" s="14">
        <f>VLOOKUP($B692,[2]Sheet3!$G:$CZ,27,0)</f>
        <v>0</v>
      </c>
      <c r="AQ692" s="14">
        <f>VLOOKUP($B692,[2]Sheet3!$G:$CZ,28,0)</f>
        <v>0</v>
      </c>
      <c r="AR692" s="14">
        <f>VLOOKUP($B692,[2]Sheet3!$G:$CZ,29,0)</f>
        <v>0</v>
      </c>
      <c r="AS692" s="14">
        <f>VLOOKUP($B692,[2]Sheet3!$G:$CZ,30,0)</f>
        <v>0</v>
      </c>
      <c r="AT692" s="14">
        <f>VLOOKUP($B692,[2]Sheet3!$G:$CZ,31,0)</f>
        <v>0</v>
      </c>
      <c r="AU692" s="14">
        <f>VLOOKUP($B692,[2]Sheet3!$G:$CZ,32,0)</f>
        <v>0</v>
      </c>
      <c r="AV692" s="14">
        <f>VLOOKUP($B692,[2]Sheet3!$G:$CZ,33,0)</f>
        <v>0</v>
      </c>
      <c r="AW692" s="14">
        <f>VLOOKUP($B692,[2]Sheet3!$G:$CZ,34,0)</f>
        <v>0</v>
      </c>
      <c r="AX692" s="14">
        <f>VLOOKUP($B692,[2]Sheet3!$G:$CZ,35,0)</f>
        <v>0</v>
      </c>
      <c r="AY692" s="14">
        <f>VLOOKUP($B692,[2]Sheet3!$G:$CZ,36,0)</f>
        <v>0</v>
      </c>
      <c r="AZ692" s="14">
        <f>VLOOKUP($B692,[2]Sheet3!$G:$CZ,37,0)</f>
        <v>0</v>
      </c>
      <c r="BA692" s="14">
        <f>VLOOKUP($B692,[2]Sheet3!$G:$CZ,38,0)</f>
        <v>0</v>
      </c>
      <c r="BB692" s="14">
        <f>VLOOKUP($B692,[2]Sheet3!$G:$CZ,39,0)</f>
        <v>0</v>
      </c>
      <c r="BC692" s="14">
        <f>VLOOKUP($B692,[2]Sheet3!$G:$CZ,40,0)</f>
        <v>0</v>
      </c>
      <c r="BD692" s="14">
        <f>VLOOKUP($B692,[2]Sheet3!$G:$CZ,41,0)</f>
        <v>0</v>
      </c>
      <c r="BE692" s="14">
        <f>VLOOKUP($B692,[2]Sheet3!$G:$CZ,42,0)</f>
        <v>0</v>
      </c>
      <c r="BF692" s="14">
        <f>VLOOKUP($B692,[2]Sheet3!$G:$CZ,43,0)</f>
        <v>0</v>
      </c>
      <c r="BG692" s="14">
        <f>VLOOKUP($B692,[2]Sheet3!$G:$CZ,44,0)</f>
        <v>0</v>
      </c>
      <c r="BH692" s="14">
        <f>VLOOKUP($B692,[2]Sheet3!$G:$CZ,45,0)</f>
        <v>0</v>
      </c>
      <c r="BI692" s="14">
        <f>VLOOKUP($B692,[2]Sheet3!$G:$CZ,46,0)</f>
        <v>0</v>
      </c>
      <c r="BJ692" s="14">
        <f>VLOOKUP($B692,[2]Sheet3!$G:$CZ,47,0)</f>
        <v>0</v>
      </c>
      <c r="BK692" s="14">
        <f>VLOOKUP($B692,[2]Sheet3!$G:$CZ,48,0)</f>
        <v>0</v>
      </c>
      <c r="BL692" s="14">
        <f>VLOOKUP($B692,[2]Sheet3!$G:$CZ,49,0)</f>
        <v>0</v>
      </c>
      <c r="BM692" s="14">
        <f>VLOOKUP($B692,[2]Sheet3!$G:$CZ,50,0)</f>
        <v>0</v>
      </c>
      <c r="BN692" s="14">
        <f>VLOOKUP($B692,[2]Sheet3!$G:$CZ,51,0)</f>
        <v>0</v>
      </c>
      <c r="BO692" s="14">
        <f>VLOOKUP($B692,[2]Sheet3!$G:$CZ,52,0)</f>
        <v>0</v>
      </c>
      <c r="BP692" s="14">
        <f>VLOOKUP($B692,[2]Sheet3!$G:$CZ,53,0)</f>
        <v>0</v>
      </c>
      <c r="BQ692" s="14">
        <f>VLOOKUP($B692,[2]Sheet3!$G:$CZ,54,0)</f>
        <v>0</v>
      </c>
      <c r="BR692" s="14">
        <f>VLOOKUP($B692,[2]Sheet3!$G:$CZ,55,0)</f>
        <v>0</v>
      </c>
      <c r="BS692" s="14">
        <f>VLOOKUP($B692,[2]Sheet3!$G:$CZ,56,0)</f>
        <v>0</v>
      </c>
      <c r="BT692" s="14">
        <f>VLOOKUP($B692,[2]Sheet3!$G:$CZ,57,0)</f>
        <v>0</v>
      </c>
      <c r="BU692" s="14">
        <f>VLOOKUP($B692,[2]Sheet3!$G:$CZ,58,0)</f>
        <v>0</v>
      </c>
      <c r="BV692" s="14">
        <f>VLOOKUP($B692,[2]Sheet3!$G:$CZ,59,0)</f>
        <v>0</v>
      </c>
      <c r="BW692" s="14">
        <f>VLOOKUP($B692,[2]Sheet3!$G:$CZ,60,0)</f>
        <v>0</v>
      </c>
      <c r="BX692" s="14">
        <f>VLOOKUP($B692,[2]Sheet3!$G:$CZ,61,0)</f>
        <v>0</v>
      </c>
      <c r="BY692" s="14">
        <f>VLOOKUP($B692,[2]Sheet3!$G:$CZ,62,0)</f>
        <v>0</v>
      </c>
      <c r="BZ692" s="14">
        <f>VLOOKUP($B692,[2]Sheet3!$G:$CZ,63,0)</f>
        <v>0</v>
      </c>
      <c r="CA692" s="14">
        <f>VLOOKUP($B692,[2]Sheet3!$G:$CZ,64,0)</f>
        <v>0</v>
      </c>
      <c r="CB692" s="14">
        <f>VLOOKUP($B692,[2]Sheet3!$G:$CZ,65,0)</f>
        <v>0</v>
      </c>
      <c r="CC692" s="14">
        <f>VLOOKUP($B692,[2]Sheet3!$G:$CZ,66,0)</f>
        <v>0</v>
      </c>
      <c r="CD692" s="14">
        <f>VLOOKUP($B692,[2]Sheet3!$G:$CZ,67,0)</f>
        <v>0</v>
      </c>
      <c r="CE692" s="14">
        <f>VLOOKUP($B692,[2]Sheet3!$G:$CZ,68,0)</f>
        <v>0</v>
      </c>
      <c r="CF692" s="14">
        <f>VLOOKUP($B692,[2]Sheet3!$G:$CZ,69,0)</f>
        <v>0</v>
      </c>
      <c r="CG692" s="14">
        <f>VLOOKUP($B692,[2]Sheet3!$G:$CZ,70,0)</f>
        <v>0</v>
      </c>
      <c r="CH692" s="14">
        <f>VLOOKUP($B692,[2]Sheet3!$G:$CZ,71,0)</f>
        <v>0</v>
      </c>
      <c r="CI692" s="14">
        <f>VLOOKUP($B692,[2]Sheet3!$G:$CZ,72,0)</f>
        <v>0</v>
      </c>
      <c r="CJ692" s="14">
        <f>VLOOKUP($B692,[2]Sheet3!$G:$CZ,73,0)</f>
        <v>0</v>
      </c>
      <c r="CK692" s="14">
        <f>VLOOKUP($B692,[2]Sheet3!$G:$CZ,74,0)</f>
        <v>0</v>
      </c>
      <c r="CL692" s="14">
        <f>VLOOKUP($B692,[2]Sheet3!$G:$CZ,75,0)</f>
        <v>0</v>
      </c>
      <c r="CM692" s="14">
        <f>VLOOKUP($B692,[2]Sheet3!$G:$CZ,76,0)</f>
        <v>0</v>
      </c>
      <c r="CN692" s="14">
        <f>VLOOKUP($B692,[2]Sheet3!$G:$CZ,77,0)</f>
        <v>0</v>
      </c>
      <c r="CO692" s="14">
        <f>VLOOKUP($B692,[2]Sheet3!$G:$CZ,78,0)</f>
        <v>0</v>
      </c>
      <c r="CP692" s="14">
        <f>VLOOKUP($B692,[2]Sheet3!$G:$CZ,79,0)</f>
        <v>0</v>
      </c>
      <c r="CQ692" s="14">
        <f>VLOOKUP($B692,[2]Sheet3!$G:$CZ,80,0)</f>
        <v>0</v>
      </c>
      <c r="CR692" s="14">
        <f>VLOOKUP($B692,[2]Sheet3!$G:$CZ,81,0)</f>
        <v>0</v>
      </c>
      <c r="CS692" s="14">
        <f>VLOOKUP($B692,[2]Sheet3!$G:$CZ,82,0)</f>
        <v>0</v>
      </c>
      <c r="CT692" s="14">
        <f>VLOOKUP($B692,[2]Sheet3!$G:$CZ,83,0)</f>
        <v>0</v>
      </c>
      <c r="CU692" s="14">
        <f>VLOOKUP($B692,[2]Sheet3!$G:$CZ,84,0)</f>
        <v>0</v>
      </c>
      <c r="CV692" s="14">
        <f>VLOOKUP($B692,[2]Sheet3!$G:$CZ,85,0)</f>
        <v>0</v>
      </c>
      <c r="CW692" s="14">
        <f>VLOOKUP($B692,[2]Sheet3!$G:$CZ,86,0)</f>
        <v>0</v>
      </c>
      <c r="CX692" s="14">
        <f>VLOOKUP($B692,[2]Sheet3!$G:$CZ,87,0)</f>
        <v>0</v>
      </c>
      <c r="CY692" s="14">
        <f>VLOOKUP($B692,[2]Sheet3!$G:$CZ,88,0)</f>
        <v>0</v>
      </c>
      <c r="CZ692" s="14">
        <f>VLOOKUP($B692,[2]Sheet3!$G:$CZ,89,0)</f>
        <v>0</v>
      </c>
      <c r="DA692" s="14">
        <f>VLOOKUP($B692,[2]Sheet3!$G:$CZ,90,0)</f>
        <v>0</v>
      </c>
      <c r="DB692" s="14">
        <f>VLOOKUP($B692,[2]Sheet3!$G:$CZ,91,0)</f>
        <v>0</v>
      </c>
      <c r="DC692" s="14">
        <f>VLOOKUP($B692,[2]Sheet3!$G:$CZ,92,0)</f>
        <v>0</v>
      </c>
      <c r="DD692" s="14">
        <f>VLOOKUP($B692,[2]Sheet3!$G:$CZ,93,0)</f>
        <v>0</v>
      </c>
      <c r="DE692" s="14">
        <f>VLOOKUP($B692,[2]Sheet3!$G:$CZ,94,0)</f>
        <v>0</v>
      </c>
      <c r="DF692" s="14">
        <f>VLOOKUP($B692,[2]Sheet3!$G:$CZ,95,0)</f>
        <v>0</v>
      </c>
      <c r="DG692" s="14">
        <f>VLOOKUP($B692,[2]Sheet3!$G:$CZ,96,0)</f>
        <v>0</v>
      </c>
      <c r="DH692" s="14">
        <f>VLOOKUP($B692,[2]Sheet3!$G:$CZ,97,0)</f>
        <v>0</v>
      </c>
      <c r="DI692" s="14">
        <f>VLOOKUP($B692,[2]Sheet3!$G:$CZ,98,0)</f>
        <v>0</v>
      </c>
    </row>
    <row r="693" spans="1:113" x14ac:dyDescent="0.3">
      <c r="A693" s="9" t="str">
        <f t="shared" si="32"/>
        <v>W14075</v>
      </c>
      <c r="B693" s="15" t="s">
        <v>1802</v>
      </c>
      <c r="C693" s="15" t="s">
        <v>1803</v>
      </c>
      <c r="F693" s="7" t="s">
        <v>15</v>
      </c>
      <c r="G693" s="12" t="s">
        <v>4188</v>
      </c>
      <c r="H693" s="12" t="str">
        <f>VLOOKUP($B693,[1]Sheet1!$A:$G,5,0)</f>
        <v>imtiyaz.shaikh@redingtongroup.com</v>
      </c>
      <c r="I693" s="12" t="str">
        <f>VLOOKUP($B693,[1]Sheet1!$A:$G,7,0)</f>
        <v>rohan.vora@redingtongroup.com</v>
      </c>
      <c r="J693" s="12" t="s">
        <v>82</v>
      </c>
      <c r="K693" s="7"/>
      <c r="L693" s="7"/>
      <c r="M693" s="8"/>
      <c r="N693" s="7" t="str">
        <f t="shared" si="30"/>
        <v>imtiyaz.shaikh@redingtongroup.com; rohan.vora@redingtongroup.com; nilesh.phirke@redingtongroup.com;christopher.joseph@redingtongroup.com</v>
      </c>
      <c r="O693" s="7" t="str">
        <f t="shared" si="31"/>
        <v>W14075</v>
      </c>
      <c r="P693" s="8" t="s">
        <v>5215</v>
      </c>
      <c r="Q693" s="14">
        <f>VLOOKUP($B693,[2]Sheet3!$G:$CZ,2,0)</f>
        <v>2400306003</v>
      </c>
      <c r="R693" s="14">
        <f>VLOOKUP($B693,[2]Sheet3!$G:$CZ,3,0)</f>
        <v>0</v>
      </c>
      <c r="S693" s="14">
        <f>VLOOKUP($B693,[2]Sheet3!$G:$CZ,4,0)</f>
        <v>0</v>
      </c>
      <c r="T693" s="14">
        <f>VLOOKUP($B693,[2]Sheet3!$G:$CZ,5,0)</f>
        <v>0</v>
      </c>
      <c r="U693" s="14">
        <f>VLOOKUP($B693,[2]Sheet3!$G:$CZ,6,0)</f>
        <v>0</v>
      </c>
      <c r="V693" s="14">
        <f>VLOOKUP($B693,[2]Sheet3!$G:$CZ,7,0)</f>
        <v>0</v>
      </c>
      <c r="W693" s="14">
        <f>VLOOKUP($B693,[2]Sheet3!$G:$CZ,8,0)</f>
        <v>0</v>
      </c>
      <c r="X693" s="14">
        <f>VLOOKUP($B693,[2]Sheet3!$G:$CZ,9,0)</f>
        <v>0</v>
      </c>
      <c r="Y693" s="14">
        <f>VLOOKUP($B693,[2]Sheet3!$G:$CZ,10,0)</f>
        <v>0</v>
      </c>
      <c r="Z693" s="14">
        <f>VLOOKUP($B693,[2]Sheet3!$G:$CZ,11,0)</f>
        <v>0</v>
      </c>
      <c r="AA693" s="14">
        <f>VLOOKUP($B693,[2]Sheet3!$G:$CZ,12,0)</f>
        <v>0</v>
      </c>
      <c r="AB693" s="14">
        <f>VLOOKUP($B693,[2]Sheet3!$G:$CZ,13,0)</f>
        <v>0</v>
      </c>
      <c r="AC693" s="14">
        <f>VLOOKUP($B693,[2]Sheet3!$G:$CZ,14,0)</f>
        <v>0</v>
      </c>
      <c r="AD693" s="14">
        <f>VLOOKUP($B693,[2]Sheet3!$G:$CZ,15,0)</f>
        <v>0</v>
      </c>
      <c r="AE693" s="14">
        <f>VLOOKUP($B693,[2]Sheet3!$G:$CZ,16,0)</f>
        <v>0</v>
      </c>
      <c r="AF693" s="14">
        <f>VLOOKUP($B693,[2]Sheet3!$G:$CZ,17,0)</f>
        <v>0</v>
      </c>
      <c r="AG693" s="14">
        <f>VLOOKUP($B693,[2]Sheet3!$G:$CZ,18,0)</f>
        <v>0</v>
      </c>
      <c r="AH693" s="14">
        <f>VLOOKUP($B693,[2]Sheet3!$G:$CZ,19,0)</f>
        <v>0</v>
      </c>
      <c r="AI693" s="14">
        <f>VLOOKUP($B693,[2]Sheet3!$G:$CZ,20,0)</f>
        <v>0</v>
      </c>
      <c r="AJ693" s="14">
        <f>VLOOKUP($B693,[2]Sheet3!$G:$CZ,21,0)</f>
        <v>0</v>
      </c>
      <c r="AK693" s="14">
        <f>VLOOKUP($B693,[2]Sheet3!$G:$CZ,22,0)</f>
        <v>0</v>
      </c>
      <c r="AL693" s="14">
        <f>VLOOKUP($B693,[2]Sheet3!$G:$CZ,23,0)</f>
        <v>0</v>
      </c>
      <c r="AM693" s="14">
        <f>VLOOKUP($B693,[2]Sheet3!$G:$CZ,24,0)</f>
        <v>0</v>
      </c>
      <c r="AN693" s="14">
        <f>VLOOKUP($B693,[2]Sheet3!$G:$CZ,25,0)</f>
        <v>0</v>
      </c>
      <c r="AO693" s="14">
        <f>VLOOKUP($B693,[2]Sheet3!$G:$CZ,26,0)</f>
        <v>0</v>
      </c>
      <c r="AP693" s="14">
        <f>VLOOKUP($B693,[2]Sheet3!$G:$CZ,27,0)</f>
        <v>0</v>
      </c>
      <c r="AQ693" s="14">
        <f>VLOOKUP($B693,[2]Sheet3!$G:$CZ,28,0)</f>
        <v>0</v>
      </c>
      <c r="AR693" s="14">
        <f>VLOOKUP($B693,[2]Sheet3!$G:$CZ,29,0)</f>
        <v>0</v>
      </c>
      <c r="AS693" s="14">
        <f>VLOOKUP($B693,[2]Sheet3!$G:$CZ,30,0)</f>
        <v>0</v>
      </c>
      <c r="AT693" s="14">
        <f>VLOOKUP($B693,[2]Sheet3!$G:$CZ,31,0)</f>
        <v>0</v>
      </c>
      <c r="AU693" s="14">
        <f>VLOOKUP($B693,[2]Sheet3!$G:$CZ,32,0)</f>
        <v>0</v>
      </c>
      <c r="AV693" s="14">
        <f>VLOOKUP($B693,[2]Sheet3!$G:$CZ,33,0)</f>
        <v>0</v>
      </c>
      <c r="AW693" s="14">
        <f>VLOOKUP($B693,[2]Sheet3!$G:$CZ,34,0)</f>
        <v>0</v>
      </c>
      <c r="AX693" s="14">
        <f>VLOOKUP($B693,[2]Sheet3!$G:$CZ,35,0)</f>
        <v>0</v>
      </c>
      <c r="AY693" s="14">
        <f>VLOOKUP($B693,[2]Sheet3!$G:$CZ,36,0)</f>
        <v>0</v>
      </c>
      <c r="AZ693" s="14">
        <f>VLOOKUP($B693,[2]Sheet3!$G:$CZ,37,0)</f>
        <v>0</v>
      </c>
      <c r="BA693" s="14">
        <f>VLOOKUP($B693,[2]Sheet3!$G:$CZ,38,0)</f>
        <v>0</v>
      </c>
      <c r="BB693" s="14">
        <f>VLOOKUP($B693,[2]Sheet3!$G:$CZ,39,0)</f>
        <v>0</v>
      </c>
      <c r="BC693" s="14">
        <f>VLOOKUP($B693,[2]Sheet3!$G:$CZ,40,0)</f>
        <v>0</v>
      </c>
      <c r="BD693" s="14">
        <f>VLOOKUP($B693,[2]Sheet3!$G:$CZ,41,0)</f>
        <v>0</v>
      </c>
      <c r="BE693" s="14">
        <f>VLOOKUP($B693,[2]Sheet3!$G:$CZ,42,0)</f>
        <v>0</v>
      </c>
      <c r="BF693" s="14">
        <f>VLOOKUP($B693,[2]Sheet3!$G:$CZ,43,0)</f>
        <v>0</v>
      </c>
      <c r="BG693" s="14">
        <f>VLOOKUP($B693,[2]Sheet3!$G:$CZ,44,0)</f>
        <v>0</v>
      </c>
      <c r="BH693" s="14">
        <f>VLOOKUP($B693,[2]Sheet3!$G:$CZ,45,0)</f>
        <v>0</v>
      </c>
      <c r="BI693" s="14">
        <f>VLOOKUP($B693,[2]Sheet3!$G:$CZ,46,0)</f>
        <v>0</v>
      </c>
      <c r="BJ693" s="14">
        <f>VLOOKUP($B693,[2]Sheet3!$G:$CZ,47,0)</f>
        <v>0</v>
      </c>
      <c r="BK693" s="14">
        <f>VLOOKUP($B693,[2]Sheet3!$G:$CZ,48,0)</f>
        <v>0</v>
      </c>
      <c r="BL693" s="14">
        <f>VLOOKUP($B693,[2]Sheet3!$G:$CZ,49,0)</f>
        <v>0</v>
      </c>
      <c r="BM693" s="14">
        <f>VLOOKUP($B693,[2]Sheet3!$G:$CZ,50,0)</f>
        <v>0</v>
      </c>
      <c r="BN693" s="14">
        <f>VLOOKUP($B693,[2]Sheet3!$G:$CZ,51,0)</f>
        <v>0</v>
      </c>
      <c r="BO693" s="14">
        <f>VLOOKUP($B693,[2]Sheet3!$G:$CZ,52,0)</f>
        <v>0</v>
      </c>
      <c r="BP693" s="14">
        <f>VLOOKUP($B693,[2]Sheet3!$G:$CZ,53,0)</f>
        <v>0</v>
      </c>
      <c r="BQ693" s="14">
        <f>VLOOKUP($B693,[2]Sheet3!$G:$CZ,54,0)</f>
        <v>0</v>
      </c>
      <c r="BR693" s="14">
        <f>VLOOKUP($B693,[2]Sheet3!$G:$CZ,55,0)</f>
        <v>0</v>
      </c>
      <c r="BS693" s="14">
        <f>VLOOKUP($B693,[2]Sheet3!$G:$CZ,56,0)</f>
        <v>0</v>
      </c>
      <c r="BT693" s="14">
        <f>VLOOKUP($B693,[2]Sheet3!$G:$CZ,57,0)</f>
        <v>0</v>
      </c>
      <c r="BU693" s="14">
        <f>VLOOKUP($B693,[2]Sheet3!$G:$CZ,58,0)</f>
        <v>0</v>
      </c>
      <c r="BV693" s="14">
        <f>VLOOKUP($B693,[2]Sheet3!$G:$CZ,59,0)</f>
        <v>0</v>
      </c>
      <c r="BW693" s="14">
        <f>VLOOKUP($B693,[2]Sheet3!$G:$CZ,60,0)</f>
        <v>0</v>
      </c>
      <c r="BX693" s="14">
        <f>VLOOKUP($B693,[2]Sheet3!$G:$CZ,61,0)</f>
        <v>0</v>
      </c>
      <c r="BY693" s="14">
        <f>VLOOKUP($B693,[2]Sheet3!$G:$CZ,62,0)</f>
        <v>0</v>
      </c>
      <c r="BZ693" s="14">
        <f>VLOOKUP($B693,[2]Sheet3!$G:$CZ,63,0)</f>
        <v>0</v>
      </c>
      <c r="CA693" s="14">
        <f>VLOOKUP($B693,[2]Sheet3!$G:$CZ,64,0)</f>
        <v>0</v>
      </c>
      <c r="CB693" s="14">
        <f>VLOOKUP($B693,[2]Sheet3!$G:$CZ,65,0)</f>
        <v>0</v>
      </c>
      <c r="CC693" s="14">
        <f>VLOOKUP($B693,[2]Sheet3!$G:$CZ,66,0)</f>
        <v>0</v>
      </c>
      <c r="CD693" s="14">
        <f>VLOOKUP($B693,[2]Sheet3!$G:$CZ,67,0)</f>
        <v>0</v>
      </c>
      <c r="CE693" s="14">
        <f>VLOOKUP($B693,[2]Sheet3!$G:$CZ,68,0)</f>
        <v>0</v>
      </c>
      <c r="CF693" s="14">
        <f>VLOOKUP($B693,[2]Sheet3!$G:$CZ,69,0)</f>
        <v>0</v>
      </c>
      <c r="CG693" s="14">
        <f>VLOOKUP($B693,[2]Sheet3!$G:$CZ,70,0)</f>
        <v>0</v>
      </c>
      <c r="CH693" s="14">
        <f>VLOOKUP($B693,[2]Sheet3!$G:$CZ,71,0)</f>
        <v>0</v>
      </c>
      <c r="CI693" s="14">
        <f>VLOOKUP($B693,[2]Sheet3!$G:$CZ,72,0)</f>
        <v>0</v>
      </c>
      <c r="CJ693" s="14">
        <f>VLOOKUP($B693,[2]Sheet3!$G:$CZ,73,0)</f>
        <v>0</v>
      </c>
      <c r="CK693" s="14">
        <f>VLOOKUP($B693,[2]Sheet3!$G:$CZ,74,0)</f>
        <v>0</v>
      </c>
      <c r="CL693" s="14">
        <f>VLOOKUP($B693,[2]Sheet3!$G:$CZ,75,0)</f>
        <v>0</v>
      </c>
      <c r="CM693" s="14">
        <f>VLOOKUP($B693,[2]Sheet3!$G:$CZ,76,0)</f>
        <v>0</v>
      </c>
      <c r="CN693" s="14">
        <f>VLOOKUP($B693,[2]Sheet3!$G:$CZ,77,0)</f>
        <v>0</v>
      </c>
      <c r="CO693" s="14">
        <f>VLOOKUP($B693,[2]Sheet3!$G:$CZ,78,0)</f>
        <v>0</v>
      </c>
      <c r="CP693" s="14">
        <f>VLOOKUP($B693,[2]Sheet3!$G:$CZ,79,0)</f>
        <v>0</v>
      </c>
      <c r="CQ693" s="14">
        <f>VLOOKUP($B693,[2]Sheet3!$G:$CZ,80,0)</f>
        <v>0</v>
      </c>
      <c r="CR693" s="14">
        <f>VLOOKUP($B693,[2]Sheet3!$G:$CZ,81,0)</f>
        <v>0</v>
      </c>
      <c r="CS693" s="14">
        <f>VLOOKUP($B693,[2]Sheet3!$G:$CZ,82,0)</f>
        <v>0</v>
      </c>
      <c r="CT693" s="14">
        <f>VLOOKUP($B693,[2]Sheet3!$G:$CZ,83,0)</f>
        <v>0</v>
      </c>
      <c r="CU693" s="14">
        <f>VLOOKUP($B693,[2]Sheet3!$G:$CZ,84,0)</f>
        <v>0</v>
      </c>
      <c r="CV693" s="14">
        <f>VLOOKUP($B693,[2]Sheet3!$G:$CZ,85,0)</f>
        <v>0</v>
      </c>
      <c r="CW693" s="14">
        <f>VLOOKUP($B693,[2]Sheet3!$G:$CZ,86,0)</f>
        <v>0</v>
      </c>
      <c r="CX693" s="14">
        <f>VLOOKUP($B693,[2]Sheet3!$G:$CZ,87,0)</f>
        <v>0</v>
      </c>
      <c r="CY693" s="14">
        <f>VLOOKUP($B693,[2]Sheet3!$G:$CZ,88,0)</f>
        <v>0</v>
      </c>
      <c r="CZ693" s="14">
        <f>VLOOKUP($B693,[2]Sheet3!$G:$CZ,89,0)</f>
        <v>0</v>
      </c>
      <c r="DA693" s="14">
        <f>VLOOKUP($B693,[2]Sheet3!$G:$CZ,90,0)</f>
        <v>0</v>
      </c>
      <c r="DB693" s="14">
        <f>VLOOKUP($B693,[2]Sheet3!$G:$CZ,91,0)</f>
        <v>0</v>
      </c>
      <c r="DC693" s="14">
        <f>VLOOKUP($B693,[2]Sheet3!$G:$CZ,92,0)</f>
        <v>0</v>
      </c>
      <c r="DD693" s="14">
        <f>VLOOKUP($B693,[2]Sheet3!$G:$CZ,93,0)</f>
        <v>0</v>
      </c>
      <c r="DE693" s="14">
        <f>VLOOKUP($B693,[2]Sheet3!$G:$CZ,94,0)</f>
        <v>0</v>
      </c>
      <c r="DF693" s="14">
        <f>VLOOKUP($B693,[2]Sheet3!$G:$CZ,95,0)</f>
        <v>0</v>
      </c>
      <c r="DG693" s="14">
        <f>VLOOKUP($B693,[2]Sheet3!$G:$CZ,96,0)</f>
        <v>0</v>
      </c>
      <c r="DH693" s="14">
        <f>VLOOKUP($B693,[2]Sheet3!$G:$CZ,97,0)</f>
        <v>0</v>
      </c>
      <c r="DI693" s="14">
        <f>VLOOKUP($B693,[2]Sheet3!$G:$CZ,98,0)</f>
        <v>0</v>
      </c>
    </row>
    <row r="694" spans="1:113" x14ac:dyDescent="0.3">
      <c r="A694" s="9" t="str">
        <f t="shared" si="32"/>
        <v>W53288</v>
      </c>
      <c r="B694" s="15" t="s">
        <v>1804</v>
      </c>
      <c r="C694" s="15" t="s">
        <v>1805</v>
      </c>
      <c r="F694" s="7" t="s">
        <v>15</v>
      </c>
      <c r="G694" s="12" t="s">
        <v>4189</v>
      </c>
      <c r="H694" s="12" t="str">
        <f>VLOOKUP($B694,[1]Sheet1!$A:$G,5,0)</f>
        <v>abhishek.vinod@redingtongroup.com</v>
      </c>
      <c r="I694" s="12" t="str">
        <f>VLOOKUP($B694,[1]Sheet1!$A:$G,7,0)</f>
        <v>dilip.vishwa@redingtongroup.com</v>
      </c>
      <c r="J694" s="12" t="s">
        <v>82</v>
      </c>
      <c r="K694" s="7"/>
      <c r="L694" s="7"/>
      <c r="M694" s="8"/>
      <c r="N694" s="7" t="str">
        <f t="shared" si="30"/>
        <v>abhishek.vinod@redingtongroup.com; dilip.vishwa@redingtongroup.com; nilesh.phirke@redingtongroup.com;christopher.joseph@redingtongroup.com</v>
      </c>
      <c r="O694" s="7" t="str">
        <f t="shared" si="31"/>
        <v>W53288</v>
      </c>
      <c r="P694" s="8" t="s">
        <v>5215</v>
      </c>
      <c r="Q694" s="14">
        <f>VLOOKUP($B694,[2]Sheet3!$G:$CZ,2,0)</f>
        <v>2400306205</v>
      </c>
      <c r="R694" s="14">
        <f>VLOOKUP($B694,[2]Sheet3!$G:$CZ,3,0)</f>
        <v>2400304475</v>
      </c>
      <c r="S694" s="14">
        <f>VLOOKUP($B694,[2]Sheet3!$G:$CZ,4,0)</f>
        <v>2400307032</v>
      </c>
      <c r="T694" s="14">
        <f>VLOOKUP($B694,[2]Sheet3!$G:$CZ,5,0)</f>
        <v>0</v>
      </c>
      <c r="U694" s="14">
        <f>VLOOKUP($B694,[2]Sheet3!$G:$CZ,6,0)</f>
        <v>0</v>
      </c>
      <c r="V694" s="14">
        <f>VLOOKUP($B694,[2]Sheet3!$G:$CZ,7,0)</f>
        <v>0</v>
      </c>
      <c r="W694" s="14">
        <f>VLOOKUP($B694,[2]Sheet3!$G:$CZ,8,0)</f>
        <v>0</v>
      </c>
      <c r="X694" s="14">
        <f>VLOOKUP($B694,[2]Sheet3!$G:$CZ,9,0)</f>
        <v>0</v>
      </c>
      <c r="Y694" s="14">
        <f>VLOOKUP($B694,[2]Sheet3!$G:$CZ,10,0)</f>
        <v>0</v>
      </c>
      <c r="Z694" s="14">
        <f>VLOOKUP($B694,[2]Sheet3!$G:$CZ,11,0)</f>
        <v>0</v>
      </c>
      <c r="AA694" s="14">
        <f>VLOOKUP($B694,[2]Sheet3!$G:$CZ,12,0)</f>
        <v>0</v>
      </c>
      <c r="AB694" s="14">
        <f>VLOOKUP($B694,[2]Sheet3!$G:$CZ,13,0)</f>
        <v>0</v>
      </c>
      <c r="AC694" s="14">
        <f>VLOOKUP($B694,[2]Sheet3!$G:$CZ,14,0)</f>
        <v>0</v>
      </c>
      <c r="AD694" s="14">
        <f>VLOOKUP($B694,[2]Sheet3!$G:$CZ,15,0)</f>
        <v>0</v>
      </c>
      <c r="AE694" s="14">
        <f>VLOOKUP($B694,[2]Sheet3!$G:$CZ,16,0)</f>
        <v>0</v>
      </c>
      <c r="AF694" s="14">
        <f>VLOOKUP($B694,[2]Sheet3!$G:$CZ,17,0)</f>
        <v>0</v>
      </c>
      <c r="AG694" s="14">
        <f>VLOOKUP($B694,[2]Sheet3!$G:$CZ,18,0)</f>
        <v>0</v>
      </c>
      <c r="AH694" s="14">
        <f>VLOOKUP($B694,[2]Sheet3!$G:$CZ,19,0)</f>
        <v>0</v>
      </c>
      <c r="AI694" s="14">
        <f>VLOOKUP($B694,[2]Sheet3!$G:$CZ,20,0)</f>
        <v>0</v>
      </c>
      <c r="AJ694" s="14">
        <f>VLOOKUP($B694,[2]Sheet3!$G:$CZ,21,0)</f>
        <v>0</v>
      </c>
      <c r="AK694" s="14">
        <f>VLOOKUP($B694,[2]Sheet3!$G:$CZ,22,0)</f>
        <v>0</v>
      </c>
      <c r="AL694" s="14">
        <f>VLOOKUP($B694,[2]Sheet3!$G:$CZ,23,0)</f>
        <v>0</v>
      </c>
      <c r="AM694" s="14">
        <f>VLOOKUP($B694,[2]Sheet3!$G:$CZ,24,0)</f>
        <v>0</v>
      </c>
      <c r="AN694" s="14">
        <f>VLOOKUP($B694,[2]Sheet3!$G:$CZ,25,0)</f>
        <v>0</v>
      </c>
      <c r="AO694" s="14">
        <f>VLOOKUP($B694,[2]Sheet3!$G:$CZ,26,0)</f>
        <v>0</v>
      </c>
      <c r="AP694" s="14">
        <f>VLOOKUP($B694,[2]Sheet3!$G:$CZ,27,0)</f>
        <v>0</v>
      </c>
      <c r="AQ694" s="14">
        <f>VLOOKUP($B694,[2]Sheet3!$G:$CZ,28,0)</f>
        <v>0</v>
      </c>
      <c r="AR694" s="14">
        <f>VLOOKUP($B694,[2]Sheet3!$G:$CZ,29,0)</f>
        <v>0</v>
      </c>
      <c r="AS694" s="14">
        <f>VLOOKUP($B694,[2]Sheet3!$G:$CZ,30,0)</f>
        <v>0</v>
      </c>
      <c r="AT694" s="14">
        <f>VLOOKUP($B694,[2]Sheet3!$G:$CZ,31,0)</f>
        <v>0</v>
      </c>
      <c r="AU694" s="14">
        <f>VLOOKUP($B694,[2]Sheet3!$G:$CZ,32,0)</f>
        <v>0</v>
      </c>
      <c r="AV694" s="14">
        <f>VLOOKUP($B694,[2]Sheet3!$G:$CZ,33,0)</f>
        <v>0</v>
      </c>
      <c r="AW694" s="14">
        <f>VLOOKUP($B694,[2]Sheet3!$G:$CZ,34,0)</f>
        <v>0</v>
      </c>
      <c r="AX694" s="14">
        <f>VLOOKUP($B694,[2]Sheet3!$G:$CZ,35,0)</f>
        <v>0</v>
      </c>
      <c r="AY694" s="14">
        <f>VLOOKUP($B694,[2]Sheet3!$G:$CZ,36,0)</f>
        <v>0</v>
      </c>
      <c r="AZ694" s="14">
        <f>VLOOKUP($B694,[2]Sheet3!$G:$CZ,37,0)</f>
        <v>0</v>
      </c>
      <c r="BA694" s="14">
        <f>VLOOKUP($B694,[2]Sheet3!$G:$CZ,38,0)</f>
        <v>0</v>
      </c>
      <c r="BB694" s="14">
        <f>VLOOKUP($B694,[2]Sheet3!$G:$CZ,39,0)</f>
        <v>0</v>
      </c>
      <c r="BC694" s="14">
        <f>VLOOKUP($B694,[2]Sheet3!$G:$CZ,40,0)</f>
        <v>0</v>
      </c>
      <c r="BD694" s="14">
        <f>VLOOKUP($B694,[2]Sheet3!$G:$CZ,41,0)</f>
        <v>0</v>
      </c>
      <c r="BE694" s="14">
        <f>VLOOKUP($B694,[2]Sheet3!$G:$CZ,42,0)</f>
        <v>0</v>
      </c>
      <c r="BF694" s="14">
        <f>VLOOKUP($B694,[2]Sheet3!$G:$CZ,43,0)</f>
        <v>0</v>
      </c>
      <c r="BG694" s="14">
        <f>VLOOKUP($B694,[2]Sheet3!$G:$CZ,44,0)</f>
        <v>0</v>
      </c>
      <c r="BH694" s="14">
        <f>VLOOKUP($B694,[2]Sheet3!$G:$CZ,45,0)</f>
        <v>0</v>
      </c>
      <c r="BI694" s="14">
        <f>VLOOKUP($B694,[2]Sheet3!$G:$CZ,46,0)</f>
        <v>0</v>
      </c>
      <c r="BJ694" s="14">
        <f>VLOOKUP($B694,[2]Sheet3!$G:$CZ,47,0)</f>
        <v>0</v>
      </c>
      <c r="BK694" s="14">
        <f>VLOOKUP($B694,[2]Sheet3!$G:$CZ,48,0)</f>
        <v>0</v>
      </c>
      <c r="BL694" s="14">
        <f>VLOOKUP($B694,[2]Sheet3!$G:$CZ,49,0)</f>
        <v>0</v>
      </c>
      <c r="BM694" s="14">
        <f>VLOOKUP($B694,[2]Sheet3!$G:$CZ,50,0)</f>
        <v>0</v>
      </c>
      <c r="BN694" s="14">
        <f>VLOOKUP($B694,[2]Sheet3!$G:$CZ,51,0)</f>
        <v>0</v>
      </c>
      <c r="BO694" s="14">
        <f>VLOOKUP($B694,[2]Sheet3!$G:$CZ,52,0)</f>
        <v>0</v>
      </c>
      <c r="BP694" s="14">
        <f>VLOOKUP($B694,[2]Sheet3!$G:$CZ,53,0)</f>
        <v>0</v>
      </c>
      <c r="BQ694" s="14">
        <f>VLOOKUP($B694,[2]Sheet3!$G:$CZ,54,0)</f>
        <v>0</v>
      </c>
      <c r="BR694" s="14">
        <f>VLOOKUP($B694,[2]Sheet3!$G:$CZ,55,0)</f>
        <v>0</v>
      </c>
      <c r="BS694" s="14">
        <f>VLOOKUP($B694,[2]Sheet3!$G:$CZ,56,0)</f>
        <v>0</v>
      </c>
      <c r="BT694" s="14">
        <f>VLOOKUP($B694,[2]Sheet3!$G:$CZ,57,0)</f>
        <v>0</v>
      </c>
      <c r="BU694" s="14">
        <f>VLOOKUP($B694,[2]Sheet3!$G:$CZ,58,0)</f>
        <v>0</v>
      </c>
      <c r="BV694" s="14">
        <f>VLOOKUP($B694,[2]Sheet3!$G:$CZ,59,0)</f>
        <v>0</v>
      </c>
      <c r="BW694" s="14">
        <f>VLOOKUP($B694,[2]Sheet3!$G:$CZ,60,0)</f>
        <v>0</v>
      </c>
      <c r="BX694" s="14">
        <f>VLOOKUP($B694,[2]Sheet3!$G:$CZ,61,0)</f>
        <v>0</v>
      </c>
      <c r="BY694" s="14">
        <f>VLOOKUP($B694,[2]Sheet3!$G:$CZ,62,0)</f>
        <v>0</v>
      </c>
      <c r="BZ694" s="14">
        <f>VLOOKUP($B694,[2]Sheet3!$G:$CZ,63,0)</f>
        <v>0</v>
      </c>
      <c r="CA694" s="14">
        <f>VLOOKUP($B694,[2]Sheet3!$G:$CZ,64,0)</f>
        <v>0</v>
      </c>
      <c r="CB694" s="14">
        <f>VLOOKUP($B694,[2]Sheet3!$G:$CZ,65,0)</f>
        <v>0</v>
      </c>
      <c r="CC694" s="14">
        <f>VLOOKUP($B694,[2]Sheet3!$G:$CZ,66,0)</f>
        <v>0</v>
      </c>
      <c r="CD694" s="14">
        <f>VLOOKUP($B694,[2]Sheet3!$G:$CZ,67,0)</f>
        <v>0</v>
      </c>
      <c r="CE694" s="14">
        <f>VLOOKUP($B694,[2]Sheet3!$G:$CZ,68,0)</f>
        <v>0</v>
      </c>
      <c r="CF694" s="14">
        <f>VLOOKUP($B694,[2]Sheet3!$G:$CZ,69,0)</f>
        <v>0</v>
      </c>
      <c r="CG694" s="14">
        <f>VLOOKUP($B694,[2]Sheet3!$G:$CZ,70,0)</f>
        <v>0</v>
      </c>
      <c r="CH694" s="14">
        <f>VLOOKUP($B694,[2]Sheet3!$G:$CZ,71,0)</f>
        <v>0</v>
      </c>
      <c r="CI694" s="14">
        <f>VLOOKUP($B694,[2]Sheet3!$G:$CZ,72,0)</f>
        <v>0</v>
      </c>
      <c r="CJ694" s="14">
        <f>VLOOKUP($B694,[2]Sheet3!$G:$CZ,73,0)</f>
        <v>0</v>
      </c>
      <c r="CK694" s="14">
        <f>VLOOKUP($B694,[2]Sheet3!$G:$CZ,74,0)</f>
        <v>0</v>
      </c>
      <c r="CL694" s="14">
        <f>VLOOKUP($B694,[2]Sheet3!$G:$CZ,75,0)</f>
        <v>0</v>
      </c>
      <c r="CM694" s="14">
        <f>VLOOKUP($B694,[2]Sheet3!$G:$CZ,76,0)</f>
        <v>0</v>
      </c>
      <c r="CN694" s="14">
        <f>VLOOKUP($B694,[2]Sheet3!$G:$CZ,77,0)</f>
        <v>0</v>
      </c>
      <c r="CO694" s="14">
        <f>VLOOKUP($B694,[2]Sheet3!$G:$CZ,78,0)</f>
        <v>0</v>
      </c>
      <c r="CP694" s="14">
        <f>VLOOKUP($B694,[2]Sheet3!$G:$CZ,79,0)</f>
        <v>0</v>
      </c>
      <c r="CQ694" s="14">
        <f>VLOOKUP($B694,[2]Sheet3!$G:$CZ,80,0)</f>
        <v>0</v>
      </c>
      <c r="CR694" s="14">
        <f>VLOOKUP($B694,[2]Sheet3!$G:$CZ,81,0)</f>
        <v>0</v>
      </c>
      <c r="CS694" s="14">
        <f>VLOOKUP($B694,[2]Sheet3!$G:$CZ,82,0)</f>
        <v>0</v>
      </c>
      <c r="CT694" s="14">
        <f>VLOOKUP($B694,[2]Sheet3!$G:$CZ,83,0)</f>
        <v>0</v>
      </c>
      <c r="CU694" s="14">
        <f>VLOOKUP($B694,[2]Sheet3!$G:$CZ,84,0)</f>
        <v>0</v>
      </c>
      <c r="CV694" s="14">
        <f>VLOOKUP($B694,[2]Sheet3!$G:$CZ,85,0)</f>
        <v>0</v>
      </c>
      <c r="CW694" s="14">
        <f>VLOOKUP($B694,[2]Sheet3!$G:$CZ,86,0)</f>
        <v>0</v>
      </c>
      <c r="CX694" s="14">
        <f>VLOOKUP($B694,[2]Sheet3!$G:$CZ,87,0)</f>
        <v>0</v>
      </c>
      <c r="CY694" s="14">
        <f>VLOOKUP($B694,[2]Sheet3!$G:$CZ,88,0)</f>
        <v>0</v>
      </c>
      <c r="CZ694" s="14">
        <f>VLOOKUP($B694,[2]Sheet3!$G:$CZ,89,0)</f>
        <v>0</v>
      </c>
      <c r="DA694" s="14">
        <f>VLOOKUP($B694,[2]Sheet3!$G:$CZ,90,0)</f>
        <v>0</v>
      </c>
      <c r="DB694" s="14">
        <f>VLOOKUP($B694,[2]Sheet3!$G:$CZ,91,0)</f>
        <v>0</v>
      </c>
      <c r="DC694" s="14">
        <f>VLOOKUP($B694,[2]Sheet3!$G:$CZ,92,0)</f>
        <v>0</v>
      </c>
      <c r="DD694" s="14">
        <f>VLOOKUP($B694,[2]Sheet3!$G:$CZ,93,0)</f>
        <v>0</v>
      </c>
      <c r="DE694" s="14">
        <f>VLOOKUP($B694,[2]Sheet3!$G:$CZ,94,0)</f>
        <v>0</v>
      </c>
      <c r="DF694" s="14">
        <f>VLOOKUP($B694,[2]Sheet3!$G:$CZ,95,0)</f>
        <v>0</v>
      </c>
      <c r="DG694" s="14">
        <f>VLOOKUP($B694,[2]Sheet3!$G:$CZ,96,0)</f>
        <v>0</v>
      </c>
      <c r="DH694" s="14">
        <f>VLOOKUP($B694,[2]Sheet3!$G:$CZ,97,0)</f>
        <v>0</v>
      </c>
      <c r="DI694" s="14">
        <f>VLOOKUP($B694,[2]Sheet3!$G:$CZ,98,0)</f>
        <v>0</v>
      </c>
    </row>
    <row r="695" spans="1:113" x14ac:dyDescent="0.3">
      <c r="A695" s="9" t="str">
        <f t="shared" si="32"/>
        <v>W24007</v>
      </c>
      <c r="B695" s="15" t="s">
        <v>1806</v>
      </c>
      <c r="C695" s="15" t="s">
        <v>1807</v>
      </c>
      <c r="F695" s="7" t="s">
        <v>15</v>
      </c>
      <c r="G695" s="12" t="s">
        <v>4190</v>
      </c>
      <c r="H695" s="12" t="str">
        <f>VLOOKUP($B695,[1]Sheet1!$A:$G,5,0)</f>
        <v>sunil.dalavi@redingtongroup.com</v>
      </c>
      <c r="I695" s="12" t="str">
        <f>VLOOKUP($B695,[1]Sheet1!$A:$G,7,0)</f>
        <v>dilip.vishwa@redingtongroup.com</v>
      </c>
      <c r="J695" s="12" t="s">
        <v>82</v>
      </c>
      <c r="K695" s="7"/>
      <c r="L695" s="7"/>
      <c r="M695" s="8"/>
      <c r="N695" s="7" t="str">
        <f t="shared" si="30"/>
        <v>sunil.dalavi@redingtongroup.com; dilip.vishwa@redingtongroup.com; nilesh.phirke@redingtongroup.com;christopher.joseph@redingtongroup.com</v>
      </c>
      <c r="O695" s="7" t="str">
        <f t="shared" si="31"/>
        <v>W24007</v>
      </c>
      <c r="P695" s="8" t="s">
        <v>5215</v>
      </c>
      <c r="Q695" s="14">
        <f>VLOOKUP($B695,[2]Sheet3!$G:$CZ,2,0)</f>
        <v>2400299892</v>
      </c>
      <c r="R695" s="14">
        <f>VLOOKUP($B695,[2]Sheet3!$G:$CZ,3,0)</f>
        <v>0</v>
      </c>
      <c r="S695" s="14">
        <f>VLOOKUP($B695,[2]Sheet3!$G:$CZ,4,0)</f>
        <v>0</v>
      </c>
      <c r="T695" s="14">
        <f>VLOOKUP($B695,[2]Sheet3!$G:$CZ,5,0)</f>
        <v>0</v>
      </c>
      <c r="U695" s="14">
        <f>VLOOKUP($B695,[2]Sheet3!$G:$CZ,6,0)</f>
        <v>0</v>
      </c>
      <c r="V695" s="14">
        <f>VLOOKUP($B695,[2]Sheet3!$G:$CZ,7,0)</f>
        <v>0</v>
      </c>
      <c r="W695" s="14">
        <f>VLOOKUP($B695,[2]Sheet3!$G:$CZ,8,0)</f>
        <v>0</v>
      </c>
      <c r="X695" s="14">
        <f>VLOOKUP($B695,[2]Sheet3!$G:$CZ,9,0)</f>
        <v>0</v>
      </c>
      <c r="Y695" s="14">
        <f>VLOOKUP($B695,[2]Sheet3!$G:$CZ,10,0)</f>
        <v>0</v>
      </c>
      <c r="Z695" s="14">
        <f>VLOOKUP($B695,[2]Sheet3!$G:$CZ,11,0)</f>
        <v>0</v>
      </c>
      <c r="AA695" s="14">
        <f>VLOOKUP($B695,[2]Sheet3!$G:$CZ,12,0)</f>
        <v>0</v>
      </c>
      <c r="AB695" s="14">
        <f>VLOOKUP($B695,[2]Sheet3!$G:$CZ,13,0)</f>
        <v>0</v>
      </c>
      <c r="AC695" s="14">
        <f>VLOOKUP($B695,[2]Sheet3!$G:$CZ,14,0)</f>
        <v>0</v>
      </c>
      <c r="AD695" s="14">
        <f>VLOOKUP($B695,[2]Sheet3!$G:$CZ,15,0)</f>
        <v>0</v>
      </c>
      <c r="AE695" s="14">
        <f>VLOOKUP($B695,[2]Sheet3!$G:$CZ,16,0)</f>
        <v>0</v>
      </c>
      <c r="AF695" s="14">
        <f>VLOOKUP($B695,[2]Sheet3!$G:$CZ,17,0)</f>
        <v>0</v>
      </c>
      <c r="AG695" s="14">
        <f>VLOOKUP($B695,[2]Sheet3!$G:$CZ,18,0)</f>
        <v>0</v>
      </c>
      <c r="AH695" s="14">
        <f>VLOOKUP($B695,[2]Sheet3!$G:$CZ,19,0)</f>
        <v>0</v>
      </c>
      <c r="AI695" s="14">
        <f>VLOOKUP($B695,[2]Sheet3!$G:$CZ,20,0)</f>
        <v>0</v>
      </c>
      <c r="AJ695" s="14">
        <f>VLOOKUP($B695,[2]Sheet3!$G:$CZ,21,0)</f>
        <v>0</v>
      </c>
      <c r="AK695" s="14">
        <f>VLOOKUP($B695,[2]Sheet3!$G:$CZ,22,0)</f>
        <v>0</v>
      </c>
      <c r="AL695" s="14">
        <f>VLOOKUP($B695,[2]Sheet3!$G:$CZ,23,0)</f>
        <v>0</v>
      </c>
      <c r="AM695" s="14">
        <f>VLOOKUP($B695,[2]Sheet3!$G:$CZ,24,0)</f>
        <v>0</v>
      </c>
      <c r="AN695" s="14">
        <f>VLOOKUP($B695,[2]Sheet3!$G:$CZ,25,0)</f>
        <v>0</v>
      </c>
      <c r="AO695" s="14">
        <f>VLOOKUP($B695,[2]Sheet3!$G:$CZ,26,0)</f>
        <v>0</v>
      </c>
      <c r="AP695" s="14">
        <f>VLOOKUP($B695,[2]Sheet3!$G:$CZ,27,0)</f>
        <v>0</v>
      </c>
      <c r="AQ695" s="14">
        <f>VLOOKUP($B695,[2]Sheet3!$G:$CZ,28,0)</f>
        <v>0</v>
      </c>
      <c r="AR695" s="14">
        <f>VLOOKUP($B695,[2]Sheet3!$G:$CZ,29,0)</f>
        <v>0</v>
      </c>
      <c r="AS695" s="14">
        <f>VLOOKUP($B695,[2]Sheet3!$G:$CZ,30,0)</f>
        <v>0</v>
      </c>
      <c r="AT695" s="14">
        <f>VLOOKUP($B695,[2]Sheet3!$G:$CZ,31,0)</f>
        <v>0</v>
      </c>
      <c r="AU695" s="14">
        <f>VLOOKUP($B695,[2]Sheet3!$G:$CZ,32,0)</f>
        <v>0</v>
      </c>
      <c r="AV695" s="14">
        <f>VLOOKUP($B695,[2]Sheet3!$G:$CZ,33,0)</f>
        <v>0</v>
      </c>
      <c r="AW695" s="14">
        <f>VLOOKUP($B695,[2]Sheet3!$G:$CZ,34,0)</f>
        <v>0</v>
      </c>
      <c r="AX695" s="14">
        <f>VLOOKUP($B695,[2]Sheet3!$G:$CZ,35,0)</f>
        <v>0</v>
      </c>
      <c r="AY695" s="14">
        <f>VLOOKUP($B695,[2]Sheet3!$G:$CZ,36,0)</f>
        <v>0</v>
      </c>
      <c r="AZ695" s="14">
        <f>VLOOKUP($B695,[2]Sheet3!$G:$CZ,37,0)</f>
        <v>0</v>
      </c>
      <c r="BA695" s="14">
        <f>VLOOKUP($B695,[2]Sheet3!$G:$CZ,38,0)</f>
        <v>0</v>
      </c>
      <c r="BB695" s="14">
        <f>VLOOKUP($B695,[2]Sheet3!$G:$CZ,39,0)</f>
        <v>0</v>
      </c>
      <c r="BC695" s="14">
        <f>VLOOKUP($B695,[2]Sheet3!$G:$CZ,40,0)</f>
        <v>0</v>
      </c>
      <c r="BD695" s="14">
        <f>VLOOKUP($B695,[2]Sheet3!$G:$CZ,41,0)</f>
        <v>0</v>
      </c>
      <c r="BE695" s="14">
        <f>VLOOKUP($B695,[2]Sheet3!$G:$CZ,42,0)</f>
        <v>0</v>
      </c>
      <c r="BF695" s="14">
        <f>VLOOKUP($B695,[2]Sheet3!$G:$CZ,43,0)</f>
        <v>0</v>
      </c>
      <c r="BG695" s="14">
        <f>VLOOKUP($B695,[2]Sheet3!$G:$CZ,44,0)</f>
        <v>0</v>
      </c>
      <c r="BH695" s="14">
        <f>VLOOKUP($B695,[2]Sheet3!$G:$CZ,45,0)</f>
        <v>0</v>
      </c>
      <c r="BI695" s="14">
        <f>VLOOKUP($B695,[2]Sheet3!$G:$CZ,46,0)</f>
        <v>0</v>
      </c>
      <c r="BJ695" s="14">
        <f>VLOOKUP($B695,[2]Sheet3!$G:$CZ,47,0)</f>
        <v>0</v>
      </c>
      <c r="BK695" s="14">
        <f>VLOOKUP($B695,[2]Sheet3!$G:$CZ,48,0)</f>
        <v>0</v>
      </c>
      <c r="BL695" s="14">
        <f>VLOOKUP($B695,[2]Sheet3!$G:$CZ,49,0)</f>
        <v>0</v>
      </c>
      <c r="BM695" s="14">
        <f>VLOOKUP($B695,[2]Sheet3!$G:$CZ,50,0)</f>
        <v>0</v>
      </c>
      <c r="BN695" s="14">
        <f>VLOOKUP($B695,[2]Sheet3!$G:$CZ,51,0)</f>
        <v>0</v>
      </c>
      <c r="BO695" s="14">
        <f>VLOOKUP($B695,[2]Sheet3!$G:$CZ,52,0)</f>
        <v>0</v>
      </c>
      <c r="BP695" s="14">
        <f>VLOOKUP($B695,[2]Sheet3!$G:$CZ,53,0)</f>
        <v>0</v>
      </c>
      <c r="BQ695" s="14">
        <f>VLOOKUP($B695,[2]Sheet3!$G:$CZ,54,0)</f>
        <v>0</v>
      </c>
      <c r="BR695" s="14">
        <f>VLOOKUP($B695,[2]Sheet3!$G:$CZ,55,0)</f>
        <v>0</v>
      </c>
      <c r="BS695" s="14">
        <f>VLOOKUP($B695,[2]Sheet3!$G:$CZ,56,0)</f>
        <v>0</v>
      </c>
      <c r="BT695" s="14">
        <f>VLOOKUP($B695,[2]Sheet3!$G:$CZ,57,0)</f>
        <v>0</v>
      </c>
      <c r="BU695" s="14">
        <f>VLOOKUP($B695,[2]Sheet3!$G:$CZ,58,0)</f>
        <v>0</v>
      </c>
      <c r="BV695" s="14">
        <f>VLOOKUP($B695,[2]Sheet3!$G:$CZ,59,0)</f>
        <v>0</v>
      </c>
      <c r="BW695" s="14">
        <f>VLOOKUP($B695,[2]Sheet3!$G:$CZ,60,0)</f>
        <v>0</v>
      </c>
      <c r="BX695" s="14">
        <f>VLOOKUP($B695,[2]Sheet3!$G:$CZ,61,0)</f>
        <v>0</v>
      </c>
      <c r="BY695" s="14">
        <f>VLOOKUP($B695,[2]Sheet3!$G:$CZ,62,0)</f>
        <v>0</v>
      </c>
      <c r="BZ695" s="14">
        <f>VLOOKUP($B695,[2]Sheet3!$G:$CZ,63,0)</f>
        <v>0</v>
      </c>
      <c r="CA695" s="14">
        <f>VLOOKUP($B695,[2]Sheet3!$G:$CZ,64,0)</f>
        <v>0</v>
      </c>
      <c r="CB695" s="14">
        <f>VLOOKUP($B695,[2]Sheet3!$G:$CZ,65,0)</f>
        <v>0</v>
      </c>
      <c r="CC695" s="14">
        <f>VLOOKUP($B695,[2]Sheet3!$G:$CZ,66,0)</f>
        <v>0</v>
      </c>
      <c r="CD695" s="14">
        <f>VLOOKUP($B695,[2]Sheet3!$G:$CZ,67,0)</f>
        <v>0</v>
      </c>
      <c r="CE695" s="14">
        <f>VLOOKUP($B695,[2]Sheet3!$G:$CZ,68,0)</f>
        <v>0</v>
      </c>
      <c r="CF695" s="14">
        <f>VLOOKUP($B695,[2]Sheet3!$G:$CZ,69,0)</f>
        <v>0</v>
      </c>
      <c r="CG695" s="14">
        <f>VLOOKUP($B695,[2]Sheet3!$G:$CZ,70,0)</f>
        <v>0</v>
      </c>
      <c r="CH695" s="14">
        <f>VLOOKUP($B695,[2]Sheet3!$G:$CZ,71,0)</f>
        <v>0</v>
      </c>
      <c r="CI695" s="14">
        <f>VLOOKUP($B695,[2]Sheet3!$G:$CZ,72,0)</f>
        <v>0</v>
      </c>
      <c r="CJ695" s="14">
        <f>VLOOKUP($B695,[2]Sheet3!$G:$CZ,73,0)</f>
        <v>0</v>
      </c>
      <c r="CK695" s="14">
        <f>VLOOKUP($B695,[2]Sheet3!$G:$CZ,74,0)</f>
        <v>0</v>
      </c>
      <c r="CL695" s="14">
        <f>VLOOKUP($B695,[2]Sheet3!$G:$CZ,75,0)</f>
        <v>0</v>
      </c>
      <c r="CM695" s="14">
        <f>VLOOKUP($B695,[2]Sheet3!$G:$CZ,76,0)</f>
        <v>0</v>
      </c>
      <c r="CN695" s="14">
        <f>VLOOKUP($B695,[2]Sheet3!$G:$CZ,77,0)</f>
        <v>0</v>
      </c>
      <c r="CO695" s="14">
        <f>VLOOKUP($B695,[2]Sheet3!$G:$CZ,78,0)</f>
        <v>0</v>
      </c>
      <c r="CP695" s="14">
        <f>VLOOKUP($B695,[2]Sheet3!$G:$CZ,79,0)</f>
        <v>0</v>
      </c>
      <c r="CQ695" s="14">
        <f>VLOOKUP($B695,[2]Sheet3!$G:$CZ,80,0)</f>
        <v>0</v>
      </c>
      <c r="CR695" s="14">
        <f>VLOOKUP($B695,[2]Sheet3!$G:$CZ,81,0)</f>
        <v>0</v>
      </c>
      <c r="CS695" s="14">
        <f>VLOOKUP($B695,[2]Sheet3!$G:$CZ,82,0)</f>
        <v>0</v>
      </c>
      <c r="CT695" s="14">
        <f>VLOOKUP($B695,[2]Sheet3!$G:$CZ,83,0)</f>
        <v>0</v>
      </c>
      <c r="CU695" s="14">
        <f>VLOOKUP($B695,[2]Sheet3!$G:$CZ,84,0)</f>
        <v>0</v>
      </c>
      <c r="CV695" s="14">
        <f>VLOOKUP($B695,[2]Sheet3!$G:$CZ,85,0)</f>
        <v>0</v>
      </c>
      <c r="CW695" s="14">
        <f>VLOOKUP($B695,[2]Sheet3!$G:$CZ,86,0)</f>
        <v>0</v>
      </c>
      <c r="CX695" s="14">
        <f>VLOOKUP($B695,[2]Sheet3!$G:$CZ,87,0)</f>
        <v>0</v>
      </c>
      <c r="CY695" s="14">
        <f>VLOOKUP($B695,[2]Sheet3!$G:$CZ,88,0)</f>
        <v>0</v>
      </c>
      <c r="CZ695" s="14">
        <f>VLOOKUP($B695,[2]Sheet3!$G:$CZ,89,0)</f>
        <v>0</v>
      </c>
      <c r="DA695" s="14">
        <f>VLOOKUP($B695,[2]Sheet3!$G:$CZ,90,0)</f>
        <v>0</v>
      </c>
      <c r="DB695" s="14">
        <f>VLOOKUP($B695,[2]Sheet3!$G:$CZ,91,0)</f>
        <v>0</v>
      </c>
      <c r="DC695" s="14">
        <f>VLOOKUP($B695,[2]Sheet3!$G:$CZ,92,0)</f>
        <v>0</v>
      </c>
      <c r="DD695" s="14">
        <f>VLOOKUP($B695,[2]Sheet3!$G:$CZ,93,0)</f>
        <v>0</v>
      </c>
      <c r="DE695" s="14">
        <f>VLOOKUP($B695,[2]Sheet3!$G:$CZ,94,0)</f>
        <v>0</v>
      </c>
      <c r="DF695" s="14">
        <f>VLOOKUP($B695,[2]Sheet3!$G:$CZ,95,0)</f>
        <v>0</v>
      </c>
      <c r="DG695" s="14">
        <f>VLOOKUP($B695,[2]Sheet3!$G:$CZ,96,0)</f>
        <v>0</v>
      </c>
      <c r="DH695" s="14">
        <f>VLOOKUP($B695,[2]Sheet3!$G:$CZ,97,0)</f>
        <v>0</v>
      </c>
      <c r="DI695" s="14">
        <f>VLOOKUP($B695,[2]Sheet3!$G:$CZ,98,0)</f>
        <v>0</v>
      </c>
    </row>
    <row r="696" spans="1:113" x14ac:dyDescent="0.3">
      <c r="A696" s="9" t="str">
        <f t="shared" si="32"/>
        <v>W23978</v>
      </c>
      <c r="B696" s="15" t="s">
        <v>1808</v>
      </c>
      <c r="C696" s="15" t="s">
        <v>1809</v>
      </c>
      <c r="F696" s="7" t="s">
        <v>15</v>
      </c>
      <c r="G696" s="12" t="s">
        <v>4191</v>
      </c>
      <c r="H696" s="12" t="str">
        <f>VLOOKUP($B696,[1]Sheet1!$A:$G,5,0)</f>
        <v>santosh.desai@redingtongroup.com</v>
      </c>
      <c r="I696" s="12" t="str">
        <f>VLOOKUP($B696,[1]Sheet1!$A:$G,7,0)</f>
        <v>dilip.vishwa@redingtongroup.com</v>
      </c>
      <c r="J696" s="12" t="s">
        <v>82</v>
      </c>
      <c r="K696" s="7"/>
      <c r="L696" s="7"/>
      <c r="M696" s="8"/>
      <c r="N696" s="7" t="str">
        <f t="shared" si="30"/>
        <v>santosh.desai@redingtongroup.com; dilip.vishwa@redingtongroup.com; nilesh.phirke@redingtongroup.com;christopher.joseph@redingtongroup.com</v>
      </c>
      <c r="O696" s="7" t="str">
        <f t="shared" si="31"/>
        <v>W23978</v>
      </c>
      <c r="P696" s="8" t="s">
        <v>5215</v>
      </c>
      <c r="Q696" s="14">
        <f>VLOOKUP($B696,[2]Sheet3!$G:$CZ,2,0)</f>
        <v>2400303495</v>
      </c>
      <c r="R696" s="14">
        <f>VLOOKUP($B696,[2]Sheet3!$G:$CZ,3,0)</f>
        <v>2400306507</v>
      </c>
      <c r="S696" s="14">
        <f>VLOOKUP($B696,[2]Sheet3!$G:$CZ,4,0)</f>
        <v>0</v>
      </c>
      <c r="T696" s="14">
        <f>VLOOKUP($B696,[2]Sheet3!$G:$CZ,5,0)</f>
        <v>0</v>
      </c>
      <c r="U696" s="14">
        <f>VLOOKUP($B696,[2]Sheet3!$G:$CZ,6,0)</f>
        <v>0</v>
      </c>
      <c r="V696" s="14">
        <f>VLOOKUP($B696,[2]Sheet3!$G:$CZ,7,0)</f>
        <v>0</v>
      </c>
      <c r="W696" s="14">
        <f>VLOOKUP($B696,[2]Sheet3!$G:$CZ,8,0)</f>
        <v>0</v>
      </c>
      <c r="X696" s="14">
        <f>VLOOKUP($B696,[2]Sheet3!$G:$CZ,9,0)</f>
        <v>0</v>
      </c>
      <c r="Y696" s="14">
        <f>VLOOKUP($B696,[2]Sheet3!$G:$CZ,10,0)</f>
        <v>0</v>
      </c>
      <c r="Z696" s="14">
        <f>VLOOKUP($B696,[2]Sheet3!$G:$CZ,11,0)</f>
        <v>0</v>
      </c>
      <c r="AA696" s="14">
        <f>VLOOKUP($B696,[2]Sheet3!$G:$CZ,12,0)</f>
        <v>0</v>
      </c>
      <c r="AB696" s="14">
        <f>VLOOKUP($B696,[2]Sheet3!$G:$CZ,13,0)</f>
        <v>0</v>
      </c>
      <c r="AC696" s="14">
        <f>VLOOKUP($B696,[2]Sheet3!$G:$CZ,14,0)</f>
        <v>0</v>
      </c>
      <c r="AD696" s="14">
        <f>VLOOKUP($B696,[2]Sheet3!$G:$CZ,15,0)</f>
        <v>0</v>
      </c>
      <c r="AE696" s="14">
        <f>VLOOKUP($B696,[2]Sheet3!$G:$CZ,16,0)</f>
        <v>0</v>
      </c>
      <c r="AF696" s="14">
        <f>VLOOKUP($B696,[2]Sheet3!$G:$CZ,17,0)</f>
        <v>0</v>
      </c>
      <c r="AG696" s="14">
        <f>VLOOKUP($B696,[2]Sheet3!$G:$CZ,18,0)</f>
        <v>0</v>
      </c>
      <c r="AH696" s="14">
        <f>VLOOKUP($B696,[2]Sheet3!$G:$CZ,19,0)</f>
        <v>0</v>
      </c>
      <c r="AI696" s="14">
        <f>VLOOKUP($B696,[2]Sheet3!$G:$CZ,20,0)</f>
        <v>0</v>
      </c>
      <c r="AJ696" s="14">
        <f>VLOOKUP($B696,[2]Sheet3!$G:$CZ,21,0)</f>
        <v>0</v>
      </c>
      <c r="AK696" s="14">
        <f>VLOOKUP($B696,[2]Sheet3!$G:$CZ,22,0)</f>
        <v>0</v>
      </c>
      <c r="AL696" s="14">
        <f>VLOOKUP($B696,[2]Sheet3!$G:$CZ,23,0)</f>
        <v>0</v>
      </c>
      <c r="AM696" s="14">
        <f>VLOOKUP($B696,[2]Sheet3!$G:$CZ,24,0)</f>
        <v>0</v>
      </c>
      <c r="AN696" s="14">
        <f>VLOOKUP($B696,[2]Sheet3!$G:$CZ,25,0)</f>
        <v>0</v>
      </c>
      <c r="AO696" s="14">
        <f>VLOOKUP($B696,[2]Sheet3!$G:$CZ,26,0)</f>
        <v>0</v>
      </c>
      <c r="AP696" s="14">
        <f>VLOOKUP($B696,[2]Sheet3!$G:$CZ,27,0)</f>
        <v>0</v>
      </c>
      <c r="AQ696" s="14">
        <f>VLOOKUP($B696,[2]Sheet3!$G:$CZ,28,0)</f>
        <v>0</v>
      </c>
      <c r="AR696" s="14">
        <f>VLOOKUP($B696,[2]Sheet3!$G:$CZ,29,0)</f>
        <v>0</v>
      </c>
      <c r="AS696" s="14">
        <f>VLOOKUP($B696,[2]Sheet3!$G:$CZ,30,0)</f>
        <v>0</v>
      </c>
      <c r="AT696" s="14">
        <f>VLOOKUP($B696,[2]Sheet3!$G:$CZ,31,0)</f>
        <v>0</v>
      </c>
      <c r="AU696" s="14">
        <f>VLOOKUP($B696,[2]Sheet3!$G:$CZ,32,0)</f>
        <v>0</v>
      </c>
      <c r="AV696" s="14">
        <f>VLOOKUP($B696,[2]Sheet3!$G:$CZ,33,0)</f>
        <v>0</v>
      </c>
      <c r="AW696" s="14">
        <f>VLOOKUP($B696,[2]Sheet3!$G:$CZ,34,0)</f>
        <v>0</v>
      </c>
      <c r="AX696" s="14">
        <f>VLOOKUP($B696,[2]Sheet3!$G:$CZ,35,0)</f>
        <v>0</v>
      </c>
      <c r="AY696" s="14">
        <f>VLOOKUP($B696,[2]Sheet3!$G:$CZ,36,0)</f>
        <v>0</v>
      </c>
      <c r="AZ696" s="14">
        <f>VLOOKUP($B696,[2]Sheet3!$G:$CZ,37,0)</f>
        <v>0</v>
      </c>
      <c r="BA696" s="14">
        <f>VLOOKUP($B696,[2]Sheet3!$G:$CZ,38,0)</f>
        <v>0</v>
      </c>
      <c r="BB696" s="14">
        <f>VLOOKUP($B696,[2]Sheet3!$G:$CZ,39,0)</f>
        <v>0</v>
      </c>
      <c r="BC696" s="14">
        <f>VLOOKUP($B696,[2]Sheet3!$G:$CZ,40,0)</f>
        <v>0</v>
      </c>
      <c r="BD696" s="14">
        <f>VLOOKUP($B696,[2]Sheet3!$G:$CZ,41,0)</f>
        <v>0</v>
      </c>
      <c r="BE696" s="14">
        <f>VLOOKUP($B696,[2]Sheet3!$G:$CZ,42,0)</f>
        <v>0</v>
      </c>
      <c r="BF696" s="14">
        <f>VLOOKUP($B696,[2]Sheet3!$G:$CZ,43,0)</f>
        <v>0</v>
      </c>
      <c r="BG696" s="14">
        <f>VLOOKUP($B696,[2]Sheet3!$G:$CZ,44,0)</f>
        <v>0</v>
      </c>
      <c r="BH696" s="14">
        <f>VLOOKUP($B696,[2]Sheet3!$G:$CZ,45,0)</f>
        <v>0</v>
      </c>
      <c r="BI696" s="14">
        <f>VLOOKUP($B696,[2]Sheet3!$G:$CZ,46,0)</f>
        <v>0</v>
      </c>
      <c r="BJ696" s="14">
        <f>VLOOKUP($B696,[2]Sheet3!$G:$CZ,47,0)</f>
        <v>0</v>
      </c>
      <c r="BK696" s="14">
        <f>VLOOKUP($B696,[2]Sheet3!$G:$CZ,48,0)</f>
        <v>0</v>
      </c>
      <c r="BL696" s="14">
        <f>VLOOKUP($B696,[2]Sheet3!$G:$CZ,49,0)</f>
        <v>0</v>
      </c>
      <c r="BM696" s="14">
        <f>VLOOKUP($B696,[2]Sheet3!$G:$CZ,50,0)</f>
        <v>0</v>
      </c>
      <c r="BN696" s="14">
        <f>VLOOKUP($B696,[2]Sheet3!$G:$CZ,51,0)</f>
        <v>0</v>
      </c>
      <c r="BO696" s="14">
        <f>VLOOKUP($B696,[2]Sheet3!$G:$CZ,52,0)</f>
        <v>0</v>
      </c>
      <c r="BP696" s="14">
        <f>VLOOKUP($B696,[2]Sheet3!$G:$CZ,53,0)</f>
        <v>0</v>
      </c>
      <c r="BQ696" s="14">
        <f>VLOOKUP($B696,[2]Sheet3!$G:$CZ,54,0)</f>
        <v>0</v>
      </c>
      <c r="BR696" s="14">
        <f>VLOOKUP($B696,[2]Sheet3!$G:$CZ,55,0)</f>
        <v>0</v>
      </c>
      <c r="BS696" s="14">
        <f>VLOOKUP($B696,[2]Sheet3!$G:$CZ,56,0)</f>
        <v>0</v>
      </c>
      <c r="BT696" s="14">
        <f>VLOOKUP($B696,[2]Sheet3!$G:$CZ,57,0)</f>
        <v>0</v>
      </c>
      <c r="BU696" s="14">
        <f>VLOOKUP($B696,[2]Sheet3!$G:$CZ,58,0)</f>
        <v>0</v>
      </c>
      <c r="BV696" s="14">
        <f>VLOOKUP($B696,[2]Sheet3!$G:$CZ,59,0)</f>
        <v>0</v>
      </c>
      <c r="BW696" s="14">
        <f>VLOOKUP($B696,[2]Sheet3!$G:$CZ,60,0)</f>
        <v>0</v>
      </c>
      <c r="BX696" s="14">
        <f>VLOOKUP($B696,[2]Sheet3!$G:$CZ,61,0)</f>
        <v>0</v>
      </c>
      <c r="BY696" s="14">
        <f>VLOOKUP($B696,[2]Sheet3!$G:$CZ,62,0)</f>
        <v>0</v>
      </c>
      <c r="BZ696" s="14">
        <f>VLOOKUP($B696,[2]Sheet3!$G:$CZ,63,0)</f>
        <v>0</v>
      </c>
      <c r="CA696" s="14">
        <f>VLOOKUP($B696,[2]Sheet3!$G:$CZ,64,0)</f>
        <v>0</v>
      </c>
      <c r="CB696" s="14">
        <f>VLOOKUP($B696,[2]Sheet3!$G:$CZ,65,0)</f>
        <v>0</v>
      </c>
      <c r="CC696" s="14">
        <f>VLOOKUP($B696,[2]Sheet3!$G:$CZ,66,0)</f>
        <v>0</v>
      </c>
      <c r="CD696" s="14">
        <f>VLOOKUP($B696,[2]Sheet3!$G:$CZ,67,0)</f>
        <v>0</v>
      </c>
      <c r="CE696" s="14">
        <f>VLOOKUP($B696,[2]Sheet3!$G:$CZ,68,0)</f>
        <v>0</v>
      </c>
      <c r="CF696" s="14">
        <f>VLOOKUP($B696,[2]Sheet3!$G:$CZ,69,0)</f>
        <v>0</v>
      </c>
      <c r="CG696" s="14">
        <f>VLOOKUP($B696,[2]Sheet3!$G:$CZ,70,0)</f>
        <v>0</v>
      </c>
      <c r="CH696" s="14">
        <f>VLOOKUP($B696,[2]Sheet3!$G:$CZ,71,0)</f>
        <v>0</v>
      </c>
      <c r="CI696" s="14">
        <f>VLOOKUP($B696,[2]Sheet3!$G:$CZ,72,0)</f>
        <v>0</v>
      </c>
      <c r="CJ696" s="14">
        <f>VLOOKUP($B696,[2]Sheet3!$G:$CZ,73,0)</f>
        <v>0</v>
      </c>
      <c r="CK696" s="14">
        <f>VLOOKUP($B696,[2]Sheet3!$G:$CZ,74,0)</f>
        <v>0</v>
      </c>
      <c r="CL696" s="14">
        <f>VLOOKUP($B696,[2]Sheet3!$G:$CZ,75,0)</f>
        <v>0</v>
      </c>
      <c r="CM696" s="14">
        <f>VLOOKUP($B696,[2]Sheet3!$G:$CZ,76,0)</f>
        <v>0</v>
      </c>
      <c r="CN696" s="14">
        <f>VLOOKUP($B696,[2]Sheet3!$G:$CZ,77,0)</f>
        <v>0</v>
      </c>
      <c r="CO696" s="14">
        <f>VLOOKUP($B696,[2]Sheet3!$G:$CZ,78,0)</f>
        <v>0</v>
      </c>
      <c r="CP696" s="14">
        <f>VLOOKUP($B696,[2]Sheet3!$G:$CZ,79,0)</f>
        <v>0</v>
      </c>
      <c r="CQ696" s="14">
        <f>VLOOKUP($B696,[2]Sheet3!$G:$CZ,80,0)</f>
        <v>0</v>
      </c>
      <c r="CR696" s="14">
        <f>VLOOKUP($B696,[2]Sheet3!$G:$CZ,81,0)</f>
        <v>0</v>
      </c>
      <c r="CS696" s="14">
        <f>VLOOKUP($B696,[2]Sheet3!$G:$CZ,82,0)</f>
        <v>0</v>
      </c>
      <c r="CT696" s="14">
        <f>VLOOKUP($B696,[2]Sheet3!$G:$CZ,83,0)</f>
        <v>0</v>
      </c>
      <c r="CU696" s="14">
        <f>VLOOKUP($B696,[2]Sheet3!$G:$CZ,84,0)</f>
        <v>0</v>
      </c>
      <c r="CV696" s="14">
        <f>VLOOKUP($B696,[2]Sheet3!$G:$CZ,85,0)</f>
        <v>0</v>
      </c>
      <c r="CW696" s="14">
        <f>VLOOKUP($B696,[2]Sheet3!$G:$CZ,86,0)</f>
        <v>0</v>
      </c>
      <c r="CX696" s="14">
        <f>VLOOKUP($B696,[2]Sheet3!$G:$CZ,87,0)</f>
        <v>0</v>
      </c>
      <c r="CY696" s="14">
        <f>VLOOKUP($B696,[2]Sheet3!$G:$CZ,88,0)</f>
        <v>0</v>
      </c>
      <c r="CZ696" s="14">
        <f>VLOOKUP($B696,[2]Sheet3!$G:$CZ,89,0)</f>
        <v>0</v>
      </c>
      <c r="DA696" s="14">
        <f>VLOOKUP($B696,[2]Sheet3!$G:$CZ,90,0)</f>
        <v>0</v>
      </c>
      <c r="DB696" s="14">
        <f>VLOOKUP($B696,[2]Sheet3!$G:$CZ,91,0)</f>
        <v>0</v>
      </c>
      <c r="DC696" s="14">
        <f>VLOOKUP($B696,[2]Sheet3!$G:$CZ,92,0)</f>
        <v>0</v>
      </c>
      <c r="DD696" s="14">
        <f>VLOOKUP($B696,[2]Sheet3!$G:$CZ,93,0)</f>
        <v>0</v>
      </c>
      <c r="DE696" s="14">
        <f>VLOOKUP($B696,[2]Sheet3!$G:$CZ,94,0)</f>
        <v>0</v>
      </c>
      <c r="DF696" s="14">
        <f>VLOOKUP($B696,[2]Sheet3!$G:$CZ,95,0)</f>
        <v>0</v>
      </c>
      <c r="DG696" s="14">
        <f>VLOOKUP($B696,[2]Sheet3!$G:$CZ,96,0)</f>
        <v>0</v>
      </c>
      <c r="DH696" s="14">
        <f>VLOOKUP($B696,[2]Sheet3!$G:$CZ,97,0)</f>
        <v>0</v>
      </c>
      <c r="DI696" s="14">
        <f>VLOOKUP($B696,[2]Sheet3!$G:$CZ,98,0)</f>
        <v>0</v>
      </c>
    </row>
    <row r="697" spans="1:113" x14ac:dyDescent="0.3">
      <c r="A697" s="9" t="str">
        <f t="shared" si="32"/>
        <v>SA3174</v>
      </c>
      <c r="B697" s="15" t="s">
        <v>1810</v>
      </c>
      <c r="C697" s="15" t="s">
        <v>1811</v>
      </c>
      <c r="F697" s="7" t="s">
        <v>15</v>
      </c>
      <c r="G697" s="12" t="s">
        <v>4192</v>
      </c>
      <c r="H697" s="12" t="str">
        <f>VLOOKUP($B697,[1]Sheet1!$A:$G,5,0)</f>
        <v>mahmmad.ajar@redingtongroup.com</v>
      </c>
      <c r="I697" s="12" t="str">
        <f>VLOOKUP($B697,[1]Sheet1!$A:$G,7,0)</f>
        <v>vikram.kumar@redingtongroup.com</v>
      </c>
      <c r="J697" s="12" t="s">
        <v>82</v>
      </c>
      <c r="K697" s="7"/>
      <c r="L697" s="7"/>
      <c r="M697" s="8"/>
      <c r="N697" s="7" t="str">
        <f t="shared" si="30"/>
        <v>mahmmad.ajar@redingtongroup.com; vikram.kumar@redingtongroup.com; nilesh.phirke@redingtongroup.com;christopher.joseph@redingtongroup.com</v>
      </c>
      <c r="O697" s="7" t="str">
        <f t="shared" si="31"/>
        <v>SA3174</v>
      </c>
      <c r="P697" s="8" t="s">
        <v>5215</v>
      </c>
      <c r="Q697" s="14">
        <f>VLOOKUP($B697,[2]Sheet3!$G:$CZ,2,0)</f>
        <v>2400306357</v>
      </c>
      <c r="R697" s="14">
        <f>VLOOKUP($B697,[2]Sheet3!$G:$CZ,3,0)</f>
        <v>2400306355</v>
      </c>
      <c r="S697" s="14">
        <f>VLOOKUP($B697,[2]Sheet3!$G:$CZ,4,0)</f>
        <v>2400305867</v>
      </c>
      <c r="T697" s="14">
        <f>VLOOKUP($B697,[2]Sheet3!$G:$CZ,5,0)</f>
        <v>0</v>
      </c>
      <c r="U697" s="14">
        <f>VLOOKUP($B697,[2]Sheet3!$G:$CZ,6,0)</f>
        <v>0</v>
      </c>
      <c r="V697" s="14">
        <f>VLOOKUP($B697,[2]Sheet3!$G:$CZ,7,0)</f>
        <v>0</v>
      </c>
      <c r="W697" s="14">
        <f>VLOOKUP($B697,[2]Sheet3!$G:$CZ,8,0)</f>
        <v>0</v>
      </c>
      <c r="X697" s="14">
        <f>VLOOKUP($B697,[2]Sheet3!$G:$CZ,9,0)</f>
        <v>0</v>
      </c>
      <c r="Y697" s="14">
        <f>VLOOKUP($B697,[2]Sheet3!$G:$CZ,10,0)</f>
        <v>0</v>
      </c>
      <c r="Z697" s="14">
        <f>VLOOKUP($B697,[2]Sheet3!$G:$CZ,11,0)</f>
        <v>0</v>
      </c>
      <c r="AA697" s="14">
        <f>VLOOKUP($B697,[2]Sheet3!$G:$CZ,12,0)</f>
        <v>0</v>
      </c>
      <c r="AB697" s="14">
        <f>VLOOKUP($B697,[2]Sheet3!$G:$CZ,13,0)</f>
        <v>0</v>
      </c>
      <c r="AC697" s="14">
        <f>VLOOKUP($B697,[2]Sheet3!$G:$CZ,14,0)</f>
        <v>0</v>
      </c>
      <c r="AD697" s="14">
        <f>VLOOKUP($B697,[2]Sheet3!$G:$CZ,15,0)</f>
        <v>0</v>
      </c>
      <c r="AE697" s="14">
        <f>VLOOKUP($B697,[2]Sheet3!$G:$CZ,16,0)</f>
        <v>0</v>
      </c>
      <c r="AF697" s="14">
        <f>VLOOKUP($B697,[2]Sheet3!$G:$CZ,17,0)</f>
        <v>0</v>
      </c>
      <c r="AG697" s="14">
        <f>VLOOKUP($B697,[2]Sheet3!$G:$CZ,18,0)</f>
        <v>0</v>
      </c>
      <c r="AH697" s="14">
        <f>VLOOKUP($B697,[2]Sheet3!$G:$CZ,19,0)</f>
        <v>0</v>
      </c>
      <c r="AI697" s="14">
        <f>VLOOKUP($B697,[2]Sheet3!$G:$CZ,20,0)</f>
        <v>0</v>
      </c>
      <c r="AJ697" s="14">
        <f>VLOOKUP($B697,[2]Sheet3!$G:$CZ,21,0)</f>
        <v>0</v>
      </c>
      <c r="AK697" s="14">
        <f>VLOOKUP($B697,[2]Sheet3!$G:$CZ,22,0)</f>
        <v>0</v>
      </c>
      <c r="AL697" s="14">
        <f>VLOOKUP($B697,[2]Sheet3!$G:$CZ,23,0)</f>
        <v>0</v>
      </c>
      <c r="AM697" s="14">
        <f>VLOOKUP($B697,[2]Sheet3!$G:$CZ,24,0)</f>
        <v>0</v>
      </c>
      <c r="AN697" s="14">
        <f>VLOOKUP($B697,[2]Sheet3!$G:$CZ,25,0)</f>
        <v>0</v>
      </c>
      <c r="AO697" s="14">
        <f>VLOOKUP($B697,[2]Sheet3!$G:$CZ,26,0)</f>
        <v>0</v>
      </c>
      <c r="AP697" s="14">
        <f>VLOOKUP($B697,[2]Sheet3!$G:$CZ,27,0)</f>
        <v>0</v>
      </c>
      <c r="AQ697" s="14">
        <f>VLOOKUP($B697,[2]Sheet3!$G:$CZ,28,0)</f>
        <v>0</v>
      </c>
      <c r="AR697" s="14">
        <f>VLOOKUP($B697,[2]Sheet3!$G:$CZ,29,0)</f>
        <v>0</v>
      </c>
      <c r="AS697" s="14">
        <f>VLOOKUP($B697,[2]Sheet3!$G:$CZ,30,0)</f>
        <v>0</v>
      </c>
      <c r="AT697" s="14">
        <f>VLOOKUP($B697,[2]Sheet3!$G:$CZ,31,0)</f>
        <v>0</v>
      </c>
      <c r="AU697" s="14">
        <f>VLOOKUP($B697,[2]Sheet3!$G:$CZ,32,0)</f>
        <v>0</v>
      </c>
      <c r="AV697" s="14">
        <f>VLOOKUP($B697,[2]Sheet3!$G:$CZ,33,0)</f>
        <v>0</v>
      </c>
      <c r="AW697" s="14">
        <f>VLOOKUP($B697,[2]Sheet3!$G:$CZ,34,0)</f>
        <v>0</v>
      </c>
      <c r="AX697" s="14">
        <f>VLOOKUP($B697,[2]Sheet3!$G:$CZ,35,0)</f>
        <v>0</v>
      </c>
      <c r="AY697" s="14">
        <f>VLOOKUP($B697,[2]Sheet3!$G:$CZ,36,0)</f>
        <v>0</v>
      </c>
      <c r="AZ697" s="14">
        <f>VLOOKUP($B697,[2]Sheet3!$G:$CZ,37,0)</f>
        <v>0</v>
      </c>
      <c r="BA697" s="14">
        <f>VLOOKUP($B697,[2]Sheet3!$G:$CZ,38,0)</f>
        <v>0</v>
      </c>
      <c r="BB697" s="14">
        <f>VLOOKUP($B697,[2]Sheet3!$G:$CZ,39,0)</f>
        <v>0</v>
      </c>
      <c r="BC697" s="14">
        <f>VLOOKUP($B697,[2]Sheet3!$G:$CZ,40,0)</f>
        <v>0</v>
      </c>
      <c r="BD697" s="14">
        <f>VLOOKUP($B697,[2]Sheet3!$G:$CZ,41,0)</f>
        <v>0</v>
      </c>
      <c r="BE697" s="14">
        <f>VLOOKUP($B697,[2]Sheet3!$G:$CZ,42,0)</f>
        <v>0</v>
      </c>
      <c r="BF697" s="14">
        <f>VLOOKUP($B697,[2]Sheet3!$G:$CZ,43,0)</f>
        <v>0</v>
      </c>
      <c r="BG697" s="14">
        <f>VLOOKUP($B697,[2]Sheet3!$G:$CZ,44,0)</f>
        <v>0</v>
      </c>
      <c r="BH697" s="14">
        <f>VLOOKUP($B697,[2]Sheet3!$G:$CZ,45,0)</f>
        <v>0</v>
      </c>
      <c r="BI697" s="14">
        <f>VLOOKUP($B697,[2]Sheet3!$G:$CZ,46,0)</f>
        <v>0</v>
      </c>
      <c r="BJ697" s="14">
        <f>VLOOKUP($B697,[2]Sheet3!$G:$CZ,47,0)</f>
        <v>0</v>
      </c>
      <c r="BK697" s="14">
        <f>VLOOKUP($B697,[2]Sheet3!$G:$CZ,48,0)</f>
        <v>0</v>
      </c>
      <c r="BL697" s="14">
        <f>VLOOKUP($B697,[2]Sheet3!$G:$CZ,49,0)</f>
        <v>0</v>
      </c>
      <c r="BM697" s="14">
        <f>VLOOKUP($B697,[2]Sheet3!$G:$CZ,50,0)</f>
        <v>0</v>
      </c>
      <c r="BN697" s="14">
        <f>VLOOKUP($B697,[2]Sheet3!$G:$CZ,51,0)</f>
        <v>0</v>
      </c>
      <c r="BO697" s="14">
        <f>VLOOKUP($B697,[2]Sheet3!$G:$CZ,52,0)</f>
        <v>0</v>
      </c>
      <c r="BP697" s="14">
        <f>VLOOKUP($B697,[2]Sheet3!$G:$CZ,53,0)</f>
        <v>0</v>
      </c>
      <c r="BQ697" s="14">
        <f>VLOOKUP($B697,[2]Sheet3!$G:$CZ,54,0)</f>
        <v>0</v>
      </c>
      <c r="BR697" s="14">
        <f>VLOOKUP($B697,[2]Sheet3!$G:$CZ,55,0)</f>
        <v>0</v>
      </c>
      <c r="BS697" s="14">
        <f>VLOOKUP($B697,[2]Sheet3!$G:$CZ,56,0)</f>
        <v>0</v>
      </c>
      <c r="BT697" s="14">
        <f>VLOOKUP($B697,[2]Sheet3!$G:$CZ,57,0)</f>
        <v>0</v>
      </c>
      <c r="BU697" s="14">
        <f>VLOOKUP($B697,[2]Sheet3!$G:$CZ,58,0)</f>
        <v>0</v>
      </c>
      <c r="BV697" s="14">
        <f>VLOOKUP($B697,[2]Sheet3!$G:$CZ,59,0)</f>
        <v>0</v>
      </c>
      <c r="BW697" s="14">
        <f>VLOOKUP($B697,[2]Sheet3!$G:$CZ,60,0)</f>
        <v>0</v>
      </c>
      <c r="BX697" s="14">
        <f>VLOOKUP($B697,[2]Sheet3!$G:$CZ,61,0)</f>
        <v>0</v>
      </c>
      <c r="BY697" s="14">
        <f>VLOOKUP($B697,[2]Sheet3!$G:$CZ,62,0)</f>
        <v>0</v>
      </c>
      <c r="BZ697" s="14">
        <f>VLOOKUP($B697,[2]Sheet3!$G:$CZ,63,0)</f>
        <v>0</v>
      </c>
      <c r="CA697" s="14">
        <f>VLOOKUP($B697,[2]Sheet3!$G:$CZ,64,0)</f>
        <v>0</v>
      </c>
      <c r="CB697" s="14">
        <f>VLOOKUP($B697,[2]Sheet3!$G:$CZ,65,0)</f>
        <v>0</v>
      </c>
      <c r="CC697" s="14">
        <f>VLOOKUP($B697,[2]Sheet3!$G:$CZ,66,0)</f>
        <v>0</v>
      </c>
      <c r="CD697" s="14">
        <f>VLOOKUP($B697,[2]Sheet3!$G:$CZ,67,0)</f>
        <v>0</v>
      </c>
      <c r="CE697" s="14">
        <f>VLOOKUP($B697,[2]Sheet3!$G:$CZ,68,0)</f>
        <v>0</v>
      </c>
      <c r="CF697" s="14">
        <f>VLOOKUP($B697,[2]Sheet3!$G:$CZ,69,0)</f>
        <v>0</v>
      </c>
      <c r="CG697" s="14">
        <f>VLOOKUP($B697,[2]Sheet3!$G:$CZ,70,0)</f>
        <v>0</v>
      </c>
      <c r="CH697" s="14">
        <f>VLOOKUP($B697,[2]Sheet3!$G:$CZ,71,0)</f>
        <v>0</v>
      </c>
      <c r="CI697" s="14">
        <f>VLOOKUP($B697,[2]Sheet3!$G:$CZ,72,0)</f>
        <v>0</v>
      </c>
      <c r="CJ697" s="14">
        <f>VLOOKUP($B697,[2]Sheet3!$G:$CZ,73,0)</f>
        <v>0</v>
      </c>
      <c r="CK697" s="14">
        <f>VLOOKUP($B697,[2]Sheet3!$G:$CZ,74,0)</f>
        <v>0</v>
      </c>
      <c r="CL697" s="14">
        <f>VLOOKUP($B697,[2]Sheet3!$G:$CZ,75,0)</f>
        <v>0</v>
      </c>
      <c r="CM697" s="14">
        <f>VLOOKUP($B697,[2]Sheet3!$G:$CZ,76,0)</f>
        <v>0</v>
      </c>
      <c r="CN697" s="14">
        <f>VLOOKUP($B697,[2]Sheet3!$G:$CZ,77,0)</f>
        <v>0</v>
      </c>
      <c r="CO697" s="14">
        <f>VLOOKUP($B697,[2]Sheet3!$G:$CZ,78,0)</f>
        <v>0</v>
      </c>
      <c r="CP697" s="14">
        <f>VLOOKUP($B697,[2]Sheet3!$G:$CZ,79,0)</f>
        <v>0</v>
      </c>
      <c r="CQ697" s="14">
        <f>VLOOKUP($B697,[2]Sheet3!$G:$CZ,80,0)</f>
        <v>0</v>
      </c>
      <c r="CR697" s="14">
        <f>VLOOKUP($B697,[2]Sheet3!$G:$CZ,81,0)</f>
        <v>0</v>
      </c>
      <c r="CS697" s="14">
        <f>VLOOKUP($B697,[2]Sheet3!$G:$CZ,82,0)</f>
        <v>0</v>
      </c>
      <c r="CT697" s="14">
        <f>VLOOKUP($B697,[2]Sheet3!$G:$CZ,83,0)</f>
        <v>0</v>
      </c>
      <c r="CU697" s="14">
        <f>VLOOKUP($B697,[2]Sheet3!$G:$CZ,84,0)</f>
        <v>0</v>
      </c>
      <c r="CV697" s="14">
        <f>VLOOKUP($B697,[2]Sheet3!$G:$CZ,85,0)</f>
        <v>0</v>
      </c>
      <c r="CW697" s="14">
        <f>VLOOKUP($B697,[2]Sheet3!$G:$CZ,86,0)</f>
        <v>0</v>
      </c>
      <c r="CX697" s="14">
        <f>VLOOKUP($B697,[2]Sheet3!$G:$CZ,87,0)</f>
        <v>0</v>
      </c>
      <c r="CY697" s="14">
        <f>VLOOKUP($B697,[2]Sheet3!$G:$CZ,88,0)</f>
        <v>0</v>
      </c>
      <c r="CZ697" s="14">
        <f>VLOOKUP($B697,[2]Sheet3!$G:$CZ,89,0)</f>
        <v>0</v>
      </c>
      <c r="DA697" s="14">
        <f>VLOOKUP($B697,[2]Sheet3!$G:$CZ,90,0)</f>
        <v>0</v>
      </c>
      <c r="DB697" s="14">
        <f>VLOOKUP($B697,[2]Sheet3!$G:$CZ,91,0)</f>
        <v>0</v>
      </c>
      <c r="DC697" s="14">
        <f>VLOOKUP($B697,[2]Sheet3!$G:$CZ,92,0)</f>
        <v>0</v>
      </c>
      <c r="DD697" s="14">
        <f>VLOOKUP($B697,[2]Sheet3!$G:$CZ,93,0)</f>
        <v>0</v>
      </c>
      <c r="DE697" s="14">
        <f>VLOOKUP($B697,[2]Sheet3!$G:$CZ,94,0)</f>
        <v>0</v>
      </c>
      <c r="DF697" s="14">
        <f>VLOOKUP($B697,[2]Sheet3!$G:$CZ,95,0)</f>
        <v>0</v>
      </c>
      <c r="DG697" s="14">
        <f>VLOOKUP($B697,[2]Sheet3!$G:$CZ,96,0)</f>
        <v>0</v>
      </c>
      <c r="DH697" s="14">
        <f>VLOOKUP($B697,[2]Sheet3!$G:$CZ,97,0)</f>
        <v>0</v>
      </c>
      <c r="DI697" s="14">
        <f>VLOOKUP($B697,[2]Sheet3!$G:$CZ,98,0)</f>
        <v>0</v>
      </c>
    </row>
    <row r="698" spans="1:113" x14ac:dyDescent="0.3">
      <c r="A698" s="9" t="str">
        <f t="shared" si="32"/>
        <v>E43244</v>
      </c>
      <c r="B698" s="15" t="s">
        <v>1812</v>
      </c>
      <c r="C698" s="15" t="s">
        <v>1813</v>
      </c>
      <c r="F698" s="7" t="s">
        <v>15</v>
      </c>
      <c r="G698" s="12" t="s">
        <v>4193</v>
      </c>
      <c r="H698" s="12" t="str">
        <f>VLOOKUP($B698,[1]Sheet1!$A:$G,5,0)</f>
        <v>pankaj.soni@redingtongroup.com</v>
      </c>
      <c r="I698" s="12" t="str">
        <f>VLOOKUP($B698,[1]Sheet1!$A:$G,7,0)</f>
        <v>jaswinder.singh@redingtongroup.com</v>
      </c>
      <c r="J698" s="12" t="s">
        <v>82</v>
      </c>
      <c r="K698" s="7"/>
      <c r="L698" s="7"/>
      <c r="M698" s="8"/>
      <c r="N698" s="7" t="str">
        <f t="shared" si="30"/>
        <v>pankaj.soni@redingtongroup.com; jaswinder.singh@redingtongroup.com; nilesh.phirke@redingtongroup.com;christopher.joseph@redingtongroup.com</v>
      </c>
      <c r="O698" s="7" t="str">
        <f t="shared" si="31"/>
        <v>E43244</v>
      </c>
      <c r="P698" s="8" t="s">
        <v>5215</v>
      </c>
      <c r="Q698" s="14">
        <f>VLOOKUP($B698,[2]Sheet3!$G:$CZ,2,0)</f>
        <v>2400299347</v>
      </c>
      <c r="R698" s="14">
        <f>VLOOKUP($B698,[2]Sheet3!$G:$CZ,3,0)</f>
        <v>2400300937</v>
      </c>
      <c r="S698" s="14">
        <f>VLOOKUP($B698,[2]Sheet3!$G:$CZ,4,0)</f>
        <v>0</v>
      </c>
      <c r="T698" s="14">
        <f>VLOOKUP($B698,[2]Sheet3!$G:$CZ,5,0)</f>
        <v>0</v>
      </c>
      <c r="U698" s="14">
        <f>VLOOKUP($B698,[2]Sheet3!$G:$CZ,6,0)</f>
        <v>0</v>
      </c>
      <c r="V698" s="14">
        <f>VLOOKUP($B698,[2]Sheet3!$G:$CZ,7,0)</f>
        <v>0</v>
      </c>
      <c r="W698" s="14">
        <f>VLOOKUP($B698,[2]Sheet3!$G:$CZ,8,0)</f>
        <v>0</v>
      </c>
      <c r="X698" s="14">
        <f>VLOOKUP($B698,[2]Sheet3!$G:$CZ,9,0)</f>
        <v>0</v>
      </c>
      <c r="Y698" s="14">
        <f>VLOOKUP($B698,[2]Sheet3!$G:$CZ,10,0)</f>
        <v>0</v>
      </c>
      <c r="Z698" s="14">
        <f>VLOOKUP($B698,[2]Sheet3!$G:$CZ,11,0)</f>
        <v>0</v>
      </c>
      <c r="AA698" s="14">
        <f>VLOOKUP($B698,[2]Sheet3!$G:$CZ,12,0)</f>
        <v>0</v>
      </c>
      <c r="AB698" s="14">
        <f>VLOOKUP($B698,[2]Sheet3!$G:$CZ,13,0)</f>
        <v>0</v>
      </c>
      <c r="AC698" s="14">
        <f>VLOOKUP($B698,[2]Sheet3!$G:$CZ,14,0)</f>
        <v>0</v>
      </c>
      <c r="AD698" s="14">
        <f>VLOOKUP($B698,[2]Sheet3!$G:$CZ,15,0)</f>
        <v>0</v>
      </c>
      <c r="AE698" s="14">
        <f>VLOOKUP($B698,[2]Sheet3!$G:$CZ,16,0)</f>
        <v>0</v>
      </c>
      <c r="AF698" s="14">
        <f>VLOOKUP($B698,[2]Sheet3!$G:$CZ,17,0)</f>
        <v>0</v>
      </c>
      <c r="AG698" s="14">
        <f>VLOOKUP($B698,[2]Sheet3!$G:$CZ,18,0)</f>
        <v>0</v>
      </c>
      <c r="AH698" s="14">
        <f>VLOOKUP($B698,[2]Sheet3!$G:$CZ,19,0)</f>
        <v>0</v>
      </c>
      <c r="AI698" s="14">
        <f>VLOOKUP($B698,[2]Sheet3!$G:$CZ,20,0)</f>
        <v>0</v>
      </c>
      <c r="AJ698" s="14">
        <f>VLOOKUP($B698,[2]Sheet3!$G:$CZ,21,0)</f>
        <v>0</v>
      </c>
      <c r="AK698" s="14">
        <f>VLOOKUP($B698,[2]Sheet3!$G:$CZ,22,0)</f>
        <v>0</v>
      </c>
      <c r="AL698" s="14">
        <f>VLOOKUP($B698,[2]Sheet3!$G:$CZ,23,0)</f>
        <v>0</v>
      </c>
      <c r="AM698" s="14">
        <f>VLOOKUP($B698,[2]Sheet3!$G:$CZ,24,0)</f>
        <v>0</v>
      </c>
      <c r="AN698" s="14">
        <f>VLOOKUP($B698,[2]Sheet3!$G:$CZ,25,0)</f>
        <v>0</v>
      </c>
      <c r="AO698" s="14">
        <f>VLOOKUP($B698,[2]Sheet3!$G:$CZ,26,0)</f>
        <v>0</v>
      </c>
      <c r="AP698" s="14">
        <f>VLOOKUP($B698,[2]Sheet3!$G:$CZ,27,0)</f>
        <v>0</v>
      </c>
      <c r="AQ698" s="14">
        <f>VLOOKUP($B698,[2]Sheet3!$G:$CZ,28,0)</f>
        <v>0</v>
      </c>
      <c r="AR698" s="14">
        <f>VLOOKUP($B698,[2]Sheet3!$G:$CZ,29,0)</f>
        <v>0</v>
      </c>
      <c r="AS698" s="14">
        <f>VLOOKUP($B698,[2]Sheet3!$G:$CZ,30,0)</f>
        <v>0</v>
      </c>
      <c r="AT698" s="14">
        <f>VLOOKUP($B698,[2]Sheet3!$G:$CZ,31,0)</f>
        <v>0</v>
      </c>
      <c r="AU698" s="14">
        <f>VLOOKUP($B698,[2]Sheet3!$G:$CZ,32,0)</f>
        <v>0</v>
      </c>
      <c r="AV698" s="14">
        <f>VLOOKUP($B698,[2]Sheet3!$G:$CZ,33,0)</f>
        <v>0</v>
      </c>
      <c r="AW698" s="14">
        <f>VLOOKUP($B698,[2]Sheet3!$G:$CZ,34,0)</f>
        <v>0</v>
      </c>
      <c r="AX698" s="14">
        <f>VLOOKUP($B698,[2]Sheet3!$G:$CZ,35,0)</f>
        <v>0</v>
      </c>
      <c r="AY698" s="14">
        <f>VLOOKUP($B698,[2]Sheet3!$G:$CZ,36,0)</f>
        <v>0</v>
      </c>
      <c r="AZ698" s="14">
        <f>VLOOKUP($B698,[2]Sheet3!$G:$CZ,37,0)</f>
        <v>0</v>
      </c>
      <c r="BA698" s="14">
        <f>VLOOKUP($B698,[2]Sheet3!$G:$CZ,38,0)</f>
        <v>0</v>
      </c>
      <c r="BB698" s="14">
        <f>VLOOKUP($B698,[2]Sheet3!$G:$CZ,39,0)</f>
        <v>0</v>
      </c>
      <c r="BC698" s="14">
        <f>VLOOKUP($B698,[2]Sheet3!$G:$CZ,40,0)</f>
        <v>0</v>
      </c>
      <c r="BD698" s="14">
        <f>VLOOKUP($B698,[2]Sheet3!$G:$CZ,41,0)</f>
        <v>0</v>
      </c>
      <c r="BE698" s="14">
        <f>VLOOKUP($B698,[2]Sheet3!$G:$CZ,42,0)</f>
        <v>0</v>
      </c>
      <c r="BF698" s="14">
        <f>VLOOKUP($B698,[2]Sheet3!$G:$CZ,43,0)</f>
        <v>0</v>
      </c>
      <c r="BG698" s="14">
        <f>VLOOKUP($B698,[2]Sheet3!$G:$CZ,44,0)</f>
        <v>0</v>
      </c>
      <c r="BH698" s="14">
        <f>VLOOKUP($B698,[2]Sheet3!$G:$CZ,45,0)</f>
        <v>0</v>
      </c>
      <c r="BI698" s="14">
        <f>VLOOKUP($B698,[2]Sheet3!$G:$CZ,46,0)</f>
        <v>0</v>
      </c>
      <c r="BJ698" s="14">
        <f>VLOOKUP($B698,[2]Sheet3!$G:$CZ,47,0)</f>
        <v>0</v>
      </c>
      <c r="BK698" s="14">
        <f>VLOOKUP($B698,[2]Sheet3!$G:$CZ,48,0)</f>
        <v>0</v>
      </c>
      <c r="BL698" s="14">
        <f>VLOOKUP($B698,[2]Sheet3!$G:$CZ,49,0)</f>
        <v>0</v>
      </c>
      <c r="BM698" s="14">
        <f>VLOOKUP($B698,[2]Sheet3!$G:$CZ,50,0)</f>
        <v>0</v>
      </c>
      <c r="BN698" s="14">
        <f>VLOOKUP($B698,[2]Sheet3!$G:$CZ,51,0)</f>
        <v>0</v>
      </c>
      <c r="BO698" s="14">
        <f>VLOOKUP($B698,[2]Sheet3!$G:$CZ,52,0)</f>
        <v>0</v>
      </c>
      <c r="BP698" s="14">
        <f>VLOOKUP($B698,[2]Sheet3!$G:$CZ,53,0)</f>
        <v>0</v>
      </c>
      <c r="BQ698" s="14">
        <f>VLOOKUP($B698,[2]Sheet3!$G:$CZ,54,0)</f>
        <v>0</v>
      </c>
      <c r="BR698" s="14">
        <f>VLOOKUP($B698,[2]Sheet3!$G:$CZ,55,0)</f>
        <v>0</v>
      </c>
      <c r="BS698" s="14">
        <f>VLOOKUP($B698,[2]Sheet3!$G:$CZ,56,0)</f>
        <v>0</v>
      </c>
      <c r="BT698" s="14">
        <f>VLOOKUP($B698,[2]Sheet3!$G:$CZ,57,0)</f>
        <v>0</v>
      </c>
      <c r="BU698" s="14">
        <f>VLOOKUP($B698,[2]Sheet3!$G:$CZ,58,0)</f>
        <v>0</v>
      </c>
      <c r="BV698" s="14">
        <f>VLOOKUP($B698,[2]Sheet3!$G:$CZ,59,0)</f>
        <v>0</v>
      </c>
      <c r="BW698" s="14">
        <f>VLOOKUP($B698,[2]Sheet3!$G:$CZ,60,0)</f>
        <v>0</v>
      </c>
      <c r="BX698" s="14">
        <f>VLOOKUP($B698,[2]Sheet3!$G:$CZ,61,0)</f>
        <v>0</v>
      </c>
      <c r="BY698" s="14">
        <f>VLOOKUP($B698,[2]Sheet3!$G:$CZ,62,0)</f>
        <v>0</v>
      </c>
      <c r="BZ698" s="14">
        <f>VLOOKUP($B698,[2]Sheet3!$G:$CZ,63,0)</f>
        <v>0</v>
      </c>
      <c r="CA698" s="14">
        <f>VLOOKUP($B698,[2]Sheet3!$G:$CZ,64,0)</f>
        <v>0</v>
      </c>
      <c r="CB698" s="14">
        <f>VLOOKUP($B698,[2]Sheet3!$G:$CZ,65,0)</f>
        <v>0</v>
      </c>
      <c r="CC698" s="14">
        <f>VLOOKUP($B698,[2]Sheet3!$G:$CZ,66,0)</f>
        <v>0</v>
      </c>
      <c r="CD698" s="14">
        <f>VLOOKUP($B698,[2]Sheet3!$G:$CZ,67,0)</f>
        <v>0</v>
      </c>
      <c r="CE698" s="14">
        <f>VLOOKUP($B698,[2]Sheet3!$G:$CZ,68,0)</f>
        <v>0</v>
      </c>
      <c r="CF698" s="14">
        <f>VLOOKUP($B698,[2]Sheet3!$G:$CZ,69,0)</f>
        <v>0</v>
      </c>
      <c r="CG698" s="14">
        <f>VLOOKUP($B698,[2]Sheet3!$G:$CZ,70,0)</f>
        <v>0</v>
      </c>
      <c r="CH698" s="14">
        <f>VLOOKUP($B698,[2]Sheet3!$G:$CZ,71,0)</f>
        <v>0</v>
      </c>
      <c r="CI698" s="14">
        <f>VLOOKUP($B698,[2]Sheet3!$G:$CZ,72,0)</f>
        <v>0</v>
      </c>
      <c r="CJ698" s="14">
        <f>VLOOKUP($B698,[2]Sheet3!$G:$CZ,73,0)</f>
        <v>0</v>
      </c>
      <c r="CK698" s="14">
        <f>VLOOKUP($B698,[2]Sheet3!$G:$CZ,74,0)</f>
        <v>0</v>
      </c>
      <c r="CL698" s="14">
        <f>VLOOKUP($B698,[2]Sheet3!$G:$CZ,75,0)</f>
        <v>0</v>
      </c>
      <c r="CM698" s="14">
        <f>VLOOKUP($B698,[2]Sheet3!$G:$CZ,76,0)</f>
        <v>0</v>
      </c>
      <c r="CN698" s="14">
        <f>VLOOKUP($B698,[2]Sheet3!$G:$CZ,77,0)</f>
        <v>0</v>
      </c>
      <c r="CO698" s="14">
        <f>VLOOKUP($B698,[2]Sheet3!$G:$CZ,78,0)</f>
        <v>0</v>
      </c>
      <c r="CP698" s="14">
        <f>VLOOKUP($B698,[2]Sheet3!$G:$CZ,79,0)</f>
        <v>0</v>
      </c>
      <c r="CQ698" s="14">
        <f>VLOOKUP($B698,[2]Sheet3!$G:$CZ,80,0)</f>
        <v>0</v>
      </c>
      <c r="CR698" s="14">
        <f>VLOOKUP($B698,[2]Sheet3!$G:$CZ,81,0)</f>
        <v>0</v>
      </c>
      <c r="CS698" s="14">
        <f>VLOOKUP($B698,[2]Sheet3!$G:$CZ,82,0)</f>
        <v>0</v>
      </c>
      <c r="CT698" s="14">
        <f>VLOOKUP($B698,[2]Sheet3!$G:$CZ,83,0)</f>
        <v>0</v>
      </c>
      <c r="CU698" s="14">
        <f>VLOOKUP($B698,[2]Sheet3!$G:$CZ,84,0)</f>
        <v>0</v>
      </c>
      <c r="CV698" s="14">
        <f>VLOOKUP($B698,[2]Sheet3!$G:$CZ,85,0)</f>
        <v>0</v>
      </c>
      <c r="CW698" s="14">
        <f>VLOOKUP($B698,[2]Sheet3!$G:$CZ,86,0)</f>
        <v>0</v>
      </c>
      <c r="CX698" s="14">
        <f>VLOOKUP($B698,[2]Sheet3!$G:$CZ,87,0)</f>
        <v>0</v>
      </c>
      <c r="CY698" s="14">
        <f>VLOOKUP($B698,[2]Sheet3!$G:$CZ,88,0)</f>
        <v>0</v>
      </c>
      <c r="CZ698" s="14">
        <f>VLOOKUP($B698,[2]Sheet3!$G:$CZ,89,0)</f>
        <v>0</v>
      </c>
      <c r="DA698" s="14">
        <f>VLOOKUP($B698,[2]Sheet3!$G:$CZ,90,0)</f>
        <v>0</v>
      </c>
      <c r="DB698" s="14">
        <f>VLOOKUP($B698,[2]Sheet3!$G:$CZ,91,0)</f>
        <v>0</v>
      </c>
      <c r="DC698" s="14">
        <f>VLOOKUP($B698,[2]Sheet3!$G:$CZ,92,0)</f>
        <v>0</v>
      </c>
      <c r="DD698" s="14">
        <f>VLOOKUP($B698,[2]Sheet3!$G:$CZ,93,0)</f>
        <v>0</v>
      </c>
      <c r="DE698" s="14">
        <f>VLOOKUP($B698,[2]Sheet3!$G:$CZ,94,0)</f>
        <v>0</v>
      </c>
      <c r="DF698" s="14">
        <f>VLOOKUP($B698,[2]Sheet3!$G:$CZ,95,0)</f>
        <v>0</v>
      </c>
      <c r="DG698" s="14">
        <f>VLOOKUP($B698,[2]Sheet3!$G:$CZ,96,0)</f>
        <v>0</v>
      </c>
      <c r="DH698" s="14">
        <f>VLOOKUP($B698,[2]Sheet3!$G:$CZ,97,0)</f>
        <v>0</v>
      </c>
      <c r="DI698" s="14">
        <f>VLOOKUP($B698,[2]Sheet3!$G:$CZ,98,0)</f>
        <v>0</v>
      </c>
    </row>
    <row r="699" spans="1:113" x14ac:dyDescent="0.3">
      <c r="A699" s="9" t="str">
        <f t="shared" si="32"/>
        <v>SA3146</v>
      </c>
      <c r="B699" s="15" t="s">
        <v>1814</v>
      </c>
      <c r="C699" s="15" t="s">
        <v>1815</v>
      </c>
      <c r="F699" s="7" t="s">
        <v>15</v>
      </c>
      <c r="G699" s="12" t="s">
        <v>4194</v>
      </c>
      <c r="H699" s="12" t="str">
        <f>VLOOKUP($B699,[1]Sheet1!$A:$G,5,0)</f>
        <v>mahmmad.ajar@redingtongroup.com</v>
      </c>
      <c r="I699" s="12" t="str">
        <f>VLOOKUP($B699,[1]Sheet1!$A:$G,7,0)</f>
        <v>vikram.kumar@redingtongroup.com</v>
      </c>
      <c r="J699" s="12" t="s">
        <v>82</v>
      </c>
      <c r="K699" s="7"/>
      <c r="L699" s="7"/>
      <c r="M699" s="8"/>
      <c r="N699" s="7" t="str">
        <f t="shared" si="30"/>
        <v>mahmmad.ajar@redingtongroup.com; vikram.kumar@redingtongroup.com; nilesh.phirke@redingtongroup.com;christopher.joseph@redingtongroup.com</v>
      </c>
      <c r="O699" s="7" t="str">
        <f t="shared" si="31"/>
        <v>SA3146</v>
      </c>
      <c r="P699" s="8" t="s">
        <v>5215</v>
      </c>
      <c r="Q699" s="14">
        <f>VLOOKUP($B699,[2]Sheet3!$G:$CZ,2,0)</f>
        <v>2400306122</v>
      </c>
      <c r="R699" s="14">
        <f>VLOOKUP($B699,[2]Sheet3!$G:$CZ,3,0)</f>
        <v>2400306118</v>
      </c>
      <c r="S699" s="14">
        <f>VLOOKUP($B699,[2]Sheet3!$G:$CZ,4,0)</f>
        <v>2400306120</v>
      </c>
      <c r="T699" s="14">
        <f>VLOOKUP($B699,[2]Sheet3!$G:$CZ,5,0)</f>
        <v>2400308615</v>
      </c>
      <c r="U699" s="14">
        <f>VLOOKUP($B699,[2]Sheet3!$G:$CZ,6,0)</f>
        <v>0</v>
      </c>
      <c r="V699" s="14">
        <f>VLOOKUP($B699,[2]Sheet3!$G:$CZ,7,0)</f>
        <v>0</v>
      </c>
      <c r="W699" s="14">
        <f>VLOOKUP($B699,[2]Sheet3!$G:$CZ,8,0)</f>
        <v>0</v>
      </c>
      <c r="X699" s="14">
        <f>VLOOKUP($B699,[2]Sheet3!$G:$CZ,9,0)</f>
        <v>0</v>
      </c>
      <c r="Y699" s="14">
        <f>VLOOKUP($B699,[2]Sheet3!$G:$CZ,10,0)</f>
        <v>0</v>
      </c>
      <c r="Z699" s="14">
        <f>VLOOKUP($B699,[2]Sheet3!$G:$CZ,11,0)</f>
        <v>0</v>
      </c>
      <c r="AA699" s="14">
        <f>VLOOKUP($B699,[2]Sheet3!$G:$CZ,12,0)</f>
        <v>0</v>
      </c>
      <c r="AB699" s="14">
        <f>VLOOKUP($B699,[2]Sheet3!$G:$CZ,13,0)</f>
        <v>0</v>
      </c>
      <c r="AC699" s="14">
        <f>VLOOKUP($B699,[2]Sheet3!$G:$CZ,14,0)</f>
        <v>0</v>
      </c>
      <c r="AD699" s="14">
        <f>VLOOKUP($B699,[2]Sheet3!$G:$CZ,15,0)</f>
        <v>0</v>
      </c>
      <c r="AE699" s="14">
        <f>VLOOKUP($B699,[2]Sheet3!$G:$CZ,16,0)</f>
        <v>0</v>
      </c>
      <c r="AF699" s="14">
        <f>VLOOKUP($B699,[2]Sheet3!$G:$CZ,17,0)</f>
        <v>0</v>
      </c>
      <c r="AG699" s="14">
        <f>VLOOKUP($B699,[2]Sheet3!$G:$CZ,18,0)</f>
        <v>0</v>
      </c>
      <c r="AH699" s="14">
        <f>VLOOKUP($B699,[2]Sheet3!$G:$CZ,19,0)</f>
        <v>0</v>
      </c>
      <c r="AI699" s="14">
        <f>VLOOKUP($B699,[2]Sheet3!$G:$CZ,20,0)</f>
        <v>0</v>
      </c>
      <c r="AJ699" s="14">
        <f>VLOOKUP($B699,[2]Sheet3!$G:$CZ,21,0)</f>
        <v>0</v>
      </c>
      <c r="AK699" s="14">
        <f>VLOOKUP($B699,[2]Sheet3!$G:$CZ,22,0)</f>
        <v>0</v>
      </c>
      <c r="AL699" s="14">
        <f>VLOOKUP($B699,[2]Sheet3!$G:$CZ,23,0)</f>
        <v>0</v>
      </c>
      <c r="AM699" s="14">
        <f>VLOOKUP($B699,[2]Sheet3!$G:$CZ,24,0)</f>
        <v>0</v>
      </c>
      <c r="AN699" s="14">
        <f>VLOOKUP($B699,[2]Sheet3!$G:$CZ,25,0)</f>
        <v>0</v>
      </c>
      <c r="AO699" s="14">
        <f>VLOOKUP($B699,[2]Sheet3!$G:$CZ,26,0)</f>
        <v>0</v>
      </c>
      <c r="AP699" s="14">
        <f>VLOOKUP($B699,[2]Sheet3!$G:$CZ,27,0)</f>
        <v>0</v>
      </c>
      <c r="AQ699" s="14">
        <f>VLOOKUP($B699,[2]Sheet3!$G:$CZ,28,0)</f>
        <v>0</v>
      </c>
      <c r="AR699" s="14">
        <f>VLOOKUP($B699,[2]Sheet3!$G:$CZ,29,0)</f>
        <v>0</v>
      </c>
      <c r="AS699" s="14">
        <f>VLOOKUP($B699,[2]Sheet3!$G:$CZ,30,0)</f>
        <v>0</v>
      </c>
      <c r="AT699" s="14">
        <f>VLOOKUP($B699,[2]Sheet3!$G:$CZ,31,0)</f>
        <v>0</v>
      </c>
      <c r="AU699" s="14">
        <f>VLOOKUP($B699,[2]Sheet3!$G:$CZ,32,0)</f>
        <v>0</v>
      </c>
      <c r="AV699" s="14">
        <f>VLOOKUP($B699,[2]Sheet3!$G:$CZ,33,0)</f>
        <v>0</v>
      </c>
      <c r="AW699" s="14">
        <f>VLOOKUP($B699,[2]Sheet3!$G:$CZ,34,0)</f>
        <v>0</v>
      </c>
      <c r="AX699" s="14">
        <f>VLOOKUP($B699,[2]Sheet3!$G:$CZ,35,0)</f>
        <v>0</v>
      </c>
      <c r="AY699" s="14">
        <f>VLOOKUP($B699,[2]Sheet3!$G:$CZ,36,0)</f>
        <v>0</v>
      </c>
      <c r="AZ699" s="14">
        <f>VLOOKUP($B699,[2]Sheet3!$G:$CZ,37,0)</f>
        <v>0</v>
      </c>
      <c r="BA699" s="14">
        <f>VLOOKUP($B699,[2]Sheet3!$G:$CZ,38,0)</f>
        <v>0</v>
      </c>
      <c r="BB699" s="14">
        <f>VLOOKUP($B699,[2]Sheet3!$G:$CZ,39,0)</f>
        <v>0</v>
      </c>
      <c r="BC699" s="14">
        <f>VLOOKUP($B699,[2]Sheet3!$G:$CZ,40,0)</f>
        <v>0</v>
      </c>
      <c r="BD699" s="14">
        <f>VLOOKUP($B699,[2]Sheet3!$G:$CZ,41,0)</f>
        <v>0</v>
      </c>
      <c r="BE699" s="14">
        <f>VLOOKUP($B699,[2]Sheet3!$G:$CZ,42,0)</f>
        <v>0</v>
      </c>
      <c r="BF699" s="14">
        <f>VLOOKUP($B699,[2]Sheet3!$G:$CZ,43,0)</f>
        <v>0</v>
      </c>
      <c r="BG699" s="14">
        <f>VLOOKUP($B699,[2]Sheet3!$G:$CZ,44,0)</f>
        <v>0</v>
      </c>
      <c r="BH699" s="14">
        <f>VLOOKUP($B699,[2]Sheet3!$G:$CZ,45,0)</f>
        <v>0</v>
      </c>
      <c r="BI699" s="14">
        <f>VLOOKUP($B699,[2]Sheet3!$G:$CZ,46,0)</f>
        <v>0</v>
      </c>
      <c r="BJ699" s="14">
        <f>VLOOKUP($B699,[2]Sheet3!$G:$CZ,47,0)</f>
        <v>0</v>
      </c>
      <c r="BK699" s="14">
        <f>VLOOKUP($B699,[2]Sheet3!$G:$CZ,48,0)</f>
        <v>0</v>
      </c>
      <c r="BL699" s="14">
        <f>VLOOKUP($B699,[2]Sheet3!$G:$CZ,49,0)</f>
        <v>0</v>
      </c>
      <c r="BM699" s="14">
        <f>VLOOKUP($B699,[2]Sheet3!$G:$CZ,50,0)</f>
        <v>0</v>
      </c>
      <c r="BN699" s="14">
        <f>VLOOKUP($B699,[2]Sheet3!$G:$CZ,51,0)</f>
        <v>0</v>
      </c>
      <c r="BO699" s="14">
        <f>VLOOKUP($B699,[2]Sheet3!$G:$CZ,52,0)</f>
        <v>0</v>
      </c>
      <c r="BP699" s="14">
        <f>VLOOKUP($B699,[2]Sheet3!$G:$CZ,53,0)</f>
        <v>0</v>
      </c>
      <c r="BQ699" s="14">
        <f>VLOOKUP($B699,[2]Sheet3!$G:$CZ,54,0)</f>
        <v>0</v>
      </c>
      <c r="BR699" s="14">
        <f>VLOOKUP($B699,[2]Sheet3!$G:$CZ,55,0)</f>
        <v>0</v>
      </c>
      <c r="BS699" s="14">
        <f>VLOOKUP($B699,[2]Sheet3!$G:$CZ,56,0)</f>
        <v>0</v>
      </c>
      <c r="BT699" s="14">
        <f>VLOOKUP($B699,[2]Sheet3!$G:$CZ,57,0)</f>
        <v>0</v>
      </c>
      <c r="BU699" s="14">
        <f>VLOOKUP($B699,[2]Sheet3!$G:$CZ,58,0)</f>
        <v>0</v>
      </c>
      <c r="BV699" s="14">
        <f>VLOOKUP($B699,[2]Sheet3!$G:$CZ,59,0)</f>
        <v>0</v>
      </c>
      <c r="BW699" s="14">
        <f>VLOOKUP($B699,[2]Sheet3!$G:$CZ,60,0)</f>
        <v>0</v>
      </c>
      <c r="BX699" s="14">
        <f>VLOOKUP($B699,[2]Sheet3!$G:$CZ,61,0)</f>
        <v>0</v>
      </c>
      <c r="BY699" s="14">
        <f>VLOOKUP($B699,[2]Sheet3!$G:$CZ,62,0)</f>
        <v>0</v>
      </c>
      <c r="BZ699" s="14">
        <f>VLOOKUP($B699,[2]Sheet3!$G:$CZ,63,0)</f>
        <v>0</v>
      </c>
      <c r="CA699" s="14">
        <f>VLOOKUP($B699,[2]Sheet3!$G:$CZ,64,0)</f>
        <v>0</v>
      </c>
      <c r="CB699" s="14">
        <f>VLOOKUP($B699,[2]Sheet3!$G:$CZ,65,0)</f>
        <v>0</v>
      </c>
      <c r="CC699" s="14">
        <f>VLOOKUP($B699,[2]Sheet3!$G:$CZ,66,0)</f>
        <v>0</v>
      </c>
      <c r="CD699" s="14">
        <f>VLOOKUP($B699,[2]Sheet3!$G:$CZ,67,0)</f>
        <v>0</v>
      </c>
      <c r="CE699" s="14">
        <f>VLOOKUP($B699,[2]Sheet3!$G:$CZ,68,0)</f>
        <v>0</v>
      </c>
      <c r="CF699" s="14">
        <f>VLOOKUP($B699,[2]Sheet3!$G:$CZ,69,0)</f>
        <v>0</v>
      </c>
      <c r="CG699" s="14">
        <f>VLOOKUP($B699,[2]Sheet3!$G:$CZ,70,0)</f>
        <v>0</v>
      </c>
      <c r="CH699" s="14">
        <f>VLOOKUP($B699,[2]Sheet3!$G:$CZ,71,0)</f>
        <v>0</v>
      </c>
      <c r="CI699" s="14">
        <f>VLOOKUP($B699,[2]Sheet3!$G:$CZ,72,0)</f>
        <v>0</v>
      </c>
      <c r="CJ699" s="14">
        <f>VLOOKUP($B699,[2]Sheet3!$G:$CZ,73,0)</f>
        <v>0</v>
      </c>
      <c r="CK699" s="14">
        <f>VLOOKUP($B699,[2]Sheet3!$G:$CZ,74,0)</f>
        <v>0</v>
      </c>
      <c r="CL699" s="14">
        <f>VLOOKUP($B699,[2]Sheet3!$G:$CZ,75,0)</f>
        <v>0</v>
      </c>
      <c r="CM699" s="14">
        <f>VLOOKUP($B699,[2]Sheet3!$G:$CZ,76,0)</f>
        <v>0</v>
      </c>
      <c r="CN699" s="14">
        <f>VLOOKUP($B699,[2]Sheet3!$G:$CZ,77,0)</f>
        <v>0</v>
      </c>
      <c r="CO699" s="14">
        <f>VLOOKUP($B699,[2]Sheet3!$G:$CZ,78,0)</f>
        <v>0</v>
      </c>
      <c r="CP699" s="14">
        <f>VLOOKUP($B699,[2]Sheet3!$G:$CZ,79,0)</f>
        <v>0</v>
      </c>
      <c r="CQ699" s="14">
        <f>VLOOKUP($B699,[2]Sheet3!$G:$CZ,80,0)</f>
        <v>0</v>
      </c>
      <c r="CR699" s="14">
        <f>VLOOKUP($B699,[2]Sheet3!$G:$CZ,81,0)</f>
        <v>0</v>
      </c>
      <c r="CS699" s="14">
        <f>VLOOKUP($B699,[2]Sheet3!$G:$CZ,82,0)</f>
        <v>0</v>
      </c>
      <c r="CT699" s="14">
        <f>VLOOKUP($B699,[2]Sheet3!$G:$CZ,83,0)</f>
        <v>0</v>
      </c>
      <c r="CU699" s="14">
        <f>VLOOKUP($B699,[2]Sheet3!$G:$CZ,84,0)</f>
        <v>0</v>
      </c>
      <c r="CV699" s="14">
        <f>VLOOKUP($B699,[2]Sheet3!$G:$CZ,85,0)</f>
        <v>0</v>
      </c>
      <c r="CW699" s="14">
        <f>VLOOKUP($B699,[2]Sheet3!$G:$CZ,86,0)</f>
        <v>0</v>
      </c>
      <c r="CX699" s="14">
        <f>VLOOKUP($B699,[2]Sheet3!$G:$CZ,87,0)</f>
        <v>0</v>
      </c>
      <c r="CY699" s="14">
        <f>VLOOKUP($B699,[2]Sheet3!$G:$CZ,88,0)</f>
        <v>0</v>
      </c>
      <c r="CZ699" s="14">
        <f>VLOOKUP($B699,[2]Sheet3!$G:$CZ,89,0)</f>
        <v>0</v>
      </c>
      <c r="DA699" s="14">
        <f>VLOOKUP($B699,[2]Sheet3!$G:$CZ,90,0)</f>
        <v>0</v>
      </c>
      <c r="DB699" s="14">
        <f>VLOOKUP($B699,[2]Sheet3!$G:$CZ,91,0)</f>
        <v>0</v>
      </c>
      <c r="DC699" s="14">
        <f>VLOOKUP($B699,[2]Sheet3!$G:$CZ,92,0)</f>
        <v>0</v>
      </c>
      <c r="DD699" s="14">
        <f>VLOOKUP($B699,[2]Sheet3!$G:$CZ,93,0)</f>
        <v>0</v>
      </c>
      <c r="DE699" s="14">
        <f>VLOOKUP($B699,[2]Sheet3!$G:$CZ,94,0)</f>
        <v>0</v>
      </c>
      <c r="DF699" s="14">
        <f>VLOOKUP($B699,[2]Sheet3!$G:$CZ,95,0)</f>
        <v>0</v>
      </c>
      <c r="DG699" s="14">
        <f>VLOOKUP($B699,[2]Sheet3!$G:$CZ,96,0)</f>
        <v>0</v>
      </c>
      <c r="DH699" s="14">
        <f>VLOOKUP($B699,[2]Sheet3!$G:$CZ,97,0)</f>
        <v>0</v>
      </c>
      <c r="DI699" s="14">
        <f>VLOOKUP($B699,[2]Sheet3!$G:$CZ,98,0)</f>
        <v>0</v>
      </c>
    </row>
    <row r="700" spans="1:113" x14ac:dyDescent="0.3">
      <c r="A700" s="9" t="str">
        <f t="shared" si="32"/>
        <v>WA3230</v>
      </c>
      <c r="B700" s="15" t="s">
        <v>604</v>
      </c>
      <c r="C700" s="15" t="s">
        <v>605</v>
      </c>
      <c r="F700" s="7" t="s">
        <v>15</v>
      </c>
      <c r="G700" s="12" t="s">
        <v>4195</v>
      </c>
      <c r="H700" s="12" t="str">
        <f>VLOOKUP($B700,[1]Sheet1!$A:$G,5,0)</f>
        <v>arpit.shukla@redingtongroup.com</v>
      </c>
      <c r="I700" s="12" t="str">
        <f>VLOOKUP($B700,[1]Sheet1!$A:$G,7,0)</f>
        <v>dilip.vishwa@redingtongroup.com</v>
      </c>
      <c r="J700" s="12" t="s">
        <v>82</v>
      </c>
      <c r="K700" s="7"/>
      <c r="L700" s="7"/>
      <c r="M700" s="8"/>
      <c r="N700" s="7" t="str">
        <f t="shared" si="30"/>
        <v>arpit.shukla@redingtongroup.com; dilip.vishwa@redingtongroup.com; nilesh.phirke@redingtongroup.com;christopher.joseph@redingtongroup.com</v>
      </c>
      <c r="O700" s="7" t="str">
        <f t="shared" si="31"/>
        <v>WA3230</v>
      </c>
      <c r="P700" s="8" t="s">
        <v>5215</v>
      </c>
      <c r="Q700" s="14">
        <f>VLOOKUP($B700,[2]Sheet3!$G:$CZ,2,0)</f>
        <v>2400299301</v>
      </c>
      <c r="R700" s="14">
        <f>VLOOKUP($B700,[2]Sheet3!$G:$CZ,3,0)</f>
        <v>2400300470</v>
      </c>
      <c r="S700" s="14">
        <f>VLOOKUP($B700,[2]Sheet3!$G:$CZ,4,0)</f>
        <v>2400306815</v>
      </c>
      <c r="T700" s="14">
        <f>VLOOKUP($B700,[2]Sheet3!$G:$CZ,5,0)</f>
        <v>2400304818</v>
      </c>
      <c r="U700" s="14">
        <f>VLOOKUP($B700,[2]Sheet3!$G:$CZ,6,0)</f>
        <v>0</v>
      </c>
      <c r="V700" s="14">
        <f>VLOOKUP($B700,[2]Sheet3!$G:$CZ,7,0)</f>
        <v>0</v>
      </c>
      <c r="W700" s="14">
        <f>VLOOKUP($B700,[2]Sheet3!$G:$CZ,8,0)</f>
        <v>0</v>
      </c>
      <c r="X700" s="14">
        <f>VLOOKUP($B700,[2]Sheet3!$G:$CZ,9,0)</f>
        <v>0</v>
      </c>
      <c r="Y700" s="14">
        <f>VLOOKUP($B700,[2]Sheet3!$G:$CZ,10,0)</f>
        <v>0</v>
      </c>
      <c r="Z700" s="14">
        <f>VLOOKUP($B700,[2]Sheet3!$G:$CZ,11,0)</f>
        <v>0</v>
      </c>
      <c r="AA700" s="14">
        <f>VLOOKUP($B700,[2]Sheet3!$G:$CZ,12,0)</f>
        <v>0</v>
      </c>
      <c r="AB700" s="14">
        <f>VLOOKUP($B700,[2]Sheet3!$G:$CZ,13,0)</f>
        <v>0</v>
      </c>
      <c r="AC700" s="14">
        <f>VLOOKUP($B700,[2]Sheet3!$G:$CZ,14,0)</f>
        <v>0</v>
      </c>
      <c r="AD700" s="14">
        <f>VLOOKUP($B700,[2]Sheet3!$G:$CZ,15,0)</f>
        <v>0</v>
      </c>
      <c r="AE700" s="14">
        <f>VLOOKUP($B700,[2]Sheet3!$G:$CZ,16,0)</f>
        <v>0</v>
      </c>
      <c r="AF700" s="14">
        <f>VLOOKUP($B700,[2]Sheet3!$G:$CZ,17,0)</f>
        <v>0</v>
      </c>
      <c r="AG700" s="14">
        <f>VLOOKUP($B700,[2]Sheet3!$G:$CZ,18,0)</f>
        <v>0</v>
      </c>
      <c r="AH700" s="14">
        <f>VLOOKUP($B700,[2]Sheet3!$G:$CZ,19,0)</f>
        <v>0</v>
      </c>
      <c r="AI700" s="14">
        <f>VLOOKUP($B700,[2]Sheet3!$G:$CZ,20,0)</f>
        <v>0</v>
      </c>
      <c r="AJ700" s="14">
        <f>VLOOKUP($B700,[2]Sheet3!$G:$CZ,21,0)</f>
        <v>0</v>
      </c>
      <c r="AK700" s="14">
        <f>VLOOKUP($B700,[2]Sheet3!$G:$CZ,22,0)</f>
        <v>0</v>
      </c>
      <c r="AL700" s="14">
        <f>VLOOKUP($B700,[2]Sheet3!$G:$CZ,23,0)</f>
        <v>0</v>
      </c>
      <c r="AM700" s="14">
        <f>VLOOKUP($B700,[2]Sheet3!$G:$CZ,24,0)</f>
        <v>0</v>
      </c>
      <c r="AN700" s="14">
        <f>VLOOKUP($B700,[2]Sheet3!$G:$CZ,25,0)</f>
        <v>0</v>
      </c>
      <c r="AO700" s="14">
        <f>VLOOKUP($B700,[2]Sheet3!$G:$CZ,26,0)</f>
        <v>0</v>
      </c>
      <c r="AP700" s="14">
        <f>VLOOKUP($B700,[2]Sheet3!$G:$CZ,27,0)</f>
        <v>0</v>
      </c>
      <c r="AQ700" s="14">
        <f>VLOOKUP($B700,[2]Sheet3!$G:$CZ,28,0)</f>
        <v>0</v>
      </c>
      <c r="AR700" s="14">
        <f>VLOOKUP($B700,[2]Sheet3!$G:$CZ,29,0)</f>
        <v>0</v>
      </c>
      <c r="AS700" s="14">
        <f>VLOOKUP($B700,[2]Sheet3!$G:$CZ,30,0)</f>
        <v>0</v>
      </c>
      <c r="AT700" s="14">
        <f>VLOOKUP($B700,[2]Sheet3!$G:$CZ,31,0)</f>
        <v>0</v>
      </c>
      <c r="AU700" s="14">
        <f>VLOOKUP($B700,[2]Sheet3!$G:$CZ,32,0)</f>
        <v>0</v>
      </c>
      <c r="AV700" s="14">
        <f>VLOOKUP($B700,[2]Sheet3!$G:$CZ,33,0)</f>
        <v>0</v>
      </c>
      <c r="AW700" s="14">
        <f>VLOOKUP($B700,[2]Sheet3!$G:$CZ,34,0)</f>
        <v>0</v>
      </c>
      <c r="AX700" s="14">
        <f>VLOOKUP($B700,[2]Sheet3!$G:$CZ,35,0)</f>
        <v>0</v>
      </c>
      <c r="AY700" s="14">
        <f>VLOOKUP($B700,[2]Sheet3!$G:$CZ,36,0)</f>
        <v>0</v>
      </c>
      <c r="AZ700" s="14">
        <f>VLOOKUP($B700,[2]Sheet3!$G:$CZ,37,0)</f>
        <v>0</v>
      </c>
      <c r="BA700" s="14">
        <f>VLOOKUP($B700,[2]Sheet3!$G:$CZ,38,0)</f>
        <v>0</v>
      </c>
      <c r="BB700" s="14">
        <f>VLOOKUP($B700,[2]Sheet3!$G:$CZ,39,0)</f>
        <v>0</v>
      </c>
      <c r="BC700" s="14">
        <f>VLOOKUP($B700,[2]Sheet3!$G:$CZ,40,0)</f>
        <v>0</v>
      </c>
      <c r="BD700" s="14">
        <f>VLOOKUP($B700,[2]Sheet3!$G:$CZ,41,0)</f>
        <v>0</v>
      </c>
      <c r="BE700" s="14">
        <f>VLOOKUP($B700,[2]Sheet3!$G:$CZ,42,0)</f>
        <v>0</v>
      </c>
      <c r="BF700" s="14">
        <f>VLOOKUP($B700,[2]Sheet3!$G:$CZ,43,0)</f>
        <v>0</v>
      </c>
      <c r="BG700" s="14">
        <f>VLOOKUP($B700,[2]Sheet3!$G:$CZ,44,0)</f>
        <v>0</v>
      </c>
      <c r="BH700" s="14">
        <f>VLOOKUP($B700,[2]Sheet3!$G:$CZ,45,0)</f>
        <v>0</v>
      </c>
      <c r="BI700" s="14">
        <f>VLOOKUP($B700,[2]Sheet3!$G:$CZ,46,0)</f>
        <v>0</v>
      </c>
      <c r="BJ700" s="14">
        <f>VLOOKUP($B700,[2]Sheet3!$G:$CZ,47,0)</f>
        <v>0</v>
      </c>
      <c r="BK700" s="14">
        <f>VLOOKUP($B700,[2]Sheet3!$G:$CZ,48,0)</f>
        <v>0</v>
      </c>
      <c r="BL700" s="14">
        <f>VLOOKUP($B700,[2]Sheet3!$G:$CZ,49,0)</f>
        <v>0</v>
      </c>
      <c r="BM700" s="14">
        <f>VLOOKUP($B700,[2]Sheet3!$G:$CZ,50,0)</f>
        <v>0</v>
      </c>
      <c r="BN700" s="14">
        <f>VLOOKUP($B700,[2]Sheet3!$G:$CZ,51,0)</f>
        <v>0</v>
      </c>
      <c r="BO700" s="14">
        <f>VLOOKUP($B700,[2]Sheet3!$G:$CZ,52,0)</f>
        <v>0</v>
      </c>
      <c r="BP700" s="14">
        <f>VLOOKUP($B700,[2]Sheet3!$G:$CZ,53,0)</f>
        <v>0</v>
      </c>
      <c r="BQ700" s="14">
        <f>VLOOKUP($B700,[2]Sheet3!$G:$CZ,54,0)</f>
        <v>0</v>
      </c>
      <c r="BR700" s="14">
        <f>VLOOKUP($B700,[2]Sheet3!$G:$CZ,55,0)</f>
        <v>0</v>
      </c>
      <c r="BS700" s="14">
        <f>VLOOKUP($B700,[2]Sheet3!$G:$CZ,56,0)</f>
        <v>0</v>
      </c>
      <c r="BT700" s="14">
        <f>VLOOKUP($B700,[2]Sheet3!$G:$CZ,57,0)</f>
        <v>0</v>
      </c>
      <c r="BU700" s="14">
        <f>VLOOKUP($B700,[2]Sheet3!$G:$CZ,58,0)</f>
        <v>0</v>
      </c>
      <c r="BV700" s="14">
        <f>VLOOKUP($B700,[2]Sheet3!$G:$CZ,59,0)</f>
        <v>0</v>
      </c>
      <c r="BW700" s="14">
        <f>VLOOKUP($B700,[2]Sheet3!$G:$CZ,60,0)</f>
        <v>0</v>
      </c>
      <c r="BX700" s="14">
        <f>VLOOKUP($B700,[2]Sheet3!$G:$CZ,61,0)</f>
        <v>0</v>
      </c>
      <c r="BY700" s="14">
        <f>VLOOKUP($B700,[2]Sheet3!$G:$CZ,62,0)</f>
        <v>0</v>
      </c>
      <c r="BZ700" s="14">
        <f>VLOOKUP($B700,[2]Sheet3!$G:$CZ,63,0)</f>
        <v>0</v>
      </c>
      <c r="CA700" s="14">
        <f>VLOOKUP($B700,[2]Sheet3!$G:$CZ,64,0)</f>
        <v>0</v>
      </c>
      <c r="CB700" s="14">
        <f>VLOOKUP($B700,[2]Sheet3!$G:$CZ,65,0)</f>
        <v>0</v>
      </c>
      <c r="CC700" s="14">
        <f>VLOOKUP($B700,[2]Sheet3!$G:$CZ,66,0)</f>
        <v>0</v>
      </c>
      <c r="CD700" s="14">
        <f>VLOOKUP($B700,[2]Sheet3!$G:$CZ,67,0)</f>
        <v>0</v>
      </c>
      <c r="CE700" s="14">
        <f>VLOOKUP($B700,[2]Sheet3!$G:$CZ,68,0)</f>
        <v>0</v>
      </c>
      <c r="CF700" s="14">
        <f>VLOOKUP($B700,[2]Sheet3!$G:$CZ,69,0)</f>
        <v>0</v>
      </c>
      <c r="CG700" s="14">
        <f>VLOOKUP($B700,[2]Sheet3!$G:$CZ,70,0)</f>
        <v>0</v>
      </c>
      <c r="CH700" s="14">
        <f>VLOOKUP($B700,[2]Sheet3!$G:$CZ,71,0)</f>
        <v>0</v>
      </c>
      <c r="CI700" s="14">
        <f>VLOOKUP($B700,[2]Sheet3!$G:$CZ,72,0)</f>
        <v>0</v>
      </c>
      <c r="CJ700" s="14">
        <f>VLOOKUP($B700,[2]Sheet3!$G:$CZ,73,0)</f>
        <v>0</v>
      </c>
      <c r="CK700" s="14">
        <f>VLOOKUP($B700,[2]Sheet3!$G:$CZ,74,0)</f>
        <v>0</v>
      </c>
      <c r="CL700" s="14">
        <f>VLOOKUP($B700,[2]Sheet3!$G:$CZ,75,0)</f>
        <v>0</v>
      </c>
      <c r="CM700" s="14">
        <f>VLOOKUP($B700,[2]Sheet3!$G:$CZ,76,0)</f>
        <v>0</v>
      </c>
      <c r="CN700" s="14">
        <f>VLOOKUP($B700,[2]Sheet3!$G:$CZ,77,0)</f>
        <v>0</v>
      </c>
      <c r="CO700" s="14">
        <f>VLOOKUP($B700,[2]Sheet3!$G:$CZ,78,0)</f>
        <v>0</v>
      </c>
      <c r="CP700" s="14">
        <f>VLOOKUP($B700,[2]Sheet3!$G:$CZ,79,0)</f>
        <v>0</v>
      </c>
      <c r="CQ700" s="14">
        <f>VLOOKUP($B700,[2]Sheet3!$G:$CZ,80,0)</f>
        <v>0</v>
      </c>
      <c r="CR700" s="14">
        <f>VLOOKUP($B700,[2]Sheet3!$G:$CZ,81,0)</f>
        <v>0</v>
      </c>
      <c r="CS700" s="14">
        <f>VLOOKUP($B700,[2]Sheet3!$G:$CZ,82,0)</f>
        <v>0</v>
      </c>
      <c r="CT700" s="14">
        <f>VLOOKUP($B700,[2]Sheet3!$G:$CZ,83,0)</f>
        <v>0</v>
      </c>
      <c r="CU700" s="14">
        <f>VLOOKUP($B700,[2]Sheet3!$G:$CZ,84,0)</f>
        <v>0</v>
      </c>
      <c r="CV700" s="14">
        <f>VLOOKUP($B700,[2]Sheet3!$G:$CZ,85,0)</f>
        <v>0</v>
      </c>
      <c r="CW700" s="14">
        <f>VLOOKUP($B700,[2]Sheet3!$G:$CZ,86,0)</f>
        <v>0</v>
      </c>
      <c r="CX700" s="14">
        <f>VLOOKUP($B700,[2]Sheet3!$G:$CZ,87,0)</f>
        <v>0</v>
      </c>
      <c r="CY700" s="14">
        <f>VLOOKUP($B700,[2]Sheet3!$G:$CZ,88,0)</f>
        <v>0</v>
      </c>
      <c r="CZ700" s="14">
        <f>VLOOKUP($B700,[2]Sheet3!$G:$CZ,89,0)</f>
        <v>0</v>
      </c>
      <c r="DA700" s="14">
        <f>VLOOKUP($B700,[2]Sheet3!$G:$CZ,90,0)</f>
        <v>0</v>
      </c>
      <c r="DB700" s="14">
        <f>VLOOKUP($B700,[2]Sheet3!$G:$CZ,91,0)</f>
        <v>0</v>
      </c>
      <c r="DC700" s="14">
        <f>VLOOKUP($B700,[2]Sheet3!$G:$CZ,92,0)</f>
        <v>0</v>
      </c>
      <c r="DD700" s="14">
        <f>VLOOKUP($B700,[2]Sheet3!$G:$CZ,93,0)</f>
        <v>0</v>
      </c>
      <c r="DE700" s="14">
        <f>VLOOKUP($B700,[2]Sheet3!$G:$CZ,94,0)</f>
        <v>0</v>
      </c>
      <c r="DF700" s="14">
        <f>VLOOKUP($B700,[2]Sheet3!$G:$CZ,95,0)</f>
        <v>0</v>
      </c>
      <c r="DG700" s="14">
        <f>VLOOKUP($B700,[2]Sheet3!$G:$CZ,96,0)</f>
        <v>0</v>
      </c>
      <c r="DH700" s="14">
        <f>VLOOKUP($B700,[2]Sheet3!$G:$CZ,97,0)</f>
        <v>0</v>
      </c>
      <c r="DI700" s="14">
        <f>VLOOKUP($B700,[2]Sheet3!$G:$CZ,98,0)</f>
        <v>0</v>
      </c>
    </row>
    <row r="701" spans="1:113" x14ac:dyDescent="0.3">
      <c r="A701" s="9" t="str">
        <f t="shared" si="32"/>
        <v>S34518</v>
      </c>
      <c r="B701" s="15" t="s">
        <v>1816</v>
      </c>
      <c r="C701" s="15" t="s">
        <v>1817</v>
      </c>
      <c r="F701" s="7" t="s">
        <v>15</v>
      </c>
      <c r="G701" s="12" t="s">
        <v>4196</v>
      </c>
      <c r="H701" s="12" t="str">
        <f>VLOOKUP($B701,[1]Sheet1!$A:$G,5,0)</f>
        <v>suresh.skg@redingtongroup.com</v>
      </c>
      <c r="I701" s="12" t="str">
        <f>VLOOKUP($B701,[1]Sheet1!$A:$G,7,0)</f>
        <v>yogesh.ganesh@redingtongroup.com</v>
      </c>
      <c r="J701" s="12" t="s">
        <v>82</v>
      </c>
      <c r="K701" s="7"/>
      <c r="L701" s="7"/>
      <c r="M701" s="8"/>
      <c r="N701" s="7" t="str">
        <f t="shared" si="30"/>
        <v>suresh.skg@redingtongroup.com; yogesh.ganesh@redingtongroup.com; nilesh.phirke@redingtongroup.com;christopher.joseph@redingtongroup.com</v>
      </c>
      <c r="O701" s="7" t="str">
        <f t="shared" si="31"/>
        <v>S34518</v>
      </c>
      <c r="P701" s="8" t="s">
        <v>5215</v>
      </c>
      <c r="Q701" s="14">
        <f>VLOOKUP($B701,[2]Sheet3!$G:$CZ,2,0)</f>
        <v>2400299375</v>
      </c>
      <c r="R701" s="14">
        <f>VLOOKUP($B701,[2]Sheet3!$G:$CZ,3,0)</f>
        <v>2400301021</v>
      </c>
      <c r="S701" s="14">
        <f>VLOOKUP($B701,[2]Sheet3!$G:$CZ,4,0)</f>
        <v>2400301019</v>
      </c>
      <c r="T701" s="14">
        <f>VLOOKUP($B701,[2]Sheet3!$G:$CZ,5,0)</f>
        <v>2400309316</v>
      </c>
      <c r="U701" s="14">
        <f>VLOOKUP($B701,[2]Sheet3!$G:$CZ,6,0)</f>
        <v>0</v>
      </c>
      <c r="V701" s="14">
        <f>VLOOKUP($B701,[2]Sheet3!$G:$CZ,7,0)</f>
        <v>0</v>
      </c>
      <c r="W701" s="14">
        <f>VLOOKUP($B701,[2]Sheet3!$G:$CZ,8,0)</f>
        <v>0</v>
      </c>
      <c r="X701" s="14">
        <f>VLOOKUP($B701,[2]Sheet3!$G:$CZ,9,0)</f>
        <v>0</v>
      </c>
      <c r="Y701" s="14">
        <f>VLOOKUP($B701,[2]Sheet3!$G:$CZ,10,0)</f>
        <v>0</v>
      </c>
      <c r="Z701" s="14">
        <f>VLOOKUP($B701,[2]Sheet3!$G:$CZ,11,0)</f>
        <v>0</v>
      </c>
      <c r="AA701" s="14">
        <f>VLOOKUP($B701,[2]Sheet3!$G:$CZ,12,0)</f>
        <v>0</v>
      </c>
      <c r="AB701" s="14">
        <f>VLOOKUP($B701,[2]Sheet3!$G:$CZ,13,0)</f>
        <v>0</v>
      </c>
      <c r="AC701" s="14">
        <f>VLOOKUP($B701,[2]Sheet3!$G:$CZ,14,0)</f>
        <v>0</v>
      </c>
      <c r="AD701" s="14">
        <f>VLOOKUP($B701,[2]Sheet3!$G:$CZ,15,0)</f>
        <v>0</v>
      </c>
      <c r="AE701" s="14">
        <f>VLOOKUP($B701,[2]Sheet3!$G:$CZ,16,0)</f>
        <v>0</v>
      </c>
      <c r="AF701" s="14">
        <f>VLOOKUP($B701,[2]Sheet3!$G:$CZ,17,0)</f>
        <v>0</v>
      </c>
      <c r="AG701" s="14">
        <f>VLOOKUP($B701,[2]Sheet3!$G:$CZ,18,0)</f>
        <v>0</v>
      </c>
      <c r="AH701" s="14">
        <f>VLOOKUP($B701,[2]Sheet3!$G:$CZ,19,0)</f>
        <v>0</v>
      </c>
      <c r="AI701" s="14">
        <f>VLOOKUP($B701,[2]Sheet3!$G:$CZ,20,0)</f>
        <v>0</v>
      </c>
      <c r="AJ701" s="14">
        <f>VLOOKUP($B701,[2]Sheet3!$G:$CZ,21,0)</f>
        <v>0</v>
      </c>
      <c r="AK701" s="14">
        <f>VLOOKUP($B701,[2]Sheet3!$G:$CZ,22,0)</f>
        <v>0</v>
      </c>
      <c r="AL701" s="14">
        <f>VLOOKUP($B701,[2]Sheet3!$G:$CZ,23,0)</f>
        <v>0</v>
      </c>
      <c r="AM701" s="14">
        <f>VLOOKUP($B701,[2]Sheet3!$G:$CZ,24,0)</f>
        <v>0</v>
      </c>
      <c r="AN701" s="14">
        <f>VLOOKUP($B701,[2]Sheet3!$G:$CZ,25,0)</f>
        <v>0</v>
      </c>
      <c r="AO701" s="14">
        <f>VLOOKUP($B701,[2]Sheet3!$G:$CZ,26,0)</f>
        <v>0</v>
      </c>
      <c r="AP701" s="14">
        <f>VLOOKUP($B701,[2]Sheet3!$G:$CZ,27,0)</f>
        <v>0</v>
      </c>
      <c r="AQ701" s="14">
        <f>VLOOKUP($B701,[2]Sheet3!$G:$CZ,28,0)</f>
        <v>0</v>
      </c>
      <c r="AR701" s="14">
        <f>VLOOKUP($B701,[2]Sheet3!$G:$CZ,29,0)</f>
        <v>0</v>
      </c>
      <c r="AS701" s="14">
        <f>VLOOKUP($B701,[2]Sheet3!$G:$CZ,30,0)</f>
        <v>0</v>
      </c>
      <c r="AT701" s="14">
        <f>VLOOKUP($B701,[2]Sheet3!$G:$CZ,31,0)</f>
        <v>0</v>
      </c>
      <c r="AU701" s="14">
        <f>VLOOKUP($B701,[2]Sheet3!$G:$CZ,32,0)</f>
        <v>0</v>
      </c>
      <c r="AV701" s="14">
        <f>VLOOKUP($B701,[2]Sheet3!$G:$CZ,33,0)</f>
        <v>0</v>
      </c>
      <c r="AW701" s="14">
        <f>VLOOKUP($B701,[2]Sheet3!$G:$CZ,34,0)</f>
        <v>0</v>
      </c>
      <c r="AX701" s="14">
        <f>VLOOKUP($B701,[2]Sheet3!$G:$CZ,35,0)</f>
        <v>0</v>
      </c>
      <c r="AY701" s="14">
        <f>VLOOKUP($B701,[2]Sheet3!$G:$CZ,36,0)</f>
        <v>0</v>
      </c>
      <c r="AZ701" s="14">
        <f>VLOOKUP($B701,[2]Sheet3!$G:$CZ,37,0)</f>
        <v>0</v>
      </c>
      <c r="BA701" s="14">
        <f>VLOOKUP($B701,[2]Sheet3!$G:$CZ,38,0)</f>
        <v>0</v>
      </c>
      <c r="BB701" s="14">
        <f>VLOOKUP($B701,[2]Sheet3!$G:$CZ,39,0)</f>
        <v>0</v>
      </c>
      <c r="BC701" s="14">
        <f>VLOOKUP($B701,[2]Sheet3!$G:$CZ,40,0)</f>
        <v>0</v>
      </c>
      <c r="BD701" s="14">
        <f>VLOOKUP($B701,[2]Sheet3!$G:$CZ,41,0)</f>
        <v>0</v>
      </c>
      <c r="BE701" s="14">
        <f>VLOOKUP($B701,[2]Sheet3!$G:$CZ,42,0)</f>
        <v>0</v>
      </c>
      <c r="BF701" s="14">
        <f>VLOOKUP($B701,[2]Sheet3!$G:$CZ,43,0)</f>
        <v>0</v>
      </c>
      <c r="BG701" s="14">
        <f>VLOOKUP($B701,[2]Sheet3!$G:$CZ,44,0)</f>
        <v>0</v>
      </c>
      <c r="BH701" s="14">
        <f>VLOOKUP($B701,[2]Sheet3!$G:$CZ,45,0)</f>
        <v>0</v>
      </c>
      <c r="BI701" s="14">
        <f>VLOOKUP($B701,[2]Sheet3!$G:$CZ,46,0)</f>
        <v>0</v>
      </c>
      <c r="BJ701" s="14">
        <f>VLOOKUP($B701,[2]Sheet3!$G:$CZ,47,0)</f>
        <v>0</v>
      </c>
      <c r="BK701" s="14">
        <f>VLOOKUP($B701,[2]Sheet3!$G:$CZ,48,0)</f>
        <v>0</v>
      </c>
      <c r="BL701" s="14">
        <f>VLOOKUP($B701,[2]Sheet3!$G:$CZ,49,0)</f>
        <v>0</v>
      </c>
      <c r="BM701" s="14">
        <f>VLOOKUP($B701,[2]Sheet3!$G:$CZ,50,0)</f>
        <v>0</v>
      </c>
      <c r="BN701" s="14">
        <f>VLOOKUP($B701,[2]Sheet3!$G:$CZ,51,0)</f>
        <v>0</v>
      </c>
      <c r="BO701" s="14">
        <f>VLOOKUP($B701,[2]Sheet3!$G:$CZ,52,0)</f>
        <v>0</v>
      </c>
      <c r="BP701" s="14">
        <f>VLOOKUP($B701,[2]Sheet3!$G:$CZ,53,0)</f>
        <v>0</v>
      </c>
      <c r="BQ701" s="14">
        <f>VLOOKUP($B701,[2]Sheet3!$G:$CZ,54,0)</f>
        <v>0</v>
      </c>
      <c r="BR701" s="14">
        <f>VLOOKUP($B701,[2]Sheet3!$G:$CZ,55,0)</f>
        <v>0</v>
      </c>
      <c r="BS701" s="14">
        <f>VLOOKUP($B701,[2]Sheet3!$G:$CZ,56,0)</f>
        <v>0</v>
      </c>
      <c r="BT701" s="14">
        <f>VLOOKUP($B701,[2]Sheet3!$G:$CZ,57,0)</f>
        <v>0</v>
      </c>
      <c r="BU701" s="14">
        <f>VLOOKUP($B701,[2]Sheet3!$G:$CZ,58,0)</f>
        <v>0</v>
      </c>
      <c r="BV701" s="14">
        <f>VLOOKUP($B701,[2]Sheet3!$G:$CZ,59,0)</f>
        <v>0</v>
      </c>
      <c r="BW701" s="14">
        <f>VLOOKUP($B701,[2]Sheet3!$G:$CZ,60,0)</f>
        <v>0</v>
      </c>
      <c r="BX701" s="14">
        <f>VLOOKUP($B701,[2]Sheet3!$G:$CZ,61,0)</f>
        <v>0</v>
      </c>
      <c r="BY701" s="14">
        <f>VLOOKUP($B701,[2]Sheet3!$G:$CZ,62,0)</f>
        <v>0</v>
      </c>
      <c r="BZ701" s="14">
        <f>VLOOKUP($B701,[2]Sheet3!$G:$CZ,63,0)</f>
        <v>0</v>
      </c>
      <c r="CA701" s="14">
        <f>VLOOKUP($B701,[2]Sheet3!$G:$CZ,64,0)</f>
        <v>0</v>
      </c>
      <c r="CB701" s="14">
        <f>VLOOKUP($B701,[2]Sheet3!$G:$CZ,65,0)</f>
        <v>0</v>
      </c>
      <c r="CC701" s="14">
        <f>VLOOKUP($B701,[2]Sheet3!$G:$CZ,66,0)</f>
        <v>0</v>
      </c>
      <c r="CD701" s="14">
        <f>VLOOKUP($B701,[2]Sheet3!$G:$CZ,67,0)</f>
        <v>0</v>
      </c>
      <c r="CE701" s="14">
        <f>VLOOKUP($B701,[2]Sheet3!$G:$CZ,68,0)</f>
        <v>0</v>
      </c>
      <c r="CF701" s="14">
        <f>VLOOKUP($B701,[2]Sheet3!$G:$CZ,69,0)</f>
        <v>0</v>
      </c>
      <c r="CG701" s="14">
        <f>VLOOKUP($B701,[2]Sheet3!$G:$CZ,70,0)</f>
        <v>0</v>
      </c>
      <c r="CH701" s="14">
        <f>VLOOKUP($B701,[2]Sheet3!$G:$CZ,71,0)</f>
        <v>0</v>
      </c>
      <c r="CI701" s="14">
        <f>VLOOKUP($B701,[2]Sheet3!$G:$CZ,72,0)</f>
        <v>0</v>
      </c>
      <c r="CJ701" s="14">
        <f>VLOOKUP($B701,[2]Sheet3!$G:$CZ,73,0)</f>
        <v>0</v>
      </c>
      <c r="CK701" s="14">
        <f>VLOOKUP($B701,[2]Sheet3!$G:$CZ,74,0)</f>
        <v>0</v>
      </c>
      <c r="CL701" s="14">
        <f>VLOOKUP($B701,[2]Sheet3!$G:$CZ,75,0)</f>
        <v>0</v>
      </c>
      <c r="CM701" s="14">
        <f>VLOOKUP($B701,[2]Sheet3!$G:$CZ,76,0)</f>
        <v>0</v>
      </c>
      <c r="CN701" s="14">
        <f>VLOOKUP($B701,[2]Sheet3!$G:$CZ,77,0)</f>
        <v>0</v>
      </c>
      <c r="CO701" s="14">
        <f>VLOOKUP($B701,[2]Sheet3!$G:$CZ,78,0)</f>
        <v>0</v>
      </c>
      <c r="CP701" s="14">
        <f>VLOOKUP($B701,[2]Sheet3!$G:$CZ,79,0)</f>
        <v>0</v>
      </c>
      <c r="CQ701" s="14">
        <f>VLOOKUP($B701,[2]Sheet3!$G:$CZ,80,0)</f>
        <v>0</v>
      </c>
      <c r="CR701" s="14">
        <f>VLOOKUP($B701,[2]Sheet3!$G:$CZ,81,0)</f>
        <v>0</v>
      </c>
      <c r="CS701" s="14">
        <f>VLOOKUP($B701,[2]Sheet3!$G:$CZ,82,0)</f>
        <v>0</v>
      </c>
      <c r="CT701" s="14">
        <f>VLOOKUP($B701,[2]Sheet3!$G:$CZ,83,0)</f>
        <v>0</v>
      </c>
      <c r="CU701" s="14">
        <f>VLOOKUP($B701,[2]Sheet3!$G:$CZ,84,0)</f>
        <v>0</v>
      </c>
      <c r="CV701" s="14">
        <f>VLOOKUP($B701,[2]Sheet3!$G:$CZ,85,0)</f>
        <v>0</v>
      </c>
      <c r="CW701" s="14">
        <f>VLOOKUP($B701,[2]Sheet3!$G:$CZ,86,0)</f>
        <v>0</v>
      </c>
      <c r="CX701" s="14">
        <f>VLOOKUP($B701,[2]Sheet3!$G:$CZ,87,0)</f>
        <v>0</v>
      </c>
      <c r="CY701" s="14">
        <f>VLOOKUP($B701,[2]Sheet3!$G:$CZ,88,0)</f>
        <v>0</v>
      </c>
      <c r="CZ701" s="14">
        <f>VLOOKUP($B701,[2]Sheet3!$G:$CZ,89,0)</f>
        <v>0</v>
      </c>
      <c r="DA701" s="14">
        <f>VLOOKUP($B701,[2]Sheet3!$G:$CZ,90,0)</f>
        <v>0</v>
      </c>
      <c r="DB701" s="14">
        <f>VLOOKUP($B701,[2]Sheet3!$G:$CZ,91,0)</f>
        <v>0</v>
      </c>
      <c r="DC701" s="14">
        <f>VLOOKUP($B701,[2]Sheet3!$G:$CZ,92,0)</f>
        <v>0</v>
      </c>
      <c r="DD701" s="14">
        <f>VLOOKUP($B701,[2]Sheet3!$G:$CZ,93,0)</f>
        <v>0</v>
      </c>
      <c r="DE701" s="14">
        <f>VLOOKUP($B701,[2]Sheet3!$G:$CZ,94,0)</f>
        <v>0</v>
      </c>
      <c r="DF701" s="14">
        <f>VLOOKUP($B701,[2]Sheet3!$G:$CZ,95,0)</f>
        <v>0</v>
      </c>
      <c r="DG701" s="14">
        <f>VLOOKUP($B701,[2]Sheet3!$G:$CZ,96,0)</f>
        <v>0</v>
      </c>
      <c r="DH701" s="14">
        <f>VLOOKUP($B701,[2]Sheet3!$G:$CZ,97,0)</f>
        <v>0</v>
      </c>
      <c r="DI701" s="14">
        <f>VLOOKUP($B701,[2]Sheet3!$G:$CZ,98,0)</f>
        <v>0</v>
      </c>
    </row>
    <row r="702" spans="1:113" x14ac:dyDescent="0.3">
      <c r="A702" s="9" t="str">
        <f t="shared" si="32"/>
        <v>S15904</v>
      </c>
      <c r="B702" s="15" t="s">
        <v>1818</v>
      </c>
      <c r="C702" s="15" t="s">
        <v>1819</v>
      </c>
      <c r="F702" s="7" t="s">
        <v>15</v>
      </c>
      <c r="G702" s="12" t="s">
        <v>4197</v>
      </c>
      <c r="H702" s="12" t="str">
        <f>VLOOKUP($B702,[1]Sheet1!$A:$G,5,0)</f>
        <v>prem.kumarmani@redingtongroup.com</v>
      </c>
      <c r="I702" s="12" t="str">
        <f>VLOOKUP($B702,[1]Sheet1!$A:$G,7,0)</f>
        <v>yogesh.ganesh@redingtongroup.com</v>
      </c>
      <c r="J702" s="12" t="s">
        <v>82</v>
      </c>
      <c r="K702" s="7"/>
      <c r="L702" s="7"/>
      <c r="M702" s="8"/>
      <c r="N702" s="7" t="str">
        <f t="shared" si="30"/>
        <v>prem.kumarmani@redingtongroup.com; yogesh.ganesh@redingtongroup.com; nilesh.phirke@redingtongroup.com;christopher.joseph@redingtongroup.com</v>
      </c>
      <c r="O702" s="7" t="str">
        <f t="shared" si="31"/>
        <v>S15904</v>
      </c>
      <c r="P702" s="8" t="s">
        <v>5215</v>
      </c>
      <c r="Q702" s="14">
        <f>VLOOKUP($B702,[2]Sheet3!$G:$CZ,2,0)</f>
        <v>2400301429</v>
      </c>
      <c r="R702" s="14">
        <f>VLOOKUP($B702,[2]Sheet3!$G:$CZ,3,0)</f>
        <v>2400301427</v>
      </c>
      <c r="S702" s="14">
        <f>VLOOKUP($B702,[2]Sheet3!$G:$CZ,4,0)</f>
        <v>2400301431</v>
      </c>
      <c r="T702" s="14">
        <f>VLOOKUP($B702,[2]Sheet3!$G:$CZ,5,0)</f>
        <v>2400304740</v>
      </c>
      <c r="U702" s="14">
        <f>VLOOKUP($B702,[2]Sheet3!$G:$CZ,6,0)</f>
        <v>0</v>
      </c>
      <c r="V702" s="14">
        <f>VLOOKUP($B702,[2]Sheet3!$G:$CZ,7,0)</f>
        <v>0</v>
      </c>
      <c r="W702" s="14">
        <f>VLOOKUP($B702,[2]Sheet3!$G:$CZ,8,0)</f>
        <v>0</v>
      </c>
      <c r="X702" s="14">
        <f>VLOOKUP($B702,[2]Sheet3!$G:$CZ,9,0)</f>
        <v>0</v>
      </c>
      <c r="Y702" s="14">
        <f>VLOOKUP($B702,[2]Sheet3!$G:$CZ,10,0)</f>
        <v>0</v>
      </c>
      <c r="Z702" s="14">
        <f>VLOOKUP($B702,[2]Sheet3!$G:$CZ,11,0)</f>
        <v>0</v>
      </c>
      <c r="AA702" s="14">
        <f>VLOOKUP($B702,[2]Sheet3!$G:$CZ,12,0)</f>
        <v>0</v>
      </c>
      <c r="AB702" s="14">
        <f>VLOOKUP($B702,[2]Sheet3!$G:$CZ,13,0)</f>
        <v>0</v>
      </c>
      <c r="AC702" s="14">
        <f>VLOOKUP($B702,[2]Sheet3!$G:$CZ,14,0)</f>
        <v>0</v>
      </c>
      <c r="AD702" s="14">
        <f>VLOOKUP($B702,[2]Sheet3!$G:$CZ,15,0)</f>
        <v>0</v>
      </c>
      <c r="AE702" s="14">
        <f>VLOOKUP($B702,[2]Sheet3!$G:$CZ,16,0)</f>
        <v>0</v>
      </c>
      <c r="AF702" s="14">
        <f>VLOOKUP($B702,[2]Sheet3!$G:$CZ,17,0)</f>
        <v>0</v>
      </c>
      <c r="AG702" s="14">
        <f>VLOOKUP($B702,[2]Sheet3!$G:$CZ,18,0)</f>
        <v>0</v>
      </c>
      <c r="AH702" s="14">
        <f>VLOOKUP($B702,[2]Sheet3!$G:$CZ,19,0)</f>
        <v>0</v>
      </c>
      <c r="AI702" s="14">
        <f>VLOOKUP($B702,[2]Sheet3!$G:$CZ,20,0)</f>
        <v>0</v>
      </c>
      <c r="AJ702" s="14">
        <f>VLOOKUP($B702,[2]Sheet3!$G:$CZ,21,0)</f>
        <v>0</v>
      </c>
      <c r="AK702" s="14">
        <f>VLOOKUP($B702,[2]Sheet3!$G:$CZ,22,0)</f>
        <v>0</v>
      </c>
      <c r="AL702" s="14">
        <f>VLOOKUP($B702,[2]Sheet3!$G:$CZ,23,0)</f>
        <v>0</v>
      </c>
      <c r="AM702" s="14">
        <f>VLOOKUP($B702,[2]Sheet3!$G:$CZ,24,0)</f>
        <v>0</v>
      </c>
      <c r="AN702" s="14">
        <f>VLOOKUP($B702,[2]Sheet3!$G:$CZ,25,0)</f>
        <v>0</v>
      </c>
      <c r="AO702" s="14">
        <f>VLOOKUP($B702,[2]Sheet3!$G:$CZ,26,0)</f>
        <v>0</v>
      </c>
      <c r="AP702" s="14">
        <f>VLOOKUP($B702,[2]Sheet3!$G:$CZ,27,0)</f>
        <v>0</v>
      </c>
      <c r="AQ702" s="14">
        <f>VLOOKUP($B702,[2]Sheet3!$G:$CZ,28,0)</f>
        <v>0</v>
      </c>
      <c r="AR702" s="14">
        <f>VLOOKUP($B702,[2]Sheet3!$G:$CZ,29,0)</f>
        <v>0</v>
      </c>
      <c r="AS702" s="14">
        <f>VLOOKUP($B702,[2]Sheet3!$G:$CZ,30,0)</f>
        <v>0</v>
      </c>
      <c r="AT702" s="14">
        <f>VLOOKUP($B702,[2]Sheet3!$G:$CZ,31,0)</f>
        <v>0</v>
      </c>
      <c r="AU702" s="14">
        <f>VLOOKUP($B702,[2]Sheet3!$G:$CZ,32,0)</f>
        <v>0</v>
      </c>
      <c r="AV702" s="14">
        <f>VLOOKUP($B702,[2]Sheet3!$G:$CZ,33,0)</f>
        <v>0</v>
      </c>
      <c r="AW702" s="14">
        <f>VLOOKUP($B702,[2]Sheet3!$G:$CZ,34,0)</f>
        <v>0</v>
      </c>
      <c r="AX702" s="14">
        <f>VLOOKUP($B702,[2]Sheet3!$G:$CZ,35,0)</f>
        <v>0</v>
      </c>
      <c r="AY702" s="14">
        <f>VLOOKUP($B702,[2]Sheet3!$G:$CZ,36,0)</f>
        <v>0</v>
      </c>
      <c r="AZ702" s="14">
        <f>VLOOKUP($B702,[2]Sheet3!$G:$CZ,37,0)</f>
        <v>0</v>
      </c>
      <c r="BA702" s="14">
        <f>VLOOKUP($B702,[2]Sheet3!$G:$CZ,38,0)</f>
        <v>0</v>
      </c>
      <c r="BB702" s="14">
        <f>VLOOKUP($B702,[2]Sheet3!$G:$CZ,39,0)</f>
        <v>0</v>
      </c>
      <c r="BC702" s="14">
        <f>VLOOKUP($B702,[2]Sheet3!$G:$CZ,40,0)</f>
        <v>0</v>
      </c>
      <c r="BD702" s="14">
        <f>VLOOKUP($B702,[2]Sheet3!$G:$CZ,41,0)</f>
        <v>0</v>
      </c>
      <c r="BE702" s="14">
        <f>VLOOKUP($B702,[2]Sheet3!$G:$CZ,42,0)</f>
        <v>0</v>
      </c>
      <c r="BF702" s="14">
        <f>VLOOKUP($B702,[2]Sheet3!$G:$CZ,43,0)</f>
        <v>0</v>
      </c>
      <c r="BG702" s="14">
        <f>VLOOKUP($B702,[2]Sheet3!$G:$CZ,44,0)</f>
        <v>0</v>
      </c>
      <c r="BH702" s="14">
        <f>VLOOKUP($B702,[2]Sheet3!$G:$CZ,45,0)</f>
        <v>0</v>
      </c>
      <c r="BI702" s="14">
        <f>VLOOKUP($B702,[2]Sheet3!$G:$CZ,46,0)</f>
        <v>0</v>
      </c>
      <c r="BJ702" s="14">
        <f>VLOOKUP($B702,[2]Sheet3!$G:$CZ,47,0)</f>
        <v>0</v>
      </c>
      <c r="BK702" s="14">
        <f>VLOOKUP($B702,[2]Sheet3!$G:$CZ,48,0)</f>
        <v>0</v>
      </c>
      <c r="BL702" s="14">
        <f>VLOOKUP($B702,[2]Sheet3!$G:$CZ,49,0)</f>
        <v>0</v>
      </c>
      <c r="BM702" s="14">
        <f>VLOOKUP($B702,[2]Sheet3!$G:$CZ,50,0)</f>
        <v>0</v>
      </c>
      <c r="BN702" s="14">
        <f>VLOOKUP($B702,[2]Sheet3!$G:$CZ,51,0)</f>
        <v>0</v>
      </c>
      <c r="BO702" s="14">
        <f>VLOOKUP($B702,[2]Sheet3!$G:$CZ,52,0)</f>
        <v>0</v>
      </c>
      <c r="BP702" s="14">
        <f>VLOOKUP($B702,[2]Sheet3!$G:$CZ,53,0)</f>
        <v>0</v>
      </c>
      <c r="BQ702" s="14">
        <f>VLOOKUP($B702,[2]Sheet3!$G:$CZ,54,0)</f>
        <v>0</v>
      </c>
      <c r="BR702" s="14">
        <f>VLOOKUP($B702,[2]Sheet3!$G:$CZ,55,0)</f>
        <v>0</v>
      </c>
      <c r="BS702" s="14">
        <f>VLOOKUP($B702,[2]Sheet3!$G:$CZ,56,0)</f>
        <v>0</v>
      </c>
      <c r="BT702" s="14">
        <f>VLOOKUP($B702,[2]Sheet3!$G:$CZ,57,0)</f>
        <v>0</v>
      </c>
      <c r="BU702" s="14">
        <f>VLOOKUP($B702,[2]Sheet3!$G:$CZ,58,0)</f>
        <v>0</v>
      </c>
      <c r="BV702" s="14">
        <f>VLOOKUP($B702,[2]Sheet3!$G:$CZ,59,0)</f>
        <v>0</v>
      </c>
      <c r="BW702" s="14">
        <f>VLOOKUP($B702,[2]Sheet3!$G:$CZ,60,0)</f>
        <v>0</v>
      </c>
      <c r="BX702" s="14">
        <f>VLOOKUP($B702,[2]Sheet3!$G:$CZ,61,0)</f>
        <v>0</v>
      </c>
      <c r="BY702" s="14">
        <f>VLOOKUP($B702,[2]Sheet3!$G:$CZ,62,0)</f>
        <v>0</v>
      </c>
      <c r="BZ702" s="14">
        <f>VLOOKUP($B702,[2]Sheet3!$G:$CZ,63,0)</f>
        <v>0</v>
      </c>
      <c r="CA702" s="14">
        <f>VLOOKUP($B702,[2]Sheet3!$G:$CZ,64,0)</f>
        <v>0</v>
      </c>
      <c r="CB702" s="14">
        <f>VLOOKUP($B702,[2]Sheet3!$G:$CZ,65,0)</f>
        <v>0</v>
      </c>
      <c r="CC702" s="14">
        <f>VLOOKUP($B702,[2]Sheet3!$G:$CZ,66,0)</f>
        <v>0</v>
      </c>
      <c r="CD702" s="14">
        <f>VLOOKUP($B702,[2]Sheet3!$G:$CZ,67,0)</f>
        <v>0</v>
      </c>
      <c r="CE702" s="14">
        <f>VLOOKUP($B702,[2]Sheet3!$G:$CZ,68,0)</f>
        <v>0</v>
      </c>
      <c r="CF702" s="14">
        <f>VLOOKUP($B702,[2]Sheet3!$G:$CZ,69,0)</f>
        <v>0</v>
      </c>
      <c r="CG702" s="14">
        <f>VLOOKUP($B702,[2]Sheet3!$G:$CZ,70,0)</f>
        <v>0</v>
      </c>
      <c r="CH702" s="14">
        <f>VLOOKUP($B702,[2]Sheet3!$G:$CZ,71,0)</f>
        <v>0</v>
      </c>
      <c r="CI702" s="14">
        <f>VLOOKUP($B702,[2]Sheet3!$G:$CZ,72,0)</f>
        <v>0</v>
      </c>
      <c r="CJ702" s="14">
        <f>VLOOKUP($B702,[2]Sheet3!$G:$CZ,73,0)</f>
        <v>0</v>
      </c>
      <c r="CK702" s="14">
        <f>VLOOKUP($B702,[2]Sheet3!$G:$CZ,74,0)</f>
        <v>0</v>
      </c>
      <c r="CL702" s="14">
        <f>VLOOKUP($B702,[2]Sheet3!$G:$CZ,75,0)</f>
        <v>0</v>
      </c>
      <c r="CM702" s="14">
        <f>VLOOKUP($B702,[2]Sheet3!$G:$CZ,76,0)</f>
        <v>0</v>
      </c>
      <c r="CN702" s="14">
        <f>VLOOKUP($B702,[2]Sheet3!$G:$CZ,77,0)</f>
        <v>0</v>
      </c>
      <c r="CO702" s="14">
        <f>VLOOKUP($B702,[2]Sheet3!$G:$CZ,78,0)</f>
        <v>0</v>
      </c>
      <c r="CP702" s="14">
        <f>VLOOKUP($B702,[2]Sheet3!$G:$CZ,79,0)</f>
        <v>0</v>
      </c>
      <c r="CQ702" s="14">
        <f>VLOOKUP($B702,[2]Sheet3!$G:$CZ,80,0)</f>
        <v>0</v>
      </c>
      <c r="CR702" s="14">
        <f>VLOOKUP($B702,[2]Sheet3!$G:$CZ,81,0)</f>
        <v>0</v>
      </c>
      <c r="CS702" s="14">
        <f>VLOOKUP($B702,[2]Sheet3!$G:$CZ,82,0)</f>
        <v>0</v>
      </c>
      <c r="CT702" s="14">
        <f>VLOOKUP($B702,[2]Sheet3!$G:$CZ,83,0)</f>
        <v>0</v>
      </c>
      <c r="CU702" s="14">
        <f>VLOOKUP($B702,[2]Sheet3!$G:$CZ,84,0)</f>
        <v>0</v>
      </c>
      <c r="CV702" s="14">
        <f>VLOOKUP($B702,[2]Sheet3!$G:$CZ,85,0)</f>
        <v>0</v>
      </c>
      <c r="CW702" s="14">
        <f>VLOOKUP($B702,[2]Sheet3!$G:$CZ,86,0)</f>
        <v>0</v>
      </c>
      <c r="CX702" s="14">
        <f>VLOOKUP($B702,[2]Sheet3!$G:$CZ,87,0)</f>
        <v>0</v>
      </c>
      <c r="CY702" s="14">
        <f>VLOOKUP($B702,[2]Sheet3!$G:$CZ,88,0)</f>
        <v>0</v>
      </c>
      <c r="CZ702" s="14">
        <f>VLOOKUP($B702,[2]Sheet3!$G:$CZ,89,0)</f>
        <v>0</v>
      </c>
      <c r="DA702" s="14">
        <f>VLOOKUP($B702,[2]Sheet3!$G:$CZ,90,0)</f>
        <v>0</v>
      </c>
      <c r="DB702" s="14">
        <f>VLOOKUP($B702,[2]Sheet3!$G:$CZ,91,0)</f>
        <v>0</v>
      </c>
      <c r="DC702" s="14">
        <f>VLOOKUP($B702,[2]Sheet3!$G:$CZ,92,0)</f>
        <v>0</v>
      </c>
      <c r="DD702" s="14">
        <f>VLOOKUP($B702,[2]Sheet3!$G:$CZ,93,0)</f>
        <v>0</v>
      </c>
      <c r="DE702" s="14">
        <f>VLOOKUP($B702,[2]Sheet3!$G:$CZ,94,0)</f>
        <v>0</v>
      </c>
      <c r="DF702" s="14">
        <f>VLOOKUP($B702,[2]Sheet3!$G:$CZ,95,0)</f>
        <v>0</v>
      </c>
      <c r="DG702" s="14">
        <f>VLOOKUP($B702,[2]Sheet3!$G:$CZ,96,0)</f>
        <v>0</v>
      </c>
      <c r="DH702" s="14">
        <f>VLOOKUP($B702,[2]Sheet3!$G:$CZ,97,0)</f>
        <v>0</v>
      </c>
      <c r="DI702" s="14">
        <f>VLOOKUP($B702,[2]Sheet3!$G:$CZ,98,0)</f>
        <v>0</v>
      </c>
    </row>
    <row r="703" spans="1:113" x14ac:dyDescent="0.3">
      <c r="A703" s="9" t="str">
        <f t="shared" si="32"/>
        <v>S44328</v>
      </c>
      <c r="B703" s="15" t="s">
        <v>1820</v>
      </c>
      <c r="C703" s="15" t="s">
        <v>1821</v>
      </c>
      <c r="F703" s="7" t="s">
        <v>15</v>
      </c>
      <c r="G703" s="12" t="s">
        <v>4198</v>
      </c>
      <c r="H703" s="12" t="str">
        <f>VLOOKUP($B703,[1]Sheet1!$A:$G,5,0)</f>
        <v>jitin.sebastian@redingtongroup.com</v>
      </c>
      <c r="I703" s="12" t="str">
        <f>VLOOKUP($B703,[1]Sheet1!$A:$G,7,0)</f>
        <v>vikram.kumar@redingtongroup.com</v>
      </c>
      <c r="J703" s="12" t="s">
        <v>82</v>
      </c>
      <c r="K703" s="7"/>
      <c r="L703" s="7"/>
      <c r="M703" s="8"/>
      <c r="N703" s="7" t="str">
        <f t="shared" si="30"/>
        <v>jitin.sebastian@redingtongroup.com; vikram.kumar@redingtongroup.com; nilesh.phirke@redingtongroup.com;christopher.joseph@redingtongroup.com</v>
      </c>
      <c r="O703" s="7" t="str">
        <f t="shared" si="31"/>
        <v>S44328</v>
      </c>
      <c r="P703" s="8" t="s">
        <v>5215</v>
      </c>
      <c r="Q703" s="14">
        <f>VLOOKUP($B703,[2]Sheet3!$G:$CZ,2,0)</f>
        <v>2400301229</v>
      </c>
      <c r="R703" s="14">
        <f>VLOOKUP($B703,[2]Sheet3!$G:$CZ,3,0)</f>
        <v>2400306735</v>
      </c>
      <c r="S703" s="14">
        <f>VLOOKUP($B703,[2]Sheet3!$G:$CZ,4,0)</f>
        <v>2400304145</v>
      </c>
      <c r="T703" s="14">
        <f>VLOOKUP($B703,[2]Sheet3!$G:$CZ,5,0)</f>
        <v>0</v>
      </c>
      <c r="U703" s="14">
        <f>VLOOKUP($B703,[2]Sheet3!$G:$CZ,6,0)</f>
        <v>0</v>
      </c>
      <c r="V703" s="14">
        <f>VLOOKUP($B703,[2]Sheet3!$G:$CZ,7,0)</f>
        <v>0</v>
      </c>
      <c r="W703" s="14">
        <f>VLOOKUP($B703,[2]Sheet3!$G:$CZ,8,0)</f>
        <v>0</v>
      </c>
      <c r="X703" s="14">
        <f>VLOOKUP($B703,[2]Sheet3!$G:$CZ,9,0)</f>
        <v>0</v>
      </c>
      <c r="Y703" s="14">
        <f>VLOOKUP($B703,[2]Sheet3!$G:$CZ,10,0)</f>
        <v>0</v>
      </c>
      <c r="Z703" s="14">
        <f>VLOOKUP($B703,[2]Sheet3!$G:$CZ,11,0)</f>
        <v>0</v>
      </c>
      <c r="AA703" s="14">
        <f>VLOOKUP($B703,[2]Sheet3!$G:$CZ,12,0)</f>
        <v>0</v>
      </c>
      <c r="AB703" s="14">
        <f>VLOOKUP($B703,[2]Sheet3!$G:$CZ,13,0)</f>
        <v>0</v>
      </c>
      <c r="AC703" s="14">
        <f>VLOOKUP($B703,[2]Sheet3!$G:$CZ,14,0)</f>
        <v>0</v>
      </c>
      <c r="AD703" s="14">
        <f>VLOOKUP($B703,[2]Sheet3!$G:$CZ,15,0)</f>
        <v>0</v>
      </c>
      <c r="AE703" s="14">
        <f>VLOOKUP($B703,[2]Sheet3!$G:$CZ,16,0)</f>
        <v>0</v>
      </c>
      <c r="AF703" s="14">
        <f>VLOOKUP($B703,[2]Sheet3!$G:$CZ,17,0)</f>
        <v>0</v>
      </c>
      <c r="AG703" s="14">
        <f>VLOOKUP($B703,[2]Sheet3!$G:$CZ,18,0)</f>
        <v>0</v>
      </c>
      <c r="AH703" s="14">
        <f>VLOOKUP($B703,[2]Sheet3!$G:$CZ,19,0)</f>
        <v>0</v>
      </c>
      <c r="AI703" s="14">
        <f>VLOOKUP($B703,[2]Sheet3!$G:$CZ,20,0)</f>
        <v>0</v>
      </c>
      <c r="AJ703" s="14">
        <f>VLOOKUP($B703,[2]Sheet3!$G:$CZ,21,0)</f>
        <v>0</v>
      </c>
      <c r="AK703" s="14">
        <f>VLOOKUP($B703,[2]Sheet3!$G:$CZ,22,0)</f>
        <v>0</v>
      </c>
      <c r="AL703" s="14">
        <f>VLOOKUP($B703,[2]Sheet3!$G:$CZ,23,0)</f>
        <v>0</v>
      </c>
      <c r="AM703" s="14">
        <f>VLOOKUP($B703,[2]Sheet3!$G:$CZ,24,0)</f>
        <v>0</v>
      </c>
      <c r="AN703" s="14">
        <f>VLOOKUP($B703,[2]Sheet3!$G:$CZ,25,0)</f>
        <v>0</v>
      </c>
      <c r="AO703" s="14">
        <f>VLOOKUP($B703,[2]Sheet3!$G:$CZ,26,0)</f>
        <v>0</v>
      </c>
      <c r="AP703" s="14">
        <f>VLOOKUP($B703,[2]Sheet3!$G:$CZ,27,0)</f>
        <v>0</v>
      </c>
      <c r="AQ703" s="14">
        <f>VLOOKUP($B703,[2]Sheet3!$G:$CZ,28,0)</f>
        <v>0</v>
      </c>
      <c r="AR703" s="14">
        <f>VLOOKUP($B703,[2]Sheet3!$G:$CZ,29,0)</f>
        <v>0</v>
      </c>
      <c r="AS703" s="14">
        <f>VLOOKUP($B703,[2]Sheet3!$G:$CZ,30,0)</f>
        <v>0</v>
      </c>
      <c r="AT703" s="14">
        <f>VLOOKUP($B703,[2]Sheet3!$G:$CZ,31,0)</f>
        <v>0</v>
      </c>
      <c r="AU703" s="14">
        <f>VLOOKUP($B703,[2]Sheet3!$G:$CZ,32,0)</f>
        <v>0</v>
      </c>
      <c r="AV703" s="14">
        <f>VLOOKUP($B703,[2]Sheet3!$G:$CZ,33,0)</f>
        <v>0</v>
      </c>
      <c r="AW703" s="14">
        <f>VLOOKUP($B703,[2]Sheet3!$G:$CZ,34,0)</f>
        <v>0</v>
      </c>
      <c r="AX703" s="14">
        <f>VLOOKUP($B703,[2]Sheet3!$G:$CZ,35,0)</f>
        <v>0</v>
      </c>
      <c r="AY703" s="14">
        <f>VLOOKUP($B703,[2]Sheet3!$G:$CZ,36,0)</f>
        <v>0</v>
      </c>
      <c r="AZ703" s="14">
        <f>VLOOKUP($B703,[2]Sheet3!$G:$CZ,37,0)</f>
        <v>0</v>
      </c>
      <c r="BA703" s="14">
        <f>VLOOKUP($B703,[2]Sheet3!$G:$CZ,38,0)</f>
        <v>0</v>
      </c>
      <c r="BB703" s="14">
        <f>VLOOKUP($B703,[2]Sheet3!$G:$CZ,39,0)</f>
        <v>0</v>
      </c>
      <c r="BC703" s="14">
        <f>VLOOKUP($B703,[2]Sheet3!$G:$CZ,40,0)</f>
        <v>0</v>
      </c>
      <c r="BD703" s="14">
        <f>VLOOKUP($B703,[2]Sheet3!$G:$CZ,41,0)</f>
        <v>0</v>
      </c>
      <c r="BE703" s="14">
        <f>VLOOKUP($B703,[2]Sheet3!$G:$CZ,42,0)</f>
        <v>0</v>
      </c>
      <c r="BF703" s="14">
        <f>VLOOKUP($B703,[2]Sheet3!$G:$CZ,43,0)</f>
        <v>0</v>
      </c>
      <c r="BG703" s="14">
        <f>VLOOKUP($B703,[2]Sheet3!$G:$CZ,44,0)</f>
        <v>0</v>
      </c>
      <c r="BH703" s="14">
        <f>VLOOKUP($B703,[2]Sheet3!$G:$CZ,45,0)</f>
        <v>0</v>
      </c>
      <c r="BI703" s="14">
        <f>VLOOKUP($B703,[2]Sheet3!$G:$CZ,46,0)</f>
        <v>0</v>
      </c>
      <c r="BJ703" s="14">
        <f>VLOOKUP($B703,[2]Sheet3!$G:$CZ,47,0)</f>
        <v>0</v>
      </c>
      <c r="BK703" s="14">
        <f>VLOOKUP($B703,[2]Sheet3!$G:$CZ,48,0)</f>
        <v>0</v>
      </c>
      <c r="BL703" s="14">
        <f>VLOOKUP($B703,[2]Sheet3!$G:$CZ,49,0)</f>
        <v>0</v>
      </c>
      <c r="BM703" s="14">
        <f>VLOOKUP($B703,[2]Sheet3!$G:$CZ,50,0)</f>
        <v>0</v>
      </c>
      <c r="BN703" s="14">
        <f>VLOOKUP($B703,[2]Sheet3!$G:$CZ,51,0)</f>
        <v>0</v>
      </c>
      <c r="BO703" s="14">
        <f>VLOOKUP($B703,[2]Sheet3!$G:$CZ,52,0)</f>
        <v>0</v>
      </c>
      <c r="BP703" s="14">
        <f>VLOOKUP($B703,[2]Sheet3!$G:$CZ,53,0)</f>
        <v>0</v>
      </c>
      <c r="BQ703" s="14">
        <f>VLOOKUP($B703,[2]Sheet3!$G:$CZ,54,0)</f>
        <v>0</v>
      </c>
      <c r="BR703" s="14">
        <f>VLOOKUP($B703,[2]Sheet3!$G:$CZ,55,0)</f>
        <v>0</v>
      </c>
      <c r="BS703" s="14">
        <f>VLOOKUP($B703,[2]Sheet3!$G:$CZ,56,0)</f>
        <v>0</v>
      </c>
      <c r="BT703" s="14">
        <f>VLOOKUP($B703,[2]Sheet3!$G:$CZ,57,0)</f>
        <v>0</v>
      </c>
      <c r="BU703" s="14">
        <f>VLOOKUP($B703,[2]Sheet3!$G:$CZ,58,0)</f>
        <v>0</v>
      </c>
      <c r="BV703" s="14">
        <f>VLOOKUP($B703,[2]Sheet3!$G:$CZ,59,0)</f>
        <v>0</v>
      </c>
      <c r="BW703" s="14">
        <f>VLOOKUP($B703,[2]Sheet3!$G:$CZ,60,0)</f>
        <v>0</v>
      </c>
      <c r="BX703" s="14">
        <f>VLOOKUP($B703,[2]Sheet3!$G:$CZ,61,0)</f>
        <v>0</v>
      </c>
      <c r="BY703" s="14">
        <f>VLOOKUP($B703,[2]Sheet3!$G:$CZ,62,0)</f>
        <v>0</v>
      </c>
      <c r="BZ703" s="14">
        <f>VLOOKUP($B703,[2]Sheet3!$G:$CZ,63,0)</f>
        <v>0</v>
      </c>
      <c r="CA703" s="14">
        <f>VLOOKUP($B703,[2]Sheet3!$G:$CZ,64,0)</f>
        <v>0</v>
      </c>
      <c r="CB703" s="14">
        <f>VLOOKUP($B703,[2]Sheet3!$G:$CZ,65,0)</f>
        <v>0</v>
      </c>
      <c r="CC703" s="14">
        <f>VLOOKUP($B703,[2]Sheet3!$G:$CZ,66,0)</f>
        <v>0</v>
      </c>
      <c r="CD703" s="14">
        <f>VLOOKUP($B703,[2]Sheet3!$G:$CZ,67,0)</f>
        <v>0</v>
      </c>
      <c r="CE703" s="14">
        <f>VLOOKUP($B703,[2]Sheet3!$G:$CZ,68,0)</f>
        <v>0</v>
      </c>
      <c r="CF703" s="14">
        <f>VLOOKUP($B703,[2]Sheet3!$G:$CZ,69,0)</f>
        <v>0</v>
      </c>
      <c r="CG703" s="14">
        <f>VLOOKUP($B703,[2]Sheet3!$G:$CZ,70,0)</f>
        <v>0</v>
      </c>
      <c r="CH703" s="14">
        <f>VLOOKUP($B703,[2]Sheet3!$G:$CZ,71,0)</f>
        <v>0</v>
      </c>
      <c r="CI703" s="14">
        <f>VLOOKUP($B703,[2]Sheet3!$G:$CZ,72,0)</f>
        <v>0</v>
      </c>
      <c r="CJ703" s="14">
        <f>VLOOKUP($B703,[2]Sheet3!$G:$CZ,73,0)</f>
        <v>0</v>
      </c>
      <c r="CK703" s="14">
        <f>VLOOKUP($B703,[2]Sheet3!$G:$CZ,74,0)</f>
        <v>0</v>
      </c>
      <c r="CL703" s="14">
        <f>VLOOKUP($B703,[2]Sheet3!$G:$CZ,75,0)</f>
        <v>0</v>
      </c>
      <c r="CM703" s="14">
        <f>VLOOKUP($B703,[2]Sheet3!$G:$CZ,76,0)</f>
        <v>0</v>
      </c>
      <c r="CN703" s="14">
        <f>VLOOKUP($B703,[2]Sheet3!$G:$CZ,77,0)</f>
        <v>0</v>
      </c>
      <c r="CO703" s="14">
        <f>VLOOKUP($B703,[2]Sheet3!$G:$CZ,78,0)</f>
        <v>0</v>
      </c>
      <c r="CP703" s="14">
        <f>VLOOKUP($B703,[2]Sheet3!$G:$CZ,79,0)</f>
        <v>0</v>
      </c>
      <c r="CQ703" s="14">
        <f>VLOOKUP($B703,[2]Sheet3!$G:$CZ,80,0)</f>
        <v>0</v>
      </c>
      <c r="CR703" s="14">
        <f>VLOOKUP($B703,[2]Sheet3!$G:$CZ,81,0)</f>
        <v>0</v>
      </c>
      <c r="CS703" s="14">
        <f>VLOOKUP($B703,[2]Sheet3!$G:$CZ,82,0)</f>
        <v>0</v>
      </c>
      <c r="CT703" s="14">
        <f>VLOOKUP($B703,[2]Sheet3!$G:$CZ,83,0)</f>
        <v>0</v>
      </c>
      <c r="CU703" s="14">
        <f>VLOOKUP($B703,[2]Sheet3!$G:$CZ,84,0)</f>
        <v>0</v>
      </c>
      <c r="CV703" s="14">
        <f>VLOOKUP($B703,[2]Sheet3!$G:$CZ,85,0)</f>
        <v>0</v>
      </c>
      <c r="CW703" s="14">
        <f>VLOOKUP($B703,[2]Sheet3!$G:$CZ,86,0)</f>
        <v>0</v>
      </c>
      <c r="CX703" s="14">
        <f>VLOOKUP($B703,[2]Sheet3!$G:$CZ,87,0)</f>
        <v>0</v>
      </c>
      <c r="CY703" s="14">
        <f>VLOOKUP($B703,[2]Sheet3!$G:$CZ,88,0)</f>
        <v>0</v>
      </c>
      <c r="CZ703" s="14">
        <f>VLOOKUP($B703,[2]Sheet3!$G:$CZ,89,0)</f>
        <v>0</v>
      </c>
      <c r="DA703" s="14">
        <f>VLOOKUP($B703,[2]Sheet3!$G:$CZ,90,0)</f>
        <v>0</v>
      </c>
      <c r="DB703" s="14">
        <f>VLOOKUP($B703,[2]Sheet3!$G:$CZ,91,0)</f>
        <v>0</v>
      </c>
      <c r="DC703" s="14">
        <f>VLOOKUP($B703,[2]Sheet3!$G:$CZ,92,0)</f>
        <v>0</v>
      </c>
      <c r="DD703" s="14">
        <f>VLOOKUP($B703,[2]Sheet3!$G:$CZ,93,0)</f>
        <v>0</v>
      </c>
      <c r="DE703" s="14">
        <f>VLOOKUP($B703,[2]Sheet3!$G:$CZ,94,0)</f>
        <v>0</v>
      </c>
      <c r="DF703" s="14">
        <f>VLOOKUP($B703,[2]Sheet3!$G:$CZ,95,0)</f>
        <v>0</v>
      </c>
      <c r="DG703" s="14">
        <f>VLOOKUP($B703,[2]Sheet3!$G:$CZ,96,0)</f>
        <v>0</v>
      </c>
      <c r="DH703" s="14">
        <f>VLOOKUP($B703,[2]Sheet3!$G:$CZ,97,0)</f>
        <v>0</v>
      </c>
      <c r="DI703" s="14">
        <f>VLOOKUP($B703,[2]Sheet3!$G:$CZ,98,0)</f>
        <v>0</v>
      </c>
    </row>
    <row r="704" spans="1:113" x14ac:dyDescent="0.3">
      <c r="A704" s="9" t="str">
        <f t="shared" si="32"/>
        <v>S1R110</v>
      </c>
      <c r="B704" s="15" t="s">
        <v>1822</v>
      </c>
      <c r="C704" s="15" t="s">
        <v>1823</v>
      </c>
      <c r="F704" s="7" t="s">
        <v>15</v>
      </c>
      <c r="G704" s="12" t="s">
        <v>4199</v>
      </c>
      <c r="H704" s="12" t="str">
        <f>VLOOKUP($B704,[1]Sheet1!$A:$G,5,0)</f>
        <v>prem.kumarmani@redingtongroup.com</v>
      </c>
      <c r="I704" s="12" t="str">
        <f>VLOOKUP($B704,[1]Sheet1!$A:$G,7,0)</f>
        <v>yogesh.ganesh@redingtongroup.com</v>
      </c>
      <c r="J704" s="12" t="s">
        <v>82</v>
      </c>
      <c r="K704" s="7"/>
      <c r="L704" s="7"/>
      <c r="M704" s="8"/>
      <c r="N704" s="7" t="str">
        <f t="shared" ref="N704:N767" si="33">CONCATENATE(H704,"; ",I704,"; ",J704)</f>
        <v>prem.kumarmani@redingtongroup.com; yogesh.ganesh@redingtongroup.com; nilesh.phirke@redingtongroup.com;christopher.joseph@redingtongroup.com</v>
      </c>
      <c r="O704" s="7" t="str">
        <f t="shared" ref="O704:O767" si="34">A704</f>
        <v>S1R110</v>
      </c>
      <c r="P704" s="8" t="s">
        <v>5215</v>
      </c>
      <c r="Q704" s="14">
        <f>VLOOKUP($B704,[2]Sheet3!$G:$CZ,2,0)</f>
        <v>2400301335</v>
      </c>
      <c r="R704" s="14">
        <f>VLOOKUP($B704,[2]Sheet3!$G:$CZ,3,0)</f>
        <v>2400301337</v>
      </c>
      <c r="S704" s="14">
        <f>VLOOKUP($B704,[2]Sheet3!$G:$CZ,4,0)</f>
        <v>2400308821</v>
      </c>
      <c r="T704" s="14">
        <f>VLOOKUP($B704,[2]Sheet3!$G:$CZ,5,0)</f>
        <v>0</v>
      </c>
      <c r="U704" s="14">
        <f>VLOOKUP($B704,[2]Sheet3!$G:$CZ,6,0)</f>
        <v>0</v>
      </c>
      <c r="V704" s="14">
        <f>VLOOKUP($B704,[2]Sheet3!$G:$CZ,7,0)</f>
        <v>0</v>
      </c>
      <c r="W704" s="14">
        <f>VLOOKUP($B704,[2]Sheet3!$G:$CZ,8,0)</f>
        <v>0</v>
      </c>
      <c r="X704" s="14">
        <f>VLOOKUP($B704,[2]Sheet3!$G:$CZ,9,0)</f>
        <v>0</v>
      </c>
      <c r="Y704" s="14">
        <f>VLOOKUP($B704,[2]Sheet3!$G:$CZ,10,0)</f>
        <v>0</v>
      </c>
      <c r="Z704" s="14">
        <f>VLOOKUP($B704,[2]Sheet3!$G:$CZ,11,0)</f>
        <v>0</v>
      </c>
      <c r="AA704" s="14">
        <f>VLOOKUP($B704,[2]Sheet3!$G:$CZ,12,0)</f>
        <v>0</v>
      </c>
      <c r="AB704" s="14">
        <f>VLOOKUP($B704,[2]Sheet3!$G:$CZ,13,0)</f>
        <v>0</v>
      </c>
      <c r="AC704" s="14">
        <f>VLOOKUP($B704,[2]Sheet3!$G:$CZ,14,0)</f>
        <v>0</v>
      </c>
      <c r="AD704" s="14">
        <f>VLOOKUP($B704,[2]Sheet3!$G:$CZ,15,0)</f>
        <v>0</v>
      </c>
      <c r="AE704" s="14">
        <f>VLOOKUP($B704,[2]Sheet3!$G:$CZ,16,0)</f>
        <v>0</v>
      </c>
      <c r="AF704" s="14">
        <f>VLOOKUP($B704,[2]Sheet3!$G:$CZ,17,0)</f>
        <v>0</v>
      </c>
      <c r="AG704" s="14">
        <f>VLOOKUP($B704,[2]Sheet3!$G:$CZ,18,0)</f>
        <v>0</v>
      </c>
      <c r="AH704" s="14">
        <f>VLOOKUP($B704,[2]Sheet3!$G:$CZ,19,0)</f>
        <v>0</v>
      </c>
      <c r="AI704" s="14">
        <f>VLOOKUP($B704,[2]Sheet3!$G:$CZ,20,0)</f>
        <v>0</v>
      </c>
      <c r="AJ704" s="14">
        <f>VLOOKUP($B704,[2]Sheet3!$G:$CZ,21,0)</f>
        <v>0</v>
      </c>
      <c r="AK704" s="14">
        <f>VLOOKUP($B704,[2]Sheet3!$G:$CZ,22,0)</f>
        <v>0</v>
      </c>
      <c r="AL704" s="14">
        <f>VLOOKUP($B704,[2]Sheet3!$G:$CZ,23,0)</f>
        <v>0</v>
      </c>
      <c r="AM704" s="14">
        <f>VLOOKUP($B704,[2]Sheet3!$G:$CZ,24,0)</f>
        <v>0</v>
      </c>
      <c r="AN704" s="14">
        <f>VLOOKUP($B704,[2]Sheet3!$G:$CZ,25,0)</f>
        <v>0</v>
      </c>
      <c r="AO704" s="14">
        <f>VLOOKUP($B704,[2]Sheet3!$G:$CZ,26,0)</f>
        <v>0</v>
      </c>
      <c r="AP704" s="14">
        <f>VLOOKUP($B704,[2]Sheet3!$G:$CZ,27,0)</f>
        <v>0</v>
      </c>
      <c r="AQ704" s="14">
        <f>VLOOKUP($B704,[2]Sheet3!$G:$CZ,28,0)</f>
        <v>0</v>
      </c>
      <c r="AR704" s="14">
        <f>VLOOKUP($B704,[2]Sheet3!$G:$CZ,29,0)</f>
        <v>0</v>
      </c>
      <c r="AS704" s="14">
        <f>VLOOKUP($B704,[2]Sheet3!$G:$CZ,30,0)</f>
        <v>0</v>
      </c>
      <c r="AT704" s="14">
        <f>VLOOKUP($B704,[2]Sheet3!$G:$CZ,31,0)</f>
        <v>0</v>
      </c>
      <c r="AU704" s="14">
        <f>VLOOKUP($B704,[2]Sheet3!$G:$CZ,32,0)</f>
        <v>0</v>
      </c>
      <c r="AV704" s="14">
        <f>VLOOKUP($B704,[2]Sheet3!$G:$CZ,33,0)</f>
        <v>0</v>
      </c>
      <c r="AW704" s="14">
        <f>VLOOKUP($B704,[2]Sheet3!$G:$CZ,34,0)</f>
        <v>0</v>
      </c>
      <c r="AX704" s="14">
        <f>VLOOKUP($B704,[2]Sheet3!$G:$CZ,35,0)</f>
        <v>0</v>
      </c>
      <c r="AY704" s="14">
        <f>VLOOKUP($B704,[2]Sheet3!$G:$CZ,36,0)</f>
        <v>0</v>
      </c>
      <c r="AZ704" s="14">
        <f>VLOOKUP($B704,[2]Sheet3!$G:$CZ,37,0)</f>
        <v>0</v>
      </c>
      <c r="BA704" s="14">
        <f>VLOOKUP($B704,[2]Sheet3!$G:$CZ,38,0)</f>
        <v>0</v>
      </c>
      <c r="BB704" s="14">
        <f>VLOOKUP($B704,[2]Sheet3!$G:$CZ,39,0)</f>
        <v>0</v>
      </c>
      <c r="BC704" s="14">
        <f>VLOOKUP($B704,[2]Sheet3!$G:$CZ,40,0)</f>
        <v>0</v>
      </c>
      <c r="BD704" s="14">
        <f>VLOOKUP($B704,[2]Sheet3!$G:$CZ,41,0)</f>
        <v>0</v>
      </c>
      <c r="BE704" s="14">
        <f>VLOOKUP($B704,[2]Sheet3!$G:$CZ,42,0)</f>
        <v>0</v>
      </c>
      <c r="BF704" s="14">
        <f>VLOOKUP($B704,[2]Sheet3!$G:$CZ,43,0)</f>
        <v>0</v>
      </c>
      <c r="BG704" s="14">
        <f>VLOOKUP($B704,[2]Sheet3!$G:$CZ,44,0)</f>
        <v>0</v>
      </c>
      <c r="BH704" s="14">
        <f>VLOOKUP($B704,[2]Sheet3!$G:$CZ,45,0)</f>
        <v>0</v>
      </c>
      <c r="BI704" s="14">
        <f>VLOOKUP($B704,[2]Sheet3!$G:$CZ,46,0)</f>
        <v>0</v>
      </c>
      <c r="BJ704" s="14">
        <f>VLOOKUP($B704,[2]Sheet3!$G:$CZ,47,0)</f>
        <v>0</v>
      </c>
      <c r="BK704" s="14">
        <f>VLOOKUP($B704,[2]Sheet3!$G:$CZ,48,0)</f>
        <v>0</v>
      </c>
      <c r="BL704" s="14">
        <f>VLOOKUP($B704,[2]Sheet3!$G:$CZ,49,0)</f>
        <v>0</v>
      </c>
      <c r="BM704" s="14">
        <f>VLOOKUP($B704,[2]Sheet3!$G:$CZ,50,0)</f>
        <v>0</v>
      </c>
      <c r="BN704" s="14">
        <f>VLOOKUP($B704,[2]Sheet3!$G:$CZ,51,0)</f>
        <v>0</v>
      </c>
      <c r="BO704" s="14">
        <f>VLOOKUP($B704,[2]Sheet3!$G:$CZ,52,0)</f>
        <v>0</v>
      </c>
      <c r="BP704" s="14">
        <f>VLOOKUP($B704,[2]Sheet3!$G:$CZ,53,0)</f>
        <v>0</v>
      </c>
      <c r="BQ704" s="14">
        <f>VLOOKUP($B704,[2]Sheet3!$G:$CZ,54,0)</f>
        <v>0</v>
      </c>
      <c r="BR704" s="14">
        <f>VLOOKUP($B704,[2]Sheet3!$G:$CZ,55,0)</f>
        <v>0</v>
      </c>
      <c r="BS704" s="14">
        <f>VLOOKUP($B704,[2]Sheet3!$G:$CZ,56,0)</f>
        <v>0</v>
      </c>
      <c r="BT704" s="14">
        <f>VLOOKUP($B704,[2]Sheet3!$G:$CZ,57,0)</f>
        <v>0</v>
      </c>
      <c r="BU704" s="14">
        <f>VLOOKUP($B704,[2]Sheet3!$G:$CZ,58,0)</f>
        <v>0</v>
      </c>
      <c r="BV704" s="14">
        <f>VLOOKUP($B704,[2]Sheet3!$G:$CZ,59,0)</f>
        <v>0</v>
      </c>
      <c r="BW704" s="14">
        <f>VLOOKUP($B704,[2]Sheet3!$G:$CZ,60,0)</f>
        <v>0</v>
      </c>
      <c r="BX704" s="14">
        <f>VLOOKUP($B704,[2]Sheet3!$G:$CZ,61,0)</f>
        <v>0</v>
      </c>
      <c r="BY704" s="14">
        <f>VLOOKUP($B704,[2]Sheet3!$G:$CZ,62,0)</f>
        <v>0</v>
      </c>
      <c r="BZ704" s="14">
        <f>VLOOKUP($B704,[2]Sheet3!$G:$CZ,63,0)</f>
        <v>0</v>
      </c>
      <c r="CA704" s="14">
        <f>VLOOKUP($B704,[2]Sheet3!$G:$CZ,64,0)</f>
        <v>0</v>
      </c>
      <c r="CB704" s="14">
        <f>VLOOKUP($B704,[2]Sheet3!$G:$CZ,65,0)</f>
        <v>0</v>
      </c>
      <c r="CC704" s="14">
        <f>VLOOKUP($B704,[2]Sheet3!$G:$CZ,66,0)</f>
        <v>0</v>
      </c>
      <c r="CD704" s="14">
        <f>VLOOKUP($B704,[2]Sheet3!$G:$CZ,67,0)</f>
        <v>0</v>
      </c>
      <c r="CE704" s="14">
        <f>VLOOKUP($B704,[2]Sheet3!$G:$CZ,68,0)</f>
        <v>0</v>
      </c>
      <c r="CF704" s="14">
        <f>VLOOKUP($B704,[2]Sheet3!$G:$CZ,69,0)</f>
        <v>0</v>
      </c>
      <c r="CG704" s="14">
        <f>VLOOKUP($B704,[2]Sheet3!$G:$CZ,70,0)</f>
        <v>0</v>
      </c>
      <c r="CH704" s="14">
        <f>VLOOKUP($B704,[2]Sheet3!$G:$CZ,71,0)</f>
        <v>0</v>
      </c>
      <c r="CI704" s="14">
        <f>VLOOKUP($B704,[2]Sheet3!$G:$CZ,72,0)</f>
        <v>0</v>
      </c>
      <c r="CJ704" s="14">
        <f>VLOOKUP($B704,[2]Sheet3!$G:$CZ,73,0)</f>
        <v>0</v>
      </c>
      <c r="CK704" s="14">
        <f>VLOOKUP($B704,[2]Sheet3!$G:$CZ,74,0)</f>
        <v>0</v>
      </c>
      <c r="CL704" s="14">
        <f>VLOOKUP($B704,[2]Sheet3!$G:$CZ,75,0)</f>
        <v>0</v>
      </c>
      <c r="CM704" s="14">
        <f>VLOOKUP($B704,[2]Sheet3!$G:$CZ,76,0)</f>
        <v>0</v>
      </c>
      <c r="CN704" s="14">
        <f>VLOOKUP($B704,[2]Sheet3!$G:$CZ,77,0)</f>
        <v>0</v>
      </c>
      <c r="CO704" s="14">
        <f>VLOOKUP($B704,[2]Sheet3!$G:$CZ,78,0)</f>
        <v>0</v>
      </c>
      <c r="CP704" s="14">
        <f>VLOOKUP($B704,[2]Sheet3!$G:$CZ,79,0)</f>
        <v>0</v>
      </c>
      <c r="CQ704" s="14">
        <f>VLOOKUP($B704,[2]Sheet3!$G:$CZ,80,0)</f>
        <v>0</v>
      </c>
      <c r="CR704" s="14">
        <f>VLOOKUP($B704,[2]Sheet3!$G:$CZ,81,0)</f>
        <v>0</v>
      </c>
      <c r="CS704" s="14">
        <f>VLOOKUP($B704,[2]Sheet3!$G:$CZ,82,0)</f>
        <v>0</v>
      </c>
      <c r="CT704" s="14">
        <f>VLOOKUP($B704,[2]Sheet3!$G:$CZ,83,0)</f>
        <v>0</v>
      </c>
      <c r="CU704" s="14">
        <f>VLOOKUP($B704,[2]Sheet3!$G:$CZ,84,0)</f>
        <v>0</v>
      </c>
      <c r="CV704" s="14">
        <f>VLOOKUP($B704,[2]Sheet3!$G:$CZ,85,0)</f>
        <v>0</v>
      </c>
      <c r="CW704" s="14">
        <f>VLOOKUP($B704,[2]Sheet3!$G:$CZ,86,0)</f>
        <v>0</v>
      </c>
      <c r="CX704" s="14">
        <f>VLOOKUP($B704,[2]Sheet3!$G:$CZ,87,0)</f>
        <v>0</v>
      </c>
      <c r="CY704" s="14">
        <f>VLOOKUP($B704,[2]Sheet3!$G:$CZ,88,0)</f>
        <v>0</v>
      </c>
      <c r="CZ704" s="14">
        <f>VLOOKUP($B704,[2]Sheet3!$G:$CZ,89,0)</f>
        <v>0</v>
      </c>
      <c r="DA704" s="14">
        <f>VLOOKUP($B704,[2]Sheet3!$G:$CZ,90,0)</f>
        <v>0</v>
      </c>
      <c r="DB704" s="14">
        <f>VLOOKUP($B704,[2]Sheet3!$G:$CZ,91,0)</f>
        <v>0</v>
      </c>
      <c r="DC704" s="14">
        <f>VLOOKUP($B704,[2]Sheet3!$G:$CZ,92,0)</f>
        <v>0</v>
      </c>
      <c r="DD704" s="14">
        <f>VLOOKUP($B704,[2]Sheet3!$G:$CZ,93,0)</f>
        <v>0</v>
      </c>
      <c r="DE704" s="14">
        <f>VLOOKUP($B704,[2]Sheet3!$G:$CZ,94,0)</f>
        <v>0</v>
      </c>
      <c r="DF704" s="14">
        <f>VLOOKUP($B704,[2]Sheet3!$G:$CZ,95,0)</f>
        <v>0</v>
      </c>
      <c r="DG704" s="14">
        <f>VLOOKUP($B704,[2]Sheet3!$G:$CZ,96,0)</f>
        <v>0</v>
      </c>
      <c r="DH704" s="14">
        <f>VLOOKUP($B704,[2]Sheet3!$G:$CZ,97,0)</f>
        <v>0</v>
      </c>
      <c r="DI704" s="14">
        <f>VLOOKUP($B704,[2]Sheet3!$G:$CZ,98,0)</f>
        <v>0</v>
      </c>
    </row>
    <row r="705" spans="1:113" x14ac:dyDescent="0.3">
      <c r="A705" s="9" t="str">
        <f t="shared" si="32"/>
        <v>S1R055</v>
      </c>
      <c r="B705" s="15" t="s">
        <v>1824</v>
      </c>
      <c r="C705" s="15" t="s">
        <v>1825</v>
      </c>
      <c r="F705" s="7" t="s">
        <v>15</v>
      </c>
      <c r="G705" s="12" t="s">
        <v>4200</v>
      </c>
      <c r="H705" s="12" t="str">
        <f>VLOOKUP($B705,[1]Sheet1!$A:$G,5,0)</f>
        <v>prem.kumarmani@redingtongroup.com</v>
      </c>
      <c r="I705" s="12" t="str">
        <f>VLOOKUP($B705,[1]Sheet1!$A:$G,7,0)</f>
        <v>yogesh.ganesh@redingtongroup.com</v>
      </c>
      <c r="J705" s="12" t="s">
        <v>82</v>
      </c>
      <c r="K705" s="7"/>
      <c r="L705" s="7"/>
      <c r="M705" s="8"/>
      <c r="N705" s="7" t="str">
        <f t="shared" si="33"/>
        <v>prem.kumarmani@redingtongroup.com; yogesh.ganesh@redingtongroup.com; nilesh.phirke@redingtongroup.com;christopher.joseph@redingtongroup.com</v>
      </c>
      <c r="O705" s="7" t="str">
        <f t="shared" si="34"/>
        <v>S1R055</v>
      </c>
      <c r="P705" s="8" t="s">
        <v>5215</v>
      </c>
      <c r="Q705" s="14">
        <f>VLOOKUP($B705,[2]Sheet3!$G:$CZ,2,0)</f>
        <v>2400301272</v>
      </c>
      <c r="R705" s="14">
        <f>VLOOKUP($B705,[2]Sheet3!$G:$CZ,3,0)</f>
        <v>2400301263</v>
      </c>
      <c r="S705" s="14">
        <f>VLOOKUP($B705,[2]Sheet3!$G:$CZ,4,0)</f>
        <v>2400301269</v>
      </c>
      <c r="T705" s="14">
        <f>VLOOKUP($B705,[2]Sheet3!$G:$CZ,5,0)</f>
        <v>2400301262</v>
      </c>
      <c r="U705" s="14">
        <f>VLOOKUP($B705,[2]Sheet3!$G:$CZ,6,0)</f>
        <v>2400301774</v>
      </c>
      <c r="V705" s="14">
        <f>VLOOKUP($B705,[2]Sheet3!$G:$CZ,7,0)</f>
        <v>2400304837</v>
      </c>
      <c r="W705" s="14">
        <f>VLOOKUP($B705,[2]Sheet3!$G:$CZ,8,0)</f>
        <v>2400301264</v>
      </c>
      <c r="X705" s="14">
        <f>VLOOKUP($B705,[2]Sheet3!$G:$CZ,9,0)</f>
        <v>0</v>
      </c>
      <c r="Y705" s="14">
        <f>VLOOKUP($B705,[2]Sheet3!$G:$CZ,10,0)</f>
        <v>0</v>
      </c>
      <c r="Z705" s="14">
        <f>VLOOKUP($B705,[2]Sheet3!$G:$CZ,11,0)</f>
        <v>0</v>
      </c>
      <c r="AA705" s="14">
        <f>VLOOKUP($B705,[2]Sheet3!$G:$CZ,12,0)</f>
        <v>0</v>
      </c>
      <c r="AB705" s="14">
        <f>VLOOKUP($B705,[2]Sheet3!$G:$CZ,13,0)</f>
        <v>0</v>
      </c>
      <c r="AC705" s="14">
        <f>VLOOKUP($B705,[2]Sheet3!$G:$CZ,14,0)</f>
        <v>0</v>
      </c>
      <c r="AD705" s="14">
        <f>VLOOKUP($B705,[2]Sheet3!$G:$CZ,15,0)</f>
        <v>0</v>
      </c>
      <c r="AE705" s="14">
        <f>VLOOKUP($B705,[2]Sheet3!$G:$CZ,16,0)</f>
        <v>0</v>
      </c>
      <c r="AF705" s="14">
        <f>VLOOKUP($B705,[2]Sheet3!$G:$CZ,17,0)</f>
        <v>0</v>
      </c>
      <c r="AG705" s="14">
        <f>VLOOKUP($B705,[2]Sheet3!$G:$CZ,18,0)</f>
        <v>0</v>
      </c>
      <c r="AH705" s="14">
        <f>VLOOKUP($B705,[2]Sheet3!$G:$CZ,19,0)</f>
        <v>0</v>
      </c>
      <c r="AI705" s="14">
        <f>VLOOKUP($B705,[2]Sheet3!$G:$CZ,20,0)</f>
        <v>0</v>
      </c>
      <c r="AJ705" s="14">
        <f>VLOOKUP($B705,[2]Sheet3!$G:$CZ,21,0)</f>
        <v>0</v>
      </c>
      <c r="AK705" s="14">
        <f>VLOOKUP($B705,[2]Sheet3!$G:$CZ,22,0)</f>
        <v>0</v>
      </c>
      <c r="AL705" s="14">
        <f>VLOOKUP($B705,[2]Sheet3!$G:$CZ,23,0)</f>
        <v>0</v>
      </c>
      <c r="AM705" s="14">
        <f>VLOOKUP($B705,[2]Sheet3!$G:$CZ,24,0)</f>
        <v>0</v>
      </c>
      <c r="AN705" s="14">
        <f>VLOOKUP($B705,[2]Sheet3!$G:$CZ,25,0)</f>
        <v>0</v>
      </c>
      <c r="AO705" s="14">
        <f>VLOOKUP($B705,[2]Sheet3!$G:$CZ,26,0)</f>
        <v>0</v>
      </c>
      <c r="AP705" s="14">
        <f>VLOOKUP($B705,[2]Sheet3!$G:$CZ,27,0)</f>
        <v>0</v>
      </c>
      <c r="AQ705" s="14">
        <f>VLOOKUP($B705,[2]Sheet3!$G:$CZ,28,0)</f>
        <v>0</v>
      </c>
      <c r="AR705" s="14">
        <f>VLOOKUP($B705,[2]Sheet3!$G:$CZ,29,0)</f>
        <v>0</v>
      </c>
      <c r="AS705" s="14">
        <f>VLOOKUP($B705,[2]Sheet3!$G:$CZ,30,0)</f>
        <v>0</v>
      </c>
      <c r="AT705" s="14">
        <f>VLOOKUP($B705,[2]Sheet3!$G:$CZ,31,0)</f>
        <v>0</v>
      </c>
      <c r="AU705" s="14">
        <f>VLOOKUP($B705,[2]Sheet3!$G:$CZ,32,0)</f>
        <v>0</v>
      </c>
      <c r="AV705" s="14">
        <f>VLOOKUP($B705,[2]Sheet3!$G:$CZ,33,0)</f>
        <v>0</v>
      </c>
      <c r="AW705" s="14">
        <f>VLOOKUP($B705,[2]Sheet3!$G:$CZ,34,0)</f>
        <v>0</v>
      </c>
      <c r="AX705" s="14">
        <f>VLOOKUP($B705,[2]Sheet3!$G:$CZ,35,0)</f>
        <v>0</v>
      </c>
      <c r="AY705" s="14">
        <f>VLOOKUP($B705,[2]Sheet3!$G:$CZ,36,0)</f>
        <v>0</v>
      </c>
      <c r="AZ705" s="14">
        <f>VLOOKUP($B705,[2]Sheet3!$G:$CZ,37,0)</f>
        <v>0</v>
      </c>
      <c r="BA705" s="14">
        <f>VLOOKUP($B705,[2]Sheet3!$G:$CZ,38,0)</f>
        <v>0</v>
      </c>
      <c r="BB705" s="14">
        <f>VLOOKUP($B705,[2]Sheet3!$G:$CZ,39,0)</f>
        <v>0</v>
      </c>
      <c r="BC705" s="14">
        <f>VLOOKUP($B705,[2]Sheet3!$G:$CZ,40,0)</f>
        <v>0</v>
      </c>
      <c r="BD705" s="14">
        <f>VLOOKUP($B705,[2]Sheet3!$G:$CZ,41,0)</f>
        <v>0</v>
      </c>
      <c r="BE705" s="14">
        <f>VLOOKUP($B705,[2]Sheet3!$G:$CZ,42,0)</f>
        <v>0</v>
      </c>
      <c r="BF705" s="14">
        <f>VLOOKUP($B705,[2]Sheet3!$G:$CZ,43,0)</f>
        <v>0</v>
      </c>
      <c r="BG705" s="14">
        <f>VLOOKUP($B705,[2]Sheet3!$G:$CZ,44,0)</f>
        <v>0</v>
      </c>
      <c r="BH705" s="14">
        <f>VLOOKUP($B705,[2]Sheet3!$G:$CZ,45,0)</f>
        <v>0</v>
      </c>
      <c r="BI705" s="14">
        <f>VLOOKUP($B705,[2]Sheet3!$G:$CZ,46,0)</f>
        <v>0</v>
      </c>
      <c r="BJ705" s="14">
        <f>VLOOKUP($B705,[2]Sheet3!$G:$CZ,47,0)</f>
        <v>0</v>
      </c>
      <c r="BK705" s="14">
        <f>VLOOKUP($B705,[2]Sheet3!$G:$CZ,48,0)</f>
        <v>0</v>
      </c>
      <c r="BL705" s="14">
        <f>VLOOKUP($B705,[2]Sheet3!$G:$CZ,49,0)</f>
        <v>0</v>
      </c>
      <c r="BM705" s="14">
        <f>VLOOKUP($B705,[2]Sheet3!$G:$CZ,50,0)</f>
        <v>0</v>
      </c>
      <c r="BN705" s="14">
        <f>VLOOKUP($B705,[2]Sheet3!$G:$CZ,51,0)</f>
        <v>0</v>
      </c>
      <c r="BO705" s="14">
        <f>VLOOKUP($B705,[2]Sheet3!$G:$CZ,52,0)</f>
        <v>0</v>
      </c>
      <c r="BP705" s="14">
        <f>VLOOKUP($B705,[2]Sheet3!$G:$CZ,53,0)</f>
        <v>0</v>
      </c>
      <c r="BQ705" s="14">
        <f>VLOOKUP($B705,[2]Sheet3!$G:$CZ,54,0)</f>
        <v>0</v>
      </c>
      <c r="BR705" s="14">
        <f>VLOOKUP($B705,[2]Sheet3!$G:$CZ,55,0)</f>
        <v>0</v>
      </c>
      <c r="BS705" s="14">
        <f>VLOOKUP($B705,[2]Sheet3!$G:$CZ,56,0)</f>
        <v>0</v>
      </c>
      <c r="BT705" s="14">
        <f>VLOOKUP($B705,[2]Sheet3!$G:$CZ,57,0)</f>
        <v>0</v>
      </c>
      <c r="BU705" s="14">
        <f>VLOOKUP($B705,[2]Sheet3!$G:$CZ,58,0)</f>
        <v>0</v>
      </c>
      <c r="BV705" s="14">
        <f>VLOOKUP($B705,[2]Sheet3!$G:$CZ,59,0)</f>
        <v>0</v>
      </c>
      <c r="BW705" s="14">
        <f>VLOOKUP($B705,[2]Sheet3!$G:$CZ,60,0)</f>
        <v>0</v>
      </c>
      <c r="BX705" s="14">
        <f>VLOOKUP($B705,[2]Sheet3!$G:$CZ,61,0)</f>
        <v>0</v>
      </c>
      <c r="BY705" s="14">
        <f>VLOOKUP($B705,[2]Sheet3!$G:$CZ,62,0)</f>
        <v>0</v>
      </c>
      <c r="BZ705" s="14">
        <f>VLOOKUP($B705,[2]Sheet3!$G:$CZ,63,0)</f>
        <v>0</v>
      </c>
      <c r="CA705" s="14">
        <f>VLOOKUP($B705,[2]Sheet3!$G:$CZ,64,0)</f>
        <v>0</v>
      </c>
      <c r="CB705" s="14">
        <f>VLOOKUP($B705,[2]Sheet3!$G:$CZ,65,0)</f>
        <v>0</v>
      </c>
      <c r="CC705" s="14">
        <f>VLOOKUP($B705,[2]Sheet3!$G:$CZ,66,0)</f>
        <v>0</v>
      </c>
      <c r="CD705" s="14">
        <f>VLOOKUP($B705,[2]Sheet3!$G:$CZ,67,0)</f>
        <v>0</v>
      </c>
      <c r="CE705" s="14">
        <f>VLOOKUP($B705,[2]Sheet3!$G:$CZ,68,0)</f>
        <v>0</v>
      </c>
      <c r="CF705" s="14">
        <f>VLOOKUP($B705,[2]Sheet3!$G:$CZ,69,0)</f>
        <v>0</v>
      </c>
      <c r="CG705" s="14">
        <f>VLOOKUP($B705,[2]Sheet3!$G:$CZ,70,0)</f>
        <v>0</v>
      </c>
      <c r="CH705" s="14">
        <f>VLOOKUP($B705,[2]Sheet3!$G:$CZ,71,0)</f>
        <v>0</v>
      </c>
      <c r="CI705" s="14">
        <f>VLOOKUP($B705,[2]Sheet3!$G:$CZ,72,0)</f>
        <v>0</v>
      </c>
      <c r="CJ705" s="14">
        <f>VLOOKUP($B705,[2]Sheet3!$G:$CZ,73,0)</f>
        <v>0</v>
      </c>
      <c r="CK705" s="14">
        <f>VLOOKUP($B705,[2]Sheet3!$G:$CZ,74,0)</f>
        <v>0</v>
      </c>
      <c r="CL705" s="14">
        <f>VLOOKUP($B705,[2]Sheet3!$G:$CZ,75,0)</f>
        <v>0</v>
      </c>
      <c r="CM705" s="14">
        <f>VLOOKUP($B705,[2]Sheet3!$G:$CZ,76,0)</f>
        <v>0</v>
      </c>
      <c r="CN705" s="14">
        <f>VLOOKUP($B705,[2]Sheet3!$G:$CZ,77,0)</f>
        <v>0</v>
      </c>
      <c r="CO705" s="14">
        <f>VLOOKUP($B705,[2]Sheet3!$G:$CZ,78,0)</f>
        <v>0</v>
      </c>
      <c r="CP705" s="14">
        <f>VLOOKUP($B705,[2]Sheet3!$G:$CZ,79,0)</f>
        <v>0</v>
      </c>
      <c r="CQ705" s="14">
        <f>VLOOKUP($B705,[2]Sheet3!$G:$CZ,80,0)</f>
        <v>0</v>
      </c>
      <c r="CR705" s="14">
        <f>VLOOKUP($B705,[2]Sheet3!$G:$CZ,81,0)</f>
        <v>0</v>
      </c>
      <c r="CS705" s="14">
        <f>VLOOKUP($B705,[2]Sheet3!$G:$CZ,82,0)</f>
        <v>0</v>
      </c>
      <c r="CT705" s="14">
        <f>VLOOKUP($B705,[2]Sheet3!$G:$CZ,83,0)</f>
        <v>0</v>
      </c>
      <c r="CU705" s="14">
        <f>VLOOKUP($B705,[2]Sheet3!$G:$CZ,84,0)</f>
        <v>0</v>
      </c>
      <c r="CV705" s="14">
        <f>VLOOKUP($B705,[2]Sheet3!$G:$CZ,85,0)</f>
        <v>0</v>
      </c>
      <c r="CW705" s="14">
        <f>VLOOKUP($B705,[2]Sheet3!$G:$CZ,86,0)</f>
        <v>0</v>
      </c>
      <c r="CX705" s="14">
        <f>VLOOKUP($B705,[2]Sheet3!$G:$CZ,87,0)</f>
        <v>0</v>
      </c>
      <c r="CY705" s="14">
        <f>VLOOKUP($B705,[2]Sheet3!$G:$CZ,88,0)</f>
        <v>0</v>
      </c>
      <c r="CZ705" s="14">
        <f>VLOOKUP($B705,[2]Sheet3!$G:$CZ,89,0)</f>
        <v>0</v>
      </c>
      <c r="DA705" s="14">
        <f>VLOOKUP($B705,[2]Sheet3!$G:$CZ,90,0)</f>
        <v>0</v>
      </c>
      <c r="DB705" s="14">
        <f>VLOOKUP($B705,[2]Sheet3!$G:$CZ,91,0)</f>
        <v>0</v>
      </c>
      <c r="DC705" s="14">
        <f>VLOOKUP($B705,[2]Sheet3!$G:$CZ,92,0)</f>
        <v>0</v>
      </c>
      <c r="DD705" s="14">
        <f>VLOOKUP($B705,[2]Sheet3!$G:$CZ,93,0)</f>
        <v>0</v>
      </c>
      <c r="DE705" s="14">
        <f>VLOOKUP($B705,[2]Sheet3!$G:$CZ,94,0)</f>
        <v>0</v>
      </c>
      <c r="DF705" s="14">
        <f>VLOOKUP($B705,[2]Sheet3!$G:$CZ,95,0)</f>
        <v>0</v>
      </c>
      <c r="DG705" s="14">
        <f>VLOOKUP($B705,[2]Sheet3!$G:$CZ,96,0)</f>
        <v>0</v>
      </c>
      <c r="DH705" s="14">
        <f>VLOOKUP($B705,[2]Sheet3!$G:$CZ,97,0)</f>
        <v>0</v>
      </c>
      <c r="DI705" s="14">
        <f>VLOOKUP($B705,[2]Sheet3!$G:$CZ,98,0)</f>
        <v>0</v>
      </c>
    </row>
    <row r="706" spans="1:113" x14ac:dyDescent="0.3">
      <c r="A706" s="9" t="str">
        <f t="shared" ref="A706:A769" si="35">B706</f>
        <v>S44355</v>
      </c>
      <c r="B706" s="15" t="s">
        <v>1826</v>
      </c>
      <c r="C706" s="15" t="s">
        <v>1827</v>
      </c>
      <c r="F706" s="7" t="s">
        <v>15</v>
      </c>
      <c r="G706" s="12" t="s">
        <v>4201</v>
      </c>
      <c r="H706" s="12" t="str">
        <f>VLOOKUP($B706,[1]Sheet1!$A:$G,5,0)</f>
        <v>jitin.sebastian@redingtongroup.com</v>
      </c>
      <c r="I706" s="12" t="str">
        <f>VLOOKUP($B706,[1]Sheet1!$A:$G,7,0)</f>
        <v>vikram.kumar@redingtongroup.com</v>
      </c>
      <c r="J706" s="12" t="s">
        <v>82</v>
      </c>
      <c r="K706" s="7"/>
      <c r="L706" s="7"/>
      <c r="M706" s="8"/>
      <c r="N706" s="7" t="str">
        <f t="shared" si="33"/>
        <v>jitin.sebastian@redingtongroup.com; vikram.kumar@redingtongroup.com; nilesh.phirke@redingtongroup.com;christopher.joseph@redingtongroup.com</v>
      </c>
      <c r="O706" s="7" t="str">
        <f t="shared" si="34"/>
        <v>S44355</v>
      </c>
      <c r="P706" s="8" t="s">
        <v>5215</v>
      </c>
      <c r="Q706" s="14">
        <f>VLOOKUP($B706,[2]Sheet3!$G:$CZ,2,0)</f>
        <v>2400306099</v>
      </c>
      <c r="R706" s="14">
        <f>VLOOKUP($B706,[2]Sheet3!$G:$CZ,3,0)</f>
        <v>2400309299</v>
      </c>
      <c r="S706" s="14">
        <f>VLOOKUP($B706,[2]Sheet3!$G:$CZ,4,0)</f>
        <v>0</v>
      </c>
      <c r="T706" s="14">
        <f>VLOOKUP($B706,[2]Sheet3!$G:$CZ,5,0)</f>
        <v>0</v>
      </c>
      <c r="U706" s="14">
        <f>VLOOKUP($B706,[2]Sheet3!$G:$CZ,6,0)</f>
        <v>0</v>
      </c>
      <c r="V706" s="14">
        <f>VLOOKUP($B706,[2]Sheet3!$G:$CZ,7,0)</f>
        <v>0</v>
      </c>
      <c r="W706" s="14">
        <f>VLOOKUP($B706,[2]Sheet3!$G:$CZ,8,0)</f>
        <v>0</v>
      </c>
      <c r="X706" s="14">
        <f>VLOOKUP($B706,[2]Sheet3!$G:$CZ,9,0)</f>
        <v>0</v>
      </c>
      <c r="Y706" s="14">
        <f>VLOOKUP($B706,[2]Sheet3!$G:$CZ,10,0)</f>
        <v>0</v>
      </c>
      <c r="Z706" s="14">
        <f>VLOOKUP($B706,[2]Sheet3!$G:$CZ,11,0)</f>
        <v>0</v>
      </c>
      <c r="AA706" s="14">
        <f>VLOOKUP($B706,[2]Sheet3!$G:$CZ,12,0)</f>
        <v>0</v>
      </c>
      <c r="AB706" s="14">
        <f>VLOOKUP($B706,[2]Sheet3!$G:$CZ,13,0)</f>
        <v>0</v>
      </c>
      <c r="AC706" s="14">
        <f>VLOOKUP($B706,[2]Sheet3!$G:$CZ,14,0)</f>
        <v>0</v>
      </c>
      <c r="AD706" s="14">
        <f>VLOOKUP($B706,[2]Sheet3!$G:$CZ,15,0)</f>
        <v>0</v>
      </c>
      <c r="AE706" s="14">
        <f>VLOOKUP($B706,[2]Sheet3!$G:$CZ,16,0)</f>
        <v>0</v>
      </c>
      <c r="AF706" s="14">
        <f>VLOOKUP($B706,[2]Sheet3!$G:$CZ,17,0)</f>
        <v>0</v>
      </c>
      <c r="AG706" s="14">
        <f>VLOOKUP($B706,[2]Sheet3!$G:$CZ,18,0)</f>
        <v>0</v>
      </c>
      <c r="AH706" s="14">
        <f>VLOOKUP($B706,[2]Sheet3!$G:$CZ,19,0)</f>
        <v>0</v>
      </c>
      <c r="AI706" s="14">
        <f>VLOOKUP($B706,[2]Sheet3!$G:$CZ,20,0)</f>
        <v>0</v>
      </c>
      <c r="AJ706" s="14">
        <f>VLOOKUP($B706,[2]Sheet3!$G:$CZ,21,0)</f>
        <v>0</v>
      </c>
      <c r="AK706" s="14">
        <f>VLOOKUP($B706,[2]Sheet3!$G:$CZ,22,0)</f>
        <v>0</v>
      </c>
      <c r="AL706" s="14">
        <f>VLOOKUP($B706,[2]Sheet3!$G:$CZ,23,0)</f>
        <v>0</v>
      </c>
      <c r="AM706" s="14">
        <f>VLOOKUP($B706,[2]Sheet3!$G:$CZ,24,0)</f>
        <v>0</v>
      </c>
      <c r="AN706" s="14">
        <f>VLOOKUP($B706,[2]Sheet3!$G:$CZ,25,0)</f>
        <v>0</v>
      </c>
      <c r="AO706" s="14">
        <f>VLOOKUP($B706,[2]Sheet3!$G:$CZ,26,0)</f>
        <v>0</v>
      </c>
      <c r="AP706" s="14">
        <f>VLOOKUP($B706,[2]Sheet3!$G:$CZ,27,0)</f>
        <v>0</v>
      </c>
      <c r="AQ706" s="14">
        <f>VLOOKUP($B706,[2]Sheet3!$G:$CZ,28,0)</f>
        <v>0</v>
      </c>
      <c r="AR706" s="14">
        <f>VLOOKUP($B706,[2]Sheet3!$G:$CZ,29,0)</f>
        <v>0</v>
      </c>
      <c r="AS706" s="14">
        <f>VLOOKUP($B706,[2]Sheet3!$G:$CZ,30,0)</f>
        <v>0</v>
      </c>
      <c r="AT706" s="14">
        <f>VLOOKUP($B706,[2]Sheet3!$G:$CZ,31,0)</f>
        <v>0</v>
      </c>
      <c r="AU706" s="14">
        <f>VLOOKUP($B706,[2]Sheet3!$G:$CZ,32,0)</f>
        <v>0</v>
      </c>
      <c r="AV706" s="14">
        <f>VLOOKUP($B706,[2]Sheet3!$G:$CZ,33,0)</f>
        <v>0</v>
      </c>
      <c r="AW706" s="14">
        <f>VLOOKUP($B706,[2]Sheet3!$G:$CZ,34,0)</f>
        <v>0</v>
      </c>
      <c r="AX706" s="14">
        <f>VLOOKUP($B706,[2]Sheet3!$G:$CZ,35,0)</f>
        <v>0</v>
      </c>
      <c r="AY706" s="14">
        <f>VLOOKUP($B706,[2]Sheet3!$G:$CZ,36,0)</f>
        <v>0</v>
      </c>
      <c r="AZ706" s="14">
        <f>VLOOKUP($B706,[2]Sheet3!$G:$CZ,37,0)</f>
        <v>0</v>
      </c>
      <c r="BA706" s="14">
        <f>VLOOKUP($B706,[2]Sheet3!$G:$CZ,38,0)</f>
        <v>0</v>
      </c>
      <c r="BB706" s="14">
        <f>VLOOKUP($B706,[2]Sheet3!$G:$CZ,39,0)</f>
        <v>0</v>
      </c>
      <c r="BC706" s="14">
        <f>VLOOKUP($B706,[2]Sheet3!$G:$CZ,40,0)</f>
        <v>0</v>
      </c>
      <c r="BD706" s="14">
        <f>VLOOKUP($B706,[2]Sheet3!$G:$CZ,41,0)</f>
        <v>0</v>
      </c>
      <c r="BE706" s="14">
        <f>VLOOKUP($B706,[2]Sheet3!$G:$CZ,42,0)</f>
        <v>0</v>
      </c>
      <c r="BF706" s="14">
        <f>VLOOKUP($B706,[2]Sheet3!$G:$CZ,43,0)</f>
        <v>0</v>
      </c>
      <c r="BG706" s="14">
        <f>VLOOKUP($B706,[2]Sheet3!$G:$CZ,44,0)</f>
        <v>0</v>
      </c>
      <c r="BH706" s="14">
        <f>VLOOKUP($B706,[2]Sheet3!$G:$CZ,45,0)</f>
        <v>0</v>
      </c>
      <c r="BI706" s="14">
        <f>VLOOKUP($B706,[2]Sheet3!$G:$CZ,46,0)</f>
        <v>0</v>
      </c>
      <c r="BJ706" s="14">
        <f>VLOOKUP($B706,[2]Sheet3!$G:$CZ,47,0)</f>
        <v>0</v>
      </c>
      <c r="BK706" s="14">
        <f>VLOOKUP($B706,[2]Sheet3!$G:$CZ,48,0)</f>
        <v>0</v>
      </c>
      <c r="BL706" s="14">
        <f>VLOOKUP($B706,[2]Sheet3!$G:$CZ,49,0)</f>
        <v>0</v>
      </c>
      <c r="BM706" s="14">
        <f>VLOOKUP($B706,[2]Sheet3!$G:$CZ,50,0)</f>
        <v>0</v>
      </c>
      <c r="BN706" s="14">
        <f>VLOOKUP($B706,[2]Sheet3!$G:$CZ,51,0)</f>
        <v>0</v>
      </c>
      <c r="BO706" s="14">
        <f>VLOOKUP($B706,[2]Sheet3!$G:$CZ,52,0)</f>
        <v>0</v>
      </c>
      <c r="BP706" s="14">
        <f>VLOOKUP($B706,[2]Sheet3!$G:$CZ,53,0)</f>
        <v>0</v>
      </c>
      <c r="BQ706" s="14">
        <f>VLOOKUP($B706,[2]Sheet3!$G:$CZ,54,0)</f>
        <v>0</v>
      </c>
      <c r="BR706" s="14">
        <f>VLOOKUP($B706,[2]Sheet3!$G:$CZ,55,0)</f>
        <v>0</v>
      </c>
      <c r="BS706" s="14">
        <f>VLOOKUP($B706,[2]Sheet3!$G:$CZ,56,0)</f>
        <v>0</v>
      </c>
      <c r="BT706" s="14">
        <f>VLOOKUP($B706,[2]Sheet3!$G:$CZ,57,0)</f>
        <v>0</v>
      </c>
      <c r="BU706" s="14">
        <f>VLOOKUP($B706,[2]Sheet3!$G:$CZ,58,0)</f>
        <v>0</v>
      </c>
      <c r="BV706" s="14">
        <f>VLOOKUP($B706,[2]Sheet3!$G:$CZ,59,0)</f>
        <v>0</v>
      </c>
      <c r="BW706" s="14">
        <f>VLOOKUP($B706,[2]Sheet3!$G:$CZ,60,0)</f>
        <v>0</v>
      </c>
      <c r="BX706" s="14">
        <f>VLOOKUP($B706,[2]Sheet3!$G:$CZ,61,0)</f>
        <v>0</v>
      </c>
      <c r="BY706" s="14">
        <f>VLOOKUP($B706,[2]Sheet3!$G:$CZ,62,0)</f>
        <v>0</v>
      </c>
      <c r="BZ706" s="14">
        <f>VLOOKUP($B706,[2]Sheet3!$G:$CZ,63,0)</f>
        <v>0</v>
      </c>
      <c r="CA706" s="14">
        <f>VLOOKUP($B706,[2]Sheet3!$G:$CZ,64,0)</f>
        <v>0</v>
      </c>
      <c r="CB706" s="14">
        <f>VLOOKUP($B706,[2]Sheet3!$G:$CZ,65,0)</f>
        <v>0</v>
      </c>
      <c r="CC706" s="14">
        <f>VLOOKUP($B706,[2]Sheet3!$G:$CZ,66,0)</f>
        <v>0</v>
      </c>
      <c r="CD706" s="14">
        <f>VLOOKUP($B706,[2]Sheet3!$G:$CZ,67,0)</f>
        <v>0</v>
      </c>
      <c r="CE706" s="14">
        <f>VLOOKUP($B706,[2]Sheet3!$G:$CZ,68,0)</f>
        <v>0</v>
      </c>
      <c r="CF706" s="14">
        <f>VLOOKUP($B706,[2]Sheet3!$G:$CZ,69,0)</f>
        <v>0</v>
      </c>
      <c r="CG706" s="14">
        <f>VLOOKUP($B706,[2]Sheet3!$G:$CZ,70,0)</f>
        <v>0</v>
      </c>
      <c r="CH706" s="14">
        <f>VLOOKUP($B706,[2]Sheet3!$G:$CZ,71,0)</f>
        <v>0</v>
      </c>
      <c r="CI706" s="14">
        <f>VLOOKUP($B706,[2]Sheet3!$G:$CZ,72,0)</f>
        <v>0</v>
      </c>
      <c r="CJ706" s="14">
        <f>VLOOKUP($B706,[2]Sheet3!$G:$CZ,73,0)</f>
        <v>0</v>
      </c>
      <c r="CK706" s="14">
        <f>VLOOKUP($B706,[2]Sheet3!$G:$CZ,74,0)</f>
        <v>0</v>
      </c>
      <c r="CL706" s="14">
        <f>VLOOKUP($B706,[2]Sheet3!$G:$CZ,75,0)</f>
        <v>0</v>
      </c>
      <c r="CM706" s="14">
        <f>VLOOKUP($B706,[2]Sheet3!$G:$CZ,76,0)</f>
        <v>0</v>
      </c>
      <c r="CN706" s="14">
        <f>VLOOKUP($B706,[2]Sheet3!$G:$CZ,77,0)</f>
        <v>0</v>
      </c>
      <c r="CO706" s="14">
        <f>VLOOKUP($B706,[2]Sheet3!$G:$CZ,78,0)</f>
        <v>0</v>
      </c>
      <c r="CP706" s="14">
        <f>VLOOKUP($B706,[2]Sheet3!$G:$CZ,79,0)</f>
        <v>0</v>
      </c>
      <c r="CQ706" s="14">
        <f>VLOOKUP($B706,[2]Sheet3!$G:$CZ,80,0)</f>
        <v>0</v>
      </c>
      <c r="CR706" s="14">
        <f>VLOOKUP($B706,[2]Sheet3!$G:$CZ,81,0)</f>
        <v>0</v>
      </c>
      <c r="CS706" s="14">
        <f>VLOOKUP($B706,[2]Sheet3!$G:$CZ,82,0)</f>
        <v>0</v>
      </c>
      <c r="CT706" s="14">
        <f>VLOOKUP($B706,[2]Sheet3!$G:$CZ,83,0)</f>
        <v>0</v>
      </c>
      <c r="CU706" s="14">
        <f>VLOOKUP($B706,[2]Sheet3!$G:$CZ,84,0)</f>
        <v>0</v>
      </c>
      <c r="CV706" s="14">
        <f>VLOOKUP($B706,[2]Sheet3!$G:$CZ,85,0)</f>
        <v>0</v>
      </c>
      <c r="CW706" s="14">
        <f>VLOOKUP($B706,[2]Sheet3!$G:$CZ,86,0)</f>
        <v>0</v>
      </c>
      <c r="CX706" s="14">
        <f>VLOOKUP($B706,[2]Sheet3!$G:$CZ,87,0)</f>
        <v>0</v>
      </c>
      <c r="CY706" s="14">
        <f>VLOOKUP($B706,[2]Sheet3!$G:$CZ,88,0)</f>
        <v>0</v>
      </c>
      <c r="CZ706" s="14">
        <f>VLOOKUP($B706,[2]Sheet3!$G:$CZ,89,0)</f>
        <v>0</v>
      </c>
      <c r="DA706" s="14">
        <f>VLOOKUP($B706,[2]Sheet3!$G:$CZ,90,0)</f>
        <v>0</v>
      </c>
      <c r="DB706" s="14">
        <f>VLOOKUP($B706,[2]Sheet3!$G:$CZ,91,0)</f>
        <v>0</v>
      </c>
      <c r="DC706" s="14">
        <f>VLOOKUP($B706,[2]Sheet3!$G:$CZ,92,0)</f>
        <v>0</v>
      </c>
      <c r="DD706" s="14">
        <f>VLOOKUP($B706,[2]Sheet3!$G:$CZ,93,0)</f>
        <v>0</v>
      </c>
      <c r="DE706" s="14">
        <f>VLOOKUP($B706,[2]Sheet3!$G:$CZ,94,0)</f>
        <v>0</v>
      </c>
      <c r="DF706" s="14">
        <f>VLOOKUP($B706,[2]Sheet3!$G:$CZ,95,0)</f>
        <v>0</v>
      </c>
      <c r="DG706" s="14">
        <f>VLOOKUP($B706,[2]Sheet3!$G:$CZ,96,0)</f>
        <v>0</v>
      </c>
      <c r="DH706" s="14">
        <f>VLOOKUP($B706,[2]Sheet3!$G:$CZ,97,0)</f>
        <v>0</v>
      </c>
      <c r="DI706" s="14">
        <f>VLOOKUP($B706,[2]Sheet3!$G:$CZ,98,0)</f>
        <v>0</v>
      </c>
    </row>
    <row r="707" spans="1:113" x14ac:dyDescent="0.3">
      <c r="A707" s="9" t="str">
        <f t="shared" si="35"/>
        <v>E14520</v>
      </c>
      <c r="B707" s="15" t="s">
        <v>141</v>
      </c>
      <c r="C707" s="15" t="s">
        <v>142</v>
      </c>
      <c r="F707" s="7" t="s">
        <v>15</v>
      </c>
      <c r="G707" s="12" t="s">
        <v>4202</v>
      </c>
      <c r="H707" s="12" t="str">
        <f>VLOOKUP($B707,[1]Sheet1!$A:$G,5,0)</f>
        <v>chandan.singh@redingtongroup.com</v>
      </c>
      <c r="I707" s="12" t="str">
        <f>VLOOKUP($B707,[1]Sheet1!$A:$G,7,0)</f>
        <v>jaswinder.singh@redingtongroup.com</v>
      </c>
      <c r="J707" s="12" t="s">
        <v>82</v>
      </c>
      <c r="K707" s="7"/>
      <c r="L707" s="7"/>
      <c r="M707" s="8"/>
      <c r="N707" s="7" t="str">
        <f t="shared" si="33"/>
        <v>chandan.singh@redingtongroup.com; jaswinder.singh@redingtongroup.com; nilesh.phirke@redingtongroup.com;christopher.joseph@redingtongroup.com</v>
      </c>
      <c r="O707" s="7" t="str">
        <f t="shared" si="34"/>
        <v>E14520</v>
      </c>
      <c r="P707" s="8" t="s">
        <v>5215</v>
      </c>
      <c r="Q707" s="14">
        <f>VLOOKUP($B707,[2]Sheet3!$G:$CZ,2,0)</f>
        <v>2400307822</v>
      </c>
      <c r="R707" s="14">
        <f>VLOOKUP($B707,[2]Sheet3!$G:$CZ,3,0)</f>
        <v>2400307819</v>
      </c>
      <c r="S707" s="14">
        <f>VLOOKUP($B707,[2]Sheet3!$G:$CZ,4,0)</f>
        <v>2400304829</v>
      </c>
      <c r="T707" s="14">
        <f>VLOOKUP($B707,[2]Sheet3!$G:$CZ,5,0)</f>
        <v>2400307821</v>
      </c>
      <c r="U707" s="14">
        <f>VLOOKUP($B707,[2]Sheet3!$G:$CZ,6,0)</f>
        <v>0</v>
      </c>
      <c r="V707" s="14">
        <f>VLOOKUP($B707,[2]Sheet3!$G:$CZ,7,0)</f>
        <v>0</v>
      </c>
      <c r="W707" s="14">
        <f>VLOOKUP($B707,[2]Sheet3!$G:$CZ,8,0)</f>
        <v>0</v>
      </c>
      <c r="X707" s="14">
        <f>VLOOKUP($B707,[2]Sheet3!$G:$CZ,9,0)</f>
        <v>0</v>
      </c>
      <c r="Y707" s="14">
        <f>VLOOKUP($B707,[2]Sheet3!$G:$CZ,10,0)</f>
        <v>0</v>
      </c>
      <c r="Z707" s="14">
        <f>VLOOKUP($B707,[2]Sheet3!$G:$CZ,11,0)</f>
        <v>0</v>
      </c>
      <c r="AA707" s="14">
        <f>VLOOKUP($B707,[2]Sheet3!$G:$CZ,12,0)</f>
        <v>0</v>
      </c>
      <c r="AB707" s="14">
        <f>VLOOKUP($B707,[2]Sheet3!$G:$CZ,13,0)</f>
        <v>0</v>
      </c>
      <c r="AC707" s="14">
        <f>VLOOKUP($B707,[2]Sheet3!$G:$CZ,14,0)</f>
        <v>0</v>
      </c>
      <c r="AD707" s="14">
        <f>VLOOKUP($B707,[2]Sheet3!$G:$CZ,15,0)</f>
        <v>0</v>
      </c>
      <c r="AE707" s="14">
        <f>VLOOKUP($B707,[2]Sheet3!$G:$CZ,16,0)</f>
        <v>0</v>
      </c>
      <c r="AF707" s="14">
        <f>VLOOKUP($B707,[2]Sheet3!$G:$CZ,17,0)</f>
        <v>0</v>
      </c>
      <c r="AG707" s="14">
        <f>VLOOKUP($B707,[2]Sheet3!$G:$CZ,18,0)</f>
        <v>0</v>
      </c>
      <c r="AH707" s="14">
        <f>VLOOKUP($B707,[2]Sheet3!$G:$CZ,19,0)</f>
        <v>0</v>
      </c>
      <c r="AI707" s="14">
        <f>VLOOKUP($B707,[2]Sheet3!$G:$CZ,20,0)</f>
        <v>0</v>
      </c>
      <c r="AJ707" s="14">
        <f>VLOOKUP($B707,[2]Sheet3!$G:$CZ,21,0)</f>
        <v>0</v>
      </c>
      <c r="AK707" s="14">
        <f>VLOOKUP($B707,[2]Sheet3!$G:$CZ,22,0)</f>
        <v>0</v>
      </c>
      <c r="AL707" s="14">
        <f>VLOOKUP($B707,[2]Sheet3!$G:$CZ,23,0)</f>
        <v>0</v>
      </c>
      <c r="AM707" s="14">
        <f>VLOOKUP($B707,[2]Sheet3!$G:$CZ,24,0)</f>
        <v>0</v>
      </c>
      <c r="AN707" s="14">
        <f>VLOOKUP($B707,[2]Sheet3!$G:$CZ,25,0)</f>
        <v>0</v>
      </c>
      <c r="AO707" s="14">
        <f>VLOOKUP($B707,[2]Sheet3!$G:$CZ,26,0)</f>
        <v>0</v>
      </c>
      <c r="AP707" s="14">
        <f>VLOOKUP($B707,[2]Sheet3!$G:$CZ,27,0)</f>
        <v>0</v>
      </c>
      <c r="AQ707" s="14">
        <f>VLOOKUP($B707,[2]Sheet3!$G:$CZ,28,0)</f>
        <v>0</v>
      </c>
      <c r="AR707" s="14">
        <f>VLOOKUP($B707,[2]Sheet3!$G:$CZ,29,0)</f>
        <v>0</v>
      </c>
      <c r="AS707" s="14">
        <f>VLOOKUP($B707,[2]Sheet3!$G:$CZ,30,0)</f>
        <v>0</v>
      </c>
      <c r="AT707" s="14">
        <f>VLOOKUP($B707,[2]Sheet3!$G:$CZ,31,0)</f>
        <v>0</v>
      </c>
      <c r="AU707" s="14">
        <f>VLOOKUP($B707,[2]Sheet3!$G:$CZ,32,0)</f>
        <v>0</v>
      </c>
      <c r="AV707" s="14">
        <f>VLOOKUP($B707,[2]Sheet3!$G:$CZ,33,0)</f>
        <v>0</v>
      </c>
      <c r="AW707" s="14">
        <f>VLOOKUP($B707,[2]Sheet3!$G:$CZ,34,0)</f>
        <v>0</v>
      </c>
      <c r="AX707" s="14">
        <f>VLOOKUP($B707,[2]Sheet3!$G:$CZ,35,0)</f>
        <v>0</v>
      </c>
      <c r="AY707" s="14">
        <f>VLOOKUP($B707,[2]Sheet3!$G:$CZ,36,0)</f>
        <v>0</v>
      </c>
      <c r="AZ707" s="14">
        <f>VLOOKUP($B707,[2]Sheet3!$G:$CZ,37,0)</f>
        <v>0</v>
      </c>
      <c r="BA707" s="14">
        <f>VLOOKUP($B707,[2]Sheet3!$G:$CZ,38,0)</f>
        <v>0</v>
      </c>
      <c r="BB707" s="14">
        <f>VLOOKUP($B707,[2]Sheet3!$G:$CZ,39,0)</f>
        <v>0</v>
      </c>
      <c r="BC707" s="14">
        <f>VLOOKUP($B707,[2]Sheet3!$G:$CZ,40,0)</f>
        <v>0</v>
      </c>
      <c r="BD707" s="14">
        <f>VLOOKUP($B707,[2]Sheet3!$G:$CZ,41,0)</f>
        <v>0</v>
      </c>
      <c r="BE707" s="14">
        <f>VLOOKUP($B707,[2]Sheet3!$G:$CZ,42,0)</f>
        <v>0</v>
      </c>
      <c r="BF707" s="14">
        <f>VLOOKUP($B707,[2]Sheet3!$G:$CZ,43,0)</f>
        <v>0</v>
      </c>
      <c r="BG707" s="14">
        <f>VLOOKUP($B707,[2]Sheet3!$G:$CZ,44,0)</f>
        <v>0</v>
      </c>
      <c r="BH707" s="14">
        <f>VLOOKUP($B707,[2]Sheet3!$G:$CZ,45,0)</f>
        <v>0</v>
      </c>
      <c r="BI707" s="14">
        <f>VLOOKUP($B707,[2]Sheet3!$G:$CZ,46,0)</f>
        <v>0</v>
      </c>
      <c r="BJ707" s="14">
        <f>VLOOKUP($B707,[2]Sheet3!$G:$CZ,47,0)</f>
        <v>0</v>
      </c>
      <c r="BK707" s="14">
        <f>VLOOKUP($B707,[2]Sheet3!$G:$CZ,48,0)</f>
        <v>0</v>
      </c>
      <c r="BL707" s="14">
        <f>VLOOKUP($B707,[2]Sheet3!$G:$CZ,49,0)</f>
        <v>0</v>
      </c>
      <c r="BM707" s="14">
        <f>VLOOKUP($B707,[2]Sheet3!$G:$CZ,50,0)</f>
        <v>0</v>
      </c>
      <c r="BN707" s="14">
        <f>VLOOKUP($B707,[2]Sheet3!$G:$CZ,51,0)</f>
        <v>0</v>
      </c>
      <c r="BO707" s="14">
        <f>VLOOKUP($B707,[2]Sheet3!$G:$CZ,52,0)</f>
        <v>0</v>
      </c>
      <c r="BP707" s="14">
        <f>VLOOKUP($B707,[2]Sheet3!$G:$CZ,53,0)</f>
        <v>0</v>
      </c>
      <c r="BQ707" s="14">
        <f>VLOOKUP($B707,[2]Sheet3!$G:$CZ,54,0)</f>
        <v>0</v>
      </c>
      <c r="BR707" s="14">
        <f>VLOOKUP($B707,[2]Sheet3!$G:$CZ,55,0)</f>
        <v>0</v>
      </c>
      <c r="BS707" s="14">
        <f>VLOOKUP($B707,[2]Sheet3!$G:$CZ,56,0)</f>
        <v>0</v>
      </c>
      <c r="BT707" s="14">
        <f>VLOOKUP($B707,[2]Sheet3!$G:$CZ,57,0)</f>
        <v>0</v>
      </c>
      <c r="BU707" s="14">
        <f>VLOOKUP($B707,[2]Sheet3!$G:$CZ,58,0)</f>
        <v>0</v>
      </c>
      <c r="BV707" s="14">
        <f>VLOOKUP($B707,[2]Sheet3!$G:$CZ,59,0)</f>
        <v>0</v>
      </c>
      <c r="BW707" s="14">
        <f>VLOOKUP($B707,[2]Sheet3!$G:$CZ,60,0)</f>
        <v>0</v>
      </c>
      <c r="BX707" s="14">
        <f>VLOOKUP($B707,[2]Sheet3!$G:$CZ,61,0)</f>
        <v>0</v>
      </c>
      <c r="BY707" s="14">
        <f>VLOOKUP($B707,[2]Sheet3!$G:$CZ,62,0)</f>
        <v>0</v>
      </c>
      <c r="BZ707" s="14">
        <f>VLOOKUP($B707,[2]Sheet3!$G:$CZ,63,0)</f>
        <v>0</v>
      </c>
      <c r="CA707" s="14">
        <f>VLOOKUP($B707,[2]Sheet3!$G:$CZ,64,0)</f>
        <v>0</v>
      </c>
      <c r="CB707" s="14">
        <f>VLOOKUP($B707,[2]Sheet3!$G:$CZ,65,0)</f>
        <v>0</v>
      </c>
      <c r="CC707" s="14">
        <f>VLOOKUP($B707,[2]Sheet3!$G:$CZ,66,0)</f>
        <v>0</v>
      </c>
      <c r="CD707" s="14">
        <f>VLOOKUP($B707,[2]Sheet3!$G:$CZ,67,0)</f>
        <v>0</v>
      </c>
      <c r="CE707" s="14">
        <f>VLOOKUP($B707,[2]Sheet3!$G:$CZ,68,0)</f>
        <v>0</v>
      </c>
      <c r="CF707" s="14">
        <f>VLOOKUP($B707,[2]Sheet3!$G:$CZ,69,0)</f>
        <v>0</v>
      </c>
      <c r="CG707" s="14">
        <f>VLOOKUP($B707,[2]Sheet3!$G:$CZ,70,0)</f>
        <v>0</v>
      </c>
      <c r="CH707" s="14">
        <f>VLOOKUP($B707,[2]Sheet3!$G:$CZ,71,0)</f>
        <v>0</v>
      </c>
      <c r="CI707" s="14">
        <f>VLOOKUP($B707,[2]Sheet3!$G:$CZ,72,0)</f>
        <v>0</v>
      </c>
      <c r="CJ707" s="14">
        <f>VLOOKUP($B707,[2]Sheet3!$G:$CZ,73,0)</f>
        <v>0</v>
      </c>
      <c r="CK707" s="14">
        <f>VLOOKUP($B707,[2]Sheet3!$G:$CZ,74,0)</f>
        <v>0</v>
      </c>
      <c r="CL707" s="14">
        <f>VLOOKUP($B707,[2]Sheet3!$G:$CZ,75,0)</f>
        <v>0</v>
      </c>
      <c r="CM707" s="14">
        <f>VLOOKUP($B707,[2]Sheet3!$G:$CZ,76,0)</f>
        <v>0</v>
      </c>
      <c r="CN707" s="14">
        <f>VLOOKUP($B707,[2]Sheet3!$G:$CZ,77,0)</f>
        <v>0</v>
      </c>
      <c r="CO707" s="14">
        <f>VLOOKUP($B707,[2]Sheet3!$G:$CZ,78,0)</f>
        <v>0</v>
      </c>
      <c r="CP707" s="14">
        <f>VLOOKUP($B707,[2]Sheet3!$G:$CZ,79,0)</f>
        <v>0</v>
      </c>
      <c r="CQ707" s="14">
        <f>VLOOKUP($B707,[2]Sheet3!$G:$CZ,80,0)</f>
        <v>0</v>
      </c>
      <c r="CR707" s="14">
        <f>VLOOKUP($B707,[2]Sheet3!$G:$CZ,81,0)</f>
        <v>0</v>
      </c>
      <c r="CS707" s="14">
        <f>VLOOKUP($B707,[2]Sheet3!$G:$CZ,82,0)</f>
        <v>0</v>
      </c>
      <c r="CT707" s="14">
        <f>VLOOKUP($B707,[2]Sheet3!$G:$CZ,83,0)</f>
        <v>0</v>
      </c>
      <c r="CU707" s="14">
        <f>VLOOKUP($B707,[2]Sheet3!$G:$CZ,84,0)</f>
        <v>0</v>
      </c>
      <c r="CV707" s="14">
        <f>VLOOKUP($B707,[2]Sheet3!$G:$CZ,85,0)</f>
        <v>0</v>
      </c>
      <c r="CW707" s="14">
        <f>VLOOKUP($B707,[2]Sheet3!$G:$CZ,86,0)</f>
        <v>0</v>
      </c>
      <c r="CX707" s="14">
        <f>VLOOKUP($B707,[2]Sheet3!$G:$CZ,87,0)</f>
        <v>0</v>
      </c>
      <c r="CY707" s="14">
        <f>VLOOKUP($B707,[2]Sheet3!$G:$CZ,88,0)</f>
        <v>0</v>
      </c>
      <c r="CZ707" s="14">
        <f>VLOOKUP($B707,[2]Sheet3!$G:$CZ,89,0)</f>
        <v>0</v>
      </c>
      <c r="DA707" s="14">
        <f>VLOOKUP($B707,[2]Sheet3!$G:$CZ,90,0)</f>
        <v>0</v>
      </c>
      <c r="DB707" s="14">
        <f>VLOOKUP($B707,[2]Sheet3!$G:$CZ,91,0)</f>
        <v>0</v>
      </c>
      <c r="DC707" s="14">
        <f>VLOOKUP($B707,[2]Sheet3!$G:$CZ,92,0)</f>
        <v>0</v>
      </c>
      <c r="DD707" s="14">
        <f>VLOOKUP($B707,[2]Sheet3!$G:$CZ,93,0)</f>
        <v>0</v>
      </c>
      <c r="DE707" s="14">
        <f>VLOOKUP($B707,[2]Sheet3!$G:$CZ,94,0)</f>
        <v>0</v>
      </c>
      <c r="DF707" s="14">
        <f>VLOOKUP($B707,[2]Sheet3!$G:$CZ,95,0)</f>
        <v>0</v>
      </c>
      <c r="DG707" s="14">
        <f>VLOOKUP($B707,[2]Sheet3!$G:$CZ,96,0)</f>
        <v>0</v>
      </c>
      <c r="DH707" s="14">
        <f>VLOOKUP($B707,[2]Sheet3!$G:$CZ,97,0)</f>
        <v>0</v>
      </c>
      <c r="DI707" s="14">
        <f>VLOOKUP($B707,[2]Sheet3!$G:$CZ,98,0)</f>
        <v>0</v>
      </c>
    </row>
    <row r="708" spans="1:113" x14ac:dyDescent="0.3">
      <c r="A708" s="9" t="str">
        <f t="shared" si="35"/>
        <v>E14600</v>
      </c>
      <c r="B708" s="15" t="s">
        <v>1828</v>
      </c>
      <c r="C708" s="15" t="s">
        <v>1829</v>
      </c>
      <c r="F708" s="7" t="s">
        <v>15</v>
      </c>
      <c r="G708" s="12" t="s">
        <v>4203</v>
      </c>
      <c r="H708" s="12" t="str">
        <f>VLOOKUP($B708,[1]Sheet1!$A:$G,5,0)</f>
        <v>pankaj.ahujaM@redingtongroup.com</v>
      </c>
      <c r="I708" s="12" t="str">
        <f>VLOOKUP($B708,[1]Sheet1!$A:$G,7,0)</f>
        <v>jaswinder.singh@redingtongroup.com</v>
      </c>
      <c r="J708" s="12" t="s">
        <v>82</v>
      </c>
      <c r="K708" s="7"/>
      <c r="L708" s="7"/>
      <c r="M708" s="8"/>
      <c r="N708" s="7" t="str">
        <f t="shared" si="33"/>
        <v>pankaj.ahujaM@redingtongroup.com; jaswinder.singh@redingtongroup.com; nilesh.phirke@redingtongroup.com;christopher.joseph@redingtongroup.com</v>
      </c>
      <c r="O708" s="7" t="str">
        <f t="shared" si="34"/>
        <v>E14600</v>
      </c>
      <c r="P708" s="8" t="s">
        <v>5215</v>
      </c>
      <c r="Q708" s="14">
        <f>VLOOKUP($B708,[2]Sheet3!$G:$CZ,2,0)</f>
        <v>2400307749</v>
      </c>
      <c r="R708" s="14">
        <f>VLOOKUP($B708,[2]Sheet3!$G:$CZ,3,0)</f>
        <v>0</v>
      </c>
      <c r="S708" s="14">
        <f>VLOOKUP($B708,[2]Sheet3!$G:$CZ,4,0)</f>
        <v>0</v>
      </c>
      <c r="T708" s="14">
        <f>VLOOKUP($B708,[2]Sheet3!$G:$CZ,5,0)</f>
        <v>0</v>
      </c>
      <c r="U708" s="14">
        <f>VLOOKUP($B708,[2]Sheet3!$G:$CZ,6,0)</f>
        <v>0</v>
      </c>
      <c r="V708" s="14">
        <f>VLOOKUP($B708,[2]Sheet3!$G:$CZ,7,0)</f>
        <v>0</v>
      </c>
      <c r="W708" s="14">
        <f>VLOOKUP($B708,[2]Sheet3!$G:$CZ,8,0)</f>
        <v>0</v>
      </c>
      <c r="X708" s="14">
        <f>VLOOKUP($B708,[2]Sheet3!$G:$CZ,9,0)</f>
        <v>0</v>
      </c>
      <c r="Y708" s="14">
        <f>VLOOKUP($B708,[2]Sheet3!$G:$CZ,10,0)</f>
        <v>0</v>
      </c>
      <c r="Z708" s="14">
        <f>VLOOKUP($B708,[2]Sheet3!$G:$CZ,11,0)</f>
        <v>0</v>
      </c>
      <c r="AA708" s="14">
        <f>VLOOKUP($B708,[2]Sheet3!$G:$CZ,12,0)</f>
        <v>0</v>
      </c>
      <c r="AB708" s="14">
        <f>VLOOKUP($B708,[2]Sheet3!$G:$CZ,13,0)</f>
        <v>0</v>
      </c>
      <c r="AC708" s="14">
        <f>VLOOKUP($B708,[2]Sheet3!$G:$CZ,14,0)</f>
        <v>0</v>
      </c>
      <c r="AD708" s="14">
        <f>VLOOKUP($B708,[2]Sheet3!$G:$CZ,15,0)</f>
        <v>0</v>
      </c>
      <c r="AE708" s="14">
        <f>VLOOKUP($B708,[2]Sheet3!$G:$CZ,16,0)</f>
        <v>0</v>
      </c>
      <c r="AF708" s="14">
        <f>VLOOKUP($B708,[2]Sheet3!$G:$CZ,17,0)</f>
        <v>0</v>
      </c>
      <c r="AG708" s="14">
        <f>VLOOKUP($B708,[2]Sheet3!$G:$CZ,18,0)</f>
        <v>0</v>
      </c>
      <c r="AH708" s="14">
        <f>VLOOKUP($B708,[2]Sheet3!$G:$CZ,19,0)</f>
        <v>0</v>
      </c>
      <c r="AI708" s="14">
        <f>VLOOKUP($B708,[2]Sheet3!$G:$CZ,20,0)</f>
        <v>0</v>
      </c>
      <c r="AJ708" s="14">
        <f>VLOOKUP($B708,[2]Sheet3!$G:$CZ,21,0)</f>
        <v>0</v>
      </c>
      <c r="AK708" s="14">
        <f>VLOOKUP($B708,[2]Sheet3!$G:$CZ,22,0)</f>
        <v>0</v>
      </c>
      <c r="AL708" s="14">
        <f>VLOOKUP($B708,[2]Sheet3!$G:$CZ,23,0)</f>
        <v>0</v>
      </c>
      <c r="AM708" s="14">
        <f>VLOOKUP($B708,[2]Sheet3!$G:$CZ,24,0)</f>
        <v>0</v>
      </c>
      <c r="AN708" s="14">
        <f>VLOOKUP($B708,[2]Sheet3!$G:$CZ,25,0)</f>
        <v>0</v>
      </c>
      <c r="AO708" s="14">
        <f>VLOOKUP($B708,[2]Sheet3!$G:$CZ,26,0)</f>
        <v>0</v>
      </c>
      <c r="AP708" s="14">
        <f>VLOOKUP($B708,[2]Sheet3!$G:$CZ,27,0)</f>
        <v>0</v>
      </c>
      <c r="AQ708" s="14">
        <f>VLOOKUP($B708,[2]Sheet3!$G:$CZ,28,0)</f>
        <v>0</v>
      </c>
      <c r="AR708" s="14">
        <f>VLOOKUP($B708,[2]Sheet3!$G:$CZ,29,0)</f>
        <v>0</v>
      </c>
      <c r="AS708" s="14">
        <f>VLOOKUP($B708,[2]Sheet3!$G:$CZ,30,0)</f>
        <v>0</v>
      </c>
      <c r="AT708" s="14">
        <f>VLOOKUP($B708,[2]Sheet3!$G:$CZ,31,0)</f>
        <v>0</v>
      </c>
      <c r="AU708" s="14">
        <f>VLOOKUP($B708,[2]Sheet3!$G:$CZ,32,0)</f>
        <v>0</v>
      </c>
      <c r="AV708" s="14">
        <f>VLOOKUP($B708,[2]Sheet3!$G:$CZ,33,0)</f>
        <v>0</v>
      </c>
      <c r="AW708" s="14">
        <f>VLOOKUP($B708,[2]Sheet3!$G:$CZ,34,0)</f>
        <v>0</v>
      </c>
      <c r="AX708" s="14">
        <f>VLOOKUP($B708,[2]Sheet3!$G:$CZ,35,0)</f>
        <v>0</v>
      </c>
      <c r="AY708" s="14">
        <f>VLOOKUP($B708,[2]Sheet3!$G:$CZ,36,0)</f>
        <v>0</v>
      </c>
      <c r="AZ708" s="14">
        <f>VLOOKUP($B708,[2]Sheet3!$G:$CZ,37,0)</f>
        <v>0</v>
      </c>
      <c r="BA708" s="14">
        <f>VLOOKUP($B708,[2]Sheet3!$G:$CZ,38,0)</f>
        <v>0</v>
      </c>
      <c r="BB708" s="14">
        <f>VLOOKUP($B708,[2]Sheet3!$G:$CZ,39,0)</f>
        <v>0</v>
      </c>
      <c r="BC708" s="14">
        <f>VLOOKUP($B708,[2]Sheet3!$G:$CZ,40,0)</f>
        <v>0</v>
      </c>
      <c r="BD708" s="14">
        <f>VLOOKUP($B708,[2]Sheet3!$G:$CZ,41,0)</f>
        <v>0</v>
      </c>
      <c r="BE708" s="14">
        <f>VLOOKUP($B708,[2]Sheet3!$G:$CZ,42,0)</f>
        <v>0</v>
      </c>
      <c r="BF708" s="14">
        <f>VLOOKUP($B708,[2]Sheet3!$G:$CZ,43,0)</f>
        <v>0</v>
      </c>
      <c r="BG708" s="14">
        <f>VLOOKUP($B708,[2]Sheet3!$G:$CZ,44,0)</f>
        <v>0</v>
      </c>
      <c r="BH708" s="14">
        <f>VLOOKUP($B708,[2]Sheet3!$G:$CZ,45,0)</f>
        <v>0</v>
      </c>
      <c r="BI708" s="14">
        <f>VLOOKUP($B708,[2]Sheet3!$G:$CZ,46,0)</f>
        <v>0</v>
      </c>
      <c r="BJ708" s="14">
        <f>VLOOKUP($B708,[2]Sheet3!$G:$CZ,47,0)</f>
        <v>0</v>
      </c>
      <c r="BK708" s="14">
        <f>VLOOKUP($B708,[2]Sheet3!$G:$CZ,48,0)</f>
        <v>0</v>
      </c>
      <c r="BL708" s="14">
        <f>VLOOKUP($B708,[2]Sheet3!$G:$CZ,49,0)</f>
        <v>0</v>
      </c>
      <c r="BM708" s="14">
        <f>VLOOKUP($B708,[2]Sheet3!$G:$CZ,50,0)</f>
        <v>0</v>
      </c>
      <c r="BN708" s="14">
        <f>VLOOKUP($B708,[2]Sheet3!$G:$CZ,51,0)</f>
        <v>0</v>
      </c>
      <c r="BO708" s="14">
        <f>VLOOKUP($B708,[2]Sheet3!$G:$CZ,52,0)</f>
        <v>0</v>
      </c>
      <c r="BP708" s="14">
        <f>VLOOKUP($B708,[2]Sheet3!$G:$CZ,53,0)</f>
        <v>0</v>
      </c>
      <c r="BQ708" s="14">
        <f>VLOOKUP($B708,[2]Sheet3!$G:$CZ,54,0)</f>
        <v>0</v>
      </c>
      <c r="BR708" s="14">
        <f>VLOOKUP($B708,[2]Sheet3!$G:$CZ,55,0)</f>
        <v>0</v>
      </c>
      <c r="BS708" s="14">
        <f>VLOOKUP($B708,[2]Sheet3!$G:$CZ,56,0)</f>
        <v>0</v>
      </c>
      <c r="BT708" s="14">
        <f>VLOOKUP($B708,[2]Sheet3!$G:$CZ,57,0)</f>
        <v>0</v>
      </c>
      <c r="BU708" s="14">
        <f>VLOOKUP($B708,[2]Sheet3!$G:$CZ,58,0)</f>
        <v>0</v>
      </c>
      <c r="BV708" s="14">
        <f>VLOOKUP($B708,[2]Sheet3!$G:$CZ,59,0)</f>
        <v>0</v>
      </c>
      <c r="BW708" s="14">
        <f>VLOOKUP($B708,[2]Sheet3!$G:$CZ,60,0)</f>
        <v>0</v>
      </c>
      <c r="BX708" s="14">
        <f>VLOOKUP($B708,[2]Sheet3!$G:$CZ,61,0)</f>
        <v>0</v>
      </c>
      <c r="BY708" s="14">
        <f>VLOOKUP($B708,[2]Sheet3!$G:$CZ,62,0)</f>
        <v>0</v>
      </c>
      <c r="BZ708" s="14">
        <f>VLOOKUP($B708,[2]Sheet3!$G:$CZ,63,0)</f>
        <v>0</v>
      </c>
      <c r="CA708" s="14">
        <f>VLOOKUP($B708,[2]Sheet3!$G:$CZ,64,0)</f>
        <v>0</v>
      </c>
      <c r="CB708" s="14">
        <f>VLOOKUP($B708,[2]Sheet3!$G:$CZ,65,0)</f>
        <v>0</v>
      </c>
      <c r="CC708" s="14">
        <f>VLOOKUP($B708,[2]Sheet3!$G:$CZ,66,0)</f>
        <v>0</v>
      </c>
      <c r="CD708" s="14">
        <f>VLOOKUP($B708,[2]Sheet3!$G:$CZ,67,0)</f>
        <v>0</v>
      </c>
      <c r="CE708" s="14">
        <f>VLOOKUP($B708,[2]Sheet3!$G:$CZ,68,0)</f>
        <v>0</v>
      </c>
      <c r="CF708" s="14">
        <f>VLOOKUP($B708,[2]Sheet3!$G:$CZ,69,0)</f>
        <v>0</v>
      </c>
      <c r="CG708" s="14">
        <f>VLOOKUP($B708,[2]Sheet3!$G:$CZ,70,0)</f>
        <v>0</v>
      </c>
      <c r="CH708" s="14">
        <f>VLOOKUP($B708,[2]Sheet3!$G:$CZ,71,0)</f>
        <v>0</v>
      </c>
      <c r="CI708" s="14">
        <f>VLOOKUP($B708,[2]Sheet3!$G:$CZ,72,0)</f>
        <v>0</v>
      </c>
      <c r="CJ708" s="14">
        <f>VLOOKUP($B708,[2]Sheet3!$G:$CZ,73,0)</f>
        <v>0</v>
      </c>
      <c r="CK708" s="14">
        <f>VLOOKUP($B708,[2]Sheet3!$G:$CZ,74,0)</f>
        <v>0</v>
      </c>
      <c r="CL708" s="14">
        <f>VLOOKUP($B708,[2]Sheet3!$G:$CZ,75,0)</f>
        <v>0</v>
      </c>
      <c r="CM708" s="14">
        <f>VLOOKUP($B708,[2]Sheet3!$G:$CZ,76,0)</f>
        <v>0</v>
      </c>
      <c r="CN708" s="14">
        <f>VLOOKUP($B708,[2]Sheet3!$G:$CZ,77,0)</f>
        <v>0</v>
      </c>
      <c r="CO708" s="14">
        <f>VLOOKUP($B708,[2]Sheet3!$G:$CZ,78,0)</f>
        <v>0</v>
      </c>
      <c r="CP708" s="14">
        <f>VLOOKUP($B708,[2]Sheet3!$G:$CZ,79,0)</f>
        <v>0</v>
      </c>
      <c r="CQ708" s="14">
        <f>VLOOKUP($B708,[2]Sheet3!$G:$CZ,80,0)</f>
        <v>0</v>
      </c>
      <c r="CR708" s="14">
        <f>VLOOKUP($B708,[2]Sheet3!$G:$CZ,81,0)</f>
        <v>0</v>
      </c>
      <c r="CS708" s="14">
        <f>VLOOKUP($B708,[2]Sheet3!$G:$CZ,82,0)</f>
        <v>0</v>
      </c>
      <c r="CT708" s="14">
        <f>VLOOKUP($B708,[2]Sheet3!$G:$CZ,83,0)</f>
        <v>0</v>
      </c>
      <c r="CU708" s="14">
        <f>VLOOKUP($B708,[2]Sheet3!$G:$CZ,84,0)</f>
        <v>0</v>
      </c>
      <c r="CV708" s="14">
        <f>VLOOKUP($B708,[2]Sheet3!$G:$CZ,85,0)</f>
        <v>0</v>
      </c>
      <c r="CW708" s="14">
        <f>VLOOKUP($B708,[2]Sheet3!$G:$CZ,86,0)</f>
        <v>0</v>
      </c>
      <c r="CX708" s="14">
        <f>VLOOKUP($B708,[2]Sheet3!$G:$CZ,87,0)</f>
        <v>0</v>
      </c>
      <c r="CY708" s="14">
        <f>VLOOKUP($B708,[2]Sheet3!$G:$CZ,88,0)</f>
        <v>0</v>
      </c>
      <c r="CZ708" s="14">
        <f>VLOOKUP($B708,[2]Sheet3!$G:$CZ,89,0)</f>
        <v>0</v>
      </c>
      <c r="DA708" s="14">
        <f>VLOOKUP($B708,[2]Sheet3!$G:$CZ,90,0)</f>
        <v>0</v>
      </c>
      <c r="DB708" s="14">
        <f>VLOOKUP($B708,[2]Sheet3!$G:$CZ,91,0)</f>
        <v>0</v>
      </c>
      <c r="DC708" s="14">
        <f>VLOOKUP($B708,[2]Sheet3!$G:$CZ,92,0)</f>
        <v>0</v>
      </c>
      <c r="DD708" s="14">
        <f>VLOOKUP($B708,[2]Sheet3!$G:$CZ,93,0)</f>
        <v>0</v>
      </c>
      <c r="DE708" s="14">
        <f>VLOOKUP($B708,[2]Sheet3!$G:$CZ,94,0)</f>
        <v>0</v>
      </c>
      <c r="DF708" s="14">
        <f>VLOOKUP($B708,[2]Sheet3!$G:$CZ,95,0)</f>
        <v>0</v>
      </c>
      <c r="DG708" s="14">
        <f>VLOOKUP($B708,[2]Sheet3!$G:$CZ,96,0)</f>
        <v>0</v>
      </c>
      <c r="DH708" s="14">
        <f>VLOOKUP($B708,[2]Sheet3!$G:$CZ,97,0)</f>
        <v>0</v>
      </c>
      <c r="DI708" s="14">
        <f>VLOOKUP($B708,[2]Sheet3!$G:$CZ,98,0)</f>
        <v>0</v>
      </c>
    </row>
    <row r="709" spans="1:113" x14ac:dyDescent="0.3">
      <c r="A709" s="9" t="str">
        <f t="shared" si="35"/>
        <v>SH3017</v>
      </c>
      <c r="B709" s="15" t="s">
        <v>1830</v>
      </c>
      <c r="C709" s="15" t="s">
        <v>1831</v>
      </c>
      <c r="F709" s="7" t="s">
        <v>15</v>
      </c>
      <c r="G709" s="12" t="s">
        <v>4204</v>
      </c>
      <c r="H709" s="12" t="str">
        <f>VLOOKUP($B709,[1]Sheet1!$A:$G,5,0)</f>
        <v>suresh.skg@redingtongroup.com</v>
      </c>
      <c r="I709" s="12" t="str">
        <f>VLOOKUP($B709,[1]Sheet1!$A:$G,7,0)</f>
        <v>yogesh.ganesh@redingtongroup.com</v>
      </c>
      <c r="J709" s="12" t="s">
        <v>82</v>
      </c>
      <c r="K709" s="7"/>
      <c r="L709" s="7"/>
      <c r="M709" s="8"/>
      <c r="N709" s="7" t="str">
        <f t="shared" si="33"/>
        <v>suresh.skg@redingtongroup.com; yogesh.ganesh@redingtongroup.com; nilesh.phirke@redingtongroup.com;christopher.joseph@redingtongroup.com</v>
      </c>
      <c r="O709" s="7" t="str">
        <f t="shared" si="34"/>
        <v>SH3017</v>
      </c>
      <c r="P709" s="8" t="s">
        <v>5215</v>
      </c>
      <c r="Q709" s="14">
        <f>VLOOKUP($B709,[2]Sheet3!$G:$CZ,2,0)</f>
        <v>2400305345</v>
      </c>
      <c r="R709" s="14">
        <f>VLOOKUP($B709,[2]Sheet3!$G:$CZ,3,0)</f>
        <v>2400305654</v>
      </c>
      <c r="S709" s="14">
        <f>VLOOKUP($B709,[2]Sheet3!$G:$CZ,4,0)</f>
        <v>2400305652</v>
      </c>
      <c r="T709" s="14">
        <f>VLOOKUP($B709,[2]Sheet3!$G:$CZ,5,0)</f>
        <v>0</v>
      </c>
      <c r="U709" s="14">
        <f>VLOOKUP($B709,[2]Sheet3!$G:$CZ,6,0)</f>
        <v>0</v>
      </c>
      <c r="V709" s="14">
        <f>VLOOKUP($B709,[2]Sheet3!$G:$CZ,7,0)</f>
        <v>0</v>
      </c>
      <c r="W709" s="14">
        <f>VLOOKUP($B709,[2]Sheet3!$G:$CZ,8,0)</f>
        <v>0</v>
      </c>
      <c r="X709" s="14">
        <f>VLOOKUP($B709,[2]Sheet3!$G:$CZ,9,0)</f>
        <v>0</v>
      </c>
      <c r="Y709" s="14">
        <f>VLOOKUP($B709,[2]Sheet3!$G:$CZ,10,0)</f>
        <v>0</v>
      </c>
      <c r="Z709" s="14">
        <f>VLOOKUP($B709,[2]Sheet3!$G:$CZ,11,0)</f>
        <v>0</v>
      </c>
      <c r="AA709" s="14">
        <f>VLOOKUP($B709,[2]Sheet3!$G:$CZ,12,0)</f>
        <v>0</v>
      </c>
      <c r="AB709" s="14">
        <f>VLOOKUP($B709,[2]Sheet3!$G:$CZ,13,0)</f>
        <v>0</v>
      </c>
      <c r="AC709" s="14">
        <f>VLOOKUP($B709,[2]Sheet3!$G:$CZ,14,0)</f>
        <v>0</v>
      </c>
      <c r="AD709" s="14">
        <f>VLOOKUP($B709,[2]Sheet3!$G:$CZ,15,0)</f>
        <v>0</v>
      </c>
      <c r="AE709" s="14">
        <f>VLOOKUP($B709,[2]Sheet3!$G:$CZ,16,0)</f>
        <v>0</v>
      </c>
      <c r="AF709" s="14">
        <f>VLOOKUP($B709,[2]Sheet3!$G:$CZ,17,0)</f>
        <v>0</v>
      </c>
      <c r="AG709" s="14">
        <f>VLOOKUP($B709,[2]Sheet3!$G:$CZ,18,0)</f>
        <v>0</v>
      </c>
      <c r="AH709" s="14">
        <f>VLOOKUP($B709,[2]Sheet3!$G:$CZ,19,0)</f>
        <v>0</v>
      </c>
      <c r="AI709" s="14">
        <f>VLOOKUP($B709,[2]Sheet3!$G:$CZ,20,0)</f>
        <v>0</v>
      </c>
      <c r="AJ709" s="14">
        <f>VLOOKUP($B709,[2]Sheet3!$G:$CZ,21,0)</f>
        <v>0</v>
      </c>
      <c r="AK709" s="14">
        <f>VLOOKUP($B709,[2]Sheet3!$G:$CZ,22,0)</f>
        <v>0</v>
      </c>
      <c r="AL709" s="14">
        <f>VLOOKUP($B709,[2]Sheet3!$G:$CZ,23,0)</f>
        <v>0</v>
      </c>
      <c r="AM709" s="14">
        <f>VLOOKUP($B709,[2]Sheet3!$G:$CZ,24,0)</f>
        <v>0</v>
      </c>
      <c r="AN709" s="14">
        <f>VLOOKUP($B709,[2]Sheet3!$G:$CZ,25,0)</f>
        <v>0</v>
      </c>
      <c r="AO709" s="14">
        <f>VLOOKUP($B709,[2]Sheet3!$G:$CZ,26,0)</f>
        <v>0</v>
      </c>
      <c r="AP709" s="14">
        <f>VLOOKUP($B709,[2]Sheet3!$G:$CZ,27,0)</f>
        <v>0</v>
      </c>
      <c r="AQ709" s="14">
        <f>VLOOKUP($B709,[2]Sheet3!$G:$CZ,28,0)</f>
        <v>0</v>
      </c>
      <c r="AR709" s="14">
        <f>VLOOKUP($B709,[2]Sheet3!$G:$CZ,29,0)</f>
        <v>0</v>
      </c>
      <c r="AS709" s="14">
        <f>VLOOKUP($B709,[2]Sheet3!$G:$CZ,30,0)</f>
        <v>0</v>
      </c>
      <c r="AT709" s="14">
        <f>VLOOKUP($B709,[2]Sheet3!$G:$CZ,31,0)</f>
        <v>0</v>
      </c>
      <c r="AU709" s="14">
        <f>VLOOKUP($B709,[2]Sheet3!$G:$CZ,32,0)</f>
        <v>0</v>
      </c>
      <c r="AV709" s="14">
        <f>VLOOKUP($B709,[2]Sheet3!$G:$CZ,33,0)</f>
        <v>0</v>
      </c>
      <c r="AW709" s="14">
        <f>VLOOKUP($B709,[2]Sheet3!$G:$CZ,34,0)</f>
        <v>0</v>
      </c>
      <c r="AX709" s="14">
        <f>VLOOKUP($B709,[2]Sheet3!$G:$CZ,35,0)</f>
        <v>0</v>
      </c>
      <c r="AY709" s="14">
        <f>VLOOKUP($B709,[2]Sheet3!$G:$CZ,36,0)</f>
        <v>0</v>
      </c>
      <c r="AZ709" s="14">
        <f>VLOOKUP($B709,[2]Sheet3!$G:$CZ,37,0)</f>
        <v>0</v>
      </c>
      <c r="BA709" s="14">
        <f>VLOOKUP($B709,[2]Sheet3!$G:$CZ,38,0)</f>
        <v>0</v>
      </c>
      <c r="BB709" s="14">
        <f>VLOOKUP($B709,[2]Sheet3!$G:$CZ,39,0)</f>
        <v>0</v>
      </c>
      <c r="BC709" s="14">
        <f>VLOOKUP($B709,[2]Sheet3!$G:$CZ,40,0)</f>
        <v>0</v>
      </c>
      <c r="BD709" s="14">
        <f>VLOOKUP($B709,[2]Sheet3!$G:$CZ,41,0)</f>
        <v>0</v>
      </c>
      <c r="BE709" s="14">
        <f>VLOOKUP($B709,[2]Sheet3!$G:$CZ,42,0)</f>
        <v>0</v>
      </c>
      <c r="BF709" s="14">
        <f>VLOOKUP($B709,[2]Sheet3!$G:$CZ,43,0)</f>
        <v>0</v>
      </c>
      <c r="BG709" s="14">
        <f>VLOOKUP($B709,[2]Sheet3!$G:$CZ,44,0)</f>
        <v>0</v>
      </c>
      <c r="BH709" s="14">
        <f>VLOOKUP($B709,[2]Sheet3!$G:$CZ,45,0)</f>
        <v>0</v>
      </c>
      <c r="BI709" s="14">
        <f>VLOOKUP($B709,[2]Sheet3!$G:$CZ,46,0)</f>
        <v>0</v>
      </c>
      <c r="BJ709" s="14">
        <f>VLOOKUP($B709,[2]Sheet3!$G:$CZ,47,0)</f>
        <v>0</v>
      </c>
      <c r="BK709" s="14">
        <f>VLOOKUP($B709,[2]Sheet3!$G:$CZ,48,0)</f>
        <v>0</v>
      </c>
      <c r="BL709" s="14">
        <f>VLOOKUP($B709,[2]Sheet3!$G:$CZ,49,0)</f>
        <v>0</v>
      </c>
      <c r="BM709" s="14">
        <f>VLOOKUP($B709,[2]Sheet3!$G:$CZ,50,0)</f>
        <v>0</v>
      </c>
      <c r="BN709" s="14">
        <f>VLOOKUP($B709,[2]Sheet3!$G:$CZ,51,0)</f>
        <v>0</v>
      </c>
      <c r="BO709" s="14">
        <f>VLOOKUP($B709,[2]Sheet3!$G:$CZ,52,0)</f>
        <v>0</v>
      </c>
      <c r="BP709" s="14">
        <f>VLOOKUP($B709,[2]Sheet3!$G:$CZ,53,0)</f>
        <v>0</v>
      </c>
      <c r="BQ709" s="14">
        <f>VLOOKUP($B709,[2]Sheet3!$G:$CZ,54,0)</f>
        <v>0</v>
      </c>
      <c r="BR709" s="14">
        <f>VLOOKUP($B709,[2]Sheet3!$G:$CZ,55,0)</f>
        <v>0</v>
      </c>
      <c r="BS709" s="14">
        <f>VLOOKUP($B709,[2]Sheet3!$G:$CZ,56,0)</f>
        <v>0</v>
      </c>
      <c r="BT709" s="14">
        <f>VLOOKUP($B709,[2]Sheet3!$G:$CZ,57,0)</f>
        <v>0</v>
      </c>
      <c r="BU709" s="14">
        <f>VLOOKUP($B709,[2]Sheet3!$G:$CZ,58,0)</f>
        <v>0</v>
      </c>
      <c r="BV709" s="14">
        <f>VLOOKUP($B709,[2]Sheet3!$G:$CZ,59,0)</f>
        <v>0</v>
      </c>
      <c r="BW709" s="14">
        <f>VLOOKUP($B709,[2]Sheet3!$G:$CZ,60,0)</f>
        <v>0</v>
      </c>
      <c r="BX709" s="14">
        <f>VLOOKUP($B709,[2]Sheet3!$G:$CZ,61,0)</f>
        <v>0</v>
      </c>
      <c r="BY709" s="14">
        <f>VLOOKUP($B709,[2]Sheet3!$G:$CZ,62,0)</f>
        <v>0</v>
      </c>
      <c r="BZ709" s="14">
        <f>VLOOKUP($B709,[2]Sheet3!$G:$CZ,63,0)</f>
        <v>0</v>
      </c>
      <c r="CA709" s="14">
        <f>VLOOKUP($B709,[2]Sheet3!$G:$CZ,64,0)</f>
        <v>0</v>
      </c>
      <c r="CB709" s="14">
        <f>VLOOKUP($B709,[2]Sheet3!$G:$CZ,65,0)</f>
        <v>0</v>
      </c>
      <c r="CC709" s="14">
        <f>VLOOKUP($B709,[2]Sheet3!$G:$CZ,66,0)</f>
        <v>0</v>
      </c>
      <c r="CD709" s="14">
        <f>VLOOKUP($B709,[2]Sheet3!$G:$CZ,67,0)</f>
        <v>0</v>
      </c>
      <c r="CE709" s="14">
        <f>VLOOKUP($B709,[2]Sheet3!$G:$CZ,68,0)</f>
        <v>0</v>
      </c>
      <c r="CF709" s="14">
        <f>VLOOKUP($B709,[2]Sheet3!$G:$CZ,69,0)</f>
        <v>0</v>
      </c>
      <c r="CG709" s="14">
        <f>VLOOKUP($B709,[2]Sheet3!$G:$CZ,70,0)</f>
        <v>0</v>
      </c>
      <c r="CH709" s="14">
        <f>VLOOKUP($B709,[2]Sheet3!$G:$CZ,71,0)</f>
        <v>0</v>
      </c>
      <c r="CI709" s="14">
        <f>VLOOKUP($B709,[2]Sheet3!$G:$CZ,72,0)</f>
        <v>0</v>
      </c>
      <c r="CJ709" s="14">
        <f>VLOOKUP($B709,[2]Sheet3!$G:$CZ,73,0)</f>
        <v>0</v>
      </c>
      <c r="CK709" s="14">
        <f>VLOOKUP($B709,[2]Sheet3!$G:$CZ,74,0)</f>
        <v>0</v>
      </c>
      <c r="CL709" s="14">
        <f>VLOOKUP($B709,[2]Sheet3!$G:$CZ,75,0)</f>
        <v>0</v>
      </c>
      <c r="CM709" s="14">
        <f>VLOOKUP($B709,[2]Sheet3!$G:$CZ,76,0)</f>
        <v>0</v>
      </c>
      <c r="CN709" s="14">
        <f>VLOOKUP($B709,[2]Sheet3!$G:$CZ,77,0)</f>
        <v>0</v>
      </c>
      <c r="CO709" s="14">
        <f>VLOOKUP($B709,[2]Sheet3!$G:$CZ,78,0)</f>
        <v>0</v>
      </c>
      <c r="CP709" s="14">
        <f>VLOOKUP($B709,[2]Sheet3!$G:$CZ,79,0)</f>
        <v>0</v>
      </c>
      <c r="CQ709" s="14">
        <f>VLOOKUP($B709,[2]Sheet3!$G:$CZ,80,0)</f>
        <v>0</v>
      </c>
      <c r="CR709" s="14">
        <f>VLOOKUP($B709,[2]Sheet3!$G:$CZ,81,0)</f>
        <v>0</v>
      </c>
      <c r="CS709" s="14">
        <f>VLOOKUP($B709,[2]Sheet3!$G:$CZ,82,0)</f>
        <v>0</v>
      </c>
      <c r="CT709" s="14">
        <f>VLOOKUP($B709,[2]Sheet3!$G:$CZ,83,0)</f>
        <v>0</v>
      </c>
      <c r="CU709" s="14">
        <f>VLOOKUP($B709,[2]Sheet3!$G:$CZ,84,0)</f>
        <v>0</v>
      </c>
      <c r="CV709" s="14">
        <f>VLOOKUP($B709,[2]Sheet3!$G:$CZ,85,0)</f>
        <v>0</v>
      </c>
      <c r="CW709" s="14">
        <f>VLOOKUP($B709,[2]Sheet3!$G:$CZ,86,0)</f>
        <v>0</v>
      </c>
      <c r="CX709" s="14">
        <f>VLOOKUP($B709,[2]Sheet3!$G:$CZ,87,0)</f>
        <v>0</v>
      </c>
      <c r="CY709" s="14">
        <f>VLOOKUP($B709,[2]Sheet3!$G:$CZ,88,0)</f>
        <v>0</v>
      </c>
      <c r="CZ709" s="14">
        <f>VLOOKUP($B709,[2]Sheet3!$G:$CZ,89,0)</f>
        <v>0</v>
      </c>
      <c r="DA709" s="14">
        <f>VLOOKUP($B709,[2]Sheet3!$G:$CZ,90,0)</f>
        <v>0</v>
      </c>
      <c r="DB709" s="14">
        <f>VLOOKUP($B709,[2]Sheet3!$G:$CZ,91,0)</f>
        <v>0</v>
      </c>
      <c r="DC709" s="14">
        <f>VLOOKUP($B709,[2]Sheet3!$G:$CZ,92,0)</f>
        <v>0</v>
      </c>
      <c r="DD709" s="14">
        <f>VLOOKUP($B709,[2]Sheet3!$G:$CZ,93,0)</f>
        <v>0</v>
      </c>
      <c r="DE709" s="14">
        <f>VLOOKUP($B709,[2]Sheet3!$G:$CZ,94,0)</f>
        <v>0</v>
      </c>
      <c r="DF709" s="14">
        <f>VLOOKUP($B709,[2]Sheet3!$G:$CZ,95,0)</f>
        <v>0</v>
      </c>
      <c r="DG709" s="14">
        <f>VLOOKUP($B709,[2]Sheet3!$G:$CZ,96,0)</f>
        <v>0</v>
      </c>
      <c r="DH709" s="14">
        <f>VLOOKUP($B709,[2]Sheet3!$G:$CZ,97,0)</f>
        <v>0</v>
      </c>
      <c r="DI709" s="14">
        <f>VLOOKUP($B709,[2]Sheet3!$G:$CZ,98,0)</f>
        <v>0</v>
      </c>
    </row>
    <row r="710" spans="1:113" x14ac:dyDescent="0.3">
      <c r="A710" s="9" t="str">
        <f t="shared" si="35"/>
        <v>E14247</v>
      </c>
      <c r="B710" s="15" t="s">
        <v>1832</v>
      </c>
      <c r="C710" s="15" t="s">
        <v>1833</v>
      </c>
      <c r="F710" s="7" t="s">
        <v>15</v>
      </c>
      <c r="G710" s="12" t="s">
        <v>4205</v>
      </c>
      <c r="H710" s="12" t="str">
        <f>VLOOKUP($B710,[1]Sheet1!$A:$G,5,0)</f>
        <v>manish.kumar@redingtongroup.com</v>
      </c>
      <c r="I710" s="12" t="str">
        <f>VLOOKUP($B710,[1]Sheet1!$A:$G,7,0)</f>
        <v>jaswinder.singh@redingtongroup.com</v>
      </c>
      <c r="J710" s="12" t="s">
        <v>82</v>
      </c>
      <c r="K710" s="7"/>
      <c r="L710" s="7"/>
      <c r="M710" s="8"/>
      <c r="N710" s="7" t="str">
        <f t="shared" si="33"/>
        <v>manish.kumar@redingtongroup.com; jaswinder.singh@redingtongroup.com; nilesh.phirke@redingtongroup.com;christopher.joseph@redingtongroup.com</v>
      </c>
      <c r="O710" s="7" t="str">
        <f t="shared" si="34"/>
        <v>E14247</v>
      </c>
      <c r="P710" s="8" t="s">
        <v>5215</v>
      </c>
      <c r="Q710" s="14">
        <f>VLOOKUP($B710,[2]Sheet3!$G:$CZ,2,0)</f>
        <v>2400307603</v>
      </c>
      <c r="R710" s="14">
        <f>VLOOKUP($B710,[2]Sheet3!$G:$CZ,3,0)</f>
        <v>2400307599</v>
      </c>
      <c r="S710" s="14">
        <f>VLOOKUP($B710,[2]Sheet3!$G:$CZ,4,0)</f>
        <v>2400307605</v>
      </c>
      <c r="T710" s="14">
        <f>VLOOKUP($B710,[2]Sheet3!$G:$CZ,5,0)</f>
        <v>2400302038</v>
      </c>
      <c r="U710" s="14">
        <f>VLOOKUP($B710,[2]Sheet3!$G:$CZ,6,0)</f>
        <v>2400308928</v>
      </c>
      <c r="V710" s="14">
        <f>VLOOKUP($B710,[2]Sheet3!$G:$CZ,7,0)</f>
        <v>2400302462</v>
      </c>
      <c r="W710" s="14">
        <f>VLOOKUP($B710,[2]Sheet3!$G:$CZ,8,0)</f>
        <v>2400307600</v>
      </c>
      <c r="X710" s="14">
        <f>VLOOKUP($B710,[2]Sheet3!$G:$CZ,9,0)</f>
        <v>2400301819</v>
      </c>
      <c r="Y710" s="14">
        <f>VLOOKUP($B710,[2]Sheet3!$G:$CZ,10,0)</f>
        <v>0</v>
      </c>
      <c r="Z710" s="14">
        <f>VLOOKUP($B710,[2]Sheet3!$G:$CZ,11,0)</f>
        <v>0</v>
      </c>
      <c r="AA710" s="14">
        <f>VLOOKUP($B710,[2]Sheet3!$G:$CZ,12,0)</f>
        <v>0</v>
      </c>
      <c r="AB710" s="14">
        <f>VLOOKUP($B710,[2]Sheet3!$G:$CZ,13,0)</f>
        <v>0</v>
      </c>
      <c r="AC710" s="14">
        <f>VLOOKUP($B710,[2]Sheet3!$G:$CZ,14,0)</f>
        <v>0</v>
      </c>
      <c r="AD710" s="14">
        <f>VLOOKUP($B710,[2]Sheet3!$G:$CZ,15,0)</f>
        <v>0</v>
      </c>
      <c r="AE710" s="14">
        <f>VLOOKUP($B710,[2]Sheet3!$G:$CZ,16,0)</f>
        <v>0</v>
      </c>
      <c r="AF710" s="14">
        <f>VLOOKUP($B710,[2]Sheet3!$G:$CZ,17,0)</f>
        <v>0</v>
      </c>
      <c r="AG710" s="14">
        <f>VLOOKUP($B710,[2]Sheet3!$G:$CZ,18,0)</f>
        <v>0</v>
      </c>
      <c r="AH710" s="14">
        <f>VLOOKUP($B710,[2]Sheet3!$G:$CZ,19,0)</f>
        <v>0</v>
      </c>
      <c r="AI710" s="14">
        <f>VLOOKUP($B710,[2]Sheet3!$G:$CZ,20,0)</f>
        <v>0</v>
      </c>
      <c r="AJ710" s="14">
        <f>VLOOKUP($B710,[2]Sheet3!$G:$CZ,21,0)</f>
        <v>0</v>
      </c>
      <c r="AK710" s="14">
        <f>VLOOKUP($B710,[2]Sheet3!$G:$CZ,22,0)</f>
        <v>0</v>
      </c>
      <c r="AL710" s="14">
        <f>VLOOKUP($B710,[2]Sheet3!$G:$CZ,23,0)</f>
        <v>0</v>
      </c>
      <c r="AM710" s="14">
        <f>VLOOKUP($B710,[2]Sheet3!$G:$CZ,24,0)</f>
        <v>0</v>
      </c>
      <c r="AN710" s="14">
        <f>VLOOKUP($B710,[2]Sheet3!$G:$CZ,25,0)</f>
        <v>0</v>
      </c>
      <c r="AO710" s="14">
        <f>VLOOKUP($B710,[2]Sheet3!$G:$CZ,26,0)</f>
        <v>0</v>
      </c>
      <c r="AP710" s="14">
        <f>VLOOKUP($B710,[2]Sheet3!$G:$CZ,27,0)</f>
        <v>0</v>
      </c>
      <c r="AQ710" s="14">
        <f>VLOOKUP($B710,[2]Sheet3!$G:$CZ,28,0)</f>
        <v>0</v>
      </c>
      <c r="AR710" s="14">
        <f>VLOOKUP($B710,[2]Sheet3!$G:$CZ,29,0)</f>
        <v>0</v>
      </c>
      <c r="AS710" s="14">
        <f>VLOOKUP($B710,[2]Sheet3!$G:$CZ,30,0)</f>
        <v>0</v>
      </c>
      <c r="AT710" s="14">
        <f>VLOOKUP($B710,[2]Sheet3!$G:$CZ,31,0)</f>
        <v>0</v>
      </c>
      <c r="AU710" s="14">
        <f>VLOOKUP($B710,[2]Sheet3!$G:$CZ,32,0)</f>
        <v>0</v>
      </c>
      <c r="AV710" s="14">
        <f>VLOOKUP($B710,[2]Sheet3!$G:$CZ,33,0)</f>
        <v>0</v>
      </c>
      <c r="AW710" s="14">
        <f>VLOOKUP($B710,[2]Sheet3!$G:$CZ,34,0)</f>
        <v>0</v>
      </c>
      <c r="AX710" s="14">
        <f>VLOOKUP($B710,[2]Sheet3!$G:$CZ,35,0)</f>
        <v>0</v>
      </c>
      <c r="AY710" s="14">
        <f>VLOOKUP($B710,[2]Sheet3!$G:$CZ,36,0)</f>
        <v>0</v>
      </c>
      <c r="AZ710" s="14">
        <f>VLOOKUP($B710,[2]Sheet3!$G:$CZ,37,0)</f>
        <v>0</v>
      </c>
      <c r="BA710" s="14">
        <f>VLOOKUP($B710,[2]Sheet3!$G:$CZ,38,0)</f>
        <v>0</v>
      </c>
      <c r="BB710" s="14">
        <f>VLOOKUP($B710,[2]Sheet3!$G:$CZ,39,0)</f>
        <v>0</v>
      </c>
      <c r="BC710" s="14">
        <f>VLOOKUP($B710,[2]Sheet3!$G:$CZ,40,0)</f>
        <v>0</v>
      </c>
      <c r="BD710" s="14">
        <f>VLOOKUP($B710,[2]Sheet3!$G:$CZ,41,0)</f>
        <v>0</v>
      </c>
      <c r="BE710" s="14">
        <f>VLOOKUP($B710,[2]Sheet3!$G:$CZ,42,0)</f>
        <v>0</v>
      </c>
      <c r="BF710" s="14">
        <f>VLOOKUP($B710,[2]Sheet3!$G:$CZ,43,0)</f>
        <v>0</v>
      </c>
      <c r="BG710" s="14">
        <f>VLOOKUP($B710,[2]Sheet3!$G:$CZ,44,0)</f>
        <v>0</v>
      </c>
      <c r="BH710" s="14">
        <f>VLOOKUP($B710,[2]Sheet3!$G:$CZ,45,0)</f>
        <v>0</v>
      </c>
      <c r="BI710" s="14">
        <f>VLOOKUP($B710,[2]Sheet3!$G:$CZ,46,0)</f>
        <v>0</v>
      </c>
      <c r="BJ710" s="14">
        <f>VLOOKUP($B710,[2]Sheet3!$G:$CZ,47,0)</f>
        <v>0</v>
      </c>
      <c r="BK710" s="14">
        <f>VLOOKUP($B710,[2]Sheet3!$G:$CZ,48,0)</f>
        <v>0</v>
      </c>
      <c r="BL710" s="14">
        <f>VLOOKUP($B710,[2]Sheet3!$G:$CZ,49,0)</f>
        <v>0</v>
      </c>
      <c r="BM710" s="14">
        <f>VLOOKUP($B710,[2]Sheet3!$G:$CZ,50,0)</f>
        <v>0</v>
      </c>
      <c r="BN710" s="14">
        <f>VLOOKUP($B710,[2]Sheet3!$G:$CZ,51,0)</f>
        <v>0</v>
      </c>
      <c r="BO710" s="14">
        <f>VLOOKUP($B710,[2]Sheet3!$G:$CZ,52,0)</f>
        <v>0</v>
      </c>
      <c r="BP710" s="14">
        <f>VLOOKUP($B710,[2]Sheet3!$G:$CZ,53,0)</f>
        <v>0</v>
      </c>
      <c r="BQ710" s="14">
        <f>VLOOKUP($B710,[2]Sheet3!$G:$CZ,54,0)</f>
        <v>0</v>
      </c>
      <c r="BR710" s="14">
        <f>VLOOKUP($B710,[2]Sheet3!$G:$CZ,55,0)</f>
        <v>0</v>
      </c>
      <c r="BS710" s="14">
        <f>VLOOKUP($B710,[2]Sheet3!$G:$CZ,56,0)</f>
        <v>0</v>
      </c>
      <c r="BT710" s="14">
        <f>VLOOKUP($B710,[2]Sheet3!$G:$CZ,57,0)</f>
        <v>0</v>
      </c>
      <c r="BU710" s="14">
        <f>VLOOKUP($B710,[2]Sheet3!$G:$CZ,58,0)</f>
        <v>0</v>
      </c>
      <c r="BV710" s="14">
        <f>VLOOKUP($B710,[2]Sheet3!$G:$CZ,59,0)</f>
        <v>0</v>
      </c>
      <c r="BW710" s="14">
        <f>VLOOKUP($B710,[2]Sheet3!$G:$CZ,60,0)</f>
        <v>0</v>
      </c>
      <c r="BX710" s="14">
        <f>VLOOKUP($B710,[2]Sheet3!$G:$CZ,61,0)</f>
        <v>0</v>
      </c>
      <c r="BY710" s="14">
        <f>VLOOKUP($B710,[2]Sheet3!$G:$CZ,62,0)</f>
        <v>0</v>
      </c>
      <c r="BZ710" s="14">
        <f>VLOOKUP($B710,[2]Sheet3!$G:$CZ,63,0)</f>
        <v>0</v>
      </c>
      <c r="CA710" s="14">
        <f>VLOOKUP($B710,[2]Sheet3!$G:$CZ,64,0)</f>
        <v>0</v>
      </c>
      <c r="CB710" s="14">
        <f>VLOOKUP($B710,[2]Sheet3!$G:$CZ,65,0)</f>
        <v>0</v>
      </c>
      <c r="CC710" s="14">
        <f>VLOOKUP($B710,[2]Sheet3!$G:$CZ,66,0)</f>
        <v>0</v>
      </c>
      <c r="CD710" s="14">
        <f>VLOOKUP($B710,[2]Sheet3!$G:$CZ,67,0)</f>
        <v>0</v>
      </c>
      <c r="CE710" s="14">
        <f>VLOOKUP($B710,[2]Sheet3!$G:$CZ,68,0)</f>
        <v>0</v>
      </c>
      <c r="CF710" s="14">
        <f>VLOOKUP($B710,[2]Sheet3!$G:$CZ,69,0)</f>
        <v>0</v>
      </c>
      <c r="CG710" s="14">
        <f>VLOOKUP($B710,[2]Sheet3!$G:$CZ,70,0)</f>
        <v>0</v>
      </c>
      <c r="CH710" s="14">
        <f>VLOOKUP($B710,[2]Sheet3!$G:$CZ,71,0)</f>
        <v>0</v>
      </c>
      <c r="CI710" s="14">
        <f>VLOOKUP($B710,[2]Sheet3!$G:$CZ,72,0)</f>
        <v>0</v>
      </c>
      <c r="CJ710" s="14">
        <f>VLOOKUP($B710,[2]Sheet3!$G:$CZ,73,0)</f>
        <v>0</v>
      </c>
      <c r="CK710" s="14">
        <f>VLOOKUP($B710,[2]Sheet3!$G:$CZ,74,0)</f>
        <v>0</v>
      </c>
      <c r="CL710" s="14">
        <f>VLOOKUP($B710,[2]Sheet3!$G:$CZ,75,0)</f>
        <v>0</v>
      </c>
      <c r="CM710" s="14">
        <f>VLOOKUP($B710,[2]Sheet3!$G:$CZ,76,0)</f>
        <v>0</v>
      </c>
      <c r="CN710" s="14">
        <f>VLOOKUP($B710,[2]Sheet3!$G:$CZ,77,0)</f>
        <v>0</v>
      </c>
      <c r="CO710" s="14">
        <f>VLOOKUP($B710,[2]Sheet3!$G:$CZ,78,0)</f>
        <v>0</v>
      </c>
      <c r="CP710" s="14">
        <f>VLOOKUP($B710,[2]Sheet3!$G:$CZ,79,0)</f>
        <v>0</v>
      </c>
      <c r="CQ710" s="14">
        <f>VLOOKUP($B710,[2]Sheet3!$G:$CZ,80,0)</f>
        <v>0</v>
      </c>
      <c r="CR710" s="14">
        <f>VLOOKUP($B710,[2]Sheet3!$G:$CZ,81,0)</f>
        <v>0</v>
      </c>
      <c r="CS710" s="14">
        <f>VLOOKUP($B710,[2]Sheet3!$G:$CZ,82,0)</f>
        <v>0</v>
      </c>
      <c r="CT710" s="14">
        <f>VLOOKUP($B710,[2]Sheet3!$G:$CZ,83,0)</f>
        <v>0</v>
      </c>
      <c r="CU710" s="14">
        <f>VLOOKUP($B710,[2]Sheet3!$G:$CZ,84,0)</f>
        <v>0</v>
      </c>
      <c r="CV710" s="14">
        <f>VLOOKUP($B710,[2]Sheet3!$G:$CZ,85,0)</f>
        <v>0</v>
      </c>
      <c r="CW710" s="14">
        <f>VLOOKUP($B710,[2]Sheet3!$G:$CZ,86,0)</f>
        <v>0</v>
      </c>
      <c r="CX710" s="14">
        <f>VLOOKUP($B710,[2]Sheet3!$G:$CZ,87,0)</f>
        <v>0</v>
      </c>
      <c r="CY710" s="14">
        <f>VLOOKUP($B710,[2]Sheet3!$G:$CZ,88,0)</f>
        <v>0</v>
      </c>
      <c r="CZ710" s="14">
        <f>VLOOKUP($B710,[2]Sheet3!$G:$CZ,89,0)</f>
        <v>0</v>
      </c>
      <c r="DA710" s="14">
        <f>VLOOKUP($B710,[2]Sheet3!$G:$CZ,90,0)</f>
        <v>0</v>
      </c>
      <c r="DB710" s="14">
        <f>VLOOKUP($B710,[2]Sheet3!$G:$CZ,91,0)</f>
        <v>0</v>
      </c>
      <c r="DC710" s="14">
        <f>VLOOKUP($B710,[2]Sheet3!$G:$CZ,92,0)</f>
        <v>0</v>
      </c>
      <c r="DD710" s="14">
        <f>VLOOKUP($B710,[2]Sheet3!$G:$CZ,93,0)</f>
        <v>0</v>
      </c>
      <c r="DE710" s="14">
        <f>VLOOKUP($B710,[2]Sheet3!$G:$CZ,94,0)</f>
        <v>0</v>
      </c>
      <c r="DF710" s="14">
        <f>VLOOKUP($B710,[2]Sheet3!$G:$CZ,95,0)</f>
        <v>0</v>
      </c>
      <c r="DG710" s="14">
        <f>VLOOKUP($B710,[2]Sheet3!$G:$CZ,96,0)</f>
        <v>0</v>
      </c>
      <c r="DH710" s="14">
        <f>VLOOKUP($B710,[2]Sheet3!$G:$CZ,97,0)</f>
        <v>0</v>
      </c>
      <c r="DI710" s="14">
        <f>VLOOKUP($B710,[2]Sheet3!$G:$CZ,98,0)</f>
        <v>0</v>
      </c>
    </row>
    <row r="711" spans="1:113" x14ac:dyDescent="0.3">
      <c r="A711" s="9" t="str">
        <f t="shared" si="35"/>
        <v>E14570</v>
      </c>
      <c r="B711" s="15" t="s">
        <v>1834</v>
      </c>
      <c r="C711" s="15" t="s">
        <v>1835</v>
      </c>
      <c r="F711" s="7" t="s">
        <v>15</v>
      </c>
      <c r="G711" s="12" t="s">
        <v>4206</v>
      </c>
      <c r="H711" s="12" t="str">
        <f>VLOOKUP($B711,[1]Sheet1!$A:$G,5,0)</f>
        <v>manish.kumar@redingtongroup.com</v>
      </c>
      <c r="I711" s="12" t="str">
        <f>VLOOKUP($B711,[1]Sheet1!$A:$G,7,0)</f>
        <v>jaswinder.singh@redingtongroup.com</v>
      </c>
      <c r="J711" s="12" t="s">
        <v>82</v>
      </c>
      <c r="K711" s="7"/>
      <c r="L711" s="7"/>
      <c r="M711" s="8"/>
      <c r="N711" s="7" t="str">
        <f t="shared" si="33"/>
        <v>manish.kumar@redingtongroup.com; jaswinder.singh@redingtongroup.com; nilesh.phirke@redingtongroup.com;christopher.joseph@redingtongroup.com</v>
      </c>
      <c r="O711" s="7" t="str">
        <f t="shared" si="34"/>
        <v>E14570</v>
      </c>
      <c r="P711" s="8" t="s">
        <v>5215</v>
      </c>
      <c r="Q711" s="14">
        <f>VLOOKUP($B711,[2]Sheet3!$G:$CZ,2,0)</f>
        <v>2400307771</v>
      </c>
      <c r="R711" s="14">
        <f>VLOOKUP($B711,[2]Sheet3!$G:$CZ,3,0)</f>
        <v>2400301841</v>
      </c>
      <c r="S711" s="14">
        <f>VLOOKUP($B711,[2]Sheet3!$G:$CZ,4,0)</f>
        <v>0</v>
      </c>
      <c r="T711" s="14">
        <f>VLOOKUP($B711,[2]Sheet3!$G:$CZ,5,0)</f>
        <v>0</v>
      </c>
      <c r="U711" s="14">
        <f>VLOOKUP($B711,[2]Sheet3!$G:$CZ,6,0)</f>
        <v>0</v>
      </c>
      <c r="V711" s="14">
        <f>VLOOKUP($B711,[2]Sheet3!$G:$CZ,7,0)</f>
        <v>0</v>
      </c>
      <c r="W711" s="14">
        <f>VLOOKUP($B711,[2]Sheet3!$G:$CZ,8,0)</f>
        <v>0</v>
      </c>
      <c r="X711" s="14">
        <f>VLOOKUP($B711,[2]Sheet3!$G:$CZ,9,0)</f>
        <v>0</v>
      </c>
      <c r="Y711" s="14">
        <f>VLOOKUP($B711,[2]Sheet3!$G:$CZ,10,0)</f>
        <v>0</v>
      </c>
      <c r="Z711" s="14">
        <f>VLOOKUP($B711,[2]Sheet3!$G:$CZ,11,0)</f>
        <v>0</v>
      </c>
      <c r="AA711" s="14">
        <f>VLOOKUP($B711,[2]Sheet3!$G:$CZ,12,0)</f>
        <v>0</v>
      </c>
      <c r="AB711" s="14">
        <f>VLOOKUP($B711,[2]Sheet3!$G:$CZ,13,0)</f>
        <v>0</v>
      </c>
      <c r="AC711" s="14">
        <f>VLOOKUP($B711,[2]Sheet3!$G:$CZ,14,0)</f>
        <v>0</v>
      </c>
      <c r="AD711" s="14">
        <f>VLOOKUP($B711,[2]Sheet3!$G:$CZ,15,0)</f>
        <v>0</v>
      </c>
      <c r="AE711" s="14">
        <f>VLOOKUP($B711,[2]Sheet3!$G:$CZ,16,0)</f>
        <v>0</v>
      </c>
      <c r="AF711" s="14">
        <f>VLOOKUP($B711,[2]Sheet3!$G:$CZ,17,0)</f>
        <v>0</v>
      </c>
      <c r="AG711" s="14">
        <f>VLOOKUP($B711,[2]Sheet3!$G:$CZ,18,0)</f>
        <v>0</v>
      </c>
      <c r="AH711" s="14">
        <f>VLOOKUP($B711,[2]Sheet3!$G:$CZ,19,0)</f>
        <v>0</v>
      </c>
      <c r="AI711" s="14">
        <f>VLOOKUP($B711,[2]Sheet3!$G:$CZ,20,0)</f>
        <v>0</v>
      </c>
      <c r="AJ711" s="14">
        <f>VLOOKUP($B711,[2]Sheet3!$G:$CZ,21,0)</f>
        <v>0</v>
      </c>
      <c r="AK711" s="14">
        <f>VLOOKUP($B711,[2]Sheet3!$G:$CZ,22,0)</f>
        <v>0</v>
      </c>
      <c r="AL711" s="14">
        <f>VLOOKUP($B711,[2]Sheet3!$G:$CZ,23,0)</f>
        <v>0</v>
      </c>
      <c r="AM711" s="14">
        <f>VLOOKUP($B711,[2]Sheet3!$G:$CZ,24,0)</f>
        <v>0</v>
      </c>
      <c r="AN711" s="14">
        <f>VLOOKUP($B711,[2]Sheet3!$G:$CZ,25,0)</f>
        <v>0</v>
      </c>
      <c r="AO711" s="14">
        <f>VLOOKUP($B711,[2]Sheet3!$G:$CZ,26,0)</f>
        <v>0</v>
      </c>
      <c r="AP711" s="14">
        <f>VLOOKUP($B711,[2]Sheet3!$G:$CZ,27,0)</f>
        <v>0</v>
      </c>
      <c r="AQ711" s="14">
        <f>VLOOKUP($B711,[2]Sheet3!$G:$CZ,28,0)</f>
        <v>0</v>
      </c>
      <c r="AR711" s="14">
        <f>VLOOKUP($B711,[2]Sheet3!$G:$CZ,29,0)</f>
        <v>0</v>
      </c>
      <c r="AS711" s="14">
        <f>VLOOKUP($B711,[2]Sheet3!$G:$CZ,30,0)</f>
        <v>0</v>
      </c>
      <c r="AT711" s="14">
        <f>VLOOKUP($B711,[2]Sheet3!$G:$CZ,31,0)</f>
        <v>0</v>
      </c>
      <c r="AU711" s="14">
        <f>VLOOKUP($B711,[2]Sheet3!$G:$CZ,32,0)</f>
        <v>0</v>
      </c>
      <c r="AV711" s="14">
        <f>VLOOKUP($B711,[2]Sheet3!$G:$CZ,33,0)</f>
        <v>0</v>
      </c>
      <c r="AW711" s="14">
        <f>VLOOKUP($B711,[2]Sheet3!$G:$CZ,34,0)</f>
        <v>0</v>
      </c>
      <c r="AX711" s="14">
        <f>VLOOKUP($B711,[2]Sheet3!$G:$CZ,35,0)</f>
        <v>0</v>
      </c>
      <c r="AY711" s="14">
        <f>VLOOKUP($B711,[2]Sheet3!$G:$CZ,36,0)</f>
        <v>0</v>
      </c>
      <c r="AZ711" s="14">
        <f>VLOOKUP($B711,[2]Sheet3!$G:$CZ,37,0)</f>
        <v>0</v>
      </c>
      <c r="BA711" s="14">
        <f>VLOOKUP($B711,[2]Sheet3!$G:$CZ,38,0)</f>
        <v>0</v>
      </c>
      <c r="BB711" s="14">
        <f>VLOOKUP($B711,[2]Sheet3!$G:$CZ,39,0)</f>
        <v>0</v>
      </c>
      <c r="BC711" s="14">
        <f>VLOOKUP($B711,[2]Sheet3!$G:$CZ,40,0)</f>
        <v>0</v>
      </c>
      <c r="BD711" s="14">
        <f>VLOOKUP($B711,[2]Sheet3!$G:$CZ,41,0)</f>
        <v>0</v>
      </c>
      <c r="BE711" s="14">
        <f>VLOOKUP($B711,[2]Sheet3!$G:$CZ,42,0)</f>
        <v>0</v>
      </c>
      <c r="BF711" s="14">
        <f>VLOOKUP($B711,[2]Sheet3!$G:$CZ,43,0)</f>
        <v>0</v>
      </c>
      <c r="BG711" s="14">
        <f>VLOOKUP($B711,[2]Sheet3!$G:$CZ,44,0)</f>
        <v>0</v>
      </c>
      <c r="BH711" s="14">
        <f>VLOOKUP($B711,[2]Sheet3!$G:$CZ,45,0)</f>
        <v>0</v>
      </c>
      <c r="BI711" s="14">
        <f>VLOOKUP($B711,[2]Sheet3!$G:$CZ,46,0)</f>
        <v>0</v>
      </c>
      <c r="BJ711" s="14">
        <f>VLOOKUP($B711,[2]Sheet3!$G:$CZ,47,0)</f>
        <v>0</v>
      </c>
      <c r="BK711" s="14">
        <f>VLOOKUP($B711,[2]Sheet3!$G:$CZ,48,0)</f>
        <v>0</v>
      </c>
      <c r="BL711" s="14">
        <f>VLOOKUP($B711,[2]Sheet3!$G:$CZ,49,0)</f>
        <v>0</v>
      </c>
      <c r="BM711" s="14">
        <f>VLOOKUP($B711,[2]Sheet3!$G:$CZ,50,0)</f>
        <v>0</v>
      </c>
      <c r="BN711" s="14">
        <f>VLOOKUP($B711,[2]Sheet3!$G:$CZ,51,0)</f>
        <v>0</v>
      </c>
      <c r="BO711" s="14">
        <f>VLOOKUP($B711,[2]Sheet3!$G:$CZ,52,0)</f>
        <v>0</v>
      </c>
      <c r="BP711" s="14">
        <f>VLOOKUP($B711,[2]Sheet3!$G:$CZ,53,0)</f>
        <v>0</v>
      </c>
      <c r="BQ711" s="14">
        <f>VLOOKUP($B711,[2]Sheet3!$G:$CZ,54,0)</f>
        <v>0</v>
      </c>
      <c r="BR711" s="14">
        <f>VLOOKUP($B711,[2]Sheet3!$G:$CZ,55,0)</f>
        <v>0</v>
      </c>
      <c r="BS711" s="14">
        <f>VLOOKUP($B711,[2]Sheet3!$G:$CZ,56,0)</f>
        <v>0</v>
      </c>
      <c r="BT711" s="14">
        <f>VLOOKUP($B711,[2]Sheet3!$G:$CZ,57,0)</f>
        <v>0</v>
      </c>
      <c r="BU711" s="14">
        <f>VLOOKUP($B711,[2]Sheet3!$G:$CZ,58,0)</f>
        <v>0</v>
      </c>
      <c r="BV711" s="14">
        <f>VLOOKUP($B711,[2]Sheet3!$G:$CZ,59,0)</f>
        <v>0</v>
      </c>
      <c r="BW711" s="14">
        <f>VLOOKUP($B711,[2]Sheet3!$G:$CZ,60,0)</f>
        <v>0</v>
      </c>
      <c r="BX711" s="14">
        <f>VLOOKUP($B711,[2]Sheet3!$G:$CZ,61,0)</f>
        <v>0</v>
      </c>
      <c r="BY711" s="14">
        <f>VLOOKUP($B711,[2]Sheet3!$G:$CZ,62,0)</f>
        <v>0</v>
      </c>
      <c r="BZ711" s="14">
        <f>VLOOKUP($B711,[2]Sheet3!$G:$CZ,63,0)</f>
        <v>0</v>
      </c>
      <c r="CA711" s="14">
        <f>VLOOKUP($B711,[2]Sheet3!$G:$CZ,64,0)</f>
        <v>0</v>
      </c>
      <c r="CB711" s="14">
        <f>VLOOKUP($B711,[2]Sheet3!$G:$CZ,65,0)</f>
        <v>0</v>
      </c>
      <c r="CC711" s="14">
        <f>VLOOKUP($B711,[2]Sheet3!$G:$CZ,66,0)</f>
        <v>0</v>
      </c>
      <c r="CD711" s="14">
        <f>VLOOKUP($B711,[2]Sheet3!$G:$CZ,67,0)</f>
        <v>0</v>
      </c>
      <c r="CE711" s="14">
        <f>VLOOKUP($B711,[2]Sheet3!$G:$CZ,68,0)</f>
        <v>0</v>
      </c>
      <c r="CF711" s="14">
        <f>VLOOKUP($B711,[2]Sheet3!$G:$CZ,69,0)</f>
        <v>0</v>
      </c>
      <c r="CG711" s="14">
        <f>VLOOKUP($B711,[2]Sheet3!$G:$CZ,70,0)</f>
        <v>0</v>
      </c>
      <c r="CH711" s="14">
        <f>VLOOKUP($B711,[2]Sheet3!$G:$CZ,71,0)</f>
        <v>0</v>
      </c>
      <c r="CI711" s="14">
        <f>VLOOKUP($B711,[2]Sheet3!$G:$CZ,72,0)</f>
        <v>0</v>
      </c>
      <c r="CJ711" s="14">
        <f>VLOOKUP($B711,[2]Sheet3!$G:$CZ,73,0)</f>
        <v>0</v>
      </c>
      <c r="CK711" s="14">
        <f>VLOOKUP($B711,[2]Sheet3!$G:$CZ,74,0)</f>
        <v>0</v>
      </c>
      <c r="CL711" s="14">
        <f>VLOOKUP($B711,[2]Sheet3!$G:$CZ,75,0)</f>
        <v>0</v>
      </c>
      <c r="CM711" s="14">
        <f>VLOOKUP($B711,[2]Sheet3!$G:$CZ,76,0)</f>
        <v>0</v>
      </c>
      <c r="CN711" s="14">
        <f>VLOOKUP($B711,[2]Sheet3!$G:$CZ,77,0)</f>
        <v>0</v>
      </c>
      <c r="CO711" s="14">
        <f>VLOOKUP($B711,[2]Sheet3!$G:$CZ,78,0)</f>
        <v>0</v>
      </c>
      <c r="CP711" s="14">
        <f>VLOOKUP($B711,[2]Sheet3!$G:$CZ,79,0)</f>
        <v>0</v>
      </c>
      <c r="CQ711" s="14">
        <f>VLOOKUP($B711,[2]Sheet3!$G:$CZ,80,0)</f>
        <v>0</v>
      </c>
      <c r="CR711" s="14">
        <f>VLOOKUP($B711,[2]Sheet3!$G:$CZ,81,0)</f>
        <v>0</v>
      </c>
      <c r="CS711" s="14">
        <f>VLOOKUP($B711,[2]Sheet3!$G:$CZ,82,0)</f>
        <v>0</v>
      </c>
      <c r="CT711" s="14">
        <f>VLOOKUP($B711,[2]Sheet3!$G:$CZ,83,0)</f>
        <v>0</v>
      </c>
      <c r="CU711" s="14">
        <f>VLOOKUP($B711,[2]Sheet3!$G:$CZ,84,0)</f>
        <v>0</v>
      </c>
      <c r="CV711" s="14">
        <f>VLOOKUP($B711,[2]Sheet3!$G:$CZ,85,0)</f>
        <v>0</v>
      </c>
      <c r="CW711" s="14">
        <f>VLOOKUP($B711,[2]Sheet3!$G:$CZ,86,0)</f>
        <v>0</v>
      </c>
      <c r="CX711" s="14">
        <f>VLOOKUP($B711,[2]Sheet3!$G:$CZ,87,0)</f>
        <v>0</v>
      </c>
      <c r="CY711" s="14">
        <f>VLOOKUP($B711,[2]Sheet3!$G:$CZ,88,0)</f>
        <v>0</v>
      </c>
      <c r="CZ711" s="14">
        <f>VLOOKUP($B711,[2]Sheet3!$G:$CZ,89,0)</f>
        <v>0</v>
      </c>
      <c r="DA711" s="14">
        <f>VLOOKUP($B711,[2]Sheet3!$G:$CZ,90,0)</f>
        <v>0</v>
      </c>
      <c r="DB711" s="14">
        <f>VLOOKUP($B711,[2]Sheet3!$G:$CZ,91,0)</f>
        <v>0</v>
      </c>
      <c r="DC711" s="14">
        <f>VLOOKUP($B711,[2]Sheet3!$G:$CZ,92,0)</f>
        <v>0</v>
      </c>
      <c r="DD711" s="14">
        <f>VLOOKUP($B711,[2]Sheet3!$G:$CZ,93,0)</f>
        <v>0</v>
      </c>
      <c r="DE711" s="14">
        <f>VLOOKUP($B711,[2]Sheet3!$G:$CZ,94,0)</f>
        <v>0</v>
      </c>
      <c r="DF711" s="14">
        <f>VLOOKUP($B711,[2]Sheet3!$G:$CZ,95,0)</f>
        <v>0</v>
      </c>
      <c r="DG711" s="14">
        <f>VLOOKUP($B711,[2]Sheet3!$G:$CZ,96,0)</f>
        <v>0</v>
      </c>
      <c r="DH711" s="14">
        <f>VLOOKUP($B711,[2]Sheet3!$G:$CZ,97,0)</f>
        <v>0</v>
      </c>
      <c r="DI711" s="14">
        <f>VLOOKUP($B711,[2]Sheet3!$G:$CZ,98,0)</f>
        <v>0</v>
      </c>
    </row>
    <row r="712" spans="1:113" x14ac:dyDescent="0.3">
      <c r="A712" s="9" t="str">
        <f t="shared" si="35"/>
        <v>E14486</v>
      </c>
      <c r="B712" s="15" t="s">
        <v>1836</v>
      </c>
      <c r="C712" s="15" t="s">
        <v>1837</v>
      </c>
      <c r="F712" s="7" t="s">
        <v>15</v>
      </c>
      <c r="G712" s="12" t="s">
        <v>4207</v>
      </c>
      <c r="H712" s="12" t="str">
        <f>VLOOKUP($B712,[1]Sheet1!$A:$G,5,0)</f>
        <v>manish.kumar@redingtongroup.com</v>
      </c>
      <c r="I712" s="12" t="str">
        <f>VLOOKUP($B712,[1]Sheet1!$A:$G,7,0)</f>
        <v>jaswinder.singh@redingtongroup.com</v>
      </c>
      <c r="J712" s="12" t="s">
        <v>82</v>
      </c>
      <c r="K712" s="7"/>
      <c r="L712" s="7"/>
      <c r="M712" s="8"/>
      <c r="N712" s="7" t="str">
        <f t="shared" si="33"/>
        <v>manish.kumar@redingtongroup.com; jaswinder.singh@redingtongroup.com; nilesh.phirke@redingtongroup.com;christopher.joseph@redingtongroup.com</v>
      </c>
      <c r="O712" s="7" t="str">
        <f t="shared" si="34"/>
        <v>E14486</v>
      </c>
      <c r="P712" s="8" t="s">
        <v>5215</v>
      </c>
      <c r="Q712" s="14">
        <f>VLOOKUP($B712,[2]Sheet3!$G:$CZ,2,0)</f>
        <v>2400307809</v>
      </c>
      <c r="R712" s="14">
        <f>VLOOKUP($B712,[2]Sheet3!$G:$CZ,3,0)</f>
        <v>2400307808</v>
      </c>
      <c r="S712" s="14">
        <f>VLOOKUP($B712,[2]Sheet3!$G:$CZ,4,0)</f>
        <v>0</v>
      </c>
      <c r="T712" s="14">
        <f>VLOOKUP($B712,[2]Sheet3!$G:$CZ,5,0)</f>
        <v>0</v>
      </c>
      <c r="U712" s="14">
        <f>VLOOKUP($B712,[2]Sheet3!$G:$CZ,6,0)</f>
        <v>0</v>
      </c>
      <c r="V712" s="14">
        <f>VLOOKUP($B712,[2]Sheet3!$G:$CZ,7,0)</f>
        <v>0</v>
      </c>
      <c r="W712" s="14">
        <f>VLOOKUP($B712,[2]Sheet3!$G:$CZ,8,0)</f>
        <v>0</v>
      </c>
      <c r="X712" s="14">
        <f>VLOOKUP($B712,[2]Sheet3!$G:$CZ,9,0)</f>
        <v>0</v>
      </c>
      <c r="Y712" s="14">
        <f>VLOOKUP($B712,[2]Sheet3!$G:$CZ,10,0)</f>
        <v>0</v>
      </c>
      <c r="Z712" s="14">
        <f>VLOOKUP($B712,[2]Sheet3!$G:$CZ,11,0)</f>
        <v>0</v>
      </c>
      <c r="AA712" s="14">
        <f>VLOOKUP($B712,[2]Sheet3!$G:$CZ,12,0)</f>
        <v>0</v>
      </c>
      <c r="AB712" s="14">
        <f>VLOOKUP($B712,[2]Sheet3!$G:$CZ,13,0)</f>
        <v>0</v>
      </c>
      <c r="AC712" s="14">
        <f>VLOOKUP($B712,[2]Sheet3!$G:$CZ,14,0)</f>
        <v>0</v>
      </c>
      <c r="AD712" s="14">
        <f>VLOOKUP($B712,[2]Sheet3!$G:$CZ,15,0)</f>
        <v>0</v>
      </c>
      <c r="AE712" s="14">
        <f>VLOOKUP($B712,[2]Sheet3!$G:$CZ,16,0)</f>
        <v>0</v>
      </c>
      <c r="AF712" s="14">
        <f>VLOOKUP($B712,[2]Sheet3!$G:$CZ,17,0)</f>
        <v>0</v>
      </c>
      <c r="AG712" s="14">
        <f>VLOOKUP($B712,[2]Sheet3!$G:$CZ,18,0)</f>
        <v>0</v>
      </c>
      <c r="AH712" s="14">
        <f>VLOOKUP($B712,[2]Sheet3!$G:$CZ,19,0)</f>
        <v>0</v>
      </c>
      <c r="AI712" s="14">
        <f>VLOOKUP($B712,[2]Sheet3!$G:$CZ,20,0)</f>
        <v>0</v>
      </c>
      <c r="AJ712" s="14">
        <f>VLOOKUP($B712,[2]Sheet3!$G:$CZ,21,0)</f>
        <v>0</v>
      </c>
      <c r="AK712" s="14">
        <f>VLOOKUP($B712,[2]Sheet3!$G:$CZ,22,0)</f>
        <v>0</v>
      </c>
      <c r="AL712" s="14">
        <f>VLOOKUP($B712,[2]Sheet3!$G:$CZ,23,0)</f>
        <v>0</v>
      </c>
      <c r="AM712" s="14">
        <f>VLOOKUP($B712,[2]Sheet3!$G:$CZ,24,0)</f>
        <v>0</v>
      </c>
      <c r="AN712" s="14">
        <f>VLOOKUP($B712,[2]Sheet3!$G:$CZ,25,0)</f>
        <v>0</v>
      </c>
      <c r="AO712" s="14">
        <f>VLOOKUP($B712,[2]Sheet3!$G:$CZ,26,0)</f>
        <v>0</v>
      </c>
      <c r="AP712" s="14">
        <f>VLOOKUP($B712,[2]Sheet3!$G:$CZ,27,0)</f>
        <v>0</v>
      </c>
      <c r="AQ712" s="14">
        <f>VLOOKUP($B712,[2]Sheet3!$G:$CZ,28,0)</f>
        <v>0</v>
      </c>
      <c r="AR712" s="14">
        <f>VLOOKUP($B712,[2]Sheet3!$G:$CZ,29,0)</f>
        <v>0</v>
      </c>
      <c r="AS712" s="14">
        <f>VLOOKUP($B712,[2]Sheet3!$G:$CZ,30,0)</f>
        <v>0</v>
      </c>
      <c r="AT712" s="14">
        <f>VLOOKUP($B712,[2]Sheet3!$G:$CZ,31,0)</f>
        <v>0</v>
      </c>
      <c r="AU712" s="14">
        <f>VLOOKUP($B712,[2]Sheet3!$G:$CZ,32,0)</f>
        <v>0</v>
      </c>
      <c r="AV712" s="14">
        <f>VLOOKUP($B712,[2]Sheet3!$G:$CZ,33,0)</f>
        <v>0</v>
      </c>
      <c r="AW712" s="14">
        <f>VLOOKUP($B712,[2]Sheet3!$G:$CZ,34,0)</f>
        <v>0</v>
      </c>
      <c r="AX712" s="14">
        <f>VLOOKUP($B712,[2]Sheet3!$G:$CZ,35,0)</f>
        <v>0</v>
      </c>
      <c r="AY712" s="14">
        <f>VLOOKUP($B712,[2]Sheet3!$G:$CZ,36,0)</f>
        <v>0</v>
      </c>
      <c r="AZ712" s="14">
        <f>VLOOKUP($B712,[2]Sheet3!$G:$CZ,37,0)</f>
        <v>0</v>
      </c>
      <c r="BA712" s="14">
        <f>VLOOKUP($B712,[2]Sheet3!$G:$CZ,38,0)</f>
        <v>0</v>
      </c>
      <c r="BB712" s="14">
        <f>VLOOKUP($B712,[2]Sheet3!$G:$CZ,39,0)</f>
        <v>0</v>
      </c>
      <c r="BC712" s="14">
        <f>VLOOKUP($B712,[2]Sheet3!$G:$CZ,40,0)</f>
        <v>0</v>
      </c>
      <c r="BD712" s="14">
        <f>VLOOKUP($B712,[2]Sheet3!$G:$CZ,41,0)</f>
        <v>0</v>
      </c>
      <c r="BE712" s="14">
        <f>VLOOKUP($B712,[2]Sheet3!$G:$CZ,42,0)</f>
        <v>0</v>
      </c>
      <c r="BF712" s="14">
        <f>VLOOKUP($B712,[2]Sheet3!$G:$CZ,43,0)</f>
        <v>0</v>
      </c>
      <c r="BG712" s="14">
        <f>VLOOKUP($B712,[2]Sheet3!$G:$CZ,44,0)</f>
        <v>0</v>
      </c>
      <c r="BH712" s="14">
        <f>VLOOKUP($B712,[2]Sheet3!$G:$CZ,45,0)</f>
        <v>0</v>
      </c>
      <c r="BI712" s="14">
        <f>VLOOKUP($B712,[2]Sheet3!$G:$CZ,46,0)</f>
        <v>0</v>
      </c>
      <c r="BJ712" s="14">
        <f>VLOOKUP($B712,[2]Sheet3!$G:$CZ,47,0)</f>
        <v>0</v>
      </c>
      <c r="BK712" s="14">
        <f>VLOOKUP($B712,[2]Sheet3!$G:$CZ,48,0)</f>
        <v>0</v>
      </c>
      <c r="BL712" s="14">
        <f>VLOOKUP($B712,[2]Sheet3!$G:$CZ,49,0)</f>
        <v>0</v>
      </c>
      <c r="BM712" s="14">
        <f>VLOOKUP($B712,[2]Sheet3!$G:$CZ,50,0)</f>
        <v>0</v>
      </c>
      <c r="BN712" s="14">
        <f>VLOOKUP($B712,[2]Sheet3!$G:$CZ,51,0)</f>
        <v>0</v>
      </c>
      <c r="BO712" s="14">
        <f>VLOOKUP($B712,[2]Sheet3!$G:$CZ,52,0)</f>
        <v>0</v>
      </c>
      <c r="BP712" s="14">
        <f>VLOOKUP($B712,[2]Sheet3!$G:$CZ,53,0)</f>
        <v>0</v>
      </c>
      <c r="BQ712" s="14">
        <f>VLOOKUP($B712,[2]Sheet3!$G:$CZ,54,0)</f>
        <v>0</v>
      </c>
      <c r="BR712" s="14">
        <f>VLOOKUP($B712,[2]Sheet3!$G:$CZ,55,0)</f>
        <v>0</v>
      </c>
      <c r="BS712" s="14">
        <f>VLOOKUP($B712,[2]Sheet3!$G:$CZ,56,0)</f>
        <v>0</v>
      </c>
      <c r="BT712" s="14">
        <f>VLOOKUP($B712,[2]Sheet3!$G:$CZ,57,0)</f>
        <v>0</v>
      </c>
      <c r="BU712" s="14">
        <f>VLOOKUP($B712,[2]Sheet3!$G:$CZ,58,0)</f>
        <v>0</v>
      </c>
      <c r="BV712" s="14">
        <f>VLOOKUP($B712,[2]Sheet3!$G:$CZ,59,0)</f>
        <v>0</v>
      </c>
      <c r="BW712" s="14">
        <f>VLOOKUP($B712,[2]Sheet3!$G:$CZ,60,0)</f>
        <v>0</v>
      </c>
      <c r="BX712" s="14">
        <f>VLOOKUP($B712,[2]Sheet3!$G:$CZ,61,0)</f>
        <v>0</v>
      </c>
      <c r="BY712" s="14">
        <f>VLOOKUP($B712,[2]Sheet3!$G:$CZ,62,0)</f>
        <v>0</v>
      </c>
      <c r="BZ712" s="14">
        <f>VLOOKUP($B712,[2]Sheet3!$G:$CZ,63,0)</f>
        <v>0</v>
      </c>
      <c r="CA712" s="14">
        <f>VLOOKUP($B712,[2]Sheet3!$G:$CZ,64,0)</f>
        <v>0</v>
      </c>
      <c r="CB712" s="14">
        <f>VLOOKUP($B712,[2]Sheet3!$G:$CZ,65,0)</f>
        <v>0</v>
      </c>
      <c r="CC712" s="14">
        <f>VLOOKUP($B712,[2]Sheet3!$G:$CZ,66,0)</f>
        <v>0</v>
      </c>
      <c r="CD712" s="14">
        <f>VLOOKUP($B712,[2]Sheet3!$G:$CZ,67,0)</f>
        <v>0</v>
      </c>
      <c r="CE712" s="14">
        <f>VLOOKUP($B712,[2]Sheet3!$G:$CZ,68,0)</f>
        <v>0</v>
      </c>
      <c r="CF712" s="14">
        <f>VLOOKUP($B712,[2]Sheet3!$G:$CZ,69,0)</f>
        <v>0</v>
      </c>
      <c r="CG712" s="14">
        <f>VLOOKUP($B712,[2]Sheet3!$G:$CZ,70,0)</f>
        <v>0</v>
      </c>
      <c r="CH712" s="14">
        <f>VLOOKUP($B712,[2]Sheet3!$G:$CZ,71,0)</f>
        <v>0</v>
      </c>
      <c r="CI712" s="14">
        <f>VLOOKUP($B712,[2]Sheet3!$G:$CZ,72,0)</f>
        <v>0</v>
      </c>
      <c r="CJ712" s="14">
        <f>VLOOKUP($B712,[2]Sheet3!$G:$CZ,73,0)</f>
        <v>0</v>
      </c>
      <c r="CK712" s="14">
        <f>VLOOKUP($B712,[2]Sheet3!$G:$CZ,74,0)</f>
        <v>0</v>
      </c>
      <c r="CL712" s="14">
        <f>VLOOKUP($B712,[2]Sheet3!$G:$CZ,75,0)</f>
        <v>0</v>
      </c>
      <c r="CM712" s="14">
        <f>VLOOKUP($B712,[2]Sheet3!$G:$CZ,76,0)</f>
        <v>0</v>
      </c>
      <c r="CN712" s="14">
        <f>VLOOKUP($B712,[2]Sheet3!$G:$CZ,77,0)</f>
        <v>0</v>
      </c>
      <c r="CO712" s="14">
        <f>VLOOKUP($B712,[2]Sheet3!$G:$CZ,78,0)</f>
        <v>0</v>
      </c>
      <c r="CP712" s="14">
        <f>VLOOKUP($B712,[2]Sheet3!$G:$CZ,79,0)</f>
        <v>0</v>
      </c>
      <c r="CQ712" s="14">
        <f>VLOOKUP($B712,[2]Sheet3!$G:$CZ,80,0)</f>
        <v>0</v>
      </c>
      <c r="CR712" s="14">
        <f>VLOOKUP($B712,[2]Sheet3!$G:$CZ,81,0)</f>
        <v>0</v>
      </c>
      <c r="CS712" s="14">
        <f>VLOOKUP($B712,[2]Sheet3!$G:$CZ,82,0)</f>
        <v>0</v>
      </c>
      <c r="CT712" s="14">
        <f>VLOOKUP($B712,[2]Sheet3!$G:$CZ,83,0)</f>
        <v>0</v>
      </c>
      <c r="CU712" s="14">
        <f>VLOOKUP($B712,[2]Sheet3!$G:$CZ,84,0)</f>
        <v>0</v>
      </c>
      <c r="CV712" s="14">
        <f>VLOOKUP($B712,[2]Sheet3!$G:$CZ,85,0)</f>
        <v>0</v>
      </c>
      <c r="CW712" s="14">
        <f>VLOOKUP($B712,[2]Sheet3!$G:$CZ,86,0)</f>
        <v>0</v>
      </c>
      <c r="CX712" s="14">
        <f>VLOOKUP($B712,[2]Sheet3!$G:$CZ,87,0)</f>
        <v>0</v>
      </c>
      <c r="CY712" s="14">
        <f>VLOOKUP($B712,[2]Sheet3!$G:$CZ,88,0)</f>
        <v>0</v>
      </c>
      <c r="CZ712" s="14">
        <f>VLOOKUP($B712,[2]Sheet3!$G:$CZ,89,0)</f>
        <v>0</v>
      </c>
      <c r="DA712" s="14">
        <f>VLOOKUP($B712,[2]Sheet3!$G:$CZ,90,0)</f>
        <v>0</v>
      </c>
      <c r="DB712" s="14">
        <f>VLOOKUP($B712,[2]Sheet3!$G:$CZ,91,0)</f>
        <v>0</v>
      </c>
      <c r="DC712" s="14">
        <f>VLOOKUP($B712,[2]Sheet3!$G:$CZ,92,0)</f>
        <v>0</v>
      </c>
      <c r="DD712" s="14">
        <f>VLOOKUP($B712,[2]Sheet3!$G:$CZ,93,0)</f>
        <v>0</v>
      </c>
      <c r="DE712" s="14">
        <f>VLOOKUP($B712,[2]Sheet3!$G:$CZ,94,0)</f>
        <v>0</v>
      </c>
      <c r="DF712" s="14">
        <f>VLOOKUP($B712,[2]Sheet3!$G:$CZ,95,0)</f>
        <v>0</v>
      </c>
      <c r="DG712" s="14">
        <f>VLOOKUP($B712,[2]Sheet3!$G:$CZ,96,0)</f>
        <v>0</v>
      </c>
      <c r="DH712" s="14">
        <f>VLOOKUP($B712,[2]Sheet3!$G:$CZ,97,0)</f>
        <v>0</v>
      </c>
      <c r="DI712" s="14">
        <f>VLOOKUP($B712,[2]Sheet3!$G:$CZ,98,0)</f>
        <v>0</v>
      </c>
    </row>
    <row r="713" spans="1:113" x14ac:dyDescent="0.3">
      <c r="A713" s="9" t="str">
        <f t="shared" si="35"/>
        <v>E1R086</v>
      </c>
      <c r="B713" s="15" t="s">
        <v>1838</v>
      </c>
      <c r="C713" s="15" t="s">
        <v>1839</v>
      </c>
      <c r="F713" s="7" t="s">
        <v>15</v>
      </c>
      <c r="G713" s="12" t="s">
        <v>4208</v>
      </c>
      <c r="H713" s="12" t="str">
        <f>VLOOKUP($B713,[1]Sheet1!$A:$G,5,0)</f>
        <v>manish.kumar@redingtongroup.com</v>
      </c>
      <c r="I713" s="12" t="str">
        <f>VLOOKUP($B713,[1]Sheet1!$A:$G,7,0)</f>
        <v>jaswinder.singh@redingtongroup.com</v>
      </c>
      <c r="J713" s="12" t="s">
        <v>82</v>
      </c>
      <c r="K713" s="7"/>
      <c r="L713" s="7"/>
      <c r="M713" s="8"/>
      <c r="N713" s="7" t="str">
        <f t="shared" si="33"/>
        <v>manish.kumar@redingtongroup.com; jaswinder.singh@redingtongroup.com; nilesh.phirke@redingtongroup.com;christopher.joseph@redingtongroup.com</v>
      </c>
      <c r="O713" s="7" t="str">
        <f t="shared" si="34"/>
        <v>E1R086</v>
      </c>
      <c r="P713" s="8" t="s">
        <v>5215</v>
      </c>
      <c r="Q713" s="14">
        <f>VLOOKUP($B713,[2]Sheet3!$G:$CZ,2,0)</f>
        <v>2400302649</v>
      </c>
      <c r="R713" s="14">
        <f>VLOOKUP($B713,[2]Sheet3!$G:$CZ,3,0)</f>
        <v>2400307399</v>
      </c>
      <c r="S713" s="14">
        <f>VLOOKUP($B713,[2]Sheet3!$G:$CZ,4,0)</f>
        <v>2400307400</v>
      </c>
      <c r="T713" s="14">
        <f>VLOOKUP($B713,[2]Sheet3!$G:$CZ,5,0)</f>
        <v>2400308483</v>
      </c>
      <c r="U713" s="14">
        <f>VLOOKUP($B713,[2]Sheet3!$G:$CZ,6,0)</f>
        <v>0</v>
      </c>
      <c r="V713" s="14">
        <f>VLOOKUP($B713,[2]Sheet3!$G:$CZ,7,0)</f>
        <v>0</v>
      </c>
      <c r="W713" s="14">
        <f>VLOOKUP($B713,[2]Sheet3!$G:$CZ,8,0)</f>
        <v>0</v>
      </c>
      <c r="X713" s="14">
        <f>VLOOKUP($B713,[2]Sheet3!$G:$CZ,9,0)</f>
        <v>0</v>
      </c>
      <c r="Y713" s="14">
        <f>VLOOKUP($B713,[2]Sheet3!$G:$CZ,10,0)</f>
        <v>0</v>
      </c>
      <c r="Z713" s="14">
        <f>VLOOKUP($B713,[2]Sheet3!$G:$CZ,11,0)</f>
        <v>0</v>
      </c>
      <c r="AA713" s="14">
        <f>VLOOKUP($B713,[2]Sheet3!$G:$CZ,12,0)</f>
        <v>0</v>
      </c>
      <c r="AB713" s="14">
        <f>VLOOKUP($B713,[2]Sheet3!$G:$CZ,13,0)</f>
        <v>0</v>
      </c>
      <c r="AC713" s="14">
        <f>VLOOKUP($B713,[2]Sheet3!$G:$CZ,14,0)</f>
        <v>0</v>
      </c>
      <c r="AD713" s="14">
        <f>VLOOKUP($B713,[2]Sheet3!$G:$CZ,15,0)</f>
        <v>0</v>
      </c>
      <c r="AE713" s="14">
        <f>VLOOKUP($B713,[2]Sheet3!$G:$CZ,16,0)</f>
        <v>0</v>
      </c>
      <c r="AF713" s="14">
        <f>VLOOKUP($B713,[2]Sheet3!$G:$CZ,17,0)</f>
        <v>0</v>
      </c>
      <c r="AG713" s="14">
        <f>VLOOKUP($B713,[2]Sheet3!$G:$CZ,18,0)</f>
        <v>0</v>
      </c>
      <c r="AH713" s="14">
        <f>VLOOKUP($B713,[2]Sheet3!$G:$CZ,19,0)</f>
        <v>0</v>
      </c>
      <c r="AI713" s="14">
        <f>VLOOKUP($B713,[2]Sheet3!$G:$CZ,20,0)</f>
        <v>0</v>
      </c>
      <c r="AJ713" s="14">
        <f>VLOOKUP($B713,[2]Sheet3!$G:$CZ,21,0)</f>
        <v>0</v>
      </c>
      <c r="AK713" s="14">
        <f>VLOOKUP($B713,[2]Sheet3!$G:$CZ,22,0)</f>
        <v>0</v>
      </c>
      <c r="AL713" s="14">
        <f>VLOOKUP($B713,[2]Sheet3!$G:$CZ,23,0)</f>
        <v>0</v>
      </c>
      <c r="AM713" s="14">
        <f>VLOOKUP($B713,[2]Sheet3!$G:$CZ,24,0)</f>
        <v>0</v>
      </c>
      <c r="AN713" s="14">
        <f>VLOOKUP($B713,[2]Sheet3!$G:$CZ,25,0)</f>
        <v>0</v>
      </c>
      <c r="AO713" s="14">
        <f>VLOOKUP($B713,[2]Sheet3!$G:$CZ,26,0)</f>
        <v>0</v>
      </c>
      <c r="AP713" s="14">
        <f>VLOOKUP($B713,[2]Sheet3!$G:$CZ,27,0)</f>
        <v>0</v>
      </c>
      <c r="AQ713" s="14">
        <f>VLOOKUP($B713,[2]Sheet3!$G:$CZ,28,0)</f>
        <v>0</v>
      </c>
      <c r="AR713" s="14">
        <f>VLOOKUP($B713,[2]Sheet3!$G:$CZ,29,0)</f>
        <v>0</v>
      </c>
      <c r="AS713" s="14">
        <f>VLOOKUP($B713,[2]Sheet3!$G:$CZ,30,0)</f>
        <v>0</v>
      </c>
      <c r="AT713" s="14">
        <f>VLOOKUP($B713,[2]Sheet3!$G:$CZ,31,0)</f>
        <v>0</v>
      </c>
      <c r="AU713" s="14">
        <f>VLOOKUP($B713,[2]Sheet3!$G:$CZ,32,0)</f>
        <v>0</v>
      </c>
      <c r="AV713" s="14">
        <f>VLOOKUP($B713,[2]Sheet3!$G:$CZ,33,0)</f>
        <v>0</v>
      </c>
      <c r="AW713" s="14">
        <f>VLOOKUP($B713,[2]Sheet3!$G:$CZ,34,0)</f>
        <v>0</v>
      </c>
      <c r="AX713" s="14">
        <f>VLOOKUP($B713,[2]Sheet3!$G:$CZ,35,0)</f>
        <v>0</v>
      </c>
      <c r="AY713" s="14">
        <f>VLOOKUP($B713,[2]Sheet3!$G:$CZ,36,0)</f>
        <v>0</v>
      </c>
      <c r="AZ713" s="14">
        <f>VLOOKUP($B713,[2]Sheet3!$G:$CZ,37,0)</f>
        <v>0</v>
      </c>
      <c r="BA713" s="14">
        <f>VLOOKUP($B713,[2]Sheet3!$G:$CZ,38,0)</f>
        <v>0</v>
      </c>
      <c r="BB713" s="14">
        <f>VLOOKUP($B713,[2]Sheet3!$G:$CZ,39,0)</f>
        <v>0</v>
      </c>
      <c r="BC713" s="14">
        <f>VLOOKUP($B713,[2]Sheet3!$G:$CZ,40,0)</f>
        <v>0</v>
      </c>
      <c r="BD713" s="14">
        <f>VLOOKUP($B713,[2]Sheet3!$G:$CZ,41,0)</f>
        <v>0</v>
      </c>
      <c r="BE713" s="14">
        <f>VLOOKUP($B713,[2]Sheet3!$G:$CZ,42,0)</f>
        <v>0</v>
      </c>
      <c r="BF713" s="14">
        <f>VLOOKUP($B713,[2]Sheet3!$G:$CZ,43,0)</f>
        <v>0</v>
      </c>
      <c r="BG713" s="14">
        <f>VLOOKUP($B713,[2]Sheet3!$G:$CZ,44,0)</f>
        <v>0</v>
      </c>
      <c r="BH713" s="14">
        <f>VLOOKUP($B713,[2]Sheet3!$G:$CZ,45,0)</f>
        <v>0</v>
      </c>
      <c r="BI713" s="14">
        <f>VLOOKUP($B713,[2]Sheet3!$G:$CZ,46,0)</f>
        <v>0</v>
      </c>
      <c r="BJ713" s="14">
        <f>VLOOKUP($B713,[2]Sheet3!$G:$CZ,47,0)</f>
        <v>0</v>
      </c>
      <c r="BK713" s="14">
        <f>VLOOKUP($B713,[2]Sheet3!$G:$CZ,48,0)</f>
        <v>0</v>
      </c>
      <c r="BL713" s="14">
        <f>VLOOKUP($B713,[2]Sheet3!$G:$CZ,49,0)</f>
        <v>0</v>
      </c>
      <c r="BM713" s="14">
        <f>VLOOKUP($B713,[2]Sheet3!$G:$CZ,50,0)</f>
        <v>0</v>
      </c>
      <c r="BN713" s="14">
        <f>VLOOKUP($B713,[2]Sheet3!$G:$CZ,51,0)</f>
        <v>0</v>
      </c>
      <c r="BO713" s="14">
        <f>VLOOKUP($B713,[2]Sheet3!$G:$CZ,52,0)</f>
        <v>0</v>
      </c>
      <c r="BP713" s="14">
        <f>VLOOKUP($B713,[2]Sheet3!$G:$CZ,53,0)</f>
        <v>0</v>
      </c>
      <c r="BQ713" s="14">
        <f>VLOOKUP($B713,[2]Sheet3!$G:$CZ,54,0)</f>
        <v>0</v>
      </c>
      <c r="BR713" s="14">
        <f>VLOOKUP($B713,[2]Sheet3!$G:$CZ,55,0)</f>
        <v>0</v>
      </c>
      <c r="BS713" s="14">
        <f>VLOOKUP($B713,[2]Sheet3!$G:$CZ,56,0)</f>
        <v>0</v>
      </c>
      <c r="BT713" s="14">
        <f>VLOOKUP($B713,[2]Sheet3!$G:$CZ,57,0)</f>
        <v>0</v>
      </c>
      <c r="BU713" s="14">
        <f>VLOOKUP($B713,[2]Sheet3!$G:$CZ,58,0)</f>
        <v>0</v>
      </c>
      <c r="BV713" s="14">
        <f>VLOOKUP($B713,[2]Sheet3!$G:$CZ,59,0)</f>
        <v>0</v>
      </c>
      <c r="BW713" s="14">
        <f>VLOOKUP($B713,[2]Sheet3!$G:$CZ,60,0)</f>
        <v>0</v>
      </c>
      <c r="BX713" s="14">
        <f>VLOOKUP($B713,[2]Sheet3!$G:$CZ,61,0)</f>
        <v>0</v>
      </c>
      <c r="BY713" s="14">
        <f>VLOOKUP($B713,[2]Sheet3!$G:$CZ,62,0)</f>
        <v>0</v>
      </c>
      <c r="BZ713" s="14">
        <f>VLOOKUP($B713,[2]Sheet3!$G:$CZ,63,0)</f>
        <v>0</v>
      </c>
      <c r="CA713" s="14">
        <f>VLOOKUP($B713,[2]Sheet3!$G:$CZ,64,0)</f>
        <v>0</v>
      </c>
      <c r="CB713" s="14">
        <f>VLOOKUP($B713,[2]Sheet3!$G:$CZ,65,0)</f>
        <v>0</v>
      </c>
      <c r="CC713" s="14">
        <f>VLOOKUP($B713,[2]Sheet3!$G:$CZ,66,0)</f>
        <v>0</v>
      </c>
      <c r="CD713" s="14">
        <f>VLOOKUP($B713,[2]Sheet3!$G:$CZ,67,0)</f>
        <v>0</v>
      </c>
      <c r="CE713" s="14">
        <f>VLOOKUP($B713,[2]Sheet3!$G:$CZ,68,0)</f>
        <v>0</v>
      </c>
      <c r="CF713" s="14">
        <f>VLOOKUP($B713,[2]Sheet3!$G:$CZ,69,0)</f>
        <v>0</v>
      </c>
      <c r="CG713" s="14">
        <f>VLOOKUP($B713,[2]Sheet3!$G:$CZ,70,0)</f>
        <v>0</v>
      </c>
      <c r="CH713" s="14">
        <f>VLOOKUP($B713,[2]Sheet3!$G:$CZ,71,0)</f>
        <v>0</v>
      </c>
      <c r="CI713" s="14">
        <f>VLOOKUP($B713,[2]Sheet3!$G:$CZ,72,0)</f>
        <v>0</v>
      </c>
      <c r="CJ713" s="14">
        <f>VLOOKUP($B713,[2]Sheet3!$G:$CZ,73,0)</f>
        <v>0</v>
      </c>
      <c r="CK713" s="14">
        <f>VLOOKUP($B713,[2]Sheet3!$G:$CZ,74,0)</f>
        <v>0</v>
      </c>
      <c r="CL713" s="14">
        <f>VLOOKUP($B713,[2]Sheet3!$G:$CZ,75,0)</f>
        <v>0</v>
      </c>
      <c r="CM713" s="14">
        <f>VLOOKUP($B713,[2]Sheet3!$G:$CZ,76,0)</f>
        <v>0</v>
      </c>
      <c r="CN713" s="14">
        <f>VLOOKUP($B713,[2]Sheet3!$G:$CZ,77,0)</f>
        <v>0</v>
      </c>
      <c r="CO713" s="14">
        <f>VLOOKUP($B713,[2]Sheet3!$G:$CZ,78,0)</f>
        <v>0</v>
      </c>
      <c r="CP713" s="14">
        <f>VLOOKUP($B713,[2]Sheet3!$G:$CZ,79,0)</f>
        <v>0</v>
      </c>
      <c r="CQ713" s="14">
        <f>VLOOKUP($B713,[2]Sheet3!$G:$CZ,80,0)</f>
        <v>0</v>
      </c>
      <c r="CR713" s="14">
        <f>VLOOKUP($B713,[2]Sheet3!$G:$CZ,81,0)</f>
        <v>0</v>
      </c>
      <c r="CS713" s="14">
        <f>VLOOKUP($B713,[2]Sheet3!$G:$CZ,82,0)</f>
        <v>0</v>
      </c>
      <c r="CT713" s="14">
        <f>VLOOKUP($B713,[2]Sheet3!$G:$CZ,83,0)</f>
        <v>0</v>
      </c>
      <c r="CU713" s="14">
        <f>VLOOKUP($B713,[2]Sheet3!$G:$CZ,84,0)</f>
        <v>0</v>
      </c>
      <c r="CV713" s="14">
        <f>VLOOKUP($B713,[2]Sheet3!$G:$CZ,85,0)</f>
        <v>0</v>
      </c>
      <c r="CW713" s="14">
        <f>VLOOKUP($B713,[2]Sheet3!$G:$CZ,86,0)</f>
        <v>0</v>
      </c>
      <c r="CX713" s="14">
        <f>VLOOKUP($B713,[2]Sheet3!$G:$CZ,87,0)</f>
        <v>0</v>
      </c>
      <c r="CY713" s="14">
        <f>VLOOKUP($B713,[2]Sheet3!$G:$CZ,88,0)</f>
        <v>0</v>
      </c>
      <c r="CZ713" s="14">
        <f>VLOOKUP($B713,[2]Sheet3!$G:$CZ,89,0)</f>
        <v>0</v>
      </c>
      <c r="DA713" s="14">
        <f>VLOOKUP($B713,[2]Sheet3!$G:$CZ,90,0)</f>
        <v>0</v>
      </c>
      <c r="DB713" s="14">
        <f>VLOOKUP($B713,[2]Sheet3!$G:$CZ,91,0)</f>
        <v>0</v>
      </c>
      <c r="DC713" s="14">
        <f>VLOOKUP($B713,[2]Sheet3!$G:$CZ,92,0)</f>
        <v>0</v>
      </c>
      <c r="DD713" s="14">
        <f>VLOOKUP($B713,[2]Sheet3!$G:$CZ,93,0)</f>
        <v>0</v>
      </c>
      <c r="DE713" s="14">
        <f>VLOOKUP($B713,[2]Sheet3!$G:$CZ,94,0)</f>
        <v>0</v>
      </c>
      <c r="DF713" s="14">
        <f>VLOOKUP($B713,[2]Sheet3!$G:$CZ,95,0)</f>
        <v>0</v>
      </c>
      <c r="DG713" s="14">
        <f>VLOOKUP($B713,[2]Sheet3!$G:$CZ,96,0)</f>
        <v>0</v>
      </c>
      <c r="DH713" s="14">
        <f>VLOOKUP($B713,[2]Sheet3!$G:$CZ,97,0)</f>
        <v>0</v>
      </c>
      <c r="DI713" s="14">
        <f>VLOOKUP($B713,[2]Sheet3!$G:$CZ,98,0)</f>
        <v>0</v>
      </c>
    </row>
    <row r="714" spans="1:113" x14ac:dyDescent="0.3">
      <c r="A714" s="9" t="str">
        <f t="shared" si="35"/>
        <v>E14435</v>
      </c>
      <c r="B714" s="15" t="s">
        <v>1840</v>
      </c>
      <c r="C714" s="15" t="s">
        <v>1841</v>
      </c>
      <c r="F714" s="7" t="s">
        <v>15</v>
      </c>
      <c r="G714" s="12" t="s">
        <v>4209</v>
      </c>
      <c r="H714" s="12" t="str">
        <f>VLOOKUP($B714,[1]Sheet1!$A:$G,5,0)</f>
        <v>manish.kumar@redingtongroup.com</v>
      </c>
      <c r="I714" s="12" t="str">
        <f>VLOOKUP($B714,[1]Sheet1!$A:$G,7,0)</f>
        <v>jaswinder.singh@redingtongroup.com</v>
      </c>
      <c r="J714" s="12" t="s">
        <v>82</v>
      </c>
      <c r="K714" s="7"/>
      <c r="L714" s="7"/>
      <c r="M714" s="8"/>
      <c r="N714" s="7" t="str">
        <f t="shared" si="33"/>
        <v>manish.kumar@redingtongroup.com; jaswinder.singh@redingtongroup.com; nilesh.phirke@redingtongroup.com;christopher.joseph@redingtongroup.com</v>
      </c>
      <c r="O714" s="7" t="str">
        <f t="shared" si="34"/>
        <v>E14435</v>
      </c>
      <c r="P714" s="8" t="s">
        <v>5215</v>
      </c>
      <c r="Q714" s="14">
        <f>VLOOKUP($B714,[2]Sheet3!$G:$CZ,2,0)</f>
        <v>2400307597</v>
      </c>
      <c r="R714" s="14">
        <f>VLOOKUP($B714,[2]Sheet3!$G:$CZ,3,0)</f>
        <v>2400307596</v>
      </c>
      <c r="S714" s="14">
        <f>VLOOKUP($B714,[2]Sheet3!$G:$CZ,4,0)</f>
        <v>2400307647</v>
      </c>
      <c r="T714" s="14">
        <f>VLOOKUP($B714,[2]Sheet3!$G:$CZ,5,0)</f>
        <v>2400308925</v>
      </c>
      <c r="U714" s="14">
        <f>VLOOKUP($B714,[2]Sheet3!$G:$CZ,6,0)</f>
        <v>0</v>
      </c>
      <c r="V714" s="14">
        <f>VLOOKUP($B714,[2]Sheet3!$G:$CZ,7,0)</f>
        <v>0</v>
      </c>
      <c r="W714" s="14">
        <f>VLOOKUP($B714,[2]Sheet3!$G:$CZ,8,0)</f>
        <v>0</v>
      </c>
      <c r="X714" s="14">
        <f>VLOOKUP($B714,[2]Sheet3!$G:$CZ,9,0)</f>
        <v>0</v>
      </c>
      <c r="Y714" s="14">
        <f>VLOOKUP($B714,[2]Sheet3!$G:$CZ,10,0)</f>
        <v>0</v>
      </c>
      <c r="Z714" s="14">
        <f>VLOOKUP($B714,[2]Sheet3!$G:$CZ,11,0)</f>
        <v>0</v>
      </c>
      <c r="AA714" s="14">
        <f>VLOOKUP($B714,[2]Sheet3!$G:$CZ,12,0)</f>
        <v>0</v>
      </c>
      <c r="AB714" s="14">
        <f>VLOOKUP($B714,[2]Sheet3!$G:$CZ,13,0)</f>
        <v>0</v>
      </c>
      <c r="AC714" s="14">
        <f>VLOOKUP($B714,[2]Sheet3!$G:$CZ,14,0)</f>
        <v>0</v>
      </c>
      <c r="AD714" s="14">
        <f>VLOOKUP($B714,[2]Sheet3!$G:$CZ,15,0)</f>
        <v>0</v>
      </c>
      <c r="AE714" s="14">
        <f>VLOOKUP($B714,[2]Sheet3!$G:$CZ,16,0)</f>
        <v>0</v>
      </c>
      <c r="AF714" s="14">
        <f>VLOOKUP($B714,[2]Sheet3!$G:$CZ,17,0)</f>
        <v>0</v>
      </c>
      <c r="AG714" s="14">
        <f>VLOOKUP($B714,[2]Sheet3!$G:$CZ,18,0)</f>
        <v>0</v>
      </c>
      <c r="AH714" s="14">
        <f>VLOOKUP($B714,[2]Sheet3!$G:$CZ,19,0)</f>
        <v>0</v>
      </c>
      <c r="AI714" s="14">
        <f>VLOOKUP($B714,[2]Sheet3!$G:$CZ,20,0)</f>
        <v>0</v>
      </c>
      <c r="AJ714" s="14">
        <f>VLOOKUP($B714,[2]Sheet3!$G:$CZ,21,0)</f>
        <v>0</v>
      </c>
      <c r="AK714" s="14">
        <f>VLOOKUP($B714,[2]Sheet3!$G:$CZ,22,0)</f>
        <v>0</v>
      </c>
      <c r="AL714" s="14">
        <f>VLOOKUP($B714,[2]Sheet3!$G:$CZ,23,0)</f>
        <v>0</v>
      </c>
      <c r="AM714" s="14">
        <f>VLOOKUP($B714,[2]Sheet3!$G:$CZ,24,0)</f>
        <v>0</v>
      </c>
      <c r="AN714" s="14">
        <f>VLOOKUP($B714,[2]Sheet3!$G:$CZ,25,0)</f>
        <v>0</v>
      </c>
      <c r="AO714" s="14">
        <f>VLOOKUP($B714,[2]Sheet3!$G:$CZ,26,0)</f>
        <v>0</v>
      </c>
      <c r="AP714" s="14">
        <f>VLOOKUP($B714,[2]Sheet3!$G:$CZ,27,0)</f>
        <v>0</v>
      </c>
      <c r="AQ714" s="14">
        <f>VLOOKUP($B714,[2]Sheet3!$G:$CZ,28,0)</f>
        <v>0</v>
      </c>
      <c r="AR714" s="14">
        <f>VLOOKUP($B714,[2]Sheet3!$G:$CZ,29,0)</f>
        <v>0</v>
      </c>
      <c r="AS714" s="14">
        <f>VLOOKUP($B714,[2]Sheet3!$G:$CZ,30,0)</f>
        <v>0</v>
      </c>
      <c r="AT714" s="14">
        <f>VLOOKUP($B714,[2]Sheet3!$G:$CZ,31,0)</f>
        <v>0</v>
      </c>
      <c r="AU714" s="14">
        <f>VLOOKUP($B714,[2]Sheet3!$G:$CZ,32,0)</f>
        <v>0</v>
      </c>
      <c r="AV714" s="14">
        <f>VLOOKUP($B714,[2]Sheet3!$G:$CZ,33,0)</f>
        <v>0</v>
      </c>
      <c r="AW714" s="14">
        <f>VLOOKUP($B714,[2]Sheet3!$G:$CZ,34,0)</f>
        <v>0</v>
      </c>
      <c r="AX714" s="14">
        <f>VLOOKUP($B714,[2]Sheet3!$G:$CZ,35,0)</f>
        <v>0</v>
      </c>
      <c r="AY714" s="14">
        <f>VLOOKUP($B714,[2]Sheet3!$G:$CZ,36,0)</f>
        <v>0</v>
      </c>
      <c r="AZ714" s="14">
        <f>VLOOKUP($B714,[2]Sheet3!$G:$CZ,37,0)</f>
        <v>0</v>
      </c>
      <c r="BA714" s="14">
        <f>VLOOKUP($B714,[2]Sheet3!$G:$CZ,38,0)</f>
        <v>0</v>
      </c>
      <c r="BB714" s="14">
        <f>VLOOKUP($B714,[2]Sheet3!$G:$CZ,39,0)</f>
        <v>0</v>
      </c>
      <c r="BC714" s="14">
        <f>VLOOKUP($B714,[2]Sheet3!$G:$CZ,40,0)</f>
        <v>0</v>
      </c>
      <c r="BD714" s="14">
        <f>VLOOKUP($B714,[2]Sheet3!$G:$CZ,41,0)</f>
        <v>0</v>
      </c>
      <c r="BE714" s="14">
        <f>VLOOKUP($B714,[2]Sheet3!$G:$CZ,42,0)</f>
        <v>0</v>
      </c>
      <c r="BF714" s="14">
        <f>VLOOKUP($B714,[2]Sheet3!$G:$CZ,43,0)</f>
        <v>0</v>
      </c>
      <c r="BG714" s="14">
        <f>VLOOKUP($B714,[2]Sheet3!$G:$CZ,44,0)</f>
        <v>0</v>
      </c>
      <c r="BH714" s="14">
        <f>VLOOKUP($B714,[2]Sheet3!$G:$CZ,45,0)</f>
        <v>0</v>
      </c>
      <c r="BI714" s="14">
        <f>VLOOKUP($B714,[2]Sheet3!$G:$CZ,46,0)</f>
        <v>0</v>
      </c>
      <c r="BJ714" s="14">
        <f>VLOOKUP($B714,[2]Sheet3!$G:$CZ,47,0)</f>
        <v>0</v>
      </c>
      <c r="BK714" s="14">
        <f>VLOOKUP($B714,[2]Sheet3!$G:$CZ,48,0)</f>
        <v>0</v>
      </c>
      <c r="BL714" s="14">
        <f>VLOOKUP($B714,[2]Sheet3!$G:$CZ,49,0)</f>
        <v>0</v>
      </c>
      <c r="BM714" s="14">
        <f>VLOOKUP($B714,[2]Sheet3!$G:$CZ,50,0)</f>
        <v>0</v>
      </c>
      <c r="BN714" s="14">
        <f>VLOOKUP($B714,[2]Sheet3!$G:$CZ,51,0)</f>
        <v>0</v>
      </c>
      <c r="BO714" s="14">
        <f>VLOOKUP($B714,[2]Sheet3!$G:$CZ,52,0)</f>
        <v>0</v>
      </c>
      <c r="BP714" s="14">
        <f>VLOOKUP($B714,[2]Sheet3!$G:$CZ,53,0)</f>
        <v>0</v>
      </c>
      <c r="BQ714" s="14">
        <f>VLOOKUP($B714,[2]Sheet3!$G:$CZ,54,0)</f>
        <v>0</v>
      </c>
      <c r="BR714" s="14">
        <f>VLOOKUP($B714,[2]Sheet3!$G:$CZ,55,0)</f>
        <v>0</v>
      </c>
      <c r="BS714" s="14">
        <f>VLOOKUP($B714,[2]Sheet3!$G:$CZ,56,0)</f>
        <v>0</v>
      </c>
      <c r="BT714" s="14">
        <f>VLOOKUP($B714,[2]Sheet3!$G:$CZ,57,0)</f>
        <v>0</v>
      </c>
      <c r="BU714" s="14">
        <f>VLOOKUP($B714,[2]Sheet3!$G:$CZ,58,0)</f>
        <v>0</v>
      </c>
      <c r="BV714" s="14">
        <f>VLOOKUP($B714,[2]Sheet3!$G:$CZ,59,0)</f>
        <v>0</v>
      </c>
      <c r="BW714" s="14">
        <f>VLOOKUP($B714,[2]Sheet3!$G:$CZ,60,0)</f>
        <v>0</v>
      </c>
      <c r="BX714" s="14">
        <f>VLOOKUP($B714,[2]Sheet3!$G:$CZ,61,0)</f>
        <v>0</v>
      </c>
      <c r="BY714" s="14">
        <f>VLOOKUP($B714,[2]Sheet3!$G:$CZ,62,0)</f>
        <v>0</v>
      </c>
      <c r="BZ714" s="14">
        <f>VLOOKUP($B714,[2]Sheet3!$G:$CZ,63,0)</f>
        <v>0</v>
      </c>
      <c r="CA714" s="14">
        <f>VLOOKUP($B714,[2]Sheet3!$G:$CZ,64,0)</f>
        <v>0</v>
      </c>
      <c r="CB714" s="14">
        <f>VLOOKUP($B714,[2]Sheet3!$G:$CZ,65,0)</f>
        <v>0</v>
      </c>
      <c r="CC714" s="14">
        <f>VLOOKUP($B714,[2]Sheet3!$G:$CZ,66,0)</f>
        <v>0</v>
      </c>
      <c r="CD714" s="14">
        <f>VLOOKUP($B714,[2]Sheet3!$G:$CZ,67,0)</f>
        <v>0</v>
      </c>
      <c r="CE714" s="14">
        <f>VLOOKUP($B714,[2]Sheet3!$G:$CZ,68,0)</f>
        <v>0</v>
      </c>
      <c r="CF714" s="14">
        <f>VLOOKUP($B714,[2]Sheet3!$G:$CZ,69,0)</f>
        <v>0</v>
      </c>
      <c r="CG714" s="14">
        <f>VLOOKUP($B714,[2]Sheet3!$G:$CZ,70,0)</f>
        <v>0</v>
      </c>
      <c r="CH714" s="14">
        <f>VLOOKUP($B714,[2]Sheet3!$G:$CZ,71,0)</f>
        <v>0</v>
      </c>
      <c r="CI714" s="14">
        <f>VLOOKUP($B714,[2]Sheet3!$G:$CZ,72,0)</f>
        <v>0</v>
      </c>
      <c r="CJ714" s="14">
        <f>VLOOKUP($B714,[2]Sheet3!$G:$CZ,73,0)</f>
        <v>0</v>
      </c>
      <c r="CK714" s="14">
        <f>VLOOKUP($B714,[2]Sheet3!$G:$CZ,74,0)</f>
        <v>0</v>
      </c>
      <c r="CL714" s="14">
        <f>VLOOKUP($B714,[2]Sheet3!$G:$CZ,75,0)</f>
        <v>0</v>
      </c>
      <c r="CM714" s="14">
        <f>VLOOKUP($B714,[2]Sheet3!$G:$CZ,76,0)</f>
        <v>0</v>
      </c>
      <c r="CN714" s="14">
        <f>VLOOKUP($B714,[2]Sheet3!$G:$CZ,77,0)</f>
        <v>0</v>
      </c>
      <c r="CO714" s="14">
        <f>VLOOKUP($B714,[2]Sheet3!$G:$CZ,78,0)</f>
        <v>0</v>
      </c>
      <c r="CP714" s="14">
        <f>VLOOKUP($B714,[2]Sheet3!$G:$CZ,79,0)</f>
        <v>0</v>
      </c>
      <c r="CQ714" s="14">
        <f>VLOOKUP($B714,[2]Sheet3!$G:$CZ,80,0)</f>
        <v>0</v>
      </c>
      <c r="CR714" s="14">
        <f>VLOOKUP($B714,[2]Sheet3!$G:$CZ,81,0)</f>
        <v>0</v>
      </c>
      <c r="CS714" s="14">
        <f>VLOOKUP($B714,[2]Sheet3!$G:$CZ,82,0)</f>
        <v>0</v>
      </c>
      <c r="CT714" s="14">
        <f>VLOOKUP($B714,[2]Sheet3!$G:$CZ,83,0)</f>
        <v>0</v>
      </c>
      <c r="CU714" s="14">
        <f>VLOOKUP($B714,[2]Sheet3!$G:$CZ,84,0)</f>
        <v>0</v>
      </c>
      <c r="CV714" s="14">
        <f>VLOOKUP($B714,[2]Sheet3!$G:$CZ,85,0)</f>
        <v>0</v>
      </c>
      <c r="CW714" s="14">
        <f>VLOOKUP($B714,[2]Sheet3!$G:$CZ,86,0)</f>
        <v>0</v>
      </c>
      <c r="CX714" s="14">
        <f>VLOOKUP($B714,[2]Sheet3!$G:$CZ,87,0)</f>
        <v>0</v>
      </c>
      <c r="CY714" s="14">
        <f>VLOOKUP($B714,[2]Sheet3!$G:$CZ,88,0)</f>
        <v>0</v>
      </c>
      <c r="CZ714" s="14">
        <f>VLOOKUP($B714,[2]Sheet3!$G:$CZ,89,0)</f>
        <v>0</v>
      </c>
      <c r="DA714" s="14">
        <f>VLOOKUP($B714,[2]Sheet3!$G:$CZ,90,0)</f>
        <v>0</v>
      </c>
      <c r="DB714" s="14">
        <f>VLOOKUP($B714,[2]Sheet3!$G:$CZ,91,0)</f>
        <v>0</v>
      </c>
      <c r="DC714" s="14">
        <f>VLOOKUP($B714,[2]Sheet3!$G:$CZ,92,0)</f>
        <v>0</v>
      </c>
      <c r="DD714" s="14">
        <f>VLOOKUP($B714,[2]Sheet3!$G:$CZ,93,0)</f>
        <v>0</v>
      </c>
      <c r="DE714" s="14">
        <f>VLOOKUP($B714,[2]Sheet3!$G:$CZ,94,0)</f>
        <v>0</v>
      </c>
      <c r="DF714" s="14">
        <f>VLOOKUP($B714,[2]Sheet3!$G:$CZ,95,0)</f>
        <v>0</v>
      </c>
      <c r="DG714" s="14">
        <f>VLOOKUP($B714,[2]Sheet3!$G:$CZ,96,0)</f>
        <v>0</v>
      </c>
      <c r="DH714" s="14">
        <f>VLOOKUP($B714,[2]Sheet3!$G:$CZ,97,0)</f>
        <v>0</v>
      </c>
      <c r="DI714" s="14">
        <f>VLOOKUP($B714,[2]Sheet3!$G:$CZ,98,0)</f>
        <v>0</v>
      </c>
    </row>
    <row r="715" spans="1:113" x14ac:dyDescent="0.3">
      <c r="A715" s="9" t="str">
        <f t="shared" si="35"/>
        <v>E14584</v>
      </c>
      <c r="B715" s="15" t="s">
        <v>1842</v>
      </c>
      <c r="C715" s="15" t="s">
        <v>1843</v>
      </c>
      <c r="F715" s="7" t="s">
        <v>15</v>
      </c>
      <c r="G715" s="12" t="s">
        <v>4210</v>
      </c>
      <c r="H715" s="12" t="str">
        <f>VLOOKUP($B715,[1]Sheet1!$A:$G,5,0)</f>
        <v>chandan.singh@redingtongroup.com</v>
      </c>
      <c r="I715" s="12" t="str">
        <f>VLOOKUP($B715,[1]Sheet1!$A:$G,7,0)</f>
        <v>jaswinder.singh@redingtongroup.com</v>
      </c>
      <c r="J715" s="12" t="s">
        <v>82</v>
      </c>
      <c r="K715" s="7"/>
      <c r="L715" s="7"/>
      <c r="M715" s="8"/>
      <c r="N715" s="7" t="str">
        <f t="shared" si="33"/>
        <v>chandan.singh@redingtongroup.com; jaswinder.singh@redingtongroup.com; nilesh.phirke@redingtongroup.com;christopher.joseph@redingtongroup.com</v>
      </c>
      <c r="O715" s="7" t="str">
        <f t="shared" si="34"/>
        <v>E14584</v>
      </c>
      <c r="P715" s="8" t="s">
        <v>5215</v>
      </c>
      <c r="Q715" s="14">
        <f>VLOOKUP($B715,[2]Sheet3!$G:$CZ,2,0)</f>
        <v>2400302653</v>
      </c>
      <c r="R715" s="14">
        <f>VLOOKUP($B715,[2]Sheet3!$G:$CZ,3,0)</f>
        <v>2400307759</v>
      </c>
      <c r="S715" s="14">
        <f>VLOOKUP($B715,[2]Sheet3!$G:$CZ,4,0)</f>
        <v>2400299438</v>
      </c>
      <c r="T715" s="14">
        <f>VLOOKUP($B715,[2]Sheet3!$G:$CZ,5,0)</f>
        <v>0</v>
      </c>
      <c r="U715" s="14">
        <f>VLOOKUP($B715,[2]Sheet3!$G:$CZ,6,0)</f>
        <v>0</v>
      </c>
      <c r="V715" s="14">
        <f>VLOOKUP($B715,[2]Sheet3!$G:$CZ,7,0)</f>
        <v>0</v>
      </c>
      <c r="W715" s="14">
        <f>VLOOKUP($B715,[2]Sheet3!$G:$CZ,8,0)</f>
        <v>0</v>
      </c>
      <c r="X715" s="14">
        <f>VLOOKUP($B715,[2]Sheet3!$G:$CZ,9,0)</f>
        <v>0</v>
      </c>
      <c r="Y715" s="14">
        <f>VLOOKUP($B715,[2]Sheet3!$G:$CZ,10,0)</f>
        <v>0</v>
      </c>
      <c r="Z715" s="14">
        <f>VLOOKUP($B715,[2]Sheet3!$G:$CZ,11,0)</f>
        <v>0</v>
      </c>
      <c r="AA715" s="14">
        <f>VLOOKUP($B715,[2]Sheet3!$G:$CZ,12,0)</f>
        <v>0</v>
      </c>
      <c r="AB715" s="14">
        <f>VLOOKUP($B715,[2]Sheet3!$G:$CZ,13,0)</f>
        <v>0</v>
      </c>
      <c r="AC715" s="14">
        <f>VLOOKUP($B715,[2]Sheet3!$G:$CZ,14,0)</f>
        <v>0</v>
      </c>
      <c r="AD715" s="14">
        <f>VLOOKUP($B715,[2]Sheet3!$G:$CZ,15,0)</f>
        <v>0</v>
      </c>
      <c r="AE715" s="14">
        <f>VLOOKUP($B715,[2]Sheet3!$G:$CZ,16,0)</f>
        <v>0</v>
      </c>
      <c r="AF715" s="14">
        <f>VLOOKUP($B715,[2]Sheet3!$G:$CZ,17,0)</f>
        <v>0</v>
      </c>
      <c r="AG715" s="14">
        <f>VLOOKUP($B715,[2]Sheet3!$G:$CZ,18,0)</f>
        <v>0</v>
      </c>
      <c r="AH715" s="14">
        <f>VLOOKUP($B715,[2]Sheet3!$G:$CZ,19,0)</f>
        <v>0</v>
      </c>
      <c r="AI715" s="14">
        <f>VLOOKUP($B715,[2]Sheet3!$G:$CZ,20,0)</f>
        <v>0</v>
      </c>
      <c r="AJ715" s="14">
        <f>VLOOKUP($B715,[2]Sheet3!$G:$CZ,21,0)</f>
        <v>0</v>
      </c>
      <c r="AK715" s="14">
        <f>VLOOKUP($B715,[2]Sheet3!$G:$CZ,22,0)</f>
        <v>0</v>
      </c>
      <c r="AL715" s="14">
        <f>VLOOKUP($B715,[2]Sheet3!$G:$CZ,23,0)</f>
        <v>0</v>
      </c>
      <c r="AM715" s="14">
        <f>VLOOKUP($B715,[2]Sheet3!$G:$CZ,24,0)</f>
        <v>0</v>
      </c>
      <c r="AN715" s="14">
        <f>VLOOKUP($B715,[2]Sheet3!$G:$CZ,25,0)</f>
        <v>0</v>
      </c>
      <c r="AO715" s="14">
        <f>VLOOKUP($B715,[2]Sheet3!$G:$CZ,26,0)</f>
        <v>0</v>
      </c>
      <c r="AP715" s="14">
        <f>VLOOKUP($B715,[2]Sheet3!$G:$CZ,27,0)</f>
        <v>0</v>
      </c>
      <c r="AQ715" s="14">
        <f>VLOOKUP($B715,[2]Sheet3!$G:$CZ,28,0)</f>
        <v>0</v>
      </c>
      <c r="AR715" s="14">
        <f>VLOOKUP($B715,[2]Sheet3!$G:$CZ,29,0)</f>
        <v>0</v>
      </c>
      <c r="AS715" s="14">
        <f>VLOOKUP($B715,[2]Sheet3!$G:$CZ,30,0)</f>
        <v>0</v>
      </c>
      <c r="AT715" s="14">
        <f>VLOOKUP($B715,[2]Sheet3!$G:$CZ,31,0)</f>
        <v>0</v>
      </c>
      <c r="AU715" s="14">
        <f>VLOOKUP($B715,[2]Sheet3!$G:$CZ,32,0)</f>
        <v>0</v>
      </c>
      <c r="AV715" s="14">
        <f>VLOOKUP($B715,[2]Sheet3!$G:$CZ,33,0)</f>
        <v>0</v>
      </c>
      <c r="AW715" s="14">
        <f>VLOOKUP($B715,[2]Sheet3!$G:$CZ,34,0)</f>
        <v>0</v>
      </c>
      <c r="AX715" s="14">
        <f>VLOOKUP($B715,[2]Sheet3!$G:$CZ,35,0)</f>
        <v>0</v>
      </c>
      <c r="AY715" s="14">
        <f>VLOOKUP($B715,[2]Sheet3!$G:$CZ,36,0)</f>
        <v>0</v>
      </c>
      <c r="AZ715" s="14">
        <f>VLOOKUP($B715,[2]Sheet3!$G:$CZ,37,0)</f>
        <v>0</v>
      </c>
      <c r="BA715" s="14">
        <f>VLOOKUP($B715,[2]Sheet3!$G:$CZ,38,0)</f>
        <v>0</v>
      </c>
      <c r="BB715" s="14">
        <f>VLOOKUP($B715,[2]Sheet3!$G:$CZ,39,0)</f>
        <v>0</v>
      </c>
      <c r="BC715" s="14">
        <f>VLOOKUP($B715,[2]Sheet3!$G:$CZ,40,0)</f>
        <v>0</v>
      </c>
      <c r="BD715" s="14">
        <f>VLOOKUP($B715,[2]Sheet3!$G:$CZ,41,0)</f>
        <v>0</v>
      </c>
      <c r="BE715" s="14">
        <f>VLOOKUP($B715,[2]Sheet3!$G:$CZ,42,0)</f>
        <v>0</v>
      </c>
      <c r="BF715" s="14">
        <f>VLOOKUP($B715,[2]Sheet3!$G:$CZ,43,0)</f>
        <v>0</v>
      </c>
      <c r="BG715" s="14">
        <f>VLOOKUP($B715,[2]Sheet3!$G:$CZ,44,0)</f>
        <v>0</v>
      </c>
      <c r="BH715" s="14">
        <f>VLOOKUP($B715,[2]Sheet3!$G:$CZ,45,0)</f>
        <v>0</v>
      </c>
      <c r="BI715" s="14">
        <f>VLOOKUP($B715,[2]Sheet3!$G:$CZ,46,0)</f>
        <v>0</v>
      </c>
      <c r="BJ715" s="14">
        <f>VLOOKUP($B715,[2]Sheet3!$G:$CZ,47,0)</f>
        <v>0</v>
      </c>
      <c r="BK715" s="14">
        <f>VLOOKUP($B715,[2]Sheet3!$G:$CZ,48,0)</f>
        <v>0</v>
      </c>
      <c r="BL715" s="14">
        <f>VLOOKUP($B715,[2]Sheet3!$G:$CZ,49,0)</f>
        <v>0</v>
      </c>
      <c r="BM715" s="14">
        <f>VLOOKUP($B715,[2]Sheet3!$G:$CZ,50,0)</f>
        <v>0</v>
      </c>
      <c r="BN715" s="14">
        <f>VLOOKUP($B715,[2]Sheet3!$G:$CZ,51,0)</f>
        <v>0</v>
      </c>
      <c r="BO715" s="14">
        <f>VLOOKUP($B715,[2]Sheet3!$G:$CZ,52,0)</f>
        <v>0</v>
      </c>
      <c r="BP715" s="14">
        <f>VLOOKUP($B715,[2]Sheet3!$G:$CZ,53,0)</f>
        <v>0</v>
      </c>
      <c r="BQ715" s="14">
        <f>VLOOKUP($B715,[2]Sheet3!$G:$CZ,54,0)</f>
        <v>0</v>
      </c>
      <c r="BR715" s="14">
        <f>VLOOKUP($B715,[2]Sheet3!$G:$CZ,55,0)</f>
        <v>0</v>
      </c>
      <c r="BS715" s="14">
        <f>VLOOKUP($B715,[2]Sheet3!$G:$CZ,56,0)</f>
        <v>0</v>
      </c>
      <c r="BT715" s="14">
        <f>VLOOKUP($B715,[2]Sheet3!$G:$CZ,57,0)</f>
        <v>0</v>
      </c>
      <c r="BU715" s="14">
        <f>VLOOKUP($B715,[2]Sheet3!$G:$CZ,58,0)</f>
        <v>0</v>
      </c>
      <c r="BV715" s="14">
        <f>VLOOKUP($B715,[2]Sheet3!$G:$CZ,59,0)</f>
        <v>0</v>
      </c>
      <c r="BW715" s="14">
        <f>VLOOKUP($B715,[2]Sheet3!$G:$CZ,60,0)</f>
        <v>0</v>
      </c>
      <c r="BX715" s="14">
        <f>VLOOKUP($B715,[2]Sheet3!$G:$CZ,61,0)</f>
        <v>0</v>
      </c>
      <c r="BY715" s="14">
        <f>VLOOKUP($B715,[2]Sheet3!$G:$CZ,62,0)</f>
        <v>0</v>
      </c>
      <c r="BZ715" s="14">
        <f>VLOOKUP($B715,[2]Sheet3!$G:$CZ,63,0)</f>
        <v>0</v>
      </c>
      <c r="CA715" s="14">
        <f>VLOOKUP($B715,[2]Sheet3!$G:$CZ,64,0)</f>
        <v>0</v>
      </c>
      <c r="CB715" s="14">
        <f>VLOOKUP($B715,[2]Sheet3!$G:$CZ,65,0)</f>
        <v>0</v>
      </c>
      <c r="CC715" s="14">
        <f>VLOOKUP($B715,[2]Sheet3!$G:$CZ,66,0)</f>
        <v>0</v>
      </c>
      <c r="CD715" s="14">
        <f>VLOOKUP($B715,[2]Sheet3!$G:$CZ,67,0)</f>
        <v>0</v>
      </c>
      <c r="CE715" s="14">
        <f>VLOOKUP($B715,[2]Sheet3!$G:$CZ,68,0)</f>
        <v>0</v>
      </c>
      <c r="CF715" s="14">
        <f>VLOOKUP($B715,[2]Sheet3!$G:$CZ,69,0)</f>
        <v>0</v>
      </c>
      <c r="CG715" s="14">
        <f>VLOOKUP($B715,[2]Sheet3!$G:$CZ,70,0)</f>
        <v>0</v>
      </c>
      <c r="CH715" s="14">
        <f>VLOOKUP($B715,[2]Sheet3!$G:$CZ,71,0)</f>
        <v>0</v>
      </c>
      <c r="CI715" s="14">
        <f>VLOOKUP($B715,[2]Sheet3!$G:$CZ,72,0)</f>
        <v>0</v>
      </c>
      <c r="CJ715" s="14">
        <f>VLOOKUP($B715,[2]Sheet3!$G:$CZ,73,0)</f>
        <v>0</v>
      </c>
      <c r="CK715" s="14">
        <f>VLOOKUP($B715,[2]Sheet3!$G:$CZ,74,0)</f>
        <v>0</v>
      </c>
      <c r="CL715" s="14">
        <f>VLOOKUP($B715,[2]Sheet3!$G:$CZ,75,0)</f>
        <v>0</v>
      </c>
      <c r="CM715" s="14">
        <f>VLOOKUP($B715,[2]Sheet3!$G:$CZ,76,0)</f>
        <v>0</v>
      </c>
      <c r="CN715" s="14">
        <f>VLOOKUP($B715,[2]Sheet3!$G:$CZ,77,0)</f>
        <v>0</v>
      </c>
      <c r="CO715" s="14">
        <f>VLOOKUP($B715,[2]Sheet3!$G:$CZ,78,0)</f>
        <v>0</v>
      </c>
      <c r="CP715" s="14">
        <f>VLOOKUP($B715,[2]Sheet3!$G:$CZ,79,0)</f>
        <v>0</v>
      </c>
      <c r="CQ715" s="14">
        <f>VLOOKUP($B715,[2]Sheet3!$G:$CZ,80,0)</f>
        <v>0</v>
      </c>
      <c r="CR715" s="14">
        <f>VLOOKUP($B715,[2]Sheet3!$G:$CZ,81,0)</f>
        <v>0</v>
      </c>
      <c r="CS715" s="14">
        <f>VLOOKUP($B715,[2]Sheet3!$G:$CZ,82,0)</f>
        <v>0</v>
      </c>
      <c r="CT715" s="14">
        <f>VLOOKUP($B715,[2]Sheet3!$G:$CZ,83,0)</f>
        <v>0</v>
      </c>
      <c r="CU715" s="14">
        <f>VLOOKUP($B715,[2]Sheet3!$G:$CZ,84,0)</f>
        <v>0</v>
      </c>
      <c r="CV715" s="14">
        <f>VLOOKUP($B715,[2]Sheet3!$G:$CZ,85,0)</f>
        <v>0</v>
      </c>
      <c r="CW715" s="14">
        <f>VLOOKUP($B715,[2]Sheet3!$G:$CZ,86,0)</f>
        <v>0</v>
      </c>
      <c r="CX715" s="14">
        <f>VLOOKUP($B715,[2]Sheet3!$G:$CZ,87,0)</f>
        <v>0</v>
      </c>
      <c r="CY715" s="14">
        <f>VLOOKUP($B715,[2]Sheet3!$G:$CZ,88,0)</f>
        <v>0</v>
      </c>
      <c r="CZ715" s="14">
        <f>VLOOKUP($B715,[2]Sheet3!$G:$CZ,89,0)</f>
        <v>0</v>
      </c>
      <c r="DA715" s="14">
        <f>VLOOKUP($B715,[2]Sheet3!$G:$CZ,90,0)</f>
        <v>0</v>
      </c>
      <c r="DB715" s="14">
        <f>VLOOKUP($B715,[2]Sheet3!$G:$CZ,91,0)</f>
        <v>0</v>
      </c>
      <c r="DC715" s="14">
        <f>VLOOKUP($B715,[2]Sheet3!$G:$CZ,92,0)</f>
        <v>0</v>
      </c>
      <c r="DD715" s="14">
        <f>VLOOKUP($B715,[2]Sheet3!$G:$CZ,93,0)</f>
        <v>0</v>
      </c>
      <c r="DE715" s="14">
        <f>VLOOKUP($B715,[2]Sheet3!$G:$CZ,94,0)</f>
        <v>0</v>
      </c>
      <c r="DF715" s="14">
        <f>VLOOKUP($B715,[2]Sheet3!$G:$CZ,95,0)</f>
        <v>0</v>
      </c>
      <c r="DG715" s="14">
        <f>VLOOKUP($B715,[2]Sheet3!$G:$CZ,96,0)</f>
        <v>0</v>
      </c>
      <c r="DH715" s="14">
        <f>VLOOKUP($B715,[2]Sheet3!$G:$CZ,97,0)</f>
        <v>0</v>
      </c>
      <c r="DI715" s="14">
        <f>VLOOKUP($B715,[2]Sheet3!$G:$CZ,98,0)</f>
        <v>0</v>
      </c>
    </row>
    <row r="716" spans="1:113" x14ac:dyDescent="0.3">
      <c r="A716" s="9" t="str">
        <f t="shared" si="35"/>
        <v>NE3111</v>
      </c>
      <c r="B716" s="15" t="s">
        <v>1844</v>
      </c>
      <c r="C716" s="15" t="s">
        <v>1845</v>
      </c>
      <c r="F716" s="7" t="s">
        <v>15</v>
      </c>
      <c r="G716" s="12" t="s">
        <v>4211</v>
      </c>
      <c r="H716" s="12" t="str">
        <f>VLOOKUP($B716,[1]Sheet1!$A:$G,5,0)</f>
        <v>Prince.kumar@redintongroup.com</v>
      </c>
      <c r="I716" s="12" t="str">
        <f>VLOOKUP($B716,[1]Sheet1!$A:$G,7,0)</f>
        <v>sidharth.eknath@redingtongroup.com</v>
      </c>
      <c r="J716" s="12" t="s">
        <v>82</v>
      </c>
      <c r="K716" s="7"/>
      <c r="L716" s="7"/>
      <c r="M716" s="8"/>
      <c r="N716" s="7" t="str">
        <f t="shared" si="33"/>
        <v>Prince.kumar@redintongroup.com; sidharth.eknath@redingtongroup.com; nilesh.phirke@redingtongroup.com;christopher.joseph@redingtongroup.com</v>
      </c>
      <c r="O716" s="7" t="str">
        <f t="shared" si="34"/>
        <v>NE3111</v>
      </c>
      <c r="P716" s="8" t="s">
        <v>5215</v>
      </c>
      <c r="Q716" s="14">
        <f>VLOOKUP($B716,[2]Sheet3!$G:$CZ,2,0)</f>
        <v>2400300179</v>
      </c>
      <c r="R716" s="14">
        <f>VLOOKUP($B716,[2]Sheet3!$G:$CZ,3,0)</f>
        <v>2400300059</v>
      </c>
      <c r="S716" s="14">
        <f>VLOOKUP($B716,[2]Sheet3!$G:$CZ,4,0)</f>
        <v>2400305475</v>
      </c>
      <c r="T716" s="14">
        <f>VLOOKUP($B716,[2]Sheet3!$G:$CZ,5,0)</f>
        <v>2400299851</v>
      </c>
      <c r="U716" s="14">
        <f>VLOOKUP($B716,[2]Sheet3!$G:$CZ,6,0)</f>
        <v>0</v>
      </c>
      <c r="V716" s="14">
        <f>VLOOKUP($B716,[2]Sheet3!$G:$CZ,7,0)</f>
        <v>0</v>
      </c>
      <c r="W716" s="14">
        <f>VLOOKUP($B716,[2]Sheet3!$G:$CZ,8,0)</f>
        <v>0</v>
      </c>
      <c r="X716" s="14">
        <f>VLOOKUP($B716,[2]Sheet3!$G:$CZ,9,0)</f>
        <v>0</v>
      </c>
      <c r="Y716" s="14">
        <f>VLOOKUP($B716,[2]Sheet3!$G:$CZ,10,0)</f>
        <v>0</v>
      </c>
      <c r="Z716" s="14">
        <f>VLOOKUP($B716,[2]Sheet3!$G:$CZ,11,0)</f>
        <v>0</v>
      </c>
      <c r="AA716" s="14">
        <f>VLOOKUP($B716,[2]Sheet3!$G:$CZ,12,0)</f>
        <v>0</v>
      </c>
      <c r="AB716" s="14">
        <f>VLOOKUP($B716,[2]Sheet3!$G:$CZ,13,0)</f>
        <v>0</v>
      </c>
      <c r="AC716" s="14">
        <f>VLOOKUP($B716,[2]Sheet3!$G:$CZ,14,0)</f>
        <v>0</v>
      </c>
      <c r="AD716" s="14">
        <f>VLOOKUP($B716,[2]Sheet3!$G:$CZ,15,0)</f>
        <v>0</v>
      </c>
      <c r="AE716" s="14">
        <f>VLOOKUP($B716,[2]Sheet3!$G:$CZ,16,0)</f>
        <v>0</v>
      </c>
      <c r="AF716" s="14">
        <f>VLOOKUP($B716,[2]Sheet3!$G:$CZ,17,0)</f>
        <v>0</v>
      </c>
      <c r="AG716" s="14">
        <f>VLOOKUP($B716,[2]Sheet3!$G:$CZ,18,0)</f>
        <v>0</v>
      </c>
      <c r="AH716" s="14">
        <f>VLOOKUP($B716,[2]Sheet3!$G:$CZ,19,0)</f>
        <v>0</v>
      </c>
      <c r="AI716" s="14">
        <f>VLOOKUP($B716,[2]Sheet3!$G:$CZ,20,0)</f>
        <v>0</v>
      </c>
      <c r="AJ716" s="14">
        <f>VLOOKUP($B716,[2]Sheet3!$G:$CZ,21,0)</f>
        <v>0</v>
      </c>
      <c r="AK716" s="14">
        <f>VLOOKUP($B716,[2]Sheet3!$G:$CZ,22,0)</f>
        <v>0</v>
      </c>
      <c r="AL716" s="14">
        <f>VLOOKUP($B716,[2]Sheet3!$G:$CZ,23,0)</f>
        <v>0</v>
      </c>
      <c r="AM716" s="14">
        <f>VLOOKUP($B716,[2]Sheet3!$G:$CZ,24,0)</f>
        <v>0</v>
      </c>
      <c r="AN716" s="14">
        <f>VLOOKUP($B716,[2]Sheet3!$G:$CZ,25,0)</f>
        <v>0</v>
      </c>
      <c r="AO716" s="14">
        <f>VLOOKUP($B716,[2]Sheet3!$G:$CZ,26,0)</f>
        <v>0</v>
      </c>
      <c r="AP716" s="14">
        <f>VLOOKUP($B716,[2]Sheet3!$G:$CZ,27,0)</f>
        <v>0</v>
      </c>
      <c r="AQ716" s="14">
        <f>VLOOKUP($B716,[2]Sheet3!$G:$CZ,28,0)</f>
        <v>0</v>
      </c>
      <c r="AR716" s="14">
        <f>VLOOKUP($B716,[2]Sheet3!$G:$CZ,29,0)</f>
        <v>0</v>
      </c>
      <c r="AS716" s="14">
        <f>VLOOKUP($B716,[2]Sheet3!$G:$CZ,30,0)</f>
        <v>0</v>
      </c>
      <c r="AT716" s="14">
        <f>VLOOKUP($B716,[2]Sheet3!$G:$CZ,31,0)</f>
        <v>0</v>
      </c>
      <c r="AU716" s="14">
        <f>VLOOKUP($B716,[2]Sheet3!$G:$CZ,32,0)</f>
        <v>0</v>
      </c>
      <c r="AV716" s="14">
        <f>VLOOKUP($B716,[2]Sheet3!$G:$CZ,33,0)</f>
        <v>0</v>
      </c>
      <c r="AW716" s="14">
        <f>VLOOKUP($B716,[2]Sheet3!$G:$CZ,34,0)</f>
        <v>0</v>
      </c>
      <c r="AX716" s="14">
        <f>VLOOKUP($B716,[2]Sheet3!$G:$CZ,35,0)</f>
        <v>0</v>
      </c>
      <c r="AY716" s="14">
        <f>VLOOKUP($B716,[2]Sheet3!$G:$CZ,36,0)</f>
        <v>0</v>
      </c>
      <c r="AZ716" s="14">
        <f>VLOOKUP($B716,[2]Sheet3!$G:$CZ,37,0)</f>
        <v>0</v>
      </c>
      <c r="BA716" s="14">
        <f>VLOOKUP($B716,[2]Sheet3!$G:$CZ,38,0)</f>
        <v>0</v>
      </c>
      <c r="BB716" s="14">
        <f>VLOOKUP($B716,[2]Sheet3!$G:$CZ,39,0)</f>
        <v>0</v>
      </c>
      <c r="BC716" s="14">
        <f>VLOOKUP($B716,[2]Sheet3!$G:$CZ,40,0)</f>
        <v>0</v>
      </c>
      <c r="BD716" s="14">
        <f>VLOOKUP($B716,[2]Sheet3!$G:$CZ,41,0)</f>
        <v>0</v>
      </c>
      <c r="BE716" s="14">
        <f>VLOOKUP($B716,[2]Sheet3!$G:$CZ,42,0)</f>
        <v>0</v>
      </c>
      <c r="BF716" s="14">
        <f>VLOOKUP($B716,[2]Sheet3!$G:$CZ,43,0)</f>
        <v>0</v>
      </c>
      <c r="BG716" s="14">
        <f>VLOOKUP($B716,[2]Sheet3!$G:$CZ,44,0)</f>
        <v>0</v>
      </c>
      <c r="BH716" s="14">
        <f>VLOOKUP($B716,[2]Sheet3!$G:$CZ,45,0)</f>
        <v>0</v>
      </c>
      <c r="BI716" s="14">
        <f>VLOOKUP($B716,[2]Sheet3!$G:$CZ,46,0)</f>
        <v>0</v>
      </c>
      <c r="BJ716" s="14">
        <f>VLOOKUP($B716,[2]Sheet3!$G:$CZ,47,0)</f>
        <v>0</v>
      </c>
      <c r="BK716" s="14">
        <f>VLOOKUP($B716,[2]Sheet3!$G:$CZ,48,0)</f>
        <v>0</v>
      </c>
      <c r="BL716" s="14">
        <f>VLOOKUP($B716,[2]Sheet3!$G:$CZ,49,0)</f>
        <v>0</v>
      </c>
      <c r="BM716" s="14">
        <f>VLOOKUP($B716,[2]Sheet3!$G:$CZ,50,0)</f>
        <v>0</v>
      </c>
      <c r="BN716" s="14">
        <f>VLOOKUP($B716,[2]Sheet3!$G:$CZ,51,0)</f>
        <v>0</v>
      </c>
      <c r="BO716" s="14">
        <f>VLOOKUP($B716,[2]Sheet3!$G:$CZ,52,0)</f>
        <v>0</v>
      </c>
      <c r="BP716" s="14">
        <f>VLOOKUP($B716,[2]Sheet3!$G:$CZ,53,0)</f>
        <v>0</v>
      </c>
      <c r="BQ716" s="14">
        <f>VLOOKUP($B716,[2]Sheet3!$G:$CZ,54,0)</f>
        <v>0</v>
      </c>
      <c r="BR716" s="14">
        <f>VLOOKUP($B716,[2]Sheet3!$G:$CZ,55,0)</f>
        <v>0</v>
      </c>
      <c r="BS716" s="14">
        <f>VLOOKUP($B716,[2]Sheet3!$G:$CZ,56,0)</f>
        <v>0</v>
      </c>
      <c r="BT716" s="14">
        <f>VLOOKUP($B716,[2]Sheet3!$G:$CZ,57,0)</f>
        <v>0</v>
      </c>
      <c r="BU716" s="14">
        <f>VLOOKUP($B716,[2]Sheet3!$G:$CZ,58,0)</f>
        <v>0</v>
      </c>
      <c r="BV716" s="14">
        <f>VLOOKUP($B716,[2]Sheet3!$G:$CZ,59,0)</f>
        <v>0</v>
      </c>
      <c r="BW716" s="14">
        <f>VLOOKUP($B716,[2]Sheet3!$G:$CZ,60,0)</f>
        <v>0</v>
      </c>
      <c r="BX716" s="14">
        <f>VLOOKUP($B716,[2]Sheet3!$G:$CZ,61,0)</f>
        <v>0</v>
      </c>
      <c r="BY716" s="14">
        <f>VLOOKUP($B716,[2]Sheet3!$G:$CZ,62,0)</f>
        <v>0</v>
      </c>
      <c r="BZ716" s="14">
        <f>VLOOKUP($B716,[2]Sheet3!$G:$CZ,63,0)</f>
        <v>0</v>
      </c>
      <c r="CA716" s="14">
        <f>VLOOKUP($B716,[2]Sheet3!$G:$CZ,64,0)</f>
        <v>0</v>
      </c>
      <c r="CB716" s="14">
        <f>VLOOKUP($B716,[2]Sheet3!$G:$CZ,65,0)</f>
        <v>0</v>
      </c>
      <c r="CC716" s="14">
        <f>VLOOKUP($B716,[2]Sheet3!$G:$CZ,66,0)</f>
        <v>0</v>
      </c>
      <c r="CD716" s="14">
        <f>VLOOKUP($B716,[2]Sheet3!$G:$CZ,67,0)</f>
        <v>0</v>
      </c>
      <c r="CE716" s="14">
        <f>VLOOKUP($B716,[2]Sheet3!$G:$CZ,68,0)</f>
        <v>0</v>
      </c>
      <c r="CF716" s="14">
        <f>VLOOKUP($B716,[2]Sheet3!$G:$CZ,69,0)</f>
        <v>0</v>
      </c>
      <c r="CG716" s="14">
        <f>VLOOKUP($B716,[2]Sheet3!$G:$CZ,70,0)</f>
        <v>0</v>
      </c>
      <c r="CH716" s="14">
        <f>VLOOKUP($B716,[2]Sheet3!$G:$CZ,71,0)</f>
        <v>0</v>
      </c>
      <c r="CI716" s="14">
        <f>VLOOKUP($B716,[2]Sheet3!$G:$CZ,72,0)</f>
        <v>0</v>
      </c>
      <c r="CJ716" s="14">
        <f>VLOOKUP($B716,[2]Sheet3!$G:$CZ,73,0)</f>
        <v>0</v>
      </c>
      <c r="CK716" s="14">
        <f>VLOOKUP($B716,[2]Sheet3!$G:$CZ,74,0)</f>
        <v>0</v>
      </c>
      <c r="CL716" s="14">
        <f>VLOOKUP($B716,[2]Sheet3!$G:$CZ,75,0)</f>
        <v>0</v>
      </c>
      <c r="CM716" s="14">
        <f>VLOOKUP($B716,[2]Sheet3!$G:$CZ,76,0)</f>
        <v>0</v>
      </c>
      <c r="CN716" s="14">
        <f>VLOOKUP($B716,[2]Sheet3!$G:$CZ,77,0)</f>
        <v>0</v>
      </c>
      <c r="CO716" s="14">
        <f>VLOOKUP($B716,[2]Sheet3!$G:$CZ,78,0)</f>
        <v>0</v>
      </c>
      <c r="CP716" s="14">
        <f>VLOOKUP($B716,[2]Sheet3!$G:$CZ,79,0)</f>
        <v>0</v>
      </c>
      <c r="CQ716" s="14">
        <f>VLOOKUP($B716,[2]Sheet3!$G:$CZ,80,0)</f>
        <v>0</v>
      </c>
      <c r="CR716" s="14">
        <f>VLOOKUP($B716,[2]Sheet3!$G:$CZ,81,0)</f>
        <v>0</v>
      </c>
      <c r="CS716" s="14">
        <f>VLOOKUP($B716,[2]Sheet3!$G:$CZ,82,0)</f>
        <v>0</v>
      </c>
      <c r="CT716" s="14">
        <f>VLOOKUP($B716,[2]Sheet3!$G:$CZ,83,0)</f>
        <v>0</v>
      </c>
      <c r="CU716" s="14">
        <f>VLOOKUP($B716,[2]Sheet3!$G:$CZ,84,0)</f>
        <v>0</v>
      </c>
      <c r="CV716" s="14">
        <f>VLOOKUP($B716,[2]Sheet3!$G:$CZ,85,0)</f>
        <v>0</v>
      </c>
      <c r="CW716" s="14">
        <f>VLOOKUP($B716,[2]Sheet3!$G:$CZ,86,0)</f>
        <v>0</v>
      </c>
      <c r="CX716" s="14">
        <f>VLOOKUP($B716,[2]Sheet3!$G:$CZ,87,0)</f>
        <v>0</v>
      </c>
      <c r="CY716" s="14">
        <f>VLOOKUP($B716,[2]Sheet3!$G:$CZ,88,0)</f>
        <v>0</v>
      </c>
      <c r="CZ716" s="14">
        <f>VLOOKUP($B716,[2]Sheet3!$G:$CZ,89,0)</f>
        <v>0</v>
      </c>
      <c r="DA716" s="14">
        <f>VLOOKUP($B716,[2]Sheet3!$G:$CZ,90,0)</f>
        <v>0</v>
      </c>
      <c r="DB716" s="14">
        <f>VLOOKUP($B716,[2]Sheet3!$G:$CZ,91,0)</f>
        <v>0</v>
      </c>
      <c r="DC716" s="14">
        <f>VLOOKUP($B716,[2]Sheet3!$G:$CZ,92,0)</f>
        <v>0</v>
      </c>
      <c r="DD716" s="14">
        <f>VLOOKUP($B716,[2]Sheet3!$G:$CZ,93,0)</f>
        <v>0</v>
      </c>
      <c r="DE716" s="14">
        <f>VLOOKUP($B716,[2]Sheet3!$G:$CZ,94,0)</f>
        <v>0</v>
      </c>
      <c r="DF716" s="14">
        <f>VLOOKUP($B716,[2]Sheet3!$G:$CZ,95,0)</f>
        <v>0</v>
      </c>
      <c r="DG716" s="14">
        <f>VLOOKUP($B716,[2]Sheet3!$G:$CZ,96,0)</f>
        <v>0</v>
      </c>
      <c r="DH716" s="14">
        <f>VLOOKUP($B716,[2]Sheet3!$G:$CZ,97,0)</f>
        <v>0</v>
      </c>
      <c r="DI716" s="14">
        <f>VLOOKUP($B716,[2]Sheet3!$G:$CZ,98,0)</f>
        <v>0</v>
      </c>
    </row>
    <row r="717" spans="1:113" x14ac:dyDescent="0.3">
      <c r="A717" s="9" t="str">
        <f t="shared" si="35"/>
        <v>NE3118</v>
      </c>
      <c r="B717" s="15" t="s">
        <v>1846</v>
      </c>
      <c r="C717" s="15" t="s">
        <v>1847</v>
      </c>
      <c r="F717" s="7" t="s">
        <v>15</v>
      </c>
      <c r="G717" s="12" t="s">
        <v>4212</v>
      </c>
      <c r="H717" s="12" t="str">
        <f>VLOOKUP($B717,[1]Sheet1!$A:$G,5,0)</f>
        <v>Prince.kumar@redintongroup.com</v>
      </c>
      <c r="I717" s="12" t="str">
        <f>VLOOKUP($B717,[1]Sheet1!$A:$G,7,0)</f>
        <v>sidharth.eknath@redingtongroup.com</v>
      </c>
      <c r="J717" s="12" t="s">
        <v>82</v>
      </c>
      <c r="K717" s="7"/>
      <c r="L717" s="7"/>
      <c r="M717" s="8"/>
      <c r="N717" s="7" t="str">
        <f t="shared" si="33"/>
        <v>Prince.kumar@redintongroup.com; sidharth.eknath@redingtongroup.com; nilesh.phirke@redingtongroup.com;christopher.joseph@redingtongroup.com</v>
      </c>
      <c r="O717" s="7" t="str">
        <f t="shared" si="34"/>
        <v>NE3118</v>
      </c>
      <c r="P717" s="8" t="s">
        <v>5215</v>
      </c>
      <c r="Q717" s="14">
        <f>VLOOKUP($B717,[2]Sheet3!$G:$CZ,2,0)</f>
        <v>2400300018</v>
      </c>
      <c r="R717" s="14">
        <f>VLOOKUP($B717,[2]Sheet3!$G:$CZ,3,0)</f>
        <v>0</v>
      </c>
      <c r="S717" s="14">
        <f>VLOOKUP($B717,[2]Sheet3!$G:$CZ,4,0)</f>
        <v>0</v>
      </c>
      <c r="T717" s="14">
        <f>VLOOKUP($B717,[2]Sheet3!$G:$CZ,5,0)</f>
        <v>0</v>
      </c>
      <c r="U717" s="14">
        <f>VLOOKUP($B717,[2]Sheet3!$G:$CZ,6,0)</f>
        <v>0</v>
      </c>
      <c r="V717" s="14">
        <f>VLOOKUP($B717,[2]Sheet3!$G:$CZ,7,0)</f>
        <v>0</v>
      </c>
      <c r="W717" s="14">
        <f>VLOOKUP($B717,[2]Sheet3!$G:$CZ,8,0)</f>
        <v>0</v>
      </c>
      <c r="X717" s="14">
        <f>VLOOKUP($B717,[2]Sheet3!$G:$CZ,9,0)</f>
        <v>0</v>
      </c>
      <c r="Y717" s="14">
        <f>VLOOKUP($B717,[2]Sheet3!$G:$CZ,10,0)</f>
        <v>0</v>
      </c>
      <c r="Z717" s="14">
        <f>VLOOKUP($B717,[2]Sheet3!$G:$CZ,11,0)</f>
        <v>0</v>
      </c>
      <c r="AA717" s="14">
        <f>VLOOKUP($B717,[2]Sheet3!$G:$CZ,12,0)</f>
        <v>0</v>
      </c>
      <c r="AB717" s="14">
        <f>VLOOKUP($B717,[2]Sheet3!$G:$CZ,13,0)</f>
        <v>0</v>
      </c>
      <c r="AC717" s="14">
        <f>VLOOKUP($B717,[2]Sheet3!$G:$CZ,14,0)</f>
        <v>0</v>
      </c>
      <c r="AD717" s="14">
        <f>VLOOKUP($B717,[2]Sheet3!$G:$CZ,15,0)</f>
        <v>0</v>
      </c>
      <c r="AE717" s="14">
        <f>VLOOKUP($B717,[2]Sheet3!$G:$CZ,16,0)</f>
        <v>0</v>
      </c>
      <c r="AF717" s="14">
        <f>VLOOKUP($B717,[2]Sheet3!$G:$CZ,17,0)</f>
        <v>0</v>
      </c>
      <c r="AG717" s="14">
        <f>VLOOKUP($B717,[2]Sheet3!$G:$CZ,18,0)</f>
        <v>0</v>
      </c>
      <c r="AH717" s="14">
        <f>VLOOKUP($B717,[2]Sheet3!$G:$CZ,19,0)</f>
        <v>0</v>
      </c>
      <c r="AI717" s="14">
        <f>VLOOKUP($B717,[2]Sheet3!$G:$CZ,20,0)</f>
        <v>0</v>
      </c>
      <c r="AJ717" s="14">
        <f>VLOOKUP($B717,[2]Sheet3!$G:$CZ,21,0)</f>
        <v>0</v>
      </c>
      <c r="AK717" s="14">
        <f>VLOOKUP($B717,[2]Sheet3!$G:$CZ,22,0)</f>
        <v>0</v>
      </c>
      <c r="AL717" s="14">
        <f>VLOOKUP($B717,[2]Sheet3!$G:$CZ,23,0)</f>
        <v>0</v>
      </c>
      <c r="AM717" s="14">
        <f>VLOOKUP($B717,[2]Sheet3!$G:$CZ,24,0)</f>
        <v>0</v>
      </c>
      <c r="AN717" s="14">
        <f>VLOOKUP($B717,[2]Sheet3!$G:$CZ,25,0)</f>
        <v>0</v>
      </c>
      <c r="AO717" s="14">
        <f>VLOOKUP($B717,[2]Sheet3!$G:$CZ,26,0)</f>
        <v>0</v>
      </c>
      <c r="AP717" s="14">
        <f>VLOOKUP($B717,[2]Sheet3!$G:$CZ,27,0)</f>
        <v>0</v>
      </c>
      <c r="AQ717" s="14">
        <f>VLOOKUP($B717,[2]Sheet3!$G:$CZ,28,0)</f>
        <v>0</v>
      </c>
      <c r="AR717" s="14">
        <f>VLOOKUP($B717,[2]Sheet3!$G:$CZ,29,0)</f>
        <v>0</v>
      </c>
      <c r="AS717" s="14">
        <f>VLOOKUP($B717,[2]Sheet3!$G:$CZ,30,0)</f>
        <v>0</v>
      </c>
      <c r="AT717" s="14">
        <f>VLOOKUP($B717,[2]Sheet3!$G:$CZ,31,0)</f>
        <v>0</v>
      </c>
      <c r="AU717" s="14">
        <f>VLOOKUP($B717,[2]Sheet3!$G:$CZ,32,0)</f>
        <v>0</v>
      </c>
      <c r="AV717" s="14">
        <f>VLOOKUP($B717,[2]Sheet3!$G:$CZ,33,0)</f>
        <v>0</v>
      </c>
      <c r="AW717" s="14">
        <f>VLOOKUP($B717,[2]Sheet3!$G:$CZ,34,0)</f>
        <v>0</v>
      </c>
      <c r="AX717" s="14">
        <f>VLOOKUP($B717,[2]Sheet3!$G:$CZ,35,0)</f>
        <v>0</v>
      </c>
      <c r="AY717" s="14">
        <f>VLOOKUP($B717,[2]Sheet3!$G:$CZ,36,0)</f>
        <v>0</v>
      </c>
      <c r="AZ717" s="14">
        <f>VLOOKUP($B717,[2]Sheet3!$G:$CZ,37,0)</f>
        <v>0</v>
      </c>
      <c r="BA717" s="14">
        <f>VLOOKUP($B717,[2]Sheet3!$G:$CZ,38,0)</f>
        <v>0</v>
      </c>
      <c r="BB717" s="14">
        <f>VLOOKUP($B717,[2]Sheet3!$G:$CZ,39,0)</f>
        <v>0</v>
      </c>
      <c r="BC717" s="14">
        <f>VLOOKUP($B717,[2]Sheet3!$G:$CZ,40,0)</f>
        <v>0</v>
      </c>
      <c r="BD717" s="14">
        <f>VLOOKUP($B717,[2]Sheet3!$G:$CZ,41,0)</f>
        <v>0</v>
      </c>
      <c r="BE717" s="14">
        <f>VLOOKUP($B717,[2]Sheet3!$G:$CZ,42,0)</f>
        <v>0</v>
      </c>
      <c r="BF717" s="14">
        <f>VLOOKUP($B717,[2]Sheet3!$G:$CZ,43,0)</f>
        <v>0</v>
      </c>
      <c r="BG717" s="14">
        <f>VLOOKUP($B717,[2]Sheet3!$G:$CZ,44,0)</f>
        <v>0</v>
      </c>
      <c r="BH717" s="14">
        <f>VLOOKUP($B717,[2]Sheet3!$G:$CZ,45,0)</f>
        <v>0</v>
      </c>
      <c r="BI717" s="14">
        <f>VLOOKUP($B717,[2]Sheet3!$G:$CZ,46,0)</f>
        <v>0</v>
      </c>
      <c r="BJ717" s="14">
        <f>VLOOKUP($B717,[2]Sheet3!$G:$CZ,47,0)</f>
        <v>0</v>
      </c>
      <c r="BK717" s="14">
        <f>VLOOKUP($B717,[2]Sheet3!$G:$CZ,48,0)</f>
        <v>0</v>
      </c>
      <c r="BL717" s="14">
        <f>VLOOKUP($B717,[2]Sheet3!$G:$CZ,49,0)</f>
        <v>0</v>
      </c>
      <c r="BM717" s="14">
        <f>VLOOKUP($B717,[2]Sheet3!$G:$CZ,50,0)</f>
        <v>0</v>
      </c>
      <c r="BN717" s="14">
        <f>VLOOKUP($B717,[2]Sheet3!$G:$CZ,51,0)</f>
        <v>0</v>
      </c>
      <c r="BO717" s="14">
        <f>VLOOKUP($B717,[2]Sheet3!$G:$CZ,52,0)</f>
        <v>0</v>
      </c>
      <c r="BP717" s="14">
        <f>VLOOKUP($B717,[2]Sheet3!$G:$CZ,53,0)</f>
        <v>0</v>
      </c>
      <c r="BQ717" s="14">
        <f>VLOOKUP($B717,[2]Sheet3!$G:$CZ,54,0)</f>
        <v>0</v>
      </c>
      <c r="BR717" s="14">
        <f>VLOOKUP($B717,[2]Sheet3!$G:$CZ,55,0)</f>
        <v>0</v>
      </c>
      <c r="BS717" s="14">
        <f>VLOOKUP($B717,[2]Sheet3!$G:$CZ,56,0)</f>
        <v>0</v>
      </c>
      <c r="BT717" s="14">
        <f>VLOOKUP($B717,[2]Sheet3!$G:$CZ,57,0)</f>
        <v>0</v>
      </c>
      <c r="BU717" s="14">
        <f>VLOOKUP($B717,[2]Sheet3!$G:$CZ,58,0)</f>
        <v>0</v>
      </c>
      <c r="BV717" s="14">
        <f>VLOOKUP($B717,[2]Sheet3!$G:$CZ,59,0)</f>
        <v>0</v>
      </c>
      <c r="BW717" s="14">
        <f>VLOOKUP($B717,[2]Sheet3!$G:$CZ,60,0)</f>
        <v>0</v>
      </c>
      <c r="BX717" s="14">
        <f>VLOOKUP($B717,[2]Sheet3!$G:$CZ,61,0)</f>
        <v>0</v>
      </c>
      <c r="BY717" s="14">
        <f>VLOOKUP($B717,[2]Sheet3!$G:$CZ,62,0)</f>
        <v>0</v>
      </c>
      <c r="BZ717" s="14">
        <f>VLOOKUP($B717,[2]Sheet3!$G:$CZ,63,0)</f>
        <v>0</v>
      </c>
      <c r="CA717" s="14">
        <f>VLOOKUP($B717,[2]Sheet3!$G:$CZ,64,0)</f>
        <v>0</v>
      </c>
      <c r="CB717" s="14">
        <f>VLOOKUP($B717,[2]Sheet3!$G:$CZ,65,0)</f>
        <v>0</v>
      </c>
      <c r="CC717" s="14">
        <f>VLOOKUP($B717,[2]Sheet3!$G:$CZ,66,0)</f>
        <v>0</v>
      </c>
      <c r="CD717" s="14">
        <f>VLOOKUP($B717,[2]Sheet3!$G:$CZ,67,0)</f>
        <v>0</v>
      </c>
      <c r="CE717" s="14">
        <f>VLOOKUP($B717,[2]Sheet3!$G:$CZ,68,0)</f>
        <v>0</v>
      </c>
      <c r="CF717" s="14">
        <f>VLOOKUP($B717,[2]Sheet3!$G:$CZ,69,0)</f>
        <v>0</v>
      </c>
      <c r="CG717" s="14">
        <f>VLOOKUP($B717,[2]Sheet3!$G:$CZ,70,0)</f>
        <v>0</v>
      </c>
      <c r="CH717" s="14">
        <f>VLOOKUP($B717,[2]Sheet3!$G:$CZ,71,0)</f>
        <v>0</v>
      </c>
      <c r="CI717" s="14">
        <f>VLOOKUP($B717,[2]Sheet3!$G:$CZ,72,0)</f>
        <v>0</v>
      </c>
      <c r="CJ717" s="14">
        <f>VLOOKUP($B717,[2]Sheet3!$G:$CZ,73,0)</f>
        <v>0</v>
      </c>
      <c r="CK717" s="14">
        <f>VLOOKUP($B717,[2]Sheet3!$G:$CZ,74,0)</f>
        <v>0</v>
      </c>
      <c r="CL717" s="14">
        <f>VLOOKUP($B717,[2]Sheet3!$G:$CZ,75,0)</f>
        <v>0</v>
      </c>
      <c r="CM717" s="14">
        <f>VLOOKUP($B717,[2]Sheet3!$G:$CZ,76,0)</f>
        <v>0</v>
      </c>
      <c r="CN717" s="14">
        <f>VLOOKUP($B717,[2]Sheet3!$G:$CZ,77,0)</f>
        <v>0</v>
      </c>
      <c r="CO717" s="14">
        <f>VLOOKUP($B717,[2]Sheet3!$G:$CZ,78,0)</f>
        <v>0</v>
      </c>
      <c r="CP717" s="14">
        <f>VLOOKUP($B717,[2]Sheet3!$G:$CZ,79,0)</f>
        <v>0</v>
      </c>
      <c r="CQ717" s="14">
        <f>VLOOKUP($B717,[2]Sheet3!$G:$CZ,80,0)</f>
        <v>0</v>
      </c>
      <c r="CR717" s="14">
        <f>VLOOKUP($B717,[2]Sheet3!$G:$CZ,81,0)</f>
        <v>0</v>
      </c>
      <c r="CS717" s="14">
        <f>VLOOKUP($B717,[2]Sheet3!$G:$CZ,82,0)</f>
        <v>0</v>
      </c>
      <c r="CT717" s="14">
        <f>VLOOKUP($B717,[2]Sheet3!$G:$CZ,83,0)</f>
        <v>0</v>
      </c>
      <c r="CU717" s="14">
        <f>VLOOKUP($B717,[2]Sheet3!$G:$CZ,84,0)</f>
        <v>0</v>
      </c>
      <c r="CV717" s="14">
        <f>VLOOKUP($B717,[2]Sheet3!$G:$CZ,85,0)</f>
        <v>0</v>
      </c>
      <c r="CW717" s="14">
        <f>VLOOKUP($B717,[2]Sheet3!$G:$CZ,86,0)</f>
        <v>0</v>
      </c>
      <c r="CX717" s="14">
        <f>VLOOKUP($B717,[2]Sheet3!$G:$CZ,87,0)</f>
        <v>0</v>
      </c>
      <c r="CY717" s="14">
        <f>VLOOKUP($B717,[2]Sheet3!$G:$CZ,88,0)</f>
        <v>0</v>
      </c>
      <c r="CZ717" s="14">
        <f>VLOOKUP($B717,[2]Sheet3!$G:$CZ,89,0)</f>
        <v>0</v>
      </c>
      <c r="DA717" s="14">
        <f>VLOOKUP($B717,[2]Sheet3!$G:$CZ,90,0)</f>
        <v>0</v>
      </c>
      <c r="DB717" s="14">
        <f>VLOOKUP($B717,[2]Sheet3!$G:$CZ,91,0)</f>
        <v>0</v>
      </c>
      <c r="DC717" s="14">
        <f>VLOOKUP($B717,[2]Sheet3!$G:$CZ,92,0)</f>
        <v>0</v>
      </c>
      <c r="DD717" s="14">
        <f>VLOOKUP($B717,[2]Sheet3!$G:$CZ,93,0)</f>
        <v>0</v>
      </c>
      <c r="DE717" s="14">
        <f>VLOOKUP($B717,[2]Sheet3!$G:$CZ,94,0)</f>
        <v>0</v>
      </c>
      <c r="DF717" s="14">
        <f>VLOOKUP($B717,[2]Sheet3!$G:$CZ,95,0)</f>
        <v>0</v>
      </c>
      <c r="DG717" s="14">
        <f>VLOOKUP($B717,[2]Sheet3!$G:$CZ,96,0)</f>
        <v>0</v>
      </c>
      <c r="DH717" s="14">
        <f>VLOOKUP($B717,[2]Sheet3!$G:$CZ,97,0)</f>
        <v>0</v>
      </c>
      <c r="DI717" s="14">
        <f>VLOOKUP($B717,[2]Sheet3!$G:$CZ,98,0)</f>
        <v>0</v>
      </c>
    </row>
    <row r="718" spans="1:113" x14ac:dyDescent="0.3">
      <c r="A718" s="9" t="str">
        <f t="shared" si="35"/>
        <v>NB3037</v>
      </c>
      <c r="B718" s="15" t="s">
        <v>1848</v>
      </c>
      <c r="C718" s="15" t="s">
        <v>1849</v>
      </c>
      <c r="F718" s="7" t="s">
        <v>15</v>
      </c>
      <c r="G718" s="12" t="s">
        <v>4213</v>
      </c>
      <c r="H718" s="12" t="str">
        <f>VLOOKUP($B718,[1]Sheet1!$A:$G,5,0)</f>
        <v>himanshu.anand@redingtongroup.com</v>
      </c>
      <c r="I718" s="12" t="str">
        <f>VLOOKUP($B718,[1]Sheet1!$A:$G,7,0)</f>
        <v>jitender.chopra@redingtongroup.com</v>
      </c>
      <c r="J718" s="12" t="s">
        <v>82</v>
      </c>
      <c r="K718" s="7"/>
      <c r="L718" s="7"/>
      <c r="M718" s="8"/>
      <c r="N718" s="7" t="str">
        <f t="shared" si="33"/>
        <v>himanshu.anand@redingtongroup.com; jitender.chopra@redingtongroup.com; nilesh.phirke@redingtongroup.com;christopher.joseph@redingtongroup.com</v>
      </c>
      <c r="O718" s="7" t="str">
        <f t="shared" si="34"/>
        <v>NB3037</v>
      </c>
      <c r="P718" s="8" t="s">
        <v>5215</v>
      </c>
      <c r="Q718" s="14">
        <f>VLOOKUP($B718,[2]Sheet3!$G:$CZ,2,0)</f>
        <v>2400303117</v>
      </c>
      <c r="R718" s="14">
        <f>VLOOKUP($B718,[2]Sheet3!$G:$CZ,3,0)</f>
        <v>2400301122</v>
      </c>
      <c r="S718" s="14">
        <f>VLOOKUP($B718,[2]Sheet3!$G:$CZ,4,0)</f>
        <v>0</v>
      </c>
      <c r="T718" s="14">
        <f>VLOOKUP($B718,[2]Sheet3!$G:$CZ,5,0)</f>
        <v>0</v>
      </c>
      <c r="U718" s="14">
        <f>VLOOKUP($B718,[2]Sheet3!$G:$CZ,6,0)</f>
        <v>0</v>
      </c>
      <c r="V718" s="14">
        <f>VLOOKUP($B718,[2]Sheet3!$G:$CZ,7,0)</f>
        <v>0</v>
      </c>
      <c r="W718" s="14">
        <f>VLOOKUP($B718,[2]Sheet3!$G:$CZ,8,0)</f>
        <v>0</v>
      </c>
      <c r="X718" s="14">
        <f>VLOOKUP($B718,[2]Sheet3!$G:$CZ,9,0)</f>
        <v>0</v>
      </c>
      <c r="Y718" s="14">
        <f>VLOOKUP($B718,[2]Sheet3!$G:$CZ,10,0)</f>
        <v>0</v>
      </c>
      <c r="Z718" s="14">
        <f>VLOOKUP($B718,[2]Sheet3!$G:$CZ,11,0)</f>
        <v>0</v>
      </c>
      <c r="AA718" s="14">
        <f>VLOOKUP($B718,[2]Sheet3!$G:$CZ,12,0)</f>
        <v>0</v>
      </c>
      <c r="AB718" s="14">
        <f>VLOOKUP($B718,[2]Sheet3!$G:$CZ,13,0)</f>
        <v>0</v>
      </c>
      <c r="AC718" s="14">
        <f>VLOOKUP($B718,[2]Sheet3!$G:$CZ,14,0)</f>
        <v>0</v>
      </c>
      <c r="AD718" s="14">
        <f>VLOOKUP($B718,[2]Sheet3!$G:$CZ,15,0)</f>
        <v>0</v>
      </c>
      <c r="AE718" s="14">
        <f>VLOOKUP($B718,[2]Sheet3!$G:$CZ,16,0)</f>
        <v>0</v>
      </c>
      <c r="AF718" s="14">
        <f>VLOOKUP($B718,[2]Sheet3!$G:$CZ,17,0)</f>
        <v>0</v>
      </c>
      <c r="AG718" s="14">
        <f>VLOOKUP($B718,[2]Sheet3!$G:$CZ,18,0)</f>
        <v>0</v>
      </c>
      <c r="AH718" s="14">
        <f>VLOOKUP($B718,[2]Sheet3!$G:$CZ,19,0)</f>
        <v>0</v>
      </c>
      <c r="AI718" s="14">
        <f>VLOOKUP($B718,[2]Sheet3!$G:$CZ,20,0)</f>
        <v>0</v>
      </c>
      <c r="AJ718" s="14">
        <f>VLOOKUP($B718,[2]Sheet3!$G:$CZ,21,0)</f>
        <v>0</v>
      </c>
      <c r="AK718" s="14">
        <f>VLOOKUP($B718,[2]Sheet3!$G:$CZ,22,0)</f>
        <v>0</v>
      </c>
      <c r="AL718" s="14">
        <f>VLOOKUP($B718,[2]Sheet3!$G:$CZ,23,0)</f>
        <v>0</v>
      </c>
      <c r="AM718" s="14">
        <f>VLOOKUP($B718,[2]Sheet3!$G:$CZ,24,0)</f>
        <v>0</v>
      </c>
      <c r="AN718" s="14">
        <f>VLOOKUP($B718,[2]Sheet3!$G:$CZ,25,0)</f>
        <v>0</v>
      </c>
      <c r="AO718" s="14">
        <f>VLOOKUP($B718,[2]Sheet3!$G:$CZ,26,0)</f>
        <v>0</v>
      </c>
      <c r="AP718" s="14">
        <f>VLOOKUP($B718,[2]Sheet3!$G:$CZ,27,0)</f>
        <v>0</v>
      </c>
      <c r="AQ718" s="14">
        <f>VLOOKUP($B718,[2]Sheet3!$G:$CZ,28,0)</f>
        <v>0</v>
      </c>
      <c r="AR718" s="14">
        <f>VLOOKUP($B718,[2]Sheet3!$G:$CZ,29,0)</f>
        <v>0</v>
      </c>
      <c r="AS718" s="14">
        <f>VLOOKUP($B718,[2]Sheet3!$G:$CZ,30,0)</f>
        <v>0</v>
      </c>
      <c r="AT718" s="14">
        <f>VLOOKUP($B718,[2]Sheet3!$G:$CZ,31,0)</f>
        <v>0</v>
      </c>
      <c r="AU718" s="14">
        <f>VLOOKUP($B718,[2]Sheet3!$G:$CZ,32,0)</f>
        <v>0</v>
      </c>
      <c r="AV718" s="14">
        <f>VLOOKUP($B718,[2]Sheet3!$G:$CZ,33,0)</f>
        <v>0</v>
      </c>
      <c r="AW718" s="14">
        <f>VLOOKUP($B718,[2]Sheet3!$G:$CZ,34,0)</f>
        <v>0</v>
      </c>
      <c r="AX718" s="14">
        <f>VLOOKUP($B718,[2]Sheet3!$G:$CZ,35,0)</f>
        <v>0</v>
      </c>
      <c r="AY718" s="14">
        <f>VLOOKUP($B718,[2]Sheet3!$G:$CZ,36,0)</f>
        <v>0</v>
      </c>
      <c r="AZ718" s="14">
        <f>VLOOKUP($B718,[2]Sheet3!$G:$CZ,37,0)</f>
        <v>0</v>
      </c>
      <c r="BA718" s="14">
        <f>VLOOKUP($B718,[2]Sheet3!$G:$CZ,38,0)</f>
        <v>0</v>
      </c>
      <c r="BB718" s="14">
        <f>VLOOKUP($B718,[2]Sheet3!$G:$CZ,39,0)</f>
        <v>0</v>
      </c>
      <c r="BC718" s="14">
        <f>VLOOKUP($B718,[2]Sheet3!$G:$CZ,40,0)</f>
        <v>0</v>
      </c>
      <c r="BD718" s="14">
        <f>VLOOKUP($B718,[2]Sheet3!$G:$CZ,41,0)</f>
        <v>0</v>
      </c>
      <c r="BE718" s="14">
        <f>VLOOKUP($B718,[2]Sheet3!$G:$CZ,42,0)</f>
        <v>0</v>
      </c>
      <c r="BF718" s="14">
        <f>VLOOKUP($B718,[2]Sheet3!$G:$CZ,43,0)</f>
        <v>0</v>
      </c>
      <c r="BG718" s="14">
        <f>VLOOKUP($B718,[2]Sheet3!$G:$CZ,44,0)</f>
        <v>0</v>
      </c>
      <c r="BH718" s="14">
        <f>VLOOKUP($B718,[2]Sheet3!$G:$CZ,45,0)</f>
        <v>0</v>
      </c>
      <c r="BI718" s="14">
        <f>VLOOKUP($B718,[2]Sheet3!$G:$CZ,46,0)</f>
        <v>0</v>
      </c>
      <c r="BJ718" s="14">
        <f>VLOOKUP($B718,[2]Sheet3!$G:$CZ,47,0)</f>
        <v>0</v>
      </c>
      <c r="BK718" s="14">
        <f>VLOOKUP($B718,[2]Sheet3!$G:$CZ,48,0)</f>
        <v>0</v>
      </c>
      <c r="BL718" s="14">
        <f>VLOOKUP($B718,[2]Sheet3!$G:$CZ,49,0)</f>
        <v>0</v>
      </c>
      <c r="BM718" s="14">
        <f>VLOOKUP($B718,[2]Sheet3!$G:$CZ,50,0)</f>
        <v>0</v>
      </c>
      <c r="BN718" s="14">
        <f>VLOOKUP($B718,[2]Sheet3!$G:$CZ,51,0)</f>
        <v>0</v>
      </c>
      <c r="BO718" s="14">
        <f>VLOOKUP($B718,[2]Sheet3!$G:$CZ,52,0)</f>
        <v>0</v>
      </c>
      <c r="BP718" s="14">
        <f>VLOOKUP($B718,[2]Sheet3!$G:$CZ,53,0)</f>
        <v>0</v>
      </c>
      <c r="BQ718" s="14">
        <f>VLOOKUP($B718,[2]Sheet3!$G:$CZ,54,0)</f>
        <v>0</v>
      </c>
      <c r="BR718" s="14">
        <f>VLOOKUP($B718,[2]Sheet3!$G:$CZ,55,0)</f>
        <v>0</v>
      </c>
      <c r="BS718" s="14">
        <f>VLOOKUP($B718,[2]Sheet3!$G:$CZ,56,0)</f>
        <v>0</v>
      </c>
      <c r="BT718" s="14">
        <f>VLOOKUP($B718,[2]Sheet3!$G:$CZ,57,0)</f>
        <v>0</v>
      </c>
      <c r="BU718" s="14">
        <f>VLOOKUP($B718,[2]Sheet3!$G:$CZ,58,0)</f>
        <v>0</v>
      </c>
      <c r="BV718" s="14">
        <f>VLOOKUP($B718,[2]Sheet3!$G:$CZ,59,0)</f>
        <v>0</v>
      </c>
      <c r="BW718" s="14">
        <f>VLOOKUP($B718,[2]Sheet3!$G:$CZ,60,0)</f>
        <v>0</v>
      </c>
      <c r="BX718" s="14">
        <f>VLOOKUP($B718,[2]Sheet3!$G:$CZ,61,0)</f>
        <v>0</v>
      </c>
      <c r="BY718" s="14">
        <f>VLOOKUP($B718,[2]Sheet3!$G:$CZ,62,0)</f>
        <v>0</v>
      </c>
      <c r="BZ718" s="14">
        <f>VLOOKUP($B718,[2]Sheet3!$G:$CZ,63,0)</f>
        <v>0</v>
      </c>
      <c r="CA718" s="14">
        <f>VLOOKUP($B718,[2]Sheet3!$G:$CZ,64,0)</f>
        <v>0</v>
      </c>
      <c r="CB718" s="14">
        <f>VLOOKUP($B718,[2]Sheet3!$G:$CZ,65,0)</f>
        <v>0</v>
      </c>
      <c r="CC718" s="14">
        <f>VLOOKUP($B718,[2]Sheet3!$G:$CZ,66,0)</f>
        <v>0</v>
      </c>
      <c r="CD718" s="14">
        <f>VLOOKUP($B718,[2]Sheet3!$G:$CZ,67,0)</f>
        <v>0</v>
      </c>
      <c r="CE718" s="14">
        <f>VLOOKUP($B718,[2]Sheet3!$G:$CZ,68,0)</f>
        <v>0</v>
      </c>
      <c r="CF718" s="14">
        <f>VLOOKUP($B718,[2]Sheet3!$G:$CZ,69,0)</f>
        <v>0</v>
      </c>
      <c r="CG718" s="14">
        <f>VLOOKUP($B718,[2]Sheet3!$G:$CZ,70,0)</f>
        <v>0</v>
      </c>
      <c r="CH718" s="14">
        <f>VLOOKUP($B718,[2]Sheet3!$G:$CZ,71,0)</f>
        <v>0</v>
      </c>
      <c r="CI718" s="14">
        <f>VLOOKUP($B718,[2]Sheet3!$G:$CZ,72,0)</f>
        <v>0</v>
      </c>
      <c r="CJ718" s="14">
        <f>VLOOKUP($B718,[2]Sheet3!$G:$CZ,73,0)</f>
        <v>0</v>
      </c>
      <c r="CK718" s="14">
        <f>VLOOKUP($B718,[2]Sheet3!$G:$CZ,74,0)</f>
        <v>0</v>
      </c>
      <c r="CL718" s="14">
        <f>VLOOKUP($B718,[2]Sheet3!$G:$CZ,75,0)</f>
        <v>0</v>
      </c>
      <c r="CM718" s="14">
        <f>VLOOKUP($B718,[2]Sheet3!$G:$CZ,76,0)</f>
        <v>0</v>
      </c>
      <c r="CN718" s="14">
        <f>VLOOKUP($B718,[2]Sheet3!$G:$CZ,77,0)</f>
        <v>0</v>
      </c>
      <c r="CO718" s="14">
        <f>VLOOKUP($B718,[2]Sheet3!$G:$CZ,78,0)</f>
        <v>0</v>
      </c>
      <c r="CP718" s="14">
        <f>VLOOKUP($B718,[2]Sheet3!$G:$CZ,79,0)</f>
        <v>0</v>
      </c>
      <c r="CQ718" s="14">
        <f>VLOOKUP($B718,[2]Sheet3!$G:$CZ,80,0)</f>
        <v>0</v>
      </c>
      <c r="CR718" s="14">
        <f>VLOOKUP($B718,[2]Sheet3!$G:$CZ,81,0)</f>
        <v>0</v>
      </c>
      <c r="CS718" s="14">
        <f>VLOOKUP($B718,[2]Sheet3!$G:$CZ,82,0)</f>
        <v>0</v>
      </c>
      <c r="CT718" s="14">
        <f>VLOOKUP($B718,[2]Sheet3!$G:$CZ,83,0)</f>
        <v>0</v>
      </c>
      <c r="CU718" s="14">
        <f>VLOOKUP($B718,[2]Sheet3!$G:$CZ,84,0)</f>
        <v>0</v>
      </c>
      <c r="CV718" s="14">
        <f>VLOOKUP($B718,[2]Sheet3!$G:$CZ,85,0)</f>
        <v>0</v>
      </c>
      <c r="CW718" s="14">
        <f>VLOOKUP($B718,[2]Sheet3!$G:$CZ,86,0)</f>
        <v>0</v>
      </c>
      <c r="CX718" s="14">
        <f>VLOOKUP($B718,[2]Sheet3!$G:$CZ,87,0)</f>
        <v>0</v>
      </c>
      <c r="CY718" s="14">
        <f>VLOOKUP($B718,[2]Sheet3!$G:$CZ,88,0)</f>
        <v>0</v>
      </c>
      <c r="CZ718" s="14">
        <f>VLOOKUP($B718,[2]Sheet3!$G:$CZ,89,0)</f>
        <v>0</v>
      </c>
      <c r="DA718" s="14">
        <f>VLOOKUP($B718,[2]Sheet3!$G:$CZ,90,0)</f>
        <v>0</v>
      </c>
      <c r="DB718" s="14">
        <f>VLOOKUP($B718,[2]Sheet3!$G:$CZ,91,0)</f>
        <v>0</v>
      </c>
      <c r="DC718" s="14">
        <f>VLOOKUP($B718,[2]Sheet3!$G:$CZ,92,0)</f>
        <v>0</v>
      </c>
      <c r="DD718" s="14">
        <f>VLOOKUP($B718,[2]Sheet3!$G:$CZ,93,0)</f>
        <v>0</v>
      </c>
      <c r="DE718" s="14">
        <f>VLOOKUP($B718,[2]Sheet3!$G:$CZ,94,0)</f>
        <v>0</v>
      </c>
      <c r="DF718" s="14">
        <f>VLOOKUP($B718,[2]Sheet3!$G:$CZ,95,0)</f>
        <v>0</v>
      </c>
      <c r="DG718" s="14">
        <f>VLOOKUP($B718,[2]Sheet3!$G:$CZ,96,0)</f>
        <v>0</v>
      </c>
      <c r="DH718" s="14">
        <f>VLOOKUP($B718,[2]Sheet3!$G:$CZ,97,0)</f>
        <v>0</v>
      </c>
      <c r="DI718" s="14">
        <f>VLOOKUP($B718,[2]Sheet3!$G:$CZ,98,0)</f>
        <v>0</v>
      </c>
    </row>
    <row r="719" spans="1:113" x14ac:dyDescent="0.3">
      <c r="A719" s="9" t="str">
        <f t="shared" si="35"/>
        <v>NB3042</v>
      </c>
      <c r="B719" s="15" t="s">
        <v>1850</v>
      </c>
      <c r="C719" s="15" t="s">
        <v>1851</v>
      </c>
      <c r="F719" s="7" t="s">
        <v>15</v>
      </c>
      <c r="G719" s="12" t="s">
        <v>4214</v>
      </c>
      <c r="H719" s="12" t="str">
        <f>VLOOKUP($B719,[1]Sheet1!$A:$G,5,0)</f>
        <v>himanshu.anand@redingtongroup.com</v>
      </c>
      <c r="I719" s="12" t="str">
        <f>VLOOKUP($B719,[1]Sheet1!$A:$G,7,0)</f>
        <v>jitender.chopra@redingtongroup.com</v>
      </c>
      <c r="J719" s="12" t="s">
        <v>82</v>
      </c>
      <c r="K719" s="7"/>
      <c r="L719" s="7"/>
      <c r="M719" s="8"/>
      <c r="N719" s="7" t="str">
        <f t="shared" si="33"/>
        <v>himanshu.anand@redingtongroup.com; jitender.chopra@redingtongroup.com; nilesh.phirke@redingtongroup.com;christopher.joseph@redingtongroup.com</v>
      </c>
      <c r="O719" s="7" t="str">
        <f t="shared" si="34"/>
        <v>NB3042</v>
      </c>
      <c r="P719" s="8" t="s">
        <v>5215</v>
      </c>
      <c r="Q719" s="14">
        <f>VLOOKUP($B719,[2]Sheet3!$G:$CZ,2,0)</f>
        <v>2400300631</v>
      </c>
      <c r="R719" s="14">
        <f>VLOOKUP($B719,[2]Sheet3!$G:$CZ,3,0)</f>
        <v>2400300627</v>
      </c>
      <c r="S719" s="14">
        <f>VLOOKUP($B719,[2]Sheet3!$G:$CZ,4,0)</f>
        <v>2400308854</v>
      </c>
      <c r="T719" s="14">
        <f>VLOOKUP($B719,[2]Sheet3!$G:$CZ,5,0)</f>
        <v>2400308855</v>
      </c>
      <c r="U719" s="14">
        <f>VLOOKUP($B719,[2]Sheet3!$G:$CZ,6,0)</f>
        <v>2400308853</v>
      </c>
      <c r="V719" s="14">
        <f>VLOOKUP($B719,[2]Sheet3!$G:$CZ,7,0)</f>
        <v>0</v>
      </c>
      <c r="W719" s="14">
        <f>VLOOKUP($B719,[2]Sheet3!$G:$CZ,8,0)</f>
        <v>0</v>
      </c>
      <c r="X719" s="14">
        <f>VLOOKUP($B719,[2]Sheet3!$G:$CZ,9,0)</f>
        <v>0</v>
      </c>
      <c r="Y719" s="14">
        <f>VLOOKUP($B719,[2]Sheet3!$G:$CZ,10,0)</f>
        <v>0</v>
      </c>
      <c r="Z719" s="14">
        <f>VLOOKUP($B719,[2]Sheet3!$G:$CZ,11,0)</f>
        <v>0</v>
      </c>
      <c r="AA719" s="14">
        <f>VLOOKUP($B719,[2]Sheet3!$G:$CZ,12,0)</f>
        <v>0</v>
      </c>
      <c r="AB719" s="14">
        <f>VLOOKUP($B719,[2]Sheet3!$G:$CZ,13,0)</f>
        <v>0</v>
      </c>
      <c r="AC719" s="14">
        <f>VLOOKUP($B719,[2]Sheet3!$G:$CZ,14,0)</f>
        <v>0</v>
      </c>
      <c r="AD719" s="14">
        <f>VLOOKUP($B719,[2]Sheet3!$G:$CZ,15,0)</f>
        <v>0</v>
      </c>
      <c r="AE719" s="14">
        <f>VLOOKUP($B719,[2]Sheet3!$G:$CZ,16,0)</f>
        <v>0</v>
      </c>
      <c r="AF719" s="14">
        <f>VLOOKUP($B719,[2]Sheet3!$G:$CZ,17,0)</f>
        <v>0</v>
      </c>
      <c r="AG719" s="14">
        <f>VLOOKUP($B719,[2]Sheet3!$G:$CZ,18,0)</f>
        <v>0</v>
      </c>
      <c r="AH719" s="14">
        <f>VLOOKUP($B719,[2]Sheet3!$G:$CZ,19,0)</f>
        <v>0</v>
      </c>
      <c r="AI719" s="14">
        <f>VLOOKUP($B719,[2]Sheet3!$G:$CZ,20,0)</f>
        <v>0</v>
      </c>
      <c r="AJ719" s="14">
        <f>VLOOKUP($B719,[2]Sheet3!$G:$CZ,21,0)</f>
        <v>0</v>
      </c>
      <c r="AK719" s="14">
        <f>VLOOKUP($B719,[2]Sheet3!$G:$CZ,22,0)</f>
        <v>0</v>
      </c>
      <c r="AL719" s="14">
        <f>VLOOKUP($B719,[2]Sheet3!$G:$CZ,23,0)</f>
        <v>0</v>
      </c>
      <c r="AM719" s="14">
        <f>VLOOKUP($B719,[2]Sheet3!$G:$CZ,24,0)</f>
        <v>0</v>
      </c>
      <c r="AN719" s="14">
        <f>VLOOKUP($B719,[2]Sheet3!$G:$CZ,25,0)</f>
        <v>0</v>
      </c>
      <c r="AO719" s="14">
        <f>VLOOKUP($B719,[2]Sheet3!$G:$CZ,26,0)</f>
        <v>0</v>
      </c>
      <c r="AP719" s="14">
        <f>VLOOKUP($B719,[2]Sheet3!$G:$CZ,27,0)</f>
        <v>0</v>
      </c>
      <c r="AQ719" s="14">
        <f>VLOOKUP($B719,[2]Sheet3!$G:$CZ,28,0)</f>
        <v>0</v>
      </c>
      <c r="AR719" s="14">
        <f>VLOOKUP($B719,[2]Sheet3!$G:$CZ,29,0)</f>
        <v>0</v>
      </c>
      <c r="AS719" s="14">
        <f>VLOOKUP($B719,[2]Sheet3!$G:$CZ,30,0)</f>
        <v>0</v>
      </c>
      <c r="AT719" s="14">
        <f>VLOOKUP($B719,[2]Sheet3!$G:$CZ,31,0)</f>
        <v>0</v>
      </c>
      <c r="AU719" s="14">
        <f>VLOOKUP($B719,[2]Sheet3!$G:$CZ,32,0)</f>
        <v>0</v>
      </c>
      <c r="AV719" s="14">
        <f>VLOOKUP($B719,[2]Sheet3!$G:$CZ,33,0)</f>
        <v>0</v>
      </c>
      <c r="AW719" s="14">
        <f>VLOOKUP($B719,[2]Sheet3!$G:$CZ,34,0)</f>
        <v>0</v>
      </c>
      <c r="AX719" s="14">
        <f>VLOOKUP($B719,[2]Sheet3!$G:$CZ,35,0)</f>
        <v>0</v>
      </c>
      <c r="AY719" s="14">
        <f>VLOOKUP($B719,[2]Sheet3!$G:$CZ,36,0)</f>
        <v>0</v>
      </c>
      <c r="AZ719" s="14">
        <f>VLOOKUP($B719,[2]Sheet3!$G:$CZ,37,0)</f>
        <v>0</v>
      </c>
      <c r="BA719" s="14">
        <f>VLOOKUP($B719,[2]Sheet3!$G:$CZ,38,0)</f>
        <v>0</v>
      </c>
      <c r="BB719" s="14">
        <f>VLOOKUP($B719,[2]Sheet3!$G:$CZ,39,0)</f>
        <v>0</v>
      </c>
      <c r="BC719" s="14">
        <f>VLOOKUP($B719,[2]Sheet3!$G:$CZ,40,0)</f>
        <v>0</v>
      </c>
      <c r="BD719" s="14">
        <f>VLOOKUP($B719,[2]Sheet3!$G:$CZ,41,0)</f>
        <v>0</v>
      </c>
      <c r="BE719" s="14">
        <f>VLOOKUP($B719,[2]Sheet3!$G:$CZ,42,0)</f>
        <v>0</v>
      </c>
      <c r="BF719" s="14">
        <f>VLOOKUP($B719,[2]Sheet3!$G:$CZ,43,0)</f>
        <v>0</v>
      </c>
      <c r="BG719" s="14">
        <f>VLOOKUP($B719,[2]Sheet3!$G:$CZ,44,0)</f>
        <v>0</v>
      </c>
      <c r="BH719" s="14">
        <f>VLOOKUP($B719,[2]Sheet3!$G:$CZ,45,0)</f>
        <v>0</v>
      </c>
      <c r="BI719" s="14">
        <f>VLOOKUP($B719,[2]Sheet3!$G:$CZ,46,0)</f>
        <v>0</v>
      </c>
      <c r="BJ719" s="14">
        <f>VLOOKUP($B719,[2]Sheet3!$G:$CZ,47,0)</f>
        <v>0</v>
      </c>
      <c r="BK719" s="14">
        <f>VLOOKUP($B719,[2]Sheet3!$G:$CZ,48,0)</f>
        <v>0</v>
      </c>
      <c r="BL719" s="14">
        <f>VLOOKUP($B719,[2]Sheet3!$G:$CZ,49,0)</f>
        <v>0</v>
      </c>
      <c r="BM719" s="14">
        <f>VLOOKUP($B719,[2]Sheet3!$G:$CZ,50,0)</f>
        <v>0</v>
      </c>
      <c r="BN719" s="14">
        <f>VLOOKUP($B719,[2]Sheet3!$G:$CZ,51,0)</f>
        <v>0</v>
      </c>
      <c r="BO719" s="14">
        <f>VLOOKUP($B719,[2]Sheet3!$G:$CZ,52,0)</f>
        <v>0</v>
      </c>
      <c r="BP719" s="14">
        <f>VLOOKUP($B719,[2]Sheet3!$G:$CZ,53,0)</f>
        <v>0</v>
      </c>
      <c r="BQ719" s="14">
        <f>VLOOKUP($B719,[2]Sheet3!$G:$CZ,54,0)</f>
        <v>0</v>
      </c>
      <c r="BR719" s="14">
        <f>VLOOKUP($B719,[2]Sheet3!$G:$CZ,55,0)</f>
        <v>0</v>
      </c>
      <c r="BS719" s="14">
        <f>VLOOKUP($B719,[2]Sheet3!$G:$CZ,56,0)</f>
        <v>0</v>
      </c>
      <c r="BT719" s="14">
        <f>VLOOKUP($B719,[2]Sheet3!$G:$CZ,57,0)</f>
        <v>0</v>
      </c>
      <c r="BU719" s="14">
        <f>VLOOKUP($B719,[2]Sheet3!$G:$CZ,58,0)</f>
        <v>0</v>
      </c>
      <c r="BV719" s="14">
        <f>VLOOKUP($B719,[2]Sheet3!$G:$CZ,59,0)</f>
        <v>0</v>
      </c>
      <c r="BW719" s="14">
        <f>VLOOKUP($B719,[2]Sheet3!$G:$CZ,60,0)</f>
        <v>0</v>
      </c>
      <c r="BX719" s="14">
        <f>VLOOKUP($B719,[2]Sheet3!$G:$CZ,61,0)</f>
        <v>0</v>
      </c>
      <c r="BY719" s="14">
        <f>VLOOKUP($B719,[2]Sheet3!$G:$CZ,62,0)</f>
        <v>0</v>
      </c>
      <c r="BZ719" s="14">
        <f>VLOOKUP($B719,[2]Sheet3!$G:$CZ,63,0)</f>
        <v>0</v>
      </c>
      <c r="CA719" s="14">
        <f>VLOOKUP($B719,[2]Sheet3!$G:$CZ,64,0)</f>
        <v>0</v>
      </c>
      <c r="CB719" s="14">
        <f>VLOOKUP($B719,[2]Sheet3!$G:$CZ,65,0)</f>
        <v>0</v>
      </c>
      <c r="CC719" s="14">
        <f>VLOOKUP($B719,[2]Sheet3!$G:$CZ,66,0)</f>
        <v>0</v>
      </c>
      <c r="CD719" s="14">
        <f>VLOOKUP($B719,[2]Sheet3!$G:$CZ,67,0)</f>
        <v>0</v>
      </c>
      <c r="CE719" s="14">
        <f>VLOOKUP($B719,[2]Sheet3!$G:$CZ,68,0)</f>
        <v>0</v>
      </c>
      <c r="CF719" s="14">
        <f>VLOOKUP($B719,[2]Sheet3!$G:$CZ,69,0)</f>
        <v>0</v>
      </c>
      <c r="CG719" s="14">
        <f>VLOOKUP($B719,[2]Sheet3!$G:$CZ,70,0)</f>
        <v>0</v>
      </c>
      <c r="CH719" s="14">
        <f>VLOOKUP($B719,[2]Sheet3!$G:$CZ,71,0)</f>
        <v>0</v>
      </c>
      <c r="CI719" s="14">
        <f>VLOOKUP($B719,[2]Sheet3!$G:$CZ,72,0)</f>
        <v>0</v>
      </c>
      <c r="CJ719" s="14">
        <f>VLOOKUP($B719,[2]Sheet3!$G:$CZ,73,0)</f>
        <v>0</v>
      </c>
      <c r="CK719" s="14">
        <f>VLOOKUP($B719,[2]Sheet3!$G:$CZ,74,0)</f>
        <v>0</v>
      </c>
      <c r="CL719" s="14">
        <f>VLOOKUP($B719,[2]Sheet3!$G:$CZ,75,0)</f>
        <v>0</v>
      </c>
      <c r="CM719" s="14">
        <f>VLOOKUP($B719,[2]Sheet3!$G:$CZ,76,0)</f>
        <v>0</v>
      </c>
      <c r="CN719" s="14">
        <f>VLOOKUP($B719,[2]Sheet3!$G:$CZ,77,0)</f>
        <v>0</v>
      </c>
      <c r="CO719" s="14">
        <f>VLOOKUP($B719,[2]Sheet3!$G:$CZ,78,0)</f>
        <v>0</v>
      </c>
      <c r="CP719" s="14">
        <f>VLOOKUP($B719,[2]Sheet3!$G:$CZ,79,0)</f>
        <v>0</v>
      </c>
      <c r="CQ719" s="14">
        <f>VLOOKUP($B719,[2]Sheet3!$G:$CZ,80,0)</f>
        <v>0</v>
      </c>
      <c r="CR719" s="14">
        <f>VLOOKUP($B719,[2]Sheet3!$G:$CZ,81,0)</f>
        <v>0</v>
      </c>
      <c r="CS719" s="14">
        <f>VLOOKUP($B719,[2]Sheet3!$G:$CZ,82,0)</f>
        <v>0</v>
      </c>
      <c r="CT719" s="14">
        <f>VLOOKUP($B719,[2]Sheet3!$G:$CZ,83,0)</f>
        <v>0</v>
      </c>
      <c r="CU719" s="14">
        <f>VLOOKUP($B719,[2]Sheet3!$G:$CZ,84,0)</f>
        <v>0</v>
      </c>
      <c r="CV719" s="14">
        <f>VLOOKUP($B719,[2]Sheet3!$G:$CZ,85,0)</f>
        <v>0</v>
      </c>
      <c r="CW719" s="14">
        <f>VLOOKUP($B719,[2]Sheet3!$G:$CZ,86,0)</f>
        <v>0</v>
      </c>
      <c r="CX719" s="14">
        <f>VLOOKUP($B719,[2]Sheet3!$G:$CZ,87,0)</f>
        <v>0</v>
      </c>
      <c r="CY719" s="14">
        <f>VLOOKUP($B719,[2]Sheet3!$G:$CZ,88,0)</f>
        <v>0</v>
      </c>
      <c r="CZ719" s="14">
        <f>VLOOKUP($B719,[2]Sheet3!$G:$CZ,89,0)</f>
        <v>0</v>
      </c>
      <c r="DA719" s="14">
        <f>VLOOKUP($B719,[2]Sheet3!$G:$CZ,90,0)</f>
        <v>0</v>
      </c>
      <c r="DB719" s="14">
        <f>VLOOKUP($B719,[2]Sheet3!$G:$CZ,91,0)</f>
        <v>0</v>
      </c>
      <c r="DC719" s="14">
        <f>VLOOKUP($B719,[2]Sheet3!$G:$CZ,92,0)</f>
        <v>0</v>
      </c>
      <c r="DD719" s="14">
        <f>VLOOKUP($B719,[2]Sheet3!$G:$CZ,93,0)</f>
        <v>0</v>
      </c>
      <c r="DE719" s="14">
        <f>VLOOKUP($B719,[2]Sheet3!$G:$CZ,94,0)</f>
        <v>0</v>
      </c>
      <c r="DF719" s="14">
        <f>VLOOKUP($B719,[2]Sheet3!$G:$CZ,95,0)</f>
        <v>0</v>
      </c>
      <c r="DG719" s="14">
        <f>VLOOKUP($B719,[2]Sheet3!$G:$CZ,96,0)</f>
        <v>0</v>
      </c>
      <c r="DH719" s="14">
        <f>VLOOKUP($B719,[2]Sheet3!$G:$CZ,97,0)</f>
        <v>0</v>
      </c>
      <c r="DI719" s="14">
        <f>VLOOKUP($B719,[2]Sheet3!$G:$CZ,98,0)</f>
        <v>0</v>
      </c>
    </row>
    <row r="720" spans="1:113" x14ac:dyDescent="0.3">
      <c r="A720" s="9" t="str">
        <f t="shared" si="35"/>
        <v>E14547</v>
      </c>
      <c r="B720" s="15" t="s">
        <v>1852</v>
      </c>
      <c r="C720" s="15" t="s">
        <v>1853</v>
      </c>
      <c r="F720" s="7" t="s">
        <v>15</v>
      </c>
      <c r="G720" s="12" t="s">
        <v>4215</v>
      </c>
      <c r="H720" s="12" t="str">
        <f>VLOOKUP($B720,[1]Sheet1!$A:$G,5,0)</f>
        <v>chandan.singh@redingtongroup.com</v>
      </c>
      <c r="I720" s="12" t="str">
        <f>VLOOKUP($B720,[1]Sheet1!$A:$G,7,0)</f>
        <v>jaswinder.singh@redingtongroup.com</v>
      </c>
      <c r="J720" s="12" t="s">
        <v>82</v>
      </c>
      <c r="K720" s="7"/>
      <c r="L720" s="7"/>
      <c r="M720" s="8"/>
      <c r="N720" s="7" t="str">
        <f t="shared" si="33"/>
        <v>chandan.singh@redingtongroup.com; jaswinder.singh@redingtongroup.com; nilesh.phirke@redingtongroup.com;christopher.joseph@redingtongroup.com</v>
      </c>
      <c r="O720" s="7" t="str">
        <f t="shared" si="34"/>
        <v>E14547</v>
      </c>
      <c r="P720" s="8" t="s">
        <v>5215</v>
      </c>
      <c r="Q720" s="14">
        <f>VLOOKUP($B720,[2]Sheet3!$G:$CZ,2,0)</f>
        <v>2400301248</v>
      </c>
      <c r="R720" s="14">
        <f>VLOOKUP($B720,[2]Sheet3!$G:$CZ,3,0)</f>
        <v>2400308957</v>
      </c>
      <c r="S720" s="14">
        <f>VLOOKUP($B720,[2]Sheet3!$G:$CZ,4,0)</f>
        <v>0</v>
      </c>
      <c r="T720" s="14">
        <f>VLOOKUP($B720,[2]Sheet3!$G:$CZ,5,0)</f>
        <v>0</v>
      </c>
      <c r="U720" s="14">
        <f>VLOOKUP($B720,[2]Sheet3!$G:$CZ,6,0)</f>
        <v>0</v>
      </c>
      <c r="V720" s="14">
        <f>VLOOKUP($B720,[2]Sheet3!$G:$CZ,7,0)</f>
        <v>0</v>
      </c>
      <c r="W720" s="14">
        <f>VLOOKUP($B720,[2]Sheet3!$G:$CZ,8,0)</f>
        <v>0</v>
      </c>
      <c r="X720" s="14">
        <f>VLOOKUP($B720,[2]Sheet3!$G:$CZ,9,0)</f>
        <v>0</v>
      </c>
      <c r="Y720" s="14">
        <f>VLOOKUP($B720,[2]Sheet3!$G:$CZ,10,0)</f>
        <v>0</v>
      </c>
      <c r="Z720" s="14">
        <f>VLOOKUP($B720,[2]Sheet3!$G:$CZ,11,0)</f>
        <v>0</v>
      </c>
      <c r="AA720" s="14">
        <f>VLOOKUP($B720,[2]Sheet3!$G:$CZ,12,0)</f>
        <v>0</v>
      </c>
      <c r="AB720" s="14">
        <f>VLOOKUP($B720,[2]Sheet3!$G:$CZ,13,0)</f>
        <v>0</v>
      </c>
      <c r="AC720" s="14">
        <f>VLOOKUP($B720,[2]Sheet3!$G:$CZ,14,0)</f>
        <v>0</v>
      </c>
      <c r="AD720" s="14">
        <f>VLOOKUP($B720,[2]Sheet3!$G:$CZ,15,0)</f>
        <v>0</v>
      </c>
      <c r="AE720" s="14">
        <f>VLOOKUP($B720,[2]Sheet3!$G:$CZ,16,0)</f>
        <v>0</v>
      </c>
      <c r="AF720" s="14">
        <f>VLOOKUP($B720,[2]Sheet3!$G:$CZ,17,0)</f>
        <v>0</v>
      </c>
      <c r="AG720" s="14">
        <f>VLOOKUP($B720,[2]Sheet3!$G:$CZ,18,0)</f>
        <v>0</v>
      </c>
      <c r="AH720" s="14">
        <f>VLOOKUP($B720,[2]Sheet3!$G:$CZ,19,0)</f>
        <v>0</v>
      </c>
      <c r="AI720" s="14">
        <f>VLOOKUP($B720,[2]Sheet3!$G:$CZ,20,0)</f>
        <v>0</v>
      </c>
      <c r="AJ720" s="14">
        <f>VLOOKUP($B720,[2]Sheet3!$G:$CZ,21,0)</f>
        <v>0</v>
      </c>
      <c r="AK720" s="14">
        <f>VLOOKUP($B720,[2]Sheet3!$G:$CZ,22,0)</f>
        <v>0</v>
      </c>
      <c r="AL720" s="14">
        <f>VLOOKUP($B720,[2]Sheet3!$G:$CZ,23,0)</f>
        <v>0</v>
      </c>
      <c r="AM720" s="14">
        <f>VLOOKUP($B720,[2]Sheet3!$G:$CZ,24,0)</f>
        <v>0</v>
      </c>
      <c r="AN720" s="14">
        <f>VLOOKUP($B720,[2]Sheet3!$G:$CZ,25,0)</f>
        <v>0</v>
      </c>
      <c r="AO720" s="14">
        <f>VLOOKUP($B720,[2]Sheet3!$G:$CZ,26,0)</f>
        <v>0</v>
      </c>
      <c r="AP720" s="14">
        <f>VLOOKUP($B720,[2]Sheet3!$G:$CZ,27,0)</f>
        <v>0</v>
      </c>
      <c r="AQ720" s="14">
        <f>VLOOKUP($B720,[2]Sheet3!$G:$CZ,28,0)</f>
        <v>0</v>
      </c>
      <c r="AR720" s="14">
        <f>VLOOKUP($B720,[2]Sheet3!$G:$CZ,29,0)</f>
        <v>0</v>
      </c>
      <c r="AS720" s="14">
        <f>VLOOKUP($B720,[2]Sheet3!$G:$CZ,30,0)</f>
        <v>0</v>
      </c>
      <c r="AT720" s="14">
        <f>VLOOKUP($B720,[2]Sheet3!$G:$CZ,31,0)</f>
        <v>0</v>
      </c>
      <c r="AU720" s="14">
        <f>VLOOKUP($B720,[2]Sheet3!$G:$CZ,32,0)</f>
        <v>0</v>
      </c>
      <c r="AV720" s="14">
        <f>VLOOKUP($B720,[2]Sheet3!$G:$CZ,33,0)</f>
        <v>0</v>
      </c>
      <c r="AW720" s="14">
        <f>VLOOKUP($B720,[2]Sheet3!$G:$CZ,34,0)</f>
        <v>0</v>
      </c>
      <c r="AX720" s="14">
        <f>VLOOKUP($B720,[2]Sheet3!$G:$CZ,35,0)</f>
        <v>0</v>
      </c>
      <c r="AY720" s="14">
        <f>VLOOKUP($B720,[2]Sheet3!$G:$CZ,36,0)</f>
        <v>0</v>
      </c>
      <c r="AZ720" s="14">
        <f>VLOOKUP($B720,[2]Sheet3!$G:$CZ,37,0)</f>
        <v>0</v>
      </c>
      <c r="BA720" s="14">
        <f>VLOOKUP($B720,[2]Sheet3!$G:$CZ,38,0)</f>
        <v>0</v>
      </c>
      <c r="BB720" s="14">
        <f>VLOOKUP($B720,[2]Sheet3!$G:$CZ,39,0)</f>
        <v>0</v>
      </c>
      <c r="BC720" s="14">
        <f>VLOOKUP($B720,[2]Sheet3!$G:$CZ,40,0)</f>
        <v>0</v>
      </c>
      <c r="BD720" s="14">
        <f>VLOOKUP($B720,[2]Sheet3!$G:$CZ,41,0)</f>
        <v>0</v>
      </c>
      <c r="BE720" s="14">
        <f>VLOOKUP($B720,[2]Sheet3!$G:$CZ,42,0)</f>
        <v>0</v>
      </c>
      <c r="BF720" s="14">
        <f>VLOOKUP($B720,[2]Sheet3!$G:$CZ,43,0)</f>
        <v>0</v>
      </c>
      <c r="BG720" s="14">
        <f>VLOOKUP($B720,[2]Sheet3!$G:$CZ,44,0)</f>
        <v>0</v>
      </c>
      <c r="BH720" s="14">
        <f>VLOOKUP($B720,[2]Sheet3!$G:$CZ,45,0)</f>
        <v>0</v>
      </c>
      <c r="BI720" s="14">
        <f>VLOOKUP($B720,[2]Sheet3!$G:$CZ,46,0)</f>
        <v>0</v>
      </c>
      <c r="BJ720" s="14">
        <f>VLOOKUP($B720,[2]Sheet3!$G:$CZ,47,0)</f>
        <v>0</v>
      </c>
      <c r="BK720" s="14">
        <f>VLOOKUP($B720,[2]Sheet3!$G:$CZ,48,0)</f>
        <v>0</v>
      </c>
      <c r="BL720" s="14">
        <f>VLOOKUP($B720,[2]Sheet3!$G:$CZ,49,0)</f>
        <v>0</v>
      </c>
      <c r="BM720" s="14">
        <f>VLOOKUP($B720,[2]Sheet3!$G:$CZ,50,0)</f>
        <v>0</v>
      </c>
      <c r="BN720" s="14">
        <f>VLOOKUP($B720,[2]Sheet3!$G:$CZ,51,0)</f>
        <v>0</v>
      </c>
      <c r="BO720" s="14">
        <f>VLOOKUP($B720,[2]Sheet3!$G:$CZ,52,0)</f>
        <v>0</v>
      </c>
      <c r="BP720" s="14">
        <f>VLOOKUP($B720,[2]Sheet3!$G:$CZ,53,0)</f>
        <v>0</v>
      </c>
      <c r="BQ720" s="14">
        <f>VLOOKUP($B720,[2]Sheet3!$G:$CZ,54,0)</f>
        <v>0</v>
      </c>
      <c r="BR720" s="14">
        <f>VLOOKUP($B720,[2]Sheet3!$G:$CZ,55,0)</f>
        <v>0</v>
      </c>
      <c r="BS720" s="14">
        <f>VLOOKUP($B720,[2]Sheet3!$G:$CZ,56,0)</f>
        <v>0</v>
      </c>
      <c r="BT720" s="14">
        <f>VLOOKUP($B720,[2]Sheet3!$G:$CZ,57,0)</f>
        <v>0</v>
      </c>
      <c r="BU720" s="14">
        <f>VLOOKUP($B720,[2]Sheet3!$G:$CZ,58,0)</f>
        <v>0</v>
      </c>
      <c r="BV720" s="14">
        <f>VLOOKUP($B720,[2]Sheet3!$G:$CZ,59,0)</f>
        <v>0</v>
      </c>
      <c r="BW720" s="14">
        <f>VLOOKUP($B720,[2]Sheet3!$G:$CZ,60,0)</f>
        <v>0</v>
      </c>
      <c r="BX720" s="14">
        <f>VLOOKUP($B720,[2]Sheet3!$G:$CZ,61,0)</f>
        <v>0</v>
      </c>
      <c r="BY720" s="14">
        <f>VLOOKUP($B720,[2]Sheet3!$G:$CZ,62,0)</f>
        <v>0</v>
      </c>
      <c r="BZ720" s="14">
        <f>VLOOKUP($B720,[2]Sheet3!$G:$CZ,63,0)</f>
        <v>0</v>
      </c>
      <c r="CA720" s="14">
        <f>VLOOKUP($B720,[2]Sheet3!$G:$CZ,64,0)</f>
        <v>0</v>
      </c>
      <c r="CB720" s="14">
        <f>VLOOKUP($B720,[2]Sheet3!$G:$CZ,65,0)</f>
        <v>0</v>
      </c>
      <c r="CC720" s="14">
        <f>VLOOKUP($B720,[2]Sheet3!$G:$CZ,66,0)</f>
        <v>0</v>
      </c>
      <c r="CD720" s="14">
        <f>VLOOKUP($B720,[2]Sheet3!$G:$CZ,67,0)</f>
        <v>0</v>
      </c>
      <c r="CE720" s="14">
        <f>VLOOKUP($B720,[2]Sheet3!$G:$CZ,68,0)</f>
        <v>0</v>
      </c>
      <c r="CF720" s="14">
        <f>VLOOKUP($B720,[2]Sheet3!$G:$CZ,69,0)</f>
        <v>0</v>
      </c>
      <c r="CG720" s="14">
        <f>VLOOKUP($B720,[2]Sheet3!$G:$CZ,70,0)</f>
        <v>0</v>
      </c>
      <c r="CH720" s="14">
        <f>VLOOKUP($B720,[2]Sheet3!$G:$CZ,71,0)</f>
        <v>0</v>
      </c>
      <c r="CI720" s="14">
        <f>VLOOKUP($B720,[2]Sheet3!$G:$CZ,72,0)</f>
        <v>0</v>
      </c>
      <c r="CJ720" s="14">
        <f>VLOOKUP($B720,[2]Sheet3!$G:$CZ,73,0)</f>
        <v>0</v>
      </c>
      <c r="CK720" s="14">
        <f>VLOOKUP($B720,[2]Sheet3!$G:$CZ,74,0)</f>
        <v>0</v>
      </c>
      <c r="CL720" s="14">
        <f>VLOOKUP($B720,[2]Sheet3!$G:$CZ,75,0)</f>
        <v>0</v>
      </c>
      <c r="CM720" s="14">
        <f>VLOOKUP($B720,[2]Sheet3!$G:$CZ,76,0)</f>
        <v>0</v>
      </c>
      <c r="CN720" s="14">
        <f>VLOOKUP($B720,[2]Sheet3!$G:$CZ,77,0)</f>
        <v>0</v>
      </c>
      <c r="CO720" s="14">
        <f>VLOOKUP($B720,[2]Sheet3!$G:$CZ,78,0)</f>
        <v>0</v>
      </c>
      <c r="CP720" s="14">
        <f>VLOOKUP($B720,[2]Sheet3!$G:$CZ,79,0)</f>
        <v>0</v>
      </c>
      <c r="CQ720" s="14">
        <f>VLOOKUP($B720,[2]Sheet3!$G:$CZ,80,0)</f>
        <v>0</v>
      </c>
      <c r="CR720" s="14">
        <f>VLOOKUP($B720,[2]Sheet3!$G:$CZ,81,0)</f>
        <v>0</v>
      </c>
      <c r="CS720" s="14">
        <f>VLOOKUP($B720,[2]Sheet3!$G:$CZ,82,0)</f>
        <v>0</v>
      </c>
      <c r="CT720" s="14">
        <f>VLOOKUP($B720,[2]Sheet3!$G:$CZ,83,0)</f>
        <v>0</v>
      </c>
      <c r="CU720" s="14">
        <f>VLOOKUP($B720,[2]Sheet3!$G:$CZ,84,0)</f>
        <v>0</v>
      </c>
      <c r="CV720" s="14">
        <f>VLOOKUP($B720,[2]Sheet3!$G:$CZ,85,0)</f>
        <v>0</v>
      </c>
      <c r="CW720" s="14">
        <f>VLOOKUP($B720,[2]Sheet3!$G:$CZ,86,0)</f>
        <v>0</v>
      </c>
      <c r="CX720" s="14">
        <f>VLOOKUP($B720,[2]Sheet3!$G:$CZ,87,0)</f>
        <v>0</v>
      </c>
      <c r="CY720" s="14">
        <f>VLOOKUP($B720,[2]Sheet3!$G:$CZ,88,0)</f>
        <v>0</v>
      </c>
      <c r="CZ720" s="14">
        <f>VLOOKUP($B720,[2]Sheet3!$G:$CZ,89,0)</f>
        <v>0</v>
      </c>
      <c r="DA720" s="14">
        <f>VLOOKUP($B720,[2]Sheet3!$G:$CZ,90,0)</f>
        <v>0</v>
      </c>
      <c r="DB720" s="14">
        <f>VLOOKUP($B720,[2]Sheet3!$G:$CZ,91,0)</f>
        <v>0</v>
      </c>
      <c r="DC720" s="14">
        <f>VLOOKUP($B720,[2]Sheet3!$G:$CZ,92,0)</f>
        <v>0</v>
      </c>
      <c r="DD720" s="14">
        <f>VLOOKUP($B720,[2]Sheet3!$G:$CZ,93,0)</f>
        <v>0</v>
      </c>
      <c r="DE720" s="14">
        <f>VLOOKUP($B720,[2]Sheet3!$G:$CZ,94,0)</f>
        <v>0</v>
      </c>
      <c r="DF720" s="14">
        <f>VLOOKUP($B720,[2]Sheet3!$G:$CZ,95,0)</f>
        <v>0</v>
      </c>
      <c r="DG720" s="14">
        <f>VLOOKUP($B720,[2]Sheet3!$G:$CZ,96,0)</f>
        <v>0</v>
      </c>
      <c r="DH720" s="14">
        <f>VLOOKUP($B720,[2]Sheet3!$G:$CZ,97,0)</f>
        <v>0</v>
      </c>
      <c r="DI720" s="14">
        <f>VLOOKUP($B720,[2]Sheet3!$G:$CZ,98,0)</f>
        <v>0</v>
      </c>
    </row>
    <row r="721" spans="1:113" x14ac:dyDescent="0.3">
      <c r="A721" s="9" t="str">
        <f t="shared" si="35"/>
        <v>N83523</v>
      </c>
      <c r="B721" s="15" t="s">
        <v>1854</v>
      </c>
      <c r="C721" s="15" t="s">
        <v>1855</v>
      </c>
      <c r="F721" s="7" t="s">
        <v>15</v>
      </c>
      <c r="G721" s="12" t="s">
        <v>4216</v>
      </c>
      <c r="H721" s="12" t="str">
        <f>VLOOKUP($B721,[1]Sheet1!$A:$G,5,0)</f>
        <v>neeraj.bhatt@redingtongroup.com</v>
      </c>
      <c r="I721" s="12" t="str">
        <f>VLOOKUP($B721,[1]Sheet1!$A:$G,7,0)</f>
        <v>sidharth.eknath@redingtongroup.com</v>
      </c>
      <c r="J721" s="12" t="s">
        <v>82</v>
      </c>
      <c r="K721" s="7"/>
      <c r="L721" s="7"/>
      <c r="M721" s="8"/>
      <c r="N721" s="7" t="str">
        <f t="shared" si="33"/>
        <v>neeraj.bhatt@redingtongroup.com; sidharth.eknath@redingtongroup.com; nilesh.phirke@redingtongroup.com;christopher.joseph@redingtongroup.com</v>
      </c>
      <c r="O721" s="7" t="str">
        <f t="shared" si="34"/>
        <v>N83523</v>
      </c>
      <c r="P721" s="8" t="s">
        <v>5215</v>
      </c>
      <c r="Q721" s="14">
        <f>VLOOKUP($B721,[2]Sheet3!$G:$CZ,2,0)</f>
        <v>2400306185</v>
      </c>
      <c r="R721" s="14">
        <f>VLOOKUP($B721,[2]Sheet3!$G:$CZ,3,0)</f>
        <v>2400302989</v>
      </c>
      <c r="S721" s="14">
        <f>VLOOKUP($B721,[2]Sheet3!$G:$CZ,4,0)</f>
        <v>2400302987</v>
      </c>
      <c r="T721" s="14">
        <f>VLOOKUP($B721,[2]Sheet3!$G:$CZ,5,0)</f>
        <v>2400302985</v>
      </c>
      <c r="U721" s="14">
        <f>VLOOKUP($B721,[2]Sheet3!$G:$CZ,6,0)</f>
        <v>2400308710</v>
      </c>
      <c r="V721" s="14">
        <f>VLOOKUP($B721,[2]Sheet3!$G:$CZ,7,0)</f>
        <v>0</v>
      </c>
      <c r="W721" s="14">
        <f>VLOOKUP($B721,[2]Sheet3!$G:$CZ,8,0)</f>
        <v>0</v>
      </c>
      <c r="X721" s="14">
        <f>VLOOKUP($B721,[2]Sheet3!$G:$CZ,9,0)</f>
        <v>0</v>
      </c>
      <c r="Y721" s="14">
        <f>VLOOKUP($B721,[2]Sheet3!$G:$CZ,10,0)</f>
        <v>0</v>
      </c>
      <c r="Z721" s="14">
        <f>VLOOKUP($B721,[2]Sheet3!$G:$CZ,11,0)</f>
        <v>0</v>
      </c>
      <c r="AA721" s="14">
        <f>VLOOKUP($B721,[2]Sheet3!$G:$CZ,12,0)</f>
        <v>0</v>
      </c>
      <c r="AB721" s="14">
        <f>VLOOKUP($B721,[2]Sheet3!$G:$CZ,13,0)</f>
        <v>0</v>
      </c>
      <c r="AC721" s="14">
        <f>VLOOKUP($B721,[2]Sheet3!$G:$CZ,14,0)</f>
        <v>0</v>
      </c>
      <c r="AD721" s="14">
        <f>VLOOKUP($B721,[2]Sheet3!$G:$CZ,15,0)</f>
        <v>0</v>
      </c>
      <c r="AE721" s="14">
        <f>VLOOKUP($B721,[2]Sheet3!$G:$CZ,16,0)</f>
        <v>0</v>
      </c>
      <c r="AF721" s="14">
        <f>VLOOKUP($B721,[2]Sheet3!$G:$CZ,17,0)</f>
        <v>0</v>
      </c>
      <c r="AG721" s="14">
        <f>VLOOKUP($B721,[2]Sheet3!$G:$CZ,18,0)</f>
        <v>0</v>
      </c>
      <c r="AH721" s="14">
        <f>VLOOKUP($B721,[2]Sheet3!$G:$CZ,19,0)</f>
        <v>0</v>
      </c>
      <c r="AI721" s="14">
        <f>VLOOKUP($B721,[2]Sheet3!$G:$CZ,20,0)</f>
        <v>0</v>
      </c>
      <c r="AJ721" s="14">
        <f>VLOOKUP($B721,[2]Sheet3!$G:$CZ,21,0)</f>
        <v>0</v>
      </c>
      <c r="AK721" s="14">
        <f>VLOOKUP($B721,[2]Sheet3!$G:$CZ,22,0)</f>
        <v>0</v>
      </c>
      <c r="AL721" s="14">
        <f>VLOOKUP($B721,[2]Sheet3!$G:$CZ,23,0)</f>
        <v>0</v>
      </c>
      <c r="AM721" s="14">
        <f>VLOOKUP($B721,[2]Sheet3!$G:$CZ,24,0)</f>
        <v>0</v>
      </c>
      <c r="AN721" s="14">
        <f>VLOOKUP($B721,[2]Sheet3!$G:$CZ,25,0)</f>
        <v>0</v>
      </c>
      <c r="AO721" s="14">
        <f>VLOOKUP($B721,[2]Sheet3!$G:$CZ,26,0)</f>
        <v>0</v>
      </c>
      <c r="AP721" s="14">
        <f>VLOOKUP($B721,[2]Sheet3!$G:$CZ,27,0)</f>
        <v>0</v>
      </c>
      <c r="AQ721" s="14">
        <f>VLOOKUP($B721,[2]Sheet3!$G:$CZ,28,0)</f>
        <v>0</v>
      </c>
      <c r="AR721" s="14">
        <f>VLOOKUP($B721,[2]Sheet3!$G:$CZ,29,0)</f>
        <v>0</v>
      </c>
      <c r="AS721" s="14">
        <f>VLOOKUP($B721,[2]Sheet3!$G:$CZ,30,0)</f>
        <v>0</v>
      </c>
      <c r="AT721" s="14">
        <f>VLOOKUP($B721,[2]Sheet3!$G:$CZ,31,0)</f>
        <v>0</v>
      </c>
      <c r="AU721" s="14">
        <f>VLOOKUP($B721,[2]Sheet3!$G:$CZ,32,0)</f>
        <v>0</v>
      </c>
      <c r="AV721" s="14">
        <f>VLOOKUP($B721,[2]Sheet3!$G:$CZ,33,0)</f>
        <v>0</v>
      </c>
      <c r="AW721" s="14">
        <f>VLOOKUP($B721,[2]Sheet3!$G:$CZ,34,0)</f>
        <v>0</v>
      </c>
      <c r="AX721" s="14">
        <f>VLOOKUP($B721,[2]Sheet3!$G:$CZ,35,0)</f>
        <v>0</v>
      </c>
      <c r="AY721" s="14">
        <f>VLOOKUP($B721,[2]Sheet3!$G:$CZ,36,0)</f>
        <v>0</v>
      </c>
      <c r="AZ721" s="14">
        <f>VLOOKUP($B721,[2]Sheet3!$G:$CZ,37,0)</f>
        <v>0</v>
      </c>
      <c r="BA721" s="14">
        <f>VLOOKUP($B721,[2]Sheet3!$G:$CZ,38,0)</f>
        <v>0</v>
      </c>
      <c r="BB721" s="14">
        <f>VLOOKUP($B721,[2]Sheet3!$G:$CZ,39,0)</f>
        <v>0</v>
      </c>
      <c r="BC721" s="14">
        <f>VLOOKUP($B721,[2]Sheet3!$G:$CZ,40,0)</f>
        <v>0</v>
      </c>
      <c r="BD721" s="14">
        <f>VLOOKUP($B721,[2]Sheet3!$G:$CZ,41,0)</f>
        <v>0</v>
      </c>
      <c r="BE721" s="14">
        <f>VLOOKUP($B721,[2]Sheet3!$G:$CZ,42,0)</f>
        <v>0</v>
      </c>
      <c r="BF721" s="14">
        <f>VLOOKUP($B721,[2]Sheet3!$G:$CZ,43,0)</f>
        <v>0</v>
      </c>
      <c r="BG721" s="14">
        <f>VLOOKUP($B721,[2]Sheet3!$G:$CZ,44,0)</f>
        <v>0</v>
      </c>
      <c r="BH721" s="14">
        <f>VLOOKUP($B721,[2]Sheet3!$G:$CZ,45,0)</f>
        <v>0</v>
      </c>
      <c r="BI721" s="14">
        <f>VLOOKUP($B721,[2]Sheet3!$G:$CZ,46,0)</f>
        <v>0</v>
      </c>
      <c r="BJ721" s="14">
        <f>VLOOKUP($B721,[2]Sheet3!$G:$CZ,47,0)</f>
        <v>0</v>
      </c>
      <c r="BK721" s="14">
        <f>VLOOKUP($B721,[2]Sheet3!$G:$CZ,48,0)</f>
        <v>0</v>
      </c>
      <c r="BL721" s="14">
        <f>VLOOKUP($B721,[2]Sheet3!$G:$CZ,49,0)</f>
        <v>0</v>
      </c>
      <c r="BM721" s="14">
        <f>VLOOKUP($B721,[2]Sheet3!$G:$CZ,50,0)</f>
        <v>0</v>
      </c>
      <c r="BN721" s="14">
        <f>VLOOKUP($B721,[2]Sheet3!$G:$CZ,51,0)</f>
        <v>0</v>
      </c>
      <c r="BO721" s="14">
        <f>VLOOKUP($B721,[2]Sheet3!$G:$CZ,52,0)</f>
        <v>0</v>
      </c>
      <c r="BP721" s="14">
        <f>VLOOKUP($B721,[2]Sheet3!$G:$CZ,53,0)</f>
        <v>0</v>
      </c>
      <c r="BQ721" s="14">
        <f>VLOOKUP($B721,[2]Sheet3!$G:$CZ,54,0)</f>
        <v>0</v>
      </c>
      <c r="BR721" s="14">
        <f>VLOOKUP($B721,[2]Sheet3!$G:$CZ,55,0)</f>
        <v>0</v>
      </c>
      <c r="BS721" s="14">
        <f>VLOOKUP($B721,[2]Sheet3!$G:$CZ,56,0)</f>
        <v>0</v>
      </c>
      <c r="BT721" s="14">
        <f>VLOOKUP($B721,[2]Sheet3!$G:$CZ,57,0)</f>
        <v>0</v>
      </c>
      <c r="BU721" s="14">
        <f>VLOOKUP($B721,[2]Sheet3!$G:$CZ,58,0)</f>
        <v>0</v>
      </c>
      <c r="BV721" s="14">
        <f>VLOOKUP($B721,[2]Sheet3!$G:$CZ,59,0)</f>
        <v>0</v>
      </c>
      <c r="BW721" s="14">
        <f>VLOOKUP($B721,[2]Sheet3!$G:$CZ,60,0)</f>
        <v>0</v>
      </c>
      <c r="BX721" s="14">
        <f>VLOOKUP($B721,[2]Sheet3!$G:$CZ,61,0)</f>
        <v>0</v>
      </c>
      <c r="BY721" s="14">
        <f>VLOOKUP($B721,[2]Sheet3!$G:$CZ,62,0)</f>
        <v>0</v>
      </c>
      <c r="BZ721" s="14">
        <f>VLOOKUP($B721,[2]Sheet3!$G:$CZ,63,0)</f>
        <v>0</v>
      </c>
      <c r="CA721" s="14">
        <f>VLOOKUP($B721,[2]Sheet3!$G:$CZ,64,0)</f>
        <v>0</v>
      </c>
      <c r="CB721" s="14">
        <f>VLOOKUP($B721,[2]Sheet3!$G:$CZ,65,0)</f>
        <v>0</v>
      </c>
      <c r="CC721" s="14">
        <f>VLOOKUP($B721,[2]Sheet3!$G:$CZ,66,0)</f>
        <v>0</v>
      </c>
      <c r="CD721" s="14">
        <f>VLOOKUP($B721,[2]Sheet3!$G:$CZ,67,0)</f>
        <v>0</v>
      </c>
      <c r="CE721" s="14">
        <f>VLOOKUP($B721,[2]Sheet3!$G:$CZ,68,0)</f>
        <v>0</v>
      </c>
      <c r="CF721" s="14">
        <f>VLOOKUP($B721,[2]Sheet3!$G:$CZ,69,0)</f>
        <v>0</v>
      </c>
      <c r="CG721" s="14">
        <f>VLOOKUP($B721,[2]Sheet3!$G:$CZ,70,0)</f>
        <v>0</v>
      </c>
      <c r="CH721" s="14">
        <f>VLOOKUP($B721,[2]Sheet3!$G:$CZ,71,0)</f>
        <v>0</v>
      </c>
      <c r="CI721" s="14">
        <f>VLOOKUP($B721,[2]Sheet3!$G:$CZ,72,0)</f>
        <v>0</v>
      </c>
      <c r="CJ721" s="14">
        <f>VLOOKUP($B721,[2]Sheet3!$G:$CZ,73,0)</f>
        <v>0</v>
      </c>
      <c r="CK721" s="14">
        <f>VLOOKUP($B721,[2]Sheet3!$G:$CZ,74,0)</f>
        <v>0</v>
      </c>
      <c r="CL721" s="14">
        <f>VLOOKUP($B721,[2]Sheet3!$G:$CZ,75,0)</f>
        <v>0</v>
      </c>
      <c r="CM721" s="14">
        <f>VLOOKUP($B721,[2]Sheet3!$G:$CZ,76,0)</f>
        <v>0</v>
      </c>
      <c r="CN721" s="14">
        <f>VLOOKUP($B721,[2]Sheet3!$G:$CZ,77,0)</f>
        <v>0</v>
      </c>
      <c r="CO721" s="14">
        <f>VLOOKUP($B721,[2]Sheet3!$G:$CZ,78,0)</f>
        <v>0</v>
      </c>
      <c r="CP721" s="14">
        <f>VLOOKUP($B721,[2]Sheet3!$G:$CZ,79,0)</f>
        <v>0</v>
      </c>
      <c r="CQ721" s="14">
        <f>VLOOKUP($B721,[2]Sheet3!$G:$CZ,80,0)</f>
        <v>0</v>
      </c>
      <c r="CR721" s="14">
        <f>VLOOKUP($B721,[2]Sheet3!$G:$CZ,81,0)</f>
        <v>0</v>
      </c>
      <c r="CS721" s="14">
        <f>VLOOKUP($B721,[2]Sheet3!$G:$CZ,82,0)</f>
        <v>0</v>
      </c>
      <c r="CT721" s="14">
        <f>VLOOKUP($B721,[2]Sheet3!$G:$CZ,83,0)</f>
        <v>0</v>
      </c>
      <c r="CU721" s="14">
        <f>VLOOKUP($B721,[2]Sheet3!$G:$CZ,84,0)</f>
        <v>0</v>
      </c>
      <c r="CV721" s="14">
        <f>VLOOKUP($B721,[2]Sheet3!$G:$CZ,85,0)</f>
        <v>0</v>
      </c>
      <c r="CW721" s="14">
        <f>VLOOKUP($B721,[2]Sheet3!$G:$CZ,86,0)</f>
        <v>0</v>
      </c>
      <c r="CX721" s="14">
        <f>VLOOKUP($B721,[2]Sheet3!$G:$CZ,87,0)</f>
        <v>0</v>
      </c>
      <c r="CY721" s="14">
        <f>VLOOKUP($B721,[2]Sheet3!$G:$CZ,88,0)</f>
        <v>0</v>
      </c>
      <c r="CZ721" s="14">
        <f>VLOOKUP($B721,[2]Sheet3!$G:$CZ,89,0)</f>
        <v>0</v>
      </c>
      <c r="DA721" s="14">
        <f>VLOOKUP($B721,[2]Sheet3!$G:$CZ,90,0)</f>
        <v>0</v>
      </c>
      <c r="DB721" s="14">
        <f>VLOOKUP($B721,[2]Sheet3!$G:$CZ,91,0)</f>
        <v>0</v>
      </c>
      <c r="DC721" s="14">
        <f>VLOOKUP($B721,[2]Sheet3!$G:$CZ,92,0)</f>
        <v>0</v>
      </c>
      <c r="DD721" s="14">
        <f>VLOOKUP($B721,[2]Sheet3!$G:$CZ,93,0)</f>
        <v>0</v>
      </c>
      <c r="DE721" s="14">
        <f>VLOOKUP($B721,[2]Sheet3!$G:$CZ,94,0)</f>
        <v>0</v>
      </c>
      <c r="DF721" s="14">
        <f>VLOOKUP($B721,[2]Sheet3!$G:$CZ,95,0)</f>
        <v>0</v>
      </c>
      <c r="DG721" s="14">
        <f>VLOOKUP($B721,[2]Sheet3!$G:$CZ,96,0)</f>
        <v>0</v>
      </c>
      <c r="DH721" s="14">
        <f>VLOOKUP($B721,[2]Sheet3!$G:$CZ,97,0)</f>
        <v>0</v>
      </c>
      <c r="DI721" s="14">
        <f>VLOOKUP($B721,[2]Sheet3!$G:$CZ,98,0)</f>
        <v>0</v>
      </c>
    </row>
    <row r="722" spans="1:113" x14ac:dyDescent="0.3">
      <c r="A722" s="9" t="str">
        <f t="shared" si="35"/>
        <v>E14554</v>
      </c>
      <c r="B722" s="15" t="s">
        <v>1856</v>
      </c>
      <c r="C722" s="15" t="s">
        <v>1857</v>
      </c>
      <c r="F722" s="7" t="s">
        <v>15</v>
      </c>
      <c r="G722" s="12" t="s">
        <v>4217</v>
      </c>
      <c r="H722" s="12" t="str">
        <f>VLOOKUP($B722,[1]Sheet1!$A:$G,5,0)</f>
        <v>manish.kumar@redingtongroup.com</v>
      </c>
      <c r="I722" s="12" t="str">
        <f>VLOOKUP($B722,[1]Sheet1!$A:$G,7,0)</f>
        <v>jaswinder.singh@redingtongroup.com</v>
      </c>
      <c r="J722" s="12" t="s">
        <v>82</v>
      </c>
      <c r="K722" s="7"/>
      <c r="L722" s="7"/>
      <c r="M722" s="8"/>
      <c r="N722" s="7" t="str">
        <f t="shared" si="33"/>
        <v>manish.kumar@redingtongroup.com; jaswinder.singh@redingtongroup.com; nilesh.phirke@redingtongroup.com;christopher.joseph@redingtongroup.com</v>
      </c>
      <c r="O722" s="7" t="str">
        <f t="shared" si="34"/>
        <v>E14554</v>
      </c>
      <c r="P722" s="8" t="s">
        <v>5215</v>
      </c>
      <c r="Q722" s="14">
        <f>VLOOKUP($B722,[2]Sheet3!$G:$CZ,2,0)</f>
        <v>2400303408</v>
      </c>
      <c r="R722" s="14">
        <f>VLOOKUP($B722,[2]Sheet3!$G:$CZ,3,0)</f>
        <v>2400307718</v>
      </c>
      <c r="S722" s="14">
        <f>VLOOKUP($B722,[2]Sheet3!$G:$CZ,4,0)</f>
        <v>2400307717</v>
      </c>
      <c r="T722" s="14">
        <f>VLOOKUP($B722,[2]Sheet3!$G:$CZ,5,0)</f>
        <v>0</v>
      </c>
      <c r="U722" s="14">
        <f>VLOOKUP($B722,[2]Sheet3!$G:$CZ,6,0)</f>
        <v>0</v>
      </c>
      <c r="V722" s="14">
        <f>VLOOKUP($B722,[2]Sheet3!$G:$CZ,7,0)</f>
        <v>0</v>
      </c>
      <c r="W722" s="14">
        <f>VLOOKUP($B722,[2]Sheet3!$G:$CZ,8,0)</f>
        <v>0</v>
      </c>
      <c r="X722" s="14">
        <f>VLOOKUP($B722,[2]Sheet3!$G:$CZ,9,0)</f>
        <v>0</v>
      </c>
      <c r="Y722" s="14">
        <f>VLOOKUP($B722,[2]Sheet3!$G:$CZ,10,0)</f>
        <v>0</v>
      </c>
      <c r="Z722" s="14">
        <f>VLOOKUP($B722,[2]Sheet3!$G:$CZ,11,0)</f>
        <v>0</v>
      </c>
      <c r="AA722" s="14">
        <f>VLOOKUP($B722,[2]Sheet3!$G:$CZ,12,0)</f>
        <v>0</v>
      </c>
      <c r="AB722" s="14">
        <f>VLOOKUP($B722,[2]Sheet3!$G:$CZ,13,0)</f>
        <v>0</v>
      </c>
      <c r="AC722" s="14">
        <f>VLOOKUP($B722,[2]Sheet3!$G:$CZ,14,0)</f>
        <v>0</v>
      </c>
      <c r="AD722" s="14">
        <f>VLOOKUP($B722,[2]Sheet3!$G:$CZ,15,0)</f>
        <v>0</v>
      </c>
      <c r="AE722" s="14">
        <f>VLOOKUP($B722,[2]Sheet3!$G:$CZ,16,0)</f>
        <v>0</v>
      </c>
      <c r="AF722" s="14">
        <f>VLOOKUP($B722,[2]Sheet3!$G:$CZ,17,0)</f>
        <v>0</v>
      </c>
      <c r="AG722" s="14">
        <f>VLOOKUP($B722,[2]Sheet3!$G:$CZ,18,0)</f>
        <v>0</v>
      </c>
      <c r="AH722" s="14">
        <f>VLOOKUP($B722,[2]Sheet3!$G:$CZ,19,0)</f>
        <v>0</v>
      </c>
      <c r="AI722" s="14">
        <f>VLOOKUP($B722,[2]Sheet3!$G:$CZ,20,0)</f>
        <v>0</v>
      </c>
      <c r="AJ722" s="14">
        <f>VLOOKUP($B722,[2]Sheet3!$G:$CZ,21,0)</f>
        <v>0</v>
      </c>
      <c r="AK722" s="14">
        <f>VLOOKUP($B722,[2]Sheet3!$G:$CZ,22,0)</f>
        <v>0</v>
      </c>
      <c r="AL722" s="14">
        <f>VLOOKUP($B722,[2]Sheet3!$G:$CZ,23,0)</f>
        <v>0</v>
      </c>
      <c r="AM722" s="14">
        <f>VLOOKUP($B722,[2]Sheet3!$G:$CZ,24,0)</f>
        <v>0</v>
      </c>
      <c r="AN722" s="14">
        <f>VLOOKUP($B722,[2]Sheet3!$G:$CZ,25,0)</f>
        <v>0</v>
      </c>
      <c r="AO722" s="14">
        <f>VLOOKUP($B722,[2]Sheet3!$G:$CZ,26,0)</f>
        <v>0</v>
      </c>
      <c r="AP722" s="14">
        <f>VLOOKUP($B722,[2]Sheet3!$G:$CZ,27,0)</f>
        <v>0</v>
      </c>
      <c r="AQ722" s="14">
        <f>VLOOKUP($B722,[2]Sheet3!$G:$CZ,28,0)</f>
        <v>0</v>
      </c>
      <c r="AR722" s="14">
        <f>VLOOKUP($B722,[2]Sheet3!$G:$CZ,29,0)</f>
        <v>0</v>
      </c>
      <c r="AS722" s="14">
        <f>VLOOKUP($B722,[2]Sheet3!$G:$CZ,30,0)</f>
        <v>0</v>
      </c>
      <c r="AT722" s="14">
        <f>VLOOKUP($B722,[2]Sheet3!$G:$CZ,31,0)</f>
        <v>0</v>
      </c>
      <c r="AU722" s="14">
        <f>VLOOKUP($B722,[2]Sheet3!$G:$CZ,32,0)</f>
        <v>0</v>
      </c>
      <c r="AV722" s="14">
        <f>VLOOKUP($B722,[2]Sheet3!$G:$CZ,33,0)</f>
        <v>0</v>
      </c>
      <c r="AW722" s="14">
        <f>VLOOKUP($B722,[2]Sheet3!$G:$CZ,34,0)</f>
        <v>0</v>
      </c>
      <c r="AX722" s="14">
        <f>VLOOKUP($B722,[2]Sheet3!$G:$CZ,35,0)</f>
        <v>0</v>
      </c>
      <c r="AY722" s="14">
        <f>VLOOKUP($B722,[2]Sheet3!$G:$CZ,36,0)</f>
        <v>0</v>
      </c>
      <c r="AZ722" s="14">
        <f>VLOOKUP($B722,[2]Sheet3!$G:$CZ,37,0)</f>
        <v>0</v>
      </c>
      <c r="BA722" s="14">
        <f>VLOOKUP($B722,[2]Sheet3!$G:$CZ,38,0)</f>
        <v>0</v>
      </c>
      <c r="BB722" s="14">
        <f>VLOOKUP($B722,[2]Sheet3!$G:$CZ,39,0)</f>
        <v>0</v>
      </c>
      <c r="BC722" s="14">
        <f>VLOOKUP($B722,[2]Sheet3!$G:$CZ,40,0)</f>
        <v>0</v>
      </c>
      <c r="BD722" s="14">
        <f>VLOOKUP($B722,[2]Sheet3!$G:$CZ,41,0)</f>
        <v>0</v>
      </c>
      <c r="BE722" s="14">
        <f>VLOOKUP($B722,[2]Sheet3!$G:$CZ,42,0)</f>
        <v>0</v>
      </c>
      <c r="BF722" s="14">
        <f>VLOOKUP($B722,[2]Sheet3!$G:$CZ,43,0)</f>
        <v>0</v>
      </c>
      <c r="BG722" s="14">
        <f>VLOOKUP($B722,[2]Sheet3!$G:$CZ,44,0)</f>
        <v>0</v>
      </c>
      <c r="BH722" s="14">
        <f>VLOOKUP($B722,[2]Sheet3!$G:$CZ,45,0)</f>
        <v>0</v>
      </c>
      <c r="BI722" s="14">
        <f>VLOOKUP($B722,[2]Sheet3!$G:$CZ,46,0)</f>
        <v>0</v>
      </c>
      <c r="BJ722" s="14">
        <f>VLOOKUP($B722,[2]Sheet3!$G:$CZ,47,0)</f>
        <v>0</v>
      </c>
      <c r="BK722" s="14">
        <f>VLOOKUP($B722,[2]Sheet3!$G:$CZ,48,0)</f>
        <v>0</v>
      </c>
      <c r="BL722" s="14">
        <f>VLOOKUP($B722,[2]Sheet3!$G:$CZ,49,0)</f>
        <v>0</v>
      </c>
      <c r="BM722" s="14">
        <f>VLOOKUP($B722,[2]Sheet3!$G:$CZ,50,0)</f>
        <v>0</v>
      </c>
      <c r="BN722" s="14">
        <f>VLOOKUP($B722,[2]Sheet3!$G:$CZ,51,0)</f>
        <v>0</v>
      </c>
      <c r="BO722" s="14">
        <f>VLOOKUP($B722,[2]Sheet3!$G:$CZ,52,0)</f>
        <v>0</v>
      </c>
      <c r="BP722" s="14">
        <f>VLOOKUP($B722,[2]Sheet3!$G:$CZ,53,0)</f>
        <v>0</v>
      </c>
      <c r="BQ722" s="14">
        <f>VLOOKUP($B722,[2]Sheet3!$G:$CZ,54,0)</f>
        <v>0</v>
      </c>
      <c r="BR722" s="14">
        <f>VLOOKUP($B722,[2]Sheet3!$G:$CZ,55,0)</f>
        <v>0</v>
      </c>
      <c r="BS722" s="14">
        <f>VLOOKUP($B722,[2]Sheet3!$G:$CZ,56,0)</f>
        <v>0</v>
      </c>
      <c r="BT722" s="14">
        <f>VLOOKUP($B722,[2]Sheet3!$G:$CZ,57,0)</f>
        <v>0</v>
      </c>
      <c r="BU722" s="14">
        <f>VLOOKUP($B722,[2]Sheet3!$G:$CZ,58,0)</f>
        <v>0</v>
      </c>
      <c r="BV722" s="14">
        <f>VLOOKUP($B722,[2]Sheet3!$G:$CZ,59,0)</f>
        <v>0</v>
      </c>
      <c r="BW722" s="14">
        <f>VLOOKUP($B722,[2]Sheet3!$G:$CZ,60,0)</f>
        <v>0</v>
      </c>
      <c r="BX722" s="14">
        <f>VLOOKUP($B722,[2]Sheet3!$G:$CZ,61,0)</f>
        <v>0</v>
      </c>
      <c r="BY722" s="14">
        <f>VLOOKUP($B722,[2]Sheet3!$G:$CZ,62,0)</f>
        <v>0</v>
      </c>
      <c r="BZ722" s="14">
        <f>VLOOKUP($B722,[2]Sheet3!$G:$CZ,63,0)</f>
        <v>0</v>
      </c>
      <c r="CA722" s="14">
        <f>VLOOKUP($B722,[2]Sheet3!$G:$CZ,64,0)</f>
        <v>0</v>
      </c>
      <c r="CB722" s="14">
        <f>VLOOKUP($B722,[2]Sheet3!$G:$CZ,65,0)</f>
        <v>0</v>
      </c>
      <c r="CC722" s="14">
        <f>VLOOKUP($B722,[2]Sheet3!$G:$CZ,66,0)</f>
        <v>0</v>
      </c>
      <c r="CD722" s="14">
        <f>VLOOKUP($B722,[2]Sheet3!$G:$CZ,67,0)</f>
        <v>0</v>
      </c>
      <c r="CE722" s="14">
        <f>VLOOKUP($B722,[2]Sheet3!$G:$CZ,68,0)</f>
        <v>0</v>
      </c>
      <c r="CF722" s="14">
        <f>VLOOKUP($B722,[2]Sheet3!$G:$CZ,69,0)</f>
        <v>0</v>
      </c>
      <c r="CG722" s="14">
        <f>VLOOKUP($B722,[2]Sheet3!$G:$CZ,70,0)</f>
        <v>0</v>
      </c>
      <c r="CH722" s="14">
        <f>VLOOKUP($B722,[2]Sheet3!$G:$CZ,71,0)</f>
        <v>0</v>
      </c>
      <c r="CI722" s="14">
        <f>VLOOKUP($B722,[2]Sheet3!$G:$CZ,72,0)</f>
        <v>0</v>
      </c>
      <c r="CJ722" s="14">
        <f>VLOOKUP($B722,[2]Sheet3!$G:$CZ,73,0)</f>
        <v>0</v>
      </c>
      <c r="CK722" s="14">
        <f>VLOOKUP($B722,[2]Sheet3!$G:$CZ,74,0)</f>
        <v>0</v>
      </c>
      <c r="CL722" s="14">
        <f>VLOOKUP($B722,[2]Sheet3!$G:$CZ,75,0)</f>
        <v>0</v>
      </c>
      <c r="CM722" s="14">
        <f>VLOOKUP($B722,[2]Sheet3!$G:$CZ,76,0)</f>
        <v>0</v>
      </c>
      <c r="CN722" s="14">
        <f>VLOOKUP($B722,[2]Sheet3!$G:$CZ,77,0)</f>
        <v>0</v>
      </c>
      <c r="CO722" s="14">
        <f>VLOOKUP($B722,[2]Sheet3!$G:$CZ,78,0)</f>
        <v>0</v>
      </c>
      <c r="CP722" s="14">
        <f>VLOOKUP($B722,[2]Sheet3!$G:$CZ,79,0)</f>
        <v>0</v>
      </c>
      <c r="CQ722" s="14">
        <f>VLOOKUP($B722,[2]Sheet3!$G:$CZ,80,0)</f>
        <v>0</v>
      </c>
      <c r="CR722" s="14">
        <f>VLOOKUP($B722,[2]Sheet3!$G:$CZ,81,0)</f>
        <v>0</v>
      </c>
      <c r="CS722" s="14">
        <f>VLOOKUP($B722,[2]Sheet3!$G:$CZ,82,0)</f>
        <v>0</v>
      </c>
      <c r="CT722" s="14">
        <f>VLOOKUP($B722,[2]Sheet3!$G:$CZ,83,0)</f>
        <v>0</v>
      </c>
      <c r="CU722" s="14">
        <f>VLOOKUP($B722,[2]Sheet3!$G:$CZ,84,0)</f>
        <v>0</v>
      </c>
      <c r="CV722" s="14">
        <f>VLOOKUP($B722,[2]Sheet3!$G:$CZ,85,0)</f>
        <v>0</v>
      </c>
      <c r="CW722" s="14">
        <f>VLOOKUP($B722,[2]Sheet3!$G:$CZ,86,0)</f>
        <v>0</v>
      </c>
      <c r="CX722" s="14">
        <f>VLOOKUP($B722,[2]Sheet3!$G:$CZ,87,0)</f>
        <v>0</v>
      </c>
      <c r="CY722" s="14">
        <f>VLOOKUP($B722,[2]Sheet3!$G:$CZ,88,0)</f>
        <v>0</v>
      </c>
      <c r="CZ722" s="14">
        <f>VLOOKUP($B722,[2]Sheet3!$G:$CZ,89,0)</f>
        <v>0</v>
      </c>
      <c r="DA722" s="14">
        <f>VLOOKUP($B722,[2]Sheet3!$G:$CZ,90,0)</f>
        <v>0</v>
      </c>
      <c r="DB722" s="14">
        <f>VLOOKUP($B722,[2]Sheet3!$G:$CZ,91,0)</f>
        <v>0</v>
      </c>
      <c r="DC722" s="14">
        <f>VLOOKUP($B722,[2]Sheet3!$G:$CZ,92,0)</f>
        <v>0</v>
      </c>
      <c r="DD722" s="14">
        <f>VLOOKUP($B722,[2]Sheet3!$G:$CZ,93,0)</f>
        <v>0</v>
      </c>
      <c r="DE722" s="14">
        <f>VLOOKUP($B722,[2]Sheet3!$G:$CZ,94,0)</f>
        <v>0</v>
      </c>
      <c r="DF722" s="14">
        <f>VLOOKUP($B722,[2]Sheet3!$G:$CZ,95,0)</f>
        <v>0</v>
      </c>
      <c r="DG722" s="14">
        <f>VLOOKUP($B722,[2]Sheet3!$G:$CZ,96,0)</f>
        <v>0</v>
      </c>
      <c r="DH722" s="14">
        <f>VLOOKUP($B722,[2]Sheet3!$G:$CZ,97,0)</f>
        <v>0</v>
      </c>
      <c r="DI722" s="14">
        <f>VLOOKUP($B722,[2]Sheet3!$G:$CZ,98,0)</f>
        <v>0</v>
      </c>
    </row>
    <row r="723" spans="1:113" x14ac:dyDescent="0.3">
      <c r="A723" s="9" t="str">
        <f t="shared" si="35"/>
        <v>W14488</v>
      </c>
      <c r="B723" s="15" t="s">
        <v>322</v>
      </c>
      <c r="C723" s="15" t="s">
        <v>323</v>
      </c>
      <c r="F723" s="7" t="s">
        <v>15</v>
      </c>
      <c r="G723" s="12" t="s">
        <v>4218</v>
      </c>
      <c r="H723" s="12" t="str">
        <f>VLOOKUP($B723,[1]Sheet1!$A:$G,5,0)</f>
        <v>vijay.tayade@redingtongroup.com</v>
      </c>
      <c r="I723" s="12" t="str">
        <f>VLOOKUP($B723,[1]Sheet1!$A:$G,7,0)</f>
        <v>rohan.vora@redingtongroup.com</v>
      </c>
      <c r="J723" s="12" t="s">
        <v>82</v>
      </c>
      <c r="K723" s="7"/>
      <c r="L723" s="7"/>
      <c r="M723" s="8"/>
      <c r="N723" s="7" t="str">
        <f t="shared" si="33"/>
        <v>vijay.tayade@redingtongroup.com; rohan.vora@redingtongroup.com; nilesh.phirke@redingtongroup.com;christopher.joseph@redingtongroup.com</v>
      </c>
      <c r="O723" s="7" t="str">
        <f t="shared" si="34"/>
        <v>W14488</v>
      </c>
      <c r="P723" s="8" t="s">
        <v>5215</v>
      </c>
      <c r="Q723" s="14">
        <f>VLOOKUP($B723,[2]Sheet3!$G:$CZ,2,0)</f>
        <v>2400307069</v>
      </c>
      <c r="R723" s="14">
        <f>VLOOKUP($B723,[2]Sheet3!$G:$CZ,3,0)</f>
        <v>2400307066</v>
      </c>
      <c r="S723" s="14">
        <f>VLOOKUP($B723,[2]Sheet3!$G:$CZ,4,0)</f>
        <v>2400307071</v>
      </c>
      <c r="T723" s="14">
        <f>VLOOKUP($B723,[2]Sheet3!$G:$CZ,5,0)</f>
        <v>2400304993</v>
      </c>
      <c r="U723" s="14">
        <f>VLOOKUP($B723,[2]Sheet3!$G:$CZ,6,0)</f>
        <v>2400307064</v>
      </c>
      <c r="V723" s="14">
        <f>VLOOKUP($B723,[2]Sheet3!$G:$CZ,7,0)</f>
        <v>2400304992</v>
      </c>
      <c r="W723" s="14">
        <f>VLOOKUP($B723,[2]Sheet3!$G:$CZ,8,0)</f>
        <v>2400304917</v>
      </c>
      <c r="X723" s="14">
        <f>VLOOKUP($B723,[2]Sheet3!$G:$CZ,9,0)</f>
        <v>2400309428</v>
      </c>
      <c r="Y723" s="14">
        <f>VLOOKUP($B723,[2]Sheet3!$G:$CZ,10,0)</f>
        <v>0</v>
      </c>
      <c r="Z723" s="14">
        <f>VLOOKUP($B723,[2]Sheet3!$G:$CZ,11,0)</f>
        <v>0</v>
      </c>
      <c r="AA723" s="14">
        <f>VLOOKUP($B723,[2]Sheet3!$G:$CZ,12,0)</f>
        <v>0</v>
      </c>
      <c r="AB723" s="14">
        <f>VLOOKUP($B723,[2]Sheet3!$G:$CZ,13,0)</f>
        <v>0</v>
      </c>
      <c r="AC723" s="14">
        <f>VLOOKUP($B723,[2]Sheet3!$G:$CZ,14,0)</f>
        <v>0</v>
      </c>
      <c r="AD723" s="14">
        <f>VLOOKUP($B723,[2]Sheet3!$G:$CZ,15,0)</f>
        <v>0</v>
      </c>
      <c r="AE723" s="14">
        <f>VLOOKUP($B723,[2]Sheet3!$G:$CZ,16,0)</f>
        <v>0</v>
      </c>
      <c r="AF723" s="14">
        <f>VLOOKUP($B723,[2]Sheet3!$G:$CZ,17,0)</f>
        <v>0</v>
      </c>
      <c r="AG723" s="14">
        <f>VLOOKUP($B723,[2]Sheet3!$G:$CZ,18,0)</f>
        <v>0</v>
      </c>
      <c r="AH723" s="14">
        <f>VLOOKUP($B723,[2]Sheet3!$G:$CZ,19,0)</f>
        <v>0</v>
      </c>
      <c r="AI723" s="14">
        <f>VLOOKUP($B723,[2]Sheet3!$G:$CZ,20,0)</f>
        <v>0</v>
      </c>
      <c r="AJ723" s="14">
        <f>VLOOKUP($B723,[2]Sheet3!$G:$CZ,21,0)</f>
        <v>0</v>
      </c>
      <c r="AK723" s="14">
        <f>VLOOKUP($B723,[2]Sheet3!$G:$CZ,22,0)</f>
        <v>0</v>
      </c>
      <c r="AL723" s="14">
        <f>VLOOKUP($B723,[2]Sheet3!$G:$CZ,23,0)</f>
        <v>0</v>
      </c>
      <c r="AM723" s="14">
        <f>VLOOKUP($B723,[2]Sheet3!$G:$CZ,24,0)</f>
        <v>0</v>
      </c>
      <c r="AN723" s="14">
        <f>VLOOKUP($B723,[2]Sheet3!$G:$CZ,25,0)</f>
        <v>0</v>
      </c>
      <c r="AO723" s="14">
        <f>VLOOKUP($B723,[2]Sheet3!$G:$CZ,26,0)</f>
        <v>0</v>
      </c>
      <c r="AP723" s="14">
        <f>VLOOKUP($B723,[2]Sheet3!$G:$CZ,27,0)</f>
        <v>0</v>
      </c>
      <c r="AQ723" s="14">
        <f>VLOOKUP($B723,[2]Sheet3!$G:$CZ,28,0)</f>
        <v>0</v>
      </c>
      <c r="AR723" s="14">
        <f>VLOOKUP($B723,[2]Sheet3!$G:$CZ,29,0)</f>
        <v>0</v>
      </c>
      <c r="AS723" s="14">
        <f>VLOOKUP($B723,[2]Sheet3!$G:$CZ,30,0)</f>
        <v>0</v>
      </c>
      <c r="AT723" s="14">
        <f>VLOOKUP($B723,[2]Sheet3!$G:$CZ,31,0)</f>
        <v>0</v>
      </c>
      <c r="AU723" s="14">
        <f>VLOOKUP($B723,[2]Sheet3!$G:$CZ,32,0)</f>
        <v>0</v>
      </c>
      <c r="AV723" s="14">
        <f>VLOOKUP($B723,[2]Sheet3!$G:$CZ,33,0)</f>
        <v>0</v>
      </c>
      <c r="AW723" s="14">
        <f>VLOOKUP($B723,[2]Sheet3!$G:$CZ,34,0)</f>
        <v>0</v>
      </c>
      <c r="AX723" s="14">
        <f>VLOOKUP($B723,[2]Sheet3!$G:$CZ,35,0)</f>
        <v>0</v>
      </c>
      <c r="AY723" s="14">
        <f>VLOOKUP($B723,[2]Sheet3!$G:$CZ,36,0)</f>
        <v>0</v>
      </c>
      <c r="AZ723" s="14">
        <f>VLOOKUP($B723,[2]Sheet3!$G:$CZ,37,0)</f>
        <v>0</v>
      </c>
      <c r="BA723" s="14">
        <f>VLOOKUP($B723,[2]Sheet3!$G:$CZ,38,0)</f>
        <v>0</v>
      </c>
      <c r="BB723" s="14">
        <f>VLOOKUP($B723,[2]Sheet3!$G:$CZ,39,0)</f>
        <v>0</v>
      </c>
      <c r="BC723" s="14">
        <f>VLOOKUP($B723,[2]Sheet3!$G:$CZ,40,0)</f>
        <v>0</v>
      </c>
      <c r="BD723" s="14">
        <f>VLOOKUP($B723,[2]Sheet3!$G:$CZ,41,0)</f>
        <v>0</v>
      </c>
      <c r="BE723" s="14">
        <f>VLOOKUP($B723,[2]Sheet3!$G:$CZ,42,0)</f>
        <v>0</v>
      </c>
      <c r="BF723" s="14">
        <f>VLOOKUP($B723,[2]Sheet3!$G:$CZ,43,0)</f>
        <v>0</v>
      </c>
      <c r="BG723" s="14">
        <f>VLOOKUP($B723,[2]Sheet3!$G:$CZ,44,0)</f>
        <v>0</v>
      </c>
      <c r="BH723" s="14">
        <f>VLOOKUP($B723,[2]Sheet3!$G:$CZ,45,0)</f>
        <v>0</v>
      </c>
      <c r="BI723" s="14">
        <f>VLOOKUP($B723,[2]Sheet3!$G:$CZ,46,0)</f>
        <v>0</v>
      </c>
      <c r="BJ723" s="14">
        <f>VLOOKUP($B723,[2]Sheet3!$G:$CZ,47,0)</f>
        <v>0</v>
      </c>
      <c r="BK723" s="14">
        <f>VLOOKUP($B723,[2]Sheet3!$G:$CZ,48,0)</f>
        <v>0</v>
      </c>
      <c r="BL723" s="14">
        <f>VLOOKUP($B723,[2]Sheet3!$G:$CZ,49,0)</f>
        <v>0</v>
      </c>
      <c r="BM723" s="14">
        <f>VLOOKUP($B723,[2]Sheet3!$G:$CZ,50,0)</f>
        <v>0</v>
      </c>
      <c r="BN723" s="14">
        <f>VLOOKUP($B723,[2]Sheet3!$G:$CZ,51,0)</f>
        <v>0</v>
      </c>
      <c r="BO723" s="14">
        <f>VLOOKUP($B723,[2]Sheet3!$G:$CZ,52,0)</f>
        <v>0</v>
      </c>
      <c r="BP723" s="14">
        <f>VLOOKUP($B723,[2]Sheet3!$G:$CZ,53,0)</f>
        <v>0</v>
      </c>
      <c r="BQ723" s="14">
        <f>VLOOKUP($B723,[2]Sheet3!$G:$CZ,54,0)</f>
        <v>0</v>
      </c>
      <c r="BR723" s="14">
        <f>VLOOKUP($B723,[2]Sheet3!$G:$CZ,55,0)</f>
        <v>0</v>
      </c>
      <c r="BS723" s="14">
        <f>VLOOKUP($B723,[2]Sheet3!$G:$CZ,56,0)</f>
        <v>0</v>
      </c>
      <c r="BT723" s="14">
        <f>VLOOKUP($B723,[2]Sheet3!$G:$CZ,57,0)</f>
        <v>0</v>
      </c>
      <c r="BU723" s="14">
        <f>VLOOKUP($B723,[2]Sheet3!$G:$CZ,58,0)</f>
        <v>0</v>
      </c>
      <c r="BV723" s="14">
        <f>VLOOKUP($B723,[2]Sheet3!$G:$CZ,59,0)</f>
        <v>0</v>
      </c>
      <c r="BW723" s="14">
        <f>VLOOKUP($B723,[2]Sheet3!$G:$CZ,60,0)</f>
        <v>0</v>
      </c>
      <c r="BX723" s="14">
        <f>VLOOKUP($B723,[2]Sheet3!$G:$CZ,61,0)</f>
        <v>0</v>
      </c>
      <c r="BY723" s="14">
        <f>VLOOKUP($B723,[2]Sheet3!$G:$CZ,62,0)</f>
        <v>0</v>
      </c>
      <c r="BZ723" s="14">
        <f>VLOOKUP($B723,[2]Sheet3!$G:$CZ,63,0)</f>
        <v>0</v>
      </c>
      <c r="CA723" s="14">
        <f>VLOOKUP($B723,[2]Sheet3!$G:$CZ,64,0)</f>
        <v>0</v>
      </c>
      <c r="CB723" s="14">
        <f>VLOOKUP($B723,[2]Sheet3!$G:$CZ,65,0)</f>
        <v>0</v>
      </c>
      <c r="CC723" s="14">
        <f>VLOOKUP($B723,[2]Sheet3!$G:$CZ,66,0)</f>
        <v>0</v>
      </c>
      <c r="CD723" s="14">
        <f>VLOOKUP($B723,[2]Sheet3!$G:$CZ,67,0)</f>
        <v>0</v>
      </c>
      <c r="CE723" s="14">
        <f>VLOOKUP($B723,[2]Sheet3!$G:$CZ,68,0)</f>
        <v>0</v>
      </c>
      <c r="CF723" s="14">
        <f>VLOOKUP($B723,[2]Sheet3!$G:$CZ,69,0)</f>
        <v>0</v>
      </c>
      <c r="CG723" s="14">
        <f>VLOOKUP($B723,[2]Sheet3!$G:$CZ,70,0)</f>
        <v>0</v>
      </c>
      <c r="CH723" s="14">
        <f>VLOOKUP($B723,[2]Sheet3!$G:$CZ,71,0)</f>
        <v>0</v>
      </c>
      <c r="CI723" s="14">
        <f>VLOOKUP($B723,[2]Sheet3!$G:$CZ,72,0)</f>
        <v>0</v>
      </c>
      <c r="CJ723" s="14">
        <f>VLOOKUP($B723,[2]Sheet3!$G:$CZ,73,0)</f>
        <v>0</v>
      </c>
      <c r="CK723" s="14">
        <f>VLOOKUP($B723,[2]Sheet3!$G:$CZ,74,0)</f>
        <v>0</v>
      </c>
      <c r="CL723" s="14">
        <f>VLOOKUP($B723,[2]Sheet3!$G:$CZ,75,0)</f>
        <v>0</v>
      </c>
      <c r="CM723" s="14">
        <f>VLOOKUP($B723,[2]Sheet3!$G:$CZ,76,0)</f>
        <v>0</v>
      </c>
      <c r="CN723" s="14">
        <f>VLOOKUP($B723,[2]Sheet3!$G:$CZ,77,0)</f>
        <v>0</v>
      </c>
      <c r="CO723" s="14">
        <f>VLOOKUP($B723,[2]Sheet3!$G:$CZ,78,0)</f>
        <v>0</v>
      </c>
      <c r="CP723" s="14">
        <f>VLOOKUP($B723,[2]Sheet3!$G:$CZ,79,0)</f>
        <v>0</v>
      </c>
      <c r="CQ723" s="14">
        <f>VLOOKUP($B723,[2]Sheet3!$G:$CZ,80,0)</f>
        <v>0</v>
      </c>
      <c r="CR723" s="14">
        <f>VLOOKUP($B723,[2]Sheet3!$G:$CZ,81,0)</f>
        <v>0</v>
      </c>
      <c r="CS723" s="14">
        <f>VLOOKUP($B723,[2]Sheet3!$G:$CZ,82,0)</f>
        <v>0</v>
      </c>
      <c r="CT723" s="14">
        <f>VLOOKUP($B723,[2]Sheet3!$G:$CZ,83,0)</f>
        <v>0</v>
      </c>
      <c r="CU723" s="14">
        <f>VLOOKUP($B723,[2]Sheet3!$G:$CZ,84,0)</f>
        <v>0</v>
      </c>
      <c r="CV723" s="14">
        <f>VLOOKUP($B723,[2]Sheet3!$G:$CZ,85,0)</f>
        <v>0</v>
      </c>
      <c r="CW723" s="14">
        <f>VLOOKUP($B723,[2]Sheet3!$G:$CZ,86,0)</f>
        <v>0</v>
      </c>
      <c r="CX723" s="14">
        <f>VLOOKUP($B723,[2]Sheet3!$G:$CZ,87,0)</f>
        <v>0</v>
      </c>
      <c r="CY723" s="14">
        <f>VLOOKUP($B723,[2]Sheet3!$G:$CZ,88,0)</f>
        <v>0</v>
      </c>
      <c r="CZ723" s="14">
        <f>VLOOKUP($B723,[2]Sheet3!$G:$CZ,89,0)</f>
        <v>0</v>
      </c>
      <c r="DA723" s="14">
        <f>VLOOKUP($B723,[2]Sheet3!$G:$CZ,90,0)</f>
        <v>0</v>
      </c>
      <c r="DB723" s="14">
        <f>VLOOKUP($B723,[2]Sheet3!$G:$CZ,91,0)</f>
        <v>0</v>
      </c>
      <c r="DC723" s="14">
        <f>VLOOKUP($B723,[2]Sheet3!$G:$CZ,92,0)</f>
        <v>0</v>
      </c>
      <c r="DD723" s="14">
        <f>VLOOKUP($B723,[2]Sheet3!$G:$CZ,93,0)</f>
        <v>0</v>
      </c>
      <c r="DE723" s="14">
        <f>VLOOKUP($B723,[2]Sheet3!$G:$CZ,94,0)</f>
        <v>0</v>
      </c>
      <c r="DF723" s="14">
        <f>VLOOKUP($B723,[2]Sheet3!$G:$CZ,95,0)</f>
        <v>0</v>
      </c>
      <c r="DG723" s="14">
        <f>VLOOKUP($B723,[2]Sheet3!$G:$CZ,96,0)</f>
        <v>0</v>
      </c>
      <c r="DH723" s="14">
        <f>VLOOKUP($B723,[2]Sheet3!$G:$CZ,97,0)</f>
        <v>0</v>
      </c>
      <c r="DI723" s="14">
        <f>VLOOKUP($B723,[2]Sheet3!$G:$CZ,98,0)</f>
        <v>0</v>
      </c>
    </row>
    <row r="724" spans="1:113" x14ac:dyDescent="0.3">
      <c r="A724" s="9" t="str">
        <f t="shared" si="35"/>
        <v>E43246</v>
      </c>
      <c r="B724" s="15" t="s">
        <v>418</v>
      </c>
      <c r="C724" s="15" t="s">
        <v>440</v>
      </c>
      <c r="F724" s="7" t="s">
        <v>15</v>
      </c>
      <c r="G724" s="12" t="s">
        <v>4219</v>
      </c>
      <c r="H724" s="12" t="str">
        <f>VLOOKUP($B724,[1]Sheet1!$A:$G,5,0)</f>
        <v>ezaz.ahmad@redingtongroup.com</v>
      </c>
      <c r="I724" s="12" t="str">
        <f>VLOOKUP($B724,[1]Sheet1!$A:$G,7,0)</f>
        <v>jaswinder.singh@redingtongroup.com</v>
      </c>
      <c r="J724" s="12" t="s">
        <v>82</v>
      </c>
      <c r="K724" s="7"/>
      <c r="L724" s="7"/>
      <c r="M724" s="8"/>
      <c r="N724" s="7" t="str">
        <f t="shared" si="33"/>
        <v>ezaz.ahmad@redingtongroup.com; jaswinder.singh@redingtongroup.com; nilesh.phirke@redingtongroup.com;christopher.joseph@redingtongroup.com</v>
      </c>
      <c r="O724" s="7" t="str">
        <f t="shared" si="34"/>
        <v>E43246</v>
      </c>
      <c r="P724" s="8" t="s">
        <v>5215</v>
      </c>
      <c r="Q724" s="14">
        <f>VLOOKUP($B724,[2]Sheet3!$G:$CZ,2,0)</f>
        <v>2400307458</v>
      </c>
      <c r="R724" s="14">
        <f>VLOOKUP($B724,[2]Sheet3!$G:$CZ,3,0)</f>
        <v>2400307457</v>
      </c>
      <c r="S724" s="14">
        <f>VLOOKUP($B724,[2]Sheet3!$G:$CZ,4,0)</f>
        <v>2400299623</v>
      </c>
      <c r="T724" s="14">
        <f>VLOOKUP($B724,[2]Sheet3!$G:$CZ,5,0)</f>
        <v>2400307456</v>
      </c>
      <c r="U724" s="14">
        <f>VLOOKUP($B724,[2]Sheet3!$G:$CZ,6,0)</f>
        <v>0</v>
      </c>
      <c r="V724" s="14">
        <f>VLOOKUP($B724,[2]Sheet3!$G:$CZ,7,0)</f>
        <v>0</v>
      </c>
      <c r="W724" s="14">
        <f>VLOOKUP($B724,[2]Sheet3!$G:$CZ,8,0)</f>
        <v>0</v>
      </c>
      <c r="X724" s="14">
        <f>VLOOKUP($B724,[2]Sheet3!$G:$CZ,9,0)</f>
        <v>0</v>
      </c>
      <c r="Y724" s="14">
        <f>VLOOKUP($B724,[2]Sheet3!$G:$CZ,10,0)</f>
        <v>0</v>
      </c>
      <c r="Z724" s="14">
        <f>VLOOKUP($B724,[2]Sheet3!$G:$CZ,11,0)</f>
        <v>0</v>
      </c>
      <c r="AA724" s="14">
        <f>VLOOKUP($B724,[2]Sheet3!$G:$CZ,12,0)</f>
        <v>0</v>
      </c>
      <c r="AB724" s="14">
        <f>VLOOKUP($B724,[2]Sheet3!$G:$CZ,13,0)</f>
        <v>0</v>
      </c>
      <c r="AC724" s="14">
        <f>VLOOKUP($B724,[2]Sheet3!$G:$CZ,14,0)</f>
        <v>0</v>
      </c>
      <c r="AD724" s="14">
        <f>VLOOKUP($B724,[2]Sheet3!$G:$CZ,15,0)</f>
        <v>0</v>
      </c>
      <c r="AE724" s="14">
        <f>VLOOKUP($B724,[2]Sheet3!$G:$CZ,16,0)</f>
        <v>0</v>
      </c>
      <c r="AF724" s="14">
        <f>VLOOKUP($B724,[2]Sheet3!$G:$CZ,17,0)</f>
        <v>0</v>
      </c>
      <c r="AG724" s="14">
        <f>VLOOKUP($B724,[2]Sheet3!$G:$CZ,18,0)</f>
        <v>0</v>
      </c>
      <c r="AH724" s="14">
        <f>VLOOKUP($B724,[2]Sheet3!$G:$CZ,19,0)</f>
        <v>0</v>
      </c>
      <c r="AI724" s="14">
        <f>VLOOKUP($B724,[2]Sheet3!$G:$CZ,20,0)</f>
        <v>0</v>
      </c>
      <c r="AJ724" s="14">
        <f>VLOOKUP($B724,[2]Sheet3!$G:$CZ,21,0)</f>
        <v>0</v>
      </c>
      <c r="AK724" s="14">
        <f>VLOOKUP($B724,[2]Sheet3!$G:$CZ,22,0)</f>
        <v>0</v>
      </c>
      <c r="AL724" s="14">
        <f>VLOOKUP($B724,[2]Sheet3!$G:$CZ,23,0)</f>
        <v>0</v>
      </c>
      <c r="AM724" s="14">
        <f>VLOOKUP($B724,[2]Sheet3!$G:$CZ,24,0)</f>
        <v>0</v>
      </c>
      <c r="AN724" s="14">
        <f>VLOOKUP($B724,[2]Sheet3!$G:$CZ,25,0)</f>
        <v>0</v>
      </c>
      <c r="AO724" s="14">
        <f>VLOOKUP($B724,[2]Sheet3!$G:$CZ,26,0)</f>
        <v>0</v>
      </c>
      <c r="AP724" s="14">
        <f>VLOOKUP($B724,[2]Sheet3!$G:$CZ,27,0)</f>
        <v>0</v>
      </c>
      <c r="AQ724" s="14">
        <f>VLOOKUP($B724,[2]Sheet3!$G:$CZ,28,0)</f>
        <v>0</v>
      </c>
      <c r="AR724" s="14">
        <f>VLOOKUP($B724,[2]Sheet3!$G:$CZ,29,0)</f>
        <v>0</v>
      </c>
      <c r="AS724" s="14">
        <f>VLOOKUP($B724,[2]Sheet3!$G:$CZ,30,0)</f>
        <v>0</v>
      </c>
      <c r="AT724" s="14">
        <f>VLOOKUP($B724,[2]Sheet3!$G:$CZ,31,0)</f>
        <v>0</v>
      </c>
      <c r="AU724" s="14">
        <f>VLOOKUP($B724,[2]Sheet3!$G:$CZ,32,0)</f>
        <v>0</v>
      </c>
      <c r="AV724" s="14">
        <f>VLOOKUP($B724,[2]Sheet3!$G:$CZ,33,0)</f>
        <v>0</v>
      </c>
      <c r="AW724" s="14">
        <f>VLOOKUP($B724,[2]Sheet3!$G:$CZ,34,0)</f>
        <v>0</v>
      </c>
      <c r="AX724" s="14">
        <f>VLOOKUP($B724,[2]Sheet3!$G:$CZ,35,0)</f>
        <v>0</v>
      </c>
      <c r="AY724" s="14">
        <f>VLOOKUP($B724,[2]Sheet3!$G:$CZ,36,0)</f>
        <v>0</v>
      </c>
      <c r="AZ724" s="14">
        <f>VLOOKUP($B724,[2]Sheet3!$G:$CZ,37,0)</f>
        <v>0</v>
      </c>
      <c r="BA724" s="14">
        <f>VLOOKUP($B724,[2]Sheet3!$G:$CZ,38,0)</f>
        <v>0</v>
      </c>
      <c r="BB724" s="14">
        <f>VLOOKUP($B724,[2]Sheet3!$G:$CZ,39,0)</f>
        <v>0</v>
      </c>
      <c r="BC724" s="14">
        <f>VLOOKUP($B724,[2]Sheet3!$G:$CZ,40,0)</f>
        <v>0</v>
      </c>
      <c r="BD724" s="14">
        <f>VLOOKUP($B724,[2]Sheet3!$G:$CZ,41,0)</f>
        <v>0</v>
      </c>
      <c r="BE724" s="14">
        <f>VLOOKUP($B724,[2]Sheet3!$G:$CZ,42,0)</f>
        <v>0</v>
      </c>
      <c r="BF724" s="14">
        <f>VLOOKUP($B724,[2]Sheet3!$G:$CZ,43,0)</f>
        <v>0</v>
      </c>
      <c r="BG724" s="14">
        <f>VLOOKUP($B724,[2]Sheet3!$G:$CZ,44,0)</f>
        <v>0</v>
      </c>
      <c r="BH724" s="14">
        <f>VLOOKUP($B724,[2]Sheet3!$G:$CZ,45,0)</f>
        <v>0</v>
      </c>
      <c r="BI724" s="14">
        <f>VLOOKUP($B724,[2]Sheet3!$G:$CZ,46,0)</f>
        <v>0</v>
      </c>
      <c r="BJ724" s="14">
        <f>VLOOKUP($B724,[2]Sheet3!$G:$CZ,47,0)</f>
        <v>0</v>
      </c>
      <c r="BK724" s="14">
        <f>VLOOKUP($B724,[2]Sheet3!$G:$CZ,48,0)</f>
        <v>0</v>
      </c>
      <c r="BL724" s="14">
        <f>VLOOKUP($B724,[2]Sheet3!$G:$CZ,49,0)</f>
        <v>0</v>
      </c>
      <c r="BM724" s="14">
        <f>VLOOKUP($B724,[2]Sheet3!$G:$CZ,50,0)</f>
        <v>0</v>
      </c>
      <c r="BN724" s="14">
        <f>VLOOKUP($B724,[2]Sheet3!$G:$CZ,51,0)</f>
        <v>0</v>
      </c>
      <c r="BO724" s="14">
        <f>VLOOKUP($B724,[2]Sheet3!$G:$CZ,52,0)</f>
        <v>0</v>
      </c>
      <c r="BP724" s="14">
        <f>VLOOKUP($B724,[2]Sheet3!$G:$CZ,53,0)</f>
        <v>0</v>
      </c>
      <c r="BQ724" s="14">
        <f>VLOOKUP($B724,[2]Sheet3!$G:$CZ,54,0)</f>
        <v>0</v>
      </c>
      <c r="BR724" s="14">
        <f>VLOOKUP($B724,[2]Sheet3!$G:$CZ,55,0)</f>
        <v>0</v>
      </c>
      <c r="BS724" s="14">
        <f>VLOOKUP($B724,[2]Sheet3!$G:$CZ,56,0)</f>
        <v>0</v>
      </c>
      <c r="BT724" s="14">
        <f>VLOOKUP($B724,[2]Sheet3!$G:$CZ,57,0)</f>
        <v>0</v>
      </c>
      <c r="BU724" s="14">
        <f>VLOOKUP($B724,[2]Sheet3!$G:$CZ,58,0)</f>
        <v>0</v>
      </c>
      <c r="BV724" s="14">
        <f>VLOOKUP($B724,[2]Sheet3!$G:$CZ,59,0)</f>
        <v>0</v>
      </c>
      <c r="BW724" s="14">
        <f>VLOOKUP($B724,[2]Sheet3!$G:$CZ,60,0)</f>
        <v>0</v>
      </c>
      <c r="BX724" s="14">
        <f>VLOOKUP($B724,[2]Sheet3!$G:$CZ,61,0)</f>
        <v>0</v>
      </c>
      <c r="BY724" s="14">
        <f>VLOOKUP($B724,[2]Sheet3!$G:$CZ,62,0)</f>
        <v>0</v>
      </c>
      <c r="BZ724" s="14">
        <f>VLOOKUP($B724,[2]Sheet3!$G:$CZ,63,0)</f>
        <v>0</v>
      </c>
      <c r="CA724" s="14">
        <f>VLOOKUP($B724,[2]Sheet3!$G:$CZ,64,0)</f>
        <v>0</v>
      </c>
      <c r="CB724" s="14">
        <f>VLOOKUP($B724,[2]Sheet3!$G:$CZ,65,0)</f>
        <v>0</v>
      </c>
      <c r="CC724" s="14">
        <f>VLOOKUP($B724,[2]Sheet3!$G:$CZ,66,0)</f>
        <v>0</v>
      </c>
      <c r="CD724" s="14">
        <f>VLOOKUP($B724,[2]Sheet3!$G:$CZ,67,0)</f>
        <v>0</v>
      </c>
      <c r="CE724" s="14">
        <f>VLOOKUP($B724,[2]Sheet3!$G:$CZ,68,0)</f>
        <v>0</v>
      </c>
      <c r="CF724" s="14">
        <f>VLOOKUP($B724,[2]Sheet3!$G:$CZ,69,0)</f>
        <v>0</v>
      </c>
      <c r="CG724" s="14">
        <f>VLOOKUP($B724,[2]Sheet3!$G:$CZ,70,0)</f>
        <v>0</v>
      </c>
      <c r="CH724" s="14">
        <f>VLOOKUP($B724,[2]Sheet3!$G:$CZ,71,0)</f>
        <v>0</v>
      </c>
      <c r="CI724" s="14">
        <f>VLOOKUP($B724,[2]Sheet3!$G:$CZ,72,0)</f>
        <v>0</v>
      </c>
      <c r="CJ724" s="14">
        <f>VLOOKUP($B724,[2]Sheet3!$G:$CZ,73,0)</f>
        <v>0</v>
      </c>
      <c r="CK724" s="14">
        <f>VLOOKUP($B724,[2]Sheet3!$G:$CZ,74,0)</f>
        <v>0</v>
      </c>
      <c r="CL724" s="14">
        <f>VLOOKUP($B724,[2]Sheet3!$G:$CZ,75,0)</f>
        <v>0</v>
      </c>
      <c r="CM724" s="14">
        <f>VLOOKUP($B724,[2]Sheet3!$G:$CZ,76,0)</f>
        <v>0</v>
      </c>
      <c r="CN724" s="14">
        <f>VLOOKUP($B724,[2]Sheet3!$G:$CZ,77,0)</f>
        <v>0</v>
      </c>
      <c r="CO724" s="14">
        <f>VLOOKUP($B724,[2]Sheet3!$G:$CZ,78,0)</f>
        <v>0</v>
      </c>
      <c r="CP724" s="14">
        <f>VLOOKUP($B724,[2]Sheet3!$G:$CZ,79,0)</f>
        <v>0</v>
      </c>
      <c r="CQ724" s="14">
        <f>VLOOKUP($B724,[2]Sheet3!$G:$CZ,80,0)</f>
        <v>0</v>
      </c>
      <c r="CR724" s="14">
        <f>VLOOKUP($B724,[2]Sheet3!$G:$CZ,81,0)</f>
        <v>0</v>
      </c>
      <c r="CS724" s="14">
        <f>VLOOKUP($B724,[2]Sheet3!$G:$CZ,82,0)</f>
        <v>0</v>
      </c>
      <c r="CT724" s="14">
        <f>VLOOKUP($B724,[2]Sheet3!$G:$CZ,83,0)</f>
        <v>0</v>
      </c>
      <c r="CU724" s="14">
        <f>VLOOKUP($B724,[2]Sheet3!$G:$CZ,84,0)</f>
        <v>0</v>
      </c>
      <c r="CV724" s="14">
        <f>VLOOKUP($B724,[2]Sheet3!$G:$CZ,85,0)</f>
        <v>0</v>
      </c>
      <c r="CW724" s="14">
        <f>VLOOKUP($B724,[2]Sheet3!$G:$CZ,86,0)</f>
        <v>0</v>
      </c>
      <c r="CX724" s="14">
        <f>VLOOKUP($B724,[2]Sheet3!$G:$CZ,87,0)</f>
        <v>0</v>
      </c>
      <c r="CY724" s="14">
        <f>VLOOKUP($B724,[2]Sheet3!$G:$CZ,88,0)</f>
        <v>0</v>
      </c>
      <c r="CZ724" s="14">
        <f>VLOOKUP($B724,[2]Sheet3!$G:$CZ,89,0)</f>
        <v>0</v>
      </c>
      <c r="DA724" s="14">
        <f>VLOOKUP($B724,[2]Sheet3!$G:$CZ,90,0)</f>
        <v>0</v>
      </c>
      <c r="DB724" s="14">
        <f>VLOOKUP($B724,[2]Sheet3!$G:$CZ,91,0)</f>
        <v>0</v>
      </c>
      <c r="DC724" s="14">
        <f>VLOOKUP($B724,[2]Sheet3!$G:$CZ,92,0)</f>
        <v>0</v>
      </c>
      <c r="DD724" s="14">
        <f>VLOOKUP($B724,[2]Sheet3!$G:$CZ,93,0)</f>
        <v>0</v>
      </c>
      <c r="DE724" s="14">
        <f>VLOOKUP($B724,[2]Sheet3!$G:$CZ,94,0)</f>
        <v>0</v>
      </c>
      <c r="DF724" s="14">
        <f>VLOOKUP($B724,[2]Sheet3!$G:$CZ,95,0)</f>
        <v>0</v>
      </c>
      <c r="DG724" s="14">
        <f>VLOOKUP($B724,[2]Sheet3!$G:$CZ,96,0)</f>
        <v>0</v>
      </c>
      <c r="DH724" s="14">
        <f>VLOOKUP($B724,[2]Sheet3!$G:$CZ,97,0)</f>
        <v>0</v>
      </c>
      <c r="DI724" s="14">
        <f>VLOOKUP($B724,[2]Sheet3!$G:$CZ,98,0)</f>
        <v>0</v>
      </c>
    </row>
    <row r="725" spans="1:113" x14ac:dyDescent="0.3">
      <c r="A725" s="9" t="str">
        <f t="shared" si="35"/>
        <v>SA3114</v>
      </c>
      <c r="B725" s="15" t="s">
        <v>1858</v>
      </c>
      <c r="C725" s="15" t="s">
        <v>1859</v>
      </c>
      <c r="F725" s="7" t="s">
        <v>15</v>
      </c>
      <c r="G725" s="12" t="s">
        <v>4220</v>
      </c>
      <c r="H725" s="12" t="str">
        <f>VLOOKUP($B725,[1]Sheet1!$A:$G,5,0)</f>
        <v>mahmmad.ajar@redingtongroup.com</v>
      </c>
      <c r="I725" s="12" t="str">
        <f>VLOOKUP($B725,[1]Sheet1!$A:$G,7,0)</f>
        <v>vikram.kumar@redingtongroup.com</v>
      </c>
      <c r="J725" s="12" t="s">
        <v>82</v>
      </c>
      <c r="K725" s="7"/>
      <c r="L725" s="7"/>
      <c r="M725" s="8"/>
      <c r="N725" s="7" t="str">
        <f t="shared" si="33"/>
        <v>mahmmad.ajar@redingtongroup.com; vikram.kumar@redingtongroup.com; nilesh.phirke@redingtongroup.com;christopher.joseph@redingtongroup.com</v>
      </c>
      <c r="O725" s="7" t="str">
        <f t="shared" si="34"/>
        <v>SA3114</v>
      </c>
      <c r="P725" s="8" t="s">
        <v>5215</v>
      </c>
      <c r="Q725" s="14">
        <f>VLOOKUP($B725,[2]Sheet3!$G:$CZ,2,0)</f>
        <v>2400306722</v>
      </c>
      <c r="R725" s="14">
        <f>VLOOKUP($B725,[2]Sheet3!$G:$CZ,3,0)</f>
        <v>2400306720</v>
      </c>
      <c r="S725" s="14">
        <f>VLOOKUP($B725,[2]Sheet3!$G:$CZ,4,0)</f>
        <v>2400299666</v>
      </c>
      <c r="T725" s="14">
        <f>VLOOKUP($B725,[2]Sheet3!$G:$CZ,5,0)</f>
        <v>2400309270</v>
      </c>
      <c r="U725" s="14">
        <f>VLOOKUP($B725,[2]Sheet3!$G:$CZ,6,0)</f>
        <v>0</v>
      </c>
      <c r="V725" s="14">
        <f>VLOOKUP($B725,[2]Sheet3!$G:$CZ,7,0)</f>
        <v>0</v>
      </c>
      <c r="W725" s="14">
        <f>VLOOKUP($B725,[2]Sheet3!$G:$CZ,8,0)</f>
        <v>0</v>
      </c>
      <c r="X725" s="14">
        <f>VLOOKUP($B725,[2]Sheet3!$G:$CZ,9,0)</f>
        <v>0</v>
      </c>
      <c r="Y725" s="14">
        <f>VLOOKUP($B725,[2]Sheet3!$G:$CZ,10,0)</f>
        <v>0</v>
      </c>
      <c r="Z725" s="14">
        <f>VLOOKUP($B725,[2]Sheet3!$G:$CZ,11,0)</f>
        <v>0</v>
      </c>
      <c r="AA725" s="14">
        <f>VLOOKUP($B725,[2]Sheet3!$G:$CZ,12,0)</f>
        <v>0</v>
      </c>
      <c r="AB725" s="14">
        <f>VLOOKUP($B725,[2]Sheet3!$G:$CZ,13,0)</f>
        <v>0</v>
      </c>
      <c r="AC725" s="14">
        <f>VLOOKUP($B725,[2]Sheet3!$G:$CZ,14,0)</f>
        <v>0</v>
      </c>
      <c r="AD725" s="14">
        <f>VLOOKUP($B725,[2]Sheet3!$G:$CZ,15,0)</f>
        <v>0</v>
      </c>
      <c r="AE725" s="14">
        <f>VLOOKUP($B725,[2]Sheet3!$G:$CZ,16,0)</f>
        <v>0</v>
      </c>
      <c r="AF725" s="14">
        <f>VLOOKUP($B725,[2]Sheet3!$G:$CZ,17,0)</f>
        <v>0</v>
      </c>
      <c r="AG725" s="14">
        <f>VLOOKUP($B725,[2]Sheet3!$G:$CZ,18,0)</f>
        <v>0</v>
      </c>
      <c r="AH725" s="14">
        <f>VLOOKUP($B725,[2]Sheet3!$G:$CZ,19,0)</f>
        <v>0</v>
      </c>
      <c r="AI725" s="14">
        <f>VLOOKUP($B725,[2]Sheet3!$G:$CZ,20,0)</f>
        <v>0</v>
      </c>
      <c r="AJ725" s="14">
        <f>VLOOKUP($B725,[2]Sheet3!$G:$CZ,21,0)</f>
        <v>0</v>
      </c>
      <c r="AK725" s="14">
        <f>VLOOKUP($B725,[2]Sheet3!$G:$CZ,22,0)</f>
        <v>0</v>
      </c>
      <c r="AL725" s="14">
        <f>VLOOKUP($B725,[2]Sheet3!$G:$CZ,23,0)</f>
        <v>0</v>
      </c>
      <c r="AM725" s="14">
        <f>VLOOKUP($B725,[2]Sheet3!$G:$CZ,24,0)</f>
        <v>0</v>
      </c>
      <c r="AN725" s="14">
        <f>VLOOKUP($B725,[2]Sheet3!$G:$CZ,25,0)</f>
        <v>0</v>
      </c>
      <c r="AO725" s="14">
        <f>VLOOKUP($B725,[2]Sheet3!$G:$CZ,26,0)</f>
        <v>0</v>
      </c>
      <c r="AP725" s="14">
        <f>VLOOKUP($B725,[2]Sheet3!$G:$CZ,27,0)</f>
        <v>0</v>
      </c>
      <c r="AQ725" s="14">
        <f>VLOOKUP($B725,[2]Sheet3!$G:$CZ,28,0)</f>
        <v>0</v>
      </c>
      <c r="AR725" s="14">
        <f>VLOOKUP($B725,[2]Sheet3!$G:$CZ,29,0)</f>
        <v>0</v>
      </c>
      <c r="AS725" s="14">
        <f>VLOOKUP($B725,[2]Sheet3!$G:$CZ,30,0)</f>
        <v>0</v>
      </c>
      <c r="AT725" s="14">
        <f>VLOOKUP($B725,[2]Sheet3!$G:$CZ,31,0)</f>
        <v>0</v>
      </c>
      <c r="AU725" s="14">
        <f>VLOOKUP($B725,[2]Sheet3!$G:$CZ,32,0)</f>
        <v>0</v>
      </c>
      <c r="AV725" s="14">
        <f>VLOOKUP($B725,[2]Sheet3!$G:$CZ,33,0)</f>
        <v>0</v>
      </c>
      <c r="AW725" s="14">
        <f>VLOOKUP($B725,[2]Sheet3!$G:$CZ,34,0)</f>
        <v>0</v>
      </c>
      <c r="AX725" s="14">
        <f>VLOOKUP($B725,[2]Sheet3!$G:$CZ,35,0)</f>
        <v>0</v>
      </c>
      <c r="AY725" s="14">
        <f>VLOOKUP($B725,[2]Sheet3!$G:$CZ,36,0)</f>
        <v>0</v>
      </c>
      <c r="AZ725" s="14">
        <f>VLOOKUP($B725,[2]Sheet3!$G:$CZ,37,0)</f>
        <v>0</v>
      </c>
      <c r="BA725" s="14">
        <f>VLOOKUP($B725,[2]Sheet3!$G:$CZ,38,0)</f>
        <v>0</v>
      </c>
      <c r="BB725" s="14">
        <f>VLOOKUP($B725,[2]Sheet3!$G:$CZ,39,0)</f>
        <v>0</v>
      </c>
      <c r="BC725" s="14">
        <f>VLOOKUP($B725,[2]Sheet3!$G:$CZ,40,0)</f>
        <v>0</v>
      </c>
      <c r="BD725" s="14">
        <f>VLOOKUP($B725,[2]Sheet3!$G:$CZ,41,0)</f>
        <v>0</v>
      </c>
      <c r="BE725" s="14">
        <f>VLOOKUP($B725,[2]Sheet3!$G:$CZ,42,0)</f>
        <v>0</v>
      </c>
      <c r="BF725" s="14">
        <f>VLOOKUP($B725,[2]Sheet3!$G:$CZ,43,0)</f>
        <v>0</v>
      </c>
      <c r="BG725" s="14">
        <f>VLOOKUP($B725,[2]Sheet3!$G:$CZ,44,0)</f>
        <v>0</v>
      </c>
      <c r="BH725" s="14">
        <f>VLOOKUP($B725,[2]Sheet3!$G:$CZ,45,0)</f>
        <v>0</v>
      </c>
      <c r="BI725" s="14">
        <f>VLOOKUP($B725,[2]Sheet3!$G:$CZ,46,0)</f>
        <v>0</v>
      </c>
      <c r="BJ725" s="14">
        <f>VLOOKUP($B725,[2]Sheet3!$G:$CZ,47,0)</f>
        <v>0</v>
      </c>
      <c r="BK725" s="14">
        <f>VLOOKUP($B725,[2]Sheet3!$G:$CZ,48,0)</f>
        <v>0</v>
      </c>
      <c r="BL725" s="14">
        <f>VLOOKUP($B725,[2]Sheet3!$G:$CZ,49,0)</f>
        <v>0</v>
      </c>
      <c r="BM725" s="14">
        <f>VLOOKUP($B725,[2]Sheet3!$G:$CZ,50,0)</f>
        <v>0</v>
      </c>
      <c r="BN725" s="14">
        <f>VLOOKUP($B725,[2]Sheet3!$G:$CZ,51,0)</f>
        <v>0</v>
      </c>
      <c r="BO725" s="14">
        <f>VLOOKUP($B725,[2]Sheet3!$G:$CZ,52,0)</f>
        <v>0</v>
      </c>
      <c r="BP725" s="14">
        <f>VLOOKUP($B725,[2]Sheet3!$G:$CZ,53,0)</f>
        <v>0</v>
      </c>
      <c r="BQ725" s="14">
        <f>VLOOKUP($B725,[2]Sheet3!$G:$CZ,54,0)</f>
        <v>0</v>
      </c>
      <c r="BR725" s="14">
        <f>VLOOKUP($B725,[2]Sheet3!$G:$CZ,55,0)</f>
        <v>0</v>
      </c>
      <c r="BS725" s="14">
        <f>VLOOKUP($B725,[2]Sheet3!$G:$CZ,56,0)</f>
        <v>0</v>
      </c>
      <c r="BT725" s="14">
        <f>VLOOKUP($B725,[2]Sheet3!$G:$CZ,57,0)</f>
        <v>0</v>
      </c>
      <c r="BU725" s="14">
        <f>VLOOKUP($B725,[2]Sheet3!$G:$CZ,58,0)</f>
        <v>0</v>
      </c>
      <c r="BV725" s="14">
        <f>VLOOKUP($B725,[2]Sheet3!$G:$CZ,59,0)</f>
        <v>0</v>
      </c>
      <c r="BW725" s="14">
        <f>VLOOKUP($B725,[2]Sheet3!$G:$CZ,60,0)</f>
        <v>0</v>
      </c>
      <c r="BX725" s="14">
        <f>VLOOKUP($B725,[2]Sheet3!$G:$CZ,61,0)</f>
        <v>0</v>
      </c>
      <c r="BY725" s="14">
        <f>VLOOKUP($B725,[2]Sheet3!$G:$CZ,62,0)</f>
        <v>0</v>
      </c>
      <c r="BZ725" s="14">
        <f>VLOOKUP($B725,[2]Sheet3!$G:$CZ,63,0)</f>
        <v>0</v>
      </c>
      <c r="CA725" s="14">
        <f>VLOOKUP($B725,[2]Sheet3!$G:$CZ,64,0)</f>
        <v>0</v>
      </c>
      <c r="CB725" s="14">
        <f>VLOOKUP($B725,[2]Sheet3!$G:$CZ,65,0)</f>
        <v>0</v>
      </c>
      <c r="CC725" s="14">
        <f>VLOOKUP($B725,[2]Sheet3!$G:$CZ,66,0)</f>
        <v>0</v>
      </c>
      <c r="CD725" s="14">
        <f>VLOOKUP($B725,[2]Sheet3!$G:$CZ,67,0)</f>
        <v>0</v>
      </c>
      <c r="CE725" s="14">
        <f>VLOOKUP($B725,[2]Sheet3!$G:$CZ,68,0)</f>
        <v>0</v>
      </c>
      <c r="CF725" s="14">
        <f>VLOOKUP($B725,[2]Sheet3!$G:$CZ,69,0)</f>
        <v>0</v>
      </c>
      <c r="CG725" s="14">
        <f>VLOOKUP($B725,[2]Sheet3!$G:$CZ,70,0)</f>
        <v>0</v>
      </c>
      <c r="CH725" s="14">
        <f>VLOOKUP($B725,[2]Sheet3!$G:$CZ,71,0)</f>
        <v>0</v>
      </c>
      <c r="CI725" s="14">
        <f>VLOOKUP($B725,[2]Sheet3!$G:$CZ,72,0)</f>
        <v>0</v>
      </c>
      <c r="CJ725" s="14">
        <f>VLOOKUP($B725,[2]Sheet3!$G:$CZ,73,0)</f>
        <v>0</v>
      </c>
      <c r="CK725" s="14">
        <f>VLOOKUP($B725,[2]Sheet3!$G:$CZ,74,0)</f>
        <v>0</v>
      </c>
      <c r="CL725" s="14">
        <f>VLOOKUP($B725,[2]Sheet3!$G:$CZ,75,0)</f>
        <v>0</v>
      </c>
      <c r="CM725" s="14">
        <f>VLOOKUP($B725,[2]Sheet3!$G:$CZ,76,0)</f>
        <v>0</v>
      </c>
      <c r="CN725" s="14">
        <f>VLOOKUP($B725,[2]Sheet3!$G:$CZ,77,0)</f>
        <v>0</v>
      </c>
      <c r="CO725" s="14">
        <f>VLOOKUP($B725,[2]Sheet3!$G:$CZ,78,0)</f>
        <v>0</v>
      </c>
      <c r="CP725" s="14">
        <f>VLOOKUP($B725,[2]Sheet3!$G:$CZ,79,0)</f>
        <v>0</v>
      </c>
      <c r="CQ725" s="14">
        <f>VLOOKUP($B725,[2]Sheet3!$G:$CZ,80,0)</f>
        <v>0</v>
      </c>
      <c r="CR725" s="14">
        <f>VLOOKUP($B725,[2]Sheet3!$G:$CZ,81,0)</f>
        <v>0</v>
      </c>
      <c r="CS725" s="14">
        <f>VLOOKUP($B725,[2]Sheet3!$G:$CZ,82,0)</f>
        <v>0</v>
      </c>
      <c r="CT725" s="14">
        <f>VLOOKUP($B725,[2]Sheet3!$G:$CZ,83,0)</f>
        <v>0</v>
      </c>
      <c r="CU725" s="14">
        <f>VLOOKUP($B725,[2]Sheet3!$G:$CZ,84,0)</f>
        <v>0</v>
      </c>
      <c r="CV725" s="14">
        <f>VLOOKUP($B725,[2]Sheet3!$G:$CZ,85,0)</f>
        <v>0</v>
      </c>
      <c r="CW725" s="14">
        <f>VLOOKUP($B725,[2]Sheet3!$G:$CZ,86,0)</f>
        <v>0</v>
      </c>
      <c r="CX725" s="14">
        <f>VLOOKUP($B725,[2]Sheet3!$G:$CZ,87,0)</f>
        <v>0</v>
      </c>
      <c r="CY725" s="14">
        <f>VLOOKUP($B725,[2]Sheet3!$G:$CZ,88,0)</f>
        <v>0</v>
      </c>
      <c r="CZ725" s="14">
        <f>VLOOKUP($B725,[2]Sheet3!$G:$CZ,89,0)</f>
        <v>0</v>
      </c>
      <c r="DA725" s="14">
        <f>VLOOKUP($B725,[2]Sheet3!$G:$CZ,90,0)</f>
        <v>0</v>
      </c>
      <c r="DB725" s="14">
        <f>VLOOKUP($B725,[2]Sheet3!$G:$CZ,91,0)</f>
        <v>0</v>
      </c>
      <c r="DC725" s="14">
        <f>VLOOKUP($B725,[2]Sheet3!$G:$CZ,92,0)</f>
        <v>0</v>
      </c>
      <c r="DD725" s="14">
        <f>VLOOKUP($B725,[2]Sheet3!$G:$CZ,93,0)</f>
        <v>0</v>
      </c>
      <c r="DE725" s="14">
        <f>VLOOKUP($B725,[2]Sheet3!$G:$CZ,94,0)</f>
        <v>0</v>
      </c>
      <c r="DF725" s="14">
        <f>VLOOKUP($B725,[2]Sheet3!$G:$CZ,95,0)</f>
        <v>0</v>
      </c>
      <c r="DG725" s="14">
        <f>VLOOKUP($B725,[2]Sheet3!$G:$CZ,96,0)</f>
        <v>0</v>
      </c>
      <c r="DH725" s="14">
        <f>VLOOKUP($B725,[2]Sheet3!$G:$CZ,97,0)</f>
        <v>0</v>
      </c>
      <c r="DI725" s="14">
        <f>VLOOKUP($B725,[2]Sheet3!$G:$CZ,98,0)</f>
        <v>0</v>
      </c>
    </row>
    <row r="726" spans="1:113" x14ac:dyDescent="0.3">
      <c r="A726" s="9" t="str">
        <f t="shared" si="35"/>
        <v>W80093</v>
      </c>
      <c r="B726" s="15" t="s">
        <v>1860</v>
      </c>
      <c r="C726" s="15" t="s">
        <v>1861</v>
      </c>
      <c r="F726" s="7" t="s">
        <v>15</v>
      </c>
      <c r="G726" s="12" t="s">
        <v>4221</v>
      </c>
      <c r="H726" s="12" t="str">
        <f>VLOOKUP($B726,[1]Sheet1!$A:$G,5,0)</f>
        <v>aftab.khan@redingtongroup.com</v>
      </c>
      <c r="I726" s="12" t="str">
        <f>VLOOKUP($B726,[1]Sheet1!$A:$G,7,0)</f>
        <v>dilip.vishwa@redingtongroup.com</v>
      </c>
      <c r="J726" s="12" t="s">
        <v>82</v>
      </c>
      <c r="K726" s="7"/>
      <c r="L726" s="7"/>
      <c r="M726" s="8"/>
      <c r="N726" s="7" t="str">
        <f t="shared" si="33"/>
        <v>aftab.khan@redingtongroup.com; dilip.vishwa@redingtongroup.com; nilesh.phirke@redingtongroup.com;christopher.joseph@redingtongroup.com</v>
      </c>
      <c r="O726" s="7" t="str">
        <f t="shared" si="34"/>
        <v>W80093</v>
      </c>
      <c r="P726" s="8" t="s">
        <v>5215</v>
      </c>
      <c r="Q726" s="14">
        <f>VLOOKUP($B726,[2]Sheet3!$G:$CZ,2,0)</f>
        <v>2400304001</v>
      </c>
      <c r="R726" s="14">
        <f>VLOOKUP($B726,[2]Sheet3!$G:$CZ,3,0)</f>
        <v>0</v>
      </c>
      <c r="S726" s="14">
        <f>VLOOKUP($B726,[2]Sheet3!$G:$CZ,4,0)</f>
        <v>0</v>
      </c>
      <c r="T726" s="14">
        <f>VLOOKUP($B726,[2]Sheet3!$G:$CZ,5,0)</f>
        <v>0</v>
      </c>
      <c r="U726" s="14">
        <f>VLOOKUP($B726,[2]Sheet3!$G:$CZ,6,0)</f>
        <v>0</v>
      </c>
      <c r="V726" s="14">
        <f>VLOOKUP($B726,[2]Sheet3!$G:$CZ,7,0)</f>
        <v>0</v>
      </c>
      <c r="W726" s="14">
        <f>VLOOKUP($B726,[2]Sheet3!$G:$CZ,8,0)</f>
        <v>0</v>
      </c>
      <c r="X726" s="14">
        <f>VLOOKUP($B726,[2]Sheet3!$G:$CZ,9,0)</f>
        <v>0</v>
      </c>
      <c r="Y726" s="14">
        <f>VLOOKUP($B726,[2]Sheet3!$G:$CZ,10,0)</f>
        <v>0</v>
      </c>
      <c r="Z726" s="14">
        <f>VLOOKUP($B726,[2]Sheet3!$G:$CZ,11,0)</f>
        <v>0</v>
      </c>
      <c r="AA726" s="14">
        <f>VLOOKUP($B726,[2]Sheet3!$G:$CZ,12,0)</f>
        <v>0</v>
      </c>
      <c r="AB726" s="14">
        <f>VLOOKUP($B726,[2]Sheet3!$G:$CZ,13,0)</f>
        <v>0</v>
      </c>
      <c r="AC726" s="14">
        <f>VLOOKUP($B726,[2]Sheet3!$G:$CZ,14,0)</f>
        <v>0</v>
      </c>
      <c r="AD726" s="14">
        <f>VLOOKUP($B726,[2]Sheet3!$G:$CZ,15,0)</f>
        <v>0</v>
      </c>
      <c r="AE726" s="14">
        <f>VLOOKUP($B726,[2]Sheet3!$G:$CZ,16,0)</f>
        <v>0</v>
      </c>
      <c r="AF726" s="14">
        <f>VLOOKUP($B726,[2]Sheet3!$G:$CZ,17,0)</f>
        <v>0</v>
      </c>
      <c r="AG726" s="14">
        <f>VLOOKUP($B726,[2]Sheet3!$G:$CZ,18,0)</f>
        <v>0</v>
      </c>
      <c r="AH726" s="14">
        <f>VLOOKUP($B726,[2]Sheet3!$G:$CZ,19,0)</f>
        <v>0</v>
      </c>
      <c r="AI726" s="14">
        <f>VLOOKUP($B726,[2]Sheet3!$G:$CZ,20,0)</f>
        <v>0</v>
      </c>
      <c r="AJ726" s="14">
        <f>VLOOKUP($B726,[2]Sheet3!$G:$CZ,21,0)</f>
        <v>0</v>
      </c>
      <c r="AK726" s="14">
        <f>VLOOKUP($B726,[2]Sheet3!$G:$CZ,22,0)</f>
        <v>0</v>
      </c>
      <c r="AL726" s="14">
        <f>VLOOKUP($B726,[2]Sheet3!$G:$CZ,23,0)</f>
        <v>0</v>
      </c>
      <c r="AM726" s="14">
        <f>VLOOKUP($B726,[2]Sheet3!$G:$CZ,24,0)</f>
        <v>0</v>
      </c>
      <c r="AN726" s="14">
        <f>VLOOKUP($B726,[2]Sheet3!$G:$CZ,25,0)</f>
        <v>0</v>
      </c>
      <c r="AO726" s="14">
        <f>VLOOKUP($B726,[2]Sheet3!$G:$CZ,26,0)</f>
        <v>0</v>
      </c>
      <c r="AP726" s="14">
        <f>VLOOKUP($B726,[2]Sheet3!$G:$CZ,27,0)</f>
        <v>0</v>
      </c>
      <c r="AQ726" s="14">
        <f>VLOOKUP($B726,[2]Sheet3!$G:$CZ,28,0)</f>
        <v>0</v>
      </c>
      <c r="AR726" s="14">
        <f>VLOOKUP($B726,[2]Sheet3!$G:$CZ,29,0)</f>
        <v>0</v>
      </c>
      <c r="AS726" s="14">
        <f>VLOOKUP($B726,[2]Sheet3!$G:$CZ,30,0)</f>
        <v>0</v>
      </c>
      <c r="AT726" s="14">
        <f>VLOOKUP($B726,[2]Sheet3!$G:$CZ,31,0)</f>
        <v>0</v>
      </c>
      <c r="AU726" s="14">
        <f>VLOOKUP($B726,[2]Sheet3!$G:$CZ,32,0)</f>
        <v>0</v>
      </c>
      <c r="AV726" s="14">
        <f>VLOOKUP($B726,[2]Sheet3!$G:$CZ,33,0)</f>
        <v>0</v>
      </c>
      <c r="AW726" s="14">
        <f>VLOOKUP($B726,[2]Sheet3!$G:$CZ,34,0)</f>
        <v>0</v>
      </c>
      <c r="AX726" s="14">
        <f>VLOOKUP($B726,[2]Sheet3!$G:$CZ,35,0)</f>
        <v>0</v>
      </c>
      <c r="AY726" s="14">
        <f>VLOOKUP($B726,[2]Sheet3!$G:$CZ,36,0)</f>
        <v>0</v>
      </c>
      <c r="AZ726" s="14">
        <f>VLOOKUP($B726,[2]Sheet3!$G:$CZ,37,0)</f>
        <v>0</v>
      </c>
      <c r="BA726" s="14">
        <f>VLOOKUP($B726,[2]Sheet3!$G:$CZ,38,0)</f>
        <v>0</v>
      </c>
      <c r="BB726" s="14">
        <f>VLOOKUP($B726,[2]Sheet3!$G:$CZ,39,0)</f>
        <v>0</v>
      </c>
      <c r="BC726" s="14">
        <f>VLOOKUP($B726,[2]Sheet3!$G:$CZ,40,0)</f>
        <v>0</v>
      </c>
      <c r="BD726" s="14">
        <f>VLOOKUP($B726,[2]Sheet3!$G:$CZ,41,0)</f>
        <v>0</v>
      </c>
      <c r="BE726" s="14">
        <f>VLOOKUP($B726,[2]Sheet3!$G:$CZ,42,0)</f>
        <v>0</v>
      </c>
      <c r="BF726" s="14">
        <f>VLOOKUP($B726,[2]Sheet3!$G:$CZ,43,0)</f>
        <v>0</v>
      </c>
      <c r="BG726" s="14">
        <f>VLOOKUP($B726,[2]Sheet3!$G:$CZ,44,0)</f>
        <v>0</v>
      </c>
      <c r="BH726" s="14">
        <f>VLOOKUP($B726,[2]Sheet3!$G:$CZ,45,0)</f>
        <v>0</v>
      </c>
      <c r="BI726" s="14">
        <f>VLOOKUP($B726,[2]Sheet3!$G:$CZ,46,0)</f>
        <v>0</v>
      </c>
      <c r="BJ726" s="14">
        <f>VLOOKUP($B726,[2]Sheet3!$G:$CZ,47,0)</f>
        <v>0</v>
      </c>
      <c r="BK726" s="14">
        <f>VLOOKUP($B726,[2]Sheet3!$G:$CZ,48,0)</f>
        <v>0</v>
      </c>
      <c r="BL726" s="14">
        <f>VLOOKUP($B726,[2]Sheet3!$G:$CZ,49,0)</f>
        <v>0</v>
      </c>
      <c r="BM726" s="14">
        <f>VLOOKUP($B726,[2]Sheet3!$G:$CZ,50,0)</f>
        <v>0</v>
      </c>
      <c r="BN726" s="14">
        <f>VLOOKUP($B726,[2]Sheet3!$G:$CZ,51,0)</f>
        <v>0</v>
      </c>
      <c r="BO726" s="14">
        <f>VLOOKUP($B726,[2]Sheet3!$G:$CZ,52,0)</f>
        <v>0</v>
      </c>
      <c r="BP726" s="14">
        <f>VLOOKUP($B726,[2]Sheet3!$G:$CZ,53,0)</f>
        <v>0</v>
      </c>
      <c r="BQ726" s="14">
        <f>VLOOKUP($B726,[2]Sheet3!$G:$CZ,54,0)</f>
        <v>0</v>
      </c>
      <c r="BR726" s="14">
        <f>VLOOKUP($B726,[2]Sheet3!$G:$CZ,55,0)</f>
        <v>0</v>
      </c>
      <c r="BS726" s="14">
        <f>VLOOKUP($B726,[2]Sheet3!$G:$CZ,56,0)</f>
        <v>0</v>
      </c>
      <c r="BT726" s="14">
        <f>VLOOKUP($B726,[2]Sheet3!$G:$CZ,57,0)</f>
        <v>0</v>
      </c>
      <c r="BU726" s="14">
        <f>VLOOKUP($B726,[2]Sheet3!$G:$CZ,58,0)</f>
        <v>0</v>
      </c>
      <c r="BV726" s="14">
        <f>VLOOKUP($B726,[2]Sheet3!$G:$CZ,59,0)</f>
        <v>0</v>
      </c>
      <c r="BW726" s="14">
        <f>VLOOKUP($B726,[2]Sheet3!$G:$CZ,60,0)</f>
        <v>0</v>
      </c>
      <c r="BX726" s="14">
        <f>VLOOKUP($B726,[2]Sheet3!$G:$CZ,61,0)</f>
        <v>0</v>
      </c>
      <c r="BY726" s="14">
        <f>VLOOKUP($B726,[2]Sheet3!$G:$CZ,62,0)</f>
        <v>0</v>
      </c>
      <c r="BZ726" s="14">
        <f>VLOOKUP($B726,[2]Sheet3!$G:$CZ,63,0)</f>
        <v>0</v>
      </c>
      <c r="CA726" s="14">
        <f>VLOOKUP($B726,[2]Sheet3!$G:$CZ,64,0)</f>
        <v>0</v>
      </c>
      <c r="CB726" s="14">
        <f>VLOOKUP($B726,[2]Sheet3!$G:$CZ,65,0)</f>
        <v>0</v>
      </c>
      <c r="CC726" s="14">
        <f>VLOOKUP($B726,[2]Sheet3!$G:$CZ,66,0)</f>
        <v>0</v>
      </c>
      <c r="CD726" s="14">
        <f>VLOOKUP($B726,[2]Sheet3!$G:$CZ,67,0)</f>
        <v>0</v>
      </c>
      <c r="CE726" s="14">
        <f>VLOOKUP($B726,[2]Sheet3!$G:$CZ,68,0)</f>
        <v>0</v>
      </c>
      <c r="CF726" s="14">
        <f>VLOOKUP($B726,[2]Sheet3!$G:$CZ,69,0)</f>
        <v>0</v>
      </c>
      <c r="CG726" s="14">
        <f>VLOOKUP($B726,[2]Sheet3!$G:$CZ,70,0)</f>
        <v>0</v>
      </c>
      <c r="CH726" s="14">
        <f>VLOOKUP($B726,[2]Sheet3!$G:$CZ,71,0)</f>
        <v>0</v>
      </c>
      <c r="CI726" s="14">
        <f>VLOOKUP($B726,[2]Sheet3!$G:$CZ,72,0)</f>
        <v>0</v>
      </c>
      <c r="CJ726" s="14">
        <f>VLOOKUP($B726,[2]Sheet3!$G:$CZ,73,0)</f>
        <v>0</v>
      </c>
      <c r="CK726" s="14">
        <f>VLOOKUP($B726,[2]Sheet3!$G:$CZ,74,0)</f>
        <v>0</v>
      </c>
      <c r="CL726" s="14">
        <f>VLOOKUP($B726,[2]Sheet3!$G:$CZ,75,0)</f>
        <v>0</v>
      </c>
      <c r="CM726" s="14">
        <f>VLOOKUP($B726,[2]Sheet3!$G:$CZ,76,0)</f>
        <v>0</v>
      </c>
      <c r="CN726" s="14">
        <f>VLOOKUP($B726,[2]Sheet3!$G:$CZ,77,0)</f>
        <v>0</v>
      </c>
      <c r="CO726" s="14">
        <f>VLOOKUP($B726,[2]Sheet3!$G:$CZ,78,0)</f>
        <v>0</v>
      </c>
      <c r="CP726" s="14">
        <f>VLOOKUP($B726,[2]Sheet3!$G:$CZ,79,0)</f>
        <v>0</v>
      </c>
      <c r="CQ726" s="14">
        <f>VLOOKUP($B726,[2]Sheet3!$G:$CZ,80,0)</f>
        <v>0</v>
      </c>
      <c r="CR726" s="14">
        <f>VLOOKUP($B726,[2]Sheet3!$G:$CZ,81,0)</f>
        <v>0</v>
      </c>
      <c r="CS726" s="14">
        <f>VLOOKUP($B726,[2]Sheet3!$G:$CZ,82,0)</f>
        <v>0</v>
      </c>
      <c r="CT726" s="14">
        <f>VLOOKUP($B726,[2]Sheet3!$G:$CZ,83,0)</f>
        <v>0</v>
      </c>
      <c r="CU726" s="14">
        <f>VLOOKUP($B726,[2]Sheet3!$G:$CZ,84,0)</f>
        <v>0</v>
      </c>
      <c r="CV726" s="14">
        <f>VLOOKUP($B726,[2]Sheet3!$G:$CZ,85,0)</f>
        <v>0</v>
      </c>
      <c r="CW726" s="14">
        <f>VLOOKUP($B726,[2]Sheet3!$G:$CZ,86,0)</f>
        <v>0</v>
      </c>
      <c r="CX726" s="14">
        <f>VLOOKUP($B726,[2]Sheet3!$G:$CZ,87,0)</f>
        <v>0</v>
      </c>
      <c r="CY726" s="14">
        <f>VLOOKUP($B726,[2]Sheet3!$G:$CZ,88,0)</f>
        <v>0</v>
      </c>
      <c r="CZ726" s="14">
        <f>VLOOKUP($B726,[2]Sheet3!$G:$CZ,89,0)</f>
        <v>0</v>
      </c>
      <c r="DA726" s="14">
        <f>VLOOKUP($B726,[2]Sheet3!$G:$CZ,90,0)</f>
        <v>0</v>
      </c>
      <c r="DB726" s="14">
        <f>VLOOKUP($B726,[2]Sheet3!$G:$CZ,91,0)</f>
        <v>0</v>
      </c>
      <c r="DC726" s="14">
        <f>VLOOKUP($B726,[2]Sheet3!$G:$CZ,92,0)</f>
        <v>0</v>
      </c>
      <c r="DD726" s="14">
        <f>VLOOKUP($B726,[2]Sheet3!$G:$CZ,93,0)</f>
        <v>0</v>
      </c>
      <c r="DE726" s="14">
        <f>VLOOKUP($B726,[2]Sheet3!$G:$CZ,94,0)</f>
        <v>0</v>
      </c>
      <c r="DF726" s="14">
        <f>VLOOKUP($B726,[2]Sheet3!$G:$CZ,95,0)</f>
        <v>0</v>
      </c>
      <c r="DG726" s="14">
        <f>VLOOKUP($B726,[2]Sheet3!$G:$CZ,96,0)</f>
        <v>0</v>
      </c>
      <c r="DH726" s="14">
        <f>VLOOKUP($B726,[2]Sheet3!$G:$CZ,97,0)</f>
        <v>0</v>
      </c>
      <c r="DI726" s="14">
        <f>VLOOKUP($B726,[2]Sheet3!$G:$CZ,98,0)</f>
        <v>0</v>
      </c>
    </row>
    <row r="727" spans="1:113" x14ac:dyDescent="0.3">
      <c r="A727" s="9" t="str">
        <f t="shared" si="35"/>
        <v>S26340</v>
      </c>
      <c r="B727" s="15" t="s">
        <v>1862</v>
      </c>
      <c r="C727" s="15" t="s">
        <v>1863</v>
      </c>
      <c r="F727" s="7" t="s">
        <v>15</v>
      </c>
      <c r="G727" s="12" t="s">
        <v>4222</v>
      </c>
      <c r="H727" s="12" t="str">
        <f>VLOOKUP($B727,[1]Sheet1!$A:$G,5,0)</f>
        <v>abhishek.vinod@redingtongroup.com</v>
      </c>
      <c r="I727" s="12" t="str">
        <f>VLOOKUP($B727,[1]Sheet1!$A:$G,7,0)</f>
        <v>vikram.kumar@redingtongroup.com</v>
      </c>
      <c r="J727" s="12" t="s">
        <v>82</v>
      </c>
      <c r="K727" s="7"/>
      <c r="L727" s="7"/>
      <c r="M727" s="8"/>
      <c r="N727" s="7" t="str">
        <f t="shared" si="33"/>
        <v>abhishek.vinod@redingtongroup.com; vikram.kumar@redingtongroup.com; nilesh.phirke@redingtongroup.com;christopher.joseph@redingtongroup.com</v>
      </c>
      <c r="O727" s="7" t="str">
        <f t="shared" si="34"/>
        <v>S26340</v>
      </c>
      <c r="P727" s="8" t="s">
        <v>5215</v>
      </c>
      <c r="Q727" s="14">
        <f>VLOOKUP($B727,[2]Sheet3!$G:$CZ,2,0)</f>
        <v>2400301521</v>
      </c>
      <c r="R727" s="14">
        <f>VLOOKUP($B727,[2]Sheet3!$G:$CZ,3,0)</f>
        <v>2400299678</v>
      </c>
      <c r="S727" s="14">
        <f>VLOOKUP($B727,[2]Sheet3!$G:$CZ,4,0)</f>
        <v>0</v>
      </c>
      <c r="T727" s="14">
        <f>VLOOKUP($B727,[2]Sheet3!$G:$CZ,5,0)</f>
        <v>0</v>
      </c>
      <c r="U727" s="14">
        <f>VLOOKUP($B727,[2]Sheet3!$G:$CZ,6,0)</f>
        <v>0</v>
      </c>
      <c r="V727" s="14">
        <f>VLOOKUP($B727,[2]Sheet3!$G:$CZ,7,0)</f>
        <v>0</v>
      </c>
      <c r="W727" s="14">
        <f>VLOOKUP($B727,[2]Sheet3!$G:$CZ,8,0)</f>
        <v>0</v>
      </c>
      <c r="X727" s="14">
        <f>VLOOKUP($B727,[2]Sheet3!$G:$CZ,9,0)</f>
        <v>0</v>
      </c>
      <c r="Y727" s="14">
        <f>VLOOKUP($B727,[2]Sheet3!$G:$CZ,10,0)</f>
        <v>0</v>
      </c>
      <c r="Z727" s="14">
        <f>VLOOKUP($B727,[2]Sheet3!$G:$CZ,11,0)</f>
        <v>0</v>
      </c>
      <c r="AA727" s="14">
        <f>VLOOKUP($B727,[2]Sheet3!$G:$CZ,12,0)</f>
        <v>0</v>
      </c>
      <c r="AB727" s="14">
        <f>VLOOKUP($B727,[2]Sheet3!$G:$CZ,13,0)</f>
        <v>0</v>
      </c>
      <c r="AC727" s="14">
        <f>VLOOKUP($B727,[2]Sheet3!$G:$CZ,14,0)</f>
        <v>0</v>
      </c>
      <c r="AD727" s="14">
        <f>VLOOKUP($B727,[2]Sheet3!$G:$CZ,15,0)</f>
        <v>0</v>
      </c>
      <c r="AE727" s="14">
        <f>VLOOKUP($B727,[2]Sheet3!$G:$CZ,16,0)</f>
        <v>0</v>
      </c>
      <c r="AF727" s="14">
        <f>VLOOKUP($B727,[2]Sheet3!$G:$CZ,17,0)</f>
        <v>0</v>
      </c>
      <c r="AG727" s="14">
        <f>VLOOKUP($B727,[2]Sheet3!$G:$CZ,18,0)</f>
        <v>0</v>
      </c>
      <c r="AH727" s="14">
        <f>VLOOKUP($B727,[2]Sheet3!$G:$CZ,19,0)</f>
        <v>0</v>
      </c>
      <c r="AI727" s="14">
        <f>VLOOKUP($B727,[2]Sheet3!$G:$CZ,20,0)</f>
        <v>0</v>
      </c>
      <c r="AJ727" s="14">
        <f>VLOOKUP($B727,[2]Sheet3!$G:$CZ,21,0)</f>
        <v>0</v>
      </c>
      <c r="AK727" s="14">
        <f>VLOOKUP($B727,[2]Sheet3!$G:$CZ,22,0)</f>
        <v>0</v>
      </c>
      <c r="AL727" s="14">
        <f>VLOOKUP($B727,[2]Sheet3!$G:$CZ,23,0)</f>
        <v>0</v>
      </c>
      <c r="AM727" s="14">
        <f>VLOOKUP($B727,[2]Sheet3!$G:$CZ,24,0)</f>
        <v>0</v>
      </c>
      <c r="AN727" s="14">
        <f>VLOOKUP($B727,[2]Sheet3!$G:$CZ,25,0)</f>
        <v>0</v>
      </c>
      <c r="AO727" s="14">
        <f>VLOOKUP($B727,[2]Sheet3!$G:$CZ,26,0)</f>
        <v>0</v>
      </c>
      <c r="AP727" s="14">
        <f>VLOOKUP($B727,[2]Sheet3!$G:$CZ,27,0)</f>
        <v>0</v>
      </c>
      <c r="AQ727" s="14">
        <f>VLOOKUP($B727,[2]Sheet3!$G:$CZ,28,0)</f>
        <v>0</v>
      </c>
      <c r="AR727" s="14">
        <f>VLOOKUP($B727,[2]Sheet3!$G:$CZ,29,0)</f>
        <v>0</v>
      </c>
      <c r="AS727" s="14">
        <f>VLOOKUP($B727,[2]Sheet3!$G:$CZ,30,0)</f>
        <v>0</v>
      </c>
      <c r="AT727" s="14">
        <f>VLOOKUP($B727,[2]Sheet3!$G:$CZ,31,0)</f>
        <v>0</v>
      </c>
      <c r="AU727" s="14">
        <f>VLOOKUP($B727,[2]Sheet3!$G:$CZ,32,0)</f>
        <v>0</v>
      </c>
      <c r="AV727" s="14">
        <f>VLOOKUP($B727,[2]Sheet3!$G:$CZ,33,0)</f>
        <v>0</v>
      </c>
      <c r="AW727" s="14">
        <f>VLOOKUP($B727,[2]Sheet3!$G:$CZ,34,0)</f>
        <v>0</v>
      </c>
      <c r="AX727" s="14">
        <f>VLOOKUP($B727,[2]Sheet3!$G:$CZ,35,0)</f>
        <v>0</v>
      </c>
      <c r="AY727" s="14">
        <f>VLOOKUP($B727,[2]Sheet3!$G:$CZ,36,0)</f>
        <v>0</v>
      </c>
      <c r="AZ727" s="14">
        <f>VLOOKUP($B727,[2]Sheet3!$G:$CZ,37,0)</f>
        <v>0</v>
      </c>
      <c r="BA727" s="14">
        <f>VLOOKUP($B727,[2]Sheet3!$G:$CZ,38,0)</f>
        <v>0</v>
      </c>
      <c r="BB727" s="14">
        <f>VLOOKUP($B727,[2]Sheet3!$G:$CZ,39,0)</f>
        <v>0</v>
      </c>
      <c r="BC727" s="14">
        <f>VLOOKUP($B727,[2]Sheet3!$G:$CZ,40,0)</f>
        <v>0</v>
      </c>
      <c r="BD727" s="14">
        <f>VLOOKUP($B727,[2]Sheet3!$G:$CZ,41,0)</f>
        <v>0</v>
      </c>
      <c r="BE727" s="14">
        <f>VLOOKUP($B727,[2]Sheet3!$G:$CZ,42,0)</f>
        <v>0</v>
      </c>
      <c r="BF727" s="14">
        <f>VLOOKUP($B727,[2]Sheet3!$G:$CZ,43,0)</f>
        <v>0</v>
      </c>
      <c r="BG727" s="14">
        <f>VLOOKUP($B727,[2]Sheet3!$G:$CZ,44,0)</f>
        <v>0</v>
      </c>
      <c r="BH727" s="14">
        <f>VLOOKUP($B727,[2]Sheet3!$G:$CZ,45,0)</f>
        <v>0</v>
      </c>
      <c r="BI727" s="14">
        <f>VLOOKUP($B727,[2]Sheet3!$G:$CZ,46,0)</f>
        <v>0</v>
      </c>
      <c r="BJ727" s="14">
        <f>VLOOKUP($B727,[2]Sheet3!$G:$CZ,47,0)</f>
        <v>0</v>
      </c>
      <c r="BK727" s="14">
        <f>VLOOKUP($B727,[2]Sheet3!$G:$CZ,48,0)</f>
        <v>0</v>
      </c>
      <c r="BL727" s="14">
        <f>VLOOKUP($B727,[2]Sheet3!$G:$CZ,49,0)</f>
        <v>0</v>
      </c>
      <c r="BM727" s="14">
        <f>VLOOKUP($B727,[2]Sheet3!$G:$CZ,50,0)</f>
        <v>0</v>
      </c>
      <c r="BN727" s="14">
        <f>VLOOKUP($B727,[2]Sheet3!$G:$CZ,51,0)</f>
        <v>0</v>
      </c>
      <c r="BO727" s="14">
        <f>VLOOKUP($B727,[2]Sheet3!$G:$CZ,52,0)</f>
        <v>0</v>
      </c>
      <c r="BP727" s="14">
        <f>VLOOKUP($B727,[2]Sheet3!$G:$CZ,53,0)</f>
        <v>0</v>
      </c>
      <c r="BQ727" s="14">
        <f>VLOOKUP($B727,[2]Sheet3!$G:$CZ,54,0)</f>
        <v>0</v>
      </c>
      <c r="BR727" s="14">
        <f>VLOOKUP($B727,[2]Sheet3!$G:$CZ,55,0)</f>
        <v>0</v>
      </c>
      <c r="BS727" s="14">
        <f>VLOOKUP($B727,[2]Sheet3!$G:$CZ,56,0)</f>
        <v>0</v>
      </c>
      <c r="BT727" s="14">
        <f>VLOOKUP($B727,[2]Sheet3!$G:$CZ,57,0)</f>
        <v>0</v>
      </c>
      <c r="BU727" s="14">
        <f>VLOOKUP($B727,[2]Sheet3!$G:$CZ,58,0)</f>
        <v>0</v>
      </c>
      <c r="BV727" s="14">
        <f>VLOOKUP($B727,[2]Sheet3!$G:$CZ,59,0)</f>
        <v>0</v>
      </c>
      <c r="BW727" s="14">
        <f>VLOOKUP($B727,[2]Sheet3!$G:$CZ,60,0)</f>
        <v>0</v>
      </c>
      <c r="BX727" s="14">
        <f>VLOOKUP($B727,[2]Sheet3!$G:$CZ,61,0)</f>
        <v>0</v>
      </c>
      <c r="BY727" s="14">
        <f>VLOOKUP($B727,[2]Sheet3!$G:$CZ,62,0)</f>
        <v>0</v>
      </c>
      <c r="BZ727" s="14">
        <f>VLOOKUP($B727,[2]Sheet3!$G:$CZ,63,0)</f>
        <v>0</v>
      </c>
      <c r="CA727" s="14">
        <f>VLOOKUP($B727,[2]Sheet3!$G:$CZ,64,0)</f>
        <v>0</v>
      </c>
      <c r="CB727" s="14">
        <f>VLOOKUP($B727,[2]Sheet3!$G:$CZ,65,0)</f>
        <v>0</v>
      </c>
      <c r="CC727" s="14">
        <f>VLOOKUP($B727,[2]Sheet3!$G:$CZ,66,0)</f>
        <v>0</v>
      </c>
      <c r="CD727" s="14">
        <f>VLOOKUP($B727,[2]Sheet3!$G:$CZ,67,0)</f>
        <v>0</v>
      </c>
      <c r="CE727" s="14">
        <f>VLOOKUP($B727,[2]Sheet3!$G:$CZ,68,0)</f>
        <v>0</v>
      </c>
      <c r="CF727" s="14">
        <f>VLOOKUP($B727,[2]Sheet3!$G:$CZ,69,0)</f>
        <v>0</v>
      </c>
      <c r="CG727" s="14">
        <f>VLOOKUP($B727,[2]Sheet3!$G:$CZ,70,0)</f>
        <v>0</v>
      </c>
      <c r="CH727" s="14">
        <f>VLOOKUP($B727,[2]Sheet3!$G:$CZ,71,0)</f>
        <v>0</v>
      </c>
      <c r="CI727" s="14">
        <f>VLOOKUP($B727,[2]Sheet3!$G:$CZ,72,0)</f>
        <v>0</v>
      </c>
      <c r="CJ727" s="14">
        <f>VLOOKUP($B727,[2]Sheet3!$G:$CZ,73,0)</f>
        <v>0</v>
      </c>
      <c r="CK727" s="14">
        <f>VLOOKUP($B727,[2]Sheet3!$G:$CZ,74,0)</f>
        <v>0</v>
      </c>
      <c r="CL727" s="14">
        <f>VLOOKUP($B727,[2]Sheet3!$G:$CZ,75,0)</f>
        <v>0</v>
      </c>
      <c r="CM727" s="14">
        <f>VLOOKUP($B727,[2]Sheet3!$G:$CZ,76,0)</f>
        <v>0</v>
      </c>
      <c r="CN727" s="14">
        <f>VLOOKUP($B727,[2]Sheet3!$G:$CZ,77,0)</f>
        <v>0</v>
      </c>
      <c r="CO727" s="14">
        <f>VLOOKUP($B727,[2]Sheet3!$G:$CZ,78,0)</f>
        <v>0</v>
      </c>
      <c r="CP727" s="14">
        <f>VLOOKUP($B727,[2]Sheet3!$G:$CZ,79,0)</f>
        <v>0</v>
      </c>
      <c r="CQ727" s="14">
        <f>VLOOKUP($B727,[2]Sheet3!$G:$CZ,80,0)</f>
        <v>0</v>
      </c>
      <c r="CR727" s="14">
        <f>VLOOKUP($B727,[2]Sheet3!$G:$CZ,81,0)</f>
        <v>0</v>
      </c>
      <c r="CS727" s="14">
        <f>VLOOKUP($B727,[2]Sheet3!$G:$CZ,82,0)</f>
        <v>0</v>
      </c>
      <c r="CT727" s="14">
        <f>VLOOKUP($B727,[2]Sheet3!$G:$CZ,83,0)</f>
        <v>0</v>
      </c>
      <c r="CU727" s="14">
        <f>VLOOKUP($B727,[2]Sheet3!$G:$CZ,84,0)</f>
        <v>0</v>
      </c>
      <c r="CV727" s="14">
        <f>VLOOKUP($B727,[2]Sheet3!$G:$CZ,85,0)</f>
        <v>0</v>
      </c>
      <c r="CW727" s="14">
        <f>VLOOKUP($B727,[2]Sheet3!$G:$CZ,86,0)</f>
        <v>0</v>
      </c>
      <c r="CX727" s="14">
        <f>VLOOKUP($B727,[2]Sheet3!$G:$CZ,87,0)</f>
        <v>0</v>
      </c>
      <c r="CY727" s="14">
        <f>VLOOKUP($B727,[2]Sheet3!$G:$CZ,88,0)</f>
        <v>0</v>
      </c>
      <c r="CZ727" s="14">
        <f>VLOOKUP($B727,[2]Sheet3!$G:$CZ,89,0)</f>
        <v>0</v>
      </c>
      <c r="DA727" s="14">
        <f>VLOOKUP($B727,[2]Sheet3!$G:$CZ,90,0)</f>
        <v>0</v>
      </c>
      <c r="DB727" s="14">
        <f>VLOOKUP($B727,[2]Sheet3!$G:$CZ,91,0)</f>
        <v>0</v>
      </c>
      <c r="DC727" s="14">
        <f>VLOOKUP($B727,[2]Sheet3!$G:$CZ,92,0)</f>
        <v>0</v>
      </c>
      <c r="DD727" s="14">
        <f>VLOOKUP($B727,[2]Sheet3!$G:$CZ,93,0)</f>
        <v>0</v>
      </c>
      <c r="DE727" s="14">
        <f>VLOOKUP($B727,[2]Sheet3!$G:$CZ,94,0)</f>
        <v>0</v>
      </c>
      <c r="DF727" s="14">
        <f>VLOOKUP($B727,[2]Sheet3!$G:$CZ,95,0)</f>
        <v>0</v>
      </c>
      <c r="DG727" s="14">
        <f>VLOOKUP($B727,[2]Sheet3!$G:$CZ,96,0)</f>
        <v>0</v>
      </c>
      <c r="DH727" s="14">
        <f>VLOOKUP($B727,[2]Sheet3!$G:$CZ,97,0)</f>
        <v>0</v>
      </c>
      <c r="DI727" s="14">
        <f>VLOOKUP($B727,[2]Sheet3!$G:$CZ,98,0)</f>
        <v>0</v>
      </c>
    </row>
    <row r="728" spans="1:113" x14ac:dyDescent="0.3">
      <c r="A728" s="9" t="str">
        <f t="shared" si="35"/>
        <v>N13845</v>
      </c>
      <c r="B728" s="15" t="s">
        <v>396</v>
      </c>
      <c r="C728" s="15" t="s">
        <v>397</v>
      </c>
      <c r="F728" s="7" t="s">
        <v>15</v>
      </c>
      <c r="G728" s="12" t="s">
        <v>4223</v>
      </c>
      <c r="H728" s="12" t="str">
        <f>VLOOKUP($B728,[1]Sheet1!$A:$G,5,0)</f>
        <v>shashi.singh@redingtongroup.com</v>
      </c>
      <c r="I728" s="12" t="str">
        <f>VLOOKUP($B728,[1]Sheet1!$A:$G,7,0)</f>
        <v>sidharth.eknath@redingtongroup.com</v>
      </c>
      <c r="J728" s="12" t="s">
        <v>82</v>
      </c>
      <c r="K728" s="7"/>
      <c r="L728" s="7"/>
      <c r="M728" s="8"/>
      <c r="N728" s="7" t="str">
        <f t="shared" si="33"/>
        <v>shashi.singh@redingtongroup.com; sidharth.eknath@redingtongroup.com; nilesh.phirke@redingtongroup.com;christopher.joseph@redingtongroup.com</v>
      </c>
      <c r="O728" s="7" t="str">
        <f t="shared" si="34"/>
        <v>N13845</v>
      </c>
      <c r="P728" s="8" t="s">
        <v>5215</v>
      </c>
      <c r="Q728" s="14">
        <f>VLOOKUP($B728,[2]Sheet3!$G:$CZ,2,0)</f>
        <v>2400307927</v>
      </c>
      <c r="R728" s="14">
        <f>VLOOKUP($B728,[2]Sheet3!$G:$CZ,3,0)</f>
        <v>2400307928</v>
      </c>
      <c r="S728" s="14">
        <f>VLOOKUP($B728,[2]Sheet3!$G:$CZ,4,0)</f>
        <v>2400305844</v>
      </c>
      <c r="T728" s="14">
        <f>VLOOKUP($B728,[2]Sheet3!$G:$CZ,5,0)</f>
        <v>2400307929</v>
      </c>
      <c r="U728" s="14">
        <f>VLOOKUP($B728,[2]Sheet3!$G:$CZ,6,0)</f>
        <v>0</v>
      </c>
      <c r="V728" s="14">
        <f>VLOOKUP($B728,[2]Sheet3!$G:$CZ,7,0)</f>
        <v>0</v>
      </c>
      <c r="W728" s="14">
        <f>VLOOKUP($B728,[2]Sheet3!$G:$CZ,8,0)</f>
        <v>0</v>
      </c>
      <c r="X728" s="14">
        <f>VLOOKUP($B728,[2]Sheet3!$G:$CZ,9,0)</f>
        <v>0</v>
      </c>
      <c r="Y728" s="14">
        <f>VLOOKUP($B728,[2]Sheet3!$G:$CZ,10,0)</f>
        <v>0</v>
      </c>
      <c r="Z728" s="14">
        <f>VLOOKUP($B728,[2]Sheet3!$G:$CZ,11,0)</f>
        <v>0</v>
      </c>
      <c r="AA728" s="14">
        <f>VLOOKUP($B728,[2]Sheet3!$G:$CZ,12,0)</f>
        <v>0</v>
      </c>
      <c r="AB728" s="14">
        <f>VLOOKUP($B728,[2]Sheet3!$G:$CZ,13,0)</f>
        <v>0</v>
      </c>
      <c r="AC728" s="14">
        <f>VLOOKUP($B728,[2]Sheet3!$G:$CZ,14,0)</f>
        <v>0</v>
      </c>
      <c r="AD728" s="14">
        <f>VLOOKUP($B728,[2]Sheet3!$G:$CZ,15,0)</f>
        <v>0</v>
      </c>
      <c r="AE728" s="14">
        <f>VLOOKUP($B728,[2]Sheet3!$G:$CZ,16,0)</f>
        <v>0</v>
      </c>
      <c r="AF728" s="14">
        <f>VLOOKUP($B728,[2]Sheet3!$G:$CZ,17,0)</f>
        <v>0</v>
      </c>
      <c r="AG728" s="14">
        <f>VLOOKUP($B728,[2]Sheet3!$G:$CZ,18,0)</f>
        <v>0</v>
      </c>
      <c r="AH728" s="14">
        <f>VLOOKUP($B728,[2]Sheet3!$G:$CZ,19,0)</f>
        <v>0</v>
      </c>
      <c r="AI728" s="14">
        <f>VLOOKUP($B728,[2]Sheet3!$G:$CZ,20,0)</f>
        <v>0</v>
      </c>
      <c r="AJ728" s="14">
        <f>VLOOKUP($B728,[2]Sheet3!$G:$CZ,21,0)</f>
        <v>0</v>
      </c>
      <c r="AK728" s="14">
        <f>VLOOKUP($B728,[2]Sheet3!$G:$CZ,22,0)</f>
        <v>0</v>
      </c>
      <c r="AL728" s="14">
        <f>VLOOKUP($B728,[2]Sheet3!$G:$CZ,23,0)</f>
        <v>0</v>
      </c>
      <c r="AM728" s="14">
        <f>VLOOKUP($B728,[2]Sheet3!$G:$CZ,24,0)</f>
        <v>0</v>
      </c>
      <c r="AN728" s="14">
        <f>VLOOKUP($B728,[2]Sheet3!$G:$CZ,25,0)</f>
        <v>0</v>
      </c>
      <c r="AO728" s="14">
        <f>VLOOKUP($B728,[2]Sheet3!$G:$CZ,26,0)</f>
        <v>0</v>
      </c>
      <c r="AP728" s="14">
        <f>VLOOKUP($B728,[2]Sheet3!$G:$CZ,27,0)</f>
        <v>0</v>
      </c>
      <c r="AQ728" s="14">
        <f>VLOOKUP($B728,[2]Sheet3!$G:$CZ,28,0)</f>
        <v>0</v>
      </c>
      <c r="AR728" s="14">
        <f>VLOOKUP($B728,[2]Sheet3!$G:$CZ,29,0)</f>
        <v>0</v>
      </c>
      <c r="AS728" s="14">
        <f>VLOOKUP($B728,[2]Sheet3!$G:$CZ,30,0)</f>
        <v>0</v>
      </c>
      <c r="AT728" s="14">
        <f>VLOOKUP($B728,[2]Sheet3!$G:$CZ,31,0)</f>
        <v>0</v>
      </c>
      <c r="AU728" s="14">
        <f>VLOOKUP($B728,[2]Sheet3!$G:$CZ,32,0)</f>
        <v>0</v>
      </c>
      <c r="AV728" s="14">
        <f>VLOOKUP($B728,[2]Sheet3!$G:$CZ,33,0)</f>
        <v>0</v>
      </c>
      <c r="AW728" s="14">
        <f>VLOOKUP($B728,[2]Sheet3!$G:$CZ,34,0)</f>
        <v>0</v>
      </c>
      <c r="AX728" s="14">
        <f>VLOOKUP($B728,[2]Sheet3!$G:$CZ,35,0)</f>
        <v>0</v>
      </c>
      <c r="AY728" s="14">
        <f>VLOOKUP($B728,[2]Sheet3!$G:$CZ,36,0)</f>
        <v>0</v>
      </c>
      <c r="AZ728" s="14">
        <f>VLOOKUP($B728,[2]Sheet3!$G:$CZ,37,0)</f>
        <v>0</v>
      </c>
      <c r="BA728" s="14">
        <f>VLOOKUP($B728,[2]Sheet3!$G:$CZ,38,0)</f>
        <v>0</v>
      </c>
      <c r="BB728" s="14">
        <f>VLOOKUP($B728,[2]Sheet3!$G:$CZ,39,0)</f>
        <v>0</v>
      </c>
      <c r="BC728" s="14">
        <f>VLOOKUP($B728,[2]Sheet3!$G:$CZ,40,0)</f>
        <v>0</v>
      </c>
      <c r="BD728" s="14">
        <f>VLOOKUP($B728,[2]Sheet3!$G:$CZ,41,0)</f>
        <v>0</v>
      </c>
      <c r="BE728" s="14">
        <f>VLOOKUP($B728,[2]Sheet3!$G:$CZ,42,0)</f>
        <v>0</v>
      </c>
      <c r="BF728" s="14">
        <f>VLOOKUP($B728,[2]Sheet3!$G:$CZ,43,0)</f>
        <v>0</v>
      </c>
      <c r="BG728" s="14">
        <f>VLOOKUP($B728,[2]Sheet3!$G:$CZ,44,0)</f>
        <v>0</v>
      </c>
      <c r="BH728" s="14">
        <f>VLOOKUP($B728,[2]Sheet3!$G:$CZ,45,0)</f>
        <v>0</v>
      </c>
      <c r="BI728" s="14">
        <f>VLOOKUP($B728,[2]Sheet3!$G:$CZ,46,0)</f>
        <v>0</v>
      </c>
      <c r="BJ728" s="14">
        <f>VLOOKUP($B728,[2]Sheet3!$G:$CZ,47,0)</f>
        <v>0</v>
      </c>
      <c r="BK728" s="14">
        <f>VLOOKUP($B728,[2]Sheet3!$G:$CZ,48,0)</f>
        <v>0</v>
      </c>
      <c r="BL728" s="14">
        <f>VLOOKUP($B728,[2]Sheet3!$G:$CZ,49,0)</f>
        <v>0</v>
      </c>
      <c r="BM728" s="14">
        <f>VLOOKUP($B728,[2]Sheet3!$G:$CZ,50,0)</f>
        <v>0</v>
      </c>
      <c r="BN728" s="14">
        <f>VLOOKUP($B728,[2]Sheet3!$G:$CZ,51,0)</f>
        <v>0</v>
      </c>
      <c r="BO728" s="14">
        <f>VLOOKUP($B728,[2]Sheet3!$G:$CZ,52,0)</f>
        <v>0</v>
      </c>
      <c r="BP728" s="14">
        <f>VLOOKUP($B728,[2]Sheet3!$G:$CZ,53,0)</f>
        <v>0</v>
      </c>
      <c r="BQ728" s="14">
        <f>VLOOKUP($B728,[2]Sheet3!$G:$CZ,54,0)</f>
        <v>0</v>
      </c>
      <c r="BR728" s="14">
        <f>VLOOKUP($B728,[2]Sheet3!$G:$CZ,55,0)</f>
        <v>0</v>
      </c>
      <c r="BS728" s="14">
        <f>VLOOKUP($B728,[2]Sheet3!$G:$CZ,56,0)</f>
        <v>0</v>
      </c>
      <c r="BT728" s="14">
        <f>VLOOKUP($B728,[2]Sheet3!$G:$CZ,57,0)</f>
        <v>0</v>
      </c>
      <c r="BU728" s="14">
        <f>VLOOKUP($B728,[2]Sheet3!$G:$CZ,58,0)</f>
        <v>0</v>
      </c>
      <c r="BV728" s="14">
        <f>VLOOKUP($B728,[2]Sheet3!$G:$CZ,59,0)</f>
        <v>0</v>
      </c>
      <c r="BW728" s="14">
        <f>VLOOKUP($B728,[2]Sheet3!$G:$CZ,60,0)</f>
        <v>0</v>
      </c>
      <c r="BX728" s="14">
        <f>VLOOKUP($B728,[2]Sheet3!$G:$CZ,61,0)</f>
        <v>0</v>
      </c>
      <c r="BY728" s="14">
        <f>VLOOKUP($B728,[2]Sheet3!$G:$CZ,62,0)</f>
        <v>0</v>
      </c>
      <c r="BZ728" s="14">
        <f>VLOOKUP($B728,[2]Sheet3!$G:$CZ,63,0)</f>
        <v>0</v>
      </c>
      <c r="CA728" s="14">
        <f>VLOOKUP($B728,[2]Sheet3!$G:$CZ,64,0)</f>
        <v>0</v>
      </c>
      <c r="CB728" s="14">
        <f>VLOOKUP($B728,[2]Sheet3!$G:$CZ,65,0)</f>
        <v>0</v>
      </c>
      <c r="CC728" s="14">
        <f>VLOOKUP($B728,[2]Sheet3!$G:$CZ,66,0)</f>
        <v>0</v>
      </c>
      <c r="CD728" s="14">
        <f>VLOOKUP($B728,[2]Sheet3!$G:$CZ,67,0)</f>
        <v>0</v>
      </c>
      <c r="CE728" s="14">
        <f>VLOOKUP($B728,[2]Sheet3!$G:$CZ,68,0)</f>
        <v>0</v>
      </c>
      <c r="CF728" s="14">
        <f>VLOOKUP($B728,[2]Sheet3!$G:$CZ,69,0)</f>
        <v>0</v>
      </c>
      <c r="CG728" s="14">
        <f>VLOOKUP($B728,[2]Sheet3!$G:$CZ,70,0)</f>
        <v>0</v>
      </c>
      <c r="CH728" s="14">
        <f>VLOOKUP($B728,[2]Sheet3!$G:$CZ,71,0)</f>
        <v>0</v>
      </c>
      <c r="CI728" s="14">
        <f>VLOOKUP($B728,[2]Sheet3!$G:$CZ,72,0)</f>
        <v>0</v>
      </c>
      <c r="CJ728" s="14">
        <f>VLOOKUP($B728,[2]Sheet3!$G:$CZ,73,0)</f>
        <v>0</v>
      </c>
      <c r="CK728" s="14">
        <f>VLOOKUP($B728,[2]Sheet3!$G:$CZ,74,0)</f>
        <v>0</v>
      </c>
      <c r="CL728" s="14">
        <f>VLOOKUP($B728,[2]Sheet3!$G:$CZ,75,0)</f>
        <v>0</v>
      </c>
      <c r="CM728" s="14">
        <f>VLOOKUP($B728,[2]Sheet3!$G:$CZ,76,0)</f>
        <v>0</v>
      </c>
      <c r="CN728" s="14">
        <f>VLOOKUP($B728,[2]Sheet3!$G:$CZ,77,0)</f>
        <v>0</v>
      </c>
      <c r="CO728" s="14">
        <f>VLOOKUP($B728,[2]Sheet3!$G:$CZ,78,0)</f>
        <v>0</v>
      </c>
      <c r="CP728" s="14">
        <f>VLOOKUP($B728,[2]Sheet3!$G:$CZ,79,0)</f>
        <v>0</v>
      </c>
      <c r="CQ728" s="14">
        <f>VLOOKUP($B728,[2]Sheet3!$G:$CZ,80,0)</f>
        <v>0</v>
      </c>
      <c r="CR728" s="14">
        <f>VLOOKUP($B728,[2]Sheet3!$G:$CZ,81,0)</f>
        <v>0</v>
      </c>
      <c r="CS728" s="14">
        <f>VLOOKUP($B728,[2]Sheet3!$G:$CZ,82,0)</f>
        <v>0</v>
      </c>
      <c r="CT728" s="14">
        <f>VLOOKUP($B728,[2]Sheet3!$G:$CZ,83,0)</f>
        <v>0</v>
      </c>
      <c r="CU728" s="14">
        <f>VLOOKUP($B728,[2]Sheet3!$G:$CZ,84,0)</f>
        <v>0</v>
      </c>
      <c r="CV728" s="14">
        <f>VLOOKUP($B728,[2]Sheet3!$G:$CZ,85,0)</f>
        <v>0</v>
      </c>
      <c r="CW728" s="14">
        <f>VLOOKUP($B728,[2]Sheet3!$G:$CZ,86,0)</f>
        <v>0</v>
      </c>
      <c r="CX728" s="14">
        <f>VLOOKUP($B728,[2]Sheet3!$G:$CZ,87,0)</f>
        <v>0</v>
      </c>
      <c r="CY728" s="14">
        <f>VLOOKUP($B728,[2]Sheet3!$G:$CZ,88,0)</f>
        <v>0</v>
      </c>
      <c r="CZ728" s="14">
        <f>VLOOKUP($B728,[2]Sheet3!$G:$CZ,89,0)</f>
        <v>0</v>
      </c>
      <c r="DA728" s="14">
        <f>VLOOKUP($B728,[2]Sheet3!$G:$CZ,90,0)</f>
        <v>0</v>
      </c>
      <c r="DB728" s="14">
        <f>VLOOKUP($B728,[2]Sheet3!$G:$CZ,91,0)</f>
        <v>0</v>
      </c>
      <c r="DC728" s="14">
        <f>VLOOKUP($B728,[2]Sheet3!$G:$CZ,92,0)</f>
        <v>0</v>
      </c>
      <c r="DD728" s="14">
        <f>VLOOKUP($B728,[2]Sheet3!$G:$CZ,93,0)</f>
        <v>0</v>
      </c>
      <c r="DE728" s="14">
        <f>VLOOKUP($B728,[2]Sheet3!$G:$CZ,94,0)</f>
        <v>0</v>
      </c>
      <c r="DF728" s="14">
        <f>VLOOKUP($B728,[2]Sheet3!$G:$CZ,95,0)</f>
        <v>0</v>
      </c>
      <c r="DG728" s="14">
        <f>VLOOKUP($B728,[2]Sheet3!$G:$CZ,96,0)</f>
        <v>0</v>
      </c>
      <c r="DH728" s="14">
        <f>VLOOKUP($B728,[2]Sheet3!$G:$CZ,97,0)</f>
        <v>0</v>
      </c>
      <c r="DI728" s="14">
        <f>VLOOKUP($B728,[2]Sheet3!$G:$CZ,98,0)</f>
        <v>0</v>
      </c>
    </row>
    <row r="729" spans="1:113" x14ac:dyDescent="0.3">
      <c r="A729" s="9" t="str">
        <f t="shared" si="35"/>
        <v>E14110</v>
      </c>
      <c r="B729" s="15" t="s">
        <v>1864</v>
      </c>
      <c r="C729" s="15" t="s">
        <v>1865</v>
      </c>
      <c r="F729" s="7" t="s">
        <v>15</v>
      </c>
      <c r="G729" s="12" t="s">
        <v>4224</v>
      </c>
      <c r="H729" s="12" t="str">
        <f>VLOOKUP($B729,[1]Sheet1!$A:$G,5,0)</f>
        <v>chandan.singh@redingtongroup.com</v>
      </c>
      <c r="I729" s="12" t="str">
        <f>VLOOKUP($B729,[1]Sheet1!$A:$G,7,0)</f>
        <v>jaswinder.singh@redingtongroup.com</v>
      </c>
      <c r="J729" s="12" t="s">
        <v>82</v>
      </c>
      <c r="K729" s="7"/>
      <c r="L729" s="7"/>
      <c r="M729" s="8"/>
      <c r="N729" s="7" t="str">
        <f t="shared" si="33"/>
        <v>chandan.singh@redingtongroup.com; jaswinder.singh@redingtongroup.com; nilesh.phirke@redingtongroup.com;christopher.joseph@redingtongroup.com</v>
      </c>
      <c r="O729" s="7" t="str">
        <f t="shared" si="34"/>
        <v>E14110</v>
      </c>
      <c r="P729" s="8" t="s">
        <v>5215</v>
      </c>
      <c r="Q729" s="14">
        <f>VLOOKUP($B729,[2]Sheet3!$G:$CZ,2,0)</f>
        <v>2400302697</v>
      </c>
      <c r="R729" s="14">
        <f>VLOOKUP($B729,[2]Sheet3!$G:$CZ,3,0)</f>
        <v>2400301226</v>
      </c>
      <c r="S729" s="14">
        <f>VLOOKUP($B729,[2]Sheet3!$G:$CZ,4,0)</f>
        <v>2400307684</v>
      </c>
      <c r="T729" s="14">
        <f>VLOOKUP($B729,[2]Sheet3!$G:$CZ,5,0)</f>
        <v>2400302699</v>
      </c>
      <c r="U729" s="14">
        <f>VLOOKUP($B729,[2]Sheet3!$G:$CZ,6,0)</f>
        <v>0</v>
      </c>
      <c r="V729" s="14">
        <f>VLOOKUP($B729,[2]Sheet3!$G:$CZ,7,0)</f>
        <v>0</v>
      </c>
      <c r="W729" s="14">
        <f>VLOOKUP($B729,[2]Sheet3!$G:$CZ,8,0)</f>
        <v>0</v>
      </c>
      <c r="X729" s="14">
        <f>VLOOKUP($B729,[2]Sheet3!$G:$CZ,9,0)</f>
        <v>0</v>
      </c>
      <c r="Y729" s="14">
        <f>VLOOKUP($B729,[2]Sheet3!$G:$CZ,10,0)</f>
        <v>0</v>
      </c>
      <c r="Z729" s="14">
        <f>VLOOKUP($B729,[2]Sheet3!$G:$CZ,11,0)</f>
        <v>0</v>
      </c>
      <c r="AA729" s="14">
        <f>VLOOKUP($B729,[2]Sheet3!$G:$CZ,12,0)</f>
        <v>0</v>
      </c>
      <c r="AB729" s="14">
        <f>VLOOKUP($B729,[2]Sheet3!$G:$CZ,13,0)</f>
        <v>0</v>
      </c>
      <c r="AC729" s="14">
        <f>VLOOKUP($B729,[2]Sheet3!$G:$CZ,14,0)</f>
        <v>0</v>
      </c>
      <c r="AD729" s="14">
        <f>VLOOKUP($B729,[2]Sheet3!$G:$CZ,15,0)</f>
        <v>0</v>
      </c>
      <c r="AE729" s="14">
        <f>VLOOKUP($B729,[2]Sheet3!$G:$CZ,16,0)</f>
        <v>0</v>
      </c>
      <c r="AF729" s="14">
        <f>VLOOKUP($B729,[2]Sheet3!$G:$CZ,17,0)</f>
        <v>0</v>
      </c>
      <c r="AG729" s="14">
        <f>VLOOKUP($B729,[2]Sheet3!$G:$CZ,18,0)</f>
        <v>0</v>
      </c>
      <c r="AH729" s="14">
        <f>VLOOKUP($B729,[2]Sheet3!$G:$CZ,19,0)</f>
        <v>0</v>
      </c>
      <c r="AI729" s="14">
        <f>VLOOKUP($B729,[2]Sheet3!$G:$CZ,20,0)</f>
        <v>0</v>
      </c>
      <c r="AJ729" s="14">
        <f>VLOOKUP($B729,[2]Sheet3!$G:$CZ,21,0)</f>
        <v>0</v>
      </c>
      <c r="AK729" s="14">
        <f>VLOOKUP($B729,[2]Sheet3!$G:$CZ,22,0)</f>
        <v>0</v>
      </c>
      <c r="AL729" s="14">
        <f>VLOOKUP($B729,[2]Sheet3!$G:$CZ,23,0)</f>
        <v>0</v>
      </c>
      <c r="AM729" s="14">
        <f>VLOOKUP($B729,[2]Sheet3!$G:$CZ,24,0)</f>
        <v>0</v>
      </c>
      <c r="AN729" s="14">
        <f>VLOOKUP($B729,[2]Sheet3!$G:$CZ,25,0)</f>
        <v>0</v>
      </c>
      <c r="AO729" s="14">
        <f>VLOOKUP($B729,[2]Sheet3!$G:$CZ,26,0)</f>
        <v>0</v>
      </c>
      <c r="AP729" s="14">
        <f>VLOOKUP($B729,[2]Sheet3!$G:$CZ,27,0)</f>
        <v>0</v>
      </c>
      <c r="AQ729" s="14">
        <f>VLOOKUP($B729,[2]Sheet3!$G:$CZ,28,0)</f>
        <v>0</v>
      </c>
      <c r="AR729" s="14">
        <f>VLOOKUP($B729,[2]Sheet3!$G:$CZ,29,0)</f>
        <v>0</v>
      </c>
      <c r="AS729" s="14">
        <f>VLOOKUP($B729,[2]Sheet3!$G:$CZ,30,0)</f>
        <v>0</v>
      </c>
      <c r="AT729" s="14">
        <f>VLOOKUP($B729,[2]Sheet3!$G:$CZ,31,0)</f>
        <v>0</v>
      </c>
      <c r="AU729" s="14">
        <f>VLOOKUP($B729,[2]Sheet3!$G:$CZ,32,0)</f>
        <v>0</v>
      </c>
      <c r="AV729" s="14">
        <f>VLOOKUP($B729,[2]Sheet3!$G:$CZ,33,0)</f>
        <v>0</v>
      </c>
      <c r="AW729" s="14">
        <f>VLOOKUP($B729,[2]Sheet3!$G:$CZ,34,0)</f>
        <v>0</v>
      </c>
      <c r="AX729" s="14">
        <f>VLOOKUP($B729,[2]Sheet3!$G:$CZ,35,0)</f>
        <v>0</v>
      </c>
      <c r="AY729" s="14">
        <f>VLOOKUP($B729,[2]Sheet3!$G:$CZ,36,0)</f>
        <v>0</v>
      </c>
      <c r="AZ729" s="14">
        <f>VLOOKUP($B729,[2]Sheet3!$G:$CZ,37,0)</f>
        <v>0</v>
      </c>
      <c r="BA729" s="14">
        <f>VLOOKUP($B729,[2]Sheet3!$G:$CZ,38,0)</f>
        <v>0</v>
      </c>
      <c r="BB729" s="14">
        <f>VLOOKUP($B729,[2]Sheet3!$G:$CZ,39,0)</f>
        <v>0</v>
      </c>
      <c r="BC729" s="14">
        <f>VLOOKUP($B729,[2]Sheet3!$G:$CZ,40,0)</f>
        <v>0</v>
      </c>
      <c r="BD729" s="14">
        <f>VLOOKUP($B729,[2]Sheet3!$G:$CZ,41,0)</f>
        <v>0</v>
      </c>
      <c r="BE729" s="14">
        <f>VLOOKUP($B729,[2]Sheet3!$G:$CZ,42,0)</f>
        <v>0</v>
      </c>
      <c r="BF729" s="14">
        <f>VLOOKUP($B729,[2]Sheet3!$G:$CZ,43,0)</f>
        <v>0</v>
      </c>
      <c r="BG729" s="14">
        <f>VLOOKUP($B729,[2]Sheet3!$G:$CZ,44,0)</f>
        <v>0</v>
      </c>
      <c r="BH729" s="14">
        <f>VLOOKUP($B729,[2]Sheet3!$G:$CZ,45,0)</f>
        <v>0</v>
      </c>
      <c r="BI729" s="14">
        <f>VLOOKUP($B729,[2]Sheet3!$G:$CZ,46,0)</f>
        <v>0</v>
      </c>
      <c r="BJ729" s="14">
        <f>VLOOKUP($B729,[2]Sheet3!$G:$CZ,47,0)</f>
        <v>0</v>
      </c>
      <c r="BK729" s="14">
        <f>VLOOKUP($B729,[2]Sheet3!$G:$CZ,48,0)</f>
        <v>0</v>
      </c>
      <c r="BL729" s="14">
        <f>VLOOKUP($B729,[2]Sheet3!$G:$CZ,49,0)</f>
        <v>0</v>
      </c>
      <c r="BM729" s="14">
        <f>VLOOKUP($B729,[2]Sheet3!$G:$CZ,50,0)</f>
        <v>0</v>
      </c>
      <c r="BN729" s="14">
        <f>VLOOKUP($B729,[2]Sheet3!$G:$CZ,51,0)</f>
        <v>0</v>
      </c>
      <c r="BO729" s="14">
        <f>VLOOKUP($B729,[2]Sheet3!$G:$CZ,52,0)</f>
        <v>0</v>
      </c>
      <c r="BP729" s="14">
        <f>VLOOKUP($B729,[2]Sheet3!$G:$CZ,53,0)</f>
        <v>0</v>
      </c>
      <c r="BQ729" s="14">
        <f>VLOOKUP($B729,[2]Sheet3!$G:$CZ,54,0)</f>
        <v>0</v>
      </c>
      <c r="BR729" s="14">
        <f>VLOOKUP($B729,[2]Sheet3!$G:$CZ,55,0)</f>
        <v>0</v>
      </c>
      <c r="BS729" s="14">
        <f>VLOOKUP($B729,[2]Sheet3!$G:$CZ,56,0)</f>
        <v>0</v>
      </c>
      <c r="BT729" s="14">
        <f>VLOOKUP($B729,[2]Sheet3!$G:$CZ,57,0)</f>
        <v>0</v>
      </c>
      <c r="BU729" s="14">
        <f>VLOOKUP($B729,[2]Sheet3!$G:$CZ,58,0)</f>
        <v>0</v>
      </c>
      <c r="BV729" s="14">
        <f>VLOOKUP($B729,[2]Sheet3!$G:$CZ,59,0)</f>
        <v>0</v>
      </c>
      <c r="BW729" s="14">
        <f>VLOOKUP($B729,[2]Sheet3!$G:$CZ,60,0)</f>
        <v>0</v>
      </c>
      <c r="BX729" s="14">
        <f>VLOOKUP($B729,[2]Sheet3!$G:$CZ,61,0)</f>
        <v>0</v>
      </c>
      <c r="BY729" s="14">
        <f>VLOOKUP($B729,[2]Sheet3!$G:$CZ,62,0)</f>
        <v>0</v>
      </c>
      <c r="BZ729" s="14">
        <f>VLOOKUP($B729,[2]Sheet3!$G:$CZ,63,0)</f>
        <v>0</v>
      </c>
      <c r="CA729" s="14">
        <f>VLOOKUP($B729,[2]Sheet3!$G:$CZ,64,0)</f>
        <v>0</v>
      </c>
      <c r="CB729" s="14">
        <f>VLOOKUP($B729,[2]Sheet3!$G:$CZ,65,0)</f>
        <v>0</v>
      </c>
      <c r="CC729" s="14">
        <f>VLOOKUP($B729,[2]Sheet3!$G:$CZ,66,0)</f>
        <v>0</v>
      </c>
      <c r="CD729" s="14">
        <f>VLOOKUP($B729,[2]Sheet3!$G:$CZ,67,0)</f>
        <v>0</v>
      </c>
      <c r="CE729" s="14">
        <f>VLOOKUP($B729,[2]Sheet3!$G:$CZ,68,0)</f>
        <v>0</v>
      </c>
      <c r="CF729" s="14">
        <f>VLOOKUP($B729,[2]Sheet3!$G:$CZ,69,0)</f>
        <v>0</v>
      </c>
      <c r="CG729" s="14">
        <f>VLOOKUP($B729,[2]Sheet3!$G:$CZ,70,0)</f>
        <v>0</v>
      </c>
      <c r="CH729" s="14">
        <f>VLOOKUP($B729,[2]Sheet3!$G:$CZ,71,0)</f>
        <v>0</v>
      </c>
      <c r="CI729" s="14">
        <f>VLOOKUP($B729,[2]Sheet3!$G:$CZ,72,0)</f>
        <v>0</v>
      </c>
      <c r="CJ729" s="14">
        <f>VLOOKUP($B729,[2]Sheet3!$G:$CZ,73,0)</f>
        <v>0</v>
      </c>
      <c r="CK729" s="14">
        <f>VLOOKUP($B729,[2]Sheet3!$G:$CZ,74,0)</f>
        <v>0</v>
      </c>
      <c r="CL729" s="14">
        <f>VLOOKUP($B729,[2]Sheet3!$G:$CZ,75,0)</f>
        <v>0</v>
      </c>
      <c r="CM729" s="14">
        <f>VLOOKUP($B729,[2]Sheet3!$G:$CZ,76,0)</f>
        <v>0</v>
      </c>
      <c r="CN729" s="14">
        <f>VLOOKUP($B729,[2]Sheet3!$G:$CZ,77,0)</f>
        <v>0</v>
      </c>
      <c r="CO729" s="14">
        <f>VLOOKUP($B729,[2]Sheet3!$G:$CZ,78,0)</f>
        <v>0</v>
      </c>
      <c r="CP729" s="14">
        <f>VLOOKUP($B729,[2]Sheet3!$G:$CZ,79,0)</f>
        <v>0</v>
      </c>
      <c r="CQ729" s="14">
        <f>VLOOKUP($B729,[2]Sheet3!$G:$CZ,80,0)</f>
        <v>0</v>
      </c>
      <c r="CR729" s="14">
        <f>VLOOKUP($B729,[2]Sheet3!$G:$CZ,81,0)</f>
        <v>0</v>
      </c>
      <c r="CS729" s="14">
        <f>VLOOKUP($B729,[2]Sheet3!$G:$CZ,82,0)</f>
        <v>0</v>
      </c>
      <c r="CT729" s="14">
        <f>VLOOKUP($B729,[2]Sheet3!$G:$CZ,83,0)</f>
        <v>0</v>
      </c>
      <c r="CU729" s="14">
        <f>VLOOKUP($B729,[2]Sheet3!$G:$CZ,84,0)</f>
        <v>0</v>
      </c>
      <c r="CV729" s="14">
        <f>VLOOKUP($B729,[2]Sheet3!$G:$CZ,85,0)</f>
        <v>0</v>
      </c>
      <c r="CW729" s="14">
        <f>VLOOKUP($B729,[2]Sheet3!$G:$CZ,86,0)</f>
        <v>0</v>
      </c>
      <c r="CX729" s="14">
        <f>VLOOKUP($B729,[2]Sheet3!$G:$CZ,87,0)</f>
        <v>0</v>
      </c>
      <c r="CY729" s="14">
        <f>VLOOKUP($B729,[2]Sheet3!$G:$CZ,88,0)</f>
        <v>0</v>
      </c>
      <c r="CZ729" s="14">
        <f>VLOOKUP($B729,[2]Sheet3!$G:$CZ,89,0)</f>
        <v>0</v>
      </c>
      <c r="DA729" s="14">
        <f>VLOOKUP($B729,[2]Sheet3!$G:$CZ,90,0)</f>
        <v>0</v>
      </c>
      <c r="DB729" s="14">
        <f>VLOOKUP($B729,[2]Sheet3!$G:$CZ,91,0)</f>
        <v>0</v>
      </c>
      <c r="DC729" s="14">
        <f>VLOOKUP($B729,[2]Sheet3!$G:$CZ,92,0)</f>
        <v>0</v>
      </c>
      <c r="DD729" s="14">
        <f>VLOOKUP($B729,[2]Sheet3!$G:$CZ,93,0)</f>
        <v>0</v>
      </c>
      <c r="DE729" s="14">
        <f>VLOOKUP($B729,[2]Sheet3!$G:$CZ,94,0)</f>
        <v>0</v>
      </c>
      <c r="DF729" s="14">
        <f>VLOOKUP($B729,[2]Sheet3!$G:$CZ,95,0)</f>
        <v>0</v>
      </c>
      <c r="DG729" s="14">
        <f>VLOOKUP($B729,[2]Sheet3!$G:$CZ,96,0)</f>
        <v>0</v>
      </c>
      <c r="DH729" s="14">
        <f>VLOOKUP($B729,[2]Sheet3!$G:$CZ,97,0)</f>
        <v>0</v>
      </c>
      <c r="DI729" s="14">
        <f>VLOOKUP($B729,[2]Sheet3!$G:$CZ,98,0)</f>
        <v>0</v>
      </c>
    </row>
    <row r="730" spans="1:113" x14ac:dyDescent="0.3">
      <c r="A730" s="9" t="str">
        <f t="shared" si="35"/>
        <v>W23819</v>
      </c>
      <c r="B730" s="15" t="s">
        <v>1866</v>
      </c>
      <c r="C730" s="15" t="s">
        <v>1867</v>
      </c>
      <c r="F730" s="7" t="s">
        <v>15</v>
      </c>
      <c r="G730" s="12" t="s">
        <v>4225</v>
      </c>
      <c r="H730" s="12" t="str">
        <f>VLOOKUP($B730,[1]Sheet1!$A:$G,5,0)</f>
        <v>sunil.dalavi@redingtongroup.com</v>
      </c>
      <c r="I730" s="12" t="str">
        <f>VLOOKUP($B730,[1]Sheet1!$A:$G,7,0)</f>
        <v>dilip.vishwa@redingtongroup.com</v>
      </c>
      <c r="J730" s="12" t="s">
        <v>82</v>
      </c>
      <c r="K730" s="7"/>
      <c r="L730" s="7"/>
      <c r="M730" s="8"/>
      <c r="N730" s="7" t="str">
        <f t="shared" si="33"/>
        <v>sunil.dalavi@redingtongroup.com; dilip.vishwa@redingtongroup.com; nilesh.phirke@redingtongroup.com;christopher.joseph@redingtongroup.com</v>
      </c>
      <c r="O730" s="7" t="str">
        <f t="shared" si="34"/>
        <v>W23819</v>
      </c>
      <c r="P730" s="8" t="s">
        <v>5215</v>
      </c>
      <c r="Q730" s="14">
        <f>VLOOKUP($B730,[2]Sheet3!$G:$CZ,2,0)</f>
        <v>2400306640</v>
      </c>
      <c r="R730" s="14">
        <f>VLOOKUP($B730,[2]Sheet3!$G:$CZ,3,0)</f>
        <v>2400306642</v>
      </c>
      <c r="S730" s="14">
        <f>VLOOKUP($B730,[2]Sheet3!$G:$CZ,4,0)</f>
        <v>0</v>
      </c>
      <c r="T730" s="14">
        <f>VLOOKUP($B730,[2]Sheet3!$G:$CZ,5,0)</f>
        <v>0</v>
      </c>
      <c r="U730" s="14">
        <f>VLOOKUP($B730,[2]Sheet3!$G:$CZ,6,0)</f>
        <v>0</v>
      </c>
      <c r="V730" s="14">
        <f>VLOOKUP($B730,[2]Sheet3!$G:$CZ,7,0)</f>
        <v>0</v>
      </c>
      <c r="W730" s="14">
        <f>VLOOKUP($B730,[2]Sheet3!$G:$CZ,8,0)</f>
        <v>0</v>
      </c>
      <c r="X730" s="14">
        <f>VLOOKUP($B730,[2]Sheet3!$G:$CZ,9,0)</f>
        <v>0</v>
      </c>
      <c r="Y730" s="14">
        <f>VLOOKUP($B730,[2]Sheet3!$G:$CZ,10,0)</f>
        <v>0</v>
      </c>
      <c r="Z730" s="14">
        <f>VLOOKUP($B730,[2]Sheet3!$G:$CZ,11,0)</f>
        <v>0</v>
      </c>
      <c r="AA730" s="14">
        <f>VLOOKUP($B730,[2]Sheet3!$G:$CZ,12,0)</f>
        <v>0</v>
      </c>
      <c r="AB730" s="14">
        <f>VLOOKUP($B730,[2]Sheet3!$G:$CZ,13,0)</f>
        <v>0</v>
      </c>
      <c r="AC730" s="14">
        <f>VLOOKUP($B730,[2]Sheet3!$G:$CZ,14,0)</f>
        <v>0</v>
      </c>
      <c r="AD730" s="14">
        <f>VLOOKUP($B730,[2]Sheet3!$G:$CZ,15,0)</f>
        <v>0</v>
      </c>
      <c r="AE730" s="14">
        <f>VLOOKUP($B730,[2]Sheet3!$G:$CZ,16,0)</f>
        <v>0</v>
      </c>
      <c r="AF730" s="14">
        <f>VLOOKUP($B730,[2]Sheet3!$G:$CZ,17,0)</f>
        <v>0</v>
      </c>
      <c r="AG730" s="14">
        <f>VLOOKUP($B730,[2]Sheet3!$G:$CZ,18,0)</f>
        <v>0</v>
      </c>
      <c r="AH730" s="14">
        <f>VLOOKUP($B730,[2]Sheet3!$G:$CZ,19,0)</f>
        <v>0</v>
      </c>
      <c r="AI730" s="14">
        <f>VLOOKUP($B730,[2]Sheet3!$G:$CZ,20,0)</f>
        <v>0</v>
      </c>
      <c r="AJ730" s="14">
        <f>VLOOKUP($B730,[2]Sheet3!$G:$CZ,21,0)</f>
        <v>0</v>
      </c>
      <c r="AK730" s="14">
        <f>VLOOKUP($B730,[2]Sheet3!$G:$CZ,22,0)</f>
        <v>0</v>
      </c>
      <c r="AL730" s="14">
        <f>VLOOKUP($B730,[2]Sheet3!$G:$CZ,23,0)</f>
        <v>0</v>
      </c>
      <c r="AM730" s="14">
        <f>VLOOKUP($B730,[2]Sheet3!$G:$CZ,24,0)</f>
        <v>0</v>
      </c>
      <c r="AN730" s="14">
        <f>VLOOKUP($B730,[2]Sheet3!$G:$CZ,25,0)</f>
        <v>0</v>
      </c>
      <c r="AO730" s="14">
        <f>VLOOKUP($B730,[2]Sheet3!$G:$CZ,26,0)</f>
        <v>0</v>
      </c>
      <c r="AP730" s="14">
        <f>VLOOKUP($B730,[2]Sheet3!$G:$CZ,27,0)</f>
        <v>0</v>
      </c>
      <c r="AQ730" s="14">
        <f>VLOOKUP($B730,[2]Sheet3!$G:$CZ,28,0)</f>
        <v>0</v>
      </c>
      <c r="AR730" s="14">
        <f>VLOOKUP($B730,[2]Sheet3!$G:$CZ,29,0)</f>
        <v>0</v>
      </c>
      <c r="AS730" s="14">
        <f>VLOOKUP($B730,[2]Sheet3!$G:$CZ,30,0)</f>
        <v>0</v>
      </c>
      <c r="AT730" s="14">
        <f>VLOOKUP($B730,[2]Sheet3!$G:$CZ,31,0)</f>
        <v>0</v>
      </c>
      <c r="AU730" s="14">
        <f>VLOOKUP($B730,[2]Sheet3!$G:$CZ,32,0)</f>
        <v>0</v>
      </c>
      <c r="AV730" s="14">
        <f>VLOOKUP($B730,[2]Sheet3!$G:$CZ,33,0)</f>
        <v>0</v>
      </c>
      <c r="AW730" s="14">
        <f>VLOOKUP($B730,[2]Sheet3!$G:$CZ,34,0)</f>
        <v>0</v>
      </c>
      <c r="AX730" s="14">
        <f>VLOOKUP($B730,[2]Sheet3!$G:$CZ,35,0)</f>
        <v>0</v>
      </c>
      <c r="AY730" s="14">
        <f>VLOOKUP($B730,[2]Sheet3!$G:$CZ,36,0)</f>
        <v>0</v>
      </c>
      <c r="AZ730" s="14">
        <f>VLOOKUP($B730,[2]Sheet3!$G:$CZ,37,0)</f>
        <v>0</v>
      </c>
      <c r="BA730" s="14">
        <f>VLOOKUP($B730,[2]Sheet3!$G:$CZ,38,0)</f>
        <v>0</v>
      </c>
      <c r="BB730" s="14">
        <f>VLOOKUP($B730,[2]Sheet3!$G:$CZ,39,0)</f>
        <v>0</v>
      </c>
      <c r="BC730" s="14">
        <f>VLOOKUP($B730,[2]Sheet3!$G:$CZ,40,0)</f>
        <v>0</v>
      </c>
      <c r="BD730" s="14">
        <f>VLOOKUP($B730,[2]Sheet3!$G:$CZ,41,0)</f>
        <v>0</v>
      </c>
      <c r="BE730" s="14">
        <f>VLOOKUP($B730,[2]Sheet3!$G:$CZ,42,0)</f>
        <v>0</v>
      </c>
      <c r="BF730" s="14">
        <f>VLOOKUP($B730,[2]Sheet3!$G:$CZ,43,0)</f>
        <v>0</v>
      </c>
      <c r="BG730" s="14">
        <f>VLOOKUP($B730,[2]Sheet3!$G:$CZ,44,0)</f>
        <v>0</v>
      </c>
      <c r="BH730" s="14">
        <f>VLOOKUP($B730,[2]Sheet3!$G:$CZ,45,0)</f>
        <v>0</v>
      </c>
      <c r="BI730" s="14">
        <f>VLOOKUP($B730,[2]Sheet3!$G:$CZ,46,0)</f>
        <v>0</v>
      </c>
      <c r="BJ730" s="14">
        <f>VLOOKUP($B730,[2]Sheet3!$G:$CZ,47,0)</f>
        <v>0</v>
      </c>
      <c r="BK730" s="14">
        <f>VLOOKUP($B730,[2]Sheet3!$G:$CZ,48,0)</f>
        <v>0</v>
      </c>
      <c r="BL730" s="14">
        <f>VLOOKUP($B730,[2]Sheet3!$G:$CZ,49,0)</f>
        <v>0</v>
      </c>
      <c r="BM730" s="14">
        <f>VLOOKUP($B730,[2]Sheet3!$G:$CZ,50,0)</f>
        <v>0</v>
      </c>
      <c r="BN730" s="14">
        <f>VLOOKUP($B730,[2]Sheet3!$G:$CZ,51,0)</f>
        <v>0</v>
      </c>
      <c r="BO730" s="14">
        <f>VLOOKUP($B730,[2]Sheet3!$G:$CZ,52,0)</f>
        <v>0</v>
      </c>
      <c r="BP730" s="14">
        <f>VLOOKUP($B730,[2]Sheet3!$G:$CZ,53,0)</f>
        <v>0</v>
      </c>
      <c r="BQ730" s="14">
        <f>VLOOKUP($B730,[2]Sheet3!$G:$CZ,54,0)</f>
        <v>0</v>
      </c>
      <c r="BR730" s="14">
        <f>VLOOKUP($B730,[2]Sheet3!$G:$CZ,55,0)</f>
        <v>0</v>
      </c>
      <c r="BS730" s="14">
        <f>VLOOKUP($B730,[2]Sheet3!$G:$CZ,56,0)</f>
        <v>0</v>
      </c>
      <c r="BT730" s="14">
        <f>VLOOKUP($B730,[2]Sheet3!$G:$CZ,57,0)</f>
        <v>0</v>
      </c>
      <c r="BU730" s="14">
        <f>VLOOKUP($B730,[2]Sheet3!$G:$CZ,58,0)</f>
        <v>0</v>
      </c>
      <c r="BV730" s="14">
        <f>VLOOKUP($B730,[2]Sheet3!$G:$CZ,59,0)</f>
        <v>0</v>
      </c>
      <c r="BW730" s="14">
        <f>VLOOKUP($B730,[2]Sheet3!$G:$CZ,60,0)</f>
        <v>0</v>
      </c>
      <c r="BX730" s="14">
        <f>VLOOKUP($B730,[2]Sheet3!$G:$CZ,61,0)</f>
        <v>0</v>
      </c>
      <c r="BY730" s="14">
        <f>VLOOKUP($B730,[2]Sheet3!$G:$CZ,62,0)</f>
        <v>0</v>
      </c>
      <c r="BZ730" s="14">
        <f>VLOOKUP($B730,[2]Sheet3!$G:$CZ,63,0)</f>
        <v>0</v>
      </c>
      <c r="CA730" s="14">
        <f>VLOOKUP($B730,[2]Sheet3!$G:$CZ,64,0)</f>
        <v>0</v>
      </c>
      <c r="CB730" s="14">
        <f>VLOOKUP($B730,[2]Sheet3!$G:$CZ,65,0)</f>
        <v>0</v>
      </c>
      <c r="CC730" s="14">
        <f>VLOOKUP($B730,[2]Sheet3!$G:$CZ,66,0)</f>
        <v>0</v>
      </c>
      <c r="CD730" s="14">
        <f>VLOOKUP($B730,[2]Sheet3!$G:$CZ,67,0)</f>
        <v>0</v>
      </c>
      <c r="CE730" s="14">
        <f>VLOOKUP($B730,[2]Sheet3!$G:$CZ,68,0)</f>
        <v>0</v>
      </c>
      <c r="CF730" s="14">
        <f>VLOOKUP($B730,[2]Sheet3!$G:$CZ,69,0)</f>
        <v>0</v>
      </c>
      <c r="CG730" s="14">
        <f>VLOOKUP($B730,[2]Sheet3!$G:$CZ,70,0)</f>
        <v>0</v>
      </c>
      <c r="CH730" s="14">
        <f>VLOOKUP($B730,[2]Sheet3!$G:$CZ,71,0)</f>
        <v>0</v>
      </c>
      <c r="CI730" s="14">
        <f>VLOOKUP($B730,[2]Sheet3!$G:$CZ,72,0)</f>
        <v>0</v>
      </c>
      <c r="CJ730" s="14">
        <f>VLOOKUP($B730,[2]Sheet3!$G:$CZ,73,0)</f>
        <v>0</v>
      </c>
      <c r="CK730" s="14">
        <f>VLOOKUP($B730,[2]Sheet3!$G:$CZ,74,0)</f>
        <v>0</v>
      </c>
      <c r="CL730" s="14">
        <f>VLOOKUP($B730,[2]Sheet3!$G:$CZ,75,0)</f>
        <v>0</v>
      </c>
      <c r="CM730" s="14">
        <f>VLOOKUP($B730,[2]Sheet3!$G:$CZ,76,0)</f>
        <v>0</v>
      </c>
      <c r="CN730" s="14">
        <f>VLOOKUP($B730,[2]Sheet3!$G:$CZ,77,0)</f>
        <v>0</v>
      </c>
      <c r="CO730" s="14">
        <f>VLOOKUP($B730,[2]Sheet3!$G:$CZ,78,0)</f>
        <v>0</v>
      </c>
      <c r="CP730" s="14">
        <f>VLOOKUP($B730,[2]Sheet3!$G:$CZ,79,0)</f>
        <v>0</v>
      </c>
      <c r="CQ730" s="14">
        <f>VLOOKUP($B730,[2]Sheet3!$G:$CZ,80,0)</f>
        <v>0</v>
      </c>
      <c r="CR730" s="14">
        <f>VLOOKUP($B730,[2]Sheet3!$G:$CZ,81,0)</f>
        <v>0</v>
      </c>
      <c r="CS730" s="14">
        <f>VLOOKUP($B730,[2]Sheet3!$G:$CZ,82,0)</f>
        <v>0</v>
      </c>
      <c r="CT730" s="14">
        <f>VLOOKUP($B730,[2]Sheet3!$G:$CZ,83,0)</f>
        <v>0</v>
      </c>
      <c r="CU730" s="14">
        <f>VLOOKUP($B730,[2]Sheet3!$G:$CZ,84,0)</f>
        <v>0</v>
      </c>
      <c r="CV730" s="14">
        <f>VLOOKUP($B730,[2]Sheet3!$G:$CZ,85,0)</f>
        <v>0</v>
      </c>
      <c r="CW730" s="14">
        <f>VLOOKUP($B730,[2]Sheet3!$G:$CZ,86,0)</f>
        <v>0</v>
      </c>
      <c r="CX730" s="14">
        <f>VLOOKUP($B730,[2]Sheet3!$G:$CZ,87,0)</f>
        <v>0</v>
      </c>
      <c r="CY730" s="14">
        <f>VLOOKUP($B730,[2]Sheet3!$G:$CZ,88,0)</f>
        <v>0</v>
      </c>
      <c r="CZ730" s="14">
        <f>VLOOKUP($B730,[2]Sheet3!$G:$CZ,89,0)</f>
        <v>0</v>
      </c>
      <c r="DA730" s="14">
        <f>VLOOKUP($B730,[2]Sheet3!$G:$CZ,90,0)</f>
        <v>0</v>
      </c>
      <c r="DB730" s="14">
        <f>VLOOKUP($B730,[2]Sheet3!$G:$CZ,91,0)</f>
        <v>0</v>
      </c>
      <c r="DC730" s="14">
        <f>VLOOKUP($B730,[2]Sheet3!$G:$CZ,92,0)</f>
        <v>0</v>
      </c>
      <c r="DD730" s="14">
        <f>VLOOKUP($B730,[2]Sheet3!$G:$CZ,93,0)</f>
        <v>0</v>
      </c>
      <c r="DE730" s="14">
        <f>VLOOKUP($B730,[2]Sheet3!$G:$CZ,94,0)</f>
        <v>0</v>
      </c>
      <c r="DF730" s="14">
        <f>VLOOKUP($B730,[2]Sheet3!$G:$CZ,95,0)</f>
        <v>0</v>
      </c>
      <c r="DG730" s="14">
        <f>VLOOKUP($B730,[2]Sheet3!$G:$CZ,96,0)</f>
        <v>0</v>
      </c>
      <c r="DH730" s="14">
        <f>VLOOKUP($B730,[2]Sheet3!$G:$CZ,97,0)</f>
        <v>0</v>
      </c>
      <c r="DI730" s="14">
        <f>VLOOKUP($B730,[2]Sheet3!$G:$CZ,98,0)</f>
        <v>0</v>
      </c>
    </row>
    <row r="731" spans="1:113" x14ac:dyDescent="0.3">
      <c r="A731" s="9" t="str">
        <f t="shared" si="35"/>
        <v>S2R001</v>
      </c>
      <c r="B731" s="15" t="s">
        <v>624</v>
      </c>
      <c r="C731" s="15" t="s">
        <v>625</v>
      </c>
      <c r="F731" s="7" t="s">
        <v>15</v>
      </c>
      <c r="G731" s="12" t="s">
        <v>4226</v>
      </c>
      <c r="H731" s="12" t="str">
        <f>VLOOKUP($B731,[1]Sheet1!$A:$G,5,0)</f>
        <v>kamal.punjabi@redingtongroup.com</v>
      </c>
      <c r="I731" s="12" t="str">
        <f>VLOOKUP($B731,[1]Sheet1!$A:$G,7,0)</f>
        <v>vikram.kumar@redingtongroup.com</v>
      </c>
      <c r="J731" s="12" t="s">
        <v>82</v>
      </c>
      <c r="K731" s="7"/>
      <c r="L731" s="7"/>
      <c r="M731" s="8"/>
      <c r="N731" s="7" t="str">
        <f t="shared" si="33"/>
        <v>kamal.punjabi@redingtongroup.com; vikram.kumar@redingtongroup.com; nilesh.phirke@redingtongroup.com;christopher.joseph@redingtongroup.com</v>
      </c>
      <c r="O731" s="7" t="str">
        <f t="shared" si="34"/>
        <v>S2R001</v>
      </c>
      <c r="P731" s="8" t="s">
        <v>5215</v>
      </c>
      <c r="Q731" s="14">
        <f>VLOOKUP($B731,[2]Sheet3!$G:$CZ,2,0)</f>
        <v>2400301497</v>
      </c>
      <c r="R731" s="14">
        <f>VLOOKUP($B731,[2]Sheet3!$G:$CZ,3,0)</f>
        <v>2400301501</v>
      </c>
      <c r="S731" s="14">
        <f>VLOOKUP($B731,[2]Sheet3!$G:$CZ,4,0)</f>
        <v>2400308808</v>
      </c>
      <c r="T731" s="14">
        <f>VLOOKUP($B731,[2]Sheet3!$G:$CZ,5,0)</f>
        <v>2400301496</v>
      </c>
      <c r="U731" s="14">
        <f>VLOOKUP($B731,[2]Sheet3!$G:$CZ,6,0)</f>
        <v>0</v>
      </c>
      <c r="V731" s="14">
        <f>VLOOKUP($B731,[2]Sheet3!$G:$CZ,7,0)</f>
        <v>0</v>
      </c>
      <c r="W731" s="14">
        <f>VLOOKUP($B731,[2]Sheet3!$G:$CZ,8,0)</f>
        <v>0</v>
      </c>
      <c r="X731" s="14">
        <f>VLOOKUP($B731,[2]Sheet3!$G:$CZ,9,0)</f>
        <v>0</v>
      </c>
      <c r="Y731" s="14">
        <f>VLOOKUP($B731,[2]Sheet3!$G:$CZ,10,0)</f>
        <v>0</v>
      </c>
      <c r="Z731" s="14">
        <f>VLOOKUP($B731,[2]Sheet3!$G:$CZ,11,0)</f>
        <v>0</v>
      </c>
      <c r="AA731" s="14">
        <f>VLOOKUP($B731,[2]Sheet3!$G:$CZ,12,0)</f>
        <v>0</v>
      </c>
      <c r="AB731" s="14">
        <f>VLOOKUP($B731,[2]Sheet3!$G:$CZ,13,0)</f>
        <v>0</v>
      </c>
      <c r="AC731" s="14">
        <f>VLOOKUP($B731,[2]Sheet3!$G:$CZ,14,0)</f>
        <v>0</v>
      </c>
      <c r="AD731" s="14">
        <f>VLOOKUP($B731,[2]Sheet3!$G:$CZ,15,0)</f>
        <v>0</v>
      </c>
      <c r="AE731" s="14">
        <f>VLOOKUP($B731,[2]Sheet3!$G:$CZ,16,0)</f>
        <v>0</v>
      </c>
      <c r="AF731" s="14">
        <f>VLOOKUP($B731,[2]Sheet3!$G:$CZ,17,0)</f>
        <v>0</v>
      </c>
      <c r="AG731" s="14">
        <f>VLOOKUP($B731,[2]Sheet3!$G:$CZ,18,0)</f>
        <v>0</v>
      </c>
      <c r="AH731" s="14">
        <f>VLOOKUP($B731,[2]Sheet3!$G:$CZ,19,0)</f>
        <v>0</v>
      </c>
      <c r="AI731" s="14">
        <f>VLOOKUP($B731,[2]Sheet3!$G:$CZ,20,0)</f>
        <v>0</v>
      </c>
      <c r="AJ731" s="14">
        <f>VLOOKUP($B731,[2]Sheet3!$G:$CZ,21,0)</f>
        <v>0</v>
      </c>
      <c r="AK731" s="14">
        <f>VLOOKUP($B731,[2]Sheet3!$G:$CZ,22,0)</f>
        <v>0</v>
      </c>
      <c r="AL731" s="14">
        <f>VLOOKUP($B731,[2]Sheet3!$G:$CZ,23,0)</f>
        <v>0</v>
      </c>
      <c r="AM731" s="14">
        <f>VLOOKUP($B731,[2]Sheet3!$G:$CZ,24,0)</f>
        <v>0</v>
      </c>
      <c r="AN731" s="14">
        <f>VLOOKUP($B731,[2]Sheet3!$G:$CZ,25,0)</f>
        <v>0</v>
      </c>
      <c r="AO731" s="14">
        <f>VLOOKUP($B731,[2]Sheet3!$G:$CZ,26,0)</f>
        <v>0</v>
      </c>
      <c r="AP731" s="14">
        <f>VLOOKUP($B731,[2]Sheet3!$G:$CZ,27,0)</f>
        <v>0</v>
      </c>
      <c r="AQ731" s="14">
        <f>VLOOKUP($B731,[2]Sheet3!$G:$CZ,28,0)</f>
        <v>0</v>
      </c>
      <c r="AR731" s="14">
        <f>VLOOKUP($B731,[2]Sheet3!$G:$CZ,29,0)</f>
        <v>0</v>
      </c>
      <c r="AS731" s="14">
        <f>VLOOKUP($B731,[2]Sheet3!$G:$CZ,30,0)</f>
        <v>0</v>
      </c>
      <c r="AT731" s="14">
        <f>VLOOKUP($B731,[2]Sheet3!$G:$CZ,31,0)</f>
        <v>0</v>
      </c>
      <c r="AU731" s="14">
        <f>VLOOKUP($B731,[2]Sheet3!$G:$CZ,32,0)</f>
        <v>0</v>
      </c>
      <c r="AV731" s="14">
        <f>VLOOKUP($B731,[2]Sheet3!$G:$CZ,33,0)</f>
        <v>0</v>
      </c>
      <c r="AW731" s="14">
        <f>VLOOKUP($B731,[2]Sheet3!$G:$CZ,34,0)</f>
        <v>0</v>
      </c>
      <c r="AX731" s="14">
        <f>VLOOKUP($B731,[2]Sheet3!$G:$CZ,35,0)</f>
        <v>0</v>
      </c>
      <c r="AY731" s="14">
        <f>VLOOKUP($B731,[2]Sheet3!$G:$CZ,36,0)</f>
        <v>0</v>
      </c>
      <c r="AZ731" s="14">
        <f>VLOOKUP($B731,[2]Sheet3!$G:$CZ,37,0)</f>
        <v>0</v>
      </c>
      <c r="BA731" s="14">
        <f>VLOOKUP($B731,[2]Sheet3!$G:$CZ,38,0)</f>
        <v>0</v>
      </c>
      <c r="BB731" s="14">
        <f>VLOOKUP($B731,[2]Sheet3!$G:$CZ,39,0)</f>
        <v>0</v>
      </c>
      <c r="BC731" s="14">
        <f>VLOOKUP($B731,[2]Sheet3!$G:$CZ,40,0)</f>
        <v>0</v>
      </c>
      <c r="BD731" s="14">
        <f>VLOOKUP($B731,[2]Sheet3!$G:$CZ,41,0)</f>
        <v>0</v>
      </c>
      <c r="BE731" s="14">
        <f>VLOOKUP($B731,[2]Sheet3!$G:$CZ,42,0)</f>
        <v>0</v>
      </c>
      <c r="BF731" s="14">
        <f>VLOOKUP($B731,[2]Sheet3!$G:$CZ,43,0)</f>
        <v>0</v>
      </c>
      <c r="BG731" s="14">
        <f>VLOOKUP($B731,[2]Sheet3!$G:$CZ,44,0)</f>
        <v>0</v>
      </c>
      <c r="BH731" s="14">
        <f>VLOOKUP($B731,[2]Sheet3!$G:$CZ,45,0)</f>
        <v>0</v>
      </c>
      <c r="BI731" s="14">
        <f>VLOOKUP($B731,[2]Sheet3!$G:$CZ,46,0)</f>
        <v>0</v>
      </c>
      <c r="BJ731" s="14">
        <f>VLOOKUP($B731,[2]Sheet3!$G:$CZ,47,0)</f>
        <v>0</v>
      </c>
      <c r="BK731" s="14">
        <f>VLOOKUP($B731,[2]Sheet3!$G:$CZ,48,0)</f>
        <v>0</v>
      </c>
      <c r="BL731" s="14">
        <f>VLOOKUP($B731,[2]Sheet3!$G:$CZ,49,0)</f>
        <v>0</v>
      </c>
      <c r="BM731" s="14">
        <f>VLOOKUP($B731,[2]Sheet3!$G:$CZ,50,0)</f>
        <v>0</v>
      </c>
      <c r="BN731" s="14">
        <f>VLOOKUP($B731,[2]Sheet3!$G:$CZ,51,0)</f>
        <v>0</v>
      </c>
      <c r="BO731" s="14">
        <f>VLOOKUP($B731,[2]Sheet3!$G:$CZ,52,0)</f>
        <v>0</v>
      </c>
      <c r="BP731" s="14">
        <f>VLOOKUP($B731,[2]Sheet3!$G:$CZ,53,0)</f>
        <v>0</v>
      </c>
      <c r="BQ731" s="14">
        <f>VLOOKUP($B731,[2]Sheet3!$G:$CZ,54,0)</f>
        <v>0</v>
      </c>
      <c r="BR731" s="14">
        <f>VLOOKUP($B731,[2]Sheet3!$G:$CZ,55,0)</f>
        <v>0</v>
      </c>
      <c r="BS731" s="14">
        <f>VLOOKUP($B731,[2]Sheet3!$G:$CZ,56,0)</f>
        <v>0</v>
      </c>
      <c r="BT731" s="14">
        <f>VLOOKUP($B731,[2]Sheet3!$G:$CZ,57,0)</f>
        <v>0</v>
      </c>
      <c r="BU731" s="14">
        <f>VLOOKUP($B731,[2]Sheet3!$G:$CZ,58,0)</f>
        <v>0</v>
      </c>
      <c r="BV731" s="14">
        <f>VLOOKUP($B731,[2]Sheet3!$G:$CZ,59,0)</f>
        <v>0</v>
      </c>
      <c r="BW731" s="14">
        <f>VLOOKUP($B731,[2]Sheet3!$G:$CZ,60,0)</f>
        <v>0</v>
      </c>
      <c r="BX731" s="14">
        <f>VLOOKUP($B731,[2]Sheet3!$G:$CZ,61,0)</f>
        <v>0</v>
      </c>
      <c r="BY731" s="14">
        <f>VLOOKUP($B731,[2]Sheet3!$G:$CZ,62,0)</f>
        <v>0</v>
      </c>
      <c r="BZ731" s="14">
        <f>VLOOKUP($B731,[2]Sheet3!$G:$CZ,63,0)</f>
        <v>0</v>
      </c>
      <c r="CA731" s="14">
        <f>VLOOKUP($B731,[2]Sheet3!$G:$CZ,64,0)</f>
        <v>0</v>
      </c>
      <c r="CB731" s="14">
        <f>VLOOKUP($B731,[2]Sheet3!$G:$CZ,65,0)</f>
        <v>0</v>
      </c>
      <c r="CC731" s="14">
        <f>VLOOKUP($B731,[2]Sheet3!$G:$CZ,66,0)</f>
        <v>0</v>
      </c>
      <c r="CD731" s="14">
        <f>VLOOKUP($B731,[2]Sheet3!$G:$CZ,67,0)</f>
        <v>0</v>
      </c>
      <c r="CE731" s="14">
        <f>VLOOKUP($B731,[2]Sheet3!$G:$CZ,68,0)</f>
        <v>0</v>
      </c>
      <c r="CF731" s="14">
        <f>VLOOKUP($B731,[2]Sheet3!$G:$CZ,69,0)</f>
        <v>0</v>
      </c>
      <c r="CG731" s="14">
        <f>VLOOKUP($B731,[2]Sheet3!$G:$CZ,70,0)</f>
        <v>0</v>
      </c>
      <c r="CH731" s="14">
        <f>VLOOKUP($B731,[2]Sheet3!$G:$CZ,71,0)</f>
        <v>0</v>
      </c>
      <c r="CI731" s="14">
        <f>VLOOKUP($B731,[2]Sheet3!$G:$CZ,72,0)</f>
        <v>0</v>
      </c>
      <c r="CJ731" s="14">
        <f>VLOOKUP($B731,[2]Sheet3!$G:$CZ,73,0)</f>
        <v>0</v>
      </c>
      <c r="CK731" s="14">
        <f>VLOOKUP($B731,[2]Sheet3!$G:$CZ,74,0)</f>
        <v>0</v>
      </c>
      <c r="CL731" s="14">
        <f>VLOOKUP($B731,[2]Sheet3!$G:$CZ,75,0)</f>
        <v>0</v>
      </c>
      <c r="CM731" s="14">
        <f>VLOOKUP($B731,[2]Sheet3!$G:$CZ,76,0)</f>
        <v>0</v>
      </c>
      <c r="CN731" s="14">
        <f>VLOOKUP($B731,[2]Sheet3!$G:$CZ,77,0)</f>
        <v>0</v>
      </c>
      <c r="CO731" s="14">
        <f>VLOOKUP($B731,[2]Sheet3!$G:$CZ,78,0)</f>
        <v>0</v>
      </c>
      <c r="CP731" s="14">
        <f>VLOOKUP($B731,[2]Sheet3!$G:$CZ,79,0)</f>
        <v>0</v>
      </c>
      <c r="CQ731" s="14">
        <f>VLOOKUP($B731,[2]Sheet3!$G:$CZ,80,0)</f>
        <v>0</v>
      </c>
      <c r="CR731" s="14">
        <f>VLOOKUP($B731,[2]Sheet3!$G:$CZ,81,0)</f>
        <v>0</v>
      </c>
      <c r="CS731" s="14">
        <f>VLOOKUP($B731,[2]Sheet3!$G:$CZ,82,0)</f>
        <v>0</v>
      </c>
      <c r="CT731" s="14">
        <f>VLOOKUP($B731,[2]Sheet3!$G:$CZ,83,0)</f>
        <v>0</v>
      </c>
      <c r="CU731" s="14">
        <f>VLOOKUP($B731,[2]Sheet3!$G:$CZ,84,0)</f>
        <v>0</v>
      </c>
      <c r="CV731" s="14">
        <f>VLOOKUP($B731,[2]Sheet3!$G:$CZ,85,0)</f>
        <v>0</v>
      </c>
      <c r="CW731" s="14">
        <f>VLOOKUP($B731,[2]Sheet3!$G:$CZ,86,0)</f>
        <v>0</v>
      </c>
      <c r="CX731" s="14">
        <f>VLOOKUP($B731,[2]Sheet3!$G:$CZ,87,0)</f>
        <v>0</v>
      </c>
      <c r="CY731" s="14">
        <f>VLOOKUP($B731,[2]Sheet3!$G:$CZ,88,0)</f>
        <v>0</v>
      </c>
      <c r="CZ731" s="14">
        <f>VLOOKUP($B731,[2]Sheet3!$G:$CZ,89,0)</f>
        <v>0</v>
      </c>
      <c r="DA731" s="14">
        <f>VLOOKUP($B731,[2]Sheet3!$G:$CZ,90,0)</f>
        <v>0</v>
      </c>
      <c r="DB731" s="14">
        <f>VLOOKUP($B731,[2]Sheet3!$G:$CZ,91,0)</f>
        <v>0</v>
      </c>
      <c r="DC731" s="14">
        <f>VLOOKUP($B731,[2]Sheet3!$G:$CZ,92,0)</f>
        <v>0</v>
      </c>
      <c r="DD731" s="14">
        <f>VLOOKUP($B731,[2]Sheet3!$G:$CZ,93,0)</f>
        <v>0</v>
      </c>
      <c r="DE731" s="14">
        <f>VLOOKUP($B731,[2]Sheet3!$G:$CZ,94,0)</f>
        <v>0</v>
      </c>
      <c r="DF731" s="14">
        <f>VLOOKUP($B731,[2]Sheet3!$G:$CZ,95,0)</f>
        <v>0</v>
      </c>
      <c r="DG731" s="14">
        <f>VLOOKUP($B731,[2]Sheet3!$G:$CZ,96,0)</f>
        <v>0</v>
      </c>
      <c r="DH731" s="14">
        <f>VLOOKUP($B731,[2]Sheet3!$G:$CZ,97,0)</f>
        <v>0</v>
      </c>
      <c r="DI731" s="14">
        <f>VLOOKUP($B731,[2]Sheet3!$G:$CZ,98,0)</f>
        <v>0</v>
      </c>
    </row>
    <row r="732" spans="1:113" x14ac:dyDescent="0.3">
      <c r="A732" s="9" t="str">
        <f t="shared" si="35"/>
        <v>N83644</v>
      </c>
      <c r="B732" s="15" t="s">
        <v>493</v>
      </c>
      <c r="C732" s="15" t="s">
        <v>494</v>
      </c>
      <c r="F732" s="7" t="s">
        <v>15</v>
      </c>
      <c r="G732" s="12" t="s">
        <v>4227</v>
      </c>
      <c r="H732" s="12" t="str">
        <f>VLOOKUP($B732,[1]Sheet1!$A:$G,5,0)</f>
        <v>anil.sharma@redingtongroup.com</v>
      </c>
      <c r="I732" s="12" t="str">
        <f>VLOOKUP($B732,[1]Sheet1!$A:$G,7,0)</f>
        <v>jitender.chopra@redingtongroup.com</v>
      </c>
      <c r="J732" s="12" t="s">
        <v>82</v>
      </c>
      <c r="K732" s="7"/>
      <c r="L732" s="7"/>
      <c r="M732" s="8"/>
      <c r="N732" s="7" t="str">
        <f t="shared" si="33"/>
        <v>anil.sharma@redingtongroup.com; jitender.chopra@redingtongroup.com; nilesh.phirke@redingtongroup.com;christopher.joseph@redingtongroup.com</v>
      </c>
      <c r="O732" s="7" t="str">
        <f t="shared" si="34"/>
        <v>N83644</v>
      </c>
      <c r="P732" s="8" t="s">
        <v>5215</v>
      </c>
      <c r="Q732" s="14">
        <f>VLOOKUP($B732,[2]Sheet3!$G:$CZ,2,0)</f>
        <v>2400303233</v>
      </c>
      <c r="R732" s="14">
        <f>VLOOKUP($B732,[2]Sheet3!$G:$CZ,3,0)</f>
        <v>2400306298</v>
      </c>
      <c r="S732" s="14">
        <f>VLOOKUP($B732,[2]Sheet3!$G:$CZ,4,0)</f>
        <v>2400303974</v>
      </c>
      <c r="T732" s="14">
        <f>VLOOKUP($B732,[2]Sheet3!$G:$CZ,5,0)</f>
        <v>2400303235</v>
      </c>
      <c r="U732" s="14">
        <f>VLOOKUP($B732,[2]Sheet3!$G:$CZ,6,0)</f>
        <v>2400303336</v>
      </c>
      <c r="V732" s="14">
        <f>VLOOKUP($B732,[2]Sheet3!$G:$CZ,7,0)</f>
        <v>2400302454</v>
      </c>
      <c r="W732" s="14">
        <f>VLOOKUP($B732,[2]Sheet3!$G:$CZ,8,0)</f>
        <v>2400299869</v>
      </c>
      <c r="X732" s="14">
        <f>VLOOKUP($B732,[2]Sheet3!$G:$CZ,9,0)</f>
        <v>2400304860</v>
      </c>
      <c r="Y732" s="14">
        <f>VLOOKUP($B732,[2]Sheet3!$G:$CZ,10,0)</f>
        <v>2400304859</v>
      </c>
      <c r="Z732" s="14">
        <f>VLOOKUP($B732,[2]Sheet3!$G:$CZ,11,0)</f>
        <v>0</v>
      </c>
      <c r="AA732" s="14">
        <f>VLOOKUP($B732,[2]Sheet3!$G:$CZ,12,0)</f>
        <v>0</v>
      </c>
      <c r="AB732" s="14">
        <f>VLOOKUP($B732,[2]Sheet3!$G:$CZ,13,0)</f>
        <v>0</v>
      </c>
      <c r="AC732" s="14">
        <f>VLOOKUP($B732,[2]Sheet3!$G:$CZ,14,0)</f>
        <v>0</v>
      </c>
      <c r="AD732" s="14">
        <f>VLOOKUP($B732,[2]Sheet3!$G:$CZ,15,0)</f>
        <v>0</v>
      </c>
      <c r="AE732" s="14">
        <f>VLOOKUP($B732,[2]Sheet3!$G:$CZ,16,0)</f>
        <v>0</v>
      </c>
      <c r="AF732" s="14">
        <f>VLOOKUP($B732,[2]Sheet3!$G:$CZ,17,0)</f>
        <v>0</v>
      </c>
      <c r="AG732" s="14">
        <f>VLOOKUP($B732,[2]Sheet3!$G:$CZ,18,0)</f>
        <v>0</v>
      </c>
      <c r="AH732" s="14">
        <f>VLOOKUP($B732,[2]Sheet3!$G:$CZ,19,0)</f>
        <v>0</v>
      </c>
      <c r="AI732" s="14">
        <f>VLOOKUP($B732,[2]Sheet3!$G:$CZ,20,0)</f>
        <v>0</v>
      </c>
      <c r="AJ732" s="14">
        <f>VLOOKUP($B732,[2]Sheet3!$G:$CZ,21,0)</f>
        <v>0</v>
      </c>
      <c r="AK732" s="14">
        <f>VLOOKUP($B732,[2]Sheet3!$G:$CZ,22,0)</f>
        <v>0</v>
      </c>
      <c r="AL732" s="14">
        <f>VLOOKUP($B732,[2]Sheet3!$G:$CZ,23,0)</f>
        <v>0</v>
      </c>
      <c r="AM732" s="14">
        <f>VLOOKUP($B732,[2]Sheet3!$G:$CZ,24,0)</f>
        <v>0</v>
      </c>
      <c r="AN732" s="14">
        <f>VLOOKUP($B732,[2]Sheet3!$G:$CZ,25,0)</f>
        <v>0</v>
      </c>
      <c r="AO732" s="14">
        <f>VLOOKUP($B732,[2]Sheet3!$G:$CZ,26,0)</f>
        <v>0</v>
      </c>
      <c r="AP732" s="14">
        <f>VLOOKUP($B732,[2]Sheet3!$G:$CZ,27,0)</f>
        <v>0</v>
      </c>
      <c r="AQ732" s="14">
        <f>VLOOKUP($B732,[2]Sheet3!$G:$CZ,28,0)</f>
        <v>0</v>
      </c>
      <c r="AR732" s="14">
        <f>VLOOKUP($B732,[2]Sheet3!$G:$CZ,29,0)</f>
        <v>0</v>
      </c>
      <c r="AS732" s="14">
        <f>VLOOKUP($B732,[2]Sheet3!$G:$CZ,30,0)</f>
        <v>0</v>
      </c>
      <c r="AT732" s="14">
        <f>VLOOKUP($B732,[2]Sheet3!$G:$CZ,31,0)</f>
        <v>0</v>
      </c>
      <c r="AU732" s="14">
        <f>VLOOKUP($B732,[2]Sheet3!$G:$CZ,32,0)</f>
        <v>0</v>
      </c>
      <c r="AV732" s="14">
        <f>VLOOKUP($B732,[2]Sheet3!$G:$CZ,33,0)</f>
        <v>0</v>
      </c>
      <c r="AW732" s="14">
        <f>VLOOKUP($B732,[2]Sheet3!$G:$CZ,34,0)</f>
        <v>0</v>
      </c>
      <c r="AX732" s="14">
        <f>VLOOKUP($B732,[2]Sheet3!$G:$CZ,35,0)</f>
        <v>0</v>
      </c>
      <c r="AY732" s="14">
        <f>VLOOKUP($B732,[2]Sheet3!$G:$CZ,36,0)</f>
        <v>0</v>
      </c>
      <c r="AZ732" s="14">
        <f>VLOOKUP($B732,[2]Sheet3!$G:$CZ,37,0)</f>
        <v>0</v>
      </c>
      <c r="BA732" s="14">
        <f>VLOOKUP($B732,[2]Sheet3!$G:$CZ,38,0)</f>
        <v>0</v>
      </c>
      <c r="BB732" s="14">
        <f>VLOOKUP($B732,[2]Sheet3!$G:$CZ,39,0)</f>
        <v>0</v>
      </c>
      <c r="BC732" s="14">
        <f>VLOOKUP($B732,[2]Sheet3!$G:$CZ,40,0)</f>
        <v>0</v>
      </c>
      <c r="BD732" s="14">
        <f>VLOOKUP($B732,[2]Sheet3!$G:$CZ,41,0)</f>
        <v>0</v>
      </c>
      <c r="BE732" s="14">
        <f>VLOOKUP($B732,[2]Sheet3!$G:$CZ,42,0)</f>
        <v>0</v>
      </c>
      <c r="BF732" s="14">
        <f>VLOOKUP($B732,[2]Sheet3!$G:$CZ,43,0)</f>
        <v>0</v>
      </c>
      <c r="BG732" s="14">
        <f>VLOOKUP($B732,[2]Sheet3!$G:$CZ,44,0)</f>
        <v>0</v>
      </c>
      <c r="BH732" s="14">
        <f>VLOOKUP($B732,[2]Sheet3!$G:$CZ,45,0)</f>
        <v>0</v>
      </c>
      <c r="BI732" s="14">
        <f>VLOOKUP($B732,[2]Sheet3!$G:$CZ,46,0)</f>
        <v>0</v>
      </c>
      <c r="BJ732" s="14">
        <f>VLOOKUP($B732,[2]Sheet3!$G:$CZ,47,0)</f>
        <v>0</v>
      </c>
      <c r="BK732" s="14">
        <f>VLOOKUP($B732,[2]Sheet3!$G:$CZ,48,0)</f>
        <v>0</v>
      </c>
      <c r="BL732" s="14">
        <f>VLOOKUP($B732,[2]Sheet3!$G:$CZ,49,0)</f>
        <v>0</v>
      </c>
      <c r="BM732" s="14">
        <f>VLOOKUP($B732,[2]Sheet3!$G:$CZ,50,0)</f>
        <v>0</v>
      </c>
      <c r="BN732" s="14">
        <f>VLOOKUP($B732,[2]Sheet3!$G:$CZ,51,0)</f>
        <v>0</v>
      </c>
      <c r="BO732" s="14">
        <f>VLOOKUP($B732,[2]Sheet3!$G:$CZ,52,0)</f>
        <v>0</v>
      </c>
      <c r="BP732" s="14">
        <f>VLOOKUP($B732,[2]Sheet3!$G:$CZ,53,0)</f>
        <v>0</v>
      </c>
      <c r="BQ732" s="14">
        <f>VLOOKUP($B732,[2]Sheet3!$G:$CZ,54,0)</f>
        <v>0</v>
      </c>
      <c r="BR732" s="14">
        <f>VLOOKUP($B732,[2]Sheet3!$G:$CZ,55,0)</f>
        <v>0</v>
      </c>
      <c r="BS732" s="14">
        <f>VLOOKUP($B732,[2]Sheet3!$G:$CZ,56,0)</f>
        <v>0</v>
      </c>
      <c r="BT732" s="14">
        <f>VLOOKUP($B732,[2]Sheet3!$G:$CZ,57,0)</f>
        <v>0</v>
      </c>
      <c r="BU732" s="14">
        <f>VLOOKUP($B732,[2]Sheet3!$G:$CZ,58,0)</f>
        <v>0</v>
      </c>
      <c r="BV732" s="14">
        <f>VLOOKUP($B732,[2]Sheet3!$G:$CZ,59,0)</f>
        <v>0</v>
      </c>
      <c r="BW732" s="14">
        <f>VLOOKUP($B732,[2]Sheet3!$G:$CZ,60,0)</f>
        <v>0</v>
      </c>
      <c r="BX732" s="14">
        <f>VLOOKUP($B732,[2]Sheet3!$G:$CZ,61,0)</f>
        <v>0</v>
      </c>
      <c r="BY732" s="14">
        <f>VLOOKUP($B732,[2]Sheet3!$G:$CZ,62,0)</f>
        <v>0</v>
      </c>
      <c r="BZ732" s="14">
        <f>VLOOKUP($B732,[2]Sheet3!$G:$CZ,63,0)</f>
        <v>0</v>
      </c>
      <c r="CA732" s="14">
        <f>VLOOKUP($B732,[2]Sheet3!$G:$CZ,64,0)</f>
        <v>0</v>
      </c>
      <c r="CB732" s="14">
        <f>VLOOKUP($B732,[2]Sheet3!$G:$CZ,65,0)</f>
        <v>0</v>
      </c>
      <c r="CC732" s="14">
        <f>VLOOKUP($B732,[2]Sheet3!$G:$CZ,66,0)</f>
        <v>0</v>
      </c>
      <c r="CD732" s="14">
        <f>VLOOKUP($B732,[2]Sheet3!$G:$CZ,67,0)</f>
        <v>0</v>
      </c>
      <c r="CE732" s="14">
        <f>VLOOKUP($B732,[2]Sheet3!$G:$CZ,68,0)</f>
        <v>0</v>
      </c>
      <c r="CF732" s="14">
        <f>VLOOKUP($B732,[2]Sheet3!$G:$CZ,69,0)</f>
        <v>0</v>
      </c>
      <c r="CG732" s="14">
        <f>VLOOKUP($B732,[2]Sheet3!$G:$CZ,70,0)</f>
        <v>0</v>
      </c>
      <c r="CH732" s="14">
        <f>VLOOKUP($B732,[2]Sheet3!$G:$CZ,71,0)</f>
        <v>0</v>
      </c>
      <c r="CI732" s="14">
        <f>VLOOKUP($B732,[2]Sheet3!$G:$CZ,72,0)</f>
        <v>0</v>
      </c>
      <c r="CJ732" s="14">
        <f>VLOOKUP($B732,[2]Sheet3!$G:$CZ,73,0)</f>
        <v>0</v>
      </c>
      <c r="CK732" s="14">
        <f>VLOOKUP($B732,[2]Sheet3!$G:$CZ,74,0)</f>
        <v>0</v>
      </c>
      <c r="CL732" s="14">
        <f>VLOOKUP($B732,[2]Sheet3!$G:$CZ,75,0)</f>
        <v>0</v>
      </c>
      <c r="CM732" s="14">
        <f>VLOOKUP($B732,[2]Sheet3!$G:$CZ,76,0)</f>
        <v>0</v>
      </c>
      <c r="CN732" s="14">
        <f>VLOOKUP($B732,[2]Sheet3!$G:$CZ,77,0)</f>
        <v>0</v>
      </c>
      <c r="CO732" s="14">
        <f>VLOOKUP($B732,[2]Sheet3!$G:$CZ,78,0)</f>
        <v>0</v>
      </c>
      <c r="CP732" s="14">
        <f>VLOOKUP($B732,[2]Sheet3!$G:$CZ,79,0)</f>
        <v>0</v>
      </c>
      <c r="CQ732" s="14">
        <f>VLOOKUP($B732,[2]Sheet3!$G:$CZ,80,0)</f>
        <v>0</v>
      </c>
      <c r="CR732" s="14">
        <f>VLOOKUP($B732,[2]Sheet3!$G:$CZ,81,0)</f>
        <v>0</v>
      </c>
      <c r="CS732" s="14">
        <f>VLOOKUP($B732,[2]Sheet3!$G:$CZ,82,0)</f>
        <v>0</v>
      </c>
      <c r="CT732" s="14">
        <f>VLOOKUP($B732,[2]Sheet3!$G:$CZ,83,0)</f>
        <v>0</v>
      </c>
      <c r="CU732" s="14">
        <f>VLOOKUP($B732,[2]Sheet3!$G:$CZ,84,0)</f>
        <v>0</v>
      </c>
      <c r="CV732" s="14">
        <f>VLOOKUP($B732,[2]Sheet3!$G:$CZ,85,0)</f>
        <v>0</v>
      </c>
      <c r="CW732" s="14">
        <f>VLOOKUP($B732,[2]Sheet3!$G:$CZ,86,0)</f>
        <v>0</v>
      </c>
      <c r="CX732" s="14">
        <f>VLOOKUP($B732,[2]Sheet3!$G:$CZ,87,0)</f>
        <v>0</v>
      </c>
      <c r="CY732" s="14">
        <f>VLOOKUP($B732,[2]Sheet3!$G:$CZ,88,0)</f>
        <v>0</v>
      </c>
      <c r="CZ732" s="14">
        <f>VLOOKUP($B732,[2]Sheet3!$G:$CZ,89,0)</f>
        <v>0</v>
      </c>
      <c r="DA732" s="14">
        <f>VLOOKUP($B732,[2]Sheet3!$G:$CZ,90,0)</f>
        <v>0</v>
      </c>
      <c r="DB732" s="14">
        <f>VLOOKUP($B732,[2]Sheet3!$G:$CZ,91,0)</f>
        <v>0</v>
      </c>
      <c r="DC732" s="14">
        <f>VLOOKUP($B732,[2]Sheet3!$G:$CZ,92,0)</f>
        <v>0</v>
      </c>
      <c r="DD732" s="14">
        <f>VLOOKUP($B732,[2]Sheet3!$G:$CZ,93,0)</f>
        <v>0</v>
      </c>
      <c r="DE732" s="14">
        <f>VLOOKUP($B732,[2]Sheet3!$G:$CZ,94,0)</f>
        <v>0</v>
      </c>
      <c r="DF732" s="14">
        <f>VLOOKUP($B732,[2]Sheet3!$G:$CZ,95,0)</f>
        <v>0</v>
      </c>
      <c r="DG732" s="14">
        <f>VLOOKUP($B732,[2]Sheet3!$G:$CZ,96,0)</f>
        <v>0</v>
      </c>
      <c r="DH732" s="14">
        <f>VLOOKUP($B732,[2]Sheet3!$G:$CZ,97,0)</f>
        <v>0</v>
      </c>
      <c r="DI732" s="14">
        <f>VLOOKUP($B732,[2]Sheet3!$G:$CZ,98,0)</f>
        <v>0</v>
      </c>
    </row>
    <row r="733" spans="1:113" x14ac:dyDescent="0.3">
      <c r="A733" s="9" t="str">
        <f t="shared" si="35"/>
        <v>W83082</v>
      </c>
      <c r="B733" s="15" t="s">
        <v>346</v>
      </c>
      <c r="C733" s="15" t="s">
        <v>347</v>
      </c>
      <c r="F733" s="7" t="s">
        <v>15</v>
      </c>
      <c r="G733" s="12" t="s">
        <v>4228</v>
      </c>
      <c r="H733" s="12" t="str">
        <f>VLOOKUP($B733,[1]Sheet1!$A:$G,5,0)</f>
        <v>aftab.khan@redingtongroup.com</v>
      </c>
      <c r="I733" s="12" t="str">
        <f>VLOOKUP($B733,[1]Sheet1!$A:$G,7,0)</f>
        <v>dilip.vishwa@redingtongroup.com</v>
      </c>
      <c r="J733" s="12" t="s">
        <v>82</v>
      </c>
      <c r="K733" s="7"/>
      <c r="L733" s="7"/>
      <c r="M733" s="8"/>
      <c r="N733" s="7" t="str">
        <f t="shared" si="33"/>
        <v>aftab.khan@redingtongroup.com; dilip.vishwa@redingtongroup.com; nilesh.phirke@redingtongroup.com;christopher.joseph@redingtongroup.com</v>
      </c>
      <c r="O733" s="7" t="str">
        <f t="shared" si="34"/>
        <v>W83082</v>
      </c>
      <c r="P733" s="8" t="s">
        <v>5215</v>
      </c>
      <c r="Q733" s="14">
        <f>VLOOKUP($B733,[2]Sheet3!$G:$CZ,2,0)</f>
        <v>2400305277</v>
      </c>
      <c r="R733" s="14">
        <f>VLOOKUP($B733,[2]Sheet3!$G:$CZ,3,0)</f>
        <v>2400301945</v>
      </c>
      <c r="S733" s="14">
        <f>VLOOKUP($B733,[2]Sheet3!$G:$CZ,4,0)</f>
        <v>2400309209</v>
      </c>
      <c r="T733" s="14">
        <f>VLOOKUP($B733,[2]Sheet3!$G:$CZ,5,0)</f>
        <v>0</v>
      </c>
      <c r="U733" s="14">
        <f>VLOOKUP($B733,[2]Sheet3!$G:$CZ,6,0)</f>
        <v>0</v>
      </c>
      <c r="V733" s="14">
        <f>VLOOKUP($B733,[2]Sheet3!$G:$CZ,7,0)</f>
        <v>0</v>
      </c>
      <c r="W733" s="14">
        <f>VLOOKUP($B733,[2]Sheet3!$G:$CZ,8,0)</f>
        <v>0</v>
      </c>
      <c r="X733" s="14">
        <f>VLOOKUP($B733,[2]Sheet3!$G:$CZ,9,0)</f>
        <v>0</v>
      </c>
      <c r="Y733" s="14">
        <f>VLOOKUP($B733,[2]Sheet3!$G:$CZ,10,0)</f>
        <v>0</v>
      </c>
      <c r="Z733" s="14">
        <f>VLOOKUP($B733,[2]Sheet3!$G:$CZ,11,0)</f>
        <v>0</v>
      </c>
      <c r="AA733" s="14">
        <f>VLOOKUP($B733,[2]Sheet3!$G:$CZ,12,0)</f>
        <v>0</v>
      </c>
      <c r="AB733" s="14">
        <f>VLOOKUP($B733,[2]Sheet3!$G:$CZ,13,0)</f>
        <v>0</v>
      </c>
      <c r="AC733" s="14">
        <f>VLOOKUP($B733,[2]Sheet3!$G:$CZ,14,0)</f>
        <v>0</v>
      </c>
      <c r="AD733" s="14">
        <f>VLOOKUP($B733,[2]Sheet3!$G:$CZ,15,0)</f>
        <v>0</v>
      </c>
      <c r="AE733" s="14">
        <f>VLOOKUP($B733,[2]Sheet3!$G:$CZ,16,0)</f>
        <v>0</v>
      </c>
      <c r="AF733" s="14">
        <f>VLOOKUP($B733,[2]Sheet3!$G:$CZ,17,0)</f>
        <v>0</v>
      </c>
      <c r="AG733" s="14">
        <f>VLOOKUP($B733,[2]Sheet3!$G:$CZ,18,0)</f>
        <v>0</v>
      </c>
      <c r="AH733" s="14">
        <f>VLOOKUP($B733,[2]Sheet3!$G:$CZ,19,0)</f>
        <v>0</v>
      </c>
      <c r="AI733" s="14">
        <f>VLOOKUP($B733,[2]Sheet3!$G:$CZ,20,0)</f>
        <v>0</v>
      </c>
      <c r="AJ733" s="14">
        <f>VLOOKUP($B733,[2]Sheet3!$G:$CZ,21,0)</f>
        <v>0</v>
      </c>
      <c r="AK733" s="14">
        <f>VLOOKUP($B733,[2]Sheet3!$G:$CZ,22,0)</f>
        <v>0</v>
      </c>
      <c r="AL733" s="14">
        <f>VLOOKUP($B733,[2]Sheet3!$G:$CZ,23,0)</f>
        <v>0</v>
      </c>
      <c r="AM733" s="14">
        <f>VLOOKUP($B733,[2]Sheet3!$G:$CZ,24,0)</f>
        <v>0</v>
      </c>
      <c r="AN733" s="14">
        <f>VLOOKUP($B733,[2]Sheet3!$G:$CZ,25,0)</f>
        <v>0</v>
      </c>
      <c r="AO733" s="14">
        <f>VLOOKUP($B733,[2]Sheet3!$G:$CZ,26,0)</f>
        <v>0</v>
      </c>
      <c r="AP733" s="14">
        <f>VLOOKUP($B733,[2]Sheet3!$G:$CZ,27,0)</f>
        <v>0</v>
      </c>
      <c r="AQ733" s="14">
        <f>VLOOKUP($B733,[2]Sheet3!$G:$CZ,28,0)</f>
        <v>0</v>
      </c>
      <c r="AR733" s="14">
        <f>VLOOKUP($B733,[2]Sheet3!$G:$CZ,29,0)</f>
        <v>0</v>
      </c>
      <c r="AS733" s="14">
        <f>VLOOKUP($B733,[2]Sheet3!$G:$CZ,30,0)</f>
        <v>0</v>
      </c>
      <c r="AT733" s="14">
        <f>VLOOKUP($B733,[2]Sheet3!$G:$CZ,31,0)</f>
        <v>0</v>
      </c>
      <c r="AU733" s="14">
        <f>VLOOKUP($B733,[2]Sheet3!$G:$CZ,32,0)</f>
        <v>0</v>
      </c>
      <c r="AV733" s="14">
        <f>VLOOKUP($B733,[2]Sheet3!$G:$CZ,33,0)</f>
        <v>0</v>
      </c>
      <c r="AW733" s="14">
        <f>VLOOKUP($B733,[2]Sheet3!$G:$CZ,34,0)</f>
        <v>0</v>
      </c>
      <c r="AX733" s="14">
        <f>VLOOKUP($B733,[2]Sheet3!$G:$CZ,35,0)</f>
        <v>0</v>
      </c>
      <c r="AY733" s="14">
        <f>VLOOKUP($B733,[2]Sheet3!$G:$CZ,36,0)</f>
        <v>0</v>
      </c>
      <c r="AZ733" s="14">
        <f>VLOOKUP($B733,[2]Sheet3!$G:$CZ,37,0)</f>
        <v>0</v>
      </c>
      <c r="BA733" s="14">
        <f>VLOOKUP($B733,[2]Sheet3!$G:$CZ,38,0)</f>
        <v>0</v>
      </c>
      <c r="BB733" s="14">
        <f>VLOOKUP($B733,[2]Sheet3!$G:$CZ,39,0)</f>
        <v>0</v>
      </c>
      <c r="BC733" s="14">
        <f>VLOOKUP($B733,[2]Sheet3!$G:$CZ,40,0)</f>
        <v>0</v>
      </c>
      <c r="BD733" s="14">
        <f>VLOOKUP($B733,[2]Sheet3!$G:$CZ,41,0)</f>
        <v>0</v>
      </c>
      <c r="BE733" s="14">
        <f>VLOOKUP($B733,[2]Sheet3!$G:$CZ,42,0)</f>
        <v>0</v>
      </c>
      <c r="BF733" s="14">
        <f>VLOOKUP($B733,[2]Sheet3!$G:$CZ,43,0)</f>
        <v>0</v>
      </c>
      <c r="BG733" s="14">
        <f>VLOOKUP($B733,[2]Sheet3!$G:$CZ,44,0)</f>
        <v>0</v>
      </c>
      <c r="BH733" s="14">
        <f>VLOOKUP($B733,[2]Sheet3!$G:$CZ,45,0)</f>
        <v>0</v>
      </c>
      <c r="BI733" s="14">
        <f>VLOOKUP($B733,[2]Sheet3!$G:$CZ,46,0)</f>
        <v>0</v>
      </c>
      <c r="BJ733" s="14">
        <f>VLOOKUP($B733,[2]Sheet3!$G:$CZ,47,0)</f>
        <v>0</v>
      </c>
      <c r="BK733" s="14">
        <f>VLOOKUP($B733,[2]Sheet3!$G:$CZ,48,0)</f>
        <v>0</v>
      </c>
      <c r="BL733" s="14">
        <f>VLOOKUP($B733,[2]Sheet3!$G:$CZ,49,0)</f>
        <v>0</v>
      </c>
      <c r="BM733" s="14">
        <f>VLOOKUP($B733,[2]Sheet3!$G:$CZ,50,0)</f>
        <v>0</v>
      </c>
      <c r="BN733" s="14">
        <f>VLOOKUP($B733,[2]Sheet3!$G:$CZ,51,0)</f>
        <v>0</v>
      </c>
      <c r="BO733" s="14">
        <f>VLOOKUP($B733,[2]Sheet3!$G:$CZ,52,0)</f>
        <v>0</v>
      </c>
      <c r="BP733" s="14">
        <f>VLOOKUP($B733,[2]Sheet3!$G:$CZ,53,0)</f>
        <v>0</v>
      </c>
      <c r="BQ733" s="14">
        <f>VLOOKUP($B733,[2]Sheet3!$G:$CZ,54,0)</f>
        <v>0</v>
      </c>
      <c r="BR733" s="14">
        <f>VLOOKUP($B733,[2]Sheet3!$G:$CZ,55,0)</f>
        <v>0</v>
      </c>
      <c r="BS733" s="14">
        <f>VLOOKUP($B733,[2]Sheet3!$G:$CZ,56,0)</f>
        <v>0</v>
      </c>
      <c r="BT733" s="14">
        <f>VLOOKUP($B733,[2]Sheet3!$G:$CZ,57,0)</f>
        <v>0</v>
      </c>
      <c r="BU733" s="14">
        <f>VLOOKUP($B733,[2]Sheet3!$G:$CZ,58,0)</f>
        <v>0</v>
      </c>
      <c r="BV733" s="14">
        <f>VLOOKUP($B733,[2]Sheet3!$G:$CZ,59,0)</f>
        <v>0</v>
      </c>
      <c r="BW733" s="14">
        <f>VLOOKUP($B733,[2]Sheet3!$G:$CZ,60,0)</f>
        <v>0</v>
      </c>
      <c r="BX733" s="14">
        <f>VLOOKUP($B733,[2]Sheet3!$G:$CZ,61,0)</f>
        <v>0</v>
      </c>
      <c r="BY733" s="14">
        <f>VLOOKUP($B733,[2]Sheet3!$G:$CZ,62,0)</f>
        <v>0</v>
      </c>
      <c r="BZ733" s="14">
        <f>VLOOKUP($B733,[2]Sheet3!$G:$CZ,63,0)</f>
        <v>0</v>
      </c>
      <c r="CA733" s="14">
        <f>VLOOKUP($B733,[2]Sheet3!$G:$CZ,64,0)</f>
        <v>0</v>
      </c>
      <c r="CB733" s="14">
        <f>VLOOKUP($B733,[2]Sheet3!$G:$CZ,65,0)</f>
        <v>0</v>
      </c>
      <c r="CC733" s="14">
        <f>VLOOKUP($B733,[2]Sheet3!$G:$CZ,66,0)</f>
        <v>0</v>
      </c>
      <c r="CD733" s="14">
        <f>VLOOKUP($B733,[2]Sheet3!$G:$CZ,67,0)</f>
        <v>0</v>
      </c>
      <c r="CE733" s="14">
        <f>VLOOKUP($B733,[2]Sheet3!$G:$CZ,68,0)</f>
        <v>0</v>
      </c>
      <c r="CF733" s="14">
        <f>VLOOKUP($B733,[2]Sheet3!$G:$CZ,69,0)</f>
        <v>0</v>
      </c>
      <c r="CG733" s="14">
        <f>VLOOKUP($B733,[2]Sheet3!$G:$CZ,70,0)</f>
        <v>0</v>
      </c>
      <c r="CH733" s="14">
        <f>VLOOKUP($B733,[2]Sheet3!$G:$CZ,71,0)</f>
        <v>0</v>
      </c>
      <c r="CI733" s="14">
        <f>VLOOKUP($B733,[2]Sheet3!$G:$CZ,72,0)</f>
        <v>0</v>
      </c>
      <c r="CJ733" s="14">
        <f>VLOOKUP($B733,[2]Sheet3!$G:$CZ,73,0)</f>
        <v>0</v>
      </c>
      <c r="CK733" s="14">
        <f>VLOOKUP($B733,[2]Sheet3!$G:$CZ,74,0)</f>
        <v>0</v>
      </c>
      <c r="CL733" s="14">
        <f>VLOOKUP($B733,[2]Sheet3!$G:$CZ,75,0)</f>
        <v>0</v>
      </c>
      <c r="CM733" s="14">
        <f>VLOOKUP($B733,[2]Sheet3!$G:$CZ,76,0)</f>
        <v>0</v>
      </c>
      <c r="CN733" s="14">
        <f>VLOOKUP($B733,[2]Sheet3!$G:$CZ,77,0)</f>
        <v>0</v>
      </c>
      <c r="CO733" s="14">
        <f>VLOOKUP($B733,[2]Sheet3!$G:$CZ,78,0)</f>
        <v>0</v>
      </c>
      <c r="CP733" s="14">
        <f>VLOOKUP($B733,[2]Sheet3!$G:$CZ,79,0)</f>
        <v>0</v>
      </c>
      <c r="CQ733" s="14">
        <f>VLOOKUP($B733,[2]Sheet3!$G:$CZ,80,0)</f>
        <v>0</v>
      </c>
      <c r="CR733" s="14">
        <f>VLOOKUP($B733,[2]Sheet3!$G:$CZ,81,0)</f>
        <v>0</v>
      </c>
      <c r="CS733" s="14">
        <f>VLOOKUP($B733,[2]Sheet3!$G:$CZ,82,0)</f>
        <v>0</v>
      </c>
      <c r="CT733" s="14">
        <f>VLOOKUP($B733,[2]Sheet3!$G:$CZ,83,0)</f>
        <v>0</v>
      </c>
      <c r="CU733" s="14">
        <f>VLOOKUP($B733,[2]Sheet3!$G:$CZ,84,0)</f>
        <v>0</v>
      </c>
      <c r="CV733" s="14">
        <f>VLOOKUP($B733,[2]Sheet3!$G:$CZ,85,0)</f>
        <v>0</v>
      </c>
      <c r="CW733" s="14">
        <f>VLOOKUP($B733,[2]Sheet3!$G:$CZ,86,0)</f>
        <v>0</v>
      </c>
      <c r="CX733" s="14">
        <f>VLOOKUP($B733,[2]Sheet3!$G:$CZ,87,0)</f>
        <v>0</v>
      </c>
      <c r="CY733" s="14">
        <f>VLOOKUP($B733,[2]Sheet3!$G:$CZ,88,0)</f>
        <v>0</v>
      </c>
      <c r="CZ733" s="14">
        <f>VLOOKUP($B733,[2]Sheet3!$G:$CZ,89,0)</f>
        <v>0</v>
      </c>
      <c r="DA733" s="14">
        <f>VLOOKUP($B733,[2]Sheet3!$G:$CZ,90,0)</f>
        <v>0</v>
      </c>
      <c r="DB733" s="14">
        <f>VLOOKUP($B733,[2]Sheet3!$G:$CZ,91,0)</f>
        <v>0</v>
      </c>
      <c r="DC733" s="14">
        <f>VLOOKUP($B733,[2]Sheet3!$G:$CZ,92,0)</f>
        <v>0</v>
      </c>
      <c r="DD733" s="14">
        <f>VLOOKUP($B733,[2]Sheet3!$G:$CZ,93,0)</f>
        <v>0</v>
      </c>
      <c r="DE733" s="14">
        <f>VLOOKUP($B733,[2]Sheet3!$G:$CZ,94,0)</f>
        <v>0</v>
      </c>
      <c r="DF733" s="14">
        <f>VLOOKUP($B733,[2]Sheet3!$G:$CZ,95,0)</f>
        <v>0</v>
      </c>
      <c r="DG733" s="14">
        <f>VLOOKUP($B733,[2]Sheet3!$G:$CZ,96,0)</f>
        <v>0</v>
      </c>
      <c r="DH733" s="14">
        <f>VLOOKUP($B733,[2]Sheet3!$G:$CZ,97,0)</f>
        <v>0</v>
      </c>
      <c r="DI733" s="14">
        <f>VLOOKUP($B733,[2]Sheet3!$G:$CZ,98,0)</f>
        <v>0</v>
      </c>
    </row>
    <row r="734" spans="1:113" x14ac:dyDescent="0.3">
      <c r="A734" s="9" t="str">
        <f t="shared" si="35"/>
        <v>N83382</v>
      </c>
      <c r="B734" s="15" t="s">
        <v>682</v>
      </c>
      <c r="C734" s="15" t="s">
        <v>302</v>
      </c>
      <c r="F734" s="7" t="s">
        <v>15</v>
      </c>
      <c r="G734" s="12" t="s">
        <v>4229</v>
      </c>
      <c r="H734" s="12" t="str">
        <f>VLOOKUP($B734,[1]Sheet1!$A:$G,5,0)</f>
        <v>rohit.jakhar@redingtongroup.com</v>
      </c>
      <c r="I734" s="12" t="str">
        <f>VLOOKUP($B734,[1]Sheet1!$A:$G,7,0)</f>
        <v>jitender.chopra@redingtongroup.com</v>
      </c>
      <c r="J734" s="12" t="s">
        <v>82</v>
      </c>
      <c r="K734" s="7"/>
      <c r="L734" s="7"/>
      <c r="M734" s="8"/>
      <c r="N734" s="7" t="str">
        <f t="shared" si="33"/>
        <v>rohit.jakhar@redingtongroup.com; jitender.chopra@redingtongroup.com; nilesh.phirke@redingtongroup.com;christopher.joseph@redingtongroup.com</v>
      </c>
      <c r="O734" s="7" t="str">
        <f t="shared" si="34"/>
        <v>N83382</v>
      </c>
      <c r="P734" s="8" t="s">
        <v>5215</v>
      </c>
      <c r="Q734" s="14">
        <f>VLOOKUP($B734,[2]Sheet3!$G:$CZ,2,0)</f>
        <v>2400302915</v>
      </c>
      <c r="R734" s="14">
        <f>VLOOKUP($B734,[2]Sheet3!$G:$CZ,3,0)</f>
        <v>2400302931</v>
      </c>
      <c r="S734" s="14">
        <f>VLOOKUP($B734,[2]Sheet3!$G:$CZ,4,0)</f>
        <v>2400301364</v>
      </c>
      <c r="T734" s="14">
        <f>VLOOKUP($B734,[2]Sheet3!$G:$CZ,5,0)</f>
        <v>2400308667</v>
      </c>
      <c r="U734" s="14">
        <f>VLOOKUP($B734,[2]Sheet3!$G:$CZ,6,0)</f>
        <v>0</v>
      </c>
      <c r="V734" s="14">
        <f>VLOOKUP($B734,[2]Sheet3!$G:$CZ,7,0)</f>
        <v>0</v>
      </c>
      <c r="W734" s="14">
        <f>VLOOKUP($B734,[2]Sheet3!$G:$CZ,8,0)</f>
        <v>0</v>
      </c>
      <c r="X734" s="14">
        <f>VLOOKUP($B734,[2]Sheet3!$G:$CZ,9,0)</f>
        <v>0</v>
      </c>
      <c r="Y734" s="14">
        <f>VLOOKUP($B734,[2]Sheet3!$G:$CZ,10,0)</f>
        <v>0</v>
      </c>
      <c r="Z734" s="14">
        <f>VLOOKUP($B734,[2]Sheet3!$G:$CZ,11,0)</f>
        <v>0</v>
      </c>
      <c r="AA734" s="14">
        <f>VLOOKUP($B734,[2]Sheet3!$G:$CZ,12,0)</f>
        <v>0</v>
      </c>
      <c r="AB734" s="14">
        <f>VLOOKUP($B734,[2]Sheet3!$G:$CZ,13,0)</f>
        <v>0</v>
      </c>
      <c r="AC734" s="14">
        <f>VLOOKUP($B734,[2]Sheet3!$G:$CZ,14,0)</f>
        <v>0</v>
      </c>
      <c r="AD734" s="14">
        <f>VLOOKUP($B734,[2]Sheet3!$G:$CZ,15,0)</f>
        <v>0</v>
      </c>
      <c r="AE734" s="14">
        <f>VLOOKUP($B734,[2]Sheet3!$G:$CZ,16,0)</f>
        <v>0</v>
      </c>
      <c r="AF734" s="14">
        <f>VLOOKUP($B734,[2]Sheet3!$G:$CZ,17,0)</f>
        <v>0</v>
      </c>
      <c r="AG734" s="14">
        <f>VLOOKUP($B734,[2]Sheet3!$G:$CZ,18,0)</f>
        <v>0</v>
      </c>
      <c r="AH734" s="14">
        <f>VLOOKUP($B734,[2]Sheet3!$G:$CZ,19,0)</f>
        <v>0</v>
      </c>
      <c r="AI734" s="14">
        <f>VLOOKUP($B734,[2]Sheet3!$G:$CZ,20,0)</f>
        <v>0</v>
      </c>
      <c r="AJ734" s="14">
        <f>VLOOKUP($B734,[2]Sheet3!$G:$CZ,21,0)</f>
        <v>0</v>
      </c>
      <c r="AK734" s="14">
        <f>VLOOKUP($B734,[2]Sheet3!$G:$CZ,22,0)</f>
        <v>0</v>
      </c>
      <c r="AL734" s="14">
        <f>VLOOKUP($B734,[2]Sheet3!$G:$CZ,23,0)</f>
        <v>0</v>
      </c>
      <c r="AM734" s="14">
        <f>VLOOKUP($B734,[2]Sheet3!$G:$CZ,24,0)</f>
        <v>0</v>
      </c>
      <c r="AN734" s="14">
        <f>VLOOKUP($B734,[2]Sheet3!$G:$CZ,25,0)</f>
        <v>0</v>
      </c>
      <c r="AO734" s="14">
        <f>VLOOKUP($B734,[2]Sheet3!$G:$CZ,26,0)</f>
        <v>0</v>
      </c>
      <c r="AP734" s="14">
        <f>VLOOKUP($B734,[2]Sheet3!$G:$CZ,27,0)</f>
        <v>0</v>
      </c>
      <c r="AQ734" s="14">
        <f>VLOOKUP($B734,[2]Sheet3!$G:$CZ,28,0)</f>
        <v>0</v>
      </c>
      <c r="AR734" s="14">
        <f>VLOOKUP($B734,[2]Sheet3!$G:$CZ,29,0)</f>
        <v>0</v>
      </c>
      <c r="AS734" s="14">
        <f>VLOOKUP($B734,[2]Sheet3!$G:$CZ,30,0)</f>
        <v>0</v>
      </c>
      <c r="AT734" s="14">
        <f>VLOOKUP($B734,[2]Sheet3!$G:$CZ,31,0)</f>
        <v>0</v>
      </c>
      <c r="AU734" s="14">
        <f>VLOOKUP($B734,[2]Sheet3!$G:$CZ,32,0)</f>
        <v>0</v>
      </c>
      <c r="AV734" s="14">
        <f>VLOOKUP($B734,[2]Sheet3!$G:$CZ,33,0)</f>
        <v>0</v>
      </c>
      <c r="AW734" s="14">
        <f>VLOOKUP($B734,[2]Sheet3!$G:$CZ,34,0)</f>
        <v>0</v>
      </c>
      <c r="AX734" s="14">
        <f>VLOOKUP($B734,[2]Sheet3!$G:$CZ,35,0)</f>
        <v>0</v>
      </c>
      <c r="AY734" s="14">
        <f>VLOOKUP($B734,[2]Sheet3!$G:$CZ,36,0)</f>
        <v>0</v>
      </c>
      <c r="AZ734" s="14">
        <f>VLOOKUP($B734,[2]Sheet3!$G:$CZ,37,0)</f>
        <v>0</v>
      </c>
      <c r="BA734" s="14">
        <f>VLOOKUP($B734,[2]Sheet3!$G:$CZ,38,0)</f>
        <v>0</v>
      </c>
      <c r="BB734" s="14">
        <f>VLOOKUP($B734,[2]Sheet3!$G:$CZ,39,0)</f>
        <v>0</v>
      </c>
      <c r="BC734" s="14">
        <f>VLOOKUP($B734,[2]Sheet3!$G:$CZ,40,0)</f>
        <v>0</v>
      </c>
      <c r="BD734" s="14">
        <f>VLOOKUP($B734,[2]Sheet3!$G:$CZ,41,0)</f>
        <v>0</v>
      </c>
      <c r="BE734" s="14">
        <f>VLOOKUP($B734,[2]Sheet3!$G:$CZ,42,0)</f>
        <v>0</v>
      </c>
      <c r="BF734" s="14">
        <f>VLOOKUP($B734,[2]Sheet3!$G:$CZ,43,0)</f>
        <v>0</v>
      </c>
      <c r="BG734" s="14">
        <f>VLOOKUP($B734,[2]Sheet3!$G:$CZ,44,0)</f>
        <v>0</v>
      </c>
      <c r="BH734" s="14">
        <f>VLOOKUP($B734,[2]Sheet3!$G:$CZ,45,0)</f>
        <v>0</v>
      </c>
      <c r="BI734" s="14">
        <f>VLOOKUP($B734,[2]Sheet3!$G:$CZ,46,0)</f>
        <v>0</v>
      </c>
      <c r="BJ734" s="14">
        <f>VLOOKUP($B734,[2]Sheet3!$G:$CZ,47,0)</f>
        <v>0</v>
      </c>
      <c r="BK734" s="14">
        <f>VLOOKUP($B734,[2]Sheet3!$G:$CZ,48,0)</f>
        <v>0</v>
      </c>
      <c r="BL734" s="14">
        <f>VLOOKUP($B734,[2]Sheet3!$G:$CZ,49,0)</f>
        <v>0</v>
      </c>
      <c r="BM734" s="14">
        <f>VLOOKUP($B734,[2]Sheet3!$G:$CZ,50,0)</f>
        <v>0</v>
      </c>
      <c r="BN734" s="14">
        <f>VLOOKUP($B734,[2]Sheet3!$G:$CZ,51,0)</f>
        <v>0</v>
      </c>
      <c r="BO734" s="14">
        <f>VLOOKUP($B734,[2]Sheet3!$G:$CZ,52,0)</f>
        <v>0</v>
      </c>
      <c r="BP734" s="14">
        <f>VLOOKUP($B734,[2]Sheet3!$G:$CZ,53,0)</f>
        <v>0</v>
      </c>
      <c r="BQ734" s="14">
        <f>VLOOKUP($B734,[2]Sheet3!$G:$CZ,54,0)</f>
        <v>0</v>
      </c>
      <c r="BR734" s="14">
        <f>VLOOKUP($B734,[2]Sheet3!$G:$CZ,55,0)</f>
        <v>0</v>
      </c>
      <c r="BS734" s="14">
        <f>VLOOKUP($B734,[2]Sheet3!$G:$CZ,56,0)</f>
        <v>0</v>
      </c>
      <c r="BT734" s="14">
        <f>VLOOKUP($B734,[2]Sheet3!$G:$CZ,57,0)</f>
        <v>0</v>
      </c>
      <c r="BU734" s="14">
        <f>VLOOKUP($B734,[2]Sheet3!$G:$CZ,58,0)</f>
        <v>0</v>
      </c>
      <c r="BV734" s="14">
        <f>VLOOKUP($B734,[2]Sheet3!$G:$CZ,59,0)</f>
        <v>0</v>
      </c>
      <c r="BW734" s="14">
        <f>VLOOKUP($B734,[2]Sheet3!$G:$CZ,60,0)</f>
        <v>0</v>
      </c>
      <c r="BX734" s="14">
        <f>VLOOKUP($B734,[2]Sheet3!$G:$CZ,61,0)</f>
        <v>0</v>
      </c>
      <c r="BY734" s="14">
        <f>VLOOKUP($B734,[2]Sheet3!$G:$CZ,62,0)</f>
        <v>0</v>
      </c>
      <c r="BZ734" s="14">
        <f>VLOOKUP($B734,[2]Sheet3!$G:$CZ,63,0)</f>
        <v>0</v>
      </c>
      <c r="CA734" s="14">
        <f>VLOOKUP($B734,[2]Sheet3!$G:$CZ,64,0)</f>
        <v>0</v>
      </c>
      <c r="CB734" s="14">
        <f>VLOOKUP($B734,[2]Sheet3!$G:$CZ,65,0)</f>
        <v>0</v>
      </c>
      <c r="CC734" s="14">
        <f>VLOOKUP($B734,[2]Sheet3!$G:$CZ,66,0)</f>
        <v>0</v>
      </c>
      <c r="CD734" s="14">
        <f>VLOOKUP($B734,[2]Sheet3!$G:$CZ,67,0)</f>
        <v>0</v>
      </c>
      <c r="CE734" s="14">
        <f>VLOOKUP($B734,[2]Sheet3!$G:$CZ,68,0)</f>
        <v>0</v>
      </c>
      <c r="CF734" s="14">
        <f>VLOOKUP($B734,[2]Sheet3!$G:$CZ,69,0)</f>
        <v>0</v>
      </c>
      <c r="CG734" s="14">
        <f>VLOOKUP($B734,[2]Sheet3!$G:$CZ,70,0)</f>
        <v>0</v>
      </c>
      <c r="CH734" s="14">
        <f>VLOOKUP($B734,[2]Sheet3!$G:$CZ,71,0)</f>
        <v>0</v>
      </c>
      <c r="CI734" s="14">
        <f>VLOOKUP($B734,[2]Sheet3!$G:$CZ,72,0)</f>
        <v>0</v>
      </c>
      <c r="CJ734" s="14">
        <f>VLOOKUP($B734,[2]Sheet3!$G:$CZ,73,0)</f>
        <v>0</v>
      </c>
      <c r="CK734" s="14">
        <f>VLOOKUP($B734,[2]Sheet3!$G:$CZ,74,0)</f>
        <v>0</v>
      </c>
      <c r="CL734" s="14">
        <f>VLOOKUP($B734,[2]Sheet3!$G:$CZ,75,0)</f>
        <v>0</v>
      </c>
      <c r="CM734" s="14">
        <f>VLOOKUP($B734,[2]Sheet3!$G:$CZ,76,0)</f>
        <v>0</v>
      </c>
      <c r="CN734" s="14">
        <f>VLOOKUP($B734,[2]Sheet3!$G:$CZ,77,0)</f>
        <v>0</v>
      </c>
      <c r="CO734" s="14">
        <f>VLOOKUP($B734,[2]Sheet3!$G:$CZ,78,0)</f>
        <v>0</v>
      </c>
      <c r="CP734" s="14">
        <f>VLOOKUP($B734,[2]Sheet3!$G:$CZ,79,0)</f>
        <v>0</v>
      </c>
      <c r="CQ734" s="14">
        <f>VLOOKUP($B734,[2]Sheet3!$G:$CZ,80,0)</f>
        <v>0</v>
      </c>
      <c r="CR734" s="14">
        <f>VLOOKUP($B734,[2]Sheet3!$G:$CZ,81,0)</f>
        <v>0</v>
      </c>
      <c r="CS734" s="14">
        <f>VLOOKUP($B734,[2]Sheet3!$G:$CZ,82,0)</f>
        <v>0</v>
      </c>
      <c r="CT734" s="14">
        <f>VLOOKUP($B734,[2]Sheet3!$G:$CZ,83,0)</f>
        <v>0</v>
      </c>
      <c r="CU734" s="14">
        <f>VLOOKUP($B734,[2]Sheet3!$G:$CZ,84,0)</f>
        <v>0</v>
      </c>
      <c r="CV734" s="14">
        <f>VLOOKUP($B734,[2]Sheet3!$G:$CZ,85,0)</f>
        <v>0</v>
      </c>
      <c r="CW734" s="14">
        <f>VLOOKUP($B734,[2]Sheet3!$G:$CZ,86,0)</f>
        <v>0</v>
      </c>
      <c r="CX734" s="14">
        <f>VLOOKUP($B734,[2]Sheet3!$G:$CZ,87,0)</f>
        <v>0</v>
      </c>
      <c r="CY734" s="14">
        <f>VLOOKUP($B734,[2]Sheet3!$G:$CZ,88,0)</f>
        <v>0</v>
      </c>
      <c r="CZ734" s="14">
        <f>VLOOKUP($B734,[2]Sheet3!$G:$CZ,89,0)</f>
        <v>0</v>
      </c>
      <c r="DA734" s="14">
        <f>VLOOKUP($B734,[2]Sheet3!$G:$CZ,90,0)</f>
        <v>0</v>
      </c>
      <c r="DB734" s="14">
        <f>VLOOKUP($B734,[2]Sheet3!$G:$CZ,91,0)</f>
        <v>0</v>
      </c>
      <c r="DC734" s="14">
        <f>VLOOKUP($B734,[2]Sheet3!$G:$CZ,92,0)</f>
        <v>0</v>
      </c>
      <c r="DD734" s="14">
        <f>VLOOKUP($B734,[2]Sheet3!$G:$CZ,93,0)</f>
        <v>0</v>
      </c>
      <c r="DE734" s="14">
        <f>VLOOKUP($B734,[2]Sheet3!$G:$CZ,94,0)</f>
        <v>0</v>
      </c>
      <c r="DF734" s="14">
        <f>VLOOKUP($B734,[2]Sheet3!$G:$CZ,95,0)</f>
        <v>0</v>
      </c>
      <c r="DG734" s="14">
        <f>VLOOKUP($B734,[2]Sheet3!$G:$CZ,96,0)</f>
        <v>0</v>
      </c>
      <c r="DH734" s="14">
        <f>VLOOKUP($B734,[2]Sheet3!$G:$CZ,97,0)</f>
        <v>0</v>
      </c>
      <c r="DI734" s="14">
        <f>VLOOKUP($B734,[2]Sheet3!$G:$CZ,98,0)</f>
        <v>0</v>
      </c>
    </row>
    <row r="735" spans="1:113" x14ac:dyDescent="0.3">
      <c r="A735" s="9" t="str">
        <f t="shared" si="35"/>
        <v>S26204</v>
      </c>
      <c r="B735" s="15" t="s">
        <v>1868</v>
      </c>
      <c r="C735" s="15" t="s">
        <v>1869</v>
      </c>
      <c r="F735" s="7" t="s">
        <v>15</v>
      </c>
      <c r="G735" s="12" t="s">
        <v>4230</v>
      </c>
      <c r="H735" s="12" t="str">
        <f>VLOOKUP($B735,[1]Sheet1!$A:$G,5,0)</f>
        <v>kamal.punjabi@redingtongroup.com</v>
      </c>
      <c r="I735" s="12" t="str">
        <f>VLOOKUP($B735,[1]Sheet1!$A:$G,7,0)</f>
        <v>vikram.kumar@redingtongroup.com</v>
      </c>
      <c r="J735" s="12" t="s">
        <v>82</v>
      </c>
      <c r="K735" s="7"/>
      <c r="L735" s="7"/>
      <c r="M735" s="8"/>
      <c r="N735" s="7" t="str">
        <f t="shared" si="33"/>
        <v>kamal.punjabi@redingtongroup.com; vikram.kumar@redingtongroup.com; nilesh.phirke@redingtongroup.com;christopher.joseph@redingtongroup.com</v>
      </c>
      <c r="O735" s="7" t="str">
        <f t="shared" si="34"/>
        <v>S26204</v>
      </c>
      <c r="P735" s="8" t="s">
        <v>5215</v>
      </c>
      <c r="Q735" s="14">
        <f>VLOOKUP($B735,[2]Sheet3!$G:$CZ,2,0)</f>
        <v>2400301630</v>
      </c>
      <c r="R735" s="14">
        <f>VLOOKUP($B735,[2]Sheet3!$G:$CZ,3,0)</f>
        <v>0</v>
      </c>
      <c r="S735" s="14">
        <f>VLOOKUP($B735,[2]Sheet3!$G:$CZ,4,0)</f>
        <v>0</v>
      </c>
      <c r="T735" s="14">
        <f>VLOOKUP($B735,[2]Sheet3!$G:$CZ,5,0)</f>
        <v>0</v>
      </c>
      <c r="U735" s="14">
        <f>VLOOKUP($B735,[2]Sheet3!$G:$CZ,6,0)</f>
        <v>0</v>
      </c>
      <c r="V735" s="14">
        <f>VLOOKUP($B735,[2]Sheet3!$G:$CZ,7,0)</f>
        <v>0</v>
      </c>
      <c r="W735" s="14">
        <f>VLOOKUP($B735,[2]Sheet3!$G:$CZ,8,0)</f>
        <v>0</v>
      </c>
      <c r="X735" s="14">
        <f>VLOOKUP($B735,[2]Sheet3!$G:$CZ,9,0)</f>
        <v>0</v>
      </c>
      <c r="Y735" s="14">
        <f>VLOOKUP($B735,[2]Sheet3!$G:$CZ,10,0)</f>
        <v>0</v>
      </c>
      <c r="Z735" s="14">
        <f>VLOOKUP($B735,[2]Sheet3!$G:$CZ,11,0)</f>
        <v>0</v>
      </c>
      <c r="AA735" s="14">
        <f>VLOOKUP($B735,[2]Sheet3!$G:$CZ,12,0)</f>
        <v>0</v>
      </c>
      <c r="AB735" s="14">
        <f>VLOOKUP($B735,[2]Sheet3!$G:$CZ,13,0)</f>
        <v>0</v>
      </c>
      <c r="AC735" s="14">
        <f>VLOOKUP($B735,[2]Sheet3!$G:$CZ,14,0)</f>
        <v>0</v>
      </c>
      <c r="AD735" s="14">
        <f>VLOOKUP($B735,[2]Sheet3!$G:$CZ,15,0)</f>
        <v>0</v>
      </c>
      <c r="AE735" s="14">
        <f>VLOOKUP($B735,[2]Sheet3!$G:$CZ,16,0)</f>
        <v>0</v>
      </c>
      <c r="AF735" s="14">
        <f>VLOOKUP($B735,[2]Sheet3!$G:$CZ,17,0)</f>
        <v>0</v>
      </c>
      <c r="AG735" s="14">
        <f>VLOOKUP($B735,[2]Sheet3!$G:$CZ,18,0)</f>
        <v>0</v>
      </c>
      <c r="AH735" s="14">
        <f>VLOOKUP($B735,[2]Sheet3!$G:$CZ,19,0)</f>
        <v>0</v>
      </c>
      <c r="AI735" s="14">
        <f>VLOOKUP($B735,[2]Sheet3!$G:$CZ,20,0)</f>
        <v>0</v>
      </c>
      <c r="AJ735" s="14">
        <f>VLOOKUP($B735,[2]Sheet3!$G:$CZ,21,0)</f>
        <v>0</v>
      </c>
      <c r="AK735" s="14">
        <f>VLOOKUP($B735,[2]Sheet3!$G:$CZ,22,0)</f>
        <v>0</v>
      </c>
      <c r="AL735" s="14">
        <f>VLOOKUP($B735,[2]Sheet3!$G:$CZ,23,0)</f>
        <v>0</v>
      </c>
      <c r="AM735" s="14">
        <f>VLOOKUP($B735,[2]Sheet3!$G:$CZ,24,0)</f>
        <v>0</v>
      </c>
      <c r="AN735" s="14">
        <f>VLOOKUP($B735,[2]Sheet3!$G:$CZ,25,0)</f>
        <v>0</v>
      </c>
      <c r="AO735" s="14">
        <f>VLOOKUP($B735,[2]Sheet3!$G:$CZ,26,0)</f>
        <v>0</v>
      </c>
      <c r="AP735" s="14">
        <f>VLOOKUP($B735,[2]Sheet3!$G:$CZ,27,0)</f>
        <v>0</v>
      </c>
      <c r="AQ735" s="14">
        <f>VLOOKUP($B735,[2]Sheet3!$G:$CZ,28,0)</f>
        <v>0</v>
      </c>
      <c r="AR735" s="14">
        <f>VLOOKUP($B735,[2]Sheet3!$G:$CZ,29,0)</f>
        <v>0</v>
      </c>
      <c r="AS735" s="14">
        <f>VLOOKUP($B735,[2]Sheet3!$G:$CZ,30,0)</f>
        <v>0</v>
      </c>
      <c r="AT735" s="14">
        <f>VLOOKUP($B735,[2]Sheet3!$G:$CZ,31,0)</f>
        <v>0</v>
      </c>
      <c r="AU735" s="14">
        <f>VLOOKUP($B735,[2]Sheet3!$G:$CZ,32,0)</f>
        <v>0</v>
      </c>
      <c r="AV735" s="14">
        <f>VLOOKUP($B735,[2]Sheet3!$G:$CZ,33,0)</f>
        <v>0</v>
      </c>
      <c r="AW735" s="14">
        <f>VLOOKUP($B735,[2]Sheet3!$G:$CZ,34,0)</f>
        <v>0</v>
      </c>
      <c r="AX735" s="14">
        <f>VLOOKUP($B735,[2]Sheet3!$G:$CZ,35,0)</f>
        <v>0</v>
      </c>
      <c r="AY735" s="14">
        <f>VLOOKUP($B735,[2]Sheet3!$G:$CZ,36,0)</f>
        <v>0</v>
      </c>
      <c r="AZ735" s="14">
        <f>VLOOKUP($B735,[2]Sheet3!$G:$CZ,37,0)</f>
        <v>0</v>
      </c>
      <c r="BA735" s="14">
        <f>VLOOKUP($B735,[2]Sheet3!$G:$CZ,38,0)</f>
        <v>0</v>
      </c>
      <c r="BB735" s="14">
        <f>VLOOKUP($B735,[2]Sheet3!$G:$CZ,39,0)</f>
        <v>0</v>
      </c>
      <c r="BC735" s="14">
        <f>VLOOKUP($B735,[2]Sheet3!$G:$CZ,40,0)</f>
        <v>0</v>
      </c>
      <c r="BD735" s="14">
        <f>VLOOKUP($B735,[2]Sheet3!$G:$CZ,41,0)</f>
        <v>0</v>
      </c>
      <c r="BE735" s="14">
        <f>VLOOKUP($B735,[2]Sheet3!$G:$CZ,42,0)</f>
        <v>0</v>
      </c>
      <c r="BF735" s="14">
        <f>VLOOKUP($B735,[2]Sheet3!$G:$CZ,43,0)</f>
        <v>0</v>
      </c>
      <c r="BG735" s="14">
        <f>VLOOKUP($B735,[2]Sheet3!$G:$CZ,44,0)</f>
        <v>0</v>
      </c>
      <c r="BH735" s="14">
        <f>VLOOKUP($B735,[2]Sheet3!$G:$CZ,45,0)</f>
        <v>0</v>
      </c>
      <c r="BI735" s="14">
        <f>VLOOKUP($B735,[2]Sheet3!$G:$CZ,46,0)</f>
        <v>0</v>
      </c>
      <c r="BJ735" s="14">
        <f>VLOOKUP($B735,[2]Sheet3!$G:$CZ,47,0)</f>
        <v>0</v>
      </c>
      <c r="BK735" s="14">
        <f>VLOOKUP($B735,[2]Sheet3!$G:$CZ,48,0)</f>
        <v>0</v>
      </c>
      <c r="BL735" s="14">
        <f>VLOOKUP($B735,[2]Sheet3!$G:$CZ,49,0)</f>
        <v>0</v>
      </c>
      <c r="BM735" s="14">
        <f>VLOOKUP($B735,[2]Sheet3!$G:$CZ,50,0)</f>
        <v>0</v>
      </c>
      <c r="BN735" s="14">
        <f>VLOOKUP($B735,[2]Sheet3!$G:$CZ,51,0)</f>
        <v>0</v>
      </c>
      <c r="BO735" s="14">
        <f>VLOOKUP($B735,[2]Sheet3!$G:$CZ,52,0)</f>
        <v>0</v>
      </c>
      <c r="BP735" s="14">
        <f>VLOOKUP($B735,[2]Sheet3!$G:$CZ,53,0)</f>
        <v>0</v>
      </c>
      <c r="BQ735" s="14">
        <f>VLOOKUP($B735,[2]Sheet3!$G:$CZ,54,0)</f>
        <v>0</v>
      </c>
      <c r="BR735" s="14">
        <f>VLOOKUP($B735,[2]Sheet3!$G:$CZ,55,0)</f>
        <v>0</v>
      </c>
      <c r="BS735" s="14">
        <f>VLOOKUP($B735,[2]Sheet3!$G:$CZ,56,0)</f>
        <v>0</v>
      </c>
      <c r="BT735" s="14">
        <f>VLOOKUP($B735,[2]Sheet3!$G:$CZ,57,0)</f>
        <v>0</v>
      </c>
      <c r="BU735" s="14">
        <f>VLOOKUP($B735,[2]Sheet3!$G:$CZ,58,0)</f>
        <v>0</v>
      </c>
      <c r="BV735" s="14">
        <f>VLOOKUP($B735,[2]Sheet3!$G:$CZ,59,0)</f>
        <v>0</v>
      </c>
      <c r="BW735" s="14">
        <f>VLOOKUP($B735,[2]Sheet3!$G:$CZ,60,0)</f>
        <v>0</v>
      </c>
      <c r="BX735" s="14">
        <f>VLOOKUP($B735,[2]Sheet3!$G:$CZ,61,0)</f>
        <v>0</v>
      </c>
      <c r="BY735" s="14">
        <f>VLOOKUP($B735,[2]Sheet3!$G:$CZ,62,0)</f>
        <v>0</v>
      </c>
      <c r="BZ735" s="14">
        <f>VLOOKUP($B735,[2]Sheet3!$G:$CZ,63,0)</f>
        <v>0</v>
      </c>
      <c r="CA735" s="14">
        <f>VLOOKUP($B735,[2]Sheet3!$G:$CZ,64,0)</f>
        <v>0</v>
      </c>
      <c r="CB735" s="14">
        <f>VLOOKUP($B735,[2]Sheet3!$G:$CZ,65,0)</f>
        <v>0</v>
      </c>
      <c r="CC735" s="14">
        <f>VLOOKUP($B735,[2]Sheet3!$G:$CZ,66,0)</f>
        <v>0</v>
      </c>
      <c r="CD735" s="14">
        <f>VLOOKUP($B735,[2]Sheet3!$G:$CZ,67,0)</f>
        <v>0</v>
      </c>
      <c r="CE735" s="14">
        <f>VLOOKUP($B735,[2]Sheet3!$G:$CZ,68,0)</f>
        <v>0</v>
      </c>
      <c r="CF735" s="14">
        <f>VLOOKUP($B735,[2]Sheet3!$G:$CZ,69,0)</f>
        <v>0</v>
      </c>
      <c r="CG735" s="14">
        <f>VLOOKUP($B735,[2]Sheet3!$G:$CZ,70,0)</f>
        <v>0</v>
      </c>
      <c r="CH735" s="14">
        <f>VLOOKUP($B735,[2]Sheet3!$G:$CZ,71,0)</f>
        <v>0</v>
      </c>
      <c r="CI735" s="14">
        <f>VLOOKUP($B735,[2]Sheet3!$G:$CZ,72,0)</f>
        <v>0</v>
      </c>
      <c r="CJ735" s="14">
        <f>VLOOKUP($B735,[2]Sheet3!$G:$CZ,73,0)</f>
        <v>0</v>
      </c>
      <c r="CK735" s="14">
        <f>VLOOKUP($B735,[2]Sheet3!$G:$CZ,74,0)</f>
        <v>0</v>
      </c>
      <c r="CL735" s="14">
        <f>VLOOKUP($B735,[2]Sheet3!$G:$CZ,75,0)</f>
        <v>0</v>
      </c>
      <c r="CM735" s="14">
        <f>VLOOKUP($B735,[2]Sheet3!$G:$CZ,76,0)</f>
        <v>0</v>
      </c>
      <c r="CN735" s="14">
        <f>VLOOKUP($B735,[2]Sheet3!$G:$CZ,77,0)</f>
        <v>0</v>
      </c>
      <c r="CO735" s="14">
        <f>VLOOKUP($B735,[2]Sheet3!$G:$CZ,78,0)</f>
        <v>0</v>
      </c>
      <c r="CP735" s="14">
        <f>VLOOKUP($B735,[2]Sheet3!$G:$CZ,79,0)</f>
        <v>0</v>
      </c>
      <c r="CQ735" s="14">
        <f>VLOOKUP($B735,[2]Sheet3!$G:$CZ,80,0)</f>
        <v>0</v>
      </c>
      <c r="CR735" s="14">
        <f>VLOOKUP($B735,[2]Sheet3!$G:$CZ,81,0)</f>
        <v>0</v>
      </c>
      <c r="CS735" s="14">
        <f>VLOOKUP($B735,[2]Sheet3!$G:$CZ,82,0)</f>
        <v>0</v>
      </c>
      <c r="CT735" s="14">
        <f>VLOOKUP($B735,[2]Sheet3!$G:$CZ,83,0)</f>
        <v>0</v>
      </c>
      <c r="CU735" s="14">
        <f>VLOOKUP($B735,[2]Sheet3!$G:$CZ,84,0)</f>
        <v>0</v>
      </c>
      <c r="CV735" s="14">
        <f>VLOOKUP($B735,[2]Sheet3!$G:$CZ,85,0)</f>
        <v>0</v>
      </c>
      <c r="CW735" s="14">
        <f>VLOOKUP($B735,[2]Sheet3!$G:$CZ,86,0)</f>
        <v>0</v>
      </c>
      <c r="CX735" s="14">
        <f>VLOOKUP($B735,[2]Sheet3!$G:$CZ,87,0)</f>
        <v>0</v>
      </c>
      <c r="CY735" s="14">
        <f>VLOOKUP($B735,[2]Sheet3!$G:$CZ,88,0)</f>
        <v>0</v>
      </c>
      <c r="CZ735" s="14">
        <f>VLOOKUP($B735,[2]Sheet3!$G:$CZ,89,0)</f>
        <v>0</v>
      </c>
      <c r="DA735" s="14">
        <f>VLOOKUP($B735,[2]Sheet3!$G:$CZ,90,0)</f>
        <v>0</v>
      </c>
      <c r="DB735" s="14">
        <f>VLOOKUP($B735,[2]Sheet3!$G:$CZ,91,0)</f>
        <v>0</v>
      </c>
      <c r="DC735" s="14">
        <f>VLOOKUP($B735,[2]Sheet3!$G:$CZ,92,0)</f>
        <v>0</v>
      </c>
      <c r="DD735" s="14">
        <f>VLOOKUP($B735,[2]Sheet3!$G:$CZ,93,0)</f>
        <v>0</v>
      </c>
      <c r="DE735" s="14">
        <f>VLOOKUP($B735,[2]Sheet3!$G:$CZ,94,0)</f>
        <v>0</v>
      </c>
      <c r="DF735" s="14">
        <f>VLOOKUP($B735,[2]Sheet3!$G:$CZ,95,0)</f>
        <v>0</v>
      </c>
      <c r="DG735" s="14">
        <f>VLOOKUP($B735,[2]Sheet3!$G:$CZ,96,0)</f>
        <v>0</v>
      </c>
      <c r="DH735" s="14">
        <f>VLOOKUP($B735,[2]Sheet3!$G:$CZ,97,0)</f>
        <v>0</v>
      </c>
      <c r="DI735" s="14">
        <f>VLOOKUP($B735,[2]Sheet3!$G:$CZ,98,0)</f>
        <v>0</v>
      </c>
    </row>
    <row r="736" spans="1:113" x14ac:dyDescent="0.3">
      <c r="A736" s="9" t="str">
        <f t="shared" si="35"/>
        <v>W93173</v>
      </c>
      <c r="B736" s="15" t="s">
        <v>1870</v>
      </c>
      <c r="C736" s="15" t="s">
        <v>1871</v>
      </c>
      <c r="F736" s="7" t="s">
        <v>15</v>
      </c>
      <c r="G736" s="12" t="s">
        <v>4231</v>
      </c>
      <c r="H736" s="12" t="str">
        <f>VLOOKUP($B736,[1]Sheet1!$A:$G,5,0)</f>
        <v>shobhit.kumar@redingtongroup.com</v>
      </c>
      <c r="I736" s="12" t="str">
        <f>VLOOKUP($B736,[1]Sheet1!$A:$G,7,0)</f>
        <v>rohan.vora@redingtongroup.com</v>
      </c>
      <c r="J736" s="12" t="s">
        <v>82</v>
      </c>
      <c r="K736" s="7"/>
      <c r="L736" s="7"/>
      <c r="M736" s="8"/>
      <c r="N736" s="7" t="str">
        <f t="shared" si="33"/>
        <v>shobhit.kumar@redingtongroup.com; rohan.vora@redingtongroup.com; nilesh.phirke@redingtongroup.com;christopher.joseph@redingtongroup.com</v>
      </c>
      <c r="O736" s="7" t="str">
        <f t="shared" si="34"/>
        <v>W93173</v>
      </c>
      <c r="P736" s="8" t="s">
        <v>5215</v>
      </c>
      <c r="Q736" s="14">
        <f>VLOOKUP($B736,[2]Sheet3!$G:$CZ,2,0)</f>
        <v>2400305524</v>
      </c>
      <c r="R736" s="14">
        <f>VLOOKUP($B736,[2]Sheet3!$G:$CZ,3,0)</f>
        <v>2400305526</v>
      </c>
      <c r="S736" s="14">
        <f>VLOOKUP($B736,[2]Sheet3!$G:$CZ,4,0)</f>
        <v>0</v>
      </c>
      <c r="T736" s="14">
        <f>VLOOKUP($B736,[2]Sheet3!$G:$CZ,5,0)</f>
        <v>0</v>
      </c>
      <c r="U736" s="14">
        <f>VLOOKUP($B736,[2]Sheet3!$G:$CZ,6,0)</f>
        <v>0</v>
      </c>
      <c r="V736" s="14">
        <f>VLOOKUP($B736,[2]Sheet3!$G:$CZ,7,0)</f>
        <v>0</v>
      </c>
      <c r="W736" s="14">
        <f>VLOOKUP($B736,[2]Sheet3!$G:$CZ,8,0)</f>
        <v>0</v>
      </c>
      <c r="X736" s="14">
        <f>VLOOKUP($B736,[2]Sheet3!$G:$CZ,9,0)</f>
        <v>0</v>
      </c>
      <c r="Y736" s="14">
        <f>VLOOKUP($B736,[2]Sheet3!$G:$CZ,10,0)</f>
        <v>0</v>
      </c>
      <c r="Z736" s="14">
        <f>VLOOKUP($B736,[2]Sheet3!$G:$CZ,11,0)</f>
        <v>0</v>
      </c>
      <c r="AA736" s="14">
        <f>VLOOKUP($B736,[2]Sheet3!$G:$CZ,12,0)</f>
        <v>0</v>
      </c>
      <c r="AB736" s="14">
        <f>VLOOKUP($B736,[2]Sheet3!$G:$CZ,13,0)</f>
        <v>0</v>
      </c>
      <c r="AC736" s="14">
        <f>VLOOKUP($B736,[2]Sheet3!$G:$CZ,14,0)</f>
        <v>0</v>
      </c>
      <c r="AD736" s="14">
        <f>VLOOKUP($B736,[2]Sheet3!$G:$CZ,15,0)</f>
        <v>0</v>
      </c>
      <c r="AE736" s="14">
        <f>VLOOKUP($B736,[2]Sheet3!$G:$CZ,16,0)</f>
        <v>0</v>
      </c>
      <c r="AF736" s="14">
        <f>VLOOKUP($B736,[2]Sheet3!$G:$CZ,17,0)</f>
        <v>0</v>
      </c>
      <c r="AG736" s="14">
        <f>VLOOKUP($B736,[2]Sheet3!$G:$CZ,18,0)</f>
        <v>0</v>
      </c>
      <c r="AH736" s="14">
        <f>VLOOKUP($B736,[2]Sheet3!$G:$CZ,19,0)</f>
        <v>0</v>
      </c>
      <c r="AI736" s="14">
        <f>VLOOKUP($B736,[2]Sheet3!$G:$CZ,20,0)</f>
        <v>0</v>
      </c>
      <c r="AJ736" s="14">
        <f>VLOOKUP($B736,[2]Sheet3!$G:$CZ,21,0)</f>
        <v>0</v>
      </c>
      <c r="AK736" s="14">
        <f>VLOOKUP($B736,[2]Sheet3!$G:$CZ,22,0)</f>
        <v>0</v>
      </c>
      <c r="AL736" s="14">
        <f>VLOOKUP($B736,[2]Sheet3!$G:$CZ,23,0)</f>
        <v>0</v>
      </c>
      <c r="AM736" s="14">
        <f>VLOOKUP($B736,[2]Sheet3!$G:$CZ,24,0)</f>
        <v>0</v>
      </c>
      <c r="AN736" s="14">
        <f>VLOOKUP($B736,[2]Sheet3!$G:$CZ,25,0)</f>
        <v>0</v>
      </c>
      <c r="AO736" s="14">
        <f>VLOOKUP($B736,[2]Sheet3!$G:$CZ,26,0)</f>
        <v>0</v>
      </c>
      <c r="AP736" s="14">
        <f>VLOOKUP($B736,[2]Sheet3!$G:$CZ,27,0)</f>
        <v>0</v>
      </c>
      <c r="AQ736" s="14">
        <f>VLOOKUP($B736,[2]Sheet3!$G:$CZ,28,0)</f>
        <v>0</v>
      </c>
      <c r="AR736" s="14">
        <f>VLOOKUP($B736,[2]Sheet3!$G:$CZ,29,0)</f>
        <v>0</v>
      </c>
      <c r="AS736" s="14">
        <f>VLOOKUP($B736,[2]Sheet3!$G:$CZ,30,0)</f>
        <v>0</v>
      </c>
      <c r="AT736" s="14">
        <f>VLOOKUP($B736,[2]Sheet3!$G:$CZ,31,0)</f>
        <v>0</v>
      </c>
      <c r="AU736" s="14">
        <f>VLOOKUP($B736,[2]Sheet3!$G:$CZ,32,0)</f>
        <v>0</v>
      </c>
      <c r="AV736" s="14">
        <f>VLOOKUP($B736,[2]Sheet3!$G:$CZ,33,0)</f>
        <v>0</v>
      </c>
      <c r="AW736" s="14">
        <f>VLOOKUP($B736,[2]Sheet3!$G:$CZ,34,0)</f>
        <v>0</v>
      </c>
      <c r="AX736" s="14">
        <f>VLOOKUP($B736,[2]Sheet3!$G:$CZ,35,0)</f>
        <v>0</v>
      </c>
      <c r="AY736" s="14">
        <f>VLOOKUP($B736,[2]Sheet3!$G:$CZ,36,0)</f>
        <v>0</v>
      </c>
      <c r="AZ736" s="14">
        <f>VLOOKUP($B736,[2]Sheet3!$G:$CZ,37,0)</f>
        <v>0</v>
      </c>
      <c r="BA736" s="14">
        <f>VLOOKUP($B736,[2]Sheet3!$G:$CZ,38,0)</f>
        <v>0</v>
      </c>
      <c r="BB736" s="14">
        <f>VLOOKUP($B736,[2]Sheet3!$G:$CZ,39,0)</f>
        <v>0</v>
      </c>
      <c r="BC736" s="14">
        <f>VLOOKUP($B736,[2]Sheet3!$G:$CZ,40,0)</f>
        <v>0</v>
      </c>
      <c r="BD736" s="14">
        <f>VLOOKUP($B736,[2]Sheet3!$G:$CZ,41,0)</f>
        <v>0</v>
      </c>
      <c r="BE736" s="14">
        <f>VLOOKUP($B736,[2]Sheet3!$G:$CZ,42,0)</f>
        <v>0</v>
      </c>
      <c r="BF736" s="14">
        <f>VLOOKUP($B736,[2]Sheet3!$G:$CZ,43,0)</f>
        <v>0</v>
      </c>
      <c r="BG736" s="14">
        <f>VLOOKUP($B736,[2]Sheet3!$G:$CZ,44,0)</f>
        <v>0</v>
      </c>
      <c r="BH736" s="14">
        <f>VLOOKUP($B736,[2]Sheet3!$G:$CZ,45,0)</f>
        <v>0</v>
      </c>
      <c r="BI736" s="14">
        <f>VLOOKUP($B736,[2]Sheet3!$G:$CZ,46,0)</f>
        <v>0</v>
      </c>
      <c r="BJ736" s="14">
        <f>VLOOKUP($B736,[2]Sheet3!$G:$CZ,47,0)</f>
        <v>0</v>
      </c>
      <c r="BK736" s="14">
        <f>VLOOKUP($B736,[2]Sheet3!$G:$CZ,48,0)</f>
        <v>0</v>
      </c>
      <c r="BL736" s="14">
        <f>VLOOKUP($B736,[2]Sheet3!$G:$CZ,49,0)</f>
        <v>0</v>
      </c>
      <c r="BM736" s="14">
        <f>VLOOKUP($B736,[2]Sheet3!$G:$CZ,50,0)</f>
        <v>0</v>
      </c>
      <c r="BN736" s="14">
        <f>VLOOKUP($B736,[2]Sheet3!$G:$CZ,51,0)</f>
        <v>0</v>
      </c>
      <c r="BO736" s="14">
        <f>VLOOKUP($B736,[2]Sheet3!$G:$CZ,52,0)</f>
        <v>0</v>
      </c>
      <c r="BP736" s="14">
        <f>VLOOKUP($B736,[2]Sheet3!$G:$CZ,53,0)</f>
        <v>0</v>
      </c>
      <c r="BQ736" s="14">
        <f>VLOOKUP($B736,[2]Sheet3!$G:$CZ,54,0)</f>
        <v>0</v>
      </c>
      <c r="BR736" s="14">
        <f>VLOOKUP($B736,[2]Sheet3!$G:$CZ,55,0)</f>
        <v>0</v>
      </c>
      <c r="BS736" s="14">
        <f>VLOOKUP($B736,[2]Sheet3!$G:$CZ,56,0)</f>
        <v>0</v>
      </c>
      <c r="BT736" s="14">
        <f>VLOOKUP($B736,[2]Sheet3!$G:$CZ,57,0)</f>
        <v>0</v>
      </c>
      <c r="BU736" s="14">
        <f>VLOOKUP($B736,[2]Sheet3!$G:$CZ,58,0)</f>
        <v>0</v>
      </c>
      <c r="BV736" s="14">
        <f>VLOOKUP($B736,[2]Sheet3!$G:$CZ,59,0)</f>
        <v>0</v>
      </c>
      <c r="BW736" s="14">
        <f>VLOOKUP($B736,[2]Sheet3!$G:$CZ,60,0)</f>
        <v>0</v>
      </c>
      <c r="BX736" s="14">
        <f>VLOOKUP($B736,[2]Sheet3!$G:$CZ,61,0)</f>
        <v>0</v>
      </c>
      <c r="BY736" s="14">
        <f>VLOOKUP($B736,[2]Sheet3!$G:$CZ,62,0)</f>
        <v>0</v>
      </c>
      <c r="BZ736" s="14">
        <f>VLOOKUP($B736,[2]Sheet3!$G:$CZ,63,0)</f>
        <v>0</v>
      </c>
      <c r="CA736" s="14">
        <f>VLOOKUP($B736,[2]Sheet3!$G:$CZ,64,0)</f>
        <v>0</v>
      </c>
      <c r="CB736" s="14">
        <f>VLOOKUP($B736,[2]Sheet3!$G:$CZ,65,0)</f>
        <v>0</v>
      </c>
      <c r="CC736" s="14">
        <f>VLOOKUP($B736,[2]Sheet3!$G:$CZ,66,0)</f>
        <v>0</v>
      </c>
      <c r="CD736" s="14">
        <f>VLOOKUP($B736,[2]Sheet3!$G:$CZ,67,0)</f>
        <v>0</v>
      </c>
      <c r="CE736" s="14">
        <f>VLOOKUP($B736,[2]Sheet3!$G:$CZ,68,0)</f>
        <v>0</v>
      </c>
      <c r="CF736" s="14">
        <f>VLOOKUP($B736,[2]Sheet3!$G:$CZ,69,0)</f>
        <v>0</v>
      </c>
      <c r="CG736" s="14">
        <f>VLOOKUP($B736,[2]Sheet3!$G:$CZ,70,0)</f>
        <v>0</v>
      </c>
      <c r="CH736" s="14">
        <f>VLOOKUP($B736,[2]Sheet3!$G:$CZ,71,0)</f>
        <v>0</v>
      </c>
      <c r="CI736" s="14">
        <f>VLOOKUP($B736,[2]Sheet3!$G:$CZ,72,0)</f>
        <v>0</v>
      </c>
      <c r="CJ736" s="14">
        <f>VLOOKUP($B736,[2]Sheet3!$G:$CZ,73,0)</f>
        <v>0</v>
      </c>
      <c r="CK736" s="14">
        <f>VLOOKUP($B736,[2]Sheet3!$G:$CZ,74,0)</f>
        <v>0</v>
      </c>
      <c r="CL736" s="14">
        <f>VLOOKUP($B736,[2]Sheet3!$G:$CZ,75,0)</f>
        <v>0</v>
      </c>
      <c r="CM736" s="14">
        <f>VLOOKUP($B736,[2]Sheet3!$G:$CZ,76,0)</f>
        <v>0</v>
      </c>
      <c r="CN736" s="14">
        <f>VLOOKUP($B736,[2]Sheet3!$G:$CZ,77,0)</f>
        <v>0</v>
      </c>
      <c r="CO736" s="14">
        <f>VLOOKUP($B736,[2]Sheet3!$G:$CZ,78,0)</f>
        <v>0</v>
      </c>
      <c r="CP736" s="14">
        <f>VLOOKUP($B736,[2]Sheet3!$G:$CZ,79,0)</f>
        <v>0</v>
      </c>
      <c r="CQ736" s="14">
        <f>VLOOKUP($B736,[2]Sheet3!$G:$CZ,80,0)</f>
        <v>0</v>
      </c>
      <c r="CR736" s="14">
        <f>VLOOKUP($B736,[2]Sheet3!$G:$CZ,81,0)</f>
        <v>0</v>
      </c>
      <c r="CS736" s="14">
        <f>VLOOKUP($B736,[2]Sheet3!$G:$CZ,82,0)</f>
        <v>0</v>
      </c>
      <c r="CT736" s="14">
        <f>VLOOKUP($B736,[2]Sheet3!$G:$CZ,83,0)</f>
        <v>0</v>
      </c>
      <c r="CU736" s="14">
        <f>VLOOKUP($B736,[2]Sheet3!$G:$CZ,84,0)</f>
        <v>0</v>
      </c>
      <c r="CV736" s="14">
        <f>VLOOKUP($B736,[2]Sheet3!$G:$CZ,85,0)</f>
        <v>0</v>
      </c>
      <c r="CW736" s="14">
        <f>VLOOKUP($B736,[2]Sheet3!$G:$CZ,86,0)</f>
        <v>0</v>
      </c>
      <c r="CX736" s="14">
        <f>VLOOKUP($B736,[2]Sheet3!$G:$CZ,87,0)</f>
        <v>0</v>
      </c>
      <c r="CY736" s="14">
        <f>VLOOKUP($B736,[2]Sheet3!$G:$CZ,88,0)</f>
        <v>0</v>
      </c>
      <c r="CZ736" s="14">
        <f>VLOOKUP($B736,[2]Sheet3!$G:$CZ,89,0)</f>
        <v>0</v>
      </c>
      <c r="DA736" s="14">
        <f>VLOOKUP($B736,[2]Sheet3!$G:$CZ,90,0)</f>
        <v>0</v>
      </c>
      <c r="DB736" s="14">
        <f>VLOOKUP($B736,[2]Sheet3!$G:$CZ,91,0)</f>
        <v>0</v>
      </c>
      <c r="DC736" s="14">
        <f>VLOOKUP($B736,[2]Sheet3!$G:$CZ,92,0)</f>
        <v>0</v>
      </c>
      <c r="DD736" s="14">
        <f>VLOOKUP($B736,[2]Sheet3!$G:$CZ,93,0)</f>
        <v>0</v>
      </c>
      <c r="DE736" s="14">
        <f>VLOOKUP($B736,[2]Sheet3!$G:$CZ,94,0)</f>
        <v>0</v>
      </c>
      <c r="DF736" s="14">
        <f>VLOOKUP($B736,[2]Sheet3!$G:$CZ,95,0)</f>
        <v>0</v>
      </c>
      <c r="DG736" s="14">
        <f>VLOOKUP($B736,[2]Sheet3!$G:$CZ,96,0)</f>
        <v>0</v>
      </c>
      <c r="DH736" s="14">
        <f>VLOOKUP($B736,[2]Sheet3!$G:$CZ,97,0)</f>
        <v>0</v>
      </c>
      <c r="DI736" s="14">
        <f>VLOOKUP($B736,[2]Sheet3!$G:$CZ,98,0)</f>
        <v>0</v>
      </c>
    </row>
    <row r="737" spans="1:113" x14ac:dyDescent="0.3">
      <c r="A737" s="9" t="str">
        <f t="shared" si="35"/>
        <v>WA3238</v>
      </c>
      <c r="B737" s="15" t="s">
        <v>1872</v>
      </c>
      <c r="C737" s="15" t="s">
        <v>1873</v>
      </c>
      <c r="F737" s="7" t="s">
        <v>15</v>
      </c>
      <c r="G737" s="12" t="s">
        <v>4232</v>
      </c>
      <c r="H737" s="12" t="str">
        <f>VLOOKUP($B737,[1]Sheet1!$A:$G,5,0)</f>
        <v>arpit.shukla@redingtongroup.com</v>
      </c>
      <c r="I737" s="12" t="str">
        <f>VLOOKUP($B737,[1]Sheet1!$A:$G,7,0)</f>
        <v>dilip.vishwa@redingtongroup.com</v>
      </c>
      <c r="J737" s="12" t="s">
        <v>82</v>
      </c>
      <c r="K737" s="7"/>
      <c r="L737" s="7"/>
      <c r="M737" s="8"/>
      <c r="N737" s="7" t="str">
        <f t="shared" si="33"/>
        <v>arpit.shukla@redingtongroup.com; dilip.vishwa@redingtongroup.com; nilesh.phirke@redingtongroup.com;christopher.joseph@redingtongroup.com</v>
      </c>
      <c r="O737" s="7" t="str">
        <f t="shared" si="34"/>
        <v>WA3238</v>
      </c>
      <c r="P737" s="8" t="s">
        <v>5215</v>
      </c>
      <c r="Q737" s="14">
        <f>VLOOKUP($B737,[2]Sheet3!$G:$CZ,2,0)</f>
        <v>2400304878</v>
      </c>
      <c r="R737" s="14">
        <f>VLOOKUP($B737,[2]Sheet3!$G:$CZ,3,0)</f>
        <v>2400301853</v>
      </c>
      <c r="S737" s="14">
        <f>VLOOKUP($B737,[2]Sheet3!$G:$CZ,4,0)</f>
        <v>2400309163</v>
      </c>
      <c r="T737" s="14">
        <f>VLOOKUP($B737,[2]Sheet3!$G:$CZ,5,0)</f>
        <v>2400309162</v>
      </c>
      <c r="U737" s="14">
        <f>VLOOKUP($B737,[2]Sheet3!$G:$CZ,6,0)</f>
        <v>2400309164</v>
      </c>
      <c r="V737" s="14">
        <f>VLOOKUP($B737,[2]Sheet3!$G:$CZ,7,0)</f>
        <v>2400309161</v>
      </c>
      <c r="W737" s="14">
        <f>VLOOKUP($B737,[2]Sheet3!$G:$CZ,8,0)</f>
        <v>0</v>
      </c>
      <c r="X737" s="14">
        <f>VLOOKUP($B737,[2]Sheet3!$G:$CZ,9,0)</f>
        <v>0</v>
      </c>
      <c r="Y737" s="14">
        <f>VLOOKUP($B737,[2]Sheet3!$G:$CZ,10,0)</f>
        <v>0</v>
      </c>
      <c r="Z737" s="14">
        <f>VLOOKUP($B737,[2]Sheet3!$G:$CZ,11,0)</f>
        <v>0</v>
      </c>
      <c r="AA737" s="14">
        <f>VLOOKUP($B737,[2]Sheet3!$G:$CZ,12,0)</f>
        <v>0</v>
      </c>
      <c r="AB737" s="14">
        <f>VLOOKUP($B737,[2]Sheet3!$G:$CZ,13,0)</f>
        <v>0</v>
      </c>
      <c r="AC737" s="14">
        <f>VLOOKUP($B737,[2]Sheet3!$G:$CZ,14,0)</f>
        <v>0</v>
      </c>
      <c r="AD737" s="14">
        <f>VLOOKUP($B737,[2]Sheet3!$G:$CZ,15,0)</f>
        <v>0</v>
      </c>
      <c r="AE737" s="14">
        <f>VLOOKUP($B737,[2]Sheet3!$G:$CZ,16,0)</f>
        <v>0</v>
      </c>
      <c r="AF737" s="14">
        <f>VLOOKUP($B737,[2]Sheet3!$G:$CZ,17,0)</f>
        <v>0</v>
      </c>
      <c r="AG737" s="14">
        <f>VLOOKUP($B737,[2]Sheet3!$G:$CZ,18,0)</f>
        <v>0</v>
      </c>
      <c r="AH737" s="14">
        <f>VLOOKUP($B737,[2]Sheet3!$G:$CZ,19,0)</f>
        <v>0</v>
      </c>
      <c r="AI737" s="14">
        <f>VLOOKUP($B737,[2]Sheet3!$G:$CZ,20,0)</f>
        <v>0</v>
      </c>
      <c r="AJ737" s="14">
        <f>VLOOKUP($B737,[2]Sheet3!$G:$CZ,21,0)</f>
        <v>0</v>
      </c>
      <c r="AK737" s="14">
        <f>VLOOKUP($B737,[2]Sheet3!$G:$CZ,22,0)</f>
        <v>0</v>
      </c>
      <c r="AL737" s="14">
        <f>VLOOKUP($B737,[2]Sheet3!$G:$CZ,23,0)</f>
        <v>0</v>
      </c>
      <c r="AM737" s="14">
        <f>VLOOKUP($B737,[2]Sheet3!$G:$CZ,24,0)</f>
        <v>0</v>
      </c>
      <c r="AN737" s="14">
        <f>VLOOKUP($B737,[2]Sheet3!$G:$CZ,25,0)</f>
        <v>0</v>
      </c>
      <c r="AO737" s="14">
        <f>VLOOKUP($B737,[2]Sheet3!$G:$CZ,26,0)</f>
        <v>0</v>
      </c>
      <c r="AP737" s="14">
        <f>VLOOKUP($B737,[2]Sheet3!$G:$CZ,27,0)</f>
        <v>0</v>
      </c>
      <c r="AQ737" s="14">
        <f>VLOOKUP($B737,[2]Sheet3!$G:$CZ,28,0)</f>
        <v>0</v>
      </c>
      <c r="AR737" s="14">
        <f>VLOOKUP($B737,[2]Sheet3!$G:$CZ,29,0)</f>
        <v>0</v>
      </c>
      <c r="AS737" s="14">
        <f>VLOOKUP($B737,[2]Sheet3!$G:$CZ,30,0)</f>
        <v>0</v>
      </c>
      <c r="AT737" s="14">
        <f>VLOOKUP($B737,[2]Sheet3!$G:$CZ,31,0)</f>
        <v>0</v>
      </c>
      <c r="AU737" s="14">
        <f>VLOOKUP($B737,[2]Sheet3!$G:$CZ,32,0)</f>
        <v>0</v>
      </c>
      <c r="AV737" s="14">
        <f>VLOOKUP($B737,[2]Sheet3!$G:$CZ,33,0)</f>
        <v>0</v>
      </c>
      <c r="AW737" s="14">
        <f>VLOOKUP($B737,[2]Sheet3!$G:$CZ,34,0)</f>
        <v>0</v>
      </c>
      <c r="AX737" s="14">
        <f>VLOOKUP($B737,[2]Sheet3!$G:$CZ,35,0)</f>
        <v>0</v>
      </c>
      <c r="AY737" s="14">
        <f>VLOOKUP($B737,[2]Sheet3!$G:$CZ,36,0)</f>
        <v>0</v>
      </c>
      <c r="AZ737" s="14">
        <f>VLOOKUP($B737,[2]Sheet3!$G:$CZ,37,0)</f>
        <v>0</v>
      </c>
      <c r="BA737" s="14">
        <f>VLOOKUP($B737,[2]Sheet3!$G:$CZ,38,0)</f>
        <v>0</v>
      </c>
      <c r="BB737" s="14">
        <f>VLOOKUP($B737,[2]Sheet3!$G:$CZ,39,0)</f>
        <v>0</v>
      </c>
      <c r="BC737" s="14">
        <f>VLOOKUP($B737,[2]Sheet3!$G:$CZ,40,0)</f>
        <v>0</v>
      </c>
      <c r="BD737" s="14">
        <f>VLOOKUP($B737,[2]Sheet3!$G:$CZ,41,0)</f>
        <v>0</v>
      </c>
      <c r="BE737" s="14">
        <f>VLOOKUP($B737,[2]Sheet3!$G:$CZ,42,0)</f>
        <v>0</v>
      </c>
      <c r="BF737" s="14">
        <f>VLOOKUP($B737,[2]Sheet3!$G:$CZ,43,0)</f>
        <v>0</v>
      </c>
      <c r="BG737" s="14">
        <f>VLOOKUP($B737,[2]Sheet3!$G:$CZ,44,0)</f>
        <v>0</v>
      </c>
      <c r="BH737" s="14">
        <f>VLOOKUP($B737,[2]Sheet3!$G:$CZ,45,0)</f>
        <v>0</v>
      </c>
      <c r="BI737" s="14">
        <f>VLOOKUP($B737,[2]Sheet3!$G:$CZ,46,0)</f>
        <v>0</v>
      </c>
      <c r="BJ737" s="14">
        <f>VLOOKUP($B737,[2]Sheet3!$G:$CZ,47,0)</f>
        <v>0</v>
      </c>
      <c r="BK737" s="14">
        <f>VLOOKUP($B737,[2]Sheet3!$G:$CZ,48,0)</f>
        <v>0</v>
      </c>
      <c r="BL737" s="14">
        <f>VLOOKUP($B737,[2]Sheet3!$G:$CZ,49,0)</f>
        <v>0</v>
      </c>
      <c r="BM737" s="14">
        <f>VLOOKUP($B737,[2]Sheet3!$G:$CZ,50,0)</f>
        <v>0</v>
      </c>
      <c r="BN737" s="14">
        <f>VLOOKUP($B737,[2]Sheet3!$G:$CZ,51,0)</f>
        <v>0</v>
      </c>
      <c r="BO737" s="14">
        <f>VLOOKUP($B737,[2]Sheet3!$G:$CZ,52,0)</f>
        <v>0</v>
      </c>
      <c r="BP737" s="14">
        <f>VLOOKUP($B737,[2]Sheet3!$G:$CZ,53,0)</f>
        <v>0</v>
      </c>
      <c r="BQ737" s="14">
        <f>VLOOKUP($B737,[2]Sheet3!$G:$CZ,54,0)</f>
        <v>0</v>
      </c>
      <c r="BR737" s="14">
        <f>VLOOKUP($B737,[2]Sheet3!$G:$CZ,55,0)</f>
        <v>0</v>
      </c>
      <c r="BS737" s="14">
        <f>VLOOKUP($B737,[2]Sheet3!$G:$CZ,56,0)</f>
        <v>0</v>
      </c>
      <c r="BT737" s="14">
        <f>VLOOKUP($B737,[2]Sheet3!$G:$CZ,57,0)</f>
        <v>0</v>
      </c>
      <c r="BU737" s="14">
        <f>VLOOKUP($B737,[2]Sheet3!$G:$CZ,58,0)</f>
        <v>0</v>
      </c>
      <c r="BV737" s="14">
        <f>VLOOKUP($B737,[2]Sheet3!$G:$CZ,59,0)</f>
        <v>0</v>
      </c>
      <c r="BW737" s="14">
        <f>VLOOKUP($B737,[2]Sheet3!$G:$CZ,60,0)</f>
        <v>0</v>
      </c>
      <c r="BX737" s="14">
        <f>VLOOKUP($B737,[2]Sheet3!$G:$CZ,61,0)</f>
        <v>0</v>
      </c>
      <c r="BY737" s="14">
        <f>VLOOKUP($B737,[2]Sheet3!$G:$CZ,62,0)</f>
        <v>0</v>
      </c>
      <c r="BZ737" s="14">
        <f>VLOOKUP($B737,[2]Sheet3!$G:$CZ,63,0)</f>
        <v>0</v>
      </c>
      <c r="CA737" s="14">
        <f>VLOOKUP($B737,[2]Sheet3!$G:$CZ,64,0)</f>
        <v>0</v>
      </c>
      <c r="CB737" s="14">
        <f>VLOOKUP($B737,[2]Sheet3!$G:$CZ,65,0)</f>
        <v>0</v>
      </c>
      <c r="CC737" s="14">
        <f>VLOOKUP($B737,[2]Sheet3!$G:$CZ,66,0)</f>
        <v>0</v>
      </c>
      <c r="CD737" s="14">
        <f>VLOOKUP($B737,[2]Sheet3!$G:$CZ,67,0)</f>
        <v>0</v>
      </c>
      <c r="CE737" s="14">
        <f>VLOOKUP($B737,[2]Sheet3!$G:$CZ,68,0)</f>
        <v>0</v>
      </c>
      <c r="CF737" s="14">
        <f>VLOOKUP($B737,[2]Sheet3!$G:$CZ,69,0)</f>
        <v>0</v>
      </c>
      <c r="CG737" s="14">
        <f>VLOOKUP($B737,[2]Sheet3!$G:$CZ,70,0)</f>
        <v>0</v>
      </c>
      <c r="CH737" s="14">
        <f>VLOOKUP($B737,[2]Sheet3!$G:$CZ,71,0)</f>
        <v>0</v>
      </c>
      <c r="CI737" s="14">
        <f>VLOOKUP($B737,[2]Sheet3!$G:$CZ,72,0)</f>
        <v>0</v>
      </c>
      <c r="CJ737" s="14">
        <f>VLOOKUP($B737,[2]Sheet3!$G:$CZ,73,0)</f>
        <v>0</v>
      </c>
      <c r="CK737" s="14">
        <f>VLOOKUP($B737,[2]Sheet3!$G:$CZ,74,0)</f>
        <v>0</v>
      </c>
      <c r="CL737" s="14">
        <f>VLOOKUP($B737,[2]Sheet3!$G:$CZ,75,0)</f>
        <v>0</v>
      </c>
      <c r="CM737" s="14">
        <f>VLOOKUP($B737,[2]Sheet3!$G:$CZ,76,0)</f>
        <v>0</v>
      </c>
      <c r="CN737" s="14">
        <f>VLOOKUP($B737,[2]Sheet3!$G:$CZ,77,0)</f>
        <v>0</v>
      </c>
      <c r="CO737" s="14">
        <f>VLOOKUP($B737,[2]Sheet3!$G:$CZ,78,0)</f>
        <v>0</v>
      </c>
      <c r="CP737" s="14">
        <f>VLOOKUP($B737,[2]Sheet3!$G:$CZ,79,0)</f>
        <v>0</v>
      </c>
      <c r="CQ737" s="14">
        <f>VLOOKUP($B737,[2]Sheet3!$G:$CZ,80,0)</f>
        <v>0</v>
      </c>
      <c r="CR737" s="14">
        <f>VLOOKUP($B737,[2]Sheet3!$G:$CZ,81,0)</f>
        <v>0</v>
      </c>
      <c r="CS737" s="14">
        <f>VLOOKUP($B737,[2]Sheet3!$G:$CZ,82,0)</f>
        <v>0</v>
      </c>
      <c r="CT737" s="14">
        <f>VLOOKUP($B737,[2]Sheet3!$G:$CZ,83,0)</f>
        <v>0</v>
      </c>
      <c r="CU737" s="14">
        <f>VLOOKUP($B737,[2]Sheet3!$G:$CZ,84,0)</f>
        <v>0</v>
      </c>
      <c r="CV737" s="14">
        <f>VLOOKUP($B737,[2]Sheet3!$G:$CZ,85,0)</f>
        <v>0</v>
      </c>
      <c r="CW737" s="14">
        <f>VLOOKUP($B737,[2]Sheet3!$G:$CZ,86,0)</f>
        <v>0</v>
      </c>
      <c r="CX737" s="14">
        <f>VLOOKUP($B737,[2]Sheet3!$G:$CZ,87,0)</f>
        <v>0</v>
      </c>
      <c r="CY737" s="14">
        <f>VLOOKUP($B737,[2]Sheet3!$G:$CZ,88,0)</f>
        <v>0</v>
      </c>
      <c r="CZ737" s="14">
        <f>VLOOKUP($B737,[2]Sheet3!$G:$CZ,89,0)</f>
        <v>0</v>
      </c>
      <c r="DA737" s="14">
        <f>VLOOKUP($B737,[2]Sheet3!$G:$CZ,90,0)</f>
        <v>0</v>
      </c>
      <c r="DB737" s="14">
        <f>VLOOKUP($B737,[2]Sheet3!$G:$CZ,91,0)</f>
        <v>0</v>
      </c>
      <c r="DC737" s="14">
        <f>VLOOKUP($B737,[2]Sheet3!$G:$CZ,92,0)</f>
        <v>0</v>
      </c>
      <c r="DD737" s="14">
        <f>VLOOKUP($B737,[2]Sheet3!$G:$CZ,93,0)</f>
        <v>0</v>
      </c>
      <c r="DE737" s="14">
        <f>VLOOKUP($B737,[2]Sheet3!$G:$CZ,94,0)</f>
        <v>0</v>
      </c>
      <c r="DF737" s="14">
        <f>VLOOKUP($B737,[2]Sheet3!$G:$CZ,95,0)</f>
        <v>0</v>
      </c>
      <c r="DG737" s="14">
        <f>VLOOKUP($B737,[2]Sheet3!$G:$CZ,96,0)</f>
        <v>0</v>
      </c>
      <c r="DH737" s="14">
        <f>VLOOKUP($B737,[2]Sheet3!$G:$CZ,97,0)</f>
        <v>0</v>
      </c>
      <c r="DI737" s="14">
        <f>VLOOKUP($B737,[2]Sheet3!$G:$CZ,98,0)</f>
        <v>0</v>
      </c>
    </row>
    <row r="738" spans="1:113" x14ac:dyDescent="0.3">
      <c r="A738" s="9" t="str">
        <f t="shared" si="35"/>
        <v>WA3233</v>
      </c>
      <c r="B738" s="15" t="s">
        <v>1874</v>
      </c>
      <c r="C738" s="15" t="s">
        <v>1875</v>
      </c>
      <c r="F738" s="7" t="s">
        <v>15</v>
      </c>
      <c r="G738" s="12" t="s">
        <v>4233</v>
      </c>
      <c r="H738" s="12" t="str">
        <f>VLOOKUP($B738,[1]Sheet1!$A:$G,5,0)</f>
        <v>arpit.shukla@redingtongroup.com</v>
      </c>
      <c r="I738" s="12" t="str">
        <f>VLOOKUP($B738,[1]Sheet1!$A:$G,7,0)</f>
        <v>dilip.vishwa@redingtongroup.com</v>
      </c>
      <c r="J738" s="12" t="s">
        <v>82</v>
      </c>
      <c r="K738" s="7"/>
      <c r="L738" s="7"/>
      <c r="M738" s="8"/>
      <c r="N738" s="7" t="str">
        <f t="shared" si="33"/>
        <v>arpit.shukla@redingtongroup.com; dilip.vishwa@redingtongroup.com; nilesh.phirke@redingtongroup.com;christopher.joseph@redingtongroup.com</v>
      </c>
      <c r="O738" s="7" t="str">
        <f t="shared" si="34"/>
        <v>WA3233</v>
      </c>
      <c r="P738" s="8" t="s">
        <v>5215</v>
      </c>
      <c r="Q738" s="14">
        <f>VLOOKUP($B738,[2]Sheet3!$G:$CZ,2,0)</f>
        <v>2400304912</v>
      </c>
      <c r="R738" s="14">
        <f>VLOOKUP($B738,[2]Sheet3!$G:$CZ,3,0)</f>
        <v>2400304802</v>
      </c>
      <c r="S738" s="14">
        <f>VLOOKUP($B738,[2]Sheet3!$G:$CZ,4,0)</f>
        <v>2400305930</v>
      </c>
      <c r="T738" s="14">
        <f>VLOOKUP($B738,[2]Sheet3!$G:$CZ,5,0)</f>
        <v>2400309169</v>
      </c>
      <c r="U738" s="14">
        <f>VLOOKUP($B738,[2]Sheet3!$G:$CZ,6,0)</f>
        <v>2400309168</v>
      </c>
      <c r="V738" s="14">
        <f>VLOOKUP($B738,[2]Sheet3!$G:$CZ,7,0)</f>
        <v>0</v>
      </c>
      <c r="W738" s="14">
        <f>VLOOKUP($B738,[2]Sheet3!$G:$CZ,8,0)</f>
        <v>0</v>
      </c>
      <c r="X738" s="14">
        <f>VLOOKUP($B738,[2]Sheet3!$G:$CZ,9,0)</f>
        <v>0</v>
      </c>
      <c r="Y738" s="14">
        <f>VLOOKUP($B738,[2]Sheet3!$G:$CZ,10,0)</f>
        <v>0</v>
      </c>
      <c r="Z738" s="14">
        <f>VLOOKUP($B738,[2]Sheet3!$G:$CZ,11,0)</f>
        <v>0</v>
      </c>
      <c r="AA738" s="14">
        <f>VLOOKUP($B738,[2]Sheet3!$G:$CZ,12,0)</f>
        <v>0</v>
      </c>
      <c r="AB738" s="14">
        <f>VLOOKUP($B738,[2]Sheet3!$G:$CZ,13,0)</f>
        <v>0</v>
      </c>
      <c r="AC738" s="14">
        <f>VLOOKUP($B738,[2]Sheet3!$G:$CZ,14,0)</f>
        <v>0</v>
      </c>
      <c r="AD738" s="14">
        <f>VLOOKUP($B738,[2]Sheet3!$G:$CZ,15,0)</f>
        <v>0</v>
      </c>
      <c r="AE738" s="14">
        <f>VLOOKUP($B738,[2]Sheet3!$G:$CZ,16,0)</f>
        <v>0</v>
      </c>
      <c r="AF738" s="14">
        <f>VLOOKUP($B738,[2]Sheet3!$G:$CZ,17,0)</f>
        <v>0</v>
      </c>
      <c r="AG738" s="14">
        <f>VLOOKUP($B738,[2]Sheet3!$G:$CZ,18,0)</f>
        <v>0</v>
      </c>
      <c r="AH738" s="14">
        <f>VLOOKUP($B738,[2]Sheet3!$G:$CZ,19,0)</f>
        <v>0</v>
      </c>
      <c r="AI738" s="14">
        <f>VLOOKUP($B738,[2]Sheet3!$G:$CZ,20,0)</f>
        <v>0</v>
      </c>
      <c r="AJ738" s="14">
        <f>VLOOKUP($B738,[2]Sheet3!$G:$CZ,21,0)</f>
        <v>0</v>
      </c>
      <c r="AK738" s="14">
        <f>VLOOKUP($B738,[2]Sheet3!$G:$CZ,22,0)</f>
        <v>0</v>
      </c>
      <c r="AL738" s="14">
        <f>VLOOKUP($B738,[2]Sheet3!$G:$CZ,23,0)</f>
        <v>0</v>
      </c>
      <c r="AM738" s="14">
        <f>VLOOKUP($B738,[2]Sheet3!$G:$CZ,24,0)</f>
        <v>0</v>
      </c>
      <c r="AN738" s="14">
        <f>VLOOKUP($B738,[2]Sheet3!$G:$CZ,25,0)</f>
        <v>0</v>
      </c>
      <c r="AO738" s="14">
        <f>VLOOKUP($B738,[2]Sheet3!$G:$CZ,26,0)</f>
        <v>0</v>
      </c>
      <c r="AP738" s="14">
        <f>VLOOKUP($B738,[2]Sheet3!$G:$CZ,27,0)</f>
        <v>0</v>
      </c>
      <c r="AQ738" s="14">
        <f>VLOOKUP($B738,[2]Sheet3!$G:$CZ,28,0)</f>
        <v>0</v>
      </c>
      <c r="AR738" s="14">
        <f>VLOOKUP($B738,[2]Sheet3!$G:$CZ,29,0)</f>
        <v>0</v>
      </c>
      <c r="AS738" s="14">
        <f>VLOOKUP($B738,[2]Sheet3!$G:$CZ,30,0)</f>
        <v>0</v>
      </c>
      <c r="AT738" s="14">
        <f>VLOOKUP($B738,[2]Sheet3!$G:$CZ,31,0)</f>
        <v>0</v>
      </c>
      <c r="AU738" s="14">
        <f>VLOOKUP($B738,[2]Sheet3!$G:$CZ,32,0)</f>
        <v>0</v>
      </c>
      <c r="AV738" s="14">
        <f>VLOOKUP($B738,[2]Sheet3!$G:$CZ,33,0)</f>
        <v>0</v>
      </c>
      <c r="AW738" s="14">
        <f>VLOOKUP($B738,[2]Sheet3!$G:$CZ,34,0)</f>
        <v>0</v>
      </c>
      <c r="AX738" s="14">
        <f>VLOOKUP($B738,[2]Sheet3!$G:$CZ,35,0)</f>
        <v>0</v>
      </c>
      <c r="AY738" s="14">
        <f>VLOOKUP($B738,[2]Sheet3!$G:$CZ,36,0)</f>
        <v>0</v>
      </c>
      <c r="AZ738" s="14">
        <f>VLOOKUP($B738,[2]Sheet3!$G:$CZ,37,0)</f>
        <v>0</v>
      </c>
      <c r="BA738" s="14">
        <f>VLOOKUP($B738,[2]Sheet3!$G:$CZ,38,0)</f>
        <v>0</v>
      </c>
      <c r="BB738" s="14">
        <f>VLOOKUP($B738,[2]Sheet3!$G:$CZ,39,0)</f>
        <v>0</v>
      </c>
      <c r="BC738" s="14">
        <f>VLOOKUP($B738,[2]Sheet3!$G:$CZ,40,0)</f>
        <v>0</v>
      </c>
      <c r="BD738" s="14">
        <f>VLOOKUP($B738,[2]Sheet3!$G:$CZ,41,0)</f>
        <v>0</v>
      </c>
      <c r="BE738" s="14">
        <f>VLOOKUP($B738,[2]Sheet3!$G:$CZ,42,0)</f>
        <v>0</v>
      </c>
      <c r="BF738" s="14">
        <f>VLOOKUP($B738,[2]Sheet3!$G:$CZ,43,0)</f>
        <v>0</v>
      </c>
      <c r="BG738" s="14">
        <f>VLOOKUP($B738,[2]Sheet3!$G:$CZ,44,0)</f>
        <v>0</v>
      </c>
      <c r="BH738" s="14">
        <f>VLOOKUP($B738,[2]Sheet3!$G:$CZ,45,0)</f>
        <v>0</v>
      </c>
      <c r="BI738" s="14">
        <f>VLOOKUP($B738,[2]Sheet3!$G:$CZ,46,0)</f>
        <v>0</v>
      </c>
      <c r="BJ738" s="14">
        <f>VLOOKUP($B738,[2]Sheet3!$G:$CZ,47,0)</f>
        <v>0</v>
      </c>
      <c r="BK738" s="14">
        <f>VLOOKUP($B738,[2]Sheet3!$G:$CZ,48,0)</f>
        <v>0</v>
      </c>
      <c r="BL738" s="14">
        <f>VLOOKUP($B738,[2]Sheet3!$G:$CZ,49,0)</f>
        <v>0</v>
      </c>
      <c r="BM738" s="14">
        <f>VLOOKUP($B738,[2]Sheet3!$G:$CZ,50,0)</f>
        <v>0</v>
      </c>
      <c r="BN738" s="14">
        <f>VLOOKUP($B738,[2]Sheet3!$G:$CZ,51,0)</f>
        <v>0</v>
      </c>
      <c r="BO738" s="14">
        <f>VLOOKUP($B738,[2]Sheet3!$G:$CZ,52,0)</f>
        <v>0</v>
      </c>
      <c r="BP738" s="14">
        <f>VLOOKUP($B738,[2]Sheet3!$G:$CZ,53,0)</f>
        <v>0</v>
      </c>
      <c r="BQ738" s="14">
        <f>VLOOKUP($B738,[2]Sheet3!$G:$CZ,54,0)</f>
        <v>0</v>
      </c>
      <c r="BR738" s="14">
        <f>VLOOKUP($B738,[2]Sheet3!$G:$CZ,55,0)</f>
        <v>0</v>
      </c>
      <c r="BS738" s="14">
        <f>VLOOKUP($B738,[2]Sheet3!$G:$CZ,56,0)</f>
        <v>0</v>
      </c>
      <c r="BT738" s="14">
        <f>VLOOKUP($B738,[2]Sheet3!$G:$CZ,57,0)</f>
        <v>0</v>
      </c>
      <c r="BU738" s="14">
        <f>VLOOKUP($B738,[2]Sheet3!$G:$CZ,58,0)</f>
        <v>0</v>
      </c>
      <c r="BV738" s="14">
        <f>VLOOKUP($B738,[2]Sheet3!$G:$CZ,59,0)</f>
        <v>0</v>
      </c>
      <c r="BW738" s="14">
        <f>VLOOKUP($B738,[2]Sheet3!$G:$CZ,60,0)</f>
        <v>0</v>
      </c>
      <c r="BX738" s="14">
        <f>VLOOKUP($B738,[2]Sheet3!$G:$CZ,61,0)</f>
        <v>0</v>
      </c>
      <c r="BY738" s="14">
        <f>VLOOKUP($B738,[2]Sheet3!$G:$CZ,62,0)</f>
        <v>0</v>
      </c>
      <c r="BZ738" s="14">
        <f>VLOOKUP($B738,[2]Sheet3!$G:$CZ,63,0)</f>
        <v>0</v>
      </c>
      <c r="CA738" s="14">
        <f>VLOOKUP($B738,[2]Sheet3!$G:$CZ,64,0)</f>
        <v>0</v>
      </c>
      <c r="CB738" s="14">
        <f>VLOOKUP($B738,[2]Sheet3!$G:$CZ,65,0)</f>
        <v>0</v>
      </c>
      <c r="CC738" s="14">
        <f>VLOOKUP($B738,[2]Sheet3!$G:$CZ,66,0)</f>
        <v>0</v>
      </c>
      <c r="CD738" s="14">
        <f>VLOOKUP($B738,[2]Sheet3!$G:$CZ,67,0)</f>
        <v>0</v>
      </c>
      <c r="CE738" s="14">
        <f>VLOOKUP($B738,[2]Sheet3!$G:$CZ,68,0)</f>
        <v>0</v>
      </c>
      <c r="CF738" s="14">
        <f>VLOOKUP($B738,[2]Sheet3!$G:$CZ,69,0)</f>
        <v>0</v>
      </c>
      <c r="CG738" s="14">
        <f>VLOOKUP($B738,[2]Sheet3!$G:$CZ,70,0)</f>
        <v>0</v>
      </c>
      <c r="CH738" s="14">
        <f>VLOOKUP($B738,[2]Sheet3!$G:$CZ,71,0)</f>
        <v>0</v>
      </c>
      <c r="CI738" s="14">
        <f>VLOOKUP($B738,[2]Sheet3!$G:$CZ,72,0)</f>
        <v>0</v>
      </c>
      <c r="CJ738" s="14">
        <f>VLOOKUP($B738,[2]Sheet3!$G:$CZ,73,0)</f>
        <v>0</v>
      </c>
      <c r="CK738" s="14">
        <f>VLOOKUP($B738,[2]Sheet3!$G:$CZ,74,0)</f>
        <v>0</v>
      </c>
      <c r="CL738" s="14">
        <f>VLOOKUP($B738,[2]Sheet3!$G:$CZ,75,0)</f>
        <v>0</v>
      </c>
      <c r="CM738" s="14">
        <f>VLOOKUP($B738,[2]Sheet3!$G:$CZ,76,0)</f>
        <v>0</v>
      </c>
      <c r="CN738" s="14">
        <f>VLOOKUP($B738,[2]Sheet3!$G:$CZ,77,0)</f>
        <v>0</v>
      </c>
      <c r="CO738" s="14">
        <f>VLOOKUP($B738,[2]Sheet3!$G:$CZ,78,0)</f>
        <v>0</v>
      </c>
      <c r="CP738" s="14">
        <f>VLOOKUP($B738,[2]Sheet3!$G:$CZ,79,0)</f>
        <v>0</v>
      </c>
      <c r="CQ738" s="14">
        <f>VLOOKUP($B738,[2]Sheet3!$G:$CZ,80,0)</f>
        <v>0</v>
      </c>
      <c r="CR738" s="14">
        <f>VLOOKUP($B738,[2]Sheet3!$G:$CZ,81,0)</f>
        <v>0</v>
      </c>
      <c r="CS738" s="14">
        <f>VLOOKUP($B738,[2]Sheet3!$G:$CZ,82,0)</f>
        <v>0</v>
      </c>
      <c r="CT738" s="14">
        <f>VLOOKUP($B738,[2]Sheet3!$G:$CZ,83,0)</f>
        <v>0</v>
      </c>
      <c r="CU738" s="14">
        <f>VLOOKUP($B738,[2]Sheet3!$G:$CZ,84,0)</f>
        <v>0</v>
      </c>
      <c r="CV738" s="14">
        <f>VLOOKUP($B738,[2]Sheet3!$G:$CZ,85,0)</f>
        <v>0</v>
      </c>
      <c r="CW738" s="14">
        <f>VLOOKUP($B738,[2]Sheet3!$G:$CZ,86,0)</f>
        <v>0</v>
      </c>
      <c r="CX738" s="14">
        <f>VLOOKUP($B738,[2]Sheet3!$G:$CZ,87,0)</f>
        <v>0</v>
      </c>
      <c r="CY738" s="14">
        <f>VLOOKUP($B738,[2]Sheet3!$G:$CZ,88,0)</f>
        <v>0</v>
      </c>
      <c r="CZ738" s="14">
        <f>VLOOKUP($B738,[2]Sheet3!$G:$CZ,89,0)</f>
        <v>0</v>
      </c>
      <c r="DA738" s="14">
        <f>VLOOKUP($B738,[2]Sheet3!$G:$CZ,90,0)</f>
        <v>0</v>
      </c>
      <c r="DB738" s="14">
        <f>VLOOKUP($B738,[2]Sheet3!$G:$CZ,91,0)</f>
        <v>0</v>
      </c>
      <c r="DC738" s="14">
        <f>VLOOKUP($B738,[2]Sheet3!$G:$CZ,92,0)</f>
        <v>0</v>
      </c>
      <c r="DD738" s="14">
        <f>VLOOKUP($B738,[2]Sheet3!$G:$CZ,93,0)</f>
        <v>0</v>
      </c>
      <c r="DE738" s="14">
        <f>VLOOKUP($B738,[2]Sheet3!$G:$CZ,94,0)</f>
        <v>0</v>
      </c>
      <c r="DF738" s="14">
        <f>VLOOKUP($B738,[2]Sheet3!$G:$CZ,95,0)</f>
        <v>0</v>
      </c>
      <c r="DG738" s="14">
        <f>VLOOKUP($B738,[2]Sheet3!$G:$CZ,96,0)</f>
        <v>0</v>
      </c>
      <c r="DH738" s="14">
        <f>VLOOKUP($B738,[2]Sheet3!$G:$CZ,97,0)</f>
        <v>0</v>
      </c>
      <c r="DI738" s="14">
        <f>VLOOKUP($B738,[2]Sheet3!$G:$CZ,98,0)</f>
        <v>0</v>
      </c>
    </row>
    <row r="739" spans="1:113" x14ac:dyDescent="0.3">
      <c r="A739" s="9" t="str">
        <f t="shared" si="35"/>
        <v>N83825</v>
      </c>
      <c r="B739" s="15" t="s">
        <v>1876</v>
      </c>
      <c r="C739" s="15" t="s">
        <v>1877</v>
      </c>
      <c r="F739" s="7" t="s">
        <v>15</v>
      </c>
      <c r="G739" s="12" t="s">
        <v>4234</v>
      </c>
      <c r="H739" s="12" t="str">
        <f>VLOOKUP($B739,[1]Sheet1!$A:$G,5,0)</f>
        <v>anil.sharma@redingtongroup.com</v>
      </c>
      <c r="I739" s="12" t="str">
        <f>VLOOKUP($B739,[1]Sheet1!$A:$G,7,0)</f>
        <v>jitender.chopra@redingtongroup.com</v>
      </c>
      <c r="J739" s="12" t="s">
        <v>82</v>
      </c>
      <c r="K739" s="7"/>
      <c r="L739" s="7"/>
      <c r="M739" s="8"/>
      <c r="N739" s="7" t="str">
        <f t="shared" si="33"/>
        <v>anil.sharma@redingtongroup.com; jitender.chopra@redingtongroup.com; nilesh.phirke@redingtongroup.com;christopher.joseph@redingtongroup.com</v>
      </c>
      <c r="O739" s="7" t="str">
        <f t="shared" si="34"/>
        <v>N83825</v>
      </c>
      <c r="P739" s="8" t="s">
        <v>5215</v>
      </c>
      <c r="Q739" s="14">
        <f>VLOOKUP($B739,[2]Sheet3!$G:$CZ,2,0)</f>
        <v>2400299983</v>
      </c>
      <c r="R739" s="14">
        <f>VLOOKUP($B739,[2]Sheet3!$G:$CZ,3,0)</f>
        <v>0</v>
      </c>
      <c r="S739" s="14">
        <f>VLOOKUP($B739,[2]Sheet3!$G:$CZ,4,0)</f>
        <v>0</v>
      </c>
      <c r="T739" s="14">
        <f>VLOOKUP($B739,[2]Sheet3!$G:$CZ,5,0)</f>
        <v>0</v>
      </c>
      <c r="U739" s="14">
        <f>VLOOKUP($B739,[2]Sheet3!$G:$CZ,6,0)</f>
        <v>0</v>
      </c>
      <c r="V739" s="14">
        <f>VLOOKUP($B739,[2]Sheet3!$G:$CZ,7,0)</f>
        <v>0</v>
      </c>
      <c r="W739" s="14">
        <f>VLOOKUP($B739,[2]Sheet3!$G:$CZ,8,0)</f>
        <v>0</v>
      </c>
      <c r="X739" s="14">
        <f>VLOOKUP($B739,[2]Sheet3!$G:$CZ,9,0)</f>
        <v>0</v>
      </c>
      <c r="Y739" s="14">
        <f>VLOOKUP($B739,[2]Sheet3!$G:$CZ,10,0)</f>
        <v>0</v>
      </c>
      <c r="Z739" s="14">
        <f>VLOOKUP($B739,[2]Sheet3!$G:$CZ,11,0)</f>
        <v>0</v>
      </c>
      <c r="AA739" s="14">
        <f>VLOOKUP($B739,[2]Sheet3!$G:$CZ,12,0)</f>
        <v>0</v>
      </c>
      <c r="AB739" s="14">
        <f>VLOOKUP($B739,[2]Sheet3!$G:$CZ,13,0)</f>
        <v>0</v>
      </c>
      <c r="AC739" s="14">
        <f>VLOOKUP($B739,[2]Sheet3!$G:$CZ,14,0)</f>
        <v>0</v>
      </c>
      <c r="AD739" s="14">
        <f>VLOOKUP($B739,[2]Sheet3!$G:$CZ,15,0)</f>
        <v>0</v>
      </c>
      <c r="AE739" s="14">
        <f>VLOOKUP($B739,[2]Sheet3!$G:$CZ,16,0)</f>
        <v>0</v>
      </c>
      <c r="AF739" s="14">
        <f>VLOOKUP($B739,[2]Sheet3!$G:$CZ,17,0)</f>
        <v>0</v>
      </c>
      <c r="AG739" s="14">
        <f>VLOOKUP($B739,[2]Sheet3!$G:$CZ,18,0)</f>
        <v>0</v>
      </c>
      <c r="AH739" s="14">
        <f>VLOOKUP($B739,[2]Sheet3!$G:$CZ,19,0)</f>
        <v>0</v>
      </c>
      <c r="AI739" s="14">
        <f>VLOOKUP($B739,[2]Sheet3!$G:$CZ,20,0)</f>
        <v>0</v>
      </c>
      <c r="AJ739" s="14">
        <f>VLOOKUP($B739,[2]Sheet3!$G:$CZ,21,0)</f>
        <v>0</v>
      </c>
      <c r="AK739" s="14">
        <f>VLOOKUP($B739,[2]Sheet3!$G:$CZ,22,0)</f>
        <v>0</v>
      </c>
      <c r="AL739" s="14">
        <f>VLOOKUP($B739,[2]Sheet3!$G:$CZ,23,0)</f>
        <v>0</v>
      </c>
      <c r="AM739" s="14">
        <f>VLOOKUP($B739,[2]Sheet3!$G:$CZ,24,0)</f>
        <v>0</v>
      </c>
      <c r="AN739" s="14">
        <f>VLOOKUP($B739,[2]Sheet3!$G:$CZ,25,0)</f>
        <v>0</v>
      </c>
      <c r="AO739" s="14">
        <f>VLOOKUP($B739,[2]Sheet3!$G:$CZ,26,0)</f>
        <v>0</v>
      </c>
      <c r="AP739" s="14">
        <f>VLOOKUP($B739,[2]Sheet3!$G:$CZ,27,0)</f>
        <v>0</v>
      </c>
      <c r="AQ739" s="14">
        <f>VLOOKUP($B739,[2]Sheet3!$G:$CZ,28,0)</f>
        <v>0</v>
      </c>
      <c r="AR739" s="14">
        <f>VLOOKUP($B739,[2]Sheet3!$G:$CZ,29,0)</f>
        <v>0</v>
      </c>
      <c r="AS739" s="14">
        <f>VLOOKUP($B739,[2]Sheet3!$G:$CZ,30,0)</f>
        <v>0</v>
      </c>
      <c r="AT739" s="14">
        <f>VLOOKUP($B739,[2]Sheet3!$G:$CZ,31,0)</f>
        <v>0</v>
      </c>
      <c r="AU739" s="14">
        <f>VLOOKUP($B739,[2]Sheet3!$G:$CZ,32,0)</f>
        <v>0</v>
      </c>
      <c r="AV739" s="14">
        <f>VLOOKUP($B739,[2]Sheet3!$G:$CZ,33,0)</f>
        <v>0</v>
      </c>
      <c r="AW739" s="14">
        <f>VLOOKUP($B739,[2]Sheet3!$G:$CZ,34,0)</f>
        <v>0</v>
      </c>
      <c r="AX739" s="14">
        <f>VLOOKUP($B739,[2]Sheet3!$G:$CZ,35,0)</f>
        <v>0</v>
      </c>
      <c r="AY739" s="14">
        <f>VLOOKUP($B739,[2]Sheet3!$G:$CZ,36,0)</f>
        <v>0</v>
      </c>
      <c r="AZ739" s="14">
        <f>VLOOKUP($B739,[2]Sheet3!$G:$CZ,37,0)</f>
        <v>0</v>
      </c>
      <c r="BA739" s="14">
        <f>VLOOKUP($B739,[2]Sheet3!$G:$CZ,38,0)</f>
        <v>0</v>
      </c>
      <c r="BB739" s="14">
        <f>VLOOKUP($B739,[2]Sheet3!$G:$CZ,39,0)</f>
        <v>0</v>
      </c>
      <c r="BC739" s="14">
        <f>VLOOKUP($B739,[2]Sheet3!$G:$CZ,40,0)</f>
        <v>0</v>
      </c>
      <c r="BD739" s="14">
        <f>VLOOKUP($B739,[2]Sheet3!$G:$CZ,41,0)</f>
        <v>0</v>
      </c>
      <c r="BE739" s="14">
        <f>VLOOKUP($B739,[2]Sheet3!$G:$CZ,42,0)</f>
        <v>0</v>
      </c>
      <c r="BF739" s="14">
        <f>VLOOKUP($B739,[2]Sheet3!$G:$CZ,43,0)</f>
        <v>0</v>
      </c>
      <c r="BG739" s="14">
        <f>VLOOKUP($B739,[2]Sheet3!$G:$CZ,44,0)</f>
        <v>0</v>
      </c>
      <c r="BH739" s="14">
        <f>VLOOKUP($B739,[2]Sheet3!$G:$CZ,45,0)</f>
        <v>0</v>
      </c>
      <c r="BI739" s="14">
        <f>VLOOKUP($B739,[2]Sheet3!$G:$CZ,46,0)</f>
        <v>0</v>
      </c>
      <c r="BJ739" s="14">
        <f>VLOOKUP($B739,[2]Sheet3!$G:$CZ,47,0)</f>
        <v>0</v>
      </c>
      <c r="BK739" s="14">
        <f>VLOOKUP($B739,[2]Sheet3!$G:$CZ,48,0)</f>
        <v>0</v>
      </c>
      <c r="BL739" s="14">
        <f>VLOOKUP($B739,[2]Sheet3!$G:$CZ,49,0)</f>
        <v>0</v>
      </c>
      <c r="BM739" s="14">
        <f>VLOOKUP($B739,[2]Sheet3!$G:$CZ,50,0)</f>
        <v>0</v>
      </c>
      <c r="BN739" s="14">
        <f>VLOOKUP($B739,[2]Sheet3!$G:$CZ,51,0)</f>
        <v>0</v>
      </c>
      <c r="BO739" s="14">
        <f>VLOOKUP($B739,[2]Sheet3!$G:$CZ,52,0)</f>
        <v>0</v>
      </c>
      <c r="BP739" s="14">
        <f>VLOOKUP($B739,[2]Sheet3!$G:$CZ,53,0)</f>
        <v>0</v>
      </c>
      <c r="BQ739" s="14">
        <f>VLOOKUP($B739,[2]Sheet3!$G:$CZ,54,0)</f>
        <v>0</v>
      </c>
      <c r="BR739" s="14">
        <f>VLOOKUP($B739,[2]Sheet3!$G:$CZ,55,0)</f>
        <v>0</v>
      </c>
      <c r="BS739" s="14">
        <f>VLOOKUP($B739,[2]Sheet3!$G:$CZ,56,0)</f>
        <v>0</v>
      </c>
      <c r="BT739" s="14">
        <f>VLOOKUP($B739,[2]Sheet3!$G:$CZ,57,0)</f>
        <v>0</v>
      </c>
      <c r="BU739" s="14">
        <f>VLOOKUP($B739,[2]Sheet3!$G:$CZ,58,0)</f>
        <v>0</v>
      </c>
      <c r="BV739" s="14">
        <f>VLOOKUP($B739,[2]Sheet3!$G:$CZ,59,0)</f>
        <v>0</v>
      </c>
      <c r="BW739" s="14">
        <f>VLOOKUP($B739,[2]Sheet3!$G:$CZ,60,0)</f>
        <v>0</v>
      </c>
      <c r="BX739" s="14">
        <f>VLOOKUP($B739,[2]Sheet3!$G:$CZ,61,0)</f>
        <v>0</v>
      </c>
      <c r="BY739" s="14">
        <f>VLOOKUP($B739,[2]Sheet3!$G:$CZ,62,0)</f>
        <v>0</v>
      </c>
      <c r="BZ739" s="14">
        <f>VLOOKUP($B739,[2]Sheet3!$G:$CZ,63,0)</f>
        <v>0</v>
      </c>
      <c r="CA739" s="14">
        <f>VLOOKUP($B739,[2]Sheet3!$G:$CZ,64,0)</f>
        <v>0</v>
      </c>
      <c r="CB739" s="14">
        <f>VLOOKUP($B739,[2]Sheet3!$G:$CZ,65,0)</f>
        <v>0</v>
      </c>
      <c r="CC739" s="14">
        <f>VLOOKUP($B739,[2]Sheet3!$G:$CZ,66,0)</f>
        <v>0</v>
      </c>
      <c r="CD739" s="14">
        <f>VLOOKUP($B739,[2]Sheet3!$G:$CZ,67,0)</f>
        <v>0</v>
      </c>
      <c r="CE739" s="14">
        <f>VLOOKUP($B739,[2]Sheet3!$G:$CZ,68,0)</f>
        <v>0</v>
      </c>
      <c r="CF739" s="14">
        <f>VLOOKUP($B739,[2]Sheet3!$G:$CZ,69,0)</f>
        <v>0</v>
      </c>
      <c r="CG739" s="14">
        <f>VLOOKUP($B739,[2]Sheet3!$G:$CZ,70,0)</f>
        <v>0</v>
      </c>
      <c r="CH739" s="14">
        <f>VLOOKUP($B739,[2]Sheet3!$G:$CZ,71,0)</f>
        <v>0</v>
      </c>
      <c r="CI739" s="14">
        <f>VLOOKUP($B739,[2]Sheet3!$G:$CZ,72,0)</f>
        <v>0</v>
      </c>
      <c r="CJ739" s="14">
        <f>VLOOKUP($B739,[2]Sheet3!$G:$CZ,73,0)</f>
        <v>0</v>
      </c>
      <c r="CK739" s="14">
        <f>VLOOKUP($B739,[2]Sheet3!$G:$CZ,74,0)</f>
        <v>0</v>
      </c>
      <c r="CL739" s="14">
        <f>VLOOKUP($B739,[2]Sheet3!$G:$CZ,75,0)</f>
        <v>0</v>
      </c>
      <c r="CM739" s="14">
        <f>VLOOKUP($B739,[2]Sheet3!$G:$CZ,76,0)</f>
        <v>0</v>
      </c>
      <c r="CN739" s="14">
        <f>VLOOKUP($B739,[2]Sheet3!$G:$CZ,77,0)</f>
        <v>0</v>
      </c>
      <c r="CO739" s="14">
        <f>VLOOKUP($B739,[2]Sheet3!$G:$CZ,78,0)</f>
        <v>0</v>
      </c>
      <c r="CP739" s="14">
        <f>VLOOKUP($B739,[2]Sheet3!$G:$CZ,79,0)</f>
        <v>0</v>
      </c>
      <c r="CQ739" s="14">
        <f>VLOOKUP($B739,[2]Sheet3!$G:$CZ,80,0)</f>
        <v>0</v>
      </c>
      <c r="CR739" s="14">
        <f>VLOOKUP($B739,[2]Sheet3!$G:$CZ,81,0)</f>
        <v>0</v>
      </c>
      <c r="CS739" s="14">
        <f>VLOOKUP($B739,[2]Sheet3!$G:$CZ,82,0)</f>
        <v>0</v>
      </c>
      <c r="CT739" s="14">
        <f>VLOOKUP($B739,[2]Sheet3!$G:$CZ,83,0)</f>
        <v>0</v>
      </c>
      <c r="CU739" s="14">
        <f>VLOOKUP($B739,[2]Sheet3!$G:$CZ,84,0)</f>
        <v>0</v>
      </c>
      <c r="CV739" s="14">
        <f>VLOOKUP($B739,[2]Sheet3!$G:$CZ,85,0)</f>
        <v>0</v>
      </c>
      <c r="CW739" s="14">
        <f>VLOOKUP($B739,[2]Sheet3!$G:$CZ,86,0)</f>
        <v>0</v>
      </c>
      <c r="CX739" s="14">
        <f>VLOOKUP($B739,[2]Sheet3!$G:$CZ,87,0)</f>
        <v>0</v>
      </c>
      <c r="CY739" s="14">
        <f>VLOOKUP($B739,[2]Sheet3!$G:$CZ,88,0)</f>
        <v>0</v>
      </c>
      <c r="CZ739" s="14">
        <f>VLOOKUP($B739,[2]Sheet3!$G:$CZ,89,0)</f>
        <v>0</v>
      </c>
      <c r="DA739" s="14">
        <f>VLOOKUP($B739,[2]Sheet3!$G:$CZ,90,0)</f>
        <v>0</v>
      </c>
      <c r="DB739" s="14">
        <f>VLOOKUP($B739,[2]Sheet3!$G:$CZ,91,0)</f>
        <v>0</v>
      </c>
      <c r="DC739" s="14">
        <f>VLOOKUP($B739,[2]Sheet3!$G:$CZ,92,0)</f>
        <v>0</v>
      </c>
      <c r="DD739" s="14">
        <f>VLOOKUP($B739,[2]Sheet3!$G:$CZ,93,0)</f>
        <v>0</v>
      </c>
      <c r="DE739" s="14">
        <f>VLOOKUP($B739,[2]Sheet3!$G:$CZ,94,0)</f>
        <v>0</v>
      </c>
      <c r="DF739" s="14">
        <f>VLOOKUP($B739,[2]Sheet3!$G:$CZ,95,0)</f>
        <v>0</v>
      </c>
      <c r="DG739" s="14">
        <f>VLOOKUP($B739,[2]Sheet3!$G:$CZ,96,0)</f>
        <v>0</v>
      </c>
      <c r="DH739" s="14">
        <f>VLOOKUP($B739,[2]Sheet3!$G:$CZ,97,0)</f>
        <v>0</v>
      </c>
      <c r="DI739" s="14">
        <f>VLOOKUP($B739,[2]Sheet3!$G:$CZ,98,0)</f>
        <v>0</v>
      </c>
    </row>
    <row r="740" spans="1:113" x14ac:dyDescent="0.3">
      <c r="A740" s="9" t="str">
        <f t="shared" si="35"/>
        <v>SB4127</v>
      </c>
      <c r="B740" s="15" t="s">
        <v>1878</v>
      </c>
      <c r="C740" s="15" t="s">
        <v>1879</v>
      </c>
      <c r="F740" s="7" t="s">
        <v>15</v>
      </c>
      <c r="G740" s="12" t="s">
        <v>4235</v>
      </c>
      <c r="H740" s="12" t="str">
        <f>VLOOKUP($B740,[1]Sheet1!$A:$G,5,0)</f>
        <v>rajeesh.krishnan@redingtongroup.com</v>
      </c>
      <c r="I740" s="12" t="str">
        <f>VLOOKUP($B740,[1]Sheet1!$A:$G,7,0)</f>
        <v>vikram.kumar@redingtongroup.com</v>
      </c>
      <c r="J740" s="12" t="s">
        <v>82</v>
      </c>
      <c r="K740" s="7"/>
      <c r="L740" s="7"/>
      <c r="M740" s="8"/>
      <c r="N740" s="7" t="str">
        <f t="shared" si="33"/>
        <v>rajeesh.krishnan@redingtongroup.com; vikram.kumar@redingtongroup.com; nilesh.phirke@redingtongroup.com;christopher.joseph@redingtongroup.com</v>
      </c>
      <c r="O740" s="7" t="str">
        <f t="shared" si="34"/>
        <v>SB4127</v>
      </c>
      <c r="P740" s="8" t="s">
        <v>5215</v>
      </c>
      <c r="Q740" s="14">
        <f>VLOOKUP($B740,[2]Sheet3!$G:$CZ,2,0)</f>
        <v>2400303009</v>
      </c>
      <c r="R740" s="14">
        <f>VLOOKUP($B740,[2]Sheet3!$G:$CZ,3,0)</f>
        <v>2400301484</v>
      </c>
      <c r="S740" s="14">
        <f>VLOOKUP($B740,[2]Sheet3!$G:$CZ,4,0)</f>
        <v>2400301747</v>
      </c>
      <c r="T740" s="14">
        <f>VLOOKUP($B740,[2]Sheet3!$G:$CZ,5,0)</f>
        <v>0</v>
      </c>
      <c r="U740" s="14">
        <f>VLOOKUP($B740,[2]Sheet3!$G:$CZ,6,0)</f>
        <v>0</v>
      </c>
      <c r="V740" s="14">
        <f>VLOOKUP($B740,[2]Sheet3!$G:$CZ,7,0)</f>
        <v>0</v>
      </c>
      <c r="W740" s="14">
        <f>VLOOKUP($B740,[2]Sheet3!$G:$CZ,8,0)</f>
        <v>0</v>
      </c>
      <c r="X740" s="14">
        <f>VLOOKUP($B740,[2]Sheet3!$G:$CZ,9,0)</f>
        <v>0</v>
      </c>
      <c r="Y740" s="14">
        <f>VLOOKUP($B740,[2]Sheet3!$G:$CZ,10,0)</f>
        <v>0</v>
      </c>
      <c r="Z740" s="14">
        <f>VLOOKUP($B740,[2]Sheet3!$G:$CZ,11,0)</f>
        <v>0</v>
      </c>
      <c r="AA740" s="14">
        <f>VLOOKUP($B740,[2]Sheet3!$G:$CZ,12,0)</f>
        <v>0</v>
      </c>
      <c r="AB740" s="14">
        <f>VLOOKUP($B740,[2]Sheet3!$G:$CZ,13,0)</f>
        <v>0</v>
      </c>
      <c r="AC740" s="14">
        <f>VLOOKUP($B740,[2]Sheet3!$G:$CZ,14,0)</f>
        <v>0</v>
      </c>
      <c r="AD740" s="14">
        <f>VLOOKUP($B740,[2]Sheet3!$G:$CZ,15,0)</f>
        <v>0</v>
      </c>
      <c r="AE740" s="14">
        <f>VLOOKUP($B740,[2]Sheet3!$G:$CZ,16,0)</f>
        <v>0</v>
      </c>
      <c r="AF740" s="14">
        <f>VLOOKUP($B740,[2]Sheet3!$G:$CZ,17,0)</f>
        <v>0</v>
      </c>
      <c r="AG740" s="14">
        <f>VLOOKUP($B740,[2]Sheet3!$G:$CZ,18,0)</f>
        <v>0</v>
      </c>
      <c r="AH740" s="14">
        <f>VLOOKUP($B740,[2]Sheet3!$G:$CZ,19,0)</f>
        <v>0</v>
      </c>
      <c r="AI740" s="14">
        <f>VLOOKUP($B740,[2]Sheet3!$G:$CZ,20,0)</f>
        <v>0</v>
      </c>
      <c r="AJ740" s="14">
        <f>VLOOKUP($B740,[2]Sheet3!$G:$CZ,21,0)</f>
        <v>0</v>
      </c>
      <c r="AK740" s="14">
        <f>VLOOKUP($B740,[2]Sheet3!$G:$CZ,22,0)</f>
        <v>0</v>
      </c>
      <c r="AL740" s="14">
        <f>VLOOKUP($B740,[2]Sheet3!$G:$CZ,23,0)</f>
        <v>0</v>
      </c>
      <c r="AM740" s="14">
        <f>VLOOKUP($B740,[2]Sheet3!$G:$CZ,24,0)</f>
        <v>0</v>
      </c>
      <c r="AN740" s="14">
        <f>VLOOKUP($B740,[2]Sheet3!$G:$CZ,25,0)</f>
        <v>0</v>
      </c>
      <c r="AO740" s="14">
        <f>VLOOKUP($B740,[2]Sheet3!$G:$CZ,26,0)</f>
        <v>0</v>
      </c>
      <c r="AP740" s="14">
        <f>VLOOKUP($B740,[2]Sheet3!$G:$CZ,27,0)</f>
        <v>0</v>
      </c>
      <c r="AQ740" s="14">
        <f>VLOOKUP($B740,[2]Sheet3!$G:$CZ,28,0)</f>
        <v>0</v>
      </c>
      <c r="AR740" s="14">
        <f>VLOOKUP($B740,[2]Sheet3!$G:$CZ,29,0)</f>
        <v>0</v>
      </c>
      <c r="AS740" s="14">
        <f>VLOOKUP($B740,[2]Sheet3!$G:$CZ,30,0)</f>
        <v>0</v>
      </c>
      <c r="AT740" s="14">
        <f>VLOOKUP($B740,[2]Sheet3!$G:$CZ,31,0)</f>
        <v>0</v>
      </c>
      <c r="AU740" s="14">
        <f>VLOOKUP($B740,[2]Sheet3!$G:$CZ,32,0)</f>
        <v>0</v>
      </c>
      <c r="AV740" s="14">
        <f>VLOOKUP($B740,[2]Sheet3!$G:$CZ,33,0)</f>
        <v>0</v>
      </c>
      <c r="AW740" s="14">
        <f>VLOOKUP($B740,[2]Sheet3!$G:$CZ,34,0)</f>
        <v>0</v>
      </c>
      <c r="AX740" s="14">
        <f>VLOOKUP($B740,[2]Sheet3!$G:$CZ,35,0)</f>
        <v>0</v>
      </c>
      <c r="AY740" s="14">
        <f>VLOOKUP($B740,[2]Sheet3!$G:$CZ,36,0)</f>
        <v>0</v>
      </c>
      <c r="AZ740" s="14">
        <f>VLOOKUP($B740,[2]Sheet3!$G:$CZ,37,0)</f>
        <v>0</v>
      </c>
      <c r="BA740" s="14">
        <f>VLOOKUP($B740,[2]Sheet3!$G:$CZ,38,0)</f>
        <v>0</v>
      </c>
      <c r="BB740" s="14">
        <f>VLOOKUP($B740,[2]Sheet3!$G:$CZ,39,0)</f>
        <v>0</v>
      </c>
      <c r="BC740" s="14">
        <f>VLOOKUP($B740,[2]Sheet3!$G:$CZ,40,0)</f>
        <v>0</v>
      </c>
      <c r="BD740" s="14">
        <f>VLOOKUP($B740,[2]Sheet3!$G:$CZ,41,0)</f>
        <v>0</v>
      </c>
      <c r="BE740" s="14">
        <f>VLOOKUP($B740,[2]Sheet3!$G:$CZ,42,0)</f>
        <v>0</v>
      </c>
      <c r="BF740" s="14">
        <f>VLOOKUP($B740,[2]Sheet3!$G:$CZ,43,0)</f>
        <v>0</v>
      </c>
      <c r="BG740" s="14">
        <f>VLOOKUP($B740,[2]Sheet3!$G:$CZ,44,0)</f>
        <v>0</v>
      </c>
      <c r="BH740" s="14">
        <f>VLOOKUP($B740,[2]Sheet3!$G:$CZ,45,0)</f>
        <v>0</v>
      </c>
      <c r="BI740" s="14">
        <f>VLOOKUP($B740,[2]Sheet3!$G:$CZ,46,0)</f>
        <v>0</v>
      </c>
      <c r="BJ740" s="14">
        <f>VLOOKUP($B740,[2]Sheet3!$G:$CZ,47,0)</f>
        <v>0</v>
      </c>
      <c r="BK740" s="14">
        <f>VLOOKUP($B740,[2]Sheet3!$G:$CZ,48,0)</f>
        <v>0</v>
      </c>
      <c r="BL740" s="14">
        <f>VLOOKUP($B740,[2]Sheet3!$G:$CZ,49,0)</f>
        <v>0</v>
      </c>
      <c r="BM740" s="14">
        <f>VLOOKUP($B740,[2]Sheet3!$G:$CZ,50,0)</f>
        <v>0</v>
      </c>
      <c r="BN740" s="14">
        <f>VLOOKUP($B740,[2]Sheet3!$G:$CZ,51,0)</f>
        <v>0</v>
      </c>
      <c r="BO740" s="14">
        <f>VLOOKUP($B740,[2]Sheet3!$G:$CZ,52,0)</f>
        <v>0</v>
      </c>
      <c r="BP740" s="14">
        <f>VLOOKUP($B740,[2]Sheet3!$G:$CZ,53,0)</f>
        <v>0</v>
      </c>
      <c r="BQ740" s="14">
        <f>VLOOKUP($B740,[2]Sheet3!$G:$CZ,54,0)</f>
        <v>0</v>
      </c>
      <c r="BR740" s="14">
        <f>VLOOKUP($B740,[2]Sheet3!$G:$CZ,55,0)</f>
        <v>0</v>
      </c>
      <c r="BS740" s="14">
        <f>VLOOKUP($B740,[2]Sheet3!$G:$CZ,56,0)</f>
        <v>0</v>
      </c>
      <c r="BT740" s="14">
        <f>VLOOKUP($B740,[2]Sheet3!$G:$CZ,57,0)</f>
        <v>0</v>
      </c>
      <c r="BU740" s="14">
        <f>VLOOKUP($B740,[2]Sheet3!$G:$CZ,58,0)</f>
        <v>0</v>
      </c>
      <c r="BV740" s="14">
        <f>VLOOKUP($B740,[2]Sheet3!$G:$CZ,59,0)</f>
        <v>0</v>
      </c>
      <c r="BW740" s="14">
        <f>VLOOKUP($B740,[2]Sheet3!$G:$CZ,60,0)</f>
        <v>0</v>
      </c>
      <c r="BX740" s="14">
        <f>VLOOKUP($B740,[2]Sheet3!$G:$CZ,61,0)</f>
        <v>0</v>
      </c>
      <c r="BY740" s="14">
        <f>VLOOKUP($B740,[2]Sheet3!$G:$CZ,62,0)</f>
        <v>0</v>
      </c>
      <c r="BZ740" s="14">
        <f>VLOOKUP($B740,[2]Sheet3!$G:$CZ,63,0)</f>
        <v>0</v>
      </c>
      <c r="CA740" s="14">
        <f>VLOOKUP($B740,[2]Sheet3!$G:$CZ,64,0)</f>
        <v>0</v>
      </c>
      <c r="CB740" s="14">
        <f>VLOOKUP($B740,[2]Sheet3!$G:$CZ,65,0)</f>
        <v>0</v>
      </c>
      <c r="CC740" s="14">
        <f>VLOOKUP($B740,[2]Sheet3!$G:$CZ,66,0)</f>
        <v>0</v>
      </c>
      <c r="CD740" s="14">
        <f>VLOOKUP($B740,[2]Sheet3!$G:$CZ,67,0)</f>
        <v>0</v>
      </c>
      <c r="CE740" s="14">
        <f>VLOOKUP($B740,[2]Sheet3!$G:$CZ,68,0)</f>
        <v>0</v>
      </c>
      <c r="CF740" s="14">
        <f>VLOOKUP($B740,[2]Sheet3!$G:$CZ,69,0)</f>
        <v>0</v>
      </c>
      <c r="CG740" s="14">
        <f>VLOOKUP($B740,[2]Sheet3!$G:$CZ,70,0)</f>
        <v>0</v>
      </c>
      <c r="CH740" s="14">
        <f>VLOOKUP($B740,[2]Sheet3!$G:$CZ,71,0)</f>
        <v>0</v>
      </c>
      <c r="CI740" s="14">
        <f>VLOOKUP($B740,[2]Sheet3!$G:$CZ,72,0)</f>
        <v>0</v>
      </c>
      <c r="CJ740" s="14">
        <f>VLOOKUP($B740,[2]Sheet3!$G:$CZ,73,0)</f>
        <v>0</v>
      </c>
      <c r="CK740" s="14">
        <f>VLOOKUP($B740,[2]Sheet3!$G:$CZ,74,0)</f>
        <v>0</v>
      </c>
      <c r="CL740" s="14">
        <f>VLOOKUP($B740,[2]Sheet3!$G:$CZ,75,0)</f>
        <v>0</v>
      </c>
      <c r="CM740" s="14">
        <f>VLOOKUP($B740,[2]Sheet3!$G:$CZ,76,0)</f>
        <v>0</v>
      </c>
      <c r="CN740" s="14">
        <f>VLOOKUP($B740,[2]Sheet3!$G:$CZ,77,0)</f>
        <v>0</v>
      </c>
      <c r="CO740" s="14">
        <f>VLOOKUP($B740,[2]Sheet3!$G:$CZ,78,0)</f>
        <v>0</v>
      </c>
      <c r="CP740" s="14">
        <f>VLOOKUP($B740,[2]Sheet3!$G:$CZ,79,0)</f>
        <v>0</v>
      </c>
      <c r="CQ740" s="14">
        <f>VLOOKUP($B740,[2]Sheet3!$G:$CZ,80,0)</f>
        <v>0</v>
      </c>
      <c r="CR740" s="14">
        <f>VLOOKUP($B740,[2]Sheet3!$G:$CZ,81,0)</f>
        <v>0</v>
      </c>
      <c r="CS740" s="14">
        <f>VLOOKUP($B740,[2]Sheet3!$G:$CZ,82,0)</f>
        <v>0</v>
      </c>
      <c r="CT740" s="14">
        <f>VLOOKUP($B740,[2]Sheet3!$G:$CZ,83,0)</f>
        <v>0</v>
      </c>
      <c r="CU740" s="14">
        <f>VLOOKUP($B740,[2]Sheet3!$G:$CZ,84,0)</f>
        <v>0</v>
      </c>
      <c r="CV740" s="14">
        <f>VLOOKUP($B740,[2]Sheet3!$G:$CZ,85,0)</f>
        <v>0</v>
      </c>
      <c r="CW740" s="14">
        <f>VLOOKUP($B740,[2]Sheet3!$G:$CZ,86,0)</f>
        <v>0</v>
      </c>
      <c r="CX740" s="14">
        <f>VLOOKUP($B740,[2]Sheet3!$G:$CZ,87,0)</f>
        <v>0</v>
      </c>
      <c r="CY740" s="14">
        <f>VLOOKUP($B740,[2]Sheet3!$G:$CZ,88,0)</f>
        <v>0</v>
      </c>
      <c r="CZ740" s="14">
        <f>VLOOKUP($B740,[2]Sheet3!$G:$CZ,89,0)</f>
        <v>0</v>
      </c>
      <c r="DA740" s="14">
        <f>VLOOKUP($B740,[2]Sheet3!$G:$CZ,90,0)</f>
        <v>0</v>
      </c>
      <c r="DB740" s="14">
        <f>VLOOKUP($B740,[2]Sheet3!$G:$CZ,91,0)</f>
        <v>0</v>
      </c>
      <c r="DC740" s="14">
        <f>VLOOKUP($B740,[2]Sheet3!$G:$CZ,92,0)</f>
        <v>0</v>
      </c>
      <c r="DD740" s="14">
        <f>VLOOKUP($B740,[2]Sheet3!$G:$CZ,93,0)</f>
        <v>0</v>
      </c>
      <c r="DE740" s="14">
        <f>VLOOKUP($B740,[2]Sheet3!$G:$CZ,94,0)</f>
        <v>0</v>
      </c>
      <c r="DF740" s="14">
        <f>VLOOKUP($B740,[2]Sheet3!$G:$CZ,95,0)</f>
        <v>0</v>
      </c>
      <c r="DG740" s="14">
        <f>VLOOKUP($B740,[2]Sheet3!$G:$CZ,96,0)</f>
        <v>0</v>
      </c>
      <c r="DH740" s="14">
        <f>VLOOKUP($B740,[2]Sheet3!$G:$CZ,97,0)</f>
        <v>0</v>
      </c>
      <c r="DI740" s="14">
        <f>VLOOKUP($B740,[2]Sheet3!$G:$CZ,98,0)</f>
        <v>0</v>
      </c>
    </row>
    <row r="741" spans="1:113" x14ac:dyDescent="0.3">
      <c r="A741" s="9" t="str">
        <f t="shared" si="35"/>
        <v>SA3106</v>
      </c>
      <c r="B741" s="15" t="s">
        <v>1880</v>
      </c>
      <c r="C741" s="15" t="s">
        <v>1881</v>
      </c>
      <c r="F741" s="7" t="s">
        <v>15</v>
      </c>
      <c r="G741" s="12" t="s">
        <v>4236</v>
      </c>
      <c r="H741" s="12" t="str">
        <f>VLOOKUP($B741,[1]Sheet1!$A:$G,5,0)</f>
        <v>rajesh.naik@redingtongroup.com</v>
      </c>
      <c r="I741" s="12" t="str">
        <f>VLOOKUP($B741,[1]Sheet1!$A:$G,7,0)</f>
        <v>vikram.kumar@redingtongroup.com</v>
      </c>
      <c r="J741" s="12" t="s">
        <v>82</v>
      </c>
      <c r="K741" s="7"/>
      <c r="L741" s="7"/>
      <c r="M741" s="8"/>
      <c r="N741" s="7" t="str">
        <f t="shared" si="33"/>
        <v>rajesh.naik@redingtongroup.com; vikram.kumar@redingtongroup.com; nilesh.phirke@redingtongroup.com;christopher.joseph@redingtongroup.com</v>
      </c>
      <c r="O741" s="7" t="str">
        <f t="shared" si="34"/>
        <v>SA3106</v>
      </c>
      <c r="P741" s="8" t="s">
        <v>5215</v>
      </c>
      <c r="Q741" s="14">
        <f>VLOOKUP($B741,[2]Sheet3!$G:$CZ,2,0)</f>
        <v>2400306085</v>
      </c>
      <c r="R741" s="14">
        <f>VLOOKUP($B741,[2]Sheet3!$G:$CZ,3,0)</f>
        <v>2400306083</v>
      </c>
      <c r="S741" s="14">
        <f>VLOOKUP($B741,[2]Sheet3!$G:$CZ,4,0)</f>
        <v>2400306190</v>
      </c>
      <c r="T741" s="14">
        <f>VLOOKUP($B741,[2]Sheet3!$G:$CZ,5,0)</f>
        <v>2400308616</v>
      </c>
      <c r="U741" s="14">
        <f>VLOOKUP($B741,[2]Sheet3!$G:$CZ,6,0)</f>
        <v>0</v>
      </c>
      <c r="V741" s="14">
        <f>VLOOKUP($B741,[2]Sheet3!$G:$CZ,7,0)</f>
        <v>0</v>
      </c>
      <c r="W741" s="14">
        <f>VLOOKUP($B741,[2]Sheet3!$G:$CZ,8,0)</f>
        <v>0</v>
      </c>
      <c r="X741" s="14">
        <f>VLOOKUP($B741,[2]Sheet3!$G:$CZ,9,0)</f>
        <v>0</v>
      </c>
      <c r="Y741" s="14">
        <f>VLOOKUP($B741,[2]Sheet3!$G:$CZ,10,0)</f>
        <v>0</v>
      </c>
      <c r="Z741" s="14">
        <f>VLOOKUP($B741,[2]Sheet3!$G:$CZ,11,0)</f>
        <v>0</v>
      </c>
      <c r="AA741" s="14">
        <f>VLOOKUP($B741,[2]Sheet3!$G:$CZ,12,0)</f>
        <v>0</v>
      </c>
      <c r="AB741" s="14">
        <f>VLOOKUP($B741,[2]Sheet3!$G:$CZ,13,0)</f>
        <v>0</v>
      </c>
      <c r="AC741" s="14">
        <f>VLOOKUP($B741,[2]Sheet3!$G:$CZ,14,0)</f>
        <v>0</v>
      </c>
      <c r="AD741" s="14">
        <f>VLOOKUP($B741,[2]Sheet3!$G:$CZ,15,0)</f>
        <v>0</v>
      </c>
      <c r="AE741" s="14">
        <f>VLOOKUP($B741,[2]Sheet3!$G:$CZ,16,0)</f>
        <v>0</v>
      </c>
      <c r="AF741" s="14">
        <f>VLOOKUP($B741,[2]Sheet3!$G:$CZ,17,0)</f>
        <v>0</v>
      </c>
      <c r="AG741" s="14">
        <f>VLOOKUP($B741,[2]Sheet3!$G:$CZ,18,0)</f>
        <v>0</v>
      </c>
      <c r="AH741" s="14">
        <f>VLOOKUP($B741,[2]Sheet3!$G:$CZ,19,0)</f>
        <v>0</v>
      </c>
      <c r="AI741" s="14">
        <f>VLOOKUP($B741,[2]Sheet3!$G:$CZ,20,0)</f>
        <v>0</v>
      </c>
      <c r="AJ741" s="14">
        <f>VLOOKUP($B741,[2]Sheet3!$G:$CZ,21,0)</f>
        <v>0</v>
      </c>
      <c r="AK741" s="14">
        <f>VLOOKUP($B741,[2]Sheet3!$G:$CZ,22,0)</f>
        <v>0</v>
      </c>
      <c r="AL741" s="14">
        <f>VLOOKUP($B741,[2]Sheet3!$G:$CZ,23,0)</f>
        <v>0</v>
      </c>
      <c r="AM741" s="14">
        <f>VLOOKUP($B741,[2]Sheet3!$G:$CZ,24,0)</f>
        <v>0</v>
      </c>
      <c r="AN741" s="14">
        <f>VLOOKUP($B741,[2]Sheet3!$G:$CZ,25,0)</f>
        <v>0</v>
      </c>
      <c r="AO741" s="14">
        <f>VLOOKUP($B741,[2]Sheet3!$G:$CZ,26,0)</f>
        <v>0</v>
      </c>
      <c r="AP741" s="14">
        <f>VLOOKUP($B741,[2]Sheet3!$G:$CZ,27,0)</f>
        <v>0</v>
      </c>
      <c r="AQ741" s="14">
        <f>VLOOKUP($B741,[2]Sheet3!$G:$CZ,28,0)</f>
        <v>0</v>
      </c>
      <c r="AR741" s="14">
        <f>VLOOKUP($B741,[2]Sheet3!$G:$CZ,29,0)</f>
        <v>0</v>
      </c>
      <c r="AS741" s="14">
        <f>VLOOKUP($B741,[2]Sheet3!$G:$CZ,30,0)</f>
        <v>0</v>
      </c>
      <c r="AT741" s="14">
        <f>VLOOKUP($B741,[2]Sheet3!$G:$CZ,31,0)</f>
        <v>0</v>
      </c>
      <c r="AU741" s="14">
        <f>VLOOKUP($B741,[2]Sheet3!$G:$CZ,32,0)</f>
        <v>0</v>
      </c>
      <c r="AV741" s="14">
        <f>VLOOKUP($B741,[2]Sheet3!$G:$CZ,33,0)</f>
        <v>0</v>
      </c>
      <c r="AW741" s="14">
        <f>VLOOKUP($B741,[2]Sheet3!$G:$CZ,34,0)</f>
        <v>0</v>
      </c>
      <c r="AX741" s="14">
        <f>VLOOKUP($B741,[2]Sheet3!$G:$CZ,35,0)</f>
        <v>0</v>
      </c>
      <c r="AY741" s="14">
        <f>VLOOKUP($B741,[2]Sheet3!$G:$CZ,36,0)</f>
        <v>0</v>
      </c>
      <c r="AZ741" s="14">
        <f>VLOOKUP($B741,[2]Sheet3!$G:$CZ,37,0)</f>
        <v>0</v>
      </c>
      <c r="BA741" s="14">
        <f>VLOOKUP($B741,[2]Sheet3!$G:$CZ,38,0)</f>
        <v>0</v>
      </c>
      <c r="BB741" s="14">
        <f>VLOOKUP($B741,[2]Sheet3!$G:$CZ,39,0)</f>
        <v>0</v>
      </c>
      <c r="BC741" s="14">
        <f>VLOOKUP($B741,[2]Sheet3!$G:$CZ,40,0)</f>
        <v>0</v>
      </c>
      <c r="BD741" s="14">
        <f>VLOOKUP($B741,[2]Sheet3!$G:$CZ,41,0)</f>
        <v>0</v>
      </c>
      <c r="BE741" s="14">
        <f>VLOOKUP($B741,[2]Sheet3!$G:$CZ,42,0)</f>
        <v>0</v>
      </c>
      <c r="BF741" s="14">
        <f>VLOOKUP($B741,[2]Sheet3!$G:$CZ,43,0)</f>
        <v>0</v>
      </c>
      <c r="BG741" s="14">
        <f>VLOOKUP($B741,[2]Sheet3!$G:$CZ,44,0)</f>
        <v>0</v>
      </c>
      <c r="BH741" s="14">
        <f>VLOOKUP($B741,[2]Sheet3!$G:$CZ,45,0)</f>
        <v>0</v>
      </c>
      <c r="BI741" s="14">
        <f>VLOOKUP($B741,[2]Sheet3!$G:$CZ,46,0)</f>
        <v>0</v>
      </c>
      <c r="BJ741" s="14">
        <f>VLOOKUP($B741,[2]Sheet3!$G:$CZ,47,0)</f>
        <v>0</v>
      </c>
      <c r="BK741" s="14">
        <f>VLOOKUP($B741,[2]Sheet3!$G:$CZ,48,0)</f>
        <v>0</v>
      </c>
      <c r="BL741" s="14">
        <f>VLOOKUP($B741,[2]Sheet3!$G:$CZ,49,0)</f>
        <v>0</v>
      </c>
      <c r="BM741" s="14">
        <f>VLOOKUP($B741,[2]Sheet3!$G:$CZ,50,0)</f>
        <v>0</v>
      </c>
      <c r="BN741" s="14">
        <f>VLOOKUP($B741,[2]Sheet3!$G:$CZ,51,0)</f>
        <v>0</v>
      </c>
      <c r="BO741" s="14">
        <f>VLOOKUP($B741,[2]Sheet3!$G:$CZ,52,0)</f>
        <v>0</v>
      </c>
      <c r="BP741" s="14">
        <f>VLOOKUP($B741,[2]Sheet3!$G:$CZ,53,0)</f>
        <v>0</v>
      </c>
      <c r="BQ741" s="14">
        <f>VLOOKUP($B741,[2]Sheet3!$G:$CZ,54,0)</f>
        <v>0</v>
      </c>
      <c r="BR741" s="14">
        <f>VLOOKUP($B741,[2]Sheet3!$G:$CZ,55,0)</f>
        <v>0</v>
      </c>
      <c r="BS741" s="14">
        <f>VLOOKUP($B741,[2]Sheet3!$G:$CZ,56,0)</f>
        <v>0</v>
      </c>
      <c r="BT741" s="14">
        <f>VLOOKUP($B741,[2]Sheet3!$G:$CZ,57,0)</f>
        <v>0</v>
      </c>
      <c r="BU741" s="14">
        <f>VLOOKUP($B741,[2]Sheet3!$G:$CZ,58,0)</f>
        <v>0</v>
      </c>
      <c r="BV741" s="14">
        <f>VLOOKUP($B741,[2]Sheet3!$G:$CZ,59,0)</f>
        <v>0</v>
      </c>
      <c r="BW741" s="14">
        <f>VLOOKUP($B741,[2]Sheet3!$G:$CZ,60,0)</f>
        <v>0</v>
      </c>
      <c r="BX741" s="14">
        <f>VLOOKUP($B741,[2]Sheet3!$G:$CZ,61,0)</f>
        <v>0</v>
      </c>
      <c r="BY741" s="14">
        <f>VLOOKUP($B741,[2]Sheet3!$G:$CZ,62,0)</f>
        <v>0</v>
      </c>
      <c r="BZ741" s="14">
        <f>VLOOKUP($B741,[2]Sheet3!$G:$CZ,63,0)</f>
        <v>0</v>
      </c>
      <c r="CA741" s="14">
        <f>VLOOKUP($B741,[2]Sheet3!$G:$CZ,64,0)</f>
        <v>0</v>
      </c>
      <c r="CB741" s="14">
        <f>VLOOKUP($B741,[2]Sheet3!$G:$CZ,65,0)</f>
        <v>0</v>
      </c>
      <c r="CC741" s="14">
        <f>VLOOKUP($B741,[2]Sheet3!$G:$CZ,66,0)</f>
        <v>0</v>
      </c>
      <c r="CD741" s="14">
        <f>VLOOKUP($B741,[2]Sheet3!$G:$CZ,67,0)</f>
        <v>0</v>
      </c>
      <c r="CE741" s="14">
        <f>VLOOKUP($B741,[2]Sheet3!$G:$CZ,68,0)</f>
        <v>0</v>
      </c>
      <c r="CF741" s="14">
        <f>VLOOKUP($B741,[2]Sheet3!$G:$CZ,69,0)</f>
        <v>0</v>
      </c>
      <c r="CG741" s="14">
        <f>VLOOKUP($B741,[2]Sheet3!$G:$CZ,70,0)</f>
        <v>0</v>
      </c>
      <c r="CH741" s="14">
        <f>VLOOKUP($B741,[2]Sheet3!$G:$CZ,71,0)</f>
        <v>0</v>
      </c>
      <c r="CI741" s="14">
        <f>VLOOKUP($B741,[2]Sheet3!$G:$CZ,72,0)</f>
        <v>0</v>
      </c>
      <c r="CJ741" s="14">
        <f>VLOOKUP($B741,[2]Sheet3!$G:$CZ,73,0)</f>
        <v>0</v>
      </c>
      <c r="CK741" s="14">
        <f>VLOOKUP($B741,[2]Sheet3!$G:$CZ,74,0)</f>
        <v>0</v>
      </c>
      <c r="CL741" s="14">
        <f>VLOOKUP($B741,[2]Sheet3!$G:$CZ,75,0)</f>
        <v>0</v>
      </c>
      <c r="CM741" s="14">
        <f>VLOOKUP($B741,[2]Sheet3!$G:$CZ,76,0)</f>
        <v>0</v>
      </c>
      <c r="CN741" s="14">
        <f>VLOOKUP($B741,[2]Sheet3!$G:$CZ,77,0)</f>
        <v>0</v>
      </c>
      <c r="CO741" s="14">
        <f>VLOOKUP($B741,[2]Sheet3!$G:$CZ,78,0)</f>
        <v>0</v>
      </c>
      <c r="CP741" s="14">
        <f>VLOOKUP($B741,[2]Sheet3!$G:$CZ,79,0)</f>
        <v>0</v>
      </c>
      <c r="CQ741" s="14">
        <f>VLOOKUP($B741,[2]Sheet3!$G:$CZ,80,0)</f>
        <v>0</v>
      </c>
      <c r="CR741" s="14">
        <f>VLOOKUP($B741,[2]Sheet3!$G:$CZ,81,0)</f>
        <v>0</v>
      </c>
      <c r="CS741" s="14">
        <f>VLOOKUP($B741,[2]Sheet3!$G:$CZ,82,0)</f>
        <v>0</v>
      </c>
      <c r="CT741" s="14">
        <f>VLOOKUP($B741,[2]Sheet3!$G:$CZ,83,0)</f>
        <v>0</v>
      </c>
      <c r="CU741" s="14">
        <f>VLOOKUP($B741,[2]Sheet3!$G:$CZ,84,0)</f>
        <v>0</v>
      </c>
      <c r="CV741" s="14">
        <f>VLOOKUP($B741,[2]Sheet3!$G:$CZ,85,0)</f>
        <v>0</v>
      </c>
      <c r="CW741" s="14">
        <f>VLOOKUP($B741,[2]Sheet3!$G:$CZ,86,0)</f>
        <v>0</v>
      </c>
      <c r="CX741" s="14">
        <f>VLOOKUP($B741,[2]Sheet3!$G:$CZ,87,0)</f>
        <v>0</v>
      </c>
      <c r="CY741" s="14">
        <f>VLOOKUP($B741,[2]Sheet3!$G:$CZ,88,0)</f>
        <v>0</v>
      </c>
      <c r="CZ741" s="14">
        <f>VLOOKUP($B741,[2]Sheet3!$G:$CZ,89,0)</f>
        <v>0</v>
      </c>
      <c r="DA741" s="14">
        <f>VLOOKUP($B741,[2]Sheet3!$G:$CZ,90,0)</f>
        <v>0</v>
      </c>
      <c r="DB741" s="14">
        <f>VLOOKUP($B741,[2]Sheet3!$G:$CZ,91,0)</f>
        <v>0</v>
      </c>
      <c r="DC741" s="14">
        <f>VLOOKUP($B741,[2]Sheet3!$G:$CZ,92,0)</f>
        <v>0</v>
      </c>
      <c r="DD741" s="14">
        <f>VLOOKUP($B741,[2]Sheet3!$G:$CZ,93,0)</f>
        <v>0</v>
      </c>
      <c r="DE741" s="14">
        <f>VLOOKUP($B741,[2]Sheet3!$G:$CZ,94,0)</f>
        <v>0</v>
      </c>
      <c r="DF741" s="14">
        <f>VLOOKUP($B741,[2]Sheet3!$G:$CZ,95,0)</f>
        <v>0</v>
      </c>
      <c r="DG741" s="14">
        <f>VLOOKUP($B741,[2]Sheet3!$G:$CZ,96,0)</f>
        <v>0</v>
      </c>
      <c r="DH741" s="14">
        <f>VLOOKUP($B741,[2]Sheet3!$G:$CZ,97,0)</f>
        <v>0</v>
      </c>
      <c r="DI741" s="14">
        <f>VLOOKUP($B741,[2]Sheet3!$G:$CZ,98,0)</f>
        <v>0</v>
      </c>
    </row>
    <row r="742" spans="1:113" x14ac:dyDescent="0.3">
      <c r="A742" s="9" t="str">
        <f t="shared" si="35"/>
        <v>N83850</v>
      </c>
      <c r="B742" s="15" t="s">
        <v>1882</v>
      </c>
      <c r="C742" s="15" t="s">
        <v>1883</v>
      </c>
      <c r="F742" s="7" t="s">
        <v>15</v>
      </c>
      <c r="G742" s="12" t="s">
        <v>4237</v>
      </c>
      <c r="H742" s="12" t="str">
        <f>VLOOKUP($B742,[1]Sheet1!$A:$G,5,0)</f>
        <v>rohit.jakhar@redingtongroup.com</v>
      </c>
      <c r="I742" s="12" t="str">
        <f>VLOOKUP($B742,[1]Sheet1!$A:$G,7,0)</f>
        <v>jitender.chopra@redingtongroup.com</v>
      </c>
      <c r="J742" s="12" t="s">
        <v>82</v>
      </c>
      <c r="K742" s="7"/>
      <c r="L742" s="7"/>
      <c r="M742" s="8"/>
      <c r="N742" s="7" t="str">
        <f t="shared" si="33"/>
        <v>rohit.jakhar@redingtongroup.com; jitender.chopra@redingtongroup.com; nilesh.phirke@redingtongroup.com;christopher.joseph@redingtongroup.com</v>
      </c>
      <c r="O742" s="7" t="str">
        <f t="shared" si="34"/>
        <v>N83850</v>
      </c>
      <c r="P742" s="8" t="s">
        <v>5215</v>
      </c>
      <c r="Q742" s="14">
        <f>VLOOKUP($B742,[2]Sheet3!$G:$CZ,2,0)</f>
        <v>2400300427</v>
      </c>
      <c r="R742" s="14">
        <f>VLOOKUP($B742,[2]Sheet3!$G:$CZ,3,0)</f>
        <v>2400299766</v>
      </c>
      <c r="S742" s="14">
        <f>VLOOKUP($B742,[2]Sheet3!$G:$CZ,4,0)</f>
        <v>2400303138</v>
      </c>
      <c r="T742" s="14">
        <f>VLOOKUP($B742,[2]Sheet3!$G:$CZ,5,0)</f>
        <v>0</v>
      </c>
      <c r="U742" s="14">
        <f>VLOOKUP($B742,[2]Sheet3!$G:$CZ,6,0)</f>
        <v>0</v>
      </c>
      <c r="V742" s="14">
        <f>VLOOKUP($B742,[2]Sheet3!$G:$CZ,7,0)</f>
        <v>0</v>
      </c>
      <c r="W742" s="14">
        <f>VLOOKUP($B742,[2]Sheet3!$G:$CZ,8,0)</f>
        <v>0</v>
      </c>
      <c r="X742" s="14">
        <f>VLOOKUP($B742,[2]Sheet3!$G:$CZ,9,0)</f>
        <v>0</v>
      </c>
      <c r="Y742" s="14">
        <f>VLOOKUP($B742,[2]Sheet3!$G:$CZ,10,0)</f>
        <v>0</v>
      </c>
      <c r="Z742" s="14">
        <f>VLOOKUP($B742,[2]Sheet3!$G:$CZ,11,0)</f>
        <v>0</v>
      </c>
      <c r="AA742" s="14">
        <f>VLOOKUP($B742,[2]Sheet3!$G:$CZ,12,0)</f>
        <v>0</v>
      </c>
      <c r="AB742" s="14">
        <f>VLOOKUP($B742,[2]Sheet3!$G:$CZ,13,0)</f>
        <v>0</v>
      </c>
      <c r="AC742" s="14">
        <f>VLOOKUP($B742,[2]Sheet3!$G:$CZ,14,0)</f>
        <v>0</v>
      </c>
      <c r="AD742" s="14">
        <f>VLOOKUP($B742,[2]Sheet3!$G:$CZ,15,0)</f>
        <v>0</v>
      </c>
      <c r="AE742" s="14">
        <f>VLOOKUP($B742,[2]Sheet3!$G:$CZ,16,0)</f>
        <v>0</v>
      </c>
      <c r="AF742" s="14">
        <f>VLOOKUP($B742,[2]Sheet3!$G:$CZ,17,0)</f>
        <v>0</v>
      </c>
      <c r="AG742" s="14">
        <f>VLOOKUP($B742,[2]Sheet3!$G:$CZ,18,0)</f>
        <v>0</v>
      </c>
      <c r="AH742" s="14">
        <f>VLOOKUP($B742,[2]Sheet3!$G:$CZ,19,0)</f>
        <v>0</v>
      </c>
      <c r="AI742" s="14">
        <f>VLOOKUP($B742,[2]Sheet3!$G:$CZ,20,0)</f>
        <v>0</v>
      </c>
      <c r="AJ742" s="14">
        <f>VLOOKUP($B742,[2]Sheet3!$G:$CZ,21,0)</f>
        <v>0</v>
      </c>
      <c r="AK742" s="14">
        <f>VLOOKUP($B742,[2]Sheet3!$G:$CZ,22,0)</f>
        <v>0</v>
      </c>
      <c r="AL742" s="14">
        <f>VLOOKUP($B742,[2]Sheet3!$G:$CZ,23,0)</f>
        <v>0</v>
      </c>
      <c r="AM742" s="14">
        <f>VLOOKUP($B742,[2]Sheet3!$G:$CZ,24,0)</f>
        <v>0</v>
      </c>
      <c r="AN742" s="14">
        <f>VLOOKUP($B742,[2]Sheet3!$G:$CZ,25,0)</f>
        <v>0</v>
      </c>
      <c r="AO742" s="14">
        <f>VLOOKUP($B742,[2]Sheet3!$G:$CZ,26,0)</f>
        <v>0</v>
      </c>
      <c r="AP742" s="14">
        <f>VLOOKUP($B742,[2]Sheet3!$G:$CZ,27,0)</f>
        <v>0</v>
      </c>
      <c r="AQ742" s="14">
        <f>VLOOKUP($B742,[2]Sheet3!$G:$CZ,28,0)</f>
        <v>0</v>
      </c>
      <c r="AR742" s="14">
        <f>VLOOKUP($B742,[2]Sheet3!$G:$CZ,29,0)</f>
        <v>0</v>
      </c>
      <c r="AS742" s="14">
        <f>VLOOKUP($B742,[2]Sheet3!$G:$CZ,30,0)</f>
        <v>0</v>
      </c>
      <c r="AT742" s="14">
        <f>VLOOKUP($B742,[2]Sheet3!$G:$CZ,31,0)</f>
        <v>0</v>
      </c>
      <c r="AU742" s="14">
        <f>VLOOKUP($B742,[2]Sheet3!$G:$CZ,32,0)</f>
        <v>0</v>
      </c>
      <c r="AV742" s="14">
        <f>VLOOKUP($B742,[2]Sheet3!$G:$CZ,33,0)</f>
        <v>0</v>
      </c>
      <c r="AW742" s="14">
        <f>VLOOKUP($B742,[2]Sheet3!$G:$CZ,34,0)</f>
        <v>0</v>
      </c>
      <c r="AX742" s="14">
        <f>VLOOKUP($B742,[2]Sheet3!$G:$CZ,35,0)</f>
        <v>0</v>
      </c>
      <c r="AY742" s="14">
        <f>VLOOKUP($B742,[2]Sheet3!$G:$CZ,36,0)</f>
        <v>0</v>
      </c>
      <c r="AZ742" s="14">
        <f>VLOOKUP($B742,[2]Sheet3!$G:$CZ,37,0)</f>
        <v>0</v>
      </c>
      <c r="BA742" s="14">
        <f>VLOOKUP($B742,[2]Sheet3!$G:$CZ,38,0)</f>
        <v>0</v>
      </c>
      <c r="BB742" s="14">
        <f>VLOOKUP($B742,[2]Sheet3!$G:$CZ,39,0)</f>
        <v>0</v>
      </c>
      <c r="BC742" s="14">
        <f>VLOOKUP($B742,[2]Sheet3!$G:$CZ,40,0)</f>
        <v>0</v>
      </c>
      <c r="BD742" s="14">
        <f>VLOOKUP($B742,[2]Sheet3!$G:$CZ,41,0)</f>
        <v>0</v>
      </c>
      <c r="BE742" s="14">
        <f>VLOOKUP($B742,[2]Sheet3!$G:$CZ,42,0)</f>
        <v>0</v>
      </c>
      <c r="BF742" s="14">
        <f>VLOOKUP($B742,[2]Sheet3!$G:$CZ,43,0)</f>
        <v>0</v>
      </c>
      <c r="BG742" s="14">
        <f>VLOOKUP($B742,[2]Sheet3!$G:$CZ,44,0)</f>
        <v>0</v>
      </c>
      <c r="BH742" s="14">
        <f>VLOOKUP($B742,[2]Sheet3!$G:$CZ,45,0)</f>
        <v>0</v>
      </c>
      <c r="BI742" s="14">
        <f>VLOOKUP($B742,[2]Sheet3!$G:$CZ,46,0)</f>
        <v>0</v>
      </c>
      <c r="BJ742" s="14">
        <f>VLOOKUP($B742,[2]Sheet3!$G:$CZ,47,0)</f>
        <v>0</v>
      </c>
      <c r="BK742" s="14">
        <f>VLOOKUP($B742,[2]Sheet3!$G:$CZ,48,0)</f>
        <v>0</v>
      </c>
      <c r="BL742" s="14">
        <f>VLOOKUP($B742,[2]Sheet3!$G:$CZ,49,0)</f>
        <v>0</v>
      </c>
      <c r="BM742" s="14">
        <f>VLOOKUP($B742,[2]Sheet3!$G:$CZ,50,0)</f>
        <v>0</v>
      </c>
      <c r="BN742" s="14">
        <f>VLOOKUP($B742,[2]Sheet3!$G:$CZ,51,0)</f>
        <v>0</v>
      </c>
      <c r="BO742" s="14">
        <f>VLOOKUP($B742,[2]Sheet3!$G:$CZ,52,0)</f>
        <v>0</v>
      </c>
      <c r="BP742" s="14">
        <f>VLOOKUP($B742,[2]Sheet3!$G:$CZ,53,0)</f>
        <v>0</v>
      </c>
      <c r="BQ742" s="14">
        <f>VLOOKUP($B742,[2]Sheet3!$G:$CZ,54,0)</f>
        <v>0</v>
      </c>
      <c r="BR742" s="14">
        <f>VLOOKUP($B742,[2]Sheet3!$G:$CZ,55,0)</f>
        <v>0</v>
      </c>
      <c r="BS742" s="14">
        <f>VLOOKUP($B742,[2]Sheet3!$G:$CZ,56,0)</f>
        <v>0</v>
      </c>
      <c r="BT742" s="14">
        <f>VLOOKUP($B742,[2]Sheet3!$G:$CZ,57,0)</f>
        <v>0</v>
      </c>
      <c r="BU742" s="14">
        <f>VLOOKUP($B742,[2]Sheet3!$G:$CZ,58,0)</f>
        <v>0</v>
      </c>
      <c r="BV742" s="14">
        <f>VLOOKUP($B742,[2]Sheet3!$G:$CZ,59,0)</f>
        <v>0</v>
      </c>
      <c r="BW742" s="14">
        <f>VLOOKUP($B742,[2]Sheet3!$G:$CZ,60,0)</f>
        <v>0</v>
      </c>
      <c r="BX742" s="14">
        <f>VLOOKUP($B742,[2]Sheet3!$G:$CZ,61,0)</f>
        <v>0</v>
      </c>
      <c r="BY742" s="14">
        <f>VLOOKUP($B742,[2]Sheet3!$G:$CZ,62,0)</f>
        <v>0</v>
      </c>
      <c r="BZ742" s="14">
        <f>VLOOKUP($B742,[2]Sheet3!$G:$CZ,63,0)</f>
        <v>0</v>
      </c>
      <c r="CA742" s="14">
        <f>VLOOKUP($B742,[2]Sheet3!$G:$CZ,64,0)</f>
        <v>0</v>
      </c>
      <c r="CB742" s="14">
        <f>VLOOKUP($B742,[2]Sheet3!$G:$CZ,65,0)</f>
        <v>0</v>
      </c>
      <c r="CC742" s="14">
        <f>VLOOKUP($B742,[2]Sheet3!$G:$CZ,66,0)</f>
        <v>0</v>
      </c>
      <c r="CD742" s="14">
        <f>VLOOKUP($B742,[2]Sheet3!$G:$CZ,67,0)</f>
        <v>0</v>
      </c>
      <c r="CE742" s="14">
        <f>VLOOKUP($B742,[2]Sheet3!$G:$CZ,68,0)</f>
        <v>0</v>
      </c>
      <c r="CF742" s="14">
        <f>VLOOKUP($B742,[2]Sheet3!$G:$CZ,69,0)</f>
        <v>0</v>
      </c>
      <c r="CG742" s="14">
        <f>VLOOKUP($B742,[2]Sheet3!$G:$CZ,70,0)</f>
        <v>0</v>
      </c>
      <c r="CH742" s="14">
        <f>VLOOKUP($B742,[2]Sheet3!$G:$CZ,71,0)</f>
        <v>0</v>
      </c>
      <c r="CI742" s="14">
        <f>VLOOKUP($B742,[2]Sheet3!$G:$CZ,72,0)</f>
        <v>0</v>
      </c>
      <c r="CJ742" s="14">
        <f>VLOOKUP($B742,[2]Sheet3!$G:$CZ,73,0)</f>
        <v>0</v>
      </c>
      <c r="CK742" s="14">
        <f>VLOOKUP($B742,[2]Sheet3!$G:$CZ,74,0)</f>
        <v>0</v>
      </c>
      <c r="CL742" s="14">
        <f>VLOOKUP($B742,[2]Sheet3!$G:$CZ,75,0)</f>
        <v>0</v>
      </c>
      <c r="CM742" s="14">
        <f>VLOOKUP($B742,[2]Sheet3!$G:$CZ,76,0)</f>
        <v>0</v>
      </c>
      <c r="CN742" s="14">
        <f>VLOOKUP($B742,[2]Sheet3!$G:$CZ,77,0)</f>
        <v>0</v>
      </c>
      <c r="CO742" s="14">
        <f>VLOOKUP($B742,[2]Sheet3!$G:$CZ,78,0)</f>
        <v>0</v>
      </c>
      <c r="CP742" s="14">
        <f>VLOOKUP($B742,[2]Sheet3!$G:$CZ,79,0)</f>
        <v>0</v>
      </c>
      <c r="CQ742" s="14">
        <f>VLOOKUP($B742,[2]Sheet3!$G:$CZ,80,0)</f>
        <v>0</v>
      </c>
      <c r="CR742" s="14">
        <f>VLOOKUP($B742,[2]Sheet3!$G:$CZ,81,0)</f>
        <v>0</v>
      </c>
      <c r="CS742" s="14">
        <f>VLOOKUP($B742,[2]Sheet3!$G:$CZ,82,0)</f>
        <v>0</v>
      </c>
      <c r="CT742" s="14">
        <f>VLOOKUP($B742,[2]Sheet3!$G:$CZ,83,0)</f>
        <v>0</v>
      </c>
      <c r="CU742" s="14">
        <f>VLOOKUP($B742,[2]Sheet3!$G:$CZ,84,0)</f>
        <v>0</v>
      </c>
      <c r="CV742" s="14">
        <f>VLOOKUP($B742,[2]Sheet3!$G:$CZ,85,0)</f>
        <v>0</v>
      </c>
      <c r="CW742" s="14">
        <f>VLOOKUP($B742,[2]Sheet3!$G:$CZ,86,0)</f>
        <v>0</v>
      </c>
      <c r="CX742" s="14">
        <f>VLOOKUP($B742,[2]Sheet3!$G:$CZ,87,0)</f>
        <v>0</v>
      </c>
      <c r="CY742" s="14">
        <f>VLOOKUP($B742,[2]Sheet3!$G:$CZ,88,0)</f>
        <v>0</v>
      </c>
      <c r="CZ742" s="14">
        <f>VLOOKUP($B742,[2]Sheet3!$G:$CZ,89,0)</f>
        <v>0</v>
      </c>
      <c r="DA742" s="14">
        <f>VLOOKUP($B742,[2]Sheet3!$G:$CZ,90,0)</f>
        <v>0</v>
      </c>
      <c r="DB742" s="14">
        <f>VLOOKUP($B742,[2]Sheet3!$G:$CZ,91,0)</f>
        <v>0</v>
      </c>
      <c r="DC742" s="14">
        <f>VLOOKUP($B742,[2]Sheet3!$G:$CZ,92,0)</f>
        <v>0</v>
      </c>
      <c r="DD742" s="14">
        <f>VLOOKUP($B742,[2]Sheet3!$G:$CZ,93,0)</f>
        <v>0</v>
      </c>
      <c r="DE742" s="14">
        <f>VLOOKUP($B742,[2]Sheet3!$G:$CZ,94,0)</f>
        <v>0</v>
      </c>
      <c r="DF742" s="14">
        <f>VLOOKUP($B742,[2]Sheet3!$G:$CZ,95,0)</f>
        <v>0</v>
      </c>
      <c r="DG742" s="14">
        <f>VLOOKUP($B742,[2]Sheet3!$G:$CZ,96,0)</f>
        <v>0</v>
      </c>
      <c r="DH742" s="14">
        <f>VLOOKUP($B742,[2]Sheet3!$G:$CZ,97,0)</f>
        <v>0</v>
      </c>
      <c r="DI742" s="14">
        <f>VLOOKUP($B742,[2]Sheet3!$G:$CZ,98,0)</f>
        <v>0</v>
      </c>
    </row>
    <row r="743" spans="1:113" x14ac:dyDescent="0.3">
      <c r="A743" s="9" t="str">
        <f t="shared" si="35"/>
        <v>S26228</v>
      </c>
      <c r="B743" s="15" t="s">
        <v>1884</v>
      </c>
      <c r="C743" s="15" t="s">
        <v>1885</v>
      </c>
      <c r="F743" s="7" t="s">
        <v>15</v>
      </c>
      <c r="G743" s="12" t="s">
        <v>4238</v>
      </c>
      <c r="H743" s="12" t="str">
        <f>VLOOKUP($B743,[1]Sheet1!$A:$G,5,0)</f>
        <v>kamal.punjabi@redingtongroup.com</v>
      </c>
      <c r="I743" s="12" t="str">
        <f>VLOOKUP($B743,[1]Sheet1!$A:$G,7,0)</f>
        <v>vikram.kumar@redingtongroup.com</v>
      </c>
      <c r="J743" s="12" t="s">
        <v>82</v>
      </c>
      <c r="K743" s="7"/>
      <c r="L743" s="7"/>
      <c r="M743" s="8"/>
      <c r="N743" s="7" t="str">
        <f t="shared" si="33"/>
        <v>kamal.punjabi@redingtongroup.com; vikram.kumar@redingtongroup.com; nilesh.phirke@redingtongroup.com;christopher.joseph@redingtongroup.com</v>
      </c>
      <c r="O743" s="7" t="str">
        <f t="shared" si="34"/>
        <v>S26228</v>
      </c>
      <c r="P743" s="8" t="s">
        <v>5215</v>
      </c>
      <c r="Q743" s="14">
        <f>VLOOKUP($B743,[2]Sheet3!$G:$CZ,2,0)</f>
        <v>2400306365</v>
      </c>
      <c r="R743" s="14">
        <f>VLOOKUP($B743,[2]Sheet3!$G:$CZ,3,0)</f>
        <v>2400301756</v>
      </c>
      <c r="S743" s="14">
        <f>VLOOKUP($B743,[2]Sheet3!$G:$CZ,4,0)</f>
        <v>2400301758</v>
      </c>
      <c r="T743" s="14">
        <f>VLOOKUP($B743,[2]Sheet3!$G:$CZ,5,0)</f>
        <v>2400303904</v>
      </c>
      <c r="U743" s="14">
        <f>VLOOKUP($B743,[2]Sheet3!$G:$CZ,6,0)</f>
        <v>2400308812</v>
      </c>
      <c r="V743" s="14">
        <f>VLOOKUP($B743,[2]Sheet3!$G:$CZ,7,0)</f>
        <v>0</v>
      </c>
      <c r="W743" s="14">
        <f>VLOOKUP($B743,[2]Sheet3!$G:$CZ,8,0)</f>
        <v>0</v>
      </c>
      <c r="X743" s="14">
        <f>VLOOKUP($B743,[2]Sheet3!$G:$CZ,9,0)</f>
        <v>0</v>
      </c>
      <c r="Y743" s="14">
        <f>VLOOKUP($B743,[2]Sheet3!$G:$CZ,10,0)</f>
        <v>0</v>
      </c>
      <c r="Z743" s="14">
        <f>VLOOKUP($B743,[2]Sheet3!$G:$CZ,11,0)</f>
        <v>0</v>
      </c>
      <c r="AA743" s="14">
        <f>VLOOKUP($B743,[2]Sheet3!$G:$CZ,12,0)</f>
        <v>0</v>
      </c>
      <c r="AB743" s="14">
        <f>VLOOKUP($B743,[2]Sheet3!$G:$CZ,13,0)</f>
        <v>0</v>
      </c>
      <c r="AC743" s="14">
        <f>VLOOKUP($B743,[2]Sheet3!$G:$CZ,14,0)</f>
        <v>0</v>
      </c>
      <c r="AD743" s="14">
        <f>VLOOKUP($B743,[2]Sheet3!$G:$CZ,15,0)</f>
        <v>0</v>
      </c>
      <c r="AE743" s="14">
        <f>VLOOKUP($B743,[2]Sheet3!$G:$CZ,16,0)</f>
        <v>0</v>
      </c>
      <c r="AF743" s="14">
        <f>VLOOKUP($B743,[2]Sheet3!$G:$CZ,17,0)</f>
        <v>0</v>
      </c>
      <c r="AG743" s="14">
        <f>VLOOKUP($B743,[2]Sheet3!$G:$CZ,18,0)</f>
        <v>0</v>
      </c>
      <c r="AH743" s="14">
        <f>VLOOKUP($B743,[2]Sheet3!$G:$CZ,19,0)</f>
        <v>0</v>
      </c>
      <c r="AI743" s="14">
        <f>VLOOKUP($B743,[2]Sheet3!$G:$CZ,20,0)</f>
        <v>0</v>
      </c>
      <c r="AJ743" s="14">
        <f>VLOOKUP($B743,[2]Sheet3!$G:$CZ,21,0)</f>
        <v>0</v>
      </c>
      <c r="AK743" s="14">
        <f>VLOOKUP($B743,[2]Sheet3!$G:$CZ,22,0)</f>
        <v>0</v>
      </c>
      <c r="AL743" s="14">
        <f>VLOOKUP($B743,[2]Sheet3!$G:$CZ,23,0)</f>
        <v>0</v>
      </c>
      <c r="AM743" s="14">
        <f>VLOOKUP($B743,[2]Sheet3!$G:$CZ,24,0)</f>
        <v>0</v>
      </c>
      <c r="AN743" s="14">
        <f>VLOOKUP($B743,[2]Sheet3!$G:$CZ,25,0)</f>
        <v>0</v>
      </c>
      <c r="AO743" s="14">
        <f>VLOOKUP($B743,[2]Sheet3!$G:$CZ,26,0)</f>
        <v>0</v>
      </c>
      <c r="AP743" s="14">
        <f>VLOOKUP($B743,[2]Sheet3!$G:$CZ,27,0)</f>
        <v>0</v>
      </c>
      <c r="AQ743" s="14">
        <f>VLOOKUP($B743,[2]Sheet3!$G:$CZ,28,0)</f>
        <v>0</v>
      </c>
      <c r="AR743" s="14">
        <f>VLOOKUP($B743,[2]Sheet3!$G:$CZ,29,0)</f>
        <v>0</v>
      </c>
      <c r="AS743" s="14">
        <f>VLOOKUP($B743,[2]Sheet3!$G:$CZ,30,0)</f>
        <v>0</v>
      </c>
      <c r="AT743" s="14">
        <f>VLOOKUP($B743,[2]Sheet3!$G:$CZ,31,0)</f>
        <v>0</v>
      </c>
      <c r="AU743" s="14">
        <f>VLOOKUP($B743,[2]Sheet3!$G:$CZ,32,0)</f>
        <v>0</v>
      </c>
      <c r="AV743" s="14">
        <f>VLOOKUP($B743,[2]Sheet3!$G:$CZ,33,0)</f>
        <v>0</v>
      </c>
      <c r="AW743" s="14">
        <f>VLOOKUP($B743,[2]Sheet3!$G:$CZ,34,0)</f>
        <v>0</v>
      </c>
      <c r="AX743" s="14">
        <f>VLOOKUP($B743,[2]Sheet3!$G:$CZ,35,0)</f>
        <v>0</v>
      </c>
      <c r="AY743" s="14">
        <f>VLOOKUP($B743,[2]Sheet3!$G:$CZ,36,0)</f>
        <v>0</v>
      </c>
      <c r="AZ743" s="14">
        <f>VLOOKUP($B743,[2]Sheet3!$G:$CZ,37,0)</f>
        <v>0</v>
      </c>
      <c r="BA743" s="14">
        <f>VLOOKUP($B743,[2]Sheet3!$G:$CZ,38,0)</f>
        <v>0</v>
      </c>
      <c r="BB743" s="14">
        <f>VLOOKUP($B743,[2]Sheet3!$G:$CZ,39,0)</f>
        <v>0</v>
      </c>
      <c r="BC743" s="14">
        <f>VLOOKUP($B743,[2]Sheet3!$G:$CZ,40,0)</f>
        <v>0</v>
      </c>
      <c r="BD743" s="14">
        <f>VLOOKUP($B743,[2]Sheet3!$G:$CZ,41,0)</f>
        <v>0</v>
      </c>
      <c r="BE743" s="14">
        <f>VLOOKUP($B743,[2]Sheet3!$G:$CZ,42,0)</f>
        <v>0</v>
      </c>
      <c r="BF743" s="14">
        <f>VLOOKUP($B743,[2]Sheet3!$G:$CZ,43,0)</f>
        <v>0</v>
      </c>
      <c r="BG743" s="14">
        <f>VLOOKUP($B743,[2]Sheet3!$G:$CZ,44,0)</f>
        <v>0</v>
      </c>
      <c r="BH743" s="14">
        <f>VLOOKUP($B743,[2]Sheet3!$G:$CZ,45,0)</f>
        <v>0</v>
      </c>
      <c r="BI743" s="14">
        <f>VLOOKUP($B743,[2]Sheet3!$G:$CZ,46,0)</f>
        <v>0</v>
      </c>
      <c r="BJ743" s="14">
        <f>VLOOKUP($B743,[2]Sheet3!$G:$CZ,47,0)</f>
        <v>0</v>
      </c>
      <c r="BK743" s="14">
        <f>VLOOKUP($B743,[2]Sheet3!$G:$CZ,48,0)</f>
        <v>0</v>
      </c>
      <c r="BL743" s="14">
        <f>VLOOKUP($B743,[2]Sheet3!$G:$CZ,49,0)</f>
        <v>0</v>
      </c>
      <c r="BM743" s="14">
        <f>VLOOKUP($B743,[2]Sheet3!$G:$CZ,50,0)</f>
        <v>0</v>
      </c>
      <c r="BN743" s="14">
        <f>VLOOKUP($B743,[2]Sheet3!$G:$CZ,51,0)</f>
        <v>0</v>
      </c>
      <c r="BO743" s="14">
        <f>VLOOKUP($B743,[2]Sheet3!$G:$CZ,52,0)</f>
        <v>0</v>
      </c>
      <c r="BP743" s="14">
        <f>VLOOKUP($B743,[2]Sheet3!$G:$CZ,53,0)</f>
        <v>0</v>
      </c>
      <c r="BQ743" s="14">
        <f>VLOOKUP($B743,[2]Sheet3!$G:$CZ,54,0)</f>
        <v>0</v>
      </c>
      <c r="BR743" s="14">
        <f>VLOOKUP($B743,[2]Sheet3!$G:$CZ,55,0)</f>
        <v>0</v>
      </c>
      <c r="BS743" s="14">
        <f>VLOOKUP($B743,[2]Sheet3!$G:$CZ,56,0)</f>
        <v>0</v>
      </c>
      <c r="BT743" s="14">
        <f>VLOOKUP($B743,[2]Sheet3!$G:$CZ,57,0)</f>
        <v>0</v>
      </c>
      <c r="BU743" s="14">
        <f>VLOOKUP($B743,[2]Sheet3!$G:$CZ,58,0)</f>
        <v>0</v>
      </c>
      <c r="BV743" s="14">
        <f>VLOOKUP($B743,[2]Sheet3!$G:$CZ,59,0)</f>
        <v>0</v>
      </c>
      <c r="BW743" s="14">
        <f>VLOOKUP($B743,[2]Sheet3!$G:$CZ,60,0)</f>
        <v>0</v>
      </c>
      <c r="BX743" s="14">
        <f>VLOOKUP($B743,[2]Sheet3!$G:$CZ,61,0)</f>
        <v>0</v>
      </c>
      <c r="BY743" s="14">
        <f>VLOOKUP($B743,[2]Sheet3!$G:$CZ,62,0)</f>
        <v>0</v>
      </c>
      <c r="BZ743" s="14">
        <f>VLOOKUP($B743,[2]Sheet3!$G:$CZ,63,0)</f>
        <v>0</v>
      </c>
      <c r="CA743" s="14">
        <f>VLOOKUP($B743,[2]Sheet3!$G:$CZ,64,0)</f>
        <v>0</v>
      </c>
      <c r="CB743" s="14">
        <f>VLOOKUP($B743,[2]Sheet3!$G:$CZ,65,0)</f>
        <v>0</v>
      </c>
      <c r="CC743" s="14">
        <f>VLOOKUP($B743,[2]Sheet3!$G:$CZ,66,0)</f>
        <v>0</v>
      </c>
      <c r="CD743" s="14">
        <f>VLOOKUP($B743,[2]Sheet3!$G:$CZ,67,0)</f>
        <v>0</v>
      </c>
      <c r="CE743" s="14">
        <f>VLOOKUP($B743,[2]Sheet3!$G:$CZ,68,0)</f>
        <v>0</v>
      </c>
      <c r="CF743" s="14">
        <f>VLOOKUP($B743,[2]Sheet3!$G:$CZ,69,0)</f>
        <v>0</v>
      </c>
      <c r="CG743" s="14">
        <f>VLOOKUP($B743,[2]Sheet3!$G:$CZ,70,0)</f>
        <v>0</v>
      </c>
      <c r="CH743" s="14">
        <f>VLOOKUP($B743,[2]Sheet3!$G:$CZ,71,0)</f>
        <v>0</v>
      </c>
      <c r="CI743" s="14">
        <f>VLOOKUP($B743,[2]Sheet3!$G:$CZ,72,0)</f>
        <v>0</v>
      </c>
      <c r="CJ743" s="14">
        <f>VLOOKUP($B743,[2]Sheet3!$G:$CZ,73,0)</f>
        <v>0</v>
      </c>
      <c r="CK743" s="14">
        <f>VLOOKUP($B743,[2]Sheet3!$G:$CZ,74,0)</f>
        <v>0</v>
      </c>
      <c r="CL743" s="14">
        <f>VLOOKUP($B743,[2]Sheet3!$G:$CZ,75,0)</f>
        <v>0</v>
      </c>
      <c r="CM743" s="14">
        <f>VLOOKUP($B743,[2]Sheet3!$G:$CZ,76,0)</f>
        <v>0</v>
      </c>
      <c r="CN743" s="14">
        <f>VLOOKUP($B743,[2]Sheet3!$G:$CZ,77,0)</f>
        <v>0</v>
      </c>
      <c r="CO743" s="14">
        <f>VLOOKUP($B743,[2]Sheet3!$G:$CZ,78,0)</f>
        <v>0</v>
      </c>
      <c r="CP743" s="14">
        <f>VLOOKUP($B743,[2]Sheet3!$G:$CZ,79,0)</f>
        <v>0</v>
      </c>
      <c r="CQ743" s="14">
        <f>VLOOKUP($B743,[2]Sheet3!$G:$CZ,80,0)</f>
        <v>0</v>
      </c>
      <c r="CR743" s="14">
        <f>VLOOKUP($B743,[2]Sheet3!$G:$CZ,81,0)</f>
        <v>0</v>
      </c>
      <c r="CS743" s="14">
        <f>VLOOKUP($B743,[2]Sheet3!$G:$CZ,82,0)</f>
        <v>0</v>
      </c>
      <c r="CT743" s="14">
        <f>VLOOKUP($B743,[2]Sheet3!$G:$CZ,83,0)</f>
        <v>0</v>
      </c>
      <c r="CU743" s="14">
        <f>VLOOKUP($B743,[2]Sheet3!$G:$CZ,84,0)</f>
        <v>0</v>
      </c>
      <c r="CV743" s="14">
        <f>VLOOKUP($B743,[2]Sheet3!$G:$CZ,85,0)</f>
        <v>0</v>
      </c>
      <c r="CW743" s="14">
        <f>VLOOKUP($B743,[2]Sheet3!$G:$CZ,86,0)</f>
        <v>0</v>
      </c>
      <c r="CX743" s="14">
        <f>VLOOKUP($B743,[2]Sheet3!$G:$CZ,87,0)</f>
        <v>0</v>
      </c>
      <c r="CY743" s="14">
        <f>VLOOKUP($B743,[2]Sheet3!$G:$CZ,88,0)</f>
        <v>0</v>
      </c>
      <c r="CZ743" s="14">
        <f>VLOOKUP($B743,[2]Sheet3!$G:$CZ,89,0)</f>
        <v>0</v>
      </c>
      <c r="DA743" s="14">
        <f>VLOOKUP($B743,[2]Sheet3!$G:$CZ,90,0)</f>
        <v>0</v>
      </c>
      <c r="DB743" s="14">
        <f>VLOOKUP($B743,[2]Sheet3!$G:$CZ,91,0)</f>
        <v>0</v>
      </c>
      <c r="DC743" s="14">
        <f>VLOOKUP($B743,[2]Sheet3!$G:$CZ,92,0)</f>
        <v>0</v>
      </c>
      <c r="DD743" s="14">
        <f>VLOOKUP($B743,[2]Sheet3!$G:$CZ,93,0)</f>
        <v>0</v>
      </c>
      <c r="DE743" s="14">
        <f>VLOOKUP($B743,[2]Sheet3!$G:$CZ,94,0)</f>
        <v>0</v>
      </c>
      <c r="DF743" s="14">
        <f>VLOOKUP($B743,[2]Sheet3!$G:$CZ,95,0)</f>
        <v>0</v>
      </c>
      <c r="DG743" s="14">
        <f>VLOOKUP($B743,[2]Sheet3!$G:$CZ,96,0)</f>
        <v>0</v>
      </c>
      <c r="DH743" s="14">
        <f>VLOOKUP($B743,[2]Sheet3!$G:$CZ,97,0)</f>
        <v>0</v>
      </c>
      <c r="DI743" s="14">
        <f>VLOOKUP($B743,[2]Sheet3!$G:$CZ,98,0)</f>
        <v>0</v>
      </c>
    </row>
    <row r="744" spans="1:113" x14ac:dyDescent="0.3">
      <c r="A744" s="9" t="str">
        <f t="shared" si="35"/>
        <v>SB4129</v>
      </c>
      <c r="B744" s="15" t="s">
        <v>1886</v>
      </c>
      <c r="C744" s="15" t="s">
        <v>1887</v>
      </c>
      <c r="F744" s="7" t="s">
        <v>15</v>
      </c>
      <c r="G744" s="12" t="s">
        <v>4239</v>
      </c>
      <c r="H744" s="12" t="str">
        <f>VLOOKUP($B744,[1]Sheet1!$A:$G,5,0)</f>
        <v>rajeesh.krishnan@redingtongroup.com</v>
      </c>
      <c r="I744" s="12" t="str">
        <f>VLOOKUP($B744,[1]Sheet1!$A:$G,7,0)</f>
        <v>vikram.kumar@redingtongroup.com</v>
      </c>
      <c r="J744" s="12" t="s">
        <v>82</v>
      </c>
      <c r="K744" s="7"/>
      <c r="L744" s="7"/>
      <c r="M744" s="8"/>
      <c r="N744" s="7" t="str">
        <f t="shared" si="33"/>
        <v>rajeesh.krishnan@redingtongroup.com; vikram.kumar@redingtongroup.com; nilesh.phirke@redingtongroup.com;christopher.joseph@redingtongroup.com</v>
      </c>
      <c r="O744" s="7" t="str">
        <f t="shared" si="34"/>
        <v>SB4129</v>
      </c>
      <c r="P744" s="8" t="s">
        <v>5215</v>
      </c>
      <c r="Q744" s="14">
        <f>VLOOKUP($B744,[2]Sheet3!$G:$CZ,2,0)</f>
        <v>2400306274</v>
      </c>
      <c r="R744" s="14">
        <f>VLOOKUP($B744,[2]Sheet3!$G:$CZ,3,0)</f>
        <v>2400301675</v>
      </c>
      <c r="S744" s="14">
        <f>VLOOKUP($B744,[2]Sheet3!$G:$CZ,4,0)</f>
        <v>0</v>
      </c>
      <c r="T744" s="14">
        <f>VLOOKUP($B744,[2]Sheet3!$G:$CZ,5,0)</f>
        <v>0</v>
      </c>
      <c r="U744" s="14">
        <f>VLOOKUP($B744,[2]Sheet3!$G:$CZ,6,0)</f>
        <v>0</v>
      </c>
      <c r="V744" s="14">
        <f>VLOOKUP($B744,[2]Sheet3!$G:$CZ,7,0)</f>
        <v>0</v>
      </c>
      <c r="W744" s="14">
        <f>VLOOKUP($B744,[2]Sheet3!$G:$CZ,8,0)</f>
        <v>0</v>
      </c>
      <c r="X744" s="14">
        <f>VLOOKUP($B744,[2]Sheet3!$G:$CZ,9,0)</f>
        <v>0</v>
      </c>
      <c r="Y744" s="14">
        <f>VLOOKUP($B744,[2]Sheet3!$G:$CZ,10,0)</f>
        <v>0</v>
      </c>
      <c r="Z744" s="14">
        <f>VLOOKUP($B744,[2]Sheet3!$G:$CZ,11,0)</f>
        <v>0</v>
      </c>
      <c r="AA744" s="14">
        <f>VLOOKUP($B744,[2]Sheet3!$G:$CZ,12,0)</f>
        <v>0</v>
      </c>
      <c r="AB744" s="14">
        <f>VLOOKUP($B744,[2]Sheet3!$G:$CZ,13,0)</f>
        <v>0</v>
      </c>
      <c r="AC744" s="14">
        <f>VLOOKUP($B744,[2]Sheet3!$G:$CZ,14,0)</f>
        <v>0</v>
      </c>
      <c r="AD744" s="14">
        <f>VLOOKUP($B744,[2]Sheet3!$G:$CZ,15,0)</f>
        <v>0</v>
      </c>
      <c r="AE744" s="14">
        <f>VLOOKUP($B744,[2]Sheet3!$G:$CZ,16,0)</f>
        <v>0</v>
      </c>
      <c r="AF744" s="14">
        <f>VLOOKUP($B744,[2]Sheet3!$G:$CZ,17,0)</f>
        <v>0</v>
      </c>
      <c r="AG744" s="14">
        <f>VLOOKUP($B744,[2]Sheet3!$G:$CZ,18,0)</f>
        <v>0</v>
      </c>
      <c r="AH744" s="14">
        <f>VLOOKUP($B744,[2]Sheet3!$G:$CZ,19,0)</f>
        <v>0</v>
      </c>
      <c r="AI744" s="14">
        <f>VLOOKUP($B744,[2]Sheet3!$G:$CZ,20,0)</f>
        <v>0</v>
      </c>
      <c r="AJ744" s="14">
        <f>VLOOKUP($B744,[2]Sheet3!$G:$CZ,21,0)</f>
        <v>0</v>
      </c>
      <c r="AK744" s="14">
        <f>VLOOKUP($B744,[2]Sheet3!$G:$CZ,22,0)</f>
        <v>0</v>
      </c>
      <c r="AL744" s="14">
        <f>VLOOKUP($B744,[2]Sheet3!$G:$CZ,23,0)</f>
        <v>0</v>
      </c>
      <c r="AM744" s="14">
        <f>VLOOKUP($B744,[2]Sheet3!$G:$CZ,24,0)</f>
        <v>0</v>
      </c>
      <c r="AN744" s="14">
        <f>VLOOKUP($B744,[2]Sheet3!$G:$CZ,25,0)</f>
        <v>0</v>
      </c>
      <c r="AO744" s="14">
        <f>VLOOKUP($B744,[2]Sheet3!$G:$CZ,26,0)</f>
        <v>0</v>
      </c>
      <c r="AP744" s="14">
        <f>VLOOKUP($B744,[2]Sheet3!$G:$CZ,27,0)</f>
        <v>0</v>
      </c>
      <c r="AQ744" s="14">
        <f>VLOOKUP($B744,[2]Sheet3!$G:$CZ,28,0)</f>
        <v>0</v>
      </c>
      <c r="AR744" s="14">
        <f>VLOOKUP($B744,[2]Sheet3!$G:$CZ,29,0)</f>
        <v>0</v>
      </c>
      <c r="AS744" s="14">
        <f>VLOOKUP($B744,[2]Sheet3!$G:$CZ,30,0)</f>
        <v>0</v>
      </c>
      <c r="AT744" s="14">
        <f>VLOOKUP($B744,[2]Sheet3!$G:$CZ,31,0)</f>
        <v>0</v>
      </c>
      <c r="AU744" s="14">
        <f>VLOOKUP($B744,[2]Sheet3!$G:$CZ,32,0)</f>
        <v>0</v>
      </c>
      <c r="AV744" s="14">
        <f>VLOOKUP($B744,[2]Sheet3!$G:$CZ,33,0)</f>
        <v>0</v>
      </c>
      <c r="AW744" s="14">
        <f>VLOOKUP($B744,[2]Sheet3!$G:$CZ,34,0)</f>
        <v>0</v>
      </c>
      <c r="AX744" s="14">
        <f>VLOOKUP($B744,[2]Sheet3!$G:$CZ,35,0)</f>
        <v>0</v>
      </c>
      <c r="AY744" s="14">
        <f>VLOOKUP($B744,[2]Sheet3!$G:$CZ,36,0)</f>
        <v>0</v>
      </c>
      <c r="AZ744" s="14">
        <f>VLOOKUP($B744,[2]Sheet3!$G:$CZ,37,0)</f>
        <v>0</v>
      </c>
      <c r="BA744" s="14">
        <f>VLOOKUP($B744,[2]Sheet3!$G:$CZ,38,0)</f>
        <v>0</v>
      </c>
      <c r="BB744" s="14">
        <f>VLOOKUP($B744,[2]Sheet3!$G:$CZ,39,0)</f>
        <v>0</v>
      </c>
      <c r="BC744" s="14">
        <f>VLOOKUP($B744,[2]Sheet3!$G:$CZ,40,0)</f>
        <v>0</v>
      </c>
      <c r="BD744" s="14">
        <f>VLOOKUP($B744,[2]Sheet3!$G:$CZ,41,0)</f>
        <v>0</v>
      </c>
      <c r="BE744" s="14">
        <f>VLOOKUP($B744,[2]Sheet3!$G:$CZ,42,0)</f>
        <v>0</v>
      </c>
      <c r="BF744" s="14">
        <f>VLOOKUP($B744,[2]Sheet3!$G:$CZ,43,0)</f>
        <v>0</v>
      </c>
      <c r="BG744" s="14">
        <f>VLOOKUP($B744,[2]Sheet3!$G:$CZ,44,0)</f>
        <v>0</v>
      </c>
      <c r="BH744" s="14">
        <f>VLOOKUP($B744,[2]Sheet3!$G:$CZ,45,0)</f>
        <v>0</v>
      </c>
      <c r="BI744" s="14">
        <f>VLOOKUP($B744,[2]Sheet3!$G:$CZ,46,0)</f>
        <v>0</v>
      </c>
      <c r="BJ744" s="14">
        <f>VLOOKUP($B744,[2]Sheet3!$G:$CZ,47,0)</f>
        <v>0</v>
      </c>
      <c r="BK744" s="14">
        <f>VLOOKUP($B744,[2]Sheet3!$G:$CZ,48,0)</f>
        <v>0</v>
      </c>
      <c r="BL744" s="14">
        <f>VLOOKUP($B744,[2]Sheet3!$G:$CZ,49,0)</f>
        <v>0</v>
      </c>
      <c r="BM744" s="14">
        <f>VLOOKUP($B744,[2]Sheet3!$G:$CZ,50,0)</f>
        <v>0</v>
      </c>
      <c r="BN744" s="14">
        <f>VLOOKUP($B744,[2]Sheet3!$G:$CZ,51,0)</f>
        <v>0</v>
      </c>
      <c r="BO744" s="14">
        <f>VLOOKUP($B744,[2]Sheet3!$G:$CZ,52,0)</f>
        <v>0</v>
      </c>
      <c r="BP744" s="14">
        <f>VLOOKUP($B744,[2]Sheet3!$G:$CZ,53,0)</f>
        <v>0</v>
      </c>
      <c r="BQ744" s="14">
        <f>VLOOKUP($B744,[2]Sheet3!$G:$CZ,54,0)</f>
        <v>0</v>
      </c>
      <c r="BR744" s="14">
        <f>VLOOKUP($B744,[2]Sheet3!$G:$CZ,55,0)</f>
        <v>0</v>
      </c>
      <c r="BS744" s="14">
        <f>VLOOKUP($B744,[2]Sheet3!$G:$CZ,56,0)</f>
        <v>0</v>
      </c>
      <c r="BT744" s="14">
        <f>VLOOKUP($B744,[2]Sheet3!$G:$CZ,57,0)</f>
        <v>0</v>
      </c>
      <c r="BU744" s="14">
        <f>VLOOKUP($B744,[2]Sheet3!$G:$CZ,58,0)</f>
        <v>0</v>
      </c>
      <c r="BV744" s="14">
        <f>VLOOKUP($B744,[2]Sheet3!$G:$CZ,59,0)</f>
        <v>0</v>
      </c>
      <c r="BW744" s="14">
        <f>VLOOKUP($B744,[2]Sheet3!$G:$CZ,60,0)</f>
        <v>0</v>
      </c>
      <c r="BX744" s="14">
        <f>VLOOKUP($B744,[2]Sheet3!$G:$CZ,61,0)</f>
        <v>0</v>
      </c>
      <c r="BY744" s="14">
        <f>VLOOKUP($B744,[2]Sheet3!$G:$CZ,62,0)</f>
        <v>0</v>
      </c>
      <c r="BZ744" s="14">
        <f>VLOOKUP($B744,[2]Sheet3!$G:$CZ,63,0)</f>
        <v>0</v>
      </c>
      <c r="CA744" s="14">
        <f>VLOOKUP($B744,[2]Sheet3!$G:$CZ,64,0)</f>
        <v>0</v>
      </c>
      <c r="CB744" s="14">
        <f>VLOOKUP($B744,[2]Sheet3!$G:$CZ,65,0)</f>
        <v>0</v>
      </c>
      <c r="CC744" s="14">
        <f>VLOOKUP($B744,[2]Sheet3!$G:$CZ,66,0)</f>
        <v>0</v>
      </c>
      <c r="CD744" s="14">
        <f>VLOOKUP($B744,[2]Sheet3!$G:$CZ,67,0)</f>
        <v>0</v>
      </c>
      <c r="CE744" s="14">
        <f>VLOOKUP($B744,[2]Sheet3!$G:$CZ,68,0)</f>
        <v>0</v>
      </c>
      <c r="CF744" s="14">
        <f>VLOOKUP($B744,[2]Sheet3!$G:$CZ,69,0)</f>
        <v>0</v>
      </c>
      <c r="CG744" s="14">
        <f>VLOOKUP($B744,[2]Sheet3!$G:$CZ,70,0)</f>
        <v>0</v>
      </c>
      <c r="CH744" s="14">
        <f>VLOOKUP($B744,[2]Sheet3!$G:$CZ,71,0)</f>
        <v>0</v>
      </c>
      <c r="CI744" s="14">
        <f>VLOOKUP($B744,[2]Sheet3!$G:$CZ,72,0)</f>
        <v>0</v>
      </c>
      <c r="CJ744" s="14">
        <f>VLOOKUP($B744,[2]Sheet3!$G:$CZ,73,0)</f>
        <v>0</v>
      </c>
      <c r="CK744" s="14">
        <f>VLOOKUP($B744,[2]Sheet3!$G:$CZ,74,0)</f>
        <v>0</v>
      </c>
      <c r="CL744" s="14">
        <f>VLOOKUP($B744,[2]Sheet3!$G:$CZ,75,0)</f>
        <v>0</v>
      </c>
      <c r="CM744" s="14">
        <f>VLOOKUP($B744,[2]Sheet3!$G:$CZ,76,0)</f>
        <v>0</v>
      </c>
      <c r="CN744" s="14">
        <f>VLOOKUP($B744,[2]Sheet3!$G:$CZ,77,0)</f>
        <v>0</v>
      </c>
      <c r="CO744" s="14">
        <f>VLOOKUP($B744,[2]Sheet3!$G:$CZ,78,0)</f>
        <v>0</v>
      </c>
      <c r="CP744" s="14">
        <f>VLOOKUP($B744,[2]Sheet3!$G:$CZ,79,0)</f>
        <v>0</v>
      </c>
      <c r="CQ744" s="14">
        <f>VLOOKUP($B744,[2]Sheet3!$G:$CZ,80,0)</f>
        <v>0</v>
      </c>
      <c r="CR744" s="14">
        <f>VLOOKUP($B744,[2]Sheet3!$G:$CZ,81,0)</f>
        <v>0</v>
      </c>
      <c r="CS744" s="14">
        <f>VLOOKUP($B744,[2]Sheet3!$G:$CZ,82,0)</f>
        <v>0</v>
      </c>
      <c r="CT744" s="14">
        <f>VLOOKUP($B744,[2]Sheet3!$G:$CZ,83,0)</f>
        <v>0</v>
      </c>
      <c r="CU744" s="14">
        <f>VLOOKUP($B744,[2]Sheet3!$G:$CZ,84,0)</f>
        <v>0</v>
      </c>
      <c r="CV744" s="14">
        <f>VLOOKUP($B744,[2]Sheet3!$G:$CZ,85,0)</f>
        <v>0</v>
      </c>
      <c r="CW744" s="14">
        <f>VLOOKUP($B744,[2]Sheet3!$G:$CZ,86,0)</f>
        <v>0</v>
      </c>
      <c r="CX744" s="14">
        <f>VLOOKUP($B744,[2]Sheet3!$G:$CZ,87,0)</f>
        <v>0</v>
      </c>
      <c r="CY744" s="14">
        <f>VLOOKUP($B744,[2]Sheet3!$G:$CZ,88,0)</f>
        <v>0</v>
      </c>
      <c r="CZ744" s="14">
        <f>VLOOKUP($B744,[2]Sheet3!$G:$CZ,89,0)</f>
        <v>0</v>
      </c>
      <c r="DA744" s="14">
        <f>VLOOKUP($B744,[2]Sheet3!$G:$CZ,90,0)</f>
        <v>0</v>
      </c>
      <c r="DB744" s="14">
        <f>VLOOKUP($B744,[2]Sheet3!$G:$CZ,91,0)</f>
        <v>0</v>
      </c>
      <c r="DC744" s="14">
        <f>VLOOKUP($B744,[2]Sheet3!$G:$CZ,92,0)</f>
        <v>0</v>
      </c>
      <c r="DD744" s="14">
        <f>VLOOKUP($B744,[2]Sheet3!$G:$CZ,93,0)</f>
        <v>0</v>
      </c>
      <c r="DE744" s="14">
        <f>VLOOKUP($B744,[2]Sheet3!$G:$CZ,94,0)</f>
        <v>0</v>
      </c>
      <c r="DF744" s="14">
        <f>VLOOKUP($B744,[2]Sheet3!$G:$CZ,95,0)</f>
        <v>0</v>
      </c>
      <c r="DG744" s="14">
        <f>VLOOKUP($B744,[2]Sheet3!$G:$CZ,96,0)</f>
        <v>0</v>
      </c>
      <c r="DH744" s="14">
        <f>VLOOKUP($B744,[2]Sheet3!$G:$CZ,97,0)</f>
        <v>0</v>
      </c>
      <c r="DI744" s="14">
        <f>VLOOKUP($B744,[2]Sheet3!$G:$CZ,98,0)</f>
        <v>0</v>
      </c>
    </row>
    <row r="745" spans="1:113" x14ac:dyDescent="0.3">
      <c r="A745" s="9" t="str">
        <f t="shared" si="35"/>
        <v>E34180</v>
      </c>
      <c r="B745" s="15" t="s">
        <v>1888</v>
      </c>
      <c r="C745" s="15" t="s">
        <v>1889</v>
      </c>
      <c r="F745" s="7" t="s">
        <v>15</v>
      </c>
      <c r="G745" s="12" t="s">
        <v>4240</v>
      </c>
      <c r="H745" s="12" t="str">
        <f>VLOOKUP($B745,[1]Sheet1!$A:$G,5,0)</f>
        <v>vivek.bose@redingtongroup.com</v>
      </c>
      <c r="I745" s="12" t="str">
        <f>VLOOKUP($B745,[1]Sheet1!$A:$G,7,0)</f>
        <v>jaswinder.singh@redingtongroup.com</v>
      </c>
      <c r="J745" s="12" t="s">
        <v>82</v>
      </c>
      <c r="K745" s="7"/>
      <c r="L745" s="7"/>
      <c r="M745" s="8"/>
      <c r="N745" s="7" t="str">
        <f t="shared" si="33"/>
        <v>vivek.bose@redingtongroup.com; jaswinder.singh@redingtongroup.com; nilesh.phirke@redingtongroup.com;christopher.joseph@redingtongroup.com</v>
      </c>
      <c r="O745" s="7" t="str">
        <f t="shared" si="34"/>
        <v>E34180</v>
      </c>
      <c r="P745" s="8" t="s">
        <v>5215</v>
      </c>
      <c r="Q745" s="14">
        <f>VLOOKUP($B745,[2]Sheet3!$G:$CZ,2,0)</f>
        <v>2400307382</v>
      </c>
      <c r="R745" s="14">
        <f>VLOOKUP($B745,[2]Sheet3!$G:$CZ,3,0)</f>
        <v>0</v>
      </c>
      <c r="S745" s="14">
        <f>VLOOKUP($B745,[2]Sheet3!$G:$CZ,4,0)</f>
        <v>0</v>
      </c>
      <c r="T745" s="14">
        <f>VLOOKUP($B745,[2]Sheet3!$G:$CZ,5,0)</f>
        <v>0</v>
      </c>
      <c r="U745" s="14">
        <f>VLOOKUP($B745,[2]Sheet3!$G:$CZ,6,0)</f>
        <v>0</v>
      </c>
      <c r="V745" s="14">
        <f>VLOOKUP($B745,[2]Sheet3!$G:$CZ,7,0)</f>
        <v>0</v>
      </c>
      <c r="W745" s="14">
        <f>VLOOKUP($B745,[2]Sheet3!$G:$CZ,8,0)</f>
        <v>0</v>
      </c>
      <c r="X745" s="14">
        <f>VLOOKUP($B745,[2]Sheet3!$G:$CZ,9,0)</f>
        <v>0</v>
      </c>
      <c r="Y745" s="14">
        <f>VLOOKUP($B745,[2]Sheet3!$G:$CZ,10,0)</f>
        <v>0</v>
      </c>
      <c r="Z745" s="14">
        <f>VLOOKUP($B745,[2]Sheet3!$G:$CZ,11,0)</f>
        <v>0</v>
      </c>
      <c r="AA745" s="14">
        <f>VLOOKUP($B745,[2]Sheet3!$G:$CZ,12,0)</f>
        <v>0</v>
      </c>
      <c r="AB745" s="14">
        <f>VLOOKUP($B745,[2]Sheet3!$G:$CZ,13,0)</f>
        <v>0</v>
      </c>
      <c r="AC745" s="14">
        <f>VLOOKUP($B745,[2]Sheet3!$G:$CZ,14,0)</f>
        <v>0</v>
      </c>
      <c r="AD745" s="14">
        <f>VLOOKUP($B745,[2]Sheet3!$G:$CZ,15,0)</f>
        <v>0</v>
      </c>
      <c r="AE745" s="14">
        <f>VLOOKUP($B745,[2]Sheet3!$G:$CZ,16,0)</f>
        <v>0</v>
      </c>
      <c r="AF745" s="14">
        <f>VLOOKUP($B745,[2]Sheet3!$G:$CZ,17,0)</f>
        <v>0</v>
      </c>
      <c r="AG745" s="14">
        <f>VLOOKUP($B745,[2]Sheet3!$G:$CZ,18,0)</f>
        <v>0</v>
      </c>
      <c r="AH745" s="14">
        <f>VLOOKUP($B745,[2]Sheet3!$G:$CZ,19,0)</f>
        <v>0</v>
      </c>
      <c r="AI745" s="14">
        <f>VLOOKUP($B745,[2]Sheet3!$G:$CZ,20,0)</f>
        <v>0</v>
      </c>
      <c r="AJ745" s="14">
        <f>VLOOKUP($B745,[2]Sheet3!$G:$CZ,21,0)</f>
        <v>0</v>
      </c>
      <c r="AK745" s="14">
        <f>VLOOKUP($B745,[2]Sheet3!$G:$CZ,22,0)</f>
        <v>0</v>
      </c>
      <c r="AL745" s="14">
        <f>VLOOKUP($B745,[2]Sheet3!$G:$CZ,23,0)</f>
        <v>0</v>
      </c>
      <c r="AM745" s="14">
        <f>VLOOKUP($B745,[2]Sheet3!$G:$CZ,24,0)</f>
        <v>0</v>
      </c>
      <c r="AN745" s="14">
        <f>VLOOKUP($B745,[2]Sheet3!$G:$CZ,25,0)</f>
        <v>0</v>
      </c>
      <c r="AO745" s="14">
        <f>VLOOKUP($B745,[2]Sheet3!$G:$CZ,26,0)</f>
        <v>0</v>
      </c>
      <c r="AP745" s="14">
        <f>VLOOKUP($B745,[2]Sheet3!$G:$CZ,27,0)</f>
        <v>0</v>
      </c>
      <c r="AQ745" s="14">
        <f>VLOOKUP($B745,[2]Sheet3!$G:$CZ,28,0)</f>
        <v>0</v>
      </c>
      <c r="AR745" s="14">
        <f>VLOOKUP($B745,[2]Sheet3!$G:$CZ,29,0)</f>
        <v>0</v>
      </c>
      <c r="AS745" s="14">
        <f>VLOOKUP($B745,[2]Sheet3!$G:$CZ,30,0)</f>
        <v>0</v>
      </c>
      <c r="AT745" s="14">
        <f>VLOOKUP($B745,[2]Sheet3!$G:$CZ,31,0)</f>
        <v>0</v>
      </c>
      <c r="AU745" s="14">
        <f>VLOOKUP($B745,[2]Sheet3!$G:$CZ,32,0)</f>
        <v>0</v>
      </c>
      <c r="AV745" s="14">
        <f>VLOOKUP($B745,[2]Sheet3!$G:$CZ,33,0)</f>
        <v>0</v>
      </c>
      <c r="AW745" s="14">
        <f>VLOOKUP($B745,[2]Sheet3!$G:$CZ,34,0)</f>
        <v>0</v>
      </c>
      <c r="AX745" s="14">
        <f>VLOOKUP($B745,[2]Sheet3!$G:$CZ,35,0)</f>
        <v>0</v>
      </c>
      <c r="AY745" s="14">
        <f>VLOOKUP($B745,[2]Sheet3!$G:$CZ,36,0)</f>
        <v>0</v>
      </c>
      <c r="AZ745" s="14">
        <f>VLOOKUP($B745,[2]Sheet3!$G:$CZ,37,0)</f>
        <v>0</v>
      </c>
      <c r="BA745" s="14">
        <f>VLOOKUP($B745,[2]Sheet3!$G:$CZ,38,0)</f>
        <v>0</v>
      </c>
      <c r="BB745" s="14">
        <f>VLOOKUP($B745,[2]Sheet3!$G:$CZ,39,0)</f>
        <v>0</v>
      </c>
      <c r="BC745" s="14">
        <f>VLOOKUP($B745,[2]Sheet3!$G:$CZ,40,0)</f>
        <v>0</v>
      </c>
      <c r="BD745" s="14">
        <f>VLOOKUP($B745,[2]Sheet3!$G:$CZ,41,0)</f>
        <v>0</v>
      </c>
      <c r="BE745" s="14">
        <f>VLOOKUP($B745,[2]Sheet3!$G:$CZ,42,0)</f>
        <v>0</v>
      </c>
      <c r="BF745" s="14">
        <f>VLOOKUP($B745,[2]Sheet3!$G:$CZ,43,0)</f>
        <v>0</v>
      </c>
      <c r="BG745" s="14">
        <f>VLOOKUP($B745,[2]Sheet3!$G:$CZ,44,0)</f>
        <v>0</v>
      </c>
      <c r="BH745" s="14">
        <f>VLOOKUP($B745,[2]Sheet3!$G:$CZ,45,0)</f>
        <v>0</v>
      </c>
      <c r="BI745" s="14">
        <f>VLOOKUP($B745,[2]Sheet3!$G:$CZ,46,0)</f>
        <v>0</v>
      </c>
      <c r="BJ745" s="14">
        <f>VLOOKUP($B745,[2]Sheet3!$G:$CZ,47,0)</f>
        <v>0</v>
      </c>
      <c r="BK745" s="14">
        <f>VLOOKUP($B745,[2]Sheet3!$G:$CZ,48,0)</f>
        <v>0</v>
      </c>
      <c r="BL745" s="14">
        <f>VLOOKUP($B745,[2]Sheet3!$G:$CZ,49,0)</f>
        <v>0</v>
      </c>
      <c r="BM745" s="14">
        <f>VLOOKUP($B745,[2]Sheet3!$G:$CZ,50,0)</f>
        <v>0</v>
      </c>
      <c r="BN745" s="14">
        <f>VLOOKUP($B745,[2]Sheet3!$G:$CZ,51,0)</f>
        <v>0</v>
      </c>
      <c r="BO745" s="14">
        <f>VLOOKUP($B745,[2]Sheet3!$G:$CZ,52,0)</f>
        <v>0</v>
      </c>
      <c r="BP745" s="14">
        <f>VLOOKUP($B745,[2]Sheet3!$G:$CZ,53,0)</f>
        <v>0</v>
      </c>
      <c r="BQ745" s="14">
        <f>VLOOKUP($B745,[2]Sheet3!$G:$CZ,54,0)</f>
        <v>0</v>
      </c>
      <c r="BR745" s="14">
        <f>VLOOKUP($B745,[2]Sheet3!$G:$CZ,55,0)</f>
        <v>0</v>
      </c>
      <c r="BS745" s="14">
        <f>VLOOKUP($B745,[2]Sheet3!$G:$CZ,56,0)</f>
        <v>0</v>
      </c>
      <c r="BT745" s="14">
        <f>VLOOKUP($B745,[2]Sheet3!$G:$CZ,57,0)</f>
        <v>0</v>
      </c>
      <c r="BU745" s="14">
        <f>VLOOKUP($B745,[2]Sheet3!$G:$CZ,58,0)</f>
        <v>0</v>
      </c>
      <c r="BV745" s="14">
        <f>VLOOKUP($B745,[2]Sheet3!$G:$CZ,59,0)</f>
        <v>0</v>
      </c>
      <c r="BW745" s="14">
        <f>VLOOKUP($B745,[2]Sheet3!$G:$CZ,60,0)</f>
        <v>0</v>
      </c>
      <c r="BX745" s="14">
        <f>VLOOKUP($B745,[2]Sheet3!$G:$CZ,61,0)</f>
        <v>0</v>
      </c>
      <c r="BY745" s="14">
        <f>VLOOKUP($B745,[2]Sheet3!$G:$CZ,62,0)</f>
        <v>0</v>
      </c>
      <c r="BZ745" s="14">
        <f>VLOOKUP($B745,[2]Sheet3!$G:$CZ,63,0)</f>
        <v>0</v>
      </c>
      <c r="CA745" s="14">
        <f>VLOOKUP($B745,[2]Sheet3!$G:$CZ,64,0)</f>
        <v>0</v>
      </c>
      <c r="CB745" s="14">
        <f>VLOOKUP($B745,[2]Sheet3!$G:$CZ,65,0)</f>
        <v>0</v>
      </c>
      <c r="CC745" s="14">
        <f>VLOOKUP($B745,[2]Sheet3!$G:$CZ,66,0)</f>
        <v>0</v>
      </c>
      <c r="CD745" s="14">
        <f>VLOOKUP($B745,[2]Sheet3!$G:$CZ,67,0)</f>
        <v>0</v>
      </c>
      <c r="CE745" s="14">
        <f>VLOOKUP($B745,[2]Sheet3!$G:$CZ,68,0)</f>
        <v>0</v>
      </c>
      <c r="CF745" s="14">
        <f>VLOOKUP($B745,[2]Sheet3!$G:$CZ,69,0)</f>
        <v>0</v>
      </c>
      <c r="CG745" s="14">
        <f>VLOOKUP($B745,[2]Sheet3!$G:$CZ,70,0)</f>
        <v>0</v>
      </c>
      <c r="CH745" s="14">
        <f>VLOOKUP($B745,[2]Sheet3!$G:$CZ,71,0)</f>
        <v>0</v>
      </c>
      <c r="CI745" s="14">
        <f>VLOOKUP($B745,[2]Sheet3!$G:$CZ,72,0)</f>
        <v>0</v>
      </c>
      <c r="CJ745" s="14">
        <f>VLOOKUP($B745,[2]Sheet3!$G:$CZ,73,0)</f>
        <v>0</v>
      </c>
      <c r="CK745" s="14">
        <f>VLOOKUP($B745,[2]Sheet3!$G:$CZ,74,0)</f>
        <v>0</v>
      </c>
      <c r="CL745" s="14">
        <f>VLOOKUP($B745,[2]Sheet3!$G:$CZ,75,0)</f>
        <v>0</v>
      </c>
      <c r="CM745" s="14">
        <f>VLOOKUP($B745,[2]Sheet3!$G:$CZ,76,0)</f>
        <v>0</v>
      </c>
      <c r="CN745" s="14">
        <f>VLOOKUP($B745,[2]Sheet3!$G:$CZ,77,0)</f>
        <v>0</v>
      </c>
      <c r="CO745" s="14">
        <f>VLOOKUP($B745,[2]Sheet3!$G:$CZ,78,0)</f>
        <v>0</v>
      </c>
      <c r="CP745" s="14">
        <f>VLOOKUP($B745,[2]Sheet3!$G:$CZ,79,0)</f>
        <v>0</v>
      </c>
      <c r="CQ745" s="14">
        <f>VLOOKUP($B745,[2]Sheet3!$G:$CZ,80,0)</f>
        <v>0</v>
      </c>
      <c r="CR745" s="14">
        <f>VLOOKUP($B745,[2]Sheet3!$G:$CZ,81,0)</f>
        <v>0</v>
      </c>
      <c r="CS745" s="14">
        <f>VLOOKUP($B745,[2]Sheet3!$G:$CZ,82,0)</f>
        <v>0</v>
      </c>
      <c r="CT745" s="14">
        <f>VLOOKUP($B745,[2]Sheet3!$G:$CZ,83,0)</f>
        <v>0</v>
      </c>
      <c r="CU745" s="14">
        <f>VLOOKUP($B745,[2]Sheet3!$G:$CZ,84,0)</f>
        <v>0</v>
      </c>
      <c r="CV745" s="14">
        <f>VLOOKUP($B745,[2]Sheet3!$G:$CZ,85,0)</f>
        <v>0</v>
      </c>
      <c r="CW745" s="14">
        <f>VLOOKUP($B745,[2]Sheet3!$G:$CZ,86,0)</f>
        <v>0</v>
      </c>
      <c r="CX745" s="14">
        <f>VLOOKUP($B745,[2]Sheet3!$G:$CZ,87,0)</f>
        <v>0</v>
      </c>
      <c r="CY745" s="14">
        <f>VLOOKUP($B745,[2]Sheet3!$G:$CZ,88,0)</f>
        <v>0</v>
      </c>
      <c r="CZ745" s="14">
        <f>VLOOKUP($B745,[2]Sheet3!$G:$CZ,89,0)</f>
        <v>0</v>
      </c>
      <c r="DA745" s="14">
        <f>VLOOKUP($B745,[2]Sheet3!$G:$CZ,90,0)</f>
        <v>0</v>
      </c>
      <c r="DB745" s="14">
        <f>VLOOKUP($B745,[2]Sheet3!$G:$CZ,91,0)</f>
        <v>0</v>
      </c>
      <c r="DC745" s="14">
        <f>VLOOKUP($B745,[2]Sheet3!$G:$CZ,92,0)</f>
        <v>0</v>
      </c>
      <c r="DD745" s="14">
        <f>VLOOKUP($B745,[2]Sheet3!$G:$CZ,93,0)</f>
        <v>0</v>
      </c>
      <c r="DE745" s="14">
        <f>VLOOKUP($B745,[2]Sheet3!$G:$CZ,94,0)</f>
        <v>0</v>
      </c>
      <c r="DF745" s="14">
        <f>VLOOKUP($B745,[2]Sheet3!$G:$CZ,95,0)</f>
        <v>0</v>
      </c>
      <c r="DG745" s="14">
        <f>VLOOKUP($B745,[2]Sheet3!$G:$CZ,96,0)</f>
        <v>0</v>
      </c>
      <c r="DH745" s="14">
        <f>VLOOKUP($B745,[2]Sheet3!$G:$CZ,97,0)</f>
        <v>0</v>
      </c>
      <c r="DI745" s="14">
        <f>VLOOKUP($B745,[2]Sheet3!$G:$CZ,98,0)</f>
        <v>0</v>
      </c>
    </row>
    <row r="746" spans="1:113" x14ac:dyDescent="0.3">
      <c r="A746" s="9" t="str">
        <f t="shared" si="35"/>
        <v>SA3167</v>
      </c>
      <c r="B746" s="15" t="s">
        <v>1890</v>
      </c>
      <c r="C746" s="15" t="s">
        <v>1891</v>
      </c>
      <c r="F746" s="7" t="s">
        <v>15</v>
      </c>
      <c r="G746" s="12" t="s">
        <v>4241</v>
      </c>
      <c r="H746" s="12" t="str">
        <f>VLOOKUP($B746,[1]Sheet1!$A:$G,5,0)</f>
        <v>mahmmad.ajar@redingtongroup.com</v>
      </c>
      <c r="I746" s="12" t="str">
        <f>VLOOKUP($B746,[1]Sheet1!$A:$G,7,0)</f>
        <v>vikram.kumar@redingtongroup.com</v>
      </c>
      <c r="J746" s="12" t="s">
        <v>82</v>
      </c>
      <c r="K746" s="7"/>
      <c r="L746" s="7"/>
      <c r="M746" s="8"/>
      <c r="N746" s="7" t="str">
        <f t="shared" si="33"/>
        <v>mahmmad.ajar@redingtongroup.com; vikram.kumar@redingtongroup.com; nilesh.phirke@redingtongroup.com;christopher.joseph@redingtongroup.com</v>
      </c>
      <c r="O746" s="7" t="str">
        <f t="shared" si="34"/>
        <v>SA3167</v>
      </c>
      <c r="P746" s="8" t="s">
        <v>5215</v>
      </c>
      <c r="Q746" s="14">
        <f>VLOOKUP($B746,[2]Sheet3!$G:$CZ,2,0)</f>
        <v>2400306121</v>
      </c>
      <c r="R746" s="14">
        <f>VLOOKUP($B746,[2]Sheet3!$G:$CZ,3,0)</f>
        <v>2400300626</v>
      </c>
      <c r="S746" s="14">
        <f>VLOOKUP($B746,[2]Sheet3!$G:$CZ,4,0)</f>
        <v>2400303022</v>
      </c>
      <c r="T746" s="14">
        <f>VLOOKUP($B746,[2]Sheet3!$G:$CZ,5,0)</f>
        <v>2400306372</v>
      </c>
      <c r="U746" s="14">
        <f>VLOOKUP($B746,[2]Sheet3!$G:$CZ,6,0)</f>
        <v>0</v>
      </c>
      <c r="V746" s="14">
        <f>VLOOKUP($B746,[2]Sheet3!$G:$CZ,7,0)</f>
        <v>0</v>
      </c>
      <c r="W746" s="14">
        <f>VLOOKUP($B746,[2]Sheet3!$G:$CZ,8,0)</f>
        <v>0</v>
      </c>
      <c r="X746" s="14">
        <f>VLOOKUP($B746,[2]Sheet3!$G:$CZ,9,0)</f>
        <v>0</v>
      </c>
      <c r="Y746" s="14">
        <f>VLOOKUP($B746,[2]Sheet3!$G:$CZ,10,0)</f>
        <v>0</v>
      </c>
      <c r="Z746" s="14">
        <f>VLOOKUP($B746,[2]Sheet3!$G:$CZ,11,0)</f>
        <v>0</v>
      </c>
      <c r="AA746" s="14">
        <f>VLOOKUP($B746,[2]Sheet3!$G:$CZ,12,0)</f>
        <v>0</v>
      </c>
      <c r="AB746" s="14">
        <f>VLOOKUP($B746,[2]Sheet3!$G:$CZ,13,0)</f>
        <v>0</v>
      </c>
      <c r="AC746" s="14">
        <f>VLOOKUP($B746,[2]Sheet3!$G:$CZ,14,0)</f>
        <v>0</v>
      </c>
      <c r="AD746" s="14">
        <f>VLOOKUP($B746,[2]Sheet3!$G:$CZ,15,0)</f>
        <v>0</v>
      </c>
      <c r="AE746" s="14">
        <f>VLOOKUP($B746,[2]Sheet3!$G:$CZ,16,0)</f>
        <v>0</v>
      </c>
      <c r="AF746" s="14">
        <f>VLOOKUP($B746,[2]Sheet3!$G:$CZ,17,0)</f>
        <v>0</v>
      </c>
      <c r="AG746" s="14">
        <f>VLOOKUP($B746,[2]Sheet3!$G:$CZ,18,0)</f>
        <v>0</v>
      </c>
      <c r="AH746" s="14">
        <f>VLOOKUP($B746,[2]Sheet3!$G:$CZ,19,0)</f>
        <v>0</v>
      </c>
      <c r="AI746" s="14">
        <f>VLOOKUP($B746,[2]Sheet3!$G:$CZ,20,0)</f>
        <v>0</v>
      </c>
      <c r="AJ746" s="14">
        <f>VLOOKUP($B746,[2]Sheet3!$G:$CZ,21,0)</f>
        <v>0</v>
      </c>
      <c r="AK746" s="14">
        <f>VLOOKUP($B746,[2]Sheet3!$G:$CZ,22,0)</f>
        <v>0</v>
      </c>
      <c r="AL746" s="14">
        <f>VLOOKUP($B746,[2]Sheet3!$G:$CZ,23,0)</f>
        <v>0</v>
      </c>
      <c r="AM746" s="14">
        <f>VLOOKUP($B746,[2]Sheet3!$G:$CZ,24,0)</f>
        <v>0</v>
      </c>
      <c r="AN746" s="14">
        <f>VLOOKUP($B746,[2]Sheet3!$G:$CZ,25,0)</f>
        <v>0</v>
      </c>
      <c r="AO746" s="14">
        <f>VLOOKUP($B746,[2]Sheet3!$G:$CZ,26,0)</f>
        <v>0</v>
      </c>
      <c r="AP746" s="14">
        <f>VLOOKUP($B746,[2]Sheet3!$G:$CZ,27,0)</f>
        <v>0</v>
      </c>
      <c r="AQ746" s="14">
        <f>VLOOKUP($B746,[2]Sheet3!$G:$CZ,28,0)</f>
        <v>0</v>
      </c>
      <c r="AR746" s="14">
        <f>VLOOKUP($B746,[2]Sheet3!$G:$CZ,29,0)</f>
        <v>0</v>
      </c>
      <c r="AS746" s="14">
        <f>VLOOKUP($B746,[2]Sheet3!$G:$CZ,30,0)</f>
        <v>0</v>
      </c>
      <c r="AT746" s="14">
        <f>VLOOKUP($B746,[2]Sheet3!$G:$CZ,31,0)</f>
        <v>0</v>
      </c>
      <c r="AU746" s="14">
        <f>VLOOKUP($B746,[2]Sheet3!$G:$CZ,32,0)</f>
        <v>0</v>
      </c>
      <c r="AV746" s="14">
        <f>VLOOKUP($B746,[2]Sheet3!$G:$CZ,33,0)</f>
        <v>0</v>
      </c>
      <c r="AW746" s="14">
        <f>VLOOKUP($B746,[2]Sheet3!$G:$CZ,34,0)</f>
        <v>0</v>
      </c>
      <c r="AX746" s="14">
        <f>VLOOKUP($B746,[2]Sheet3!$G:$CZ,35,0)</f>
        <v>0</v>
      </c>
      <c r="AY746" s="14">
        <f>VLOOKUP($B746,[2]Sheet3!$G:$CZ,36,0)</f>
        <v>0</v>
      </c>
      <c r="AZ746" s="14">
        <f>VLOOKUP($B746,[2]Sheet3!$G:$CZ,37,0)</f>
        <v>0</v>
      </c>
      <c r="BA746" s="14">
        <f>VLOOKUP($B746,[2]Sheet3!$G:$CZ,38,0)</f>
        <v>0</v>
      </c>
      <c r="BB746" s="14">
        <f>VLOOKUP($B746,[2]Sheet3!$G:$CZ,39,0)</f>
        <v>0</v>
      </c>
      <c r="BC746" s="14">
        <f>VLOOKUP($B746,[2]Sheet3!$G:$CZ,40,0)</f>
        <v>0</v>
      </c>
      <c r="BD746" s="14">
        <f>VLOOKUP($B746,[2]Sheet3!$G:$CZ,41,0)</f>
        <v>0</v>
      </c>
      <c r="BE746" s="14">
        <f>VLOOKUP($B746,[2]Sheet3!$G:$CZ,42,0)</f>
        <v>0</v>
      </c>
      <c r="BF746" s="14">
        <f>VLOOKUP($B746,[2]Sheet3!$G:$CZ,43,0)</f>
        <v>0</v>
      </c>
      <c r="BG746" s="14">
        <f>VLOOKUP($B746,[2]Sheet3!$G:$CZ,44,0)</f>
        <v>0</v>
      </c>
      <c r="BH746" s="14">
        <f>VLOOKUP($B746,[2]Sheet3!$G:$CZ,45,0)</f>
        <v>0</v>
      </c>
      <c r="BI746" s="14">
        <f>VLOOKUP($B746,[2]Sheet3!$G:$CZ,46,0)</f>
        <v>0</v>
      </c>
      <c r="BJ746" s="14">
        <f>VLOOKUP($B746,[2]Sheet3!$G:$CZ,47,0)</f>
        <v>0</v>
      </c>
      <c r="BK746" s="14">
        <f>VLOOKUP($B746,[2]Sheet3!$G:$CZ,48,0)</f>
        <v>0</v>
      </c>
      <c r="BL746" s="14">
        <f>VLOOKUP($B746,[2]Sheet3!$G:$CZ,49,0)</f>
        <v>0</v>
      </c>
      <c r="BM746" s="14">
        <f>VLOOKUP($B746,[2]Sheet3!$G:$CZ,50,0)</f>
        <v>0</v>
      </c>
      <c r="BN746" s="14">
        <f>VLOOKUP($B746,[2]Sheet3!$G:$CZ,51,0)</f>
        <v>0</v>
      </c>
      <c r="BO746" s="14">
        <f>VLOOKUP($B746,[2]Sheet3!$G:$CZ,52,0)</f>
        <v>0</v>
      </c>
      <c r="BP746" s="14">
        <f>VLOOKUP($B746,[2]Sheet3!$G:$CZ,53,0)</f>
        <v>0</v>
      </c>
      <c r="BQ746" s="14">
        <f>VLOOKUP($B746,[2]Sheet3!$G:$CZ,54,0)</f>
        <v>0</v>
      </c>
      <c r="BR746" s="14">
        <f>VLOOKUP($B746,[2]Sheet3!$G:$CZ,55,0)</f>
        <v>0</v>
      </c>
      <c r="BS746" s="14">
        <f>VLOOKUP($B746,[2]Sheet3!$G:$CZ,56,0)</f>
        <v>0</v>
      </c>
      <c r="BT746" s="14">
        <f>VLOOKUP($B746,[2]Sheet3!$G:$CZ,57,0)</f>
        <v>0</v>
      </c>
      <c r="BU746" s="14">
        <f>VLOOKUP($B746,[2]Sheet3!$G:$CZ,58,0)</f>
        <v>0</v>
      </c>
      <c r="BV746" s="14">
        <f>VLOOKUP($B746,[2]Sheet3!$G:$CZ,59,0)</f>
        <v>0</v>
      </c>
      <c r="BW746" s="14">
        <f>VLOOKUP($B746,[2]Sheet3!$G:$CZ,60,0)</f>
        <v>0</v>
      </c>
      <c r="BX746" s="14">
        <f>VLOOKUP($B746,[2]Sheet3!$G:$CZ,61,0)</f>
        <v>0</v>
      </c>
      <c r="BY746" s="14">
        <f>VLOOKUP($B746,[2]Sheet3!$G:$CZ,62,0)</f>
        <v>0</v>
      </c>
      <c r="BZ746" s="14">
        <f>VLOOKUP($B746,[2]Sheet3!$G:$CZ,63,0)</f>
        <v>0</v>
      </c>
      <c r="CA746" s="14">
        <f>VLOOKUP($B746,[2]Sheet3!$G:$CZ,64,0)</f>
        <v>0</v>
      </c>
      <c r="CB746" s="14">
        <f>VLOOKUP($B746,[2]Sheet3!$G:$CZ,65,0)</f>
        <v>0</v>
      </c>
      <c r="CC746" s="14">
        <f>VLOOKUP($B746,[2]Sheet3!$G:$CZ,66,0)</f>
        <v>0</v>
      </c>
      <c r="CD746" s="14">
        <f>VLOOKUP($B746,[2]Sheet3!$G:$CZ,67,0)</f>
        <v>0</v>
      </c>
      <c r="CE746" s="14">
        <f>VLOOKUP($B746,[2]Sheet3!$G:$CZ,68,0)</f>
        <v>0</v>
      </c>
      <c r="CF746" s="14">
        <f>VLOOKUP($B746,[2]Sheet3!$G:$CZ,69,0)</f>
        <v>0</v>
      </c>
      <c r="CG746" s="14">
        <f>VLOOKUP($B746,[2]Sheet3!$G:$CZ,70,0)</f>
        <v>0</v>
      </c>
      <c r="CH746" s="14">
        <f>VLOOKUP($B746,[2]Sheet3!$G:$CZ,71,0)</f>
        <v>0</v>
      </c>
      <c r="CI746" s="14">
        <f>VLOOKUP($B746,[2]Sheet3!$G:$CZ,72,0)</f>
        <v>0</v>
      </c>
      <c r="CJ746" s="14">
        <f>VLOOKUP($B746,[2]Sheet3!$G:$CZ,73,0)</f>
        <v>0</v>
      </c>
      <c r="CK746" s="14">
        <f>VLOOKUP($B746,[2]Sheet3!$G:$CZ,74,0)</f>
        <v>0</v>
      </c>
      <c r="CL746" s="14">
        <f>VLOOKUP($B746,[2]Sheet3!$G:$CZ,75,0)</f>
        <v>0</v>
      </c>
      <c r="CM746" s="14">
        <f>VLOOKUP($B746,[2]Sheet3!$G:$CZ,76,0)</f>
        <v>0</v>
      </c>
      <c r="CN746" s="14">
        <f>VLOOKUP($B746,[2]Sheet3!$G:$CZ,77,0)</f>
        <v>0</v>
      </c>
      <c r="CO746" s="14">
        <f>VLOOKUP($B746,[2]Sheet3!$G:$CZ,78,0)</f>
        <v>0</v>
      </c>
      <c r="CP746" s="14">
        <f>VLOOKUP($B746,[2]Sheet3!$G:$CZ,79,0)</f>
        <v>0</v>
      </c>
      <c r="CQ746" s="14">
        <f>VLOOKUP($B746,[2]Sheet3!$G:$CZ,80,0)</f>
        <v>0</v>
      </c>
      <c r="CR746" s="14">
        <f>VLOOKUP($B746,[2]Sheet3!$G:$CZ,81,0)</f>
        <v>0</v>
      </c>
      <c r="CS746" s="14">
        <f>VLOOKUP($B746,[2]Sheet3!$G:$CZ,82,0)</f>
        <v>0</v>
      </c>
      <c r="CT746" s="14">
        <f>VLOOKUP($B746,[2]Sheet3!$G:$CZ,83,0)</f>
        <v>0</v>
      </c>
      <c r="CU746" s="14">
        <f>VLOOKUP($B746,[2]Sheet3!$G:$CZ,84,0)</f>
        <v>0</v>
      </c>
      <c r="CV746" s="14">
        <f>VLOOKUP($B746,[2]Sheet3!$G:$CZ,85,0)</f>
        <v>0</v>
      </c>
      <c r="CW746" s="14">
        <f>VLOOKUP($B746,[2]Sheet3!$G:$CZ,86,0)</f>
        <v>0</v>
      </c>
      <c r="CX746" s="14">
        <f>VLOOKUP($B746,[2]Sheet3!$G:$CZ,87,0)</f>
        <v>0</v>
      </c>
      <c r="CY746" s="14">
        <f>VLOOKUP($B746,[2]Sheet3!$G:$CZ,88,0)</f>
        <v>0</v>
      </c>
      <c r="CZ746" s="14">
        <f>VLOOKUP($B746,[2]Sheet3!$G:$CZ,89,0)</f>
        <v>0</v>
      </c>
      <c r="DA746" s="14">
        <f>VLOOKUP($B746,[2]Sheet3!$G:$CZ,90,0)</f>
        <v>0</v>
      </c>
      <c r="DB746" s="14">
        <f>VLOOKUP($B746,[2]Sheet3!$G:$CZ,91,0)</f>
        <v>0</v>
      </c>
      <c r="DC746" s="14">
        <f>VLOOKUP($B746,[2]Sheet3!$G:$CZ,92,0)</f>
        <v>0</v>
      </c>
      <c r="DD746" s="14">
        <f>VLOOKUP($B746,[2]Sheet3!$G:$CZ,93,0)</f>
        <v>0</v>
      </c>
      <c r="DE746" s="14">
        <f>VLOOKUP($B746,[2]Sheet3!$G:$CZ,94,0)</f>
        <v>0</v>
      </c>
      <c r="DF746" s="14">
        <f>VLOOKUP($B746,[2]Sheet3!$G:$CZ,95,0)</f>
        <v>0</v>
      </c>
      <c r="DG746" s="14">
        <f>VLOOKUP($B746,[2]Sheet3!$G:$CZ,96,0)</f>
        <v>0</v>
      </c>
      <c r="DH746" s="14">
        <f>VLOOKUP($B746,[2]Sheet3!$G:$CZ,97,0)</f>
        <v>0</v>
      </c>
      <c r="DI746" s="14">
        <f>VLOOKUP($B746,[2]Sheet3!$G:$CZ,98,0)</f>
        <v>0</v>
      </c>
    </row>
    <row r="747" spans="1:113" x14ac:dyDescent="0.3">
      <c r="A747" s="9" t="str">
        <f t="shared" si="35"/>
        <v>W93144</v>
      </c>
      <c r="B747" s="15" t="s">
        <v>1892</v>
      </c>
      <c r="C747" s="15" t="s">
        <v>1893</v>
      </c>
      <c r="F747" s="7" t="s">
        <v>15</v>
      </c>
      <c r="G747" s="12" t="s">
        <v>4242</v>
      </c>
      <c r="H747" s="12" t="str">
        <f>VLOOKUP($B747,[1]Sheet1!$A:$G,5,0)</f>
        <v>shobhit.kumar@redingtongroup.com</v>
      </c>
      <c r="I747" s="12" t="str">
        <f>VLOOKUP($B747,[1]Sheet1!$A:$G,7,0)</f>
        <v>rohan.vora@redingtongroup.com</v>
      </c>
      <c r="J747" s="12" t="s">
        <v>82</v>
      </c>
      <c r="K747" s="7"/>
      <c r="L747" s="7"/>
      <c r="M747" s="8"/>
      <c r="N747" s="7" t="str">
        <f t="shared" si="33"/>
        <v>shobhit.kumar@redingtongroup.com; rohan.vora@redingtongroup.com; nilesh.phirke@redingtongroup.com;christopher.joseph@redingtongroup.com</v>
      </c>
      <c r="O747" s="7" t="str">
        <f t="shared" si="34"/>
        <v>W93144</v>
      </c>
      <c r="P747" s="8" t="s">
        <v>5215</v>
      </c>
      <c r="Q747" s="14">
        <f>VLOOKUP($B747,[2]Sheet3!$G:$CZ,2,0)</f>
        <v>2400302858</v>
      </c>
      <c r="R747" s="14">
        <f>VLOOKUP($B747,[2]Sheet3!$G:$CZ,3,0)</f>
        <v>2400305554</v>
      </c>
      <c r="S747" s="14">
        <f>VLOOKUP($B747,[2]Sheet3!$G:$CZ,4,0)</f>
        <v>0</v>
      </c>
      <c r="T747" s="14">
        <f>VLOOKUP($B747,[2]Sheet3!$G:$CZ,5,0)</f>
        <v>0</v>
      </c>
      <c r="U747" s="14">
        <f>VLOOKUP($B747,[2]Sheet3!$G:$CZ,6,0)</f>
        <v>0</v>
      </c>
      <c r="V747" s="14">
        <f>VLOOKUP($B747,[2]Sheet3!$G:$CZ,7,0)</f>
        <v>0</v>
      </c>
      <c r="W747" s="14">
        <f>VLOOKUP($B747,[2]Sheet3!$G:$CZ,8,0)</f>
        <v>0</v>
      </c>
      <c r="X747" s="14">
        <f>VLOOKUP($B747,[2]Sheet3!$G:$CZ,9,0)</f>
        <v>0</v>
      </c>
      <c r="Y747" s="14">
        <f>VLOOKUP($B747,[2]Sheet3!$G:$CZ,10,0)</f>
        <v>0</v>
      </c>
      <c r="Z747" s="14">
        <f>VLOOKUP($B747,[2]Sheet3!$G:$CZ,11,0)</f>
        <v>0</v>
      </c>
      <c r="AA747" s="14">
        <f>VLOOKUP($B747,[2]Sheet3!$G:$CZ,12,0)</f>
        <v>0</v>
      </c>
      <c r="AB747" s="14">
        <f>VLOOKUP($B747,[2]Sheet3!$G:$CZ,13,0)</f>
        <v>0</v>
      </c>
      <c r="AC747" s="14">
        <f>VLOOKUP($B747,[2]Sheet3!$G:$CZ,14,0)</f>
        <v>0</v>
      </c>
      <c r="AD747" s="14">
        <f>VLOOKUP($B747,[2]Sheet3!$G:$CZ,15,0)</f>
        <v>0</v>
      </c>
      <c r="AE747" s="14">
        <f>VLOOKUP($B747,[2]Sheet3!$G:$CZ,16,0)</f>
        <v>0</v>
      </c>
      <c r="AF747" s="14">
        <f>VLOOKUP($B747,[2]Sheet3!$G:$CZ,17,0)</f>
        <v>0</v>
      </c>
      <c r="AG747" s="14">
        <f>VLOOKUP($B747,[2]Sheet3!$G:$CZ,18,0)</f>
        <v>0</v>
      </c>
      <c r="AH747" s="14">
        <f>VLOOKUP($B747,[2]Sheet3!$G:$CZ,19,0)</f>
        <v>0</v>
      </c>
      <c r="AI747" s="14">
        <f>VLOOKUP($B747,[2]Sheet3!$G:$CZ,20,0)</f>
        <v>0</v>
      </c>
      <c r="AJ747" s="14">
        <f>VLOOKUP($B747,[2]Sheet3!$G:$CZ,21,0)</f>
        <v>0</v>
      </c>
      <c r="AK747" s="14">
        <f>VLOOKUP($B747,[2]Sheet3!$G:$CZ,22,0)</f>
        <v>0</v>
      </c>
      <c r="AL747" s="14">
        <f>VLOOKUP($B747,[2]Sheet3!$G:$CZ,23,0)</f>
        <v>0</v>
      </c>
      <c r="AM747" s="14">
        <f>VLOOKUP($B747,[2]Sheet3!$G:$CZ,24,0)</f>
        <v>0</v>
      </c>
      <c r="AN747" s="14">
        <f>VLOOKUP($B747,[2]Sheet3!$G:$CZ,25,0)</f>
        <v>0</v>
      </c>
      <c r="AO747" s="14">
        <f>VLOOKUP($B747,[2]Sheet3!$G:$CZ,26,0)</f>
        <v>0</v>
      </c>
      <c r="AP747" s="14">
        <f>VLOOKUP($B747,[2]Sheet3!$G:$CZ,27,0)</f>
        <v>0</v>
      </c>
      <c r="AQ747" s="14">
        <f>VLOOKUP($B747,[2]Sheet3!$G:$CZ,28,0)</f>
        <v>0</v>
      </c>
      <c r="AR747" s="14">
        <f>VLOOKUP($B747,[2]Sheet3!$G:$CZ,29,0)</f>
        <v>0</v>
      </c>
      <c r="AS747" s="14">
        <f>VLOOKUP($B747,[2]Sheet3!$G:$CZ,30,0)</f>
        <v>0</v>
      </c>
      <c r="AT747" s="14">
        <f>VLOOKUP($B747,[2]Sheet3!$G:$CZ,31,0)</f>
        <v>0</v>
      </c>
      <c r="AU747" s="14">
        <f>VLOOKUP($B747,[2]Sheet3!$G:$CZ,32,0)</f>
        <v>0</v>
      </c>
      <c r="AV747" s="14">
        <f>VLOOKUP($B747,[2]Sheet3!$G:$CZ,33,0)</f>
        <v>0</v>
      </c>
      <c r="AW747" s="14">
        <f>VLOOKUP($B747,[2]Sheet3!$G:$CZ,34,0)</f>
        <v>0</v>
      </c>
      <c r="AX747" s="14">
        <f>VLOOKUP($B747,[2]Sheet3!$G:$CZ,35,0)</f>
        <v>0</v>
      </c>
      <c r="AY747" s="14">
        <f>VLOOKUP($B747,[2]Sheet3!$G:$CZ,36,0)</f>
        <v>0</v>
      </c>
      <c r="AZ747" s="14">
        <f>VLOOKUP($B747,[2]Sheet3!$G:$CZ,37,0)</f>
        <v>0</v>
      </c>
      <c r="BA747" s="14">
        <f>VLOOKUP($B747,[2]Sheet3!$G:$CZ,38,0)</f>
        <v>0</v>
      </c>
      <c r="BB747" s="14">
        <f>VLOOKUP($B747,[2]Sheet3!$G:$CZ,39,0)</f>
        <v>0</v>
      </c>
      <c r="BC747" s="14">
        <f>VLOOKUP($B747,[2]Sheet3!$G:$CZ,40,0)</f>
        <v>0</v>
      </c>
      <c r="BD747" s="14">
        <f>VLOOKUP($B747,[2]Sheet3!$G:$CZ,41,0)</f>
        <v>0</v>
      </c>
      <c r="BE747" s="14">
        <f>VLOOKUP($B747,[2]Sheet3!$G:$CZ,42,0)</f>
        <v>0</v>
      </c>
      <c r="BF747" s="14">
        <f>VLOOKUP($B747,[2]Sheet3!$G:$CZ,43,0)</f>
        <v>0</v>
      </c>
      <c r="BG747" s="14">
        <f>VLOOKUP($B747,[2]Sheet3!$G:$CZ,44,0)</f>
        <v>0</v>
      </c>
      <c r="BH747" s="14">
        <f>VLOOKUP($B747,[2]Sheet3!$G:$CZ,45,0)</f>
        <v>0</v>
      </c>
      <c r="BI747" s="14">
        <f>VLOOKUP($B747,[2]Sheet3!$G:$CZ,46,0)</f>
        <v>0</v>
      </c>
      <c r="BJ747" s="14">
        <f>VLOOKUP($B747,[2]Sheet3!$G:$CZ,47,0)</f>
        <v>0</v>
      </c>
      <c r="BK747" s="14">
        <f>VLOOKUP($B747,[2]Sheet3!$G:$CZ,48,0)</f>
        <v>0</v>
      </c>
      <c r="BL747" s="14">
        <f>VLOOKUP($B747,[2]Sheet3!$G:$CZ,49,0)</f>
        <v>0</v>
      </c>
      <c r="BM747" s="14">
        <f>VLOOKUP($B747,[2]Sheet3!$G:$CZ,50,0)</f>
        <v>0</v>
      </c>
      <c r="BN747" s="14">
        <f>VLOOKUP($B747,[2]Sheet3!$G:$CZ,51,0)</f>
        <v>0</v>
      </c>
      <c r="BO747" s="14">
        <f>VLOOKUP($B747,[2]Sheet3!$G:$CZ,52,0)</f>
        <v>0</v>
      </c>
      <c r="BP747" s="14">
        <f>VLOOKUP($B747,[2]Sheet3!$G:$CZ,53,0)</f>
        <v>0</v>
      </c>
      <c r="BQ747" s="14">
        <f>VLOOKUP($B747,[2]Sheet3!$G:$CZ,54,0)</f>
        <v>0</v>
      </c>
      <c r="BR747" s="14">
        <f>VLOOKUP($B747,[2]Sheet3!$G:$CZ,55,0)</f>
        <v>0</v>
      </c>
      <c r="BS747" s="14">
        <f>VLOOKUP($B747,[2]Sheet3!$G:$CZ,56,0)</f>
        <v>0</v>
      </c>
      <c r="BT747" s="14">
        <f>VLOOKUP($B747,[2]Sheet3!$G:$CZ,57,0)</f>
        <v>0</v>
      </c>
      <c r="BU747" s="14">
        <f>VLOOKUP($B747,[2]Sheet3!$G:$CZ,58,0)</f>
        <v>0</v>
      </c>
      <c r="BV747" s="14">
        <f>VLOOKUP($B747,[2]Sheet3!$G:$CZ,59,0)</f>
        <v>0</v>
      </c>
      <c r="BW747" s="14">
        <f>VLOOKUP($B747,[2]Sheet3!$G:$CZ,60,0)</f>
        <v>0</v>
      </c>
      <c r="BX747" s="14">
        <f>VLOOKUP($B747,[2]Sheet3!$G:$CZ,61,0)</f>
        <v>0</v>
      </c>
      <c r="BY747" s="14">
        <f>VLOOKUP($B747,[2]Sheet3!$G:$CZ,62,0)</f>
        <v>0</v>
      </c>
      <c r="BZ747" s="14">
        <f>VLOOKUP($B747,[2]Sheet3!$G:$CZ,63,0)</f>
        <v>0</v>
      </c>
      <c r="CA747" s="14">
        <f>VLOOKUP($B747,[2]Sheet3!$G:$CZ,64,0)</f>
        <v>0</v>
      </c>
      <c r="CB747" s="14">
        <f>VLOOKUP($B747,[2]Sheet3!$G:$CZ,65,0)</f>
        <v>0</v>
      </c>
      <c r="CC747" s="14">
        <f>VLOOKUP($B747,[2]Sheet3!$G:$CZ,66,0)</f>
        <v>0</v>
      </c>
      <c r="CD747" s="14">
        <f>VLOOKUP($B747,[2]Sheet3!$G:$CZ,67,0)</f>
        <v>0</v>
      </c>
      <c r="CE747" s="14">
        <f>VLOOKUP($B747,[2]Sheet3!$G:$CZ,68,0)</f>
        <v>0</v>
      </c>
      <c r="CF747" s="14">
        <f>VLOOKUP($B747,[2]Sheet3!$G:$CZ,69,0)</f>
        <v>0</v>
      </c>
      <c r="CG747" s="14">
        <f>VLOOKUP($B747,[2]Sheet3!$G:$CZ,70,0)</f>
        <v>0</v>
      </c>
      <c r="CH747" s="14">
        <f>VLOOKUP($B747,[2]Sheet3!$G:$CZ,71,0)</f>
        <v>0</v>
      </c>
      <c r="CI747" s="14">
        <f>VLOOKUP($B747,[2]Sheet3!$G:$CZ,72,0)</f>
        <v>0</v>
      </c>
      <c r="CJ747" s="14">
        <f>VLOOKUP($B747,[2]Sheet3!$G:$CZ,73,0)</f>
        <v>0</v>
      </c>
      <c r="CK747" s="14">
        <f>VLOOKUP($B747,[2]Sheet3!$G:$CZ,74,0)</f>
        <v>0</v>
      </c>
      <c r="CL747" s="14">
        <f>VLOOKUP($B747,[2]Sheet3!$G:$CZ,75,0)</f>
        <v>0</v>
      </c>
      <c r="CM747" s="14">
        <f>VLOOKUP($B747,[2]Sheet3!$G:$CZ,76,0)</f>
        <v>0</v>
      </c>
      <c r="CN747" s="14">
        <f>VLOOKUP($B747,[2]Sheet3!$G:$CZ,77,0)</f>
        <v>0</v>
      </c>
      <c r="CO747" s="14">
        <f>VLOOKUP($B747,[2]Sheet3!$G:$CZ,78,0)</f>
        <v>0</v>
      </c>
      <c r="CP747" s="14">
        <f>VLOOKUP($B747,[2]Sheet3!$G:$CZ,79,0)</f>
        <v>0</v>
      </c>
      <c r="CQ747" s="14">
        <f>VLOOKUP($B747,[2]Sheet3!$G:$CZ,80,0)</f>
        <v>0</v>
      </c>
      <c r="CR747" s="14">
        <f>VLOOKUP($B747,[2]Sheet3!$G:$CZ,81,0)</f>
        <v>0</v>
      </c>
      <c r="CS747" s="14">
        <f>VLOOKUP($B747,[2]Sheet3!$G:$CZ,82,0)</f>
        <v>0</v>
      </c>
      <c r="CT747" s="14">
        <f>VLOOKUP($B747,[2]Sheet3!$G:$CZ,83,0)</f>
        <v>0</v>
      </c>
      <c r="CU747" s="14">
        <f>VLOOKUP($B747,[2]Sheet3!$G:$CZ,84,0)</f>
        <v>0</v>
      </c>
      <c r="CV747" s="14">
        <f>VLOOKUP($B747,[2]Sheet3!$G:$CZ,85,0)</f>
        <v>0</v>
      </c>
      <c r="CW747" s="14">
        <f>VLOOKUP($B747,[2]Sheet3!$G:$CZ,86,0)</f>
        <v>0</v>
      </c>
      <c r="CX747" s="14">
        <f>VLOOKUP($B747,[2]Sheet3!$G:$CZ,87,0)</f>
        <v>0</v>
      </c>
      <c r="CY747" s="14">
        <f>VLOOKUP($B747,[2]Sheet3!$G:$CZ,88,0)</f>
        <v>0</v>
      </c>
      <c r="CZ747" s="14">
        <f>VLOOKUP($B747,[2]Sheet3!$G:$CZ,89,0)</f>
        <v>0</v>
      </c>
      <c r="DA747" s="14">
        <f>VLOOKUP($B747,[2]Sheet3!$G:$CZ,90,0)</f>
        <v>0</v>
      </c>
      <c r="DB747" s="14">
        <f>VLOOKUP($B747,[2]Sheet3!$G:$CZ,91,0)</f>
        <v>0</v>
      </c>
      <c r="DC747" s="14">
        <f>VLOOKUP($B747,[2]Sheet3!$G:$CZ,92,0)</f>
        <v>0</v>
      </c>
      <c r="DD747" s="14">
        <f>VLOOKUP($B747,[2]Sheet3!$G:$CZ,93,0)</f>
        <v>0</v>
      </c>
      <c r="DE747" s="14">
        <f>VLOOKUP($B747,[2]Sheet3!$G:$CZ,94,0)</f>
        <v>0</v>
      </c>
      <c r="DF747" s="14">
        <f>VLOOKUP($B747,[2]Sheet3!$G:$CZ,95,0)</f>
        <v>0</v>
      </c>
      <c r="DG747" s="14">
        <f>VLOOKUP($B747,[2]Sheet3!$G:$CZ,96,0)</f>
        <v>0</v>
      </c>
      <c r="DH747" s="14">
        <f>VLOOKUP($B747,[2]Sheet3!$G:$CZ,97,0)</f>
        <v>0</v>
      </c>
      <c r="DI747" s="14">
        <f>VLOOKUP($B747,[2]Sheet3!$G:$CZ,98,0)</f>
        <v>0</v>
      </c>
    </row>
    <row r="748" spans="1:113" x14ac:dyDescent="0.3">
      <c r="A748" s="9" t="str">
        <f t="shared" si="35"/>
        <v>N83652</v>
      </c>
      <c r="B748" s="15" t="s">
        <v>1894</v>
      </c>
      <c r="C748" s="15" t="s">
        <v>1895</v>
      </c>
      <c r="F748" s="7" t="s">
        <v>15</v>
      </c>
      <c r="G748" s="12" t="s">
        <v>4243</v>
      </c>
      <c r="H748" s="12" t="str">
        <f>VLOOKUP($B748,[1]Sheet1!$A:$G,5,0)</f>
        <v>rohit.jakhar@redingtongroup.com</v>
      </c>
      <c r="I748" s="12" t="str">
        <f>VLOOKUP($B748,[1]Sheet1!$A:$G,7,0)</f>
        <v>jitender.chopra@redingtongroup.com</v>
      </c>
      <c r="J748" s="12" t="s">
        <v>82</v>
      </c>
      <c r="K748" s="7"/>
      <c r="L748" s="7"/>
      <c r="M748" s="8"/>
      <c r="N748" s="7" t="str">
        <f t="shared" si="33"/>
        <v>rohit.jakhar@redingtongroup.com; jitender.chopra@redingtongroup.com; nilesh.phirke@redingtongroup.com;christopher.joseph@redingtongroup.com</v>
      </c>
      <c r="O748" s="7" t="str">
        <f t="shared" si="34"/>
        <v>N83652</v>
      </c>
      <c r="P748" s="8" t="s">
        <v>5215</v>
      </c>
      <c r="Q748" s="14">
        <f>VLOOKUP($B748,[2]Sheet3!$G:$CZ,2,0)</f>
        <v>2400303165</v>
      </c>
      <c r="R748" s="14">
        <f>VLOOKUP($B748,[2]Sheet3!$G:$CZ,3,0)</f>
        <v>2400301151</v>
      </c>
      <c r="S748" s="14">
        <f>VLOOKUP($B748,[2]Sheet3!$G:$CZ,4,0)</f>
        <v>2400308679</v>
      </c>
      <c r="T748" s="14">
        <f>VLOOKUP($B748,[2]Sheet3!$G:$CZ,5,0)</f>
        <v>2400303316</v>
      </c>
      <c r="U748" s="14">
        <f>VLOOKUP($B748,[2]Sheet3!$G:$CZ,6,0)</f>
        <v>0</v>
      </c>
      <c r="V748" s="14">
        <f>VLOOKUP($B748,[2]Sheet3!$G:$CZ,7,0)</f>
        <v>0</v>
      </c>
      <c r="W748" s="14">
        <f>VLOOKUP($B748,[2]Sheet3!$G:$CZ,8,0)</f>
        <v>0</v>
      </c>
      <c r="X748" s="14">
        <f>VLOOKUP($B748,[2]Sheet3!$G:$CZ,9,0)</f>
        <v>0</v>
      </c>
      <c r="Y748" s="14">
        <f>VLOOKUP($B748,[2]Sheet3!$G:$CZ,10,0)</f>
        <v>0</v>
      </c>
      <c r="Z748" s="14">
        <f>VLOOKUP($B748,[2]Sheet3!$G:$CZ,11,0)</f>
        <v>0</v>
      </c>
      <c r="AA748" s="14">
        <f>VLOOKUP($B748,[2]Sheet3!$G:$CZ,12,0)</f>
        <v>0</v>
      </c>
      <c r="AB748" s="14">
        <f>VLOOKUP($B748,[2]Sheet3!$G:$CZ,13,0)</f>
        <v>0</v>
      </c>
      <c r="AC748" s="14">
        <f>VLOOKUP($B748,[2]Sheet3!$G:$CZ,14,0)</f>
        <v>0</v>
      </c>
      <c r="AD748" s="14">
        <f>VLOOKUP($B748,[2]Sheet3!$G:$CZ,15,0)</f>
        <v>0</v>
      </c>
      <c r="AE748" s="14">
        <f>VLOOKUP($B748,[2]Sheet3!$G:$CZ,16,0)</f>
        <v>0</v>
      </c>
      <c r="AF748" s="14">
        <f>VLOOKUP($B748,[2]Sheet3!$G:$CZ,17,0)</f>
        <v>0</v>
      </c>
      <c r="AG748" s="14">
        <f>VLOOKUP($B748,[2]Sheet3!$G:$CZ,18,0)</f>
        <v>0</v>
      </c>
      <c r="AH748" s="14">
        <f>VLOOKUP($B748,[2]Sheet3!$G:$CZ,19,0)</f>
        <v>0</v>
      </c>
      <c r="AI748" s="14">
        <f>VLOOKUP($B748,[2]Sheet3!$G:$CZ,20,0)</f>
        <v>0</v>
      </c>
      <c r="AJ748" s="14">
        <f>VLOOKUP($B748,[2]Sheet3!$G:$CZ,21,0)</f>
        <v>0</v>
      </c>
      <c r="AK748" s="14">
        <f>VLOOKUP($B748,[2]Sheet3!$G:$CZ,22,0)</f>
        <v>0</v>
      </c>
      <c r="AL748" s="14">
        <f>VLOOKUP($B748,[2]Sheet3!$G:$CZ,23,0)</f>
        <v>0</v>
      </c>
      <c r="AM748" s="14">
        <f>VLOOKUP($B748,[2]Sheet3!$G:$CZ,24,0)</f>
        <v>0</v>
      </c>
      <c r="AN748" s="14">
        <f>VLOOKUP($B748,[2]Sheet3!$G:$CZ,25,0)</f>
        <v>0</v>
      </c>
      <c r="AO748" s="14">
        <f>VLOOKUP($B748,[2]Sheet3!$G:$CZ,26,0)</f>
        <v>0</v>
      </c>
      <c r="AP748" s="14">
        <f>VLOOKUP($B748,[2]Sheet3!$G:$CZ,27,0)</f>
        <v>0</v>
      </c>
      <c r="AQ748" s="14">
        <f>VLOOKUP($B748,[2]Sheet3!$G:$CZ,28,0)</f>
        <v>0</v>
      </c>
      <c r="AR748" s="14">
        <f>VLOOKUP($B748,[2]Sheet3!$G:$CZ,29,0)</f>
        <v>0</v>
      </c>
      <c r="AS748" s="14">
        <f>VLOOKUP($B748,[2]Sheet3!$G:$CZ,30,0)</f>
        <v>0</v>
      </c>
      <c r="AT748" s="14">
        <f>VLOOKUP($B748,[2]Sheet3!$G:$CZ,31,0)</f>
        <v>0</v>
      </c>
      <c r="AU748" s="14">
        <f>VLOOKUP($B748,[2]Sheet3!$G:$CZ,32,0)</f>
        <v>0</v>
      </c>
      <c r="AV748" s="14">
        <f>VLOOKUP($B748,[2]Sheet3!$G:$CZ,33,0)</f>
        <v>0</v>
      </c>
      <c r="AW748" s="14">
        <f>VLOOKUP($B748,[2]Sheet3!$G:$CZ,34,0)</f>
        <v>0</v>
      </c>
      <c r="AX748" s="14">
        <f>VLOOKUP($B748,[2]Sheet3!$G:$CZ,35,0)</f>
        <v>0</v>
      </c>
      <c r="AY748" s="14">
        <f>VLOOKUP($B748,[2]Sheet3!$G:$CZ,36,0)</f>
        <v>0</v>
      </c>
      <c r="AZ748" s="14">
        <f>VLOOKUP($B748,[2]Sheet3!$G:$CZ,37,0)</f>
        <v>0</v>
      </c>
      <c r="BA748" s="14">
        <f>VLOOKUP($B748,[2]Sheet3!$G:$CZ,38,0)</f>
        <v>0</v>
      </c>
      <c r="BB748" s="14">
        <f>VLOOKUP($B748,[2]Sheet3!$G:$CZ,39,0)</f>
        <v>0</v>
      </c>
      <c r="BC748" s="14">
        <f>VLOOKUP($B748,[2]Sheet3!$G:$CZ,40,0)</f>
        <v>0</v>
      </c>
      <c r="BD748" s="14">
        <f>VLOOKUP($B748,[2]Sheet3!$G:$CZ,41,0)</f>
        <v>0</v>
      </c>
      <c r="BE748" s="14">
        <f>VLOOKUP($B748,[2]Sheet3!$G:$CZ,42,0)</f>
        <v>0</v>
      </c>
      <c r="BF748" s="14">
        <f>VLOOKUP($B748,[2]Sheet3!$G:$CZ,43,0)</f>
        <v>0</v>
      </c>
      <c r="BG748" s="14">
        <f>VLOOKUP($B748,[2]Sheet3!$G:$CZ,44,0)</f>
        <v>0</v>
      </c>
      <c r="BH748" s="14">
        <f>VLOOKUP($B748,[2]Sheet3!$G:$CZ,45,0)</f>
        <v>0</v>
      </c>
      <c r="BI748" s="14">
        <f>VLOOKUP($B748,[2]Sheet3!$G:$CZ,46,0)</f>
        <v>0</v>
      </c>
      <c r="BJ748" s="14">
        <f>VLOOKUP($B748,[2]Sheet3!$G:$CZ,47,0)</f>
        <v>0</v>
      </c>
      <c r="BK748" s="14">
        <f>VLOOKUP($B748,[2]Sheet3!$G:$CZ,48,0)</f>
        <v>0</v>
      </c>
      <c r="BL748" s="14">
        <f>VLOOKUP($B748,[2]Sheet3!$G:$CZ,49,0)</f>
        <v>0</v>
      </c>
      <c r="BM748" s="14">
        <f>VLOOKUP($B748,[2]Sheet3!$G:$CZ,50,0)</f>
        <v>0</v>
      </c>
      <c r="BN748" s="14">
        <f>VLOOKUP($B748,[2]Sheet3!$G:$CZ,51,0)</f>
        <v>0</v>
      </c>
      <c r="BO748" s="14">
        <f>VLOOKUP($B748,[2]Sheet3!$G:$CZ,52,0)</f>
        <v>0</v>
      </c>
      <c r="BP748" s="14">
        <f>VLOOKUP($B748,[2]Sheet3!$G:$CZ,53,0)</f>
        <v>0</v>
      </c>
      <c r="BQ748" s="14">
        <f>VLOOKUP($B748,[2]Sheet3!$G:$CZ,54,0)</f>
        <v>0</v>
      </c>
      <c r="BR748" s="14">
        <f>VLOOKUP($B748,[2]Sheet3!$G:$CZ,55,0)</f>
        <v>0</v>
      </c>
      <c r="BS748" s="14">
        <f>VLOOKUP($B748,[2]Sheet3!$G:$CZ,56,0)</f>
        <v>0</v>
      </c>
      <c r="BT748" s="14">
        <f>VLOOKUP($B748,[2]Sheet3!$G:$CZ,57,0)</f>
        <v>0</v>
      </c>
      <c r="BU748" s="14">
        <f>VLOOKUP($B748,[2]Sheet3!$G:$CZ,58,0)</f>
        <v>0</v>
      </c>
      <c r="BV748" s="14">
        <f>VLOOKUP($B748,[2]Sheet3!$G:$CZ,59,0)</f>
        <v>0</v>
      </c>
      <c r="BW748" s="14">
        <f>VLOOKUP($B748,[2]Sheet3!$G:$CZ,60,0)</f>
        <v>0</v>
      </c>
      <c r="BX748" s="14">
        <f>VLOOKUP($B748,[2]Sheet3!$G:$CZ,61,0)</f>
        <v>0</v>
      </c>
      <c r="BY748" s="14">
        <f>VLOOKUP($B748,[2]Sheet3!$G:$CZ,62,0)</f>
        <v>0</v>
      </c>
      <c r="BZ748" s="14">
        <f>VLOOKUP($B748,[2]Sheet3!$G:$CZ,63,0)</f>
        <v>0</v>
      </c>
      <c r="CA748" s="14">
        <f>VLOOKUP($B748,[2]Sheet3!$G:$CZ,64,0)</f>
        <v>0</v>
      </c>
      <c r="CB748" s="14">
        <f>VLOOKUP($B748,[2]Sheet3!$G:$CZ,65,0)</f>
        <v>0</v>
      </c>
      <c r="CC748" s="14">
        <f>VLOOKUP($B748,[2]Sheet3!$G:$CZ,66,0)</f>
        <v>0</v>
      </c>
      <c r="CD748" s="14">
        <f>VLOOKUP($B748,[2]Sheet3!$G:$CZ,67,0)</f>
        <v>0</v>
      </c>
      <c r="CE748" s="14">
        <f>VLOOKUP($B748,[2]Sheet3!$G:$CZ,68,0)</f>
        <v>0</v>
      </c>
      <c r="CF748" s="14">
        <f>VLOOKUP($B748,[2]Sheet3!$G:$CZ,69,0)</f>
        <v>0</v>
      </c>
      <c r="CG748" s="14">
        <f>VLOOKUP($B748,[2]Sheet3!$G:$CZ,70,0)</f>
        <v>0</v>
      </c>
      <c r="CH748" s="14">
        <f>VLOOKUP($B748,[2]Sheet3!$G:$CZ,71,0)</f>
        <v>0</v>
      </c>
      <c r="CI748" s="14">
        <f>VLOOKUP($B748,[2]Sheet3!$G:$CZ,72,0)</f>
        <v>0</v>
      </c>
      <c r="CJ748" s="14">
        <f>VLOOKUP($B748,[2]Sheet3!$G:$CZ,73,0)</f>
        <v>0</v>
      </c>
      <c r="CK748" s="14">
        <f>VLOOKUP($B748,[2]Sheet3!$G:$CZ,74,0)</f>
        <v>0</v>
      </c>
      <c r="CL748" s="14">
        <f>VLOOKUP($B748,[2]Sheet3!$G:$CZ,75,0)</f>
        <v>0</v>
      </c>
      <c r="CM748" s="14">
        <f>VLOOKUP($B748,[2]Sheet3!$G:$CZ,76,0)</f>
        <v>0</v>
      </c>
      <c r="CN748" s="14">
        <f>VLOOKUP($B748,[2]Sheet3!$G:$CZ,77,0)</f>
        <v>0</v>
      </c>
      <c r="CO748" s="14">
        <f>VLOOKUP($B748,[2]Sheet3!$G:$CZ,78,0)</f>
        <v>0</v>
      </c>
      <c r="CP748" s="14">
        <f>VLOOKUP($B748,[2]Sheet3!$G:$CZ,79,0)</f>
        <v>0</v>
      </c>
      <c r="CQ748" s="14">
        <f>VLOOKUP($B748,[2]Sheet3!$G:$CZ,80,0)</f>
        <v>0</v>
      </c>
      <c r="CR748" s="14">
        <f>VLOOKUP($B748,[2]Sheet3!$G:$CZ,81,0)</f>
        <v>0</v>
      </c>
      <c r="CS748" s="14">
        <f>VLOOKUP($B748,[2]Sheet3!$G:$CZ,82,0)</f>
        <v>0</v>
      </c>
      <c r="CT748" s="14">
        <f>VLOOKUP($B748,[2]Sheet3!$G:$CZ,83,0)</f>
        <v>0</v>
      </c>
      <c r="CU748" s="14">
        <f>VLOOKUP($B748,[2]Sheet3!$G:$CZ,84,0)</f>
        <v>0</v>
      </c>
      <c r="CV748" s="14">
        <f>VLOOKUP($B748,[2]Sheet3!$G:$CZ,85,0)</f>
        <v>0</v>
      </c>
      <c r="CW748" s="14">
        <f>VLOOKUP($B748,[2]Sheet3!$G:$CZ,86,0)</f>
        <v>0</v>
      </c>
      <c r="CX748" s="14">
        <f>VLOOKUP($B748,[2]Sheet3!$G:$CZ,87,0)</f>
        <v>0</v>
      </c>
      <c r="CY748" s="14">
        <f>VLOOKUP($B748,[2]Sheet3!$G:$CZ,88,0)</f>
        <v>0</v>
      </c>
      <c r="CZ748" s="14">
        <f>VLOOKUP($B748,[2]Sheet3!$G:$CZ,89,0)</f>
        <v>0</v>
      </c>
      <c r="DA748" s="14">
        <f>VLOOKUP($B748,[2]Sheet3!$G:$CZ,90,0)</f>
        <v>0</v>
      </c>
      <c r="DB748" s="14">
        <f>VLOOKUP($B748,[2]Sheet3!$G:$CZ,91,0)</f>
        <v>0</v>
      </c>
      <c r="DC748" s="14">
        <f>VLOOKUP($B748,[2]Sheet3!$G:$CZ,92,0)</f>
        <v>0</v>
      </c>
      <c r="DD748" s="14">
        <f>VLOOKUP($B748,[2]Sheet3!$G:$CZ,93,0)</f>
        <v>0</v>
      </c>
      <c r="DE748" s="14">
        <f>VLOOKUP($B748,[2]Sheet3!$G:$CZ,94,0)</f>
        <v>0</v>
      </c>
      <c r="DF748" s="14">
        <f>VLOOKUP($B748,[2]Sheet3!$G:$CZ,95,0)</f>
        <v>0</v>
      </c>
      <c r="DG748" s="14">
        <f>VLOOKUP($B748,[2]Sheet3!$G:$CZ,96,0)</f>
        <v>0</v>
      </c>
      <c r="DH748" s="14">
        <f>VLOOKUP($B748,[2]Sheet3!$G:$CZ,97,0)</f>
        <v>0</v>
      </c>
      <c r="DI748" s="14">
        <f>VLOOKUP($B748,[2]Sheet3!$G:$CZ,98,0)</f>
        <v>0</v>
      </c>
    </row>
    <row r="749" spans="1:113" x14ac:dyDescent="0.3">
      <c r="A749" s="9" t="str">
        <f t="shared" si="35"/>
        <v>WB3167</v>
      </c>
      <c r="B749" s="15" t="s">
        <v>1896</v>
      </c>
      <c r="C749" s="15" t="s">
        <v>1897</v>
      </c>
      <c r="F749" s="7" t="s">
        <v>15</v>
      </c>
      <c r="G749" s="12" t="s">
        <v>4244</v>
      </c>
      <c r="H749" s="12" t="str">
        <f>VLOOKUP($B749,[1]Sheet1!$A:$G,5,0)</f>
        <v>sandip.anil@redingtongroup.com</v>
      </c>
      <c r="I749" s="12" t="str">
        <f>VLOOKUP($B749,[1]Sheet1!$A:$G,7,0)</f>
        <v>dilip.vishwa@redingtongroup.com</v>
      </c>
      <c r="J749" s="12" t="s">
        <v>82</v>
      </c>
      <c r="K749" s="7"/>
      <c r="L749" s="7"/>
      <c r="M749" s="8"/>
      <c r="N749" s="7" t="str">
        <f t="shared" si="33"/>
        <v>sandip.anil@redingtongroup.com; dilip.vishwa@redingtongroup.com; nilesh.phirke@redingtongroup.com;christopher.joseph@redingtongroup.com</v>
      </c>
      <c r="O749" s="7" t="str">
        <f t="shared" si="34"/>
        <v>WB3167</v>
      </c>
      <c r="P749" s="8" t="s">
        <v>5215</v>
      </c>
      <c r="Q749" s="14">
        <f>VLOOKUP($B749,[2]Sheet3!$G:$CZ,2,0)</f>
        <v>2400304748</v>
      </c>
      <c r="R749" s="14">
        <f>VLOOKUP($B749,[2]Sheet3!$G:$CZ,3,0)</f>
        <v>2400304752</v>
      </c>
      <c r="S749" s="14">
        <f>VLOOKUP($B749,[2]Sheet3!$G:$CZ,4,0)</f>
        <v>2400303831</v>
      </c>
      <c r="T749" s="14">
        <f>VLOOKUP($B749,[2]Sheet3!$G:$CZ,5,0)</f>
        <v>2400304746</v>
      </c>
      <c r="U749" s="14">
        <f>VLOOKUP($B749,[2]Sheet3!$G:$CZ,6,0)</f>
        <v>2400308587</v>
      </c>
      <c r="V749" s="14">
        <f>VLOOKUP($B749,[2]Sheet3!$G:$CZ,7,0)</f>
        <v>2400308585</v>
      </c>
      <c r="W749" s="14">
        <f>VLOOKUP($B749,[2]Sheet3!$G:$CZ,8,0)</f>
        <v>2400308586</v>
      </c>
      <c r="X749" s="14">
        <f>VLOOKUP($B749,[2]Sheet3!$G:$CZ,9,0)</f>
        <v>2400303269</v>
      </c>
      <c r="Y749" s="14">
        <f>VLOOKUP($B749,[2]Sheet3!$G:$CZ,10,0)</f>
        <v>0</v>
      </c>
      <c r="Z749" s="14">
        <f>VLOOKUP($B749,[2]Sheet3!$G:$CZ,11,0)</f>
        <v>0</v>
      </c>
      <c r="AA749" s="14">
        <f>VLOOKUP($B749,[2]Sheet3!$G:$CZ,12,0)</f>
        <v>0</v>
      </c>
      <c r="AB749" s="14">
        <f>VLOOKUP($B749,[2]Sheet3!$G:$CZ,13,0)</f>
        <v>0</v>
      </c>
      <c r="AC749" s="14">
        <f>VLOOKUP($B749,[2]Sheet3!$G:$CZ,14,0)</f>
        <v>0</v>
      </c>
      <c r="AD749" s="14">
        <f>VLOOKUP($B749,[2]Sheet3!$G:$CZ,15,0)</f>
        <v>0</v>
      </c>
      <c r="AE749" s="14">
        <f>VLOOKUP($B749,[2]Sheet3!$G:$CZ,16,0)</f>
        <v>0</v>
      </c>
      <c r="AF749" s="14">
        <f>VLOOKUP($B749,[2]Sheet3!$G:$CZ,17,0)</f>
        <v>0</v>
      </c>
      <c r="AG749" s="14">
        <f>VLOOKUP($B749,[2]Sheet3!$G:$CZ,18,0)</f>
        <v>0</v>
      </c>
      <c r="AH749" s="14">
        <f>VLOOKUP($B749,[2]Sheet3!$G:$CZ,19,0)</f>
        <v>0</v>
      </c>
      <c r="AI749" s="14">
        <f>VLOOKUP($B749,[2]Sheet3!$G:$CZ,20,0)</f>
        <v>0</v>
      </c>
      <c r="AJ749" s="14">
        <f>VLOOKUP($B749,[2]Sheet3!$G:$CZ,21,0)</f>
        <v>0</v>
      </c>
      <c r="AK749" s="14">
        <f>VLOOKUP($B749,[2]Sheet3!$G:$CZ,22,0)</f>
        <v>0</v>
      </c>
      <c r="AL749" s="14">
        <f>VLOOKUP($B749,[2]Sheet3!$G:$CZ,23,0)</f>
        <v>0</v>
      </c>
      <c r="AM749" s="14">
        <f>VLOOKUP($B749,[2]Sheet3!$G:$CZ,24,0)</f>
        <v>0</v>
      </c>
      <c r="AN749" s="14">
        <f>VLOOKUP($B749,[2]Sheet3!$G:$CZ,25,0)</f>
        <v>0</v>
      </c>
      <c r="AO749" s="14">
        <f>VLOOKUP($B749,[2]Sheet3!$G:$CZ,26,0)</f>
        <v>0</v>
      </c>
      <c r="AP749" s="14">
        <f>VLOOKUP($B749,[2]Sheet3!$G:$CZ,27,0)</f>
        <v>0</v>
      </c>
      <c r="AQ749" s="14">
        <f>VLOOKUP($B749,[2]Sheet3!$G:$CZ,28,0)</f>
        <v>0</v>
      </c>
      <c r="AR749" s="14">
        <f>VLOOKUP($B749,[2]Sheet3!$G:$CZ,29,0)</f>
        <v>0</v>
      </c>
      <c r="AS749" s="14">
        <f>VLOOKUP($B749,[2]Sheet3!$G:$CZ,30,0)</f>
        <v>0</v>
      </c>
      <c r="AT749" s="14">
        <f>VLOOKUP($B749,[2]Sheet3!$G:$CZ,31,0)</f>
        <v>0</v>
      </c>
      <c r="AU749" s="14">
        <f>VLOOKUP($B749,[2]Sheet3!$G:$CZ,32,0)</f>
        <v>0</v>
      </c>
      <c r="AV749" s="14">
        <f>VLOOKUP($B749,[2]Sheet3!$G:$CZ,33,0)</f>
        <v>0</v>
      </c>
      <c r="AW749" s="14">
        <f>VLOOKUP($B749,[2]Sheet3!$G:$CZ,34,0)</f>
        <v>0</v>
      </c>
      <c r="AX749" s="14">
        <f>VLOOKUP($B749,[2]Sheet3!$G:$CZ,35,0)</f>
        <v>0</v>
      </c>
      <c r="AY749" s="14">
        <f>VLOOKUP($B749,[2]Sheet3!$G:$CZ,36,0)</f>
        <v>0</v>
      </c>
      <c r="AZ749" s="14">
        <f>VLOOKUP($B749,[2]Sheet3!$G:$CZ,37,0)</f>
        <v>0</v>
      </c>
      <c r="BA749" s="14">
        <f>VLOOKUP($B749,[2]Sheet3!$G:$CZ,38,0)</f>
        <v>0</v>
      </c>
      <c r="BB749" s="14">
        <f>VLOOKUP($B749,[2]Sheet3!$G:$CZ,39,0)</f>
        <v>0</v>
      </c>
      <c r="BC749" s="14">
        <f>VLOOKUP($B749,[2]Sheet3!$G:$CZ,40,0)</f>
        <v>0</v>
      </c>
      <c r="BD749" s="14">
        <f>VLOOKUP($B749,[2]Sheet3!$G:$CZ,41,0)</f>
        <v>0</v>
      </c>
      <c r="BE749" s="14">
        <f>VLOOKUP($B749,[2]Sheet3!$G:$CZ,42,0)</f>
        <v>0</v>
      </c>
      <c r="BF749" s="14">
        <f>VLOOKUP($B749,[2]Sheet3!$G:$CZ,43,0)</f>
        <v>0</v>
      </c>
      <c r="BG749" s="14">
        <f>VLOOKUP($B749,[2]Sheet3!$G:$CZ,44,0)</f>
        <v>0</v>
      </c>
      <c r="BH749" s="14">
        <f>VLOOKUP($B749,[2]Sheet3!$G:$CZ,45,0)</f>
        <v>0</v>
      </c>
      <c r="BI749" s="14">
        <f>VLOOKUP($B749,[2]Sheet3!$G:$CZ,46,0)</f>
        <v>0</v>
      </c>
      <c r="BJ749" s="14">
        <f>VLOOKUP($B749,[2]Sheet3!$G:$CZ,47,0)</f>
        <v>0</v>
      </c>
      <c r="BK749" s="14">
        <f>VLOOKUP($B749,[2]Sheet3!$G:$CZ,48,0)</f>
        <v>0</v>
      </c>
      <c r="BL749" s="14">
        <f>VLOOKUP($B749,[2]Sheet3!$G:$CZ,49,0)</f>
        <v>0</v>
      </c>
      <c r="BM749" s="14">
        <f>VLOOKUP($B749,[2]Sheet3!$G:$CZ,50,0)</f>
        <v>0</v>
      </c>
      <c r="BN749" s="14">
        <f>VLOOKUP($B749,[2]Sheet3!$G:$CZ,51,0)</f>
        <v>0</v>
      </c>
      <c r="BO749" s="14">
        <f>VLOOKUP($B749,[2]Sheet3!$G:$CZ,52,0)</f>
        <v>0</v>
      </c>
      <c r="BP749" s="14">
        <f>VLOOKUP($B749,[2]Sheet3!$G:$CZ,53,0)</f>
        <v>0</v>
      </c>
      <c r="BQ749" s="14">
        <f>VLOOKUP($B749,[2]Sheet3!$G:$CZ,54,0)</f>
        <v>0</v>
      </c>
      <c r="BR749" s="14">
        <f>VLOOKUP($B749,[2]Sheet3!$G:$CZ,55,0)</f>
        <v>0</v>
      </c>
      <c r="BS749" s="14">
        <f>VLOOKUP($B749,[2]Sheet3!$G:$CZ,56,0)</f>
        <v>0</v>
      </c>
      <c r="BT749" s="14">
        <f>VLOOKUP($B749,[2]Sheet3!$G:$CZ,57,0)</f>
        <v>0</v>
      </c>
      <c r="BU749" s="14">
        <f>VLOOKUP($B749,[2]Sheet3!$G:$CZ,58,0)</f>
        <v>0</v>
      </c>
      <c r="BV749" s="14">
        <f>VLOOKUP($B749,[2]Sheet3!$G:$CZ,59,0)</f>
        <v>0</v>
      </c>
      <c r="BW749" s="14">
        <f>VLOOKUP($B749,[2]Sheet3!$G:$CZ,60,0)</f>
        <v>0</v>
      </c>
      <c r="BX749" s="14">
        <f>VLOOKUP($B749,[2]Sheet3!$G:$CZ,61,0)</f>
        <v>0</v>
      </c>
      <c r="BY749" s="14">
        <f>VLOOKUP($B749,[2]Sheet3!$G:$CZ,62,0)</f>
        <v>0</v>
      </c>
      <c r="BZ749" s="14">
        <f>VLOOKUP($B749,[2]Sheet3!$G:$CZ,63,0)</f>
        <v>0</v>
      </c>
      <c r="CA749" s="14">
        <f>VLOOKUP($B749,[2]Sheet3!$G:$CZ,64,0)</f>
        <v>0</v>
      </c>
      <c r="CB749" s="14">
        <f>VLOOKUP($B749,[2]Sheet3!$G:$CZ,65,0)</f>
        <v>0</v>
      </c>
      <c r="CC749" s="14">
        <f>VLOOKUP($B749,[2]Sheet3!$G:$CZ,66,0)</f>
        <v>0</v>
      </c>
      <c r="CD749" s="14">
        <f>VLOOKUP($B749,[2]Sheet3!$G:$CZ,67,0)</f>
        <v>0</v>
      </c>
      <c r="CE749" s="14">
        <f>VLOOKUP($B749,[2]Sheet3!$G:$CZ,68,0)</f>
        <v>0</v>
      </c>
      <c r="CF749" s="14">
        <f>VLOOKUP($B749,[2]Sheet3!$G:$CZ,69,0)</f>
        <v>0</v>
      </c>
      <c r="CG749" s="14">
        <f>VLOOKUP($B749,[2]Sheet3!$G:$CZ,70,0)</f>
        <v>0</v>
      </c>
      <c r="CH749" s="14">
        <f>VLOOKUP($B749,[2]Sheet3!$G:$CZ,71,0)</f>
        <v>0</v>
      </c>
      <c r="CI749" s="14">
        <f>VLOOKUP($B749,[2]Sheet3!$G:$CZ,72,0)</f>
        <v>0</v>
      </c>
      <c r="CJ749" s="14">
        <f>VLOOKUP($B749,[2]Sheet3!$G:$CZ,73,0)</f>
        <v>0</v>
      </c>
      <c r="CK749" s="14">
        <f>VLOOKUP($B749,[2]Sheet3!$G:$CZ,74,0)</f>
        <v>0</v>
      </c>
      <c r="CL749" s="14">
        <f>VLOOKUP($B749,[2]Sheet3!$G:$CZ,75,0)</f>
        <v>0</v>
      </c>
      <c r="CM749" s="14">
        <f>VLOOKUP($B749,[2]Sheet3!$G:$CZ,76,0)</f>
        <v>0</v>
      </c>
      <c r="CN749" s="14">
        <f>VLOOKUP($B749,[2]Sheet3!$G:$CZ,77,0)</f>
        <v>0</v>
      </c>
      <c r="CO749" s="14">
        <f>VLOOKUP($B749,[2]Sheet3!$G:$CZ,78,0)</f>
        <v>0</v>
      </c>
      <c r="CP749" s="14">
        <f>VLOOKUP($B749,[2]Sheet3!$G:$CZ,79,0)</f>
        <v>0</v>
      </c>
      <c r="CQ749" s="14">
        <f>VLOOKUP($B749,[2]Sheet3!$G:$CZ,80,0)</f>
        <v>0</v>
      </c>
      <c r="CR749" s="14">
        <f>VLOOKUP($B749,[2]Sheet3!$G:$CZ,81,0)</f>
        <v>0</v>
      </c>
      <c r="CS749" s="14">
        <f>VLOOKUP($B749,[2]Sheet3!$G:$CZ,82,0)</f>
        <v>0</v>
      </c>
      <c r="CT749" s="14">
        <f>VLOOKUP($B749,[2]Sheet3!$G:$CZ,83,0)</f>
        <v>0</v>
      </c>
      <c r="CU749" s="14">
        <f>VLOOKUP($B749,[2]Sheet3!$G:$CZ,84,0)</f>
        <v>0</v>
      </c>
      <c r="CV749" s="14">
        <f>VLOOKUP($B749,[2]Sheet3!$G:$CZ,85,0)</f>
        <v>0</v>
      </c>
      <c r="CW749" s="14">
        <f>VLOOKUP($B749,[2]Sheet3!$G:$CZ,86,0)</f>
        <v>0</v>
      </c>
      <c r="CX749" s="14">
        <f>VLOOKUP($B749,[2]Sheet3!$G:$CZ,87,0)</f>
        <v>0</v>
      </c>
      <c r="CY749" s="14">
        <f>VLOOKUP($B749,[2]Sheet3!$G:$CZ,88,0)</f>
        <v>0</v>
      </c>
      <c r="CZ749" s="14">
        <f>VLOOKUP($B749,[2]Sheet3!$G:$CZ,89,0)</f>
        <v>0</v>
      </c>
      <c r="DA749" s="14">
        <f>VLOOKUP($B749,[2]Sheet3!$G:$CZ,90,0)</f>
        <v>0</v>
      </c>
      <c r="DB749" s="14">
        <f>VLOOKUP($B749,[2]Sheet3!$G:$CZ,91,0)</f>
        <v>0</v>
      </c>
      <c r="DC749" s="14">
        <f>VLOOKUP($B749,[2]Sheet3!$G:$CZ,92,0)</f>
        <v>0</v>
      </c>
      <c r="DD749" s="14">
        <f>VLOOKUP($B749,[2]Sheet3!$G:$CZ,93,0)</f>
        <v>0</v>
      </c>
      <c r="DE749" s="14">
        <f>VLOOKUP($B749,[2]Sheet3!$G:$CZ,94,0)</f>
        <v>0</v>
      </c>
      <c r="DF749" s="14">
        <f>VLOOKUP($B749,[2]Sheet3!$G:$CZ,95,0)</f>
        <v>0</v>
      </c>
      <c r="DG749" s="14">
        <f>VLOOKUP($B749,[2]Sheet3!$G:$CZ,96,0)</f>
        <v>0</v>
      </c>
      <c r="DH749" s="14">
        <f>VLOOKUP($B749,[2]Sheet3!$G:$CZ,97,0)</f>
        <v>0</v>
      </c>
      <c r="DI749" s="14">
        <f>VLOOKUP($B749,[2]Sheet3!$G:$CZ,98,0)</f>
        <v>0</v>
      </c>
    </row>
    <row r="750" spans="1:113" x14ac:dyDescent="0.3">
      <c r="A750" s="9" t="str">
        <f t="shared" si="35"/>
        <v>SG4034</v>
      </c>
      <c r="B750" s="15" t="s">
        <v>1898</v>
      </c>
      <c r="C750" s="15" t="s">
        <v>1899</v>
      </c>
      <c r="F750" s="7" t="s">
        <v>15</v>
      </c>
      <c r="G750" s="12" t="s">
        <v>4245</v>
      </c>
      <c r="H750" s="12" t="str">
        <f>VLOOKUP($B750,[1]Sheet1!$A:$G,5,0)</f>
        <v>rajesh.naik@redingtongroup.com</v>
      </c>
      <c r="I750" s="12" t="str">
        <f>VLOOKUP($B750,[1]Sheet1!$A:$G,7,0)</f>
        <v>vikram.kumar@redingtongroup.com</v>
      </c>
      <c r="J750" s="12" t="s">
        <v>82</v>
      </c>
      <c r="K750" s="7"/>
      <c r="L750" s="7"/>
      <c r="M750" s="8"/>
      <c r="N750" s="7" t="str">
        <f t="shared" si="33"/>
        <v>rajesh.naik@redingtongroup.com; vikram.kumar@redingtongroup.com; nilesh.phirke@redingtongroup.com;christopher.joseph@redingtongroup.com</v>
      </c>
      <c r="O750" s="7" t="str">
        <f t="shared" si="34"/>
        <v>SG4034</v>
      </c>
      <c r="P750" s="8" t="s">
        <v>5215</v>
      </c>
      <c r="Q750" s="14">
        <f>VLOOKUP($B750,[2]Sheet3!$G:$CZ,2,0)</f>
        <v>2400306790</v>
      </c>
      <c r="R750" s="14">
        <f>VLOOKUP($B750,[2]Sheet3!$G:$CZ,3,0)</f>
        <v>2400305794</v>
      </c>
      <c r="S750" s="14">
        <f>VLOOKUP($B750,[2]Sheet3!$G:$CZ,4,0)</f>
        <v>2400309290</v>
      </c>
      <c r="T750" s="14">
        <f>VLOOKUP($B750,[2]Sheet3!$G:$CZ,5,0)</f>
        <v>0</v>
      </c>
      <c r="U750" s="14">
        <f>VLOOKUP($B750,[2]Sheet3!$G:$CZ,6,0)</f>
        <v>0</v>
      </c>
      <c r="V750" s="14">
        <f>VLOOKUP($B750,[2]Sheet3!$G:$CZ,7,0)</f>
        <v>0</v>
      </c>
      <c r="W750" s="14">
        <f>VLOOKUP($B750,[2]Sheet3!$G:$CZ,8,0)</f>
        <v>0</v>
      </c>
      <c r="X750" s="14">
        <f>VLOOKUP($B750,[2]Sheet3!$G:$CZ,9,0)</f>
        <v>0</v>
      </c>
      <c r="Y750" s="14">
        <f>VLOOKUP($B750,[2]Sheet3!$G:$CZ,10,0)</f>
        <v>0</v>
      </c>
      <c r="Z750" s="14">
        <f>VLOOKUP($B750,[2]Sheet3!$G:$CZ,11,0)</f>
        <v>0</v>
      </c>
      <c r="AA750" s="14">
        <f>VLOOKUP($B750,[2]Sheet3!$G:$CZ,12,0)</f>
        <v>0</v>
      </c>
      <c r="AB750" s="14">
        <f>VLOOKUP($B750,[2]Sheet3!$G:$CZ,13,0)</f>
        <v>0</v>
      </c>
      <c r="AC750" s="14">
        <f>VLOOKUP($B750,[2]Sheet3!$G:$CZ,14,0)</f>
        <v>0</v>
      </c>
      <c r="AD750" s="14">
        <f>VLOOKUP($B750,[2]Sheet3!$G:$CZ,15,0)</f>
        <v>0</v>
      </c>
      <c r="AE750" s="14">
        <f>VLOOKUP($B750,[2]Sheet3!$G:$CZ,16,0)</f>
        <v>0</v>
      </c>
      <c r="AF750" s="14">
        <f>VLOOKUP($B750,[2]Sheet3!$G:$CZ,17,0)</f>
        <v>0</v>
      </c>
      <c r="AG750" s="14">
        <f>VLOOKUP($B750,[2]Sheet3!$G:$CZ,18,0)</f>
        <v>0</v>
      </c>
      <c r="AH750" s="14">
        <f>VLOOKUP($B750,[2]Sheet3!$G:$CZ,19,0)</f>
        <v>0</v>
      </c>
      <c r="AI750" s="14">
        <f>VLOOKUP($B750,[2]Sheet3!$G:$CZ,20,0)</f>
        <v>0</v>
      </c>
      <c r="AJ750" s="14">
        <f>VLOOKUP($B750,[2]Sheet3!$G:$CZ,21,0)</f>
        <v>0</v>
      </c>
      <c r="AK750" s="14">
        <f>VLOOKUP($B750,[2]Sheet3!$G:$CZ,22,0)</f>
        <v>0</v>
      </c>
      <c r="AL750" s="14">
        <f>VLOOKUP($B750,[2]Sheet3!$G:$CZ,23,0)</f>
        <v>0</v>
      </c>
      <c r="AM750" s="14">
        <f>VLOOKUP($B750,[2]Sheet3!$G:$CZ,24,0)</f>
        <v>0</v>
      </c>
      <c r="AN750" s="14">
        <f>VLOOKUP($B750,[2]Sheet3!$G:$CZ,25,0)</f>
        <v>0</v>
      </c>
      <c r="AO750" s="14">
        <f>VLOOKUP($B750,[2]Sheet3!$G:$CZ,26,0)</f>
        <v>0</v>
      </c>
      <c r="AP750" s="14">
        <f>VLOOKUP($B750,[2]Sheet3!$G:$CZ,27,0)</f>
        <v>0</v>
      </c>
      <c r="AQ750" s="14">
        <f>VLOOKUP($B750,[2]Sheet3!$G:$CZ,28,0)</f>
        <v>0</v>
      </c>
      <c r="AR750" s="14">
        <f>VLOOKUP($B750,[2]Sheet3!$G:$CZ,29,0)</f>
        <v>0</v>
      </c>
      <c r="AS750" s="14">
        <f>VLOOKUP($B750,[2]Sheet3!$G:$CZ,30,0)</f>
        <v>0</v>
      </c>
      <c r="AT750" s="14">
        <f>VLOOKUP($B750,[2]Sheet3!$G:$CZ,31,0)</f>
        <v>0</v>
      </c>
      <c r="AU750" s="14">
        <f>VLOOKUP($B750,[2]Sheet3!$G:$CZ,32,0)</f>
        <v>0</v>
      </c>
      <c r="AV750" s="14">
        <f>VLOOKUP($B750,[2]Sheet3!$G:$CZ,33,0)</f>
        <v>0</v>
      </c>
      <c r="AW750" s="14">
        <f>VLOOKUP($B750,[2]Sheet3!$G:$CZ,34,0)</f>
        <v>0</v>
      </c>
      <c r="AX750" s="14">
        <f>VLOOKUP($B750,[2]Sheet3!$G:$CZ,35,0)</f>
        <v>0</v>
      </c>
      <c r="AY750" s="14">
        <f>VLOOKUP($B750,[2]Sheet3!$G:$CZ,36,0)</f>
        <v>0</v>
      </c>
      <c r="AZ750" s="14">
        <f>VLOOKUP($B750,[2]Sheet3!$G:$CZ,37,0)</f>
        <v>0</v>
      </c>
      <c r="BA750" s="14">
        <f>VLOOKUP($B750,[2]Sheet3!$G:$CZ,38,0)</f>
        <v>0</v>
      </c>
      <c r="BB750" s="14">
        <f>VLOOKUP($B750,[2]Sheet3!$G:$CZ,39,0)</f>
        <v>0</v>
      </c>
      <c r="BC750" s="14">
        <f>VLOOKUP($B750,[2]Sheet3!$G:$CZ,40,0)</f>
        <v>0</v>
      </c>
      <c r="BD750" s="14">
        <f>VLOOKUP($B750,[2]Sheet3!$G:$CZ,41,0)</f>
        <v>0</v>
      </c>
      <c r="BE750" s="14">
        <f>VLOOKUP($B750,[2]Sheet3!$G:$CZ,42,0)</f>
        <v>0</v>
      </c>
      <c r="BF750" s="14">
        <f>VLOOKUP($B750,[2]Sheet3!$G:$CZ,43,0)</f>
        <v>0</v>
      </c>
      <c r="BG750" s="14">
        <f>VLOOKUP($B750,[2]Sheet3!$G:$CZ,44,0)</f>
        <v>0</v>
      </c>
      <c r="BH750" s="14">
        <f>VLOOKUP($B750,[2]Sheet3!$G:$CZ,45,0)</f>
        <v>0</v>
      </c>
      <c r="BI750" s="14">
        <f>VLOOKUP($B750,[2]Sheet3!$G:$CZ,46,0)</f>
        <v>0</v>
      </c>
      <c r="BJ750" s="14">
        <f>VLOOKUP($B750,[2]Sheet3!$G:$CZ,47,0)</f>
        <v>0</v>
      </c>
      <c r="BK750" s="14">
        <f>VLOOKUP($B750,[2]Sheet3!$G:$CZ,48,0)</f>
        <v>0</v>
      </c>
      <c r="BL750" s="14">
        <f>VLOOKUP($B750,[2]Sheet3!$G:$CZ,49,0)</f>
        <v>0</v>
      </c>
      <c r="BM750" s="14">
        <f>VLOOKUP($B750,[2]Sheet3!$G:$CZ,50,0)</f>
        <v>0</v>
      </c>
      <c r="BN750" s="14">
        <f>VLOOKUP($B750,[2]Sheet3!$G:$CZ,51,0)</f>
        <v>0</v>
      </c>
      <c r="BO750" s="14">
        <f>VLOOKUP($B750,[2]Sheet3!$G:$CZ,52,0)</f>
        <v>0</v>
      </c>
      <c r="BP750" s="14">
        <f>VLOOKUP($B750,[2]Sheet3!$G:$CZ,53,0)</f>
        <v>0</v>
      </c>
      <c r="BQ750" s="14">
        <f>VLOOKUP($B750,[2]Sheet3!$G:$CZ,54,0)</f>
        <v>0</v>
      </c>
      <c r="BR750" s="14">
        <f>VLOOKUP($B750,[2]Sheet3!$G:$CZ,55,0)</f>
        <v>0</v>
      </c>
      <c r="BS750" s="14">
        <f>VLOOKUP($B750,[2]Sheet3!$G:$CZ,56,0)</f>
        <v>0</v>
      </c>
      <c r="BT750" s="14">
        <f>VLOOKUP($B750,[2]Sheet3!$G:$CZ,57,0)</f>
        <v>0</v>
      </c>
      <c r="BU750" s="14">
        <f>VLOOKUP($B750,[2]Sheet3!$G:$CZ,58,0)</f>
        <v>0</v>
      </c>
      <c r="BV750" s="14">
        <f>VLOOKUP($B750,[2]Sheet3!$G:$CZ,59,0)</f>
        <v>0</v>
      </c>
      <c r="BW750" s="14">
        <f>VLOOKUP($B750,[2]Sheet3!$G:$CZ,60,0)</f>
        <v>0</v>
      </c>
      <c r="BX750" s="14">
        <f>VLOOKUP($B750,[2]Sheet3!$G:$CZ,61,0)</f>
        <v>0</v>
      </c>
      <c r="BY750" s="14">
        <f>VLOOKUP($B750,[2]Sheet3!$G:$CZ,62,0)</f>
        <v>0</v>
      </c>
      <c r="BZ750" s="14">
        <f>VLOOKUP($B750,[2]Sheet3!$G:$CZ,63,0)</f>
        <v>0</v>
      </c>
      <c r="CA750" s="14">
        <f>VLOOKUP($B750,[2]Sheet3!$G:$CZ,64,0)</f>
        <v>0</v>
      </c>
      <c r="CB750" s="14">
        <f>VLOOKUP($B750,[2]Sheet3!$G:$CZ,65,0)</f>
        <v>0</v>
      </c>
      <c r="CC750" s="14">
        <f>VLOOKUP($B750,[2]Sheet3!$G:$CZ,66,0)</f>
        <v>0</v>
      </c>
      <c r="CD750" s="14">
        <f>VLOOKUP($B750,[2]Sheet3!$G:$CZ,67,0)</f>
        <v>0</v>
      </c>
      <c r="CE750" s="14">
        <f>VLOOKUP($B750,[2]Sheet3!$G:$CZ,68,0)</f>
        <v>0</v>
      </c>
      <c r="CF750" s="14">
        <f>VLOOKUP($B750,[2]Sheet3!$G:$CZ,69,0)</f>
        <v>0</v>
      </c>
      <c r="CG750" s="14">
        <f>VLOOKUP($B750,[2]Sheet3!$G:$CZ,70,0)</f>
        <v>0</v>
      </c>
      <c r="CH750" s="14">
        <f>VLOOKUP($B750,[2]Sheet3!$G:$CZ,71,0)</f>
        <v>0</v>
      </c>
      <c r="CI750" s="14">
        <f>VLOOKUP($B750,[2]Sheet3!$G:$CZ,72,0)</f>
        <v>0</v>
      </c>
      <c r="CJ750" s="14">
        <f>VLOOKUP($B750,[2]Sheet3!$G:$CZ,73,0)</f>
        <v>0</v>
      </c>
      <c r="CK750" s="14">
        <f>VLOOKUP($B750,[2]Sheet3!$G:$CZ,74,0)</f>
        <v>0</v>
      </c>
      <c r="CL750" s="14">
        <f>VLOOKUP($B750,[2]Sheet3!$G:$CZ,75,0)</f>
        <v>0</v>
      </c>
      <c r="CM750" s="14">
        <f>VLOOKUP($B750,[2]Sheet3!$G:$CZ,76,0)</f>
        <v>0</v>
      </c>
      <c r="CN750" s="14">
        <f>VLOOKUP($B750,[2]Sheet3!$G:$CZ,77,0)</f>
        <v>0</v>
      </c>
      <c r="CO750" s="14">
        <f>VLOOKUP($B750,[2]Sheet3!$G:$CZ,78,0)</f>
        <v>0</v>
      </c>
      <c r="CP750" s="14">
        <f>VLOOKUP($B750,[2]Sheet3!$G:$CZ,79,0)</f>
        <v>0</v>
      </c>
      <c r="CQ750" s="14">
        <f>VLOOKUP($B750,[2]Sheet3!$G:$CZ,80,0)</f>
        <v>0</v>
      </c>
      <c r="CR750" s="14">
        <f>VLOOKUP($B750,[2]Sheet3!$G:$CZ,81,0)</f>
        <v>0</v>
      </c>
      <c r="CS750" s="14">
        <f>VLOOKUP($B750,[2]Sheet3!$G:$CZ,82,0)</f>
        <v>0</v>
      </c>
      <c r="CT750" s="14">
        <f>VLOOKUP($B750,[2]Sheet3!$G:$CZ,83,0)</f>
        <v>0</v>
      </c>
      <c r="CU750" s="14">
        <f>VLOOKUP($B750,[2]Sheet3!$G:$CZ,84,0)</f>
        <v>0</v>
      </c>
      <c r="CV750" s="14">
        <f>VLOOKUP($B750,[2]Sheet3!$G:$CZ,85,0)</f>
        <v>0</v>
      </c>
      <c r="CW750" s="14">
        <f>VLOOKUP($B750,[2]Sheet3!$G:$CZ,86,0)</f>
        <v>0</v>
      </c>
      <c r="CX750" s="14">
        <f>VLOOKUP($B750,[2]Sheet3!$G:$CZ,87,0)</f>
        <v>0</v>
      </c>
      <c r="CY750" s="14">
        <f>VLOOKUP($B750,[2]Sheet3!$G:$CZ,88,0)</f>
        <v>0</v>
      </c>
      <c r="CZ750" s="14">
        <f>VLOOKUP($B750,[2]Sheet3!$G:$CZ,89,0)</f>
        <v>0</v>
      </c>
      <c r="DA750" s="14">
        <f>VLOOKUP($B750,[2]Sheet3!$G:$CZ,90,0)</f>
        <v>0</v>
      </c>
      <c r="DB750" s="14">
        <f>VLOOKUP($B750,[2]Sheet3!$G:$CZ,91,0)</f>
        <v>0</v>
      </c>
      <c r="DC750" s="14">
        <f>VLOOKUP($B750,[2]Sheet3!$G:$CZ,92,0)</f>
        <v>0</v>
      </c>
      <c r="DD750" s="14">
        <f>VLOOKUP($B750,[2]Sheet3!$G:$CZ,93,0)</f>
        <v>0</v>
      </c>
      <c r="DE750" s="14">
        <f>VLOOKUP($B750,[2]Sheet3!$G:$CZ,94,0)</f>
        <v>0</v>
      </c>
      <c r="DF750" s="14">
        <f>VLOOKUP($B750,[2]Sheet3!$G:$CZ,95,0)</f>
        <v>0</v>
      </c>
      <c r="DG750" s="14">
        <f>VLOOKUP($B750,[2]Sheet3!$G:$CZ,96,0)</f>
        <v>0</v>
      </c>
      <c r="DH750" s="14">
        <f>VLOOKUP($B750,[2]Sheet3!$G:$CZ,97,0)</f>
        <v>0</v>
      </c>
      <c r="DI750" s="14">
        <f>VLOOKUP($B750,[2]Sheet3!$G:$CZ,98,0)</f>
        <v>0</v>
      </c>
    </row>
    <row r="751" spans="1:113" x14ac:dyDescent="0.3">
      <c r="A751" s="9" t="str">
        <f t="shared" si="35"/>
        <v>N14016</v>
      </c>
      <c r="B751" s="15" t="s">
        <v>1900</v>
      </c>
      <c r="C751" s="15" t="s">
        <v>1901</v>
      </c>
      <c r="F751" s="7" t="s">
        <v>15</v>
      </c>
      <c r="G751" s="12" t="s">
        <v>4246</v>
      </c>
      <c r="H751" s="12" t="str">
        <f>VLOOKUP($B751,[1]Sheet1!$A:$G,5,0)</f>
        <v>manish.shivkumar@redingtongroup.com</v>
      </c>
      <c r="I751" s="12" t="str">
        <f>VLOOKUP($B751,[1]Sheet1!$A:$G,7,0)</f>
        <v>sidharth.eknath@redingtongroup.com</v>
      </c>
      <c r="J751" s="12" t="s">
        <v>82</v>
      </c>
      <c r="K751" s="7"/>
      <c r="L751" s="7"/>
      <c r="M751" s="8"/>
      <c r="N751" s="7" t="str">
        <f t="shared" si="33"/>
        <v>manish.shivkumar@redingtongroup.com; sidharth.eknath@redingtongroup.com; nilesh.phirke@redingtongroup.com;christopher.joseph@redingtongroup.com</v>
      </c>
      <c r="O751" s="7" t="str">
        <f t="shared" si="34"/>
        <v>N14016</v>
      </c>
      <c r="P751" s="8" t="s">
        <v>5215</v>
      </c>
      <c r="Q751" s="14">
        <f>VLOOKUP($B751,[2]Sheet3!$G:$CZ,2,0)</f>
        <v>2400307950</v>
      </c>
      <c r="R751" s="14">
        <f>VLOOKUP($B751,[2]Sheet3!$G:$CZ,3,0)</f>
        <v>2400302824</v>
      </c>
      <c r="S751" s="14">
        <f>VLOOKUP($B751,[2]Sheet3!$G:$CZ,4,0)</f>
        <v>2400307949</v>
      </c>
      <c r="T751" s="14">
        <f>VLOOKUP($B751,[2]Sheet3!$G:$CZ,5,0)</f>
        <v>2400307948</v>
      </c>
      <c r="U751" s="14">
        <f>VLOOKUP($B751,[2]Sheet3!$G:$CZ,6,0)</f>
        <v>2400307951</v>
      </c>
      <c r="V751" s="14">
        <f>VLOOKUP($B751,[2]Sheet3!$G:$CZ,7,0)</f>
        <v>2400303580</v>
      </c>
      <c r="W751" s="14">
        <f>VLOOKUP($B751,[2]Sheet3!$G:$CZ,8,0)</f>
        <v>0</v>
      </c>
      <c r="X751" s="14">
        <f>VLOOKUP($B751,[2]Sheet3!$G:$CZ,9,0)</f>
        <v>0</v>
      </c>
      <c r="Y751" s="14">
        <f>VLOOKUP($B751,[2]Sheet3!$G:$CZ,10,0)</f>
        <v>0</v>
      </c>
      <c r="Z751" s="14">
        <f>VLOOKUP($B751,[2]Sheet3!$G:$CZ,11,0)</f>
        <v>0</v>
      </c>
      <c r="AA751" s="14">
        <f>VLOOKUP($B751,[2]Sheet3!$G:$CZ,12,0)</f>
        <v>0</v>
      </c>
      <c r="AB751" s="14">
        <f>VLOOKUP($B751,[2]Sheet3!$G:$CZ,13,0)</f>
        <v>0</v>
      </c>
      <c r="AC751" s="14">
        <f>VLOOKUP($B751,[2]Sheet3!$G:$CZ,14,0)</f>
        <v>0</v>
      </c>
      <c r="AD751" s="14">
        <f>VLOOKUP($B751,[2]Sheet3!$G:$CZ,15,0)</f>
        <v>0</v>
      </c>
      <c r="AE751" s="14">
        <f>VLOOKUP($B751,[2]Sheet3!$G:$CZ,16,0)</f>
        <v>0</v>
      </c>
      <c r="AF751" s="14">
        <f>VLOOKUP($B751,[2]Sheet3!$G:$CZ,17,0)</f>
        <v>0</v>
      </c>
      <c r="AG751" s="14">
        <f>VLOOKUP($B751,[2]Sheet3!$G:$CZ,18,0)</f>
        <v>0</v>
      </c>
      <c r="AH751" s="14">
        <f>VLOOKUP($B751,[2]Sheet3!$G:$CZ,19,0)</f>
        <v>0</v>
      </c>
      <c r="AI751" s="14">
        <f>VLOOKUP($B751,[2]Sheet3!$G:$CZ,20,0)</f>
        <v>0</v>
      </c>
      <c r="AJ751" s="14">
        <f>VLOOKUP($B751,[2]Sheet3!$G:$CZ,21,0)</f>
        <v>0</v>
      </c>
      <c r="AK751" s="14">
        <f>VLOOKUP($B751,[2]Sheet3!$G:$CZ,22,0)</f>
        <v>0</v>
      </c>
      <c r="AL751" s="14">
        <f>VLOOKUP($B751,[2]Sheet3!$G:$CZ,23,0)</f>
        <v>0</v>
      </c>
      <c r="AM751" s="14">
        <f>VLOOKUP($B751,[2]Sheet3!$G:$CZ,24,0)</f>
        <v>0</v>
      </c>
      <c r="AN751" s="14">
        <f>VLOOKUP($B751,[2]Sheet3!$G:$CZ,25,0)</f>
        <v>0</v>
      </c>
      <c r="AO751" s="14">
        <f>VLOOKUP($B751,[2]Sheet3!$G:$CZ,26,0)</f>
        <v>0</v>
      </c>
      <c r="AP751" s="14">
        <f>VLOOKUP($B751,[2]Sheet3!$G:$CZ,27,0)</f>
        <v>0</v>
      </c>
      <c r="AQ751" s="14">
        <f>VLOOKUP($B751,[2]Sheet3!$G:$CZ,28,0)</f>
        <v>0</v>
      </c>
      <c r="AR751" s="14">
        <f>VLOOKUP($B751,[2]Sheet3!$G:$CZ,29,0)</f>
        <v>0</v>
      </c>
      <c r="AS751" s="14">
        <f>VLOOKUP($B751,[2]Sheet3!$G:$CZ,30,0)</f>
        <v>0</v>
      </c>
      <c r="AT751" s="14">
        <f>VLOOKUP($B751,[2]Sheet3!$G:$CZ,31,0)</f>
        <v>0</v>
      </c>
      <c r="AU751" s="14">
        <f>VLOOKUP($B751,[2]Sheet3!$G:$CZ,32,0)</f>
        <v>0</v>
      </c>
      <c r="AV751" s="14">
        <f>VLOOKUP($B751,[2]Sheet3!$G:$CZ,33,0)</f>
        <v>0</v>
      </c>
      <c r="AW751" s="14">
        <f>VLOOKUP($B751,[2]Sheet3!$G:$CZ,34,0)</f>
        <v>0</v>
      </c>
      <c r="AX751" s="14">
        <f>VLOOKUP($B751,[2]Sheet3!$G:$CZ,35,0)</f>
        <v>0</v>
      </c>
      <c r="AY751" s="14">
        <f>VLOOKUP($B751,[2]Sheet3!$G:$CZ,36,0)</f>
        <v>0</v>
      </c>
      <c r="AZ751" s="14">
        <f>VLOOKUP($B751,[2]Sheet3!$G:$CZ,37,0)</f>
        <v>0</v>
      </c>
      <c r="BA751" s="14">
        <f>VLOOKUP($B751,[2]Sheet3!$G:$CZ,38,0)</f>
        <v>0</v>
      </c>
      <c r="BB751" s="14">
        <f>VLOOKUP($B751,[2]Sheet3!$G:$CZ,39,0)</f>
        <v>0</v>
      </c>
      <c r="BC751" s="14">
        <f>VLOOKUP($B751,[2]Sheet3!$G:$CZ,40,0)</f>
        <v>0</v>
      </c>
      <c r="BD751" s="14">
        <f>VLOOKUP($B751,[2]Sheet3!$G:$CZ,41,0)</f>
        <v>0</v>
      </c>
      <c r="BE751" s="14">
        <f>VLOOKUP($B751,[2]Sheet3!$G:$CZ,42,0)</f>
        <v>0</v>
      </c>
      <c r="BF751" s="14">
        <f>VLOOKUP($B751,[2]Sheet3!$G:$CZ,43,0)</f>
        <v>0</v>
      </c>
      <c r="BG751" s="14">
        <f>VLOOKUP($B751,[2]Sheet3!$G:$CZ,44,0)</f>
        <v>0</v>
      </c>
      <c r="BH751" s="14">
        <f>VLOOKUP($B751,[2]Sheet3!$G:$CZ,45,0)</f>
        <v>0</v>
      </c>
      <c r="BI751" s="14">
        <f>VLOOKUP($B751,[2]Sheet3!$G:$CZ,46,0)</f>
        <v>0</v>
      </c>
      <c r="BJ751" s="14">
        <f>VLOOKUP($B751,[2]Sheet3!$G:$CZ,47,0)</f>
        <v>0</v>
      </c>
      <c r="BK751" s="14">
        <f>VLOOKUP($B751,[2]Sheet3!$G:$CZ,48,0)</f>
        <v>0</v>
      </c>
      <c r="BL751" s="14">
        <f>VLOOKUP($B751,[2]Sheet3!$G:$CZ,49,0)</f>
        <v>0</v>
      </c>
      <c r="BM751" s="14">
        <f>VLOOKUP($B751,[2]Sheet3!$G:$CZ,50,0)</f>
        <v>0</v>
      </c>
      <c r="BN751" s="14">
        <f>VLOOKUP($B751,[2]Sheet3!$G:$CZ,51,0)</f>
        <v>0</v>
      </c>
      <c r="BO751" s="14">
        <f>VLOOKUP($B751,[2]Sheet3!$G:$CZ,52,0)</f>
        <v>0</v>
      </c>
      <c r="BP751" s="14">
        <f>VLOOKUP($B751,[2]Sheet3!$G:$CZ,53,0)</f>
        <v>0</v>
      </c>
      <c r="BQ751" s="14">
        <f>VLOOKUP($B751,[2]Sheet3!$G:$CZ,54,0)</f>
        <v>0</v>
      </c>
      <c r="BR751" s="14">
        <f>VLOOKUP($B751,[2]Sheet3!$G:$CZ,55,0)</f>
        <v>0</v>
      </c>
      <c r="BS751" s="14">
        <f>VLOOKUP($B751,[2]Sheet3!$G:$CZ,56,0)</f>
        <v>0</v>
      </c>
      <c r="BT751" s="14">
        <f>VLOOKUP($B751,[2]Sheet3!$G:$CZ,57,0)</f>
        <v>0</v>
      </c>
      <c r="BU751" s="14">
        <f>VLOOKUP($B751,[2]Sheet3!$G:$CZ,58,0)</f>
        <v>0</v>
      </c>
      <c r="BV751" s="14">
        <f>VLOOKUP($B751,[2]Sheet3!$G:$CZ,59,0)</f>
        <v>0</v>
      </c>
      <c r="BW751" s="14">
        <f>VLOOKUP($B751,[2]Sheet3!$G:$CZ,60,0)</f>
        <v>0</v>
      </c>
      <c r="BX751" s="14">
        <f>VLOOKUP($B751,[2]Sheet3!$G:$CZ,61,0)</f>
        <v>0</v>
      </c>
      <c r="BY751" s="14">
        <f>VLOOKUP($B751,[2]Sheet3!$G:$CZ,62,0)</f>
        <v>0</v>
      </c>
      <c r="BZ751" s="14">
        <f>VLOOKUP($B751,[2]Sheet3!$G:$CZ,63,0)</f>
        <v>0</v>
      </c>
      <c r="CA751" s="14">
        <f>VLOOKUP($B751,[2]Sheet3!$G:$CZ,64,0)</f>
        <v>0</v>
      </c>
      <c r="CB751" s="14">
        <f>VLOOKUP($B751,[2]Sheet3!$G:$CZ,65,0)</f>
        <v>0</v>
      </c>
      <c r="CC751" s="14">
        <f>VLOOKUP($B751,[2]Sheet3!$G:$CZ,66,0)</f>
        <v>0</v>
      </c>
      <c r="CD751" s="14">
        <f>VLOOKUP($B751,[2]Sheet3!$G:$CZ,67,0)</f>
        <v>0</v>
      </c>
      <c r="CE751" s="14">
        <f>VLOOKUP($B751,[2]Sheet3!$G:$CZ,68,0)</f>
        <v>0</v>
      </c>
      <c r="CF751" s="14">
        <f>VLOOKUP($B751,[2]Sheet3!$G:$CZ,69,0)</f>
        <v>0</v>
      </c>
      <c r="CG751" s="14">
        <f>VLOOKUP($B751,[2]Sheet3!$G:$CZ,70,0)</f>
        <v>0</v>
      </c>
      <c r="CH751" s="14">
        <f>VLOOKUP($B751,[2]Sheet3!$G:$CZ,71,0)</f>
        <v>0</v>
      </c>
      <c r="CI751" s="14">
        <f>VLOOKUP($B751,[2]Sheet3!$G:$CZ,72,0)</f>
        <v>0</v>
      </c>
      <c r="CJ751" s="14">
        <f>VLOOKUP($B751,[2]Sheet3!$G:$CZ,73,0)</f>
        <v>0</v>
      </c>
      <c r="CK751" s="14">
        <f>VLOOKUP($B751,[2]Sheet3!$G:$CZ,74,0)</f>
        <v>0</v>
      </c>
      <c r="CL751" s="14">
        <f>VLOOKUP($B751,[2]Sheet3!$G:$CZ,75,0)</f>
        <v>0</v>
      </c>
      <c r="CM751" s="14">
        <f>VLOOKUP($B751,[2]Sheet3!$G:$CZ,76,0)</f>
        <v>0</v>
      </c>
      <c r="CN751" s="14">
        <f>VLOOKUP($B751,[2]Sheet3!$G:$CZ,77,0)</f>
        <v>0</v>
      </c>
      <c r="CO751" s="14">
        <f>VLOOKUP($B751,[2]Sheet3!$G:$CZ,78,0)</f>
        <v>0</v>
      </c>
      <c r="CP751" s="14">
        <f>VLOOKUP($B751,[2]Sheet3!$G:$CZ,79,0)</f>
        <v>0</v>
      </c>
      <c r="CQ751" s="14">
        <f>VLOOKUP($B751,[2]Sheet3!$G:$CZ,80,0)</f>
        <v>0</v>
      </c>
      <c r="CR751" s="14">
        <f>VLOOKUP($B751,[2]Sheet3!$G:$CZ,81,0)</f>
        <v>0</v>
      </c>
      <c r="CS751" s="14">
        <f>VLOOKUP($B751,[2]Sheet3!$G:$CZ,82,0)</f>
        <v>0</v>
      </c>
      <c r="CT751" s="14">
        <f>VLOOKUP($B751,[2]Sheet3!$G:$CZ,83,0)</f>
        <v>0</v>
      </c>
      <c r="CU751" s="14">
        <f>VLOOKUP($B751,[2]Sheet3!$G:$CZ,84,0)</f>
        <v>0</v>
      </c>
      <c r="CV751" s="14">
        <f>VLOOKUP($B751,[2]Sheet3!$G:$CZ,85,0)</f>
        <v>0</v>
      </c>
      <c r="CW751" s="14">
        <f>VLOOKUP($B751,[2]Sheet3!$G:$CZ,86,0)</f>
        <v>0</v>
      </c>
      <c r="CX751" s="14">
        <f>VLOOKUP($B751,[2]Sheet3!$G:$CZ,87,0)</f>
        <v>0</v>
      </c>
      <c r="CY751" s="14">
        <f>VLOOKUP($B751,[2]Sheet3!$G:$CZ,88,0)</f>
        <v>0</v>
      </c>
      <c r="CZ751" s="14">
        <f>VLOOKUP($B751,[2]Sheet3!$G:$CZ,89,0)</f>
        <v>0</v>
      </c>
      <c r="DA751" s="14">
        <f>VLOOKUP($B751,[2]Sheet3!$G:$CZ,90,0)</f>
        <v>0</v>
      </c>
      <c r="DB751" s="14">
        <f>VLOOKUP($B751,[2]Sheet3!$G:$CZ,91,0)</f>
        <v>0</v>
      </c>
      <c r="DC751" s="14">
        <f>VLOOKUP($B751,[2]Sheet3!$G:$CZ,92,0)</f>
        <v>0</v>
      </c>
      <c r="DD751" s="14">
        <f>VLOOKUP($B751,[2]Sheet3!$G:$CZ,93,0)</f>
        <v>0</v>
      </c>
      <c r="DE751" s="14">
        <f>VLOOKUP($B751,[2]Sheet3!$G:$CZ,94,0)</f>
        <v>0</v>
      </c>
      <c r="DF751" s="14">
        <f>VLOOKUP($B751,[2]Sheet3!$G:$CZ,95,0)</f>
        <v>0</v>
      </c>
      <c r="DG751" s="14">
        <f>VLOOKUP($B751,[2]Sheet3!$G:$CZ,96,0)</f>
        <v>0</v>
      </c>
      <c r="DH751" s="14">
        <f>VLOOKUP($B751,[2]Sheet3!$G:$CZ,97,0)</f>
        <v>0</v>
      </c>
      <c r="DI751" s="14">
        <f>VLOOKUP($B751,[2]Sheet3!$G:$CZ,98,0)</f>
        <v>0</v>
      </c>
    </row>
    <row r="752" spans="1:113" x14ac:dyDescent="0.3">
      <c r="A752" s="9" t="str">
        <f t="shared" si="35"/>
        <v>N83805</v>
      </c>
      <c r="B752" s="15" t="s">
        <v>1902</v>
      </c>
      <c r="C752" s="15" t="s">
        <v>1903</v>
      </c>
      <c r="F752" s="7" t="s">
        <v>15</v>
      </c>
      <c r="G752" s="12" t="s">
        <v>4247</v>
      </c>
      <c r="H752" s="12" t="str">
        <f>VLOOKUP($B752,[1]Sheet1!$A:$G,5,0)</f>
        <v>anil.sharma@redingtongroup.com</v>
      </c>
      <c r="I752" s="12" t="str">
        <f>VLOOKUP($B752,[1]Sheet1!$A:$G,7,0)</f>
        <v>jitender.chopra@redingtongroup.com</v>
      </c>
      <c r="J752" s="12" t="s">
        <v>82</v>
      </c>
      <c r="K752" s="7"/>
      <c r="L752" s="7"/>
      <c r="M752" s="8"/>
      <c r="N752" s="7" t="str">
        <f t="shared" si="33"/>
        <v>anil.sharma@redingtongroup.com; jitender.chopra@redingtongroup.com; nilesh.phirke@redingtongroup.com;christopher.joseph@redingtongroup.com</v>
      </c>
      <c r="O752" s="7" t="str">
        <f t="shared" si="34"/>
        <v>N83805</v>
      </c>
      <c r="P752" s="8" t="s">
        <v>5215</v>
      </c>
      <c r="Q752" s="14">
        <f>VLOOKUP($B752,[2]Sheet3!$G:$CZ,2,0)</f>
        <v>2400300527</v>
      </c>
      <c r="R752" s="14">
        <f>VLOOKUP($B752,[2]Sheet3!$G:$CZ,3,0)</f>
        <v>2400300523</v>
      </c>
      <c r="S752" s="14">
        <f>VLOOKUP($B752,[2]Sheet3!$G:$CZ,4,0)</f>
        <v>2400299775</v>
      </c>
      <c r="T752" s="14">
        <f>VLOOKUP($B752,[2]Sheet3!$G:$CZ,5,0)</f>
        <v>2400300226</v>
      </c>
      <c r="U752" s="14">
        <f>VLOOKUP($B752,[2]Sheet3!$G:$CZ,6,0)</f>
        <v>2400300525</v>
      </c>
      <c r="V752" s="14">
        <f>VLOOKUP($B752,[2]Sheet3!$G:$CZ,7,0)</f>
        <v>0</v>
      </c>
      <c r="W752" s="14">
        <f>VLOOKUP($B752,[2]Sheet3!$G:$CZ,8,0)</f>
        <v>0</v>
      </c>
      <c r="X752" s="14">
        <f>VLOOKUP($B752,[2]Sheet3!$G:$CZ,9,0)</f>
        <v>0</v>
      </c>
      <c r="Y752" s="14">
        <f>VLOOKUP($B752,[2]Sheet3!$G:$CZ,10,0)</f>
        <v>0</v>
      </c>
      <c r="Z752" s="14">
        <f>VLOOKUP($B752,[2]Sheet3!$G:$CZ,11,0)</f>
        <v>0</v>
      </c>
      <c r="AA752" s="14">
        <f>VLOOKUP($B752,[2]Sheet3!$G:$CZ,12,0)</f>
        <v>0</v>
      </c>
      <c r="AB752" s="14">
        <f>VLOOKUP($B752,[2]Sheet3!$G:$CZ,13,0)</f>
        <v>0</v>
      </c>
      <c r="AC752" s="14">
        <f>VLOOKUP($B752,[2]Sheet3!$G:$CZ,14,0)</f>
        <v>0</v>
      </c>
      <c r="AD752" s="14">
        <f>VLOOKUP($B752,[2]Sheet3!$G:$CZ,15,0)</f>
        <v>0</v>
      </c>
      <c r="AE752" s="14">
        <f>VLOOKUP($B752,[2]Sheet3!$G:$CZ,16,0)</f>
        <v>0</v>
      </c>
      <c r="AF752" s="14">
        <f>VLOOKUP($B752,[2]Sheet3!$G:$CZ,17,0)</f>
        <v>0</v>
      </c>
      <c r="AG752" s="14">
        <f>VLOOKUP($B752,[2]Sheet3!$G:$CZ,18,0)</f>
        <v>0</v>
      </c>
      <c r="AH752" s="14">
        <f>VLOOKUP($B752,[2]Sheet3!$G:$CZ,19,0)</f>
        <v>0</v>
      </c>
      <c r="AI752" s="14">
        <f>VLOOKUP($B752,[2]Sheet3!$G:$CZ,20,0)</f>
        <v>0</v>
      </c>
      <c r="AJ752" s="14">
        <f>VLOOKUP($B752,[2]Sheet3!$G:$CZ,21,0)</f>
        <v>0</v>
      </c>
      <c r="AK752" s="14">
        <f>VLOOKUP($B752,[2]Sheet3!$G:$CZ,22,0)</f>
        <v>0</v>
      </c>
      <c r="AL752" s="14">
        <f>VLOOKUP($B752,[2]Sheet3!$G:$CZ,23,0)</f>
        <v>0</v>
      </c>
      <c r="AM752" s="14">
        <f>VLOOKUP($B752,[2]Sheet3!$G:$CZ,24,0)</f>
        <v>0</v>
      </c>
      <c r="AN752" s="14">
        <f>VLOOKUP($B752,[2]Sheet3!$G:$CZ,25,0)</f>
        <v>0</v>
      </c>
      <c r="AO752" s="14">
        <f>VLOOKUP($B752,[2]Sheet3!$G:$CZ,26,0)</f>
        <v>0</v>
      </c>
      <c r="AP752" s="14">
        <f>VLOOKUP($B752,[2]Sheet3!$G:$CZ,27,0)</f>
        <v>0</v>
      </c>
      <c r="AQ752" s="14">
        <f>VLOOKUP($B752,[2]Sheet3!$G:$CZ,28,0)</f>
        <v>0</v>
      </c>
      <c r="AR752" s="14">
        <f>VLOOKUP($B752,[2]Sheet3!$G:$CZ,29,0)</f>
        <v>0</v>
      </c>
      <c r="AS752" s="14">
        <f>VLOOKUP($B752,[2]Sheet3!$G:$CZ,30,0)</f>
        <v>0</v>
      </c>
      <c r="AT752" s="14">
        <f>VLOOKUP($B752,[2]Sheet3!$G:$CZ,31,0)</f>
        <v>0</v>
      </c>
      <c r="AU752" s="14">
        <f>VLOOKUP($B752,[2]Sheet3!$G:$CZ,32,0)</f>
        <v>0</v>
      </c>
      <c r="AV752" s="14">
        <f>VLOOKUP($B752,[2]Sheet3!$G:$CZ,33,0)</f>
        <v>0</v>
      </c>
      <c r="AW752" s="14">
        <f>VLOOKUP($B752,[2]Sheet3!$G:$CZ,34,0)</f>
        <v>0</v>
      </c>
      <c r="AX752" s="14">
        <f>VLOOKUP($B752,[2]Sheet3!$G:$CZ,35,0)</f>
        <v>0</v>
      </c>
      <c r="AY752" s="14">
        <f>VLOOKUP($B752,[2]Sheet3!$G:$CZ,36,0)</f>
        <v>0</v>
      </c>
      <c r="AZ752" s="14">
        <f>VLOOKUP($B752,[2]Sheet3!$G:$CZ,37,0)</f>
        <v>0</v>
      </c>
      <c r="BA752" s="14">
        <f>VLOOKUP($B752,[2]Sheet3!$G:$CZ,38,0)</f>
        <v>0</v>
      </c>
      <c r="BB752" s="14">
        <f>VLOOKUP($B752,[2]Sheet3!$G:$CZ,39,0)</f>
        <v>0</v>
      </c>
      <c r="BC752" s="14">
        <f>VLOOKUP($B752,[2]Sheet3!$G:$CZ,40,0)</f>
        <v>0</v>
      </c>
      <c r="BD752" s="14">
        <f>VLOOKUP($B752,[2]Sheet3!$G:$CZ,41,0)</f>
        <v>0</v>
      </c>
      <c r="BE752" s="14">
        <f>VLOOKUP($B752,[2]Sheet3!$G:$CZ,42,0)</f>
        <v>0</v>
      </c>
      <c r="BF752" s="14">
        <f>VLOOKUP($B752,[2]Sheet3!$G:$CZ,43,0)</f>
        <v>0</v>
      </c>
      <c r="BG752" s="14">
        <f>VLOOKUP($B752,[2]Sheet3!$G:$CZ,44,0)</f>
        <v>0</v>
      </c>
      <c r="BH752" s="14">
        <f>VLOOKUP($B752,[2]Sheet3!$G:$CZ,45,0)</f>
        <v>0</v>
      </c>
      <c r="BI752" s="14">
        <f>VLOOKUP($B752,[2]Sheet3!$G:$CZ,46,0)</f>
        <v>0</v>
      </c>
      <c r="BJ752" s="14">
        <f>VLOOKUP($B752,[2]Sheet3!$G:$CZ,47,0)</f>
        <v>0</v>
      </c>
      <c r="BK752" s="14">
        <f>VLOOKUP($B752,[2]Sheet3!$G:$CZ,48,0)</f>
        <v>0</v>
      </c>
      <c r="BL752" s="14">
        <f>VLOOKUP($B752,[2]Sheet3!$G:$CZ,49,0)</f>
        <v>0</v>
      </c>
      <c r="BM752" s="14">
        <f>VLOOKUP($B752,[2]Sheet3!$G:$CZ,50,0)</f>
        <v>0</v>
      </c>
      <c r="BN752" s="14">
        <f>VLOOKUP($B752,[2]Sheet3!$G:$CZ,51,0)</f>
        <v>0</v>
      </c>
      <c r="BO752" s="14">
        <f>VLOOKUP($B752,[2]Sheet3!$G:$CZ,52,0)</f>
        <v>0</v>
      </c>
      <c r="BP752" s="14">
        <f>VLOOKUP($B752,[2]Sheet3!$G:$CZ,53,0)</f>
        <v>0</v>
      </c>
      <c r="BQ752" s="14">
        <f>VLOOKUP($B752,[2]Sheet3!$G:$CZ,54,0)</f>
        <v>0</v>
      </c>
      <c r="BR752" s="14">
        <f>VLOOKUP($B752,[2]Sheet3!$G:$CZ,55,0)</f>
        <v>0</v>
      </c>
      <c r="BS752" s="14">
        <f>VLOOKUP($B752,[2]Sheet3!$G:$CZ,56,0)</f>
        <v>0</v>
      </c>
      <c r="BT752" s="14">
        <f>VLOOKUP($B752,[2]Sheet3!$G:$CZ,57,0)</f>
        <v>0</v>
      </c>
      <c r="BU752" s="14">
        <f>VLOOKUP($B752,[2]Sheet3!$G:$CZ,58,0)</f>
        <v>0</v>
      </c>
      <c r="BV752" s="14">
        <f>VLOOKUP($B752,[2]Sheet3!$G:$CZ,59,0)</f>
        <v>0</v>
      </c>
      <c r="BW752" s="14">
        <f>VLOOKUP($B752,[2]Sheet3!$G:$CZ,60,0)</f>
        <v>0</v>
      </c>
      <c r="BX752" s="14">
        <f>VLOOKUP($B752,[2]Sheet3!$G:$CZ,61,0)</f>
        <v>0</v>
      </c>
      <c r="BY752" s="14">
        <f>VLOOKUP($B752,[2]Sheet3!$G:$CZ,62,0)</f>
        <v>0</v>
      </c>
      <c r="BZ752" s="14">
        <f>VLOOKUP($B752,[2]Sheet3!$G:$CZ,63,0)</f>
        <v>0</v>
      </c>
      <c r="CA752" s="14">
        <f>VLOOKUP($B752,[2]Sheet3!$G:$CZ,64,0)</f>
        <v>0</v>
      </c>
      <c r="CB752" s="14">
        <f>VLOOKUP($B752,[2]Sheet3!$G:$CZ,65,0)</f>
        <v>0</v>
      </c>
      <c r="CC752" s="14">
        <f>VLOOKUP($B752,[2]Sheet3!$G:$CZ,66,0)</f>
        <v>0</v>
      </c>
      <c r="CD752" s="14">
        <f>VLOOKUP($B752,[2]Sheet3!$G:$CZ,67,0)</f>
        <v>0</v>
      </c>
      <c r="CE752" s="14">
        <f>VLOOKUP($B752,[2]Sheet3!$G:$CZ,68,0)</f>
        <v>0</v>
      </c>
      <c r="CF752" s="14">
        <f>VLOOKUP($B752,[2]Sheet3!$G:$CZ,69,0)</f>
        <v>0</v>
      </c>
      <c r="CG752" s="14">
        <f>VLOOKUP($B752,[2]Sheet3!$G:$CZ,70,0)</f>
        <v>0</v>
      </c>
      <c r="CH752" s="14">
        <f>VLOOKUP($B752,[2]Sheet3!$G:$CZ,71,0)</f>
        <v>0</v>
      </c>
      <c r="CI752" s="14">
        <f>VLOOKUP($B752,[2]Sheet3!$G:$CZ,72,0)</f>
        <v>0</v>
      </c>
      <c r="CJ752" s="14">
        <f>VLOOKUP($B752,[2]Sheet3!$G:$CZ,73,0)</f>
        <v>0</v>
      </c>
      <c r="CK752" s="14">
        <f>VLOOKUP($B752,[2]Sheet3!$G:$CZ,74,0)</f>
        <v>0</v>
      </c>
      <c r="CL752" s="14">
        <f>VLOOKUP($B752,[2]Sheet3!$G:$CZ,75,0)</f>
        <v>0</v>
      </c>
      <c r="CM752" s="14">
        <f>VLOOKUP($B752,[2]Sheet3!$G:$CZ,76,0)</f>
        <v>0</v>
      </c>
      <c r="CN752" s="14">
        <f>VLOOKUP($B752,[2]Sheet3!$G:$CZ,77,0)</f>
        <v>0</v>
      </c>
      <c r="CO752" s="14">
        <f>VLOOKUP($B752,[2]Sheet3!$G:$CZ,78,0)</f>
        <v>0</v>
      </c>
      <c r="CP752" s="14">
        <f>VLOOKUP($B752,[2]Sheet3!$G:$CZ,79,0)</f>
        <v>0</v>
      </c>
      <c r="CQ752" s="14">
        <f>VLOOKUP($B752,[2]Sheet3!$G:$CZ,80,0)</f>
        <v>0</v>
      </c>
      <c r="CR752" s="14">
        <f>VLOOKUP($B752,[2]Sheet3!$G:$CZ,81,0)</f>
        <v>0</v>
      </c>
      <c r="CS752" s="14">
        <f>VLOOKUP($B752,[2]Sheet3!$G:$CZ,82,0)</f>
        <v>0</v>
      </c>
      <c r="CT752" s="14">
        <f>VLOOKUP($B752,[2]Sheet3!$G:$CZ,83,0)</f>
        <v>0</v>
      </c>
      <c r="CU752" s="14">
        <f>VLOOKUP($B752,[2]Sheet3!$G:$CZ,84,0)</f>
        <v>0</v>
      </c>
      <c r="CV752" s="14">
        <f>VLOOKUP($B752,[2]Sheet3!$G:$CZ,85,0)</f>
        <v>0</v>
      </c>
      <c r="CW752" s="14">
        <f>VLOOKUP($B752,[2]Sheet3!$G:$CZ,86,0)</f>
        <v>0</v>
      </c>
      <c r="CX752" s="14">
        <f>VLOOKUP($B752,[2]Sheet3!$G:$CZ,87,0)</f>
        <v>0</v>
      </c>
      <c r="CY752" s="14">
        <f>VLOOKUP($B752,[2]Sheet3!$G:$CZ,88,0)</f>
        <v>0</v>
      </c>
      <c r="CZ752" s="14">
        <f>VLOOKUP($B752,[2]Sheet3!$G:$CZ,89,0)</f>
        <v>0</v>
      </c>
      <c r="DA752" s="14">
        <f>VLOOKUP($B752,[2]Sheet3!$G:$CZ,90,0)</f>
        <v>0</v>
      </c>
      <c r="DB752" s="14">
        <f>VLOOKUP($B752,[2]Sheet3!$G:$CZ,91,0)</f>
        <v>0</v>
      </c>
      <c r="DC752" s="14">
        <f>VLOOKUP($B752,[2]Sheet3!$G:$CZ,92,0)</f>
        <v>0</v>
      </c>
      <c r="DD752" s="14">
        <f>VLOOKUP($B752,[2]Sheet3!$G:$CZ,93,0)</f>
        <v>0</v>
      </c>
      <c r="DE752" s="14">
        <f>VLOOKUP($B752,[2]Sheet3!$G:$CZ,94,0)</f>
        <v>0</v>
      </c>
      <c r="DF752" s="14">
        <f>VLOOKUP($B752,[2]Sheet3!$G:$CZ,95,0)</f>
        <v>0</v>
      </c>
      <c r="DG752" s="14">
        <f>VLOOKUP($B752,[2]Sheet3!$G:$CZ,96,0)</f>
        <v>0</v>
      </c>
      <c r="DH752" s="14">
        <f>VLOOKUP($B752,[2]Sheet3!$G:$CZ,97,0)</f>
        <v>0</v>
      </c>
      <c r="DI752" s="14">
        <f>VLOOKUP($B752,[2]Sheet3!$G:$CZ,98,0)</f>
        <v>0</v>
      </c>
    </row>
    <row r="753" spans="1:113" x14ac:dyDescent="0.3">
      <c r="A753" s="9" t="str">
        <f t="shared" si="35"/>
        <v>SA3158</v>
      </c>
      <c r="B753" s="15" t="s">
        <v>1904</v>
      </c>
      <c r="C753" s="15" t="s">
        <v>1905</v>
      </c>
      <c r="F753" s="7" t="s">
        <v>15</v>
      </c>
      <c r="G753" s="12" t="s">
        <v>4248</v>
      </c>
      <c r="H753" s="12" t="str">
        <f>VLOOKUP($B753,[1]Sheet1!$A:$G,5,0)</f>
        <v>mahmmad.ajar@redingtongroup.com</v>
      </c>
      <c r="I753" s="12" t="str">
        <f>VLOOKUP($B753,[1]Sheet1!$A:$G,7,0)</f>
        <v>vikram.kumar@redingtongroup.com</v>
      </c>
      <c r="J753" s="12" t="s">
        <v>82</v>
      </c>
      <c r="K753" s="7"/>
      <c r="L753" s="7"/>
      <c r="M753" s="8"/>
      <c r="N753" s="7" t="str">
        <f t="shared" si="33"/>
        <v>mahmmad.ajar@redingtongroup.com; vikram.kumar@redingtongroup.com; nilesh.phirke@redingtongroup.com;christopher.joseph@redingtongroup.com</v>
      </c>
      <c r="O753" s="7" t="str">
        <f t="shared" si="34"/>
        <v>SA3158</v>
      </c>
      <c r="P753" s="8" t="s">
        <v>5215</v>
      </c>
      <c r="Q753" s="14">
        <f>VLOOKUP($B753,[2]Sheet3!$G:$CZ,2,0)</f>
        <v>2400306093</v>
      </c>
      <c r="R753" s="14">
        <f>VLOOKUP($B753,[2]Sheet3!$G:$CZ,3,0)</f>
        <v>2400306096</v>
      </c>
      <c r="S753" s="14">
        <f>VLOOKUP($B753,[2]Sheet3!$G:$CZ,4,0)</f>
        <v>2400306097</v>
      </c>
      <c r="T753" s="14">
        <f>VLOOKUP($B753,[2]Sheet3!$G:$CZ,5,0)</f>
        <v>0</v>
      </c>
      <c r="U753" s="14">
        <f>VLOOKUP($B753,[2]Sheet3!$G:$CZ,6,0)</f>
        <v>0</v>
      </c>
      <c r="V753" s="14">
        <f>VLOOKUP($B753,[2]Sheet3!$G:$CZ,7,0)</f>
        <v>0</v>
      </c>
      <c r="W753" s="14">
        <f>VLOOKUP($B753,[2]Sheet3!$G:$CZ,8,0)</f>
        <v>0</v>
      </c>
      <c r="X753" s="14">
        <f>VLOOKUP($B753,[2]Sheet3!$G:$CZ,9,0)</f>
        <v>0</v>
      </c>
      <c r="Y753" s="14">
        <f>VLOOKUP($B753,[2]Sheet3!$G:$CZ,10,0)</f>
        <v>0</v>
      </c>
      <c r="Z753" s="14">
        <f>VLOOKUP($B753,[2]Sheet3!$G:$CZ,11,0)</f>
        <v>0</v>
      </c>
      <c r="AA753" s="14">
        <f>VLOOKUP($B753,[2]Sheet3!$G:$CZ,12,0)</f>
        <v>0</v>
      </c>
      <c r="AB753" s="14">
        <f>VLOOKUP($B753,[2]Sheet3!$G:$CZ,13,0)</f>
        <v>0</v>
      </c>
      <c r="AC753" s="14">
        <f>VLOOKUP($B753,[2]Sheet3!$G:$CZ,14,0)</f>
        <v>0</v>
      </c>
      <c r="AD753" s="14">
        <f>VLOOKUP($B753,[2]Sheet3!$G:$CZ,15,0)</f>
        <v>0</v>
      </c>
      <c r="AE753" s="14">
        <f>VLOOKUP($B753,[2]Sheet3!$G:$CZ,16,0)</f>
        <v>0</v>
      </c>
      <c r="AF753" s="14">
        <f>VLOOKUP($B753,[2]Sheet3!$G:$CZ,17,0)</f>
        <v>0</v>
      </c>
      <c r="AG753" s="14">
        <f>VLOOKUP($B753,[2]Sheet3!$G:$CZ,18,0)</f>
        <v>0</v>
      </c>
      <c r="AH753" s="14">
        <f>VLOOKUP($B753,[2]Sheet3!$G:$CZ,19,0)</f>
        <v>0</v>
      </c>
      <c r="AI753" s="14">
        <f>VLOOKUP($B753,[2]Sheet3!$G:$CZ,20,0)</f>
        <v>0</v>
      </c>
      <c r="AJ753" s="14">
        <f>VLOOKUP($B753,[2]Sheet3!$G:$CZ,21,0)</f>
        <v>0</v>
      </c>
      <c r="AK753" s="14">
        <f>VLOOKUP($B753,[2]Sheet3!$G:$CZ,22,0)</f>
        <v>0</v>
      </c>
      <c r="AL753" s="14">
        <f>VLOOKUP($B753,[2]Sheet3!$G:$CZ,23,0)</f>
        <v>0</v>
      </c>
      <c r="AM753" s="14">
        <f>VLOOKUP($B753,[2]Sheet3!$G:$CZ,24,0)</f>
        <v>0</v>
      </c>
      <c r="AN753" s="14">
        <f>VLOOKUP($B753,[2]Sheet3!$G:$CZ,25,0)</f>
        <v>0</v>
      </c>
      <c r="AO753" s="14">
        <f>VLOOKUP($B753,[2]Sheet3!$G:$CZ,26,0)</f>
        <v>0</v>
      </c>
      <c r="AP753" s="14">
        <f>VLOOKUP($B753,[2]Sheet3!$G:$CZ,27,0)</f>
        <v>0</v>
      </c>
      <c r="AQ753" s="14">
        <f>VLOOKUP($B753,[2]Sheet3!$G:$CZ,28,0)</f>
        <v>0</v>
      </c>
      <c r="AR753" s="14">
        <f>VLOOKUP($B753,[2]Sheet3!$G:$CZ,29,0)</f>
        <v>0</v>
      </c>
      <c r="AS753" s="14">
        <f>VLOOKUP($B753,[2]Sheet3!$G:$CZ,30,0)</f>
        <v>0</v>
      </c>
      <c r="AT753" s="14">
        <f>VLOOKUP($B753,[2]Sheet3!$G:$CZ,31,0)</f>
        <v>0</v>
      </c>
      <c r="AU753" s="14">
        <f>VLOOKUP($B753,[2]Sheet3!$G:$CZ,32,0)</f>
        <v>0</v>
      </c>
      <c r="AV753" s="14">
        <f>VLOOKUP($B753,[2]Sheet3!$G:$CZ,33,0)</f>
        <v>0</v>
      </c>
      <c r="AW753" s="14">
        <f>VLOOKUP($B753,[2]Sheet3!$G:$CZ,34,0)</f>
        <v>0</v>
      </c>
      <c r="AX753" s="14">
        <f>VLOOKUP($B753,[2]Sheet3!$G:$CZ,35,0)</f>
        <v>0</v>
      </c>
      <c r="AY753" s="14">
        <f>VLOOKUP($B753,[2]Sheet3!$G:$CZ,36,0)</f>
        <v>0</v>
      </c>
      <c r="AZ753" s="14">
        <f>VLOOKUP($B753,[2]Sheet3!$G:$CZ,37,0)</f>
        <v>0</v>
      </c>
      <c r="BA753" s="14">
        <f>VLOOKUP($B753,[2]Sheet3!$G:$CZ,38,0)</f>
        <v>0</v>
      </c>
      <c r="BB753" s="14">
        <f>VLOOKUP($B753,[2]Sheet3!$G:$CZ,39,0)</f>
        <v>0</v>
      </c>
      <c r="BC753" s="14">
        <f>VLOOKUP($B753,[2]Sheet3!$G:$CZ,40,0)</f>
        <v>0</v>
      </c>
      <c r="BD753" s="14">
        <f>VLOOKUP($B753,[2]Sheet3!$G:$CZ,41,0)</f>
        <v>0</v>
      </c>
      <c r="BE753" s="14">
        <f>VLOOKUP($B753,[2]Sheet3!$G:$CZ,42,0)</f>
        <v>0</v>
      </c>
      <c r="BF753" s="14">
        <f>VLOOKUP($B753,[2]Sheet3!$G:$CZ,43,0)</f>
        <v>0</v>
      </c>
      <c r="BG753" s="14">
        <f>VLOOKUP($B753,[2]Sheet3!$G:$CZ,44,0)</f>
        <v>0</v>
      </c>
      <c r="BH753" s="14">
        <f>VLOOKUP($B753,[2]Sheet3!$G:$CZ,45,0)</f>
        <v>0</v>
      </c>
      <c r="BI753" s="14">
        <f>VLOOKUP($B753,[2]Sheet3!$G:$CZ,46,0)</f>
        <v>0</v>
      </c>
      <c r="BJ753" s="14">
        <f>VLOOKUP($B753,[2]Sheet3!$G:$CZ,47,0)</f>
        <v>0</v>
      </c>
      <c r="BK753" s="14">
        <f>VLOOKUP($B753,[2]Sheet3!$G:$CZ,48,0)</f>
        <v>0</v>
      </c>
      <c r="BL753" s="14">
        <f>VLOOKUP($B753,[2]Sheet3!$G:$CZ,49,0)</f>
        <v>0</v>
      </c>
      <c r="BM753" s="14">
        <f>VLOOKUP($B753,[2]Sheet3!$G:$CZ,50,0)</f>
        <v>0</v>
      </c>
      <c r="BN753" s="14">
        <f>VLOOKUP($B753,[2]Sheet3!$G:$CZ,51,0)</f>
        <v>0</v>
      </c>
      <c r="BO753" s="14">
        <f>VLOOKUP($B753,[2]Sheet3!$G:$CZ,52,0)</f>
        <v>0</v>
      </c>
      <c r="BP753" s="14">
        <f>VLOOKUP($B753,[2]Sheet3!$G:$CZ,53,0)</f>
        <v>0</v>
      </c>
      <c r="BQ753" s="14">
        <f>VLOOKUP($B753,[2]Sheet3!$G:$CZ,54,0)</f>
        <v>0</v>
      </c>
      <c r="BR753" s="14">
        <f>VLOOKUP($B753,[2]Sheet3!$G:$CZ,55,0)</f>
        <v>0</v>
      </c>
      <c r="BS753" s="14">
        <f>VLOOKUP($B753,[2]Sheet3!$G:$CZ,56,0)</f>
        <v>0</v>
      </c>
      <c r="BT753" s="14">
        <f>VLOOKUP($B753,[2]Sheet3!$G:$CZ,57,0)</f>
        <v>0</v>
      </c>
      <c r="BU753" s="14">
        <f>VLOOKUP($B753,[2]Sheet3!$G:$CZ,58,0)</f>
        <v>0</v>
      </c>
      <c r="BV753" s="14">
        <f>VLOOKUP($B753,[2]Sheet3!$G:$CZ,59,0)</f>
        <v>0</v>
      </c>
      <c r="BW753" s="14">
        <f>VLOOKUP($B753,[2]Sheet3!$G:$CZ,60,0)</f>
        <v>0</v>
      </c>
      <c r="BX753" s="14">
        <f>VLOOKUP($B753,[2]Sheet3!$G:$CZ,61,0)</f>
        <v>0</v>
      </c>
      <c r="BY753" s="14">
        <f>VLOOKUP($B753,[2]Sheet3!$G:$CZ,62,0)</f>
        <v>0</v>
      </c>
      <c r="BZ753" s="14">
        <f>VLOOKUP($B753,[2]Sheet3!$G:$CZ,63,0)</f>
        <v>0</v>
      </c>
      <c r="CA753" s="14">
        <f>VLOOKUP($B753,[2]Sheet3!$G:$CZ,64,0)</f>
        <v>0</v>
      </c>
      <c r="CB753" s="14">
        <f>VLOOKUP($B753,[2]Sheet3!$G:$CZ,65,0)</f>
        <v>0</v>
      </c>
      <c r="CC753" s="14">
        <f>VLOOKUP($B753,[2]Sheet3!$G:$CZ,66,0)</f>
        <v>0</v>
      </c>
      <c r="CD753" s="14">
        <f>VLOOKUP($B753,[2]Sheet3!$G:$CZ,67,0)</f>
        <v>0</v>
      </c>
      <c r="CE753" s="14">
        <f>VLOOKUP($B753,[2]Sheet3!$G:$CZ,68,0)</f>
        <v>0</v>
      </c>
      <c r="CF753" s="14">
        <f>VLOOKUP($B753,[2]Sheet3!$G:$CZ,69,0)</f>
        <v>0</v>
      </c>
      <c r="CG753" s="14">
        <f>VLOOKUP($B753,[2]Sheet3!$G:$CZ,70,0)</f>
        <v>0</v>
      </c>
      <c r="CH753" s="14">
        <f>VLOOKUP($B753,[2]Sheet3!$G:$CZ,71,0)</f>
        <v>0</v>
      </c>
      <c r="CI753" s="14">
        <f>VLOOKUP($B753,[2]Sheet3!$G:$CZ,72,0)</f>
        <v>0</v>
      </c>
      <c r="CJ753" s="14">
        <f>VLOOKUP($B753,[2]Sheet3!$G:$CZ,73,0)</f>
        <v>0</v>
      </c>
      <c r="CK753" s="14">
        <f>VLOOKUP($B753,[2]Sheet3!$G:$CZ,74,0)</f>
        <v>0</v>
      </c>
      <c r="CL753" s="14">
        <f>VLOOKUP($B753,[2]Sheet3!$G:$CZ,75,0)</f>
        <v>0</v>
      </c>
      <c r="CM753" s="14">
        <f>VLOOKUP($B753,[2]Sheet3!$G:$CZ,76,0)</f>
        <v>0</v>
      </c>
      <c r="CN753" s="14">
        <f>VLOOKUP($B753,[2]Sheet3!$G:$CZ,77,0)</f>
        <v>0</v>
      </c>
      <c r="CO753" s="14">
        <f>VLOOKUP($B753,[2]Sheet3!$G:$CZ,78,0)</f>
        <v>0</v>
      </c>
      <c r="CP753" s="14">
        <f>VLOOKUP($B753,[2]Sheet3!$G:$CZ,79,0)</f>
        <v>0</v>
      </c>
      <c r="CQ753" s="14">
        <f>VLOOKUP($B753,[2]Sheet3!$G:$CZ,80,0)</f>
        <v>0</v>
      </c>
      <c r="CR753" s="14">
        <f>VLOOKUP($B753,[2]Sheet3!$G:$CZ,81,0)</f>
        <v>0</v>
      </c>
      <c r="CS753" s="14">
        <f>VLOOKUP($B753,[2]Sheet3!$G:$CZ,82,0)</f>
        <v>0</v>
      </c>
      <c r="CT753" s="14">
        <f>VLOOKUP($B753,[2]Sheet3!$G:$CZ,83,0)</f>
        <v>0</v>
      </c>
      <c r="CU753" s="14">
        <f>VLOOKUP($B753,[2]Sheet3!$G:$CZ,84,0)</f>
        <v>0</v>
      </c>
      <c r="CV753" s="14">
        <f>VLOOKUP($B753,[2]Sheet3!$G:$CZ,85,0)</f>
        <v>0</v>
      </c>
      <c r="CW753" s="14">
        <f>VLOOKUP($B753,[2]Sheet3!$G:$CZ,86,0)</f>
        <v>0</v>
      </c>
      <c r="CX753" s="14">
        <f>VLOOKUP($B753,[2]Sheet3!$G:$CZ,87,0)</f>
        <v>0</v>
      </c>
      <c r="CY753" s="14">
        <f>VLOOKUP($B753,[2]Sheet3!$G:$CZ,88,0)</f>
        <v>0</v>
      </c>
      <c r="CZ753" s="14">
        <f>VLOOKUP($B753,[2]Sheet3!$G:$CZ,89,0)</f>
        <v>0</v>
      </c>
      <c r="DA753" s="14">
        <f>VLOOKUP($B753,[2]Sheet3!$G:$CZ,90,0)</f>
        <v>0</v>
      </c>
      <c r="DB753" s="14">
        <f>VLOOKUP($B753,[2]Sheet3!$G:$CZ,91,0)</f>
        <v>0</v>
      </c>
      <c r="DC753" s="14">
        <f>VLOOKUP($B753,[2]Sheet3!$G:$CZ,92,0)</f>
        <v>0</v>
      </c>
      <c r="DD753" s="14">
        <f>VLOOKUP($B753,[2]Sheet3!$G:$CZ,93,0)</f>
        <v>0</v>
      </c>
      <c r="DE753" s="14">
        <f>VLOOKUP($B753,[2]Sheet3!$G:$CZ,94,0)</f>
        <v>0</v>
      </c>
      <c r="DF753" s="14">
        <f>VLOOKUP($B753,[2]Sheet3!$G:$CZ,95,0)</f>
        <v>0</v>
      </c>
      <c r="DG753" s="14">
        <f>VLOOKUP($B753,[2]Sheet3!$G:$CZ,96,0)</f>
        <v>0</v>
      </c>
      <c r="DH753" s="14">
        <f>VLOOKUP($B753,[2]Sheet3!$G:$CZ,97,0)</f>
        <v>0</v>
      </c>
      <c r="DI753" s="14">
        <f>VLOOKUP($B753,[2]Sheet3!$G:$CZ,98,0)</f>
        <v>0</v>
      </c>
    </row>
    <row r="754" spans="1:113" x14ac:dyDescent="0.3">
      <c r="A754" s="9" t="str">
        <f t="shared" si="35"/>
        <v>W23979</v>
      </c>
      <c r="B754" s="15" t="s">
        <v>1906</v>
      </c>
      <c r="C754" s="15" t="s">
        <v>1907</v>
      </c>
      <c r="F754" s="7" t="s">
        <v>15</v>
      </c>
      <c r="G754" s="12" t="s">
        <v>4249</v>
      </c>
      <c r="H754" s="12" t="str">
        <f>VLOOKUP($B754,[1]Sheet1!$A:$G,5,0)</f>
        <v>santosh.desai@redingtongroup.com</v>
      </c>
      <c r="I754" s="12" t="str">
        <f>VLOOKUP($B754,[1]Sheet1!$A:$G,7,0)</f>
        <v>dilip.vishwa@redingtongroup.com</v>
      </c>
      <c r="J754" s="12" t="s">
        <v>82</v>
      </c>
      <c r="K754" s="7"/>
      <c r="L754" s="7"/>
      <c r="M754" s="8"/>
      <c r="N754" s="7" t="str">
        <f t="shared" si="33"/>
        <v>santosh.desai@redingtongroup.com; dilip.vishwa@redingtongroup.com; nilesh.phirke@redingtongroup.com;christopher.joseph@redingtongroup.com</v>
      </c>
      <c r="O754" s="7" t="str">
        <f t="shared" si="34"/>
        <v>W23979</v>
      </c>
      <c r="P754" s="8" t="s">
        <v>5215</v>
      </c>
      <c r="Q754" s="14">
        <f>VLOOKUP($B754,[2]Sheet3!$G:$CZ,2,0)</f>
        <v>2400306505</v>
      </c>
      <c r="R754" s="14">
        <f>VLOOKUP($B754,[2]Sheet3!$G:$CZ,3,0)</f>
        <v>2400308563</v>
      </c>
      <c r="S754" s="14">
        <f>VLOOKUP($B754,[2]Sheet3!$G:$CZ,4,0)</f>
        <v>2400306503</v>
      </c>
      <c r="T754" s="14">
        <f>VLOOKUP($B754,[2]Sheet3!$G:$CZ,5,0)</f>
        <v>0</v>
      </c>
      <c r="U754" s="14">
        <f>VLOOKUP($B754,[2]Sheet3!$G:$CZ,6,0)</f>
        <v>0</v>
      </c>
      <c r="V754" s="14">
        <f>VLOOKUP($B754,[2]Sheet3!$G:$CZ,7,0)</f>
        <v>0</v>
      </c>
      <c r="W754" s="14">
        <f>VLOOKUP($B754,[2]Sheet3!$G:$CZ,8,0)</f>
        <v>0</v>
      </c>
      <c r="X754" s="14">
        <f>VLOOKUP($B754,[2]Sheet3!$G:$CZ,9,0)</f>
        <v>0</v>
      </c>
      <c r="Y754" s="14">
        <f>VLOOKUP($B754,[2]Sheet3!$G:$CZ,10,0)</f>
        <v>0</v>
      </c>
      <c r="Z754" s="14">
        <f>VLOOKUP($B754,[2]Sheet3!$G:$CZ,11,0)</f>
        <v>0</v>
      </c>
      <c r="AA754" s="14">
        <f>VLOOKUP($B754,[2]Sheet3!$G:$CZ,12,0)</f>
        <v>0</v>
      </c>
      <c r="AB754" s="14">
        <f>VLOOKUP($B754,[2]Sheet3!$G:$CZ,13,0)</f>
        <v>0</v>
      </c>
      <c r="AC754" s="14">
        <f>VLOOKUP($B754,[2]Sheet3!$G:$CZ,14,0)</f>
        <v>0</v>
      </c>
      <c r="AD754" s="14">
        <f>VLOOKUP($B754,[2]Sheet3!$G:$CZ,15,0)</f>
        <v>0</v>
      </c>
      <c r="AE754" s="14">
        <f>VLOOKUP($B754,[2]Sheet3!$G:$CZ,16,0)</f>
        <v>0</v>
      </c>
      <c r="AF754" s="14">
        <f>VLOOKUP($B754,[2]Sheet3!$G:$CZ,17,0)</f>
        <v>0</v>
      </c>
      <c r="AG754" s="14">
        <f>VLOOKUP($B754,[2]Sheet3!$G:$CZ,18,0)</f>
        <v>0</v>
      </c>
      <c r="AH754" s="14">
        <f>VLOOKUP($B754,[2]Sheet3!$G:$CZ,19,0)</f>
        <v>0</v>
      </c>
      <c r="AI754" s="14">
        <f>VLOOKUP($B754,[2]Sheet3!$G:$CZ,20,0)</f>
        <v>0</v>
      </c>
      <c r="AJ754" s="14">
        <f>VLOOKUP($B754,[2]Sheet3!$G:$CZ,21,0)</f>
        <v>0</v>
      </c>
      <c r="AK754" s="14">
        <f>VLOOKUP($B754,[2]Sheet3!$G:$CZ,22,0)</f>
        <v>0</v>
      </c>
      <c r="AL754" s="14">
        <f>VLOOKUP($B754,[2]Sheet3!$G:$CZ,23,0)</f>
        <v>0</v>
      </c>
      <c r="AM754" s="14">
        <f>VLOOKUP($B754,[2]Sheet3!$G:$CZ,24,0)</f>
        <v>0</v>
      </c>
      <c r="AN754" s="14">
        <f>VLOOKUP($B754,[2]Sheet3!$G:$CZ,25,0)</f>
        <v>0</v>
      </c>
      <c r="AO754" s="14">
        <f>VLOOKUP($B754,[2]Sheet3!$G:$CZ,26,0)</f>
        <v>0</v>
      </c>
      <c r="AP754" s="14">
        <f>VLOOKUP($B754,[2]Sheet3!$G:$CZ,27,0)</f>
        <v>0</v>
      </c>
      <c r="AQ754" s="14">
        <f>VLOOKUP($B754,[2]Sheet3!$G:$CZ,28,0)</f>
        <v>0</v>
      </c>
      <c r="AR754" s="14">
        <f>VLOOKUP($B754,[2]Sheet3!$G:$CZ,29,0)</f>
        <v>0</v>
      </c>
      <c r="AS754" s="14">
        <f>VLOOKUP($B754,[2]Sheet3!$G:$CZ,30,0)</f>
        <v>0</v>
      </c>
      <c r="AT754" s="14">
        <f>VLOOKUP($B754,[2]Sheet3!$G:$CZ,31,0)</f>
        <v>0</v>
      </c>
      <c r="AU754" s="14">
        <f>VLOOKUP($B754,[2]Sheet3!$G:$CZ,32,0)</f>
        <v>0</v>
      </c>
      <c r="AV754" s="14">
        <f>VLOOKUP($B754,[2]Sheet3!$G:$CZ,33,0)</f>
        <v>0</v>
      </c>
      <c r="AW754" s="14">
        <f>VLOOKUP($B754,[2]Sheet3!$G:$CZ,34,0)</f>
        <v>0</v>
      </c>
      <c r="AX754" s="14">
        <f>VLOOKUP($B754,[2]Sheet3!$G:$CZ,35,0)</f>
        <v>0</v>
      </c>
      <c r="AY754" s="14">
        <f>VLOOKUP($B754,[2]Sheet3!$G:$CZ,36,0)</f>
        <v>0</v>
      </c>
      <c r="AZ754" s="14">
        <f>VLOOKUP($B754,[2]Sheet3!$G:$CZ,37,0)</f>
        <v>0</v>
      </c>
      <c r="BA754" s="14">
        <f>VLOOKUP($B754,[2]Sheet3!$G:$CZ,38,0)</f>
        <v>0</v>
      </c>
      <c r="BB754" s="14">
        <f>VLOOKUP($B754,[2]Sheet3!$G:$CZ,39,0)</f>
        <v>0</v>
      </c>
      <c r="BC754" s="14">
        <f>VLOOKUP($B754,[2]Sheet3!$G:$CZ,40,0)</f>
        <v>0</v>
      </c>
      <c r="BD754" s="14">
        <f>VLOOKUP($B754,[2]Sheet3!$G:$CZ,41,0)</f>
        <v>0</v>
      </c>
      <c r="BE754" s="14">
        <f>VLOOKUP($B754,[2]Sheet3!$G:$CZ,42,0)</f>
        <v>0</v>
      </c>
      <c r="BF754" s="14">
        <f>VLOOKUP($B754,[2]Sheet3!$G:$CZ,43,0)</f>
        <v>0</v>
      </c>
      <c r="BG754" s="14">
        <f>VLOOKUP($B754,[2]Sheet3!$G:$CZ,44,0)</f>
        <v>0</v>
      </c>
      <c r="BH754" s="14">
        <f>VLOOKUP($B754,[2]Sheet3!$G:$CZ,45,0)</f>
        <v>0</v>
      </c>
      <c r="BI754" s="14">
        <f>VLOOKUP($B754,[2]Sheet3!$G:$CZ,46,0)</f>
        <v>0</v>
      </c>
      <c r="BJ754" s="14">
        <f>VLOOKUP($B754,[2]Sheet3!$G:$CZ,47,0)</f>
        <v>0</v>
      </c>
      <c r="BK754" s="14">
        <f>VLOOKUP($B754,[2]Sheet3!$G:$CZ,48,0)</f>
        <v>0</v>
      </c>
      <c r="BL754" s="14">
        <f>VLOOKUP($B754,[2]Sheet3!$G:$CZ,49,0)</f>
        <v>0</v>
      </c>
      <c r="BM754" s="14">
        <f>VLOOKUP($B754,[2]Sheet3!$G:$CZ,50,0)</f>
        <v>0</v>
      </c>
      <c r="BN754" s="14">
        <f>VLOOKUP($B754,[2]Sheet3!$G:$CZ,51,0)</f>
        <v>0</v>
      </c>
      <c r="BO754" s="14">
        <f>VLOOKUP($B754,[2]Sheet3!$G:$CZ,52,0)</f>
        <v>0</v>
      </c>
      <c r="BP754" s="14">
        <f>VLOOKUP($B754,[2]Sheet3!$G:$CZ,53,0)</f>
        <v>0</v>
      </c>
      <c r="BQ754" s="14">
        <f>VLOOKUP($B754,[2]Sheet3!$G:$CZ,54,0)</f>
        <v>0</v>
      </c>
      <c r="BR754" s="14">
        <f>VLOOKUP($B754,[2]Sheet3!$G:$CZ,55,0)</f>
        <v>0</v>
      </c>
      <c r="BS754" s="14">
        <f>VLOOKUP($B754,[2]Sheet3!$G:$CZ,56,0)</f>
        <v>0</v>
      </c>
      <c r="BT754" s="14">
        <f>VLOOKUP($B754,[2]Sheet3!$G:$CZ,57,0)</f>
        <v>0</v>
      </c>
      <c r="BU754" s="14">
        <f>VLOOKUP($B754,[2]Sheet3!$G:$CZ,58,0)</f>
        <v>0</v>
      </c>
      <c r="BV754" s="14">
        <f>VLOOKUP($B754,[2]Sheet3!$G:$CZ,59,0)</f>
        <v>0</v>
      </c>
      <c r="BW754" s="14">
        <f>VLOOKUP($B754,[2]Sheet3!$G:$CZ,60,0)</f>
        <v>0</v>
      </c>
      <c r="BX754" s="14">
        <f>VLOOKUP($B754,[2]Sheet3!$G:$CZ,61,0)</f>
        <v>0</v>
      </c>
      <c r="BY754" s="14">
        <f>VLOOKUP($B754,[2]Sheet3!$G:$CZ,62,0)</f>
        <v>0</v>
      </c>
      <c r="BZ754" s="14">
        <f>VLOOKUP($B754,[2]Sheet3!$G:$CZ,63,0)</f>
        <v>0</v>
      </c>
      <c r="CA754" s="14">
        <f>VLOOKUP($B754,[2]Sheet3!$G:$CZ,64,0)</f>
        <v>0</v>
      </c>
      <c r="CB754" s="14">
        <f>VLOOKUP($B754,[2]Sheet3!$G:$CZ,65,0)</f>
        <v>0</v>
      </c>
      <c r="CC754" s="14">
        <f>VLOOKUP($B754,[2]Sheet3!$G:$CZ,66,0)</f>
        <v>0</v>
      </c>
      <c r="CD754" s="14">
        <f>VLOOKUP($B754,[2]Sheet3!$G:$CZ,67,0)</f>
        <v>0</v>
      </c>
      <c r="CE754" s="14">
        <f>VLOOKUP($B754,[2]Sheet3!$G:$CZ,68,0)</f>
        <v>0</v>
      </c>
      <c r="CF754" s="14">
        <f>VLOOKUP($B754,[2]Sheet3!$G:$CZ,69,0)</f>
        <v>0</v>
      </c>
      <c r="CG754" s="14">
        <f>VLOOKUP($B754,[2]Sheet3!$G:$CZ,70,0)</f>
        <v>0</v>
      </c>
      <c r="CH754" s="14">
        <f>VLOOKUP($B754,[2]Sheet3!$G:$CZ,71,0)</f>
        <v>0</v>
      </c>
      <c r="CI754" s="14">
        <f>VLOOKUP($B754,[2]Sheet3!$G:$CZ,72,0)</f>
        <v>0</v>
      </c>
      <c r="CJ754" s="14">
        <f>VLOOKUP($B754,[2]Sheet3!$G:$CZ,73,0)</f>
        <v>0</v>
      </c>
      <c r="CK754" s="14">
        <f>VLOOKUP($B754,[2]Sheet3!$G:$CZ,74,0)</f>
        <v>0</v>
      </c>
      <c r="CL754" s="14">
        <f>VLOOKUP($B754,[2]Sheet3!$G:$CZ,75,0)</f>
        <v>0</v>
      </c>
      <c r="CM754" s="14">
        <f>VLOOKUP($B754,[2]Sheet3!$G:$CZ,76,0)</f>
        <v>0</v>
      </c>
      <c r="CN754" s="14">
        <f>VLOOKUP($B754,[2]Sheet3!$G:$CZ,77,0)</f>
        <v>0</v>
      </c>
      <c r="CO754" s="14">
        <f>VLOOKUP($B754,[2]Sheet3!$G:$CZ,78,0)</f>
        <v>0</v>
      </c>
      <c r="CP754" s="14">
        <f>VLOOKUP($B754,[2]Sheet3!$G:$CZ,79,0)</f>
        <v>0</v>
      </c>
      <c r="CQ754" s="14">
        <f>VLOOKUP($B754,[2]Sheet3!$G:$CZ,80,0)</f>
        <v>0</v>
      </c>
      <c r="CR754" s="14">
        <f>VLOOKUP($B754,[2]Sheet3!$G:$CZ,81,0)</f>
        <v>0</v>
      </c>
      <c r="CS754" s="14">
        <f>VLOOKUP($B754,[2]Sheet3!$G:$CZ,82,0)</f>
        <v>0</v>
      </c>
      <c r="CT754" s="14">
        <f>VLOOKUP($B754,[2]Sheet3!$G:$CZ,83,0)</f>
        <v>0</v>
      </c>
      <c r="CU754" s="14">
        <f>VLOOKUP($B754,[2]Sheet3!$G:$CZ,84,0)</f>
        <v>0</v>
      </c>
      <c r="CV754" s="14">
        <f>VLOOKUP($B754,[2]Sheet3!$G:$CZ,85,0)</f>
        <v>0</v>
      </c>
      <c r="CW754" s="14">
        <f>VLOOKUP($B754,[2]Sheet3!$G:$CZ,86,0)</f>
        <v>0</v>
      </c>
      <c r="CX754" s="14">
        <f>VLOOKUP($B754,[2]Sheet3!$G:$CZ,87,0)</f>
        <v>0</v>
      </c>
      <c r="CY754" s="14">
        <f>VLOOKUP($B754,[2]Sheet3!$G:$CZ,88,0)</f>
        <v>0</v>
      </c>
      <c r="CZ754" s="14">
        <f>VLOOKUP($B754,[2]Sheet3!$G:$CZ,89,0)</f>
        <v>0</v>
      </c>
      <c r="DA754" s="14">
        <f>VLOOKUP($B754,[2]Sheet3!$G:$CZ,90,0)</f>
        <v>0</v>
      </c>
      <c r="DB754" s="14">
        <f>VLOOKUP($B754,[2]Sheet3!$G:$CZ,91,0)</f>
        <v>0</v>
      </c>
      <c r="DC754" s="14">
        <f>VLOOKUP($B754,[2]Sheet3!$G:$CZ,92,0)</f>
        <v>0</v>
      </c>
      <c r="DD754" s="14">
        <f>VLOOKUP($B754,[2]Sheet3!$G:$CZ,93,0)</f>
        <v>0</v>
      </c>
      <c r="DE754" s="14">
        <f>VLOOKUP($B754,[2]Sheet3!$G:$CZ,94,0)</f>
        <v>0</v>
      </c>
      <c r="DF754" s="14">
        <f>VLOOKUP($B754,[2]Sheet3!$G:$CZ,95,0)</f>
        <v>0</v>
      </c>
      <c r="DG754" s="14">
        <f>VLOOKUP($B754,[2]Sheet3!$G:$CZ,96,0)</f>
        <v>0</v>
      </c>
      <c r="DH754" s="14">
        <f>VLOOKUP($B754,[2]Sheet3!$G:$CZ,97,0)</f>
        <v>0</v>
      </c>
      <c r="DI754" s="14">
        <f>VLOOKUP($B754,[2]Sheet3!$G:$CZ,98,0)</f>
        <v>0</v>
      </c>
    </row>
    <row r="755" spans="1:113" x14ac:dyDescent="0.3">
      <c r="A755" s="9" t="str">
        <f t="shared" si="35"/>
        <v>E14536</v>
      </c>
      <c r="B755" s="15" t="s">
        <v>1908</v>
      </c>
      <c r="C755" s="15" t="s">
        <v>1909</v>
      </c>
      <c r="F755" s="7" t="s">
        <v>15</v>
      </c>
      <c r="G755" s="12" t="s">
        <v>4250</v>
      </c>
      <c r="H755" s="12" t="str">
        <f>VLOOKUP($B755,[1]Sheet1!$A:$G,5,0)</f>
        <v>chandan.singh@redingtongroup.com</v>
      </c>
      <c r="I755" s="12" t="str">
        <f>VLOOKUP($B755,[1]Sheet1!$A:$G,7,0)</f>
        <v>jaswinder.singh@redingtongroup.com</v>
      </c>
      <c r="J755" s="12" t="s">
        <v>82</v>
      </c>
      <c r="K755" s="7"/>
      <c r="L755" s="7"/>
      <c r="M755" s="8"/>
      <c r="N755" s="7" t="str">
        <f t="shared" si="33"/>
        <v>chandan.singh@redingtongroup.com; jaswinder.singh@redingtongroup.com; nilesh.phirke@redingtongroup.com;christopher.joseph@redingtongroup.com</v>
      </c>
      <c r="O755" s="7" t="str">
        <f t="shared" si="34"/>
        <v>E14536</v>
      </c>
      <c r="P755" s="8" t="s">
        <v>5215</v>
      </c>
      <c r="Q755" s="14">
        <f>VLOOKUP($B755,[2]Sheet3!$G:$CZ,2,0)</f>
        <v>2400307741</v>
      </c>
      <c r="R755" s="14">
        <f>VLOOKUP($B755,[2]Sheet3!$G:$CZ,3,0)</f>
        <v>2400300116</v>
      </c>
      <c r="S755" s="14">
        <f>VLOOKUP($B755,[2]Sheet3!$G:$CZ,4,0)</f>
        <v>2400300114</v>
      </c>
      <c r="T755" s="14">
        <f>VLOOKUP($B755,[2]Sheet3!$G:$CZ,5,0)</f>
        <v>2400299879</v>
      </c>
      <c r="U755" s="14">
        <f>VLOOKUP($B755,[2]Sheet3!$G:$CZ,6,0)</f>
        <v>0</v>
      </c>
      <c r="V755" s="14">
        <f>VLOOKUP($B755,[2]Sheet3!$G:$CZ,7,0)</f>
        <v>0</v>
      </c>
      <c r="W755" s="14">
        <f>VLOOKUP($B755,[2]Sheet3!$G:$CZ,8,0)</f>
        <v>0</v>
      </c>
      <c r="X755" s="14">
        <f>VLOOKUP($B755,[2]Sheet3!$G:$CZ,9,0)</f>
        <v>0</v>
      </c>
      <c r="Y755" s="14">
        <f>VLOOKUP($B755,[2]Sheet3!$G:$CZ,10,0)</f>
        <v>0</v>
      </c>
      <c r="Z755" s="14">
        <f>VLOOKUP($B755,[2]Sheet3!$G:$CZ,11,0)</f>
        <v>0</v>
      </c>
      <c r="AA755" s="14">
        <f>VLOOKUP($B755,[2]Sheet3!$G:$CZ,12,0)</f>
        <v>0</v>
      </c>
      <c r="AB755" s="14">
        <f>VLOOKUP($B755,[2]Sheet3!$G:$CZ,13,0)</f>
        <v>0</v>
      </c>
      <c r="AC755" s="14">
        <f>VLOOKUP($B755,[2]Sheet3!$G:$CZ,14,0)</f>
        <v>0</v>
      </c>
      <c r="AD755" s="14">
        <f>VLOOKUP($B755,[2]Sheet3!$G:$CZ,15,0)</f>
        <v>0</v>
      </c>
      <c r="AE755" s="14">
        <f>VLOOKUP($B755,[2]Sheet3!$G:$CZ,16,0)</f>
        <v>0</v>
      </c>
      <c r="AF755" s="14">
        <f>VLOOKUP($B755,[2]Sheet3!$G:$CZ,17,0)</f>
        <v>0</v>
      </c>
      <c r="AG755" s="14">
        <f>VLOOKUP($B755,[2]Sheet3!$G:$CZ,18,0)</f>
        <v>0</v>
      </c>
      <c r="AH755" s="14">
        <f>VLOOKUP($B755,[2]Sheet3!$G:$CZ,19,0)</f>
        <v>0</v>
      </c>
      <c r="AI755" s="14">
        <f>VLOOKUP($B755,[2]Sheet3!$G:$CZ,20,0)</f>
        <v>0</v>
      </c>
      <c r="AJ755" s="14">
        <f>VLOOKUP($B755,[2]Sheet3!$G:$CZ,21,0)</f>
        <v>0</v>
      </c>
      <c r="AK755" s="14">
        <f>VLOOKUP($B755,[2]Sheet3!$G:$CZ,22,0)</f>
        <v>0</v>
      </c>
      <c r="AL755" s="14">
        <f>VLOOKUP($B755,[2]Sheet3!$G:$CZ,23,0)</f>
        <v>0</v>
      </c>
      <c r="AM755" s="14">
        <f>VLOOKUP($B755,[2]Sheet3!$G:$CZ,24,0)</f>
        <v>0</v>
      </c>
      <c r="AN755" s="14">
        <f>VLOOKUP($B755,[2]Sheet3!$G:$CZ,25,0)</f>
        <v>0</v>
      </c>
      <c r="AO755" s="14">
        <f>VLOOKUP($B755,[2]Sheet3!$G:$CZ,26,0)</f>
        <v>0</v>
      </c>
      <c r="AP755" s="14">
        <f>VLOOKUP($B755,[2]Sheet3!$G:$CZ,27,0)</f>
        <v>0</v>
      </c>
      <c r="AQ755" s="14">
        <f>VLOOKUP($B755,[2]Sheet3!$G:$CZ,28,0)</f>
        <v>0</v>
      </c>
      <c r="AR755" s="14">
        <f>VLOOKUP($B755,[2]Sheet3!$G:$CZ,29,0)</f>
        <v>0</v>
      </c>
      <c r="AS755" s="14">
        <f>VLOOKUP($B755,[2]Sheet3!$G:$CZ,30,0)</f>
        <v>0</v>
      </c>
      <c r="AT755" s="14">
        <f>VLOOKUP($B755,[2]Sheet3!$G:$CZ,31,0)</f>
        <v>0</v>
      </c>
      <c r="AU755" s="14">
        <f>VLOOKUP($B755,[2]Sheet3!$G:$CZ,32,0)</f>
        <v>0</v>
      </c>
      <c r="AV755" s="14">
        <f>VLOOKUP($B755,[2]Sheet3!$G:$CZ,33,0)</f>
        <v>0</v>
      </c>
      <c r="AW755" s="14">
        <f>VLOOKUP($B755,[2]Sheet3!$G:$CZ,34,0)</f>
        <v>0</v>
      </c>
      <c r="AX755" s="14">
        <f>VLOOKUP($B755,[2]Sheet3!$G:$CZ,35,0)</f>
        <v>0</v>
      </c>
      <c r="AY755" s="14">
        <f>VLOOKUP($B755,[2]Sheet3!$G:$CZ,36,0)</f>
        <v>0</v>
      </c>
      <c r="AZ755" s="14">
        <f>VLOOKUP($B755,[2]Sheet3!$G:$CZ,37,0)</f>
        <v>0</v>
      </c>
      <c r="BA755" s="14">
        <f>VLOOKUP($B755,[2]Sheet3!$G:$CZ,38,0)</f>
        <v>0</v>
      </c>
      <c r="BB755" s="14">
        <f>VLOOKUP($B755,[2]Sheet3!$G:$CZ,39,0)</f>
        <v>0</v>
      </c>
      <c r="BC755" s="14">
        <f>VLOOKUP($B755,[2]Sheet3!$G:$CZ,40,0)</f>
        <v>0</v>
      </c>
      <c r="BD755" s="14">
        <f>VLOOKUP($B755,[2]Sheet3!$G:$CZ,41,0)</f>
        <v>0</v>
      </c>
      <c r="BE755" s="14">
        <f>VLOOKUP($B755,[2]Sheet3!$G:$CZ,42,0)</f>
        <v>0</v>
      </c>
      <c r="BF755" s="14">
        <f>VLOOKUP($B755,[2]Sheet3!$G:$CZ,43,0)</f>
        <v>0</v>
      </c>
      <c r="BG755" s="14">
        <f>VLOOKUP($B755,[2]Sheet3!$G:$CZ,44,0)</f>
        <v>0</v>
      </c>
      <c r="BH755" s="14">
        <f>VLOOKUP($B755,[2]Sheet3!$G:$CZ,45,0)</f>
        <v>0</v>
      </c>
      <c r="BI755" s="14">
        <f>VLOOKUP($B755,[2]Sheet3!$G:$CZ,46,0)</f>
        <v>0</v>
      </c>
      <c r="BJ755" s="14">
        <f>VLOOKUP($B755,[2]Sheet3!$G:$CZ,47,0)</f>
        <v>0</v>
      </c>
      <c r="BK755" s="14">
        <f>VLOOKUP($B755,[2]Sheet3!$G:$CZ,48,0)</f>
        <v>0</v>
      </c>
      <c r="BL755" s="14">
        <f>VLOOKUP($B755,[2]Sheet3!$G:$CZ,49,0)</f>
        <v>0</v>
      </c>
      <c r="BM755" s="14">
        <f>VLOOKUP($B755,[2]Sheet3!$G:$CZ,50,0)</f>
        <v>0</v>
      </c>
      <c r="BN755" s="14">
        <f>VLOOKUP($B755,[2]Sheet3!$G:$CZ,51,0)</f>
        <v>0</v>
      </c>
      <c r="BO755" s="14">
        <f>VLOOKUP($B755,[2]Sheet3!$G:$CZ,52,0)</f>
        <v>0</v>
      </c>
      <c r="BP755" s="14">
        <f>VLOOKUP($B755,[2]Sheet3!$G:$CZ,53,0)</f>
        <v>0</v>
      </c>
      <c r="BQ755" s="14">
        <f>VLOOKUP($B755,[2]Sheet3!$G:$CZ,54,0)</f>
        <v>0</v>
      </c>
      <c r="BR755" s="14">
        <f>VLOOKUP($B755,[2]Sheet3!$G:$CZ,55,0)</f>
        <v>0</v>
      </c>
      <c r="BS755" s="14">
        <f>VLOOKUP($B755,[2]Sheet3!$G:$CZ,56,0)</f>
        <v>0</v>
      </c>
      <c r="BT755" s="14">
        <f>VLOOKUP($B755,[2]Sheet3!$G:$CZ,57,0)</f>
        <v>0</v>
      </c>
      <c r="BU755" s="14">
        <f>VLOOKUP($B755,[2]Sheet3!$G:$CZ,58,0)</f>
        <v>0</v>
      </c>
      <c r="BV755" s="14">
        <f>VLOOKUP($B755,[2]Sheet3!$G:$CZ,59,0)</f>
        <v>0</v>
      </c>
      <c r="BW755" s="14">
        <f>VLOOKUP($B755,[2]Sheet3!$G:$CZ,60,0)</f>
        <v>0</v>
      </c>
      <c r="BX755" s="14">
        <f>VLOOKUP($B755,[2]Sheet3!$G:$CZ,61,0)</f>
        <v>0</v>
      </c>
      <c r="BY755" s="14">
        <f>VLOOKUP($B755,[2]Sheet3!$G:$CZ,62,0)</f>
        <v>0</v>
      </c>
      <c r="BZ755" s="14">
        <f>VLOOKUP($B755,[2]Sheet3!$G:$CZ,63,0)</f>
        <v>0</v>
      </c>
      <c r="CA755" s="14">
        <f>VLOOKUP($B755,[2]Sheet3!$G:$CZ,64,0)</f>
        <v>0</v>
      </c>
      <c r="CB755" s="14">
        <f>VLOOKUP($B755,[2]Sheet3!$G:$CZ,65,0)</f>
        <v>0</v>
      </c>
      <c r="CC755" s="14">
        <f>VLOOKUP($B755,[2]Sheet3!$G:$CZ,66,0)</f>
        <v>0</v>
      </c>
      <c r="CD755" s="14">
        <f>VLOOKUP($B755,[2]Sheet3!$G:$CZ,67,0)</f>
        <v>0</v>
      </c>
      <c r="CE755" s="14">
        <f>VLOOKUP($B755,[2]Sheet3!$G:$CZ,68,0)</f>
        <v>0</v>
      </c>
      <c r="CF755" s="14">
        <f>VLOOKUP($B755,[2]Sheet3!$G:$CZ,69,0)</f>
        <v>0</v>
      </c>
      <c r="CG755" s="14">
        <f>VLOOKUP($B755,[2]Sheet3!$G:$CZ,70,0)</f>
        <v>0</v>
      </c>
      <c r="CH755" s="14">
        <f>VLOOKUP($B755,[2]Sheet3!$G:$CZ,71,0)</f>
        <v>0</v>
      </c>
      <c r="CI755" s="14">
        <f>VLOOKUP($B755,[2]Sheet3!$G:$CZ,72,0)</f>
        <v>0</v>
      </c>
      <c r="CJ755" s="14">
        <f>VLOOKUP($B755,[2]Sheet3!$G:$CZ,73,0)</f>
        <v>0</v>
      </c>
      <c r="CK755" s="14">
        <f>VLOOKUP($B755,[2]Sheet3!$G:$CZ,74,0)</f>
        <v>0</v>
      </c>
      <c r="CL755" s="14">
        <f>VLOOKUP($B755,[2]Sheet3!$G:$CZ,75,0)</f>
        <v>0</v>
      </c>
      <c r="CM755" s="14">
        <f>VLOOKUP($B755,[2]Sheet3!$G:$CZ,76,0)</f>
        <v>0</v>
      </c>
      <c r="CN755" s="14">
        <f>VLOOKUP($B755,[2]Sheet3!$G:$CZ,77,0)</f>
        <v>0</v>
      </c>
      <c r="CO755" s="14">
        <f>VLOOKUP($B755,[2]Sheet3!$G:$CZ,78,0)</f>
        <v>0</v>
      </c>
      <c r="CP755" s="14">
        <f>VLOOKUP($B755,[2]Sheet3!$G:$CZ,79,0)</f>
        <v>0</v>
      </c>
      <c r="CQ755" s="14">
        <f>VLOOKUP($B755,[2]Sheet3!$G:$CZ,80,0)</f>
        <v>0</v>
      </c>
      <c r="CR755" s="14">
        <f>VLOOKUP($B755,[2]Sheet3!$G:$CZ,81,0)</f>
        <v>0</v>
      </c>
      <c r="CS755" s="14">
        <f>VLOOKUP($B755,[2]Sheet3!$G:$CZ,82,0)</f>
        <v>0</v>
      </c>
      <c r="CT755" s="14">
        <f>VLOOKUP($B755,[2]Sheet3!$G:$CZ,83,0)</f>
        <v>0</v>
      </c>
      <c r="CU755" s="14">
        <f>VLOOKUP($B755,[2]Sheet3!$G:$CZ,84,0)</f>
        <v>0</v>
      </c>
      <c r="CV755" s="14">
        <f>VLOOKUP($B755,[2]Sheet3!$G:$CZ,85,0)</f>
        <v>0</v>
      </c>
      <c r="CW755" s="14">
        <f>VLOOKUP($B755,[2]Sheet3!$G:$CZ,86,0)</f>
        <v>0</v>
      </c>
      <c r="CX755" s="14">
        <f>VLOOKUP($B755,[2]Sheet3!$G:$CZ,87,0)</f>
        <v>0</v>
      </c>
      <c r="CY755" s="14">
        <f>VLOOKUP($B755,[2]Sheet3!$G:$CZ,88,0)</f>
        <v>0</v>
      </c>
      <c r="CZ755" s="14">
        <f>VLOOKUP($B755,[2]Sheet3!$G:$CZ,89,0)</f>
        <v>0</v>
      </c>
      <c r="DA755" s="14">
        <f>VLOOKUP($B755,[2]Sheet3!$G:$CZ,90,0)</f>
        <v>0</v>
      </c>
      <c r="DB755" s="14">
        <f>VLOOKUP($B755,[2]Sheet3!$G:$CZ,91,0)</f>
        <v>0</v>
      </c>
      <c r="DC755" s="14">
        <f>VLOOKUP($B755,[2]Sheet3!$G:$CZ,92,0)</f>
        <v>0</v>
      </c>
      <c r="DD755" s="14">
        <f>VLOOKUP($B755,[2]Sheet3!$G:$CZ,93,0)</f>
        <v>0</v>
      </c>
      <c r="DE755" s="14">
        <f>VLOOKUP($B755,[2]Sheet3!$G:$CZ,94,0)</f>
        <v>0</v>
      </c>
      <c r="DF755" s="14">
        <f>VLOOKUP($B755,[2]Sheet3!$G:$CZ,95,0)</f>
        <v>0</v>
      </c>
      <c r="DG755" s="14">
        <f>VLOOKUP($B755,[2]Sheet3!$G:$CZ,96,0)</f>
        <v>0</v>
      </c>
      <c r="DH755" s="14">
        <f>VLOOKUP($B755,[2]Sheet3!$G:$CZ,97,0)</f>
        <v>0</v>
      </c>
      <c r="DI755" s="14">
        <f>VLOOKUP($B755,[2]Sheet3!$G:$CZ,98,0)</f>
        <v>0</v>
      </c>
    </row>
    <row r="756" spans="1:113" x14ac:dyDescent="0.3">
      <c r="A756" s="9" t="str">
        <f t="shared" si="35"/>
        <v>W14483</v>
      </c>
      <c r="B756" s="15" t="s">
        <v>1910</v>
      </c>
      <c r="C756" s="15" t="s">
        <v>1911</v>
      </c>
      <c r="F756" s="7" t="s">
        <v>15</v>
      </c>
      <c r="G756" s="12" t="s">
        <v>4251</v>
      </c>
      <c r="H756" s="12" t="str">
        <f>VLOOKUP($B756,[1]Sheet1!$A:$G,5,0)</f>
        <v>imtiyaz.shaikh@redingtongroup.com</v>
      </c>
      <c r="I756" s="12" t="str">
        <f>VLOOKUP($B756,[1]Sheet1!$A:$G,7,0)</f>
        <v>rohan.vora@redingtongroup.com</v>
      </c>
      <c r="J756" s="12" t="s">
        <v>82</v>
      </c>
      <c r="K756" s="7"/>
      <c r="L756" s="7"/>
      <c r="M756" s="8"/>
      <c r="N756" s="7" t="str">
        <f t="shared" si="33"/>
        <v>imtiyaz.shaikh@redingtongroup.com; rohan.vora@redingtongroup.com; nilesh.phirke@redingtongroup.com;christopher.joseph@redingtongroup.com</v>
      </c>
      <c r="O756" s="7" t="str">
        <f t="shared" si="34"/>
        <v>W14483</v>
      </c>
      <c r="P756" s="8" t="s">
        <v>5215</v>
      </c>
      <c r="Q756" s="14">
        <f>VLOOKUP($B756,[2]Sheet3!$G:$CZ,2,0)</f>
        <v>2400307081</v>
      </c>
      <c r="R756" s="14">
        <f>VLOOKUP($B756,[2]Sheet3!$G:$CZ,3,0)</f>
        <v>0</v>
      </c>
      <c r="S756" s="14">
        <f>VLOOKUP($B756,[2]Sheet3!$G:$CZ,4,0)</f>
        <v>0</v>
      </c>
      <c r="T756" s="14">
        <f>VLOOKUP($B756,[2]Sheet3!$G:$CZ,5,0)</f>
        <v>0</v>
      </c>
      <c r="U756" s="14">
        <f>VLOOKUP($B756,[2]Sheet3!$G:$CZ,6,0)</f>
        <v>0</v>
      </c>
      <c r="V756" s="14">
        <f>VLOOKUP($B756,[2]Sheet3!$G:$CZ,7,0)</f>
        <v>0</v>
      </c>
      <c r="W756" s="14">
        <f>VLOOKUP($B756,[2]Sheet3!$G:$CZ,8,0)</f>
        <v>0</v>
      </c>
      <c r="X756" s="14">
        <f>VLOOKUP($B756,[2]Sheet3!$G:$CZ,9,0)</f>
        <v>0</v>
      </c>
      <c r="Y756" s="14">
        <f>VLOOKUP($B756,[2]Sheet3!$G:$CZ,10,0)</f>
        <v>0</v>
      </c>
      <c r="Z756" s="14">
        <f>VLOOKUP($B756,[2]Sheet3!$G:$CZ,11,0)</f>
        <v>0</v>
      </c>
      <c r="AA756" s="14">
        <f>VLOOKUP($B756,[2]Sheet3!$G:$CZ,12,0)</f>
        <v>0</v>
      </c>
      <c r="AB756" s="14">
        <f>VLOOKUP($B756,[2]Sheet3!$G:$CZ,13,0)</f>
        <v>0</v>
      </c>
      <c r="AC756" s="14">
        <f>VLOOKUP($B756,[2]Sheet3!$G:$CZ,14,0)</f>
        <v>0</v>
      </c>
      <c r="AD756" s="14">
        <f>VLOOKUP($B756,[2]Sheet3!$G:$CZ,15,0)</f>
        <v>0</v>
      </c>
      <c r="AE756" s="14">
        <f>VLOOKUP($B756,[2]Sheet3!$G:$CZ,16,0)</f>
        <v>0</v>
      </c>
      <c r="AF756" s="14">
        <f>VLOOKUP($B756,[2]Sheet3!$G:$CZ,17,0)</f>
        <v>0</v>
      </c>
      <c r="AG756" s="14">
        <f>VLOOKUP($B756,[2]Sheet3!$G:$CZ,18,0)</f>
        <v>0</v>
      </c>
      <c r="AH756" s="14">
        <f>VLOOKUP($B756,[2]Sheet3!$G:$CZ,19,0)</f>
        <v>0</v>
      </c>
      <c r="AI756" s="14">
        <f>VLOOKUP($B756,[2]Sheet3!$G:$CZ,20,0)</f>
        <v>0</v>
      </c>
      <c r="AJ756" s="14">
        <f>VLOOKUP($B756,[2]Sheet3!$G:$CZ,21,0)</f>
        <v>0</v>
      </c>
      <c r="AK756" s="14">
        <f>VLOOKUP($B756,[2]Sheet3!$G:$CZ,22,0)</f>
        <v>0</v>
      </c>
      <c r="AL756" s="14">
        <f>VLOOKUP($B756,[2]Sheet3!$G:$CZ,23,0)</f>
        <v>0</v>
      </c>
      <c r="AM756" s="14">
        <f>VLOOKUP($B756,[2]Sheet3!$G:$CZ,24,0)</f>
        <v>0</v>
      </c>
      <c r="AN756" s="14">
        <f>VLOOKUP($B756,[2]Sheet3!$G:$CZ,25,0)</f>
        <v>0</v>
      </c>
      <c r="AO756" s="14">
        <f>VLOOKUP($B756,[2]Sheet3!$G:$CZ,26,0)</f>
        <v>0</v>
      </c>
      <c r="AP756" s="14">
        <f>VLOOKUP($B756,[2]Sheet3!$G:$CZ,27,0)</f>
        <v>0</v>
      </c>
      <c r="AQ756" s="14">
        <f>VLOOKUP($B756,[2]Sheet3!$G:$CZ,28,0)</f>
        <v>0</v>
      </c>
      <c r="AR756" s="14">
        <f>VLOOKUP($B756,[2]Sheet3!$G:$CZ,29,0)</f>
        <v>0</v>
      </c>
      <c r="AS756" s="14">
        <f>VLOOKUP($B756,[2]Sheet3!$G:$CZ,30,0)</f>
        <v>0</v>
      </c>
      <c r="AT756" s="14">
        <f>VLOOKUP($B756,[2]Sheet3!$G:$CZ,31,0)</f>
        <v>0</v>
      </c>
      <c r="AU756" s="14">
        <f>VLOOKUP($B756,[2]Sheet3!$G:$CZ,32,0)</f>
        <v>0</v>
      </c>
      <c r="AV756" s="14">
        <f>VLOOKUP($B756,[2]Sheet3!$G:$CZ,33,0)</f>
        <v>0</v>
      </c>
      <c r="AW756" s="14">
        <f>VLOOKUP($B756,[2]Sheet3!$G:$CZ,34,0)</f>
        <v>0</v>
      </c>
      <c r="AX756" s="14">
        <f>VLOOKUP($B756,[2]Sheet3!$G:$CZ,35,0)</f>
        <v>0</v>
      </c>
      <c r="AY756" s="14">
        <f>VLOOKUP($B756,[2]Sheet3!$G:$CZ,36,0)</f>
        <v>0</v>
      </c>
      <c r="AZ756" s="14">
        <f>VLOOKUP($B756,[2]Sheet3!$G:$CZ,37,0)</f>
        <v>0</v>
      </c>
      <c r="BA756" s="14">
        <f>VLOOKUP($B756,[2]Sheet3!$G:$CZ,38,0)</f>
        <v>0</v>
      </c>
      <c r="BB756" s="14">
        <f>VLOOKUP($B756,[2]Sheet3!$G:$CZ,39,0)</f>
        <v>0</v>
      </c>
      <c r="BC756" s="14">
        <f>VLOOKUP($B756,[2]Sheet3!$G:$CZ,40,0)</f>
        <v>0</v>
      </c>
      <c r="BD756" s="14">
        <f>VLOOKUP($B756,[2]Sheet3!$G:$CZ,41,0)</f>
        <v>0</v>
      </c>
      <c r="BE756" s="14">
        <f>VLOOKUP($B756,[2]Sheet3!$G:$CZ,42,0)</f>
        <v>0</v>
      </c>
      <c r="BF756" s="14">
        <f>VLOOKUP($B756,[2]Sheet3!$G:$CZ,43,0)</f>
        <v>0</v>
      </c>
      <c r="BG756" s="14">
        <f>VLOOKUP($B756,[2]Sheet3!$G:$CZ,44,0)</f>
        <v>0</v>
      </c>
      <c r="BH756" s="14">
        <f>VLOOKUP($B756,[2]Sheet3!$G:$CZ,45,0)</f>
        <v>0</v>
      </c>
      <c r="BI756" s="14">
        <f>VLOOKUP($B756,[2]Sheet3!$G:$CZ,46,0)</f>
        <v>0</v>
      </c>
      <c r="BJ756" s="14">
        <f>VLOOKUP($B756,[2]Sheet3!$G:$CZ,47,0)</f>
        <v>0</v>
      </c>
      <c r="BK756" s="14">
        <f>VLOOKUP($B756,[2]Sheet3!$G:$CZ,48,0)</f>
        <v>0</v>
      </c>
      <c r="BL756" s="14">
        <f>VLOOKUP($B756,[2]Sheet3!$G:$CZ,49,0)</f>
        <v>0</v>
      </c>
      <c r="BM756" s="14">
        <f>VLOOKUP($B756,[2]Sheet3!$G:$CZ,50,0)</f>
        <v>0</v>
      </c>
      <c r="BN756" s="14">
        <f>VLOOKUP($B756,[2]Sheet3!$G:$CZ,51,0)</f>
        <v>0</v>
      </c>
      <c r="BO756" s="14">
        <f>VLOOKUP($B756,[2]Sheet3!$G:$CZ,52,0)</f>
        <v>0</v>
      </c>
      <c r="BP756" s="14">
        <f>VLOOKUP($B756,[2]Sheet3!$G:$CZ,53,0)</f>
        <v>0</v>
      </c>
      <c r="BQ756" s="14">
        <f>VLOOKUP($B756,[2]Sheet3!$G:$CZ,54,0)</f>
        <v>0</v>
      </c>
      <c r="BR756" s="14">
        <f>VLOOKUP($B756,[2]Sheet3!$G:$CZ,55,0)</f>
        <v>0</v>
      </c>
      <c r="BS756" s="14">
        <f>VLOOKUP($B756,[2]Sheet3!$G:$CZ,56,0)</f>
        <v>0</v>
      </c>
      <c r="BT756" s="14">
        <f>VLOOKUP($B756,[2]Sheet3!$G:$CZ,57,0)</f>
        <v>0</v>
      </c>
      <c r="BU756" s="14">
        <f>VLOOKUP($B756,[2]Sheet3!$G:$CZ,58,0)</f>
        <v>0</v>
      </c>
      <c r="BV756" s="14">
        <f>VLOOKUP($B756,[2]Sheet3!$G:$CZ,59,0)</f>
        <v>0</v>
      </c>
      <c r="BW756" s="14">
        <f>VLOOKUP($B756,[2]Sheet3!$G:$CZ,60,0)</f>
        <v>0</v>
      </c>
      <c r="BX756" s="14">
        <f>VLOOKUP($B756,[2]Sheet3!$G:$CZ,61,0)</f>
        <v>0</v>
      </c>
      <c r="BY756" s="14">
        <f>VLOOKUP($B756,[2]Sheet3!$G:$CZ,62,0)</f>
        <v>0</v>
      </c>
      <c r="BZ756" s="14">
        <f>VLOOKUP($B756,[2]Sheet3!$G:$CZ,63,0)</f>
        <v>0</v>
      </c>
      <c r="CA756" s="14">
        <f>VLOOKUP($B756,[2]Sheet3!$G:$CZ,64,0)</f>
        <v>0</v>
      </c>
      <c r="CB756" s="14">
        <f>VLOOKUP($B756,[2]Sheet3!$G:$CZ,65,0)</f>
        <v>0</v>
      </c>
      <c r="CC756" s="14">
        <f>VLOOKUP($B756,[2]Sheet3!$G:$CZ,66,0)</f>
        <v>0</v>
      </c>
      <c r="CD756" s="14">
        <f>VLOOKUP($B756,[2]Sheet3!$G:$CZ,67,0)</f>
        <v>0</v>
      </c>
      <c r="CE756" s="14">
        <f>VLOOKUP($B756,[2]Sheet3!$G:$CZ,68,0)</f>
        <v>0</v>
      </c>
      <c r="CF756" s="14">
        <f>VLOOKUP($B756,[2]Sheet3!$G:$CZ,69,0)</f>
        <v>0</v>
      </c>
      <c r="CG756" s="14">
        <f>VLOOKUP($B756,[2]Sheet3!$G:$CZ,70,0)</f>
        <v>0</v>
      </c>
      <c r="CH756" s="14">
        <f>VLOOKUP($B756,[2]Sheet3!$G:$CZ,71,0)</f>
        <v>0</v>
      </c>
      <c r="CI756" s="14">
        <f>VLOOKUP($B756,[2]Sheet3!$G:$CZ,72,0)</f>
        <v>0</v>
      </c>
      <c r="CJ756" s="14">
        <f>VLOOKUP($B756,[2]Sheet3!$G:$CZ,73,0)</f>
        <v>0</v>
      </c>
      <c r="CK756" s="14">
        <f>VLOOKUP($B756,[2]Sheet3!$G:$CZ,74,0)</f>
        <v>0</v>
      </c>
      <c r="CL756" s="14">
        <f>VLOOKUP($B756,[2]Sheet3!$G:$CZ,75,0)</f>
        <v>0</v>
      </c>
      <c r="CM756" s="14">
        <f>VLOOKUP($B756,[2]Sheet3!$G:$CZ,76,0)</f>
        <v>0</v>
      </c>
      <c r="CN756" s="14">
        <f>VLOOKUP($B756,[2]Sheet3!$G:$CZ,77,0)</f>
        <v>0</v>
      </c>
      <c r="CO756" s="14">
        <f>VLOOKUP($B756,[2]Sheet3!$G:$CZ,78,0)</f>
        <v>0</v>
      </c>
      <c r="CP756" s="14">
        <f>VLOOKUP($B756,[2]Sheet3!$G:$CZ,79,0)</f>
        <v>0</v>
      </c>
      <c r="CQ756" s="14">
        <f>VLOOKUP($B756,[2]Sheet3!$G:$CZ,80,0)</f>
        <v>0</v>
      </c>
      <c r="CR756" s="14">
        <f>VLOOKUP($B756,[2]Sheet3!$G:$CZ,81,0)</f>
        <v>0</v>
      </c>
      <c r="CS756" s="14">
        <f>VLOOKUP($B756,[2]Sheet3!$G:$CZ,82,0)</f>
        <v>0</v>
      </c>
      <c r="CT756" s="14">
        <f>VLOOKUP($B756,[2]Sheet3!$G:$CZ,83,0)</f>
        <v>0</v>
      </c>
      <c r="CU756" s="14">
        <f>VLOOKUP($B756,[2]Sheet3!$G:$CZ,84,0)</f>
        <v>0</v>
      </c>
      <c r="CV756" s="14">
        <f>VLOOKUP($B756,[2]Sheet3!$G:$CZ,85,0)</f>
        <v>0</v>
      </c>
      <c r="CW756" s="14">
        <f>VLOOKUP($B756,[2]Sheet3!$G:$CZ,86,0)</f>
        <v>0</v>
      </c>
      <c r="CX756" s="14">
        <f>VLOOKUP($B756,[2]Sheet3!$G:$CZ,87,0)</f>
        <v>0</v>
      </c>
      <c r="CY756" s="14">
        <f>VLOOKUP($B756,[2]Sheet3!$G:$CZ,88,0)</f>
        <v>0</v>
      </c>
      <c r="CZ756" s="14">
        <f>VLOOKUP($B756,[2]Sheet3!$G:$CZ,89,0)</f>
        <v>0</v>
      </c>
      <c r="DA756" s="14">
        <f>VLOOKUP($B756,[2]Sheet3!$G:$CZ,90,0)</f>
        <v>0</v>
      </c>
      <c r="DB756" s="14">
        <f>VLOOKUP($B756,[2]Sheet3!$G:$CZ,91,0)</f>
        <v>0</v>
      </c>
      <c r="DC756" s="14">
        <f>VLOOKUP($B756,[2]Sheet3!$G:$CZ,92,0)</f>
        <v>0</v>
      </c>
      <c r="DD756" s="14">
        <f>VLOOKUP($B756,[2]Sheet3!$G:$CZ,93,0)</f>
        <v>0</v>
      </c>
      <c r="DE756" s="14">
        <f>VLOOKUP($B756,[2]Sheet3!$G:$CZ,94,0)</f>
        <v>0</v>
      </c>
      <c r="DF756" s="14">
        <f>VLOOKUP($B756,[2]Sheet3!$G:$CZ,95,0)</f>
        <v>0</v>
      </c>
      <c r="DG756" s="14">
        <f>VLOOKUP($B756,[2]Sheet3!$G:$CZ,96,0)</f>
        <v>0</v>
      </c>
      <c r="DH756" s="14">
        <f>VLOOKUP($B756,[2]Sheet3!$G:$CZ,97,0)</f>
        <v>0</v>
      </c>
      <c r="DI756" s="14">
        <f>VLOOKUP($B756,[2]Sheet3!$G:$CZ,98,0)</f>
        <v>0</v>
      </c>
    </row>
    <row r="757" spans="1:113" x14ac:dyDescent="0.3">
      <c r="A757" s="9" t="str">
        <f t="shared" si="35"/>
        <v>N14618</v>
      </c>
      <c r="B757" s="15" t="s">
        <v>214</v>
      </c>
      <c r="C757" s="15" t="s">
        <v>215</v>
      </c>
      <c r="F757" s="7" t="s">
        <v>15</v>
      </c>
      <c r="G757" s="12" t="s">
        <v>4252</v>
      </c>
      <c r="H757" s="12" t="str">
        <f>VLOOKUP($B757,[1]Sheet1!$A:$G,5,0)</f>
        <v>dheeraj.sharma@redingtongroup.com</v>
      </c>
      <c r="I757" s="12" t="str">
        <f>VLOOKUP($B757,[1]Sheet1!$A:$G,7,0)</f>
        <v>sidharth.eknath@redingtongroup.com</v>
      </c>
      <c r="J757" s="12" t="s">
        <v>82</v>
      </c>
      <c r="K757" s="7"/>
      <c r="L757" s="7"/>
      <c r="M757" s="8"/>
      <c r="N757" s="7" t="str">
        <f t="shared" si="33"/>
        <v>dheeraj.sharma@redingtongroup.com; sidharth.eknath@redingtongroup.com; nilesh.phirke@redingtongroup.com;christopher.joseph@redingtongroup.com</v>
      </c>
      <c r="O757" s="7" t="str">
        <f t="shared" si="34"/>
        <v>N14618</v>
      </c>
      <c r="P757" s="8" t="s">
        <v>5215</v>
      </c>
      <c r="Q757" s="14">
        <f>VLOOKUP($B757,[2]Sheet3!$G:$CZ,2,0)</f>
        <v>2400308105</v>
      </c>
      <c r="R757" s="14">
        <f>VLOOKUP($B757,[2]Sheet3!$G:$CZ,3,0)</f>
        <v>0</v>
      </c>
      <c r="S757" s="14">
        <f>VLOOKUP($B757,[2]Sheet3!$G:$CZ,4,0)</f>
        <v>0</v>
      </c>
      <c r="T757" s="14">
        <f>VLOOKUP($B757,[2]Sheet3!$G:$CZ,5,0)</f>
        <v>0</v>
      </c>
      <c r="U757" s="14">
        <f>VLOOKUP($B757,[2]Sheet3!$G:$CZ,6,0)</f>
        <v>0</v>
      </c>
      <c r="V757" s="14">
        <f>VLOOKUP($B757,[2]Sheet3!$G:$CZ,7,0)</f>
        <v>0</v>
      </c>
      <c r="W757" s="14">
        <f>VLOOKUP($B757,[2]Sheet3!$G:$CZ,8,0)</f>
        <v>0</v>
      </c>
      <c r="X757" s="14">
        <f>VLOOKUP($B757,[2]Sheet3!$G:$CZ,9,0)</f>
        <v>0</v>
      </c>
      <c r="Y757" s="14">
        <f>VLOOKUP($B757,[2]Sheet3!$G:$CZ,10,0)</f>
        <v>0</v>
      </c>
      <c r="Z757" s="14">
        <f>VLOOKUP($B757,[2]Sheet3!$G:$CZ,11,0)</f>
        <v>0</v>
      </c>
      <c r="AA757" s="14">
        <f>VLOOKUP($B757,[2]Sheet3!$G:$CZ,12,0)</f>
        <v>0</v>
      </c>
      <c r="AB757" s="14">
        <f>VLOOKUP($B757,[2]Sheet3!$G:$CZ,13,0)</f>
        <v>0</v>
      </c>
      <c r="AC757" s="14">
        <f>VLOOKUP($B757,[2]Sheet3!$G:$CZ,14,0)</f>
        <v>0</v>
      </c>
      <c r="AD757" s="14">
        <f>VLOOKUP($B757,[2]Sheet3!$G:$CZ,15,0)</f>
        <v>0</v>
      </c>
      <c r="AE757" s="14">
        <f>VLOOKUP($B757,[2]Sheet3!$G:$CZ,16,0)</f>
        <v>0</v>
      </c>
      <c r="AF757" s="14">
        <f>VLOOKUP($B757,[2]Sheet3!$G:$CZ,17,0)</f>
        <v>0</v>
      </c>
      <c r="AG757" s="14">
        <f>VLOOKUP($B757,[2]Sheet3!$G:$CZ,18,0)</f>
        <v>0</v>
      </c>
      <c r="AH757" s="14">
        <f>VLOOKUP($B757,[2]Sheet3!$G:$CZ,19,0)</f>
        <v>0</v>
      </c>
      <c r="AI757" s="14">
        <f>VLOOKUP($B757,[2]Sheet3!$G:$CZ,20,0)</f>
        <v>0</v>
      </c>
      <c r="AJ757" s="14">
        <f>VLOOKUP($B757,[2]Sheet3!$G:$CZ,21,0)</f>
        <v>0</v>
      </c>
      <c r="AK757" s="14">
        <f>VLOOKUP($B757,[2]Sheet3!$G:$CZ,22,0)</f>
        <v>0</v>
      </c>
      <c r="AL757" s="14">
        <f>VLOOKUP($B757,[2]Sheet3!$G:$CZ,23,0)</f>
        <v>0</v>
      </c>
      <c r="AM757" s="14">
        <f>VLOOKUP($B757,[2]Sheet3!$G:$CZ,24,0)</f>
        <v>0</v>
      </c>
      <c r="AN757" s="14">
        <f>VLOOKUP($B757,[2]Sheet3!$G:$CZ,25,0)</f>
        <v>0</v>
      </c>
      <c r="AO757" s="14">
        <f>VLOOKUP($B757,[2]Sheet3!$G:$CZ,26,0)</f>
        <v>0</v>
      </c>
      <c r="AP757" s="14">
        <f>VLOOKUP($B757,[2]Sheet3!$G:$CZ,27,0)</f>
        <v>0</v>
      </c>
      <c r="AQ757" s="14">
        <f>VLOOKUP($B757,[2]Sheet3!$G:$CZ,28,0)</f>
        <v>0</v>
      </c>
      <c r="AR757" s="14">
        <f>VLOOKUP($B757,[2]Sheet3!$G:$CZ,29,0)</f>
        <v>0</v>
      </c>
      <c r="AS757" s="14">
        <f>VLOOKUP($B757,[2]Sheet3!$G:$CZ,30,0)</f>
        <v>0</v>
      </c>
      <c r="AT757" s="14">
        <f>VLOOKUP($B757,[2]Sheet3!$G:$CZ,31,0)</f>
        <v>0</v>
      </c>
      <c r="AU757" s="14">
        <f>VLOOKUP($B757,[2]Sheet3!$G:$CZ,32,0)</f>
        <v>0</v>
      </c>
      <c r="AV757" s="14">
        <f>VLOOKUP($B757,[2]Sheet3!$G:$CZ,33,0)</f>
        <v>0</v>
      </c>
      <c r="AW757" s="14">
        <f>VLOOKUP($B757,[2]Sheet3!$G:$CZ,34,0)</f>
        <v>0</v>
      </c>
      <c r="AX757" s="14">
        <f>VLOOKUP($B757,[2]Sheet3!$G:$CZ,35,0)</f>
        <v>0</v>
      </c>
      <c r="AY757" s="14">
        <f>VLOOKUP($B757,[2]Sheet3!$G:$CZ,36,0)</f>
        <v>0</v>
      </c>
      <c r="AZ757" s="14">
        <f>VLOOKUP($B757,[2]Sheet3!$G:$CZ,37,0)</f>
        <v>0</v>
      </c>
      <c r="BA757" s="14">
        <f>VLOOKUP($B757,[2]Sheet3!$G:$CZ,38,0)</f>
        <v>0</v>
      </c>
      <c r="BB757" s="14">
        <f>VLOOKUP($B757,[2]Sheet3!$G:$CZ,39,0)</f>
        <v>0</v>
      </c>
      <c r="BC757" s="14">
        <f>VLOOKUP($B757,[2]Sheet3!$G:$CZ,40,0)</f>
        <v>0</v>
      </c>
      <c r="BD757" s="14">
        <f>VLOOKUP($B757,[2]Sheet3!$G:$CZ,41,0)</f>
        <v>0</v>
      </c>
      <c r="BE757" s="14">
        <f>VLOOKUP($B757,[2]Sheet3!$G:$CZ,42,0)</f>
        <v>0</v>
      </c>
      <c r="BF757" s="14">
        <f>VLOOKUP($B757,[2]Sheet3!$G:$CZ,43,0)</f>
        <v>0</v>
      </c>
      <c r="BG757" s="14">
        <f>VLOOKUP($B757,[2]Sheet3!$G:$CZ,44,0)</f>
        <v>0</v>
      </c>
      <c r="BH757" s="14">
        <f>VLOOKUP($B757,[2]Sheet3!$G:$CZ,45,0)</f>
        <v>0</v>
      </c>
      <c r="BI757" s="14">
        <f>VLOOKUP($B757,[2]Sheet3!$G:$CZ,46,0)</f>
        <v>0</v>
      </c>
      <c r="BJ757" s="14">
        <f>VLOOKUP($B757,[2]Sheet3!$G:$CZ,47,0)</f>
        <v>0</v>
      </c>
      <c r="BK757" s="14">
        <f>VLOOKUP($B757,[2]Sheet3!$G:$CZ,48,0)</f>
        <v>0</v>
      </c>
      <c r="BL757" s="14">
        <f>VLOOKUP($B757,[2]Sheet3!$G:$CZ,49,0)</f>
        <v>0</v>
      </c>
      <c r="BM757" s="14">
        <f>VLOOKUP($B757,[2]Sheet3!$G:$CZ,50,0)</f>
        <v>0</v>
      </c>
      <c r="BN757" s="14">
        <f>VLOOKUP($B757,[2]Sheet3!$G:$CZ,51,0)</f>
        <v>0</v>
      </c>
      <c r="BO757" s="14">
        <f>VLOOKUP($B757,[2]Sheet3!$G:$CZ,52,0)</f>
        <v>0</v>
      </c>
      <c r="BP757" s="14">
        <f>VLOOKUP($B757,[2]Sheet3!$G:$CZ,53,0)</f>
        <v>0</v>
      </c>
      <c r="BQ757" s="14">
        <f>VLOOKUP($B757,[2]Sheet3!$G:$CZ,54,0)</f>
        <v>0</v>
      </c>
      <c r="BR757" s="14">
        <f>VLOOKUP($B757,[2]Sheet3!$G:$CZ,55,0)</f>
        <v>0</v>
      </c>
      <c r="BS757" s="14">
        <f>VLOOKUP($B757,[2]Sheet3!$G:$CZ,56,0)</f>
        <v>0</v>
      </c>
      <c r="BT757" s="14">
        <f>VLOOKUP($B757,[2]Sheet3!$G:$CZ,57,0)</f>
        <v>0</v>
      </c>
      <c r="BU757" s="14">
        <f>VLOOKUP($B757,[2]Sheet3!$G:$CZ,58,0)</f>
        <v>0</v>
      </c>
      <c r="BV757" s="14">
        <f>VLOOKUP($B757,[2]Sheet3!$G:$CZ,59,0)</f>
        <v>0</v>
      </c>
      <c r="BW757" s="14">
        <f>VLOOKUP($B757,[2]Sheet3!$G:$CZ,60,0)</f>
        <v>0</v>
      </c>
      <c r="BX757" s="14">
        <f>VLOOKUP($B757,[2]Sheet3!$G:$CZ,61,0)</f>
        <v>0</v>
      </c>
      <c r="BY757" s="14">
        <f>VLOOKUP($B757,[2]Sheet3!$G:$CZ,62,0)</f>
        <v>0</v>
      </c>
      <c r="BZ757" s="14">
        <f>VLOOKUP($B757,[2]Sheet3!$G:$CZ,63,0)</f>
        <v>0</v>
      </c>
      <c r="CA757" s="14">
        <f>VLOOKUP($B757,[2]Sheet3!$G:$CZ,64,0)</f>
        <v>0</v>
      </c>
      <c r="CB757" s="14">
        <f>VLOOKUP($B757,[2]Sheet3!$G:$CZ,65,0)</f>
        <v>0</v>
      </c>
      <c r="CC757" s="14">
        <f>VLOOKUP($B757,[2]Sheet3!$G:$CZ,66,0)</f>
        <v>0</v>
      </c>
      <c r="CD757" s="14">
        <f>VLOOKUP($B757,[2]Sheet3!$G:$CZ,67,0)</f>
        <v>0</v>
      </c>
      <c r="CE757" s="14">
        <f>VLOOKUP($B757,[2]Sheet3!$G:$CZ,68,0)</f>
        <v>0</v>
      </c>
      <c r="CF757" s="14">
        <f>VLOOKUP($B757,[2]Sheet3!$G:$CZ,69,0)</f>
        <v>0</v>
      </c>
      <c r="CG757" s="14">
        <f>VLOOKUP($B757,[2]Sheet3!$G:$CZ,70,0)</f>
        <v>0</v>
      </c>
      <c r="CH757" s="14">
        <f>VLOOKUP($B757,[2]Sheet3!$G:$CZ,71,0)</f>
        <v>0</v>
      </c>
      <c r="CI757" s="14">
        <f>VLOOKUP($B757,[2]Sheet3!$G:$CZ,72,0)</f>
        <v>0</v>
      </c>
      <c r="CJ757" s="14">
        <f>VLOOKUP($B757,[2]Sheet3!$G:$CZ,73,0)</f>
        <v>0</v>
      </c>
      <c r="CK757" s="14">
        <f>VLOOKUP($B757,[2]Sheet3!$G:$CZ,74,0)</f>
        <v>0</v>
      </c>
      <c r="CL757" s="14">
        <f>VLOOKUP($B757,[2]Sheet3!$G:$CZ,75,0)</f>
        <v>0</v>
      </c>
      <c r="CM757" s="14">
        <f>VLOOKUP($B757,[2]Sheet3!$G:$CZ,76,0)</f>
        <v>0</v>
      </c>
      <c r="CN757" s="14">
        <f>VLOOKUP($B757,[2]Sheet3!$G:$CZ,77,0)</f>
        <v>0</v>
      </c>
      <c r="CO757" s="14">
        <f>VLOOKUP($B757,[2]Sheet3!$G:$CZ,78,0)</f>
        <v>0</v>
      </c>
      <c r="CP757" s="14">
        <f>VLOOKUP($B757,[2]Sheet3!$G:$CZ,79,0)</f>
        <v>0</v>
      </c>
      <c r="CQ757" s="14">
        <f>VLOOKUP($B757,[2]Sheet3!$G:$CZ,80,0)</f>
        <v>0</v>
      </c>
      <c r="CR757" s="14">
        <f>VLOOKUP($B757,[2]Sheet3!$G:$CZ,81,0)</f>
        <v>0</v>
      </c>
      <c r="CS757" s="14">
        <f>VLOOKUP($B757,[2]Sheet3!$G:$CZ,82,0)</f>
        <v>0</v>
      </c>
      <c r="CT757" s="14">
        <f>VLOOKUP($B757,[2]Sheet3!$G:$CZ,83,0)</f>
        <v>0</v>
      </c>
      <c r="CU757" s="14">
        <f>VLOOKUP($B757,[2]Sheet3!$G:$CZ,84,0)</f>
        <v>0</v>
      </c>
      <c r="CV757" s="14">
        <f>VLOOKUP($B757,[2]Sheet3!$G:$CZ,85,0)</f>
        <v>0</v>
      </c>
      <c r="CW757" s="14">
        <f>VLOOKUP($B757,[2]Sheet3!$G:$CZ,86,0)</f>
        <v>0</v>
      </c>
      <c r="CX757" s="14">
        <f>VLOOKUP($B757,[2]Sheet3!$G:$CZ,87,0)</f>
        <v>0</v>
      </c>
      <c r="CY757" s="14">
        <f>VLOOKUP($B757,[2]Sheet3!$G:$CZ,88,0)</f>
        <v>0</v>
      </c>
      <c r="CZ757" s="14">
        <f>VLOOKUP($B757,[2]Sheet3!$G:$CZ,89,0)</f>
        <v>0</v>
      </c>
      <c r="DA757" s="14">
        <f>VLOOKUP($B757,[2]Sheet3!$G:$CZ,90,0)</f>
        <v>0</v>
      </c>
      <c r="DB757" s="14">
        <f>VLOOKUP($B757,[2]Sheet3!$G:$CZ,91,0)</f>
        <v>0</v>
      </c>
      <c r="DC757" s="14">
        <f>VLOOKUP($B757,[2]Sheet3!$G:$CZ,92,0)</f>
        <v>0</v>
      </c>
      <c r="DD757" s="14">
        <f>VLOOKUP($B757,[2]Sheet3!$G:$CZ,93,0)</f>
        <v>0</v>
      </c>
      <c r="DE757" s="14">
        <f>VLOOKUP($B757,[2]Sheet3!$G:$CZ,94,0)</f>
        <v>0</v>
      </c>
      <c r="DF757" s="14">
        <f>VLOOKUP($B757,[2]Sheet3!$G:$CZ,95,0)</f>
        <v>0</v>
      </c>
      <c r="DG757" s="14">
        <f>VLOOKUP($B757,[2]Sheet3!$G:$CZ,96,0)</f>
        <v>0</v>
      </c>
      <c r="DH757" s="14">
        <f>VLOOKUP($B757,[2]Sheet3!$G:$CZ,97,0)</f>
        <v>0</v>
      </c>
      <c r="DI757" s="14">
        <f>VLOOKUP($B757,[2]Sheet3!$G:$CZ,98,0)</f>
        <v>0</v>
      </c>
    </row>
    <row r="758" spans="1:113" x14ac:dyDescent="0.3">
      <c r="A758" s="9" t="str">
        <f t="shared" si="35"/>
        <v>N83844</v>
      </c>
      <c r="B758" s="15" t="s">
        <v>1912</v>
      </c>
      <c r="C758" s="15" t="s">
        <v>1913</v>
      </c>
      <c r="F758" s="7" t="s">
        <v>15</v>
      </c>
      <c r="G758" s="12" t="s">
        <v>4253</v>
      </c>
      <c r="H758" s="12" t="str">
        <f>VLOOKUP($B758,[1]Sheet1!$A:$G,5,0)</f>
        <v>anil.sharma@redingtongroup.com</v>
      </c>
      <c r="I758" s="12" t="str">
        <f>VLOOKUP($B758,[1]Sheet1!$A:$G,7,0)</f>
        <v>jitender.chopra@redingtongroup.com</v>
      </c>
      <c r="J758" s="12" t="s">
        <v>82</v>
      </c>
      <c r="K758" s="7"/>
      <c r="L758" s="7"/>
      <c r="M758" s="8"/>
      <c r="N758" s="7" t="str">
        <f t="shared" si="33"/>
        <v>anil.sharma@redingtongroup.com; jitender.chopra@redingtongroup.com; nilesh.phirke@redingtongroup.com;christopher.joseph@redingtongroup.com</v>
      </c>
      <c r="O758" s="7" t="str">
        <f t="shared" si="34"/>
        <v>N83844</v>
      </c>
      <c r="P758" s="8" t="s">
        <v>5215</v>
      </c>
      <c r="Q758" s="14">
        <f>VLOOKUP($B758,[2]Sheet3!$G:$CZ,2,0)</f>
        <v>2400299469</v>
      </c>
      <c r="R758" s="14">
        <f>VLOOKUP($B758,[2]Sheet3!$G:$CZ,3,0)</f>
        <v>2400300561</v>
      </c>
      <c r="S758" s="14">
        <f>VLOOKUP($B758,[2]Sheet3!$G:$CZ,4,0)</f>
        <v>2400300534</v>
      </c>
      <c r="T758" s="14">
        <f>VLOOKUP($B758,[2]Sheet3!$G:$CZ,5,0)</f>
        <v>0</v>
      </c>
      <c r="U758" s="14">
        <f>VLOOKUP($B758,[2]Sheet3!$G:$CZ,6,0)</f>
        <v>0</v>
      </c>
      <c r="V758" s="14">
        <f>VLOOKUP($B758,[2]Sheet3!$G:$CZ,7,0)</f>
        <v>0</v>
      </c>
      <c r="W758" s="14">
        <f>VLOOKUP($B758,[2]Sheet3!$G:$CZ,8,0)</f>
        <v>0</v>
      </c>
      <c r="X758" s="14">
        <f>VLOOKUP($B758,[2]Sheet3!$G:$CZ,9,0)</f>
        <v>0</v>
      </c>
      <c r="Y758" s="14">
        <f>VLOOKUP($B758,[2]Sheet3!$G:$CZ,10,0)</f>
        <v>0</v>
      </c>
      <c r="Z758" s="14">
        <f>VLOOKUP($B758,[2]Sheet3!$G:$CZ,11,0)</f>
        <v>0</v>
      </c>
      <c r="AA758" s="14">
        <f>VLOOKUP($B758,[2]Sheet3!$G:$CZ,12,0)</f>
        <v>0</v>
      </c>
      <c r="AB758" s="14">
        <f>VLOOKUP($B758,[2]Sheet3!$G:$CZ,13,0)</f>
        <v>0</v>
      </c>
      <c r="AC758" s="14">
        <f>VLOOKUP($B758,[2]Sheet3!$G:$CZ,14,0)</f>
        <v>0</v>
      </c>
      <c r="AD758" s="14">
        <f>VLOOKUP($B758,[2]Sheet3!$G:$CZ,15,0)</f>
        <v>0</v>
      </c>
      <c r="AE758" s="14">
        <f>VLOOKUP($B758,[2]Sheet3!$G:$CZ,16,0)</f>
        <v>0</v>
      </c>
      <c r="AF758" s="14">
        <f>VLOOKUP($B758,[2]Sheet3!$G:$CZ,17,0)</f>
        <v>0</v>
      </c>
      <c r="AG758" s="14">
        <f>VLOOKUP($B758,[2]Sheet3!$G:$CZ,18,0)</f>
        <v>0</v>
      </c>
      <c r="AH758" s="14">
        <f>VLOOKUP($B758,[2]Sheet3!$G:$CZ,19,0)</f>
        <v>0</v>
      </c>
      <c r="AI758" s="14">
        <f>VLOOKUP($B758,[2]Sheet3!$G:$CZ,20,0)</f>
        <v>0</v>
      </c>
      <c r="AJ758" s="14">
        <f>VLOOKUP($B758,[2]Sheet3!$G:$CZ,21,0)</f>
        <v>0</v>
      </c>
      <c r="AK758" s="14">
        <f>VLOOKUP($B758,[2]Sheet3!$G:$CZ,22,0)</f>
        <v>0</v>
      </c>
      <c r="AL758" s="14">
        <f>VLOOKUP($B758,[2]Sheet3!$G:$CZ,23,0)</f>
        <v>0</v>
      </c>
      <c r="AM758" s="14">
        <f>VLOOKUP($B758,[2]Sheet3!$G:$CZ,24,0)</f>
        <v>0</v>
      </c>
      <c r="AN758" s="14">
        <f>VLOOKUP($B758,[2]Sheet3!$G:$CZ,25,0)</f>
        <v>0</v>
      </c>
      <c r="AO758" s="14">
        <f>VLOOKUP($B758,[2]Sheet3!$G:$CZ,26,0)</f>
        <v>0</v>
      </c>
      <c r="AP758" s="14">
        <f>VLOOKUP($B758,[2]Sheet3!$G:$CZ,27,0)</f>
        <v>0</v>
      </c>
      <c r="AQ758" s="14">
        <f>VLOOKUP($B758,[2]Sheet3!$G:$CZ,28,0)</f>
        <v>0</v>
      </c>
      <c r="AR758" s="14">
        <f>VLOOKUP($B758,[2]Sheet3!$G:$CZ,29,0)</f>
        <v>0</v>
      </c>
      <c r="AS758" s="14">
        <f>VLOOKUP($B758,[2]Sheet3!$G:$CZ,30,0)</f>
        <v>0</v>
      </c>
      <c r="AT758" s="14">
        <f>VLOOKUP($B758,[2]Sheet3!$G:$CZ,31,0)</f>
        <v>0</v>
      </c>
      <c r="AU758" s="14">
        <f>VLOOKUP($B758,[2]Sheet3!$G:$CZ,32,0)</f>
        <v>0</v>
      </c>
      <c r="AV758" s="14">
        <f>VLOOKUP($B758,[2]Sheet3!$G:$CZ,33,0)</f>
        <v>0</v>
      </c>
      <c r="AW758" s="14">
        <f>VLOOKUP($B758,[2]Sheet3!$G:$CZ,34,0)</f>
        <v>0</v>
      </c>
      <c r="AX758" s="14">
        <f>VLOOKUP($B758,[2]Sheet3!$G:$CZ,35,0)</f>
        <v>0</v>
      </c>
      <c r="AY758" s="14">
        <f>VLOOKUP($B758,[2]Sheet3!$G:$CZ,36,0)</f>
        <v>0</v>
      </c>
      <c r="AZ758" s="14">
        <f>VLOOKUP($B758,[2]Sheet3!$G:$CZ,37,0)</f>
        <v>0</v>
      </c>
      <c r="BA758" s="14">
        <f>VLOOKUP($B758,[2]Sheet3!$G:$CZ,38,0)</f>
        <v>0</v>
      </c>
      <c r="BB758" s="14">
        <f>VLOOKUP($B758,[2]Sheet3!$G:$CZ,39,0)</f>
        <v>0</v>
      </c>
      <c r="BC758" s="14">
        <f>VLOOKUP($B758,[2]Sheet3!$G:$CZ,40,0)</f>
        <v>0</v>
      </c>
      <c r="BD758" s="14">
        <f>VLOOKUP($B758,[2]Sheet3!$G:$CZ,41,0)</f>
        <v>0</v>
      </c>
      <c r="BE758" s="14">
        <f>VLOOKUP($B758,[2]Sheet3!$G:$CZ,42,0)</f>
        <v>0</v>
      </c>
      <c r="BF758" s="14">
        <f>VLOOKUP($B758,[2]Sheet3!$G:$CZ,43,0)</f>
        <v>0</v>
      </c>
      <c r="BG758" s="14">
        <f>VLOOKUP($B758,[2]Sheet3!$G:$CZ,44,0)</f>
        <v>0</v>
      </c>
      <c r="BH758" s="14">
        <f>VLOOKUP($B758,[2]Sheet3!$G:$CZ,45,0)</f>
        <v>0</v>
      </c>
      <c r="BI758" s="14">
        <f>VLOOKUP($B758,[2]Sheet3!$G:$CZ,46,0)</f>
        <v>0</v>
      </c>
      <c r="BJ758" s="14">
        <f>VLOOKUP($B758,[2]Sheet3!$G:$CZ,47,0)</f>
        <v>0</v>
      </c>
      <c r="BK758" s="14">
        <f>VLOOKUP($B758,[2]Sheet3!$G:$CZ,48,0)</f>
        <v>0</v>
      </c>
      <c r="BL758" s="14">
        <f>VLOOKUP($B758,[2]Sheet3!$G:$CZ,49,0)</f>
        <v>0</v>
      </c>
      <c r="BM758" s="14">
        <f>VLOOKUP($B758,[2]Sheet3!$G:$CZ,50,0)</f>
        <v>0</v>
      </c>
      <c r="BN758" s="14">
        <f>VLOOKUP($B758,[2]Sheet3!$G:$CZ,51,0)</f>
        <v>0</v>
      </c>
      <c r="BO758" s="14">
        <f>VLOOKUP($B758,[2]Sheet3!$G:$CZ,52,0)</f>
        <v>0</v>
      </c>
      <c r="BP758" s="14">
        <f>VLOOKUP($B758,[2]Sheet3!$G:$CZ,53,0)</f>
        <v>0</v>
      </c>
      <c r="BQ758" s="14">
        <f>VLOOKUP($B758,[2]Sheet3!$G:$CZ,54,0)</f>
        <v>0</v>
      </c>
      <c r="BR758" s="14">
        <f>VLOOKUP($B758,[2]Sheet3!$G:$CZ,55,0)</f>
        <v>0</v>
      </c>
      <c r="BS758" s="14">
        <f>VLOOKUP($B758,[2]Sheet3!$G:$CZ,56,0)</f>
        <v>0</v>
      </c>
      <c r="BT758" s="14">
        <f>VLOOKUP($B758,[2]Sheet3!$G:$CZ,57,0)</f>
        <v>0</v>
      </c>
      <c r="BU758" s="14">
        <f>VLOOKUP($B758,[2]Sheet3!$G:$CZ,58,0)</f>
        <v>0</v>
      </c>
      <c r="BV758" s="14">
        <f>VLOOKUP($B758,[2]Sheet3!$G:$CZ,59,0)</f>
        <v>0</v>
      </c>
      <c r="BW758" s="14">
        <f>VLOOKUP($B758,[2]Sheet3!$G:$CZ,60,0)</f>
        <v>0</v>
      </c>
      <c r="BX758" s="14">
        <f>VLOOKUP($B758,[2]Sheet3!$G:$CZ,61,0)</f>
        <v>0</v>
      </c>
      <c r="BY758" s="14">
        <f>VLOOKUP($B758,[2]Sheet3!$G:$CZ,62,0)</f>
        <v>0</v>
      </c>
      <c r="BZ758" s="14">
        <f>VLOOKUP($B758,[2]Sheet3!$G:$CZ,63,0)</f>
        <v>0</v>
      </c>
      <c r="CA758" s="14">
        <f>VLOOKUP($B758,[2]Sheet3!$G:$CZ,64,0)</f>
        <v>0</v>
      </c>
      <c r="CB758" s="14">
        <f>VLOOKUP($B758,[2]Sheet3!$G:$CZ,65,0)</f>
        <v>0</v>
      </c>
      <c r="CC758" s="14">
        <f>VLOOKUP($B758,[2]Sheet3!$G:$CZ,66,0)</f>
        <v>0</v>
      </c>
      <c r="CD758" s="14">
        <f>VLOOKUP($B758,[2]Sheet3!$G:$CZ,67,0)</f>
        <v>0</v>
      </c>
      <c r="CE758" s="14">
        <f>VLOOKUP($B758,[2]Sheet3!$G:$CZ,68,0)</f>
        <v>0</v>
      </c>
      <c r="CF758" s="14">
        <f>VLOOKUP($B758,[2]Sheet3!$G:$CZ,69,0)</f>
        <v>0</v>
      </c>
      <c r="CG758" s="14">
        <f>VLOOKUP($B758,[2]Sheet3!$G:$CZ,70,0)</f>
        <v>0</v>
      </c>
      <c r="CH758" s="14">
        <f>VLOOKUP($B758,[2]Sheet3!$G:$CZ,71,0)</f>
        <v>0</v>
      </c>
      <c r="CI758" s="14">
        <f>VLOOKUP($B758,[2]Sheet3!$G:$CZ,72,0)</f>
        <v>0</v>
      </c>
      <c r="CJ758" s="14">
        <f>VLOOKUP($B758,[2]Sheet3!$G:$CZ,73,0)</f>
        <v>0</v>
      </c>
      <c r="CK758" s="14">
        <f>VLOOKUP($B758,[2]Sheet3!$G:$CZ,74,0)</f>
        <v>0</v>
      </c>
      <c r="CL758" s="14">
        <f>VLOOKUP($B758,[2]Sheet3!$G:$CZ,75,0)</f>
        <v>0</v>
      </c>
      <c r="CM758" s="14">
        <f>VLOOKUP($B758,[2]Sheet3!$G:$CZ,76,0)</f>
        <v>0</v>
      </c>
      <c r="CN758" s="14">
        <f>VLOOKUP($B758,[2]Sheet3!$G:$CZ,77,0)</f>
        <v>0</v>
      </c>
      <c r="CO758" s="14">
        <f>VLOOKUP($B758,[2]Sheet3!$G:$CZ,78,0)</f>
        <v>0</v>
      </c>
      <c r="CP758" s="14">
        <f>VLOOKUP($B758,[2]Sheet3!$G:$CZ,79,0)</f>
        <v>0</v>
      </c>
      <c r="CQ758" s="14">
        <f>VLOOKUP($B758,[2]Sheet3!$G:$CZ,80,0)</f>
        <v>0</v>
      </c>
      <c r="CR758" s="14">
        <f>VLOOKUP($B758,[2]Sheet3!$G:$CZ,81,0)</f>
        <v>0</v>
      </c>
      <c r="CS758" s="14">
        <f>VLOOKUP($B758,[2]Sheet3!$G:$CZ,82,0)</f>
        <v>0</v>
      </c>
      <c r="CT758" s="14">
        <f>VLOOKUP($B758,[2]Sheet3!$G:$CZ,83,0)</f>
        <v>0</v>
      </c>
      <c r="CU758" s="14">
        <f>VLOOKUP($B758,[2]Sheet3!$G:$CZ,84,0)</f>
        <v>0</v>
      </c>
      <c r="CV758" s="14">
        <f>VLOOKUP($B758,[2]Sheet3!$G:$CZ,85,0)</f>
        <v>0</v>
      </c>
      <c r="CW758" s="14">
        <f>VLOOKUP($B758,[2]Sheet3!$G:$CZ,86,0)</f>
        <v>0</v>
      </c>
      <c r="CX758" s="14">
        <f>VLOOKUP($B758,[2]Sheet3!$G:$CZ,87,0)</f>
        <v>0</v>
      </c>
      <c r="CY758" s="14">
        <f>VLOOKUP($B758,[2]Sheet3!$G:$CZ,88,0)</f>
        <v>0</v>
      </c>
      <c r="CZ758" s="14">
        <f>VLOOKUP($B758,[2]Sheet3!$G:$CZ,89,0)</f>
        <v>0</v>
      </c>
      <c r="DA758" s="14">
        <f>VLOOKUP($B758,[2]Sheet3!$G:$CZ,90,0)</f>
        <v>0</v>
      </c>
      <c r="DB758" s="14">
        <f>VLOOKUP($B758,[2]Sheet3!$G:$CZ,91,0)</f>
        <v>0</v>
      </c>
      <c r="DC758" s="14">
        <f>VLOOKUP($B758,[2]Sheet3!$G:$CZ,92,0)</f>
        <v>0</v>
      </c>
      <c r="DD758" s="14">
        <f>VLOOKUP($B758,[2]Sheet3!$G:$CZ,93,0)</f>
        <v>0</v>
      </c>
      <c r="DE758" s="14">
        <f>VLOOKUP($B758,[2]Sheet3!$G:$CZ,94,0)</f>
        <v>0</v>
      </c>
      <c r="DF758" s="14">
        <f>VLOOKUP($B758,[2]Sheet3!$G:$CZ,95,0)</f>
        <v>0</v>
      </c>
      <c r="DG758" s="14">
        <f>VLOOKUP($B758,[2]Sheet3!$G:$CZ,96,0)</f>
        <v>0</v>
      </c>
      <c r="DH758" s="14">
        <f>VLOOKUP($B758,[2]Sheet3!$G:$CZ,97,0)</f>
        <v>0</v>
      </c>
      <c r="DI758" s="14">
        <f>VLOOKUP($B758,[2]Sheet3!$G:$CZ,98,0)</f>
        <v>0</v>
      </c>
    </row>
    <row r="759" spans="1:113" x14ac:dyDescent="0.3">
      <c r="A759" s="9" t="str">
        <f t="shared" si="35"/>
        <v>N83812</v>
      </c>
      <c r="B759" s="15" t="s">
        <v>1914</v>
      </c>
      <c r="C759" s="15" t="s">
        <v>1915</v>
      </c>
      <c r="F759" s="7" t="s">
        <v>15</v>
      </c>
      <c r="G759" s="12" t="s">
        <v>4254</v>
      </c>
      <c r="H759" s="12" t="str">
        <f>VLOOKUP($B759,[1]Sheet1!$A:$G,5,0)</f>
        <v>rohit.jakhar@redingtongroup.com</v>
      </c>
      <c r="I759" s="12" t="str">
        <f>VLOOKUP($B759,[1]Sheet1!$A:$G,7,0)</f>
        <v>jitender.chopra@redingtongroup.com</v>
      </c>
      <c r="J759" s="12" t="s">
        <v>82</v>
      </c>
      <c r="K759" s="7"/>
      <c r="L759" s="7"/>
      <c r="M759" s="8"/>
      <c r="N759" s="7" t="str">
        <f t="shared" si="33"/>
        <v>rohit.jakhar@redingtongroup.com; jitender.chopra@redingtongroup.com; nilesh.phirke@redingtongroup.com;christopher.joseph@redingtongroup.com</v>
      </c>
      <c r="O759" s="7" t="str">
        <f t="shared" si="34"/>
        <v>N83812</v>
      </c>
      <c r="P759" s="8" t="s">
        <v>5215</v>
      </c>
      <c r="Q759" s="14">
        <f>VLOOKUP($B759,[2]Sheet3!$G:$CZ,2,0)</f>
        <v>2400301313</v>
      </c>
      <c r="R759" s="14">
        <f>VLOOKUP($B759,[2]Sheet3!$G:$CZ,3,0)</f>
        <v>2400301144</v>
      </c>
      <c r="S759" s="14">
        <f>VLOOKUP($B759,[2]Sheet3!$G:$CZ,4,0)</f>
        <v>0</v>
      </c>
      <c r="T759" s="14">
        <f>VLOOKUP($B759,[2]Sheet3!$G:$CZ,5,0)</f>
        <v>0</v>
      </c>
      <c r="U759" s="14">
        <f>VLOOKUP($B759,[2]Sheet3!$G:$CZ,6,0)</f>
        <v>0</v>
      </c>
      <c r="V759" s="14">
        <f>VLOOKUP($B759,[2]Sheet3!$G:$CZ,7,0)</f>
        <v>0</v>
      </c>
      <c r="W759" s="14">
        <f>VLOOKUP($B759,[2]Sheet3!$G:$CZ,8,0)</f>
        <v>0</v>
      </c>
      <c r="X759" s="14">
        <f>VLOOKUP($B759,[2]Sheet3!$G:$CZ,9,0)</f>
        <v>0</v>
      </c>
      <c r="Y759" s="14">
        <f>VLOOKUP($B759,[2]Sheet3!$G:$CZ,10,0)</f>
        <v>0</v>
      </c>
      <c r="Z759" s="14">
        <f>VLOOKUP($B759,[2]Sheet3!$G:$CZ,11,0)</f>
        <v>0</v>
      </c>
      <c r="AA759" s="14">
        <f>VLOOKUP($B759,[2]Sheet3!$G:$CZ,12,0)</f>
        <v>0</v>
      </c>
      <c r="AB759" s="14">
        <f>VLOOKUP($B759,[2]Sheet3!$G:$CZ,13,0)</f>
        <v>0</v>
      </c>
      <c r="AC759" s="14">
        <f>VLOOKUP($B759,[2]Sheet3!$G:$CZ,14,0)</f>
        <v>0</v>
      </c>
      <c r="AD759" s="14">
        <f>VLOOKUP($B759,[2]Sheet3!$G:$CZ,15,0)</f>
        <v>0</v>
      </c>
      <c r="AE759" s="14">
        <f>VLOOKUP($B759,[2]Sheet3!$G:$CZ,16,0)</f>
        <v>0</v>
      </c>
      <c r="AF759" s="14">
        <f>VLOOKUP($B759,[2]Sheet3!$G:$CZ,17,0)</f>
        <v>0</v>
      </c>
      <c r="AG759" s="14">
        <f>VLOOKUP($B759,[2]Sheet3!$G:$CZ,18,0)</f>
        <v>0</v>
      </c>
      <c r="AH759" s="14">
        <f>VLOOKUP($B759,[2]Sheet3!$G:$CZ,19,0)</f>
        <v>0</v>
      </c>
      <c r="AI759" s="14">
        <f>VLOOKUP($B759,[2]Sheet3!$G:$CZ,20,0)</f>
        <v>0</v>
      </c>
      <c r="AJ759" s="14">
        <f>VLOOKUP($B759,[2]Sheet3!$G:$CZ,21,0)</f>
        <v>0</v>
      </c>
      <c r="AK759" s="14">
        <f>VLOOKUP($B759,[2]Sheet3!$G:$CZ,22,0)</f>
        <v>0</v>
      </c>
      <c r="AL759" s="14">
        <f>VLOOKUP($B759,[2]Sheet3!$G:$CZ,23,0)</f>
        <v>0</v>
      </c>
      <c r="AM759" s="14">
        <f>VLOOKUP($B759,[2]Sheet3!$G:$CZ,24,0)</f>
        <v>0</v>
      </c>
      <c r="AN759" s="14">
        <f>VLOOKUP($B759,[2]Sheet3!$G:$CZ,25,0)</f>
        <v>0</v>
      </c>
      <c r="AO759" s="14">
        <f>VLOOKUP($B759,[2]Sheet3!$G:$CZ,26,0)</f>
        <v>0</v>
      </c>
      <c r="AP759" s="14">
        <f>VLOOKUP($B759,[2]Sheet3!$G:$CZ,27,0)</f>
        <v>0</v>
      </c>
      <c r="AQ759" s="14">
        <f>VLOOKUP($B759,[2]Sheet3!$G:$CZ,28,0)</f>
        <v>0</v>
      </c>
      <c r="AR759" s="14">
        <f>VLOOKUP($B759,[2]Sheet3!$G:$CZ,29,0)</f>
        <v>0</v>
      </c>
      <c r="AS759" s="14">
        <f>VLOOKUP($B759,[2]Sheet3!$G:$CZ,30,0)</f>
        <v>0</v>
      </c>
      <c r="AT759" s="14">
        <f>VLOOKUP($B759,[2]Sheet3!$G:$CZ,31,0)</f>
        <v>0</v>
      </c>
      <c r="AU759" s="14">
        <f>VLOOKUP($B759,[2]Sheet3!$G:$CZ,32,0)</f>
        <v>0</v>
      </c>
      <c r="AV759" s="14">
        <f>VLOOKUP($B759,[2]Sheet3!$G:$CZ,33,0)</f>
        <v>0</v>
      </c>
      <c r="AW759" s="14">
        <f>VLOOKUP($B759,[2]Sheet3!$G:$CZ,34,0)</f>
        <v>0</v>
      </c>
      <c r="AX759" s="14">
        <f>VLOOKUP($B759,[2]Sheet3!$G:$CZ,35,0)</f>
        <v>0</v>
      </c>
      <c r="AY759" s="14">
        <f>VLOOKUP($B759,[2]Sheet3!$G:$CZ,36,0)</f>
        <v>0</v>
      </c>
      <c r="AZ759" s="14">
        <f>VLOOKUP($B759,[2]Sheet3!$G:$CZ,37,0)</f>
        <v>0</v>
      </c>
      <c r="BA759" s="14">
        <f>VLOOKUP($B759,[2]Sheet3!$G:$CZ,38,0)</f>
        <v>0</v>
      </c>
      <c r="BB759" s="14">
        <f>VLOOKUP($B759,[2]Sheet3!$G:$CZ,39,0)</f>
        <v>0</v>
      </c>
      <c r="BC759" s="14">
        <f>VLOOKUP($B759,[2]Sheet3!$G:$CZ,40,0)</f>
        <v>0</v>
      </c>
      <c r="BD759" s="14">
        <f>VLOOKUP($B759,[2]Sheet3!$G:$CZ,41,0)</f>
        <v>0</v>
      </c>
      <c r="BE759" s="14">
        <f>VLOOKUP($B759,[2]Sheet3!$G:$CZ,42,0)</f>
        <v>0</v>
      </c>
      <c r="BF759" s="14">
        <f>VLOOKUP($B759,[2]Sheet3!$G:$CZ,43,0)</f>
        <v>0</v>
      </c>
      <c r="BG759" s="14">
        <f>VLOOKUP($B759,[2]Sheet3!$G:$CZ,44,0)</f>
        <v>0</v>
      </c>
      <c r="BH759" s="14">
        <f>VLOOKUP($B759,[2]Sheet3!$G:$CZ,45,0)</f>
        <v>0</v>
      </c>
      <c r="BI759" s="14">
        <f>VLOOKUP($B759,[2]Sheet3!$G:$CZ,46,0)</f>
        <v>0</v>
      </c>
      <c r="BJ759" s="14">
        <f>VLOOKUP($B759,[2]Sheet3!$G:$CZ,47,0)</f>
        <v>0</v>
      </c>
      <c r="BK759" s="14">
        <f>VLOOKUP($B759,[2]Sheet3!$G:$CZ,48,0)</f>
        <v>0</v>
      </c>
      <c r="BL759" s="14">
        <f>VLOOKUP($B759,[2]Sheet3!$G:$CZ,49,0)</f>
        <v>0</v>
      </c>
      <c r="BM759" s="14">
        <f>VLOOKUP($B759,[2]Sheet3!$G:$CZ,50,0)</f>
        <v>0</v>
      </c>
      <c r="BN759" s="14">
        <f>VLOOKUP($B759,[2]Sheet3!$G:$CZ,51,0)</f>
        <v>0</v>
      </c>
      <c r="BO759" s="14">
        <f>VLOOKUP($B759,[2]Sheet3!$G:$CZ,52,0)</f>
        <v>0</v>
      </c>
      <c r="BP759" s="14">
        <f>VLOOKUP($B759,[2]Sheet3!$G:$CZ,53,0)</f>
        <v>0</v>
      </c>
      <c r="BQ759" s="14">
        <f>VLOOKUP($B759,[2]Sheet3!$G:$CZ,54,0)</f>
        <v>0</v>
      </c>
      <c r="BR759" s="14">
        <f>VLOOKUP($B759,[2]Sheet3!$G:$CZ,55,0)</f>
        <v>0</v>
      </c>
      <c r="BS759" s="14">
        <f>VLOOKUP($B759,[2]Sheet3!$G:$CZ,56,0)</f>
        <v>0</v>
      </c>
      <c r="BT759" s="14">
        <f>VLOOKUP($B759,[2]Sheet3!$G:$CZ,57,0)</f>
        <v>0</v>
      </c>
      <c r="BU759" s="14">
        <f>VLOOKUP($B759,[2]Sheet3!$G:$CZ,58,0)</f>
        <v>0</v>
      </c>
      <c r="BV759" s="14">
        <f>VLOOKUP($B759,[2]Sheet3!$G:$CZ,59,0)</f>
        <v>0</v>
      </c>
      <c r="BW759" s="14">
        <f>VLOOKUP($B759,[2]Sheet3!$G:$CZ,60,0)</f>
        <v>0</v>
      </c>
      <c r="BX759" s="14">
        <f>VLOOKUP($B759,[2]Sheet3!$G:$CZ,61,0)</f>
        <v>0</v>
      </c>
      <c r="BY759" s="14">
        <f>VLOOKUP($B759,[2]Sheet3!$G:$CZ,62,0)</f>
        <v>0</v>
      </c>
      <c r="BZ759" s="14">
        <f>VLOOKUP($B759,[2]Sheet3!$G:$CZ,63,0)</f>
        <v>0</v>
      </c>
      <c r="CA759" s="14">
        <f>VLOOKUP($B759,[2]Sheet3!$G:$CZ,64,0)</f>
        <v>0</v>
      </c>
      <c r="CB759" s="14">
        <f>VLOOKUP($B759,[2]Sheet3!$G:$CZ,65,0)</f>
        <v>0</v>
      </c>
      <c r="CC759" s="14">
        <f>VLOOKUP($B759,[2]Sheet3!$G:$CZ,66,0)</f>
        <v>0</v>
      </c>
      <c r="CD759" s="14">
        <f>VLOOKUP($B759,[2]Sheet3!$G:$CZ,67,0)</f>
        <v>0</v>
      </c>
      <c r="CE759" s="14">
        <f>VLOOKUP($B759,[2]Sheet3!$G:$CZ,68,0)</f>
        <v>0</v>
      </c>
      <c r="CF759" s="14">
        <f>VLOOKUP($B759,[2]Sheet3!$G:$CZ,69,0)</f>
        <v>0</v>
      </c>
      <c r="CG759" s="14">
        <f>VLOOKUP($B759,[2]Sheet3!$G:$CZ,70,0)</f>
        <v>0</v>
      </c>
      <c r="CH759" s="14">
        <f>VLOOKUP($B759,[2]Sheet3!$G:$CZ,71,0)</f>
        <v>0</v>
      </c>
      <c r="CI759" s="14">
        <f>VLOOKUP($B759,[2]Sheet3!$G:$CZ,72,0)</f>
        <v>0</v>
      </c>
      <c r="CJ759" s="14">
        <f>VLOOKUP($B759,[2]Sheet3!$G:$CZ,73,0)</f>
        <v>0</v>
      </c>
      <c r="CK759" s="14">
        <f>VLOOKUP($B759,[2]Sheet3!$G:$CZ,74,0)</f>
        <v>0</v>
      </c>
      <c r="CL759" s="14">
        <f>VLOOKUP($B759,[2]Sheet3!$G:$CZ,75,0)</f>
        <v>0</v>
      </c>
      <c r="CM759" s="14">
        <f>VLOOKUP($B759,[2]Sheet3!$G:$CZ,76,0)</f>
        <v>0</v>
      </c>
      <c r="CN759" s="14">
        <f>VLOOKUP($B759,[2]Sheet3!$G:$CZ,77,0)</f>
        <v>0</v>
      </c>
      <c r="CO759" s="14">
        <f>VLOOKUP($B759,[2]Sheet3!$G:$CZ,78,0)</f>
        <v>0</v>
      </c>
      <c r="CP759" s="14">
        <f>VLOOKUP($B759,[2]Sheet3!$G:$CZ,79,0)</f>
        <v>0</v>
      </c>
      <c r="CQ759" s="14">
        <f>VLOOKUP($B759,[2]Sheet3!$G:$CZ,80,0)</f>
        <v>0</v>
      </c>
      <c r="CR759" s="14">
        <f>VLOOKUP($B759,[2]Sheet3!$G:$CZ,81,0)</f>
        <v>0</v>
      </c>
      <c r="CS759" s="14">
        <f>VLOOKUP($B759,[2]Sheet3!$G:$CZ,82,0)</f>
        <v>0</v>
      </c>
      <c r="CT759" s="14">
        <f>VLOOKUP($B759,[2]Sheet3!$G:$CZ,83,0)</f>
        <v>0</v>
      </c>
      <c r="CU759" s="14">
        <f>VLOOKUP($B759,[2]Sheet3!$G:$CZ,84,0)</f>
        <v>0</v>
      </c>
      <c r="CV759" s="14">
        <f>VLOOKUP($B759,[2]Sheet3!$G:$CZ,85,0)</f>
        <v>0</v>
      </c>
      <c r="CW759" s="14">
        <f>VLOOKUP($B759,[2]Sheet3!$G:$CZ,86,0)</f>
        <v>0</v>
      </c>
      <c r="CX759" s="14">
        <f>VLOOKUP($B759,[2]Sheet3!$G:$CZ,87,0)</f>
        <v>0</v>
      </c>
      <c r="CY759" s="14">
        <f>VLOOKUP($B759,[2]Sheet3!$G:$CZ,88,0)</f>
        <v>0</v>
      </c>
      <c r="CZ759" s="14">
        <f>VLOOKUP($B759,[2]Sheet3!$G:$CZ,89,0)</f>
        <v>0</v>
      </c>
      <c r="DA759" s="14">
        <f>VLOOKUP($B759,[2]Sheet3!$G:$CZ,90,0)</f>
        <v>0</v>
      </c>
      <c r="DB759" s="14">
        <f>VLOOKUP($B759,[2]Sheet3!$G:$CZ,91,0)</f>
        <v>0</v>
      </c>
      <c r="DC759" s="14">
        <f>VLOOKUP($B759,[2]Sheet3!$G:$CZ,92,0)</f>
        <v>0</v>
      </c>
      <c r="DD759" s="14">
        <f>VLOOKUP($B759,[2]Sheet3!$G:$CZ,93,0)</f>
        <v>0</v>
      </c>
      <c r="DE759" s="14">
        <f>VLOOKUP($B759,[2]Sheet3!$G:$CZ,94,0)</f>
        <v>0</v>
      </c>
      <c r="DF759" s="14">
        <f>VLOOKUP($B759,[2]Sheet3!$G:$CZ,95,0)</f>
        <v>0</v>
      </c>
      <c r="DG759" s="14">
        <f>VLOOKUP($B759,[2]Sheet3!$G:$CZ,96,0)</f>
        <v>0</v>
      </c>
      <c r="DH759" s="14">
        <f>VLOOKUP($B759,[2]Sheet3!$G:$CZ,97,0)</f>
        <v>0</v>
      </c>
      <c r="DI759" s="14">
        <f>VLOOKUP($B759,[2]Sheet3!$G:$CZ,98,0)</f>
        <v>0</v>
      </c>
    </row>
    <row r="760" spans="1:113" x14ac:dyDescent="0.3">
      <c r="A760" s="9" t="str">
        <f t="shared" si="35"/>
        <v>S25827</v>
      </c>
      <c r="B760" s="15" t="s">
        <v>1916</v>
      </c>
      <c r="C760" s="15" t="s">
        <v>1917</v>
      </c>
      <c r="F760" s="7" t="s">
        <v>15</v>
      </c>
      <c r="G760" s="12" t="s">
        <v>4255</v>
      </c>
      <c r="H760" s="12" t="str">
        <f>VLOOKUP($B760,[1]Sheet1!$A:$G,5,0)</f>
        <v>kamal.punjabi@redingtongroup.com</v>
      </c>
      <c r="I760" s="12" t="str">
        <f>VLOOKUP($B760,[1]Sheet1!$A:$G,7,0)</f>
        <v>vikram.kumar@redingtongroup.com</v>
      </c>
      <c r="J760" s="12" t="s">
        <v>82</v>
      </c>
      <c r="K760" s="7"/>
      <c r="L760" s="7"/>
      <c r="M760" s="8"/>
      <c r="N760" s="7" t="str">
        <f t="shared" si="33"/>
        <v>kamal.punjabi@redingtongroup.com; vikram.kumar@redingtongroup.com; nilesh.phirke@redingtongroup.com;christopher.joseph@redingtongroup.com</v>
      </c>
      <c r="O760" s="7" t="str">
        <f t="shared" si="34"/>
        <v>S25827</v>
      </c>
      <c r="P760" s="8" t="s">
        <v>5215</v>
      </c>
      <c r="Q760" s="14">
        <f>VLOOKUP($B760,[2]Sheet3!$G:$CZ,2,0)</f>
        <v>2400301659</v>
      </c>
      <c r="R760" s="14">
        <f>VLOOKUP($B760,[2]Sheet3!$G:$CZ,3,0)</f>
        <v>2400301654</v>
      </c>
      <c r="S760" s="14">
        <f>VLOOKUP($B760,[2]Sheet3!$G:$CZ,4,0)</f>
        <v>0</v>
      </c>
      <c r="T760" s="14">
        <f>VLOOKUP($B760,[2]Sheet3!$G:$CZ,5,0)</f>
        <v>0</v>
      </c>
      <c r="U760" s="14">
        <f>VLOOKUP($B760,[2]Sheet3!$G:$CZ,6,0)</f>
        <v>0</v>
      </c>
      <c r="V760" s="14">
        <f>VLOOKUP($B760,[2]Sheet3!$G:$CZ,7,0)</f>
        <v>0</v>
      </c>
      <c r="W760" s="14">
        <f>VLOOKUP($B760,[2]Sheet3!$G:$CZ,8,0)</f>
        <v>0</v>
      </c>
      <c r="X760" s="14">
        <f>VLOOKUP($B760,[2]Sheet3!$G:$CZ,9,0)</f>
        <v>0</v>
      </c>
      <c r="Y760" s="14">
        <f>VLOOKUP($B760,[2]Sheet3!$G:$CZ,10,0)</f>
        <v>0</v>
      </c>
      <c r="Z760" s="14">
        <f>VLOOKUP($B760,[2]Sheet3!$G:$CZ,11,0)</f>
        <v>0</v>
      </c>
      <c r="AA760" s="14">
        <f>VLOOKUP($B760,[2]Sheet3!$G:$CZ,12,0)</f>
        <v>0</v>
      </c>
      <c r="AB760" s="14">
        <f>VLOOKUP($B760,[2]Sheet3!$G:$CZ,13,0)</f>
        <v>0</v>
      </c>
      <c r="AC760" s="14">
        <f>VLOOKUP($B760,[2]Sheet3!$G:$CZ,14,0)</f>
        <v>0</v>
      </c>
      <c r="AD760" s="14">
        <f>VLOOKUP($B760,[2]Sheet3!$G:$CZ,15,0)</f>
        <v>0</v>
      </c>
      <c r="AE760" s="14">
        <f>VLOOKUP($B760,[2]Sheet3!$G:$CZ,16,0)</f>
        <v>0</v>
      </c>
      <c r="AF760" s="14">
        <f>VLOOKUP($B760,[2]Sheet3!$G:$CZ,17,0)</f>
        <v>0</v>
      </c>
      <c r="AG760" s="14">
        <f>VLOOKUP($B760,[2]Sheet3!$G:$CZ,18,0)</f>
        <v>0</v>
      </c>
      <c r="AH760" s="14">
        <f>VLOOKUP($B760,[2]Sheet3!$G:$CZ,19,0)</f>
        <v>0</v>
      </c>
      <c r="AI760" s="14">
        <f>VLOOKUP($B760,[2]Sheet3!$G:$CZ,20,0)</f>
        <v>0</v>
      </c>
      <c r="AJ760" s="14">
        <f>VLOOKUP($B760,[2]Sheet3!$G:$CZ,21,0)</f>
        <v>0</v>
      </c>
      <c r="AK760" s="14">
        <f>VLOOKUP($B760,[2]Sheet3!$G:$CZ,22,0)</f>
        <v>0</v>
      </c>
      <c r="AL760" s="14">
        <f>VLOOKUP($B760,[2]Sheet3!$G:$CZ,23,0)</f>
        <v>0</v>
      </c>
      <c r="AM760" s="14">
        <f>VLOOKUP($B760,[2]Sheet3!$G:$CZ,24,0)</f>
        <v>0</v>
      </c>
      <c r="AN760" s="14">
        <f>VLOOKUP($B760,[2]Sheet3!$G:$CZ,25,0)</f>
        <v>0</v>
      </c>
      <c r="AO760" s="14">
        <f>VLOOKUP($B760,[2]Sheet3!$G:$CZ,26,0)</f>
        <v>0</v>
      </c>
      <c r="AP760" s="14">
        <f>VLOOKUP($B760,[2]Sheet3!$G:$CZ,27,0)</f>
        <v>0</v>
      </c>
      <c r="AQ760" s="14">
        <f>VLOOKUP($B760,[2]Sheet3!$G:$CZ,28,0)</f>
        <v>0</v>
      </c>
      <c r="AR760" s="14">
        <f>VLOOKUP($B760,[2]Sheet3!$G:$CZ,29,0)</f>
        <v>0</v>
      </c>
      <c r="AS760" s="14">
        <f>VLOOKUP($B760,[2]Sheet3!$G:$CZ,30,0)</f>
        <v>0</v>
      </c>
      <c r="AT760" s="14">
        <f>VLOOKUP($B760,[2]Sheet3!$G:$CZ,31,0)</f>
        <v>0</v>
      </c>
      <c r="AU760" s="14">
        <f>VLOOKUP($B760,[2]Sheet3!$G:$CZ,32,0)</f>
        <v>0</v>
      </c>
      <c r="AV760" s="14">
        <f>VLOOKUP($B760,[2]Sheet3!$G:$CZ,33,0)</f>
        <v>0</v>
      </c>
      <c r="AW760" s="14">
        <f>VLOOKUP($B760,[2]Sheet3!$G:$CZ,34,0)</f>
        <v>0</v>
      </c>
      <c r="AX760" s="14">
        <f>VLOOKUP($B760,[2]Sheet3!$G:$CZ,35,0)</f>
        <v>0</v>
      </c>
      <c r="AY760" s="14">
        <f>VLOOKUP($B760,[2]Sheet3!$G:$CZ,36,0)</f>
        <v>0</v>
      </c>
      <c r="AZ760" s="14">
        <f>VLOOKUP($B760,[2]Sheet3!$G:$CZ,37,0)</f>
        <v>0</v>
      </c>
      <c r="BA760" s="14">
        <f>VLOOKUP($B760,[2]Sheet3!$G:$CZ,38,0)</f>
        <v>0</v>
      </c>
      <c r="BB760" s="14">
        <f>VLOOKUP($B760,[2]Sheet3!$G:$CZ,39,0)</f>
        <v>0</v>
      </c>
      <c r="BC760" s="14">
        <f>VLOOKUP($B760,[2]Sheet3!$G:$CZ,40,0)</f>
        <v>0</v>
      </c>
      <c r="BD760" s="14">
        <f>VLOOKUP($B760,[2]Sheet3!$G:$CZ,41,0)</f>
        <v>0</v>
      </c>
      <c r="BE760" s="14">
        <f>VLOOKUP($B760,[2]Sheet3!$G:$CZ,42,0)</f>
        <v>0</v>
      </c>
      <c r="BF760" s="14">
        <f>VLOOKUP($B760,[2]Sheet3!$G:$CZ,43,0)</f>
        <v>0</v>
      </c>
      <c r="BG760" s="14">
        <f>VLOOKUP($B760,[2]Sheet3!$G:$CZ,44,0)</f>
        <v>0</v>
      </c>
      <c r="BH760" s="14">
        <f>VLOOKUP($B760,[2]Sheet3!$G:$CZ,45,0)</f>
        <v>0</v>
      </c>
      <c r="BI760" s="14">
        <f>VLOOKUP($B760,[2]Sheet3!$G:$CZ,46,0)</f>
        <v>0</v>
      </c>
      <c r="BJ760" s="14">
        <f>VLOOKUP($B760,[2]Sheet3!$G:$CZ,47,0)</f>
        <v>0</v>
      </c>
      <c r="BK760" s="14">
        <f>VLOOKUP($B760,[2]Sheet3!$G:$CZ,48,0)</f>
        <v>0</v>
      </c>
      <c r="BL760" s="14">
        <f>VLOOKUP($B760,[2]Sheet3!$G:$CZ,49,0)</f>
        <v>0</v>
      </c>
      <c r="BM760" s="14">
        <f>VLOOKUP($B760,[2]Sheet3!$G:$CZ,50,0)</f>
        <v>0</v>
      </c>
      <c r="BN760" s="14">
        <f>VLOOKUP($B760,[2]Sheet3!$G:$CZ,51,0)</f>
        <v>0</v>
      </c>
      <c r="BO760" s="14">
        <f>VLOOKUP($B760,[2]Sheet3!$G:$CZ,52,0)</f>
        <v>0</v>
      </c>
      <c r="BP760" s="14">
        <f>VLOOKUP($B760,[2]Sheet3!$G:$CZ,53,0)</f>
        <v>0</v>
      </c>
      <c r="BQ760" s="14">
        <f>VLOOKUP($B760,[2]Sheet3!$G:$CZ,54,0)</f>
        <v>0</v>
      </c>
      <c r="BR760" s="14">
        <f>VLOOKUP($B760,[2]Sheet3!$G:$CZ,55,0)</f>
        <v>0</v>
      </c>
      <c r="BS760" s="14">
        <f>VLOOKUP($B760,[2]Sheet3!$G:$CZ,56,0)</f>
        <v>0</v>
      </c>
      <c r="BT760" s="14">
        <f>VLOOKUP($B760,[2]Sheet3!$G:$CZ,57,0)</f>
        <v>0</v>
      </c>
      <c r="BU760" s="14">
        <f>VLOOKUP($B760,[2]Sheet3!$G:$CZ,58,0)</f>
        <v>0</v>
      </c>
      <c r="BV760" s="14">
        <f>VLOOKUP($B760,[2]Sheet3!$G:$CZ,59,0)</f>
        <v>0</v>
      </c>
      <c r="BW760" s="14">
        <f>VLOOKUP($B760,[2]Sheet3!$G:$CZ,60,0)</f>
        <v>0</v>
      </c>
      <c r="BX760" s="14">
        <f>VLOOKUP($B760,[2]Sheet3!$G:$CZ,61,0)</f>
        <v>0</v>
      </c>
      <c r="BY760" s="14">
        <f>VLOOKUP($B760,[2]Sheet3!$G:$CZ,62,0)</f>
        <v>0</v>
      </c>
      <c r="BZ760" s="14">
        <f>VLOOKUP($B760,[2]Sheet3!$G:$CZ,63,0)</f>
        <v>0</v>
      </c>
      <c r="CA760" s="14">
        <f>VLOOKUP($B760,[2]Sheet3!$G:$CZ,64,0)</f>
        <v>0</v>
      </c>
      <c r="CB760" s="14">
        <f>VLOOKUP($B760,[2]Sheet3!$G:$CZ,65,0)</f>
        <v>0</v>
      </c>
      <c r="CC760" s="14">
        <f>VLOOKUP($B760,[2]Sheet3!$G:$CZ,66,0)</f>
        <v>0</v>
      </c>
      <c r="CD760" s="14">
        <f>VLOOKUP($B760,[2]Sheet3!$G:$CZ,67,0)</f>
        <v>0</v>
      </c>
      <c r="CE760" s="14">
        <f>VLOOKUP($B760,[2]Sheet3!$G:$CZ,68,0)</f>
        <v>0</v>
      </c>
      <c r="CF760" s="14">
        <f>VLOOKUP($B760,[2]Sheet3!$G:$CZ,69,0)</f>
        <v>0</v>
      </c>
      <c r="CG760" s="14">
        <f>VLOOKUP($B760,[2]Sheet3!$G:$CZ,70,0)</f>
        <v>0</v>
      </c>
      <c r="CH760" s="14">
        <f>VLOOKUP($B760,[2]Sheet3!$G:$CZ,71,0)</f>
        <v>0</v>
      </c>
      <c r="CI760" s="14">
        <f>VLOOKUP($B760,[2]Sheet3!$G:$CZ,72,0)</f>
        <v>0</v>
      </c>
      <c r="CJ760" s="14">
        <f>VLOOKUP($B760,[2]Sheet3!$G:$CZ,73,0)</f>
        <v>0</v>
      </c>
      <c r="CK760" s="14">
        <f>VLOOKUP($B760,[2]Sheet3!$G:$CZ,74,0)</f>
        <v>0</v>
      </c>
      <c r="CL760" s="14">
        <f>VLOOKUP($B760,[2]Sheet3!$G:$CZ,75,0)</f>
        <v>0</v>
      </c>
      <c r="CM760" s="14">
        <f>VLOOKUP($B760,[2]Sheet3!$G:$CZ,76,0)</f>
        <v>0</v>
      </c>
      <c r="CN760" s="14">
        <f>VLOOKUP($B760,[2]Sheet3!$G:$CZ,77,0)</f>
        <v>0</v>
      </c>
      <c r="CO760" s="14">
        <f>VLOOKUP($B760,[2]Sheet3!$G:$CZ,78,0)</f>
        <v>0</v>
      </c>
      <c r="CP760" s="14">
        <f>VLOOKUP($B760,[2]Sheet3!$G:$CZ,79,0)</f>
        <v>0</v>
      </c>
      <c r="CQ760" s="14">
        <f>VLOOKUP($B760,[2]Sheet3!$G:$CZ,80,0)</f>
        <v>0</v>
      </c>
      <c r="CR760" s="14">
        <f>VLOOKUP($B760,[2]Sheet3!$G:$CZ,81,0)</f>
        <v>0</v>
      </c>
      <c r="CS760" s="14">
        <f>VLOOKUP($B760,[2]Sheet3!$G:$CZ,82,0)</f>
        <v>0</v>
      </c>
      <c r="CT760" s="14">
        <f>VLOOKUP($B760,[2]Sheet3!$G:$CZ,83,0)</f>
        <v>0</v>
      </c>
      <c r="CU760" s="14">
        <f>VLOOKUP($B760,[2]Sheet3!$G:$CZ,84,0)</f>
        <v>0</v>
      </c>
      <c r="CV760" s="14">
        <f>VLOOKUP($B760,[2]Sheet3!$G:$CZ,85,0)</f>
        <v>0</v>
      </c>
      <c r="CW760" s="14">
        <f>VLOOKUP($B760,[2]Sheet3!$G:$CZ,86,0)</f>
        <v>0</v>
      </c>
      <c r="CX760" s="14">
        <f>VLOOKUP($B760,[2]Sheet3!$G:$CZ,87,0)</f>
        <v>0</v>
      </c>
      <c r="CY760" s="14">
        <f>VLOOKUP($B760,[2]Sheet3!$G:$CZ,88,0)</f>
        <v>0</v>
      </c>
      <c r="CZ760" s="14">
        <f>VLOOKUP($B760,[2]Sheet3!$G:$CZ,89,0)</f>
        <v>0</v>
      </c>
      <c r="DA760" s="14">
        <f>VLOOKUP($B760,[2]Sheet3!$G:$CZ,90,0)</f>
        <v>0</v>
      </c>
      <c r="DB760" s="14">
        <f>VLOOKUP($B760,[2]Sheet3!$G:$CZ,91,0)</f>
        <v>0</v>
      </c>
      <c r="DC760" s="14">
        <f>VLOOKUP($B760,[2]Sheet3!$G:$CZ,92,0)</f>
        <v>0</v>
      </c>
      <c r="DD760" s="14">
        <f>VLOOKUP($B760,[2]Sheet3!$G:$CZ,93,0)</f>
        <v>0</v>
      </c>
      <c r="DE760" s="14">
        <f>VLOOKUP($B760,[2]Sheet3!$G:$CZ,94,0)</f>
        <v>0</v>
      </c>
      <c r="DF760" s="14">
        <f>VLOOKUP($B760,[2]Sheet3!$G:$CZ,95,0)</f>
        <v>0</v>
      </c>
      <c r="DG760" s="14">
        <f>VLOOKUP($B760,[2]Sheet3!$G:$CZ,96,0)</f>
        <v>0</v>
      </c>
      <c r="DH760" s="14">
        <f>VLOOKUP($B760,[2]Sheet3!$G:$CZ,97,0)</f>
        <v>0</v>
      </c>
      <c r="DI760" s="14">
        <f>VLOOKUP($B760,[2]Sheet3!$G:$CZ,98,0)</f>
        <v>0</v>
      </c>
    </row>
    <row r="761" spans="1:113" x14ac:dyDescent="0.3">
      <c r="A761" s="9" t="str">
        <f t="shared" si="35"/>
        <v>W14470</v>
      </c>
      <c r="B761" s="15" t="s">
        <v>1918</v>
      </c>
      <c r="C761" s="15" t="s">
        <v>1919</v>
      </c>
      <c r="F761" s="7" t="s">
        <v>15</v>
      </c>
      <c r="G761" s="12" t="s">
        <v>4256</v>
      </c>
      <c r="H761" s="12" t="str">
        <f>VLOOKUP($B761,[1]Sheet1!$A:$G,5,0)</f>
        <v>vijay.tayade@redingtongroup.com</v>
      </c>
      <c r="I761" s="12" t="str">
        <f>VLOOKUP($B761,[1]Sheet1!$A:$G,7,0)</f>
        <v>rohan.vora@redingtongroup.com</v>
      </c>
      <c r="J761" s="12" t="s">
        <v>82</v>
      </c>
      <c r="K761" s="7"/>
      <c r="L761" s="7"/>
      <c r="M761" s="8"/>
      <c r="N761" s="7" t="str">
        <f t="shared" si="33"/>
        <v>vijay.tayade@redingtongroup.com; rohan.vora@redingtongroup.com; nilesh.phirke@redingtongroup.com;christopher.joseph@redingtongroup.com</v>
      </c>
      <c r="O761" s="7" t="str">
        <f t="shared" si="34"/>
        <v>W14470</v>
      </c>
      <c r="P761" s="8" t="s">
        <v>5215</v>
      </c>
      <c r="Q761" s="14">
        <f>VLOOKUP($B761,[2]Sheet3!$G:$CZ,2,0)</f>
        <v>2400306990</v>
      </c>
      <c r="R761" s="14">
        <f>VLOOKUP($B761,[2]Sheet3!$G:$CZ,3,0)</f>
        <v>0</v>
      </c>
      <c r="S761" s="14">
        <f>VLOOKUP($B761,[2]Sheet3!$G:$CZ,4,0)</f>
        <v>0</v>
      </c>
      <c r="T761" s="14">
        <f>VLOOKUP($B761,[2]Sheet3!$G:$CZ,5,0)</f>
        <v>0</v>
      </c>
      <c r="U761" s="14">
        <f>VLOOKUP($B761,[2]Sheet3!$G:$CZ,6,0)</f>
        <v>0</v>
      </c>
      <c r="V761" s="14">
        <f>VLOOKUP($B761,[2]Sheet3!$G:$CZ,7,0)</f>
        <v>0</v>
      </c>
      <c r="W761" s="14">
        <f>VLOOKUP($B761,[2]Sheet3!$G:$CZ,8,0)</f>
        <v>0</v>
      </c>
      <c r="X761" s="14">
        <f>VLOOKUP($B761,[2]Sheet3!$G:$CZ,9,0)</f>
        <v>0</v>
      </c>
      <c r="Y761" s="14">
        <f>VLOOKUP($B761,[2]Sheet3!$G:$CZ,10,0)</f>
        <v>0</v>
      </c>
      <c r="Z761" s="14">
        <f>VLOOKUP($B761,[2]Sheet3!$G:$CZ,11,0)</f>
        <v>0</v>
      </c>
      <c r="AA761" s="14">
        <f>VLOOKUP($B761,[2]Sheet3!$G:$CZ,12,0)</f>
        <v>0</v>
      </c>
      <c r="AB761" s="14">
        <f>VLOOKUP($B761,[2]Sheet3!$G:$CZ,13,0)</f>
        <v>0</v>
      </c>
      <c r="AC761" s="14">
        <f>VLOOKUP($B761,[2]Sheet3!$G:$CZ,14,0)</f>
        <v>0</v>
      </c>
      <c r="AD761" s="14">
        <f>VLOOKUP($B761,[2]Sheet3!$G:$CZ,15,0)</f>
        <v>0</v>
      </c>
      <c r="AE761" s="14">
        <f>VLOOKUP($B761,[2]Sheet3!$G:$CZ,16,0)</f>
        <v>0</v>
      </c>
      <c r="AF761" s="14">
        <f>VLOOKUP($B761,[2]Sheet3!$G:$CZ,17,0)</f>
        <v>0</v>
      </c>
      <c r="AG761" s="14">
        <f>VLOOKUP($B761,[2]Sheet3!$G:$CZ,18,0)</f>
        <v>0</v>
      </c>
      <c r="AH761" s="14">
        <f>VLOOKUP($B761,[2]Sheet3!$G:$CZ,19,0)</f>
        <v>0</v>
      </c>
      <c r="AI761" s="14">
        <f>VLOOKUP($B761,[2]Sheet3!$G:$CZ,20,0)</f>
        <v>0</v>
      </c>
      <c r="AJ761" s="14">
        <f>VLOOKUP($B761,[2]Sheet3!$G:$CZ,21,0)</f>
        <v>0</v>
      </c>
      <c r="AK761" s="14">
        <f>VLOOKUP($B761,[2]Sheet3!$G:$CZ,22,0)</f>
        <v>0</v>
      </c>
      <c r="AL761" s="14">
        <f>VLOOKUP($B761,[2]Sheet3!$G:$CZ,23,0)</f>
        <v>0</v>
      </c>
      <c r="AM761" s="14">
        <f>VLOOKUP($B761,[2]Sheet3!$G:$CZ,24,0)</f>
        <v>0</v>
      </c>
      <c r="AN761" s="14">
        <f>VLOOKUP($B761,[2]Sheet3!$G:$CZ,25,0)</f>
        <v>0</v>
      </c>
      <c r="AO761" s="14">
        <f>VLOOKUP($B761,[2]Sheet3!$G:$CZ,26,0)</f>
        <v>0</v>
      </c>
      <c r="AP761" s="14">
        <f>VLOOKUP($B761,[2]Sheet3!$G:$CZ,27,0)</f>
        <v>0</v>
      </c>
      <c r="AQ761" s="14">
        <f>VLOOKUP($B761,[2]Sheet3!$G:$CZ,28,0)</f>
        <v>0</v>
      </c>
      <c r="AR761" s="14">
        <f>VLOOKUP($B761,[2]Sheet3!$G:$CZ,29,0)</f>
        <v>0</v>
      </c>
      <c r="AS761" s="14">
        <f>VLOOKUP($B761,[2]Sheet3!$G:$CZ,30,0)</f>
        <v>0</v>
      </c>
      <c r="AT761" s="14">
        <f>VLOOKUP($B761,[2]Sheet3!$G:$CZ,31,0)</f>
        <v>0</v>
      </c>
      <c r="AU761" s="14">
        <f>VLOOKUP($B761,[2]Sheet3!$G:$CZ,32,0)</f>
        <v>0</v>
      </c>
      <c r="AV761" s="14">
        <f>VLOOKUP($B761,[2]Sheet3!$G:$CZ,33,0)</f>
        <v>0</v>
      </c>
      <c r="AW761" s="14">
        <f>VLOOKUP($B761,[2]Sheet3!$G:$CZ,34,0)</f>
        <v>0</v>
      </c>
      <c r="AX761" s="14">
        <f>VLOOKUP($B761,[2]Sheet3!$G:$CZ,35,0)</f>
        <v>0</v>
      </c>
      <c r="AY761" s="14">
        <f>VLOOKUP($B761,[2]Sheet3!$G:$CZ,36,0)</f>
        <v>0</v>
      </c>
      <c r="AZ761" s="14">
        <f>VLOOKUP($B761,[2]Sheet3!$G:$CZ,37,0)</f>
        <v>0</v>
      </c>
      <c r="BA761" s="14">
        <f>VLOOKUP($B761,[2]Sheet3!$G:$CZ,38,0)</f>
        <v>0</v>
      </c>
      <c r="BB761" s="14">
        <f>VLOOKUP($B761,[2]Sheet3!$G:$CZ,39,0)</f>
        <v>0</v>
      </c>
      <c r="BC761" s="14">
        <f>VLOOKUP($B761,[2]Sheet3!$G:$CZ,40,0)</f>
        <v>0</v>
      </c>
      <c r="BD761" s="14">
        <f>VLOOKUP($B761,[2]Sheet3!$G:$CZ,41,0)</f>
        <v>0</v>
      </c>
      <c r="BE761" s="14">
        <f>VLOOKUP($B761,[2]Sheet3!$G:$CZ,42,0)</f>
        <v>0</v>
      </c>
      <c r="BF761" s="14">
        <f>VLOOKUP($B761,[2]Sheet3!$G:$CZ,43,0)</f>
        <v>0</v>
      </c>
      <c r="BG761" s="14">
        <f>VLOOKUP($B761,[2]Sheet3!$G:$CZ,44,0)</f>
        <v>0</v>
      </c>
      <c r="BH761" s="14">
        <f>VLOOKUP($B761,[2]Sheet3!$G:$CZ,45,0)</f>
        <v>0</v>
      </c>
      <c r="BI761" s="14">
        <f>VLOOKUP($B761,[2]Sheet3!$G:$CZ,46,0)</f>
        <v>0</v>
      </c>
      <c r="BJ761" s="14">
        <f>VLOOKUP($B761,[2]Sheet3!$G:$CZ,47,0)</f>
        <v>0</v>
      </c>
      <c r="BK761" s="14">
        <f>VLOOKUP($B761,[2]Sheet3!$G:$CZ,48,0)</f>
        <v>0</v>
      </c>
      <c r="BL761" s="14">
        <f>VLOOKUP($B761,[2]Sheet3!$G:$CZ,49,0)</f>
        <v>0</v>
      </c>
      <c r="BM761" s="14">
        <f>VLOOKUP($B761,[2]Sheet3!$G:$CZ,50,0)</f>
        <v>0</v>
      </c>
      <c r="BN761" s="14">
        <f>VLOOKUP($B761,[2]Sheet3!$G:$CZ,51,0)</f>
        <v>0</v>
      </c>
      <c r="BO761" s="14">
        <f>VLOOKUP($B761,[2]Sheet3!$G:$CZ,52,0)</f>
        <v>0</v>
      </c>
      <c r="BP761" s="14">
        <f>VLOOKUP($B761,[2]Sheet3!$G:$CZ,53,0)</f>
        <v>0</v>
      </c>
      <c r="BQ761" s="14">
        <f>VLOOKUP($B761,[2]Sheet3!$G:$CZ,54,0)</f>
        <v>0</v>
      </c>
      <c r="BR761" s="14">
        <f>VLOOKUP($B761,[2]Sheet3!$G:$CZ,55,0)</f>
        <v>0</v>
      </c>
      <c r="BS761" s="14">
        <f>VLOOKUP($B761,[2]Sheet3!$G:$CZ,56,0)</f>
        <v>0</v>
      </c>
      <c r="BT761" s="14">
        <f>VLOOKUP($B761,[2]Sheet3!$G:$CZ,57,0)</f>
        <v>0</v>
      </c>
      <c r="BU761" s="14">
        <f>VLOOKUP($B761,[2]Sheet3!$G:$CZ,58,0)</f>
        <v>0</v>
      </c>
      <c r="BV761" s="14">
        <f>VLOOKUP($B761,[2]Sheet3!$G:$CZ,59,0)</f>
        <v>0</v>
      </c>
      <c r="BW761" s="14">
        <f>VLOOKUP($B761,[2]Sheet3!$G:$CZ,60,0)</f>
        <v>0</v>
      </c>
      <c r="BX761" s="14">
        <f>VLOOKUP($B761,[2]Sheet3!$G:$CZ,61,0)</f>
        <v>0</v>
      </c>
      <c r="BY761" s="14">
        <f>VLOOKUP($B761,[2]Sheet3!$G:$CZ,62,0)</f>
        <v>0</v>
      </c>
      <c r="BZ761" s="14">
        <f>VLOOKUP($B761,[2]Sheet3!$G:$CZ,63,0)</f>
        <v>0</v>
      </c>
      <c r="CA761" s="14">
        <f>VLOOKUP($B761,[2]Sheet3!$G:$CZ,64,0)</f>
        <v>0</v>
      </c>
      <c r="CB761" s="14">
        <f>VLOOKUP($B761,[2]Sheet3!$G:$CZ,65,0)</f>
        <v>0</v>
      </c>
      <c r="CC761" s="14">
        <f>VLOOKUP($B761,[2]Sheet3!$G:$CZ,66,0)</f>
        <v>0</v>
      </c>
      <c r="CD761" s="14">
        <f>VLOOKUP($B761,[2]Sheet3!$G:$CZ,67,0)</f>
        <v>0</v>
      </c>
      <c r="CE761" s="14">
        <f>VLOOKUP($B761,[2]Sheet3!$G:$CZ,68,0)</f>
        <v>0</v>
      </c>
      <c r="CF761" s="14">
        <f>VLOOKUP($B761,[2]Sheet3!$G:$CZ,69,0)</f>
        <v>0</v>
      </c>
      <c r="CG761" s="14">
        <f>VLOOKUP($B761,[2]Sheet3!$G:$CZ,70,0)</f>
        <v>0</v>
      </c>
      <c r="CH761" s="14">
        <f>VLOOKUP($B761,[2]Sheet3!$G:$CZ,71,0)</f>
        <v>0</v>
      </c>
      <c r="CI761" s="14">
        <f>VLOOKUP($B761,[2]Sheet3!$G:$CZ,72,0)</f>
        <v>0</v>
      </c>
      <c r="CJ761" s="14">
        <f>VLOOKUP($B761,[2]Sheet3!$G:$CZ,73,0)</f>
        <v>0</v>
      </c>
      <c r="CK761" s="14">
        <f>VLOOKUP($B761,[2]Sheet3!$G:$CZ,74,0)</f>
        <v>0</v>
      </c>
      <c r="CL761" s="14">
        <f>VLOOKUP($B761,[2]Sheet3!$G:$CZ,75,0)</f>
        <v>0</v>
      </c>
      <c r="CM761" s="14">
        <f>VLOOKUP($B761,[2]Sheet3!$G:$CZ,76,0)</f>
        <v>0</v>
      </c>
      <c r="CN761" s="14">
        <f>VLOOKUP($B761,[2]Sheet3!$G:$CZ,77,0)</f>
        <v>0</v>
      </c>
      <c r="CO761" s="14">
        <f>VLOOKUP($B761,[2]Sheet3!$G:$CZ,78,0)</f>
        <v>0</v>
      </c>
      <c r="CP761" s="14">
        <f>VLOOKUP($B761,[2]Sheet3!$G:$CZ,79,0)</f>
        <v>0</v>
      </c>
      <c r="CQ761" s="14">
        <f>VLOOKUP($B761,[2]Sheet3!$G:$CZ,80,0)</f>
        <v>0</v>
      </c>
      <c r="CR761" s="14">
        <f>VLOOKUP($B761,[2]Sheet3!$G:$CZ,81,0)</f>
        <v>0</v>
      </c>
      <c r="CS761" s="14">
        <f>VLOOKUP($B761,[2]Sheet3!$G:$CZ,82,0)</f>
        <v>0</v>
      </c>
      <c r="CT761" s="14">
        <f>VLOOKUP($B761,[2]Sheet3!$G:$CZ,83,0)</f>
        <v>0</v>
      </c>
      <c r="CU761" s="14">
        <f>VLOOKUP($B761,[2]Sheet3!$G:$CZ,84,0)</f>
        <v>0</v>
      </c>
      <c r="CV761" s="14">
        <f>VLOOKUP($B761,[2]Sheet3!$G:$CZ,85,0)</f>
        <v>0</v>
      </c>
      <c r="CW761" s="14">
        <f>VLOOKUP($B761,[2]Sheet3!$G:$CZ,86,0)</f>
        <v>0</v>
      </c>
      <c r="CX761" s="14">
        <f>VLOOKUP($B761,[2]Sheet3!$G:$CZ,87,0)</f>
        <v>0</v>
      </c>
      <c r="CY761" s="14">
        <f>VLOOKUP($B761,[2]Sheet3!$G:$CZ,88,0)</f>
        <v>0</v>
      </c>
      <c r="CZ761" s="14">
        <f>VLOOKUP($B761,[2]Sheet3!$G:$CZ,89,0)</f>
        <v>0</v>
      </c>
      <c r="DA761" s="14">
        <f>VLOOKUP($B761,[2]Sheet3!$G:$CZ,90,0)</f>
        <v>0</v>
      </c>
      <c r="DB761" s="14">
        <f>VLOOKUP($B761,[2]Sheet3!$G:$CZ,91,0)</f>
        <v>0</v>
      </c>
      <c r="DC761" s="14">
        <f>VLOOKUP($B761,[2]Sheet3!$G:$CZ,92,0)</f>
        <v>0</v>
      </c>
      <c r="DD761" s="14">
        <f>VLOOKUP($B761,[2]Sheet3!$G:$CZ,93,0)</f>
        <v>0</v>
      </c>
      <c r="DE761" s="14">
        <f>VLOOKUP($B761,[2]Sheet3!$G:$CZ,94,0)</f>
        <v>0</v>
      </c>
      <c r="DF761" s="14">
        <f>VLOOKUP($B761,[2]Sheet3!$G:$CZ,95,0)</f>
        <v>0</v>
      </c>
      <c r="DG761" s="14">
        <f>VLOOKUP($B761,[2]Sheet3!$G:$CZ,96,0)</f>
        <v>0</v>
      </c>
      <c r="DH761" s="14">
        <f>VLOOKUP($B761,[2]Sheet3!$G:$CZ,97,0)</f>
        <v>0</v>
      </c>
      <c r="DI761" s="14">
        <f>VLOOKUP($B761,[2]Sheet3!$G:$CZ,98,0)</f>
        <v>0</v>
      </c>
    </row>
    <row r="762" spans="1:113" x14ac:dyDescent="0.3">
      <c r="A762" s="9" t="str">
        <f t="shared" si="35"/>
        <v>N83768</v>
      </c>
      <c r="B762" s="15" t="s">
        <v>1920</v>
      </c>
      <c r="C762" s="15" t="s">
        <v>1921</v>
      </c>
      <c r="F762" s="7" t="s">
        <v>15</v>
      </c>
      <c r="G762" s="12" t="s">
        <v>4257</v>
      </c>
      <c r="H762" s="12" t="str">
        <f>VLOOKUP($B762,[1]Sheet1!$A:$G,5,0)</f>
        <v>rohit.jakhar@redingtongroup.com</v>
      </c>
      <c r="I762" s="12" t="str">
        <f>VLOOKUP($B762,[1]Sheet1!$A:$G,7,0)</f>
        <v>jitender.chopra@redingtongroup.com</v>
      </c>
      <c r="J762" s="12" t="s">
        <v>82</v>
      </c>
      <c r="K762" s="7"/>
      <c r="L762" s="7"/>
      <c r="M762" s="8"/>
      <c r="N762" s="7" t="str">
        <f t="shared" si="33"/>
        <v>rohit.jakhar@redingtongroup.com; jitender.chopra@redingtongroup.com; nilesh.phirke@redingtongroup.com;christopher.joseph@redingtongroup.com</v>
      </c>
      <c r="O762" s="7" t="str">
        <f t="shared" si="34"/>
        <v>N83768</v>
      </c>
      <c r="P762" s="8" t="s">
        <v>5215</v>
      </c>
      <c r="Q762" s="14">
        <f>VLOOKUP($B762,[2]Sheet3!$G:$CZ,2,0)</f>
        <v>2400306177</v>
      </c>
      <c r="R762" s="14">
        <f>VLOOKUP($B762,[2]Sheet3!$G:$CZ,3,0)</f>
        <v>2400303201</v>
      </c>
      <c r="S762" s="14">
        <f>VLOOKUP($B762,[2]Sheet3!$G:$CZ,4,0)</f>
        <v>2400303346</v>
      </c>
      <c r="T762" s="14">
        <f>VLOOKUP($B762,[2]Sheet3!$G:$CZ,5,0)</f>
        <v>0</v>
      </c>
      <c r="U762" s="14">
        <f>VLOOKUP($B762,[2]Sheet3!$G:$CZ,6,0)</f>
        <v>0</v>
      </c>
      <c r="V762" s="14">
        <f>VLOOKUP($B762,[2]Sheet3!$G:$CZ,7,0)</f>
        <v>0</v>
      </c>
      <c r="W762" s="14">
        <f>VLOOKUP($B762,[2]Sheet3!$G:$CZ,8,0)</f>
        <v>0</v>
      </c>
      <c r="X762" s="14">
        <f>VLOOKUP($B762,[2]Sheet3!$G:$CZ,9,0)</f>
        <v>0</v>
      </c>
      <c r="Y762" s="14">
        <f>VLOOKUP($B762,[2]Sheet3!$G:$CZ,10,0)</f>
        <v>0</v>
      </c>
      <c r="Z762" s="14">
        <f>VLOOKUP($B762,[2]Sheet3!$G:$CZ,11,0)</f>
        <v>0</v>
      </c>
      <c r="AA762" s="14">
        <f>VLOOKUP($B762,[2]Sheet3!$G:$CZ,12,0)</f>
        <v>0</v>
      </c>
      <c r="AB762" s="14">
        <f>VLOOKUP($B762,[2]Sheet3!$G:$CZ,13,0)</f>
        <v>0</v>
      </c>
      <c r="AC762" s="14">
        <f>VLOOKUP($B762,[2]Sheet3!$G:$CZ,14,0)</f>
        <v>0</v>
      </c>
      <c r="AD762" s="14">
        <f>VLOOKUP($B762,[2]Sheet3!$G:$CZ,15,0)</f>
        <v>0</v>
      </c>
      <c r="AE762" s="14">
        <f>VLOOKUP($B762,[2]Sheet3!$G:$CZ,16,0)</f>
        <v>0</v>
      </c>
      <c r="AF762" s="14">
        <f>VLOOKUP($B762,[2]Sheet3!$G:$CZ,17,0)</f>
        <v>0</v>
      </c>
      <c r="AG762" s="14">
        <f>VLOOKUP($B762,[2]Sheet3!$G:$CZ,18,0)</f>
        <v>0</v>
      </c>
      <c r="AH762" s="14">
        <f>VLOOKUP($B762,[2]Sheet3!$G:$CZ,19,0)</f>
        <v>0</v>
      </c>
      <c r="AI762" s="14">
        <f>VLOOKUP($B762,[2]Sheet3!$G:$CZ,20,0)</f>
        <v>0</v>
      </c>
      <c r="AJ762" s="14">
        <f>VLOOKUP($B762,[2]Sheet3!$G:$CZ,21,0)</f>
        <v>0</v>
      </c>
      <c r="AK762" s="14">
        <f>VLOOKUP($B762,[2]Sheet3!$G:$CZ,22,0)</f>
        <v>0</v>
      </c>
      <c r="AL762" s="14">
        <f>VLOOKUP($B762,[2]Sheet3!$G:$CZ,23,0)</f>
        <v>0</v>
      </c>
      <c r="AM762" s="14">
        <f>VLOOKUP($B762,[2]Sheet3!$G:$CZ,24,0)</f>
        <v>0</v>
      </c>
      <c r="AN762" s="14">
        <f>VLOOKUP($B762,[2]Sheet3!$G:$CZ,25,0)</f>
        <v>0</v>
      </c>
      <c r="AO762" s="14">
        <f>VLOOKUP($B762,[2]Sheet3!$G:$CZ,26,0)</f>
        <v>0</v>
      </c>
      <c r="AP762" s="14">
        <f>VLOOKUP($B762,[2]Sheet3!$G:$CZ,27,0)</f>
        <v>0</v>
      </c>
      <c r="AQ762" s="14">
        <f>VLOOKUP($B762,[2]Sheet3!$G:$CZ,28,0)</f>
        <v>0</v>
      </c>
      <c r="AR762" s="14">
        <f>VLOOKUP($B762,[2]Sheet3!$G:$CZ,29,0)</f>
        <v>0</v>
      </c>
      <c r="AS762" s="14">
        <f>VLOOKUP($B762,[2]Sheet3!$G:$CZ,30,0)</f>
        <v>0</v>
      </c>
      <c r="AT762" s="14">
        <f>VLOOKUP($B762,[2]Sheet3!$G:$CZ,31,0)</f>
        <v>0</v>
      </c>
      <c r="AU762" s="14">
        <f>VLOOKUP($B762,[2]Sheet3!$G:$CZ,32,0)</f>
        <v>0</v>
      </c>
      <c r="AV762" s="14">
        <f>VLOOKUP($B762,[2]Sheet3!$G:$CZ,33,0)</f>
        <v>0</v>
      </c>
      <c r="AW762" s="14">
        <f>VLOOKUP($B762,[2]Sheet3!$G:$CZ,34,0)</f>
        <v>0</v>
      </c>
      <c r="AX762" s="14">
        <f>VLOOKUP($B762,[2]Sheet3!$G:$CZ,35,0)</f>
        <v>0</v>
      </c>
      <c r="AY762" s="14">
        <f>VLOOKUP($B762,[2]Sheet3!$G:$CZ,36,0)</f>
        <v>0</v>
      </c>
      <c r="AZ762" s="14">
        <f>VLOOKUP($B762,[2]Sheet3!$G:$CZ,37,0)</f>
        <v>0</v>
      </c>
      <c r="BA762" s="14">
        <f>VLOOKUP($B762,[2]Sheet3!$G:$CZ,38,0)</f>
        <v>0</v>
      </c>
      <c r="BB762" s="14">
        <f>VLOOKUP($B762,[2]Sheet3!$G:$CZ,39,0)</f>
        <v>0</v>
      </c>
      <c r="BC762" s="14">
        <f>VLOOKUP($B762,[2]Sheet3!$G:$CZ,40,0)</f>
        <v>0</v>
      </c>
      <c r="BD762" s="14">
        <f>VLOOKUP($B762,[2]Sheet3!$G:$CZ,41,0)</f>
        <v>0</v>
      </c>
      <c r="BE762" s="14">
        <f>VLOOKUP($B762,[2]Sheet3!$G:$CZ,42,0)</f>
        <v>0</v>
      </c>
      <c r="BF762" s="14">
        <f>VLOOKUP($B762,[2]Sheet3!$G:$CZ,43,0)</f>
        <v>0</v>
      </c>
      <c r="BG762" s="14">
        <f>VLOOKUP($B762,[2]Sheet3!$G:$CZ,44,0)</f>
        <v>0</v>
      </c>
      <c r="BH762" s="14">
        <f>VLOOKUP($B762,[2]Sheet3!$G:$CZ,45,0)</f>
        <v>0</v>
      </c>
      <c r="BI762" s="14">
        <f>VLOOKUP($B762,[2]Sheet3!$G:$CZ,46,0)</f>
        <v>0</v>
      </c>
      <c r="BJ762" s="14">
        <f>VLOOKUP($B762,[2]Sheet3!$G:$CZ,47,0)</f>
        <v>0</v>
      </c>
      <c r="BK762" s="14">
        <f>VLOOKUP($B762,[2]Sheet3!$G:$CZ,48,0)</f>
        <v>0</v>
      </c>
      <c r="BL762" s="14">
        <f>VLOOKUP($B762,[2]Sheet3!$G:$CZ,49,0)</f>
        <v>0</v>
      </c>
      <c r="BM762" s="14">
        <f>VLOOKUP($B762,[2]Sheet3!$G:$CZ,50,0)</f>
        <v>0</v>
      </c>
      <c r="BN762" s="14">
        <f>VLOOKUP($B762,[2]Sheet3!$G:$CZ,51,0)</f>
        <v>0</v>
      </c>
      <c r="BO762" s="14">
        <f>VLOOKUP($B762,[2]Sheet3!$G:$CZ,52,0)</f>
        <v>0</v>
      </c>
      <c r="BP762" s="14">
        <f>VLOOKUP($B762,[2]Sheet3!$G:$CZ,53,0)</f>
        <v>0</v>
      </c>
      <c r="BQ762" s="14">
        <f>VLOOKUP($B762,[2]Sheet3!$G:$CZ,54,0)</f>
        <v>0</v>
      </c>
      <c r="BR762" s="14">
        <f>VLOOKUP($B762,[2]Sheet3!$G:$CZ,55,0)</f>
        <v>0</v>
      </c>
      <c r="BS762" s="14">
        <f>VLOOKUP($B762,[2]Sheet3!$G:$CZ,56,0)</f>
        <v>0</v>
      </c>
      <c r="BT762" s="14">
        <f>VLOOKUP($B762,[2]Sheet3!$G:$CZ,57,0)</f>
        <v>0</v>
      </c>
      <c r="BU762" s="14">
        <f>VLOOKUP($B762,[2]Sheet3!$G:$CZ,58,0)</f>
        <v>0</v>
      </c>
      <c r="BV762" s="14">
        <f>VLOOKUP($B762,[2]Sheet3!$G:$CZ,59,0)</f>
        <v>0</v>
      </c>
      <c r="BW762" s="14">
        <f>VLOOKUP($B762,[2]Sheet3!$G:$CZ,60,0)</f>
        <v>0</v>
      </c>
      <c r="BX762" s="14">
        <f>VLOOKUP($B762,[2]Sheet3!$G:$CZ,61,0)</f>
        <v>0</v>
      </c>
      <c r="BY762" s="14">
        <f>VLOOKUP($B762,[2]Sheet3!$G:$CZ,62,0)</f>
        <v>0</v>
      </c>
      <c r="BZ762" s="14">
        <f>VLOOKUP($B762,[2]Sheet3!$G:$CZ,63,0)</f>
        <v>0</v>
      </c>
      <c r="CA762" s="14">
        <f>VLOOKUP($B762,[2]Sheet3!$G:$CZ,64,0)</f>
        <v>0</v>
      </c>
      <c r="CB762" s="14">
        <f>VLOOKUP($B762,[2]Sheet3!$G:$CZ,65,0)</f>
        <v>0</v>
      </c>
      <c r="CC762" s="14">
        <f>VLOOKUP($B762,[2]Sheet3!$G:$CZ,66,0)</f>
        <v>0</v>
      </c>
      <c r="CD762" s="14">
        <f>VLOOKUP($B762,[2]Sheet3!$G:$CZ,67,0)</f>
        <v>0</v>
      </c>
      <c r="CE762" s="14">
        <f>VLOOKUP($B762,[2]Sheet3!$G:$CZ,68,0)</f>
        <v>0</v>
      </c>
      <c r="CF762" s="14">
        <f>VLOOKUP($B762,[2]Sheet3!$G:$CZ,69,0)</f>
        <v>0</v>
      </c>
      <c r="CG762" s="14">
        <f>VLOOKUP($B762,[2]Sheet3!$G:$CZ,70,0)</f>
        <v>0</v>
      </c>
      <c r="CH762" s="14">
        <f>VLOOKUP($B762,[2]Sheet3!$G:$CZ,71,0)</f>
        <v>0</v>
      </c>
      <c r="CI762" s="14">
        <f>VLOOKUP($B762,[2]Sheet3!$G:$CZ,72,0)</f>
        <v>0</v>
      </c>
      <c r="CJ762" s="14">
        <f>VLOOKUP($B762,[2]Sheet3!$G:$CZ,73,0)</f>
        <v>0</v>
      </c>
      <c r="CK762" s="14">
        <f>VLOOKUP($B762,[2]Sheet3!$G:$CZ,74,0)</f>
        <v>0</v>
      </c>
      <c r="CL762" s="14">
        <f>VLOOKUP($B762,[2]Sheet3!$G:$CZ,75,0)</f>
        <v>0</v>
      </c>
      <c r="CM762" s="14">
        <f>VLOOKUP($B762,[2]Sheet3!$G:$CZ,76,0)</f>
        <v>0</v>
      </c>
      <c r="CN762" s="14">
        <f>VLOOKUP($B762,[2]Sheet3!$G:$CZ,77,0)</f>
        <v>0</v>
      </c>
      <c r="CO762" s="14">
        <f>VLOOKUP($B762,[2]Sheet3!$G:$CZ,78,0)</f>
        <v>0</v>
      </c>
      <c r="CP762" s="14">
        <f>VLOOKUP($B762,[2]Sheet3!$G:$CZ,79,0)</f>
        <v>0</v>
      </c>
      <c r="CQ762" s="14">
        <f>VLOOKUP($B762,[2]Sheet3!$G:$CZ,80,0)</f>
        <v>0</v>
      </c>
      <c r="CR762" s="14">
        <f>VLOOKUP($B762,[2]Sheet3!$G:$CZ,81,0)</f>
        <v>0</v>
      </c>
      <c r="CS762" s="14">
        <f>VLOOKUP($B762,[2]Sheet3!$G:$CZ,82,0)</f>
        <v>0</v>
      </c>
      <c r="CT762" s="14">
        <f>VLOOKUP($B762,[2]Sheet3!$G:$CZ,83,0)</f>
        <v>0</v>
      </c>
      <c r="CU762" s="14">
        <f>VLOOKUP($B762,[2]Sheet3!$G:$CZ,84,0)</f>
        <v>0</v>
      </c>
      <c r="CV762" s="14">
        <f>VLOOKUP($B762,[2]Sheet3!$G:$CZ,85,0)</f>
        <v>0</v>
      </c>
      <c r="CW762" s="14">
        <f>VLOOKUP($B762,[2]Sheet3!$G:$CZ,86,0)</f>
        <v>0</v>
      </c>
      <c r="CX762" s="14">
        <f>VLOOKUP($B762,[2]Sheet3!$G:$CZ,87,0)</f>
        <v>0</v>
      </c>
      <c r="CY762" s="14">
        <f>VLOOKUP($B762,[2]Sheet3!$G:$CZ,88,0)</f>
        <v>0</v>
      </c>
      <c r="CZ762" s="14">
        <f>VLOOKUP($B762,[2]Sheet3!$G:$CZ,89,0)</f>
        <v>0</v>
      </c>
      <c r="DA762" s="14">
        <f>VLOOKUP($B762,[2]Sheet3!$G:$CZ,90,0)</f>
        <v>0</v>
      </c>
      <c r="DB762" s="14">
        <f>VLOOKUP($B762,[2]Sheet3!$G:$CZ,91,0)</f>
        <v>0</v>
      </c>
      <c r="DC762" s="14">
        <f>VLOOKUP($B762,[2]Sheet3!$G:$CZ,92,0)</f>
        <v>0</v>
      </c>
      <c r="DD762" s="14">
        <f>VLOOKUP($B762,[2]Sheet3!$G:$CZ,93,0)</f>
        <v>0</v>
      </c>
      <c r="DE762" s="14">
        <f>VLOOKUP($B762,[2]Sheet3!$G:$CZ,94,0)</f>
        <v>0</v>
      </c>
      <c r="DF762" s="14">
        <f>VLOOKUP($B762,[2]Sheet3!$G:$CZ,95,0)</f>
        <v>0</v>
      </c>
      <c r="DG762" s="14">
        <f>VLOOKUP($B762,[2]Sheet3!$G:$CZ,96,0)</f>
        <v>0</v>
      </c>
      <c r="DH762" s="14">
        <f>VLOOKUP($B762,[2]Sheet3!$G:$CZ,97,0)</f>
        <v>0</v>
      </c>
      <c r="DI762" s="14">
        <f>VLOOKUP($B762,[2]Sheet3!$G:$CZ,98,0)</f>
        <v>0</v>
      </c>
    </row>
    <row r="763" spans="1:113" x14ac:dyDescent="0.3">
      <c r="A763" s="9" t="str">
        <f t="shared" si="35"/>
        <v>NA3061</v>
      </c>
      <c r="B763" s="15" t="s">
        <v>1922</v>
      </c>
      <c r="C763" s="15" t="s">
        <v>1923</v>
      </c>
      <c r="F763" s="7" t="s">
        <v>15</v>
      </c>
      <c r="G763" s="12" t="s">
        <v>4258</v>
      </c>
      <c r="H763" s="12" t="str">
        <f>VLOOKUP($B763,[1]Sheet1!$A:$G,5,0)</f>
        <v>navish.sahni@redingtongroup.com</v>
      </c>
      <c r="I763" s="12" t="str">
        <f>VLOOKUP($B763,[1]Sheet1!$A:$G,7,0)</f>
        <v>jitender.chopra@redingtongroup.com</v>
      </c>
      <c r="J763" s="12" t="s">
        <v>82</v>
      </c>
      <c r="K763" s="7"/>
      <c r="L763" s="7"/>
      <c r="M763" s="8"/>
      <c r="N763" s="7" t="str">
        <f t="shared" si="33"/>
        <v>navish.sahni@redingtongroup.com; jitender.chopra@redingtongroup.com; nilesh.phirke@redingtongroup.com;christopher.joseph@redingtongroup.com</v>
      </c>
      <c r="O763" s="7" t="str">
        <f t="shared" si="34"/>
        <v>NA3061</v>
      </c>
      <c r="P763" s="8" t="s">
        <v>5215</v>
      </c>
      <c r="Q763" s="14">
        <f>VLOOKUP($B763,[2]Sheet3!$G:$CZ,2,0)</f>
        <v>2400300440</v>
      </c>
      <c r="R763" s="14">
        <f>VLOOKUP($B763,[2]Sheet3!$G:$CZ,3,0)</f>
        <v>2400305185</v>
      </c>
      <c r="S763" s="14">
        <f>VLOOKUP($B763,[2]Sheet3!$G:$CZ,4,0)</f>
        <v>2400300442</v>
      </c>
      <c r="T763" s="14">
        <f>VLOOKUP($B763,[2]Sheet3!$G:$CZ,5,0)</f>
        <v>0</v>
      </c>
      <c r="U763" s="14">
        <f>VLOOKUP($B763,[2]Sheet3!$G:$CZ,6,0)</f>
        <v>0</v>
      </c>
      <c r="V763" s="14">
        <f>VLOOKUP($B763,[2]Sheet3!$G:$CZ,7,0)</f>
        <v>0</v>
      </c>
      <c r="W763" s="14">
        <f>VLOOKUP($B763,[2]Sheet3!$G:$CZ,8,0)</f>
        <v>0</v>
      </c>
      <c r="X763" s="14">
        <f>VLOOKUP($B763,[2]Sheet3!$G:$CZ,9,0)</f>
        <v>0</v>
      </c>
      <c r="Y763" s="14">
        <f>VLOOKUP($B763,[2]Sheet3!$G:$CZ,10,0)</f>
        <v>0</v>
      </c>
      <c r="Z763" s="14">
        <f>VLOOKUP($B763,[2]Sheet3!$G:$CZ,11,0)</f>
        <v>0</v>
      </c>
      <c r="AA763" s="14">
        <f>VLOOKUP($B763,[2]Sheet3!$G:$CZ,12,0)</f>
        <v>0</v>
      </c>
      <c r="AB763" s="14">
        <f>VLOOKUP($B763,[2]Sheet3!$G:$CZ,13,0)</f>
        <v>0</v>
      </c>
      <c r="AC763" s="14">
        <f>VLOOKUP($B763,[2]Sheet3!$G:$CZ,14,0)</f>
        <v>0</v>
      </c>
      <c r="AD763" s="14">
        <f>VLOOKUP($B763,[2]Sheet3!$G:$CZ,15,0)</f>
        <v>0</v>
      </c>
      <c r="AE763" s="14">
        <f>VLOOKUP($B763,[2]Sheet3!$G:$CZ,16,0)</f>
        <v>0</v>
      </c>
      <c r="AF763" s="14">
        <f>VLOOKUP($B763,[2]Sheet3!$G:$CZ,17,0)</f>
        <v>0</v>
      </c>
      <c r="AG763" s="14">
        <f>VLOOKUP($B763,[2]Sheet3!$G:$CZ,18,0)</f>
        <v>0</v>
      </c>
      <c r="AH763" s="14">
        <f>VLOOKUP($B763,[2]Sheet3!$G:$CZ,19,0)</f>
        <v>0</v>
      </c>
      <c r="AI763" s="14">
        <f>VLOOKUP($B763,[2]Sheet3!$G:$CZ,20,0)</f>
        <v>0</v>
      </c>
      <c r="AJ763" s="14">
        <f>VLOOKUP($B763,[2]Sheet3!$G:$CZ,21,0)</f>
        <v>0</v>
      </c>
      <c r="AK763" s="14">
        <f>VLOOKUP($B763,[2]Sheet3!$G:$CZ,22,0)</f>
        <v>0</v>
      </c>
      <c r="AL763" s="14">
        <f>VLOOKUP($B763,[2]Sheet3!$G:$CZ,23,0)</f>
        <v>0</v>
      </c>
      <c r="AM763" s="14">
        <f>VLOOKUP($B763,[2]Sheet3!$G:$CZ,24,0)</f>
        <v>0</v>
      </c>
      <c r="AN763" s="14">
        <f>VLOOKUP($B763,[2]Sheet3!$G:$CZ,25,0)</f>
        <v>0</v>
      </c>
      <c r="AO763" s="14">
        <f>VLOOKUP($B763,[2]Sheet3!$G:$CZ,26,0)</f>
        <v>0</v>
      </c>
      <c r="AP763" s="14">
        <f>VLOOKUP($B763,[2]Sheet3!$G:$CZ,27,0)</f>
        <v>0</v>
      </c>
      <c r="AQ763" s="14">
        <f>VLOOKUP($B763,[2]Sheet3!$G:$CZ,28,0)</f>
        <v>0</v>
      </c>
      <c r="AR763" s="14">
        <f>VLOOKUP($B763,[2]Sheet3!$G:$CZ,29,0)</f>
        <v>0</v>
      </c>
      <c r="AS763" s="14">
        <f>VLOOKUP($B763,[2]Sheet3!$G:$CZ,30,0)</f>
        <v>0</v>
      </c>
      <c r="AT763" s="14">
        <f>VLOOKUP($B763,[2]Sheet3!$G:$CZ,31,0)</f>
        <v>0</v>
      </c>
      <c r="AU763" s="14">
        <f>VLOOKUP($B763,[2]Sheet3!$G:$CZ,32,0)</f>
        <v>0</v>
      </c>
      <c r="AV763" s="14">
        <f>VLOOKUP($B763,[2]Sheet3!$G:$CZ,33,0)</f>
        <v>0</v>
      </c>
      <c r="AW763" s="14">
        <f>VLOOKUP($B763,[2]Sheet3!$G:$CZ,34,0)</f>
        <v>0</v>
      </c>
      <c r="AX763" s="14">
        <f>VLOOKUP($B763,[2]Sheet3!$G:$CZ,35,0)</f>
        <v>0</v>
      </c>
      <c r="AY763" s="14">
        <f>VLOOKUP($B763,[2]Sheet3!$G:$CZ,36,0)</f>
        <v>0</v>
      </c>
      <c r="AZ763" s="14">
        <f>VLOOKUP($B763,[2]Sheet3!$G:$CZ,37,0)</f>
        <v>0</v>
      </c>
      <c r="BA763" s="14">
        <f>VLOOKUP($B763,[2]Sheet3!$G:$CZ,38,0)</f>
        <v>0</v>
      </c>
      <c r="BB763" s="14">
        <f>VLOOKUP($B763,[2]Sheet3!$G:$CZ,39,0)</f>
        <v>0</v>
      </c>
      <c r="BC763" s="14">
        <f>VLOOKUP($B763,[2]Sheet3!$G:$CZ,40,0)</f>
        <v>0</v>
      </c>
      <c r="BD763" s="14">
        <f>VLOOKUP($B763,[2]Sheet3!$G:$CZ,41,0)</f>
        <v>0</v>
      </c>
      <c r="BE763" s="14">
        <f>VLOOKUP($B763,[2]Sheet3!$G:$CZ,42,0)</f>
        <v>0</v>
      </c>
      <c r="BF763" s="14">
        <f>VLOOKUP($B763,[2]Sheet3!$G:$CZ,43,0)</f>
        <v>0</v>
      </c>
      <c r="BG763" s="14">
        <f>VLOOKUP($B763,[2]Sheet3!$G:$CZ,44,0)</f>
        <v>0</v>
      </c>
      <c r="BH763" s="14">
        <f>VLOOKUP($B763,[2]Sheet3!$G:$CZ,45,0)</f>
        <v>0</v>
      </c>
      <c r="BI763" s="14">
        <f>VLOOKUP($B763,[2]Sheet3!$G:$CZ,46,0)</f>
        <v>0</v>
      </c>
      <c r="BJ763" s="14">
        <f>VLOOKUP($B763,[2]Sheet3!$G:$CZ,47,0)</f>
        <v>0</v>
      </c>
      <c r="BK763" s="14">
        <f>VLOOKUP($B763,[2]Sheet3!$G:$CZ,48,0)</f>
        <v>0</v>
      </c>
      <c r="BL763" s="14">
        <f>VLOOKUP($B763,[2]Sheet3!$G:$CZ,49,0)</f>
        <v>0</v>
      </c>
      <c r="BM763" s="14">
        <f>VLOOKUP($B763,[2]Sheet3!$G:$CZ,50,0)</f>
        <v>0</v>
      </c>
      <c r="BN763" s="14">
        <f>VLOOKUP($B763,[2]Sheet3!$G:$CZ,51,0)</f>
        <v>0</v>
      </c>
      <c r="BO763" s="14">
        <f>VLOOKUP($B763,[2]Sheet3!$G:$CZ,52,0)</f>
        <v>0</v>
      </c>
      <c r="BP763" s="14">
        <f>VLOOKUP($B763,[2]Sheet3!$G:$CZ,53,0)</f>
        <v>0</v>
      </c>
      <c r="BQ763" s="14">
        <f>VLOOKUP($B763,[2]Sheet3!$G:$CZ,54,0)</f>
        <v>0</v>
      </c>
      <c r="BR763" s="14">
        <f>VLOOKUP($B763,[2]Sheet3!$G:$CZ,55,0)</f>
        <v>0</v>
      </c>
      <c r="BS763" s="14">
        <f>VLOOKUP($B763,[2]Sheet3!$G:$CZ,56,0)</f>
        <v>0</v>
      </c>
      <c r="BT763" s="14">
        <f>VLOOKUP($B763,[2]Sheet3!$G:$CZ,57,0)</f>
        <v>0</v>
      </c>
      <c r="BU763" s="14">
        <f>VLOOKUP($B763,[2]Sheet3!$G:$CZ,58,0)</f>
        <v>0</v>
      </c>
      <c r="BV763" s="14">
        <f>VLOOKUP($B763,[2]Sheet3!$G:$CZ,59,0)</f>
        <v>0</v>
      </c>
      <c r="BW763" s="14">
        <f>VLOOKUP($B763,[2]Sheet3!$G:$CZ,60,0)</f>
        <v>0</v>
      </c>
      <c r="BX763" s="14">
        <f>VLOOKUP($B763,[2]Sheet3!$G:$CZ,61,0)</f>
        <v>0</v>
      </c>
      <c r="BY763" s="14">
        <f>VLOOKUP($B763,[2]Sheet3!$G:$CZ,62,0)</f>
        <v>0</v>
      </c>
      <c r="BZ763" s="14">
        <f>VLOOKUP($B763,[2]Sheet3!$G:$CZ,63,0)</f>
        <v>0</v>
      </c>
      <c r="CA763" s="14">
        <f>VLOOKUP($B763,[2]Sheet3!$G:$CZ,64,0)</f>
        <v>0</v>
      </c>
      <c r="CB763" s="14">
        <f>VLOOKUP($B763,[2]Sheet3!$G:$CZ,65,0)</f>
        <v>0</v>
      </c>
      <c r="CC763" s="14">
        <f>VLOOKUP($B763,[2]Sheet3!$G:$CZ,66,0)</f>
        <v>0</v>
      </c>
      <c r="CD763" s="14">
        <f>VLOOKUP($B763,[2]Sheet3!$G:$CZ,67,0)</f>
        <v>0</v>
      </c>
      <c r="CE763" s="14">
        <f>VLOOKUP($B763,[2]Sheet3!$G:$CZ,68,0)</f>
        <v>0</v>
      </c>
      <c r="CF763" s="14">
        <f>VLOOKUP($B763,[2]Sheet3!$G:$CZ,69,0)</f>
        <v>0</v>
      </c>
      <c r="CG763" s="14">
        <f>VLOOKUP($B763,[2]Sheet3!$G:$CZ,70,0)</f>
        <v>0</v>
      </c>
      <c r="CH763" s="14">
        <f>VLOOKUP($B763,[2]Sheet3!$G:$CZ,71,0)</f>
        <v>0</v>
      </c>
      <c r="CI763" s="14">
        <f>VLOOKUP($B763,[2]Sheet3!$G:$CZ,72,0)</f>
        <v>0</v>
      </c>
      <c r="CJ763" s="14">
        <f>VLOOKUP($B763,[2]Sheet3!$G:$CZ,73,0)</f>
        <v>0</v>
      </c>
      <c r="CK763" s="14">
        <f>VLOOKUP($B763,[2]Sheet3!$G:$CZ,74,0)</f>
        <v>0</v>
      </c>
      <c r="CL763" s="14">
        <f>VLOOKUP($B763,[2]Sheet3!$G:$CZ,75,0)</f>
        <v>0</v>
      </c>
      <c r="CM763" s="14">
        <f>VLOOKUP($B763,[2]Sheet3!$G:$CZ,76,0)</f>
        <v>0</v>
      </c>
      <c r="CN763" s="14">
        <f>VLOOKUP($B763,[2]Sheet3!$G:$CZ,77,0)</f>
        <v>0</v>
      </c>
      <c r="CO763" s="14">
        <f>VLOOKUP($B763,[2]Sheet3!$G:$CZ,78,0)</f>
        <v>0</v>
      </c>
      <c r="CP763" s="14">
        <f>VLOOKUP($B763,[2]Sheet3!$G:$CZ,79,0)</f>
        <v>0</v>
      </c>
      <c r="CQ763" s="14">
        <f>VLOOKUP($B763,[2]Sheet3!$G:$CZ,80,0)</f>
        <v>0</v>
      </c>
      <c r="CR763" s="14">
        <f>VLOOKUP($B763,[2]Sheet3!$G:$CZ,81,0)</f>
        <v>0</v>
      </c>
      <c r="CS763" s="14">
        <f>VLOOKUP($B763,[2]Sheet3!$G:$CZ,82,0)</f>
        <v>0</v>
      </c>
      <c r="CT763" s="14">
        <f>VLOOKUP($B763,[2]Sheet3!$G:$CZ,83,0)</f>
        <v>0</v>
      </c>
      <c r="CU763" s="14">
        <f>VLOOKUP($B763,[2]Sheet3!$G:$CZ,84,0)</f>
        <v>0</v>
      </c>
      <c r="CV763" s="14">
        <f>VLOOKUP($B763,[2]Sheet3!$G:$CZ,85,0)</f>
        <v>0</v>
      </c>
      <c r="CW763" s="14">
        <f>VLOOKUP($B763,[2]Sheet3!$G:$CZ,86,0)</f>
        <v>0</v>
      </c>
      <c r="CX763" s="14">
        <f>VLOOKUP($B763,[2]Sheet3!$G:$CZ,87,0)</f>
        <v>0</v>
      </c>
      <c r="CY763" s="14">
        <f>VLOOKUP($B763,[2]Sheet3!$G:$CZ,88,0)</f>
        <v>0</v>
      </c>
      <c r="CZ763" s="14">
        <f>VLOOKUP($B763,[2]Sheet3!$G:$CZ,89,0)</f>
        <v>0</v>
      </c>
      <c r="DA763" s="14">
        <f>VLOOKUP($B763,[2]Sheet3!$G:$CZ,90,0)</f>
        <v>0</v>
      </c>
      <c r="DB763" s="14">
        <f>VLOOKUP($B763,[2]Sheet3!$G:$CZ,91,0)</f>
        <v>0</v>
      </c>
      <c r="DC763" s="14">
        <f>VLOOKUP($B763,[2]Sheet3!$G:$CZ,92,0)</f>
        <v>0</v>
      </c>
      <c r="DD763" s="14">
        <f>VLOOKUP($B763,[2]Sheet3!$G:$CZ,93,0)</f>
        <v>0</v>
      </c>
      <c r="DE763" s="14">
        <f>VLOOKUP($B763,[2]Sheet3!$G:$CZ,94,0)</f>
        <v>0</v>
      </c>
      <c r="DF763" s="14">
        <f>VLOOKUP($B763,[2]Sheet3!$G:$CZ,95,0)</f>
        <v>0</v>
      </c>
      <c r="DG763" s="14">
        <f>VLOOKUP($B763,[2]Sheet3!$G:$CZ,96,0)</f>
        <v>0</v>
      </c>
      <c r="DH763" s="14">
        <f>VLOOKUP($B763,[2]Sheet3!$G:$CZ,97,0)</f>
        <v>0</v>
      </c>
      <c r="DI763" s="14">
        <f>VLOOKUP($B763,[2]Sheet3!$G:$CZ,98,0)</f>
        <v>0</v>
      </c>
    </row>
    <row r="764" spans="1:113" x14ac:dyDescent="0.3">
      <c r="A764" s="9" t="str">
        <f t="shared" si="35"/>
        <v>N83435</v>
      </c>
      <c r="B764" s="15" t="s">
        <v>1924</v>
      </c>
      <c r="C764" s="15" t="s">
        <v>1925</v>
      </c>
      <c r="F764" s="7" t="s">
        <v>15</v>
      </c>
      <c r="G764" s="12" t="s">
        <v>4259</v>
      </c>
      <c r="H764" s="12" t="str">
        <f>VLOOKUP($B764,[1]Sheet1!$A:$G,5,0)</f>
        <v>rohit.jakhar@redingtongroup.com</v>
      </c>
      <c r="I764" s="12" t="str">
        <f>VLOOKUP($B764,[1]Sheet1!$A:$G,7,0)</f>
        <v>jitender.chopra@redingtongroup.com</v>
      </c>
      <c r="J764" s="12" t="s">
        <v>82</v>
      </c>
      <c r="K764" s="7"/>
      <c r="L764" s="7"/>
      <c r="M764" s="8"/>
      <c r="N764" s="7" t="str">
        <f t="shared" si="33"/>
        <v>rohit.jakhar@redingtongroup.com; jitender.chopra@redingtongroup.com; nilesh.phirke@redingtongroup.com;christopher.joseph@redingtongroup.com</v>
      </c>
      <c r="O764" s="7" t="str">
        <f t="shared" si="34"/>
        <v>N83435</v>
      </c>
      <c r="P764" s="8" t="s">
        <v>5215</v>
      </c>
      <c r="Q764" s="14">
        <f>VLOOKUP($B764,[2]Sheet3!$G:$CZ,2,0)</f>
        <v>2400299470</v>
      </c>
      <c r="R764" s="14">
        <f>VLOOKUP($B764,[2]Sheet3!$G:$CZ,3,0)</f>
        <v>0</v>
      </c>
      <c r="S764" s="14">
        <f>VLOOKUP($B764,[2]Sheet3!$G:$CZ,4,0)</f>
        <v>0</v>
      </c>
      <c r="T764" s="14">
        <f>VLOOKUP($B764,[2]Sheet3!$G:$CZ,5,0)</f>
        <v>0</v>
      </c>
      <c r="U764" s="14">
        <f>VLOOKUP($B764,[2]Sheet3!$G:$CZ,6,0)</f>
        <v>0</v>
      </c>
      <c r="V764" s="14">
        <f>VLOOKUP($B764,[2]Sheet3!$G:$CZ,7,0)</f>
        <v>0</v>
      </c>
      <c r="W764" s="14">
        <f>VLOOKUP($B764,[2]Sheet3!$G:$CZ,8,0)</f>
        <v>0</v>
      </c>
      <c r="X764" s="14">
        <f>VLOOKUP($B764,[2]Sheet3!$G:$CZ,9,0)</f>
        <v>0</v>
      </c>
      <c r="Y764" s="14">
        <f>VLOOKUP($B764,[2]Sheet3!$G:$CZ,10,0)</f>
        <v>0</v>
      </c>
      <c r="Z764" s="14">
        <f>VLOOKUP($B764,[2]Sheet3!$G:$CZ,11,0)</f>
        <v>0</v>
      </c>
      <c r="AA764" s="14">
        <f>VLOOKUP($B764,[2]Sheet3!$G:$CZ,12,0)</f>
        <v>0</v>
      </c>
      <c r="AB764" s="14">
        <f>VLOOKUP($B764,[2]Sheet3!$G:$CZ,13,0)</f>
        <v>0</v>
      </c>
      <c r="AC764" s="14">
        <f>VLOOKUP($B764,[2]Sheet3!$G:$CZ,14,0)</f>
        <v>0</v>
      </c>
      <c r="AD764" s="14">
        <f>VLOOKUP($B764,[2]Sheet3!$G:$CZ,15,0)</f>
        <v>0</v>
      </c>
      <c r="AE764" s="14">
        <f>VLOOKUP($B764,[2]Sheet3!$G:$CZ,16,0)</f>
        <v>0</v>
      </c>
      <c r="AF764" s="14">
        <f>VLOOKUP($B764,[2]Sheet3!$G:$CZ,17,0)</f>
        <v>0</v>
      </c>
      <c r="AG764" s="14">
        <f>VLOOKUP($B764,[2]Sheet3!$G:$CZ,18,0)</f>
        <v>0</v>
      </c>
      <c r="AH764" s="14">
        <f>VLOOKUP($B764,[2]Sheet3!$G:$CZ,19,0)</f>
        <v>0</v>
      </c>
      <c r="AI764" s="14">
        <f>VLOOKUP($B764,[2]Sheet3!$G:$CZ,20,0)</f>
        <v>0</v>
      </c>
      <c r="AJ764" s="14">
        <f>VLOOKUP($B764,[2]Sheet3!$G:$CZ,21,0)</f>
        <v>0</v>
      </c>
      <c r="AK764" s="14">
        <f>VLOOKUP($B764,[2]Sheet3!$G:$CZ,22,0)</f>
        <v>0</v>
      </c>
      <c r="AL764" s="14">
        <f>VLOOKUP($B764,[2]Sheet3!$G:$CZ,23,0)</f>
        <v>0</v>
      </c>
      <c r="AM764" s="14">
        <f>VLOOKUP($B764,[2]Sheet3!$G:$CZ,24,0)</f>
        <v>0</v>
      </c>
      <c r="AN764" s="14">
        <f>VLOOKUP($B764,[2]Sheet3!$G:$CZ,25,0)</f>
        <v>0</v>
      </c>
      <c r="AO764" s="14">
        <f>VLOOKUP($B764,[2]Sheet3!$G:$CZ,26,0)</f>
        <v>0</v>
      </c>
      <c r="AP764" s="14">
        <f>VLOOKUP($B764,[2]Sheet3!$G:$CZ,27,0)</f>
        <v>0</v>
      </c>
      <c r="AQ764" s="14">
        <f>VLOOKUP($B764,[2]Sheet3!$G:$CZ,28,0)</f>
        <v>0</v>
      </c>
      <c r="AR764" s="14">
        <f>VLOOKUP($B764,[2]Sheet3!$G:$CZ,29,0)</f>
        <v>0</v>
      </c>
      <c r="AS764" s="14">
        <f>VLOOKUP($B764,[2]Sheet3!$G:$CZ,30,0)</f>
        <v>0</v>
      </c>
      <c r="AT764" s="14">
        <f>VLOOKUP($B764,[2]Sheet3!$G:$CZ,31,0)</f>
        <v>0</v>
      </c>
      <c r="AU764" s="14">
        <f>VLOOKUP($B764,[2]Sheet3!$G:$CZ,32,0)</f>
        <v>0</v>
      </c>
      <c r="AV764" s="14">
        <f>VLOOKUP($B764,[2]Sheet3!$G:$CZ,33,0)</f>
        <v>0</v>
      </c>
      <c r="AW764" s="14">
        <f>VLOOKUP($B764,[2]Sheet3!$G:$CZ,34,0)</f>
        <v>0</v>
      </c>
      <c r="AX764" s="14">
        <f>VLOOKUP($B764,[2]Sheet3!$G:$CZ,35,0)</f>
        <v>0</v>
      </c>
      <c r="AY764" s="14">
        <f>VLOOKUP($B764,[2]Sheet3!$G:$CZ,36,0)</f>
        <v>0</v>
      </c>
      <c r="AZ764" s="14">
        <f>VLOOKUP($B764,[2]Sheet3!$G:$CZ,37,0)</f>
        <v>0</v>
      </c>
      <c r="BA764" s="14">
        <f>VLOOKUP($B764,[2]Sheet3!$G:$CZ,38,0)</f>
        <v>0</v>
      </c>
      <c r="BB764" s="14">
        <f>VLOOKUP($B764,[2]Sheet3!$G:$CZ,39,0)</f>
        <v>0</v>
      </c>
      <c r="BC764" s="14">
        <f>VLOOKUP($B764,[2]Sheet3!$G:$CZ,40,0)</f>
        <v>0</v>
      </c>
      <c r="BD764" s="14">
        <f>VLOOKUP($B764,[2]Sheet3!$G:$CZ,41,0)</f>
        <v>0</v>
      </c>
      <c r="BE764" s="14">
        <f>VLOOKUP($B764,[2]Sheet3!$G:$CZ,42,0)</f>
        <v>0</v>
      </c>
      <c r="BF764" s="14">
        <f>VLOOKUP($B764,[2]Sheet3!$G:$CZ,43,0)</f>
        <v>0</v>
      </c>
      <c r="BG764" s="14">
        <f>VLOOKUP($B764,[2]Sheet3!$G:$CZ,44,0)</f>
        <v>0</v>
      </c>
      <c r="BH764" s="14">
        <f>VLOOKUP($B764,[2]Sheet3!$G:$CZ,45,0)</f>
        <v>0</v>
      </c>
      <c r="BI764" s="14">
        <f>VLOOKUP($B764,[2]Sheet3!$G:$CZ,46,0)</f>
        <v>0</v>
      </c>
      <c r="BJ764" s="14">
        <f>VLOOKUP($B764,[2]Sheet3!$G:$CZ,47,0)</f>
        <v>0</v>
      </c>
      <c r="BK764" s="14">
        <f>VLOOKUP($B764,[2]Sheet3!$G:$CZ,48,0)</f>
        <v>0</v>
      </c>
      <c r="BL764" s="14">
        <f>VLOOKUP($B764,[2]Sheet3!$G:$CZ,49,0)</f>
        <v>0</v>
      </c>
      <c r="BM764" s="14">
        <f>VLOOKUP($B764,[2]Sheet3!$G:$CZ,50,0)</f>
        <v>0</v>
      </c>
      <c r="BN764" s="14">
        <f>VLOOKUP($B764,[2]Sheet3!$G:$CZ,51,0)</f>
        <v>0</v>
      </c>
      <c r="BO764" s="14">
        <f>VLOOKUP($B764,[2]Sheet3!$G:$CZ,52,0)</f>
        <v>0</v>
      </c>
      <c r="BP764" s="14">
        <f>VLOOKUP($B764,[2]Sheet3!$G:$CZ,53,0)</f>
        <v>0</v>
      </c>
      <c r="BQ764" s="14">
        <f>VLOOKUP($B764,[2]Sheet3!$G:$CZ,54,0)</f>
        <v>0</v>
      </c>
      <c r="BR764" s="14">
        <f>VLOOKUP($B764,[2]Sheet3!$G:$CZ,55,0)</f>
        <v>0</v>
      </c>
      <c r="BS764" s="14">
        <f>VLOOKUP($B764,[2]Sheet3!$G:$CZ,56,0)</f>
        <v>0</v>
      </c>
      <c r="BT764" s="14">
        <f>VLOOKUP($B764,[2]Sheet3!$G:$CZ,57,0)</f>
        <v>0</v>
      </c>
      <c r="BU764" s="14">
        <f>VLOOKUP($B764,[2]Sheet3!$G:$CZ,58,0)</f>
        <v>0</v>
      </c>
      <c r="BV764" s="14">
        <f>VLOOKUP($B764,[2]Sheet3!$G:$CZ,59,0)</f>
        <v>0</v>
      </c>
      <c r="BW764" s="14">
        <f>VLOOKUP($B764,[2]Sheet3!$G:$CZ,60,0)</f>
        <v>0</v>
      </c>
      <c r="BX764" s="14">
        <f>VLOOKUP($B764,[2]Sheet3!$G:$CZ,61,0)</f>
        <v>0</v>
      </c>
      <c r="BY764" s="14">
        <f>VLOOKUP($B764,[2]Sheet3!$G:$CZ,62,0)</f>
        <v>0</v>
      </c>
      <c r="BZ764" s="14">
        <f>VLOOKUP($B764,[2]Sheet3!$G:$CZ,63,0)</f>
        <v>0</v>
      </c>
      <c r="CA764" s="14">
        <f>VLOOKUP($B764,[2]Sheet3!$G:$CZ,64,0)</f>
        <v>0</v>
      </c>
      <c r="CB764" s="14">
        <f>VLOOKUP($B764,[2]Sheet3!$G:$CZ,65,0)</f>
        <v>0</v>
      </c>
      <c r="CC764" s="14">
        <f>VLOOKUP($B764,[2]Sheet3!$G:$CZ,66,0)</f>
        <v>0</v>
      </c>
      <c r="CD764" s="14">
        <f>VLOOKUP($B764,[2]Sheet3!$G:$CZ,67,0)</f>
        <v>0</v>
      </c>
      <c r="CE764" s="14">
        <f>VLOOKUP($B764,[2]Sheet3!$G:$CZ,68,0)</f>
        <v>0</v>
      </c>
      <c r="CF764" s="14">
        <f>VLOOKUP($B764,[2]Sheet3!$G:$CZ,69,0)</f>
        <v>0</v>
      </c>
      <c r="CG764" s="14">
        <f>VLOOKUP($B764,[2]Sheet3!$G:$CZ,70,0)</f>
        <v>0</v>
      </c>
      <c r="CH764" s="14">
        <f>VLOOKUP($B764,[2]Sheet3!$G:$CZ,71,0)</f>
        <v>0</v>
      </c>
      <c r="CI764" s="14">
        <f>VLOOKUP($B764,[2]Sheet3!$G:$CZ,72,0)</f>
        <v>0</v>
      </c>
      <c r="CJ764" s="14">
        <f>VLOOKUP($B764,[2]Sheet3!$G:$CZ,73,0)</f>
        <v>0</v>
      </c>
      <c r="CK764" s="14">
        <f>VLOOKUP($B764,[2]Sheet3!$G:$CZ,74,0)</f>
        <v>0</v>
      </c>
      <c r="CL764" s="14">
        <f>VLOOKUP($B764,[2]Sheet3!$G:$CZ,75,0)</f>
        <v>0</v>
      </c>
      <c r="CM764" s="14">
        <f>VLOOKUP($B764,[2]Sheet3!$G:$CZ,76,0)</f>
        <v>0</v>
      </c>
      <c r="CN764" s="14">
        <f>VLOOKUP($B764,[2]Sheet3!$G:$CZ,77,0)</f>
        <v>0</v>
      </c>
      <c r="CO764" s="14">
        <f>VLOOKUP($B764,[2]Sheet3!$G:$CZ,78,0)</f>
        <v>0</v>
      </c>
      <c r="CP764" s="14">
        <f>VLOOKUP($B764,[2]Sheet3!$G:$CZ,79,0)</f>
        <v>0</v>
      </c>
      <c r="CQ764" s="14">
        <f>VLOOKUP($B764,[2]Sheet3!$G:$CZ,80,0)</f>
        <v>0</v>
      </c>
      <c r="CR764" s="14">
        <f>VLOOKUP($B764,[2]Sheet3!$G:$CZ,81,0)</f>
        <v>0</v>
      </c>
      <c r="CS764" s="14">
        <f>VLOOKUP($B764,[2]Sheet3!$G:$CZ,82,0)</f>
        <v>0</v>
      </c>
      <c r="CT764" s="14">
        <f>VLOOKUP($B764,[2]Sheet3!$G:$CZ,83,0)</f>
        <v>0</v>
      </c>
      <c r="CU764" s="14">
        <f>VLOOKUP($B764,[2]Sheet3!$G:$CZ,84,0)</f>
        <v>0</v>
      </c>
      <c r="CV764" s="14">
        <f>VLOOKUP($B764,[2]Sheet3!$G:$CZ,85,0)</f>
        <v>0</v>
      </c>
      <c r="CW764" s="14">
        <f>VLOOKUP($B764,[2]Sheet3!$G:$CZ,86,0)</f>
        <v>0</v>
      </c>
      <c r="CX764" s="14">
        <f>VLOOKUP($B764,[2]Sheet3!$G:$CZ,87,0)</f>
        <v>0</v>
      </c>
      <c r="CY764" s="14">
        <f>VLOOKUP($B764,[2]Sheet3!$G:$CZ,88,0)</f>
        <v>0</v>
      </c>
      <c r="CZ764" s="14">
        <f>VLOOKUP($B764,[2]Sheet3!$G:$CZ,89,0)</f>
        <v>0</v>
      </c>
      <c r="DA764" s="14">
        <f>VLOOKUP($B764,[2]Sheet3!$G:$CZ,90,0)</f>
        <v>0</v>
      </c>
      <c r="DB764" s="14">
        <f>VLOOKUP($B764,[2]Sheet3!$G:$CZ,91,0)</f>
        <v>0</v>
      </c>
      <c r="DC764" s="14">
        <f>VLOOKUP($B764,[2]Sheet3!$G:$CZ,92,0)</f>
        <v>0</v>
      </c>
      <c r="DD764" s="14">
        <f>VLOOKUP($B764,[2]Sheet3!$G:$CZ,93,0)</f>
        <v>0</v>
      </c>
      <c r="DE764" s="14">
        <f>VLOOKUP($B764,[2]Sheet3!$G:$CZ,94,0)</f>
        <v>0</v>
      </c>
      <c r="DF764" s="14">
        <f>VLOOKUP($B764,[2]Sheet3!$G:$CZ,95,0)</f>
        <v>0</v>
      </c>
      <c r="DG764" s="14">
        <f>VLOOKUP($B764,[2]Sheet3!$G:$CZ,96,0)</f>
        <v>0</v>
      </c>
      <c r="DH764" s="14">
        <f>VLOOKUP($B764,[2]Sheet3!$G:$CZ,97,0)</f>
        <v>0</v>
      </c>
      <c r="DI764" s="14">
        <f>VLOOKUP($B764,[2]Sheet3!$G:$CZ,98,0)</f>
        <v>0</v>
      </c>
    </row>
    <row r="765" spans="1:113" x14ac:dyDescent="0.3">
      <c r="A765" s="9" t="str">
        <f t="shared" si="35"/>
        <v>N83854</v>
      </c>
      <c r="B765" s="15" t="s">
        <v>1926</v>
      </c>
      <c r="C765" s="15" t="s">
        <v>1927</v>
      </c>
      <c r="F765" s="7" t="s">
        <v>15</v>
      </c>
      <c r="G765" s="12" t="s">
        <v>4260</v>
      </c>
      <c r="H765" s="12" t="str">
        <f>VLOOKUP($B765,[1]Sheet1!$A:$G,5,0)</f>
        <v>navish.sahni@redingtongroup.com</v>
      </c>
      <c r="I765" s="12" t="str">
        <f>VLOOKUP($B765,[1]Sheet1!$A:$G,7,0)</f>
        <v>jitender.chopra@redingtongroup.com</v>
      </c>
      <c r="J765" s="12" t="s">
        <v>82</v>
      </c>
      <c r="K765" s="7"/>
      <c r="L765" s="7"/>
      <c r="M765" s="8"/>
      <c r="N765" s="7" t="str">
        <f t="shared" si="33"/>
        <v>navish.sahni@redingtongroup.com; jitender.chopra@redingtongroup.com; nilesh.phirke@redingtongroup.com;christopher.joseph@redingtongroup.com</v>
      </c>
      <c r="O765" s="7" t="str">
        <f t="shared" si="34"/>
        <v>N83854</v>
      </c>
      <c r="P765" s="8" t="s">
        <v>5215</v>
      </c>
      <c r="Q765" s="14">
        <f>VLOOKUP($B765,[2]Sheet3!$G:$CZ,2,0)</f>
        <v>2400300421</v>
      </c>
      <c r="R765" s="14">
        <f>VLOOKUP($B765,[2]Sheet3!$G:$CZ,3,0)</f>
        <v>2400300419</v>
      </c>
      <c r="S765" s="14">
        <f>VLOOKUP($B765,[2]Sheet3!$G:$CZ,4,0)</f>
        <v>0</v>
      </c>
      <c r="T765" s="14">
        <f>VLOOKUP($B765,[2]Sheet3!$G:$CZ,5,0)</f>
        <v>0</v>
      </c>
      <c r="U765" s="14">
        <f>VLOOKUP($B765,[2]Sheet3!$G:$CZ,6,0)</f>
        <v>0</v>
      </c>
      <c r="V765" s="14">
        <f>VLOOKUP($B765,[2]Sheet3!$G:$CZ,7,0)</f>
        <v>0</v>
      </c>
      <c r="W765" s="14">
        <f>VLOOKUP($B765,[2]Sheet3!$G:$CZ,8,0)</f>
        <v>0</v>
      </c>
      <c r="X765" s="14">
        <f>VLOOKUP($B765,[2]Sheet3!$G:$CZ,9,0)</f>
        <v>0</v>
      </c>
      <c r="Y765" s="14">
        <f>VLOOKUP($B765,[2]Sheet3!$G:$CZ,10,0)</f>
        <v>0</v>
      </c>
      <c r="Z765" s="14">
        <f>VLOOKUP($B765,[2]Sheet3!$G:$CZ,11,0)</f>
        <v>0</v>
      </c>
      <c r="AA765" s="14">
        <f>VLOOKUP($B765,[2]Sheet3!$G:$CZ,12,0)</f>
        <v>0</v>
      </c>
      <c r="AB765" s="14">
        <f>VLOOKUP($B765,[2]Sheet3!$G:$CZ,13,0)</f>
        <v>0</v>
      </c>
      <c r="AC765" s="14">
        <f>VLOOKUP($B765,[2]Sheet3!$G:$CZ,14,0)</f>
        <v>0</v>
      </c>
      <c r="AD765" s="14">
        <f>VLOOKUP($B765,[2]Sheet3!$G:$CZ,15,0)</f>
        <v>0</v>
      </c>
      <c r="AE765" s="14">
        <f>VLOOKUP($B765,[2]Sheet3!$G:$CZ,16,0)</f>
        <v>0</v>
      </c>
      <c r="AF765" s="14">
        <f>VLOOKUP($B765,[2]Sheet3!$G:$CZ,17,0)</f>
        <v>0</v>
      </c>
      <c r="AG765" s="14">
        <f>VLOOKUP($B765,[2]Sheet3!$G:$CZ,18,0)</f>
        <v>0</v>
      </c>
      <c r="AH765" s="14">
        <f>VLOOKUP($B765,[2]Sheet3!$G:$CZ,19,0)</f>
        <v>0</v>
      </c>
      <c r="AI765" s="14">
        <f>VLOOKUP($B765,[2]Sheet3!$G:$CZ,20,0)</f>
        <v>0</v>
      </c>
      <c r="AJ765" s="14">
        <f>VLOOKUP($B765,[2]Sheet3!$G:$CZ,21,0)</f>
        <v>0</v>
      </c>
      <c r="AK765" s="14">
        <f>VLOOKUP($B765,[2]Sheet3!$G:$CZ,22,0)</f>
        <v>0</v>
      </c>
      <c r="AL765" s="14">
        <f>VLOOKUP($B765,[2]Sheet3!$G:$CZ,23,0)</f>
        <v>0</v>
      </c>
      <c r="AM765" s="14">
        <f>VLOOKUP($B765,[2]Sheet3!$G:$CZ,24,0)</f>
        <v>0</v>
      </c>
      <c r="AN765" s="14">
        <f>VLOOKUP($B765,[2]Sheet3!$G:$CZ,25,0)</f>
        <v>0</v>
      </c>
      <c r="AO765" s="14">
        <f>VLOOKUP($B765,[2]Sheet3!$G:$CZ,26,0)</f>
        <v>0</v>
      </c>
      <c r="AP765" s="14">
        <f>VLOOKUP($B765,[2]Sheet3!$G:$CZ,27,0)</f>
        <v>0</v>
      </c>
      <c r="AQ765" s="14">
        <f>VLOOKUP($B765,[2]Sheet3!$G:$CZ,28,0)</f>
        <v>0</v>
      </c>
      <c r="AR765" s="14">
        <f>VLOOKUP($B765,[2]Sheet3!$G:$CZ,29,0)</f>
        <v>0</v>
      </c>
      <c r="AS765" s="14">
        <f>VLOOKUP($B765,[2]Sheet3!$G:$CZ,30,0)</f>
        <v>0</v>
      </c>
      <c r="AT765" s="14">
        <f>VLOOKUP($B765,[2]Sheet3!$G:$CZ,31,0)</f>
        <v>0</v>
      </c>
      <c r="AU765" s="14">
        <f>VLOOKUP($B765,[2]Sheet3!$G:$CZ,32,0)</f>
        <v>0</v>
      </c>
      <c r="AV765" s="14">
        <f>VLOOKUP($B765,[2]Sheet3!$G:$CZ,33,0)</f>
        <v>0</v>
      </c>
      <c r="AW765" s="14">
        <f>VLOOKUP($B765,[2]Sheet3!$G:$CZ,34,0)</f>
        <v>0</v>
      </c>
      <c r="AX765" s="14">
        <f>VLOOKUP($B765,[2]Sheet3!$G:$CZ,35,0)</f>
        <v>0</v>
      </c>
      <c r="AY765" s="14">
        <f>VLOOKUP($B765,[2]Sheet3!$G:$CZ,36,0)</f>
        <v>0</v>
      </c>
      <c r="AZ765" s="14">
        <f>VLOOKUP($B765,[2]Sheet3!$G:$CZ,37,0)</f>
        <v>0</v>
      </c>
      <c r="BA765" s="14">
        <f>VLOOKUP($B765,[2]Sheet3!$G:$CZ,38,0)</f>
        <v>0</v>
      </c>
      <c r="BB765" s="14">
        <f>VLOOKUP($B765,[2]Sheet3!$G:$CZ,39,0)</f>
        <v>0</v>
      </c>
      <c r="BC765" s="14">
        <f>VLOOKUP($B765,[2]Sheet3!$G:$CZ,40,0)</f>
        <v>0</v>
      </c>
      <c r="BD765" s="14">
        <f>VLOOKUP($B765,[2]Sheet3!$G:$CZ,41,0)</f>
        <v>0</v>
      </c>
      <c r="BE765" s="14">
        <f>VLOOKUP($B765,[2]Sheet3!$G:$CZ,42,0)</f>
        <v>0</v>
      </c>
      <c r="BF765" s="14">
        <f>VLOOKUP($B765,[2]Sheet3!$G:$CZ,43,0)</f>
        <v>0</v>
      </c>
      <c r="BG765" s="14">
        <f>VLOOKUP($B765,[2]Sheet3!$G:$CZ,44,0)</f>
        <v>0</v>
      </c>
      <c r="BH765" s="14">
        <f>VLOOKUP($B765,[2]Sheet3!$G:$CZ,45,0)</f>
        <v>0</v>
      </c>
      <c r="BI765" s="14">
        <f>VLOOKUP($B765,[2]Sheet3!$G:$CZ,46,0)</f>
        <v>0</v>
      </c>
      <c r="BJ765" s="14">
        <f>VLOOKUP($B765,[2]Sheet3!$G:$CZ,47,0)</f>
        <v>0</v>
      </c>
      <c r="BK765" s="14">
        <f>VLOOKUP($B765,[2]Sheet3!$G:$CZ,48,0)</f>
        <v>0</v>
      </c>
      <c r="BL765" s="14">
        <f>VLOOKUP($B765,[2]Sheet3!$G:$CZ,49,0)</f>
        <v>0</v>
      </c>
      <c r="BM765" s="14">
        <f>VLOOKUP($B765,[2]Sheet3!$G:$CZ,50,0)</f>
        <v>0</v>
      </c>
      <c r="BN765" s="14">
        <f>VLOOKUP($B765,[2]Sheet3!$G:$CZ,51,0)</f>
        <v>0</v>
      </c>
      <c r="BO765" s="14">
        <f>VLOOKUP($B765,[2]Sheet3!$G:$CZ,52,0)</f>
        <v>0</v>
      </c>
      <c r="BP765" s="14">
        <f>VLOOKUP($B765,[2]Sheet3!$G:$CZ,53,0)</f>
        <v>0</v>
      </c>
      <c r="BQ765" s="14">
        <f>VLOOKUP($B765,[2]Sheet3!$G:$CZ,54,0)</f>
        <v>0</v>
      </c>
      <c r="BR765" s="14">
        <f>VLOOKUP($B765,[2]Sheet3!$G:$CZ,55,0)</f>
        <v>0</v>
      </c>
      <c r="BS765" s="14">
        <f>VLOOKUP($B765,[2]Sheet3!$G:$CZ,56,0)</f>
        <v>0</v>
      </c>
      <c r="BT765" s="14">
        <f>VLOOKUP($B765,[2]Sheet3!$G:$CZ,57,0)</f>
        <v>0</v>
      </c>
      <c r="BU765" s="14">
        <f>VLOOKUP($B765,[2]Sheet3!$G:$CZ,58,0)</f>
        <v>0</v>
      </c>
      <c r="BV765" s="14">
        <f>VLOOKUP($B765,[2]Sheet3!$G:$CZ,59,0)</f>
        <v>0</v>
      </c>
      <c r="BW765" s="14">
        <f>VLOOKUP($B765,[2]Sheet3!$G:$CZ,60,0)</f>
        <v>0</v>
      </c>
      <c r="BX765" s="14">
        <f>VLOOKUP($B765,[2]Sheet3!$G:$CZ,61,0)</f>
        <v>0</v>
      </c>
      <c r="BY765" s="14">
        <f>VLOOKUP($B765,[2]Sheet3!$G:$CZ,62,0)</f>
        <v>0</v>
      </c>
      <c r="BZ765" s="14">
        <f>VLOOKUP($B765,[2]Sheet3!$G:$CZ,63,0)</f>
        <v>0</v>
      </c>
      <c r="CA765" s="14">
        <f>VLOOKUP($B765,[2]Sheet3!$G:$CZ,64,0)</f>
        <v>0</v>
      </c>
      <c r="CB765" s="14">
        <f>VLOOKUP($B765,[2]Sheet3!$G:$CZ,65,0)</f>
        <v>0</v>
      </c>
      <c r="CC765" s="14">
        <f>VLOOKUP($B765,[2]Sheet3!$G:$CZ,66,0)</f>
        <v>0</v>
      </c>
      <c r="CD765" s="14">
        <f>VLOOKUP($B765,[2]Sheet3!$G:$CZ,67,0)</f>
        <v>0</v>
      </c>
      <c r="CE765" s="14">
        <f>VLOOKUP($B765,[2]Sheet3!$G:$CZ,68,0)</f>
        <v>0</v>
      </c>
      <c r="CF765" s="14">
        <f>VLOOKUP($B765,[2]Sheet3!$G:$CZ,69,0)</f>
        <v>0</v>
      </c>
      <c r="CG765" s="14">
        <f>VLOOKUP($B765,[2]Sheet3!$G:$CZ,70,0)</f>
        <v>0</v>
      </c>
      <c r="CH765" s="14">
        <f>VLOOKUP($B765,[2]Sheet3!$G:$CZ,71,0)</f>
        <v>0</v>
      </c>
      <c r="CI765" s="14">
        <f>VLOOKUP($B765,[2]Sheet3!$G:$CZ,72,0)</f>
        <v>0</v>
      </c>
      <c r="CJ765" s="14">
        <f>VLOOKUP($B765,[2]Sheet3!$G:$CZ,73,0)</f>
        <v>0</v>
      </c>
      <c r="CK765" s="14">
        <f>VLOOKUP($B765,[2]Sheet3!$G:$CZ,74,0)</f>
        <v>0</v>
      </c>
      <c r="CL765" s="14">
        <f>VLOOKUP($B765,[2]Sheet3!$G:$CZ,75,0)</f>
        <v>0</v>
      </c>
      <c r="CM765" s="14">
        <f>VLOOKUP($B765,[2]Sheet3!$G:$CZ,76,0)</f>
        <v>0</v>
      </c>
      <c r="CN765" s="14">
        <f>VLOOKUP($B765,[2]Sheet3!$G:$CZ,77,0)</f>
        <v>0</v>
      </c>
      <c r="CO765" s="14">
        <f>VLOOKUP($B765,[2]Sheet3!$G:$CZ,78,0)</f>
        <v>0</v>
      </c>
      <c r="CP765" s="14">
        <f>VLOOKUP($B765,[2]Sheet3!$G:$CZ,79,0)</f>
        <v>0</v>
      </c>
      <c r="CQ765" s="14">
        <f>VLOOKUP($B765,[2]Sheet3!$G:$CZ,80,0)</f>
        <v>0</v>
      </c>
      <c r="CR765" s="14">
        <f>VLOOKUP($B765,[2]Sheet3!$G:$CZ,81,0)</f>
        <v>0</v>
      </c>
      <c r="CS765" s="14">
        <f>VLOOKUP($B765,[2]Sheet3!$G:$CZ,82,0)</f>
        <v>0</v>
      </c>
      <c r="CT765" s="14">
        <f>VLOOKUP($B765,[2]Sheet3!$G:$CZ,83,0)</f>
        <v>0</v>
      </c>
      <c r="CU765" s="14">
        <f>VLOOKUP($B765,[2]Sheet3!$G:$CZ,84,0)</f>
        <v>0</v>
      </c>
      <c r="CV765" s="14">
        <f>VLOOKUP($B765,[2]Sheet3!$G:$CZ,85,0)</f>
        <v>0</v>
      </c>
      <c r="CW765" s="14">
        <f>VLOOKUP($B765,[2]Sheet3!$G:$CZ,86,0)</f>
        <v>0</v>
      </c>
      <c r="CX765" s="14">
        <f>VLOOKUP($B765,[2]Sheet3!$G:$CZ,87,0)</f>
        <v>0</v>
      </c>
      <c r="CY765" s="14">
        <f>VLOOKUP($B765,[2]Sheet3!$G:$CZ,88,0)</f>
        <v>0</v>
      </c>
      <c r="CZ765" s="14">
        <f>VLOOKUP($B765,[2]Sheet3!$G:$CZ,89,0)</f>
        <v>0</v>
      </c>
      <c r="DA765" s="14">
        <f>VLOOKUP($B765,[2]Sheet3!$G:$CZ,90,0)</f>
        <v>0</v>
      </c>
      <c r="DB765" s="14">
        <f>VLOOKUP($B765,[2]Sheet3!$G:$CZ,91,0)</f>
        <v>0</v>
      </c>
      <c r="DC765" s="14">
        <f>VLOOKUP($B765,[2]Sheet3!$G:$CZ,92,0)</f>
        <v>0</v>
      </c>
      <c r="DD765" s="14">
        <f>VLOOKUP($B765,[2]Sheet3!$G:$CZ,93,0)</f>
        <v>0</v>
      </c>
      <c r="DE765" s="14">
        <f>VLOOKUP($B765,[2]Sheet3!$G:$CZ,94,0)</f>
        <v>0</v>
      </c>
      <c r="DF765" s="14">
        <f>VLOOKUP($B765,[2]Sheet3!$G:$CZ,95,0)</f>
        <v>0</v>
      </c>
      <c r="DG765" s="14">
        <f>VLOOKUP($B765,[2]Sheet3!$G:$CZ,96,0)</f>
        <v>0</v>
      </c>
      <c r="DH765" s="14">
        <f>VLOOKUP($B765,[2]Sheet3!$G:$CZ,97,0)</f>
        <v>0</v>
      </c>
      <c r="DI765" s="14">
        <f>VLOOKUP($B765,[2]Sheet3!$G:$CZ,98,0)</f>
        <v>0</v>
      </c>
    </row>
    <row r="766" spans="1:113" x14ac:dyDescent="0.3">
      <c r="A766" s="9" t="str">
        <f t="shared" si="35"/>
        <v>N83642</v>
      </c>
      <c r="B766" s="15" t="s">
        <v>1928</v>
      </c>
      <c r="C766" s="15" t="s">
        <v>1929</v>
      </c>
      <c r="F766" s="7" t="s">
        <v>15</v>
      </c>
      <c r="G766" s="12" t="s">
        <v>4261</v>
      </c>
      <c r="H766" s="12" t="str">
        <f>VLOOKUP($B766,[1]Sheet1!$A:$G,5,0)</f>
        <v>navish.sahni@redingtongroup.com</v>
      </c>
      <c r="I766" s="12" t="str">
        <f>VLOOKUP($B766,[1]Sheet1!$A:$G,7,0)</f>
        <v>jitender.chopra@redingtongroup.com</v>
      </c>
      <c r="J766" s="12" t="s">
        <v>82</v>
      </c>
      <c r="K766" s="7"/>
      <c r="L766" s="7"/>
      <c r="M766" s="8"/>
      <c r="N766" s="7" t="str">
        <f t="shared" si="33"/>
        <v>navish.sahni@redingtongroup.com; jitender.chopra@redingtongroup.com; nilesh.phirke@redingtongroup.com;christopher.joseph@redingtongroup.com</v>
      </c>
      <c r="O766" s="7" t="str">
        <f t="shared" si="34"/>
        <v>N83642</v>
      </c>
      <c r="P766" s="8" t="s">
        <v>5215</v>
      </c>
      <c r="Q766" s="14">
        <f>VLOOKUP($B766,[2]Sheet3!$G:$CZ,2,0)</f>
        <v>2400303239</v>
      </c>
      <c r="R766" s="14">
        <f>VLOOKUP($B766,[2]Sheet3!$G:$CZ,3,0)</f>
        <v>0</v>
      </c>
      <c r="S766" s="14">
        <f>VLOOKUP($B766,[2]Sheet3!$G:$CZ,4,0)</f>
        <v>0</v>
      </c>
      <c r="T766" s="14">
        <f>VLOOKUP($B766,[2]Sheet3!$G:$CZ,5,0)</f>
        <v>0</v>
      </c>
      <c r="U766" s="14">
        <f>VLOOKUP($B766,[2]Sheet3!$G:$CZ,6,0)</f>
        <v>0</v>
      </c>
      <c r="V766" s="14">
        <f>VLOOKUP($B766,[2]Sheet3!$G:$CZ,7,0)</f>
        <v>0</v>
      </c>
      <c r="W766" s="14">
        <f>VLOOKUP($B766,[2]Sheet3!$G:$CZ,8,0)</f>
        <v>0</v>
      </c>
      <c r="X766" s="14">
        <f>VLOOKUP($B766,[2]Sheet3!$G:$CZ,9,0)</f>
        <v>0</v>
      </c>
      <c r="Y766" s="14">
        <f>VLOOKUP($B766,[2]Sheet3!$G:$CZ,10,0)</f>
        <v>0</v>
      </c>
      <c r="Z766" s="14">
        <f>VLOOKUP($B766,[2]Sheet3!$G:$CZ,11,0)</f>
        <v>0</v>
      </c>
      <c r="AA766" s="14">
        <f>VLOOKUP($B766,[2]Sheet3!$G:$CZ,12,0)</f>
        <v>0</v>
      </c>
      <c r="AB766" s="14">
        <f>VLOOKUP($B766,[2]Sheet3!$G:$CZ,13,0)</f>
        <v>0</v>
      </c>
      <c r="AC766" s="14">
        <f>VLOOKUP($B766,[2]Sheet3!$G:$CZ,14,0)</f>
        <v>0</v>
      </c>
      <c r="AD766" s="14">
        <f>VLOOKUP($B766,[2]Sheet3!$G:$CZ,15,0)</f>
        <v>0</v>
      </c>
      <c r="AE766" s="14">
        <f>VLOOKUP($B766,[2]Sheet3!$G:$CZ,16,0)</f>
        <v>0</v>
      </c>
      <c r="AF766" s="14">
        <f>VLOOKUP($B766,[2]Sheet3!$G:$CZ,17,0)</f>
        <v>0</v>
      </c>
      <c r="AG766" s="14">
        <f>VLOOKUP($B766,[2]Sheet3!$G:$CZ,18,0)</f>
        <v>0</v>
      </c>
      <c r="AH766" s="14">
        <f>VLOOKUP($B766,[2]Sheet3!$G:$CZ,19,0)</f>
        <v>0</v>
      </c>
      <c r="AI766" s="14">
        <f>VLOOKUP($B766,[2]Sheet3!$G:$CZ,20,0)</f>
        <v>0</v>
      </c>
      <c r="AJ766" s="14">
        <f>VLOOKUP($B766,[2]Sheet3!$G:$CZ,21,0)</f>
        <v>0</v>
      </c>
      <c r="AK766" s="14">
        <f>VLOOKUP($B766,[2]Sheet3!$G:$CZ,22,0)</f>
        <v>0</v>
      </c>
      <c r="AL766" s="14">
        <f>VLOOKUP($B766,[2]Sheet3!$G:$CZ,23,0)</f>
        <v>0</v>
      </c>
      <c r="AM766" s="14">
        <f>VLOOKUP($B766,[2]Sheet3!$G:$CZ,24,0)</f>
        <v>0</v>
      </c>
      <c r="AN766" s="14">
        <f>VLOOKUP($B766,[2]Sheet3!$G:$CZ,25,0)</f>
        <v>0</v>
      </c>
      <c r="AO766" s="14">
        <f>VLOOKUP($B766,[2]Sheet3!$G:$CZ,26,0)</f>
        <v>0</v>
      </c>
      <c r="AP766" s="14">
        <f>VLOOKUP($B766,[2]Sheet3!$G:$CZ,27,0)</f>
        <v>0</v>
      </c>
      <c r="AQ766" s="14">
        <f>VLOOKUP($B766,[2]Sheet3!$G:$CZ,28,0)</f>
        <v>0</v>
      </c>
      <c r="AR766" s="14">
        <f>VLOOKUP($B766,[2]Sheet3!$G:$CZ,29,0)</f>
        <v>0</v>
      </c>
      <c r="AS766" s="14">
        <f>VLOOKUP($B766,[2]Sheet3!$G:$CZ,30,0)</f>
        <v>0</v>
      </c>
      <c r="AT766" s="14">
        <f>VLOOKUP($B766,[2]Sheet3!$G:$CZ,31,0)</f>
        <v>0</v>
      </c>
      <c r="AU766" s="14">
        <f>VLOOKUP($B766,[2]Sheet3!$G:$CZ,32,0)</f>
        <v>0</v>
      </c>
      <c r="AV766" s="14">
        <f>VLOOKUP($B766,[2]Sheet3!$G:$CZ,33,0)</f>
        <v>0</v>
      </c>
      <c r="AW766" s="14">
        <f>VLOOKUP($B766,[2]Sheet3!$G:$CZ,34,0)</f>
        <v>0</v>
      </c>
      <c r="AX766" s="14">
        <f>VLOOKUP($B766,[2]Sheet3!$G:$CZ,35,0)</f>
        <v>0</v>
      </c>
      <c r="AY766" s="14">
        <f>VLOOKUP($B766,[2]Sheet3!$G:$CZ,36,0)</f>
        <v>0</v>
      </c>
      <c r="AZ766" s="14">
        <f>VLOOKUP($B766,[2]Sheet3!$G:$CZ,37,0)</f>
        <v>0</v>
      </c>
      <c r="BA766" s="14">
        <f>VLOOKUP($B766,[2]Sheet3!$G:$CZ,38,0)</f>
        <v>0</v>
      </c>
      <c r="BB766" s="14">
        <f>VLOOKUP($B766,[2]Sheet3!$G:$CZ,39,0)</f>
        <v>0</v>
      </c>
      <c r="BC766" s="14">
        <f>VLOOKUP($B766,[2]Sheet3!$G:$CZ,40,0)</f>
        <v>0</v>
      </c>
      <c r="BD766" s="14">
        <f>VLOOKUP($B766,[2]Sheet3!$G:$CZ,41,0)</f>
        <v>0</v>
      </c>
      <c r="BE766" s="14">
        <f>VLOOKUP($B766,[2]Sheet3!$G:$CZ,42,0)</f>
        <v>0</v>
      </c>
      <c r="BF766" s="14">
        <f>VLOOKUP($B766,[2]Sheet3!$G:$CZ,43,0)</f>
        <v>0</v>
      </c>
      <c r="BG766" s="14">
        <f>VLOOKUP($B766,[2]Sheet3!$G:$CZ,44,0)</f>
        <v>0</v>
      </c>
      <c r="BH766" s="14">
        <f>VLOOKUP($B766,[2]Sheet3!$G:$CZ,45,0)</f>
        <v>0</v>
      </c>
      <c r="BI766" s="14">
        <f>VLOOKUP($B766,[2]Sheet3!$G:$CZ,46,0)</f>
        <v>0</v>
      </c>
      <c r="BJ766" s="14">
        <f>VLOOKUP($B766,[2]Sheet3!$G:$CZ,47,0)</f>
        <v>0</v>
      </c>
      <c r="BK766" s="14">
        <f>VLOOKUP($B766,[2]Sheet3!$G:$CZ,48,0)</f>
        <v>0</v>
      </c>
      <c r="BL766" s="14">
        <f>VLOOKUP($B766,[2]Sheet3!$G:$CZ,49,0)</f>
        <v>0</v>
      </c>
      <c r="BM766" s="14">
        <f>VLOOKUP($B766,[2]Sheet3!$G:$CZ,50,0)</f>
        <v>0</v>
      </c>
      <c r="BN766" s="14">
        <f>VLOOKUP($B766,[2]Sheet3!$G:$CZ,51,0)</f>
        <v>0</v>
      </c>
      <c r="BO766" s="14">
        <f>VLOOKUP($B766,[2]Sheet3!$G:$CZ,52,0)</f>
        <v>0</v>
      </c>
      <c r="BP766" s="14">
        <f>VLOOKUP($B766,[2]Sheet3!$G:$CZ,53,0)</f>
        <v>0</v>
      </c>
      <c r="BQ766" s="14">
        <f>VLOOKUP($B766,[2]Sheet3!$G:$CZ,54,0)</f>
        <v>0</v>
      </c>
      <c r="BR766" s="14">
        <f>VLOOKUP($B766,[2]Sheet3!$G:$CZ,55,0)</f>
        <v>0</v>
      </c>
      <c r="BS766" s="14">
        <f>VLOOKUP($B766,[2]Sheet3!$G:$CZ,56,0)</f>
        <v>0</v>
      </c>
      <c r="BT766" s="14">
        <f>VLOOKUP($B766,[2]Sheet3!$G:$CZ,57,0)</f>
        <v>0</v>
      </c>
      <c r="BU766" s="14">
        <f>VLOOKUP($B766,[2]Sheet3!$G:$CZ,58,0)</f>
        <v>0</v>
      </c>
      <c r="BV766" s="14">
        <f>VLOOKUP($B766,[2]Sheet3!$G:$CZ,59,0)</f>
        <v>0</v>
      </c>
      <c r="BW766" s="14">
        <f>VLOOKUP($B766,[2]Sheet3!$G:$CZ,60,0)</f>
        <v>0</v>
      </c>
      <c r="BX766" s="14">
        <f>VLOOKUP($B766,[2]Sheet3!$G:$CZ,61,0)</f>
        <v>0</v>
      </c>
      <c r="BY766" s="14">
        <f>VLOOKUP($B766,[2]Sheet3!$G:$CZ,62,0)</f>
        <v>0</v>
      </c>
      <c r="BZ766" s="14">
        <f>VLOOKUP($B766,[2]Sheet3!$G:$CZ,63,0)</f>
        <v>0</v>
      </c>
      <c r="CA766" s="14">
        <f>VLOOKUP($B766,[2]Sheet3!$G:$CZ,64,0)</f>
        <v>0</v>
      </c>
      <c r="CB766" s="14">
        <f>VLOOKUP($B766,[2]Sheet3!$G:$CZ,65,0)</f>
        <v>0</v>
      </c>
      <c r="CC766" s="14">
        <f>VLOOKUP($B766,[2]Sheet3!$G:$CZ,66,0)</f>
        <v>0</v>
      </c>
      <c r="CD766" s="14">
        <f>VLOOKUP($B766,[2]Sheet3!$G:$CZ,67,0)</f>
        <v>0</v>
      </c>
      <c r="CE766" s="14">
        <f>VLOOKUP($B766,[2]Sheet3!$G:$CZ,68,0)</f>
        <v>0</v>
      </c>
      <c r="CF766" s="14">
        <f>VLOOKUP($B766,[2]Sheet3!$G:$CZ,69,0)</f>
        <v>0</v>
      </c>
      <c r="CG766" s="14">
        <f>VLOOKUP($B766,[2]Sheet3!$G:$CZ,70,0)</f>
        <v>0</v>
      </c>
      <c r="CH766" s="14">
        <f>VLOOKUP($B766,[2]Sheet3!$G:$CZ,71,0)</f>
        <v>0</v>
      </c>
      <c r="CI766" s="14">
        <f>VLOOKUP($B766,[2]Sheet3!$G:$CZ,72,0)</f>
        <v>0</v>
      </c>
      <c r="CJ766" s="14">
        <f>VLOOKUP($B766,[2]Sheet3!$G:$CZ,73,0)</f>
        <v>0</v>
      </c>
      <c r="CK766" s="14">
        <f>VLOOKUP($B766,[2]Sheet3!$G:$CZ,74,0)</f>
        <v>0</v>
      </c>
      <c r="CL766" s="14">
        <f>VLOOKUP($B766,[2]Sheet3!$G:$CZ,75,0)</f>
        <v>0</v>
      </c>
      <c r="CM766" s="14">
        <f>VLOOKUP($B766,[2]Sheet3!$G:$CZ,76,0)</f>
        <v>0</v>
      </c>
      <c r="CN766" s="14">
        <f>VLOOKUP($B766,[2]Sheet3!$G:$CZ,77,0)</f>
        <v>0</v>
      </c>
      <c r="CO766" s="14">
        <f>VLOOKUP($B766,[2]Sheet3!$G:$CZ,78,0)</f>
        <v>0</v>
      </c>
      <c r="CP766" s="14">
        <f>VLOOKUP($B766,[2]Sheet3!$G:$CZ,79,0)</f>
        <v>0</v>
      </c>
      <c r="CQ766" s="14">
        <f>VLOOKUP($B766,[2]Sheet3!$G:$CZ,80,0)</f>
        <v>0</v>
      </c>
      <c r="CR766" s="14">
        <f>VLOOKUP($B766,[2]Sheet3!$G:$CZ,81,0)</f>
        <v>0</v>
      </c>
      <c r="CS766" s="14">
        <f>VLOOKUP($B766,[2]Sheet3!$G:$CZ,82,0)</f>
        <v>0</v>
      </c>
      <c r="CT766" s="14">
        <f>VLOOKUP($B766,[2]Sheet3!$G:$CZ,83,0)</f>
        <v>0</v>
      </c>
      <c r="CU766" s="14">
        <f>VLOOKUP($B766,[2]Sheet3!$G:$CZ,84,0)</f>
        <v>0</v>
      </c>
      <c r="CV766" s="14">
        <f>VLOOKUP($B766,[2]Sheet3!$G:$CZ,85,0)</f>
        <v>0</v>
      </c>
      <c r="CW766" s="14">
        <f>VLOOKUP($B766,[2]Sheet3!$G:$CZ,86,0)</f>
        <v>0</v>
      </c>
      <c r="CX766" s="14">
        <f>VLOOKUP($B766,[2]Sheet3!$G:$CZ,87,0)</f>
        <v>0</v>
      </c>
      <c r="CY766" s="14">
        <f>VLOOKUP($B766,[2]Sheet3!$G:$CZ,88,0)</f>
        <v>0</v>
      </c>
      <c r="CZ766" s="14">
        <f>VLOOKUP($B766,[2]Sheet3!$G:$CZ,89,0)</f>
        <v>0</v>
      </c>
      <c r="DA766" s="14">
        <f>VLOOKUP($B766,[2]Sheet3!$G:$CZ,90,0)</f>
        <v>0</v>
      </c>
      <c r="DB766" s="14">
        <f>VLOOKUP($B766,[2]Sheet3!$G:$CZ,91,0)</f>
        <v>0</v>
      </c>
      <c r="DC766" s="14">
        <f>VLOOKUP($B766,[2]Sheet3!$G:$CZ,92,0)</f>
        <v>0</v>
      </c>
      <c r="DD766" s="14">
        <f>VLOOKUP($B766,[2]Sheet3!$G:$CZ,93,0)</f>
        <v>0</v>
      </c>
      <c r="DE766" s="14">
        <f>VLOOKUP($B766,[2]Sheet3!$G:$CZ,94,0)</f>
        <v>0</v>
      </c>
      <c r="DF766" s="14">
        <f>VLOOKUP($B766,[2]Sheet3!$G:$CZ,95,0)</f>
        <v>0</v>
      </c>
      <c r="DG766" s="14">
        <f>VLOOKUP($B766,[2]Sheet3!$G:$CZ,96,0)</f>
        <v>0</v>
      </c>
      <c r="DH766" s="14">
        <f>VLOOKUP($B766,[2]Sheet3!$G:$CZ,97,0)</f>
        <v>0</v>
      </c>
      <c r="DI766" s="14">
        <f>VLOOKUP($B766,[2]Sheet3!$G:$CZ,98,0)</f>
        <v>0</v>
      </c>
    </row>
    <row r="767" spans="1:113" x14ac:dyDescent="0.3">
      <c r="A767" s="9" t="str">
        <f t="shared" si="35"/>
        <v>N83779</v>
      </c>
      <c r="B767" s="15" t="s">
        <v>1930</v>
      </c>
      <c r="C767" s="15" t="s">
        <v>1931</v>
      </c>
      <c r="F767" s="7" t="s">
        <v>15</v>
      </c>
      <c r="G767" s="12" t="s">
        <v>4262</v>
      </c>
      <c r="H767" s="12" t="str">
        <f>VLOOKUP($B767,[1]Sheet1!$A:$G,5,0)</f>
        <v>navish.sahni@redingtongroup.com</v>
      </c>
      <c r="I767" s="12" t="str">
        <f>VLOOKUP($B767,[1]Sheet1!$A:$G,7,0)</f>
        <v>jitender.chopra@redingtongroup.com</v>
      </c>
      <c r="J767" s="12" t="s">
        <v>82</v>
      </c>
      <c r="K767" s="7"/>
      <c r="L767" s="7"/>
      <c r="M767" s="8"/>
      <c r="N767" s="7" t="str">
        <f t="shared" si="33"/>
        <v>navish.sahni@redingtongroup.com; jitender.chopra@redingtongroup.com; nilesh.phirke@redingtongroup.com;christopher.joseph@redingtongroup.com</v>
      </c>
      <c r="O767" s="7" t="str">
        <f t="shared" si="34"/>
        <v>N83779</v>
      </c>
      <c r="P767" s="8" t="s">
        <v>5215</v>
      </c>
      <c r="Q767" s="14">
        <f>VLOOKUP($B767,[2]Sheet3!$G:$CZ,2,0)</f>
        <v>2400303187</v>
      </c>
      <c r="R767" s="14">
        <f>VLOOKUP($B767,[2]Sheet3!$G:$CZ,3,0)</f>
        <v>0</v>
      </c>
      <c r="S767" s="14">
        <f>VLOOKUP($B767,[2]Sheet3!$G:$CZ,4,0)</f>
        <v>0</v>
      </c>
      <c r="T767" s="14">
        <f>VLOOKUP($B767,[2]Sheet3!$G:$CZ,5,0)</f>
        <v>0</v>
      </c>
      <c r="U767" s="14">
        <f>VLOOKUP($B767,[2]Sheet3!$G:$CZ,6,0)</f>
        <v>0</v>
      </c>
      <c r="V767" s="14">
        <f>VLOOKUP($B767,[2]Sheet3!$G:$CZ,7,0)</f>
        <v>0</v>
      </c>
      <c r="W767" s="14">
        <f>VLOOKUP($B767,[2]Sheet3!$G:$CZ,8,0)</f>
        <v>0</v>
      </c>
      <c r="X767" s="14">
        <f>VLOOKUP($B767,[2]Sheet3!$G:$CZ,9,0)</f>
        <v>0</v>
      </c>
      <c r="Y767" s="14">
        <f>VLOOKUP($B767,[2]Sheet3!$G:$CZ,10,0)</f>
        <v>0</v>
      </c>
      <c r="Z767" s="14">
        <f>VLOOKUP($B767,[2]Sheet3!$G:$CZ,11,0)</f>
        <v>0</v>
      </c>
      <c r="AA767" s="14">
        <f>VLOOKUP($B767,[2]Sheet3!$G:$CZ,12,0)</f>
        <v>0</v>
      </c>
      <c r="AB767" s="14">
        <f>VLOOKUP($B767,[2]Sheet3!$G:$CZ,13,0)</f>
        <v>0</v>
      </c>
      <c r="AC767" s="14">
        <f>VLOOKUP($B767,[2]Sheet3!$G:$CZ,14,0)</f>
        <v>0</v>
      </c>
      <c r="AD767" s="14">
        <f>VLOOKUP($B767,[2]Sheet3!$G:$CZ,15,0)</f>
        <v>0</v>
      </c>
      <c r="AE767" s="14">
        <f>VLOOKUP($B767,[2]Sheet3!$G:$CZ,16,0)</f>
        <v>0</v>
      </c>
      <c r="AF767" s="14">
        <f>VLOOKUP($B767,[2]Sheet3!$G:$CZ,17,0)</f>
        <v>0</v>
      </c>
      <c r="AG767" s="14">
        <f>VLOOKUP($B767,[2]Sheet3!$G:$CZ,18,0)</f>
        <v>0</v>
      </c>
      <c r="AH767" s="14">
        <f>VLOOKUP($B767,[2]Sheet3!$G:$CZ,19,0)</f>
        <v>0</v>
      </c>
      <c r="AI767" s="14">
        <f>VLOOKUP($B767,[2]Sheet3!$G:$CZ,20,0)</f>
        <v>0</v>
      </c>
      <c r="AJ767" s="14">
        <f>VLOOKUP($B767,[2]Sheet3!$G:$CZ,21,0)</f>
        <v>0</v>
      </c>
      <c r="AK767" s="14">
        <f>VLOOKUP($B767,[2]Sheet3!$G:$CZ,22,0)</f>
        <v>0</v>
      </c>
      <c r="AL767" s="14">
        <f>VLOOKUP($B767,[2]Sheet3!$G:$CZ,23,0)</f>
        <v>0</v>
      </c>
      <c r="AM767" s="14">
        <f>VLOOKUP($B767,[2]Sheet3!$G:$CZ,24,0)</f>
        <v>0</v>
      </c>
      <c r="AN767" s="14">
        <f>VLOOKUP($B767,[2]Sheet3!$G:$CZ,25,0)</f>
        <v>0</v>
      </c>
      <c r="AO767" s="14">
        <f>VLOOKUP($B767,[2]Sheet3!$G:$CZ,26,0)</f>
        <v>0</v>
      </c>
      <c r="AP767" s="14">
        <f>VLOOKUP($B767,[2]Sheet3!$G:$CZ,27,0)</f>
        <v>0</v>
      </c>
      <c r="AQ767" s="14">
        <f>VLOOKUP($B767,[2]Sheet3!$G:$CZ,28,0)</f>
        <v>0</v>
      </c>
      <c r="AR767" s="14">
        <f>VLOOKUP($B767,[2]Sheet3!$G:$CZ,29,0)</f>
        <v>0</v>
      </c>
      <c r="AS767" s="14">
        <f>VLOOKUP($B767,[2]Sheet3!$G:$CZ,30,0)</f>
        <v>0</v>
      </c>
      <c r="AT767" s="14">
        <f>VLOOKUP($B767,[2]Sheet3!$G:$CZ,31,0)</f>
        <v>0</v>
      </c>
      <c r="AU767" s="14">
        <f>VLOOKUP($B767,[2]Sheet3!$G:$CZ,32,0)</f>
        <v>0</v>
      </c>
      <c r="AV767" s="14">
        <f>VLOOKUP($B767,[2]Sheet3!$G:$CZ,33,0)</f>
        <v>0</v>
      </c>
      <c r="AW767" s="14">
        <f>VLOOKUP($B767,[2]Sheet3!$G:$CZ,34,0)</f>
        <v>0</v>
      </c>
      <c r="AX767" s="14">
        <f>VLOOKUP($B767,[2]Sheet3!$G:$CZ,35,0)</f>
        <v>0</v>
      </c>
      <c r="AY767" s="14">
        <f>VLOOKUP($B767,[2]Sheet3!$G:$CZ,36,0)</f>
        <v>0</v>
      </c>
      <c r="AZ767" s="14">
        <f>VLOOKUP($B767,[2]Sheet3!$G:$CZ,37,0)</f>
        <v>0</v>
      </c>
      <c r="BA767" s="14">
        <f>VLOOKUP($B767,[2]Sheet3!$G:$CZ,38,0)</f>
        <v>0</v>
      </c>
      <c r="BB767" s="14">
        <f>VLOOKUP($B767,[2]Sheet3!$G:$CZ,39,0)</f>
        <v>0</v>
      </c>
      <c r="BC767" s="14">
        <f>VLOOKUP($B767,[2]Sheet3!$G:$CZ,40,0)</f>
        <v>0</v>
      </c>
      <c r="BD767" s="14">
        <f>VLOOKUP($B767,[2]Sheet3!$G:$CZ,41,0)</f>
        <v>0</v>
      </c>
      <c r="BE767" s="14">
        <f>VLOOKUP($B767,[2]Sheet3!$G:$CZ,42,0)</f>
        <v>0</v>
      </c>
      <c r="BF767" s="14">
        <f>VLOOKUP($B767,[2]Sheet3!$G:$CZ,43,0)</f>
        <v>0</v>
      </c>
      <c r="BG767" s="14">
        <f>VLOOKUP($B767,[2]Sheet3!$G:$CZ,44,0)</f>
        <v>0</v>
      </c>
      <c r="BH767" s="14">
        <f>VLOOKUP($B767,[2]Sheet3!$G:$CZ,45,0)</f>
        <v>0</v>
      </c>
      <c r="BI767" s="14">
        <f>VLOOKUP($B767,[2]Sheet3!$G:$CZ,46,0)</f>
        <v>0</v>
      </c>
      <c r="BJ767" s="14">
        <f>VLOOKUP($B767,[2]Sheet3!$G:$CZ,47,0)</f>
        <v>0</v>
      </c>
      <c r="BK767" s="14">
        <f>VLOOKUP($B767,[2]Sheet3!$G:$CZ,48,0)</f>
        <v>0</v>
      </c>
      <c r="BL767" s="14">
        <f>VLOOKUP($B767,[2]Sheet3!$G:$CZ,49,0)</f>
        <v>0</v>
      </c>
      <c r="BM767" s="14">
        <f>VLOOKUP($B767,[2]Sheet3!$G:$CZ,50,0)</f>
        <v>0</v>
      </c>
      <c r="BN767" s="14">
        <f>VLOOKUP($B767,[2]Sheet3!$G:$CZ,51,0)</f>
        <v>0</v>
      </c>
      <c r="BO767" s="14">
        <f>VLOOKUP($B767,[2]Sheet3!$G:$CZ,52,0)</f>
        <v>0</v>
      </c>
      <c r="BP767" s="14">
        <f>VLOOKUP($B767,[2]Sheet3!$G:$CZ,53,0)</f>
        <v>0</v>
      </c>
      <c r="BQ767" s="14">
        <f>VLOOKUP($B767,[2]Sheet3!$G:$CZ,54,0)</f>
        <v>0</v>
      </c>
      <c r="BR767" s="14">
        <f>VLOOKUP($B767,[2]Sheet3!$G:$CZ,55,0)</f>
        <v>0</v>
      </c>
      <c r="BS767" s="14">
        <f>VLOOKUP($B767,[2]Sheet3!$G:$CZ,56,0)</f>
        <v>0</v>
      </c>
      <c r="BT767" s="14">
        <f>VLOOKUP($B767,[2]Sheet3!$G:$CZ,57,0)</f>
        <v>0</v>
      </c>
      <c r="BU767" s="14">
        <f>VLOOKUP($B767,[2]Sheet3!$G:$CZ,58,0)</f>
        <v>0</v>
      </c>
      <c r="BV767" s="14">
        <f>VLOOKUP($B767,[2]Sheet3!$G:$CZ,59,0)</f>
        <v>0</v>
      </c>
      <c r="BW767" s="14">
        <f>VLOOKUP($B767,[2]Sheet3!$G:$CZ,60,0)</f>
        <v>0</v>
      </c>
      <c r="BX767" s="14">
        <f>VLOOKUP($B767,[2]Sheet3!$G:$CZ,61,0)</f>
        <v>0</v>
      </c>
      <c r="BY767" s="14">
        <f>VLOOKUP($B767,[2]Sheet3!$G:$CZ,62,0)</f>
        <v>0</v>
      </c>
      <c r="BZ767" s="14">
        <f>VLOOKUP($B767,[2]Sheet3!$G:$CZ,63,0)</f>
        <v>0</v>
      </c>
      <c r="CA767" s="14">
        <f>VLOOKUP($B767,[2]Sheet3!$G:$CZ,64,0)</f>
        <v>0</v>
      </c>
      <c r="CB767" s="14">
        <f>VLOOKUP($B767,[2]Sheet3!$G:$CZ,65,0)</f>
        <v>0</v>
      </c>
      <c r="CC767" s="14">
        <f>VLOOKUP($B767,[2]Sheet3!$G:$CZ,66,0)</f>
        <v>0</v>
      </c>
      <c r="CD767" s="14">
        <f>VLOOKUP($B767,[2]Sheet3!$G:$CZ,67,0)</f>
        <v>0</v>
      </c>
      <c r="CE767" s="14">
        <f>VLOOKUP($B767,[2]Sheet3!$G:$CZ,68,0)</f>
        <v>0</v>
      </c>
      <c r="CF767" s="14">
        <f>VLOOKUP($B767,[2]Sheet3!$G:$CZ,69,0)</f>
        <v>0</v>
      </c>
      <c r="CG767" s="14">
        <f>VLOOKUP($B767,[2]Sheet3!$G:$CZ,70,0)</f>
        <v>0</v>
      </c>
      <c r="CH767" s="14">
        <f>VLOOKUP($B767,[2]Sheet3!$G:$CZ,71,0)</f>
        <v>0</v>
      </c>
      <c r="CI767" s="14">
        <f>VLOOKUP($B767,[2]Sheet3!$G:$CZ,72,0)</f>
        <v>0</v>
      </c>
      <c r="CJ767" s="14">
        <f>VLOOKUP($B767,[2]Sheet3!$G:$CZ,73,0)</f>
        <v>0</v>
      </c>
      <c r="CK767" s="14">
        <f>VLOOKUP($B767,[2]Sheet3!$G:$CZ,74,0)</f>
        <v>0</v>
      </c>
      <c r="CL767" s="14">
        <f>VLOOKUP($B767,[2]Sheet3!$G:$CZ,75,0)</f>
        <v>0</v>
      </c>
      <c r="CM767" s="14">
        <f>VLOOKUP($B767,[2]Sheet3!$G:$CZ,76,0)</f>
        <v>0</v>
      </c>
      <c r="CN767" s="14">
        <f>VLOOKUP($B767,[2]Sheet3!$G:$CZ,77,0)</f>
        <v>0</v>
      </c>
      <c r="CO767" s="14">
        <f>VLOOKUP($B767,[2]Sheet3!$G:$CZ,78,0)</f>
        <v>0</v>
      </c>
      <c r="CP767" s="14">
        <f>VLOOKUP($B767,[2]Sheet3!$G:$CZ,79,0)</f>
        <v>0</v>
      </c>
      <c r="CQ767" s="14">
        <f>VLOOKUP($B767,[2]Sheet3!$G:$CZ,80,0)</f>
        <v>0</v>
      </c>
      <c r="CR767" s="14">
        <f>VLOOKUP($B767,[2]Sheet3!$G:$CZ,81,0)</f>
        <v>0</v>
      </c>
      <c r="CS767" s="14">
        <f>VLOOKUP($B767,[2]Sheet3!$G:$CZ,82,0)</f>
        <v>0</v>
      </c>
      <c r="CT767" s="14">
        <f>VLOOKUP($B767,[2]Sheet3!$G:$CZ,83,0)</f>
        <v>0</v>
      </c>
      <c r="CU767" s="14">
        <f>VLOOKUP($B767,[2]Sheet3!$G:$CZ,84,0)</f>
        <v>0</v>
      </c>
      <c r="CV767" s="14">
        <f>VLOOKUP($B767,[2]Sheet3!$G:$CZ,85,0)</f>
        <v>0</v>
      </c>
      <c r="CW767" s="14">
        <f>VLOOKUP($B767,[2]Sheet3!$G:$CZ,86,0)</f>
        <v>0</v>
      </c>
      <c r="CX767" s="14">
        <f>VLOOKUP($B767,[2]Sheet3!$G:$CZ,87,0)</f>
        <v>0</v>
      </c>
      <c r="CY767" s="14">
        <f>VLOOKUP($B767,[2]Sheet3!$G:$CZ,88,0)</f>
        <v>0</v>
      </c>
      <c r="CZ767" s="14">
        <f>VLOOKUP($B767,[2]Sheet3!$G:$CZ,89,0)</f>
        <v>0</v>
      </c>
      <c r="DA767" s="14">
        <f>VLOOKUP($B767,[2]Sheet3!$G:$CZ,90,0)</f>
        <v>0</v>
      </c>
      <c r="DB767" s="14">
        <f>VLOOKUP($B767,[2]Sheet3!$G:$CZ,91,0)</f>
        <v>0</v>
      </c>
      <c r="DC767" s="14">
        <f>VLOOKUP($B767,[2]Sheet3!$G:$CZ,92,0)</f>
        <v>0</v>
      </c>
      <c r="DD767" s="14">
        <f>VLOOKUP($B767,[2]Sheet3!$G:$CZ,93,0)</f>
        <v>0</v>
      </c>
      <c r="DE767" s="14">
        <f>VLOOKUP($B767,[2]Sheet3!$G:$CZ,94,0)</f>
        <v>0</v>
      </c>
      <c r="DF767" s="14">
        <f>VLOOKUP($B767,[2]Sheet3!$G:$CZ,95,0)</f>
        <v>0</v>
      </c>
      <c r="DG767" s="14">
        <f>VLOOKUP($B767,[2]Sheet3!$G:$CZ,96,0)</f>
        <v>0</v>
      </c>
      <c r="DH767" s="14">
        <f>VLOOKUP($B767,[2]Sheet3!$G:$CZ,97,0)</f>
        <v>0</v>
      </c>
      <c r="DI767" s="14">
        <f>VLOOKUP($B767,[2]Sheet3!$G:$CZ,98,0)</f>
        <v>0</v>
      </c>
    </row>
    <row r="768" spans="1:113" x14ac:dyDescent="0.3">
      <c r="A768" s="9" t="str">
        <f t="shared" si="35"/>
        <v>N83648</v>
      </c>
      <c r="B768" s="15" t="s">
        <v>1932</v>
      </c>
      <c r="C768" s="15" t="s">
        <v>1933</v>
      </c>
      <c r="F768" s="7" t="s">
        <v>15</v>
      </c>
      <c r="G768" s="12" t="s">
        <v>4263</v>
      </c>
      <c r="H768" s="12" t="str">
        <f>VLOOKUP($B768,[1]Sheet1!$A:$G,5,0)</f>
        <v>anil.sharma@redingtongroup.com</v>
      </c>
      <c r="I768" s="12" t="str">
        <f>VLOOKUP($B768,[1]Sheet1!$A:$G,7,0)</f>
        <v>jitender.chopra@redingtongroup.com</v>
      </c>
      <c r="J768" s="12" t="s">
        <v>82</v>
      </c>
      <c r="K768" s="7"/>
      <c r="L768" s="7"/>
      <c r="M768" s="8"/>
      <c r="N768" s="7" t="str">
        <f t="shared" ref="N768:N831" si="36">CONCATENATE(H768,"; ",I768,"; ",J768)</f>
        <v>anil.sharma@redingtongroup.com; jitender.chopra@redingtongroup.com; nilesh.phirke@redingtongroup.com;christopher.joseph@redingtongroup.com</v>
      </c>
      <c r="O768" s="7" t="str">
        <f t="shared" ref="O768:O831" si="37">A768</f>
        <v>N83648</v>
      </c>
      <c r="P768" s="8" t="s">
        <v>5215</v>
      </c>
      <c r="Q768" s="14">
        <f>VLOOKUP($B768,[2]Sheet3!$G:$CZ,2,0)</f>
        <v>2400303328</v>
      </c>
      <c r="R768" s="14">
        <f>VLOOKUP($B768,[2]Sheet3!$G:$CZ,3,0)</f>
        <v>2400303330</v>
      </c>
      <c r="S768" s="14">
        <f>VLOOKUP($B768,[2]Sheet3!$G:$CZ,4,0)</f>
        <v>2400299782</v>
      </c>
      <c r="T768" s="14">
        <f>VLOOKUP($B768,[2]Sheet3!$G:$CZ,5,0)</f>
        <v>2400299781</v>
      </c>
      <c r="U768" s="14">
        <f>VLOOKUP($B768,[2]Sheet3!$G:$CZ,6,0)</f>
        <v>0</v>
      </c>
      <c r="V768" s="14">
        <f>VLOOKUP($B768,[2]Sheet3!$G:$CZ,7,0)</f>
        <v>0</v>
      </c>
      <c r="W768" s="14">
        <f>VLOOKUP($B768,[2]Sheet3!$G:$CZ,8,0)</f>
        <v>0</v>
      </c>
      <c r="X768" s="14">
        <f>VLOOKUP($B768,[2]Sheet3!$G:$CZ,9,0)</f>
        <v>0</v>
      </c>
      <c r="Y768" s="14">
        <f>VLOOKUP($B768,[2]Sheet3!$G:$CZ,10,0)</f>
        <v>0</v>
      </c>
      <c r="Z768" s="14">
        <f>VLOOKUP($B768,[2]Sheet3!$G:$CZ,11,0)</f>
        <v>0</v>
      </c>
      <c r="AA768" s="14">
        <f>VLOOKUP($B768,[2]Sheet3!$G:$CZ,12,0)</f>
        <v>0</v>
      </c>
      <c r="AB768" s="14">
        <f>VLOOKUP($B768,[2]Sheet3!$G:$CZ,13,0)</f>
        <v>0</v>
      </c>
      <c r="AC768" s="14">
        <f>VLOOKUP($B768,[2]Sheet3!$G:$CZ,14,0)</f>
        <v>0</v>
      </c>
      <c r="AD768" s="14">
        <f>VLOOKUP($B768,[2]Sheet3!$G:$CZ,15,0)</f>
        <v>0</v>
      </c>
      <c r="AE768" s="14">
        <f>VLOOKUP($B768,[2]Sheet3!$G:$CZ,16,0)</f>
        <v>0</v>
      </c>
      <c r="AF768" s="14">
        <f>VLOOKUP($B768,[2]Sheet3!$G:$CZ,17,0)</f>
        <v>0</v>
      </c>
      <c r="AG768" s="14">
        <f>VLOOKUP($B768,[2]Sheet3!$G:$CZ,18,0)</f>
        <v>0</v>
      </c>
      <c r="AH768" s="14">
        <f>VLOOKUP($B768,[2]Sheet3!$G:$CZ,19,0)</f>
        <v>0</v>
      </c>
      <c r="AI768" s="14">
        <f>VLOOKUP($B768,[2]Sheet3!$G:$CZ,20,0)</f>
        <v>0</v>
      </c>
      <c r="AJ768" s="14">
        <f>VLOOKUP($B768,[2]Sheet3!$G:$CZ,21,0)</f>
        <v>0</v>
      </c>
      <c r="AK768" s="14">
        <f>VLOOKUP($B768,[2]Sheet3!$G:$CZ,22,0)</f>
        <v>0</v>
      </c>
      <c r="AL768" s="14">
        <f>VLOOKUP($B768,[2]Sheet3!$G:$CZ,23,0)</f>
        <v>0</v>
      </c>
      <c r="AM768" s="14">
        <f>VLOOKUP($B768,[2]Sheet3!$G:$CZ,24,0)</f>
        <v>0</v>
      </c>
      <c r="AN768" s="14">
        <f>VLOOKUP($B768,[2]Sheet3!$G:$CZ,25,0)</f>
        <v>0</v>
      </c>
      <c r="AO768" s="14">
        <f>VLOOKUP($B768,[2]Sheet3!$G:$CZ,26,0)</f>
        <v>0</v>
      </c>
      <c r="AP768" s="14">
        <f>VLOOKUP($B768,[2]Sheet3!$G:$CZ,27,0)</f>
        <v>0</v>
      </c>
      <c r="AQ768" s="14">
        <f>VLOOKUP($B768,[2]Sheet3!$G:$CZ,28,0)</f>
        <v>0</v>
      </c>
      <c r="AR768" s="14">
        <f>VLOOKUP($B768,[2]Sheet3!$G:$CZ,29,0)</f>
        <v>0</v>
      </c>
      <c r="AS768" s="14">
        <f>VLOOKUP($B768,[2]Sheet3!$G:$CZ,30,0)</f>
        <v>0</v>
      </c>
      <c r="AT768" s="14">
        <f>VLOOKUP($B768,[2]Sheet3!$G:$CZ,31,0)</f>
        <v>0</v>
      </c>
      <c r="AU768" s="14">
        <f>VLOOKUP($B768,[2]Sheet3!$G:$CZ,32,0)</f>
        <v>0</v>
      </c>
      <c r="AV768" s="14">
        <f>VLOOKUP($B768,[2]Sheet3!$G:$CZ,33,0)</f>
        <v>0</v>
      </c>
      <c r="AW768" s="14">
        <f>VLOOKUP($B768,[2]Sheet3!$G:$CZ,34,0)</f>
        <v>0</v>
      </c>
      <c r="AX768" s="14">
        <f>VLOOKUP($B768,[2]Sheet3!$G:$CZ,35,0)</f>
        <v>0</v>
      </c>
      <c r="AY768" s="14">
        <f>VLOOKUP($B768,[2]Sheet3!$G:$CZ,36,0)</f>
        <v>0</v>
      </c>
      <c r="AZ768" s="14">
        <f>VLOOKUP($B768,[2]Sheet3!$G:$CZ,37,0)</f>
        <v>0</v>
      </c>
      <c r="BA768" s="14">
        <f>VLOOKUP($B768,[2]Sheet3!$G:$CZ,38,0)</f>
        <v>0</v>
      </c>
      <c r="BB768" s="14">
        <f>VLOOKUP($B768,[2]Sheet3!$G:$CZ,39,0)</f>
        <v>0</v>
      </c>
      <c r="BC768" s="14">
        <f>VLOOKUP($B768,[2]Sheet3!$G:$CZ,40,0)</f>
        <v>0</v>
      </c>
      <c r="BD768" s="14">
        <f>VLOOKUP($B768,[2]Sheet3!$G:$CZ,41,0)</f>
        <v>0</v>
      </c>
      <c r="BE768" s="14">
        <f>VLOOKUP($B768,[2]Sheet3!$G:$CZ,42,0)</f>
        <v>0</v>
      </c>
      <c r="BF768" s="14">
        <f>VLOOKUP($B768,[2]Sheet3!$G:$CZ,43,0)</f>
        <v>0</v>
      </c>
      <c r="BG768" s="14">
        <f>VLOOKUP($B768,[2]Sheet3!$G:$CZ,44,0)</f>
        <v>0</v>
      </c>
      <c r="BH768" s="14">
        <f>VLOOKUP($B768,[2]Sheet3!$G:$CZ,45,0)</f>
        <v>0</v>
      </c>
      <c r="BI768" s="14">
        <f>VLOOKUP($B768,[2]Sheet3!$G:$CZ,46,0)</f>
        <v>0</v>
      </c>
      <c r="BJ768" s="14">
        <f>VLOOKUP($B768,[2]Sheet3!$G:$CZ,47,0)</f>
        <v>0</v>
      </c>
      <c r="BK768" s="14">
        <f>VLOOKUP($B768,[2]Sheet3!$G:$CZ,48,0)</f>
        <v>0</v>
      </c>
      <c r="BL768" s="14">
        <f>VLOOKUP($B768,[2]Sheet3!$G:$CZ,49,0)</f>
        <v>0</v>
      </c>
      <c r="BM768" s="14">
        <f>VLOOKUP($B768,[2]Sheet3!$G:$CZ,50,0)</f>
        <v>0</v>
      </c>
      <c r="BN768" s="14">
        <f>VLOOKUP($B768,[2]Sheet3!$G:$CZ,51,0)</f>
        <v>0</v>
      </c>
      <c r="BO768" s="14">
        <f>VLOOKUP($B768,[2]Sheet3!$G:$CZ,52,0)</f>
        <v>0</v>
      </c>
      <c r="BP768" s="14">
        <f>VLOOKUP($B768,[2]Sheet3!$G:$CZ,53,0)</f>
        <v>0</v>
      </c>
      <c r="BQ768" s="14">
        <f>VLOOKUP($B768,[2]Sheet3!$G:$CZ,54,0)</f>
        <v>0</v>
      </c>
      <c r="BR768" s="14">
        <f>VLOOKUP($B768,[2]Sheet3!$G:$CZ,55,0)</f>
        <v>0</v>
      </c>
      <c r="BS768" s="14">
        <f>VLOOKUP($B768,[2]Sheet3!$G:$CZ,56,0)</f>
        <v>0</v>
      </c>
      <c r="BT768" s="14">
        <f>VLOOKUP($B768,[2]Sheet3!$G:$CZ,57,0)</f>
        <v>0</v>
      </c>
      <c r="BU768" s="14">
        <f>VLOOKUP($B768,[2]Sheet3!$G:$CZ,58,0)</f>
        <v>0</v>
      </c>
      <c r="BV768" s="14">
        <f>VLOOKUP($B768,[2]Sheet3!$G:$CZ,59,0)</f>
        <v>0</v>
      </c>
      <c r="BW768" s="14">
        <f>VLOOKUP($B768,[2]Sheet3!$G:$CZ,60,0)</f>
        <v>0</v>
      </c>
      <c r="BX768" s="14">
        <f>VLOOKUP($B768,[2]Sheet3!$G:$CZ,61,0)</f>
        <v>0</v>
      </c>
      <c r="BY768" s="14">
        <f>VLOOKUP($B768,[2]Sheet3!$G:$CZ,62,0)</f>
        <v>0</v>
      </c>
      <c r="BZ768" s="14">
        <f>VLOOKUP($B768,[2]Sheet3!$G:$CZ,63,0)</f>
        <v>0</v>
      </c>
      <c r="CA768" s="14">
        <f>VLOOKUP($B768,[2]Sheet3!$G:$CZ,64,0)</f>
        <v>0</v>
      </c>
      <c r="CB768" s="14">
        <f>VLOOKUP($B768,[2]Sheet3!$G:$CZ,65,0)</f>
        <v>0</v>
      </c>
      <c r="CC768" s="14">
        <f>VLOOKUP($B768,[2]Sheet3!$G:$CZ,66,0)</f>
        <v>0</v>
      </c>
      <c r="CD768" s="14">
        <f>VLOOKUP($B768,[2]Sheet3!$G:$CZ,67,0)</f>
        <v>0</v>
      </c>
      <c r="CE768" s="14">
        <f>VLOOKUP($B768,[2]Sheet3!$G:$CZ,68,0)</f>
        <v>0</v>
      </c>
      <c r="CF768" s="14">
        <f>VLOOKUP($B768,[2]Sheet3!$G:$CZ,69,0)</f>
        <v>0</v>
      </c>
      <c r="CG768" s="14">
        <f>VLOOKUP($B768,[2]Sheet3!$G:$CZ,70,0)</f>
        <v>0</v>
      </c>
      <c r="CH768" s="14">
        <f>VLOOKUP($B768,[2]Sheet3!$G:$CZ,71,0)</f>
        <v>0</v>
      </c>
      <c r="CI768" s="14">
        <f>VLOOKUP($B768,[2]Sheet3!$G:$CZ,72,0)</f>
        <v>0</v>
      </c>
      <c r="CJ768" s="14">
        <f>VLOOKUP($B768,[2]Sheet3!$G:$CZ,73,0)</f>
        <v>0</v>
      </c>
      <c r="CK768" s="14">
        <f>VLOOKUP($B768,[2]Sheet3!$G:$CZ,74,0)</f>
        <v>0</v>
      </c>
      <c r="CL768" s="14">
        <f>VLOOKUP($B768,[2]Sheet3!$G:$CZ,75,0)</f>
        <v>0</v>
      </c>
      <c r="CM768" s="14">
        <f>VLOOKUP($B768,[2]Sheet3!$G:$CZ,76,0)</f>
        <v>0</v>
      </c>
      <c r="CN768" s="14">
        <f>VLOOKUP($B768,[2]Sheet3!$G:$CZ,77,0)</f>
        <v>0</v>
      </c>
      <c r="CO768" s="14">
        <f>VLOOKUP($B768,[2]Sheet3!$G:$CZ,78,0)</f>
        <v>0</v>
      </c>
      <c r="CP768" s="14">
        <f>VLOOKUP($B768,[2]Sheet3!$G:$CZ,79,0)</f>
        <v>0</v>
      </c>
      <c r="CQ768" s="14">
        <f>VLOOKUP($B768,[2]Sheet3!$G:$CZ,80,0)</f>
        <v>0</v>
      </c>
      <c r="CR768" s="14">
        <f>VLOOKUP($B768,[2]Sheet3!$G:$CZ,81,0)</f>
        <v>0</v>
      </c>
      <c r="CS768" s="14">
        <f>VLOOKUP($B768,[2]Sheet3!$G:$CZ,82,0)</f>
        <v>0</v>
      </c>
      <c r="CT768" s="14">
        <f>VLOOKUP($B768,[2]Sheet3!$G:$CZ,83,0)</f>
        <v>0</v>
      </c>
      <c r="CU768" s="14">
        <f>VLOOKUP($B768,[2]Sheet3!$G:$CZ,84,0)</f>
        <v>0</v>
      </c>
      <c r="CV768" s="14">
        <f>VLOOKUP($B768,[2]Sheet3!$G:$CZ,85,0)</f>
        <v>0</v>
      </c>
      <c r="CW768" s="14">
        <f>VLOOKUP($B768,[2]Sheet3!$G:$CZ,86,0)</f>
        <v>0</v>
      </c>
      <c r="CX768" s="14">
        <f>VLOOKUP($B768,[2]Sheet3!$G:$CZ,87,0)</f>
        <v>0</v>
      </c>
      <c r="CY768" s="14">
        <f>VLOOKUP($B768,[2]Sheet3!$G:$CZ,88,0)</f>
        <v>0</v>
      </c>
      <c r="CZ768" s="14">
        <f>VLOOKUP($B768,[2]Sheet3!$G:$CZ,89,0)</f>
        <v>0</v>
      </c>
      <c r="DA768" s="14">
        <f>VLOOKUP($B768,[2]Sheet3!$G:$CZ,90,0)</f>
        <v>0</v>
      </c>
      <c r="DB768" s="14">
        <f>VLOOKUP($B768,[2]Sheet3!$G:$CZ,91,0)</f>
        <v>0</v>
      </c>
      <c r="DC768" s="14">
        <f>VLOOKUP($B768,[2]Sheet3!$G:$CZ,92,0)</f>
        <v>0</v>
      </c>
      <c r="DD768" s="14">
        <f>VLOOKUP($B768,[2]Sheet3!$G:$CZ,93,0)</f>
        <v>0</v>
      </c>
      <c r="DE768" s="14">
        <f>VLOOKUP($B768,[2]Sheet3!$G:$CZ,94,0)</f>
        <v>0</v>
      </c>
      <c r="DF768" s="14">
        <f>VLOOKUP($B768,[2]Sheet3!$G:$CZ,95,0)</f>
        <v>0</v>
      </c>
      <c r="DG768" s="14">
        <f>VLOOKUP($B768,[2]Sheet3!$G:$CZ,96,0)</f>
        <v>0</v>
      </c>
      <c r="DH768" s="14">
        <f>VLOOKUP($B768,[2]Sheet3!$G:$CZ,97,0)</f>
        <v>0</v>
      </c>
      <c r="DI768" s="14">
        <f>VLOOKUP($B768,[2]Sheet3!$G:$CZ,98,0)</f>
        <v>0</v>
      </c>
    </row>
    <row r="769" spans="1:113" x14ac:dyDescent="0.3">
      <c r="A769" s="9" t="str">
        <f t="shared" si="35"/>
        <v>W14117</v>
      </c>
      <c r="B769" s="15" t="s">
        <v>1934</v>
      </c>
      <c r="C769" s="15" t="s">
        <v>1935</v>
      </c>
      <c r="F769" s="7" t="s">
        <v>15</v>
      </c>
      <c r="G769" s="12" t="s">
        <v>4264</v>
      </c>
      <c r="H769" s="12" t="str">
        <f>VLOOKUP($B769,[1]Sheet1!$A:$G,5,0)</f>
        <v>mahesh.more@redingtongroup.com</v>
      </c>
      <c r="I769" s="12" t="str">
        <f>VLOOKUP($B769,[1]Sheet1!$A:$G,7,0)</f>
        <v>rohan.vora@redingtongroup.com</v>
      </c>
      <c r="J769" s="12" t="s">
        <v>82</v>
      </c>
      <c r="K769" s="7"/>
      <c r="L769" s="7"/>
      <c r="M769" s="8"/>
      <c r="N769" s="7" t="str">
        <f t="shared" si="36"/>
        <v>mahesh.more@redingtongroup.com; rohan.vora@redingtongroup.com; nilesh.phirke@redingtongroup.com;christopher.joseph@redingtongroup.com</v>
      </c>
      <c r="O769" s="7" t="str">
        <f t="shared" si="37"/>
        <v>W14117</v>
      </c>
      <c r="P769" s="8" t="s">
        <v>5215</v>
      </c>
      <c r="Q769" s="14">
        <f>VLOOKUP($B769,[2]Sheet3!$G:$CZ,2,0)</f>
        <v>2400301725</v>
      </c>
      <c r="R769" s="14">
        <f>VLOOKUP($B769,[2]Sheet3!$G:$CZ,3,0)</f>
        <v>0</v>
      </c>
      <c r="S769" s="14">
        <f>VLOOKUP($B769,[2]Sheet3!$G:$CZ,4,0)</f>
        <v>0</v>
      </c>
      <c r="T769" s="14">
        <f>VLOOKUP($B769,[2]Sheet3!$G:$CZ,5,0)</f>
        <v>0</v>
      </c>
      <c r="U769" s="14">
        <f>VLOOKUP($B769,[2]Sheet3!$G:$CZ,6,0)</f>
        <v>0</v>
      </c>
      <c r="V769" s="14">
        <f>VLOOKUP($B769,[2]Sheet3!$G:$CZ,7,0)</f>
        <v>0</v>
      </c>
      <c r="W769" s="14">
        <f>VLOOKUP($B769,[2]Sheet3!$G:$CZ,8,0)</f>
        <v>0</v>
      </c>
      <c r="X769" s="14">
        <f>VLOOKUP($B769,[2]Sheet3!$G:$CZ,9,0)</f>
        <v>0</v>
      </c>
      <c r="Y769" s="14">
        <f>VLOOKUP($B769,[2]Sheet3!$G:$CZ,10,0)</f>
        <v>0</v>
      </c>
      <c r="Z769" s="14">
        <f>VLOOKUP($B769,[2]Sheet3!$G:$CZ,11,0)</f>
        <v>0</v>
      </c>
      <c r="AA769" s="14">
        <f>VLOOKUP($B769,[2]Sheet3!$G:$CZ,12,0)</f>
        <v>0</v>
      </c>
      <c r="AB769" s="14">
        <f>VLOOKUP($B769,[2]Sheet3!$G:$CZ,13,0)</f>
        <v>0</v>
      </c>
      <c r="AC769" s="14">
        <f>VLOOKUP($B769,[2]Sheet3!$G:$CZ,14,0)</f>
        <v>0</v>
      </c>
      <c r="AD769" s="14">
        <f>VLOOKUP($B769,[2]Sheet3!$G:$CZ,15,0)</f>
        <v>0</v>
      </c>
      <c r="AE769" s="14">
        <f>VLOOKUP($B769,[2]Sheet3!$G:$CZ,16,0)</f>
        <v>0</v>
      </c>
      <c r="AF769" s="14">
        <f>VLOOKUP($B769,[2]Sheet3!$G:$CZ,17,0)</f>
        <v>0</v>
      </c>
      <c r="AG769" s="14">
        <f>VLOOKUP($B769,[2]Sheet3!$G:$CZ,18,0)</f>
        <v>0</v>
      </c>
      <c r="AH769" s="14">
        <f>VLOOKUP($B769,[2]Sheet3!$G:$CZ,19,0)</f>
        <v>0</v>
      </c>
      <c r="AI769" s="14">
        <f>VLOOKUP($B769,[2]Sheet3!$G:$CZ,20,0)</f>
        <v>0</v>
      </c>
      <c r="AJ769" s="14">
        <f>VLOOKUP($B769,[2]Sheet3!$G:$CZ,21,0)</f>
        <v>0</v>
      </c>
      <c r="AK769" s="14">
        <f>VLOOKUP($B769,[2]Sheet3!$G:$CZ,22,0)</f>
        <v>0</v>
      </c>
      <c r="AL769" s="14">
        <f>VLOOKUP($B769,[2]Sheet3!$G:$CZ,23,0)</f>
        <v>0</v>
      </c>
      <c r="AM769" s="14">
        <f>VLOOKUP($B769,[2]Sheet3!$G:$CZ,24,0)</f>
        <v>0</v>
      </c>
      <c r="AN769" s="14">
        <f>VLOOKUP($B769,[2]Sheet3!$G:$CZ,25,0)</f>
        <v>0</v>
      </c>
      <c r="AO769" s="14">
        <f>VLOOKUP($B769,[2]Sheet3!$G:$CZ,26,0)</f>
        <v>0</v>
      </c>
      <c r="AP769" s="14">
        <f>VLOOKUP($B769,[2]Sheet3!$G:$CZ,27,0)</f>
        <v>0</v>
      </c>
      <c r="AQ769" s="14">
        <f>VLOOKUP($B769,[2]Sheet3!$G:$CZ,28,0)</f>
        <v>0</v>
      </c>
      <c r="AR769" s="14">
        <f>VLOOKUP($B769,[2]Sheet3!$G:$CZ,29,0)</f>
        <v>0</v>
      </c>
      <c r="AS769" s="14">
        <f>VLOOKUP($B769,[2]Sheet3!$G:$CZ,30,0)</f>
        <v>0</v>
      </c>
      <c r="AT769" s="14">
        <f>VLOOKUP($B769,[2]Sheet3!$G:$CZ,31,0)</f>
        <v>0</v>
      </c>
      <c r="AU769" s="14">
        <f>VLOOKUP($B769,[2]Sheet3!$G:$CZ,32,0)</f>
        <v>0</v>
      </c>
      <c r="AV769" s="14">
        <f>VLOOKUP($B769,[2]Sheet3!$G:$CZ,33,0)</f>
        <v>0</v>
      </c>
      <c r="AW769" s="14">
        <f>VLOOKUP($B769,[2]Sheet3!$G:$CZ,34,0)</f>
        <v>0</v>
      </c>
      <c r="AX769" s="14">
        <f>VLOOKUP($B769,[2]Sheet3!$G:$CZ,35,0)</f>
        <v>0</v>
      </c>
      <c r="AY769" s="14">
        <f>VLOOKUP($B769,[2]Sheet3!$G:$CZ,36,0)</f>
        <v>0</v>
      </c>
      <c r="AZ769" s="14">
        <f>VLOOKUP($B769,[2]Sheet3!$G:$CZ,37,0)</f>
        <v>0</v>
      </c>
      <c r="BA769" s="14">
        <f>VLOOKUP($B769,[2]Sheet3!$G:$CZ,38,0)</f>
        <v>0</v>
      </c>
      <c r="BB769" s="14">
        <f>VLOOKUP($B769,[2]Sheet3!$G:$CZ,39,0)</f>
        <v>0</v>
      </c>
      <c r="BC769" s="14">
        <f>VLOOKUP($B769,[2]Sheet3!$G:$CZ,40,0)</f>
        <v>0</v>
      </c>
      <c r="BD769" s="14">
        <f>VLOOKUP($B769,[2]Sheet3!$G:$CZ,41,0)</f>
        <v>0</v>
      </c>
      <c r="BE769" s="14">
        <f>VLOOKUP($B769,[2]Sheet3!$G:$CZ,42,0)</f>
        <v>0</v>
      </c>
      <c r="BF769" s="14">
        <f>VLOOKUP($B769,[2]Sheet3!$G:$CZ,43,0)</f>
        <v>0</v>
      </c>
      <c r="BG769" s="14">
        <f>VLOOKUP($B769,[2]Sheet3!$G:$CZ,44,0)</f>
        <v>0</v>
      </c>
      <c r="BH769" s="14">
        <f>VLOOKUP($B769,[2]Sheet3!$G:$CZ,45,0)</f>
        <v>0</v>
      </c>
      <c r="BI769" s="14">
        <f>VLOOKUP($B769,[2]Sheet3!$G:$CZ,46,0)</f>
        <v>0</v>
      </c>
      <c r="BJ769" s="14">
        <f>VLOOKUP($B769,[2]Sheet3!$G:$CZ,47,0)</f>
        <v>0</v>
      </c>
      <c r="BK769" s="14">
        <f>VLOOKUP($B769,[2]Sheet3!$G:$CZ,48,0)</f>
        <v>0</v>
      </c>
      <c r="BL769" s="14">
        <f>VLOOKUP($B769,[2]Sheet3!$G:$CZ,49,0)</f>
        <v>0</v>
      </c>
      <c r="BM769" s="14">
        <f>VLOOKUP($B769,[2]Sheet3!$G:$CZ,50,0)</f>
        <v>0</v>
      </c>
      <c r="BN769" s="14">
        <f>VLOOKUP($B769,[2]Sheet3!$G:$CZ,51,0)</f>
        <v>0</v>
      </c>
      <c r="BO769" s="14">
        <f>VLOOKUP($B769,[2]Sheet3!$G:$CZ,52,0)</f>
        <v>0</v>
      </c>
      <c r="BP769" s="14">
        <f>VLOOKUP($B769,[2]Sheet3!$G:$CZ,53,0)</f>
        <v>0</v>
      </c>
      <c r="BQ769" s="14">
        <f>VLOOKUP($B769,[2]Sheet3!$G:$CZ,54,0)</f>
        <v>0</v>
      </c>
      <c r="BR769" s="14">
        <f>VLOOKUP($B769,[2]Sheet3!$G:$CZ,55,0)</f>
        <v>0</v>
      </c>
      <c r="BS769" s="14">
        <f>VLOOKUP($B769,[2]Sheet3!$G:$CZ,56,0)</f>
        <v>0</v>
      </c>
      <c r="BT769" s="14">
        <f>VLOOKUP($B769,[2]Sheet3!$G:$CZ,57,0)</f>
        <v>0</v>
      </c>
      <c r="BU769" s="14">
        <f>VLOOKUP($B769,[2]Sheet3!$G:$CZ,58,0)</f>
        <v>0</v>
      </c>
      <c r="BV769" s="14">
        <f>VLOOKUP($B769,[2]Sheet3!$G:$CZ,59,0)</f>
        <v>0</v>
      </c>
      <c r="BW769" s="14">
        <f>VLOOKUP($B769,[2]Sheet3!$G:$CZ,60,0)</f>
        <v>0</v>
      </c>
      <c r="BX769" s="14">
        <f>VLOOKUP($B769,[2]Sheet3!$G:$CZ,61,0)</f>
        <v>0</v>
      </c>
      <c r="BY769" s="14">
        <f>VLOOKUP($B769,[2]Sheet3!$G:$CZ,62,0)</f>
        <v>0</v>
      </c>
      <c r="BZ769" s="14">
        <f>VLOOKUP($B769,[2]Sheet3!$G:$CZ,63,0)</f>
        <v>0</v>
      </c>
      <c r="CA769" s="14">
        <f>VLOOKUP($B769,[2]Sheet3!$G:$CZ,64,0)</f>
        <v>0</v>
      </c>
      <c r="CB769" s="14">
        <f>VLOOKUP($B769,[2]Sheet3!$G:$CZ,65,0)</f>
        <v>0</v>
      </c>
      <c r="CC769" s="14">
        <f>VLOOKUP($B769,[2]Sheet3!$G:$CZ,66,0)</f>
        <v>0</v>
      </c>
      <c r="CD769" s="14">
        <f>VLOOKUP($B769,[2]Sheet3!$G:$CZ,67,0)</f>
        <v>0</v>
      </c>
      <c r="CE769" s="14">
        <f>VLOOKUP($B769,[2]Sheet3!$G:$CZ,68,0)</f>
        <v>0</v>
      </c>
      <c r="CF769" s="14">
        <f>VLOOKUP($B769,[2]Sheet3!$G:$CZ,69,0)</f>
        <v>0</v>
      </c>
      <c r="CG769" s="14">
        <f>VLOOKUP($B769,[2]Sheet3!$G:$CZ,70,0)</f>
        <v>0</v>
      </c>
      <c r="CH769" s="14">
        <f>VLOOKUP($B769,[2]Sheet3!$G:$CZ,71,0)</f>
        <v>0</v>
      </c>
      <c r="CI769" s="14">
        <f>VLOOKUP($B769,[2]Sheet3!$G:$CZ,72,0)</f>
        <v>0</v>
      </c>
      <c r="CJ769" s="14">
        <f>VLOOKUP($B769,[2]Sheet3!$G:$CZ,73,0)</f>
        <v>0</v>
      </c>
      <c r="CK769" s="14">
        <f>VLOOKUP($B769,[2]Sheet3!$G:$CZ,74,0)</f>
        <v>0</v>
      </c>
      <c r="CL769" s="14">
        <f>VLOOKUP($B769,[2]Sheet3!$G:$CZ,75,0)</f>
        <v>0</v>
      </c>
      <c r="CM769" s="14">
        <f>VLOOKUP($B769,[2]Sheet3!$G:$CZ,76,0)</f>
        <v>0</v>
      </c>
      <c r="CN769" s="14">
        <f>VLOOKUP($B769,[2]Sheet3!$G:$CZ,77,0)</f>
        <v>0</v>
      </c>
      <c r="CO769" s="14">
        <f>VLOOKUP($B769,[2]Sheet3!$G:$CZ,78,0)</f>
        <v>0</v>
      </c>
      <c r="CP769" s="14">
        <f>VLOOKUP($B769,[2]Sheet3!$G:$CZ,79,0)</f>
        <v>0</v>
      </c>
      <c r="CQ769" s="14">
        <f>VLOOKUP($B769,[2]Sheet3!$G:$CZ,80,0)</f>
        <v>0</v>
      </c>
      <c r="CR769" s="14">
        <f>VLOOKUP($B769,[2]Sheet3!$G:$CZ,81,0)</f>
        <v>0</v>
      </c>
      <c r="CS769" s="14">
        <f>VLOOKUP($B769,[2]Sheet3!$G:$CZ,82,0)</f>
        <v>0</v>
      </c>
      <c r="CT769" s="14">
        <f>VLOOKUP($B769,[2]Sheet3!$G:$CZ,83,0)</f>
        <v>0</v>
      </c>
      <c r="CU769" s="14">
        <f>VLOOKUP($B769,[2]Sheet3!$G:$CZ,84,0)</f>
        <v>0</v>
      </c>
      <c r="CV769" s="14">
        <f>VLOOKUP($B769,[2]Sheet3!$G:$CZ,85,0)</f>
        <v>0</v>
      </c>
      <c r="CW769" s="14">
        <f>VLOOKUP($B769,[2]Sheet3!$G:$CZ,86,0)</f>
        <v>0</v>
      </c>
      <c r="CX769" s="14">
        <f>VLOOKUP($B769,[2]Sheet3!$G:$CZ,87,0)</f>
        <v>0</v>
      </c>
      <c r="CY769" s="14">
        <f>VLOOKUP($B769,[2]Sheet3!$G:$CZ,88,0)</f>
        <v>0</v>
      </c>
      <c r="CZ769" s="14">
        <f>VLOOKUP($B769,[2]Sheet3!$G:$CZ,89,0)</f>
        <v>0</v>
      </c>
      <c r="DA769" s="14">
        <f>VLOOKUP($B769,[2]Sheet3!$G:$CZ,90,0)</f>
        <v>0</v>
      </c>
      <c r="DB769" s="14">
        <f>VLOOKUP($B769,[2]Sheet3!$G:$CZ,91,0)</f>
        <v>0</v>
      </c>
      <c r="DC769" s="14">
        <f>VLOOKUP($B769,[2]Sheet3!$G:$CZ,92,0)</f>
        <v>0</v>
      </c>
      <c r="DD769" s="14">
        <f>VLOOKUP($B769,[2]Sheet3!$G:$CZ,93,0)</f>
        <v>0</v>
      </c>
      <c r="DE769" s="14">
        <f>VLOOKUP($B769,[2]Sheet3!$G:$CZ,94,0)</f>
        <v>0</v>
      </c>
      <c r="DF769" s="14">
        <f>VLOOKUP($B769,[2]Sheet3!$G:$CZ,95,0)</f>
        <v>0</v>
      </c>
      <c r="DG769" s="14">
        <f>VLOOKUP($B769,[2]Sheet3!$G:$CZ,96,0)</f>
        <v>0</v>
      </c>
      <c r="DH769" s="14">
        <f>VLOOKUP($B769,[2]Sheet3!$G:$CZ,97,0)</f>
        <v>0</v>
      </c>
      <c r="DI769" s="14">
        <f>VLOOKUP($B769,[2]Sheet3!$G:$CZ,98,0)</f>
        <v>0</v>
      </c>
    </row>
    <row r="770" spans="1:113" x14ac:dyDescent="0.3">
      <c r="A770" s="9" t="str">
        <f t="shared" ref="A770:A833" si="38">B770</f>
        <v>W14674</v>
      </c>
      <c r="B770" s="15" t="s">
        <v>1936</v>
      </c>
      <c r="C770" s="15" t="s">
        <v>1937</v>
      </c>
      <c r="F770" s="7" t="s">
        <v>15</v>
      </c>
      <c r="G770" s="12" t="s">
        <v>4265</v>
      </c>
      <c r="H770" s="12" t="str">
        <f>VLOOKUP($B770,[1]Sheet1!$A:$G,5,0)</f>
        <v>imtiyaz.shaikh@redingtongroup.com</v>
      </c>
      <c r="I770" s="12" t="str">
        <f>VLOOKUP($B770,[1]Sheet1!$A:$G,7,0)</f>
        <v>rohan.vora@redingtongroup.com</v>
      </c>
      <c r="J770" s="12" t="s">
        <v>82</v>
      </c>
      <c r="K770" s="7"/>
      <c r="L770" s="7"/>
      <c r="M770" s="8"/>
      <c r="N770" s="7" t="str">
        <f t="shared" si="36"/>
        <v>imtiyaz.shaikh@redingtongroup.com; rohan.vora@redingtongroup.com; nilesh.phirke@redingtongroup.com;christopher.joseph@redingtongroup.com</v>
      </c>
      <c r="O770" s="7" t="str">
        <f t="shared" si="37"/>
        <v>W14674</v>
      </c>
      <c r="P770" s="8" t="s">
        <v>5215</v>
      </c>
      <c r="Q770" s="14">
        <f>VLOOKUP($B770,[2]Sheet3!$G:$CZ,2,0)</f>
        <v>2400306231</v>
      </c>
      <c r="R770" s="14">
        <f>VLOOKUP($B770,[2]Sheet3!$G:$CZ,3,0)</f>
        <v>2400306233</v>
      </c>
      <c r="S770" s="14">
        <f>VLOOKUP($B770,[2]Sheet3!$G:$CZ,4,0)</f>
        <v>0</v>
      </c>
      <c r="T770" s="14">
        <f>VLOOKUP($B770,[2]Sheet3!$G:$CZ,5,0)</f>
        <v>0</v>
      </c>
      <c r="U770" s="14">
        <f>VLOOKUP($B770,[2]Sheet3!$G:$CZ,6,0)</f>
        <v>0</v>
      </c>
      <c r="V770" s="14">
        <f>VLOOKUP($B770,[2]Sheet3!$G:$CZ,7,0)</f>
        <v>0</v>
      </c>
      <c r="W770" s="14">
        <f>VLOOKUP($B770,[2]Sheet3!$G:$CZ,8,0)</f>
        <v>0</v>
      </c>
      <c r="X770" s="14">
        <f>VLOOKUP($B770,[2]Sheet3!$G:$CZ,9,0)</f>
        <v>0</v>
      </c>
      <c r="Y770" s="14">
        <f>VLOOKUP($B770,[2]Sheet3!$G:$CZ,10,0)</f>
        <v>0</v>
      </c>
      <c r="Z770" s="14">
        <f>VLOOKUP($B770,[2]Sheet3!$G:$CZ,11,0)</f>
        <v>0</v>
      </c>
      <c r="AA770" s="14">
        <f>VLOOKUP($B770,[2]Sheet3!$G:$CZ,12,0)</f>
        <v>0</v>
      </c>
      <c r="AB770" s="14">
        <f>VLOOKUP($B770,[2]Sheet3!$G:$CZ,13,0)</f>
        <v>0</v>
      </c>
      <c r="AC770" s="14">
        <f>VLOOKUP($B770,[2]Sheet3!$G:$CZ,14,0)</f>
        <v>0</v>
      </c>
      <c r="AD770" s="14">
        <f>VLOOKUP($B770,[2]Sheet3!$G:$CZ,15,0)</f>
        <v>0</v>
      </c>
      <c r="AE770" s="14">
        <f>VLOOKUP($B770,[2]Sheet3!$G:$CZ,16,0)</f>
        <v>0</v>
      </c>
      <c r="AF770" s="14">
        <f>VLOOKUP($B770,[2]Sheet3!$G:$CZ,17,0)</f>
        <v>0</v>
      </c>
      <c r="AG770" s="14">
        <f>VLOOKUP($B770,[2]Sheet3!$G:$CZ,18,0)</f>
        <v>0</v>
      </c>
      <c r="AH770" s="14">
        <f>VLOOKUP($B770,[2]Sheet3!$G:$CZ,19,0)</f>
        <v>0</v>
      </c>
      <c r="AI770" s="14">
        <f>VLOOKUP($B770,[2]Sheet3!$G:$CZ,20,0)</f>
        <v>0</v>
      </c>
      <c r="AJ770" s="14">
        <f>VLOOKUP($B770,[2]Sheet3!$G:$CZ,21,0)</f>
        <v>0</v>
      </c>
      <c r="AK770" s="14">
        <f>VLOOKUP($B770,[2]Sheet3!$G:$CZ,22,0)</f>
        <v>0</v>
      </c>
      <c r="AL770" s="14">
        <f>VLOOKUP($B770,[2]Sheet3!$G:$CZ,23,0)</f>
        <v>0</v>
      </c>
      <c r="AM770" s="14">
        <f>VLOOKUP($B770,[2]Sheet3!$G:$CZ,24,0)</f>
        <v>0</v>
      </c>
      <c r="AN770" s="14">
        <f>VLOOKUP($B770,[2]Sheet3!$G:$CZ,25,0)</f>
        <v>0</v>
      </c>
      <c r="AO770" s="14">
        <f>VLOOKUP($B770,[2]Sheet3!$G:$CZ,26,0)</f>
        <v>0</v>
      </c>
      <c r="AP770" s="14">
        <f>VLOOKUP($B770,[2]Sheet3!$G:$CZ,27,0)</f>
        <v>0</v>
      </c>
      <c r="AQ770" s="14">
        <f>VLOOKUP($B770,[2]Sheet3!$G:$CZ,28,0)</f>
        <v>0</v>
      </c>
      <c r="AR770" s="14">
        <f>VLOOKUP($B770,[2]Sheet3!$G:$CZ,29,0)</f>
        <v>0</v>
      </c>
      <c r="AS770" s="14">
        <f>VLOOKUP($B770,[2]Sheet3!$G:$CZ,30,0)</f>
        <v>0</v>
      </c>
      <c r="AT770" s="14">
        <f>VLOOKUP($B770,[2]Sheet3!$G:$CZ,31,0)</f>
        <v>0</v>
      </c>
      <c r="AU770" s="14">
        <f>VLOOKUP($B770,[2]Sheet3!$G:$CZ,32,0)</f>
        <v>0</v>
      </c>
      <c r="AV770" s="14">
        <f>VLOOKUP($B770,[2]Sheet3!$G:$CZ,33,0)</f>
        <v>0</v>
      </c>
      <c r="AW770" s="14">
        <f>VLOOKUP($B770,[2]Sheet3!$G:$CZ,34,0)</f>
        <v>0</v>
      </c>
      <c r="AX770" s="14">
        <f>VLOOKUP($B770,[2]Sheet3!$G:$CZ,35,0)</f>
        <v>0</v>
      </c>
      <c r="AY770" s="14">
        <f>VLOOKUP($B770,[2]Sheet3!$G:$CZ,36,0)</f>
        <v>0</v>
      </c>
      <c r="AZ770" s="14">
        <f>VLOOKUP($B770,[2]Sheet3!$G:$CZ,37,0)</f>
        <v>0</v>
      </c>
      <c r="BA770" s="14">
        <f>VLOOKUP($B770,[2]Sheet3!$G:$CZ,38,0)</f>
        <v>0</v>
      </c>
      <c r="BB770" s="14">
        <f>VLOOKUP($B770,[2]Sheet3!$G:$CZ,39,0)</f>
        <v>0</v>
      </c>
      <c r="BC770" s="14">
        <f>VLOOKUP($B770,[2]Sheet3!$G:$CZ,40,0)</f>
        <v>0</v>
      </c>
      <c r="BD770" s="14">
        <f>VLOOKUP($B770,[2]Sheet3!$G:$CZ,41,0)</f>
        <v>0</v>
      </c>
      <c r="BE770" s="14">
        <f>VLOOKUP($B770,[2]Sheet3!$G:$CZ,42,0)</f>
        <v>0</v>
      </c>
      <c r="BF770" s="14">
        <f>VLOOKUP($B770,[2]Sheet3!$G:$CZ,43,0)</f>
        <v>0</v>
      </c>
      <c r="BG770" s="14">
        <f>VLOOKUP($B770,[2]Sheet3!$G:$CZ,44,0)</f>
        <v>0</v>
      </c>
      <c r="BH770" s="14">
        <f>VLOOKUP($B770,[2]Sheet3!$G:$CZ,45,0)</f>
        <v>0</v>
      </c>
      <c r="BI770" s="14">
        <f>VLOOKUP($B770,[2]Sheet3!$G:$CZ,46,0)</f>
        <v>0</v>
      </c>
      <c r="BJ770" s="14">
        <f>VLOOKUP($B770,[2]Sheet3!$G:$CZ,47,0)</f>
        <v>0</v>
      </c>
      <c r="BK770" s="14">
        <f>VLOOKUP($B770,[2]Sheet3!$G:$CZ,48,0)</f>
        <v>0</v>
      </c>
      <c r="BL770" s="14">
        <f>VLOOKUP($B770,[2]Sheet3!$G:$CZ,49,0)</f>
        <v>0</v>
      </c>
      <c r="BM770" s="14">
        <f>VLOOKUP($B770,[2]Sheet3!$G:$CZ,50,0)</f>
        <v>0</v>
      </c>
      <c r="BN770" s="14">
        <f>VLOOKUP($B770,[2]Sheet3!$G:$CZ,51,0)</f>
        <v>0</v>
      </c>
      <c r="BO770" s="14">
        <f>VLOOKUP($B770,[2]Sheet3!$G:$CZ,52,0)</f>
        <v>0</v>
      </c>
      <c r="BP770" s="14">
        <f>VLOOKUP($B770,[2]Sheet3!$G:$CZ,53,0)</f>
        <v>0</v>
      </c>
      <c r="BQ770" s="14">
        <f>VLOOKUP($B770,[2]Sheet3!$G:$CZ,54,0)</f>
        <v>0</v>
      </c>
      <c r="BR770" s="14">
        <f>VLOOKUP($B770,[2]Sheet3!$G:$CZ,55,0)</f>
        <v>0</v>
      </c>
      <c r="BS770" s="14">
        <f>VLOOKUP($B770,[2]Sheet3!$G:$CZ,56,0)</f>
        <v>0</v>
      </c>
      <c r="BT770" s="14">
        <f>VLOOKUP($B770,[2]Sheet3!$G:$CZ,57,0)</f>
        <v>0</v>
      </c>
      <c r="BU770" s="14">
        <f>VLOOKUP($B770,[2]Sheet3!$G:$CZ,58,0)</f>
        <v>0</v>
      </c>
      <c r="BV770" s="14">
        <f>VLOOKUP($B770,[2]Sheet3!$G:$CZ,59,0)</f>
        <v>0</v>
      </c>
      <c r="BW770" s="14">
        <f>VLOOKUP($B770,[2]Sheet3!$G:$CZ,60,0)</f>
        <v>0</v>
      </c>
      <c r="BX770" s="14">
        <f>VLOOKUP($B770,[2]Sheet3!$G:$CZ,61,0)</f>
        <v>0</v>
      </c>
      <c r="BY770" s="14">
        <f>VLOOKUP($B770,[2]Sheet3!$G:$CZ,62,0)</f>
        <v>0</v>
      </c>
      <c r="BZ770" s="14">
        <f>VLOOKUP($B770,[2]Sheet3!$G:$CZ,63,0)</f>
        <v>0</v>
      </c>
      <c r="CA770" s="14">
        <f>VLOOKUP($B770,[2]Sheet3!$G:$CZ,64,0)</f>
        <v>0</v>
      </c>
      <c r="CB770" s="14">
        <f>VLOOKUP($B770,[2]Sheet3!$G:$CZ,65,0)</f>
        <v>0</v>
      </c>
      <c r="CC770" s="14">
        <f>VLOOKUP($B770,[2]Sheet3!$G:$CZ,66,0)</f>
        <v>0</v>
      </c>
      <c r="CD770" s="14">
        <f>VLOOKUP($B770,[2]Sheet3!$G:$CZ,67,0)</f>
        <v>0</v>
      </c>
      <c r="CE770" s="14">
        <f>VLOOKUP($B770,[2]Sheet3!$G:$CZ,68,0)</f>
        <v>0</v>
      </c>
      <c r="CF770" s="14">
        <f>VLOOKUP($B770,[2]Sheet3!$G:$CZ,69,0)</f>
        <v>0</v>
      </c>
      <c r="CG770" s="14">
        <f>VLOOKUP($B770,[2]Sheet3!$G:$CZ,70,0)</f>
        <v>0</v>
      </c>
      <c r="CH770" s="14">
        <f>VLOOKUP($B770,[2]Sheet3!$G:$CZ,71,0)</f>
        <v>0</v>
      </c>
      <c r="CI770" s="14">
        <f>VLOOKUP($B770,[2]Sheet3!$G:$CZ,72,0)</f>
        <v>0</v>
      </c>
      <c r="CJ770" s="14">
        <f>VLOOKUP($B770,[2]Sheet3!$G:$CZ,73,0)</f>
        <v>0</v>
      </c>
      <c r="CK770" s="14">
        <f>VLOOKUP($B770,[2]Sheet3!$G:$CZ,74,0)</f>
        <v>0</v>
      </c>
      <c r="CL770" s="14">
        <f>VLOOKUP($B770,[2]Sheet3!$G:$CZ,75,0)</f>
        <v>0</v>
      </c>
      <c r="CM770" s="14">
        <f>VLOOKUP($B770,[2]Sheet3!$G:$CZ,76,0)</f>
        <v>0</v>
      </c>
      <c r="CN770" s="14">
        <f>VLOOKUP($B770,[2]Sheet3!$G:$CZ,77,0)</f>
        <v>0</v>
      </c>
      <c r="CO770" s="14">
        <f>VLOOKUP($B770,[2]Sheet3!$G:$CZ,78,0)</f>
        <v>0</v>
      </c>
      <c r="CP770" s="14">
        <f>VLOOKUP($B770,[2]Sheet3!$G:$CZ,79,0)</f>
        <v>0</v>
      </c>
      <c r="CQ770" s="14">
        <f>VLOOKUP($B770,[2]Sheet3!$G:$CZ,80,0)</f>
        <v>0</v>
      </c>
      <c r="CR770" s="14">
        <f>VLOOKUP($B770,[2]Sheet3!$G:$CZ,81,0)</f>
        <v>0</v>
      </c>
      <c r="CS770" s="14">
        <f>VLOOKUP($B770,[2]Sheet3!$G:$CZ,82,0)</f>
        <v>0</v>
      </c>
      <c r="CT770" s="14">
        <f>VLOOKUP($B770,[2]Sheet3!$G:$CZ,83,0)</f>
        <v>0</v>
      </c>
      <c r="CU770" s="14">
        <f>VLOOKUP($B770,[2]Sheet3!$G:$CZ,84,0)</f>
        <v>0</v>
      </c>
      <c r="CV770" s="14">
        <f>VLOOKUP($B770,[2]Sheet3!$G:$CZ,85,0)</f>
        <v>0</v>
      </c>
      <c r="CW770" s="14">
        <f>VLOOKUP($B770,[2]Sheet3!$G:$CZ,86,0)</f>
        <v>0</v>
      </c>
      <c r="CX770" s="14">
        <f>VLOOKUP($B770,[2]Sheet3!$G:$CZ,87,0)</f>
        <v>0</v>
      </c>
      <c r="CY770" s="14">
        <f>VLOOKUP($B770,[2]Sheet3!$G:$CZ,88,0)</f>
        <v>0</v>
      </c>
      <c r="CZ770" s="14">
        <f>VLOOKUP($B770,[2]Sheet3!$G:$CZ,89,0)</f>
        <v>0</v>
      </c>
      <c r="DA770" s="14">
        <f>VLOOKUP($B770,[2]Sheet3!$G:$CZ,90,0)</f>
        <v>0</v>
      </c>
      <c r="DB770" s="14">
        <f>VLOOKUP($B770,[2]Sheet3!$G:$CZ,91,0)</f>
        <v>0</v>
      </c>
      <c r="DC770" s="14">
        <f>VLOOKUP($B770,[2]Sheet3!$G:$CZ,92,0)</f>
        <v>0</v>
      </c>
      <c r="DD770" s="14">
        <f>VLOOKUP($B770,[2]Sheet3!$G:$CZ,93,0)</f>
        <v>0</v>
      </c>
      <c r="DE770" s="14">
        <f>VLOOKUP($B770,[2]Sheet3!$G:$CZ,94,0)</f>
        <v>0</v>
      </c>
      <c r="DF770" s="14">
        <f>VLOOKUP($B770,[2]Sheet3!$G:$CZ,95,0)</f>
        <v>0</v>
      </c>
      <c r="DG770" s="14">
        <f>VLOOKUP($B770,[2]Sheet3!$G:$CZ,96,0)</f>
        <v>0</v>
      </c>
      <c r="DH770" s="14">
        <f>VLOOKUP($B770,[2]Sheet3!$G:$CZ,97,0)</f>
        <v>0</v>
      </c>
      <c r="DI770" s="14">
        <f>VLOOKUP($B770,[2]Sheet3!$G:$CZ,98,0)</f>
        <v>0</v>
      </c>
    </row>
    <row r="771" spans="1:113" x14ac:dyDescent="0.3">
      <c r="A771" s="9" t="str">
        <f t="shared" si="38"/>
        <v>N83693</v>
      </c>
      <c r="B771" s="15" t="s">
        <v>1938</v>
      </c>
      <c r="C771" s="15" t="s">
        <v>1939</v>
      </c>
      <c r="F771" s="7" t="s">
        <v>15</v>
      </c>
      <c r="G771" s="12" t="s">
        <v>4266</v>
      </c>
      <c r="H771" s="12" t="str">
        <f>VLOOKUP($B771,[1]Sheet1!$A:$G,5,0)</f>
        <v>navish.sahni@redingtongroup.com</v>
      </c>
      <c r="I771" s="12" t="str">
        <f>VLOOKUP($B771,[1]Sheet1!$A:$G,7,0)</f>
        <v>jitender.chopra@redingtongroup.com</v>
      </c>
      <c r="J771" s="12" t="s">
        <v>82</v>
      </c>
      <c r="K771" s="7"/>
      <c r="L771" s="7"/>
      <c r="M771" s="8"/>
      <c r="N771" s="7" t="str">
        <f t="shared" si="36"/>
        <v>navish.sahni@redingtongroup.com; jitender.chopra@redingtongroup.com; nilesh.phirke@redingtongroup.com;christopher.joseph@redingtongroup.com</v>
      </c>
      <c r="O771" s="7" t="str">
        <f t="shared" si="37"/>
        <v>N83693</v>
      </c>
      <c r="P771" s="8" t="s">
        <v>5215</v>
      </c>
      <c r="Q771" s="14">
        <f>VLOOKUP($B771,[2]Sheet3!$G:$CZ,2,0)</f>
        <v>2400303140</v>
      </c>
      <c r="R771" s="14">
        <f>VLOOKUP($B771,[2]Sheet3!$G:$CZ,3,0)</f>
        <v>0</v>
      </c>
      <c r="S771" s="14">
        <f>VLOOKUP($B771,[2]Sheet3!$G:$CZ,4,0)</f>
        <v>0</v>
      </c>
      <c r="T771" s="14">
        <f>VLOOKUP($B771,[2]Sheet3!$G:$CZ,5,0)</f>
        <v>0</v>
      </c>
      <c r="U771" s="14">
        <f>VLOOKUP($B771,[2]Sheet3!$G:$CZ,6,0)</f>
        <v>0</v>
      </c>
      <c r="V771" s="14">
        <f>VLOOKUP($B771,[2]Sheet3!$G:$CZ,7,0)</f>
        <v>0</v>
      </c>
      <c r="W771" s="14">
        <f>VLOOKUP($B771,[2]Sheet3!$G:$CZ,8,0)</f>
        <v>0</v>
      </c>
      <c r="X771" s="14">
        <f>VLOOKUP($B771,[2]Sheet3!$G:$CZ,9,0)</f>
        <v>0</v>
      </c>
      <c r="Y771" s="14">
        <f>VLOOKUP($B771,[2]Sheet3!$G:$CZ,10,0)</f>
        <v>0</v>
      </c>
      <c r="Z771" s="14">
        <f>VLOOKUP($B771,[2]Sheet3!$G:$CZ,11,0)</f>
        <v>0</v>
      </c>
      <c r="AA771" s="14">
        <f>VLOOKUP($B771,[2]Sheet3!$G:$CZ,12,0)</f>
        <v>0</v>
      </c>
      <c r="AB771" s="14">
        <f>VLOOKUP($B771,[2]Sheet3!$G:$CZ,13,0)</f>
        <v>0</v>
      </c>
      <c r="AC771" s="14">
        <f>VLOOKUP($B771,[2]Sheet3!$G:$CZ,14,0)</f>
        <v>0</v>
      </c>
      <c r="AD771" s="14">
        <f>VLOOKUP($B771,[2]Sheet3!$G:$CZ,15,0)</f>
        <v>0</v>
      </c>
      <c r="AE771" s="14">
        <f>VLOOKUP($B771,[2]Sheet3!$G:$CZ,16,0)</f>
        <v>0</v>
      </c>
      <c r="AF771" s="14">
        <f>VLOOKUP($B771,[2]Sheet3!$G:$CZ,17,0)</f>
        <v>0</v>
      </c>
      <c r="AG771" s="14">
        <f>VLOOKUP($B771,[2]Sheet3!$G:$CZ,18,0)</f>
        <v>0</v>
      </c>
      <c r="AH771" s="14">
        <f>VLOOKUP($B771,[2]Sheet3!$G:$CZ,19,0)</f>
        <v>0</v>
      </c>
      <c r="AI771" s="14">
        <f>VLOOKUP($B771,[2]Sheet3!$G:$CZ,20,0)</f>
        <v>0</v>
      </c>
      <c r="AJ771" s="14">
        <f>VLOOKUP($B771,[2]Sheet3!$G:$CZ,21,0)</f>
        <v>0</v>
      </c>
      <c r="AK771" s="14">
        <f>VLOOKUP($B771,[2]Sheet3!$G:$CZ,22,0)</f>
        <v>0</v>
      </c>
      <c r="AL771" s="14">
        <f>VLOOKUP($B771,[2]Sheet3!$G:$CZ,23,0)</f>
        <v>0</v>
      </c>
      <c r="AM771" s="14">
        <f>VLOOKUP($B771,[2]Sheet3!$G:$CZ,24,0)</f>
        <v>0</v>
      </c>
      <c r="AN771" s="14">
        <f>VLOOKUP($B771,[2]Sheet3!$G:$CZ,25,0)</f>
        <v>0</v>
      </c>
      <c r="AO771" s="14">
        <f>VLOOKUP($B771,[2]Sheet3!$G:$CZ,26,0)</f>
        <v>0</v>
      </c>
      <c r="AP771" s="14">
        <f>VLOOKUP($B771,[2]Sheet3!$G:$CZ,27,0)</f>
        <v>0</v>
      </c>
      <c r="AQ771" s="14">
        <f>VLOOKUP($B771,[2]Sheet3!$G:$CZ,28,0)</f>
        <v>0</v>
      </c>
      <c r="AR771" s="14">
        <f>VLOOKUP($B771,[2]Sheet3!$G:$CZ,29,0)</f>
        <v>0</v>
      </c>
      <c r="AS771" s="14">
        <f>VLOOKUP($B771,[2]Sheet3!$G:$CZ,30,0)</f>
        <v>0</v>
      </c>
      <c r="AT771" s="14">
        <f>VLOOKUP($B771,[2]Sheet3!$G:$CZ,31,0)</f>
        <v>0</v>
      </c>
      <c r="AU771" s="14">
        <f>VLOOKUP($B771,[2]Sheet3!$G:$CZ,32,0)</f>
        <v>0</v>
      </c>
      <c r="AV771" s="14">
        <f>VLOOKUP($B771,[2]Sheet3!$G:$CZ,33,0)</f>
        <v>0</v>
      </c>
      <c r="AW771" s="14">
        <f>VLOOKUP($B771,[2]Sheet3!$G:$CZ,34,0)</f>
        <v>0</v>
      </c>
      <c r="AX771" s="14">
        <f>VLOOKUP($B771,[2]Sheet3!$G:$CZ,35,0)</f>
        <v>0</v>
      </c>
      <c r="AY771" s="14">
        <f>VLOOKUP($B771,[2]Sheet3!$G:$CZ,36,0)</f>
        <v>0</v>
      </c>
      <c r="AZ771" s="14">
        <f>VLOOKUP($B771,[2]Sheet3!$G:$CZ,37,0)</f>
        <v>0</v>
      </c>
      <c r="BA771" s="14">
        <f>VLOOKUP($B771,[2]Sheet3!$G:$CZ,38,0)</f>
        <v>0</v>
      </c>
      <c r="BB771" s="14">
        <f>VLOOKUP($B771,[2]Sheet3!$G:$CZ,39,0)</f>
        <v>0</v>
      </c>
      <c r="BC771" s="14">
        <f>VLOOKUP($B771,[2]Sheet3!$G:$CZ,40,0)</f>
        <v>0</v>
      </c>
      <c r="BD771" s="14">
        <f>VLOOKUP($B771,[2]Sheet3!$G:$CZ,41,0)</f>
        <v>0</v>
      </c>
      <c r="BE771" s="14">
        <f>VLOOKUP($B771,[2]Sheet3!$G:$CZ,42,0)</f>
        <v>0</v>
      </c>
      <c r="BF771" s="14">
        <f>VLOOKUP($B771,[2]Sheet3!$G:$CZ,43,0)</f>
        <v>0</v>
      </c>
      <c r="BG771" s="14">
        <f>VLOOKUP($B771,[2]Sheet3!$G:$CZ,44,0)</f>
        <v>0</v>
      </c>
      <c r="BH771" s="14">
        <f>VLOOKUP($B771,[2]Sheet3!$G:$CZ,45,0)</f>
        <v>0</v>
      </c>
      <c r="BI771" s="14">
        <f>VLOOKUP($B771,[2]Sheet3!$G:$CZ,46,0)</f>
        <v>0</v>
      </c>
      <c r="BJ771" s="14">
        <f>VLOOKUP($B771,[2]Sheet3!$G:$CZ,47,0)</f>
        <v>0</v>
      </c>
      <c r="BK771" s="14">
        <f>VLOOKUP($B771,[2]Sheet3!$G:$CZ,48,0)</f>
        <v>0</v>
      </c>
      <c r="BL771" s="14">
        <f>VLOOKUP($B771,[2]Sheet3!$G:$CZ,49,0)</f>
        <v>0</v>
      </c>
      <c r="BM771" s="14">
        <f>VLOOKUP($B771,[2]Sheet3!$G:$CZ,50,0)</f>
        <v>0</v>
      </c>
      <c r="BN771" s="14">
        <f>VLOOKUP($B771,[2]Sheet3!$G:$CZ,51,0)</f>
        <v>0</v>
      </c>
      <c r="BO771" s="14">
        <f>VLOOKUP($B771,[2]Sheet3!$G:$CZ,52,0)</f>
        <v>0</v>
      </c>
      <c r="BP771" s="14">
        <f>VLOOKUP($B771,[2]Sheet3!$G:$CZ,53,0)</f>
        <v>0</v>
      </c>
      <c r="BQ771" s="14">
        <f>VLOOKUP($B771,[2]Sheet3!$G:$CZ,54,0)</f>
        <v>0</v>
      </c>
      <c r="BR771" s="14">
        <f>VLOOKUP($B771,[2]Sheet3!$G:$CZ,55,0)</f>
        <v>0</v>
      </c>
      <c r="BS771" s="14">
        <f>VLOOKUP($B771,[2]Sheet3!$G:$CZ,56,0)</f>
        <v>0</v>
      </c>
      <c r="BT771" s="14">
        <f>VLOOKUP($B771,[2]Sheet3!$G:$CZ,57,0)</f>
        <v>0</v>
      </c>
      <c r="BU771" s="14">
        <f>VLOOKUP($B771,[2]Sheet3!$G:$CZ,58,0)</f>
        <v>0</v>
      </c>
      <c r="BV771" s="14">
        <f>VLOOKUP($B771,[2]Sheet3!$G:$CZ,59,0)</f>
        <v>0</v>
      </c>
      <c r="BW771" s="14">
        <f>VLOOKUP($B771,[2]Sheet3!$G:$CZ,60,0)</f>
        <v>0</v>
      </c>
      <c r="BX771" s="14">
        <f>VLOOKUP($B771,[2]Sheet3!$G:$CZ,61,0)</f>
        <v>0</v>
      </c>
      <c r="BY771" s="14">
        <f>VLOOKUP($B771,[2]Sheet3!$G:$CZ,62,0)</f>
        <v>0</v>
      </c>
      <c r="BZ771" s="14">
        <f>VLOOKUP($B771,[2]Sheet3!$G:$CZ,63,0)</f>
        <v>0</v>
      </c>
      <c r="CA771" s="14">
        <f>VLOOKUP($B771,[2]Sheet3!$G:$CZ,64,0)</f>
        <v>0</v>
      </c>
      <c r="CB771" s="14">
        <f>VLOOKUP($B771,[2]Sheet3!$G:$CZ,65,0)</f>
        <v>0</v>
      </c>
      <c r="CC771" s="14">
        <f>VLOOKUP($B771,[2]Sheet3!$G:$CZ,66,0)</f>
        <v>0</v>
      </c>
      <c r="CD771" s="14">
        <f>VLOOKUP($B771,[2]Sheet3!$G:$CZ,67,0)</f>
        <v>0</v>
      </c>
      <c r="CE771" s="14">
        <f>VLOOKUP($B771,[2]Sheet3!$G:$CZ,68,0)</f>
        <v>0</v>
      </c>
      <c r="CF771" s="14">
        <f>VLOOKUP($B771,[2]Sheet3!$G:$CZ,69,0)</f>
        <v>0</v>
      </c>
      <c r="CG771" s="14">
        <f>VLOOKUP($B771,[2]Sheet3!$G:$CZ,70,0)</f>
        <v>0</v>
      </c>
      <c r="CH771" s="14">
        <f>VLOOKUP($B771,[2]Sheet3!$G:$CZ,71,0)</f>
        <v>0</v>
      </c>
      <c r="CI771" s="14">
        <f>VLOOKUP($B771,[2]Sheet3!$G:$CZ,72,0)</f>
        <v>0</v>
      </c>
      <c r="CJ771" s="14">
        <f>VLOOKUP($B771,[2]Sheet3!$G:$CZ,73,0)</f>
        <v>0</v>
      </c>
      <c r="CK771" s="14">
        <f>VLOOKUP($B771,[2]Sheet3!$G:$CZ,74,0)</f>
        <v>0</v>
      </c>
      <c r="CL771" s="14">
        <f>VLOOKUP($B771,[2]Sheet3!$G:$CZ,75,0)</f>
        <v>0</v>
      </c>
      <c r="CM771" s="14">
        <f>VLOOKUP($B771,[2]Sheet3!$G:$CZ,76,0)</f>
        <v>0</v>
      </c>
      <c r="CN771" s="14">
        <f>VLOOKUP($B771,[2]Sheet3!$G:$CZ,77,0)</f>
        <v>0</v>
      </c>
      <c r="CO771" s="14">
        <f>VLOOKUP($B771,[2]Sheet3!$G:$CZ,78,0)</f>
        <v>0</v>
      </c>
      <c r="CP771" s="14">
        <f>VLOOKUP($B771,[2]Sheet3!$G:$CZ,79,0)</f>
        <v>0</v>
      </c>
      <c r="CQ771" s="14">
        <f>VLOOKUP($B771,[2]Sheet3!$G:$CZ,80,0)</f>
        <v>0</v>
      </c>
      <c r="CR771" s="14">
        <f>VLOOKUP($B771,[2]Sheet3!$G:$CZ,81,0)</f>
        <v>0</v>
      </c>
      <c r="CS771" s="14">
        <f>VLOOKUP($B771,[2]Sheet3!$G:$CZ,82,0)</f>
        <v>0</v>
      </c>
      <c r="CT771" s="14">
        <f>VLOOKUP($B771,[2]Sheet3!$G:$CZ,83,0)</f>
        <v>0</v>
      </c>
      <c r="CU771" s="14">
        <f>VLOOKUP($B771,[2]Sheet3!$G:$CZ,84,0)</f>
        <v>0</v>
      </c>
      <c r="CV771" s="14">
        <f>VLOOKUP($B771,[2]Sheet3!$G:$CZ,85,0)</f>
        <v>0</v>
      </c>
      <c r="CW771" s="14">
        <f>VLOOKUP($B771,[2]Sheet3!$G:$CZ,86,0)</f>
        <v>0</v>
      </c>
      <c r="CX771" s="14">
        <f>VLOOKUP($B771,[2]Sheet3!$G:$CZ,87,0)</f>
        <v>0</v>
      </c>
      <c r="CY771" s="14">
        <f>VLOOKUP($B771,[2]Sheet3!$G:$CZ,88,0)</f>
        <v>0</v>
      </c>
      <c r="CZ771" s="14">
        <f>VLOOKUP($B771,[2]Sheet3!$G:$CZ,89,0)</f>
        <v>0</v>
      </c>
      <c r="DA771" s="14">
        <f>VLOOKUP($B771,[2]Sheet3!$G:$CZ,90,0)</f>
        <v>0</v>
      </c>
      <c r="DB771" s="14">
        <f>VLOOKUP($B771,[2]Sheet3!$G:$CZ,91,0)</f>
        <v>0</v>
      </c>
      <c r="DC771" s="14">
        <f>VLOOKUP($B771,[2]Sheet3!$G:$CZ,92,0)</f>
        <v>0</v>
      </c>
      <c r="DD771" s="14">
        <f>VLOOKUP($B771,[2]Sheet3!$G:$CZ,93,0)</f>
        <v>0</v>
      </c>
      <c r="DE771" s="14">
        <f>VLOOKUP($B771,[2]Sheet3!$G:$CZ,94,0)</f>
        <v>0</v>
      </c>
      <c r="DF771" s="14">
        <f>VLOOKUP($B771,[2]Sheet3!$G:$CZ,95,0)</f>
        <v>0</v>
      </c>
      <c r="DG771" s="14">
        <f>VLOOKUP($B771,[2]Sheet3!$G:$CZ,96,0)</f>
        <v>0</v>
      </c>
      <c r="DH771" s="14">
        <f>VLOOKUP($B771,[2]Sheet3!$G:$CZ,97,0)</f>
        <v>0</v>
      </c>
      <c r="DI771" s="14">
        <f>VLOOKUP($B771,[2]Sheet3!$G:$CZ,98,0)</f>
        <v>0</v>
      </c>
    </row>
    <row r="772" spans="1:113" x14ac:dyDescent="0.3">
      <c r="A772" s="9" t="str">
        <f t="shared" si="38"/>
        <v>W13950</v>
      </c>
      <c r="B772" s="15" t="s">
        <v>270</v>
      </c>
      <c r="C772" s="15" t="s">
        <v>271</v>
      </c>
      <c r="F772" s="7" t="s">
        <v>15</v>
      </c>
      <c r="G772" s="12" t="s">
        <v>4267</v>
      </c>
      <c r="H772" s="12" t="str">
        <f>VLOOKUP($B772,[1]Sheet1!$A:$G,5,0)</f>
        <v>mahesh.more@redingtongroup.com</v>
      </c>
      <c r="I772" s="12" t="str">
        <f>VLOOKUP($B772,[1]Sheet1!$A:$G,7,0)</f>
        <v>rohan.vora@redingtongroup.com</v>
      </c>
      <c r="J772" s="12" t="s">
        <v>82</v>
      </c>
      <c r="K772" s="7"/>
      <c r="L772" s="7"/>
      <c r="M772" s="8"/>
      <c r="N772" s="7" t="str">
        <f t="shared" si="36"/>
        <v>mahesh.more@redingtongroup.com; rohan.vora@redingtongroup.com; nilesh.phirke@redingtongroup.com;christopher.joseph@redingtongroup.com</v>
      </c>
      <c r="O772" s="7" t="str">
        <f t="shared" si="37"/>
        <v>W13950</v>
      </c>
      <c r="P772" s="8" t="s">
        <v>5215</v>
      </c>
      <c r="Q772" s="14">
        <f>VLOOKUP($B772,[2]Sheet3!$G:$CZ,2,0)</f>
        <v>2400306019</v>
      </c>
      <c r="R772" s="14">
        <f>VLOOKUP($B772,[2]Sheet3!$G:$CZ,3,0)</f>
        <v>2400306023</v>
      </c>
      <c r="S772" s="14">
        <f>VLOOKUP($B772,[2]Sheet3!$G:$CZ,4,0)</f>
        <v>2400306021</v>
      </c>
      <c r="T772" s="14">
        <f>VLOOKUP($B772,[2]Sheet3!$G:$CZ,5,0)</f>
        <v>2400302162</v>
      </c>
      <c r="U772" s="14">
        <f>VLOOKUP($B772,[2]Sheet3!$G:$CZ,6,0)</f>
        <v>2400306015</v>
      </c>
      <c r="V772" s="14">
        <f>VLOOKUP($B772,[2]Sheet3!$G:$CZ,7,0)</f>
        <v>2400306017</v>
      </c>
      <c r="W772" s="14">
        <f>VLOOKUP($B772,[2]Sheet3!$G:$CZ,8,0)</f>
        <v>0</v>
      </c>
      <c r="X772" s="14">
        <f>VLOOKUP($B772,[2]Sheet3!$G:$CZ,9,0)</f>
        <v>0</v>
      </c>
      <c r="Y772" s="14">
        <f>VLOOKUP($B772,[2]Sheet3!$G:$CZ,10,0)</f>
        <v>0</v>
      </c>
      <c r="Z772" s="14">
        <f>VLOOKUP($B772,[2]Sheet3!$G:$CZ,11,0)</f>
        <v>0</v>
      </c>
      <c r="AA772" s="14">
        <f>VLOOKUP($B772,[2]Sheet3!$G:$CZ,12,0)</f>
        <v>0</v>
      </c>
      <c r="AB772" s="14">
        <f>VLOOKUP($B772,[2]Sheet3!$G:$CZ,13,0)</f>
        <v>0</v>
      </c>
      <c r="AC772" s="14">
        <f>VLOOKUP($B772,[2]Sheet3!$G:$CZ,14,0)</f>
        <v>0</v>
      </c>
      <c r="AD772" s="14">
        <f>VLOOKUP($B772,[2]Sheet3!$G:$CZ,15,0)</f>
        <v>0</v>
      </c>
      <c r="AE772" s="14">
        <f>VLOOKUP($B772,[2]Sheet3!$G:$CZ,16,0)</f>
        <v>0</v>
      </c>
      <c r="AF772" s="14">
        <f>VLOOKUP($B772,[2]Sheet3!$G:$CZ,17,0)</f>
        <v>0</v>
      </c>
      <c r="AG772" s="14">
        <f>VLOOKUP($B772,[2]Sheet3!$G:$CZ,18,0)</f>
        <v>0</v>
      </c>
      <c r="AH772" s="14">
        <f>VLOOKUP($B772,[2]Sheet3!$G:$CZ,19,0)</f>
        <v>0</v>
      </c>
      <c r="AI772" s="14">
        <f>VLOOKUP($B772,[2]Sheet3!$G:$CZ,20,0)</f>
        <v>0</v>
      </c>
      <c r="AJ772" s="14">
        <f>VLOOKUP($B772,[2]Sheet3!$G:$CZ,21,0)</f>
        <v>0</v>
      </c>
      <c r="AK772" s="14">
        <f>VLOOKUP($B772,[2]Sheet3!$G:$CZ,22,0)</f>
        <v>0</v>
      </c>
      <c r="AL772" s="14">
        <f>VLOOKUP($B772,[2]Sheet3!$G:$CZ,23,0)</f>
        <v>0</v>
      </c>
      <c r="AM772" s="14">
        <f>VLOOKUP($B772,[2]Sheet3!$G:$CZ,24,0)</f>
        <v>0</v>
      </c>
      <c r="AN772" s="14">
        <f>VLOOKUP($B772,[2]Sheet3!$G:$CZ,25,0)</f>
        <v>0</v>
      </c>
      <c r="AO772" s="14">
        <f>VLOOKUP($B772,[2]Sheet3!$G:$CZ,26,0)</f>
        <v>0</v>
      </c>
      <c r="AP772" s="14">
        <f>VLOOKUP($B772,[2]Sheet3!$G:$CZ,27,0)</f>
        <v>0</v>
      </c>
      <c r="AQ772" s="14">
        <f>VLOOKUP($B772,[2]Sheet3!$G:$CZ,28,0)</f>
        <v>0</v>
      </c>
      <c r="AR772" s="14">
        <f>VLOOKUP($B772,[2]Sheet3!$G:$CZ,29,0)</f>
        <v>0</v>
      </c>
      <c r="AS772" s="14">
        <f>VLOOKUP($B772,[2]Sheet3!$G:$CZ,30,0)</f>
        <v>0</v>
      </c>
      <c r="AT772" s="14">
        <f>VLOOKUP($B772,[2]Sheet3!$G:$CZ,31,0)</f>
        <v>0</v>
      </c>
      <c r="AU772" s="14">
        <f>VLOOKUP($B772,[2]Sheet3!$G:$CZ,32,0)</f>
        <v>0</v>
      </c>
      <c r="AV772" s="14">
        <f>VLOOKUP($B772,[2]Sheet3!$G:$CZ,33,0)</f>
        <v>0</v>
      </c>
      <c r="AW772" s="14">
        <f>VLOOKUP($B772,[2]Sheet3!$G:$CZ,34,0)</f>
        <v>0</v>
      </c>
      <c r="AX772" s="14">
        <f>VLOOKUP($B772,[2]Sheet3!$G:$CZ,35,0)</f>
        <v>0</v>
      </c>
      <c r="AY772" s="14">
        <f>VLOOKUP($B772,[2]Sheet3!$G:$CZ,36,0)</f>
        <v>0</v>
      </c>
      <c r="AZ772" s="14">
        <f>VLOOKUP($B772,[2]Sheet3!$G:$CZ,37,0)</f>
        <v>0</v>
      </c>
      <c r="BA772" s="14">
        <f>VLOOKUP($B772,[2]Sheet3!$G:$CZ,38,0)</f>
        <v>0</v>
      </c>
      <c r="BB772" s="14">
        <f>VLOOKUP($B772,[2]Sheet3!$G:$CZ,39,0)</f>
        <v>0</v>
      </c>
      <c r="BC772" s="14">
        <f>VLOOKUP($B772,[2]Sheet3!$G:$CZ,40,0)</f>
        <v>0</v>
      </c>
      <c r="BD772" s="14">
        <f>VLOOKUP($B772,[2]Sheet3!$G:$CZ,41,0)</f>
        <v>0</v>
      </c>
      <c r="BE772" s="14">
        <f>VLOOKUP($B772,[2]Sheet3!$G:$CZ,42,0)</f>
        <v>0</v>
      </c>
      <c r="BF772" s="14">
        <f>VLOOKUP($B772,[2]Sheet3!$G:$CZ,43,0)</f>
        <v>0</v>
      </c>
      <c r="BG772" s="14">
        <f>VLOOKUP($B772,[2]Sheet3!$G:$CZ,44,0)</f>
        <v>0</v>
      </c>
      <c r="BH772" s="14">
        <f>VLOOKUP($B772,[2]Sheet3!$G:$CZ,45,0)</f>
        <v>0</v>
      </c>
      <c r="BI772" s="14">
        <f>VLOOKUP($B772,[2]Sheet3!$G:$CZ,46,0)</f>
        <v>0</v>
      </c>
      <c r="BJ772" s="14">
        <f>VLOOKUP($B772,[2]Sheet3!$G:$CZ,47,0)</f>
        <v>0</v>
      </c>
      <c r="BK772" s="14">
        <f>VLOOKUP($B772,[2]Sheet3!$G:$CZ,48,0)</f>
        <v>0</v>
      </c>
      <c r="BL772" s="14">
        <f>VLOOKUP($B772,[2]Sheet3!$G:$CZ,49,0)</f>
        <v>0</v>
      </c>
      <c r="BM772" s="14">
        <f>VLOOKUP($B772,[2]Sheet3!$G:$CZ,50,0)</f>
        <v>0</v>
      </c>
      <c r="BN772" s="14">
        <f>VLOOKUP($B772,[2]Sheet3!$G:$CZ,51,0)</f>
        <v>0</v>
      </c>
      <c r="BO772" s="14">
        <f>VLOOKUP($B772,[2]Sheet3!$G:$CZ,52,0)</f>
        <v>0</v>
      </c>
      <c r="BP772" s="14">
        <f>VLOOKUP($B772,[2]Sheet3!$G:$CZ,53,0)</f>
        <v>0</v>
      </c>
      <c r="BQ772" s="14">
        <f>VLOOKUP($B772,[2]Sheet3!$G:$CZ,54,0)</f>
        <v>0</v>
      </c>
      <c r="BR772" s="14">
        <f>VLOOKUP($B772,[2]Sheet3!$G:$CZ,55,0)</f>
        <v>0</v>
      </c>
      <c r="BS772" s="14">
        <f>VLOOKUP($B772,[2]Sheet3!$G:$CZ,56,0)</f>
        <v>0</v>
      </c>
      <c r="BT772" s="14">
        <f>VLOOKUP($B772,[2]Sheet3!$G:$CZ,57,0)</f>
        <v>0</v>
      </c>
      <c r="BU772" s="14">
        <f>VLOOKUP($B772,[2]Sheet3!$G:$CZ,58,0)</f>
        <v>0</v>
      </c>
      <c r="BV772" s="14">
        <f>VLOOKUP($B772,[2]Sheet3!$G:$CZ,59,0)</f>
        <v>0</v>
      </c>
      <c r="BW772" s="14">
        <f>VLOOKUP($B772,[2]Sheet3!$G:$CZ,60,0)</f>
        <v>0</v>
      </c>
      <c r="BX772" s="14">
        <f>VLOOKUP($B772,[2]Sheet3!$G:$CZ,61,0)</f>
        <v>0</v>
      </c>
      <c r="BY772" s="14">
        <f>VLOOKUP($B772,[2]Sheet3!$G:$CZ,62,0)</f>
        <v>0</v>
      </c>
      <c r="BZ772" s="14">
        <f>VLOOKUP($B772,[2]Sheet3!$G:$CZ,63,0)</f>
        <v>0</v>
      </c>
      <c r="CA772" s="14">
        <f>VLOOKUP($B772,[2]Sheet3!$G:$CZ,64,0)</f>
        <v>0</v>
      </c>
      <c r="CB772" s="14">
        <f>VLOOKUP($B772,[2]Sheet3!$G:$CZ,65,0)</f>
        <v>0</v>
      </c>
      <c r="CC772" s="14">
        <f>VLOOKUP($B772,[2]Sheet3!$G:$CZ,66,0)</f>
        <v>0</v>
      </c>
      <c r="CD772" s="14">
        <f>VLOOKUP($B772,[2]Sheet3!$G:$CZ,67,0)</f>
        <v>0</v>
      </c>
      <c r="CE772" s="14">
        <f>VLOOKUP($B772,[2]Sheet3!$G:$CZ,68,0)</f>
        <v>0</v>
      </c>
      <c r="CF772" s="14">
        <f>VLOOKUP($B772,[2]Sheet3!$G:$CZ,69,0)</f>
        <v>0</v>
      </c>
      <c r="CG772" s="14">
        <f>VLOOKUP($B772,[2]Sheet3!$G:$CZ,70,0)</f>
        <v>0</v>
      </c>
      <c r="CH772" s="14">
        <f>VLOOKUP($B772,[2]Sheet3!$G:$CZ,71,0)</f>
        <v>0</v>
      </c>
      <c r="CI772" s="14">
        <f>VLOOKUP($B772,[2]Sheet3!$G:$CZ,72,0)</f>
        <v>0</v>
      </c>
      <c r="CJ772" s="14">
        <f>VLOOKUP($B772,[2]Sheet3!$G:$CZ,73,0)</f>
        <v>0</v>
      </c>
      <c r="CK772" s="14">
        <f>VLOOKUP($B772,[2]Sheet3!$G:$CZ,74,0)</f>
        <v>0</v>
      </c>
      <c r="CL772" s="14">
        <f>VLOOKUP($B772,[2]Sheet3!$G:$CZ,75,0)</f>
        <v>0</v>
      </c>
      <c r="CM772" s="14">
        <f>VLOOKUP($B772,[2]Sheet3!$G:$CZ,76,0)</f>
        <v>0</v>
      </c>
      <c r="CN772" s="14">
        <f>VLOOKUP($B772,[2]Sheet3!$G:$CZ,77,0)</f>
        <v>0</v>
      </c>
      <c r="CO772" s="14">
        <f>VLOOKUP($B772,[2]Sheet3!$G:$CZ,78,0)</f>
        <v>0</v>
      </c>
      <c r="CP772" s="14">
        <f>VLOOKUP($B772,[2]Sheet3!$G:$CZ,79,0)</f>
        <v>0</v>
      </c>
      <c r="CQ772" s="14">
        <f>VLOOKUP($B772,[2]Sheet3!$G:$CZ,80,0)</f>
        <v>0</v>
      </c>
      <c r="CR772" s="14">
        <f>VLOOKUP($B772,[2]Sheet3!$G:$CZ,81,0)</f>
        <v>0</v>
      </c>
      <c r="CS772" s="14">
        <f>VLOOKUP($B772,[2]Sheet3!$G:$CZ,82,0)</f>
        <v>0</v>
      </c>
      <c r="CT772" s="14">
        <f>VLOOKUP($B772,[2]Sheet3!$G:$CZ,83,0)</f>
        <v>0</v>
      </c>
      <c r="CU772" s="14">
        <f>VLOOKUP($B772,[2]Sheet3!$G:$CZ,84,0)</f>
        <v>0</v>
      </c>
      <c r="CV772" s="14">
        <f>VLOOKUP($B772,[2]Sheet3!$G:$CZ,85,0)</f>
        <v>0</v>
      </c>
      <c r="CW772" s="14">
        <f>VLOOKUP($B772,[2]Sheet3!$G:$CZ,86,0)</f>
        <v>0</v>
      </c>
      <c r="CX772" s="14">
        <f>VLOOKUP($B772,[2]Sheet3!$G:$CZ,87,0)</f>
        <v>0</v>
      </c>
      <c r="CY772" s="14">
        <f>VLOOKUP($B772,[2]Sheet3!$G:$CZ,88,0)</f>
        <v>0</v>
      </c>
      <c r="CZ772" s="14">
        <f>VLOOKUP($B772,[2]Sheet3!$G:$CZ,89,0)</f>
        <v>0</v>
      </c>
      <c r="DA772" s="14">
        <f>VLOOKUP($B772,[2]Sheet3!$G:$CZ,90,0)</f>
        <v>0</v>
      </c>
      <c r="DB772" s="14">
        <f>VLOOKUP($B772,[2]Sheet3!$G:$CZ,91,0)</f>
        <v>0</v>
      </c>
      <c r="DC772" s="14">
        <f>VLOOKUP($B772,[2]Sheet3!$G:$CZ,92,0)</f>
        <v>0</v>
      </c>
      <c r="DD772" s="14">
        <f>VLOOKUP($B772,[2]Sheet3!$G:$CZ,93,0)</f>
        <v>0</v>
      </c>
      <c r="DE772" s="14">
        <f>VLOOKUP($B772,[2]Sheet3!$G:$CZ,94,0)</f>
        <v>0</v>
      </c>
      <c r="DF772" s="14">
        <f>VLOOKUP($B772,[2]Sheet3!$G:$CZ,95,0)</f>
        <v>0</v>
      </c>
      <c r="DG772" s="14">
        <f>VLOOKUP($B772,[2]Sheet3!$G:$CZ,96,0)</f>
        <v>0</v>
      </c>
      <c r="DH772" s="14">
        <f>VLOOKUP($B772,[2]Sheet3!$G:$CZ,97,0)</f>
        <v>0</v>
      </c>
      <c r="DI772" s="14">
        <f>VLOOKUP($B772,[2]Sheet3!$G:$CZ,98,0)</f>
        <v>0</v>
      </c>
    </row>
    <row r="773" spans="1:113" x14ac:dyDescent="0.3">
      <c r="A773" s="9" t="str">
        <f t="shared" si="38"/>
        <v>W14523</v>
      </c>
      <c r="B773" s="15" t="s">
        <v>1940</v>
      </c>
      <c r="C773" s="15" t="s">
        <v>1941</v>
      </c>
      <c r="F773" s="7" t="s">
        <v>15</v>
      </c>
      <c r="G773" s="12" t="s">
        <v>3946</v>
      </c>
      <c r="H773" s="12" t="str">
        <f>VLOOKUP($B773,[1]Sheet1!$A:$G,5,0)</f>
        <v>vijay.tayade@redingtongroup.com</v>
      </c>
      <c r="I773" s="12" t="str">
        <f>VLOOKUP($B773,[1]Sheet1!$A:$G,7,0)</f>
        <v>rohan.vora@redingtongroup.com</v>
      </c>
      <c r="J773" s="12" t="s">
        <v>82</v>
      </c>
      <c r="K773" s="7"/>
      <c r="L773" s="7"/>
      <c r="M773" s="8"/>
      <c r="N773" s="7" t="str">
        <f t="shared" si="36"/>
        <v>vijay.tayade@redingtongroup.com; rohan.vora@redingtongroup.com; nilesh.phirke@redingtongroup.com;christopher.joseph@redingtongroup.com</v>
      </c>
      <c r="O773" s="7" t="str">
        <f t="shared" si="37"/>
        <v>W14523</v>
      </c>
      <c r="P773" s="8" t="s">
        <v>5215</v>
      </c>
      <c r="Q773" s="14">
        <f>VLOOKUP($B773,[2]Sheet3!$G:$CZ,2,0)</f>
        <v>2400306902</v>
      </c>
      <c r="R773" s="14">
        <f>VLOOKUP($B773,[2]Sheet3!$G:$CZ,3,0)</f>
        <v>2400306975</v>
      </c>
      <c r="S773" s="14">
        <f>VLOOKUP($B773,[2]Sheet3!$G:$CZ,4,0)</f>
        <v>0</v>
      </c>
      <c r="T773" s="14">
        <f>VLOOKUP($B773,[2]Sheet3!$G:$CZ,5,0)</f>
        <v>0</v>
      </c>
      <c r="U773" s="14">
        <f>VLOOKUP($B773,[2]Sheet3!$G:$CZ,6,0)</f>
        <v>0</v>
      </c>
      <c r="V773" s="14">
        <f>VLOOKUP($B773,[2]Sheet3!$G:$CZ,7,0)</f>
        <v>0</v>
      </c>
      <c r="W773" s="14">
        <f>VLOOKUP($B773,[2]Sheet3!$G:$CZ,8,0)</f>
        <v>0</v>
      </c>
      <c r="X773" s="14">
        <f>VLOOKUP($B773,[2]Sheet3!$G:$CZ,9,0)</f>
        <v>0</v>
      </c>
      <c r="Y773" s="14">
        <f>VLOOKUP($B773,[2]Sheet3!$G:$CZ,10,0)</f>
        <v>0</v>
      </c>
      <c r="Z773" s="14">
        <f>VLOOKUP($B773,[2]Sheet3!$G:$CZ,11,0)</f>
        <v>0</v>
      </c>
      <c r="AA773" s="14">
        <f>VLOOKUP($B773,[2]Sheet3!$G:$CZ,12,0)</f>
        <v>0</v>
      </c>
      <c r="AB773" s="14">
        <f>VLOOKUP($B773,[2]Sheet3!$G:$CZ,13,0)</f>
        <v>0</v>
      </c>
      <c r="AC773" s="14">
        <f>VLOOKUP($B773,[2]Sheet3!$G:$CZ,14,0)</f>
        <v>0</v>
      </c>
      <c r="AD773" s="14">
        <f>VLOOKUP($B773,[2]Sheet3!$G:$CZ,15,0)</f>
        <v>0</v>
      </c>
      <c r="AE773" s="14">
        <f>VLOOKUP($B773,[2]Sheet3!$G:$CZ,16,0)</f>
        <v>0</v>
      </c>
      <c r="AF773" s="14">
        <f>VLOOKUP($B773,[2]Sheet3!$G:$CZ,17,0)</f>
        <v>0</v>
      </c>
      <c r="AG773" s="14">
        <f>VLOOKUP($B773,[2]Sheet3!$G:$CZ,18,0)</f>
        <v>0</v>
      </c>
      <c r="AH773" s="14">
        <f>VLOOKUP($B773,[2]Sheet3!$G:$CZ,19,0)</f>
        <v>0</v>
      </c>
      <c r="AI773" s="14">
        <f>VLOOKUP($B773,[2]Sheet3!$G:$CZ,20,0)</f>
        <v>0</v>
      </c>
      <c r="AJ773" s="14">
        <f>VLOOKUP($B773,[2]Sheet3!$G:$CZ,21,0)</f>
        <v>0</v>
      </c>
      <c r="AK773" s="14">
        <f>VLOOKUP($B773,[2]Sheet3!$G:$CZ,22,0)</f>
        <v>0</v>
      </c>
      <c r="AL773" s="14">
        <f>VLOOKUP($B773,[2]Sheet3!$G:$CZ,23,0)</f>
        <v>0</v>
      </c>
      <c r="AM773" s="14">
        <f>VLOOKUP($B773,[2]Sheet3!$G:$CZ,24,0)</f>
        <v>0</v>
      </c>
      <c r="AN773" s="14">
        <f>VLOOKUP($B773,[2]Sheet3!$G:$CZ,25,0)</f>
        <v>0</v>
      </c>
      <c r="AO773" s="14">
        <f>VLOOKUP($B773,[2]Sheet3!$G:$CZ,26,0)</f>
        <v>0</v>
      </c>
      <c r="AP773" s="14">
        <f>VLOOKUP($B773,[2]Sheet3!$G:$CZ,27,0)</f>
        <v>0</v>
      </c>
      <c r="AQ773" s="14">
        <f>VLOOKUP($B773,[2]Sheet3!$G:$CZ,28,0)</f>
        <v>0</v>
      </c>
      <c r="AR773" s="14">
        <f>VLOOKUP($B773,[2]Sheet3!$G:$CZ,29,0)</f>
        <v>0</v>
      </c>
      <c r="AS773" s="14">
        <f>VLOOKUP($B773,[2]Sheet3!$G:$CZ,30,0)</f>
        <v>0</v>
      </c>
      <c r="AT773" s="14">
        <f>VLOOKUP($B773,[2]Sheet3!$G:$CZ,31,0)</f>
        <v>0</v>
      </c>
      <c r="AU773" s="14">
        <f>VLOOKUP($B773,[2]Sheet3!$G:$CZ,32,0)</f>
        <v>0</v>
      </c>
      <c r="AV773" s="14">
        <f>VLOOKUP($B773,[2]Sheet3!$G:$CZ,33,0)</f>
        <v>0</v>
      </c>
      <c r="AW773" s="14">
        <f>VLOOKUP($B773,[2]Sheet3!$G:$CZ,34,0)</f>
        <v>0</v>
      </c>
      <c r="AX773" s="14">
        <f>VLOOKUP($B773,[2]Sheet3!$G:$CZ,35,0)</f>
        <v>0</v>
      </c>
      <c r="AY773" s="14">
        <f>VLOOKUP($B773,[2]Sheet3!$G:$CZ,36,0)</f>
        <v>0</v>
      </c>
      <c r="AZ773" s="14">
        <f>VLOOKUP($B773,[2]Sheet3!$G:$CZ,37,0)</f>
        <v>0</v>
      </c>
      <c r="BA773" s="14">
        <f>VLOOKUP($B773,[2]Sheet3!$G:$CZ,38,0)</f>
        <v>0</v>
      </c>
      <c r="BB773" s="14">
        <f>VLOOKUP($B773,[2]Sheet3!$G:$CZ,39,0)</f>
        <v>0</v>
      </c>
      <c r="BC773" s="14">
        <f>VLOOKUP($B773,[2]Sheet3!$G:$CZ,40,0)</f>
        <v>0</v>
      </c>
      <c r="BD773" s="14">
        <f>VLOOKUP($B773,[2]Sheet3!$G:$CZ,41,0)</f>
        <v>0</v>
      </c>
      <c r="BE773" s="14">
        <f>VLOOKUP($B773,[2]Sheet3!$G:$CZ,42,0)</f>
        <v>0</v>
      </c>
      <c r="BF773" s="14">
        <f>VLOOKUP($B773,[2]Sheet3!$G:$CZ,43,0)</f>
        <v>0</v>
      </c>
      <c r="BG773" s="14">
        <f>VLOOKUP($B773,[2]Sheet3!$G:$CZ,44,0)</f>
        <v>0</v>
      </c>
      <c r="BH773" s="14">
        <f>VLOOKUP($B773,[2]Sheet3!$G:$CZ,45,0)</f>
        <v>0</v>
      </c>
      <c r="BI773" s="14">
        <f>VLOOKUP($B773,[2]Sheet3!$G:$CZ,46,0)</f>
        <v>0</v>
      </c>
      <c r="BJ773" s="14">
        <f>VLOOKUP($B773,[2]Sheet3!$G:$CZ,47,0)</f>
        <v>0</v>
      </c>
      <c r="BK773" s="14">
        <f>VLOOKUP($B773,[2]Sheet3!$G:$CZ,48,0)</f>
        <v>0</v>
      </c>
      <c r="BL773" s="14">
        <f>VLOOKUP($B773,[2]Sheet3!$G:$CZ,49,0)</f>
        <v>0</v>
      </c>
      <c r="BM773" s="14">
        <f>VLOOKUP($B773,[2]Sheet3!$G:$CZ,50,0)</f>
        <v>0</v>
      </c>
      <c r="BN773" s="14">
        <f>VLOOKUP($B773,[2]Sheet3!$G:$CZ,51,0)</f>
        <v>0</v>
      </c>
      <c r="BO773" s="14">
        <f>VLOOKUP($B773,[2]Sheet3!$G:$CZ,52,0)</f>
        <v>0</v>
      </c>
      <c r="BP773" s="14">
        <f>VLOOKUP($B773,[2]Sheet3!$G:$CZ,53,0)</f>
        <v>0</v>
      </c>
      <c r="BQ773" s="14">
        <f>VLOOKUP($B773,[2]Sheet3!$G:$CZ,54,0)</f>
        <v>0</v>
      </c>
      <c r="BR773" s="14">
        <f>VLOOKUP($B773,[2]Sheet3!$G:$CZ,55,0)</f>
        <v>0</v>
      </c>
      <c r="BS773" s="14">
        <f>VLOOKUP($B773,[2]Sheet3!$G:$CZ,56,0)</f>
        <v>0</v>
      </c>
      <c r="BT773" s="14">
        <f>VLOOKUP($B773,[2]Sheet3!$G:$CZ,57,0)</f>
        <v>0</v>
      </c>
      <c r="BU773" s="14">
        <f>VLOOKUP($B773,[2]Sheet3!$G:$CZ,58,0)</f>
        <v>0</v>
      </c>
      <c r="BV773" s="14">
        <f>VLOOKUP($B773,[2]Sheet3!$G:$CZ,59,0)</f>
        <v>0</v>
      </c>
      <c r="BW773" s="14">
        <f>VLOOKUP($B773,[2]Sheet3!$G:$CZ,60,0)</f>
        <v>0</v>
      </c>
      <c r="BX773" s="14">
        <f>VLOOKUP($B773,[2]Sheet3!$G:$CZ,61,0)</f>
        <v>0</v>
      </c>
      <c r="BY773" s="14">
        <f>VLOOKUP($B773,[2]Sheet3!$G:$CZ,62,0)</f>
        <v>0</v>
      </c>
      <c r="BZ773" s="14">
        <f>VLOOKUP($B773,[2]Sheet3!$G:$CZ,63,0)</f>
        <v>0</v>
      </c>
      <c r="CA773" s="14">
        <f>VLOOKUP($B773,[2]Sheet3!$G:$CZ,64,0)</f>
        <v>0</v>
      </c>
      <c r="CB773" s="14">
        <f>VLOOKUP($B773,[2]Sheet3!$G:$CZ,65,0)</f>
        <v>0</v>
      </c>
      <c r="CC773" s="14">
        <f>VLOOKUP($B773,[2]Sheet3!$G:$CZ,66,0)</f>
        <v>0</v>
      </c>
      <c r="CD773" s="14">
        <f>VLOOKUP($B773,[2]Sheet3!$G:$CZ,67,0)</f>
        <v>0</v>
      </c>
      <c r="CE773" s="14">
        <f>VLOOKUP($B773,[2]Sheet3!$G:$CZ,68,0)</f>
        <v>0</v>
      </c>
      <c r="CF773" s="14">
        <f>VLOOKUP($B773,[2]Sheet3!$G:$CZ,69,0)</f>
        <v>0</v>
      </c>
      <c r="CG773" s="14">
        <f>VLOOKUP($B773,[2]Sheet3!$G:$CZ,70,0)</f>
        <v>0</v>
      </c>
      <c r="CH773" s="14">
        <f>VLOOKUP($B773,[2]Sheet3!$G:$CZ,71,0)</f>
        <v>0</v>
      </c>
      <c r="CI773" s="14">
        <f>VLOOKUP($B773,[2]Sheet3!$G:$CZ,72,0)</f>
        <v>0</v>
      </c>
      <c r="CJ773" s="14">
        <f>VLOOKUP($B773,[2]Sheet3!$G:$CZ,73,0)</f>
        <v>0</v>
      </c>
      <c r="CK773" s="14">
        <f>VLOOKUP($B773,[2]Sheet3!$G:$CZ,74,0)</f>
        <v>0</v>
      </c>
      <c r="CL773" s="14">
        <f>VLOOKUP($B773,[2]Sheet3!$G:$CZ,75,0)</f>
        <v>0</v>
      </c>
      <c r="CM773" s="14">
        <f>VLOOKUP($B773,[2]Sheet3!$G:$CZ,76,0)</f>
        <v>0</v>
      </c>
      <c r="CN773" s="14">
        <f>VLOOKUP($B773,[2]Sheet3!$G:$CZ,77,0)</f>
        <v>0</v>
      </c>
      <c r="CO773" s="14">
        <f>VLOOKUP($B773,[2]Sheet3!$G:$CZ,78,0)</f>
        <v>0</v>
      </c>
      <c r="CP773" s="14">
        <f>VLOOKUP($B773,[2]Sheet3!$G:$CZ,79,0)</f>
        <v>0</v>
      </c>
      <c r="CQ773" s="14">
        <f>VLOOKUP($B773,[2]Sheet3!$G:$CZ,80,0)</f>
        <v>0</v>
      </c>
      <c r="CR773" s="14">
        <f>VLOOKUP($B773,[2]Sheet3!$G:$CZ,81,0)</f>
        <v>0</v>
      </c>
      <c r="CS773" s="14">
        <f>VLOOKUP($B773,[2]Sheet3!$G:$CZ,82,0)</f>
        <v>0</v>
      </c>
      <c r="CT773" s="14">
        <f>VLOOKUP($B773,[2]Sheet3!$G:$CZ,83,0)</f>
        <v>0</v>
      </c>
      <c r="CU773" s="14">
        <f>VLOOKUP($B773,[2]Sheet3!$G:$CZ,84,0)</f>
        <v>0</v>
      </c>
      <c r="CV773" s="14">
        <f>VLOOKUP($B773,[2]Sheet3!$G:$CZ,85,0)</f>
        <v>0</v>
      </c>
      <c r="CW773" s="14">
        <f>VLOOKUP($B773,[2]Sheet3!$G:$CZ,86,0)</f>
        <v>0</v>
      </c>
      <c r="CX773" s="14">
        <f>VLOOKUP($B773,[2]Sheet3!$G:$CZ,87,0)</f>
        <v>0</v>
      </c>
      <c r="CY773" s="14">
        <f>VLOOKUP($B773,[2]Sheet3!$G:$CZ,88,0)</f>
        <v>0</v>
      </c>
      <c r="CZ773" s="14">
        <f>VLOOKUP($B773,[2]Sheet3!$G:$CZ,89,0)</f>
        <v>0</v>
      </c>
      <c r="DA773" s="14">
        <f>VLOOKUP($B773,[2]Sheet3!$G:$CZ,90,0)</f>
        <v>0</v>
      </c>
      <c r="DB773" s="14">
        <f>VLOOKUP($B773,[2]Sheet3!$G:$CZ,91,0)</f>
        <v>0</v>
      </c>
      <c r="DC773" s="14">
        <f>VLOOKUP($B773,[2]Sheet3!$G:$CZ,92,0)</f>
        <v>0</v>
      </c>
      <c r="DD773" s="14">
        <f>VLOOKUP($B773,[2]Sheet3!$G:$CZ,93,0)</f>
        <v>0</v>
      </c>
      <c r="DE773" s="14">
        <f>VLOOKUP($B773,[2]Sheet3!$G:$CZ,94,0)</f>
        <v>0</v>
      </c>
      <c r="DF773" s="14">
        <f>VLOOKUP($B773,[2]Sheet3!$G:$CZ,95,0)</f>
        <v>0</v>
      </c>
      <c r="DG773" s="14">
        <f>VLOOKUP($B773,[2]Sheet3!$G:$CZ,96,0)</f>
        <v>0</v>
      </c>
      <c r="DH773" s="14">
        <f>VLOOKUP($B773,[2]Sheet3!$G:$CZ,97,0)</f>
        <v>0</v>
      </c>
      <c r="DI773" s="14">
        <f>VLOOKUP($B773,[2]Sheet3!$G:$CZ,98,0)</f>
        <v>0</v>
      </c>
    </row>
    <row r="774" spans="1:113" x14ac:dyDescent="0.3">
      <c r="A774" s="9" t="str">
        <f t="shared" si="38"/>
        <v>N13804</v>
      </c>
      <c r="B774" s="15" t="s">
        <v>72</v>
      </c>
      <c r="C774" s="15" t="s">
        <v>73</v>
      </c>
      <c r="F774" s="7" t="s">
        <v>15</v>
      </c>
      <c r="G774" s="12" t="s">
        <v>4268</v>
      </c>
      <c r="H774" s="12" t="str">
        <f>VLOOKUP($B774,[1]Sheet1!$A:$G,5,0)</f>
        <v>himanshu.ranjansingh@redingtongroup.com</v>
      </c>
      <c r="I774" s="12" t="str">
        <f>VLOOKUP($B774,[1]Sheet1!$A:$G,7,0)</f>
        <v>sidharth.eknath@redingtongroup.com</v>
      </c>
      <c r="J774" s="12" t="s">
        <v>82</v>
      </c>
      <c r="K774" s="7"/>
      <c r="L774" s="7"/>
      <c r="M774" s="8"/>
      <c r="N774" s="7" t="str">
        <f t="shared" si="36"/>
        <v>himanshu.ranjansingh@redingtongroup.com; sidharth.eknath@redingtongroup.com; nilesh.phirke@redingtongroup.com;christopher.joseph@redingtongroup.com</v>
      </c>
      <c r="O774" s="7" t="str">
        <f t="shared" si="37"/>
        <v>N13804</v>
      </c>
      <c r="P774" s="8" t="s">
        <v>5215</v>
      </c>
      <c r="Q774" s="14">
        <f>VLOOKUP($B774,[2]Sheet3!$G:$CZ,2,0)</f>
        <v>2400307935</v>
      </c>
      <c r="R774" s="14">
        <f>VLOOKUP($B774,[2]Sheet3!$G:$CZ,3,0)</f>
        <v>2400307936</v>
      </c>
      <c r="S774" s="14">
        <f>VLOOKUP($B774,[2]Sheet3!$G:$CZ,4,0)</f>
        <v>2400302753</v>
      </c>
      <c r="T774" s="14">
        <f>VLOOKUP($B774,[2]Sheet3!$G:$CZ,5,0)</f>
        <v>2400300843</v>
      </c>
      <c r="U774" s="14">
        <f>VLOOKUP($B774,[2]Sheet3!$G:$CZ,6,0)</f>
        <v>0</v>
      </c>
      <c r="V774" s="14">
        <f>VLOOKUP($B774,[2]Sheet3!$G:$CZ,7,0)</f>
        <v>0</v>
      </c>
      <c r="W774" s="14">
        <f>VLOOKUP($B774,[2]Sheet3!$G:$CZ,8,0)</f>
        <v>0</v>
      </c>
      <c r="X774" s="14">
        <f>VLOOKUP($B774,[2]Sheet3!$G:$CZ,9,0)</f>
        <v>0</v>
      </c>
      <c r="Y774" s="14">
        <f>VLOOKUP($B774,[2]Sheet3!$G:$CZ,10,0)</f>
        <v>0</v>
      </c>
      <c r="Z774" s="14">
        <f>VLOOKUP($B774,[2]Sheet3!$G:$CZ,11,0)</f>
        <v>0</v>
      </c>
      <c r="AA774" s="14">
        <f>VLOOKUP($B774,[2]Sheet3!$G:$CZ,12,0)</f>
        <v>0</v>
      </c>
      <c r="AB774" s="14">
        <f>VLOOKUP($B774,[2]Sheet3!$G:$CZ,13,0)</f>
        <v>0</v>
      </c>
      <c r="AC774" s="14">
        <f>VLOOKUP($B774,[2]Sheet3!$G:$CZ,14,0)</f>
        <v>0</v>
      </c>
      <c r="AD774" s="14">
        <f>VLOOKUP($B774,[2]Sheet3!$G:$CZ,15,0)</f>
        <v>0</v>
      </c>
      <c r="AE774" s="14">
        <f>VLOOKUP($B774,[2]Sheet3!$G:$CZ,16,0)</f>
        <v>0</v>
      </c>
      <c r="AF774" s="14">
        <f>VLOOKUP($B774,[2]Sheet3!$G:$CZ,17,0)</f>
        <v>0</v>
      </c>
      <c r="AG774" s="14">
        <f>VLOOKUP($B774,[2]Sheet3!$G:$CZ,18,0)</f>
        <v>0</v>
      </c>
      <c r="AH774" s="14">
        <f>VLOOKUP($B774,[2]Sheet3!$G:$CZ,19,0)</f>
        <v>0</v>
      </c>
      <c r="AI774" s="14">
        <f>VLOOKUP($B774,[2]Sheet3!$G:$CZ,20,0)</f>
        <v>0</v>
      </c>
      <c r="AJ774" s="14">
        <f>VLOOKUP($B774,[2]Sheet3!$G:$CZ,21,0)</f>
        <v>0</v>
      </c>
      <c r="AK774" s="14">
        <f>VLOOKUP($B774,[2]Sheet3!$G:$CZ,22,0)</f>
        <v>0</v>
      </c>
      <c r="AL774" s="14">
        <f>VLOOKUP($B774,[2]Sheet3!$G:$CZ,23,0)</f>
        <v>0</v>
      </c>
      <c r="AM774" s="14">
        <f>VLOOKUP($B774,[2]Sheet3!$G:$CZ,24,0)</f>
        <v>0</v>
      </c>
      <c r="AN774" s="14">
        <f>VLOOKUP($B774,[2]Sheet3!$G:$CZ,25,0)</f>
        <v>0</v>
      </c>
      <c r="AO774" s="14">
        <f>VLOOKUP($B774,[2]Sheet3!$G:$CZ,26,0)</f>
        <v>0</v>
      </c>
      <c r="AP774" s="14">
        <f>VLOOKUP($B774,[2]Sheet3!$G:$CZ,27,0)</f>
        <v>0</v>
      </c>
      <c r="AQ774" s="14">
        <f>VLOOKUP($B774,[2]Sheet3!$G:$CZ,28,0)</f>
        <v>0</v>
      </c>
      <c r="AR774" s="14">
        <f>VLOOKUP($B774,[2]Sheet3!$G:$CZ,29,0)</f>
        <v>0</v>
      </c>
      <c r="AS774" s="14">
        <f>VLOOKUP($B774,[2]Sheet3!$G:$CZ,30,0)</f>
        <v>0</v>
      </c>
      <c r="AT774" s="14">
        <f>VLOOKUP($B774,[2]Sheet3!$G:$CZ,31,0)</f>
        <v>0</v>
      </c>
      <c r="AU774" s="14">
        <f>VLOOKUP($B774,[2]Sheet3!$G:$CZ,32,0)</f>
        <v>0</v>
      </c>
      <c r="AV774" s="14">
        <f>VLOOKUP($B774,[2]Sheet3!$G:$CZ,33,0)</f>
        <v>0</v>
      </c>
      <c r="AW774" s="14">
        <f>VLOOKUP($B774,[2]Sheet3!$G:$CZ,34,0)</f>
        <v>0</v>
      </c>
      <c r="AX774" s="14">
        <f>VLOOKUP($B774,[2]Sheet3!$G:$CZ,35,0)</f>
        <v>0</v>
      </c>
      <c r="AY774" s="14">
        <f>VLOOKUP($B774,[2]Sheet3!$G:$CZ,36,0)</f>
        <v>0</v>
      </c>
      <c r="AZ774" s="14">
        <f>VLOOKUP($B774,[2]Sheet3!$G:$CZ,37,0)</f>
        <v>0</v>
      </c>
      <c r="BA774" s="14">
        <f>VLOOKUP($B774,[2]Sheet3!$G:$CZ,38,0)</f>
        <v>0</v>
      </c>
      <c r="BB774" s="14">
        <f>VLOOKUP($B774,[2]Sheet3!$G:$CZ,39,0)</f>
        <v>0</v>
      </c>
      <c r="BC774" s="14">
        <f>VLOOKUP($B774,[2]Sheet3!$G:$CZ,40,0)</f>
        <v>0</v>
      </c>
      <c r="BD774" s="14">
        <f>VLOOKUP($B774,[2]Sheet3!$G:$CZ,41,0)</f>
        <v>0</v>
      </c>
      <c r="BE774" s="14">
        <f>VLOOKUP($B774,[2]Sheet3!$G:$CZ,42,0)</f>
        <v>0</v>
      </c>
      <c r="BF774" s="14">
        <f>VLOOKUP($B774,[2]Sheet3!$G:$CZ,43,0)</f>
        <v>0</v>
      </c>
      <c r="BG774" s="14">
        <f>VLOOKUP($B774,[2]Sheet3!$G:$CZ,44,0)</f>
        <v>0</v>
      </c>
      <c r="BH774" s="14">
        <f>VLOOKUP($B774,[2]Sheet3!$G:$CZ,45,0)</f>
        <v>0</v>
      </c>
      <c r="BI774" s="14">
        <f>VLOOKUP($B774,[2]Sheet3!$G:$CZ,46,0)</f>
        <v>0</v>
      </c>
      <c r="BJ774" s="14">
        <f>VLOOKUP($B774,[2]Sheet3!$G:$CZ,47,0)</f>
        <v>0</v>
      </c>
      <c r="BK774" s="14">
        <f>VLOOKUP($B774,[2]Sheet3!$G:$CZ,48,0)</f>
        <v>0</v>
      </c>
      <c r="BL774" s="14">
        <f>VLOOKUP($B774,[2]Sheet3!$G:$CZ,49,0)</f>
        <v>0</v>
      </c>
      <c r="BM774" s="14">
        <f>VLOOKUP($B774,[2]Sheet3!$G:$CZ,50,0)</f>
        <v>0</v>
      </c>
      <c r="BN774" s="14">
        <f>VLOOKUP($B774,[2]Sheet3!$G:$CZ,51,0)</f>
        <v>0</v>
      </c>
      <c r="BO774" s="14">
        <f>VLOOKUP($B774,[2]Sheet3!$G:$CZ,52,0)</f>
        <v>0</v>
      </c>
      <c r="BP774" s="14">
        <f>VLOOKUP($B774,[2]Sheet3!$G:$CZ,53,0)</f>
        <v>0</v>
      </c>
      <c r="BQ774" s="14">
        <f>VLOOKUP($B774,[2]Sheet3!$G:$CZ,54,0)</f>
        <v>0</v>
      </c>
      <c r="BR774" s="14">
        <f>VLOOKUP($B774,[2]Sheet3!$G:$CZ,55,0)</f>
        <v>0</v>
      </c>
      <c r="BS774" s="14">
        <f>VLOOKUP($B774,[2]Sheet3!$G:$CZ,56,0)</f>
        <v>0</v>
      </c>
      <c r="BT774" s="14">
        <f>VLOOKUP($B774,[2]Sheet3!$G:$CZ,57,0)</f>
        <v>0</v>
      </c>
      <c r="BU774" s="14">
        <f>VLOOKUP($B774,[2]Sheet3!$G:$CZ,58,0)</f>
        <v>0</v>
      </c>
      <c r="BV774" s="14">
        <f>VLOOKUP($B774,[2]Sheet3!$G:$CZ,59,0)</f>
        <v>0</v>
      </c>
      <c r="BW774" s="14">
        <f>VLOOKUP($B774,[2]Sheet3!$G:$CZ,60,0)</f>
        <v>0</v>
      </c>
      <c r="BX774" s="14">
        <f>VLOOKUP($B774,[2]Sheet3!$G:$CZ,61,0)</f>
        <v>0</v>
      </c>
      <c r="BY774" s="14">
        <f>VLOOKUP($B774,[2]Sheet3!$G:$CZ,62,0)</f>
        <v>0</v>
      </c>
      <c r="BZ774" s="14">
        <f>VLOOKUP($B774,[2]Sheet3!$G:$CZ,63,0)</f>
        <v>0</v>
      </c>
      <c r="CA774" s="14">
        <f>VLOOKUP($B774,[2]Sheet3!$G:$CZ,64,0)</f>
        <v>0</v>
      </c>
      <c r="CB774" s="14">
        <f>VLOOKUP($B774,[2]Sheet3!$G:$CZ,65,0)</f>
        <v>0</v>
      </c>
      <c r="CC774" s="14">
        <f>VLOOKUP($B774,[2]Sheet3!$G:$CZ,66,0)</f>
        <v>0</v>
      </c>
      <c r="CD774" s="14">
        <f>VLOOKUP($B774,[2]Sheet3!$G:$CZ,67,0)</f>
        <v>0</v>
      </c>
      <c r="CE774" s="14">
        <f>VLOOKUP($B774,[2]Sheet3!$G:$CZ,68,0)</f>
        <v>0</v>
      </c>
      <c r="CF774" s="14">
        <f>VLOOKUP($B774,[2]Sheet3!$G:$CZ,69,0)</f>
        <v>0</v>
      </c>
      <c r="CG774" s="14">
        <f>VLOOKUP($B774,[2]Sheet3!$G:$CZ,70,0)</f>
        <v>0</v>
      </c>
      <c r="CH774" s="14">
        <f>VLOOKUP($B774,[2]Sheet3!$G:$CZ,71,0)</f>
        <v>0</v>
      </c>
      <c r="CI774" s="14">
        <f>VLOOKUP($B774,[2]Sheet3!$G:$CZ,72,0)</f>
        <v>0</v>
      </c>
      <c r="CJ774" s="14">
        <f>VLOOKUP($B774,[2]Sheet3!$G:$CZ,73,0)</f>
        <v>0</v>
      </c>
      <c r="CK774" s="14">
        <f>VLOOKUP($B774,[2]Sheet3!$G:$CZ,74,0)</f>
        <v>0</v>
      </c>
      <c r="CL774" s="14">
        <f>VLOOKUP($B774,[2]Sheet3!$G:$CZ,75,0)</f>
        <v>0</v>
      </c>
      <c r="CM774" s="14">
        <f>VLOOKUP($B774,[2]Sheet3!$G:$CZ,76,0)</f>
        <v>0</v>
      </c>
      <c r="CN774" s="14">
        <f>VLOOKUP($B774,[2]Sheet3!$G:$CZ,77,0)</f>
        <v>0</v>
      </c>
      <c r="CO774" s="14">
        <f>VLOOKUP($B774,[2]Sheet3!$G:$CZ,78,0)</f>
        <v>0</v>
      </c>
      <c r="CP774" s="14">
        <f>VLOOKUP($B774,[2]Sheet3!$G:$CZ,79,0)</f>
        <v>0</v>
      </c>
      <c r="CQ774" s="14">
        <f>VLOOKUP($B774,[2]Sheet3!$G:$CZ,80,0)</f>
        <v>0</v>
      </c>
      <c r="CR774" s="14">
        <f>VLOOKUP($B774,[2]Sheet3!$G:$CZ,81,0)</f>
        <v>0</v>
      </c>
      <c r="CS774" s="14">
        <f>VLOOKUP($B774,[2]Sheet3!$G:$CZ,82,0)</f>
        <v>0</v>
      </c>
      <c r="CT774" s="14">
        <f>VLOOKUP($B774,[2]Sheet3!$G:$CZ,83,0)</f>
        <v>0</v>
      </c>
      <c r="CU774" s="14">
        <f>VLOOKUP($B774,[2]Sheet3!$G:$CZ,84,0)</f>
        <v>0</v>
      </c>
      <c r="CV774" s="14">
        <f>VLOOKUP($B774,[2]Sheet3!$G:$CZ,85,0)</f>
        <v>0</v>
      </c>
      <c r="CW774" s="14">
        <f>VLOOKUP($B774,[2]Sheet3!$G:$CZ,86,0)</f>
        <v>0</v>
      </c>
      <c r="CX774" s="14">
        <f>VLOOKUP($B774,[2]Sheet3!$G:$CZ,87,0)</f>
        <v>0</v>
      </c>
      <c r="CY774" s="14">
        <f>VLOOKUP($B774,[2]Sheet3!$G:$CZ,88,0)</f>
        <v>0</v>
      </c>
      <c r="CZ774" s="14">
        <f>VLOOKUP($B774,[2]Sheet3!$G:$CZ,89,0)</f>
        <v>0</v>
      </c>
      <c r="DA774" s="14">
        <f>VLOOKUP($B774,[2]Sheet3!$G:$CZ,90,0)</f>
        <v>0</v>
      </c>
      <c r="DB774" s="14">
        <f>VLOOKUP($B774,[2]Sheet3!$G:$CZ,91,0)</f>
        <v>0</v>
      </c>
      <c r="DC774" s="14">
        <f>VLOOKUP($B774,[2]Sheet3!$G:$CZ,92,0)</f>
        <v>0</v>
      </c>
      <c r="DD774" s="14">
        <f>VLOOKUP($B774,[2]Sheet3!$G:$CZ,93,0)</f>
        <v>0</v>
      </c>
      <c r="DE774" s="14">
        <f>VLOOKUP($B774,[2]Sheet3!$G:$CZ,94,0)</f>
        <v>0</v>
      </c>
      <c r="DF774" s="14">
        <f>VLOOKUP($B774,[2]Sheet3!$G:$CZ,95,0)</f>
        <v>0</v>
      </c>
      <c r="DG774" s="14">
        <f>VLOOKUP($B774,[2]Sheet3!$G:$CZ,96,0)</f>
        <v>0</v>
      </c>
      <c r="DH774" s="14">
        <f>VLOOKUP($B774,[2]Sheet3!$G:$CZ,97,0)</f>
        <v>0</v>
      </c>
      <c r="DI774" s="14">
        <f>VLOOKUP($B774,[2]Sheet3!$G:$CZ,98,0)</f>
        <v>0</v>
      </c>
    </row>
    <row r="775" spans="1:113" x14ac:dyDescent="0.3">
      <c r="A775" s="9" t="str">
        <f t="shared" si="38"/>
        <v>N83285</v>
      </c>
      <c r="B775" s="15" t="s">
        <v>66</v>
      </c>
      <c r="C775" s="15" t="s">
        <v>67</v>
      </c>
      <c r="F775" s="7" t="s">
        <v>15</v>
      </c>
      <c r="G775" s="12" t="s">
        <v>4269</v>
      </c>
      <c r="H775" s="12" t="str">
        <f>VLOOKUP($B775,[1]Sheet1!$A:$G,5,0)</f>
        <v>anil.sharma@redingtongroup.com</v>
      </c>
      <c r="I775" s="12" t="str">
        <f>VLOOKUP($B775,[1]Sheet1!$A:$G,7,0)</f>
        <v>jitender.chopra@redingtongroup.com</v>
      </c>
      <c r="J775" s="12" t="s">
        <v>82</v>
      </c>
      <c r="K775" s="7"/>
      <c r="L775" s="7"/>
      <c r="M775" s="8"/>
      <c r="N775" s="7" t="str">
        <f t="shared" si="36"/>
        <v>anil.sharma@redingtongroup.com; jitender.chopra@redingtongroup.com; nilesh.phirke@redingtongroup.com;christopher.joseph@redingtongroup.com</v>
      </c>
      <c r="O775" s="7" t="str">
        <f t="shared" si="37"/>
        <v>N83285</v>
      </c>
      <c r="P775" s="8" t="s">
        <v>5215</v>
      </c>
      <c r="Q775" s="14">
        <f>VLOOKUP($B775,[2]Sheet3!$G:$CZ,2,0)</f>
        <v>2400306315</v>
      </c>
      <c r="R775" s="14">
        <f>VLOOKUP($B775,[2]Sheet3!$G:$CZ,3,0)</f>
        <v>2400303101</v>
      </c>
      <c r="S775" s="14">
        <f>VLOOKUP($B775,[2]Sheet3!$G:$CZ,4,0)</f>
        <v>2400303096</v>
      </c>
      <c r="T775" s="14">
        <f>VLOOKUP($B775,[2]Sheet3!$G:$CZ,5,0)</f>
        <v>2400303094</v>
      </c>
      <c r="U775" s="14">
        <f>VLOOKUP($B775,[2]Sheet3!$G:$CZ,6,0)</f>
        <v>2400303644</v>
      </c>
      <c r="V775" s="14">
        <f>VLOOKUP($B775,[2]Sheet3!$G:$CZ,7,0)</f>
        <v>2400304872</v>
      </c>
      <c r="W775" s="14">
        <f>VLOOKUP($B775,[2]Sheet3!$G:$CZ,8,0)</f>
        <v>2400299992</v>
      </c>
      <c r="X775" s="14">
        <f>VLOOKUP($B775,[2]Sheet3!$G:$CZ,9,0)</f>
        <v>2400308407</v>
      </c>
      <c r="Y775" s="14">
        <f>VLOOKUP($B775,[2]Sheet3!$G:$CZ,10,0)</f>
        <v>2400303103</v>
      </c>
      <c r="Z775" s="14">
        <f>VLOOKUP($B775,[2]Sheet3!$G:$CZ,11,0)</f>
        <v>0</v>
      </c>
      <c r="AA775" s="14">
        <f>VLOOKUP($B775,[2]Sheet3!$G:$CZ,12,0)</f>
        <v>0</v>
      </c>
      <c r="AB775" s="14">
        <f>VLOOKUP($B775,[2]Sheet3!$G:$CZ,13,0)</f>
        <v>0</v>
      </c>
      <c r="AC775" s="14">
        <f>VLOOKUP($B775,[2]Sheet3!$G:$CZ,14,0)</f>
        <v>0</v>
      </c>
      <c r="AD775" s="14">
        <f>VLOOKUP($B775,[2]Sheet3!$G:$CZ,15,0)</f>
        <v>0</v>
      </c>
      <c r="AE775" s="14">
        <f>VLOOKUP($B775,[2]Sheet3!$G:$CZ,16,0)</f>
        <v>0</v>
      </c>
      <c r="AF775" s="14">
        <f>VLOOKUP($B775,[2]Sheet3!$G:$CZ,17,0)</f>
        <v>0</v>
      </c>
      <c r="AG775" s="14">
        <f>VLOOKUP($B775,[2]Sheet3!$G:$CZ,18,0)</f>
        <v>0</v>
      </c>
      <c r="AH775" s="14">
        <f>VLOOKUP($B775,[2]Sheet3!$G:$CZ,19,0)</f>
        <v>0</v>
      </c>
      <c r="AI775" s="14">
        <f>VLOOKUP($B775,[2]Sheet3!$G:$CZ,20,0)</f>
        <v>0</v>
      </c>
      <c r="AJ775" s="14">
        <f>VLOOKUP($B775,[2]Sheet3!$G:$CZ,21,0)</f>
        <v>0</v>
      </c>
      <c r="AK775" s="14">
        <f>VLOOKUP($B775,[2]Sheet3!$G:$CZ,22,0)</f>
        <v>0</v>
      </c>
      <c r="AL775" s="14">
        <f>VLOOKUP($B775,[2]Sheet3!$G:$CZ,23,0)</f>
        <v>0</v>
      </c>
      <c r="AM775" s="14">
        <f>VLOOKUP($B775,[2]Sheet3!$G:$CZ,24,0)</f>
        <v>0</v>
      </c>
      <c r="AN775" s="14">
        <f>VLOOKUP($B775,[2]Sheet3!$G:$CZ,25,0)</f>
        <v>0</v>
      </c>
      <c r="AO775" s="14">
        <f>VLOOKUP($B775,[2]Sheet3!$G:$CZ,26,0)</f>
        <v>0</v>
      </c>
      <c r="AP775" s="14">
        <f>VLOOKUP($B775,[2]Sheet3!$G:$CZ,27,0)</f>
        <v>0</v>
      </c>
      <c r="AQ775" s="14">
        <f>VLOOKUP($B775,[2]Sheet3!$G:$CZ,28,0)</f>
        <v>0</v>
      </c>
      <c r="AR775" s="14">
        <f>VLOOKUP($B775,[2]Sheet3!$G:$CZ,29,0)</f>
        <v>0</v>
      </c>
      <c r="AS775" s="14">
        <f>VLOOKUP($B775,[2]Sheet3!$G:$CZ,30,0)</f>
        <v>0</v>
      </c>
      <c r="AT775" s="14">
        <f>VLOOKUP($B775,[2]Sheet3!$G:$CZ,31,0)</f>
        <v>0</v>
      </c>
      <c r="AU775" s="14">
        <f>VLOOKUP($B775,[2]Sheet3!$G:$CZ,32,0)</f>
        <v>0</v>
      </c>
      <c r="AV775" s="14">
        <f>VLOOKUP($B775,[2]Sheet3!$G:$CZ,33,0)</f>
        <v>0</v>
      </c>
      <c r="AW775" s="14">
        <f>VLOOKUP($B775,[2]Sheet3!$G:$CZ,34,0)</f>
        <v>0</v>
      </c>
      <c r="AX775" s="14">
        <f>VLOOKUP($B775,[2]Sheet3!$G:$CZ,35,0)</f>
        <v>0</v>
      </c>
      <c r="AY775" s="14">
        <f>VLOOKUP($B775,[2]Sheet3!$G:$CZ,36,0)</f>
        <v>0</v>
      </c>
      <c r="AZ775" s="14">
        <f>VLOOKUP($B775,[2]Sheet3!$G:$CZ,37,0)</f>
        <v>0</v>
      </c>
      <c r="BA775" s="14">
        <f>VLOOKUP($B775,[2]Sheet3!$G:$CZ,38,0)</f>
        <v>0</v>
      </c>
      <c r="BB775" s="14">
        <f>VLOOKUP($B775,[2]Sheet3!$G:$CZ,39,0)</f>
        <v>0</v>
      </c>
      <c r="BC775" s="14">
        <f>VLOOKUP($B775,[2]Sheet3!$G:$CZ,40,0)</f>
        <v>0</v>
      </c>
      <c r="BD775" s="14">
        <f>VLOOKUP($B775,[2]Sheet3!$G:$CZ,41,0)</f>
        <v>0</v>
      </c>
      <c r="BE775" s="14">
        <f>VLOOKUP($B775,[2]Sheet3!$G:$CZ,42,0)</f>
        <v>0</v>
      </c>
      <c r="BF775" s="14">
        <f>VLOOKUP($B775,[2]Sheet3!$G:$CZ,43,0)</f>
        <v>0</v>
      </c>
      <c r="BG775" s="14">
        <f>VLOOKUP($B775,[2]Sheet3!$G:$CZ,44,0)</f>
        <v>0</v>
      </c>
      <c r="BH775" s="14">
        <f>VLOOKUP($B775,[2]Sheet3!$G:$CZ,45,0)</f>
        <v>0</v>
      </c>
      <c r="BI775" s="14">
        <f>VLOOKUP($B775,[2]Sheet3!$G:$CZ,46,0)</f>
        <v>0</v>
      </c>
      <c r="BJ775" s="14">
        <f>VLOOKUP($B775,[2]Sheet3!$G:$CZ,47,0)</f>
        <v>0</v>
      </c>
      <c r="BK775" s="14">
        <f>VLOOKUP($B775,[2]Sheet3!$G:$CZ,48,0)</f>
        <v>0</v>
      </c>
      <c r="BL775" s="14">
        <f>VLOOKUP($B775,[2]Sheet3!$G:$CZ,49,0)</f>
        <v>0</v>
      </c>
      <c r="BM775" s="14">
        <f>VLOOKUP($B775,[2]Sheet3!$G:$CZ,50,0)</f>
        <v>0</v>
      </c>
      <c r="BN775" s="14">
        <f>VLOOKUP($B775,[2]Sheet3!$G:$CZ,51,0)</f>
        <v>0</v>
      </c>
      <c r="BO775" s="14">
        <f>VLOOKUP($B775,[2]Sheet3!$G:$CZ,52,0)</f>
        <v>0</v>
      </c>
      <c r="BP775" s="14">
        <f>VLOOKUP($B775,[2]Sheet3!$G:$CZ,53,0)</f>
        <v>0</v>
      </c>
      <c r="BQ775" s="14">
        <f>VLOOKUP($B775,[2]Sheet3!$G:$CZ,54,0)</f>
        <v>0</v>
      </c>
      <c r="BR775" s="14">
        <f>VLOOKUP($B775,[2]Sheet3!$G:$CZ,55,0)</f>
        <v>0</v>
      </c>
      <c r="BS775" s="14">
        <f>VLOOKUP($B775,[2]Sheet3!$G:$CZ,56,0)</f>
        <v>0</v>
      </c>
      <c r="BT775" s="14">
        <f>VLOOKUP($B775,[2]Sheet3!$G:$CZ,57,0)</f>
        <v>0</v>
      </c>
      <c r="BU775" s="14">
        <f>VLOOKUP($B775,[2]Sheet3!$G:$CZ,58,0)</f>
        <v>0</v>
      </c>
      <c r="BV775" s="14">
        <f>VLOOKUP($B775,[2]Sheet3!$G:$CZ,59,0)</f>
        <v>0</v>
      </c>
      <c r="BW775" s="14">
        <f>VLOOKUP($B775,[2]Sheet3!$G:$CZ,60,0)</f>
        <v>0</v>
      </c>
      <c r="BX775" s="14">
        <f>VLOOKUP($B775,[2]Sheet3!$G:$CZ,61,0)</f>
        <v>0</v>
      </c>
      <c r="BY775" s="14">
        <f>VLOOKUP($B775,[2]Sheet3!$G:$CZ,62,0)</f>
        <v>0</v>
      </c>
      <c r="BZ775" s="14">
        <f>VLOOKUP($B775,[2]Sheet3!$G:$CZ,63,0)</f>
        <v>0</v>
      </c>
      <c r="CA775" s="14">
        <f>VLOOKUP($B775,[2]Sheet3!$G:$CZ,64,0)</f>
        <v>0</v>
      </c>
      <c r="CB775" s="14">
        <f>VLOOKUP($B775,[2]Sheet3!$G:$CZ,65,0)</f>
        <v>0</v>
      </c>
      <c r="CC775" s="14">
        <f>VLOOKUP($B775,[2]Sheet3!$G:$CZ,66,0)</f>
        <v>0</v>
      </c>
      <c r="CD775" s="14">
        <f>VLOOKUP($B775,[2]Sheet3!$G:$CZ,67,0)</f>
        <v>0</v>
      </c>
      <c r="CE775" s="14">
        <f>VLOOKUP($B775,[2]Sheet3!$G:$CZ,68,0)</f>
        <v>0</v>
      </c>
      <c r="CF775" s="14">
        <f>VLOOKUP($B775,[2]Sheet3!$G:$CZ,69,0)</f>
        <v>0</v>
      </c>
      <c r="CG775" s="14">
        <f>VLOOKUP($B775,[2]Sheet3!$G:$CZ,70,0)</f>
        <v>0</v>
      </c>
      <c r="CH775" s="14">
        <f>VLOOKUP($B775,[2]Sheet3!$G:$CZ,71,0)</f>
        <v>0</v>
      </c>
      <c r="CI775" s="14">
        <f>VLOOKUP($B775,[2]Sheet3!$G:$CZ,72,0)</f>
        <v>0</v>
      </c>
      <c r="CJ775" s="14">
        <f>VLOOKUP($B775,[2]Sheet3!$G:$CZ,73,0)</f>
        <v>0</v>
      </c>
      <c r="CK775" s="14">
        <f>VLOOKUP($B775,[2]Sheet3!$G:$CZ,74,0)</f>
        <v>0</v>
      </c>
      <c r="CL775" s="14">
        <f>VLOOKUP($B775,[2]Sheet3!$G:$CZ,75,0)</f>
        <v>0</v>
      </c>
      <c r="CM775" s="14">
        <f>VLOOKUP($B775,[2]Sheet3!$G:$CZ,76,0)</f>
        <v>0</v>
      </c>
      <c r="CN775" s="14">
        <f>VLOOKUP($B775,[2]Sheet3!$G:$CZ,77,0)</f>
        <v>0</v>
      </c>
      <c r="CO775" s="14">
        <f>VLOOKUP($B775,[2]Sheet3!$G:$CZ,78,0)</f>
        <v>0</v>
      </c>
      <c r="CP775" s="14">
        <f>VLOOKUP($B775,[2]Sheet3!$G:$CZ,79,0)</f>
        <v>0</v>
      </c>
      <c r="CQ775" s="14">
        <f>VLOOKUP($B775,[2]Sheet3!$G:$CZ,80,0)</f>
        <v>0</v>
      </c>
      <c r="CR775" s="14">
        <f>VLOOKUP($B775,[2]Sheet3!$G:$CZ,81,0)</f>
        <v>0</v>
      </c>
      <c r="CS775" s="14">
        <f>VLOOKUP($B775,[2]Sheet3!$G:$CZ,82,0)</f>
        <v>0</v>
      </c>
      <c r="CT775" s="14">
        <f>VLOOKUP($B775,[2]Sheet3!$G:$CZ,83,0)</f>
        <v>0</v>
      </c>
      <c r="CU775" s="14">
        <f>VLOOKUP($B775,[2]Sheet3!$G:$CZ,84,0)</f>
        <v>0</v>
      </c>
      <c r="CV775" s="14">
        <f>VLOOKUP($B775,[2]Sheet3!$G:$CZ,85,0)</f>
        <v>0</v>
      </c>
      <c r="CW775" s="14">
        <f>VLOOKUP($B775,[2]Sheet3!$G:$CZ,86,0)</f>
        <v>0</v>
      </c>
      <c r="CX775" s="14">
        <f>VLOOKUP($B775,[2]Sheet3!$G:$CZ,87,0)</f>
        <v>0</v>
      </c>
      <c r="CY775" s="14">
        <f>VLOOKUP($B775,[2]Sheet3!$G:$CZ,88,0)</f>
        <v>0</v>
      </c>
      <c r="CZ775" s="14">
        <f>VLOOKUP($B775,[2]Sheet3!$G:$CZ,89,0)</f>
        <v>0</v>
      </c>
      <c r="DA775" s="14">
        <f>VLOOKUP($B775,[2]Sheet3!$G:$CZ,90,0)</f>
        <v>0</v>
      </c>
      <c r="DB775" s="14">
        <f>VLOOKUP($B775,[2]Sheet3!$G:$CZ,91,0)</f>
        <v>0</v>
      </c>
      <c r="DC775" s="14">
        <f>VLOOKUP($B775,[2]Sheet3!$G:$CZ,92,0)</f>
        <v>0</v>
      </c>
      <c r="DD775" s="14">
        <f>VLOOKUP($B775,[2]Sheet3!$G:$CZ,93,0)</f>
        <v>0</v>
      </c>
      <c r="DE775" s="14">
        <f>VLOOKUP($B775,[2]Sheet3!$G:$CZ,94,0)</f>
        <v>0</v>
      </c>
      <c r="DF775" s="14">
        <f>VLOOKUP($B775,[2]Sheet3!$G:$CZ,95,0)</f>
        <v>0</v>
      </c>
      <c r="DG775" s="14">
        <f>VLOOKUP($B775,[2]Sheet3!$G:$CZ,96,0)</f>
        <v>0</v>
      </c>
      <c r="DH775" s="14">
        <f>VLOOKUP($B775,[2]Sheet3!$G:$CZ,97,0)</f>
        <v>0</v>
      </c>
      <c r="DI775" s="14">
        <f>VLOOKUP($B775,[2]Sheet3!$G:$CZ,98,0)</f>
        <v>0</v>
      </c>
    </row>
    <row r="776" spans="1:113" x14ac:dyDescent="0.3">
      <c r="A776" s="9" t="str">
        <f t="shared" si="38"/>
        <v>E14490</v>
      </c>
      <c r="B776" s="15" t="s">
        <v>1942</v>
      </c>
      <c r="C776" s="15" t="s">
        <v>1943</v>
      </c>
      <c r="F776" s="7" t="s">
        <v>15</v>
      </c>
      <c r="G776" s="12" t="s">
        <v>4270</v>
      </c>
      <c r="H776" s="12" t="str">
        <f>VLOOKUP($B776,[1]Sheet1!$A:$G,5,0)</f>
        <v>manish.kumar@redingtongroup.com</v>
      </c>
      <c r="I776" s="12" t="str">
        <f>VLOOKUP($B776,[1]Sheet1!$A:$G,7,0)</f>
        <v>jaswinder.singh@redingtongroup.com</v>
      </c>
      <c r="J776" s="12" t="s">
        <v>82</v>
      </c>
      <c r="K776" s="7"/>
      <c r="L776" s="7"/>
      <c r="M776" s="8"/>
      <c r="N776" s="7" t="str">
        <f t="shared" si="36"/>
        <v>manish.kumar@redingtongroup.com; jaswinder.singh@redingtongroup.com; nilesh.phirke@redingtongroup.com;christopher.joseph@redingtongroup.com</v>
      </c>
      <c r="O776" s="7" t="str">
        <f t="shared" si="37"/>
        <v>E14490</v>
      </c>
      <c r="P776" s="8" t="s">
        <v>5215</v>
      </c>
      <c r="Q776" s="14">
        <f>VLOOKUP($B776,[2]Sheet3!$G:$CZ,2,0)</f>
        <v>2400307794</v>
      </c>
      <c r="R776" s="14">
        <f>VLOOKUP($B776,[2]Sheet3!$G:$CZ,3,0)</f>
        <v>2400307795</v>
      </c>
      <c r="S776" s="14">
        <f>VLOOKUP($B776,[2]Sheet3!$G:$CZ,4,0)</f>
        <v>0</v>
      </c>
      <c r="T776" s="14">
        <f>VLOOKUP($B776,[2]Sheet3!$G:$CZ,5,0)</f>
        <v>0</v>
      </c>
      <c r="U776" s="14">
        <f>VLOOKUP($B776,[2]Sheet3!$G:$CZ,6,0)</f>
        <v>0</v>
      </c>
      <c r="V776" s="14">
        <f>VLOOKUP($B776,[2]Sheet3!$G:$CZ,7,0)</f>
        <v>0</v>
      </c>
      <c r="W776" s="14">
        <f>VLOOKUP($B776,[2]Sheet3!$G:$CZ,8,0)</f>
        <v>0</v>
      </c>
      <c r="X776" s="14">
        <f>VLOOKUP($B776,[2]Sheet3!$G:$CZ,9,0)</f>
        <v>0</v>
      </c>
      <c r="Y776" s="14">
        <f>VLOOKUP($B776,[2]Sheet3!$G:$CZ,10,0)</f>
        <v>0</v>
      </c>
      <c r="Z776" s="14">
        <f>VLOOKUP($B776,[2]Sheet3!$G:$CZ,11,0)</f>
        <v>0</v>
      </c>
      <c r="AA776" s="14">
        <f>VLOOKUP($B776,[2]Sheet3!$G:$CZ,12,0)</f>
        <v>0</v>
      </c>
      <c r="AB776" s="14">
        <f>VLOOKUP($B776,[2]Sheet3!$G:$CZ,13,0)</f>
        <v>0</v>
      </c>
      <c r="AC776" s="14">
        <f>VLOOKUP($B776,[2]Sheet3!$G:$CZ,14,0)</f>
        <v>0</v>
      </c>
      <c r="AD776" s="14">
        <f>VLOOKUP($B776,[2]Sheet3!$G:$CZ,15,0)</f>
        <v>0</v>
      </c>
      <c r="AE776" s="14">
        <f>VLOOKUP($B776,[2]Sheet3!$G:$CZ,16,0)</f>
        <v>0</v>
      </c>
      <c r="AF776" s="14">
        <f>VLOOKUP($B776,[2]Sheet3!$G:$CZ,17,0)</f>
        <v>0</v>
      </c>
      <c r="AG776" s="14">
        <f>VLOOKUP($B776,[2]Sheet3!$G:$CZ,18,0)</f>
        <v>0</v>
      </c>
      <c r="AH776" s="14">
        <f>VLOOKUP($B776,[2]Sheet3!$G:$CZ,19,0)</f>
        <v>0</v>
      </c>
      <c r="AI776" s="14">
        <f>VLOOKUP($B776,[2]Sheet3!$G:$CZ,20,0)</f>
        <v>0</v>
      </c>
      <c r="AJ776" s="14">
        <f>VLOOKUP($B776,[2]Sheet3!$G:$CZ,21,0)</f>
        <v>0</v>
      </c>
      <c r="AK776" s="14">
        <f>VLOOKUP($B776,[2]Sheet3!$G:$CZ,22,0)</f>
        <v>0</v>
      </c>
      <c r="AL776" s="14">
        <f>VLOOKUP($B776,[2]Sheet3!$G:$CZ,23,0)</f>
        <v>0</v>
      </c>
      <c r="AM776" s="14">
        <f>VLOOKUP($B776,[2]Sheet3!$G:$CZ,24,0)</f>
        <v>0</v>
      </c>
      <c r="AN776" s="14">
        <f>VLOOKUP($B776,[2]Sheet3!$G:$CZ,25,0)</f>
        <v>0</v>
      </c>
      <c r="AO776" s="14">
        <f>VLOOKUP($B776,[2]Sheet3!$G:$CZ,26,0)</f>
        <v>0</v>
      </c>
      <c r="AP776" s="14">
        <f>VLOOKUP($B776,[2]Sheet3!$G:$CZ,27,0)</f>
        <v>0</v>
      </c>
      <c r="AQ776" s="14">
        <f>VLOOKUP($B776,[2]Sheet3!$G:$CZ,28,0)</f>
        <v>0</v>
      </c>
      <c r="AR776" s="14">
        <f>VLOOKUP($B776,[2]Sheet3!$G:$CZ,29,0)</f>
        <v>0</v>
      </c>
      <c r="AS776" s="14">
        <f>VLOOKUP($B776,[2]Sheet3!$G:$CZ,30,0)</f>
        <v>0</v>
      </c>
      <c r="AT776" s="14">
        <f>VLOOKUP($B776,[2]Sheet3!$G:$CZ,31,0)</f>
        <v>0</v>
      </c>
      <c r="AU776" s="14">
        <f>VLOOKUP($B776,[2]Sheet3!$G:$CZ,32,0)</f>
        <v>0</v>
      </c>
      <c r="AV776" s="14">
        <f>VLOOKUP($B776,[2]Sheet3!$G:$CZ,33,0)</f>
        <v>0</v>
      </c>
      <c r="AW776" s="14">
        <f>VLOOKUP($B776,[2]Sheet3!$G:$CZ,34,0)</f>
        <v>0</v>
      </c>
      <c r="AX776" s="14">
        <f>VLOOKUP($B776,[2]Sheet3!$G:$CZ,35,0)</f>
        <v>0</v>
      </c>
      <c r="AY776" s="14">
        <f>VLOOKUP($B776,[2]Sheet3!$G:$CZ,36,0)</f>
        <v>0</v>
      </c>
      <c r="AZ776" s="14">
        <f>VLOOKUP($B776,[2]Sheet3!$G:$CZ,37,0)</f>
        <v>0</v>
      </c>
      <c r="BA776" s="14">
        <f>VLOOKUP($B776,[2]Sheet3!$G:$CZ,38,0)</f>
        <v>0</v>
      </c>
      <c r="BB776" s="14">
        <f>VLOOKUP($B776,[2]Sheet3!$G:$CZ,39,0)</f>
        <v>0</v>
      </c>
      <c r="BC776" s="14">
        <f>VLOOKUP($B776,[2]Sheet3!$G:$CZ,40,0)</f>
        <v>0</v>
      </c>
      <c r="BD776" s="14">
        <f>VLOOKUP($B776,[2]Sheet3!$G:$CZ,41,0)</f>
        <v>0</v>
      </c>
      <c r="BE776" s="14">
        <f>VLOOKUP($B776,[2]Sheet3!$G:$CZ,42,0)</f>
        <v>0</v>
      </c>
      <c r="BF776" s="14">
        <f>VLOOKUP($B776,[2]Sheet3!$G:$CZ,43,0)</f>
        <v>0</v>
      </c>
      <c r="BG776" s="14">
        <f>VLOOKUP($B776,[2]Sheet3!$G:$CZ,44,0)</f>
        <v>0</v>
      </c>
      <c r="BH776" s="14">
        <f>VLOOKUP($B776,[2]Sheet3!$G:$CZ,45,0)</f>
        <v>0</v>
      </c>
      <c r="BI776" s="14">
        <f>VLOOKUP($B776,[2]Sheet3!$G:$CZ,46,0)</f>
        <v>0</v>
      </c>
      <c r="BJ776" s="14">
        <f>VLOOKUP($B776,[2]Sheet3!$G:$CZ,47,0)</f>
        <v>0</v>
      </c>
      <c r="BK776" s="14">
        <f>VLOOKUP($B776,[2]Sheet3!$G:$CZ,48,0)</f>
        <v>0</v>
      </c>
      <c r="BL776" s="14">
        <f>VLOOKUP($B776,[2]Sheet3!$G:$CZ,49,0)</f>
        <v>0</v>
      </c>
      <c r="BM776" s="14">
        <f>VLOOKUP($B776,[2]Sheet3!$G:$CZ,50,0)</f>
        <v>0</v>
      </c>
      <c r="BN776" s="14">
        <f>VLOOKUP($B776,[2]Sheet3!$G:$CZ,51,0)</f>
        <v>0</v>
      </c>
      <c r="BO776" s="14">
        <f>VLOOKUP($B776,[2]Sheet3!$G:$CZ,52,0)</f>
        <v>0</v>
      </c>
      <c r="BP776" s="14">
        <f>VLOOKUP($B776,[2]Sheet3!$G:$CZ,53,0)</f>
        <v>0</v>
      </c>
      <c r="BQ776" s="14">
        <f>VLOOKUP($B776,[2]Sheet3!$G:$CZ,54,0)</f>
        <v>0</v>
      </c>
      <c r="BR776" s="14">
        <f>VLOOKUP($B776,[2]Sheet3!$G:$CZ,55,0)</f>
        <v>0</v>
      </c>
      <c r="BS776" s="14">
        <f>VLOOKUP($B776,[2]Sheet3!$G:$CZ,56,0)</f>
        <v>0</v>
      </c>
      <c r="BT776" s="14">
        <f>VLOOKUP($B776,[2]Sheet3!$G:$CZ,57,0)</f>
        <v>0</v>
      </c>
      <c r="BU776" s="14">
        <f>VLOOKUP($B776,[2]Sheet3!$G:$CZ,58,0)</f>
        <v>0</v>
      </c>
      <c r="BV776" s="14">
        <f>VLOOKUP($B776,[2]Sheet3!$G:$CZ,59,0)</f>
        <v>0</v>
      </c>
      <c r="BW776" s="14">
        <f>VLOOKUP($B776,[2]Sheet3!$G:$CZ,60,0)</f>
        <v>0</v>
      </c>
      <c r="BX776" s="14">
        <f>VLOOKUP($B776,[2]Sheet3!$G:$CZ,61,0)</f>
        <v>0</v>
      </c>
      <c r="BY776" s="14">
        <f>VLOOKUP($B776,[2]Sheet3!$G:$CZ,62,0)</f>
        <v>0</v>
      </c>
      <c r="BZ776" s="14">
        <f>VLOOKUP($B776,[2]Sheet3!$G:$CZ,63,0)</f>
        <v>0</v>
      </c>
      <c r="CA776" s="14">
        <f>VLOOKUP($B776,[2]Sheet3!$G:$CZ,64,0)</f>
        <v>0</v>
      </c>
      <c r="CB776" s="14">
        <f>VLOOKUP($B776,[2]Sheet3!$G:$CZ,65,0)</f>
        <v>0</v>
      </c>
      <c r="CC776" s="14">
        <f>VLOOKUP($B776,[2]Sheet3!$G:$CZ,66,0)</f>
        <v>0</v>
      </c>
      <c r="CD776" s="14">
        <f>VLOOKUP($B776,[2]Sheet3!$G:$CZ,67,0)</f>
        <v>0</v>
      </c>
      <c r="CE776" s="14">
        <f>VLOOKUP($B776,[2]Sheet3!$G:$CZ,68,0)</f>
        <v>0</v>
      </c>
      <c r="CF776" s="14">
        <f>VLOOKUP($B776,[2]Sheet3!$G:$CZ,69,0)</f>
        <v>0</v>
      </c>
      <c r="CG776" s="14">
        <f>VLOOKUP($B776,[2]Sheet3!$G:$CZ,70,0)</f>
        <v>0</v>
      </c>
      <c r="CH776" s="14">
        <f>VLOOKUP($B776,[2]Sheet3!$G:$CZ,71,0)</f>
        <v>0</v>
      </c>
      <c r="CI776" s="14">
        <f>VLOOKUP($B776,[2]Sheet3!$G:$CZ,72,0)</f>
        <v>0</v>
      </c>
      <c r="CJ776" s="14">
        <f>VLOOKUP($B776,[2]Sheet3!$G:$CZ,73,0)</f>
        <v>0</v>
      </c>
      <c r="CK776" s="14">
        <f>VLOOKUP($B776,[2]Sheet3!$G:$CZ,74,0)</f>
        <v>0</v>
      </c>
      <c r="CL776" s="14">
        <f>VLOOKUP($B776,[2]Sheet3!$G:$CZ,75,0)</f>
        <v>0</v>
      </c>
      <c r="CM776" s="14">
        <f>VLOOKUP($B776,[2]Sheet3!$G:$CZ,76,0)</f>
        <v>0</v>
      </c>
      <c r="CN776" s="14">
        <f>VLOOKUP($B776,[2]Sheet3!$G:$CZ,77,0)</f>
        <v>0</v>
      </c>
      <c r="CO776" s="14">
        <f>VLOOKUP($B776,[2]Sheet3!$G:$CZ,78,0)</f>
        <v>0</v>
      </c>
      <c r="CP776" s="14">
        <f>VLOOKUP($B776,[2]Sheet3!$G:$CZ,79,0)</f>
        <v>0</v>
      </c>
      <c r="CQ776" s="14">
        <f>VLOOKUP($B776,[2]Sheet3!$G:$CZ,80,0)</f>
        <v>0</v>
      </c>
      <c r="CR776" s="14">
        <f>VLOOKUP($B776,[2]Sheet3!$G:$CZ,81,0)</f>
        <v>0</v>
      </c>
      <c r="CS776" s="14">
        <f>VLOOKUP($B776,[2]Sheet3!$G:$CZ,82,0)</f>
        <v>0</v>
      </c>
      <c r="CT776" s="14">
        <f>VLOOKUP($B776,[2]Sheet3!$G:$CZ,83,0)</f>
        <v>0</v>
      </c>
      <c r="CU776" s="14">
        <f>VLOOKUP($B776,[2]Sheet3!$G:$CZ,84,0)</f>
        <v>0</v>
      </c>
      <c r="CV776" s="14">
        <f>VLOOKUP($B776,[2]Sheet3!$G:$CZ,85,0)</f>
        <v>0</v>
      </c>
      <c r="CW776" s="14">
        <f>VLOOKUP($B776,[2]Sheet3!$G:$CZ,86,0)</f>
        <v>0</v>
      </c>
      <c r="CX776" s="14">
        <f>VLOOKUP($B776,[2]Sheet3!$G:$CZ,87,0)</f>
        <v>0</v>
      </c>
      <c r="CY776" s="14">
        <f>VLOOKUP($B776,[2]Sheet3!$G:$CZ,88,0)</f>
        <v>0</v>
      </c>
      <c r="CZ776" s="14">
        <f>VLOOKUP($B776,[2]Sheet3!$G:$CZ,89,0)</f>
        <v>0</v>
      </c>
      <c r="DA776" s="14">
        <f>VLOOKUP($B776,[2]Sheet3!$G:$CZ,90,0)</f>
        <v>0</v>
      </c>
      <c r="DB776" s="14">
        <f>VLOOKUP($B776,[2]Sheet3!$G:$CZ,91,0)</f>
        <v>0</v>
      </c>
      <c r="DC776" s="14">
        <f>VLOOKUP($B776,[2]Sheet3!$G:$CZ,92,0)</f>
        <v>0</v>
      </c>
      <c r="DD776" s="14">
        <f>VLOOKUP($B776,[2]Sheet3!$G:$CZ,93,0)</f>
        <v>0</v>
      </c>
      <c r="DE776" s="14">
        <f>VLOOKUP($B776,[2]Sheet3!$G:$CZ,94,0)</f>
        <v>0</v>
      </c>
      <c r="DF776" s="14">
        <f>VLOOKUP($B776,[2]Sheet3!$G:$CZ,95,0)</f>
        <v>0</v>
      </c>
      <c r="DG776" s="14">
        <f>VLOOKUP($B776,[2]Sheet3!$G:$CZ,96,0)</f>
        <v>0</v>
      </c>
      <c r="DH776" s="14">
        <f>VLOOKUP($B776,[2]Sheet3!$G:$CZ,97,0)</f>
        <v>0</v>
      </c>
      <c r="DI776" s="14">
        <f>VLOOKUP($B776,[2]Sheet3!$G:$CZ,98,0)</f>
        <v>0</v>
      </c>
    </row>
    <row r="777" spans="1:113" x14ac:dyDescent="0.3">
      <c r="A777" s="9" t="str">
        <f t="shared" si="38"/>
        <v>W23933</v>
      </c>
      <c r="B777" s="15" t="s">
        <v>1944</v>
      </c>
      <c r="C777" s="15" t="s">
        <v>1945</v>
      </c>
      <c r="F777" s="7" t="s">
        <v>15</v>
      </c>
      <c r="G777" s="12" t="s">
        <v>4271</v>
      </c>
      <c r="H777" s="12" t="str">
        <f>VLOOKUP($B777,[1]Sheet1!$A:$G,5,0)</f>
        <v>sunil.dalavi@redingtongroup.com</v>
      </c>
      <c r="I777" s="12" t="str">
        <f>VLOOKUP($B777,[1]Sheet1!$A:$G,7,0)</f>
        <v>dilip.vishwa@redingtongroup.com</v>
      </c>
      <c r="J777" s="12" t="s">
        <v>82</v>
      </c>
      <c r="K777" s="7"/>
      <c r="L777" s="7"/>
      <c r="M777" s="8"/>
      <c r="N777" s="7" t="str">
        <f t="shared" si="36"/>
        <v>sunil.dalavi@redingtongroup.com; dilip.vishwa@redingtongroup.com; nilesh.phirke@redingtongroup.com;christopher.joseph@redingtongroup.com</v>
      </c>
      <c r="O777" s="7" t="str">
        <f t="shared" si="37"/>
        <v>W23933</v>
      </c>
      <c r="P777" s="8" t="s">
        <v>5215</v>
      </c>
      <c r="Q777" s="14">
        <f>VLOOKUP($B777,[2]Sheet3!$G:$CZ,2,0)</f>
        <v>2400306527</v>
      </c>
      <c r="R777" s="14">
        <f>VLOOKUP($B777,[2]Sheet3!$G:$CZ,3,0)</f>
        <v>0</v>
      </c>
      <c r="S777" s="14">
        <f>VLOOKUP($B777,[2]Sheet3!$G:$CZ,4,0)</f>
        <v>0</v>
      </c>
      <c r="T777" s="14">
        <f>VLOOKUP($B777,[2]Sheet3!$G:$CZ,5,0)</f>
        <v>0</v>
      </c>
      <c r="U777" s="14">
        <f>VLOOKUP($B777,[2]Sheet3!$G:$CZ,6,0)</f>
        <v>0</v>
      </c>
      <c r="V777" s="14">
        <f>VLOOKUP($B777,[2]Sheet3!$G:$CZ,7,0)</f>
        <v>0</v>
      </c>
      <c r="W777" s="14">
        <f>VLOOKUP($B777,[2]Sheet3!$G:$CZ,8,0)</f>
        <v>0</v>
      </c>
      <c r="X777" s="14">
        <f>VLOOKUP($B777,[2]Sheet3!$G:$CZ,9,0)</f>
        <v>0</v>
      </c>
      <c r="Y777" s="14">
        <f>VLOOKUP($B777,[2]Sheet3!$G:$CZ,10,0)</f>
        <v>0</v>
      </c>
      <c r="Z777" s="14">
        <f>VLOOKUP($B777,[2]Sheet3!$G:$CZ,11,0)</f>
        <v>0</v>
      </c>
      <c r="AA777" s="14">
        <f>VLOOKUP($B777,[2]Sheet3!$G:$CZ,12,0)</f>
        <v>0</v>
      </c>
      <c r="AB777" s="14">
        <f>VLOOKUP($B777,[2]Sheet3!$G:$CZ,13,0)</f>
        <v>0</v>
      </c>
      <c r="AC777" s="14">
        <f>VLOOKUP($B777,[2]Sheet3!$G:$CZ,14,0)</f>
        <v>0</v>
      </c>
      <c r="AD777" s="14">
        <f>VLOOKUP($B777,[2]Sheet3!$G:$CZ,15,0)</f>
        <v>0</v>
      </c>
      <c r="AE777" s="14">
        <f>VLOOKUP($B777,[2]Sheet3!$G:$CZ,16,0)</f>
        <v>0</v>
      </c>
      <c r="AF777" s="14">
        <f>VLOOKUP($B777,[2]Sheet3!$G:$CZ,17,0)</f>
        <v>0</v>
      </c>
      <c r="AG777" s="14">
        <f>VLOOKUP($B777,[2]Sheet3!$G:$CZ,18,0)</f>
        <v>0</v>
      </c>
      <c r="AH777" s="14">
        <f>VLOOKUP($B777,[2]Sheet3!$G:$CZ,19,0)</f>
        <v>0</v>
      </c>
      <c r="AI777" s="14">
        <f>VLOOKUP($B777,[2]Sheet3!$G:$CZ,20,0)</f>
        <v>0</v>
      </c>
      <c r="AJ777" s="14">
        <f>VLOOKUP($B777,[2]Sheet3!$G:$CZ,21,0)</f>
        <v>0</v>
      </c>
      <c r="AK777" s="14">
        <f>VLOOKUP($B777,[2]Sheet3!$G:$CZ,22,0)</f>
        <v>0</v>
      </c>
      <c r="AL777" s="14">
        <f>VLOOKUP($B777,[2]Sheet3!$G:$CZ,23,0)</f>
        <v>0</v>
      </c>
      <c r="AM777" s="14">
        <f>VLOOKUP($B777,[2]Sheet3!$G:$CZ,24,0)</f>
        <v>0</v>
      </c>
      <c r="AN777" s="14">
        <f>VLOOKUP($B777,[2]Sheet3!$G:$CZ,25,0)</f>
        <v>0</v>
      </c>
      <c r="AO777" s="14">
        <f>VLOOKUP($B777,[2]Sheet3!$G:$CZ,26,0)</f>
        <v>0</v>
      </c>
      <c r="AP777" s="14">
        <f>VLOOKUP($B777,[2]Sheet3!$G:$CZ,27,0)</f>
        <v>0</v>
      </c>
      <c r="AQ777" s="14">
        <f>VLOOKUP($B777,[2]Sheet3!$G:$CZ,28,0)</f>
        <v>0</v>
      </c>
      <c r="AR777" s="14">
        <f>VLOOKUP($B777,[2]Sheet3!$G:$CZ,29,0)</f>
        <v>0</v>
      </c>
      <c r="AS777" s="14">
        <f>VLOOKUP($B777,[2]Sheet3!$G:$CZ,30,0)</f>
        <v>0</v>
      </c>
      <c r="AT777" s="14">
        <f>VLOOKUP($B777,[2]Sheet3!$G:$CZ,31,0)</f>
        <v>0</v>
      </c>
      <c r="AU777" s="14">
        <f>VLOOKUP($B777,[2]Sheet3!$G:$CZ,32,0)</f>
        <v>0</v>
      </c>
      <c r="AV777" s="14">
        <f>VLOOKUP($B777,[2]Sheet3!$G:$CZ,33,0)</f>
        <v>0</v>
      </c>
      <c r="AW777" s="14">
        <f>VLOOKUP($B777,[2]Sheet3!$G:$CZ,34,0)</f>
        <v>0</v>
      </c>
      <c r="AX777" s="14">
        <f>VLOOKUP($B777,[2]Sheet3!$G:$CZ,35,0)</f>
        <v>0</v>
      </c>
      <c r="AY777" s="14">
        <f>VLOOKUP($B777,[2]Sheet3!$G:$CZ,36,0)</f>
        <v>0</v>
      </c>
      <c r="AZ777" s="14">
        <f>VLOOKUP($B777,[2]Sheet3!$G:$CZ,37,0)</f>
        <v>0</v>
      </c>
      <c r="BA777" s="14">
        <f>VLOOKUP($B777,[2]Sheet3!$G:$CZ,38,0)</f>
        <v>0</v>
      </c>
      <c r="BB777" s="14">
        <f>VLOOKUP($B777,[2]Sheet3!$G:$CZ,39,0)</f>
        <v>0</v>
      </c>
      <c r="BC777" s="14">
        <f>VLOOKUP($B777,[2]Sheet3!$G:$CZ,40,0)</f>
        <v>0</v>
      </c>
      <c r="BD777" s="14">
        <f>VLOOKUP($B777,[2]Sheet3!$G:$CZ,41,0)</f>
        <v>0</v>
      </c>
      <c r="BE777" s="14">
        <f>VLOOKUP($B777,[2]Sheet3!$G:$CZ,42,0)</f>
        <v>0</v>
      </c>
      <c r="BF777" s="14">
        <f>VLOOKUP($B777,[2]Sheet3!$G:$CZ,43,0)</f>
        <v>0</v>
      </c>
      <c r="BG777" s="14">
        <f>VLOOKUP($B777,[2]Sheet3!$G:$CZ,44,0)</f>
        <v>0</v>
      </c>
      <c r="BH777" s="14">
        <f>VLOOKUP($B777,[2]Sheet3!$G:$CZ,45,0)</f>
        <v>0</v>
      </c>
      <c r="BI777" s="14">
        <f>VLOOKUP($B777,[2]Sheet3!$G:$CZ,46,0)</f>
        <v>0</v>
      </c>
      <c r="BJ777" s="14">
        <f>VLOOKUP($B777,[2]Sheet3!$G:$CZ,47,0)</f>
        <v>0</v>
      </c>
      <c r="BK777" s="14">
        <f>VLOOKUP($B777,[2]Sheet3!$G:$CZ,48,0)</f>
        <v>0</v>
      </c>
      <c r="BL777" s="14">
        <f>VLOOKUP($B777,[2]Sheet3!$G:$CZ,49,0)</f>
        <v>0</v>
      </c>
      <c r="BM777" s="14">
        <f>VLOOKUP($B777,[2]Sheet3!$G:$CZ,50,0)</f>
        <v>0</v>
      </c>
      <c r="BN777" s="14">
        <f>VLOOKUP($B777,[2]Sheet3!$G:$CZ,51,0)</f>
        <v>0</v>
      </c>
      <c r="BO777" s="14">
        <f>VLOOKUP($B777,[2]Sheet3!$G:$CZ,52,0)</f>
        <v>0</v>
      </c>
      <c r="BP777" s="14">
        <f>VLOOKUP($B777,[2]Sheet3!$G:$CZ,53,0)</f>
        <v>0</v>
      </c>
      <c r="BQ777" s="14">
        <f>VLOOKUP($B777,[2]Sheet3!$G:$CZ,54,0)</f>
        <v>0</v>
      </c>
      <c r="BR777" s="14">
        <f>VLOOKUP($B777,[2]Sheet3!$G:$CZ,55,0)</f>
        <v>0</v>
      </c>
      <c r="BS777" s="14">
        <f>VLOOKUP($B777,[2]Sheet3!$G:$CZ,56,0)</f>
        <v>0</v>
      </c>
      <c r="BT777" s="14">
        <f>VLOOKUP($B777,[2]Sheet3!$G:$CZ,57,0)</f>
        <v>0</v>
      </c>
      <c r="BU777" s="14">
        <f>VLOOKUP($B777,[2]Sheet3!$G:$CZ,58,0)</f>
        <v>0</v>
      </c>
      <c r="BV777" s="14">
        <f>VLOOKUP($B777,[2]Sheet3!$G:$CZ,59,0)</f>
        <v>0</v>
      </c>
      <c r="BW777" s="14">
        <f>VLOOKUP($B777,[2]Sheet3!$G:$CZ,60,0)</f>
        <v>0</v>
      </c>
      <c r="BX777" s="14">
        <f>VLOOKUP($B777,[2]Sheet3!$G:$CZ,61,0)</f>
        <v>0</v>
      </c>
      <c r="BY777" s="14">
        <f>VLOOKUP($B777,[2]Sheet3!$G:$CZ,62,0)</f>
        <v>0</v>
      </c>
      <c r="BZ777" s="14">
        <f>VLOOKUP($B777,[2]Sheet3!$G:$CZ,63,0)</f>
        <v>0</v>
      </c>
      <c r="CA777" s="14">
        <f>VLOOKUP($B777,[2]Sheet3!$G:$CZ,64,0)</f>
        <v>0</v>
      </c>
      <c r="CB777" s="14">
        <f>VLOOKUP($B777,[2]Sheet3!$G:$CZ,65,0)</f>
        <v>0</v>
      </c>
      <c r="CC777" s="14">
        <f>VLOOKUP($B777,[2]Sheet3!$G:$CZ,66,0)</f>
        <v>0</v>
      </c>
      <c r="CD777" s="14">
        <f>VLOOKUP($B777,[2]Sheet3!$G:$CZ,67,0)</f>
        <v>0</v>
      </c>
      <c r="CE777" s="14">
        <f>VLOOKUP($B777,[2]Sheet3!$G:$CZ,68,0)</f>
        <v>0</v>
      </c>
      <c r="CF777" s="14">
        <f>VLOOKUP($B777,[2]Sheet3!$G:$CZ,69,0)</f>
        <v>0</v>
      </c>
      <c r="CG777" s="14">
        <f>VLOOKUP($B777,[2]Sheet3!$G:$CZ,70,0)</f>
        <v>0</v>
      </c>
      <c r="CH777" s="14">
        <f>VLOOKUP($B777,[2]Sheet3!$G:$CZ,71,0)</f>
        <v>0</v>
      </c>
      <c r="CI777" s="14">
        <f>VLOOKUP($B777,[2]Sheet3!$G:$CZ,72,0)</f>
        <v>0</v>
      </c>
      <c r="CJ777" s="14">
        <f>VLOOKUP($B777,[2]Sheet3!$G:$CZ,73,0)</f>
        <v>0</v>
      </c>
      <c r="CK777" s="14">
        <f>VLOOKUP($B777,[2]Sheet3!$G:$CZ,74,0)</f>
        <v>0</v>
      </c>
      <c r="CL777" s="14">
        <f>VLOOKUP($B777,[2]Sheet3!$G:$CZ,75,0)</f>
        <v>0</v>
      </c>
      <c r="CM777" s="14">
        <f>VLOOKUP($B777,[2]Sheet3!$G:$CZ,76,0)</f>
        <v>0</v>
      </c>
      <c r="CN777" s="14">
        <f>VLOOKUP($B777,[2]Sheet3!$G:$CZ,77,0)</f>
        <v>0</v>
      </c>
      <c r="CO777" s="14">
        <f>VLOOKUP($B777,[2]Sheet3!$G:$CZ,78,0)</f>
        <v>0</v>
      </c>
      <c r="CP777" s="14">
        <f>VLOOKUP($B777,[2]Sheet3!$G:$CZ,79,0)</f>
        <v>0</v>
      </c>
      <c r="CQ777" s="14">
        <f>VLOOKUP($B777,[2]Sheet3!$G:$CZ,80,0)</f>
        <v>0</v>
      </c>
      <c r="CR777" s="14">
        <f>VLOOKUP($B777,[2]Sheet3!$G:$CZ,81,0)</f>
        <v>0</v>
      </c>
      <c r="CS777" s="14">
        <f>VLOOKUP($B777,[2]Sheet3!$G:$CZ,82,0)</f>
        <v>0</v>
      </c>
      <c r="CT777" s="14">
        <f>VLOOKUP($B777,[2]Sheet3!$G:$CZ,83,0)</f>
        <v>0</v>
      </c>
      <c r="CU777" s="14">
        <f>VLOOKUP($B777,[2]Sheet3!$G:$CZ,84,0)</f>
        <v>0</v>
      </c>
      <c r="CV777" s="14">
        <f>VLOOKUP($B777,[2]Sheet3!$G:$CZ,85,0)</f>
        <v>0</v>
      </c>
      <c r="CW777" s="14">
        <f>VLOOKUP($B777,[2]Sheet3!$G:$CZ,86,0)</f>
        <v>0</v>
      </c>
      <c r="CX777" s="14">
        <f>VLOOKUP($B777,[2]Sheet3!$G:$CZ,87,0)</f>
        <v>0</v>
      </c>
      <c r="CY777" s="14">
        <f>VLOOKUP($B777,[2]Sheet3!$G:$CZ,88,0)</f>
        <v>0</v>
      </c>
      <c r="CZ777" s="14">
        <f>VLOOKUP($B777,[2]Sheet3!$G:$CZ,89,0)</f>
        <v>0</v>
      </c>
      <c r="DA777" s="14">
        <f>VLOOKUP($B777,[2]Sheet3!$G:$CZ,90,0)</f>
        <v>0</v>
      </c>
      <c r="DB777" s="14">
        <f>VLOOKUP($B777,[2]Sheet3!$G:$CZ,91,0)</f>
        <v>0</v>
      </c>
      <c r="DC777" s="14">
        <f>VLOOKUP($B777,[2]Sheet3!$G:$CZ,92,0)</f>
        <v>0</v>
      </c>
      <c r="DD777" s="14">
        <f>VLOOKUP($B777,[2]Sheet3!$G:$CZ,93,0)</f>
        <v>0</v>
      </c>
      <c r="DE777" s="14">
        <f>VLOOKUP($B777,[2]Sheet3!$G:$CZ,94,0)</f>
        <v>0</v>
      </c>
      <c r="DF777" s="14">
        <f>VLOOKUP($B777,[2]Sheet3!$G:$CZ,95,0)</f>
        <v>0</v>
      </c>
      <c r="DG777" s="14">
        <f>VLOOKUP($B777,[2]Sheet3!$G:$CZ,96,0)</f>
        <v>0</v>
      </c>
      <c r="DH777" s="14">
        <f>VLOOKUP($B777,[2]Sheet3!$G:$CZ,97,0)</f>
        <v>0</v>
      </c>
      <c r="DI777" s="14">
        <f>VLOOKUP($B777,[2]Sheet3!$G:$CZ,98,0)</f>
        <v>0</v>
      </c>
    </row>
    <row r="778" spans="1:113" x14ac:dyDescent="0.3">
      <c r="A778" s="9" t="str">
        <f t="shared" si="38"/>
        <v>WA3221</v>
      </c>
      <c r="B778" s="15" t="s">
        <v>324</v>
      </c>
      <c r="C778" s="15" t="s">
        <v>325</v>
      </c>
      <c r="F778" s="7" t="s">
        <v>15</v>
      </c>
      <c r="G778" s="12" t="s">
        <v>4272</v>
      </c>
      <c r="H778" s="12" t="str">
        <f>VLOOKUP($B778,[1]Sheet1!$A:$G,5,0)</f>
        <v>arpit.shukla@redingtongroup.com</v>
      </c>
      <c r="I778" s="12" t="str">
        <f>VLOOKUP($B778,[1]Sheet1!$A:$G,7,0)</f>
        <v>dilip.vishwa@redingtongroup.com</v>
      </c>
      <c r="J778" s="12" t="s">
        <v>82</v>
      </c>
      <c r="K778" s="7"/>
      <c r="L778" s="7"/>
      <c r="M778" s="8"/>
      <c r="N778" s="7" t="str">
        <f t="shared" si="36"/>
        <v>arpit.shukla@redingtongroup.com; dilip.vishwa@redingtongroup.com; nilesh.phirke@redingtongroup.com;christopher.joseph@redingtongroup.com</v>
      </c>
      <c r="O778" s="7" t="str">
        <f t="shared" si="37"/>
        <v>WA3221</v>
      </c>
      <c r="P778" s="8" t="s">
        <v>5215</v>
      </c>
      <c r="Q778" s="14">
        <f>VLOOKUP($B778,[2]Sheet3!$G:$CZ,2,0)</f>
        <v>2400305449</v>
      </c>
      <c r="R778" s="14">
        <f>VLOOKUP($B778,[2]Sheet3!$G:$CZ,3,0)</f>
        <v>2400303848</v>
      </c>
      <c r="S778" s="14">
        <f>VLOOKUP($B778,[2]Sheet3!$G:$CZ,4,0)</f>
        <v>2400305451</v>
      </c>
      <c r="T778" s="14">
        <f>VLOOKUP($B778,[2]Sheet3!$G:$CZ,5,0)</f>
        <v>2400300857</v>
      </c>
      <c r="U778" s="14">
        <f>VLOOKUP($B778,[2]Sheet3!$G:$CZ,6,0)</f>
        <v>2400299475</v>
      </c>
      <c r="V778" s="14">
        <f>VLOOKUP($B778,[2]Sheet3!$G:$CZ,7,0)</f>
        <v>2400309173</v>
      </c>
      <c r="W778" s="14">
        <f>VLOOKUP($B778,[2]Sheet3!$G:$CZ,8,0)</f>
        <v>0</v>
      </c>
      <c r="X778" s="14">
        <f>VLOOKUP($B778,[2]Sheet3!$G:$CZ,9,0)</f>
        <v>0</v>
      </c>
      <c r="Y778" s="14">
        <f>VLOOKUP($B778,[2]Sheet3!$G:$CZ,10,0)</f>
        <v>0</v>
      </c>
      <c r="Z778" s="14">
        <f>VLOOKUP($B778,[2]Sheet3!$G:$CZ,11,0)</f>
        <v>0</v>
      </c>
      <c r="AA778" s="14">
        <f>VLOOKUP($B778,[2]Sheet3!$G:$CZ,12,0)</f>
        <v>0</v>
      </c>
      <c r="AB778" s="14">
        <f>VLOOKUP($B778,[2]Sheet3!$G:$CZ,13,0)</f>
        <v>0</v>
      </c>
      <c r="AC778" s="14">
        <f>VLOOKUP($B778,[2]Sheet3!$G:$CZ,14,0)</f>
        <v>0</v>
      </c>
      <c r="AD778" s="14">
        <f>VLOOKUP($B778,[2]Sheet3!$G:$CZ,15,0)</f>
        <v>0</v>
      </c>
      <c r="AE778" s="14">
        <f>VLOOKUP($B778,[2]Sheet3!$G:$CZ,16,0)</f>
        <v>0</v>
      </c>
      <c r="AF778" s="14">
        <f>VLOOKUP($B778,[2]Sheet3!$G:$CZ,17,0)</f>
        <v>0</v>
      </c>
      <c r="AG778" s="14">
        <f>VLOOKUP($B778,[2]Sheet3!$G:$CZ,18,0)</f>
        <v>0</v>
      </c>
      <c r="AH778" s="14">
        <f>VLOOKUP($B778,[2]Sheet3!$G:$CZ,19,0)</f>
        <v>0</v>
      </c>
      <c r="AI778" s="14">
        <f>VLOOKUP($B778,[2]Sheet3!$G:$CZ,20,0)</f>
        <v>0</v>
      </c>
      <c r="AJ778" s="14">
        <f>VLOOKUP($B778,[2]Sheet3!$G:$CZ,21,0)</f>
        <v>0</v>
      </c>
      <c r="AK778" s="14">
        <f>VLOOKUP($B778,[2]Sheet3!$G:$CZ,22,0)</f>
        <v>0</v>
      </c>
      <c r="AL778" s="14">
        <f>VLOOKUP($B778,[2]Sheet3!$G:$CZ,23,0)</f>
        <v>0</v>
      </c>
      <c r="AM778" s="14">
        <f>VLOOKUP($B778,[2]Sheet3!$G:$CZ,24,0)</f>
        <v>0</v>
      </c>
      <c r="AN778" s="14">
        <f>VLOOKUP($B778,[2]Sheet3!$G:$CZ,25,0)</f>
        <v>0</v>
      </c>
      <c r="AO778" s="14">
        <f>VLOOKUP($B778,[2]Sheet3!$G:$CZ,26,0)</f>
        <v>0</v>
      </c>
      <c r="AP778" s="14">
        <f>VLOOKUP($B778,[2]Sheet3!$G:$CZ,27,0)</f>
        <v>0</v>
      </c>
      <c r="AQ778" s="14">
        <f>VLOOKUP($B778,[2]Sheet3!$G:$CZ,28,0)</f>
        <v>0</v>
      </c>
      <c r="AR778" s="14">
        <f>VLOOKUP($B778,[2]Sheet3!$G:$CZ,29,0)</f>
        <v>0</v>
      </c>
      <c r="AS778" s="14">
        <f>VLOOKUP($B778,[2]Sheet3!$G:$CZ,30,0)</f>
        <v>0</v>
      </c>
      <c r="AT778" s="14">
        <f>VLOOKUP($B778,[2]Sheet3!$G:$CZ,31,0)</f>
        <v>0</v>
      </c>
      <c r="AU778" s="14">
        <f>VLOOKUP($B778,[2]Sheet3!$G:$CZ,32,0)</f>
        <v>0</v>
      </c>
      <c r="AV778" s="14">
        <f>VLOOKUP($B778,[2]Sheet3!$G:$CZ,33,0)</f>
        <v>0</v>
      </c>
      <c r="AW778" s="14">
        <f>VLOOKUP($B778,[2]Sheet3!$G:$CZ,34,0)</f>
        <v>0</v>
      </c>
      <c r="AX778" s="14">
        <f>VLOOKUP($B778,[2]Sheet3!$G:$CZ,35,0)</f>
        <v>0</v>
      </c>
      <c r="AY778" s="14">
        <f>VLOOKUP($B778,[2]Sheet3!$G:$CZ,36,0)</f>
        <v>0</v>
      </c>
      <c r="AZ778" s="14">
        <f>VLOOKUP($B778,[2]Sheet3!$G:$CZ,37,0)</f>
        <v>0</v>
      </c>
      <c r="BA778" s="14">
        <f>VLOOKUP($B778,[2]Sheet3!$G:$CZ,38,0)</f>
        <v>0</v>
      </c>
      <c r="BB778" s="14">
        <f>VLOOKUP($B778,[2]Sheet3!$G:$CZ,39,0)</f>
        <v>0</v>
      </c>
      <c r="BC778" s="14">
        <f>VLOOKUP($B778,[2]Sheet3!$G:$CZ,40,0)</f>
        <v>0</v>
      </c>
      <c r="BD778" s="14">
        <f>VLOOKUP($B778,[2]Sheet3!$G:$CZ,41,0)</f>
        <v>0</v>
      </c>
      <c r="BE778" s="14">
        <f>VLOOKUP($B778,[2]Sheet3!$G:$CZ,42,0)</f>
        <v>0</v>
      </c>
      <c r="BF778" s="14">
        <f>VLOOKUP($B778,[2]Sheet3!$G:$CZ,43,0)</f>
        <v>0</v>
      </c>
      <c r="BG778" s="14">
        <f>VLOOKUP($B778,[2]Sheet3!$G:$CZ,44,0)</f>
        <v>0</v>
      </c>
      <c r="BH778" s="14">
        <f>VLOOKUP($B778,[2]Sheet3!$G:$CZ,45,0)</f>
        <v>0</v>
      </c>
      <c r="BI778" s="14">
        <f>VLOOKUP($B778,[2]Sheet3!$G:$CZ,46,0)</f>
        <v>0</v>
      </c>
      <c r="BJ778" s="14">
        <f>VLOOKUP($B778,[2]Sheet3!$G:$CZ,47,0)</f>
        <v>0</v>
      </c>
      <c r="BK778" s="14">
        <f>VLOOKUP($B778,[2]Sheet3!$G:$CZ,48,0)</f>
        <v>0</v>
      </c>
      <c r="BL778" s="14">
        <f>VLOOKUP($B778,[2]Sheet3!$G:$CZ,49,0)</f>
        <v>0</v>
      </c>
      <c r="BM778" s="14">
        <f>VLOOKUP($B778,[2]Sheet3!$G:$CZ,50,0)</f>
        <v>0</v>
      </c>
      <c r="BN778" s="14">
        <f>VLOOKUP($B778,[2]Sheet3!$G:$CZ,51,0)</f>
        <v>0</v>
      </c>
      <c r="BO778" s="14">
        <f>VLOOKUP($B778,[2]Sheet3!$G:$CZ,52,0)</f>
        <v>0</v>
      </c>
      <c r="BP778" s="14">
        <f>VLOOKUP($B778,[2]Sheet3!$G:$CZ,53,0)</f>
        <v>0</v>
      </c>
      <c r="BQ778" s="14">
        <f>VLOOKUP($B778,[2]Sheet3!$G:$CZ,54,0)</f>
        <v>0</v>
      </c>
      <c r="BR778" s="14">
        <f>VLOOKUP($B778,[2]Sheet3!$G:$CZ,55,0)</f>
        <v>0</v>
      </c>
      <c r="BS778" s="14">
        <f>VLOOKUP($B778,[2]Sheet3!$G:$CZ,56,0)</f>
        <v>0</v>
      </c>
      <c r="BT778" s="14">
        <f>VLOOKUP($B778,[2]Sheet3!$G:$CZ,57,0)</f>
        <v>0</v>
      </c>
      <c r="BU778" s="14">
        <f>VLOOKUP($B778,[2]Sheet3!$G:$CZ,58,0)</f>
        <v>0</v>
      </c>
      <c r="BV778" s="14">
        <f>VLOOKUP($B778,[2]Sheet3!$G:$CZ,59,0)</f>
        <v>0</v>
      </c>
      <c r="BW778" s="14">
        <f>VLOOKUP($B778,[2]Sheet3!$G:$CZ,60,0)</f>
        <v>0</v>
      </c>
      <c r="BX778" s="14">
        <f>VLOOKUP($B778,[2]Sheet3!$G:$CZ,61,0)</f>
        <v>0</v>
      </c>
      <c r="BY778" s="14">
        <f>VLOOKUP($B778,[2]Sheet3!$G:$CZ,62,0)</f>
        <v>0</v>
      </c>
      <c r="BZ778" s="14">
        <f>VLOOKUP($B778,[2]Sheet3!$G:$CZ,63,0)</f>
        <v>0</v>
      </c>
      <c r="CA778" s="14">
        <f>VLOOKUP($B778,[2]Sheet3!$G:$CZ,64,0)</f>
        <v>0</v>
      </c>
      <c r="CB778" s="14">
        <f>VLOOKUP($B778,[2]Sheet3!$G:$CZ,65,0)</f>
        <v>0</v>
      </c>
      <c r="CC778" s="14">
        <f>VLOOKUP($B778,[2]Sheet3!$G:$CZ,66,0)</f>
        <v>0</v>
      </c>
      <c r="CD778" s="14">
        <f>VLOOKUP($B778,[2]Sheet3!$G:$CZ,67,0)</f>
        <v>0</v>
      </c>
      <c r="CE778" s="14">
        <f>VLOOKUP($B778,[2]Sheet3!$G:$CZ,68,0)</f>
        <v>0</v>
      </c>
      <c r="CF778" s="14">
        <f>VLOOKUP($B778,[2]Sheet3!$G:$CZ,69,0)</f>
        <v>0</v>
      </c>
      <c r="CG778" s="14">
        <f>VLOOKUP($B778,[2]Sheet3!$G:$CZ,70,0)</f>
        <v>0</v>
      </c>
      <c r="CH778" s="14">
        <f>VLOOKUP($B778,[2]Sheet3!$G:$CZ,71,0)</f>
        <v>0</v>
      </c>
      <c r="CI778" s="14">
        <f>VLOOKUP($B778,[2]Sheet3!$G:$CZ,72,0)</f>
        <v>0</v>
      </c>
      <c r="CJ778" s="14">
        <f>VLOOKUP($B778,[2]Sheet3!$G:$CZ,73,0)</f>
        <v>0</v>
      </c>
      <c r="CK778" s="14">
        <f>VLOOKUP($B778,[2]Sheet3!$G:$CZ,74,0)</f>
        <v>0</v>
      </c>
      <c r="CL778" s="14">
        <f>VLOOKUP($B778,[2]Sheet3!$G:$CZ,75,0)</f>
        <v>0</v>
      </c>
      <c r="CM778" s="14">
        <f>VLOOKUP($B778,[2]Sheet3!$G:$CZ,76,0)</f>
        <v>0</v>
      </c>
      <c r="CN778" s="14">
        <f>VLOOKUP($B778,[2]Sheet3!$G:$CZ,77,0)</f>
        <v>0</v>
      </c>
      <c r="CO778" s="14">
        <f>VLOOKUP($B778,[2]Sheet3!$G:$CZ,78,0)</f>
        <v>0</v>
      </c>
      <c r="CP778" s="14">
        <f>VLOOKUP($B778,[2]Sheet3!$G:$CZ,79,0)</f>
        <v>0</v>
      </c>
      <c r="CQ778" s="14">
        <f>VLOOKUP($B778,[2]Sheet3!$G:$CZ,80,0)</f>
        <v>0</v>
      </c>
      <c r="CR778" s="14">
        <f>VLOOKUP($B778,[2]Sheet3!$G:$CZ,81,0)</f>
        <v>0</v>
      </c>
      <c r="CS778" s="14">
        <f>VLOOKUP($B778,[2]Sheet3!$G:$CZ,82,0)</f>
        <v>0</v>
      </c>
      <c r="CT778" s="14">
        <f>VLOOKUP($B778,[2]Sheet3!$G:$CZ,83,0)</f>
        <v>0</v>
      </c>
      <c r="CU778" s="14">
        <f>VLOOKUP($B778,[2]Sheet3!$G:$CZ,84,0)</f>
        <v>0</v>
      </c>
      <c r="CV778" s="14">
        <f>VLOOKUP($B778,[2]Sheet3!$G:$CZ,85,0)</f>
        <v>0</v>
      </c>
      <c r="CW778" s="14">
        <f>VLOOKUP($B778,[2]Sheet3!$G:$CZ,86,0)</f>
        <v>0</v>
      </c>
      <c r="CX778" s="14">
        <f>VLOOKUP($B778,[2]Sheet3!$G:$CZ,87,0)</f>
        <v>0</v>
      </c>
      <c r="CY778" s="14">
        <f>VLOOKUP($B778,[2]Sheet3!$G:$CZ,88,0)</f>
        <v>0</v>
      </c>
      <c r="CZ778" s="14">
        <f>VLOOKUP($B778,[2]Sheet3!$G:$CZ,89,0)</f>
        <v>0</v>
      </c>
      <c r="DA778" s="14">
        <f>VLOOKUP($B778,[2]Sheet3!$G:$CZ,90,0)</f>
        <v>0</v>
      </c>
      <c r="DB778" s="14">
        <f>VLOOKUP($B778,[2]Sheet3!$G:$CZ,91,0)</f>
        <v>0</v>
      </c>
      <c r="DC778" s="14">
        <f>VLOOKUP($B778,[2]Sheet3!$G:$CZ,92,0)</f>
        <v>0</v>
      </c>
      <c r="DD778" s="14">
        <f>VLOOKUP($B778,[2]Sheet3!$G:$CZ,93,0)</f>
        <v>0</v>
      </c>
      <c r="DE778" s="14">
        <f>VLOOKUP($B778,[2]Sheet3!$G:$CZ,94,0)</f>
        <v>0</v>
      </c>
      <c r="DF778" s="14">
        <f>VLOOKUP($B778,[2]Sheet3!$G:$CZ,95,0)</f>
        <v>0</v>
      </c>
      <c r="DG778" s="14">
        <f>VLOOKUP($B778,[2]Sheet3!$G:$CZ,96,0)</f>
        <v>0</v>
      </c>
      <c r="DH778" s="14">
        <f>VLOOKUP($B778,[2]Sheet3!$G:$CZ,97,0)</f>
        <v>0</v>
      </c>
      <c r="DI778" s="14">
        <f>VLOOKUP($B778,[2]Sheet3!$G:$CZ,98,0)</f>
        <v>0</v>
      </c>
    </row>
    <row r="779" spans="1:113" x14ac:dyDescent="0.3">
      <c r="A779" s="9" t="str">
        <f t="shared" si="38"/>
        <v>E13102</v>
      </c>
      <c r="B779" s="15" t="s">
        <v>1946</v>
      </c>
      <c r="C779" s="15" t="s">
        <v>1947</v>
      </c>
      <c r="F779" s="7" t="s">
        <v>15</v>
      </c>
      <c r="G779" s="12" t="s">
        <v>4273</v>
      </c>
      <c r="H779" s="12" t="str">
        <f>VLOOKUP($B779,[1]Sheet1!$A:$G,5,0)</f>
        <v>manish.kumar@redingtongroup.com</v>
      </c>
      <c r="I779" s="12" t="str">
        <f>VLOOKUP($B779,[1]Sheet1!$A:$G,7,0)</f>
        <v>jaswinder.singh@redingtongroup.com</v>
      </c>
      <c r="J779" s="12" t="s">
        <v>82</v>
      </c>
      <c r="K779" s="7"/>
      <c r="L779" s="7"/>
      <c r="M779" s="8"/>
      <c r="N779" s="7" t="str">
        <f t="shared" si="36"/>
        <v>manish.kumar@redingtongroup.com; jaswinder.singh@redingtongroup.com; nilesh.phirke@redingtongroup.com;christopher.joseph@redingtongroup.com</v>
      </c>
      <c r="O779" s="7" t="str">
        <f t="shared" si="37"/>
        <v>E13102</v>
      </c>
      <c r="P779" s="8" t="s">
        <v>5215</v>
      </c>
      <c r="Q779" s="14">
        <f>VLOOKUP($B779,[2]Sheet3!$G:$CZ,2,0)</f>
        <v>2400307651</v>
      </c>
      <c r="R779" s="14">
        <f>VLOOKUP($B779,[2]Sheet3!$G:$CZ,3,0)</f>
        <v>0</v>
      </c>
      <c r="S779" s="14">
        <f>VLOOKUP($B779,[2]Sheet3!$G:$CZ,4,0)</f>
        <v>0</v>
      </c>
      <c r="T779" s="14">
        <f>VLOOKUP($B779,[2]Sheet3!$G:$CZ,5,0)</f>
        <v>0</v>
      </c>
      <c r="U779" s="14">
        <f>VLOOKUP($B779,[2]Sheet3!$G:$CZ,6,0)</f>
        <v>0</v>
      </c>
      <c r="V779" s="14">
        <f>VLOOKUP($B779,[2]Sheet3!$G:$CZ,7,0)</f>
        <v>0</v>
      </c>
      <c r="W779" s="14">
        <f>VLOOKUP($B779,[2]Sheet3!$G:$CZ,8,0)</f>
        <v>0</v>
      </c>
      <c r="X779" s="14">
        <f>VLOOKUP($B779,[2]Sheet3!$G:$CZ,9,0)</f>
        <v>0</v>
      </c>
      <c r="Y779" s="14">
        <f>VLOOKUP($B779,[2]Sheet3!$G:$CZ,10,0)</f>
        <v>0</v>
      </c>
      <c r="Z779" s="14">
        <f>VLOOKUP($B779,[2]Sheet3!$G:$CZ,11,0)</f>
        <v>0</v>
      </c>
      <c r="AA779" s="14">
        <f>VLOOKUP($B779,[2]Sheet3!$G:$CZ,12,0)</f>
        <v>0</v>
      </c>
      <c r="AB779" s="14">
        <f>VLOOKUP($B779,[2]Sheet3!$G:$CZ,13,0)</f>
        <v>0</v>
      </c>
      <c r="AC779" s="14">
        <f>VLOOKUP($B779,[2]Sheet3!$G:$CZ,14,0)</f>
        <v>0</v>
      </c>
      <c r="AD779" s="14">
        <f>VLOOKUP($B779,[2]Sheet3!$G:$CZ,15,0)</f>
        <v>0</v>
      </c>
      <c r="AE779" s="14">
        <f>VLOOKUP($B779,[2]Sheet3!$G:$CZ,16,0)</f>
        <v>0</v>
      </c>
      <c r="AF779" s="14">
        <f>VLOOKUP($B779,[2]Sheet3!$G:$CZ,17,0)</f>
        <v>0</v>
      </c>
      <c r="AG779" s="14">
        <f>VLOOKUP($B779,[2]Sheet3!$G:$CZ,18,0)</f>
        <v>0</v>
      </c>
      <c r="AH779" s="14">
        <f>VLOOKUP($B779,[2]Sheet3!$G:$CZ,19,0)</f>
        <v>0</v>
      </c>
      <c r="AI779" s="14">
        <f>VLOOKUP($B779,[2]Sheet3!$G:$CZ,20,0)</f>
        <v>0</v>
      </c>
      <c r="AJ779" s="14">
        <f>VLOOKUP($B779,[2]Sheet3!$G:$CZ,21,0)</f>
        <v>0</v>
      </c>
      <c r="AK779" s="14">
        <f>VLOOKUP($B779,[2]Sheet3!$G:$CZ,22,0)</f>
        <v>0</v>
      </c>
      <c r="AL779" s="14">
        <f>VLOOKUP($B779,[2]Sheet3!$G:$CZ,23,0)</f>
        <v>0</v>
      </c>
      <c r="AM779" s="14">
        <f>VLOOKUP($B779,[2]Sheet3!$G:$CZ,24,0)</f>
        <v>0</v>
      </c>
      <c r="AN779" s="14">
        <f>VLOOKUP($B779,[2]Sheet3!$G:$CZ,25,0)</f>
        <v>0</v>
      </c>
      <c r="AO779" s="14">
        <f>VLOOKUP($B779,[2]Sheet3!$G:$CZ,26,0)</f>
        <v>0</v>
      </c>
      <c r="AP779" s="14">
        <f>VLOOKUP($B779,[2]Sheet3!$G:$CZ,27,0)</f>
        <v>0</v>
      </c>
      <c r="AQ779" s="14">
        <f>VLOOKUP($B779,[2]Sheet3!$G:$CZ,28,0)</f>
        <v>0</v>
      </c>
      <c r="AR779" s="14">
        <f>VLOOKUP($B779,[2]Sheet3!$G:$CZ,29,0)</f>
        <v>0</v>
      </c>
      <c r="AS779" s="14">
        <f>VLOOKUP($B779,[2]Sheet3!$G:$CZ,30,0)</f>
        <v>0</v>
      </c>
      <c r="AT779" s="14">
        <f>VLOOKUP($B779,[2]Sheet3!$G:$CZ,31,0)</f>
        <v>0</v>
      </c>
      <c r="AU779" s="14">
        <f>VLOOKUP($B779,[2]Sheet3!$G:$CZ,32,0)</f>
        <v>0</v>
      </c>
      <c r="AV779" s="14">
        <f>VLOOKUP($B779,[2]Sheet3!$G:$CZ,33,0)</f>
        <v>0</v>
      </c>
      <c r="AW779" s="14">
        <f>VLOOKUP($B779,[2]Sheet3!$G:$CZ,34,0)</f>
        <v>0</v>
      </c>
      <c r="AX779" s="14">
        <f>VLOOKUP($B779,[2]Sheet3!$G:$CZ,35,0)</f>
        <v>0</v>
      </c>
      <c r="AY779" s="14">
        <f>VLOOKUP($B779,[2]Sheet3!$G:$CZ,36,0)</f>
        <v>0</v>
      </c>
      <c r="AZ779" s="14">
        <f>VLOOKUP($B779,[2]Sheet3!$G:$CZ,37,0)</f>
        <v>0</v>
      </c>
      <c r="BA779" s="14">
        <f>VLOOKUP($B779,[2]Sheet3!$G:$CZ,38,0)</f>
        <v>0</v>
      </c>
      <c r="BB779" s="14">
        <f>VLOOKUP($B779,[2]Sheet3!$G:$CZ,39,0)</f>
        <v>0</v>
      </c>
      <c r="BC779" s="14">
        <f>VLOOKUP($B779,[2]Sheet3!$G:$CZ,40,0)</f>
        <v>0</v>
      </c>
      <c r="BD779" s="14">
        <f>VLOOKUP($B779,[2]Sheet3!$G:$CZ,41,0)</f>
        <v>0</v>
      </c>
      <c r="BE779" s="14">
        <f>VLOOKUP($B779,[2]Sheet3!$G:$CZ,42,0)</f>
        <v>0</v>
      </c>
      <c r="BF779" s="14">
        <f>VLOOKUP($B779,[2]Sheet3!$G:$CZ,43,0)</f>
        <v>0</v>
      </c>
      <c r="BG779" s="14">
        <f>VLOOKUP($B779,[2]Sheet3!$G:$CZ,44,0)</f>
        <v>0</v>
      </c>
      <c r="BH779" s="14">
        <f>VLOOKUP($B779,[2]Sheet3!$G:$CZ,45,0)</f>
        <v>0</v>
      </c>
      <c r="BI779" s="14">
        <f>VLOOKUP($B779,[2]Sheet3!$G:$CZ,46,0)</f>
        <v>0</v>
      </c>
      <c r="BJ779" s="14">
        <f>VLOOKUP($B779,[2]Sheet3!$G:$CZ,47,0)</f>
        <v>0</v>
      </c>
      <c r="BK779" s="14">
        <f>VLOOKUP($B779,[2]Sheet3!$G:$CZ,48,0)</f>
        <v>0</v>
      </c>
      <c r="BL779" s="14">
        <f>VLOOKUP($B779,[2]Sheet3!$G:$CZ,49,0)</f>
        <v>0</v>
      </c>
      <c r="BM779" s="14">
        <f>VLOOKUP($B779,[2]Sheet3!$G:$CZ,50,0)</f>
        <v>0</v>
      </c>
      <c r="BN779" s="14">
        <f>VLOOKUP($B779,[2]Sheet3!$G:$CZ,51,0)</f>
        <v>0</v>
      </c>
      <c r="BO779" s="14">
        <f>VLOOKUP($B779,[2]Sheet3!$G:$CZ,52,0)</f>
        <v>0</v>
      </c>
      <c r="BP779" s="14">
        <f>VLOOKUP($B779,[2]Sheet3!$G:$CZ,53,0)</f>
        <v>0</v>
      </c>
      <c r="BQ779" s="14">
        <f>VLOOKUP($B779,[2]Sheet3!$G:$CZ,54,0)</f>
        <v>0</v>
      </c>
      <c r="BR779" s="14">
        <f>VLOOKUP($B779,[2]Sheet3!$G:$CZ,55,0)</f>
        <v>0</v>
      </c>
      <c r="BS779" s="14">
        <f>VLOOKUP($B779,[2]Sheet3!$G:$CZ,56,0)</f>
        <v>0</v>
      </c>
      <c r="BT779" s="14">
        <f>VLOOKUP($B779,[2]Sheet3!$G:$CZ,57,0)</f>
        <v>0</v>
      </c>
      <c r="BU779" s="14">
        <f>VLOOKUP($B779,[2]Sheet3!$G:$CZ,58,0)</f>
        <v>0</v>
      </c>
      <c r="BV779" s="14">
        <f>VLOOKUP($B779,[2]Sheet3!$G:$CZ,59,0)</f>
        <v>0</v>
      </c>
      <c r="BW779" s="14">
        <f>VLOOKUP($B779,[2]Sheet3!$G:$CZ,60,0)</f>
        <v>0</v>
      </c>
      <c r="BX779" s="14">
        <f>VLOOKUP($B779,[2]Sheet3!$G:$CZ,61,0)</f>
        <v>0</v>
      </c>
      <c r="BY779" s="14">
        <f>VLOOKUP($B779,[2]Sheet3!$G:$CZ,62,0)</f>
        <v>0</v>
      </c>
      <c r="BZ779" s="14">
        <f>VLOOKUP($B779,[2]Sheet3!$G:$CZ,63,0)</f>
        <v>0</v>
      </c>
      <c r="CA779" s="14">
        <f>VLOOKUP($B779,[2]Sheet3!$G:$CZ,64,0)</f>
        <v>0</v>
      </c>
      <c r="CB779" s="14">
        <f>VLOOKUP($B779,[2]Sheet3!$G:$CZ,65,0)</f>
        <v>0</v>
      </c>
      <c r="CC779" s="14">
        <f>VLOOKUP($B779,[2]Sheet3!$G:$CZ,66,0)</f>
        <v>0</v>
      </c>
      <c r="CD779" s="14">
        <f>VLOOKUP($B779,[2]Sheet3!$G:$CZ,67,0)</f>
        <v>0</v>
      </c>
      <c r="CE779" s="14">
        <f>VLOOKUP($B779,[2]Sheet3!$G:$CZ,68,0)</f>
        <v>0</v>
      </c>
      <c r="CF779" s="14">
        <f>VLOOKUP($B779,[2]Sheet3!$G:$CZ,69,0)</f>
        <v>0</v>
      </c>
      <c r="CG779" s="14">
        <f>VLOOKUP($B779,[2]Sheet3!$G:$CZ,70,0)</f>
        <v>0</v>
      </c>
      <c r="CH779" s="14">
        <f>VLOOKUP($B779,[2]Sheet3!$G:$CZ,71,0)</f>
        <v>0</v>
      </c>
      <c r="CI779" s="14">
        <f>VLOOKUP($B779,[2]Sheet3!$G:$CZ,72,0)</f>
        <v>0</v>
      </c>
      <c r="CJ779" s="14">
        <f>VLOOKUP($B779,[2]Sheet3!$G:$CZ,73,0)</f>
        <v>0</v>
      </c>
      <c r="CK779" s="14">
        <f>VLOOKUP($B779,[2]Sheet3!$G:$CZ,74,0)</f>
        <v>0</v>
      </c>
      <c r="CL779" s="14">
        <f>VLOOKUP($B779,[2]Sheet3!$G:$CZ,75,0)</f>
        <v>0</v>
      </c>
      <c r="CM779" s="14">
        <f>VLOOKUP($B779,[2]Sheet3!$G:$CZ,76,0)</f>
        <v>0</v>
      </c>
      <c r="CN779" s="14">
        <f>VLOOKUP($B779,[2]Sheet3!$G:$CZ,77,0)</f>
        <v>0</v>
      </c>
      <c r="CO779" s="14">
        <f>VLOOKUP($B779,[2]Sheet3!$G:$CZ,78,0)</f>
        <v>0</v>
      </c>
      <c r="CP779" s="14">
        <f>VLOOKUP($B779,[2]Sheet3!$G:$CZ,79,0)</f>
        <v>0</v>
      </c>
      <c r="CQ779" s="14">
        <f>VLOOKUP($B779,[2]Sheet3!$G:$CZ,80,0)</f>
        <v>0</v>
      </c>
      <c r="CR779" s="14">
        <f>VLOOKUP($B779,[2]Sheet3!$G:$CZ,81,0)</f>
        <v>0</v>
      </c>
      <c r="CS779" s="14">
        <f>VLOOKUP($B779,[2]Sheet3!$G:$CZ,82,0)</f>
        <v>0</v>
      </c>
      <c r="CT779" s="14">
        <f>VLOOKUP($B779,[2]Sheet3!$G:$CZ,83,0)</f>
        <v>0</v>
      </c>
      <c r="CU779" s="14">
        <f>VLOOKUP($B779,[2]Sheet3!$G:$CZ,84,0)</f>
        <v>0</v>
      </c>
      <c r="CV779" s="14">
        <f>VLOOKUP($B779,[2]Sheet3!$G:$CZ,85,0)</f>
        <v>0</v>
      </c>
      <c r="CW779" s="14">
        <f>VLOOKUP($B779,[2]Sheet3!$G:$CZ,86,0)</f>
        <v>0</v>
      </c>
      <c r="CX779" s="14">
        <f>VLOOKUP($B779,[2]Sheet3!$G:$CZ,87,0)</f>
        <v>0</v>
      </c>
      <c r="CY779" s="14">
        <f>VLOOKUP($B779,[2]Sheet3!$G:$CZ,88,0)</f>
        <v>0</v>
      </c>
      <c r="CZ779" s="14">
        <f>VLOOKUP($B779,[2]Sheet3!$G:$CZ,89,0)</f>
        <v>0</v>
      </c>
      <c r="DA779" s="14">
        <f>VLOOKUP($B779,[2]Sheet3!$G:$CZ,90,0)</f>
        <v>0</v>
      </c>
      <c r="DB779" s="14">
        <f>VLOOKUP($B779,[2]Sheet3!$G:$CZ,91,0)</f>
        <v>0</v>
      </c>
      <c r="DC779" s="14">
        <f>VLOOKUP($B779,[2]Sheet3!$G:$CZ,92,0)</f>
        <v>0</v>
      </c>
      <c r="DD779" s="14">
        <f>VLOOKUP($B779,[2]Sheet3!$G:$CZ,93,0)</f>
        <v>0</v>
      </c>
      <c r="DE779" s="14">
        <f>VLOOKUP($B779,[2]Sheet3!$G:$CZ,94,0)</f>
        <v>0</v>
      </c>
      <c r="DF779" s="14">
        <f>VLOOKUP($B779,[2]Sheet3!$G:$CZ,95,0)</f>
        <v>0</v>
      </c>
      <c r="DG779" s="14">
        <f>VLOOKUP($B779,[2]Sheet3!$G:$CZ,96,0)</f>
        <v>0</v>
      </c>
      <c r="DH779" s="14">
        <f>VLOOKUP($B779,[2]Sheet3!$G:$CZ,97,0)</f>
        <v>0</v>
      </c>
      <c r="DI779" s="14">
        <f>VLOOKUP($B779,[2]Sheet3!$G:$CZ,98,0)</f>
        <v>0</v>
      </c>
    </row>
    <row r="780" spans="1:113" x14ac:dyDescent="0.3">
      <c r="A780" s="9" t="str">
        <f t="shared" si="38"/>
        <v>N83835</v>
      </c>
      <c r="B780" s="15" t="s">
        <v>1948</v>
      </c>
      <c r="C780" s="15" t="s">
        <v>1949</v>
      </c>
      <c r="F780" s="7" t="s">
        <v>15</v>
      </c>
      <c r="G780" s="12" t="s">
        <v>4274</v>
      </c>
      <c r="H780" s="12" t="str">
        <f>VLOOKUP($B780,[1]Sheet1!$A:$G,5,0)</f>
        <v>navish.sahni@redingtongroup.com</v>
      </c>
      <c r="I780" s="12" t="str">
        <f>VLOOKUP($B780,[1]Sheet1!$A:$G,7,0)</f>
        <v>jitender.chopra@redingtongroup.com</v>
      </c>
      <c r="J780" s="12" t="s">
        <v>82</v>
      </c>
      <c r="K780" s="7"/>
      <c r="L780" s="7"/>
      <c r="M780" s="8"/>
      <c r="N780" s="7" t="str">
        <f t="shared" si="36"/>
        <v>navish.sahni@redingtongroup.com; jitender.chopra@redingtongroup.com; nilesh.phirke@redingtongroup.com;christopher.joseph@redingtongroup.com</v>
      </c>
      <c r="O780" s="7" t="str">
        <f t="shared" si="37"/>
        <v>N83835</v>
      </c>
      <c r="P780" s="8" t="s">
        <v>5215</v>
      </c>
      <c r="Q780" s="14">
        <f>VLOOKUP($B780,[2]Sheet3!$G:$CZ,2,0)</f>
        <v>2400300585</v>
      </c>
      <c r="R780" s="14">
        <f>VLOOKUP($B780,[2]Sheet3!$G:$CZ,3,0)</f>
        <v>0</v>
      </c>
      <c r="S780" s="14">
        <f>VLOOKUP($B780,[2]Sheet3!$G:$CZ,4,0)</f>
        <v>0</v>
      </c>
      <c r="T780" s="14">
        <f>VLOOKUP($B780,[2]Sheet3!$G:$CZ,5,0)</f>
        <v>0</v>
      </c>
      <c r="U780" s="14">
        <f>VLOOKUP($B780,[2]Sheet3!$G:$CZ,6,0)</f>
        <v>0</v>
      </c>
      <c r="V780" s="14">
        <f>VLOOKUP($B780,[2]Sheet3!$G:$CZ,7,0)</f>
        <v>0</v>
      </c>
      <c r="W780" s="14">
        <f>VLOOKUP($B780,[2]Sheet3!$G:$CZ,8,0)</f>
        <v>0</v>
      </c>
      <c r="X780" s="14">
        <f>VLOOKUP($B780,[2]Sheet3!$G:$CZ,9,0)</f>
        <v>0</v>
      </c>
      <c r="Y780" s="14">
        <f>VLOOKUP($B780,[2]Sheet3!$G:$CZ,10,0)</f>
        <v>0</v>
      </c>
      <c r="Z780" s="14">
        <f>VLOOKUP($B780,[2]Sheet3!$G:$CZ,11,0)</f>
        <v>0</v>
      </c>
      <c r="AA780" s="14">
        <f>VLOOKUP($B780,[2]Sheet3!$G:$CZ,12,0)</f>
        <v>0</v>
      </c>
      <c r="AB780" s="14">
        <f>VLOOKUP($B780,[2]Sheet3!$G:$CZ,13,0)</f>
        <v>0</v>
      </c>
      <c r="AC780" s="14">
        <f>VLOOKUP($B780,[2]Sheet3!$G:$CZ,14,0)</f>
        <v>0</v>
      </c>
      <c r="AD780" s="14">
        <f>VLOOKUP($B780,[2]Sheet3!$G:$CZ,15,0)</f>
        <v>0</v>
      </c>
      <c r="AE780" s="14">
        <f>VLOOKUP($B780,[2]Sheet3!$G:$CZ,16,0)</f>
        <v>0</v>
      </c>
      <c r="AF780" s="14">
        <f>VLOOKUP($B780,[2]Sheet3!$G:$CZ,17,0)</f>
        <v>0</v>
      </c>
      <c r="AG780" s="14">
        <f>VLOOKUP($B780,[2]Sheet3!$G:$CZ,18,0)</f>
        <v>0</v>
      </c>
      <c r="AH780" s="14">
        <f>VLOOKUP($B780,[2]Sheet3!$G:$CZ,19,0)</f>
        <v>0</v>
      </c>
      <c r="AI780" s="14">
        <f>VLOOKUP($B780,[2]Sheet3!$G:$CZ,20,0)</f>
        <v>0</v>
      </c>
      <c r="AJ780" s="14">
        <f>VLOOKUP($B780,[2]Sheet3!$G:$CZ,21,0)</f>
        <v>0</v>
      </c>
      <c r="AK780" s="14">
        <f>VLOOKUP($B780,[2]Sheet3!$G:$CZ,22,0)</f>
        <v>0</v>
      </c>
      <c r="AL780" s="14">
        <f>VLOOKUP($B780,[2]Sheet3!$G:$CZ,23,0)</f>
        <v>0</v>
      </c>
      <c r="AM780" s="14">
        <f>VLOOKUP($B780,[2]Sheet3!$G:$CZ,24,0)</f>
        <v>0</v>
      </c>
      <c r="AN780" s="14">
        <f>VLOOKUP($B780,[2]Sheet3!$G:$CZ,25,0)</f>
        <v>0</v>
      </c>
      <c r="AO780" s="14">
        <f>VLOOKUP($B780,[2]Sheet3!$G:$CZ,26,0)</f>
        <v>0</v>
      </c>
      <c r="AP780" s="14">
        <f>VLOOKUP($B780,[2]Sheet3!$G:$CZ,27,0)</f>
        <v>0</v>
      </c>
      <c r="AQ780" s="14">
        <f>VLOOKUP($B780,[2]Sheet3!$G:$CZ,28,0)</f>
        <v>0</v>
      </c>
      <c r="AR780" s="14">
        <f>VLOOKUP($B780,[2]Sheet3!$G:$CZ,29,0)</f>
        <v>0</v>
      </c>
      <c r="AS780" s="14">
        <f>VLOOKUP($B780,[2]Sheet3!$G:$CZ,30,0)</f>
        <v>0</v>
      </c>
      <c r="AT780" s="14">
        <f>VLOOKUP($B780,[2]Sheet3!$G:$CZ,31,0)</f>
        <v>0</v>
      </c>
      <c r="AU780" s="14">
        <f>VLOOKUP($B780,[2]Sheet3!$G:$CZ,32,0)</f>
        <v>0</v>
      </c>
      <c r="AV780" s="14">
        <f>VLOOKUP($B780,[2]Sheet3!$G:$CZ,33,0)</f>
        <v>0</v>
      </c>
      <c r="AW780" s="14">
        <f>VLOOKUP($B780,[2]Sheet3!$G:$CZ,34,0)</f>
        <v>0</v>
      </c>
      <c r="AX780" s="14">
        <f>VLOOKUP($B780,[2]Sheet3!$G:$CZ,35,0)</f>
        <v>0</v>
      </c>
      <c r="AY780" s="14">
        <f>VLOOKUP($B780,[2]Sheet3!$G:$CZ,36,0)</f>
        <v>0</v>
      </c>
      <c r="AZ780" s="14">
        <f>VLOOKUP($B780,[2]Sheet3!$G:$CZ,37,0)</f>
        <v>0</v>
      </c>
      <c r="BA780" s="14">
        <f>VLOOKUP($B780,[2]Sheet3!$G:$CZ,38,0)</f>
        <v>0</v>
      </c>
      <c r="BB780" s="14">
        <f>VLOOKUP($B780,[2]Sheet3!$G:$CZ,39,0)</f>
        <v>0</v>
      </c>
      <c r="BC780" s="14">
        <f>VLOOKUP($B780,[2]Sheet3!$G:$CZ,40,0)</f>
        <v>0</v>
      </c>
      <c r="BD780" s="14">
        <f>VLOOKUP($B780,[2]Sheet3!$G:$CZ,41,0)</f>
        <v>0</v>
      </c>
      <c r="BE780" s="14">
        <f>VLOOKUP($B780,[2]Sheet3!$G:$CZ,42,0)</f>
        <v>0</v>
      </c>
      <c r="BF780" s="14">
        <f>VLOOKUP($B780,[2]Sheet3!$G:$CZ,43,0)</f>
        <v>0</v>
      </c>
      <c r="BG780" s="14">
        <f>VLOOKUP($B780,[2]Sheet3!$G:$CZ,44,0)</f>
        <v>0</v>
      </c>
      <c r="BH780" s="14">
        <f>VLOOKUP($B780,[2]Sheet3!$G:$CZ,45,0)</f>
        <v>0</v>
      </c>
      <c r="BI780" s="14">
        <f>VLOOKUP($B780,[2]Sheet3!$G:$CZ,46,0)</f>
        <v>0</v>
      </c>
      <c r="BJ780" s="14">
        <f>VLOOKUP($B780,[2]Sheet3!$G:$CZ,47,0)</f>
        <v>0</v>
      </c>
      <c r="BK780" s="14">
        <f>VLOOKUP($B780,[2]Sheet3!$G:$CZ,48,0)</f>
        <v>0</v>
      </c>
      <c r="BL780" s="14">
        <f>VLOOKUP($B780,[2]Sheet3!$G:$CZ,49,0)</f>
        <v>0</v>
      </c>
      <c r="BM780" s="14">
        <f>VLOOKUP($B780,[2]Sheet3!$G:$CZ,50,0)</f>
        <v>0</v>
      </c>
      <c r="BN780" s="14">
        <f>VLOOKUP($B780,[2]Sheet3!$G:$CZ,51,0)</f>
        <v>0</v>
      </c>
      <c r="BO780" s="14">
        <f>VLOOKUP($B780,[2]Sheet3!$G:$CZ,52,0)</f>
        <v>0</v>
      </c>
      <c r="BP780" s="14">
        <f>VLOOKUP($B780,[2]Sheet3!$G:$CZ,53,0)</f>
        <v>0</v>
      </c>
      <c r="BQ780" s="14">
        <f>VLOOKUP($B780,[2]Sheet3!$G:$CZ,54,0)</f>
        <v>0</v>
      </c>
      <c r="BR780" s="14">
        <f>VLOOKUP($B780,[2]Sheet3!$G:$CZ,55,0)</f>
        <v>0</v>
      </c>
      <c r="BS780" s="14">
        <f>VLOOKUP($B780,[2]Sheet3!$G:$CZ,56,0)</f>
        <v>0</v>
      </c>
      <c r="BT780" s="14">
        <f>VLOOKUP($B780,[2]Sheet3!$G:$CZ,57,0)</f>
        <v>0</v>
      </c>
      <c r="BU780" s="14">
        <f>VLOOKUP($B780,[2]Sheet3!$G:$CZ,58,0)</f>
        <v>0</v>
      </c>
      <c r="BV780" s="14">
        <f>VLOOKUP($B780,[2]Sheet3!$G:$CZ,59,0)</f>
        <v>0</v>
      </c>
      <c r="BW780" s="14">
        <f>VLOOKUP($B780,[2]Sheet3!$G:$CZ,60,0)</f>
        <v>0</v>
      </c>
      <c r="BX780" s="14">
        <f>VLOOKUP($B780,[2]Sheet3!$G:$CZ,61,0)</f>
        <v>0</v>
      </c>
      <c r="BY780" s="14">
        <f>VLOOKUP($B780,[2]Sheet3!$G:$CZ,62,0)</f>
        <v>0</v>
      </c>
      <c r="BZ780" s="14">
        <f>VLOOKUP($B780,[2]Sheet3!$G:$CZ,63,0)</f>
        <v>0</v>
      </c>
      <c r="CA780" s="14">
        <f>VLOOKUP($B780,[2]Sheet3!$G:$CZ,64,0)</f>
        <v>0</v>
      </c>
      <c r="CB780" s="14">
        <f>VLOOKUP($B780,[2]Sheet3!$G:$CZ,65,0)</f>
        <v>0</v>
      </c>
      <c r="CC780" s="14">
        <f>VLOOKUP($B780,[2]Sheet3!$G:$CZ,66,0)</f>
        <v>0</v>
      </c>
      <c r="CD780" s="14">
        <f>VLOOKUP($B780,[2]Sheet3!$G:$CZ,67,0)</f>
        <v>0</v>
      </c>
      <c r="CE780" s="14">
        <f>VLOOKUP($B780,[2]Sheet3!$G:$CZ,68,0)</f>
        <v>0</v>
      </c>
      <c r="CF780" s="14">
        <f>VLOOKUP($B780,[2]Sheet3!$G:$CZ,69,0)</f>
        <v>0</v>
      </c>
      <c r="CG780" s="14">
        <f>VLOOKUP($B780,[2]Sheet3!$G:$CZ,70,0)</f>
        <v>0</v>
      </c>
      <c r="CH780" s="14">
        <f>VLOOKUP($B780,[2]Sheet3!$G:$CZ,71,0)</f>
        <v>0</v>
      </c>
      <c r="CI780" s="14">
        <f>VLOOKUP($B780,[2]Sheet3!$G:$CZ,72,0)</f>
        <v>0</v>
      </c>
      <c r="CJ780" s="14">
        <f>VLOOKUP($B780,[2]Sheet3!$G:$CZ,73,0)</f>
        <v>0</v>
      </c>
      <c r="CK780" s="14">
        <f>VLOOKUP($B780,[2]Sheet3!$G:$CZ,74,0)</f>
        <v>0</v>
      </c>
      <c r="CL780" s="14">
        <f>VLOOKUP($B780,[2]Sheet3!$G:$CZ,75,0)</f>
        <v>0</v>
      </c>
      <c r="CM780" s="14">
        <f>VLOOKUP($B780,[2]Sheet3!$G:$CZ,76,0)</f>
        <v>0</v>
      </c>
      <c r="CN780" s="14">
        <f>VLOOKUP($B780,[2]Sheet3!$G:$CZ,77,0)</f>
        <v>0</v>
      </c>
      <c r="CO780" s="14">
        <f>VLOOKUP($B780,[2]Sheet3!$G:$CZ,78,0)</f>
        <v>0</v>
      </c>
      <c r="CP780" s="14">
        <f>VLOOKUP($B780,[2]Sheet3!$G:$CZ,79,0)</f>
        <v>0</v>
      </c>
      <c r="CQ780" s="14">
        <f>VLOOKUP($B780,[2]Sheet3!$G:$CZ,80,0)</f>
        <v>0</v>
      </c>
      <c r="CR780" s="14">
        <f>VLOOKUP($B780,[2]Sheet3!$G:$CZ,81,0)</f>
        <v>0</v>
      </c>
      <c r="CS780" s="14">
        <f>VLOOKUP($B780,[2]Sheet3!$G:$CZ,82,0)</f>
        <v>0</v>
      </c>
      <c r="CT780" s="14">
        <f>VLOOKUP($B780,[2]Sheet3!$G:$CZ,83,0)</f>
        <v>0</v>
      </c>
      <c r="CU780" s="14">
        <f>VLOOKUP($B780,[2]Sheet3!$G:$CZ,84,0)</f>
        <v>0</v>
      </c>
      <c r="CV780" s="14">
        <f>VLOOKUP($B780,[2]Sheet3!$G:$CZ,85,0)</f>
        <v>0</v>
      </c>
      <c r="CW780" s="14">
        <f>VLOOKUP($B780,[2]Sheet3!$G:$CZ,86,0)</f>
        <v>0</v>
      </c>
      <c r="CX780" s="14">
        <f>VLOOKUP($B780,[2]Sheet3!$G:$CZ,87,0)</f>
        <v>0</v>
      </c>
      <c r="CY780" s="14">
        <f>VLOOKUP($B780,[2]Sheet3!$G:$CZ,88,0)</f>
        <v>0</v>
      </c>
      <c r="CZ780" s="14">
        <f>VLOOKUP($B780,[2]Sheet3!$G:$CZ,89,0)</f>
        <v>0</v>
      </c>
      <c r="DA780" s="14">
        <f>VLOOKUP($B780,[2]Sheet3!$G:$CZ,90,0)</f>
        <v>0</v>
      </c>
      <c r="DB780" s="14">
        <f>VLOOKUP($B780,[2]Sheet3!$G:$CZ,91,0)</f>
        <v>0</v>
      </c>
      <c r="DC780" s="14">
        <f>VLOOKUP($B780,[2]Sheet3!$G:$CZ,92,0)</f>
        <v>0</v>
      </c>
      <c r="DD780" s="14">
        <f>VLOOKUP($B780,[2]Sheet3!$G:$CZ,93,0)</f>
        <v>0</v>
      </c>
      <c r="DE780" s="14">
        <f>VLOOKUP($B780,[2]Sheet3!$G:$CZ,94,0)</f>
        <v>0</v>
      </c>
      <c r="DF780" s="14">
        <f>VLOOKUP($B780,[2]Sheet3!$G:$CZ,95,0)</f>
        <v>0</v>
      </c>
      <c r="DG780" s="14">
        <f>VLOOKUP($B780,[2]Sheet3!$G:$CZ,96,0)</f>
        <v>0</v>
      </c>
      <c r="DH780" s="14">
        <f>VLOOKUP($B780,[2]Sheet3!$G:$CZ,97,0)</f>
        <v>0</v>
      </c>
      <c r="DI780" s="14">
        <f>VLOOKUP($B780,[2]Sheet3!$G:$CZ,98,0)</f>
        <v>0</v>
      </c>
    </row>
    <row r="781" spans="1:113" x14ac:dyDescent="0.3">
      <c r="A781" s="9" t="str">
        <f t="shared" si="38"/>
        <v>N83649</v>
      </c>
      <c r="B781" s="15" t="s">
        <v>1950</v>
      </c>
      <c r="C781" s="15" t="s">
        <v>1951</v>
      </c>
      <c r="F781" s="7" t="s">
        <v>15</v>
      </c>
      <c r="G781" s="12" t="s">
        <v>4275</v>
      </c>
      <c r="H781" s="12" t="str">
        <f>VLOOKUP($B781,[1]Sheet1!$A:$G,5,0)</f>
        <v>anil.sharma@redingtongroup.com</v>
      </c>
      <c r="I781" s="12" t="str">
        <f>VLOOKUP($B781,[1]Sheet1!$A:$G,7,0)</f>
        <v>jitender.chopra@redingtongroup.com</v>
      </c>
      <c r="J781" s="12" t="s">
        <v>82</v>
      </c>
      <c r="K781" s="7"/>
      <c r="L781" s="7"/>
      <c r="M781" s="8"/>
      <c r="N781" s="7" t="str">
        <f t="shared" si="36"/>
        <v>anil.sharma@redingtongroup.com; jitender.chopra@redingtongroup.com; nilesh.phirke@redingtongroup.com;christopher.joseph@redingtongroup.com</v>
      </c>
      <c r="O781" s="7" t="str">
        <f t="shared" si="37"/>
        <v>N83649</v>
      </c>
      <c r="P781" s="8" t="s">
        <v>5215</v>
      </c>
      <c r="Q781" s="14">
        <f>VLOOKUP($B781,[2]Sheet3!$G:$CZ,2,0)</f>
        <v>2400303326</v>
      </c>
      <c r="R781" s="14">
        <f>VLOOKUP($B781,[2]Sheet3!$G:$CZ,3,0)</f>
        <v>0</v>
      </c>
      <c r="S781" s="14">
        <f>VLOOKUP($B781,[2]Sheet3!$G:$CZ,4,0)</f>
        <v>0</v>
      </c>
      <c r="T781" s="14">
        <f>VLOOKUP($B781,[2]Sheet3!$G:$CZ,5,0)</f>
        <v>0</v>
      </c>
      <c r="U781" s="14">
        <f>VLOOKUP($B781,[2]Sheet3!$G:$CZ,6,0)</f>
        <v>0</v>
      </c>
      <c r="V781" s="14">
        <f>VLOOKUP($B781,[2]Sheet3!$G:$CZ,7,0)</f>
        <v>0</v>
      </c>
      <c r="W781" s="14">
        <f>VLOOKUP($B781,[2]Sheet3!$G:$CZ,8,0)</f>
        <v>0</v>
      </c>
      <c r="X781" s="14">
        <f>VLOOKUP($B781,[2]Sheet3!$G:$CZ,9,0)</f>
        <v>0</v>
      </c>
      <c r="Y781" s="14">
        <f>VLOOKUP($B781,[2]Sheet3!$G:$CZ,10,0)</f>
        <v>0</v>
      </c>
      <c r="Z781" s="14">
        <f>VLOOKUP($B781,[2]Sheet3!$G:$CZ,11,0)</f>
        <v>0</v>
      </c>
      <c r="AA781" s="14">
        <f>VLOOKUP($B781,[2]Sheet3!$G:$CZ,12,0)</f>
        <v>0</v>
      </c>
      <c r="AB781" s="14">
        <f>VLOOKUP($B781,[2]Sheet3!$G:$CZ,13,0)</f>
        <v>0</v>
      </c>
      <c r="AC781" s="14">
        <f>VLOOKUP($B781,[2]Sheet3!$G:$CZ,14,0)</f>
        <v>0</v>
      </c>
      <c r="AD781" s="14">
        <f>VLOOKUP($B781,[2]Sheet3!$G:$CZ,15,0)</f>
        <v>0</v>
      </c>
      <c r="AE781" s="14">
        <f>VLOOKUP($B781,[2]Sheet3!$G:$CZ,16,0)</f>
        <v>0</v>
      </c>
      <c r="AF781" s="14">
        <f>VLOOKUP($B781,[2]Sheet3!$G:$CZ,17,0)</f>
        <v>0</v>
      </c>
      <c r="AG781" s="14">
        <f>VLOOKUP($B781,[2]Sheet3!$G:$CZ,18,0)</f>
        <v>0</v>
      </c>
      <c r="AH781" s="14">
        <f>VLOOKUP($B781,[2]Sheet3!$G:$CZ,19,0)</f>
        <v>0</v>
      </c>
      <c r="AI781" s="14">
        <f>VLOOKUP($B781,[2]Sheet3!$G:$CZ,20,0)</f>
        <v>0</v>
      </c>
      <c r="AJ781" s="14">
        <f>VLOOKUP($B781,[2]Sheet3!$G:$CZ,21,0)</f>
        <v>0</v>
      </c>
      <c r="AK781" s="14">
        <f>VLOOKUP($B781,[2]Sheet3!$G:$CZ,22,0)</f>
        <v>0</v>
      </c>
      <c r="AL781" s="14">
        <f>VLOOKUP($B781,[2]Sheet3!$G:$CZ,23,0)</f>
        <v>0</v>
      </c>
      <c r="AM781" s="14">
        <f>VLOOKUP($B781,[2]Sheet3!$G:$CZ,24,0)</f>
        <v>0</v>
      </c>
      <c r="AN781" s="14">
        <f>VLOOKUP($B781,[2]Sheet3!$G:$CZ,25,0)</f>
        <v>0</v>
      </c>
      <c r="AO781" s="14">
        <f>VLOOKUP($B781,[2]Sheet3!$G:$CZ,26,0)</f>
        <v>0</v>
      </c>
      <c r="AP781" s="14">
        <f>VLOOKUP($B781,[2]Sheet3!$G:$CZ,27,0)</f>
        <v>0</v>
      </c>
      <c r="AQ781" s="14">
        <f>VLOOKUP($B781,[2]Sheet3!$G:$CZ,28,0)</f>
        <v>0</v>
      </c>
      <c r="AR781" s="14">
        <f>VLOOKUP($B781,[2]Sheet3!$G:$CZ,29,0)</f>
        <v>0</v>
      </c>
      <c r="AS781" s="14">
        <f>VLOOKUP($B781,[2]Sheet3!$G:$CZ,30,0)</f>
        <v>0</v>
      </c>
      <c r="AT781" s="14">
        <f>VLOOKUP($B781,[2]Sheet3!$G:$CZ,31,0)</f>
        <v>0</v>
      </c>
      <c r="AU781" s="14">
        <f>VLOOKUP($B781,[2]Sheet3!$G:$CZ,32,0)</f>
        <v>0</v>
      </c>
      <c r="AV781" s="14">
        <f>VLOOKUP($B781,[2]Sheet3!$G:$CZ,33,0)</f>
        <v>0</v>
      </c>
      <c r="AW781" s="14">
        <f>VLOOKUP($B781,[2]Sheet3!$G:$CZ,34,0)</f>
        <v>0</v>
      </c>
      <c r="AX781" s="14">
        <f>VLOOKUP($B781,[2]Sheet3!$G:$CZ,35,0)</f>
        <v>0</v>
      </c>
      <c r="AY781" s="14">
        <f>VLOOKUP($B781,[2]Sheet3!$G:$CZ,36,0)</f>
        <v>0</v>
      </c>
      <c r="AZ781" s="14">
        <f>VLOOKUP($B781,[2]Sheet3!$G:$CZ,37,0)</f>
        <v>0</v>
      </c>
      <c r="BA781" s="14">
        <f>VLOOKUP($B781,[2]Sheet3!$G:$CZ,38,0)</f>
        <v>0</v>
      </c>
      <c r="BB781" s="14">
        <f>VLOOKUP($B781,[2]Sheet3!$G:$CZ,39,0)</f>
        <v>0</v>
      </c>
      <c r="BC781" s="14">
        <f>VLOOKUP($B781,[2]Sheet3!$G:$CZ,40,0)</f>
        <v>0</v>
      </c>
      <c r="BD781" s="14">
        <f>VLOOKUP($B781,[2]Sheet3!$G:$CZ,41,0)</f>
        <v>0</v>
      </c>
      <c r="BE781" s="14">
        <f>VLOOKUP($B781,[2]Sheet3!$G:$CZ,42,0)</f>
        <v>0</v>
      </c>
      <c r="BF781" s="14">
        <f>VLOOKUP($B781,[2]Sheet3!$G:$CZ,43,0)</f>
        <v>0</v>
      </c>
      <c r="BG781" s="14">
        <f>VLOOKUP($B781,[2]Sheet3!$G:$CZ,44,0)</f>
        <v>0</v>
      </c>
      <c r="BH781" s="14">
        <f>VLOOKUP($B781,[2]Sheet3!$G:$CZ,45,0)</f>
        <v>0</v>
      </c>
      <c r="BI781" s="14">
        <f>VLOOKUP($B781,[2]Sheet3!$G:$CZ,46,0)</f>
        <v>0</v>
      </c>
      <c r="BJ781" s="14">
        <f>VLOOKUP($B781,[2]Sheet3!$G:$CZ,47,0)</f>
        <v>0</v>
      </c>
      <c r="BK781" s="14">
        <f>VLOOKUP($B781,[2]Sheet3!$G:$CZ,48,0)</f>
        <v>0</v>
      </c>
      <c r="BL781" s="14">
        <f>VLOOKUP($B781,[2]Sheet3!$G:$CZ,49,0)</f>
        <v>0</v>
      </c>
      <c r="BM781" s="14">
        <f>VLOOKUP($B781,[2]Sheet3!$G:$CZ,50,0)</f>
        <v>0</v>
      </c>
      <c r="BN781" s="14">
        <f>VLOOKUP($B781,[2]Sheet3!$G:$CZ,51,0)</f>
        <v>0</v>
      </c>
      <c r="BO781" s="14">
        <f>VLOOKUP($B781,[2]Sheet3!$G:$CZ,52,0)</f>
        <v>0</v>
      </c>
      <c r="BP781" s="14">
        <f>VLOOKUP($B781,[2]Sheet3!$G:$CZ,53,0)</f>
        <v>0</v>
      </c>
      <c r="BQ781" s="14">
        <f>VLOOKUP($B781,[2]Sheet3!$G:$CZ,54,0)</f>
        <v>0</v>
      </c>
      <c r="BR781" s="14">
        <f>VLOOKUP($B781,[2]Sheet3!$G:$CZ,55,0)</f>
        <v>0</v>
      </c>
      <c r="BS781" s="14">
        <f>VLOOKUP($B781,[2]Sheet3!$G:$CZ,56,0)</f>
        <v>0</v>
      </c>
      <c r="BT781" s="14">
        <f>VLOOKUP($B781,[2]Sheet3!$G:$CZ,57,0)</f>
        <v>0</v>
      </c>
      <c r="BU781" s="14">
        <f>VLOOKUP($B781,[2]Sheet3!$G:$CZ,58,0)</f>
        <v>0</v>
      </c>
      <c r="BV781" s="14">
        <f>VLOOKUP($B781,[2]Sheet3!$G:$CZ,59,0)</f>
        <v>0</v>
      </c>
      <c r="BW781" s="14">
        <f>VLOOKUP($B781,[2]Sheet3!$G:$CZ,60,0)</f>
        <v>0</v>
      </c>
      <c r="BX781" s="14">
        <f>VLOOKUP($B781,[2]Sheet3!$G:$CZ,61,0)</f>
        <v>0</v>
      </c>
      <c r="BY781" s="14">
        <f>VLOOKUP($B781,[2]Sheet3!$G:$CZ,62,0)</f>
        <v>0</v>
      </c>
      <c r="BZ781" s="14">
        <f>VLOOKUP($B781,[2]Sheet3!$G:$CZ,63,0)</f>
        <v>0</v>
      </c>
      <c r="CA781" s="14">
        <f>VLOOKUP($B781,[2]Sheet3!$G:$CZ,64,0)</f>
        <v>0</v>
      </c>
      <c r="CB781" s="14">
        <f>VLOOKUP($B781,[2]Sheet3!$G:$CZ,65,0)</f>
        <v>0</v>
      </c>
      <c r="CC781" s="14">
        <f>VLOOKUP($B781,[2]Sheet3!$G:$CZ,66,0)</f>
        <v>0</v>
      </c>
      <c r="CD781" s="14">
        <f>VLOOKUP($B781,[2]Sheet3!$G:$CZ,67,0)</f>
        <v>0</v>
      </c>
      <c r="CE781" s="14">
        <f>VLOOKUP($B781,[2]Sheet3!$G:$CZ,68,0)</f>
        <v>0</v>
      </c>
      <c r="CF781" s="14">
        <f>VLOOKUP($B781,[2]Sheet3!$G:$CZ,69,0)</f>
        <v>0</v>
      </c>
      <c r="CG781" s="14">
        <f>VLOOKUP($B781,[2]Sheet3!$G:$CZ,70,0)</f>
        <v>0</v>
      </c>
      <c r="CH781" s="14">
        <f>VLOOKUP($B781,[2]Sheet3!$G:$CZ,71,0)</f>
        <v>0</v>
      </c>
      <c r="CI781" s="14">
        <f>VLOOKUP($B781,[2]Sheet3!$G:$CZ,72,0)</f>
        <v>0</v>
      </c>
      <c r="CJ781" s="14">
        <f>VLOOKUP($B781,[2]Sheet3!$G:$CZ,73,0)</f>
        <v>0</v>
      </c>
      <c r="CK781" s="14">
        <f>VLOOKUP($B781,[2]Sheet3!$G:$CZ,74,0)</f>
        <v>0</v>
      </c>
      <c r="CL781" s="14">
        <f>VLOOKUP($B781,[2]Sheet3!$G:$CZ,75,0)</f>
        <v>0</v>
      </c>
      <c r="CM781" s="14">
        <f>VLOOKUP($B781,[2]Sheet3!$G:$CZ,76,0)</f>
        <v>0</v>
      </c>
      <c r="CN781" s="14">
        <f>VLOOKUP($B781,[2]Sheet3!$G:$CZ,77,0)</f>
        <v>0</v>
      </c>
      <c r="CO781" s="14">
        <f>VLOOKUP($B781,[2]Sheet3!$G:$CZ,78,0)</f>
        <v>0</v>
      </c>
      <c r="CP781" s="14">
        <f>VLOOKUP($B781,[2]Sheet3!$G:$CZ,79,0)</f>
        <v>0</v>
      </c>
      <c r="CQ781" s="14">
        <f>VLOOKUP($B781,[2]Sheet3!$G:$CZ,80,0)</f>
        <v>0</v>
      </c>
      <c r="CR781" s="14">
        <f>VLOOKUP($B781,[2]Sheet3!$G:$CZ,81,0)</f>
        <v>0</v>
      </c>
      <c r="CS781" s="14">
        <f>VLOOKUP($B781,[2]Sheet3!$G:$CZ,82,0)</f>
        <v>0</v>
      </c>
      <c r="CT781" s="14">
        <f>VLOOKUP($B781,[2]Sheet3!$G:$CZ,83,0)</f>
        <v>0</v>
      </c>
      <c r="CU781" s="14">
        <f>VLOOKUP($B781,[2]Sheet3!$G:$CZ,84,0)</f>
        <v>0</v>
      </c>
      <c r="CV781" s="14">
        <f>VLOOKUP($B781,[2]Sheet3!$G:$CZ,85,0)</f>
        <v>0</v>
      </c>
      <c r="CW781" s="14">
        <f>VLOOKUP($B781,[2]Sheet3!$G:$CZ,86,0)</f>
        <v>0</v>
      </c>
      <c r="CX781" s="14">
        <f>VLOOKUP($B781,[2]Sheet3!$G:$CZ,87,0)</f>
        <v>0</v>
      </c>
      <c r="CY781" s="14">
        <f>VLOOKUP($B781,[2]Sheet3!$G:$CZ,88,0)</f>
        <v>0</v>
      </c>
      <c r="CZ781" s="14">
        <f>VLOOKUP($B781,[2]Sheet3!$G:$CZ,89,0)</f>
        <v>0</v>
      </c>
      <c r="DA781" s="14">
        <f>VLOOKUP($B781,[2]Sheet3!$G:$CZ,90,0)</f>
        <v>0</v>
      </c>
      <c r="DB781" s="14">
        <f>VLOOKUP($B781,[2]Sheet3!$G:$CZ,91,0)</f>
        <v>0</v>
      </c>
      <c r="DC781" s="14">
        <f>VLOOKUP($B781,[2]Sheet3!$G:$CZ,92,0)</f>
        <v>0</v>
      </c>
      <c r="DD781" s="14">
        <f>VLOOKUP($B781,[2]Sheet3!$G:$CZ,93,0)</f>
        <v>0</v>
      </c>
      <c r="DE781" s="14">
        <f>VLOOKUP($B781,[2]Sheet3!$G:$CZ,94,0)</f>
        <v>0</v>
      </c>
      <c r="DF781" s="14">
        <f>VLOOKUP($B781,[2]Sheet3!$G:$CZ,95,0)</f>
        <v>0</v>
      </c>
      <c r="DG781" s="14">
        <f>VLOOKUP($B781,[2]Sheet3!$G:$CZ,96,0)</f>
        <v>0</v>
      </c>
      <c r="DH781" s="14">
        <f>VLOOKUP($B781,[2]Sheet3!$G:$CZ,97,0)</f>
        <v>0</v>
      </c>
      <c r="DI781" s="14">
        <f>VLOOKUP($B781,[2]Sheet3!$G:$CZ,98,0)</f>
        <v>0</v>
      </c>
    </row>
    <row r="782" spans="1:113" x14ac:dyDescent="0.3">
      <c r="A782" s="9" t="str">
        <f t="shared" si="38"/>
        <v>W73084</v>
      </c>
      <c r="B782" s="15" t="s">
        <v>1952</v>
      </c>
      <c r="C782" s="15" t="s">
        <v>1953</v>
      </c>
      <c r="F782" s="7" t="s">
        <v>15</v>
      </c>
      <c r="G782" s="12" t="s">
        <v>4276</v>
      </c>
      <c r="H782" s="12" t="str">
        <f>VLOOKUP($B782,[1]Sheet1!$A:$G,5,0)</f>
        <v>malam.meena@redingtongroup.com</v>
      </c>
      <c r="I782" s="12" t="str">
        <f>VLOOKUP($B782,[1]Sheet1!$A:$G,7,0)</f>
        <v>dilip.vishwa@redingtongroup.com</v>
      </c>
      <c r="J782" s="12" t="s">
        <v>82</v>
      </c>
      <c r="K782" s="7"/>
      <c r="L782" s="7"/>
      <c r="M782" s="8"/>
      <c r="N782" s="7" t="str">
        <f t="shared" si="36"/>
        <v>malam.meena@redingtongroup.com; dilip.vishwa@redingtongroup.com; nilesh.phirke@redingtongroup.com;christopher.joseph@redingtongroup.com</v>
      </c>
      <c r="O782" s="7" t="str">
        <f t="shared" si="37"/>
        <v>W73084</v>
      </c>
      <c r="P782" s="8" t="s">
        <v>5215</v>
      </c>
      <c r="Q782" s="14">
        <f>VLOOKUP($B782,[2]Sheet3!$G:$CZ,2,0)</f>
        <v>2400299350</v>
      </c>
      <c r="R782" s="14">
        <f>VLOOKUP($B782,[2]Sheet3!$G:$CZ,3,0)</f>
        <v>0</v>
      </c>
      <c r="S782" s="14">
        <f>VLOOKUP($B782,[2]Sheet3!$G:$CZ,4,0)</f>
        <v>0</v>
      </c>
      <c r="T782" s="14">
        <f>VLOOKUP($B782,[2]Sheet3!$G:$CZ,5,0)</f>
        <v>0</v>
      </c>
      <c r="U782" s="14">
        <f>VLOOKUP($B782,[2]Sheet3!$G:$CZ,6,0)</f>
        <v>0</v>
      </c>
      <c r="V782" s="14">
        <f>VLOOKUP($B782,[2]Sheet3!$G:$CZ,7,0)</f>
        <v>0</v>
      </c>
      <c r="W782" s="14">
        <f>VLOOKUP($B782,[2]Sheet3!$G:$CZ,8,0)</f>
        <v>0</v>
      </c>
      <c r="X782" s="14">
        <f>VLOOKUP($B782,[2]Sheet3!$G:$CZ,9,0)</f>
        <v>0</v>
      </c>
      <c r="Y782" s="14">
        <f>VLOOKUP($B782,[2]Sheet3!$G:$CZ,10,0)</f>
        <v>0</v>
      </c>
      <c r="Z782" s="14">
        <f>VLOOKUP($B782,[2]Sheet3!$G:$CZ,11,0)</f>
        <v>0</v>
      </c>
      <c r="AA782" s="14">
        <f>VLOOKUP($B782,[2]Sheet3!$G:$CZ,12,0)</f>
        <v>0</v>
      </c>
      <c r="AB782" s="14">
        <f>VLOOKUP($B782,[2]Sheet3!$G:$CZ,13,0)</f>
        <v>0</v>
      </c>
      <c r="AC782" s="14">
        <f>VLOOKUP($B782,[2]Sheet3!$G:$CZ,14,0)</f>
        <v>0</v>
      </c>
      <c r="AD782" s="14">
        <f>VLOOKUP($B782,[2]Sheet3!$G:$CZ,15,0)</f>
        <v>0</v>
      </c>
      <c r="AE782" s="14">
        <f>VLOOKUP($B782,[2]Sheet3!$G:$CZ,16,0)</f>
        <v>0</v>
      </c>
      <c r="AF782" s="14">
        <f>VLOOKUP($B782,[2]Sheet3!$G:$CZ,17,0)</f>
        <v>0</v>
      </c>
      <c r="AG782" s="14">
        <f>VLOOKUP($B782,[2]Sheet3!$G:$CZ,18,0)</f>
        <v>0</v>
      </c>
      <c r="AH782" s="14">
        <f>VLOOKUP($B782,[2]Sheet3!$G:$CZ,19,0)</f>
        <v>0</v>
      </c>
      <c r="AI782" s="14">
        <f>VLOOKUP($B782,[2]Sheet3!$G:$CZ,20,0)</f>
        <v>0</v>
      </c>
      <c r="AJ782" s="14">
        <f>VLOOKUP($B782,[2]Sheet3!$G:$CZ,21,0)</f>
        <v>0</v>
      </c>
      <c r="AK782" s="14">
        <f>VLOOKUP($B782,[2]Sheet3!$G:$CZ,22,0)</f>
        <v>0</v>
      </c>
      <c r="AL782" s="14">
        <f>VLOOKUP($B782,[2]Sheet3!$G:$CZ,23,0)</f>
        <v>0</v>
      </c>
      <c r="AM782" s="14">
        <f>VLOOKUP($B782,[2]Sheet3!$G:$CZ,24,0)</f>
        <v>0</v>
      </c>
      <c r="AN782" s="14">
        <f>VLOOKUP($B782,[2]Sheet3!$G:$CZ,25,0)</f>
        <v>0</v>
      </c>
      <c r="AO782" s="14">
        <f>VLOOKUP($B782,[2]Sheet3!$G:$CZ,26,0)</f>
        <v>0</v>
      </c>
      <c r="AP782" s="14">
        <f>VLOOKUP($B782,[2]Sheet3!$G:$CZ,27,0)</f>
        <v>0</v>
      </c>
      <c r="AQ782" s="14">
        <f>VLOOKUP($B782,[2]Sheet3!$G:$CZ,28,0)</f>
        <v>0</v>
      </c>
      <c r="AR782" s="14">
        <f>VLOOKUP($B782,[2]Sheet3!$G:$CZ,29,0)</f>
        <v>0</v>
      </c>
      <c r="AS782" s="14">
        <f>VLOOKUP($B782,[2]Sheet3!$G:$CZ,30,0)</f>
        <v>0</v>
      </c>
      <c r="AT782" s="14">
        <f>VLOOKUP($B782,[2]Sheet3!$G:$CZ,31,0)</f>
        <v>0</v>
      </c>
      <c r="AU782" s="14">
        <f>VLOOKUP($B782,[2]Sheet3!$G:$CZ,32,0)</f>
        <v>0</v>
      </c>
      <c r="AV782" s="14">
        <f>VLOOKUP($B782,[2]Sheet3!$G:$CZ,33,0)</f>
        <v>0</v>
      </c>
      <c r="AW782" s="14">
        <f>VLOOKUP($B782,[2]Sheet3!$G:$CZ,34,0)</f>
        <v>0</v>
      </c>
      <c r="AX782" s="14">
        <f>VLOOKUP($B782,[2]Sheet3!$G:$CZ,35,0)</f>
        <v>0</v>
      </c>
      <c r="AY782" s="14">
        <f>VLOOKUP($B782,[2]Sheet3!$G:$CZ,36,0)</f>
        <v>0</v>
      </c>
      <c r="AZ782" s="14">
        <f>VLOOKUP($B782,[2]Sheet3!$G:$CZ,37,0)</f>
        <v>0</v>
      </c>
      <c r="BA782" s="14">
        <f>VLOOKUP($B782,[2]Sheet3!$G:$CZ,38,0)</f>
        <v>0</v>
      </c>
      <c r="BB782" s="14">
        <f>VLOOKUP($B782,[2]Sheet3!$G:$CZ,39,0)</f>
        <v>0</v>
      </c>
      <c r="BC782" s="14">
        <f>VLOOKUP($B782,[2]Sheet3!$G:$CZ,40,0)</f>
        <v>0</v>
      </c>
      <c r="BD782" s="14">
        <f>VLOOKUP($B782,[2]Sheet3!$G:$CZ,41,0)</f>
        <v>0</v>
      </c>
      <c r="BE782" s="14">
        <f>VLOOKUP($B782,[2]Sheet3!$G:$CZ,42,0)</f>
        <v>0</v>
      </c>
      <c r="BF782" s="14">
        <f>VLOOKUP($B782,[2]Sheet3!$G:$CZ,43,0)</f>
        <v>0</v>
      </c>
      <c r="BG782" s="14">
        <f>VLOOKUP($B782,[2]Sheet3!$G:$CZ,44,0)</f>
        <v>0</v>
      </c>
      <c r="BH782" s="14">
        <f>VLOOKUP($B782,[2]Sheet3!$G:$CZ,45,0)</f>
        <v>0</v>
      </c>
      <c r="BI782" s="14">
        <f>VLOOKUP($B782,[2]Sheet3!$G:$CZ,46,0)</f>
        <v>0</v>
      </c>
      <c r="BJ782" s="14">
        <f>VLOOKUP($B782,[2]Sheet3!$G:$CZ,47,0)</f>
        <v>0</v>
      </c>
      <c r="BK782" s="14">
        <f>VLOOKUP($B782,[2]Sheet3!$G:$CZ,48,0)</f>
        <v>0</v>
      </c>
      <c r="BL782" s="14">
        <f>VLOOKUP($B782,[2]Sheet3!$G:$CZ,49,0)</f>
        <v>0</v>
      </c>
      <c r="BM782" s="14">
        <f>VLOOKUP($B782,[2]Sheet3!$G:$CZ,50,0)</f>
        <v>0</v>
      </c>
      <c r="BN782" s="14">
        <f>VLOOKUP($B782,[2]Sheet3!$G:$CZ,51,0)</f>
        <v>0</v>
      </c>
      <c r="BO782" s="14">
        <f>VLOOKUP($B782,[2]Sheet3!$G:$CZ,52,0)</f>
        <v>0</v>
      </c>
      <c r="BP782" s="14">
        <f>VLOOKUP($B782,[2]Sheet3!$G:$CZ,53,0)</f>
        <v>0</v>
      </c>
      <c r="BQ782" s="14">
        <f>VLOOKUP($B782,[2]Sheet3!$G:$CZ,54,0)</f>
        <v>0</v>
      </c>
      <c r="BR782" s="14">
        <f>VLOOKUP($B782,[2]Sheet3!$G:$CZ,55,0)</f>
        <v>0</v>
      </c>
      <c r="BS782" s="14">
        <f>VLOOKUP($B782,[2]Sheet3!$G:$CZ,56,0)</f>
        <v>0</v>
      </c>
      <c r="BT782" s="14">
        <f>VLOOKUP($B782,[2]Sheet3!$G:$CZ,57,0)</f>
        <v>0</v>
      </c>
      <c r="BU782" s="14">
        <f>VLOOKUP($B782,[2]Sheet3!$G:$CZ,58,0)</f>
        <v>0</v>
      </c>
      <c r="BV782" s="14">
        <f>VLOOKUP($B782,[2]Sheet3!$G:$CZ,59,0)</f>
        <v>0</v>
      </c>
      <c r="BW782" s="14">
        <f>VLOOKUP($B782,[2]Sheet3!$G:$CZ,60,0)</f>
        <v>0</v>
      </c>
      <c r="BX782" s="14">
        <f>VLOOKUP($B782,[2]Sheet3!$G:$CZ,61,0)</f>
        <v>0</v>
      </c>
      <c r="BY782" s="14">
        <f>VLOOKUP($B782,[2]Sheet3!$G:$CZ,62,0)</f>
        <v>0</v>
      </c>
      <c r="BZ782" s="14">
        <f>VLOOKUP($B782,[2]Sheet3!$G:$CZ,63,0)</f>
        <v>0</v>
      </c>
      <c r="CA782" s="14">
        <f>VLOOKUP($B782,[2]Sheet3!$G:$CZ,64,0)</f>
        <v>0</v>
      </c>
      <c r="CB782" s="14">
        <f>VLOOKUP($B782,[2]Sheet3!$G:$CZ,65,0)</f>
        <v>0</v>
      </c>
      <c r="CC782" s="14">
        <f>VLOOKUP($B782,[2]Sheet3!$G:$CZ,66,0)</f>
        <v>0</v>
      </c>
      <c r="CD782" s="14">
        <f>VLOOKUP($B782,[2]Sheet3!$G:$CZ,67,0)</f>
        <v>0</v>
      </c>
      <c r="CE782" s="14">
        <f>VLOOKUP($B782,[2]Sheet3!$G:$CZ,68,0)</f>
        <v>0</v>
      </c>
      <c r="CF782" s="14">
        <f>VLOOKUP($B782,[2]Sheet3!$G:$CZ,69,0)</f>
        <v>0</v>
      </c>
      <c r="CG782" s="14">
        <f>VLOOKUP($B782,[2]Sheet3!$G:$CZ,70,0)</f>
        <v>0</v>
      </c>
      <c r="CH782" s="14">
        <f>VLOOKUP($B782,[2]Sheet3!$G:$CZ,71,0)</f>
        <v>0</v>
      </c>
      <c r="CI782" s="14">
        <f>VLOOKUP($B782,[2]Sheet3!$G:$CZ,72,0)</f>
        <v>0</v>
      </c>
      <c r="CJ782" s="14">
        <f>VLOOKUP($B782,[2]Sheet3!$G:$CZ,73,0)</f>
        <v>0</v>
      </c>
      <c r="CK782" s="14">
        <f>VLOOKUP($B782,[2]Sheet3!$G:$CZ,74,0)</f>
        <v>0</v>
      </c>
      <c r="CL782" s="14">
        <f>VLOOKUP($B782,[2]Sheet3!$G:$CZ,75,0)</f>
        <v>0</v>
      </c>
      <c r="CM782" s="14">
        <f>VLOOKUP($B782,[2]Sheet3!$G:$CZ,76,0)</f>
        <v>0</v>
      </c>
      <c r="CN782" s="14">
        <f>VLOOKUP($B782,[2]Sheet3!$G:$CZ,77,0)</f>
        <v>0</v>
      </c>
      <c r="CO782" s="14">
        <f>VLOOKUP($B782,[2]Sheet3!$G:$CZ,78,0)</f>
        <v>0</v>
      </c>
      <c r="CP782" s="14">
        <f>VLOOKUP($B782,[2]Sheet3!$G:$CZ,79,0)</f>
        <v>0</v>
      </c>
      <c r="CQ782" s="14">
        <f>VLOOKUP($B782,[2]Sheet3!$G:$CZ,80,0)</f>
        <v>0</v>
      </c>
      <c r="CR782" s="14">
        <f>VLOOKUP($B782,[2]Sheet3!$G:$CZ,81,0)</f>
        <v>0</v>
      </c>
      <c r="CS782" s="14">
        <f>VLOOKUP($B782,[2]Sheet3!$G:$CZ,82,0)</f>
        <v>0</v>
      </c>
      <c r="CT782" s="14">
        <f>VLOOKUP($B782,[2]Sheet3!$G:$CZ,83,0)</f>
        <v>0</v>
      </c>
      <c r="CU782" s="14">
        <f>VLOOKUP($B782,[2]Sheet3!$G:$CZ,84,0)</f>
        <v>0</v>
      </c>
      <c r="CV782" s="14">
        <f>VLOOKUP($B782,[2]Sheet3!$G:$CZ,85,0)</f>
        <v>0</v>
      </c>
      <c r="CW782" s="14">
        <f>VLOOKUP($B782,[2]Sheet3!$G:$CZ,86,0)</f>
        <v>0</v>
      </c>
      <c r="CX782" s="14">
        <f>VLOOKUP($B782,[2]Sheet3!$G:$CZ,87,0)</f>
        <v>0</v>
      </c>
      <c r="CY782" s="14">
        <f>VLOOKUP($B782,[2]Sheet3!$G:$CZ,88,0)</f>
        <v>0</v>
      </c>
      <c r="CZ782" s="14">
        <f>VLOOKUP($B782,[2]Sheet3!$G:$CZ,89,0)</f>
        <v>0</v>
      </c>
      <c r="DA782" s="14">
        <f>VLOOKUP($B782,[2]Sheet3!$G:$CZ,90,0)</f>
        <v>0</v>
      </c>
      <c r="DB782" s="14">
        <f>VLOOKUP($B782,[2]Sheet3!$G:$CZ,91,0)</f>
        <v>0</v>
      </c>
      <c r="DC782" s="14">
        <f>VLOOKUP($B782,[2]Sheet3!$G:$CZ,92,0)</f>
        <v>0</v>
      </c>
      <c r="DD782" s="14">
        <f>VLOOKUP($B782,[2]Sheet3!$G:$CZ,93,0)</f>
        <v>0</v>
      </c>
      <c r="DE782" s="14">
        <f>VLOOKUP($B782,[2]Sheet3!$G:$CZ,94,0)</f>
        <v>0</v>
      </c>
      <c r="DF782" s="14">
        <f>VLOOKUP($B782,[2]Sheet3!$G:$CZ,95,0)</f>
        <v>0</v>
      </c>
      <c r="DG782" s="14">
        <f>VLOOKUP($B782,[2]Sheet3!$G:$CZ,96,0)</f>
        <v>0</v>
      </c>
      <c r="DH782" s="14">
        <f>VLOOKUP($B782,[2]Sheet3!$G:$CZ,97,0)</f>
        <v>0</v>
      </c>
      <c r="DI782" s="14">
        <f>VLOOKUP($B782,[2]Sheet3!$G:$CZ,98,0)</f>
        <v>0</v>
      </c>
    </row>
    <row r="783" spans="1:113" x14ac:dyDescent="0.3">
      <c r="A783" s="9" t="str">
        <f t="shared" si="38"/>
        <v>E14122</v>
      </c>
      <c r="B783" s="15" t="s">
        <v>1954</v>
      </c>
      <c r="C783" s="15" t="s">
        <v>1955</v>
      </c>
      <c r="F783" s="7" t="s">
        <v>15</v>
      </c>
      <c r="G783" s="12" t="s">
        <v>4277</v>
      </c>
      <c r="H783" s="12" t="str">
        <f>VLOOKUP($B783,[1]Sheet1!$A:$G,5,0)</f>
        <v>chandan.singh@redingtongroup.com</v>
      </c>
      <c r="I783" s="12" t="str">
        <f>VLOOKUP($B783,[1]Sheet1!$A:$G,7,0)</f>
        <v>jaswinder.singh@redingtongroup.com</v>
      </c>
      <c r="J783" s="12" t="s">
        <v>82</v>
      </c>
      <c r="K783" s="7"/>
      <c r="L783" s="7"/>
      <c r="M783" s="8"/>
      <c r="N783" s="7" t="str">
        <f t="shared" si="36"/>
        <v>chandan.singh@redingtongroup.com; jaswinder.singh@redingtongroup.com; nilesh.phirke@redingtongroup.com;christopher.joseph@redingtongroup.com</v>
      </c>
      <c r="O783" s="7" t="str">
        <f t="shared" si="37"/>
        <v>E14122</v>
      </c>
      <c r="P783" s="8" t="s">
        <v>5215</v>
      </c>
      <c r="Q783" s="14">
        <f>VLOOKUP($B783,[2]Sheet3!$G:$CZ,2,0)</f>
        <v>2400302695</v>
      </c>
      <c r="R783" s="14">
        <f>VLOOKUP($B783,[2]Sheet3!$G:$CZ,3,0)</f>
        <v>2400307681</v>
      </c>
      <c r="S783" s="14">
        <f>VLOOKUP($B783,[2]Sheet3!$G:$CZ,4,0)</f>
        <v>0</v>
      </c>
      <c r="T783" s="14">
        <f>VLOOKUP($B783,[2]Sheet3!$G:$CZ,5,0)</f>
        <v>0</v>
      </c>
      <c r="U783" s="14">
        <f>VLOOKUP($B783,[2]Sheet3!$G:$CZ,6,0)</f>
        <v>0</v>
      </c>
      <c r="V783" s="14">
        <f>VLOOKUP($B783,[2]Sheet3!$G:$CZ,7,0)</f>
        <v>0</v>
      </c>
      <c r="W783" s="14">
        <f>VLOOKUP($B783,[2]Sheet3!$G:$CZ,8,0)</f>
        <v>0</v>
      </c>
      <c r="X783" s="14">
        <f>VLOOKUP($B783,[2]Sheet3!$G:$CZ,9,0)</f>
        <v>0</v>
      </c>
      <c r="Y783" s="14">
        <f>VLOOKUP($B783,[2]Sheet3!$G:$CZ,10,0)</f>
        <v>0</v>
      </c>
      <c r="Z783" s="14">
        <f>VLOOKUP($B783,[2]Sheet3!$G:$CZ,11,0)</f>
        <v>0</v>
      </c>
      <c r="AA783" s="14">
        <f>VLOOKUP($B783,[2]Sheet3!$G:$CZ,12,0)</f>
        <v>0</v>
      </c>
      <c r="AB783" s="14">
        <f>VLOOKUP($B783,[2]Sheet3!$G:$CZ,13,0)</f>
        <v>0</v>
      </c>
      <c r="AC783" s="14">
        <f>VLOOKUP($B783,[2]Sheet3!$G:$CZ,14,0)</f>
        <v>0</v>
      </c>
      <c r="AD783" s="14">
        <f>VLOOKUP($B783,[2]Sheet3!$G:$CZ,15,0)</f>
        <v>0</v>
      </c>
      <c r="AE783" s="14">
        <f>VLOOKUP($B783,[2]Sheet3!$G:$CZ,16,0)</f>
        <v>0</v>
      </c>
      <c r="AF783" s="14">
        <f>VLOOKUP($B783,[2]Sheet3!$G:$CZ,17,0)</f>
        <v>0</v>
      </c>
      <c r="AG783" s="14">
        <f>VLOOKUP($B783,[2]Sheet3!$G:$CZ,18,0)</f>
        <v>0</v>
      </c>
      <c r="AH783" s="14">
        <f>VLOOKUP($B783,[2]Sheet3!$G:$CZ,19,0)</f>
        <v>0</v>
      </c>
      <c r="AI783" s="14">
        <f>VLOOKUP($B783,[2]Sheet3!$G:$CZ,20,0)</f>
        <v>0</v>
      </c>
      <c r="AJ783" s="14">
        <f>VLOOKUP($B783,[2]Sheet3!$G:$CZ,21,0)</f>
        <v>0</v>
      </c>
      <c r="AK783" s="14">
        <f>VLOOKUP($B783,[2]Sheet3!$G:$CZ,22,0)</f>
        <v>0</v>
      </c>
      <c r="AL783" s="14">
        <f>VLOOKUP($B783,[2]Sheet3!$G:$CZ,23,0)</f>
        <v>0</v>
      </c>
      <c r="AM783" s="14">
        <f>VLOOKUP($B783,[2]Sheet3!$G:$CZ,24,0)</f>
        <v>0</v>
      </c>
      <c r="AN783" s="14">
        <f>VLOOKUP($B783,[2]Sheet3!$G:$CZ,25,0)</f>
        <v>0</v>
      </c>
      <c r="AO783" s="14">
        <f>VLOOKUP($B783,[2]Sheet3!$G:$CZ,26,0)</f>
        <v>0</v>
      </c>
      <c r="AP783" s="14">
        <f>VLOOKUP($B783,[2]Sheet3!$G:$CZ,27,0)</f>
        <v>0</v>
      </c>
      <c r="AQ783" s="14">
        <f>VLOOKUP($B783,[2]Sheet3!$G:$CZ,28,0)</f>
        <v>0</v>
      </c>
      <c r="AR783" s="14">
        <f>VLOOKUP($B783,[2]Sheet3!$G:$CZ,29,0)</f>
        <v>0</v>
      </c>
      <c r="AS783" s="14">
        <f>VLOOKUP($B783,[2]Sheet3!$G:$CZ,30,0)</f>
        <v>0</v>
      </c>
      <c r="AT783" s="14">
        <f>VLOOKUP($B783,[2]Sheet3!$G:$CZ,31,0)</f>
        <v>0</v>
      </c>
      <c r="AU783" s="14">
        <f>VLOOKUP($B783,[2]Sheet3!$G:$CZ,32,0)</f>
        <v>0</v>
      </c>
      <c r="AV783" s="14">
        <f>VLOOKUP($B783,[2]Sheet3!$G:$CZ,33,0)</f>
        <v>0</v>
      </c>
      <c r="AW783" s="14">
        <f>VLOOKUP($B783,[2]Sheet3!$G:$CZ,34,0)</f>
        <v>0</v>
      </c>
      <c r="AX783" s="14">
        <f>VLOOKUP($B783,[2]Sheet3!$G:$CZ,35,0)</f>
        <v>0</v>
      </c>
      <c r="AY783" s="14">
        <f>VLOOKUP($B783,[2]Sheet3!$G:$CZ,36,0)</f>
        <v>0</v>
      </c>
      <c r="AZ783" s="14">
        <f>VLOOKUP($B783,[2]Sheet3!$G:$CZ,37,0)</f>
        <v>0</v>
      </c>
      <c r="BA783" s="14">
        <f>VLOOKUP($B783,[2]Sheet3!$G:$CZ,38,0)</f>
        <v>0</v>
      </c>
      <c r="BB783" s="14">
        <f>VLOOKUP($B783,[2]Sheet3!$G:$CZ,39,0)</f>
        <v>0</v>
      </c>
      <c r="BC783" s="14">
        <f>VLOOKUP($B783,[2]Sheet3!$G:$CZ,40,0)</f>
        <v>0</v>
      </c>
      <c r="BD783" s="14">
        <f>VLOOKUP($B783,[2]Sheet3!$G:$CZ,41,0)</f>
        <v>0</v>
      </c>
      <c r="BE783" s="14">
        <f>VLOOKUP($B783,[2]Sheet3!$G:$CZ,42,0)</f>
        <v>0</v>
      </c>
      <c r="BF783" s="14">
        <f>VLOOKUP($B783,[2]Sheet3!$G:$CZ,43,0)</f>
        <v>0</v>
      </c>
      <c r="BG783" s="14">
        <f>VLOOKUP($B783,[2]Sheet3!$G:$CZ,44,0)</f>
        <v>0</v>
      </c>
      <c r="BH783" s="14">
        <f>VLOOKUP($B783,[2]Sheet3!$G:$CZ,45,0)</f>
        <v>0</v>
      </c>
      <c r="BI783" s="14">
        <f>VLOOKUP($B783,[2]Sheet3!$G:$CZ,46,0)</f>
        <v>0</v>
      </c>
      <c r="BJ783" s="14">
        <f>VLOOKUP($B783,[2]Sheet3!$G:$CZ,47,0)</f>
        <v>0</v>
      </c>
      <c r="BK783" s="14">
        <f>VLOOKUP($B783,[2]Sheet3!$G:$CZ,48,0)</f>
        <v>0</v>
      </c>
      <c r="BL783" s="14">
        <f>VLOOKUP($B783,[2]Sheet3!$G:$CZ,49,0)</f>
        <v>0</v>
      </c>
      <c r="BM783" s="14">
        <f>VLOOKUP($B783,[2]Sheet3!$G:$CZ,50,0)</f>
        <v>0</v>
      </c>
      <c r="BN783" s="14">
        <f>VLOOKUP($B783,[2]Sheet3!$G:$CZ,51,0)</f>
        <v>0</v>
      </c>
      <c r="BO783" s="14">
        <f>VLOOKUP($B783,[2]Sheet3!$G:$CZ,52,0)</f>
        <v>0</v>
      </c>
      <c r="BP783" s="14">
        <f>VLOOKUP($B783,[2]Sheet3!$G:$CZ,53,0)</f>
        <v>0</v>
      </c>
      <c r="BQ783" s="14">
        <f>VLOOKUP($B783,[2]Sheet3!$G:$CZ,54,0)</f>
        <v>0</v>
      </c>
      <c r="BR783" s="14">
        <f>VLOOKUP($B783,[2]Sheet3!$G:$CZ,55,0)</f>
        <v>0</v>
      </c>
      <c r="BS783" s="14">
        <f>VLOOKUP($B783,[2]Sheet3!$G:$CZ,56,0)</f>
        <v>0</v>
      </c>
      <c r="BT783" s="14">
        <f>VLOOKUP($B783,[2]Sheet3!$G:$CZ,57,0)</f>
        <v>0</v>
      </c>
      <c r="BU783" s="14">
        <f>VLOOKUP($B783,[2]Sheet3!$G:$CZ,58,0)</f>
        <v>0</v>
      </c>
      <c r="BV783" s="14">
        <f>VLOOKUP($B783,[2]Sheet3!$G:$CZ,59,0)</f>
        <v>0</v>
      </c>
      <c r="BW783" s="14">
        <f>VLOOKUP($B783,[2]Sheet3!$G:$CZ,60,0)</f>
        <v>0</v>
      </c>
      <c r="BX783" s="14">
        <f>VLOOKUP($B783,[2]Sheet3!$G:$CZ,61,0)</f>
        <v>0</v>
      </c>
      <c r="BY783" s="14">
        <f>VLOOKUP($B783,[2]Sheet3!$G:$CZ,62,0)</f>
        <v>0</v>
      </c>
      <c r="BZ783" s="14">
        <f>VLOOKUP($B783,[2]Sheet3!$G:$CZ,63,0)</f>
        <v>0</v>
      </c>
      <c r="CA783" s="14">
        <f>VLOOKUP($B783,[2]Sheet3!$G:$CZ,64,0)</f>
        <v>0</v>
      </c>
      <c r="CB783" s="14">
        <f>VLOOKUP($B783,[2]Sheet3!$G:$CZ,65,0)</f>
        <v>0</v>
      </c>
      <c r="CC783" s="14">
        <f>VLOOKUP($B783,[2]Sheet3!$G:$CZ,66,0)</f>
        <v>0</v>
      </c>
      <c r="CD783" s="14">
        <f>VLOOKUP($B783,[2]Sheet3!$G:$CZ,67,0)</f>
        <v>0</v>
      </c>
      <c r="CE783" s="14">
        <f>VLOOKUP($B783,[2]Sheet3!$G:$CZ,68,0)</f>
        <v>0</v>
      </c>
      <c r="CF783" s="14">
        <f>VLOOKUP($B783,[2]Sheet3!$G:$CZ,69,0)</f>
        <v>0</v>
      </c>
      <c r="CG783" s="14">
        <f>VLOOKUP($B783,[2]Sheet3!$G:$CZ,70,0)</f>
        <v>0</v>
      </c>
      <c r="CH783" s="14">
        <f>VLOOKUP($B783,[2]Sheet3!$G:$CZ,71,0)</f>
        <v>0</v>
      </c>
      <c r="CI783" s="14">
        <f>VLOOKUP($B783,[2]Sheet3!$G:$CZ,72,0)</f>
        <v>0</v>
      </c>
      <c r="CJ783" s="14">
        <f>VLOOKUP($B783,[2]Sheet3!$G:$CZ,73,0)</f>
        <v>0</v>
      </c>
      <c r="CK783" s="14">
        <f>VLOOKUP($B783,[2]Sheet3!$G:$CZ,74,0)</f>
        <v>0</v>
      </c>
      <c r="CL783" s="14">
        <f>VLOOKUP($B783,[2]Sheet3!$G:$CZ,75,0)</f>
        <v>0</v>
      </c>
      <c r="CM783" s="14">
        <f>VLOOKUP($B783,[2]Sheet3!$G:$CZ,76,0)</f>
        <v>0</v>
      </c>
      <c r="CN783" s="14">
        <f>VLOOKUP($B783,[2]Sheet3!$G:$CZ,77,0)</f>
        <v>0</v>
      </c>
      <c r="CO783" s="14">
        <f>VLOOKUP($B783,[2]Sheet3!$G:$CZ,78,0)</f>
        <v>0</v>
      </c>
      <c r="CP783" s="14">
        <f>VLOOKUP($B783,[2]Sheet3!$G:$CZ,79,0)</f>
        <v>0</v>
      </c>
      <c r="CQ783" s="14">
        <f>VLOOKUP($B783,[2]Sheet3!$G:$CZ,80,0)</f>
        <v>0</v>
      </c>
      <c r="CR783" s="14">
        <f>VLOOKUP($B783,[2]Sheet3!$G:$CZ,81,0)</f>
        <v>0</v>
      </c>
      <c r="CS783" s="14">
        <f>VLOOKUP($B783,[2]Sheet3!$G:$CZ,82,0)</f>
        <v>0</v>
      </c>
      <c r="CT783" s="14">
        <f>VLOOKUP($B783,[2]Sheet3!$G:$CZ,83,0)</f>
        <v>0</v>
      </c>
      <c r="CU783" s="14">
        <f>VLOOKUP($B783,[2]Sheet3!$G:$CZ,84,0)</f>
        <v>0</v>
      </c>
      <c r="CV783" s="14">
        <f>VLOOKUP($B783,[2]Sheet3!$G:$CZ,85,0)</f>
        <v>0</v>
      </c>
      <c r="CW783" s="14">
        <f>VLOOKUP($B783,[2]Sheet3!$G:$CZ,86,0)</f>
        <v>0</v>
      </c>
      <c r="CX783" s="14">
        <f>VLOOKUP($B783,[2]Sheet3!$G:$CZ,87,0)</f>
        <v>0</v>
      </c>
      <c r="CY783" s="14">
        <f>VLOOKUP($B783,[2]Sheet3!$G:$CZ,88,0)</f>
        <v>0</v>
      </c>
      <c r="CZ783" s="14">
        <f>VLOOKUP($B783,[2]Sheet3!$G:$CZ,89,0)</f>
        <v>0</v>
      </c>
      <c r="DA783" s="14">
        <f>VLOOKUP($B783,[2]Sheet3!$G:$CZ,90,0)</f>
        <v>0</v>
      </c>
      <c r="DB783" s="14">
        <f>VLOOKUP($B783,[2]Sheet3!$G:$CZ,91,0)</f>
        <v>0</v>
      </c>
      <c r="DC783" s="14">
        <f>VLOOKUP($B783,[2]Sheet3!$G:$CZ,92,0)</f>
        <v>0</v>
      </c>
      <c r="DD783" s="14">
        <f>VLOOKUP($B783,[2]Sheet3!$G:$CZ,93,0)</f>
        <v>0</v>
      </c>
      <c r="DE783" s="14">
        <f>VLOOKUP($B783,[2]Sheet3!$G:$CZ,94,0)</f>
        <v>0</v>
      </c>
      <c r="DF783" s="14">
        <f>VLOOKUP($B783,[2]Sheet3!$G:$CZ,95,0)</f>
        <v>0</v>
      </c>
      <c r="DG783" s="14">
        <f>VLOOKUP($B783,[2]Sheet3!$G:$CZ,96,0)</f>
        <v>0</v>
      </c>
      <c r="DH783" s="14">
        <f>VLOOKUP($B783,[2]Sheet3!$G:$CZ,97,0)</f>
        <v>0</v>
      </c>
      <c r="DI783" s="14">
        <f>VLOOKUP($B783,[2]Sheet3!$G:$CZ,98,0)</f>
        <v>0</v>
      </c>
    </row>
    <row r="784" spans="1:113" x14ac:dyDescent="0.3">
      <c r="A784" s="9" t="str">
        <f t="shared" si="38"/>
        <v>SA3170</v>
      </c>
      <c r="B784" s="15" t="s">
        <v>1956</v>
      </c>
      <c r="C784" s="15" t="s">
        <v>1957</v>
      </c>
      <c r="F784" s="7" t="s">
        <v>15</v>
      </c>
      <c r="G784" s="12" t="s">
        <v>4278</v>
      </c>
      <c r="H784" s="12" t="str">
        <f>VLOOKUP($B784,[1]Sheet1!$A:$G,5,0)</f>
        <v>mahmmad.ajar@redingtongroup.com</v>
      </c>
      <c r="I784" s="12" t="str">
        <f>VLOOKUP($B784,[1]Sheet1!$A:$G,7,0)</f>
        <v>vikram.kumar@redingtongroup.com</v>
      </c>
      <c r="J784" s="12" t="s">
        <v>82</v>
      </c>
      <c r="K784" s="7"/>
      <c r="L784" s="7"/>
      <c r="M784" s="8"/>
      <c r="N784" s="7" t="str">
        <f t="shared" si="36"/>
        <v>mahmmad.ajar@redingtongroup.com; vikram.kumar@redingtongroup.com; nilesh.phirke@redingtongroup.com;christopher.joseph@redingtongroup.com</v>
      </c>
      <c r="O784" s="7" t="str">
        <f t="shared" si="37"/>
        <v>SA3170</v>
      </c>
      <c r="P784" s="8" t="s">
        <v>5215</v>
      </c>
      <c r="Q784" s="14">
        <f>VLOOKUP($B784,[2]Sheet3!$G:$CZ,2,0)</f>
        <v>2400299664</v>
      </c>
      <c r="R784" s="14">
        <f>VLOOKUP($B784,[2]Sheet3!$G:$CZ,3,0)</f>
        <v>2400301751</v>
      </c>
      <c r="S784" s="14">
        <f>VLOOKUP($B784,[2]Sheet3!$G:$CZ,4,0)</f>
        <v>0</v>
      </c>
      <c r="T784" s="14">
        <f>VLOOKUP($B784,[2]Sheet3!$G:$CZ,5,0)</f>
        <v>0</v>
      </c>
      <c r="U784" s="14">
        <f>VLOOKUP($B784,[2]Sheet3!$G:$CZ,6,0)</f>
        <v>0</v>
      </c>
      <c r="V784" s="14">
        <f>VLOOKUP($B784,[2]Sheet3!$G:$CZ,7,0)</f>
        <v>0</v>
      </c>
      <c r="W784" s="14">
        <f>VLOOKUP($B784,[2]Sheet3!$G:$CZ,8,0)</f>
        <v>0</v>
      </c>
      <c r="X784" s="14">
        <f>VLOOKUP($B784,[2]Sheet3!$G:$CZ,9,0)</f>
        <v>0</v>
      </c>
      <c r="Y784" s="14">
        <f>VLOOKUP($B784,[2]Sheet3!$G:$CZ,10,0)</f>
        <v>0</v>
      </c>
      <c r="Z784" s="14">
        <f>VLOOKUP($B784,[2]Sheet3!$G:$CZ,11,0)</f>
        <v>0</v>
      </c>
      <c r="AA784" s="14">
        <f>VLOOKUP($B784,[2]Sheet3!$G:$CZ,12,0)</f>
        <v>0</v>
      </c>
      <c r="AB784" s="14">
        <f>VLOOKUP($B784,[2]Sheet3!$G:$CZ,13,0)</f>
        <v>0</v>
      </c>
      <c r="AC784" s="14">
        <f>VLOOKUP($B784,[2]Sheet3!$G:$CZ,14,0)</f>
        <v>0</v>
      </c>
      <c r="AD784" s="14">
        <f>VLOOKUP($B784,[2]Sheet3!$G:$CZ,15,0)</f>
        <v>0</v>
      </c>
      <c r="AE784" s="14">
        <f>VLOOKUP($B784,[2]Sheet3!$G:$CZ,16,0)</f>
        <v>0</v>
      </c>
      <c r="AF784" s="14">
        <f>VLOOKUP($B784,[2]Sheet3!$G:$CZ,17,0)</f>
        <v>0</v>
      </c>
      <c r="AG784" s="14">
        <f>VLOOKUP($B784,[2]Sheet3!$G:$CZ,18,0)</f>
        <v>0</v>
      </c>
      <c r="AH784" s="14">
        <f>VLOOKUP($B784,[2]Sheet3!$G:$CZ,19,0)</f>
        <v>0</v>
      </c>
      <c r="AI784" s="14">
        <f>VLOOKUP($B784,[2]Sheet3!$G:$CZ,20,0)</f>
        <v>0</v>
      </c>
      <c r="AJ784" s="14">
        <f>VLOOKUP($B784,[2]Sheet3!$G:$CZ,21,0)</f>
        <v>0</v>
      </c>
      <c r="AK784" s="14">
        <f>VLOOKUP($B784,[2]Sheet3!$G:$CZ,22,0)</f>
        <v>0</v>
      </c>
      <c r="AL784" s="14">
        <f>VLOOKUP($B784,[2]Sheet3!$G:$CZ,23,0)</f>
        <v>0</v>
      </c>
      <c r="AM784" s="14">
        <f>VLOOKUP($B784,[2]Sheet3!$G:$CZ,24,0)</f>
        <v>0</v>
      </c>
      <c r="AN784" s="14">
        <f>VLOOKUP($B784,[2]Sheet3!$G:$CZ,25,0)</f>
        <v>0</v>
      </c>
      <c r="AO784" s="14">
        <f>VLOOKUP($B784,[2]Sheet3!$G:$CZ,26,0)</f>
        <v>0</v>
      </c>
      <c r="AP784" s="14">
        <f>VLOOKUP($B784,[2]Sheet3!$G:$CZ,27,0)</f>
        <v>0</v>
      </c>
      <c r="AQ784" s="14">
        <f>VLOOKUP($B784,[2]Sheet3!$G:$CZ,28,0)</f>
        <v>0</v>
      </c>
      <c r="AR784" s="14">
        <f>VLOOKUP($B784,[2]Sheet3!$G:$CZ,29,0)</f>
        <v>0</v>
      </c>
      <c r="AS784" s="14">
        <f>VLOOKUP($B784,[2]Sheet3!$G:$CZ,30,0)</f>
        <v>0</v>
      </c>
      <c r="AT784" s="14">
        <f>VLOOKUP($B784,[2]Sheet3!$G:$CZ,31,0)</f>
        <v>0</v>
      </c>
      <c r="AU784" s="14">
        <f>VLOOKUP($B784,[2]Sheet3!$G:$CZ,32,0)</f>
        <v>0</v>
      </c>
      <c r="AV784" s="14">
        <f>VLOOKUP($B784,[2]Sheet3!$G:$CZ,33,0)</f>
        <v>0</v>
      </c>
      <c r="AW784" s="14">
        <f>VLOOKUP($B784,[2]Sheet3!$G:$CZ,34,0)</f>
        <v>0</v>
      </c>
      <c r="AX784" s="14">
        <f>VLOOKUP($B784,[2]Sheet3!$G:$CZ,35,0)</f>
        <v>0</v>
      </c>
      <c r="AY784" s="14">
        <f>VLOOKUP($B784,[2]Sheet3!$G:$CZ,36,0)</f>
        <v>0</v>
      </c>
      <c r="AZ784" s="14">
        <f>VLOOKUP($B784,[2]Sheet3!$G:$CZ,37,0)</f>
        <v>0</v>
      </c>
      <c r="BA784" s="14">
        <f>VLOOKUP($B784,[2]Sheet3!$G:$CZ,38,0)</f>
        <v>0</v>
      </c>
      <c r="BB784" s="14">
        <f>VLOOKUP($B784,[2]Sheet3!$G:$CZ,39,0)</f>
        <v>0</v>
      </c>
      <c r="BC784" s="14">
        <f>VLOOKUP($B784,[2]Sheet3!$G:$CZ,40,0)</f>
        <v>0</v>
      </c>
      <c r="BD784" s="14">
        <f>VLOOKUP($B784,[2]Sheet3!$G:$CZ,41,0)</f>
        <v>0</v>
      </c>
      <c r="BE784" s="14">
        <f>VLOOKUP($B784,[2]Sheet3!$G:$CZ,42,0)</f>
        <v>0</v>
      </c>
      <c r="BF784" s="14">
        <f>VLOOKUP($B784,[2]Sheet3!$G:$CZ,43,0)</f>
        <v>0</v>
      </c>
      <c r="BG784" s="14">
        <f>VLOOKUP($B784,[2]Sheet3!$G:$CZ,44,0)</f>
        <v>0</v>
      </c>
      <c r="BH784" s="14">
        <f>VLOOKUP($B784,[2]Sheet3!$G:$CZ,45,0)</f>
        <v>0</v>
      </c>
      <c r="BI784" s="14">
        <f>VLOOKUP($B784,[2]Sheet3!$G:$CZ,46,0)</f>
        <v>0</v>
      </c>
      <c r="BJ784" s="14">
        <f>VLOOKUP($B784,[2]Sheet3!$G:$CZ,47,0)</f>
        <v>0</v>
      </c>
      <c r="BK784" s="14">
        <f>VLOOKUP($B784,[2]Sheet3!$G:$CZ,48,0)</f>
        <v>0</v>
      </c>
      <c r="BL784" s="14">
        <f>VLOOKUP($B784,[2]Sheet3!$G:$CZ,49,0)</f>
        <v>0</v>
      </c>
      <c r="BM784" s="14">
        <f>VLOOKUP($B784,[2]Sheet3!$G:$CZ,50,0)</f>
        <v>0</v>
      </c>
      <c r="BN784" s="14">
        <f>VLOOKUP($B784,[2]Sheet3!$G:$CZ,51,0)</f>
        <v>0</v>
      </c>
      <c r="BO784" s="14">
        <f>VLOOKUP($B784,[2]Sheet3!$G:$CZ,52,0)</f>
        <v>0</v>
      </c>
      <c r="BP784" s="14">
        <f>VLOOKUP($B784,[2]Sheet3!$G:$CZ,53,0)</f>
        <v>0</v>
      </c>
      <c r="BQ784" s="14">
        <f>VLOOKUP($B784,[2]Sheet3!$G:$CZ,54,0)</f>
        <v>0</v>
      </c>
      <c r="BR784" s="14">
        <f>VLOOKUP($B784,[2]Sheet3!$G:$CZ,55,0)</f>
        <v>0</v>
      </c>
      <c r="BS784" s="14">
        <f>VLOOKUP($B784,[2]Sheet3!$G:$CZ,56,0)</f>
        <v>0</v>
      </c>
      <c r="BT784" s="14">
        <f>VLOOKUP($B784,[2]Sheet3!$G:$CZ,57,0)</f>
        <v>0</v>
      </c>
      <c r="BU784" s="14">
        <f>VLOOKUP($B784,[2]Sheet3!$G:$CZ,58,0)</f>
        <v>0</v>
      </c>
      <c r="BV784" s="14">
        <f>VLOOKUP($B784,[2]Sheet3!$G:$CZ,59,0)</f>
        <v>0</v>
      </c>
      <c r="BW784" s="14">
        <f>VLOOKUP($B784,[2]Sheet3!$G:$CZ,60,0)</f>
        <v>0</v>
      </c>
      <c r="BX784" s="14">
        <f>VLOOKUP($B784,[2]Sheet3!$G:$CZ,61,0)</f>
        <v>0</v>
      </c>
      <c r="BY784" s="14">
        <f>VLOOKUP($B784,[2]Sheet3!$G:$CZ,62,0)</f>
        <v>0</v>
      </c>
      <c r="BZ784" s="14">
        <f>VLOOKUP($B784,[2]Sheet3!$G:$CZ,63,0)</f>
        <v>0</v>
      </c>
      <c r="CA784" s="14">
        <f>VLOOKUP($B784,[2]Sheet3!$G:$CZ,64,0)</f>
        <v>0</v>
      </c>
      <c r="CB784" s="14">
        <f>VLOOKUP($B784,[2]Sheet3!$G:$CZ,65,0)</f>
        <v>0</v>
      </c>
      <c r="CC784" s="14">
        <f>VLOOKUP($B784,[2]Sheet3!$G:$CZ,66,0)</f>
        <v>0</v>
      </c>
      <c r="CD784" s="14">
        <f>VLOOKUP($B784,[2]Sheet3!$G:$CZ,67,0)</f>
        <v>0</v>
      </c>
      <c r="CE784" s="14">
        <f>VLOOKUP($B784,[2]Sheet3!$G:$CZ,68,0)</f>
        <v>0</v>
      </c>
      <c r="CF784" s="14">
        <f>VLOOKUP($B784,[2]Sheet3!$G:$CZ,69,0)</f>
        <v>0</v>
      </c>
      <c r="CG784" s="14">
        <f>VLOOKUP($B784,[2]Sheet3!$G:$CZ,70,0)</f>
        <v>0</v>
      </c>
      <c r="CH784" s="14">
        <f>VLOOKUP($B784,[2]Sheet3!$G:$CZ,71,0)</f>
        <v>0</v>
      </c>
      <c r="CI784" s="14">
        <f>VLOOKUP($B784,[2]Sheet3!$G:$CZ,72,0)</f>
        <v>0</v>
      </c>
      <c r="CJ784" s="14">
        <f>VLOOKUP($B784,[2]Sheet3!$G:$CZ,73,0)</f>
        <v>0</v>
      </c>
      <c r="CK784" s="14">
        <f>VLOOKUP($B784,[2]Sheet3!$G:$CZ,74,0)</f>
        <v>0</v>
      </c>
      <c r="CL784" s="14">
        <f>VLOOKUP($B784,[2]Sheet3!$G:$CZ,75,0)</f>
        <v>0</v>
      </c>
      <c r="CM784" s="14">
        <f>VLOOKUP($B784,[2]Sheet3!$G:$CZ,76,0)</f>
        <v>0</v>
      </c>
      <c r="CN784" s="14">
        <f>VLOOKUP($B784,[2]Sheet3!$G:$CZ,77,0)</f>
        <v>0</v>
      </c>
      <c r="CO784" s="14">
        <f>VLOOKUP($B784,[2]Sheet3!$G:$CZ,78,0)</f>
        <v>0</v>
      </c>
      <c r="CP784" s="14">
        <f>VLOOKUP($B784,[2]Sheet3!$G:$CZ,79,0)</f>
        <v>0</v>
      </c>
      <c r="CQ784" s="14">
        <f>VLOOKUP($B784,[2]Sheet3!$G:$CZ,80,0)</f>
        <v>0</v>
      </c>
      <c r="CR784" s="14">
        <f>VLOOKUP($B784,[2]Sheet3!$G:$CZ,81,0)</f>
        <v>0</v>
      </c>
      <c r="CS784" s="14">
        <f>VLOOKUP($B784,[2]Sheet3!$G:$CZ,82,0)</f>
        <v>0</v>
      </c>
      <c r="CT784" s="14">
        <f>VLOOKUP($B784,[2]Sheet3!$G:$CZ,83,0)</f>
        <v>0</v>
      </c>
      <c r="CU784" s="14">
        <f>VLOOKUP($B784,[2]Sheet3!$G:$CZ,84,0)</f>
        <v>0</v>
      </c>
      <c r="CV784" s="14">
        <f>VLOOKUP($B784,[2]Sheet3!$G:$CZ,85,0)</f>
        <v>0</v>
      </c>
      <c r="CW784" s="14">
        <f>VLOOKUP($B784,[2]Sheet3!$G:$CZ,86,0)</f>
        <v>0</v>
      </c>
      <c r="CX784" s="14">
        <f>VLOOKUP($B784,[2]Sheet3!$G:$CZ,87,0)</f>
        <v>0</v>
      </c>
      <c r="CY784" s="14">
        <f>VLOOKUP($B784,[2]Sheet3!$G:$CZ,88,0)</f>
        <v>0</v>
      </c>
      <c r="CZ784" s="14">
        <f>VLOOKUP($B784,[2]Sheet3!$G:$CZ,89,0)</f>
        <v>0</v>
      </c>
      <c r="DA784" s="14">
        <f>VLOOKUP($B784,[2]Sheet3!$G:$CZ,90,0)</f>
        <v>0</v>
      </c>
      <c r="DB784" s="14">
        <f>VLOOKUP($B784,[2]Sheet3!$G:$CZ,91,0)</f>
        <v>0</v>
      </c>
      <c r="DC784" s="14">
        <f>VLOOKUP($B784,[2]Sheet3!$G:$CZ,92,0)</f>
        <v>0</v>
      </c>
      <c r="DD784" s="14">
        <f>VLOOKUP($B784,[2]Sheet3!$G:$CZ,93,0)</f>
        <v>0</v>
      </c>
      <c r="DE784" s="14">
        <f>VLOOKUP($B784,[2]Sheet3!$G:$CZ,94,0)</f>
        <v>0</v>
      </c>
      <c r="DF784" s="14">
        <f>VLOOKUP($B784,[2]Sheet3!$G:$CZ,95,0)</f>
        <v>0</v>
      </c>
      <c r="DG784" s="14">
        <f>VLOOKUP($B784,[2]Sheet3!$G:$CZ,96,0)</f>
        <v>0</v>
      </c>
      <c r="DH784" s="14">
        <f>VLOOKUP($B784,[2]Sheet3!$G:$CZ,97,0)</f>
        <v>0</v>
      </c>
      <c r="DI784" s="14">
        <f>VLOOKUP($B784,[2]Sheet3!$G:$CZ,98,0)</f>
        <v>0</v>
      </c>
    </row>
    <row r="785" spans="1:113" x14ac:dyDescent="0.3">
      <c r="A785" s="9" t="str">
        <f t="shared" si="38"/>
        <v>E14567</v>
      </c>
      <c r="B785" s="15" t="s">
        <v>1958</v>
      </c>
      <c r="C785" s="15" t="s">
        <v>1959</v>
      </c>
      <c r="F785" s="7" t="s">
        <v>15</v>
      </c>
      <c r="G785" s="12" t="s">
        <v>4279</v>
      </c>
      <c r="H785" s="12" t="str">
        <f>VLOOKUP($B785,[1]Sheet1!$A:$G,5,0)</f>
        <v>chandan.singh@redingtongroup.com</v>
      </c>
      <c r="I785" s="12" t="str">
        <f>VLOOKUP($B785,[1]Sheet1!$A:$G,7,0)</f>
        <v>jaswinder.singh@redingtongroup.com</v>
      </c>
      <c r="J785" s="12" t="s">
        <v>82</v>
      </c>
      <c r="K785" s="7"/>
      <c r="L785" s="7"/>
      <c r="M785" s="8"/>
      <c r="N785" s="7" t="str">
        <f t="shared" si="36"/>
        <v>chandan.singh@redingtongroup.com; jaswinder.singh@redingtongroup.com; nilesh.phirke@redingtongroup.com;christopher.joseph@redingtongroup.com</v>
      </c>
      <c r="O785" s="7" t="str">
        <f t="shared" si="37"/>
        <v>E14567</v>
      </c>
      <c r="P785" s="8" t="s">
        <v>5215</v>
      </c>
      <c r="Q785" s="14">
        <f>VLOOKUP($B785,[2]Sheet3!$G:$CZ,2,0)</f>
        <v>2400305908</v>
      </c>
      <c r="R785" s="14">
        <f>VLOOKUP($B785,[2]Sheet3!$G:$CZ,3,0)</f>
        <v>2400307774</v>
      </c>
      <c r="S785" s="14">
        <f>VLOOKUP($B785,[2]Sheet3!$G:$CZ,4,0)</f>
        <v>2400300962</v>
      </c>
      <c r="T785" s="14">
        <f>VLOOKUP($B785,[2]Sheet3!$G:$CZ,5,0)</f>
        <v>2400299637</v>
      </c>
      <c r="U785" s="14">
        <f>VLOOKUP($B785,[2]Sheet3!$G:$CZ,6,0)</f>
        <v>2400302630</v>
      </c>
      <c r="V785" s="14">
        <f>VLOOKUP($B785,[2]Sheet3!$G:$CZ,7,0)</f>
        <v>0</v>
      </c>
      <c r="W785" s="14">
        <f>VLOOKUP($B785,[2]Sheet3!$G:$CZ,8,0)</f>
        <v>0</v>
      </c>
      <c r="X785" s="14">
        <f>VLOOKUP($B785,[2]Sheet3!$G:$CZ,9,0)</f>
        <v>0</v>
      </c>
      <c r="Y785" s="14">
        <f>VLOOKUP($B785,[2]Sheet3!$G:$CZ,10,0)</f>
        <v>0</v>
      </c>
      <c r="Z785" s="14">
        <f>VLOOKUP($B785,[2]Sheet3!$G:$CZ,11,0)</f>
        <v>0</v>
      </c>
      <c r="AA785" s="14">
        <f>VLOOKUP($B785,[2]Sheet3!$G:$CZ,12,0)</f>
        <v>0</v>
      </c>
      <c r="AB785" s="14">
        <f>VLOOKUP($B785,[2]Sheet3!$G:$CZ,13,0)</f>
        <v>0</v>
      </c>
      <c r="AC785" s="14">
        <f>VLOOKUP($B785,[2]Sheet3!$G:$CZ,14,0)</f>
        <v>0</v>
      </c>
      <c r="AD785" s="14">
        <f>VLOOKUP($B785,[2]Sheet3!$G:$CZ,15,0)</f>
        <v>0</v>
      </c>
      <c r="AE785" s="14">
        <f>VLOOKUP($B785,[2]Sheet3!$G:$CZ,16,0)</f>
        <v>0</v>
      </c>
      <c r="AF785" s="14">
        <f>VLOOKUP($B785,[2]Sheet3!$G:$CZ,17,0)</f>
        <v>0</v>
      </c>
      <c r="AG785" s="14">
        <f>VLOOKUP($B785,[2]Sheet3!$G:$CZ,18,0)</f>
        <v>0</v>
      </c>
      <c r="AH785" s="14">
        <f>VLOOKUP($B785,[2]Sheet3!$G:$CZ,19,0)</f>
        <v>0</v>
      </c>
      <c r="AI785" s="14">
        <f>VLOOKUP($B785,[2]Sheet3!$G:$CZ,20,0)</f>
        <v>0</v>
      </c>
      <c r="AJ785" s="14">
        <f>VLOOKUP($B785,[2]Sheet3!$G:$CZ,21,0)</f>
        <v>0</v>
      </c>
      <c r="AK785" s="14">
        <f>VLOOKUP($B785,[2]Sheet3!$G:$CZ,22,0)</f>
        <v>0</v>
      </c>
      <c r="AL785" s="14">
        <f>VLOOKUP($B785,[2]Sheet3!$G:$CZ,23,0)</f>
        <v>0</v>
      </c>
      <c r="AM785" s="14">
        <f>VLOOKUP($B785,[2]Sheet3!$G:$CZ,24,0)</f>
        <v>0</v>
      </c>
      <c r="AN785" s="14">
        <f>VLOOKUP($B785,[2]Sheet3!$G:$CZ,25,0)</f>
        <v>0</v>
      </c>
      <c r="AO785" s="14">
        <f>VLOOKUP($B785,[2]Sheet3!$G:$CZ,26,0)</f>
        <v>0</v>
      </c>
      <c r="AP785" s="14">
        <f>VLOOKUP($B785,[2]Sheet3!$G:$CZ,27,0)</f>
        <v>0</v>
      </c>
      <c r="AQ785" s="14">
        <f>VLOOKUP($B785,[2]Sheet3!$G:$CZ,28,0)</f>
        <v>0</v>
      </c>
      <c r="AR785" s="14">
        <f>VLOOKUP($B785,[2]Sheet3!$G:$CZ,29,0)</f>
        <v>0</v>
      </c>
      <c r="AS785" s="14">
        <f>VLOOKUP($B785,[2]Sheet3!$G:$CZ,30,0)</f>
        <v>0</v>
      </c>
      <c r="AT785" s="14">
        <f>VLOOKUP($B785,[2]Sheet3!$G:$CZ,31,0)</f>
        <v>0</v>
      </c>
      <c r="AU785" s="14">
        <f>VLOOKUP($B785,[2]Sheet3!$G:$CZ,32,0)</f>
        <v>0</v>
      </c>
      <c r="AV785" s="14">
        <f>VLOOKUP($B785,[2]Sheet3!$G:$CZ,33,0)</f>
        <v>0</v>
      </c>
      <c r="AW785" s="14">
        <f>VLOOKUP($B785,[2]Sheet3!$G:$CZ,34,0)</f>
        <v>0</v>
      </c>
      <c r="AX785" s="14">
        <f>VLOOKUP($B785,[2]Sheet3!$G:$CZ,35,0)</f>
        <v>0</v>
      </c>
      <c r="AY785" s="14">
        <f>VLOOKUP($B785,[2]Sheet3!$G:$CZ,36,0)</f>
        <v>0</v>
      </c>
      <c r="AZ785" s="14">
        <f>VLOOKUP($B785,[2]Sheet3!$G:$CZ,37,0)</f>
        <v>0</v>
      </c>
      <c r="BA785" s="14">
        <f>VLOOKUP($B785,[2]Sheet3!$G:$CZ,38,0)</f>
        <v>0</v>
      </c>
      <c r="BB785" s="14">
        <f>VLOOKUP($B785,[2]Sheet3!$G:$CZ,39,0)</f>
        <v>0</v>
      </c>
      <c r="BC785" s="14">
        <f>VLOOKUP($B785,[2]Sheet3!$G:$CZ,40,0)</f>
        <v>0</v>
      </c>
      <c r="BD785" s="14">
        <f>VLOOKUP($B785,[2]Sheet3!$G:$CZ,41,0)</f>
        <v>0</v>
      </c>
      <c r="BE785" s="14">
        <f>VLOOKUP($B785,[2]Sheet3!$G:$CZ,42,0)</f>
        <v>0</v>
      </c>
      <c r="BF785" s="14">
        <f>VLOOKUP($B785,[2]Sheet3!$G:$CZ,43,0)</f>
        <v>0</v>
      </c>
      <c r="BG785" s="14">
        <f>VLOOKUP($B785,[2]Sheet3!$G:$CZ,44,0)</f>
        <v>0</v>
      </c>
      <c r="BH785" s="14">
        <f>VLOOKUP($B785,[2]Sheet3!$G:$CZ,45,0)</f>
        <v>0</v>
      </c>
      <c r="BI785" s="14">
        <f>VLOOKUP($B785,[2]Sheet3!$G:$CZ,46,0)</f>
        <v>0</v>
      </c>
      <c r="BJ785" s="14">
        <f>VLOOKUP($B785,[2]Sheet3!$G:$CZ,47,0)</f>
        <v>0</v>
      </c>
      <c r="BK785" s="14">
        <f>VLOOKUP($B785,[2]Sheet3!$G:$CZ,48,0)</f>
        <v>0</v>
      </c>
      <c r="BL785" s="14">
        <f>VLOOKUP($B785,[2]Sheet3!$G:$CZ,49,0)</f>
        <v>0</v>
      </c>
      <c r="BM785" s="14">
        <f>VLOOKUP($B785,[2]Sheet3!$G:$CZ,50,0)</f>
        <v>0</v>
      </c>
      <c r="BN785" s="14">
        <f>VLOOKUP($B785,[2]Sheet3!$G:$CZ,51,0)</f>
        <v>0</v>
      </c>
      <c r="BO785" s="14">
        <f>VLOOKUP($B785,[2]Sheet3!$G:$CZ,52,0)</f>
        <v>0</v>
      </c>
      <c r="BP785" s="14">
        <f>VLOOKUP($B785,[2]Sheet3!$G:$CZ,53,0)</f>
        <v>0</v>
      </c>
      <c r="BQ785" s="14">
        <f>VLOOKUP($B785,[2]Sheet3!$G:$CZ,54,0)</f>
        <v>0</v>
      </c>
      <c r="BR785" s="14">
        <f>VLOOKUP($B785,[2]Sheet3!$G:$CZ,55,0)</f>
        <v>0</v>
      </c>
      <c r="BS785" s="14">
        <f>VLOOKUP($B785,[2]Sheet3!$G:$CZ,56,0)</f>
        <v>0</v>
      </c>
      <c r="BT785" s="14">
        <f>VLOOKUP($B785,[2]Sheet3!$G:$CZ,57,0)</f>
        <v>0</v>
      </c>
      <c r="BU785" s="14">
        <f>VLOOKUP($B785,[2]Sheet3!$G:$CZ,58,0)</f>
        <v>0</v>
      </c>
      <c r="BV785" s="14">
        <f>VLOOKUP($B785,[2]Sheet3!$G:$CZ,59,0)</f>
        <v>0</v>
      </c>
      <c r="BW785" s="14">
        <f>VLOOKUP($B785,[2]Sheet3!$G:$CZ,60,0)</f>
        <v>0</v>
      </c>
      <c r="BX785" s="14">
        <f>VLOOKUP($B785,[2]Sheet3!$G:$CZ,61,0)</f>
        <v>0</v>
      </c>
      <c r="BY785" s="14">
        <f>VLOOKUP($B785,[2]Sheet3!$G:$CZ,62,0)</f>
        <v>0</v>
      </c>
      <c r="BZ785" s="14">
        <f>VLOOKUP($B785,[2]Sheet3!$G:$CZ,63,0)</f>
        <v>0</v>
      </c>
      <c r="CA785" s="14">
        <f>VLOOKUP($B785,[2]Sheet3!$G:$CZ,64,0)</f>
        <v>0</v>
      </c>
      <c r="CB785" s="14">
        <f>VLOOKUP($B785,[2]Sheet3!$G:$CZ,65,0)</f>
        <v>0</v>
      </c>
      <c r="CC785" s="14">
        <f>VLOOKUP($B785,[2]Sheet3!$G:$CZ,66,0)</f>
        <v>0</v>
      </c>
      <c r="CD785" s="14">
        <f>VLOOKUP($B785,[2]Sheet3!$G:$CZ,67,0)</f>
        <v>0</v>
      </c>
      <c r="CE785" s="14">
        <f>VLOOKUP($B785,[2]Sheet3!$G:$CZ,68,0)</f>
        <v>0</v>
      </c>
      <c r="CF785" s="14">
        <f>VLOOKUP($B785,[2]Sheet3!$G:$CZ,69,0)</f>
        <v>0</v>
      </c>
      <c r="CG785" s="14">
        <f>VLOOKUP($B785,[2]Sheet3!$G:$CZ,70,0)</f>
        <v>0</v>
      </c>
      <c r="CH785" s="14">
        <f>VLOOKUP($B785,[2]Sheet3!$G:$CZ,71,0)</f>
        <v>0</v>
      </c>
      <c r="CI785" s="14">
        <f>VLOOKUP($B785,[2]Sheet3!$G:$CZ,72,0)</f>
        <v>0</v>
      </c>
      <c r="CJ785" s="14">
        <f>VLOOKUP($B785,[2]Sheet3!$G:$CZ,73,0)</f>
        <v>0</v>
      </c>
      <c r="CK785" s="14">
        <f>VLOOKUP($B785,[2]Sheet3!$G:$CZ,74,0)</f>
        <v>0</v>
      </c>
      <c r="CL785" s="14">
        <f>VLOOKUP($B785,[2]Sheet3!$G:$CZ,75,0)</f>
        <v>0</v>
      </c>
      <c r="CM785" s="14">
        <f>VLOOKUP($B785,[2]Sheet3!$G:$CZ,76,0)</f>
        <v>0</v>
      </c>
      <c r="CN785" s="14">
        <f>VLOOKUP($B785,[2]Sheet3!$G:$CZ,77,0)</f>
        <v>0</v>
      </c>
      <c r="CO785" s="14">
        <f>VLOOKUP($B785,[2]Sheet3!$G:$CZ,78,0)</f>
        <v>0</v>
      </c>
      <c r="CP785" s="14">
        <f>VLOOKUP($B785,[2]Sheet3!$G:$CZ,79,0)</f>
        <v>0</v>
      </c>
      <c r="CQ785" s="14">
        <f>VLOOKUP($B785,[2]Sheet3!$G:$CZ,80,0)</f>
        <v>0</v>
      </c>
      <c r="CR785" s="14">
        <f>VLOOKUP($B785,[2]Sheet3!$G:$CZ,81,0)</f>
        <v>0</v>
      </c>
      <c r="CS785" s="14">
        <f>VLOOKUP($B785,[2]Sheet3!$G:$CZ,82,0)</f>
        <v>0</v>
      </c>
      <c r="CT785" s="14">
        <f>VLOOKUP($B785,[2]Sheet3!$G:$CZ,83,0)</f>
        <v>0</v>
      </c>
      <c r="CU785" s="14">
        <f>VLOOKUP($B785,[2]Sheet3!$G:$CZ,84,0)</f>
        <v>0</v>
      </c>
      <c r="CV785" s="14">
        <f>VLOOKUP($B785,[2]Sheet3!$G:$CZ,85,0)</f>
        <v>0</v>
      </c>
      <c r="CW785" s="14">
        <f>VLOOKUP($B785,[2]Sheet3!$G:$CZ,86,0)</f>
        <v>0</v>
      </c>
      <c r="CX785" s="14">
        <f>VLOOKUP($B785,[2]Sheet3!$G:$CZ,87,0)</f>
        <v>0</v>
      </c>
      <c r="CY785" s="14">
        <f>VLOOKUP($B785,[2]Sheet3!$G:$CZ,88,0)</f>
        <v>0</v>
      </c>
      <c r="CZ785" s="14">
        <f>VLOOKUP($B785,[2]Sheet3!$G:$CZ,89,0)</f>
        <v>0</v>
      </c>
      <c r="DA785" s="14">
        <f>VLOOKUP($B785,[2]Sheet3!$G:$CZ,90,0)</f>
        <v>0</v>
      </c>
      <c r="DB785" s="14">
        <f>VLOOKUP($B785,[2]Sheet3!$G:$CZ,91,0)</f>
        <v>0</v>
      </c>
      <c r="DC785" s="14">
        <f>VLOOKUP($B785,[2]Sheet3!$G:$CZ,92,0)</f>
        <v>0</v>
      </c>
      <c r="DD785" s="14">
        <f>VLOOKUP($B785,[2]Sheet3!$G:$CZ,93,0)</f>
        <v>0</v>
      </c>
      <c r="DE785" s="14">
        <f>VLOOKUP($B785,[2]Sheet3!$G:$CZ,94,0)</f>
        <v>0</v>
      </c>
      <c r="DF785" s="14">
        <f>VLOOKUP($B785,[2]Sheet3!$G:$CZ,95,0)</f>
        <v>0</v>
      </c>
      <c r="DG785" s="14">
        <f>VLOOKUP($B785,[2]Sheet3!$G:$CZ,96,0)</f>
        <v>0</v>
      </c>
      <c r="DH785" s="14">
        <f>VLOOKUP($B785,[2]Sheet3!$G:$CZ,97,0)</f>
        <v>0</v>
      </c>
      <c r="DI785" s="14">
        <f>VLOOKUP($B785,[2]Sheet3!$G:$CZ,98,0)</f>
        <v>0</v>
      </c>
    </row>
    <row r="786" spans="1:113" x14ac:dyDescent="0.3">
      <c r="A786" s="9" t="str">
        <f t="shared" si="38"/>
        <v>N43224</v>
      </c>
      <c r="B786" s="15" t="s">
        <v>1960</v>
      </c>
      <c r="C786" s="15" t="s">
        <v>1961</v>
      </c>
      <c r="F786" s="7" t="s">
        <v>15</v>
      </c>
      <c r="G786" s="12" t="s">
        <v>4280</v>
      </c>
      <c r="H786" s="12" t="str">
        <f>VLOOKUP($B786,[1]Sheet1!$A:$G,5,0)</f>
        <v>neeraj.bhatt@redingtongroup.com</v>
      </c>
      <c r="I786" s="12" t="str">
        <f>VLOOKUP($B786,[1]Sheet1!$A:$G,7,0)</f>
        <v>sidharth.eknath@redingtongroup.com</v>
      </c>
      <c r="J786" s="12" t="s">
        <v>82</v>
      </c>
      <c r="K786" s="7"/>
      <c r="L786" s="7"/>
      <c r="M786" s="8"/>
      <c r="N786" s="7" t="str">
        <f t="shared" si="36"/>
        <v>neeraj.bhatt@redingtongroup.com; sidharth.eknath@redingtongroup.com; nilesh.phirke@redingtongroup.com;christopher.joseph@redingtongroup.com</v>
      </c>
      <c r="O786" s="7" t="str">
        <f t="shared" si="37"/>
        <v>N43224</v>
      </c>
      <c r="P786" s="8" t="s">
        <v>5215</v>
      </c>
      <c r="Q786" s="14">
        <f>VLOOKUP($B786,[2]Sheet3!$G:$CZ,2,0)</f>
        <v>2400302795</v>
      </c>
      <c r="R786" s="14">
        <f>VLOOKUP($B786,[2]Sheet3!$G:$CZ,3,0)</f>
        <v>2400302798</v>
      </c>
      <c r="S786" s="14">
        <f>VLOOKUP($B786,[2]Sheet3!$G:$CZ,4,0)</f>
        <v>2400299506</v>
      </c>
      <c r="T786" s="14">
        <f>VLOOKUP($B786,[2]Sheet3!$G:$CZ,5,0)</f>
        <v>2400302900</v>
      </c>
      <c r="U786" s="14">
        <f>VLOOKUP($B786,[2]Sheet3!$G:$CZ,6,0)</f>
        <v>2400305630</v>
      </c>
      <c r="V786" s="14">
        <f>VLOOKUP($B786,[2]Sheet3!$G:$CZ,7,0)</f>
        <v>0</v>
      </c>
      <c r="W786" s="14">
        <f>VLOOKUP($B786,[2]Sheet3!$G:$CZ,8,0)</f>
        <v>0</v>
      </c>
      <c r="X786" s="14">
        <f>VLOOKUP($B786,[2]Sheet3!$G:$CZ,9,0)</f>
        <v>0</v>
      </c>
      <c r="Y786" s="14">
        <f>VLOOKUP($B786,[2]Sheet3!$G:$CZ,10,0)</f>
        <v>0</v>
      </c>
      <c r="Z786" s="14">
        <f>VLOOKUP($B786,[2]Sheet3!$G:$CZ,11,0)</f>
        <v>0</v>
      </c>
      <c r="AA786" s="14">
        <f>VLOOKUP($B786,[2]Sheet3!$G:$CZ,12,0)</f>
        <v>0</v>
      </c>
      <c r="AB786" s="14">
        <f>VLOOKUP($B786,[2]Sheet3!$G:$CZ,13,0)</f>
        <v>0</v>
      </c>
      <c r="AC786" s="14">
        <f>VLOOKUP($B786,[2]Sheet3!$G:$CZ,14,0)</f>
        <v>0</v>
      </c>
      <c r="AD786" s="14">
        <f>VLOOKUP($B786,[2]Sheet3!$G:$CZ,15,0)</f>
        <v>0</v>
      </c>
      <c r="AE786" s="14">
        <f>VLOOKUP($B786,[2]Sheet3!$G:$CZ,16,0)</f>
        <v>0</v>
      </c>
      <c r="AF786" s="14">
        <f>VLOOKUP($B786,[2]Sheet3!$G:$CZ,17,0)</f>
        <v>0</v>
      </c>
      <c r="AG786" s="14">
        <f>VLOOKUP($B786,[2]Sheet3!$G:$CZ,18,0)</f>
        <v>0</v>
      </c>
      <c r="AH786" s="14">
        <f>VLOOKUP($B786,[2]Sheet3!$G:$CZ,19,0)</f>
        <v>0</v>
      </c>
      <c r="AI786" s="14">
        <f>VLOOKUP($B786,[2]Sheet3!$G:$CZ,20,0)</f>
        <v>0</v>
      </c>
      <c r="AJ786" s="14">
        <f>VLOOKUP($B786,[2]Sheet3!$G:$CZ,21,0)</f>
        <v>0</v>
      </c>
      <c r="AK786" s="14">
        <f>VLOOKUP($B786,[2]Sheet3!$G:$CZ,22,0)</f>
        <v>0</v>
      </c>
      <c r="AL786" s="14">
        <f>VLOOKUP($B786,[2]Sheet3!$G:$CZ,23,0)</f>
        <v>0</v>
      </c>
      <c r="AM786" s="14">
        <f>VLOOKUP($B786,[2]Sheet3!$G:$CZ,24,0)</f>
        <v>0</v>
      </c>
      <c r="AN786" s="14">
        <f>VLOOKUP($B786,[2]Sheet3!$G:$CZ,25,0)</f>
        <v>0</v>
      </c>
      <c r="AO786" s="14">
        <f>VLOOKUP($B786,[2]Sheet3!$G:$CZ,26,0)</f>
        <v>0</v>
      </c>
      <c r="AP786" s="14">
        <f>VLOOKUP($B786,[2]Sheet3!$G:$CZ,27,0)</f>
        <v>0</v>
      </c>
      <c r="AQ786" s="14">
        <f>VLOOKUP($B786,[2]Sheet3!$G:$CZ,28,0)</f>
        <v>0</v>
      </c>
      <c r="AR786" s="14">
        <f>VLOOKUP($B786,[2]Sheet3!$G:$CZ,29,0)</f>
        <v>0</v>
      </c>
      <c r="AS786" s="14">
        <f>VLOOKUP($B786,[2]Sheet3!$G:$CZ,30,0)</f>
        <v>0</v>
      </c>
      <c r="AT786" s="14">
        <f>VLOOKUP($B786,[2]Sheet3!$G:$CZ,31,0)</f>
        <v>0</v>
      </c>
      <c r="AU786" s="14">
        <f>VLOOKUP($B786,[2]Sheet3!$G:$CZ,32,0)</f>
        <v>0</v>
      </c>
      <c r="AV786" s="14">
        <f>VLOOKUP($B786,[2]Sheet3!$G:$CZ,33,0)</f>
        <v>0</v>
      </c>
      <c r="AW786" s="14">
        <f>VLOOKUP($B786,[2]Sheet3!$G:$CZ,34,0)</f>
        <v>0</v>
      </c>
      <c r="AX786" s="14">
        <f>VLOOKUP($B786,[2]Sheet3!$G:$CZ,35,0)</f>
        <v>0</v>
      </c>
      <c r="AY786" s="14">
        <f>VLOOKUP($B786,[2]Sheet3!$G:$CZ,36,0)</f>
        <v>0</v>
      </c>
      <c r="AZ786" s="14">
        <f>VLOOKUP($B786,[2]Sheet3!$G:$CZ,37,0)</f>
        <v>0</v>
      </c>
      <c r="BA786" s="14">
        <f>VLOOKUP($B786,[2]Sheet3!$G:$CZ,38,0)</f>
        <v>0</v>
      </c>
      <c r="BB786" s="14">
        <f>VLOOKUP($B786,[2]Sheet3!$G:$CZ,39,0)</f>
        <v>0</v>
      </c>
      <c r="BC786" s="14">
        <f>VLOOKUP($B786,[2]Sheet3!$G:$CZ,40,0)</f>
        <v>0</v>
      </c>
      <c r="BD786" s="14">
        <f>VLOOKUP($B786,[2]Sheet3!$G:$CZ,41,0)</f>
        <v>0</v>
      </c>
      <c r="BE786" s="14">
        <f>VLOOKUP($B786,[2]Sheet3!$G:$CZ,42,0)</f>
        <v>0</v>
      </c>
      <c r="BF786" s="14">
        <f>VLOOKUP($B786,[2]Sheet3!$G:$CZ,43,0)</f>
        <v>0</v>
      </c>
      <c r="BG786" s="14">
        <f>VLOOKUP($B786,[2]Sheet3!$G:$CZ,44,0)</f>
        <v>0</v>
      </c>
      <c r="BH786" s="14">
        <f>VLOOKUP($B786,[2]Sheet3!$G:$CZ,45,0)</f>
        <v>0</v>
      </c>
      <c r="BI786" s="14">
        <f>VLOOKUP($B786,[2]Sheet3!$G:$CZ,46,0)</f>
        <v>0</v>
      </c>
      <c r="BJ786" s="14">
        <f>VLOOKUP($B786,[2]Sheet3!$G:$CZ,47,0)</f>
        <v>0</v>
      </c>
      <c r="BK786" s="14">
        <f>VLOOKUP($B786,[2]Sheet3!$G:$CZ,48,0)</f>
        <v>0</v>
      </c>
      <c r="BL786" s="14">
        <f>VLOOKUP($B786,[2]Sheet3!$G:$CZ,49,0)</f>
        <v>0</v>
      </c>
      <c r="BM786" s="14">
        <f>VLOOKUP($B786,[2]Sheet3!$G:$CZ,50,0)</f>
        <v>0</v>
      </c>
      <c r="BN786" s="14">
        <f>VLOOKUP($B786,[2]Sheet3!$G:$CZ,51,0)</f>
        <v>0</v>
      </c>
      <c r="BO786" s="14">
        <f>VLOOKUP($B786,[2]Sheet3!$G:$CZ,52,0)</f>
        <v>0</v>
      </c>
      <c r="BP786" s="14">
        <f>VLOOKUP($B786,[2]Sheet3!$G:$CZ,53,0)</f>
        <v>0</v>
      </c>
      <c r="BQ786" s="14">
        <f>VLOOKUP($B786,[2]Sheet3!$G:$CZ,54,0)</f>
        <v>0</v>
      </c>
      <c r="BR786" s="14">
        <f>VLOOKUP($B786,[2]Sheet3!$G:$CZ,55,0)</f>
        <v>0</v>
      </c>
      <c r="BS786" s="14">
        <f>VLOOKUP($B786,[2]Sheet3!$G:$CZ,56,0)</f>
        <v>0</v>
      </c>
      <c r="BT786" s="14">
        <f>VLOOKUP($B786,[2]Sheet3!$G:$CZ,57,0)</f>
        <v>0</v>
      </c>
      <c r="BU786" s="14">
        <f>VLOOKUP($B786,[2]Sheet3!$G:$CZ,58,0)</f>
        <v>0</v>
      </c>
      <c r="BV786" s="14">
        <f>VLOOKUP($B786,[2]Sheet3!$G:$CZ,59,0)</f>
        <v>0</v>
      </c>
      <c r="BW786" s="14">
        <f>VLOOKUP($B786,[2]Sheet3!$G:$CZ,60,0)</f>
        <v>0</v>
      </c>
      <c r="BX786" s="14">
        <f>VLOOKUP($B786,[2]Sheet3!$G:$CZ,61,0)</f>
        <v>0</v>
      </c>
      <c r="BY786" s="14">
        <f>VLOOKUP($B786,[2]Sheet3!$G:$CZ,62,0)</f>
        <v>0</v>
      </c>
      <c r="BZ786" s="14">
        <f>VLOOKUP($B786,[2]Sheet3!$G:$CZ,63,0)</f>
        <v>0</v>
      </c>
      <c r="CA786" s="14">
        <f>VLOOKUP($B786,[2]Sheet3!$G:$CZ,64,0)</f>
        <v>0</v>
      </c>
      <c r="CB786" s="14">
        <f>VLOOKUP($B786,[2]Sheet3!$G:$CZ,65,0)</f>
        <v>0</v>
      </c>
      <c r="CC786" s="14">
        <f>VLOOKUP($B786,[2]Sheet3!$G:$CZ,66,0)</f>
        <v>0</v>
      </c>
      <c r="CD786" s="14">
        <f>VLOOKUP($B786,[2]Sheet3!$G:$CZ,67,0)</f>
        <v>0</v>
      </c>
      <c r="CE786" s="14">
        <f>VLOOKUP($B786,[2]Sheet3!$G:$CZ,68,0)</f>
        <v>0</v>
      </c>
      <c r="CF786" s="14">
        <f>VLOOKUP($B786,[2]Sheet3!$G:$CZ,69,0)</f>
        <v>0</v>
      </c>
      <c r="CG786" s="14">
        <f>VLOOKUP($B786,[2]Sheet3!$G:$CZ,70,0)</f>
        <v>0</v>
      </c>
      <c r="CH786" s="14">
        <f>VLOOKUP($B786,[2]Sheet3!$G:$CZ,71,0)</f>
        <v>0</v>
      </c>
      <c r="CI786" s="14">
        <f>VLOOKUP($B786,[2]Sheet3!$G:$CZ,72,0)</f>
        <v>0</v>
      </c>
      <c r="CJ786" s="14">
        <f>VLOOKUP($B786,[2]Sheet3!$G:$CZ,73,0)</f>
        <v>0</v>
      </c>
      <c r="CK786" s="14">
        <f>VLOOKUP($B786,[2]Sheet3!$G:$CZ,74,0)</f>
        <v>0</v>
      </c>
      <c r="CL786" s="14">
        <f>VLOOKUP($B786,[2]Sheet3!$G:$CZ,75,0)</f>
        <v>0</v>
      </c>
      <c r="CM786" s="14">
        <f>VLOOKUP($B786,[2]Sheet3!$G:$CZ,76,0)</f>
        <v>0</v>
      </c>
      <c r="CN786" s="14">
        <f>VLOOKUP($B786,[2]Sheet3!$G:$CZ,77,0)</f>
        <v>0</v>
      </c>
      <c r="CO786" s="14">
        <f>VLOOKUP($B786,[2]Sheet3!$G:$CZ,78,0)</f>
        <v>0</v>
      </c>
      <c r="CP786" s="14">
        <f>VLOOKUP($B786,[2]Sheet3!$G:$CZ,79,0)</f>
        <v>0</v>
      </c>
      <c r="CQ786" s="14">
        <f>VLOOKUP($B786,[2]Sheet3!$G:$CZ,80,0)</f>
        <v>0</v>
      </c>
      <c r="CR786" s="14">
        <f>VLOOKUP($B786,[2]Sheet3!$G:$CZ,81,0)</f>
        <v>0</v>
      </c>
      <c r="CS786" s="14">
        <f>VLOOKUP($B786,[2]Sheet3!$G:$CZ,82,0)</f>
        <v>0</v>
      </c>
      <c r="CT786" s="14">
        <f>VLOOKUP($B786,[2]Sheet3!$G:$CZ,83,0)</f>
        <v>0</v>
      </c>
      <c r="CU786" s="14">
        <f>VLOOKUP($B786,[2]Sheet3!$G:$CZ,84,0)</f>
        <v>0</v>
      </c>
      <c r="CV786" s="14">
        <f>VLOOKUP($B786,[2]Sheet3!$G:$CZ,85,0)</f>
        <v>0</v>
      </c>
      <c r="CW786" s="14">
        <f>VLOOKUP($B786,[2]Sheet3!$G:$CZ,86,0)</f>
        <v>0</v>
      </c>
      <c r="CX786" s="14">
        <f>VLOOKUP($B786,[2]Sheet3!$G:$CZ,87,0)</f>
        <v>0</v>
      </c>
      <c r="CY786" s="14">
        <f>VLOOKUP($B786,[2]Sheet3!$G:$CZ,88,0)</f>
        <v>0</v>
      </c>
      <c r="CZ786" s="14">
        <f>VLOOKUP($B786,[2]Sheet3!$G:$CZ,89,0)</f>
        <v>0</v>
      </c>
      <c r="DA786" s="14">
        <f>VLOOKUP($B786,[2]Sheet3!$G:$CZ,90,0)</f>
        <v>0</v>
      </c>
      <c r="DB786" s="14">
        <f>VLOOKUP($B786,[2]Sheet3!$G:$CZ,91,0)</f>
        <v>0</v>
      </c>
      <c r="DC786" s="14">
        <f>VLOOKUP($B786,[2]Sheet3!$G:$CZ,92,0)</f>
        <v>0</v>
      </c>
      <c r="DD786" s="14">
        <f>VLOOKUP($B786,[2]Sheet3!$G:$CZ,93,0)</f>
        <v>0</v>
      </c>
      <c r="DE786" s="14">
        <f>VLOOKUP($B786,[2]Sheet3!$G:$CZ,94,0)</f>
        <v>0</v>
      </c>
      <c r="DF786" s="14">
        <f>VLOOKUP($B786,[2]Sheet3!$G:$CZ,95,0)</f>
        <v>0</v>
      </c>
      <c r="DG786" s="14">
        <f>VLOOKUP($B786,[2]Sheet3!$G:$CZ,96,0)</f>
        <v>0</v>
      </c>
      <c r="DH786" s="14">
        <f>VLOOKUP($B786,[2]Sheet3!$G:$CZ,97,0)</f>
        <v>0</v>
      </c>
      <c r="DI786" s="14">
        <f>VLOOKUP($B786,[2]Sheet3!$G:$CZ,98,0)</f>
        <v>0</v>
      </c>
    </row>
    <row r="787" spans="1:113" x14ac:dyDescent="0.3">
      <c r="A787" s="9" t="str">
        <f t="shared" si="38"/>
        <v>NH0399</v>
      </c>
      <c r="B787" s="15" t="s">
        <v>1962</v>
      </c>
      <c r="C787" s="15" t="s">
        <v>1963</v>
      </c>
      <c r="F787" s="7" t="s">
        <v>15</v>
      </c>
      <c r="G787" s="12" t="s">
        <v>4281</v>
      </c>
      <c r="H787" s="12" t="str">
        <f>VLOOKUP($B787,[1]Sheet1!$A:$G,5,0)</f>
        <v>neeraj.bhatt@redingtongroup.com</v>
      </c>
      <c r="I787" s="12" t="str">
        <f>VLOOKUP($B787,[1]Sheet1!$A:$G,7,0)</f>
        <v>sidharth.eknath@redingtongroup.com</v>
      </c>
      <c r="J787" s="12" t="s">
        <v>82</v>
      </c>
      <c r="K787" s="7"/>
      <c r="L787" s="7"/>
      <c r="M787" s="8"/>
      <c r="N787" s="7" t="str">
        <f t="shared" si="36"/>
        <v>neeraj.bhatt@redingtongroup.com; sidharth.eknath@redingtongroup.com; nilesh.phirke@redingtongroup.com;christopher.joseph@redingtongroup.com</v>
      </c>
      <c r="O787" s="7" t="str">
        <f t="shared" si="37"/>
        <v>NH0399</v>
      </c>
      <c r="P787" s="8" t="s">
        <v>5215</v>
      </c>
      <c r="Q787" s="14">
        <f>VLOOKUP($B787,[2]Sheet3!$G:$CZ,2,0)</f>
        <v>2400300265</v>
      </c>
      <c r="R787" s="14">
        <f>VLOOKUP($B787,[2]Sheet3!$G:$CZ,3,0)</f>
        <v>2400303594</v>
      </c>
      <c r="S787" s="14">
        <f>VLOOKUP($B787,[2]Sheet3!$G:$CZ,4,0)</f>
        <v>0</v>
      </c>
      <c r="T787" s="14">
        <f>VLOOKUP($B787,[2]Sheet3!$G:$CZ,5,0)</f>
        <v>0</v>
      </c>
      <c r="U787" s="14">
        <f>VLOOKUP($B787,[2]Sheet3!$G:$CZ,6,0)</f>
        <v>0</v>
      </c>
      <c r="V787" s="14">
        <f>VLOOKUP($B787,[2]Sheet3!$G:$CZ,7,0)</f>
        <v>0</v>
      </c>
      <c r="W787" s="14">
        <f>VLOOKUP($B787,[2]Sheet3!$G:$CZ,8,0)</f>
        <v>0</v>
      </c>
      <c r="X787" s="14">
        <f>VLOOKUP($B787,[2]Sheet3!$G:$CZ,9,0)</f>
        <v>0</v>
      </c>
      <c r="Y787" s="14">
        <f>VLOOKUP($B787,[2]Sheet3!$G:$CZ,10,0)</f>
        <v>0</v>
      </c>
      <c r="Z787" s="14">
        <f>VLOOKUP($B787,[2]Sheet3!$G:$CZ,11,0)</f>
        <v>0</v>
      </c>
      <c r="AA787" s="14">
        <f>VLOOKUP($B787,[2]Sheet3!$G:$CZ,12,0)</f>
        <v>0</v>
      </c>
      <c r="AB787" s="14">
        <f>VLOOKUP($B787,[2]Sheet3!$G:$CZ,13,0)</f>
        <v>0</v>
      </c>
      <c r="AC787" s="14">
        <f>VLOOKUP($B787,[2]Sheet3!$G:$CZ,14,0)</f>
        <v>0</v>
      </c>
      <c r="AD787" s="14">
        <f>VLOOKUP($B787,[2]Sheet3!$G:$CZ,15,0)</f>
        <v>0</v>
      </c>
      <c r="AE787" s="14">
        <f>VLOOKUP($B787,[2]Sheet3!$G:$CZ,16,0)</f>
        <v>0</v>
      </c>
      <c r="AF787" s="14">
        <f>VLOOKUP($B787,[2]Sheet3!$G:$CZ,17,0)</f>
        <v>0</v>
      </c>
      <c r="AG787" s="14">
        <f>VLOOKUP($B787,[2]Sheet3!$G:$CZ,18,0)</f>
        <v>0</v>
      </c>
      <c r="AH787" s="14">
        <f>VLOOKUP($B787,[2]Sheet3!$G:$CZ,19,0)</f>
        <v>0</v>
      </c>
      <c r="AI787" s="14">
        <f>VLOOKUP($B787,[2]Sheet3!$G:$CZ,20,0)</f>
        <v>0</v>
      </c>
      <c r="AJ787" s="14">
        <f>VLOOKUP($B787,[2]Sheet3!$G:$CZ,21,0)</f>
        <v>0</v>
      </c>
      <c r="AK787" s="14">
        <f>VLOOKUP($B787,[2]Sheet3!$G:$CZ,22,0)</f>
        <v>0</v>
      </c>
      <c r="AL787" s="14">
        <f>VLOOKUP($B787,[2]Sheet3!$G:$CZ,23,0)</f>
        <v>0</v>
      </c>
      <c r="AM787" s="14">
        <f>VLOOKUP($B787,[2]Sheet3!$G:$CZ,24,0)</f>
        <v>0</v>
      </c>
      <c r="AN787" s="14">
        <f>VLOOKUP($B787,[2]Sheet3!$G:$CZ,25,0)</f>
        <v>0</v>
      </c>
      <c r="AO787" s="14">
        <f>VLOOKUP($B787,[2]Sheet3!$G:$CZ,26,0)</f>
        <v>0</v>
      </c>
      <c r="AP787" s="14">
        <f>VLOOKUP($B787,[2]Sheet3!$G:$CZ,27,0)</f>
        <v>0</v>
      </c>
      <c r="AQ787" s="14">
        <f>VLOOKUP($B787,[2]Sheet3!$G:$CZ,28,0)</f>
        <v>0</v>
      </c>
      <c r="AR787" s="14">
        <f>VLOOKUP($B787,[2]Sheet3!$G:$CZ,29,0)</f>
        <v>0</v>
      </c>
      <c r="AS787" s="14">
        <f>VLOOKUP($B787,[2]Sheet3!$G:$CZ,30,0)</f>
        <v>0</v>
      </c>
      <c r="AT787" s="14">
        <f>VLOOKUP($B787,[2]Sheet3!$G:$CZ,31,0)</f>
        <v>0</v>
      </c>
      <c r="AU787" s="14">
        <f>VLOOKUP($B787,[2]Sheet3!$G:$CZ,32,0)</f>
        <v>0</v>
      </c>
      <c r="AV787" s="14">
        <f>VLOOKUP($B787,[2]Sheet3!$G:$CZ,33,0)</f>
        <v>0</v>
      </c>
      <c r="AW787" s="14">
        <f>VLOOKUP($B787,[2]Sheet3!$G:$CZ,34,0)</f>
        <v>0</v>
      </c>
      <c r="AX787" s="14">
        <f>VLOOKUP($B787,[2]Sheet3!$G:$CZ,35,0)</f>
        <v>0</v>
      </c>
      <c r="AY787" s="14">
        <f>VLOOKUP($B787,[2]Sheet3!$G:$CZ,36,0)</f>
        <v>0</v>
      </c>
      <c r="AZ787" s="14">
        <f>VLOOKUP($B787,[2]Sheet3!$G:$CZ,37,0)</f>
        <v>0</v>
      </c>
      <c r="BA787" s="14">
        <f>VLOOKUP($B787,[2]Sheet3!$G:$CZ,38,0)</f>
        <v>0</v>
      </c>
      <c r="BB787" s="14">
        <f>VLOOKUP($B787,[2]Sheet3!$G:$CZ,39,0)</f>
        <v>0</v>
      </c>
      <c r="BC787" s="14">
        <f>VLOOKUP($B787,[2]Sheet3!$G:$CZ,40,0)</f>
        <v>0</v>
      </c>
      <c r="BD787" s="14">
        <f>VLOOKUP($B787,[2]Sheet3!$G:$CZ,41,0)</f>
        <v>0</v>
      </c>
      <c r="BE787" s="14">
        <f>VLOOKUP($B787,[2]Sheet3!$G:$CZ,42,0)</f>
        <v>0</v>
      </c>
      <c r="BF787" s="14">
        <f>VLOOKUP($B787,[2]Sheet3!$G:$CZ,43,0)</f>
        <v>0</v>
      </c>
      <c r="BG787" s="14">
        <f>VLOOKUP($B787,[2]Sheet3!$G:$CZ,44,0)</f>
        <v>0</v>
      </c>
      <c r="BH787" s="14">
        <f>VLOOKUP($B787,[2]Sheet3!$G:$CZ,45,0)</f>
        <v>0</v>
      </c>
      <c r="BI787" s="14">
        <f>VLOOKUP($B787,[2]Sheet3!$G:$CZ,46,0)</f>
        <v>0</v>
      </c>
      <c r="BJ787" s="14">
        <f>VLOOKUP($B787,[2]Sheet3!$G:$CZ,47,0)</f>
        <v>0</v>
      </c>
      <c r="BK787" s="14">
        <f>VLOOKUP($B787,[2]Sheet3!$G:$CZ,48,0)</f>
        <v>0</v>
      </c>
      <c r="BL787" s="14">
        <f>VLOOKUP($B787,[2]Sheet3!$G:$CZ,49,0)</f>
        <v>0</v>
      </c>
      <c r="BM787" s="14">
        <f>VLOOKUP($B787,[2]Sheet3!$G:$CZ,50,0)</f>
        <v>0</v>
      </c>
      <c r="BN787" s="14">
        <f>VLOOKUP($B787,[2]Sheet3!$G:$CZ,51,0)</f>
        <v>0</v>
      </c>
      <c r="BO787" s="14">
        <f>VLOOKUP($B787,[2]Sheet3!$G:$CZ,52,0)</f>
        <v>0</v>
      </c>
      <c r="BP787" s="14">
        <f>VLOOKUP($B787,[2]Sheet3!$G:$CZ,53,0)</f>
        <v>0</v>
      </c>
      <c r="BQ787" s="14">
        <f>VLOOKUP($B787,[2]Sheet3!$G:$CZ,54,0)</f>
        <v>0</v>
      </c>
      <c r="BR787" s="14">
        <f>VLOOKUP($B787,[2]Sheet3!$G:$CZ,55,0)</f>
        <v>0</v>
      </c>
      <c r="BS787" s="14">
        <f>VLOOKUP($B787,[2]Sheet3!$G:$CZ,56,0)</f>
        <v>0</v>
      </c>
      <c r="BT787" s="14">
        <f>VLOOKUP($B787,[2]Sheet3!$G:$CZ,57,0)</f>
        <v>0</v>
      </c>
      <c r="BU787" s="14">
        <f>VLOOKUP($B787,[2]Sheet3!$G:$CZ,58,0)</f>
        <v>0</v>
      </c>
      <c r="BV787" s="14">
        <f>VLOOKUP($B787,[2]Sheet3!$G:$CZ,59,0)</f>
        <v>0</v>
      </c>
      <c r="BW787" s="14">
        <f>VLOOKUP($B787,[2]Sheet3!$G:$CZ,60,0)</f>
        <v>0</v>
      </c>
      <c r="BX787" s="14">
        <f>VLOOKUP($B787,[2]Sheet3!$G:$CZ,61,0)</f>
        <v>0</v>
      </c>
      <c r="BY787" s="14">
        <f>VLOOKUP($B787,[2]Sheet3!$G:$CZ,62,0)</f>
        <v>0</v>
      </c>
      <c r="BZ787" s="14">
        <f>VLOOKUP($B787,[2]Sheet3!$G:$CZ,63,0)</f>
        <v>0</v>
      </c>
      <c r="CA787" s="14">
        <f>VLOOKUP($B787,[2]Sheet3!$G:$CZ,64,0)</f>
        <v>0</v>
      </c>
      <c r="CB787" s="14">
        <f>VLOOKUP($B787,[2]Sheet3!$G:$CZ,65,0)</f>
        <v>0</v>
      </c>
      <c r="CC787" s="14">
        <f>VLOOKUP($B787,[2]Sheet3!$G:$CZ,66,0)</f>
        <v>0</v>
      </c>
      <c r="CD787" s="14">
        <f>VLOOKUP($B787,[2]Sheet3!$G:$CZ,67,0)</f>
        <v>0</v>
      </c>
      <c r="CE787" s="14">
        <f>VLOOKUP($B787,[2]Sheet3!$G:$CZ,68,0)</f>
        <v>0</v>
      </c>
      <c r="CF787" s="14">
        <f>VLOOKUP($B787,[2]Sheet3!$G:$CZ,69,0)</f>
        <v>0</v>
      </c>
      <c r="CG787" s="14">
        <f>VLOOKUP($B787,[2]Sheet3!$G:$CZ,70,0)</f>
        <v>0</v>
      </c>
      <c r="CH787" s="14">
        <f>VLOOKUP($B787,[2]Sheet3!$G:$CZ,71,0)</f>
        <v>0</v>
      </c>
      <c r="CI787" s="14">
        <f>VLOOKUP($B787,[2]Sheet3!$G:$CZ,72,0)</f>
        <v>0</v>
      </c>
      <c r="CJ787" s="14">
        <f>VLOOKUP($B787,[2]Sheet3!$G:$CZ,73,0)</f>
        <v>0</v>
      </c>
      <c r="CK787" s="14">
        <f>VLOOKUP($B787,[2]Sheet3!$G:$CZ,74,0)</f>
        <v>0</v>
      </c>
      <c r="CL787" s="14">
        <f>VLOOKUP($B787,[2]Sheet3!$G:$CZ,75,0)</f>
        <v>0</v>
      </c>
      <c r="CM787" s="14">
        <f>VLOOKUP($B787,[2]Sheet3!$G:$CZ,76,0)</f>
        <v>0</v>
      </c>
      <c r="CN787" s="14">
        <f>VLOOKUP($B787,[2]Sheet3!$G:$CZ,77,0)</f>
        <v>0</v>
      </c>
      <c r="CO787" s="14">
        <f>VLOOKUP($B787,[2]Sheet3!$G:$CZ,78,0)</f>
        <v>0</v>
      </c>
      <c r="CP787" s="14">
        <f>VLOOKUP($B787,[2]Sheet3!$G:$CZ,79,0)</f>
        <v>0</v>
      </c>
      <c r="CQ787" s="14">
        <f>VLOOKUP($B787,[2]Sheet3!$G:$CZ,80,0)</f>
        <v>0</v>
      </c>
      <c r="CR787" s="14">
        <f>VLOOKUP($B787,[2]Sheet3!$G:$CZ,81,0)</f>
        <v>0</v>
      </c>
      <c r="CS787" s="14">
        <f>VLOOKUP($B787,[2]Sheet3!$G:$CZ,82,0)</f>
        <v>0</v>
      </c>
      <c r="CT787" s="14">
        <f>VLOOKUP($B787,[2]Sheet3!$G:$CZ,83,0)</f>
        <v>0</v>
      </c>
      <c r="CU787" s="14">
        <f>VLOOKUP($B787,[2]Sheet3!$G:$CZ,84,0)</f>
        <v>0</v>
      </c>
      <c r="CV787" s="14">
        <f>VLOOKUP($B787,[2]Sheet3!$G:$CZ,85,0)</f>
        <v>0</v>
      </c>
      <c r="CW787" s="14">
        <f>VLOOKUP($B787,[2]Sheet3!$G:$CZ,86,0)</f>
        <v>0</v>
      </c>
      <c r="CX787" s="14">
        <f>VLOOKUP($B787,[2]Sheet3!$G:$CZ,87,0)</f>
        <v>0</v>
      </c>
      <c r="CY787" s="14">
        <f>VLOOKUP($B787,[2]Sheet3!$G:$CZ,88,0)</f>
        <v>0</v>
      </c>
      <c r="CZ787" s="14">
        <f>VLOOKUP($B787,[2]Sheet3!$G:$CZ,89,0)</f>
        <v>0</v>
      </c>
      <c r="DA787" s="14">
        <f>VLOOKUP($B787,[2]Sheet3!$G:$CZ,90,0)</f>
        <v>0</v>
      </c>
      <c r="DB787" s="14">
        <f>VLOOKUP($B787,[2]Sheet3!$G:$CZ,91,0)</f>
        <v>0</v>
      </c>
      <c r="DC787" s="14">
        <f>VLOOKUP($B787,[2]Sheet3!$G:$CZ,92,0)</f>
        <v>0</v>
      </c>
      <c r="DD787" s="14">
        <f>VLOOKUP($B787,[2]Sheet3!$G:$CZ,93,0)</f>
        <v>0</v>
      </c>
      <c r="DE787" s="14">
        <f>VLOOKUP($B787,[2]Sheet3!$G:$CZ,94,0)</f>
        <v>0</v>
      </c>
      <c r="DF787" s="14">
        <f>VLOOKUP($B787,[2]Sheet3!$G:$CZ,95,0)</f>
        <v>0</v>
      </c>
      <c r="DG787" s="14">
        <f>VLOOKUP($B787,[2]Sheet3!$G:$CZ,96,0)</f>
        <v>0</v>
      </c>
      <c r="DH787" s="14">
        <f>VLOOKUP($B787,[2]Sheet3!$G:$CZ,97,0)</f>
        <v>0</v>
      </c>
      <c r="DI787" s="14">
        <f>VLOOKUP($B787,[2]Sheet3!$G:$CZ,98,0)</f>
        <v>0</v>
      </c>
    </row>
    <row r="788" spans="1:113" x14ac:dyDescent="0.3">
      <c r="A788" s="9" t="str">
        <f t="shared" si="38"/>
        <v>E14573</v>
      </c>
      <c r="B788" s="15" t="s">
        <v>1964</v>
      </c>
      <c r="C788" s="15" t="s">
        <v>1965</v>
      </c>
      <c r="F788" s="7" t="s">
        <v>15</v>
      </c>
      <c r="G788" s="12" t="s">
        <v>4282</v>
      </c>
      <c r="H788" s="12" t="str">
        <f>VLOOKUP($B788,[1]Sheet1!$A:$G,5,0)</f>
        <v>chandan.singh@redingtongroup.com</v>
      </c>
      <c r="I788" s="12" t="str">
        <f>VLOOKUP($B788,[1]Sheet1!$A:$G,7,0)</f>
        <v>jaswinder.singh@redingtongroup.com</v>
      </c>
      <c r="J788" s="12" t="s">
        <v>82</v>
      </c>
      <c r="K788" s="7"/>
      <c r="L788" s="7"/>
      <c r="M788" s="8"/>
      <c r="N788" s="7" t="str">
        <f t="shared" si="36"/>
        <v>chandan.singh@redingtongroup.com; jaswinder.singh@redingtongroup.com; nilesh.phirke@redingtongroup.com;christopher.joseph@redingtongroup.com</v>
      </c>
      <c r="O788" s="7" t="str">
        <f t="shared" si="37"/>
        <v>E14573</v>
      </c>
      <c r="P788" s="8" t="s">
        <v>5215</v>
      </c>
      <c r="Q788" s="14">
        <f>VLOOKUP($B788,[2]Sheet3!$G:$CZ,2,0)</f>
        <v>2400307764</v>
      </c>
      <c r="R788" s="14">
        <f>VLOOKUP($B788,[2]Sheet3!$G:$CZ,3,0)</f>
        <v>2400307766</v>
      </c>
      <c r="S788" s="14">
        <f>VLOOKUP($B788,[2]Sheet3!$G:$CZ,4,0)</f>
        <v>0</v>
      </c>
      <c r="T788" s="14">
        <f>VLOOKUP($B788,[2]Sheet3!$G:$CZ,5,0)</f>
        <v>0</v>
      </c>
      <c r="U788" s="14">
        <f>VLOOKUP($B788,[2]Sheet3!$G:$CZ,6,0)</f>
        <v>0</v>
      </c>
      <c r="V788" s="14">
        <f>VLOOKUP($B788,[2]Sheet3!$G:$CZ,7,0)</f>
        <v>0</v>
      </c>
      <c r="W788" s="14">
        <f>VLOOKUP($B788,[2]Sheet3!$G:$CZ,8,0)</f>
        <v>0</v>
      </c>
      <c r="X788" s="14">
        <f>VLOOKUP($B788,[2]Sheet3!$G:$CZ,9,0)</f>
        <v>0</v>
      </c>
      <c r="Y788" s="14">
        <f>VLOOKUP($B788,[2]Sheet3!$G:$CZ,10,0)</f>
        <v>0</v>
      </c>
      <c r="Z788" s="14">
        <f>VLOOKUP($B788,[2]Sheet3!$G:$CZ,11,0)</f>
        <v>0</v>
      </c>
      <c r="AA788" s="14">
        <f>VLOOKUP($B788,[2]Sheet3!$G:$CZ,12,0)</f>
        <v>0</v>
      </c>
      <c r="AB788" s="14">
        <f>VLOOKUP($B788,[2]Sheet3!$G:$CZ,13,0)</f>
        <v>0</v>
      </c>
      <c r="AC788" s="14">
        <f>VLOOKUP($B788,[2]Sheet3!$G:$CZ,14,0)</f>
        <v>0</v>
      </c>
      <c r="AD788" s="14">
        <f>VLOOKUP($B788,[2]Sheet3!$G:$CZ,15,0)</f>
        <v>0</v>
      </c>
      <c r="AE788" s="14">
        <f>VLOOKUP($B788,[2]Sheet3!$G:$CZ,16,0)</f>
        <v>0</v>
      </c>
      <c r="AF788" s="14">
        <f>VLOOKUP($B788,[2]Sheet3!$G:$CZ,17,0)</f>
        <v>0</v>
      </c>
      <c r="AG788" s="14">
        <f>VLOOKUP($B788,[2]Sheet3!$G:$CZ,18,0)</f>
        <v>0</v>
      </c>
      <c r="AH788" s="14">
        <f>VLOOKUP($B788,[2]Sheet3!$G:$CZ,19,0)</f>
        <v>0</v>
      </c>
      <c r="AI788" s="14">
        <f>VLOOKUP($B788,[2]Sheet3!$G:$CZ,20,0)</f>
        <v>0</v>
      </c>
      <c r="AJ788" s="14">
        <f>VLOOKUP($B788,[2]Sheet3!$G:$CZ,21,0)</f>
        <v>0</v>
      </c>
      <c r="AK788" s="14">
        <f>VLOOKUP($B788,[2]Sheet3!$G:$CZ,22,0)</f>
        <v>0</v>
      </c>
      <c r="AL788" s="14">
        <f>VLOOKUP($B788,[2]Sheet3!$G:$CZ,23,0)</f>
        <v>0</v>
      </c>
      <c r="AM788" s="14">
        <f>VLOOKUP($B788,[2]Sheet3!$G:$CZ,24,0)</f>
        <v>0</v>
      </c>
      <c r="AN788" s="14">
        <f>VLOOKUP($B788,[2]Sheet3!$G:$CZ,25,0)</f>
        <v>0</v>
      </c>
      <c r="AO788" s="14">
        <f>VLOOKUP($B788,[2]Sheet3!$G:$CZ,26,0)</f>
        <v>0</v>
      </c>
      <c r="AP788" s="14">
        <f>VLOOKUP($B788,[2]Sheet3!$G:$CZ,27,0)</f>
        <v>0</v>
      </c>
      <c r="AQ788" s="14">
        <f>VLOOKUP($B788,[2]Sheet3!$G:$CZ,28,0)</f>
        <v>0</v>
      </c>
      <c r="AR788" s="14">
        <f>VLOOKUP($B788,[2]Sheet3!$G:$CZ,29,0)</f>
        <v>0</v>
      </c>
      <c r="AS788" s="14">
        <f>VLOOKUP($B788,[2]Sheet3!$G:$CZ,30,0)</f>
        <v>0</v>
      </c>
      <c r="AT788" s="14">
        <f>VLOOKUP($B788,[2]Sheet3!$G:$CZ,31,0)</f>
        <v>0</v>
      </c>
      <c r="AU788" s="14">
        <f>VLOOKUP($B788,[2]Sheet3!$G:$CZ,32,0)</f>
        <v>0</v>
      </c>
      <c r="AV788" s="14">
        <f>VLOOKUP($B788,[2]Sheet3!$G:$CZ,33,0)</f>
        <v>0</v>
      </c>
      <c r="AW788" s="14">
        <f>VLOOKUP($B788,[2]Sheet3!$G:$CZ,34,0)</f>
        <v>0</v>
      </c>
      <c r="AX788" s="14">
        <f>VLOOKUP($B788,[2]Sheet3!$G:$CZ,35,0)</f>
        <v>0</v>
      </c>
      <c r="AY788" s="14">
        <f>VLOOKUP($B788,[2]Sheet3!$G:$CZ,36,0)</f>
        <v>0</v>
      </c>
      <c r="AZ788" s="14">
        <f>VLOOKUP($B788,[2]Sheet3!$G:$CZ,37,0)</f>
        <v>0</v>
      </c>
      <c r="BA788" s="14">
        <f>VLOOKUP($B788,[2]Sheet3!$G:$CZ,38,0)</f>
        <v>0</v>
      </c>
      <c r="BB788" s="14">
        <f>VLOOKUP($B788,[2]Sheet3!$G:$CZ,39,0)</f>
        <v>0</v>
      </c>
      <c r="BC788" s="14">
        <f>VLOOKUP($B788,[2]Sheet3!$G:$CZ,40,0)</f>
        <v>0</v>
      </c>
      <c r="BD788" s="14">
        <f>VLOOKUP($B788,[2]Sheet3!$G:$CZ,41,0)</f>
        <v>0</v>
      </c>
      <c r="BE788" s="14">
        <f>VLOOKUP($B788,[2]Sheet3!$G:$CZ,42,0)</f>
        <v>0</v>
      </c>
      <c r="BF788" s="14">
        <f>VLOOKUP($B788,[2]Sheet3!$G:$CZ,43,0)</f>
        <v>0</v>
      </c>
      <c r="BG788" s="14">
        <f>VLOOKUP($B788,[2]Sheet3!$G:$CZ,44,0)</f>
        <v>0</v>
      </c>
      <c r="BH788" s="14">
        <f>VLOOKUP($B788,[2]Sheet3!$G:$CZ,45,0)</f>
        <v>0</v>
      </c>
      <c r="BI788" s="14">
        <f>VLOOKUP($B788,[2]Sheet3!$G:$CZ,46,0)</f>
        <v>0</v>
      </c>
      <c r="BJ788" s="14">
        <f>VLOOKUP($B788,[2]Sheet3!$G:$CZ,47,0)</f>
        <v>0</v>
      </c>
      <c r="BK788" s="14">
        <f>VLOOKUP($B788,[2]Sheet3!$G:$CZ,48,0)</f>
        <v>0</v>
      </c>
      <c r="BL788" s="14">
        <f>VLOOKUP($B788,[2]Sheet3!$G:$CZ,49,0)</f>
        <v>0</v>
      </c>
      <c r="BM788" s="14">
        <f>VLOOKUP($B788,[2]Sheet3!$G:$CZ,50,0)</f>
        <v>0</v>
      </c>
      <c r="BN788" s="14">
        <f>VLOOKUP($B788,[2]Sheet3!$G:$CZ,51,0)</f>
        <v>0</v>
      </c>
      <c r="BO788" s="14">
        <f>VLOOKUP($B788,[2]Sheet3!$G:$CZ,52,0)</f>
        <v>0</v>
      </c>
      <c r="BP788" s="14">
        <f>VLOOKUP($B788,[2]Sheet3!$G:$CZ,53,0)</f>
        <v>0</v>
      </c>
      <c r="BQ788" s="14">
        <f>VLOOKUP($B788,[2]Sheet3!$G:$CZ,54,0)</f>
        <v>0</v>
      </c>
      <c r="BR788" s="14">
        <f>VLOOKUP($B788,[2]Sheet3!$G:$CZ,55,0)</f>
        <v>0</v>
      </c>
      <c r="BS788" s="14">
        <f>VLOOKUP($B788,[2]Sheet3!$G:$CZ,56,0)</f>
        <v>0</v>
      </c>
      <c r="BT788" s="14">
        <f>VLOOKUP($B788,[2]Sheet3!$G:$CZ,57,0)</f>
        <v>0</v>
      </c>
      <c r="BU788" s="14">
        <f>VLOOKUP($B788,[2]Sheet3!$G:$CZ,58,0)</f>
        <v>0</v>
      </c>
      <c r="BV788" s="14">
        <f>VLOOKUP($B788,[2]Sheet3!$G:$CZ,59,0)</f>
        <v>0</v>
      </c>
      <c r="BW788" s="14">
        <f>VLOOKUP($B788,[2]Sheet3!$G:$CZ,60,0)</f>
        <v>0</v>
      </c>
      <c r="BX788" s="14">
        <f>VLOOKUP($B788,[2]Sheet3!$G:$CZ,61,0)</f>
        <v>0</v>
      </c>
      <c r="BY788" s="14">
        <f>VLOOKUP($B788,[2]Sheet3!$G:$CZ,62,0)</f>
        <v>0</v>
      </c>
      <c r="BZ788" s="14">
        <f>VLOOKUP($B788,[2]Sheet3!$G:$CZ,63,0)</f>
        <v>0</v>
      </c>
      <c r="CA788" s="14">
        <f>VLOOKUP($B788,[2]Sheet3!$G:$CZ,64,0)</f>
        <v>0</v>
      </c>
      <c r="CB788" s="14">
        <f>VLOOKUP($B788,[2]Sheet3!$G:$CZ,65,0)</f>
        <v>0</v>
      </c>
      <c r="CC788" s="14">
        <f>VLOOKUP($B788,[2]Sheet3!$G:$CZ,66,0)</f>
        <v>0</v>
      </c>
      <c r="CD788" s="14">
        <f>VLOOKUP($B788,[2]Sheet3!$G:$CZ,67,0)</f>
        <v>0</v>
      </c>
      <c r="CE788" s="14">
        <f>VLOOKUP($B788,[2]Sheet3!$G:$CZ,68,0)</f>
        <v>0</v>
      </c>
      <c r="CF788" s="14">
        <f>VLOOKUP($B788,[2]Sheet3!$G:$CZ,69,0)</f>
        <v>0</v>
      </c>
      <c r="CG788" s="14">
        <f>VLOOKUP($B788,[2]Sheet3!$G:$CZ,70,0)</f>
        <v>0</v>
      </c>
      <c r="CH788" s="14">
        <f>VLOOKUP($B788,[2]Sheet3!$G:$CZ,71,0)</f>
        <v>0</v>
      </c>
      <c r="CI788" s="14">
        <f>VLOOKUP($B788,[2]Sheet3!$G:$CZ,72,0)</f>
        <v>0</v>
      </c>
      <c r="CJ788" s="14">
        <f>VLOOKUP($B788,[2]Sheet3!$G:$CZ,73,0)</f>
        <v>0</v>
      </c>
      <c r="CK788" s="14">
        <f>VLOOKUP($B788,[2]Sheet3!$G:$CZ,74,0)</f>
        <v>0</v>
      </c>
      <c r="CL788" s="14">
        <f>VLOOKUP($B788,[2]Sheet3!$G:$CZ,75,0)</f>
        <v>0</v>
      </c>
      <c r="CM788" s="14">
        <f>VLOOKUP($B788,[2]Sheet3!$G:$CZ,76,0)</f>
        <v>0</v>
      </c>
      <c r="CN788" s="14">
        <f>VLOOKUP($B788,[2]Sheet3!$G:$CZ,77,0)</f>
        <v>0</v>
      </c>
      <c r="CO788" s="14">
        <f>VLOOKUP($B788,[2]Sheet3!$G:$CZ,78,0)</f>
        <v>0</v>
      </c>
      <c r="CP788" s="14">
        <f>VLOOKUP($B788,[2]Sheet3!$G:$CZ,79,0)</f>
        <v>0</v>
      </c>
      <c r="CQ788" s="14">
        <f>VLOOKUP($B788,[2]Sheet3!$G:$CZ,80,0)</f>
        <v>0</v>
      </c>
      <c r="CR788" s="14">
        <f>VLOOKUP($B788,[2]Sheet3!$G:$CZ,81,0)</f>
        <v>0</v>
      </c>
      <c r="CS788" s="14">
        <f>VLOOKUP($B788,[2]Sheet3!$G:$CZ,82,0)</f>
        <v>0</v>
      </c>
      <c r="CT788" s="14">
        <f>VLOOKUP($B788,[2]Sheet3!$G:$CZ,83,0)</f>
        <v>0</v>
      </c>
      <c r="CU788" s="14">
        <f>VLOOKUP($B788,[2]Sheet3!$G:$CZ,84,0)</f>
        <v>0</v>
      </c>
      <c r="CV788" s="14">
        <f>VLOOKUP($B788,[2]Sheet3!$G:$CZ,85,0)</f>
        <v>0</v>
      </c>
      <c r="CW788" s="14">
        <f>VLOOKUP($B788,[2]Sheet3!$G:$CZ,86,0)</f>
        <v>0</v>
      </c>
      <c r="CX788" s="14">
        <f>VLOOKUP($B788,[2]Sheet3!$G:$CZ,87,0)</f>
        <v>0</v>
      </c>
      <c r="CY788" s="14">
        <f>VLOOKUP($B788,[2]Sheet3!$G:$CZ,88,0)</f>
        <v>0</v>
      </c>
      <c r="CZ788" s="14">
        <f>VLOOKUP($B788,[2]Sheet3!$G:$CZ,89,0)</f>
        <v>0</v>
      </c>
      <c r="DA788" s="14">
        <f>VLOOKUP($B788,[2]Sheet3!$G:$CZ,90,0)</f>
        <v>0</v>
      </c>
      <c r="DB788" s="14">
        <f>VLOOKUP($B788,[2]Sheet3!$G:$CZ,91,0)</f>
        <v>0</v>
      </c>
      <c r="DC788" s="14">
        <f>VLOOKUP($B788,[2]Sheet3!$G:$CZ,92,0)</f>
        <v>0</v>
      </c>
      <c r="DD788" s="14">
        <f>VLOOKUP($B788,[2]Sheet3!$G:$CZ,93,0)</f>
        <v>0</v>
      </c>
      <c r="DE788" s="14">
        <f>VLOOKUP($B788,[2]Sheet3!$G:$CZ,94,0)</f>
        <v>0</v>
      </c>
      <c r="DF788" s="14">
        <f>VLOOKUP($B788,[2]Sheet3!$G:$CZ,95,0)</f>
        <v>0</v>
      </c>
      <c r="DG788" s="14">
        <f>VLOOKUP($B788,[2]Sheet3!$G:$CZ,96,0)</f>
        <v>0</v>
      </c>
      <c r="DH788" s="14">
        <f>VLOOKUP($B788,[2]Sheet3!$G:$CZ,97,0)</f>
        <v>0</v>
      </c>
      <c r="DI788" s="14">
        <f>VLOOKUP($B788,[2]Sheet3!$G:$CZ,98,0)</f>
        <v>0</v>
      </c>
    </row>
    <row r="789" spans="1:113" x14ac:dyDescent="0.3">
      <c r="A789" s="9" t="str">
        <f t="shared" si="38"/>
        <v>N83885</v>
      </c>
      <c r="B789" s="15" t="s">
        <v>1966</v>
      </c>
      <c r="C789" s="15" t="s">
        <v>1967</v>
      </c>
      <c r="F789" s="7" t="s">
        <v>15</v>
      </c>
      <c r="G789" s="12" t="s">
        <v>4283</v>
      </c>
      <c r="H789" s="12" t="str">
        <f>VLOOKUP($B789,[1]Sheet1!$A:$G,5,0)</f>
        <v>anil.sharma@redingtongroup.com</v>
      </c>
      <c r="I789" s="12" t="str">
        <f>VLOOKUP($B789,[1]Sheet1!$A:$G,7,0)</f>
        <v>jitender.chopra@redingtongroup.com</v>
      </c>
      <c r="J789" s="12" t="s">
        <v>82</v>
      </c>
      <c r="K789" s="7"/>
      <c r="L789" s="7"/>
      <c r="M789" s="8"/>
      <c r="N789" s="7" t="str">
        <f t="shared" si="36"/>
        <v>anil.sharma@redingtongroup.com; jitender.chopra@redingtongroup.com; nilesh.phirke@redingtongroup.com;christopher.joseph@redingtongroup.com</v>
      </c>
      <c r="O789" s="7" t="str">
        <f t="shared" si="37"/>
        <v>N83885</v>
      </c>
      <c r="P789" s="8" t="s">
        <v>5215</v>
      </c>
      <c r="Q789" s="14">
        <f>VLOOKUP($B789,[2]Sheet3!$G:$CZ,2,0)</f>
        <v>2400302792</v>
      </c>
      <c r="R789" s="14">
        <f>VLOOKUP($B789,[2]Sheet3!$G:$CZ,3,0)</f>
        <v>2400307312</v>
      </c>
      <c r="S789" s="14">
        <f>VLOOKUP($B789,[2]Sheet3!$G:$CZ,4,0)</f>
        <v>2400300748</v>
      </c>
      <c r="T789" s="14">
        <f>VLOOKUP($B789,[2]Sheet3!$G:$CZ,5,0)</f>
        <v>0</v>
      </c>
      <c r="U789" s="14">
        <f>VLOOKUP($B789,[2]Sheet3!$G:$CZ,6,0)</f>
        <v>0</v>
      </c>
      <c r="V789" s="14">
        <f>VLOOKUP($B789,[2]Sheet3!$G:$CZ,7,0)</f>
        <v>0</v>
      </c>
      <c r="W789" s="14">
        <f>VLOOKUP($B789,[2]Sheet3!$G:$CZ,8,0)</f>
        <v>0</v>
      </c>
      <c r="X789" s="14">
        <f>VLOOKUP($B789,[2]Sheet3!$G:$CZ,9,0)</f>
        <v>0</v>
      </c>
      <c r="Y789" s="14">
        <f>VLOOKUP($B789,[2]Sheet3!$G:$CZ,10,0)</f>
        <v>0</v>
      </c>
      <c r="Z789" s="14">
        <f>VLOOKUP($B789,[2]Sheet3!$G:$CZ,11,0)</f>
        <v>0</v>
      </c>
      <c r="AA789" s="14">
        <f>VLOOKUP($B789,[2]Sheet3!$G:$CZ,12,0)</f>
        <v>0</v>
      </c>
      <c r="AB789" s="14">
        <f>VLOOKUP($B789,[2]Sheet3!$G:$CZ,13,0)</f>
        <v>0</v>
      </c>
      <c r="AC789" s="14">
        <f>VLOOKUP($B789,[2]Sheet3!$G:$CZ,14,0)</f>
        <v>0</v>
      </c>
      <c r="AD789" s="14">
        <f>VLOOKUP($B789,[2]Sheet3!$G:$CZ,15,0)</f>
        <v>0</v>
      </c>
      <c r="AE789" s="14">
        <f>VLOOKUP($B789,[2]Sheet3!$G:$CZ,16,0)</f>
        <v>0</v>
      </c>
      <c r="AF789" s="14">
        <f>VLOOKUP($B789,[2]Sheet3!$G:$CZ,17,0)</f>
        <v>0</v>
      </c>
      <c r="AG789" s="14">
        <f>VLOOKUP($B789,[2]Sheet3!$G:$CZ,18,0)</f>
        <v>0</v>
      </c>
      <c r="AH789" s="14">
        <f>VLOOKUP($B789,[2]Sheet3!$G:$CZ,19,0)</f>
        <v>0</v>
      </c>
      <c r="AI789" s="14">
        <f>VLOOKUP($B789,[2]Sheet3!$G:$CZ,20,0)</f>
        <v>0</v>
      </c>
      <c r="AJ789" s="14">
        <f>VLOOKUP($B789,[2]Sheet3!$G:$CZ,21,0)</f>
        <v>0</v>
      </c>
      <c r="AK789" s="14">
        <f>VLOOKUP($B789,[2]Sheet3!$G:$CZ,22,0)</f>
        <v>0</v>
      </c>
      <c r="AL789" s="14">
        <f>VLOOKUP($B789,[2]Sheet3!$G:$CZ,23,0)</f>
        <v>0</v>
      </c>
      <c r="AM789" s="14">
        <f>VLOOKUP($B789,[2]Sheet3!$G:$CZ,24,0)</f>
        <v>0</v>
      </c>
      <c r="AN789" s="14">
        <f>VLOOKUP($B789,[2]Sheet3!$G:$CZ,25,0)</f>
        <v>0</v>
      </c>
      <c r="AO789" s="14">
        <f>VLOOKUP($B789,[2]Sheet3!$G:$CZ,26,0)</f>
        <v>0</v>
      </c>
      <c r="AP789" s="14">
        <f>VLOOKUP($B789,[2]Sheet3!$G:$CZ,27,0)</f>
        <v>0</v>
      </c>
      <c r="AQ789" s="14">
        <f>VLOOKUP($B789,[2]Sheet3!$G:$CZ,28,0)</f>
        <v>0</v>
      </c>
      <c r="AR789" s="14">
        <f>VLOOKUP($B789,[2]Sheet3!$G:$CZ,29,0)</f>
        <v>0</v>
      </c>
      <c r="AS789" s="14">
        <f>VLOOKUP($B789,[2]Sheet3!$G:$CZ,30,0)</f>
        <v>0</v>
      </c>
      <c r="AT789" s="14">
        <f>VLOOKUP($B789,[2]Sheet3!$G:$CZ,31,0)</f>
        <v>0</v>
      </c>
      <c r="AU789" s="14">
        <f>VLOOKUP($B789,[2]Sheet3!$G:$CZ,32,0)</f>
        <v>0</v>
      </c>
      <c r="AV789" s="14">
        <f>VLOOKUP($B789,[2]Sheet3!$G:$CZ,33,0)</f>
        <v>0</v>
      </c>
      <c r="AW789" s="14">
        <f>VLOOKUP($B789,[2]Sheet3!$G:$CZ,34,0)</f>
        <v>0</v>
      </c>
      <c r="AX789" s="14">
        <f>VLOOKUP($B789,[2]Sheet3!$G:$CZ,35,0)</f>
        <v>0</v>
      </c>
      <c r="AY789" s="14">
        <f>VLOOKUP($B789,[2]Sheet3!$G:$CZ,36,0)</f>
        <v>0</v>
      </c>
      <c r="AZ789" s="14">
        <f>VLOOKUP($B789,[2]Sheet3!$G:$CZ,37,0)</f>
        <v>0</v>
      </c>
      <c r="BA789" s="14">
        <f>VLOOKUP($B789,[2]Sheet3!$G:$CZ,38,0)</f>
        <v>0</v>
      </c>
      <c r="BB789" s="14">
        <f>VLOOKUP($B789,[2]Sheet3!$G:$CZ,39,0)</f>
        <v>0</v>
      </c>
      <c r="BC789" s="14">
        <f>VLOOKUP($B789,[2]Sheet3!$G:$CZ,40,0)</f>
        <v>0</v>
      </c>
      <c r="BD789" s="14">
        <f>VLOOKUP($B789,[2]Sheet3!$G:$CZ,41,0)</f>
        <v>0</v>
      </c>
      <c r="BE789" s="14">
        <f>VLOOKUP($B789,[2]Sheet3!$G:$CZ,42,0)</f>
        <v>0</v>
      </c>
      <c r="BF789" s="14">
        <f>VLOOKUP($B789,[2]Sheet3!$G:$CZ,43,0)</f>
        <v>0</v>
      </c>
      <c r="BG789" s="14">
        <f>VLOOKUP($B789,[2]Sheet3!$G:$CZ,44,0)</f>
        <v>0</v>
      </c>
      <c r="BH789" s="14">
        <f>VLOOKUP($B789,[2]Sheet3!$G:$CZ,45,0)</f>
        <v>0</v>
      </c>
      <c r="BI789" s="14">
        <f>VLOOKUP($B789,[2]Sheet3!$G:$CZ,46,0)</f>
        <v>0</v>
      </c>
      <c r="BJ789" s="14">
        <f>VLOOKUP($B789,[2]Sheet3!$G:$CZ,47,0)</f>
        <v>0</v>
      </c>
      <c r="BK789" s="14">
        <f>VLOOKUP($B789,[2]Sheet3!$G:$CZ,48,0)</f>
        <v>0</v>
      </c>
      <c r="BL789" s="14">
        <f>VLOOKUP($B789,[2]Sheet3!$G:$CZ,49,0)</f>
        <v>0</v>
      </c>
      <c r="BM789" s="14">
        <f>VLOOKUP($B789,[2]Sheet3!$G:$CZ,50,0)</f>
        <v>0</v>
      </c>
      <c r="BN789" s="14">
        <f>VLOOKUP($B789,[2]Sheet3!$G:$CZ,51,0)</f>
        <v>0</v>
      </c>
      <c r="BO789" s="14">
        <f>VLOOKUP($B789,[2]Sheet3!$G:$CZ,52,0)</f>
        <v>0</v>
      </c>
      <c r="BP789" s="14">
        <f>VLOOKUP($B789,[2]Sheet3!$G:$CZ,53,0)</f>
        <v>0</v>
      </c>
      <c r="BQ789" s="14">
        <f>VLOOKUP($B789,[2]Sheet3!$G:$CZ,54,0)</f>
        <v>0</v>
      </c>
      <c r="BR789" s="14">
        <f>VLOOKUP($B789,[2]Sheet3!$G:$CZ,55,0)</f>
        <v>0</v>
      </c>
      <c r="BS789" s="14">
        <f>VLOOKUP($B789,[2]Sheet3!$G:$CZ,56,0)</f>
        <v>0</v>
      </c>
      <c r="BT789" s="14">
        <f>VLOOKUP($B789,[2]Sheet3!$G:$CZ,57,0)</f>
        <v>0</v>
      </c>
      <c r="BU789" s="14">
        <f>VLOOKUP($B789,[2]Sheet3!$G:$CZ,58,0)</f>
        <v>0</v>
      </c>
      <c r="BV789" s="14">
        <f>VLOOKUP($B789,[2]Sheet3!$G:$CZ,59,0)</f>
        <v>0</v>
      </c>
      <c r="BW789" s="14">
        <f>VLOOKUP($B789,[2]Sheet3!$G:$CZ,60,0)</f>
        <v>0</v>
      </c>
      <c r="BX789" s="14">
        <f>VLOOKUP($B789,[2]Sheet3!$G:$CZ,61,0)</f>
        <v>0</v>
      </c>
      <c r="BY789" s="14">
        <f>VLOOKUP($B789,[2]Sheet3!$G:$CZ,62,0)</f>
        <v>0</v>
      </c>
      <c r="BZ789" s="14">
        <f>VLOOKUP($B789,[2]Sheet3!$G:$CZ,63,0)</f>
        <v>0</v>
      </c>
      <c r="CA789" s="14">
        <f>VLOOKUP($B789,[2]Sheet3!$G:$CZ,64,0)</f>
        <v>0</v>
      </c>
      <c r="CB789" s="14">
        <f>VLOOKUP($B789,[2]Sheet3!$G:$CZ,65,0)</f>
        <v>0</v>
      </c>
      <c r="CC789" s="14">
        <f>VLOOKUP($B789,[2]Sheet3!$G:$CZ,66,0)</f>
        <v>0</v>
      </c>
      <c r="CD789" s="14">
        <f>VLOOKUP($B789,[2]Sheet3!$G:$CZ,67,0)</f>
        <v>0</v>
      </c>
      <c r="CE789" s="14">
        <f>VLOOKUP($B789,[2]Sheet3!$G:$CZ,68,0)</f>
        <v>0</v>
      </c>
      <c r="CF789" s="14">
        <f>VLOOKUP($B789,[2]Sheet3!$G:$CZ,69,0)</f>
        <v>0</v>
      </c>
      <c r="CG789" s="14">
        <f>VLOOKUP($B789,[2]Sheet3!$G:$CZ,70,0)</f>
        <v>0</v>
      </c>
      <c r="CH789" s="14">
        <f>VLOOKUP($B789,[2]Sheet3!$G:$CZ,71,0)</f>
        <v>0</v>
      </c>
      <c r="CI789" s="14">
        <f>VLOOKUP($B789,[2]Sheet3!$G:$CZ,72,0)</f>
        <v>0</v>
      </c>
      <c r="CJ789" s="14">
        <f>VLOOKUP($B789,[2]Sheet3!$G:$CZ,73,0)</f>
        <v>0</v>
      </c>
      <c r="CK789" s="14">
        <f>VLOOKUP($B789,[2]Sheet3!$G:$CZ,74,0)</f>
        <v>0</v>
      </c>
      <c r="CL789" s="14">
        <f>VLOOKUP($B789,[2]Sheet3!$G:$CZ,75,0)</f>
        <v>0</v>
      </c>
      <c r="CM789" s="14">
        <f>VLOOKUP($B789,[2]Sheet3!$G:$CZ,76,0)</f>
        <v>0</v>
      </c>
      <c r="CN789" s="14">
        <f>VLOOKUP($B789,[2]Sheet3!$G:$CZ,77,0)</f>
        <v>0</v>
      </c>
      <c r="CO789" s="14">
        <f>VLOOKUP($B789,[2]Sheet3!$G:$CZ,78,0)</f>
        <v>0</v>
      </c>
      <c r="CP789" s="14">
        <f>VLOOKUP($B789,[2]Sheet3!$G:$CZ,79,0)</f>
        <v>0</v>
      </c>
      <c r="CQ789" s="14">
        <f>VLOOKUP($B789,[2]Sheet3!$G:$CZ,80,0)</f>
        <v>0</v>
      </c>
      <c r="CR789" s="14">
        <f>VLOOKUP($B789,[2]Sheet3!$G:$CZ,81,0)</f>
        <v>0</v>
      </c>
      <c r="CS789" s="14">
        <f>VLOOKUP($B789,[2]Sheet3!$G:$CZ,82,0)</f>
        <v>0</v>
      </c>
      <c r="CT789" s="14">
        <f>VLOOKUP($B789,[2]Sheet3!$G:$CZ,83,0)</f>
        <v>0</v>
      </c>
      <c r="CU789" s="14">
        <f>VLOOKUP($B789,[2]Sheet3!$G:$CZ,84,0)</f>
        <v>0</v>
      </c>
      <c r="CV789" s="14">
        <f>VLOOKUP($B789,[2]Sheet3!$G:$CZ,85,0)</f>
        <v>0</v>
      </c>
      <c r="CW789" s="14">
        <f>VLOOKUP($B789,[2]Sheet3!$G:$CZ,86,0)</f>
        <v>0</v>
      </c>
      <c r="CX789" s="14">
        <f>VLOOKUP($B789,[2]Sheet3!$G:$CZ,87,0)</f>
        <v>0</v>
      </c>
      <c r="CY789" s="14">
        <f>VLOOKUP($B789,[2]Sheet3!$G:$CZ,88,0)</f>
        <v>0</v>
      </c>
      <c r="CZ789" s="14">
        <f>VLOOKUP($B789,[2]Sheet3!$G:$CZ,89,0)</f>
        <v>0</v>
      </c>
      <c r="DA789" s="14">
        <f>VLOOKUP($B789,[2]Sheet3!$G:$CZ,90,0)</f>
        <v>0</v>
      </c>
      <c r="DB789" s="14">
        <f>VLOOKUP($B789,[2]Sheet3!$G:$CZ,91,0)</f>
        <v>0</v>
      </c>
      <c r="DC789" s="14">
        <f>VLOOKUP($B789,[2]Sheet3!$G:$CZ,92,0)</f>
        <v>0</v>
      </c>
      <c r="DD789" s="14">
        <f>VLOOKUP($B789,[2]Sheet3!$G:$CZ,93,0)</f>
        <v>0</v>
      </c>
      <c r="DE789" s="14">
        <f>VLOOKUP($B789,[2]Sheet3!$G:$CZ,94,0)</f>
        <v>0</v>
      </c>
      <c r="DF789" s="14">
        <f>VLOOKUP($B789,[2]Sheet3!$G:$CZ,95,0)</f>
        <v>0</v>
      </c>
      <c r="DG789" s="14">
        <f>VLOOKUP($B789,[2]Sheet3!$G:$CZ,96,0)</f>
        <v>0</v>
      </c>
      <c r="DH789" s="14">
        <f>VLOOKUP($B789,[2]Sheet3!$G:$CZ,97,0)</f>
        <v>0</v>
      </c>
      <c r="DI789" s="14">
        <f>VLOOKUP($B789,[2]Sheet3!$G:$CZ,98,0)</f>
        <v>0</v>
      </c>
    </row>
    <row r="790" spans="1:113" x14ac:dyDescent="0.3">
      <c r="A790" s="9" t="str">
        <f t="shared" si="38"/>
        <v>W14363</v>
      </c>
      <c r="B790" s="15" t="s">
        <v>1968</v>
      </c>
      <c r="C790" s="15" t="s">
        <v>1969</v>
      </c>
      <c r="F790" s="7" t="s">
        <v>15</v>
      </c>
      <c r="G790" s="12" t="s">
        <v>4284</v>
      </c>
      <c r="H790" s="12" t="str">
        <f>VLOOKUP($B790,[1]Sheet1!$A:$G,5,0)</f>
        <v>imtiyaz.shaikh@redingtongroup.com</v>
      </c>
      <c r="I790" s="12" t="str">
        <f>VLOOKUP($B790,[1]Sheet1!$A:$G,7,0)</f>
        <v>rohan.vora@redingtongroup.com</v>
      </c>
      <c r="J790" s="12" t="s">
        <v>82</v>
      </c>
      <c r="K790" s="7"/>
      <c r="L790" s="7"/>
      <c r="M790" s="8"/>
      <c r="N790" s="7" t="str">
        <f t="shared" si="36"/>
        <v>imtiyaz.shaikh@redingtongroup.com; rohan.vora@redingtongroup.com; nilesh.phirke@redingtongroup.com;christopher.joseph@redingtongroup.com</v>
      </c>
      <c r="O790" s="7" t="str">
        <f t="shared" si="37"/>
        <v>W14363</v>
      </c>
      <c r="P790" s="8" t="s">
        <v>5215</v>
      </c>
      <c r="Q790" s="14">
        <f>VLOOKUP($B790,[2]Sheet3!$G:$CZ,2,0)</f>
        <v>2400305843</v>
      </c>
      <c r="R790" s="14">
        <f>VLOOKUP($B790,[2]Sheet3!$G:$CZ,3,0)</f>
        <v>2400300128</v>
      </c>
      <c r="S790" s="14">
        <f>VLOOKUP($B790,[2]Sheet3!$G:$CZ,4,0)</f>
        <v>2400305839</v>
      </c>
      <c r="T790" s="14">
        <f>VLOOKUP($B790,[2]Sheet3!$G:$CZ,5,0)</f>
        <v>0</v>
      </c>
      <c r="U790" s="14">
        <f>VLOOKUP($B790,[2]Sheet3!$G:$CZ,6,0)</f>
        <v>0</v>
      </c>
      <c r="V790" s="14">
        <f>VLOOKUP($B790,[2]Sheet3!$G:$CZ,7,0)</f>
        <v>0</v>
      </c>
      <c r="W790" s="14">
        <f>VLOOKUP($B790,[2]Sheet3!$G:$CZ,8,0)</f>
        <v>0</v>
      </c>
      <c r="X790" s="14">
        <f>VLOOKUP($B790,[2]Sheet3!$G:$CZ,9,0)</f>
        <v>0</v>
      </c>
      <c r="Y790" s="14">
        <f>VLOOKUP($B790,[2]Sheet3!$G:$CZ,10,0)</f>
        <v>0</v>
      </c>
      <c r="Z790" s="14">
        <f>VLOOKUP($B790,[2]Sheet3!$G:$CZ,11,0)</f>
        <v>0</v>
      </c>
      <c r="AA790" s="14">
        <f>VLOOKUP($B790,[2]Sheet3!$G:$CZ,12,0)</f>
        <v>0</v>
      </c>
      <c r="AB790" s="14">
        <f>VLOOKUP($B790,[2]Sheet3!$G:$CZ,13,0)</f>
        <v>0</v>
      </c>
      <c r="AC790" s="14">
        <f>VLOOKUP($B790,[2]Sheet3!$G:$CZ,14,0)</f>
        <v>0</v>
      </c>
      <c r="AD790" s="14">
        <f>VLOOKUP($B790,[2]Sheet3!$G:$CZ,15,0)</f>
        <v>0</v>
      </c>
      <c r="AE790" s="14">
        <f>VLOOKUP($B790,[2]Sheet3!$G:$CZ,16,0)</f>
        <v>0</v>
      </c>
      <c r="AF790" s="14">
        <f>VLOOKUP($B790,[2]Sheet3!$G:$CZ,17,0)</f>
        <v>0</v>
      </c>
      <c r="AG790" s="14">
        <f>VLOOKUP($B790,[2]Sheet3!$G:$CZ,18,0)</f>
        <v>0</v>
      </c>
      <c r="AH790" s="14">
        <f>VLOOKUP($B790,[2]Sheet3!$G:$CZ,19,0)</f>
        <v>0</v>
      </c>
      <c r="AI790" s="14">
        <f>VLOOKUP($B790,[2]Sheet3!$G:$CZ,20,0)</f>
        <v>0</v>
      </c>
      <c r="AJ790" s="14">
        <f>VLOOKUP($B790,[2]Sheet3!$G:$CZ,21,0)</f>
        <v>0</v>
      </c>
      <c r="AK790" s="14">
        <f>VLOOKUP($B790,[2]Sheet3!$G:$CZ,22,0)</f>
        <v>0</v>
      </c>
      <c r="AL790" s="14">
        <f>VLOOKUP($B790,[2]Sheet3!$G:$CZ,23,0)</f>
        <v>0</v>
      </c>
      <c r="AM790" s="14">
        <f>VLOOKUP($B790,[2]Sheet3!$G:$CZ,24,0)</f>
        <v>0</v>
      </c>
      <c r="AN790" s="14">
        <f>VLOOKUP($B790,[2]Sheet3!$G:$CZ,25,0)</f>
        <v>0</v>
      </c>
      <c r="AO790" s="14">
        <f>VLOOKUP($B790,[2]Sheet3!$G:$CZ,26,0)</f>
        <v>0</v>
      </c>
      <c r="AP790" s="14">
        <f>VLOOKUP($B790,[2]Sheet3!$G:$CZ,27,0)</f>
        <v>0</v>
      </c>
      <c r="AQ790" s="14">
        <f>VLOOKUP($B790,[2]Sheet3!$G:$CZ,28,0)</f>
        <v>0</v>
      </c>
      <c r="AR790" s="14">
        <f>VLOOKUP($B790,[2]Sheet3!$G:$CZ,29,0)</f>
        <v>0</v>
      </c>
      <c r="AS790" s="14">
        <f>VLOOKUP($B790,[2]Sheet3!$G:$CZ,30,0)</f>
        <v>0</v>
      </c>
      <c r="AT790" s="14">
        <f>VLOOKUP($B790,[2]Sheet3!$G:$CZ,31,0)</f>
        <v>0</v>
      </c>
      <c r="AU790" s="14">
        <f>VLOOKUP($B790,[2]Sheet3!$G:$CZ,32,0)</f>
        <v>0</v>
      </c>
      <c r="AV790" s="14">
        <f>VLOOKUP($B790,[2]Sheet3!$G:$CZ,33,0)</f>
        <v>0</v>
      </c>
      <c r="AW790" s="14">
        <f>VLOOKUP($B790,[2]Sheet3!$G:$CZ,34,0)</f>
        <v>0</v>
      </c>
      <c r="AX790" s="14">
        <f>VLOOKUP($B790,[2]Sheet3!$G:$CZ,35,0)</f>
        <v>0</v>
      </c>
      <c r="AY790" s="14">
        <f>VLOOKUP($B790,[2]Sheet3!$G:$CZ,36,0)</f>
        <v>0</v>
      </c>
      <c r="AZ790" s="14">
        <f>VLOOKUP($B790,[2]Sheet3!$G:$CZ,37,0)</f>
        <v>0</v>
      </c>
      <c r="BA790" s="14">
        <f>VLOOKUP($B790,[2]Sheet3!$G:$CZ,38,0)</f>
        <v>0</v>
      </c>
      <c r="BB790" s="14">
        <f>VLOOKUP($B790,[2]Sheet3!$G:$CZ,39,0)</f>
        <v>0</v>
      </c>
      <c r="BC790" s="14">
        <f>VLOOKUP($B790,[2]Sheet3!$G:$CZ,40,0)</f>
        <v>0</v>
      </c>
      <c r="BD790" s="14">
        <f>VLOOKUP($B790,[2]Sheet3!$G:$CZ,41,0)</f>
        <v>0</v>
      </c>
      <c r="BE790" s="14">
        <f>VLOOKUP($B790,[2]Sheet3!$G:$CZ,42,0)</f>
        <v>0</v>
      </c>
      <c r="BF790" s="14">
        <f>VLOOKUP($B790,[2]Sheet3!$G:$CZ,43,0)</f>
        <v>0</v>
      </c>
      <c r="BG790" s="14">
        <f>VLOOKUP($B790,[2]Sheet3!$G:$CZ,44,0)</f>
        <v>0</v>
      </c>
      <c r="BH790" s="14">
        <f>VLOOKUP($B790,[2]Sheet3!$G:$CZ,45,0)</f>
        <v>0</v>
      </c>
      <c r="BI790" s="14">
        <f>VLOOKUP($B790,[2]Sheet3!$G:$CZ,46,0)</f>
        <v>0</v>
      </c>
      <c r="BJ790" s="14">
        <f>VLOOKUP($B790,[2]Sheet3!$G:$CZ,47,0)</f>
        <v>0</v>
      </c>
      <c r="BK790" s="14">
        <f>VLOOKUP($B790,[2]Sheet3!$G:$CZ,48,0)</f>
        <v>0</v>
      </c>
      <c r="BL790" s="14">
        <f>VLOOKUP($B790,[2]Sheet3!$G:$CZ,49,0)</f>
        <v>0</v>
      </c>
      <c r="BM790" s="14">
        <f>VLOOKUP($B790,[2]Sheet3!$G:$CZ,50,0)</f>
        <v>0</v>
      </c>
      <c r="BN790" s="14">
        <f>VLOOKUP($B790,[2]Sheet3!$G:$CZ,51,0)</f>
        <v>0</v>
      </c>
      <c r="BO790" s="14">
        <f>VLOOKUP($B790,[2]Sheet3!$G:$CZ,52,0)</f>
        <v>0</v>
      </c>
      <c r="BP790" s="14">
        <f>VLOOKUP($B790,[2]Sheet3!$G:$CZ,53,0)</f>
        <v>0</v>
      </c>
      <c r="BQ790" s="14">
        <f>VLOOKUP($B790,[2]Sheet3!$G:$CZ,54,0)</f>
        <v>0</v>
      </c>
      <c r="BR790" s="14">
        <f>VLOOKUP($B790,[2]Sheet3!$G:$CZ,55,0)</f>
        <v>0</v>
      </c>
      <c r="BS790" s="14">
        <f>VLOOKUP($B790,[2]Sheet3!$G:$CZ,56,0)</f>
        <v>0</v>
      </c>
      <c r="BT790" s="14">
        <f>VLOOKUP($B790,[2]Sheet3!$G:$CZ,57,0)</f>
        <v>0</v>
      </c>
      <c r="BU790" s="14">
        <f>VLOOKUP($B790,[2]Sheet3!$G:$CZ,58,0)</f>
        <v>0</v>
      </c>
      <c r="BV790" s="14">
        <f>VLOOKUP($B790,[2]Sheet3!$G:$CZ,59,0)</f>
        <v>0</v>
      </c>
      <c r="BW790" s="14">
        <f>VLOOKUP($B790,[2]Sheet3!$G:$CZ,60,0)</f>
        <v>0</v>
      </c>
      <c r="BX790" s="14">
        <f>VLOOKUP($B790,[2]Sheet3!$G:$CZ,61,0)</f>
        <v>0</v>
      </c>
      <c r="BY790" s="14">
        <f>VLOOKUP($B790,[2]Sheet3!$G:$CZ,62,0)</f>
        <v>0</v>
      </c>
      <c r="BZ790" s="14">
        <f>VLOOKUP($B790,[2]Sheet3!$G:$CZ,63,0)</f>
        <v>0</v>
      </c>
      <c r="CA790" s="14">
        <f>VLOOKUP($B790,[2]Sheet3!$G:$CZ,64,0)</f>
        <v>0</v>
      </c>
      <c r="CB790" s="14">
        <f>VLOOKUP($B790,[2]Sheet3!$G:$CZ,65,0)</f>
        <v>0</v>
      </c>
      <c r="CC790" s="14">
        <f>VLOOKUP($B790,[2]Sheet3!$G:$CZ,66,0)</f>
        <v>0</v>
      </c>
      <c r="CD790" s="14">
        <f>VLOOKUP($B790,[2]Sheet3!$G:$CZ,67,0)</f>
        <v>0</v>
      </c>
      <c r="CE790" s="14">
        <f>VLOOKUP($B790,[2]Sheet3!$G:$CZ,68,0)</f>
        <v>0</v>
      </c>
      <c r="CF790" s="14">
        <f>VLOOKUP($B790,[2]Sheet3!$G:$CZ,69,0)</f>
        <v>0</v>
      </c>
      <c r="CG790" s="14">
        <f>VLOOKUP($B790,[2]Sheet3!$G:$CZ,70,0)</f>
        <v>0</v>
      </c>
      <c r="CH790" s="14">
        <f>VLOOKUP($B790,[2]Sheet3!$G:$CZ,71,0)</f>
        <v>0</v>
      </c>
      <c r="CI790" s="14">
        <f>VLOOKUP($B790,[2]Sheet3!$G:$CZ,72,0)</f>
        <v>0</v>
      </c>
      <c r="CJ790" s="14">
        <f>VLOOKUP($B790,[2]Sheet3!$G:$CZ,73,0)</f>
        <v>0</v>
      </c>
      <c r="CK790" s="14">
        <f>VLOOKUP($B790,[2]Sheet3!$G:$CZ,74,0)</f>
        <v>0</v>
      </c>
      <c r="CL790" s="14">
        <f>VLOOKUP($B790,[2]Sheet3!$G:$CZ,75,0)</f>
        <v>0</v>
      </c>
      <c r="CM790" s="14">
        <f>VLOOKUP($B790,[2]Sheet3!$G:$CZ,76,0)</f>
        <v>0</v>
      </c>
      <c r="CN790" s="14">
        <f>VLOOKUP($B790,[2]Sheet3!$G:$CZ,77,0)</f>
        <v>0</v>
      </c>
      <c r="CO790" s="14">
        <f>VLOOKUP($B790,[2]Sheet3!$G:$CZ,78,0)</f>
        <v>0</v>
      </c>
      <c r="CP790" s="14">
        <f>VLOOKUP($B790,[2]Sheet3!$G:$CZ,79,0)</f>
        <v>0</v>
      </c>
      <c r="CQ790" s="14">
        <f>VLOOKUP($B790,[2]Sheet3!$G:$CZ,80,0)</f>
        <v>0</v>
      </c>
      <c r="CR790" s="14">
        <f>VLOOKUP($B790,[2]Sheet3!$G:$CZ,81,0)</f>
        <v>0</v>
      </c>
      <c r="CS790" s="14">
        <f>VLOOKUP($B790,[2]Sheet3!$G:$CZ,82,0)</f>
        <v>0</v>
      </c>
      <c r="CT790" s="14">
        <f>VLOOKUP($B790,[2]Sheet3!$G:$CZ,83,0)</f>
        <v>0</v>
      </c>
      <c r="CU790" s="14">
        <f>VLOOKUP($B790,[2]Sheet3!$G:$CZ,84,0)</f>
        <v>0</v>
      </c>
      <c r="CV790" s="14">
        <f>VLOOKUP($B790,[2]Sheet3!$G:$CZ,85,0)</f>
        <v>0</v>
      </c>
      <c r="CW790" s="14">
        <f>VLOOKUP($B790,[2]Sheet3!$G:$CZ,86,0)</f>
        <v>0</v>
      </c>
      <c r="CX790" s="14">
        <f>VLOOKUP($B790,[2]Sheet3!$G:$CZ,87,0)</f>
        <v>0</v>
      </c>
      <c r="CY790" s="14">
        <f>VLOOKUP($B790,[2]Sheet3!$G:$CZ,88,0)</f>
        <v>0</v>
      </c>
      <c r="CZ790" s="14">
        <f>VLOOKUP($B790,[2]Sheet3!$G:$CZ,89,0)</f>
        <v>0</v>
      </c>
      <c r="DA790" s="14">
        <f>VLOOKUP($B790,[2]Sheet3!$G:$CZ,90,0)</f>
        <v>0</v>
      </c>
      <c r="DB790" s="14">
        <f>VLOOKUP($B790,[2]Sheet3!$G:$CZ,91,0)</f>
        <v>0</v>
      </c>
      <c r="DC790" s="14">
        <f>VLOOKUP($B790,[2]Sheet3!$G:$CZ,92,0)</f>
        <v>0</v>
      </c>
      <c r="DD790" s="14">
        <f>VLOOKUP($B790,[2]Sheet3!$G:$CZ,93,0)</f>
        <v>0</v>
      </c>
      <c r="DE790" s="14">
        <f>VLOOKUP($B790,[2]Sheet3!$G:$CZ,94,0)</f>
        <v>0</v>
      </c>
      <c r="DF790" s="14">
        <f>VLOOKUP($B790,[2]Sheet3!$G:$CZ,95,0)</f>
        <v>0</v>
      </c>
      <c r="DG790" s="14">
        <f>VLOOKUP($B790,[2]Sheet3!$G:$CZ,96,0)</f>
        <v>0</v>
      </c>
      <c r="DH790" s="14">
        <f>VLOOKUP($B790,[2]Sheet3!$G:$CZ,97,0)</f>
        <v>0</v>
      </c>
      <c r="DI790" s="14">
        <f>VLOOKUP($B790,[2]Sheet3!$G:$CZ,98,0)</f>
        <v>0</v>
      </c>
    </row>
    <row r="791" spans="1:113" x14ac:dyDescent="0.3">
      <c r="A791" s="9" t="str">
        <f t="shared" si="38"/>
        <v>S2R011</v>
      </c>
      <c r="B791" s="15" t="s">
        <v>703</v>
      </c>
      <c r="C791" s="15" t="s">
        <v>704</v>
      </c>
      <c r="F791" s="7" t="s">
        <v>15</v>
      </c>
      <c r="G791" s="12" t="s">
        <v>4285</v>
      </c>
      <c r="H791" s="12" t="str">
        <f>VLOOKUP($B791,[1]Sheet1!$A:$G,5,0)</f>
        <v>kamal.punjabi@redingtongroup.com</v>
      </c>
      <c r="I791" s="12" t="str">
        <f>VLOOKUP($B791,[1]Sheet1!$A:$G,7,0)</f>
        <v>vikram.kumar@redingtongroup.com</v>
      </c>
      <c r="J791" s="12" t="s">
        <v>82</v>
      </c>
      <c r="K791" s="7"/>
      <c r="L791" s="7"/>
      <c r="M791" s="8"/>
      <c r="N791" s="7" t="str">
        <f t="shared" si="36"/>
        <v>kamal.punjabi@redingtongroup.com; vikram.kumar@redingtongroup.com; nilesh.phirke@redingtongroup.com;christopher.joseph@redingtongroup.com</v>
      </c>
      <c r="O791" s="7" t="str">
        <f t="shared" si="37"/>
        <v>S2R011</v>
      </c>
      <c r="P791" s="8" t="s">
        <v>5215</v>
      </c>
      <c r="Q791" s="14">
        <f>VLOOKUP($B791,[2]Sheet3!$G:$CZ,2,0)</f>
        <v>2400301464</v>
      </c>
      <c r="R791" s="14">
        <f>VLOOKUP($B791,[2]Sheet3!$G:$CZ,3,0)</f>
        <v>2400301466</v>
      </c>
      <c r="S791" s="14">
        <f>VLOOKUP($B791,[2]Sheet3!$G:$CZ,4,0)</f>
        <v>2400301468</v>
      </c>
      <c r="T791" s="14">
        <f>VLOOKUP($B791,[2]Sheet3!$G:$CZ,5,0)</f>
        <v>2400299863</v>
      </c>
      <c r="U791" s="14">
        <f>VLOOKUP($B791,[2]Sheet3!$G:$CZ,6,0)</f>
        <v>2400301601</v>
      </c>
      <c r="V791" s="14">
        <f>VLOOKUP($B791,[2]Sheet3!$G:$CZ,7,0)</f>
        <v>0</v>
      </c>
      <c r="W791" s="14">
        <f>VLOOKUP($B791,[2]Sheet3!$G:$CZ,8,0)</f>
        <v>0</v>
      </c>
      <c r="X791" s="14">
        <f>VLOOKUP($B791,[2]Sheet3!$G:$CZ,9,0)</f>
        <v>0</v>
      </c>
      <c r="Y791" s="14">
        <f>VLOOKUP($B791,[2]Sheet3!$G:$CZ,10,0)</f>
        <v>0</v>
      </c>
      <c r="Z791" s="14">
        <f>VLOOKUP($B791,[2]Sheet3!$G:$CZ,11,0)</f>
        <v>0</v>
      </c>
      <c r="AA791" s="14">
        <f>VLOOKUP($B791,[2]Sheet3!$G:$CZ,12,0)</f>
        <v>0</v>
      </c>
      <c r="AB791" s="14">
        <f>VLOOKUP($B791,[2]Sheet3!$G:$CZ,13,0)</f>
        <v>0</v>
      </c>
      <c r="AC791" s="14">
        <f>VLOOKUP($B791,[2]Sheet3!$G:$CZ,14,0)</f>
        <v>0</v>
      </c>
      <c r="AD791" s="14">
        <f>VLOOKUP($B791,[2]Sheet3!$G:$CZ,15,0)</f>
        <v>0</v>
      </c>
      <c r="AE791" s="14">
        <f>VLOOKUP($B791,[2]Sheet3!$G:$CZ,16,0)</f>
        <v>0</v>
      </c>
      <c r="AF791" s="14">
        <f>VLOOKUP($B791,[2]Sheet3!$G:$CZ,17,0)</f>
        <v>0</v>
      </c>
      <c r="AG791" s="14">
        <f>VLOOKUP($B791,[2]Sheet3!$G:$CZ,18,0)</f>
        <v>0</v>
      </c>
      <c r="AH791" s="14">
        <f>VLOOKUP($B791,[2]Sheet3!$G:$CZ,19,0)</f>
        <v>0</v>
      </c>
      <c r="AI791" s="14">
        <f>VLOOKUP($B791,[2]Sheet3!$G:$CZ,20,0)</f>
        <v>0</v>
      </c>
      <c r="AJ791" s="14">
        <f>VLOOKUP($B791,[2]Sheet3!$G:$CZ,21,0)</f>
        <v>0</v>
      </c>
      <c r="AK791" s="14">
        <f>VLOOKUP($B791,[2]Sheet3!$G:$CZ,22,0)</f>
        <v>0</v>
      </c>
      <c r="AL791" s="14">
        <f>VLOOKUP($B791,[2]Sheet3!$G:$CZ,23,0)</f>
        <v>0</v>
      </c>
      <c r="AM791" s="14">
        <f>VLOOKUP($B791,[2]Sheet3!$G:$CZ,24,0)</f>
        <v>0</v>
      </c>
      <c r="AN791" s="14">
        <f>VLOOKUP($B791,[2]Sheet3!$G:$CZ,25,0)</f>
        <v>0</v>
      </c>
      <c r="AO791" s="14">
        <f>VLOOKUP($B791,[2]Sheet3!$G:$CZ,26,0)</f>
        <v>0</v>
      </c>
      <c r="AP791" s="14">
        <f>VLOOKUP($B791,[2]Sheet3!$G:$CZ,27,0)</f>
        <v>0</v>
      </c>
      <c r="AQ791" s="14">
        <f>VLOOKUP($B791,[2]Sheet3!$G:$CZ,28,0)</f>
        <v>0</v>
      </c>
      <c r="AR791" s="14">
        <f>VLOOKUP($B791,[2]Sheet3!$G:$CZ,29,0)</f>
        <v>0</v>
      </c>
      <c r="AS791" s="14">
        <f>VLOOKUP($B791,[2]Sheet3!$G:$CZ,30,0)</f>
        <v>0</v>
      </c>
      <c r="AT791" s="14">
        <f>VLOOKUP($B791,[2]Sheet3!$G:$CZ,31,0)</f>
        <v>0</v>
      </c>
      <c r="AU791" s="14">
        <f>VLOOKUP($B791,[2]Sheet3!$G:$CZ,32,0)</f>
        <v>0</v>
      </c>
      <c r="AV791" s="14">
        <f>VLOOKUP($B791,[2]Sheet3!$G:$CZ,33,0)</f>
        <v>0</v>
      </c>
      <c r="AW791" s="14">
        <f>VLOOKUP($B791,[2]Sheet3!$G:$CZ,34,0)</f>
        <v>0</v>
      </c>
      <c r="AX791" s="14">
        <f>VLOOKUP($B791,[2]Sheet3!$G:$CZ,35,0)</f>
        <v>0</v>
      </c>
      <c r="AY791" s="14">
        <f>VLOOKUP($B791,[2]Sheet3!$G:$CZ,36,0)</f>
        <v>0</v>
      </c>
      <c r="AZ791" s="14">
        <f>VLOOKUP($B791,[2]Sheet3!$G:$CZ,37,0)</f>
        <v>0</v>
      </c>
      <c r="BA791" s="14">
        <f>VLOOKUP($B791,[2]Sheet3!$G:$CZ,38,0)</f>
        <v>0</v>
      </c>
      <c r="BB791" s="14">
        <f>VLOOKUP($B791,[2]Sheet3!$G:$CZ,39,0)</f>
        <v>0</v>
      </c>
      <c r="BC791" s="14">
        <f>VLOOKUP($B791,[2]Sheet3!$G:$CZ,40,0)</f>
        <v>0</v>
      </c>
      <c r="BD791" s="14">
        <f>VLOOKUP($B791,[2]Sheet3!$G:$CZ,41,0)</f>
        <v>0</v>
      </c>
      <c r="BE791" s="14">
        <f>VLOOKUP($B791,[2]Sheet3!$G:$CZ,42,0)</f>
        <v>0</v>
      </c>
      <c r="BF791" s="14">
        <f>VLOOKUP($B791,[2]Sheet3!$G:$CZ,43,0)</f>
        <v>0</v>
      </c>
      <c r="BG791" s="14">
        <f>VLOOKUP($B791,[2]Sheet3!$G:$CZ,44,0)</f>
        <v>0</v>
      </c>
      <c r="BH791" s="14">
        <f>VLOOKUP($B791,[2]Sheet3!$G:$CZ,45,0)</f>
        <v>0</v>
      </c>
      <c r="BI791" s="14">
        <f>VLOOKUP($B791,[2]Sheet3!$G:$CZ,46,0)</f>
        <v>0</v>
      </c>
      <c r="BJ791" s="14">
        <f>VLOOKUP($B791,[2]Sheet3!$G:$CZ,47,0)</f>
        <v>0</v>
      </c>
      <c r="BK791" s="14">
        <f>VLOOKUP($B791,[2]Sheet3!$G:$CZ,48,0)</f>
        <v>0</v>
      </c>
      <c r="BL791" s="14">
        <f>VLOOKUP($B791,[2]Sheet3!$G:$CZ,49,0)</f>
        <v>0</v>
      </c>
      <c r="BM791" s="14">
        <f>VLOOKUP($B791,[2]Sheet3!$G:$CZ,50,0)</f>
        <v>0</v>
      </c>
      <c r="BN791" s="14">
        <f>VLOOKUP($B791,[2]Sheet3!$G:$CZ,51,0)</f>
        <v>0</v>
      </c>
      <c r="BO791" s="14">
        <f>VLOOKUP($B791,[2]Sheet3!$G:$CZ,52,0)</f>
        <v>0</v>
      </c>
      <c r="BP791" s="14">
        <f>VLOOKUP($B791,[2]Sheet3!$G:$CZ,53,0)</f>
        <v>0</v>
      </c>
      <c r="BQ791" s="14">
        <f>VLOOKUP($B791,[2]Sheet3!$G:$CZ,54,0)</f>
        <v>0</v>
      </c>
      <c r="BR791" s="14">
        <f>VLOOKUP($B791,[2]Sheet3!$G:$CZ,55,0)</f>
        <v>0</v>
      </c>
      <c r="BS791" s="14">
        <f>VLOOKUP($B791,[2]Sheet3!$G:$CZ,56,0)</f>
        <v>0</v>
      </c>
      <c r="BT791" s="14">
        <f>VLOOKUP($B791,[2]Sheet3!$G:$CZ,57,0)</f>
        <v>0</v>
      </c>
      <c r="BU791" s="14">
        <f>VLOOKUP($B791,[2]Sheet3!$G:$CZ,58,0)</f>
        <v>0</v>
      </c>
      <c r="BV791" s="14">
        <f>VLOOKUP($B791,[2]Sheet3!$G:$CZ,59,0)</f>
        <v>0</v>
      </c>
      <c r="BW791" s="14">
        <f>VLOOKUP($B791,[2]Sheet3!$G:$CZ,60,0)</f>
        <v>0</v>
      </c>
      <c r="BX791" s="14">
        <f>VLOOKUP($B791,[2]Sheet3!$G:$CZ,61,0)</f>
        <v>0</v>
      </c>
      <c r="BY791" s="14">
        <f>VLOOKUP($B791,[2]Sheet3!$G:$CZ,62,0)</f>
        <v>0</v>
      </c>
      <c r="BZ791" s="14">
        <f>VLOOKUP($B791,[2]Sheet3!$G:$CZ,63,0)</f>
        <v>0</v>
      </c>
      <c r="CA791" s="14">
        <f>VLOOKUP($B791,[2]Sheet3!$G:$CZ,64,0)</f>
        <v>0</v>
      </c>
      <c r="CB791" s="14">
        <f>VLOOKUP($B791,[2]Sheet3!$G:$CZ,65,0)</f>
        <v>0</v>
      </c>
      <c r="CC791" s="14">
        <f>VLOOKUP($B791,[2]Sheet3!$G:$CZ,66,0)</f>
        <v>0</v>
      </c>
      <c r="CD791" s="14">
        <f>VLOOKUP($B791,[2]Sheet3!$G:$CZ,67,0)</f>
        <v>0</v>
      </c>
      <c r="CE791" s="14">
        <f>VLOOKUP($B791,[2]Sheet3!$G:$CZ,68,0)</f>
        <v>0</v>
      </c>
      <c r="CF791" s="14">
        <f>VLOOKUP($B791,[2]Sheet3!$G:$CZ,69,0)</f>
        <v>0</v>
      </c>
      <c r="CG791" s="14">
        <f>VLOOKUP($B791,[2]Sheet3!$G:$CZ,70,0)</f>
        <v>0</v>
      </c>
      <c r="CH791" s="14">
        <f>VLOOKUP($B791,[2]Sheet3!$G:$CZ,71,0)</f>
        <v>0</v>
      </c>
      <c r="CI791" s="14">
        <f>VLOOKUP($B791,[2]Sheet3!$G:$CZ,72,0)</f>
        <v>0</v>
      </c>
      <c r="CJ791" s="14">
        <f>VLOOKUP($B791,[2]Sheet3!$G:$CZ,73,0)</f>
        <v>0</v>
      </c>
      <c r="CK791" s="14">
        <f>VLOOKUP($B791,[2]Sheet3!$G:$CZ,74,0)</f>
        <v>0</v>
      </c>
      <c r="CL791" s="14">
        <f>VLOOKUP($B791,[2]Sheet3!$G:$CZ,75,0)</f>
        <v>0</v>
      </c>
      <c r="CM791" s="14">
        <f>VLOOKUP($B791,[2]Sheet3!$G:$CZ,76,0)</f>
        <v>0</v>
      </c>
      <c r="CN791" s="14">
        <f>VLOOKUP($B791,[2]Sheet3!$G:$CZ,77,0)</f>
        <v>0</v>
      </c>
      <c r="CO791" s="14">
        <f>VLOOKUP($B791,[2]Sheet3!$G:$CZ,78,0)</f>
        <v>0</v>
      </c>
      <c r="CP791" s="14">
        <f>VLOOKUP($B791,[2]Sheet3!$G:$CZ,79,0)</f>
        <v>0</v>
      </c>
      <c r="CQ791" s="14">
        <f>VLOOKUP($B791,[2]Sheet3!$G:$CZ,80,0)</f>
        <v>0</v>
      </c>
      <c r="CR791" s="14">
        <f>VLOOKUP($B791,[2]Sheet3!$G:$CZ,81,0)</f>
        <v>0</v>
      </c>
      <c r="CS791" s="14">
        <f>VLOOKUP($B791,[2]Sheet3!$G:$CZ,82,0)</f>
        <v>0</v>
      </c>
      <c r="CT791" s="14">
        <f>VLOOKUP($B791,[2]Sheet3!$G:$CZ,83,0)</f>
        <v>0</v>
      </c>
      <c r="CU791" s="14">
        <f>VLOOKUP($B791,[2]Sheet3!$G:$CZ,84,0)</f>
        <v>0</v>
      </c>
      <c r="CV791" s="14">
        <f>VLOOKUP($B791,[2]Sheet3!$G:$CZ,85,0)</f>
        <v>0</v>
      </c>
      <c r="CW791" s="14">
        <f>VLOOKUP($B791,[2]Sheet3!$G:$CZ,86,0)</f>
        <v>0</v>
      </c>
      <c r="CX791" s="14">
        <f>VLOOKUP($B791,[2]Sheet3!$G:$CZ,87,0)</f>
        <v>0</v>
      </c>
      <c r="CY791" s="14">
        <f>VLOOKUP($B791,[2]Sheet3!$G:$CZ,88,0)</f>
        <v>0</v>
      </c>
      <c r="CZ791" s="14">
        <f>VLOOKUP($B791,[2]Sheet3!$G:$CZ,89,0)</f>
        <v>0</v>
      </c>
      <c r="DA791" s="14">
        <f>VLOOKUP($B791,[2]Sheet3!$G:$CZ,90,0)</f>
        <v>0</v>
      </c>
      <c r="DB791" s="14">
        <f>VLOOKUP($B791,[2]Sheet3!$G:$CZ,91,0)</f>
        <v>0</v>
      </c>
      <c r="DC791" s="14">
        <f>VLOOKUP($B791,[2]Sheet3!$G:$CZ,92,0)</f>
        <v>0</v>
      </c>
      <c r="DD791" s="14">
        <f>VLOOKUP($B791,[2]Sheet3!$G:$CZ,93,0)</f>
        <v>0</v>
      </c>
      <c r="DE791" s="14">
        <f>VLOOKUP($B791,[2]Sheet3!$G:$CZ,94,0)</f>
        <v>0</v>
      </c>
      <c r="DF791" s="14">
        <f>VLOOKUP($B791,[2]Sheet3!$G:$CZ,95,0)</f>
        <v>0</v>
      </c>
      <c r="DG791" s="14">
        <f>VLOOKUP($B791,[2]Sheet3!$G:$CZ,96,0)</f>
        <v>0</v>
      </c>
      <c r="DH791" s="14">
        <f>VLOOKUP($B791,[2]Sheet3!$G:$CZ,97,0)</f>
        <v>0</v>
      </c>
      <c r="DI791" s="14">
        <f>VLOOKUP($B791,[2]Sheet3!$G:$CZ,98,0)</f>
        <v>0</v>
      </c>
    </row>
    <row r="792" spans="1:113" x14ac:dyDescent="0.3">
      <c r="A792" s="9" t="str">
        <f t="shared" si="38"/>
        <v>N83868</v>
      </c>
      <c r="B792" s="15" t="s">
        <v>1970</v>
      </c>
      <c r="C792" s="15" t="s">
        <v>1971</v>
      </c>
      <c r="F792" s="7" t="s">
        <v>15</v>
      </c>
      <c r="G792" s="12" t="s">
        <v>4286</v>
      </c>
      <c r="H792" s="12" t="str">
        <f>VLOOKUP($B792,[1]Sheet1!$A:$G,5,0)</f>
        <v>rohit.jakhar@redingtongroup.com</v>
      </c>
      <c r="I792" s="12" t="str">
        <f>VLOOKUP($B792,[1]Sheet1!$A:$G,7,0)</f>
        <v>jitender.chopra@redingtongroup.com</v>
      </c>
      <c r="J792" s="12" t="s">
        <v>82</v>
      </c>
      <c r="K792" s="7"/>
      <c r="L792" s="7"/>
      <c r="M792" s="8"/>
      <c r="N792" s="7" t="str">
        <f t="shared" si="36"/>
        <v>rohit.jakhar@redingtongroup.com; jitender.chopra@redingtongroup.com; nilesh.phirke@redingtongroup.com;christopher.joseph@redingtongroup.com</v>
      </c>
      <c r="O792" s="7" t="str">
        <f t="shared" si="37"/>
        <v>N83868</v>
      </c>
      <c r="P792" s="8" t="s">
        <v>5215</v>
      </c>
      <c r="Q792" s="14">
        <f>VLOOKUP($B792,[2]Sheet3!$G:$CZ,2,0)</f>
        <v>2400300396</v>
      </c>
      <c r="R792" s="14">
        <f>VLOOKUP($B792,[2]Sheet3!$G:$CZ,3,0)</f>
        <v>2400300398</v>
      </c>
      <c r="S792" s="14">
        <f>VLOOKUP($B792,[2]Sheet3!$G:$CZ,4,0)</f>
        <v>0</v>
      </c>
      <c r="T792" s="14">
        <f>VLOOKUP($B792,[2]Sheet3!$G:$CZ,5,0)</f>
        <v>0</v>
      </c>
      <c r="U792" s="14">
        <f>VLOOKUP($B792,[2]Sheet3!$G:$CZ,6,0)</f>
        <v>0</v>
      </c>
      <c r="V792" s="14">
        <f>VLOOKUP($B792,[2]Sheet3!$G:$CZ,7,0)</f>
        <v>0</v>
      </c>
      <c r="W792" s="14">
        <f>VLOOKUP($B792,[2]Sheet3!$G:$CZ,8,0)</f>
        <v>0</v>
      </c>
      <c r="X792" s="14">
        <f>VLOOKUP($B792,[2]Sheet3!$G:$CZ,9,0)</f>
        <v>0</v>
      </c>
      <c r="Y792" s="14">
        <f>VLOOKUP($B792,[2]Sheet3!$G:$CZ,10,0)</f>
        <v>0</v>
      </c>
      <c r="Z792" s="14">
        <f>VLOOKUP($B792,[2]Sheet3!$G:$CZ,11,0)</f>
        <v>0</v>
      </c>
      <c r="AA792" s="14">
        <f>VLOOKUP($B792,[2]Sheet3!$G:$CZ,12,0)</f>
        <v>0</v>
      </c>
      <c r="AB792" s="14">
        <f>VLOOKUP($B792,[2]Sheet3!$G:$CZ,13,0)</f>
        <v>0</v>
      </c>
      <c r="AC792" s="14">
        <f>VLOOKUP($B792,[2]Sheet3!$G:$CZ,14,0)</f>
        <v>0</v>
      </c>
      <c r="AD792" s="14">
        <f>VLOOKUP($B792,[2]Sheet3!$G:$CZ,15,0)</f>
        <v>0</v>
      </c>
      <c r="AE792" s="14">
        <f>VLOOKUP($B792,[2]Sheet3!$G:$CZ,16,0)</f>
        <v>0</v>
      </c>
      <c r="AF792" s="14">
        <f>VLOOKUP($B792,[2]Sheet3!$G:$CZ,17,0)</f>
        <v>0</v>
      </c>
      <c r="AG792" s="14">
        <f>VLOOKUP($B792,[2]Sheet3!$G:$CZ,18,0)</f>
        <v>0</v>
      </c>
      <c r="AH792" s="14">
        <f>VLOOKUP($B792,[2]Sheet3!$G:$CZ,19,0)</f>
        <v>0</v>
      </c>
      <c r="AI792" s="14">
        <f>VLOOKUP($B792,[2]Sheet3!$G:$CZ,20,0)</f>
        <v>0</v>
      </c>
      <c r="AJ792" s="14">
        <f>VLOOKUP($B792,[2]Sheet3!$G:$CZ,21,0)</f>
        <v>0</v>
      </c>
      <c r="AK792" s="14">
        <f>VLOOKUP($B792,[2]Sheet3!$G:$CZ,22,0)</f>
        <v>0</v>
      </c>
      <c r="AL792" s="14">
        <f>VLOOKUP($B792,[2]Sheet3!$G:$CZ,23,0)</f>
        <v>0</v>
      </c>
      <c r="AM792" s="14">
        <f>VLOOKUP($B792,[2]Sheet3!$G:$CZ,24,0)</f>
        <v>0</v>
      </c>
      <c r="AN792" s="14">
        <f>VLOOKUP($B792,[2]Sheet3!$G:$CZ,25,0)</f>
        <v>0</v>
      </c>
      <c r="AO792" s="14">
        <f>VLOOKUP($B792,[2]Sheet3!$G:$CZ,26,0)</f>
        <v>0</v>
      </c>
      <c r="AP792" s="14">
        <f>VLOOKUP($B792,[2]Sheet3!$G:$CZ,27,0)</f>
        <v>0</v>
      </c>
      <c r="AQ792" s="14">
        <f>VLOOKUP($B792,[2]Sheet3!$G:$CZ,28,0)</f>
        <v>0</v>
      </c>
      <c r="AR792" s="14">
        <f>VLOOKUP($B792,[2]Sheet3!$G:$CZ,29,0)</f>
        <v>0</v>
      </c>
      <c r="AS792" s="14">
        <f>VLOOKUP($B792,[2]Sheet3!$G:$CZ,30,0)</f>
        <v>0</v>
      </c>
      <c r="AT792" s="14">
        <f>VLOOKUP($B792,[2]Sheet3!$G:$CZ,31,0)</f>
        <v>0</v>
      </c>
      <c r="AU792" s="14">
        <f>VLOOKUP($B792,[2]Sheet3!$G:$CZ,32,0)</f>
        <v>0</v>
      </c>
      <c r="AV792" s="14">
        <f>VLOOKUP($B792,[2]Sheet3!$G:$CZ,33,0)</f>
        <v>0</v>
      </c>
      <c r="AW792" s="14">
        <f>VLOOKUP($B792,[2]Sheet3!$G:$CZ,34,0)</f>
        <v>0</v>
      </c>
      <c r="AX792" s="14">
        <f>VLOOKUP($B792,[2]Sheet3!$G:$CZ,35,0)</f>
        <v>0</v>
      </c>
      <c r="AY792" s="14">
        <f>VLOOKUP($B792,[2]Sheet3!$G:$CZ,36,0)</f>
        <v>0</v>
      </c>
      <c r="AZ792" s="14">
        <f>VLOOKUP($B792,[2]Sheet3!$G:$CZ,37,0)</f>
        <v>0</v>
      </c>
      <c r="BA792" s="14">
        <f>VLOOKUP($B792,[2]Sheet3!$G:$CZ,38,0)</f>
        <v>0</v>
      </c>
      <c r="BB792" s="14">
        <f>VLOOKUP($B792,[2]Sheet3!$G:$CZ,39,0)</f>
        <v>0</v>
      </c>
      <c r="BC792" s="14">
        <f>VLOOKUP($B792,[2]Sheet3!$G:$CZ,40,0)</f>
        <v>0</v>
      </c>
      <c r="BD792" s="14">
        <f>VLOOKUP($B792,[2]Sheet3!$G:$CZ,41,0)</f>
        <v>0</v>
      </c>
      <c r="BE792" s="14">
        <f>VLOOKUP($B792,[2]Sheet3!$G:$CZ,42,0)</f>
        <v>0</v>
      </c>
      <c r="BF792" s="14">
        <f>VLOOKUP($B792,[2]Sheet3!$G:$CZ,43,0)</f>
        <v>0</v>
      </c>
      <c r="BG792" s="14">
        <f>VLOOKUP($B792,[2]Sheet3!$G:$CZ,44,0)</f>
        <v>0</v>
      </c>
      <c r="BH792" s="14">
        <f>VLOOKUP($B792,[2]Sheet3!$G:$CZ,45,0)</f>
        <v>0</v>
      </c>
      <c r="BI792" s="14">
        <f>VLOOKUP($B792,[2]Sheet3!$G:$CZ,46,0)</f>
        <v>0</v>
      </c>
      <c r="BJ792" s="14">
        <f>VLOOKUP($B792,[2]Sheet3!$G:$CZ,47,0)</f>
        <v>0</v>
      </c>
      <c r="BK792" s="14">
        <f>VLOOKUP($B792,[2]Sheet3!$G:$CZ,48,0)</f>
        <v>0</v>
      </c>
      <c r="BL792" s="14">
        <f>VLOOKUP($B792,[2]Sheet3!$G:$CZ,49,0)</f>
        <v>0</v>
      </c>
      <c r="BM792" s="14">
        <f>VLOOKUP($B792,[2]Sheet3!$G:$CZ,50,0)</f>
        <v>0</v>
      </c>
      <c r="BN792" s="14">
        <f>VLOOKUP($B792,[2]Sheet3!$G:$CZ,51,0)</f>
        <v>0</v>
      </c>
      <c r="BO792" s="14">
        <f>VLOOKUP($B792,[2]Sheet3!$G:$CZ,52,0)</f>
        <v>0</v>
      </c>
      <c r="BP792" s="14">
        <f>VLOOKUP($B792,[2]Sheet3!$G:$CZ,53,0)</f>
        <v>0</v>
      </c>
      <c r="BQ792" s="14">
        <f>VLOOKUP($B792,[2]Sheet3!$G:$CZ,54,0)</f>
        <v>0</v>
      </c>
      <c r="BR792" s="14">
        <f>VLOOKUP($B792,[2]Sheet3!$G:$CZ,55,0)</f>
        <v>0</v>
      </c>
      <c r="BS792" s="14">
        <f>VLOOKUP($B792,[2]Sheet3!$G:$CZ,56,0)</f>
        <v>0</v>
      </c>
      <c r="BT792" s="14">
        <f>VLOOKUP($B792,[2]Sheet3!$G:$CZ,57,0)</f>
        <v>0</v>
      </c>
      <c r="BU792" s="14">
        <f>VLOOKUP($B792,[2]Sheet3!$G:$CZ,58,0)</f>
        <v>0</v>
      </c>
      <c r="BV792" s="14">
        <f>VLOOKUP($B792,[2]Sheet3!$G:$CZ,59,0)</f>
        <v>0</v>
      </c>
      <c r="BW792" s="14">
        <f>VLOOKUP($B792,[2]Sheet3!$G:$CZ,60,0)</f>
        <v>0</v>
      </c>
      <c r="BX792" s="14">
        <f>VLOOKUP($B792,[2]Sheet3!$G:$CZ,61,0)</f>
        <v>0</v>
      </c>
      <c r="BY792" s="14">
        <f>VLOOKUP($B792,[2]Sheet3!$G:$CZ,62,0)</f>
        <v>0</v>
      </c>
      <c r="BZ792" s="14">
        <f>VLOOKUP($B792,[2]Sheet3!$G:$CZ,63,0)</f>
        <v>0</v>
      </c>
      <c r="CA792" s="14">
        <f>VLOOKUP($B792,[2]Sheet3!$G:$CZ,64,0)</f>
        <v>0</v>
      </c>
      <c r="CB792" s="14">
        <f>VLOOKUP($B792,[2]Sheet3!$G:$CZ,65,0)</f>
        <v>0</v>
      </c>
      <c r="CC792" s="14">
        <f>VLOOKUP($B792,[2]Sheet3!$G:$CZ,66,0)</f>
        <v>0</v>
      </c>
      <c r="CD792" s="14">
        <f>VLOOKUP($B792,[2]Sheet3!$G:$CZ,67,0)</f>
        <v>0</v>
      </c>
      <c r="CE792" s="14">
        <f>VLOOKUP($B792,[2]Sheet3!$G:$CZ,68,0)</f>
        <v>0</v>
      </c>
      <c r="CF792" s="14">
        <f>VLOOKUP($B792,[2]Sheet3!$G:$CZ,69,0)</f>
        <v>0</v>
      </c>
      <c r="CG792" s="14">
        <f>VLOOKUP($B792,[2]Sheet3!$G:$CZ,70,0)</f>
        <v>0</v>
      </c>
      <c r="CH792" s="14">
        <f>VLOOKUP($B792,[2]Sheet3!$G:$CZ,71,0)</f>
        <v>0</v>
      </c>
      <c r="CI792" s="14">
        <f>VLOOKUP($B792,[2]Sheet3!$G:$CZ,72,0)</f>
        <v>0</v>
      </c>
      <c r="CJ792" s="14">
        <f>VLOOKUP($B792,[2]Sheet3!$G:$CZ,73,0)</f>
        <v>0</v>
      </c>
      <c r="CK792" s="14">
        <f>VLOOKUP($B792,[2]Sheet3!$G:$CZ,74,0)</f>
        <v>0</v>
      </c>
      <c r="CL792" s="14">
        <f>VLOOKUP($B792,[2]Sheet3!$G:$CZ,75,0)</f>
        <v>0</v>
      </c>
      <c r="CM792" s="14">
        <f>VLOOKUP($B792,[2]Sheet3!$G:$CZ,76,0)</f>
        <v>0</v>
      </c>
      <c r="CN792" s="14">
        <f>VLOOKUP($B792,[2]Sheet3!$G:$CZ,77,0)</f>
        <v>0</v>
      </c>
      <c r="CO792" s="14">
        <f>VLOOKUP($B792,[2]Sheet3!$G:$CZ,78,0)</f>
        <v>0</v>
      </c>
      <c r="CP792" s="14">
        <f>VLOOKUP($B792,[2]Sheet3!$G:$CZ,79,0)</f>
        <v>0</v>
      </c>
      <c r="CQ792" s="14">
        <f>VLOOKUP($B792,[2]Sheet3!$G:$CZ,80,0)</f>
        <v>0</v>
      </c>
      <c r="CR792" s="14">
        <f>VLOOKUP($B792,[2]Sheet3!$G:$CZ,81,0)</f>
        <v>0</v>
      </c>
      <c r="CS792" s="14">
        <f>VLOOKUP($B792,[2]Sheet3!$G:$CZ,82,0)</f>
        <v>0</v>
      </c>
      <c r="CT792" s="14">
        <f>VLOOKUP($B792,[2]Sheet3!$G:$CZ,83,0)</f>
        <v>0</v>
      </c>
      <c r="CU792" s="14">
        <f>VLOOKUP($B792,[2]Sheet3!$G:$CZ,84,0)</f>
        <v>0</v>
      </c>
      <c r="CV792" s="14">
        <f>VLOOKUP($B792,[2]Sheet3!$G:$CZ,85,0)</f>
        <v>0</v>
      </c>
      <c r="CW792" s="14">
        <f>VLOOKUP($B792,[2]Sheet3!$G:$CZ,86,0)</f>
        <v>0</v>
      </c>
      <c r="CX792" s="14">
        <f>VLOOKUP($B792,[2]Sheet3!$G:$CZ,87,0)</f>
        <v>0</v>
      </c>
      <c r="CY792" s="14">
        <f>VLOOKUP($B792,[2]Sheet3!$G:$CZ,88,0)</f>
        <v>0</v>
      </c>
      <c r="CZ792" s="14">
        <f>VLOOKUP($B792,[2]Sheet3!$G:$CZ,89,0)</f>
        <v>0</v>
      </c>
      <c r="DA792" s="14">
        <f>VLOOKUP($B792,[2]Sheet3!$G:$CZ,90,0)</f>
        <v>0</v>
      </c>
      <c r="DB792" s="14">
        <f>VLOOKUP($B792,[2]Sheet3!$G:$CZ,91,0)</f>
        <v>0</v>
      </c>
      <c r="DC792" s="14">
        <f>VLOOKUP($B792,[2]Sheet3!$G:$CZ,92,0)</f>
        <v>0</v>
      </c>
      <c r="DD792" s="14">
        <f>VLOOKUP($B792,[2]Sheet3!$G:$CZ,93,0)</f>
        <v>0</v>
      </c>
      <c r="DE792" s="14">
        <f>VLOOKUP($B792,[2]Sheet3!$G:$CZ,94,0)</f>
        <v>0</v>
      </c>
      <c r="DF792" s="14">
        <f>VLOOKUP($B792,[2]Sheet3!$G:$CZ,95,0)</f>
        <v>0</v>
      </c>
      <c r="DG792" s="14">
        <f>VLOOKUP($B792,[2]Sheet3!$G:$CZ,96,0)</f>
        <v>0</v>
      </c>
      <c r="DH792" s="14">
        <f>VLOOKUP($B792,[2]Sheet3!$G:$CZ,97,0)</f>
        <v>0</v>
      </c>
      <c r="DI792" s="14">
        <f>VLOOKUP($B792,[2]Sheet3!$G:$CZ,98,0)</f>
        <v>0</v>
      </c>
    </row>
    <row r="793" spans="1:113" x14ac:dyDescent="0.3">
      <c r="A793" s="9" t="str">
        <f t="shared" si="38"/>
        <v>WC3160</v>
      </c>
      <c r="B793" s="15" t="s">
        <v>1972</v>
      </c>
      <c r="C793" s="15" t="s">
        <v>1973</v>
      </c>
      <c r="F793" s="7" t="s">
        <v>15</v>
      </c>
      <c r="G793" s="12" t="s">
        <v>4287</v>
      </c>
      <c r="H793" s="12" t="str">
        <f>VLOOKUP($B793,[1]Sheet1!$A:$G,5,0)</f>
        <v>dharmesh.dudhrejiya@redingtongroup.com</v>
      </c>
      <c r="I793" s="12" t="str">
        <f>VLOOKUP($B793,[1]Sheet1!$A:$G,7,0)</f>
        <v>rohan.vora@redingtongroup.com</v>
      </c>
      <c r="J793" s="12" t="s">
        <v>82</v>
      </c>
      <c r="K793" s="7"/>
      <c r="L793" s="7"/>
      <c r="M793" s="8"/>
      <c r="N793" s="7" t="str">
        <f t="shared" si="36"/>
        <v>dharmesh.dudhrejiya@redingtongroup.com; rohan.vora@redingtongroup.com; nilesh.phirke@redingtongroup.com;christopher.joseph@redingtongroup.com</v>
      </c>
      <c r="O793" s="7" t="str">
        <f t="shared" si="37"/>
        <v>WC3160</v>
      </c>
      <c r="P793" s="8" t="s">
        <v>5215</v>
      </c>
      <c r="Q793" s="14">
        <f>VLOOKUP($B793,[2]Sheet3!$G:$CZ,2,0)</f>
        <v>2400301234</v>
      </c>
      <c r="R793" s="14">
        <f>VLOOKUP($B793,[2]Sheet3!$G:$CZ,3,0)</f>
        <v>0</v>
      </c>
      <c r="S793" s="14">
        <f>VLOOKUP($B793,[2]Sheet3!$G:$CZ,4,0)</f>
        <v>0</v>
      </c>
      <c r="T793" s="14">
        <f>VLOOKUP($B793,[2]Sheet3!$G:$CZ,5,0)</f>
        <v>0</v>
      </c>
      <c r="U793" s="14">
        <f>VLOOKUP($B793,[2]Sheet3!$G:$CZ,6,0)</f>
        <v>0</v>
      </c>
      <c r="V793" s="14">
        <f>VLOOKUP($B793,[2]Sheet3!$G:$CZ,7,0)</f>
        <v>0</v>
      </c>
      <c r="W793" s="14">
        <f>VLOOKUP($B793,[2]Sheet3!$G:$CZ,8,0)</f>
        <v>0</v>
      </c>
      <c r="X793" s="14">
        <f>VLOOKUP($B793,[2]Sheet3!$G:$CZ,9,0)</f>
        <v>0</v>
      </c>
      <c r="Y793" s="14">
        <f>VLOOKUP($B793,[2]Sheet3!$G:$CZ,10,0)</f>
        <v>0</v>
      </c>
      <c r="Z793" s="14">
        <f>VLOOKUP($B793,[2]Sheet3!$G:$CZ,11,0)</f>
        <v>0</v>
      </c>
      <c r="AA793" s="14">
        <f>VLOOKUP($B793,[2]Sheet3!$G:$CZ,12,0)</f>
        <v>0</v>
      </c>
      <c r="AB793" s="14">
        <f>VLOOKUP($B793,[2]Sheet3!$G:$CZ,13,0)</f>
        <v>0</v>
      </c>
      <c r="AC793" s="14">
        <f>VLOOKUP($B793,[2]Sheet3!$G:$CZ,14,0)</f>
        <v>0</v>
      </c>
      <c r="AD793" s="14">
        <f>VLOOKUP($B793,[2]Sheet3!$G:$CZ,15,0)</f>
        <v>0</v>
      </c>
      <c r="AE793" s="14">
        <f>VLOOKUP($B793,[2]Sheet3!$G:$CZ,16,0)</f>
        <v>0</v>
      </c>
      <c r="AF793" s="14">
        <f>VLOOKUP($B793,[2]Sheet3!$G:$CZ,17,0)</f>
        <v>0</v>
      </c>
      <c r="AG793" s="14">
        <f>VLOOKUP($B793,[2]Sheet3!$G:$CZ,18,0)</f>
        <v>0</v>
      </c>
      <c r="AH793" s="14">
        <f>VLOOKUP($B793,[2]Sheet3!$G:$CZ,19,0)</f>
        <v>0</v>
      </c>
      <c r="AI793" s="14">
        <f>VLOOKUP($B793,[2]Sheet3!$G:$CZ,20,0)</f>
        <v>0</v>
      </c>
      <c r="AJ793" s="14">
        <f>VLOOKUP($B793,[2]Sheet3!$G:$CZ,21,0)</f>
        <v>0</v>
      </c>
      <c r="AK793" s="14">
        <f>VLOOKUP($B793,[2]Sheet3!$G:$CZ,22,0)</f>
        <v>0</v>
      </c>
      <c r="AL793" s="14">
        <f>VLOOKUP($B793,[2]Sheet3!$G:$CZ,23,0)</f>
        <v>0</v>
      </c>
      <c r="AM793" s="14">
        <f>VLOOKUP($B793,[2]Sheet3!$G:$CZ,24,0)</f>
        <v>0</v>
      </c>
      <c r="AN793" s="14">
        <f>VLOOKUP($B793,[2]Sheet3!$G:$CZ,25,0)</f>
        <v>0</v>
      </c>
      <c r="AO793" s="14">
        <f>VLOOKUP($B793,[2]Sheet3!$G:$CZ,26,0)</f>
        <v>0</v>
      </c>
      <c r="AP793" s="14">
        <f>VLOOKUP($B793,[2]Sheet3!$G:$CZ,27,0)</f>
        <v>0</v>
      </c>
      <c r="AQ793" s="14">
        <f>VLOOKUP($B793,[2]Sheet3!$G:$CZ,28,0)</f>
        <v>0</v>
      </c>
      <c r="AR793" s="14">
        <f>VLOOKUP($B793,[2]Sheet3!$G:$CZ,29,0)</f>
        <v>0</v>
      </c>
      <c r="AS793" s="14">
        <f>VLOOKUP($B793,[2]Sheet3!$G:$CZ,30,0)</f>
        <v>0</v>
      </c>
      <c r="AT793" s="14">
        <f>VLOOKUP($B793,[2]Sheet3!$G:$CZ,31,0)</f>
        <v>0</v>
      </c>
      <c r="AU793" s="14">
        <f>VLOOKUP($B793,[2]Sheet3!$G:$CZ,32,0)</f>
        <v>0</v>
      </c>
      <c r="AV793" s="14">
        <f>VLOOKUP($B793,[2]Sheet3!$G:$CZ,33,0)</f>
        <v>0</v>
      </c>
      <c r="AW793" s="14">
        <f>VLOOKUP($B793,[2]Sheet3!$G:$CZ,34,0)</f>
        <v>0</v>
      </c>
      <c r="AX793" s="14">
        <f>VLOOKUP($B793,[2]Sheet3!$G:$CZ,35,0)</f>
        <v>0</v>
      </c>
      <c r="AY793" s="14">
        <f>VLOOKUP($B793,[2]Sheet3!$G:$CZ,36,0)</f>
        <v>0</v>
      </c>
      <c r="AZ793" s="14">
        <f>VLOOKUP($B793,[2]Sheet3!$G:$CZ,37,0)</f>
        <v>0</v>
      </c>
      <c r="BA793" s="14">
        <f>VLOOKUP($B793,[2]Sheet3!$G:$CZ,38,0)</f>
        <v>0</v>
      </c>
      <c r="BB793" s="14">
        <f>VLOOKUP($B793,[2]Sheet3!$G:$CZ,39,0)</f>
        <v>0</v>
      </c>
      <c r="BC793" s="14">
        <f>VLOOKUP($B793,[2]Sheet3!$G:$CZ,40,0)</f>
        <v>0</v>
      </c>
      <c r="BD793" s="14">
        <f>VLOOKUP($B793,[2]Sheet3!$G:$CZ,41,0)</f>
        <v>0</v>
      </c>
      <c r="BE793" s="14">
        <f>VLOOKUP($B793,[2]Sheet3!$G:$CZ,42,0)</f>
        <v>0</v>
      </c>
      <c r="BF793" s="14">
        <f>VLOOKUP($B793,[2]Sheet3!$G:$CZ,43,0)</f>
        <v>0</v>
      </c>
      <c r="BG793" s="14">
        <f>VLOOKUP($B793,[2]Sheet3!$G:$CZ,44,0)</f>
        <v>0</v>
      </c>
      <c r="BH793" s="14">
        <f>VLOOKUP($B793,[2]Sheet3!$G:$CZ,45,0)</f>
        <v>0</v>
      </c>
      <c r="BI793" s="14">
        <f>VLOOKUP($B793,[2]Sheet3!$G:$CZ,46,0)</f>
        <v>0</v>
      </c>
      <c r="BJ793" s="14">
        <f>VLOOKUP($B793,[2]Sheet3!$G:$CZ,47,0)</f>
        <v>0</v>
      </c>
      <c r="BK793" s="14">
        <f>VLOOKUP($B793,[2]Sheet3!$G:$CZ,48,0)</f>
        <v>0</v>
      </c>
      <c r="BL793" s="14">
        <f>VLOOKUP($B793,[2]Sheet3!$G:$CZ,49,0)</f>
        <v>0</v>
      </c>
      <c r="BM793" s="14">
        <f>VLOOKUP($B793,[2]Sheet3!$G:$CZ,50,0)</f>
        <v>0</v>
      </c>
      <c r="BN793" s="14">
        <f>VLOOKUP($B793,[2]Sheet3!$G:$CZ,51,0)</f>
        <v>0</v>
      </c>
      <c r="BO793" s="14">
        <f>VLOOKUP($B793,[2]Sheet3!$G:$CZ,52,0)</f>
        <v>0</v>
      </c>
      <c r="BP793" s="14">
        <f>VLOOKUP($B793,[2]Sheet3!$G:$CZ,53,0)</f>
        <v>0</v>
      </c>
      <c r="BQ793" s="14">
        <f>VLOOKUP($B793,[2]Sheet3!$G:$CZ,54,0)</f>
        <v>0</v>
      </c>
      <c r="BR793" s="14">
        <f>VLOOKUP($B793,[2]Sheet3!$G:$CZ,55,0)</f>
        <v>0</v>
      </c>
      <c r="BS793" s="14">
        <f>VLOOKUP($B793,[2]Sheet3!$G:$CZ,56,0)</f>
        <v>0</v>
      </c>
      <c r="BT793" s="14">
        <f>VLOOKUP($B793,[2]Sheet3!$G:$CZ,57,0)</f>
        <v>0</v>
      </c>
      <c r="BU793" s="14">
        <f>VLOOKUP($B793,[2]Sheet3!$G:$CZ,58,0)</f>
        <v>0</v>
      </c>
      <c r="BV793" s="14">
        <f>VLOOKUP($B793,[2]Sheet3!$G:$CZ,59,0)</f>
        <v>0</v>
      </c>
      <c r="BW793" s="14">
        <f>VLOOKUP($B793,[2]Sheet3!$G:$CZ,60,0)</f>
        <v>0</v>
      </c>
      <c r="BX793" s="14">
        <f>VLOOKUP($B793,[2]Sheet3!$G:$CZ,61,0)</f>
        <v>0</v>
      </c>
      <c r="BY793" s="14">
        <f>VLOOKUP($B793,[2]Sheet3!$G:$CZ,62,0)</f>
        <v>0</v>
      </c>
      <c r="BZ793" s="14">
        <f>VLOOKUP($B793,[2]Sheet3!$G:$CZ,63,0)</f>
        <v>0</v>
      </c>
      <c r="CA793" s="14">
        <f>VLOOKUP($B793,[2]Sheet3!$G:$CZ,64,0)</f>
        <v>0</v>
      </c>
      <c r="CB793" s="14">
        <f>VLOOKUP($B793,[2]Sheet3!$G:$CZ,65,0)</f>
        <v>0</v>
      </c>
      <c r="CC793" s="14">
        <f>VLOOKUP($B793,[2]Sheet3!$G:$CZ,66,0)</f>
        <v>0</v>
      </c>
      <c r="CD793" s="14">
        <f>VLOOKUP($B793,[2]Sheet3!$G:$CZ,67,0)</f>
        <v>0</v>
      </c>
      <c r="CE793" s="14">
        <f>VLOOKUP($B793,[2]Sheet3!$G:$CZ,68,0)</f>
        <v>0</v>
      </c>
      <c r="CF793" s="14">
        <f>VLOOKUP($B793,[2]Sheet3!$G:$CZ,69,0)</f>
        <v>0</v>
      </c>
      <c r="CG793" s="14">
        <f>VLOOKUP($B793,[2]Sheet3!$G:$CZ,70,0)</f>
        <v>0</v>
      </c>
      <c r="CH793" s="14">
        <f>VLOOKUP($B793,[2]Sheet3!$G:$CZ,71,0)</f>
        <v>0</v>
      </c>
      <c r="CI793" s="14">
        <f>VLOOKUP($B793,[2]Sheet3!$G:$CZ,72,0)</f>
        <v>0</v>
      </c>
      <c r="CJ793" s="14">
        <f>VLOOKUP($B793,[2]Sheet3!$G:$CZ,73,0)</f>
        <v>0</v>
      </c>
      <c r="CK793" s="14">
        <f>VLOOKUP($B793,[2]Sheet3!$G:$CZ,74,0)</f>
        <v>0</v>
      </c>
      <c r="CL793" s="14">
        <f>VLOOKUP($B793,[2]Sheet3!$G:$CZ,75,0)</f>
        <v>0</v>
      </c>
      <c r="CM793" s="14">
        <f>VLOOKUP($B793,[2]Sheet3!$G:$CZ,76,0)</f>
        <v>0</v>
      </c>
      <c r="CN793" s="14">
        <f>VLOOKUP($B793,[2]Sheet3!$G:$CZ,77,0)</f>
        <v>0</v>
      </c>
      <c r="CO793" s="14">
        <f>VLOOKUP($B793,[2]Sheet3!$G:$CZ,78,0)</f>
        <v>0</v>
      </c>
      <c r="CP793" s="14">
        <f>VLOOKUP($B793,[2]Sheet3!$G:$CZ,79,0)</f>
        <v>0</v>
      </c>
      <c r="CQ793" s="14">
        <f>VLOOKUP($B793,[2]Sheet3!$G:$CZ,80,0)</f>
        <v>0</v>
      </c>
      <c r="CR793" s="14">
        <f>VLOOKUP($B793,[2]Sheet3!$G:$CZ,81,0)</f>
        <v>0</v>
      </c>
      <c r="CS793" s="14">
        <f>VLOOKUP($B793,[2]Sheet3!$G:$CZ,82,0)</f>
        <v>0</v>
      </c>
      <c r="CT793" s="14">
        <f>VLOOKUP($B793,[2]Sheet3!$G:$CZ,83,0)</f>
        <v>0</v>
      </c>
      <c r="CU793" s="14">
        <f>VLOOKUP($B793,[2]Sheet3!$G:$CZ,84,0)</f>
        <v>0</v>
      </c>
      <c r="CV793" s="14">
        <f>VLOOKUP($B793,[2]Sheet3!$G:$CZ,85,0)</f>
        <v>0</v>
      </c>
      <c r="CW793" s="14">
        <f>VLOOKUP($B793,[2]Sheet3!$G:$CZ,86,0)</f>
        <v>0</v>
      </c>
      <c r="CX793" s="14">
        <f>VLOOKUP($B793,[2]Sheet3!$G:$CZ,87,0)</f>
        <v>0</v>
      </c>
      <c r="CY793" s="14">
        <f>VLOOKUP($B793,[2]Sheet3!$G:$CZ,88,0)</f>
        <v>0</v>
      </c>
      <c r="CZ793" s="14">
        <f>VLOOKUP($B793,[2]Sheet3!$G:$CZ,89,0)</f>
        <v>0</v>
      </c>
      <c r="DA793" s="14">
        <f>VLOOKUP($B793,[2]Sheet3!$G:$CZ,90,0)</f>
        <v>0</v>
      </c>
      <c r="DB793" s="14">
        <f>VLOOKUP($B793,[2]Sheet3!$G:$CZ,91,0)</f>
        <v>0</v>
      </c>
      <c r="DC793" s="14">
        <f>VLOOKUP($B793,[2]Sheet3!$G:$CZ,92,0)</f>
        <v>0</v>
      </c>
      <c r="DD793" s="14">
        <f>VLOOKUP($B793,[2]Sheet3!$G:$CZ,93,0)</f>
        <v>0</v>
      </c>
      <c r="DE793" s="14">
        <f>VLOOKUP($B793,[2]Sheet3!$G:$CZ,94,0)</f>
        <v>0</v>
      </c>
      <c r="DF793" s="14">
        <f>VLOOKUP($B793,[2]Sheet3!$G:$CZ,95,0)</f>
        <v>0</v>
      </c>
      <c r="DG793" s="14">
        <f>VLOOKUP($B793,[2]Sheet3!$G:$CZ,96,0)</f>
        <v>0</v>
      </c>
      <c r="DH793" s="14">
        <f>VLOOKUP($B793,[2]Sheet3!$G:$CZ,97,0)</f>
        <v>0</v>
      </c>
      <c r="DI793" s="14">
        <f>VLOOKUP($B793,[2]Sheet3!$G:$CZ,98,0)</f>
        <v>0</v>
      </c>
    </row>
    <row r="794" spans="1:113" x14ac:dyDescent="0.3">
      <c r="A794" s="9" t="str">
        <f t="shared" si="38"/>
        <v>N13582</v>
      </c>
      <c r="B794" s="15" t="s">
        <v>1974</v>
      </c>
      <c r="C794" s="15" t="s">
        <v>1975</v>
      </c>
      <c r="F794" s="7" t="s">
        <v>15</v>
      </c>
      <c r="G794" s="12" t="s">
        <v>4288</v>
      </c>
      <c r="H794" s="12" t="str">
        <f>VLOOKUP($B794,[1]Sheet1!$A:$G,5,0)</f>
        <v>dheeraj.sharma@redingtongroup.com</v>
      </c>
      <c r="I794" s="12" t="str">
        <f>VLOOKUP($B794,[1]Sheet1!$A:$G,7,0)</f>
        <v>sidharth.eknath@redingtongroup.com</v>
      </c>
      <c r="J794" s="12" t="s">
        <v>82</v>
      </c>
      <c r="K794" s="7"/>
      <c r="L794" s="7"/>
      <c r="M794" s="8"/>
      <c r="N794" s="7" t="str">
        <f t="shared" si="36"/>
        <v>dheeraj.sharma@redingtongroup.com; sidharth.eknath@redingtongroup.com; nilesh.phirke@redingtongroup.com;christopher.joseph@redingtongroup.com</v>
      </c>
      <c r="O794" s="7" t="str">
        <f t="shared" si="37"/>
        <v>N13582</v>
      </c>
      <c r="P794" s="8" t="s">
        <v>5215</v>
      </c>
      <c r="Q794" s="14">
        <f>VLOOKUP($B794,[2]Sheet3!$G:$CZ,2,0)</f>
        <v>2400308311</v>
      </c>
      <c r="R794" s="14">
        <f>VLOOKUP($B794,[2]Sheet3!$G:$CZ,3,0)</f>
        <v>2400308310</v>
      </c>
      <c r="S794" s="14">
        <f>VLOOKUP($B794,[2]Sheet3!$G:$CZ,4,0)</f>
        <v>2400307218</v>
      </c>
      <c r="T794" s="14">
        <f>VLOOKUP($B794,[2]Sheet3!$G:$CZ,5,0)</f>
        <v>2400303603</v>
      </c>
      <c r="U794" s="14">
        <f>VLOOKUP($B794,[2]Sheet3!$G:$CZ,6,0)</f>
        <v>0</v>
      </c>
      <c r="V794" s="14">
        <f>VLOOKUP($B794,[2]Sheet3!$G:$CZ,7,0)</f>
        <v>0</v>
      </c>
      <c r="W794" s="14">
        <f>VLOOKUP($B794,[2]Sheet3!$G:$CZ,8,0)</f>
        <v>0</v>
      </c>
      <c r="X794" s="14">
        <f>VLOOKUP($B794,[2]Sheet3!$G:$CZ,9,0)</f>
        <v>0</v>
      </c>
      <c r="Y794" s="14">
        <f>VLOOKUP($B794,[2]Sheet3!$G:$CZ,10,0)</f>
        <v>0</v>
      </c>
      <c r="Z794" s="14">
        <f>VLOOKUP($B794,[2]Sheet3!$G:$CZ,11,0)</f>
        <v>0</v>
      </c>
      <c r="AA794" s="14">
        <f>VLOOKUP($B794,[2]Sheet3!$G:$CZ,12,0)</f>
        <v>0</v>
      </c>
      <c r="AB794" s="14">
        <f>VLOOKUP($B794,[2]Sheet3!$G:$CZ,13,0)</f>
        <v>0</v>
      </c>
      <c r="AC794" s="14">
        <f>VLOOKUP($B794,[2]Sheet3!$G:$CZ,14,0)</f>
        <v>0</v>
      </c>
      <c r="AD794" s="14">
        <f>VLOOKUP($B794,[2]Sheet3!$G:$CZ,15,0)</f>
        <v>0</v>
      </c>
      <c r="AE794" s="14">
        <f>VLOOKUP($B794,[2]Sheet3!$G:$CZ,16,0)</f>
        <v>0</v>
      </c>
      <c r="AF794" s="14">
        <f>VLOOKUP($B794,[2]Sheet3!$G:$CZ,17,0)</f>
        <v>0</v>
      </c>
      <c r="AG794" s="14">
        <f>VLOOKUP($B794,[2]Sheet3!$G:$CZ,18,0)</f>
        <v>0</v>
      </c>
      <c r="AH794" s="14">
        <f>VLOOKUP($B794,[2]Sheet3!$G:$CZ,19,0)</f>
        <v>0</v>
      </c>
      <c r="AI794" s="14">
        <f>VLOOKUP($B794,[2]Sheet3!$G:$CZ,20,0)</f>
        <v>0</v>
      </c>
      <c r="AJ794" s="14">
        <f>VLOOKUP($B794,[2]Sheet3!$G:$CZ,21,0)</f>
        <v>0</v>
      </c>
      <c r="AK794" s="14">
        <f>VLOOKUP($B794,[2]Sheet3!$G:$CZ,22,0)</f>
        <v>0</v>
      </c>
      <c r="AL794" s="14">
        <f>VLOOKUP($B794,[2]Sheet3!$G:$CZ,23,0)</f>
        <v>0</v>
      </c>
      <c r="AM794" s="14">
        <f>VLOOKUP($B794,[2]Sheet3!$G:$CZ,24,0)</f>
        <v>0</v>
      </c>
      <c r="AN794" s="14">
        <f>VLOOKUP($B794,[2]Sheet3!$G:$CZ,25,0)</f>
        <v>0</v>
      </c>
      <c r="AO794" s="14">
        <f>VLOOKUP($B794,[2]Sheet3!$G:$CZ,26,0)</f>
        <v>0</v>
      </c>
      <c r="AP794" s="14">
        <f>VLOOKUP($B794,[2]Sheet3!$G:$CZ,27,0)</f>
        <v>0</v>
      </c>
      <c r="AQ794" s="14">
        <f>VLOOKUP($B794,[2]Sheet3!$G:$CZ,28,0)</f>
        <v>0</v>
      </c>
      <c r="AR794" s="14">
        <f>VLOOKUP($B794,[2]Sheet3!$G:$CZ,29,0)</f>
        <v>0</v>
      </c>
      <c r="AS794" s="14">
        <f>VLOOKUP($B794,[2]Sheet3!$G:$CZ,30,0)</f>
        <v>0</v>
      </c>
      <c r="AT794" s="14">
        <f>VLOOKUP($B794,[2]Sheet3!$G:$CZ,31,0)</f>
        <v>0</v>
      </c>
      <c r="AU794" s="14">
        <f>VLOOKUP($B794,[2]Sheet3!$G:$CZ,32,0)</f>
        <v>0</v>
      </c>
      <c r="AV794" s="14">
        <f>VLOOKUP($B794,[2]Sheet3!$G:$CZ,33,0)</f>
        <v>0</v>
      </c>
      <c r="AW794" s="14">
        <f>VLOOKUP($B794,[2]Sheet3!$G:$CZ,34,0)</f>
        <v>0</v>
      </c>
      <c r="AX794" s="14">
        <f>VLOOKUP($B794,[2]Sheet3!$G:$CZ,35,0)</f>
        <v>0</v>
      </c>
      <c r="AY794" s="14">
        <f>VLOOKUP($B794,[2]Sheet3!$G:$CZ,36,0)</f>
        <v>0</v>
      </c>
      <c r="AZ794" s="14">
        <f>VLOOKUP($B794,[2]Sheet3!$G:$CZ,37,0)</f>
        <v>0</v>
      </c>
      <c r="BA794" s="14">
        <f>VLOOKUP($B794,[2]Sheet3!$G:$CZ,38,0)</f>
        <v>0</v>
      </c>
      <c r="BB794" s="14">
        <f>VLOOKUP($B794,[2]Sheet3!$G:$CZ,39,0)</f>
        <v>0</v>
      </c>
      <c r="BC794" s="14">
        <f>VLOOKUP($B794,[2]Sheet3!$G:$CZ,40,0)</f>
        <v>0</v>
      </c>
      <c r="BD794" s="14">
        <f>VLOOKUP($B794,[2]Sheet3!$G:$CZ,41,0)</f>
        <v>0</v>
      </c>
      <c r="BE794" s="14">
        <f>VLOOKUP($B794,[2]Sheet3!$G:$CZ,42,0)</f>
        <v>0</v>
      </c>
      <c r="BF794" s="14">
        <f>VLOOKUP($B794,[2]Sheet3!$G:$CZ,43,0)</f>
        <v>0</v>
      </c>
      <c r="BG794" s="14">
        <f>VLOOKUP($B794,[2]Sheet3!$G:$CZ,44,0)</f>
        <v>0</v>
      </c>
      <c r="BH794" s="14">
        <f>VLOOKUP($B794,[2]Sheet3!$G:$CZ,45,0)</f>
        <v>0</v>
      </c>
      <c r="BI794" s="14">
        <f>VLOOKUP($B794,[2]Sheet3!$G:$CZ,46,0)</f>
        <v>0</v>
      </c>
      <c r="BJ794" s="14">
        <f>VLOOKUP($B794,[2]Sheet3!$G:$CZ,47,0)</f>
        <v>0</v>
      </c>
      <c r="BK794" s="14">
        <f>VLOOKUP($B794,[2]Sheet3!$G:$CZ,48,0)</f>
        <v>0</v>
      </c>
      <c r="BL794" s="14">
        <f>VLOOKUP($B794,[2]Sheet3!$G:$CZ,49,0)</f>
        <v>0</v>
      </c>
      <c r="BM794" s="14">
        <f>VLOOKUP($B794,[2]Sheet3!$G:$CZ,50,0)</f>
        <v>0</v>
      </c>
      <c r="BN794" s="14">
        <f>VLOOKUP($B794,[2]Sheet3!$G:$CZ,51,0)</f>
        <v>0</v>
      </c>
      <c r="BO794" s="14">
        <f>VLOOKUP($B794,[2]Sheet3!$G:$CZ,52,0)</f>
        <v>0</v>
      </c>
      <c r="BP794" s="14">
        <f>VLOOKUP($B794,[2]Sheet3!$G:$CZ,53,0)</f>
        <v>0</v>
      </c>
      <c r="BQ794" s="14">
        <f>VLOOKUP($B794,[2]Sheet3!$G:$CZ,54,0)</f>
        <v>0</v>
      </c>
      <c r="BR794" s="14">
        <f>VLOOKUP($B794,[2]Sheet3!$G:$CZ,55,0)</f>
        <v>0</v>
      </c>
      <c r="BS794" s="14">
        <f>VLOOKUP($B794,[2]Sheet3!$G:$CZ,56,0)</f>
        <v>0</v>
      </c>
      <c r="BT794" s="14">
        <f>VLOOKUP($B794,[2]Sheet3!$G:$CZ,57,0)</f>
        <v>0</v>
      </c>
      <c r="BU794" s="14">
        <f>VLOOKUP($B794,[2]Sheet3!$G:$CZ,58,0)</f>
        <v>0</v>
      </c>
      <c r="BV794" s="14">
        <f>VLOOKUP($B794,[2]Sheet3!$G:$CZ,59,0)</f>
        <v>0</v>
      </c>
      <c r="BW794" s="14">
        <f>VLOOKUP($B794,[2]Sheet3!$G:$CZ,60,0)</f>
        <v>0</v>
      </c>
      <c r="BX794" s="14">
        <f>VLOOKUP($B794,[2]Sheet3!$G:$CZ,61,0)</f>
        <v>0</v>
      </c>
      <c r="BY794" s="14">
        <f>VLOOKUP($B794,[2]Sheet3!$G:$CZ,62,0)</f>
        <v>0</v>
      </c>
      <c r="BZ794" s="14">
        <f>VLOOKUP($B794,[2]Sheet3!$G:$CZ,63,0)</f>
        <v>0</v>
      </c>
      <c r="CA794" s="14">
        <f>VLOOKUP($B794,[2]Sheet3!$G:$CZ,64,0)</f>
        <v>0</v>
      </c>
      <c r="CB794" s="14">
        <f>VLOOKUP($B794,[2]Sheet3!$G:$CZ,65,0)</f>
        <v>0</v>
      </c>
      <c r="CC794" s="14">
        <f>VLOOKUP($B794,[2]Sheet3!$G:$CZ,66,0)</f>
        <v>0</v>
      </c>
      <c r="CD794" s="14">
        <f>VLOOKUP($B794,[2]Sheet3!$G:$CZ,67,0)</f>
        <v>0</v>
      </c>
      <c r="CE794" s="14">
        <f>VLOOKUP($B794,[2]Sheet3!$G:$CZ,68,0)</f>
        <v>0</v>
      </c>
      <c r="CF794" s="14">
        <f>VLOOKUP($B794,[2]Sheet3!$G:$CZ,69,0)</f>
        <v>0</v>
      </c>
      <c r="CG794" s="14">
        <f>VLOOKUP($B794,[2]Sheet3!$G:$CZ,70,0)</f>
        <v>0</v>
      </c>
      <c r="CH794" s="14">
        <f>VLOOKUP($B794,[2]Sheet3!$G:$CZ,71,0)</f>
        <v>0</v>
      </c>
      <c r="CI794" s="14">
        <f>VLOOKUP($B794,[2]Sheet3!$G:$CZ,72,0)</f>
        <v>0</v>
      </c>
      <c r="CJ794" s="14">
        <f>VLOOKUP($B794,[2]Sheet3!$G:$CZ,73,0)</f>
        <v>0</v>
      </c>
      <c r="CK794" s="14">
        <f>VLOOKUP($B794,[2]Sheet3!$G:$CZ,74,0)</f>
        <v>0</v>
      </c>
      <c r="CL794" s="14">
        <f>VLOOKUP($B794,[2]Sheet3!$G:$CZ,75,0)</f>
        <v>0</v>
      </c>
      <c r="CM794" s="14">
        <f>VLOOKUP($B794,[2]Sheet3!$G:$CZ,76,0)</f>
        <v>0</v>
      </c>
      <c r="CN794" s="14">
        <f>VLOOKUP($B794,[2]Sheet3!$G:$CZ,77,0)</f>
        <v>0</v>
      </c>
      <c r="CO794" s="14">
        <f>VLOOKUP($B794,[2]Sheet3!$G:$CZ,78,0)</f>
        <v>0</v>
      </c>
      <c r="CP794" s="14">
        <f>VLOOKUP($B794,[2]Sheet3!$G:$CZ,79,0)</f>
        <v>0</v>
      </c>
      <c r="CQ794" s="14">
        <f>VLOOKUP($B794,[2]Sheet3!$G:$CZ,80,0)</f>
        <v>0</v>
      </c>
      <c r="CR794" s="14">
        <f>VLOOKUP($B794,[2]Sheet3!$G:$CZ,81,0)</f>
        <v>0</v>
      </c>
      <c r="CS794" s="14">
        <f>VLOOKUP($B794,[2]Sheet3!$G:$CZ,82,0)</f>
        <v>0</v>
      </c>
      <c r="CT794" s="14">
        <f>VLOOKUP($B794,[2]Sheet3!$G:$CZ,83,0)</f>
        <v>0</v>
      </c>
      <c r="CU794" s="14">
        <f>VLOOKUP($B794,[2]Sheet3!$G:$CZ,84,0)</f>
        <v>0</v>
      </c>
      <c r="CV794" s="14">
        <f>VLOOKUP($B794,[2]Sheet3!$G:$CZ,85,0)</f>
        <v>0</v>
      </c>
      <c r="CW794" s="14">
        <f>VLOOKUP($B794,[2]Sheet3!$G:$CZ,86,0)</f>
        <v>0</v>
      </c>
      <c r="CX794" s="14">
        <f>VLOOKUP($B794,[2]Sheet3!$G:$CZ,87,0)</f>
        <v>0</v>
      </c>
      <c r="CY794" s="14">
        <f>VLOOKUP($B794,[2]Sheet3!$G:$CZ,88,0)</f>
        <v>0</v>
      </c>
      <c r="CZ794" s="14">
        <f>VLOOKUP($B794,[2]Sheet3!$G:$CZ,89,0)</f>
        <v>0</v>
      </c>
      <c r="DA794" s="14">
        <f>VLOOKUP($B794,[2]Sheet3!$G:$CZ,90,0)</f>
        <v>0</v>
      </c>
      <c r="DB794" s="14">
        <f>VLOOKUP($B794,[2]Sheet3!$G:$CZ,91,0)</f>
        <v>0</v>
      </c>
      <c r="DC794" s="14">
        <f>VLOOKUP($B794,[2]Sheet3!$G:$CZ,92,0)</f>
        <v>0</v>
      </c>
      <c r="DD794" s="14">
        <f>VLOOKUP($B794,[2]Sheet3!$G:$CZ,93,0)</f>
        <v>0</v>
      </c>
      <c r="DE794" s="14">
        <f>VLOOKUP($B794,[2]Sheet3!$G:$CZ,94,0)</f>
        <v>0</v>
      </c>
      <c r="DF794" s="14">
        <f>VLOOKUP($B794,[2]Sheet3!$G:$CZ,95,0)</f>
        <v>0</v>
      </c>
      <c r="DG794" s="14">
        <f>VLOOKUP($B794,[2]Sheet3!$G:$CZ,96,0)</f>
        <v>0</v>
      </c>
      <c r="DH794" s="14">
        <f>VLOOKUP($B794,[2]Sheet3!$G:$CZ,97,0)</f>
        <v>0</v>
      </c>
      <c r="DI794" s="14">
        <f>VLOOKUP($B794,[2]Sheet3!$G:$CZ,98,0)</f>
        <v>0</v>
      </c>
    </row>
    <row r="795" spans="1:113" x14ac:dyDescent="0.3">
      <c r="A795" s="9" t="str">
        <f t="shared" si="38"/>
        <v>N83297</v>
      </c>
      <c r="B795" s="15" t="s">
        <v>602</v>
      </c>
      <c r="C795" s="15" t="s">
        <v>603</v>
      </c>
      <c r="F795" s="7" t="s">
        <v>15</v>
      </c>
      <c r="G795" s="12" t="s">
        <v>4289</v>
      </c>
      <c r="H795" s="12" t="str">
        <f>VLOOKUP($B795,[1]Sheet1!$A:$G,5,0)</f>
        <v>rohit.jakhar@redingtongroup.com</v>
      </c>
      <c r="I795" s="12" t="str">
        <f>VLOOKUP($B795,[1]Sheet1!$A:$G,7,0)</f>
        <v>jitender.chopra@redingtongroup.com</v>
      </c>
      <c r="J795" s="12" t="s">
        <v>82</v>
      </c>
      <c r="K795" s="7"/>
      <c r="L795" s="7"/>
      <c r="M795" s="8"/>
      <c r="N795" s="7" t="str">
        <f t="shared" si="36"/>
        <v>rohit.jakhar@redingtongroup.com; jitender.chopra@redingtongroup.com; nilesh.phirke@redingtongroup.com;christopher.joseph@redingtongroup.com</v>
      </c>
      <c r="O795" s="7" t="str">
        <f t="shared" si="37"/>
        <v>N83297</v>
      </c>
      <c r="P795" s="8" t="s">
        <v>5215</v>
      </c>
      <c r="Q795" s="14">
        <f>VLOOKUP($B795,[2]Sheet3!$G:$CZ,2,0)</f>
        <v>2400303085</v>
      </c>
      <c r="R795" s="14">
        <f>VLOOKUP($B795,[2]Sheet3!$G:$CZ,3,0)</f>
        <v>2400303081</v>
      </c>
      <c r="S795" s="14">
        <f>VLOOKUP($B795,[2]Sheet3!$G:$CZ,4,0)</f>
        <v>2400303086</v>
      </c>
      <c r="T795" s="14">
        <f>VLOOKUP($B795,[2]Sheet3!$G:$CZ,5,0)</f>
        <v>2400303083</v>
      </c>
      <c r="U795" s="14">
        <f>VLOOKUP($B795,[2]Sheet3!$G:$CZ,6,0)</f>
        <v>2400303597</v>
      </c>
      <c r="V795" s="14">
        <f>VLOOKUP($B795,[2]Sheet3!$G:$CZ,7,0)</f>
        <v>0</v>
      </c>
      <c r="W795" s="14">
        <f>VLOOKUP($B795,[2]Sheet3!$G:$CZ,8,0)</f>
        <v>0</v>
      </c>
      <c r="X795" s="14">
        <f>VLOOKUP($B795,[2]Sheet3!$G:$CZ,9,0)</f>
        <v>0</v>
      </c>
      <c r="Y795" s="14">
        <f>VLOOKUP($B795,[2]Sheet3!$G:$CZ,10,0)</f>
        <v>0</v>
      </c>
      <c r="Z795" s="14">
        <f>VLOOKUP($B795,[2]Sheet3!$G:$CZ,11,0)</f>
        <v>0</v>
      </c>
      <c r="AA795" s="14">
        <f>VLOOKUP($B795,[2]Sheet3!$G:$CZ,12,0)</f>
        <v>0</v>
      </c>
      <c r="AB795" s="14">
        <f>VLOOKUP($B795,[2]Sheet3!$G:$CZ,13,0)</f>
        <v>0</v>
      </c>
      <c r="AC795" s="14">
        <f>VLOOKUP($B795,[2]Sheet3!$G:$CZ,14,0)</f>
        <v>0</v>
      </c>
      <c r="AD795" s="14">
        <f>VLOOKUP($B795,[2]Sheet3!$G:$CZ,15,0)</f>
        <v>0</v>
      </c>
      <c r="AE795" s="14">
        <f>VLOOKUP($B795,[2]Sheet3!$G:$CZ,16,0)</f>
        <v>0</v>
      </c>
      <c r="AF795" s="14">
        <f>VLOOKUP($B795,[2]Sheet3!$G:$CZ,17,0)</f>
        <v>0</v>
      </c>
      <c r="AG795" s="14">
        <f>VLOOKUP($B795,[2]Sheet3!$G:$CZ,18,0)</f>
        <v>0</v>
      </c>
      <c r="AH795" s="14">
        <f>VLOOKUP($B795,[2]Sheet3!$G:$CZ,19,0)</f>
        <v>0</v>
      </c>
      <c r="AI795" s="14">
        <f>VLOOKUP($B795,[2]Sheet3!$G:$CZ,20,0)</f>
        <v>0</v>
      </c>
      <c r="AJ795" s="14">
        <f>VLOOKUP($B795,[2]Sheet3!$G:$CZ,21,0)</f>
        <v>0</v>
      </c>
      <c r="AK795" s="14">
        <f>VLOOKUP($B795,[2]Sheet3!$G:$CZ,22,0)</f>
        <v>0</v>
      </c>
      <c r="AL795" s="14">
        <f>VLOOKUP($B795,[2]Sheet3!$G:$CZ,23,0)</f>
        <v>0</v>
      </c>
      <c r="AM795" s="14">
        <f>VLOOKUP($B795,[2]Sheet3!$G:$CZ,24,0)</f>
        <v>0</v>
      </c>
      <c r="AN795" s="14">
        <f>VLOOKUP($B795,[2]Sheet3!$G:$CZ,25,0)</f>
        <v>0</v>
      </c>
      <c r="AO795" s="14">
        <f>VLOOKUP($B795,[2]Sheet3!$G:$CZ,26,0)</f>
        <v>0</v>
      </c>
      <c r="AP795" s="14">
        <f>VLOOKUP($B795,[2]Sheet3!$G:$CZ,27,0)</f>
        <v>0</v>
      </c>
      <c r="AQ795" s="14">
        <f>VLOOKUP($B795,[2]Sheet3!$G:$CZ,28,0)</f>
        <v>0</v>
      </c>
      <c r="AR795" s="14">
        <f>VLOOKUP($B795,[2]Sheet3!$G:$CZ,29,0)</f>
        <v>0</v>
      </c>
      <c r="AS795" s="14">
        <f>VLOOKUP($B795,[2]Sheet3!$G:$CZ,30,0)</f>
        <v>0</v>
      </c>
      <c r="AT795" s="14">
        <f>VLOOKUP($B795,[2]Sheet3!$G:$CZ,31,0)</f>
        <v>0</v>
      </c>
      <c r="AU795" s="14">
        <f>VLOOKUP($B795,[2]Sheet3!$G:$CZ,32,0)</f>
        <v>0</v>
      </c>
      <c r="AV795" s="14">
        <f>VLOOKUP($B795,[2]Sheet3!$G:$CZ,33,0)</f>
        <v>0</v>
      </c>
      <c r="AW795" s="14">
        <f>VLOOKUP($B795,[2]Sheet3!$G:$CZ,34,0)</f>
        <v>0</v>
      </c>
      <c r="AX795" s="14">
        <f>VLOOKUP($B795,[2]Sheet3!$G:$CZ,35,0)</f>
        <v>0</v>
      </c>
      <c r="AY795" s="14">
        <f>VLOOKUP($B795,[2]Sheet3!$G:$CZ,36,0)</f>
        <v>0</v>
      </c>
      <c r="AZ795" s="14">
        <f>VLOOKUP($B795,[2]Sheet3!$G:$CZ,37,0)</f>
        <v>0</v>
      </c>
      <c r="BA795" s="14">
        <f>VLOOKUP($B795,[2]Sheet3!$G:$CZ,38,0)</f>
        <v>0</v>
      </c>
      <c r="BB795" s="14">
        <f>VLOOKUP($B795,[2]Sheet3!$G:$CZ,39,0)</f>
        <v>0</v>
      </c>
      <c r="BC795" s="14">
        <f>VLOOKUP($B795,[2]Sheet3!$G:$CZ,40,0)</f>
        <v>0</v>
      </c>
      <c r="BD795" s="14">
        <f>VLOOKUP($B795,[2]Sheet3!$G:$CZ,41,0)</f>
        <v>0</v>
      </c>
      <c r="BE795" s="14">
        <f>VLOOKUP($B795,[2]Sheet3!$G:$CZ,42,0)</f>
        <v>0</v>
      </c>
      <c r="BF795" s="14">
        <f>VLOOKUP($B795,[2]Sheet3!$G:$CZ,43,0)</f>
        <v>0</v>
      </c>
      <c r="BG795" s="14">
        <f>VLOOKUP($B795,[2]Sheet3!$G:$CZ,44,0)</f>
        <v>0</v>
      </c>
      <c r="BH795" s="14">
        <f>VLOOKUP($B795,[2]Sheet3!$G:$CZ,45,0)</f>
        <v>0</v>
      </c>
      <c r="BI795" s="14">
        <f>VLOOKUP($B795,[2]Sheet3!$G:$CZ,46,0)</f>
        <v>0</v>
      </c>
      <c r="BJ795" s="14">
        <f>VLOOKUP($B795,[2]Sheet3!$G:$CZ,47,0)</f>
        <v>0</v>
      </c>
      <c r="BK795" s="14">
        <f>VLOOKUP($B795,[2]Sheet3!$G:$CZ,48,0)</f>
        <v>0</v>
      </c>
      <c r="BL795" s="14">
        <f>VLOOKUP($B795,[2]Sheet3!$G:$CZ,49,0)</f>
        <v>0</v>
      </c>
      <c r="BM795" s="14">
        <f>VLOOKUP($B795,[2]Sheet3!$G:$CZ,50,0)</f>
        <v>0</v>
      </c>
      <c r="BN795" s="14">
        <f>VLOOKUP($B795,[2]Sheet3!$G:$CZ,51,0)</f>
        <v>0</v>
      </c>
      <c r="BO795" s="14">
        <f>VLOOKUP($B795,[2]Sheet3!$G:$CZ,52,0)</f>
        <v>0</v>
      </c>
      <c r="BP795" s="14">
        <f>VLOOKUP($B795,[2]Sheet3!$G:$CZ,53,0)</f>
        <v>0</v>
      </c>
      <c r="BQ795" s="14">
        <f>VLOOKUP($B795,[2]Sheet3!$G:$CZ,54,0)</f>
        <v>0</v>
      </c>
      <c r="BR795" s="14">
        <f>VLOOKUP($B795,[2]Sheet3!$G:$CZ,55,0)</f>
        <v>0</v>
      </c>
      <c r="BS795" s="14">
        <f>VLOOKUP($B795,[2]Sheet3!$G:$CZ,56,0)</f>
        <v>0</v>
      </c>
      <c r="BT795" s="14">
        <f>VLOOKUP($B795,[2]Sheet3!$G:$CZ,57,0)</f>
        <v>0</v>
      </c>
      <c r="BU795" s="14">
        <f>VLOOKUP($B795,[2]Sheet3!$G:$CZ,58,0)</f>
        <v>0</v>
      </c>
      <c r="BV795" s="14">
        <f>VLOOKUP($B795,[2]Sheet3!$G:$CZ,59,0)</f>
        <v>0</v>
      </c>
      <c r="BW795" s="14">
        <f>VLOOKUP($B795,[2]Sheet3!$G:$CZ,60,0)</f>
        <v>0</v>
      </c>
      <c r="BX795" s="14">
        <f>VLOOKUP($B795,[2]Sheet3!$G:$CZ,61,0)</f>
        <v>0</v>
      </c>
      <c r="BY795" s="14">
        <f>VLOOKUP($B795,[2]Sheet3!$G:$CZ,62,0)</f>
        <v>0</v>
      </c>
      <c r="BZ795" s="14">
        <f>VLOOKUP($B795,[2]Sheet3!$G:$CZ,63,0)</f>
        <v>0</v>
      </c>
      <c r="CA795" s="14">
        <f>VLOOKUP($B795,[2]Sheet3!$G:$CZ,64,0)</f>
        <v>0</v>
      </c>
      <c r="CB795" s="14">
        <f>VLOOKUP($B795,[2]Sheet3!$G:$CZ,65,0)</f>
        <v>0</v>
      </c>
      <c r="CC795" s="14">
        <f>VLOOKUP($B795,[2]Sheet3!$G:$CZ,66,0)</f>
        <v>0</v>
      </c>
      <c r="CD795" s="14">
        <f>VLOOKUP($B795,[2]Sheet3!$G:$CZ,67,0)</f>
        <v>0</v>
      </c>
      <c r="CE795" s="14">
        <f>VLOOKUP($B795,[2]Sheet3!$G:$CZ,68,0)</f>
        <v>0</v>
      </c>
      <c r="CF795" s="14">
        <f>VLOOKUP($B795,[2]Sheet3!$G:$CZ,69,0)</f>
        <v>0</v>
      </c>
      <c r="CG795" s="14">
        <f>VLOOKUP($B795,[2]Sheet3!$G:$CZ,70,0)</f>
        <v>0</v>
      </c>
      <c r="CH795" s="14">
        <f>VLOOKUP($B795,[2]Sheet3!$G:$CZ,71,0)</f>
        <v>0</v>
      </c>
      <c r="CI795" s="14">
        <f>VLOOKUP($B795,[2]Sheet3!$G:$CZ,72,0)</f>
        <v>0</v>
      </c>
      <c r="CJ795" s="14">
        <f>VLOOKUP($B795,[2]Sheet3!$G:$CZ,73,0)</f>
        <v>0</v>
      </c>
      <c r="CK795" s="14">
        <f>VLOOKUP($B795,[2]Sheet3!$G:$CZ,74,0)</f>
        <v>0</v>
      </c>
      <c r="CL795" s="14">
        <f>VLOOKUP($B795,[2]Sheet3!$G:$CZ,75,0)</f>
        <v>0</v>
      </c>
      <c r="CM795" s="14">
        <f>VLOOKUP($B795,[2]Sheet3!$G:$CZ,76,0)</f>
        <v>0</v>
      </c>
      <c r="CN795" s="14">
        <f>VLOOKUP($B795,[2]Sheet3!$G:$CZ,77,0)</f>
        <v>0</v>
      </c>
      <c r="CO795" s="14">
        <f>VLOOKUP($B795,[2]Sheet3!$G:$CZ,78,0)</f>
        <v>0</v>
      </c>
      <c r="CP795" s="14">
        <f>VLOOKUP($B795,[2]Sheet3!$G:$CZ,79,0)</f>
        <v>0</v>
      </c>
      <c r="CQ795" s="14">
        <f>VLOOKUP($B795,[2]Sheet3!$G:$CZ,80,0)</f>
        <v>0</v>
      </c>
      <c r="CR795" s="14">
        <f>VLOOKUP($B795,[2]Sheet3!$G:$CZ,81,0)</f>
        <v>0</v>
      </c>
      <c r="CS795" s="14">
        <f>VLOOKUP($B795,[2]Sheet3!$G:$CZ,82,0)</f>
        <v>0</v>
      </c>
      <c r="CT795" s="14">
        <f>VLOOKUP($B795,[2]Sheet3!$G:$CZ,83,0)</f>
        <v>0</v>
      </c>
      <c r="CU795" s="14">
        <f>VLOOKUP($B795,[2]Sheet3!$G:$CZ,84,0)</f>
        <v>0</v>
      </c>
      <c r="CV795" s="14">
        <f>VLOOKUP($B795,[2]Sheet3!$G:$CZ,85,0)</f>
        <v>0</v>
      </c>
      <c r="CW795" s="14">
        <f>VLOOKUP($B795,[2]Sheet3!$G:$CZ,86,0)</f>
        <v>0</v>
      </c>
      <c r="CX795" s="14">
        <f>VLOOKUP($B795,[2]Sheet3!$G:$CZ,87,0)</f>
        <v>0</v>
      </c>
      <c r="CY795" s="14">
        <f>VLOOKUP($B795,[2]Sheet3!$G:$CZ,88,0)</f>
        <v>0</v>
      </c>
      <c r="CZ795" s="14">
        <f>VLOOKUP($B795,[2]Sheet3!$G:$CZ,89,0)</f>
        <v>0</v>
      </c>
      <c r="DA795" s="14">
        <f>VLOOKUP($B795,[2]Sheet3!$G:$CZ,90,0)</f>
        <v>0</v>
      </c>
      <c r="DB795" s="14">
        <f>VLOOKUP($B795,[2]Sheet3!$G:$CZ,91,0)</f>
        <v>0</v>
      </c>
      <c r="DC795" s="14">
        <f>VLOOKUP($B795,[2]Sheet3!$G:$CZ,92,0)</f>
        <v>0</v>
      </c>
      <c r="DD795" s="14">
        <f>VLOOKUP($B795,[2]Sheet3!$G:$CZ,93,0)</f>
        <v>0</v>
      </c>
      <c r="DE795" s="14">
        <f>VLOOKUP($B795,[2]Sheet3!$G:$CZ,94,0)</f>
        <v>0</v>
      </c>
      <c r="DF795" s="14">
        <f>VLOOKUP($B795,[2]Sheet3!$G:$CZ,95,0)</f>
        <v>0</v>
      </c>
      <c r="DG795" s="14">
        <f>VLOOKUP($B795,[2]Sheet3!$G:$CZ,96,0)</f>
        <v>0</v>
      </c>
      <c r="DH795" s="14">
        <f>VLOOKUP($B795,[2]Sheet3!$G:$CZ,97,0)</f>
        <v>0</v>
      </c>
      <c r="DI795" s="14">
        <f>VLOOKUP($B795,[2]Sheet3!$G:$CZ,98,0)</f>
        <v>0</v>
      </c>
    </row>
    <row r="796" spans="1:113" x14ac:dyDescent="0.3">
      <c r="A796" s="9" t="str">
        <f t="shared" si="38"/>
        <v>N14728</v>
      </c>
      <c r="B796" s="15" t="s">
        <v>1976</v>
      </c>
      <c r="C796" s="15" t="s">
        <v>1977</v>
      </c>
      <c r="F796" s="7" t="s">
        <v>15</v>
      </c>
      <c r="G796" s="12" t="s">
        <v>4290</v>
      </c>
      <c r="H796" s="12" t="str">
        <f>VLOOKUP($B796,[1]Sheet1!$A:$G,5,0)</f>
        <v>himanshu.ranjansingh@redingtongroup.com</v>
      </c>
      <c r="I796" s="12" t="str">
        <f>VLOOKUP($B796,[1]Sheet1!$A:$G,7,0)</f>
        <v>sidharth.eknath@redingtongroup.com</v>
      </c>
      <c r="J796" s="12" t="s">
        <v>82</v>
      </c>
      <c r="K796" s="7"/>
      <c r="L796" s="7"/>
      <c r="M796" s="8"/>
      <c r="N796" s="7" t="str">
        <f t="shared" si="36"/>
        <v>himanshu.ranjansingh@redingtongroup.com; sidharth.eknath@redingtongroup.com; nilesh.phirke@redingtongroup.com;christopher.joseph@redingtongroup.com</v>
      </c>
      <c r="O796" s="7" t="str">
        <f t="shared" si="37"/>
        <v>N14728</v>
      </c>
      <c r="P796" s="8" t="s">
        <v>5215</v>
      </c>
      <c r="Q796" s="14">
        <f>VLOOKUP($B796,[2]Sheet3!$G:$CZ,2,0)</f>
        <v>2400302720</v>
      </c>
      <c r="R796" s="14">
        <f>VLOOKUP($B796,[2]Sheet3!$G:$CZ,3,0)</f>
        <v>2400302607</v>
      </c>
      <c r="S796" s="14">
        <f>VLOOKUP($B796,[2]Sheet3!$G:$CZ,4,0)</f>
        <v>2400302610</v>
      </c>
      <c r="T796" s="14">
        <f>VLOOKUP($B796,[2]Sheet3!$G:$CZ,5,0)</f>
        <v>2400302604</v>
      </c>
      <c r="U796" s="14">
        <f>VLOOKUP($B796,[2]Sheet3!$G:$CZ,6,0)</f>
        <v>2400301433</v>
      </c>
      <c r="V796" s="14">
        <f>VLOOKUP($B796,[2]Sheet3!$G:$CZ,7,0)</f>
        <v>0</v>
      </c>
      <c r="W796" s="14">
        <f>VLOOKUP($B796,[2]Sheet3!$G:$CZ,8,0)</f>
        <v>0</v>
      </c>
      <c r="X796" s="14">
        <f>VLOOKUP($B796,[2]Sheet3!$G:$CZ,9,0)</f>
        <v>0</v>
      </c>
      <c r="Y796" s="14">
        <f>VLOOKUP($B796,[2]Sheet3!$G:$CZ,10,0)</f>
        <v>0</v>
      </c>
      <c r="Z796" s="14">
        <f>VLOOKUP($B796,[2]Sheet3!$G:$CZ,11,0)</f>
        <v>0</v>
      </c>
      <c r="AA796" s="14">
        <f>VLOOKUP($B796,[2]Sheet3!$G:$CZ,12,0)</f>
        <v>0</v>
      </c>
      <c r="AB796" s="14">
        <f>VLOOKUP($B796,[2]Sheet3!$G:$CZ,13,0)</f>
        <v>0</v>
      </c>
      <c r="AC796" s="14">
        <f>VLOOKUP($B796,[2]Sheet3!$G:$CZ,14,0)</f>
        <v>0</v>
      </c>
      <c r="AD796" s="14">
        <f>VLOOKUP($B796,[2]Sheet3!$G:$CZ,15,0)</f>
        <v>0</v>
      </c>
      <c r="AE796" s="14">
        <f>VLOOKUP($B796,[2]Sheet3!$G:$CZ,16,0)</f>
        <v>0</v>
      </c>
      <c r="AF796" s="14">
        <f>VLOOKUP($B796,[2]Sheet3!$G:$CZ,17,0)</f>
        <v>0</v>
      </c>
      <c r="AG796" s="14">
        <f>VLOOKUP($B796,[2]Sheet3!$G:$CZ,18,0)</f>
        <v>0</v>
      </c>
      <c r="AH796" s="14">
        <f>VLOOKUP($B796,[2]Sheet3!$G:$CZ,19,0)</f>
        <v>0</v>
      </c>
      <c r="AI796" s="14">
        <f>VLOOKUP($B796,[2]Sheet3!$G:$CZ,20,0)</f>
        <v>0</v>
      </c>
      <c r="AJ796" s="14">
        <f>VLOOKUP($B796,[2]Sheet3!$G:$CZ,21,0)</f>
        <v>0</v>
      </c>
      <c r="AK796" s="14">
        <f>VLOOKUP($B796,[2]Sheet3!$G:$CZ,22,0)</f>
        <v>0</v>
      </c>
      <c r="AL796" s="14">
        <f>VLOOKUP($B796,[2]Sheet3!$G:$CZ,23,0)</f>
        <v>0</v>
      </c>
      <c r="AM796" s="14">
        <f>VLOOKUP($B796,[2]Sheet3!$G:$CZ,24,0)</f>
        <v>0</v>
      </c>
      <c r="AN796" s="14">
        <f>VLOOKUP($B796,[2]Sheet3!$G:$CZ,25,0)</f>
        <v>0</v>
      </c>
      <c r="AO796" s="14">
        <f>VLOOKUP($B796,[2]Sheet3!$G:$CZ,26,0)</f>
        <v>0</v>
      </c>
      <c r="AP796" s="14">
        <f>VLOOKUP($B796,[2]Sheet3!$G:$CZ,27,0)</f>
        <v>0</v>
      </c>
      <c r="AQ796" s="14">
        <f>VLOOKUP($B796,[2]Sheet3!$G:$CZ,28,0)</f>
        <v>0</v>
      </c>
      <c r="AR796" s="14">
        <f>VLOOKUP($B796,[2]Sheet3!$G:$CZ,29,0)</f>
        <v>0</v>
      </c>
      <c r="AS796" s="14">
        <f>VLOOKUP($B796,[2]Sheet3!$G:$CZ,30,0)</f>
        <v>0</v>
      </c>
      <c r="AT796" s="14">
        <f>VLOOKUP($B796,[2]Sheet3!$G:$CZ,31,0)</f>
        <v>0</v>
      </c>
      <c r="AU796" s="14">
        <f>VLOOKUP($B796,[2]Sheet3!$G:$CZ,32,0)</f>
        <v>0</v>
      </c>
      <c r="AV796" s="14">
        <f>VLOOKUP($B796,[2]Sheet3!$G:$CZ,33,0)</f>
        <v>0</v>
      </c>
      <c r="AW796" s="14">
        <f>VLOOKUP($B796,[2]Sheet3!$G:$CZ,34,0)</f>
        <v>0</v>
      </c>
      <c r="AX796" s="14">
        <f>VLOOKUP($B796,[2]Sheet3!$G:$CZ,35,0)</f>
        <v>0</v>
      </c>
      <c r="AY796" s="14">
        <f>VLOOKUP($B796,[2]Sheet3!$G:$CZ,36,0)</f>
        <v>0</v>
      </c>
      <c r="AZ796" s="14">
        <f>VLOOKUP($B796,[2]Sheet3!$G:$CZ,37,0)</f>
        <v>0</v>
      </c>
      <c r="BA796" s="14">
        <f>VLOOKUP($B796,[2]Sheet3!$G:$CZ,38,0)</f>
        <v>0</v>
      </c>
      <c r="BB796" s="14">
        <f>VLOOKUP($B796,[2]Sheet3!$G:$CZ,39,0)</f>
        <v>0</v>
      </c>
      <c r="BC796" s="14">
        <f>VLOOKUP($B796,[2]Sheet3!$G:$CZ,40,0)</f>
        <v>0</v>
      </c>
      <c r="BD796" s="14">
        <f>VLOOKUP($B796,[2]Sheet3!$G:$CZ,41,0)</f>
        <v>0</v>
      </c>
      <c r="BE796" s="14">
        <f>VLOOKUP($B796,[2]Sheet3!$G:$CZ,42,0)</f>
        <v>0</v>
      </c>
      <c r="BF796" s="14">
        <f>VLOOKUP($B796,[2]Sheet3!$G:$CZ,43,0)</f>
        <v>0</v>
      </c>
      <c r="BG796" s="14">
        <f>VLOOKUP($B796,[2]Sheet3!$G:$CZ,44,0)</f>
        <v>0</v>
      </c>
      <c r="BH796" s="14">
        <f>VLOOKUP($B796,[2]Sheet3!$G:$CZ,45,0)</f>
        <v>0</v>
      </c>
      <c r="BI796" s="14">
        <f>VLOOKUP($B796,[2]Sheet3!$G:$CZ,46,0)</f>
        <v>0</v>
      </c>
      <c r="BJ796" s="14">
        <f>VLOOKUP($B796,[2]Sheet3!$G:$CZ,47,0)</f>
        <v>0</v>
      </c>
      <c r="BK796" s="14">
        <f>VLOOKUP($B796,[2]Sheet3!$G:$CZ,48,0)</f>
        <v>0</v>
      </c>
      <c r="BL796" s="14">
        <f>VLOOKUP($B796,[2]Sheet3!$G:$CZ,49,0)</f>
        <v>0</v>
      </c>
      <c r="BM796" s="14">
        <f>VLOOKUP($B796,[2]Sheet3!$G:$CZ,50,0)</f>
        <v>0</v>
      </c>
      <c r="BN796" s="14">
        <f>VLOOKUP($B796,[2]Sheet3!$G:$CZ,51,0)</f>
        <v>0</v>
      </c>
      <c r="BO796" s="14">
        <f>VLOOKUP($B796,[2]Sheet3!$G:$CZ,52,0)</f>
        <v>0</v>
      </c>
      <c r="BP796" s="14">
        <f>VLOOKUP($B796,[2]Sheet3!$G:$CZ,53,0)</f>
        <v>0</v>
      </c>
      <c r="BQ796" s="14">
        <f>VLOOKUP($B796,[2]Sheet3!$G:$CZ,54,0)</f>
        <v>0</v>
      </c>
      <c r="BR796" s="14">
        <f>VLOOKUP($B796,[2]Sheet3!$G:$CZ,55,0)</f>
        <v>0</v>
      </c>
      <c r="BS796" s="14">
        <f>VLOOKUP($B796,[2]Sheet3!$G:$CZ,56,0)</f>
        <v>0</v>
      </c>
      <c r="BT796" s="14">
        <f>VLOOKUP($B796,[2]Sheet3!$G:$CZ,57,0)</f>
        <v>0</v>
      </c>
      <c r="BU796" s="14">
        <f>VLOOKUP($B796,[2]Sheet3!$G:$CZ,58,0)</f>
        <v>0</v>
      </c>
      <c r="BV796" s="14">
        <f>VLOOKUP($B796,[2]Sheet3!$G:$CZ,59,0)</f>
        <v>0</v>
      </c>
      <c r="BW796" s="14">
        <f>VLOOKUP($B796,[2]Sheet3!$G:$CZ,60,0)</f>
        <v>0</v>
      </c>
      <c r="BX796" s="14">
        <f>VLOOKUP($B796,[2]Sheet3!$G:$CZ,61,0)</f>
        <v>0</v>
      </c>
      <c r="BY796" s="14">
        <f>VLOOKUP($B796,[2]Sheet3!$G:$CZ,62,0)</f>
        <v>0</v>
      </c>
      <c r="BZ796" s="14">
        <f>VLOOKUP($B796,[2]Sheet3!$G:$CZ,63,0)</f>
        <v>0</v>
      </c>
      <c r="CA796" s="14">
        <f>VLOOKUP($B796,[2]Sheet3!$G:$CZ,64,0)</f>
        <v>0</v>
      </c>
      <c r="CB796" s="14">
        <f>VLOOKUP($B796,[2]Sheet3!$G:$CZ,65,0)</f>
        <v>0</v>
      </c>
      <c r="CC796" s="14">
        <f>VLOOKUP($B796,[2]Sheet3!$G:$CZ,66,0)</f>
        <v>0</v>
      </c>
      <c r="CD796" s="14">
        <f>VLOOKUP($B796,[2]Sheet3!$G:$CZ,67,0)</f>
        <v>0</v>
      </c>
      <c r="CE796" s="14">
        <f>VLOOKUP($B796,[2]Sheet3!$G:$CZ,68,0)</f>
        <v>0</v>
      </c>
      <c r="CF796" s="14">
        <f>VLOOKUP($B796,[2]Sheet3!$G:$CZ,69,0)</f>
        <v>0</v>
      </c>
      <c r="CG796" s="14">
        <f>VLOOKUP($B796,[2]Sheet3!$G:$CZ,70,0)</f>
        <v>0</v>
      </c>
      <c r="CH796" s="14">
        <f>VLOOKUP($B796,[2]Sheet3!$G:$CZ,71,0)</f>
        <v>0</v>
      </c>
      <c r="CI796" s="14">
        <f>VLOOKUP($B796,[2]Sheet3!$G:$CZ,72,0)</f>
        <v>0</v>
      </c>
      <c r="CJ796" s="14">
        <f>VLOOKUP($B796,[2]Sheet3!$G:$CZ,73,0)</f>
        <v>0</v>
      </c>
      <c r="CK796" s="14">
        <f>VLOOKUP($B796,[2]Sheet3!$G:$CZ,74,0)</f>
        <v>0</v>
      </c>
      <c r="CL796" s="14">
        <f>VLOOKUP($B796,[2]Sheet3!$G:$CZ,75,0)</f>
        <v>0</v>
      </c>
      <c r="CM796" s="14">
        <f>VLOOKUP($B796,[2]Sheet3!$G:$CZ,76,0)</f>
        <v>0</v>
      </c>
      <c r="CN796" s="14">
        <f>VLOOKUP($B796,[2]Sheet3!$G:$CZ,77,0)</f>
        <v>0</v>
      </c>
      <c r="CO796" s="14">
        <f>VLOOKUP($B796,[2]Sheet3!$G:$CZ,78,0)</f>
        <v>0</v>
      </c>
      <c r="CP796" s="14">
        <f>VLOOKUP($B796,[2]Sheet3!$G:$CZ,79,0)</f>
        <v>0</v>
      </c>
      <c r="CQ796" s="14">
        <f>VLOOKUP($B796,[2]Sheet3!$G:$CZ,80,0)</f>
        <v>0</v>
      </c>
      <c r="CR796" s="14">
        <f>VLOOKUP($B796,[2]Sheet3!$G:$CZ,81,0)</f>
        <v>0</v>
      </c>
      <c r="CS796" s="14">
        <f>VLOOKUP($B796,[2]Sheet3!$G:$CZ,82,0)</f>
        <v>0</v>
      </c>
      <c r="CT796" s="14">
        <f>VLOOKUP($B796,[2]Sheet3!$G:$CZ,83,0)</f>
        <v>0</v>
      </c>
      <c r="CU796" s="14">
        <f>VLOOKUP($B796,[2]Sheet3!$G:$CZ,84,0)</f>
        <v>0</v>
      </c>
      <c r="CV796" s="14">
        <f>VLOOKUP($B796,[2]Sheet3!$G:$CZ,85,0)</f>
        <v>0</v>
      </c>
      <c r="CW796" s="14">
        <f>VLOOKUP($B796,[2]Sheet3!$G:$CZ,86,0)</f>
        <v>0</v>
      </c>
      <c r="CX796" s="14">
        <f>VLOOKUP($B796,[2]Sheet3!$G:$CZ,87,0)</f>
        <v>0</v>
      </c>
      <c r="CY796" s="14">
        <f>VLOOKUP($B796,[2]Sheet3!$G:$CZ,88,0)</f>
        <v>0</v>
      </c>
      <c r="CZ796" s="14">
        <f>VLOOKUP($B796,[2]Sheet3!$G:$CZ,89,0)</f>
        <v>0</v>
      </c>
      <c r="DA796" s="14">
        <f>VLOOKUP($B796,[2]Sheet3!$G:$CZ,90,0)</f>
        <v>0</v>
      </c>
      <c r="DB796" s="14">
        <f>VLOOKUP($B796,[2]Sheet3!$G:$CZ,91,0)</f>
        <v>0</v>
      </c>
      <c r="DC796" s="14">
        <f>VLOOKUP($B796,[2]Sheet3!$G:$CZ,92,0)</f>
        <v>0</v>
      </c>
      <c r="DD796" s="14">
        <f>VLOOKUP($B796,[2]Sheet3!$G:$CZ,93,0)</f>
        <v>0</v>
      </c>
      <c r="DE796" s="14">
        <f>VLOOKUP($B796,[2]Sheet3!$G:$CZ,94,0)</f>
        <v>0</v>
      </c>
      <c r="DF796" s="14">
        <f>VLOOKUP($B796,[2]Sheet3!$G:$CZ,95,0)</f>
        <v>0</v>
      </c>
      <c r="DG796" s="14">
        <f>VLOOKUP($B796,[2]Sheet3!$G:$CZ,96,0)</f>
        <v>0</v>
      </c>
      <c r="DH796" s="14">
        <f>VLOOKUP($B796,[2]Sheet3!$G:$CZ,97,0)</f>
        <v>0</v>
      </c>
      <c r="DI796" s="14">
        <f>VLOOKUP($B796,[2]Sheet3!$G:$CZ,98,0)</f>
        <v>0</v>
      </c>
    </row>
    <row r="797" spans="1:113" x14ac:dyDescent="0.3">
      <c r="A797" s="9" t="str">
        <f t="shared" si="38"/>
        <v>N83892</v>
      </c>
      <c r="B797" s="15" t="s">
        <v>1978</v>
      </c>
      <c r="C797" s="15" t="s">
        <v>1979</v>
      </c>
      <c r="F797" s="7" t="s">
        <v>15</v>
      </c>
      <c r="G797" s="12" t="s">
        <v>4291</v>
      </c>
      <c r="H797" s="12" t="str">
        <f>VLOOKUP($B797,[1]Sheet1!$A:$G,5,0)</f>
        <v>rohit.jakhar@redingtongroup.com</v>
      </c>
      <c r="I797" s="12" t="str">
        <f>VLOOKUP($B797,[1]Sheet1!$A:$G,7,0)</f>
        <v>jitender.chopra@redingtongroup.com</v>
      </c>
      <c r="J797" s="12" t="s">
        <v>82</v>
      </c>
      <c r="K797" s="7"/>
      <c r="L797" s="7"/>
      <c r="M797" s="8"/>
      <c r="N797" s="7" t="str">
        <f t="shared" si="36"/>
        <v>rohit.jakhar@redingtongroup.com; jitender.chopra@redingtongroup.com; nilesh.phirke@redingtongroup.com;christopher.joseph@redingtongroup.com</v>
      </c>
      <c r="O797" s="7" t="str">
        <f t="shared" si="37"/>
        <v>N83892</v>
      </c>
      <c r="P797" s="8" t="s">
        <v>5215</v>
      </c>
      <c r="Q797" s="14">
        <f>VLOOKUP($B797,[2]Sheet3!$G:$CZ,2,0)</f>
        <v>2400300484</v>
      </c>
      <c r="R797" s="14">
        <f>VLOOKUP($B797,[2]Sheet3!$G:$CZ,3,0)</f>
        <v>2400301307</v>
      </c>
      <c r="S797" s="14">
        <f>VLOOKUP($B797,[2]Sheet3!$G:$CZ,4,0)</f>
        <v>0</v>
      </c>
      <c r="T797" s="14">
        <f>VLOOKUP($B797,[2]Sheet3!$G:$CZ,5,0)</f>
        <v>0</v>
      </c>
      <c r="U797" s="14">
        <f>VLOOKUP($B797,[2]Sheet3!$G:$CZ,6,0)</f>
        <v>0</v>
      </c>
      <c r="V797" s="14">
        <f>VLOOKUP($B797,[2]Sheet3!$G:$CZ,7,0)</f>
        <v>0</v>
      </c>
      <c r="W797" s="14">
        <f>VLOOKUP($B797,[2]Sheet3!$G:$CZ,8,0)</f>
        <v>0</v>
      </c>
      <c r="X797" s="14">
        <f>VLOOKUP($B797,[2]Sheet3!$G:$CZ,9,0)</f>
        <v>0</v>
      </c>
      <c r="Y797" s="14">
        <f>VLOOKUP($B797,[2]Sheet3!$G:$CZ,10,0)</f>
        <v>0</v>
      </c>
      <c r="Z797" s="14">
        <f>VLOOKUP($B797,[2]Sheet3!$G:$CZ,11,0)</f>
        <v>0</v>
      </c>
      <c r="AA797" s="14">
        <f>VLOOKUP($B797,[2]Sheet3!$G:$CZ,12,0)</f>
        <v>0</v>
      </c>
      <c r="AB797" s="14">
        <f>VLOOKUP($B797,[2]Sheet3!$G:$CZ,13,0)</f>
        <v>0</v>
      </c>
      <c r="AC797" s="14">
        <f>VLOOKUP($B797,[2]Sheet3!$G:$CZ,14,0)</f>
        <v>0</v>
      </c>
      <c r="AD797" s="14">
        <f>VLOOKUP($B797,[2]Sheet3!$G:$CZ,15,0)</f>
        <v>0</v>
      </c>
      <c r="AE797" s="14">
        <f>VLOOKUP($B797,[2]Sheet3!$G:$CZ,16,0)</f>
        <v>0</v>
      </c>
      <c r="AF797" s="14">
        <f>VLOOKUP($B797,[2]Sheet3!$G:$CZ,17,0)</f>
        <v>0</v>
      </c>
      <c r="AG797" s="14">
        <f>VLOOKUP($B797,[2]Sheet3!$G:$CZ,18,0)</f>
        <v>0</v>
      </c>
      <c r="AH797" s="14">
        <f>VLOOKUP($B797,[2]Sheet3!$G:$CZ,19,0)</f>
        <v>0</v>
      </c>
      <c r="AI797" s="14">
        <f>VLOOKUP($B797,[2]Sheet3!$G:$CZ,20,0)</f>
        <v>0</v>
      </c>
      <c r="AJ797" s="14">
        <f>VLOOKUP($B797,[2]Sheet3!$G:$CZ,21,0)</f>
        <v>0</v>
      </c>
      <c r="AK797" s="14">
        <f>VLOOKUP($B797,[2]Sheet3!$G:$CZ,22,0)</f>
        <v>0</v>
      </c>
      <c r="AL797" s="14">
        <f>VLOOKUP($B797,[2]Sheet3!$G:$CZ,23,0)</f>
        <v>0</v>
      </c>
      <c r="AM797" s="14">
        <f>VLOOKUP($B797,[2]Sheet3!$G:$CZ,24,0)</f>
        <v>0</v>
      </c>
      <c r="AN797" s="14">
        <f>VLOOKUP($B797,[2]Sheet3!$G:$CZ,25,0)</f>
        <v>0</v>
      </c>
      <c r="AO797" s="14">
        <f>VLOOKUP($B797,[2]Sheet3!$G:$CZ,26,0)</f>
        <v>0</v>
      </c>
      <c r="AP797" s="14">
        <f>VLOOKUP($B797,[2]Sheet3!$G:$CZ,27,0)</f>
        <v>0</v>
      </c>
      <c r="AQ797" s="14">
        <f>VLOOKUP($B797,[2]Sheet3!$G:$CZ,28,0)</f>
        <v>0</v>
      </c>
      <c r="AR797" s="14">
        <f>VLOOKUP($B797,[2]Sheet3!$G:$CZ,29,0)</f>
        <v>0</v>
      </c>
      <c r="AS797" s="14">
        <f>VLOOKUP($B797,[2]Sheet3!$G:$CZ,30,0)</f>
        <v>0</v>
      </c>
      <c r="AT797" s="14">
        <f>VLOOKUP($B797,[2]Sheet3!$G:$CZ,31,0)</f>
        <v>0</v>
      </c>
      <c r="AU797" s="14">
        <f>VLOOKUP($B797,[2]Sheet3!$G:$CZ,32,0)</f>
        <v>0</v>
      </c>
      <c r="AV797" s="14">
        <f>VLOOKUP($B797,[2]Sheet3!$G:$CZ,33,0)</f>
        <v>0</v>
      </c>
      <c r="AW797" s="14">
        <f>VLOOKUP($B797,[2]Sheet3!$G:$CZ,34,0)</f>
        <v>0</v>
      </c>
      <c r="AX797" s="14">
        <f>VLOOKUP($B797,[2]Sheet3!$G:$CZ,35,0)</f>
        <v>0</v>
      </c>
      <c r="AY797" s="14">
        <f>VLOOKUP($B797,[2]Sheet3!$G:$CZ,36,0)</f>
        <v>0</v>
      </c>
      <c r="AZ797" s="14">
        <f>VLOOKUP($B797,[2]Sheet3!$G:$CZ,37,0)</f>
        <v>0</v>
      </c>
      <c r="BA797" s="14">
        <f>VLOOKUP($B797,[2]Sheet3!$G:$CZ,38,0)</f>
        <v>0</v>
      </c>
      <c r="BB797" s="14">
        <f>VLOOKUP($B797,[2]Sheet3!$G:$CZ,39,0)</f>
        <v>0</v>
      </c>
      <c r="BC797" s="14">
        <f>VLOOKUP($B797,[2]Sheet3!$G:$CZ,40,0)</f>
        <v>0</v>
      </c>
      <c r="BD797" s="14">
        <f>VLOOKUP($B797,[2]Sheet3!$G:$CZ,41,0)</f>
        <v>0</v>
      </c>
      <c r="BE797" s="14">
        <f>VLOOKUP($B797,[2]Sheet3!$G:$CZ,42,0)</f>
        <v>0</v>
      </c>
      <c r="BF797" s="14">
        <f>VLOOKUP($B797,[2]Sheet3!$G:$CZ,43,0)</f>
        <v>0</v>
      </c>
      <c r="BG797" s="14">
        <f>VLOOKUP($B797,[2]Sheet3!$G:$CZ,44,0)</f>
        <v>0</v>
      </c>
      <c r="BH797" s="14">
        <f>VLOOKUP($B797,[2]Sheet3!$G:$CZ,45,0)</f>
        <v>0</v>
      </c>
      <c r="BI797" s="14">
        <f>VLOOKUP($B797,[2]Sheet3!$G:$CZ,46,0)</f>
        <v>0</v>
      </c>
      <c r="BJ797" s="14">
        <f>VLOOKUP($B797,[2]Sheet3!$G:$CZ,47,0)</f>
        <v>0</v>
      </c>
      <c r="BK797" s="14">
        <f>VLOOKUP($B797,[2]Sheet3!$G:$CZ,48,0)</f>
        <v>0</v>
      </c>
      <c r="BL797" s="14">
        <f>VLOOKUP($B797,[2]Sheet3!$G:$CZ,49,0)</f>
        <v>0</v>
      </c>
      <c r="BM797" s="14">
        <f>VLOOKUP($B797,[2]Sheet3!$G:$CZ,50,0)</f>
        <v>0</v>
      </c>
      <c r="BN797" s="14">
        <f>VLOOKUP($B797,[2]Sheet3!$G:$CZ,51,0)</f>
        <v>0</v>
      </c>
      <c r="BO797" s="14">
        <f>VLOOKUP($B797,[2]Sheet3!$G:$CZ,52,0)</f>
        <v>0</v>
      </c>
      <c r="BP797" s="14">
        <f>VLOOKUP($B797,[2]Sheet3!$G:$CZ,53,0)</f>
        <v>0</v>
      </c>
      <c r="BQ797" s="14">
        <f>VLOOKUP($B797,[2]Sheet3!$G:$CZ,54,0)</f>
        <v>0</v>
      </c>
      <c r="BR797" s="14">
        <f>VLOOKUP($B797,[2]Sheet3!$G:$CZ,55,0)</f>
        <v>0</v>
      </c>
      <c r="BS797" s="14">
        <f>VLOOKUP($B797,[2]Sheet3!$G:$CZ,56,0)</f>
        <v>0</v>
      </c>
      <c r="BT797" s="14">
        <f>VLOOKUP($B797,[2]Sheet3!$G:$CZ,57,0)</f>
        <v>0</v>
      </c>
      <c r="BU797" s="14">
        <f>VLOOKUP($B797,[2]Sheet3!$G:$CZ,58,0)</f>
        <v>0</v>
      </c>
      <c r="BV797" s="14">
        <f>VLOOKUP($B797,[2]Sheet3!$G:$CZ,59,0)</f>
        <v>0</v>
      </c>
      <c r="BW797" s="14">
        <f>VLOOKUP($B797,[2]Sheet3!$G:$CZ,60,0)</f>
        <v>0</v>
      </c>
      <c r="BX797" s="14">
        <f>VLOOKUP($B797,[2]Sheet3!$G:$CZ,61,0)</f>
        <v>0</v>
      </c>
      <c r="BY797" s="14">
        <f>VLOOKUP($B797,[2]Sheet3!$G:$CZ,62,0)</f>
        <v>0</v>
      </c>
      <c r="BZ797" s="14">
        <f>VLOOKUP($B797,[2]Sheet3!$G:$CZ,63,0)</f>
        <v>0</v>
      </c>
      <c r="CA797" s="14">
        <f>VLOOKUP($B797,[2]Sheet3!$G:$CZ,64,0)</f>
        <v>0</v>
      </c>
      <c r="CB797" s="14">
        <f>VLOOKUP($B797,[2]Sheet3!$G:$CZ,65,0)</f>
        <v>0</v>
      </c>
      <c r="CC797" s="14">
        <f>VLOOKUP($B797,[2]Sheet3!$G:$CZ,66,0)</f>
        <v>0</v>
      </c>
      <c r="CD797" s="14">
        <f>VLOOKUP($B797,[2]Sheet3!$G:$CZ,67,0)</f>
        <v>0</v>
      </c>
      <c r="CE797" s="14">
        <f>VLOOKUP($B797,[2]Sheet3!$G:$CZ,68,0)</f>
        <v>0</v>
      </c>
      <c r="CF797" s="14">
        <f>VLOOKUP($B797,[2]Sheet3!$G:$CZ,69,0)</f>
        <v>0</v>
      </c>
      <c r="CG797" s="14">
        <f>VLOOKUP($B797,[2]Sheet3!$G:$CZ,70,0)</f>
        <v>0</v>
      </c>
      <c r="CH797" s="14">
        <f>VLOOKUP($B797,[2]Sheet3!$G:$CZ,71,0)</f>
        <v>0</v>
      </c>
      <c r="CI797" s="14">
        <f>VLOOKUP($B797,[2]Sheet3!$G:$CZ,72,0)</f>
        <v>0</v>
      </c>
      <c r="CJ797" s="14">
        <f>VLOOKUP($B797,[2]Sheet3!$G:$CZ,73,0)</f>
        <v>0</v>
      </c>
      <c r="CK797" s="14">
        <f>VLOOKUP($B797,[2]Sheet3!$G:$CZ,74,0)</f>
        <v>0</v>
      </c>
      <c r="CL797" s="14">
        <f>VLOOKUP($B797,[2]Sheet3!$G:$CZ,75,0)</f>
        <v>0</v>
      </c>
      <c r="CM797" s="14">
        <f>VLOOKUP($B797,[2]Sheet3!$G:$CZ,76,0)</f>
        <v>0</v>
      </c>
      <c r="CN797" s="14">
        <f>VLOOKUP($B797,[2]Sheet3!$G:$CZ,77,0)</f>
        <v>0</v>
      </c>
      <c r="CO797" s="14">
        <f>VLOOKUP($B797,[2]Sheet3!$G:$CZ,78,0)</f>
        <v>0</v>
      </c>
      <c r="CP797" s="14">
        <f>VLOOKUP($B797,[2]Sheet3!$G:$CZ,79,0)</f>
        <v>0</v>
      </c>
      <c r="CQ797" s="14">
        <f>VLOOKUP($B797,[2]Sheet3!$G:$CZ,80,0)</f>
        <v>0</v>
      </c>
      <c r="CR797" s="14">
        <f>VLOOKUP($B797,[2]Sheet3!$G:$CZ,81,0)</f>
        <v>0</v>
      </c>
      <c r="CS797" s="14">
        <f>VLOOKUP($B797,[2]Sheet3!$G:$CZ,82,0)</f>
        <v>0</v>
      </c>
      <c r="CT797" s="14">
        <f>VLOOKUP($B797,[2]Sheet3!$G:$CZ,83,0)</f>
        <v>0</v>
      </c>
      <c r="CU797" s="14">
        <f>VLOOKUP($B797,[2]Sheet3!$G:$CZ,84,0)</f>
        <v>0</v>
      </c>
      <c r="CV797" s="14">
        <f>VLOOKUP($B797,[2]Sheet3!$G:$CZ,85,0)</f>
        <v>0</v>
      </c>
      <c r="CW797" s="14">
        <f>VLOOKUP($B797,[2]Sheet3!$G:$CZ,86,0)</f>
        <v>0</v>
      </c>
      <c r="CX797" s="14">
        <f>VLOOKUP($B797,[2]Sheet3!$G:$CZ,87,0)</f>
        <v>0</v>
      </c>
      <c r="CY797" s="14">
        <f>VLOOKUP($B797,[2]Sheet3!$G:$CZ,88,0)</f>
        <v>0</v>
      </c>
      <c r="CZ797" s="14">
        <f>VLOOKUP($B797,[2]Sheet3!$G:$CZ,89,0)</f>
        <v>0</v>
      </c>
      <c r="DA797" s="14">
        <f>VLOOKUP($B797,[2]Sheet3!$G:$CZ,90,0)</f>
        <v>0</v>
      </c>
      <c r="DB797" s="14">
        <f>VLOOKUP($B797,[2]Sheet3!$G:$CZ,91,0)</f>
        <v>0</v>
      </c>
      <c r="DC797" s="14">
        <f>VLOOKUP($B797,[2]Sheet3!$G:$CZ,92,0)</f>
        <v>0</v>
      </c>
      <c r="DD797" s="14">
        <f>VLOOKUP($B797,[2]Sheet3!$G:$CZ,93,0)</f>
        <v>0</v>
      </c>
      <c r="DE797" s="14">
        <f>VLOOKUP($B797,[2]Sheet3!$G:$CZ,94,0)</f>
        <v>0</v>
      </c>
      <c r="DF797" s="14">
        <f>VLOOKUP($B797,[2]Sheet3!$G:$CZ,95,0)</f>
        <v>0</v>
      </c>
      <c r="DG797" s="14">
        <f>VLOOKUP($B797,[2]Sheet3!$G:$CZ,96,0)</f>
        <v>0</v>
      </c>
      <c r="DH797" s="14">
        <f>VLOOKUP($B797,[2]Sheet3!$G:$CZ,97,0)</f>
        <v>0</v>
      </c>
      <c r="DI797" s="14">
        <f>VLOOKUP($B797,[2]Sheet3!$G:$CZ,98,0)</f>
        <v>0</v>
      </c>
    </row>
    <row r="798" spans="1:113" x14ac:dyDescent="0.3">
      <c r="A798" s="9" t="str">
        <f t="shared" si="38"/>
        <v>N83298</v>
      </c>
      <c r="B798" s="15" t="s">
        <v>1980</v>
      </c>
      <c r="C798" s="15" t="s">
        <v>1981</v>
      </c>
      <c r="F798" s="7" t="s">
        <v>15</v>
      </c>
      <c r="G798" s="12" t="s">
        <v>4292</v>
      </c>
      <c r="H798" s="12" t="str">
        <f>VLOOKUP($B798,[1]Sheet1!$A:$G,5,0)</f>
        <v>anil.sharma@redingtongroup.com</v>
      </c>
      <c r="I798" s="12" t="str">
        <f>VLOOKUP($B798,[1]Sheet1!$A:$G,7,0)</f>
        <v>jitender.chopra@redingtongroup.com</v>
      </c>
      <c r="J798" s="12" t="s">
        <v>82</v>
      </c>
      <c r="K798" s="7"/>
      <c r="L798" s="7"/>
      <c r="M798" s="8"/>
      <c r="N798" s="7" t="str">
        <f t="shared" si="36"/>
        <v>anil.sharma@redingtongroup.com; jitender.chopra@redingtongroup.com; nilesh.phirke@redingtongroup.com;christopher.joseph@redingtongroup.com</v>
      </c>
      <c r="O798" s="7" t="str">
        <f t="shared" si="37"/>
        <v>N83298</v>
      </c>
      <c r="P798" s="8" t="s">
        <v>5215</v>
      </c>
      <c r="Q798" s="14">
        <f>VLOOKUP($B798,[2]Sheet3!$G:$CZ,2,0)</f>
        <v>2400306313</v>
      </c>
      <c r="R798" s="14">
        <f>VLOOKUP($B798,[2]Sheet3!$G:$CZ,3,0)</f>
        <v>2400307314</v>
      </c>
      <c r="S798" s="14">
        <f>VLOOKUP($B798,[2]Sheet3!$G:$CZ,4,0)</f>
        <v>2400304870</v>
      </c>
      <c r="T798" s="14">
        <f>VLOOKUP($B798,[2]Sheet3!$G:$CZ,5,0)</f>
        <v>2400308646</v>
      </c>
      <c r="U798" s="14">
        <f>VLOOKUP($B798,[2]Sheet3!$G:$CZ,6,0)</f>
        <v>2400308644</v>
      </c>
      <c r="V798" s="14">
        <f>VLOOKUP($B798,[2]Sheet3!$G:$CZ,7,0)</f>
        <v>0</v>
      </c>
      <c r="W798" s="14">
        <f>VLOOKUP($B798,[2]Sheet3!$G:$CZ,8,0)</f>
        <v>0</v>
      </c>
      <c r="X798" s="14">
        <f>VLOOKUP($B798,[2]Sheet3!$G:$CZ,9,0)</f>
        <v>0</v>
      </c>
      <c r="Y798" s="14">
        <f>VLOOKUP($B798,[2]Sheet3!$G:$CZ,10,0)</f>
        <v>0</v>
      </c>
      <c r="Z798" s="14">
        <f>VLOOKUP($B798,[2]Sheet3!$G:$CZ,11,0)</f>
        <v>0</v>
      </c>
      <c r="AA798" s="14">
        <f>VLOOKUP($B798,[2]Sheet3!$G:$CZ,12,0)</f>
        <v>0</v>
      </c>
      <c r="AB798" s="14">
        <f>VLOOKUP($B798,[2]Sheet3!$G:$CZ,13,0)</f>
        <v>0</v>
      </c>
      <c r="AC798" s="14">
        <f>VLOOKUP($B798,[2]Sheet3!$G:$CZ,14,0)</f>
        <v>0</v>
      </c>
      <c r="AD798" s="14">
        <f>VLOOKUP($B798,[2]Sheet3!$G:$CZ,15,0)</f>
        <v>0</v>
      </c>
      <c r="AE798" s="14">
        <f>VLOOKUP($B798,[2]Sheet3!$G:$CZ,16,0)</f>
        <v>0</v>
      </c>
      <c r="AF798" s="14">
        <f>VLOOKUP($B798,[2]Sheet3!$G:$CZ,17,0)</f>
        <v>0</v>
      </c>
      <c r="AG798" s="14">
        <f>VLOOKUP($B798,[2]Sheet3!$G:$CZ,18,0)</f>
        <v>0</v>
      </c>
      <c r="AH798" s="14">
        <f>VLOOKUP($B798,[2]Sheet3!$G:$CZ,19,0)</f>
        <v>0</v>
      </c>
      <c r="AI798" s="14">
        <f>VLOOKUP($B798,[2]Sheet3!$G:$CZ,20,0)</f>
        <v>0</v>
      </c>
      <c r="AJ798" s="14">
        <f>VLOOKUP($B798,[2]Sheet3!$G:$CZ,21,0)</f>
        <v>0</v>
      </c>
      <c r="AK798" s="14">
        <f>VLOOKUP($B798,[2]Sheet3!$G:$CZ,22,0)</f>
        <v>0</v>
      </c>
      <c r="AL798" s="14">
        <f>VLOOKUP($B798,[2]Sheet3!$G:$CZ,23,0)</f>
        <v>0</v>
      </c>
      <c r="AM798" s="14">
        <f>VLOOKUP($B798,[2]Sheet3!$G:$CZ,24,0)</f>
        <v>0</v>
      </c>
      <c r="AN798" s="14">
        <f>VLOOKUP($B798,[2]Sheet3!$G:$CZ,25,0)</f>
        <v>0</v>
      </c>
      <c r="AO798" s="14">
        <f>VLOOKUP($B798,[2]Sheet3!$G:$CZ,26,0)</f>
        <v>0</v>
      </c>
      <c r="AP798" s="14">
        <f>VLOOKUP($B798,[2]Sheet3!$G:$CZ,27,0)</f>
        <v>0</v>
      </c>
      <c r="AQ798" s="14">
        <f>VLOOKUP($B798,[2]Sheet3!$G:$CZ,28,0)</f>
        <v>0</v>
      </c>
      <c r="AR798" s="14">
        <f>VLOOKUP($B798,[2]Sheet3!$G:$CZ,29,0)</f>
        <v>0</v>
      </c>
      <c r="AS798" s="14">
        <f>VLOOKUP($B798,[2]Sheet3!$G:$CZ,30,0)</f>
        <v>0</v>
      </c>
      <c r="AT798" s="14">
        <f>VLOOKUP($B798,[2]Sheet3!$G:$CZ,31,0)</f>
        <v>0</v>
      </c>
      <c r="AU798" s="14">
        <f>VLOOKUP($B798,[2]Sheet3!$G:$CZ,32,0)</f>
        <v>0</v>
      </c>
      <c r="AV798" s="14">
        <f>VLOOKUP($B798,[2]Sheet3!$G:$CZ,33,0)</f>
        <v>0</v>
      </c>
      <c r="AW798" s="14">
        <f>VLOOKUP($B798,[2]Sheet3!$G:$CZ,34,0)</f>
        <v>0</v>
      </c>
      <c r="AX798" s="14">
        <f>VLOOKUP($B798,[2]Sheet3!$G:$CZ,35,0)</f>
        <v>0</v>
      </c>
      <c r="AY798" s="14">
        <f>VLOOKUP($B798,[2]Sheet3!$G:$CZ,36,0)</f>
        <v>0</v>
      </c>
      <c r="AZ798" s="14">
        <f>VLOOKUP($B798,[2]Sheet3!$G:$CZ,37,0)</f>
        <v>0</v>
      </c>
      <c r="BA798" s="14">
        <f>VLOOKUP($B798,[2]Sheet3!$G:$CZ,38,0)</f>
        <v>0</v>
      </c>
      <c r="BB798" s="14">
        <f>VLOOKUP($B798,[2]Sheet3!$G:$CZ,39,0)</f>
        <v>0</v>
      </c>
      <c r="BC798" s="14">
        <f>VLOOKUP($B798,[2]Sheet3!$G:$CZ,40,0)</f>
        <v>0</v>
      </c>
      <c r="BD798" s="14">
        <f>VLOOKUP($B798,[2]Sheet3!$G:$CZ,41,0)</f>
        <v>0</v>
      </c>
      <c r="BE798" s="14">
        <f>VLOOKUP($B798,[2]Sheet3!$G:$CZ,42,0)</f>
        <v>0</v>
      </c>
      <c r="BF798" s="14">
        <f>VLOOKUP($B798,[2]Sheet3!$G:$CZ,43,0)</f>
        <v>0</v>
      </c>
      <c r="BG798" s="14">
        <f>VLOOKUP($B798,[2]Sheet3!$G:$CZ,44,0)</f>
        <v>0</v>
      </c>
      <c r="BH798" s="14">
        <f>VLOOKUP($B798,[2]Sheet3!$G:$CZ,45,0)</f>
        <v>0</v>
      </c>
      <c r="BI798" s="14">
        <f>VLOOKUP($B798,[2]Sheet3!$G:$CZ,46,0)</f>
        <v>0</v>
      </c>
      <c r="BJ798" s="14">
        <f>VLOOKUP($B798,[2]Sheet3!$G:$CZ,47,0)</f>
        <v>0</v>
      </c>
      <c r="BK798" s="14">
        <f>VLOOKUP($B798,[2]Sheet3!$G:$CZ,48,0)</f>
        <v>0</v>
      </c>
      <c r="BL798" s="14">
        <f>VLOOKUP($B798,[2]Sheet3!$G:$CZ,49,0)</f>
        <v>0</v>
      </c>
      <c r="BM798" s="14">
        <f>VLOOKUP($B798,[2]Sheet3!$G:$CZ,50,0)</f>
        <v>0</v>
      </c>
      <c r="BN798" s="14">
        <f>VLOOKUP($B798,[2]Sheet3!$G:$CZ,51,0)</f>
        <v>0</v>
      </c>
      <c r="BO798" s="14">
        <f>VLOOKUP($B798,[2]Sheet3!$G:$CZ,52,0)</f>
        <v>0</v>
      </c>
      <c r="BP798" s="14">
        <f>VLOOKUP($B798,[2]Sheet3!$G:$CZ,53,0)</f>
        <v>0</v>
      </c>
      <c r="BQ798" s="14">
        <f>VLOOKUP($B798,[2]Sheet3!$G:$CZ,54,0)</f>
        <v>0</v>
      </c>
      <c r="BR798" s="14">
        <f>VLOOKUP($B798,[2]Sheet3!$G:$CZ,55,0)</f>
        <v>0</v>
      </c>
      <c r="BS798" s="14">
        <f>VLOOKUP($B798,[2]Sheet3!$G:$CZ,56,0)</f>
        <v>0</v>
      </c>
      <c r="BT798" s="14">
        <f>VLOOKUP($B798,[2]Sheet3!$G:$CZ,57,0)</f>
        <v>0</v>
      </c>
      <c r="BU798" s="14">
        <f>VLOOKUP($B798,[2]Sheet3!$G:$CZ,58,0)</f>
        <v>0</v>
      </c>
      <c r="BV798" s="14">
        <f>VLOOKUP($B798,[2]Sheet3!$G:$CZ,59,0)</f>
        <v>0</v>
      </c>
      <c r="BW798" s="14">
        <f>VLOOKUP($B798,[2]Sheet3!$G:$CZ,60,0)</f>
        <v>0</v>
      </c>
      <c r="BX798" s="14">
        <f>VLOOKUP($B798,[2]Sheet3!$G:$CZ,61,0)</f>
        <v>0</v>
      </c>
      <c r="BY798" s="14">
        <f>VLOOKUP($B798,[2]Sheet3!$G:$CZ,62,0)</f>
        <v>0</v>
      </c>
      <c r="BZ798" s="14">
        <f>VLOOKUP($B798,[2]Sheet3!$G:$CZ,63,0)</f>
        <v>0</v>
      </c>
      <c r="CA798" s="14">
        <f>VLOOKUP($B798,[2]Sheet3!$G:$CZ,64,0)</f>
        <v>0</v>
      </c>
      <c r="CB798" s="14">
        <f>VLOOKUP($B798,[2]Sheet3!$G:$CZ,65,0)</f>
        <v>0</v>
      </c>
      <c r="CC798" s="14">
        <f>VLOOKUP($B798,[2]Sheet3!$G:$CZ,66,0)</f>
        <v>0</v>
      </c>
      <c r="CD798" s="14">
        <f>VLOOKUP($B798,[2]Sheet3!$G:$CZ,67,0)</f>
        <v>0</v>
      </c>
      <c r="CE798" s="14">
        <f>VLOOKUP($B798,[2]Sheet3!$G:$CZ,68,0)</f>
        <v>0</v>
      </c>
      <c r="CF798" s="14">
        <f>VLOOKUP($B798,[2]Sheet3!$G:$CZ,69,0)</f>
        <v>0</v>
      </c>
      <c r="CG798" s="14">
        <f>VLOOKUP($B798,[2]Sheet3!$G:$CZ,70,0)</f>
        <v>0</v>
      </c>
      <c r="CH798" s="14">
        <f>VLOOKUP($B798,[2]Sheet3!$G:$CZ,71,0)</f>
        <v>0</v>
      </c>
      <c r="CI798" s="14">
        <f>VLOOKUP($B798,[2]Sheet3!$G:$CZ,72,0)</f>
        <v>0</v>
      </c>
      <c r="CJ798" s="14">
        <f>VLOOKUP($B798,[2]Sheet3!$G:$CZ,73,0)</f>
        <v>0</v>
      </c>
      <c r="CK798" s="14">
        <f>VLOOKUP($B798,[2]Sheet3!$G:$CZ,74,0)</f>
        <v>0</v>
      </c>
      <c r="CL798" s="14">
        <f>VLOOKUP($B798,[2]Sheet3!$G:$CZ,75,0)</f>
        <v>0</v>
      </c>
      <c r="CM798" s="14">
        <f>VLOOKUP($B798,[2]Sheet3!$G:$CZ,76,0)</f>
        <v>0</v>
      </c>
      <c r="CN798" s="14">
        <f>VLOOKUP($B798,[2]Sheet3!$G:$CZ,77,0)</f>
        <v>0</v>
      </c>
      <c r="CO798" s="14">
        <f>VLOOKUP($B798,[2]Sheet3!$G:$CZ,78,0)</f>
        <v>0</v>
      </c>
      <c r="CP798" s="14">
        <f>VLOOKUP($B798,[2]Sheet3!$G:$CZ,79,0)</f>
        <v>0</v>
      </c>
      <c r="CQ798" s="14">
        <f>VLOOKUP($B798,[2]Sheet3!$G:$CZ,80,0)</f>
        <v>0</v>
      </c>
      <c r="CR798" s="14">
        <f>VLOOKUP($B798,[2]Sheet3!$G:$CZ,81,0)</f>
        <v>0</v>
      </c>
      <c r="CS798" s="14">
        <f>VLOOKUP($B798,[2]Sheet3!$G:$CZ,82,0)</f>
        <v>0</v>
      </c>
      <c r="CT798" s="14">
        <f>VLOOKUP($B798,[2]Sheet3!$G:$CZ,83,0)</f>
        <v>0</v>
      </c>
      <c r="CU798" s="14">
        <f>VLOOKUP($B798,[2]Sheet3!$G:$CZ,84,0)</f>
        <v>0</v>
      </c>
      <c r="CV798" s="14">
        <f>VLOOKUP($B798,[2]Sheet3!$G:$CZ,85,0)</f>
        <v>0</v>
      </c>
      <c r="CW798" s="14">
        <f>VLOOKUP($B798,[2]Sheet3!$G:$CZ,86,0)</f>
        <v>0</v>
      </c>
      <c r="CX798" s="14">
        <f>VLOOKUP($B798,[2]Sheet3!$G:$CZ,87,0)</f>
        <v>0</v>
      </c>
      <c r="CY798" s="14">
        <f>VLOOKUP($B798,[2]Sheet3!$G:$CZ,88,0)</f>
        <v>0</v>
      </c>
      <c r="CZ798" s="14">
        <f>VLOOKUP($B798,[2]Sheet3!$G:$CZ,89,0)</f>
        <v>0</v>
      </c>
      <c r="DA798" s="14">
        <f>VLOOKUP($B798,[2]Sheet3!$G:$CZ,90,0)</f>
        <v>0</v>
      </c>
      <c r="DB798" s="14">
        <f>VLOOKUP($B798,[2]Sheet3!$G:$CZ,91,0)</f>
        <v>0</v>
      </c>
      <c r="DC798" s="14">
        <f>VLOOKUP($B798,[2]Sheet3!$G:$CZ,92,0)</f>
        <v>0</v>
      </c>
      <c r="DD798" s="14">
        <f>VLOOKUP($B798,[2]Sheet3!$G:$CZ,93,0)</f>
        <v>0</v>
      </c>
      <c r="DE798" s="14">
        <f>VLOOKUP($B798,[2]Sheet3!$G:$CZ,94,0)</f>
        <v>0</v>
      </c>
      <c r="DF798" s="14">
        <f>VLOOKUP($B798,[2]Sheet3!$G:$CZ,95,0)</f>
        <v>0</v>
      </c>
      <c r="DG798" s="14">
        <f>VLOOKUP($B798,[2]Sheet3!$G:$CZ,96,0)</f>
        <v>0</v>
      </c>
      <c r="DH798" s="14">
        <f>VLOOKUP($B798,[2]Sheet3!$G:$CZ,97,0)</f>
        <v>0</v>
      </c>
      <c r="DI798" s="14">
        <f>VLOOKUP($B798,[2]Sheet3!$G:$CZ,98,0)</f>
        <v>0</v>
      </c>
    </row>
    <row r="799" spans="1:113" x14ac:dyDescent="0.3">
      <c r="A799" s="9" t="str">
        <f t="shared" si="38"/>
        <v>WB3345</v>
      </c>
      <c r="B799" s="15" t="s">
        <v>1982</v>
      </c>
      <c r="C799" s="15" t="s">
        <v>1983</v>
      </c>
      <c r="F799" s="7" t="s">
        <v>15</v>
      </c>
      <c r="G799" s="12" t="s">
        <v>4293</v>
      </c>
      <c r="H799" s="12" t="str">
        <f>VLOOKUP($B799,[1]Sheet1!$A:$G,5,0)</f>
        <v>sandip.anil@redingtongroup.com</v>
      </c>
      <c r="I799" s="12" t="str">
        <f>VLOOKUP($B799,[1]Sheet1!$A:$G,7,0)</f>
        <v>dilip.vishwa@redingtongroup.com</v>
      </c>
      <c r="J799" s="12" t="s">
        <v>82</v>
      </c>
      <c r="K799" s="7"/>
      <c r="L799" s="7"/>
      <c r="M799" s="8"/>
      <c r="N799" s="7" t="str">
        <f t="shared" si="36"/>
        <v>sandip.anil@redingtongroup.com; dilip.vishwa@redingtongroup.com; nilesh.phirke@redingtongroup.com;christopher.joseph@redingtongroup.com</v>
      </c>
      <c r="O799" s="7" t="str">
        <f t="shared" si="37"/>
        <v>WB3345</v>
      </c>
      <c r="P799" s="8" t="s">
        <v>5215</v>
      </c>
      <c r="Q799" s="14">
        <f>VLOOKUP($B799,[2]Sheet3!$G:$CZ,2,0)</f>
        <v>2400305127</v>
      </c>
      <c r="R799" s="14">
        <f>VLOOKUP($B799,[2]Sheet3!$G:$CZ,3,0)</f>
        <v>2400305123</v>
      </c>
      <c r="S799" s="14">
        <f>VLOOKUP($B799,[2]Sheet3!$G:$CZ,4,0)</f>
        <v>2400305125</v>
      </c>
      <c r="T799" s="14">
        <f>VLOOKUP($B799,[2]Sheet3!$G:$CZ,5,0)</f>
        <v>0</v>
      </c>
      <c r="U799" s="14">
        <f>VLOOKUP($B799,[2]Sheet3!$G:$CZ,6,0)</f>
        <v>0</v>
      </c>
      <c r="V799" s="14">
        <f>VLOOKUP($B799,[2]Sheet3!$G:$CZ,7,0)</f>
        <v>0</v>
      </c>
      <c r="W799" s="14">
        <f>VLOOKUP($B799,[2]Sheet3!$G:$CZ,8,0)</f>
        <v>0</v>
      </c>
      <c r="X799" s="14">
        <f>VLOOKUP($B799,[2]Sheet3!$G:$CZ,9,0)</f>
        <v>0</v>
      </c>
      <c r="Y799" s="14">
        <f>VLOOKUP($B799,[2]Sheet3!$G:$CZ,10,0)</f>
        <v>0</v>
      </c>
      <c r="Z799" s="14">
        <f>VLOOKUP($B799,[2]Sheet3!$G:$CZ,11,0)</f>
        <v>0</v>
      </c>
      <c r="AA799" s="14">
        <f>VLOOKUP($B799,[2]Sheet3!$G:$CZ,12,0)</f>
        <v>0</v>
      </c>
      <c r="AB799" s="14">
        <f>VLOOKUP($B799,[2]Sheet3!$G:$CZ,13,0)</f>
        <v>0</v>
      </c>
      <c r="AC799" s="14">
        <f>VLOOKUP($B799,[2]Sheet3!$G:$CZ,14,0)</f>
        <v>0</v>
      </c>
      <c r="AD799" s="14">
        <f>VLOOKUP($B799,[2]Sheet3!$G:$CZ,15,0)</f>
        <v>0</v>
      </c>
      <c r="AE799" s="14">
        <f>VLOOKUP($B799,[2]Sheet3!$G:$CZ,16,0)</f>
        <v>0</v>
      </c>
      <c r="AF799" s="14">
        <f>VLOOKUP($B799,[2]Sheet3!$G:$CZ,17,0)</f>
        <v>0</v>
      </c>
      <c r="AG799" s="14">
        <f>VLOOKUP($B799,[2]Sheet3!$G:$CZ,18,0)</f>
        <v>0</v>
      </c>
      <c r="AH799" s="14">
        <f>VLOOKUP($B799,[2]Sheet3!$G:$CZ,19,0)</f>
        <v>0</v>
      </c>
      <c r="AI799" s="14">
        <f>VLOOKUP($B799,[2]Sheet3!$G:$CZ,20,0)</f>
        <v>0</v>
      </c>
      <c r="AJ799" s="14">
        <f>VLOOKUP($B799,[2]Sheet3!$G:$CZ,21,0)</f>
        <v>0</v>
      </c>
      <c r="AK799" s="14">
        <f>VLOOKUP($B799,[2]Sheet3!$G:$CZ,22,0)</f>
        <v>0</v>
      </c>
      <c r="AL799" s="14">
        <f>VLOOKUP($B799,[2]Sheet3!$G:$CZ,23,0)</f>
        <v>0</v>
      </c>
      <c r="AM799" s="14">
        <f>VLOOKUP($B799,[2]Sheet3!$G:$CZ,24,0)</f>
        <v>0</v>
      </c>
      <c r="AN799" s="14">
        <f>VLOOKUP($B799,[2]Sheet3!$G:$CZ,25,0)</f>
        <v>0</v>
      </c>
      <c r="AO799" s="14">
        <f>VLOOKUP($B799,[2]Sheet3!$G:$CZ,26,0)</f>
        <v>0</v>
      </c>
      <c r="AP799" s="14">
        <f>VLOOKUP($B799,[2]Sheet3!$G:$CZ,27,0)</f>
        <v>0</v>
      </c>
      <c r="AQ799" s="14">
        <f>VLOOKUP($B799,[2]Sheet3!$G:$CZ,28,0)</f>
        <v>0</v>
      </c>
      <c r="AR799" s="14">
        <f>VLOOKUP($B799,[2]Sheet3!$G:$CZ,29,0)</f>
        <v>0</v>
      </c>
      <c r="AS799" s="14">
        <f>VLOOKUP($B799,[2]Sheet3!$G:$CZ,30,0)</f>
        <v>0</v>
      </c>
      <c r="AT799" s="14">
        <f>VLOOKUP($B799,[2]Sheet3!$G:$CZ,31,0)</f>
        <v>0</v>
      </c>
      <c r="AU799" s="14">
        <f>VLOOKUP($B799,[2]Sheet3!$G:$CZ,32,0)</f>
        <v>0</v>
      </c>
      <c r="AV799" s="14">
        <f>VLOOKUP($B799,[2]Sheet3!$G:$CZ,33,0)</f>
        <v>0</v>
      </c>
      <c r="AW799" s="14">
        <f>VLOOKUP($B799,[2]Sheet3!$G:$CZ,34,0)</f>
        <v>0</v>
      </c>
      <c r="AX799" s="14">
        <f>VLOOKUP($B799,[2]Sheet3!$G:$CZ,35,0)</f>
        <v>0</v>
      </c>
      <c r="AY799" s="14">
        <f>VLOOKUP($B799,[2]Sheet3!$G:$CZ,36,0)</f>
        <v>0</v>
      </c>
      <c r="AZ799" s="14">
        <f>VLOOKUP($B799,[2]Sheet3!$G:$CZ,37,0)</f>
        <v>0</v>
      </c>
      <c r="BA799" s="14">
        <f>VLOOKUP($B799,[2]Sheet3!$G:$CZ,38,0)</f>
        <v>0</v>
      </c>
      <c r="BB799" s="14">
        <f>VLOOKUP($B799,[2]Sheet3!$G:$CZ,39,0)</f>
        <v>0</v>
      </c>
      <c r="BC799" s="14">
        <f>VLOOKUP($B799,[2]Sheet3!$G:$CZ,40,0)</f>
        <v>0</v>
      </c>
      <c r="BD799" s="14">
        <f>VLOOKUP($B799,[2]Sheet3!$G:$CZ,41,0)</f>
        <v>0</v>
      </c>
      <c r="BE799" s="14">
        <f>VLOOKUP($B799,[2]Sheet3!$G:$CZ,42,0)</f>
        <v>0</v>
      </c>
      <c r="BF799" s="14">
        <f>VLOOKUP($B799,[2]Sheet3!$G:$CZ,43,0)</f>
        <v>0</v>
      </c>
      <c r="BG799" s="14">
        <f>VLOOKUP($B799,[2]Sheet3!$G:$CZ,44,0)</f>
        <v>0</v>
      </c>
      <c r="BH799" s="14">
        <f>VLOOKUP($B799,[2]Sheet3!$G:$CZ,45,0)</f>
        <v>0</v>
      </c>
      <c r="BI799" s="14">
        <f>VLOOKUP($B799,[2]Sheet3!$G:$CZ,46,0)</f>
        <v>0</v>
      </c>
      <c r="BJ799" s="14">
        <f>VLOOKUP($B799,[2]Sheet3!$G:$CZ,47,0)</f>
        <v>0</v>
      </c>
      <c r="BK799" s="14">
        <f>VLOOKUP($B799,[2]Sheet3!$G:$CZ,48,0)</f>
        <v>0</v>
      </c>
      <c r="BL799" s="14">
        <f>VLOOKUP($B799,[2]Sheet3!$G:$CZ,49,0)</f>
        <v>0</v>
      </c>
      <c r="BM799" s="14">
        <f>VLOOKUP($B799,[2]Sheet3!$G:$CZ,50,0)</f>
        <v>0</v>
      </c>
      <c r="BN799" s="14">
        <f>VLOOKUP($B799,[2]Sheet3!$G:$CZ,51,0)</f>
        <v>0</v>
      </c>
      <c r="BO799" s="14">
        <f>VLOOKUP($B799,[2]Sheet3!$G:$CZ,52,0)</f>
        <v>0</v>
      </c>
      <c r="BP799" s="14">
        <f>VLOOKUP($B799,[2]Sheet3!$G:$CZ,53,0)</f>
        <v>0</v>
      </c>
      <c r="BQ799" s="14">
        <f>VLOOKUP($B799,[2]Sheet3!$G:$CZ,54,0)</f>
        <v>0</v>
      </c>
      <c r="BR799" s="14">
        <f>VLOOKUP($B799,[2]Sheet3!$G:$CZ,55,0)</f>
        <v>0</v>
      </c>
      <c r="BS799" s="14">
        <f>VLOOKUP($B799,[2]Sheet3!$G:$CZ,56,0)</f>
        <v>0</v>
      </c>
      <c r="BT799" s="14">
        <f>VLOOKUP($B799,[2]Sheet3!$G:$CZ,57,0)</f>
        <v>0</v>
      </c>
      <c r="BU799" s="14">
        <f>VLOOKUP($B799,[2]Sheet3!$G:$CZ,58,0)</f>
        <v>0</v>
      </c>
      <c r="BV799" s="14">
        <f>VLOOKUP($B799,[2]Sheet3!$G:$CZ,59,0)</f>
        <v>0</v>
      </c>
      <c r="BW799" s="14">
        <f>VLOOKUP($B799,[2]Sheet3!$G:$CZ,60,0)</f>
        <v>0</v>
      </c>
      <c r="BX799" s="14">
        <f>VLOOKUP($B799,[2]Sheet3!$G:$CZ,61,0)</f>
        <v>0</v>
      </c>
      <c r="BY799" s="14">
        <f>VLOOKUP($B799,[2]Sheet3!$G:$CZ,62,0)</f>
        <v>0</v>
      </c>
      <c r="BZ799" s="14">
        <f>VLOOKUP($B799,[2]Sheet3!$G:$CZ,63,0)</f>
        <v>0</v>
      </c>
      <c r="CA799" s="14">
        <f>VLOOKUP($B799,[2]Sheet3!$G:$CZ,64,0)</f>
        <v>0</v>
      </c>
      <c r="CB799" s="14">
        <f>VLOOKUP($B799,[2]Sheet3!$G:$CZ,65,0)</f>
        <v>0</v>
      </c>
      <c r="CC799" s="14">
        <f>VLOOKUP($B799,[2]Sheet3!$G:$CZ,66,0)</f>
        <v>0</v>
      </c>
      <c r="CD799" s="14">
        <f>VLOOKUP($B799,[2]Sheet3!$G:$CZ,67,0)</f>
        <v>0</v>
      </c>
      <c r="CE799" s="14">
        <f>VLOOKUP($B799,[2]Sheet3!$G:$CZ,68,0)</f>
        <v>0</v>
      </c>
      <c r="CF799" s="14">
        <f>VLOOKUP($B799,[2]Sheet3!$G:$CZ,69,0)</f>
        <v>0</v>
      </c>
      <c r="CG799" s="14">
        <f>VLOOKUP($B799,[2]Sheet3!$G:$CZ,70,0)</f>
        <v>0</v>
      </c>
      <c r="CH799" s="14">
        <f>VLOOKUP($B799,[2]Sheet3!$G:$CZ,71,0)</f>
        <v>0</v>
      </c>
      <c r="CI799" s="14">
        <f>VLOOKUP($B799,[2]Sheet3!$G:$CZ,72,0)</f>
        <v>0</v>
      </c>
      <c r="CJ799" s="14">
        <f>VLOOKUP($B799,[2]Sheet3!$G:$CZ,73,0)</f>
        <v>0</v>
      </c>
      <c r="CK799" s="14">
        <f>VLOOKUP($B799,[2]Sheet3!$G:$CZ,74,0)</f>
        <v>0</v>
      </c>
      <c r="CL799" s="14">
        <f>VLOOKUP($B799,[2]Sheet3!$G:$CZ,75,0)</f>
        <v>0</v>
      </c>
      <c r="CM799" s="14">
        <f>VLOOKUP($B799,[2]Sheet3!$G:$CZ,76,0)</f>
        <v>0</v>
      </c>
      <c r="CN799" s="14">
        <f>VLOOKUP($B799,[2]Sheet3!$G:$CZ,77,0)</f>
        <v>0</v>
      </c>
      <c r="CO799" s="14">
        <f>VLOOKUP($B799,[2]Sheet3!$G:$CZ,78,0)</f>
        <v>0</v>
      </c>
      <c r="CP799" s="14">
        <f>VLOOKUP($B799,[2]Sheet3!$G:$CZ,79,0)</f>
        <v>0</v>
      </c>
      <c r="CQ799" s="14">
        <f>VLOOKUP($B799,[2]Sheet3!$G:$CZ,80,0)</f>
        <v>0</v>
      </c>
      <c r="CR799" s="14">
        <f>VLOOKUP($B799,[2]Sheet3!$G:$CZ,81,0)</f>
        <v>0</v>
      </c>
      <c r="CS799" s="14">
        <f>VLOOKUP($B799,[2]Sheet3!$G:$CZ,82,0)</f>
        <v>0</v>
      </c>
      <c r="CT799" s="14">
        <f>VLOOKUP($B799,[2]Sheet3!$G:$CZ,83,0)</f>
        <v>0</v>
      </c>
      <c r="CU799" s="14">
        <f>VLOOKUP($B799,[2]Sheet3!$G:$CZ,84,0)</f>
        <v>0</v>
      </c>
      <c r="CV799" s="14">
        <f>VLOOKUP($B799,[2]Sheet3!$G:$CZ,85,0)</f>
        <v>0</v>
      </c>
      <c r="CW799" s="14">
        <f>VLOOKUP($B799,[2]Sheet3!$G:$CZ,86,0)</f>
        <v>0</v>
      </c>
      <c r="CX799" s="14">
        <f>VLOOKUP($B799,[2]Sheet3!$G:$CZ,87,0)</f>
        <v>0</v>
      </c>
      <c r="CY799" s="14">
        <f>VLOOKUP($B799,[2]Sheet3!$G:$CZ,88,0)</f>
        <v>0</v>
      </c>
      <c r="CZ799" s="14">
        <f>VLOOKUP($B799,[2]Sheet3!$G:$CZ,89,0)</f>
        <v>0</v>
      </c>
      <c r="DA799" s="14">
        <f>VLOOKUP($B799,[2]Sheet3!$G:$CZ,90,0)</f>
        <v>0</v>
      </c>
      <c r="DB799" s="14">
        <f>VLOOKUP($B799,[2]Sheet3!$G:$CZ,91,0)</f>
        <v>0</v>
      </c>
      <c r="DC799" s="14">
        <f>VLOOKUP($B799,[2]Sheet3!$G:$CZ,92,0)</f>
        <v>0</v>
      </c>
      <c r="DD799" s="14">
        <f>VLOOKUP($B799,[2]Sheet3!$G:$CZ,93,0)</f>
        <v>0</v>
      </c>
      <c r="DE799" s="14">
        <f>VLOOKUP($B799,[2]Sheet3!$G:$CZ,94,0)</f>
        <v>0</v>
      </c>
      <c r="DF799" s="14">
        <f>VLOOKUP($B799,[2]Sheet3!$G:$CZ,95,0)</f>
        <v>0</v>
      </c>
      <c r="DG799" s="14">
        <f>VLOOKUP($B799,[2]Sheet3!$G:$CZ,96,0)</f>
        <v>0</v>
      </c>
      <c r="DH799" s="14">
        <f>VLOOKUP($B799,[2]Sheet3!$G:$CZ,97,0)</f>
        <v>0</v>
      </c>
      <c r="DI799" s="14">
        <f>VLOOKUP($B799,[2]Sheet3!$G:$CZ,98,0)</f>
        <v>0</v>
      </c>
    </row>
    <row r="800" spans="1:113" x14ac:dyDescent="0.3">
      <c r="A800" s="9" t="str">
        <f t="shared" si="38"/>
        <v>WA3218</v>
      </c>
      <c r="B800" s="15" t="s">
        <v>1984</v>
      </c>
      <c r="C800" s="15" t="s">
        <v>1891</v>
      </c>
      <c r="F800" s="7" t="s">
        <v>15</v>
      </c>
      <c r="G800" s="12" t="s">
        <v>4294</v>
      </c>
      <c r="H800" s="12" t="str">
        <f>VLOOKUP($B800,[1]Sheet1!$A:$G,5,0)</f>
        <v>arpit.shukla@redingtongroup.com</v>
      </c>
      <c r="I800" s="12" t="str">
        <f>VLOOKUP($B800,[1]Sheet1!$A:$G,7,0)</f>
        <v>dilip.vishwa@redingtongroup.com</v>
      </c>
      <c r="J800" s="12" t="s">
        <v>82</v>
      </c>
      <c r="K800" s="7"/>
      <c r="L800" s="7"/>
      <c r="M800" s="8"/>
      <c r="N800" s="7" t="str">
        <f t="shared" si="36"/>
        <v>arpit.shukla@redingtongroup.com; dilip.vishwa@redingtongroup.com; nilesh.phirke@redingtongroup.com;christopher.joseph@redingtongroup.com</v>
      </c>
      <c r="O800" s="7" t="str">
        <f t="shared" si="37"/>
        <v>WA3218</v>
      </c>
      <c r="P800" s="8" t="s">
        <v>5215</v>
      </c>
      <c r="Q800" s="14">
        <f>VLOOKUP($B800,[2]Sheet3!$G:$CZ,2,0)</f>
        <v>2400305472</v>
      </c>
      <c r="R800" s="14">
        <f>VLOOKUP($B800,[2]Sheet3!$G:$CZ,3,0)</f>
        <v>2400300472</v>
      </c>
      <c r="S800" s="14">
        <f>VLOOKUP($B800,[2]Sheet3!$G:$CZ,4,0)</f>
        <v>2400305474</v>
      </c>
      <c r="T800" s="14">
        <f>VLOOKUP($B800,[2]Sheet3!$G:$CZ,5,0)</f>
        <v>2400309176</v>
      </c>
      <c r="U800" s="14">
        <f>VLOOKUP($B800,[2]Sheet3!$G:$CZ,6,0)</f>
        <v>2400299476</v>
      </c>
      <c r="V800" s="14">
        <f>VLOOKUP($B800,[2]Sheet3!$G:$CZ,7,0)</f>
        <v>0</v>
      </c>
      <c r="W800" s="14">
        <f>VLOOKUP($B800,[2]Sheet3!$G:$CZ,8,0)</f>
        <v>0</v>
      </c>
      <c r="X800" s="14">
        <f>VLOOKUP($B800,[2]Sheet3!$G:$CZ,9,0)</f>
        <v>0</v>
      </c>
      <c r="Y800" s="14">
        <f>VLOOKUP($B800,[2]Sheet3!$G:$CZ,10,0)</f>
        <v>0</v>
      </c>
      <c r="Z800" s="14">
        <f>VLOOKUP($B800,[2]Sheet3!$G:$CZ,11,0)</f>
        <v>0</v>
      </c>
      <c r="AA800" s="14">
        <f>VLOOKUP($B800,[2]Sheet3!$G:$CZ,12,0)</f>
        <v>0</v>
      </c>
      <c r="AB800" s="14">
        <f>VLOOKUP($B800,[2]Sheet3!$G:$CZ,13,0)</f>
        <v>0</v>
      </c>
      <c r="AC800" s="14">
        <f>VLOOKUP($B800,[2]Sheet3!$G:$CZ,14,0)</f>
        <v>0</v>
      </c>
      <c r="AD800" s="14">
        <f>VLOOKUP($B800,[2]Sheet3!$G:$CZ,15,0)</f>
        <v>0</v>
      </c>
      <c r="AE800" s="14">
        <f>VLOOKUP($B800,[2]Sheet3!$G:$CZ,16,0)</f>
        <v>0</v>
      </c>
      <c r="AF800" s="14">
        <f>VLOOKUP($B800,[2]Sheet3!$G:$CZ,17,0)</f>
        <v>0</v>
      </c>
      <c r="AG800" s="14">
        <f>VLOOKUP($B800,[2]Sheet3!$G:$CZ,18,0)</f>
        <v>0</v>
      </c>
      <c r="AH800" s="14">
        <f>VLOOKUP($B800,[2]Sheet3!$G:$CZ,19,0)</f>
        <v>0</v>
      </c>
      <c r="AI800" s="14">
        <f>VLOOKUP($B800,[2]Sheet3!$G:$CZ,20,0)</f>
        <v>0</v>
      </c>
      <c r="AJ800" s="14">
        <f>VLOOKUP($B800,[2]Sheet3!$G:$CZ,21,0)</f>
        <v>0</v>
      </c>
      <c r="AK800" s="14">
        <f>VLOOKUP($B800,[2]Sheet3!$G:$CZ,22,0)</f>
        <v>0</v>
      </c>
      <c r="AL800" s="14">
        <f>VLOOKUP($B800,[2]Sheet3!$G:$CZ,23,0)</f>
        <v>0</v>
      </c>
      <c r="AM800" s="14">
        <f>VLOOKUP($B800,[2]Sheet3!$G:$CZ,24,0)</f>
        <v>0</v>
      </c>
      <c r="AN800" s="14">
        <f>VLOOKUP($B800,[2]Sheet3!$G:$CZ,25,0)</f>
        <v>0</v>
      </c>
      <c r="AO800" s="14">
        <f>VLOOKUP($B800,[2]Sheet3!$G:$CZ,26,0)</f>
        <v>0</v>
      </c>
      <c r="AP800" s="14">
        <f>VLOOKUP($B800,[2]Sheet3!$G:$CZ,27,0)</f>
        <v>0</v>
      </c>
      <c r="AQ800" s="14">
        <f>VLOOKUP($B800,[2]Sheet3!$G:$CZ,28,0)</f>
        <v>0</v>
      </c>
      <c r="AR800" s="14">
        <f>VLOOKUP($B800,[2]Sheet3!$G:$CZ,29,0)</f>
        <v>0</v>
      </c>
      <c r="AS800" s="14">
        <f>VLOOKUP($B800,[2]Sheet3!$G:$CZ,30,0)</f>
        <v>0</v>
      </c>
      <c r="AT800" s="14">
        <f>VLOOKUP($B800,[2]Sheet3!$G:$CZ,31,0)</f>
        <v>0</v>
      </c>
      <c r="AU800" s="14">
        <f>VLOOKUP($B800,[2]Sheet3!$G:$CZ,32,0)</f>
        <v>0</v>
      </c>
      <c r="AV800" s="14">
        <f>VLOOKUP($B800,[2]Sheet3!$G:$CZ,33,0)</f>
        <v>0</v>
      </c>
      <c r="AW800" s="14">
        <f>VLOOKUP($B800,[2]Sheet3!$G:$CZ,34,0)</f>
        <v>0</v>
      </c>
      <c r="AX800" s="14">
        <f>VLOOKUP($B800,[2]Sheet3!$G:$CZ,35,0)</f>
        <v>0</v>
      </c>
      <c r="AY800" s="14">
        <f>VLOOKUP($B800,[2]Sheet3!$G:$CZ,36,0)</f>
        <v>0</v>
      </c>
      <c r="AZ800" s="14">
        <f>VLOOKUP($B800,[2]Sheet3!$G:$CZ,37,0)</f>
        <v>0</v>
      </c>
      <c r="BA800" s="14">
        <f>VLOOKUP($B800,[2]Sheet3!$G:$CZ,38,0)</f>
        <v>0</v>
      </c>
      <c r="BB800" s="14">
        <f>VLOOKUP($B800,[2]Sheet3!$G:$CZ,39,0)</f>
        <v>0</v>
      </c>
      <c r="BC800" s="14">
        <f>VLOOKUP($B800,[2]Sheet3!$G:$CZ,40,0)</f>
        <v>0</v>
      </c>
      <c r="BD800" s="14">
        <f>VLOOKUP($B800,[2]Sheet3!$G:$CZ,41,0)</f>
        <v>0</v>
      </c>
      <c r="BE800" s="14">
        <f>VLOOKUP($B800,[2]Sheet3!$G:$CZ,42,0)</f>
        <v>0</v>
      </c>
      <c r="BF800" s="14">
        <f>VLOOKUP($B800,[2]Sheet3!$G:$CZ,43,0)</f>
        <v>0</v>
      </c>
      <c r="BG800" s="14">
        <f>VLOOKUP($B800,[2]Sheet3!$G:$CZ,44,0)</f>
        <v>0</v>
      </c>
      <c r="BH800" s="14">
        <f>VLOOKUP($B800,[2]Sheet3!$G:$CZ,45,0)</f>
        <v>0</v>
      </c>
      <c r="BI800" s="14">
        <f>VLOOKUP($B800,[2]Sheet3!$G:$CZ,46,0)</f>
        <v>0</v>
      </c>
      <c r="BJ800" s="14">
        <f>VLOOKUP($B800,[2]Sheet3!$G:$CZ,47,0)</f>
        <v>0</v>
      </c>
      <c r="BK800" s="14">
        <f>VLOOKUP($B800,[2]Sheet3!$G:$CZ,48,0)</f>
        <v>0</v>
      </c>
      <c r="BL800" s="14">
        <f>VLOOKUP($B800,[2]Sheet3!$G:$CZ,49,0)</f>
        <v>0</v>
      </c>
      <c r="BM800" s="14">
        <f>VLOOKUP($B800,[2]Sheet3!$G:$CZ,50,0)</f>
        <v>0</v>
      </c>
      <c r="BN800" s="14">
        <f>VLOOKUP($B800,[2]Sheet3!$G:$CZ,51,0)</f>
        <v>0</v>
      </c>
      <c r="BO800" s="14">
        <f>VLOOKUP($B800,[2]Sheet3!$G:$CZ,52,0)</f>
        <v>0</v>
      </c>
      <c r="BP800" s="14">
        <f>VLOOKUP($B800,[2]Sheet3!$G:$CZ,53,0)</f>
        <v>0</v>
      </c>
      <c r="BQ800" s="14">
        <f>VLOOKUP($B800,[2]Sheet3!$G:$CZ,54,0)</f>
        <v>0</v>
      </c>
      <c r="BR800" s="14">
        <f>VLOOKUP($B800,[2]Sheet3!$G:$CZ,55,0)</f>
        <v>0</v>
      </c>
      <c r="BS800" s="14">
        <f>VLOOKUP($B800,[2]Sheet3!$G:$CZ,56,0)</f>
        <v>0</v>
      </c>
      <c r="BT800" s="14">
        <f>VLOOKUP($B800,[2]Sheet3!$G:$CZ,57,0)</f>
        <v>0</v>
      </c>
      <c r="BU800" s="14">
        <f>VLOOKUP($B800,[2]Sheet3!$G:$CZ,58,0)</f>
        <v>0</v>
      </c>
      <c r="BV800" s="14">
        <f>VLOOKUP($B800,[2]Sheet3!$G:$CZ,59,0)</f>
        <v>0</v>
      </c>
      <c r="BW800" s="14">
        <f>VLOOKUP($B800,[2]Sheet3!$G:$CZ,60,0)</f>
        <v>0</v>
      </c>
      <c r="BX800" s="14">
        <f>VLOOKUP($B800,[2]Sheet3!$G:$CZ,61,0)</f>
        <v>0</v>
      </c>
      <c r="BY800" s="14">
        <f>VLOOKUP($B800,[2]Sheet3!$G:$CZ,62,0)</f>
        <v>0</v>
      </c>
      <c r="BZ800" s="14">
        <f>VLOOKUP($B800,[2]Sheet3!$G:$CZ,63,0)</f>
        <v>0</v>
      </c>
      <c r="CA800" s="14">
        <f>VLOOKUP($B800,[2]Sheet3!$G:$CZ,64,0)</f>
        <v>0</v>
      </c>
      <c r="CB800" s="14">
        <f>VLOOKUP($B800,[2]Sheet3!$G:$CZ,65,0)</f>
        <v>0</v>
      </c>
      <c r="CC800" s="14">
        <f>VLOOKUP($B800,[2]Sheet3!$G:$CZ,66,0)</f>
        <v>0</v>
      </c>
      <c r="CD800" s="14">
        <f>VLOOKUP($B800,[2]Sheet3!$G:$CZ,67,0)</f>
        <v>0</v>
      </c>
      <c r="CE800" s="14">
        <f>VLOOKUP($B800,[2]Sheet3!$G:$CZ,68,0)</f>
        <v>0</v>
      </c>
      <c r="CF800" s="14">
        <f>VLOOKUP($B800,[2]Sheet3!$G:$CZ,69,0)</f>
        <v>0</v>
      </c>
      <c r="CG800" s="14">
        <f>VLOOKUP($B800,[2]Sheet3!$G:$CZ,70,0)</f>
        <v>0</v>
      </c>
      <c r="CH800" s="14">
        <f>VLOOKUP($B800,[2]Sheet3!$G:$CZ,71,0)</f>
        <v>0</v>
      </c>
      <c r="CI800" s="14">
        <f>VLOOKUP($B800,[2]Sheet3!$G:$CZ,72,0)</f>
        <v>0</v>
      </c>
      <c r="CJ800" s="14">
        <f>VLOOKUP($B800,[2]Sheet3!$G:$CZ,73,0)</f>
        <v>0</v>
      </c>
      <c r="CK800" s="14">
        <f>VLOOKUP($B800,[2]Sheet3!$G:$CZ,74,0)</f>
        <v>0</v>
      </c>
      <c r="CL800" s="14">
        <f>VLOOKUP($B800,[2]Sheet3!$G:$CZ,75,0)</f>
        <v>0</v>
      </c>
      <c r="CM800" s="14">
        <f>VLOOKUP($B800,[2]Sheet3!$G:$CZ,76,0)</f>
        <v>0</v>
      </c>
      <c r="CN800" s="14">
        <f>VLOOKUP($B800,[2]Sheet3!$G:$CZ,77,0)</f>
        <v>0</v>
      </c>
      <c r="CO800" s="14">
        <f>VLOOKUP($B800,[2]Sheet3!$G:$CZ,78,0)</f>
        <v>0</v>
      </c>
      <c r="CP800" s="14">
        <f>VLOOKUP($B800,[2]Sheet3!$G:$CZ,79,0)</f>
        <v>0</v>
      </c>
      <c r="CQ800" s="14">
        <f>VLOOKUP($B800,[2]Sheet3!$G:$CZ,80,0)</f>
        <v>0</v>
      </c>
      <c r="CR800" s="14">
        <f>VLOOKUP($B800,[2]Sheet3!$G:$CZ,81,0)</f>
        <v>0</v>
      </c>
      <c r="CS800" s="14">
        <f>VLOOKUP($B800,[2]Sheet3!$G:$CZ,82,0)</f>
        <v>0</v>
      </c>
      <c r="CT800" s="14">
        <f>VLOOKUP($B800,[2]Sheet3!$G:$CZ,83,0)</f>
        <v>0</v>
      </c>
      <c r="CU800" s="14">
        <f>VLOOKUP($B800,[2]Sheet3!$G:$CZ,84,0)</f>
        <v>0</v>
      </c>
      <c r="CV800" s="14">
        <f>VLOOKUP($B800,[2]Sheet3!$G:$CZ,85,0)</f>
        <v>0</v>
      </c>
      <c r="CW800" s="14">
        <f>VLOOKUP($B800,[2]Sheet3!$G:$CZ,86,0)</f>
        <v>0</v>
      </c>
      <c r="CX800" s="14">
        <f>VLOOKUP($B800,[2]Sheet3!$G:$CZ,87,0)</f>
        <v>0</v>
      </c>
      <c r="CY800" s="14">
        <f>VLOOKUP($B800,[2]Sheet3!$G:$CZ,88,0)</f>
        <v>0</v>
      </c>
      <c r="CZ800" s="14">
        <f>VLOOKUP($B800,[2]Sheet3!$G:$CZ,89,0)</f>
        <v>0</v>
      </c>
      <c r="DA800" s="14">
        <f>VLOOKUP($B800,[2]Sheet3!$G:$CZ,90,0)</f>
        <v>0</v>
      </c>
      <c r="DB800" s="14">
        <f>VLOOKUP($B800,[2]Sheet3!$G:$CZ,91,0)</f>
        <v>0</v>
      </c>
      <c r="DC800" s="14">
        <f>VLOOKUP($B800,[2]Sheet3!$G:$CZ,92,0)</f>
        <v>0</v>
      </c>
      <c r="DD800" s="14">
        <f>VLOOKUP($B800,[2]Sheet3!$G:$CZ,93,0)</f>
        <v>0</v>
      </c>
      <c r="DE800" s="14">
        <f>VLOOKUP($B800,[2]Sheet3!$G:$CZ,94,0)</f>
        <v>0</v>
      </c>
      <c r="DF800" s="14">
        <f>VLOOKUP($B800,[2]Sheet3!$G:$CZ,95,0)</f>
        <v>0</v>
      </c>
      <c r="DG800" s="14">
        <f>VLOOKUP($B800,[2]Sheet3!$G:$CZ,96,0)</f>
        <v>0</v>
      </c>
      <c r="DH800" s="14">
        <f>VLOOKUP($B800,[2]Sheet3!$G:$CZ,97,0)</f>
        <v>0</v>
      </c>
      <c r="DI800" s="14">
        <f>VLOOKUP($B800,[2]Sheet3!$G:$CZ,98,0)</f>
        <v>0</v>
      </c>
    </row>
    <row r="801" spans="1:113" x14ac:dyDescent="0.3">
      <c r="A801" s="9" t="str">
        <f t="shared" si="38"/>
        <v>W14472</v>
      </c>
      <c r="B801" s="15" t="s">
        <v>1985</v>
      </c>
      <c r="C801" s="15" t="s">
        <v>1986</v>
      </c>
      <c r="F801" s="7" t="s">
        <v>15</v>
      </c>
      <c r="G801" s="12" t="s">
        <v>4295</v>
      </c>
      <c r="H801" s="12" t="str">
        <f>VLOOKUP($B801,[1]Sheet1!$A:$G,5,0)</f>
        <v>vijay.tayade@redingtongroup.com</v>
      </c>
      <c r="I801" s="12" t="str">
        <f>VLOOKUP($B801,[1]Sheet1!$A:$G,7,0)</f>
        <v>rohan.vora@redingtongroup.com</v>
      </c>
      <c r="J801" s="12" t="s">
        <v>82</v>
      </c>
      <c r="K801" s="7"/>
      <c r="L801" s="7"/>
      <c r="M801" s="8"/>
      <c r="N801" s="7" t="str">
        <f t="shared" si="36"/>
        <v>vijay.tayade@redingtongroup.com; rohan.vora@redingtongroup.com; nilesh.phirke@redingtongroup.com;christopher.joseph@redingtongroup.com</v>
      </c>
      <c r="O801" s="7" t="str">
        <f t="shared" si="37"/>
        <v>W14472</v>
      </c>
      <c r="P801" s="8" t="s">
        <v>5215</v>
      </c>
      <c r="Q801" s="14">
        <f>VLOOKUP($B801,[2]Sheet3!$G:$CZ,2,0)</f>
        <v>2400301720</v>
      </c>
      <c r="R801" s="14">
        <f>VLOOKUP($B801,[2]Sheet3!$G:$CZ,3,0)</f>
        <v>0</v>
      </c>
      <c r="S801" s="14">
        <f>VLOOKUP($B801,[2]Sheet3!$G:$CZ,4,0)</f>
        <v>0</v>
      </c>
      <c r="T801" s="14">
        <f>VLOOKUP($B801,[2]Sheet3!$G:$CZ,5,0)</f>
        <v>0</v>
      </c>
      <c r="U801" s="14">
        <f>VLOOKUP($B801,[2]Sheet3!$G:$CZ,6,0)</f>
        <v>0</v>
      </c>
      <c r="V801" s="14">
        <f>VLOOKUP($B801,[2]Sheet3!$G:$CZ,7,0)</f>
        <v>0</v>
      </c>
      <c r="W801" s="14">
        <f>VLOOKUP($B801,[2]Sheet3!$G:$CZ,8,0)</f>
        <v>0</v>
      </c>
      <c r="X801" s="14">
        <f>VLOOKUP($B801,[2]Sheet3!$G:$CZ,9,0)</f>
        <v>0</v>
      </c>
      <c r="Y801" s="14">
        <f>VLOOKUP($B801,[2]Sheet3!$G:$CZ,10,0)</f>
        <v>0</v>
      </c>
      <c r="Z801" s="14">
        <f>VLOOKUP($B801,[2]Sheet3!$G:$CZ,11,0)</f>
        <v>0</v>
      </c>
      <c r="AA801" s="14">
        <f>VLOOKUP($B801,[2]Sheet3!$G:$CZ,12,0)</f>
        <v>0</v>
      </c>
      <c r="AB801" s="14">
        <f>VLOOKUP($B801,[2]Sheet3!$G:$CZ,13,0)</f>
        <v>0</v>
      </c>
      <c r="AC801" s="14">
        <f>VLOOKUP($B801,[2]Sheet3!$G:$CZ,14,0)</f>
        <v>0</v>
      </c>
      <c r="AD801" s="14">
        <f>VLOOKUP($B801,[2]Sheet3!$G:$CZ,15,0)</f>
        <v>0</v>
      </c>
      <c r="AE801" s="14">
        <f>VLOOKUP($B801,[2]Sheet3!$G:$CZ,16,0)</f>
        <v>0</v>
      </c>
      <c r="AF801" s="14">
        <f>VLOOKUP($B801,[2]Sheet3!$G:$CZ,17,0)</f>
        <v>0</v>
      </c>
      <c r="AG801" s="14">
        <f>VLOOKUP($B801,[2]Sheet3!$G:$CZ,18,0)</f>
        <v>0</v>
      </c>
      <c r="AH801" s="14">
        <f>VLOOKUP($B801,[2]Sheet3!$G:$CZ,19,0)</f>
        <v>0</v>
      </c>
      <c r="AI801" s="14">
        <f>VLOOKUP($B801,[2]Sheet3!$G:$CZ,20,0)</f>
        <v>0</v>
      </c>
      <c r="AJ801" s="14">
        <f>VLOOKUP($B801,[2]Sheet3!$G:$CZ,21,0)</f>
        <v>0</v>
      </c>
      <c r="AK801" s="14">
        <f>VLOOKUP($B801,[2]Sheet3!$G:$CZ,22,0)</f>
        <v>0</v>
      </c>
      <c r="AL801" s="14">
        <f>VLOOKUP($B801,[2]Sheet3!$G:$CZ,23,0)</f>
        <v>0</v>
      </c>
      <c r="AM801" s="14">
        <f>VLOOKUP($B801,[2]Sheet3!$G:$CZ,24,0)</f>
        <v>0</v>
      </c>
      <c r="AN801" s="14">
        <f>VLOOKUP($B801,[2]Sheet3!$G:$CZ,25,0)</f>
        <v>0</v>
      </c>
      <c r="AO801" s="14">
        <f>VLOOKUP($B801,[2]Sheet3!$G:$CZ,26,0)</f>
        <v>0</v>
      </c>
      <c r="AP801" s="14">
        <f>VLOOKUP($B801,[2]Sheet3!$G:$CZ,27,0)</f>
        <v>0</v>
      </c>
      <c r="AQ801" s="14">
        <f>VLOOKUP($B801,[2]Sheet3!$G:$CZ,28,0)</f>
        <v>0</v>
      </c>
      <c r="AR801" s="14">
        <f>VLOOKUP($B801,[2]Sheet3!$G:$CZ,29,0)</f>
        <v>0</v>
      </c>
      <c r="AS801" s="14">
        <f>VLOOKUP($B801,[2]Sheet3!$G:$CZ,30,0)</f>
        <v>0</v>
      </c>
      <c r="AT801" s="14">
        <f>VLOOKUP($B801,[2]Sheet3!$G:$CZ,31,0)</f>
        <v>0</v>
      </c>
      <c r="AU801" s="14">
        <f>VLOOKUP($B801,[2]Sheet3!$G:$CZ,32,0)</f>
        <v>0</v>
      </c>
      <c r="AV801" s="14">
        <f>VLOOKUP($B801,[2]Sheet3!$G:$CZ,33,0)</f>
        <v>0</v>
      </c>
      <c r="AW801" s="14">
        <f>VLOOKUP($B801,[2]Sheet3!$G:$CZ,34,0)</f>
        <v>0</v>
      </c>
      <c r="AX801" s="14">
        <f>VLOOKUP($B801,[2]Sheet3!$G:$CZ,35,0)</f>
        <v>0</v>
      </c>
      <c r="AY801" s="14">
        <f>VLOOKUP($B801,[2]Sheet3!$G:$CZ,36,0)</f>
        <v>0</v>
      </c>
      <c r="AZ801" s="14">
        <f>VLOOKUP($B801,[2]Sheet3!$G:$CZ,37,0)</f>
        <v>0</v>
      </c>
      <c r="BA801" s="14">
        <f>VLOOKUP($B801,[2]Sheet3!$G:$CZ,38,0)</f>
        <v>0</v>
      </c>
      <c r="BB801" s="14">
        <f>VLOOKUP($B801,[2]Sheet3!$G:$CZ,39,0)</f>
        <v>0</v>
      </c>
      <c r="BC801" s="14">
        <f>VLOOKUP($B801,[2]Sheet3!$G:$CZ,40,0)</f>
        <v>0</v>
      </c>
      <c r="BD801" s="14">
        <f>VLOOKUP($B801,[2]Sheet3!$G:$CZ,41,0)</f>
        <v>0</v>
      </c>
      <c r="BE801" s="14">
        <f>VLOOKUP($B801,[2]Sheet3!$G:$CZ,42,0)</f>
        <v>0</v>
      </c>
      <c r="BF801" s="14">
        <f>VLOOKUP($B801,[2]Sheet3!$G:$CZ,43,0)</f>
        <v>0</v>
      </c>
      <c r="BG801" s="14">
        <f>VLOOKUP($B801,[2]Sheet3!$G:$CZ,44,0)</f>
        <v>0</v>
      </c>
      <c r="BH801" s="14">
        <f>VLOOKUP($B801,[2]Sheet3!$G:$CZ,45,0)</f>
        <v>0</v>
      </c>
      <c r="BI801" s="14">
        <f>VLOOKUP($B801,[2]Sheet3!$G:$CZ,46,0)</f>
        <v>0</v>
      </c>
      <c r="BJ801" s="14">
        <f>VLOOKUP($B801,[2]Sheet3!$G:$CZ,47,0)</f>
        <v>0</v>
      </c>
      <c r="BK801" s="14">
        <f>VLOOKUP($B801,[2]Sheet3!$G:$CZ,48,0)</f>
        <v>0</v>
      </c>
      <c r="BL801" s="14">
        <f>VLOOKUP($B801,[2]Sheet3!$G:$CZ,49,0)</f>
        <v>0</v>
      </c>
      <c r="BM801" s="14">
        <f>VLOOKUP($B801,[2]Sheet3!$G:$CZ,50,0)</f>
        <v>0</v>
      </c>
      <c r="BN801" s="14">
        <f>VLOOKUP($B801,[2]Sheet3!$G:$CZ,51,0)</f>
        <v>0</v>
      </c>
      <c r="BO801" s="14">
        <f>VLOOKUP($B801,[2]Sheet3!$G:$CZ,52,0)</f>
        <v>0</v>
      </c>
      <c r="BP801" s="14">
        <f>VLOOKUP($B801,[2]Sheet3!$G:$CZ,53,0)</f>
        <v>0</v>
      </c>
      <c r="BQ801" s="14">
        <f>VLOOKUP($B801,[2]Sheet3!$G:$CZ,54,0)</f>
        <v>0</v>
      </c>
      <c r="BR801" s="14">
        <f>VLOOKUP($B801,[2]Sheet3!$G:$CZ,55,0)</f>
        <v>0</v>
      </c>
      <c r="BS801" s="14">
        <f>VLOOKUP($B801,[2]Sheet3!$G:$CZ,56,0)</f>
        <v>0</v>
      </c>
      <c r="BT801" s="14">
        <f>VLOOKUP($B801,[2]Sheet3!$G:$CZ,57,0)</f>
        <v>0</v>
      </c>
      <c r="BU801" s="14">
        <f>VLOOKUP($B801,[2]Sheet3!$G:$CZ,58,0)</f>
        <v>0</v>
      </c>
      <c r="BV801" s="14">
        <f>VLOOKUP($B801,[2]Sheet3!$G:$CZ,59,0)</f>
        <v>0</v>
      </c>
      <c r="BW801" s="14">
        <f>VLOOKUP($B801,[2]Sheet3!$G:$CZ,60,0)</f>
        <v>0</v>
      </c>
      <c r="BX801" s="14">
        <f>VLOOKUP($B801,[2]Sheet3!$G:$CZ,61,0)</f>
        <v>0</v>
      </c>
      <c r="BY801" s="14">
        <f>VLOOKUP($B801,[2]Sheet3!$G:$CZ,62,0)</f>
        <v>0</v>
      </c>
      <c r="BZ801" s="14">
        <f>VLOOKUP($B801,[2]Sheet3!$G:$CZ,63,0)</f>
        <v>0</v>
      </c>
      <c r="CA801" s="14">
        <f>VLOOKUP($B801,[2]Sheet3!$G:$CZ,64,0)</f>
        <v>0</v>
      </c>
      <c r="CB801" s="14">
        <f>VLOOKUP($B801,[2]Sheet3!$G:$CZ,65,0)</f>
        <v>0</v>
      </c>
      <c r="CC801" s="14">
        <f>VLOOKUP($B801,[2]Sheet3!$G:$CZ,66,0)</f>
        <v>0</v>
      </c>
      <c r="CD801" s="14">
        <f>VLOOKUP($B801,[2]Sheet3!$G:$CZ,67,0)</f>
        <v>0</v>
      </c>
      <c r="CE801" s="14">
        <f>VLOOKUP($B801,[2]Sheet3!$G:$CZ,68,0)</f>
        <v>0</v>
      </c>
      <c r="CF801" s="14">
        <f>VLOOKUP($B801,[2]Sheet3!$G:$CZ,69,0)</f>
        <v>0</v>
      </c>
      <c r="CG801" s="14">
        <f>VLOOKUP($B801,[2]Sheet3!$G:$CZ,70,0)</f>
        <v>0</v>
      </c>
      <c r="CH801" s="14">
        <f>VLOOKUP($B801,[2]Sheet3!$G:$CZ,71,0)</f>
        <v>0</v>
      </c>
      <c r="CI801" s="14">
        <f>VLOOKUP($B801,[2]Sheet3!$G:$CZ,72,0)</f>
        <v>0</v>
      </c>
      <c r="CJ801" s="14">
        <f>VLOOKUP($B801,[2]Sheet3!$G:$CZ,73,0)</f>
        <v>0</v>
      </c>
      <c r="CK801" s="14">
        <f>VLOOKUP($B801,[2]Sheet3!$G:$CZ,74,0)</f>
        <v>0</v>
      </c>
      <c r="CL801" s="14">
        <f>VLOOKUP($B801,[2]Sheet3!$G:$CZ,75,0)</f>
        <v>0</v>
      </c>
      <c r="CM801" s="14">
        <f>VLOOKUP($B801,[2]Sheet3!$G:$CZ,76,0)</f>
        <v>0</v>
      </c>
      <c r="CN801" s="14">
        <f>VLOOKUP($B801,[2]Sheet3!$G:$CZ,77,0)</f>
        <v>0</v>
      </c>
      <c r="CO801" s="14">
        <f>VLOOKUP($B801,[2]Sheet3!$G:$CZ,78,0)</f>
        <v>0</v>
      </c>
      <c r="CP801" s="14">
        <f>VLOOKUP($B801,[2]Sheet3!$G:$CZ,79,0)</f>
        <v>0</v>
      </c>
      <c r="CQ801" s="14">
        <f>VLOOKUP($B801,[2]Sheet3!$G:$CZ,80,0)</f>
        <v>0</v>
      </c>
      <c r="CR801" s="14">
        <f>VLOOKUP($B801,[2]Sheet3!$G:$CZ,81,0)</f>
        <v>0</v>
      </c>
      <c r="CS801" s="14">
        <f>VLOOKUP($B801,[2]Sheet3!$G:$CZ,82,0)</f>
        <v>0</v>
      </c>
      <c r="CT801" s="14">
        <f>VLOOKUP($B801,[2]Sheet3!$G:$CZ,83,0)</f>
        <v>0</v>
      </c>
      <c r="CU801" s="14">
        <f>VLOOKUP($B801,[2]Sheet3!$G:$CZ,84,0)</f>
        <v>0</v>
      </c>
      <c r="CV801" s="14">
        <f>VLOOKUP($B801,[2]Sheet3!$G:$CZ,85,0)</f>
        <v>0</v>
      </c>
      <c r="CW801" s="14">
        <f>VLOOKUP($B801,[2]Sheet3!$G:$CZ,86,0)</f>
        <v>0</v>
      </c>
      <c r="CX801" s="14">
        <f>VLOOKUP($B801,[2]Sheet3!$G:$CZ,87,0)</f>
        <v>0</v>
      </c>
      <c r="CY801" s="14">
        <f>VLOOKUP($B801,[2]Sheet3!$G:$CZ,88,0)</f>
        <v>0</v>
      </c>
      <c r="CZ801" s="14">
        <f>VLOOKUP($B801,[2]Sheet3!$G:$CZ,89,0)</f>
        <v>0</v>
      </c>
      <c r="DA801" s="14">
        <f>VLOOKUP($B801,[2]Sheet3!$G:$CZ,90,0)</f>
        <v>0</v>
      </c>
      <c r="DB801" s="14">
        <f>VLOOKUP($B801,[2]Sheet3!$G:$CZ,91,0)</f>
        <v>0</v>
      </c>
      <c r="DC801" s="14">
        <f>VLOOKUP($B801,[2]Sheet3!$G:$CZ,92,0)</f>
        <v>0</v>
      </c>
      <c r="DD801" s="14">
        <f>VLOOKUP($B801,[2]Sheet3!$G:$CZ,93,0)</f>
        <v>0</v>
      </c>
      <c r="DE801" s="14">
        <f>VLOOKUP($B801,[2]Sheet3!$G:$CZ,94,0)</f>
        <v>0</v>
      </c>
      <c r="DF801" s="14">
        <f>VLOOKUP($B801,[2]Sheet3!$G:$CZ,95,0)</f>
        <v>0</v>
      </c>
      <c r="DG801" s="14">
        <f>VLOOKUP($B801,[2]Sheet3!$G:$CZ,96,0)</f>
        <v>0</v>
      </c>
      <c r="DH801" s="14">
        <f>VLOOKUP($B801,[2]Sheet3!$G:$CZ,97,0)</f>
        <v>0</v>
      </c>
      <c r="DI801" s="14">
        <f>VLOOKUP($B801,[2]Sheet3!$G:$CZ,98,0)</f>
        <v>0</v>
      </c>
    </row>
    <row r="802" spans="1:113" x14ac:dyDescent="0.3">
      <c r="A802" s="9" t="str">
        <f t="shared" si="38"/>
        <v>W23843</v>
      </c>
      <c r="B802" s="15" t="s">
        <v>1987</v>
      </c>
      <c r="C802" s="15" t="s">
        <v>1988</v>
      </c>
      <c r="F802" s="7" t="s">
        <v>15</v>
      </c>
      <c r="G802" s="12" t="s">
        <v>4296</v>
      </c>
      <c r="H802" s="12" t="str">
        <f>VLOOKUP($B802,[1]Sheet1!$A:$G,5,0)</f>
        <v>santosh.desai@redingtongroup.com</v>
      </c>
      <c r="I802" s="12" t="str">
        <f>VLOOKUP($B802,[1]Sheet1!$A:$G,7,0)</f>
        <v>dilip.vishwa@redingtongroup.com</v>
      </c>
      <c r="J802" s="12" t="s">
        <v>82</v>
      </c>
      <c r="K802" s="7"/>
      <c r="L802" s="7"/>
      <c r="M802" s="8"/>
      <c r="N802" s="7" t="str">
        <f t="shared" si="36"/>
        <v>santosh.desai@redingtongroup.com; dilip.vishwa@redingtongroup.com; nilesh.phirke@redingtongroup.com;christopher.joseph@redingtongroup.com</v>
      </c>
      <c r="O802" s="7" t="str">
        <f t="shared" si="37"/>
        <v>W23843</v>
      </c>
      <c r="P802" s="8" t="s">
        <v>5215</v>
      </c>
      <c r="Q802" s="14">
        <f>VLOOKUP($B802,[2]Sheet3!$G:$CZ,2,0)</f>
        <v>2400306619</v>
      </c>
      <c r="R802" s="14">
        <f>VLOOKUP($B802,[2]Sheet3!$G:$CZ,3,0)</f>
        <v>2400309388</v>
      </c>
      <c r="S802" s="14">
        <f>VLOOKUP($B802,[2]Sheet3!$G:$CZ,4,0)</f>
        <v>0</v>
      </c>
      <c r="T802" s="14">
        <f>VLOOKUP($B802,[2]Sheet3!$G:$CZ,5,0)</f>
        <v>0</v>
      </c>
      <c r="U802" s="14">
        <f>VLOOKUP($B802,[2]Sheet3!$G:$CZ,6,0)</f>
        <v>0</v>
      </c>
      <c r="V802" s="14">
        <f>VLOOKUP($B802,[2]Sheet3!$G:$CZ,7,0)</f>
        <v>0</v>
      </c>
      <c r="W802" s="14">
        <f>VLOOKUP($B802,[2]Sheet3!$G:$CZ,8,0)</f>
        <v>0</v>
      </c>
      <c r="X802" s="14">
        <f>VLOOKUP($B802,[2]Sheet3!$G:$CZ,9,0)</f>
        <v>0</v>
      </c>
      <c r="Y802" s="14">
        <f>VLOOKUP($B802,[2]Sheet3!$G:$CZ,10,0)</f>
        <v>0</v>
      </c>
      <c r="Z802" s="14">
        <f>VLOOKUP($B802,[2]Sheet3!$G:$CZ,11,0)</f>
        <v>0</v>
      </c>
      <c r="AA802" s="14">
        <f>VLOOKUP($B802,[2]Sheet3!$G:$CZ,12,0)</f>
        <v>0</v>
      </c>
      <c r="AB802" s="14">
        <f>VLOOKUP($B802,[2]Sheet3!$G:$CZ,13,0)</f>
        <v>0</v>
      </c>
      <c r="AC802" s="14">
        <f>VLOOKUP($B802,[2]Sheet3!$G:$CZ,14,0)</f>
        <v>0</v>
      </c>
      <c r="AD802" s="14">
        <f>VLOOKUP($B802,[2]Sheet3!$G:$CZ,15,0)</f>
        <v>0</v>
      </c>
      <c r="AE802" s="14">
        <f>VLOOKUP($B802,[2]Sheet3!$G:$CZ,16,0)</f>
        <v>0</v>
      </c>
      <c r="AF802" s="14">
        <f>VLOOKUP($B802,[2]Sheet3!$G:$CZ,17,0)</f>
        <v>0</v>
      </c>
      <c r="AG802" s="14">
        <f>VLOOKUP($B802,[2]Sheet3!$G:$CZ,18,0)</f>
        <v>0</v>
      </c>
      <c r="AH802" s="14">
        <f>VLOOKUP($B802,[2]Sheet3!$G:$CZ,19,0)</f>
        <v>0</v>
      </c>
      <c r="AI802" s="14">
        <f>VLOOKUP($B802,[2]Sheet3!$G:$CZ,20,0)</f>
        <v>0</v>
      </c>
      <c r="AJ802" s="14">
        <f>VLOOKUP($B802,[2]Sheet3!$G:$CZ,21,0)</f>
        <v>0</v>
      </c>
      <c r="AK802" s="14">
        <f>VLOOKUP($B802,[2]Sheet3!$G:$CZ,22,0)</f>
        <v>0</v>
      </c>
      <c r="AL802" s="14">
        <f>VLOOKUP($B802,[2]Sheet3!$G:$CZ,23,0)</f>
        <v>0</v>
      </c>
      <c r="AM802" s="14">
        <f>VLOOKUP($B802,[2]Sheet3!$G:$CZ,24,0)</f>
        <v>0</v>
      </c>
      <c r="AN802" s="14">
        <f>VLOOKUP($B802,[2]Sheet3!$G:$CZ,25,0)</f>
        <v>0</v>
      </c>
      <c r="AO802" s="14">
        <f>VLOOKUP($B802,[2]Sheet3!$G:$CZ,26,0)</f>
        <v>0</v>
      </c>
      <c r="AP802" s="14">
        <f>VLOOKUP($B802,[2]Sheet3!$G:$CZ,27,0)</f>
        <v>0</v>
      </c>
      <c r="AQ802" s="14">
        <f>VLOOKUP($B802,[2]Sheet3!$G:$CZ,28,0)</f>
        <v>0</v>
      </c>
      <c r="AR802" s="14">
        <f>VLOOKUP($B802,[2]Sheet3!$G:$CZ,29,0)</f>
        <v>0</v>
      </c>
      <c r="AS802" s="14">
        <f>VLOOKUP($B802,[2]Sheet3!$G:$CZ,30,0)</f>
        <v>0</v>
      </c>
      <c r="AT802" s="14">
        <f>VLOOKUP($B802,[2]Sheet3!$G:$CZ,31,0)</f>
        <v>0</v>
      </c>
      <c r="AU802" s="14">
        <f>VLOOKUP($B802,[2]Sheet3!$G:$CZ,32,0)</f>
        <v>0</v>
      </c>
      <c r="AV802" s="14">
        <f>VLOOKUP($B802,[2]Sheet3!$G:$CZ,33,0)</f>
        <v>0</v>
      </c>
      <c r="AW802" s="14">
        <f>VLOOKUP($B802,[2]Sheet3!$G:$CZ,34,0)</f>
        <v>0</v>
      </c>
      <c r="AX802" s="14">
        <f>VLOOKUP($B802,[2]Sheet3!$G:$CZ,35,0)</f>
        <v>0</v>
      </c>
      <c r="AY802" s="14">
        <f>VLOOKUP($B802,[2]Sheet3!$G:$CZ,36,0)</f>
        <v>0</v>
      </c>
      <c r="AZ802" s="14">
        <f>VLOOKUP($B802,[2]Sheet3!$G:$CZ,37,0)</f>
        <v>0</v>
      </c>
      <c r="BA802" s="14">
        <f>VLOOKUP($B802,[2]Sheet3!$G:$CZ,38,0)</f>
        <v>0</v>
      </c>
      <c r="BB802" s="14">
        <f>VLOOKUP($B802,[2]Sheet3!$G:$CZ,39,0)</f>
        <v>0</v>
      </c>
      <c r="BC802" s="14">
        <f>VLOOKUP($B802,[2]Sheet3!$G:$CZ,40,0)</f>
        <v>0</v>
      </c>
      <c r="BD802" s="14">
        <f>VLOOKUP($B802,[2]Sheet3!$G:$CZ,41,0)</f>
        <v>0</v>
      </c>
      <c r="BE802" s="14">
        <f>VLOOKUP($B802,[2]Sheet3!$G:$CZ,42,0)</f>
        <v>0</v>
      </c>
      <c r="BF802" s="14">
        <f>VLOOKUP($B802,[2]Sheet3!$G:$CZ,43,0)</f>
        <v>0</v>
      </c>
      <c r="BG802" s="14">
        <f>VLOOKUP($B802,[2]Sheet3!$G:$CZ,44,0)</f>
        <v>0</v>
      </c>
      <c r="BH802" s="14">
        <f>VLOOKUP($B802,[2]Sheet3!$G:$CZ,45,0)</f>
        <v>0</v>
      </c>
      <c r="BI802" s="14">
        <f>VLOOKUP($B802,[2]Sheet3!$G:$CZ,46,0)</f>
        <v>0</v>
      </c>
      <c r="BJ802" s="14">
        <f>VLOOKUP($B802,[2]Sheet3!$G:$CZ,47,0)</f>
        <v>0</v>
      </c>
      <c r="BK802" s="14">
        <f>VLOOKUP($B802,[2]Sheet3!$G:$CZ,48,0)</f>
        <v>0</v>
      </c>
      <c r="BL802" s="14">
        <f>VLOOKUP($B802,[2]Sheet3!$G:$CZ,49,0)</f>
        <v>0</v>
      </c>
      <c r="BM802" s="14">
        <f>VLOOKUP($B802,[2]Sheet3!$G:$CZ,50,0)</f>
        <v>0</v>
      </c>
      <c r="BN802" s="14">
        <f>VLOOKUP($B802,[2]Sheet3!$G:$CZ,51,0)</f>
        <v>0</v>
      </c>
      <c r="BO802" s="14">
        <f>VLOOKUP($B802,[2]Sheet3!$G:$CZ,52,0)</f>
        <v>0</v>
      </c>
      <c r="BP802" s="14">
        <f>VLOOKUP($B802,[2]Sheet3!$G:$CZ,53,0)</f>
        <v>0</v>
      </c>
      <c r="BQ802" s="14">
        <f>VLOOKUP($B802,[2]Sheet3!$G:$CZ,54,0)</f>
        <v>0</v>
      </c>
      <c r="BR802" s="14">
        <f>VLOOKUP($B802,[2]Sheet3!$G:$CZ,55,0)</f>
        <v>0</v>
      </c>
      <c r="BS802" s="14">
        <f>VLOOKUP($B802,[2]Sheet3!$G:$CZ,56,0)</f>
        <v>0</v>
      </c>
      <c r="BT802" s="14">
        <f>VLOOKUP($B802,[2]Sheet3!$G:$CZ,57,0)</f>
        <v>0</v>
      </c>
      <c r="BU802" s="14">
        <f>VLOOKUP($B802,[2]Sheet3!$G:$CZ,58,0)</f>
        <v>0</v>
      </c>
      <c r="BV802" s="14">
        <f>VLOOKUP($B802,[2]Sheet3!$G:$CZ,59,0)</f>
        <v>0</v>
      </c>
      <c r="BW802" s="14">
        <f>VLOOKUP($B802,[2]Sheet3!$G:$CZ,60,0)</f>
        <v>0</v>
      </c>
      <c r="BX802" s="14">
        <f>VLOOKUP($B802,[2]Sheet3!$G:$CZ,61,0)</f>
        <v>0</v>
      </c>
      <c r="BY802" s="14">
        <f>VLOOKUP($B802,[2]Sheet3!$G:$CZ,62,0)</f>
        <v>0</v>
      </c>
      <c r="BZ802" s="14">
        <f>VLOOKUP($B802,[2]Sheet3!$G:$CZ,63,0)</f>
        <v>0</v>
      </c>
      <c r="CA802" s="14">
        <f>VLOOKUP($B802,[2]Sheet3!$G:$CZ,64,0)</f>
        <v>0</v>
      </c>
      <c r="CB802" s="14">
        <f>VLOOKUP($B802,[2]Sheet3!$G:$CZ,65,0)</f>
        <v>0</v>
      </c>
      <c r="CC802" s="14">
        <f>VLOOKUP($B802,[2]Sheet3!$G:$CZ,66,0)</f>
        <v>0</v>
      </c>
      <c r="CD802" s="14">
        <f>VLOOKUP($B802,[2]Sheet3!$G:$CZ,67,0)</f>
        <v>0</v>
      </c>
      <c r="CE802" s="14">
        <f>VLOOKUP($B802,[2]Sheet3!$G:$CZ,68,0)</f>
        <v>0</v>
      </c>
      <c r="CF802" s="14">
        <f>VLOOKUP($B802,[2]Sheet3!$G:$CZ,69,0)</f>
        <v>0</v>
      </c>
      <c r="CG802" s="14">
        <f>VLOOKUP($B802,[2]Sheet3!$G:$CZ,70,0)</f>
        <v>0</v>
      </c>
      <c r="CH802" s="14">
        <f>VLOOKUP($B802,[2]Sheet3!$G:$CZ,71,0)</f>
        <v>0</v>
      </c>
      <c r="CI802" s="14">
        <f>VLOOKUP($B802,[2]Sheet3!$G:$CZ,72,0)</f>
        <v>0</v>
      </c>
      <c r="CJ802" s="14">
        <f>VLOOKUP($B802,[2]Sheet3!$G:$CZ,73,0)</f>
        <v>0</v>
      </c>
      <c r="CK802" s="14">
        <f>VLOOKUP($B802,[2]Sheet3!$G:$CZ,74,0)</f>
        <v>0</v>
      </c>
      <c r="CL802" s="14">
        <f>VLOOKUP($B802,[2]Sheet3!$G:$CZ,75,0)</f>
        <v>0</v>
      </c>
      <c r="CM802" s="14">
        <f>VLOOKUP($B802,[2]Sheet3!$G:$CZ,76,0)</f>
        <v>0</v>
      </c>
      <c r="CN802" s="14">
        <f>VLOOKUP($B802,[2]Sheet3!$G:$CZ,77,0)</f>
        <v>0</v>
      </c>
      <c r="CO802" s="14">
        <f>VLOOKUP($B802,[2]Sheet3!$G:$CZ,78,0)</f>
        <v>0</v>
      </c>
      <c r="CP802" s="14">
        <f>VLOOKUP($B802,[2]Sheet3!$G:$CZ,79,0)</f>
        <v>0</v>
      </c>
      <c r="CQ802" s="14">
        <f>VLOOKUP($B802,[2]Sheet3!$G:$CZ,80,0)</f>
        <v>0</v>
      </c>
      <c r="CR802" s="14">
        <f>VLOOKUP($B802,[2]Sheet3!$G:$CZ,81,0)</f>
        <v>0</v>
      </c>
      <c r="CS802" s="14">
        <f>VLOOKUP($B802,[2]Sheet3!$G:$CZ,82,0)</f>
        <v>0</v>
      </c>
      <c r="CT802" s="14">
        <f>VLOOKUP($B802,[2]Sheet3!$G:$CZ,83,0)</f>
        <v>0</v>
      </c>
      <c r="CU802" s="14">
        <f>VLOOKUP($B802,[2]Sheet3!$G:$CZ,84,0)</f>
        <v>0</v>
      </c>
      <c r="CV802" s="14">
        <f>VLOOKUP($B802,[2]Sheet3!$G:$CZ,85,0)</f>
        <v>0</v>
      </c>
      <c r="CW802" s="14">
        <f>VLOOKUP($B802,[2]Sheet3!$G:$CZ,86,0)</f>
        <v>0</v>
      </c>
      <c r="CX802" s="14">
        <f>VLOOKUP($B802,[2]Sheet3!$G:$CZ,87,0)</f>
        <v>0</v>
      </c>
      <c r="CY802" s="14">
        <f>VLOOKUP($B802,[2]Sheet3!$G:$CZ,88,0)</f>
        <v>0</v>
      </c>
      <c r="CZ802" s="14">
        <f>VLOOKUP($B802,[2]Sheet3!$G:$CZ,89,0)</f>
        <v>0</v>
      </c>
      <c r="DA802" s="14">
        <f>VLOOKUP($B802,[2]Sheet3!$G:$CZ,90,0)</f>
        <v>0</v>
      </c>
      <c r="DB802" s="14">
        <f>VLOOKUP($B802,[2]Sheet3!$G:$CZ,91,0)</f>
        <v>0</v>
      </c>
      <c r="DC802" s="14">
        <f>VLOOKUP($B802,[2]Sheet3!$G:$CZ,92,0)</f>
        <v>0</v>
      </c>
      <c r="DD802" s="14">
        <f>VLOOKUP($B802,[2]Sheet3!$G:$CZ,93,0)</f>
        <v>0</v>
      </c>
      <c r="DE802" s="14">
        <f>VLOOKUP($B802,[2]Sheet3!$G:$CZ,94,0)</f>
        <v>0</v>
      </c>
      <c r="DF802" s="14">
        <f>VLOOKUP($B802,[2]Sheet3!$G:$CZ,95,0)</f>
        <v>0</v>
      </c>
      <c r="DG802" s="14">
        <f>VLOOKUP($B802,[2]Sheet3!$G:$CZ,96,0)</f>
        <v>0</v>
      </c>
      <c r="DH802" s="14">
        <f>VLOOKUP($B802,[2]Sheet3!$G:$CZ,97,0)</f>
        <v>0</v>
      </c>
      <c r="DI802" s="14">
        <f>VLOOKUP($B802,[2]Sheet3!$G:$CZ,98,0)</f>
        <v>0</v>
      </c>
    </row>
    <row r="803" spans="1:113" x14ac:dyDescent="0.3">
      <c r="A803" s="9" t="str">
        <f t="shared" si="38"/>
        <v>N14712</v>
      </c>
      <c r="B803" s="15" t="s">
        <v>1989</v>
      </c>
      <c r="C803" s="15" t="s">
        <v>1990</v>
      </c>
      <c r="F803" s="7" t="s">
        <v>15</v>
      </c>
      <c r="G803" s="12" t="s">
        <v>4297</v>
      </c>
      <c r="H803" s="12" t="str">
        <f>VLOOKUP($B803,[1]Sheet1!$A:$G,5,0)</f>
        <v>manish.shivkumar@redingtongroup.com</v>
      </c>
      <c r="I803" s="12" t="str">
        <f>VLOOKUP($B803,[1]Sheet1!$A:$G,7,0)</f>
        <v>sidharth.eknath@redingtongroup.com</v>
      </c>
      <c r="J803" s="12" t="s">
        <v>82</v>
      </c>
      <c r="K803" s="7"/>
      <c r="L803" s="7"/>
      <c r="M803" s="8"/>
      <c r="N803" s="7" t="str">
        <f t="shared" si="36"/>
        <v>manish.shivkumar@redingtongroup.com; sidharth.eknath@redingtongroup.com; nilesh.phirke@redingtongroup.com;christopher.joseph@redingtongroup.com</v>
      </c>
      <c r="O803" s="7" t="str">
        <f t="shared" si="37"/>
        <v>N14712</v>
      </c>
      <c r="P803" s="8" t="s">
        <v>5215</v>
      </c>
      <c r="Q803" s="14">
        <f>VLOOKUP($B803,[2]Sheet3!$G:$CZ,2,0)</f>
        <v>2400302722</v>
      </c>
      <c r="R803" s="14">
        <f>VLOOKUP($B803,[2]Sheet3!$G:$CZ,3,0)</f>
        <v>0</v>
      </c>
      <c r="S803" s="14">
        <f>VLOOKUP($B803,[2]Sheet3!$G:$CZ,4,0)</f>
        <v>0</v>
      </c>
      <c r="T803" s="14">
        <f>VLOOKUP($B803,[2]Sheet3!$G:$CZ,5,0)</f>
        <v>0</v>
      </c>
      <c r="U803" s="14">
        <f>VLOOKUP($B803,[2]Sheet3!$G:$CZ,6,0)</f>
        <v>0</v>
      </c>
      <c r="V803" s="14">
        <f>VLOOKUP($B803,[2]Sheet3!$G:$CZ,7,0)</f>
        <v>0</v>
      </c>
      <c r="W803" s="14">
        <f>VLOOKUP($B803,[2]Sheet3!$G:$CZ,8,0)</f>
        <v>0</v>
      </c>
      <c r="X803" s="14">
        <f>VLOOKUP($B803,[2]Sheet3!$G:$CZ,9,0)</f>
        <v>0</v>
      </c>
      <c r="Y803" s="14">
        <f>VLOOKUP($B803,[2]Sheet3!$G:$CZ,10,0)</f>
        <v>0</v>
      </c>
      <c r="Z803" s="14">
        <f>VLOOKUP($B803,[2]Sheet3!$G:$CZ,11,0)</f>
        <v>0</v>
      </c>
      <c r="AA803" s="14">
        <f>VLOOKUP($B803,[2]Sheet3!$G:$CZ,12,0)</f>
        <v>0</v>
      </c>
      <c r="AB803" s="14">
        <f>VLOOKUP($B803,[2]Sheet3!$G:$CZ,13,0)</f>
        <v>0</v>
      </c>
      <c r="AC803" s="14">
        <f>VLOOKUP($B803,[2]Sheet3!$G:$CZ,14,0)</f>
        <v>0</v>
      </c>
      <c r="AD803" s="14">
        <f>VLOOKUP($B803,[2]Sheet3!$G:$CZ,15,0)</f>
        <v>0</v>
      </c>
      <c r="AE803" s="14">
        <f>VLOOKUP($B803,[2]Sheet3!$G:$CZ,16,0)</f>
        <v>0</v>
      </c>
      <c r="AF803" s="14">
        <f>VLOOKUP($B803,[2]Sheet3!$G:$CZ,17,0)</f>
        <v>0</v>
      </c>
      <c r="AG803" s="14">
        <f>VLOOKUP($B803,[2]Sheet3!$G:$CZ,18,0)</f>
        <v>0</v>
      </c>
      <c r="AH803" s="14">
        <f>VLOOKUP($B803,[2]Sheet3!$G:$CZ,19,0)</f>
        <v>0</v>
      </c>
      <c r="AI803" s="14">
        <f>VLOOKUP($B803,[2]Sheet3!$G:$CZ,20,0)</f>
        <v>0</v>
      </c>
      <c r="AJ803" s="14">
        <f>VLOOKUP($B803,[2]Sheet3!$G:$CZ,21,0)</f>
        <v>0</v>
      </c>
      <c r="AK803" s="14">
        <f>VLOOKUP($B803,[2]Sheet3!$G:$CZ,22,0)</f>
        <v>0</v>
      </c>
      <c r="AL803" s="14">
        <f>VLOOKUP($B803,[2]Sheet3!$G:$CZ,23,0)</f>
        <v>0</v>
      </c>
      <c r="AM803" s="14">
        <f>VLOOKUP($B803,[2]Sheet3!$G:$CZ,24,0)</f>
        <v>0</v>
      </c>
      <c r="AN803" s="14">
        <f>VLOOKUP($B803,[2]Sheet3!$G:$CZ,25,0)</f>
        <v>0</v>
      </c>
      <c r="AO803" s="14">
        <f>VLOOKUP($B803,[2]Sheet3!$G:$CZ,26,0)</f>
        <v>0</v>
      </c>
      <c r="AP803" s="14">
        <f>VLOOKUP($B803,[2]Sheet3!$G:$CZ,27,0)</f>
        <v>0</v>
      </c>
      <c r="AQ803" s="14">
        <f>VLOOKUP($B803,[2]Sheet3!$G:$CZ,28,0)</f>
        <v>0</v>
      </c>
      <c r="AR803" s="14">
        <f>VLOOKUP($B803,[2]Sheet3!$G:$CZ,29,0)</f>
        <v>0</v>
      </c>
      <c r="AS803" s="14">
        <f>VLOOKUP($B803,[2]Sheet3!$G:$CZ,30,0)</f>
        <v>0</v>
      </c>
      <c r="AT803" s="14">
        <f>VLOOKUP($B803,[2]Sheet3!$G:$CZ,31,0)</f>
        <v>0</v>
      </c>
      <c r="AU803" s="14">
        <f>VLOOKUP($B803,[2]Sheet3!$G:$CZ,32,0)</f>
        <v>0</v>
      </c>
      <c r="AV803" s="14">
        <f>VLOOKUP($B803,[2]Sheet3!$G:$CZ,33,0)</f>
        <v>0</v>
      </c>
      <c r="AW803" s="14">
        <f>VLOOKUP($B803,[2]Sheet3!$G:$CZ,34,0)</f>
        <v>0</v>
      </c>
      <c r="AX803" s="14">
        <f>VLOOKUP($B803,[2]Sheet3!$G:$CZ,35,0)</f>
        <v>0</v>
      </c>
      <c r="AY803" s="14">
        <f>VLOOKUP($B803,[2]Sheet3!$G:$CZ,36,0)</f>
        <v>0</v>
      </c>
      <c r="AZ803" s="14">
        <f>VLOOKUP($B803,[2]Sheet3!$G:$CZ,37,0)</f>
        <v>0</v>
      </c>
      <c r="BA803" s="14">
        <f>VLOOKUP($B803,[2]Sheet3!$G:$CZ,38,0)</f>
        <v>0</v>
      </c>
      <c r="BB803" s="14">
        <f>VLOOKUP($B803,[2]Sheet3!$G:$CZ,39,0)</f>
        <v>0</v>
      </c>
      <c r="BC803" s="14">
        <f>VLOOKUP($B803,[2]Sheet3!$G:$CZ,40,0)</f>
        <v>0</v>
      </c>
      <c r="BD803" s="14">
        <f>VLOOKUP($B803,[2]Sheet3!$G:$CZ,41,0)</f>
        <v>0</v>
      </c>
      <c r="BE803" s="14">
        <f>VLOOKUP($B803,[2]Sheet3!$G:$CZ,42,0)</f>
        <v>0</v>
      </c>
      <c r="BF803" s="14">
        <f>VLOOKUP($B803,[2]Sheet3!$G:$CZ,43,0)</f>
        <v>0</v>
      </c>
      <c r="BG803" s="14">
        <f>VLOOKUP($B803,[2]Sheet3!$G:$CZ,44,0)</f>
        <v>0</v>
      </c>
      <c r="BH803" s="14">
        <f>VLOOKUP($B803,[2]Sheet3!$G:$CZ,45,0)</f>
        <v>0</v>
      </c>
      <c r="BI803" s="14">
        <f>VLOOKUP($B803,[2]Sheet3!$G:$CZ,46,0)</f>
        <v>0</v>
      </c>
      <c r="BJ803" s="14">
        <f>VLOOKUP($B803,[2]Sheet3!$G:$CZ,47,0)</f>
        <v>0</v>
      </c>
      <c r="BK803" s="14">
        <f>VLOOKUP($B803,[2]Sheet3!$G:$CZ,48,0)</f>
        <v>0</v>
      </c>
      <c r="BL803" s="14">
        <f>VLOOKUP($B803,[2]Sheet3!$G:$CZ,49,0)</f>
        <v>0</v>
      </c>
      <c r="BM803" s="14">
        <f>VLOOKUP($B803,[2]Sheet3!$G:$CZ,50,0)</f>
        <v>0</v>
      </c>
      <c r="BN803" s="14">
        <f>VLOOKUP($B803,[2]Sheet3!$G:$CZ,51,0)</f>
        <v>0</v>
      </c>
      <c r="BO803" s="14">
        <f>VLOOKUP($B803,[2]Sheet3!$G:$CZ,52,0)</f>
        <v>0</v>
      </c>
      <c r="BP803" s="14">
        <f>VLOOKUP($B803,[2]Sheet3!$G:$CZ,53,0)</f>
        <v>0</v>
      </c>
      <c r="BQ803" s="14">
        <f>VLOOKUP($B803,[2]Sheet3!$G:$CZ,54,0)</f>
        <v>0</v>
      </c>
      <c r="BR803" s="14">
        <f>VLOOKUP($B803,[2]Sheet3!$G:$CZ,55,0)</f>
        <v>0</v>
      </c>
      <c r="BS803" s="14">
        <f>VLOOKUP($B803,[2]Sheet3!$G:$CZ,56,0)</f>
        <v>0</v>
      </c>
      <c r="BT803" s="14">
        <f>VLOOKUP($B803,[2]Sheet3!$G:$CZ,57,0)</f>
        <v>0</v>
      </c>
      <c r="BU803" s="14">
        <f>VLOOKUP($B803,[2]Sheet3!$G:$CZ,58,0)</f>
        <v>0</v>
      </c>
      <c r="BV803" s="14">
        <f>VLOOKUP($B803,[2]Sheet3!$G:$CZ,59,0)</f>
        <v>0</v>
      </c>
      <c r="BW803" s="14">
        <f>VLOOKUP($B803,[2]Sheet3!$G:$CZ,60,0)</f>
        <v>0</v>
      </c>
      <c r="BX803" s="14">
        <f>VLOOKUP($B803,[2]Sheet3!$G:$CZ,61,0)</f>
        <v>0</v>
      </c>
      <c r="BY803" s="14">
        <f>VLOOKUP($B803,[2]Sheet3!$G:$CZ,62,0)</f>
        <v>0</v>
      </c>
      <c r="BZ803" s="14">
        <f>VLOOKUP($B803,[2]Sheet3!$G:$CZ,63,0)</f>
        <v>0</v>
      </c>
      <c r="CA803" s="14">
        <f>VLOOKUP($B803,[2]Sheet3!$G:$CZ,64,0)</f>
        <v>0</v>
      </c>
      <c r="CB803" s="14">
        <f>VLOOKUP($B803,[2]Sheet3!$G:$CZ,65,0)</f>
        <v>0</v>
      </c>
      <c r="CC803" s="14">
        <f>VLOOKUP($B803,[2]Sheet3!$G:$CZ,66,0)</f>
        <v>0</v>
      </c>
      <c r="CD803" s="14">
        <f>VLOOKUP($B803,[2]Sheet3!$G:$CZ,67,0)</f>
        <v>0</v>
      </c>
      <c r="CE803" s="14">
        <f>VLOOKUP($B803,[2]Sheet3!$G:$CZ,68,0)</f>
        <v>0</v>
      </c>
      <c r="CF803" s="14">
        <f>VLOOKUP($B803,[2]Sheet3!$G:$CZ,69,0)</f>
        <v>0</v>
      </c>
      <c r="CG803" s="14">
        <f>VLOOKUP($B803,[2]Sheet3!$G:$CZ,70,0)</f>
        <v>0</v>
      </c>
      <c r="CH803" s="14">
        <f>VLOOKUP($B803,[2]Sheet3!$G:$CZ,71,0)</f>
        <v>0</v>
      </c>
      <c r="CI803" s="14">
        <f>VLOOKUP($B803,[2]Sheet3!$G:$CZ,72,0)</f>
        <v>0</v>
      </c>
      <c r="CJ803" s="14">
        <f>VLOOKUP($B803,[2]Sheet3!$G:$CZ,73,0)</f>
        <v>0</v>
      </c>
      <c r="CK803" s="14">
        <f>VLOOKUP($B803,[2]Sheet3!$G:$CZ,74,0)</f>
        <v>0</v>
      </c>
      <c r="CL803" s="14">
        <f>VLOOKUP($B803,[2]Sheet3!$G:$CZ,75,0)</f>
        <v>0</v>
      </c>
      <c r="CM803" s="14">
        <f>VLOOKUP($B803,[2]Sheet3!$G:$CZ,76,0)</f>
        <v>0</v>
      </c>
      <c r="CN803" s="14">
        <f>VLOOKUP($B803,[2]Sheet3!$G:$CZ,77,0)</f>
        <v>0</v>
      </c>
      <c r="CO803" s="14">
        <f>VLOOKUP($B803,[2]Sheet3!$G:$CZ,78,0)</f>
        <v>0</v>
      </c>
      <c r="CP803" s="14">
        <f>VLOOKUP($B803,[2]Sheet3!$G:$CZ,79,0)</f>
        <v>0</v>
      </c>
      <c r="CQ803" s="14">
        <f>VLOOKUP($B803,[2]Sheet3!$G:$CZ,80,0)</f>
        <v>0</v>
      </c>
      <c r="CR803" s="14">
        <f>VLOOKUP($B803,[2]Sheet3!$G:$CZ,81,0)</f>
        <v>0</v>
      </c>
      <c r="CS803" s="14">
        <f>VLOOKUP($B803,[2]Sheet3!$G:$CZ,82,0)</f>
        <v>0</v>
      </c>
      <c r="CT803" s="14">
        <f>VLOOKUP($B803,[2]Sheet3!$G:$CZ,83,0)</f>
        <v>0</v>
      </c>
      <c r="CU803" s="14">
        <f>VLOOKUP($B803,[2]Sheet3!$G:$CZ,84,0)</f>
        <v>0</v>
      </c>
      <c r="CV803" s="14">
        <f>VLOOKUP($B803,[2]Sheet3!$G:$CZ,85,0)</f>
        <v>0</v>
      </c>
      <c r="CW803" s="14">
        <f>VLOOKUP($B803,[2]Sheet3!$G:$CZ,86,0)</f>
        <v>0</v>
      </c>
      <c r="CX803" s="14">
        <f>VLOOKUP($B803,[2]Sheet3!$G:$CZ,87,0)</f>
        <v>0</v>
      </c>
      <c r="CY803" s="14">
        <f>VLOOKUP($B803,[2]Sheet3!$G:$CZ,88,0)</f>
        <v>0</v>
      </c>
      <c r="CZ803" s="14">
        <f>VLOOKUP($B803,[2]Sheet3!$G:$CZ,89,0)</f>
        <v>0</v>
      </c>
      <c r="DA803" s="14">
        <f>VLOOKUP($B803,[2]Sheet3!$G:$CZ,90,0)</f>
        <v>0</v>
      </c>
      <c r="DB803" s="14">
        <f>VLOOKUP($B803,[2]Sheet3!$G:$CZ,91,0)</f>
        <v>0</v>
      </c>
      <c r="DC803" s="14">
        <f>VLOOKUP($B803,[2]Sheet3!$G:$CZ,92,0)</f>
        <v>0</v>
      </c>
      <c r="DD803" s="14">
        <f>VLOOKUP($B803,[2]Sheet3!$G:$CZ,93,0)</f>
        <v>0</v>
      </c>
      <c r="DE803" s="14">
        <f>VLOOKUP($B803,[2]Sheet3!$G:$CZ,94,0)</f>
        <v>0</v>
      </c>
      <c r="DF803" s="14">
        <f>VLOOKUP($B803,[2]Sheet3!$G:$CZ,95,0)</f>
        <v>0</v>
      </c>
      <c r="DG803" s="14">
        <f>VLOOKUP($B803,[2]Sheet3!$G:$CZ,96,0)</f>
        <v>0</v>
      </c>
      <c r="DH803" s="14">
        <f>VLOOKUP($B803,[2]Sheet3!$G:$CZ,97,0)</f>
        <v>0</v>
      </c>
      <c r="DI803" s="14">
        <f>VLOOKUP($B803,[2]Sheet3!$G:$CZ,98,0)</f>
        <v>0</v>
      </c>
    </row>
    <row r="804" spans="1:113" x14ac:dyDescent="0.3">
      <c r="A804" s="9" t="str">
        <f t="shared" si="38"/>
        <v>W23991</v>
      </c>
      <c r="B804" s="15" t="s">
        <v>1991</v>
      </c>
      <c r="C804" s="15" t="s">
        <v>1992</v>
      </c>
      <c r="F804" s="7" t="s">
        <v>15</v>
      </c>
      <c r="G804" s="12" t="s">
        <v>4298</v>
      </c>
      <c r="H804" s="12" t="str">
        <f>VLOOKUP($B804,[1]Sheet1!$A:$G,5,0)</f>
        <v>tanmay.kumar@redingtongroup.com</v>
      </c>
      <c r="I804" s="12" t="str">
        <f>VLOOKUP($B804,[1]Sheet1!$A:$G,7,0)</f>
        <v>dilip.vishwa@redingtongroup.com</v>
      </c>
      <c r="J804" s="12" t="s">
        <v>82</v>
      </c>
      <c r="K804" s="7"/>
      <c r="L804" s="7"/>
      <c r="M804" s="8"/>
      <c r="N804" s="7" t="str">
        <f t="shared" si="36"/>
        <v>tanmay.kumar@redingtongroup.com; dilip.vishwa@redingtongroup.com; nilesh.phirke@redingtongroup.com;christopher.joseph@redingtongroup.com</v>
      </c>
      <c r="O804" s="7" t="str">
        <f t="shared" si="37"/>
        <v>W23991</v>
      </c>
      <c r="P804" s="8" t="s">
        <v>5215</v>
      </c>
      <c r="Q804" s="14">
        <f>VLOOKUP($B804,[2]Sheet3!$G:$CZ,2,0)</f>
        <v>2400306802</v>
      </c>
      <c r="R804" s="14">
        <f>VLOOKUP($B804,[2]Sheet3!$G:$CZ,3,0)</f>
        <v>2400307063</v>
      </c>
      <c r="S804" s="14">
        <f>VLOOKUP($B804,[2]Sheet3!$G:$CZ,4,0)</f>
        <v>0</v>
      </c>
      <c r="T804" s="14">
        <f>VLOOKUP($B804,[2]Sheet3!$G:$CZ,5,0)</f>
        <v>0</v>
      </c>
      <c r="U804" s="14">
        <f>VLOOKUP($B804,[2]Sheet3!$G:$CZ,6,0)</f>
        <v>0</v>
      </c>
      <c r="V804" s="14">
        <f>VLOOKUP($B804,[2]Sheet3!$G:$CZ,7,0)</f>
        <v>0</v>
      </c>
      <c r="W804" s="14">
        <f>VLOOKUP($B804,[2]Sheet3!$G:$CZ,8,0)</f>
        <v>0</v>
      </c>
      <c r="X804" s="14">
        <f>VLOOKUP($B804,[2]Sheet3!$G:$CZ,9,0)</f>
        <v>0</v>
      </c>
      <c r="Y804" s="14">
        <f>VLOOKUP($B804,[2]Sheet3!$G:$CZ,10,0)</f>
        <v>0</v>
      </c>
      <c r="Z804" s="14">
        <f>VLOOKUP($B804,[2]Sheet3!$G:$CZ,11,0)</f>
        <v>0</v>
      </c>
      <c r="AA804" s="14">
        <f>VLOOKUP($B804,[2]Sheet3!$G:$CZ,12,0)</f>
        <v>0</v>
      </c>
      <c r="AB804" s="14">
        <f>VLOOKUP($B804,[2]Sheet3!$G:$CZ,13,0)</f>
        <v>0</v>
      </c>
      <c r="AC804" s="14">
        <f>VLOOKUP($B804,[2]Sheet3!$G:$CZ,14,0)</f>
        <v>0</v>
      </c>
      <c r="AD804" s="14">
        <f>VLOOKUP($B804,[2]Sheet3!$G:$CZ,15,0)</f>
        <v>0</v>
      </c>
      <c r="AE804" s="14">
        <f>VLOOKUP($B804,[2]Sheet3!$G:$CZ,16,0)</f>
        <v>0</v>
      </c>
      <c r="AF804" s="14">
        <f>VLOOKUP($B804,[2]Sheet3!$G:$CZ,17,0)</f>
        <v>0</v>
      </c>
      <c r="AG804" s="14">
        <f>VLOOKUP($B804,[2]Sheet3!$G:$CZ,18,0)</f>
        <v>0</v>
      </c>
      <c r="AH804" s="14">
        <f>VLOOKUP($B804,[2]Sheet3!$G:$CZ,19,0)</f>
        <v>0</v>
      </c>
      <c r="AI804" s="14">
        <f>VLOOKUP($B804,[2]Sheet3!$G:$CZ,20,0)</f>
        <v>0</v>
      </c>
      <c r="AJ804" s="14">
        <f>VLOOKUP($B804,[2]Sheet3!$G:$CZ,21,0)</f>
        <v>0</v>
      </c>
      <c r="AK804" s="14">
        <f>VLOOKUP($B804,[2]Sheet3!$G:$CZ,22,0)</f>
        <v>0</v>
      </c>
      <c r="AL804" s="14">
        <f>VLOOKUP($B804,[2]Sheet3!$G:$CZ,23,0)</f>
        <v>0</v>
      </c>
      <c r="AM804" s="14">
        <f>VLOOKUP($B804,[2]Sheet3!$G:$CZ,24,0)</f>
        <v>0</v>
      </c>
      <c r="AN804" s="14">
        <f>VLOOKUP($B804,[2]Sheet3!$G:$CZ,25,0)</f>
        <v>0</v>
      </c>
      <c r="AO804" s="14">
        <f>VLOOKUP($B804,[2]Sheet3!$G:$CZ,26,0)</f>
        <v>0</v>
      </c>
      <c r="AP804" s="14">
        <f>VLOOKUP($B804,[2]Sheet3!$G:$CZ,27,0)</f>
        <v>0</v>
      </c>
      <c r="AQ804" s="14">
        <f>VLOOKUP($B804,[2]Sheet3!$G:$CZ,28,0)</f>
        <v>0</v>
      </c>
      <c r="AR804" s="14">
        <f>VLOOKUP($B804,[2]Sheet3!$G:$CZ,29,0)</f>
        <v>0</v>
      </c>
      <c r="AS804" s="14">
        <f>VLOOKUP($B804,[2]Sheet3!$G:$CZ,30,0)</f>
        <v>0</v>
      </c>
      <c r="AT804" s="14">
        <f>VLOOKUP($B804,[2]Sheet3!$G:$CZ,31,0)</f>
        <v>0</v>
      </c>
      <c r="AU804" s="14">
        <f>VLOOKUP($B804,[2]Sheet3!$G:$CZ,32,0)</f>
        <v>0</v>
      </c>
      <c r="AV804" s="14">
        <f>VLOOKUP($B804,[2]Sheet3!$G:$CZ,33,0)</f>
        <v>0</v>
      </c>
      <c r="AW804" s="14">
        <f>VLOOKUP($B804,[2]Sheet3!$G:$CZ,34,0)</f>
        <v>0</v>
      </c>
      <c r="AX804" s="14">
        <f>VLOOKUP($B804,[2]Sheet3!$G:$CZ,35,0)</f>
        <v>0</v>
      </c>
      <c r="AY804" s="14">
        <f>VLOOKUP($B804,[2]Sheet3!$G:$CZ,36,0)</f>
        <v>0</v>
      </c>
      <c r="AZ804" s="14">
        <f>VLOOKUP($B804,[2]Sheet3!$G:$CZ,37,0)</f>
        <v>0</v>
      </c>
      <c r="BA804" s="14">
        <f>VLOOKUP($B804,[2]Sheet3!$G:$CZ,38,0)</f>
        <v>0</v>
      </c>
      <c r="BB804" s="14">
        <f>VLOOKUP($B804,[2]Sheet3!$G:$CZ,39,0)</f>
        <v>0</v>
      </c>
      <c r="BC804" s="14">
        <f>VLOOKUP($B804,[2]Sheet3!$G:$CZ,40,0)</f>
        <v>0</v>
      </c>
      <c r="BD804" s="14">
        <f>VLOOKUP($B804,[2]Sheet3!$G:$CZ,41,0)</f>
        <v>0</v>
      </c>
      <c r="BE804" s="14">
        <f>VLOOKUP($B804,[2]Sheet3!$G:$CZ,42,0)</f>
        <v>0</v>
      </c>
      <c r="BF804" s="14">
        <f>VLOOKUP($B804,[2]Sheet3!$G:$CZ,43,0)</f>
        <v>0</v>
      </c>
      <c r="BG804" s="14">
        <f>VLOOKUP($B804,[2]Sheet3!$G:$CZ,44,0)</f>
        <v>0</v>
      </c>
      <c r="BH804" s="14">
        <f>VLOOKUP($B804,[2]Sheet3!$G:$CZ,45,0)</f>
        <v>0</v>
      </c>
      <c r="BI804" s="14">
        <f>VLOOKUP($B804,[2]Sheet3!$G:$CZ,46,0)</f>
        <v>0</v>
      </c>
      <c r="BJ804" s="14">
        <f>VLOOKUP($B804,[2]Sheet3!$G:$CZ,47,0)</f>
        <v>0</v>
      </c>
      <c r="BK804" s="14">
        <f>VLOOKUP($B804,[2]Sheet3!$G:$CZ,48,0)</f>
        <v>0</v>
      </c>
      <c r="BL804" s="14">
        <f>VLOOKUP($B804,[2]Sheet3!$G:$CZ,49,0)</f>
        <v>0</v>
      </c>
      <c r="BM804" s="14">
        <f>VLOOKUP($B804,[2]Sheet3!$G:$CZ,50,0)</f>
        <v>0</v>
      </c>
      <c r="BN804" s="14">
        <f>VLOOKUP($B804,[2]Sheet3!$G:$CZ,51,0)</f>
        <v>0</v>
      </c>
      <c r="BO804" s="14">
        <f>VLOOKUP($B804,[2]Sheet3!$G:$CZ,52,0)</f>
        <v>0</v>
      </c>
      <c r="BP804" s="14">
        <f>VLOOKUP($B804,[2]Sheet3!$G:$CZ,53,0)</f>
        <v>0</v>
      </c>
      <c r="BQ804" s="14">
        <f>VLOOKUP($B804,[2]Sheet3!$G:$CZ,54,0)</f>
        <v>0</v>
      </c>
      <c r="BR804" s="14">
        <f>VLOOKUP($B804,[2]Sheet3!$G:$CZ,55,0)</f>
        <v>0</v>
      </c>
      <c r="BS804" s="14">
        <f>VLOOKUP($B804,[2]Sheet3!$G:$CZ,56,0)</f>
        <v>0</v>
      </c>
      <c r="BT804" s="14">
        <f>VLOOKUP($B804,[2]Sheet3!$G:$CZ,57,0)</f>
        <v>0</v>
      </c>
      <c r="BU804" s="14">
        <f>VLOOKUP($B804,[2]Sheet3!$G:$CZ,58,0)</f>
        <v>0</v>
      </c>
      <c r="BV804" s="14">
        <f>VLOOKUP($B804,[2]Sheet3!$G:$CZ,59,0)</f>
        <v>0</v>
      </c>
      <c r="BW804" s="14">
        <f>VLOOKUP($B804,[2]Sheet3!$G:$CZ,60,0)</f>
        <v>0</v>
      </c>
      <c r="BX804" s="14">
        <f>VLOOKUP($B804,[2]Sheet3!$G:$CZ,61,0)</f>
        <v>0</v>
      </c>
      <c r="BY804" s="14">
        <f>VLOOKUP($B804,[2]Sheet3!$G:$CZ,62,0)</f>
        <v>0</v>
      </c>
      <c r="BZ804" s="14">
        <f>VLOOKUP($B804,[2]Sheet3!$G:$CZ,63,0)</f>
        <v>0</v>
      </c>
      <c r="CA804" s="14">
        <f>VLOOKUP($B804,[2]Sheet3!$G:$CZ,64,0)</f>
        <v>0</v>
      </c>
      <c r="CB804" s="14">
        <f>VLOOKUP($B804,[2]Sheet3!$G:$CZ,65,0)</f>
        <v>0</v>
      </c>
      <c r="CC804" s="14">
        <f>VLOOKUP($B804,[2]Sheet3!$G:$CZ,66,0)</f>
        <v>0</v>
      </c>
      <c r="CD804" s="14">
        <f>VLOOKUP($B804,[2]Sheet3!$G:$CZ,67,0)</f>
        <v>0</v>
      </c>
      <c r="CE804" s="14">
        <f>VLOOKUP($B804,[2]Sheet3!$G:$CZ,68,0)</f>
        <v>0</v>
      </c>
      <c r="CF804" s="14">
        <f>VLOOKUP($B804,[2]Sheet3!$G:$CZ,69,0)</f>
        <v>0</v>
      </c>
      <c r="CG804" s="14">
        <f>VLOOKUP($B804,[2]Sheet3!$G:$CZ,70,0)</f>
        <v>0</v>
      </c>
      <c r="CH804" s="14">
        <f>VLOOKUP($B804,[2]Sheet3!$G:$CZ,71,0)</f>
        <v>0</v>
      </c>
      <c r="CI804" s="14">
        <f>VLOOKUP($B804,[2]Sheet3!$G:$CZ,72,0)</f>
        <v>0</v>
      </c>
      <c r="CJ804" s="14">
        <f>VLOOKUP($B804,[2]Sheet3!$G:$CZ,73,0)</f>
        <v>0</v>
      </c>
      <c r="CK804" s="14">
        <f>VLOOKUP($B804,[2]Sheet3!$G:$CZ,74,0)</f>
        <v>0</v>
      </c>
      <c r="CL804" s="14">
        <f>VLOOKUP($B804,[2]Sheet3!$G:$CZ,75,0)</f>
        <v>0</v>
      </c>
      <c r="CM804" s="14">
        <f>VLOOKUP($B804,[2]Sheet3!$G:$CZ,76,0)</f>
        <v>0</v>
      </c>
      <c r="CN804" s="14">
        <f>VLOOKUP($B804,[2]Sheet3!$G:$CZ,77,0)</f>
        <v>0</v>
      </c>
      <c r="CO804" s="14">
        <f>VLOOKUP($B804,[2]Sheet3!$G:$CZ,78,0)</f>
        <v>0</v>
      </c>
      <c r="CP804" s="14">
        <f>VLOOKUP($B804,[2]Sheet3!$G:$CZ,79,0)</f>
        <v>0</v>
      </c>
      <c r="CQ804" s="14">
        <f>VLOOKUP($B804,[2]Sheet3!$G:$CZ,80,0)</f>
        <v>0</v>
      </c>
      <c r="CR804" s="14">
        <f>VLOOKUP($B804,[2]Sheet3!$G:$CZ,81,0)</f>
        <v>0</v>
      </c>
      <c r="CS804" s="14">
        <f>VLOOKUP($B804,[2]Sheet3!$G:$CZ,82,0)</f>
        <v>0</v>
      </c>
      <c r="CT804" s="14">
        <f>VLOOKUP($B804,[2]Sheet3!$G:$CZ,83,0)</f>
        <v>0</v>
      </c>
      <c r="CU804" s="14">
        <f>VLOOKUP($B804,[2]Sheet3!$G:$CZ,84,0)</f>
        <v>0</v>
      </c>
      <c r="CV804" s="14">
        <f>VLOOKUP($B804,[2]Sheet3!$G:$CZ,85,0)</f>
        <v>0</v>
      </c>
      <c r="CW804" s="14">
        <f>VLOOKUP($B804,[2]Sheet3!$G:$CZ,86,0)</f>
        <v>0</v>
      </c>
      <c r="CX804" s="14">
        <f>VLOOKUP($B804,[2]Sheet3!$G:$CZ,87,0)</f>
        <v>0</v>
      </c>
      <c r="CY804" s="14">
        <f>VLOOKUP($B804,[2]Sheet3!$G:$CZ,88,0)</f>
        <v>0</v>
      </c>
      <c r="CZ804" s="14">
        <f>VLOOKUP($B804,[2]Sheet3!$G:$CZ,89,0)</f>
        <v>0</v>
      </c>
      <c r="DA804" s="14">
        <f>VLOOKUP($B804,[2]Sheet3!$G:$CZ,90,0)</f>
        <v>0</v>
      </c>
      <c r="DB804" s="14">
        <f>VLOOKUP($B804,[2]Sheet3!$G:$CZ,91,0)</f>
        <v>0</v>
      </c>
      <c r="DC804" s="14">
        <f>VLOOKUP($B804,[2]Sheet3!$G:$CZ,92,0)</f>
        <v>0</v>
      </c>
      <c r="DD804" s="14">
        <f>VLOOKUP($B804,[2]Sheet3!$G:$CZ,93,0)</f>
        <v>0</v>
      </c>
      <c r="DE804" s="14">
        <f>VLOOKUP($B804,[2]Sheet3!$G:$CZ,94,0)</f>
        <v>0</v>
      </c>
      <c r="DF804" s="14">
        <f>VLOOKUP($B804,[2]Sheet3!$G:$CZ,95,0)</f>
        <v>0</v>
      </c>
      <c r="DG804" s="14">
        <f>VLOOKUP($B804,[2]Sheet3!$G:$CZ,96,0)</f>
        <v>0</v>
      </c>
      <c r="DH804" s="14">
        <f>VLOOKUP($B804,[2]Sheet3!$G:$CZ,97,0)</f>
        <v>0</v>
      </c>
      <c r="DI804" s="14">
        <f>VLOOKUP($B804,[2]Sheet3!$G:$CZ,98,0)</f>
        <v>0</v>
      </c>
    </row>
    <row r="805" spans="1:113" x14ac:dyDescent="0.3">
      <c r="A805" s="9" t="str">
        <f t="shared" si="38"/>
        <v>N14523</v>
      </c>
      <c r="B805" s="15" t="s">
        <v>1993</v>
      </c>
      <c r="C805" s="15" t="s">
        <v>1994</v>
      </c>
      <c r="F805" s="7" t="s">
        <v>15</v>
      </c>
      <c r="G805" s="12" t="s">
        <v>4299</v>
      </c>
      <c r="H805" s="12" t="str">
        <f>VLOOKUP($B805,[1]Sheet1!$A:$G,5,0)</f>
        <v>shashi.singh@redingtongroup.com</v>
      </c>
      <c r="I805" s="12" t="str">
        <f>VLOOKUP($B805,[1]Sheet1!$A:$G,7,0)</f>
        <v>sidharth.eknath@redingtongroup.com</v>
      </c>
      <c r="J805" s="12" t="s">
        <v>82</v>
      </c>
      <c r="K805" s="7"/>
      <c r="L805" s="7"/>
      <c r="M805" s="8"/>
      <c r="N805" s="7" t="str">
        <f t="shared" si="36"/>
        <v>shashi.singh@redingtongroup.com; sidharth.eknath@redingtongroup.com; nilesh.phirke@redingtongroup.com;christopher.joseph@redingtongroup.com</v>
      </c>
      <c r="O805" s="7" t="str">
        <f t="shared" si="37"/>
        <v>N14523</v>
      </c>
      <c r="P805" s="8" t="s">
        <v>5215</v>
      </c>
      <c r="Q805" s="14">
        <f>VLOOKUP($B805,[2]Sheet3!$G:$CZ,2,0)</f>
        <v>2400307896</v>
      </c>
      <c r="R805" s="14">
        <f>VLOOKUP($B805,[2]Sheet3!$G:$CZ,3,0)</f>
        <v>2400307897</v>
      </c>
      <c r="S805" s="14">
        <f>VLOOKUP($B805,[2]Sheet3!$G:$CZ,4,0)</f>
        <v>2400307894</v>
      </c>
      <c r="T805" s="14">
        <f>VLOOKUP($B805,[2]Sheet3!$G:$CZ,5,0)</f>
        <v>2400305290</v>
      </c>
      <c r="U805" s="14">
        <f>VLOOKUP($B805,[2]Sheet3!$G:$CZ,6,0)</f>
        <v>0</v>
      </c>
      <c r="V805" s="14">
        <f>VLOOKUP($B805,[2]Sheet3!$G:$CZ,7,0)</f>
        <v>0</v>
      </c>
      <c r="W805" s="14">
        <f>VLOOKUP($B805,[2]Sheet3!$G:$CZ,8,0)</f>
        <v>0</v>
      </c>
      <c r="X805" s="14">
        <f>VLOOKUP($B805,[2]Sheet3!$G:$CZ,9,0)</f>
        <v>0</v>
      </c>
      <c r="Y805" s="14">
        <f>VLOOKUP($B805,[2]Sheet3!$G:$CZ,10,0)</f>
        <v>0</v>
      </c>
      <c r="Z805" s="14">
        <f>VLOOKUP($B805,[2]Sheet3!$G:$CZ,11,0)</f>
        <v>0</v>
      </c>
      <c r="AA805" s="14">
        <f>VLOOKUP($B805,[2]Sheet3!$G:$CZ,12,0)</f>
        <v>0</v>
      </c>
      <c r="AB805" s="14">
        <f>VLOOKUP($B805,[2]Sheet3!$G:$CZ,13,0)</f>
        <v>0</v>
      </c>
      <c r="AC805" s="14">
        <f>VLOOKUP($B805,[2]Sheet3!$G:$CZ,14,0)</f>
        <v>0</v>
      </c>
      <c r="AD805" s="14">
        <f>VLOOKUP($B805,[2]Sheet3!$G:$CZ,15,0)</f>
        <v>0</v>
      </c>
      <c r="AE805" s="14">
        <f>VLOOKUP($B805,[2]Sheet3!$G:$CZ,16,0)</f>
        <v>0</v>
      </c>
      <c r="AF805" s="14">
        <f>VLOOKUP($B805,[2]Sheet3!$G:$CZ,17,0)</f>
        <v>0</v>
      </c>
      <c r="AG805" s="14">
        <f>VLOOKUP($B805,[2]Sheet3!$G:$CZ,18,0)</f>
        <v>0</v>
      </c>
      <c r="AH805" s="14">
        <f>VLOOKUP($B805,[2]Sheet3!$G:$CZ,19,0)</f>
        <v>0</v>
      </c>
      <c r="AI805" s="14">
        <f>VLOOKUP($B805,[2]Sheet3!$G:$CZ,20,0)</f>
        <v>0</v>
      </c>
      <c r="AJ805" s="14">
        <f>VLOOKUP($B805,[2]Sheet3!$G:$CZ,21,0)</f>
        <v>0</v>
      </c>
      <c r="AK805" s="14">
        <f>VLOOKUP($B805,[2]Sheet3!$G:$CZ,22,0)</f>
        <v>0</v>
      </c>
      <c r="AL805" s="14">
        <f>VLOOKUP($B805,[2]Sheet3!$G:$CZ,23,0)</f>
        <v>0</v>
      </c>
      <c r="AM805" s="14">
        <f>VLOOKUP($B805,[2]Sheet3!$G:$CZ,24,0)</f>
        <v>0</v>
      </c>
      <c r="AN805" s="14">
        <f>VLOOKUP($B805,[2]Sheet3!$G:$CZ,25,0)</f>
        <v>0</v>
      </c>
      <c r="AO805" s="14">
        <f>VLOOKUP($B805,[2]Sheet3!$G:$CZ,26,0)</f>
        <v>0</v>
      </c>
      <c r="AP805" s="14">
        <f>VLOOKUP($B805,[2]Sheet3!$G:$CZ,27,0)</f>
        <v>0</v>
      </c>
      <c r="AQ805" s="14">
        <f>VLOOKUP($B805,[2]Sheet3!$G:$CZ,28,0)</f>
        <v>0</v>
      </c>
      <c r="AR805" s="14">
        <f>VLOOKUP($B805,[2]Sheet3!$G:$CZ,29,0)</f>
        <v>0</v>
      </c>
      <c r="AS805" s="14">
        <f>VLOOKUP($B805,[2]Sheet3!$G:$CZ,30,0)</f>
        <v>0</v>
      </c>
      <c r="AT805" s="14">
        <f>VLOOKUP($B805,[2]Sheet3!$G:$CZ,31,0)</f>
        <v>0</v>
      </c>
      <c r="AU805" s="14">
        <f>VLOOKUP($B805,[2]Sheet3!$G:$CZ,32,0)</f>
        <v>0</v>
      </c>
      <c r="AV805" s="14">
        <f>VLOOKUP($B805,[2]Sheet3!$G:$CZ,33,0)</f>
        <v>0</v>
      </c>
      <c r="AW805" s="14">
        <f>VLOOKUP($B805,[2]Sheet3!$G:$CZ,34,0)</f>
        <v>0</v>
      </c>
      <c r="AX805" s="14">
        <f>VLOOKUP($B805,[2]Sheet3!$G:$CZ,35,0)</f>
        <v>0</v>
      </c>
      <c r="AY805" s="14">
        <f>VLOOKUP($B805,[2]Sheet3!$G:$CZ,36,0)</f>
        <v>0</v>
      </c>
      <c r="AZ805" s="14">
        <f>VLOOKUP($B805,[2]Sheet3!$G:$CZ,37,0)</f>
        <v>0</v>
      </c>
      <c r="BA805" s="14">
        <f>VLOOKUP($B805,[2]Sheet3!$G:$CZ,38,0)</f>
        <v>0</v>
      </c>
      <c r="BB805" s="14">
        <f>VLOOKUP($B805,[2]Sheet3!$G:$CZ,39,0)</f>
        <v>0</v>
      </c>
      <c r="BC805" s="14">
        <f>VLOOKUP($B805,[2]Sheet3!$G:$CZ,40,0)</f>
        <v>0</v>
      </c>
      <c r="BD805" s="14">
        <f>VLOOKUP($B805,[2]Sheet3!$G:$CZ,41,0)</f>
        <v>0</v>
      </c>
      <c r="BE805" s="14">
        <f>VLOOKUP($B805,[2]Sheet3!$G:$CZ,42,0)</f>
        <v>0</v>
      </c>
      <c r="BF805" s="14">
        <f>VLOOKUP($B805,[2]Sheet3!$G:$CZ,43,0)</f>
        <v>0</v>
      </c>
      <c r="BG805" s="14">
        <f>VLOOKUP($B805,[2]Sheet3!$G:$CZ,44,0)</f>
        <v>0</v>
      </c>
      <c r="BH805" s="14">
        <f>VLOOKUP($B805,[2]Sheet3!$G:$CZ,45,0)</f>
        <v>0</v>
      </c>
      <c r="BI805" s="14">
        <f>VLOOKUP($B805,[2]Sheet3!$G:$CZ,46,0)</f>
        <v>0</v>
      </c>
      <c r="BJ805" s="14">
        <f>VLOOKUP($B805,[2]Sheet3!$G:$CZ,47,0)</f>
        <v>0</v>
      </c>
      <c r="BK805" s="14">
        <f>VLOOKUP($B805,[2]Sheet3!$G:$CZ,48,0)</f>
        <v>0</v>
      </c>
      <c r="BL805" s="14">
        <f>VLOOKUP($B805,[2]Sheet3!$G:$CZ,49,0)</f>
        <v>0</v>
      </c>
      <c r="BM805" s="14">
        <f>VLOOKUP($B805,[2]Sheet3!$G:$CZ,50,0)</f>
        <v>0</v>
      </c>
      <c r="BN805" s="14">
        <f>VLOOKUP($B805,[2]Sheet3!$G:$CZ,51,0)</f>
        <v>0</v>
      </c>
      <c r="BO805" s="14">
        <f>VLOOKUP($B805,[2]Sheet3!$G:$CZ,52,0)</f>
        <v>0</v>
      </c>
      <c r="BP805" s="14">
        <f>VLOOKUP($B805,[2]Sheet3!$G:$CZ,53,0)</f>
        <v>0</v>
      </c>
      <c r="BQ805" s="14">
        <f>VLOOKUP($B805,[2]Sheet3!$G:$CZ,54,0)</f>
        <v>0</v>
      </c>
      <c r="BR805" s="14">
        <f>VLOOKUP($B805,[2]Sheet3!$G:$CZ,55,0)</f>
        <v>0</v>
      </c>
      <c r="BS805" s="14">
        <f>VLOOKUP($B805,[2]Sheet3!$G:$CZ,56,0)</f>
        <v>0</v>
      </c>
      <c r="BT805" s="14">
        <f>VLOOKUP($B805,[2]Sheet3!$G:$CZ,57,0)</f>
        <v>0</v>
      </c>
      <c r="BU805" s="14">
        <f>VLOOKUP($B805,[2]Sheet3!$G:$CZ,58,0)</f>
        <v>0</v>
      </c>
      <c r="BV805" s="14">
        <f>VLOOKUP($B805,[2]Sheet3!$G:$CZ,59,0)</f>
        <v>0</v>
      </c>
      <c r="BW805" s="14">
        <f>VLOOKUP($B805,[2]Sheet3!$G:$CZ,60,0)</f>
        <v>0</v>
      </c>
      <c r="BX805" s="14">
        <f>VLOOKUP($B805,[2]Sheet3!$G:$CZ,61,0)</f>
        <v>0</v>
      </c>
      <c r="BY805" s="14">
        <f>VLOOKUP($B805,[2]Sheet3!$G:$CZ,62,0)</f>
        <v>0</v>
      </c>
      <c r="BZ805" s="14">
        <f>VLOOKUP($B805,[2]Sheet3!$G:$CZ,63,0)</f>
        <v>0</v>
      </c>
      <c r="CA805" s="14">
        <f>VLOOKUP($B805,[2]Sheet3!$G:$CZ,64,0)</f>
        <v>0</v>
      </c>
      <c r="CB805" s="14">
        <f>VLOOKUP($B805,[2]Sheet3!$G:$CZ,65,0)</f>
        <v>0</v>
      </c>
      <c r="CC805" s="14">
        <f>VLOOKUP($B805,[2]Sheet3!$G:$CZ,66,0)</f>
        <v>0</v>
      </c>
      <c r="CD805" s="14">
        <f>VLOOKUP($B805,[2]Sheet3!$G:$CZ,67,0)</f>
        <v>0</v>
      </c>
      <c r="CE805" s="14">
        <f>VLOOKUP($B805,[2]Sheet3!$G:$CZ,68,0)</f>
        <v>0</v>
      </c>
      <c r="CF805" s="14">
        <f>VLOOKUP($B805,[2]Sheet3!$G:$CZ,69,0)</f>
        <v>0</v>
      </c>
      <c r="CG805" s="14">
        <f>VLOOKUP($B805,[2]Sheet3!$G:$CZ,70,0)</f>
        <v>0</v>
      </c>
      <c r="CH805" s="14">
        <f>VLOOKUP($B805,[2]Sheet3!$G:$CZ,71,0)</f>
        <v>0</v>
      </c>
      <c r="CI805" s="14">
        <f>VLOOKUP($B805,[2]Sheet3!$G:$CZ,72,0)</f>
        <v>0</v>
      </c>
      <c r="CJ805" s="14">
        <f>VLOOKUP($B805,[2]Sheet3!$G:$CZ,73,0)</f>
        <v>0</v>
      </c>
      <c r="CK805" s="14">
        <f>VLOOKUP($B805,[2]Sheet3!$G:$CZ,74,0)</f>
        <v>0</v>
      </c>
      <c r="CL805" s="14">
        <f>VLOOKUP($B805,[2]Sheet3!$G:$CZ,75,0)</f>
        <v>0</v>
      </c>
      <c r="CM805" s="14">
        <f>VLOOKUP($B805,[2]Sheet3!$G:$CZ,76,0)</f>
        <v>0</v>
      </c>
      <c r="CN805" s="14">
        <f>VLOOKUP($B805,[2]Sheet3!$G:$CZ,77,0)</f>
        <v>0</v>
      </c>
      <c r="CO805" s="14">
        <f>VLOOKUP($B805,[2]Sheet3!$G:$CZ,78,0)</f>
        <v>0</v>
      </c>
      <c r="CP805" s="14">
        <f>VLOOKUP($B805,[2]Sheet3!$G:$CZ,79,0)</f>
        <v>0</v>
      </c>
      <c r="CQ805" s="14">
        <f>VLOOKUP($B805,[2]Sheet3!$G:$CZ,80,0)</f>
        <v>0</v>
      </c>
      <c r="CR805" s="14">
        <f>VLOOKUP($B805,[2]Sheet3!$G:$CZ,81,0)</f>
        <v>0</v>
      </c>
      <c r="CS805" s="14">
        <f>VLOOKUP($B805,[2]Sheet3!$G:$CZ,82,0)</f>
        <v>0</v>
      </c>
      <c r="CT805" s="14">
        <f>VLOOKUP($B805,[2]Sheet3!$G:$CZ,83,0)</f>
        <v>0</v>
      </c>
      <c r="CU805" s="14">
        <f>VLOOKUP($B805,[2]Sheet3!$G:$CZ,84,0)</f>
        <v>0</v>
      </c>
      <c r="CV805" s="14">
        <f>VLOOKUP($B805,[2]Sheet3!$G:$CZ,85,0)</f>
        <v>0</v>
      </c>
      <c r="CW805" s="14">
        <f>VLOOKUP($B805,[2]Sheet3!$G:$CZ,86,0)</f>
        <v>0</v>
      </c>
      <c r="CX805" s="14">
        <f>VLOOKUP($B805,[2]Sheet3!$G:$CZ,87,0)</f>
        <v>0</v>
      </c>
      <c r="CY805" s="14">
        <f>VLOOKUP($B805,[2]Sheet3!$G:$CZ,88,0)</f>
        <v>0</v>
      </c>
      <c r="CZ805" s="14">
        <f>VLOOKUP($B805,[2]Sheet3!$G:$CZ,89,0)</f>
        <v>0</v>
      </c>
      <c r="DA805" s="14">
        <f>VLOOKUP($B805,[2]Sheet3!$G:$CZ,90,0)</f>
        <v>0</v>
      </c>
      <c r="DB805" s="14">
        <f>VLOOKUP($B805,[2]Sheet3!$G:$CZ,91,0)</f>
        <v>0</v>
      </c>
      <c r="DC805" s="14">
        <f>VLOOKUP($B805,[2]Sheet3!$G:$CZ,92,0)</f>
        <v>0</v>
      </c>
      <c r="DD805" s="14">
        <f>VLOOKUP($B805,[2]Sheet3!$G:$CZ,93,0)</f>
        <v>0</v>
      </c>
      <c r="DE805" s="14">
        <f>VLOOKUP($B805,[2]Sheet3!$G:$CZ,94,0)</f>
        <v>0</v>
      </c>
      <c r="DF805" s="14">
        <f>VLOOKUP($B805,[2]Sheet3!$G:$CZ,95,0)</f>
        <v>0</v>
      </c>
      <c r="DG805" s="14">
        <f>VLOOKUP($B805,[2]Sheet3!$G:$CZ,96,0)</f>
        <v>0</v>
      </c>
      <c r="DH805" s="14">
        <f>VLOOKUP($B805,[2]Sheet3!$G:$CZ,97,0)</f>
        <v>0</v>
      </c>
      <c r="DI805" s="14">
        <f>VLOOKUP($B805,[2]Sheet3!$G:$CZ,98,0)</f>
        <v>0</v>
      </c>
    </row>
    <row r="806" spans="1:113" x14ac:dyDescent="0.3">
      <c r="A806" s="9" t="str">
        <f t="shared" si="38"/>
        <v>W23833</v>
      </c>
      <c r="B806" s="15" t="s">
        <v>1995</v>
      </c>
      <c r="C806" s="15" t="s">
        <v>1996</v>
      </c>
      <c r="F806" s="7" t="s">
        <v>15</v>
      </c>
      <c r="G806" s="12" t="s">
        <v>4300</v>
      </c>
      <c r="H806" s="12" t="str">
        <f>VLOOKUP($B806,[1]Sheet1!$A:$G,5,0)</f>
        <v>santosh.desai@redingtongroup.com</v>
      </c>
      <c r="I806" s="12" t="str">
        <f>VLOOKUP($B806,[1]Sheet1!$A:$G,7,0)</f>
        <v>dilip.vishwa@redingtongroup.com</v>
      </c>
      <c r="J806" s="12" t="s">
        <v>82</v>
      </c>
      <c r="K806" s="7"/>
      <c r="L806" s="7"/>
      <c r="M806" s="8"/>
      <c r="N806" s="7" t="str">
        <f t="shared" si="36"/>
        <v>santosh.desai@redingtongroup.com; dilip.vishwa@redingtongroup.com; nilesh.phirke@redingtongroup.com;christopher.joseph@redingtongroup.com</v>
      </c>
      <c r="O806" s="7" t="str">
        <f t="shared" si="37"/>
        <v>W23833</v>
      </c>
      <c r="P806" s="8" t="s">
        <v>5215</v>
      </c>
      <c r="Q806" s="14">
        <f>VLOOKUP($B806,[2]Sheet3!$G:$CZ,2,0)</f>
        <v>2400306638</v>
      </c>
      <c r="R806" s="14">
        <f>VLOOKUP($B806,[2]Sheet3!$G:$CZ,3,0)</f>
        <v>2400306225</v>
      </c>
      <c r="S806" s="14">
        <f>VLOOKUP($B806,[2]Sheet3!$G:$CZ,4,0)</f>
        <v>2400306227</v>
      </c>
      <c r="T806" s="14">
        <f>VLOOKUP($B806,[2]Sheet3!$G:$CZ,5,0)</f>
        <v>2400301177</v>
      </c>
      <c r="U806" s="14">
        <f>VLOOKUP($B806,[2]Sheet3!$G:$CZ,6,0)</f>
        <v>0</v>
      </c>
      <c r="V806" s="14">
        <f>VLOOKUP($B806,[2]Sheet3!$G:$CZ,7,0)</f>
        <v>0</v>
      </c>
      <c r="W806" s="14">
        <f>VLOOKUP($B806,[2]Sheet3!$G:$CZ,8,0)</f>
        <v>0</v>
      </c>
      <c r="X806" s="14">
        <f>VLOOKUP($B806,[2]Sheet3!$G:$CZ,9,0)</f>
        <v>0</v>
      </c>
      <c r="Y806" s="14">
        <f>VLOOKUP($B806,[2]Sheet3!$G:$CZ,10,0)</f>
        <v>0</v>
      </c>
      <c r="Z806" s="14">
        <f>VLOOKUP($B806,[2]Sheet3!$G:$CZ,11,0)</f>
        <v>0</v>
      </c>
      <c r="AA806" s="14">
        <f>VLOOKUP($B806,[2]Sheet3!$G:$CZ,12,0)</f>
        <v>0</v>
      </c>
      <c r="AB806" s="14">
        <f>VLOOKUP($B806,[2]Sheet3!$G:$CZ,13,0)</f>
        <v>0</v>
      </c>
      <c r="AC806" s="14">
        <f>VLOOKUP($B806,[2]Sheet3!$G:$CZ,14,0)</f>
        <v>0</v>
      </c>
      <c r="AD806" s="14">
        <f>VLOOKUP($B806,[2]Sheet3!$G:$CZ,15,0)</f>
        <v>0</v>
      </c>
      <c r="AE806" s="14">
        <f>VLOOKUP($B806,[2]Sheet3!$G:$CZ,16,0)</f>
        <v>0</v>
      </c>
      <c r="AF806" s="14">
        <f>VLOOKUP($B806,[2]Sheet3!$G:$CZ,17,0)</f>
        <v>0</v>
      </c>
      <c r="AG806" s="14">
        <f>VLOOKUP($B806,[2]Sheet3!$G:$CZ,18,0)</f>
        <v>0</v>
      </c>
      <c r="AH806" s="14">
        <f>VLOOKUP($B806,[2]Sheet3!$G:$CZ,19,0)</f>
        <v>0</v>
      </c>
      <c r="AI806" s="14">
        <f>VLOOKUP($B806,[2]Sheet3!$G:$CZ,20,0)</f>
        <v>0</v>
      </c>
      <c r="AJ806" s="14">
        <f>VLOOKUP($B806,[2]Sheet3!$G:$CZ,21,0)</f>
        <v>0</v>
      </c>
      <c r="AK806" s="14">
        <f>VLOOKUP($B806,[2]Sheet3!$G:$CZ,22,0)</f>
        <v>0</v>
      </c>
      <c r="AL806" s="14">
        <f>VLOOKUP($B806,[2]Sheet3!$G:$CZ,23,0)</f>
        <v>0</v>
      </c>
      <c r="AM806" s="14">
        <f>VLOOKUP($B806,[2]Sheet3!$G:$CZ,24,0)</f>
        <v>0</v>
      </c>
      <c r="AN806" s="14">
        <f>VLOOKUP($B806,[2]Sheet3!$G:$CZ,25,0)</f>
        <v>0</v>
      </c>
      <c r="AO806" s="14">
        <f>VLOOKUP($B806,[2]Sheet3!$G:$CZ,26,0)</f>
        <v>0</v>
      </c>
      <c r="AP806" s="14">
        <f>VLOOKUP($B806,[2]Sheet3!$G:$CZ,27,0)</f>
        <v>0</v>
      </c>
      <c r="AQ806" s="14">
        <f>VLOOKUP($B806,[2]Sheet3!$G:$CZ,28,0)</f>
        <v>0</v>
      </c>
      <c r="AR806" s="14">
        <f>VLOOKUP($B806,[2]Sheet3!$G:$CZ,29,0)</f>
        <v>0</v>
      </c>
      <c r="AS806" s="14">
        <f>VLOOKUP($B806,[2]Sheet3!$G:$CZ,30,0)</f>
        <v>0</v>
      </c>
      <c r="AT806" s="14">
        <f>VLOOKUP($B806,[2]Sheet3!$G:$CZ,31,0)</f>
        <v>0</v>
      </c>
      <c r="AU806" s="14">
        <f>VLOOKUP($B806,[2]Sheet3!$G:$CZ,32,0)</f>
        <v>0</v>
      </c>
      <c r="AV806" s="14">
        <f>VLOOKUP($B806,[2]Sheet3!$G:$CZ,33,0)</f>
        <v>0</v>
      </c>
      <c r="AW806" s="14">
        <f>VLOOKUP($B806,[2]Sheet3!$G:$CZ,34,0)</f>
        <v>0</v>
      </c>
      <c r="AX806" s="14">
        <f>VLOOKUP($B806,[2]Sheet3!$G:$CZ,35,0)</f>
        <v>0</v>
      </c>
      <c r="AY806" s="14">
        <f>VLOOKUP($B806,[2]Sheet3!$G:$CZ,36,0)</f>
        <v>0</v>
      </c>
      <c r="AZ806" s="14">
        <f>VLOOKUP($B806,[2]Sheet3!$G:$CZ,37,0)</f>
        <v>0</v>
      </c>
      <c r="BA806" s="14">
        <f>VLOOKUP($B806,[2]Sheet3!$G:$CZ,38,0)</f>
        <v>0</v>
      </c>
      <c r="BB806" s="14">
        <f>VLOOKUP($B806,[2]Sheet3!$G:$CZ,39,0)</f>
        <v>0</v>
      </c>
      <c r="BC806" s="14">
        <f>VLOOKUP($B806,[2]Sheet3!$G:$CZ,40,0)</f>
        <v>0</v>
      </c>
      <c r="BD806" s="14">
        <f>VLOOKUP($B806,[2]Sheet3!$G:$CZ,41,0)</f>
        <v>0</v>
      </c>
      <c r="BE806" s="14">
        <f>VLOOKUP($B806,[2]Sheet3!$G:$CZ,42,0)</f>
        <v>0</v>
      </c>
      <c r="BF806" s="14">
        <f>VLOOKUP($B806,[2]Sheet3!$G:$CZ,43,0)</f>
        <v>0</v>
      </c>
      <c r="BG806" s="14">
        <f>VLOOKUP($B806,[2]Sheet3!$G:$CZ,44,0)</f>
        <v>0</v>
      </c>
      <c r="BH806" s="14">
        <f>VLOOKUP($B806,[2]Sheet3!$G:$CZ,45,0)</f>
        <v>0</v>
      </c>
      <c r="BI806" s="14">
        <f>VLOOKUP($B806,[2]Sheet3!$G:$CZ,46,0)</f>
        <v>0</v>
      </c>
      <c r="BJ806" s="14">
        <f>VLOOKUP($B806,[2]Sheet3!$G:$CZ,47,0)</f>
        <v>0</v>
      </c>
      <c r="BK806" s="14">
        <f>VLOOKUP($B806,[2]Sheet3!$G:$CZ,48,0)</f>
        <v>0</v>
      </c>
      <c r="BL806" s="14">
        <f>VLOOKUP($B806,[2]Sheet3!$G:$CZ,49,0)</f>
        <v>0</v>
      </c>
      <c r="BM806" s="14">
        <f>VLOOKUP($B806,[2]Sheet3!$G:$CZ,50,0)</f>
        <v>0</v>
      </c>
      <c r="BN806" s="14">
        <f>VLOOKUP($B806,[2]Sheet3!$G:$CZ,51,0)</f>
        <v>0</v>
      </c>
      <c r="BO806" s="14">
        <f>VLOOKUP($B806,[2]Sheet3!$G:$CZ,52,0)</f>
        <v>0</v>
      </c>
      <c r="BP806" s="14">
        <f>VLOOKUP($B806,[2]Sheet3!$G:$CZ,53,0)</f>
        <v>0</v>
      </c>
      <c r="BQ806" s="14">
        <f>VLOOKUP($B806,[2]Sheet3!$G:$CZ,54,0)</f>
        <v>0</v>
      </c>
      <c r="BR806" s="14">
        <f>VLOOKUP($B806,[2]Sheet3!$G:$CZ,55,0)</f>
        <v>0</v>
      </c>
      <c r="BS806" s="14">
        <f>VLOOKUP($B806,[2]Sheet3!$G:$CZ,56,0)</f>
        <v>0</v>
      </c>
      <c r="BT806" s="14">
        <f>VLOOKUP($B806,[2]Sheet3!$G:$CZ,57,0)</f>
        <v>0</v>
      </c>
      <c r="BU806" s="14">
        <f>VLOOKUP($B806,[2]Sheet3!$G:$CZ,58,0)</f>
        <v>0</v>
      </c>
      <c r="BV806" s="14">
        <f>VLOOKUP($B806,[2]Sheet3!$G:$CZ,59,0)</f>
        <v>0</v>
      </c>
      <c r="BW806" s="14">
        <f>VLOOKUP($B806,[2]Sheet3!$G:$CZ,60,0)</f>
        <v>0</v>
      </c>
      <c r="BX806" s="14">
        <f>VLOOKUP($B806,[2]Sheet3!$G:$CZ,61,0)</f>
        <v>0</v>
      </c>
      <c r="BY806" s="14">
        <f>VLOOKUP($B806,[2]Sheet3!$G:$CZ,62,0)</f>
        <v>0</v>
      </c>
      <c r="BZ806" s="14">
        <f>VLOOKUP($B806,[2]Sheet3!$G:$CZ,63,0)</f>
        <v>0</v>
      </c>
      <c r="CA806" s="14">
        <f>VLOOKUP($B806,[2]Sheet3!$G:$CZ,64,0)</f>
        <v>0</v>
      </c>
      <c r="CB806" s="14">
        <f>VLOOKUP($B806,[2]Sheet3!$G:$CZ,65,0)</f>
        <v>0</v>
      </c>
      <c r="CC806" s="14">
        <f>VLOOKUP($B806,[2]Sheet3!$G:$CZ,66,0)</f>
        <v>0</v>
      </c>
      <c r="CD806" s="14">
        <f>VLOOKUP($B806,[2]Sheet3!$G:$CZ,67,0)</f>
        <v>0</v>
      </c>
      <c r="CE806" s="14">
        <f>VLOOKUP($B806,[2]Sheet3!$G:$CZ,68,0)</f>
        <v>0</v>
      </c>
      <c r="CF806" s="14">
        <f>VLOOKUP($B806,[2]Sheet3!$G:$CZ,69,0)</f>
        <v>0</v>
      </c>
      <c r="CG806" s="14">
        <f>VLOOKUP($B806,[2]Sheet3!$G:$CZ,70,0)</f>
        <v>0</v>
      </c>
      <c r="CH806" s="14">
        <f>VLOOKUP($B806,[2]Sheet3!$G:$CZ,71,0)</f>
        <v>0</v>
      </c>
      <c r="CI806" s="14">
        <f>VLOOKUP($B806,[2]Sheet3!$G:$CZ,72,0)</f>
        <v>0</v>
      </c>
      <c r="CJ806" s="14">
        <f>VLOOKUP($B806,[2]Sheet3!$G:$CZ,73,0)</f>
        <v>0</v>
      </c>
      <c r="CK806" s="14">
        <f>VLOOKUP($B806,[2]Sheet3!$G:$CZ,74,0)</f>
        <v>0</v>
      </c>
      <c r="CL806" s="14">
        <f>VLOOKUP($B806,[2]Sheet3!$G:$CZ,75,0)</f>
        <v>0</v>
      </c>
      <c r="CM806" s="14">
        <f>VLOOKUP($B806,[2]Sheet3!$G:$CZ,76,0)</f>
        <v>0</v>
      </c>
      <c r="CN806" s="14">
        <f>VLOOKUP($B806,[2]Sheet3!$G:$CZ,77,0)</f>
        <v>0</v>
      </c>
      <c r="CO806" s="14">
        <f>VLOOKUP($B806,[2]Sheet3!$G:$CZ,78,0)</f>
        <v>0</v>
      </c>
      <c r="CP806" s="14">
        <f>VLOOKUP($B806,[2]Sheet3!$G:$CZ,79,0)</f>
        <v>0</v>
      </c>
      <c r="CQ806" s="14">
        <f>VLOOKUP($B806,[2]Sheet3!$G:$CZ,80,0)</f>
        <v>0</v>
      </c>
      <c r="CR806" s="14">
        <f>VLOOKUP($B806,[2]Sheet3!$G:$CZ,81,0)</f>
        <v>0</v>
      </c>
      <c r="CS806" s="14">
        <f>VLOOKUP($B806,[2]Sheet3!$G:$CZ,82,0)</f>
        <v>0</v>
      </c>
      <c r="CT806" s="14">
        <f>VLOOKUP($B806,[2]Sheet3!$G:$CZ,83,0)</f>
        <v>0</v>
      </c>
      <c r="CU806" s="14">
        <f>VLOOKUP($B806,[2]Sheet3!$G:$CZ,84,0)</f>
        <v>0</v>
      </c>
      <c r="CV806" s="14">
        <f>VLOOKUP($B806,[2]Sheet3!$G:$CZ,85,0)</f>
        <v>0</v>
      </c>
      <c r="CW806" s="14">
        <f>VLOOKUP($B806,[2]Sheet3!$G:$CZ,86,0)</f>
        <v>0</v>
      </c>
      <c r="CX806" s="14">
        <f>VLOOKUP($B806,[2]Sheet3!$G:$CZ,87,0)</f>
        <v>0</v>
      </c>
      <c r="CY806" s="14">
        <f>VLOOKUP($B806,[2]Sheet3!$G:$CZ,88,0)</f>
        <v>0</v>
      </c>
      <c r="CZ806" s="14">
        <f>VLOOKUP($B806,[2]Sheet3!$G:$CZ,89,0)</f>
        <v>0</v>
      </c>
      <c r="DA806" s="14">
        <f>VLOOKUP($B806,[2]Sheet3!$G:$CZ,90,0)</f>
        <v>0</v>
      </c>
      <c r="DB806" s="14">
        <f>VLOOKUP($B806,[2]Sheet3!$G:$CZ,91,0)</f>
        <v>0</v>
      </c>
      <c r="DC806" s="14">
        <f>VLOOKUP($B806,[2]Sheet3!$G:$CZ,92,0)</f>
        <v>0</v>
      </c>
      <c r="DD806" s="14">
        <f>VLOOKUP($B806,[2]Sheet3!$G:$CZ,93,0)</f>
        <v>0</v>
      </c>
      <c r="DE806" s="14">
        <f>VLOOKUP($B806,[2]Sheet3!$G:$CZ,94,0)</f>
        <v>0</v>
      </c>
      <c r="DF806" s="14">
        <f>VLOOKUP($B806,[2]Sheet3!$G:$CZ,95,0)</f>
        <v>0</v>
      </c>
      <c r="DG806" s="14">
        <f>VLOOKUP($B806,[2]Sheet3!$G:$CZ,96,0)</f>
        <v>0</v>
      </c>
      <c r="DH806" s="14">
        <f>VLOOKUP($B806,[2]Sheet3!$G:$CZ,97,0)</f>
        <v>0</v>
      </c>
      <c r="DI806" s="14">
        <f>VLOOKUP($B806,[2]Sheet3!$G:$CZ,98,0)</f>
        <v>0</v>
      </c>
    </row>
    <row r="807" spans="1:113" x14ac:dyDescent="0.3">
      <c r="A807" s="9" t="str">
        <f t="shared" si="38"/>
        <v>W1R182</v>
      </c>
      <c r="B807" s="15" t="s">
        <v>1997</v>
      </c>
      <c r="C807" s="15" t="s">
        <v>1998</v>
      </c>
      <c r="F807" s="7" t="s">
        <v>15</v>
      </c>
      <c r="G807" s="12" t="s">
        <v>4301</v>
      </c>
      <c r="H807" s="12" t="str">
        <f>VLOOKUP($B807,[1]Sheet1!$A:$G,5,0)</f>
        <v>imtiyaz.shaikh@redingtongroup.com</v>
      </c>
      <c r="I807" s="12" t="str">
        <f>VLOOKUP($B807,[1]Sheet1!$A:$G,7,0)</f>
        <v>rohan.vora@redingtongroup.com</v>
      </c>
      <c r="J807" s="12" t="s">
        <v>82</v>
      </c>
      <c r="K807" s="7"/>
      <c r="L807" s="7"/>
      <c r="M807" s="8"/>
      <c r="N807" s="7" t="str">
        <f t="shared" si="36"/>
        <v>imtiyaz.shaikh@redingtongroup.com; rohan.vora@redingtongroup.com; nilesh.phirke@redingtongroup.com;christopher.joseph@redingtongroup.com</v>
      </c>
      <c r="O807" s="7" t="str">
        <f t="shared" si="37"/>
        <v>W1R182</v>
      </c>
      <c r="P807" s="8" t="s">
        <v>5215</v>
      </c>
      <c r="Q807" s="14">
        <f>VLOOKUP($B807,[2]Sheet3!$G:$CZ,2,0)</f>
        <v>2400307282</v>
      </c>
      <c r="R807" s="14">
        <f>VLOOKUP($B807,[2]Sheet3!$G:$CZ,3,0)</f>
        <v>2400309359</v>
      </c>
      <c r="S807" s="14">
        <f>VLOOKUP($B807,[2]Sheet3!$G:$CZ,4,0)</f>
        <v>0</v>
      </c>
      <c r="T807" s="14">
        <f>VLOOKUP($B807,[2]Sheet3!$G:$CZ,5,0)</f>
        <v>0</v>
      </c>
      <c r="U807" s="14">
        <f>VLOOKUP($B807,[2]Sheet3!$G:$CZ,6,0)</f>
        <v>0</v>
      </c>
      <c r="V807" s="14">
        <f>VLOOKUP($B807,[2]Sheet3!$G:$CZ,7,0)</f>
        <v>0</v>
      </c>
      <c r="W807" s="14">
        <f>VLOOKUP($B807,[2]Sheet3!$G:$CZ,8,0)</f>
        <v>0</v>
      </c>
      <c r="X807" s="14">
        <f>VLOOKUP($B807,[2]Sheet3!$G:$CZ,9,0)</f>
        <v>0</v>
      </c>
      <c r="Y807" s="14">
        <f>VLOOKUP($B807,[2]Sheet3!$G:$CZ,10,0)</f>
        <v>0</v>
      </c>
      <c r="Z807" s="14">
        <f>VLOOKUP($B807,[2]Sheet3!$G:$CZ,11,0)</f>
        <v>0</v>
      </c>
      <c r="AA807" s="14">
        <f>VLOOKUP($B807,[2]Sheet3!$G:$CZ,12,0)</f>
        <v>0</v>
      </c>
      <c r="AB807" s="14">
        <f>VLOOKUP($B807,[2]Sheet3!$G:$CZ,13,0)</f>
        <v>0</v>
      </c>
      <c r="AC807" s="14">
        <f>VLOOKUP($B807,[2]Sheet3!$G:$CZ,14,0)</f>
        <v>0</v>
      </c>
      <c r="AD807" s="14">
        <f>VLOOKUP($B807,[2]Sheet3!$G:$CZ,15,0)</f>
        <v>0</v>
      </c>
      <c r="AE807" s="14">
        <f>VLOOKUP($B807,[2]Sheet3!$G:$CZ,16,0)</f>
        <v>0</v>
      </c>
      <c r="AF807" s="14">
        <f>VLOOKUP($B807,[2]Sheet3!$G:$CZ,17,0)</f>
        <v>0</v>
      </c>
      <c r="AG807" s="14">
        <f>VLOOKUP($B807,[2]Sheet3!$G:$CZ,18,0)</f>
        <v>0</v>
      </c>
      <c r="AH807" s="14">
        <f>VLOOKUP($B807,[2]Sheet3!$G:$CZ,19,0)</f>
        <v>0</v>
      </c>
      <c r="AI807" s="14">
        <f>VLOOKUP($B807,[2]Sheet3!$G:$CZ,20,0)</f>
        <v>0</v>
      </c>
      <c r="AJ807" s="14">
        <f>VLOOKUP($B807,[2]Sheet3!$G:$CZ,21,0)</f>
        <v>0</v>
      </c>
      <c r="AK807" s="14">
        <f>VLOOKUP($B807,[2]Sheet3!$G:$CZ,22,0)</f>
        <v>0</v>
      </c>
      <c r="AL807" s="14">
        <f>VLOOKUP($B807,[2]Sheet3!$G:$CZ,23,0)</f>
        <v>0</v>
      </c>
      <c r="AM807" s="14">
        <f>VLOOKUP($B807,[2]Sheet3!$G:$CZ,24,0)</f>
        <v>0</v>
      </c>
      <c r="AN807" s="14">
        <f>VLOOKUP($B807,[2]Sheet3!$G:$CZ,25,0)</f>
        <v>0</v>
      </c>
      <c r="AO807" s="14">
        <f>VLOOKUP($B807,[2]Sheet3!$G:$CZ,26,0)</f>
        <v>0</v>
      </c>
      <c r="AP807" s="14">
        <f>VLOOKUP($B807,[2]Sheet3!$G:$CZ,27,0)</f>
        <v>0</v>
      </c>
      <c r="AQ807" s="14">
        <f>VLOOKUP($B807,[2]Sheet3!$G:$CZ,28,0)</f>
        <v>0</v>
      </c>
      <c r="AR807" s="14">
        <f>VLOOKUP($B807,[2]Sheet3!$G:$CZ,29,0)</f>
        <v>0</v>
      </c>
      <c r="AS807" s="14">
        <f>VLOOKUP($B807,[2]Sheet3!$G:$CZ,30,0)</f>
        <v>0</v>
      </c>
      <c r="AT807" s="14">
        <f>VLOOKUP($B807,[2]Sheet3!$G:$CZ,31,0)</f>
        <v>0</v>
      </c>
      <c r="AU807" s="14">
        <f>VLOOKUP($B807,[2]Sheet3!$G:$CZ,32,0)</f>
        <v>0</v>
      </c>
      <c r="AV807" s="14">
        <f>VLOOKUP($B807,[2]Sheet3!$G:$CZ,33,0)</f>
        <v>0</v>
      </c>
      <c r="AW807" s="14">
        <f>VLOOKUP($B807,[2]Sheet3!$G:$CZ,34,0)</f>
        <v>0</v>
      </c>
      <c r="AX807" s="14">
        <f>VLOOKUP($B807,[2]Sheet3!$G:$CZ,35,0)</f>
        <v>0</v>
      </c>
      <c r="AY807" s="14">
        <f>VLOOKUP($B807,[2]Sheet3!$G:$CZ,36,0)</f>
        <v>0</v>
      </c>
      <c r="AZ807" s="14">
        <f>VLOOKUP($B807,[2]Sheet3!$G:$CZ,37,0)</f>
        <v>0</v>
      </c>
      <c r="BA807" s="14">
        <f>VLOOKUP($B807,[2]Sheet3!$G:$CZ,38,0)</f>
        <v>0</v>
      </c>
      <c r="BB807" s="14">
        <f>VLOOKUP($B807,[2]Sheet3!$G:$CZ,39,0)</f>
        <v>0</v>
      </c>
      <c r="BC807" s="14">
        <f>VLOOKUP($B807,[2]Sheet3!$G:$CZ,40,0)</f>
        <v>0</v>
      </c>
      <c r="BD807" s="14">
        <f>VLOOKUP($B807,[2]Sheet3!$G:$CZ,41,0)</f>
        <v>0</v>
      </c>
      <c r="BE807" s="14">
        <f>VLOOKUP($B807,[2]Sheet3!$G:$CZ,42,0)</f>
        <v>0</v>
      </c>
      <c r="BF807" s="14">
        <f>VLOOKUP($B807,[2]Sheet3!$G:$CZ,43,0)</f>
        <v>0</v>
      </c>
      <c r="BG807" s="14">
        <f>VLOOKUP($B807,[2]Sheet3!$G:$CZ,44,0)</f>
        <v>0</v>
      </c>
      <c r="BH807" s="14">
        <f>VLOOKUP($B807,[2]Sheet3!$G:$CZ,45,0)</f>
        <v>0</v>
      </c>
      <c r="BI807" s="14">
        <f>VLOOKUP($B807,[2]Sheet3!$G:$CZ,46,0)</f>
        <v>0</v>
      </c>
      <c r="BJ807" s="14">
        <f>VLOOKUP($B807,[2]Sheet3!$G:$CZ,47,0)</f>
        <v>0</v>
      </c>
      <c r="BK807" s="14">
        <f>VLOOKUP($B807,[2]Sheet3!$G:$CZ,48,0)</f>
        <v>0</v>
      </c>
      <c r="BL807" s="14">
        <f>VLOOKUP($B807,[2]Sheet3!$G:$CZ,49,0)</f>
        <v>0</v>
      </c>
      <c r="BM807" s="14">
        <f>VLOOKUP($B807,[2]Sheet3!$G:$CZ,50,0)</f>
        <v>0</v>
      </c>
      <c r="BN807" s="14">
        <f>VLOOKUP($B807,[2]Sheet3!$G:$CZ,51,0)</f>
        <v>0</v>
      </c>
      <c r="BO807" s="14">
        <f>VLOOKUP($B807,[2]Sheet3!$G:$CZ,52,0)</f>
        <v>0</v>
      </c>
      <c r="BP807" s="14">
        <f>VLOOKUP($B807,[2]Sheet3!$G:$CZ,53,0)</f>
        <v>0</v>
      </c>
      <c r="BQ807" s="14">
        <f>VLOOKUP($B807,[2]Sheet3!$G:$CZ,54,0)</f>
        <v>0</v>
      </c>
      <c r="BR807" s="14">
        <f>VLOOKUP($B807,[2]Sheet3!$G:$CZ,55,0)</f>
        <v>0</v>
      </c>
      <c r="BS807" s="14">
        <f>VLOOKUP($B807,[2]Sheet3!$G:$CZ,56,0)</f>
        <v>0</v>
      </c>
      <c r="BT807" s="14">
        <f>VLOOKUP($B807,[2]Sheet3!$G:$CZ,57,0)</f>
        <v>0</v>
      </c>
      <c r="BU807" s="14">
        <f>VLOOKUP($B807,[2]Sheet3!$G:$CZ,58,0)</f>
        <v>0</v>
      </c>
      <c r="BV807" s="14">
        <f>VLOOKUP($B807,[2]Sheet3!$G:$CZ,59,0)</f>
        <v>0</v>
      </c>
      <c r="BW807" s="14">
        <f>VLOOKUP($B807,[2]Sheet3!$G:$CZ,60,0)</f>
        <v>0</v>
      </c>
      <c r="BX807" s="14">
        <f>VLOOKUP($B807,[2]Sheet3!$G:$CZ,61,0)</f>
        <v>0</v>
      </c>
      <c r="BY807" s="14">
        <f>VLOOKUP($B807,[2]Sheet3!$G:$CZ,62,0)</f>
        <v>0</v>
      </c>
      <c r="BZ807" s="14">
        <f>VLOOKUP($B807,[2]Sheet3!$G:$CZ,63,0)</f>
        <v>0</v>
      </c>
      <c r="CA807" s="14">
        <f>VLOOKUP($B807,[2]Sheet3!$G:$CZ,64,0)</f>
        <v>0</v>
      </c>
      <c r="CB807" s="14">
        <f>VLOOKUP($B807,[2]Sheet3!$G:$CZ,65,0)</f>
        <v>0</v>
      </c>
      <c r="CC807" s="14">
        <f>VLOOKUP($B807,[2]Sheet3!$G:$CZ,66,0)</f>
        <v>0</v>
      </c>
      <c r="CD807" s="14">
        <f>VLOOKUP($B807,[2]Sheet3!$G:$CZ,67,0)</f>
        <v>0</v>
      </c>
      <c r="CE807" s="14">
        <f>VLOOKUP($B807,[2]Sheet3!$G:$CZ,68,0)</f>
        <v>0</v>
      </c>
      <c r="CF807" s="14">
        <f>VLOOKUP($B807,[2]Sheet3!$G:$CZ,69,0)</f>
        <v>0</v>
      </c>
      <c r="CG807" s="14">
        <f>VLOOKUP($B807,[2]Sheet3!$G:$CZ,70,0)</f>
        <v>0</v>
      </c>
      <c r="CH807" s="14">
        <f>VLOOKUP($B807,[2]Sheet3!$G:$CZ,71,0)</f>
        <v>0</v>
      </c>
      <c r="CI807" s="14">
        <f>VLOOKUP($B807,[2]Sheet3!$G:$CZ,72,0)</f>
        <v>0</v>
      </c>
      <c r="CJ807" s="14">
        <f>VLOOKUP($B807,[2]Sheet3!$G:$CZ,73,0)</f>
        <v>0</v>
      </c>
      <c r="CK807" s="14">
        <f>VLOOKUP($B807,[2]Sheet3!$G:$CZ,74,0)</f>
        <v>0</v>
      </c>
      <c r="CL807" s="14">
        <f>VLOOKUP($B807,[2]Sheet3!$G:$CZ,75,0)</f>
        <v>0</v>
      </c>
      <c r="CM807" s="14">
        <f>VLOOKUP($B807,[2]Sheet3!$G:$CZ,76,0)</f>
        <v>0</v>
      </c>
      <c r="CN807" s="14">
        <f>VLOOKUP($B807,[2]Sheet3!$G:$CZ,77,0)</f>
        <v>0</v>
      </c>
      <c r="CO807" s="14">
        <f>VLOOKUP($B807,[2]Sheet3!$G:$CZ,78,0)</f>
        <v>0</v>
      </c>
      <c r="CP807" s="14">
        <f>VLOOKUP($B807,[2]Sheet3!$G:$CZ,79,0)</f>
        <v>0</v>
      </c>
      <c r="CQ807" s="14">
        <f>VLOOKUP($B807,[2]Sheet3!$G:$CZ,80,0)</f>
        <v>0</v>
      </c>
      <c r="CR807" s="14">
        <f>VLOOKUP($B807,[2]Sheet3!$G:$CZ,81,0)</f>
        <v>0</v>
      </c>
      <c r="CS807" s="14">
        <f>VLOOKUP($B807,[2]Sheet3!$G:$CZ,82,0)</f>
        <v>0</v>
      </c>
      <c r="CT807" s="14">
        <f>VLOOKUP($B807,[2]Sheet3!$G:$CZ,83,0)</f>
        <v>0</v>
      </c>
      <c r="CU807" s="14">
        <f>VLOOKUP($B807,[2]Sheet3!$G:$CZ,84,0)</f>
        <v>0</v>
      </c>
      <c r="CV807" s="14">
        <f>VLOOKUP($B807,[2]Sheet3!$G:$CZ,85,0)</f>
        <v>0</v>
      </c>
      <c r="CW807" s="14">
        <f>VLOOKUP($B807,[2]Sheet3!$G:$CZ,86,0)</f>
        <v>0</v>
      </c>
      <c r="CX807" s="14">
        <f>VLOOKUP($B807,[2]Sheet3!$G:$CZ,87,0)</f>
        <v>0</v>
      </c>
      <c r="CY807" s="14">
        <f>VLOOKUP($B807,[2]Sheet3!$G:$CZ,88,0)</f>
        <v>0</v>
      </c>
      <c r="CZ807" s="14">
        <f>VLOOKUP($B807,[2]Sheet3!$G:$CZ,89,0)</f>
        <v>0</v>
      </c>
      <c r="DA807" s="14">
        <f>VLOOKUP($B807,[2]Sheet3!$G:$CZ,90,0)</f>
        <v>0</v>
      </c>
      <c r="DB807" s="14">
        <f>VLOOKUP($B807,[2]Sheet3!$G:$CZ,91,0)</f>
        <v>0</v>
      </c>
      <c r="DC807" s="14">
        <f>VLOOKUP($B807,[2]Sheet3!$G:$CZ,92,0)</f>
        <v>0</v>
      </c>
      <c r="DD807" s="14">
        <f>VLOOKUP($B807,[2]Sheet3!$G:$CZ,93,0)</f>
        <v>0</v>
      </c>
      <c r="DE807" s="14">
        <f>VLOOKUP($B807,[2]Sheet3!$G:$CZ,94,0)</f>
        <v>0</v>
      </c>
      <c r="DF807" s="14">
        <f>VLOOKUP($B807,[2]Sheet3!$G:$CZ,95,0)</f>
        <v>0</v>
      </c>
      <c r="DG807" s="14">
        <f>VLOOKUP($B807,[2]Sheet3!$G:$CZ,96,0)</f>
        <v>0</v>
      </c>
      <c r="DH807" s="14">
        <f>VLOOKUP($B807,[2]Sheet3!$G:$CZ,97,0)</f>
        <v>0</v>
      </c>
      <c r="DI807" s="14">
        <f>VLOOKUP($B807,[2]Sheet3!$G:$CZ,98,0)</f>
        <v>0</v>
      </c>
    </row>
    <row r="808" spans="1:113" x14ac:dyDescent="0.3">
      <c r="A808" s="9" t="str">
        <f t="shared" si="38"/>
        <v>N83281</v>
      </c>
      <c r="B808" s="15" t="s">
        <v>1999</v>
      </c>
      <c r="C808" s="15" t="s">
        <v>2000</v>
      </c>
      <c r="F808" s="7" t="s">
        <v>15</v>
      </c>
      <c r="G808" s="12" t="s">
        <v>4302</v>
      </c>
      <c r="H808" s="12" t="str">
        <f>VLOOKUP($B808,[1]Sheet1!$A:$G,5,0)</f>
        <v>neeraj.bhatt@redingtongroup.com</v>
      </c>
      <c r="I808" s="12" t="str">
        <f>VLOOKUP($B808,[1]Sheet1!$A:$G,7,0)</f>
        <v>sidharth.eknath@redingtongroup.com</v>
      </c>
      <c r="J808" s="12" t="s">
        <v>82</v>
      </c>
      <c r="K808" s="7"/>
      <c r="L808" s="7"/>
      <c r="M808" s="8"/>
      <c r="N808" s="7" t="str">
        <f t="shared" si="36"/>
        <v>neeraj.bhatt@redingtongroup.com; sidharth.eknath@redingtongroup.com; nilesh.phirke@redingtongroup.com;christopher.joseph@redingtongroup.com</v>
      </c>
      <c r="O808" s="7" t="str">
        <f t="shared" si="37"/>
        <v>N83281</v>
      </c>
      <c r="P808" s="8" t="s">
        <v>5215</v>
      </c>
      <c r="Q808" s="14">
        <f>VLOOKUP($B808,[2]Sheet3!$G:$CZ,2,0)</f>
        <v>2400303107</v>
      </c>
      <c r="R808" s="14">
        <f>VLOOKUP($B808,[2]Sheet3!$G:$CZ,3,0)</f>
        <v>2400303110</v>
      </c>
      <c r="S808" s="14">
        <f>VLOOKUP($B808,[2]Sheet3!$G:$CZ,4,0)</f>
        <v>2400303108</v>
      </c>
      <c r="T808" s="14">
        <f>VLOOKUP($B808,[2]Sheet3!$G:$CZ,5,0)</f>
        <v>2400303105</v>
      </c>
      <c r="U808" s="14">
        <f>VLOOKUP($B808,[2]Sheet3!$G:$CZ,6,0)</f>
        <v>2400308408</v>
      </c>
      <c r="V808" s="14">
        <f>VLOOKUP($B808,[2]Sheet3!$G:$CZ,7,0)</f>
        <v>0</v>
      </c>
      <c r="W808" s="14">
        <f>VLOOKUP($B808,[2]Sheet3!$G:$CZ,8,0)</f>
        <v>0</v>
      </c>
      <c r="X808" s="14">
        <f>VLOOKUP($B808,[2]Sheet3!$G:$CZ,9,0)</f>
        <v>0</v>
      </c>
      <c r="Y808" s="14">
        <f>VLOOKUP($B808,[2]Sheet3!$G:$CZ,10,0)</f>
        <v>0</v>
      </c>
      <c r="Z808" s="14">
        <f>VLOOKUP($B808,[2]Sheet3!$G:$CZ,11,0)</f>
        <v>0</v>
      </c>
      <c r="AA808" s="14">
        <f>VLOOKUP($B808,[2]Sheet3!$G:$CZ,12,0)</f>
        <v>0</v>
      </c>
      <c r="AB808" s="14">
        <f>VLOOKUP($B808,[2]Sheet3!$G:$CZ,13,0)</f>
        <v>0</v>
      </c>
      <c r="AC808" s="14">
        <f>VLOOKUP($B808,[2]Sheet3!$G:$CZ,14,0)</f>
        <v>0</v>
      </c>
      <c r="AD808" s="14">
        <f>VLOOKUP($B808,[2]Sheet3!$G:$CZ,15,0)</f>
        <v>0</v>
      </c>
      <c r="AE808" s="14">
        <f>VLOOKUP($B808,[2]Sheet3!$G:$CZ,16,0)</f>
        <v>0</v>
      </c>
      <c r="AF808" s="14">
        <f>VLOOKUP($B808,[2]Sheet3!$G:$CZ,17,0)</f>
        <v>0</v>
      </c>
      <c r="AG808" s="14">
        <f>VLOOKUP($B808,[2]Sheet3!$G:$CZ,18,0)</f>
        <v>0</v>
      </c>
      <c r="AH808" s="14">
        <f>VLOOKUP($B808,[2]Sheet3!$G:$CZ,19,0)</f>
        <v>0</v>
      </c>
      <c r="AI808" s="14">
        <f>VLOOKUP($B808,[2]Sheet3!$G:$CZ,20,0)</f>
        <v>0</v>
      </c>
      <c r="AJ808" s="14">
        <f>VLOOKUP($B808,[2]Sheet3!$G:$CZ,21,0)</f>
        <v>0</v>
      </c>
      <c r="AK808" s="14">
        <f>VLOOKUP($B808,[2]Sheet3!$G:$CZ,22,0)</f>
        <v>0</v>
      </c>
      <c r="AL808" s="14">
        <f>VLOOKUP($B808,[2]Sheet3!$G:$CZ,23,0)</f>
        <v>0</v>
      </c>
      <c r="AM808" s="14">
        <f>VLOOKUP($B808,[2]Sheet3!$G:$CZ,24,0)</f>
        <v>0</v>
      </c>
      <c r="AN808" s="14">
        <f>VLOOKUP($B808,[2]Sheet3!$G:$CZ,25,0)</f>
        <v>0</v>
      </c>
      <c r="AO808" s="14">
        <f>VLOOKUP($B808,[2]Sheet3!$G:$CZ,26,0)</f>
        <v>0</v>
      </c>
      <c r="AP808" s="14">
        <f>VLOOKUP($B808,[2]Sheet3!$G:$CZ,27,0)</f>
        <v>0</v>
      </c>
      <c r="AQ808" s="14">
        <f>VLOOKUP($B808,[2]Sheet3!$G:$CZ,28,0)</f>
        <v>0</v>
      </c>
      <c r="AR808" s="14">
        <f>VLOOKUP($B808,[2]Sheet3!$G:$CZ,29,0)</f>
        <v>0</v>
      </c>
      <c r="AS808" s="14">
        <f>VLOOKUP($B808,[2]Sheet3!$G:$CZ,30,0)</f>
        <v>0</v>
      </c>
      <c r="AT808" s="14">
        <f>VLOOKUP($B808,[2]Sheet3!$G:$CZ,31,0)</f>
        <v>0</v>
      </c>
      <c r="AU808" s="14">
        <f>VLOOKUP($B808,[2]Sheet3!$G:$CZ,32,0)</f>
        <v>0</v>
      </c>
      <c r="AV808" s="14">
        <f>VLOOKUP($B808,[2]Sheet3!$G:$CZ,33,0)</f>
        <v>0</v>
      </c>
      <c r="AW808" s="14">
        <f>VLOOKUP($B808,[2]Sheet3!$G:$CZ,34,0)</f>
        <v>0</v>
      </c>
      <c r="AX808" s="14">
        <f>VLOOKUP($B808,[2]Sheet3!$G:$CZ,35,0)</f>
        <v>0</v>
      </c>
      <c r="AY808" s="14">
        <f>VLOOKUP($B808,[2]Sheet3!$G:$CZ,36,0)</f>
        <v>0</v>
      </c>
      <c r="AZ808" s="14">
        <f>VLOOKUP($B808,[2]Sheet3!$G:$CZ,37,0)</f>
        <v>0</v>
      </c>
      <c r="BA808" s="14">
        <f>VLOOKUP($B808,[2]Sheet3!$G:$CZ,38,0)</f>
        <v>0</v>
      </c>
      <c r="BB808" s="14">
        <f>VLOOKUP($B808,[2]Sheet3!$G:$CZ,39,0)</f>
        <v>0</v>
      </c>
      <c r="BC808" s="14">
        <f>VLOOKUP($B808,[2]Sheet3!$G:$CZ,40,0)</f>
        <v>0</v>
      </c>
      <c r="BD808" s="14">
        <f>VLOOKUP($B808,[2]Sheet3!$G:$CZ,41,0)</f>
        <v>0</v>
      </c>
      <c r="BE808" s="14">
        <f>VLOOKUP($B808,[2]Sheet3!$G:$CZ,42,0)</f>
        <v>0</v>
      </c>
      <c r="BF808" s="14">
        <f>VLOOKUP($B808,[2]Sheet3!$G:$CZ,43,0)</f>
        <v>0</v>
      </c>
      <c r="BG808" s="14">
        <f>VLOOKUP($B808,[2]Sheet3!$G:$CZ,44,0)</f>
        <v>0</v>
      </c>
      <c r="BH808" s="14">
        <f>VLOOKUP($B808,[2]Sheet3!$G:$CZ,45,0)</f>
        <v>0</v>
      </c>
      <c r="BI808" s="14">
        <f>VLOOKUP($B808,[2]Sheet3!$G:$CZ,46,0)</f>
        <v>0</v>
      </c>
      <c r="BJ808" s="14">
        <f>VLOOKUP($B808,[2]Sheet3!$G:$CZ,47,0)</f>
        <v>0</v>
      </c>
      <c r="BK808" s="14">
        <f>VLOOKUP($B808,[2]Sheet3!$G:$CZ,48,0)</f>
        <v>0</v>
      </c>
      <c r="BL808" s="14">
        <f>VLOOKUP($B808,[2]Sheet3!$G:$CZ,49,0)</f>
        <v>0</v>
      </c>
      <c r="BM808" s="14">
        <f>VLOOKUP($B808,[2]Sheet3!$G:$CZ,50,0)</f>
        <v>0</v>
      </c>
      <c r="BN808" s="14">
        <f>VLOOKUP($B808,[2]Sheet3!$G:$CZ,51,0)</f>
        <v>0</v>
      </c>
      <c r="BO808" s="14">
        <f>VLOOKUP($B808,[2]Sheet3!$G:$CZ,52,0)</f>
        <v>0</v>
      </c>
      <c r="BP808" s="14">
        <f>VLOOKUP($B808,[2]Sheet3!$G:$CZ,53,0)</f>
        <v>0</v>
      </c>
      <c r="BQ808" s="14">
        <f>VLOOKUP($B808,[2]Sheet3!$G:$CZ,54,0)</f>
        <v>0</v>
      </c>
      <c r="BR808" s="14">
        <f>VLOOKUP($B808,[2]Sheet3!$G:$CZ,55,0)</f>
        <v>0</v>
      </c>
      <c r="BS808" s="14">
        <f>VLOOKUP($B808,[2]Sheet3!$G:$CZ,56,0)</f>
        <v>0</v>
      </c>
      <c r="BT808" s="14">
        <f>VLOOKUP($B808,[2]Sheet3!$G:$CZ,57,0)</f>
        <v>0</v>
      </c>
      <c r="BU808" s="14">
        <f>VLOOKUP($B808,[2]Sheet3!$G:$CZ,58,0)</f>
        <v>0</v>
      </c>
      <c r="BV808" s="14">
        <f>VLOOKUP($B808,[2]Sheet3!$G:$CZ,59,0)</f>
        <v>0</v>
      </c>
      <c r="BW808" s="14">
        <f>VLOOKUP($B808,[2]Sheet3!$G:$CZ,60,0)</f>
        <v>0</v>
      </c>
      <c r="BX808" s="14">
        <f>VLOOKUP($B808,[2]Sheet3!$G:$CZ,61,0)</f>
        <v>0</v>
      </c>
      <c r="BY808" s="14">
        <f>VLOOKUP($B808,[2]Sheet3!$G:$CZ,62,0)</f>
        <v>0</v>
      </c>
      <c r="BZ808" s="14">
        <f>VLOOKUP($B808,[2]Sheet3!$G:$CZ,63,0)</f>
        <v>0</v>
      </c>
      <c r="CA808" s="14">
        <f>VLOOKUP($B808,[2]Sheet3!$G:$CZ,64,0)</f>
        <v>0</v>
      </c>
      <c r="CB808" s="14">
        <f>VLOOKUP($B808,[2]Sheet3!$G:$CZ,65,0)</f>
        <v>0</v>
      </c>
      <c r="CC808" s="14">
        <f>VLOOKUP($B808,[2]Sheet3!$G:$CZ,66,0)</f>
        <v>0</v>
      </c>
      <c r="CD808" s="14">
        <f>VLOOKUP($B808,[2]Sheet3!$G:$CZ,67,0)</f>
        <v>0</v>
      </c>
      <c r="CE808" s="14">
        <f>VLOOKUP($B808,[2]Sheet3!$G:$CZ,68,0)</f>
        <v>0</v>
      </c>
      <c r="CF808" s="14">
        <f>VLOOKUP($B808,[2]Sheet3!$G:$CZ,69,0)</f>
        <v>0</v>
      </c>
      <c r="CG808" s="14">
        <f>VLOOKUP($B808,[2]Sheet3!$G:$CZ,70,0)</f>
        <v>0</v>
      </c>
      <c r="CH808" s="14">
        <f>VLOOKUP($B808,[2]Sheet3!$G:$CZ,71,0)</f>
        <v>0</v>
      </c>
      <c r="CI808" s="14">
        <f>VLOOKUP($B808,[2]Sheet3!$G:$CZ,72,0)</f>
        <v>0</v>
      </c>
      <c r="CJ808" s="14">
        <f>VLOOKUP($B808,[2]Sheet3!$G:$CZ,73,0)</f>
        <v>0</v>
      </c>
      <c r="CK808" s="14">
        <f>VLOOKUP($B808,[2]Sheet3!$G:$CZ,74,0)</f>
        <v>0</v>
      </c>
      <c r="CL808" s="14">
        <f>VLOOKUP($B808,[2]Sheet3!$G:$CZ,75,0)</f>
        <v>0</v>
      </c>
      <c r="CM808" s="14">
        <f>VLOOKUP($B808,[2]Sheet3!$G:$CZ,76,0)</f>
        <v>0</v>
      </c>
      <c r="CN808" s="14">
        <f>VLOOKUP($B808,[2]Sheet3!$G:$CZ,77,0)</f>
        <v>0</v>
      </c>
      <c r="CO808" s="14">
        <f>VLOOKUP($B808,[2]Sheet3!$G:$CZ,78,0)</f>
        <v>0</v>
      </c>
      <c r="CP808" s="14">
        <f>VLOOKUP($B808,[2]Sheet3!$G:$CZ,79,0)</f>
        <v>0</v>
      </c>
      <c r="CQ808" s="14">
        <f>VLOOKUP($B808,[2]Sheet3!$G:$CZ,80,0)</f>
        <v>0</v>
      </c>
      <c r="CR808" s="14">
        <f>VLOOKUP($B808,[2]Sheet3!$G:$CZ,81,0)</f>
        <v>0</v>
      </c>
      <c r="CS808" s="14">
        <f>VLOOKUP($B808,[2]Sheet3!$G:$CZ,82,0)</f>
        <v>0</v>
      </c>
      <c r="CT808" s="14">
        <f>VLOOKUP($B808,[2]Sheet3!$G:$CZ,83,0)</f>
        <v>0</v>
      </c>
      <c r="CU808" s="14">
        <f>VLOOKUP($B808,[2]Sheet3!$G:$CZ,84,0)</f>
        <v>0</v>
      </c>
      <c r="CV808" s="14">
        <f>VLOOKUP($B808,[2]Sheet3!$G:$CZ,85,0)</f>
        <v>0</v>
      </c>
      <c r="CW808" s="14">
        <f>VLOOKUP($B808,[2]Sheet3!$G:$CZ,86,0)</f>
        <v>0</v>
      </c>
      <c r="CX808" s="14">
        <f>VLOOKUP($B808,[2]Sheet3!$G:$CZ,87,0)</f>
        <v>0</v>
      </c>
      <c r="CY808" s="14">
        <f>VLOOKUP($B808,[2]Sheet3!$G:$CZ,88,0)</f>
        <v>0</v>
      </c>
      <c r="CZ808" s="14">
        <f>VLOOKUP($B808,[2]Sheet3!$G:$CZ,89,0)</f>
        <v>0</v>
      </c>
      <c r="DA808" s="14">
        <f>VLOOKUP($B808,[2]Sheet3!$G:$CZ,90,0)</f>
        <v>0</v>
      </c>
      <c r="DB808" s="14">
        <f>VLOOKUP($B808,[2]Sheet3!$G:$CZ,91,0)</f>
        <v>0</v>
      </c>
      <c r="DC808" s="14">
        <f>VLOOKUP($B808,[2]Sheet3!$G:$CZ,92,0)</f>
        <v>0</v>
      </c>
      <c r="DD808" s="14">
        <f>VLOOKUP($B808,[2]Sheet3!$G:$CZ,93,0)</f>
        <v>0</v>
      </c>
      <c r="DE808" s="14">
        <f>VLOOKUP($B808,[2]Sheet3!$G:$CZ,94,0)</f>
        <v>0</v>
      </c>
      <c r="DF808" s="14">
        <f>VLOOKUP($B808,[2]Sheet3!$G:$CZ,95,0)</f>
        <v>0</v>
      </c>
      <c r="DG808" s="14">
        <f>VLOOKUP($B808,[2]Sheet3!$G:$CZ,96,0)</f>
        <v>0</v>
      </c>
      <c r="DH808" s="14">
        <f>VLOOKUP($B808,[2]Sheet3!$G:$CZ,97,0)</f>
        <v>0</v>
      </c>
      <c r="DI808" s="14">
        <f>VLOOKUP($B808,[2]Sheet3!$G:$CZ,98,0)</f>
        <v>0</v>
      </c>
    </row>
    <row r="809" spans="1:113" x14ac:dyDescent="0.3">
      <c r="A809" s="9" t="str">
        <f t="shared" si="38"/>
        <v>W14631</v>
      </c>
      <c r="B809" s="15" t="s">
        <v>2001</v>
      </c>
      <c r="C809" s="15" t="s">
        <v>2002</v>
      </c>
      <c r="F809" s="7" t="s">
        <v>15</v>
      </c>
      <c r="G809" s="12" t="s">
        <v>4303</v>
      </c>
      <c r="H809" s="12" t="str">
        <f>VLOOKUP($B809,[1]Sheet1!$A:$G,5,0)</f>
        <v>imtiyaz.shaikh@redingtongroup.com</v>
      </c>
      <c r="I809" s="12" t="str">
        <f>VLOOKUP($B809,[1]Sheet1!$A:$G,7,0)</f>
        <v>rohan.vora@redingtongroup.com</v>
      </c>
      <c r="J809" s="12" t="s">
        <v>82</v>
      </c>
      <c r="K809" s="7"/>
      <c r="L809" s="7"/>
      <c r="M809" s="8"/>
      <c r="N809" s="7" t="str">
        <f t="shared" si="36"/>
        <v>imtiyaz.shaikh@redingtongroup.com; rohan.vora@redingtongroup.com; nilesh.phirke@redingtongroup.com;christopher.joseph@redingtongroup.com</v>
      </c>
      <c r="O809" s="7" t="str">
        <f t="shared" si="37"/>
        <v>W14631</v>
      </c>
      <c r="P809" s="8" t="s">
        <v>5215</v>
      </c>
      <c r="Q809" s="14">
        <f>VLOOKUP($B809,[2]Sheet3!$G:$CZ,2,0)</f>
        <v>2400302086</v>
      </c>
      <c r="R809" s="14">
        <f>VLOOKUP($B809,[2]Sheet3!$G:$CZ,3,0)</f>
        <v>2400306928</v>
      </c>
      <c r="S809" s="14">
        <f>VLOOKUP($B809,[2]Sheet3!$G:$CZ,4,0)</f>
        <v>0</v>
      </c>
      <c r="T809" s="14">
        <f>VLOOKUP($B809,[2]Sheet3!$G:$CZ,5,0)</f>
        <v>0</v>
      </c>
      <c r="U809" s="14">
        <f>VLOOKUP($B809,[2]Sheet3!$G:$CZ,6,0)</f>
        <v>0</v>
      </c>
      <c r="V809" s="14">
        <f>VLOOKUP($B809,[2]Sheet3!$G:$CZ,7,0)</f>
        <v>0</v>
      </c>
      <c r="W809" s="14">
        <f>VLOOKUP($B809,[2]Sheet3!$G:$CZ,8,0)</f>
        <v>0</v>
      </c>
      <c r="X809" s="14">
        <f>VLOOKUP($B809,[2]Sheet3!$G:$CZ,9,0)</f>
        <v>0</v>
      </c>
      <c r="Y809" s="14">
        <f>VLOOKUP($B809,[2]Sheet3!$G:$CZ,10,0)</f>
        <v>0</v>
      </c>
      <c r="Z809" s="14">
        <f>VLOOKUP($B809,[2]Sheet3!$G:$CZ,11,0)</f>
        <v>0</v>
      </c>
      <c r="AA809" s="14">
        <f>VLOOKUP($B809,[2]Sheet3!$G:$CZ,12,0)</f>
        <v>0</v>
      </c>
      <c r="AB809" s="14">
        <f>VLOOKUP($B809,[2]Sheet3!$G:$CZ,13,0)</f>
        <v>0</v>
      </c>
      <c r="AC809" s="14">
        <f>VLOOKUP($B809,[2]Sheet3!$G:$CZ,14,0)</f>
        <v>0</v>
      </c>
      <c r="AD809" s="14">
        <f>VLOOKUP($B809,[2]Sheet3!$G:$CZ,15,0)</f>
        <v>0</v>
      </c>
      <c r="AE809" s="14">
        <f>VLOOKUP($B809,[2]Sheet3!$G:$CZ,16,0)</f>
        <v>0</v>
      </c>
      <c r="AF809" s="14">
        <f>VLOOKUP($B809,[2]Sheet3!$G:$CZ,17,0)</f>
        <v>0</v>
      </c>
      <c r="AG809" s="14">
        <f>VLOOKUP($B809,[2]Sheet3!$G:$CZ,18,0)</f>
        <v>0</v>
      </c>
      <c r="AH809" s="14">
        <f>VLOOKUP($B809,[2]Sheet3!$G:$CZ,19,0)</f>
        <v>0</v>
      </c>
      <c r="AI809" s="14">
        <f>VLOOKUP($B809,[2]Sheet3!$G:$CZ,20,0)</f>
        <v>0</v>
      </c>
      <c r="AJ809" s="14">
        <f>VLOOKUP($B809,[2]Sheet3!$G:$CZ,21,0)</f>
        <v>0</v>
      </c>
      <c r="AK809" s="14">
        <f>VLOOKUP($B809,[2]Sheet3!$G:$CZ,22,0)</f>
        <v>0</v>
      </c>
      <c r="AL809" s="14">
        <f>VLOOKUP($B809,[2]Sheet3!$G:$CZ,23,0)</f>
        <v>0</v>
      </c>
      <c r="AM809" s="14">
        <f>VLOOKUP($B809,[2]Sheet3!$G:$CZ,24,0)</f>
        <v>0</v>
      </c>
      <c r="AN809" s="14">
        <f>VLOOKUP($B809,[2]Sheet3!$G:$CZ,25,0)</f>
        <v>0</v>
      </c>
      <c r="AO809" s="14">
        <f>VLOOKUP($B809,[2]Sheet3!$G:$CZ,26,0)</f>
        <v>0</v>
      </c>
      <c r="AP809" s="14">
        <f>VLOOKUP($B809,[2]Sheet3!$G:$CZ,27,0)</f>
        <v>0</v>
      </c>
      <c r="AQ809" s="14">
        <f>VLOOKUP($B809,[2]Sheet3!$G:$CZ,28,0)</f>
        <v>0</v>
      </c>
      <c r="AR809" s="14">
        <f>VLOOKUP($B809,[2]Sheet3!$G:$CZ,29,0)</f>
        <v>0</v>
      </c>
      <c r="AS809" s="14">
        <f>VLOOKUP($B809,[2]Sheet3!$G:$CZ,30,0)</f>
        <v>0</v>
      </c>
      <c r="AT809" s="14">
        <f>VLOOKUP($B809,[2]Sheet3!$G:$CZ,31,0)</f>
        <v>0</v>
      </c>
      <c r="AU809" s="14">
        <f>VLOOKUP($B809,[2]Sheet3!$G:$CZ,32,0)</f>
        <v>0</v>
      </c>
      <c r="AV809" s="14">
        <f>VLOOKUP($B809,[2]Sheet3!$G:$CZ,33,0)</f>
        <v>0</v>
      </c>
      <c r="AW809" s="14">
        <f>VLOOKUP($B809,[2]Sheet3!$G:$CZ,34,0)</f>
        <v>0</v>
      </c>
      <c r="AX809" s="14">
        <f>VLOOKUP($B809,[2]Sheet3!$G:$CZ,35,0)</f>
        <v>0</v>
      </c>
      <c r="AY809" s="14">
        <f>VLOOKUP($B809,[2]Sheet3!$G:$CZ,36,0)</f>
        <v>0</v>
      </c>
      <c r="AZ809" s="14">
        <f>VLOOKUP($B809,[2]Sheet3!$G:$CZ,37,0)</f>
        <v>0</v>
      </c>
      <c r="BA809" s="14">
        <f>VLOOKUP($B809,[2]Sheet3!$G:$CZ,38,0)</f>
        <v>0</v>
      </c>
      <c r="BB809" s="14">
        <f>VLOOKUP($B809,[2]Sheet3!$G:$CZ,39,0)</f>
        <v>0</v>
      </c>
      <c r="BC809" s="14">
        <f>VLOOKUP($B809,[2]Sheet3!$G:$CZ,40,0)</f>
        <v>0</v>
      </c>
      <c r="BD809" s="14">
        <f>VLOOKUP($B809,[2]Sheet3!$G:$CZ,41,0)</f>
        <v>0</v>
      </c>
      <c r="BE809" s="14">
        <f>VLOOKUP($B809,[2]Sheet3!$G:$CZ,42,0)</f>
        <v>0</v>
      </c>
      <c r="BF809" s="14">
        <f>VLOOKUP($B809,[2]Sheet3!$G:$CZ,43,0)</f>
        <v>0</v>
      </c>
      <c r="BG809" s="14">
        <f>VLOOKUP($B809,[2]Sheet3!$G:$CZ,44,0)</f>
        <v>0</v>
      </c>
      <c r="BH809" s="14">
        <f>VLOOKUP($B809,[2]Sheet3!$G:$CZ,45,0)</f>
        <v>0</v>
      </c>
      <c r="BI809" s="14">
        <f>VLOOKUP($B809,[2]Sheet3!$G:$CZ,46,0)</f>
        <v>0</v>
      </c>
      <c r="BJ809" s="14">
        <f>VLOOKUP($B809,[2]Sheet3!$G:$CZ,47,0)</f>
        <v>0</v>
      </c>
      <c r="BK809" s="14">
        <f>VLOOKUP($B809,[2]Sheet3!$G:$CZ,48,0)</f>
        <v>0</v>
      </c>
      <c r="BL809" s="14">
        <f>VLOOKUP($B809,[2]Sheet3!$G:$CZ,49,0)</f>
        <v>0</v>
      </c>
      <c r="BM809" s="14">
        <f>VLOOKUP($B809,[2]Sheet3!$G:$CZ,50,0)</f>
        <v>0</v>
      </c>
      <c r="BN809" s="14">
        <f>VLOOKUP($B809,[2]Sheet3!$G:$CZ,51,0)</f>
        <v>0</v>
      </c>
      <c r="BO809" s="14">
        <f>VLOOKUP($B809,[2]Sheet3!$G:$CZ,52,0)</f>
        <v>0</v>
      </c>
      <c r="BP809" s="14">
        <f>VLOOKUP($B809,[2]Sheet3!$G:$CZ,53,0)</f>
        <v>0</v>
      </c>
      <c r="BQ809" s="14">
        <f>VLOOKUP($B809,[2]Sheet3!$G:$CZ,54,0)</f>
        <v>0</v>
      </c>
      <c r="BR809" s="14">
        <f>VLOOKUP($B809,[2]Sheet3!$G:$CZ,55,0)</f>
        <v>0</v>
      </c>
      <c r="BS809" s="14">
        <f>VLOOKUP($B809,[2]Sheet3!$G:$CZ,56,0)</f>
        <v>0</v>
      </c>
      <c r="BT809" s="14">
        <f>VLOOKUP($B809,[2]Sheet3!$G:$CZ,57,0)</f>
        <v>0</v>
      </c>
      <c r="BU809" s="14">
        <f>VLOOKUP($B809,[2]Sheet3!$G:$CZ,58,0)</f>
        <v>0</v>
      </c>
      <c r="BV809" s="14">
        <f>VLOOKUP($B809,[2]Sheet3!$G:$CZ,59,0)</f>
        <v>0</v>
      </c>
      <c r="BW809" s="14">
        <f>VLOOKUP($B809,[2]Sheet3!$G:$CZ,60,0)</f>
        <v>0</v>
      </c>
      <c r="BX809" s="14">
        <f>VLOOKUP($B809,[2]Sheet3!$G:$CZ,61,0)</f>
        <v>0</v>
      </c>
      <c r="BY809" s="14">
        <f>VLOOKUP($B809,[2]Sheet3!$G:$CZ,62,0)</f>
        <v>0</v>
      </c>
      <c r="BZ809" s="14">
        <f>VLOOKUP($B809,[2]Sheet3!$G:$CZ,63,0)</f>
        <v>0</v>
      </c>
      <c r="CA809" s="14">
        <f>VLOOKUP($B809,[2]Sheet3!$G:$CZ,64,0)</f>
        <v>0</v>
      </c>
      <c r="CB809" s="14">
        <f>VLOOKUP($B809,[2]Sheet3!$G:$CZ,65,0)</f>
        <v>0</v>
      </c>
      <c r="CC809" s="14">
        <f>VLOOKUP($B809,[2]Sheet3!$G:$CZ,66,0)</f>
        <v>0</v>
      </c>
      <c r="CD809" s="14">
        <f>VLOOKUP($B809,[2]Sheet3!$G:$CZ,67,0)</f>
        <v>0</v>
      </c>
      <c r="CE809" s="14">
        <f>VLOOKUP($B809,[2]Sheet3!$G:$CZ,68,0)</f>
        <v>0</v>
      </c>
      <c r="CF809" s="14">
        <f>VLOOKUP($B809,[2]Sheet3!$G:$CZ,69,0)</f>
        <v>0</v>
      </c>
      <c r="CG809" s="14">
        <f>VLOOKUP($B809,[2]Sheet3!$G:$CZ,70,0)</f>
        <v>0</v>
      </c>
      <c r="CH809" s="14">
        <f>VLOOKUP($B809,[2]Sheet3!$G:$CZ,71,0)</f>
        <v>0</v>
      </c>
      <c r="CI809" s="14">
        <f>VLOOKUP($B809,[2]Sheet3!$G:$CZ,72,0)</f>
        <v>0</v>
      </c>
      <c r="CJ809" s="14">
        <f>VLOOKUP($B809,[2]Sheet3!$G:$CZ,73,0)</f>
        <v>0</v>
      </c>
      <c r="CK809" s="14">
        <f>VLOOKUP($B809,[2]Sheet3!$G:$CZ,74,0)</f>
        <v>0</v>
      </c>
      <c r="CL809" s="14">
        <f>VLOOKUP($B809,[2]Sheet3!$G:$CZ,75,0)</f>
        <v>0</v>
      </c>
      <c r="CM809" s="14">
        <f>VLOOKUP($B809,[2]Sheet3!$G:$CZ,76,0)</f>
        <v>0</v>
      </c>
      <c r="CN809" s="14">
        <f>VLOOKUP($B809,[2]Sheet3!$G:$CZ,77,0)</f>
        <v>0</v>
      </c>
      <c r="CO809" s="14">
        <f>VLOOKUP($B809,[2]Sheet3!$G:$CZ,78,0)</f>
        <v>0</v>
      </c>
      <c r="CP809" s="14">
        <f>VLOOKUP($B809,[2]Sheet3!$G:$CZ,79,0)</f>
        <v>0</v>
      </c>
      <c r="CQ809" s="14">
        <f>VLOOKUP($B809,[2]Sheet3!$G:$CZ,80,0)</f>
        <v>0</v>
      </c>
      <c r="CR809" s="14">
        <f>VLOOKUP($B809,[2]Sheet3!$G:$CZ,81,0)</f>
        <v>0</v>
      </c>
      <c r="CS809" s="14">
        <f>VLOOKUP($B809,[2]Sheet3!$G:$CZ,82,0)</f>
        <v>0</v>
      </c>
      <c r="CT809" s="14">
        <f>VLOOKUP($B809,[2]Sheet3!$G:$CZ,83,0)</f>
        <v>0</v>
      </c>
      <c r="CU809" s="14">
        <f>VLOOKUP($B809,[2]Sheet3!$G:$CZ,84,0)</f>
        <v>0</v>
      </c>
      <c r="CV809" s="14">
        <f>VLOOKUP($B809,[2]Sheet3!$G:$CZ,85,0)</f>
        <v>0</v>
      </c>
      <c r="CW809" s="14">
        <f>VLOOKUP($B809,[2]Sheet3!$G:$CZ,86,0)</f>
        <v>0</v>
      </c>
      <c r="CX809" s="14">
        <f>VLOOKUP($B809,[2]Sheet3!$G:$CZ,87,0)</f>
        <v>0</v>
      </c>
      <c r="CY809" s="14">
        <f>VLOOKUP($B809,[2]Sheet3!$G:$CZ,88,0)</f>
        <v>0</v>
      </c>
      <c r="CZ809" s="14">
        <f>VLOOKUP($B809,[2]Sheet3!$G:$CZ,89,0)</f>
        <v>0</v>
      </c>
      <c r="DA809" s="14">
        <f>VLOOKUP($B809,[2]Sheet3!$G:$CZ,90,0)</f>
        <v>0</v>
      </c>
      <c r="DB809" s="14">
        <f>VLOOKUP($B809,[2]Sheet3!$G:$CZ,91,0)</f>
        <v>0</v>
      </c>
      <c r="DC809" s="14">
        <f>VLOOKUP($B809,[2]Sheet3!$G:$CZ,92,0)</f>
        <v>0</v>
      </c>
      <c r="DD809" s="14">
        <f>VLOOKUP($B809,[2]Sheet3!$G:$CZ,93,0)</f>
        <v>0</v>
      </c>
      <c r="DE809" s="14">
        <f>VLOOKUP($B809,[2]Sheet3!$G:$CZ,94,0)</f>
        <v>0</v>
      </c>
      <c r="DF809" s="14">
        <f>VLOOKUP($B809,[2]Sheet3!$G:$CZ,95,0)</f>
        <v>0</v>
      </c>
      <c r="DG809" s="14">
        <f>VLOOKUP($B809,[2]Sheet3!$G:$CZ,96,0)</f>
        <v>0</v>
      </c>
      <c r="DH809" s="14">
        <f>VLOOKUP($B809,[2]Sheet3!$G:$CZ,97,0)</f>
        <v>0</v>
      </c>
      <c r="DI809" s="14">
        <f>VLOOKUP($B809,[2]Sheet3!$G:$CZ,98,0)</f>
        <v>0</v>
      </c>
    </row>
    <row r="810" spans="1:113" x14ac:dyDescent="0.3">
      <c r="A810" s="9" t="str">
        <f t="shared" si="38"/>
        <v>N13572</v>
      </c>
      <c r="B810" s="15" t="s">
        <v>108</v>
      </c>
      <c r="C810" s="15" t="s">
        <v>109</v>
      </c>
      <c r="F810" s="7" t="s">
        <v>15</v>
      </c>
      <c r="G810" s="12" t="s">
        <v>4304</v>
      </c>
      <c r="H810" s="12" t="str">
        <f>VLOOKUP($B810,[1]Sheet1!$A:$G,5,0)</f>
        <v>dheeraj.sharma@redingtongroup.com</v>
      </c>
      <c r="I810" s="12" t="str">
        <f>VLOOKUP($B810,[1]Sheet1!$A:$G,7,0)</f>
        <v>sidharth.eknath@redingtongroup.com</v>
      </c>
      <c r="J810" s="12" t="s">
        <v>82</v>
      </c>
      <c r="K810" s="7"/>
      <c r="L810" s="7"/>
      <c r="M810" s="8"/>
      <c r="N810" s="7" t="str">
        <f t="shared" si="36"/>
        <v>dheeraj.sharma@redingtongroup.com; sidharth.eknath@redingtongroup.com; nilesh.phirke@redingtongroup.com;christopher.joseph@redingtongroup.com</v>
      </c>
      <c r="O810" s="7" t="str">
        <f t="shared" si="37"/>
        <v>N13572</v>
      </c>
      <c r="P810" s="8" t="s">
        <v>5215</v>
      </c>
      <c r="Q810" s="14">
        <f>VLOOKUP($B810,[2]Sheet3!$G:$CZ,2,0)</f>
        <v>2400308320</v>
      </c>
      <c r="R810" s="14">
        <f>VLOOKUP($B810,[2]Sheet3!$G:$CZ,3,0)</f>
        <v>2400306465</v>
      </c>
      <c r="S810" s="14">
        <f>VLOOKUP($B810,[2]Sheet3!$G:$CZ,4,0)</f>
        <v>2400303753</v>
      </c>
      <c r="T810" s="14">
        <f>VLOOKUP($B810,[2]Sheet3!$G:$CZ,5,0)</f>
        <v>2400305319</v>
      </c>
      <c r="U810" s="14">
        <f>VLOOKUP($B810,[2]Sheet3!$G:$CZ,6,0)</f>
        <v>2400299591</v>
      </c>
      <c r="V810" s="14">
        <f>VLOOKUP($B810,[2]Sheet3!$G:$CZ,7,0)</f>
        <v>2400308321</v>
      </c>
      <c r="W810" s="14">
        <f>VLOOKUP($B810,[2]Sheet3!$G:$CZ,8,0)</f>
        <v>0</v>
      </c>
      <c r="X810" s="14">
        <f>VLOOKUP($B810,[2]Sheet3!$G:$CZ,9,0)</f>
        <v>0</v>
      </c>
      <c r="Y810" s="14">
        <f>VLOOKUP($B810,[2]Sheet3!$G:$CZ,10,0)</f>
        <v>0</v>
      </c>
      <c r="Z810" s="14">
        <f>VLOOKUP($B810,[2]Sheet3!$G:$CZ,11,0)</f>
        <v>0</v>
      </c>
      <c r="AA810" s="14">
        <f>VLOOKUP($B810,[2]Sheet3!$G:$CZ,12,0)</f>
        <v>0</v>
      </c>
      <c r="AB810" s="14">
        <f>VLOOKUP($B810,[2]Sheet3!$G:$CZ,13,0)</f>
        <v>0</v>
      </c>
      <c r="AC810" s="14">
        <f>VLOOKUP($B810,[2]Sheet3!$G:$CZ,14,0)</f>
        <v>0</v>
      </c>
      <c r="AD810" s="14">
        <f>VLOOKUP($B810,[2]Sheet3!$G:$CZ,15,0)</f>
        <v>0</v>
      </c>
      <c r="AE810" s="14">
        <f>VLOOKUP($B810,[2]Sheet3!$G:$CZ,16,0)</f>
        <v>0</v>
      </c>
      <c r="AF810" s="14">
        <f>VLOOKUP($B810,[2]Sheet3!$G:$CZ,17,0)</f>
        <v>0</v>
      </c>
      <c r="AG810" s="14">
        <f>VLOOKUP($B810,[2]Sheet3!$G:$CZ,18,0)</f>
        <v>0</v>
      </c>
      <c r="AH810" s="14">
        <f>VLOOKUP($B810,[2]Sheet3!$G:$CZ,19,0)</f>
        <v>0</v>
      </c>
      <c r="AI810" s="14">
        <f>VLOOKUP($B810,[2]Sheet3!$G:$CZ,20,0)</f>
        <v>0</v>
      </c>
      <c r="AJ810" s="14">
        <f>VLOOKUP($B810,[2]Sheet3!$G:$CZ,21,0)</f>
        <v>0</v>
      </c>
      <c r="AK810" s="14">
        <f>VLOOKUP($B810,[2]Sheet3!$G:$CZ,22,0)</f>
        <v>0</v>
      </c>
      <c r="AL810" s="14">
        <f>VLOOKUP($B810,[2]Sheet3!$G:$CZ,23,0)</f>
        <v>0</v>
      </c>
      <c r="AM810" s="14">
        <f>VLOOKUP($B810,[2]Sheet3!$G:$CZ,24,0)</f>
        <v>0</v>
      </c>
      <c r="AN810" s="14">
        <f>VLOOKUP($B810,[2]Sheet3!$G:$CZ,25,0)</f>
        <v>0</v>
      </c>
      <c r="AO810" s="14">
        <f>VLOOKUP($B810,[2]Sheet3!$G:$CZ,26,0)</f>
        <v>0</v>
      </c>
      <c r="AP810" s="14">
        <f>VLOOKUP($B810,[2]Sheet3!$G:$CZ,27,0)</f>
        <v>0</v>
      </c>
      <c r="AQ810" s="14">
        <f>VLOOKUP($B810,[2]Sheet3!$G:$CZ,28,0)</f>
        <v>0</v>
      </c>
      <c r="AR810" s="14">
        <f>VLOOKUP($B810,[2]Sheet3!$G:$CZ,29,0)</f>
        <v>0</v>
      </c>
      <c r="AS810" s="14">
        <f>VLOOKUP($B810,[2]Sheet3!$G:$CZ,30,0)</f>
        <v>0</v>
      </c>
      <c r="AT810" s="14">
        <f>VLOOKUP($B810,[2]Sheet3!$G:$CZ,31,0)</f>
        <v>0</v>
      </c>
      <c r="AU810" s="14">
        <f>VLOOKUP($B810,[2]Sheet3!$G:$CZ,32,0)</f>
        <v>0</v>
      </c>
      <c r="AV810" s="14">
        <f>VLOOKUP($B810,[2]Sheet3!$G:$CZ,33,0)</f>
        <v>0</v>
      </c>
      <c r="AW810" s="14">
        <f>VLOOKUP($B810,[2]Sheet3!$G:$CZ,34,0)</f>
        <v>0</v>
      </c>
      <c r="AX810" s="14">
        <f>VLOOKUP($B810,[2]Sheet3!$G:$CZ,35,0)</f>
        <v>0</v>
      </c>
      <c r="AY810" s="14">
        <f>VLOOKUP($B810,[2]Sheet3!$G:$CZ,36,0)</f>
        <v>0</v>
      </c>
      <c r="AZ810" s="14">
        <f>VLOOKUP($B810,[2]Sheet3!$G:$CZ,37,0)</f>
        <v>0</v>
      </c>
      <c r="BA810" s="14">
        <f>VLOOKUP($B810,[2]Sheet3!$G:$CZ,38,0)</f>
        <v>0</v>
      </c>
      <c r="BB810" s="14">
        <f>VLOOKUP($B810,[2]Sheet3!$G:$CZ,39,0)</f>
        <v>0</v>
      </c>
      <c r="BC810" s="14">
        <f>VLOOKUP($B810,[2]Sheet3!$G:$CZ,40,0)</f>
        <v>0</v>
      </c>
      <c r="BD810" s="14">
        <f>VLOOKUP($B810,[2]Sheet3!$G:$CZ,41,0)</f>
        <v>0</v>
      </c>
      <c r="BE810" s="14">
        <f>VLOOKUP($B810,[2]Sheet3!$G:$CZ,42,0)</f>
        <v>0</v>
      </c>
      <c r="BF810" s="14">
        <f>VLOOKUP($B810,[2]Sheet3!$G:$CZ,43,0)</f>
        <v>0</v>
      </c>
      <c r="BG810" s="14">
        <f>VLOOKUP($B810,[2]Sheet3!$G:$CZ,44,0)</f>
        <v>0</v>
      </c>
      <c r="BH810" s="14">
        <f>VLOOKUP($B810,[2]Sheet3!$G:$CZ,45,0)</f>
        <v>0</v>
      </c>
      <c r="BI810" s="14">
        <f>VLOOKUP($B810,[2]Sheet3!$G:$CZ,46,0)</f>
        <v>0</v>
      </c>
      <c r="BJ810" s="14">
        <f>VLOOKUP($B810,[2]Sheet3!$G:$CZ,47,0)</f>
        <v>0</v>
      </c>
      <c r="BK810" s="14">
        <f>VLOOKUP($B810,[2]Sheet3!$G:$CZ,48,0)</f>
        <v>0</v>
      </c>
      <c r="BL810" s="14">
        <f>VLOOKUP($B810,[2]Sheet3!$G:$CZ,49,0)</f>
        <v>0</v>
      </c>
      <c r="BM810" s="14">
        <f>VLOOKUP($B810,[2]Sheet3!$G:$CZ,50,0)</f>
        <v>0</v>
      </c>
      <c r="BN810" s="14">
        <f>VLOOKUP($B810,[2]Sheet3!$G:$CZ,51,0)</f>
        <v>0</v>
      </c>
      <c r="BO810" s="14">
        <f>VLOOKUP($B810,[2]Sheet3!$G:$CZ,52,0)</f>
        <v>0</v>
      </c>
      <c r="BP810" s="14">
        <f>VLOOKUP($B810,[2]Sheet3!$G:$CZ,53,0)</f>
        <v>0</v>
      </c>
      <c r="BQ810" s="14">
        <f>VLOOKUP($B810,[2]Sheet3!$G:$CZ,54,0)</f>
        <v>0</v>
      </c>
      <c r="BR810" s="14">
        <f>VLOOKUP($B810,[2]Sheet3!$G:$CZ,55,0)</f>
        <v>0</v>
      </c>
      <c r="BS810" s="14">
        <f>VLOOKUP($B810,[2]Sheet3!$G:$CZ,56,0)</f>
        <v>0</v>
      </c>
      <c r="BT810" s="14">
        <f>VLOOKUP($B810,[2]Sheet3!$G:$CZ,57,0)</f>
        <v>0</v>
      </c>
      <c r="BU810" s="14">
        <f>VLOOKUP($B810,[2]Sheet3!$G:$CZ,58,0)</f>
        <v>0</v>
      </c>
      <c r="BV810" s="14">
        <f>VLOOKUP($B810,[2]Sheet3!$G:$CZ,59,0)</f>
        <v>0</v>
      </c>
      <c r="BW810" s="14">
        <f>VLOOKUP($B810,[2]Sheet3!$G:$CZ,60,0)</f>
        <v>0</v>
      </c>
      <c r="BX810" s="14">
        <f>VLOOKUP($B810,[2]Sheet3!$G:$CZ,61,0)</f>
        <v>0</v>
      </c>
      <c r="BY810" s="14">
        <f>VLOOKUP($B810,[2]Sheet3!$G:$CZ,62,0)</f>
        <v>0</v>
      </c>
      <c r="BZ810" s="14">
        <f>VLOOKUP($B810,[2]Sheet3!$G:$CZ,63,0)</f>
        <v>0</v>
      </c>
      <c r="CA810" s="14">
        <f>VLOOKUP($B810,[2]Sheet3!$G:$CZ,64,0)</f>
        <v>0</v>
      </c>
      <c r="CB810" s="14">
        <f>VLOOKUP($B810,[2]Sheet3!$G:$CZ,65,0)</f>
        <v>0</v>
      </c>
      <c r="CC810" s="14">
        <f>VLOOKUP($B810,[2]Sheet3!$G:$CZ,66,0)</f>
        <v>0</v>
      </c>
      <c r="CD810" s="14">
        <f>VLOOKUP($B810,[2]Sheet3!$G:$CZ,67,0)</f>
        <v>0</v>
      </c>
      <c r="CE810" s="14">
        <f>VLOOKUP($B810,[2]Sheet3!$G:$CZ,68,0)</f>
        <v>0</v>
      </c>
      <c r="CF810" s="14">
        <f>VLOOKUP($B810,[2]Sheet3!$G:$CZ,69,0)</f>
        <v>0</v>
      </c>
      <c r="CG810" s="14">
        <f>VLOOKUP($B810,[2]Sheet3!$G:$CZ,70,0)</f>
        <v>0</v>
      </c>
      <c r="CH810" s="14">
        <f>VLOOKUP($B810,[2]Sheet3!$G:$CZ,71,0)</f>
        <v>0</v>
      </c>
      <c r="CI810" s="14">
        <f>VLOOKUP($B810,[2]Sheet3!$G:$CZ,72,0)</f>
        <v>0</v>
      </c>
      <c r="CJ810" s="14">
        <f>VLOOKUP($B810,[2]Sheet3!$G:$CZ,73,0)</f>
        <v>0</v>
      </c>
      <c r="CK810" s="14">
        <f>VLOOKUP($B810,[2]Sheet3!$G:$CZ,74,0)</f>
        <v>0</v>
      </c>
      <c r="CL810" s="14">
        <f>VLOOKUP($B810,[2]Sheet3!$G:$CZ,75,0)</f>
        <v>0</v>
      </c>
      <c r="CM810" s="14">
        <f>VLOOKUP($B810,[2]Sheet3!$G:$CZ,76,0)</f>
        <v>0</v>
      </c>
      <c r="CN810" s="14">
        <f>VLOOKUP($B810,[2]Sheet3!$G:$CZ,77,0)</f>
        <v>0</v>
      </c>
      <c r="CO810" s="14">
        <f>VLOOKUP($B810,[2]Sheet3!$G:$CZ,78,0)</f>
        <v>0</v>
      </c>
      <c r="CP810" s="14">
        <f>VLOOKUP($B810,[2]Sheet3!$G:$CZ,79,0)</f>
        <v>0</v>
      </c>
      <c r="CQ810" s="14">
        <f>VLOOKUP($B810,[2]Sheet3!$G:$CZ,80,0)</f>
        <v>0</v>
      </c>
      <c r="CR810" s="14">
        <f>VLOOKUP($B810,[2]Sheet3!$G:$CZ,81,0)</f>
        <v>0</v>
      </c>
      <c r="CS810" s="14">
        <f>VLOOKUP($B810,[2]Sheet3!$G:$CZ,82,0)</f>
        <v>0</v>
      </c>
      <c r="CT810" s="14">
        <f>VLOOKUP($B810,[2]Sheet3!$G:$CZ,83,0)</f>
        <v>0</v>
      </c>
      <c r="CU810" s="14">
        <f>VLOOKUP($B810,[2]Sheet3!$G:$CZ,84,0)</f>
        <v>0</v>
      </c>
      <c r="CV810" s="14">
        <f>VLOOKUP($B810,[2]Sheet3!$G:$CZ,85,0)</f>
        <v>0</v>
      </c>
      <c r="CW810" s="14">
        <f>VLOOKUP($B810,[2]Sheet3!$G:$CZ,86,0)</f>
        <v>0</v>
      </c>
      <c r="CX810" s="14">
        <f>VLOOKUP($B810,[2]Sheet3!$G:$CZ,87,0)</f>
        <v>0</v>
      </c>
      <c r="CY810" s="14">
        <f>VLOOKUP($B810,[2]Sheet3!$G:$CZ,88,0)</f>
        <v>0</v>
      </c>
      <c r="CZ810" s="14">
        <f>VLOOKUP($B810,[2]Sheet3!$G:$CZ,89,0)</f>
        <v>0</v>
      </c>
      <c r="DA810" s="14">
        <f>VLOOKUP($B810,[2]Sheet3!$G:$CZ,90,0)</f>
        <v>0</v>
      </c>
      <c r="DB810" s="14">
        <f>VLOOKUP($B810,[2]Sheet3!$G:$CZ,91,0)</f>
        <v>0</v>
      </c>
      <c r="DC810" s="14">
        <f>VLOOKUP($B810,[2]Sheet3!$G:$CZ,92,0)</f>
        <v>0</v>
      </c>
      <c r="DD810" s="14">
        <f>VLOOKUP($B810,[2]Sheet3!$G:$CZ,93,0)</f>
        <v>0</v>
      </c>
      <c r="DE810" s="14">
        <f>VLOOKUP($B810,[2]Sheet3!$G:$CZ,94,0)</f>
        <v>0</v>
      </c>
      <c r="DF810" s="14">
        <f>VLOOKUP($B810,[2]Sheet3!$G:$CZ,95,0)</f>
        <v>0</v>
      </c>
      <c r="DG810" s="14">
        <f>VLOOKUP($B810,[2]Sheet3!$G:$CZ,96,0)</f>
        <v>0</v>
      </c>
      <c r="DH810" s="14">
        <f>VLOOKUP($B810,[2]Sheet3!$G:$CZ,97,0)</f>
        <v>0</v>
      </c>
      <c r="DI810" s="14">
        <f>VLOOKUP($B810,[2]Sheet3!$G:$CZ,98,0)</f>
        <v>0</v>
      </c>
    </row>
    <row r="811" spans="1:113" x14ac:dyDescent="0.3">
      <c r="A811" s="9" t="str">
        <f t="shared" si="38"/>
        <v>N14543</v>
      </c>
      <c r="B811" s="15" t="s">
        <v>2003</v>
      </c>
      <c r="C811" s="15" t="s">
        <v>2004</v>
      </c>
      <c r="F811" s="7" t="s">
        <v>15</v>
      </c>
      <c r="G811" s="12" t="s">
        <v>4305</v>
      </c>
      <c r="H811" s="12" t="str">
        <f>VLOOKUP($B811,[1]Sheet1!$A:$G,5,0)</f>
        <v>manish.shivkumar@redingtongroup.com</v>
      </c>
      <c r="I811" s="12" t="str">
        <f>VLOOKUP($B811,[1]Sheet1!$A:$G,7,0)</f>
        <v>sidharth.eknath@redingtongroup.com</v>
      </c>
      <c r="J811" s="12" t="s">
        <v>82</v>
      </c>
      <c r="K811" s="7"/>
      <c r="L811" s="7"/>
      <c r="M811" s="8"/>
      <c r="N811" s="7" t="str">
        <f t="shared" si="36"/>
        <v>manish.shivkumar@redingtongroup.com; sidharth.eknath@redingtongroup.com; nilesh.phirke@redingtongroup.com;christopher.joseph@redingtongroup.com</v>
      </c>
      <c r="O811" s="7" t="str">
        <f t="shared" si="37"/>
        <v>N14543</v>
      </c>
      <c r="P811" s="8" t="s">
        <v>5215</v>
      </c>
      <c r="Q811" s="14">
        <f>VLOOKUP($B811,[2]Sheet3!$G:$CZ,2,0)</f>
        <v>2400307880</v>
      </c>
      <c r="R811" s="14">
        <f>VLOOKUP($B811,[2]Sheet3!$G:$CZ,3,0)</f>
        <v>2400308077</v>
      </c>
      <c r="S811" s="14">
        <f>VLOOKUP($B811,[2]Sheet3!$G:$CZ,4,0)</f>
        <v>0</v>
      </c>
      <c r="T811" s="14">
        <f>VLOOKUP($B811,[2]Sheet3!$G:$CZ,5,0)</f>
        <v>0</v>
      </c>
      <c r="U811" s="14">
        <f>VLOOKUP($B811,[2]Sheet3!$G:$CZ,6,0)</f>
        <v>0</v>
      </c>
      <c r="V811" s="14">
        <f>VLOOKUP($B811,[2]Sheet3!$G:$CZ,7,0)</f>
        <v>0</v>
      </c>
      <c r="W811" s="14">
        <f>VLOOKUP($B811,[2]Sheet3!$G:$CZ,8,0)</f>
        <v>0</v>
      </c>
      <c r="X811" s="14">
        <f>VLOOKUP($B811,[2]Sheet3!$G:$CZ,9,0)</f>
        <v>0</v>
      </c>
      <c r="Y811" s="14">
        <f>VLOOKUP($B811,[2]Sheet3!$G:$CZ,10,0)</f>
        <v>0</v>
      </c>
      <c r="Z811" s="14">
        <f>VLOOKUP($B811,[2]Sheet3!$G:$CZ,11,0)</f>
        <v>0</v>
      </c>
      <c r="AA811" s="14">
        <f>VLOOKUP($B811,[2]Sheet3!$G:$CZ,12,0)</f>
        <v>0</v>
      </c>
      <c r="AB811" s="14">
        <f>VLOOKUP($B811,[2]Sheet3!$G:$CZ,13,0)</f>
        <v>0</v>
      </c>
      <c r="AC811" s="14">
        <f>VLOOKUP($B811,[2]Sheet3!$G:$CZ,14,0)</f>
        <v>0</v>
      </c>
      <c r="AD811" s="14">
        <f>VLOOKUP($B811,[2]Sheet3!$G:$CZ,15,0)</f>
        <v>0</v>
      </c>
      <c r="AE811" s="14">
        <f>VLOOKUP($B811,[2]Sheet3!$G:$CZ,16,0)</f>
        <v>0</v>
      </c>
      <c r="AF811" s="14">
        <f>VLOOKUP($B811,[2]Sheet3!$G:$CZ,17,0)</f>
        <v>0</v>
      </c>
      <c r="AG811" s="14">
        <f>VLOOKUP($B811,[2]Sheet3!$G:$CZ,18,0)</f>
        <v>0</v>
      </c>
      <c r="AH811" s="14">
        <f>VLOOKUP($B811,[2]Sheet3!$G:$CZ,19,0)</f>
        <v>0</v>
      </c>
      <c r="AI811" s="14">
        <f>VLOOKUP($B811,[2]Sheet3!$G:$CZ,20,0)</f>
        <v>0</v>
      </c>
      <c r="AJ811" s="14">
        <f>VLOOKUP($B811,[2]Sheet3!$G:$CZ,21,0)</f>
        <v>0</v>
      </c>
      <c r="AK811" s="14">
        <f>VLOOKUP($B811,[2]Sheet3!$G:$CZ,22,0)</f>
        <v>0</v>
      </c>
      <c r="AL811" s="14">
        <f>VLOOKUP($B811,[2]Sheet3!$G:$CZ,23,0)</f>
        <v>0</v>
      </c>
      <c r="AM811" s="14">
        <f>VLOOKUP($B811,[2]Sheet3!$G:$CZ,24,0)</f>
        <v>0</v>
      </c>
      <c r="AN811" s="14">
        <f>VLOOKUP($B811,[2]Sheet3!$G:$CZ,25,0)</f>
        <v>0</v>
      </c>
      <c r="AO811" s="14">
        <f>VLOOKUP($B811,[2]Sheet3!$G:$CZ,26,0)</f>
        <v>0</v>
      </c>
      <c r="AP811" s="14">
        <f>VLOOKUP($B811,[2]Sheet3!$G:$CZ,27,0)</f>
        <v>0</v>
      </c>
      <c r="AQ811" s="14">
        <f>VLOOKUP($B811,[2]Sheet3!$G:$CZ,28,0)</f>
        <v>0</v>
      </c>
      <c r="AR811" s="14">
        <f>VLOOKUP($B811,[2]Sheet3!$G:$CZ,29,0)</f>
        <v>0</v>
      </c>
      <c r="AS811" s="14">
        <f>VLOOKUP($B811,[2]Sheet3!$G:$CZ,30,0)</f>
        <v>0</v>
      </c>
      <c r="AT811" s="14">
        <f>VLOOKUP($B811,[2]Sheet3!$G:$CZ,31,0)</f>
        <v>0</v>
      </c>
      <c r="AU811" s="14">
        <f>VLOOKUP($B811,[2]Sheet3!$G:$CZ,32,0)</f>
        <v>0</v>
      </c>
      <c r="AV811" s="14">
        <f>VLOOKUP($B811,[2]Sheet3!$G:$CZ,33,0)</f>
        <v>0</v>
      </c>
      <c r="AW811" s="14">
        <f>VLOOKUP($B811,[2]Sheet3!$G:$CZ,34,0)</f>
        <v>0</v>
      </c>
      <c r="AX811" s="14">
        <f>VLOOKUP($B811,[2]Sheet3!$G:$CZ,35,0)</f>
        <v>0</v>
      </c>
      <c r="AY811" s="14">
        <f>VLOOKUP($B811,[2]Sheet3!$G:$CZ,36,0)</f>
        <v>0</v>
      </c>
      <c r="AZ811" s="14">
        <f>VLOOKUP($B811,[2]Sheet3!$G:$CZ,37,0)</f>
        <v>0</v>
      </c>
      <c r="BA811" s="14">
        <f>VLOOKUP($B811,[2]Sheet3!$G:$CZ,38,0)</f>
        <v>0</v>
      </c>
      <c r="BB811" s="14">
        <f>VLOOKUP($B811,[2]Sheet3!$G:$CZ,39,0)</f>
        <v>0</v>
      </c>
      <c r="BC811" s="14">
        <f>VLOOKUP($B811,[2]Sheet3!$G:$CZ,40,0)</f>
        <v>0</v>
      </c>
      <c r="BD811" s="14">
        <f>VLOOKUP($B811,[2]Sheet3!$G:$CZ,41,0)</f>
        <v>0</v>
      </c>
      <c r="BE811" s="14">
        <f>VLOOKUP($B811,[2]Sheet3!$G:$CZ,42,0)</f>
        <v>0</v>
      </c>
      <c r="BF811" s="14">
        <f>VLOOKUP($B811,[2]Sheet3!$G:$CZ,43,0)</f>
        <v>0</v>
      </c>
      <c r="BG811" s="14">
        <f>VLOOKUP($B811,[2]Sheet3!$G:$CZ,44,0)</f>
        <v>0</v>
      </c>
      <c r="BH811" s="14">
        <f>VLOOKUP($B811,[2]Sheet3!$G:$CZ,45,0)</f>
        <v>0</v>
      </c>
      <c r="BI811" s="14">
        <f>VLOOKUP($B811,[2]Sheet3!$G:$CZ,46,0)</f>
        <v>0</v>
      </c>
      <c r="BJ811" s="14">
        <f>VLOOKUP($B811,[2]Sheet3!$G:$CZ,47,0)</f>
        <v>0</v>
      </c>
      <c r="BK811" s="14">
        <f>VLOOKUP($B811,[2]Sheet3!$G:$CZ,48,0)</f>
        <v>0</v>
      </c>
      <c r="BL811" s="14">
        <f>VLOOKUP($B811,[2]Sheet3!$G:$CZ,49,0)</f>
        <v>0</v>
      </c>
      <c r="BM811" s="14">
        <f>VLOOKUP($B811,[2]Sheet3!$G:$CZ,50,0)</f>
        <v>0</v>
      </c>
      <c r="BN811" s="14">
        <f>VLOOKUP($B811,[2]Sheet3!$G:$CZ,51,0)</f>
        <v>0</v>
      </c>
      <c r="BO811" s="14">
        <f>VLOOKUP($B811,[2]Sheet3!$G:$CZ,52,0)</f>
        <v>0</v>
      </c>
      <c r="BP811" s="14">
        <f>VLOOKUP($B811,[2]Sheet3!$G:$CZ,53,0)</f>
        <v>0</v>
      </c>
      <c r="BQ811" s="14">
        <f>VLOOKUP($B811,[2]Sheet3!$G:$CZ,54,0)</f>
        <v>0</v>
      </c>
      <c r="BR811" s="14">
        <f>VLOOKUP($B811,[2]Sheet3!$G:$CZ,55,0)</f>
        <v>0</v>
      </c>
      <c r="BS811" s="14">
        <f>VLOOKUP($B811,[2]Sheet3!$G:$CZ,56,0)</f>
        <v>0</v>
      </c>
      <c r="BT811" s="14">
        <f>VLOOKUP($B811,[2]Sheet3!$G:$CZ,57,0)</f>
        <v>0</v>
      </c>
      <c r="BU811" s="14">
        <f>VLOOKUP($B811,[2]Sheet3!$G:$CZ,58,0)</f>
        <v>0</v>
      </c>
      <c r="BV811" s="14">
        <f>VLOOKUP($B811,[2]Sheet3!$G:$CZ,59,0)</f>
        <v>0</v>
      </c>
      <c r="BW811" s="14">
        <f>VLOOKUP($B811,[2]Sheet3!$G:$CZ,60,0)</f>
        <v>0</v>
      </c>
      <c r="BX811" s="14">
        <f>VLOOKUP($B811,[2]Sheet3!$G:$CZ,61,0)</f>
        <v>0</v>
      </c>
      <c r="BY811" s="14">
        <f>VLOOKUP($B811,[2]Sheet3!$G:$CZ,62,0)</f>
        <v>0</v>
      </c>
      <c r="BZ811" s="14">
        <f>VLOOKUP($B811,[2]Sheet3!$G:$CZ,63,0)</f>
        <v>0</v>
      </c>
      <c r="CA811" s="14">
        <f>VLOOKUP($B811,[2]Sheet3!$G:$CZ,64,0)</f>
        <v>0</v>
      </c>
      <c r="CB811" s="14">
        <f>VLOOKUP($B811,[2]Sheet3!$G:$CZ,65,0)</f>
        <v>0</v>
      </c>
      <c r="CC811" s="14">
        <f>VLOOKUP($B811,[2]Sheet3!$G:$CZ,66,0)</f>
        <v>0</v>
      </c>
      <c r="CD811" s="14">
        <f>VLOOKUP($B811,[2]Sheet3!$G:$CZ,67,0)</f>
        <v>0</v>
      </c>
      <c r="CE811" s="14">
        <f>VLOOKUP($B811,[2]Sheet3!$G:$CZ,68,0)</f>
        <v>0</v>
      </c>
      <c r="CF811" s="14">
        <f>VLOOKUP($B811,[2]Sheet3!$G:$CZ,69,0)</f>
        <v>0</v>
      </c>
      <c r="CG811" s="14">
        <f>VLOOKUP($B811,[2]Sheet3!$G:$CZ,70,0)</f>
        <v>0</v>
      </c>
      <c r="CH811" s="14">
        <f>VLOOKUP($B811,[2]Sheet3!$G:$CZ,71,0)</f>
        <v>0</v>
      </c>
      <c r="CI811" s="14">
        <f>VLOOKUP($B811,[2]Sheet3!$G:$CZ,72,0)</f>
        <v>0</v>
      </c>
      <c r="CJ811" s="14">
        <f>VLOOKUP($B811,[2]Sheet3!$G:$CZ,73,0)</f>
        <v>0</v>
      </c>
      <c r="CK811" s="14">
        <f>VLOOKUP($B811,[2]Sheet3!$G:$CZ,74,0)</f>
        <v>0</v>
      </c>
      <c r="CL811" s="14">
        <f>VLOOKUP($B811,[2]Sheet3!$G:$CZ,75,0)</f>
        <v>0</v>
      </c>
      <c r="CM811" s="14">
        <f>VLOOKUP($B811,[2]Sheet3!$G:$CZ,76,0)</f>
        <v>0</v>
      </c>
      <c r="CN811" s="14">
        <f>VLOOKUP($B811,[2]Sheet3!$G:$CZ,77,0)</f>
        <v>0</v>
      </c>
      <c r="CO811" s="14">
        <f>VLOOKUP($B811,[2]Sheet3!$G:$CZ,78,0)</f>
        <v>0</v>
      </c>
      <c r="CP811" s="14">
        <f>VLOOKUP($B811,[2]Sheet3!$G:$CZ,79,0)</f>
        <v>0</v>
      </c>
      <c r="CQ811" s="14">
        <f>VLOOKUP($B811,[2]Sheet3!$G:$CZ,80,0)</f>
        <v>0</v>
      </c>
      <c r="CR811" s="14">
        <f>VLOOKUP($B811,[2]Sheet3!$G:$CZ,81,0)</f>
        <v>0</v>
      </c>
      <c r="CS811" s="14">
        <f>VLOOKUP($B811,[2]Sheet3!$G:$CZ,82,0)</f>
        <v>0</v>
      </c>
      <c r="CT811" s="14">
        <f>VLOOKUP($B811,[2]Sheet3!$G:$CZ,83,0)</f>
        <v>0</v>
      </c>
      <c r="CU811" s="14">
        <f>VLOOKUP($B811,[2]Sheet3!$G:$CZ,84,0)</f>
        <v>0</v>
      </c>
      <c r="CV811" s="14">
        <f>VLOOKUP($B811,[2]Sheet3!$G:$CZ,85,0)</f>
        <v>0</v>
      </c>
      <c r="CW811" s="14">
        <f>VLOOKUP($B811,[2]Sheet3!$G:$CZ,86,0)</f>
        <v>0</v>
      </c>
      <c r="CX811" s="14">
        <f>VLOOKUP($B811,[2]Sheet3!$G:$CZ,87,0)</f>
        <v>0</v>
      </c>
      <c r="CY811" s="14">
        <f>VLOOKUP($B811,[2]Sheet3!$G:$CZ,88,0)</f>
        <v>0</v>
      </c>
      <c r="CZ811" s="14">
        <f>VLOOKUP($B811,[2]Sheet3!$G:$CZ,89,0)</f>
        <v>0</v>
      </c>
      <c r="DA811" s="14">
        <f>VLOOKUP($B811,[2]Sheet3!$G:$CZ,90,0)</f>
        <v>0</v>
      </c>
      <c r="DB811" s="14">
        <f>VLOOKUP($B811,[2]Sheet3!$G:$CZ,91,0)</f>
        <v>0</v>
      </c>
      <c r="DC811" s="14">
        <f>VLOOKUP($B811,[2]Sheet3!$G:$CZ,92,0)</f>
        <v>0</v>
      </c>
      <c r="DD811" s="14">
        <f>VLOOKUP($B811,[2]Sheet3!$G:$CZ,93,0)</f>
        <v>0</v>
      </c>
      <c r="DE811" s="14">
        <f>VLOOKUP($B811,[2]Sheet3!$G:$CZ,94,0)</f>
        <v>0</v>
      </c>
      <c r="DF811" s="14">
        <f>VLOOKUP($B811,[2]Sheet3!$G:$CZ,95,0)</f>
        <v>0</v>
      </c>
      <c r="DG811" s="14">
        <f>VLOOKUP($B811,[2]Sheet3!$G:$CZ,96,0)</f>
        <v>0</v>
      </c>
      <c r="DH811" s="14">
        <f>VLOOKUP($B811,[2]Sheet3!$G:$CZ,97,0)</f>
        <v>0</v>
      </c>
      <c r="DI811" s="14">
        <f>VLOOKUP($B811,[2]Sheet3!$G:$CZ,98,0)</f>
        <v>0</v>
      </c>
    </row>
    <row r="812" spans="1:113" x14ac:dyDescent="0.3">
      <c r="A812" s="9" t="str">
        <f t="shared" si="38"/>
        <v>WB3266</v>
      </c>
      <c r="B812" s="15" t="s">
        <v>2005</v>
      </c>
      <c r="C812" s="15" t="s">
        <v>2006</v>
      </c>
      <c r="F812" s="7" t="s">
        <v>15</v>
      </c>
      <c r="G812" s="12" t="s">
        <v>4306</v>
      </c>
      <c r="H812" s="12" t="str">
        <f>VLOOKUP($B812,[1]Sheet1!$A:$G,5,0)</f>
        <v>sandip.anil@redingtongroup.com</v>
      </c>
      <c r="I812" s="12" t="str">
        <f>VLOOKUP($B812,[1]Sheet1!$A:$G,7,0)</f>
        <v>dilip.vishwa@redingtongroup.com</v>
      </c>
      <c r="J812" s="12" t="s">
        <v>82</v>
      </c>
      <c r="K812" s="7"/>
      <c r="L812" s="7"/>
      <c r="M812" s="8"/>
      <c r="N812" s="7" t="str">
        <f t="shared" si="36"/>
        <v>sandip.anil@redingtongroup.com; dilip.vishwa@redingtongroup.com; nilesh.phirke@redingtongroup.com;christopher.joseph@redingtongroup.com</v>
      </c>
      <c r="O812" s="7" t="str">
        <f t="shared" si="37"/>
        <v>WB3266</v>
      </c>
      <c r="P812" s="8" t="s">
        <v>5215</v>
      </c>
      <c r="Q812" s="14">
        <f>VLOOKUP($B812,[2]Sheet3!$G:$CZ,2,0)</f>
        <v>2400305059</v>
      </c>
      <c r="R812" s="14">
        <f>VLOOKUP($B812,[2]Sheet3!$G:$CZ,3,0)</f>
        <v>0</v>
      </c>
      <c r="S812" s="14">
        <f>VLOOKUP($B812,[2]Sheet3!$G:$CZ,4,0)</f>
        <v>0</v>
      </c>
      <c r="T812" s="14">
        <f>VLOOKUP($B812,[2]Sheet3!$G:$CZ,5,0)</f>
        <v>0</v>
      </c>
      <c r="U812" s="14">
        <f>VLOOKUP($B812,[2]Sheet3!$G:$CZ,6,0)</f>
        <v>0</v>
      </c>
      <c r="V812" s="14">
        <f>VLOOKUP($B812,[2]Sheet3!$G:$CZ,7,0)</f>
        <v>0</v>
      </c>
      <c r="W812" s="14">
        <f>VLOOKUP($B812,[2]Sheet3!$G:$CZ,8,0)</f>
        <v>0</v>
      </c>
      <c r="X812" s="14">
        <f>VLOOKUP($B812,[2]Sheet3!$G:$CZ,9,0)</f>
        <v>0</v>
      </c>
      <c r="Y812" s="14">
        <f>VLOOKUP($B812,[2]Sheet3!$G:$CZ,10,0)</f>
        <v>0</v>
      </c>
      <c r="Z812" s="14">
        <f>VLOOKUP($B812,[2]Sheet3!$G:$CZ,11,0)</f>
        <v>0</v>
      </c>
      <c r="AA812" s="14">
        <f>VLOOKUP($B812,[2]Sheet3!$G:$CZ,12,0)</f>
        <v>0</v>
      </c>
      <c r="AB812" s="14">
        <f>VLOOKUP($B812,[2]Sheet3!$G:$CZ,13,0)</f>
        <v>0</v>
      </c>
      <c r="AC812" s="14">
        <f>VLOOKUP($B812,[2]Sheet3!$G:$CZ,14,0)</f>
        <v>0</v>
      </c>
      <c r="AD812" s="14">
        <f>VLOOKUP($B812,[2]Sheet3!$G:$CZ,15,0)</f>
        <v>0</v>
      </c>
      <c r="AE812" s="14">
        <f>VLOOKUP($B812,[2]Sheet3!$G:$CZ,16,0)</f>
        <v>0</v>
      </c>
      <c r="AF812" s="14">
        <f>VLOOKUP($B812,[2]Sheet3!$G:$CZ,17,0)</f>
        <v>0</v>
      </c>
      <c r="AG812" s="14">
        <f>VLOOKUP($B812,[2]Sheet3!$G:$CZ,18,0)</f>
        <v>0</v>
      </c>
      <c r="AH812" s="14">
        <f>VLOOKUP($B812,[2]Sheet3!$G:$CZ,19,0)</f>
        <v>0</v>
      </c>
      <c r="AI812" s="14">
        <f>VLOOKUP($B812,[2]Sheet3!$G:$CZ,20,0)</f>
        <v>0</v>
      </c>
      <c r="AJ812" s="14">
        <f>VLOOKUP($B812,[2]Sheet3!$G:$CZ,21,0)</f>
        <v>0</v>
      </c>
      <c r="AK812" s="14">
        <f>VLOOKUP($B812,[2]Sheet3!$G:$CZ,22,0)</f>
        <v>0</v>
      </c>
      <c r="AL812" s="14">
        <f>VLOOKUP($B812,[2]Sheet3!$G:$CZ,23,0)</f>
        <v>0</v>
      </c>
      <c r="AM812" s="14">
        <f>VLOOKUP($B812,[2]Sheet3!$G:$CZ,24,0)</f>
        <v>0</v>
      </c>
      <c r="AN812" s="14">
        <f>VLOOKUP($B812,[2]Sheet3!$G:$CZ,25,0)</f>
        <v>0</v>
      </c>
      <c r="AO812" s="14">
        <f>VLOOKUP($B812,[2]Sheet3!$G:$CZ,26,0)</f>
        <v>0</v>
      </c>
      <c r="AP812" s="14">
        <f>VLOOKUP($B812,[2]Sheet3!$G:$CZ,27,0)</f>
        <v>0</v>
      </c>
      <c r="AQ812" s="14">
        <f>VLOOKUP($B812,[2]Sheet3!$G:$CZ,28,0)</f>
        <v>0</v>
      </c>
      <c r="AR812" s="14">
        <f>VLOOKUP($B812,[2]Sheet3!$G:$CZ,29,0)</f>
        <v>0</v>
      </c>
      <c r="AS812" s="14">
        <f>VLOOKUP($B812,[2]Sheet3!$G:$CZ,30,0)</f>
        <v>0</v>
      </c>
      <c r="AT812" s="14">
        <f>VLOOKUP($B812,[2]Sheet3!$G:$CZ,31,0)</f>
        <v>0</v>
      </c>
      <c r="AU812" s="14">
        <f>VLOOKUP($B812,[2]Sheet3!$G:$CZ,32,0)</f>
        <v>0</v>
      </c>
      <c r="AV812" s="14">
        <f>VLOOKUP($B812,[2]Sheet3!$G:$CZ,33,0)</f>
        <v>0</v>
      </c>
      <c r="AW812" s="14">
        <f>VLOOKUP($B812,[2]Sheet3!$G:$CZ,34,0)</f>
        <v>0</v>
      </c>
      <c r="AX812" s="14">
        <f>VLOOKUP($B812,[2]Sheet3!$G:$CZ,35,0)</f>
        <v>0</v>
      </c>
      <c r="AY812" s="14">
        <f>VLOOKUP($B812,[2]Sheet3!$G:$CZ,36,0)</f>
        <v>0</v>
      </c>
      <c r="AZ812" s="14">
        <f>VLOOKUP($B812,[2]Sheet3!$G:$CZ,37,0)</f>
        <v>0</v>
      </c>
      <c r="BA812" s="14">
        <f>VLOOKUP($B812,[2]Sheet3!$G:$CZ,38,0)</f>
        <v>0</v>
      </c>
      <c r="BB812" s="14">
        <f>VLOOKUP($B812,[2]Sheet3!$G:$CZ,39,0)</f>
        <v>0</v>
      </c>
      <c r="BC812" s="14">
        <f>VLOOKUP($B812,[2]Sheet3!$G:$CZ,40,0)</f>
        <v>0</v>
      </c>
      <c r="BD812" s="14">
        <f>VLOOKUP($B812,[2]Sheet3!$G:$CZ,41,0)</f>
        <v>0</v>
      </c>
      <c r="BE812" s="14">
        <f>VLOOKUP($B812,[2]Sheet3!$G:$CZ,42,0)</f>
        <v>0</v>
      </c>
      <c r="BF812" s="14">
        <f>VLOOKUP($B812,[2]Sheet3!$G:$CZ,43,0)</f>
        <v>0</v>
      </c>
      <c r="BG812" s="14">
        <f>VLOOKUP($B812,[2]Sheet3!$G:$CZ,44,0)</f>
        <v>0</v>
      </c>
      <c r="BH812" s="14">
        <f>VLOOKUP($B812,[2]Sheet3!$G:$CZ,45,0)</f>
        <v>0</v>
      </c>
      <c r="BI812" s="14">
        <f>VLOOKUP($B812,[2]Sheet3!$G:$CZ,46,0)</f>
        <v>0</v>
      </c>
      <c r="BJ812" s="14">
        <f>VLOOKUP($B812,[2]Sheet3!$G:$CZ,47,0)</f>
        <v>0</v>
      </c>
      <c r="BK812" s="14">
        <f>VLOOKUP($B812,[2]Sheet3!$G:$CZ,48,0)</f>
        <v>0</v>
      </c>
      <c r="BL812" s="14">
        <f>VLOOKUP($B812,[2]Sheet3!$G:$CZ,49,0)</f>
        <v>0</v>
      </c>
      <c r="BM812" s="14">
        <f>VLOOKUP($B812,[2]Sheet3!$G:$CZ,50,0)</f>
        <v>0</v>
      </c>
      <c r="BN812" s="14">
        <f>VLOOKUP($B812,[2]Sheet3!$G:$CZ,51,0)</f>
        <v>0</v>
      </c>
      <c r="BO812" s="14">
        <f>VLOOKUP($B812,[2]Sheet3!$G:$CZ,52,0)</f>
        <v>0</v>
      </c>
      <c r="BP812" s="14">
        <f>VLOOKUP($B812,[2]Sheet3!$G:$CZ,53,0)</f>
        <v>0</v>
      </c>
      <c r="BQ812" s="14">
        <f>VLOOKUP($B812,[2]Sheet3!$G:$CZ,54,0)</f>
        <v>0</v>
      </c>
      <c r="BR812" s="14">
        <f>VLOOKUP($B812,[2]Sheet3!$G:$CZ,55,0)</f>
        <v>0</v>
      </c>
      <c r="BS812" s="14">
        <f>VLOOKUP($B812,[2]Sheet3!$G:$CZ,56,0)</f>
        <v>0</v>
      </c>
      <c r="BT812" s="14">
        <f>VLOOKUP($B812,[2]Sheet3!$G:$CZ,57,0)</f>
        <v>0</v>
      </c>
      <c r="BU812" s="14">
        <f>VLOOKUP($B812,[2]Sheet3!$G:$CZ,58,0)</f>
        <v>0</v>
      </c>
      <c r="BV812" s="14">
        <f>VLOOKUP($B812,[2]Sheet3!$G:$CZ,59,0)</f>
        <v>0</v>
      </c>
      <c r="BW812" s="14">
        <f>VLOOKUP($B812,[2]Sheet3!$G:$CZ,60,0)</f>
        <v>0</v>
      </c>
      <c r="BX812" s="14">
        <f>VLOOKUP($B812,[2]Sheet3!$G:$CZ,61,0)</f>
        <v>0</v>
      </c>
      <c r="BY812" s="14">
        <f>VLOOKUP($B812,[2]Sheet3!$G:$CZ,62,0)</f>
        <v>0</v>
      </c>
      <c r="BZ812" s="14">
        <f>VLOOKUP($B812,[2]Sheet3!$G:$CZ,63,0)</f>
        <v>0</v>
      </c>
      <c r="CA812" s="14">
        <f>VLOOKUP($B812,[2]Sheet3!$G:$CZ,64,0)</f>
        <v>0</v>
      </c>
      <c r="CB812" s="14">
        <f>VLOOKUP($B812,[2]Sheet3!$G:$CZ,65,0)</f>
        <v>0</v>
      </c>
      <c r="CC812" s="14">
        <f>VLOOKUP($B812,[2]Sheet3!$G:$CZ,66,0)</f>
        <v>0</v>
      </c>
      <c r="CD812" s="14">
        <f>VLOOKUP($B812,[2]Sheet3!$G:$CZ,67,0)</f>
        <v>0</v>
      </c>
      <c r="CE812" s="14">
        <f>VLOOKUP($B812,[2]Sheet3!$G:$CZ,68,0)</f>
        <v>0</v>
      </c>
      <c r="CF812" s="14">
        <f>VLOOKUP($B812,[2]Sheet3!$G:$CZ,69,0)</f>
        <v>0</v>
      </c>
      <c r="CG812" s="14">
        <f>VLOOKUP($B812,[2]Sheet3!$G:$CZ,70,0)</f>
        <v>0</v>
      </c>
      <c r="CH812" s="14">
        <f>VLOOKUP($B812,[2]Sheet3!$G:$CZ,71,0)</f>
        <v>0</v>
      </c>
      <c r="CI812" s="14">
        <f>VLOOKUP($B812,[2]Sheet3!$G:$CZ,72,0)</f>
        <v>0</v>
      </c>
      <c r="CJ812" s="14">
        <f>VLOOKUP($B812,[2]Sheet3!$G:$CZ,73,0)</f>
        <v>0</v>
      </c>
      <c r="CK812" s="14">
        <f>VLOOKUP($B812,[2]Sheet3!$G:$CZ,74,0)</f>
        <v>0</v>
      </c>
      <c r="CL812" s="14">
        <f>VLOOKUP($B812,[2]Sheet3!$G:$CZ,75,0)</f>
        <v>0</v>
      </c>
      <c r="CM812" s="14">
        <f>VLOOKUP($B812,[2]Sheet3!$G:$CZ,76,0)</f>
        <v>0</v>
      </c>
      <c r="CN812" s="14">
        <f>VLOOKUP($B812,[2]Sheet3!$G:$CZ,77,0)</f>
        <v>0</v>
      </c>
      <c r="CO812" s="14">
        <f>VLOOKUP($B812,[2]Sheet3!$G:$CZ,78,0)</f>
        <v>0</v>
      </c>
      <c r="CP812" s="14">
        <f>VLOOKUP($B812,[2]Sheet3!$G:$CZ,79,0)</f>
        <v>0</v>
      </c>
      <c r="CQ812" s="14">
        <f>VLOOKUP($B812,[2]Sheet3!$G:$CZ,80,0)</f>
        <v>0</v>
      </c>
      <c r="CR812" s="14">
        <f>VLOOKUP($B812,[2]Sheet3!$G:$CZ,81,0)</f>
        <v>0</v>
      </c>
      <c r="CS812" s="14">
        <f>VLOOKUP($B812,[2]Sheet3!$G:$CZ,82,0)</f>
        <v>0</v>
      </c>
      <c r="CT812" s="14">
        <f>VLOOKUP($B812,[2]Sheet3!$G:$CZ,83,0)</f>
        <v>0</v>
      </c>
      <c r="CU812" s="14">
        <f>VLOOKUP($B812,[2]Sheet3!$G:$CZ,84,0)</f>
        <v>0</v>
      </c>
      <c r="CV812" s="14">
        <f>VLOOKUP($B812,[2]Sheet3!$G:$CZ,85,0)</f>
        <v>0</v>
      </c>
      <c r="CW812" s="14">
        <f>VLOOKUP($B812,[2]Sheet3!$G:$CZ,86,0)</f>
        <v>0</v>
      </c>
      <c r="CX812" s="14">
        <f>VLOOKUP($B812,[2]Sheet3!$G:$CZ,87,0)</f>
        <v>0</v>
      </c>
      <c r="CY812" s="14">
        <f>VLOOKUP($B812,[2]Sheet3!$G:$CZ,88,0)</f>
        <v>0</v>
      </c>
      <c r="CZ812" s="14">
        <f>VLOOKUP($B812,[2]Sheet3!$G:$CZ,89,0)</f>
        <v>0</v>
      </c>
      <c r="DA812" s="14">
        <f>VLOOKUP($B812,[2]Sheet3!$G:$CZ,90,0)</f>
        <v>0</v>
      </c>
      <c r="DB812" s="14">
        <f>VLOOKUP($B812,[2]Sheet3!$G:$CZ,91,0)</f>
        <v>0</v>
      </c>
      <c r="DC812" s="14">
        <f>VLOOKUP($B812,[2]Sheet3!$G:$CZ,92,0)</f>
        <v>0</v>
      </c>
      <c r="DD812" s="14">
        <f>VLOOKUP($B812,[2]Sheet3!$G:$CZ,93,0)</f>
        <v>0</v>
      </c>
      <c r="DE812" s="14">
        <f>VLOOKUP($B812,[2]Sheet3!$G:$CZ,94,0)</f>
        <v>0</v>
      </c>
      <c r="DF812" s="14">
        <f>VLOOKUP($B812,[2]Sheet3!$G:$CZ,95,0)</f>
        <v>0</v>
      </c>
      <c r="DG812" s="14">
        <f>VLOOKUP($B812,[2]Sheet3!$G:$CZ,96,0)</f>
        <v>0</v>
      </c>
      <c r="DH812" s="14">
        <f>VLOOKUP($B812,[2]Sheet3!$G:$CZ,97,0)</f>
        <v>0</v>
      </c>
      <c r="DI812" s="14">
        <f>VLOOKUP($B812,[2]Sheet3!$G:$CZ,98,0)</f>
        <v>0</v>
      </c>
    </row>
    <row r="813" spans="1:113" x14ac:dyDescent="0.3">
      <c r="A813" s="9" t="str">
        <f t="shared" si="38"/>
        <v>SA3166</v>
      </c>
      <c r="B813" s="15" t="s">
        <v>2007</v>
      </c>
      <c r="C813" s="15" t="s">
        <v>2008</v>
      </c>
      <c r="F813" s="7" t="s">
        <v>15</v>
      </c>
      <c r="G813" s="12" t="s">
        <v>4307</v>
      </c>
      <c r="H813" s="12" t="str">
        <f>VLOOKUP($B813,[1]Sheet1!$A:$G,5,0)</f>
        <v>mahmmad.ajar@redingtongroup.com</v>
      </c>
      <c r="I813" s="12" t="str">
        <f>VLOOKUP($B813,[1]Sheet1!$A:$G,7,0)</f>
        <v>vikram.kumar@redingtongroup.com</v>
      </c>
      <c r="J813" s="12" t="s">
        <v>82</v>
      </c>
      <c r="K813" s="7"/>
      <c r="L813" s="7"/>
      <c r="M813" s="8"/>
      <c r="N813" s="7" t="str">
        <f t="shared" si="36"/>
        <v>mahmmad.ajar@redingtongroup.com; vikram.kumar@redingtongroup.com; nilesh.phirke@redingtongroup.com;christopher.joseph@redingtongroup.com</v>
      </c>
      <c r="O813" s="7" t="str">
        <f t="shared" si="37"/>
        <v>SA3166</v>
      </c>
      <c r="P813" s="8" t="s">
        <v>5215</v>
      </c>
      <c r="Q813" s="14">
        <f>VLOOKUP($B813,[2]Sheet3!$G:$CZ,2,0)</f>
        <v>2400306692</v>
      </c>
      <c r="R813" s="14">
        <f>VLOOKUP($B813,[2]Sheet3!$G:$CZ,3,0)</f>
        <v>2400304312</v>
      </c>
      <c r="S813" s="14">
        <f>VLOOKUP($B813,[2]Sheet3!$G:$CZ,4,0)</f>
        <v>0</v>
      </c>
      <c r="T813" s="14">
        <f>VLOOKUP($B813,[2]Sheet3!$G:$CZ,5,0)</f>
        <v>0</v>
      </c>
      <c r="U813" s="14">
        <f>VLOOKUP($B813,[2]Sheet3!$G:$CZ,6,0)</f>
        <v>0</v>
      </c>
      <c r="V813" s="14">
        <f>VLOOKUP($B813,[2]Sheet3!$G:$CZ,7,0)</f>
        <v>0</v>
      </c>
      <c r="W813" s="14">
        <f>VLOOKUP($B813,[2]Sheet3!$G:$CZ,8,0)</f>
        <v>0</v>
      </c>
      <c r="X813" s="14">
        <f>VLOOKUP($B813,[2]Sheet3!$G:$CZ,9,0)</f>
        <v>0</v>
      </c>
      <c r="Y813" s="14">
        <f>VLOOKUP($B813,[2]Sheet3!$G:$CZ,10,0)</f>
        <v>0</v>
      </c>
      <c r="Z813" s="14">
        <f>VLOOKUP($B813,[2]Sheet3!$G:$CZ,11,0)</f>
        <v>0</v>
      </c>
      <c r="AA813" s="14">
        <f>VLOOKUP($B813,[2]Sheet3!$G:$CZ,12,0)</f>
        <v>0</v>
      </c>
      <c r="AB813" s="14">
        <f>VLOOKUP($B813,[2]Sheet3!$G:$CZ,13,0)</f>
        <v>0</v>
      </c>
      <c r="AC813" s="14">
        <f>VLOOKUP($B813,[2]Sheet3!$G:$CZ,14,0)</f>
        <v>0</v>
      </c>
      <c r="AD813" s="14">
        <f>VLOOKUP($B813,[2]Sheet3!$G:$CZ,15,0)</f>
        <v>0</v>
      </c>
      <c r="AE813" s="14">
        <f>VLOOKUP($B813,[2]Sheet3!$G:$CZ,16,0)</f>
        <v>0</v>
      </c>
      <c r="AF813" s="14">
        <f>VLOOKUP($B813,[2]Sheet3!$G:$CZ,17,0)</f>
        <v>0</v>
      </c>
      <c r="AG813" s="14">
        <f>VLOOKUP($B813,[2]Sheet3!$G:$CZ,18,0)</f>
        <v>0</v>
      </c>
      <c r="AH813" s="14">
        <f>VLOOKUP($B813,[2]Sheet3!$G:$CZ,19,0)</f>
        <v>0</v>
      </c>
      <c r="AI813" s="14">
        <f>VLOOKUP($B813,[2]Sheet3!$G:$CZ,20,0)</f>
        <v>0</v>
      </c>
      <c r="AJ813" s="14">
        <f>VLOOKUP($B813,[2]Sheet3!$G:$CZ,21,0)</f>
        <v>0</v>
      </c>
      <c r="AK813" s="14">
        <f>VLOOKUP($B813,[2]Sheet3!$G:$CZ,22,0)</f>
        <v>0</v>
      </c>
      <c r="AL813" s="14">
        <f>VLOOKUP($B813,[2]Sheet3!$G:$CZ,23,0)</f>
        <v>0</v>
      </c>
      <c r="AM813" s="14">
        <f>VLOOKUP($B813,[2]Sheet3!$G:$CZ,24,0)</f>
        <v>0</v>
      </c>
      <c r="AN813" s="14">
        <f>VLOOKUP($B813,[2]Sheet3!$G:$CZ,25,0)</f>
        <v>0</v>
      </c>
      <c r="AO813" s="14">
        <f>VLOOKUP($B813,[2]Sheet3!$G:$CZ,26,0)</f>
        <v>0</v>
      </c>
      <c r="AP813" s="14">
        <f>VLOOKUP($B813,[2]Sheet3!$G:$CZ,27,0)</f>
        <v>0</v>
      </c>
      <c r="AQ813" s="14">
        <f>VLOOKUP($B813,[2]Sheet3!$G:$CZ,28,0)</f>
        <v>0</v>
      </c>
      <c r="AR813" s="14">
        <f>VLOOKUP($B813,[2]Sheet3!$G:$CZ,29,0)</f>
        <v>0</v>
      </c>
      <c r="AS813" s="14">
        <f>VLOOKUP($B813,[2]Sheet3!$G:$CZ,30,0)</f>
        <v>0</v>
      </c>
      <c r="AT813" s="14">
        <f>VLOOKUP($B813,[2]Sheet3!$G:$CZ,31,0)</f>
        <v>0</v>
      </c>
      <c r="AU813" s="14">
        <f>VLOOKUP($B813,[2]Sheet3!$G:$CZ,32,0)</f>
        <v>0</v>
      </c>
      <c r="AV813" s="14">
        <f>VLOOKUP($B813,[2]Sheet3!$G:$CZ,33,0)</f>
        <v>0</v>
      </c>
      <c r="AW813" s="14">
        <f>VLOOKUP($B813,[2]Sheet3!$G:$CZ,34,0)</f>
        <v>0</v>
      </c>
      <c r="AX813" s="14">
        <f>VLOOKUP($B813,[2]Sheet3!$G:$CZ,35,0)</f>
        <v>0</v>
      </c>
      <c r="AY813" s="14">
        <f>VLOOKUP($B813,[2]Sheet3!$G:$CZ,36,0)</f>
        <v>0</v>
      </c>
      <c r="AZ813" s="14">
        <f>VLOOKUP($B813,[2]Sheet3!$G:$CZ,37,0)</f>
        <v>0</v>
      </c>
      <c r="BA813" s="14">
        <f>VLOOKUP($B813,[2]Sheet3!$G:$CZ,38,0)</f>
        <v>0</v>
      </c>
      <c r="BB813" s="14">
        <f>VLOOKUP($B813,[2]Sheet3!$G:$CZ,39,0)</f>
        <v>0</v>
      </c>
      <c r="BC813" s="14">
        <f>VLOOKUP($B813,[2]Sheet3!$G:$CZ,40,0)</f>
        <v>0</v>
      </c>
      <c r="BD813" s="14">
        <f>VLOOKUP($B813,[2]Sheet3!$G:$CZ,41,0)</f>
        <v>0</v>
      </c>
      <c r="BE813" s="14">
        <f>VLOOKUP($B813,[2]Sheet3!$G:$CZ,42,0)</f>
        <v>0</v>
      </c>
      <c r="BF813" s="14">
        <f>VLOOKUP($B813,[2]Sheet3!$G:$CZ,43,0)</f>
        <v>0</v>
      </c>
      <c r="BG813" s="14">
        <f>VLOOKUP($B813,[2]Sheet3!$G:$CZ,44,0)</f>
        <v>0</v>
      </c>
      <c r="BH813" s="14">
        <f>VLOOKUP($B813,[2]Sheet3!$G:$CZ,45,0)</f>
        <v>0</v>
      </c>
      <c r="BI813" s="14">
        <f>VLOOKUP($B813,[2]Sheet3!$G:$CZ,46,0)</f>
        <v>0</v>
      </c>
      <c r="BJ813" s="14">
        <f>VLOOKUP($B813,[2]Sheet3!$G:$CZ,47,0)</f>
        <v>0</v>
      </c>
      <c r="BK813" s="14">
        <f>VLOOKUP($B813,[2]Sheet3!$G:$CZ,48,0)</f>
        <v>0</v>
      </c>
      <c r="BL813" s="14">
        <f>VLOOKUP($B813,[2]Sheet3!$G:$CZ,49,0)</f>
        <v>0</v>
      </c>
      <c r="BM813" s="14">
        <f>VLOOKUP($B813,[2]Sheet3!$G:$CZ,50,0)</f>
        <v>0</v>
      </c>
      <c r="BN813" s="14">
        <f>VLOOKUP($B813,[2]Sheet3!$G:$CZ,51,0)</f>
        <v>0</v>
      </c>
      <c r="BO813" s="14">
        <f>VLOOKUP($B813,[2]Sheet3!$G:$CZ,52,0)</f>
        <v>0</v>
      </c>
      <c r="BP813" s="14">
        <f>VLOOKUP($B813,[2]Sheet3!$G:$CZ,53,0)</f>
        <v>0</v>
      </c>
      <c r="BQ813" s="14">
        <f>VLOOKUP($B813,[2]Sheet3!$G:$CZ,54,0)</f>
        <v>0</v>
      </c>
      <c r="BR813" s="14">
        <f>VLOOKUP($B813,[2]Sheet3!$G:$CZ,55,0)</f>
        <v>0</v>
      </c>
      <c r="BS813" s="14">
        <f>VLOOKUP($B813,[2]Sheet3!$G:$CZ,56,0)</f>
        <v>0</v>
      </c>
      <c r="BT813" s="14">
        <f>VLOOKUP($B813,[2]Sheet3!$G:$CZ,57,0)</f>
        <v>0</v>
      </c>
      <c r="BU813" s="14">
        <f>VLOOKUP($B813,[2]Sheet3!$G:$CZ,58,0)</f>
        <v>0</v>
      </c>
      <c r="BV813" s="14">
        <f>VLOOKUP($B813,[2]Sheet3!$G:$CZ,59,0)</f>
        <v>0</v>
      </c>
      <c r="BW813" s="14">
        <f>VLOOKUP($B813,[2]Sheet3!$G:$CZ,60,0)</f>
        <v>0</v>
      </c>
      <c r="BX813" s="14">
        <f>VLOOKUP($B813,[2]Sheet3!$G:$CZ,61,0)</f>
        <v>0</v>
      </c>
      <c r="BY813" s="14">
        <f>VLOOKUP($B813,[2]Sheet3!$G:$CZ,62,0)</f>
        <v>0</v>
      </c>
      <c r="BZ813" s="14">
        <f>VLOOKUP($B813,[2]Sheet3!$G:$CZ,63,0)</f>
        <v>0</v>
      </c>
      <c r="CA813" s="14">
        <f>VLOOKUP($B813,[2]Sheet3!$G:$CZ,64,0)</f>
        <v>0</v>
      </c>
      <c r="CB813" s="14">
        <f>VLOOKUP($B813,[2]Sheet3!$G:$CZ,65,0)</f>
        <v>0</v>
      </c>
      <c r="CC813" s="14">
        <f>VLOOKUP($B813,[2]Sheet3!$G:$CZ,66,0)</f>
        <v>0</v>
      </c>
      <c r="CD813" s="14">
        <f>VLOOKUP($B813,[2]Sheet3!$G:$CZ,67,0)</f>
        <v>0</v>
      </c>
      <c r="CE813" s="14">
        <f>VLOOKUP($B813,[2]Sheet3!$G:$CZ,68,0)</f>
        <v>0</v>
      </c>
      <c r="CF813" s="14">
        <f>VLOOKUP($B813,[2]Sheet3!$G:$CZ,69,0)</f>
        <v>0</v>
      </c>
      <c r="CG813" s="14">
        <f>VLOOKUP($B813,[2]Sheet3!$G:$CZ,70,0)</f>
        <v>0</v>
      </c>
      <c r="CH813" s="14">
        <f>VLOOKUP($B813,[2]Sheet3!$G:$CZ,71,0)</f>
        <v>0</v>
      </c>
      <c r="CI813" s="14">
        <f>VLOOKUP($B813,[2]Sheet3!$G:$CZ,72,0)</f>
        <v>0</v>
      </c>
      <c r="CJ813" s="14">
        <f>VLOOKUP($B813,[2]Sheet3!$G:$CZ,73,0)</f>
        <v>0</v>
      </c>
      <c r="CK813" s="14">
        <f>VLOOKUP($B813,[2]Sheet3!$G:$CZ,74,0)</f>
        <v>0</v>
      </c>
      <c r="CL813" s="14">
        <f>VLOOKUP($B813,[2]Sheet3!$G:$CZ,75,0)</f>
        <v>0</v>
      </c>
      <c r="CM813" s="14">
        <f>VLOOKUP($B813,[2]Sheet3!$G:$CZ,76,0)</f>
        <v>0</v>
      </c>
      <c r="CN813" s="14">
        <f>VLOOKUP($B813,[2]Sheet3!$G:$CZ,77,0)</f>
        <v>0</v>
      </c>
      <c r="CO813" s="14">
        <f>VLOOKUP($B813,[2]Sheet3!$G:$CZ,78,0)</f>
        <v>0</v>
      </c>
      <c r="CP813" s="14">
        <f>VLOOKUP($B813,[2]Sheet3!$G:$CZ,79,0)</f>
        <v>0</v>
      </c>
      <c r="CQ813" s="14">
        <f>VLOOKUP($B813,[2]Sheet3!$G:$CZ,80,0)</f>
        <v>0</v>
      </c>
      <c r="CR813" s="14">
        <f>VLOOKUP($B813,[2]Sheet3!$G:$CZ,81,0)</f>
        <v>0</v>
      </c>
      <c r="CS813" s="14">
        <f>VLOOKUP($B813,[2]Sheet3!$G:$CZ,82,0)</f>
        <v>0</v>
      </c>
      <c r="CT813" s="14">
        <f>VLOOKUP($B813,[2]Sheet3!$G:$CZ,83,0)</f>
        <v>0</v>
      </c>
      <c r="CU813" s="14">
        <f>VLOOKUP($B813,[2]Sheet3!$G:$CZ,84,0)</f>
        <v>0</v>
      </c>
      <c r="CV813" s="14">
        <f>VLOOKUP($B813,[2]Sheet3!$G:$CZ,85,0)</f>
        <v>0</v>
      </c>
      <c r="CW813" s="14">
        <f>VLOOKUP($B813,[2]Sheet3!$G:$CZ,86,0)</f>
        <v>0</v>
      </c>
      <c r="CX813" s="14">
        <f>VLOOKUP($B813,[2]Sheet3!$G:$CZ,87,0)</f>
        <v>0</v>
      </c>
      <c r="CY813" s="14">
        <f>VLOOKUP($B813,[2]Sheet3!$G:$CZ,88,0)</f>
        <v>0</v>
      </c>
      <c r="CZ813" s="14">
        <f>VLOOKUP($B813,[2]Sheet3!$G:$CZ,89,0)</f>
        <v>0</v>
      </c>
      <c r="DA813" s="14">
        <f>VLOOKUP($B813,[2]Sheet3!$G:$CZ,90,0)</f>
        <v>0</v>
      </c>
      <c r="DB813" s="14">
        <f>VLOOKUP($B813,[2]Sheet3!$G:$CZ,91,0)</f>
        <v>0</v>
      </c>
      <c r="DC813" s="14">
        <f>VLOOKUP($B813,[2]Sheet3!$G:$CZ,92,0)</f>
        <v>0</v>
      </c>
      <c r="DD813" s="14">
        <f>VLOOKUP($B813,[2]Sheet3!$G:$CZ,93,0)</f>
        <v>0</v>
      </c>
      <c r="DE813" s="14">
        <f>VLOOKUP($B813,[2]Sheet3!$G:$CZ,94,0)</f>
        <v>0</v>
      </c>
      <c r="DF813" s="14">
        <f>VLOOKUP($B813,[2]Sheet3!$G:$CZ,95,0)</f>
        <v>0</v>
      </c>
      <c r="DG813" s="14">
        <f>VLOOKUP($B813,[2]Sheet3!$G:$CZ,96,0)</f>
        <v>0</v>
      </c>
      <c r="DH813" s="14">
        <f>VLOOKUP($B813,[2]Sheet3!$G:$CZ,97,0)</f>
        <v>0</v>
      </c>
      <c r="DI813" s="14">
        <f>VLOOKUP($B813,[2]Sheet3!$G:$CZ,98,0)</f>
        <v>0</v>
      </c>
    </row>
    <row r="814" spans="1:113" x14ac:dyDescent="0.3">
      <c r="A814" s="9" t="str">
        <f t="shared" si="38"/>
        <v>W14591</v>
      </c>
      <c r="B814" s="15" t="s">
        <v>2009</v>
      </c>
      <c r="C814" s="15" t="s">
        <v>2010</v>
      </c>
      <c r="F814" s="7" t="s">
        <v>15</v>
      </c>
      <c r="G814" s="12" t="s">
        <v>4308</v>
      </c>
      <c r="H814" s="12" t="str">
        <f>VLOOKUP($B814,[1]Sheet1!$A:$G,5,0)</f>
        <v>mahesh.more@redingtongroup.com</v>
      </c>
      <c r="I814" s="12" t="str">
        <f>VLOOKUP($B814,[1]Sheet1!$A:$G,7,0)</f>
        <v>rohan.vora@redingtongroup.com</v>
      </c>
      <c r="J814" s="12" t="s">
        <v>82</v>
      </c>
      <c r="K814" s="7"/>
      <c r="L814" s="7"/>
      <c r="M814" s="8"/>
      <c r="N814" s="7" t="str">
        <f t="shared" si="36"/>
        <v>mahesh.more@redingtongroup.com; rohan.vora@redingtongroup.com; nilesh.phirke@redingtongroup.com;christopher.joseph@redingtongroup.com</v>
      </c>
      <c r="O814" s="7" t="str">
        <f t="shared" si="37"/>
        <v>W14591</v>
      </c>
      <c r="P814" s="8" t="s">
        <v>5215</v>
      </c>
      <c r="Q814" s="14">
        <f>VLOOKUP($B814,[2]Sheet3!$G:$CZ,2,0)</f>
        <v>2400306954</v>
      </c>
      <c r="R814" s="14">
        <f>VLOOKUP($B814,[2]Sheet3!$G:$CZ,3,0)</f>
        <v>2400306956</v>
      </c>
      <c r="S814" s="14">
        <f>VLOOKUP($B814,[2]Sheet3!$G:$CZ,4,0)</f>
        <v>2400306952</v>
      </c>
      <c r="T814" s="14">
        <f>VLOOKUP($B814,[2]Sheet3!$G:$CZ,5,0)</f>
        <v>2400301187</v>
      </c>
      <c r="U814" s="14">
        <f>VLOOKUP($B814,[2]Sheet3!$G:$CZ,6,0)</f>
        <v>2400302094</v>
      </c>
      <c r="V814" s="14">
        <f>VLOOKUP($B814,[2]Sheet3!$G:$CZ,7,0)</f>
        <v>0</v>
      </c>
      <c r="W814" s="14">
        <f>VLOOKUP($B814,[2]Sheet3!$G:$CZ,8,0)</f>
        <v>0</v>
      </c>
      <c r="X814" s="14">
        <f>VLOOKUP($B814,[2]Sheet3!$G:$CZ,9,0)</f>
        <v>0</v>
      </c>
      <c r="Y814" s="14">
        <f>VLOOKUP($B814,[2]Sheet3!$G:$CZ,10,0)</f>
        <v>0</v>
      </c>
      <c r="Z814" s="14">
        <f>VLOOKUP($B814,[2]Sheet3!$G:$CZ,11,0)</f>
        <v>0</v>
      </c>
      <c r="AA814" s="14">
        <f>VLOOKUP($B814,[2]Sheet3!$G:$CZ,12,0)</f>
        <v>0</v>
      </c>
      <c r="AB814" s="14">
        <f>VLOOKUP($B814,[2]Sheet3!$G:$CZ,13,0)</f>
        <v>0</v>
      </c>
      <c r="AC814" s="14">
        <f>VLOOKUP($B814,[2]Sheet3!$G:$CZ,14,0)</f>
        <v>0</v>
      </c>
      <c r="AD814" s="14">
        <f>VLOOKUP($B814,[2]Sheet3!$G:$CZ,15,0)</f>
        <v>0</v>
      </c>
      <c r="AE814" s="14">
        <f>VLOOKUP($B814,[2]Sheet3!$G:$CZ,16,0)</f>
        <v>0</v>
      </c>
      <c r="AF814" s="14">
        <f>VLOOKUP($B814,[2]Sheet3!$G:$CZ,17,0)</f>
        <v>0</v>
      </c>
      <c r="AG814" s="14">
        <f>VLOOKUP($B814,[2]Sheet3!$G:$CZ,18,0)</f>
        <v>0</v>
      </c>
      <c r="AH814" s="14">
        <f>VLOOKUP($B814,[2]Sheet3!$G:$CZ,19,0)</f>
        <v>0</v>
      </c>
      <c r="AI814" s="14">
        <f>VLOOKUP($B814,[2]Sheet3!$G:$CZ,20,0)</f>
        <v>0</v>
      </c>
      <c r="AJ814" s="14">
        <f>VLOOKUP($B814,[2]Sheet3!$G:$CZ,21,0)</f>
        <v>0</v>
      </c>
      <c r="AK814" s="14">
        <f>VLOOKUP($B814,[2]Sheet3!$G:$CZ,22,0)</f>
        <v>0</v>
      </c>
      <c r="AL814" s="14">
        <f>VLOOKUP($B814,[2]Sheet3!$G:$CZ,23,0)</f>
        <v>0</v>
      </c>
      <c r="AM814" s="14">
        <f>VLOOKUP($B814,[2]Sheet3!$G:$CZ,24,0)</f>
        <v>0</v>
      </c>
      <c r="AN814" s="14">
        <f>VLOOKUP($B814,[2]Sheet3!$G:$CZ,25,0)</f>
        <v>0</v>
      </c>
      <c r="AO814" s="14">
        <f>VLOOKUP($B814,[2]Sheet3!$G:$CZ,26,0)</f>
        <v>0</v>
      </c>
      <c r="AP814" s="14">
        <f>VLOOKUP($B814,[2]Sheet3!$G:$CZ,27,0)</f>
        <v>0</v>
      </c>
      <c r="AQ814" s="14">
        <f>VLOOKUP($B814,[2]Sheet3!$G:$CZ,28,0)</f>
        <v>0</v>
      </c>
      <c r="AR814" s="14">
        <f>VLOOKUP($B814,[2]Sheet3!$G:$CZ,29,0)</f>
        <v>0</v>
      </c>
      <c r="AS814" s="14">
        <f>VLOOKUP($B814,[2]Sheet3!$G:$CZ,30,0)</f>
        <v>0</v>
      </c>
      <c r="AT814" s="14">
        <f>VLOOKUP($B814,[2]Sheet3!$G:$CZ,31,0)</f>
        <v>0</v>
      </c>
      <c r="AU814" s="14">
        <f>VLOOKUP($B814,[2]Sheet3!$G:$CZ,32,0)</f>
        <v>0</v>
      </c>
      <c r="AV814" s="14">
        <f>VLOOKUP($B814,[2]Sheet3!$G:$CZ,33,0)</f>
        <v>0</v>
      </c>
      <c r="AW814" s="14">
        <f>VLOOKUP($B814,[2]Sheet3!$G:$CZ,34,0)</f>
        <v>0</v>
      </c>
      <c r="AX814" s="14">
        <f>VLOOKUP($B814,[2]Sheet3!$G:$CZ,35,0)</f>
        <v>0</v>
      </c>
      <c r="AY814" s="14">
        <f>VLOOKUP($B814,[2]Sheet3!$G:$CZ,36,0)</f>
        <v>0</v>
      </c>
      <c r="AZ814" s="14">
        <f>VLOOKUP($B814,[2]Sheet3!$G:$CZ,37,0)</f>
        <v>0</v>
      </c>
      <c r="BA814" s="14">
        <f>VLOOKUP($B814,[2]Sheet3!$G:$CZ,38,0)</f>
        <v>0</v>
      </c>
      <c r="BB814" s="14">
        <f>VLOOKUP($B814,[2]Sheet3!$G:$CZ,39,0)</f>
        <v>0</v>
      </c>
      <c r="BC814" s="14">
        <f>VLOOKUP($B814,[2]Sheet3!$G:$CZ,40,0)</f>
        <v>0</v>
      </c>
      <c r="BD814" s="14">
        <f>VLOOKUP($B814,[2]Sheet3!$G:$CZ,41,0)</f>
        <v>0</v>
      </c>
      <c r="BE814" s="14">
        <f>VLOOKUP($B814,[2]Sheet3!$G:$CZ,42,0)</f>
        <v>0</v>
      </c>
      <c r="BF814" s="14">
        <f>VLOOKUP($B814,[2]Sheet3!$G:$CZ,43,0)</f>
        <v>0</v>
      </c>
      <c r="BG814" s="14">
        <f>VLOOKUP($B814,[2]Sheet3!$G:$CZ,44,0)</f>
        <v>0</v>
      </c>
      <c r="BH814" s="14">
        <f>VLOOKUP($B814,[2]Sheet3!$G:$CZ,45,0)</f>
        <v>0</v>
      </c>
      <c r="BI814" s="14">
        <f>VLOOKUP($B814,[2]Sheet3!$G:$CZ,46,0)</f>
        <v>0</v>
      </c>
      <c r="BJ814" s="14">
        <f>VLOOKUP($B814,[2]Sheet3!$G:$CZ,47,0)</f>
        <v>0</v>
      </c>
      <c r="BK814" s="14">
        <f>VLOOKUP($B814,[2]Sheet3!$G:$CZ,48,0)</f>
        <v>0</v>
      </c>
      <c r="BL814" s="14">
        <f>VLOOKUP($B814,[2]Sheet3!$G:$CZ,49,0)</f>
        <v>0</v>
      </c>
      <c r="BM814" s="14">
        <f>VLOOKUP($B814,[2]Sheet3!$G:$CZ,50,0)</f>
        <v>0</v>
      </c>
      <c r="BN814" s="14">
        <f>VLOOKUP($B814,[2]Sheet3!$G:$CZ,51,0)</f>
        <v>0</v>
      </c>
      <c r="BO814" s="14">
        <f>VLOOKUP($B814,[2]Sheet3!$G:$CZ,52,0)</f>
        <v>0</v>
      </c>
      <c r="BP814" s="14">
        <f>VLOOKUP($B814,[2]Sheet3!$G:$CZ,53,0)</f>
        <v>0</v>
      </c>
      <c r="BQ814" s="14">
        <f>VLOOKUP($B814,[2]Sheet3!$G:$CZ,54,0)</f>
        <v>0</v>
      </c>
      <c r="BR814" s="14">
        <f>VLOOKUP($B814,[2]Sheet3!$G:$CZ,55,0)</f>
        <v>0</v>
      </c>
      <c r="BS814" s="14">
        <f>VLOOKUP($B814,[2]Sheet3!$G:$CZ,56,0)</f>
        <v>0</v>
      </c>
      <c r="BT814" s="14">
        <f>VLOOKUP($B814,[2]Sheet3!$G:$CZ,57,0)</f>
        <v>0</v>
      </c>
      <c r="BU814" s="14">
        <f>VLOOKUP($B814,[2]Sheet3!$G:$CZ,58,0)</f>
        <v>0</v>
      </c>
      <c r="BV814" s="14">
        <f>VLOOKUP($B814,[2]Sheet3!$G:$CZ,59,0)</f>
        <v>0</v>
      </c>
      <c r="BW814" s="14">
        <f>VLOOKUP($B814,[2]Sheet3!$G:$CZ,60,0)</f>
        <v>0</v>
      </c>
      <c r="BX814" s="14">
        <f>VLOOKUP($B814,[2]Sheet3!$G:$CZ,61,0)</f>
        <v>0</v>
      </c>
      <c r="BY814" s="14">
        <f>VLOOKUP($B814,[2]Sheet3!$G:$CZ,62,0)</f>
        <v>0</v>
      </c>
      <c r="BZ814" s="14">
        <f>VLOOKUP($B814,[2]Sheet3!$G:$CZ,63,0)</f>
        <v>0</v>
      </c>
      <c r="CA814" s="14">
        <f>VLOOKUP($B814,[2]Sheet3!$G:$CZ,64,0)</f>
        <v>0</v>
      </c>
      <c r="CB814" s="14">
        <f>VLOOKUP($B814,[2]Sheet3!$G:$CZ,65,0)</f>
        <v>0</v>
      </c>
      <c r="CC814" s="14">
        <f>VLOOKUP($B814,[2]Sheet3!$G:$CZ,66,0)</f>
        <v>0</v>
      </c>
      <c r="CD814" s="14">
        <f>VLOOKUP($B814,[2]Sheet3!$G:$CZ,67,0)</f>
        <v>0</v>
      </c>
      <c r="CE814" s="14">
        <f>VLOOKUP($B814,[2]Sheet3!$G:$CZ,68,0)</f>
        <v>0</v>
      </c>
      <c r="CF814" s="14">
        <f>VLOOKUP($B814,[2]Sheet3!$G:$CZ,69,0)</f>
        <v>0</v>
      </c>
      <c r="CG814" s="14">
        <f>VLOOKUP($B814,[2]Sheet3!$G:$CZ,70,0)</f>
        <v>0</v>
      </c>
      <c r="CH814" s="14">
        <f>VLOOKUP($B814,[2]Sheet3!$G:$CZ,71,0)</f>
        <v>0</v>
      </c>
      <c r="CI814" s="14">
        <f>VLOOKUP($B814,[2]Sheet3!$G:$CZ,72,0)</f>
        <v>0</v>
      </c>
      <c r="CJ814" s="14">
        <f>VLOOKUP($B814,[2]Sheet3!$G:$CZ,73,0)</f>
        <v>0</v>
      </c>
      <c r="CK814" s="14">
        <f>VLOOKUP($B814,[2]Sheet3!$G:$CZ,74,0)</f>
        <v>0</v>
      </c>
      <c r="CL814" s="14">
        <f>VLOOKUP($B814,[2]Sheet3!$G:$CZ,75,0)</f>
        <v>0</v>
      </c>
      <c r="CM814" s="14">
        <f>VLOOKUP($B814,[2]Sheet3!$G:$CZ,76,0)</f>
        <v>0</v>
      </c>
      <c r="CN814" s="14">
        <f>VLOOKUP($B814,[2]Sheet3!$G:$CZ,77,0)</f>
        <v>0</v>
      </c>
      <c r="CO814" s="14">
        <f>VLOOKUP($B814,[2]Sheet3!$G:$CZ,78,0)</f>
        <v>0</v>
      </c>
      <c r="CP814" s="14">
        <f>VLOOKUP($B814,[2]Sheet3!$G:$CZ,79,0)</f>
        <v>0</v>
      </c>
      <c r="CQ814" s="14">
        <f>VLOOKUP($B814,[2]Sheet3!$G:$CZ,80,0)</f>
        <v>0</v>
      </c>
      <c r="CR814" s="14">
        <f>VLOOKUP($B814,[2]Sheet3!$G:$CZ,81,0)</f>
        <v>0</v>
      </c>
      <c r="CS814" s="14">
        <f>VLOOKUP($B814,[2]Sheet3!$G:$CZ,82,0)</f>
        <v>0</v>
      </c>
      <c r="CT814" s="14">
        <f>VLOOKUP($B814,[2]Sheet3!$G:$CZ,83,0)</f>
        <v>0</v>
      </c>
      <c r="CU814" s="14">
        <f>VLOOKUP($B814,[2]Sheet3!$G:$CZ,84,0)</f>
        <v>0</v>
      </c>
      <c r="CV814" s="14">
        <f>VLOOKUP($B814,[2]Sheet3!$G:$CZ,85,0)</f>
        <v>0</v>
      </c>
      <c r="CW814" s="14">
        <f>VLOOKUP($B814,[2]Sheet3!$G:$CZ,86,0)</f>
        <v>0</v>
      </c>
      <c r="CX814" s="14">
        <f>VLOOKUP($B814,[2]Sheet3!$G:$CZ,87,0)</f>
        <v>0</v>
      </c>
      <c r="CY814" s="14">
        <f>VLOOKUP($B814,[2]Sheet3!$G:$CZ,88,0)</f>
        <v>0</v>
      </c>
      <c r="CZ814" s="14">
        <f>VLOOKUP($B814,[2]Sheet3!$G:$CZ,89,0)</f>
        <v>0</v>
      </c>
      <c r="DA814" s="14">
        <f>VLOOKUP($B814,[2]Sheet3!$G:$CZ,90,0)</f>
        <v>0</v>
      </c>
      <c r="DB814" s="14">
        <f>VLOOKUP($B814,[2]Sheet3!$G:$CZ,91,0)</f>
        <v>0</v>
      </c>
      <c r="DC814" s="14">
        <f>VLOOKUP($B814,[2]Sheet3!$G:$CZ,92,0)</f>
        <v>0</v>
      </c>
      <c r="DD814" s="14">
        <f>VLOOKUP($B814,[2]Sheet3!$G:$CZ,93,0)</f>
        <v>0</v>
      </c>
      <c r="DE814" s="14">
        <f>VLOOKUP($B814,[2]Sheet3!$G:$CZ,94,0)</f>
        <v>0</v>
      </c>
      <c r="DF814" s="14">
        <f>VLOOKUP($B814,[2]Sheet3!$G:$CZ,95,0)</f>
        <v>0</v>
      </c>
      <c r="DG814" s="14">
        <f>VLOOKUP($B814,[2]Sheet3!$G:$CZ,96,0)</f>
        <v>0</v>
      </c>
      <c r="DH814" s="14">
        <f>VLOOKUP($B814,[2]Sheet3!$G:$CZ,97,0)</f>
        <v>0</v>
      </c>
      <c r="DI814" s="14">
        <f>VLOOKUP($B814,[2]Sheet3!$G:$CZ,98,0)</f>
        <v>0</v>
      </c>
    </row>
    <row r="815" spans="1:113" x14ac:dyDescent="0.3">
      <c r="A815" s="9" t="str">
        <f t="shared" si="38"/>
        <v>S44392</v>
      </c>
      <c r="B815" s="15" t="s">
        <v>2011</v>
      </c>
      <c r="C815" s="15" t="s">
        <v>2012</v>
      </c>
      <c r="F815" s="7" t="s">
        <v>15</v>
      </c>
      <c r="G815" s="12" t="s">
        <v>4309</v>
      </c>
      <c r="H815" s="12" t="str">
        <f>VLOOKUP($B815,[1]Sheet1!$A:$G,5,0)</f>
        <v>jitin.sebastian@redingtongroup.com</v>
      </c>
      <c r="I815" s="12" t="str">
        <f>VLOOKUP($B815,[1]Sheet1!$A:$G,7,0)</f>
        <v>vikram.kumar@redingtongroup.com</v>
      </c>
      <c r="J815" s="12" t="s">
        <v>82</v>
      </c>
      <c r="K815" s="7"/>
      <c r="L815" s="7"/>
      <c r="M815" s="8"/>
      <c r="N815" s="7" t="str">
        <f t="shared" si="36"/>
        <v>jitin.sebastian@redingtongroup.com; vikram.kumar@redingtongroup.com; nilesh.phirke@redingtongroup.com;christopher.joseph@redingtongroup.com</v>
      </c>
      <c r="O815" s="7" t="str">
        <f t="shared" si="37"/>
        <v>S44392</v>
      </c>
      <c r="P815" s="8" t="s">
        <v>5215</v>
      </c>
      <c r="Q815" s="14">
        <f>VLOOKUP($B815,[2]Sheet3!$G:$CZ,2,0)</f>
        <v>2400301998</v>
      </c>
      <c r="R815" s="14">
        <f>VLOOKUP($B815,[2]Sheet3!$G:$CZ,3,0)</f>
        <v>2400308670</v>
      </c>
      <c r="S815" s="14">
        <f>VLOOKUP($B815,[2]Sheet3!$G:$CZ,4,0)</f>
        <v>2400308668</v>
      </c>
      <c r="T815" s="14">
        <f>VLOOKUP($B815,[2]Sheet3!$G:$CZ,5,0)</f>
        <v>0</v>
      </c>
      <c r="U815" s="14">
        <f>VLOOKUP($B815,[2]Sheet3!$G:$CZ,6,0)</f>
        <v>0</v>
      </c>
      <c r="V815" s="14">
        <f>VLOOKUP($B815,[2]Sheet3!$G:$CZ,7,0)</f>
        <v>0</v>
      </c>
      <c r="W815" s="14">
        <f>VLOOKUP($B815,[2]Sheet3!$G:$CZ,8,0)</f>
        <v>0</v>
      </c>
      <c r="X815" s="14">
        <f>VLOOKUP($B815,[2]Sheet3!$G:$CZ,9,0)</f>
        <v>0</v>
      </c>
      <c r="Y815" s="14">
        <f>VLOOKUP($B815,[2]Sheet3!$G:$CZ,10,0)</f>
        <v>0</v>
      </c>
      <c r="Z815" s="14">
        <f>VLOOKUP($B815,[2]Sheet3!$G:$CZ,11,0)</f>
        <v>0</v>
      </c>
      <c r="AA815" s="14">
        <f>VLOOKUP($B815,[2]Sheet3!$G:$CZ,12,0)</f>
        <v>0</v>
      </c>
      <c r="AB815" s="14">
        <f>VLOOKUP($B815,[2]Sheet3!$G:$CZ,13,0)</f>
        <v>0</v>
      </c>
      <c r="AC815" s="14">
        <f>VLOOKUP($B815,[2]Sheet3!$G:$CZ,14,0)</f>
        <v>0</v>
      </c>
      <c r="AD815" s="14">
        <f>VLOOKUP($B815,[2]Sheet3!$G:$CZ,15,0)</f>
        <v>0</v>
      </c>
      <c r="AE815" s="14">
        <f>VLOOKUP($B815,[2]Sheet3!$G:$CZ,16,0)</f>
        <v>0</v>
      </c>
      <c r="AF815" s="14">
        <f>VLOOKUP($B815,[2]Sheet3!$G:$CZ,17,0)</f>
        <v>0</v>
      </c>
      <c r="AG815" s="14">
        <f>VLOOKUP($B815,[2]Sheet3!$G:$CZ,18,0)</f>
        <v>0</v>
      </c>
      <c r="AH815" s="14">
        <f>VLOOKUP($B815,[2]Sheet3!$G:$CZ,19,0)</f>
        <v>0</v>
      </c>
      <c r="AI815" s="14">
        <f>VLOOKUP($B815,[2]Sheet3!$G:$CZ,20,0)</f>
        <v>0</v>
      </c>
      <c r="AJ815" s="14">
        <f>VLOOKUP($B815,[2]Sheet3!$G:$CZ,21,0)</f>
        <v>0</v>
      </c>
      <c r="AK815" s="14">
        <f>VLOOKUP($B815,[2]Sheet3!$G:$CZ,22,0)</f>
        <v>0</v>
      </c>
      <c r="AL815" s="14">
        <f>VLOOKUP($B815,[2]Sheet3!$G:$CZ,23,0)</f>
        <v>0</v>
      </c>
      <c r="AM815" s="14">
        <f>VLOOKUP($B815,[2]Sheet3!$G:$CZ,24,0)</f>
        <v>0</v>
      </c>
      <c r="AN815" s="14">
        <f>VLOOKUP($B815,[2]Sheet3!$G:$CZ,25,0)</f>
        <v>0</v>
      </c>
      <c r="AO815" s="14">
        <f>VLOOKUP($B815,[2]Sheet3!$G:$CZ,26,0)</f>
        <v>0</v>
      </c>
      <c r="AP815" s="14">
        <f>VLOOKUP($B815,[2]Sheet3!$G:$CZ,27,0)</f>
        <v>0</v>
      </c>
      <c r="AQ815" s="14">
        <f>VLOOKUP($B815,[2]Sheet3!$G:$CZ,28,0)</f>
        <v>0</v>
      </c>
      <c r="AR815" s="14">
        <f>VLOOKUP($B815,[2]Sheet3!$G:$CZ,29,0)</f>
        <v>0</v>
      </c>
      <c r="AS815" s="14">
        <f>VLOOKUP($B815,[2]Sheet3!$G:$CZ,30,0)</f>
        <v>0</v>
      </c>
      <c r="AT815" s="14">
        <f>VLOOKUP($B815,[2]Sheet3!$G:$CZ,31,0)</f>
        <v>0</v>
      </c>
      <c r="AU815" s="14">
        <f>VLOOKUP($B815,[2]Sheet3!$G:$CZ,32,0)</f>
        <v>0</v>
      </c>
      <c r="AV815" s="14">
        <f>VLOOKUP($B815,[2]Sheet3!$G:$CZ,33,0)</f>
        <v>0</v>
      </c>
      <c r="AW815" s="14">
        <f>VLOOKUP($B815,[2]Sheet3!$G:$CZ,34,0)</f>
        <v>0</v>
      </c>
      <c r="AX815" s="14">
        <f>VLOOKUP($B815,[2]Sheet3!$G:$CZ,35,0)</f>
        <v>0</v>
      </c>
      <c r="AY815" s="14">
        <f>VLOOKUP($B815,[2]Sheet3!$G:$CZ,36,0)</f>
        <v>0</v>
      </c>
      <c r="AZ815" s="14">
        <f>VLOOKUP($B815,[2]Sheet3!$G:$CZ,37,0)</f>
        <v>0</v>
      </c>
      <c r="BA815" s="14">
        <f>VLOOKUP($B815,[2]Sheet3!$G:$CZ,38,0)</f>
        <v>0</v>
      </c>
      <c r="BB815" s="14">
        <f>VLOOKUP($B815,[2]Sheet3!$G:$CZ,39,0)</f>
        <v>0</v>
      </c>
      <c r="BC815" s="14">
        <f>VLOOKUP($B815,[2]Sheet3!$G:$CZ,40,0)</f>
        <v>0</v>
      </c>
      <c r="BD815" s="14">
        <f>VLOOKUP($B815,[2]Sheet3!$G:$CZ,41,0)</f>
        <v>0</v>
      </c>
      <c r="BE815" s="14">
        <f>VLOOKUP($B815,[2]Sheet3!$G:$CZ,42,0)</f>
        <v>0</v>
      </c>
      <c r="BF815" s="14">
        <f>VLOOKUP($B815,[2]Sheet3!$G:$CZ,43,0)</f>
        <v>0</v>
      </c>
      <c r="BG815" s="14">
        <f>VLOOKUP($B815,[2]Sheet3!$G:$CZ,44,0)</f>
        <v>0</v>
      </c>
      <c r="BH815" s="14">
        <f>VLOOKUP($B815,[2]Sheet3!$G:$CZ,45,0)</f>
        <v>0</v>
      </c>
      <c r="BI815" s="14">
        <f>VLOOKUP($B815,[2]Sheet3!$G:$CZ,46,0)</f>
        <v>0</v>
      </c>
      <c r="BJ815" s="14">
        <f>VLOOKUP($B815,[2]Sheet3!$G:$CZ,47,0)</f>
        <v>0</v>
      </c>
      <c r="BK815" s="14">
        <f>VLOOKUP($B815,[2]Sheet3!$G:$CZ,48,0)</f>
        <v>0</v>
      </c>
      <c r="BL815" s="14">
        <f>VLOOKUP($B815,[2]Sheet3!$G:$CZ,49,0)</f>
        <v>0</v>
      </c>
      <c r="BM815" s="14">
        <f>VLOOKUP($B815,[2]Sheet3!$G:$CZ,50,0)</f>
        <v>0</v>
      </c>
      <c r="BN815" s="14">
        <f>VLOOKUP($B815,[2]Sheet3!$G:$CZ,51,0)</f>
        <v>0</v>
      </c>
      <c r="BO815" s="14">
        <f>VLOOKUP($B815,[2]Sheet3!$G:$CZ,52,0)</f>
        <v>0</v>
      </c>
      <c r="BP815" s="14">
        <f>VLOOKUP($B815,[2]Sheet3!$G:$CZ,53,0)</f>
        <v>0</v>
      </c>
      <c r="BQ815" s="14">
        <f>VLOOKUP($B815,[2]Sheet3!$G:$CZ,54,0)</f>
        <v>0</v>
      </c>
      <c r="BR815" s="14">
        <f>VLOOKUP($B815,[2]Sheet3!$G:$CZ,55,0)</f>
        <v>0</v>
      </c>
      <c r="BS815" s="14">
        <f>VLOOKUP($B815,[2]Sheet3!$G:$CZ,56,0)</f>
        <v>0</v>
      </c>
      <c r="BT815" s="14">
        <f>VLOOKUP($B815,[2]Sheet3!$G:$CZ,57,0)</f>
        <v>0</v>
      </c>
      <c r="BU815" s="14">
        <f>VLOOKUP($B815,[2]Sheet3!$G:$CZ,58,0)</f>
        <v>0</v>
      </c>
      <c r="BV815" s="14">
        <f>VLOOKUP($B815,[2]Sheet3!$G:$CZ,59,0)</f>
        <v>0</v>
      </c>
      <c r="BW815" s="14">
        <f>VLOOKUP($B815,[2]Sheet3!$G:$CZ,60,0)</f>
        <v>0</v>
      </c>
      <c r="BX815" s="14">
        <f>VLOOKUP($B815,[2]Sheet3!$G:$CZ,61,0)</f>
        <v>0</v>
      </c>
      <c r="BY815" s="14">
        <f>VLOOKUP($B815,[2]Sheet3!$G:$CZ,62,0)</f>
        <v>0</v>
      </c>
      <c r="BZ815" s="14">
        <f>VLOOKUP($B815,[2]Sheet3!$G:$CZ,63,0)</f>
        <v>0</v>
      </c>
      <c r="CA815" s="14">
        <f>VLOOKUP($B815,[2]Sheet3!$G:$CZ,64,0)</f>
        <v>0</v>
      </c>
      <c r="CB815" s="14">
        <f>VLOOKUP($B815,[2]Sheet3!$G:$CZ,65,0)</f>
        <v>0</v>
      </c>
      <c r="CC815" s="14">
        <f>VLOOKUP($B815,[2]Sheet3!$G:$CZ,66,0)</f>
        <v>0</v>
      </c>
      <c r="CD815" s="14">
        <f>VLOOKUP($B815,[2]Sheet3!$G:$CZ,67,0)</f>
        <v>0</v>
      </c>
      <c r="CE815" s="14">
        <f>VLOOKUP($B815,[2]Sheet3!$G:$CZ,68,0)</f>
        <v>0</v>
      </c>
      <c r="CF815" s="14">
        <f>VLOOKUP($B815,[2]Sheet3!$G:$CZ,69,0)</f>
        <v>0</v>
      </c>
      <c r="CG815" s="14">
        <f>VLOOKUP($B815,[2]Sheet3!$G:$CZ,70,0)</f>
        <v>0</v>
      </c>
      <c r="CH815" s="14">
        <f>VLOOKUP($B815,[2]Sheet3!$G:$CZ,71,0)</f>
        <v>0</v>
      </c>
      <c r="CI815" s="14">
        <f>VLOOKUP($B815,[2]Sheet3!$G:$CZ,72,0)</f>
        <v>0</v>
      </c>
      <c r="CJ815" s="14">
        <f>VLOOKUP($B815,[2]Sheet3!$G:$CZ,73,0)</f>
        <v>0</v>
      </c>
      <c r="CK815" s="14">
        <f>VLOOKUP($B815,[2]Sheet3!$G:$CZ,74,0)</f>
        <v>0</v>
      </c>
      <c r="CL815" s="14">
        <f>VLOOKUP($B815,[2]Sheet3!$G:$CZ,75,0)</f>
        <v>0</v>
      </c>
      <c r="CM815" s="14">
        <f>VLOOKUP($B815,[2]Sheet3!$G:$CZ,76,0)</f>
        <v>0</v>
      </c>
      <c r="CN815" s="14">
        <f>VLOOKUP($B815,[2]Sheet3!$G:$CZ,77,0)</f>
        <v>0</v>
      </c>
      <c r="CO815" s="14">
        <f>VLOOKUP($B815,[2]Sheet3!$G:$CZ,78,0)</f>
        <v>0</v>
      </c>
      <c r="CP815" s="14">
        <f>VLOOKUP($B815,[2]Sheet3!$G:$CZ,79,0)</f>
        <v>0</v>
      </c>
      <c r="CQ815" s="14">
        <f>VLOOKUP($B815,[2]Sheet3!$G:$CZ,80,0)</f>
        <v>0</v>
      </c>
      <c r="CR815" s="14">
        <f>VLOOKUP($B815,[2]Sheet3!$G:$CZ,81,0)</f>
        <v>0</v>
      </c>
      <c r="CS815" s="14">
        <f>VLOOKUP($B815,[2]Sheet3!$G:$CZ,82,0)</f>
        <v>0</v>
      </c>
      <c r="CT815" s="14">
        <f>VLOOKUP($B815,[2]Sheet3!$G:$CZ,83,0)</f>
        <v>0</v>
      </c>
      <c r="CU815" s="14">
        <f>VLOOKUP($B815,[2]Sheet3!$G:$CZ,84,0)</f>
        <v>0</v>
      </c>
      <c r="CV815" s="14">
        <f>VLOOKUP($B815,[2]Sheet3!$G:$CZ,85,0)</f>
        <v>0</v>
      </c>
      <c r="CW815" s="14">
        <f>VLOOKUP($B815,[2]Sheet3!$G:$CZ,86,0)</f>
        <v>0</v>
      </c>
      <c r="CX815" s="14">
        <f>VLOOKUP($B815,[2]Sheet3!$G:$CZ,87,0)</f>
        <v>0</v>
      </c>
      <c r="CY815" s="14">
        <f>VLOOKUP($B815,[2]Sheet3!$G:$CZ,88,0)</f>
        <v>0</v>
      </c>
      <c r="CZ815" s="14">
        <f>VLOOKUP($B815,[2]Sheet3!$G:$CZ,89,0)</f>
        <v>0</v>
      </c>
      <c r="DA815" s="14">
        <f>VLOOKUP($B815,[2]Sheet3!$G:$CZ,90,0)</f>
        <v>0</v>
      </c>
      <c r="DB815" s="14">
        <f>VLOOKUP($B815,[2]Sheet3!$G:$CZ,91,0)</f>
        <v>0</v>
      </c>
      <c r="DC815" s="14">
        <f>VLOOKUP($B815,[2]Sheet3!$G:$CZ,92,0)</f>
        <v>0</v>
      </c>
      <c r="DD815" s="14">
        <f>VLOOKUP($B815,[2]Sheet3!$G:$CZ,93,0)</f>
        <v>0</v>
      </c>
      <c r="DE815" s="14">
        <f>VLOOKUP($B815,[2]Sheet3!$G:$CZ,94,0)</f>
        <v>0</v>
      </c>
      <c r="DF815" s="14">
        <f>VLOOKUP($B815,[2]Sheet3!$G:$CZ,95,0)</f>
        <v>0</v>
      </c>
      <c r="DG815" s="14">
        <f>VLOOKUP($B815,[2]Sheet3!$G:$CZ,96,0)</f>
        <v>0</v>
      </c>
      <c r="DH815" s="14">
        <f>VLOOKUP($B815,[2]Sheet3!$G:$CZ,97,0)</f>
        <v>0</v>
      </c>
      <c r="DI815" s="14">
        <f>VLOOKUP($B815,[2]Sheet3!$G:$CZ,98,0)</f>
        <v>0</v>
      </c>
    </row>
    <row r="816" spans="1:113" x14ac:dyDescent="0.3">
      <c r="A816" s="9" t="str">
        <f t="shared" si="38"/>
        <v>W14573</v>
      </c>
      <c r="B816" s="15" t="s">
        <v>2013</v>
      </c>
      <c r="C816" s="15" t="s">
        <v>2014</v>
      </c>
      <c r="F816" s="7" t="s">
        <v>15</v>
      </c>
      <c r="G816" s="12" t="s">
        <v>4310</v>
      </c>
      <c r="H816" s="12" t="str">
        <f>VLOOKUP($B816,[1]Sheet1!$A:$G,5,0)</f>
        <v>yadvendra.dubey@redingtongroup.com</v>
      </c>
      <c r="I816" s="12" t="str">
        <f>VLOOKUP($B816,[1]Sheet1!$A:$G,7,0)</f>
        <v>rohan.vora@redingtongroup.com</v>
      </c>
      <c r="J816" s="12" t="s">
        <v>82</v>
      </c>
      <c r="K816" s="7"/>
      <c r="L816" s="7"/>
      <c r="M816" s="8"/>
      <c r="N816" s="7" t="str">
        <f t="shared" si="36"/>
        <v>yadvendra.dubey@redingtongroup.com; rohan.vora@redingtongroup.com; nilesh.phirke@redingtongroup.com;christopher.joseph@redingtongroup.com</v>
      </c>
      <c r="O816" s="7" t="str">
        <f t="shared" si="37"/>
        <v>W14573</v>
      </c>
      <c r="P816" s="8" t="s">
        <v>5215</v>
      </c>
      <c r="Q816" s="14">
        <f>VLOOKUP($B816,[2]Sheet3!$G:$CZ,2,0)</f>
        <v>2400306976</v>
      </c>
      <c r="R816" s="14">
        <f>VLOOKUP($B816,[2]Sheet3!$G:$CZ,3,0)</f>
        <v>2400306874</v>
      </c>
      <c r="S816" s="14">
        <f>VLOOKUP($B816,[2]Sheet3!$G:$CZ,4,0)</f>
        <v>0</v>
      </c>
      <c r="T816" s="14">
        <f>VLOOKUP($B816,[2]Sheet3!$G:$CZ,5,0)</f>
        <v>0</v>
      </c>
      <c r="U816" s="14">
        <f>VLOOKUP($B816,[2]Sheet3!$G:$CZ,6,0)</f>
        <v>0</v>
      </c>
      <c r="V816" s="14">
        <f>VLOOKUP($B816,[2]Sheet3!$G:$CZ,7,0)</f>
        <v>0</v>
      </c>
      <c r="W816" s="14">
        <f>VLOOKUP($B816,[2]Sheet3!$G:$CZ,8,0)</f>
        <v>0</v>
      </c>
      <c r="X816" s="14">
        <f>VLOOKUP($B816,[2]Sheet3!$G:$CZ,9,0)</f>
        <v>0</v>
      </c>
      <c r="Y816" s="14">
        <f>VLOOKUP($B816,[2]Sheet3!$G:$CZ,10,0)</f>
        <v>0</v>
      </c>
      <c r="Z816" s="14">
        <f>VLOOKUP($B816,[2]Sheet3!$G:$CZ,11,0)</f>
        <v>0</v>
      </c>
      <c r="AA816" s="14">
        <f>VLOOKUP($B816,[2]Sheet3!$G:$CZ,12,0)</f>
        <v>0</v>
      </c>
      <c r="AB816" s="14">
        <f>VLOOKUP($B816,[2]Sheet3!$G:$CZ,13,0)</f>
        <v>0</v>
      </c>
      <c r="AC816" s="14">
        <f>VLOOKUP($B816,[2]Sheet3!$G:$CZ,14,0)</f>
        <v>0</v>
      </c>
      <c r="AD816" s="14">
        <f>VLOOKUP($B816,[2]Sheet3!$G:$CZ,15,0)</f>
        <v>0</v>
      </c>
      <c r="AE816" s="14">
        <f>VLOOKUP($B816,[2]Sheet3!$G:$CZ,16,0)</f>
        <v>0</v>
      </c>
      <c r="AF816" s="14">
        <f>VLOOKUP($B816,[2]Sheet3!$G:$CZ,17,0)</f>
        <v>0</v>
      </c>
      <c r="AG816" s="14">
        <f>VLOOKUP($B816,[2]Sheet3!$G:$CZ,18,0)</f>
        <v>0</v>
      </c>
      <c r="AH816" s="14">
        <f>VLOOKUP($B816,[2]Sheet3!$G:$CZ,19,0)</f>
        <v>0</v>
      </c>
      <c r="AI816" s="14">
        <f>VLOOKUP($B816,[2]Sheet3!$G:$CZ,20,0)</f>
        <v>0</v>
      </c>
      <c r="AJ816" s="14">
        <f>VLOOKUP($B816,[2]Sheet3!$G:$CZ,21,0)</f>
        <v>0</v>
      </c>
      <c r="AK816" s="14">
        <f>VLOOKUP($B816,[2]Sheet3!$G:$CZ,22,0)</f>
        <v>0</v>
      </c>
      <c r="AL816" s="14">
        <f>VLOOKUP($B816,[2]Sheet3!$G:$CZ,23,0)</f>
        <v>0</v>
      </c>
      <c r="AM816" s="14">
        <f>VLOOKUP($B816,[2]Sheet3!$G:$CZ,24,0)</f>
        <v>0</v>
      </c>
      <c r="AN816" s="14">
        <f>VLOOKUP($B816,[2]Sheet3!$G:$CZ,25,0)</f>
        <v>0</v>
      </c>
      <c r="AO816" s="14">
        <f>VLOOKUP($B816,[2]Sheet3!$G:$CZ,26,0)</f>
        <v>0</v>
      </c>
      <c r="AP816" s="14">
        <f>VLOOKUP($B816,[2]Sheet3!$G:$CZ,27,0)</f>
        <v>0</v>
      </c>
      <c r="AQ816" s="14">
        <f>VLOOKUP($B816,[2]Sheet3!$G:$CZ,28,0)</f>
        <v>0</v>
      </c>
      <c r="AR816" s="14">
        <f>VLOOKUP($B816,[2]Sheet3!$G:$CZ,29,0)</f>
        <v>0</v>
      </c>
      <c r="AS816" s="14">
        <f>VLOOKUP($B816,[2]Sheet3!$G:$CZ,30,0)</f>
        <v>0</v>
      </c>
      <c r="AT816" s="14">
        <f>VLOOKUP($B816,[2]Sheet3!$G:$CZ,31,0)</f>
        <v>0</v>
      </c>
      <c r="AU816" s="14">
        <f>VLOOKUP($B816,[2]Sheet3!$G:$CZ,32,0)</f>
        <v>0</v>
      </c>
      <c r="AV816" s="14">
        <f>VLOOKUP($B816,[2]Sheet3!$G:$CZ,33,0)</f>
        <v>0</v>
      </c>
      <c r="AW816" s="14">
        <f>VLOOKUP($B816,[2]Sheet3!$G:$CZ,34,0)</f>
        <v>0</v>
      </c>
      <c r="AX816" s="14">
        <f>VLOOKUP($B816,[2]Sheet3!$G:$CZ,35,0)</f>
        <v>0</v>
      </c>
      <c r="AY816" s="14">
        <f>VLOOKUP($B816,[2]Sheet3!$G:$CZ,36,0)</f>
        <v>0</v>
      </c>
      <c r="AZ816" s="14">
        <f>VLOOKUP($B816,[2]Sheet3!$G:$CZ,37,0)</f>
        <v>0</v>
      </c>
      <c r="BA816" s="14">
        <f>VLOOKUP($B816,[2]Sheet3!$G:$CZ,38,0)</f>
        <v>0</v>
      </c>
      <c r="BB816" s="14">
        <f>VLOOKUP($B816,[2]Sheet3!$G:$CZ,39,0)</f>
        <v>0</v>
      </c>
      <c r="BC816" s="14">
        <f>VLOOKUP($B816,[2]Sheet3!$G:$CZ,40,0)</f>
        <v>0</v>
      </c>
      <c r="BD816" s="14">
        <f>VLOOKUP($B816,[2]Sheet3!$G:$CZ,41,0)</f>
        <v>0</v>
      </c>
      <c r="BE816" s="14">
        <f>VLOOKUP($B816,[2]Sheet3!$G:$CZ,42,0)</f>
        <v>0</v>
      </c>
      <c r="BF816" s="14">
        <f>VLOOKUP($B816,[2]Sheet3!$G:$CZ,43,0)</f>
        <v>0</v>
      </c>
      <c r="BG816" s="14">
        <f>VLOOKUP($B816,[2]Sheet3!$G:$CZ,44,0)</f>
        <v>0</v>
      </c>
      <c r="BH816" s="14">
        <f>VLOOKUP($B816,[2]Sheet3!$G:$CZ,45,0)</f>
        <v>0</v>
      </c>
      <c r="BI816" s="14">
        <f>VLOOKUP($B816,[2]Sheet3!$G:$CZ,46,0)</f>
        <v>0</v>
      </c>
      <c r="BJ816" s="14">
        <f>VLOOKUP($B816,[2]Sheet3!$G:$CZ,47,0)</f>
        <v>0</v>
      </c>
      <c r="BK816" s="14">
        <f>VLOOKUP($B816,[2]Sheet3!$G:$CZ,48,0)</f>
        <v>0</v>
      </c>
      <c r="BL816" s="14">
        <f>VLOOKUP($B816,[2]Sheet3!$G:$CZ,49,0)</f>
        <v>0</v>
      </c>
      <c r="BM816" s="14">
        <f>VLOOKUP($B816,[2]Sheet3!$G:$CZ,50,0)</f>
        <v>0</v>
      </c>
      <c r="BN816" s="14">
        <f>VLOOKUP($B816,[2]Sheet3!$G:$CZ,51,0)</f>
        <v>0</v>
      </c>
      <c r="BO816" s="14">
        <f>VLOOKUP($B816,[2]Sheet3!$G:$CZ,52,0)</f>
        <v>0</v>
      </c>
      <c r="BP816" s="14">
        <f>VLOOKUP($B816,[2]Sheet3!$G:$CZ,53,0)</f>
        <v>0</v>
      </c>
      <c r="BQ816" s="14">
        <f>VLOOKUP($B816,[2]Sheet3!$G:$CZ,54,0)</f>
        <v>0</v>
      </c>
      <c r="BR816" s="14">
        <f>VLOOKUP($B816,[2]Sheet3!$G:$CZ,55,0)</f>
        <v>0</v>
      </c>
      <c r="BS816" s="14">
        <f>VLOOKUP($B816,[2]Sheet3!$G:$CZ,56,0)</f>
        <v>0</v>
      </c>
      <c r="BT816" s="14">
        <f>VLOOKUP($B816,[2]Sheet3!$G:$CZ,57,0)</f>
        <v>0</v>
      </c>
      <c r="BU816" s="14">
        <f>VLOOKUP($B816,[2]Sheet3!$G:$CZ,58,0)</f>
        <v>0</v>
      </c>
      <c r="BV816" s="14">
        <f>VLOOKUP($B816,[2]Sheet3!$G:$CZ,59,0)</f>
        <v>0</v>
      </c>
      <c r="BW816" s="14">
        <f>VLOOKUP($B816,[2]Sheet3!$G:$CZ,60,0)</f>
        <v>0</v>
      </c>
      <c r="BX816" s="14">
        <f>VLOOKUP($B816,[2]Sheet3!$G:$CZ,61,0)</f>
        <v>0</v>
      </c>
      <c r="BY816" s="14">
        <f>VLOOKUP($B816,[2]Sheet3!$G:$CZ,62,0)</f>
        <v>0</v>
      </c>
      <c r="BZ816" s="14">
        <f>VLOOKUP($B816,[2]Sheet3!$G:$CZ,63,0)</f>
        <v>0</v>
      </c>
      <c r="CA816" s="14">
        <f>VLOOKUP($B816,[2]Sheet3!$G:$CZ,64,0)</f>
        <v>0</v>
      </c>
      <c r="CB816" s="14">
        <f>VLOOKUP($B816,[2]Sheet3!$G:$CZ,65,0)</f>
        <v>0</v>
      </c>
      <c r="CC816" s="14">
        <f>VLOOKUP($B816,[2]Sheet3!$G:$CZ,66,0)</f>
        <v>0</v>
      </c>
      <c r="CD816" s="14">
        <f>VLOOKUP($B816,[2]Sheet3!$G:$CZ,67,0)</f>
        <v>0</v>
      </c>
      <c r="CE816" s="14">
        <f>VLOOKUP($B816,[2]Sheet3!$G:$CZ,68,0)</f>
        <v>0</v>
      </c>
      <c r="CF816" s="14">
        <f>VLOOKUP($B816,[2]Sheet3!$G:$CZ,69,0)</f>
        <v>0</v>
      </c>
      <c r="CG816" s="14">
        <f>VLOOKUP($B816,[2]Sheet3!$G:$CZ,70,0)</f>
        <v>0</v>
      </c>
      <c r="CH816" s="14">
        <f>VLOOKUP($B816,[2]Sheet3!$G:$CZ,71,0)</f>
        <v>0</v>
      </c>
      <c r="CI816" s="14">
        <f>VLOOKUP($B816,[2]Sheet3!$G:$CZ,72,0)</f>
        <v>0</v>
      </c>
      <c r="CJ816" s="14">
        <f>VLOOKUP($B816,[2]Sheet3!$G:$CZ,73,0)</f>
        <v>0</v>
      </c>
      <c r="CK816" s="14">
        <f>VLOOKUP($B816,[2]Sheet3!$G:$CZ,74,0)</f>
        <v>0</v>
      </c>
      <c r="CL816" s="14">
        <f>VLOOKUP($B816,[2]Sheet3!$G:$CZ,75,0)</f>
        <v>0</v>
      </c>
      <c r="CM816" s="14">
        <f>VLOOKUP($B816,[2]Sheet3!$G:$CZ,76,0)</f>
        <v>0</v>
      </c>
      <c r="CN816" s="14">
        <f>VLOOKUP($B816,[2]Sheet3!$G:$CZ,77,0)</f>
        <v>0</v>
      </c>
      <c r="CO816" s="14">
        <f>VLOOKUP($B816,[2]Sheet3!$G:$CZ,78,0)</f>
        <v>0</v>
      </c>
      <c r="CP816" s="14">
        <f>VLOOKUP($B816,[2]Sheet3!$G:$CZ,79,0)</f>
        <v>0</v>
      </c>
      <c r="CQ816" s="14">
        <f>VLOOKUP($B816,[2]Sheet3!$G:$CZ,80,0)</f>
        <v>0</v>
      </c>
      <c r="CR816" s="14">
        <f>VLOOKUP($B816,[2]Sheet3!$G:$CZ,81,0)</f>
        <v>0</v>
      </c>
      <c r="CS816" s="14">
        <f>VLOOKUP($B816,[2]Sheet3!$G:$CZ,82,0)</f>
        <v>0</v>
      </c>
      <c r="CT816" s="14">
        <f>VLOOKUP($B816,[2]Sheet3!$G:$CZ,83,0)</f>
        <v>0</v>
      </c>
      <c r="CU816" s="14">
        <f>VLOOKUP($B816,[2]Sheet3!$G:$CZ,84,0)</f>
        <v>0</v>
      </c>
      <c r="CV816" s="14">
        <f>VLOOKUP($B816,[2]Sheet3!$G:$CZ,85,0)</f>
        <v>0</v>
      </c>
      <c r="CW816" s="14">
        <f>VLOOKUP($B816,[2]Sheet3!$G:$CZ,86,0)</f>
        <v>0</v>
      </c>
      <c r="CX816" s="14">
        <f>VLOOKUP($B816,[2]Sheet3!$G:$CZ,87,0)</f>
        <v>0</v>
      </c>
      <c r="CY816" s="14">
        <f>VLOOKUP($B816,[2]Sheet3!$G:$CZ,88,0)</f>
        <v>0</v>
      </c>
      <c r="CZ816" s="14">
        <f>VLOOKUP($B816,[2]Sheet3!$G:$CZ,89,0)</f>
        <v>0</v>
      </c>
      <c r="DA816" s="14">
        <f>VLOOKUP($B816,[2]Sheet3!$G:$CZ,90,0)</f>
        <v>0</v>
      </c>
      <c r="DB816" s="14">
        <f>VLOOKUP($B816,[2]Sheet3!$G:$CZ,91,0)</f>
        <v>0</v>
      </c>
      <c r="DC816" s="14">
        <f>VLOOKUP($B816,[2]Sheet3!$G:$CZ,92,0)</f>
        <v>0</v>
      </c>
      <c r="DD816" s="14">
        <f>VLOOKUP($B816,[2]Sheet3!$G:$CZ,93,0)</f>
        <v>0</v>
      </c>
      <c r="DE816" s="14">
        <f>VLOOKUP($B816,[2]Sheet3!$G:$CZ,94,0)</f>
        <v>0</v>
      </c>
      <c r="DF816" s="14">
        <f>VLOOKUP($B816,[2]Sheet3!$G:$CZ,95,0)</f>
        <v>0</v>
      </c>
      <c r="DG816" s="14">
        <f>VLOOKUP($B816,[2]Sheet3!$G:$CZ,96,0)</f>
        <v>0</v>
      </c>
      <c r="DH816" s="14">
        <f>VLOOKUP($B816,[2]Sheet3!$G:$CZ,97,0)</f>
        <v>0</v>
      </c>
      <c r="DI816" s="14">
        <f>VLOOKUP($B816,[2]Sheet3!$G:$CZ,98,0)</f>
        <v>0</v>
      </c>
    </row>
    <row r="817" spans="1:113" x14ac:dyDescent="0.3">
      <c r="A817" s="9" t="str">
        <f t="shared" si="38"/>
        <v>W14382</v>
      </c>
      <c r="B817" s="15" t="s">
        <v>2015</v>
      </c>
      <c r="C817" s="15" t="s">
        <v>2016</v>
      </c>
      <c r="F817" s="7" t="s">
        <v>15</v>
      </c>
      <c r="G817" s="12" t="s">
        <v>4311</v>
      </c>
      <c r="H817" s="12" t="str">
        <f>VLOOKUP($B817,[1]Sheet1!$A:$G,5,0)</f>
        <v>vijay.tayade@redingtongroup.com</v>
      </c>
      <c r="I817" s="12" t="str">
        <f>VLOOKUP($B817,[1]Sheet1!$A:$G,7,0)</f>
        <v>rohan.vora@redingtongroup.com</v>
      </c>
      <c r="J817" s="12" t="s">
        <v>82</v>
      </c>
      <c r="K817" s="7"/>
      <c r="L817" s="7"/>
      <c r="M817" s="8"/>
      <c r="N817" s="7" t="str">
        <f t="shared" si="36"/>
        <v>vijay.tayade@redingtongroup.com; rohan.vora@redingtongroup.com; nilesh.phirke@redingtongroup.com;christopher.joseph@redingtongroup.com</v>
      </c>
      <c r="O817" s="7" t="str">
        <f t="shared" si="37"/>
        <v>W14382</v>
      </c>
      <c r="P817" s="8" t="s">
        <v>5215</v>
      </c>
      <c r="Q817" s="14">
        <f>VLOOKUP($B817,[2]Sheet3!$G:$CZ,2,0)</f>
        <v>2400302149</v>
      </c>
      <c r="R817" s="14">
        <f>VLOOKUP($B817,[2]Sheet3!$G:$CZ,3,0)</f>
        <v>2400299721</v>
      </c>
      <c r="S817" s="14">
        <f>VLOOKUP($B817,[2]Sheet3!$G:$CZ,4,0)</f>
        <v>2400305826</v>
      </c>
      <c r="T817" s="14">
        <f>VLOOKUP($B817,[2]Sheet3!$G:$CZ,5,0)</f>
        <v>0</v>
      </c>
      <c r="U817" s="14">
        <f>VLOOKUP($B817,[2]Sheet3!$G:$CZ,6,0)</f>
        <v>0</v>
      </c>
      <c r="V817" s="14">
        <f>VLOOKUP($B817,[2]Sheet3!$G:$CZ,7,0)</f>
        <v>0</v>
      </c>
      <c r="W817" s="14">
        <f>VLOOKUP($B817,[2]Sheet3!$G:$CZ,8,0)</f>
        <v>0</v>
      </c>
      <c r="X817" s="14">
        <f>VLOOKUP($B817,[2]Sheet3!$G:$CZ,9,0)</f>
        <v>0</v>
      </c>
      <c r="Y817" s="14">
        <f>VLOOKUP($B817,[2]Sheet3!$G:$CZ,10,0)</f>
        <v>0</v>
      </c>
      <c r="Z817" s="14">
        <f>VLOOKUP($B817,[2]Sheet3!$G:$CZ,11,0)</f>
        <v>0</v>
      </c>
      <c r="AA817" s="14">
        <f>VLOOKUP($B817,[2]Sheet3!$G:$CZ,12,0)</f>
        <v>0</v>
      </c>
      <c r="AB817" s="14">
        <f>VLOOKUP($B817,[2]Sheet3!$G:$CZ,13,0)</f>
        <v>0</v>
      </c>
      <c r="AC817" s="14">
        <f>VLOOKUP($B817,[2]Sheet3!$G:$CZ,14,0)</f>
        <v>0</v>
      </c>
      <c r="AD817" s="14">
        <f>VLOOKUP($B817,[2]Sheet3!$G:$CZ,15,0)</f>
        <v>0</v>
      </c>
      <c r="AE817" s="14">
        <f>VLOOKUP($B817,[2]Sheet3!$G:$CZ,16,0)</f>
        <v>0</v>
      </c>
      <c r="AF817" s="14">
        <f>VLOOKUP($B817,[2]Sheet3!$G:$CZ,17,0)</f>
        <v>0</v>
      </c>
      <c r="AG817" s="14">
        <f>VLOOKUP($B817,[2]Sheet3!$G:$CZ,18,0)</f>
        <v>0</v>
      </c>
      <c r="AH817" s="14">
        <f>VLOOKUP($B817,[2]Sheet3!$G:$CZ,19,0)</f>
        <v>0</v>
      </c>
      <c r="AI817" s="14">
        <f>VLOOKUP($B817,[2]Sheet3!$G:$CZ,20,0)</f>
        <v>0</v>
      </c>
      <c r="AJ817" s="14">
        <f>VLOOKUP($B817,[2]Sheet3!$G:$CZ,21,0)</f>
        <v>0</v>
      </c>
      <c r="AK817" s="14">
        <f>VLOOKUP($B817,[2]Sheet3!$G:$CZ,22,0)</f>
        <v>0</v>
      </c>
      <c r="AL817" s="14">
        <f>VLOOKUP($B817,[2]Sheet3!$G:$CZ,23,0)</f>
        <v>0</v>
      </c>
      <c r="AM817" s="14">
        <f>VLOOKUP($B817,[2]Sheet3!$G:$CZ,24,0)</f>
        <v>0</v>
      </c>
      <c r="AN817" s="14">
        <f>VLOOKUP($B817,[2]Sheet3!$G:$CZ,25,0)</f>
        <v>0</v>
      </c>
      <c r="AO817" s="14">
        <f>VLOOKUP($B817,[2]Sheet3!$G:$CZ,26,0)</f>
        <v>0</v>
      </c>
      <c r="AP817" s="14">
        <f>VLOOKUP($B817,[2]Sheet3!$G:$CZ,27,0)</f>
        <v>0</v>
      </c>
      <c r="AQ817" s="14">
        <f>VLOOKUP($B817,[2]Sheet3!$G:$CZ,28,0)</f>
        <v>0</v>
      </c>
      <c r="AR817" s="14">
        <f>VLOOKUP($B817,[2]Sheet3!$G:$CZ,29,0)</f>
        <v>0</v>
      </c>
      <c r="AS817" s="14">
        <f>VLOOKUP($B817,[2]Sheet3!$G:$CZ,30,0)</f>
        <v>0</v>
      </c>
      <c r="AT817" s="14">
        <f>VLOOKUP($B817,[2]Sheet3!$G:$CZ,31,0)</f>
        <v>0</v>
      </c>
      <c r="AU817" s="14">
        <f>VLOOKUP($B817,[2]Sheet3!$G:$CZ,32,0)</f>
        <v>0</v>
      </c>
      <c r="AV817" s="14">
        <f>VLOOKUP($B817,[2]Sheet3!$G:$CZ,33,0)</f>
        <v>0</v>
      </c>
      <c r="AW817" s="14">
        <f>VLOOKUP($B817,[2]Sheet3!$G:$CZ,34,0)</f>
        <v>0</v>
      </c>
      <c r="AX817" s="14">
        <f>VLOOKUP($B817,[2]Sheet3!$G:$CZ,35,0)</f>
        <v>0</v>
      </c>
      <c r="AY817" s="14">
        <f>VLOOKUP($B817,[2]Sheet3!$G:$CZ,36,0)</f>
        <v>0</v>
      </c>
      <c r="AZ817" s="14">
        <f>VLOOKUP($B817,[2]Sheet3!$G:$CZ,37,0)</f>
        <v>0</v>
      </c>
      <c r="BA817" s="14">
        <f>VLOOKUP($B817,[2]Sheet3!$G:$CZ,38,0)</f>
        <v>0</v>
      </c>
      <c r="BB817" s="14">
        <f>VLOOKUP($B817,[2]Sheet3!$G:$CZ,39,0)</f>
        <v>0</v>
      </c>
      <c r="BC817" s="14">
        <f>VLOOKUP($B817,[2]Sheet3!$G:$CZ,40,0)</f>
        <v>0</v>
      </c>
      <c r="BD817" s="14">
        <f>VLOOKUP($B817,[2]Sheet3!$G:$CZ,41,0)</f>
        <v>0</v>
      </c>
      <c r="BE817" s="14">
        <f>VLOOKUP($B817,[2]Sheet3!$G:$CZ,42,0)</f>
        <v>0</v>
      </c>
      <c r="BF817" s="14">
        <f>VLOOKUP($B817,[2]Sheet3!$G:$CZ,43,0)</f>
        <v>0</v>
      </c>
      <c r="BG817" s="14">
        <f>VLOOKUP($B817,[2]Sheet3!$G:$CZ,44,0)</f>
        <v>0</v>
      </c>
      <c r="BH817" s="14">
        <f>VLOOKUP($B817,[2]Sheet3!$G:$CZ,45,0)</f>
        <v>0</v>
      </c>
      <c r="BI817" s="14">
        <f>VLOOKUP($B817,[2]Sheet3!$G:$CZ,46,0)</f>
        <v>0</v>
      </c>
      <c r="BJ817" s="14">
        <f>VLOOKUP($B817,[2]Sheet3!$G:$CZ,47,0)</f>
        <v>0</v>
      </c>
      <c r="BK817" s="14">
        <f>VLOOKUP($B817,[2]Sheet3!$G:$CZ,48,0)</f>
        <v>0</v>
      </c>
      <c r="BL817" s="14">
        <f>VLOOKUP($B817,[2]Sheet3!$G:$CZ,49,0)</f>
        <v>0</v>
      </c>
      <c r="BM817" s="14">
        <f>VLOOKUP($B817,[2]Sheet3!$G:$CZ,50,0)</f>
        <v>0</v>
      </c>
      <c r="BN817" s="14">
        <f>VLOOKUP($B817,[2]Sheet3!$G:$CZ,51,0)</f>
        <v>0</v>
      </c>
      <c r="BO817" s="14">
        <f>VLOOKUP($B817,[2]Sheet3!$G:$CZ,52,0)</f>
        <v>0</v>
      </c>
      <c r="BP817" s="14">
        <f>VLOOKUP($B817,[2]Sheet3!$G:$CZ,53,0)</f>
        <v>0</v>
      </c>
      <c r="BQ817" s="14">
        <f>VLOOKUP($B817,[2]Sheet3!$G:$CZ,54,0)</f>
        <v>0</v>
      </c>
      <c r="BR817" s="14">
        <f>VLOOKUP($B817,[2]Sheet3!$G:$CZ,55,0)</f>
        <v>0</v>
      </c>
      <c r="BS817" s="14">
        <f>VLOOKUP($B817,[2]Sheet3!$G:$CZ,56,0)</f>
        <v>0</v>
      </c>
      <c r="BT817" s="14">
        <f>VLOOKUP($B817,[2]Sheet3!$G:$CZ,57,0)</f>
        <v>0</v>
      </c>
      <c r="BU817" s="14">
        <f>VLOOKUP($B817,[2]Sheet3!$G:$CZ,58,0)</f>
        <v>0</v>
      </c>
      <c r="BV817" s="14">
        <f>VLOOKUP($B817,[2]Sheet3!$G:$CZ,59,0)</f>
        <v>0</v>
      </c>
      <c r="BW817" s="14">
        <f>VLOOKUP($B817,[2]Sheet3!$G:$CZ,60,0)</f>
        <v>0</v>
      </c>
      <c r="BX817" s="14">
        <f>VLOOKUP($B817,[2]Sheet3!$G:$CZ,61,0)</f>
        <v>0</v>
      </c>
      <c r="BY817" s="14">
        <f>VLOOKUP($B817,[2]Sheet3!$G:$CZ,62,0)</f>
        <v>0</v>
      </c>
      <c r="BZ817" s="14">
        <f>VLOOKUP($B817,[2]Sheet3!$G:$CZ,63,0)</f>
        <v>0</v>
      </c>
      <c r="CA817" s="14">
        <f>VLOOKUP($B817,[2]Sheet3!$G:$CZ,64,0)</f>
        <v>0</v>
      </c>
      <c r="CB817" s="14">
        <f>VLOOKUP($B817,[2]Sheet3!$G:$CZ,65,0)</f>
        <v>0</v>
      </c>
      <c r="CC817" s="14">
        <f>VLOOKUP($B817,[2]Sheet3!$G:$CZ,66,0)</f>
        <v>0</v>
      </c>
      <c r="CD817" s="14">
        <f>VLOOKUP($B817,[2]Sheet3!$G:$CZ,67,0)</f>
        <v>0</v>
      </c>
      <c r="CE817" s="14">
        <f>VLOOKUP($B817,[2]Sheet3!$G:$CZ,68,0)</f>
        <v>0</v>
      </c>
      <c r="CF817" s="14">
        <f>VLOOKUP($B817,[2]Sheet3!$G:$CZ,69,0)</f>
        <v>0</v>
      </c>
      <c r="CG817" s="14">
        <f>VLOOKUP($B817,[2]Sheet3!$G:$CZ,70,0)</f>
        <v>0</v>
      </c>
      <c r="CH817" s="14">
        <f>VLOOKUP($B817,[2]Sheet3!$G:$CZ,71,0)</f>
        <v>0</v>
      </c>
      <c r="CI817" s="14">
        <f>VLOOKUP($B817,[2]Sheet3!$G:$CZ,72,0)</f>
        <v>0</v>
      </c>
      <c r="CJ817" s="14">
        <f>VLOOKUP($B817,[2]Sheet3!$G:$CZ,73,0)</f>
        <v>0</v>
      </c>
      <c r="CK817" s="14">
        <f>VLOOKUP($B817,[2]Sheet3!$G:$CZ,74,0)</f>
        <v>0</v>
      </c>
      <c r="CL817" s="14">
        <f>VLOOKUP($B817,[2]Sheet3!$G:$CZ,75,0)</f>
        <v>0</v>
      </c>
      <c r="CM817" s="14">
        <f>VLOOKUP($B817,[2]Sheet3!$G:$CZ,76,0)</f>
        <v>0</v>
      </c>
      <c r="CN817" s="14">
        <f>VLOOKUP($B817,[2]Sheet3!$G:$CZ,77,0)</f>
        <v>0</v>
      </c>
      <c r="CO817" s="14">
        <f>VLOOKUP($B817,[2]Sheet3!$G:$CZ,78,0)</f>
        <v>0</v>
      </c>
      <c r="CP817" s="14">
        <f>VLOOKUP($B817,[2]Sheet3!$G:$CZ,79,0)</f>
        <v>0</v>
      </c>
      <c r="CQ817" s="14">
        <f>VLOOKUP($B817,[2]Sheet3!$G:$CZ,80,0)</f>
        <v>0</v>
      </c>
      <c r="CR817" s="14">
        <f>VLOOKUP($B817,[2]Sheet3!$G:$CZ,81,0)</f>
        <v>0</v>
      </c>
      <c r="CS817" s="14">
        <f>VLOOKUP($B817,[2]Sheet3!$G:$CZ,82,0)</f>
        <v>0</v>
      </c>
      <c r="CT817" s="14">
        <f>VLOOKUP($B817,[2]Sheet3!$G:$CZ,83,0)</f>
        <v>0</v>
      </c>
      <c r="CU817" s="14">
        <f>VLOOKUP($B817,[2]Sheet3!$G:$CZ,84,0)</f>
        <v>0</v>
      </c>
      <c r="CV817" s="14">
        <f>VLOOKUP($B817,[2]Sheet3!$G:$CZ,85,0)</f>
        <v>0</v>
      </c>
      <c r="CW817" s="14">
        <f>VLOOKUP($B817,[2]Sheet3!$G:$CZ,86,0)</f>
        <v>0</v>
      </c>
      <c r="CX817" s="14">
        <f>VLOOKUP($B817,[2]Sheet3!$G:$CZ,87,0)</f>
        <v>0</v>
      </c>
      <c r="CY817" s="14">
        <f>VLOOKUP($B817,[2]Sheet3!$G:$CZ,88,0)</f>
        <v>0</v>
      </c>
      <c r="CZ817" s="14">
        <f>VLOOKUP($B817,[2]Sheet3!$G:$CZ,89,0)</f>
        <v>0</v>
      </c>
      <c r="DA817" s="14">
        <f>VLOOKUP($B817,[2]Sheet3!$G:$CZ,90,0)</f>
        <v>0</v>
      </c>
      <c r="DB817" s="14">
        <f>VLOOKUP($B817,[2]Sheet3!$G:$CZ,91,0)</f>
        <v>0</v>
      </c>
      <c r="DC817" s="14">
        <f>VLOOKUP($B817,[2]Sheet3!$G:$CZ,92,0)</f>
        <v>0</v>
      </c>
      <c r="DD817" s="14">
        <f>VLOOKUP($B817,[2]Sheet3!$G:$CZ,93,0)</f>
        <v>0</v>
      </c>
      <c r="DE817" s="14">
        <f>VLOOKUP($B817,[2]Sheet3!$G:$CZ,94,0)</f>
        <v>0</v>
      </c>
      <c r="DF817" s="14">
        <f>VLOOKUP($B817,[2]Sheet3!$G:$CZ,95,0)</f>
        <v>0</v>
      </c>
      <c r="DG817" s="14">
        <f>VLOOKUP($B817,[2]Sheet3!$G:$CZ,96,0)</f>
        <v>0</v>
      </c>
      <c r="DH817" s="14">
        <f>VLOOKUP($B817,[2]Sheet3!$G:$CZ,97,0)</f>
        <v>0</v>
      </c>
      <c r="DI817" s="14">
        <f>VLOOKUP($B817,[2]Sheet3!$G:$CZ,98,0)</f>
        <v>0</v>
      </c>
    </row>
    <row r="818" spans="1:113" x14ac:dyDescent="0.3">
      <c r="A818" s="9" t="str">
        <f t="shared" si="38"/>
        <v>W13991</v>
      </c>
      <c r="B818" s="15" t="s">
        <v>2017</v>
      </c>
      <c r="C818" s="15" t="s">
        <v>2018</v>
      </c>
      <c r="F818" s="7" t="s">
        <v>15</v>
      </c>
      <c r="G818" s="12" t="s">
        <v>4312</v>
      </c>
      <c r="H818" s="12" t="str">
        <f>VLOOKUP($B818,[1]Sheet1!$A:$G,5,0)</f>
        <v>imtiyaz.shaikh@redingtongroup.com</v>
      </c>
      <c r="I818" s="12" t="str">
        <f>VLOOKUP($B818,[1]Sheet1!$A:$G,7,0)</f>
        <v>rohan.vora@redingtongroup.com</v>
      </c>
      <c r="J818" s="12" t="s">
        <v>82</v>
      </c>
      <c r="K818" s="7"/>
      <c r="L818" s="7"/>
      <c r="M818" s="8"/>
      <c r="N818" s="7" t="str">
        <f t="shared" si="36"/>
        <v>imtiyaz.shaikh@redingtongroup.com; rohan.vora@redingtongroup.com; nilesh.phirke@redingtongroup.com;christopher.joseph@redingtongroup.com</v>
      </c>
      <c r="O818" s="7" t="str">
        <f t="shared" si="37"/>
        <v>W13991</v>
      </c>
      <c r="P818" s="8" t="s">
        <v>5215</v>
      </c>
      <c r="Q818" s="14">
        <f>VLOOKUP($B818,[2]Sheet3!$G:$CZ,2,0)</f>
        <v>2400306007</v>
      </c>
      <c r="R818" s="14">
        <f>VLOOKUP($B818,[2]Sheet3!$G:$CZ,3,0)</f>
        <v>2400306005</v>
      </c>
      <c r="S818" s="14">
        <f>VLOOKUP($B818,[2]Sheet3!$G:$CZ,4,0)</f>
        <v>0</v>
      </c>
      <c r="T818" s="14">
        <f>VLOOKUP($B818,[2]Sheet3!$G:$CZ,5,0)</f>
        <v>0</v>
      </c>
      <c r="U818" s="14">
        <f>VLOOKUP($B818,[2]Sheet3!$G:$CZ,6,0)</f>
        <v>0</v>
      </c>
      <c r="V818" s="14">
        <f>VLOOKUP($B818,[2]Sheet3!$G:$CZ,7,0)</f>
        <v>0</v>
      </c>
      <c r="W818" s="14">
        <f>VLOOKUP($B818,[2]Sheet3!$G:$CZ,8,0)</f>
        <v>0</v>
      </c>
      <c r="X818" s="14">
        <f>VLOOKUP($B818,[2]Sheet3!$G:$CZ,9,0)</f>
        <v>0</v>
      </c>
      <c r="Y818" s="14">
        <f>VLOOKUP($B818,[2]Sheet3!$G:$CZ,10,0)</f>
        <v>0</v>
      </c>
      <c r="Z818" s="14">
        <f>VLOOKUP($B818,[2]Sheet3!$G:$CZ,11,0)</f>
        <v>0</v>
      </c>
      <c r="AA818" s="14">
        <f>VLOOKUP($B818,[2]Sheet3!$G:$CZ,12,0)</f>
        <v>0</v>
      </c>
      <c r="AB818" s="14">
        <f>VLOOKUP($B818,[2]Sheet3!$G:$CZ,13,0)</f>
        <v>0</v>
      </c>
      <c r="AC818" s="14">
        <f>VLOOKUP($B818,[2]Sheet3!$G:$CZ,14,0)</f>
        <v>0</v>
      </c>
      <c r="AD818" s="14">
        <f>VLOOKUP($B818,[2]Sheet3!$G:$CZ,15,0)</f>
        <v>0</v>
      </c>
      <c r="AE818" s="14">
        <f>VLOOKUP($B818,[2]Sheet3!$G:$CZ,16,0)</f>
        <v>0</v>
      </c>
      <c r="AF818" s="14">
        <f>VLOOKUP($B818,[2]Sheet3!$G:$CZ,17,0)</f>
        <v>0</v>
      </c>
      <c r="AG818" s="14">
        <f>VLOOKUP($B818,[2]Sheet3!$G:$CZ,18,0)</f>
        <v>0</v>
      </c>
      <c r="AH818" s="14">
        <f>VLOOKUP($B818,[2]Sheet3!$G:$CZ,19,0)</f>
        <v>0</v>
      </c>
      <c r="AI818" s="14">
        <f>VLOOKUP($B818,[2]Sheet3!$G:$CZ,20,0)</f>
        <v>0</v>
      </c>
      <c r="AJ818" s="14">
        <f>VLOOKUP($B818,[2]Sheet3!$G:$CZ,21,0)</f>
        <v>0</v>
      </c>
      <c r="AK818" s="14">
        <f>VLOOKUP($B818,[2]Sheet3!$G:$CZ,22,0)</f>
        <v>0</v>
      </c>
      <c r="AL818" s="14">
        <f>VLOOKUP($B818,[2]Sheet3!$G:$CZ,23,0)</f>
        <v>0</v>
      </c>
      <c r="AM818" s="14">
        <f>VLOOKUP($B818,[2]Sheet3!$G:$CZ,24,0)</f>
        <v>0</v>
      </c>
      <c r="AN818" s="14">
        <f>VLOOKUP($B818,[2]Sheet3!$G:$CZ,25,0)</f>
        <v>0</v>
      </c>
      <c r="AO818" s="14">
        <f>VLOOKUP($B818,[2]Sheet3!$G:$CZ,26,0)</f>
        <v>0</v>
      </c>
      <c r="AP818" s="14">
        <f>VLOOKUP($B818,[2]Sheet3!$G:$CZ,27,0)</f>
        <v>0</v>
      </c>
      <c r="AQ818" s="14">
        <f>VLOOKUP($B818,[2]Sheet3!$G:$CZ,28,0)</f>
        <v>0</v>
      </c>
      <c r="AR818" s="14">
        <f>VLOOKUP($B818,[2]Sheet3!$G:$CZ,29,0)</f>
        <v>0</v>
      </c>
      <c r="AS818" s="14">
        <f>VLOOKUP($B818,[2]Sheet3!$G:$CZ,30,0)</f>
        <v>0</v>
      </c>
      <c r="AT818" s="14">
        <f>VLOOKUP($B818,[2]Sheet3!$G:$CZ,31,0)</f>
        <v>0</v>
      </c>
      <c r="AU818" s="14">
        <f>VLOOKUP($B818,[2]Sheet3!$G:$CZ,32,0)</f>
        <v>0</v>
      </c>
      <c r="AV818" s="14">
        <f>VLOOKUP($B818,[2]Sheet3!$G:$CZ,33,0)</f>
        <v>0</v>
      </c>
      <c r="AW818" s="14">
        <f>VLOOKUP($B818,[2]Sheet3!$G:$CZ,34,0)</f>
        <v>0</v>
      </c>
      <c r="AX818" s="14">
        <f>VLOOKUP($B818,[2]Sheet3!$G:$CZ,35,0)</f>
        <v>0</v>
      </c>
      <c r="AY818" s="14">
        <f>VLOOKUP($B818,[2]Sheet3!$G:$CZ,36,0)</f>
        <v>0</v>
      </c>
      <c r="AZ818" s="14">
        <f>VLOOKUP($B818,[2]Sheet3!$G:$CZ,37,0)</f>
        <v>0</v>
      </c>
      <c r="BA818" s="14">
        <f>VLOOKUP($B818,[2]Sheet3!$G:$CZ,38,0)</f>
        <v>0</v>
      </c>
      <c r="BB818" s="14">
        <f>VLOOKUP($B818,[2]Sheet3!$G:$CZ,39,0)</f>
        <v>0</v>
      </c>
      <c r="BC818" s="14">
        <f>VLOOKUP($B818,[2]Sheet3!$G:$CZ,40,0)</f>
        <v>0</v>
      </c>
      <c r="BD818" s="14">
        <f>VLOOKUP($B818,[2]Sheet3!$G:$CZ,41,0)</f>
        <v>0</v>
      </c>
      <c r="BE818" s="14">
        <f>VLOOKUP($B818,[2]Sheet3!$G:$CZ,42,0)</f>
        <v>0</v>
      </c>
      <c r="BF818" s="14">
        <f>VLOOKUP($B818,[2]Sheet3!$G:$CZ,43,0)</f>
        <v>0</v>
      </c>
      <c r="BG818" s="14">
        <f>VLOOKUP($B818,[2]Sheet3!$G:$CZ,44,0)</f>
        <v>0</v>
      </c>
      <c r="BH818" s="14">
        <f>VLOOKUP($B818,[2]Sheet3!$G:$CZ,45,0)</f>
        <v>0</v>
      </c>
      <c r="BI818" s="14">
        <f>VLOOKUP($B818,[2]Sheet3!$G:$CZ,46,0)</f>
        <v>0</v>
      </c>
      <c r="BJ818" s="14">
        <f>VLOOKUP($B818,[2]Sheet3!$G:$CZ,47,0)</f>
        <v>0</v>
      </c>
      <c r="BK818" s="14">
        <f>VLOOKUP($B818,[2]Sheet3!$G:$CZ,48,0)</f>
        <v>0</v>
      </c>
      <c r="BL818" s="14">
        <f>VLOOKUP($B818,[2]Sheet3!$G:$CZ,49,0)</f>
        <v>0</v>
      </c>
      <c r="BM818" s="14">
        <f>VLOOKUP($B818,[2]Sheet3!$G:$CZ,50,0)</f>
        <v>0</v>
      </c>
      <c r="BN818" s="14">
        <f>VLOOKUP($B818,[2]Sheet3!$G:$CZ,51,0)</f>
        <v>0</v>
      </c>
      <c r="BO818" s="14">
        <f>VLOOKUP($B818,[2]Sheet3!$G:$CZ,52,0)</f>
        <v>0</v>
      </c>
      <c r="BP818" s="14">
        <f>VLOOKUP($B818,[2]Sheet3!$G:$CZ,53,0)</f>
        <v>0</v>
      </c>
      <c r="BQ818" s="14">
        <f>VLOOKUP($B818,[2]Sheet3!$G:$CZ,54,0)</f>
        <v>0</v>
      </c>
      <c r="BR818" s="14">
        <f>VLOOKUP($B818,[2]Sheet3!$G:$CZ,55,0)</f>
        <v>0</v>
      </c>
      <c r="BS818" s="14">
        <f>VLOOKUP($B818,[2]Sheet3!$G:$CZ,56,0)</f>
        <v>0</v>
      </c>
      <c r="BT818" s="14">
        <f>VLOOKUP($B818,[2]Sheet3!$G:$CZ,57,0)</f>
        <v>0</v>
      </c>
      <c r="BU818" s="14">
        <f>VLOOKUP($B818,[2]Sheet3!$G:$CZ,58,0)</f>
        <v>0</v>
      </c>
      <c r="BV818" s="14">
        <f>VLOOKUP($B818,[2]Sheet3!$G:$CZ,59,0)</f>
        <v>0</v>
      </c>
      <c r="BW818" s="14">
        <f>VLOOKUP($B818,[2]Sheet3!$G:$CZ,60,0)</f>
        <v>0</v>
      </c>
      <c r="BX818" s="14">
        <f>VLOOKUP($B818,[2]Sheet3!$G:$CZ,61,0)</f>
        <v>0</v>
      </c>
      <c r="BY818" s="14">
        <f>VLOOKUP($B818,[2]Sheet3!$G:$CZ,62,0)</f>
        <v>0</v>
      </c>
      <c r="BZ818" s="14">
        <f>VLOOKUP($B818,[2]Sheet3!$G:$CZ,63,0)</f>
        <v>0</v>
      </c>
      <c r="CA818" s="14">
        <f>VLOOKUP($B818,[2]Sheet3!$G:$CZ,64,0)</f>
        <v>0</v>
      </c>
      <c r="CB818" s="14">
        <f>VLOOKUP($B818,[2]Sheet3!$G:$CZ,65,0)</f>
        <v>0</v>
      </c>
      <c r="CC818" s="14">
        <f>VLOOKUP($B818,[2]Sheet3!$G:$CZ,66,0)</f>
        <v>0</v>
      </c>
      <c r="CD818" s="14">
        <f>VLOOKUP($B818,[2]Sheet3!$G:$CZ,67,0)</f>
        <v>0</v>
      </c>
      <c r="CE818" s="14">
        <f>VLOOKUP($B818,[2]Sheet3!$G:$CZ,68,0)</f>
        <v>0</v>
      </c>
      <c r="CF818" s="14">
        <f>VLOOKUP($B818,[2]Sheet3!$G:$CZ,69,0)</f>
        <v>0</v>
      </c>
      <c r="CG818" s="14">
        <f>VLOOKUP($B818,[2]Sheet3!$G:$CZ,70,0)</f>
        <v>0</v>
      </c>
      <c r="CH818" s="14">
        <f>VLOOKUP($B818,[2]Sheet3!$G:$CZ,71,0)</f>
        <v>0</v>
      </c>
      <c r="CI818" s="14">
        <f>VLOOKUP($B818,[2]Sheet3!$G:$CZ,72,0)</f>
        <v>0</v>
      </c>
      <c r="CJ818" s="14">
        <f>VLOOKUP($B818,[2]Sheet3!$G:$CZ,73,0)</f>
        <v>0</v>
      </c>
      <c r="CK818" s="14">
        <f>VLOOKUP($B818,[2]Sheet3!$G:$CZ,74,0)</f>
        <v>0</v>
      </c>
      <c r="CL818" s="14">
        <f>VLOOKUP($B818,[2]Sheet3!$G:$CZ,75,0)</f>
        <v>0</v>
      </c>
      <c r="CM818" s="14">
        <f>VLOOKUP($B818,[2]Sheet3!$G:$CZ,76,0)</f>
        <v>0</v>
      </c>
      <c r="CN818" s="14">
        <f>VLOOKUP($B818,[2]Sheet3!$G:$CZ,77,0)</f>
        <v>0</v>
      </c>
      <c r="CO818" s="14">
        <f>VLOOKUP($B818,[2]Sheet3!$G:$CZ,78,0)</f>
        <v>0</v>
      </c>
      <c r="CP818" s="14">
        <f>VLOOKUP($B818,[2]Sheet3!$G:$CZ,79,0)</f>
        <v>0</v>
      </c>
      <c r="CQ818" s="14">
        <f>VLOOKUP($B818,[2]Sheet3!$G:$CZ,80,0)</f>
        <v>0</v>
      </c>
      <c r="CR818" s="14">
        <f>VLOOKUP($B818,[2]Sheet3!$G:$CZ,81,0)</f>
        <v>0</v>
      </c>
      <c r="CS818" s="14">
        <f>VLOOKUP($B818,[2]Sheet3!$G:$CZ,82,0)</f>
        <v>0</v>
      </c>
      <c r="CT818" s="14">
        <f>VLOOKUP($B818,[2]Sheet3!$G:$CZ,83,0)</f>
        <v>0</v>
      </c>
      <c r="CU818" s="14">
        <f>VLOOKUP($B818,[2]Sheet3!$G:$CZ,84,0)</f>
        <v>0</v>
      </c>
      <c r="CV818" s="14">
        <f>VLOOKUP($B818,[2]Sheet3!$G:$CZ,85,0)</f>
        <v>0</v>
      </c>
      <c r="CW818" s="14">
        <f>VLOOKUP($B818,[2]Sheet3!$G:$CZ,86,0)</f>
        <v>0</v>
      </c>
      <c r="CX818" s="14">
        <f>VLOOKUP($B818,[2]Sheet3!$G:$CZ,87,0)</f>
        <v>0</v>
      </c>
      <c r="CY818" s="14">
        <f>VLOOKUP($B818,[2]Sheet3!$G:$CZ,88,0)</f>
        <v>0</v>
      </c>
      <c r="CZ818" s="14">
        <f>VLOOKUP($B818,[2]Sheet3!$G:$CZ,89,0)</f>
        <v>0</v>
      </c>
      <c r="DA818" s="14">
        <f>VLOOKUP($B818,[2]Sheet3!$G:$CZ,90,0)</f>
        <v>0</v>
      </c>
      <c r="DB818" s="14">
        <f>VLOOKUP($B818,[2]Sheet3!$G:$CZ,91,0)</f>
        <v>0</v>
      </c>
      <c r="DC818" s="14">
        <f>VLOOKUP($B818,[2]Sheet3!$G:$CZ,92,0)</f>
        <v>0</v>
      </c>
      <c r="DD818" s="14">
        <f>VLOOKUP($B818,[2]Sheet3!$G:$CZ,93,0)</f>
        <v>0</v>
      </c>
      <c r="DE818" s="14">
        <f>VLOOKUP($B818,[2]Sheet3!$G:$CZ,94,0)</f>
        <v>0</v>
      </c>
      <c r="DF818" s="14">
        <f>VLOOKUP($B818,[2]Sheet3!$G:$CZ,95,0)</f>
        <v>0</v>
      </c>
      <c r="DG818" s="14">
        <f>VLOOKUP($B818,[2]Sheet3!$G:$CZ,96,0)</f>
        <v>0</v>
      </c>
      <c r="DH818" s="14">
        <f>VLOOKUP($B818,[2]Sheet3!$G:$CZ,97,0)</f>
        <v>0</v>
      </c>
      <c r="DI818" s="14">
        <f>VLOOKUP($B818,[2]Sheet3!$G:$CZ,98,0)</f>
        <v>0</v>
      </c>
    </row>
    <row r="819" spans="1:113" x14ac:dyDescent="0.3">
      <c r="A819" s="9" t="str">
        <f t="shared" si="38"/>
        <v>N43247</v>
      </c>
      <c r="B819" s="15" t="s">
        <v>2019</v>
      </c>
      <c r="C819" s="15" t="s">
        <v>2020</v>
      </c>
      <c r="F819" s="7" t="s">
        <v>15</v>
      </c>
      <c r="G819" s="12" t="s">
        <v>4313</v>
      </c>
      <c r="H819" s="12" t="str">
        <f>VLOOKUP($B819,[1]Sheet1!$A:$G,5,0)</f>
        <v>neeraj.bhatt@redingtongroup.com</v>
      </c>
      <c r="I819" s="12" t="str">
        <f>VLOOKUP($B819,[1]Sheet1!$A:$G,7,0)</f>
        <v>sidharth.eknath@redingtongroup.com</v>
      </c>
      <c r="J819" s="12" t="s">
        <v>82</v>
      </c>
      <c r="K819" s="7"/>
      <c r="L819" s="7"/>
      <c r="M819" s="8"/>
      <c r="N819" s="7" t="str">
        <f t="shared" si="36"/>
        <v>neeraj.bhatt@redingtongroup.com; sidharth.eknath@redingtongroup.com; nilesh.phirke@redingtongroup.com;christopher.joseph@redingtongroup.com</v>
      </c>
      <c r="O819" s="7" t="str">
        <f t="shared" si="37"/>
        <v>N43247</v>
      </c>
      <c r="P819" s="8" t="s">
        <v>5215</v>
      </c>
      <c r="Q819" s="14">
        <f>VLOOKUP($B819,[2]Sheet3!$G:$CZ,2,0)</f>
        <v>2400302861</v>
      </c>
      <c r="R819" s="14">
        <f>VLOOKUP($B819,[2]Sheet3!$G:$CZ,3,0)</f>
        <v>2400305626</v>
      </c>
      <c r="S819" s="14">
        <f>VLOOKUP($B819,[2]Sheet3!$G:$CZ,4,0)</f>
        <v>2400308506</v>
      </c>
      <c r="T819" s="14">
        <f>VLOOKUP($B819,[2]Sheet3!$G:$CZ,5,0)</f>
        <v>0</v>
      </c>
      <c r="U819" s="14">
        <f>VLOOKUP($B819,[2]Sheet3!$G:$CZ,6,0)</f>
        <v>0</v>
      </c>
      <c r="V819" s="14">
        <f>VLOOKUP($B819,[2]Sheet3!$G:$CZ,7,0)</f>
        <v>0</v>
      </c>
      <c r="W819" s="14">
        <f>VLOOKUP($B819,[2]Sheet3!$G:$CZ,8,0)</f>
        <v>0</v>
      </c>
      <c r="X819" s="14">
        <f>VLOOKUP($B819,[2]Sheet3!$G:$CZ,9,0)</f>
        <v>0</v>
      </c>
      <c r="Y819" s="14">
        <f>VLOOKUP($B819,[2]Sheet3!$G:$CZ,10,0)</f>
        <v>0</v>
      </c>
      <c r="Z819" s="14">
        <f>VLOOKUP($B819,[2]Sheet3!$G:$CZ,11,0)</f>
        <v>0</v>
      </c>
      <c r="AA819" s="14">
        <f>VLOOKUP($B819,[2]Sheet3!$G:$CZ,12,0)</f>
        <v>0</v>
      </c>
      <c r="AB819" s="14">
        <f>VLOOKUP($B819,[2]Sheet3!$G:$CZ,13,0)</f>
        <v>0</v>
      </c>
      <c r="AC819" s="14">
        <f>VLOOKUP($B819,[2]Sheet3!$G:$CZ,14,0)</f>
        <v>0</v>
      </c>
      <c r="AD819" s="14">
        <f>VLOOKUP($B819,[2]Sheet3!$G:$CZ,15,0)</f>
        <v>0</v>
      </c>
      <c r="AE819" s="14">
        <f>VLOOKUP($B819,[2]Sheet3!$G:$CZ,16,0)</f>
        <v>0</v>
      </c>
      <c r="AF819" s="14">
        <f>VLOOKUP($B819,[2]Sheet3!$G:$CZ,17,0)</f>
        <v>0</v>
      </c>
      <c r="AG819" s="14">
        <f>VLOOKUP($B819,[2]Sheet3!$G:$CZ,18,0)</f>
        <v>0</v>
      </c>
      <c r="AH819" s="14">
        <f>VLOOKUP($B819,[2]Sheet3!$G:$CZ,19,0)</f>
        <v>0</v>
      </c>
      <c r="AI819" s="14">
        <f>VLOOKUP($B819,[2]Sheet3!$G:$CZ,20,0)</f>
        <v>0</v>
      </c>
      <c r="AJ819" s="14">
        <f>VLOOKUP($B819,[2]Sheet3!$G:$CZ,21,0)</f>
        <v>0</v>
      </c>
      <c r="AK819" s="14">
        <f>VLOOKUP($B819,[2]Sheet3!$G:$CZ,22,0)</f>
        <v>0</v>
      </c>
      <c r="AL819" s="14">
        <f>VLOOKUP($B819,[2]Sheet3!$G:$CZ,23,0)</f>
        <v>0</v>
      </c>
      <c r="AM819" s="14">
        <f>VLOOKUP($B819,[2]Sheet3!$G:$CZ,24,0)</f>
        <v>0</v>
      </c>
      <c r="AN819" s="14">
        <f>VLOOKUP($B819,[2]Sheet3!$G:$CZ,25,0)</f>
        <v>0</v>
      </c>
      <c r="AO819" s="14">
        <f>VLOOKUP($B819,[2]Sheet3!$G:$CZ,26,0)</f>
        <v>0</v>
      </c>
      <c r="AP819" s="14">
        <f>VLOOKUP($B819,[2]Sheet3!$G:$CZ,27,0)</f>
        <v>0</v>
      </c>
      <c r="AQ819" s="14">
        <f>VLOOKUP($B819,[2]Sheet3!$G:$CZ,28,0)</f>
        <v>0</v>
      </c>
      <c r="AR819" s="14">
        <f>VLOOKUP($B819,[2]Sheet3!$G:$CZ,29,0)</f>
        <v>0</v>
      </c>
      <c r="AS819" s="14">
        <f>VLOOKUP($B819,[2]Sheet3!$G:$CZ,30,0)</f>
        <v>0</v>
      </c>
      <c r="AT819" s="14">
        <f>VLOOKUP($B819,[2]Sheet3!$G:$CZ,31,0)</f>
        <v>0</v>
      </c>
      <c r="AU819" s="14">
        <f>VLOOKUP($B819,[2]Sheet3!$G:$CZ,32,0)</f>
        <v>0</v>
      </c>
      <c r="AV819" s="14">
        <f>VLOOKUP($B819,[2]Sheet3!$G:$CZ,33,0)</f>
        <v>0</v>
      </c>
      <c r="AW819" s="14">
        <f>VLOOKUP($B819,[2]Sheet3!$G:$CZ,34,0)</f>
        <v>0</v>
      </c>
      <c r="AX819" s="14">
        <f>VLOOKUP($B819,[2]Sheet3!$G:$CZ,35,0)</f>
        <v>0</v>
      </c>
      <c r="AY819" s="14">
        <f>VLOOKUP($B819,[2]Sheet3!$G:$CZ,36,0)</f>
        <v>0</v>
      </c>
      <c r="AZ819" s="14">
        <f>VLOOKUP($B819,[2]Sheet3!$G:$CZ,37,0)</f>
        <v>0</v>
      </c>
      <c r="BA819" s="14">
        <f>VLOOKUP($B819,[2]Sheet3!$G:$CZ,38,0)</f>
        <v>0</v>
      </c>
      <c r="BB819" s="14">
        <f>VLOOKUP($B819,[2]Sheet3!$G:$CZ,39,0)</f>
        <v>0</v>
      </c>
      <c r="BC819" s="14">
        <f>VLOOKUP($B819,[2]Sheet3!$G:$CZ,40,0)</f>
        <v>0</v>
      </c>
      <c r="BD819" s="14">
        <f>VLOOKUP($B819,[2]Sheet3!$G:$CZ,41,0)</f>
        <v>0</v>
      </c>
      <c r="BE819" s="14">
        <f>VLOOKUP($B819,[2]Sheet3!$G:$CZ,42,0)</f>
        <v>0</v>
      </c>
      <c r="BF819" s="14">
        <f>VLOOKUP($B819,[2]Sheet3!$G:$CZ,43,0)</f>
        <v>0</v>
      </c>
      <c r="BG819" s="14">
        <f>VLOOKUP($B819,[2]Sheet3!$G:$CZ,44,0)</f>
        <v>0</v>
      </c>
      <c r="BH819" s="14">
        <f>VLOOKUP($B819,[2]Sheet3!$G:$CZ,45,0)</f>
        <v>0</v>
      </c>
      <c r="BI819" s="14">
        <f>VLOOKUP($B819,[2]Sheet3!$G:$CZ,46,0)</f>
        <v>0</v>
      </c>
      <c r="BJ819" s="14">
        <f>VLOOKUP($B819,[2]Sheet3!$G:$CZ,47,0)</f>
        <v>0</v>
      </c>
      <c r="BK819" s="14">
        <f>VLOOKUP($B819,[2]Sheet3!$G:$CZ,48,0)</f>
        <v>0</v>
      </c>
      <c r="BL819" s="14">
        <f>VLOOKUP($B819,[2]Sheet3!$G:$CZ,49,0)</f>
        <v>0</v>
      </c>
      <c r="BM819" s="14">
        <f>VLOOKUP($B819,[2]Sheet3!$G:$CZ,50,0)</f>
        <v>0</v>
      </c>
      <c r="BN819" s="14">
        <f>VLOOKUP($B819,[2]Sheet3!$G:$CZ,51,0)</f>
        <v>0</v>
      </c>
      <c r="BO819" s="14">
        <f>VLOOKUP($B819,[2]Sheet3!$G:$CZ,52,0)</f>
        <v>0</v>
      </c>
      <c r="BP819" s="14">
        <f>VLOOKUP($B819,[2]Sheet3!$G:$CZ,53,0)</f>
        <v>0</v>
      </c>
      <c r="BQ819" s="14">
        <f>VLOOKUP($B819,[2]Sheet3!$G:$CZ,54,0)</f>
        <v>0</v>
      </c>
      <c r="BR819" s="14">
        <f>VLOOKUP($B819,[2]Sheet3!$G:$CZ,55,0)</f>
        <v>0</v>
      </c>
      <c r="BS819" s="14">
        <f>VLOOKUP($B819,[2]Sheet3!$G:$CZ,56,0)</f>
        <v>0</v>
      </c>
      <c r="BT819" s="14">
        <f>VLOOKUP($B819,[2]Sheet3!$G:$CZ,57,0)</f>
        <v>0</v>
      </c>
      <c r="BU819" s="14">
        <f>VLOOKUP($B819,[2]Sheet3!$G:$CZ,58,0)</f>
        <v>0</v>
      </c>
      <c r="BV819" s="14">
        <f>VLOOKUP($B819,[2]Sheet3!$G:$CZ,59,0)</f>
        <v>0</v>
      </c>
      <c r="BW819" s="14">
        <f>VLOOKUP($B819,[2]Sheet3!$G:$CZ,60,0)</f>
        <v>0</v>
      </c>
      <c r="BX819" s="14">
        <f>VLOOKUP($B819,[2]Sheet3!$G:$CZ,61,0)</f>
        <v>0</v>
      </c>
      <c r="BY819" s="14">
        <f>VLOOKUP($B819,[2]Sheet3!$G:$CZ,62,0)</f>
        <v>0</v>
      </c>
      <c r="BZ819" s="14">
        <f>VLOOKUP($B819,[2]Sheet3!$G:$CZ,63,0)</f>
        <v>0</v>
      </c>
      <c r="CA819" s="14">
        <f>VLOOKUP($B819,[2]Sheet3!$G:$CZ,64,0)</f>
        <v>0</v>
      </c>
      <c r="CB819" s="14">
        <f>VLOOKUP($B819,[2]Sheet3!$G:$CZ,65,0)</f>
        <v>0</v>
      </c>
      <c r="CC819" s="14">
        <f>VLOOKUP($B819,[2]Sheet3!$G:$CZ,66,0)</f>
        <v>0</v>
      </c>
      <c r="CD819" s="14">
        <f>VLOOKUP($B819,[2]Sheet3!$G:$CZ,67,0)</f>
        <v>0</v>
      </c>
      <c r="CE819" s="14">
        <f>VLOOKUP($B819,[2]Sheet3!$G:$CZ,68,0)</f>
        <v>0</v>
      </c>
      <c r="CF819" s="14">
        <f>VLOOKUP($B819,[2]Sheet3!$G:$CZ,69,0)</f>
        <v>0</v>
      </c>
      <c r="CG819" s="14">
        <f>VLOOKUP($B819,[2]Sheet3!$G:$CZ,70,0)</f>
        <v>0</v>
      </c>
      <c r="CH819" s="14">
        <f>VLOOKUP($B819,[2]Sheet3!$G:$CZ,71,0)</f>
        <v>0</v>
      </c>
      <c r="CI819" s="14">
        <f>VLOOKUP($B819,[2]Sheet3!$G:$CZ,72,0)</f>
        <v>0</v>
      </c>
      <c r="CJ819" s="14">
        <f>VLOOKUP($B819,[2]Sheet3!$G:$CZ,73,0)</f>
        <v>0</v>
      </c>
      <c r="CK819" s="14">
        <f>VLOOKUP($B819,[2]Sheet3!$G:$CZ,74,0)</f>
        <v>0</v>
      </c>
      <c r="CL819" s="14">
        <f>VLOOKUP($B819,[2]Sheet3!$G:$CZ,75,0)</f>
        <v>0</v>
      </c>
      <c r="CM819" s="14">
        <f>VLOOKUP($B819,[2]Sheet3!$G:$CZ,76,0)</f>
        <v>0</v>
      </c>
      <c r="CN819" s="14">
        <f>VLOOKUP($B819,[2]Sheet3!$G:$CZ,77,0)</f>
        <v>0</v>
      </c>
      <c r="CO819" s="14">
        <f>VLOOKUP($B819,[2]Sheet3!$G:$CZ,78,0)</f>
        <v>0</v>
      </c>
      <c r="CP819" s="14">
        <f>VLOOKUP($B819,[2]Sheet3!$G:$CZ,79,0)</f>
        <v>0</v>
      </c>
      <c r="CQ819" s="14">
        <f>VLOOKUP($B819,[2]Sheet3!$G:$CZ,80,0)</f>
        <v>0</v>
      </c>
      <c r="CR819" s="14">
        <f>VLOOKUP($B819,[2]Sheet3!$G:$CZ,81,0)</f>
        <v>0</v>
      </c>
      <c r="CS819" s="14">
        <f>VLOOKUP($B819,[2]Sheet3!$G:$CZ,82,0)</f>
        <v>0</v>
      </c>
      <c r="CT819" s="14">
        <f>VLOOKUP($B819,[2]Sheet3!$G:$CZ,83,0)</f>
        <v>0</v>
      </c>
      <c r="CU819" s="14">
        <f>VLOOKUP($B819,[2]Sheet3!$G:$CZ,84,0)</f>
        <v>0</v>
      </c>
      <c r="CV819" s="14">
        <f>VLOOKUP($B819,[2]Sheet3!$G:$CZ,85,0)</f>
        <v>0</v>
      </c>
      <c r="CW819" s="14">
        <f>VLOOKUP($B819,[2]Sheet3!$G:$CZ,86,0)</f>
        <v>0</v>
      </c>
      <c r="CX819" s="14">
        <f>VLOOKUP($B819,[2]Sheet3!$G:$CZ,87,0)</f>
        <v>0</v>
      </c>
      <c r="CY819" s="14">
        <f>VLOOKUP($B819,[2]Sheet3!$G:$CZ,88,0)</f>
        <v>0</v>
      </c>
      <c r="CZ819" s="14">
        <f>VLOOKUP($B819,[2]Sheet3!$G:$CZ,89,0)</f>
        <v>0</v>
      </c>
      <c r="DA819" s="14">
        <f>VLOOKUP($B819,[2]Sheet3!$G:$CZ,90,0)</f>
        <v>0</v>
      </c>
      <c r="DB819" s="14">
        <f>VLOOKUP($B819,[2]Sheet3!$G:$CZ,91,0)</f>
        <v>0</v>
      </c>
      <c r="DC819" s="14">
        <f>VLOOKUP($B819,[2]Sheet3!$G:$CZ,92,0)</f>
        <v>0</v>
      </c>
      <c r="DD819" s="14">
        <f>VLOOKUP($B819,[2]Sheet3!$G:$CZ,93,0)</f>
        <v>0</v>
      </c>
      <c r="DE819" s="14">
        <f>VLOOKUP($B819,[2]Sheet3!$G:$CZ,94,0)</f>
        <v>0</v>
      </c>
      <c r="DF819" s="14">
        <f>VLOOKUP($B819,[2]Sheet3!$G:$CZ,95,0)</f>
        <v>0</v>
      </c>
      <c r="DG819" s="14">
        <f>VLOOKUP($B819,[2]Sheet3!$G:$CZ,96,0)</f>
        <v>0</v>
      </c>
      <c r="DH819" s="14">
        <f>VLOOKUP($B819,[2]Sheet3!$G:$CZ,97,0)</f>
        <v>0</v>
      </c>
      <c r="DI819" s="14">
        <f>VLOOKUP($B819,[2]Sheet3!$G:$CZ,98,0)</f>
        <v>0</v>
      </c>
    </row>
    <row r="820" spans="1:113" x14ac:dyDescent="0.3">
      <c r="A820" s="9" t="str">
        <f t="shared" si="38"/>
        <v>S3R039</v>
      </c>
      <c r="B820" s="15" t="s">
        <v>2021</v>
      </c>
      <c r="C820" s="15" t="s">
        <v>2022</v>
      </c>
      <c r="F820" s="7" t="s">
        <v>15</v>
      </c>
      <c r="G820" s="12" t="s">
        <v>4314</v>
      </c>
      <c r="H820" s="12" t="str">
        <f>VLOOKUP($B820,[1]Sheet1!$A:$G,5,0)</f>
        <v>suresh.skg@redingtongroup.com</v>
      </c>
      <c r="I820" s="12" t="str">
        <f>VLOOKUP($B820,[1]Sheet1!$A:$G,7,0)</f>
        <v>yogesh.ganesh@redingtongroup.com</v>
      </c>
      <c r="J820" s="12" t="s">
        <v>82</v>
      </c>
      <c r="K820" s="7"/>
      <c r="L820" s="7"/>
      <c r="M820" s="8"/>
      <c r="N820" s="7" t="str">
        <f t="shared" si="36"/>
        <v>suresh.skg@redingtongroup.com; yogesh.ganesh@redingtongroup.com; nilesh.phirke@redingtongroup.com;christopher.joseph@redingtongroup.com</v>
      </c>
      <c r="O820" s="7" t="str">
        <f t="shared" si="37"/>
        <v>S3R039</v>
      </c>
      <c r="P820" s="8" t="s">
        <v>5215</v>
      </c>
      <c r="Q820" s="14">
        <f>VLOOKUP($B820,[2]Sheet3!$G:$CZ,2,0)</f>
        <v>2400300924</v>
      </c>
      <c r="R820" s="14">
        <f>VLOOKUP($B820,[2]Sheet3!$G:$CZ,3,0)</f>
        <v>2400300922</v>
      </c>
      <c r="S820" s="14">
        <f>VLOOKUP($B820,[2]Sheet3!$G:$CZ,4,0)</f>
        <v>0</v>
      </c>
      <c r="T820" s="14">
        <f>VLOOKUP($B820,[2]Sheet3!$G:$CZ,5,0)</f>
        <v>0</v>
      </c>
      <c r="U820" s="14">
        <f>VLOOKUP($B820,[2]Sheet3!$G:$CZ,6,0)</f>
        <v>0</v>
      </c>
      <c r="V820" s="14">
        <f>VLOOKUP($B820,[2]Sheet3!$G:$CZ,7,0)</f>
        <v>0</v>
      </c>
      <c r="W820" s="14">
        <f>VLOOKUP($B820,[2]Sheet3!$G:$CZ,8,0)</f>
        <v>0</v>
      </c>
      <c r="X820" s="14">
        <f>VLOOKUP($B820,[2]Sheet3!$G:$CZ,9,0)</f>
        <v>0</v>
      </c>
      <c r="Y820" s="14">
        <f>VLOOKUP($B820,[2]Sheet3!$G:$CZ,10,0)</f>
        <v>0</v>
      </c>
      <c r="Z820" s="14">
        <f>VLOOKUP($B820,[2]Sheet3!$G:$CZ,11,0)</f>
        <v>0</v>
      </c>
      <c r="AA820" s="14">
        <f>VLOOKUP($B820,[2]Sheet3!$G:$CZ,12,0)</f>
        <v>0</v>
      </c>
      <c r="AB820" s="14">
        <f>VLOOKUP($B820,[2]Sheet3!$G:$CZ,13,0)</f>
        <v>0</v>
      </c>
      <c r="AC820" s="14">
        <f>VLOOKUP($B820,[2]Sheet3!$G:$CZ,14,0)</f>
        <v>0</v>
      </c>
      <c r="AD820" s="14">
        <f>VLOOKUP($B820,[2]Sheet3!$G:$CZ,15,0)</f>
        <v>0</v>
      </c>
      <c r="AE820" s="14">
        <f>VLOOKUP($B820,[2]Sheet3!$G:$CZ,16,0)</f>
        <v>0</v>
      </c>
      <c r="AF820" s="14">
        <f>VLOOKUP($B820,[2]Sheet3!$G:$CZ,17,0)</f>
        <v>0</v>
      </c>
      <c r="AG820" s="14">
        <f>VLOOKUP($B820,[2]Sheet3!$G:$CZ,18,0)</f>
        <v>0</v>
      </c>
      <c r="AH820" s="14">
        <f>VLOOKUP($B820,[2]Sheet3!$G:$CZ,19,0)</f>
        <v>0</v>
      </c>
      <c r="AI820" s="14">
        <f>VLOOKUP($B820,[2]Sheet3!$G:$CZ,20,0)</f>
        <v>0</v>
      </c>
      <c r="AJ820" s="14">
        <f>VLOOKUP($B820,[2]Sheet3!$G:$CZ,21,0)</f>
        <v>0</v>
      </c>
      <c r="AK820" s="14">
        <f>VLOOKUP($B820,[2]Sheet3!$G:$CZ,22,0)</f>
        <v>0</v>
      </c>
      <c r="AL820" s="14">
        <f>VLOOKUP($B820,[2]Sheet3!$G:$CZ,23,0)</f>
        <v>0</v>
      </c>
      <c r="AM820" s="14">
        <f>VLOOKUP($B820,[2]Sheet3!$G:$CZ,24,0)</f>
        <v>0</v>
      </c>
      <c r="AN820" s="14">
        <f>VLOOKUP($B820,[2]Sheet3!$G:$CZ,25,0)</f>
        <v>0</v>
      </c>
      <c r="AO820" s="14">
        <f>VLOOKUP($B820,[2]Sheet3!$G:$CZ,26,0)</f>
        <v>0</v>
      </c>
      <c r="AP820" s="14">
        <f>VLOOKUP($B820,[2]Sheet3!$G:$CZ,27,0)</f>
        <v>0</v>
      </c>
      <c r="AQ820" s="14">
        <f>VLOOKUP($B820,[2]Sheet3!$G:$CZ,28,0)</f>
        <v>0</v>
      </c>
      <c r="AR820" s="14">
        <f>VLOOKUP($B820,[2]Sheet3!$G:$CZ,29,0)</f>
        <v>0</v>
      </c>
      <c r="AS820" s="14">
        <f>VLOOKUP($B820,[2]Sheet3!$G:$CZ,30,0)</f>
        <v>0</v>
      </c>
      <c r="AT820" s="14">
        <f>VLOOKUP($B820,[2]Sheet3!$G:$CZ,31,0)</f>
        <v>0</v>
      </c>
      <c r="AU820" s="14">
        <f>VLOOKUP($B820,[2]Sheet3!$G:$CZ,32,0)</f>
        <v>0</v>
      </c>
      <c r="AV820" s="14">
        <f>VLOOKUP($B820,[2]Sheet3!$G:$CZ,33,0)</f>
        <v>0</v>
      </c>
      <c r="AW820" s="14">
        <f>VLOOKUP($B820,[2]Sheet3!$G:$CZ,34,0)</f>
        <v>0</v>
      </c>
      <c r="AX820" s="14">
        <f>VLOOKUP($B820,[2]Sheet3!$G:$CZ,35,0)</f>
        <v>0</v>
      </c>
      <c r="AY820" s="14">
        <f>VLOOKUP($B820,[2]Sheet3!$G:$CZ,36,0)</f>
        <v>0</v>
      </c>
      <c r="AZ820" s="14">
        <f>VLOOKUP($B820,[2]Sheet3!$G:$CZ,37,0)</f>
        <v>0</v>
      </c>
      <c r="BA820" s="14">
        <f>VLOOKUP($B820,[2]Sheet3!$G:$CZ,38,0)</f>
        <v>0</v>
      </c>
      <c r="BB820" s="14">
        <f>VLOOKUP($B820,[2]Sheet3!$G:$CZ,39,0)</f>
        <v>0</v>
      </c>
      <c r="BC820" s="14">
        <f>VLOOKUP($B820,[2]Sheet3!$G:$CZ,40,0)</f>
        <v>0</v>
      </c>
      <c r="BD820" s="14">
        <f>VLOOKUP($B820,[2]Sheet3!$G:$CZ,41,0)</f>
        <v>0</v>
      </c>
      <c r="BE820" s="14">
        <f>VLOOKUP($B820,[2]Sheet3!$G:$CZ,42,0)</f>
        <v>0</v>
      </c>
      <c r="BF820" s="14">
        <f>VLOOKUP($B820,[2]Sheet3!$G:$CZ,43,0)</f>
        <v>0</v>
      </c>
      <c r="BG820" s="14">
        <f>VLOOKUP($B820,[2]Sheet3!$G:$CZ,44,0)</f>
        <v>0</v>
      </c>
      <c r="BH820" s="14">
        <f>VLOOKUP($B820,[2]Sheet3!$G:$CZ,45,0)</f>
        <v>0</v>
      </c>
      <c r="BI820" s="14">
        <f>VLOOKUP($B820,[2]Sheet3!$G:$CZ,46,0)</f>
        <v>0</v>
      </c>
      <c r="BJ820" s="14">
        <f>VLOOKUP($B820,[2]Sheet3!$G:$CZ,47,0)</f>
        <v>0</v>
      </c>
      <c r="BK820" s="14">
        <f>VLOOKUP($B820,[2]Sheet3!$G:$CZ,48,0)</f>
        <v>0</v>
      </c>
      <c r="BL820" s="14">
        <f>VLOOKUP($B820,[2]Sheet3!$G:$CZ,49,0)</f>
        <v>0</v>
      </c>
      <c r="BM820" s="14">
        <f>VLOOKUP($B820,[2]Sheet3!$G:$CZ,50,0)</f>
        <v>0</v>
      </c>
      <c r="BN820" s="14">
        <f>VLOOKUP($B820,[2]Sheet3!$G:$CZ,51,0)</f>
        <v>0</v>
      </c>
      <c r="BO820" s="14">
        <f>VLOOKUP($B820,[2]Sheet3!$G:$CZ,52,0)</f>
        <v>0</v>
      </c>
      <c r="BP820" s="14">
        <f>VLOOKUP($B820,[2]Sheet3!$G:$CZ,53,0)</f>
        <v>0</v>
      </c>
      <c r="BQ820" s="14">
        <f>VLOOKUP($B820,[2]Sheet3!$G:$CZ,54,0)</f>
        <v>0</v>
      </c>
      <c r="BR820" s="14">
        <f>VLOOKUP($B820,[2]Sheet3!$G:$CZ,55,0)</f>
        <v>0</v>
      </c>
      <c r="BS820" s="14">
        <f>VLOOKUP($B820,[2]Sheet3!$G:$CZ,56,0)</f>
        <v>0</v>
      </c>
      <c r="BT820" s="14">
        <f>VLOOKUP($B820,[2]Sheet3!$G:$CZ,57,0)</f>
        <v>0</v>
      </c>
      <c r="BU820" s="14">
        <f>VLOOKUP($B820,[2]Sheet3!$G:$CZ,58,0)</f>
        <v>0</v>
      </c>
      <c r="BV820" s="14">
        <f>VLOOKUP($B820,[2]Sheet3!$G:$CZ,59,0)</f>
        <v>0</v>
      </c>
      <c r="BW820" s="14">
        <f>VLOOKUP($B820,[2]Sheet3!$G:$CZ,60,0)</f>
        <v>0</v>
      </c>
      <c r="BX820" s="14">
        <f>VLOOKUP($B820,[2]Sheet3!$G:$CZ,61,0)</f>
        <v>0</v>
      </c>
      <c r="BY820" s="14">
        <f>VLOOKUP($B820,[2]Sheet3!$G:$CZ,62,0)</f>
        <v>0</v>
      </c>
      <c r="BZ820" s="14">
        <f>VLOOKUP($B820,[2]Sheet3!$G:$CZ,63,0)</f>
        <v>0</v>
      </c>
      <c r="CA820" s="14">
        <f>VLOOKUP($B820,[2]Sheet3!$G:$CZ,64,0)</f>
        <v>0</v>
      </c>
      <c r="CB820" s="14">
        <f>VLOOKUP($B820,[2]Sheet3!$G:$CZ,65,0)</f>
        <v>0</v>
      </c>
      <c r="CC820" s="14">
        <f>VLOOKUP($B820,[2]Sheet3!$G:$CZ,66,0)</f>
        <v>0</v>
      </c>
      <c r="CD820" s="14">
        <f>VLOOKUP($B820,[2]Sheet3!$G:$CZ,67,0)</f>
        <v>0</v>
      </c>
      <c r="CE820" s="14">
        <f>VLOOKUP($B820,[2]Sheet3!$G:$CZ,68,0)</f>
        <v>0</v>
      </c>
      <c r="CF820" s="14">
        <f>VLOOKUP($B820,[2]Sheet3!$G:$CZ,69,0)</f>
        <v>0</v>
      </c>
      <c r="CG820" s="14">
        <f>VLOOKUP($B820,[2]Sheet3!$G:$CZ,70,0)</f>
        <v>0</v>
      </c>
      <c r="CH820" s="14">
        <f>VLOOKUP($B820,[2]Sheet3!$G:$CZ,71,0)</f>
        <v>0</v>
      </c>
      <c r="CI820" s="14">
        <f>VLOOKUP($B820,[2]Sheet3!$G:$CZ,72,0)</f>
        <v>0</v>
      </c>
      <c r="CJ820" s="14">
        <f>VLOOKUP($B820,[2]Sheet3!$G:$CZ,73,0)</f>
        <v>0</v>
      </c>
      <c r="CK820" s="14">
        <f>VLOOKUP($B820,[2]Sheet3!$G:$CZ,74,0)</f>
        <v>0</v>
      </c>
      <c r="CL820" s="14">
        <f>VLOOKUP($B820,[2]Sheet3!$G:$CZ,75,0)</f>
        <v>0</v>
      </c>
      <c r="CM820" s="14">
        <f>VLOOKUP($B820,[2]Sheet3!$G:$CZ,76,0)</f>
        <v>0</v>
      </c>
      <c r="CN820" s="14">
        <f>VLOOKUP($B820,[2]Sheet3!$G:$CZ,77,0)</f>
        <v>0</v>
      </c>
      <c r="CO820" s="14">
        <f>VLOOKUP($B820,[2]Sheet3!$G:$CZ,78,0)</f>
        <v>0</v>
      </c>
      <c r="CP820" s="14">
        <f>VLOOKUP($B820,[2]Sheet3!$G:$CZ,79,0)</f>
        <v>0</v>
      </c>
      <c r="CQ820" s="14">
        <f>VLOOKUP($B820,[2]Sheet3!$G:$CZ,80,0)</f>
        <v>0</v>
      </c>
      <c r="CR820" s="14">
        <f>VLOOKUP($B820,[2]Sheet3!$G:$CZ,81,0)</f>
        <v>0</v>
      </c>
      <c r="CS820" s="14">
        <f>VLOOKUP($B820,[2]Sheet3!$G:$CZ,82,0)</f>
        <v>0</v>
      </c>
      <c r="CT820" s="14">
        <f>VLOOKUP($B820,[2]Sheet3!$G:$CZ,83,0)</f>
        <v>0</v>
      </c>
      <c r="CU820" s="14">
        <f>VLOOKUP($B820,[2]Sheet3!$G:$CZ,84,0)</f>
        <v>0</v>
      </c>
      <c r="CV820" s="14">
        <f>VLOOKUP($B820,[2]Sheet3!$G:$CZ,85,0)</f>
        <v>0</v>
      </c>
      <c r="CW820" s="14">
        <f>VLOOKUP($B820,[2]Sheet3!$G:$CZ,86,0)</f>
        <v>0</v>
      </c>
      <c r="CX820" s="14">
        <f>VLOOKUP($B820,[2]Sheet3!$G:$CZ,87,0)</f>
        <v>0</v>
      </c>
      <c r="CY820" s="14">
        <f>VLOOKUP($B820,[2]Sheet3!$G:$CZ,88,0)</f>
        <v>0</v>
      </c>
      <c r="CZ820" s="14">
        <f>VLOOKUP($B820,[2]Sheet3!$G:$CZ,89,0)</f>
        <v>0</v>
      </c>
      <c r="DA820" s="14">
        <f>VLOOKUP($B820,[2]Sheet3!$G:$CZ,90,0)</f>
        <v>0</v>
      </c>
      <c r="DB820" s="14">
        <f>VLOOKUP($B820,[2]Sheet3!$G:$CZ,91,0)</f>
        <v>0</v>
      </c>
      <c r="DC820" s="14">
        <f>VLOOKUP($B820,[2]Sheet3!$G:$CZ,92,0)</f>
        <v>0</v>
      </c>
      <c r="DD820" s="14">
        <f>VLOOKUP($B820,[2]Sheet3!$G:$CZ,93,0)</f>
        <v>0</v>
      </c>
      <c r="DE820" s="14">
        <f>VLOOKUP($B820,[2]Sheet3!$G:$CZ,94,0)</f>
        <v>0</v>
      </c>
      <c r="DF820" s="14">
        <f>VLOOKUP($B820,[2]Sheet3!$G:$CZ,95,0)</f>
        <v>0</v>
      </c>
      <c r="DG820" s="14">
        <f>VLOOKUP($B820,[2]Sheet3!$G:$CZ,96,0)</f>
        <v>0</v>
      </c>
      <c r="DH820" s="14">
        <f>VLOOKUP($B820,[2]Sheet3!$G:$CZ,97,0)</f>
        <v>0</v>
      </c>
      <c r="DI820" s="14">
        <f>VLOOKUP($B820,[2]Sheet3!$G:$CZ,98,0)</f>
        <v>0</v>
      </c>
    </row>
    <row r="821" spans="1:113" x14ac:dyDescent="0.3">
      <c r="A821" s="9" t="str">
        <f t="shared" si="38"/>
        <v>E14426</v>
      </c>
      <c r="B821" s="15" t="s">
        <v>45</v>
      </c>
      <c r="C821" s="15" t="s">
        <v>46</v>
      </c>
      <c r="F821" s="7" t="s">
        <v>15</v>
      </c>
      <c r="G821" s="12" t="s">
        <v>4315</v>
      </c>
      <c r="H821" s="12" t="str">
        <f>VLOOKUP($B821,[1]Sheet1!$A:$G,5,0)</f>
        <v>manish.kumar@redingtongroup.com</v>
      </c>
      <c r="I821" s="12" t="str">
        <f>VLOOKUP($B821,[1]Sheet1!$A:$G,7,0)</f>
        <v>jaswinder.singh@redingtongroup.com</v>
      </c>
      <c r="J821" s="12" t="s">
        <v>82</v>
      </c>
      <c r="K821" s="7"/>
      <c r="L821" s="7"/>
      <c r="M821" s="8"/>
      <c r="N821" s="7" t="str">
        <f t="shared" si="36"/>
        <v>manish.kumar@redingtongroup.com; jaswinder.singh@redingtongroup.com; nilesh.phirke@redingtongroup.com;christopher.joseph@redingtongroup.com</v>
      </c>
      <c r="O821" s="7" t="str">
        <f t="shared" si="37"/>
        <v>E14426</v>
      </c>
      <c r="P821" s="8" t="s">
        <v>5215</v>
      </c>
      <c r="Q821" s="14">
        <f>VLOOKUP($B821,[2]Sheet3!$G:$CZ,2,0)</f>
        <v>2400307595</v>
      </c>
      <c r="R821" s="14">
        <f>VLOOKUP($B821,[2]Sheet3!$G:$CZ,3,0)</f>
        <v>2400301899</v>
      </c>
      <c r="S821" s="14">
        <f>VLOOKUP($B821,[2]Sheet3!$G:$CZ,4,0)</f>
        <v>2400300121</v>
      </c>
      <c r="T821" s="14">
        <f>VLOOKUP($B821,[2]Sheet3!$G:$CZ,5,0)</f>
        <v>2400303605</v>
      </c>
      <c r="U821" s="14">
        <f>VLOOKUP($B821,[2]Sheet3!$G:$CZ,6,0)</f>
        <v>2400304374</v>
      </c>
      <c r="V821" s="14">
        <f>VLOOKUP($B821,[2]Sheet3!$G:$CZ,7,0)</f>
        <v>0</v>
      </c>
      <c r="W821" s="14">
        <f>VLOOKUP($B821,[2]Sheet3!$G:$CZ,8,0)</f>
        <v>0</v>
      </c>
      <c r="X821" s="14">
        <f>VLOOKUP($B821,[2]Sheet3!$G:$CZ,9,0)</f>
        <v>0</v>
      </c>
      <c r="Y821" s="14">
        <f>VLOOKUP($B821,[2]Sheet3!$G:$CZ,10,0)</f>
        <v>0</v>
      </c>
      <c r="Z821" s="14">
        <f>VLOOKUP($B821,[2]Sheet3!$G:$CZ,11,0)</f>
        <v>0</v>
      </c>
      <c r="AA821" s="14">
        <f>VLOOKUP($B821,[2]Sheet3!$G:$CZ,12,0)</f>
        <v>0</v>
      </c>
      <c r="AB821" s="14">
        <f>VLOOKUP($B821,[2]Sheet3!$G:$CZ,13,0)</f>
        <v>0</v>
      </c>
      <c r="AC821" s="14">
        <f>VLOOKUP($B821,[2]Sheet3!$G:$CZ,14,0)</f>
        <v>0</v>
      </c>
      <c r="AD821" s="14">
        <f>VLOOKUP($B821,[2]Sheet3!$G:$CZ,15,0)</f>
        <v>0</v>
      </c>
      <c r="AE821" s="14">
        <f>VLOOKUP($B821,[2]Sheet3!$G:$CZ,16,0)</f>
        <v>0</v>
      </c>
      <c r="AF821" s="14">
        <f>VLOOKUP($B821,[2]Sheet3!$G:$CZ,17,0)</f>
        <v>0</v>
      </c>
      <c r="AG821" s="14">
        <f>VLOOKUP($B821,[2]Sheet3!$G:$CZ,18,0)</f>
        <v>0</v>
      </c>
      <c r="AH821" s="14">
        <f>VLOOKUP($B821,[2]Sheet3!$G:$CZ,19,0)</f>
        <v>0</v>
      </c>
      <c r="AI821" s="14">
        <f>VLOOKUP($B821,[2]Sheet3!$G:$CZ,20,0)</f>
        <v>0</v>
      </c>
      <c r="AJ821" s="14">
        <f>VLOOKUP($B821,[2]Sheet3!$G:$CZ,21,0)</f>
        <v>0</v>
      </c>
      <c r="AK821" s="14">
        <f>VLOOKUP($B821,[2]Sheet3!$G:$CZ,22,0)</f>
        <v>0</v>
      </c>
      <c r="AL821" s="14">
        <f>VLOOKUP($B821,[2]Sheet3!$G:$CZ,23,0)</f>
        <v>0</v>
      </c>
      <c r="AM821" s="14">
        <f>VLOOKUP($B821,[2]Sheet3!$G:$CZ,24,0)</f>
        <v>0</v>
      </c>
      <c r="AN821" s="14">
        <f>VLOOKUP($B821,[2]Sheet3!$G:$CZ,25,0)</f>
        <v>0</v>
      </c>
      <c r="AO821" s="14">
        <f>VLOOKUP($B821,[2]Sheet3!$G:$CZ,26,0)</f>
        <v>0</v>
      </c>
      <c r="AP821" s="14">
        <f>VLOOKUP($B821,[2]Sheet3!$G:$CZ,27,0)</f>
        <v>0</v>
      </c>
      <c r="AQ821" s="14">
        <f>VLOOKUP($B821,[2]Sheet3!$G:$CZ,28,0)</f>
        <v>0</v>
      </c>
      <c r="AR821" s="14">
        <f>VLOOKUP($B821,[2]Sheet3!$G:$CZ,29,0)</f>
        <v>0</v>
      </c>
      <c r="AS821" s="14">
        <f>VLOOKUP($B821,[2]Sheet3!$G:$CZ,30,0)</f>
        <v>0</v>
      </c>
      <c r="AT821" s="14">
        <f>VLOOKUP($B821,[2]Sheet3!$G:$CZ,31,0)</f>
        <v>0</v>
      </c>
      <c r="AU821" s="14">
        <f>VLOOKUP($B821,[2]Sheet3!$G:$CZ,32,0)</f>
        <v>0</v>
      </c>
      <c r="AV821" s="14">
        <f>VLOOKUP($B821,[2]Sheet3!$G:$CZ,33,0)</f>
        <v>0</v>
      </c>
      <c r="AW821" s="14">
        <f>VLOOKUP($B821,[2]Sheet3!$G:$CZ,34,0)</f>
        <v>0</v>
      </c>
      <c r="AX821" s="14">
        <f>VLOOKUP($B821,[2]Sheet3!$G:$CZ,35,0)</f>
        <v>0</v>
      </c>
      <c r="AY821" s="14">
        <f>VLOOKUP($B821,[2]Sheet3!$G:$CZ,36,0)</f>
        <v>0</v>
      </c>
      <c r="AZ821" s="14">
        <f>VLOOKUP($B821,[2]Sheet3!$G:$CZ,37,0)</f>
        <v>0</v>
      </c>
      <c r="BA821" s="14">
        <f>VLOOKUP($B821,[2]Sheet3!$G:$CZ,38,0)</f>
        <v>0</v>
      </c>
      <c r="BB821" s="14">
        <f>VLOOKUP($B821,[2]Sheet3!$G:$CZ,39,0)</f>
        <v>0</v>
      </c>
      <c r="BC821" s="14">
        <f>VLOOKUP($B821,[2]Sheet3!$G:$CZ,40,0)</f>
        <v>0</v>
      </c>
      <c r="BD821" s="14">
        <f>VLOOKUP($B821,[2]Sheet3!$G:$CZ,41,0)</f>
        <v>0</v>
      </c>
      <c r="BE821" s="14">
        <f>VLOOKUP($B821,[2]Sheet3!$G:$CZ,42,0)</f>
        <v>0</v>
      </c>
      <c r="BF821" s="14">
        <f>VLOOKUP($B821,[2]Sheet3!$G:$CZ,43,0)</f>
        <v>0</v>
      </c>
      <c r="BG821" s="14">
        <f>VLOOKUP($B821,[2]Sheet3!$G:$CZ,44,0)</f>
        <v>0</v>
      </c>
      <c r="BH821" s="14">
        <f>VLOOKUP($B821,[2]Sheet3!$G:$CZ,45,0)</f>
        <v>0</v>
      </c>
      <c r="BI821" s="14">
        <f>VLOOKUP($B821,[2]Sheet3!$G:$CZ,46,0)</f>
        <v>0</v>
      </c>
      <c r="BJ821" s="14">
        <f>VLOOKUP($B821,[2]Sheet3!$G:$CZ,47,0)</f>
        <v>0</v>
      </c>
      <c r="BK821" s="14">
        <f>VLOOKUP($B821,[2]Sheet3!$G:$CZ,48,0)</f>
        <v>0</v>
      </c>
      <c r="BL821" s="14">
        <f>VLOOKUP($B821,[2]Sheet3!$G:$CZ,49,0)</f>
        <v>0</v>
      </c>
      <c r="BM821" s="14">
        <f>VLOOKUP($B821,[2]Sheet3!$G:$CZ,50,0)</f>
        <v>0</v>
      </c>
      <c r="BN821" s="14">
        <f>VLOOKUP($B821,[2]Sheet3!$G:$CZ,51,0)</f>
        <v>0</v>
      </c>
      <c r="BO821" s="14">
        <f>VLOOKUP($B821,[2]Sheet3!$G:$CZ,52,0)</f>
        <v>0</v>
      </c>
      <c r="BP821" s="14">
        <f>VLOOKUP($B821,[2]Sheet3!$G:$CZ,53,0)</f>
        <v>0</v>
      </c>
      <c r="BQ821" s="14">
        <f>VLOOKUP($B821,[2]Sheet3!$G:$CZ,54,0)</f>
        <v>0</v>
      </c>
      <c r="BR821" s="14">
        <f>VLOOKUP($B821,[2]Sheet3!$G:$CZ,55,0)</f>
        <v>0</v>
      </c>
      <c r="BS821" s="14">
        <f>VLOOKUP($B821,[2]Sheet3!$G:$CZ,56,0)</f>
        <v>0</v>
      </c>
      <c r="BT821" s="14">
        <f>VLOOKUP($B821,[2]Sheet3!$G:$CZ,57,0)</f>
        <v>0</v>
      </c>
      <c r="BU821" s="14">
        <f>VLOOKUP($B821,[2]Sheet3!$G:$CZ,58,0)</f>
        <v>0</v>
      </c>
      <c r="BV821" s="14">
        <f>VLOOKUP($B821,[2]Sheet3!$G:$CZ,59,0)</f>
        <v>0</v>
      </c>
      <c r="BW821" s="14">
        <f>VLOOKUP($B821,[2]Sheet3!$G:$CZ,60,0)</f>
        <v>0</v>
      </c>
      <c r="BX821" s="14">
        <f>VLOOKUP($B821,[2]Sheet3!$G:$CZ,61,0)</f>
        <v>0</v>
      </c>
      <c r="BY821" s="14">
        <f>VLOOKUP($B821,[2]Sheet3!$G:$CZ,62,0)</f>
        <v>0</v>
      </c>
      <c r="BZ821" s="14">
        <f>VLOOKUP($B821,[2]Sheet3!$G:$CZ,63,0)</f>
        <v>0</v>
      </c>
      <c r="CA821" s="14">
        <f>VLOOKUP($B821,[2]Sheet3!$G:$CZ,64,0)</f>
        <v>0</v>
      </c>
      <c r="CB821" s="14">
        <f>VLOOKUP($B821,[2]Sheet3!$G:$CZ,65,0)</f>
        <v>0</v>
      </c>
      <c r="CC821" s="14">
        <f>VLOOKUP($B821,[2]Sheet3!$G:$CZ,66,0)</f>
        <v>0</v>
      </c>
      <c r="CD821" s="14">
        <f>VLOOKUP($B821,[2]Sheet3!$G:$CZ,67,0)</f>
        <v>0</v>
      </c>
      <c r="CE821" s="14">
        <f>VLOOKUP($B821,[2]Sheet3!$G:$CZ,68,0)</f>
        <v>0</v>
      </c>
      <c r="CF821" s="14">
        <f>VLOOKUP($B821,[2]Sheet3!$G:$CZ,69,0)</f>
        <v>0</v>
      </c>
      <c r="CG821" s="14">
        <f>VLOOKUP($B821,[2]Sheet3!$G:$CZ,70,0)</f>
        <v>0</v>
      </c>
      <c r="CH821" s="14">
        <f>VLOOKUP($B821,[2]Sheet3!$G:$CZ,71,0)</f>
        <v>0</v>
      </c>
      <c r="CI821" s="14">
        <f>VLOOKUP($B821,[2]Sheet3!$G:$CZ,72,0)</f>
        <v>0</v>
      </c>
      <c r="CJ821" s="14">
        <f>VLOOKUP($B821,[2]Sheet3!$G:$CZ,73,0)</f>
        <v>0</v>
      </c>
      <c r="CK821" s="14">
        <f>VLOOKUP($B821,[2]Sheet3!$G:$CZ,74,0)</f>
        <v>0</v>
      </c>
      <c r="CL821" s="14">
        <f>VLOOKUP($B821,[2]Sheet3!$G:$CZ,75,0)</f>
        <v>0</v>
      </c>
      <c r="CM821" s="14">
        <f>VLOOKUP($B821,[2]Sheet3!$G:$CZ,76,0)</f>
        <v>0</v>
      </c>
      <c r="CN821" s="14">
        <f>VLOOKUP($B821,[2]Sheet3!$G:$CZ,77,0)</f>
        <v>0</v>
      </c>
      <c r="CO821" s="14">
        <f>VLOOKUP($B821,[2]Sheet3!$G:$CZ,78,0)</f>
        <v>0</v>
      </c>
      <c r="CP821" s="14">
        <f>VLOOKUP($B821,[2]Sheet3!$G:$CZ,79,0)</f>
        <v>0</v>
      </c>
      <c r="CQ821" s="14">
        <f>VLOOKUP($B821,[2]Sheet3!$G:$CZ,80,0)</f>
        <v>0</v>
      </c>
      <c r="CR821" s="14">
        <f>VLOOKUP($B821,[2]Sheet3!$G:$CZ,81,0)</f>
        <v>0</v>
      </c>
      <c r="CS821" s="14">
        <f>VLOOKUP($B821,[2]Sheet3!$G:$CZ,82,0)</f>
        <v>0</v>
      </c>
      <c r="CT821" s="14">
        <f>VLOOKUP($B821,[2]Sheet3!$G:$CZ,83,0)</f>
        <v>0</v>
      </c>
      <c r="CU821" s="14">
        <f>VLOOKUP($B821,[2]Sheet3!$G:$CZ,84,0)</f>
        <v>0</v>
      </c>
      <c r="CV821" s="14">
        <f>VLOOKUP($B821,[2]Sheet3!$G:$CZ,85,0)</f>
        <v>0</v>
      </c>
      <c r="CW821" s="14">
        <f>VLOOKUP($B821,[2]Sheet3!$G:$CZ,86,0)</f>
        <v>0</v>
      </c>
      <c r="CX821" s="14">
        <f>VLOOKUP($B821,[2]Sheet3!$G:$CZ,87,0)</f>
        <v>0</v>
      </c>
      <c r="CY821" s="14">
        <f>VLOOKUP($B821,[2]Sheet3!$G:$CZ,88,0)</f>
        <v>0</v>
      </c>
      <c r="CZ821" s="14">
        <f>VLOOKUP($B821,[2]Sheet3!$G:$CZ,89,0)</f>
        <v>0</v>
      </c>
      <c r="DA821" s="14">
        <f>VLOOKUP($B821,[2]Sheet3!$G:$CZ,90,0)</f>
        <v>0</v>
      </c>
      <c r="DB821" s="14">
        <f>VLOOKUP($B821,[2]Sheet3!$G:$CZ,91,0)</f>
        <v>0</v>
      </c>
      <c r="DC821" s="14">
        <f>VLOOKUP($B821,[2]Sheet3!$G:$CZ,92,0)</f>
        <v>0</v>
      </c>
      <c r="DD821" s="14">
        <f>VLOOKUP($B821,[2]Sheet3!$G:$CZ,93,0)</f>
        <v>0</v>
      </c>
      <c r="DE821" s="14">
        <f>VLOOKUP($B821,[2]Sheet3!$G:$CZ,94,0)</f>
        <v>0</v>
      </c>
      <c r="DF821" s="14">
        <f>VLOOKUP($B821,[2]Sheet3!$G:$CZ,95,0)</f>
        <v>0</v>
      </c>
      <c r="DG821" s="14">
        <f>VLOOKUP($B821,[2]Sheet3!$G:$CZ,96,0)</f>
        <v>0</v>
      </c>
      <c r="DH821" s="14">
        <f>VLOOKUP($B821,[2]Sheet3!$G:$CZ,97,0)</f>
        <v>0</v>
      </c>
      <c r="DI821" s="14">
        <f>VLOOKUP($B821,[2]Sheet3!$G:$CZ,98,0)</f>
        <v>0</v>
      </c>
    </row>
    <row r="822" spans="1:113" x14ac:dyDescent="0.3">
      <c r="A822" s="9" t="str">
        <f t="shared" si="38"/>
        <v>W23782</v>
      </c>
      <c r="B822" s="15" t="s">
        <v>2023</v>
      </c>
      <c r="C822" s="15" t="s">
        <v>2024</v>
      </c>
      <c r="F822" s="7" t="s">
        <v>15</v>
      </c>
      <c r="G822" s="12" t="s">
        <v>4316</v>
      </c>
      <c r="H822" s="12" t="str">
        <f>VLOOKUP($B822,[1]Sheet1!$A:$G,5,0)</f>
        <v>tanmay.kumar@redingtongroup.com</v>
      </c>
      <c r="I822" s="12" t="str">
        <f>VLOOKUP($B822,[1]Sheet1!$A:$G,7,0)</f>
        <v>dilip.vishwa@redingtongroup.com</v>
      </c>
      <c r="J822" s="12" t="s">
        <v>82</v>
      </c>
      <c r="K822" s="7"/>
      <c r="L822" s="7"/>
      <c r="M822" s="8"/>
      <c r="N822" s="7" t="str">
        <f t="shared" si="36"/>
        <v>tanmay.kumar@redingtongroup.com; dilip.vishwa@redingtongroup.com; nilesh.phirke@redingtongroup.com;christopher.joseph@redingtongroup.com</v>
      </c>
      <c r="O822" s="7" t="str">
        <f t="shared" si="37"/>
        <v>W23782</v>
      </c>
      <c r="P822" s="8" t="s">
        <v>5215</v>
      </c>
      <c r="Q822" s="14">
        <f>VLOOKUP($B822,[2]Sheet3!$G:$CZ,2,0)</f>
        <v>2400306568</v>
      </c>
      <c r="R822" s="14">
        <f>VLOOKUP($B822,[2]Sheet3!$G:$CZ,3,0)</f>
        <v>2400305856</v>
      </c>
      <c r="S822" s="14">
        <f>VLOOKUP($B822,[2]Sheet3!$G:$CZ,4,0)</f>
        <v>0</v>
      </c>
      <c r="T822" s="14">
        <f>VLOOKUP($B822,[2]Sheet3!$G:$CZ,5,0)</f>
        <v>0</v>
      </c>
      <c r="U822" s="14">
        <f>VLOOKUP($B822,[2]Sheet3!$G:$CZ,6,0)</f>
        <v>0</v>
      </c>
      <c r="V822" s="14">
        <f>VLOOKUP($B822,[2]Sheet3!$G:$CZ,7,0)</f>
        <v>0</v>
      </c>
      <c r="W822" s="14">
        <f>VLOOKUP($B822,[2]Sheet3!$G:$CZ,8,0)</f>
        <v>0</v>
      </c>
      <c r="X822" s="14">
        <f>VLOOKUP($B822,[2]Sheet3!$G:$CZ,9,0)</f>
        <v>0</v>
      </c>
      <c r="Y822" s="14">
        <f>VLOOKUP($B822,[2]Sheet3!$G:$CZ,10,0)</f>
        <v>0</v>
      </c>
      <c r="Z822" s="14">
        <f>VLOOKUP($B822,[2]Sheet3!$G:$CZ,11,0)</f>
        <v>0</v>
      </c>
      <c r="AA822" s="14">
        <f>VLOOKUP($B822,[2]Sheet3!$G:$CZ,12,0)</f>
        <v>0</v>
      </c>
      <c r="AB822" s="14">
        <f>VLOOKUP($B822,[2]Sheet3!$G:$CZ,13,0)</f>
        <v>0</v>
      </c>
      <c r="AC822" s="14">
        <f>VLOOKUP($B822,[2]Sheet3!$G:$CZ,14,0)</f>
        <v>0</v>
      </c>
      <c r="AD822" s="14">
        <f>VLOOKUP($B822,[2]Sheet3!$G:$CZ,15,0)</f>
        <v>0</v>
      </c>
      <c r="AE822" s="14">
        <f>VLOOKUP($B822,[2]Sheet3!$G:$CZ,16,0)</f>
        <v>0</v>
      </c>
      <c r="AF822" s="14">
        <f>VLOOKUP($B822,[2]Sheet3!$G:$CZ,17,0)</f>
        <v>0</v>
      </c>
      <c r="AG822" s="14">
        <f>VLOOKUP($B822,[2]Sheet3!$G:$CZ,18,0)</f>
        <v>0</v>
      </c>
      <c r="AH822" s="14">
        <f>VLOOKUP($B822,[2]Sheet3!$G:$CZ,19,0)</f>
        <v>0</v>
      </c>
      <c r="AI822" s="14">
        <f>VLOOKUP($B822,[2]Sheet3!$G:$CZ,20,0)</f>
        <v>0</v>
      </c>
      <c r="AJ822" s="14">
        <f>VLOOKUP($B822,[2]Sheet3!$G:$CZ,21,0)</f>
        <v>0</v>
      </c>
      <c r="AK822" s="14">
        <f>VLOOKUP($B822,[2]Sheet3!$G:$CZ,22,0)</f>
        <v>0</v>
      </c>
      <c r="AL822" s="14">
        <f>VLOOKUP($B822,[2]Sheet3!$G:$CZ,23,0)</f>
        <v>0</v>
      </c>
      <c r="AM822" s="14">
        <f>VLOOKUP($B822,[2]Sheet3!$G:$CZ,24,0)</f>
        <v>0</v>
      </c>
      <c r="AN822" s="14">
        <f>VLOOKUP($B822,[2]Sheet3!$G:$CZ,25,0)</f>
        <v>0</v>
      </c>
      <c r="AO822" s="14">
        <f>VLOOKUP($B822,[2]Sheet3!$G:$CZ,26,0)</f>
        <v>0</v>
      </c>
      <c r="AP822" s="14">
        <f>VLOOKUP($B822,[2]Sheet3!$G:$CZ,27,0)</f>
        <v>0</v>
      </c>
      <c r="AQ822" s="14">
        <f>VLOOKUP($B822,[2]Sheet3!$G:$CZ,28,0)</f>
        <v>0</v>
      </c>
      <c r="AR822" s="14">
        <f>VLOOKUP($B822,[2]Sheet3!$G:$CZ,29,0)</f>
        <v>0</v>
      </c>
      <c r="AS822" s="14">
        <f>VLOOKUP($B822,[2]Sheet3!$G:$CZ,30,0)</f>
        <v>0</v>
      </c>
      <c r="AT822" s="14">
        <f>VLOOKUP($B822,[2]Sheet3!$G:$CZ,31,0)</f>
        <v>0</v>
      </c>
      <c r="AU822" s="14">
        <f>VLOOKUP($B822,[2]Sheet3!$G:$CZ,32,0)</f>
        <v>0</v>
      </c>
      <c r="AV822" s="14">
        <f>VLOOKUP($B822,[2]Sheet3!$G:$CZ,33,0)</f>
        <v>0</v>
      </c>
      <c r="AW822" s="14">
        <f>VLOOKUP($B822,[2]Sheet3!$G:$CZ,34,0)</f>
        <v>0</v>
      </c>
      <c r="AX822" s="14">
        <f>VLOOKUP($B822,[2]Sheet3!$G:$CZ,35,0)</f>
        <v>0</v>
      </c>
      <c r="AY822" s="14">
        <f>VLOOKUP($B822,[2]Sheet3!$G:$CZ,36,0)</f>
        <v>0</v>
      </c>
      <c r="AZ822" s="14">
        <f>VLOOKUP($B822,[2]Sheet3!$G:$CZ,37,0)</f>
        <v>0</v>
      </c>
      <c r="BA822" s="14">
        <f>VLOOKUP($B822,[2]Sheet3!$G:$CZ,38,0)</f>
        <v>0</v>
      </c>
      <c r="BB822" s="14">
        <f>VLOOKUP($B822,[2]Sheet3!$G:$CZ,39,0)</f>
        <v>0</v>
      </c>
      <c r="BC822" s="14">
        <f>VLOOKUP($B822,[2]Sheet3!$G:$CZ,40,0)</f>
        <v>0</v>
      </c>
      <c r="BD822" s="14">
        <f>VLOOKUP($B822,[2]Sheet3!$G:$CZ,41,0)</f>
        <v>0</v>
      </c>
      <c r="BE822" s="14">
        <f>VLOOKUP($B822,[2]Sheet3!$G:$CZ,42,0)</f>
        <v>0</v>
      </c>
      <c r="BF822" s="14">
        <f>VLOOKUP($B822,[2]Sheet3!$G:$CZ,43,0)</f>
        <v>0</v>
      </c>
      <c r="BG822" s="14">
        <f>VLOOKUP($B822,[2]Sheet3!$G:$CZ,44,0)</f>
        <v>0</v>
      </c>
      <c r="BH822" s="14">
        <f>VLOOKUP($B822,[2]Sheet3!$G:$CZ,45,0)</f>
        <v>0</v>
      </c>
      <c r="BI822" s="14">
        <f>VLOOKUP($B822,[2]Sheet3!$G:$CZ,46,0)</f>
        <v>0</v>
      </c>
      <c r="BJ822" s="14">
        <f>VLOOKUP($B822,[2]Sheet3!$G:$CZ,47,0)</f>
        <v>0</v>
      </c>
      <c r="BK822" s="14">
        <f>VLOOKUP($B822,[2]Sheet3!$G:$CZ,48,0)</f>
        <v>0</v>
      </c>
      <c r="BL822" s="14">
        <f>VLOOKUP($B822,[2]Sheet3!$G:$CZ,49,0)</f>
        <v>0</v>
      </c>
      <c r="BM822" s="14">
        <f>VLOOKUP($B822,[2]Sheet3!$G:$CZ,50,0)</f>
        <v>0</v>
      </c>
      <c r="BN822" s="14">
        <f>VLOOKUP($B822,[2]Sheet3!$G:$CZ,51,0)</f>
        <v>0</v>
      </c>
      <c r="BO822" s="14">
        <f>VLOOKUP($B822,[2]Sheet3!$G:$CZ,52,0)</f>
        <v>0</v>
      </c>
      <c r="BP822" s="14">
        <f>VLOOKUP($B822,[2]Sheet3!$G:$CZ,53,0)</f>
        <v>0</v>
      </c>
      <c r="BQ822" s="14">
        <f>VLOOKUP($B822,[2]Sheet3!$G:$CZ,54,0)</f>
        <v>0</v>
      </c>
      <c r="BR822" s="14">
        <f>VLOOKUP($B822,[2]Sheet3!$G:$CZ,55,0)</f>
        <v>0</v>
      </c>
      <c r="BS822" s="14">
        <f>VLOOKUP($B822,[2]Sheet3!$G:$CZ,56,0)</f>
        <v>0</v>
      </c>
      <c r="BT822" s="14">
        <f>VLOOKUP($B822,[2]Sheet3!$G:$CZ,57,0)</f>
        <v>0</v>
      </c>
      <c r="BU822" s="14">
        <f>VLOOKUP($B822,[2]Sheet3!$G:$CZ,58,0)</f>
        <v>0</v>
      </c>
      <c r="BV822" s="14">
        <f>VLOOKUP($B822,[2]Sheet3!$G:$CZ,59,0)</f>
        <v>0</v>
      </c>
      <c r="BW822" s="14">
        <f>VLOOKUP($B822,[2]Sheet3!$G:$CZ,60,0)</f>
        <v>0</v>
      </c>
      <c r="BX822" s="14">
        <f>VLOOKUP($B822,[2]Sheet3!$G:$CZ,61,0)</f>
        <v>0</v>
      </c>
      <c r="BY822" s="14">
        <f>VLOOKUP($B822,[2]Sheet3!$G:$CZ,62,0)</f>
        <v>0</v>
      </c>
      <c r="BZ822" s="14">
        <f>VLOOKUP($B822,[2]Sheet3!$G:$CZ,63,0)</f>
        <v>0</v>
      </c>
      <c r="CA822" s="14">
        <f>VLOOKUP($B822,[2]Sheet3!$G:$CZ,64,0)</f>
        <v>0</v>
      </c>
      <c r="CB822" s="14">
        <f>VLOOKUP($B822,[2]Sheet3!$G:$CZ,65,0)</f>
        <v>0</v>
      </c>
      <c r="CC822" s="14">
        <f>VLOOKUP($B822,[2]Sheet3!$G:$CZ,66,0)</f>
        <v>0</v>
      </c>
      <c r="CD822" s="14">
        <f>VLOOKUP($B822,[2]Sheet3!$G:$CZ,67,0)</f>
        <v>0</v>
      </c>
      <c r="CE822" s="14">
        <f>VLOOKUP($B822,[2]Sheet3!$G:$CZ,68,0)</f>
        <v>0</v>
      </c>
      <c r="CF822" s="14">
        <f>VLOOKUP($B822,[2]Sheet3!$G:$CZ,69,0)</f>
        <v>0</v>
      </c>
      <c r="CG822" s="14">
        <f>VLOOKUP($B822,[2]Sheet3!$G:$CZ,70,0)</f>
        <v>0</v>
      </c>
      <c r="CH822" s="14">
        <f>VLOOKUP($B822,[2]Sheet3!$G:$CZ,71,0)</f>
        <v>0</v>
      </c>
      <c r="CI822" s="14">
        <f>VLOOKUP($B822,[2]Sheet3!$G:$CZ,72,0)</f>
        <v>0</v>
      </c>
      <c r="CJ822" s="14">
        <f>VLOOKUP($B822,[2]Sheet3!$G:$CZ,73,0)</f>
        <v>0</v>
      </c>
      <c r="CK822" s="14">
        <f>VLOOKUP($B822,[2]Sheet3!$G:$CZ,74,0)</f>
        <v>0</v>
      </c>
      <c r="CL822" s="14">
        <f>VLOOKUP($B822,[2]Sheet3!$G:$CZ,75,0)</f>
        <v>0</v>
      </c>
      <c r="CM822" s="14">
        <f>VLOOKUP($B822,[2]Sheet3!$G:$CZ,76,0)</f>
        <v>0</v>
      </c>
      <c r="CN822" s="14">
        <f>VLOOKUP($B822,[2]Sheet3!$G:$CZ,77,0)</f>
        <v>0</v>
      </c>
      <c r="CO822" s="14">
        <f>VLOOKUP($B822,[2]Sheet3!$G:$CZ,78,0)</f>
        <v>0</v>
      </c>
      <c r="CP822" s="14">
        <f>VLOOKUP($B822,[2]Sheet3!$G:$CZ,79,0)</f>
        <v>0</v>
      </c>
      <c r="CQ822" s="14">
        <f>VLOOKUP($B822,[2]Sheet3!$G:$CZ,80,0)</f>
        <v>0</v>
      </c>
      <c r="CR822" s="14">
        <f>VLOOKUP($B822,[2]Sheet3!$G:$CZ,81,0)</f>
        <v>0</v>
      </c>
      <c r="CS822" s="14">
        <f>VLOOKUP($B822,[2]Sheet3!$G:$CZ,82,0)</f>
        <v>0</v>
      </c>
      <c r="CT822" s="14">
        <f>VLOOKUP($B822,[2]Sheet3!$G:$CZ,83,0)</f>
        <v>0</v>
      </c>
      <c r="CU822" s="14">
        <f>VLOOKUP($B822,[2]Sheet3!$G:$CZ,84,0)</f>
        <v>0</v>
      </c>
      <c r="CV822" s="14">
        <f>VLOOKUP($B822,[2]Sheet3!$G:$CZ,85,0)</f>
        <v>0</v>
      </c>
      <c r="CW822" s="14">
        <f>VLOOKUP($B822,[2]Sheet3!$G:$CZ,86,0)</f>
        <v>0</v>
      </c>
      <c r="CX822" s="14">
        <f>VLOOKUP($B822,[2]Sheet3!$G:$CZ,87,0)</f>
        <v>0</v>
      </c>
      <c r="CY822" s="14">
        <f>VLOOKUP($B822,[2]Sheet3!$G:$CZ,88,0)</f>
        <v>0</v>
      </c>
      <c r="CZ822" s="14">
        <f>VLOOKUP($B822,[2]Sheet3!$G:$CZ,89,0)</f>
        <v>0</v>
      </c>
      <c r="DA822" s="14">
        <f>VLOOKUP($B822,[2]Sheet3!$G:$CZ,90,0)</f>
        <v>0</v>
      </c>
      <c r="DB822" s="14">
        <f>VLOOKUP($B822,[2]Sheet3!$G:$CZ,91,0)</f>
        <v>0</v>
      </c>
      <c r="DC822" s="14">
        <f>VLOOKUP($B822,[2]Sheet3!$G:$CZ,92,0)</f>
        <v>0</v>
      </c>
      <c r="DD822" s="14">
        <f>VLOOKUP($B822,[2]Sheet3!$G:$CZ,93,0)</f>
        <v>0</v>
      </c>
      <c r="DE822" s="14">
        <f>VLOOKUP($B822,[2]Sheet3!$G:$CZ,94,0)</f>
        <v>0</v>
      </c>
      <c r="DF822" s="14">
        <f>VLOOKUP($B822,[2]Sheet3!$G:$CZ,95,0)</f>
        <v>0</v>
      </c>
      <c r="DG822" s="14">
        <f>VLOOKUP($B822,[2]Sheet3!$G:$CZ,96,0)</f>
        <v>0</v>
      </c>
      <c r="DH822" s="14">
        <f>VLOOKUP($B822,[2]Sheet3!$G:$CZ,97,0)</f>
        <v>0</v>
      </c>
      <c r="DI822" s="14">
        <f>VLOOKUP($B822,[2]Sheet3!$G:$CZ,98,0)</f>
        <v>0</v>
      </c>
    </row>
    <row r="823" spans="1:113" x14ac:dyDescent="0.3">
      <c r="A823" s="9" t="str">
        <f t="shared" si="38"/>
        <v>WB3366</v>
      </c>
      <c r="B823" s="15" t="s">
        <v>2025</v>
      </c>
      <c r="C823" s="15" t="s">
        <v>2026</v>
      </c>
      <c r="F823" s="7" t="s">
        <v>15</v>
      </c>
      <c r="G823" s="12" t="s">
        <v>4317</v>
      </c>
      <c r="H823" s="12" t="str">
        <f>VLOOKUP($B823,[1]Sheet1!$A:$G,5,0)</f>
        <v>sandip.anil@redingtongroup.com</v>
      </c>
      <c r="I823" s="12" t="str">
        <f>VLOOKUP($B823,[1]Sheet1!$A:$G,7,0)</f>
        <v>dilip.vishwa@redingtongroup.com</v>
      </c>
      <c r="J823" s="12" t="s">
        <v>82</v>
      </c>
      <c r="K823" s="7"/>
      <c r="L823" s="7"/>
      <c r="M823" s="8"/>
      <c r="N823" s="7" t="str">
        <f t="shared" si="36"/>
        <v>sandip.anil@redingtongroup.com; dilip.vishwa@redingtongroup.com; nilesh.phirke@redingtongroup.com;christopher.joseph@redingtongroup.com</v>
      </c>
      <c r="O823" s="7" t="str">
        <f t="shared" si="37"/>
        <v>WB3366</v>
      </c>
      <c r="P823" s="8" t="s">
        <v>5215</v>
      </c>
      <c r="Q823" s="14">
        <f>VLOOKUP($B823,[2]Sheet3!$G:$CZ,2,0)</f>
        <v>2400303945</v>
      </c>
      <c r="R823" s="14">
        <f>VLOOKUP($B823,[2]Sheet3!$G:$CZ,3,0)</f>
        <v>0</v>
      </c>
      <c r="S823" s="14">
        <f>VLOOKUP($B823,[2]Sheet3!$G:$CZ,4,0)</f>
        <v>0</v>
      </c>
      <c r="T823" s="14">
        <f>VLOOKUP($B823,[2]Sheet3!$G:$CZ,5,0)</f>
        <v>0</v>
      </c>
      <c r="U823" s="14">
        <f>VLOOKUP($B823,[2]Sheet3!$G:$CZ,6,0)</f>
        <v>0</v>
      </c>
      <c r="V823" s="14">
        <f>VLOOKUP($B823,[2]Sheet3!$G:$CZ,7,0)</f>
        <v>0</v>
      </c>
      <c r="W823" s="14">
        <f>VLOOKUP($B823,[2]Sheet3!$G:$CZ,8,0)</f>
        <v>0</v>
      </c>
      <c r="X823" s="14">
        <f>VLOOKUP($B823,[2]Sheet3!$G:$CZ,9,0)</f>
        <v>0</v>
      </c>
      <c r="Y823" s="14">
        <f>VLOOKUP($B823,[2]Sheet3!$G:$CZ,10,0)</f>
        <v>0</v>
      </c>
      <c r="Z823" s="14">
        <f>VLOOKUP($B823,[2]Sheet3!$G:$CZ,11,0)</f>
        <v>0</v>
      </c>
      <c r="AA823" s="14">
        <f>VLOOKUP($B823,[2]Sheet3!$G:$CZ,12,0)</f>
        <v>0</v>
      </c>
      <c r="AB823" s="14">
        <f>VLOOKUP($B823,[2]Sheet3!$G:$CZ,13,0)</f>
        <v>0</v>
      </c>
      <c r="AC823" s="14">
        <f>VLOOKUP($B823,[2]Sheet3!$G:$CZ,14,0)</f>
        <v>0</v>
      </c>
      <c r="AD823" s="14">
        <f>VLOOKUP($B823,[2]Sheet3!$G:$CZ,15,0)</f>
        <v>0</v>
      </c>
      <c r="AE823" s="14">
        <f>VLOOKUP($B823,[2]Sheet3!$G:$CZ,16,0)</f>
        <v>0</v>
      </c>
      <c r="AF823" s="14">
        <f>VLOOKUP($B823,[2]Sheet3!$G:$CZ,17,0)</f>
        <v>0</v>
      </c>
      <c r="AG823" s="14">
        <f>VLOOKUP($B823,[2]Sheet3!$G:$CZ,18,0)</f>
        <v>0</v>
      </c>
      <c r="AH823" s="14">
        <f>VLOOKUP($B823,[2]Sheet3!$G:$CZ,19,0)</f>
        <v>0</v>
      </c>
      <c r="AI823" s="14">
        <f>VLOOKUP($B823,[2]Sheet3!$G:$CZ,20,0)</f>
        <v>0</v>
      </c>
      <c r="AJ823" s="14">
        <f>VLOOKUP($B823,[2]Sheet3!$G:$CZ,21,0)</f>
        <v>0</v>
      </c>
      <c r="AK823" s="14">
        <f>VLOOKUP($B823,[2]Sheet3!$G:$CZ,22,0)</f>
        <v>0</v>
      </c>
      <c r="AL823" s="14">
        <f>VLOOKUP($B823,[2]Sheet3!$G:$CZ,23,0)</f>
        <v>0</v>
      </c>
      <c r="AM823" s="14">
        <f>VLOOKUP($B823,[2]Sheet3!$G:$CZ,24,0)</f>
        <v>0</v>
      </c>
      <c r="AN823" s="14">
        <f>VLOOKUP($B823,[2]Sheet3!$G:$CZ,25,0)</f>
        <v>0</v>
      </c>
      <c r="AO823" s="14">
        <f>VLOOKUP($B823,[2]Sheet3!$G:$CZ,26,0)</f>
        <v>0</v>
      </c>
      <c r="AP823" s="14">
        <f>VLOOKUP($B823,[2]Sheet3!$G:$CZ,27,0)</f>
        <v>0</v>
      </c>
      <c r="AQ823" s="14">
        <f>VLOOKUP($B823,[2]Sheet3!$G:$CZ,28,0)</f>
        <v>0</v>
      </c>
      <c r="AR823" s="14">
        <f>VLOOKUP($B823,[2]Sheet3!$G:$CZ,29,0)</f>
        <v>0</v>
      </c>
      <c r="AS823" s="14">
        <f>VLOOKUP($B823,[2]Sheet3!$G:$CZ,30,0)</f>
        <v>0</v>
      </c>
      <c r="AT823" s="14">
        <f>VLOOKUP($B823,[2]Sheet3!$G:$CZ,31,0)</f>
        <v>0</v>
      </c>
      <c r="AU823" s="14">
        <f>VLOOKUP($B823,[2]Sheet3!$G:$CZ,32,0)</f>
        <v>0</v>
      </c>
      <c r="AV823" s="14">
        <f>VLOOKUP($B823,[2]Sheet3!$G:$CZ,33,0)</f>
        <v>0</v>
      </c>
      <c r="AW823" s="14">
        <f>VLOOKUP($B823,[2]Sheet3!$G:$CZ,34,0)</f>
        <v>0</v>
      </c>
      <c r="AX823" s="14">
        <f>VLOOKUP($B823,[2]Sheet3!$G:$CZ,35,0)</f>
        <v>0</v>
      </c>
      <c r="AY823" s="14">
        <f>VLOOKUP($B823,[2]Sheet3!$G:$CZ,36,0)</f>
        <v>0</v>
      </c>
      <c r="AZ823" s="14">
        <f>VLOOKUP($B823,[2]Sheet3!$G:$CZ,37,0)</f>
        <v>0</v>
      </c>
      <c r="BA823" s="14">
        <f>VLOOKUP($B823,[2]Sheet3!$G:$CZ,38,0)</f>
        <v>0</v>
      </c>
      <c r="BB823" s="14">
        <f>VLOOKUP($B823,[2]Sheet3!$G:$CZ,39,0)</f>
        <v>0</v>
      </c>
      <c r="BC823" s="14">
        <f>VLOOKUP($B823,[2]Sheet3!$G:$CZ,40,0)</f>
        <v>0</v>
      </c>
      <c r="BD823" s="14">
        <f>VLOOKUP($B823,[2]Sheet3!$G:$CZ,41,0)</f>
        <v>0</v>
      </c>
      <c r="BE823" s="14">
        <f>VLOOKUP($B823,[2]Sheet3!$G:$CZ,42,0)</f>
        <v>0</v>
      </c>
      <c r="BF823" s="14">
        <f>VLOOKUP($B823,[2]Sheet3!$G:$CZ,43,0)</f>
        <v>0</v>
      </c>
      <c r="BG823" s="14">
        <f>VLOOKUP($B823,[2]Sheet3!$G:$CZ,44,0)</f>
        <v>0</v>
      </c>
      <c r="BH823" s="14">
        <f>VLOOKUP($B823,[2]Sheet3!$G:$CZ,45,0)</f>
        <v>0</v>
      </c>
      <c r="BI823" s="14">
        <f>VLOOKUP($B823,[2]Sheet3!$G:$CZ,46,0)</f>
        <v>0</v>
      </c>
      <c r="BJ823" s="14">
        <f>VLOOKUP($B823,[2]Sheet3!$G:$CZ,47,0)</f>
        <v>0</v>
      </c>
      <c r="BK823" s="14">
        <f>VLOOKUP($B823,[2]Sheet3!$G:$CZ,48,0)</f>
        <v>0</v>
      </c>
      <c r="BL823" s="14">
        <f>VLOOKUP($B823,[2]Sheet3!$G:$CZ,49,0)</f>
        <v>0</v>
      </c>
      <c r="BM823" s="14">
        <f>VLOOKUP($B823,[2]Sheet3!$G:$CZ,50,0)</f>
        <v>0</v>
      </c>
      <c r="BN823" s="14">
        <f>VLOOKUP($B823,[2]Sheet3!$G:$CZ,51,0)</f>
        <v>0</v>
      </c>
      <c r="BO823" s="14">
        <f>VLOOKUP($B823,[2]Sheet3!$G:$CZ,52,0)</f>
        <v>0</v>
      </c>
      <c r="BP823" s="14">
        <f>VLOOKUP($B823,[2]Sheet3!$G:$CZ,53,0)</f>
        <v>0</v>
      </c>
      <c r="BQ823" s="14">
        <f>VLOOKUP($B823,[2]Sheet3!$G:$CZ,54,0)</f>
        <v>0</v>
      </c>
      <c r="BR823" s="14">
        <f>VLOOKUP($B823,[2]Sheet3!$G:$CZ,55,0)</f>
        <v>0</v>
      </c>
      <c r="BS823" s="14">
        <f>VLOOKUP($B823,[2]Sheet3!$G:$CZ,56,0)</f>
        <v>0</v>
      </c>
      <c r="BT823" s="14">
        <f>VLOOKUP($B823,[2]Sheet3!$G:$CZ,57,0)</f>
        <v>0</v>
      </c>
      <c r="BU823" s="14">
        <f>VLOOKUP($B823,[2]Sheet3!$G:$CZ,58,0)</f>
        <v>0</v>
      </c>
      <c r="BV823" s="14">
        <f>VLOOKUP($B823,[2]Sheet3!$G:$CZ,59,0)</f>
        <v>0</v>
      </c>
      <c r="BW823" s="14">
        <f>VLOOKUP($B823,[2]Sheet3!$G:$CZ,60,0)</f>
        <v>0</v>
      </c>
      <c r="BX823" s="14">
        <f>VLOOKUP($B823,[2]Sheet3!$G:$CZ,61,0)</f>
        <v>0</v>
      </c>
      <c r="BY823" s="14">
        <f>VLOOKUP($B823,[2]Sheet3!$G:$CZ,62,0)</f>
        <v>0</v>
      </c>
      <c r="BZ823" s="14">
        <f>VLOOKUP($B823,[2]Sheet3!$G:$CZ,63,0)</f>
        <v>0</v>
      </c>
      <c r="CA823" s="14">
        <f>VLOOKUP($B823,[2]Sheet3!$G:$CZ,64,0)</f>
        <v>0</v>
      </c>
      <c r="CB823" s="14">
        <f>VLOOKUP($B823,[2]Sheet3!$G:$CZ,65,0)</f>
        <v>0</v>
      </c>
      <c r="CC823" s="14">
        <f>VLOOKUP($B823,[2]Sheet3!$G:$CZ,66,0)</f>
        <v>0</v>
      </c>
      <c r="CD823" s="14">
        <f>VLOOKUP($B823,[2]Sheet3!$G:$CZ,67,0)</f>
        <v>0</v>
      </c>
      <c r="CE823" s="14">
        <f>VLOOKUP($B823,[2]Sheet3!$G:$CZ,68,0)</f>
        <v>0</v>
      </c>
      <c r="CF823" s="14">
        <f>VLOOKUP($B823,[2]Sheet3!$G:$CZ,69,0)</f>
        <v>0</v>
      </c>
      <c r="CG823" s="14">
        <f>VLOOKUP($B823,[2]Sheet3!$G:$CZ,70,0)</f>
        <v>0</v>
      </c>
      <c r="CH823" s="14">
        <f>VLOOKUP($B823,[2]Sheet3!$G:$CZ,71,0)</f>
        <v>0</v>
      </c>
      <c r="CI823" s="14">
        <f>VLOOKUP($B823,[2]Sheet3!$G:$CZ,72,0)</f>
        <v>0</v>
      </c>
      <c r="CJ823" s="14">
        <f>VLOOKUP($B823,[2]Sheet3!$G:$CZ,73,0)</f>
        <v>0</v>
      </c>
      <c r="CK823" s="14">
        <f>VLOOKUP($B823,[2]Sheet3!$G:$CZ,74,0)</f>
        <v>0</v>
      </c>
      <c r="CL823" s="14">
        <f>VLOOKUP($B823,[2]Sheet3!$G:$CZ,75,0)</f>
        <v>0</v>
      </c>
      <c r="CM823" s="14">
        <f>VLOOKUP($B823,[2]Sheet3!$G:$CZ,76,0)</f>
        <v>0</v>
      </c>
      <c r="CN823" s="14">
        <f>VLOOKUP($B823,[2]Sheet3!$G:$CZ,77,0)</f>
        <v>0</v>
      </c>
      <c r="CO823" s="14">
        <f>VLOOKUP($B823,[2]Sheet3!$G:$CZ,78,0)</f>
        <v>0</v>
      </c>
      <c r="CP823" s="14">
        <f>VLOOKUP($B823,[2]Sheet3!$G:$CZ,79,0)</f>
        <v>0</v>
      </c>
      <c r="CQ823" s="14">
        <f>VLOOKUP($B823,[2]Sheet3!$G:$CZ,80,0)</f>
        <v>0</v>
      </c>
      <c r="CR823" s="14">
        <f>VLOOKUP($B823,[2]Sheet3!$G:$CZ,81,0)</f>
        <v>0</v>
      </c>
      <c r="CS823" s="14">
        <f>VLOOKUP($B823,[2]Sheet3!$G:$CZ,82,0)</f>
        <v>0</v>
      </c>
      <c r="CT823" s="14">
        <f>VLOOKUP($B823,[2]Sheet3!$G:$CZ,83,0)</f>
        <v>0</v>
      </c>
      <c r="CU823" s="14">
        <f>VLOOKUP($B823,[2]Sheet3!$G:$CZ,84,0)</f>
        <v>0</v>
      </c>
      <c r="CV823" s="14">
        <f>VLOOKUP($B823,[2]Sheet3!$G:$CZ,85,0)</f>
        <v>0</v>
      </c>
      <c r="CW823" s="14">
        <f>VLOOKUP($B823,[2]Sheet3!$G:$CZ,86,0)</f>
        <v>0</v>
      </c>
      <c r="CX823" s="14">
        <f>VLOOKUP($B823,[2]Sheet3!$G:$CZ,87,0)</f>
        <v>0</v>
      </c>
      <c r="CY823" s="14">
        <f>VLOOKUP($B823,[2]Sheet3!$G:$CZ,88,0)</f>
        <v>0</v>
      </c>
      <c r="CZ823" s="14">
        <f>VLOOKUP($B823,[2]Sheet3!$G:$CZ,89,0)</f>
        <v>0</v>
      </c>
      <c r="DA823" s="14">
        <f>VLOOKUP($B823,[2]Sheet3!$G:$CZ,90,0)</f>
        <v>0</v>
      </c>
      <c r="DB823" s="14">
        <f>VLOOKUP($B823,[2]Sheet3!$G:$CZ,91,0)</f>
        <v>0</v>
      </c>
      <c r="DC823" s="14">
        <f>VLOOKUP($B823,[2]Sheet3!$G:$CZ,92,0)</f>
        <v>0</v>
      </c>
      <c r="DD823" s="14">
        <f>VLOOKUP($B823,[2]Sheet3!$G:$CZ,93,0)</f>
        <v>0</v>
      </c>
      <c r="DE823" s="14">
        <f>VLOOKUP($B823,[2]Sheet3!$G:$CZ,94,0)</f>
        <v>0</v>
      </c>
      <c r="DF823" s="14">
        <f>VLOOKUP($B823,[2]Sheet3!$G:$CZ,95,0)</f>
        <v>0</v>
      </c>
      <c r="DG823" s="14">
        <f>VLOOKUP($B823,[2]Sheet3!$G:$CZ,96,0)</f>
        <v>0</v>
      </c>
      <c r="DH823" s="14">
        <f>VLOOKUP($B823,[2]Sheet3!$G:$CZ,97,0)</f>
        <v>0</v>
      </c>
      <c r="DI823" s="14">
        <f>VLOOKUP($B823,[2]Sheet3!$G:$CZ,98,0)</f>
        <v>0</v>
      </c>
    </row>
    <row r="824" spans="1:113" x14ac:dyDescent="0.3">
      <c r="A824" s="9" t="str">
        <f t="shared" si="38"/>
        <v>NH0429</v>
      </c>
      <c r="B824" s="15" t="s">
        <v>2027</v>
      </c>
      <c r="C824" s="15" t="s">
        <v>2028</v>
      </c>
      <c r="F824" s="7" t="s">
        <v>15</v>
      </c>
      <c r="G824" s="12" t="s">
        <v>4318</v>
      </c>
      <c r="H824" s="12" t="str">
        <f>VLOOKUP($B824,[1]Sheet1!$A:$G,5,0)</f>
        <v>neeraj.bhatt@redingtongroup.com</v>
      </c>
      <c r="I824" s="12" t="str">
        <f>VLOOKUP($B824,[1]Sheet1!$A:$G,7,0)</f>
        <v>sidharth.eknath@redingtongroup.com</v>
      </c>
      <c r="J824" s="12" t="s">
        <v>82</v>
      </c>
      <c r="K824" s="7"/>
      <c r="L824" s="7"/>
      <c r="M824" s="8"/>
      <c r="N824" s="7" t="str">
        <f t="shared" si="36"/>
        <v>neeraj.bhatt@redingtongroup.com; sidharth.eknath@redingtongroup.com; nilesh.phirke@redingtongroup.com;christopher.joseph@redingtongroup.com</v>
      </c>
      <c r="O824" s="7" t="str">
        <f t="shared" si="37"/>
        <v>NH0429</v>
      </c>
      <c r="P824" s="8" t="s">
        <v>5215</v>
      </c>
      <c r="Q824" s="14">
        <f>VLOOKUP($B824,[2]Sheet3!$G:$CZ,2,0)</f>
        <v>2400300236</v>
      </c>
      <c r="R824" s="14">
        <f>VLOOKUP($B824,[2]Sheet3!$G:$CZ,3,0)</f>
        <v>2400308780</v>
      </c>
      <c r="S824" s="14">
        <f>VLOOKUP($B824,[2]Sheet3!$G:$CZ,4,0)</f>
        <v>0</v>
      </c>
      <c r="T824" s="14">
        <f>VLOOKUP($B824,[2]Sheet3!$G:$CZ,5,0)</f>
        <v>0</v>
      </c>
      <c r="U824" s="14">
        <f>VLOOKUP($B824,[2]Sheet3!$G:$CZ,6,0)</f>
        <v>0</v>
      </c>
      <c r="V824" s="14">
        <f>VLOOKUP($B824,[2]Sheet3!$G:$CZ,7,0)</f>
        <v>0</v>
      </c>
      <c r="W824" s="14">
        <f>VLOOKUP($B824,[2]Sheet3!$G:$CZ,8,0)</f>
        <v>0</v>
      </c>
      <c r="X824" s="14">
        <f>VLOOKUP($B824,[2]Sheet3!$G:$CZ,9,0)</f>
        <v>0</v>
      </c>
      <c r="Y824" s="14">
        <f>VLOOKUP($B824,[2]Sheet3!$G:$CZ,10,0)</f>
        <v>0</v>
      </c>
      <c r="Z824" s="14">
        <f>VLOOKUP($B824,[2]Sheet3!$G:$CZ,11,0)</f>
        <v>0</v>
      </c>
      <c r="AA824" s="14">
        <f>VLOOKUP($B824,[2]Sheet3!$G:$CZ,12,0)</f>
        <v>0</v>
      </c>
      <c r="AB824" s="14">
        <f>VLOOKUP($B824,[2]Sheet3!$G:$CZ,13,0)</f>
        <v>0</v>
      </c>
      <c r="AC824" s="14">
        <f>VLOOKUP($B824,[2]Sheet3!$G:$CZ,14,0)</f>
        <v>0</v>
      </c>
      <c r="AD824" s="14">
        <f>VLOOKUP($B824,[2]Sheet3!$G:$CZ,15,0)</f>
        <v>0</v>
      </c>
      <c r="AE824" s="14">
        <f>VLOOKUP($B824,[2]Sheet3!$G:$CZ,16,0)</f>
        <v>0</v>
      </c>
      <c r="AF824" s="14">
        <f>VLOOKUP($B824,[2]Sheet3!$G:$CZ,17,0)</f>
        <v>0</v>
      </c>
      <c r="AG824" s="14">
        <f>VLOOKUP($B824,[2]Sheet3!$G:$CZ,18,0)</f>
        <v>0</v>
      </c>
      <c r="AH824" s="14">
        <f>VLOOKUP($B824,[2]Sheet3!$G:$CZ,19,0)</f>
        <v>0</v>
      </c>
      <c r="AI824" s="14">
        <f>VLOOKUP($B824,[2]Sheet3!$G:$CZ,20,0)</f>
        <v>0</v>
      </c>
      <c r="AJ824" s="14">
        <f>VLOOKUP($B824,[2]Sheet3!$G:$CZ,21,0)</f>
        <v>0</v>
      </c>
      <c r="AK824" s="14">
        <f>VLOOKUP($B824,[2]Sheet3!$G:$CZ,22,0)</f>
        <v>0</v>
      </c>
      <c r="AL824" s="14">
        <f>VLOOKUP($B824,[2]Sheet3!$G:$CZ,23,0)</f>
        <v>0</v>
      </c>
      <c r="AM824" s="14">
        <f>VLOOKUP($B824,[2]Sheet3!$G:$CZ,24,0)</f>
        <v>0</v>
      </c>
      <c r="AN824" s="14">
        <f>VLOOKUP($B824,[2]Sheet3!$G:$CZ,25,0)</f>
        <v>0</v>
      </c>
      <c r="AO824" s="14">
        <f>VLOOKUP($B824,[2]Sheet3!$G:$CZ,26,0)</f>
        <v>0</v>
      </c>
      <c r="AP824" s="14">
        <f>VLOOKUP($B824,[2]Sheet3!$G:$CZ,27,0)</f>
        <v>0</v>
      </c>
      <c r="AQ824" s="14">
        <f>VLOOKUP($B824,[2]Sheet3!$G:$CZ,28,0)</f>
        <v>0</v>
      </c>
      <c r="AR824" s="14">
        <f>VLOOKUP($B824,[2]Sheet3!$G:$CZ,29,0)</f>
        <v>0</v>
      </c>
      <c r="AS824" s="14">
        <f>VLOOKUP($B824,[2]Sheet3!$G:$CZ,30,0)</f>
        <v>0</v>
      </c>
      <c r="AT824" s="14">
        <f>VLOOKUP($B824,[2]Sheet3!$G:$CZ,31,0)</f>
        <v>0</v>
      </c>
      <c r="AU824" s="14">
        <f>VLOOKUP($B824,[2]Sheet3!$G:$CZ,32,0)</f>
        <v>0</v>
      </c>
      <c r="AV824" s="14">
        <f>VLOOKUP($B824,[2]Sheet3!$G:$CZ,33,0)</f>
        <v>0</v>
      </c>
      <c r="AW824" s="14">
        <f>VLOOKUP($B824,[2]Sheet3!$G:$CZ,34,0)</f>
        <v>0</v>
      </c>
      <c r="AX824" s="14">
        <f>VLOOKUP($B824,[2]Sheet3!$G:$CZ,35,0)</f>
        <v>0</v>
      </c>
      <c r="AY824" s="14">
        <f>VLOOKUP($B824,[2]Sheet3!$G:$CZ,36,0)</f>
        <v>0</v>
      </c>
      <c r="AZ824" s="14">
        <f>VLOOKUP($B824,[2]Sheet3!$G:$CZ,37,0)</f>
        <v>0</v>
      </c>
      <c r="BA824" s="14">
        <f>VLOOKUP($B824,[2]Sheet3!$G:$CZ,38,0)</f>
        <v>0</v>
      </c>
      <c r="BB824" s="14">
        <f>VLOOKUP($B824,[2]Sheet3!$G:$CZ,39,0)</f>
        <v>0</v>
      </c>
      <c r="BC824" s="14">
        <f>VLOOKUP($B824,[2]Sheet3!$G:$CZ,40,0)</f>
        <v>0</v>
      </c>
      <c r="BD824" s="14">
        <f>VLOOKUP($B824,[2]Sheet3!$G:$CZ,41,0)</f>
        <v>0</v>
      </c>
      <c r="BE824" s="14">
        <f>VLOOKUP($B824,[2]Sheet3!$G:$CZ,42,0)</f>
        <v>0</v>
      </c>
      <c r="BF824" s="14">
        <f>VLOOKUP($B824,[2]Sheet3!$G:$CZ,43,0)</f>
        <v>0</v>
      </c>
      <c r="BG824" s="14">
        <f>VLOOKUP($B824,[2]Sheet3!$G:$CZ,44,0)</f>
        <v>0</v>
      </c>
      <c r="BH824" s="14">
        <f>VLOOKUP($B824,[2]Sheet3!$G:$CZ,45,0)</f>
        <v>0</v>
      </c>
      <c r="BI824" s="14">
        <f>VLOOKUP($B824,[2]Sheet3!$G:$CZ,46,0)</f>
        <v>0</v>
      </c>
      <c r="BJ824" s="14">
        <f>VLOOKUP($B824,[2]Sheet3!$G:$CZ,47,0)</f>
        <v>0</v>
      </c>
      <c r="BK824" s="14">
        <f>VLOOKUP($B824,[2]Sheet3!$G:$CZ,48,0)</f>
        <v>0</v>
      </c>
      <c r="BL824" s="14">
        <f>VLOOKUP($B824,[2]Sheet3!$G:$CZ,49,0)</f>
        <v>0</v>
      </c>
      <c r="BM824" s="14">
        <f>VLOOKUP($B824,[2]Sheet3!$G:$CZ,50,0)</f>
        <v>0</v>
      </c>
      <c r="BN824" s="14">
        <f>VLOOKUP($B824,[2]Sheet3!$G:$CZ,51,0)</f>
        <v>0</v>
      </c>
      <c r="BO824" s="14">
        <f>VLOOKUP($B824,[2]Sheet3!$G:$CZ,52,0)</f>
        <v>0</v>
      </c>
      <c r="BP824" s="14">
        <f>VLOOKUP($B824,[2]Sheet3!$G:$CZ,53,0)</f>
        <v>0</v>
      </c>
      <c r="BQ824" s="14">
        <f>VLOOKUP($B824,[2]Sheet3!$G:$CZ,54,0)</f>
        <v>0</v>
      </c>
      <c r="BR824" s="14">
        <f>VLOOKUP($B824,[2]Sheet3!$G:$CZ,55,0)</f>
        <v>0</v>
      </c>
      <c r="BS824" s="14">
        <f>VLOOKUP($B824,[2]Sheet3!$G:$CZ,56,0)</f>
        <v>0</v>
      </c>
      <c r="BT824" s="14">
        <f>VLOOKUP($B824,[2]Sheet3!$G:$CZ,57,0)</f>
        <v>0</v>
      </c>
      <c r="BU824" s="14">
        <f>VLOOKUP($B824,[2]Sheet3!$G:$CZ,58,0)</f>
        <v>0</v>
      </c>
      <c r="BV824" s="14">
        <f>VLOOKUP($B824,[2]Sheet3!$G:$CZ,59,0)</f>
        <v>0</v>
      </c>
      <c r="BW824" s="14">
        <f>VLOOKUP($B824,[2]Sheet3!$G:$CZ,60,0)</f>
        <v>0</v>
      </c>
      <c r="BX824" s="14">
        <f>VLOOKUP($B824,[2]Sheet3!$G:$CZ,61,0)</f>
        <v>0</v>
      </c>
      <c r="BY824" s="14">
        <f>VLOOKUP($B824,[2]Sheet3!$G:$CZ,62,0)</f>
        <v>0</v>
      </c>
      <c r="BZ824" s="14">
        <f>VLOOKUP($B824,[2]Sheet3!$G:$CZ,63,0)</f>
        <v>0</v>
      </c>
      <c r="CA824" s="14">
        <f>VLOOKUP($B824,[2]Sheet3!$G:$CZ,64,0)</f>
        <v>0</v>
      </c>
      <c r="CB824" s="14">
        <f>VLOOKUP($B824,[2]Sheet3!$G:$CZ,65,0)</f>
        <v>0</v>
      </c>
      <c r="CC824" s="14">
        <f>VLOOKUP($B824,[2]Sheet3!$G:$CZ,66,0)</f>
        <v>0</v>
      </c>
      <c r="CD824" s="14">
        <f>VLOOKUP($B824,[2]Sheet3!$G:$CZ,67,0)</f>
        <v>0</v>
      </c>
      <c r="CE824" s="14">
        <f>VLOOKUP($B824,[2]Sheet3!$G:$CZ,68,0)</f>
        <v>0</v>
      </c>
      <c r="CF824" s="14">
        <f>VLOOKUP($B824,[2]Sheet3!$G:$CZ,69,0)</f>
        <v>0</v>
      </c>
      <c r="CG824" s="14">
        <f>VLOOKUP($B824,[2]Sheet3!$G:$CZ,70,0)</f>
        <v>0</v>
      </c>
      <c r="CH824" s="14">
        <f>VLOOKUP($B824,[2]Sheet3!$G:$CZ,71,0)</f>
        <v>0</v>
      </c>
      <c r="CI824" s="14">
        <f>VLOOKUP($B824,[2]Sheet3!$G:$CZ,72,0)</f>
        <v>0</v>
      </c>
      <c r="CJ824" s="14">
        <f>VLOOKUP($B824,[2]Sheet3!$G:$CZ,73,0)</f>
        <v>0</v>
      </c>
      <c r="CK824" s="14">
        <f>VLOOKUP($B824,[2]Sheet3!$G:$CZ,74,0)</f>
        <v>0</v>
      </c>
      <c r="CL824" s="14">
        <f>VLOOKUP($B824,[2]Sheet3!$G:$CZ,75,0)</f>
        <v>0</v>
      </c>
      <c r="CM824" s="14">
        <f>VLOOKUP($B824,[2]Sheet3!$G:$CZ,76,0)</f>
        <v>0</v>
      </c>
      <c r="CN824" s="14">
        <f>VLOOKUP($B824,[2]Sheet3!$G:$CZ,77,0)</f>
        <v>0</v>
      </c>
      <c r="CO824" s="14">
        <f>VLOOKUP($B824,[2]Sheet3!$G:$CZ,78,0)</f>
        <v>0</v>
      </c>
      <c r="CP824" s="14">
        <f>VLOOKUP($B824,[2]Sheet3!$G:$CZ,79,0)</f>
        <v>0</v>
      </c>
      <c r="CQ824" s="14">
        <f>VLOOKUP($B824,[2]Sheet3!$G:$CZ,80,0)</f>
        <v>0</v>
      </c>
      <c r="CR824" s="14">
        <f>VLOOKUP($B824,[2]Sheet3!$G:$CZ,81,0)</f>
        <v>0</v>
      </c>
      <c r="CS824" s="14">
        <f>VLOOKUP($B824,[2]Sheet3!$G:$CZ,82,0)</f>
        <v>0</v>
      </c>
      <c r="CT824" s="14">
        <f>VLOOKUP($B824,[2]Sheet3!$G:$CZ,83,0)</f>
        <v>0</v>
      </c>
      <c r="CU824" s="14">
        <f>VLOOKUP($B824,[2]Sheet3!$G:$CZ,84,0)</f>
        <v>0</v>
      </c>
      <c r="CV824" s="14">
        <f>VLOOKUP($B824,[2]Sheet3!$G:$CZ,85,0)</f>
        <v>0</v>
      </c>
      <c r="CW824" s="14">
        <f>VLOOKUP($B824,[2]Sheet3!$G:$CZ,86,0)</f>
        <v>0</v>
      </c>
      <c r="CX824" s="14">
        <f>VLOOKUP($B824,[2]Sheet3!$G:$CZ,87,0)</f>
        <v>0</v>
      </c>
      <c r="CY824" s="14">
        <f>VLOOKUP($B824,[2]Sheet3!$G:$CZ,88,0)</f>
        <v>0</v>
      </c>
      <c r="CZ824" s="14">
        <f>VLOOKUP($B824,[2]Sheet3!$G:$CZ,89,0)</f>
        <v>0</v>
      </c>
      <c r="DA824" s="14">
        <f>VLOOKUP($B824,[2]Sheet3!$G:$CZ,90,0)</f>
        <v>0</v>
      </c>
      <c r="DB824" s="14">
        <f>VLOOKUP($B824,[2]Sheet3!$G:$CZ,91,0)</f>
        <v>0</v>
      </c>
      <c r="DC824" s="14">
        <f>VLOOKUP($B824,[2]Sheet3!$G:$CZ,92,0)</f>
        <v>0</v>
      </c>
      <c r="DD824" s="14">
        <f>VLOOKUP($B824,[2]Sheet3!$G:$CZ,93,0)</f>
        <v>0</v>
      </c>
      <c r="DE824" s="14">
        <f>VLOOKUP($B824,[2]Sheet3!$G:$CZ,94,0)</f>
        <v>0</v>
      </c>
      <c r="DF824" s="14">
        <f>VLOOKUP($B824,[2]Sheet3!$G:$CZ,95,0)</f>
        <v>0</v>
      </c>
      <c r="DG824" s="14">
        <f>VLOOKUP($B824,[2]Sheet3!$G:$CZ,96,0)</f>
        <v>0</v>
      </c>
      <c r="DH824" s="14">
        <f>VLOOKUP($B824,[2]Sheet3!$G:$CZ,97,0)</f>
        <v>0</v>
      </c>
      <c r="DI824" s="14">
        <f>VLOOKUP($B824,[2]Sheet3!$G:$CZ,98,0)</f>
        <v>0</v>
      </c>
    </row>
    <row r="825" spans="1:113" x14ac:dyDescent="0.3">
      <c r="A825" s="9" t="str">
        <f t="shared" si="38"/>
        <v>W53245</v>
      </c>
      <c r="B825" s="15" t="s">
        <v>2029</v>
      </c>
      <c r="C825" s="15" t="s">
        <v>2030</v>
      </c>
      <c r="F825" s="7" t="s">
        <v>15</v>
      </c>
      <c r="G825" s="12" t="s">
        <v>4319</v>
      </c>
      <c r="H825" s="12" t="str">
        <f>VLOOKUP($B825,[1]Sheet1!$A:$G,5,0)</f>
        <v>abhishek.vinod@redingtongroup.com</v>
      </c>
      <c r="I825" s="12" t="str">
        <f>VLOOKUP($B825,[1]Sheet1!$A:$G,7,0)</f>
        <v>dilip.vishwa@redingtongroup.com</v>
      </c>
      <c r="J825" s="12" t="s">
        <v>82</v>
      </c>
      <c r="K825" s="7"/>
      <c r="L825" s="7"/>
      <c r="M825" s="8"/>
      <c r="N825" s="7" t="str">
        <f t="shared" si="36"/>
        <v>abhishek.vinod@redingtongroup.com; dilip.vishwa@redingtongroup.com; nilesh.phirke@redingtongroup.com;christopher.joseph@redingtongroup.com</v>
      </c>
      <c r="O825" s="7" t="str">
        <f t="shared" si="37"/>
        <v>W53245</v>
      </c>
      <c r="P825" s="8" t="s">
        <v>5215</v>
      </c>
      <c r="Q825" s="14">
        <f>VLOOKUP($B825,[2]Sheet3!$G:$CZ,2,0)</f>
        <v>2400304652</v>
      </c>
      <c r="R825" s="14">
        <f>VLOOKUP($B825,[2]Sheet3!$G:$CZ,3,0)</f>
        <v>2400304655</v>
      </c>
      <c r="S825" s="14">
        <f>VLOOKUP($B825,[2]Sheet3!$G:$CZ,4,0)</f>
        <v>2400304662</v>
      </c>
      <c r="T825" s="14">
        <f>VLOOKUP($B825,[2]Sheet3!$G:$CZ,5,0)</f>
        <v>2400304650</v>
      </c>
      <c r="U825" s="14">
        <f>VLOOKUP($B825,[2]Sheet3!$G:$CZ,6,0)</f>
        <v>2400304897</v>
      </c>
      <c r="V825" s="14">
        <f>VLOOKUP($B825,[2]Sheet3!$G:$CZ,7,0)</f>
        <v>2400303584</v>
      </c>
      <c r="W825" s="14">
        <f>VLOOKUP($B825,[2]Sheet3!$G:$CZ,8,0)</f>
        <v>2400304657</v>
      </c>
      <c r="X825" s="14">
        <f>VLOOKUP($B825,[2]Sheet3!$G:$CZ,9,0)</f>
        <v>0</v>
      </c>
      <c r="Y825" s="14">
        <f>VLOOKUP($B825,[2]Sheet3!$G:$CZ,10,0)</f>
        <v>0</v>
      </c>
      <c r="Z825" s="14">
        <f>VLOOKUP($B825,[2]Sheet3!$G:$CZ,11,0)</f>
        <v>0</v>
      </c>
      <c r="AA825" s="14">
        <f>VLOOKUP($B825,[2]Sheet3!$G:$CZ,12,0)</f>
        <v>0</v>
      </c>
      <c r="AB825" s="14">
        <f>VLOOKUP($B825,[2]Sheet3!$G:$CZ,13,0)</f>
        <v>0</v>
      </c>
      <c r="AC825" s="14">
        <f>VLOOKUP($B825,[2]Sheet3!$G:$CZ,14,0)</f>
        <v>0</v>
      </c>
      <c r="AD825" s="14">
        <f>VLOOKUP($B825,[2]Sheet3!$G:$CZ,15,0)</f>
        <v>0</v>
      </c>
      <c r="AE825" s="14">
        <f>VLOOKUP($B825,[2]Sheet3!$G:$CZ,16,0)</f>
        <v>0</v>
      </c>
      <c r="AF825" s="14">
        <f>VLOOKUP($B825,[2]Sheet3!$G:$CZ,17,0)</f>
        <v>0</v>
      </c>
      <c r="AG825" s="14">
        <f>VLOOKUP($B825,[2]Sheet3!$G:$CZ,18,0)</f>
        <v>0</v>
      </c>
      <c r="AH825" s="14">
        <f>VLOOKUP($B825,[2]Sheet3!$G:$CZ,19,0)</f>
        <v>0</v>
      </c>
      <c r="AI825" s="14">
        <f>VLOOKUP($B825,[2]Sheet3!$G:$CZ,20,0)</f>
        <v>0</v>
      </c>
      <c r="AJ825" s="14">
        <f>VLOOKUP($B825,[2]Sheet3!$G:$CZ,21,0)</f>
        <v>0</v>
      </c>
      <c r="AK825" s="14">
        <f>VLOOKUP($B825,[2]Sheet3!$G:$CZ,22,0)</f>
        <v>0</v>
      </c>
      <c r="AL825" s="14">
        <f>VLOOKUP($B825,[2]Sheet3!$G:$CZ,23,0)</f>
        <v>0</v>
      </c>
      <c r="AM825" s="14">
        <f>VLOOKUP($B825,[2]Sheet3!$G:$CZ,24,0)</f>
        <v>0</v>
      </c>
      <c r="AN825" s="14">
        <f>VLOOKUP($B825,[2]Sheet3!$G:$CZ,25,0)</f>
        <v>0</v>
      </c>
      <c r="AO825" s="14">
        <f>VLOOKUP($B825,[2]Sheet3!$G:$CZ,26,0)</f>
        <v>0</v>
      </c>
      <c r="AP825" s="14">
        <f>VLOOKUP($B825,[2]Sheet3!$G:$CZ,27,0)</f>
        <v>0</v>
      </c>
      <c r="AQ825" s="14">
        <f>VLOOKUP($B825,[2]Sheet3!$G:$CZ,28,0)</f>
        <v>0</v>
      </c>
      <c r="AR825" s="14">
        <f>VLOOKUP($B825,[2]Sheet3!$G:$CZ,29,0)</f>
        <v>0</v>
      </c>
      <c r="AS825" s="14">
        <f>VLOOKUP($B825,[2]Sheet3!$G:$CZ,30,0)</f>
        <v>0</v>
      </c>
      <c r="AT825" s="14">
        <f>VLOOKUP($B825,[2]Sheet3!$G:$CZ,31,0)</f>
        <v>0</v>
      </c>
      <c r="AU825" s="14">
        <f>VLOOKUP($B825,[2]Sheet3!$G:$CZ,32,0)</f>
        <v>0</v>
      </c>
      <c r="AV825" s="14">
        <f>VLOOKUP($B825,[2]Sheet3!$G:$CZ,33,0)</f>
        <v>0</v>
      </c>
      <c r="AW825" s="14">
        <f>VLOOKUP($B825,[2]Sheet3!$G:$CZ,34,0)</f>
        <v>0</v>
      </c>
      <c r="AX825" s="14">
        <f>VLOOKUP($B825,[2]Sheet3!$G:$CZ,35,0)</f>
        <v>0</v>
      </c>
      <c r="AY825" s="14">
        <f>VLOOKUP($B825,[2]Sheet3!$G:$CZ,36,0)</f>
        <v>0</v>
      </c>
      <c r="AZ825" s="14">
        <f>VLOOKUP($B825,[2]Sheet3!$G:$CZ,37,0)</f>
        <v>0</v>
      </c>
      <c r="BA825" s="14">
        <f>VLOOKUP($B825,[2]Sheet3!$G:$CZ,38,0)</f>
        <v>0</v>
      </c>
      <c r="BB825" s="14">
        <f>VLOOKUP($B825,[2]Sheet3!$G:$CZ,39,0)</f>
        <v>0</v>
      </c>
      <c r="BC825" s="14">
        <f>VLOOKUP($B825,[2]Sheet3!$G:$CZ,40,0)</f>
        <v>0</v>
      </c>
      <c r="BD825" s="14">
        <f>VLOOKUP($B825,[2]Sheet3!$G:$CZ,41,0)</f>
        <v>0</v>
      </c>
      <c r="BE825" s="14">
        <f>VLOOKUP($B825,[2]Sheet3!$G:$CZ,42,0)</f>
        <v>0</v>
      </c>
      <c r="BF825" s="14">
        <f>VLOOKUP($B825,[2]Sheet3!$G:$CZ,43,0)</f>
        <v>0</v>
      </c>
      <c r="BG825" s="14">
        <f>VLOOKUP($B825,[2]Sheet3!$G:$CZ,44,0)</f>
        <v>0</v>
      </c>
      <c r="BH825" s="14">
        <f>VLOOKUP($B825,[2]Sheet3!$G:$CZ,45,0)</f>
        <v>0</v>
      </c>
      <c r="BI825" s="14">
        <f>VLOOKUP($B825,[2]Sheet3!$G:$CZ,46,0)</f>
        <v>0</v>
      </c>
      <c r="BJ825" s="14">
        <f>VLOOKUP($B825,[2]Sheet3!$G:$CZ,47,0)</f>
        <v>0</v>
      </c>
      <c r="BK825" s="14">
        <f>VLOOKUP($B825,[2]Sheet3!$G:$CZ,48,0)</f>
        <v>0</v>
      </c>
      <c r="BL825" s="14">
        <f>VLOOKUP($B825,[2]Sheet3!$G:$CZ,49,0)</f>
        <v>0</v>
      </c>
      <c r="BM825" s="14">
        <f>VLOOKUP($B825,[2]Sheet3!$G:$CZ,50,0)</f>
        <v>0</v>
      </c>
      <c r="BN825" s="14">
        <f>VLOOKUP($B825,[2]Sheet3!$G:$CZ,51,0)</f>
        <v>0</v>
      </c>
      <c r="BO825" s="14">
        <f>VLOOKUP($B825,[2]Sheet3!$G:$CZ,52,0)</f>
        <v>0</v>
      </c>
      <c r="BP825" s="14">
        <f>VLOOKUP($B825,[2]Sheet3!$G:$CZ,53,0)</f>
        <v>0</v>
      </c>
      <c r="BQ825" s="14">
        <f>VLOOKUP($B825,[2]Sheet3!$G:$CZ,54,0)</f>
        <v>0</v>
      </c>
      <c r="BR825" s="14">
        <f>VLOOKUP($B825,[2]Sheet3!$G:$CZ,55,0)</f>
        <v>0</v>
      </c>
      <c r="BS825" s="14">
        <f>VLOOKUP($B825,[2]Sheet3!$G:$CZ,56,0)</f>
        <v>0</v>
      </c>
      <c r="BT825" s="14">
        <f>VLOOKUP($B825,[2]Sheet3!$G:$CZ,57,0)</f>
        <v>0</v>
      </c>
      <c r="BU825" s="14">
        <f>VLOOKUP($B825,[2]Sheet3!$G:$CZ,58,0)</f>
        <v>0</v>
      </c>
      <c r="BV825" s="14">
        <f>VLOOKUP($B825,[2]Sheet3!$G:$CZ,59,0)</f>
        <v>0</v>
      </c>
      <c r="BW825" s="14">
        <f>VLOOKUP($B825,[2]Sheet3!$G:$CZ,60,0)</f>
        <v>0</v>
      </c>
      <c r="BX825" s="14">
        <f>VLOOKUP($B825,[2]Sheet3!$G:$CZ,61,0)</f>
        <v>0</v>
      </c>
      <c r="BY825" s="14">
        <f>VLOOKUP($B825,[2]Sheet3!$G:$CZ,62,0)</f>
        <v>0</v>
      </c>
      <c r="BZ825" s="14">
        <f>VLOOKUP($B825,[2]Sheet3!$G:$CZ,63,0)</f>
        <v>0</v>
      </c>
      <c r="CA825" s="14">
        <f>VLOOKUP($B825,[2]Sheet3!$G:$CZ,64,0)</f>
        <v>0</v>
      </c>
      <c r="CB825" s="14">
        <f>VLOOKUP($B825,[2]Sheet3!$G:$CZ,65,0)</f>
        <v>0</v>
      </c>
      <c r="CC825" s="14">
        <f>VLOOKUP($B825,[2]Sheet3!$G:$CZ,66,0)</f>
        <v>0</v>
      </c>
      <c r="CD825" s="14">
        <f>VLOOKUP($B825,[2]Sheet3!$G:$CZ,67,0)</f>
        <v>0</v>
      </c>
      <c r="CE825" s="14">
        <f>VLOOKUP($B825,[2]Sheet3!$G:$CZ,68,0)</f>
        <v>0</v>
      </c>
      <c r="CF825" s="14">
        <f>VLOOKUP($B825,[2]Sheet3!$G:$CZ,69,0)</f>
        <v>0</v>
      </c>
      <c r="CG825" s="14">
        <f>VLOOKUP($B825,[2]Sheet3!$G:$CZ,70,0)</f>
        <v>0</v>
      </c>
      <c r="CH825" s="14">
        <f>VLOOKUP($B825,[2]Sheet3!$G:$CZ,71,0)</f>
        <v>0</v>
      </c>
      <c r="CI825" s="14">
        <f>VLOOKUP($B825,[2]Sheet3!$G:$CZ,72,0)</f>
        <v>0</v>
      </c>
      <c r="CJ825" s="14">
        <f>VLOOKUP($B825,[2]Sheet3!$G:$CZ,73,0)</f>
        <v>0</v>
      </c>
      <c r="CK825" s="14">
        <f>VLOOKUP($B825,[2]Sheet3!$G:$CZ,74,0)</f>
        <v>0</v>
      </c>
      <c r="CL825" s="14">
        <f>VLOOKUP($B825,[2]Sheet3!$G:$CZ,75,0)</f>
        <v>0</v>
      </c>
      <c r="CM825" s="14">
        <f>VLOOKUP($B825,[2]Sheet3!$G:$CZ,76,0)</f>
        <v>0</v>
      </c>
      <c r="CN825" s="14">
        <f>VLOOKUP($B825,[2]Sheet3!$G:$CZ,77,0)</f>
        <v>0</v>
      </c>
      <c r="CO825" s="14">
        <f>VLOOKUP($B825,[2]Sheet3!$G:$CZ,78,0)</f>
        <v>0</v>
      </c>
      <c r="CP825" s="14">
        <f>VLOOKUP($B825,[2]Sheet3!$G:$CZ,79,0)</f>
        <v>0</v>
      </c>
      <c r="CQ825" s="14">
        <f>VLOOKUP($B825,[2]Sheet3!$G:$CZ,80,0)</f>
        <v>0</v>
      </c>
      <c r="CR825" s="14">
        <f>VLOOKUP($B825,[2]Sheet3!$G:$CZ,81,0)</f>
        <v>0</v>
      </c>
      <c r="CS825" s="14">
        <f>VLOOKUP($B825,[2]Sheet3!$G:$CZ,82,0)</f>
        <v>0</v>
      </c>
      <c r="CT825" s="14">
        <f>VLOOKUP($B825,[2]Sheet3!$G:$CZ,83,0)</f>
        <v>0</v>
      </c>
      <c r="CU825" s="14">
        <f>VLOOKUP($B825,[2]Sheet3!$G:$CZ,84,0)</f>
        <v>0</v>
      </c>
      <c r="CV825" s="14">
        <f>VLOOKUP($B825,[2]Sheet3!$G:$CZ,85,0)</f>
        <v>0</v>
      </c>
      <c r="CW825" s="14">
        <f>VLOOKUP($B825,[2]Sheet3!$G:$CZ,86,0)</f>
        <v>0</v>
      </c>
      <c r="CX825" s="14">
        <f>VLOOKUP($B825,[2]Sheet3!$G:$CZ,87,0)</f>
        <v>0</v>
      </c>
      <c r="CY825" s="14">
        <f>VLOOKUP($B825,[2]Sheet3!$G:$CZ,88,0)</f>
        <v>0</v>
      </c>
      <c r="CZ825" s="14">
        <f>VLOOKUP($B825,[2]Sheet3!$G:$CZ,89,0)</f>
        <v>0</v>
      </c>
      <c r="DA825" s="14">
        <f>VLOOKUP($B825,[2]Sheet3!$G:$CZ,90,0)</f>
        <v>0</v>
      </c>
      <c r="DB825" s="14">
        <f>VLOOKUP($B825,[2]Sheet3!$G:$CZ,91,0)</f>
        <v>0</v>
      </c>
      <c r="DC825" s="14">
        <f>VLOOKUP($B825,[2]Sheet3!$G:$CZ,92,0)</f>
        <v>0</v>
      </c>
      <c r="DD825" s="14">
        <f>VLOOKUP($B825,[2]Sheet3!$G:$CZ,93,0)</f>
        <v>0</v>
      </c>
      <c r="DE825" s="14">
        <f>VLOOKUP($B825,[2]Sheet3!$G:$CZ,94,0)</f>
        <v>0</v>
      </c>
      <c r="DF825" s="14">
        <f>VLOOKUP($B825,[2]Sheet3!$G:$CZ,95,0)</f>
        <v>0</v>
      </c>
      <c r="DG825" s="14">
        <f>VLOOKUP($B825,[2]Sheet3!$G:$CZ,96,0)</f>
        <v>0</v>
      </c>
      <c r="DH825" s="14">
        <f>VLOOKUP($B825,[2]Sheet3!$G:$CZ,97,0)</f>
        <v>0</v>
      </c>
      <c r="DI825" s="14">
        <f>VLOOKUP($B825,[2]Sheet3!$G:$CZ,98,0)</f>
        <v>0</v>
      </c>
    </row>
    <row r="826" spans="1:113" x14ac:dyDescent="0.3">
      <c r="A826" s="9" t="str">
        <f t="shared" si="38"/>
        <v>W13845</v>
      </c>
      <c r="B826" s="15" t="s">
        <v>2031</v>
      </c>
      <c r="C826" s="15" t="s">
        <v>2032</v>
      </c>
      <c r="F826" s="7" t="s">
        <v>15</v>
      </c>
      <c r="G826" s="12" t="s">
        <v>4320</v>
      </c>
      <c r="H826" s="12" t="str">
        <f>VLOOKUP($B826,[1]Sheet1!$A:$G,5,0)</f>
        <v>mahesh.more@redingtongroup.com</v>
      </c>
      <c r="I826" s="12" t="str">
        <f>VLOOKUP($B826,[1]Sheet1!$A:$G,7,0)</f>
        <v>rohan.vora@redingtongroup.com</v>
      </c>
      <c r="J826" s="12" t="s">
        <v>82</v>
      </c>
      <c r="K826" s="7"/>
      <c r="L826" s="7"/>
      <c r="M826" s="8"/>
      <c r="N826" s="7" t="str">
        <f t="shared" si="36"/>
        <v>mahesh.more@redingtongroup.com; rohan.vora@redingtongroup.com; nilesh.phirke@redingtongroup.com;christopher.joseph@redingtongroup.com</v>
      </c>
      <c r="O826" s="7" t="str">
        <f t="shared" si="37"/>
        <v>W13845</v>
      </c>
      <c r="P826" s="8" t="s">
        <v>5215</v>
      </c>
      <c r="Q826" s="14">
        <f>VLOOKUP($B826,[2]Sheet3!$G:$CZ,2,0)</f>
        <v>2400305949</v>
      </c>
      <c r="R826" s="14">
        <f>VLOOKUP($B826,[2]Sheet3!$G:$CZ,3,0)</f>
        <v>2400299656</v>
      </c>
      <c r="S826" s="14">
        <f>VLOOKUP($B826,[2]Sheet3!$G:$CZ,4,0)</f>
        <v>0</v>
      </c>
      <c r="T826" s="14">
        <f>VLOOKUP($B826,[2]Sheet3!$G:$CZ,5,0)</f>
        <v>0</v>
      </c>
      <c r="U826" s="14">
        <f>VLOOKUP($B826,[2]Sheet3!$G:$CZ,6,0)</f>
        <v>0</v>
      </c>
      <c r="V826" s="14">
        <f>VLOOKUP($B826,[2]Sheet3!$G:$CZ,7,0)</f>
        <v>0</v>
      </c>
      <c r="W826" s="14">
        <f>VLOOKUP($B826,[2]Sheet3!$G:$CZ,8,0)</f>
        <v>0</v>
      </c>
      <c r="X826" s="14">
        <f>VLOOKUP($B826,[2]Sheet3!$G:$CZ,9,0)</f>
        <v>0</v>
      </c>
      <c r="Y826" s="14">
        <f>VLOOKUP($B826,[2]Sheet3!$G:$CZ,10,0)</f>
        <v>0</v>
      </c>
      <c r="Z826" s="14">
        <f>VLOOKUP($B826,[2]Sheet3!$G:$CZ,11,0)</f>
        <v>0</v>
      </c>
      <c r="AA826" s="14">
        <f>VLOOKUP($B826,[2]Sheet3!$G:$CZ,12,0)</f>
        <v>0</v>
      </c>
      <c r="AB826" s="14">
        <f>VLOOKUP($B826,[2]Sheet3!$G:$CZ,13,0)</f>
        <v>0</v>
      </c>
      <c r="AC826" s="14">
        <f>VLOOKUP($B826,[2]Sheet3!$G:$CZ,14,0)</f>
        <v>0</v>
      </c>
      <c r="AD826" s="14">
        <f>VLOOKUP($B826,[2]Sheet3!$G:$CZ,15,0)</f>
        <v>0</v>
      </c>
      <c r="AE826" s="14">
        <f>VLOOKUP($B826,[2]Sheet3!$G:$CZ,16,0)</f>
        <v>0</v>
      </c>
      <c r="AF826" s="14">
        <f>VLOOKUP($B826,[2]Sheet3!$G:$CZ,17,0)</f>
        <v>0</v>
      </c>
      <c r="AG826" s="14">
        <f>VLOOKUP($B826,[2]Sheet3!$G:$CZ,18,0)</f>
        <v>0</v>
      </c>
      <c r="AH826" s="14">
        <f>VLOOKUP($B826,[2]Sheet3!$G:$CZ,19,0)</f>
        <v>0</v>
      </c>
      <c r="AI826" s="14">
        <f>VLOOKUP($B826,[2]Sheet3!$G:$CZ,20,0)</f>
        <v>0</v>
      </c>
      <c r="AJ826" s="14">
        <f>VLOOKUP($B826,[2]Sheet3!$G:$CZ,21,0)</f>
        <v>0</v>
      </c>
      <c r="AK826" s="14">
        <f>VLOOKUP($B826,[2]Sheet3!$G:$CZ,22,0)</f>
        <v>0</v>
      </c>
      <c r="AL826" s="14">
        <f>VLOOKUP($B826,[2]Sheet3!$G:$CZ,23,0)</f>
        <v>0</v>
      </c>
      <c r="AM826" s="14">
        <f>VLOOKUP($B826,[2]Sheet3!$G:$CZ,24,0)</f>
        <v>0</v>
      </c>
      <c r="AN826" s="14">
        <f>VLOOKUP($B826,[2]Sheet3!$G:$CZ,25,0)</f>
        <v>0</v>
      </c>
      <c r="AO826" s="14">
        <f>VLOOKUP($B826,[2]Sheet3!$G:$CZ,26,0)</f>
        <v>0</v>
      </c>
      <c r="AP826" s="14">
        <f>VLOOKUP($B826,[2]Sheet3!$G:$CZ,27,0)</f>
        <v>0</v>
      </c>
      <c r="AQ826" s="14">
        <f>VLOOKUP($B826,[2]Sheet3!$G:$CZ,28,0)</f>
        <v>0</v>
      </c>
      <c r="AR826" s="14">
        <f>VLOOKUP($B826,[2]Sheet3!$G:$CZ,29,0)</f>
        <v>0</v>
      </c>
      <c r="AS826" s="14">
        <f>VLOOKUP($B826,[2]Sheet3!$G:$CZ,30,0)</f>
        <v>0</v>
      </c>
      <c r="AT826" s="14">
        <f>VLOOKUP($B826,[2]Sheet3!$G:$CZ,31,0)</f>
        <v>0</v>
      </c>
      <c r="AU826" s="14">
        <f>VLOOKUP($B826,[2]Sheet3!$G:$CZ,32,0)</f>
        <v>0</v>
      </c>
      <c r="AV826" s="14">
        <f>VLOOKUP($B826,[2]Sheet3!$G:$CZ,33,0)</f>
        <v>0</v>
      </c>
      <c r="AW826" s="14">
        <f>VLOOKUP($B826,[2]Sheet3!$G:$CZ,34,0)</f>
        <v>0</v>
      </c>
      <c r="AX826" s="14">
        <f>VLOOKUP($B826,[2]Sheet3!$G:$CZ,35,0)</f>
        <v>0</v>
      </c>
      <c r="AY826" s="14">
        <f>VLOOKUP($B826,[2]Sheet3!$G:$CZ,36,0)</f>
        <v>0</v>
      </c>
      <c r="AZ826" s="14">
        <f>VLOOKUP($B826,[2]Sheet3!$G:$CZ,37,0)</f>
        <v>0</v>
      </c>
      <c r="BA826" s="14">
        <f>VLOOKUP($B826,[2]Sheet3!$G:$CZ,38,0)</f>
        <v>0</v>
      </c>
      <c r="BB826" s="14">
        <f>VLOOKUP($B826,[2]Sheet3!$G:$CZ,39,0)</f>
        <v>0</v>
      </c>
      <c r="BC826" s="14">
        <f>VLOOKUP($B826,[2]Sheet3!$G:$CZ,40,0)</f>
        <v>0</v>
      </c>
      <c r="BD826" s="14">
        <f>VLOOKUP($B826,[2]Sheet3!$G:$CZ,41,0)</f>
        <v>0</v>
      </c>
      <c r="BE826" s="14">
        <f>VLOOKUP($B826,[2]Sheet3!$G:$CZ,42,0)</f>
        <v>0</v>
      </c>
      <c r="BF826" s="14">
        <f>VLOOKUP($B826,[2]Sheet3!$G:$CZ,43,0)</f>
        <v>0</v>
      </c>
      <c r="BG826" s="14">
        <f>VLOOKUP($B826,[2]Sheet3!$G:$CZ,44,0)</f>
        <v>0</v>
      </c>
      <c r="BH826" s="14">
        <f>VLOOKUP($B826,[2]Sheet3!$G:$CZ,45,0)</f>
        <v>0</v>
      </c>
      <c r="BI826" s="14">
        <f>VLOOKUP($B826,[2]Sheet3!$G:$CZ,46,0)</f>
        <v>0</v>
      </c>
      <c r="BJ826" s="14">
        <f>VLOOKUP($B826,[2]Sheet3!$G:$CZ,47,0)</f>
        <v>0</v>
      </c>
      <c r="BK826" s="14">
        <f>VLOOKUP($B826,[2]Sheet3!$G:$CZ,48,0)</f>
        <v>0</v>
      </c>
      <c r="BL826" s="14">
        <f>VLOOKUP($B826,[2]Sheet3!$G:$CZ,49,0)</f>
        <v>0</v>
      </c>
      <c r="BM826" s="14">
        <f>VLOOKUP($B826,[2]Sheet3!$G:$CZ,50,0)</f>
        <v>0</v>
      </c>
      <c r="BN826" s="14">
        <f>VLOOKUP($B826,[2]Sheet3!$G:$CZ,51,0)</f>
        <v>0</v>
      </c>
      <c r="BO826" s="14">
        <f>VLOOKUP($B826,[2]Sheet3!$G:$CZ,52,0)</f>
        <v>0</v>
      </c>
      <c r="BP826" s="14">
        <f>VLOOKUP($B826,[2]Sheet3!$G:$CZ,53,0)</f>
        <v>0</v>
      </c>
      <c r="BQ826" s="14">
        <f>VLOOKUP($B826,[2]Sheet3!$G:$CZ,54,0)</f>
        <v>0</v>
      </c>
      <c r="BR826" s="14">
        <f>VLOOKUP($B826,[2]Sheet3!$G:$CZ,55,0)</f>
        <v>0</v>
      </c>
      <c r="BS826" s="14">
        <f>VLOOKUP($B826,[2]Sheet3!$G:$CZ,56,0)</f>
        <v>0</v>
      </c>
      <c r="BT826" s="14">
        <f>VLOOKUP($B826,[2]Sheet3!$G:$CZ,57,0)</f>
        <v>0</v>
      </c>
      <c r="BU826" s="14">
        <f>VLOOKUP($B826,[2]Sheet3!$G:$CZ,58,0)</f>
        <v>0</v>
      </c>
      <c r="BV826" s="14">
        <f>VLOOKUP($B826,[2]Sheet3!$G:$CZ,59,0)</f>
        <v>0</v>
      </c>
      <c r="BW826" s="14">
        <f>VLOOKUP($B826,[2]Sheet3!$G:$CZ,60,0)</f>
        <v>0</v>
      </c>
      <c r="BX826" s="14">
        <f>VLOOKUP($B826,[2]Sheet3!$G:$CZ,61,0)</f>
        <v>0</v>
      </c>
      <c r="BY826" s="14">
        <f>VLOOKUP($B826,[2]Sheet3!$G:$CZ,62,0)</f>
        <v>0</v>
      </c>
      <c r="BZ826" s="14">
        <f>VLOOKUP($B826,[2]Sheet3!$G:$CZ,63,0)</f>
        <v>0</v>
      </c>
      <c r="CA826" s="14">
        <f>VLOOKUP($B826,[2]Sheet3!$G:$CZ,64,0)</f>
        <v>0</v>
      </c>
      <c r="CB826" s="14">
        <f>VLOOKUP($B826,[2]Sheet3!$G:$CZ,65,0)</f>
        <v>0</v>
      </c>
      <c r="CC826" s="14">
        <f>VLOOKUP($B826,[2]Sheet3!$G:$CZ,66,0)</f>
        <v>0</v>
      </c>
      <c r="CD826" s="14">
        <f>VLOOKUP($B826,[2]Sheet3!$G:$CZ,67,0)</f>
        <v>0</v>
      </c>
      <c r="CE826" s="14">
        <f>VLOOKUP($B826,[2]Sheet3!$G:$CZ,68,0)</f>
        <v>0</v>
      </c>
      <c r="CF826" s="14">
        <f>VLOOKUP($B826,[2]Sheet3!$G:$CZ,69,0)</f>
        <v>0</v>
      </c>
      <c r="CG826" s="14">
        <f>VLOOKUP($B826,[2]Sheet3!$G:$CZ,70,0)</f>
        <v>0</v>
      </c>
      <c r="CH826" s="14">
        <f>VLOOKUP($B826,[2]Sheet3!$G:$CZ,71,0)</f>
        <v>0</v>
      </c>
      <c r="CI826" s="14">
        <f>VLOOKUP($B826,[2]Sheet3!$G:$CZ,72,0)</f>
        <v>0</v>
      </c>
      <c r="CJ826" s="14">
        <f>VLOOKUP($B826,[2]Sheet3!$G:$CZ,73,0)</f>
        <v>0</v>
      </c>
      <c r="CK826" s="14">
        <f>VLOOKUP($B826,[2]Sheet3!$G:$CZ,74,0)</f>
        <v>0</v>
      </c>
      <c r="CL826" s="14">
        <f>VLOOKUP($B826,[2]Sheet3!$G:$CZ,75,0)</f>
        <v>0</v>
      </c>
      <c r="CM826" s="14">
        <f>VLOOKUP($B826,[2]Sheet3!$G:$CZ,76,0)</f>
        <v>0</v>
      </c>
      <c r="CN826" s="14">
        <f>VLOOKUP($B826,[2]Sheet3!$G:$CZ,77,0)</f>
        <v>0</v>
      </c>
      <c r="CO826" s="14">
        <f>VLOOKUP($B826,[2]Sheet3!$G:$CZ,78,0)</f>
        <v>0</v>
      </c>
      <c r="CP826" s="14">
        <f>VLOOKUP($B826,[2]Sheet3!$G:$CZ,79,0)</f>
        <v>0</v>
      </c>
      <c r="CQ826" s="14">
        <f>VLOOKUP($B826,[2]Sheet3!$G:$CZ,80,0)</f>
        <v>0</v>
      </c>
      <c r="CR826" s="14">
        <f>VLOOKUP($B826,[2]Sheet3!$G:$CZ,81,0)</f>
        <v>0</v>
      </c>
      <c r="CS826" s="14">
        <f>VLOOKUP($B826,[2]Sheet3!$G:$CZ,82,0)</f>
        <v>0</v>
      </c>
      <c r="CT826" s="14">
        <f>VLOOKUP($B826,[2]Sheet3!$G:$CZ,83,0)</f>
        <v>0</v>
      </c>
      <c r="CU826" s="14">
        <f>VLOOKUP($B826,[2]Sheet3!$G:$CZ,84,0)</f>
        <v>0</v>
      </c>
      <c r="CV826" s="14">
        <f>VLOOKUP($B826,[2]Sheet3!$G:$CZ,85,0)</f>
        <v>0</v>
      </c>
      <c r="CW826" s="14">
        <f>VLOOKUP($B826,[2]Sheet3!$G:$CZ,86,0)</f>
        <v>0</v>
      </c>
      <c r="CX826" s="14">
        <f>VLOOKUP($B826,[2]Sheet3!$G:$CZ,87,0)</f>
        <v>0</v>
      </c>
      <c r="CY826" s="14">
        <f>VLOOKUP($B826,[2]Sheet3!$G:$CZ,88,0)</f>
        <v>0</v>
      </c>
      <c r="CZ826" s="14">
        <f>VLOOKUP($B826,[2]Sheet3!$G:$CZ,89,0)</f>
        <v>0</v>
      </c>
      <c r="DA826" s="14">
        <f>VLOOKUP($B826,[2]Sheet3!$G:$CZ,90,0)</f>
        <v>0</v>
      </c>
      <c r="DB826" s="14">
        <f>VLOOKUP($B826,[2]Sheet3!$G:$CZ,91,0)</f>
        <v>0</v>
      </c>
      <c r="DC826" s="14">
        <f>VLOOKUP($B826,[2]Sheet3!$G:$CZ,92,0)</f>
        <v>0</v>
      </c>
      <c r="DD826" s="14">
        <f>VLOOKUP($B826,[2]Sheet3!$G:$CZ,93,0)</f>
        <v>0</v>
      </c>
      <c r="DE826" s="14">
        <f>VLOOKUP($B826,[2]Sheet3!$G:$CZ,94,0)</f>
        <v>0</v>
      </c>
      <c r="DF826" s="14">
        <f>VLOOKUP($B826,[2]Sheet3!$G:$CZ,95,0)</f>
        <v>0</v>
      </c>
      <c r="DG826" s="14">
        <f>VLOOKUP($B826,[2]Sheet3!$G:$CZ,96,0)</f>
        <v>0</v>
      </c>
      <c r="DH826" s="14">
        <f>VLOOKUP($B826,[2]Sheet3!$G:$CZ,97,0)</f>
        <v>0</v>
      </c>
      <c r="DI826" s="14">
        <f>VLOOKUP($B826,[2]Sheet3!$G:$CZ,98,0)</f>
        <v>0</v>
      </c>
    </row>
    <row r="827" spans="1:113" x14ac:dyDescent="0.3">
      <c r="A827" s="9" t="str">
        <f t="shared" si="38"/>
        <v>W53166</v>
      </c>
      <c r="B827" s="15" t="s">
        <v>2033</v>
      </c>
      <c r="C827" s="15" t="s">
        <v>2034</v>
      </c>
      <c r="F827" s="7" t="s">
        <v>15</v>
      </c>
      <c r="G827" s="12" t="s">
        <v>4321</v>
      </c>
      <c r="H827" s="12" t="str">
        <f>VLOOKUP($B827,[1]Sheet1!$A:$G,5,0)</f>
        <v>abhishek.vinod@redingtongroup.com</v>
      </c>
      <c r="I827" s="12" t="str">
        <f>VLOOKUP($B827,[1]Sheet1!$A:$G,7,0)</f>
        <v>dilip.vishwa@redingtongroup.com</v>
      </c>
      <c r="J827" s="12" t="s">
        <v>82</v>
      </c>
      <c r="K827" s="7"/>
      <c r="L827" s="7"/>
      <c r="M827" s="8"/>
      <c r="N827" s="7" t="str">
        <f t="shared" si="36"/>
        <v>abhishek.vinod@redingtongroup.com; dilip.vishwa@redingtongroup.com; nilesh.phirke@redingtongroup.com;christopher.joseph@redingtongroup.com</v>
      </c>
      <c r="O827" s="7" t="str">
        <f t="shared" si="37"/>
        <v>W53166</v>
      </c>
      <c r="P827" s="8" t="s">
        <v>5215</v>
      </c>
      <c r="Q827" s="14">
        <f>VLOOKUP($B827,[2]Sheet3!$G:$CZ,2,0)</f>
        <v>2400300668</v>
      </c>
      <c r="R827" s="14">
        <f>VLOOKUP($B827,[2]Sheet3!$G:$CZ,3,0)</f>
        <v>2400304567</v>
      </c>
      <c r="S827" s="14">
        <f>VLOOKUP($B827,[2]Sheet3!$G:$CZ,4,0)</f>
        <v>2400300666</v>
      </c>
      <c r="T827" s="14">
        <f>VLOOKUP($B827,[2]Sheet3!$G:$CZ,5,0)</f>
        <v>2400307043</v>
      </c>
      <c r="U827" s="14">
        <f>VLOOKUP($B827,[2]Sheet3!$G:$CZ,6,0)</f>
        <v>0</v>
      </c>
      <c r="V827" s="14">
        <f>VLOOKUP($B827,[2]Sheet3!$G:$CZ,7,0)</f>
        <v>0</v>
      </c>
      <c r="W827" s="14">
        <f>VLOOKUP($B827,[2]Sheet3!$G:$CZ,8,0)</f>
        <v>0</v>
      </c>
      <c r="X827" s="14">
        <f>VLOOKUP($B827,[2]Sheet3!$G:$CZ,9,0)</f>
        <v>0</v>
      </c>
      <c r="Y827" s="14">
        <f>VLOOKUP($B827,[2]Sheet3!$G:$CZ,10,0)</f>
        <v>0</v>
      </c>
      <c r="Z827" s="14">
        <f>VLOOKUP($B827,[2]Sheet3!$G:$CZ,11,0)</f>
        <v>0</v>
      </c>
      <c r="AA827" s="14">
        <f>VLOOKUP($B827,[2]Sheet3!$G:$CZ,12,0)</f>
        <v>0</v>
      </c>
      <c r="AB827" s="14">
        <f>VLOOKUP($B827,[2]Sheet3!$G:$CZ,13,0)</f>
        <v>0</v>
      </c>
      <c r="AC827" s="14">
        <f>VLOOKUP($B827,[2]Sheet3!$G:$CZ,14,0)</f>
        <v>0</v>
      </c>
      <c r="AD827" s="14">
        <f>VLOOKUP($B827,[2]Sheet3!$G:$CZ,15,0)</f>
        <v>0</v>
      </c>
      <c r="AE827" s="14">
        <f>VLOOKUP($B827,[2]Sheet3!$G:$CZ,16,0)</f>
        <v>0</v>
      </c>
      <c r="AF827" s="14">
        <f>VLOOKUP($B827,[2]Sheet3!$G:$CZ,17,0)</f>
        <v>0</v>
      </c>
      <c r="AG827" s="14">
        <f>VLOOKUP($B827,[2]Sheet3!$G:$CZ,18,0)</f>
        <v>0</v>
      </c>
      <c r="AH827" s="14">
        <f>VLOOKUP($B827,[2]Sheet3!$G:$CZ,19,0)</f>
        <v>0</v>
      </c>
      <c r="AI827" s="14">
        <f>VLOOKUP($B827,[2]Sheet3!$G:$CZ,20,0)</f>
        <v>0</v>
      </c>
      <c r="AJ827" s="14">
        <f>VLOOKUP($B827,[2]Sheet3!$G:$CZ,21,0)</f>
        <v>0</v>
      </c>
      <c r="AK827" s="14">
        <f>VLOOKUP($B827,[2]Sheet3!$G:$CZ,22,0)</f>
        <v>0</v>
      </c>
      <c r="AL827" s="14">
        <f>VLOOKUP($B827,[2]Sheet3!$G:$CZ,23,0)</f>
        <v>0</v>
      </c>
      <c r="AM827" s="14">
        <f>VLOOKUP($B827,[2]Sheet3!$G:$CZ,24,0)</f>
        <v>0</v>
      </c>
      <c r="AN827" s="14">
        <f>VLOOKUP($B827,[2]Sheet3!$G:$CZ,25,0)</f>
        <v>0</v>
      </c>
      <c r="AO827" s="14">
        <f>VLOOKUP($B827,[2]Sheet3!$G:$CZ,26,0)</f>
        <v>0</v>
      </c>
      <c r="AP827" s="14">
        <f>VLOOKUP($B827,[2]Sheet3!$G:$CZ,27,0)</f>
        <v>0</v>
      </c>
      <c r="AQ827" s="14">
        <f>VLOOKUP($B827,[2]Sheet3!$G:$CZ,28,0)</f>
        <v>0</v>
      </c>
      <c r="AR827" s="14">
        <f>VLOOKUP($B827,[2]Sheet3!$G:$CZ,29,0)</f>
        <v>0</v>
      </c>
      <c r="AS827" s="14">
        <f>VLOOKUP($B827,[2]Sheet3!$G:$CZ,30,0)</f>
        <v>0</v>
      </c>
      <c r="AT827" s="14">
        <f>VLOOKUP($B827,[2]Sheet3!$G:$CZ,31,0)</f>
        <v>0</v>
      </c>
      <c r="AU827" s="14">
        <f>VLOOKUP($B827,[2]Sheet3!$G:$CZ,32,0)</f>
        <v>0</v>
      </c>
      <c r="AV827" s="14">
        <f>VLOOKUP($B827,[2]Sheet3!$G:$CZ,33,0)</f>
        <v>0</v>
      </c>
      <c r="AW827" s="14">
        <f>VLOOKUP($B827,[2]Sheet3!$G:$CZ,34,0)</f>
        <v>0</v>
      </c>
      <c r="AX827" s="14">
        <f>VLOOKUP($B827,[2]Sheet3!$G:$CZ,35,0)</f>
        <v>0</v>
      </c>
      <c r="AY827" s="14">
        <f>VLOOKUP($B827,[2]Sheet3!$G:$CZ,36,0)</f>
        <v>0</v>
      </c>
      <c r="AZ827" s="14">
        <f>VLOOKUP($B827,[2]Sheet3!$G:$CZ,37,0)</f>
        <v>0</v>
      </c>
      <c r="BA827" s="14">
        <f>VLOOKUP($B827,[2]Sheet3!$G:$CZ,38,0)</f>
        <v>0</v>
      </c>
      <c r="BB827" s="14">
        <f>VLOOKUP($B827,[2]Sheet3!$G:$CZ,39,0)</f>
        <v>0</v>
      </c>
      <c r="BC827" s="14">
        <f>VLOOKUP($B827,[2]Sheet3!$G:$CZ,40,0)</f>
        <v>0</v>
      </c>
      <c r="BD827" s="14">
        <f>VLOOKUP($B827,[2]Sheet3!$G:$CZ,41,0)</f>
        <v>0</v>
      </c>
      <c r="BE827" s="14">
        <f>VLOOKUP($B827,[2]Sheet3!$G:$CZ,42,0)</f>
        <v>0</v>
      </c>
      <c r="BF827" s="14">
        <f>VLOOKUP($B827,[2]Sheet3!$G:$CZ,43,0)</f>
        <v>0</v>
      </c>
      <c r="BG827" s="14">
        <f>VLOOKUP($B827,[2]Sheet3!$G:$CZ,44,0)</f>
        <v>0</v>
      </c>
      <c r="BH827" s="14">
        <f>VLOOKUP($B827,[2]Sheet3!$G:$CZ,45,0)</f>
        <v>0</v>
      </c>
      <c r="BI827" s="14">
        <f>VLOOKUP($B827,[2]Sheet3!$G:$CZ,46,0)</f>
        <v>0</v>
      </c>
      <c r="BJ827" s="14">
        <f>VLOOKUP($B827,[2]Sheet3!$G:$CZ,47,0)</f>
        <v>0</v>
      </c>
      <c r="BK827" s="14">
        <f>VLOOKUP($B827,[2]Sheet3!$G:$CZ,48,0)</f>
        <v>0</v>
      </c>
      <c r="BL827" s="14">
        <f>VLOOKUP($B827,[2]Sheet3!$G:$CZ,49,0)</f>
        <v>0</v>
      </c>
      <c r="BM827" s="14">
        <f>VLOOKUP($B827,[2]Sheet3!$G:$CZ,50,0)</f>
        <v>0</v>
      </c>
      <c r="BN827" s="14">
        <f>VLOOKUP($B827,[2]Sheet3!$G:$CZ,51,0)</f>
        <v>0</v>
      </c>
      <c r="BO827" s="14">
        <f>VLOOKUP($B827,[2]Sheet3!$G:$CZ,52,0)</f>
        <v>0</v>
      </c>
      <c r="BP827" s="14">
        <f>VLOOKUP($B827,[2]Sheet3!$G:$CZ,53,0)</f>
        <v>0</v>
      </c>
      <c r="BQ827" s="14">
        <f>VLOOKUP($B827,[2]Sheet3!$G:$CZ,54,0)</f>
        <v>0</v>
      </c>
      <c r="BR827" s="14">
        <f>VLOOKUP($B827,[2]Sheet3!$G:$CZ,55,0)</f>
        <v>0</v>
      </c>
      <c r="BS827" s="14">
        <f>VLOOKUP($B827,[2]Sheet3!$G:$CZ,56,0)</f>
        <v>0</v>
      </c>
      <c r="BT827" s="14">
        <f>VLOOKUP($B827,[2]Sheet3!$G:$CZ,57,0)</f>
        <v>0</v>
      </c>
      <c r="BU827" s="14">
        <f>VLOOKUP($B827,[2]Sheet3!$G:$CZ,58,0)</f>
        <v>0</v>
      </c>
      <c r="BV827" s="14">
        <f>VLOOKUP($B827,[2]Sheet3!$G:$CZ,59,0)</f>
        <v>0</v>
      </c>
      <c r="BW827" s="14">
        <f>VLOOKUP($B827,[2]Sheet3!$G:$CZ,60,0)</f>
        <v>0</v>
      </c>
      <c r="BX827" s="14">
        <f>VLOOKUP($B827,[2]Sheet3!$G:$CZ,61,0)</f>
        <v>0</v>
      </c>
      <c r="BY827" s="14">
        <f>VLOOKUP($B827,[2]Sheet3!$G:$CZ,62,0)</f>
        <v>0</v>
      </c>
      <c r="BZ827" s="14">
        <f>VLOOKUP($B827,[2]Sheet3!$G:$CZ,63,0)</f>
        <v>0</v>
      </c>
      <c r="CA827" s="14">
        <f>VLOOKUP($B827,[2]Sheet3!$G:$CZ,64,0)</f>
        <v>0</v>
      </c>
      <c r="CB827" s="14">
        <f>VLOOKUP($B827,[2]Sheet3!$G:$CZ,65,0)</f>
        <v>0</v>
      </c>
      <c r="CC827" s="14">
        <f>VLOOKUP($B827,[2]Sheet3!$G:$CZ,66,0)</f>
        <v>0</v>
      </c>
      <c r="CD827" s="14">
        <f>VLOOKUP($B827,[2]Sheet3!$G:$CZ,67,0)</f>
        <v>0</v>
      </c>
      <c r="CE827" s="14">
        <f>VLOOKUP($B827,[2]Sheet3!$G:$CZ,68,0)</f>
        <v>0</v>
      </c>
      <c r="CF827" s="14">
        <f>VLOOKUP($B827,[2]Sheet3!$G:$CZ,69,0)</f>
        <v>0</v>
      </c>
      <c r="CG827" s="14">
        <f>VLOOKUP($B827,[2]Sheet3!$G:$CZ,70,0)</f>
        <v>0</v>
      </c>
      <c r="CH827" s="14">
        <f>VLOOKUP($B827,[2]Sheet3!$G:$CZ,71,0)</f>
        <v>0</v>
      </c>
      <c r="CI827" s="14">
        <f>VLOOKUP($B827,[2]Sheet3!$G:$CZ,72,0)</f>
        <v>0</v>
      </c>
      <c r="CJ827" s="14">
        <f>VLOOKUP($B827,[2]Sheet3!$G:$CZ,73,0)</f>
        <v>0</v>
      </c>
      <c r="CK827" s="14">
        <f>VLOOKUP($B827,[2]Sheet3!$G:$CZ,74,0)</f>
        <v>0</v>
      </c>
      <c r="CL827" s="14">
        <f>VLOOKUP($B827,[2]Sheet3!$G:$CZ,75,0)</f>
        <v>0</v>
      </c>
      <c r="CM827" s="14">
        <f>VLOOKUP($B827,[2]Sheet3!$G:$CZ,76,0)</f>
        <v>0</v>
      </c>
      <c r="CN827" s="14">
        <f>VLOOKUP($B827,[2]Sheet3!$G:$CZ,77,0)</f>
        <v>0</v>
      </c>
      <c r="CO827" s="14">
        <f>VLOOKUP($B827,[2]Sheet3!$G:$CZ,78,0)</f>
        <v>0</v>
      </c>
      <c r="CP827" s="14">
        <f>VLOOKUP($B827,[2]Sheet3!$G:$CZ,79,0)</f>
        <v>0</v>
      </c>
      <c r="CQ827" s="14">
        <f>VLOOKUP($B827,[2]Sheet3!$G:$CZ,80,0)</f>
        <v>0</v>
      </c>
      <c r="CR827" s="14">
        <f>VLOOKUP($B827,[2]Sheet3!$G:$CZ,81,0)</f>
        <v>0</v>
      </c>
      <c r="CS827" s="14">
        <f>VLOOKUP($B827,[2]Sheet3!$G:$CZ,82,0)</f>
        <v>0</v>
      </c>
      <c r="CT827" s="14">
        <f>VLOOKUP($B827,[2]Sheet3!$G:$CZ,83,0)</f>
        <v>0</v>
      </c>
      <c r="CU827" s="14">
        <f>VLOOKUP($B827,[2]Sheet3!$G:$CZ,84,0)</f>
        <v>0</v>
      </c>
      <c r="CV827" s="14">
        <f>VLOOKUP($B827,[2]Sheet3!$G:$CZ,85,0)</f>
        <v>0</v>
      </c>
      <c r="CW827" s="14">
        <f>VLOOKUP($B827,[2]Sheet3!$G:$CZ,86,0)</f>
        <v>0</v>
      </c>
      <c r="CX827" s="14">
        <f>VLOOKUP($B827,[2]Sheet3!$G:$CZ,87,0)</f>
        <v>0</v>
      </c>
      <c r="CY827" s="14">
        <f>VLOOKUP($B827,[2]Sheet3!$G:$CZ,88,0)</f>
        <v>0</v>
      </c>
      <c r="CZ827" s="14">
        <f>VLOOKUP($B827,[2]Sheet3!$G:$CZ,89,0)</f>
        <v>0</v>
      </c>
      <c r="DA827" s="14">
        <f>VLOOKUP($B827,[2]Sheet3!$G:$CZ,90,0)</f>
        <v>0</v>
      </c>
      <c r="DB827" s="14">
        <f>VLOOKUP($B827,[2]Sheet3!$G:$CZ,91,0)</f>
        <v>0</v>
      </c>
      <c r="DC827" s="14">
        <f>VLOOKUP($B827,[2]Sheet3!$G:$CZ,92,0)</f>
        <v>0</v>
      </c>
      <c r="DD827" s="14">
        <f>VLOOKUP($B827,[2]Sheet3!$G:$CZ,93,0)</f>
        <v>0</v>
      </c>
      <c r="DE827" s="14">
        <f>VLOOKUP($B827,[2]Sheet3!$G:$CZ,94,0)</f>
        <v>0</v>
      </c>
      <c r="DF827" s="14">
        <f>VLOOKUP($B827,[2]Sheet3!$G:$CZ,95,0)</f>
        <v>0</v>
      </c>
      <c r="DG827" s="14">
        <f>VLOOKUP($B827,[2]Sheet3!$G:$CZ,96,0)</f>
        <v>0</v>
      </c>
      <c r="DH827" s="14">
        <f>VLOOKUP($B827,[2]Sheet3!$G:$CZ,97,0)</f>
        <v>0</v>
      </c>
      <c r="DI827" s="14">
        <f>VLOOKUP($B827,[2]Sheet3!$G:$CZ,98,0)</f>
        <v>0</v>
      </c>
    </row>
    <row r="828" spans="1:113" x14ac:dyDescent="0.3">
      <c r="A828" s="9" t="str">
        <f t="shared" si="38"/>
        <v>W13951</v>
      </c>
      <c r="B828" s="15" t="s">
        <v>2035</v>
      </c>
      <c r="C828" s="15" t="s">
        <v>2036</v>
      </c>
      <c r="F828" s="7" t="s">
        <v>15</v>
      </c>
      <c r="G828" s="12" t="s">
        <v>4322</v>
      </c>
      <c r="H828" s="12" t="str">
        <f>VLOOKUP($B828,[1]Sheet1!$A:$G,5,0)</f>
        <v>vijay.tayade@redingtongroup.com</v>
      </c>
      <c r="I828" s="12" t="str">
        <f>VLOOKUP($B828,[1]Sheet1!$A:$G,7,0)</f>
        <v>rohan.vora@redingtongroup.com</v>
      </c>
      <c r="J828" s="12" t="s">
        <v>82</v>
      </c>
      <c r="K828" s="7"/>
      <c r="L828" s="7"/>
      <c r="M828" s="8"/>
      <c r="N828" s="7" t="str">
        <f t="shared" si="36"/>
        <v>vijay.tayade@redingtongroup.com; rohan.vora@redingtongroup.com; nilesh.phirke@redingtongroup.com;christopher.joseph@redingtongroup.com</v>
      </c>
      <c r="O828" s="7" t="str">
        <f t="shared" si="37"/>
        <v>W13951</v>
      </c>
      <c r="P828" s="8" t="s">
        <v>5215</v>
      </c>
      <c r="Q828" s="14">
        <f>VLOOKUP($B828,[2]Sheet3!$G:$CZ,2,0)</f>
        <v>2400306009</v>
      </c>
      <c r="R828" s="14">
        <f>VLOOKUP($B828,[2]Sheet3!$G:$CZ,3,0)</f>
        <v>2400306011</v>
      </c>
      <c r="S828" s="14">
        <f>VLOOKUP($B828,[2]Sheet3!$G:$CZ,4,0)</f>
        <v>2400301989</v>
      </c>
      <c r="T828" s="14">
        <f>VLOOKUP($B828,[2]Sheet3!$G:$CZ,5,0)</f>
        <v>2400302388</v>
      </c>
      <c r="U828" s="14">
        <f>VLOOKUP($B828,[2]Sheet3!$G:$CZ,6,0)</f>
        <v>0</v>
      </c>
      <c r="V828" s="14">
        <f>VLOOKUP($B828,[2]Sheet3!$G:$CZ,7,0)</f>
        <v>0</v>
      </c>
      <c r="W828" s="14">
        <f>VLOOKUP($B828,[2]Sheet3!$G:$CZ,8,0)</f>
        <v>0</v>
      </c>
      <c r="X828" s="14">
        <f>VLOOKUP($B828,[2]Sheet3!$G:$CZ,9,0)</f>
        <v>0</v>
      </c>
      <c r="Y828" s="14">
        <f>VLOOKUP($B828,[2]Sheet3!$G:$CZ,10,0)</f>
        <v>0</v>
      </c>
      <c r="Z828" s="14">
        <f>VLOOKUP($B828,[2]Sheet3!$G:$CZ,11,0)</f>
        <v>0</v>
      </c>
      <c r="AA828" s="14">
        <f>VLOOKUP($B828,[2]Sheet3!$G:$CZ,12,0)</f>
        <v>0</v>
      </c>
      <c r="AB828" s="14">
        <f>VLOOKUP($B828,[2]Sheet3!$G:$CZ,13,0)</f>
        <v>0</v>
      </c>
      <c r="AC828" s="14">
        <f>VLOOKUP($B828,[2]Sheet3!$G:$CZ,14,0)</f>
        <v>0</v>
      </c>
      <c r="AD828" s="14">
        <f>VLOOKUP($B828,[2]Sheet3!$G:$CZ,15,0)</f>
        <v>0</v>
      </c>
      <c r="AE828" s="14">
        <f>VLOOKUP($B828,[2]Sheet3!$G:$CZ,16,0)</f>
        <v>0</v>
      </c>
      <c r="AF828" s="14">
        <f>VLOOKUP($B828,[2]Sheet3!$G:$CZ,17,0)</f>
        <v>0</v>
      </c>
      <c r="AG828" s="14">
        <f>VLOOKUP($B828,[2]Sheet3!$G:$CZ,18,0)</f>
        <v>0</v>
      </c>
      <c r="AH828" s="14">
        <f>VLOOKUP($B828,[2]Sheet3!$G:$CZ,19,0)</f>
        <v>0</v>
      </c>
      <c r="AI828" s="14">
        <f>VLOOKUP($B828,[2]Sheet3!$G:$CZ,20,0)</f>
        <v>0</v>
      </c>
      <c r="AJ828" s="14">
        <f>VLOOKUP($B828,[2]Sheet3!$G:$CZ,21,0)</f>
        <v>0</v>
      </c>
      <c r="AK828" s="14">
        <f>VLOOKUP($B828,[2]Sheet3!$G:$CZ,22,0)</f>
        <v>0</v>
      </c>
      <c r="AL828" s="14">
        <f>VLOOKUP($B828,[2]Sheet3!$G:$CZ,23,0)</f>
        <v>0</v>
      </c>
      <c r="AM828" s="14">
        <f>VLOOKUP($B828,[2]Sheet3!$G:$CZ,24,0)</f>
        <v>0</v>
      </c>
      <c r="AN828" s="14">
        <f>VLOOKUP($B828,[2]Sheet3!$G:$CZ,25,0)</f>
        <v>0</v>
      </c>
      <c r="AO828" s="14">
        <f>VLOOKUP($B828,[2]Sheet3!$G:$CZ,26,0)</f>
        <v>0</v>
      </c>
      <c r="AP828" s="14">
        <f>VLOOKUP($B828,[2]Sheet3!$G:$CZ,27,0)</f>
        <v>0</v>
      </c>
      <c r="AQ828" s="14">
        <f>VLOOKUP($B828,[2]Sheet3!$G:$CZ,28,0)</f>
        <v>0</v>
      </c>
      <c r="AR828" s="14">
        <f>VLOOKUP($B828,[2]Sheet3!$G:$CZ,29,0)</f>
        <v>0</v>
      </c>
      <c r="AS828" s="14">
        <f>VLOOKUP($B828,[2]Sheet3!$G:$CZ,30,0)</f>
        <v>0</v>
      </c>
      <c r="AT828" s="14">
        <f>VLOOKUP($B828,[2]Sheet3!$G:$CZ,31,0)</f>
        <v>0</v>
      </c>
      <c r="AU828" s="14">
        <f>VLOOKUP($B828,[2]Sheet3!$G:$CZ,32,0)</f>
        <v>0</v>
      </c>
      <c r="AV828" s="14">
        <f>VLOOKUP($B828,[2]Sheet3!$G:$CZ,33,0)</f>
        <v>0</v>
      </c>
      <c r="AW828" s="14">
        <f>VLOOKUP($B828,[2]Sheet3!$G:$CZ,34,0)</f>
        <v>0</v>
      </c>
      <c r="AX828" s="14">
        <f>VLOOKUP($B828,[2]Sheet3!$G:$CZ,35,0)</f>
        <v>0</v>
      </c>
      <c r="AY828" s="14">
        <f>VLOOKUP($B828,[2]Sheet3!$G:$CZ,36,0)</f>
        <v>0</v>
      </c>
      <c r="AZ828" s="14">
        <f>VLOOKUP($B828,[2]Sheet3!$G:$CZ,37,0)</f>
        <v>0</v>
      </c>
      <c r="BA828" s="14">
        <f>VLOOKUP($B828,[2]Sheet3!$G:$CZ,38,0)</f>
        <v>0</v>
      </c>
      <c r="BB828" s="14">
        <f>VLOOKUP($B828,[2]Sheet3!$G:$CZ,39,0)</f>
        <v>0</v>
      </c>
      <c r="BC828" s="14">
        <f>VLOOKUP($B828,[2]Sheet3!$G:$CZ,40,0)</f>
        <v>0</v>
      </c>
      <c r="BD828" s="14">
        <f>VLOOKUP($B828,[2]Sheet3!$G:$CZ,41,0)</f>
        <v>0</v>
      </c>
      <c r="BE828" s="14">
        <f>VLOOKUP($B828,[2]Sheet3!$G:$CZ,42,0)</f>
        <v>0</v>
      </c>
      <c r="BF828" s="14">
        <f>VLOOKUP($B828,[2]Sheet3!$G:$CZ,43,0)</f>
        <v>0</v>
      </c>
      <c r="BG828" s="14">
        <f>VLOOKUP($B828,[2]Sheet3!$G:$CZ,44,0)</f>
        <v>0</v>
      </c>
      <c r="BH828" s="14">
        <f>VLOOKUP($B828,[2]Sheet3!$G:$CZ,45,0)</f>
        <v>0</v>
      </c>
      <c r="BI828" s="14">
        <f>VLOOKUP($B828,[2]Sheet3!$G:$CZ,46,0)</f>
        <v>0</v>
      </c>
      <c r="BJ828" s="14">
        <f>VLOOKUP($B828,[2]Sheet3!$G:$CZ,47,0)</f>
        <v>0</v>
      </c>
      <c r="BK828" s="14">
        <f>VLOOKUP($B828,[2]Sheet3!$G:$CZ,48,0)</f>
        <v>0</v>
      </c>
      <c r="BL828" s="14">
        <f>VLOOKUP($B828,[2]Sheet3!$G:$CZ,49,0)</f>
        <v>0</v>
      </c>
      <c r="BM828" s="14">
        <f>VLOOKUP($B828,[2]Sheet3!$G:$CZ,50,0)</f>
        <v>0</v>
      </c>
      <c r="BN828" s="14">
        <f>VLOOKUP($B828,[2]Sheet3!$G:$CZ,51,0)</f>
        <v>0</v>
      </c>
      <c r="BO828" s="14">
        <f>VLOOKUP($B828,[2]Sheet3!$G:$CZ,52,0)</f>
        <v>0</v>
      </c>
      <c r="BP828" s="14">
        <f>VLOOKUP($B828,[2]Sheet3!$G:$CZ,53,0)</f>
        <v>0</v>
      </c>
      <c r="BQ828" s="14">
        <f>VLOOKUP($B828,[2]Sheet3!$G:$CZ,54,0)</f>
        <v>0</v>
      </c>
      <c r="BR828" s="14">
        <f>VLOOKUP($B828,[2]Sheet3!$G:$CZ,55,0)</f>
        <v>0</v>
      </c>
      <c r="BS828" s="14">
        <f>VLOOKUP($B828,[2]Sheet3!$G:$CZ,56,0)</f>
        <v>0</v>
      </c>
      <c r="BT828" s="14">
        <f>VLOOKUP($B828,[2]Sheet3!$G:$CZ,57,0)</f>
        <v>0</v>
      </c>
      <c r="BU828" s="14">
        <f>VLOOKUP($B828,[2]Sheet3!$G:$CZ,58,0)</f>
        <v>0</v>
      </c>
      <c r="BV828" s="14">
        <f>VLOOKUP($B828,[2]Sheet3!$G:$CZ,59,0)</f>
        <v>0</v>
      </c>
      <c r="BW828" s="14">
        <f>VLOOKUP($B828,[2]Sheet3!$G:$CZ,60,0)</f>
        <v>0</v>
      </c>
      <c r="BX828" s="14">
        <f>VLOOKUP($B828,[2]Sheet3!$G:$CZ,61,0)</f>
        <v>0</v>
      </c>
      <c r="BY828" s="14">
        <f>VLOOKUP($B828,[2]Sheet3!$G:$CZ,62,0)</f>
        <v>0</v>
      </c>
      <c r="BZ828" s="14">
        <f>VLOOKUP($B828,[2]Sheet3!$G:$CZ,63,0)</f>
        <v>0</v>
      </c>
      <c r="CA828" s="14">
        <f>VLOOKUP($B828,[2]Sheet3!$G:$CZ,64,0)</f>
        <v>0</v>
      </c>
      <c r="CB828" s="14">
        <f>VLOOKUP($B828,[2]Sheet3!$G:$CZ,65,0)</f>
        <v>0</v>
      </c>
      <c r="CC828" s="14">
        <f>VLOOKUP($B828,[2]Sheet3!$G:$CZ,66,0)</f>
        <v>0</v>
      </c>
      <c r="CD828" s="14">
        <f>VLOOKUP($B828,[2]Sheet3!$G:$CZ,67,0)</f>
        <v>0</v>
      </c>
      <c r="CE828" s="14">
        <f>VLOOKUP($B828,[2]Sheet3!$G:$CZ,68,0)</f>
        <v>0</v>
      </c>
      <c r="CF828" s="14">
        <f>VLOOKUP($B828,[2]Sheet3!$G:$CZ,69,0)</f>
        <v>0</v>
      </c>
      <c r="CG828" s="14">
        <f>VLOOKUP($B828,[2]Sheet3!$G:$CZ,70,0)</f>
        <v>0</v>
      </c>
      <c r="CH828" s="14">
        <f>VLOOKUP($B828,[2]Sheet3!$G:$CZ,71,0)</f>
        <v>0</v>
      </c>
      <c r="CI828" s="14">
        <f>VLOOKUP($B828,[2]Sheet3!$G:$CZ,72,0)</f>
        <v>0</v>
      </c>
      <c r="CJ828" s="14">
        <f>VLOOKUP($B828,[2]Sheet3!$G:$CZ,73,0)</f>
        <v>0</v>
      </c>
      <c r="CK828" s="14">
        <f>VLOOKUP($B828,[2]Sheet3!$G:$CZ,74,0)</f>
        <v>0</v>
      </c>
      <c r="CL828" s="14">
        <f>VLOOKUP($B828,[2]Sheet3!$G:$CZ,75,0)</f>
        <v>0</v>
      </c>
      <c r="CM828" s="14">
        <f>VLOOKUP($B828,[2]Sheet3!$G:$CZ,76,0)</f>
        <v>0</v>
      </c>
      <c r="CN828" s="14">
        <f>VLOOKUP($B828,[2]Sheet3!$G:$CZ,77,0)</f>
        <v>0</v>
      </c>
      <c r="CO828" s="14">
        <f>VLOOKUP($B828,[2]Sheet3!$G:$CZ,78,0)</f>
        <v>0</v>
      </c>
      <c r="CP828" s="14">
        <f>VLOOKUP($B828,[2]Sheet3!$G:$CZ,79,0)</f>
        <v>0</v>
      </c>
      <c r="CQ828" s="14">
        <f>VLOOKUP($B828,[2]Sheet3!$G:$CZ,80,0)</f>
        <v>0</v>
      </c>
      <c r="CR828" s="14">
        <f>VLOOKUP($B828,[2]Sheet3!$G:$CZ,81,0)</f>
        <v>0</v>
      </c>
      <c r="CS828" s="14">
        <f>VLOOKUP($B828,[2]Sheet3!$G:$CZ,82,0)</f>
        <v>0</v>
      </c>
      <c r="CT828" s="14">
        <f>VLOOKUP($B828,[2]Sheet3!$G:$CZ,83,0)</f>
        <v>0</v>
      </c>
      <c r="CU828" s="14">
        <f>VLOOKUP($B828,[2]Sheet3!$G:$CZ,84,0)</f>
        <v>0</v>
      </c>
      <c r="CV828" s="14">
        <f>VLOOKUP($B828,[2]Sheet3!$G:$CZ,85,0)</f>
        <v>0</v>
      </c>
      <c r="CW828" s="14">
        <f>VLOOKUP($B828,[2]Sheet3!$G:$CZ,86,0)</f>
        <v>0</v>
      </c>
      <c r="CX828" s="14">
        <f>VLOOKUP($B828,[2]Sheet3!$G:$CZ,87,0)</f>
        <v>0</v>
      </c>
      <c r="CY828" s="14">
        <f>VLOOKUP($B828,[2]Sheet3!$G:$CZ,88,0)</f>
        <v>0</v>
      </c>
      <c r="CZ828" s="14">
        <f>VLOOKUP($B828,[2]Sheet3!$G:$CZ,89,0)</f>
        <v>0</v>
      </c>
      <c r="DA828" s="14">
        <f>VLOOKUP($B828,[2]Sheet3!$G:$CZ,90,0)</f>
        <v>0</v>
      </c>
      <c r="DB828" s="14">
        <f>VLOOKUP($B828,[2]Sheet3!$G:$CZ,91,0)</f>
        <v>0</v>
      </c>
      <c r="DC828" s="14">
        <f>VLOOKUP($B828,[2]Sheet3!$G:$CZ,92,0)</f>
        <v>0</v>
      </c>
      <c r="DD828" s="14">
        <f>VLOOKUP($B828,[2]Sheet3!$G:$CZ,93,0)</f>
        <v>0</v>
      </c>
      <c r="DE828" s="14">
        <f>VLOOKUP($B828,[2]Sheet3!$G:$CZ,94,0)</f>
        <v>0</v>
      </c>
      <c r="DF828" s="14">
        <f>VLOOKUP($B828,[2]Sheet3!$G:$CZ,95,0)</f>
        <v>0</v>
      </c>
      <c r="DG828" s="14">
        <f>VLOOKUP($B828,[2]Sheet3!$G:$CZ,96,0)</f>
        <v>0</v>
      </c>
      <c r="DH828" s="14">
        <f>VLOOKUP($B828,[2]Sheet3!$G:$CZ,97,0)</f>
        <v>0</v>
      </c>
      <c r="DI828" s="14">
        <f>VLOOKUP($B828,[2]Sheet3!$G:$CZ,98,0)</f>
        <v>0</v>
      </c>
    </row>
    <row r="829" spans="1:113" x14ac:dyDescent="0.3">
      <c r="A829" s="9" t="str">
        <f t="shared" si="38"/>
        <v>W14637</v>
      </c>
      <c r="B829" s="15" t="s">
        <v>2037</v>
      </c>
      <c r="C829" s="15" t="s">
        <v>2038</v>
      </c>
      <c r="F829" s="7" t="s">
        <v>15</v>
      </c>
      <c r="G829" s="12" t="s">
        <v>4323</v>
      </c>
      <c r="H829" s="12" t="str">
        <f>VLOOKUP($B829,[1]Sheet1!$A:$G,5,0)</f>
        <v>vijay.tayade@redingtongroup.com</v>
      </c>
      <c r="I829" s="12" t="str">
        <f>VLOOKUP($B829,[1]Sheet1!$A:$G,7,0)</f>
        <v>rohan.vora@redingtongroup.com</v>
      </c>
      <c r="J829" s="12" t="s">
        <v>82</v>
      </c>
      <c r="K829" s="7"/>
      <c r="L829" s="7"/>
      <c r="M829" s="8"/>
      <c r="N829" s="7" t="str">
        <f t="shared" si="36"/>
        <v>vijay.tayade@redingtongroup.com; rohan.vora@redingtongroup.com; nilesh.phirke@redingtongroup.com;christopher.joseph@redingtongroup.com</v>
      </c>
      <c r="O829" s="7" t="str">
        <f t="shared" si="37"/>
        <v>W14637</v>
      </c>
      <c r="P829" s="8" t="s">
        <v>5215</v>
      </c>
      <c r="Q829" s="14">
        <f>VLOOKUP($B829,[2]Sheet3!$G:$CZ,2,0)</f>
        <v>2400307240</v>
      </c>
      <c r="R829" s="14">
        <f>VLOOKUP($B829,[2]Sheet3!$G:$CZ,3,0)</f>
        <v>0</v>
      </c>
      <c r="S829" s="14">
        <f>VLOOKUP($B829,[2]Sheet3!$G:$CZ,4,0)</f>
        <v>0</v>
      </c>
      <c r="T829" s="14">
        <f>VLOOKUP($B829,[2]Sheet3!$G:$CZ,5,0)</f>
        <v>0</v>
      </c>
      <c r="U829" s="14">
        <f>VLOOKUP($B829,[2]Sheet3!$G:$CZ,6,0)</f>
        <v>0</v>
      </c>
      <c r="V829" s="14">
        <f>VLOOKUP($B829,[2]Sheet3!$G:$CZ,7,0)</f>
        <v>0</v>
      </c>
      <c r="W829" s="14">
        <f>VLOOKUP($B829,[2]Sheet3!$G:$CZ,8,0)</f>
        <v>0</v>
      </c>
      <c r="X829" s="14">
        <f>VLOOKUP($B829,[2]Sheet3!$G:$CZ,9,0)</f>
        <v>0</v>
      </c>
      <c r="Y829" s="14">
        <f>VLOOKUP($B829,[2]Sheet3!$G:$CZ,10,0)</f>
        <v>0</v>
      </c>
      <c r="Z829" s="14">
        <f>VLOOKUP($B829,[2]Sheet3!$G:$CZ,11,0)</f>
        <v>0</v>
      </c>
      <c r="AA829" s="14">
        <f>VLOOKUP($B829,[2]Sheet3!$G:$CZ,12,0)</f>
        <v>0</v>
      </c>
      <c r="AB829" s="14">
        <f>VLOOKUP($B829,[2]Sheet3!$G:$CZ,13,0)</f>
        <v>0</v>
      </c>
      <c r="AC829" s="14">
        <f>VLOOKUP($B829,[2]Sheet3!$G:$CZ,14,0)</f>
        <v>0</v>
      </c>
      <c r="AD829" s="14">
        <f>VLOOKUP($B829,[2]Sheet3!$G:$CZ,15,0)</f>
        <v>0</v>
      </c>
      <c r="AE829" s="14">
        <f>VLOOKUP($B829,[2]Sheet3!$G:$CZ,16,0)</f>
        <v>0</v>
      </c>
      <c r="AF829" s="14">
        <f>VLOOKUP($B829,[2]Sheet3!$G:$CZ,17,0)</f>
        <v>0</v>
      </c>
      <c r="AG829" s="14">
        <f>VLOOKUP($B829,[2]Sheet3!$G:$CZ,18,0)</f>
        <v>0</v>
      </c>
      <c r="AH829" s="14">
        <f>VLOOKUP($B829,[2]Sheet3!$G:$CZ,19,0)</f>
        <v>0</v>
      </c>
      <c r="AI829" s="14">
        <f>VLOOKUP($B829,[2]Sheet3!$G:$CZ,20,0)</f>
        <v>0</v>
      </c>
      <c r="AJ829" s="14">
        <f>VLOOKUP($B829,[2]Sheet3!$G:$CZ,21,0)</f>
        <v>0</v>
      </c>
      <c r="AK829" s="14">
        <f>VLOOKUP($B829,[2]Sheet3!$G:$CZ,22,0)</f>
        <v>0</v>
      </c>
      <c r="AL829" s="14">
        <f>VLOOKUP($B829,[2]Sheet3!$G:$CZ,23,0)</f>
        <v>0</v>
      </c>
      <c r="AM829" s="14">
        <f>VLOOKUP($B829,[2]Sheet3!$G:$CZ,24,0)</f>
        <v>0</v>
      </c>
      <c r="AN829" s="14">
        <f>VLOOKUP($B829,[2]Sheet3!$G:$CZ,25,0)</f>
        <v>0</v>
      </c>
      <c r="AO829" s="14">
        <f>VLOOKUP($B829,[2]Sheet3!$G:$CZ,26,0)</f>
        <v>0</v>
      </c>
      <c r="AP829" s="14">
        <f>VLOOKUP($B829,[2]Sheet3!$G:$CZ,27,0)</f>
        <v>0</v>
      </c>
      <c r="AQ829" s="14">
        <f>VLOOKUP($B829,[2]Sheet3!$G:$CZ,28,0)</f>
        <v>0</v>
      </c>
      <c r="AR829" s="14">
        <f>VLOOKUP($B829,[2]Sheet3!$G:$CZ,29,0)</f>
        <v>0</v>
      </c>
      <c r="AS829" s="14">
        <f>VLOOKUP($B829,[2]Sheet3!$G:$CZ,30,0)</f>
        <v>0</v>
      </c>
      <c r="AT829" s="14">
        <f>VLOOKUP($B829,[2]Sheet3!$G:$CZ,31,0)</f>
        <v>0</v>
      </c>
      <c r="AU829" s="14">
        <f>VLOOKUP($B829,[2]Sheet3!$G:$CZ,32,0)</f>
        <v>0</v>
      </c>
      <c r="AV829" s="14">
        <f>VLOOKUP($B829,[2]Sheet3!$G:$CZ,33,0)</f>
        <v>0</v>
      </c>
      <c r="AW829" s="14">
        <f>VLOOKUP($B829,[2]Sheet3!$G:$CZ,34,0)</f>
        <v>0</v>
      </c>
      <c r="AX829" s="14">
        <f>VLOOKUP($B829,[2]Sheet3!$G:$CZ,35,0)</f>
        <v>0</v>
      </c>
      <c r="AY829" s="14">
        <f>VLOOKUP($B829,[2]Sheet3!$G:$CZ,36,0)</f>
        <v>0</v>
      </c>
      <c r="AZ829" s="14">
        <f>VLOOKUP($B829,[2]Sheet3!$G:$CZ,37,0)</f>
        <v>0</v>
      </c>
      <c r="BA829" s="14">
        <f>VLOOKUP($B829,[2]Sheet3!$G:$CZ,38,0)</f>
        <v>0</v>
      </c>
      <c r="BB829" s="14">
        <f>VLOOKUP($B829,[2]Sheet3!$G:$CZ,39,0)</f>
        <v>0</v>
      </c>
      <c r="BC829" s="14">
        <f>VLOOKUP($B829,[2]Sheet3!$G:$CZ,40,0)</f>
        <v>0</v>
      </c>
      <c r="BD829" s="14">
        <f>VLOOKUP($B829,[2]Sheet3!$G:$CZ,41,0)</f>
        <v>0</v>
      </c>
      <c r="BE829" s="14">
        <f>VLOOKUP($B829,[2]Sheet3!$G:$CZ,42,0)</f>
        <v>0</v>
      </c>
      <c r="BF829" s="14">
        <f>VLOOKUP($B829,[2]Sheet3!$G:$CZ,43,0)</f>
        <v>0</v>
      </c>
      <c r="BG829" s="14">
        <f>VLOOKUP($B829,[2]Sheet3!$G:$CZ,44,0)</f>
        <v>0</v>
      </c>
      <c r="BH829" s="14">
        <f>VLOOKUP($B829,[2]Sheet3!$G:$CZ,45,0)</f>
        <v>0</v>
      </c>
      <c r="BI829" s="14">
        <f>VLOOKUP($B829,[2]Sheet3!$G:$CZ,46,0)</f>
        <v>0</v>
      </c>
      <c r="BJ829" s="14">
        <f>VLOOKUP($B829,[2]Sheet3!$G:$CZ,47,0)</f>
        <v>0</v>
      </c>
      <c r="BK829" s="14">
        <f>VLOOKUP($B829,[2]Sheet3!$G:$CZ,48,0)</f>
        <v>0</v>
      </c>
      <c r="BL829" s="14">
        <f>VLOOKUP($B829,[2]Sheet3!$G:$CZ,49,0)</f>
        <v>0</v>
      </c>
      <c r="BM829" s="14">
        <f>VLOOKUP($B829,[2]Sheet3!$G:$CZ,50,0)</f>
        <v>0</v>
      </c>
      <c r="BN829" s="14">
        <f>VLOOKUP($B829,[2]Sheet3!$G:$CZ,51,0)</f>
        <v>0</v>
      </c>
      <c r="BO829" s="14">
        <f>VLOOKUP($B829,[2]Sheet3!$G:$CZ,52,0)</f>
        <v>0</v>
      </c>
      <c r="BP829" s="14">
        <f>VLOOKUP($B829,[2]Sheet3!$G:$CZ,53,0)</f>
        <v>0</v>
      </c>
      <c r="BQ829" s="14">
        <f>VLOOKUP($B829,[2]Sheet3!$G:$CZ,54,0)</f>
        <v>0</v>
      </c>
      <c r="BR829" s="14">
        <f>VLOOKUP($B829,[2]Sheet3!$G:$CZ,55,0)</f>
        <v>0</v>
      </c>
      <c r="BS829" s="14">
        <f>VLOOKUP($B829,[2]Sheet3!$G:$CZ,56,0)</f>
        <v>0</v>
      </c>
      <c r="BT829" s="14">
        <f>VLOOKUP($B829,[2]Sheet3!$G:$CZ,57,0)</f>
        <v>0</v>
      </c>
      <c r="BU829" s="14">
        <f>VLOOKUP($B829,[2]Sheet3!$G:$CZ,58,0)</f>
        <v>0</v>
      </c>
      <c r="BV829" s="14">
        <f>VLOOKUP($B829,[2]Sheet3!$G:$CZ,59,0)</f>
        <v>0</v>
      </c>
      <c r="BW829" s="14">
        <f>VLOOKUP($B829,[2]Sheet3!$G:$CZ,60,0)</f>
        <v>0</v>
      </c>
      <c r="BX829" s="14">
        <f>VLOOKUP($B829,[2]Sheet3!$G:$CZ,61,0)</f>
        <v>0</v>
      </c>
      <c r="BY829" s="14">
        <f>VLOOKUP($B829,[2]Sheet3!$G:$CZ,62,0)</f>
        <v>0</v>
      </c>
      <c r="BZ829" s="14">
        <f>VLOOKUP($B829,[2]Sheet3!$G:$CZ,63,0)</f>
        <v>0</v>
      </c>
      <c r="CA829" s="14">
        <f>VLOOKUP($B829,[2]Sheet3!$G:$CZ,64,0)</f>
        <v>0</v>
      </c>
      <c r="CB829" s="14">
        <f>VLOOKUP($B829,[2]Sheet3!$G:$CZ,65,0)</f>
        <v>0</v>
      </c>
      <c r="CC829" s="14">
        <f>VLOOKUP($B829,[2]Sheet3!$G:$CZ,66,0)</f>
        <v>0</v>
      </c>
      <c r="CD829" s="14">
        <f>VLOOKUP($B829,[2]Sheet3!$G:$CZ,67,0)</f>
        <v>0</v>
      </c>
      <c r="CE829" s="14">
        <f>VLOOKUP($B829,[2]Sheet3!$G:$CZ,68,0)</f>
        <v>0</v>
      </c>
      <c r="CF829" s="14">
        <f>VLOOKUP($B829,[2]Sheet3!$G:$CZ,69,0)</f>
        <v>0</v>
      </c>
      <c r="CG829" s="14">
        <f>VLOOKUP($B829,[2]Sheet3!$G:$CZ,70,0)</f>
        <v>0</v>
      </c>
      <c r="CH829" s="14">
        <f>VLOOKUP($B829,[2]Sheet3!$G:$CZ,71,0)</f>
        <v>0</v>
      </c>
      <c r="CI829" s="14">
        <f>VLOOKUP($B829,[2]Sheet3!$G:$CZ,72,0)</f>
        <v>0</v>
      </c>
      <c r="CJ829" s="14">
        <f>VLOOKUP($B829,[2]Sheet3!$G:$CZ,73,0)</f>
        <v>0</v>
      </c>
      <c r="CK829" s="14">
        <f>VLOOKUP($B829,[2]Sheet3!$G:$CZ,74,0)</f>
        <v>0</v>
      </c>
      <c r="CL829" s="14">
        <f>VLOOKUP($B829,[2]Sheet3!$G:$CZ,75,0)</f>
        <v>0</v>
      </c>
      <c r="CM829" s="14">
        <f>VLOOKUP($B829,[2]Sheet3!$G:$CZ,76,0)</f>
        <v>0</v>
      </c>
      <c r="CN829" s="14">
        <f>VLOOKUP($B829,[2]Sheet3!$G:$CZ,77,0)</f>
        <v>0</v>
      </c>
      <c r="CO829" s="14">
        <f>VLOOKUP($B829,[2]Sheet3!$G:$CZ,78,0)</f>
        <v>0</v>
      </c>
      <c r="CP829" s="14">
        <f>VLOOKUP($B829,[2]Sheet3!$G:$CZ,79,0)</f>
        <v>0</v>
      </c>
      <c r="CQ829" s="14">
        <f>VLOOKUP($B829,[2]Sheet3!$G:$CZ,80,0)</f>
        <v>0</v>
      </c>
      <c r="CR829" s="14">
        <f>VLOOKUP($B829,[2]Sheet3!$G:$CZ,81,0)</f>
        <v>0</v>
      </c>
      <c r="CS829" s="14">
        <f>VLOOKUP($B829,[2]Sheet3!$G:$CZ,82,0)</f>
        <v>0</v>
      </c>
      <c r="CT829" s="14">
        <f>VLOOKUP($B829,[2]Sheet3!$G:$CZ,83,0)</f>
        <v>0</v>
      </c>
      <c r="CU829" s="14">
        <f>VLOOKUP($B829,[2]Sheet3!$G:$CZ,84,0)</f>
        <v>0</v>
      </c>
      <c r="CV829" s="14">
        <f>VLOOKUP($B829,[2]Sheet3!$G:$CZ,85,0)</f>
        <v>0</v>
      </c>
      <c r="CW829" s="14">
        <f>VLOOKUP($B829,[2]Sheet3!$G:$CZ,86,0)</f>
        <v>0</v>
      </c>
      <c r="CX829" s="14">
        <f>VLOOKUP($B829,[2]Sheet3!$G:$CZ,87,0)</f>
        <v>0</v>
      </c>
      <c r="CY829" s="14">
        <f>VLOOKUP($B829,[2]Sheet3!$G:$CZ,88,0)</f>
        <v>0</v>
      </c>
      <c r="CZ829" s="14">
        <f>VLOOKUP($B829,[2]Sheet3!$G:$CZ,89,0)</f>
        <v>0</v>
      </c>
      <c r="DA829" s="14">
        <f>VLOOKUP($B829,[2]Sheet3!$G:$CZ,90,0)</f>
        <v>0</v>
      </c>
      <c r="DB829" s="14">
        <f>VLOOKUP($B829,[2]Sheet3!$G:$CZ,91,0)</f>
        <v>0</v>
      </c>
      <c r="DC829" s="14">
        <f>VLOOKUP($B829,[2]Sheet3!$G:$CZ,92,0)</f>
        <v>0</v>
      </c>
      <c r="DD829" s="14">
        <f>VLOOKUP($B829,[2]Sheet3!$G:$CZ,93,0)</f>
        <v>0</v>
      </c>
      <c r="DE829" s="14">
        <f>VLOOKUP($B829,[2]Sheet3!$G:$CZ,94,0)</f>
        <v>0</v>
      </c>
      <c r="DF829" s="14">
        <f>VLOOKUP($B829,[2]Sheet3!$G:$CZ,95,0)</f>
        <v>0</v>
      </c>
      <c r="DG829" s="14">
        <f>VLOOKUP($B829,[2]Sheet3!$G:$CZ,96,0)</f>
        <v>0</v>
      </c>
      <c r="DH829" s="14">
        <f>VLOOKUP($B829,[2]Sheet3!$G:$CZ,97,0)</f>
        <v>0</v>
      </c>
      <c r="DI829" s="14">
        <f>VLOOKUP($B829,[2]Sheet3!$G:$CZ,98,0)</f>
        <v>0</v>
      </c>
    </row>
    <row r="830" spans="1:113" x14ac:dyDescent="0.3">
      <c r="A830" s="9" t="str">
        <f t="shared" si="38"/>
        <v>W1R146</v>
      </c>
      <c r="B830" s="15" t="s">
        <v>112</v>
      </c>
      <c r="C830" s="15" t="s">
        <v>113</v>
      </c>
      <c r="F830" s="7" t="s">
        <v>15</v>
      </c>
      <c r="G830" s="12" t="s">
        <v>4324</v>
      </c>
      <c r="H830" s="12" t="str">
        <f>VLOOKUP($B830,[1]Sheet1!$A:$G,5,0)</f>
        <v>imtiyaz.shaikh@redingtongroup.com</v>
      </c>
      <c r="I830" s="12" t="str">
        <f>VLOOKUP($B830,[1]Sheet1!$A:$G,7,0)</f>
        <v>rohan.vora@redingtongroup.com</v>
      </c>
      <c r="J830" s="12" t="s">
        <v>82</v>
      </c>
      <c r="K830" s="7"/>
      <c r="L830" s="7"/>
      <c r="M830" s="8"/>
      <c r="N830" s="7" t="str">
        <f t="shared" si="36"/>
        <v>imtiyaz.shaikh@redingtongroup.com; rohan.vora@redingtongroup.com; nilesh.phirke@redingtongroup.com;christopher.joseph@redingtongroup.com</v>
      </c>
      <c r="O830" s="7" t="str">
        <f t="shared" si="37"/>
        <v>W1R146</v>
      </c>
      <c r="P830" s="8" t="s">
        <v>5215</v>
      </c>
      <c r="Q830" s="14">
        <f>VLOOKUP($B830,[2]Sheet3!$G:$CZ,2,0)</f>
        <v>2400307299</v>
      </c>
      <c r="R830" s="14">
        <f>VLOOKUP($B830,[2]Sheet3!$G:$CZ,3,0)</f>
        <v>2400306751</v>
      </c>
      <c r="S830" s="14">
        <f>VLOOKUP($B830,[2]Sheet3!$G:$CZ,4,0)</f>
        <v>2400309360</v>
      </c>
      <c r="T830" s="14">
        <f>VLOOKUP($B830,[2]Sheet3!$G:$CZ,5,0)</f>
        <v>2400307201</v>
      </c>
      <c r="U830" s="14">
        <f>VLOOKUP($B830,[2]Sheet3!$G:$CZ,6,0)</f>
        <v>2400304194</v>
      </c>
      <c r="V830" s="14">
        <f>VLOOKUP($B830,[2]Sheet3!$G:$CZ,7,0)</f>
        <v>2400307297</v>
      </c>
      <c r="W830" s="14">
        <f>VLOOKUP($B830,[2]Sheet3!$G:$CZ,8,0)</f>
        <v>2400307295</v>
      </c>
      <c r="X830" s="14">
        <f>VLOOKUP($B830,[2]Sheet3!$G:$CZ,9,0)</f>
        <v>0</v>
      </c>
      <c r="Y830" s="14">
        <f>VLOOKUP($B830,[2]Sheet3!$G:$CZ,10,0)</f>
        <v>0</v>
      </c>
      <c r="Z830" s="14">
        <f>VLOOKUP($B830,[2]Sheet3!$G:$CZ,11,0)</f>
        <v>0</v>
      </c>
      <c r="AA830" s="14">
        <f>VLOOKUP($B830,[2]Sheet3!$G:$CZ,12,0)</f>
        <v>0</v>
      </c>
      <c r="AB830" s="14">
        <f>VLOOKUP($B830,[2]Sheet3!$G:$CZ,13,0)</f>
        <v>0</v>
      </c>
      <c r="AC830" s="14">
        <f>VLOOKUP($B830,[2]Sheet3!$G:$CZ,14,0)</f>
        <v>0</v>
      </c>
      <c r="AD830" s="14">
        <f>VLOOKUP($B830,[2]Sheet3!$G:$CZ,15,0)</f>
        <v>0</v>
      </c>
      <c r="AE830" s="14">
        <f>VLOOKUP($B830,[2]Sheet3!$G:$CZ,16,0)</f>
        <v>0</v>
      </c>
      <c r="AF830" s="14">
        <f>VLOOKUP($B830,[2]Sheet3!$G:$CZ,17,0)</f>
        <v>0</v>
      </c>
      <c r="AG830" s="14">
        <f>VLOOKUP($B830,[2]Sheet3!$G:$CZ,18,0)</f>
        <v>0</v>
      </c>
      <c r="AH830" s="14">
        <f>VLOOKUP($B830,[2]Sheet3!$G:$CZ,19,0)</f>
        <v>0</v>
      </c>
      <c r="AI830" s="14">
        <f>VLOOKUP($B830,[2]Sheet3!$G:$CZ,20,0)</f>
        <v>0</v>
      </c>
      <c r="AJ830" s="14">
        <f>VLOOKUP($B830,[2]Sheet3!$G:$CZ,21,0)</f>
        <v>0</v>
      </c>
      <c r="AK830" s="14">
        <f>VLOOKUP($B830,[2]Sheet3!$G:$CZ,22,0)</f>
        <v>0</v>
      </c>
      <c r="AL830" s="14">
        <f>VLOOKUP($B830,[2]Sheet3!$G:$CZ,23,0)</f>
        <v>0</v>
      </c>
      <c r="AM830" s="14">
        <f>VLOOKUP($B830,[2]Sheet3!$G:$CZ,24,0)</f>
        <v>0</v>
      </c>
      <c r="AN830" s="14">
        <f>VLOOKUP($B830,[2]Sheet3!$G:$CZ,25,0)</f>
        <v>0</v>
      </c>
      <c r="AO830" s="14">
        <f>VLOOKUP($B830,[2]Sheet3!$G:$CZ,26,0)</f>
        <v>0</v>
      </c>
      <c r="AP830" s="14">
        <f>VLOOKUP($B830,[2]Sheet3!$G:$CZ,27,0)</f>
        <v>0</v>
      </c>
      <c r="AQ830" s="14">
        <f>VLOOKUP($B830,[2]Sheet3!$G:$CZ,28,0)</f>
        <v>0</v>
      </c>
      <c r="AR830" s="14">
        <f>VLOOKUP($B830,[2]Sheet3!$G:$CZ,29,0)</f>
        <v>0</v>
      </c>
      <c r="AS830" s="14">
        <f>VLOOKUP($B830,[2]Sheet3!$G:$CZ,30,0)</f>
        <v>0</v>
      </c>
      <c r="AT830" s="14">
        <f>VLOOKUP($B830,[2]Sheet3!$G:$CZ,31,0)</f>
        <v>0</v>
      </c>
      <c r="AU830" s="14">
        <f>VLOOKUP($B830,[2]Sheet3!$G:$CZ,32,0)</f>
        <v>0</v>
      </c>
      <c r="AV830" s="14">
        <f>VLOOKUP($B830,[2]Sheet3!$G:$CZ,33,0)</f>
        <v>0</v>
      </c>
      <c r="AW830" s="14">
        <f>VLOOKUP($B830,[2]Sheet3!$G:$CZ,34,0)</f>
        <v>0</v>
      </c>
      <c r="AX830" s="14">
        <f>VLOOKUP($B830,[2]Sheet3!$G:$CZ,35,0)</f>
        <v>0</v>
      </c>
      <c r="AY830" s="14">
        <f>VLOOKUP($B830,[2]Sheet3!$G:$CZ,36,0)</f>
        <v>0</v>
      </c>
      <c r="AZ830" s="14">
        <f>VLOOKUP($B830,[2]Sheet3!$G:$CZ,37,0)</f>
        <v>0</v>
      </c>
      <c r="BA830" s="14">
        <f>VLOOKUP($B830,[2]Sheet3!$G:$CZ,38,0)</f>
        <v>0</v>
      </c>
      <c r="BB830" s="14">
        <f>VLOOKUP($B830,[2]Sheet3!$G:$CZ,39,0)</f>
        <v>0</v>
      </c>
      <c r="BC830" s="14">
        <f>VLOOKUP($B830,[2]Sheet3!$G:$CZ,40,0)</f>
        <v>0</v>
      </c>
      <c r="BD830" s="14">
        <f>VLOOKUP($B830,[2]Sheet3!$G:$CZ,41,0)</f>
        <v>0</v>
      </c>
      <c r="BE830" s="14">
        <f>VLOOKUP($B830,[2]Sheet3!$G:$CZ,42,0)</f>
        <v>0</v>
      </c>
      <c r="BF830" s="14">
        <f>VLOOKUP($B830,[2]Sheet3!$G:$CZ,43,0)</f>
        <v>0</v>
      </c>
      <c r="BG830" s="14">
        <f>VLOOKUP($B830,[2]Sheet3!$G:$CZ,44,0)</f>
        <v>0</v>
      </c>
      <c r="BH830" s="14">
        <f>VLOOKUP($B830,[2]Sheet3!$G:$CZ,45,0)</f>
        <v>0</v>
      </c>
      <c r="BI830" s="14">
        <f>VLOOKUP($B830,[2]Sheet3!$G:$CZ,46,0)</f>
        <v>0</v>
      </c>
      <c r="BJ830" s="14">
        <f>VLOOKUP($B830,[2]Sheet3!$G:$CZ,47,0)</f>
        <v>0</v>
      </c>
      <c r="BK830" s="14">
        <f>VLOOKUP($B830,[2]Sheet3!$G:$CZ,48,0)</f>
        <v>0</v>
      </c>
      <c r="BL830" s="14">
        <f>VLOOKUP($B830,[2]Sheet3!$G:$CZ,49,0)</f>
        <v>0</v>
      </c>
      <c r="BM830" s="14">
        <f>VLOOKUP($B830,[2]Sheet3!$G:$CZ,50,0)</f>
        <v>0</v>
      </c>
      <c r="BN830" s="14">
        <f>VLOOKUP($B830,[2]Sheet3!$G:$CZ,51,0)</f>
        <v>0</v>
      </c>
      <c r="BO830" s="14">
        <f>VLOOKUP($B830,[2]Sheet3!$G:$CZ,52,0)</f>
        <v>0</v>
      </c>
      <c r="BP830" s="14">
        <f>VLOOKUP($B830,[2]Sheet3!$G:$CZ,53,0)</f>
        <v>0</v>
      </c>
      <c r="BQ830" s="14">
        <f>VLOOKUP($B830,[2]Sheet3!$G:$CZ,54,0)</f>
        <v>0</v>
      </c>
      <c r="BR830" s="14">
        <f>VLOOKUP($B830,[2]Sheet3!$G:$CZ,55,0)</f>
        <v>0</v>
      </c>
      <c r="BS830" s="14">
        <f>VLOOKUP($B830,[2]Sheet3!$G:$CZ,56,0)</f>
        <v>0</v>
      </c>
      <c r="BT830" s="14">
        <f>VLOOKUP($B830,[2]Sheet3!$G:$CZ,57,0)</f>
        <v>0</v>
      </c>
      <c r="BU830" s="14">
        <f>VLOOKUP($B830,[2]Sheet3!$G:$CZ,58,0)</f>
        <v>0</v>
      </c>
      <c r="BV830" s="14">
        <f>VLOOKUP($B830,[2]Sheet3!$G:$CZ,59,0)</f>
        <v>0</v>
      </c>
      <c r="BW830" s="14">
        <f>VLOOKUP($B830,[2]Sheet3!$G:$CZ,60,0)</f>
        <v>0</v>
      </c>
      <c r="BX830" s="14">
        <f>VLOOKUP($B830,[2]Sheet3!$G:$CZ,61,0)</f>
        <v>0</v>
      </c>
      <c r="BY830" s="14">
        <f>VLOOKUP($B830,[2]Sheet3!$G:$CZ,62,0)</f>
        <v>0</v>
      </c>
      <c r="BZ830" s="14">
        <f>VLOOKUP($B830,[2]Sheet3!$G:$CZ,63,0)</f>
        <v>0</v>
      </c>
      <c r="CA830" s="14">
        <f>VLOOKUP($B830,[2]Sheet3!$G:$CZ,64,0)</f>
        <v>0</v>
      </c>
      <c r="CB830" s="14">
        <f>VLOOKUP($B830,[2]Sheet3!$G:$CZ,65,0)</f>
        <v>0</v>
      </c>
      <c r="CC830" s="14">
        <f>VLOOKUP($B830,[2]Sheet3!$G:$CZ,66,0)</f>
        <v>0</v>
      </c>
      <c r="CD830" s="14">
        <f>VLOOKUP($B830,[2]Sheet3!$G:$CZ,67,0)</f>
        <v>0</v>
      </c>
      <c r="CE830" s="14">
        <f>VLOOKUP($B830,[2]Sheet3!$G:$CZ,68,0)</f>
        <v>0</v>
      </c>
      <c r="CF830" s="14">
        <f>VLOOKUP($B830,[2]Sheet3!$G:$CZ,69,0)</f>
        <v>0</v>
      </c>
      <c r="CG830" s="14">
        <f>VLOOKUP($B830,[2]Sheet3!$G:$CZ,70,0)</f>
        <v>0</v>
      </c>
      <c r="CH830" s="14">
        <f>VLOOKUP($B830,[2]Sheet3!$G:$CZ,71,0)</f>
        <v>0</v>
      </c>
      <c r="CI830" s="14">
        <f>VLOOKUP($B830,[2]Sheet3!$G:$CZ,72,0)</f>
        <v>0</v>
      </c>
      <c r="CJ830" s="14">
        <f>VLOOKUP($B830,[2]Sheet3!$G:$CZ,73,0)</f>
        <v>0</v>
      </c>
      <c r="CK830" s="14">
        <f>VLOOKUP($B830,[2]Sheet3!$G:$CZ,74,0)</f>
        <v>0</v>
      </c>
      <c r="CL830" s="14">
        <f>VLOOKUP($B830,[2]Sheet3!$G:$CZ,75,0)</f>
        <v>0</v>
      </c>
      <c r="CM830" s="14">
        <f>VLOOKUP($B830,[2]Sheet3!$G:$CZ,76,0)</f>
        <v>0</v>
      </c>
      <c r="CN830" s="14">
        <f>VLOOKUP($B830,[2]Sheet3!$G:$CZ,77,0)</f>
        <v>0</v>
      </c>
      <c r="CO830" s="14">
        <f>VLOOKUP($B830,[2]Sheet3!$G:$CZ,78,0)</f>
        <v>0</v>
      </c>
      <c r="CP830" s="14">
        <f>VLOOKUP($B830,[2]Sheet3!$G:$CZ,79,0)</f>
        <v>0</v>
      </c>
      <c r="CQ830" s="14">
        <f>VLOOKUP($B830,[2]Sheet3!$G:$CZ,80,0)</f>
        <v>0</v>
      </c>
      <c r="CR830" s="14">
        <f>VLOOKUP($B830,[2]Sheet3!$G:$CZ,81,0)</f>
        <v>0</v>
      </c>
      <c r="CS830" s="14">
        <f>VLOOKUP($B830,[2]Sheet3!$G:$CZ,82,0)</f>
        <v>0</v>
      </c>
      <c r="CT830" s="14">
        <f>VLOOKUP($B830,[2]Sheet3!$G:$CZ,83,0)</f>
        <v>0</v>
      </c>
      <c r="CU830" s="14">
        <f>VLOOKUP($B830,[2]Sheet3!$G:$CZ,84,0)</f>
        <v>0</v>
      </c>
      <c r="CV830" s="14">
        <f>VLOOKUP($B830,[2]Sheet3!$G:$CZ,85,0)</f>
        <v>0</v>
      </c>
      <c r="CW830" s="14">
        <f>VLOOKUP($B830,[2]Sheet3!$G:$CZ,86,0)</f>
        <v>0</v>
      </c>
      <c r="CX830" s="14">
        <f>VLOOKUP($B830,[2]Sheet3!$G:$CZ,87,0)</f>
        <v>0</v>
      </c>
      <c r="CY830" s="14">
        <f>VLOOKUP($B830,[2]Sheet3!$G:$CZ,88,0)</f>
        <v>0</v>
      </c>
      <c r="CZ830" s="14">
        <f>VLOOKUP($B830,[2]Sheet3!$G:$CZ,89,0)</f>
        <v>0</v>
      </c>
      <c r="DA830" s="14">
        <f>VLOOKUP($B830,[2]Sheet3!$G:$CZ,90,0)</f>
        <v>0</v>
      </c>
      <c r="DB830" s="14">
        <f>VLOOKUP($B830,[2]Sheet3!$G:$CZ,91,0)</f>
        <v>0</v>
      </c>
      <c r="DC830" s="14">
        <f>VLOOKUP($B830,[2]Sheet3!$G:$CZ,92,0)</f>
        <v>0</v>
      </c>
      <c r="DD830" s="14">
        <f>VLOOKUP($B830,[2]Sheet3!$G:$CZ,93,0)</f>
        <v>0</v>
      </c>
      <c r="DE830" s="14">
        <f>VLOOKUP($B830,[2]Sheet3!$G:$CZ,94,0)</f>
        <v>0</v>
      </c>
      <c r="DF830" s="14">
        <f>VLOOKUP($B830,[2]Sheet3!$G:$CZ,95,0)</f>
        <v>0</v>
      </c>
      <c r="DG830" s="14">
        <f>VLOOKUP($B830,[2]Sheet3!$G:$CZ,96,0)</f>
        <v>0</v>
      </c>
      <c r="DH830" s="14">
        <f>VLOOKUP($B830,[2]Sheet3!$G:$CZ,97,0)</f>
        <v>0</v>
      </c>
      <c r="DI830" s="14">
        <f>VLOOKUP($B830,[2]Sheet3!$G:$CZ,98,0)</f>
        <v>0</v>
      </c>
    </row>
    <row r="831" spans="1:113" x14ac:dyDescent="0.3">
      <c r="A831" s="9" t="str">
        <f t="shared" si="38"/>
        <v>NH0463</v>
      </c>
      <c r="B831" s="15" t="s">
        <v>622</v>
      </c>
      <c r="C831" s="15" t="s">
        <v>623</v>
      </c>
      <c r="F831" s="7" t="s">
        <v>15</v>
      </c>
      <c r="G831" s="12" t="s">
        <v>4325</v>
      </c>
      <c r="H831" s="12" t="str">
        <f>VLOOKUP($B831,[1]Sheet1!$A:$G,5,0)</f>
        <v>neeraj.bhatt@redingtongroup.com</v>
      </c>
      <c r="I831" s="12" t="str">
        <f>VLOOKUP($B831,[1]Sheet1!$A:$G,7,0)</f>
        <v>sidharth.eknath@redingtongroup.com</v>
      </c>
      <c r="J831" s="12" t="s">
        <v>82</v>
      </c>
      <c r="K831" s="7"/>
      <c r="L831" s="7"/>
      <c r="M831" s="8"/>
      <c r="N831" s="7" t="str">
        <f t="shared" si="36"/>
        <v>neeraj.bhatt@redingtongroup.com; sidharth.eknath@redingtongroup.com; nilesh.phirke@redingtongroup.com;christopher.joseph@redingtongroup.com</v>
      </c>
      <c r="O831" s="7" t="str">
        <f t="shared" si="37"/>
        <v>NH0463</v>
      </c>
      <c r="P831" s="8" t="s">
        <v>5215</v>
      </c>
      <c r="Q831" s="14">
        <f>VLOOKUP($B831,[2]Sheet3!$G:$CZ,2,0)</f>
        <v>2400300227</v>
      </c>
      <c r="R831" s="14">
        <f>VLOOKUP($B831,[2]Sheet3!$G:$CZ,3,0)</f>
        <v>2400300225</v>
      </c>
      <c r="S831" s="14">
        <f>VLOOKUP($B831,[2]Sheet3!$G:$CZ,4,0)</f>
        <v>0</v>
      </c>
      <c r="T831" s="14">
        <f>VLOOKUP($B831,[2]Sheet3!$G:$CZ,5,0)</f>
        <v>0</v>
      </c>
      <c r="U831" s="14">
        <f>VLOOKUP($B831,[2]Sheet3!$G:$CZ,6,0)</f>
        <v>0</v>
      </c>
      <c r="V831" s="14">
        <f>VLOOKUP($B831,[2]Sheet3!$G:$CZ,7,0)</f>
        <v>0</v>
      </c>
      <c r="W831" s="14">
        <f>VLOOKUP($B831,[2]Sheet3!$G:$CZ,8,0)</f>
        <v>0</v>
      </c>
      <c r="X831" s="14">
        <f>VLOOKUP($B831,[2]Sheet3!$G:$CZ,9,0)</f>
        <v>0</v>
      </c>
      <c r="Y831" s="14">
        <f>VLOOKUP($B831,[2]Sheet3!$G:$CZ,10,0)</f>
        <v>0</v>
      </c>
      <c r="Z831" s="14">
        <f>VLOOKUP($B831,[2]Sheet3!$G:$CZ,11,0)</f>
        <v>0</v>
      </c>
      <c r="AA831" s="14">
        <f>VLOOKUP($B831,[2]Sheet3!$G:$CZ,12,0)</f>
        <v>0</v>
      </c>
      <c r="AB831" s="14">
        <f>VLOOKUP($B831,[2]Sheet3!$G:$CZ,13,0)</f>
        <v>0</v>
      </c>
      <c r="AC831" s="14">
        <f>VLOOKUP($B831,[2]Sheet3!$G:$CZ,14,0)</f>
        <v>0</v>
      </c>
      <c r="AD831" s="14">
        <f>VLOOKUP($B831,[2]Sheet3!$G:$CZ,15,0)</f>
        <v>0</v>
      </c>
      <c r="AE831" s="14">
        <f>VLOOKUP($B831,[2]Sheet3!$G:$CZ,16,0)</f>
        <v>0</v>
      </c>
      <c r="AF831" s="14">
        <f>VLOOKUP($B831,[2]Sheet3!$G:$CZ,17,0)</f>
        <v>0</v>
      </c>
      <c r="AG831" s="14">
        <f>VLOOKUP($B831,[2]Sheet3!$G:$CZ,18,0)</f>
        <v>0</v>
      </c>
      <c r="AH831" s="14">
        <f>VLOOKUP($B831,[2]Sheet3!$G:$CZ,19,0)</f>
        <v>0</v>
      </c>
      <c r="AI831" s="14">
        <f>VLOOKUP($B831,[2]Sheet3!$G:$CZ,20,0)</f>
        <v>0</v>
      </c>
      <c r="AJ831" s="14">
        <f>VLOOKUP($B831,[2]Sheet3!$G:$CZ,21,0)</f>
        <v>0</v>
      </c>
      <c r="AK831" s="14">
        <f>VLOOKUP($B831,[2]Sheet3!$G:$CZ,22,0)</f>
        <v>0</v>
      </c>
      <c r="AL831" s="14">
        <f>VLOOKUP($B831,[2]Sheet3!$G:$CZ,23,0)</f>
        <v>0</v>
      </c>
      <c r="AM831" s="14">
        <f>VLOOKUP($B831,[2]Sheet3!$G:$CZ,24,0)</f>
        <v>0</v>
      </c>
      <c r="AN831" s="14">
        <f>VLOOKUP($B831,[2]Sheet3!$G:$CZ,25,0)</f>
        <v>0</v>
      </c>
      <c r="AO831" s="14">
        <f>VLOOKUP($B831,[2]Sheet3!$G:$CZ,26,0)</f>
        <v>0</v>
      </c>
      <c r="AP831" s="14">
        <f>VLOOKUP($B831,[2]Sheet3!$G:$CZ,27,0)</f>
        <v>0</v>
      </c>
      <c r="AQ831" s="14">
        <f>VLOOKUP($B831,[2]Sheet3!$G:$CZ,28,0)</f>
        <v>0</v>
      </c>
      <c r="AR831" s="14">
        <f>VLOOKUP($B831,[2]Sheet3!$G:$CZ,29,0)</f>
        <v>0</v>
      </c>
      <c r="AS831" s="14">
        <f>VLOOKUP($B831,[2]Sheet3!$G:$CZ,30,0)</f>
        <v>0</v>
      </c>
      <c r="AT831" s="14">
        <f>VLOOKUP($B831,[2]Sheet3!$G:$CZ,31,0)</f>
        <v>0</v>
      </c>
      <c r="AU831" s="14">
        <f>VLOOKUP($B831,[2]Sheet3!$G:$CZ,32,0)</f>
        <v>0</v>
      </c>
      <c r="AV831" s="14">
        <f>VLOOKUP($B831,[2]Sheet3!$G:$CZ,33,0)</f>
        <v>0</v>
      </c>
      <c r="AW831" s="14">
        <f>VLOOKUP($B831,[2]Sheet3!$G:$CZ,34,0)</f>
        <v>0</v>
      </c>
      <c r="AX831" s="14">
        <f>VLOOKUP($B831,[2]Sheet3!$G:$CZ,35,0)</f>
        <v>0</v>
      </c>
      <c r="AY831" s="14">
        <f>VLOOKUP($B831,[2]Sheet3!$G:$CZ,36,0)</f>
        <v>0</v>
      </c>
      <c r="AZ831" s="14">
        <f>VLOOKUP($B831,[2]Sheet3!$G:$CZ,37,0)</f>
        <v>0</v>
      </c>
      <c r="BA831" s="14">
        <f>VLOOKUP($B831,[2]Sheet3!$G:$CZ,38,0)</f>
        <v>0</v>
      </c>
      <c r="BB831" s="14">
        <f>VLOOKUP($B831,[2]Sheet3!$G:$CZ,39,0)</f>
        <v>0</v>
      </c>
      <c r="BC831" s="14">
        <f>VLOOKUP($B831,[2]Sheet3!$G:$CZ,40,0)</f>
        <v>0</v>
      </c>
      <c r="BD831" s="14">
        <f>VLOOKUP($B831,[2]Sheet3!$G:$CZ,41,0)</f>
        <v>0</v>
      </c>
      <c r="BE831" s="14">
        <f>VLOOKUP($B831,[2]Sheet3!$G:$CZ,42,0)</f>
        <v>0</v>
      </c>
      <c r="BF831" s="14">
        <f>VLOOKUP($B831,[2]Sheet3!$G:$CZ,43,0)</f>
        <v>0</v>
      </c>
      <c r="BG831" s="14">
        <f>VLOOKUP($B831,[2]Sheet3!$G:$CZ,44,0)</f>
        <v>0</v>
      </c>
      <c r="BH831" s="14">
        <f>VLOOKUP($B831,[2]Sheet3!$G:$CZ,45,0)</f>
        <v>0</v>
      </c>
      <c r="BI831" s="14">
        <f>VLOOKUP($B831,[2]Sheet3!$G:$CZ,46,0)</f>
        <v>0</v>
      </c>
      <c r="BJ831" s="14">
        <f>VLOOKUP($B831,[2]Sheet3!$G:$CZ,47,0)</f>
        <v>0</v>
      </c>
      <c r="BK831" s="14">
        <f>VLOOKUP($B831,[2]Sheet3!$G:$CZ,48,0)</f>
        <v>0</v>
      </c>
      <c r="BL831" s="14">
        <f>VLOOKUP($B831,[2]Sheet3!$G:$CZ,49,0)</f>
        <v>0</v>
      </c>
      <c r="BM831" s="14">
        <f>VLOOKUP($B831,[2]Sheet3!$G:$CZ,50,0)</f>
        <v>0</v>
      </c>
      <c r="BN831" s="14">
        <f>VLOOKUP($B831,[2]Sheet3!$G:$CZ,51,0)</f>
        <v>0</v>
      </c>
      <c r="BO831" s="14">
        <f>VLOOKUP($B831,[2]Sheet3!$G:$CZ,52,0)</f>
        <v>0</v>
      </c>
      <c r="BP831" s="14">
        <f>VLOOKUP($B831,[2]Sheet3!$G:$CZ,53,0)</f>
        <v>0</v>
      </c>
      <c r="BQ831" s="14">
        <f>VLOOKUP($B831,[2]Sheet3!$G:$CZ,54,0)</f>
        <v>0</v>
      </c>
      <c r="BR831" s="14">
        <f>VLOOKUP($B831,[2]Sheet3!$G:$CZ,55,0)</f>
        <v>0</v>
      </c>
      <c r="BS831" s="14">
        <f>VLOOKUP($B831,[2]Sheet3!$G:$CZ,56,0)</f>
        <v>0</v>
      </c>
      <c r="BT831" s="14">
        <f>VLOOKUP($B831,[2]Sheet3!$G:$CZ,57,0)</f>
        <v>0</v>
      </c>
      <c r="BU831" s="14">
        <f>VLOOKUP($B831,[2]Sheet3!$G:$CZ,58,0)</f>
        <v>0</v>
      </c>
      <c r="BV831" s="14">
        <f>VLOOKUP($B831,[2]Sheet3!$G:$CZ,59,0)</f>
        <v>0</v>
      </c>
      <c r="BW831" s="14">
        <f>VLOOKUP($B831,[2]Sheet3!$G:$CZ,60,0)</f>
        <v>0</v>
      </c>
      <c r="BX831" s="14">
        <f>VLOOKUP($B831,[2]Sheet3!$G:$CZ,61,0)</f>
        <v>0</v>
      </c>
      <c r="BY831" s="14">
        <f>VLOOKUP($B831,[2]Sheet3!$G:$CZ,62,0)</f>
        <v>0</v>
      </c>
      <c r="BZ831" s="14">
        <f>VLOOKUP($B831,[2]Sheet3!$G:$CZ,63,0)</f>
        <v>0</v>
      </c>
      <c r="CA831" s="14">
        <f>VLOOKUP($B831,[2]Sheet3!$G:$CZ,64,0)</f>
        <v>0</v>
      </c>
      <c r="CB831" s="14">
        <f>VLOOKUP($B831,[2]Sheet3!$G:$CZ,65,0)</f>
        <v>0</v>
      </c>
      <c r="CC831" s="14">
        <f>VLOOKUP($B831,[2]Sheet3!$G:$CZ,66,0)</f>
        <v>0</v>
      </c>
      <c r="CD831" s="14">
        <f>VLOOKUP($B831,[2]Sheet3!$G:$CZ,67,0)</f>
        <v>0</v>
      </c>
      <c r="CE831" s="14">
        <f>VLOOKUP($B831,[2]Sheet3!$G:$CZ,68,0)</f>
        <v>0</v>
      </c>
      <c r="CF831" s="14">
        <f>VLOOKUP($B831,[2]Sheet3!$G:$CZ,69,0)</f>
        <v>0</v>
      </c>
      <c r="CG831" s="14">
        <f>VLOOKUP($B831,[2]Sheet3!$G:$CZ,70,0)</f>
        <v>0</v>
      </c>
      <c r="CH831" s="14">
        <f>VLOOKUP($B831,[2]Sheet3!$G:$CZ,71,0)</f>
        <v>0</v>
      </c>
      <c r="CI831" s="14">
        <f>VLOOKUP($B831,[2]Sheet3!$G:$CZ,72,0)</f>
        <v>0</v>
      </c>
      <c r="CJ831" s="14">
        <f>VLOOKUP($B831,[2]Sheet3!$G:$CZ,73,0)</f>
        <v>0</v>
      </c>
      <c r="CK831" s="14">
        <f>VLOOKUP($B831,[2]Sheet3!$G:$CZ,74,0)</f>
        <v>0</v>
      </c>
      <c r="CL831" s="14">
        <f>VLOOKUP($B831,[2]Sheet3!$G:$CZ,75,0)</f>
        <v>0</v>
      </c>
      <c r="CM831" s="14">
        <f>VLOOKUP($B831,[2]Sheet3!$G:$CZ,76,0)</f>
        <v>0</v>
      </c>
      <c r="CN831" s="14">
        <f>VLOOKUP($B831,[2]Sheet3!$G:$CZ,77,0)</f>
        <v>0</v>
      </c>
      <c r="CO831" s="14">
        <f>VLOOKUP($B831,[2]Sheet3!$G:$CZ,78,0)</f>
        <v>0</v>
      </c>
      <c r="CP831" s="14">
        <f>VLOOKUP($B831,[2]Sheet3!$G:$CZ,79,0)</f>
        <v>0</v>
      </c>
      <c r="CQ831" s="14">
        <f>VLOOKUP($B831,[2]Sheet3!$G:$CZ,80,0)</f>
        <v>0</v>
      </c>
      <c r="CR831" s="14">
        <f>VLOOKUP($B831,[2]Sheet3!$G:$CZ,81,0)</f>
        <v>0</v>
      </c>
      <c r="CS831" s="14">
        <f>VLOOKUP($B831,[2]Sheet3!$G:$CZ,82,0)</f>
        <v>0</v>
      </c>
      <c r="CT831" s="14">
        <f>VLOOKUP($B831,[2]Sheet3!$G:$CZ,83,0)</f>
        <v>0</v>
      </c>
      <c r="CU831" s="14">
        <f>VLOOKUP($B831,[2]Sheet3!$G:$CZ,84,0)</f>
        <v>0</v>
      </c>
      <c r="CV831" s="14">
        <f>VLOOKUP($B831,[2]Sheet3!$G:$CZ,85,0)</f>
        <v>0</v>
      </c>
      <c r="CW831" s="14">
        <f>VLOOKUP($B831,[2]Sheet3!$G:$CZ,86,0)</f>
        <v>0</v>
      </c>
      <c r="CX831" s="14">
        <f>VLOOKUP($B831,[2]Sheet3!$G:$CZ,87,0)</f>
        <v>0</v>
      </c>
      <c r="CY831" s="14">
        <f>VLOOKUP($B831,[2]Sheet3!$G:$CZ,88,0)</f>
        <v>0</v>
      </c>
      <c r="CZ831" s="14">
        <f>VLOOKUP($B831,[2]Sheet3!$G:$CZ,89,0)</f>
        <v>0</v>
      </c>
      <c r="DA831" s="14">
        <f>VLOOKUP($B831,[2]Sheet3!$G:$CZ,90,0)</f>
        <v>0</v>
      </c>
      <c r="DB831" s="14">
        <f>VLOOKUP($B831,[2]Sheet3!$G:$CZ,91,0)</f>
        <v>0</v>
      </c>
      <c r="DC831" s="14">
        <f>VLOOKUP($B831,[2]Sheet3!$G:$CZ,92,0)</f>
        <v>0</v>
      </c>
      <c r="DD831" s="14">
        <f>VLOOKUP($B831,[2]Sheet3!$G:$CZ,93,0)</f>
        <v>0</v>
      </c>
      <c r="DE831" s="14">
        <f>VLOOKUP($B831,[2]Sheet3!$G:$CZ,94,0)</f>
        <v>0</v>
      </c>
      <c r="DF831" s="14">
        <f>VLOOKUP($B831,[2]Sheet3!$G:$CZ,95,0)</f>
        <v>0</v>
      </c>
      <c r="DG831" s="14">
        <f>VLOOKUP($B831,[2]Sheet3!$G:$CZ,96,0)</f>
        <v>0</v>
      </c>
      <c r="DH831" s="14">
        <f>VLOOKUP($B831,[2]Sheet3!$G:$CZ,97,0)</f>
        <v>0</v>
      </c>
      <c r="DI831" s="14">
        <f>VLOOKUP($B831,[2]Sheet3!$G:$CZ,98,0)</f>
        <v>0</v>
      </c>
    </row>
    <row r="832" spans="1:113" x14ac:dyDescent="0.3">
      <c r="A832" s="9" t="str">
        <f t="shared" si="38"/>
        <v>W23044</v>
      </c>
      <c r="B832" s="15" t="s">
        <v>2039</v>
      </c>
      <c r="C832" s="15" t="s">
        <v>2040</v>
      </c>
      <c r="F832" s="7" t="s">
        <v>15</v>
      </c>
      <c r="G832" s="12" t="s">
        <v>4326</v>
      </c>
      <c r="H832" s="12" t="str">
        <f>VLOOKUP($B832,[1]Sheet1!$A:$G,5,0)</f>
        <v>sunil.dalavi@redingtongroup.com</v>
      </c>
      <c r="I832" s="12" t="str">
        <f>VLOOKUP($B832,[1]Sheet1!$A:$G,7,0)</f>
        <v>dilip.vishwa@redingtongroup.com</v>
      </c>
      <c r="J832" s="12" t="s">
        <v>82</v>
      </c>
      <c r="K832" s="7"/>
      <c r="L832" s="7"/>
      <c r="M832" s="8"/>
      <c r="N832" s="7" t="str">
        <f t="shared" ref="N832:N895" si="39">CONCATENATE(H832,"; ",I832,"; ",J832)</f>
        <v>sunil.dalavi@redingtongroup.com; dilip.vishwa@redingtongroup.com; nilesh.phirke@redingtongroup.com;christopher.joseph@redingtongroup.com</v>
      </c>
      <c r="O832" s="7" t="str">
        <f t="shared" ref="O832:O895" si="40">A832</f>
        <v>W23044</v>
      </c>
      <c r="P832" s="8" t="s">
        <v>5215</v>
      </c>
      <c r="Q832" s="14">
        <f>VLOOKUP($B832,[2]Sheet3!$G:$CZ,2,0)</f>
        <v>2400307262</v>
      </c>
      <c r="R832" s="14">
        <f>VLOOKUP($B832,[2]Sheet3!$G:$CZ,3,0)</f>
        <v>0</v>
      </c>
      <c r="S832" s="14">
        <f>VLOOKUP($B832,[2]Sheet3!$G:$CZ,4,0)</f>
        <v>0</v>
      </c>
      <c r="T832" s="14">
        <f>VLOOKUP($B832,[2]Sheet3!$G:$CZ,5,0)</f>
        <v>0</v>
      </c>
      <c r="U832" s="14">
        <f>VLOOKUP($B832,[2]Sheet3!$G:$CZ,6,0)</f>
        <v>0</v>
      </c>
      <c r="V832" s="14">
        <f>VLOOKUP($B832,[2]Sheet3!$G:$CZ,7,0)</f>
        <v>0</v>
      </c>
      <c r="W832" s="14">
        <f>VLOOKUP($B832,[2]Sheet3!$G:$CZ,8,0)</f>
        <v>0</v>
      </c>
      <c r="X832" s="14">
        <f>VLOOKUP($B832,[2]Sheet3!$G:$CZ,9,0)</f>
        <v>0</v>
      </c>
      <c r="Y832" s="14">
        <f>VLOOKUP($B832,[2]Sheet3!$G:$CZ,10,0)</f>
        <v>0</v>
      </c>
      <c r="Z832" s="14">
        <f>VLOOKUP($B832,[2]Sheet3!$G:$CZ,11,0)</f>
        <v>0</v>
      </c>
      <c r="AA832" s="14">
        <f>VLOOKUP($B832,[2]Sheet3!$G:$CZ,12,0)</f>
        <v>0</v>
      </c>
      <c r="AB832" s="14">
        <f>VLOOKUP($B832,[2]Sheet3!$G:$CZ,13,0)</f>
        <v>0</v>
      </c>
      <c r="AC832" s="14">
        <f>VLOOKUP($B832,[2]Sheet3!$G:$CZ,14,0)</f>
        <v>0</v>
      </c>
      <c r="AD832" s="14">
        <f>VLOOKUP($B832,[2]Sheet3!$G:$CZ,15,0)</f>
        <v>0</v>
      </c>
      <c r="AE832" s="14">
        <f>VLOOKUP($B832,[2]Sheet3!$G:$CZ,16,0)</f>
        <v>0</v>
      </c>
      <c r="AF832" s="14">
        <f>VLOOKUP($B832,[2]Sheet3!$G:$CZ,17,0)</f>
        <v>0</v>
      </c>
      <c r="AG832" s="14">
        <f>VLOOKUP($B832,[2]Sheet3!$G:$CZ,18,0)</f>
        <v>0</v>
      </c>
      <c r="AH832" s="14">
        <f>VLOOKUP($B832,[2]Sheet3!$G:$CZ,19,0)</f>
        <v>0</v>
      </c>
      <c r="AI832" s="14">
        <f>VLOOKUP($B832,[2]Sheet3!$G:$CZ,20,0)</f>
        <v>0</v>
      </c>
      <c r="AJ832" s="14">
        <f>VLOOKUP($B832,[2]Sheet3!$G:$CZ,21,0)</f>
        <v>0</v>
      </c>
      <c r="AK832" s="14">
        <f>VLOOKUP($B832,[2]Sheet3!$G:$CZ,22,0)</f>
        <v>0</v>
      </c>
      <c r="AL832" s="14">
        <f>VLOOKUP($B832,[2]Sheet3!$G:$CZ,23,0)</f>
        <v>0</v>
      </c>
      <c r="AM832" s="14">
        <f>VLOOKUP($B832,[2]Sheet3!$G:$CZ,24,0)</f>
        <v>0</v>
      </c>
      <c r="AN832" s="14">
        <f>VLOOKUP($B832,[2]Sheet3!$G:$CZ,25,0)</f>
        <v>0</v>
      </c>
      <c r="AO832" s="14">
        <f>VLOOKUP($B832,[2]Sheet3!$G:$CZ,26,0)</f>
        <v>0</v>
      </c>
      <c r="AP832" s="14">
        <f>VLOOKUP($B832,[2]Sheet3!$G:$CZ,27,0)</f>
        <v>0</v>
      </c>
      <c r="AQ832" s="14">
        <f>VLOOKUP($B832,[2]Sheet3!$G:$CZ,28,0)</f>
        <v>0</v>
      </c>
      <c r="AR832" s="14">
        <f>VLOOKUP($B832,[2]Sheet3!$G:$CZ,29,0)</f>
        <v>0</v>
      </c>
      <c r="AS832" s="14">
        <f>VLOOKUP($B832,[2]Sheet3!$G:$CZ,30,0)</f>
        <v>0</v>
      </c>
      <c r="AT832" s="14">
        <f>VLOOKUP($B832,[2]Sheet3!$G:$CZ,31,0)</f>
        <v>0</v>
      </c>
      <c r="AU832" s="14">
        <f>VLOOKUP($B832,[2]Sheet3!$G:$CZ,32,0)</f>
        <v>0</v>
      </c>
      <c r="AV832" s="14">
        <f>VLOOKUP($B832,[2]Sheet3!$G:$CZ,33,0)</f>
        <v>0</v>
      </c>
      <c r="AW832" s="14">
        <f>VLOOKUP($B832,[2]Sheet3!$G:$CZ,34,0)</f>
        <v>0</v>
      </c>
      <c r="AX832" s="14">
        <f>VLOOKUP($B832,[2]Sheet3!$G:$CZ,35,0)</f>
        <v>0</v>
      </c>
      <c r="AY832" s="14">
        <f>VLOOKUP($B832,[2]Sheet3!$G:$CZ,36,0)</f>
        <v>0</v>
      </c>
      <c r="AZ832" s="14">
        <f>VLOOKUP($B832,[2]Sheet3!$G:$CZ,37,0)</f>
        <v>0</v>
      </c>
      <c r="BA832" s="14">
        <f>VLOOKUP($B832,[2]Sheet3!$G:$CZ,38,0)</f>
        <v>0</v>
      </c>
      <c r="BB832" s="14">
        <f>VLOOKUP($B832,[2]Sheet3!$G:$CZ,39,0)</f>
        <v>0</v>
      </c>
      <c r="BC832" s="14">
        <f>VLOOKUP($B832,[2]Sheet3!$G:$CZ,40,0)</f>
        <v>0</v>
      </c>
      <c r="BD832" s="14">
        <f>VLOOKUP($B832,[2]Sheet3!$G:$CZ,41,0)</f>
        <v>0</v>
      </c>
      <c r="BE832" s="14">
        <f>VLOOKUP($B832,[2]Sheet3!$G:$CZ,42,0)</f>
        <v>0</v>
      </c>
      <c r="BF832" s="14">
        <f>VLOOKUP($B832,[2]Sheet3!$G:$CZ,43,0)</f>
        <v>0</v>
      </c>
      <c r="BG832" s="14">
        <f>VLOOKUP($B832,[2]Sheet3!$G:$CZ,44,0)</f>
        <v>0</v>
      </c>
      <c r="BH832" s="14">
        <f>VLOOKUP($B832,[2]Sheet3!$G:$CZ,45,0)</f>
        <v>0</v>
      </c>
      <c r="BI832" s="14">
        <f>VLOOKUP($B832,[2]Sheet3!$G:$CZ,46,0)</f>
        <v>0</v>
      </c>
      <c r="BJ832" s="14">
        <f>VLOOKUP($B832,[2]Sheet3!$G:$CZ,47,0)</f>
        <v>0</v>
      </c>
      <c r="BK832" s="14">
        <f>VLOOKUP($B832,[2]Sheet3!$G:$CZ,48,0)</f>
        <v>0</v>
      </c>
      <c r="BL832" s="14">
        <f>VLOOKUP($B832,[2]Sheet3!$G:$CZ,49,0)</f>
        <v>0</v>
      </c>
      <c r="BM832" s="14">
        <f>VLOOKUP($B832,[2]Sheet3!$G:$CZ,50,0)</f>
        <v>0</v>
      </c>
      <c r="BN832" s="14">
        <f>VLOOKUP($B832,[2]Sheet3!$G:$CZ,51,0)</f>
        <v>0</v>
      </c>
      <c r="BO832" s="14">
        <f>VLOOKUP($B832,[2]Sheet3!$G:$CZ,52,0)</f>
        <v>0</v>
      </c>
      <c r="BP832" s="14">
        <f>VLOOKUP($B832,[2]Sheet3!$G:$CZ,53,0)</f>
        <v>0</v>
      </c>
      <c r="BQ832" s="14">
        <f>VLOOKUP($B832,[2]Sheet3!$G:$CZ,54,0)</f>
        <v>0</v>
      </c>
      <c r="BR832" s="14">
        <f>VLOOKUP($B832,[2]Sheet3!$G:$CZ,55,0)</f>
        <v>0</v>
      </c>
      <c r="BS832" s="14">
        <f>VLOOKUP($B832,[2]Sheet3!$G:$CZ,56,0)</f>
        <v>0</v>
      </c>
      <c r="BT832" s="14">
        <f>VLOOKUP($B832,[2]Sheet3!$G:$CZ,57,0)</f>
        <v>0</v>
      </c>
      <c r="BU832" s="14">
        <f>VLOOKUP($B832,[2]Sheet3!$G:$CZ,58,0)</f>
        <v>0</v>
      </c>
      <c r="BV832" s="14">
        <f>VLOOKUP($B832,[2]Sheet3!$G:$CZ,59,0)</f>
        <v>0</v>
      </c>
      <c r="BW832" s="14">
        <f>VLOOKUP($B832,[2]Sheet3!$G:$CZ,60,0)</f>
        <v>0</v>
      </c>
      <c r="BX832" s="14">
        <f>VLOOKUP($B832,[2]Sheet3!$G:$CZ,61,0)</f>
        <v>0</v>
      </c>
      <c r="BY832" s="14">
        <f>VLOOKUP($B832,[2]Sheet3!$G:$CZ,62,0)</f>
        <v>0</v>
      </c>
      <c r="BZ832" s="14">
        <f>VLOOKUP($B832,[2]Sheet3!$G:$CZ,63,0)</f>
        <v>0</v>
      </c>
      <c r="CA832" s="14">
        <f>VLOOKUP($B832,[2]Sheet3!$G:$CZ,64,0)</f>
        <v>0</v>
      </c>
      <c r="CB832" s="14">
        <f>VLOOKUP($B832,[2]Sheet3!$G:$CZ,65,0)</f>
        <v>0</v>
      </c>
      <c r="CC832" s="14">
        <f>VLOOKUP($B832,[2]Sheet3!$G:$CZ,66,0)</f>
        <v>0</v>
      </c>
      <c r="CD832" s="14">
        <f>VLOOKUP($B832,[2]Sheet3!$G:$CZ,67,0)</f>
        <v>0</v>
      </c>
      <c r="CE832" s="14">
        <f>VLOOKUP($B832,[2]Sheet3!$G:$CZ,68,0)</f>
        <v>0</v>
      </c>
      <c r="CF832" s="14">
        <f>VLOOKUP($B832,[2]Sheet3!$G:$CZ,69,0)</f>
        <v>0</v>
      </c>
      <c r="CG832" s="14">
        <f>VLOOKUP($B832,[2]Sheet3!$G:$CZ,70,0)</f>
        <v>0</v>
      </c>
      <c r="CH832" s="14">
        <f>VLOOKUP($B832,[2]Sheet3!$G:$CZ,71,0)</f>
        <v>0</v>
      </c>
      <c r="CI832" s="14">
        <f>VLOOKUP($B832,[2]Sheet3!$G:$CZ,72,0)</f>
        <v>0</v>
      </c>
      <c r="CJ832" s="14">
        <f>VLOOKUP($B832,[2]Sheet3!$G:$CZ,73,0)</f>
        <v>0</v>
      </c>
      <c r="CK832" s="14">
        <f>VLOOKUP($B832,[2]Sheet3!$G:$CZ,74,0)</f>
        <v>0</v>
      </c>
      <c r="CL832" s="14">
        <f>VLOOKUP($B832,[2]Sheet3!$G:$CZ,75,0)</f>
        <v>0</v>
      </c>
      <c r="CM832" s="14">
        <f>VLOOKUP($B832,[2]Sheet3!$G:$CZ,76,0)</f>
        <v>0</v>
      </c>
      <c r="CN832" s="14">
        <f>VLOOKUP($B832,[2]Sheet3!$G:$CZ,77,0)</f>
        <v>0</v>
      </c>
      <c r="CO832" s="14">
        <f>VLOOKUP($B832,[2]Sheet3!$G:$CZ,78,0)</f>
        <v>0</v>
      </c>
      <c r="CP832" s="14">
        <f>VLOOKUP($B832,[2]Sheet3!$G:$CZ,79,0)</f>
        <v>0</v>
      </c>
      <c r="CQ832" s="14">
        <f>VLOOKUP($B832,[2]Sheet3!$G:$CZ,80,0)</f>
        <v>0</v>
      </c>
      <c r="CR832" s="14">
        <f>VLOOKUP($B832,[2]Sheet3!$G:$CZ,81,0)</f>
        <v>0</v>
      </c>
      <c r="CS832" s="14">
        <f>VLOOKUP($B832,[2]Sheet3!$G:$CZ,82,0)</f>
        <v>0</v>
      </c>
      <c r="CT832" s="14">
        <f>VLOOKUP($B832,[2]Sheet3!$G:$CZ,83,0)</f>
        <v>0</v>
      </c>
      <c r="CU832" s="14">
        <f>VLOOKUP($B832,[2]Sheet3!$G:$CZ,84,0)</f>
        <v>0</v>
      </c>
      <c r="CV832" s="14">
        <f>VLOOKUP($B832,[2]Sheet3!$G:$CZ,85,0)</f>
        <v>0</v>
      </c>
      <c r="CW832" s="14">
        <f>VLOOKUP($B832,[2]Sheet3!$G:$CZ,86,0)</f>
        <v>0</v>
      </c>
      <c r="CX832" s="14">
        <f>VLOOKUP($B832,[2]Sheet3!$G:$CZ,87,0)</f>
        <v>0</v>
      </c>
      <c r="CY832" s="14">
        <f>VLOOKUP($B832,[2]Sheet3!$G:$CZ,88,0)</f>
        <v>0</v>
      </c>
      <c r="CZ832" s="14">
        <f>VLOOKUP($B832,[2]Sheet3!$G:$CZ,89,0)</f>
        <v>0</v>
      </c>
      <c r="DA832" s="14">
        <f>VLOOKUP($B832,[2]Sheet3!$G:$CZ,90,0)</f>
        <v>0</v>
      </c>
      <c r="DB832" s="14">
        <f>VLOOKUP($B832,[2]Sheet3!$G:$CZ,91,0)</f>
        <v>0</v>
      </c>
      <c r="DC832" s="14">
        <f>VLOOKUP($B832,[2]Sheet3!$G:$CZ,92,0)</f>
        <v>0</v>
      </c>
      <c r="DD832" s="14">
        <f>VLOOKUP($B832,[2]Sheet3!$G:$CZ,93,0)</f>
        <v>0</v>
      </c>
      <c r="DE832" s="14">
        <f>VLOOKUP($B832,[2]Sheet3!$G:$CZ,94,0)</f>
        <v>0</v>
      </c>
      <c r="DF832" s="14">
        <f>VLOOKUP($B832,[2]Sheet3!$G:$CZ,95,0)</f>
        <v>0</v>
      </c>
      <c r="DG832" s="14">
        <f>VLOOKUP($B832,[2]Sheet3!$G:$CZ,96,0)</f>
        <v>0</v>
      </c>
      <c r="DH832" s="14">
        <f>VLOOKUP($B832,[2]Sheet3!$G:$CZ,97,0)</f>
        <v>0</v>
      </c>
      <c r="DI832" s="14">
        <f>VLOOKUP($B832,[2]Sheet3!$G:$CZ,98,0)</f>
        <v>0</v>
      </c>
    </row>
    <row r="833" spans="1:113" x14ac:dyDescent="0.3">
      <c r="A833" s="9" t="str">
        <f t="shared" si="38"/>
        <v>W53267</v>
      </c>
      <c r="B833" s="15" t="s">
        <v>2041</v>
      </c>
      <c r="C833" s="15" t="s">
        <v>2042</v>
      </c>
      <c r="F833" s="7" t="s">
        <v>15</v>
      </c>
      <c r="G833" s="12" t="s">
        <v>4327</v>
      </c>
      <c r="H833" s="12" t="str">
        <f>VLOOKUP($B833,[1]Sheet1!$A:$G,5,0)</f>
        <v>abhishek.vinod@redingtongroup.com</v>
      </c>
      <c r="I833" s="12" t="str">
        <f>VLOOKUP($B833,[1]Sheet1!$A:$G,7,0)</f>
        <v>dilip.vishwa@redingtongroup.com</v>
      </c>
      <c r="J833" s="12" t="s">
        <v>82</v>
      </c>
      <c r="K833" s="7"/>
      <c r="L833" s="7"/>
      <c r="M833" s="8"/>
      <c r="N833" s="7" t="str">
        <f t="shared" si="39"/>
        <v>abhishek.vinod@redingtongroup.com; dilip.vishwa@redingtongroup.com; nilesh.phirke@redingtongroup.com;christopher.joseph@redingtongroup.com</v>
      </c>
      <c r="O833" s="7" t="str">
        <f t="shared" si="40"/>
        <v>W53267</v>
      </c>
      <c r="P833" s="8" t="s">
        <v>5215</v>
      </c>
      <c r="Q833" s="14">
        <f>VLOOKUP($B833,[2]Sheet3!$G:$CZ,2,0)</f>
        <v>2400304486</v>
      </c>
      <c r="R833" s="14">
        <f>VLOOKUP($B833,[2]Sheet3!$G:$CZ,3,0)</f>
        <v>2400307033</v>
      </c>
      <c r="S833" s="14">
        <f>VLOOKUP($B833,[2]Sheet3!$G:$CZ,4,0)</f>
        <v>0</v>
      </c>
      <c r="T833" s="14">
        <f>VLOOKUP($B833,[2]Sheet3!$G:$CZ,5,0)</f>
        <v>0</v>
      </c>
      <c r="U833" s="14">
        <f>VLOOKUP($B833,[2]Sheet3!$G:$CZ,6,0)</f>
        <v>0</v>
      </c>
      <c r="V833" s="14">
        <f>VLOOKUP($B833,[2]Sheet3!$G:$CZ,7,0)</f>
        <v>0</v>
      </c>
      <c r="W833" s="14">
        <f>VLOOKUP($B833,[2]Sheet3!$G:$CZ,8,0)</f>
        <v>0</v>
      </c>
      <c r="X833" s="14">
        <f>VLOOKUP($B833,[2]Sheet3!$G:$CZ,9,0)</f>
        <v>0</v>
      </c>
      <c r="Y833" s="14">
        <f>VLOOKUP($B833,[2]Sheet3!$G:$CZ,10,0)</f>
        <v>0</v>
      </c>
      <c r="Z833" s="14">
        <f>VLOOKUP($B833,[2]Sheet3!$G:$CZ,11,0)</f>
        <v>0</v>
      </c>
      <c r="AA833" s="14">
        <f>VLOOKUP($B833,[2]Sheet3!$G:$CZ,12,0)</f>
        <v>0</v>
      </c>
      <c r="AB833" s="14">
        <f>VLOOKUP($B833,[2]Sheet3!$G:$CZ,13,0)</f>
        <v>0</v>
      </c>
      <c r="AC833" s="14">
        <f>VLOOKUP($B833,[2]Sheet3!$G:$CZ,14,0)</f>
        <v>0</v>
      </c>
      <c r="AD833" s="14">
        <f>VLOOKUP($B833,[2]Sheet3!$G:$CZ,15,0)</f>
        <v>0</v>
      </c>
      <c r="AE833" s="14">
        <f>VLOOKUP($B833,[2]Sheet3!$G:$CZ,16,0)</f>
        <v>0</v>
      </c>
      <c r="AF833" s="14">
        <f>VLOOKUP($B833,[2]Sheet3!$G:$CZ,17,0)</f>
        <v>0</v>
      </c>
      <c r="AG833" s="14">
        <f>VLOOKUP($B833,[2]Sheet3!$G:$CZ,18,0)</f>
        <v>0</v>
      </c>
      <c r="AH833" s="14">
        <f>VLOOKUP($B833,[2]Sheet3!$G:$CZ,19,0)</f>
        <v>0</v>
      </c>
      <c r="AI833" s="14">
        <f>VLOOKUP($B833,[2]Sheet3!$G:$CZ,20,0)</f>
        <v>0</v>
      </c>
      <c r="AJ833" s="14">
        <f>VLOOKUP($B833,[2]Sheet3!$G:$CZ,21,0)</f>
        <v>0</v>
      </c>
      <c r="AK833" s="14">
        <f>VLOOKUP($B833,[2]Sheet3!$G:$CZ,22,0)</f>
        <v>0</v>
      </c>
      <c r="AL833" s="14">
        <f>VLOOKUP($B833,[2]Sheet3!$G:$CZ,23,0)</f>
        <v>0</v>
      </c>
      <c r="AM833" s="14">
        <f>VLOOKUP($B833,[2]Sheet3!$G:$CZ,24,0)</f>
        <v>0</v>
      </c>
      <c r="AN833" s="14">
        <f>VLOOKUP($B833,[2]Sheet3!$G:$CZ,25,0)</f>
        <v>0</v>
      </c>
      <c r="AO833" s="14">
        <f>VLOOKUP($B833,[2]Sheet3!$G:$CZ,26,0)</f>
        <v>0</v>
      </c>
      <c r="AP833" s="14">
        <f>VLOOKUP($B833,[2]Sheet3!$G:$CZ,27,0)</f>
        <v>0</v>
      </c>
      <c r="AQ833" s="14">
        <f>VLOOKUP($B833,[2]Sheet3!$G:$CZ,28,0)</f>
        <v>0</v>
      </c>
      <c r="AR833" s="14">
        <f>VLOOKUP($B833,[2]Sheet3!$G:$CZ,29,0)</f>
        <v>0</v>
      </c>
      <c r="AS833" s="14">
        <f>VLOOKUP($B833,[2]Sheet3!$G:$CZ,30,0)</f>
        <v>0</v>
      </c>
      <c r="AT833" s="14">
        <f>VLOOKUP($B833,[2]Sheet3!$G:$CZ,31,0)</f>
        <v>0</v>
      </c>
      <c r="AU833" s="14">
        <f>VLOOKUP($B833,[2]Sheet3!$G:$CZ,32,0)</f>
        <v>0</v>
      </c>
      <c r="AV833" s="14">
        <f>VLOOKUP($B833,[2]Sheet3!$G:$CZ,33,0)</f>
        <v>0</v>
      </c>
      <c r="AW833" s="14">
        <f>VLOOKUP($B833,[2]Sheet3!$G:$CZ,34,0)</f>
        <v>0</v>
      </c>
      <c r="AX833" s="14">
        <f>VLOOKUP($B833,[2]Sheet3!$G:$CZ,35,0)</f>
        <v>0</v>
      </c>
      <c r="AY833" s="14">
        <f>VLOOKUP($B833,[2]Sheet3!$G:$CZ,36,0)</f>
        <v>0</v>
      </c>
      <c r="AZ833" s="14">
        <f>VLOOKUP($B833,[2]Sheet3!$G:$CZ,37,0)</f>
        <v>0</v>
      </c>
      <c r="BA833" s="14">
        <f>VLOOKUP($B833,[2]Sheet3!$G:$CZ,38,0)</f>
        <v>0</v>
      </c>
      <c r="BB833" s="14">
        <f>VLOOKUP($B833,[2]Sheet3!$G:$CZ,39,0)</f>
        <v>0</v>
      </c>
      <c r="BC833" s="14">
        <f>VLOOKUP($B833,[2]Sheet3!$G:$CZ,40,0)</f>
        <v>0</v>
      </c>
      <c r="BD833" s="14">
        <f>VLOOKUP($B833,[2]Sheet3!$G:$CZ,41,0)</f>
        <v>0</v>
      </c>
      <c r="BE833" s="14">
        <f>VLOOKUP($B833,[2]Sheet3!$G:$CZ,42,0)</f>
        <v>0</v>
      </c>
      <c r="BF833" s="14">
        <f>VLOOKUP($B833,[2]Sheet3!$G:$CZ,43,0)</f>
        <v>0</v>
      </c>
      <c r="BG833" s="14">
        <f>VLOOKUP($B833,[2]Sheet3!$G:$CZ,44,0)</f>
        <v>0</v>
      </c>
      <c r="BH833" s="14">
        <f>VLOOKUP($B833,[2]Sheet3!$G:$CZ,45,0)</f>
        <v>0</v>
      </c>
      <c r="BI833" s="14">
        <f>VLOOKUP($B833,[2]Sheet3!$G:$CZ,46,0)</f>
        <v>0</v>
      </c>
      <c r="BJ833" s="14">
        <f>VLOOKUP($B833,[2]Sheet3!$G:$CZ,47,0)</f>
        <v>0</v>
      </c>
      <c r="BK833" s="14">
        <f>VLOOKUP($B833,[2]Sheet3!$G:$CZ,48,0)</f>
        <v>0</v>
      </c>
      <c r="BL833" s="14">
        <f>VLOOKUP($B833,[2]Sheet3!$G:$CZ,49,0)</f>
        <v>0</v>
      </c>
      <c r="BM833" s="14">
        <f>VLOOKUP($B833,[2]Sheet3!$G:$CZ,50,0)</f>
        <v>0</v>
      </c>
      <c r="BN833" s="14">
        <f>VLOOKUP($B833,[2]Sheet3!$G:$CZ,51,0)</f>
        <v>0</v>
      </c>
      <c r="BO833" s="14">
        <f>VLOOKUP($B833,[2]Sheet3!$G:$CZ,52,0)</f>
        <v>0</v>
      </c>
      <c r="BP833" s="14">
        <f>VLOOKUP($B833,[2]Sheet3!$G:$CZ,53,0)</f>
        <v>0</v>
      </c>
      <c r="BQ833" s="14">
        <f>VLOOKUP($B833,[2]Sheet3!$G:$CZ,54,0)</f>
        <v>0</v>
      </c>
      <c r="BR833" s="14">
        <f>VLOOKUP($B833,[2]Sheet3!$G:$CZ,55,0)</f>
        <v>0</v>
      </c>
      <c r="BS833" s="14">
        <f>VLOOKUP($B833,[2]Sheet3!$G:$CZ,56,0)</f>
        <v>0</v>
      </c>
      <c r="BT833" s="14">
        <f>VLOOKUP($B833,[2]Sheet3!$G:$CZ,57,0)</f>
        <v>0</v>
      </c>
      <c r="BU833" s="14">
        <f>VLOOKUP($B833,[2]Sheet3!$G:$CZ,58,0)</f>
        <v>0</v>
      </c>
      <c r="BV833" s="14">
        <f>VLOOKUP($B833,[2]Sheet3!$G:$CZ,59,0)</f>
        <v>0</v>
      </c>
      <c r="BW833" s="14">
        <f>VLOOKUP($B833,[2]Sheet3!$G:$CZ,60,0)</f>
        <v>0</v>
      </c>
      <c r="BX833" s="14">
        <f>VLOOKUP($B833,[2]Sheet3!$G:$CZ,61,0)</f>
        <v>0</v>
      </c>
      <c r="BY833" s="14">
        <f>VLOOKUP($B833,[2]Sheet3!$G:$CZ,62,0)</f>
        <v>0</v>
      </c>
      <c r="BZ833" s="14">
        <f>VLOOKUP($B833,[2]Sheet3!$G:$CZ,63,0)</f>
        <v>0</v>
      </c>
      <c r="CA833" s="14">
        <f>VLOOKUP($B833,[2]Sheet3!$G:$CZ,64,0)</f>
        <v>0</v>
      </c>
      <c r="CB833" s="14">
        <f>VLOOKUP($B833,[2]Sheet3!$G:$CZ,65,0)</f>
        <v>0</v>
      </c>
      <c r="CC833" s="14">
        <f>VLOOKUP($B833,[2]Sheet3!$G:$CZ,66,0)</f>
        <v>0</v>
      </c>
      <c r="CD833" s="14">
        <f>VLOOKUP($B833,[2]Sheet3!$G:$CZ,67,0)</f>
        <v>0</v>
      </c>
      <c r="CE833" s="14">
        <f>VLOOKUP($B833,[2]Sheet3!$G:$CZ,68,0)</f>
        <v>0</v>
      </c>
      <c r="CF833" s="14">
        <f>VLOOKUP($B833,[2]Sheet3!$G:$CZ,69,0)</f>
        <v>0</v>
      </c>
      <c r="CG833" s="14">
        <f>VLOOKUP($B833,[2]Sheet3!$G:$CZ,70,0)</f>
        <v>0</v>
      </c>
      <c r="CH833" s="14">
        <f>VLOOKUP($B833,[2]Sheet3!$G:$CZ,71,0)</f>
        <v>0</v>
      </c>
      <c r="CI833" s="14">
        <f>VLOOKUP($B833,[2]Sheet3!$G:$CZ,72,0)</f>
        <v>0</v>
      </c>
      <c r="CJ833" s="14">
        <f>VLOOKUP($B833,[2]Sheet3!$G:$CZ,73,0)</f>
        <v>0</v>
      </c>
      <c r="CK833" s="14">
        <f>VLOOKUP($B833,[2]Sheet3!$G:$CZ,74,0)</f>
        <v>0</v>
      </c>
      <c r="CL833" s="14">
        <f>VLOOKUP($B833,[2]Sheet3!$G:$CZ,75,0)</f>
        <v>0</v>
      </c>
      <c r="CM833" s="14">
        <f>VLOOKUP($B833,[2]Sheet3!$G:$CZ,76,0)</f>
        <v>0</v>
      </c>
      <c r="CN833" s="14">
        <f>VLOOKUP($B833,[2]Sheet3!$G:$CZ,77,0)</f>
        <v>0</v>
      </c>
      <c r="CO833" s="14">
        <f>VLOOKUP($B833,[2]Sheet3!$G:$CZ,78,0)</f>
        <v>0</v>
      </c>
      <c r="CP833" s="14">
        <f>VLOOKUP($B833,[2]Sheet3!$G:$CZ,79,0)</f>
        <v>0</v>
      </c>
      <c r="CQ833" s="14">
        <f>VLOOKUP($B833,[2]Sheet3!$G:$CZ,80,0)</f>
        <v>0</v>
      </c>
      <c r="CR833" s="14">
        <f>VLOOKUP($B833,[2]Sheet3!$G:$CZ,81,0)</f>
        <v>0</v>
      </c>
      <c r="CS833" s="14">
        <f>VLOOKUP($B833,[2]Sheet3!$G:$CZ,82,0)</f>
        <v>0</v>
      </c>
      <c r="CT833" s="14">
        <f>VLOOKUP($B833,[2]Sheet3!$G:$CZ,83,0)</f>
        <v>0</v>
      </c>
      <c r="CU833" s="14">
        <f>VLOOKUP($B833,[2]Sheet3!$G:$CZ,84,0)</f>
        <v>0</v>
      </c>
      <c r="CV833" s="14">
        <f>VLOOKUP($B833,[2]Sheet3!$G:$CZ,85,0)</f>
        <v>0</v>
      </c>
      <c r="CW833" s="14">
        <f>VLOOKUP($B833,[2]Sheet3!$G:$CZ,86,0)</f>
        <v>0</v>
      </c>
      <c r="CX833" s="14">
        <f>VLOOKUP($B833,[2]Sheet3!$G:$CZ,87,0)</f>
        <v>0</v>
      </c>
      <c r="CY833" s="14">
        <f>VLOOKUP($B833,[2]Sheet3!$G:$CZ,88,0)</f>
        <v>0</v>
      </c>
      <c r="CZ833" s="14">
        <f>VLOOKUP($B833,[2]Sheet3!$G:$CZ,89,0)</f>
        <v>0</v>
      </c>
      <c r="DA833" s="14">
        <f>VLOOKUP($B833,[2]Sheet3!$G:$CZ,90,0)</f>
        <v>0</v>
      </c>
      <c r="DB833" s="14">
        <f>VLOOKUP($B833,[2]Sheet3!$G:$CZ,91,0)</f>
        <v>0</v>
      </c>
      <c r="DC833" s="14">
        <f>VLOOKUP($B833,[2]Sheet3!$G:$CZ,92,0)</f>
        <v>0</v>
      </c>
      <c r="DD833" s="14">
        <f>VLOOKUP($B833,[2]Sheet3!$G:$CZ,93,0)</f>
        <v>0</v>
      </c>
      <c r="DE833" s="14">
        <f>VLOOKUP($B833,[2]Sheet3!$G:$CZ,94,0)</f>
        <v>0</v>
      </c>
      <c r="DF833" s="14">
        <f>VLOOKUP($B833,[2]Sheet3!$G:$CZ,95,0)</f>
        <v>0</v>
      </c>
      <c r="DG833" s="14">
        <f>VLOOKUP($B833,[2]Sheet3!$G:$CZ,96,0)</f>
        <v>0</v>
      </c>
      <c r="DH833" s="14">
        <f>VLOOKUP($B833,[2]Sheet3!$G:$CZ,97,0)</f>
        <v>0</v>
      </c>
      <c r="DI833" s="14">
        <f>VLOOKUP($B833,[2]Sheet3!$G:$CZ,98,0)</f>
        <v>0</v>
      </c>
    </row>
    <row r="834" spans="1:113" x14ac:dyDescent="0.3">
      <c r="A834" s="9" t="str">
        <f t="shared" ref="A834:A897" si="41">B834</f>
        <v>N14605</v>
      </c>
      <c r="B834" s="15" t="s">
        <v>355</v>
      </c>
      <c r="C834" s="15" t="s">
        <v>356</v>
      </c>
      <c r="F834" s="7" t="s">
        <v>15</v>
      </c>
      <c r="G834" s="12" t="s">
        <v>4328</v>
      </c>
      <c r="H834" s="12" t="str">
        <f>VLOOKUP($B834,[1]Sheet1!$A:$G,5,0)</f>
        <v>shashi.singh@redingtongroup.com</v>
      </c>
      <c r="I834" s="12" t="str">
        <f>VLOOKUP($B834,[1]Sheet1!$A:$G,7,0)</f>
        <v>sidharth.eknath@redingtongroup.com</v>
      </c>
      <c r="J834" s="12" t="s">
        <v>82</v>
      </c>
      <c r="K834" s="7"/>
      <c r="L834" s="7"/>
      <c r="M834" s="8"/>
      <c r="N834" s="7" t="str">
        <f t="shared" si="39"/>
        <v>shashi.singh@redingtongroup.com; sidharth.eknath@redingtongroup.com; nilesh.phirke@redingtongroup.com;christopher.joseph@redingtongroup.com</v>
      </c>
      <c r="O834" s="7" t="str">
        <f t="shared" si="40"/>
        <v>N14605</v>
      </c>
      <c r="P834" s="8" t="s">
        <v>5215</v>
      </c>
      <c r="Q834" s="14">
        <f>VLOOKUP($B834,[2]Sheet3!$G:$CZ,2,0)</f>
        <v>2400308053</v>
      </c>
      <c r="R834" s="14">
        <f>VLOOKUP($B834,[2]Sheet3!$G:$CZ,3,0)</f>
        <v>2400308054</v>
      </c>
      <c r="S834" s="14">
        <f>VLOOKUP($B834,[2]Sheet3!$G:$CZ,4,0)</f>
        <v>2400301976</v>
      </c>
      <c r="T834" s="14">
        <f>VLOOKUP($B834,[2]Sheet3!$G:$CZ,5,0)</f>
        <v>0</v>
      </c>
      <c r="U834" s="14">
        <f>VLOOKUP($B834,[2]Sheet3!$G:$CZ,6,0)</f>
        <v>0</v>
      </c>
      <c r="V834" s="14">
        <f>VLOOKUP($B834,[2]Sheet3!$G:$CZ,7,0)</f>
        <v>0</v>
      </c>
      <c r="W834" s="14">
        <f>VLOOKUP($B834,[2]Sheet3!$G:$CZ,8,0)</f>
        <v>0</v>
      </c>
      <c r="X834" s="14">
        <f>VLOOKUP($B834,[2]Sheet3!$G:$CZ,9,0)</f>
        <v>0</v>
      </c>
      <c r="Y834" s="14">
        <f>VLOOKUP($B834,[2]Sheet3!$G:$CZ,10,0)</f>
        <v>0</v>
      </c>
      <c r="Z834" s="14">
        <f>VLOOKUP($B834,[2]Sheet3!$G:$CZ,11,0)</f>
        <v>0</v>
      </c>
      <c r="AA834" s="14">
        <f>VLOOKUP($B834,[2]Sheet3!$G:$CZ,12,0)</f>
        <v>0</v>
      </c>
      <c r="AB834" s="14">
        <f>VLOOKUP($B834,[2]Sheet3!$G:$CZ,13,0)</f>
        <v>0</v>
      </c>
      <c r="AC834" s="14">
        <f>VLOOKUP($B834,[2]Sheet3!$G:$CZ,14,0)</f>
        <v>0</v>
      </c>
      <c r="AD834" s="14">
        <f>VLOOKUP($B834,[2]Sheet3!$G:$CZ,15,0)</f>
        <v>0</v>
      </c>
      <c r="AE834" s="14">
        <f>VLOOKUP($B834,[2]Sheet3!$G:$CZ,16,0)</f>
        <v>0</v>
      </c>
      <c r="AF834" s="14">
        <f>VLOOKUP($B834,[2]Sheet3!$G:$CZ,17,0)</f>
        <v>0</v>
      </c>
      <c r="AG834" s="14">
        <f>VLOOKUP($B834,[2]Sheet3!$G:$CZ,18,0)</f>
        <v>0</v>
      </c>
      <c r="AH834" s="14">
        <f>VLOOKUP($B834,[2]Sheet3!$G:$CZ,19,0)</f>
        <v>0</v>
      </c>
      <c r="AI834" s="14">
        <f>VLOOKUP($B834,[2]Sheet3!$G:$CZ,20,0)</f>
        <v>0</v>
      </c>
      <c r="AJ834" s="14">
        <f>VLOOKUP($B834,[2]Sheet3!$G:$CZ,21,0)</f>
        <v>0</v>
      </c>
      <c r="AK834" s="14">
        <f>VLOOKUP($B834,[2]Sheet3!$G:$CZ,22,0)</f>
        <v>0</v>
      </c>
      <c r="AL834" s="14">
        <f>VLOOKUP($B834,[2]Sheet3!$G:$CZ,23,0)</f>
        <v>0</v>
      </c>
      <c r="AM834" s="14">
        <f>VLOOKUP($B834,[2]Sheet3!$G:$CZ,24,0)</f>
        <v>0</v>
      </c>
      <c r="AN834" s="14">
        <f>VLOOKUP($B834,[2]Sheet3!$G:$CZ,25,0)</f>
        <v>0</v>
      </c>
      <c r="AO834" s="14">
        <f>VLOOKUP($B834,[2]Sheet3!$G:$CZ,26,0)</f>
        <v>0</v>
      </c>
      <c r="AP834" s="14">
        <f>VLOOKUP($B834,[2]Sheet3!$G:$CZ,27,0)</f>
        <v>0</v>
      </c>
      <c r="AQ834" s="14">
        <f>VLOOKUP($B834,[2]Sheet3!$G:$CZ,28,0)</f>
        <v>0</v>
      </c>
      <c r="AR834" s="14">
        <f>VLOOKUP($B834,[2]Sheet3!$G:$CZ,29,0)</f>
        <v>0</v>
      </c>
      <c r="AS834" s="14">
        <f>VLOOKUP($B834,[2]Sheet3!$G:$CZ,30,0)</f>
        <v>0</v>
      </c>
      <c r="AT834" s="14">
        <f>VLOOKUP($B834,[2]Sheet3!$G:$CZ,31,0)</f>
        <v>0</v>
      </c>
      <c r="AU834" s="14">
        <f>VLOOKUP($B834,[2]Sheet3!$G:$CZ,32,0)</f>
        <v>0</v>
      </c>
      <c r="AV834" s="14">
        <f>VLOOKUP($B834,[2]Sheet3!$G:$CZ,33,0)</f>
        <v>0</v>
      </c>
      <c r="AW834" s="14">
        <f>VLOOKUP($B834,[2]Sheet3!$G:$CZ,34,0)</f>
        <v>0</v>
      </c>
      <c r="AX834" s="14">
        <f>VLOOKUP($B834,[2]Sheet3!$G:$CZ,35,0)</f>
        <v>0</v>
      </c>
      <c r="AY834" s="14">
        <f>VLOOKUP($B834,[2]Sheet3!$G:$CZ,36,0)</f>
        <v>0</v>
      </c>
      <c r="AZ834" s="14">
        <f>VLOOKUP($B834,[2]Sheet3!$G:$CZ,37,0)</f>
        <v>0</v>
      </c>
      <c r="BA834" s="14">
        <f>VLOOKUP($B834,[2]Sheet3!$G:$CZ,38,0)</f>
        <v>0</v>
      </c>
      <c r="BB834" s="14">
        <f>VLOOKUP($B834,[2]Sheet3!$G:$CZ,39,0)</f>
        <v>0</v>
      </c>
      <c r="BC834" s="14">
        <f>VLOOKUP($B834,[2]Sheet3!$G:$CZ,40,0)</f>
        <v>0</v>
      </c>
      <c r="BD834" s="14">
        <f>VLOOKUP($B834,[2]Sheet3!$G:$CZ,41,0)</f>
        <v>0</v>
      </c>
      <c r="BE834" s="14">
        <f>VLOOKUP($B834,[2]Sheet3!$G:$CZ,42,0)</f>
        <v>0</v>
      </c>
      <c r="BF834" s="14">
        <f>VLOOKUP($B834,[2]Sheet3!$G:$CZ,43,0)</f>
        <v>0</v>
      </c>
      <c r="BG834" s="14">
        <f>VLOOKUP($B834,[2]Sheet3!$G:$CZ,44,0)</f>
        <v>0</v>
      </c>
      <c r="BH834" s="14">
        <f>VLOOKUP($B834,[2]Sheet3!$G:$CZ,45,0)</f>
        <v>0</v>
      </c>
      <c r="BI834" s="14">
        <f>VLOOKUP($B834,[2]Sheet3!$G:$CZ,46,0)</f>
        <v>0</v>
      </c>
      <c r="BJ834" s="14">
        <f>VLOOKUP($B834,[2]Sheet3!$G:$CZ,47,0)</f>
        <v>0</v>
      </c>
      <c r="BK834" s="14">
        <f>VLOOKUP($B834,[2]Sheet3!$G:$CZ,48,0)</f>
        <v>0</v>
      </c>
      <c r="BL834" s="14">
        <f>VLOOKUP($B834,[2]Sheet3!$G:$CZ,49,0)</f>
        <v>0</v>
      </c>
      <c r="BM834" s="14">
        <f>VLOOKUP($B834,[2]Sheet3!$G:$CZ,50,0)</f>
        <v>0</v>
      </c>
      <c r="BN834" s="14">
        <f>VLOOKUP($B834,[2]Sheet3!$G:$CZ,51,0)</f>
        <v>0</v>
      </c>
      <c r="BO834" s="14">
        <f>VLOOKUP($B834,[2]Sheet3!$G:$CZ,52,0)</f>
        <v>0</v>
      </c>
      <c r="BP834" s="14">
        <f>VLOOKUP($B834,[2]Sheet3!$G:$CZ,53,0)</f>
        <v>0</v>
      </c>
      <c r="BQ834" s="14">
        <f>VLOOKUP($B834,[2]Sheet3!$G:$CZ,54,0)</f>
        <v>0</v>
      </c>
      <c r="BR834" s="14">
        <f>VLOOKUP($B834,[2]Sheet3!$G:$CZ,55,0)</f>
        <v>0</v>
      </c>
      <c r="BS834" s="14">
        <f>VLOOKUP($B834,[2]Sheet3!$G:$CZ,56,0)</f>
        <v>0</v>
      </c>
      <c r="BT834" s="14">
        <f>VLOOKUP($B834,[2]Sheet3!$G:$CZ,57,0)</f>
        <v>0</v>
      </c>
      <c r="BU834" s="14">
        <f>VLOOKUP($B834,[2]Sheet3!$G:$CZ,58,0)</f>
        <v>0</v>
      </c>
      <c r="BV834" s="14">
        <f>VLOOKUP($B834,[2]Sheet3!$G:$CZ,59,0)</f>
        <v>0</v>
      </c>
      <c r="BW834" s="14">
        <f>VLOOKUP($B834,[2]Sheet3!$G:$CZ,60,0)</f>
        <v>0</v>
      </c>
      <c r="BX834" s="14">
        <f>VLOOKUP($B834,[2]Sheet3!$G:$CZ,61,0)</f>
        <v>0</v>
      </c>
      <c r="BY834" s="14">
        <f>VLOOKUP($B834,[2]Sheet3!$G:$CZ,62,0)</f>
        <v>0</v>
      </c>
      <c r="BZ834" s="14">
        <f>VLOOKUP($B834,[2]Sheet3!$G:$CZ,63,0)</f>
        <v>0</v>
      </c>
      <c r="CA834" s="14">
        <f>VLOOKUP($B834,[2]Sheet3!$G:$CZ,64,0)</f>
        <v>0</v>
      </c>
      <c r="CB834" s="14">
        <f>VLOOKUP($B834,[2]Sheet3!$G:$CZ,65,0)</f>
        <v>0</v>
      </c>
      <c r="CC834" s="14">
        <f>VLOOKUP($B834,[2]Sheet3!$G:$CZ,66,0)</f>
        <v>0</v>
      </c>
      <c r="CD834" s="14">
        <f>VLOOKUP($B834,[2]Sheet3!$G:$CZ,67,0)</f>
        <v>0</v>
      </c>
      <c r="CE834" s="14">
        <f>VLOOKUP($B834,[2]Sheet3!$G:$CZ,68,0)</f>
        <v>0</v>
      </c>
      <c r="CF834" s="14">
        <f>VLOOKUP($B834,[2]Sheet3!$G:$CZ,69,0)</f>
        <v>0</v>
      </c>
      <c r="CG834" s="14">
        <f>VLOOKUP($B834,[2]Sheet3!$G:$CZ,70,0)</f>
        <v>0</v>
      </c>
      <c r="CH834" s="14">
        <f>VLOOKUP($B834,[2]Sheet3!$G:$CZ,71,0)</f>
        <v>0</v>
      </c>
      <c r="CI834" s="14">
        <f>VLOOKUP($B834,[2]Sheet3!$G:$CZ,72,0)</f>
        <v>0</v>
      </c>
      <c r="CJ834" s="14">
        <f>VLOOKUP($B834,[2]Sheet3!$G:$CZ,73,0)</f>
        <v>0</v>
      </c>
      <c r="CK834" s="14">
        <f>VLOOKUP($B834,[2]Sheet3!$G:$CZ,74,0)</f>
        <v>0</v>
      </c>
      <c r="CL834" s="14">
        <f>VLOOKUP($B834,[2]Sheet3!$G:$CZ,75,0)</f>
        <v>0</v>
      </c>
      <c r="CM834" s="14">
        <f>VLOOKUP($B834,[2]Sheet3!$G:$CZ,76,0)</f>
        <v>0</v>
      </c>
      <c r="CN834" s="14">
        <f>VLOOKUP($B834,[2]Sheet3!$G:$CZ,77,0)</f>
        <v>0</v>
      </c>
      <c r="CO834" s="14">
        <f>VLOOKUP($B834,[2]Sheet3!$G:$CZ,78,0)</f>
        <v>0</v>
      </c>
      <c r="CP834" s="14">
        <f>VLOOKUP($B834,[2]Sheet3!$G:$CZ,79,0)</f>
        <v>0</v>
      </c>
      <c r="CQ834" s="14">
        <f>VLOOKUP($B834,[2]Sheet3!$G:$CZ,80,0)</f>
        <v>0</v>
      </c>
      <c r="CR834" s="14">
        <f>VLOOKUP($B834,[2]Sheet3!$G:$CZ,81,0)</f>
        <v>0</v>
      </c>
      <c r="CS834" s="14">
        <f>VLOOKUP($B834,[2]Sheet3!$G:$CZ,82,0)</f>
        <v>0</v>
      </c>
      <c r="CT834" s="14">
        <f>VLOOKUP($B834,[2]Sheet3!$G:$CZ,83,0)</f>
        <v>0</v>
      </c>
      <c r="CU834" s="14">
        <f>VLOOKUP($B834,[2]Sheet3!$G:$CZ,84,0)</f>
        <v>0</v>
      </c>
      <c r="CV834" s="14">
        <f>VLOOKUP($B834,[2]Sheet3!$G:$CZ,85,0)</f>
        <v>0</v>
      </c>
      <c r="CW834" s="14">
        <f>VLOOKUP($B834,[2]Sheet3!$G:$CZ,86,0)</f>
        <v>0</v>
      </c>
      <c r="CX834" s="14">
        <f>VLOOKUP($B834,[2]Sheet3!$G:$CZ,87,0)</f>
        <v>0</v>
      </c>
      <c r="CY834" s="14">
        <f>VLOOKUP($B834,[2]Sheet3!$G:$CZ,88,0)</f>
        <v>0</v>
      </c>
      <c r="CZ834" s="14">
        <f>VLOOKUP($B834,[2]Sheet3!$G:$CZ,89,0)</f>
        <v>0</v>
      </c>
      <c r="DA834" s="14">
        <f>VLOOKUP($B834,[2]Sheet3!$G:$CZ,90,0)</f>
        <v>0</v>
      </c>
      <c r="DB834" s="14">
        <f>VLOOKUP($B834,[2]Sheet3!$G:$CZ,91,0)</f>
        <v>0</v>
      </c>
      <c r="DC834" s="14">
        <f>VLOOKUP($B834,[2]Sheet3!$G:$CZ,92,0)</f>
        <v>0</v>
      </c>
      <c r="DD834" s="14">
        <f>VLOOKUP($B834,[2]Sheet3!$G:$CZ,93,0)</f>
        <v>0</v>
      </c>
      <c r="DE834" s="14">
        <f>VLOOKUP($B834,[2]Sheet3!$G:$CZ,94,0)</f>
        <v>0</v>
      </c>
      <c r="DF834" s="14">
        <f>VLOOKUP($B834,[2]Sheet3!$G:$CZ,95,0)</f>
        <v>0</v>
      </c>
      <c r="DG834" s="14">
        <f>VLOOKUP($B834,[2]Sheet3!$G:$CZ,96,0)</f>
        <v>0</v>
      </c>
      <c r="DH834" s="14">
        <f>VLOOKUP($B834,[2]Sheet3!$G:$CZ,97,0)</f>
        <v>0</v>
      </c>
      <c r="DI834" s="14">
        <f>VLOOKUP($B834,[2]Sheet3!$G:$CZ,98,0)</f>
        <v>0</v>
      </c>
    </row>
    <row r="835" spans="1:113" x14ac:dyDescent="0.3">
      <c r="A835" s="9" t="str">
        <f t="shared" si="41"/>
        <v>N14747</v>
      </c>
      <c r="B835" s="15" t="s">
        <v>2043</v>
      </c>
      <c r="C835" s="15" t="s">
        <v>2044</v>
      </c>
      <c r="F835" s="7" t="s">
        <v>15</v>
      </c>
      <c r="G835" s="12" t="s">
        <v>4329</v>
      </c>
      <c r="H835" s="12" t="str">
        <f>VLOOKUP($B835,[1]Sheet1!$A:$G,5,0)</f>
        <v>shashi.singh@redingtongroup.com</v>
      </c>
      <c r="I835" s="12" t="str">
        <f>VLOOKUP($B835,[1]Sheet1!$A:$G,7,0)</f>
        <v>sidharth.eknath@redingtongroup.com</v>
      </c>
      <c r="J835" s="12" t="s">
        <v>82</v>
      </c>
      <c r="K835" s="7"/>
      <c r="L835" s="7"/>
      <c r="M835" s="8"/>
      <c r="N835" s="7" t="str">
        <f t="shared" si="39"/>
        <v>shashi.singh@redingtongroup.com; sidharth.eknath@redingtongroup.com; nilesh.phirke@redingtongroup.com;christopher.joseph@redingtongroup.com</v>
      </c>
      <c r="O835" s="7" t="str">
        <f t="shared" si="40"/>
        <v>N14747</v>
      </c>
      <c r="P835" s="8" t="s">
        <v>5215</v>
      </c>
      <c r="Q835" s="14">
        <f>VLOOKUP($B835,[2]Sheet3!$G:$CZ,2,0)</f>
        <v>2400302568</v>
      </c>
      <c r="R835" s="14">
        <f>VLOOKUP($B835,[2]Sheet3!$G:$CZ,3,0)</f>
        <v>0</v>
      </c>
      <c r="S835" s="14">
        <f>VLOOKUP($B835,[2]Sheet3!$G:$CZ,4,0)</f>
        <v>0</v>
      </c>
      <c r="T835" s="14">
        <f>VLOOKUP($B835,[2]Sheet3!$G:$CZ,5,0)</f>
        <v>0</v>
      </c>
      <c r="U835" s="14">
        <f>VLOOKUP($B835,[2]Sheet3!$G:$CZ,6,0)</f>
        <v>0</v>
      </c>
      <c r="V835" s="14">
        <f>VLOOKUP($B835,[2]Sheet3!$G:$CZ,7,0)</f>
        <v>0</v>
      </c>
      <c r="W835" s="14">
        <f>VLOOKUP($B835,[2]Sheet3!$G:$CZ,8,0)</f>
        <v>0</v>
      </c>
      <c r="X835" s="14">
        <f>VLOOKUP($B835,[2]Sheet3!$G:$CZ,9,0)</f>
        <v>0</v>
      </c>
      <c r="Y835" s="14">
        <f>VLOOKUP($B835,[2]Sheet3!$G:$CZ,10,0)</f>
        <v>0</v>
      </c>
      <c r="Z835" s="14">
        <f>VLOOKUP($B835,[2]Sheet3!$G:$CZ,11,0)</f>
        <v>0</v>
      </c>
      <c r="AA835" s="14">
        <f>VLOOKUP($B835,[2]Sheet3!$G:$CZ,12,0)</f>
        <v>0</v>
      </c>
      <c r="AB835" s="14">
        <f>VLOOKUP($B835,[2]Sheet3!$G:$CZ,13,0)</f>
        <v>0</v>
      </c>
      <c r="AC835" s="14">
        <f>VLOOKUP($B835,[2]Sheet3!$G:$CZ,14,0)</f>
        <v>0</v>
      </c>
      <c r="AD835" s="14">
        <f>VLOOKUP($B835,[2]Sheet3!$G:$CZ,15,0)</f>
        <v>0</v>
      </c>
      <c r="AE835" s="14">
        <f>VLOOKUP($B835,[2]Sheet3!$G:$CZ,16,0)</f>
        <v>0</v>
      </c>
      <c r="AF835" s="14">
        <f>VLOOKUP($B835,[2]Sheet3!$G:$CZ,17,0)</f>
        <v>0</v>
      </c>
      <c r="AG835" s="14">
        <f>VLOOKUP($B835,[2]Sheet3!$G:$CZ,18,0)</f>
        <v>0</v>
      </c>
      <c r="AH835" s="14">
        <f>VLOOKUP($B835,[2]Sheet3!$G:$CZ,19,0)</f>
        <v>0</v>
      </c>
      <c r="AI835" s="14">
        <f>VLOOKUP($B835,[2]Sheet3!$G:$CZ,20,0)</f>
        <v>0</v>
      </c>
      <c r="AJ835" s="14">
        <f>VLOOKUP($B835,[2]Sheet3!$G:$CZ,21,0)</f>
        <v>0</v>
      </c>
      <c r="AK835" s="14">
        <f>VLOOKUP($B835,[2]Sheet3!$G:$CZ,22,0)</f>
        <v>0</v>
      </c>
      <c r="AL835" s="14">
        <f>VLOOKUP($B835,[2]Sheet3!$G:$CZ,23,0)</f>
        <v>0</v>
      </c>
      <c r="AM835" s="14">
        <f>VLOOKUP($B835,[2]Sheet3!$G:$CZ,24,0)</f>
        <v>0</v>
      </c>
      <c r="AN835" s="14">
        <f>VLOOKUP($B835,[2]Sheet3!$G:$CZ,25,0)</f>
        <v>0</v>
      </c>
      <c r="AO835" s="14">
        <f>VLOOKUP($B835,[2]Sheet3!$G:$CZ,26,0)</f>
        <v>0</v>
      </c>
      <c r="AP835" s="14">
        <f>VLOOKUP($B835,[2]Sheet3!$G:$CZ,27,0)</f>
        <v>0</v>
      </c>
      <c r="AQ835" s="14">
        <f>VLOOKUP($B835,[2]Sheet3!$G:$CZ,28,0)</f>
        <v>0</v>
      </c>
      <c r="AR835" s="14">
        <f>VLOOKUP($B835,[2]Sheet3!$G:$CZ,29,0)</f>
        <v>0</v>
      </c>
      <c r="AS835" s="14">
        <f>VLOOKUP($B835,[2]Sheet3!$G:$CZ,30,0)</f>
        <v>0</v>
      </c>
      <c r="AT835" s="14">
        <f>VLOOKUP($B835,[2]Sheet3!$G:$CZ,31,0)</f>
        <v>0</v>
      </c>
      <c r="AU835" s="14">
        <f>VLOOKUP($B835,[2]Sheet3!$G:$CZ,32,0)</f>
        <v>0</v>
      </c>
      <c r="AV835" s="14">
        <f>VLOOKUP($B835,[2]Sheet3!$G:$CZ,33,0)</f>
        <v>0</v>
      </c>
      <c r="AW835" s="14">
        <f>VLOOKUP($B835,[2]Sheet3!$G:$CZ,34,0)</f>
        <v>0</v>
      </c>
      <c r="AX835" s="14">
        <f>VLOOKUP($B835,[2]Sheet3!$G:$CZ,35,0)</f>
        <v>0</v>
      </c>
      <c r="AY835" s="14">
        <f>VLOOKUP($B835,[2]Sheet3!$G:$CZ,36,0)</f>
        <v>0</v>
      </c>
      <c r="AZ835" s="14">
        <f>VLOOKUP($B835,[2]Sheet3!$G:$CZ,37,0)</f>
        <v>0</v>
      </c>
      <c r="BA835" s="14">
        <f>VLOOKUP($B835,[2]Sheet3!$G:$CZ,38,0)</f>
        <v>0</v>
      </c>
      <c r="BB835" s="14">
        <f>VLOOKUP($B835,[2]Sheet3!$G:$CZ,39,0)</f>
        <v>0</v>
      </c>
      <c r="BC835" s="14">
        <f>VLOOKUP($B835,[2]Sheet3!$G:$CZ,40,0)</f>
        <v>0</v>
      </c>
      <c r="BD835" s="14">
        <f>VLOOKUP($B835,[2]Sheet3!$G:$CZ,41,0)</f>
        <v>0</v>
      </c>
      <c r="BE835" s="14">
        <f>VLOOKUP($B835,[2]Sheet3!$G:$CZ,42,0)</f>
        <v>0</v>
      </c>
      <c r="BF835" s="14">
        <f>VLOOKUP($B835,[2]Sheet3!$G:$CZ,43,0)</f>
        <v>0</v>
      </c>
      <c r="BG835" s="14">
        <f>VLOOKUP($B835,[2]Sheet3!$G:$CZ,44,0)</f>
        <v>0</v>
      </c>
      <c r="BH835" s="14">
        <f>VLOOKUP($B835,[2]Sheet3!$G:$CZ,45,0)</f>
        <v>0</v>
      </c>
      <c r="BI835" s="14">
        <f>VLOOKUP($B835,[2]Sheet3!$G:$CZ,46,0)</f>
        <v>0</v>
      </c>
      <c r="BJ835" s="14">
        <f>VLOOKUP($B835,[2]Sheet3!$G:$CZ,47,0)</f>
        <v>0</v>
      </c>
      <c r="BK835" s="14">
        <f>VLOOKUP($B835,[2]Sheet3!$G:$CZ,48,0)</f>
        <v>0</v>
      </c>
      <c r="BL835" s="14">
        <f>VLOOKUP($B835,[2]Sheet3!$G:$CZ,49,0)</f>
        <v>0</v>
      </c>
      <c r="BM835" s="14">
        <f>VLOOKUP($B835,[2]Sheet3!$G:$CZ,50,0)</f>
        <v>0</v>
      </c>
      <c r="BN835" s="14">
        <f>VLOOKUP($B835,[2]Sheet3!$G:$CZ,51,0)</f>
        <v>0</v>
      </c>
      <c r="BO835" s="14">
        <f>VLOOKUP($B835,[2]Sheet3!$G:$CZ,52,0)</f>
        <v>0</v>
      </c>
      <c r="BP835" s="14">
        <f>VLOOKUP($B835,[2]Sheet3!$G:$CZ,53,0)</f>
        <v>0</v>
      </c>
      <c r="BQ835" s="14">
        <f>VLOOKUP($B835,[2]Sheet3!$G:$CZ,54,0)</f>
        <v>0</v>
      </c>
      <c r="BR835" s="14">
        <f>VLOOKUP($B835,[2]Sheet3!$G:$CZ,55,0)</f>
        <v>0</v>
      </c>
      <c r="BS835" s="14">
        <f>VLOOKUP($B835,[2]Sheet3!$G:$CZ,56,0)</f>
        <v>0</v>
      </c>
      <c r="BT835" s="14">
        <f>VLOOKUP($B835,[2]Sheet3!$G:$CZ,57,0)</f>
        <v>0</v>
      </c>
      <c r="BU835" s="14">
        <f>VLOOKUP($B835,[2]Sheet3!$G:$CZ,58,0)</f>
        <v>0</v>
      </c>
      <c r="BV835" s="14">
        <f>VLOOKUP($B835,[2]Sheet3!$G:$CZ,59,0)</f>
        <v>0</v>
      </c>
      <c r="BW835" s="14">
        <f>VLOOKUP($B835,[2]Sheet3!$G:$CZ,60,0)</f>
        <v>0</v>
      </c>
      <c r="BX835" s="14">
        <f>VLOOKUP($B835,[2]Sheet3!$G:$CZ,61,0)</f>
        <v>0</v>
      </c>
      <c r="BY835" s="14">
        <f>VLOOKUP($B835,[2]Sheet3!$G:$CZ,62,0)</f>
        <v>0</v>
      </c>
      <c r="BZ835" s="14">
        <f>VLOOKUP($B835,[2]Sheet3!$G:$CZ,63,0)</f>
        <v>0</v>
      </c>
      <c r="CA835" s="14">
        <f>VLOOKUP($B835,[2]Sheet3!$G:$CZ,64,0)</f>
        <v>0</v>
      </c>
      <c r="CB835" s="14">
        <f>VLOOKUP($B835,[2]Sheet3!$G:$CZ,65,0)</f>
        <v>0</v>
      </c>
      <c r="CC835" s="14">
        <f>VLOOKUP($B835,[2]Sheet3!$G:$CZ,66,0)</f>
        <v>0</v>
      </c>
      <c r="CD835" s="14">
        <f>VLOOKUP($B835,[2]Sheet3!$G:$CZ,67,0)</f>
        <v>0</v>
      </c>
      <c r="CE835" s="14">
        <f>VLOOKUP($B835,[2]Sheet3!$G:$CZ,68,0)</f>
        <v>0</v>
      </c>
      <c r="CF835" s="14">
        <f>VLOOKUP($B835,[2]Sheet3!$G:$CZ,69,0)</f>
        <v>0</v>
      </c>
      <c r="CG835" s="14">
        <f>VLOOKUP($B835,[2]Sheet3!$G:$CZ,70,0)</f>
        <v>0</v>
      </c>
      <c r="CH835" s="14">
        <f>VLOOKUP($B835,[2]Sheet3!$G:$CZ,71,0)</f>
        <v>0</v>
      </c>
      <c r="CI835" s="14">
        <f>VLOOKUP($B835,[2]Sheet3!$G:$CZ,72,0)</f>
        <v>0</v>
      </c>
      <c r="CJ835" s="14">
        <f>VLOOKUP($B835,[2]Sheet3!$G:$CZ,73,0)</f>
        <v>0</v>
      </c>
      <c r="CK835" s="14">
        <f>VLOOKUP($B835,[2]Sheet3!$G:$CZ,74,0)</f>
        <v>0</v>
      </c>
      <c r="CL835" s="14">
        <f>VLOOKUP($B835,[2]Sheet3!$G:$CZ,75,0)</f>
        <v>0</v>
      </c>
      <c r="CM835" s="14">
        <f>VLOOKUP($B835,[2]Sheet3!$G:$CZ,76,0)</f>
        <v>0</v>
      </c>
      <c r="CN835" s="14">
        <f>VLOOKUP($B835,[2]Sheet3!$G:$CZ,77,0)</f>
        <v>0</v>
      </c>
      <c r="CO835" s="14">
        <f>VLOOKUP($B835,[2]Sheet3!$G:$CZ,78,0)</f>
        <v>0</v>
      </c>
      <c r="CP835" s="14">
        <f>VLOOKUP($B835,[2]Sheet3!$G:$CZ,79,0)</f>
        <v>0</v>
      </c>
      <c r="CQ835" s="14">
        <f>VLOOKUP($B835,[2]Sheet3!$G:$CZ,80,0)</f>
        <v>0</v>
      </c>
      <c r="CR835" s="14">
        <f>VLOOKUP($B835,[2]Sheet3!$G:$CZ,81,0)</f>
        <v>0</v>
      </c>
      <c r="CS835" s="14">
        <f>VLOOKUP($B835,[2]Sheet3!$G:$CZ,82,0)</f>
        <v>0</v>
      </c>
      <c r="CT835" s="14">
        <f>VLOOKUP($B835,[2]Sheet3!$G:$CZ,83,0)</f>
        <v>0</v>
      </c>
      <c r="CU835" s="14">
        <f>VLOOKUP($B835,[2]Sheet3!$G:$CZ,84,0)</f>
        <v>0</v>
      </c>
      <c r="CV835" s="14">
        <f>VLOOKUP($B835,[2]Sheet3!$G:$CZ,85,0)</f>
        <v>0</v>
      </c>
      <c r="CW835" s="14">
        <f>VLOOKUP($B835,[2]Sheet3!$G:$CZ,86,0)</f>
        <v>0</v>
      </c>
      <c r="CX835" s="14">
        <f>VLOOKUP($B835,[2]Sheet3!$G:$CZ,87,0)</f>
        <v>0</v>
      </c>
      <c r="CY835" s="14">
        <f>VLOOKUP($B835,[2]Sheet3!$G:$CZ,88,0)</f>
        <v>0</v>
      </c>
      <c r="CZ835" s="14">
        <f>VLOOKUP($B835,[2]Sheet3!$G:$CZ,89,0)</f>
        <v>0</v>
      </c>
      <c r="DA835" s="14">
        <f>VLOOKUP($B835,[2]Sheet3!$G:$CZ,90,0)</f>
        <v>0</v>
      </c>
      <c r="DB835" s="14">
        <f>VLOOKUP($B835,[2]Sheet3!$G:$CZ,91,0)</f>
        <v>0</v>
      </c>
      <c r="DC835" s="14">
        <f>VLOOKUP($B835,[2]Sheet3!$G:$CZ,92,0)</f>
        <v>0</v>
      </c>
      <c r="DD835" s="14">
        <f>VLOOKUP($B835,[2]Sheet3!$G:$CZ,93,0)</f>
        <v>0</v>
      </c>
      <c r="DE835" s="14">
        <f>VLOOKUP($B835,[2]Sheet3!$G:$CZ,94,0)</f>
        <v>0</v>
      </c>
      <c r="DF835" s="14">
        <f>VLOOKUP($B835,[2]Sheet3!$G:$CZ,95,0)</f>
        <v>0</v>
      </c>
      <c r="DG835" s="14">
        <f>VLOOKUP($B835,[2]Sheet3!$G:$CZ,96,0)</f>
        <v>0</v>
      </c>
      <c r="DH835" s="14">
        <f>VLOOKUP($B835,[2]Sheet3!$G:$CZ,97,0)</f>
        <v>0</v>
      </c>
      <c r="DI835" s="14">
        <f>VLOOKUP($B835,[2]Sheet3!$G:$CZ,98,0)</f>
        <v>0</v>
      </c>
    </row>
    <row r="836" spans="1:113" x14ac:dyDescent="0.3">
      <c r="A836" s="9" t="str">
        <f t="shared" si="41"/>
        <v>N14603</v>
      </c>
      <c r="B836" s="15" t="s">
        <v>421</v>
      </c>
      <c r="C836" s="15" t="s">
        <v>443</v>
      </c>
      <c r="F836" s="7" t="s">
        <v>15</v>
      </c>
      <c r="G836" s="12" t="s">
        <v>4330</v>
      </c>
      <c r="H836" s="12" t="str">
        <f>VLOOKUP($B836,[1]Sheet1!$A:$G,5,0)</f>
        <v>shashi.singh@redingtongroup.com</v>
      </c>
      <c r="I836" s="12" t="str">
        <f>VLOOKUP($B836,[1]Sheet1!$A:$G,7,0)</f>
        <v>sidharth.eknath@redingtongroup.com</v>
      </c>
      <c r="J836" s="12" t="s">
        <v>82</v>
      </c>
      <c r="K836" s="7"/>
      <c r="L836" s="7"/>
      <c r="M836" s="8"/>
      <c r="N836" s="7" t="str">
        <f t="shared" si="39"/>
        <v>shashi.singh@redingtongroup.com; sidharth.eknath@redingtongroup.com; nilesh.phirke@redingtongroup.com;christopher.joseph@redingtongroup.com</v>
      </c>
      <c r="O836" s="7" t="str">
        <f t="shared" si="40"/>
        <v>N14603</v>
      </c>
      <c r="P836" s="8" t="s">
        <v>5215</v>
      </c>
      <c r="Q836" s="14">
        <f>VLOOKUP($B836,[2]Sheet3!$G:$CZ,2,0)</f>
        <v>2400308059</v>
      </c>
      <c r="R836" s="14">
        <f>VLOOKUP($B836,[2]Sheet3!$G:$CZ,3,0)</f>
        <v>0</v>
      </c>
      <c r="S836" s="14">
        <f>VLOOKUP($B836,[2]Sheet3!$G:$CZ,4,0)</f>
        <v>0</v>
      </c>
      <c r="T836" s="14">
        <f>VLOOKUP($B836,[2]Sheet3!$G:$CZ,5,0)</f>
        <v>0</v>
      </c>
      <c r="U836" s="14">
        <f>VLOOKUP($B836,[2]Sheet3!$G:$CZ,6,0)</f>
        <v>0</v>
      </c>
      <c r="V836" s="14">
        <f>VLOOKUP($B836,[2]Sheet3!$G:$CZ,7,0)</f>
        <v>0</v>
      </c>
      <c r="W836" s="14">
        <f>VLOOKUP($B836,[2]Sheet3!$G:$CZ,8,0)</f>
        <v>0</v>
      </c>
      <c r="X836" s="14">
        <f>VLOOKUP($B836,[2]Sheet3!$G:$CZ,9,0)</f>
        <v>0</v>
      </c>
      <c r="Y836" s="14">
        <f>VLOOKUP($B836,[2]Sheet3!$G:$CZ,10,0)</f>
        <v>0</v>
      </c>
      <c r="Z836" s="14">
        <f>VLOOKUP($B836,[2]Sheet3!$G:$CZ,11,0)</f>
        <v>0</v>
      </c>
      <c r="AA836" s="14">
        <f>VLOOKUP($B836,[2]Sheet3!$G:$CZ,12,0)</f>
        <v>0</v>
      </c>
      <c r="AB836" s="14">
        <f>VLOOKUP($B836,[2]Sheet3!$G:$CZ,13,0)</f>
        <v>0</v>
      </c>
      <c r="AC836" s="14">
        <f>VLOOKUP($B836,[2]Sheet3!$G:$CZ,14,0)</f>
        <v>0</v>
      </c>
      <c r="AD836" s="14">
        <f>VLOOKUP($B836,[2]Sheet3!$G:$CZ,15,0)</f>
        <v>0</v>
      </c>
      <c r="AE836" s="14">
        <f>VLOOKUP($B836,[2]Sheet3!$G:$CZ,16,0)</f>
        <v>0</v>
      </c>
      <c r="AF836" s="14">
        <f>VLOOKUP($B836,[2]Sheet3!$G:$CZ,17,0)</f>
        <v>0</v>
      </c>
      <c r="AG836" s="14">
        <f>VLOOKUP($B836,[2]Sheet3!$G:$CZ,18,0)</f>
        <v>0</v>
      </c>
      <c r="AH836" s="14">
        <f>VLOOKUP($B836,[2]Sheet3!$G:$CZ,19,0)</f>
        <v>0</v>
      </c>
      <c r="AI836" s="14">
        <f>VLOOKUP($B836,[2]Sheet3!$G:$CZ,20,0)</f>
        <v>0</v>
      </c>
      <c r="AJ836" s="14">
        <f>VLOOKUP($B836,[2]Sheet3!$G:$CZ,21,0)</f>
        <v>0</v>
      </c>
      <c r="AK836" s="14">
        <f>VLOOKUP($B836,[2]Sheet3!$G:$CZ,22,0)</f>
        <v>0</v>
      </c>
      <c r="AL836" s="14">
        <f>VLOOKUP($B836,[2]Sheet3!$G:$CZ,23,0)</f>
        <v>0</v>
      </c>
      <c r="AM836" s="14">
        <f>VLOOKUP($B836,[2]Sheet3!$G:$CZ,24,0)</f>
        <v>0</v>
      </c>
      <c r="AN836" s="14">
        <f>VLOOKUP($B836,[2]Sheet3!$G:$CZ,25,0)</f>
        <v>0</v>
      </c>
      <c r="AO836" s="14">
        <f>VLOOKUP($B836,[2]Sheet3!$G:$CZ,26,0)</f>
        <v>0</v>
      </c>
      <c r="AP836" s="14">
        <f>VLOOKUP($B836,[2]Sheet3!$G:$CZ,27,0)</f>
        <v>0</v>
      </c>
      <c r="AQ836" s="14">
        <f>VLOOKUP($B836,[2]Sheet3!$G:$CZ,28,0)</f>
        <v>0</v>
      </c>
      <c r="AR836" s="14">
        <f>VLOOKUP($B836,[2]Sheet3!$G:$CZ,29,0)</f>
        <v>0</v>
      </c>
      <c r="AS836" s="14">
        <f>VLOOKUP($B836,[2]Sheet3!$G:$CZ,30,0)</f>
        <v>0</v>
      </c>
      <c r="AT836" s="14">
        <f>VLOOKUP($B836,[2]Sheet3!$G:$CZ,31,0)</f>
        <v>0</v>
      </c>
      <c r="AU836" s="14">
        <f>VLOOKUP($B836,[2]Sheet3!$G:$CZ,32,0)</f>
        <v>0</v>
      </c>
      <c r="AV836" s="14">
        <f>VLOOKUP($B836,[2]Sheet3!$G:$CZ,33,0)</f>
        <v>0</v>
      </c>
      <c r="AW836" s="14">
        <f>VLOOKUP($B836,[2]Sheet3!$G:$CZ,34,0)</f>
        <v>0</v>
      </c>
      <c r="AX836" s="14">
        <f>VLOOKUP($B836,[2]Sheet3!$G:$CZ,35,0)</f>
        <v>0</v>
      </c>
      <c r="AY836" s="14">
        <f>VLOOKUP($B836,[2]Sheet3!$G:$CZ,36,0)</f>
        <v>0</v>
      </c>
      <c r="AZ836" s="14">
        <f>VLOOKUP($B836,[2]Sheet3!$G:$CZ,37,0)</f>
        <v>0</v>
      </c>
      <c r="BA836" s="14">
        <f>VLOOKUP($B836,[2]Sheet3!$G:$CZ,38,0)</f>
        <v>0</v>
      </c>
      <c r="BB836" s="14">
        <f>VLOOKUP($B836,[2]Sheet3!$G:$CZ,39,0)</f>
        <v>0</v>
      </c>
      <c r="BC836" s="14">
        <f>VLOOKUP($B836,[2]Sheet3!$G:$CZ,40,0)</f>
        <v>0</v>
      </c>
      <c r="BD836" s="14">
        <f>VLOOKUP($B836,[2]Sheet3!$G:$CZ,41,0)</f>
        <v>0</v>
      </c>
      <c r="BE836" s="14">
        <f>VLOOKUP($B836,[2]Sheet3!$G:$CZ,42,0)</f>
        <v>0</v>
      </c>
      <c r="BF836" s="14">
        <f>VLOOKUP($B836,[2]Sheet3!$G:$CZ,43,0)</f>
        <v>0</v>
      </c>
      <c r="BG836" s="14">
        <f>VLOOKUP($B836,[2]Sheet3!$G:$CZ,44,0)</f>
        <v>0</v>
      </c>
      <c r="BH836" s="14">
        <f>VLOOKUP($B836,[2]Sheet3!$G:$CZ,45,0)</f>
        <v>0</v>
      </c>
      <c r="BI836" s="14">
        <f>VLOOKUP($B836,[2]Sheet3!$G:$CZ,46,0)</f>
        <v>0</v>
      </c>
      <c r="BJ836" s="14">
        <f>VLOOKUP($B836,[2]Sheet3!$G:$CZ,47,0)</f>
        <v>0</v>
      </c>
      <c r="BK836" s="14">
        <f>VLOOKUP($B836,[2]Sheet3!$G:$CZ,48,0)</f>
        <v>0</v>
      </c>
      <c r="BL836" s="14">
        <f>VLOOKUP($B836,[2]Sheet3!$G:$CZ,49,0)</f>
        <v>0</v>
      </c>
      <c r="BM836" s="14">
        <f>VLOOKUP($B836,[2]Sheet3!$G:$CZ,50,0)</f>
        <v>0</v>
      </c>
      <c r="BN836" s="14">
        <f>VLOOKUP($B836,[2]Sheet3!$G:$CZ,51,0)</f>
        <v>0</v>
      </c>
      <c r="BO836" s="14">
        <f>VLOOKUP($B836,[2]Sheet3!$G:$CZ,52,0)</f>
        <v>0</v>
      </c>
      <c r="BP836" s="14">
        <f>VLOOKUP($B836,[2]Sheet3!$G:$CZ,53,0)</f>
        <v>0</v>
      </c>
      <c r="BQ836" s="14">
        <f>VLOOKUP($B836,[2]Sheet3!$G:$CZ,54,0)</f>
        <v>0</v>
      </c>
      <c r="BR836" s="14">
        <f>VLOOKUP($B836,[2]Sheet3!$G:$CZ,55,0)</f>
        <v>0</v>
      </c>
      <c r="BS836" s="14">
        <f>VLOOKUP($B836,[2]Sheet3!$G:$CZ,56,0)</f>
        <v>0</v>
      </c>
      <c r="BT836" s="14">
        <f>VLOOKUP($B836,[2]Sheet3!$G:$CZ,57,0)</f>
        <v>0</v>
      </c>
      <c r="BU836" s="14">
        <f>VLOOKUP($B836,[2]Sheet3!$G:$CZ,58,0)</f>
        <v>0</v>
      </c>
      <c r="BV836" s="14">
        <f>VLOOKUP($B836,[2]Sheet3!$G:$CZ,59,0)</f>
        <v>0</v>
      </c>
      <c r="BW836" s="14">
        <f>VLOOKUP($B836,[2]Sheet3!$G:$CZ,60,0)</f>
        <v>0</v>
      </c>
      <c r="BX836" s="14">
        <f>VLOOKUP($B836,[2]Sheet3!$G:$CZ,61,0)</f>
        <v>0</v>
      </c>
      <c r="BY836" s="14">
        <f>VLOOKUP($B836,[2]Sheet3!$G:$CZ,62,0)</f>
        <v>0</v>
      </c>
      <c r="BZ836" s="14">
        <f>VLOOKUP($B836,[2]Sheet3!$G:$CZ,63,0)</f>
        <v>0</v>
      </c>
      <c r="CA836" s="14">
        <f>VLOOKUP($B836,[2]Sheet3!$G:$CZ,64,0)</f>
        <v>0</v>
      </c>
      <c r="CB836" s="14">
        <f>VLOOKUP($B836,[2]Sheet3!$G:$CZ,65,0)</f>
        <v>0</v>
      </c>
      <c r="CC836" s="14">
        <f>VLOOKUP($B836,[2]Sheet3!$G:$CZ,66,0)</f>
        <v>0</v>
      </c>
      <c r="CD836" s="14">
        <f>VLOOKUP($B836,[2]Sheet3!$G:$CZ,67,0)</f>
        <v>0</v>
      </c>
      <c r="CE836" s="14">
        <f>VLOOKUP($B836,[2]Sheet3!$G:$CZ,68,0)</f>
        <v>0</v>
      </c>
      <c r="CF836" s="14">
        <f>VLOOKUP($B836,[2]Sheet3!$G:$CZ,69,0)</f>
        <v>0</v>
      </c>
      <c r="CG836" s="14">
        <f>VLOOKUP($B836,[2]Sheet3!$G:$CZ,70,0)</f>
        <v>0</v>
      </c>
      <c r="CH836" s="14">
        <f>VLOOKUP($B836,[2]Sheet3!$G:$CZ,71,0)</f>
        <v>0</v>
      </c>
      <c r="CI836" s="14">
        <f>VLOOKUP($B836,[2]Sheet3!$G:$CZ,72,0)</f>
        <v>0</v>
      </c>
      <c r="CJ836" s="14">
        <f>VLOOKUP($B836,[2]Sheet3!$G:$CZ,73,0)</f>
        <v>0</v>
      </c>
      <c r="CK836" s="14">
        <f>VLOOKUP($B836,[2]Sheet3!$G:$CZ,74,0)</f>
        <v>0</v>
      </c>
      <c r="CL836" s="14">
        <f>VLOOKUP($B836,[2]Sheet3!$G:$CZ,75,0)</f>
        <v>0</v>
      </c>
      <c r="CM836" s="14">
        <f>VLOOKUP($B836,[2]Sheet3!$G:$CZ,76,0)</f>
        <v>0</v>
      </c>
      <c r="CN836" s="14">
        <f>VLOOKUP($B836,[2]Sheet3!$G:$CZ,77,0)</f>
        <v>0</v>
      </c>
      <c r="CO836" s="14">
        <f>VLOOKUP($B836,[2]Sheet3!$G:$CZ,78,0)</f>
        <v>0</v>
      </c>
      <c r="CP836" s="14">
        <f>VLOOKUP($B836,[2]Sheet3!$G:$CZ,79,0)</f>
        <v>0</v>
      </c>
      <c r="CQ836" s="14">
        <f>VLOOKUP($B836,[2]Sheet3!$G:$CZ,80,0)</f>
        <v>0</v>
      </c>
      <c r="CR836" s="14">
        <f>VLOOKUP($B836,[2]Sheet3!$G:$CZ,81,0)</f>
        <v>0</v>
      </c>
      <c r="CS836" s="14">
        <f>VLOOKUP($B836,[2]Sheet3!$G:$CZ,82,0)</f>
        <v>0</v>
      </c>
      <c r="CT836" s="14">
        <f>VLOOKUP($B836,[2]Sheet3!$G:$CZ,83,0)</f>
        <v>0</v>
      </c>
      <c r="CU836" s="14">
        <f>VLOOKUP($B836,[2]Sheet3!$G:$CZ,84,0)</f>
        <v>0</v>
      </c>
      <c r="CV836" s="14">
        <f>VLOOKUP($B836,[2]Sheet3!$G:$CZ,85,0)</f>
        <v>0</v>
      </c>
      <c r="CW836" s="14">
        <f>VLOOKUP($B836,[2]Sheet3!$G:$CZ,86,0)</f>
        <v>0</v>
      </c>
      <c r="CX836" s="14">
        <f>VLOOKUP($B836,[2]Sheet3!$G:$CZ,87,0)</f>
        <v>0</v>
      </c>
      <c r="CY836" s="14">
        <f>VLOOKUP($B836,[2]Sheet3!$G:$CZ,88,0)</f>
        <v>0</v>
      </c>
      <c r="CZ836" s="14">
        <f>VLOOKUP($B836,[2]Sheet3!$G:$CZ,89,0)</f>
        <v>0</v>
      </c>
      <c r="DA836" s="14">
        <f>VLOOKUP($B836,[2]Sheet3!$G:$CZ,90,0)</f>
        <v>0</v>
      </c>
      <c r="DB836" s="14">
        <f>VLOOKUP($B836,[2]Sheet3!$G:$CZ,91,0)</f>
        <v>0</v>
      </c>
      <c r="DC836" s="14">
        <f>VLOOKUP($B836,[2]Sheet3!$G:$CZ,92,0)</f>
        <v>0</v>
      </c>
      <c r="DD836" s="14">
        <f>VLOOKUP($B836,[2]Sheet3!$G:$CZ,93,0)</f>
        <v>0</v>
      </c>
      <c r="DE836" s="14">
        <f>VLOOKUP($B836,[2]Sheet3!$G:$CZ,94,0)</f>
        <v>0</v>
      </c>
      <c r="DF836" s="14">
        <f>VLOOKUP($B836,[2]Sheet3!$G:$CZ,95,0)</f>
        <v>0</v>
      </c>
      <c r="DG836" s="14">
        <f>VLOOKUP($B836,[2]Sheet3!$G:$CZ,96,0)</f>
        <v>0</v>
      </c>
      <c r="DH836" s="14">
        <f>VLOOKUP($B836,[2]Sheet3!$G:$CZ,97,0)</f>
        <v>0</v>
      </c>
      <c r="DI836" s="14">
        <f>VLOOKUP($B836,[2]Sheet3!$G:$CZ,98,0)</f>
        <v>0</v>
      </c>
    </row>
    <row r="837" spans="1:113" x14ac:dyDescent="0.3">
      <c r="A837" s="9" t="str">
        <f t="shared" si="41"/>
        <v>W14612</v>
      </c>
      <c r="B837" s="15" t="s">
        <v>2045</v>
      </c>
      <c r="C837" s="15" t="s">
        <v>1618</v>
      </c>
      <c r="F837" s="7" t="s">
        <v>15</v>
      </c>
      <c r="G837" s="12" t="s">
        <v>4331</v>
      </c>
      <c r="H837" s="12" t="str">
        <f>VLOOKUP($B837,[1]Sheet1!$A:$G,5,0)</f>
        <v>mahesh.more@redingtongroup.com</v>
      </c>
      <c r="I837" s="12" t="str">
        <f>VLOOKUP($B837,[1]Sheet1!$A:$G,7,0)</f>
        <v>rohan.vora@redingtongroup.com</v>
      </c>
      <c r="J837" s="12" t="s">
        <v>82</v>
      </c>
      <c r="K837" s="7"/>
      <c r="L837" s="7"/>
      <c r="M837" s="8"/>
      <c r="N837" s="7" t="str">
        <f t="shared" si="39"/>
        <v>mahesh.more@redingtongroup.com; rohan.vora@redingtongroup.com; nilesh.phirke@redingtongroup.com;christopher.joseph@redingtongroup.com</v>
      </c>
      <c r="O837" s="7" t="str">
        <f t="shared" si="40"/>
        <v>W14612</v>
      </c>
      <c r="P837" s="8" t="s">
        <v>5215</v>
      </c>
      <c r="Q837" s="14">
        <f>VLOOKUP($B837,[2]Sheet3!$G:$CZ,2,0)</f>
        <v>2400302089</v>
      </c>
      <c r="R837" s="14">
        <f>VLOOKUP($B837,[2]Sheet3!$G:$CZ,3,0)</f>
        <v>0</v>
      </c>
      <c r="S837" s="14">
        <f>VLOOKUP($B837,[2]Sheet3!$G:$CZ,4,0)</f>
        <v>0</v>
      </c>
      <c r="T837" s="14">
        <f>VLOOKUP($B837,[2]Sheet3!$G:$CZ,5,0)</f>
        <v>0</v>
      </c>
      <c r="U837" s="14">
        <f>VLOOKUP($B837,[2]Sheet3!$G:$CZ,6,0)</f>
        <v>0</v>
      </c>
      <c r="V837" s="14">
        <f>VLOOKUP($B837,[2]Sheet3!$G:$CZ,7,0)</f>
        <v>0</v>
      </c>
      <c r="W837" s="14">
        <f>VLOOKUP($B837,[2]Sheet3!$G:$CZ,8,0)</f>
        <v>0</v>
      </c>
      <c r="X837" s="14">
        <f>VLOOKUP($B837,[2]Sheet3!$G:$CZ,9,0)</f>
        <v>0</v>
      </c>
      <c r="Y837" s="14">
        <f>VLOOKUP($B837,[2]Sheet3!$G:$CZ,10,0)</f>
        <v>0</v>
      </c>
      <c r="Z837" s="14">
        <f>VLOOKUP($B837,[2]Sheet3!$G:$CZ,11,0)</f>
        <v>0</v>
      </c>
      <c r="AA837" s="14">
        <f>VLOOKUP($B837,[2]Sheet3!$G:$CZ,12,0)</f>
        <v>0</v>
      </c>
      <c r="AB837" s="14">
        <f>VLOOKUP($B837,[2]Sheet3!$G:$CZ,13,0)</f>
        <v>0</v>
      </c>
      <c r="AC837" s="14">
        <f>VLOOKUP($B837,[2]Sheet3!$G:$CZ,14,0)</f>
        <v>0</v>
      </c>
      <c r="AD837" s="14">
        <f>VLOOKUP($B837,[2]Sheet3!$G:$CZ,15,0)</f>
        <v>0</v>
      </c>
      <c r="AE837" s="14">
        <f>VLOOKUP($B837,[2]Sheet3!$G:$CZ,16,0)</f>
        <v>0</v>
      </c>
      <c r="AF837" s="14">
        <f>VLOOKUP($B837,[2]Sheet3!$G:$CZ,17,0)</f>
        <v>0</v>
      </c>
      <c r="AG837" s="14">
        <f>VLOOKUP($B837,[2]Sheet3!$G:$CZ,18,0)</f>
        <v>0</v>
      </c>
      <c r="AH837" s="14">
        <f>VLOOKUP($B837,[2]Sheet3!$G:$CZ,19,0)</f>
        <v>0</v>
      </c>
      <c r="AI837" s="14">
        <f>VLOOKUP($B837,[2]Sheet3!$G:$CZ,20,0)</f>
        <v>0</v>
      </c>
      <c r="AJ837" s="14">
        <f>VLOOKUP($B837,[2]Sheet3!$G:$CZ,21,0)</f>
        <v>0</v>
      </c>
      <c r="AK837" s="14">
        <f>VLOOKUP($B837,[2]Sheet3!$G:$CZ,22,0)</f>
        <v>0</v>
      </c>
      <c r="AL837" s="14">
        <f>VLOOKUP($B837,[2]Sheet3!$G:$CZ,23,0)</f>
        <v>0</v>
      </c>
      <c r="AM837" s="14">
        <f>VLOOKUP($B837,[2]Sheet3!$G:$CZ,24,0)</f>
        <v>0</v>
      </c>
      <c r="AN837" s="14">
        <f>VLOOKUP($B837,[2]Sheet3!$G:$CZ,25,0)</f>
        <v>0</v>
      </c>
      <c r="AO837" s="14">
        <f>VLOOKUP($B837,[2]Sheet3!$G:$CZ,26,0)</f>
        <v>0</v>
      </c>
      <c r="AP837" s="14">
        <f>VLOOKUP($B837,[2]Sheet3!$G:$CZ,27,0)</f>
        <v>0</v>
      </c>
      <c r="AQ837" s="14">
        <f>VLOOKUP($B837,[2]Sheet3!$G:$CZ,28,0)</f>
        <v>0</v>
      </c>
      <c r="AR837" s="14">
        <f>VLOOKUP($B837,[2]Sheet3!$G:$CZ,29,0)</f>
        <v>0</v>
      </c>
      <c r="AS837" s="14">
        <f>VLOOKUP($B837,[2]Sheet3!$G:$CZ,30,0)</f>
        <v>0</v>
      </c>
      <c r="AT837" s="14">
        <f>VLOOKUP($B837,[2]Sheet3!$G:$CZ,31,0)</f>
        <v>0</v>
      </c>
      <c r="AU837" s="14">
        <f>VLOOKUP($B837,[2]Sheet3!$G:$CZ,32,0)</f>
        <v>0</v>
      </c>
      <c r="AV837" s="14">
        <f>VLOOKUP($B837,[2]Sheet3!$G:$CZ,33,0)</f>
        <v>0</v>
      </c>
      <c r="AW837" s="14">
        <f>VLOOKUP($B837,[2]Sheet3!$G:$CZ,34,0)</f>
        <v>0</v>
      </c>
      <c r="AX837" s="14">
        <f>VLOOKUP($B837,[2]Sheet3!$G:$CZ,35,0)</f>
        <v>0</v>
      </c>
      <c r="AY837" s="14">
        <f>VLOOKUP($B837,[2]Sheet3!$G:$CZ,36,0)</f>
        <v>0</v>
      </c>
      <c r="AZ837" s="14">
        <f>VLOOKUP($B837,[2]Sheet3!$G:$CZ,37,0)</f>
        <v>0</v>
      </c>
      <c r="BA837" s="14">
        <f>VLOOKUP($B837,[2]Sheet3!$G:$CZ,38,0)</f>
        <v>0</v>
      </c>
      <c r="BB837" s="14">
        <f>VLOOKUP($B837,[2]Sheet3!$G:$CZ,39,0)</f>
        <v>0</v>
      </c>
      <c r="BC837" s="14">
        <f>VLOOKUP($B837,[2]Sheet3!$G:$CZ,40,0)</f>
        <v>0</v>
      </c>
      <c r="BD837" s="14">
        <f>VLOOKUP($B837,[2]Sheet3!$G:$CZ,41,0)</f>
        <v>0</v>
      </c>
      <c r="BE837" s="14">
        <f>VLOOKUP($B837,[2]Sheet3!$G:$CZ,42,0)</f>
        <v>0</v>
      </c>
      <c r="BF837" s="14">
        <f>VLOOKUP($B837,[2]Sheet3!$G:$CZ,43,0)</f>
        <v>0</v>
      </c>
      <c r="BG837" s="14">
        <f>VLOOKUP($B837,[2]Sheet3!$G:$CZ,44,0)</f>
        <v>0</v>
      </c>
      <c r="BH837" s="14">
        <f>VLOOKUP($B837,[2]Sheet3!$G:$CZ,45,0)</f>
        <v>0</v>
      </c>
      <c r="BI837" s="14">
        <f>VLOOKUP($B837,[2]Sheet3!$G:$CZ,46,0)</f>
        <v>0</v>
      </c>
      <c r="BJ837" s="14">
        <f>VLOOKUP($B837,[2]Sheet3!$G:$CZ,47,0)</f>
        <v>0</v>
      </c>
      <c r="BK837" s="14">
        <f>VLOOKUP($B837,[2]Sheet3!$G:$CZ,48,0)</f>
        <v>0</v>
      </c>
      <c r="BL837" s="14">
        <f>VLOOKUP($B837,[2]Sheet3!$G:$CZ,49,0)</f>
        <v>0</v>
      </c>
      <c r="BM837" s="14">
        <f>VLOOKUP($B837,[2]Sheet3!$G:$CZ,50,0)</f>
        <v>0</v>
      </c>
      <c r="BN837" s="14">
        <f>VLOOKUP($B837,[2]Sheet3!$G:$CZ,51,0)</f>
        <v>0</v>
      </c>
      <c r="BO837" s="14">
        <f>VLOOKUP($B837,[2]Sheet3!$G:$CZ,52,0)</f>
        <v>0</v>
      </c>
      <c r="BP837" s="14">
        <f>VLOOKUP($B837,[2]Sheet3!$G:$CZ,53,0)</f>
        <v>0</v>
      </c>
      <c r="BQ837" s="14">
        <f>VLOOKUP($B837,[2]Sheet3!$G:$CZ,54,0)</f>
        <v>0</v>
      </c>
      <c r="BR837" s="14">
        <f>VLOOKUP($B837,[2]Sheet3!$G:$CZ,55,0)</f>
        <v>0</v>
      </c>
      <c r="BS837" s="14">
        <f>VLOOKUP($B837,[2]Sheet3!$G:$CZ,56,0)</f>
        <v>0</v>
      </c>
      <c r="BT837" s="14">
        <f>VLOOKUP($B837,[2]Sheet3!$G:$CZ,57,0)</f>
        <v>0</v>
      </c>
      <c r="BU837" s="14">
        <f>VLOOKUP($B837,[2]Sheet3!$G:$CZ,58,0)</f>
        <v>0</v>
      </c>
      <c r="BV837" s="14">
        <f>VLOOKUP($B837,[2]Sheet3!$G:$CZ,59,0)</f>
        <v>0</v>
      </c>
      <c r="BW837" s="14">
        <f>VLOOKUP($B837,[2]Sheet3!$G:$CZ,60,0)</f>
        <v>0</v>
      </c>
      <c r="BX837" s="14">
        <f>VLOOKUP($B837,[2]Sheet3!$G:$CZ,61,0)</f>
        <v>0</v>
      </c>
      <c r="BY837" s="14">
        <f>VLOOKUP($B837,[2]Sheet3!$G:$CZ,62,0)</f>
        <v>0</v>
      </c>
      <c r="BZ837" s="14">
        <f>VLOOKUP($B837,[2]Sheet3!$G:$CZ,63,0)</f>
        <v>0</v>
      </c>
      <c r="CA837" s="14">
        <f>VLOOKUP($B837,[2]Sheet3!$G:$CZ,64,0)</f>
        <v>0</v>
      </c>
      <c r="CB837" s="14">
        <f>VLOOKUP($B837,[2]Sheet3!$G:$CZ,65,0)</f>
        <v>0</v>
      </c>
      <c r="CC837" s="14">
        <f>VLOOKUP($B837,[2]Sheet3!$G:$CZ,66,0)</f>
        <v>0</v>
      </c>
      <c r="CD837" s="14">
        <f>VLOOKUP($B837,[2]Sheet3!$G:$CZ,67,0)</f>
        <v>0</v>
      </c>
      <c r="CE837" s="14">
        <f>VLOOKUP($B837,[2]Sheet3!$G:$CZ,68,0)</f>
        <v>0</v>
      </c>
      <c r="CF837" s="14">
        <f>VLOOKUP($B837,[2]Sheet3!$G:$CZ,69,0)</f>
        <v>0</v>
      </c>
      <c r="CG837" s="14">
        <f>VLOOKUP($B837,[2]Sheet3!$G:$CZ,70,0)</f>
        <v>0</v>
      </c>
      <c r="CH837" s="14">
        <f>VLOOKUP($B837,[2]Sheet3!$G:$CZ,71,0)</f>
        <v>0</v>
      </c>
      <c r="CI837" s="14">
        <f>VLOOKUP($B837,[2]Sheet3!$G:$CZ,72,0)</f>
        <v>0</v>
      </c>
      <c r="CJ837" s="14">
        <f>VLOOKUP($B837,[2]Sheet3!$G:$CZ,73,0)</f>
        <v>0</v>
      </c>
      <c r="CK837" s="14">
        <f>VLOOKUP($B837,[2]Sheet3!$G:$CZ,74,0)</f>
        <v>0</v>
      </c>
      <c r="CL837" s="14">
        <f>VLOOKUP($B837,[2]Sheet3!$G:$CZ,75,0)</f>
        <v>0</v>
      </c>
      <c r="CM837" s="14">
        <f>VLOOKUP($B837,[2]Sheet3!$G:$CZ,76,0)</f>
        <v>0</v>
      </c>
      <c r="CN837" s="14">
        <f>VLOOKUP($B837,[2]Sheet3!$G:$CZ,77,0)</f>
        <v>0</v>
      </c>
      <c r="CO837" s="14">
        <f>VLOOKUP($B837,[2]Sheet3!$G:$CZ,78,0)</f>
        <v>0</v>
      </c>
      <c r="CP837" s="14">
        <f>VLOOKUP($B837,[2]Sheet3!$G:$CZ,79,0)</f>
        <v>0</v>
      </c>
      <c r="CQ837" s="14">
        <f>VLOOKUP($B837,[2]Sheet3!$G:$CZ,80,0)</f>
        <v>0</v>
      </c>
      <c r="CR837" s="14">
        <f>VLOOKUP($B837,[2]Sheet3!$G:$CZ,81,0)</f>
        <v>0</v>
      </c>
      <c r="CS837" s="14">
        <f>VLOOKUP($B837,[2]Sheet3!$G:$CZ,82,0)</f>
        <v>0</v>
      </c>
      <c r="CT837" s="14">
        <f>VLOOKUP($B837,[2]Sheet3!$G:$CZ,83,0)</f>
        <v>0</v>
      </c>
      <c r="CU837" s="14">
        <f>VLOOKUP($B837,[2]Sheet3!$G:$CZ,84,0)</f>
        <v>0</v>
      </c>
      <c r="CV837" s="14">
        <f>VLOOKUP($B837,[2]Sheet3!$G:$CZ,85,0)</f>
        <v>0</v>
      </c>
      <c r="CW837" s="14">
        <f>VLOOKUP($B837,[2]Sheet3!$G:$CZ,86,0)</f>
        <v>0</v>
      </c>
      <c r="CX837" s="14">
        <f>VLOOKUP($B837,[2]Sheet3!$G:$CZ,87,0)</f>
        <v>0</v>
      </c>
      <c r="CY837" s="14">
        <f>VLOOKUP($B837,[2]Sheet3!$G:$CZ,88,0)</f>
        <v>0</v>
      </c>
      <c r="CZ837" s="14">
        <f>VLOOKUP($B837,[2]Sheet3!$G:$CZ,89,0)</f>
        <v>0</v>
      </c>
      <c r="DA837" s="14">
        <f>VLOOKUP($B837,[2]Sheet3!$G:$CZ,90,0)</f>
        <v>0</v>
      </c>
      <c r="DB837" s="14">
        <f>VLOOKUP($B837,[2]Sheet3!$G:$CZ,91,0)</f>
        <v>0</v>
      </c>
      <c r="DC837" s="14">
        <f>VLOOKUP($B837,[2]Sheet3!$G:$CZ,92,0)</f>
        <v>0</v>
      </c>
      <c r="DD837" s="14">
        <f>VLOOKUP($B837,[2]Sheet3!$G:$CZ,93,0)</f>
        <v>0</v>
      </c>
      <c r="DE837" s="14">
        <f>VLOOKUP($B837,[2]Sheet3!$G:$CZ,94,0)</f>
        <v>0</v>
      </c>
      <c r="DF837" s="14">
        <f>VLOOKUP($B837,[2]Sheet3!$G:$CZ,95,0)</f>
        <v>0</v>
      </c>
      <c r="DG837" s="14">
        <f>VLOOKUP($B837,[2]Sheet3!$G:$CZ,96,0)</f>
        <v>0</v>
      </c>
      <c r="DH837" s="14">
        <f>VLOOKUP($B837,[2]Sheet3!$G:$CZ,97,0)</f>
        <v>0</v>
      </c>
      <c r="DI837" s="14">
        <f>VLOOKUP($B837,[2]Sheet3!$G:$CZ,98,0)</f>
        <v>0</v>
      </c>
    </row>
    <row r="838" spans="1:113" x14ac:dyDescent="0.3">
      <c r="A838" s="9" t="str">
        <f t="shared" si="41"/>
        <v>W23842</v>
      </c>
      <c r="B838" s="15" t="s">
        <v>2046</v>
      </c>
      <c r="C838" s="15" t="s">
        <v>2047</v>
      </c>
      <c r="F838" s="7" t="s">
        <v>15</v>
      </c>
      <c r="G838" s="12" t="s">
        <v>4332</v>
      </c>
      <c r="H838" s="12" t="str">
        <f>VLOOKUP($B838,[1]Sheet1!$A:$G,5,0)</f>
        <v>tanmay.kumar@redingtongroup.com</v>
      </c>
      <c r="I838" s="12" t="str">
        <f>VLOOKUP($B838,[1]Sheet1!$A:$G,7,0)</f>
        <v>dilip.vishwa@redingtongroup.com</v>
      </c>
      <c r="J838" s="12" t="s">
        <v>82</v>
      </c>
      <c r="K838" s="7"/>
      <c r="L838" s="7"/>
      <c r="M838" s="8"/>
      <c r="N838" s="7" t="str">
        <f t="shared" si="39"/>
        <v>tanmay.kumar@redingtongroup.com; dilip.vishwa@redingtongroup.com; nilesh.phirke@redingtongroup.com;christopher.joseph@redingtongroup.com</v>
      </c>
      <c r="O838" s="7" t="str">
        <f t="shared" si="40"/>
        <v>W23842</v>
      </c>
      <c r="P838" s="8" t="s">
        <v>5215</v>
      </c>
      <c r="Q838" s="14">
        <f>VLOOKUP($B838,[2]Sheet3!$G:$CZ,2,0)</f>
        <v>2400306624</v>
      </c>
      <c r="R838" s="14">
        <f>VLOOKUP($B838,[2]Sheet3!$G:$CZ,3,0)</f>
        <v>2400306626</v>
      </c>
      <c r="S838" s="14">
        <f>VLOOKUP($B838,[2]Sheet3!$G:$CZ,4,0)</f>
        <v>2400306621</v>
      </c>
      <c r="T838" s="14">
        <f>VLOOKUP($B838,[2]Sheet3!$G:$CZ,5,0)</f>
        <v>0</v>
      </c>
      <c r="U838" s="14">
        <f>VLOOKUP($B838,[2]Sheet3!$G:$CZ,6,0)</f>
        <v>0</v>
      </c>
      <c r="V838" s="14">
        <f>VLOOKUP($B838,[2]Sheet3!$G:$CZ,7,0)</f>
        <v>0</v>
      </c>
      <c r="W838" s="14">
        <f>VLOOKUP($B838,[2]Sheet3!$G:$CZ,8,0)</f>
        <v>0</v>
      </c>
      <c r="X838" s="14">
        <f>VLOOKUP($B838,[2]Sheet3!$G:$CZ,9,0)</f>
        <v>0</v>
      </c>
      <c r="Y838" s="14">
        <f>VLOOKUP($B838,[2]Sheet3!$G:$CZ,10,0)</f>
        <v>0</v>
      </c>
      <c r="Z838" s="14">
        <f>VLOOKUP($B838,[2]Sheet3!$G:$CZ,11,0)</f>
        <v>0</v>
      </c>
      <c r="AA838" s="14">
        <f>VLOOKUP($B838,[2]Sheet3!$G:$CZ,12,0)</f>
        <v>0</v>
      </c>
      <c r="AB838" s="14">
        <f>VLOOKUP($B838,[2]Sheet3!$G:$CZ,13,0)</f>
        <v>0</v>
      </c>
      <c r="AC838" s="14">
        <f>VLOOKUP($B838,[2]Sheet3!$G:$CZ,14,0)</f>
        <v>0</v>
      </c>
      <c r="AD838" s="14">
        <f>VLOOKUP($B838,[2]Sheet3!$G:$CZ,15,0)</f>
        <v>0</v>
      </c>
      <c r="AE838" s="14">
        <f>VLOOKUP($B838,[2]Sheet3!$G:$CZ,16,0)</f>
        <v>0</v>
      </c>
      <c r="AF838" s="14">
        <f>VLOOKUP($B838,[2]Sheet3!$G:$CZ,17,0)</f>
        <v>0</v>
      </c>
      <c r="AG838" s="14">
        <f>VLOOKUP($B838,[2]Sheet3!$G:$CZ,18,0)</f>
        <v>0</v>
      </c>
      <c r="AH838" s="14">
        <f>VLOOKUP($B838,[2]Sheet3!$G:$CZ,19,0)</f>
        <v>0</v>
      </c>
      <c r="AI838" s="14">
        <f>VLOOKUP($B838,[2]Sheet3!$G:$CZ,20,0)</f>
        <v>0</v>
      </c>
      <c r="AJ838" s="14">
        <f>VLOOKUP($B838,[2]Sheet3!$G:$CZ,21,0)</f>
        <v>0</v>
      </c>
      <c r="AK838" s="14">
        <f>VLOOKUP($B838,[2]Sheet3!$G:$CZ,22,0)</f>
        <v>0</v>
      </c>
      <c r="AL838" s="14">
        <f>VLOOKUP($B838,[2]Sheet3!$G:$CZ,23,0)</f>
        <v>0</v>
      </c>
      <c r="AM838" s="14">
        <f>VLOOKUP($B838,[2]Sheet3!$G:$CZ,24,0)</f>
        <v>0</v>
      </c>
      <c r="AN838" s="14">
        <f>VLOOKUP($B838,[2]Sheet3!$G:$CZ,25,0)</f>
        <v>0</v>
      </c>
      <c r="AO838" s="14">
        <f>VLOOKUP($B838,[2]Sheet3!$G:$CZ,26,0)</f>
        <v>0</v>
      </c>
      <c r="AP838" s="14">
        <f>VLOOKUP($B838,[2]Sheet3!$G:$CZ,27,0)</f>
        <v>0</v>
      </c>
      <c r="AQ838" s="14">
        <f>VLOOKUP($B838,[2]Sheet3!$G:$CZ,28,0)</f>
        <v>0</v>
      </c>
      <c r="AR838" s="14">
        <f>VLOOKUP($B838,[2]Sheet3!$G:$CZ,29,0)</f>
        <v>0</v>
      </c>
      <c r="AS838" s="14">
        <f>VLOOKUP($B838,[2]Sheet3!$G:$CZ,30,0)</f>
        <v>0</v>
      </c>
      <c r="AT838" s="14">
        <f>VLOOKUP($B838,[2]Sheet3!$G:$CZ,31,0)</f>
        <v>0</v>
      </c>
      <c r="AU838" s="14">
        <f>VLOOKUP($B838,[2]Sheet3!$G:$CZ,32,0)</f>
        <v>0</v>
      </c>
      <c r="AV838" s="14">
        <f>VLOOKUP($B838,[2]Sheet3!$G:$CZ,33,0)</f>
        <v>0</v>
      </c>
      <c r="AW838" s="14">
        <f>VLOOKUP($B838,[2]Sheet3!$G:$CZ,34,0)</f>
        <v>0</v>
      </c>
      <c r="AX838" s="14">
        <f>VLOOKUP($B838,[2]Sheet3!$G:$CZ,35,0)</f>
        <v>0</v>
      </c>
      <c r="AY838" s="14">
        <f>VLOOKUP($B838,[2]Sheet3!$G:$CZ,36,0)</f>
        <v>0</v>
      </c>
      <c r="AZ838" s="14">
        <f>VLOOKUP($B838,[2]Sheet3!$G:$CZ,37,0)</f>
        <v>0</v>
      </c>
      <c r="BA838" s="14">
        <f>VLOOKUP($B838,[2]Sheet3!$G:$CZ,38,0)</f>
        <v>0</v>
      </c>
      <c r="BB838" s="14">
        <f>VLOOKUP($B838,[2]Sheet3!$G:$CZ,39,0)</f>
        <v>0</v>
      </c>
      <c r="BC838" s="14">
        <f>VLOOKUP($B838,[2]Sheet3!$G:$CZ,40,0)</f>
        <v>0</v>
      </c>
      <c r="BD838" s="14">
        <f>VLOOKUP($B838,[2]Sheet3!$G:$CZ,41,0)</f>
        <v>0</v>
      </c>
      <c r="BE838" s="14">
        <f>VLOOKUP($B838,[2]Sheet3!$G:$CZ,42,0)</f>
        <v>0</v>
      </c>
      <c r="BF838" s="14">
        <f>VLOOKUP($B838,[2]Sheet3!$G:$CZ,43,0)</f>
        <v>0</v>
      </c>
      <c r="BG838" s="14">
        <f>VLOOKUP($B838,[2]Sheet3!$G:$CZ,44,0)</f>
        <v>0</v>
      </c>
      <c r="BH838" s="14">
        <f>VLOOKUP($B838,[2]Sheet3!$G:$CZ,45,0)</f>
        <v>0</v>
      </c>
      <c r="BI838" s="14">
        <f>VLOOKUP($B838,[2]Sheet3!$G:$CZ,46,0)</f>
        <v>0</v>
      </c>
      <c r="BJ838" s="14">
        <f>VLOOKUP($B838,[2]Sheet3!$G:$CZ,47,0)</f>
        <v>0</v>
      </c>
      <c r="BK838" s="14">
        <f>VLOOKUP($B838,[2]Sheet3!$G:$CZ,48,0)</f>
        <v>0</v>
      </c>
      <c r="BL838" s="14">
        <f>VLOOKUP($B838,[2]Sheet3!$G:$CZ,49,0)</f>
        <v>0</v>
      </c>
      <c r="BM838" s="14">
        <f>VLOOKUP($B838,[2]Sheet3!$G:$CZ,50,0)</f>
        <v>0</v>
      </c>
      <c r="BN838" s="14">
        <f>VLOOKUP($B838,[2]Sheet3!$G:$CZ,51,0)</f>
        <v>0</v>
      </c>
      <c r="BO838" s="14">
        <f>VLOOKUP($B838,[2]Sheet3!$G:$CZ,52,0)</f>
        <v>0</v>
      </c>
      <c r="BP838" s="14">
        <f>VLOOKUP($B838,[2]Sheet3!$G:$CZ,53,0)</f>
        <v>0</v>
      </c>
      <c r="BQ838" s="14">
        <f>VLOOKUP($B838,[2]Sheet3!$G:$CZ,54,0)</f>
        <v>0</v>
      </c>
      <c r="BR838" s="14">
        <f>VLOOKUP($B838,[2]Sheet3!$G:$CZ,55,0)</f>
        <v>0</v>
      </c>
      <c r="BS838" s="14">
        <f>VLOOKUP($B838,[2]Sheet3!$G:$CZ,56,0)</f>
        <v>0</v>
      </c>
      <c r="BT838" s="14">
        <f>VLOOKUP($B838,[2]Sheet3!$G:$CZ,57,0)</f>
        <v>0</v>
      </c>
      <c r="BU838" s="14">
        <f>VLOOKUP($B838,[2]Sheet3!$G:$CZ,58,0)</f>
        <v>0</v>
      </c>
      <c r="BV838" s="14">
        <f>VLOOKUP($B838,[2]Sheet3!$G:$CZ,59,0)</f>
        <v>0</v>
      </c>
      <c r="BW838" s="14">
        <f>VLOOKUP($B838,[2]Sheet3!$G:$CZ,60,0)</f>
        <v>0</v>
      </c>
      <c r="BX838" s="14">
        <f>VLOOKUP($B838,[2]Sheet3!$G:$CZ,61,0)</f>
        <v>0</v>
      </c>
      <c r="BY838" s="14">
        <f>VLOOKUP($B838,[2]Sheet3!$G:$CZ,62,0)</f>
        <v>0</v>
      </c>
      <c r="BZ838" s="14">
        <f>VLOOKUP($B838,[2]Sheet3!$G:$CZ,63,0)</f>
        <v>0</v>
      </c>
      <c r="CA838" s="14">
        <f>VLOOKUP($B838,[2]Sheet3!$G:$CZ,64,0)</f>
        <v>0</v>
      </c>
      <c r="CB838" s="14">
        <f>VLOOKUP($B838,[2]Sheet3!$G:$CZ,65,0)</f>
        <v>0</v>
      </c>
      <c r="CC838" s="14">
        <f>VLOOKUP($B838,[2]Sheet3!$G:$CZ,66,0)</f>
        <v>0</v>
      </c>
      <c r="CD838" s="14">
        <f>VLOOKUP($B838,[2]Sheet3!$G:$CZ,67,0)</f>
        <v>0</v>
      </c>
      <c r="CE838" s="14">
        <f>VLOOKUP($B838,[2]Sheet3!$G:$CZ,68,0)</f>
        <v>0</v>
      </c>
      <c r="CF838" s="14">
        <f>VLOOKUP($B838,[2]Sheet3!$G:$CZ,69,0)</f>
        <v>0</v>
      </c>
      <c r="CG838" s="14">
        <f>VLOOKUP($B838,[2]Sheet3!$G:$CZ,70,0)</f>
        <v>0</v>
      </c>
      <c r="CH838" s="14">
        <f>VLOOKUP($B838,[2]Sheet3!$G:$CZ,71,0)</f>
        <v>0</v>
      </c>
      <c r="CI838" s="14">
        <f>VLOOKUP($B838,[2]Sheet3!$G:$CZ,72,0)</f>
        <v>0</v>
      </c>
      <c r="CJ838" s="14">
        <f>VLOOKUP($B838,[2]Sheet3!$G:$CZ,73,0)</f>
        <v>0</v>
      </c>
      <c r="CK838" s="14">
        <f>VLOOKUP($B838,[2]Sheet3!$G:$CZ,74,0)</f>
        <v>0</v>
      </c>
      <c r="CL838" s="14">
        <f>VLOOKUP($B838,[2]Sheet3!$G:$CZ,75,0)</f>
        <v>0</v>
      </c>
      <c r="CM838" s="14">
        <f>VLOOKUP($B838,[2]Sheet3!$G:$CZ,76,0)</f>
        <v>0</v>
      </c>
      <c r="CN838" s="14">
        <f>VLOOKUP($B838,[2]Sheet3!$G:$CZ,77,0)</f>
        <v>0</v>
      </c>
      <c r="CO838" s="14">
        <f>VLOOKUP($B838,[2]Sheet3!$G:$CZ,78,0)</f>
        <v>0</v>
      </c>
      <c r="CP838" s="14">
        <f>VLOOKUP($B838,[2]Sheet3!$G:$CZ,79,0)</f>
        <v>0</v>
      </c>
      <c r="CQ838" s="14">
        <f>VLOOKUP($B838,[2]Sheet3!$G:$CZ,80,0)</f>
        <v>0</v>
      </c>
      <c r="CR838" s="14">
        <f>VLOOKUP($B838,[2]Sheet3!$G:$CZ,81,0)</f>
        <v>0</v>
      </c>
      <c r="CS838" s="14">
        <f>VLOOKUP($B838,[2]Sheet3!$G:$CZ,82,0)</f>
        <v>0</v>
      </c>
      <c r="CT838" s="14">
        <f>VLOOKUP($B838,[2]Sheet3!$G:$CZ,83,0)</f>
        <v>0</v>
      </c>
      <c r="CU838" s="14">
        <f>VLOOKUP($B838,[2]Sheet3!$G:$CZ,84,0)</f>
        <v>0</v>
      </c>
      <c r="CV838" s="14">
        <f>VLOOKUP($B838,[2]Sheet3!$G:$CZ,85,0)</f>
        <v>0</v>
      </c>
      <c r="CW838" s="14">
        <f>VLOOKUP($B838,[2]Sheet3!$G:$CZ,86,0)</f>
        <v>0</v>
      </c>
      <c r="CX838" s="14">
        <f>VLOOKUP($B838,[2]Sheet3!$G:$CZ,87,0)</f>
        <v>0</v>
      </c>
      <c r="CY838" s="14">
        <f>VLOOKUP($B838,[2]Sheet3!$G:$CZ,88,0)</f>
        <v>0</v>
      </c>
      <c r="CZ838" s="14">
        <f>VLOOKUP($B838,[2]Sheet3!$G:$CZ,89,0)</f>
        <v>0</v>
      </c>
      <c r="DA838" s="14">
        <f>VLOOKUP($B838,[2]Sheet3!$G:$CZ,90,0)</f>
        <v>0</v>
      </c>
      <c r="DB838" s="14">
        <f>VLOOKUP($B838,[2]Sheet3!$G:$CZ,91,0)</f>
        <v>0</v>
      </c>
      <c r="DC838" s="14">
        <f>VLOOKUP($B838,[2]Sheet3!$G:$CZ,92,0)</f>
        <v>0</v>
      </c>
      <c r="DD838" s="14">
        <f>VLOOKUP($B838,[2]Sheet3!$G:$CZ,93,0)</f>
        <v>0</v>
      </c>
      <c r="DE838" s="14">
        <f>VLOOKUP($B838,[2]Sheet3!$G:$CZ,94,0)</f>
        <v>0</v>
      </c>
      <c r="DF838" s="14">
        <f>VLOOKUP($B838,[2]Sheet3!$G:$CZ,95,0)</f>
        <v>0</v>
      </c>
      <c r="DG838" s="14">
        <f>VLOOKUP($B838,[2]Sheet3!$G:$CZ,96,0)</f>
        <v>0</v>
      </c>
      <c r="DH838" s="14">
        <f>VLOOKUP($B838,[2]Sheet3!$G:$CZ,97,0)</f>
        <v>0</v>
      </c>
      <c r="DI838" s="14">
        <f>VLOOKUP($B838,[2]Sheet3!$G:$CZ,98,0)</f>
        <v>0</v>
      </c>
    </row>
    <row r="839" spans="1:113" x14ac:dyDescent="0.3">
      <c r="A839" s="9" t="str">
        <f t="shared" si="41"/>
        <v>W53142</v>
      </c>
      <c r="B839" s="15" t="s">
        <v>2048</v>
      </c>
      <c r="C839" s="15" t="s">
        <v>2049</v>
      </c>
      <c r="F839" s="7" t="s">
        <v>15</v>
      </c>
      <c r="G839" s="12" t="s">
        <v>4333</v>
      </c>
      <c r="H839" s="12" t="str">
        <f>VLOOKUP($B839,[1]Sheet1!$A:$G,5,0)</f>
        <v>abhishek.vinod@redingtongroup.com</v>
      </c>
      <c r="I839" s="12" t="str">
        <f>VLOOKUP($B839,[1]Sheet1!$A:$G,7,0)</f>
        <v>dilip.vishwa@redingtongroup.com</v>
      </c>
      <c r="J839" s="12" t="s">
        <v>82</v>
      </c>
      <c r="K839" s="7"/>
      <c r="L839" s="7"/>
      <c r="M839" s="8"/>
      <c r="N839" s="7" t="str">
        <f t="shared" si="39"/>
        <v>abhishek.vinod@redingtongroup.com; dilip.vishwa@redingtongroup.com; nilesh.phirke@redingtongroup.com;christopher.joseph@redingtongroup.com</v>
      </c>
      <c r="O839" s="7" t="str">
        <f t="shared" si="40"/>
        <v>W53142</v>
      </c>
      <c r="P839" s="8" t="s">
        <v>5215</v>
      </c>
      <c r="Q839" s="14">
        <f>VLOOKUP($B839,[2]Sheet3!$G:$CZ,2,0)</f>
        <v>2400304280</v>
      </c>
      <c r="R839" s="14">
        <f>VLOOKUP($B839,[2]Sheet3!$G:$CZ,3,0)</f>
        <v>2400306076</v>
      </c>
      <c r="S839" s="14">
        <f>VLOOKUP($B839,[2]Sheet3!$G:$CZ,4,0)</f>
        <v>2400306540</v>
      </c>
      <c r="T839" s="14">
        <f>VLOOKUP($B839,[2]Sheet3!$G:$CZ,5,0)</f>
        <v>2400307051</v>
      </c>
      <c r="U839" s="14">
        <f>VLOOKUP($B839,[2]Sheet3!$G:$CZ,6,0)</f>
        <v>2400303819</v>
      </c>
      <c r="V839" s="14">
        <f>VLOOKUP($B839,[2]Sheet3!$G:$CZ,7,0)</f>
        <v>2400300094</v>
      </c>
      <c r="W839" s="14">
        <f>VLOOKUP($B839,[2]Sheet3!$G:$CZ,8,0)</f>
        <v>0</v>
      </c>
      <c r="X839" s="14">
        <f>VLOOKUP($B839,[2]Sheet3!$G:$CZ,9,0)</f>
        <v>0</v>
      </c>
      <c r="Y839" s="14">
        <f>VLOOKUP($B839,[2]Sheet3!$G:$CZ,10,0)</f>
        <v>0</v>
      </c>
      <c r="Z839" s="14">
        <f>VLOOKUP($B839,[2]Sheet3!$G:$CZ,11,0)</f>
        <v>0</v>
      </c>
      <c r="AA839" s="14">
        <f>VLOOKUP($B839,[2]Sheet3!$G:$CZ,12,0)</f>
        <v>0</v>
      </c>
      <c r="AB839" s="14">
        <f>VLOOKUP($B839,[2]Sheet3!$G:$CZ,13,0)</f>
        <v>0</v>
      </c>
      <c r="AC839" s="14">
        <f>VLOOKUP($B839,[2]Sheet3!$G:$CZ,14,0)</f>
        <v>0</v>
      </c>
      <c r="AD839" s="14">
        <f>VLOOKUP($B839,[2]Sheet3!$G:$CZ,15,0)</f>
        <v>0</v>
      </c>
      <c r="AE839" s="14">
        <f>VLOOKUP($B839,[2]Sheet3!$G:$CZ,16,0)</f>
        <v>0</v>
      </c>
      <c r="AF839" s="14">
        <f>VLOOKUP($B839,[2]Sheet3!$G:$CZ,17,0)</f>
        <v>0</v>
      </c>
      <c r="AG839" s="14">
        <f>VLOOKUP($B839,[2]Sheet3!$G:$CZ,18,0)</f>
        <v>0</v>
      </c>
      <c r="AH839" s="14">
        <f>VLOOKUP($B839,[2]Sheet3!$G:$CZ,19,0)</f>
        <v>0</v>
      </c>
      <c r="AI839" s="14">
        <f>VLOOKUP($B839,[2]Sheet3!$G:$CZ,20,0)</f>
        <v>0</v>
      </c>
      <c r="AJ839" s="14">
        <f>VLOOKUP($B839,[2]Sheet3!$G:$CZ,21,0)</f>
        <v>0</v>
      </c>
      <c r="AK839" s="14">
        <f>VLOOKUP($B839,[2]Sheet3!$G:$CZ,22,0)</f>
        <v>0</v>
      </c>
      <c r="AL839" s="14">
        <f>VLOOKUP($B839,[2]Sheet3!$G:$CZ,23,0)</f>
        <v>0</v>
      </c>
      <c r="AM839" s="14">
        <f>VLOOKUP($B839,[2]Sheet3!$G:$CZ,24,0)</f>
        <v>0</v>
      </c>
      <c r="AN839" s="14">
        <f>VLOOKUP($B839,[2]Sheet3!$G:$CZ,25,0)</f>
        <v>0</v>
      </c>
      <c r="AO839" s="14">
        <f>VLOOKUP($B839,[2]Sheet3!$G:$CZ,26,0)</f>
        <v>0</v>
      </c>
      <c r="AP839" s="14">
        <f>VLOOKUP($B839,[2]Sheet3!$G:$CZ,27,0)</f>
        <v>0</v>
      </c>
      <c r="AQ839" s="14">
        <f>VLOOKUP($B839,[2]Sheet3!$G:$CZ,28,0)</f>
        <v>0</v>
      </c>
      <c r="AR839" s="14">
        <f>VLOOKUP($B839,[2]Sheet3!$G:$CZ,29,0)</f>
        <v>0</v>
      </c>
      <c r="AS839" s="14">
        <f>VLOOKUP($B839,[2]Sheet3!$G:$CZ,30,0)</f>
        <v>0</v>
      </c>
      <c r="AT839" s="14">
        <f>VLOOKUP($B839,[2]Sheet3!$G:$CZ,31,0)</f>
        <v>0</v>
      </c>
      <c r="AU839" s="14">
        <f>VLOOKUP($B839,[2]Sheet3!$G:$CZ,32,0)</f>
        <v>0</v>
      </c>
      <c r="AV839" s="14">
        <f>VLOOKUP($B839,[2]Sheet3!$G:$CZ,33,0)</f>
        <v>0</v>
      </c>
      <c r="AW839" s="14">
        <f>VLOOKUP($B839,[2]Sheet3!$G:$CZ,34,0)</f>
        <v>0</v>
      </c>
      <c r="AX839" s="14">
        <f>VLOOKUP($B839,[2]Sheet3!$G:$CZ,35,0)</f>
        <v>0</v>
      </c>
      <c r="AY839" s="14">
        <f>VLOOKUP($B839,[2]Sheet3!$G:$CZ,36,0)</f>
        <v>0</v>
      </c>
      <c r="AZ839" s="14">
        <f>VLOOKUP($B839,[2]Sheet3!$G:$CZ,37,0)</f>
        <v>0</v>
      </c>
      <c r="BA839" s="14">
        <f>VLOOKUP($B839,[2]Sheet3!$G:$CZ,38,0)</f>
        <v>0</v>
      </c>
      <c r="BB839" s="14">
        <f>VLOOKUP($B839,[2]Sheet3!$G:$CZ,39,0)</f>
        <v>0</v>
      </c>
      <c r="BC839" s="14">
        <f>VLOOKUP($B839,[2]Sheet3!$G:$CZ,40,0)</f>
        <v>0</v>
      </c>
      <c r="BD839" s="14">
        <f>VLOOKUP($B839,[2]Sheet3!$G:$CZ,41,0)</f>
        <v>0</v>
      </c>
      <c r="BE839" s="14">
        <f>VLOOKUP($B839,[2]Sheet3!$G:$CZ,42,0)</f>
        <v>0</v>
      </c>
      <c r="BF839" s="14">
        <f>VLOOKUP($B839,[2]Sheet3!$G:$CZ,43,0)</f>
        <v>0</v>
      </c>
      <c r="BG839" s="14">
        <f>VLOOKUP($B839,[2]Sheet3!$G:$CZ,44,0)</f>
        <v>0</v>
      </c>
      <c r="BH839" s="14">
        <f>VLOOKUP($B839,[2]Sheet3!$G:$CZ,45,0)</f>
        <v>0</v>
      </c>
      <c r="BI839" s="14">
        <f>VLOOKUP($B839,[2]Sheet3!$G:$CZ,46,0)</f>
        <v>0</v>
      </c>
      <c r="BJ839" s="14">
        <f>VLOOKUP($B839,[2]Sheet3!$G:$CZ,47,0)</f>
        <v>0</v>
      </c>
      <c r="BK839" s="14">
        <f>VLOOKUP($B839,[2]Sheet3!$G:$CZ,48,0)</f>
        <v>0</v>
      </c>
      <c r="BL839" s="14">
        <f>VLOOKUP($B839,[2]Sheet3!$G:$CZ,49,0)</f>
        <v>0</v>
      </c>
      <c r="BM839" s="14">
        <f>VLOOKUP($B839,[2]Sheet3!$G:$CZ,50,0)</f>
        <v>0</v>
      </c>
      <c r="BN839" s="14">
        <f>VLOOKUP($B839,[2]Sheet3!$G:$CZ,51,0)</f>
        <v>0</v>
      </c>
      <c r="BO839" s="14">
        <f>VLOOKUP($B839,[2]Sheet3!$G:$CZ,52,0)</f>
        <v>0</v>
      </c>
      <c r="BP839" s="14">
        <f>VLOOKUP($B839,[2]Sheet3!$G:$CZ,53,0)</f>
        <v>0</v>
      </c>
      <c r="BQ839" s="14">
        <f>VLOOKUP($B839,[2]Sheet3!$G:$CZ,54,0)</f>
        <v>0</v>
      </c>
      <c r="BR839" s="14">
        <f>VLOOKUP($B839,[2]Sheet3!$G:$CZ,55,0)</f>
        <v>0</v>
      </c>
      <c r="BS839" s="14">
        <f>VLOOKUP($B839,[2]Sheet3!$G:$CZ,56,0)</f>
        <v>0</v>
      </c>
      <c r="BT839" s="14">
        <f>VLOOKUP($B839,[2]Sheet3!$G:$CZ,57,0)</f>
        <v>0</v>
      </c>
      <c r="BU839" s="14">
        <f>VLOOKUP($B839,[2]Sheet3!$G:$CZ,58,0)</f>
        <v>0</v>
      </c>
      <c r="BV839" s="14">
        <f>VLOOKUP($B839,[2]Sheet3!$G:$CZ,59,0)</f>
        <v>0</v>
      </c>
      <c r="BW839" s="14">
        <f>VLOOKUP($B839,[2]Sheet3!$G:$CZ,60,0)</f>
        <v>0</v>
      </c>
      <c r="BX839" s="14">
        <f>VLOOKUP($B839,[2]Sheet3!$G:$CZ,61,0)</f>
        <v>0</v>
      </c>
      <c r="BY839" s="14">
        <f>VLOOKUP($B839,[2]Sheet3!$G:$CZ,62,0)</f>
        <v>0</v>
      </c>
      <c r="BZ839" s="14">
        <f>VLOOKUP($B839,[2]Sheet3!$G:$CZ,63,0)</f>
        <v>0</v>
      </c>
      <c r="CA839" s="14">
        <f>VLOOKUP($B839,[2]Sheet3!$G:$CZ,64,0)</f>
        <v>0</v>
      </c>
      <c r="CB839" s="14">
        <f>VLOOKUP($B839,[2]Sheet3!$G:$CZ,65,0)</f>
        <v>0</v>
      </c>
      <c r="CC839" s="14">
        <f>VLOOKUP($B839,[2]Sheet3!$G:$CZ,66,0)</f>
        <v>0</v>
      </c>
      <c r="CD839" s="14">
        <f>VLOOKUP($B839,[2]Sheet3!$G:$CZ,67,0)</f>
        <v>0</v>
      </c>
      <c r="CE839" s="14">
        <f>VLOOKUP($B839,[2]Sheet3!$G:$CZ,68,0)</f>
        <v>0</v>
      </c>
      <c r="CF839" s="14">
        <f>VLOOKUP($B839,[2]Sheet3!$G:$CZ,69,0)</f>
        <v>0</v>
      </c>
      <c r="CG839" s="14">
        <f>VLOOKUP($B839,[2]Sheet3!$G:$CZ,70,0)</f>
        <v>0</v>
      </c>
      <c r="CH839" s="14">
        <f>VLOOKUP($B839,[2]Sheet3!$G:$CZ,71,0)</f>
        <v>0</v>
      </c>
      <c r="CI839" s="14">
        <f>VLOOKUP($B839,[2]Sheet3!$G:$CZ,72,0)</f>
        <v>0</v>
      </c>
      <c r="CJ839" s="14">
        <f>VLOOKUP($B839,[2]Sheet3!$G:$CZ,73,0)</f>
        <v>0</v>
      </c>
      <c r="CK839" s="14">
        <f>VLOOKUP($B839,[2]Sheet3!$G:$CZ,74,0)</f>
        <v>0</v>
      </c>
      <c r="CL839" s="14">
        <f>VLOOKUP($B839,[2]Sheet3!$G:$CZ,75,0)</f>
        <v>0</v>
      </c>
      <c r="CM839" s="14">
        <f>VLOOKUP($B839,[2]Sheet3!$G:$CZ,76,0)</f>
        <v>0</v>
      </c>
      <c r="CN839" s="14">
        <f>VLOOKUP($B839,[2]Sheet3!$G:$CZ,77,0)</f>
        <v>0</v>
      </c>
      <c r="CO839" s="14">
        <f>VLOOKUP($B839,[2]Sheet3!$G:$CZ,78,0)</f>
        <v>0</v>
      </c>
      <c r="CP839" s="14">
        <f>VLOOKUP($B839,[2]Sheet3!$G:$CZ,79,0)</f>
        <v>0</v>
      </c>
      <c r="CQ839" s="14">
        <f>VLOOKUP($B839,[2]Sheet3!$G:$CZ,80,0)</f>
        <v>0</v>
      </c>
      <c r="CR839" s="14">
        <f>VLOOKUP($B839,[2]Sheet3!$G:$CZ,81,0)</f>
        <v>0</v>
      </c>
      <c r="CS839" s="14">
        <f>VLOOKUP($B839,[2]Sheet3!$G:$CZ,82,0)</f>
        <v>0</v>
      </c>
      <c r="CT839" s="14">
        <f>VLOOKUP($B839,[2]Sheet3!$G:$CZ,83,0)</f>
        <v>0</v>
      </c>
      <c r="CU839" s="14">
        <f>VLOOKUP($B839,[2]Sheet3!$G:$CZ,84,0)</f>
        <v>0</v>
      </c>
      <c r="CV839" s="14">
        <f>VLOOKUP($B839,[2]Sheet3!$G:$CZ,85,0)</f>
        <v>0</v>
      </c>
      <c r="CW839" s="14">
        <f>VLOOKUP($B839,[2]Sheet3!$G:$CZ,86,0)</f>
        <v>0</v>
      </c>
      <c r="CX839" s="14">
        <f>VLOOKUP($B839,[2]Sheet3!$G:$CZ,87,0)</f>
        <v>0</v>
      </c>
      <c r="CY839" s="14">
        <f>VLOOKUP($B839,[2]Sheet3!$G:$CZ,88,0)</f>
        <v>0</v>
      </c>
      <c r="CZ839" s="14">
        <f>VLOOKUP($B839,[2]Sheet3!$G:$CZ,89,0)</f>
        <v>0</v>
      </c>
      <c r="DA839" s="14">
        <f>VLOOKUP($B839,[2]Sheet3!$G:$CZ,90,0)</f>
        <v>0</v>
      </c>
      <c r="DB839" s="14">
        <f>VLOOKUP($B839,[2]Sheet3!$G:$CZ,91,0)</f>
        <v>0</v>
      </c>
      <c r="DC839" s="14">
        <f>VLOOKUP($B839,[2]Sheet3!$G:$CZ,92,0)</f>
        <v>0</v>
      </c>
      <c r="DD839" s="14">
        <f>VLOOKUP($B839,[2]Sheet3!$G:$CZ,93,0)</f>
        <v>0</v>
      </c>
      <c r="DE839" s="14">
        <f>VLOOKUP($B839,[2]Sheet3!$G:$CZ,94,0)</f>
        <v>0</v>
      </c>
      <c r="DF839" s="14">
        <f>VLOOKUP($B839,[2]Sheet3!$G:$CZ,95,0)</f>
        <v>0</v>
      </c>
      <c r="DG839" s="14">
        <f>VLOOKUP($B839,[2]Sheet3!$G:$CZ,96,0)</f>
        <v>0</v>
      </c>
      <c r="DH839" s="14">
        <f>VLOOKUP($B839,[2]Sheet3!$G:$CZ,97,0)</f>
        <v>0</v>
      </c>
      <c r="DI839" s="14">
        <f>VLOOKUP($B839,[2]Sheet3!$G:$CZ,98,0)</f>
        <v>0</v>
      </c>
    </row>
    <row r="840" spans="1:113" x14ac:dyDescent="0.3">
      <c r="A840" s="9" t="str">
        <f t="shared" si="41"/>
        <v>E14425</v>
      </c>
      <c r="B840" s="15" t="s">
        <v>2050</v>
      </c>
      <c r="C840" s="15" t="s">
        <v>2051</v>
      </c>
      <c r="F840" s="7" t="s">
        <v>15</v>
      </c>
      <c r="G840" s="12" t="s">
        <v>4334</v>
      </c>
      <c r="H840" s="12" t="str">
        <f>VLOOKUP($B840,[1]Sheet1!$A:$G,5,0)</f>
        <v>manish.kumar@redingtongroup.com</v>
      </c>
      <c r="I840" s="12" t="str">
        <f>VLOOKUP($B840,[1]Sheet1!$A:$G,7,0)</f>
        <v>jaswinder.singh@redingtongroup.com</v>
      </c>
      <c r="J840" s="12" t="s">
        <v>82</v>
      </c>
      <c r="K840" s="7"/>
      <c r="L840" s="7"/>
      <c r="M840" s="8"/>
      <c r="N840" s="7" t="str">
        <f t="shared" si="39"/>
        <v>manish.kumar@redingtongroup.com; jaswinder.singh@redingtongroup.com; nilesh.phirke@redingtongroup.com;christopher.joseph@redingtongroup.com</v>
      </c>
      <c r="O840" s="7" t="str">
        <f t="shared" si="40"/>
        <v>E14425</v>
      </c>
      <c r="P840" s="8" t="s">
        <v>5215</v>
      </c>
      <c r="Q840" s="14">
        <f>VLOOKUP($B840,[2]Sheet3!$G:$CZ,2,0)</f>
        <v>2400299384</v>
      </c>
      <c r="R840" s="14">
        <f>VLOOKUP($B840,[2]Sheet3!$G:$CZ,3,0)</f>
        <v>2400307590</v>
      </c>
      <c r="S840" s="14">
        <f>VLOOKUP($B840,[2]Sheet3!$G:$CZ,4,0)</f>
        <v>2400307592</v>
      </c>
      <c r="T840" s="14">
        <f>VLOOKUP($B840,[2]Sheet3!$G:$CZ,5,0)</f>
        <v>0</v>
      </c>
      <c r="U840" s="14">
        <f>VLOOKUP($B840,[2]Sheet3!$G:$CZ,6,0)</f>
        <v>0</v>
      </c>
      <c r="V840" s="14">
        <f>VLOOKUP($B840,[2]Sheet3!$G:$CZ,7,0)</f>
        <v>0</v>
      </c>
      <c r="W840" s="14">
        <f>VLOOKUP($B840,[2]Sheet3!$G:$CZ,8,0)</f>
        <v>0</v>
      </c>
      <c r="X840" s="14">
        <f>VLOOKUP($B840,[2]Sheet3!$G:$CZ,9,0)</f>
        <v>0</v>
      </c>
      <c r="Y840" s="14">
        <f>VLOOKUP($B840,[2]Sheet3!$G:$CZ,10,0)</f>
        <v>0</v>
      </c>
      <c r="Z840" s="14">
        <f>VLOOKUP($B840,[2]Sheet3!$G:$CZ,11,0)</f>
        <v>0</v>
      </c>
      <c r="AA840" s="14">
        <f>VLOOKUP($B840,[2]Sheet3!$G:$CZ,12,0)</f>
        <v>0</v>
      </c>
      <c r="AB840" s="14">
        <f>VLOOKUP($B840,[2]Sheet3!$G:$CZ,13,0)</f>
        <v>0</v>
      </c>
      <c r="AC840" s="14">
        <f>VLOOKUP($B840,[2]Sheet3!$G:$CZ,14,0)</f>
        <v>0</v>
      </c>
      <c r="AD840" s="14">
        <f>VLOOKUP($B840,[2]Sheet3!$G:$CZ,15,0)</f>
        <v>0</v>
      </c>
      <c r="AE840" s="14">
        <f>VLOOKUP($B840,[2]Sheet3!$G:$CZ,16,0)</f>
        <v>0</v>
      </c>
      <c r="AF840" s="14">
        <f>VLOOKUP($B840,[2]Sheet3!$G:$CZ,17,0)</f>
        <v>0</v>
      </c>
      <c r="AG840" s="14">
        <f>VLOOKUP($B840,[2]Sheet3!$G:$CZ,18,0)</f>
        <v>0</v>
      </c>
      <c r="AH840" s="14">
        <f>VLOOKUP($B840,[2]Sheet3!$G:$CZ,19,0)</f>
        <v>0</v>
      </c>
      <c r="AI840" s="14">
        <f>VLOOKUP($B840,[2]Sheet3!$G:$CZ,20,0)</f>
        <v>0</v>
      </c>
      <c r="AJ840" s="14">
        <f>VLOOKUP($B840,[2]Sheet3!$G:$CZ,21,0)</f>
        <v>0</v>
      </c>
      <c r="AK840" s="14">
        <f>VLOOKUP($B840,[2]Sheet3!$G:$CZ,22,0)</f>
        <v>0</v>
      </c>
      <c r="AL840" s="14">
        <f>VLOOKUP($B840,[2]Sheet3!$G:$CZ,23,0)</f>
        <v>0</v>
      </c>
      <c r="AM840" s="14">
        <f>VLOOKUP($B840,[2]Sheet3!$G:$CZ,24,0)</f>
        <v>0</v>
      </c>
      <c r="AN840" s="14">
        <f>VLOOKUP($B840,[2]Sheet3!$G:$CZ,25,0)</f>
        <v>0</v>
      </c>
      <c r="AO840" s="14">
        <f>VLOOKUP($B840,[2]Sheet3!$G:$CZ,26,0)</f>
        <v>0</v>
      </c>
      <c r="AP840" s="14">
        <f>VLOOKUP($B840,[2]Sheet3!$G:$CZ,27,0)</f>
        <v>0</v>
      </c>
      <c r="AQ840" s="14">
        <f>VLOOKUP($B840,[2]Sheet3!$G:$CZ,28,0)</f>
        <v>0</v>
      </c>
      <c r="AR840" s="14">
        <f>VLOOKUP($B840,[2]Sheet3!$G:$CZ,29,0)</f>
        <v>0</v>
      </c>
      <c r="AS840" s="14">
        <f>VLOOKUP($B840,[2]Sheet3!$G:$CZ,30,0)</f>
        <v>0</v>
      </c>
      <c r="AT840" s="14">
        <f>VLOOKUP($B840,[2]Sheet3!$G:$CZ,31,0)</f>
        <v>0</v>
      </c>
      <c r="AU840" s="14">
        <f>VLOOKUP($B840,[2]Sheet3!$G:$CZ,32,0)</f>
        <v>0</v>
      </c>
      <c r="AV840" s="14">
        <f>VLOOKUP($B840,[2]Sheet3!$G:$CZ,33,0)</f>
        <v>0</v>
      </c>
      <c r="AW840" s="14">
        <f>VLOOKUP($B840,[2]Sheet3!$G:$CZ,34,0)</f>
        <v>0</v>
      </c>
      <c r="AX840" s="14">
        <f>VLOOKUP($B840,[2]Sheet3!$G:$CZ,35,0)</f>
        <v>0</v>
      </c>
      <c r="AY840" s="14">
        <f>VLOOKUP($B840,[2]Sheet3!$G:$CZ,36,0)</f>
        <v>0</v>
      </c>
      <c r="AZ840" s="14">
        <f>VLOOKUP($B840,[2]Sheet3!$G:$CZ,37,0)</f>
        <v>0</v>
      </c>
      <c r="BA840" s="14">
        <f>VLOOKUP($B840,[2]Sheet3!$G:$CZ,38,0)</f>
        <v>0</v>
      </c>
      <c r="BB840" s="14">
        <f>VLOOKUP($B840,[2]Sheet3!$G:$CZ,39,0)</f>
        <v>0</v>
      </c>
      <c r="BC840" s="14">
        <f>VLOOKUP($B840,[2]Sheet3!$G:$CZ,40,0)</f>
        <v>0</v>
      </c>
      <c r="BD840" s="14">
        <f>VLOOKUP($B840,[2]Sheet3!$G:$CZ,41,0)</f>
        <v>0</v>
      </c>
      <c r="BE840" s="14">
        <f>VLOOKUP($B840,[2]Sheet3!$G:$CZ,42,0)</f>
        <v>0</v>
      </c>
      <c r="BF840" s="14">
        <f>VLOOKUP($B840,[2]Sheet3!$G:$CZ,43,0)</f>
        <v>0</v>
      </c>
      <c r="BG840" s="14">
        <f>VLOOKUP($B840,[2]Sheet3!$G:$CZ,44,0)</f>
        <v>0</v>
      </c>
      <c r="BH840" s="14">
        <f>VLOOKUP($B840,[2]Sheet3!$G:$CZ,45,0)</f>
        <v>0</v>
      </c>
      <c r="BI840" s="14">
        <f>VLOOKUP($B840,[2]Sheet3!$G:$CZ,46,0)</f>
        <v>0</v>
      </c>
      <c r="BJ840" s="14">
        <f>VLOOKUP($B840,[2]Sheet3!$G:$CZ,47,0)</f>
        <v>0</v>
      </c>
      <c r="BK840" s="14">
        <f>VLOOKUP($B840,[2]Sheet3!$G:$CZ,48,0)</f>
        <v>0</v>
      </c>
      <c r="BL840" s="14">
        <f>VLOOKUP($B840,[2]Sheet3!$G:$CZ,49,0)</f>
        <v>0</v>
      </c>
      <c r="BM840" s="14">
        <f>VLOOKUP($B840,[2]Sheet3!$G:$CZ,50,0)</f>
        <v>0</v>
      </c>
      <c r="BN840" s="14">
        <f>VLOOKUP($B840,[2]Sheet3!$G:$CZ,51,0)</f>
        <v>0</v>
      </c>
      <c r="BO840" s="14">
        <f>VLOOKUP($B840,[2]Sheet3!$G:$CZ,52,0)</f>
        <v>0</v>
      </c>
      <c r="BP840" s="14">
        <f>VLOOKUP($B840,[2]Sheet3!$G:$CZ,53,0)</f>
        <v>0</v>
      </c>
      <c r="BQ840" s="14">
        <f>VLOOKUP($B840,[2]Sheet3!$G:$CZ,54,0)</f>
        <v>0</v>
      </c>
      <c r="BR840" s="14">
        <f>VLOOKUP($B840,[2]Sheet3!$G:$CZ,55,0)</f>
        <v>0</v>
      </c>
      <c r="BS840" s="14">
        <f>VLOOKUP($B840,[2]Sheet3!$G:$CZ,56,0)</f>
        <v>0</v>
      </c>
      <c r="BT840" s="14">
        <f>VLOOKUP($B840,[2]Sheet3!$G:$CZ,57,0)</f>
        <v>0</v>
      </c>
      <c r="BU840" s="14">
        <f>VLOOKUP($B840,[2]Sheet3!$G:$CZ,58,0)</f>
        <v>0</v>
      </c>
      <c r="BV840" s="14">
        <f>VLOOKUP($B840,[2]Sheet3!$G:$CZ,59,0)</f>
        <v>0</v>
      </c>
      <c r="BW840" s="14">
        <f>VLOOKUP($B840,[2]Sheet3!$G:$CZ,60,0)</f>
        <v>0</v>
      </c>
      <c r="BX840" s="14">
        <f>VLOOKUP($B840,[2]Sheet3!$G:$CZ,61,0)</f>
        <v>0</v>
      </c>
      <c r="BY840" s="14">
        <f>VLOOKUP($B840,[2]Sheet3!$G:$CZ,62,0)</f>
        <v>0</v>
      </c>
      <c r="BZ840" s="14">
        <f>VLOOKUP($B840,[2]Sheet3!$G:$CZ,63,0)</f>
        <v>0</v>
      </c>
      <c r="CA840" s="14">
        <f>VLOOKUP($B840,[2]Sheet3!$G:$CZ,64,0)</f>
        <v>0</v>
      </c>
      <c r="CB840" s="14">
        <f>VLOOKUP($B840,[2]Sheet3!$G:$CZ,65,0)</f>
        <v>0</v>
      </c>
      <c r="CC840" s="14">
        <f>VLOOKUP($B840,[2]Sheet3!$G:$CZ,66,0)</f>
        <v>0</v>
      </c>
      <c r="CD840" s="14">
        <f>VLOOKUP($B840,[2]Sheet3!$G:$CZ,67,0)</f>
        <v>0</v>
      </c>
      <c r="CE840" s="14">
        <f>VLOOKUP($B840,[2]Sheet3!$G:$CZ,68,0)</f>
        <v>0</v>
      </c>
      <c r="CF840" s="14">
        <f>VLOOKUP($B840,[2]Sheet3!$G:$CZ,69,0)</f>
        <v>0</v>
      </c>
      <c r="CG840" s="14">
        <f>VLOOKUP($B840,[2]Sheet3!$G:$CZ,70,0)</f>
        <v>0</v>
      </c>
      <c r="CH840" s="14">
        <f>VLOOKUP($B840,[2]Sheet3!$G:$CZ,71,0)</f>
        <v>0</v>
      </c>
      <c r="CI840" s="14">
        <f>VLOOKUP($B840,[2]Sheet3!$G:$CZ,72,0)</f>
        <v>0</v>
      </c>
      <c r="CJ840" s="14">
        <f>VLOOKUP($B840,[2]Sheet3!$G:$CZ,73,0)</f>
        <v>0</v>
      </c>
      <c r="CK840" s="14">
        <f>VLOOKUP($B840,[2]Sheet3!$G:$CZ,74,0)</f>
        <v>0</v>
      </c>
      <c r="CL840" s="14">
        <f>VLOOKUP($B840,[2]Sheet3!$G:$CZ,75,0)</f>
        <v>0</v>
      </c>
      <c r="CM840" s="14">
        <f>VLOOKUP($B840,[2]Sheet3!$G:$CZ,76,0)</f>
        <v>0</v>
      </c>
      <c r="CN840" s="14">
        <f>VLOOKUP($B840,[2]Sheet3!$G:$CZ,77,0)</f>
        <v>0</v>
      </c>
      <c r="CO840" s="14">
        <f>VLOOKUP($B840,[2]Sheet3!$G:$CZ,78,0)</f>
        <v>0</v>
      </c>
      <c r="CP840" s="14">
        <f>VLOOKUP($B840,[2]Sheet3!$G:$CZ,79,0)</f>
        <v>0</v>
      </c>
      <c r="CQ840" s="14">
        <f>VLOOKUP($B840,[2]Sheet3!$G:$CZ,80,0)</f>
        <v>0</v>
      </c>
      <c r="CR840" s="14">
        <f>VLOOKUP($B840,[2]Sheet3!$G:$CZ,81,0)</f>
        <v>0</v>
      </c>
      <c r="CS840" s="14">
        <f>VLOOKUP($B840,[2]Sheet3!$G:$CZ,82,0)</f>
        <v>0</v>
      </c>
      <c r="CT840" s="14">
        <f>VLOOKUP($B840,[2]Sheet3!$G:$CZ,83,0)</f>
        <v>0</v>
      </c>
      <c r="CU840" s="14">
        <f>VLOOKUP($B840,[2]Sheet3!$G:$CZ,84,0)</f>
        <v>0</v>
      </c>
      <c r="CV840" s="14">
        <f>VLOOKUP($B840,[2]Sheet3!$G:$CZ,85,0)</f>
        <v>0</v>
      </c>
      <c r="CW840" s="14">
        <f>VLOOKUP($B840,[2]Sheet3!$G:$CZ,86,0)</f>
        <v>0</v>
      </c>
      <c r="CX840" s="14">
        <f>VLOOKUP($B840,[2]Sheet3!$G:$CZ,87,0)</f>
        <v>0</v>
      </c>
      <c r="CY840" s="14">
        <f>VLOOKUP($B840,[2]Sheet3!$G:$CZ,88,0)</f>
        <v>0</v>
      </c>
      <c r="CZ840" s="14">
        <f>VLOOKUP($B840,[2]Sheet3!$G:$CZ,89,0)</f>
        <v>0</v>
      </c>
      <c r="DA840" s="14">
        <f>VLOOKUP($B840,[2]Sheet3!$G:$CZ,90,0)</f>
        <v>0</v>
      </c>
      <c r="DB840" s="14">
        <f>VLOOKUP($B840,[2]Sheet3!$G:$CZ,91,0)</f>
        <v>0</v>
      </c>
      <c r="DC840" s="14">
        <f>VLOOKUP($B840,[2]Sheet3!$G:$CZ,92,0)</f>
        <v>0</v>
      </c>
      <c r="DD840" s="14">
        <f>VLOOKUP($B840,[2]Sheet3!$G:$CZ,93,0)</f>
        <v>0</v>
      </c>
      <c r="DE840" s="14">
        <f>VLOOKUP($B840,[2]Sheet3!$G:$CZ,94,0)</f>
        <v>0</v>
      </c>
      <c r="DF840" s="14">
        <f>VLOOKUP($B840,[2]Sheet3!$G:$CZ,95,0)</f>
        <v>0</v>
      </c>
      <c r="DG840" s="14">
        <f>VLOOKUP($B840,[2]Sheet3!$G:$CZ,96,0)</f>
        <v>0</v>
      </c>
      <c r="DH840" s="14">
        <f>VLOOKUP($B840,[2]Sheet3!$G:$CZ,97,0)</f>
        <v>0</v>
      </c>
      <c r="DI840" s="14">
        <f>VLOOKUP($B840,[2]Sheet3!$G:$CZ,98,0)</f>
        <v>0</v>
      </c>
    </row>
    <row r="841" spans="1:113" x14ac:dyDescent="0.3">
      <c r="A841" s="9" t="str">
        <f t="shared" si="41"/>
        <v>W23972</v>
      </c>
      <c r="B841" s="15" t="s">
        <v>2052</v>
      </c>
      <c r="C841" s="15" t="s">
        <v>2053</v>
      </c>
      <c r="F841" s="7" t="s">
        <v>15</v>
      </c>
      <c r="G841" s="12" t="s">
        <v>4335</v>
      </c>
      <c r="H841" s="12" t="str">
        <f>VLOOKUP($B841,[1]Sheet1!$A:$G,5,0)</f>
        <v>tanmay.kumar@redingtongroup.com</v>
      </c>
      <c r="I841" s="12" t="str">
        <f>VLOOKUP($B841,[1]Sheet1!$A:$G,7,0)</f>
        <v>dilip.vishwa@redingtongroup.com</v>
      </c>
      <c r="J841" s="12" t="s">
        <v>82</v>
      </c>
      <c r="K841" s="7"/>
      <c r="L841" s="7"/>
      <c r="M841" s="8"/>
      <c r="N841" s="7" t="str">
        <f t="shared" si="39"/>
        <v>tanmay.kumar@redingtongroup.com; dilip.vishwa@redingtongroup.com; nilesh.phirke@redingtongroup.com;christopher.joseph@redingtongroup.com</v>
      </c>
      <c r="O841" s="7" t="str">
        <f t="shared" si="40"/>
        <v>W23972</v>
      </c>
      <c r="P841" s="8" t="s">
        <v>5215</v>
      </c>
      <c r="Q841" s="14">
        <f>VLOOKUP($B841,[2]Sheet3!$G:$CZ,2,0)</f>
        <v>2400306511</v>
      </c>
      <c r="R841" s="14">
        <f>VLOOKUP($B841,[2]Sheet3!$G:$CZ,3,0)</f>
        <v>2400306515</v>
      </c>
      <c r="S841" s="14">
        <f>VLOOKUP($B841,[2]Sheet3!$G:$CZ,4,0)</f>
        <v>2400306513</v>
      </c>
      <c r="T841" s="14">
        <f>VLOOKUP($B841,[2]Sheet3!$G:$CZ,5,0)</f>
        <v>2400300694</v>
      </c>
      <c r="U841" s="14">
        <f>VLOOKUP($B841,[2]Sheet3!$G:$CZ,6,0)</f>
        <v>0</v>
      </c>
      <c r="V841" s="14">
        <f>VLOOKUP($B841,[2]Sheet3!$G:$CZ,7,0)</f>
        <v>0</v>
      </c>
      <c r="W841" s="14">
        <f>VLOOKUP($B841,[2]Sheet3!$G:$CZ,8,0)</f>
        <v>0</v>
      </c>
      <c r="X841" s="14">
        <f>VLOOKUP($B841,[2]Sheet3!$G:$CZ,9,0)</f>
        <v>0</v>
      </c>
      <c r="Y841" s="14">
        <f>VLOOKUP($B841,[2]Sheet3!$G:$CZ,10,0)</f>
        <v>0</v>
      </c>
      <c r="Z841" s="14">
        <f>VLOOKUP($B841,[2]Sheet3!$G:$CZ,11,0)</f>
        <v>0</v>
      </c>
      <c r="AA841" s="14">
        <f>VLOOKUP($B841,[2]Sheet3!$G:$CZ,12,0)</f>
        <v>0</v>
      </c>
      <c r="AB841" s="14">
        <f>VLOOKUP($B841,[2]Sheet3!$G:$CZ,13,0)</f>
        <v>0</v>
      </c>
      <c r="AC841" s="14">
        <f>VLOOKUP($B841,[2]Sheet3!$G:$CZ,14,0)</f>
        <v>0</v>
      </c>
      <c r="AD841" s="14">
        <f>VLOOKUP($B841,[2]Sheet3!$G:$CZ,15,0)</f>
        <v>0</v>
      </c>
      <c r="AE841" s="14">
        <f>VLOOKUP($B841,[2]Sheet3!$G:$CZ,16,0)</f>
        <v>0</v>
      </c>
      <c r="AF841" s="14">
        <f>VLOOKUP($B841,[2]Sheet3!$G:$CZ,17,0)</f>
        <v>0</v>
      </c>
      <c r="AG841" s="14">
        <f>VLOOKUP($B841,[2]Sheet3!$G:$CZ,18,0)</f>
        <v>0</v>
      </c>
      <c r="AH841" s="14">
        <f>VLOOKUP($B841,[2]Sheet3!$G:$CZ,19,0)</f>
        <v>0</v>
      </c>
      <c r="AI841" s="14">
        <f>VLOOKUP($B841,[2]Sheet3!$G:$CZ,20,0)</f>
        <v>0</v>
      </c>
      <c r="AJ841" s="14">
        <f>VLOOKUP($B841,[2]Sheet3!$G:$CZ,21,0)</f>
        <v>0</v>
      </c>
      <c r="AK841" s="14">
        <f>VLOOKUP($B841,[2]Sheet3!$G:$CZ,22,0)</f>
        <v>0</v>
      </c>
      <c r="AL841" s="14">
        <f>VLOOKUP($B841,[2]Sheet3!$G:$CZ,23,0)</f>
        <v>0</v>
      </c>
      <c r="AM841" s="14">
        <f>VLOOKUP($B841,[2]Sheet3!$G:$CZ,24,0)</f>
        <v>0</v>
      </c>
      <c r="AN841" s="14">
        <f>VLOOKUP($B841,[2]Sheet3!$G:$CZ,25,0)</f>
        <v>0</v>
      </c>
      <c r="AO841" s="14">
        <f>VLOOKUP($B841,[2]Sheet3!$G:$CZ,26,0)</f>
        <v>0</v>
      </c>
      <c r="AP841" s="14">
        <f>VLOOKUP($B841,[2]Sheet3!$G:$CZ,27,0)</f>
        <v>0</v>
      </c>
      <c r="AQ841" s="14">
        <f>VLOOKUP($B841,[2]Sheet3!$G:$CZ,28,0)</f>
        <v>0</v>
      </c>
      <c r="AR841" s="14">
        <f>VLOOKUP($B841,[2]Sheet3!$G:$CZ,29,0)</f>
        <v>0</v>
      </c>
      <c r="AS841" s="14">
        <f>VLOOKUP($B841,[2]Sheet3!$G:$CZ,30,0)</f>
        <v>0</v>
      </c>
      <c r="AT841" s="14">
        <f>VLOOKUP($B841,[2]Sheet3!$G:$CZ,31,0)</f>
        <v>0</v>
      </c>
      <c r="AU841" s="14">
        <f>VLOOKUP($B841,[2]Sheet3!$G:$CZ,32,0)</f>
        <v>0</v>
      </c>
      <c r="AV841" s="14">
        <f>VLOOKUP($B841,[2]Sheet3!$G:$CZ,33,0)</f>
        <v>0</v>
      </c>
      <c r="AW841" s="14">
        <f>VLOOKUP($B841,[2]Sheet3!$G:$CZ,34,0)</f>
        <v>0</v>
      </c>
      <c r="AX841" s="14">
        <f>VLOOKUP($B841,[2]Sheet3!$G:$CZ,35,0)</f>
        <v>0</v>
      </c>
      <c r="AY841" s="14">
        <f>VLOOKUP($B841,[2]Sheet3!$G:$CZ,36,0)</f>
        <v>0</v>
      </c>
      <c r="AZ841" s="14">
        <f>VLOOKUP($B841,[2]Sheet3!$G:$CZ,37,0)</f>
        <v>0</v>
      </c>
      <c r="BA841" s="14">
        <f>VLOOKUP($B841,[2]Sheet3!$G:$CZ,38,0)</f>
        <v>0</v>
      </c>
      <c r="BB841" s="14">
        <f>VLOOKUP($B841,[2]Sheet3!$G:$CZ,39,0)</f>
        <v>0</v>
      </c>
      <c r="BC841" s="14">
        <f>VLOOKUP($B841,[2]Sheet3!$G:$CZ,40,0)</f>
        <v>0</v>
      </c>
      <c r="BD841" s="14">
        <f>VLOOKUP($B841,[2]Sheet3!$G:$CZ,41,0)</f>
        <v>0</v>
      </c>
      <c r="BE841" s="14">
        <f>VLOOKUP($B841,[2]Sheet3!$G:$CZ,42,0)</f>
        <v>0</v>
      </c>
      <c r="BF841" s="14">
        <f>VLOOKUP($B841,[2]Sheet3!$G:$CZ,43,0)</f>
        <v>0</v>
      </c>
      <c r="BG841" s="14">
        <f>VLOOKUP($B841,[2]Sheet3!$G:$CZ,44,0)</f>
        <v>0</v>
      </c>
      <c r="BH841" s="14">
        <f>VLOOKUP($B841,[2]Sheet3!$G:$CZ,45,0)</f>
        <v>0</v>
      </c>
      <c r="BI841" s="14">
        <f>VLOOKUP($B841,[2]Sheet3!$G:$CZ,46,0)</f>
        <v>0</v>
      </c>
      <c r="BJ841" s="14">
        <f>VLOOKUP($B841,[2]Sheet3!$G:$CZ,47,0)</f>
        <v>0</v>
      </c>
      <c r="BK841" s="14">
        <f>VLOOKUP($B841,[2]Sheet3!$G:$CZ,48,0)</f>
        <v>0</v>
      </c>
      <c r="BL841" s="14">
        <f>VLOOKUP($B841,[2]Sheet3!$G:$CZ,49,0)</f>
        <v>0</v>
      </c>
      <c r="BM841" s="14">
        <f>VLOOKUP($B841,[2]Sheet3!$G:$CZ,50,0)</f>
        <v>0</v>
      </c>
      <c r="BN841" s="14">
        <f>VLOOKUP($B841,[2]Sheet3!$G:$CZ,51,0)</f>
        <v>0</v>
      </c>
      <c r="BO841" s="14">
        <f>VLOOKUP($B841,[2]Sheet3!$G:$CZ,52,0)</f>
        <v>0</v>
      </c>
      <c r="BP841" s="14">
        <f>VLOOKUP($B841,[2]Sheet3!$G:$CZ,53,0)</f>
        <v>0</v>
      </c>
      <c r="BQ841" s="14">
        <f>VLOOKUP($B841,[2]Sheet3!$G:$CZ,54,0)</f>
        <v>0</v>
      </c>
      <c r="BR841" s="14">
        <f>VLOOKUP($B841,[2]Sheet3!$G:$CZ,55,0)</f>
        <v>0</v>
      </c>
      <c r="BS841" s="14">
        <f>VLOOKUP($B841,[2]Sheet3!$G:$CZ,56,0)</f>
        <v>0</v>
      </c>
      <c r="BT841" s="14">
        <f>VLOOKUP($B841,[2]Sheet3!$G:$CZ,57,0)</f>
        <v>0</v>
      </c>
      <c r="BU841" s="14">
        <f>VLOOKUP($B841,[2]Sheet3!$G:$CZ,58,0)</f>
        <v>0</v>
      </c>
      <c r="BV841" s="14">
        <f>VLOOKUP($B841,[2]Sheet3!$G:$CZ,59,0)</f>
        <v>0</v>
      </c>
      <c r="BW841" s="14">
        <f>VLOOKUP($B841,[2]Sheet3!$G:$CZ,60,0)</f>
        <v>0</v>
      </c>
      <c r="BX841" s="14">
        <f>VLOOKUP($B841,[2]Sheet3!$G:$CZ,61,0)</f>
        <v>0</v>
      </c>
      <c r="BY841" s="14">
        <f>VLOOKUP($B841,[2]Sheet3!$G:$CZ,62,0)</f>
        <v>0</v>
      </c>
      <c r="BZ841" s="14">
        <f>VLOOKUP($B841,[2]Sheet3!$G:$CZ,63,0)</f>
        <v>0</v>
      </c>
      <c r="CA841" s="14">
        <f>VLOOKUP($B841,[2]Sheet3!$G:$CZ,64,0)</f>
        <v>0</v>
      </c>
      <c r="CB841" s="14">
        <f>VLOOKUP($B841,[2]Sheet3!$G:$CZ,65,0)</f>
        <v>0</v>
      </c>
      <c r="CC841" s="14">
        <f>VLOOKUP($B841,[2]Sheet3!$G:$CZ,66,0)</f>
        <v>0</v>
      </c>
      <c r="CD841" s="14">
        <f>VLOOKUP($B841,[2]Sheet3!$G:$CZ,67,0)</f>
        <v>0</v>
      </c>
      <c r="CE841" s="14">
        <f>VLOOKUP($B841,[2]Sheet3!$G:$CZ,68,0)</f>
        <v>0</v>
      </c>
      <c r="CF841" s="14">
        <f>VLOOKUP($B841,[2]Sheet3!$G:$CZ,69,0)</f>
        <v>0</v>
      </c>
      <c r="CG841" s="14">
        <f>VLOOKUP($B841,[2]Sheet3!$G:$CZ,70,0)</f>
        <v>0</v>
      </c>
      <c r="CH841" s="14">
        <f>VLOOKUP($B841,[2]Sheet3!$G:$CZ,71,0)</f>
        <v>0</v>
      </c>
      <c r="CI841" s="14">
        <f>VLOOKUP($B841,[2]Sheet3!$G:$CZ,72,0)</f>
        <v>0</v>
      </c>
      <c r="CJ841" s="14">
        <f>VLOOKUP($B841,[2]Sheet3!$G:$CZ,73,0)</f>
        <v>0</v>
      </c>
      <c r="CK841" s="14">
        <f>VLOOKUP($B841,[2]Sheet3!$G:$CZ,74,0)</f>
        <v>0</v>
      </c>
      <c r="CL841" s="14">
        <f>VLOOKUP($B841,[2]Sheet3!$G:$CZ,75,0)</f>
        <v>0</v>
      </c>
      <c r="CM841" s="14">
        <f>VLOOKUP($B841,[2]Sheet3!$G:$CZ,76,0)</f>
        <v>0</v>
      </c>
      <c r="CN841" s="14">
        <f>VLOOKUP($B841,[2]Sheet3!$G:$CZ,77,0)</f>
        <v>0</v>
      </c>
      <c r="CO841" s="14">
        <f>VLOOKUP($B841,[2]Sheet3!$G:$CZ,78,0)</f>
        <v>0</v>
      </c>
      <c r="CP841" s="14">
        <f>VLOOKUP($B841,[2]Sheet3!$G:$CZ,79,0)</f>
        <v>0</v>
      </c>
      <c r="CQ841" s="14">
        <f>VLOOKUP($B841,[2]Sheet3!$G:$CZ,80,0)</f>
        <v>0</v>
      </c>
      <c r="CR841" s="14">
        <f>VLOOKUP($B841,[2]Sheet3!$G:$CZ,81,0)</f>
        <v>0</v>
      </c>
      <c r="CS841" s="14">
        <f>VLOOKUP($B841,[2]Sheet3!$G:$CZ,82,0)</f>
        <v>0</v>
      </c>
      <c r="CT841" s="14">
        <f>VLOOKUP($B841,[2]Sheet3!$G:$CZ,83,0)</f>
        <v>0</v>
      </c>
      <c r="CU841" s="14">
        <f>VLOOKUP($B841,[2]Sheet3!$G:$CZ,84,0)</f>
        <v>0</v>
      </c>
      <c r="CV841" s="14">
        <f>VLOOKUP($B841,[2]Sheet3!$G:$CZ,85,0)</f>
        <v>0</v>
      </c>
      <c r="CW841" s="14">
        <f>VLOOKUP($B841,[2]Sheet3!$G:$CZ,86,0)</f>
        <v>0</v>
      </c>
      <c r="CX841" s="14">
        <f>VLOOKUP($B841,[2]Sheet3!$G:$CZ,87,0)</f>
        <v>0</v>
      </c>
      <c r="CY841" s="14">
        <f>VLOOKUP($B841,[2]Sheet3!$G:$CZ,88,0)</f>
        <v>0</v>
      </c>
      <c r="CZ841" s="14">
        <f>VLOOKUP($B841,[2]Sheet3!$G:$CZ,89,0)</f>
        <v>0</v>
      </c>
      <c r="DA841" s="14">
        <f>VLOOKUP($B841,[2]Sheet3!$G:$CZ,90,0)</f>
        <v>0</v>
      </c>
      <c r="DB841" s="14">
        <f>VLOOKUP($B841,[2]Sheet3!$G:$CZ,91,0)</f>
        <v>0</v>
      </c>
      <c r="DC841" s="14">
        <f>VLOOKUP($B841,[2]Sheet3!$G:$CZ,92,0)</f>
        <v>0</v>
      </c>
      <c r="DD841" s="14">
        <f>VLOOKUP($B841,[2]Sheet3!$G:$CZ,93,0)</f>
        <v>0</v>
      </c>
      <c r="DE841" s="14">
        <f>VLOOKUP($B841,[2]Sheet3!$G:$CZ,94,0)</f>
        <v>0</v>
      </c>
      <c r="DF841" s="14">
        <f>VLOOKUP($B841,[2]Sheet3!$G:$CZ,95,0)</f>
        <v>0</v>
      </c>
      <c r="DG841" s="14">
        <f>VLOOKUP($B841,[2]Sheet3!$G:$CZ,96,0)</f>
        <v>0</v>
      </c>
      <c r="DH841" s="14">
        <f>VLOOKUP($B841,[2]Sheet3!$G:$CZ,97,0)</f>
        <v>0</v>
      </c>
      <c r="DI841" s="14">
        <f>VLOOKUP($B841,[2]Sheet3!$G:$CZ,98,0)</f>
        <v>0</v>
      </c>
    </row>
    <row r="842" spans="1:113" x14ac:dyDescent="0.3">
      <c r="A842" s="9" t="str">
        <f t="shared" si="41"/>
        <v>WB3332</v>
      </c>
      <c r="B842" s="15" t="s">
        <v>2054</v>
      </c>
      <c r="C842" s="15" t="s">
        <v>2055</v>
      </c>
      <c r="F842" s="7" t="s">
        <v>15</v>
      </c>
      <c r="G842" s="12" t="s">
        <v>4336</v>
      </c>
      <c r="H842" s="12" t="str">
        <f>VLOOKUP($B842,[1]Sheet1!$A:$G,5,0)</f>
        <v>sandip.anil@redingtongroup.com</v>
      </c>
      <c r="I842" s="12" t="str">
        <f>VLOOKUP($B842,[1]Sheet1!$A:$G,7,0)</f>
        <v>dilip.vishwa@redingtongroup.com</v>
      </c>
      <c r="J842" s="12" t="s">
        <v>82</v>
      </c>
      <c r="K842" s="7"/>
      <c r="L842" s="7"/>
      <c r="M842" s="8"/>
      <c r="N842" s="7" t="str">
        <f t="shared" si="39"/>
        <v>sandip.anil@redingtongroup.com; dilip.vishwa@redingtongroup.com; nilesh.phirke@redingtongroup.com;christopher.joseph@redingtongroup.com</v>
      </c>
      <c r="O842" s="7" t="str">
        <f t="shared" si="40"/>
        <v>WB3332</v>
      </c>
      <c r="P842" s="8" t="s">
        <v>5215</v>
      </c>
      <c r="Q842" s="14">
        <f>VLOOKUP($B842,[2]Sheet3!$G:$CZ,2,0)</f>
        <v>2400305143</v>
      </c>
      <c r="R842" s="14">
        <f>VLOOKUP($B842,[2]Sheet3!$G:$CZ,3,0)</f>
        <v>2400306024</v>
      </c>
      <c r="S842" s="14">
        <f>VLOOKUP($B842,[2]Sheet3!$G:$CZ,4,0)</f>
        <v>0</v>
      </c>
      <c r="T842" s="14">
        <f>VLOOKUP($B842,[2]Sheet3!$G:$CZ,5,0)</f>
        <v>0</v>
      </c>
      <c r="U842" s="14">
        <f>VLOOKUP($B842,[2]Sheet3!$G:$CZ,6,0)</f>
        <v>0</v>
      </c>
      <c r="V842" s="14">
        <f>VLOOKUP($B842,[2]Sheet3!$G:$CZ,7,0)</f>
        <v>0</v>
      </c>
      <c r="W842" s="14">
        <f>VLOOKUP($B842,[2]Sheet3!$G:$CZ,8,0)</f>
        <v>0</v>
      </c>
      <c r="X842" s="14">
        <f>VLOOKUP($B842,[2]Sheet3!$G:$CZ,9,0)</f>
        <v>0</v>
      </c>
      <c r="Y842" s="14">
        <f>VLOOKUP($B842,[2]Sheet3!$G:$CZ,10,0)</f>
        <v>0</v>
      </c>
      <c r="Z842" s="14">
        <f>VLOOKUP($B842,[2]Sheet3!$G:$CZ,11,0)</f>
        <v>0</v>
      </c>
      <c r="AA842" s="14">
        <f>VLOOKUP($B842,[2]Sheet3!$G:$CZ,12,0)</f>
        <v>0</v>
      </c>
      <c r="AB842" s="14">
        <f>VLOOKUP($B842,[2]Sheet3!$G:$CZ,13,0)</f>
        <v>0</v>
      </c>
      <c r="AC842" s="14">
        <f>VLOOKUP($B842,[2]Sheet3!$G:$CZ,14,0)</f>
        <v>0</v>
      </c>
      <c r="AD842" s="14">
        <f>VLOOKUP($B842,[2]Sheet3!$G:$CZ,15,0)</f>
        <v>0</v>
      </c>
      <c r="AE842" s="14">
        <f>VLOOKUP($B842,[2]Sheet3!$G:$CZ,16,0)</f>
        <v>0</v>
      </c>
      <c r="AF842" s="14">
        <f>VLOOKUP($B842,[2]Sheet3!$G:$CZ,17,0)</f>
        <v>0</v>
      </c>
      <c r="AG842" s="14">
        <f>VLOOKUP($B842,[2]Sheet3!$G:$CZ,18,0)</f>
        <v>0</v>
      </c>
      <c r="AH842" s="14">
        <f>VLOOKUP($B842,[2]Sheet3!$G:$CZ,19,0)</f>
        <v>0</v>
      </c>
      <c r="AI842" s="14">
        <f>VLOOKUP($B842,[2]Sheet3!$G:$CZ,20,0)</f>
        <v>0</v>
      </c>
      <c r="AJ842" s="14">
        <f>VLOOKUP($B842,[2]Sheet3!$G:$CZ,21,0)</f>
        <v>0</v>
      </c>
      <c r="AK842" s="14">
        <f>VLOOKUP($B842,[2]Sheet3!$G:$CZ,22,0)</f>
        <v>0</v>
      </c>
      <c r="AL842" s="14">
        <f>VLOOKUP($B842,[2]Sheet3!$G:$CZ,23,0)</f>
        <v>0</v>
      </c>
      <c r="AM842" s="14">
        <f>VLOOKUP($B842,[2]Sheet3!$G:$CZ,24,0)</f>
        <v>0</v>
      </c>
      <c r="AN842" s="14">
        <f>VLOOKUP($B842,[2]Sheet3!$G:$CZ,25,0)</f>
        <v>0</v>
      </c>
      <c r="AO842" s="14">
        <f>VLOOKUP($B842,[2]Sheet3!$G:$CZ,26,0)</f>
        <v>0</v>
      </c>
      <c r="AP842" s="14">
        <f>VLOOKUP($B842,[2]Sheet3!$G:$CZ,27,0)</f>
        <v>0</v>
      </c>
      <c r="AQ842" s="14">
        <f>VLOOKUP($B842,[2]Sheet3!$G:$CZ,28,0)</f>
        <v>0</v>
      </c>
      <c r="AR842" s="14">
        <f>VLOOKUP($B842,[2]Sheet3!$G:$CZ,29,0)</f>
        <v>0</v>
      </c>
      <c r="AS842" s="14">
        <f>VLOOKUP($B842,[2]Sheet3!$G:$CZ,30,0)</f>
        <v>0</v>
      </c>
      <c r="AT842" s="14">
        <f>VLOOKUP($B842,[2]Sheet3!$G:$CZ,31,0)</f>
        <v>0</v>
      </c>
      <c r="AU842" s="14">
        <f>VLOOKUP($B842,[2]Sheet3!$G:$CZ,32,0)</f>
        <v>0</v>
      </c>
      <c r="AV842" s="14">
        <f>VLOOKUP($B842,[2]Sheet3!$G:$CZ,33,0)</f>
        <v>0</v>
      </c>
      <c r="AW842" s="14">
        <f>VLOOKUP($B842,[2]Sheet3!$G:$CZ,34,0)</f>
        <v>0</v>
      </c>
      <c r="AX842" s="14">
        <f>VLOOKUP($B842,[2]Sheet3!$G:$CZ,35,0)</f>
        <v>0</v>
      </c>
      <c r="AY842" s="14">
        <f>VLOOKUP($B842,[2]Sheet3!$G:$CZ,36,0)</f>
        <v>0</v>
      </c>
      <c r="AZ842" s="14">
        <f>VLOOKUP($B842,[2]Sheet3!$G:$CZ,37,0)</f>
        <v>0</v>
      </c>
      <c r="BA842" s="14">
        <f>VLOOKUP($B842,[2]Sheet3!$G:$CZ,38,0)</f>
        <v>0</v>
      </c>
      <c r="BB842" s="14">
        <f>VLOOKUP($B842,[2]Sheet3!$G:$CZ,39,0)</f>
        <v>0</v>
      </c>
      <c r="BC842" s="14">
        <f>VLOOKUP($B842,[2]Sheet3!$G:$CZ,40,0)</f>
        <v>0</v>
      </c>
      <c r="BD842" s="14">
        <f>VLOOKUP($B842,[2]Sheet3!$G:$CZ,41,0)</f>
        <v>0</v>
      </c>
      <c r="BE842" s="14">
        <f>VLOOKUP($B842,[2]Sheet3!$G:$CZ,42,0)</f>
        <v>0</v>
      </c>
      <c r="BF842" s="14">
        <f>VLOOKUP($B842,[2]Sheet3!$G:$CZ,43,0)</f>
        <v>0</v>
      </c>
      <c r="BG842" s="14">
        <f>VLOOKUP($B842,[2]Sheet3!$G:$CZ,44,0)</f>
        <v>0</v>
      </c>
      <c r="BH842" s="14">
        <f>VLOOKUP($B842,[2]Sheet3!$G:$CZ,45,0)</f>
        <v>0</v>
      </c>
      <c r="BI842" s="14">
        <f>VLOOKUP($B842,[2]Sheet3!$G:$CZ,46,0)</f>
        <v>0</v>
      </c>
      <c r="BJ842" s="14">
        <f>VLOOKUP($B842,[2]Sheet3!$G:$CZ,47,0)</f>
        <v>0</v>
      </c>
      <c r="BK842" s="14">
        <f>VLOOKUP($B842,[2]Sheet3!$G:$CZ,48,0)</f>
        <v>0</v>
      </c>
      <c r="BL842" s="14">
        <f>VLOOKUP($B842,[2]Sheet3!$G:$CZ,49,0)</f>
        <v>0</v>
      </c>
      <c r="BM842" s="14">
        <f>VLOOKUP($B842,[2]Sheet3!$G:$CZ,50,0)</f>
        <v>0</v>
      </c>
      <c r="BN842" s="14">
        <f>VLOOKUP($B842,[2]Sheet3!$G:$CZ,51,0)</f>
        <v>0</v>
      </c>
      <c r="BO842" s="14">
        <f>VLOOKUP($B842,[2]Sheet3!$G:$CZ,52,0)</f>
        <v>0</v>
      </c>
      <c r="BP842" s="14">
        <f>VLOOKUP($B842,[2]Sheet3!$G:$CZ,53,0)</f>
        <v>0</v>
      </c>
      <c r="BQ842" s="14">
        <f>VLOOKUP($B842,[2]Sheet3!$G:$CZ,54,0)</f>
        <v>0</v>
      </c>
      <c r="BR842" s="14">
        <f>VLOOKUP($B842,[2]Sheet3!$G:$CZ,55,0)</f>
        <v>0</v>
      </c>
      <c r="BS842" s="14">
        <f>VLOOKUP($B842,[2]Sheet3!$G:$CZ,56,0)</f>
        <v>0</v>
      </c>
      <c r="BT842" s="14">
        <f>VLOOKUP($B842,[2]Sheet3!$G:$CZ,57,0)</f>
        <v>0</v>
      </c>
      <c r="BU842" s="14">
        <f>VLOOKUP($B842,[2]Sheet3!$G:$CZ,58,0)</f>
        <v>0</v>
      </c>
      <c r="BV842" s="14">
        <f>VLOOKUP($B842,[2]Sheet3!$G:$CZ,59,0)</f>
        <v>0</v>
      </c>
      <c r="BW842" s="14">
        <f>VLOOKUP($B842,[2]Sheet3!$G:$CZ,60,0)</f>
        <v>0</v>
      </c>
      <c r="BX842" s="14">
        <f>VLOOKUP($B842,[2]Sheet3!$G:$CZ,61,0)</f>
        <v>0</v>
      </c>
      <c r="BY842" s="14">
        <f>VLOOKUP($B842,[2]Sheet3!$G:$CZ,62,0)</f>
        <v>0</v>
      </c>
      <c r="BZ842" s="14">
        <f>VLOOKUP($B842,[2]Sheet3!$G:$CZ,63,0)</f>
        <v>0</v>
      </c>
      <c r="CA842" s="14">
        <f>VLOOKUP($B842,[2]Sheet3!$G:$CZ,64,0)</f>
        <v>0</v>
      </c>
      <c r="CB842" s="14">
        <f>VLOOKUP($B842,[2]Sheet3!$G:$CZ,65,0)</f>
        <v>0</v>
      </c>
      <c r="CC842" s="14">
        <f>VLOOKUP($B842,[2]Sheet3!$G:$CZ,66,0)</f>
        <v>0</v>
      </c>
      <c r="CD842" s="14">
        <f>VLOOKUP($B842,[2]Sheet3!$G:$CZ,67,0)</f>
        <v>0</v>
      </c>
      <c r="CE842" s="14">
        <f>VLOOKUP($B842,[2]Sheet3!$G:$CZ,68,0)</f>
        <v>0</v>
      </c>
      <c r="CF842" s="14">
        <f>VLOOKUP($B842,[2]Sheet3!$G:$CZ,69,0)</f>
        <v>0</v>
      </c>
      <c r="CG842" s="14">
        <f>VLOOKUP($B842,[2]Sheet3!$G:$CZ,70,0)</f>
        <v>0</v>
      </c>
      <c r="CH842" s="14">
        <f>VLOOKUP($B842,[2]Sheet3!$G:$CZ,71,0)</f>
        <v>0</v>
      </c>
      <c r="CI842" s="14">
        <f>VLOOKUP($B842,[2]Sheet3!$G:$CZ,72,0)</f>
        <v>0</v>
      </c>
      <c r="CJ842" s="14">
        <f>VLOOKUP($B842,[2]Sheet3!$G:$CZ,73,0)</f>
        <v>0</v>
      </c>
      <c r="CK842" s="14">
        <f>VLOOKUP($B842,[2]Sheet3!$G:$CZ,74,0)</f>
        <v>0</v>
      </c>
      <c r="CL842" s="14">
        <f>VLOOKUP($B842,[2]Sheet3!$G:$CZ,75,0)</f>
        <v>0</v>
      </c>
      <c r="CM842" s="14">
        <f>VLOOKUP($B842,[2]Sheet3!$G:$CZ,76,0)</f>
        <v>0</v>
      </c>
      <c r="CN842" s="14">
        <f>VLOOKUP($B842,[2]Sheet3!$G:$CZ,77,0)</f>
        <v>0</v>
      </c>
      <c r="CO842" s="14">
        <f>VLOOKUP($B842,[2]Sheet3!$G:$CZ,78,0)</f>
        <v>0</v>
      </c>
      <c r="CP842" s="14">
        <f>VLOOKUP($B842,[2]Sheet3!$G:$CZ,79,0)</f>
        <v>0</v>
      </c>
      <c r="CQ842" s="14">
        <f>VLOOKUP($B842,[2]Sheet3!$G:$CZ,80,0)</f>
        <v>0</v>
      </c>
      <c r="CR842" s="14">
        <f>VLOOKUP($B842,[2]Sheet3!$G:$CZ,81,0)</f>
        <v>0</v>
      </c>
      <c r="CS842" s="14">
        <f>VLOOKUP($B842,[2]Sheet3!$G:$CZ,82,0)</f>
        <v>0</v>
      </c>
      <c r="CT842" s="14">
        <f>VLOOKUP($B842,[2]Sheet3!$G:$CZ,83,0)</f>
        <v>0</v>
      </c>
      <c r="CU842" s="14">
        <f>VLOOKUP($B842,[2]Sheet3!$G:$CZ,84,0)</f>
        <v>0</v>
      </c>
      <c r="CV842" s="14">
        <f>VLOOKUP($B842,[2]Sheet3!$G:$CZ,85,0)</f>
        <v>0</v>
      </c>
      <c r="CW842" s="14">
        <f>VLOOKUP($B842,[2]Sheet3!$G:$CZ,86,0)</f>
        <v>0</v>
      </c>
      <c r="CX842" s="14">
        <f>VLOOKUP($B842,[2]Sheet3!$G:$CZ,87,0)</f>
        <v>0</v>
      </c>
      <c r="CY842" s="14">
        <f>VLOOKUP($B842,[2]Sheet3!$G:$CZ,88,0)</f>
        <v>0</v>
      </c>
      <c r="CZ842" s="14">
        <f>VLOOKUP($B842,[2]Sheet3!$G:$CZ,89,0)</f>
        <v>0</v>
      </c>
      <c r="DA842" s="14">
        <f>VLOOKUP($B842,[2]Sheet3!$G:$CZ,90,0)</f>
        <v>0</v>
      </c>
      <c r="DB842" s="14">
        <f>VLOOKUP($B842,[2]Sheet3!$G:$CZ,91,0)</f>
        <v>0</v>
      </c>
      <c r="DC842" s="14">
        <f>VLOOKUP($B842,[2]Sheet3!$G:$CZ,92,0)</f>
        <v>0</v>
      </c>
      <c r="DD842" s="14">
        <f>VLOOKUP($B842,[2]Sheet3!$G:$CZ,93,0)</f>
        <v>0</v>
      </c>
      <c r="DE842" s="14">
        <f>VLOOKUP($B842,[2]Sheet3!$G:$CZ,94,0)</f>
        <v>0</v>
      </c>
      <c r="DF842" s="14">
        <f>VLOOKUP($B842,[2]Sheet3!$G:$CZ,95,0)</f>
        <v>0</v>
      </c>
      <c r="DG842" s="14">
        <f>VLOOKUP($B842,[2]Sheet3!$G:$CZ,96,0)</f>
        <v>0</v>
      </c>
      <c r="DH842" s="14">
        <f>VLOOKUP($B842,[2]Sheet3!$G:$CZ,97,0)</f>
        <v>0</v>
      </c>
      <c r="DI842" s="14">
        <f>VLOOKUP($B842,[2]Sheet3!$G:$CZ,98,0)</f>
        <v>0</v>
      </c>
    </row>
    <row r="843" spans="1:113" x14ac:dyDescent="0.3">
      <c r="A843" s="9" t="str">
        <f t="shared" si="41"/>
        <v>WC3166</v>
      </c>
      <c r="B843" s="15" t="s">
        <v>2056</v>
      </c>
      <c r="C843" s="15" t="s">
        <v>2057</v>
      </c>
      <c r="F843" s="7" t="s">
        <v>15</v>
      </c>
      <c r="G843" s="12" t="s">
        <v>4337</v>
      </c>
      <c r="H843" s="12" t="str">
        <f>VLOOKUP($B843,[1]Sheet1!$A:$G,5,0)</f>
        <v>dharmesh.dudhrejiya@redingtongroup.com</v>
      </c>
      <c r="I843" s="12" t="str">
        <f>VLOOKUP($B843,[1]Sheet1!$A:$G,7,0)</f>
        <v>rohan.vora@redingtongroup.com</v>
      </c>
      <c r="J843" s="12" t="s">
        <v>82</v>
      </c>
      <c r="K843" s="7"/>
      <c r="L843" s="7"/>
      <c r="M843" s="8"/>
      <c r="N843" s="7" t="str">
        <f t="shared" si="39"/>
        <v>dharmesh.dudhrejiya@redingtongroup.com; rohan.vora@redingtongroup.com; nilesh.phirke@redingtongroup.com;christopher.joseph@redingtongroup.com</v>
      </c>
      <c r="O843" s="7" t="str">
        <f t="shared" si="40"/>
        <v>WC3166</v>
      </c>
      <c r="P843" s="8" t="s">
        <v>5215</v>
      </c>
      <c r="Q843" s="14">
        <f>VLOOKUP($B843,[2]Sheet3!$G:$CZ,2,0)</f>
        <v>2400301228</v>
      </c>
      <c r="R843" s="14">
        <f>VLOOKUP($B843,[2]Sheet3!$G:$CZ,3,0)</f>
        <v>0</v>
      </c>
      <c r="S843" s="14">
        <f>VLOOKUP($B843,[2]Sheet3!$G:$CZ,4,0)</f>
        <v>0</v>
      </c>
      <c r="T843" s="14">
        <f>VLOOKUP($B843,[2]Sheet3!$G:$CZ,5,0)</f>
        <v>0</v>
      </c>
      <c r="U843" s="14">
        <f>VLOOKUP($B843,[2]Sheet3!$G:$CZ,6,0)</f>
        <v>0</v>
      </c>
      <c r="V843" s="14">
        <f>VLOOKUP($B843,[2]Sheet3!$G:$CZ,7,0)</f>
        <v>0</v>
      </c>
      <c r="W843" s="14">
        <f>VLOOKUP($B843,[2]Sheet3!$G:$CZ,8,0)</f>
        <v>0</v>
      </c>
      <c r="X843" s="14">
        <f>VLOOKUP($B843,[2]Sheet3!$G:$CZ,9,0)</f>
        <v>0</v>
      </c>
      <c r="Y843" s="14">
        <f>VLOOKUP($B843,[2]Sheet3!$G:$CZ,10,0)</f>
        <v>0</v>
      </c>
      <c r="Z843" s="14">
        <f>VLOOKUP($B843,[2]Sheet3!$G:$CZ,11,0)</f>
        <v>0</v>
      </c>
      <c r="AA843" s="14">
        <f>VLOOKUP($B843,[2]Sheet3!$G:$CZ,12,0)</f>
        <v>0</v>
      </c>
      <c r="AB843" s="14">
        <f>VLOOKUP($B843,[2]Sheet3!$G:$CZ,13,0)</f>
        <v>0</v>
      </c>
      <c r="AC843" s="14">
        <f>VLOOKUP($B843,[2]Sheet3!$G:$CZ,14,0)</f>
        <v>0</v>
      </c>
      <c r="AD843" s="14">
        <f>VLOOKUP($B843,[2]Sheet3!$G:$CZ,15,0)</f>
        <v>0</v>
      </c>
      <c r="AE843" s="14">
        <f>VLOOKUP($B843,[2]Sheet3!$G:$CZ,16,0)</f>
        <v>0</v>
      </c>
      <c r="AF843" s="14">
        <f>VLOOKUP($B843,[2]Sheet3!$G:$CZ,17,0)</f>
        <v>0</v>
      </c>
      <c r="AG843" s="14">
        <f>VLOOKUP($B843,[2]Sheet3!$G:$CZ,18,0)</f>
        <v>0</v>
      </c>
      <c r="AH843" s="14">
        <f>VLOOKUP($B843,[2]Sheet3!$G:$CZ,19,0)</f>
        <v>0</v>
      </c>
      <c r="AI843" s="14">
        <f>VLOOKUP($B843,[2]Sheet3!$G:$CZ,20,0)</f>
        <v>0</v>
      </c>
      <c r="AJ843" s="14">
        <f>VLOOKUP($B843,[2]Sheet3!$G:$CZ,21,0)</f>
        <v>0</v>
      </c>
      <c r="AK843" s="14">
        <f>VLOOKUP($B843,[2]Sheet3!$G:$CZ,22,0)</f>
        <v>0</v>
      </c>
      <c r="AL843" s="14">
        <f>VLOOKUP($B843,[2]Sheet3!$G:$CZ,23,0)</f>
        <v>0</v>
      </c>
      <c r="AM843" s="14">
        <f>VLOOKUP($B843,[2]Sheet3!$G:$CZ,24,0)</f>
        <v>0</v>
      </c>
      <c r="AN843" s="14">
        <f>VLOOKUP($B843,[2]Sheet3!$G:$CZ,25,0)</f>
        <v>0</v>
      </c>
      <c r="AO843" s="14">
        <f>VLOOKUP($B843,[2]Sheet3!$G:$CZ,26,0)</f>
        <v>0</v>
      </c>
      <c r="AP843" s="14">
        <f>VLOOKUP($B843,[2]Sheet3!$G:$CZ,27,0)</f>
        <v>0</v>
      </c>
      <c r="AQ843" s="14">
        <f>VLOOKUP($B843,[2]Sheet3!$G:$CZ,28,0)</f>
        <v>0</v>
      </c>
      <c r="AR843" s="14">
        <f>VLOOKUP($B843,[2]Sheet3!$G:$CZ,29,0)</f>
        <v>0</v>
      </c>
      <c r="AS843" s="14">
        <f>VLOOKUP($B843,[2]Sheet3!$G:$CZ,30,0)</f>
        <v>0</v>
      </c>
      <c r="AT843" s="14">
        <f>VLOOKUP($B843,[2]Sheet3!$G:$CZ,31,0)</f>
        <v>0</v>
      </c>
      <c r="AU843" s="14">
        <f>VLOOKUP($B843,[2]Sheet3!$G:$CZ,32,0)</f>
        <v>0</v>
      </c>
      <c r="AV843" s="14">
        <f>VLOOKUP($B843,[2]Sheet3!$G:$CZ,33,0)</f>
        <v>0</v>
      </c>
      <c r="AW843" s="14">
        <f>VLOOKUP($B843,[2]Sheet3!$G:$CZ,34,0)</f>
        <v>0</v>
      </c>
      <c r="AX843" s="14">
        <f>VLOOKUP($B843,[2]Sheet3!$G:$CZ,35,0)</f>
        <v>0</v>
      </c>
      <c r="AY843" s="14">
        <f>VLOOKUP($B843,[2]Sheet3!$G:$CZ,36,0)</f>
        <v>0</v>
      </c>
      <c r="AZ843" s="14">
        <f>VLOOKUP($B843,[2]Sheet3!$G:$CZ,37,0)</f>
        <v>0</v>
      </c>
      <c r="BA843" s="14">
        <f>VLOOKUP($B843,[2]Sheet3!$G:$CZ,38,0)</f>
        <v>0</v>
      </c>
      <c r="BB843" s="14">
        <f>VLOOKUP($B843,[2]Sheet3!$G:$CZ,39,0)</f>
        <v>0</v>
      </c>
      <c r="BC843" s="14">
        <f>VLOOKUP($B843,[2]Sheet3!$G:$CZ,40,0)</f>
        <v>0</v>
      </c>
      <c r="BD843" s="14">
        <f>VLOOKUP($B843,[2]Sheet3!$G:$CZ,41,0)</f>
        <v>0</v>
      </c>
      <c r="BE843" s="14">
        <f>VLOOKUP($B843,[2]Sheet3!$G:$CZ,42,0)</f>
        <v>0</v>
      </c>
      <c r="BF843" s="14">
        <f>VLOOKUP($B843,[2]Sheet3!$G:$CZ,43,0)</f>
        <v>0</v>
      </c>
      <c r="BG843" s="14">
        <f>VLOOKUP($B843,[2]Sheet3!$G:$CZ,44,0)</f>
        <v>0</v>
      </c>
      <c r="BH843" s="14">
        <f>VLOOKUP($B843,[2]Sheet3!$G:$CZ,45,0)</f>
        <v>0</v>
      </c>
      <c r="BI843" s="14">
        <f>VLOOKUP($B843,[2]Sheet3!$G:$CZ,46,0)</f>
        <v>0</v>
      </c>
      <c r="BJ843" s="14">
        <f>VLOOKUP($B843,[2]Sheet3!$G:$CZ,47,0)</f>
        <v>0</v>
      </c>
      <c r="BK843" s="14">
        <f>VLOOKUP($B843,[2]Sheet3!$G:$CZ,48,0)</f>
        <v>0</v>
      </c>
      <c r="BL843" s="14">
        <f>VLOOKUP($B843,[2]Sheet3!$G:$CZ,49,0)</f>
        <v>0</v>
      </c>
      <c r="BM843" s="14">
        <f>VLOOKUP($B843,[2]Sheet3!$G:$CZ,50,0)</f>
        <v>0</v>
      </c>
      <c r="BN843" s="14">
        <f>VLOOKUP($B843,[2]Sheet3!$G:$CZ,51,0)</f>
        <v>0</v>
      </c>
      <c r="BO843" s="14">
        <f>VLOOKUP($B843,[2]Sheet3!$G:$CZ,52,0)</f>
        <v>0</v>
      </c>
      <c r="BP843" s="14">
        <f>VLOOKUP($B843,[2]Sheet3!$G:$CZ,53,0)</f>
        <v>0</v>
      </c>
      <c r="BQ843" s="14">
        <f>VLOOKUP($B843,[2]Sheet3!$G:$CZ,54,0)</f>
        <v>0</v>
      </c>
      <c r="BR843" s="14">
        <f>VLOOKUP($B843,[2]Sheet3!$G:$CZ,55,0)</f>
        <v>0</v>
      </c>
      <c r="BS843" s="14">
        <f>VLOOKUP($B843,[2]Sheet3!$G:$CZ,56,0)</f>
        <v>0</v>
      </c>
      <c r="BT843" s="14">
        <f>VLOOKUP($B843,[2]Sheet3!$G:$CZ,57,0)</f>
        <v>0</v>
      </c>
      <c r="BU843" s="14">
        <f>VLOOKUP($B843,[2]Sheet3!$G:$CZ,58,0)</f>
        <v>0</v>
      </c>
      <c r="BV843" s="14">
        <f>VLOOKUP($B843,[2]Sheet3!$G:$CZ,59,0)</f>
        <v>0</v>
      </c>
      <c r="BW843" s="14">
        <f>VLOOKUP($B843,[2]Sheet3!$G:$CZ,60,0)</f>
        <v>0</v>
      </c>
      <c r="BX843" s="14">
        <f>VLOOKUP($B843,[2]Sheet3!$G:$CZ,61,0)</f>
        <v>0</v>
      </c>
      <c r="BY843" s="14">
        <f>VLOOKUP($B843,[2]Sheet3!$G:$CZ,62,0)</f>
        <v>0</v>
      </c>
      <c r="BZ843" s="14">
        <f>VLOOKUP($B843,[2]Sheet3!$G:$CZ,63,0)</f>
        <v>0</v>
      </c>
      <c r="CA843" s="14">
        <f>VLOOKUP($B843,[2]Sheet3!$G:$CZ,64,0)</f>
        <v>0</v>
      </c>
      <c r="CB843" s="14">
        <f>VLOOKUP($B843,[2]Sheet3!$G:$CZ,65,0)</f>
        <v>0</v>
      </c>
      <c r="CC843" s="14">
        <f>VLOOKUP($B843,[2]Sheet3!$G:$CZ,66,0)</f>
        <v>0</v>
      </c>
      <c r="CD843" s="14">
        <f>VLOOKUP($B843,[2]Sheet3!$G:$CZ,67,0)</f>
        <v>0</v>
      </c>
      <c r="CE843" s="14">
        <f>VLOOKUP($B843,[2]Sheet3!$G:$CZ,68,0)</f>
        <v>0</v>
      </c>
      <c r="CF843" s="14">
        <f>VLOOKUP($B843,[2]Sheet3!$G:$CZ,69,0)</f>
        <v>0</v>
      </c>
      <c r="CG843" s="14">
        <f>VLOOKUP($B843,[2]Sheet3!$G:$CZ,70,0)</f>
        <v>0</v>
      </c>
      <c r="CH843" s="14">
        <f>VLOOKUP($B843,[2]Sheet3!$G:$CZ,71,0)</f>
        <v>0</v>
      </c>
      <c r="CI843" s="14">
        <f>VLOOKUP($B843,[2]Sheet3!$G:$CZ,72,0)</f>
        <v>0</v>
      </c>
      <c r="CJ843" s="14">
        <f>VLOOKUP($B843,[2]Sheet3!$G:$CZ,73,0)</f>
        <v>0</v>
      </c>
      <c r="CK843" s="14">
        <f>VLOOKUP($B843,[2]Sheet3!$G:$CZ,74,0)</f>
        <v>0</v>
      </c>
      <c r="CL843" s="14">
        <f>VLOOKUP($B843,[2]Sheet3!$G:$CZ,75,0)</f>
        <v>0</v>
      </c>
      <c r="CM843" s="14">
        <f>VLOOKUP($B843,[2]Sheet3!$G:$CZ,76,0)</f>
        <v>0</v>
      </c>
      <c r="CN843" s="14">
        <f>VLOOKUP($B843,[2]Sheet3!$G:$CZ,77,0)</f>
        <v>0</v>
      </c>
      <c r="CO843" s="14">
        <f>VLOOKUP($B843,[2]Sheet3!$G:$CZ,78,0)</f>
        <v>0</v>
      </c>
      <c r="CP843" s="14">
        <f>VLOOKUP($B843,[2]Sheet3!$G:$CZ,79,0)</f>
        <v>0</v>
      </c>
      <c r="CQ843" s="14">
        <f>VLOOKUP($B843,[2]Sheet3!$G:$CZ,80,0)</f>
        <v>0</v>
      </c>
      <c r="CR843" s="14">
        <f>VLOOKUP($B843,[2]Sheet3!$G:$CZ,81,0)</f>
        <v>0</v>
      </c>
      <c r="CS843" s="14">
        <f>VLOOKUP($B843,[2]Sheet3!$G:$CZ,82,0)</f>
        <v>0</v>
      </c>
      <c r="CT843" s="14">
        <f>VLOOKUP($B843,[2]Sheet3!$G:$CZ,83,0)</f>
        <v>0</v>
      </c>
      <c r="CU843" s="14">
        <f>VLOOKUP($B843,[2]Sheet3!$G:$CZ,84,0)</f>
        <v>0</v>
      </c>
      <c r="CV843" s="14">
        <f>VLOOKUP($B843,[2]Sheet3!$G:$CZ,85,0)</f>
        <v>0</v>
      </c>
      <c r="CW843" s="14">
        <f>VLOOKUP($B843,[2]Sheet3!$G:$CZ,86,0)</f>
        <v>0</v>
      </c>
      <c r="CX843" s="14">
        <f>VLOOKUP($B843,[2]Sheet3!$G:$CZ,87,0)</f>
        <v>0</v>
      </c>
      <c r="CY843" s="14">
        <f>VLOOKUP($B843,[2]Sheet3!$G:$CZ,88,0)</f>
        <v>0</v>
      </c>
      <c r="CZ843" s="14">
        <f>VLOOKUP($B843,[2]Sheet3!$G:$CZ,89,0)</f>
        <v>0</v>
      </c>
      <c r="DA843" s="14">
        <f>VLOOKUP($B843,[2]Sheet3!$G:$CZ,90,0)</f>
        <v>0</v>
      </c>
      <c r="DB843" s="14">
        <f>VLOOKUP($B843,[2]Sheet3!$G:$CZ,91,0)</f>
        <v>0</v>
      </c>
      <c r="DC843" s="14">
        <f>VLOOKUP($B843,[2]Sheet3!$G:$CZ,92,0)</f>
        <v>0</v>
      </c>
      <c r="DD843" s="14">
        <f>VLOOKUP($B843,[2]Sheet3!$G:$CZ,93,0)</f>
        <v>0</v>
      </c>
      <c r="DE843" s="14">
        <f>VLOOKUP($B843,[2]Sheet3!$G:$CZ,94,0)</f>
        <v>0</v>
      </c>
      <c r="DF843" s="14">
        <f>VLOOKUP($B843,[2]Sheet3!$G:$CZ,95,0)</f>
        <v>0</v>
      </c>
      <c r="DG843" s="14">
        <f>VLOOKUP($B843,[2]Sheet3!$G:$CZ,96,0)</f>
        <v>0</v>
      </c>
      <c r="DH843" s="14">
        <f>VLOOKUP($B843,[2]Sheet3!$G:$CZ,97,0)</f>
        <v>0</v>
      </c>
      <c r="DI843" s="14">
        <f>VLOOKUP($B843,[2]Sheet3!$G:$CZ,98,0)</f>
        <v>0</v>
      </c>
    </row>
    <row r="844" spans="1:113" x14ac:dyDescent="0.3">
      <c r="A844" s="9" t="str">
        <f t="shared" si="41"/>
        <v>W43047</v>
      </c>
      <c r="B844" s="15" t="s">
        <v>2058</v>
      </c>
      <c r="C844" s="15" t="s">
        <v>2059</v>
      </c>
      <c r="F844" s="7" t="s">
        <v>15</v>
      </c>
      <c r="G844" s="12" t="s">
        <v>4338</v>
      </c>
      <c r="H844" s="12" t="str">
        <f>VLOOKUP($B844,[1]Sheet1!$A:$G,5,0)</f>
        <v>shobhit.kumar@redingtongroup.com</v>
      </c>
      <c r="I844" s="12" t="str">
        <f>VLOOKUP($B844,[1]Sheet1!$A:$G,7,0)</f>
        <v>rohan.vora@redingtongroup.com</v>
      </c>
      <c r="J844" s="12" t="s">
        <v>82</v>
      </c>
      <c r="K844" s="7"/>
      <c r="L844" s="7"/>
      <c r="M844" s="8"/>
      <c r="N844" s="7" t="str">
        <f t="shared" si="39"/>
        <v>shobhit.kumar@redingtongroup.com; rohan.vora@redingtongroup.com; nilesh.phirke@redingtongroup.com;christopher.joseph@redingtongroup.com</v>
      </c>
      <c r="O844" s="7" t="str">
        <f t="shared" si="40"/>
        <v>W43047</v>
      </c>
      <c r="P844" s="8" t="s">
        <v>5215</v>
      </c>
      <c r="Q844" s="14">
        <f>VLOOKUP($B844,[2]Sheet3!$G:$CZ,2,0)</f>
        <v>2400304226</v>
      </c>
      <c r="R844" s="14">
        <f>VLOOKUP($B844,[2]Sheet3!$G:$CZ,3,0)</f>
        <v>0</v>
      </c>
      <c r="S844" s="14">
        <f>VLOOKUP($B844,[2]Sheet3!$G:$CZ,4,0)</f>
        <v>0</v>
      </c>
      <c r="T844" s="14">
        <f>VLOOKUP($B844,[2]Sheet3!$G:$CZ,5,0)</f>
        <v>0</v>
      </c>
      <c r="U844" s="14">
        <f>VLOOKUP($B844,[2]Sheet3!$G:$CZ,6,0)</f>
        <v>0</v>
      </c>
      <c r="V844" s="14">
        <f>VLOOKUP($B844,[2]Sheet3!$G:$CZ,7,0)</f>
        <v>0</v>
      </c>
      <c r="W844" s="14">
        <f>VLOOKUP($B844,[2]Sheet3!$G:$CZ,8,0)</f>
        <v>0</v>
      </c>
      <c r="X844" s="14">
        <f>VLOOKUP($B844,[2]Sheet3!$G:$CZ,9,0)</f>
        <v>0</v>
      </c>
      <c r="Y844" s="14">
        <f>VLOOKUP($B844,[2]Sheet3!$G:$CZ,10,0)</f>
        <v>0</v>
      </c>
      <c r="Z844" s="14">
        <f>VLOOKUP($B844,[2]Sheet3!$G:$CZ,11,0)</f>
        <v>0</v>
      </c>
      <c r="AA844" s="14">
        <f>VLOOKUP($B844,[2]Sheet3!$G:$CZ,12,0)</f>
        <v>0</v>
      </c>
      <c r="AB844" s="14">
        <f>VLOOKUP($B844,[2]Sheet3!$G:$CZ,13,0)</f>
        <v>0</v>
      </c>
      <c r="AC844" s="14">
        <f>VLOOKUP($B844,[2]Sheet3!$G:$CZ,14,0)</f>
        <v>0</v>
      </c>
      <c r="AD844" s="14">
        <f>VLOOKUP($B844,[2]Sheet3!$G:$CZ,15,0)</f>
        <v>0</v>
      </c>
      <c r="AE844" s="14">
        <f>VLOOKUP($B844,[2]Sheet3!$G:$CZ,16,0)</f>
        <v>0</v>
      </c>
      <c r="AF844" s="14">
        <f>VLOOKUP($B844,[2]Sheet3!$G:$CZ,17,0)</f>
        <v>0</v>
      </c>
      <c r="AG844" s="14">
        <f>VLOOKUP($B844,[2]Sheet3!$G:$CZ,18,0)</f>
        <v>0</v>
      </c>
      <c r="AH844" s="14">
        <f>VLOOKUP($B844,[2]Sheet3!$G:$CZ,19,0)</f>
        <v>0</v>
      </c>
      <c r="AI844" s="14">
        <f>VLOOKUP($B844,[2]Sheet3!$G:$CZ,20,0)</f>
        <v>0</v>
      </c>
      <c r="AJ844" s="14">
        <f>VLOOKUP($B844,[2]Sheet3!$G:$CZ,21,0)</f>
        <v>0</v>
      </c>
      <c r="AK844" s="14">
        <f>VLOOKUP($B844,[2]Sheet3!$G:$CZ,22,0)</f>
        <v>0</v>
      </c>
      <c r="AL844" s="14">
        <f>VLOOKUP($B844,[2]Sheet3!$G:$CZ,23,0)</f>
        <v>0</v>
      </c>
      <c r="AM844" s="14">
        <f>VLOOKUP($B844,[2]Sheet3!$G:$CZ,24,0)</f>
        <v>0</v>
      </c>
      <c r="AN844" s="14">
        <f>VLOOKUP($B844,[2]Sheet3!$G:$CZ,25,0)</f>
        <v>0</v>
      </c>
      <c r="AO844" s="14">
        <f>VLOOKUP($B844,[2]Sheet3!$G:$CZ,26,0)</f>
        <v>0</v>
      </c>
      <c r="AP844" s="14">
        <f>VLOOKUP($B844,[2]Sheet3!$G:$CZ,27,0)</f>
        <v>0</v>
      </c>
      <c r="AQ844" s="14">
        <f>VLOOKUP($B844,[2]Sheet3!$G:$CZ,28,0)</f>
        <v>0</v>
      </c>
      <c r="AR844" s="14">
        <f>VLOOKUP($B844,[2]Sheet3!$G:$CZ,29,0)</f>
        <v>0</v>
      </c>
      <c r="AS844" s="14">
        <f>VLOOKUP($B844,[2]Sheet3!$G:$CZ,30,0)</f>
        <v>0</v>
      </c>
      <c r="AT844" s="14">
        <f>VLOOKUP($B844,[2]Sheet3!$G:$CZ,31,0)</f>
        <v>0</v>
      </c>
      <c r="AU844" s="14">
        <f>VLOOKUP($B844,[2]Sheet3!$G:$CZ,32,0)</f>
        <v>0</v>
      </c>
      <c r="AV844" s="14">
        <f>VLOOKUP($B844,[2]Sheet3!$G:$CZ,33,0)</f>
        <v>0</v>
      </c>
      <c r="AW844" s="14">
        <f>VLOOKUP($B844,[2]Sheet3!$G:$CZ,34,0)</f>
        <v>0</v>
      </c>
      <c r="AX844" s="14">
        <f>VLOOKUP($B844,[2]Sheet3!$G:$CZ,35,0)</f>
        <v>0</v>
      </c>
      <c r="AY844" s="14">
        <f>VLOOKUP($B844,[2]Sheet3!$G:$CZ,36,0)</f>
        <v>0</v>
      </c>
      <c r="AZ844" s="14">
        <f>VLOOKUP($B844,[2]Sheet3!$G:$CZ,37,0)</f>
        <v>0</v>
      </c>
      <c r="BA844" s="14">
        <f>VLOOKUP($B844,[2]Sheet3!$G:$CZ,38,0)</f>
        <v>0</v>
      </c>
      <c r="BB844" s="14">
        <f>VLOOKUP($B844,[2]Sheet3!$G:$CZ,39,0)</f>
        <v>0</v>
      </c>
      <c r="BC844" s="14">
        <f>VLOOKUP($B844,[2]Sheet3!$G:$CZ,40,0)</f>
        <v>0</v>
      </c>
      <c r="BD844" s="14">
        <f>VLOOKUP($B844,[2]Sheet3!$G:$CZ,41,0)</f>
        <v>0</v>
      </c>
      <c r="BE844" s="14">
        <f>VLOOKUP($B844,[2]Sheet3!$G:$CZ,42,0)</f>
        <v>0</v>
      </c>
      <c r="BF844" s="14">
        <f>VLOOKUP($B844,[2]Sheet3!$G:$CZ,43,0)</f>
        <v>0</v>
      </c>
      <c r="BG844" s="14">
        <f>VLOOKUP($B844,[2]Sheet3!$G:$CZ,44,0)</f>
        <v>0</v>
      </c>
      <c r="BH844" s="14">
        <f>VLOOKUP($B844,[2]Sheet3!$G:$CZ,45,0)</f>
        <v>0</v>
      </c>
      <c r="BI844" s="14">
        <f>VLOOKUP($B844,[2]Sheet3!$G:$CZ,46,0)</f>
        <v>0</v>
      </c>
      <c r="BJ844" s="14">
        <f>VLOOKUP($B844,[2]Sheet3!$G:$CZ,47,0)</f>
        <v>0</v>
      </c>
      <c r="BK844" s="14">
        <f>VLOOKUP($B844,[2]Sheet3!$G:$CZ,48,0)</f>
        <v>0</v>
      </c>
      <c r="BL844" s="14">
        <f>VLOOKUP($B844,[2]Sheet3!$G:$CZ,49,0)</f>
        <v>0</v>
      </c>
      <c r="BM844" s="14">
        <f>VLOOKUP($B844,[2]Sheet3!$G:$CZ,50,0)</f>
        <v>0</v>
      </c>
      <c r="BN844" s="14">
        <f>VLOOKUP($B844,[2]Sheet3!$G:$CZ,51,0)</f>
        <v>0</v>
      </c>
      <c r="BO844" s="14">
        <f>VLOOKUP($B844,[2]Sheet3!$G:$CZ,52,0)</f>
        <v>0</v>
      </c>
      <c r="BP844" s="14">
        <f>VLOOKUP($B844,[2]Sheet3!$G:$CZ,53,0)</f>
        <v>0</v>
      </c>
      <c r="BQ844" s="14">
        <f>VLOOKUP($B844,[2]Sheet3!$G:$CZ,54,0)</f>
        <v>0</v>
      </c>
      <c r="BR844" s="14">
        <f>VLOOKUP($B844,[2]Sheet3!$G:$CZ,55,0)</f>
        <v>0</v>
      </c>
      <c r="BS844" s="14">
        <f>VLOOKUP($B844,[2]Sheet3!$G:$CZ,56,0)</f>
        <v>0</v>
      </c>
      <c r="BT844" s="14">
        <f>VLOOKUP($B844,[2]Sheet3!$G:$CZ,57,0)</f>
        <v>0</v>
      </c>
      <c r="BU844" s="14">
        <f>VLOOKUP($B844,[2]Sheet3!$G:$CZ,58,0)</f>
        <v>0</v>
      </c>
      <c r="BV844" s="14">
        <f>VLOOKUP($B844,[2]Sheet3!$G:$CZ,59,0)</f>
        <v>0</v>
      </c>
      <c r="BW844" s="14">
        <f>VLOOKUP($B844,[2]Sheet3!$G:$CZ,60,0)</f>
        <v>0</v>
      </c>
      <c r="BX844" s="14">
        <f>VLOOKUP($B844,[2]Sheet3!$G:$CZ,61,0)</f>
        <v>0</v>
      </c>
      <c r="BY844" s="14">
        <f>VLOOKUP($B844,[2]Sheet3!$G:$CZ,62,0)</f>
        <v>0</v>
      </c>
      <c r="BZ844" s="14">
        <f>VLOOKUP($B844,[2]Sheet3!$G:$CZ,63,0)</f>
        <v>0</v>
      </c>
      <c r="CA844" s="14">
        <f>VLOOKUP($B844,[2]Sheet3!$G:$CZ,64,0)</f>
        <v>0</v>
      </c>
      <c r="CB844" s="14">
        <f>VLOOKUP($B844,[2]Sheet3!$G:$CZ,65,0)</f>
        <v>0</v>
      </c>
      <c r="CC844" s="14">
        <f>VLOOKUP($B844,[2]Sheet3!$G:$CZ,66,0)</f>
        <v>0</v>
      </c>
      <c r="CD844" s="14">
        <f>VLOOKUP($B844,[2]Sheet3!$G:$CZ,67,0)</f>
        <v>0</v>
      </c>
      <c r="CE844" s="14">
        <f>VLOOKUP($B844,[2]Sheet3!$G:$CZ,68,0)</f>
        <v>0</v>
      </c>
      <c r="CF844" s="14">
        <f>VLOOKUP($B844,[2]Sheet3!$G:$CZ,69,0)</f>
        <v>0</v>
      </c>
      <c r="CG844" s="14">
        <f>VLOOKUP($B844,[2]Sheet3!$G:$CZ,70,0)</f>
        <v>0</v>
      </c>
      <c r="CH844" s="14">
        <f>VLOOKUP($B844,[2]Sheet3!$G:$CZ,71,0)</f>
        <v>0</v>
      </c>
      <c r="CI844" s="14">
        <f>VLOOKUP($B844,[2]Sheet3!$G:$CZ,72,0)</f>
        <v>0</v>
      </c>
      <c r="CJ844" s="14">
        <f>VLOOKUP($B844,[2]Sheet3!$G:$CZ,73,0)</f>
        <v>0</v>
      </c>
      <c r="CK844" s="14">
        <f>VLOOKUP($B844,[2]Sheet3!$G:$CZ,74,0)</f>
        <v>0</v>
      </c>
      <c r="CL844" s="14">
        <f>VLOOKUP($B844,[2]Sheet3!$G:$CZ,75,0)</f>
        <v>0</v>
      </c>
      <c r="CM844" s="14">
        <f>VLOOKUP($B844,[2]Sheet3!$G:$CZ,76,0)</f>
        <v>0</v>
      </c>
      <c r="CN844" s="14">
        <f>VLOOKUP($B844,[2]Sheet3!$G:$CZ,77,0)</f>
        <v>0</v>
      </c>
      <c r="CO844" s="14">
        <f>VLOOKUP($B844,[2]Sheet3!$G:$CZ,78,0)</f>
        <v>0</v>
      </c>
      <c r="CP844" s="14">
        <f>VLOOKUP($B844,[2]Sheet3!$G:$CZ,79,0)</f>
        <v>0</v>
      </c>
      <c r="CQ844" s="14">
        <f>VLOOKUP($B844,[2]Sheet3!$G:$CZ,80,0)</f>
        <v>0</v>
      </c>
      <c r="CR844" s="14">
        <f>VLOOKUP($B844,[2]Sheet3!$G:$CZ,81,0)</f>
        <v>0</v>
      </c>
      <c r="CS844" s="14">
        <f>VLOOKUP($B844,[2]Sheet3!$G:$CZ,82,0)</f>
        <v>0</v>
      </c>
      <c r="CT844" s="14">
        <f>VLOOKUP($B844,[2]Sheet3!$G:$CZ,83,0)</f>
        <v>0</v>
      </c>
      <c r="CU844" s="14">
        <f>VLOOKUP($B844,[2]Sheet3!$G:$CZ,84,0)</f>
        <v>0</v>
      </c>
      <c r="CV844" s="14">
        <f>VLOOKUP($B844,[2]Sheet3!$G:$CZ,85,0)</f>
        <v>0</v>
      </c>
      <c r="CW844" s="14">
        <f>VLOOKUP($B844,[2]Sheet3!$G:$CZ,86,0)</f>
        <v>0</v>
      </c>
      <c r="CX844" s="14">
        <f>VLOOKUP($B844,[2]Sheet3!$G:$CZ,87,0)</f>
        <v>0</v>
      </c>
      <c r="CY844" s="14">
        <f>VLOOKUP($B844,[2]Sheet3!$G:$CZ,88,0)</f>
        <v>0</v>
      </c>
      <c r="CZ844" s="14">
        <f>VLOOKUP($B844,[2]Sheet3!$G:$CZ,89,0)</f>
        <v>0</v>
      </c>
      <c r="DA844" s="14">
        <f>VLOOKUP($B844,[2]Sheet3!$G:$CZ,90,0)</f>
        <v>0</v>
      </c>
      <c r="DB844" s="14">
        <f>VLOOKUP($B844,[2]Sheet3!$G:$CZ,91,0)</f>
        <v>0</v>
      </c>
      <c r="DC844" s="14">
        <f>VLOOKUP($B844,[2]Sheet3!$G:$CZ,92,0)</f>
        <v>0</v>
      </c>
      <c r="DD844" s="14">
        <f>VLOOKUP($B844,[2]Sheet3!$G:$CZ,93,0)</f>
        <v>0</v>
      </c>
      <c r="DE844" s="14">
        <f>VLOOKUP($B844,[2]Sheet3!$G:$CZ,94,0)</f>
        <v>0</v>
      </c>
      <c r="DF844" s="14">
        <f>VLOOKUP($B844,[2]Sheet3!$G:$CZ,95,0)</f>
        <v>0</v>
      </c>
      <c r="DG844" s="14">
        <f>VLOOKUP($B844,[2]Sheet3!$G:$CZ,96,0)</f>
        <v>0</v>
      </c>
      <c r="DH844" s="14">
        <f>VLOOKUP($B844,[2]Sheet3!$G:$CZ,97,0)</f>
        <v>0</v>
      </c>
      <c r="DI844" s="14">
        <f>VLOOKUP($B844,[2]Sheet3!$G:$CZ,98,0)</f>
        <v>0</v>
      </c>
    </row>
    <row r="845" spans="1:113" x14ac:dyDescent="0.3">
      <c r="A845" s="9" t="str">
        <f t="shared" si="41"/>
        <v>W93123</v>
      </c>
      <c r="B845" s="15" t="s">
        <v>2060</v>
      </c>
      <c r="C845" s="15" t="s">
        <v>2061</v>
      </c>
      <c r="F845" s="7" t="s">
        <v>15</v>
      </c>
      <c r="G845" s="12" t="s">
        <v>4339</v>
      </c>
      <c r="H845" s="12" t="str">
        <f>VLOOKUP($B845,[1]Sheet1!$A:$G,5,0)</f>
        <v>shobhit.kumar@redingtongroup.com</v>
      </c>
      <c r="I845" s="12" t="str">
        <f>VLOOKUP($B845,[1]Sheet1!$A:$G,7,0)</f>
        <v>rohan.vora@redingtongroup.com</v>
      </c>
      <c r="J845" s="12" t="s">
        <v>82</v>
      </c>
      <c r="K845" s="7"/>
      <c r="L845" s="7"/>
      <c r="M845" s="8"/>
      <c r="N845" s="7" t="str">
        <f t="shared" si="39"/>
        <v>shobhit.kumar@redingtongroup.com; rohan.vora@redingtongroup.com; nilesh.phirke@redingtongroup.com;christopher.joseph@redingtongroup.com</v>
      </c>
      <c r="O845" s="7" t="str">
        <f t="shared" si="40"/>
        <v>W93123</v>
      </c>
      <c r="P845" s="8" t="s">
        <v>5215</v>
      </c>
      <c r="Q845" s="14">
        <f>VLOOKUP($B845,[2]Sheet3!$G:$CZ,2,0)</f>
        <v>2400305244</v>
      </c>
      <c r="R845" s="14">
        <f>VLOOKUP($B845,[2]Sheet3!$G:$CZ,3,0)</f>
        <v>2400307076</v>
      </c>
      <c r="S845" s="14">
        <f>VLOOKUP($B845,[2]Sheet3!$G:$CZ,4,0)</f>
        <v>2400305251</v>
      </c>
      <c r="T845" s="14">
        <f>VLOOKUP($B845,[2]Sheet3!$G:$CZ,5,0)</f>
        <v>2400306918</v>
      </c>
      <c r="U845" s="14">
        <f>VLOOKUP($B845,[2]Sheet3!$G:$CZ,6,0)</f>
        <v>0</v>
      </c>
      <c r="V845" s="14">
        <f>VLOOKUP($B845,[2]Sheet3!$G:$CZ,7,0)</f>
        <v>0</v>
      </c>
      <c r="W845" s="14">
        <f>VLOOKUP($B845,[2]Sheet3!$G:$CZ,8,0)</f>
        <v>0</v>
      </c>
      <c r="X845" s="14">
        <f>VLOOKUP($B845,[2]Sheet3!$G:$CZ,9,0)</f>
        <v>0</v>
      </c>
      <c r="Y845" s="14">
        <f>VLOOKUP($B845,[2]Sheet3!$G:$CZ,10,0)</f>
        <v>0</v>
      </c>
      <c r="Z845" s="14">
        <f>VLOOKUP($B845,[2]Sheet3!$G:$CZ,11,0)</f>
        <v>0</v>
      </c>
      <c r="AA845" s="14">
        <f>VLOOKUP($B845,[2]Sheet3!$G:$CZ,12,0)</f>
        <v>0</v>
      </c>
      <c r="AB845" s="14">
        <f>VLOOKUP($B845,[2]Sheet3!$G:$CZ,13,0)</f>
        <v>0</v>
      </c>
      <c r="AC845" s="14">
        <f>VLOOKUP($B845,[2]Sheet3!$G:$CZ,14,0)</f>
        <v>0</v>
      </c>
      <c r="AD845" s="14">
        <f>VLOOKUP($B845,[2]Sheet3!$G:$CZ,15,0)</f>
        <v>0</v>
      </c>
      <c r="AE845" s="14">
        <f>VLOOKUP($B845,[2]Sheet3!$G:$CZ,16,0)</f>
        <v>0</v>
      </c>
      <c r="AF845" s="14">
        <f>VLOOKUP($B845,[2]Sheet3!$G:$CZ,17,0)</f>
        <v>0</v>
      </c>
      <c r="AG845" s="14">
        <f>VLOOKUP($B845,[2]Sheet3!$G:$CZ,18,0)</f>
        <v>0</v>
      </c>
      <c r="AH845" s="14">
        <f>VLOOKUP($B845,[2]Sheet3!$G:$CZ,19,0)</f>
        <v>0</v>
      </c>
      <c r="AI845" s="14">
        <f>VLOOKUP($B845,[2]Sheet3!$G:$CZ,20,0)</f>
        <v>0</v>
      </c>
      <c r="AJ845" s="14">
        <f>VLOOKUP($B845,[2]Sheet3!$G:$CZ,21,0)</f>
        <v>0</v>
      </c>
      <c r="AK845" s="14">
        <f>VLOOKUP($B845,[2]Sheet3!$G:$CZ,22,0)</f>
        <v>0</v>
      </c>
      <c r="AL845" s="14">
        <f>VLOOKUP($B845,[2]Sheet3!$G:$CZ,23,0)</f>
        <v>0</v>
      </c>
      <c r="AM845" s="14">
        <f>VLOOKUP($B845,[2]Sheet3!$G:$CZ,24,0)</f>
        <v>0</v>
      </c>
      <c r="AN845" s="14">
        <f>VLOOKUP($B845,[2]Sheet3!$G:$CZ,25,0)</f>
        <v>0</v>
      </c>
      <c r="AO845" s="14">
        <f>VLOOKUP($B845,[2]Sheet3!$G:$CZ,26,0)</f>
        <v>0</v>
      </c>
      <c r="AP845" s="14">
        <f>VLOOKUP($B845,[2]Sheet3!$G:$CZ,27,0)</f>
        <v>0</v>
      </c>
      <c r="AQ845" s="14">
        <f>VLOOKUP($B845,[2]Sheet3!$G:$CZ,28,0)</f>
        <v>0</v>
      </c>
      <c r="AR845" s="14">
        <f>VLOOKUP($B845,[2]Sheet3!$G:$CZ,29,0)</f>
        <v>0</v>
      </c>
      <c r="AS845" s="14">
        <f>VLOOKUP($B845,[2]Sheet3!$G:$CZ,30,0)</f>
        <v>0</v>
      </c>
      <c r="AT845" s="14">
        <f>VLOOKUP($B845,[2]Sheet3!$G:$CZ,31,0)</f>
        <v>0</v>
      </c>
      <c r="AU845" s="14">
        <f>VLOOKUP($B845,[2]Sheet3!$G:$CZ,32,0)</f>
        <v>0</v>
      </c>
      <c r="AV845" s="14">
        <f>VLOOKUP($B845,[2]Sheet3!$G:$CZ,33,0)</f>
        <v>0</v>
      </c>
      <c r="AW845" s="14">
        <f>VLOOKUP($B845,[2]Sheet3!$G:$CZ,34,0)</f>
        <v>0</v>
      </c>
      <c r="AX845" s="14">
        <f>VLOOKUP($B845,[2]Sheet3!$G:$CZ,35,0)</f>
        <v>0</v>
      </c>
      <c r="AY845" s="14">
        <f>VLOOKUP($B845,[2]Sheet3!$G:$CZ,36,0)</f>
        <v>0</v>
      </c>
      <c r="AZ845" s="14">
        <f>VLOOKUP($B845,[2]Sheet3!$G:$CZ,37,0)</f>
        <v>0</v>
      </c>
      <c r="BA845" s="14">
        <f>VLOOKUP($B845,[2]Sheet3!$G:$CZ,38,0)</f>
        <v>0</v>
      </c>
      <c r="BB845" s="14">
        <f>VLOOKUP($B845,[2]Sheet3!$G:$CZ,39,0)</f>
        <v>0</v>
      </c>
      <c r="BC845" s="14">
        <f>VLOOKUP($B845,[2]Sheet3!$G:$CZ,40,0)</f>
        <v>0</v>
      </c>
      <c r="BD845" s="14">
        <f>VLOOKUP($B845,[2]Sheet3!$G:$CZ,41,0)</f>
        <v>0</v>
      </c>
      <c r="BE845" s="14">
        <f>VLOOKUP($B845,[2]Sheet3!$G:$CZ,42,0)</f>
        <v>0</v>
      </c>
      <c r="BF845" s="14">
        <f>VLOOKUP($B845,[2]Sheet3!$G:$CZ,43,0)</f>
        <v>0</v>
      </c>
      <c r="BG845" s="14">
        <f>VLOOKUP($B845,[2]Sheet3!$G:$CZ,44,0)</f>
        <v>0</v>
      </c>
      <c r="BH845" s="14">
        <f>VLOOKUP($B845,[2]Sheet3!$G:$CZ,45,0)</f>
        <v>0</v>
      </c>
      <c r="BI845" s="14">
        <f>VLOOKUP($B845,[2]Sheet3!$G:$CZ,46,0)</f>
        <v>0</v>
      </c>
      <c r="BJ845" s="14">
        <f>VLOOKUP($B845,[2]Sheet3!$G:$CZ,47,0)</f>
        <v>0</v>
      </c>
      <c r="BK845" s="14">
        <f>VLOOKUP($B845,[2]Sheet3!$G:$CZ,48,0)</f>
        <v>0</v>
      </c>
      <c r="BL845" s="14">
        <f>VLOOKUP($B845,[2]Sheet3!$G:$CZ,49,0)</f>
        <v>0</v>
      </c>
      <c r="BM845" s="14">
        <f>VLOOKUP($B845,[2]Sheet3!$G:$CZ,50,0)</f>
        <v>0</v>
      </c>
      <c r="BN845" s="14">
        <f>VLOOKUP($B845,[2]Sheet3!$G:$CZ,51,0)</f>
        <v>0</v>
      </c>
      <c r="BO845" s="14">
        <f>VLOOKUP($B845,[2]Sheet3!$G:$CZ,52,0)</f>
        <v>0</v>
      </c>
      <c r="BP845" s="14">
        <f>VLOOKUP($B845,[2]Sheet3!$G:$CZ,53,0)</f>
        <v>0</v>
      </c>
      <c r="BQ845" s="14">
        <f>VLOOKUP($B845,[2]Sheet3!$G:$CZ,54,0)</f>
        <v>0</v>
      </c>
      <c r="BR845" s="14">
        <f>VLOOKUP($B845,[2]Sheet3!$G:$CZ,55,0)</f>
        <v>0</v>
      </c>
      <c r="BS845" s="14">
        <f>VLOOKUP($B845,[2]Sheet3!$G:$CZ,56,0)</f>
        <v>0</v>
      </c>
      <c r="BT845" s="14">
        <f>VLOOKUP($B845,[2]Sheet3!$G:$CZ,57,0)</f>
        <v>0</v>
      </c>
      <c r="BU845" s="14">
        <f>VLOOKUP($B845,[2]Sheet3!$G:$CZ,58,0)</f>
        <v>0</v>
      </c>
      <c r="BV845" s="14">
        <f>VLOOKUP($B845,[2]Sheet3!$G:$CZ,59,0)</f>
        <v>0</v>
      </c>
      <c r="BW845" s="14">
        <f>VLOOKUP($B845,[2]Sheet3!$G:$CZ,60,0)</f>
        <v>0</v>
      </c>
      <c r="BX845" s="14">
        <f>VLOOKUP($B845,[2]Sheet3!$G:$CZ,61,0)</f>
        <v>0</v>
      </c>
      <c r="BY845" s="14">
        <f>VLOOKUP($B845,[2]Sheet3!$G:$CZ,62,0)</f>
        <v>0</v>
      </c>
      <c r="BZ845" s="14">
        <f>VLOOKUP($B845,[2]Sheet3!$G:$CZ,63,0)</f>
        <v>0</v>
      </c>
      <c r="CA845" s="14">
        <f>VLOOKUP($B845,[2]Sheet3!$G:$CZ,64,0)</f>
        <v>0</v>
      </c>
      <c r="CB845" s="14">
        <f>VLOOKUP($B845,[2]Sheet3!$G:$CZ,65,0)</f>
        <v>0</v>
      </c>
      <c r="CC845" s="14">
        <f>VLOOKUP($B845,[2]Sheet3!$G:$CZ,66,0)</f>
        <v>0</v>
      </c>
      <c r="CD845" s="14">
        <f>VLOOKUP($B845,[2]Sheet3!$G:$CZ,67,0)</f>
        <v>0</v>
      </c>
      <c r="CE845" s="14">
        <f>VLOOKUP($B845,[2]Sheet3!$G:$CZ,68,0)</f>
        <v>0</v>
      </c>
      <c r="CF845" s="14">
        <f>VLOOKUP($B845,[2]Sheet3!$G:$CZ,69,0)</f>
        <v>0</v>
      </c>
      <c r="CG845" s="14">
        <f>VLOOKUP($B845,[2]Sheet3!$G:$CZ,70,0)</f>
        <v>0</v>
      </c>
      <c r="CH845" s="14">
        <f>VLOOKUP($B845,[2]Sheet3!$G:$CZ,71,0)</f>
        <v>0</v>
      </c>
      <c r="CI845" s="14">
        <f>VLOOKUP($B845,[2]Sheet3!$G:$CZ,72,0)</f>
        <v>0</v>
      </c>
      <c r="CJ845" s="14">
        <f>VLOOKUP($B845,[2]Sheet3!$G:$CZ,73,0)</f>
        <v>0</v>
      </c>
      <c r="CK845" s="14">
        <f>VLOOKUP($B845,[2]Sheet3!$G:$CZ,74,0)</f>
        <v>0</v>
      </c>
      <c r="CL845" s="14">
        <f>VLOOKUP($B845,[2]Sheet3!$G:$CZ,75,0)</f>
        <v>0</v>
      </c>
      <c r="CM845" s="14">
        <f>VLOOKUP($B845,[2]Sheet3!$G:$CZ,76,0)</f>
        <v>0</v>
      </c>
      <c r="CN845" s="14">
        <f>VLOOKUP($B845,[2]Sheet3!$G:$CZ,77,0)</f>
        <v>0</v>
      </c>
      <c r="CO845" s="14">
        <f>VLOOKUP($B845,[2]Sheet3!$G:$CZ,78,0)</f>
        <v>0</v>
      </c>
      <c r="CP845" s="14">
        <f>VLOOKUP($B845,[2]Sheet3!$G:$CZ,79,0)</f>
        <v>0</v>
      </c>
      <c r="CQ845" s="14">
        <f>VLOOKUP($B845,[2]Sheet3!$G:$CZ,80,0)</f>
        <v>0</v>
      </c>
      <c r="CR845" s="14">
        <f>VLOOKUP($B845,[2]Sheet3!$G:$CZ,81,0)</f>
        <v>0</v>
      </c>
      <c r="CS845" s="14">
        <f>VLOOKUP($B845,[2]Sheet3!$G:$CZ,82,0)</f>
        <v>0</v>
      </c>
      <c r="CT845" s="14">
        <f>VLOOKUP($B845,[2]Sheet3!$G:$CZ,83,0)</f>
        <v>0</v>
      </c>
      <c r="CU845" s="14">
        <f>VLOOKUP($B845,[2]Sheet3!$G:$CZ,84,0)</f>
        <v>0</v>
      </c>
      <c r="CV845" s="14">
        <f>VLOOKUP($B845,[2]Sheet3!$G:$CZ,85,0)</f>
        <v>0</v>
      </c>
      <c r="CW845" s="14">
        <f>VLOOKUP($B845,[2]Sheet3!$G:$CZ,86,0)</f>
        <v>0</v>
      </c>
      <c r="CX845" s="14">
        <f>VLOOKUP($B845,[2]Sheet3!$G:$CZ,87,0)</f>
        <v>0</v>
      </c>
      <c r="CY845" s="14">
        <f>VLOOKUP($B845,[2]Sheet3!$G:$CZ,88,0)</f>
        <v>0</v>
      </c>
      <c r="CZ845" s="14">
        <f>VLOOKUP($B845,[2]Sheet3!$G:$CZ,89,0)</f>
        <v>0</v>
      </c>
      <c r="DA845" s="14">
        <f>VLOOKUP($B845,[2]Sheet3!$G:$CZ,90,0)</f>
        <v>0</v>
      </c>
      <c r="DB845" s="14">
        <f>VLOOKUP($B845,[2]Sheet3!$G:$CZ,91,0)</f>
        <v>0</v>
      </c>
      <c r="DC845" s="14">
        <f>VLOOKUP($B845,[2]Sheet3!$G:$CZ,92,0)</f>
        <v>0</v>
      </c>
      <c r="DD845" s="14">
        <f>VLOOKUP($B845,[2]Sheet3!$G:$CZ,93,0)</f>
        <v>0</v>
      </c>
      <c r="DE845" s="14">
        <f>VLOOKUP($B845,[2]Sheet3!$G:$CZ,94,0)</f>
        <v>0</v>
      </c>
      <c r="DF845" s="14">
        <f>VLOOKUP($B845,[2]Sheet3!$G:$CZ,95,0)</f>
        <v>0</v>
      </c>
      <c r="DG845" s="14">
        <f>VLOOKUP($B845,[2]Sheet3!$G:$CZ,96,0)</f>
        <v>0</v>
      </c>
      <c r="DH845" s="14">
        <f>VLOOKUP($B845,[2]Sheet3!$G:$CZ,97,0)</f>
        <v>0</v>
      </c>
      <c r="DI845" s="14">
        <f>VLOOKUP($B845,[2]Sheet3!$G:$CZ,98,0)</f>
        <v>0</v>
      </c>
    </row>
    <row r="846" spans="1:113" x14ac:dyDescent="0.3">
      <c r="A846" s="9" t="str">
        <f t="shared" si="41"/>
        <v>W73372</v>
      </c>
      <c r="B846" s="15" t="s">
        <v>591</v>
      </c>
      <c r="C846" s="15" t="s">
        <v>592</v>
      </c>
      <c r="F846" s="7" t="s">
        <v>15</v>
      </c>
      <c r="G846" s="12" t="s">
        <v>4340</v>
      </c>
      <c r="H846" s="12" t="str">
        <f>VLOOKUP($B846,[1]Sheet1!$A:$G,5,0)</f>
        <v>malam.meena@redingtongroup.com</v>
      </c>
      <c r="I846" s="12" t="str">
        <f>VLOOKUP($B846,[1]Sheet1!$A:$G,7,0)</f>
        <v>dilip.vishwa@redingtongroup.com</v>
      </c>
      <c r="J846" s="12" t="s">
        <v>82</v>
      </c>
      <c r="K846" s="7"/>
      <c r="L846" s="7"/>
      <c r="M846" s="8"/>
      <c r="N846" s="7" t="str">
        <f t="shared" si="39"/>
        <v>malam.meena@redingtongroup.com; dilip.vishwa@redingtongroup.com; nilesh.phirke@redingtongroup.com;christopher.joseph@redingtongroup.com</v>
      </c>
      <c r="O846" s="7" t="str">
        <f t="shared" si="40"/>
        <v>W73372</v>
      </c>
      <c r="P846" s="8" t="s">
        <v>5215</v>
      </c>
      <c r="Q846" s="14">
        <f>VLOOKUP($B846,[2]Sheet3!$G:$CZ,2,0)</f>
        <v>2400304014</v>
      </c>
      <c r="R846" s="14">
        <f>VLOOKUP($B846,[2]Sheet3!$G:$CZ,3,0)</f>
        <v>2400305254</v>
      </c>
      <c r="S846" s="14">
        <f>VLOOKUP($B846,[2]Sheet3!$G:$CZ,4,0)</f>
        <v>2400309222</v>
      </c>
      <c r="T846" s="14">
        <f>VLOOKUP($B846,[2]Sheet3!$G:$CZ,5,0)</f>
        <v>2400304016</v>
      </c>
      <c r="U846" s="14">
        <f>VLOOKUP($B846,[2]Sheet3!$G:$CZ,6,0)</f>
        <v>0</v>
      </c>
      <c r="V846" s="14">
        <f>VLOOKUP($B846,[2]Sheet3!$G:$CZ,7,0)</f>
        <v>0</v>
      </c>
      <c r="W846" s="14">
        <f>VLOOKUP($B846,[2]Sheet3!$G:$CZ,8,0)</f>
        <v>0</v>
      </c>
      <c r="X846" s="14">
        <f>VLOOKUP($B846,[2]Sheet3!$G:$CZ,9,0)</f>
        <v>0</v>
      </c>
      <c r="Y846" s="14">
        <f>VLOOKUP($B846,[2]Sheet3!$G:$CZ,10,0)</f>
        <v>0</v>
      </c>
      <c r="Z846" s="14">
        <f>VLOOKUP($B846,[2]Sheet3!$G:$CZ,11,0)</f>
        <v>0</v>
      </c>
      <c r="AA846" s="14">
        <f>VLOOKUP($B846,[2]Sheet3!$G:$CZ,12,0)</f>
        <v>0</v>
      </c>
      <c r="AB846" s="14">
        <f>VLOOKUP($B846,[2]Sheet3!$G:$CZ,13,0)</f>
        <v>0</v>
      </c>
      <c r="AC846" s="14">
        <f>VLOOKUP($B846,[2]Sheet3!$G:$CZ,14,0)</f>
        <v>0</v>
      </c>
      <c r="AD846" s="14">
        <f>VLOOKUP($B846,[2]Sheet3!$G:$CZ,15,0)</f>
        <v>0</v>
      </c>
      <c r="AE846" s="14">
        <f>VLOOKUP($B846,[2]Sheet3!$G:$CZ,16,0)</f>
        <v>0</v>
      </c>
      <c r="AF846" s="14">
        <f>VLOOKUP($B846,[2]Sheet3!$G:$CZ,17,0)</f>
        <v>0</v>
      </c>
      <c r="AG846" s="14">
        <f>VLOOKUP($B846,[2]Sheet3!$G:$CZ,18,0)</f>
        <v>0</v>
      </c>
      <c r="AH846" s="14">
        <f>VLOOKUP($B846,[2]Sheet3!$G:$CZ,19,0)</f>
        <v>0</v>
      </c>
      <c r="AI846" s="14">
        <f>VLOOKUP($B846,[2]Sheet3!$G:$CZ,20,0)</f>
        <v>0</v>
      </c>
      <c r="AJ846" s="14">
        <f>VLOOKUP($B846,[2]Sheet3!$G:$CZ,21,0)</f>
        <v>0</v>
      </c>
      <c r="AK846" s="14">
        <f>VLOOKUP($B846,[2]Sheet3!$G:$CZ,22,0)</f>
        <v>0</v>
      </c>
      <c r="AL846" s="14">
        <f>VLOOKUP($B846,[2]Sheet3!$G:$CZ,23,0)</f>
        <v>0</v>
      </c>
      <c r="AM846" s="14">
        <f>VLOOKUP($B846,[2]Sheet3!$G:$CZ,24,0)</f>
        <v>0</v>
      </c>
      <c r="AN846" s="14">
        <f>VLOOKUP($B846,[2]Sheet3!$G:$CZ,25,0)</f>
        <v>0</v>
      </c>
      <c r="AO846" s="14">
        <f>VLOOKUP($B846,[2]Sheet3!$G:$CZ,26,0)</f>
        <v>0</v>
      </c>
      <c r="AP846" s="14">
        <f>VLOOKUP($B846,[2]Sheet3!$G:$CZ,27,0)</f>
        <v>0</v>
      </c>
      <c r="AQ846" s="14">
        <f>VLOOKUP($B846,[2]Sheet3!$G:$CZ,28,0)</f>
        <v>0</v>
      </c>
      <c r="AR846" s="14">
        <f>VLOOKUP($B846,[2]Sheet3!$G:$CZ,29,0)</f>
        <v>0</v>
      </c>
      <c r="AS846" s="14">
        <f>VLOOKUP($B846,[2]Sheet3!$G:$CZ,30,0)</f>
        <v>0</v>
      </c>
      <c r="AT846" s="14">
        <f>VLOOKUP($B846,[2]Sheet3!$G:$CZ,31,0)</f>
        <v>0</v>
      </c>
      <c r="AU846" s="14">
        <f>VLOOKUP($B846,[2]Sheet3!$G:$CZ,32,0)</f>
        <v>0</v>
      </c>
      <c r="AV846" s="14">
        <f>VLOOKUP($B846,[2]Sheet3!$G:$CZ,33,0)</f>
        <v>0</v>
      </c>
      <c r="AW846" s="14">
        <f>VLOOKUP($B846,[2]Sheet3!$G:$CZ,34,0)</f>
        <v>0</v>
      </c>
      <c r="AX846" s="14">
        <f>VLOOKUP($B846,[2]Sheet3!$G:$CZ,35,0)</f>
        <v>0</v>
      </c>
      <c r="AY846" s="14">
        <f>VLOOKUP($B846,[2]Sheet3!$G:$CZ,36,0)</f>
        <v>0</v>
      </c>
      <c r="AZ846" s="14">
        <f>VLOOKUP($B846,[2]Sheet3!$G:$CZ,37,0)</f>
        <v>0</v>
      </c>
      <c r="BA846" s="14">
        <f>VLOOKUP($B846,[2]Sheet3!$G:$CZ,38,0)</f>
        <v>0</v>
      </c>
      <c r="BB846" s="14">
        <f>VLOOKUP($B846,[2]Sheet3!$G:$CZ,39,0)</f>
        <v>0</v>
      </c>
      <c r="BC846" s="14">
        <f>VLOOKUP($B846,[2]Sheet3!$G:$CZ,40,0)</f>
        <v>0</v>
      </c>
      <c r="BD846" s="14">
        <f>VLOOKUP($B846,[2]Sheet3!$G:$CZ,41,0)</f>
        <v>0</v>
      </c>
      <c r="BE846" s="14">
        <f>VLOOKUP($B846,[2]Sheet3!$G:$CZ,42,0)</f>
        <v>0</v>
      </c>
      <c r="BF846" s="14">
        <f>VLOOKUP($B846,[2]Sheet3!$G:$CZ,43,0)</f>
        <v>0</v>
      </c>
      <c r="BG846" s="14">
        <f>VLOOKUP($B846,[2]Sheet3!$G:$CZ,44,0)</f>
        <v>0</v>
      </c>
      <c r="BH846" s="14">
        <f>VLOOKUP($B846,[2]Sheet3!$G:$CZ,45,0)</f>
        <v>0</v>
      </c>
      <c r="BI846" s="14">
        <f>VLOOKUP($B846,[2]Sheet3!$G:$CZ,46,0)</f>
        <v>0</v>
      </c>
      <c r="BJ846" s="14">
        <f>VLOOKUP($B846,[2]Sheet3!$G:$CZ,47,0)</f>
        <v>0</v>
      </c>
      <c r="BK846" s="14">
        <f>VLOOKUP($B846,[2]Sheet3!$G:$CZ,48,0)</f>
        <v>0</v>
      </c>
      <c r="BL846" s="14">
        <f>VLOOKUP($B846,[2]Sheet3!$G:$CZ,49,0)</f>
        <v>0</v>
      </c>
      <c r="BM846" s="14">
        <f>VLOOKUP($B846,[2]Sheet3!$G:$CZ,50,0)</f>
        <v>0</v>
      </c>
      <c r="BN846" s="14">
        <f>VLOOKUP($B846,[2]Sheet3!$G:$CZ,51,0)</f>
        <v>0</v>
      </c>
      <c r="BO846" s="14">
        <f>VLOOKUP($B846,[2]Sheet3!$G:$CZ,52,0)</f>
        <v>0</v>
      </c>
      <c r="BP846" s="14">
        <f>VLOOKUP($B846,[2]Sheet3!$G:$CZ,53,0)</f>
        <v>0</v>
      </c>
      <c r="BQ846" s="14">
        <f>VLOOKUP($B846,[2]Sheet3!$G:$CZ,54,0)</f>
        <v>0</v>
      </c>
      <c r="BR846" s="14">
        <f>VLOOKUP($B846,[2]Sheet3!$G:$CZ,55,0)</f>
        <v>0</v>
      </c>
      <c r="BS846" s="14">
        <f>VLOOKUP($B846,[2]Sheet3!$G:$CZ,56,0)</f>
        <v>0</v>
      </c>
      <c r="BT846" s="14">
        <f>VLOOKUP($B846,[2]Sheet3!$G:$CZ,57,0)</f>
        <v>0</v>
      </c>
      <c r="BU846" s="14">
        <f>VLOOKUP($B846,[2]Sheet3!$G:$CZ,58,0)</f>
        <v>0</v>
      </c>
      <c r="BV846" s="14">
        <f>VLOOKUP($B846,[2]Sheet3!$G:$CZ,59,0)</f>
        <v>0</v>
      </c>
      <c r="BW846" s="14">
        <f>VLOOKUP($B846,[2]Sheet3!$G:$CZ,60,0)</f>
        <v>0</v>
      </c>
      <c r="BX846" s="14">
        <f>VLOOKUP($B846,[2]Sheet3!$G:$CZ,61,0)</f>
        <v>0</v>
      </c>
      <c r="BY846" s="14">
        <f>VLOOKUP($B846,[2]Sheet3!$G:$CZ,62,0)</f>
        <v>0</v>
      </c>
      <c r="BZ846" s="14">
        <f>VLOOKUP($B846,[2]Sheet3!$G:$CZ,63,0)</f>
        <v>0</v>
      </c>
      <c r="CA846" s="14">
        <f>VLOOKUP($B846,[2]Sheet3!$G:$CZ,64,0)</f>
        <v>0</v>
      </c>
      <c r="CB846" s="14">
        <f>VLOOKUP($B846,[2]Sheet3!$G:$CZ,65,0)</f>
        <v>0</v>
      </c>
      <c r="CC846" s="14">
        <f>VLOOKUP($B846,[2]Sheet3!$G:$CZ,66,0)</f>
        <v>0</v>
      </c>
      <c r="CD846" s="14">
        <f>VLOOKUP($B846,[2]Sheet3!$G:$CZ,67,0)</f>
        <v>0</v>
      </c>
      <c r="CE846" s="14">
        <f>VLOOKUP($B846,[2]Sheet3!$G:$CZ,68,0)</f>
        <v>0</v>
      </c>
      <c r="CF846" s="14">
        <f>VLOOKUP($B846,[2]Sheet3!$G:$CZ,69,0)</f>
        <v>0</v>
      </c>
      <c r="CG846" s="14">
        <f>VLOOKUP($B846,[2]Sheet3!$G:$CZ,70,0)</f>
        <v>0</v>
      </c>
      <c r="CH846" s="14">
        <f>VLOOKUP($B846,[2]Sheet3!$G:$CZ,71,0)</f>
        <v>0</v>
      </c>
      <c r="CI846" s="14">
        <f>VLOOKUP($B846,[2]Sheet3!$G:$CZ,72,0)</f>
        <v>0</v>
      </c>
      <c r="CJ846" s="14">
        <f>VLOOKUP($B846,[2]Sheet3!$G:$CZ,73,0)</f>
        <v>0</v>
      </c>
      <c r="CK846" s="14">
        <f>VLOOKUP($B846,[2]Sheet3!$G:$CZ,74,0)</f>
        <v>0</v>
      </c>
      <c r="CL846" s="14">
        <f>VLOOKUP($B846,[2]Sheet3!$G:$CZ,75,0)</f>
        <v>0</v>
      </c>
      <c r="CM846" s="14">
        <f>VLOOKUP($B846,[2]Sheet3!$G:$CZ,76,0)</f>
        <v>0</v>
      </c>
      <c r="CN846" s="14">
        <f>VLOOKUP($B846,[2]Sheet3!$G:$CZ,77,0)</f>
        <v>0</v>
      </c>
      <c r="CO846" s="14">
        <f>VLOOKUP($B846,[2]Sheet3!$G:$CZ,78,0)</f>
        <v>0</v>
      </c>
      <c r="CP846" s="14">
        <f>VLOOKUP($B846,[2]Sheet3!$G:$CZ,79,0)</f>
        <v>0</v>
      </c>
      <c r="CQ846" s="14">
        <f>VLOOKUP($B846,[2]Sheet3!$G:$CZ,80,0)</f>
        <v>0</v>
      </c>
      <c r="CR846" s="14">
        <f>VLOOKUP($B846,[2]Sheet3!$G:$CZ,81,0)</f>
        <v>0</v>
      </c>
      <c r="CS846" s="14">
        <f>VLOOKUP($B846,[2]Sheet3!$G:$CZ,82,0)</f>
        <v>0</v>
      </c>
      <c r="CT846" s="14">
        <f>VLOOKUP($B846,[2]Sheet3!$G:$CZ,83,0)</f>
        <v>0</v>
      </c>
      <c r="CU846" s="14">
        <f>VLOOKUP($B846,[2]Sheet3!$G:$CZ,84,0)</f>
        <v>0</v>
      </c>
      <c r="CV846" s="14">
        <f>VLOOKUP($B846,[2]Sheet3!$G:$CZ,85,0)</f>
        <v>0</v>
      </c>
      <c r="CW846" s="14">
        <f>VLOOKUP($B846,[2]Sheet3!$G:$CZ,86,0)</f>
        <v>0</v>
      </c>
      <c r="CX846" s="14">
        <f>VLOOKUP($B846,[2]Sheet3!$G:$CZ,87,0)</f>
        <v>0</v>
      </c>
      <c r="CY846" s="14">
        <f>VLOOKUP($B846,[2]Sheet3!$G:$CZ,88,0)</f>
        <v>0</v>
      </c>
      <c r="CZ846" s="14">
        <f>VLOOKUP($B846,[2]Sheet3!$G:$CZ,89,0)</f>
        <v>0</v>
      </c>
      <c r="DA846" s="14">
        <f>VLOOKUP($B846,[2]Sheet3!$G:$CZ,90,0)</f>
        <v>0</v>
      </c>
      <c r="DB846" s="14">
        <f>VLOOKUP($B846,[2]Sheet3!$G:$CZ,91,0)</f>
        <v>0</v>
      </c>
      <c r="DC846" s="14">
        <f>VLOOKUP($B846,[2]Sheet3!$G:$CZ,92,0)</f>
        <v>0</v>
      </c>
      <c r="DD846" s="14">
        <f>VLOOKUP($B846,[2]Sheet3!$G:$CZ,93,0)</f>
        <v>0</v>
      </c>
      <c r="DE846" s="14">
        <f>VLOOKUP($B846,[2]Sheet3!$G:$CZ,94,0)</f>
        <v>0</v>
      </c>
      <c r="DF846" s="14">
        <f>VLOOKUP($B846,[2]Sheet3!$G:$CZ,95,0)</f>
        <v>0</v>
      </c>
      <c r="DG846" s="14">
        <f>VLOOKUP($B846,[2]Sheet3!$G:$CZ,96,0)</f>
        <v>0</v>
      </c>
      <c r="DH846" s="14">
        <f>VLOOKUP($B846,[2]Sheet3!$G:$CZ,97,0)</f>
        <v>0</v>
      </c>
      <c r="DI846" s="14">
        <f>VLOOKUP($B846,[2]Sheet3!$G:$CZ,98,0)</f>
        <v>0</v>
      </c>
    </row>
    <row r="847" spans="1:113" x14ac:dyDescent="0.3">
      <c r="A847" s="9" t="str">
        <f t="shared" si="41"/>
        <v>W53127</v>
      </c>
      <c r="B847" s="15" t="s">
        <v>2062</v>
      </c>
      <c r="C847" s="15" t="s">
        <v>506</v>
      </c>
      <c r="F847" s="7" t="s">
        <v>15</v>
      </c>
      <c r="G847" s="12" t="s">
        <v>4341</v>
      </c>
      <c r="H847" s="12" t="str">
        <f>VLOOKUP($B847,[1]Sheet1!$A:$G,5,0)</f>
        <v>abhishek.vinod@redingtongroup.com</v>
      </c>
      <c r="I847" s="12" t="str">
        <f>VLOOKUP($B847,[1]Sheet1!$A:$G,7,0)</f>
        <v>dilip.vishwa@redingtongroup.com</v>
      </c>
      <c r="J847" s="12" t="s">
        <v>82</v>
      </c>
      <c r="K847" s="7"/>
      <c r="L847" s="7"/>
      <c r="M847" s="8"/>
      <c r="N847" s="7" t="str">
        <f t="shared" si="39"/>
        <v>abhishek.vinod@redingtongroup.com; dilip.vishwa@redingtongroup.com; nilesh.phirke@redingtongroup.com;christopher.joseph@redingtongroup.com</v>
      </c>
      <c r="O847" s="7" t="str">
        <f t="shared" si="40"/>
        <v>W53127</v>
      </c>
      <c r="P847" s="8" t="s">
        <v>5215</v>
      </c>
      <c r="Q847" s="14">
        <f>VLOOKUP($B847,[2]Sheet3!$G:$CZ,2,0)</f>
        <v>2400304304</v>
      </c>
      <c r="R847" s="14">
        <f>VLOOKUP($B847,[2]Sheet3!$G:$CZ,3,0)</f>
        <v>2400304309</v>
      </c>
      <c r="S847" s="14">
        <f>VLOOKUP($B847,[2]Sheet3!$G:$CZ,4,0)</f>
        <v>2400302197</v>
      </c>
      <c r="T847" s="14">
        <f>VLOOKUP($B847,[2]Sheet3!$G:$CZ,5,0)</f>
        <v>2400307053</v>
      </c>
      <c r="U847" s="14">
        <f>VLOOKUP($B847,[2]Sheet3!$G:$CZ,6,0)</f>
        <v>2400300096</v>
      </c>
      <c r="V847" s="14">
        <f>VLOOKUP($B847,[2]Sheet3!$G:$CZ,7,0)</f>
        <v>0</v>
      </c>
      <c r="W847" s="14">
        <f>VLOOKUP($B847,[2]Sheet3!$G:$CZ,8,0)</f>
        <v>0</v>
      </c>
      <c r="X847" s="14">
        <f>VLOOKUP($B847,[2]Sheet3!$G:$CZ,9,0)</f>
        <v>0</v>
      </c>
      <c r="Y847" s="14">
        <f>VLOOKUP($B847,[2]Sheet3!$G:$CZ,10,0)</f>
        <v>0</v>
      </c>
      <c r="Z847" s="14">
        <f>VLOOKUP($B847,[2]Sheet3!$G:$CZ,11,0)</f>
        <v>0</v>
      </c>
      <c r="AA847" s="14">
        <f>VLOOKUP($B847,[2]Sheet3!$G:$CZ,12,0)</f>
        <v>0</v>
      </c>
      <c r="AB847" s="14">
        <f>VLOOKUP($B847,[2]Sheet3!$G:$CZ,13,0)</f>
        <v>0</v>
      </c>
      <c r="AC847" s="14">
        <f>VLOOKUP($B847,[2]Sheet3!$G:$CZ,14,0)</f>
        <v>0</v>
      </c>
      <c r="AD847" s="14">
        <f>VLOOKUP($B847,[2]Sheet3!$G:$CZ,15,0)</f>
        <v>0</v>
      </c>
      <c r="AE847" s="14">
        <f>VLOOKUP($B847,[2]Sheet3!$G:$CZ,16,0)</f>
        <v>0</v>
      </c>
      <c r="AF847" s="14">
        <f>VLOOKUP($B847,[2]Sheet3!$G:$CZ,17,0)</f>
        <v>0</v>
      </c>
      <c r="AG847" s="14">
        <f>VLOOKUP($B847,[2]Sheet3!$G:$CZ,18,0)</f>
        <v>0</v>
      </c>
      <c r="AH847" s="14">
        <f>VLOOKUP($B847,[2]Sheet3!$G:$CZ,19,0)</f>
        <v>0</v>
      </c>
      <c r="AI847" s="14">
        <f>VLOOKUP($B847,[2]Sheet3!$G:$CZ,20,0)</f>
        <v>0</v>
      </c>
      <c r="AJ847" s="14">
        <f>VLOOKUP($B847,[2]Sheet3!$G:$CZ,21,0)</f>
        <v>0</v>
      </c>
      <c r="AK847" s="14">
        <f>VLOOKUP($B847,[2]Sheet3!$G:$CZ,22,0)</f>
        <v>0</v>
      </c>
      <c r="AL847" s="14">
        <f>VLOOKUP($B847,[2]Sheet3!$G:$CZ,23,0)</f>
        <v>0</v>
      </c>
      <c r="AM847" s="14">
        <f>VLOOKUP($B847,[2]Sheet3!$G:$CZ,24,0)</f>
        <v>0</v>
      </c>
      <c r="AN847" s="14">
        <f>VLOOKUP($B847,[2]Sheet3!$G:$CZ,25,0)</f>
        <v>0</v>
      </c>
      <c r="AO847" s="14">
        <f>VLOOKUP($B847,[2]Sheet3!$G:$CZ,26,0)</f>
        <v>0</v>
      </c>
      <c r="AP847" s="14">
        <f>VLOOKUP($B847,[2]Sheet3!$G:$CZ,27,0)</f>
        <v>0</v>
      </c>
      <c r="AQ847" s="14">
        <f>VLOOKUP($B847,[2]Sheet3!$G:$CZ,28,0)</f>
        <v>0</v>
      </c>
      <c r="AR847" s="14">
        <f>VLOOKUP($B847,[2]Sheet3!$G:$CZ,29,0)</f>
        <v>0</v>
      </c>
      <c r="AS847" s="14">
        <f>VLOOKUP($B847,[2]Sheet3!$G:$CZ,30,0)</f>
        <v>0</v>
      </c>
      <c r="AT847" s="14">
        <f>VLOOKUP($B847,[2]Sheet3!$G:$CZ,31,0)</f>
        <v>0</v>
      </c>
      <c r="AU847" s="14">
        <f>VLOOKUP($B847,[2]Sheet3!$G:$CZ,32,0)</f>
        <v>0</v>
      </c>
      <c r="AV847" s="14">
        <f>VLOOKUP($B847,[2]Sheet3!$G:$CZ,33,0)</f>
        <v>0</v>
      </c>
      <c r="AW847" s="14">
        <f>VLOOKUP($B847,[2]Sheet3!$G:$CZ,34,0)</f>
        <v>0</v>
      </c>
      <c r="AX847" s="14">
        <f>VLOOKUP($B847,[2]Sheet3!$G:$CZ,35,0)</f>
        <v>0</v>
      </c>
      <c r="AY847" s="14">
        <f>VLOOKUP($B847,[2]Sheet3!$G:$CZ,36,0)</f>
        <v>0</v>
      </c>
      <c r="AZ847" s="14">
        <f>VLOOKUP($B847,[2]Sheet3!$G:$CZ,37,0)</f>
        <v>0</v>
      </c>
      <c r="BA847" s="14">
        <f>VLOOKUP($B847,[2]Sheet3!$G:$CZ,38,0)</f>
        <v>0</v>
      </c>
      <c r="BB847" s="14">
        <f>VLOOKUP($B847,[2]Sheet3!$G:$CZ,39,0)</f>
        <v>0</v>
      </c>
      <c r="BC847" s="14">
        <f>VLOOKUP($B847,[2]Sheet3!$G:$CZ,40,0)</f>
        <v>0</v>
      </c>
      <c r="BD847" s="14">
        <f>VLOOKUP($B847,[2]Sheet3!$G:$CZ,41,0)</f>
        <v>0</v>
      </c>
      <c r="BE847" s="14">
        <f>VLOOKUP($B847,[2]Sheet3!$G:$CZ,42,0)</f>
        <v>0</v>
      </c>
      <c r="BF847" s="14">
        <f>VLOOKUP($B847,[2]Sheet3!$G:$CZ,43,0)</f>
        <v>0</v>
      </c>
      <c r="BG847" s="14">
        <f>VLOOKUP($B847,[2]Sheet3!$G:$CZ,44,0)</f>
        <v>0</v>
      </c>
      <c r="BH847" s="14">
        <f>VLOOKUP($B847,[2]Sheet3!$G:$CZ,45,0)</f>
        <v>0</v>
      </c>
      <c r="BI847" s="14">
        <f>VLOOKUP($B847,[2]Sheet3!$G:$CZ,46,0)</f>
        <v>0</v>
      </c>
      <c r="BJ847" s="14">
        <f>VLOOKUP($B847,[2]Sheet3!$G:$CZ,47,0)</f>
        <v>0</v>
      </c>
      <c r="BK847" s="14">
        <f>VLOOKUP($B847,[2]Sheet3!$G:$CZ,48,0)</f>
        <v>0</v>
      </c>
      <c r="BL847" s="14">
        <f>VLOOKUP($B847,[2]Sheet3!$G:$CZ,49,0)</f>
        <v>0</v>
      </c>
      <c r="BM847" s="14">
        <f>VLOOKUP($B847,[2]Sheet3!$G:$CZ,50,0)</f>
        <v>0</v>
      </c>
      <c r="BN847" s="14">
        <f>VLOOKUP($B847,[2]Sheet3!$G:$CZ,51,0)</f>
        <v>0</v>
      </c>
      <c r="BO847" s="14">
        <f>VLOOKUP($B847,[2]Sheet3!$G:$CZ,52,0)</f>
        <v>0</v>
      </c>
      <c r="BP847" s="14">
        <f>VLOOKUP($B847,[2]Sheet3!$G:$CZ,53,0)</f>
        <v>0</v>
      </c>
      <c r="BQ847" s="14">
        <f>VLOOKUP($B847,[2]Sheet3!$G:$CZ,54,0)</f>
        <v>0</v>
      </c>
      <c r="BR847" s="14">
        <f>VLOOKUP($B847,[2]Sheet3!$G:$CZ,55,0)</f>
        <v>0</v>
      </c>
      <c r="BS847" s="14">
        <f>VLOOKUP($B847,[2]Sheet3!$G:$CZ,56,0)</f>
        <v>0</v>
      </c>
      <c r="BT847" s="14">
        <f>VLOOKUP($B847,[2]Sheet3!$G:$CZ,57,0)</f>
        <v>0</v>
      </c>
      <c r="BU847" s="14">
        <f>VLOOKUP($B847,[2]Sheet3!$G:$CZ,58,0)</f>
        <v>0</v>
      </c>
      <c r="BV847" s="14">
        <f>VLOOKUP($B847,[2]Sheet3!$G:$CZ,59,0)</f>
        <v>0</v>
      </c>
      <c r="BW847" s="14">
        <f>VLOOKUP($B847,[2]Sheet3!$G:$CZ,60,0)</f>
        <v>0</v>
      </c>
      <c r="BX847" s="14">
        <f>VLOOKUP($B847,[2]Sheet3!$G:$CZ,61,0)</f>
        <v>0</v>
      </c>
      <c r="BY847" s="14">
        <f>VLOOKUP($B847,[2]Sheet3!$G:$CZ,62,0)</f>
        <v>0</v>
      </c>
      <c r="BZ847" s="14">
        <f>VLOOKUP($B847,[2]Sheet3!$G:$CZ,63,0)</f>
        <v>0</v>
      </c>
      <c r="CA847" s="14">
        <f>VLOOKUP($B847,[2]Sheet3!$G:$CZ,64,0)</f>
        <v>0</v>
      </c>
      <c r="CB847" s="14">
        <f>VLOOKUP($B847,[2]Sheet3!$G:$CZ,65,0)</f>
        <v>0</v>
      </c>
      <c r="CC847" s="14">
        <f>VLOOKUP($B847,[2]Sheet3!$G:$CZ,66,0)</f>
        <v>0</v>
      </c>
      <c r="CD847" s="14">
        <f>VLOOKUP($B847,[2]Sheet3!$G:$CZ,67,0)</f>
        <v>0</v>
      </c>
      <c r="CE847" s="14">
        <f>VLOOKUP($B847,[2]Sheet3!$G:$CZ,68,0)</f>
        <v>0</v>
      </c>
      <c r="CF847" s="14">
        <f>VLOOKUP($B847,[2]Sheet3!$G:$CZ,69,0)</f>
        <v>0</v>
      </c>
      <c r="CG847" s="14">
        <f>VLOOKUP($B847,[2]Sheet3!$G:$CZ,70,0)</f>
        <v>0</v>
      </c>
      <c r="CH847" s="14">
        <f>VLOOKUP($B847,[2]Sheet3!$G:$CZ,71,0)</f>
        <v>0</v>
      </c>
      <c r="CI847" s="14">
        <f>VLOOKUP($B847,[2]Sheet3!$G:$CZ,72,0)</f>
        <v>0</v>
      </c>
      <c r="CJ847" s="14">
        <f>VLOOKUP($B847,[2]Sheet3!$G:$CZ,73,0)</f>
        <v>0</v>
      </c>
      <c r="CK847" s="14">
        <f>VLOOKUP($B847,[2]Sheet3!$G:$CZ,74,0)</f>
        <v>0</v>
      </c>
      <c r="CL847" s="14">
        <f>VLOOKUP($B847,[2]Sheet3!$G:$CZ,75,0)</f>
        <v>0</v>
      </c>
      <c r="CM847" s="14">
        <f>VLOOKUP($B847,[2]Sheet3!$G:$CZ,76,0)</f>
        <v>0</v>
      </c>
      <c r="CN847" s="14">
        <f>VLOOKUP($B847,[2]Sheet3!$G:$CZ,77,0)</f>
        <v>0</v>
      </c>
      <c r="CO847" s="14">
        <f>VLOOKUP($B847,[2]Sheet3!$G:$CZ,78,0)</f>
        <v>0</v>
      </c>
      <c r="CP847" s="14">
        <f>VLOOKUP($B847,[2]Sheet3!$G:$CZ,79,0)</f>
        <v>0</v>
      </c>
      <c r="CQ847" s="14">
        <f>VLOOKUP($B847,[2]Sheet3!$G:$CZ,80,0)</f>
        <v>0</v>
      </c>
      <c r="CR847" s="14">
        <f>VLOOKUP($B847,[2]Sheet3!$G:$CZ,81,0)</f>
        <v>0</v>
      </c>
      <c r="CS847" s="14">
        <f>VLOOKUP($B847,[2]Sheet3!$G:$CZ,82,0)</f>
        <v>0</v>
      </c>
      <c r="CT847" s="14">
        <f>VLOOKUP($B847,[2]Sheet3!$G:$CZ,83,0)</f>
        <v>0</v>
      </c>
      <c r="CU847" s="14">
        <f>VLOOKUP($B847,[2]Sheet3!$G:$CZ,84,0)</f>
        <v>0</v>
      </c>
      <c r="CV847" s="14">
        <f>VLOOKUP($B847,[2]Sheet3!$G:$CZ,85,0)</f>
        <v>0</v>
      </c>
      <c r="CW847" s="14">
        <f>VLOOKUP($B847,[2]Sheet3!$G:$CZ,86,0)</f>
        <v>0</v>
      </c>
      <c r="CX847" s="14">
        <f>VLOOKUP($B847,[2]Sheet3!$G:$CZ,87,0)</f>
        <v>0</v>
      </c>
      <c r="CY847" s="14">
        <f>VLOOKUP($B847,[2]Sheet3!$G:$CZ,88,0)</f>
        <v>0</v>
      </c>
      <c r="CZ847" s="14">
        <f>VLOOKUP($B847,[2]Sheet3!$G:$CZ,89,0)</f>
        <v>0</v>
      </c>
      <c r="DA847" s="14">
        <f>VLOOKUP($B847,[2]Sheet3!$G:$CZ,90,0)</f>
        <v>0</v>
      </c>
      <c r="DB847" s="14">
        <f>VLOOKUP($B847,[2]Sheet3!$G:$CZ,91,0)</f>
        <v>0</v>
      </c>
      <c r="DC847" s="14">
        <f>VLOOKUP($B847,[2]Sheet3!$G:$CZ,92,0)</f>
        <v>0</v>
      </c>
      <c r="DD847" s="14">
        <f>VLOOKUP($B847,[2]Sheet3!$G:$CZ,93,0)</f>
        <v>0</v>
      </c>
      <c r="DE847" s="14">
        <f>VLOOKUP($B847,[2]Sheet3!$G:$CZ,94,0)</f>
        <v>0</v>
      </c>
      <c r="DF847" s="14">
        <f>VLOOKUP($B847,[2]Sheet3!$G:$CZ,95,0)</f>
        <v>0</v>
      </c>
      <c r="DG847" s="14">
        <f>VLOOKUP($B847,[2]Sheet3!$G:$CZ,96,0)</f>
        <v>0</v>
      </c>
      <c r="DH847" s="14">
        <f>VLOOKUP($B847,[2]Sheet3!$G:$CZ,97,0)</f>
        <v>0</v>
      </c>
      <c r="DI847" s="14">
        <f>VLOOKUP($B847,[2]Sheet3!$G:$CZ,98,0)</f>
        <v>0</v>
      </c>
    </row>
    <row r="848" spans="1:113" x14ac:dyDescent="0.3">
      <c r="A848" s="9" t="str">
        <f t="shared" si="41"/>
        <v>SA3183</v>
      </c>
      <c r="B848" s="15" t="s">
        <v>2063</v>
      </c>
      <c r="C848" s="15" t="s">
        <v>2064</v>
      </c>
      <c r="F848" s="7" t="s">
        <v>15</v>
      </c>
      <c r="G848" s="12" t="s">
        <v>4342</v>
      </c>
      <c r="H848" s="12" t="str">
        <f>VLOOKUP($B848,[1]Sheet1!$A:$G,5,0)</f>
        <v>mahmmad.ajar@redingtongroup.com</v>
      </c>
      <c r="I848" s="12" t="str">
        <f>VLOOKUP($B848,[1]Sheet1!$A:$G,7,0)</f>
        <v>vikram.kumar@redingtongroup.com</v>
      </c>
      <c r="J848" s="12" t="s">
        <v>82</v>
      </c>
      <c r="K848" s="7"/>
      <c r="L848" s="7"/>
      <c r="M848" s="8"/>
      <c r="N848" s="7" t="str">
        <f t="shared" si="39"/>
        <v>mahmmad.ajar@redingtongroup.com; vikram.kumar@redingtongroup.com; nilesh.phirke@redingtongroup.com;christopher.joseph@redingtongroup.com</v>
      </c>
      <c r="O848" s="7" t="str">
        <f t="shared" si="40"/>
        <v>SA3183</v>
      </c>
      <c r="P848" s="8" t="s">
        <v>5215</v>
      </c>
      <c r="Q848" s="14">
        <f>VLOOKUP($B848,[2]Sheet3!$G:$CZ,2,0)</f>
        <v>2400306354</v>
      </c>
      <c r="R848" s="14">
        <f>VLOOKUP($B848,[2]Sheet3!$G:$CZ,3,0)</f>
        <v>0</v>
      </c>
      <c r="S848" s="14">
        <f>VLOOKUP($B848,[2]Sheet3!$G:$CZ,4,0)</f>
        <v>0</v>
      </c>
      <c r="T848" s="14">
        <f>VLOOKUP($B848,[2]Sheet3!$G:$CZ,5,0)</f>
        <v>0</v>
      </c>
      <c r="U848" s="14">
        <f>VLOOKUP($B848,[2]Sheet3!$G:$CZ,6,0)</f>
        <v>0</v>
      </c>
      <c r="V848" s="14">
        <f>VLOOKUP($B848,[2]Sheet3!$G:$CZ,7,0)</f>
        <v>0</v>
      </c>
      <c r="W848" s="14">
        <f>VLOOKUP($B848,[2]Sheet3!$G:$CZ,8,0)</f>
        <v>0</v>
      </c>
      <c r="X848" s="14">
        <f>VLOOKUP($B848,[2]Sheet3!$G:$CZ,9,0)</f>
        <v>0</v>
      </c>
      <c r="Y848" s="14">
        <f>VLOOKUP($B848,[2]Sheet3!$G:$CZ,10,0)</f>
        <v>0</v>
      </c>
      <c r="Z848" s="14">
        <f>VLOOKUP($B848,[2]Sheet3!$G:$CZ,11,0)</f>
        <v>0</v>
      </c>
      <c r="AA848" s="14">
        <f>VLOOKUP($B848,[2]Sheet3!$G:$CZ,12,0)</f>
        <v>0</v>
      </c>
      <c r="AB848" s="14">
        <f>VLOOKUP($B848,[2]Sheet3!$G:$CZ,13,0)</f>
        <v>0</v>
      </c>
      <c r="AC848" s="14">
        <f>VLOOKUP($B848,[2]Sheet3!$G:$CZ,14,0)</f>
        <v>0</v>
      </c>
      <c r="AD848" s="14">
        <f>VLOOKUP($B848,[2]Sheet3!$G:$CZ,15,0)</f>
        <v>0</v>
      </c>
      <c r="AE848" s="14">
        <f>VLOOKUP($B848,[2]Sheet3!$G:$CZ,16,0)</f>
        <v>0</v>
      </c>
      <c r="AF848" s="14">
        <f>VLOOKUP($B848,[2]Sheet3!$G:$CZ,17,0)</f>
        <v>0</v>
      </c>
      <c r="AG848" s="14">
        <f>VLOOKUP($B848,[2]Sheet3!$G:$CZ,18,0)</f>
        <v>0</v>
      </c>
      <c r="AH848" s="14">
        <f>VLOOKUP($B848,[2]Sheet3!$G:$CZ,19,0)</f>
        <v>0</v>
      </c>
      <c r="AI848" s="14">
        <f>VLOOKUP($B848,[2]Sheet3!$G:$CZ,20,0)</f>
        <v>0</v>
      </c>
      <c r="AJ848" s="14">
        <f>VLOOKUP($B848,[2]Sheet3!$G:$CZ,21,0)</f>
        <v>0</v>
      </c>
      <c r="AK848" s="14">
        <f>VLOOKUP($B848,[2]Sheet3!$G:$CZ,22,0)</f>
        <v>0</v>
      </c>
      <c r="AL848" s="14">
        <f>VLOOKUP($B848,[2]Sheet3!$G:$CZ,23,0)</f>
        <v>0</v>
      </c>
      <c r="AM848" s="14">
        <f>VLOOKUP($B848,[2]Sheet3!$G:$CZ,24,0)</f>
        <v>0</v>
      </c>
      <c r="AN848" s="14">
        <f>VLOOKUP($B848,[2]Sheet3!$G:$CZ,25,0)</f>
        <v>0</v>
      </c>
      <c r="AO848" s="14">
        <f>VLOOKUP($B848,[2]Sheet3!$G:$CZ,26,0)</f>
        <v>0</v>
      </c>
      <c r="AP848" s="14">
        <f>VLOOKUP($B848,[2]Sheet3!$G:$CZ,27,0)</f>
        <v>0</v>
      </c>
      <c r="AQ848" s="14">
        <f>VLOOKUP($B848,[2]Sheet3!$G:$CZ,28,0)</f>
        <v>0</v>
      </c>
      <c r="AR848" s="14">
        <f>VLOOKUP($B848,[2]Sheet3!$G:$CZ,29,0)</f>
        <v>0</v>
      </c>
      <c r="AS848" s="14">
        <f>VLOOKUP($B848,[2]Sheet3!$G:$CZ,30,0)</f>
        <v>0</v>
      </c>
      <c r="AT848" s="14">
        <f>VLOOKUP($B848,[2]Sheet3!$G:$CZ,31,0)</f>
        <v>0</v>
      </c>
      <c r="AU848" s="14">
        <f>VLOOKUP($B848,[2]Sheet3!$G:$CZ,32,0)</f>
        <v>0</v>
      </c>
      <c r="AV848" s="14">
        <f>VLOOKUP($B848,[2]Sheet3!$G:$CZ,33,0)</f>
        <v>0</v>
      </c>
      <c r="AW848" s="14">
        <f>VLOOKUP($B848,[2]Sheet3!$G:$CZ,34,0)</f>
        <v>0</v>
      </c>
      <c r="AX848" s="14">
        <f>VLOOKUP($B848,[2]Sheet3!$G:$CZ,35,0)</f>
        <v>0</v>
      </c>
      <c r="AY848" s="14">
        <f>VLOOKUP($B848,[2]Sheet3!$G:$CZ,36,0)</f>
        <v>0</v>
      </c>
      <c r="AZ848" s="14">
        <f>VLOOKUP($B848,[2]Sheet3!$G:$CZ,37,0)</f>
        <v>0</v>
      </c>
      <c r="BA848" s="14">
        <f>VLOOKUP($B848,[2]Sheet3!$G:$CZ,38,0)</f>
        <v>0</v>
      </c>
      <c r="BB848" s="14">
        <f>VLOOKUP($B848,[2]Sheet3!$G:$CZ,39,0)</f>
        <v>0</v>
      </c>
      <c r="BC848" s="14">
        <f>VLOOKUP($B848,[2]Sheet3!$G:$CZ,40,0)</f>
        <v>0</v>
      </c>
      <c r="BD848" s="14">
        <f>VLOOKUP($B848,[2]Sheet3!$G:$CZ,41,0)</f>
        <v>0</v>
      </c>
      <c r="BE848" s="14">
        <f>VLOOKUP($B848,[2]Sheet3!$G:$CZ,42,0)</f>
        <v>0</v>
      </c>
      <c r="BF848" s="14">
        <f>VLOOKUP($B848,[2]Sheet3!$G:$CZ,43,0)</f>
        <v>0</v>
      </c>
      <c r="BG848" s="14">
        <f>VLOOKUP($B848,[2]Sheet3!$G:$CZ,44,0)</f>
        <v>0</v>
      </c>
      <c r="BH848" s="14">
        <f>VLOOKUP($B848,[2]Sheet3!$G:$CZ,45,0)</f>
        <v>0</v>
      </c>
      <c r="BI848" s="14">
        <f>VLOOKUP($B848,[2]Sheet3!$G:$CZ,46,0)</f>
        <v>0</v>
      </c>
      <c r="BJ848" s="14">
        <f>VLOOKUP($B848,[2]Sheet3!$G:$CZ,47,0)</f>
        <v>0</v>
      </c>
      <c r="BK848" s="14">
        <f>VLOOKUP($B848,[2]Sheet3!$G:$CZ,48,0)</f>
        <v>0</v>
      </c>
      <c r="BL848" s="14">
        <f>VLOOKUP($B848,[2]Sheet3!$G:$CZ,49,0)</f>
        <v>0</v>
      </c>
      <c r="BM848" s="14">
        <f>VLOOKUP($B848,[2]Sheet3!$G:$CZ,50,0)</f>
        <v>0</v>
      </c>
      <c r="BN848" s="14">
        <f>VLOOKUP($B848,[2]Sheet3!$G:$CZ,51,0)</f>
        <v>0</v>
      </c>
      <c r="BO848" s="14">
        <f>VLOOKUP($B848,[2]Sheet3!$G:$CZ,52,0)</f>
        <v>0</v>
      </c>
      <c r="BP848" s="14">
        <f>VLOOKUP($B848,[2]Sheet3!$G:$CZ,53,0)</f>
        <v>0</v>
      </c>
      <c r="BQ848" s="14">
        <f>VLOOKUP($B848,[2]Sheet3!$G:$CZ,54,0)</f>
        <v>0</v>
      </c>
      <c r="BR848" s="14">
        <f>VLOOKUP($B848,[2]Sheet3!$G:$CZ,55,0)</f>
        <v>0</v>
      </c>
      <c r="BS848" s="14">
        <f>VLOOKUP($B848,[2]Sheet3!$G:$CZ,56,0)</f>
        <v>0</v>
      </c>
      <c r="BT848" s="14">
        <f>VLOOKUP($B848,[2]Sheet3!$G:$CZ,57,0)</f>
        <v>0</v>
      </c>
      <c r="BU848" s="14">
        <f>VLOOKUP($B848,[2]Sheet3!$G:$CZ,58,0)</f>
        <v>0</v>
      </c>
      <c r="BV848" s="14">
        <f>VLOOKUP($B848,[2]Sheet3!$G:$CZ,59,0)</f>
        <v>0</v>
      </c>
      <c r="BW848" s="14">
        <f>VLOOKUP($B848,[2]Sheet3!$G:$CZ,60,0)</f>
        <v>0</v>
      </c>
      <c r="BX848" s="14">
        <f>VLOOKUP($B848,[2]Sheet3!$G:$CZ,61,0)</f>
        <v>0</v>
      </c>
      <c r="BY848" s="14">
        <f>VLOOKUP($B848,[2]Sheet3!$G:$CZ,62,0)</f>
        <v>0</v>
      </c>
      <c r="BZ848" s="14">
        <f>VLOOKUP($B848,[2]Sheet3!$G:$CZ,63,0)</f>
        <v>0</v>
      </c>
      <c r="CA848" s="14">
        <f>VLOOKUP($B848,[2]Sheet3!$G:$CZ,64,0)</f>
        <v>0</v>
      </c>
      <c r="CB848" s="14">
        <f>VLOOKUP($B848,[2]Sheet3!$G:$CZ,65,0)</f>
        <v>0</v>
      </c>
      <c r="CC848" s="14">
        <f>VLOOKUP($B848,[2]Sheet3!$G:$CZ,66,0)</f>
        <v>0</v>
      </c>
      <c r="CD848" s="14">
        <f>VLOOKUP($B848,[2]Sheet3!$G:$CZ,67,0)</f>
        <v>0</v>
      </c>
      <c r="CE848" s="14">
        <f>VLOOKUP($B848,[2]Sheet3!$G:$CZ,68,0)</f>
        <v>0</v>
      </c>
      <c r="CF848" s="14">
        <f>VLOOKUP($B848,[2]Sheet3!$G:$CZ,69,0)</f>
        <v>0</v>
      </c>
      <c r="CG848" s="14">
        <f>VLOOKUP($B848,[2]Sheet3!$G:$CZ,70,0)</f>
        <v>0</v>
      </c>
      <c r="CH848" s="14">
        <f>VLOOKUP($B848,[2]Sheet3!$G:$CZ,71,0)</f>
        <v>0</v>
      </c>
      <c r="CI848" s="14">
        <f>VLOOKUP($B848,[2]Sheet3!$G:$CZ,72,0)</f>
        <v>0</v>
      </c>
      <c r="CJ848" s="14">
        <f>VLOOKUP($B848,[2]Sheet3!$G:$CZ,73,0)</f>
        <v>0</v>
      </c>
      <c r="CK848" s="14">
        <f>VLOOKUP($B848,[2]Sheet3!$G:$CZ,74,0)</f>
        <v>0</v>
      </c>
      <c r="CL848" s="14">
        <f>VLOOKUP($B848,[2]Sheet3!$G:$CZ,75,0)</f>
        <v>0</v>
      </c>
      <c r="CM848" s="14">
        <f>VLOOKUP($B848,[2]Sheet3!$G:$CZ,76,0)</f>
        <v>0</v>
      </c>
      <c r="CN848" s="14">
        <f>VLOOKUP($B848,[2]Sheet3!$G:$CZ,77,0)</f>
        <v>0</v>
      </c>
      <c r="CO848" s="14">
        <f>VLOOKUP($B848,[2]Sheet3!$G:$CZ,78,0)</f>
        <v>0</v>
      </c>
      <c r="CP848" s="14">
        <f>VLOOKUP($B848,[2]Sheet3!$G:$CZ,79,0)</f>
        <v>0</v>
      </c>
      <c r="CQ848" s="14">
        <f>VLOOKUP($B848,[2]Sheet3!$G:$CZ,80,0)</f>
        <v>0</v>
      </c>
      <c r="CR848" s="14">
        <f>VLOOKUP($B848,[2]Sheet3!$G:$CZ,81,0)</f>
        <v>0</v>
      </c>
      <c r="CS848" s="14">
        <f>VLOOKUP($B848,[2]Sheet3!$G:$CZ,82,0)</f>
        <v>0</v>
      </c>
      <c r="CT848" s="14">
        <f>VLOOKUP($B848,[2]Sheet3!$G:$CZ,83,0)</f>
        <v>0</v>
      </c>
      <c r="CU848" s="14">
        <f>VLOOKUP($B848,[2]Sheet3!$G:$CZ,84,0)</f>
        <v>0</v>
      </c>
      <c r="CV848" s="14">
        <f>VLOOKUP($B848,[2]Sheet3!$G:$CZ,85,0)</f>
        <v>0</v>
      </c>
      <c r="CW848" s="14">
        <f>VLOOKUP($B848,[2]Sheet3!$G:$CZ,86,0)</f>
        <v>0</v>
      </c>
      <c r="CX848" s="14">
        <f>VLOOKUP($B848,[2]Sheet3!$G:$CZ,87,0)</f>
        <v>0</v>
      </c>
      <c r="CY848" s="14">
        <f>VLOOKUP($B848,[2]Sheet3!$G:$CZ,88,0)</f>
        <v>0</v>
      </c>
      <c r="CZ848" s="14">
        <f>VLOOKUP($B848,[2]Sheet3!$G:$CZ,89,0)</f>
        <v>0</v>
      </c>
      <c r="DA848" s="14">
        <f>VLOOKUP($B848,[2]Sheet3!$G:$CZ,90,0)</f>
        <v>0</v>
      </c>
      <c r="DB848" s="14">
        <f>VLOOKUP($B848,[2]Sheet3!$G:$CZ,91,0)</f>
        <v>0</v>
      </c>
      <c r="DC848" s="14">
        <f>VLOOKUP($B848,[2]Sheet3!$G:$CZ,92,0)</f>
        <v>0</v>
      </c>
      <c r="DD848" s="14">
        <f>VLOOKUP($B848,[2]Sheet3!$G:$CZ,93,0)</f>
        <v>0</v>
      </c>
      <c r="DE848" s="14">
        <f>VLOOKUP($B848,[2]Sheet3!$G:$CZ,94,0)</f>
        <v>0</v>
      </c>
      <c r="DF848" s="14">
        <f>VLOOKUP($B848,[2]Sheet3!$G:$CZ,95,0)</f>
        <v>0</v>
      </c>
      <c r="DG848" s="14">
        <f>VLOOKUP($B848,[2]Sheet3!$G:$CZ,96,0)</f>
        <v>0</v>
      </c>
      <c r="DH848" s="14">
        <f>VLOOKUP($B848,[2]Sheet3!$G:$CZ,97,0)</f>
        <v>0</v>
      </c>
      <c r="DI848" s="14">
        <f>VLOOKUP($B848,[2]Sheet3!$G:$CZ,98,0)</f>
        <v>0</v>
      </c>
    </row>
    <row r="849" spans="1:113" x14ac:dyDescent="0.3">
      <c r="A849" s="9" t="str">
        <f t="shared" si="41"/>
        <v>SG4045</v>
      </c>
      <c r="B849" s="15" t="s">
        <v>2065</v>
      </c>
      <c r="C849" s="15" t="s">
        <v>2066</v>
      </c>
      <c r="F849" s="7" t="s">
        <v>15</v>
      </c>
      <c r="G849" s="12" t="s">
        <v>4343</v>
      </c>
      <c r="H849" s="12" t="str">
        <f>VLOOKUP($B849,[1]Sheet1!$A:$G,5,0)</f>
        <v>rajesh.naik@redingtongroup.com</v>
      </c>
      <c r="I849" s="12" t="str">
        <f>VLOOKUP($B849,[1]Sheet1!$A:$G,7,0)</f>
        <v>vikram.kumar@redingtongroup.com</v>
      </c>
      <c r="J849" s="12" t="s">
        <v>82</v>
      </c>
      <c r="K849" s="7"/>
      <c r="L849" s="7"/>
      <c r="M849" s="8"/>
      <c r="N849" s="7" t="str">
        <f t="shared" si="39"/>
        <v>rajesh.naik@redingtongroup.com; vikram.kumar@redingtongroup.com; nilesh.phirke@redingtongroup.com;christopher.joseph@redingtongroup.com</v>
      </c>
      <c r="O849" s="7" t="str">
        <f t="shared" si="40"/>
        <v>SG4045</v>
      </c>
      <c r="P849" s="8" t="s">
        <v>5215</v>
      </c>
      <c r="Q849" s="14">
        <f>VLOOKUP($B849,[2]Sheet3!$G:$CZ,2,0)</f>
        <v>2400302978</v>
      </c>
      <c r="R849" s="14">
        <f>VLOOKUP($B849,[2]Sheet3!$G:$CZ,3,0)</f>
        <v>0</v>
      </c>
      <c r="S849" s="14">
        <f>VLOOKUP($B849,[2]Sheet3!$G:$CZ,4,0)</f>
        <v>0</v>
      </c>
      <c r="T849" s="14">
        <f>VLOOKUP($B849,[2]Sheet3!$G:$CZ,5,0)</f>
        <v>0</v>
      </c>
      <c r="U849" s="14">
        <f>VLOOKUP($B849,[2]Sheet3!$G:$CZ,6,0)</f>
        <v>0</v>
      </c>
      <c r="V849" s="14">
        <f>VLOOKUP($B849,[2]Sheet3!$G:$CZ,7,0)</f>
        <v>0</v>
      </c>
      <c r="W849" s="14">
        <f>VLOOKUP($B849,[2]Sheet3!$G:$CZ,8,0)</f>
        <v>0</v>
      </c>
      <c r="X849" s="14">
        <f>VLOOKUP($B849,[2]Sheet3!$G:$CZ,9,0)</f>
        <v>0</v>
      </c>
      <c r="Y849" s="14">
        <f>VLOOKUP($B849,[2]Sheet3!$G:$CZ,10,0)</f>
        <v>0</v>
      </c>
      <c r="Z849" s="14">
        <f>VLOOKUP($B849,[2]Sheet3!$G:$CZ,11,0)</f>
        <v>0</v>
      </c>
      <c r="AA849" s="14">
        <f>VLOOKUP($B849,[2]Sheet3!$G:$CZ,12,0)</f>
        <v>0</v>
      </c>
      <c r="AB849" s="14">
        <f>VLOOKUP($B849,[2]Sheet3!$G:$CZ,13,0)</f>
        <v>0</v>
      </c>
      <c r="AC849" s="14">
        <f>VLOOKUP($B849,[2]Sheet3!$G:$CZ,14,0)</f>
        <v>0</v>
      </c>
      <c r="AD849" s="14">
        <f>VLOOKUP($B849,[2]Sheet3!$G:$CZ,15,0)</f>
        <v>0</v>
      </c>
      <c r="AE849" s="14">
        <f>VLOOKUP($B849,[2]Sheet3!$G:$CZ,16,0)</f>
        <v>0</v>
      </c>
      <c r="AF849" s="14">
        <f>VLOOKUP($B849,[2]Sheet3!$G:$CZ,17,0)</f>
        <v>0</v>
      </c>
      <c r="AG849" s="14">
        <f>VLOOKUP($B849,[2]Sheet3!$G:$CZ,18,0)</f>
        <v>0</v>
      </c>
      <c r="AH849" s="14">
        <f>VLOOKUP($B849,[2]Sheet3!$G:$CZ,19,0)</f>
        <v>0</v>
      </c>
      <c r="AI849" s="14">
        <f>VLOOKUP($B849,[2]Sheet3!$G:$CZ,20,0)</f>
        <v>0</v>
      </c>
      <c r="AJ849" s="14">
        <f>VLOOKUP($B849,[2]Sheet3!$G:$CZ,21,0)</f>
        <v>0</v>
      </c>
      <c r="AK849" s="14">
        <f>VLOOKUP($B849,[2]Sheet3!$G:$CZ,22,0)</f>
        <v>0</v>
      </c>
      <c r="AL849" s="14">
        <f>VLOOKUP($B849,[2]Sheet3!$G:$CZ,23,0)</f>
        <v>0</v>
      </c>
      <c r="AM849" s="14">
        <f>VLOOKUP($B849,[2]Sheet3!$G:$CZ,24,0)</f>
        <v>0</v>
      </c>
      <c r="AN849" s="14">
        <f>VLOOKUP($B849,[2]Sheet3!$G:$CZ,25,0)</f>
        <v>0</v>
      </c>
      <c r="AO849" s="14">
        <f>VLOOKUP($B849,[2]Sheet3!$G:$CZ,26,0)</f>
        <v>0</v>
      </c>
      <c r="AP849" s="14">
        <f>VLOOKUP($B849,[2]Sheet3!$G:$CZ,27,0)</f>
        <v>0</v>
      </c>
      <c r="AQ849" s="14">
        <f>VLOOKUP($B849,[2]Sheet3!$G:$CZ,28,0)</f>
        <v>0</v>
      </c>
      <c r="AR849" s="14">
        <f>VLOOKUP($B849,[2]Sheet3!$G:$CZ,29,0)</f>
        <v>0</v>
      </c>
      <c r="AS849" s="14">
        <f>VLOOKUP($B849,[2]Sheet3!$G:$CZ,30,0)</f>
        <v>0</v>
      </c>
      <c r="AT849" s="14">
        <f>VLOOKUP($B849,[2]Sheet3!$G:$CZ,31,0)</f>
        <v>0</v>
      </c>
      <c r="AU849" s="14">
        <f>VLOOKUP($B849,[2]Sheet3!$G:$CZ,32,0)</f>
        <v>0</v>
      </c>
      <c r="AV849" s="14">
        <f>VLOOKUP($B849,[2]Sheet3!$G:$CZ,33,0)</f>
        <v>0</v>
      </c>
      <c r="AW849" s="14">
        <f>VLOOKUP($B849,[2]Sheet3!$G:$CZ,34,0)</f>
        <v>0</v>
      </c>
      <c r="AX849" s="14">
        <f>VLOOKUP($B849,[2]Sheet3!$G:$CZ,35,0)</f>
        <v>0</v>
      </c>
      <c r="AY849" s="14">
        <f>VLOOKUP($B849,[2]Sheet3!$G:$CZ,36,0)</f>
        <v>0</v>
      </c>
      <c r="AZ849" s="14">
        <f>VLOOKUP($B849,[2]Sheet3!$G:$CZ,37,0)</f>
        <v>0</v>
      </c>
      <c r="BA849" s="14">
        <f>VLOOKUP($B849,[2]Sheet3!$G:$CZ,38,0)</f>
        <v>0</v>
      </c>
      <c r="BB849" s="14">
        <f>VLOOKUP($B849,[2]Sheet3!$G:$CZ,39,0)</f>
        <v>0</v>
      </c>
      <c r="BC849" s="14">
        <f>VLOOKUP($B849,[2]Sheet3!$G:$CZ,40,0)</f>
        <v>0</v>
      </c>
      <c r="BD849" s="14">
        <f>VLOOKUP($B849,[2]Sheet3!$G:$CZ,41,0)</f>
        <v>0</v>
      </c>
      <c r="BE849" s="14">
        <f>VLOOKUP($B849,[2]Sheet3!$G:$CZ,42,0)</f>
        <v>0</v>
      </c>
      <c r="BF849" s="14">
        <f>VLOOKUP($B849,[2]Sheet3!$G:$CZ,43,0)</f>
        <v>0</v>
      </c>
      <c r="BG849" s="14">
        <f>VLOOKUP($B849,[2]Sheet3!$G:$CZ,44,0)</f>
        <v>0</v>
      </c>
      <c r="BH849" s="14">
        <f>VLOOKUP($B849,[2]Sheet3!$G:$CZ,45,0)</f>
        <v>0</v>
      </c>
      <c r="BI849" s="14">
        <f>VLOOKUP($B849,[2]Sheet3!$G:$CZ,46,0)</f>
        <v>0</v>
      </c>
      <c r="BJ849" s="14">
        <f>VLOOKUP($B849,[2]Sheet3!$G:$CZ,47,0)</f>
        <v>0</v>
      </c>
      <c r="BK849" s="14">
        <f>VLOOKUP($B849,[2]Sheet3!$G:$CZ,48,0)</f>
        <v>0</v>
      </c>
      <c r="BL849" s="14">
        <f>VLOOKUP($B849,[2]Sheet3!$G:$CZ,49,0)</f>
        <v>0</v>
      </c>
      <c r="BM849" s="14">
        <f>VLOOKUP($B849,[2]Sheet3!$G:$CZ,50,0)</f>
        <v>0</v>
      </c>
      <c r="BN849" s="14">
        <f>VLOOKUP($B849,[2]Sheet3!$G:$CZ,51,0)</f>
        <v>0</v>
      </c>
      <c r="BO849" s="14">
        <f>VLOOKUP($B849,[2]Sheet3!$G:$CZ,52,0)</f>
        <v>0</v>
      </c>
      <c r="BP849" s="14">
        <f>VLOOKUP($B849,[2]Sheet3!$G:$CZ,53,0)</f>
        <v>0</v>
      </c>
      <c r="BQ849" s="14">
        <f>VLOOKUP($B849,[2]Sheet3!$G:$CZ,54,0)</f>
        <v>0</v>
      </c>
      <c r="BR849" s="14">
        <f>VLOOKUP($B849,[2]Sheet3!$G:$CZ,55,0)</f>
        <v>0</v>
      </c>
      <c r="BS849" s="14">
        <f>VLOOKUP($B849,[2]Sheet3!$G:$CZ,56,0)</f>
        <v>0</v>
      </c>
      <c r="BT849" s="14">
        <f>VLOOKUP($B849,[2]Sheet3!$G:$CZ,57,0)</f>
        <v>0</v>
      </c>
      <c r="BU849" s="14">
        <f>VLOOKUP($B849,[2]Sheet3!$G:$CZ,58,0)</f>
        <v>0</v>
      </c>
      <c r="BV849" s="14">
        <f>VLOOKUP($B849,[2]Sheet3!$G:$CZ,59,0)</f>
        <v>0</v>
      </c>
      <c r="BW849" s="14">
        <f>VLOOKUP($B849,[2]Sheet3!$G:$CZ,60,0)</f>
        <v>0</v>
      </c>
      <c r="BX849" s="14">
        <f>VLOOKUP($B849,[2]Sheet3!$G:$CZ,61,0)</f>
        <v>0</v>
      </c>
      <c r="BY849" s="14">
        <f>VLOOKUP($B849,[2]Sheet3!$G:$CZ,62,0)</f>
        <v>0</v>
      </c>
      <c r="BZ849" s="14">
        <f>VLOOKUP($B849,[2]Sheet3!$G:$CZ,63,0)</f>
        <v>0</v>
      </c>
      <c r="CA849" s="14">
        <f>VLOOKUP($B849,[2]Sheet3!$G:$CZ,64,0)</f>
        <v>0</v>
      </c>
      <c r="CB849" s="14">
        <f>VLOOKUP($B849,[2]Sheet3!$G:$CZ,65,0)</f>
        <v>0</v>
      </c>
      <c r="CC849" s="14">
        <f>VLOOKUP($B849,[2]Sheet3!$G:$CZ,66,0)</f>
        <v>0</v>
      </c>
      <c r="CD849" s="14">
        <f>VLOOKUP($B849,[2]Sheet3!$G:$CZ,67,0)</f>
        <v>0</v>
      </c>
      <c r="CE849" s="14">
        <f>VLOOKUP($B849,[2]Sheet3!$G:$CZ,68,0)</f>
        <v>0</v>
      </c>
      <c r="CF849" s="14">
        <f>VLOOKUP($B849,[2]Sheet3!$G:$CZ,69,0)</f>
        <v>0</v>
      </c>
      <c r="CG849" s="14">
        <f>VLOOKUP($B849,[2]Sheet3!$G:$CZ,70,0)</f>
        <v>0</v>
      </c>
      <c r="CH849" s="14">
        <f>VLOOKUP($B849,[2]Sheet3!$G:$CZ,71,0)</f>
        <v>0</v>
      </c>
      <c r="CI849" s="14">
        <f>VLOOKUP($B849,[2]Sheet3!$G:$CZ,72,0)</f>
        <v>0</v>
      </c>
      <c r="CJ849" s="14">
        <f>VLOOKUP($B849,[2]Sheet3!$G:$CZ,73,0)</f>
        <v>0</v>
      </c>
      <c r="CK849" s="14">
        <f>VLOOKUP($B849,[2]Sheet3!$G:$CZ,74,0)</f>
        <v>0</v>
      </c>
      <c r="CL849" s="14">
        <f>VLOOKUP($B849,[2]Sheet3!$G:$CZ,75,0)</f>
        <v>0</v>
      </c>
      <c r="CM849" s="14">
        <f>VLOOKUP($B849,[2]Sheet3!$G:$CZ,76,0)</f>
        <v>0</v>
      </c>
      <c r="CN849" s="14">
        <f>VLOOKUP($B849,[2]Sheet3!$G:$CZ,77,0)</f>
        <v>0</v>
      </c>
      <c r="CO849" s="14">
        <f>VLOOKUP($B849,[2]Sheet3!$G:$CZ,78,0)</f>
        <v>0</v>
      </c>
      <c r="CP849" s="14">
        <f>VLOOKUP($B849,[2]Sheet3!$G:$CZ,79,0)</f>
        <v>0</v>
      </c>
      <c r="CQ849" s="14">
        <f>VLOOKUP($B849,[2]Sheet3!$G:$CZ,80,0)</f>
        <v>0</v>
      </c>
      <c r="CR849" s="14">
        <f>VLOOKUP($B849,[2]Sheet3!$G:$CZ,81,0)</f>
        <v>0</v>
      </c>
      <c r="CS849" s="14">
        <f>VLOOKUP($B849,[2]Sheet3!$G:$CZ,82,0)</f>
        <v>0</v>
      </c>
      <c r="CT849" s="14">
        <f>VLOOKUP($B849,[2]Sheet3!$G:$CZ,83,0)</f>
        <v>0</v>
      </c>
      <c r="CU849" s="14">
        <f>VLOOKUP($B849,[2]Sheet3!$G:$CZ,84,0)</f>
        <v>0</v>
      </c>
      <c r="CV849" s="14">
        <f>VLOOKUP($B849,[2]Sheet3!$G:$CZ,85,0)</f>
        <v>0</v>
      </c>
      <c r="CW849" s="14">
        <f>VLOOKUP($B849,[2]Sheet3!$G:$CZ,86,0)</f>
        <v>0</v>
      </c>
      <c r="CX849" s="14">
        <f>VLOOKUP($B849,[2]Sheet3!$G:$CZ,87,0)</f>
        <v>0</v>
      </c>
      <c r="CY849" s="14">
        <f>VLOOKUP($B849,[2]Sheet3!$G:$CZ,88,0)</f>
        <v>0</v>
      </c>
      <c r="CZ849" s="14">
        <f>VLOOKUP($B849,[2]Sheet3!$G:$CZ,89,0)</f>
        <v>0</v>
      </c>
      <c r="DA849" s="14">
        <f>VLOOKUP($B849,[2]Sheet3!$G:$CZ,90,0)</f>
        <v>0</v>
      </c>
      <c r="DB849" s="14">
        <f>VLOOKUP($B849,[2]Sheet3!$G:$CZ,91,0)</f>
        <v>0</v>
      </c>
      <c r="DC849" s="14">
        <f>VLOOKUP($B849,[2]Sheet3!$G:$CZ,92,0)</f>
        <v>0</v>
      </c>
      <c r="DD849" s="14">
        <f>VLOOKUP($B849,[2]Sheet3!$G:$CZ,93,0)</f>
        <v>0</v>
      </c>
      <c r="DE849" s="14">
        <f>VLOOKUP($B849,[2]Sheet3!$G:$CZ,94,0)</f>
        <v>0</v>
      </c>
      <c r="DF849" s="14">
        <f>VLOOKUP($B849,[2]Sheet3!$G:$CZ,95,0)</f>
        <v>0</v>
      </c>
      <c r="DG849" s="14">
        <f>VLOOKUP($B849,[2]Sheet3!$G:$CZ,96,0)</f>
        <v>0</v>
      </c>
      <c r="DH849" s="14">
        <f>VLOOKUP($B849,[2]Sheet3!$G:$CZ,97,0)</f>
        <v>0</v>
      </c>
      <c r="DI849" s="14">
        <f>VLOOKUP($B849,[2]Sheet3!$G:$CZ,98,0)</f>
        <v>0</v>
      </c>
    </row>
    <row r="850" spans="1:113" x14ac:dyDescent="0.3">
      <c r="A850" s="9" t="str">
        <f t="shared" si="41"/>
        <v>W83203</v>
      </c>
      <c r="B850" s="15" t="s">
        <v>2067</v>
      </c>
      <c r="C850" s="15" t="s">
        <v>2068</v>
      </c>
      <c r="F850" s="7" t="s">
        <v>15</v>
      </c>
      <c r="G850" s="12" t="s">
        <v>4344</v>
      </c>
      <c r="H850" s="12" t="str">
        <f>VLOOKUP($B850,[1]Sheet1!$A:$G,5,0)</f>
        <v>aftab.khan@redingtongroup.com</v>
      </c>
      <c r="I850" s="12" t="str">
        <f>VLOOKUP($B850,[1]Sheet1!$A:$G,7,0)</f>
        <v>dilip.vishwa@redingtongroup.com</v>
      </c>
      <c r="J850" s="12" t="s">
        <v>82</v>
      </c>
      <c r="K850" s="7"/>
      <c r="L850" s="7"/>
      <c r="M850" s="8"/>
      <c r="N850" s="7" t="str">
        <f t="shared" si="39"/>
        <v>aftab.khan@redingtongroup.com; dilip.vishwa@redingtongroup.com; nilesh.phirke@redingtongroup.com;christopher.joseph@redingtongroup.com</v>
      </c>
      <c r="O850" s="7" t="str">
        <f t="shared" si="40"/>
        <v>W83203</v>
      </c>
      <c r="P850" s="8" t="s">
        <v>5215</v>
      </c>
      <c r="Q850" s="14">
        <f>VLOOKUP($B850,[2]Sheet3!$G:$CZ,2,0)</f>
        <v>2400307227</v>
      </c>
      <c r="R850" s="14">
        <f>VLOOKUP($B850,[2]Sheet3!$G:$CZ,3,0)</f>
        <v>0</v>
      </c>
      <c r="S850" s="14">
        <f>VLOOKUP($B850,[2]Sheet3!$G:$CZ,4,0)</f>
        <v>0</v>
      </c>
      <c r="T850" s="14">
        <f>VLOOKUP($B850,[2]Sheet3!$G:$CZ,5,0)</f>
        <v>0</v>
      </c>
      <c r="U850" s="14">
        <f>VLOOKUP($B850,[2]Sheet3!$G:$CZ,6,0)</f>
        <v>0</v>
      </c>
      <c r="V850" s="14">
        <f>VLOOKUP($B850,[2]Sheet3!$G:$CZ,7,0)</f>
        <v>0</v>
      </c>
      <c r="W850" s="14">
        <f>VLOOKUP($B850,[2]Sheet3!$G:$CZ,8,0)</f>
        <v>0</v>
      </c>
      <c r="X850" s="14">
        <f>VLOOKUP($B850,[2]Sheet3!$G:$CZ,9,0)</f>
        <v>0</v>
      </c>
      <c r="Y850" s="14">
        <f>VLOOKUP($B850,[2]Sheet3!$G:$CZ,10,0)</f>
        <v>0</v>
      </c>
      <c r="Z850" s="14">
        <f>VLOOKUP($B850,[2]Sheet3!$G:$CZ,11,0)</f>
        <v>0</v>
      </c>
      <c r="AA850" s="14">
        <f>VLOOKUP($B850,[2]Sheet3!$G:$CZ,12,0)</f>
        <v>0</v>
      </c>
      <c r="AB850" s="14">
        <f>VLOOKUP($B850,[2]Sheet3!$G:$CZ,13,0)</f>
        <v>0</v>
      </c>
      <c r="AC850" s="14">
        <f>VLOOKUP($B850,[2]Sheet3!$G:$CZ,14,0)</f>
        <v>0</v>
      </c>
      <c r="AD850" s="14">
        <f>VLOOKUP($B850,[2]Sheet3!$G:$CZ,15,0)</f>
        <v>0</v>
      </c>
      <c r="AE850" s="14">
        <f>VLOOKUP($B850,[2]Sheet3!$G:$CZ,16,0)</f>
        <v>0</v>
      </c>
      <c r="AF850" s="14">
        <f>VLOOKUP($B850,[2]Sheet3!$G:$CZ,17,0)</f>
        <v>0</v>
      </c>
      <c r="AG850" s="14">
        <f>VLOOKUP($B850,[2]Sheet3!$G:$CZ,18,0)</f>
        <v>0</v>
      </c>
      <c r="AH850" s="14">
        <f>VLOOKUP($B850,[2]Sheet3!$G:$CZ,19,0)</f>
        <v>0</v>
      </c>
      <c r="AI850" s="14">
        <f>VLOOKUP($B850,[2]Sheet3!$G:$CZ,20,0)</f>
        <v>0</v>
      </c>
      <c r="AJ850" s="14">
        <f>VLOOKUP($B850,[2]Sheet3!$G:$CZ,21,0)</f>
        <v>0</v>
      </c>
      <c r="AK850" s="14">
        <f>VLOOKUP($B850,[2]Sheet3!$G:$CZ,22,0)</f>
        <v>0</v>
      </c>
      <c r="AL850" s="14">
        <f>VLOOKUP($B850,[2]Sheet3!$G:$CZ,23,0)</f>
        <v>0</v>
      </c>
      <c r="AM850" s="14">
        <f>VLOOKUP($B850,[2]Sheet3!$G:$CZ,24,0)</f>
        <v>0</v>
      </c>
      <c r="AN850" s="14">
        <f>VLOOKUP($B850,[2]Sheet3!$G:$CZ,25,0)</f>
        <v>0</v>
      </c>
      <c r="AO850" s="14">
        <f>VLOOKUP($B850,[2]Sheet3!$G:$CZ,26,0)</f>
        <v>0</v>
      </c>
      <c r="AP850" s="14">
        <f>VLOOKUP($B850,[2]Sheet3!$G:$CZ,27,0)</f>
        <v>0</v>
      </c>
      <c r="AQ850" s="14">
        <f>VLOOKUP($B850,[2]Sheet3!$G:$CZ,28,0)</f>
        <v>0</v>
      </c>
      <c r="AR850" s="14">
        <f>VLOOKUP($B850,[2]Sheet3!$G:$CZ,29,0)</f>
        <v>0</v>
      </c>
      <c r="AS850" s="14">
        <f>VLOOKUP($B850,[2]Sheet3!$G:$CZ,30,0)</f>
        <v>0</v>
      </c>
      <c r="AT850" s="14">
        <f>VLOOKUP($B850,[2]Sheet3!$G:$CZ,31,0)</f>
        <v>0</v>
      </c>
      <c r="AU850" s="14">
        <f>VLOOKUP($B850,[2]Sheet3!$G:$CZ,32,0)</f>
        <v>0</v>
      </c>
      <c r="AV850" s="14">
        <f>VLOOKUP($B850,[2]Sheet3!$G:$CZ,33,0)</f>
        <v>0</v>
      </c>
      <c r="AW850" s="14">
        <f>VLOOKUP($B850,[2]Sheet3!$G:$CZ,34,0)</f>
        <v>0</v>
      </c>
      <c r="AX850" s="14">
        <f>VLOOKUP($B850,[2]Sheet3!$G:$CZ,35,0)</f>
        <v>0</v>
      </c>
      <c r="AY850" s="14">
        <f>VLOOKUP($B850,[2]Sheet3!$G:$CZ,36,0)</f>
        <v>0</v>
      </c>
      <c r="AZ850" s="14">
        <f>VLOOKUP($B850,[2]Sheet3!$G:$CZ,37,0)</f>
        <v>0</v>
      </c>
      <c r="BA850" s="14">
        <f>VLOOKUP($B850,[2]Sheet3!$G:$CZ,38,0)</f>
        <v>0</v>
      </c>
      <c r="BB850" s="14">
        <f>VLOOKUP($B850,[2]Sheet3!$G:$CZ,39,0)</f>
        <v>0</v>
      </c>
      <c r="BC850" s="14">
        <f>VLOOKUP($B850,[2]Sheet3!$G:$CZ,40,0)</f>
        <v>0</v>
      </c>
      <c r="BD850" s="14">
        <f>VLOOKUP($B850,[2]Sheet3!$G:$CZ,41,0)</f>
        <v>0</v>
      </c>
      <c r="BE850" s="14">
        <f>VLOOKUP($B850,[2]Sheet3!$G:$CZ,42,0)</f>
        <v>0</v>
      </c>
      <c r="BF850" s="14">
        <f>VLOOKUP($B850,[2]Sheet3!$G:$CZ,43,0)</f>
        <v>0</v>
      </c>
      <c r="BG850" s="14">
        <f>VLOOKUP($B850,[2]Sheet3!$G:$CZ,44,0)</f>
        <v>0</v>
      </c>
      <c r="BH850" s="14">
        <f>VLOOKUP($B850,[2]Sheet3!$G:$CZ,45,0)</f>
        <v>0</v>
      </c>
      <c r="BI850" s="14">
        <f>VLOOKUP($B850,[2]Sheet3!$G:$CZ,46,0)</f>
        <v>0</v>
      </c>
      <c r="BJ850" s="14">
        <f>VLOOKUP($B850,[2]Sheet3!$G:$CZ,47,0)</f>
        <v>0</v>
      </c>
      <c r="BK850" s="14">
        <f>VLOOKUP($B850,[2]Sheet3!$G:$CZ,48,0)</f>
        <v>0</v>
      </c>
      <c r="BL850" s="14">
        <f>VLOOKUP($B850,[2]Sheet3!$G:$CZ,49,0)</f>
        <v>0</v>
      </c>
      <c r="BM850" s="14">
        <f>VLOOKUP($B850,[2]Sheet3!$G:$CZ,50,0)</f>
        <v>0</v>
      </c>
      <c r="BN850" s="14">
        <f>VLOOKUP($B850,[2]Sheet3!$G:$CZ,51,0)</f>
        <v>0</v>
      </c>
      <c r="BO850" s="14">
        <f>VLOOKUP($B850,[2]Sheet3!$G:$CZ,52,0)</f>
        <v>0</v>
      </c>
      <c r="BP850" s="14">
        <f>VLOOKUP($B850,[2]Sheet3!$G:$CZ,53,0)</f>
        <v>0</v>
      </c>
      <c r="BQ850" s="14">
        <f>VLOOKUP($B850,[2]Sheet3!$G:$CZ,54,0)</f>
        <v>0</v>
      </c>
      <c r="BR850" s="14">
        <f>VLOOKUP($B850,[2]Sheet3!$G:$CZ,55,0)</f>
        <v>0</v>
      </c>
      <c r="BS850" s="14">
        <f>VLOOKUP($B850,[2]Sheet3!$G:$CZ,56,0)</f>
        <v>0</v>
      </c>
      <c r="BT850" s="14">
        <f>VLOOKUP($B850,[2]Sheet3!$G:$CZ,57,0)</f>
        <v>0</v>
      </c>
      <c r="BU850" s="14">
        <f>VLOOKUP($B850,[2]Sheet3!$G:$CZ,58,0)</f>
        <v>0</v>
      </c>
      <c r="BV850" s="14">
        <f>VLOOKUP($B850,[2]Sheet3!$G:$CZ,59,0)</f>
        <v>0</v>
      </c>
      <c r="BW850" s="14">
        <f>VLOOKUP($B850,[2]Sheet3!$G:$CZ,60,0)</f>
        <v>0</v>
      </c>
      <c r="BX850" s="14">
        <f>VLOOKUP($B850,[2]Sheet3!$G:$CZ,61,0)</f>
        <v>0</v>
      </c>
      <c r="BY850" s="14">
        <f>VLOOKUP($B850,[2]Sheet3!$G:$CZ,62,0)</f>
        <v>0</v>
      </c>
      <c r="BZ850" s="14">
        <f>VLOOKUP($B850,[2]Sheet3!$G:$CZ,63,0)</f>
        <v>0</v>
      </c>
      <c r="CA850" s="14">
        <f>VLOOKUP($B850,[2]Sheet3!$G:$CZ,64,0)</f>
        <v>0</v>
      </c>
      <c r="CB850" s="14">
        <f>VLOOKUP($B850,[2]Sheet3!$G:$CZ,65,0)</f>
        <v>0</v>
      </c>
      <c r="CC850" s="14">
        <f>VLOOKUP($B850,[2]Sheet3!$G:$CZ,66,0)</f>
        <v>0</v>
      </c>
      <c r="CD850" s="14">
        <f>VLOOKUP($B850,[2]Sheet3!$G:$CZ,67,0)</f>
        <v>0</v>
      </c>
      <c r="CE850" s="14">
        <f>VLOOKUP($B850,[2]Sheet3!$G:$CZ,68,0)</f>
        <v>0</v>
      </c>
      <c r="CF850" s="14">
        <f>VLOOKUP($B850,[2]Sheet3!$G:$CZ,69,0)</f>
        <v>0</v>
      </c>
      <c r="CG850" s="14">
        <f>VLOOKUP($B850,[2]Sheet3!$G:$CZ,70,0)</f>
        <v>0</v>
      </c>
      <c r="CH850" s="14">
        <f>VLOOKUP($B850,[2]Sheet3!$G:$CZ,71,0)</f>
        <v>0</v>
      </c>
      <c r="CI850" s="14">
        <f>VLOOKUP($B850,[2]Sheet3!$G:$CZ,72,0)</f>
        <v>0</v>
      </c>
      <c r="CJ850" s="14">
        <f>VLOOKUP($B850,[2]Sheet3!$G:$CZ,73,0)</f>
        <v>0</v>
      </c>
      <c r="CK850" s="14">
        <f>VLOOKUP($B850,[2]Sheet3!$G:$CZ,74,0)</f>
        <v>0</v>
      </c>
      <c r="CL850" s="14">
        <f>VLOOKUP($B850,[2]Sheet3!$G:$CZ,75,0)</f>
        <v>0</v>
      </c>
      <c r="CM850" s="14">
        <f>VLOOKUP($B850,[2]Sheet3!$G:$CZ,76,0)</f>
        <v>0</v>
      </c>
      <c r="CN850" s="14">
        <f>VLOOKUP($B850,[2]Sheet3!$G:$CZ,77,0)</f>
        <v>0</v>
      </c>
      <c r="CO850" s="14">
        <f>VLOOKUP($B850,[2]Sheet3!$G:$CZ,78,0)</f>
        <v>0</v>
      </c>
      <c r="CP850" s="14">
        <f>VLOOKUP($B850,[2]Sheet3!$G:$CZ,79,0)</f>
        <v>0</v>
      </c>
      <c r="CQ850" s="14">
        <f>VLOOKUP($B850,[2]Sheet3!$G:$CZ,80,0)</f>
        <v>0</v>
      </c>
      <c r="CR850" s="14">
        <f>VLOOKUP($B850,[2]Sheet3!$G:$CZ,81,0)</f>
        <v>0</v>
      </c>
      <c r="CS850" s="14">
        <f>VLOOKUP($B850,[2]Sheet3!$G:$CZ,82,0)</f>
        <v>0</v>
      </c>
      <c r="CT850" s="14">
        <f>VLOOKUP($B850,[2]Sheet3!$G:$CZ,83,0)</f>
        <v>0</v>
      </c>
      <c r="CU850" s="14">
        <f>VLOOKUP($B850,[2]Sheet3!$G:$CZ,84,0)</f>
        <v>0</v>
      </c>
      <c r="CV850" s="14">
        <f>VLOOKUP($B850,[2]Sheet3!$G:$CZ,85,0)</f>
        <v>0</v>
      </c>
      <c r="CW850" s="14">
        <f>VLOOKUP($B850,[2]Sheet3!$G:$CZ,86,0)</f>
        <v>0</v>
      </c>
      <c r="CX850" s="14">
        <f>VLOOKUP($B850,[2]Sheet3!$G:$CZ,87,0)</f>
        <v>0</v>
      </c>
      <c r="CY850" s="14">
        <f>VLOOKUP($B850,[2]Sheet3!$G:$CZ,88,0)</f>
        <v>0</v>
      </c>
      <c r="CZ850" s="14">
        <f>VLOOKUP($B850,[2]Sheet3!$G:$CZ,89,0)</f>
        <v>0</v>
      </c>
      <c r="DA850" s="14">
        <f>VLOOKUP($B850,[2]Sheet3!$G:$CZ,90,0)</f>
        <v>0</v>
      </c>
      <c r="DB850" s="14">
        <f>VLOOKUP($B850,[2]Sheet3!$G:$CZ,91,0)</f>
        <v>0</v>
      </c>
      <c r="DC850" s="14">
        <f>VLOOKUP($B850,[2]Sheet3!$G:$CZ,92,0)</f>
        <v>0</v>
      </c>
      <c r="DD850" s="14">
        <f>VLOOKUP($B850,[2]Sheet3!$G:$CZ,93,0)</f>
        <v>0</v>
      </c>
      <c r="DE850" s="14">
        <f>VLOOKUP($B850,[2]Sheet3!$G:$CZ,94,0)</f>
        <v>0</v>
      </c>
      <c r="DF850" s="14">
        <f>VLOOKUP($B850,[2]Sheet3!$G:$CZ,95,0)</f>
        <v>0</v>
      </c>
      <c r="DG850" s="14">
        <f>VLOOKUP($B850,[2]Sheet3!$G:$CZ,96,0)</f>
        <v>0</v>
      </c>
      <c r="DH850" s="14">
        <f>VLOOKUP($B850,[2]Sheet3!$G:$CZ,97,0)</f>
        <v>0</v>
      </c>
      <c r="DI850" s="14">
        <f>VLOOKUP($B850,[2]Sheet3!$G:$CZ,98,0)</f>
        <v>0</v>
      </c>
    </row>
    <row r="851" spans="1:113" x14ac:dyDescent="0.3">
      <c r="A851" s="9" t="str">
        <f t="shared" si="41"/>
        <v>W93043</v>
      </c>
      <c r="B851" s="15" t="s">
        <v>2069</v>
      </c>
      <c r="C851" s="15" t="s">
        <v>2070</v>
      </c>
      <c r="F851" s="7" t="s">
        <v>15</v>
      </c>
      <c r="G851" s="12" t="s">
        <v>4345</v>
      </c>
      <c r="H851" s="12" t="str">
        <f>VLOOKUP($B851,[1]Sheet1!$A:$G,5,0)</f>
        <v>shobhit.kumar@redingtongroup.com</v>
      </c>
      <c r="I851" s="12" t="str">
        <f>VLOOKUP($B851,[1]Sheet1!$A:$G,7,0)</f>
        <v>rohan.vora@redingtongroup.com</v>
      </c>
      <c r="J851" s="12" t="s">
        <v>82</v>
      </c>
      <c r="K851" s="7"/>
      <c r="L851" s="7"/>
      <c r="M851" s="8"/>
      <c r="N851" s="7" t="str">
        <f t="shared" si="39"/>
        <v>shobhit.kumar@redingtongroup.com; rohan.vora@redingtongroup.com; nilesh.phirke@redingtongroup.com;christopher.joseph@redingtongroup.com</v>
      </c>
      <c r="O851" s="7" t="str">
        <f t="shared" si="40"/>
        <v>W93043</v>
      </c>
      <c r="P851" s="8" t="s">
        <v>5215</v>
      </c>
      <c r="Q851" s="14">
        <f>VLOOKUP($B851,[2]Sheet3!$G:$CZ,2,0)</f>
        <v>2400305177</v>
      </c>
      <c r="R851" s="14">
        <f>VLOOKUP($B851,[2]Sheet3!$G:$CZ,3,0)</f>
        <v>2400305184</v>
      </c>
      <c r="S851" s="14">
        <f>VLOOKUP($B851,[2]Sheet3!$G:$CZ,4,0)</f>
        <v>2400305186</v>
      </c>
      <c r="T851" s="14">
        <f>VLOOKUP($B851,[2]Sheet3!$G:$CZ,5,0)</f>
        <v>0</v>
      </c>
      <c r="U851" s="14">
        <f>VLOOKUP($B851,[2]Sheet3!$G:$CZ,6,0)</f>
        <v>0</v>
      </c>
      <c r="V851" s="14">
        <f>VLOOKUP($B851,[2]Sheet3!$G:$CZ,7,0)</f>
        <v>0</v>
      </c>
      <c r="W851" s="14">
        <f>VLOOKUP($B851,[2]Sheet3!$G:$CZ,8,0)</f>
        <v>0</v>
      </c>
      <c r="X851" s="14">
        <f>VLOOKUP($B851,[2]Sheet3!$G:$CZ,9,0)</f>
        <v>0</v>
      </c>
      <c r="Y851" s="14">
        <f>VLOOKUP($B851,[2]Sheet3!$G:$CZ,10,0)</f>
        <v>0</v>
      </c>
      <c r="Z851" s="14">
        <f>VLOOKUP($B851,[2]Sheet3!$G:$CZ,11,0)</f>
        <v>0</v>
      </c>
      <c r="AA851" s="14">
        <f>VLOOKUP($B851,[2]Sheet3!$G:$CZ,12,0)</f>
        <v>0</v>
      </c>
      <c r="AB851" s="14">
        <f>VLOOKUP($B851,[2]Sheet3!$G:$CZ,13,0)</f>
        <v>0</v>
      </c>
      <c r="AC851" s="14">
        <f>VLOOKUP($B851,[2]Sheet3!$G:$CZ,14,0)</f>
        <v>0</v>
      </c>
      <c r="AD851" s="14">
        <f>VLOOKUP($B851,[2]Sheet3!$G:$CZ,15,0)</f>
        <v>0</v>
      </c>
      <c r="AE851" s="14">
        <f>VLOOKUP($B851,[2]Sheet3!$G:$CZ,16,0)</f>
        <v>0</v>
      </c>
      <c r="AF851" s="14">
        <f>VLOOKUP($B851,[2]Sheet3!$G:$CZ,17,0)</f>
        <v>0</v>
      </c>
      <c r="AG851" s="14">
        <f>VLOOKUP($B851,[2]Sheet3!$G:$CZ,18,0)</f>
        <v>0</v>
      </c>
      <c r="AH851" s="14">
        <f>VLOOKUP($B851,[2]Sheet3!$G:$CZ,19,0)</f>
        <v>0</v>
      </c>
      <c r="AI851" s="14">
        <f>VLOOKUP($B851,[2]Sheet3!$G:$CZ,20,0)</f>
        <v>0</v>
      </c>
      <c r="AJ851" s="14">
        <f>VLOOKUP($B851,[2]Sheet3!$G:$CZ,21,0)</f>
        <v>0</v>
      </c>
      <c r="AK851" s="14">
        <f>VLOOKUP($B851,[2]Sheet3!$G:$CZ,22,0)</f>
        <v>0</v>
      </c>
      <c r="AL851" s="14">
        <f>VLOOKUP($B851,[2]Sheet3!$G:$CZ,23,0)</f>
        <v>0</v>
      </c>
      <c r="AM851" s="14">
        <f>VLOOKUP($B851,[2]Sheet3!$G:$CZ,24,0)</f>
        <v>0</v>
      </c>
      <c r="AN851" s="14">
        <f>VLOOKUP($B851,[2]Sheet3!$G:$CZ,25,0)</f>
        <v>0</v>
      </c>
      <c r="AO851" s="14">
        <f>VLOOKUP($B851,[2]Sheet3!$G:$CZ,26,0)</f>
        <v>0</v>
      </c>
      <c r="AP851" s="14">
        <f>VLOOKUP($B851,[2]Sheet3!$G:$CZ,27,0)</f>
        <v>0</v>
      </c>
      <c r="AQ851" s="14">
        <f>VLOOKUP($B851,[2]Sheet3!$G:$CZ,28,0)</f>
        <v>0</v>
      </c>
      <c r="AR851" s="14">
        <f>VLOOKUP($B851,[2]Sheet3!$G:$CZ,29,0)</f>
        <v>0</v>
      </c>
      <c r="AS851" s="14">
        <f>VLOOKUP($B851,[2]Sheet3!$G:$CZ,30,0)</f>
        <v>0</v>
      </c>
      <c r="AT851" s="14">
        <f>VLOOKUP($B851,[2]Sheet3!$G:$CZ,31,0)</f>
        <v>0</v>
      </c>
      <c r="AU851" s="14">
        <f>VLOOKUP($B851,[2]Sheet3!$G:$CZ,32,0)</f>
        <v>0</v>
      </c>
      <c r="AV851" s="14">
        <f>VLOOKUP($B851,[2]Sheet3!$G:$CZ,33,0)</f>
        <v>0</v>
      </c>
      <c r="AW851" s="14">
        <f>VLOOKUP($B851,[2]Sheet3!$G:$CZ,34,0)</f>
        <v>0</v>
      </c>
      <c r="AX851" s="14">
        <f>VLOOKUP($B851,[2]Sheet3!$G:$CZ,35,0)</f>
        <v>0</v>
      </c>
      <c r="AY851" s="14">
        <f>VLOOKUP($B851,[2]Sheet3!$G:$CZ,36,0)</f>
        <v>0</v>
      </c>
      <c r="AZ851" s="14">
        <f>VLOOKUP($B851,[2]Sheet3!$G:$CZ,37,0)</f>
        <v>0</v>
      </c>
      <c r="BA851" s="14">
        <f>VLOOKUP($B851,[2]Sheet3!$G:$CZ,38,0)</f>
        <v>0</v>
      </c>
      <c r="BB851" s="14">
        <f>VLOOKUP($B851,[2]Sheet3!$G:$CZ,39,0)</f>
        <v>0</v>
      </c>
      <c r="BC851" s="14">
        <f>VLOOKUP($B851,[2]Sheet3!$G:$CZ,40,0)</f>
        <v>0</v>
      </c>
      <c r="BD851" s="14">
        <f>VLOOKUP($B851,[2]Sheet3!$G:$CZ,41,0)</f>
        <v>0</v>
      </c>
      <c r="BE851" s="14">
        <f>VLOOKUP($B851,[2]Sheet3!$G:$CZ,42,0)</f>
        <v>0</v>
      </c>
      <c r="BF851" s="14">
        <f>VLOOKUP($B851,[2]Sheet3!$G:$CZ,43,0)</f>
        <v>0</v>
      </c>
      <c r="BG851" s="14">
        <f>VLOOKUP($B851,[2]Sheet3!$G:$CZ,44,0)</f>
        <v>0</v>
      </c>
      <c r="BH851" s="14">
        <f>VLOOKUP($B851,[2]Sheet3!$G:$CZ,45,0)</f>
        <v>0</v>
      </c>
      <c r="BI851" s="14">
        <f>VLOOKUP($B851,[2]Sheet3!$G:$CZ,46,0)</f>
        <v>0</v>
      </c>
      <c r="BJ851" s="14">
        <f>VLOOKUP($B851,[2]Sheet3!$G:$CZ,47,0)</f>
        <v>0</v>
      </c>
      <c r="BK851" s="14">
        <f>VLOOKUP($B851,[2]Sheet3!$G:$CZ,48,0)</f>
        <v>0</v>
      </c>
      <c r="BL851" s="14">
        <f>VLOOKUP($B851,[2]Sheet3!$G:$CZ,49,0)</f>
        <v>0</v>
      </c>
      <c r="BM851" s="14">
        <f>VLOOKUP($B851,[2]Sheet3!$G:$CZ,50,0)</f>
        <v>0</v>
      </c>
      <c r="BN851" s="14">
        <f>VLOOKUP($B851,[2]Sheet3!$G:$CZ,51,0)</f>
        <v>0</v>
      </c>
      <c r="BO851" s="14">
        <f>VLOOKUP($B851,[2]Sheet3!$G:$CZ,52,0)</f>
        <v>0</v>
      </c>
      <c r="BP851" s="14">
        <f>VLOOKUP($B851,[2]Sheet3!$G:$CZ,53,0)</f>
        <v>0</v>
      </c>
      <c r="BQ851" s="14">
        <f>VLOOKUP($B851,[2]Sheet3!$G:$CZ,54,0)</f>
        <v>0</v>
      </c>
      <c r="BR851" s="14">
        <f>VLOOKUP($B851,[2]Sheet3!$G:$CZ,55,0)</f>
        <v>0</v>
      </c>
      <c r="BS851" s="14">
        <f>VLOOKUP($B851,[2]Sheet3!$G:$CZ,56,0)</f>
        <v>0</v>
      </c>
      <c r="BT851" s="14">
        <f>VLOOKUP($B851,[2]Sheet3!$G:$CZ,57,0)</f>
        <v>0</v>
      </c>
      <c r="BU851" s="14">
        <f>VLOOKUP($B851,[2]Sheet3!$G:$CZ,58,0)</f>
        <v>0</v>
      </c>
      <c r="BV851" s="14">
        <f>VLOOKUP($B851,[2]Sheet3!$G:$CZ,59,0)</f>
        <v>0</v>
      </c>
      <c r="BW851" s="14">
        <f>VLOOKUP($B851,[2]Sheet3!$G:$CZ,60,0)</f>
        <v>0</v>
      </c>
      <c r="BX851" s="14">
        <f>VLOOKUP($B851,[2]Sheet3!$G:$CZ,61,0)</f>
        <v>0</v>
      </c>
      <c r="BY851" s="14">
        <f>VLOOKUP($B851,[2]Sheet3!$G:$CZ,62,0)</f>
        <v>0</v>
      </c>
      <c r="BZ851" s="14">
        <f>VLOOKUP($B851,[2]Sheet3!$G:$CZ,63,0)</f>
        <v>0</v>
      </c>
      <c r="CA851" s="14">
        <f>VLOOKUP($B851,[2]Sheet3!$G:$CZ,64,0)</f>
        <v>0</v>
      </c>
      <c r="CB851" s="14">
        <f>VLOOKUP($B851,[2]Sheet3!$G:$CZ,65,0)</f>
        <v>0</v>
      </c>
      <c r="CC851" s="14">
        <f>VLOOKUP($B851,[2]Sheet3!$G:$CZ,66,0)</f>
        <v>0</v>
      </c>
      <c r="CD851" s="14">
        <f>VLOOKUP($B851,[2]Sheet3!$G:$CZ,67,0)</f>
        <v>0</v>
      </c>
      <c r="CE851" s="14">
        <f>VLOOKUP($B851,[2]Sheet3!$G:$CZ,68,0)</f>
        <v>0</v>
      </c>
      <c r="CF851" s="14">
        <f>VLOOKUP($B851,[2]Sheet3!$G:$CZ,69,0)</f>
        <v>0</v>
      </c>
      <c r="CG851" s="14">
        <f>VLOOKUP($B851,[2]Sheet3!$G:$CZ,70,0)</f>
        <v>0</v>
      </c>
      <c r="CH851" s="14">
        <f>VLOOKUP($B851,[2]Sheet3!$G:$CZ,71,0)</f>
        <v>0</v>
      </c>
      <c r="CI851" s="14">
        <f>VLOOKUP($B851,[2]Sheet3!$G:$CZ,72,0)</f>
        <v>0</v>
      </c>
      <c r="CJ851" s="14">
        <f>VLOOKUP($B851,[2]Sheet3!$G:$CZ,73,0)</f>
        <v>0</v>
      </c>
      <c r="CK851" s="14">
        <f>VLOOKUP($B851,[2]Sheet3!$G:$CZ,74,0)</f>
        <v>0</v>
      </c>
      <c r="CL851" s="14">
        <f>VLOOKUP($B851,[2]Sheet3!$G:$CZ,75,0)</f>
        <v>0</v>
      </c>
      <c r="CM851" s="14">
        <f>VLOOKUP($B851,[2]Sheet3!$G:$CZ,76,0)</f>
        <v>0</v>
      </c>
      <c r="CN851" s="14">
        <f>VLOOKUP($B851,[2]Sheet3!$G:$CZ,77,0)</f>
        <v>0</v>
      </c>
      <c r="CO851" s="14">
        <f>VLOOKUP($B851,[2]Sheet3!$G:$CZ,78,0)</f>
        <v>0</v>
      </c>
      <c r="CP851" s="14">
        <f>VLOOKUP($B851,[2]Sheet3!$G:$CZ,79,0)</f>
        <v>0</v>
      </c>
      <c r="CQ851" s="14">
        <f>VLOOKUP($B851,[2]Sheet3!$G:$CZ,80,0)</f>
        <v>0</v>
      </c>
      <c r="CR851" s="14">
        <f>VLOOKUP($B851,[2]Sheet3!$G:$CZ,81,0)</f>
        <v>0</v>
      </c>
      <c r="CS851" s="14">
        <f>VLOOKUP($B851,[2]Sheet3!$G:$CZ,82,0)</f>
        <v>0</v>
      </c>
      <c r="CT851" s="14">
        <f>VLOOKUP($B851,[2]Sheet3!$G:$CZ,83,0)</f>
        <v>0</v>
      </c>
      <c r="CU851" s="14">
        <f>VLOOKUP($B851,[2]Sheet3!$G:$CZ,84,0)</f>
        <v>0</v>
      </c>
      <c r="CV851" s="14">
        <f>VLOOKUP($B851,[2]Sheet3!$G:$CZ,85,0)</f>
        <v>0</v>
      </c>
      <c r="CW851" s="14">
        <f>VLOOKUP($B851,[2]Sheet3!$G:$CZ,86,0)</f>
        <v>0</v>
      </c>
      <c r="CX851" s="14">
        <f>VLOOKUP($B851,[2]Sheet3!$G:$CZ,87,0)</f>
        <v>0</v>
      </c>
      <c r="CY851" s="14">
        <f>VLOOKUP($B851,[2]Sheet3!$G:$CZ,88,0)</f>
        <v>0</v>
      </c>
      <c r="CZ851" s="14">
        <f>VLOOKUP($B851,[2]Sheet3!$G:$CZ,89,0)</f>
        <v>0</v>
      </c>
      <c r="DA851" s="14">
        <f>VLOOKUP($B851,[2]Sheet3!$G:$CZ,90,0)</f>
        <v>0</v>
      </c>
      <c r="DB851" s="14">
        <f>VLOOKUP($B851,[2]Sheet3!$G:$CZ,91,0)</f>
        <v>0</v>
      </c>
      <c r="DC851" s="14">
        <f>VLOOKUP($B851,[2]Sheet3!$G:$CZ,92,0)</f>
        <v>0</v>
      </c>
      <c r="DD851" s="14">
        <f>VLOOKUP($B851,[2]Sheet3!$G:$CZ,93,0)</f>
        <v>0</v>
      </c>
      <c r="DE851" s="14">
        <f>VLOOKUP($B851,[2]Sheet3!$G:$CZ,94,0)</f>
        <v>0</v>
      </c>
      <c r="DF851" s="14">
        <f>VLOOKUP($B851,[2]Sheet3!$G:$CZ,95,0)</f>
        <v>0</v>
      </c>
      <c r="DG851" s="14">
        <f>VLOOKUP($B851,[2]Sheet3!$G:$CZ,96,0)</f>
        <v>0</v>
      </c>
      <c r="DH851" s="14">
        <f>VLOOKUP($B851,[2]Sheet3!$G:$CZ,97,0)</f>
        <v>0</v>
      </c>
      <c r="DI851" s="14">
        <f>VLOOKUP($B851,[2]Sheet3!$G:$CZ,98,0)</f>
        <v>0</v>
      </c>
    </row>
    <row r="852" spans="1:113" x14ac:dyDescent="0.3">
      <c r="A852" s="9" t="str">
        <f t="shared" si="41"/>
        <v>E93001</v>
      </c>
      <c r="B852" s="15" t="s">
        <v>2071</v>
      </c>
      <c r="C852" s="15" t="s">
        <v>2072</v>
      </c>
      <c r="F852" s="7" t="s">
        <v>15</v>
      </c>
      <c r="G852" s="12" t="s">
        <v>4346</v>
      </c>
      <c r="H852" s="12" t="str">
        <f>VLOOKUP($B852,[1]Sheet1!$A:$G,5,0)</f>
        <v>vivek.bose@redingtongroup.com</v>
      </c>
      <c r="I852" s="12" t="str">
        <f>VLOOKUP($B852,[1]Sheet1!$A:$G,7,0)</f>
        <v>jaswinder.singh@redingtongroup.com</v>
      </c>
      <c r="J852" s="12" t="s">
        <v>82</v>
      </c>
      <c r="K852" s="7"/>
      <c r="L852" s="7"/>
      <c r="M852" s="8"/>
      <c r="N852" s="7" t="str">
        <f t="shared" si="39"/>
        <v>vivek.bose@redingtongroup.com; jaswinder.singh@redingtongroup.com; nilesh.phirke@redingtongroup.com;christopher.joseph@redingtongroup.com</v>
      </c>
      <c r="O852" s="7" t="str">
        <f t="shared" si="40"/>
        <v>E93001</v>
      </c>
      <c r="P852" s="8" t="s">
        <v>5215</v>
      </c>
      <c r="Q852" s="14">
        <f>VLOOKUP($B852,[2]Sheet3!$G:$CZ,2,0)</f>
        <v>2400308154</v>
      </c>
      <c r="R852" s="14">
        <f>VLOOKUP($B852,[2]Sheet3!$G:$CZ,3,0)</f>
        <v>0</v>
      </c>
      <c r="S852" s="14">
        <f>VLOOKUP($B852,[2]Sheet3!$G:$CZ,4,0)</f>
        <v>0</v>
      </c>
      <c r="T852" s="14">
        <f>VLOOKUP($B852,[2]Sheet3!$G:$CZ,5,0)</f>
        <v>0</v>
      </c>
      <c r="U852" s="14">
        <f>VLOOKUP($B852,[2]Sheet3!$G:$CZ,6,0)</f>
        <v>0</v>
      </c>
      <c r="V852" s="14">
        <f>VLOOKUP($B852,[2]Sheet3!$G:$CZ,7,0)</f>
        <v>0</v>
      </c>
      <c r="W852" s="14">
        <f>VLOOKUP($B852,[2]Sheet3!$G:$CZ,8,0)</f>
        <v>0</v>
      </c>
      <c r="X852" s="14">
        <f>VLOOKUP($B852,[2]Sheet3!$G:$CZ,9,0)</f>
        <v>0</v>
      </c>
      <c r="Y852" s="14">
        <f>VLOOKUP($B852,[2]Sheet3!$G:$CZ,10,0)</f>
        <v>0</v>
      </c>
      <c r="Z852" s="14">
        <f>VLOOKUP($B852,[2]Sheet3!$G:$CZ,11,0)</f>
        <v>0</v>
      </c>
      <c r="AA852" s="14">
        <f>VLOOKUP($B852,[2]Sheet3!$G:$CZ,12,0)</f>
        <v>0</v>
      </c>
      <c r="AB852" s="14">
        <f>VLOOKUP($B852,[2]Sheet3!$G:$CZ,13,0)</f>
        <v>0</v>
      </c>
      <c r="AC852" s="14">
        <f>VLOOKUP($B852,[2]Sheet3!$G:$CZ,14,0)</f>
        <v>0</v>
      </c>
      <c r="AD852" s="14">
        <f>VLOOKUP($B852,[2]Sheet3!$G:$CZ,15,0)</f>
        <v>0</v>
      </c>
      <c r="AE852" s="14">
        <f>VLOOKUP($B852,[2]Sheet3!$G:$CZ,16,0)</f>
        <v>0</v>
      </c>
      <c r="AF852" s="14">
        <f>VLOOKUP($B852,[2]Sheet3!$G:$CZ,17,0)</f>
        <v>0</v>
      </c>
      <c r="AG852" s="14">
        <f>VLOOKUP($B852,[2]Sheet3!$G:$CZ,18,0)</f>
        <v>0</v>
      </c>
      <c r="AH852" s="14">
        <f>VLOOKUP($B852,[2]Sheet3!$G:$CZ,19,0)</f>
        <v>0</v>
      </c>
      <c r="AI852" s="14">
        <f>VLOOKUP($B852,[2]Sheet3!$G:$CZ,20,0)</f>
        <v>0</v>
      </c>
      <c r="AJ852" s="14">
        <f>VLOOKUP($B852,[2]Sheet3!$G:$CZ,21,0)</f>
        <v>0</v>
      </c>
      <c r="AK852" s="14">
        <f>VLOOKUP($B852,[2]Sheet3!$G:$CZ,22,0)</f>
        <v>0</v>
      </c>
      <c r="AL852" s="14">
        <f>VLOOKUP($B852,[2]Sheet3!$G:$CZ,23,0)</f>
        <v>0</v>
      </c>
      <c r="AM852" s="14">
        <f>VLOOKUP($B852,[2]Sheet3!$G:$CZ,24,0)</f>
        <v>0</v>
      </c>
      <c r="AN852" s="14">
        <f>VLOOKUP($B852,[2]Sheet3!$G:$CZ,25,0)</f>
        <v>0</v>
      </c>
      <c r="AO852" s="14">
        <f>VLOOKUP($B852,[2]Sheet3!$G:$CZ,26,0)</f>
        <v>0</v>
      </c>
      <c r="AP852" s="14">
        <f>VLOOKUP($B852,[2]Sheet3!$G:$CZ,27,0)</f>
        <v>0</v>
      </c>
      <c r="AQ852" s="14">
        <f>VLOOKUP($B852,[2]Sheet3!$G:$CZ,28,0)</f>
        <v>0</v>
      </c>
      <c r="AR852" s="14">
        <f>VLOOKUP($B852,[2]Sheet3!$G:$CZ,29,0)</f>
        <v>0</v>
      </c>
      <c r="AS852" s="14">
        <f>VLOOKUP($B852,[2]Sheet3!$G:$CZ,30,0)</f>
        <v>0</v>
      </c>
      <c r="AT852" s="14">
        <f>VLOOKUP($B852,[2]Sheet3!$G:$CZ,31,0)</f>
        <v>0</v>
      </c>
      <c r="AU852" s="14">
        <f>VLOOKUP($B852,[2]Sheet3!$G:$CZ,32,0)</f>
        <v>0</v>
      </c>
      <c r="AV852" s="14">
        <f>VLOOKUP($B852,[2]Sheet3!$G:$CZ,33,0)</f>
        <v>0</v>
      </c>
      <c r="AW852" s="14">
        <f>VLOOKUP($B852,[2]Sheet3!$G:$CZ,34,0)</f>
        <v>0</v>
      </c>
      <c r="AX852" s="14">
        <f>VLOOKUP($B852,[2]Sheet3!$G:$CZ,35,0)</f>
        <v>0</v>
      </c>
      <c r="AY852" s="14">
        <f>VLOOKUP($B852,[2]Sheet3!$G:$CZ,36,0)</f>
        <v>0</v>
      </c>
      <c r="AZ852" s="14">
        <f>VLOOKUP($B852,[2]Sheet3!$G:$CZ,37,0)</f>
        <v>0</v>
      </c>
      <c r="BA852" s="14">
        <f>VLOOKUP($B852,[2]Sheet3!$G:$CZ,38,0)</f>
        <v>0</v>
      </c>
      <c r="BB852" s="14">
        <f>VLOOKUP($B852,[2]Sheet3!$G:$CZ,39,0)</f>
        <v>0</v>
      </c>
      <c r="BC852" s="14">
        <f>VLOOKUP($B852,[2]Sheet3!$G:$CZ,40,0)</f>
        <v>0</v>
      </c>
      <c r="BD852" s="14">
        <f>VLOOKUP($B852,[2]Sheet3!$G:$CZ,41,0)</f>
        <v>0</v>
      </c>
      <c r="BE852" s="14">
        <f>VLOOKUP($B852,[2]Sheet3!$G:$CZ,42,0)</f>
        <v>0</v>
      </c>
      <c r="BF852" s="14">
        <f>VLOOKUP($B852,[2]Sheet3!$G:$CZ,43,0)</f>
        <v>0</v>
      </c>
      <c r="BG852" s="14">
        <f>VLOOKUP($B852,[2]Sheet3!$G:$CZ,44,0)</f>
        <v>0</v>
      </c>
      <c r="BH852" s="14">
        <f>VLOOKUP($B852,[2]Sheet3!$G:$CZ,45,0)</f>
        <v>0</v>
      </c>
      <c r="BI852" s="14">
        <f>VLOOKUP($B852,[2]Sheet3!$G:$CZ,46,0)</f>
        <v>0</v>
      </c>
      <c r="BJ852" s="14">
        <f>VLOOKUP($B852,[2]Sheet3!$G:$CZ,47,0)</f>
        <v>0</v>
      </c>
      <c r="BK852" s="14">
        <f>VLOOKUP($B852,[2]Sheet3!$G:$CZ,48,0)</f>
        <v>0</v>
      </c>
      <c r="BL852" s="14">
        <f>VLOOKUP($B852,[2]Sheet3!$G:$CZ,49,0)</f>
        <v>0</v>
      </c>
      <c r="BM852" s="14">
        <f>VLOOKUP($B852,[2]Sheet3!$G:$CZ,50,0)</f>
        <v>0</v>
      </c>
      <c r="BN852" s="14">
        <f>VLOOKUP($B852,[2]Sheet3!$G:$CZ,51,0)</f>
        <v>0</v>
      </c>
      <c r="BO852" s="14">
        <f>VLOOKUP($B852,[2]Sheet3!$G:$CZ,52,0)</f>
        <v>0</v>
      </c>
      <c r="BP852" s="14">
        <f>VLOOKUP($B852,[2]Sheet3!$G:$CZ,53,0)</f>
        <v>0</v>
      </c>
      <c r="BQ852" s="14">
        <f>VLOOKUP($B852,[2]Sheet3!$G:$CZ,54,0)</f>
        <v>0</v>
      </c>
      <c r="BR852" s="14">
        <f>VLOOKUP($B852,[2]Sheet3!$G:$CZ,55,0)</f>
        <v>0</v>
      </c>
      <c r="BS852" s="14">
        <f>VLOOKUP($B852,[2]Sheet3!$G:$CZ,56,0)</f>
        <v>0</v>
      </c>
      <c r="BT852" s="14">
        <f>VLOOKUP($B852,[2]Sheet3!$G:$CZ,57,0)</f>
        <v>0</v>
      </c>
      <c r="BU852" s="14">
        <f>VLOOKUP($B852,[2]Sheet3!$G:$CZ,58,0)</f>
        <v>0</v>
      </c>
      <c r="BV852" s="14">
        <f>VLOOKUP($B852,[2]Sheet3!$G:$CZ,59,0)</f>
        <v>0</v>
      </c>
      <c r="BW852" s="14">
        <f>VLOOKUP($B852,[2]Sheet3!$G:$CZ,60,0)</f>
        <v>0</v>
      </c>
      <c r="BX852" s="14">
        <f>VLOOKUP($B852,[2]Sheet3!$G:$CZ,61,0)</f>
        <v>0</v>
      </c>
      <c r="BY852" s="14">
        <f>VLOOKUP($B852,[2]Sheet3!$G:$CZ,62,0)</f>
        <v>0</v>
      </c>
      <c r="BZ852" s="14">
        <f>VLOOKUP($B852,[2]Sheet3!$G:$CZ,63,0)</f>
        <v>0</v>
      </c>
      <c r="CA852" s="14">
        <f>VLOOKUP($B852,[2]Sheet3!$G:$CZ,64,0)</f>
        <v>0</v>
      </c>
      <c r="CB852" s="14">
        <f>VLOOKUP($B852,[2]Sheet3!$G:$CZ,65,0)</f>
        <v>0</v>
      </c>
      <c r="CC852" s="14">
        <f>VLOOKUP($B852,[2]Sheet3!$G:$CZ,66,0)</f>
        <v>0</v>
      </c>
      <c r="CD852" s="14">
        <f>VLOOKUP($B852,[2]Sheet3!$G:$CZ,67,0)</f>
        <v>0</v>
      </c>
      <c r="CE852" s="14">
        <f>VLOOKUP($B852,[2]Sheet3!$G:$CZ,68,0)</f>
        <v>0</v>
      </c>
      <c r="CF852" s="14">
        <f>VLOOKUP($B852,[2]Sheet3!$G:$CZ,69,0)</f>
        <v>0</v>
      </c>
      <c r="CG852" s="14">
        <f>VLOOKUP($B852,[2]Sheet3!$G:$CZ,70,0)</f>
        <v>0</v>
      </c>
      <c r="CH852" s="14">
        <f>VLOOKUP($B852,[2]Sheet3!$G:$CZ,71,0)</f>
        <v>0</v>
      </c>
      <c r="CI852" s="14">
        <f>VLOOKUP($B852,[2]Sheet3!$G:$CZ,72,0)</f>
        <v>0</v>
      </c>
      <c r="CJ852" s="14">
        <f>VLOOKUP($B852,[2]Sheet3!$G:$CZ,73,0)</f>
        <v>0</v>
      </c>
      <c r="CK852" s="14">
        <f>VLOOKUP($B852,[2]Sheet3!$G:$CZ,74,0)</f>
        <v>0</v>
      </c>
      <c r="CL852" s="14">
        <f>VLOOKUP($B852,[2]Sheet3!$G:$CZ,75,0)</f>
        <v>0</v>
      </c>
      <c r="CM852" s="14">
        <f>VLOOKUP($B852,[2]Sheet3!$G:$CZ,76,0)</f>
        <v>0</v>
      </c>
      <c r="CN852" s="14">
        <f>VLOOKUP($B852,[2]Sheet3!$G:$CZ,77,0)</f>
        <v>0</v>
      </c>
      <c r="CO852" s="14">
        <f>VLOOKUP($B852,[2]Sheet3!$G:$CZ,78,0)</f>
        <v>0</v>
      </c>
      <c r="CP852" s="14">
        <f>VLOOKUP($B852,[2]Sheet3!$G:$CZ,79,0)</f>
        <v>0</v>
      </c>
      <c r="CQ852" s="14">
        <f>VLOOKUP($B852,[2]Sheet3!$G:$CZ,80,0)</f>
        <v>0</v>
      </c>
      <c r="CR852" s="14">
        <f>VLOOKUP($B852,[2]Sheet3!$G:$CZ,81,0)</f>
        <v>0</v>
      </c>
      <c r="CS852" s="14">
        <f>VLOOKUP($B852,[2]Sheet3!$G:$CZ,82,0)</f>
        <v>0</v>
      </c>
      <c r="CT852" s="14">
        <f>VLOOKUP($B852,[2]Sheet3!$G:$CZ,83,0)</f>
        <v>0</v>
      </c>
      <c r="CU852" s="14">
        <f>VLOOKUP($B852,[2]Sheet3!$G:$CZ,84,0)</f>
        <v>0</v>
      </c>
      <c r="CV852" s="14">
        <f>VLOOKUP($B852,[2]Sheet3!$G:$CZ,85,0)</f>
        <v>0</v>
      </c>
      <c r="CW852" s="14">
        <f>VLOOKUP($B852,[2]Sheet3!$G:$CZ,86,0)</f>
        <v>0</v>
      </c>
      <c r="CX852" s="14">
        <f>VLOOKUP($B852,[2]Sheet3!$G:$CZ,87,0)</f>
        <v>0</v>
      </c>
      <c r="CY852" s="14">
        <f>VLOOKUP($B852,[2]Sheet3!$G:$CZ,88,0)</f>
        <v>0</v>
      </c>
      <c r="CZ852" s="14">
        <f>VLOOKUP($B852,[2]Sheet3!$G:$CZ,89,0)</f>
        <v>0</v>
      </c>
      <c r="DA852" s="14">
        <f>VLOOKUP($B852,[2]Sheet3!$G:$CZ,90,0)</f>
        <v>0</v>
      </c>
      <c r="DB852" s="14">
        <f>VLOOKUP($B852,[2]Sheet3!$G:$CZ,91,0)</f>
        <v>0</v>
      </c>
      <c r="DC852" s="14">
        <f>VLOOKUP($B852,[2]Sheet3!$G:$CZ,92,0)</f>
        <v>0</v>
      </c>
      <c r="DD852" s="14">
        <f>VLOOKUP($B852,[2]Sheet3!$G:$CZ,93,0)</f>
        <v>0</v>
      </c>
      <c r="DE852" s="14">
        <f>VLOOKUP($B852,[2]Sheet3!$G:$CZ,94,0)</f>
        <v>0</v>
      </c>
      <c r="DF852" s="14">
        <f>VLOOKUP($B852,[2]Sheet3!$G:$CZ,95,0)</f>
        <v>0</v>
      </c>
      <c r="DG852" s="14">
        <f>VLOOKUP($B852,[2]Sheet3!$G:$CZ,96,0)</f>
        <v>0</v>
      </c>
      <c r="DH852" s="14">
        <f>VLOOKUP($B852,[2]Sheet3!$G:$CZ,97,0)</f>
        <v>0</v>
      </c>
      <c r="DI852" s="14">
        <f>VLOOKUP($B852,[2]Sheet3!$G:$CZ,98,0)</f>
        <v>0</v>
      </c>
    </row>
    <row r="853" spans="1:113" x14ac:dyDescent="0.3">
      <c r="A853" s="9" t="str">
        <f t="shared" si="41"/>
        <v>S26368</v>
      </c>
      <c r="B853" s="15" t="s">
        <v>2073</v>
      </c>
      <c r="C853" s="15" t="s">
        <v>2074</v>
      </c>
      <c r="F853" s="7" t="s">
        <v>15</v>
      </c>
      <c r="G853" s="12" t="s">
        <v>4347</v>
      </c>
      <c r="H853" s="12" t="str">
        <f>VLOOKUP($B853,[1]Sheet1!$A:$G,5,0)</f>
        <v>pankaj.ahujaM@redingtongroup.com</v>
      </c>
      <c r="I853" s="12" t="str">
        <f>VLOOKUP($B853,[1]Sheet1!$A:$G,7,0)</f>
        <v>vikram.kumar@redingtongroup.com</v>
      </c>
      <c r="J853" s="12" t="s">
        <v>82</v>
      </c>
      <c r="K853" s="7"/>
      <c r="L853" s="7"/>
      <c r="M853" s="8"/>
      <c r="N853" s="7" t="str">
        <f t="shared" si="39"/>
        <v>pankaj.ahujaM@redingtongroup.com; vikram.kumar@redingtongroup.com; nilesh.phirke@redingtongroup.com;christopher.joseph@redingtongroup.com</v>
      </c>
      <c r="O853" s="7" t="str">
        <f t="shared" si="40"/>
        <v>S26368</v>
      </c>
      <c r="P853" s="8" t="s">
        <v>5215</v>
      </c>
      <c r="Q853" s="14">
        <f>VLOOKUP($B853,[2]Sheet3!$G:$CZ,2,0)</f>
        <v>2400301504</v>
      </c>
      <c r="R853" s="14">
        <f>VLOOKUP($B853,[2]Sheet3!$G:$CZ,3,0)</f>
        <v>2400304955</v>
      </c>
      <c r="S853" s="14">
        <f>VLOOKUP($B853,[2]Sheet3!$G:$CZ,4,0)</f>
        <v>0</v>
      </c>
      <c r="T853" s="14">
        <f>VLOOKUP($B853,[2]Sheet3!$G:$CZ,5,0)</f>
        <v>0</v>
      </c>
      <c r="U853" s="14">
        <f>VLOOKUP($B853,[2]Sheet3!$G:$CZ,6,0)</f>
        <v>0</v>
      </c>
      <c r="V853" s="14">
        <f>VLOOKUP($B853,[2]Sheet3!$G:$CZ,7,0)</f>
        <v>0</v>
      </c>
      <c r="W853" s="14">
        <f>VLOOKUP($B853,[2]Sheet3!$G:$CZ,8,0)</f>
        <v>0</v>
      </c>
      <c r="X853" s="14">
        <f>VLOOKUP($B853,[2]Sheet3!$G:$CZ,9,0)</f>
        <v>0</v>
      </c>
      <c r="Y853" s="14">
        <f>VLOOKUP($B853,[2]Sheet3!$G:$CZ,10,0)</f>
        <v>0</v>
      </c>
      <c r="Z853" s="14">
        <f>VLOOKUP($B853,[2]Sheet3!$G:$CZ,11,0)</f>
        <v>0</v>
      </c>
      <c r="AA853" s="14">
        <f>VLOOKUP($B853,[2]Sheet3!$G:$CZ,12,0)</f>
        <v>0</v>
      </c>
      <c r="AB853" s="14">
        <f>VLOOKUP($B853,[2]Sheet3!$G:$CZ,13,0)</f>
        <v>0</v>
      </c>
      <c r="AC853" s="14">
        <f>VLOOKUP($B853,[2]Sheet3!$G:$CZ,14,0)</f>
        <v>0</v>
      </c>
      <c r="AD853" s="14">
        <f>VLOOKUP($B853,[2]Sheet3!$G:$CZ,15,0)</f>
        <v>0</v>
      </c>
      <c r="AE853" s="14">
        <f>VLOOKUP($B853,[2]Sheet3!$G:$CZ,16,0)</f>
        <v>0</v>
      </c>
      <c r="AF853" s="14">
        <f>VLOOKUP($B853,[2]Sheet3!$G:$CZ,17,0)</f>
        <v>0</v>
      </c>
      <c r="AG853" s="14">
        <f>VLOOKUP($B853,[2]Sheet3!$G:$CZ,18,0)</f>
        <v>0</v>
      </c>
      <c r="AH853" s="14">
        <f>VLOOKUP($B853,[2]Sheet3!$G:$CZ,19,0)</f>
        <v>0</v>
      </c>
      <c r="AI853" s="14">
        <f>VLOOKUP($B853,[2]Sheet3!$G:$CZ,20,0)</f>
        <v>0</v>
      </c>
      <c r="AJ853" s="14">
        <f>VLOOKUP($B853,[2]Sheet3!$G:$CZ,21,0)</f>
        <v>0</v>
      </c>
      <c r="AK853" s="14">
        <f>VLOOKUP($B853,[2]Sheet3!$G:$CZ,22,0)</f>
        <v>0</v>
      </c>
      <c r="AL853" s="14">
        <f>VLOOKUP($B853,[2]Sheet3!$G:$CZ,23,0)</f>
        <v>0</v>
      </c>
      <c r="AM853" s="14">
        <f>VLOOKUP($B853,[2]Sheet3!$G:$CZ,24,0)</f>
        <v>0</v>
      </c>
      <c r="AN853" s="14">
        <f>VLOOKUP($B853,[2]Sheet3!$G:$CZ,25,0)</f>
        <v>0</v>
      </c>
      <c r="AO853" s="14">
        <f>VLOOKUP($B853,[2]Sheet3!$G:$CZ,26,0)</f>
        <v>0</v>
      </c>
      <c r="AP853" s="14">
        <f>VLOOKUP($B853,[2]Sheet3!$G:$CZ,27,0)</f>
        <v>0</v>
      </c>
      <c r="AQ853" s="14">
        <f>VLOOKUP($B853,[2]Sheet3!$G:$CZ,28,0)</f>
        <v>0</v>
      </c>
      <c r="AR853" s="14">
        <f>VLOOKUP($B853,[2]Sheet3!$G:$CZ,29,0)</f>
        <v>0</v>
      </c>
      <c r="AS853" s="14">
        <f>VLOOKUP($B853,[2]Sheet3!$G:$CZ,30,0)</f>
        <v>0</v>
      </c>
      <c r="AT853" s="14">
        <f>VLOOKUP($B853,[2]Sheet3!$G:$CZ,31,0)</f>
        <v>0</v>
      </c>
      <c r="AU853" s="14">
        <f>VLOOKUP($B853,[2]Sheet3!$G:$CZ,32,0)</f>
        <v>0</v>
      </c>
      <c r="AV853" s="14">
        <f>VLOOKUP($B853,[2]Sheet3!$G:$CZ,33,0)</f>
        <v>0</v>
      </c>
      <c r="AW853" s="14">
        <f>VLOOKUP($B853,[2]Sheet3!$G:$CZ,34,0)</f>
        <v>0</v>
      </c>
      <c r="AX853" s="14">
        <f>VLOOKUP($B853,[2]Sheet3!$G:$CZ,35,0)</f>
        <v>0</v>
      </c>
      <c r="AY853" s="14">
        <f>VLOOKUP($B853,[2]Sheet3!$G:$CZ,36,0)</f>
        <v>0</v>
      </c>
      <c r="AZ853" s="14">
        <f>VLOOKUP($B853,[2]Sheet3!$G:$CZ,37,0)</f>
        <v>0</v>
      </c>
      <c r="BA853" s="14">
        <f>VLOOKUP($B853,[2]Sheet3!$G:$CZ,38,0)</f>
        <v>0</v>
      </c>
      <c r="BB853" s="14">
        <f>VLOOKUP($B853,[2]Sheet3!$G:$CZ,39,0)</f>
        <v>0</v>
      </c>
      <c r="BC853" s="14">
        <f>VLOOKUP($B853,[2]Sheet3!$G:$CZ,40,0)</f>
        <v>0</v>
      </c>
      <c r="BD853" s="14">
        <f>VLOOKUP($B853,[2]Sheet3!$G:$CZ,41,0)</f>
        <v>0</v>
      </c>
      <c r="BE853" s="14">
        <f>VLOOKUP($B853,[2]Sheet3!$G:$CZ,42,0)</f>
        <v>0</v>
      </c>
      <c r="BF853" s="14">
        <f>VLOOKUP($B853,[2]Sheet3!$G:$CZ,43,0)</f>
        <v>0</v>
      </c>
      <c r="BG853" s="14">
        <f>VLOOKUP($B853,[2]Sheet3!$G:$CZ,44,0)</f>
        <v>0</v>
      </c>
      <c r="BH853" s="14">
        <f>VLOOKUP($B853,[2]Sheet3!$G:$CZ,45,0)</f>
        <v>0</v>
      </c>
      <c r="BI853" s="14">
        <f>VLOOKUP($B853,[2]Sheet3!$G:$CZ,46,0)</f>
        <v>0</v>
      </c>
      <c r="BJ853" s="14">
        <f>VLOOKUP($B853,[2]Sheet3!$G:$CZ,47,0)</f>
        <v>0</v>
      </c>
      <c r="BK853" s="14">
        <f>VLOOKUP($B853,[2]Sheet3!$G:$CZ,48,0)</f>
        <v>0</v>
      </c>
      <c r="BL853" s="14">
        <f>VLOOKUP($B853,[2]Sheet3!$G:$CZ,49,0)</f>
        <v>0</v>
      </c>
      <c r="BM853" s="14">
        <f>VLOOKUP($B853,[2]Sheet3!$G:$CZ,50,0)</f>
        <v>0</v>
      </c>
      <c r="BN853" s="14">
        <f>VLOOKUP($B853,[2]Sheet3!$G:$CZ,51,0)</f>
        <v>0</v>
      </c>
      <c r="BO853" s="14">
        <f>VLOOKUP($B853,[2]Sheet3!$G:$CZ,52,0)</f>
        <v>0</v>
      </c>
      <c r="BP853" s="14">
        <f>VLOOKUP($B853,[2]Sheet3!$G:$CZ,53,0)</f>
        <v>0</v>
      </c>
      <c r="BQ853" s="14">
        <f>VLOOKUP($B853,[2]Sheet3!$G:$CZ,54,0)</f>
        <v>0</v>
      </c>
      <c r="BR853" s="14">
        <f>VLOOKUP($B853,[2]Sheet3!$G:$CZ,55,0)</f>
        <v>0</v>
      </c>
      <c r="BS853" s="14">
        <f>VLOOKUP($B853,[2]Sheet3!$G:$CZ,56,0)</f>
        <v>0</v>
      </c>
      <c r="BT853" s="14">
        <f>VLOOKUP($B853,[2]Sheet3!$G:$CZ,57,0)</f>
        <v>0</v>
      </c>
      <c r="BU853" s="14">
        <f>VLOOKUP($B853,[2]Sheet3!$G:$CZ,58,0)</f>
        <v>0</v>
      </c>
      <c r="BV853" s="14">
        <f>VLOOKUP($B853,[2]Sheet3!$G:$CZ,59,0)</f>
        <v>0</v>
      </c>
      <c r="BW853" s="14">
        <f>VLOOKUP($B853,[2]Sheet3!$G:$CZ,60,0)</f>
        <v>0</v>
      </c>
      <c r="BX853" s="14">
        <f>VLOOKUP($B853,[2]Sheet3!$G:$CZ,61,0)</f>
        <v>0</v>
      </c>
      <c r="BY853" s="14">
        <f>VLOOKUP($B853,[2]Sheet3!$G:$CZ,62,0)</f>
        <v>0</v>
      </c>
      <c r="BZ853" s="14">
        <f>VLOOKUP($B853,[2]Sheet3!$G:$CZ,63,0)</f>
        <v>0</v>
      </c>
      <c r="CA853" s="14">
        <f>VLOOKUP($B853,[2]Sheet3!$G:$CZ,64,0)</f>
        <v>0</v>
      </c>
      <c r="CB853" s="14">
        <f>VLOOKUP($B853,[2]Sheet3!$G:$CZ,65,0)</f>
        <v>0</v>
      </c>
      <c r="CC853" s="14">
        <f>VLOOKUP($B853,[2]Sheet3!$G:$CZ,66,0)</f>
        <v>0</v>
      </c>
      <c r="CD853" s="14">
        <f>VLOOKUP($B853,[2]Sheet3!$G:$CZ,67,0)</f>
        <v>0</v>
      </c>
      <c r="CE853" s="14">
        <f>VLOOKUP($B853,[2]Sheet3!$G:$CZ,68,0)</f>
        <v>0</v>
      </c>
      <c r="CF853" s="14">
        <f>VLOOKUP($B853,[2]Sheet3!$G:$CZ,69,0)</f>
        <v>0</v>
      </c>
      <c r="CG853" s="14">
        <f>VLOOKUP($B853,[2]Sheet3!$G:$CZ,70,0)</f>
        <v>0</v>
      </c>
      <c r="CH853" s="14">
        <f>VLOOKUP($B853,[2]Sheet3!$G:$CZ,71,0)</f>
        <v>0</v>
      </c>
      <c r="CI853" s="14">
        <f>VLOOKUP($B853,[2]Sheet3!$G:$CZ,72,0)</f>
        <v>0</v>
      </c>
      <c r="CJ853" s="14">
        <f>VLOOKUP($B853,[2]Sheet3!$G:$CZ,73,0)</f>
        <v>0</v>
      </c>
      <c r="CK853" s="14">
        <f>VLOOKUP($B853,[2]Sheet3!$G:$CZ,74,0)</f>
        <v>0</v>
      </c>
      <c r="CL853" s="14">
        <f>VLOOKUP($B853,[2]Sheet3!$G:$CZ,75,0)</f>
        <v>0</v>
      </c>
      <c r="CM853" s="14">
        <f>VLOOKUP($B853,[2]Sheet3!$G:$CZ,76,0)</f>
        <v>0</v>
      </c>
      <c r="CN853" s="14">
        <f>VLOOKUP($B853,[2]Sheet3!$G:$CZ,77,0)</f>
        <v>0</v>
      </c>
      <c r="CO853" s="14">
        <f>VLOOKUP($B853,[2]Sheet3!$G:$CZ,78,0)</f>
        <v>0</v>
      </c>
      <c r="CP853" s="14">
        <f>VLOOKUP($B853,[2]Sheet3!$G:$CZ,79,0)</f>
        <v>0</v>
      </c>
      <c r="CQ853" s="14">
        <f>VLOOKUP($B853,[2]Sheet3!$G:$CZ,80,0)</f>
        <v>0</v>
      </c>
      <c r="CR853" s="14">
        <f>VLOOKUP($B853,[2]Sheet3!$G:$CZ,81,0)</f>
        <v>0</v>
      </c>
      <c r="CS853" s="14">
        <f>VLOOKUP($B853,[2]Sheet3!$G:$CZ,82,0)</f>
        <v>0</v>
      </c>
      <c r="CT853" s="14">
        <f>VLOOKUP($B853,[2]Sheet3!$G:$CZ,83,0)</f>
        <v>0</v>
      </c>
      <c r="CU853" s="14">
        <f>VLOOKUP($B853,[2]Sheet3!$G:$CZ,84,0)</f>
        <v>0</v>
      </c>
      <c r="CV853" s="14">
        <f>VLOOKUP($B853,[2]Sheet3!$G:$CZ,85,0)</f>
        <v>0</v>
      </c>
      <c r="CW853" s="14">
        <f>VLOOKUP($B853,[2]Sheet3!$G:$CZ,86,0)</f>
        <v>0</v>
      </c>
      <c r="CX853" s="14">
        <f>VLOOKUP($B853,[2]Sheet3!$G:$CZ,87,0)</f>
        <v>0</v>
      </c>
      <c r="CY853" s="14">
        <f>VLOOKUP($B853,[2]Sheet3!$G:$CZ,88,0)</f>
        <v>0</v>
      </c>
      <c r="CZ853" s="14">
        <f>VLOOKUP($B853,[2]Sheet3!$G:$CZ,89,0)</f>
        <v>0</v>
      </c>
      <c r="DA853" s="14">
        <f>VLOOKUP($B853,[2]Sheet3!$G:$CZ,90,0)</f>
        <v>0</v>
      </c>
      <c r="DB853" s="14">
        <f>VLOOKUP($B853,[2]Sheet3!$G:$CZ,91,0)</f>
        <v>0</v>
      </c>
      <c r="DC853" s="14">
        <f>VLOOKUP($B853,[2]Sheet3!$G:$CZ,92,0)</f>
        <v>0</v>
      </c>
      <c r="DD853" s="14">
        <f>VLOOKUP($B853,[2]Sheet3!$G:$CZ,93,0)</f>
        <v>0</v>
      </c>
      <c r="DE853" s="14">
        <f>VLOOKUP($B853,[2]Sheet3!$G:$CZ,94,0)</f>
        <v>0</v>
      </c>
      <c r="DF853" s="14">
        <f>VLOOKUP($B853,[2]Sheet3!$G:$CZ,95,0)</f>
        <v>0</v>
      </c>
      <c r="DG853" s="14">
        <f>VLOOKUP($B853,[2]Sheet3!$G:$CZ,96,0)</f>
        <v>0</v>
      </c>
      <c r="DH853" s="14">
        <f>VLOOKUP($B853,[2]Sheet3!$G:$CZ,97,0)</f>
        <v>0</v>
      </c>
      <c r="DI853" s="14">
        <f>VLOOKUP($B853,[2]Sheet3!$G:$CZ,98,0)</f>
        <v>0</v>
      </c>
    </row>
    <row r="854" spans="1:113" x14ac:dyDescent="0.3">
      <c r="A854" s="9" t="str">
        <f t="shared" si="41"/>
        <v>E34042</v>
      </c>
      <c r="B854" s="15" t="s">
        <v>2075</v>
      </c>
      <c r="C854" s="15" t="s">
        <v>2076</v>
      </c>
      <c r="F854" s="7" t="s">
        <v>15</v>
      </c>
      <c r="G854" s="12" t="s">
        <v>4348</v>
      </c>
      <c r="H854" s="12" t="str">
        <f>VLOOKUP($B854,[1]Sheet1!$A:$G,5,0)</f>
        <v>vivek.bose@redingtongroup.com</v>
      </c>
      <c r="I854" s="12" t="str">
        <f>VLOOKUP($B854,[1]Sheet1!$A:$G,7,0)</f>
        <v>jaswinder.singh@redingtongroup.com</v>
      </c>
      <c r="J854" s="12" t="s">
        <v>82</v>
      </c>
      <c r="K854" s="7"/>
      <c r="L854" s="7"/>
      <c r="M854" s="8"/>
      <c r="N854" s="7" t="str">
        <f t="shared" si="39"/>
        <v>vivek.bose@redingtongroup.com; jaswinder.singh@redingtongroup.com; nilesh.phirke@redingtongroup.com;christopher.joseph@redingtongroup.com</v>
      </c>
      <c r="O854" s="7" t="str">
        <f t="shared" si="40"/>
        <v>E34042</v>
      </c>
      <c r="P854" s="8" t="s">
        <v>5215</v>
      </c>
      <c r="Q854" s="14">
        <f>VLOOKUP($B854,[2]Sheet3!$G:$CZ,2,0)</f>
        <v>2400307323</v>
      </c>
      <c r="R854" s="14">
        <f>VLOOKUP($B854,[2]Sheet3!$G:$CZ,3,0)</f>
        <v>2400307321</v>
      </c>
      <c r="S854" s="14">
        <f>VLOOKUP($B854,[2]Sheet3!$G:$CZ,4,0)</f>
        <v>0</v>
      </c>
      <c r="T854" s="14">
        <f>VLOOKUP($B854,[2]Sheet3!$G:$CZ,5,0)</f>
        <v>0</v>
      </c>
      <c r="U854" s="14">
        <f>VLOOKUP($B854,[2]Sheet3!$G:$CZ,6,0)</f>
        <v>0</v>
      </c>
      <c r="V854" s="14">
        <f>VLOOKUP($B854,[2]Sheet3!$G:$CZ,7,0)</f>
        <v>0</v>
      </c>
      <c r="W854" s="14">
        <f>VLOOKUP($B854,[2]Sheet3!$G:$CZ,8,0)</f>
        <v>0</v>
      </c>
      <c r="X854" s="14">
        <f>VLOOKUP($B854,[2]Sheet3!$G:$CZ,9,0)</f>
        <v>0</v>
      </c>
      <c r="Y854" s="14">
        <f>VLOOKUP($B854,[2]Sheet3!$G:$CZ,10,0)</f>
        <v>0</v>
      </c>
      <c r="Z854" s="14">
        <f>VLOOKUP($B854,[2]Sheet3!$G:$CZ,11,0)</f>
        <v>0</v>
      </c>
      <c r="AA854" s="14">
        <f>VLOOKUP($B854,[2]Sheet3!$G:$CZ,12,0)</f>
        <v>0</v>
      </c>
      <c r="AB854" s="14">
        <f>VLOOKUP($B854,[2]Sheet3!$G:$CZ,13,0)</f>
        <v>0</v>
      </c>
      <c r="AC854" s="14">
        <f>VLOOKUP($B854,[2]Sheet3!$G:$CZ,14,0)</f>
        <v>0</v>
      </c>
      <c r="AD854" s="14">
        <f>VLOOKUP($B854,[2]Sheet3!$G:$CZ,15,0)</f>
        <v>0</v>
      </c>
      <c r="AE854" s="14">
        <f>VLOOKUP($B854,[2]Sheet3!$G:$CZ,16,0)</f>
        <v>0</v>
      </c>
      <c r="AF854" s="14">
        <f>VLOOKUP($B854,[2]Sheet3!$G:$CZ,17,0)</f>
        <v>0</v>
      </c>
      <c r="AG854" s="14">
        <f>VLOOKUP($B854,[2]Sheet3!$G:$CZ,18,0)</f>
        <v>0</v>
      </c>
      <c r="AH854" s="14">
        <f>VLOOKUP($B854,[2]Sheet3!$G:$CZ,19,0)</f>
        <v>0</v>
      </c>
      <c r="AI854" s="14">
        <f>VLOOKUP($B854,[2]Sheet3!$G:$CZ,20,0)</f>
        <v>0</v>
      </c>
      <c r="AJ854" s="14">
        <f>VLOOKUP($B854,[2]Sheet3!$G:$CZ,21,0)</f>
        <v>0</v>
      </c>
      <c r="AK854" s="14">
        <f>VLOOKUP($B854,[2]Sheet3!$G:$CZ,22,0)</f>
        <v>0</v>
      </c>
      <c r="AL854" s="14">
        <f>VLOOKUP($B854,[2]Sheet3!$G:$CZ,23,0)</f>
        <v>0</v>
      </c>
      <c r="AM854" s="14">
        <f>VLOOKUP($B854,[2]Sheet3!$G:$CZ,24,0)</f>
        <v>0</v>
      </c>
      <c r="AN854" s="14">
        <f>VLOOKUP($B854,[2]Sheet3!$G:$CZ,25,0)</f>
        <v>0</v>
      </c>
      <c r="AO854" s="14">
        <f>VLOOKUP($B854,[2]Sheet3!$G:$CZ,26,0)</f>
        <v>0</v>
      </c>
      <c r="AP854" s="14">
        <f>VLOOKUP($B854,[2]Sheet3!$G:$CZ,27,0)</f>
        <v>0</v>
      </c>
      <c r="AQ854" s="14">
        <f>VLOOKUP($B854,[2]Sheet3!$G:$CZ,28,0)</f>
        <v>0</v>
      </c>
      <c r="AR854" s="14">
        <f>VLOOKUP($B854,[2]Sheet3!$G:$CZ,29,0)</f>
        <v>0</v>
      </c>
      <c r="AS854" s="14">
        <f>VLOOKUP($B854,[2]Sheet3!$G:$CZ,30,0)</f>
        <v>0</v>
      </c>
      <c r="AT854" s="14">
        <f>VLOOKUP($B854,[2]Sheet3!$G:$CZ,31,0)</f>
        <v>0</v>
      </c>
      <c r="AU854" s="14">
        <f>VLOOKUP($B854,[2]Sheet3!$G:$CZ,32,0)</f>
        <v>0</v>
      </c>
      <c r="AV854" s="14">
        <f>VLOOKUP($B854,[2]Sheet3!$G:$CZ,33,0)</f>
        <v>0</v>
      </c>
      <c r="AW854" s="14">
        <f>VLOOKUP($B854,[2]Sheet3!$G:$CZ,34,0)</f>
        <v>0</v>
      </c>
      <c r="AX854" s="14">
        <f>VLOOKUP($B854,[2]Sheet3!$G:$CZ,35,0)</f>
        <v>0</v>
      </c>
      <c r="AY854" s="14">
        <f>VLOOKUP($B854,[2]Sheet3!$G:$CZ,36,0)</f>
        <v>0</v>
      </c>
      <c r="AZ854" s="14">
        <f>VLOOKUP($B854,[2]Sheet3!$G:$CZ,37,0)</f>
        <v>0</v>
      </c>
      <c r="BA854" s="14">
        <f>VLOOKUP($B854,[2]Sheet3!$G:$CZ,38,0)</f>
        <v>0</v>
      </c>
      <c r="BB854" s="14">
        <f>VLOOKUP($B854,[2]Sheet3!$G:$CZ,39,0)</f>
        <v>0</v>
      </c>
      <c r="BC854" s="14">
        <f>VLOOKUP($B854,[2]Sheet3!$G:$CZ,40,0)</f>
        <v>0</v>
      </c>
      <c r="BD854" s="14">
        <f>VLOOKUP($B854,[2]Sheet3!$G:$CZ,41,0)</f>
        <v>0</v>
      </c>
      <c r="BE854" s="14">
        <f>VLOOKUP($B854,[2]Sheet3!$G:$CZ,42,0)</f>
        <v>0</v>
      </c>
      <c r="BF854" s="14">
        <f>VLOOKUP($B854,[2]Sheet3!$G:$CZ,43,0)</f>
        <v>0</v>
      </c>
      <c r="BG854" s="14">
        <f>VLOOKUP($B854,[2]Sheet3!$G:$CZ,44,0)</f>
        <v>0</v>
      </c>
      <c r="BH854" s="14">
        <f>VLOOKUP($B854,[2]Sheet3!$G:$CZ,45,0)</f>
        <v>0</v>
      </c>
      <c r="BI854" s="14">
        <f>VLOOKUP($B854,[2]Sheet3!$G:$CZ,46,0)</f>
        <v>0</v>
      </c>
      <c r="BJ854" s="14">
        <f>VLOOKUP($B854,[2]Sheet3!$G:$CZ,47,0)</f>
        <v>0</v>
      </c>
      <c r="BK854" s="14">
        <f>VLOOKUP($B854,[2]Sheet3!$G:$CZ,48,0)</f>
        <v>0</v>
      </c>
      <c r="BL854" s="14">
        <f>VLOOKUP($B854,[2]Sheet3!$G:$CZ,49,0)</f>
        <v>0</v>
      </c>
      <c r="BM854" s="14">
        <f>VLOOKUP($B854,[2]Sheet3!$G:$CZ,50,0)</f>
        <v>0</v>
      </c>
      <c r="BN854" s="14">
        <f>VLOOKUP($B854,[2]Sheet3!$G:$CZ,51,0)</f>
        <v>0</v>
      </c>
      <c r="BO854" s="14">
        <f>VLOOKUP($B854,[2]Sheet3!$G:$CZ,52,0)</f>
        <v>0</v>
      </c>
      <c r="BP854" s="14">
        <f>VLOOKUP($B854,[2]Sheet3!$G:$CZ,53,0)</f>
        <v>0</v>
      </c>
      <c r="BQ854" s="14">
        <f>VLOOKUP($B854,[2]Sheet3!$G:$CZ,54,0)</f>
        <v>0</v>
      </c>
      <c r="BR854" s="14">
        <f>VLOOKUP($B854,[2]Sheet3!$G:$CZ,55,0)</f>
        <v>0</v>
      </c>
      <c r="BS854" s="14">
        <f>VLOOKUP($B854,[2]Sheet3!$G:$CZ,56,0)</f>
        <v>0</v>
      </c>
      <c r="BT854" s="14">
        <f>VLOOKUP($B854,[2]Sheet3!$G:$CZ,57,0)</f>
        <v>0</v>
      </c>
      <c r="BU854" s="14">
        <f>VLOOKUP($B854,[2]Sheet3!$G:$CZ,58,0)</f>
        <v>0</v>
      </c>
      <c r="BV854" s="14">
        <f>VLOOKUP($B854,[2]Sheet3!$G:$CZ,59,0)</f>
        <v>0</v>
      </c>
      <c r="BW854" s="14">
        <f>VLOOKUP($B854,[2]Sheet3!$G:$CZ,60,0)</f>
        <v>0</v>
      </c>
      <c r="BX854" s="14">
        <f>VLOOKUP($B854,[2]Sheet3!$G:$CZ,61,0)</f>
        <v>0</v>
      </c>
      <c r="BY854" s="14">
        <f>VLOOKUP($B854,[2]Sheet3!$G:$CZ,62,0)</f>
        <v>0</v>
      </c>
      <c r="BZ854" s="14">
        <f>VLOOKUP($B854,[2]Sheet3!$G:$CZ,63,0)</f>
        <v>0</v>
      </c>
      <c r="CA854" s="14">
        <f>VLOOKUP($B854,[2]Sheet3!$G:$CZ,64,0)</f>
        <v>0</v>
      </c>
      <c r="CB854" s="14">
        <f>VLOOKUP($B854,[2]Sheet3!$G:$CZ,65,0)</f>
        <v>0</v>
      </c>
      <c r="CC854" s="14">
        <f>VLOOKUP($B854,[2]Sheet3!$G:$CZ,66,0)</f>
        <v>0</v>
      </c>
      <c r="CD854" s="14">
        <f>VLOOKUP($B854,[2]Sheet3!$G:$CZ,67,0)</f>
        <v>0</v>
      </c>
      <c r="CE854" s="14">
        <f>VLOOKUP($B854,[2]Sheet3!$G:$CZ,68,0)</f>
        <v>0</v>
      </c>
      <c r="CF854" s="14">
        <f>VLOOKUP($B854,[2]Sheet3!$G:$CZ,69,0)</f>
        <v>0</v>
      </c>
      <c r="CG854" s="14">
        <f>VLOOKUP($B854,[2]Sheet3!$G:$CZ,70,0)</f>
        <v>0</v>
      </c>
      <c r="CH854" s="14">
        <f>VLOOKUP($B854,[2]Sheet3!$G:$CZ,71,0)</f>
        <v>0</v>
      </c>
      <c r="CI854" s="14">
        <f>VLOOKUP($B854,[2]Sheet3!$G:$CZ,72,0)</f>
        <v>0</v>
      </c>
      <c r="CJ854" s="14">
        <f>VLOOKUP($B854,[2]Sheet3!$G:$CZ,73,0)</f>
        <v>0</v>
      </c>
      <c r="CK854" s="14">
        <f>VLOOKUP($B854,[2]Sheet3!$G:$CZ,74,0)</f>
        <v>0</v>
      </c>
      <c r="CL854" s="14">
        <f>VLOOKUP($B854,[2]Sheet3!$G:$CZ,75,0)</f>
        <v>0</v>
      </c>
      <c r="CM854" s="14">
        <f>VLOOKUP($B854,[2]Sheet3!$G:$CZ,76,0)</f>
        <v>0</v>
      </c>
      <c r="CN854" s="14">
        <f>VLOOKUP($B854,[2]Sheet3!$G:$CZ,77,0)</f>
        <v>0</v>
      </c>
      <c r="CO854" s="14">
        <f>VLOOKUP($B854,[2]Sheet3!$G:$CZ,78,0)</f>
        <v>0</v>
      </c>
      <c r="CP854" s="14">
        <f>VLOOKUP($B854,[2]Sheet3!$G:$CZ,79,0)</f>
        <v>0</v>
      </c>
      <c r="CQ854" s="14">
        <f>VLOOKUP($B854,[2]Sheet3!$G:$CZ,80,0)</f>
        <v>0</v>
      </c>
      <c r="CR854" s="14">
        <f>VLOOKUP($B854,[2]Sheet3!$G:$CZ,81,0)</f>
        <v>0</v>
      </c>
      <c r="CS854" s="14">
        <f>VLOOKUP($B854,[2]Sheet3!$G:$CZ,82,0)</f>
        <v>0</v>
      </c>
      <c r="CT854" s="14">
        <f>VLOOKUP($B854,[2]Sheet3!$G:$CZ,83,0)</f>
        <v>0</v>
      </c>
      <c r="CU854" s="14">
        <f>VLOOKUP($B854,[2]Sheet3!$G:$CZ,84,0)</f>
        <v>0</v>
      </c>
      <c r="CV854" s="14">
        <f>VLOOKUP($B854,[2]Sheet3!$G:$CZ,85,0)</f>
        <v>0</v>
      </c>
      <c r="CW854" s="14">
        <f>VLOOKUP($B854,[2]Sheet3!$G:$CZ,86,0)</f>
        <v>0</v>
      </c>
      <c r="CX854" s="14">
        <f>VLOOKUP($B854,[2]Sheet3!$G:$CZ,87,0)</f>
        <v>0</v>
      </c>
      <c r="CY854" s="14">
        <f>VLOOKUP($B854,[2]Sheet3!$G:$CZ,88,0)</f>
        <v>0</v>
      </c>
      <c r="CZ854" s="14">
        <f>VLOOKUP($B854,[2]Sheet3!$G:$CZ,89,0)</f>
        <v>0</v>
      </c>
      <c r="DA854" s="14">
        <f>VLOOKUP($B854,[2]Sheet3!$G:$CZ,90,0)</f>
        <v>0</v>
      </c>
      <c r="DB854" s="14">
        <f>VLOOKUP($B854,[2]Sheet3!$G:$CZ,91,0)</f>
        <v>0</v>
      </c>
      <c r="DC854" s="14">
        <f>VLOOKUP($B854,[2]Sheet3!$G:$CZ,92,0)</f>
        <v>0</v>
      </c>
      <c r="DD854" s="14">
        <f>VLOOKUP($B854,[2]Sheet3!$G:$CZ,93,0)</f>
        <v>0</v>
      </c>
      <c r="DE854" s="14">
        <f>VLOOKUP($B854,[2]Sheet3!$G:$CZ,94,0)</f>
        <v>0</v>
      </c>
      <c r="DF854" s="14">
        <f>VLOOKUP($B854,[2]Sheet3!$G:$CZ,95,0)</f>
        <v>0</v>
      </c>
      <c r="DG854" s="14">
        <f>VLOOKUP($B854,[2]Sheet3!$G:$CZ,96,0)</f>
        <v>0</v>
      </c>
      <c r="DH854" s="14">
        <f>VLOOKUP($B854,[2]Sheet3!$G:$CZ,97,0)</f>
        <v>0</v>
      </c>
      <c r="DI854" s="14">
        <f>VLOOKUP($B854,[2]Sheet3!$G:$CZ,98,0)</f>
        <v>0</v>
      </c>
    </row>
    <row r="855" spans="1:113" x14ac:dyDescent="0.3">
      <c r="A855" s="9" t="str">
        <f t="shared" si="41"/>
        <v>W23862</v>
      </c>
      <c r="B855" s="15" t="s">
        <v>2077</v>
      </c>
      <c r="C855" s="15" t="s">
        <v>2078</v>
      </c>
      <c r="F855" s="7" t="s">
        <v>15</v>
      </c>
      <c r="G855" s="12" t="s">
        <v>4349</v>
      </c>
      <c r="H855" s="12" t="str">
        <f>VLOOKUP($B855,[1]Sheet1!$A:$G,5,0)</f>
        <v>sunil.dalavi@redingtongroup.com</v>
      </c>
      <c r="I855" s="12" t="str">
        <f>VLOOKUP($B855,[1]Sheet1!$A:$G,7,0)</f>
        <v>dilip.vishwa@redingtongroup.com</v>
      </c>
      <c r="J855" s="12" t="s">
        <v>82</v>
      </c>
      <c r="K855" s="7"/>
      <c r="L855" s="7"/>
      <c r="M855" s="8"/>
      <c r="N855" s="7" t="str">
        <f t="shared" si="39"/>
        <v>sunil.dalavi@redingtongroup.com; dilip.vishwa@redingtongroup.com; nilesh.phirke@redingtongroup.com;christopher.joseph@redingtongroup.com</v>
      </c>
      <c r="O855" s="7" t="str">
        <f t="shared" si="40"/>
        <v>W23862</v>
      </c>
      <c r="P855" s="8" t="s">
        <v>5215</v>
      </c>
      <c r="Q855" s="14">
        <f>VLOOKUP($B855,[2]Sheet3!$G:$CZ,2,0)</f>
        <v>2400306476</v>
      </c>
      <c r="R855" s="14">
        <f>VLOOKUP($B855,[2]Sheet3!$G:$CZ,3,0)</f>
        <v>2400306577</v>
      </c>
      <c r="S855" s="14">
        <f>VLOOKUP($B855,[2]Sheet3!$G:$CZ,4,0)</f>
        <v>0</v>
      </c>
      <c r="T855" s="14">
        <f>VLOOKUP($B855,[2]Sheet3!$G:$CZ,5,0)</f>
        <v>0</v>
      </c>
      <c r="U855" s="14">
        <f>VLOOKUP($B855,[2]Sheet3!$G:$CZ,6,0)</f>
        <v>0</v>
      </c>
      <c r="V855" s="14">
        <f>VLOOKUP($B855,[2]Sheet3!$G:$CZ,7,0)</f>
        <v>0</v>
      </c>
      <c r="W855" s="14">
        <f>VLOOKUP($B855,[2]Sheet3!$G:$CZ,8,0)</f>
        <v>0</v>
      </c>
      <c r="X855" s="14">
        <f>VLOOKUP($B855,[2]Sheet3!$G:$CZ,9,0)</f>
        <v>0</v>
      </c>
      <c r="Y855" s="14">
        <f>VLOOKUP($B855,[2]Sheet3!$G:$CZ,10,0)</f>
        <v>0</v>
      </c>
      <c r="Z855" s="14">
        <f>VLOOKUP($B855,[2]Sheet3!$G:$CZ,11,0)</f>
        <v>0</v>
      </c>
      <c r="AA855" s="14">
        <f>VLOOKUP($B855,[2]Sheet3!$G:$CZ,12,0)</f>
        <v>0</v>
      </c>
      <c r="AB855" s="14">
        <f>VLOOKUP($B855,[2]Sheet3!$G:$CZ,13,0)</f>
        <v>0</v>
      </c>
      <c r="AC855" s="14">
        <f>VLOOKUP($B855,[2]Sheet3!$G:$CZ,14,0)</f>
        <v>0</v>
      </c>
      <c r="AD855" s="14">
        <f>VLOOKUP($B855,[2]Sheet3!$G:$CZ,15,0)</f>
        <v>0</v>
      </c>
      <c r="AE855" s="14">
        <f>VLOOKUP($B855,[2]Sheet3!$G:$CZ,16,0)</f>
        <v>0</v>
      </c>
      <c r="AF855" s="14">
        <f>VLOOKUP($B855,[2]Sheet3!$G:$CZ,17,0)</f>
        <v>0</v>
      </c>
      <c r="AG855" s="14">
        <f>VLOOKUP($B855,[2]Sheet3!$G:$CZ,18,0)</f>
        <v>0</v>
      </c>
      <c r="AH855" s="14">
        <f>VLOOKUP($B855,[2]Sheet3!$G:$CZ,19,0)</f>
        <v>0</v>
      </c>
      <c r="AI855" s="14">
        <f>VLOOKUP($B855,[2]Sheet3!$G:$CZ,20,0)</f>
        <v>0</v>
      </c>
      <c r="AJ855" s="14">
        <f>VLOOKUP($B855,[2]Sheet3!$G:$CZ,21,0)</f>
        <v>0</v>
      </c>
      <c r="AK855" s="14">
        <f>VLOOKUP($B855,[2]Sheet3!$G:$CZ,22,0)</f>
        <v>0</v>
      </c>
      <c r="AL855" s="14">
        <f>VLOOKUP($B855,[2]Sheet3!$G:$CZ,23,0)</f>
        <v>0</v>
      </c>
      <c r="AM855" s="14">
        <f>VLOOKUP($B855,[2]Sheet3!$G:$CZ,24,0)</f>
        <v>0</v>
      </c>
      <c r="AN855" s="14">
        <f>VLOOKUP($B855,[2]Sheet3!$G:$CZ,25,0)</f>
        <v>0</v>
      </c>
      <c r="AO855" s="14">
        <f>VLOOKUP($B855,[2]Sheet3!$G:$CZ,26,0)</f>
        <v>0</v>
      </c>
      <c r="AP855" s="14">
        <f>VLOOKUP($B855,[2]Sheet3!$G:$CZ,27,0)</f>
        <v>0</v>
      </c>
      <c r="AQ855" s="14">
        <f>VLOOKUP($B855,[2]Sheet3!$G:$CZ,28,0)</f>
        <v>0</v>
      </c>
      <c r="AR855" s="14">
        <f>VLOOKUP($B855,[2]Sheet3!$G:$CZ,29,0)</f>
        <v>0</v>
      </c>
      <c r="AS855" s="14">
        <f>VLOOKUP($B855,[2]Sheet3!$G:$CZ,30,0)</f>
        <v>0</v>
      </c>
      <c r="AT855" s="14">
        <f>VLOOKUP($B855,[2]Sheet3!$G:$CZ,31,0)</f>
        <v>0</v>
      </c>
      <c r="AU855" s="14">
        <f>VLOOKUP($B855,[2]Sheet3!$G:$CZ,32,0)</f>
        <v>0</v>
      </c>
      <c r="AV855" s="14">
        <f>VLOOKUP($B855,[2]Sheet3!$G:$CZ,33,0)</f>
        <v>0</v>
      </c>
      <c r="AW855" s="14">
        <f>VLOOKUP($B855,[2]Sheet3!$G:$CZ,34,0)</f>
        <v>0</v>
      </c>
      <c r="AX855" s="14">
        <f>VLOOKUP($B855,[2]Sheet3!$G:$CZ,35,0)</f>
        <v>0</v>
      </c>
      <c r="AY855" s="14">
        <f>VLOOKUP($B855,[2]Sheet3!$G:$CZ,36,0)</f>
        <v>0</v>
      </c>
      <c r="AZ855" s="14">
        <f>VLOOKUP($B855,[2]Sheet3!$G:$CZ,37,0)</f>
        <v>0</v>
      </c>
      <c r="BA855" s="14">
        <f>VLOOKUP($B855,[2]Sheet3!$G:$CZ,38,0)</f>
        <v>0</v>
      </c>
      <c r="BB855" s="14">
        <f>VLOOKUP($B855,[2]Sheet3!$G:$CZ,39,0)</f>
        <v>0</v>
      </c>
      <c r="BC855" s="14">
        <f>VLOOKUP($B855,[2]Sheet3!$G:$CZ,40,0)</f>
        <v>0</v>
      </c>
      <c r="BD855" s="14">
        <f>VLOOKUP($B855,[2]Sheet3!$G:$CZ,41,0)</f>
        <v>0</v>
      </c>
      <c r="BE855" s="14">
        <f>VLOOKUP($B855,[2]Sheet3!$G:$CZ,42,0)</f>
        <v>0</v>
      </c>
      <c r="BF855" s="14">
        <f>VLOOKUP($B855,[2]Sheet3!$G:$CZ,43,0)</f>
        <v>0</v>
      </c>
      <c r="BG855" s="14">
        <f>VLOOKUP($B855,[2]Sheet3!$G:$CZ,44,0)</f>
        <v>0</v>
      </c>
      <c r="BH855" s="14">
        <f>VLOOKUP($B855,[2]Sheet3!$G:$CZ,45,0)</f>
        <v>0</v>
      </c>
      <c r="BI855" s="14">
        <f>VLOOKUP($B855,[2]Sheet3!$G:$CZ,46,0)</f>
        <v>0</v>
      </c>
      <c r="BJ855" s="14">
        <f>VLOOKUP($B855,[2]Sheet3!$G:$CZ,47,0)</f>
        <v>0</v>
      </c>
      <c r="BK855" s="14">
        <f>VLOOKUP($B855,[2]Sheet3!$G:$CZ,48,0)</f>
        <v>0</v>
      </c>
      <c r="BL855" s="14">
        <f>VLOOKUP($B855,[2]Sheet3!$G:$CZ,49,0)</f>
        <v>0</v>
      </c>
      <c r="BM855" s="14">
        <f>VLOOKUP($B855,[2]Sheet3!$G:$CZ,50,0)</f>
        <v>0</v>
      </c>
      <c r="BN855" s="14">
        <f>VLOOKUP($B855,[2]Sheet3!$G:$CZ,51,0)</f>
        <v>0</v>
      </c>
      <c r="BO855" s="14">
        <f>VLOOKUP($B855,[2]Sheet3!$G:$CZ,52,0)</f>
        <v>0</v>
      </c>
      <c r="BP855" s="14">
        <f>VLOOKUP($B855,[2]Sheet3!$G:$CZ,53,0)</f>
        <v>0</v>
      </c>
      <c r="BQ855" s="14">
        <f>VLOOKUP($B855,[2]Sheet3!$G:$CZ,54,0)</f>
        <v>0</v>
      </c>
      <c r="BR855" s="14">
        <f>VLOOKUP($B855,[2]Sheet3!$G:$CZ,55,0)</f>
        <v>0</v>
      </c>
      <c r="BS855" s="14">
        <f>VLOOKUP($B855,[2]Sheet3!$G:$CZ,56,0)</f>
        <v>0</v>
      </c>
      <c r="BT855" s="14">
        <f>VLOOKUP($B855,[2]Sheet3!$G:$CZ,57,0)</f>
        <v>0</v>
      </c>
      <c r="BU855" s="14">
        <f>VLOOKUP($B855,[2]Sheet3!$G:$CZ,58,0)</f>
        <v>0</v>
      </c>
      <c r="BV855" s="14">
        <f>VLOOKUP($B855,[2]Sheet3!$G:$CZ,59,0)</f>
        <v>0</v>
      </c>
      <c r="BW855" s="14">
        <f>VLOOKUP($B855,[2]Sheet3!$G:$CZ,60,0)</f>
        <v>0</v>
      </c>
      <c r="BX855" s="14">
        <f>VLOOKUP($B855,[2]Sheet3!$G:$CZ,61,0)</f>
        <v>0</v>
      </c>
      <c r="BY855" s="14">
        <f>VLOOKUP($B855,[2]Sheet3!$G:$CZ,62,0)</f>
        <v>0</v>
      </c>
      <c r="BZ855" s="14">
        <f>VLOOKUP($B855,[2]Sheet3!$G:$CZ,63,0)</f>
        <v>0</v>
      </c>
      <c r="CA855" s="14">
        <f>VLOOKUP($B855,[2]Sheet3!$G:$CZ,64,0)</f>
        <v>0</v>
      </c>
      <c r="CB855" s="14">
        <f>VLOOKUP($B855,[2]Sheet3!$G:$CZ,65,0)</f>
        <v>0</v>
      </c>
      <c r="CC855" s="14">
        <f>VLOOKUP($B855,[2]Sheet3!$G:$CZ,66,0)</f>
        <v>0</v>
      </c>
      <c r="CD855" s="14">
        <f>VLOOKUP($B855,[2]Sheet3!$G:$CZ,67,0)</f>
        <v>0</v>
      </c>
      <c r="CE855" s="14">
        <f>VLOOKUP($B855,[2]Sheet3!$G:$CZ,68,0)</f>
        <v>0</v>
      </c>
      <c r="CF855" s="14">
        <f>VLOOKUP($B855,[2]Sheet3!$G:$CZ,69,0)</f>
        <v>0</v>
      </c>
      <c r="CG855" s="14">
        <f>VLOOKUP($B855,[2]Sheet3!$G:$CZ,70,0)</f>
        <v>0</v>
      </c>
      <c r="CH855" s="14">
        <f>VLOOKUP($B855,[2]Sheet3!$G:$CZ,71,0)</f>
        <v>0</v>
      </c>
      <c r="CI855" s="14">
        <f>VLOOKUP($B855,[2]Sheet3!$G:$CZ,72,0)</f>
        <v>0</v>
      </c>
      <c r="CJ855" s="14">
        <f>VLOOKUP($B855,[2]Sheet3!$G:$CZ,73,0)</f>
        <v>0</v>
      </c>
      <c r="CK855" s="14">
        <f>VLOOKUP($B855,[2]Sheet3!$G:$CZ,74,0)</f>
        <v>0</v>
      </c>
      <c r="CL855" s="14">
        <f>VLOOKUP($B855,[2]Sheet3!$G:$CZ,75,0)</f>
        <v>0</v>
      </c>
      <c r="CM855" s="14">
        <f>VLOOKUP($B855,[2]Sheet3!$G:$CZ,76,0)</f>
        <v>0</v>
      </c>
      <c r="CN855" s="14">
        <f>VLOOKUP($B855,[2]Sheet3!$G:$CZ,77,0)</f>
        <v>0</v>
      </c>
      <c r="CO855" s="14">
        <f>VLOOKUP($B855,[2]Sheet3!$G:$CZ,78,0)</f>
        <v>0</v>
      </c>
      <c r="CP855" s="14">
        <f>VLOOKUP($B855,[2]Sheet3!$G:$CZ,79,0)</f>
        <v>0</v>
      </c>
      <c r="CQ855" s="14">
        <f>VLOOKUP($B855,[2]Sheet3!$G:$CZ,80,0)</f>
        <v>0</v>
      </c>
      <c r="CR855" s="14">
        <f>VLOOKUP($B855,[2]Sheet3!$G:$CZ,81,0)</f>
        <v>0</v>
      </c>
      <c r="CS855" s="14">
        <f>VLOOKUP($B855,[2]Sheet3!$G:$CZ,82,0)</f>
        <v>0</v>
      </c>
      <c r="CT855" s="14">
        <f>VLOOKUP($B855,[2]Sheet3!$G:$CZ,83,0)</f>
        <v>0</v>
      </c>
      <c r="CU855" s="14">
        <f>VLOOKUP($B855,[2]Sheet3!$G:$CZ,84,0)</f>
        <v>0</v>
      </c>
      <c r="CV855" s="14">
        <f>VLOOKUP($B855,[2]Sheet3!$G:$CZ,85,0)</f>
        <v>0</v>
      </c>
      <c r="CW855" s="14">
        <f>VLOOKUP($B855,[2]Sheet3!$G:$CZ,86,0)</f>
        <v>0</v>
      </c>
      <c r="CX855" s="14">
        <f>VLOOKUP($B855,[2]Sheet3!$G:$CZ,87,0)</f>
        <v>0</v>
      </c>
      <c r="CY855" s="14">
        <f>VLOOKUP($B855,[2]Sheet3!$G:$CZ,88,0)</f>
        <v>0</v>
      </c>
      <c r="CZ855" s="14">
        <f>VLOOKUP($B855,[2]Sheet3!$G:$CZ,89,0)</f>
        <v>0</v>
      </c>
      <c r="DA855" s="14">
        <f>VLOOKUP($B855,[2]Sheet3!$G:$CZ,90,0)</f>
        <v>0</v>
      </c>
      <c r="DB855" s="14">
        <f>VLOOKUP($B855,[2]Sheet3!$G:$CZ,91,0)</f>
        <v>0</v>
      </c>
      <c r="DC855" s="14">
        <f>VLOOKUP($B855,[2]Sheet3!$G:$CZ,92,0)</f>
        <v>0</v>
      </c>
      <c r="DD855" s="14">
        <f>VLOOKUP($B855,[2]Sheet3!$G:$CZ,93,0)</f>
        <v>0</v>
      </c>
      <c r="DE855" s="14">
        <f>VLOOKUP($B855,[2]Sheet3!$G:$CZ,94,0)</f>
        <v>0</v>
      </c>
      <c r="DF855" s="14">
        <f>VLOOKUP($B855,[2]Sheet3!$G:$CZ,95,0)</f>
        <v>0</v>
      </c>
      <c r="DG855" s="14">
        <f>VLOOKUP($B855,[2]Sheet3!$G:$CZ,96,0)</f>
        <v>0</v>
      </c>
      <c r="DH855" s="14">
        <f>VLOOKUP($B855,[2]Sheet3!$G:$CZ,97,0)</f>
        <v>0</v>
      </c>
      <c r="DI855" s="14">
        <f>VLOOKUP($B855,[2]Sheet3!$G:$CZ,98,0)</f>
        <v>0</v>
      </c>
    </row>
    <row r="856" spans="1:113" x14ac:dyDescent="0.3">
      <c r="A856" s="9" t="str">
        <f t="shared" si="41"/>
        <v>W93136</v>
      </c>
      <c r="B856" s="15" t="s">
        <v>2079</v>
      </c>
      <c r="C856" s="15" t="s">
        <v>2080</v>
      </c>
      <c r="F856" s="7" t="s">
        <v>15</v>
      </c>
      <c r="G856" s="12" t="s">
        <v>4350</v>
      </c>
      <c r="H856" s="12" t="str">
        <f>VLOOKUP($B856,[1]Sheet1!$A:$G,5,0)</f>
        <v>shobhit.kumar@redingtongroup.com</v>
      </c>
      <c r="I856" s="12" t="str">
        <f>VLOOKUP($B856,[1]Sheet1!$A:$G,7,0)</f>
        <v>rohan.vora@redingtongroup.com</v>
      </c>
      <c r="J856" s="12" t="s">
        <v>82</v>
      </c>
      <c r="K856" s="7"/>
      <c r="L856" s="7"/>
      <c r="M856" s="8"/>
      <c r="N856" s="7" t="str">
        <f t="shared" si="39"/>
        <v>shobhit.kumar@redingtongroup.com; rohan.vora@redingtongroup.com; nilesh.phirke@redingtongroup.com;christopher.joseph@redingtongroup.com</v>
      </c>
      <c r="O856" s="7" t="str">
        <f t="shared" si="40"/>
        <v>W93136</v>
      </c>
      <c r="P856" s="8" t="s">
        <v>5215</v>
      </c>
      <c r="Q856" s="14">
        <f>VLOOKUP($B856,[2]Sheet3!$G:$CZ,2,0)</f>
        <v>2400305225</v>
      </c>
      <c r="R856" s="14">
        <f>VLOOKUP($B856,[2]Sheet3!$G:$CZ,3,0)</f>
        <v>2400305229</v>
      </c>
      <c r="S856" s="14">
        <f>VLOOKUP($B856,[2]Sheet3!$G:$CZ,4,0)</f>
        <v>2400305227</v>
      </c>
      <c r="T856" s="14">
        <f>VLOOKUP($B856,[2]Sheet3!$G:$CZ,5,0)</f>
        <v>2400299395</v>
      </c>
      <c r="U856" s="14">
        <f>VLOOKUP($B856,[2]Sheet3!$G:$CZ,6,0)</f>
        <v>2400305239</v>
      </c>
      <c r="V856" s="14">
        <f>VLOOKUP($B856,[2]Sheet3!$G:$CZ,7,0)</f>
        <v>0</v>
      </c>
      <c r="W856" s="14">
        <f>VLOOKUP($B856,[2]Sheet3!$G:$CZ,8,0)</f>
        <v>0</v>
      </c>
      <c r="X856" s="14">
        <f>VLOOKUP($B856,[2]Sheet3!$G:$CZ,9,0)</f>
        <v>0</v>
      </c>
      <c r="Y856" s="14">
        <f>VLOOKUP($B856,[2]Sheet3!$G:$CZ,10,0)</f>
        <v>0</v>
      </c>
      <c r="Z856" s="14">
        <f>VLOOKUP($B856,[2]Sheet3!$G:$CZ,11,0)</f>
        <v>0</v>
      </c>
      <c r="AA856" s="14">
        <f>VLOOKUP($B856,[2]Sheet3!$G:$CZ,12,0)</f>
        <v>0</v>
      </c>
      <c r="AB856" s="14">
        <f>VLOOKUP($B856,[2]Sheet3!$G:$CZ,13,0)</f>
        <v>0</v>
      </c>
      <c r="AC856" s="14">
        <f>VLOOKUP($B856,[2]Sheet3!$G:$CZ,14,0)</f>
        <v>0</v>
      </c>
      <c r="AD856" s="14">
        <f>VLOOKUP($B856,[2]Sheet3!$G:$CZ,15,0)</f>
        <v>0</v>
      </c>
      <c r="AE856" s="14">
        <f>VLOOKUP($B856,[2]Sheet3!$G:$CZ,16,0)</f>
        <v>0</v>
      </c>
      <c r="AF856" s="14">
        <f>VLOOKUP($B856,[2]Sheet3!$G:$CZ,17,0)</f>
        <v>0</v>
      </c>
      <c r="AG856" s="14">
        <f>VLOOKUP($B856,[2]Sheet3!$G:$CZ,18,0)</f>
        <v>0</v>
      </c>
      <c r="AH856" s="14">
        <f>VLOOKUP($B856,[2]Sheet3!$G:$CZ,19,0)</f>
        <v>0</v>
      </c>
      <c r="AI856" s="14">
        <f>VLOOKUP($B856,[2]Sheet3!$G:$CZ,20,0)</f>
        <v>0</v>
      </c>
      <c r="AJ856" s="14">
        <f>VLOOKUP($B856,[2]Sheet3!$G:$CZ,21,0)</f>
        <v>0</v>
      </c>
      <c r="AK856" s="14">
        <f>VLOOKUP($B856,[2]Sheet3!$G:$CZ,22,0)</f>
        <v>0</v>
      </c>
      <c r="AL856" s="14">
        <f>VLOOKUP($B856,[2]Sheet3!$G:$CZ,23,0)</f>
        <v>0</v>
      </c>
      <c r="AM856" s="14">
        <f>VLOOKUP($B856,[2]Sheet3!$G:$CZ,24,0)</f>
        <v>0</v>
      </c>
      <c r="AN856" s="14">
        <f>VLOOKUP($B856,[2]Sheet3!$G:$CZ,25,0)</f>
        <v>0</v>
      </c>
      <c r="AO856" s="14">
        <f>VLOOKUP($B856,[2]Sheet3!$G:$CZ,26,0)</f>
        <v>0</v>
      </c>
      <c r="AP856" s="14">
        <f>VLOOKUP($B856,[2]Sheet3!$G:$CZ,27,0)</f>
        <v>0</v>
      </c>
      <c r="AQ856" s="14">
        <f>VLOOKUP($B856,[2]Sheet3!$G:$CZ,28,0)</f>
        <v>0</v>
      </c>
      <c r="AR856" s="14">
        <f>VLOOKUP($B856,[2]Sheet3!$G:$CZ,29,0)</f>
        <v>0</v>
      </c>
      <c r="AS856" s="14">
        <f>VLOOKUP($B856,[2]Sheet3!$G:$CZ,30,0)</f>
        <v>0</v>
      </c>
      <c r="AT856" s="14">
        <f>VLOOKUP($B856,[2]Sheet3!$G:$CZ,31,0)</f>
        <v>0</v>
      </c>
      <c r="AU856" s="14">
        <f>VLOOKUP($B856,[2]Sheet3!$G:$CZ,32,0)</f>
        <v>0</v>
      </c>
      <c r="AV856" s="14">
        <f>VLOOKUP($B856,[2]Sheet3!$G:$CZ,33,0)</f>
        <v>0</v>
      </c>
      <c r="AW856" s="14">
        <f>VLOOKUP($B856,[2]Sheet3!$G:$CZ,34,0)</f>
        <v>0</v>
      </c>
      <c r="AX856" s="14">
        <f>VLOOKUP($B856,[2]Sheet3!$G:$CZ,35,0)</f>
        <v>0</v>
      </c>
      <c r="AY856" s="14">
        <f>VLOOKUP($B856,[2]Sheet3!$G:$CZ,36,0)</f>
        <v>0</v>
      </c>
      <c r="AZ856" s="14">
        <f>VLOOKUP($B856,[2]Sheet3!$G:$CZ,37,0)</f>
        <v>0</v>
      </c>
      <c r="BA856" s="14">
        <f>VLOOKUP($B856,[2]Sheet3!$G:$CZ,38,0)</f>
        <v>0</v>
      </c>
      <c r="BB856" s="14">
        <f>VLOOKUP($B856,[2]Sheet3!$G:$CZ,39,0)</f>
        <v>0</v>
      </c>
      <c r="BC856" s="14">
        <f>VLOOKUP($B856,[2]Sheet3!$G:$CZ,40,0)</f>
        <v>0</v>
      </c>
      <c r="BD856" s="14">
        <f>VLOOKUP($B856,[2]Sheet3!$G:$CZ,41,0)</f>
        <v>0</v>
      </c>
      <c r="BE856" s="14">
        <f>VLOOKUP($B856,[2]Sheet3!$G:$CZ,42,0)</f>
        <v>0</v>
      </c>
      <c r="BF856" s="14">
        <f>VLOOKUP($B856,[2]Sheet3!$G:$CZ,43,0)</f>
        <v>0</v>
      </c>
      <c r="BG856" s="14">
        <f>VLOOKUP($B856,[2]Sheet3!$G:$CZ,44,0)</f>
        <v>0</v>
      </c>
      <c r="BH856" s="14">
        <f>VLOOKUP($B856,[2]Sheet3!$G:$CZ,45,0)</f>
        <v>0</v>
      </c>
      <c r="BI856" s="14">
        <f>VLOOKUP($B856,[2]Sheet3!$G:$CZ,46,0)</f>
        <v>0</v>
      </c>
      <c r="BJ856" s="14">
        <f>VLOOKUP($B856,[2]Sheet3!$G:$CZ,47,0)</f>
        <v>0</v>
      </c>
      <c r="BK856" s="14">
        <f>VLOOKUP($B856,[2]Sheet3!$G:$CZ,48,0)</f>
        <v>0</v>
      </c>
      <c r="BL856" s="14">
        <f>VLOOKUP($B856,[2]Sheet3!$G:$CZ,49,0)</f>
        <v>0</v>
      </c>
      <c r="BM856" s="14">
        <f>VLOOKUP($B856,[2]Sheet3!$G:$CZ,50,0)</f>
        <v>0</v>
      </c>
      <c r="BN856" s="14">
        <f>VLOOKUP($B856,[2]Sheet3!$G:$CZ,51,0)</f>
        <v>0</v>
      </c>
      <c r="BO856" s="14">
        <f>VLOOKUP($B856,[2]Sheet3!$G:$CZ,52,0)</f>
        <v>0</v>
      </c>
      <c r="BP856" s="14">
        <f>VLOOKUP($B856,[2]Sheet3!$G:$CZ,53,0)</f>
        <v>0</v>
      </c>
      <c r="BQ856" s="14">
        <f>VLOOKUP($B856,[2]Sheet3!$G:$CZ,54,0)</f>
        <v>0</v>
      </c>
      <c r="BR856" s="14">
        <f>VLOOKUP($B856,[2]Sheet3!$G:$CZ,55,0)</f>
        <v>0</v>
      </c>
      <c r="BS856" s="14">
        <f>VLOOKUP($B856,[2]Sheet3!$G:$CZ,56,0)</f>
        <v>0</v>
      </c>
      <c r="BT856" s="14">
        <f>VLOOKUP($B856,[2]Sheet3!$G:$CZ,57,0)</f>
        <v>0</v>
      </c>
      <c r="BU856" s="14">
        <f>VLOOKUP($B856,[2]Sheet3!$G:$CZ,58,0)</f>
        <v>0</v>
      </c>
      <c r="BV856" s="14">
        <f>VLOOKUP($B856,[2]Sheet3!$G:$CZ,59,0)</f>
        <v>0</v>
      </c>
      <c r="BW856" s="14">
        <f>VLOOKUP($B856,[2]Sheet3!$G:$CZ,60,0)</f>
        <v>0</v>
      </c>
      <c r="BX856" s="14">
        <f>VLOOKUP($B856,[2]Sheet3!$G:$CZ,61,0)</f>
        <v>0</v>
      </c>
      <c r="BY856" s="14">
        <f>VLOOKUP($B856,[2]Sheet3!$G:$CZ,62,0)</f>
        <v>0</v>
      </c>
      <c r="BZ856" s="14">
        <f>VLOOKUP($B856,[2]Sheet3!$G:$CZ,63,0)</f>
        <v>0</v>
      </c>
      <c r="CA856" s="14">
        <f>VLOOKUP($B856,[2]Sheet3!$G:$CZ,64,0)</f>
        <v>0</v>
      </c>
      <c r="CB856" s="14">
        <f>VLOOKUP($B856,[2]Sheet3!$G:$CZ,65,0)</f>
        <v>0</v>
      </c>
      <c r="CC856" s="14">
        <f>VLOOKUP($B856,[2]Sheet3!$G:$CZ,66,0)</f>
        <v>0</v>
      </c>
      <c r="CD856" s="14">
        <f>VLOOKUP($B856,[2]Sheet3!$G:$CZ,67,0)</f>
        <v>0</v>
      </c>
      <c r="CE856" s="14">
        <f>VLOOKUP($B856,[2]Sheet3!$G:$CZ,68,0)</f>
        <v>0</v>
      </c>
      <c r="CF856" s="14">
        <f>VLOOKUP($B856,[2]Sheet3!$G:$CZ,69,0)</f>
        <v>0</v>
      </c>
      <c r="CG856" s="14">
        <f>VLOOKUP($B856,[2]Sheet3!$G:$CZ,70,0)</f>
        <v>0</v>
      </c>
      <c r="CH856" s="14">
        <f>VLOOKUP($B856,[2]Sheet3!$G:$CZ,71,0)</f>
        <v>0</v>
      </c>
      <c r="CI856" s="14">
        <f>VLOOKUP($B856,[2]Sheet3!$G:$CZ,72,0)</f>
        <v>0</v>
      </c>
      <c r="CJ856" s="14">
        <f>VLOOKUP($B856,[2]Sheet3!$G:$CZ,73,0)</f>
        <v>0</v>
      </c>
      <c r="CK856" s="14">
        <f>VLOOKUP($B856,[2]Sheet3!$G:$CZ,74,0)</f>
        <v>0</v>
      </c>
      <c r="CL856" s="14">
        <f>VLOOKUP($B856,[2]Sheet3!$G:$CZ,75,0)</f>
        <v>0</v>
      </c>
      <c r="CM856" s="14">
        <f>VLOOKUP($B856,[2]Sheet3!$G:$CZ,76,0)</f>
        <v>0</v>
      </c>
      <c r="CN856" s="14">
        <f>VLOOKUP($B856,[2]Sheet3!$G:$CZ,77,0)</f>
        <v>0</v>
      </c>
      <c r="CO856" s="14">
        <f>VLOOKUP($B856,[2]Sheet3!$G:$CZ,78,0)</f>
        <v>0</v>
      </c>
      <c r="CP856" s="14">
        <f>VLOOKUP($B856,[2]Sheet3!$G:$CZ,79,0)</f>
        <v>0</v>
      </c>
      <c r="CQ856" s="14">
        <f>VLOOKUP($B856,[2]Sheet3!$G:$CZ,80,0)</f>
        <v>0</v>
      </c>
      <c r="CR856" s="14">
        <f>VLOOKUP($B856,[2]Sheet3!$G:$CZ,81,0)</f>
        <v>0</v>
      </c>
      <c r="CS856" s="14">
        <f>VLOOKUP($B856,[2]Sheet3!$G:$CZ,82,0)</f>
        <v>0</v>
      </c>
      <c r="CT856" s="14">
        <f>VLOOKUP($B856,[2]Sheet3!$G:$CZ,83,0)</f>
        <v>0</v>
      </c>
      <c r="CU856" s="14">
        <f>VLOOKUP($B856,[2]Sheet3!$G:$CZ,84,0)</f>
        <v>0</v>
      </c>
      <c r="CV856" s="14">
        <f>VLOOKUP($B856,[2]Sheet3!$G:$CZ,85,0)</f>
        <v>0</v>
      </c>
      <c r="CW856" s="14">
        <f>VLOOKUP($B856,[2]Sheet3!$G:$CZ,86,0)</f>
        <v>0</v>
      </c>
      <c r="CX856" s="14">
        <f>VLOOKUP($B856,[2]Sheet3!$G:$CZ,87,0)</f>
        <v>0</v>
      </c>
      <c r="CY856" s="14">
        <f>VLOOKUP($B856,[2]Sheet3!$G:$CZ,88,0)</f>
        <v>0</v>
      </c>
      <c r="CZ856" s="14">
        <f>VLOOKUP($B856,[2]Sheet3!$G:$CZ,89,0)</f>
        <v>0</v>
      </c>
      <c r="DA856" s="14">
        <f>VLOOKUP($B856,[2]Sheet3!$G:$CZ,90,0)</f>
        <v>0</v>
      </c>
      <c r="DB856" s="14">
        <f>VLOOKUP($B856,[2]Sheet3!$G:$CZ,91,0)</f>
        <v>0</v>
      </c>
      <c r="DC856" s="14">
        <f>VLOOKUP($B856,[2]Sheet3!$G:$CZ,92,0)</f>
        <v>0</v>
      </c>
      <c r="DD856" s="14">
        <f>VLOOKUP($B856,[2]Sheet3!$G:$CZ,93,0)</f>
        <v>0</v>
      </c>
      <c r="DE856" s="14">
        <f>VLOOKUP($B856,[2]Sheet3!$G:$CZ,94,0)</f>
        <v>0</v>
      </c>
      <c r="DF856" s="14">
        <f>VLOOKUP($B856,[2]Sheet3!$G:$CZ,95,0)</f>
        <v>0</v>
      </c>
      <c r="DG856" s="14">
        <f>VLOOKUP($B856,[2]Sheet3!$G:$CZ,96,0)</f>
        <v>0</v>
      </c>
      <c r="DH856" s="14">
        <f>VLOOKUP($B856,[2]Sheet3!$G:$CZ,97,0)</f>
        <v>0</v>
      </c>
      <c r="DI856" s="14">
        <f>VLOOKUP($B856,[2]Sheet3!$G:$CZ,98,0)</f>
        <v>0</v>
      </c>
    </row>
    <row r="857" spans="1:113" x14ac:dyDescent="0.3">
      <c r="A857" s="9" t="str">
        <f t="shared" si="41"/>
        <v>W23791</v>
      </c>
      <c r="B857" s="15" t="s">
        <v>278</v>
      </c>
      <c r="C857" s="15" t="s">
        <v>279</v>
      </c>
      <c r="F857" s="7" t="s">
        <v>15</v>
      </c>
      <c r="G857" s="12" t="s">
        <v>4351</v>
      </c>
      <c r="H857" s="12" t="str">
        <f>VLOOKUP($B857,[1]Sheet1!$A:$G,5,0)</f>
        <v>tanmay.kumar@redingtongroup.com</v>
      </c>
      <c r="I857" s="12" t="str">
        <f>VLOOKUP($B857,[1]Sheet1!$A:$G,7,0)</f>
        <v>dilip.vishwa@redingtongroup.com</v>
      </c>
      <c r="J857" s="12" t="s">
        <v>82</v>
      </c>
      <c r="K857" s="7"/>
      <c r="L857" s="7"/>
      <c r="M857" s="8"/>
      <c r="N857" s="7" t="str">
        <f t="shared" si="39"/>
        <v>tanmay.kumar@redingtongroup.com; dilip.vishwa@redingtongroup.com; nilesh.phirke@redingtongroup.com;christopher.joseph@redingtongroup.com</v>
      </c>
      <c r="O857" s="7" t="str">
        <f t="shared" si="40"/>
        <v>W23791</v>
      </c>
      <c r="P857" s="8" t="s">
        <v>5215</v>
      </c>
      <c r="Q857" s="14">
        <f>VLOOKUP($B857,[2]Sheet3!$G:$CZ,2,0)</f>
        <v>2400306558</v>
      </c>
      <c r="R857" s="14">
        <f>VLOOKUP($B857,[2]Sheet3!$G:$CZ,3,0)</f>
        <v>2400306554</v>
      </c>
      <c r="S857" s="14">
        <f>VLOOKUP($B857,[2]Sheet3!$G:$CZ,4,0)</f>
        <v>2400306961</v>
      </c>
      <c r="T857" s="14">
        <f>VLOOKUP($B857,[2]Sheet3!$G:$CZ,5,0)</f>
        <v>2400304906</v>
      </c>
      <c r="U857" s="14">
        <f>VLOOKUP($B857,[2]Sheet3!$G:$CZ,6,0)</f>
        <v>2400302104</v>
      </c>
      <c r="V857" s="14">
        <f>VLOOKUP($B857,[2]Sheet3!$G:$CZ,7,0)</f>
        <v>2400309391</v>
      </c>
      <c r="W857" s="14">
        <f>VLOOKUP($B857,[2]Sheet3!$G:$CZ,8,0)</f>
        <v>2400306556</v>
      </c>
      <c r="X857" s="14">
        <f>VLOOKUP($B857,[2]Sheet3!$G:$CZ,9,0)</f>
        <v>2400306562</v>
      </c>
      <c r="Y857" s="14">
        <f>VLOOKUP($B857,[2]Sheet3!$G:$CZ,10,0)</f>
        <v>0</v>
      </c>
      <c r="Z857" s="14">
        <f>VLOOKUP($B857,[2]Sheet3!$G:$CZ,11,0)</f>
        <v>0</v>
      </c>
      <c r="AA857" s="14">
        <f>VLOOKUP($B857,[2]Sheet3!$G:$CZ,12,0)</f>
        <v>0</v>
      </c>
      <c r="AB857" s="14">
        <f>VLOOKUP($B857,[2]Sheet3!$G:$CZ,13,0)</f>
        <v>0</v>
      </c>
      <c r="AC857" s="14">
        <f>VLOOKUP($B857,[2]Sheet3!$G:$CZ,14,0)</f>
        <v>0</v>
      </c>
      <c r="AD857" s="14">
        <f>VLOOKUP($B857,[2]Sheet3!$G:$CZ,15,0)</f>
        <v>0</v>
      </c>
      <c r="AE857" s="14">
        <f>VLOOKUP($B857,[2]Sheet3!$G:$CZ,16,0)</f>
        <v>0</v>
      </c>
      <c r="AF857" s="14">
        <f>VLOOKUP($B857,[2]Sheet3!$G:$CZ,17,0)</f>
        <v>0</v>
      </c>
      <c r="AG857" s="14">
        <f>VLOOKUP($B857,[2]Sheet3!$G:$CZ,18,0)</f>
        <v>0</v>
      </c>
      <c r="AH857" s="14">
        <f>VLOOKUP($B857,[2]Sheet3!$G:$CZ,19,0)</f>
        <v>0</v>
      </c>
      <c r="AI857" s="14">
        <f>VLOOKUP($B857,[2]Sheet3!$G:$CZ,20,0)</f>
        <v>0</v>
      </c>
      <c r="AJ857" s="14">
        <f>VLOOKUP($B857,[2]Sheet3!$G:$CZ,21,0)</f>
        <v>0</v>
      </c>
      <c r="AK857" s="14">
        <f>VLOOKUP($B857,[2]Sheet3!$G:$CZ,22,0)</f>
        <v>0</v>
      </c>
      <c r="AL857" s="14">
        <f>VLOOKUP($B857,[2]Sheet3!$G:$CZ,23,0)</f>
        <v>0</v>
      </c>
      <c r="AM857" s="14">
        <f>VLOOKUP($B857,[2]Sheet3!$G:$CZ,24,0)</f>
        <v>0</v>
      </c>
      <c r="AN857" s="14">
        <f>VLOOKUP($B857,[2]Sheet3!$G:$CZ,25,0)</f>
        <v>0</v>
      </c>
      <c r="AO857" s="14">
        <f>VLOOKUP($B857,[2]Sheet3!$G:$CZ,26,0)</f>
        <v>0</v>
      </c>
      <c r="AP857" s="14">
        <f>VLOOKUP($B857,[2]Sheet3!$G:$CZ,27,0)</f>
        <v>0</v>
      </c>
      <c r="AQ857" s="14">
        <f>VLOOKUP($B857,[2]Sheet3!$G:$CZ,28,0)</f>
        <v>0</v>
      </c>
      <c r="AR857" s="14">
        <f>VLOOKUP($B857,[2]Sheet3!$G:$CZ,29,0)</f>
        <v>0</v>
      </c>
      <c r="AS857" s="14">
        <f>VLOOKUP($B857,[2]Sheet3!$G:$CZ,30,0)</f>
        <v>0</v>
      </c>
      <c r="AT857" s="14">
        <f>VLOOKUP($B857,[2]Sheet3!$G:$CZ,31,0)</f>
        <v>0</v>
      </c>
      <c r="AU857" s="14">
        <f>VLOOKUP($B857,[2]Sheet3!$G:$CZ,32,0)</f>
        <v>0</v>
      </c>
      <c r="AV857" s="14">
        <f>VLOOKUP($B857,[2]Sheet3!$G:$CZ,33,0)</f>
        <v>0</v>
      </c>
      <c r="AW857" s="14">
        <f>VLOOKUP($B857,[2]Sheet3!$G:$CZ,34,0)</f>
        <v>0</v>
      </c>
      <c r="AX857" s="14">
        <f>VLOOKUP($B857,[2]Sheet3!$G:$CZ,35,0)</f>
        <v>0</v>
      </c>
      <c r="AY857" s="14">
        <f>VLOOKUP($B857,[2]Sheet3!$G:$CZ,36,0)</f>
        <v>0</v>
      </c>
      <c r="AZ857" s="14">
        <f>VLOOKUP($B857,[2]Sheet3!$G:$CZ,37,0)</f>
        <v>0</v>
      </c>
      <c r="BA857" s="14">
        <f>VLOOKUP($B857,[2]Sheet3!$G:$CZ,38,0)</f>
        <v>0</v>
      </c>
      <c r="BB857" s="14">
        <f>VLOOKUP($B857,[2]Sheet3!$G:$CZ,39,0)</f>
        <v>0</v>
      </c>
      <c r="BC857" s="14">
        <f>VLOOKUP($B857,[2]Sheet3!$G:$CZ,40,0)</f>
        <v>0</v>
      </c>
      <c r="BD857" s="14">
        <f>VLOOKUP($B857,[2]Sheet3!$G:$CZ,41,0)</f>
        <v>0</v>
      </c>
      <c r="BE857" s="14">
        <f>VLOOKUP($B857,[2]Sheet3!$G:$CZ,42,0)</f>
        <v>0</v>
      </c>
      <c r="BF857" s="14">
        <f>VLOOKUP($B857,[2]Sheet3!$G:$CZ,43,0)</f>
        <v>0</v>
      </c>
      <c r="BG857" s="14">
        <f>VLOOKUP($B857,[2]Sheet3!$G:$CZ,44,0)</f>
        <v>0</v>
      </c>
      <c r="BH857" s="14">
        <f>VLOOKUP($B857,[2]Sheet3!$G:$CZ,45,0)</f>
        <v>0</v>
      </c>
      <c r="BI857" s="14">
        <f>VLOOKUP($B857,[2]Sheet3!$G:$CZ,46,0)</f>
        <v>0</v>
      </c>
      <c r="BJ857" s="14">
        <f>VLOOKUP($B857,[2]Sheet3!$G:$CZ,47,0)</f>
        <v>0</v>
      </c>
      <c r="BK857" s="14">
        <f>VLOOKUP($B857,[2]Sheet3!$G:$CZ,48,0)</f>
        <v>0</v>
      </c>
      <c r="BL857" s="14">
        <f>VLOOKUP($B857,[2]Sheet3!$G:$CZ,49,0)</f>
        <v>0</v>
      </c>
      <c r="BM857" s="14">
        <f>VLOOKUP($B857,[2]Sheet3!$G:$CZ,50,0)</f>
        <v>0</v>
      </c>
      <c r="BN857" s="14">
        <f>VLOOKUP($B857,[2]Sheet3!$G:$CZ,51,0)</f>
        <v>0</v>
      </c>
      <c r="BO857" s="14">
        <f>VLOOKUP($B857,[2]Sheet3!$G:$CZ,52,0)</f>
        <v>0</v>
      </c>
      <c r="BP857" s="14">
        <f>VLOOKUP($B857,[2]Sheet3!$G:$CZ,53,0)</f>
        <v>0</v>
      </c>
      <c r="BQ857" s="14">
        <f>VLOOKUP($B857,[2]Sheet3!$G:$CZ,54,0)</f>
        <v>0</v>
      </c>
      <c r="BR857" s="14">
        <f>VLOOKUP($B857,[2]Sheet3!$G:$CZ,55,0)</f>
        <v>0</v>
      </c>
      <c r="BS857" s="14">
        <f>VLOOKUP($B857,[2]Sheet3!$G:$CZ,56,0)</f>
        <v>0</v>
      </c>
      <c r="BT857" s="14">
        <f>VLOOKUP($B857,[2]Sheet3!$G:$CZ,57,0)</f>
        <v>0</v>
      </c>
      <c r="BU857" s="14">
        <f>VLOOKUP($B857,[2]Sheet3!$G:$CZ,58,0)</f>
        <v>0</v>
      </c>
      <c r="BV857" s="14">
        <f>VLOOKUP($B857,[2]Sheet3!$G:$CZ,59,0)</f>
        <v>0</v>
      </c>
      <c r="BW857" s="14">
        <f>VLOOKUP($B857,[2]Sheet3!$G:$CZ,60,0)</f>
        <v>0</v>
      </c>
      <c r="BX857" s="14">
        <f>VLOOKUP($B857,[2]Sheet3!$G:$CZ,61,0)</f>
        <v>0</v>
      </c>
      <c r="BY857" s="14">
        <f>VLOOKUP($B857,[2]Sheet3!$G:$CZ,62,0)</f>
        <v>0</v>
      </c>
      <c r="BZ857" s="14">
        <f>VLOOKUP($B857,[2]Sheet3!$G:$CZ,63,0)</f>
        <v>0</v>
      </c>
      <c r="CA857" s="14">
        <f>VLOOKUP($B857,[2]Sheet3!$G:$CZ,64,0)</f>
        <v>0</v>
      </c>
      <c r="CB857" s="14">
        <f>VLOOKUP($B857,[2]Sheet3!$G:$CZ,65,0)</f>
        <v>0</v>
      </c>
      <c r="CC857" s="14">
        <f>VLOOKUP($B857,[2]Sheet3!$G:$CZ,66,0)</f>
        <v>0</v>
      </c>
      <c r="CD857" s="14">
        <f>VLOOKUP($B857,[2]Sheet3!$G:$CZ,67,0)</f>
        <v>0</v>
      </c>
      <c r="CE857" s="14">
        <f>VLOOKUP($B857,[2]Sheet3!$G:$CZ,68,0)</f>
        <v>0</v>
      </c>
      <c r="CF857" s="14">
        <f>VLOOKUP($B857,[2]Sheet3!$G:$CZ,69,0)</f>
        <v>0</v>
      </c>
      <c r="CG857" s="14">
        <f>VLOOKUP($B857,[2]Sheet3!$G:$CZ,70,0)</f>
        <v>0</v>
      </c>
      <c r="CH857" s="14">
        <f>VLOOKUP($B857,[2]Sheet3!$G:$CZ,71,0)</f>
        <v>0</v>
      </c>
      <c r="CI857" s="14">
        <f>VLOOKUP($B857,[2]Sheet3!$G:$CZ,72,0)</f>
        <v>0</v>
      </c>
      <c r="CJ857" s="14">
        <f>VLOOKUP($B857,[2]Sheet3!$G:$CZ,73,0)</f>
        <v>0</v>
      </c>
      <c r="CK857" s="14">
        <f>VLOOKUP($B857,[2]Sheet3!$G:$CZ,74,0)</f>
        <v>0</v>
      </c>
      <c r="CL857" s="14">
        <f>VLOOKUP($B857,[2]Sheet3!$G:$CZ,75,0)</f>
        <v>0</v>
      </c>
      <c r="CM857" s="14">
        <f>VLOOKUP($B857,[2]Sheet3!$G:$CZ,76,0)</f>
        <v>0</v>
      </c>
      <c r="CN857" s="14">
        <f>VLOOKUP($B857,[2]Sheet3!$G:$CZ,77,0)</f>
        <v>0</v>
      </c>
      <c r="CO857" s="14">
        <f>VLOOKUP($B857,[2]Sheet3!$G:$CZ,78,0)</f>
        <v>0</v>
      </c>
      <c r="CP857" s="14">
        <f>VLOOKUP($B857,[2]Sheet3!$G:$CZ,79,0)</f>
        <v>0</v>
      </c>
      <c r="CQ857" s="14">
        <f>VLOOKUP($B857,[2]Sheet3!$G:$CZ,80,0)</f>
        <v>0</v>
      </c>
      <c r="CR857" s="14">
        <f>VLOOKUP($B857,[2]Sheet3!$G:$CZ,81,0)</f>
        <v>0</v>
      </c>
      <c r="CS857" s="14">
        <f>VLOOKUP($B857,[2]Sheet3!$G:$CZ,82,0)</f>
        <v>0</v>
      </c>
      <c r="CT857" s="14">
        <f>VLOOKUP($B857,[2]Sheet3!$G:$CZ,83,0)</f>
        <v>0</v>
      </c>
      <c r="CU857" s="14">
        <f>VLOOKUP($B857,[2]Sheet3!$G:$CZ,84,0)</f>
        <v>0</v>
      </c>
      <c r="CV857" s="14">
        <f>VLOOKUP($B857,[2]Sheet3!$G:$CZ,85,0)</f>
        <v>0</v>
      </c>
      <c r="CW857" s="14">
        <f>VLOOKUP($B857,[2]Sheet3!$G:$CZ,86,0)</f>
        <v>0</v>
      </c>
      <c r="CX857" s="14">
        <f>VLOOKUP($B857,[2]Sheet3!$G:$CZ,87,0)</f>
        <v>0</v>
      </c>
      <c r="CY857" s="14">
        <f>VLOOKUP($B857,[2]Sheet3!$G:$CZ,88,0)</f>
        <v>0</v>
      </c>
      <c r="CZ857" s="14">
        <f>VLOOKUP($B857,[2]Sheet3!$G:$CZ,89,0)</f>
        <v>0</v>
      </c>
      <c r="DA857" s="14">
        <f>VLOOKUP($B857,[2]Sheet3!$G:$CZ,90,0)</f>
        <v>0</v>
      </c>
      <c r="DB857" s="14">
        <f>VLOOKUP($B857,[2]Sheet3!$G:$CZ,91,0)</f>
        <v>0</v>
      </c>
      <c r="DC857" s="14">
        <f>VLOOKUP($B857,[2]Sheet3!$G:$CZ,92,0)</f>
        <v>0</v>
      </c>
      <c r="DD857" s="14">
        <f>VLOOKUP($B857,[2]Sheet3!$G:$CZ,93,0)</f>
        <v>0</v>
      </c>
      <c r="DE857" s="14">
        <f>VLOOKUP($B857,[2]Sheet3!$G:$CZ,94,0)</f>
        <v>0</v>
      </c>
      <c r="DF857" s="14">
        <f>VLOOKUP($B857,[2]Sheet3!$G:$CZ,95,0)</f>
        <v>0</v>
      </c>
      <c r="DG857" s="14">
        <f>VLOOKUP($B857,[2]Sheet3!$G:$CZ,96,0)</f>
        <v>0</v>
      </c>
      <c r="DH857" s="14">
        <f>VLOOKUP($B857,[2]Sheet3!$G:$CZ,97,0)</f>
        <v>0</v>
      </c>
      <c r="DI857" s="14">
        <f>VLOOKUP($B857,[2]Sheet3!$G:$CZ,98,0)</f>
        <v>0</v>
      </c>
    </row>
    <row r="858" spans="1:113" x14ac:dyDescent="0.3">
      <c r="A858" s="9" t="str">
        <f t="shared" si="41"/>
        <v>WA3066</v>
      </c>
      <c r="B858" s="15" t="s">
        <v>2081</v>
      </c>
      <c r="C858" s="15" t="s">
        <v>2082</v>
      </c>
      <c r="F858" s="7" t="s">
        <v>15</v>
      </c>
      <c r="G858" s="12" t="s">
        <v>4352</v>
      </c>
      <c r="H858" s="12" t="str">
        <f>VLOOKUP($B858,[1]Sheet1!$A:$G,5,0)</f>
        <v>arpit.shukla@redingtongroup.com</v>
      </c>
      <c r="I858" s="12" t="str">
        <f>VLOOKUP($B858,[1]Sheet1!$A:$G,7,0)</f>
        <v>dilip.vishwa@redingtongroup.com</v>
      </c>
      <c r="J858" s="12" t="s">
        <v>82</v>
      </c>
      <c r="K858" s="7"/>
      <c r="L858" s="7"/>
      <c r="M858" s="8"/>
      <c r="N858" s="7" t="str">
        <f t="shared" si="39"/>
        <v>arpit.shukla@redingtongroup.com; dilip.vishwa@redingtongroup.com; nilesh.phirke@redingtongroup.com;christopher.joseph@redingtongroup.com</v>
      </c>
      <c r="O858" s="7" t="str">
        <f t="shared" si="40"/>
        <v>WA3066</v>
      </c>
      <c r="P858" s="8" t="s">
        <v>5215</v>
      </c>
      <c r="Q858" s="14">
        <f>VLOOKUP($B858,[2]Sheet3!$G:$CZ,2,0)</f>
        <v>2400305601</v>
      </c>
      <c r="R858" s="14">
        <f>VLOOKUP($B858,[2]Sheet3!$G:$CZ,3,0)</f>
        <v>2400301236</v>
      </c>
      <c r="S858" s="14">
        <f>VLOOKUP($B858,[2]Sheet3!$G:$CZ,4,0)</f>
        <v>2400305604</v>
      </c>
      <c r="T858" s="14">
        <f>VLOOKUP($B858,[2]Sheet3!$G:$CZ,5,0)</f>
        <v>0</v>
      </c>
      <c r="U858" s="14">
        <f>VLOOKUP($B858,[2]Sheet3!$G:$CZ,6,0)</f>
        <v>0</v>
      </c>
      <c r="V858" s="14">
        <f>VLOOKUP($B858,[2]Sheet3!$G:$CZ,7,0)</f>
        <v>0</v>
      </c>
      <c r="W858" s="14">
        <f>VLOOKUP($B858,[2]Sheet3!$G:$CZ,8,0)</f>
        <v>0</v>
      </c>
      <c r="X858" s="14">
        <f>VLOOKUP($B858,[2]Sheet3!$G:$CZ,9,0)</f>
        <v>0</v>
      </c>
      <c r="Y858" s="14">
        <f>VLOOKUP($B858,[2]Sheet3!$G:$CZ,10,0)</f>
        <v>0</v>
      </c>
      <c r="Z858" s="14">
        <f>VLOOKUP($B858,[2]Sheet3!$G:$CZ,11,0)</f>
        <v>0</v>
      </c>
      <c r="AA858" s="14">
        <f>VLOOKUP($B858,[2]Sheet3!$G:$CZ,12,0)</f>
        <v>0</v>
      </c>
      <c r="AB858" s="14">
        <f>VLOOKUP($B858,[2]Sheet3!$G:$CZ,13,0)</f>
        <v>0</v>
      </c>
      <c r="AC858" s="14">
        <f>VLOOKUP($B858,[2]Sheet3!$G:$CZ,14,0)</f>
        <v>0</v>
      </c>
      <c r="AD858" s="14">
        <f>VLOOKUP($B858,[2]Sheet3!$G:$CZ,15,0)</f>
        <v>0</v>
      </c>
      <c r="AE858" s="14">
        <f>VLOOKUP($B858,[2]Sheet3!$G:$CZ,16,0)</f>
        <v>0</v>
      </c>
      <c r="AF858" s="14">
        <f>VLOOKUP($B858,[2]Sheet3!$G:$CZ,17,0)</f>
        <v>0</v>
      </c>
      <c r="AG858" s="14">
        <f>VLOOKUP($B858,[2]Sheet3!$G:$CZ,18,0)</f>
        <v>0</v>
      </c>
      <c r="AH858" s="14">
        <f>VLOOKUP($B858,[2]Sheet3!$G:$CZ,19,0)</f>
        <v>0</v>
      </c>
      <c r="AI858" s="14">
        <f>VLOOKUP($B858,[2]Sheet3!$G:$CZ,20,0)</f>
        <v>0</v>
      </c>
      <c r="AJ858" s="14">
        <f>VLOOKUP($B858,[2]Sheet3!$G:$CZ,21,0)</f>
        <v>0</v>
      </c>
      <c r="AK858" s="14">
        <f>VLOOKUP($B858,[2]Sheet3!$G:$CZ,22,0)</f>
        <v>0</v>
      </c>
      <c r="AL858" s="14">
        <f>VLOOKUP($B858,[2]Sheet3!$G:$CZ,23,0)</f>
        <v>0</v>
      </c>
      <c r="AM858" s="14">
        <f>VLOOKUP($B858,[2]Sheet3!$G:$CZ,24,0)</f>
        <v>0</v>
      </c>
      <c r="AN858" s="14">
        <f>VLOOKUP($B858,[2]Sheet3!$G:$CZ,25,0)</f>
        <v>0</v>
      </c>
      <c r="AO858" s="14">
        <f>VLOOKUP($B858,[2]Sheet3!$G:$CZ,26,0)</f>
        <v>0</v>
      </c>
      <c r="AP858" s="14">
        <f>VLOOKUP($B858,[2]Sheet3!$G:$CZ,27,0)</f>
        <v>0</v>
      </c>
      <c r="AQ858" s="14">
        <f>VLOOKUP($B858,[2]Sheet3!$G:$CZ,28,0)</f>
        <v>0</v>
      </c>
      <c r="AR858" s="14">
        <f>VLOOKUP($B858,[2]Sheet3!$G:$CZ,29,0)</f>
        <v>0</v>
      </c>
      <c r="AS858" s="14">
        <f>VLOOKUP($B858,[2]Sheet3!$G:$CZ,30,0)</f>
        <v>0</v>
      </c>
      <c r="AT858" s="14">
        <f>VLOOKUP($B858,[2]Sheet3!$G:$CZ,31,0)</f>
        <v>0</v>
      </c>
      <c r="AU858" s="14">
        <f>VLOOKUP($B858,[2]Sheet3!$G:$CZ,32,0)</f>
        <v>0</v>
      </c>
      <c r="AV858" s="14">
        <f>VLOOKUP($B858,[2]Sheet3!$G:$CZ,33,0)</f>
        <v>0</v>
      </c>
      <c r="AW858" s="14">
        <f>VLOOKUP($B858,[2]Sheet3!$G:$CZ,34,0)</f>
        <v>0</v>
      </c>
      <c r="AX858" s="14">
        <f>VLOOKUP($B858,[2]Sheet3!$G:$CZ,35,0)</f>
        <v>0</v>
      </c>
      <c r="AY858" s="14">
        <f>VLOOKUP($B858,[2]Sheet3!$G:$CZ,36,0)</f>
        <v>0</v>
      </c>
      <c r="AZ858" s="14">
        <f>VLOOKUP($B858,[2]Sheet3!$G:$CZ,37,0)</f>
        <v>0</v>
      </c>
      <c r="BA858" s="14">
        <f>VLOOKUP($B858,[2]Sheet3!$G:$CZ,38,0)</f>
        <v>0</v>
      </c>
      <c r="BB858" s="14">
        <f>VLOOKUP($B858,[2]Sheet3!$G:$CZ,39,0)</f>
        <v>0</v>
      </c>
      <c r="BC858" s="14">
        <f>VLOOKUP($B858,[2]Sheet3!$G:$CZ,40,0)</f>
        <v>0</v>
      </c>
      <c r="BD858" s="14">
        <f>VLOOKUP($B858,[2]Sheet3!$G:$CZ,41,0)</f>
        <v>0</v>
      </c>
      <c r="BE858" s="14">
        <f>VLOOKUP($B858,[2]Sheet3!$G:$CZ,42,0)</f>
        <v>0</v>
      </c>
      <c r="BF858" s="14">
        <f>VLOOKUP($B858,[2]Sheet3!$G:$CZ,43,0)</f>
        <v>0</v>
      </c>
      <c r="BG858" s="14">
        <f>VLOOKUP($B858,[2]Sheet3!$G:$CZ,44,0)</f>
        <v>0</v>
      </c>
      <c r="BH858" s="14">
        <f>VLOOKUP($B858,[2]Sheet3!$G:$CZ,45,0)</f>
        <v>0</v>
      </c>
      <c r="BI858" s="14">
        <f>VLOOKUP($B858,[2]Sheet3!$G:$CZ,46,0)</f>
        <v>0</v>
      </c>
      <c r="BJ858" s="14">
        <f>VLOOKUP($B858,[2]Sheet3!$G:$CZ,47,0)</f>
        <v>0</v>
      </c>
      <c r="BK858" s="14">
        <f>VLOOKUP($B858,[2]Sheet3!$G:$CZ,48,0)</f>
        <v>0</v>
      </c>
      <c r="BL858" s="14">
        <f>VLOOKUP($B858,[2]Sheet3!$G:$CZ,49,0)</f>
        <v>0</v>
      </c>
      <c r="BM858" s="14">
        <f>VLOOKUP($B858,[2]Sheet3!$G:$CZ,50,0)</f>
        <v>0</v>
      </c>
      <c r="BN858" s="14">
        <f>VLOOKUP($B858,[2]Sheet3!$G:$CZ,51,0)</f>
        <v>0</v>
      </c>
      <c r="BO858" s="14">
        <f>VLOOKUP($B858,[2]Sheet3!$G:$CZ,52,0)</f>
        <v>0</v>
      </c>
      <c r="BP858" s="14">
        <f>VLOOKUP($B858,[2]Sheet3!$G:$CZ,53,0)</f>
        <v>0</v>
      </c>
      <c r="BQ858" s="14">
        <f>VLOOKUP($B858,[2]Sheet3!$G:$CZ,54,0)</f>
        <v>0</v>
      </c>
      <c r="BR858" s="14">
        <f>VLOOKUP($B858,[2]Sheet3!$G:$CZ,55,0)</f>
        <v>0</v>
      </c>
      <c r="BS858" s="14">
        <f>VLOOKUP($B858,[2]Sheet3!$G:$CZ,56,0)</f>
        <v>0</v>
      </c>
      <c r="BT858" s="14">
        <f>VLOOKUP($B858,[2]Sheet3!$G:$CZ,57,0)</f>
        <v>0</v>
      </c>
      <c r="BU858" s="14">
        <f>VLOOKUP($B858,[2]Sheet3!$G:$CZ,58,0)</f>
        <v>0</v>
      </c>
      <c r="BV858" s="14">
        <f>VLOOKUP($B858,[2]Sheet3!$G:$CZ,59,0)</f>
        <v>0</v>
      </c>
      <c r="BW858" s="14">
        <f>VLOOKUP($B858,[2]Sheet3!$G:$CZ,60,0)</f>
        <v>0</v>
      </c>
      <c r="BX858" s="14">
        <f>VLOOKUP($B858,[2]Sheet3!$G:$CZ,61,0)</f>
        <v>0</v>
      </c>
      <c r="BY858" s="14">
        <f>VLOOKUP($B858,[2]Sheet3!$G:$CZ,62,0)</f>
        <v>0</v>
      </c>
      <c r="BZ858" s="14">
        <f>VLOOKUP($B858,[2]Sheet3!$G:$CZ,63,0)</f>
        <v>0</v>
      </c>
      <c r="CA858" s="14">
        <f>VLOOKUP($B858,[2]Sheet3!$G:$CZ,64,0)</f>
        <v>0</v>
      </c>
      <c r="CB858" s="14">
        <f>VLOOKUP($B858,[2]Sheet3!$G:$CZ,65,0)</f>
        <v>0</v>
      </c>
      <c r="CC858" s="14">
        <f>VLOOKUP($B858,[2]Sheet3!$G:$CZ,66,0)</f>
        <v>0</v>
      </c>
      <c r="CD858" s="14">
        <f>VLOOKUP($B858,[2]Sheet3!$G:$CZ,67,0)</f>
        <v>0</v>
      </c>
      <c r="CE858" s="14">
        <f>VLOOKUP($B858,[2]Sheet3!$G:$CZ,68,0)</f>
        <v>0</v>
      </c>
      <c r="CF858" s="14">
        <f>VLOOKUP($B858,[2]Sheet3!$G:$CZ,69,0)</f>
        <v>0</v>
      </c>
      <c r="CG858" s="14">
        <f>VLOOKUP($B858,[2]Sheet3!$G:$CZ,70,0)</f>
        <v>0</v>
      </c>
      <c r="CH858" s="14">
        <f>VLOOKUP($B858,[2]Sheet3!$G:$CZ,71,0)</f>
        <v>0</v>
      </c>
      <c r="CI858" s="14">
        <f>VLOOKUP($B858,[2]Sheet3!$G:$CZ,72,0)</f>
        <v>0</v>
      </c>
      <c r="CJ858" s="14">
        <f>VLOOKUP($B858,[2]Sheet3!$G:$CZ,73,0)</f>
        <v>0</v>
      </c>
      <c r="CK858" s="14">
        <f>VLOOKUP($B858,[2]Sheet3!$G:$CZ,74,0)</f>
        <v>0</v>
      </c>
      <c r="CL858" s="14">
        <f>VLOOKUP($B858,[2]Sheet3!$G:$CZ,75,0)</f>
        <v>0</v>
      </c>
      <c r="CM858" s="14">
        <f>VLOOKUP($B858,[2]Sheet3!$G:$CZ,76,0)</f>
        <v>0</v>
      </c>
      <c r="CN858" s="14">
        <f>VLOOKUP($B858,[2]Sheet3!$G:$CZ,77,0)</f>
        <v>0</v>
      </c>
      <c r="CO858" s="14">
        <f>VLOOKUP($B858,[2]Sheet3!$G:$CZ,78,0)</f>
        <v>0</v>
      </c>
      <c r="CP858" s="14">
        <f>VLOOKUP($B858,[2]Sheet3!$G:$CZ,79,0)</f>
        <v>0</v>
      </c>
      <c r="CQ858" s="14">
        <f>VLOOKUP($B858,[2]Sheet3!$G:$CZ,80,0)</f>
        <v>0</v>
      </c>
      <c r="CR858" s="14">
        <f>VLOOKUP($B858,[2]Sheet3!$G:$CZ,81,0)</f>
        <v>0</v>
      </c>
      <c r="CS858" s="14">
        <f>VLOOKUP($B858,[2]Sheet3!$G:$CZ,82,0)</f>
        <v>0</v>
      </c>
      <c r="CT858" s="14">
        <f>VLOOKUP($B858,[2]Sheet3!$G:$CZ,83,0)</f>
        <v>0</v>
      </c>
      <c r="CU858" s="14">
        <f>VLOOKUP($B858,[2]Sheet3!$G:$CZ,84,0)</f>
        <v>0</v>
      </c>
      <c r="CV858" s="14">
        <f>VLOOKUP($B858,[2]Sheet3!$G:$CZ,85,0)</f>
        <v>0</v>
      </c>
      <c r="CW858" s="14">
        <f>VLOOKUP($B858,[2]Sheet3!$G:$CZ,86,0)</f>
        <v>0</v>
      </c>
      <c r="CX858" s="14">
        <f>VLOOKUP($B858,[2]Sheet3!$G:$CZ,87,0)</f>
        <v>0</v>
      </c>
      <c r="CY858" s="14">
        <f>VLOOKUP($B858,[2]Sheet3!$G:$CZ,88,0)</f>
        <v>0</v>
      </c>
      <c r="CZ858" s="14">
        <f>VLOOKUP($B858,[2]Sheet3!$G:$CZ,89,0)</f>
        <v>0</v>
      </c>
      <c r="DA858" s="14">
        <f>VLOOKUP($B858,[2]Sheet3!$G:$CZ,90,0)</f>
        <v>0</v>
      </c>
      <c r="DB858" s="14">
        <f>VLOOKUP($B858,[2]Sheet3!$G:$CZ,91,0)</f>
        <v>0</v>
      </c>
      <c r="DC858" s="14">
        <f>VLOOKUP($B858,[2]Sheet3!$G:$CZ,92,0)</f>
        <v>0</v>
      </c>
      <c r="DD858" s="14">
        <f>VLOOKUP($B858,[2]Sheet3!$G:$CZ,93,0)</f>
        <v>0</v>
      </c>
      <c r="DE858" s="14">
        <f>VLOOKUP($B858,[2]Sheet3!$G:$CZ,94,0)</f>
        <v>0</v>
      </c>
      <c r="DF858" s="14">
        <f>VLOOKUP($B858,[2]Sheet3!$G:$CZ,95,0)</f>
        <v>0</v>
      </c>
      <c r="DG858" s="14">
        <f>VLOOKUP($B858,[2]Sheet3!$G:$CZ,96,0)</f>
        <v>0</v>
      </c>
      <c r="DH858" s="14">
        <f>VLOOKUP($B858,[2]Sheet3!$G:$CZ,97,0)</f>
        <v>0</v>
      </c>
      <c r="DI858" s="14">
        <f>VLOOKUP($B858,[2]Sheet3!$G:$CZ,98,0)</f>
        <v>0</v>
      </c>
    </row>
    <row r="859" spans="1:113" x14ac:dyDescent="0.3">
      <c r="A859" s="9" t="str">
        <f t="shared" si="41"/>
        <v>E14513</v>
      </c>
      <c r="B859" s="15" t="s">
        <v>2083</v>
      </c>
      <c r="C859" s="15" t="s">
        <v>2084</v>
      </c>
      <c r="F859" s="7" t="s">
        <v>15</v>
      </c>
      <c r="G859" s="12" t="s">
        <v>4353</v>
      </c>
      <c r="H859" s="12" t="str">
        <f>VLOOKUP($B859,[1]Sheet1!$A:$G,5,0)</f>
        <v>chandan.singh@redingtongroup.com</v>
      </c>
      <c r="I859" s="12" t="str">
        <f>VLOOKUP($B859,[1]Sheet1!$A:$G,7,0)</f>
        <v>jaswinder.singh@redingtongroup.com</v>
      </c>
      <c r="J859" s="12" t="s">
        <v>82</v>
      </c>
      <c r="K859" s="7"/>
      <c r="L859" s="7"/>
      <c r="M859" s="8"/>
      <c r="N859" s="7" t="str">
        <f t="shared" si="39"/>
        <v>chandan.singh@redingtongroup.com; jaswinder.singh@redingtongroup.com; nilesh.phirke@redingtongroup.com;christopher.joseph@redingtongroup.com</v>
      </c>
      <c r="O859" s="7" t="str">
        <f t="shared" si="40"/>
        <v>E14513</v>
      </c>
      <c r="P859" s="8" t="s">
        <v>5215</v>
      </c>
      <c r="Q859" s="14">
        <f>VLOOKUP($B859,[2]Sheet3!$G:$CZ,2,0)</f>
        <v>2400307838</v>
      </c>
      <c r="R859" s="14">
        <f>VLOOKUP($B859,[2]Sheet3!$G:$CZ,3,0)</f>
        <v>2400307836</v>
      </c>
      <c r="S859" s="14">
        <f>VLOOKUP($B859,[2]Sheet3!$G:$CZ,4,0)</f>
        <v>2400307837</v>
      </c>
      <c r="T859" s="14">
        <f>VLOOKUP($B859,[2]Sheet3!$G:$CZ,5,0)</f>
        <v>0</v>
      </c>
      <c r="U859" s="14">
        <f>VLOOKUP($B859,[2]Sheet3!$G:$CZ,6,0)</f>
        <v>0</v>
      </c>
      <c r="V859" s="14">
        <f>VLOOKUP($B859,[2]Sheet3!$G:$CZ,7,0)</f>
        <v>0</v>
      </c>
      <c r="W859" s="14">
        <f>VLOOKUP($B859,[2]Sheet3!$G:$CZ,8,0)</f>
        <v>0</v>
      </c>
      <c r="X859" s="14">
        <f>VLOOKUP($B859,[2]Sheet3!$G:$CZ,9,0)</f>
        <v>0</v>
      </c>
      <c r="Y859" s="14">
        <f>VLOOKUP($B859,[2]Sheet3!$G:$CZ,10,0)</f>
        <v>0</v>
      </c>
      <c r="Z859" s="14">
        <f>VLOOKUP($B859,[2]Sheet3!$G:$CZ,11,0)</f>
        <v>0</v>
      </c>
      <c r="AA859" s="14">
        <f>VLOOKUP($B859,[2]Sheet3!$G:$CZ,12,0)</f>
        <v>0</v>
      </c>
      <c r="AB859" s="14">
        <f>VLOOKUP($B859,[2]Sheet3!$G:$CZ,13,0)</f>
        <v>0</v>
      </c>
      <c r="AC859" s="14">
        <f>VLOOKUP($B859,[2]Sheet3!$G:$CZ,14,0)</f>
        <v>0</v>
      </c>
      <c r="AD859" s="14">
        <f>VLOOKUP($B859,[2]Sheet3!$G:$CZ,15,0)</f>
        <v>0</v>
      </c>
      <c r="AE859" s="14">
        <f>VLOOKUP($B859,[2]Sheet3!$G:$CZ,16,0)</f>
        <v>0</v>
      </c>
      <c r="AF859" s="14">
        <f>VLOOKUP($B859,[2]Sheet3!$G:$CZ,17,0)</f>
        <v>0</v>
      </c>
      <c r="AG859" s="14">
        <f>VLOOKUP($B859,[2]Sheet3!$G:$CZ,18,0)</f>
        <v>0</v>
      </c>
      <c r="AH859" s="14">
        <f>VLOOKUP($B859,[2]Sheet3!$G:$CZ,19,0)</f>
        <v>0</v>
      </c>
      <c r="AI859" s="14">
        <f>VLOOKUP($B859,[2]Sheet3!$G:$CZ,20,0)</f>
        <v>0</v>
      </c>
      <c r="AJ859" s="14">
        <f>VLOOKUP($B859,[2]Sheet3!$G:$CZ,21,0)</f>
        <v>0</v>
      </c>
      <c r="AK859" s="14">
        <f>VLOOKUP($B859,[2]Sheet3!$G:$CZ,22,0)</f>
        <v>0</v>
      </c>
      <c r="AL859" s="14">
        <f>VLOOKUP($B859,[2]Sheet3!$G:$CZ,23,0)</f>
        <v>0</v>
      </c>
      <c r="AM859" s="14">
        <f>VLOOKUP($B859,[2]Sheet3!$G:$CZ,24,0)</f>
        <v>0</v>
      </c>
      <c r="AN859" s="14">
        <f>VLOOKUP($B859,[2]Sheet3!$G:$CZ,25,0)</f>
        <v>0</v>
      </c>
      <c r="AO859" s="14">
        <f>VLOOKUP($B859,[2]Sheet3!$G:$CZ,26,0)</f>
        <v>0</v>
      </c>
      <c r="AP859" s="14">
        <f>VLOOKUP($B859,[2]Sheet3!$G:$CZ,27,0)</f>
        <v>0</v>
      </c>
      <c r="AQ859" s="14">
        <f>VLOOKUP($B859,[2]Sheet3!$G:$CZ,28,0)</f>
        <v>0</v>
      </c>
      <c r="AR859" s="14">
        <f>VLOOKUP($B859,[2]Sheet3!$G:$CZ,29,0)</f>
        <v>0</v>
      </c>
      <c r="AS859" s="14">
        <f>VLOOKUP($B859,[2]Sheet3!$G:$CZ,30,0)</f>
        <v>0</v>
      </c>
      <c r="AT859" s="14">
        <f>VLOOKUP($B859,[2]Sheet3!$G:$CZ,31,0)</f>
        <v>0</v>
      </c>
      <c r="AU859" s="14">
        <f>VLOOKUP($B859,[2]Sheet3!$G:$CZ,32,0)</f>
        <v>0</v>
      </c>
      <c r="AV859" s="14">
        <f>VLOOKUP($B859,[2]Sheet3!$G:$CZ,33,0)</f>
        <v>0</v>
      </c>
      <c r="AW859" s="14">
        <f>VLOOKUP($B859,[2]Sheet3!$G:$CZ,34,0)</f>
        <v>0</v>
      </c>
      <c r="AX859" s="14">
        <f>VLOOKUP($B859,[2]Sheet3!$G:$CZ,35,0)</f>
        <v>0</v>
      </c>
      <c r="AY859" s="14">
        <f>VLOOKUP($B859,[2]Sheet3!$G:$CZ,36,0)</f>
        <v>0</v>
      </c>
      <c r="AZ859" s="14">
        <f>VLOOKUP($B859,[2]Sheet3!$G:$CZ,37,0)</f>
        <v>0</v>
      </c>
      <c r="BA859" s="14">
        <f>VLOOKUP($B859,[2]Sheet3!$G:$CZ,38,0)</f>
        <v>0</v>
      </c>
      <c r="BB859" s="14">
        <f>VLOOKUP($B859,[2]Sheet3!$G:$CZ,39,0)</f>
        <v>0</v>
      </c>
      <c r="BC859" s="14">
        <f>VLOOKUP($B859,[2]Sheet3!$G:$CZ,40,0)</f>
        <v>0</v>
      </c>
      <c r="BD859" s="14">
        <f>VLOOKUP($B859,[2]Sheet3!$G:$CZ,41,0)</f>
        <v>0</v>
      </c>
      <c r="BE859" s="14">
        <f>VLOOKUP($B859,[2]Sheet3!$G:$CZ,42,0)</f>
        <v>0</v>
      </c>
      <c r="BF859" s="14">
        <f>VLOOKUP($B859,[2]Sheet3!$G:$CZ,43,0)</f>
        <v>0</v>
      </c>
      <c r="BG859" s="14">
        <f>VLOOKUP($B859,[2]Sheet3!$G:$CZ,44,0)</f>
        <v>0</v>
      </c>
      <c r="BH859" s="14">
        <f>VLOOKUP($B859,[2]Sheet3!$G:$CZ,45,0)</f>
        <v>0</v>
      </c>
      <c r="BI859" s="14">
        <f>VLOOKUP($B859,[2]Sheet3!$G:$CZ,46,0)</f>
        <v>0</v>
      </c>
      <c r="BJ859" s="14">
        <f>VLOOKUP($B859,[2]Sheet3!$G:$CZ,47,0)</f>
        <v>0</v>
      </c>
      <c r="BK859" s="14">
        <f>VLOOKUP($B859,[2]Sheet3!$G:$CZ,48,0)</f>
        <v>0</v>
      </c>
      <c r="BL859" s="14">
        <f>VLOOKUP($B859,[2]Sheet3!$G:$CZ,49,0)</f>
        <v>0</v>
      </c>
      <c r="BM859" s="14">
        <f>VLOOKUP($B859,[2]Sheet3!$G:$CZ,50,0)</f>
        <v>0</v>
      </c>
      <c r="BN859" s="14">
        <f>VLOOKUP($B859,[2]Sheet3!$G:$CZ,51,0)</f>
        <v>0</v>
      </c>
      <c r="BO859" s="14">
        <f>VLOOKUP($B859,[2]Sheet3!$G:$CZ,52,0)</f>
        <v>0</v>
      </c>
      <c r="BP859" s="14">
        <f>VLOOKUP($B859,[2]Sheet3!$G:$CZ,53,0)</f>
        <v>0</v>
      </c>
      <c r="BQ859" s="14">
        <f>VLOOKUP($B859,[2]Sheet3!$G:$CZ,54,0)</f>
        <v>0</v>
      </c>
      <c r="BR859" s="14">
        <f>VLOOKUP($B859,[2]Sheet3!$G:$CZ,55,0)</f>
        <v>0</v>
      </c>
      <c r="BS859" s="14">
        <f>VLOOKUP($B859,[2]Sheet3!$G:$CZ,56,0)</f>
        <v>0</v>
      </c>
      <c r="BT859" s="14">
        <f>VLOOKUP($B859,[2]Sheet3!$G:$CZ,57,0)</f>
        <v>0</v>
      </c>
      <c r="BU859" s="14">
        <f>VLOOKUP($B859,[2]Sheet3!$G:$CZ,58,0)</f>
        <v>0</v>
      </c>
      <c r="BV859" s="14">
        <f>VLOOKUP($B859,[2]Sheet3!$G:$CZ,59,0)</f>
        <v>0</v>
      </c>
      <c r="BW859" s="14">
        <f>VLOOKUP($B859,[2]Sheet3!$G:$CZ,60,0)</f>
        <v>0</v>
      </c>
      <c r="BX859" s="14">
        <f>VLOOKUP($B859,[2]Sheet3!$G:$CZ,61,0)</f>
        <v>0</v>
      </c>
      <c r="BY859" s="14">
        <f>VLOOKUP($B859,[2]Sheet3!$G:$CZ,62,0)</f>
        <v>0</v>
      </c>
      <c r="BZ859" s="14">
        <f>VLOOKUP($B859,[2]Sheet3!$G:$CZ,63,0)</f>
        <v>0</v>
      </c>
      <c r="CA859" s="14">
        <f>VLOOKUP($B859,[2]Sheet3!$G:$CZ,64,0)</f>
        <v>0</v>
      </c>
      <c r="CB859" s="14">
        <f>VLOOKUP($B859,[2]Sheet3!$G:$CZ,65,0)</f>
        <v>0</v>
      </c>
      <c r="CC859" s="14">
        <f>VLOOKUP($B859,[2]Sheet3!$G:$CZ,66,0)</f>
        <v>0</v>
      </c>
      <c r="CD859" s="14">
        <f>VLOOKUP($B859,[2]Sheet3!$G:$CZ,67,0)</f>
        <v>0</v>
      </c>
      <c r="CE859" s="14">
        <f>VLOOKUP($B859,[2]Sheet3!$G:$CZ,68,0)</f>
        <v>0</v>
      </c>
      <c r="CF859" s="14">
        <f>VLOOKUP($B859,[2]Sheet3!$G:$CZ,69,0)</f>
        <v>0</v>
      </c>
      <c r="CG859" s="14">
        <f>VLOOKUP($B859,[2]Sheet3!$G:$CZ,70,0)</f>
        <v>0</v>
      </c>
      <c r="CH859" s="14">
        <f>VLOOKUP($B859,[2]Sheet3!$G:$CZ,71,0)</f>
        <v>0</v>
      </c>
      <c r="CI859" s="14">
        <f>VLOOKUP($B859,[2]Sheet3!$G:$CZ,72,0)</f>
        <v>0</v>
      </c>
      <c r="CJ859" s="14">
        <f>VLOOKUP($B859,[2]Sheet3!$G:$CZ,73,0)</f>
        <v>0</v>
      </c>
      <c r="CK859" s="14">
        <f>VLOOKUP($B859,[2]Sheet3!$G:$CZ,74,0)</f>
        <v>0</v>
      </c>
      <c r="CL859" s="14">
        <f>VLOOKUP($B859,[2]Sheet3!$G:$CZ,75,0)</f>
        <v>0</v>
      </c>
      <c r="CM859" s="14">
        <f>VLOOKUP($B859,[2]Sheet3!$G:$CZ,76,0)</f>
        <v>0</v>
      </c>
      <c r="CN859" s="14">
        <f>VLOOKUP($B859,[2]Sheet3!$G:$CZ,77,0)</f>
        <v>0</v>
      </c>
      <c r="CO859" s="14">
        <f>VLOOKUP($B859,[2]Sheet3!$G:$CZ,78,0)</f>
        <v>0</v>
      </c>
      <c r="CP859" s="14">
        <f>VLOOKUP($B859,[2]Sheet3!$G:$CZ,79,0)</f>
        <v>0</v>
      </c>
      <c r="CQ859" s="14">
        <f>VLOOKUP($B859,[2]Sheet3!$G:$CZ,80,0)</f>
        <v>0</v>
      </c>
      <c r="CR859" s="14">
        <f>VLOOKUP($B859,[2]Sheet3!$G:$CZ,81,0)</f>
        <v>0</v>
      </c>
      <c r="CS859" s="14">
        <f>VLOOKUP($B859,[2]Sheet3!$G:$CZ,82,0)</f>
        <v>0</v>
      </c>
      <c r="CT859" s="14">
        <f>VLOOKUP($B859,[2]Sheet3!$G:$CZ,83,0)</f>
        <v>0</v>
      </c>
      <c r="CU859" s="14">
        <f>VLOOKUP($B859,[2]Sheet3!$G:$CZ,84,0)</f>
        <v>0</v>
      </c>
      <c r="CV859" s="14">
        <f>VLOOKUP($B859,[2]Sheet3!$G:$CZ,85,0)</f>
        <v>0</v>
      </c>
      <c r="CW859" s="14">
        <f>VLOOKUP($B859,[2]Sheet3!$G:$CZ,86,0)</f>
        <v>0</v>
      </c>
      <c r="CX859" s="14">
        <f>VLOOKUP($B859,[2]Sheet3!$G:$CZ,87,0)</f>
        <v>0</v>
      </c>
      <c r="CY859" s="14">
        <f>VLOOKUP($B859,[2]Sheet3!$G:$CZ,88,0)</f>
        <v>0</v>
      </c>
      <c r="CZ859" s="14">
        <f>VLOOKUP($B859,[2]Sheet3!$G:$CZ,89,0)</f>
        <v>0</v>
      </c>
      <c r="DA859" s="14">
        <f>VLOOKUP($B859,[2]Sheet3!$G:$CZ,90,0)</f>
        <v>0</v>
      </c>
      <c r="DB859" s="14">
        <f>VLOOKUP($B859,[2]Sheet3!$G:$CZ,91,0)</f>
        <v>0</v>
      </c>
      <c r="DC859" s="14">
        <f>VLOOKUP($B859,[2]Sheet3!$G:$CZ,92,0)</f>
        <v>0</v>
      </c>
      <c r="DD859" s="14">
        <f>VLOOKUP($B859,[2]Sheet3!$G:$CZ,93,0)</f>
        <v>0</v>
      </c>
      <c r="DE859" s="14">
        <f>VLOOKUP($B859,[2]Sheet3!$G:$CZ,94,0)</f>
        <v>0</v>
      </c>
      <c r="DF859" s="14">
        <f>VLOOKUP($B859,[2]Sheet3!$G:$CZ,95,0)</f>
        <v>0</v>
      </c>
      <c r="DG859" s="14">
        <f>VLOOKUP($B859,[2]Sheet3!$G:$CZ,96,0)</f>
        <v>0</v>
      </c>
      <c r="DH859" s="14">
        <f>VLOOKUP($B859,[2]Sheet3!$G:$CZ,97,0)</f>
        <v>0</v>
      </c>
      <c r="DI859" s="14">
        <f>VLOOKUP($B859,[2]Sheet3!$G:$CZ,98,0)</f>
        <v>0</v>
      </c>
    </row>
    <row r="860" spans="1:113" x14ac:dyDescent="0.3">
      <c r="A860" s="9" t="str">
        <f t="shared" si="41"/>
        <v>SA3121</v>
      </c>
      <c r="B860" s="15" t="s">
        <v>2085</v>
      </c>
      <c r="C860" s="15" t="s">
        <v>2086</v>
      </c>
      <c r="F860" s="7" t="s">
        <v>15</v>
      </c>
      <c r="G860" s="12" t="s">
        <v>4354</v>
      </c>
      <c r="H860" s="12" t="str">
        <f>VLOOKUP($B860,[1]Sheet1!$A:$G,5,0)</f>
        <v>mahmmad.ajar@redingtongroup.com</v>
      </c>
      <c r="I860" s="12" t="str">
        <f>VLOOKUP($B860,[1]Sheet1!$A:$G,7,0)</f>
        <v>vikram.kumar@redingtongroup.com</v>
      </c>
      <c r="J860" s="12" t="s">
        <v>82</v>
      </c>
      <c r="K860" s="7"/>
      <c r="L860" s="7"/>
      <c r="M860" s="8"/>
      <c r="N860" s="7" t="str">
        <f t="shared" si="39"/>
        <v>mahmmad.ajar@redingtongroup.com; vikram.kumar@redingtongroup.com; nilesh.phirke@redingtongroup.com;christopher.joseph@redingtongroup.com</v>
      </c>
      <c r="O860" s="7" t="str">
        <f t="shared" si="40"/>
        <v>SA3121</v>
      </c>
      <c r="P860" s="8" t="s">
        <v>5215</v>
      </c>
      <c r="Q860" s="14">
        <f>VLOOKUP($B860,[2]Sheet3!$G:$CZ,2,0)</f>
        <v>2400306716</v>
      </c>
      <c r="R860" s="14">
        <f>VLOOKUP($B860,[2]Sheet3!$G:$CZ,3,0)</f>
        <v>2400306718</v>
      </c>
      <c r="S860" s="14">
        <f>VLOOKUP($B860,[2]Sheet3!$G:$CZ,4,0)</f>
        <v>2400299595</v>
      </c>
      <c r="T860" s="14">
        <f>VLOOKUP($B860,[2]Sheet3!$G:$CZ,5,0)</f>
        <v>0</v>
      </c>
      <c r="U860" s="14">
        <f>VLOOKUP($B860,[2]Sheet3!$G:$CZ,6,0)</f>
        <v>0</v>
      </c>
      <c r="V860" s="14">
        <f>VLOOKUP($B860,[2]Sheet3!$G:$CZ,7,0)</f>
        <v>0</v>
      </c>
      <c r="W860" s="14">
        <f>VLOOKUP($B860,[2]Sheet3!$G:$CZ,8,0)</f>
        <v>0</v>
      </c>
      <c r="X860" s="14">
        <f>VLOOKUP($B860,[2]Sheet3!$G:$CZ,9,0)</f>
        <v>0</v>
      </c>
      <c r="Y860" s="14">
        <f>VLOOKUP($B860,[2]Sheet3!$G:$CZ,10,0)</f>
        <v>0</v>
      </c>
      <c r="Z860" s="14">
        <f>VLOOKUP($B860,[2]Sheet3!$G:$CZ,11,0)</f>
        <v>0</v>
      </c>
      <c r="AA860" s="14">
        <f>VLOOKUP($B860,[2]Sheet3!$G:$CZ,12,0)</f>
        <v>0</v>
      </c>
      <c r="AB860" s="14">
        <f>VLOOKUP($B860,[2]Sheet3!$G:$CZ,13,0)</f>
        <v>0</v>
      </c>
      <c r="AC860" s="14">
        <f>VLOOKUP($B860,[2]Sheet3!$G:$CZ,14,0)</f>
        <v>0</v>
      </c>
      <c r="AD860" s="14">
        <f>VLOOKUP($B860,[2]Sheet3!$G:$CZ,15,0)</f>
        <v>0</v>
      </c>
      <c r="AE860" s="14">
        <f>VLOOKUP($B860,[2]Sheet3!$G:$CZ,16,0)</f>
        <v>0</v>
      </c>
      <c r="AF860" s="14">
        <f>VLOOKUP($B860,[2]Sheet3!$G:$CZ,17,0)</f>
        <v>0</v>
      </c>
      <c r="AG860" s="14">
        <f>VLOOKUP($B860,[2]Sheet3!$G:$CZ,18,0)</f>
        <v>0</v>
      </c>
      <c r="AH860" s="14">
        <f>VLOOKUP($B860,[2]Sheet3!$G:$CZ,19,0)</f>
        <v>0</v>
      </c>
      <c r="AI860" s="14">
        <f>VLOOKUP($B860,[2]Sheet3!$G:$CZ,20,0)</f>
        <v>0</v>
      </c>
      <c r="AJ860" s="14">
        <f>VLOOKUP($B860,[2]Sheet3!$G:$CZ,21,0)</f>
        <v>0</v>
      </c>
      <c r="AK860" s="14">
        <f>VLOOKUP($B860,[2]Sheet3!$G:$CZ,22,0)</f>
        <v>0</v>
      </c>
      <c r="AL860" s="14">
        <f>VLOOKUP($B860,[2]Sheet3!$G:$CZ,23,0)</f>
        <v>0</v>
      </c>
      <c r="AM860" s="14">
        <f>VLOOKUP($B860,[2]Sheet3!$G:$CZ,24,0)</f>
        <v>0</v>
      </c>
      <c r="AN860" s="14">
        <f>VLOOKUP($B860,[2]Sheet3!$G:$CZ,25,0)</f>
        <v>0</v>
      </c>
      <c r="AO860" s="14">
        <f>VLOOKUP($B860,[2]Sheet3!$G:$CZ,26,0)</f>
        <v>0</v>
      </c>
      <c r="AP860" s="14">
        <f>VLOOKUP($B860,[2]Sheet3!$G:$CZ,27,0)</f>
        <v>0</v>
      </c>
      <c r="AQ860" s="14">
        <f>VLOOKUP($B860,[2]Sheet3!$G:$CZ,28,0)</f>
        <v>0</v>
      </c>
      <c r="AR860" s="14">
        <f>VLOOKUP($B860,[2]Sheet3!$G:$CZ,29,0)</f>
        <v>0</v>
      </c>
      <c r="AS860" s="14">
        <f>VLOOKUP($B860,[2]Sheet3!$G:$CZ,30,0)</f>
        <v>0</v>
      </c>
      <c r="AT860" s="14">
        <f>VLOOKUP($B860,[2]Sheet3!$G:$CZ,31,0)</f>
        <v>0</v>
      </c>
      <c r="AU860" s="14">
        <f>VLOOKUP($B860,[2]Sheet3!$G:$CZ,32,0)</f>
        <v>0</v>
      </c>
      <c r="AV860" s="14">
        <f>VLOOKUP($B860,[2]Sheet3!$G:$CZ,33,0)</f>
        <v>0</v>
      </c>
      <c r="AW860" s="14">
        <f>VLOOKUP($B860,[2]Sheet3!$G:$CZ,34,0)</f>
        <v>0</v>
      </c>
      <c r="AX860" s="14">
        <f>VLOOKUP($B860,[2]Sheet3!$G:$CZ,35,0)</f>
        <v>0</v>
      </c>
      <c r="AY860" s="14">
        <f>VLOOKUP($B860,[2]Sheet3!$G:$CZ,36,0)</f>
        <v>0</v>
      </c>
      <c r="AZ860" s="14">
        <f>VLOOKUP($B860,[2]Sheet3!$G:$CZ,37,0)</f>
        <v>0</v>
      </c>
      <c r="BA860" s="14">
        <f>VLOOKUP($B860,[2]Sheet3!$G:$CZ,38,0)</f>
        <v>0</v>
      </c>
      <c r="BB860" s="14">
        <f>VLOOKUP($B860,[2]Sheet3!$G:$CZ,39,0)</f>
        <v>0</v>
      </c>
      <c r="BC860" s="14">
        <f>VLOOKUP($B860,[2]Sheet3!$G:$CZ,40,0)</f>
        <v>0</v>
      </c>
      <c r="BD860" s="14">
        <f>VLOOKUP($B860,[2]Sheet3!$G:$CZ,41,0)</f>
        <v>0</v>
      </c>
      <c r="BE860" s="14">
        <f>VLOOKUP($B860,[2]Sheet3!$G:$CZ,42,0)</f>
        <v>0</v>
      </c>
      <c r="BF860" s="14">
        <f>VLOOKUP($B860,[2]Sheet3!$G:$CZ,43,0)</f>
        <v>0</v>
      </c>
      <c r="BG860" s="14">
        <f>VLOOKUP($B860,[2]Sheet3!$G:$CZ,44,0)</f>
        <v>0</v>
      </c>
      <c r="BH860" s="14">
        <f>VLOOKUP($B860,[2]Sheet3!$G:$CZ,45,0)</f>
        <v>0</v>
      </c>
      <c r="BI860" s="14">
        <f>VLOOKUP($B860,[2]Sheet3!$G:$CZ,46,0)</f>
        <v>0</v>
      </c>
      <c r="BJ860" s="14">
        <f>VLOOKUP($B860,[2]Sheet3!$G:$CZ,47,0)</f>
        <v>0</v>
      </c>
      <c r="BK860" s="14">
        <f>VLOOKUP($B860,[2]Sheet3!$G:$CZ,48,0)</f>
        <v>0</v>
      </c>
      <c r="BL860" s="14">
        <f>VLOOKUP($B860,[2]Sheet3!$G:$CZ,49,0)</f>
        <v>0</v>
      </c>
      <c r="BM860" s="14">
        <f>VLOOKUP($B860,[2]Sheet3!$G:$CZ,50,0)</f>
        <v>0</v>
      </c>
      <c r="BN860" s="14">
        <f>VLOOKUP($B860,[2]Sheet3!$G:$CZ,51,0)</f>
        <v>0</v>
      </c>
      <c r="BO860" s="14">
        <f>VLOOKUP($B860,[2]Sheet3!$G:$CZ,52,0)</f>
        <v>0</v>
      </c>
      <c r="BP860" s="14">
        <f>VLOOKUP($B860,[2]Sheet3!$G:$CZ,53,0)</f>
        <v>0</v>
      </c>
      <c r="BQ860" s="14">
        <f>VLOOKUP($B860,[2]Sheet3!$G:$CZ,54,0)</f>
        <v>0</v>
      </c>
      <c r="BR860" s="14">
        <f>VLOOKUP($B860,[2]Sheet3!$G:$CZ,55,0)</f>
        <v>0</v>
      </c>
      <c r="BS860" s="14">
        <f>VLOOKUP($B860,[2]Sheet3!$G:$CZ,56,0)</f>
        <v>0</v>
      </c>
      <c r="BT860" s="14">
        <f>VLOOKUP($B860,[2]Sheet3!$G:$CZ,57,0)</f>
        <v>0</v>
      </c>
      <c r="BU860" s="14">
        <f>VLOOKUP($B860,[2]Sheet3!$G:$CZ,58,0)</f>
        <v>0</v>
      </c>
      <c r="BV860" s="14">
        <f>VLOOKUP($B860,[2]Sheet3!$G:$CZ,59,0)</f>
        <v>0</v>
      </c>
      <c r="BW860" s="14">
        <f>VLOOKUP($B860,[2]Sheet3!$G:$CZ,60,0)</f>
        <v>0</v>
      </c>
      <c r="BX860" s="14">
        <f>VLOOKUP($B860,[2]Sheet3!$G:$CZ,61,0)</f>
        <v>0</v>
      </c>
      <c r="BY860" s="14">
        <f>VLOOKUP($B860,[2]Sheet3!$G:$CZ,62,0)</f>
        <v>0</v>
      </c>
      <c r="BZ860" s="14">
        <f>VLOOKUP($B860,[2]Sheet3!$G:$CZ,63,0)</f>
        <v>0</v>
      </c>
      <c r="CA860" s="14">
        <f>VLOOKUP($B860,[2]Sheet3!$G:$CZ,64,0)</f>
        <v>0</v>
      </c>
      <c r="CB860" s="14">
        <f>VLOOKUP($B860,[2]Sheet3!$G:$CZ,65,0)</f>
        <v>0</v>
      </c>
      <c r="CC860" s="14">
        <f>VLOOKUP($B860,[2]Sheet3!$G:$CZ,66,0)</f>
        <v>0</v>
      </c>
      <c r="CD860" s="14">
        <f>VLOOKUP($B860,[2]Sheet3!$G:$CZ,67,0)</f>
        <v>0</v>
      </c>
      <c r="CE860" s="14">
        <f>VLOOKUP($B860,[2]Sheet3!$G:$CZ,68,0)</f>
        <v>0</v>
      </c>
      <c r="CF860" s="14">
        <f>VLOOKUP($B860,[2]Sheet3!$G:$CZ,69,0)</f>
        <v>0</v>
      </c>
      <c r="CG860" s="14">
        <f>VLOOKUP($B860,[2]Sheet3!$G:$CZ,70,0)</f>
        <v>0</v>
      </c>
      <c r="CH860" s="14">
        <f>VLOOKUP($B860,[2]Sheet3!$G:$CZ,71,0)</f>
        <v>0</v>
      </c>
      <c r="CI860" s="14">
        <f>VLOOKUP($B860,[2]Sheet3!$G:$CZ,72,0)</f>
        <v>0</v>
      </c>
      <c r="CJ860" s="14">
        <f>VLOOKUP($B860,[2]Sheet3!$G:$CZ,73,0)</f>
        <v>0</v>
      </c>
      <c r="CK860" s="14">
        <f>VLOOKUP($B860,[2]Sheet3!$G:$CZ,74,0)</f>
        <v>0</v>
      </c>
      <c r="CL860" s="14">
        <f>VLOOKUP($B860,[2]Sheet3!$G:$CZ,75,0)</f>
        <v>0</v>
      </c>
      <c r="CM860" s="14">
        <f>VLOOKUP($B860,[2]Sheet3!$G:$CZ,76,0)</f>
        <v>0</v>
      </c>
      <c r="CN860" s="14">
        <f>VLOOKUP($B860,[2]Sheet3!$G:$CZ,77,0)</f>
        <v>0</v>
      </c>
      <c r="CO860" s="14">
        <f>VLOOKUP($B860,[2]Sheet3!$G:$CZ,78,0)</f>
        <v>0</v>
      </c>
      <c r="CP860" s="14">
        <f>VLOOKUP($B860,[2]Sheet3!$G:$CZ,79,0)</f>
        <v>0</v>
      </c>
      <c r="CQ860" s="14">
        <f>VLOOKUP($B860,[2]Sheet3!$G:$CZ,80,0)</f>
        <v>0</v>
      </c>
      <c r="CR860" s="14">
        <f>VLOOKUP($B860,[2]Sheet3!$G:$CZ,81,0)</f>
        <v>0</v>
      </c>
      <c r="CS860" s="14">
        <f>VLOOKUP($B860,[2]Sheet3!$G:$CZ,82,0)</f>
        <v>0</v>
      </c>
      <c r="CT860" s="14">
        <f>VLOOKUP($B860,[2]Sheet3!$G:$CZ,83,0)</f>
        <v>0</v>
      </c>
      <c r="CU860" s="14">
        <f>VLOOKUP($B860,[2]Sheet3!$G:$CZ,84,0)</f>
        <v>0</v>
      </c>
      <c r="CV860" s="14">
        <f>VLOOKUP($B860,[2]Sheet3!$G:$CZ,85,0)</f>
        <v>0</v>
      </c>
      <c r="CW860" s="14">
        <f>VLOOKUP($B860,[2]Sheet3!$G:$CZ,86,0)</f>
        <v>0</v>
      </c>
      <c r="CX860" s="14">
        <f>VLOOKUP($B860,[2]Sheet3!$G:$CZ,87,0)</f>
        <v>0</v>
      </c>
      <c r="CY860" s="14">
        <f>VLOOKUP($B860,[2]Sheet3!$G:$CZ,88,0)</f>
        <v>0</v>
      </c>
      <c r="CZ860" s="14">
        <f>VLOOKUP($B860,[2]Sheet3!$G:$CZ,89,0)</f>
        <v>0</v>
      </c>
      <c r="DA860" s="14">
        <f>VLOOKUP($B860,[2]Sheet3!$G:$CZ,90,0)</f>
        <v>0</v>
      </c>
      <c r="DB860" s="14">
        <f>VLOOKUP($B860,[2]Sheet3!$G:$CZ,91,0)</f>
        <v>0</v>
      </c>
      <c r="DC860" s="14">
        <f>VLOOKUP($B860,[2]Sheet3!$G:$CZ,92,0)</f>
        <v>0</v>
      </c>
      <c r="DD860" s="14">
        <f>VLOOKUP($B860,[2]Sheet3!$G:$CZ,93,0)</f>
        <v>0</v>
      </c>
      <c r="DE860" s="14">
        <f>VLOOKUP($B860,[2]Sheet3!$G:$CZ,94,0)</f>
        <v>0</v>
      </c>
      <c r="DF860" s="14">
        <f>VLOOKUP($B860,[2]Sheet3!$G:$CZ,95,0)</f>
        <v>0</v>
      </c>
      <c r="DG860" s="14">
        <f>VLOOKUP($B860,[2]Sheet3!$G:$CZ,96,0)</f>
        <v>0</v>
      </c>
      <c r="DH860" s="14">
        <f>VLOOKUP($B860,[2]Sheet3!$G:$CZ,97,0)</f>
        <v>0</v>
      </c>
      <c r="DI860" s="14">
        <f>VLOOKUP($B860,[2]Sheet3!$G:$CZ,98,0)</f>
        <v>0</v>
      </c>
    </row>
    <row r="861" spans="1:113" x14ac:dyDescent="0.3">
      <c r="A861" s="9" t="str">
        <f t="shared" si="41"/>
        <v>E14127</v>
      </c>
      <c r="B861" s="15" t="s">
        <v>2087</v>
      </c>
      <c r="C861" s="15" t="s">
        <v>2088</v>
      </c>
      <c r="F861" s="7" t="s">
        <v>15</v>
      </c>
      <c r="G861" s="12" t="s">
        <v>4355</v>
      </c>
      <c r="H861" s="12" t="str">
        <f>VLOOKUP($B861,[1]Sheet1!$A:$G,5,0)</f>
        <v>manish.kumar@redingtongroup.com</v>
      </c>
      <c r="I861" s="12" t="str">
        <f>VLOOKUP($B861,[1]Sheet1!$A:$G,7,0)</f>
        <v>jaswinder.singh@redingtongroup.com</v>
      </c>
      <c r="J861" s="12" t="s">
        <v>82</v>
      </c>
      <c r="K861" s="7"/>
      <c r="L861" s="7"/>
      <c r="M861" s="8"/>
      <c r="N861" s="7" t="str">
        <f t="shared" si="39"/>
        <v>manish.kumar@redingtongroup.com; jaswinder.singh@redingtongroup.com; nilesh.phirke@redingtongroup.com;christopher.joseph@redingtongroup.com</v>
      </c>
      <c r="O861" s="7" t="str">
        <f t="shared" si="40"/>
        <v>E14127</v>
      </c>
      <c r="P861" s="8" t="s">
        <v>5215</v>
      </c>
      <c r="Q861" s="14">
        <f>VLOOKUP($B861,[2]Sheet3!$G:$CZ,2,0)</f>
        <v>2400307611</v>
      </c>
      <c r="R861" s="14">
        <f>VLOOKUP($B861,[2]Sheet3!$G:$CZ,3,0)</f>
        <v>0</v>
      </c>
      <c r="S861" s="14">
        <f>VLOOKUP($B861,[2]Sheet3!$G:$CZ,4,0)</f>
        <v>0</v>
      </c>
      <c r="T861" s="14">
        <f>VLOOKUP($B861,[2]Sheet3!$G:$CZ,5,0)</f>
        <v>0</v>
      </c>
      <c r="U861" s="14">
        <f>VLOOKUP($B861,[2]Sheet3!$G:$CZ,6,0)</f>
        <v>0</v>
      </c>
      <c r="V861" s="14">
        <f>VLOOKUP($B861,[2]Sheet3!$G:$CZ,7,0)</f>
        <v>0</v>
      </c>
      <c r="W861" s="14">
        <f>VLOOKUP($B861,[2]Sheet3!$G:$CZ,8,0)</f>
        <v>0</v>
      </c>
      <c r="X861" s="14">
        <f>VLOOKUP($B861,[2]Sheet3!$G:$CZ,9,0)</f>
        <v>0</v>
      </c>
      <c r="Y861" s="14">
        <f>VLOOKUP($B861,[2]Sheet3!$G:$CZ,10,0)</f>
        <v>0</v>
      </c>
      <c r="Z861" s="14">
        <f>VLOOKUP($B861,[2]Sheet3!$G:$CZ,11,0)</f>
        <v>0</v>
      </c>
      <c r="AA861" s="14">
        <f>VLOOKUP($B861,[2]Sheet3!$G:$CZ,12,0)</f>
        <v>0</v>
      </c>
      <c r="AB861" s="14">
        <f>VLOOKUP($B861,[2]Sheet3!$G:$CZ,13,0)</f>
        <v>0</v>
      </c>
      <c r="AC861" s="14">
        <f>VLOOKUP($B861,[2]Sheet3!$G:$CZ,14,0)</f>
        <v>0</v>
      </c>
      <c r="AD861" s="14">
        <f>VLOOKUP($B861,[2]Sheet3!$G:$CZ,15,0)</f>
        <v>0</v>
      </c>
      <c r="AE861" s="14">
        <f>VLOOKUP($B861,[2]Sheet3!$G:$CZ,16,0)</f>
        <v>0</v>
      </c>
      <c r="AF861" s="14">
        <f>VLOOKUP($B861,[2]Sheet3!$G:$CZ,17,0)</f>
        <v>0</v>
      </c>
      <c r="AG861" s="14">
        <f>VLOOKUP($B861,[2]Sheet3!$G:$CZ,18,0)</f>
        <v>0</v>
      </c>
      <c r="AH861" s="14">
        <f>VLOOKUP($B861,[2]Sheet3!$G:$CZ,19,0)</f>
        <v>0</v>
      </c>
      <c r="AI861" s="14">
        <f>VLOOKUP($B861,[2]Sheet3!$G:$CZ,20,0)</f>
        <v>0</v>
      </c>
      <c r="AJ861" s="14">
        <f>VLOOKUP($B861,[2]Sheet3!$G:$CZ,21,0)</f>
        <v>0</v>
      </c>
      <c r="AK861" s="14">
        <f>VLOOKUP($B861,[2]Sheet3!$G:$CZ,22,0)</f>
        <v>0</v>
      </c>
      <c r="AL861" s="14">
        <f>VLOOKUP($B861,[2]Sheet3!$G:$CZ,23,0)</f>
        <v>0</v>
      </c>
      <c r="AM861" s="14">
        <f>VLOOKUP($B861,[2]Sheet3!$G:$CZ,24,0)</f>
        <v>0</v>
      </c>
      <c r="AN861" s="14">
        <f>VLOOKUP($B861,[2]Sheet3!$G:$CZ,25,0)</f>
        <v>0</v>
      </c>
      <c r="AO861" s="14">
        <f>VLOOKUP($B861,[2]Sheet3!$G:$CZ,26,0)</f>
        <v>0</v>
      </c>
      <c r="AP861" s="14">
        <f>VLOOKUP($B861,[2]Sheet3!$G:$CZ,27,0)</f>
        <v>0</v>
      </c>
      <c r="AQ861" s="14">
        <f>VLOOKUP($B861,[2]Sheet3!$G:$CZ,28,0)</f>
        <v>0</v>
      </c>
      <c r="AR861" s="14">
        <f>VLOOKUP($B861,[2]Sheet3!$G:$CZ,29,0)</f>
        <v>0</v>
      </c>
      <c r="AS861" s="14">
        <f>VLOOKUP($B861,[2]Sheet3!$G:$CZ,30,0)</f>
        <v>0</v>
      </c>
      <c r="AT861" s="14">
        <f>VLOOKUP($B861,[2]Sheet3!$G:$CZ,31,0)</f>
        <v>0</v>
      </c>
      <c r="AU861" s="14">
        <f>VLOOKUP($B861,[2]Sheet3!$G:$CZ,32,0)</f>
        <v>0</v>
      </c>
      <c r="AV861" s="14">
        <f>VLOOKUP($B861,[2]Sheet3!$G:$CZ,33,0)</f>
        <v>0</v>
      </c>
      <c r="AW861" s="14">
        <f>VLOOKUP($B861,[2]Sheet3!$G:$CZ,34,0)</f>
        <v>0</v>
      </c>
      <c r="AX861" s="14">
        <f>VLOOKUP($B861,[2]Sheet3!$G:$CZ,35,0)</f>
        <v>0</v>
      </c>
      <c r="AY861" s="14">
        <f>VLOOKUP($B861,[2]Sheet3!$G:$CZ,36,0)</f>
        <v>0</v>
      </c>
      <c r="AZ861" s="14">
        <f>VLOOKUP($B861,[2]Sheet3!$G:$CZ,37,0)</f>
        <v>0</v>
      </c>
      <c r="BA861" s="14">
        <f>VLOOKUP($B861,[2]Sheet3!$G:$CZ,38,0)</f>
        <v>0</v>
      </c>
      <c r="BB861" s="14">
        <f>VLOOKUP($B861,[2]Sheet3!$G:$CZ,39,0)</f>
        <v>0</v>
      </c>
      <c r="BC861" s="14">
        <f>VLOOKUP($B861,[2]Sheet3!$G:$CZ,40,0)</f>
        <v>0</v>
      </c>
      <c r="BD861" s="14">
        <f>VLOOKUP($B861,[2]Sheet3!$G:$CZ,41,0)</f>
        <v>0</v>
      </c>
      <c r="BE861" s="14">
        <f>VLOOKUP($B861,[2]Sheet3!$G:$CZ,42,0)</f>
        <v>0</v>
      </c>
      <c r="BF861" s="14">
        <f>VLOOKUP($B861,[2]Sheet3!$G:$CZ,43,0)</f>
        <v>0</v>
      </c>
      <c r="BG861" s="14">
        <f>VLOOKUP($B861,[2]Sheet3!$G:$CZ,44,0)</f>
        <v>0</v>
      </c>
      <c r="BH861" s="14">
        <f>VLOOKUP($B861,[2]Sheet3!$G:$CZ,45,0)</f>
        <v>0</v>
      </c>
      <c r="BI861" s="14">
        <f>VLOOKUP($B861,[2]Sheet3!$G:$CZ,46,0)</f>
        <v>0</v>
      </c>
      <c r="BJ861" s="14">
        <f>VLOOKUP($B861,[2]Sheet3!$G:$CZ,47,0)</f>
        <v>0</v>
      </c>
      <c r="BK861" s="14">
        <f>VLOOKUP($B861,[2]Sheet3!$G:$CZ,48,0)</f>
        <v>0</v>
      </c>
      <c r="BL861" s="14">
        <f>VLOOKUP($B861,[2]Sheet3!$G:$CZ,49,0)</f>
        <v>0</v>
      </c>
      <c r="BM861" s="14">
        <f>VLOOKUP($B861,[2]Sheet3!$G:$CZ,50,0)</f>
        <v>0</v>
      </c>
      <c r="BN861" s="14">
        <f>VLOOKUP($B861,[2]Sheet3!$G:$CZ,51,0)</f>
        <v>0</v>
      </c>
      <c r="BO861" s="14">
        <f>VLOOKUP($B861,[2]Sheet3!$G:$CZ,52,0)</f>
        <v>0</v>
      </c>
      <c r="BP861" s="14">
        <f>VLOOKUP($B861,[2]Sheet3!$G:$CZ,53,0)</f>
        <v>0</v>
      </c>
      <c r="BQ861" s="14">
        <f>VLOOKUP($B861,[2]Sheet3!$G:$CZ,54,0)</f>
        <v>0</v>
      </c>
      <c r="BR861" s="14">
        <f>VLOOKUP($B861,[2]Sheet3!$G:$CZ,55,0)</f>
        <v>0</v>
      </c>
      <c r="BS861" s="14">
        <f>VLOOKUP($B861,[2]Sheet3!$G:$CZ,56,0)</f>
        <v>0</v>
      </c>
      <c r="BT861" s="14">
        <f>VLOOKUP($B861,[2]Sheet3!$G:$CZ,57,0)</f>
        <v>0</v>
      </c>
      <c r="BU861" s="14">
        <f>VLOOKUP($B861,[2]Sheet3!$G:$CZ,58,0)</f>
        <v>0</v>
      </c>
      <c r="BV861" s="14">
        <f>VLOOKUP($B861,[2]Sheet3!$G:$CZ,59,0)</f>
        <v>0</v>
      </c>
      <c r="BW861" s="14">
        <f>VLOOKUP($B861,[2]Sheet3!$G:$CZ,60,0)</f>
        <v>0</v>
      </c>
      <c r="BX861" s="14">
        <f>VLOOKUP($B861,[2]Sheet3!$G:$CZ,61,0)</f>
        <v>0</v>
      </c>
      <c r="BY861" s="14">
        <f>VLOOKUP($B861,[2]Sheet3!$G:$CZ,62,0)</f>
        <v>0</v>
      </c>
      <c r="BZ861" s="14">
        <f>VLOOKUP($B861,[2]Sheet3!$G:$CZ,63,0)</f>
        <v>0</v>
      </c>
      <c r="CA861" s="14">
        <f>VLOOKUP($B861,[2]Sheet3!$G:$CZ,64,0)</f>
        <v>0</v>
      </c>
      <c r="CB861" s="14">
        <f>VLOOKUP($B861,[2]Sheet3!$G:$CZ,65,0)</f>
        <v>0</v>
      </c>
      <c r="CC861" s="14">
        <f>VLOOKUP($B861,[2]Sheet3!$G:$CZ,66,0)</f>
        <v>0</v>
      </c>
      <c r="CD861" s="14">
        <f>VLOOKUP($B861,[2]Sheet3!$G:$CZ,67,0)</f>
        <v>0</v>
      </c>
      <c r="CE861" s="14">
        <f>VLOOKUP($B861,[2]Sheet3!$G:$CZ,68,0)</f>
        <v>0</v>
      </c>
      <c r="CF861" s="14">
        <f>VLOOKUP($B861,[2]Sheet3!$G:$CZ,69,0)</f>
        <v>0</v>
      </c>
      <c r="CG861" s="14">
        <f>VLOOKUP($B861,[2]Sheet3!$G:$CZ,70,0)</f>
        <v>0</v>
      </c>
      <c r="CH861" s="14">
        <f>VLOOKUP($B861,[2]Sheet3!$G:$CZ,71,0)</f>
        <v>0</v>
      </c>
      <c r="CI861" s="14">
        <f>VLOOKUP($B861,[2]Sheet3!$G:$CZ,72,0)</f>
        <v>0</v>
      </c>
      <c r="CJ861" s="14">
        <f>VLOOKUP($B861,[2]Sheet3!$G:$CZ,73,0)</f>
        <v>0</v>
      </c>
      <c r="CK861" s="14">
        <f>VLOOKUP($B861,[2]Sheet3!$G:$CZ,74,0)</f>
        <v>0</v>
      </c>
      <c r="CL861" s="14">
        <f>VLOOKUP($B861,[2]Sheet3!$G:$CZ,75,0)</f>
        <v>0</v>
      </c>
      <c r="CM861" s="14">
        <f>VLOOKUP($B861,[2]Sheet3!$G:$CZ,76,0)</f>
        <v>0</v>
      </c>
      <c r="CN861" s="14">
        <f>VLOOKUP($B861,[2]Sheet3!$G:$CZ,77,0)</f>
        <v>0</v>
      </c>
      <c r="CO861" s="14">
        <f>VLOOKUP($B861,[2]Sheet3!$G:$CZ,78,0)</f>
        <v>0</v>
      </c>
      <c r="CP861" s="14">
        <f>VLOOKUP($B861,[2]Sheet3!$G:$CZ,79,0)</f>
        <v>0</v>
      </c>
      <c r="CQ861" s="14">
        <f>VLOOKUP($B861,[2]Sheet3!$G:$CZ,80,0)</f>
        <v>0</v>
      </c>
      <c r="CR861" s="14">
        <f>VLOOKUP($B861,[2]Sheet3!$G:$CZ,81,0)</f>
        <v>0</v>
      </c>
      <c r="CS861" s="14">
        <f>VLOOKUP($B861,[2]Sheet3!$G:$CZ,82,0)</f>
        <v>0</v>
      </c>
      <c r="CT861" s="14">
        <f>VLOOKUP($B861,[2]Sheet3!$G:$CZ,83,0)</f>
        <v>0</v>
      </c>
      <c r="CU861" s="14">
        <f>VLOOKUP($B861,[2]Sheet3!$G:$CZ,84,0)</f>
        <v>0</v>
      </c>
      <c r="CV861" s="14">
        <f>VLOOKUP($B861,[2]Sheet3!$G:$CZ,85,0)</f>
        <v>0</v>
      </c>
      <c r="CW861" s="14">
        <f>VLOOKUP($B861,[2]Sheet3!$G:$CZ,86,0)</f>
        <v>0</v>
      </c>
      <c r="CX861" s="14">
        <f>VLOOKUP($B861,[2]Sheet3!$G:$CZ,87,0)</f>
        <v>0</v>
      </c>
      <c r="CY861" s="14">
        <f>VLOOKUP($B861,[2]Sheet3!$G:$CZ,88,0)</f>
        <v>0</v>
      </c>
      <c r="CZ861" s="14">
        <f>VLOOKUP($B861,[2]Sheet3!$G:$CZ,89,0)</f>
        <v>0</v>
      </c>
      <c r="DA861" s="14">
        <f>VLOOKUP($B861,[2]Sheet3!$G:$CZ,90,0)</f>
        <v>0</v>
      </c>
      <c r="DB861" s="14">
        <f>VLOOKUP($B861,[2]Sheet3!$G:$CZ,91,0)</f>
        <v>0</v>
      </c>
      <c r="DC861" s="14">
        <f>VLOOKUP($B861,[2]Sheet3!$G:$CZ,92,0)</f>
        <v>0</v>
      </c>
      <c r="DD861" s="14">
        <f>VLOOKUP($B861,[2]Sheet3!$G:$CZ,93,0)</f>
        <v>0</v>
      </c>
      <c r="DE861" s="14">
        <f>VLOOKUP($B861,[2]Sheet3!$G:$CZ,94,0)</f>
        <v>0</v>
      </c>
      <c r="DF861" s="14">
        <f>VLOOKUP($B861,[2]Sheet3!$G:$CZ,95,0)</f>
        <v>0</v>
      </c>
      <c r="DG861" s="14">
        <f>VLOOKUP($B861,[2]Sheet3!$G:$CZ,96,0)</f>
        <v>0</v>
      </c>
      <c r="DH861" s="14">
        <f>VLOOKUP($B861,[2]Sheet3!$G:$CZ,97,0)</f>
        <v>0</v>
      </c>
      <c r="DI861" s="14">
        <f>VLOOKUP($B861,[2]Sheet3!$G:$CZ,98,0)</f>
        <v>0</v>
      </c>
    </row>
    <row r="862" spans="1:113" x14ac:dyDescent="0.3">
      <c r="A862" s="9" t="str">
        <f t="shared" si="41"/>
        <v>S26305</v>
      </c>
      <c r="B862" s="15" t="s">
        <v>2089</v>
      </c>
      <c r="C862" s="15" t="s">
        <v>195</v>
      </c>
      <c r="F862" s="7" t="s">
        <v>15</v>
      </c>
      <c r="G862" s="12" t="s">
        <v>4356</v>
      </c>
      <c r="H862" s="12" t="str">
        <f>VLOOKUP($B862,[1]Sheet1!$A:$G,5,0)</f>
        <v>kamal.punjabi@redingtongroup.com</v>
      </c>
      <c r="I862" s="12" t="str">
        <f>VLOOKUP($B862,[1]Sheet1!$A:$G,7,0)</f>
        <v>vikram.kumar@redingtongroup.com</v>
      </c>
      <c r="J862" s="12" t="s">
        <v>82</v>
      </c>
      <c r="K862" s="7"/>
      <c r="L862" s="7"/>
      <c r="M862" s="8"/>
      <c r="N862" s="7" t="str">
        <f t="shared" si="39"/>
        <v>kamal.punjabi@redingtongroup.com; vikram.kumar@redingtongroup.com; nilesh.phirke@redingtongroup.com;christopher.joseph@redingtongroup.com</v>
      </c>
      <c r="O862" s="7" t="str">
        <f t="shared" si="40"/>
        <v>S26305</v>
      </c>
      <c r="P862" s="8" t="s">
        <v>5215</v>
      </c>
      <c r="Q862" s="14">
        <f>VLOOKUP($B862,[2]Sheet3!$G:$CZ,2,0)</f>
        <v>2400301731</v>
      </c>
      <c r="R862" s="14">
        <f>VLOOKUP($B862,[2]Sheet3!$G:$CZ,3,0)</f>
        <v>2400308810</v>
      </c>
      <c r="S862" s="14">
        <f>VLOOKUP($B862,[2]Sheet3!$G:$CZ,4,0)</f>
        <v>2400302434</v>
      </c>
      <c r="T862" s="14">
        <f>VLOOKUP($B862,[2]Sheet3!$G:$CZ,5,0)</f>
        <v>0</v>
      </c>
      <c r="U862" s="14">
        <f>VLOOKUP($B862,[2]Sheet3!$G:$CZ,6,0)</f>
        <v>0</v>
      </c>
      <c r="V862" s="14">
        <f>VLOOKUP($B862,[2]Sheet3!$G:$CZ,7,0)</f>
        <v>0</v>
      </c>
      <c r="W862" s="14">
        <f>VLOOKUP($B862,[2]Sheet3!$G:$CZ,8,0)</f>
        <v>0</v>
      </c>
      <c r="X862" s="14">
        <f>VLOOKUP($B862,[2]Sheet3!$G:$CZ,9,0)</f>
        <v>0</v>
      </c>
      <c r="Y862" s="14">
        <f>VLOOKUP($B862,[2]Sheet3!$G:$CZ,10,0)</f>
        <v>0</v>
      </c>
      <c r="Z862" s="14">
        <f>VLOOKUP($B862,[2]Sheet3!$G:$CZ,11,0)</f>
        <v>0</v>
      </c>
      <c r="AA862" s="14">
        <f>VLOOKUP($B862,[2]Sheet3!$G:$CZ,12,0)</f>
        <v>0</v>
      </c>
      <c r="AB862" s="14">
        <f>VLOOKUP($B862,[2]Sheet3!$G:$CZ,13,0)</f>
        <v>0</v>
      </c>
      <c r="AC862" s="14">
        <f>VLOOKUP($B862,[2]Sheet3!$G:$CZ,14,0)</f>
        <v>0</v>
      </c>
      <c r="AD862" s="14">
        <f>VLOOKUP($B862,[2]Sheet3!$G:$CZ,15,0)</f>
        <v>0</v>
      </c>
      <c r="AE862" s="14">
        <f>VLOOKUP($B862,[2]Sheet3!$G:$CZ,16,0)</f>
        <v>0</v>
      </c>
      <c r="AF862" s="14">
        <f>VLOOKUP($B862,[2]Sheet3!$G:$CZ,17,0)</f>
        <v>0</v>
      </c>
      <c r="AG862" s="14">
        <f>VLOOKUP($B862,[2]Sheet3!$G:$CZ,18,0)</f>
        <v>0</v>
      </c>
      <c r="AH862" s="14">
        <f>VLOOKUP($B862,[2]Sheet3!$G:$CZ,19,0)</f>
        <v>0</v>
      </c>
      <c r="AI862" s="14">
        <f>VLOOKUP($B862,[2]Sheet3!$G:$CZ,20,0)</f>
        <v>0</v>
      </c>
      <c r="AJ862" s="14">
        <f>VLOOKUP($B862,[2]Sheet3!$G:$CZ,21,0)</f>
        <v>0</v>
      </c>
      <c r="AK862" s="14">
        <f>VLOOKUP($B862,[2]Sheet3!$G:$CZ,22,0)</f>
        <v>0</v>
      </c>
      <c r="AL862" s="14">
        <f>VLOOKUP($B862,[2]Sheet3!$G:$CZ,23,0)</f>
        <v>0</v>
      </c>
      <c r="AM862" s="14">
        <f>VLOOKUP($B862,[2]Sheet3!$G:$CZ,24,0)</f>
        <v>0</v>
      </c>
      <c r="AN862" s="14">
        <f>VLOOKUP($B862,[2]Sheet3!$G:$CZ,25,0)</f>
        <v>0</v>
      </c>
      <c r="AO862" s="14">
        <f>VLOOKUP($B862,[2]Sheet3!$G:$CZ,26,0)</f>
        <v>0</v>
      </c>
      <c r="AP862" s="14">
        <f>VLOOKUP($B862,[2]Sheet3!$G:$CZ,27,0)</f>
        <v>0</v>
      </c>
      <c r="AQ862" s="14">
        <f>VLOOKUP($B862,[2]Sheet3!$G:$CZ,28,0)</f>
        <v>0</v>
      </c>
      <c r="AR862" s="14">
        <f>VLOOKUP($B862,[2]Sheet3!$G:$CZ,29,0)</f>
        <v>0</v>
      </c>
      <c r="AS862" s="14">
        <f>VLOOKUP($B862,[2]Sheet3!$G:$CZ,30,0)</f>
        <v>0</v>
      </c>
      <c r="AT862" s="14">
        <f>VLOOKUP($B862,[2]Sheet3!$G:$CZ,31,0)</f>
        <v>0</v>
      </c>
      <c r="AU862" s="14">
        <f>VLOOKUP($B862,[2]Sheet3!$G:$CZ,32,0)</f>
        <v>0</v>
      </c>
      <c r="AV862" s="14">
        <f>VLOOKUP($B862,[2]Sheet3!$G:$CZ,33,0)</f>
        <v>0</v>
      </c>
      <c r="AW862" s="14">
        <f>VLOOKUP($B862,[2]Sheet3!$G:$CZ,34,0)</f>
        <v>0</v>
      </c>
      <c r="AX862" s="14">
        <f>VLOOKUP($B862,[2]Sheet3!$G:$CZ,35,0)</f>
        <v>0</v>
      </c>
      <c r="AY862" s="14">
        <f>VLOOKUP($B862,[2]Sheet3!$G:$CZ,36,0)</f>
        <v>0</v>
      </c>
      <c r="AZ862" s="14">
        <f>VLOOKUP($B862,[2]Sheet3!$G:$CZ,37,0)</f>
        <v>0</v>
      </c>
      <c r="BA862" s="14">
        <f>VLOOKUP($B862,[2]Sheet3!$G:$CZ,38,0)</f>
        <v>0</v>
      </c>
      <c r="BB862" s="14">
        <f>VLOOKUP($B862,[2]Sheet3!$G:$CZ,39,0)</f>
        <v>0</v>
      </c>
      <c r="BC862" s="14">
        <f>VLOOKUP($B862,[2]Sheet3!$G:$CZ,40,0)</f>
        <v>0</v>
      </c>
      <c r="BD862" s="14">
        <f>VLOOKUP($B862,[2]Sheet3!$G:$CZ,41,0)</f>
        <v>0</v>
      </c>
      <c r="BE862" s="14">
        <f>VLOOKUP($B862,[2]Sheet3!$G:$CZ,42,0)</f>
        <v>0</v>
      </c>
      <c r="BF862" s="14">
        <f>VLOOKUP($B862,[2]Sheet3!$G:$CZ,43,0)</f>
        <v>0</v>
      </c>
      <c r="BG862" s="14">
        <f>VLOOKUP($B862,[2]Sheet3!$G:$CZ,44,0)</f>
        <v>0</v>
      </c>
      <c r="BH862" s="14">
        <f>VLOOKUP($B862,[2]Sheet3!$G:$CZ,45,0)</f>
        <v>0</v>
      </c>
      <c r="BI862" s="14">
        <f>VLOOKUP($B862,[2]Sheet3!$G:$CZ,46,0)</f>
        <v>0</v>
      </c>
      <c r="BJ862" s="14">
        <f>VLOOKUP($B862,[2]Sheet3!$G:$CZ,47,0)</f>
        <v>0</v>
      </c>
      <c r="BK862" s="14">
        <f>VLOOKUP($B862,[2]Sheet3!$G:$CZ,48,0)</f>
        <v>0</v>
      </c>
      <c r="BL862" s="14">
        <f>VLOOKUP($B862,[2]Sheet3!$G:$CZ,49,0)</f>
        <v>0</v>
      </c>
      <c r="BM862" s="14">
        <f>VLOOKUP($B862,[2]Sheet3!$G:$CZ,50,0)</f>
        <v>0</v>
      </c>
      <c r="BN862" s="14">
        <f>VLOOKUP($B862,[2]Sheet3!$G:$CZ,51,0)</f>
        <v>0</v>
      </c>
      <c r="BO862" s="14">
        <f>VLOOKUP($B862,[2]Sheet3!$G:$CZ,52,0)</f>
        <v>0</v>
      </c>
      <c r="BP862" s="14">
        <f>VLOOKUP($B862,[2]Sheet3!$G:$CZ,53,0)</f>
        <v>0</v>
      </c>
      <c r="BQ862" s="14">
        <f>VLOOKUP($B862,[2]Sheet3!$G:$CZ,54,0)</f>
        <v>0</v>
      </c>
      <c r="BR862" s="14">
        <f>VLOOKUP($B862,[2]Sheet3!$G:$CZ,55,0)</f>
        <v>0</v>
      </c>
      <c r="BS862" s="14">
        <f>VLOOKUP($B862,[2]Sheet3!$G:$CZ,56,0)</f>
        <v>0</v>
      </c>
      <c r="BT862" s="14">
        <f>VLOOKUP($B862,[2]Sheet3!$G:$CZ,57,0)</f>
        <v>0</v>
      </c>
      <c r="BU862" s="14">
        <f>VLOOKUP($B862,[2]Sheet3!$G:$CZ,58,0)</f>
        <v>0</v>
      </c>
      <c r="BV862" s="14">
        <f>VLOOKUP($B862,[2]Sheet3!$G:$CZ,59,0)</f>
        <v>0</v>
      </c>
      <c r="BW862" s="14">
        <f>VLOOKUP($B862,[2]Sheet3!$G:$CZ,60,0)</f>
        <v>0</v>
      </c>
      <c r="BX862" s="14">
        <f>VLOOKUP($B862,[2]Sheet3!$G:$CZ,61,0)</f>
        <v>0</v>
      </c>
      <c r="BY862" s="14">
        <f>VLOOKUP($B862,[2]Sheet3!$G:$CZ,62,0)</f>
        <v>0</v>
      </c>
      <c r="BZ862" s="14">
        <f>VLOOKUP($B862,[2]Sheet3!$G:$CZ,63,0)</f>
        <v>0</v>
      </c>
      <c r="CA862" s="14">
        <f>VLOOKUP($B862,[2]Sheet3!$G:$CZ,64,0)</f>
        <v>0</v>
      </c>
      <c r="CB862" s="14">
        <f>VLOOKUP($B862,[2]Sheet3!$G:$CZ,65,0)</f>
        <v>0</v>
      </c>
      <c r="CC862" s="14">
        <f>VLOOKUP($B862,[2]Sheet3!$G:$CZ,66,0)</f>
        <v>0</v>
      </c>
      <c r="CD862" s="14">
        <f>VLOOKUP($B862,[2]Sheet3!$G:$CZ,67,0)</f>
        <v>0</v>
      </c>
      <c r="CE862" s="14">
        <f>VLOOKUP($B862,[2]Sheet3!$G:$CZ,68,0)</f>
        <v>0</v>
      </c>
      <c r="CF862" s="14">
        <f>VLOOKUP($B862,[2]Sheet3!$G:$CZ,69,0)</f>
        <v>0</v>
      </c>
      <c r="CG862" s="14">
        <f>VLOOKUP($B862,[2]Sheet3!$G:$CZ,70,0)</f>
        <v>0</v>
      </c>
      <c r="CH862" s="14">
        <f>VLOOKUP($B862,[2]Sheet3!$G:$CZ,71,0)</f>
        <v>0</v>
      </c>
      <c r="CI862" s="14">
        <f>VLOOKUP($B862,[2]Sheet3!$G:$CZ,72,0)</f>
        <v>0</v>
      </c>
      <c r="CJ862" s="14">
        <f>VLOOKUP($B862,[2]Sheet3!$G:$CZ,73,0)</f>
        <v>0</v>
      </c>
      <c r="CK862" s="14">
        <f>VLOOKUP($B862,[2]Sheet3!$G:$CZ,74,0)</f>
        <v>0</v>
      </c>
      <c r="CL862" s="14">
        <f>VLOOKUP($B862,[2]Sheet3!$G:$CZ,75,0)</f>
        <v>0</v>
      </c>
      <c r="CM862" s="14">
        <f>VLOOKUP($B862,[2]Sheet3!$G:$CZ,76,0)</f>
        <v>0</v>
      </c>
      <c r="CN862" s="14">
        <f>VLOOKUP($B862,[2]Sheet3!$G:$CZ,77,0)</f>
        <v>0</v>
      </c>
      <c r="CO862" s="14">
        <f>VLOOKUP($B862,[2]Sheet3!$G:$CZ,78,0)</f>
        <v>0</v>
      </c>
      <c r="CP862" s="14">
        <f>VLOOKUP($B862,[2]Sheet3!$G:$CZ,79,0)</f>
        <v>0</v>
      </c>
      <c r="CQ862" s="14">
        <f>VLOOKUP($B862,[2]Sheet3!$G:$CZ,80,0)</f>
        <v>0</v>
      </c>
      <c r="CR862" s="14">
        <f>VLOOKUP($B862,[2]Sheet3!$G:$CZ,81,0)</f>
        <v>0</v>
      </c>
      <c r="CS862" s="14">
        <f>VLOOKUP($B862,[2]Sheet3!$G:$CZ,82,0)</f>
        <v>0</v>
      </c>
      <c r="CT862" s="14">
        <f>VLOOKUP($B862,[2]Sheet3!$G:$CZ,83,0)</f>
        <v>0</v>
      </c>
      <c r="CU862" s="14">
        <f>VLOOKUP($B862,[2]Sheet3!$G:$CZ,84,0)</f>
        <v>0</v>
      </c>
      <c r="CV862" s="14">
        <f>VLOOKUP($B862,[2]Sheet3!$G:$CZ,85,0)</f>
        <v>0</v>
      </c>
      <c r="CW862" s="14">
        <f>VLOOKUP($B862,[2]Sheet3!$G:$CZ,86,0)</f>
        <v>0</v>
      </c>
      <c r="CX862" s="14">
        <f>VLOOKUP($B862,[2]Sheet3!$G:$CZ,87,0)</f>
        <v>0</v>
      </c>
      <c r="CY862" s="14">
        <f>VLOOKUP($B862,[2]Sheet3!$G:$CZ,88,0)</f>
        <v>0</v>
      </c>
      <c r="CZ862" s="14">
        <f>VLOOKUP($B862,[2]Sheet3!$G:$CZ,89,0)</f>
        <v>0</v>
      </c>
      <c r="DA862" s="14">
        <f>VLOOKUP($B862,[2]Sheet3!$G:$CZ,90,0)</f>
        <v>0</v>
      </c>
      <c r="DB862" s="14">
        <f>VLOOKUP($B862,[2]Sheet3!$G:$CZ,91,0)</f>
        <v>0</v>
      </c>
      <c r="DC862" s="14">
        <f>VLOOKUP($B862,[2]Sheet3!$G:$CZ,92,0)</f>
        <v>0</v>
      </c>
      <c r="DD862" s="14">
        <f>VLOOKUP($B862,[2]Sheet3!$G:$CZ,93,0)</f>
        <v>0</v>
      </c>
      <c r="DE862" s="14">
        <f>VLOOKUP($B862,[2]Sheet3!$G:$CZ,94,0)</f>
        <v>0</v>
      </c>
      <c r="DF862" s="14">
        <f>VLOOKUP($B862,[2]Sheet3!$G:$CZ,95,0)</f>
        <v>0</v>
      </c>
      <c r="DG862" s="14">
        <f>VLOOKUP($B862,[2]Sheet3!$G:$CZ,96,0)</f>
        <v>0</v>
      </c>
      <c r="DH862" s="14">
        <f>VLOOKUP($B862,[2]Sheet3!$G:$CZ,97,0)</f>
        <v>0</v>
      </c>
      <c r="DI862" s="14">
        <f>VLOOKUP($B862,[2]Sheet3!$G:$CZ,98,0)</f>
        <v>0</v>
      </c>
    </row>
    <row r="863" spans="1:113" x14ac:dyDescent="0.3">
      <c r="A863" s="9" t="str">
        <f t="shared" si="41"/>
        <v>SDR002</v>
      </c>
      <c r="B863" s="15" t="s">
        <v>2090</v>
      </c>
      <c r="C863" s="15" t="s">
        <v>2091</v>
      </c>
      <c r="F863" s="7" t="s">
        <v>15</v>
      </c>
      <c r="G863" s="12" t="s">
        <v>4357</v>
      </c>
      <c r="H863" s="12" t="str">
        <f>VLOOKUP($B863,[1]Sheet1!$A:$G,5,0)</f>
        <v>mohammed.ubedulla@redingtongroup.com</v>
      </c>
      <c r="I863" s="12" t="str">
        <f>VLOOKUP($B863,[1]Sheet1!$A:$G,7,0)</f>
        <v>vikram.kumar@redingtongroup.com</v>
      </c>
      <c r="J863" s="12" t="s">
        <v>82</v>
      </c>
      <c r="K863" s="7"/>
      <c r="L863" s="7"/>
      <c r="M863" s="8"/>
      <c r="N863" s="7" t="str">
        <f t="shared" si="39"/>
        <v>mohammed.ubedulla@redingtongroup.com; vikram.kumar@redingtongroup.com; nilesh.phirke@redingtongroup.com;christopher.joseph@redingtongroup.com</v>
      </c>
      <c r="O863" s="7" t="str">
        <f t="shared" si="40"/>
        <v>SDR002</v>
      </c>
      <c r="P863" s="8" t="s">
        <v>5215</v>
      </c>
      <c r="Q863" s="14">
        <f>VLOOKUP($B863,[2]Sheet3!$G:$CZ,2,0)</f>
        <v>2400305753</v>
      </c>
      <c r="R863" s="14">
        <f>VLOOKUP($B863,[2]Sheet3!$G:$CZ,3,0)</f>
        <v>2400305751</v>
      </c>
      <c r="S863" s="14">
        <f>VLOOKUP($B863,[2]Sheet3!$G:$CZ,4,0)</f>
        <v>0</v>
      </c>
      <c r="T863" s="14">
        <f>VLOOKUP($B863,[2]Sheet3!$G:$CZ,5,0)</f>
        <v>0</v>
      </c>
      <c r="U863" s="14">
        <f>VLOOKUP($B863,[2]Sheet3!$G:$CZ,6,0)</f>
        <v>0</v>
      </c>
      <c r="V863" s="14">
        <f>VLOOKUP($B863,[2]Sheet3!$G:$CZ,7,0)</f>
        <v>0</v>
      </c>
      <c r="W863" s="14">
        <f>VLOOKUP($B863,[2]Sheet3!$G:$CZ,8,0)</f>
        <v>0</v>
      </c>
      <c r="X863" s="14">
        <f>VLOOKUP($B863,[2]Sheet3!$G:$CZ,9,0)</f>
        <v>0</v>
      </c>
      <c r="Y863" s="14">
        <f>VLOOKUP($B863,[2]Sheet3!$G:$CZ,10,0)</f>
        <v>0</v>
      </c>
      <c r="Z863" s="14">
        <f>VLOOKUP($B863,[2]Sheet3!$G:$CZ,11,0)</f>
        <v>0</v>
      </c>
      <c r="AA863" s="14">
        <f>VLOOKUP($B863,[2]Sheet3!$G:$CZ,12,0)</f>
        <v>0</v>
      </c>
      <c r="AB863" s="14">
        <f>VLOOKUP($B863,[2]Sheet3!$G:$CZ,13,0)</f>
        <v>0</v>
      </c>
      <c r="AC863" s="14">
        <f>VLOOKUP($B863,[2]Sheet3!$G:$CZ,14,0)</f>
        <v>0</v>
      </c>
      <c r="AD863" s="14">
        <f>VLOOKUP($B863,[2]Sheet3!$G:$CZ,15,0)</f>
        <v>0</v>
      </c>
      <c r="AE863" s="14">
        <f>VLOOKUP($B863,[2]Sheet3!$G:$CZ,16,0)</f>
        <v>0</v>
      </c>
      <c r="AF863" s="14">
        <f>VLOOKUP($B863,[2]Sheet3!$G:$CZ,17,0)</f>
        <v>0</v>
      </c>
      <c r="AG863" s="14">
        <f>VLOOKUP($B863,[2]Sheet3!$G:$CZ,18,0)</f>
        <v>0</v>
      </c>
      <c r="AH863" s="14">
        <f>VLOOKUP($B863,[2]Sheet3!$G:$CZ,19,0)</f>
        <v>0</v>
      </c>
      <c r="AI863" s="14">
        <f>VLOOKUP($B863,[2]Sheet3!$G:$CZ,20,0)</f>
        <v>0</v>
      </c>
      <c r="AJ863" s="14">
        <f>VLOOKUP($B863,[2]Sheet3!$G:$CZ,21,0)</f>
        <v>0</v>
      </c>
      <c r="AK863" s="14">
        <f>VLOOKUP($B863,[2]Sheet3!$G:$CZ,22,0)</f>
        <v>0</v>
      </c>
      <c r="AL863" s="14">
        <f>VLOOKUP($B863,[2]Sheet3!$G:$CZ,23,0)</f>
        <v>0</v>
      </c>
      <c r="AM863" s="14">
        <f>VLOOKUP($B863,[2]Sheet3!$G:$CZ,24,0)</f>
        <v>0</v>
      </c>
      <c r="AN863" s="14">
        <f>VLOOKUP($B863,[2]Sheet3!$G:$CZ,25,0)</f>
        <v>0</v>
      </c>
      <c r="AO863" s="14">
        <f>VLOOKUP($B863,[2]Sheet3!$G:$CZ,26,0)</f>
        <v>0</v>
      </c>
      <c r="AP863" s="14">
        <f>VLOOKUP($B863,[2]Sheet3!$G:$CZ,27,0)</f>
        <v>0</v>
      </c>
      <c r="AQ863" s="14">
        <f>VLOOKUP($B863,[2]Sheet3!$G:$CZ,28,0)</f>
        <v>0</v>
      </c>
      <c r="AR863" s="14">
        <f>VLOOKUP($B863,[2]Sheet3!$G:$CZ,29,0)</f>
        <v>0</v>
      </c>
      <c r="AS863" s="14">
        <f>VLOOKUP($B863,[2]Sheet3!$G:$CZ,30,0)</f>
        <v>0</v>
      </c>
      <c r="AT863" s="14">
        <f>VLOOKUP($B863,[2]Sheet3!$G:$CZ,31,0)</f>
        <v>0</v>
      </c>
      <c r="AU863" s="14">
        <f>VLOOKUP($B863,[2]Sheet3!$G:$CZ,32,0)</f>
        <v>0</v>
      </c>
      <c r="AV863" s="14">
        <f>VLOOKUP($B863,[2]Sheet3!$G:$CZ,33,0)</f>
        <v>0</v>
      </c>
      <c r="AW863" s="14">
        <f>VLOOKUP($B863,[2]Sheet3!$G:$CZ,34,0)</f>
        <v>0</v>
      </c>
      <c r="AX863" s="14">
        <f>VLOOKUP($B863,[2]Sheet3!$G:$CZ,35,0)</f>
        <v>0</v>
      </c>
      <c r="AY863" s="14">
        <f>VLOOKUP($B863,[2]Sheet3!$G:$CZ,36,0)</f>
        <v>0</v>
      </c>
      <c r="AZ863" s="14">
        <f>VLOOKUP($B863,[2]Sheet3!$G:$CZ,37,0)</f>
        <v>0</v>
      </c>
      <c r="BA863" s="14">
        <f>VLOOKUP($B863,[2]Sheet3!$G:$CZ,38,0)</f>
        <v>0</v>
      </c>
      <c r="BB863" s="14">
        <f>VLOOKUP($B863,[2]Sheet3!$G:$CZ,39,0)</f>
        <v>0</v>
      </c>
      <c r="BC863" s="14">
        <f>VLOOKUP($B863,[2]Sheet3!$G:$CZ,40,0)</f>
        <v>0</v>
      </c>
      <c r="BD863" s="14">
        <f>VLOOKUP($B863,[2]Sheet3!$G:$CZ,41,0)</f>
        <v>0</v>
      </c>
      <c r="BE863" s="14">
        <f>VLOOKUP($B863,[2]Sheet3!$G:$CZ,42,0)</f>
        <v>0</v>
      </c>
      <c r="BF863" s="14">
        <f>VLOOKUP($B863,[2]Sheet3!$G:$CZ,43,0)</f>
        <v>0</v>
      </c>
      <c r="BG863" s="14">
        <f>VLOOKUP($B863,[2]Sheet3!$G:$CZ,44,0)</f>
        <v>0</v>
      </c>
      <c r="BH863" s="14">
        <f>VLOOKUP($B863,[2]Sheet3!$G:$CZ,45,0)</f>
        <v>0</v>
      </c>
      <c r="BI863" s="14">
        <f>VLOOKUP($B863,[2]Sheet3!$G:$CZ,46,0)</f>
        <v>0</v>
      </c>
      <c r="BJ863" s="14">
        <f>VLOOKUP($B863,[2]Sheet3!$G:$CZ,47,0)</f>
        <v>0</v>
      </c>
      <c r="BK863" s="14">
        <f>VLOOKUP($B863,[2]Sheet3!$G:$CZ,48,0)</f>
        <v>0</v>
      </c>
      <c r="BL863" s="14">
        <f>VLOOKUP($B863,[2]Sheet3!$G:$CZ,49,0)</f>
        <v>0</v>
      </c>
      <c r="BM863" s="14">
        <f>VLOOKUP($B863,[2]Sheet3!$G:$CZ,50,0)</f>
        <v>0</v>
      </c>
      <c r="BN863" s="14">
        <f>VLOOKUP($B863,[2]Sheet3!$G:$CZ,51,0)</f>
        <v>0</v>
      </c>
      <c r="BO863" s="14">
        <f>VLOOKUP($B863,[2]Sheet3!$G:$CZ,52,0)</f>
        <v>0</v>
      </c>
      <c r="BP863" s="14">
        <f>VLOOKUP($B863,[2]Sheet3!$G:$CZ,53,0)</f>
        <v>0</v>
      </c>
      <c r="BQ863" s="14">
        <f>VLOOKUP($B863,[2]Sheet3!$G:$CZ,54,0)</f>
        <v>0</v>
      </c>
      <c r="BR863" s="14">
        <f>VLOOKUP($B863,[2]Sheet3!$G:$CZ,55,0)</f>
        <v>0</v>
      </c>
      <c r="BS863" s="14">
        <f>VLOOKUP($B863,[2]Sheet3!$G:$CZ,56,0)</f>
        <v>0</v>
      </c>
      <c r="BT863" s="14">
        <f>VLOOKUP($B863,[2]Sheet3!$G:$CZ,57,0)</f>
        <v>0</v>
      </c>
      <c r="BU863" s="14">
        <f>VLOOKUP($B863,[2]Sheet3!$G:$CZ,58,0)</f>
        <v>0</v>
      </c>
      <c r="BV863" s="14">
        <f>VLOOKUP($B863,[2]Sheet3!$G:$CZ,59,0)</f>
        <v>0</v>
      </c>
      <c r="BW863" s="14">
        <f>VLOOKUP($B863,[2]Sheet3!$G:$CZ,60,0)</f>
        <v>0</v>
      </c>
      <c r="BX863" s="14">
        <f>VLOOKUP($B863,[2]Sheet3!$G:$CZ,61,0)</f>
        <v>0</v>
      </c>
      <c r="BY863" s="14">
        <f>VLOOKUP($B863,[2]Sheet3!$G:$CZ,62,0)</f>
        <v>0</v>
      </c>
      <c r="BZ863" s="14">
        <f>VLOOKUP($B863,[2]Sheet3!$G:$CZ,63,0)</f>
        <v>0</v>
      </c>
      <c r="CA863" s="14">
        <f>VLOOKUP($B863,[2]Sheet3!$G:$CZ,64,0)</f>
        <v>0</v>
      </c>
      <c r="CB863" s="14">
        <f>VLOOKUP($B863,[2]Sheet3!$G:$CZ,65,0)</f>
        <v>0</v>
      </c>
      <c r="CC863" s="14">
        <f>VLOOKUP($B863,[2]Sheet3!$G:$CZ,66,0)</f>
        <v>0</v>
      </c>
      <c r="CD863" s="14">
        <f>VLOOKUP($B863,[2]Sheet3!$G:$CZ,67,0)</f>
        <v>0</v>
      </c>
      <c r="CE863" s="14">
        <f>VLOOKUP($B863,[2]Sheet3!$G:$CZ,68,0)</f>
        <v>0</v>
      </c>
      <c r="CF863" s="14">
        <f>VLOOKUP($B863,[2]Sheet3!$G:$CZ,69,0)</f>
        <v>0</v>
      </c>
      <c r="CG863" s="14">
        <f>VLOOKUP($B863,[2]Sheet3!$G:$CZ,70,0)</f>
        <v>0</v>
      </c>
      <c r="CH863" s="14">
        <f>VLOOKUP($B863,[2]Sheet3!$G:$CZ,71,0)</f>
        <v>0</v>
      </c>
      <c r="CI863" s="14">
        <f>VLOOKUP($B863,[2]Sheet3!$G:$CZ,72,0)</f>
        <v>0</v>
      </c>
      <c r="CJ863" s="14">
        <f>VLOOKUP($B863,[2]Sheet3!$G:$CZ,73,0)</f>
        <v>0</v>
      </c>
      <c r="CK863" s="14">
        <f>VLOOKUP($B863,[2]Sheet3!$G:$CZ,74,0)</f>
        <v>0</v>
      </c>
      <c r="CL863" s="14">
        <f>VLOOKUP($B863,[2]Sheet3!$G:$CZ,75,0)</f>
        <v>0</v>
      </c>
      <c r="CM863" s="14">
        <f>VLOOKUP($B863,[2]Sheet3!$G:$CZ,76,0)</f>
        <v>0</v>
      </c>
      <c r="CN863" s="14">
        <f>VLOOKUP($B863,[2]Sheet3!$G:$CZ,77,0)</f>
        <v>0</v>
      </c>
      <c r="CO863" s="14">
        <f>VLOOKUP($B863,[2]Sheet3!$G:$CZ,78,0)</f>
        <v>0</v>
      </c>
      <c r="CP863" s="14">
        <f>VLOOKUP($B863,[2]Sheet3!$G:$CZ,79,0)</f>
        <v>0</v>
      </c>
      <c r="CQ863" s="14">
        <f>VLOOKUP($B863,[2]Sheet3!$G:$CZ,80,0)</f>
        <v>0</v>
      </c>
      <c r="CR863" s="14">
        <f>VLOOKUP($B863,[2]Sheet3!$G:$CZ,81,0)</f>
        <v>0</v>
      </c>
      <c r="CS863" s="14">
        <f>VLOOKUP($B863,[2]Sheet3!$G:$CZ,82,0)</f>
        <v>0</v>
      </c>
      <c r="CT863" s="14">
        <f>VLOOKUP($B863,[2]Sheet3!$G:$CZ,83,0)</f>
        <v>0</v>
      </c>
      <c r="CU863" s="14">
        <f>VLOOKUP($B863,[2]Sheet3!$G:$CZ,84,0)</f>
        <v>0</v>
      </c>
      <c r="CV863" s="14">
        <f>VLOOKUP($B863,[2]Sheet3!$G:$CZ,85,0)</f>
        <v>0</v>
      </c>
      <c r="CW863" s="14">
        <f>VLOOKUP($B863,[2]Sheet3!$G:$CZ,86,0)</f>
        <v>0</v>
      </c>
      <c r="CX863" s="14">
        <f>VLOOKUP($B863,[2]Sheet3!$G:$CZ,87,0)</f>
        <v>0</v>
      </c>
      <c r="CY863" s="14">
        <f>VLOOKUP($B863,[2]Sheet3!$G:$CZ,88,0)</f>
        <v>0</v>
      </c>
      <c r="CZ863" s="14">
        <f>VLOOKUP($B863,[2]Sheet3!$G:$CZ,89,0)</f>
        <v>0</v>
      </c>
      <c r="DA863" s="14">
        <f>VLOOKUP($B863,[2]Sheet3!$G:$CZ,90,0)</f>
        <v>0</v>
      </c>
      <c r="DB863" s="14">
        <f>VLOOKUP($B863,[2]Sheet3!$G:$CZ,91,0)</f>
        <v>0</v>
      </c>
      <c r="DC863" s="14">
        <f>VLOOKUP($B863,[2]Sheet3!$G:$CZ,92,0)</f>
        <v>0</v>
      </c>
      <c r="DD863" s="14">
        <f>VLOOKUP($B863,[2]Sheet3!$G:$CZ,93,0)</f>
        <v>0</v>
      </c>
      <c r="DE863" s="14">
        <f>VLOOKUP($B863,[2]Sheet3!$G:$CZ,94,0)</f>
        <v>0</v>
      </c>
      <c r="DF863" s="14">
        <f>VLOOKUP($B863,[2]Sheet3!$G:$CZ,95,0)</f>
        <v>0</v>
      </c>
      <c r="DG863" s="14">
        <f>VLOOKUP($B863,[2]Sheet3!$G:$CZ,96,0)</f>
        <v>0</v>
      </c>
      <c r="DH863" s="14">
        <f>VLOOKUP($B863,[2]Sheet3!$G:$CZ,97,0)</f>
        <v>0</v>
      </c>
      <c r="DI863" s="14">
        <f>VLOOKUP($B863,[2]Sheet3!$G:$CZ,98,0)</f>
        <v>0</v>
      </c>
    </row>
    <row r="864" spans="1:113" x14ac:dyDescent="0.3">
      <c r="A864" s="9" t="str">
        <f t="shared" si="41"/>
        <v>W53244</v>
      </c>
      <c r="B864" s="15" t="s">
        <v>2092</v>
      </c>
      <c r="C864" s="15" t="s">
        <v>2093</v>
      </c>
      <c r="F864" s="7" t="s">
        <v>15</v>
      </c>
      <c r="G864" s="12" t="s">
        <v>4358</v>
      </c>
      <c r="H864" s="12" t="str">
        <f>VLOOKUP($B864,[1]Sheet1!$A:$G,5,0)</f>
        <v>abhishek.vinod@redingtongroup.com</v>
      </c>
      <c r="I864" s="12" t="str">
        <f>VLOOKUP($B864,[1]Sheet1!$A:$G,7,0)</f>
        <v>dilip.vishwa@redingtongroup.com</v>
      </c>
      <c r="J864" s="12" t="s">
        <v>82</v>
      </c>
      <c r="K864" s="7"/>
      <c r="L864" s="7"/>
      <c r="M864" s="8"/>
      <c r="N864" s="7" t="str">
        <f t="shared" si="39"/>
        <v>abhishek.vinod@redingtongroup.com; dilip.vishwa@redingtongroup.com; nilesh.phirke@redingtongroup.com;christopher.joseph@redingtongroup.com</v>
      </c>
      <c r="O864" s="7" t="str">
        <f t="shared" si="40"/>
        <v>W53244</v>
      </c>
      <c r="P864" s="8" t="s">
        <v>5215</v>
      </c>
      <c r="Q864" s="14">
        <f>VLOOKUP($B864,[2]Sheet3!$G:$CZ,2,0)</f>
        <v>2400306208</v>
      </c>
      <c r="R864" s="14">
        <f>VLOOKUP($B864,[2]Sheet3!$G:$CZ,3,0)</f>
        <v>2400305397</v>
      </c>
      <c r="S864" s="14">
        <f>VLOOKUP($B864,[2]Sheet3!$G:$CZ,4,0)</f>
        <v>0</v>
      </c>
      <c r="T864" s="14">
        <f>VLOOKUP($B864,[2]Sheet3!$G:$CZ,5,0)</f>
        <v>0</v>
      </c>
      <c r="U864" s="14">
        <f>VLOOKUP($B864,[2]Sheet3!$G:$CZ,6,0)</f>
        <v>0</v>
      </c>
      <c r="V864" s="14">
        <f>VLOOKUP($B864,[2]Sheet3!$G:$CZ,7,0)</f>
        <v>0</v>
      </c>
      <c r="W864" s="14">
        <f>VLOOKUP($B864,[2]Sheet3!$G:$CZ,8,0)</f>
        <v>0</v>
      </c>
      <c r="X864" s="14">
        <f>VLOOKUP($B864,[2]Sheet3!$G:$CZ,9,0)</f>
        <v>0</v>
      </c>
      <c r="Y864" s="14">
        <f>VLOOKUP($B864,[2]Sheet3!$G:$CZ,10,0)</f>
        <v>0</v>
      </c>
      <c r="Z864" s="14">
        <f>VLOOKUP($B864,[2]Sheet3!$G:$CZ,11,0)</f>
        <v>0</v>
      </c>
      <c r="AA864" s="14">
        <f>VLOOKUP($B864,[2]Sheet3!$G:$CZ,12,0)</f>
        <v>0</v>
      </c>
      <c r="AB864" s="14">
        <f>VLOOKUP($B864,[2]Sheet3!$G:$CZ,13,0)</f>
        <v>0</v>
      </c>
      <c r="AC864" s="14">
        <f>VLOOKUP($B864,[2]Sheet3!$G:$CZ,14,0)</f>
        <v>0</v>
      </c>
      <c r="AD864" s="14">
        <f>VLOOKUP($B864,[2]Sheet3!$G:$CZ,15,0)</f>
        <v>0</v>
      </c>
      <c r="AE864" s="14">
        <f>VLOOKUP($B864,[2]Sheet3!$G:$CZ,16,0)</f>
        <v>0</v>
      </c>
      <c r="AF864" s="14">
        <f>VLOOKUP($B864,[2]Sheet3!$G:$CZ,17,0)</f>
        <v>0</v>
      </c>
      <c r="AG864" s="14">
        <f>VLOOKUP($B864,[2]Sheet3!$G:$CZ,18,0)</f>
        <v>0</v>
      </c>
      <c r="AH864" s="14">
        <f>VLOOKUP($B864,[2]Sheet3!$G:$CZ,19,0)</f>
        <v>0</v>
      </c>
      <c r="AI864" s="14">
        <f>VLOOKUP($B864,[2]Sheet3!$G:$CZ,20,0)</f>
        <v>0</v>
      </c>
      <c r="AJ864" s="14">
        <f>VLOOKUP($B864,[2]Sheet3!$G:$CZ,21,0)</f>
        <v>0</v>
      </c>
      <c r="AK864" s="14">
        <f>VLOOKUP($B864,[2]Sheet3!$G:$CZ,22,0)</f>
        <v>0</v>
      </c>
      <c r="AL864" s="14">
        <f>VLOOKUP($B864,[2]Sheet3!$G:$CZ,23,0)</f>
        <v>0</v>
      </c>
      <c r="AM864" s="14">
        <f>VLOOKUP($B864,[2]Sheet3!$G:$CZ,24,0)</f>
        <v>0</v>
      </c>
      <c r="AN864" s="14">
        <f>VLOOKUP($B864,[2]Sheet3!$G:$CZ,25,0)</f>
        <v>0</v>
      </c>
      <c r="AO864" s="14">
        <f>VLOOKUP($B864,[2]Sheet3!$G:$CZ,26,0)</f>
        <v>0</v>
      </c>
      <c r="AP864" s="14">
        <f>VLOOKUP($B864,[2]Sheet3!$G:$CZ,27,0)</f>
        <v>0</v>
      </c>
      <c r="AQ864" s="14">
        <f>VLOOKUP($B864,[2]Sheet3!$G:$CZ,28,0)</f>
        <v>0</v>
      </c>
      <c r="AR864" s="14">
        <f>VLOOKUP($B864,[2]Sheet3!$G:$CZ,29,0)</f>
        <v>0</v>
      </c>
      <c r="AS864" s="14">
        <f>VLOOKUP($B864,[2]Sheet3!$G:$CZ,30,0)</f>
        <v>0</v>
      </c>
      <c r="AT864" s="14">
        <f>VLOOKUP($B864,[2]Sheet3!$G:$CZ,31,0)</f>
        <v>0</v>
      </c>
      <c r="AU864" s="14">
        <f>VLOOKUP($B864,[2]Sheet3!$G:$CZ,32,0)</f>
        <v>0</v>
      </c>
      <c r="AV864" s="14">
        <f>VLOOKUP($B864,[2]Sheet3!$G:$CZ,33,0)</f>
        <v>0</v>
      </c>
      <c r="AW864" s="14">
        <f>VLOOKUP($B864,[2]Sheet3!$G:$CZ,34,0)</f>
        <v>0</v>
      </c>
      <c r="AX864" s="14">
        <f>VLOOKUP($B864,[2]Sheet3!$G:$CZ,35,0)</f>
        <v>0</v>
      </c>
      <c r="AY864" s="14">
        <f>VLOOKUP($B864,[2]Sheet3!$G:$CZ,36,0)</f>
        <v>0</v>
      </c>
      <c r="AZ864" s="14">
        <f>VLOOKUP($B864,[2]Sheet3!$G:$CZ,37,0)</f>
        <v>0</v>
      </c>
      <c r="BA864" s="14">
        <f>VLOOKUP($B864,[2]Sheet3!$G:$CZ,38,0)</f>
        <v>0</v>
      </c>
      <c r="BB864" s="14">
        <f>VLOOKUP($B864,[2]Sheet3!$G:$CZ,39,0)</f>
        <v>0</v>
      </c>
      <c r="BC864" s="14">
        <f>VLOOKUP($B864,[2]Sheet3!$G:$CZ,40,0)</f>
        <v>0</v>
      </c>
      <c r="BD864" s="14">
        <f>VLOOKUP($B864,[2]Sheet3!$G:$CZ,41,0)</f>
        <v>0</v>
      </c>
      <c r="BE864" s="14">
        <f>VLOOKUP($B864,[2]Sheet3!$G:$CZ,42,0)</f>
        <v>0</v>
      </c>
      <c r="BF864" s="14">
        <f>VLOOKUP($B864,[2]Sheet3!$G:$CZ,43,0)</f>
        <v>0</v>
      </c>
      <c r="BG864" s="14">
        <f>VLOOKUP($B864,[2]Sheet3!$G:$CZ,44,0)</f>
        <v>0</v>
      </c>
      <c r="BH864" s="14">
        <f>VLOOKUP($B864,[2]Sheet3!$G:$CZ,45,0)</f>
        <v>0</v>
      </c>
      <c r="BI864" s="14">
        <f>VLOOKUP($B864,[2]Sheet3!$G:$CZ,46,0)</f>
        <v>0</v>
      </c>
      <c r="BJ864" s="14">
        <f>VLOOKUP($B864,[2]Sheet3!$G:$CZ,47,0)</f>
        <v>0</v>
      </c>
      <c r="BK864" s="14">
        <f>VLOOKUP($B864,[2]Sheet3!$G:$CZ,48,0)</f>
        <v>0</v>
      </c>
      <c r="BL864" s="14">
        <f>VLOOKUP($B864,[2]Sheet3!$G:$CZ,49,0)</f>
        <v>0</v>
      </c>
      <c r="BM864" s="14">
        <f>VLOOKUP($B864,[2]Sheet3!$G:$CZ,50,0)</f>
        <v>0</v>
      </c>
      <c r="BN864" s="14">
        <f>VLOOKUP($B864,[2]Sheet3!$G:$CZ,51,0)</f>
        <v>0</v>
      </c>
      <c r="BO864" s="14">
        <f>VLOOKUP($B864,[2]Sheet3!$G:$CZ,52,0)</f>
        <v>0</v>
      </c>
      <c r="BP864" s="14">
        <f>VLOOKUP($B864,[2]Sheet3!$G:$CZ,53,0)</f>
        <v>0</v>
      </c>
      <c r="BQ864" s="14">
        <f>VLOOKUP($B864,[2]Sheet3!$G:$CZ,54,0)</f>
        <v>0</v>
      </c>
      <c r="BR864" s="14">
        <f>VLOOKUP($B864,[2]Sheet3!$G:$CZ,55,0)</f>
        <v>0</v>
      </c>
      <c r="BS864" s="14">
        <f>VLOOKUP($B864,[2]Sheet3!$G:$CZ,56,0)</f>
        <v>0</v>
      </c>
      <c r="BT864" s="14">
        <f>VLOOKUP($B864,[2]Sheet3!$G:$CZ,57,0)</f>
        <v>0</v>
      </c>
      <c r="BU864" s="14">
        <f>VLOOKUP($B864,[2]Sheet3!$G:$CZ,58,0)</f>
        <v>0</v>
      </c>
      <c r="BV864" s="14">
        <f>VLOOKUP($B864,[2]Sheet3!$G:$CZ,59,0)</f>
        <v>0</v>
      </c>
      <c r="BW864" s="14">
        <f>VLOOKUP($B864,[2]Sheet3!$G:$CZ,60,0)</f>
        <v>0</v>
      </c>
      <c r="BX864" s="14">
        <f>VLOOKUP($B864,[2]Sheet3!$G:$CZ,61,0)</f>
        <v>0</v>
      </c>
      <c r="BY864" s="14">
        <f>VLOOKUP($B864,[2]Sheet3!$G:$CZ,62,0)</f>
        <v>0</v>
      </c>
      <c r="BZ864" s="14">
        <f>VLOOKUP($B864,[2]Sheet3!$G:$CZ,63,0)</f>
        <v>0</v>
      </c>
      <c r="CA864" s="14">
        <f>VLOOKUP($B864,[2]Sheet3!$G:$CZ,64,0)</f>
        <v>0</v>
      </c>
      <c r="CB864" s="14">
        <f>VLOOKUP($B864,[2]Sheet3!$G:$CZ,65,0)</f>
        <v>0</v>
      </c>
      <c r="CC864" s="14">
        <f>VLOOKUP($B864,[2]Sheet3!$G:$CZ,66,0)</f>
        <v>0</v>
      </c>
      <c r="CD864" s="14">
        <f>VLOOKUP($B864,[2]Sheet3!$G:$CZ,67,0)</f>
        <v>0</v>
      </c>
      <c r="CE864" s="14">
        <f>VLOOKUP($B864,[2]Sheet3!$G:$CZ,68,0)</f>
        <v>0</v>
      </c>
      <c r="CF864" s="14">
        <f>VLOOKUP($B864,[2]Sheet3!$G:$CZ,69,0)</f>
        <v>0</v>
      </c>
      <c r="CG864" s="14">
        <f>VLOOKUP($B864,[2]Sheet3!$G:$CZ,70,0)</f>
        <v>0</v>
      </c>
      <c r="CH864" s="14">
        <f>VLOOKUP($B864,[2]Sheet3!$G:$CZ,71,0)</f>
        <v>0</v>
      </c>
      <c r="CI864" s="14">
        <f>VLOOKUP($B864,[2]Sheet3!$G:$CZ,72,0)</f>
        <v>0</v>
      </c>
      <c r="CJ864" s="14">
        <f>VLOOKUP($B864,[2]Sheet3!$G:$CZ,73,0)</f>
        <v>0</v>
      </c>
      <c r="CK864" s="14">
        <f>VLOOKUP($B864,[2]Sheet3!$G:$CZ,74,0)</f>
        <v>0</v>
      </c>
      <c r="CL864" s="14">
        <f>VLOOKUP($B864,[2]Sheet3!$G:$CZ,75,0)</f>
        <v>0</v>
      </c>
      <c r="CM864" s="14">
        <f>VLOOKUP($B864,[2]Sheet3!$G:$CZ,76,0)</f>
        <v>0</v>
      </c>
      <c r="CN864" s="14">
        <f>VLOOKUP($B864,[2]Sheet3!$G:$CZ,77,0)</f>
        <v>0</v>
      </c>
      <c r="CO864" s="14">
        <f>VLOOKUP($B864,[2]Sheet3!$G:$CZ,78,0)</f>
        <v>0</v>
      </c>
      <c r="CP864" s="14">
        <f>VLOOKUP($B864,[2]Sheet3!$G:$CZ,79,0)</f>
        <v>0</v>
      </c>
      <c r="CQ864" s="14">
        <f>VLOOKUP($B864,[2]Sheet3!$G:$CZ,80,0)</f>
        <v>0</v>
      </c>
      <c r="CR864" s="14">
        <f>VLOOKUP($B864,[2]Sheet3!$G:$CZ,81,0)</f>
        <v>0</v>
      </c>
      <c r="CS864" s="14">
        <f>VLOOKUP($B864,[2]Sheet3!$G:$CZ,82,0)</f>
        <v>0</v>
      </c>
      <c r="CT864" s="14">
        <f>VLOOKUP($B864,[2]Sheet3!$G:$CZ,83,0)</f>
        <v>0</v>
      </c>
      <c r="CU864" s="14">
        <f>VLOOKUP($B864,[2]Sheet3!$G:$CZ,84,0)</f>
        <v>0</v>
      </c>
      <c r="CV864" s="14">
        <f>VLOOKUP($B864,[2]Sheet3!$G:$CZ,85,0)</f>
        <v>0</v>
      </c>
      <c r="CW864" s="14">
        <f>VLOOKUP($B864,[2]Sheet3!$G:$CZ,86,0)</f>
        <v>0</v>
      </c>
      <c r="CX864" s="14">
        <f>VLOOKUP($B864,[2]Sheet3!$G:$CZ,87,0)</f>
        <v>0</v>
      </c>
      <c r="CY864" s="14">
        <f>VLOOKUP($B864,[2]Sheet3!$G:$CZ,88,0)</f>
        <v>0</v>
      </c>
      <c r="CZ864" s="14">
        <f>VLOOKUP($B864,[2]Sheet3!$G:$CZ,89,0)</f>
        <v>0</v>
      </c>
      <c r="DA864" s="14">
        <f>VLOOKUP($B864,[2]Sheet3!$G:$CZ,90,0)</f>
        <v>0</v>
      </c>
      <c r="DB864" s="14">
        <f>VLOOKUP($B864,[2]Sheet3!$G:$CZ,91,0)</f>
        <v>0</v>
      </c>
      <c r="DC864" s="14">
        <f>VLOOKUP($B864,[2]Sheet3!$G:$CZ,92,0)</f>
        <v>0</v>
      </c>
      <c r="DD864" s="14">
        <f>VLOOKUP($B864,[2]Sheet3!$G:$CZ,93,0)</f>
        <v>0</v>
      </c>
      <c r="DE864" s="14">
        <f>VLOOKUP($B864,[2]Sheet3!$G:$CZ,94,0)</f>
        <v>0</v>
      </c>
      <c r="DF864" s="14">
        <f>VLOOKUP($B864,[2]Sheet3!$G:$CZ,95,0)</f>
        <v>0</v>
      </c>
      <c r="DG864" s="14">
        <f>VLOOKUP($B864,[2]Sheet3!$G:$CZ,96,0)</f>
        <v>0</v>
      </c>
      <c r="DH864" s="14">
        <f>VLOOKUP($B864,[2]Sheet3!$G:$CZ,97,0)</f>
        <v>0</v>
      </c>
      <c r="DI864" s="14">
        <f>VLOOKUP($B864,[2]Sheet3!$G:$CZ,98,0)</f>
        <v>0</v>
      </c>
    </row>
    <row r="865" spans="1:113" x14ac:dyDescent="0.3">
      <c r="A865" s="9" t="str">
        <f t="shared" si="41"/>
        <v>N83876</v>
      </c>
      <c r="B865" s="15" t="s">
        <v>2094</v>
      </c>
      <c r="C865" s="15" t="s">
        <v>2095</v>
      </c>
      <c r="F865" s="7" t="s">
        <v>15</v>
      </c>
      <c r="G865" s="12" t="s">
        <v>4359</v>
      </c>
      <c r="H865" s="12" t="str">
        <f>VLOOKUP($B865,[1]Sheet1!$A:$G,5,0)</f>
        <v>anil.sharma@redingtongroup.com</v>
      </c>
      <c r="I865" s="12" t="str">
        <f>VLOOKUP($B865,[1]Sheet1!$A:$G,7,0)</f>
        <v>jitender.chopra@redingtongroup.com</v>
      </c>
      <c r="J865" s="12" t="s">
        <v>82</v>
      </c>
      <c r="K865" s="7"/>
      <c r="L865" s="7"/>
      <c r="M865" s="8"/>
      <c r="N865" s="7" t="str">
        <f t="shared" si="39"/>
        <v>anil.sharma@redingtongroup.com; jitender.chopra@redingtongroup.com; nilesh.phirke@redingtongroup.com;christopher.joseph@redingtongroup.com</v>
      </c>
      <c r="O865" s="7" t="str">
        <f t="shared" si="40"/>
        <v>N83876</v>
      </c>
      <c r="P865" s="8" t="s">
        <v>5215</v>
      </c>
      <c r="Q865" s="14">
        <f>VLOOKUP($B865,[2]Sheet3!$G:$CZ,2,0)</f>
        <v>2400300488</v>
      </c>
      <c r="R865" s="14">
        <f>VLOOKUP($B865,[2]Sheet3!$G:$CZ,3,0)</f>
        <v>0</v>
      </c>
      <c r="S865" s="14">
        <f>VLOOKUP($B865,[2]Sheet3!$G:$CZ,4,0)</f>
        <v>0</v>
      </c>
      <c r="T865" s="14">
        <f>VLOOKUP($B865,[2]Sheet3!$G:$CZ,5,0)</f>
        <v>0</v>
      </c>
      <c r="U865" s="14">
        <f>VLOOKUP($B865,[2]Sheet3!$G:$CZ,6,0)</f>
        <v>0</v>
      </c>
      <c r="V865" s="14">
        <f>VLOOKUP($B865,[2]Sheet3!$G:$CZ,7,0)</f>
        <v>0</v>
      </c>
      <c r="W865" s="14">
        <f>VLOOKUP($B865,[2]Sheet3!$G:$CZ,8,0)</f>
        <v>0</v>
      </c>
      <c r="X865" s="14">
        <f>VLOOKUP($B865,[2]Sheet3!$G:$CZ,9,0)</f>
        <v>0</v>
      </c>
      <c r="Y865" s="14">
        <f>VLOOKUP($B865,[2]Sheet3!$G:$CZ,10,0)</f>
        <v>0</v>
      </c>
      <c r="Z865" s="14">
        <f>VLOOKUP($B865,[2]Sheet3!$G:$CZ,11,0)</f>
        <v>0</v>
      </c>
      <c r="AA865" s="14">
        <f>VLOOKUP($B865,[2]Sheet3!$G:$CZ,12,0)</f>
        <v>0</v>
      </c>
      <c r="AB865" s="14">
        <f>VLOOKUP($B865,[2]Sheet3!$G:$CZ,13,0)</f>
        <v>0</v>
      </c>
      <c r="AC865" s="14">
        <f>VLOOKUP($B865,[2]Sheet3!$G:$CZ,14,0)</f>
        <v>0</v>
      </c>
      <c r="AD865" s="14">
        <f>VLOOKUP($B865,[2]Sheet3!$G:$CZ,15,0)</f>
        <v>0</v>
      </c>
      <c r="AE865" s="14">
        <f>VLOOKUP($B865,[2]Sheet3!$G:$CZ,16,0)</f>
        <v>0</v>
      </c>
      <c r="AF865" s="14">
        <f>VLOOKUP($B865,[2]Sheet3!$G:$CZ,17,0)</f>
        <v>0</v>
      </c>
      <c r="AG865" s="14">
        <f>VLOOKUP($B865,[2]Sheet3!$G:$CZ,18,0)</f>
        <v>0</v>
      </c>
      <c r="AH865" s="14">
        <f>VLOOKUP($B865,[2]Sheet3!$G:$CZ,19,0)</f>
        <v>0</v>
      </c>
      <c r="AI865" s="14">
        <f>VLOOKUP($B865,[2]Sheet3!$G:$CZ,20,0)</f>
        <v>0</v>
      </c>
      <c r="AJ865" s="14">
        <f>VLOOKUP($B865,[2]Sheet3!$G:$CZ,21,0)</f>
        <v>0</v>
      </c>
      <c r="AK865" s="14">
        <f>VLOOKUP($B865,[2]Sheet3!$G:$CZ,22,0)</f>
        <v>0</v>
      </c>
      <c r="AL865" s="14">
        <f>VLOOKUP($B865,[2]Sheet3!$G:$CZ,23,0)</f>
        <v>0</v>
      </c>
      <c r="AM865" s="14">
        <f>VLOOKUP($B865,[2]Sheet3!$G:$CZ,24,0)</f>
        <v>0</v>
      </c>
      <c r="AN865" s="14">
        <f>VLOOKUP($B865,[2]Sheet3!$G:$CZ,25,0)</f>
        <v>0</v>
      </c>
      <c r="AO865" s="14">
        <f>VLOOKUP($B865,[2]Sheet3!$G:$CZ,26,0)</f>
        <v>0</v>
      </c>
      <c r="AP865" s="14">
        <f>VLOOKUP($B865,[2]Sheet3!$G:$CZ,27,0)</f>
        <v>0</v>
      </c>
      <c r="AQ865" s="14">
        <f>VLOOKUP($B865,[2]Sheet3!$G:$CZ,28,0)</f>
        <v>0</v>
      </c>
      <c r="AR865" s="14">
        <f>VLOOKUP($B865,[2]Sheet3!$G:$CZ,29,0)</f>
        <v>0</v>
      </c>
      <c r="AS865" s="14">
        <f>VLOOKUP($B865,[2]Sheet3!$G:$CZ,30,0)</f>
        <v>0</v>
      </c>
      <c r="AT865" s="14">
        <f>VLOOKUP($B865,[2]Sheet3!$G:$CZ,31,0)</f>
        <v>0</v>
      </c>
      <c r="AU865" s="14">
        <f>VLOOKUP($B865,[2]Sheet3!$G:$CZ,32,0)</f>
        <v>0</v>
      </c>
      <c r="AV865" s="14">
        <f>VLOOKUP($B865,[2]Sheet3!$G:$CZ,33,0)</f>
        <v>0</v>
      </c>
      <c r="AW865" s="14">
        <f>VLOOKUP($B865,[2]Sheet3!$G:$CZ,34,0)</f>
        <v>0</v>
      </c>
      <c r="AX865" s="14">
        <f>VLOOKUP($B865,[2]Sheet3!$G:$CZ,35,0)</f>
        <v>0</v>
      </c>
      <c r="AY865" s="14">
        <f>VLOOKUP($B865,[2]Sheet3!$G:$CZ,36,0)</f>
        <v>0</v>
      </c>
      <c r="AZ865" s="14">
        <f>VLOOKUP($B865,[2]Sheet3!$G:$CZ,37,0)</f>
        <v>0</v>
      </c>
      <c r="BA865" s="14">
        <f>VLOOKUP($B865,[2]Sheet3!$G:$CZ,38,0)</f>
        <v>0</v>
      </c>
      <c r="BB865" s="14">
        <f>VLOOKUP($B865,[2]Sheet3!$G:$CZ,39,0)</f>
        <v>0</v>
      </c>
      <c r="BC865" s="14">
        <f>VLOOKUP($B865,[2]Sheet3!$G:$CZ,40,0)</f>
        <v>0</v>
      </c>
      <c r="BD865" s="14">
        <f>VLOOKUP($B865,[2]Sheet3!$G:$CZ,41,0)</f>
        <v>0</v>
      </c>
      <c r="BE865" s="14">
        <f>VLOOKUP($B865,[2]Sheet3!$G:$CZ,42,0)</f>
        <v>0</v>
      </c>
      <c r="BF865" s="14">
        <f>VLOOKUP($B865,[2]Sheet3!$G:$CZ,43,0)</f>
        <v>0</v>
      </c>
      <c r="BG865" s="14">
        <f>VLOOKUP($B865,[2]Sheet3!$G:$CZ,44,0)</f>
        <v>0</v>
      </c>
      <c r="BH865" s="14">
        <f>VLOOKUP($B865,[2]Sheet3!$G:$CZ,45,0)</f>
        <v>0</v>
      </c>
      <c r="BI865" s="14">
        <f>VLOOKUP($B865,[2]Sheet3!$G:$CZ,46,0)</f>
        <v>0</v>
      </c>
      <c r="BJ865" s="14">
        <f>VLOOKUP($B865,[2]Sheet3!$G:$CZ,47,0)</f>
        <v>0</v>
      </c>
      <c r="BK865" s="14">
        <f>VLOOKUP($B865,[2]Sheet3!$G:$CZ,48,0)</f>
        <v>0</v>
      </c>
      <c r="BL865" s="14">
        <f>VLOOKUP($B865,[2]Sheet3!$G:$CZ,49,0)</f>
        <v>0</v>
      </c>
      <c r="BM865" s="14">
        <f>VLOOKUP($B865,[2]Sheet3!$G:$CZ,50,0)</f>
        <v>0</v>
      </c>
      <c r="BN865" s="14">
        <f>VLOOKUP($B865,[2]Sheet3!$G:$CZ,51,0)</f>
        <v>0</v>
      </c>
      <c r="BO865" s="14">
        <f>VLOOKUP($B865,[2]Sheet3!$G:$CZ,52,0)</f>
        <v>0</v>
      </c>
      <c r="BP865" s="14">
        <f>VLOOKUP($B865,[2]Sheet3!$G:$CZ,53,0)</f>
        <v>0</v>
      </c>
      <c r="BQ865" s="14">
        <f>VLOOKUP($B865,[2]Sheet3!$G:$CZ,54,0)</f>
        <v>0</v>
      </c>
      <c r="BR865" s="14">
        <f>VLOOKUP($B865,[2]Sheet3!$G:$CZ,55,0)</f>
        <v>0</v>
      </c>
      <c r="BS865" s="14">
        <f>VLOOKUP($B865,[2]Sheet3!$G:$CZ,56,0)</f>
        <v>0</v>
      </c>
      <c r="BT865" s="14">
        <f>VLOOKUP($B865,[2]Sheet3!$G:$CZ,57,0)</f>
        <v>0</v>
      </c>
      <c r="BU865" s="14">
        <f>VLOOKUP($B865,[2]Sheet3!$G:$CZ,58,0)</f>
        <v>0</v>
      </c>
      <c r="BV865" s="14">
        <f>VLOOKUP($B865,[2]Sheet3!$G:$CZ,59,0)</f>
        <v>0</v>
      </c>
      <c r="BW865" s="14">
        <f>VLOOKUP($B865,[2]Sheet3!$G:$CZ,60,0)</f>
        <v>0</v>
      </c>
      <c r="BX865" s="14">
        <f>VLOOKUP($B865,[2]Sheet3!$G:$CZ,61,0)</f>
        <v>0</v>
      </c>
      <c r="BY865" s="14">
        <f>VLOOKUP($B865,[2]Sheet3!$G:$CZ,62,0)</f>
        <v>0</v>
      </c>
      <c r="BZ865" s="14">
        <f>VLOOKUP($B865,[2]Sheet3!$G:$CZ,63,0)</f>
        <v>0</v>
      </c>
      <c r="CA865" s="14">
        <f>VLOOKUP($B865,[2]Sheet3!$G:$CZ,64,0)</f>
        <v>0</v>
      </c>
      <c r="CB865" s="14">
        <f>VLOOKUP($B865,[2]Sheet3!$G:$CZ,65,0)</f>
        <v>0</v>
      </c>
      <c r="CC865" s="14">
        <f>VLOOKUP($B865,[2]Sheet3!$G:$CZ,66,0)</f>
        <v>0</v>
      </c>
      <c r="CD865" s="14">
        <f>VLOOKUP($B865,[2]Sheet3!$G:$CZ,67,0)</f>
        <v>0</v>
      </c>
      <c r="CE865" s="14">
        <f>VLOOKUP($B865,[2]Sheet3!$G:$CZ,68,0)</f>
        <v>0</v>
      </c>
      <c r="CF865" s="14">
        <f>VLOOKUP($B865,[2]Sheet3!$G:$CZ,69,0)</f>
        <v>0</v>
      </c>
      <c r="CG865" s="14">
        <f>VLOOKUP($B865,[2]Sheet3!$G:$CZ,70,0)</f>
        <v>0</v>
      </c>
      <c r="CH865" s="14">
        <f>VLOOKUP($B865,[2]Sheet3!$G:$CZ,71,0)</f>
        <v>0</v>
      </c>
      <c r="CI865" s="14">
        <f>VLOOKUP($B865,[2]Sheet3!$G:$CZ,72,0)</f>
        <v>0</v>
      </c>
      <c r="CJ865" s="14">
        <f>VLOOKUP($B865,[2]Sheet3!$G:$CZ,73,0)</f>
        <v>0</v>
      </c>
      <c r="CK865" s="14">
        <f>VLOOKUP($B865,[2]Sheet3!$G:$CZ,74,0)</f>
        <v>0</v>
      </c>
      <c r="CL865" s="14">
        <f>VLOOKUP($B865,[2]Sheet3!$G:$CZ,75,0)</f>
        <v>0</v>
      </c>
      <c r="CM865" s="14">
        <f>VLOOKUP($B865,[2]Sheet3!$G:$CZ,76,0)</f>
        <v>0</v>
      </c>
      <c r="CN865" s="14">
        <f>VLOOKUP($B865,[2]Sheet3!$G:$CZ,77,0)</f>
        <v>0</v>
      </c>
      <c r="CO865" s="14">
        <f>VLOOKUP($B865,[2]Sheet3!$G:$CZ,78,0)</f>
        <v>0</v>
      </c>
      <c r="CP865" s="14">
        <f>VLOOKUP($B865,[2]Sheet3!$G:$CZ,79,0)</f>
        <v>0</v>
      </c>
      <c r="CQ865" s="14">
        <f>VLOOKUP($B865,[2]Sheet3!$G:$CZ,80,0)</f>
        <v>0</v>
      </c>
      <c r="CR865" s="14">
        <f>VLOOKUP($B865,[2]Sheet3!$G:$CZ,81,0)</f>
        <v>0</v>
      </c>
      <c r="CS865" s="14">
        <f>VLOOKUP($B865,[2]Sheet3!$G:$CZ,82,0)</f>
        <v>0</v>
      </c>
      <c r="CT865" s="14">
        <f>VLOOKUP($B865,[2]Sheet3!$G:$CZ,83,0)</f>
        <v>0</v>
      </c>
      <c r="CU865" s="14">
        <f>VLOOKUP($B865,[2]Sheet3!$G:$CZ,84,0)</f>
        <v>0</v>
      </c>
      <c r="CV865" s="14">
        <f>VLOOKUP($B865,[2]Sheet3!$G:$CZ,85,0)</f>
        <v>0</v>
      </c>
      <c r="CW865" s="14">
        <f>VLOOKUP($B865,[2]Sheet3!$G:$CZ,86,0)</f>
        <v>0</v>
      </c>
      <c r="CX865" s="14">
        <f>VLOOKUP($B865,[2]Sheet3!$G:$CZ,87,0)</f>
        <v>0</v>
      </c>
      <c r="CY865" s="14">
        <f>VLOOKUP($B865,[2]Sheet3!$G:$CZ,88,0)</f>
        <v>0</v>
      </c>
      <c r="CZ865" s="14">
        <f>VLOOKUP($B865,[2]Sheet3!$G:$CZ,89,0)</f>
        <v>0</v>
      </c>
      <c r="DA865" s="14">
        <f>VLOOKUP($B865,[2]Sheet3!$G:$CZ,90,0)</f>
        <v>0</v>
      </c>
      <c r="DB865" s="14">
        <f>VLOOKUP($B865,[2]Sheet3!$G:$CZ,91,0)</f>
        <v>0</v>
      </c>
      <c r="DC865" s="14">
        <f>VLOOKUP($B865,[2]Sheet3!$G:$CZ,92,0)</f>
        <v>0</v>
      </c>
      <c r="DD865" s="14">
        <f>VLOOKUP($B865,[2]Sheet3!$G:$CZ,93,0)</f>
        <v>0</v>
      </c>
      <c r="DE865" s="14">
        <f>VLOOKUP($B865,[2]Sheet3!$G:$CZ,94,0)</f>
        <v>0</v>
      </c>
      <c r="DF865" s="14">
        <f>VLOOKUP($B865,[2]Sheet3!$G:$CZ,95,0)</f>
        <v>0</v>
      </c>
      <c r="DG865" s="14">
        <f>VLOOKUP($B865,[2]Sheet3!$G:$CZ,96,0)</f>
        <v>0</v>
      </c>
      <c r="DH865" s="14">
        <f>VLOOKUP($B865,[2]Sheet3!$G:$CZ,97,0)</f>
        <v>0</v>
      </c>
      <c r="DI865" s="14">
        <f>VLOOKUP($B865,[2]Sheet3!$G:$CZ,98,0)</f>
        <v>0</v>
      </c>
    </row>
    <row r="866" spans="1:113" x14ac:dyDescent="0.3">
      <c r="A866" s="9" t="str">
        <f t="shared" si="41"/>
        <v>SD3041</v>
      </c>
      <c r="B866" s="15" t="s">
        <v>2096</v>
      </c>
      <c r="C866" s="15" t="s">
        <v>2097</v>
      </c>
      <c r="F866" s="7" t="s">
        <v>15</v>
      </c>
      <c r="G866" s="12" t="s">
        <v>4360</v>
      </c>
      <c r="H866" s="12" t="str">
        <f>VLOOKUP($B866,[1]Sheet1!$A:$G,5,0)</f>
        <v>mohammed.ubedulla@redingtongroup.com</v>
      </c>
      <c r="I866" s="12" t="str">
        <f>VLOOKUP($B866,[1]Sheet1!$A:$G,7,0)</f>
        <v>vikram.kumar@redingtongroup.com</v>
      </c>
      <c r="J866" s="12" t="s">
        <v>82</v>
      </c>
      <c r="K866" s="7"/>
      <c r="L866" s="7"/>
      <c r="M866" s="8"/>
      <c r="N866" s="7" t="str">
        <f t="shared" si="39"/>
        <v>mohammed.ubedulla@redingtongroup.com; vikram.kumar@redingtongroup.com; nilesh.phirke@redingtongroup.com;christopher.joseph@redingtongroup.com</v>
      </c>
      <c r="O866" s="7" t="str">
        <f t="shared" si="40"/>
        <v>SD3041</v>
      </c>
      <c r="P866" s="8" t="s">
        <v>5215</v>
      </c>
      <c r="Q866" s="14">
        <f>VLOOKUP($B866,[2]Sheet3!$G:$CZ,2,0)</f>
        <v>2400302997</v>
      </c>
      <c r="R866" s="14">
        <f>VLOOKUP($B866,[2]Sheet3!$G:$CZ,3,0)</f>
        <v>2400306673</v>
      </c>
      <c r="S866" s="14">
        <f>VLOOKUP($B866,[2]Sheet3!$G:$CZ,4,0)</f>
        <v>0</v>
      </c>
      <c r="T866" s="14">
        <f>VLOOKUP($B866,[2]Sheet3!$G:$CZ,5,0)</f>
        <v>0</v>
      </c>
      <c r="U866" s="14">
        <f>VLOOKUP($B866,[2]Sheet3!$G:$CZ,6,0)</f>
        <v>0</v>
      </c>
      <c r="V866" s="14">
        <f>VLOOKUP($B866,[2]Sheet3!$G:$CZ,7,0)</f>
        <v>0</v>
      </c>
      <c r="W866" s="14">
        <f>VLOOKUP($B866,[2]Sheet3!$G:$CZ,8,0)</f>
        <v>0</v>
      </c>
      <c r="X866" s="14">
        <f>VLOOKUP($B866,[2]Sheet3!$G:$CZ,9,0)</f>
        <v>0</v>
      </c>
      <c r="Y866" s="14">
        <f>VLOOKUP($B866,[2]Sheet3!$G:$CZ,10,0)</f>
        <v>0</v>
      </c>
      <c r="Z866" s="14">
        <f>VLOOKUP($B866,[2]Sheet3!$G:$CZ,11,0)</f>
        <v>0</v>
      </c>
      <c r="AA866" s="14">
        <f>VLOOKUP($B866,[2]Sheet3!$G:$CZ,12,0)</f>
        <v>0</v>
      </c>
      <c r="AB866" s="14">
        <f>VLOOKUP($B866,[2]Sheet3!$G:$CZ,13,0)</f>
        <v>0</v>
      </c>
      <c r="AC866" s="14">
        <f>VLOOKUP($B866,[2]Sheet3!$G:$CZ,14,0)</f>
        <v>0</v>
      </c>
      <c r="AD866" s="14">
        <f>VLOOKUP($B866,[2]Sheet3!$G:$CZ,15,0)</f>
        <v>0</v>
      </c>
      <c r="AE866" s="14">
        <f>VLOOKUP($B866,[2]Sheet3!$G:$CZ,16,0)</f>
        <v>0</v>
      </c>
      <c r="AF866" s="14">
        <f>VLOOKUP($B866,[2]Sheet3!$G:$CZ,17,0)</f>
        <v>0</v>
      </c>
      <c r="AG866" s="14">
        <f>VLOOKUP($B866,[2]Sheet3!$G:$CZ,18,0)</f>
        <v>0</v>
      </c>
      <c r="AH866" s="14">
        <f>VLOOKUP($B866,[2]Sheet3!$G:$CZ,19,0)</f>
        <v>0</v>
      </c>
      <c r="AI866" s="14">
        <f>VLOOKUP($B866,[2]Sheet3!$G:$CZ,20,0)</f>
        <v>0</v>
      </c>
      <c r="AJ866" s="14">
        <f>VLOOKUP($B866,[2]Sheet3!$G:$CZ,21,0)</f>
        <v>0</v>
      </c>
      <c r="AK866" s="14">
        <f>VLOOKUP($B866,[2]Sheet3!$G:$CZ,22,0)</f>
        <v>0</v>
      </c>
      <c r="AL866" s="14">
        <f>VLOOKUP($B866,[2]Sheet3!$G:$CZ,23,0)</f>
        <v>0</v>
      </c>
      <c r="AM866" s="14">
        <f>VLOOKUP($B866,[2]Sheet3!$G:$CZ,24,0)</f>
        <v>0</v>
      </c>
      <c r="AN866" s="14">
        <f>VLOOKUP($B866,[2]Sheet3!$G:$CZ,25,0)</f>
        <v>0</v>
      </c>
      <c r="AO866" s="14">
        <f>VLOOKUP($B866,[2]Sheet3!$G:$CZ,26,0)</f>
        <v>0</v>
      </c>
      <c r="AP866" s="14">
        <f>VLOOKUP($B866,[2]Sheet3!$G:$CZ,27,0)</f>
        <v>0</v>
      </c>
      <c r="AQ866" s="14">
        <f>VLOOKUP($B866,[2]Sheet3!$G:$CZ,28,0)</f>
        <v>0</v>
      </c>
      <c r="AR866" s="14">
        <f>VLOOKUP($B866,[2]Sheet3!$G:$CZ,29,0)</f>
        <v>0</v>
      </c>
      <c r="AS866" s="14">
        <f>VLOOKUP($B866,[2]Sheet3!$G:$CZ,30,0)</f>
        <v>0</v>
      </c>
      <c r="AT866" s="14">
        <f>VLOOKUP($B866,[2]Sheet3!$G:$CZ,31,0)</f>
        <v>0</v>
      </c>
      <c r="AU866" s="14">
        <f>VLOOKUP($B866,[2]Sheet3!$G:$CZ,32,0)</f>
        <v>0</v>
      </c>
      <c r="AV866" s="14">
        <f>VLOOKUP($B866,[2]Sheet3!$G:$CZ,33,0)</f>
        <v>0</v>
      </c>
      <c r="AW866" s="14">
        <f>VLOOKUP($B866,[2]Sheet3!$G:$CZ,34,0)</f>
        <v>0</v>
      </c>
      <c r="AX866" s="14">
        <f>VLOOKUP($B866,[2]Sheet3!$G:$CZ,35,0)</f>
        <v>0</v>
      </c>
      <c r="AY866" s="14">
        <f>VLOOKUP($B866,[2]Sheet3!$G:$CZ,36,0)</f>
        <v>0</v>
      </c>
      <c r="AZ866" s="14">
        <f>VLOOKUP($B866,[2]Sheet3!$G:$CZ,37,0)</f>
        <v>0</v>
      </c>
      <c r="BA866" s="14">
        <f>VLOOKUP($B866,[2]Sheet3!$G:$CZ,38,0)</f>
        <v>0</v>
      </c>
      <c r="BB866" s="14">
        <f>VLOOKUP($B866,[2]Sheet3!$G:$CZ,39,0)</f>
        <v>0</v>
      </c>
      <c r="BC866" s="14">
        <f>VLOOKUP($B866,[2]Sheet3!$G:$CZ,40,0)</f>
        <v>0</v>
      </c>
      <c r="BD866" s="14">
        <f>VLOOKUP($B866,[2]Sheet3!$G:$CZ,41,0)</f>
        <v>0</v>
      </c>
      <c r="BE866" s="14">
        <f>VLOOKUP($B866,[2]Sheet3!$G:$CZ,42,0)</f>
        <v>0</v>
      </c>
      <c r="BF866" s="14">
        <f>VLOOKUP($B866,[2]Sheet3!$G:$CZ,43,0)</f>
        <v>0</v>
      </c>
      <c r="BG866" s="14">
        <f>VLOOKUP($B866,[2]Sheet3!$G:$CZ,44,0)</f>
        <v>0</v>
      </c>
      <c r="BH866" s="14">
        <f>VLOOKUP($B866,[2]Sheet3!$G:$CZ,45,0)</f>
        <v>0</v>
      </c>
      <c r="BI866" s="14">
        <f>VLOOKUP($B866,[2]Sheet3!$G:$CZ,46,0)</f>
        <v>0</v>
      </c>
      <c r="BJ866" s="14">
        <f>VLOOKUP($B866,[2]Sheet3!$G:$CZ,47,0)</f>
        <v>0</v>
      </c>
      <c r="BK866" s="14">
        <f>VLOOKUP($B866,[2]Sheet3!$G:$CZ,48,0)</f>
        <v>0</v>
      </c>
      <c r="BL866" s="14">
        <f>VLOOKUP($B866,[2]Sheet3!$G:$CZ,49,0)</f>
        <v>0</v>
      </c>
      <c r="BM866" s="14">
        <f>VLOOKUP($B866,[2]Sheet3!$G:$CZ,50,0)</f>
        <v>0</v>
      </c>
      <c r="BN866" s="14">
        <f>VLOOKUP($B866,[2]Sheet3!$G:$CZ,51,0)</f>
        <v>0</v>
      </c>
      <c r="BO866" s="14">
        <f>VLOOKUP($B866,[2]Sheet3!$G:$CZ,52,0)</f>
        <v>0</v>
      </c>
      <c r="BP866" s="14">
        <f>VLOOKUP($B866,[2]Sheet3!$G:$CZ,53,0)</f>
        <v>0</v>
      </c>
      <c r="BQ866" s="14">
        <f>VLOOKUP($B866,[2]Sheet3!$G:$CZ,54,0)</f>
        <v>0</v>
      </c>
      <c r="BR866" s="14">
        <f>VLOOKUP($B866,[2]Sheet3!$G:$CZ,55,0)</f>
        <v>0</v>
      </c>
      <c r="BS866" s="14">
        <f>VLOOKUP($B866,[2]Sheet3!$G:$CZ,56,0)</f>
        <v>0</v>
      </c>
      <c r="BT866" s="14">
        <f>VLOOKUP($B866,[2]Sheet3!$G:$CZ,57,0)</f>
        <v>0</v>
      </c>
      <c r="BU866" s="14">
        <f>VLOOKUP($B866,[2]Sheet3!$G:$CZ,58,0)</f>
        <v>0</v>
      </c>
      <c r="BV866" s="14">
        <f>VLOOKUP($B866,[2]Sheet3!$G:$CZ,59,0)</f>
        <v>0</v>
      </c>
      <c r="BW866" s="14">
        <f>VLOOKUP($B866,[2]Sheet3!$G:$CZ,60,0)</f>
        <v>0</v>
      </c>
      <c r="BX866" s="14">
        <f>VLOOKUP($B866,[2]Sheet3!$G:$CZ,61,0)</f>
        <v>0</v>
      </c>
      <c r="BY866" s="14">
        <f>VLOOKUP($B866,[2]Sheet3!$G:$CZ,62,0)</f>
        <v>0</v>
      </c>
      <c r="BZ866" s="14">
        <f>VLOOKUP($B866,[2]Sheet3!$G:$CZ,63,0)</f>
        <v>0</v>
      </c>
      <c r="CA866" s="14">
        <f>VLOOKUP($B866,[2]Sheet3!$G:$CZ,64,0)</f>
        <v>0</v>
      </c>
      <c r="CB866" s="14">
        <f>VLOOKUP($B866,[2]Sheet3!$G:$CZ,65,0)</f>
        <v>0</v>
      </c>
      <c r="CC866" s="14">
        <f>VLOOKUP($B866,[2]Sheet3!$G:$CZ,66,0)</f>
        <v>0</v>
      </c>
      <c r="CD866" s="14">
        <f>VLOOKUP($B866,[2]Sheet3!$G:$CZ,67,0)</f>
        <v>0</v>
      </c>
      <c r="CE866" s="14">
        <f>VLOOKUP($B866,[2]Sheet3!$G:$CZ,68,0)</f>
        <v>0</v>
      </c>
      <c r="CF866" s="14">
        <f>VLOOKUP($B866,[2]Sheet3!$G:$CZ,69,0)</f>
        <v>0</v>
      </c>
      <c r="CG866" s="14">
        <f>VLOOKUP($B866,[2]Sheet3!$G:$CZ,70,0)</f>
        <v>0</v>
      </c>
      <c r="CH866" s="14">
        <f>VLOOKUP($B866,[2]Sheet3!$G:$CZ,71,0)</f>
        <v>0</v>
      </c>
      <c r="CI866" s="14">
        <f>VLOOKUP($B866,[2]Sheet3!$G:$CZ,72,0)</f>
        <v>0</v>
      </c>
      <c r="CJ866" s="14">
        <f>VLOOKUP($B866,[2]Sheet3!$G:$CZ,73,0)</f>
        <v>0</v>
      </c>
      <c r="CK866" s="14">
        <f>VLOOKUP($B866,[2]Sheet3!$G:$CZ,74,0)</f>
        <v>0</v>
      </c>
      <c r="CL866" s="14">
        <f>VLOOKUP($B866,[2]Sheet3!$G:$CZ,75,0)</f>
        <v>0</v>
      </c>
      <c r="CM866" s="14">
        <f>VLOOKUP($B866,[2]Sheet3!$G:$CZ,76,0)</f>
        <v>0</v>
      </c>
      <c r="CN866" s="14">
        <f>VLOOKUP($B866,[2]Sheet3!$G:$CZ,77,0)</f>
        <v>0</v>
      </c>
      <c r="CO866" s="14">
        <f>VLOOKUP($B866,[2]Sheet3!$G:$CZ,78,0)</f>
        <v>0</v>
      </c>
      <c r="CP866" s="14">
        <f>VLOOKUP($B866,[2]Sheet3!$G:$CZ,79,0)</f>
        <v>0</v>
      </c>
      <c r="CQ866" s="14">
        <f>VLOOKUP($B866,[2]Sheet3!$G:$CZ,80,0)</f>
        <v>0</v>
      </c>
      <c r="CR866" s="14">
        <f>VLOOKUP($B866,[2]Sheet3!$G:$CZ,81,0)</f>
        <v>0</v>
      </c>
      <c r="CS866" s="14">
        <f>VLOOKUP($B866,[2]Sheet3!$G:$CZ,82,0)</f>
        <v>0</v>
      </c>
      <c r="CT866" s="14">
        <f>VLOOKUP($B866,[2]Sheet3!$G:$CZ,83,0)</f>
        <v>0</v>
      </c>
      <c r="CU866" s="14">
        <f>VLOOKUP($B866,[2]Sheet3!$G:$CZ,84,0)</f>
        <v>0</v>
      </c>
      <c r="CV866" s="14">
        <f>VLOOKUP($B866,[2]Sheet3!$G:$CZ,85,0)</f>
        <v>0</v>
      </c>
      <c r="CW866" s="14">
        <f>VLOOKUP($B866,[2]Sheet3!$G:$CZ,86,0)</f>
        <v>0</v>
      </c>
      <c r="CX866" s="14">
        <f>VLOOKUP($B866,[2]Sheet3!$G:$CZ,87,0)</f>
        <v>0</v>
      </c>
      <c r="CY866" s="14">
        <f>VLOOKUP($B866,[2]Sheet3!$G:$CZ,88,0)</f>
        <v>0</v>
      </c>
      <c r="CZ866" s="14">
        <f>VLOOKUP($B866,[2]Sheet3!$G:$CZ,89,0)</f>
        <v>0</v>
      </c>
      <c r="DA866" s="14">
        <f>VLOOKUP($B866,[2]Sheet3!$G:$CZ,90,0)</f>
        <v>0</v>
      </c>
      <c r="DB866" s="14">
        <f>VLOOKUP($B866,[2]Sheet3!$G:$CZ,91,0)</f>
        <v>0</v>
      </c>
      <c r="DC866" s="14">
        <f>VLOOKUP($B866,[2]Sheet3!$G:$CZ,92,0)</f>
        <v>0</v>
      </c>
      <c r="DD866" s="14">
        <f>VLOOKUP($B866,[2]Sheet3!$G:$CZ,93,0)</f>
        <v>0</v>
      </c>
      <c r="DE866" s="14">
        <f>VLOOKUP($B866,[2]Sheet3!$G:$CZ,94,0)</f>
        <v>0</v>
      </c>
      <c r="DF866" s="14">
        <f>VLOOKUP($B866,[2]Sheet3!$G:$CZ,95,0)</f>
        <v>0</v>
      </c>
      <c r="DG866" s="14">
        <f>VLOOKUP($B866,[2]Sheet3!$G:$CZ,96,0)</f>
        <v>0</v>
      </c>
      <c r="DH866" s="14">
        <f>VLOOKUP($B866,[2]Sheet3!$G:$CZ,97,0)</f>
        <v>0</v>
      </c>
      <c r="DI866" s="14">
        <f>VLOOKUP($B866,[2]Sheet3!$G:$CZ,98,0)</f>
        <v>0</v>
      </c>
    </row>
    <row r="867" spans="1:113" x14ac:dyDescent="0.3">
      <c r="A867" s="9" t="str">
        <f t="shared" si="41"/>
        <v>W53321</v>
      </c>
      <c r="B867" s="15" t="s">
        <v>2098</v>
      </c>
      <c r="C867" s="15" t="s">
        <v>2099</v>
      </c>
      <c r="F867" s="7" t="s">
        <v>15</v>
      </c>
      <c r="G867" s="12" t="s">
        <v>4361</v>
      </c>
      <c r="H867" s="12" t="str">
        <f>VLOOKUP($B867,[1]Sheet1!$A:$G,5,0)</f>
        <v>abhishek.vinod@redingtongroup.com</v>
      </c>
      <c r="I867" s="12" t="str">
        <f>VLOOKUP($B867,[1]Sheet1!$A:$G,7,0)</f>
        <v>dilip.vishwa@redingtongroup.com</v>
      </c>
      <c r="J867" s="12" t="s">
        <v>82</v>
      </c>
      <c r="K867" s="7"/>
      <c r="L867" s="7"/>
      <c r="M867" s="8"/>
      <c r="N867" s="7" t="str">
        <f t="shared" si="39"/>
        <v>abhishek.vinod@redingtongroup.com; dilip.vishwa@redingtongroup.com; nilesh.phirke@redingtongroup.com;christopher.joseph@redingtongroup.com</v>
      </c>
      <c r="O867" s="7" t="str">
        <f t="shared" si="40"/>
        <v>W53321</v>
      </c>
      <c r="P867" s="8" t="s">
        <v>5215</v>
      </c>
      <c r="Q867" s="14">
        <f>VLOOKUP($B867,[2]Sheet3!$G:$CZ,2,0)</f>
        <v>2400301267</v>
      </c>
      <c r="R867" s="14">
        <f>VLOOKUP($B867,[2]Sheet3!$G:$CZ,3,0)</f>
        <v>2400304513</v>
      </c>
      <c r="S867" s="14">
        <f>VLOOKUP($B867,[2]Sheet3!$G:$CZ,4,0)</f>
        <v>2400300161</v>
      </c>
      <c r="T867" s="14">
        <f>VLOOKUP($B867,[2]Sheet3!$G:$CZ,5,0)</f>
        <v>0</v>
      </c>
      <c r="U867" s="14">
        <f>VLOOKUP($B867,[2]Sheet3!$G:$CZ,6,0)</f>
        <v>0</v>
      </c>
      <c r="V867" s="14">
        <f>VLOOKUP($B867,[2]Sheet3!$G:$CZ,7,0)</f>
        <v>0</v>
      </c>
      <c r="W867" s="14">
        <f>VLOOKUP($B867,[2]Sheet3!$G:$CZ,8,0)</f>
        <v>0</v>
      </c>
      <c r="X867" s="14">
        <f>VLOOKUP($B867,[2]Sheet3!$G:$CZ,9,0)</f>
        <v>0</v>
      </c>
      <c r="Y867" s="14">
        <f>VLOOKUP($B867,[2]Sheet3!$G:$CZ,10,0)</f>
        <v>0</v>
      </c>
      <c r="Z867" s="14">
        <f>VLOOKUP($B867,[2]Sheet3!$G:$CZ,11,0)</f>
        <v>0</v>
      </c>
      <c r="AA867" s="14">
        <f>VLOOKUP($B867,[2]Sheet3!$G:$CZ,12,0)</f>
        <v>0</v>
      </c>
      <c r="AB867" s="14">
        <f>VLOOKUP($B867,[2]Sheet3!$G:$CZ,13,0)</f>
        <v>0</v>
      </c>
      <c r="AC867" s="14">
        <f>VLOOKUP($B867,[2]Sheet3!$G:$CZ,14,0)</f>
        <v>0</v>
      </c>
      <c r="AD867" s="14">
        <f>VLOOKUP($B867,[2]Sheet3!$G:$CZ,15,0)</f>
        <v>0</v>
      </c>
      <c r="AE867" s="14">
        <f>VLOOKUP($B867,[2]Sheet3!$G:$CZ,16,0)</f>
        <v>0</v>
      </c>
      <c r="AF867" s="14">
        <f>VLOOKUP($B867,[2]Sheet3!$G:$CZ,17,0)</f>
        <v>0</v>
      </c>
      <c r="AG867" s="14">
        <f>VLOOKUP($B867,[2]Sheet3!$G:$CZ,18,0)</f>
        <v>0</v>
      </c>
      <c r="AH867" s="14">
        <f>VLOOKUP($B867,[2]Sheet3!$G:$CZ,19,0)</f>
        <v>0</v>
      </c>
      <c r="AI867" s="14">
        <f>VLOOKUP($B867,[2]Sheet3!$G:$CZ,20,0)</f>
        <v>0</v>
      </c>
      <c r="AJ867" s="14">
        <f>VLOOKUP($B867,[2]Sheet3!$G:$CZ,21,0)</f>
        <v>0</v>
      </c>
      <c r="AK867" s="14">
        <f>VLOOKUP($B867,[2]Sheet3!$G:$CZ,22,0)</f>
        <v>0</v>
      </c>
      <c r="AL867" s="14">
        <f>VLOOKUP($B867,[2]Sheet3!$G:$CZ,23,0)</f>
        <v>0</v>
      </c>
      <c r="AM867" s="14">
        <f>VLOOKUP($B867,[2]Sheet3!$G:$CZ,24,0)</f>
        <v>0</v>
      </c>
      <c r="AN867" s="14">
        <f>VLOOKUP($B867,[2]Sheet3!$G:$CZ,25,0)</f>
        <v>0</v>
      </c>
      <c r="AO867" s="14">
        <f>VLOOKUP($B867,[2]Sheet3!$G:$CZ,26,0)</f>
        <v>0</v>
      </c>
      <c r="AP867" s="14">
        <f>VLOOKUP($B867,[2]Sheet3!$G:$CZ,27,0)</f>
        <v>0</v>
      </c>
      <c r="AQ867" s="14">
        <f>VLOOKUP($B867,[2]Sheet3!$G:$CZ,28,0)</f>
        <v>0</v>
      </c>
      <c r="AR867" s="14">
        <f>VLOOKUP($B867,[2]Sheet3!$G:$CZ,29,0)</f>
        <v>0</v>
      </c>
      <c r="AS867" s="14">
        <f>VLOOKUP($B867,[2]Sheet3!$G:$CZ,30,0)</f>
        <v>0</v>
      </c>
      <c r="AT867" s="14">
        <f>VLOOKUP($B867,[2]Sheet3!$G:$CZ,31,0)</f>
        <v>0</v>
      </c>
      <c r="AU867" s="14">
        <f>VLOOKUP($B867,[2]Sheet3!$G:$CZ,32,0)</f>
        <v>0</v>
      </c>
      <c r="AV867" s="14">
        <f>VLOOKUP($B867,[2]Sheet3!$G:$CZ,33,0)</f>
        <v>0</v>
      </c>
      <c r="AW867" s="14">
        <f>VLOOKUP($B867,[2]Sheet3!$G:$CZ,34,0)</f>
        <v>0</v>
      </c>
      <c r="AX867" s="14">
        <f>VLOOKUP($B867,[2]Sheet3!$G:$CZ,35,0)</f>
        <v>0</v>
      </c>
      <c r="AY867" s="14">
        <f>VLOOKUP($B867,[2]Sheet3!$G:$CZ,36,0)</f>
        <v>0</v>
      </c>
      <c r="AZ867" s="14">
        <f>VLOOKUP($B867,[2]Sheet3!$G:$CZ,37,0)</f>
        <v>0</v>
      </c>
      <c r="BA867" s="14">
        <f>VLOOKUP($B867,[2]Sheet3!$G:$CZ,38,0)</f>
        <v>0</v>
      </c>
      <c r="BB867" s="14">
        <f>VLOOKUP($B867,[2]Sheet3!$G:$CZ,39,0)</f>
        <v>0</v>
      </c>
      <c r="BC867" s="14">
        <f>VLOOKUP($B867,[2]Sheet3!$G:$CZ,40,0)</f>
        <v>0</v>
      </c>
      <c r="BD867" s="14">
        <f>VLOOKUP($B867,[2]Sheet3!$G:$CZ,41,0)</f>
        <v>0</v>
      </c>
      <c r="BE867" s="14">
        <f>VLOOKUP($B867,[2]Sheet3!$G:$CZ,42,0)</f>
        <v>0</v>
      </c>
      <c r="BF867" s="14">
        <f>VLOOKUP($B867,[2]Sheet3!$G:$CZ,43,0)</f>
        <v>0</v>
      </c>
      <c r="BG867" s="14">
        <f>VLOOKUP($B867,[2]Sheet3!$G:$CZ,44,0)</f>
        <v>0</v>
      </c>
      <c r="BH867" s="14">
        <f>VLOOKUP($B867,[2]Sheet3!$G:$CZ,45,0)</f>
        <v>0</v>
      </c>
      <c r="BI867" s="14">
        <f>VLOOKUP($B867,[2]Sheet3!$G:$CZ,46,0)</f>
        <v>0</v>
      </c>
      <c r="BJ867" s="14">
        <f>VLOOKUP($B867,[2]Sheet3!$G:$CZ,47,0)</f>
        <v>0</v>
      </c>
      <c r="BK867" s="14">
        <f>VLOOKUP($B867,[2]Sheet3!$G:$CZ,48,0)</f>
        <v>0</v>
      </c>
      <c r="BL867" s="14">
        <f>VLOOKUP($B867,[2]Sheet3!$G:$CZ,49,0)</f>
        <v>0</v>
      </c>
      <c r="BM867" s="14">
        <f>VLOOKUP($B867,[2]Sheet3!$G:$CZ,50,0)</f>
        <v>0</v>
      </c>
      <c r="BN867" s="14">
        <f>VLOOKUP($B867,[2]Sheet3!$G:$CZ,51,0)</f>
        <v>0</v>
      </c>
      <c r="BO867" s="14">
        <f>VLOOKUP($B867,[2]Sheet3!$G:$CZ,52,0)</f>
        <v>0</v>
      </c>
      <c r="BP867" s="14">
        <f>VLOOKUP($B867,[2]Sheet3!$G:$CZ,53,0)</f>
        <v>0</v>
      </c>
      <c r="BQ867" s="14">
        <f>VLOOKUP($B867,[2]Sheet3!$G:$CZ,54,0)</f>
        <v>0</v>
      </c>
      <c r="BR867" s="14">
        <f>VLOOKUP($B867,[2]Sheet3!$G:$CZ,55,0)</f>
        <v>0</v>
      </c>
      <c r="BS867" s="14">
        <f>VLOOKUP($B867,[2]Sheet3!$G:$CZ,56,0)</f>
        <v>0</v>
      </c>
      <c r="BT867" s="14">
        <f>VLOOKUP($B867,[2]Sheet3!$G:$CZ,57,0)</f>
        <v>0</v>
      </c>
      <c r="BU867" s="14">
        <f>VLOOKUP($B867,[2]Sheet3!$G:$CZ,58,0)</f>
        <v>0</v>
      </c>
      <c r="BV867" s="14">
        <f>VLOOKUP($B867,[2]Sheet3!$G:$CZ,59,0)</f>
        <v>0</v>
      </c>
      <c r="BW867" s="14">
        <f>VLOOKUP($B867,[2]Sheet3!$G:$CZ,60,0)</f>
        <v>0</v>
      </c>
      <c r="BX867" s="14">
        <f>VLOOKUP($B867,[2]Sheet3!$G:$CZ,61,0)</f>
        <v>0</v>
      </c>
      <c r="BY867" s="14">
        <f>VLOOKUP($B867,[2]Sheet3!$G:$CZ,62,0)</f>
        <v>0</v>
      </c>
      <c r="BZ867" s="14">
        <f>VLOOKUP($B867,[2]Sheet3!$G:$CZ,63,0)</f>
        <v>0</v>
      </c>
      <c r="CA867" s="14">
        <f>VLOOKUP($B867,[2]Sheet3!$G:$CZ,64,0)</f>
        <v>0</v>
      </c>
      <c r="CB867" s="14">
        <f>VLOOKUP($B867,[2]Sheet3!$G:$CZ,65,0)</f>
        <v>0</v>
      </c>
      <c r="CC867" s="14">
        <f>VLOOKUP($B867,[2]Sheet3!$G:$CZ,66,0)</f>
        <v>0</v>
      </c>
      <c r="CD867" s="14">
        <f>VLOOKUP($B867,[2]Sheet3!$G:$CZ,67,0)</f>
        <v>0</v>
      </c>
      <c r="CE867" s="14">
        <f>VLOOKUP($B867,[2]Sheet3!$G:$CZ,68,0)</f>
        <v>0</v>
      </c>
      <c r="CF867" s="14">
        <f>VLOOKUP($B867,[2]Sheet3!$G:$CZ,69,0)</f>
        <v>0</v>
      </c>
      <c r="CG867" s="14">
        <f>VLOOKUP($B867,[2]Sheet3!$G:$CZ,70,0)</f>
        <v>0</v>
      </c>
      <c r="CH867" s="14">
        <f>VLOOKUP($B867,[2]Sheet3!$G:$CZ,71,0)</f>
        <v>0</v>
      </c>
      <c r="CI867" s="14">
        <f>VLOOKUP($B867,[2]Sheet3!$G:$CZ,72,0)</f>
        <v>0</v>
      </c>
      <c r="CJ867" s="14">
        <f>VLOOKUP($B867,[2]Sheet3!$G:$CZ,73,0)</f>
        <v>0</v>
      </c>
      <c r="CK867" s="14">
        <f>VLOOKUP($B867,[2]Sheet3!$G:$CZ,74,0)</f>
        <v>0</v>
      </c>
      <c r="CL867" s="14">
        <f>VLOOKUP($B867,[2]Sheet3!$G:$CZ,75,0)</f>
        <v>0</v>
      </c>
      <c r="CM867" s="14">
        <f>VLOOKUP($B867,[2]Sheet3!$G:$CZ,76,0)</f>
        <v>0</v>
      </c>
      <c r="CN867" s="14">
        <f>VLOOKUP($B867,[2]Sheet3!$G:$CZ,77,0)</f>
        <v>0</v>
      </c>
      <c r="CO867" s="14">
        <f>VLOOKUP($B867,[2]Sheet3!$G:$CZ,78,0)</f>
        <v>0</v>
      </c>
      <c r="CP867" s="14">
        <f>VLOOKUP($B867,[2]Sheet3!$G:$CZ,79,0)</f>
        <v>0</v>
      </c>
      <c r="CQ867" s="14">
        <f>VLOOKUP($B867,[2]Sheet3!$G:$CZ,80,0)</f>
        <v>0</v>
      </c>
      <c r="CR867" s="14">
        <f>VLOOKUP($B867,[2]Sheet3!$G:$CZ,81,0)</f>
        <v>0</v>
      </c>
      <c r="CS867" s="14">
        <f>VLOOKUP($B867,[2]Sheet3!$G:$CZ,82,0)</f>
        <v>0</v>
      </c>
      <c r="CT867" s="14">
        <f>VLOOKUP($B867,[2]Sheet3!$G:$CZ,83,0)</f>
        <v>0</v>
      </c>
      <c r="CU867" s="14">
        <f>VLOOKUP($B867,[2]Sheet3!$G:$CZ,84,0)</f>
        <v>0</v>
      </c>
      <c r="CV867" s="14">
        <f>VLOOKUP($B867,[2]Sheet3!$G:$CZ,85,0)</f>
        <v>0</v>
      </c>
      <c r="CW867" s="14">
        <f>VLOOKUP($B867,[2]Sheet3!$G:$CZ,86,0)</f>
        <v>0</v>
      </c>
      <c r="CX867" s="14">
        <f>VLOOKUP($B867,[2]Sheet3!$G:$CZ,87,0)</f>
        <v>0</v>
      </c>
      <c r="CY867" s="14">
        <f>VLOOKUP($B867,[2]Sheet3!$G:$CZ,88,0)</f>
        <v>0</v>
      </c>
      <c r="CZ867" s="14">
        <f>VLOOKUP($B867,[2]Sheet3!$G:$CZ,89,0)</f>
        <v>0</v>
      </c>
      <c r="DA867" s="14">
        <f>VLOOKUP($B867,[2]Sheet3!$G:$CZ,90,0)</f>
        <v>0</v>
      </c>
      <c r="DB867" s="14">
        <f>VLOOKUP($B867,[2]Sheet3!$G:$CZ,91,0)</f>
        <v>0</v>
      </c>
      <c r="DC867" s="14">
        <f>VLOOKUP($B867,[2]Sheet3!$G:$CZ,92,0)</f>
        <v>0</v>
      </c>
      <c r="DD867" s="14">
        <f>VLOOKUP($B867,[2]Sheet3!$G:$CZ,93,0)</f>
        <v>0</v>
      </c>
      <c r="DE867" s="14">
        <f>VLOOKUP($B867,[2]Sheet3!$G:$CZ,94,0)</f>
        <v>0</v>
      </c>
      <c r="DF867" s="14">
        <f>VLOOKUP($B867,[2]Sheet3!$G:$CZ,95,0)</f>
        <v>0</v>
      </c>
      <c r="DG867" s="14">
        <f>VLOOKUP($B867,[2]Sheet3!$G:$CZ,96,0)</f>
        <v>0</v>
      </c>
      <c r="DH867" s="14">
        <f>VLOOKUP($B867,[2]Sheet3!$G:$CZ,97,0)</f>
        <v>0</v>
      </c>
      <c r="DI867" s="14">
        <f>VLOOKUP($B867,[2]Sheet3!$G:$CZ,98,0)</f>
        <v>0</v>
      </c>
    </row>
    <row r="868" spans="1:113" x14ac:dyDescent="0.3">
      <c r="A868" s="9" t="str">
        <f t="shared" si="41"/>
        <v>W53328</v>
      </c>
      <c r="B868" s="15" t="s">
        <v>2100</v>
      </c>
      <c r="C868" s="15" t="s">
        <v>2101</v>
      </c>
      <c r="F868" s="7" t="s">
        <v>15</v>
      </c>
      <c r="G868" s="12" t="s">
        <v>4362</v>
      </c>
      <c r="H868" s="12" t="str">
        <f>VLOOKUP($B868,[1]Sheet1!$A:$G,5,0)</f>
        <v>abhishek.vinod@redingtongroup.com</v>
      </c>
      <c r="I868" s="12" t="str">
        <f>VLOOKUP($B868,[1]Sheet1!$A:$G,7,0)</f>
        <v>dilip.vishwa@redingtongroup.com</v>
      </c>
      <c r="J868" s="12" t="s">
        <v>82</v>
      </c>
      <c r="K868" s="7"/>
      <c r="L868" s="7"/>
      <c r="M868" s="8"/>
      <c r="N868" s="7" t="str">
        <f t="shared" si="39"/>
        <v>abhishek.vinod@redingtongroup.com; dilip.vishwa@redingtongroup.com; nilesh.phirke@redingtongroup.com;christopher.joseph@redingtongroup.com</v>
      </c>
      <c r="O868" s="7" t="str">
        <f t="shared" si="40"/>
        <v>W53328</v>
      </c>
      <c r="P868" s="8" t="s">
        <v>5215</v>
      </c>
      <c r="Q868" s="14">
        <f>VLOOKUP($B868,[2]Sheet3!$G:$CZ,2,0)</f>
        <v>2400304508</v>
      </c>
      <c r="R868" s="14">
        <f>VLOOKUP($B868,[2]Sheet3!$G:$CZ,3,0)</f>
        <v>0</v>
      </c>
      <c r="S868" s="14">
        <f>VLOOKUP($B868,[2]Sheet3!$G:$CZ,4,0)</f>
        <v>0</v>
      </c>
      <c r="T868" s="14">
        <f>VLOOKUP($B868,[2]Sheet3!$G:$CZ,5,0)</f>
        <v>0</v>
      </c>
      <c r="U868" s="14">
        <f>VLOOKUP($B868,[2]Sheet3!$G:$CZ,6,0)</f>
        <v>0</v>
      </c>
      <c r="V868" s="14">
        <f>VLOOKUP($B868,[2]Sheet3!$G:$CZ,7,0)</f>
        <v>0</v>
      </c>
      <c r="W868" s="14">
        <f>VLOOKUP($B868,[2]Sheet3!$G:$CZ,8,0)</f>
        <v>0</v>
      </c>
      <c r="X868" s="14">
        <f>VLOOKUP($B868,[2]Sheet3!$G:$CZ,9,0)</f>
        <v>0</v>
      </c>
      <c r="Y868" s="14">
        <f>VLOOKUP($B868,[2]Sheet3!$G:$CZ,10,0)</f>
        <v>0</v>
      </c>
      <c r="Z868" s="14">
        <f>VLOOKUP($B868,[2]Sheet3!$G:$CZ,11,0)</f>
        <v>0</v>
      </c>
      <c r="AA868" s="14">
        <f>VLOOKUP($B868,[2]Sheet3!$G:$CZ,12,0)</f>
        <v>0</v>
      </c>
      <c r="AB868" s="14">
        <f>VLOOKUP($B868,[2]Sheet3!$G:$CZ,13,0)</f>
        <v>0</v>
      </c>
      <c r="AC868" s="14">
        <f>VLOOKUP($B868,[2]Sheet3!$G:$CZ,14,0)</f>
        <v>0</v>
      </c>
      <c r="AD868" s="14">
        <f>VLOOKUP($B868,[2]Sheet3!$G:$CZ,15,0)</f>
        <v>0</v>
      </c>
      <c r="AE868" s="14">
        <f>VLOOKUP($B868,[2]Sheet3!$G:$CZ,16,0)</f>
        <v>0</v>
      </c>
      <c r="AF868" s="14">
        <f>VLOOKUP($B868,[2]Sheet3!$G:$CZ,17,0)</f>
        <v>0</v>
      </c>
      <c r="AG868" s="14">
        <f>VLOOKUP($B868,[2]Sheet3!$G:$CZ,18,0)</f>
        <v>0</v>
      </c>
      <c r="AH868" s="14">
        <f>VLOOKUP($B868,[2]Sheet3!$G:$CZ,19,0)</f>
        <v>0</v>
      </c>
      <c r="AI868" s="14">
        <f>VLOOKUP($B868,[2]Sheet3!$G:$CZ,20,0)</f>
        <v>0</v>
      </c>
      <c r="AJ868" s="14">
        <f>VLOOKUP($B868,[2]Sheet3!$G:$CZ,21,0)</f>
        <v>0</v>
      </c>
      <c r="AK868" s="14">
        <f>VLOOKUP($B868,[2]Sheet3!$G:$CZ,22,0)</f>
        <v>0</v>
      </c>
      <c r="AL868" s="14">
        <f>VLOOKUP($B868,[2]Sheet3!$G:$CZ,23,0)</f>
        <v>0</v>
      </c>
      <c r="AM868" s="14">
        <f>VLOOKUP($B868,[2]Sheet3!$G:$CZ,24,0)</f>
        <v>0</v>
      </c>
      <c r="AN868" s="14">
        <f>VLOOKUP($B868,[2]Sheet3!$G:$CZ,25,0)</f>
        <v>0</v>
      </c>
      <c r="AO868" s="14">
        <f>VLOOKUP($B868,[2]Sheet3!$G:$CZ,26,0)</f>
        <v>0</v>
      </c>
      <c r="AP868" s="14">
        <f>VLOOKUP($B868,[2]Sheet3!$G:$CZ,27,0)</f>
        <v>0</v>
      </c>
      <c r="AQ868" s="14">
        <f>VLOOKUP($B868,[2]Sheet3!$G:$CZ,28,0)</f>
        <v>0</v>
      </c>
      <c r="AR868" s="14">
        <f>VLOOKUP($B868,[2]Sheet3!$G:$CZ,29,0)</f>
        <v>0</v>
      </c>
      <c r="AS868" s="14">
        <f>VLOOKUP($B868,[2]Sheet3!$G:$CZ,30,0)</f>
        <v>0</v>
      </c>
      <c r="AT868" s="14">
        <f>VLOOKUP($B868,[2]Sheet3!$G:$CZ,31,0)</f>
        <v>0</v>
      </c>
      <c r="AU868" s="14">
        <f>VLOOKUP($B868,[2]Sheet3!$G:$CZ,32,0)</f>
        <v>0</v>
      </c>
      <c r="AV868" s="14">
        <f>VLOOKUP($B868,[2]Sheet3!$G:$CZ,33,0)</f>
        <v>0</v>
      </c>
      <c r="AW868" s="14">
        <f>VLOOKUP($B868,[2]Sheet3!$G:$CZ,34,0)</f>
        <v>0</v>
      </c>
      <c r="AX868" s="14">
        <f>VLOOKUP($B868,[2]Sheet3!$G:$CZ,35,0)</f>
        <v>0</v>
      </c>
      <c r="AY868" s="14">
        <f>VLOOKUP($B868,[2]Sheet3!$G:$CZ,36,0)</f>
        <v>0</v>
      </c>
      <c r="AZ868" s="14">
        <f>VLOOKUP($B868,[2]Sheet3!$G:$CZ,37,0)</f>
        <v>0</v>
      </c>
      <c r="BA868" s="14">
        <f>VLOOKUP($B868,[2]Sheet3!$G:$CZ,38,0)</f>
        <v>0</v>
      </c>
      <c r="BB868" s="14">
        <f>VLOOKUP($B868,[2]Sheet3!$G:$CZ,39,0)</f>
        <v>0</v>
      </c>
      <c r="BC868" s="14">
        <f>VLOOKUP($B868,[2]Sheet3!$G:$CZ,40,0)</f>
        <v>0</v>
      </c>
      <c r="BD868" s="14">
        <f>VLOOKUP($B868,[2]Sheet3!$G:$CZ,41,0)</f>
        <v>0</v>
      </c>
      <c r="BE868" s="14">
        <f>VLOOKUP($B868,[2]Sheet3!$G:$CZ,42,0)</f>
        <v>0</v>
      </c>
      <c r="BF868" s="14">
        <f>VLOOKUP($B868,[2]Sheet3!$G:$CZ,43,0)</f>
        <v>0</v>
      </c>
      <c r="BG868" s="14">
        <f>VLOOKUP($B868,[2]Sheet3!$G:$CZ,44,0)</f>
        <v>0</v>
      </c>
      <c r="BH868" s="14">
        <f>VLOOKUP($B868,[2]Sheet3!$G:$CZ,45,0)</f>
        <v>0</v>
      </c>
      <c r="BI868" s="14">
        <f>VLOOKUP($B868,[2]Sheet3!$G:$CZ,46,0)</f>
        <v>0</v>
      </c>
      <c r="BJ868" s="14">
        <f>VLOOKUP($B868,[2]Sheet3!$G:$CZ,47,0)</f>
        <v>0</v>
      </c>
      <c r="BK868" s="14">
        <f>VLOOKUP($B868,[2]Sheet3!$G:$CZ,48,0)</f>
        <v>0</v>
      </c>
      <c r="BL868" s="14">
        <f>VLOOKUP($B868,[2]Sheet3!$G:$CZ,49,0)</f>
        <v>0</v>
      </c>
      <c r="BM868" s="14">
        <f>VLOOKUP($B868,[2]Sheet3!$G:$CZ,50,0)</f>
        <v>0</v>
      </c>
      <c r="BN868" s="14">
        <f>VLOOKUP($B868,[2]Sheet3!$G:$CZ,51,0)</f>
        <v>0</v>
      </c>
      <c r="BO868" s="14">
        <f>VLOOKUP($B868,[2]Sheet3!$G:$CZ,52,0)</f>
        <v>0</v>
      </c>
      <c r="BP868" s="14">
        <f>VLOOKUP($B868,[2]Sheet3!$G:$CZ,53,0)</f>
        <v>0</v>
      </c>
      <c r="BQ868" s="14">
        <f>VLOOKUP($B868,[2]Sheet3!$G:$CZ,54,0)</f>
        <v>0</v>
      </c>
      <c r="BR868" s="14">
        <f>VLOOKUP($B868,[2]Sheet3!$G:$CZ,55,0)</f>
        <v>0</v>
      </c>
      <c r="BS868" s="14">
        <f>VLOOKUP($B868,[2]Sheet3!$G:$CZ,56,0)</f>
        <v>0</v>
      </c>
      <c r="BT868" s="14">
        <f>VLOOKUP($B868,[2]Sheet3!$G:$CZ,57,0)</f>
        <v>0</v>
      </c>
      <c r="BU868" s="14">
        <f>VLOOKUP($B868,[2]Sheet3!$G:$CZ,58,0)</f>
        <v>0</v>
      </c>
      <c r="BV868" s="14">
        <f>VLOOKUP($B868,[2]Sheet3!$G:$CZ,59,0)</f>
        <v>0</v>
      </c>
      <c r="BW868" s="14">
        <f>VLOOKUP($B868,[2]Sheet3!$G:$CZ,60,0)</f>
        <v>0</v>
      </c>
      <c r="BX868" s="14">
        <f>VLOOKUP($B868,[2]Sheet3!$G:$CZ,61,0)</f>
        <v>0</v>
      </c>
      <c r="BY868" s="14">
        <f>VLOOKUP($B868,[2]Sheet3!$G:$CZ,62,0)</f>
        <v>0</v>
      </c>
      <c r="BZ868" s="14">
        <f>VLOOKUP($B868,[2]Sheet3!$G:$CZ,63,0)</f>
        <v>0</v>
      </c>
      <c r="CA868" s="14">
        <f>VLOOKUP($B868,[2]Sheet3!$G:$CZ,64,0)</f>
        <v>0</v>
      </c>
      <c r="CB868" s="14">
        <f>VLOOKUP($B868,[2]Sheet3!$G:$CZ,65,0)</f>
        <v>0</v>
      </c>
      <c r="CC868" s="14">
        <f>VLOOKUP($B868,[2]Sheet3!$G:$CZ,66,0)</f>
        <v>0</v>
      </c>
      <c r="CD868" s="14">
        <f>VLOOKUP($B868,[2]Sheet3!$G:$CZ,67,0)</f>
        <v>0</v>
      </c>
      <c r="CE868" s="14">
        <f>VLOOKUP($B868,[2]Sheet3!$G:$CZ,68,0)</f>
        <v>0</v>
      </c>
      <c r="CF868" s="14">
        <f>VLOOKUP($B868,[2]Sheet3!$G:$CZ,69,0)</f>
        <v>0</v>
      </c>
      <c r="CG868" s="14">
        <f>VLOOKUP($B868,[2]Sheet3!$G:$CZ,70,0)</f>
        <v>0</v>
      </c>
      <c r="CH868" s="14">
        <f>VLOOKUP($B868,[2]Sheet3!$G:$CZ,71,0)</f>
        <v>0</v>
      </c>
      <c r="CI868" s="14">
        <f>VLOOKUP($B868,[2]Sheet3!$G:$CZ,72,0)</f>
        <v>0</v>
      </c>
      <c r="CJ868" s="14">
        <f>VLOOKUP($B868,[2]Sheet3!$G:$CZ,73,0)</f>
        <v>0</v>
      </c>
      <c r="CK868" s="14">
        <f>VLOOKUP($B868,[2]Sheet3!$G:$CZ,74,0)</f>
        <v>0</v>
      </c>
      <c r="CL868" s="14">
        <f>VLOOKUP($B868,[2]Sheet3!$G:$CZ,75,0)</f>
        <v>0</v>
      </c>
      <c r="CM868" s="14">
        <f>VLOOKUP($B868,[2]Sheet3!$G:$CZ,76,0)</f>
        <v>0</v>
      </c>
      <c r="CN868" s="14">
        <f>VLOOKUP($B868,[2]Sheet3!$G:$CZ,77,0)</f>
        <v>0</v>
      </c>
      <c r="CO868" s="14">
        <f>VLOOKUP($B868,[2]Sheet3!$G:$CZ,78,0)</f>
        <v>0</v>
      </c>
      <c r="CP868" s="14">
        <f>VLOOKUP($B868,[2]Sheet3!$G:$CZ,79,0)</f>
        <v>0</v>
      </c>
      <c r="CQ868" s="14">
        <f>VLOOKUP($B868,[2]Sheet3!$G:$CZ,80,0)</f>
        <v>0</v>
      </c>
      <c r="CR868" s="14">
        <f>VLOOKUP($B868,[2]Sheet3!$G:$CZ,81,0)</f>
        <v>0</v>
      </c>
      <c r="CS868" s="14">
        <f>VLOOKUP($B868,[2]Sheet3!$G:$CZ,82,0)</f>
        <v>0</v>
      </c>
      <c r="CT868" s="14">
        <f>VLOOKUP($B868,[2]Sheet3!$G:$CZ,83,0)</f>
        <v>0</v>
      </c>
      <c r="CU868" s="14">
        <f>VLOOKUP($B868,[2]Sheet3!$G:$CZ,84,0)</f>
        <v>0</v>
      </c>
      <c r="CV868" s="14">
        <f>VLOOKUP($B868,[2]Sheet3!$G:$CZ,85,0)</f>
        <v>0</v>
      </c>
      <c r="CW868" s="14">
        <f>VLOOKUP($B868,[2]Sheet3!$G:$CZ,86,0)</f>
        <v>0</v>
      </c>
      <c r="CX868" s="14">
        <f>VLOOKUP($B868,[2]Sheet3!$G:$CZ,87,0)</f>
        <v>0</v>
      </c>
      <c r="CY868" s="14">
        <f>VLOOKUP($B868,[2]Sheet3!$G:$CZ,88,0)</f>
        <v>0</v>
      </c>
      <c r="CZ868" s="14">
        <f>VLOOKUP($B868,[2]Sheet3!$G:$CZ,89,0)</f>
        <v>0</v>
      </c>
      <c r="DA868" s="14">
        <f>VLOOKUP($B868,[2]Sheet3!$G:$CZ,90,0)</f>
        <v>0</v>
      </c>
      <c r="DB868" s="14">
        <f>VLOOKUP($B868,[2]Sheet3!$G:$CZ,91,0)</f>
        <v>0</v>
      </c>
      <c r="DC868" s="14">
        <f>VLOOKUP($B868,[2]Sheet3!$G:$CZ,92,0)</f>
        <v>0</v>
      </c>
      <c r="DD868" s="14">
        <f>VLOOKUP($B868,[2]Sheet3!$G:$CZ,93,0)</f>
        <v>0</v>
      </c>
      <c r="DE868" s="14">
        <f>VLOOKUP($B868,[2]Sheet3!$G:$CZ,94,0)</f>
        <v>0</v>
      </c>
      <c r="DF868" s="14">
        <f>VLOOKUP($B868,[2]Sheet3!$G:$CZ,95,0)</f>
        <v>0</v>
      </c>
      <c r="DG868" s="14">
        <f>VLOOKUP($B868,[2]Sheet3!$G:$CZ,96,0)</f>
        <v>0</v>
      </c>
      <c r="DH868" s="14">
        <f>VLOOKUP($B868,[2]Sheet3!$G:$CZ,97,0)</f>
        <v>0</v>
      </c>
      <c r="DI868" s="14">
        <f>VLOOKUP($B868,[2]Sheet3!$G:$CZ,98,0)</f>
        <v>0</v>
      </c>
    </row>
    <row r="869" spans="1:113" x14ac:dyDescent="0.3">
      <c r="A869" s="9" t="str">
        <f t="shared" si="41"/>
        <v>E14553</v>
      </c>
      <c r="B869" s="15" t="s">
        <v>407</v>
      </c>
      <c r="C869" s="15" t="s">
        <v>408</v>
      </c>
      <c r="F869" s="7" t="s">
        <v>15</v>
      </c>
      <c r="G869" s="12" t="s">
        <v>4363</v>
      </c>
      <c r="H869" s="12" t="str">
        <f>VLOOKUP($B869,[1]Sheet1!$A:$G,5,0)</f>
        <v>chandan.singh@redingtongroup.com</v>
      </c>
      <c r="I869" s="12" t="str">
        <f>VLOOKUP($B869,[1]Sheet1!$A:$G,7,0)</f>
        <v>jaswinder.singh@redingtongroup.com</v>
      </c>
      <c r="J869" s="12" t="s">
        <v>82</v>
      </c>
      <c r="K869" s="7"/>
      <c r="L869" s="7"/>
      <c r="M869" s="8"/>
      <c r="N869" s="7" t="str">
        <f t="shared" si="39"/>
        <v>chandan.singh@redingtongroup.com; jaswinder.singh@redingtongroup.com; nilesh.phirke@redingtongroup.com;christopher.joseph@redingtongroup.com</v>
      </c>
      <c r="O869" s="7" t="str">
        <f t="shared" si="40"/>
        <v>E14553</v>
      </c>
      <c r="P869" s="8" t="s">
        <v>5215</v>
      </c>
      <c r="Q869" s="14">
        <f>VLOOKUP($B869,[2]Sheet3!$G:$CZ,2,0)</f>
        <v>2400301250</v>
      </c>
      <c r="R869" s="14">
        <f>VLOOKUP($B869,[2]Sheet3!$G:$CZ,3,0)</f>
        <v>2400305724</v>
      </c>
      <c r="S869" s="14">
        <f>VLOOKUP($B869,[2]Sheet3!$G:$CZ,4,0)</f>
        <v>2400307720</v>
      </c>
      <c r="T869" s="14">
        <f>VLOOKUP($B869,[2]Sheet3!$G:$CZ,5,0)</f>
        <v>2400308956</v>
      </c>
      <c r="U869" s="14">
        <f>VLOOKUP($B869,[2]Sheet3!$G:$CZ,6,0)</f>
        <v>0</v>
      </c>
      <c r="V869" s="14">
        <f>VLOOKUP($B869,[2]Sheet3!$G:$CZ,7,0)</f>
        <v>0</v>
      </c>
      <c r="W869" s="14">
        <f>VLOOKUP($B869,[2]Sheet3!$G:$CZ,8,0)</f>
        <v>0</v>
      </c>
      <c r="X869" s="14">
        <f>VLOOKUP($B869,[2]Sheet3!$G:$CZ,9,0)</f>
        <v>0</v>
      </c>
      <c r="Y869" s="14">
        <f>VLOOKUP($B869,[2]Sheet3!$G:$CZ,10,0)</f>
        <v>0</v>
      </c>
      <c r="Z869" s="14">
        <f>VLOOKUP($B869,[2]Sheet3!$G:$CZ,11,0)</f>
        <v>0</v>
      </c>
      <c r="AA869" s="14">
        <f>VLOOKUP($B869,[2]Sheet3!$G:$CZ,12,0)</f>
        <v>0</v>
      </c>
      <c r="AB869" s="14">
        <f>VLOOKUP($B869,[2]Sheet3!$G:$CZ,13,0)</f>
        <v>0</v>
      </c>
      <c r="AC869" s="14">
        <f>VLOOKUP($B869,[2]Sheet3!$G:$CZ,14,0)</f>
        <v>0</v>
      </c>
      <c r="AD869" s="14">
        <f>VLOOKUP($B869,[2]Sheet3!$G:$CZ,15,0)</f>
        <v>0</v>
      </c>
      <c r="AE869" s="14">
        <f>VLOOKUP($B869,[2]Sheet3!$G:$CZ,16,0)</f>
        <v>0</v>
      </c>
      <c r="AF869" s="14">
        <f>VLOOKUP($B869,[2]Sheet3!$G:$CZ,17,0)</f>
        <v>0</v>
      </c>
      <c r="AG869" s="14">
        <f>VLOOKUP($B869,[2]Sheet3!$G:$CZ,18,0)</f>
        <v>0</v>
      </c>
      <c r="AH869" s="14">
        <f>VLOOKUP($B869,[2]Sheet3!$G:$CZ,19,0)</f>
        <v>0</v>
      </c>
      <c r="AI869" s="14">
        <f>VLOOKUP($B869,[2]Sheet3!$G:$CZ,20,0)</f>
        <v>0</v>
      </c>
      <c r="AJ869" s="14">
        <f>VLOOKUP($B869,[2]Sheet3!$G:$CZ,21,0)</f>
        <v>0</v>
      </c>
      <c r="AK869" s="14">
        <f>VLOOKUP($B869,[2]Sheet3!$G:$CZ,22,0)</f>
        <v>0</v>
      </c>
      <c r="AL869" s="14">
        <f>VLOOKUP($B869,[2]Sheet3!$G:$CZ,23,0)</f>
        <v>0</v>
      </c>
      <c r="AM869" s="14">
        <f>VLOOKUP($B869,[2]Sheet3!$G:$CZ,24,0)</f>
        <v>0</v>
      </c>
      <c r="AN869" s="14">
        <f>VLOOKUP($B869,[2]Sheet3!$G:$CZ,25,0)</f>
        <v>0</v>
      </c>
      <c r="AO869" s="14">
        <f>VLOOKUP($B869,[2]Sheet3!$G:$CZ,26,0)</f>
        <v>0</v>
      </c>
      <c r="AP869" s="14">
        <f>VLOOKUP($B869,[2]Sheet3!$G:$CZ,27,0)</f>
        <v>0</v>
      </c>
      <c r="AQ869" s="14">
        <f>VLOOKUP($B869,[2]Sheet3!$G:$CZ,28,0)</f>
        <v>0</v>
      </c>
      <c r="AR869" s="14">
        <f>VLOOKUP($B869,[2]Sheet3!$G:$CZ,29,0)</f>
        <v>0</v>
      </c>
      <c r="AS869" s="14">
        <f>VLOOKUP($B869,[2]Sheet3!$G:$CZ,30,0)</f>
        <v>0</v>
      </c>
      <c r="AT869" s="14">
        <f>VLOOKUP($B869,[2]Sheet3!$G:$CZ,31,0)</f>
        <v>0</v>
      </c>
      <c r="AU869" s="14">
        <f>VLOOKUP($B869,[2]Sheet3!$G:$CZ,32,0)</f>
        <v>0</v>
      </c>
      <c r="AV869" s="14">
        <f>VLOOKUP($B869,[2]Sheet3!$G:$CZ,33,0)</f>
        <v>0</v>
      </c>
      <c r="AW869" s="14">
        <f>VLOOKUP($B869,[2]Sheet3!$G:$CZ,34,0)</f>
        <v>0</v>
      </c>
      <c r="AX869" s="14">
        <f>VLOOKUP($B869,[2]Sheet3!$G:$CZ,35,0)</f>
        <v>0</v>
      </c>
      <c r="AY869" s="14">
        <f>VLOOKUP($B869,[2]Sheet3!$G:$CZ,36,0)</f>
        <v>0</v>
      </c>
      <c r="AZ869" s="14">
        <f>VLOOKUP($B869,[2]Sheet3!$G:$CZ,37,0)</f>
        <v>0</v>
      </c>
      <c r="BA869" s="14">
        <f>VLOOKUP($B869,[2]Sheet3!$G:$CZ,38,0)</f>
        <v>0</v>
      </c>
      <c r="BB869" s="14">
        <f>VLOOKUP($B869,[2]Sheet3!$G:$CZ,39,0)</f>
        <v>0</v>
      </c>
      <c r="BC869" s="14">
        <f>VLOOKUP($B869,[2]Sheet3!$G:$CZ,40,0)</f>
        <v>0</v>
      </c>
      <c r="BD869" s="14">
        <f>VLOOKUP($B869,[2]Sheet3!$G:$CZ,41,0)</f>
        <v>0</v>
      </c>
      <c r="BE869" s="14">
        <f>VLOOKUP($B869,[2]Sheet3!$G:$CZ,42,0)</f>
        <v>0</v>
      </c>
      <c r="BF869" s="14">
        <f>VLOOKUP($B869,[2]Sheet3!$G:$CZ,43,0)</f>
        <v>0</v>
      </c>
      <c r="BG869" s="14">
        <f>VLOOKUP($B869,[2]Sheet3!$G:$CZ,44,0)</f>
        <v>0</v>
      </c>
      <c r="BH869" s="14">
        <f>VLOOKUP($B869,[2]Sheet3!$G:$CZ,45,0)</f>
        <v>0</v>
      </c>
      <c r="BI869" s="14">
        <f>VLOOKUP($B869,[2]Sheet3!$G:$CZ,46,0)</f>
        <v>0</v>
      </c>
      <c r="BJ869" s="14">
        <f>VLOOKUP($B869,[2]Sheet3!$G:$CZ,47,0)</f>
        <v>0</v>
      </c>
      <c r="BK869" s="14">
        <f>VLOOKUP($B869,[2]Sheet3!$G:$CZ,48,0)</f>
        <v>0</v>
      </c>
      <c r="BL869" s="14">
        <f>VLOOKUP($B869,[2]Sheet3!$G:$CZ,49,0)</f>
        <v>0</v>
      </c>
      <c r="BM869" s="14">
        <f>VLOOKUP($B869,[2]Sheet3!$G:$CZ,50,0)</f>
        <v>0</v>
      </c>
      <c r="BN869" s="14">
        <f>VLOOKUP($B869,[2]Sheet3!$G:$CZ,51,0)</f>
        <v>0</v>
      </c>
      <c r="BO869" s="14">
        <f>VLOOKUP($B869,[2]Sheet3!$G:$CZ,52,0)</f>
        <v>0</v>
      </c>
      <c r="BP869" s="14">
        <f>VLOOKUP($B869,[2]Sheet3!$G:$CZ,53,0)</f>
        <v>0</v>
      </c>
      <c r="BQ869" s="14">
        <f>VLOOKUP($B869,[2]Sheet3!$G:$CZ,54,0)</f>
        <v>0</v>
      </c>
      <c r="BR869" s="14">
        <f>VLOOKUP($B869,[2]Sheet3!$G:$CZ,55,0)</f>
        <v>0</v>
      </c>
      <c r="BS869" s="14">
        <f>VLOOKUP($B869,[2]Sheet3!$G:$CZ,56,0)</f>
        <v>0</v>
      </c>
      <c r="BT869" s="14">
        <f>VLOOKUP($B869,[2]Sheet3!$G:$CZ,57,0)</f>
        <v>0</v>
      </c>
      <c r="BU869" s="14">
        <f>VLOOKUP($B869,[2]Sheet3!$G:$CZ,58,0)</f>
        <v>0</v>
      </c>
      <c r="BV869" s="14">
        <f>VLOOKUP($B869,[2]Sheet3!$G:$CZ,59,0)</f>
        <v>0</v>
      </c>
      <c r="BW869" s="14">
        <f>VLOOKUP($B869,[2]Sheet3!$G:$CZ,60,0)</f>
        <v>0</v>
      </c>
      <c r="BX869" s="14">
        <f>VLOOKUP($B869,[2]Sheet3!$G:$CZ,61,0)</f>
        <v>0</v>
      </c>
      <c r="BY869" s="14">
        <f>VLOOKUP($B869,[2]Sheet3!$G:$CZ,62,0)</f>
        <v>0</v>
      </c>
      <c r="BZ869" s="14">
        <f>VLOOKUP($B869,[2]Sheet3!$G:$CZ,63,0)</f>
        <v>0</v>
      </c>
      <c r="CA869" s="14">
        <f>VLOOKUP($B869,[2]Sheet3!$G:$CZ,64,0)</f>
        <v>0</v>
      </c>
      <c r="CB869" s="14">
        <f>VLOOKUP($B869,[2]Sheet3!$G:$CZ,65,0)</f>
        <v>0</v>
      </c>
      <c r="CC869" s="14">
        <f>VLOOKUP($B869,[2]Sheet3!$G:$CZ,66,0)</f>
        <v>0</v>
      </c>
      <c r="CD869" s="14">
        <f>VLOOKUP($B869,[2]Sheet3!$G:$CZ,67,0)</f>
        <v>0</v>
      </c>
      <c r="CE869" s="14">
        <f>VLOOKUP($B869,[2]Sheet3!$G:$CZ,68,0)</f>
        <v>0</v>
      </c>
      <c r="CF869" s="14">
        <f>VLOOKUP($B869,[2]Sheet3!$G:$CZ,69,0)</f>
        <v>0</v>
      </c>
      <c r="CG869" s="14">
        <f>VLOOKUP($B869,[2]Sheet3!$G:$CZ,70,0)</f>
        <v>0</v>
      </c>
      <c r="CH869" s="14">
        <f>VLOOKUP($B869,[2]Sheet3!$G:$CZ,71,0)</f>
        <v>0</v>
      </c>
      <c r="CI869" s="14">
        <f>VLOOKUP($B869,[2]Sheet3!$G:$CZ,72,0)</f>
        <v>0</v>
      </c>
      <c r="CJ869" s="14">
        <f>VLOOKUP($B869,[2]Sheet3!$G:$CZ,73,0)</f>
        <v>0</v>
      </c>
      <c r="CK869" s="14">
        <f>VLOOKUP($B869,[2]Sheet3!$G:$CZ,74,0)</f>
        <v>0</v>
      </c>
      <c r="CL869" s="14">
        <f>VLOOKUP($B869,[2]Sheet3!$G:$CZ,75,0)</f>
        <v>0</v>
      </c>
      <c r="CM869" s="14">
        <f>VLOOKUP($B869,[2]Sheet3!$G:$CZ,76,0)</f>
        <v>0</v>
      </c>
      <c r="CN869" s="14">
        <f>VLOOKUP($B869,[2]Sheet3!$G:$CZ,77,0)</f>
        <v>0</v>
      </c>
      <c r="CO869" s="14">
        <f>VLOOKUP($B869,[2]Sheet3!$G:$CZ,78,0)</f>
        <v>0</v>
      </c>
      <c r="CP869" s="14">
        <f>VLOOKUP($B869,[2]Sheet3!$G:$CZ,79,0)</f>
        <v>0</v>
      </c>
      <c r="CQ869" s="14">
        <f>VLOOKUP($B869,[2]Sheet3!$G:$CZ,80,0)</f>
        <v>0</v>
      </c>
      <c r="CR869" s="14">
        <f>VLOOKUP($B869,[2]Sheet3!$G:$CZ,81,0)</f>
        <v>0</v>
      </c>
      <c r="CS869" s="14">
        <f>VLOOKUP($B869,[2]Sheet3!$G:$CZ,82,0)</f>
        <v>0</v>
      </c>
      <c r="CT869" s="14">
        <f>VLOOKUP($B869,[2]Sheet3!$G:$CZ,83,0)</f>
        <v>0</v>
      </c>
      <c r="CU869" s="14">
        <f>VLOOKUP($B869,[2]Sheet3!$G:$CZ,84,0)</f>
        <v>0</v>
      </c>
      <c r="CV869" s="14">
        <f>VLOOKUP($B869,[2]Sheet3!$G:$CZ,85,0)</f>
        <v>0</v>
      </c>
      <c r="CW869" s="14">
        <f>VLOOKUP($B869,[2]Sheet3!$G:$CZ,86,0)</f>
        <v>0</v>
      </c>
      <c r="CX869" s="14">
        <f>VLOOKUP($B869,[2]Sheet3!$G:$CZ,87,0)</f>
        <v>0</v>
      </c>
      <c r="CY869" s="14">
        <f>VLOOKUP($B869,[2]Sheet3!$G:$CZ,88,0)</f>
        <v>0</v>
      </c>
      <c r="CZ869" s="14">
        <f>VLOOKUP($B869,[2]Sheet3!$G:$CZ,89,0)</f>
        <v>0</v>
      </c>
      <c r="DA869" s="14">
        <f>VLOOKUP($B869,[2]Sheet3!$G:$CZ,90,0)</f>
        <v>0</v>
      </c>
      <c r="DB869" s="14">
        <f>VLOOKUP($B869,[2]Sheet3!$G:$CZ,91,0)</f>
        <v>0</v>
      </c>
      <c r="DC869" s="14">
        <f>VLOOKUP($B869,[2]Sheet3!$G:$CZ,92,0)</f>
        <v>0</v>
      </c>
      <c r="DD869" s="14">
        <f>VLOOKUP($B869,[2]Sheet3!$G:$CZ,93,0)</f>
        <v>0</v>
      </c>
      <c r="DE869" s="14">
        <f>VLOOKUP($B869,[2]Sheet3!$G:$CZ,94,0)</f>
        <v>0</v>
      </c>
      <c r="DF869" s="14">
        <f>VLOOKUP($B869,[2]Sheet3!$G:$CZ,95,0)</f>
        <v>0</v>
      </c>
      <c r="DG869" s="14">
        <f>VLOOKUP($B869,[2]Sheet3!$G:$CZ,96,0)</f>
        <v>0</v>
      </c>
      <c r="DH869" s="14">
        <f>VLOOKUP($B869,[2]Sheet3!$G:$CZ,97,0)</f>
        <v>0</v>
      </c>
      <c r="DI869" s="14">
        <f>VLOOKUP($B869,[2]Sheet3!$G:$CZ,98,0)</f>
        <v>0</v>
      </c>
    </row>
    <row r="870" spans="1:113" x14ac:dyDescent="0.3">
      <c r="A870" s="9" t="str">
        <f t="shared" si="41"/>
        <v>N14646</v>
      </c>
      <c r="B870" s="15" t="s">
        <v>305</v>
      </c>
      <c r="C870" s="15" t="s">
        <v>306</v>
      </c>
      <c r="F870" s="7" t="s">
        <v>15</v>
      </c>
      <c r="G870" s="12" t="s">
        <v>4364</v>
      </c>
      <c r="H870" s="12" t="str">
        <f>VLOOKUP($B870,[1]Sheet1!$A:$G,5,0)</f>
        <v>shashi.singh@redingtongroup.com</v>
      </c>
      <c r="I870" s="12" t="str">
        <f>VLOOKUP($B870,[1]Sheet1!$A:$G,7,0)</f>
        <v>sidharth.eknath@redingtongroup.com</v>
      </c>
      <c r="J870" s="12" t="s">
        <v>82</v>
      </c>
      <c r="K870" s="7"/>
      <c r="L870" s="7"/>
      <c r="M870" s="8"/>
      <c r="N870" s="7" t="str">
        <f t="shared" si="39"/>
        <v>shashi.singh@redingtongroup.com; sidharth.eknath@redingtongroup.com; nilesh.phirke@redingtongroup.com;christopher.joseph@redingtongroup.com</v>
      </c>
      <c r="O870" s="7" t="str">
        <f t="shared" si="40"/>
        <v>N14646</v>
      </c>
      <c r="P870" s="8" t="s">
        <v>5215</v>
      </c>
      <c r="Q870" s="14">
        <f>VLOOKUP($B870,[2]Sheet3!$G:$CZ,2,0)</f>
        <v>2400302736</v>
      </c>
      <c r="R870" s="14">
        <f>VLOOKUP($B870,[2]Sheet3!$G:$CZ,3,0)</f>
        <v>2400308081</v>
      </c>
      <c r="S870" s="14">
        <f>VLOOKUP($B870,[2]Sheet3!$G:$CZ,4,0)</f>
        <v>2400302574</v>
      </c>
      <c r="T870" s="14">
        <f>VLOOKUP($B870,[2]Sheet3!$G:$CZ,5,0)</f>
        <v>0</v>
      </c>
      <c r="U870" s="14">
        <f>VLOOKUP($B870,[2]Sheet3!$G:$CZ,6,0)</f>
        <v>0</v>
      </c>
      <c r="V870" s="14">
        <f>VLOOKUP($B870,[2]Sheet3!$G:$CZ,7,0)</f>
        <v>0</v>
      </c>
      <c r="W870" s="14">
        <f>VLOOKUP($B870,[2]Sheet3!$G:$CZ,8,0)</f>
        <v>0</v>
      </c>
      <c r="X870" s="14">
        <f>VLOOKUP($B870,[2]Sheet3!$G:$CZ,9,0)</f>
        <v>0</v>
      </c>
      <c r="Y870" s="14">
        <f>VLOOKUP($B870,[2]Sheet3!$G:$CZ,10,0)</f>
        <v>0</v>
      </c>
      <c r="Z870" s="14">
        <f>VLOOKUP($B870,[2]Sheet3!$G:$CZ,11,0)</f>
        <v>0</v>
      </c>
      <c r="AA870" s="14">
        <f>VLOOKUP($B870,[2]Sheet3!$G:$CZ,12,0)</f>
        <v>0</v>
      </c>
      <c r="AB870" s="14">
        <f>VLOOKUP($B870,[2]Sheet3!$G:$CZ,13,0)</f>
        <v>0</v>
      </c>
      <c r="AC870" s="14">
        <f>VLOOKUP($B870,[2]Sheet3!$G:$CZ,14,0)</f>
        <v>0</v>
      </c>
      <c r="AD870" s="14">
        <f>VLOOKUP($B870,[2]Sheet3!$G:$CZ,15,0)</f>
        <v>0</v>
      </c>
      <c r="AE870" s="14">
        <f>VLOOKUP($B870,[2]Sheet3!$G:$CZ,16,0)</f>
        <v>0</v>
      </c>
      <c r="AF870" s="14">
        <f>VLOOKUP($B870,[2]Sheet3!$G:$CZ,17,0)</f>
        <v>0</v>
      </c>
      <c r="AG870" s="14">
        <f>VLOOKUP($B870,[2]Sheet3!$G:$CZ,18,0)</f>
        <v>0</v>
      </c>
      <c r="AH870" s="14">
        <f>VLOOKUP($B870,[2]Sheet3!$G:$CZ,19,0)</f>
        <v>0</v>
      </c>
      <c r="AI870" s="14">
        <f>VLOOKUP($B870,[2]Sheet3!$G:$CZ,20,0)</f>
        <v>0</v>
      </c>
      <c r="AJ870" s="14">
        <f>VLOOKUP($B870,[2]Sheet3!$G:$CZ,21,0)</f>
        <v>0</v>
      </c>
      <c r="AK870" s="14">
        <f>VLOOKUP($B870,[2]Sheet3!$G:$CZ,22,0)</f>
        <v>0</v>
      </c>
      <c r="AL870" s="14">
        <f>VLOOKUP($B870,[2]Sheet3!$G:$CZ,23,0)</f>
        <v>0</v>
      </c>
      <c r="AM870" s="14">
        <f>VLOOKUP($B870,[2]Sheet3!$G:$CZ,24,0)</f>
        <v>0</v>
      </c>
      <c r="AN870" s="14">
        <f>VLOOKUP($B870,[2]Sheet3!$G:$CZ,25,0)</f>
        <v>0</v>
      </c>
      <c r="AO870" s="14">
        <f>VLOOKUP($B870,[2]Sheet3!$G:$CZ,26,0)</f>
        <v>0</v>
      </c>
      <c r="AP870" s="14">
        <f>VLOOKUP($B870,[2]Sheet3!$G:$CZ,27,0)</f>
        <v>0</v>
      </c>
      <c r="AQ870" s="14">
        <f>VLOOKUP($B870,[2]Sheet3!$G:$CZ,28,0)</f>
        <v>0</v>
      </c>
      <c r="AR870" s="14">
        <f>VLOOKUP($B870,[2]Sheet3!$G:$CZ,29,0)</f>
        <v>0</v>
      </c>
      <c r="AS870" s="14">
        <f>VLOOKUP($B870,[2]Sheet3!$G:$CZ,30,0)</f>
        <v>0</v>
      </c>
      <c r="AT870" s="14">
        <f>VLOOKUP($B870,[2]Sheet3!$G:$CZ,31,0)</f>
        <v>0</v>
      </c>
      <c r="AU870" s="14">
        <f>VLOOKUP($B870,[2]Sheet3!$G:$CZ,32,0)</f>
        <v>0</v>
      </c>
      <c r="AV870" s="14">
        <f>VLOOKUP($B870,[2]Sheet3!$G:$CZ,33,0)</f>
        <v>0</v>
      </c>
      <c r="AW870" s="14">
        <f>VLOOKUP($B870,[2]Sheet3!$G:$CZ,34,0)</f>
        <v>0</v>
      </c>
      <c r="AX870" s="14">
        <f>VLOOKUP($B870,[2]Sheet3!$G:$CZ,35,0)</f>
        <v>0</v>
      </c>
      <c r="AY870" s="14">
        <f>VLOOKUP($B870,[2]Sheet3!$G:$CZ,36,0)</f>
        <v>0</v>
      </c>
      <c r="AZ870" s="14">
        <f>VLOOKUP($B870,[2]Sheet3!$G:$CZ,37,0)</f>
        <v>0</v>
      </c>
      <c r="BA870" s="14">
        <f>VLOOKUP($B870,[2]Sheet3!$G:$CZ,38,0)</f>
        <v>0</v>
      </c>
      <c r="BB870" s="14">
        <f>VLOOKUP($B870,[2]Sheet3!$G:$CZ,39,0)</f>
        <v>0</v>
      </c>
      <c r="BC870" s="14">
        <f>VLOOKUP($B870,[2]Sheet3!$G:$CZ,40,0)</f>
        <v>0</v>
      </c>
      <c r="BD870" s="14">
        <f>VLOOKUP($B870,[2]Sheet3!$G:$CZ,41,0)</f>
        <v>0</v>
      </c>
      <c r="BE870" s="14">
        <f>VLOOKUP($B870,[2]Sheet3!$G:$CZ,42,0)</f>
        <v>0</v>
      </c>
      <c r="BF870" s="14">
        <f>VLOOKUP($B870,[2]Sheet3!$G:$CZ,43,0)</f>
        <v>0</v>
      </c>
      <c r="BG870" s="14">
        <f>VLOOKUP($B870,[2]Sheet3!$G:$CZ,44,0)</f>
        <v>0</v>
      </c>
      <c r="BH870" s="14">
        <f>VLOOKUP($B870,[2]Sheet3!$G:$CZ,45,0)</f>
        <v>0</v>
      </c>
      <c r="BI870" s="14">
        <f>VLOOKUP($B870,[2]Sheet3!$G:$CZ,46,0)</f>
        <v>0</v>
      </c>
      <c r="BJ870" s="14">
        <f>VLOOKUP($B870,[2]Sheet3!$G:$CZ,47,0)</f>
        <v>0</v>
      </c>
      <c r="BK870" s="14">
        <f>VLOOKUP($B870,[2]Sheet3!$G:$CZ,48,0)</f>
        <v>0</v>
      </c>
      <c r="BL870" s="14">
        <f>VLOOKUP($B870,[2]Sheet3!$G:$CZ,49,0)</f>
        <v>0</v>
      </c>
      <c r="BM870" s="14">
        <f>VLOOKUP($B870,[2]Sheet3!$G:$CZ,50,0)</f>
        <v>0</v>
      </c>
      <c r="BN870" s="14">
        <f>VLOOKUP($B870,[2]Sheet3!$G:$CZ,51,0)</f>
        <v>0</v>
      </c>
      <c r="BO870" s="14">
        <f>VLOOKUP($B870,[2]Sheet3!$G:$CZ,52,0)</f>
        <v>0</v>
      </c>
      <c r="BP870" s="14">
        <f>VLOOKUP($B870,[2]Sheet3!$G:$CZ,53,0)</f>
        <v>0</v>
      </c>
      <c r="BQ870" s="14">
        <f>VLOOKUP($B870,[2]Sheet3!$G:$CZ,54,0)</f>
        <v>0</v>
      </c>
      <c r="BR870" s="14">
        <f>VLOOKUP($B870,[2]Sheet3!$G:$CZ,55,0)</f>
        <v>0</v>
      </c>
      <c r="BS870" s="14">
        <f>VLOOKUP($B870,[2]Sheet3!$G:$CZ,56,0)</f>
        <v>0</v>
      </c>
      <c r="BT870" s="14">
        <f>VLOOKUP($B870,[2]Sheet3!$G:$CZ,57,0)</f>
        <v>0</v>
      </c>
      <c r="BU870" s="14">
        <f>VLOOKUP($B870,[2]Sheet3!$G:$CZ,58,0)</f>
        <v>0</v>
      </c>
      <c r="BV870" s="14">
        <f>VLOOKUP($B870,[2]Sheet3!$G:$CZ,59,0)</f>
        <v>0</v>
      </c>
      <c r="BW870" s="14">
        <f>VLOOKUP($B870,[2]Sheet3!$G:$CZ,60,0)</f>
        <v>0</v>
      </c>
      <c r="BX870" s="14">
        <f>VLOOKUP($B870,[2]Sheet3!$G:$CZ,61,0)</f>
        <v>0</v>
      </c>
      <c r="BY870" s="14">
        <f>VLOOKUP($B870,[2]Sheet3!$G:$CZ,62,0)</f>
        <v>0</v>
      </c>
      <c r="BZ870" s="14">
        <f>VLOOKUP($B870,[2]Sheet3!$G:$CZ,63,0)</f>
        <v>0</v>
      </c>
      <c r="CA870" s="14">
        <f>VLOOKUP($B870,[2]Sheet3!$G:$CZ,64,0)</f>
        <v>0</v>
      </c>
      <c r="CB870" s="14">
        <f>VLOOKUP($B870,[2]Sheet3!$G:$CZ,65,0)</f>
        <v>0</v>
      </c>
      <c r="CC870" s="14">
        <f>VLOOKUP($B870,[2]Sheet3!$G:$CZ,66,0)</f>
        <v>0</v>
      </c>
      <c r="CD870" s="14">
        <f>VLOOKUP($B870,[2]Sheet3!$G:$CZ,67,0)</f>
        <v>0</v>
      </c>
      <c r="CE870" s="14">
        <f>VLOOKUP($B870,[2]Sheet3!$G:$CZ,68,0)</f>
        <v>0</v>
      </c>
      <c r="CF870" s="14">
        <f>VLOOKUP($B870,[2]Sheet3!$G:$CZ,69,0)</f>
        <v>0</v>
      </c>
      <c r="CG870" s="14">
        <f>VLOOKUP($B870,[2]Sheet3!$G:$CZ,70,0)</f>
        <v>0</v>
      </c>
      <c r="CH870" s="14">
        <f>VLOOKUP($B870,[2]Sheet3!$G:$CZ,71,0)</f>
        <v>0</v>
      </c>
      <c r="CI870" s="14">
        <f>VLOOKUP($B870,[2]Sheet3!$G:$CZ,72,0)</f>
        <v>0</v>
      </c>
      <c r="CJ870" s="14">
        <f>VLOOKUP($B870,[2]Sheet3!$G:$CZ,73,0)</f>
        <v>0</v>
      </c>
      <c r="CK870" s="14">
        <f>VLOOKUP($B870,[2]Sheet3!$G:$CZ,74,0)</f>
        <v>0</v>
      </c>
      <c r="CL870" s="14">
        <f>VLOOKUP($B870,[2]Sheet3!$G:$CZ,75,0)</f>
        <v>0</v>
      </c>
      <c r="CM870" s="14">
        <f>VLOOKUP($B870,[2]Sheet3!$G:$CZ,76,0)</f>
        <v>0</v>
      </c>
      <c r="CN870" s="14">
        <f>VLOOKUP($B870,[2]Sheet3!$G:$CZ,77,0)</f>
        <v>0</v>
      </c>
      <c r="CO870" s="14">
        <f>VLOOKUP($B870,[2]Sheet3!$G:$CZ,78,0)</f>
        <v>0</v>
      </c>
      <c r="CP870" s="14">
        <f>VLOOKUP($B870,[2]Sheet3!$G:$CZ,79,0)</f>
        <v>0</v>
      </c>
      <c r="CQ870" s="14">
        <f>VLOOKUP($B870,[2]Sheet3!$G:$CZ,80,0)</f>
        <v>0</v>
      </c>
      <c r="CR870" s="14">
        <f>VLOOKUP($B870,[2]Sheet3!$G:$CZ,81,0)</f>
        <v>0</v>
      </c>
      <c r="CS870" s="14">
        <f>VLOOKUP($B870,[2]Sheet3!$G:$CZ,82,0)</f>
        <v>0</v>
      </c>
      <c r="CT870" s="14">
        <f>VLOOKUP($B870,[2]Sheet3!$G:$CZ,83,0)</f>
        <v>0</v>
      </c>
      <c r="CU870" s="14">
        <f>VLOOKUP($B870,[2]Sheet3!$G:$CZ,84,0)</f>
        <v>0</v>
      </c>
      <c r="CV870" s="14">
        <f>VLOOKUP($B870,[2]Sheet3!$G:$CZ,85,0)</f>
        <v>0</v>
      </c>
      <c r="CW870" s="14">
        <f>VLOOKUP($B870,[2]Sheet3!$G:$CZ,86,0)</f>
        <v>0</v>
      </c>
      <c r="CX870" s="14">
        <f>VLOOKUP($B870,[2]Sheet3!$G:$CZ,87,0)</f>
        <v>0</v>
      </c>
      <c r="CY870" s="14">
        <f>VLOOKUP($B870,[2]Sheet3!$G:$CZ,88,0)</f>
        <v>0</v>
      </c>
      <c r="CZ870" s="14">
        <f>VLOOKUP($B870,[2]Sheet3!$G:$CZ,89,0)</f>
        <v>0</v>
      </c>
      <c r="DA870" s="14">
        <f>VLOOKUP($B870,[2]Sheet3!$G:$CZ,90,0)</f>
        <v>0</v>
      </c>
      <c r="DB870" s="14">
        <f>VLOOKUP($B870,[2]Sheet3!$G:$CZ,91,0)</f>
        <v>0</v>
      </c>
      <c r="DC870" s="14">
        <f>VLOOKUP($B870,[2]Sheet3!$G:$CZ,92,0)</f>
        <v>0</v>
      </c>
      <c r="DD870" s="14">
        <f>VLOOKUP($B870,[2]Sheet3!$G:$CZ,93,0)</f>
        <v>0</v>
      </c>
      <c r="DE870" s="14">
        <f>VLOOKUP($B870,[2]Sheet3!$G:$CZ,94,0)</f>
        <v>0</v>
      </c>
      <c r="DF870" s="14">
        <f>VLOOKUP($B870,[2]Sheet3!$G:$CZ,95,0)</f>
        <v>0</v>
      </c>
      <c r="DG870" s="14">
        <f>VLOOKUP($B870,[2]Sheet3!$G:$CZ,96,0)</f>
        <v>0</v>
      </c>
      <c r="DH870" s="14">
        <f>VLOOKUP($B870,[2]Sheet3!$G:$CZ,97,0)</f>
        <v>0</v>
      </c>
      <c r="DI870" s="14">
        <f>VLOOKUP($B870,[2]Sheet3!$G:$CZ,98,0)</f>
        <v>0</v>
      </c>
    </row>
    <row r="871" spans="1:113" x14ac:dyDescent="0.3">
      <c r="A871" s="9" t="str">
        <f t="shared" si="41"/>
        <v>N13650</v>
      </c>
      <c r="B871" s="15" t="s">
        <v>2102</v>
      </c>
      <c r="C871" s="15" t="s">
        <v>2103</v>
      </c>
      <c r="F871" s="7" t="s">
        <v>15</v>
      </c>
      <c r="G871" s="12" t="s">
        <v>4365</v>
      </c>
      <c r="H871" s="12" t="str">
        <f>VLOOKUP($B871,[1]Sheet1!$A:$G,5,0)</f>
        <v>manish.shivkumar@redingtongroup.com</v>
      </c>
      <c r="I871" s="12" t="str">
        <f>VLOOKUP($B871,[1]Sheet1!$A:$G,7,0)</f>
        <v>sidharth.eknath@redingtongroup.com</v>
      </c>
      <c r="J871" s="12" t="s">
        <v>82</v>
      </c>
      <c r="K871" s="7"/>
      <c r="L871" s="7"/>
      <c r="M871" s="8"/>
      <c r="N871" s="7" t="str">
        <f t="shared" si="39"/>
        <v>manish.shivkumar@redingtongroup.com; sidharth.eknath@redingtongroup.com; nilesh.phirke@redingtongroup.com;christopher.joseph@redingtongroup.com</v>
      </c>
      <c r="O871" s="7" t="str">
        <f t="shared" si="40"/>
        <v>N13650</v>
      </c>
      <c r="P871" s="8" t="s">
        <v>5215</v>
      </c>
      <c r="Q871" s="14">
        <f>VLOOKUP($B871,[2]Sheet3!$G:$CZ,2,0)</f>
        <v>2400308264</v>
      </c>
      <c r="R871" s="14">
        <f>VLOOKUP($B871,[2]Sheet3!$G:$CZ,3,0)</f>
        <v>0</v>
      </c>
      <c r="S871" s="14">
        <f>VLOOKUP($B871,[2]Sheet3!$G:$CZ,4,0)</f>
        <v>0</v>
      </c>
      <c r="T871" s="14">
        <f>VLOOKUP($B871,[2]Sheet3!$G:$CZ,5,0)</f>
        <v>0</v>
      </c>
      <c r="U871" s="14">
        <f>VLOOKUP($B871,[2]Sheet3!$G:$CZ,6,0)</f>
        <v>0</v>
      </c>
      <c r="V871" s="14">
        <f>VLOOKUP($B871,[2]Sheet3!$G:$CZ,7,0)</f>
        <v>0</v>
      </c>
      <c r="W871" s="14">
        <f>VLOOKUP($B871,[2]Sheet3!$G:$CZ,8,0)</f>
        <v>0</v>
      </c>
      <c r="X871" s="14">
        <f>VLOOKUP($B871,[2]Sheet3!$G:$CZ,9,0)</f>
        <v>0</v>
      </c>
      <c r="Y871" s="14">
        <f>VLOOKUP($B871,[2]Sheet3!$G:$CZ,10,0)</f>
        <v>0</v>
      </c>
      <c r="Z871" s="14">
        <f>VLOOKUP($B871,[2]Sheet3!$G:$CZ,11,0)</f>
        <v>0</v>
      </c>
      <c r="AA871" s="14">
        <f>VLOOKUP($B871,[2]Sheet3!$G:$CZ,12,0)</f>
        <v>0</v>
      </c>
      <c r="AB871" s="14">
        <f>VLOOKUP($B871,[2]Sheet3!$G:$CZ,13,0)</f>
        <v>0</v>
      </c>
      <c r="AC871" s="14">
        <f>VLOOKUP($B871,[2]Sheet3!$G:$CZ,14,0)</f>
        <v>0</v>
      </c>
      <c r="AD871" s="14">
        <f>VLOOKUP($B871,[2]Sheet3!$G:$CZ,15,0)</f>
        <v>0</v>
      </c>
      <c r="AE871" s="14">
        <f>VLOOKUP($B871,[2]Sheet3!$G:$CZ,16,0)</f>
        <v>0</v>
      </c>
      <c r="AF871" s="14">
        <f>VLOOKUP($B871,[2]Sheet3!$G:$CZ,17,0)</f>
        <v>0</v>
      </c>
      <c r="AG871" s="14">
        <f>VLOOKUP($B871,[2]Sheet3!$G:$CZ,18,0)</f>
        <v>0</v>
      </c>
      <c r="AH871" s="14">
        <f>VLOOKUP($B871,[2]Sheet3!$G:$CZ,19,0)</f>
        <v>0</v>
      </c>
      <c r="AI871" s="14">
        <f>VLOOKUP($B871,[2]Sheet3!$G:$CZ,20,0)</f>
        <v>0</v>
      </c>
      <c r="AJ871" s="14">
        <f>VLOOKUP($B871,[2]Sheet3!$G:$CZ,21,0)</f>
        <v>0</v>
      </c>
      <c r="AK871" s="14">
        <f>VLOOKUP($B871,[2]Sheet3!$G:$CZ,22,0)</f>
        <v>0</v>
      </c>
      <c r="AL871" s="14">
        <f>VLOOKUP($B871,[2]Sheet3!$G:$CZ,23,0)</f>
        <v>0</v>
      </c>
      <c r="AM871" s="14">
        <f>VLOOKUP($B871,[2]Sheet3!$G:$CZ,24,0)</f>
        <v>0</v>
      </c>
      <c r="AN871" s="14">
        <f>VLOOKUP($B871,[2]Sheet3!$G:$CZ,25,0)</f>
        <v>0</v>
      </c>
      <c r="AO871" s="14">
        <f>VLOOKUP($B871,[2]Sheet3!$G:$CZ,26,0)</f>
        <v>0</v>
      </c>
      <c r="AP871" s="14">
        <f>VLOOKUP($B871,[2]Sheet3!$G:$CZ,27,0)</f>
        <v>0</v>
      </c>
      <c r="AQ871" s="14">
        <f>VLOOKUP($B871,[2]Sheet3!$G:$CZ,28,0)</f>
        <v>0</v>
      </c>
      <c r="AR871" s="14">
        <f>VLOOKUP($B871,[2]Sheet3!$G:$CZ,29,0)</f>
        <v>0</v>
      </c>
      <c r="AS871" s="14">
        <f>VLOOKUP($B871,[2]Sheet3!$G:$CZ,30,0)</f>
        <v>0</v>
      </c>
      <c r="AT871" s="14">
        <f>VLOOKUP($B871,[2]Sheet3!$G:$CZ,31,0)</f>
        <v>0</v>
      </c>
      <c r="AU871" s="14">
        <f>VLOOKUP($B871,[2]Sheet3!$G:$CZ,32,0)</f>
        <v>0</v>
      </c>
      <c r="AV871" s="14">
        <f>VLOOKUP($B871,[2]Sheet3!$G:$CZ,33,0)</f>
        <v>0</v>
      </c>
      <c r="AW871" s="14">
        <f>VLOOKUP($B871,[2]Sheet3!$G:$CZ,34,0)</f>
        <v>0</v>
      </c>
      <c r="AX871" s="14">
        <f>VLOOKUP($B871,[2]Sheet3!$G:$CZ,35,0)</f>
        <v>0</v>
      </c>
      <c r="AY871" s="14">
        <f>VLOOKUP($B871,[2]Sheet3!$G:$CZ,36,0)</f>
        <v>0</v>
      </c>
      <c r="AZ871" s="14">
        <f>VLOOKUP($B871,[2]Sheet3!$G:$CZ,37,0)</f>
        <v>0</v>
      </c>
      <c r="BA871" s="14">
        <f>VLOOKUP($B871,[2]Sheet3!$G:$CZ,38,0)</f>
        <v>0</v>
      </c>
      <c r="BB871" s="14">
        <f>VLOOKUP($B871,[2]Sheet3!$G:$CZ,39,0)</f>
        <v>0</v>
      </c>
      <c r="BC871" s="14">
        <f>VLOOKUP($B871,[2]Sheet3!$G:$CZ,40,0)</f>
        <v>0</v>
      </c>
      <c r="BD871" s="14">
        <f>VLOOKUP($B871,[2]Sheet3!$G:$CZ,41,0)</f>
        <v>0</v>
      </c>
      <c r="BE871" s="14">
        <f>VLOOKUP($B871,[2]Sheet3!$G:$CZ,42,0)</f>
        <v>0</v>
      </c>
      <c r="BF871" s="14">
        <f>VLOOKUP($B871,[2]Sheet3!$G:$CZ,43,0)</f>
        <v>0</v>
      </c>
      <c r="BG871" s="14">
        <f>VLOOKUP($B871,[2]Sheet3!$G:$CZ,44,0)</f>
        <v>0</v>
      </c>
      <c r="BH871" s="14">
        <f>VLOOKUP($B871,[2]Sheet3!$G:$CZ,45,0)</f>
        <v>0</v>
      </c>
      <c r="BI871" s="14">
        <f>VLOOKUP($B871,[2]Sheet3!$G:$CZ,46,0)</f>
        <v>0</v>
      </c>
      <c r="BJ871" s="14">
        <f>VLOOKUP($B871,[2]Sheet3!$G:$CZ,47,0)</f>
        <v>0</v>
      </c>
      <c r="BK871" s="14">
        <f>VLOOKUP($B871,[2]Sheet3!$G:$CZ,48,0)</f>
        <v>0</v>
      </c>
      <c r="BL871" s="14">
        <f>VLOOKUP($B871,[2]Sheet3!$G:$CZ,49,0)</f>
        <v>0</v>
      </c>
      <c r="BM871" s="14">
        <f>VLOOKUP($B871,[2]Sheet3!$G:$CZ,50,0)</f>
        <v>0</v>
      </c>
      <c r="BN871" s="14">
        <f>VLOOKUP($B871,[2]Sheet3!$G:$CZ,51,0)</f>
        <v>0</v>
      </c>
      <c r="BO871" s="14">
        <f>VLOOKUP($B871,[2]Sheet3!$G:$CZ,52,0)</f>
        <v>0</v>
      </c>
      <c r="BP871" s="14">
        <f>VLOOKUP($B871,[2]Sheet3!$G:$CZ,53,0)</f>
        <v>0</v>
      </c>
      <c r="BQ871" s="14">
        <f>VLOOKUP($B871,[2]Sheet3!$G:$CZ,54,0)</f>
        <v>0</v>
      </c>
      <c r="BR871" s="14">
        <f>VLOOKUP($B871,[2]Sheet3!$G:$CZ,55,0)</f>
        <v>0</v>
      </c>
      <c r="BS871" s="14">
        <f>VLOOKUP($B871,[2]Sheet3!$G:$CZ,56,0)</f>
        <v>0</v>
      </c>
      <c r="BT871" s="14">
        <f>VLOOKUP($B871,[2]Sheet3!$G:$CZ,57,0)</f>
        <v>0</v>
      </c>
      <c r="BU871" s="14">
        <f>VLOOKUP($B871,[2]Sheet3!$G:$CZ,58,0)</f>
        <v>0</v>
      </c>
      <c r="BV871" s="14">
        <f>VLOOKUP($B871,[2]Sheet3!$G:$CZ,59,0)</f>
        <v>0</v>
      </c>
      <c r="BW871" s="14">
        <f>VLOOKUP($B871,[2]Sheet3!$G:$CZ,60,0)</f>
        <v>0</v>
      </c>
      <c r="BX871" s="14">
        <f>VLOOKUP($B871,[2]Sheet3!$G:$CZ,61,0)</f>
        <v>0</v>
      </c>
      <c r="BY871" s="14">
        <f>VLOOKUP($B871,[2]Sheet3!$G:$CZ,62,0)</f>
        <v>0</v>
      </c>
      <c r="BZ871" s="14">
        <f>VLOOKUP($B871,[2]Sheet3!$G:$CZ,63,0)</f>
        <v>0</v>
      </c>
      <c r="CA871" s="14">
        <f>VLOOKUP($B871,[2]Sheet3!$G:$CZ,64,0)</f>
        <v>0</v>
      </c>
      <c r="CB871" s="14">
        <f>VLOOKUP($B871,[2]Sheet3!$G:$CZ,65,0)</f>
        <v>0</v>
      </c>
      <c r="CC871" s="14">
        <f>VLOOKUP($B871,[2]Sheet3!$G:$CZ,66,0)</f>
        <v>0</v>
      </c>
      <c r="CD871" s="14">
        <f>VLOOKUP($B871,[2]Sheet3!$G:$CZ,67,0)</f>
        <v>0</v>
      </c>
      <c r="CE871" s="14">
        <f>VLOOKUP($B871,[2]Sheet3!$G:$CZ,68,0)</f>
        <v>0</v>
      </c>
      <c r="CF871" s="14">
        <f>VLOOKUP($B871,[2]Sheet3!$G:$CZ,69,0)</f>
        <v>0</v>
      </c>
      <c r="CG871" s="14">
        <f>VLOOKUP($B871,[2]Sheet3!$G:$CZ,70,0)</f>
        <v>0</v>
      </c>
      <c r="CH871" s="14">
        <f>VLOOKUP($B871,[2]Sheet3!$G:$CZ,71,0)</f>
        <v>0</v>
      </c>
      <c r="CI871" s="14">
        <f>VLOOKUP($B871,[2]Sheet3!$G:$CZ,72,0)</f>
        <v>0</v>
      </c>
      <c r="CJ871" s="14">
        <f>VLOOKUP($B871,[2]Sheet3!$G:$CZ,73,0)</f>
        <v>0</v>
      </c>
      <c r="CK871" s="14">
        <f>VLOOKUP($B871,[2]Sheet3!$G:$CZ,74,0)</f>
        <v>0</v>
      </c>
      <c r="CL871" s="14">
        <f>VLOOKUP($B871,[2]Sheet3!$G:$CZ,75,0)</f>
        <v>0</v>
      </c>
      <c r="CM871" s="14">
        <f>VLOOKUP($B871,[2]Sheet3!$G:$CZ,76,0)</f>
        <v>0</v>
      </c>
      <c r="CN871" s="14">
        <f>VLOOKUP($B871,[2]Sheet3!$G:$CZ,77,0)</f>
        <v>0</v>
      </c>
      <c r="CO871" s="14">
        <f>VLOOKUP($B871,[2]Sheet3!$G:$CZ,78,0)</f>
        <v>0</v>
      </c>
      <c r="CP871" s="14">
        <f>VLOOKUP($B871,[2]Sheet3!$G:$CZ,79,0)</f>
        <v>0</v>
      </c>
      <c r="CQ871" s="14">
        <f>VLOOKUP($B871,[2]Sheet3!$G:$CZ,80,0)</f>
        <v>0</v>
      </c>
      <c r="CR871" s="14">
        <f>VLOOKUP($B871,[2]Sheet3!$G:$CZ,81,0)</f>
        <v>0</v>
      </c>
      <c r="CS871" s="14">
        <f>VLOOKUP($B871,[2]Sheet3!$G:$CZ,82,0)</f>
        <v>0</v>
      </c>
      <c r="CT871" s="14">
        <f>VLOOKUP($B871,[2]Sheet3!$G:$CZ,83,0)</f>
        <v>0</v>
      </c>
      <c r="CU871" s="14">
        <f>VLOOKUP($B871,[2]Sheet3!$G:$CZ,84,0)</f>
        <v>0</v>
      </c>
      <c r="CV871" s="14">
        <f>VLOOKUP($B871,[2]Sheet3!$G:$CZ,85,0)</f>
        <v>0</v>
      </c>
      <c r="CW871" s="14">
        <f>VLOOKUP($B871,[2]Sheet3!$G:$CZ,86,0)</f>
        <v>0</v>
      </c>
      <c r="CX871" s="14">
        <f>VLOOKUP($B871,[2]Sheet3!$G:$CZ,87,0)</f>
        <v>0</v>
      </c>
      <c r="CY871" s="14">
        <f>VLOOKUP($B871,[2]Sheet3!$G:$CZ,88,0)</f>
        <v>0</v>
      </c>
      <c r="CZ871" s="14">
        <f>VLOOKUP($B871,[2]Sheet3!$G:$CZ,89,0)</f>
        <v>0</v>
      </c>
      <c r="DA871" s="14">
        <f>VLOOKUP($B871,[2]Sheet3!$G:$CZ,90,0)</f>
        <v>0</v>
      </c>
      <c r="DB871" s="14">
        <f>VLOOKUP($B871,[2]Sheet3!$G:$CZ,91,0)</f>
        <v>0</v>
      </c>
      <c r="DC871" s="14">
        <f>VLOOKUP($B871,[2]Sheet3!$G:$CZ,92,0)</f>
        <v>0</v>
      </c>
      <c r="DD871" s="14">
        <f>VLOOKUP($B871,[2]Sheet3!$G:$CZ,93,0)</f>
        <v>0</v>
      </c>
      <c r="DE871" s="14">
        <f>VLOOKUP($B871,[2]Sheet3!$G:$CZ,94,0)</f>
        <v>0</v>
      </c>
      <c r="DF871" s="14">
        <f>VLOOKUP($B871,[2]Sheet3!$G:$CZ,95,0)</f>
        <v>0</v>
      </c>
      <c r="DG871" s="14">
        <f>VLOOKUP($B871,[2]Sheet3!$G:$CZ,96,0)</f>
        <v>0</v>
      </c>
      <c r="DH871" s="14">
        <f>VLOOKUP($B871,[2]Sheet3!$G:$CZ,97,0)</f>
        <v>0</v>
      </c>
      <c r="DI871" s="14">
        <f>VLOOKUP($B871,[2]Sheet3!$G:$CZ,98,0)</f>
        <v>0</v>
      </c>
    </row>
    <row r="872" spans="1:113" x14ac:dyDescent="0.3">
      <c r="A872" s="9" t="str">
        <f t="shared" si="41"/>
        <v>S2R021</v>
      </c>
      <c r="B872" s="15" t="s">
        <v>691</v>
      </c>
      <c r="C872" s="15" t="s">
        <v>692</v>
      </c>
      <c r="F872" s="7" t="s">
        <v>15</v>
      </c>
      <c r="G872" s="12" t="s">
        <v>4366</v>
      </c>
      <c r="H872" s="12" t="str">
        <f>VLOOKUP($B872,[1]Sheet1!$A:$G,5,0)</f>
        <v>kamal.punjabi@redingtongroup.com</v>
      </c>
      <c r="I872" s="12" t="str">
        <f>VLOOKUP($B872,[1]Sheet1!$A:$G,7,0)</f>
        <v>vikram.kumar@redingtongroup.com</v>
      </c>
      <c r="J872" s="12" t="s">
        <v>82</v>
      </c>
      <c r="K872" s="7"/>
      <c r="L872" s="7"/>
      <c r="M872" s="8"/>
      <c r="N872" s="7" t="str">
        <f t="shared" si="39"/>
        <v>kamal.punjabi@redingtongroup.com; vikram.kumar@redingtongroup.com; nilesh.phirke@redingtongroup.com;christopher.joseph@redingtongroup.com</v>
      </c>
      <c r="O872" s="7" t="str">
        <f t="shared" si="40"/>
        <v>S2R021</v>
      </c>
      <c r="P872" s="8" t="s">
        <v>5215</v>
      </c>
      <c r="Q872" s="14">
        <f>VLOOKUP($B872,[2]Sheet3!$G:$CZ,2,0)</f>
        <v>2400301577</v>
      </c>
      <c r="R872" s="14">
        <f>VLOOKUP($B872,[2]Sheet3!$G:$CZ,3,0)</f>
        <v>2400301583</v>
      </c>
      <c r="S872" s="14">
        <f>VLOOKUP($B872,[2]Sheet3!$G:$CZ,4,0)</f>
        <v>2400306361</v>
      </c>
      <c r="T872" s="14">
        <f>VLOOKUP($B872,[2]Sheet3!$G:$CZ,5,0)</f>
        <v>2400301586</v>
      </c>
      <c r="U872" s="14">
        <f>VLOOKUP($B872,[2]Sheet3!$G:$CZ,6,0)</f>
        <v>2400308805</v>
      </c>
      <c r="V872" s="14">
        <f>VLOOKUP($B872,[2]Sheet3!$G:$CZ,7,0)</f>
        <v>2400302429</v>
      </c>
      <c r="W872" s="14">
        <f>VLOOKUP($B872,[2]Sheet3!$G:$CZ,8,0)</f>
        <v>0</v>
      </c>
      <c r="X872" s="14">
        <f>VLOOKUP($B872,[2]Sheet3!$G:$CZ,9,0)</f>
        <v>0</v>
      </c>
      <c r="Y872" s="14">
        <f>VLOOKUP($B872,[2]Sheet3!$G:$CZ,10,0)</f>
        <v>0</v>
      </c>
      <c r="Z872" s="14">
        <f>VLOOKUP($B872,[2]Sheet3!$G:$CZ,11,0)</f>
        <v>0</v>
      </c>
      <c r="AA872" s="14">
        <f>VLOOKUP($B872,[2]Sheet3!$G:$CZ,12,0)</f>
        <v>0</v>
      </c>
      <c r="AB872" s="14">
        <f>VLOOKUP($B872,[2]Sheet3!$G:$CZ,13,0)</f>
        <v>0</v>
      </c>
      <c r="AC872" s="14">
        <f>VLOOKUP($B872,[2]Sheet3!$G:$CZ,14,0)</f>
        <v>0</v>
      </c>
      <c r="AD872" s="14">
        <f>VLOOKUP($B872,[2]Sheet3!$G:$CZ,15,0)</f>
        <v>0</v>
      </c>
      <c r="AE872" s="14">
        <f>VLOOKUP($B872,[2]Sheet3!$G:$CZ,16,0)</f>
        <v>0</v>
      </c>
      <c r="AF872" s="14">
        <f>VLOOKUP($B872,[2]Sheet3!$G:$CZ,17,0)</f>
        <v>0</v>
      </c>
      <c r="AG872" s="14">
        <f>VLOOKUP($B872,[2]Sheet3!$G:$CZ,18,0)</f>
        <v>0</v>
      </c>
      <c r="AH872" s="14">
        <f>VLOOKUP($B872,[2]Sheet3!$G:$CZ,19,0)</f>
        <v>0</v>
      </c>
      <c r="AI872" s="14">
        <f>VLOOKUP($B872,[2]Sheet3!$G:$CZ,20,0)</f>
        <v>0</v>
      </c>
      <c r="AJ872" s="14">
        <f>VLOOKUP($B872,[2]Sheet3!$G:$CZ,21,0)</f>
        <v>0</v>
      </c>
      <c r="AK872" s="14">
        <f>VLOOKUP($B872,[2]Sheet3!$G:$CZ,22,0)</f>
        <v>0</v>
      </c>
      <c r="AL872" s="14">
        <f>VLOOKUP($B872,[2]Sheet3!$G:$CZ,23,0)</f>
        <v>0</v>
      </c>
      <c r="AM872" s="14">
        <f>VLOOKUP($B872,[2]Sheet3!$G:$CZ,24,0)</f>
        <v>0</v>
      </c>
      <c r="AN872" s="14">
        <f>VLOOKUP($B872,[2]Sheet3!$G:$CZ,25,0)</f>
        <v>0</v>
      </c>
      <c r="AO872" s="14">
        <f>VLOOKUP($B872,[2]Sheet3!$G:$CZ,26,0)</f>
        <v>0</v>
      </c>
      <c r="AP872" s="14">
        <f>VLOOKUP($B872,[2]Sheet3!$G:$CZ,27,0)</f>
        <v>0</v>
      </c>
      <c r="AQ872" s="14">
        <f>VLOOKUP($B872,[2]Sheet3!$G:$CZ,28,0)</f>
        <v>0</v>
      </c>
      <c r="AR872" s="14">
        <f>VLOOKUP($B872,[2]Sheet3!$G:$CZ,29,0)</f>
        <v>0</v>
      </c>
      <c r="AS872" s="14">
        <f>VLOOKUP($B872,[2]Sheet3!$G:$CZ,30,0)</f>
        <v>0</v>
      </c>
      <c r="AT872" s="14">
        <f>VLOOKUP($B872,[2]Sheet3!$G:$CZ,31,0)</f>
        <v>0</v>
      </c>
      <c r="AU872" s="14">
        <f>VLOOKUP($B872,[2]Sheet3!$G:$CZ,32,0)</f>
        <v>0</v>
      </c>
      <c r="AV872" s="14">
        <f>VLOOKUP($B872,[2]Sheet3!$G:$CZ,33,0)</f>
        <v>0</v>
      </c>
      <c r="AW872" s="14">
        <f>VLOOKUP($B872,[2]Sheet3!$G:$CZ,34,0)</f>
        <v>0</v>
      </c>
      <c r="AX872" s="14">
        <f>VLOOKUP($B872,[2]Sheet3!$G:$CZ,35,0)</f>
        <v>0</v>
      </c>
      <c r="AY872" s="14">
        <f>VLOOKUP($B872,[2]Sheet3!$G:$CZ,36,0)</f>
        <v>0</v>
      </c>
      <c r="AZ872" s="14">
        <f>VLOOKUP($B872,[2]Sheet3!$G:$CZ,37,0)</f>
        <v>0</v>
      </c>
      <c r="BA872" s="14">
        <f>VLOOKUP($B872,[2]Sheet3!$G:$CZ,38,0)</f>
        <v>0</v>
      </c>
      <c r="BB872" s="14">
        <f>VLOOKUP($B872,[2]Sheet3!$G:$CZ,39,0)</f>
        <v>0</v>
      </c>
      <c r="BC872" s="14">
        <f>VLOOKUP($B872,[2]Sheet3!$G:$CZ,40,0)</f>
        <v>0</v>
      </c>
      <c r="BD872" s="14">
        <f>VLOOKUP($B872,[2]Sheet3!$G:$CZ,41,0)</f>
        <v>0</v>
      </c>
      <c r="BE872" s="14">
        <f>VLOOKUP($B872,[2]Sheet3!$G:$CZ,42,0)</f>
        <v>0</v>
      </c>
      <c r="BF872" s="14">
        <f>VLOOKUP($B872,[2]Sheet3!$G:$CZ,43,0)</f>
        <v>0</v>
      </c>
      <c r="BG872" s="14">
        <f>VLOOKUP($B872,[2]Sheet3!$G:$CZ,44,0)</f>
        <v>0</v>
      </c>
      <c r="BH872" s="14">
        <f>VLOOKUP($B872,[2]Sheet3!$G:$CZ,45,0)</f>
        <v>0</v>
      </c>
      <c r="BI872" s="14">
        <f>VLOOKUP($B872,[2]Sheet3!$G:$CZ,46,0)</f>
        <v>0</v>
      </c>
      <c r="BJ872" s="14">
        <f>VLOOKUP($B872,[2]Sheet3!$G:$CZ,47,0)</f>
        <v>0</v>
      </c>
      <c r="BK872" s="14">
        <f>VLOOKUP($B872,[2]Sheet3!$G:$CZ,48,0)</f>
        <v>0</v>
      </c>
      <c r="BL872" s="14">
        <f>VLOOKUP($B872,[2]Sheet3!$G:$CZ,49,0)</f>
        <v>0</v>
      </c>
      <c r="BM872" s="14">
        <f>VLOOKUP($B872,[2]Sheet3!$G:$CZ,50,0)</f>
        <v>0</v>
      </c>
      <c r="BN872" s="14">
        <f>VLOOKUP($B872,[2]Sheet3!$G:$CZ,51,0)</f>
        <v>0</v>
      </c>
      <c r="BO872" s="14">
        <f>VLOOKUP($B872,[2]Sheet3!$G:$CZ,52,0)</f>
        <v>0</v>
      </c>
      <c r="BP872" s="14">
        <f>VLOOKUP($B872,[2]Sheet3!$G:$CZ,53,0)</f>
        <v>0</v>
      </c>
      <c r="BQ872" s="14">
        <f>VLOOKUP($B872,[2]Sheet3!$G:$CZ,54,0)</f>
        <v>0</v>
      </c>
      <c r="BR872" s="14">
        <f>VLOOKUP($B872,[2]Sheet3!$G:$CZ,55,0)</f>
        <v>0</v>
      </c>
      <c r="BS872" s="14">
        <f>VLOOKUP($B872,[2]Sheet3!$G:$CZ,56,0)</f>
        <v>0</v>
      </c>
      <c r="BT872" s="14">
        <f>VLOOKUP($B872,[2]Sheet3!$G:$CZ,57,0)</f>
        <v>0</v>
      </c>
      <c r="BU872" s="14">
        <f>VLOOKUP($B872,[2]Sheet3!$G:$CZ,58,0)</f>
        <v>0</v>
      </c>
      <c r="BV872" s="14">
        <f>VLOOKUP($B872,[2]Sheet3!$G:$CZ,59,0)</f>
        <v>0</v>
      </c>
      <c r="BW872" s="14">
        <f>VLOOKUP($B872,[2]Sheet3!$G:$CZ,60,0)</f>
        <v>0</v>
      </c>
      <c r="BX872" s="14">
        <f>VLOOKUP($B872,[2]Sheet3!$G:$CZ,61,0)</f>
        <v>0</v>
      </c>
      <c r="BY872" s="14">
        <f>VLOOKUP($B872,[2]Sheet3!$G:$CZ,62,0)</f>
        <v>0</v>
      </c>
      <c r="BZ872" s="14">
        <f>VLOOKUP($B872,[2]Sheet3!$G:$CZ,63,0)</f>
        <v>0</v>
      </c>
      <c r="CA872" s="14">
        <f>VLOOKUP($B872,[2]Sheet3!$G:$CZ,64,0)</f>
        <v>0</v>
      </c>
      <c r="CB872" s="14">
        <f>VLOOKUP($B872,[2]Sheet3!$G:$CZ,65,0)</f>
        <v>0</v>
      </c>
      <c r="CC872" s="14">
        <f>VLOOKUP($B872,[2]Sheet3!$G:$CZ,66,0)</f>
        <v>0</v>
      </c>
      <c r="CD872" s="14">
        <f>VLOOKUP($B872,[2]Sheet3!$G:$CZ,67,0)</f>
        <v>0</v>
      </c>
      <c r="CE872" s="14">
        <f>VLOOKUP($B872,[2]Sheet3!$G:$CZ,68,0)</f>
        <v>0</v>
      </c>
      <c r="CF872" s="14">
        <f>VLOOKUP($B872,[2]Sheet3!$G:$CZ,69,0)</f>
        <v>0</v>
      </c>
      <c r="CG872" s="14">
        <f>VLOOKUP($B872,[2]Sheet3!$G:$CZ,70,0)</f>
        <v>0</v>
      </c>
      <c r="CH872" s="14">
        <f>VLOOKUP($B872,[2]Sheet3!$G:$CZ,71,0)</f>
        <v>0</v>
      </c>
      <c r="CI872" s="14">
        <f>VLOOKUP($B872,[2]Sheet3!$G:$CZ,72,0)</f>
        <v>0</v>
      </c>
      <c r="CJ872" s="14">
        <f>VLOOKUP($B872,[2]Sheet3!$G:$CZ,73,0)</f>
        <v>0</v>
      </c>
      <c r="CK872" s="14">
        <f>VLOOKUP($B872,[2]Sheet3!$G:$CZ,74,0)</f>
        <v>0</v>
      </c>
      <c r="CL872" s="14">
        <f>VLOOKUP($B872,[2]Sheet3!$G:$CZ,75,0)</f>
        <v>0</v>
      </c>
      <c r="CM872" s="14">
        <f>VLOOKUP($B872,[2]Sheet3!$G:$CZ,76,0)</f>
        <v>0</v>
      </c>
      <c r="CN872" s="14">
        <f>VLOOKUP($B872,[2]Sheet3!$G:$CZ,77,0)</f>
        <v>0</v>
      </c>
      <c r="CO872" s="14">
        <f>VLOOKUP($B872,[2]Sheet3!$G:$CZ,78,0)</f>
        <v>0</v>
      </c>
      <c r="CP872" s="14">
        <f>VLOOKUP($B872,[2]Sheet3!$G:$CZ,79,0)</f>
        <v>0</v>
      </c>
      <c r="CQ872" s="14">
        <f>VLOOKUP($B872,[2]Sheet3!$G:$CZ,80,0)</f>
        <v>0</v>
      </c>
      <c r="CR872" s="14">
        <f>VLOOKUP($B872,[2]Sheet3!$G:$CZ,81,0)</f>
        <v>0</v>
      </c>
      <c r="CS872" s="14">
        <f>VLOOKUP($B872,[2]Sheet3!$G:$CZ,82,0)</f>
        <v>0</v>
      </c>
      <c r="CT872" s="14">
        <f>VLOOKUP($B872,[2]Sheet3!$G:$CZ,83,0)</f>
        <v>0</v>
      </c>
      <c r="CU872" s="14">
        <f>VLOOKUP($B872,[2]Sheet3!$G:$CZ,84,0)</f>
        <v>0</v>
      </c>
      <c r="CV872" s="14">
        <f>VLOOKUP($B872,[2]Sheet3!$G:$CZ,85,0)</f>
        <v>0</v>
      </c>
      <c r="CW872" s="14">
        <f>VLOOKUP($B872,[2]Sheet3!$G:$CZ,86,0)</f>
        <v>0</v>
      </c>
      <c r="CX872" s="14">
        <f>VLOOKUP($B872,[2]Sheet3!$G:$CZ,87,0)</f>
        <v>0</v>
      </c>
      <c r="CY872" s="14">
        <f>VLOOKUP($B872,[2]Sheet3!$G:$CZ,88,0)</f>
        <v>0</v>
      </c>
      <c r="CZ872" s="14">
        <f>VLOOKUP($B872,[2]Sheet3!$G:$CZ,89,0)</f>
        <v>0</v>
      </c>
      <c r="DA872" s="14">
        <f>VLOOKUP($B872,[2]Sheet3!$G:$CZ,90,0)</f>
        <v>0</v>
      </c>
      <c r="DB872" s="14">
        <f>VLOOKUP($B872,[2]Sheet3!$G:$CZ,91,0)</f>
        <v>0</v>
      </c>
      <c r="DC872" s="14">
        <f>VLOOKUP($B872,[2]Sheet3!$G:$CZ,92,0)</f>
        <v>0</v>
      </c>
      <c r="DD872" s="14">
        <f>VLOOKUP($B872,[2]Sheet3!$G:$CZ,93,0)</f>
        <v>0</v>
      </c>
      <c r="DE872" s="14">
        <f>VLOOKUP($B872,[2]Sheet3!$G:$CZ,94,0)</f>
        <v>0</v>
      </c>
      <c r="DF872" s="14">
        <f>VLOOKUP($B872,[2]Sheet3!$G:$CZ,95,0)</f>
        <v>0</v>
      </c>
      <c r="DG872" s="14">
        <f>VLOOKUP($B872,[2]Sheet3!$G:$CZ,96,0)</f>
        <v>0</v>
      </c>
      <c r="DH872" s="14">
        <f>VLOOKUP($B872,[2]Sheet3!$G:$CZ,97,0)</f>
        <v>0</v>
      </c>
      <c r="DI872" s="14">
        <f>VLOOKUP($B872,[2]Sheet3!$G:$CZ,98,0)</f>
        <v>0</v>
      </c>
    </row>
    <row r="873" spans="1:113" x14ac:dyDescent="0.3">
      <c r="A873" s="9" t="str">
        <f t="shared" si="41"/>
        <v>SE3106</v>
      </c>
      <c r="B873" s="15" t="s">
        <v>2104</v>
      </c>
      <c r="C873" s="15" t="s">
        <v>2105</v>
      </c>
      <c r="F873" s="7" t="s">
        <v>15</v>
      </c>
      <c r="G873" s="12" t="s">
        <v>4367</v>
      </c>
      <c r="H873" s="12" t="str">
        <f>VLOOKUP($B873,[1]Sheet1!$A:$G,5,0)</f>
        <v>mohanakrishnan.narayanan@redingtongroup.com</v>
      </c>
      <c r="I873" s="12" t="str">
        <f>VLOOKUP($B873,[1]Sheet1!$A:$G,7,0)</f>
        <v>yogesh.ganesh@redingtongroup.com</v>
      </c>
      <c r="J873" s="12" t="s">
        <v>82</v>
      </c>
      <c r="K873" s="7"/>
      <c r="L873" s="7"/>
      <c r="M873" s="8"/>
      <c r="N873" s="7" t="str">
        <f t="shared" si="39"/>
        <v>mohanakrishnan.narayanan@redingtongroup.com; yogesh.ganesh@redingtongroup.com; nilesh.phirke@redingtongroup.com;christopher.joseph@redingtongroup.com</v>
      </c>
      <c r="O873" s="7" t="str">
        <f t="shared" si="40"/>
        <v>SE3106</v>
      </c>
      <c r="P873" s="8" t="s">
        <v>5215</v>
      </c>
      <c r="Q873" s="14">
        <f>VLOOKUP($B873,[2]Sheet3!$G:$CZ,2,0)</f>
        <v>2400305739</v>
      </c>
      <c r="R873" s="14">
        <f>VLOOKUP($B873,[2]Sheet3!$G:$CZ,3,0)</f>
        <v>2400309297</v>
      </c>
      <c r="S873" s="14">
        <f>VLOOKUP($B873,[2]Sheet3!$G:$CZ,4,0)</f>
        <v>2400309296</v>
      </c>
      <c r="T873" s="14">
        <f>VLOOKUP($B873,[2]Sheet3!$G:$CZ,5,0)</f>
        <v>0</v>
      </c>
      <c r="U873" s="14">
        <f>VLOOKUP($B873,[2]Sheet3!$G:$CZ,6,0)</f>
        <v>0</v>
      </c>
      <c r="V873" s="14">
        <f>VLOOKUP($B873,[2]Sheet3!$G:$CZ,7,0)</f>
        <v>0</v>
      </c>
      <c r="W873" s="14">
        <f>VLOOKUP($B873,[2]Sheet3!$G:$CZ,8,0)</f>
        <v>0</v>
      </c>
      <c r="X873" s="14">
        <f>VLOOKUP($B873,[2]Sheet3!$G:$CZ,9,0)</f>
        <v>0</v>
      </c>
      <c r="Y873" s="14">
        <f>VLOOKUP($B873,[2]Sheet3!$G:$CZ,10,0)</f>
        <v>0</v>
      </c>
      <c r="Z873" s="14">
        <f>VLOOKUP($B873,[2]Sheet3!$G:$CZ,11,0)</f>
        <v>0</v>
      </c>
      <c r="AA873" s="14">
        <f>VLOOKUP($B873,[2]Sheet3!$G:$CZ,12,0)</f>
        <v>0</v>
      </c>
      <c r="AB873" s="14">
        <f>VLOOKUP($B873,[2]Sheet3!$G:$CZ,13,0)</f>
        <v>0</v>
      </c>
      <c r="AC873" s="14">
        <f>VLOOKUP($B873,[2]Sheet3!$G:$CZ,14,0)</f>
        <v>0</v>
      </c>
      <c r="AD873" s="14">
        <f>VLOOKUP($B873,[2]Sheet3!$G:$CZ,15,0)</f>
        <v>0</v>
      </c>
      <c r="AE873" s="14">
        <f>VLOOKUP($B873,[2]Sheet3!$G:$CZ,16,0)</f>
        <v>0</v>
      </c>
      <c r="AF873" s="14">
        <f>VLOOKUP($B873,[2]Sheet3!$G:$CZ,17,0)</f>
        <v>0</v>
      </c>
      <c r="AG873" s="14">
        <f>VLOOKUP($B873,[2]Sheet3!$G:$CZ,18,0)</f>
        <v>0</v>
      </c>
      <c r="AH873" s="14">
        <f>VLOOKUP($B873,[2]Sheet3!$G:$CZ,19,0)</f>
        <v>0</v>
      </c>
      <c r="AI873" s="14">
        <f>VLOOKUP($B873,[2]Sheet3!$G:$CZ,20,0)</f>
        <v>0</v>
      </c>
      <c r="AJ873" s="14">
        <f>VLOOKUP($B873,[2]Sheet3!$G:$CZ,21,0)</f>
        <v>0</v>
      </c>
      <c r="AK873" s="14">
        <f>VLOOKUP($B873,[2]Sheet3!$G:$CZ,22,0)</f>
        <v>0</v>
      </c>
      <c r="AL873" s="14">
        <f>VLOOKUP($B873,[2]Sheet3!$G:$CZ,23,0)</f>
        <v>0</v>
      </c>
      <c r="AM873" s="14">
        <f>VLOOKUP($B873,[2]Sheet3!$G:$CZ,24,0)</f>
        <v>0</v>
      </c>
      <c r="AN873" s="14">
        <f>VLOOKUP($B873,[2]Sheet3!$G:$CZ,25,0)</f>
        <v>0</v>
      </c>
      <c r="AO873" s="14">
        <f>VLOOKUP($B873,[2]Sheet3!$G:$CZ,26,0)</f>
        <v>0</v>
      </c>
      <c r="AP873" s="14">
        <f>VLOOKUP($B873,[2]Sheet3!$G:$CZ,27,0)</f>
        <v>0</v>
      </c>
      <c r="AQ873" s="14">
        <f>VLOOKUP($B873,[2]Sheet3!$G:$CZ,28,0)</f>
        <v>0</v>
      </c>
      <c r="AR873" s="14">
        <f>VLOOKUP($B873,[2]Sheet3!$G:$CZ,29,0)</f>
        <v>0</v>
      </c>
      <c r="AS873" s="14">
        <f>VLOOKUP($B873,[2]Sheet3!$G:$CZ,30,0)</f>
        <v>0</v>
      </c>
      <c r="AT873" s="14">
        <f>VLOOKUP($B873,[2]Sheet3!$G:$CZ,31,0)</f>
        <v>0</v>
      </c>
      <c r="AU873" s="14">
        <f>VLOOKUP($B873,[2]Sheet3!$G:$CZ,32,0)</f>
        <v>0</v>
      </c>
      <c r="AV873" s="14">
        <f>VLOOKUP($B873,[2]Sheet3!$G:$CZ,33,0)</f>
        <v>0</v>
      </c>
      <c r="AW873" s="14">
        <f>VLOOKUP($B873,[2]Sheet3!$G:$CZ,34,0)</f>
        <v>0</v>
      </c>
      <c r="AX873" s="14">
        <f>VLOOKUP($B873,[2]Sheet3!$G:$CZ,35,0)</f>
        <v>0</v>
      </c>
      <c r="AY873" s="14">
        <f>VLOOKUP($B873,[2]Sheet3!$G:$CZ,36,0)</f>
        <v>0</v>
      </c>
      <c r="AZ873" s="14">
        <f>VLOOKUP($B873,[2]Sheet3!$G:$CZ,37,0)</f>
        <v>0</v>
      </c>
      <c r="BA873" s="14">
        <f>VLOOKUP($B873,[2]Sheet3!$G:$CZ,38,0)</f>
        <v>0</v>
      </c>
      <c r="BB873" s="14">
        <f>VLOOKUP($B873,[2]Sheet3!$G:$CZ,39,0)</f>
        <v>0</v>
      </c>
      <c r="BC873" s="14">
        <f>VLOOKUP($B873,[2]Sheet3!$G:$CZ,40,0)</f>
        <v>0</v>
      </c>
      <c r="BD873" s="14">
        <f>VLOOKUP($B873,[2]Sheet3!$G:$CZ,41,0)</f>
        <v>0</v>
      </c>
      <c r="BE873" s="14">
        <f>VLOOKUP($B873,[2]Sheet3!$G:$CZ,42,0)</f>
        <v>0</v>
      </c>
      <c r="BF873" s="14">
        <f>VLOOKUP($B873,[2]Sheet3!$G:$CZ,43,0)</f>
        <v>0</v>
      </c>
      <c r="BG873" s="14">
        <f>VLOOKUP($B873,[2]Sheet3!$G:$CZ,44,0)</f>
        <v>0</v>
      </c>
      <c r="BH873" s="14">
        <f>VLOOKUP($B873,[2]Sheet3!$G:$CZ,45,0)</f>
        <v>0</v>
      </c>
      <c r="BI873" s="14">
        <f>VLOOKUP($B873,[2]Sheet3!$G:$CZ,46,0)</f>
        <v>0</v>
      </c>
      <c r="BJ873" s="14">
        <f>VLOOKUP($B873,[2]Sheet3!$G:$CZ,47,0)</f>
        <v>0</v>
      </c>
      <c r="BK873" s="14">
        <f>VLOOKUP($B873,[2]Sheet3!$G:$CZ,48,0)</f>
        <v>0</v>
      </c>
      <c r="BL873" s="14">
        <f>VLOOKUP($B873,[2]Sheet3!$G:$CZ,49,0)</f>
        <v>0</v>
      </c>
      <c r="BM873" s="14">
        <f>VLOOKUP($B873,[2]Sheet3!$G:$CZ,50,0)</f>
        <v>0</v>
      </c>
      <c r="BN873" s="14">
        <f>VLOOKUP($B873,[2]Sheet3!$G:$CZ,51,0)</f>
        <v>0</v>
      </c>
      <c r="BO873" s="14">
        <f>VLOOKUP($B873,[2]Sheet3!$G:$CZ,52,0)</f>
        <v>0</v>
      </c>
      <c r="BP873" s="14">
        <f>VLOOKUP($B873,[2]Sheet3!$G:$CZ,53,0)</f>
        <v>0</v>
      </c>
      <c r="BQ873" s="14">
        <f>VLOOKUP($B873,[2]Sheet3!$G:$CZ,54,0)</f>
        <v>0</v>
      </c>
      <c r="BR873" s="14">
        <f>VLOOKUP($B873,[2]Sheet3!$G:$CZ,55,0)</f>
        <v>0</v>
      </c>
      <c r="BS873" s="14">
        <f>VLOOKUP($B873,[2]Sheet3!$G:$CZ,56,0)</f>
        <v>0</v>
      </c>
      <c r="BT873" s="14">
        <f>VLOOKUP($B873,[2]Sheet3!$G:$CZ,57,0)</f>
        <v>0</v>
      </c>
      <c r="BU873" s="14">
        <f>VLOOKUP($B873,[2]Sheet3!$G:$CZ,58,0)</f>
        <v>0</v>
      </c>
      <c r="BV873" s="14">
        <f>VLOOKUP($B873,[2]Sheet3!$G:$CZ,59,0)</f>
        <v>0</v>
      </c>
      <c r="BW873" s="14">
        <f>VLOOKUP($B873,[2]Sheet3!$G:$CZ,60,0)</f>
        <v>0</v>
      </c>
      <c r="BX873" s="14">
        <f>VLOOKUP($B873,[2]Sheet3!$G:$CZ,61,0)</f>
        <v>0</v>
      </c>
      <c r="BY873" s="14">
        <f>VLOOKUP($B873,[2]Sheet3!$G:$CZ,62,0)</f>
        <v>0</v>
      </c>
      <c r="BZ873" s="14">
        <f>VLOOKUP($B873,[2]Sheet3!$G:$CZ,63,0)</f>
        <v>0</v>
      </c>
      <c r="CA873" s="14">
        <f>VLOOKUP($B873,[2]Sheet3!$G:$CZ,64,0)</f>
        <v>0</v>
      </c>
      <c r="CB873" s="14">
        <f>VLOOKUP($B873,[2]Sheet3!$G:$CZ,65,0)</f>
        <v>0</v>
      </c>
      <c r="CC873" s="14">
        <f>VLOOKUP($B873,[2]Sheet3!$G:$CZ,66,0)</f>
        <v>0</v>
      </c>
      <c r="CD873" s="14">
        <f>VLOOKUP($B873,[2]Sheet3!$G:$CZ,67,0)</f>
        <v>0</v>
      </c>
      <c r="CE873" s="14">
        <f>VLOOKUP($B873,[2]Sheet3!$G:$CZ,68,0)</f>
        <v>0</v>
      </c>
      <c r="CF873" s="14">
        <f>VLOOKUP($B873,[2]Sheet3!$G:$CZ,69,0)</f>
        <v>0</v>
      </c>
      <c r="CG873" s="14">
        <f>VLOOKUP($B873,[2]Sheet3!$G:$CZ,70,0)</f>
        <v>0</v>
      </c>
      <c r="CH873" s="14">
        <f>VLOOKUP($B873,[2]Sheet3!$G:$CZ,71,0)</f>
        <v>0</v>
      </c>
      <c r="CI873" s="14">
        <f>VLOOKUP($B873,[2]Sheet3!$G:$CZ,72,0)</f>
        <v>0</v>
      </c>
      <c r="CJ873" s="14">
        <f>VLOOKUP($B873,[2]Sheet3!$G:$CZ,73,0)</f>
        <v>0</v>
      </c>
      <c r="CK873" s="14">
        <f>VLOOKUP($B873,[2]Sheet3!$G:$CZ,74,0)</f>
        <v>0</v>
      </c>
      <c r="CL873" s="14">
        <f>VLOOKUP($B873,[2]Sheet3!$G:$CZ,75,0)</f>
        <v>0</v>
      </c>
      <c r="CM873" s="14">
        <f>VLOOKUP($B873,[2]Sheet3!$G:$CZ,76,0)</f>
        <v>0</v>
      </c>
      <c r="CN873" s="14">
        <f>VLOOKUP($B873,[2]Sheet3!$G:$CZ,77,0)</f>
        <v>0</v>
      </c>
      <c r="CO873" s="14">
        <f>VLOOKUP($B873,[2]Sheet3!$G:$CZ,78,0)</f>
        <v>0</v>
      </c>
      <c r="CP873" s="14">
        <f>VLOOKUP($B873,[2]Sheet3!$G:$CZ,79,0)</f>
        <v>0</v>
      </c>
      <c r="CQ873" s="14">
        <f>VLOOKUP($B873,[2]Sheet3!$G:$CZ,80,0)</f>
        <v>0</v>
      </c>
      <c r="CR873" s="14">
        <f>VLOOKUP($B873,[2]Sheet3!$G:$CZ,81,0)</f>
        <v>0</v>
      </c>
      <c r="CS873" s="14">
        <f>VLOOKUP($B873,[2]Sheet3!$G:$CZ,82,0)</f>
        <v>0</v>
      </c>
      <c r="CT873" s="14">
        <f>VLOOKUP($B873,[2]Sheet3!$G:$CZ,83,0)</f>
        <v>0</v>
      </c>
      <c r="CU873" s="14">
        <f>VLOOKUP($B873,[2]Sheet3!$G:$CZ,84,0)</f>
        <v>0</v>
      </c>
      <c r="CV873" s="14">
        <f>VLOOKUP($B873,[2]Sheet3!$G:$CZ,85,0)</f>
        <v>0</v>
      </c>
      <c r="CW873" s="14">
        <f>VLOOKUP($B873,[2]Sheet3!$G:$CZ,86,0)</f>
        <v>0</v>
      </c>
      <c r="CX873" s="14">
        <f>VLOOKUP($B873,[2]Sheet3!$G:$CZ,87,0)</f>
        <v>0</v>
      </c>
      <c r="CY873" s="14">
        <f>VLOOKUP($B873,[2]Sheet3!$G:$CZ,88,0)</f>
        <v>0</v>
      </c>
      <c r="CZ873" s="14">
        <f>VLOOKUP($B873,[2]Sheet3!$G:$CZ,89,0)</f>
        <v>0</v>
      </c>
      <c r="DA873" s="14">
        <f>VLOOKUP($B873,[2]Sheet3!$G:$CZ,90,0)</f>
        <v>0</v>
      </c>
      <c r="DB873" s="14">
        <f>VLOOKUP($B873,[2]Sheet3!$G:$CZ,91,0)</f>
        <v>0</v>
      </c>
      <c r="DC873" s="14">
        <f>VLOOKUP($B873,[2]Sheet3!$G:$CZ,92,0)</f>
        <v>0</v>
      </c>
      <c r="DD873" s="14">
        <f>VLOOKUP($B873,[2]Sheet3!$G:$CZ,93,0)</f>
        <v>0</v>
      </c>
      <c r="DE873" s="14">
        <f>VLOOKUP($B873,[2]Sheet3!$G:$CZ,94,0)</f>
        <v>0</v>
      </c>
      <c r="DF873" s="14">
        <f>VLOOKUP($B873,[2]Sheet3!$G:$CZ,95,0)</f>
        <v>0</v>
      </c>
      <c r="DG873" s="14">
        <f>VLOOKUP($B873,[2]Sheet3!$G:$CZ,96,0)</f>
        <v>0</v>
      </c>
      <c r="DH873" s="14">
        <f>VLOOKUP($B873,[2]Sheet3!$G:$CZ,97,0)</f>
        <v>0</v>
      </c>
      <c r="DI873" s="14">
        <f>VLOOKUP($B873,[2]Sheet3!$G:$CZ,98,0)</f>
        <v>0</v>
      </c>
    </row>
    <row r="874" spans="1:113" x14ac:dyDescent="0.3">
      <c r="A874" s="9" t="str">
        <f t="shared" si="41"/>
        <v>N63680</v>
      </c>
      <c r="B874" s="15" t="s">
        <v>547</v>
      </c>
      <c r="C874" s="15" t="s">
        <v>548</v>
      </c>
      <c r="F874" s="7" t="s">
        <v>15</v>
      </c>
      <c r="G874" s="12" t="s">
        <v>4368</v>
      </c>
      <c r="H874" s="12" t="str">
        <f>VLOOKUP($B874,[1]Sheet1!$A:$G,5,0)</f>
        <v>rituraj.upadhyay@redingtongroup.com</v>
      </c>
      <c r="I874" s="12" t="str">
        <f>VLOOKUP($B874,[1]Sheet1!$A:$G,7,0)</f>
        <v>jitender.chopra@redingtongroup.com</v>
      </c>
      <c r="J874" s="12" t="s">
        <v>82</v>
      </c>
      <c r="K874" s="7"/>
      <c r="L874" s="7"/>
      <c r="M874" s="8"/>
      <c r="N874" s="7" t="str">
        <f t="shared" si="39"/>
        <v>rituraj.upadhyay@redingtongroup.com; jitender.chopra@redingtongroup.com; nilesh.phirke@redingtongroup.com;christopher.joseph@redingtongroup.com</v>
      </c>
      <c r="O874" s="7" t="str">
        <f t="shared" si="40"/>
        <v>N63680</v>
      </c>
      <c r="P874" s="8" t="s">
        <v>5215</v>
      </c>
      <c r="Q874" s="14">
        <f>VLOOKUP($B874,[2]Sheet3!$G:$CZ,2,0)</f>
        <v>2400303409</v>
      </c>
      <c r="R874" s="14">
        <f>VLOOKUP($B874,[2]Sheet3!$G:$CZ,3,0)</f>
        <v>2400303411</v>
      </c>
      <c r="S874" s="14">
        <f>VLOOKUP($B874,[2]Sheet3!$G:$CZ,4,0)</f>
        <v>2400303407</v>
      </c>
      <c r="T874" s="14">
        <f>VLOOKUP($B874,[2]Sheet3!$G:$CZ,5,0)</f>
        <v>2400299723</v>
      </c>
      <c r="U874" s="14">
        <f>VLOOKUP($B874,[2]Sheet3!$G:$CZ,6,0)</f>
        <v>2400308757</v>
      </c>
      <c r="V874" s="14">
        <f>VLOOKUP($B874,[2]Sheet3!$G:$CZ,7,0)</f>
        <v>2400308756</v>
      </c>
      <c r="W874" s="14">
        <f>VLOOKUP($B874,[2]Sheet3!$G:$CZ,8,0)</f>
        <v>0</v>
      </c>
      <c r="X874" s="14">
        <f>VLOOKUP($B874,[2]Sheet3!$G:$CZ,9,0)</f>
        <v>0</v>
      </c>
      <c r="Y874" s="14">
        <f>VLOOKUP($B874,[2]Sheet3!$G:$CZ,10,0)</f>
        <v>0</v>
      </c>
      <c r="Z874" s="14">
        <f>VLOOKUP($B874,[2]Sheet3!$G:$CZ,11,0)</f>
        <v>0</v>
      </c>
      <c r="AA874" s="14">
        <f>VLOOKUP($B874,[2]Sheet3!$G:$CZ,12,0)</f>
        <v>0</v>
      </c>
      <c r="AB874" s="14">
        <f>VLOOKUP($B874,[2]Sheet3!$G:$CZ,13,0)</f>
        <v>0</v>
      </c>
      <c r="AC874" s="14">
        <f>VLOOKUP($B874,[2]Sheet3!$G:$CZ,14,0)</f>
        <v>0</v>
      </c>
      <c r="AD874" s="14">
        <f>VLOOKUP($B874,[2]Sheet3!$G:$CZ,15,0)</f>
        <v>0</v>
      </c>
      <c r="AE874" s="14">
        <f>VLOOKUP($B874,[2]Sheet3!$G:$CZ,16,0)</f>
        <v>0</v>
      </c>
      <c r="AF874" s="14">
        <f>VLOOKUP($B874,[2]Sheet3!$G:$CZ,17,0)</f>
        <v>0</v>
      </c>
      <c r="AG874" s="14">
        <f>VLOOKUP($B874,[2]Sheet3!$G:$CZ,18,0)</f>
        <v>0</v>
      </c>
      <c r="AH874" s="14">
        <f>VLOOKUP($B874,[2]Sheet3!$G:$CZ,19,0)</f>
        <v>0</v>
      </c>
      <c r="AI874" s="14">
        <f>VLOOKUP($B874,[2]Sheet3!$G:$CZ,20,0)</f>
        <v>0</v>
      </c>
      <c r="AJ874" s="14">
        <f>VLOOKUP($B874,[2]Sheet3!$G:$CZ,21,0)</f>
        <v>0</v>
      </c>
      <c r="AK874" s="14">
        <f>VLOOKUP($B874,[2]Sheet3!$G:$CZ,22,0)</f>
        <v>0</v>
      </c>
      <c r="AL874" s="14">
        <f>VLOOKUP($B874,[2]Sheet3!$G:$CZ,23,0)</f>
        <v>0</v>
      </c>
      <c r="AM874" s="14">
        <f>VLOOKUP($B874,[2]Sheet3!$G:$CZ,24,0)</f>
        <v>0</v>
      </c>
      <c r="AN874" s="14">
        <f>VLOOKUP($B874,[2]Sheet3!$G:$CZ,25,0)</f>
        <v>0</v>
      </c>
      <c r="AO874" s="14">
        <f>VLOOKUP($B874,[2]Sheet3!$G:$CZ,26,0)</f>
        <v>0</v>
      </c>
      <c r="AP874" s="14">
        <f>VLOOKUP($B874,[2]Sheet3!$G:$CZ,27,0)</f>
        <v>0</v>
      </c>
      <c r="AQ874" s="14">
        <f>VLOOKUP($B874,[2]Sheet3!$G:$CZ,28,0)</f>
        <v>0</v>
      </c>
      <c r="AR874" s="14">
        <f>VLOOKUP($B874,[2]Sheet3!$G:$CZ,29,0)</f>
        <v>0</v>
      </c>
      <c r="AS874" s="14">
        <f>VLOOKUP($B874,[2]Sheet3!$G:$CZ,30,0)</f>
        <v>0</v>
      </c>
      <c r="AT874" s="14">
        <f>VLOOKUP($B874,[2]Sheet3!$G:$CZ,31,0)</f>
        <v>0</v>
      </c>
      <c r="AU874" s="14">
        <f>VLOOKUP($B874,[2]Sheet3!$G:$CZ,32,0)</f>
        <v>0</v>
      </c>
      <c r="AV874" s="14">
        <f>VLOOKUP($B874,[2]Sheet3!$G:$CZ,33,0)</f>
        <v>0</v>
      </c>
      <c r="AW874" s="14">
        <f>VLOOKUP($B874,[2]Sheet3!$G:$CZ,34,0)</f>
        <v>0</v>
      </c>
      <c r="AX874" s="14">
        <f>VLOOKUP($B874,[2]Sheet3!$G:$CZ,35,0)</f>
        <v>0</v>
      </c>
      <c r="AY874" s="14">
        <f>VLOOKUP($B874,[2]Sheet3!$G:$CZ,36,0)</f>
        <v>0</v>
      </c>
      <c r="AZ874" s="14">
        <f>VLOOKUP($B874,[2]Sheet3!$G:$CZ,37,0)</f>
        <v>0</v>
      </c>
      <c r="BA874" s="14">
        <f>VLOOKUP($B874,[2]Sheet3!$G:$CZ,38,0)</f>
        <v>0</v>
      </c>
      <c r="BB874" s="14">
        <f>VLOOKUP($B874,[2]Sheet3!$G:$CZ,39,0)</f>
        <v>0</v>
      </c>
      <c r="BC874" s="14">
        <f>VLOOKUP($B874,[2]Sheet3!$G:$CZ,40,0)</f>
        <v>0</v>
      </c>
      <c r="BD874" s="14">
        <f>VLOOKUP($B874,[2]Sheet3!$G:$CZ,41,0)</f>
        <v>0</v>
      </c>
      <c r="BE874" s="14">
        <f>VLOOKUP($B874,[2]Sheet3!$G:$CZ,42,0)</f>
        <v>0</v>
      </c>
      <c r="BF874" s="14">
        <f>VLOOKUP($B874,[2]Sheet3!$G:$CZ,43,0)</f>
        <v>0</v>
      </c>
      <c r="BG874" s="14">
        <f>VLOOKUP($B874,[2]Sheet3!$G:$CZ,44,0)</f>
        <v>0</v>
      </c>
      <c r="BH874" s="14">
        <f>VLOOKUP($B874,[2]Sheet3!$G:$CZ,45,0)</f>
        <v>0</v>
      </c>
      <c r="BI874" s="14">
        <f>VLOOKUP($B874,[2]Sheet3!$G:$CZ,46,0)</f>
        <v>0</v>
      </c>
      <c r="BJ874" s="14">
        <f>VLOOKUP($B874,[2]Sheet3!$G:$CZ,47,0)</f>
        <v>0</v>
      </c>
      <c r="BK874" s="14">
        <f>VLOOKUP($B874,[2]Sheet3!$G:$CZ,48,0)</f>
        <v>0</v>
      </c>
      <c r="BL874" s="14">
        <f>VLOOKUP($B874,[2]Sheet3!$G:$CZ,49,0)</f>
        <v>0</v>
      </c>
      <c r="BM874" s="14">
        <f>VLOOKUP($B874,[2]Sheet3!$G:$CZ,50,0)</f>
        <v>0</v>
      </c>
      <c r="BN874" s="14">
        <f>VLOOKUP($B874,[2]Sheet3!$G:$CZ,51,0)</f>
        <v>0</v>
      </c>
      <c r="BO874" s="14">
        <f>VLOOKUP($B874,[2]Sheet3!$G:$CZ,52,0)</f>
        <v>0</v>
      </c>
      <c r="BP874" s="14">
        <f>VLOOKUP($B874,[2]Sheet3!$G:$CZ,53,0)</f>
        <v>0</v>
      </c>
      <c r="BQ874" s="14">
        <f>VLOOKUP($B874,[2]Sheet3!$G:$CZ,54,0)</f>
        <v>0</v>
      </c>
      <c r="BR874" s="14">
        <f>VLOOKUP($B874,[2]Sheet3!$G:$CZ,55,0)</f>
        <v>0</v>
      </c>
      <c r="BS874" s="14">
        <f>VLOOKUP($B874,[2]Sheet3!$G:$CZ,56,0)</f>
        <v>0</v>
      </c>
      <c r="BT874" s="14">
        <f>VLOOKUP($B874,[2]Sheet3!$G:$CZ,57,0)</f>
        <v>0</v>
      </c>
      <c r="BU874" s="14">
        <f>VLOOKUP($B874,[2]Sheet3!$G:$CZ,58,0)</f>
        <v>0</v>
      </c>
      <c r="BV874" s="14">
        <f>VLOOKUP($B874,[2]Sheet3!$G:$CZ,59,0)</f>
        <v>0</v>
      </c>
      <c r="BW874" s="14">
        <f>VLOOKUP($B874,[2]Sheet3!$G:$CZ,60,0)</f>
        <v>0</v>
      </c>
      <c r="BX874" s="14">
        <f>VLOOKUP($B874,[2]Sheet3!$G:$CZ,61,0)</f>
        <v>0</v>
      </c>
      <c r="BY874" s="14">
        <f>VLOOKUP($B874,[2]Sheet3!$G:$CZ,62,0)</f>
        <v>0</v>
      </c>
      <c r="BZ874" s="14">
        <f>VLOOKUP($B874,[2]Sheet3!$G:$CZ,63,0)</f>
        <v>0</v>
      </c>
      <c r="CA874" s="14">
        <f>VLOOKUP($B874,[2]Sheet3!$G:$CZ,64,0)</f>
        <v>0</v>
      </c>
      <c r="CB874" s="14">
        <f>VLOOKUP($B874,[2]Sheet3!$G:$CZ,65,0)</f>
        <v>0</v>
      </c>
      <c r="CC874" s="14">
        <f>VLOOKUP($B874,[2]Sheet3!$G:$CZ,66,0)</f>
        <v>0</v>
      </c>
      <c r="CD874" s="14">
        <f>VLOOKUP($B874,[2]Sheet3!$G:$CZ,67,0)</f>
        <v>0</v>
      </c>
      <c r="CE874" s="14">
        <f>VLOOKUP($B874,[2]Sheet3!$G:$CZ,68,0)</f>
        <v>0</v>
      </c>
      <c r="CF874" s="14">
        <f>VLOOKUP($B874,[2]Sheet3!$G:$CZ,69,0)</f>
        <v>0</v>
      </c>
      <c r="CG874" s="14">
        <f>VLOOKUP($B874,[2]Sheet3!$G:$CZ,70,0)</f>
        <v>0</v>
      </c>
      <c r="CH874" s="14">
        <f>VLOOKUP($B874,[2]Sheet3!$G:$CZ,71,0)</f>
        <v>0</v>
      </c>
      <c r="CI874" s="14">
        <f>VLOOKUP($B874,[2]Sheet3!$G:$CZ,72,0)</f>
        <v>0</v>
      </c>
      <c r="CJ874" s="14">
        <f>VLOOKUP($B874,[2]Sheet3!$G:$CZ,73,0)</f>
        <v>0</v>
      </c>
      <c r="CK874" s="14">
        <f>VLOOKUP($B874,[2]Sheet3!$G:$CZ,74,0)</f>
        <v>0</v>
      </c>
      <c r="CL874" s="14">
        <f>VLOOKUP($B874,[2]Sheet3!$G:$CZ,75,0)</f>
        <v>0</v>
      </c>
      <c r="CM874" s="14">
        <f>VLOOKUP($B874,[2]Sheet3!$G:$CZ,76,0)</f>
        <v>0</v>
      </c>
      <c r="CN874" s="14">
        <f>VLOOKUP($B874,[2]Sheet3!$G:$CZ,77,0)</f>
        <v>0</v>
      </c>
      <c r="CO874" s="14">
        <f>VLOOKUP($B874,[2]Sheet3!$G:$CZ,78,0)</f>
        <v>0</v>
      </c>
      <c r="CP874" s="14">
        <f>VLOOKUP($B874,[2]Sheet3!$G:$CZ,79,0)</f>
        <v>0</v>
      </c>
      <c r="CQ874" s="14">
        <f>VLOOKUP($B874,[2]Sheet3!$G:$CZ,80,0)</f>
        <v>0</v>
      </c>
      <c r="CR874" s="14">
        <f>VLOOKUP($B874,[2]Sheet3!$G:$CZ,81,0)</f>
        <v>0</v>
      </c>
      <c r="CS874" s="14">
        <f>VLOOKUP($B874,[2]Sheet3!$G:$CZ,82,0)</f>
        <v>0</v>
      </c>
      <c r="CT874" s="14">
        <f>VLOOKUP($B874,[2]Sheet3!$G:$CZ,83,0)</f>
        <v>0</v>
      </c>
      <c r="CU874" s="14">
        <f>VLOOKUP($B874,[2]Sheet3!$G:$CZ,84,0)</f>
        <v>0</v>
      </c>
      <c r="CV874" s="14">
        <f>VLOOKUP($B874,[2]Sheet3!$G:$CZ,85,0)</f>
        <v>0</v>
      </c>
      <c r="CW874" s="14">
        <f>VLOOKUP($B874,[2]Sheet3!$G:$CZ,86,0)</f>
        <v>0</v>
      </c>
      <c r="CX874" s="14">
        <f>VLOOKUP($B874,[2]Sheet3!$G:$CZ,87,0)</f>
        <v>0</v>
      </c>
      <c r="CY874" s="14">
        <f>VLOOKUP($B874,[2]Sheet3!$G:$CZ,88,0)</f>
        <v>0</v>
      </c>
      <c r="CZ874" s="14">
        <f>VLOOKUP($B874,[2]Sheet3!$G:$CZ,89,0)</f>
        <v>0</v>
      </c>
      <c r="DA874" s="14">
        <f>VLOOKUP($B874,[2]Sheet3!$G:$CZ,90,0)</f>
        <v>0</v>
      </c>
      <c r="DB874" s="14">
        <f>VLOOKUP($B874,[2]Sheet3!$G:$CZ,91,0)</f>
        <v>0</v>
      </c>
      <c r="DC874" s="14">
        <f>VLOOKUP($B874,[2]Sheet3!$G:$CZ,92,0)</f>
        <v>0</v>
      </c>
      <c r="DD874" s="14">
        <f>VLOOKUP($B874,[2]Sheet3!$G:$CZ,93,0)</f>
        <v>0</v>
      </c>
      <c r="DE874" s="14">
        <f>VLOOKUP($B874,[2]Sheet3!$G:$CZ,94,0)</f>
        <v>0</v>
      </c>
      <c r="DF874" s="14">
        <f>VLOOKUP($B874,[2]Sheet3!$G:$CZ,95,0)</f>
        <v>0</v>
      </c>
      <c r="DG874" s="14">
        <f>VLOOKUP($B874,[2]Sheet3!$G:$CZ,96,0)</f>
        <v>0</v>
      </c>
      <c r="DH874" s="14">
        <f>VLOOKUP($B874,[2]Sheet3!$G:$CZ,97,0)</f>
        <v>0</v>
      </c>
      <c r="DI874" s="14">
        <f>VLOOKUP($B874,[2]Sheet3!$G:$CZ,98,0)</f>
        <v>0</v>
      </c>
    </row>
    <row r="875" spans="1:113" x14ac:dyDescent="0.3">
      <c r="A875" s="9" t="str">
        <f t="shared" si="41"/>
        <v>N63699</v>
      </c>
      <c r="B875" s="15" t="s">
        <v>531</v>
      </c>
      <c r="C875" s="15" t="s">
        <v>532</v>
      </c>
      <c r="F875" s="7" t="s">
        <v>15</v>
      </c>
      <c r="G875" s="12" t="s">
        <v>4369</v>
      </c>
      <c r="H875" s="12" t="str">
        <f>VLOOKUP($B875,[1]Sheet1!$A:$G,5,0)</f>
        <v>rituraj.upadhyay@redingtongroup.com</v>
      </c>
      <c r="I875" s="12" t="str">
        <f>VLOOKUP($B875,[1]Sheet1!$A:$G,7,0)</f>
        <v>jitender.chopra@redingtongroup.com</v>
      </c>
      <c r="J875" s="12" t="s">
        <v>82</v>
      </c>
      <c r="K875" s="7"/>
      <c r="L875" s="7"/>
      <c r="M875" s="8"/>
      <c r="N875" s="7" t="str">
        <f t="shared" si="39"/>
        <v>rituraj.upadhyay@redingtongroup.com; jitender.chopra@redingtongroup.com; nilesh.phirke@redingtongroup.com;christopher.joseph@redingtongroup.com</v>
      </c>
      <c r="O875" s="7" t="str">
        <f t="shared" si="40"/>
        <v>N63699</v>
      </c>
      <c r="P875" s="8" t="s">
        <v>5215</v>
      </c>
      <c r="Q875" s="14">
        <f>VLOOKUP($B875,[2]Sheet3!$G:$CZ,2,0)</f>
        <v>2400303399</v>
      </c>
      <c r="R875" s="14">
        <f>VLOOKUP($B875,[2]Sheet3!$G:$CZ,3,0)</f>
        <v>0</v>
      </c>
      <c r="S875" s="14">
        <f>VLOOKUP($B875,[2]Sheet3!$G:$CZ,4,0)</f>
        <v>0</v>
      </c>
      <c r="T875" s="14">
        <f>VLOOKUP($B875,[2]Sheet3!$G:$CZ,5,0)</f>
        <v>0</v>
      </c>
      <c r="U875" s="14">
        <f>VLOOKUP($B875,[2]Sheet3!$G:$CZ,6,0)</f>
        <v>0</v>
      </c>
      <c r="V875" s="14">
        <f>VLOOKUP($B875,[2]Sheet3!$G:$CZ,7,0)</f>
        <v>0</v>
      </c>
      <c r="W875" s="14">
        <f>VLOOKUP($B875,[2]Sheet3!$G:$CZ,8,0)</f>
        <v>0</v>
      </c>
      <c r="X875" s="14">
        <f>VLOOKUP($B875,[2]Sheet3!$G:$CZ,9,0)</f>
        <v>0</v>
      </c>
      <c r="Y875" s="14">
        <f>VLOOKUP($B875,[2]Sheet3!$G:$CZ,10,0)</f>
        <v>0</v>
      </c>
      <c r="Z875" s="14">
        <f>VLOOKUP($B875,[2]Sheet3!$G:$CZ,11,0)</f>
        <v>0</v>
      </c>
      <c r="AA875" s="14">
        <f>VLOOKUP($B875,[2]Sheet3!$G:$CZ,12,0)</f>
        <v>0</v>
      </c>
      <c r="AB875" s="14">
        <f>VLOOKUP($B875,[2]Sheet3!$G:$CZ,13,0)</f>
        <v>0</v>
      </c>
      <c r="AC875" s="14">
        <f>VLOOKUP($B875,[2]Sheet3!$G:$CZ,14,0)</f>
        <v>0</v>
      </c>
      <c r="AD875" s="14">
        <f>VLOOKUP($B875,[2]Sheet3!$G:$CZ,15,0)</f>
        <v>0</v>
      </c>
      <c r="AE875" s="14">
        <f>VLOOKUP($B875,[2]Sheet3!$G:$CZ,16,0)</f>
        <v>0</v>
      </c>
      <c r="AF875" s="14">
        <f>VLOOKUP($B875,[2]Sheet3!$G:$CZ,17,0)</f>
        <v>0</v>
      </c>
      <c r="AG875" s="14">
        <f>VLOOKUP($B875,[2]Sheet3!$G:$CZ,18,0)</f>
        <v>0</v>
      </c>
      <c r="AH875" s="14">
        <f>VLOOKUP($B875,[2]Sheet3!$G:$CZ,19,0)</f>
        <v>0</v>
      </c>
      <c r="AI875" s="14">
        <f>VLOOKUP($B875,[2]Sheet3!$G:$CZ,20,0)</f>
        <v>0</v>
      </c>
      <c r="AJ875" s="14">
        <f>VLOOKUP($B875,[2]Sheet3!$G:$CZ,21,0)</f>
        <v>0</v>
      </c>
      <c r="AK875" s="14">
        <f>VLOOKUP($B875,[2]Sheet3!$G:$CZ,22,0)</f>
        <v>0</v>
      </c>
      <c r="AL875" s="14">
        <f>VLOOKUP($B875,[2]Sheet3!$G:$CZ,23,0)</f>
        <v>0</v>
      </c>
      <c r="AM875" s="14">
        <f>VLOOKUP($B875,[2]Sheet3!$G:$CZ,24,0)</f>
        <v>0</v>
      </c>
      <c r="AN875" s="14">
        <f>VLOOKUP($B875,[2]Sheet3!$G:$CZ,25,0)</f>
        <v>0</v>
      </c>
      <c r="AO875" s="14">
        <f>VLOOKUP($B875,[2]Sheet3!$G:$CZ,26,0)</f>
        <v>0</v>
      </c>
      <c r="AP875" s="14">
        <f>VLOOKUP($B875,[2]Sheet3!$G:$CZ,27,0)</f>
        <v>0</v>
      </c>
      <c r="AQ875" s="14">
        <f>VLOOKUP($B875,[2]Sheet3!$G:$CZ,28,0)</f>
        <v>0</v>
      </c>
      <c r="AR875" s="14">
        <f>VLOOKUP($B875,[2]Sheet3!$G:$CZ,29,0)</f>
        <v>0</v>
      </c>
      <c r="AS875" s="14">
        <f>VLOOKUP($B875,[2]Sheet3!$G:$CZ,30,0)</f>
        <v>0</v>
      </c>
      <c r="AT875" s="14">
        <f>VLOOKUP($B875,[2]Sheet3!$G:$CZ,31,0)</f>
        <v>0</v>
      </c>
      <c r="AU875" s="14">
        <f>VLOOKUP($B875,[2]Sheet3!$G:$CZ,32,0)</f>
        <v>0</v>
      </c>
      <c r="AV875" s="14">
        <f>VLOOKUP($B875,[2]Sheet3!$G:$CZ,33,0)</f>
        <v>0</v>
      </c>
      <c r="AW875" s="14">
        <f>VLOOKUP($B875,[2]Sheet3!$G:$CZ,34,0)</f>
        <v>0</v>
      </c>
      <c r="AX875" s="14">
        <f>VLOOKUP($B875,[2]Sheet3!$G:$CZ,35,0)</f>
        <v>0</v>
      </c>
      <c r="AY875" s="14">
        <f>VLOOKUP($B875,[2]Sheet3!$G:$CZ,36,0)</f>
        <v>0</v>
      </c>
      <c r="AZ875" s="14">
        <f>VLOOKUP($B875,[2]Sheet3!$G:$CZ,37,0)</f>
        <v>0</v>
      </c>
      <c r="BA875" s="14">
        <f>VLOOKUP($B875,[2]Sheet3!$G:$CZ,38,0)</f>
        <v>0</v>
      </c>
      <c r="BB875" s="14">
        <f>VLOOKUP($B875,[2]Sheet3!$G:$CZ,39,0)</f>
        <v>0</v>
      </c>
      <c r="BC875" s="14">
        <f>VLOOKUP($B875,[2]Sheet3!$G:$CZ,40,0)</f>
        <v>0</v>
      </c>
      <c r="BD875" s="14">
        <f>VLOOKUP($B875,[2]Sheet3!$G:$CZ,41,0)</f>
        <v>0</v>
      </c>
      <c r="BE875" s="14">
        <f>VLOOKUP($B875,[2]Sheet3!$G:$CZ,42,0)</f>
        <v>0</v>
      </c>
      <c r="BF875" s="14">
        <f>VLOOKUP($B875,[2]Sheet3!$G:$CZ,43,0)</f>
        <v>0</v>
      </c>
      <c r="BG875" s="14">
        <f>VLOOKUP($B875,[2]Sheet3!$G:$CZ,44,0)</f>
        <v>0</v>
      </c>
      <c r="BH875" s="14">
        <f>VLOOKUP($B875,[2]Sheet3!$G:$CZ,45,0)</f>
        <v>0</v>
      </c>
      <c r="BI875" s="14">
        <f>VLOOKUP($B875,[2]Sheet3!$G:$CZ,46,0)</f>
        <v>0</v>
      </c>
      <c r="BJ875" s="14">
        <f>VLOOKUP($B875,[2]Sheet3!$G:$CZ,47,0)</f>
        <v>0</v>
      </c>
      <c r="BK875" s="14">
        <f>VLOOKUP($B875,[2]Sheet3!$G:$CZ,48,0)</f>
        <v>0</v>
      </c>
      <c r="BL875" s="14">
        <f>VLOOKUP($B875,[2]Sheet3!$G:$CZ,49,0)</f>
        <v>0</v>
      </c>
      <c r="BM875" s="14">
        <f>VLOOKUP($B875,[2]Sheet3!$G:$CZ,50,0)</f>
        <v>0</v>
      </c>
      <c r="BN875" s="14">
        <f>VLOOKUP($B875,[2]Sheet3!$G:$CZ,51,0)</f>
        <v>0</v>
      </c>
      <c r="BO875" s="14">
        <f>VLOOKUP($B875,[2]Sheet3!$G:$CZ,52,0)</f>
        <v>0</v>
      </c>
      <c r="BP875" s="14">
        <f>VLOOKUP($B875,[2]Sheet3!$G:$CZ,53,0)</f>
        <v>0</v>
      </c>
      <c r="BQ875" s="14">
        <f>VLOOKUP($B875,[2]Sheet3!$G:$CZ,54,0)</f>
        <v>0</v>
      </c>
      <c r="BR875" s="14">
        <f>VLOOKUP($B875,[2]Sheet3!$G:$CZ,55,0)</f>
        <v>0</v>
      </c>
      <c r="BS875" s="14">
        <f>VLOOKUP($B875,[2]Sheet3!$G:$CZ,56,0)</f>
        <v>0</v>
      </c>
      <c r="BT875" s="14">
        <f>VLOOKUP($B875,[2]Sheet3!$G:$CZ,57,0)</f>
        <v>0</v>
      </c>
      <c r="BU875" s="14">
        <f>VLOOKUP($B875,[2]Sheet3!$G:$CZ,58,0)</f>
        <v>0</v>
      </c>
      <c r="BV875" s="14">
        <f>VLOOKUP($B875,[2]Sheet3!$G:$CZ,59,0)</f>
        <v>0</v>
      </c>
      <c r="BW875" s="14">
        <f>VLOOKUP($B875,[2]Sheet3!$G:$CZ,60,0)</f>
        <v>0</v>
      </c>
      <c r="BX875" s="14">
        <f>VLOOKUP($B875,[2]Sheet3!$G:$CZ,61,0)</f>
        <v>0</v>
      </c>
      <c r="BY875" s="14">
        <f>VLOOKUP($B875,[2]Sheet3!$G:$CZ,62,0)</f>
        <v>0</v>
      </c>
      <c r="BZ875" s="14">
        <f>VLOOKUP($B875,[2]Sheet3!$G:$CZ,63,0)</f>
        <v>0</v>
      </c>
      <c r="CA875" s="14">
        <f>VLOOKUP($B875,[2]Sheet3!$G:$CZ,64,0)</f>
        <v>0</v>
      </c>
      <c r="CB875" s="14">
        <f>VLOOKUP($B875,[2]Sheet3!$G:$CZ,65,0)</f>
        <v>0</v>
      </c>
      <c r="CC875" s="14">
        <f>VLOOKUP($B875,[2]Sheet3!$G:$CZ,66,0)</f>
        <v>0</v>
      </c>
      <c r="CD875" s="14">
        <f>VLOOKUP($B875,[2]Sheet3!$G:$CZ,67,0)</f>
        <v>0</v>
      </c>
      <c r="CE875" s="14">
        <f>VLOOKUP($B875,[2]Sheet3!$G:$CZ,68,0)</f>
        <v>0</v>
      </c>
      <c r="CF875" s="14">
        <f>VLOOKUP($B875,[2]Sheet3!$G:$CZ,69,0)</f>
        <v>0</v>
      </c>
      <c r="CG875" s="14">
        <f>VLOOKUP($B875,[2]Sheet3!$G:$CZ,70,0)</f>
        <v>0</v>
      </c>
      <c r="CH875" s="14">
        <f>VLOOKUP($B875,[2]Sheet3!$G:$CZ,71,0)</f>
        <v>0</v>
      </c>
      <c r="CI875" s="14">
        <f>VLOOKUP($B875,[2]Sheet3!$G:$CZ,72,0)</f>
        <v>0</v>
      </c>
      <c r="CJ875" s="14">
        <f>VLOOKUP($B875,[2]Sheet3!$G:$CZ,73,0)</f>
        <v>0</v>
      </c>
      <c r="CK875" s="14">
        <f>VLOOKUP($B875,[2]Sheet3!$G:$CZ,74,0)</f>
        <v>0</v>
      </c>
      <c r="CL875" s="14">
        <f>VLOOKUP($B875,[2]Sheet3!$G:$CZ,75,0)</f>
        <v>0</v>
      </c>
      <c r="CM875" s="14">
        <f>VLOOKUP($B875,[2]Sheet3!$G:$CZ,76,0)</f>
        <v>0</v>
      </c>
      <c r="CN875" s="14">
        <f>VLOOKUP($B875,[2]Sheet3!$G:$CZ,77,0)</f>
        <v>0</v>
      </c>
      <c r="CO875" s="14">
        <f>VLOOKUP($B875,[2]Sheet3!$G:$CZ,78,0)</f>
        <v>0</v>
      </c>
      <c r="CP875" s="14">
        <f>VLOOKUP($B875,[2]Sheet3!$G:$CZ,79,0)</f>
        <v>0</v>
      </c>
      <c r="CQ875" s="14">
        <f>VLOOKUP($B875,[2]Sheet3!$G:$CZ,80,0)</f>
        <v>0</v>
      </c>
      <c r="CR875" s="14">
        <f>VLOOKUP($B875,[2]Sheet3!$G:$CZ,81,0)</f>
        <v>0</v>
      </c>
      <c r="CS875" s="14">
        <f>VLOOKUP($B875,[2]Sheet3!$G:$CZ,82,0)</f>
        <v>0</v>
      </c>
      <c r="CT875" s="14">
        <f>VLOOKUP($B875,[2]Sheet3!$G:$CZ,83,0)</f>
        <v>0</v>
      </c>
      <c r="CU875" s="14">
        <f>VLOOKUP($B875,[2]Sheet3!$G:$CZ,84,0)</f>
        <v>0</v>
      </c>
      <c r="CV875" s="14">
        <f>VLOOKUP($B875,[2]Sheet3!$G:$CZ,85,0)</f>
        <v>0</v>
      </c>
      <c r="CW875" s="14">
        <f>VLOOKUP($B875,[2]Sheet3!$G:$CZ,86,0)</f>
        <v>0</v>
      </c>
      <c r="CX875" s="14">
        <f>VLOOKUP($B875,[2]Sheet3!$G:$CZ,87,0)</f>
        <v>0</v>
      </c>
      <c r="CY875" s="14">
        <f>VLOOKUP($B875,[2]Sheet3!$G:$CZ,88,0)</f>
        <v>0</v>
      </c>
      <c r="CZ875" s="14">
        <f>VLOOKUP($B875,[2]Sheet3!$G:$CZ,89,0)</f>
        <v>0</v>
      </c>
      <c r="DA875" s="14">
        <f>VLOOKUP($B875,[2]Sheet3!$G:$CZ,90,0)</f>
        <v>0</v>
      </c>
      <c r="DB875" s="14">
        <f>VLOOKUP($B875,[2]Sheet3!$G:$CZ,91,0)</f>
        <v>0</v>
      </c>
      <c r="DC875" s="14">
        <f>VLOOKUP($B875,[2]Sheet3!$G:$CZ,92,0)</f>
        <v>0</v>
      </c>
      <c r="DD875" s="14">
        <f>VLOOKUP($B875,[2]Sheet3!$G:$CZ,93,0)</f>
        <v>0</v>
      </c>
      <c r="DE875" s="14">
        <f>VLOOKUP($B875,[2]Sheet3!$G:$CZ,94,0)</f>
        <v>0</v>
      </c>
      <c r="DF875" s="14">
        <f>VLOOKUP($B875,[2]Sheet3!$G:$CZ,95,0)</f>
        <v>0</v>
      </c>
      <c r="DG875" s="14">
        <f>VLOOKUP($B875,[2]Sheet3!$G:$CZ,96,0)</f>
        <v>0</v>
      </c>
      <c r="DH875" s="14">
        <f>VLOOKUP($B875,[2]Sheet3!$G:$CZ,97,0)</f>
        <v>0</v>
      </c>
      <c r="DI875" s="14">
        <f>VLOOKUP($B875,[2]Sheet3!$G:$CZ,98,0)</f>
        <v>0</v>
      </c>
    </row>
    <row r="876" spans="1:113" x14ac:dyDescent="0.3">
      <c r="A876" s="9" t="str">
        <f t="shared" si="41"/>
        <v>NF3038</v>
      </c>
      <c r="B876" s="15" t="s">
        <v>2106</v>
      </c>
      <c r="C876" s="15" t="s">
        <v>2107</v>
      </c>
      <c r="F876" s="7" t="s">
        <v>15</v>
      </c>
      <c r="G876" s="12" t="s">
        <v>4370</v>
      </c>
      <c r="H876" s="12" t="str">
        <f>VLOOKUP($B876,[1]Sheet1!$A:$G,5,0)</f>
        <v>rohit.arora@redingtongroup.com</v>
      </c>
      <c r="I876" s="12" t="str">
        <f>VLOOKUP($B876,[1]Sheet1!$A:$G,7,0)</f>
        <v>jitender.chopra@redingtongroup.com</v>
      </c>
      <c r="J876" s="12" t="s">
        <v>82</v>
      </c>
      <c r="K876" s="7"/>
      <c r="L876" s="7"/>
      <c r="M876" s="8"/>
      <c r="N876" s="7" t="str">
        <f t="shared" si="39"/>
        <v>rohit.arora@redingtongroup.com; jitender.chopra@redingtongroup.com; nilesh.phirke@redingtongroup.com;christopher.joseph@redingtongroup.com</v>
      </c>
      <c r="O876" s="7" t="str">
        <f t="shared" si="40"/>
        <v>NF3038</v>
      </c>
      <c r="P876" s="8" t="s">
        <v>5215</v>
      </c>
      <c r="Q876" s="14">
        <f>VLOOKUP($B876,[2]Sheet3!$G:$CZ,2,0)</f>
        <v>2400300189</v>
      </c>
      <c r="R876" s="14">
        <f>VLOOKUP($B876,[2]Sheet3!$G:$CZ,3,0)</f>
        <v>2400300209</v>
      </c>
      <c r="S876" s="14">
        <f>VLOOKUP($B876,[2]Sheet3!$G:$CZ,4,0)</f>
        <v>2400300211</v>
      </c>
      <c r="T876" s="14">
        <f>VLOOKUP($B876,[2]Sheet3!$G:$CZ,5,0)</f>
        <v>0</v>
      </c>
      <c r="U876" s="14">
        <f>VLOOKUP($B876,[2]Sheet3!$G:$CZ,6,0)</f>
        <v>0</v>
      </c>
      <c r="V876" s="14">
        <f>VLOOKUP($B876,[2]Sheet3!$G:$CZ,7,0)</f>
        <v>0</v>
      </c>
      <c r="W876" s="14">
        <f>VLOOKUP($B876,[2]Sheet3!$G:$CZ,8,0)</f>
        <v>0</v>
      </c>
      <c r="X876" s="14">
        <f>VLOOKUP($B876,[2]Sheet3!$G:$CZ,9,0)</f>
        <v>0</v>
      </c>
      <c r="Y876" s="14">
        <f>VLOOKUP($B876,[2]Sheet3!$G:$CZ,10,0)</f>
        <v>0</v>
      </c>
      <c r="Z876" s="14">
        <f>VLOOKUP($B876,[2]Sheet3!$G:$CZ,11,0)</f>
        <v>0</v>
      </c>
      <c r="AA876" s="14">
        <f>VLOOKUP($B876,[2]Sheet3!$G:$CZ,12,0)</f>
        <v>0</v>
      </c>
      <c r="AB876" s="14">
        <f>VLOOKUP($B876,[2]Sheet3!$G:$CZ,13,0)</f>
        <v>0</v>
      </c>
      <c r="AC876" s="14">
        <f>VLOOKUP($B876,[2]Sheet3!$G:$CZ,14,0)</f>
        <v>0</v>
      </c>
      <c r="AD876" s="14">
        <f>VLOOKUP($B876,[2]Sheet3!$G:$CZ,15,0)</f>
        <v>0</v>
      </c>
      <c r="AE876" s="14">
        <f>VLOOKUP($B876,[2]Sheet3!$G:$CZ,16,0)</f>
        <v>0</v>
      </c>
      <c r="AF876" s="14">
        <f>VLOOKUP($B876,[2]Sheet3!$G:$CZ,17,0)</f>
        <v>0</v>
      </c>
      <c r="AG876" s="14">
        <f>VLOOKUP($B876,[2]Sheet3!$G:$CZ,18,0)</f>
        <v>0</v>
      </c>
      <c r="AH876" s="14">
        <f>VLOOKUP($B876,[2]Sheet3!$G:$CZ,19,0)</f>
        <v>0</v>
      </c>
      <c r="AI876" s="14">
        <f>VLOOKUP($B876,[2]Sheet3!$G:$CZ,20,0)</f>
        <v>0</v>
      </c>
      <c r="AJ876" s="14">
        <f>VLOOKUP($B876,[2]Sheet3!$G:$CZ,21,0)</f>
        <v>0</v>
      </c>
      <c r="AK876" s="14">
        <f>VLOOKUP($B876,[2]Sheet3!$G:$CZ,22,0)</f>
        <v>0</v>
      </c>
      <c r="AL876" s="14">
        <f>VLOOKUP($B876,[2]Sheet3!$G:$CZ,23,0)</f>
        <v>0</v>
      </c>
      <c r="AM876" s="14">
        <f>VLOOKUP($B876,[2]Sheet3!$G:$CZ,24,0)</f>
        <v>0</v>
      </c>
      <c r="AN876" s="14">
        <f>VLOOKUP($B876,[2]Sheet3!$G:$CZ,25,0)</f>
        <v>0</v>
      </c>
      <c r="AO876" s="14">
        <f>VLOOKUP($B876,[2]Sheet3!$G:$CZ,26,0)</f>
        <v>0</v>
      </c>
      <c r="AP876" s="14">
        <f>VLOOKUP($B876,[2]Sheet3!$G:$CZ,27,0)</f>
        <v>0</v>
      </c>
      <c r="AQ876" s="14">
        <f>VLOOKUP($B876,[2]Sheet3!$G:$CZ,28,0)</f>
        <v>0</v>
      </c>
      <c r="AR876" s="14">
        <f>VLOOKUP($B876,[2]Sheet3!$G:$CZ,29,0)</f>
        <v>0</v>
      </c>
      <c r="AS876" s="14">
        <f>VLOOKUP($B876,[2]Sheet3!$G:$CZ,30,0)</f>
        <v>0</v>
      </c>
      <c r="AT876" s="14">
        <f>VLOOKUP($B876,[2]Sheet3!$G:$CZ,31,0)</f>
        <v>0</v>
      </c>
      <c r="AU876" s="14">
        <f>VLOOKUP($B876,[2]Sheet3!$G:$CZ,32,0)</f>
        <v>0</v>
      </c>
      <c r="AV876" s="14">
        <f>VLOOKUP($B876,[2]Sheet3!$G:$CZ,33,0)</f>
        <v>0</v>
      </c>
      <c r="AW876" s="14">
        <f>VLOOKUP($B876,[2]Sheet3!$G:$CZ,34,0)</f>
        <v>0</v>
      </c>
      <c r="AX876" s="14">
        <f>VLOOKUP($B876,[2]Sheet3!$G:$CZ,35,0)</f>
        <v>0</v>
      </c>
      <c r="AY876" s="14">
        <f>VLOOKUP($B876,[2]Sheet3!$G:$CZ,36,0)</f>
        <v>0</v>
      </c>
      <c r="AZ876" s="14">
        <f>VLOOKUP($B876,[2]Sheet3!$G:$CZ,37,0)</f>
        <v>0</v>
      </c>
      <c r="BA876" s="14">
        <f>VLOOKUP($B876,[2]Sheet3!$G:$CZ,38,0)</f>
        <v>0</v>
      </c>
      <c r="BB876" s="14">
        <f>VLOOKUP($B876,[2]Sheet3!$G:$CZ,39,0)</f>
        <v>0</v>
      </c>
      <c r="BC876" s="14">
        <f>VLOOKUP($B876,[2]Sheet3!$G:$CZ,40,0)</f>
        <v>0</v>
      </c>
      <c r="BD876" s="14">
        <f>VLOOKUP($B876,[2]Sheet3!$G:$CZ,41,0)</f>
        <v>0</v>
      </c>
      <c r="BE876" s="14">
        <f>VLOOKUP($B876,[2]Sheet3!$G:$CZ,42,0)</f>
        <v>0</v>
      </c>
      <c r="BF876" s="14">
        <f>VLOOKUP($B876,[2]Sheet3!$G:$CZ,43,0)</f>
        <v>0</v>
      </c>
      <c r="BG876" s="14">
        <f>VLOOKUP($B876,[2]Sheet3!$G:$CZ,44,0)</f>
        <v>0</v>
      </c>
      <c r="BH876" s="14">
        <f>VLOOKUP($B876,[2]Sheet3!$G:$CZ,45,0)</f>
        <v>0</v>
      </c>
      <c r="BI876" s="14">
        <f>VLOOKUP($B876,[2]Sheet3!$G:$CZ,46,0)</f>
        <v>0</v>
      </c>
      <c r="BJ876" s="14">
        <f>VLOOKUP($B876,[2]Sheet3!$G:$CZ,47,0)</f>
        <v>0</v>
      </c>
      <c r="BK876" s="14">
        <f>VLOOKUP($B876,[2]Sheet3!$G:$CZ,48,0)</f>
        <v>0</v>
      </c>
      <c r="BL876" s="14">
        <f>VLOOKUP($B876,[2]Sheet3!$G:$CZ,49,0)</f>
        <v>0</v>
      </c>
      <c r="BM876" s="14">
        <f>VLOOKUP($B876,[2]Sheet3!$G:$CZ,50,0)</f>
        <v>0</v>
      </c>
      <c r="BN876" s="14">
        <f>VLOOKUP($B876,[2]Sheet3!$G:$CZ,51,0)</f>
        <v>0</v>
      </c>
      <c r="BO876" s="14">
        <f>VLOOKUP($B876,[2]Sheet3!$G:$CZ,52,0)</f>
        <v>0</v>
      </c>
      <c r="BP876" s="14">
        <f>VLOOKUP($B876,[2]Sheet3!$G:$CZ,53,0)</f>
        <v>0</v>
      </c>
      <c r="BQ876" s="14">
        <f>VLOOKUP($B876,[2]Sheet3!$G:$CZ,54,0)</f>
        <v>0</v>
      </c>
      <c r="BR876" s="14">
        <f>VLOOKUP($B876,[2]Sheet3!$G:$CZ,55,0)</f>
        <v>0</v>
      </c>
      <c r="BS876" s="14">
        <f>VLOOKUP($B876,[2]Sheet3!$G:$CZ,56,0)</f>
        <v>0</v>
      </c>
      <c r="BT876" s="14">
        <f>VLOOKUP($B876,[2]Sheet3!$G:$CZ,57,0)</f>
        <v>0</v>
      </c>
      <c r="BU876" s="14">
        <f>VLOOKUP($B876,[2]Sheet3!$G:$CZ,58,0)</f>
        <v>0</v>
      </c>
      <c r="BV876" s="14">
        <f>VLOOKUP($B876,[2]Sheet3!$G:$CZ,59,0)</f>
        <v>0</v>
      </c>
      <c r="BW876" s="14">
        <f>VLOOKUP($B876,[2]Sheet3!$G:$CZ,60,0)</f>
        <v>0</v>
      </c>
      <c r="BX876" s="14">
        <f>VLOOKUP($B876,[2]Sheet3!$G:$CZ,61,0)</f>
        <v>0</v>
      </c>
      <c r="BY876" s="14">
        <f>VLOOKUP($B876,[2]Sheet3!$G:$CZ,62,0)</f>
        <v>0</v>
      </c>
      <c r="BZ876" s="14">
        <f>VLOOKUP($B876,[2]Sheet3!$G:$CZ,63,0)</f>
        <v>0</v>
      </c>
      <c r="CA876" s="14">
        <f>VLOOKUP($B876,[2]Sheet3!$G:$CZ,64,0)</f>
        <v>0</v>
      </c>
      <c r="CB876" s="14">
        <f>VLOOKUP($B876,[2]Sheet3!$G:$CZ,65,0)</f>
        <v>0</v>
      </c>
      <c r="CC876" s="14">
        <f>VLOOKUP($B876,[2]Sheet3!$G:$CZ,66,0)</f>
        <v>0</v>
      </c>
      <c r="CD876" s="14">
        <f>VLOOKUP($B876,[2]Sheet3!$G:$CZ,67,0)</f>
        <v>0</v>
      </c>
      <c r="CE876" s="14">
        <f>VLOOKUP($B876,[2]Sheet3!$G:$CZ,68,0)</f>
        <v>0</v>
      </c>
      <c r="CF876" s="14">
        <f>VLOOKUP($B876,[2]Sheet3!$G:$CZ,69,0)</f>
        <v>0</v>
      </c>
      <c r="CG876" s="14">
        <f>VLOOKUP($B876,[2]Sheet3!$G:$CZ,70,0)</f>
        <v>0</v>
      </c>
      <c r="CH876" s="14">
        <f>VLOOKUP($B876,[2]Sheet3!$G:$CZ,71,0)</f>
        <v>0</v>
      </c>
      <c r="CI876" s="14">
        <f>VLOOKUP($B876,[2]Sheet3!$G:$CZ,72,0)</f>
        <v>0</v>
      </c>
      <c r="CJ876" s="14">
        <f>VLOOKUP($B876,[2]Sheet3!$G:$CZ,73,0)</f>
        <v>0</v>
      </c>
      <c r="CK876" s="14">
        <f>VLOOKUP($B876,[2]Sheet3!$G:$CZ,74,0)</f>
        <v>0</v>
      </c>
      <c r="CL876" s="14">
        <f>VLOOKUP($B876,[2]Sheet3!$G:$CZ,75,0)</f>
        <v>0</v>
      </c>
      <c r="CM876" s="14">
        <f>VLOOKUP($B876,[2]Sheet3!$G:$CZ,76,0)</f>
        <v>0</v>
      </c>
      <c r="CN876" s="14">
        <f>VLOOKUP($B876,[2]Sheet3!$G:$CZ,77,0)</f>
        <v>0</v>
      </c>
      <c r="CO876" s="14">
        <f>VLOOKUP($B876,[2]Sheet3!$G:$CZ,78,0)</f>
        <v>0</v>
      </c>
      <c r="CP876" s="14">
        <f>VLOOKUP($B876,[2]Sheet3!$G:$CZ,79,0)</f>
        <v>0</v>
      </c>
      <c r="CQ876" s="14">
        <f>VLOOKUP($B876,[2]Sheet3!$G:$CZ,80,0)</f>
        <v>0</v>
      </c>
      <c r="CR876" s="14">
        <f>VLOOKUP($B876,[2]Sheet3!$G:$CZ,81,0)</f>
        <v>0</v>
      </c>
      <c r="CS876" s="14">
        <f>VLOOKUP($B876,[2]Sheet3!$G:$CZ,82,0)</f>
        <v>0</v>
      </c>
      <c r="CT876" s="14">
        <f>VLOOKUP($B876,[2]Sheet3!$G:$CZ,83,0)</f>
        <v>0</v>
      </c>
      <c r="CU876" s="14">
        <f>VLOOKUP($B876,[2]Sheet3!$G:$CZ,84,0)</f>
        <v>0</v>
      </c>
      <c r="CV876" s="14">
        <f>VLOOKUP($B876,[2]Sheet3!$G:$CZ,85,0)</f>
        <v>0</v>
      </c>
      <c r="CW876" s="14">
        <f>VLOOKUP($B876,[2]Sheet3!$G:$CZ,86,0)</f>
        <v>0</v>
      </c>
      <c r="CX876" s="14">
        <f>VLOOKUP($B876,[2]Sheet3!$G:$CZ,87,0)</f>
        <v>0</v>
      </c>
      <c r="CY876" s="14">
        <f>VLOOKUP($B876,[2]Sheet3!$G:$CZ,88,0)</f>
        <v>0</v>
      </c>
      <c r="CZ876" s="14">
        <f>VLOOKUP($B876,[2]Sheet3!$G:$CZ,89,0)</f>
        <v>0</v>
      </c>
      <c r="DA876" s="14">
        <f>VLOOKUP($B876,[2]Sheet3!$G:$CZ,90,0)</f>
        <v>0</v>
      </c>
      <c r="DB876" s="14">
        <f>VLOOKUP($B876,[2]Sheet3!$G:$CZ,91,0)</f>
        <v>0</v>
      </c>
      <c r="DC876" s="14">
        <f>VLOOKUP($B876,[2]Sheet3!$G:$CZ,92,0)</f>
        <v>0</v>
      </c>
      <c r="DD876" s="14">
        <f>VLOOKUP($B876,[2]Sheet3!$G:$CZ,93,0)</f>
        <v>0</v>
      </c>
      <c r="DE876" s="14">
        <f>VLOOKUP($B876,[2]Sheet3!$G:$CZ,94,0)</f>
        <v>0</v>
      </c>
      <c r="DF876" s="14">
        <f>VLOOKUP($B876,[2]Sheet3!$G:$CZ,95,0)</f>
        <v>0</v>
      </c>
      <c r="DG876" s="14">
        <f>VLOOKUP($B876,[2]Sheet3!$G:$CZ,96,0)</f>
        <v>0</v>
      </c>
      <c r="DH876" s="14">
        <f>VLOOKUP($B876,[2]Sheet3!$G:$CZ,97,0)</f>
        <v>0</v>
      </c>
      <c r="DI876" s="14">
        <f>VLOOKUP($B876,[2]Sheet3!$G:$CZ,98,0)</f>
        <v>0</v>
      </c>
    </row>
    <row r="877" spans="1:113" x14ac:dyDescent="0.3">
      <c r="A877" s="9" t="str">
        <f t="shared" si="41"/>
        <v>E4R002</v>
      </c>
      <c r="B877" s="15" t="s">
        <v>27</v>
      </c>
      <c r="C877" s="15" t="s">
        <v>28</v>
      </c>
      <c r="F877" s="7" t="s">
        <v>15</v>
      </c>
      <c r="G877" s="12" t="s">
        <v>4371</v>
      </c>
      <c r="H877" s="12" t="str">
        <f>VLOOKUP($B877,[1]Sheet1!$A:$G,5,0)</f>
        <v>ezaz.ahmad@redingtongroup.com</v>
      </c>
      <c r="I877" s="12" t="str">
        <f>VLOOKUP($B877,[1]Sheet1!$A:$G,7,0)</f>
        <v>jaswinder.singh@redingtongroup.com</v>
      </c>
      <c r="J877" s="12" t="s">
        <v>82</v>
      </c>
      <c r="K877" s="7"/>
      <c r="L877" s="7"/>
      <c r="M877" s="8"/>
      <c r="N877" s="7" t="str">
        <f t="shared" si="39"/>
        <v>ezaz.ahmad@redingtongroup.com; jaswinder.singh@redingtongroup.com; nilesh.phirke@redingtongroup.com;christopher.joseph@redingtongroup.com</v>
      </c>
      <c r="O877" s="7" t="str">
        <f t="shared" si="40"/>
        <v>E4R002</v>
      </c>
      <c r="P877" s="8" t="s">
        <v>5215</v>
      </c>
      <c r="Q877" s="14">
        <f>VLOOKUP($B877,[2]Sheet3!$G:$CZ,2,0)</f>
        <v>2400307505</v>
      </c>
      <c r="R877" s="14">
        <f>VLOOKUP($B877,[2]Sheet3!$G:$CZ,3,0)</f>
        <v>2400307504</v>
      </c>
      <c r="S877" s="14">
        <f>VLOOKUP($B877,[2]Sheet3!$G:$CZ,4,0)</f>
        <v>2400307156</v>
      </c>
      <c r="T877" s="14">
        <f>VLOOKUP($B877,[2]Sheet3!$G:$CZ,5,0)</f>
        <v>2400307501</v>
      </c>
      <c r="U877" s="14">
        <f>VLOOKUP($B877,[2]Sheet3!$G:$CZ,6,0)</f>
        <v>2400307502</v>
      </c>
      <c r="V877" s="14">
        <f>VLOOKUP($B877,[2]Sheet3!$G:$CZ,7,0)</f>
        <v>2400305740</v>
      </c>
      <c r="W877" s="14">
        <f>VLOOKUP($B877,[2]Sheet3!$G:$CZ,8,0)</f>
        <v>2400307503</v>
      </c>
      <c r="X877" s="14">
        <f>VLOOKUP($B877,[2]Sheet3!$G:$CZ,9,0)</f>
        <v>0</v>
      </c>
      <c r="Y877" s="14">
        <f>VLOOKUP($B877,[2]Sheet3!$G:$CZ,10,0)</f>
        <v>0</v>
      </c>
      <c r="Z877" s="14">
        <f>VLOOKUP($B877,[2]Sheet3!$G:$CZ,11,0)</f>
        <v>0</v>
      </c>
      <c r="AA877" s="14">
        <f>VLOOKUP($B877,[2]Sheet3!$G:$CZ,12,0)</f>
        <v>0</v>
      </c>
      <c r="AB877" s="14">
        <f>VLOOKUP($B877,[2]Sheet3!$G:$CZ,13,0)</f>
        <v>0</v>
      </c>
      <c r="AC877" s="14">
        <f>VLOOKUP($B877,[2]Sheet3!$G:$CZ,14,0)</f>
        <v>0</v>
      </c>
      <c r="AD877" s="14">
        <f>VLOOKUP($B877,[2]Sheet3!$G:$CZ,15,0)</f>
        <v>0</v>
      </c>
      <c r="AE877" s="14">
        <f>VLOOKUP($B877,[2]Sheet3!$G:$CZ,16,0)</f>
        <v>0</v>
      </c>
      <c r="AF877" s="14">
        <f>VLOOKUP($B877,[2]Sheet3!$G:$CZ,17,0)</f>
        <v>0</v>
      </c>
      <c r="AG877" s="14">
        <f>VLOOKUP($B877,[2]Sheet3!$G:$CZ,18,0)</f>
        <v>0</v>
      </c>
      <c r="AH877" s="14">
        <f>VLOOKUP($B877,[2]Sheet3!$G:$CZ,19,0)</f>
        <v>0</v>
      </c>
      <c r="AI877" s="14">
        <f>VLOOKUP($B877,[2]Sheet3!$G:$CZ,20,0)</f>
        <v>0</v>
      </c>
      <c r="AJ877" s="14">
        <f>VLOOKUP($B877,[2]Sheet3!$G:$CZ,21,0)</f>
        <v>0</v>
      </c>
      <c r="AK877" s="14">
        <f>VLOOKUP($B877,[2]Sheet3!$G:$CZ,22,0)</f>
        <v>0</v>
      </c>
      <c r="AL877" s="14">
        <f>VLOOKUP($B877,[2]Sheet3!$G:$CZ,23,0)</f>
        <v>0</v>
      </c>
      <c r="AM877" s="14">
        <f>VLOOKUP($B877,[2]Sheet3!$G:$CZ,24,0)</f>
        <v>0</v>
      </c>
      <c r="AN877" s="14">
        <f>VLOOKUP($B877,[2]Sheet3!$G:$CZ,25,0)</f>
        <v>0</v>
      </c>
      <c r="AO877" s="14">
        <f>VLOOKUP($B877,[2]Sheet3!$G:$CZ,26,0)</f>
        <v>0</v>
      </c>
      <c r="AP877" s="14">
        <f>VLOOKUP($B877,[2]Sheet3!$G:$CZ,27,0)</f>
        <v>0</v>
      </c>
      <c r="AQ877" s="14">
        <f>VLOOKUP($B877,[2]Sheet3!$G:$CZ,28,0)</f>
        <v>0</v>
      </c>
      <c r="AR877" s="14">
        <f>VLOOKUP($B877,[2]Sheet3!$G:$CZ,29,0)</f>
        <v>0</v>
      </c>
      <c r="AS877" s="14">
        <f>VLOOKUP($B877,[2]Sheet3!$G:$CZ,30,0)</f>
        <v>0</v>
      </c>
      <c r="AT877" s="14">
        <f>VLOOKUP($B877,[2]Sheet3!$G:$CZ,31,0)</f>
        <v>0</v>
      </c>
      <c r="AU877" s="14">
        <f>VLOOKUP($B877,[2]Sheet3!$G:$CZ,32,0)</f>
        <v>0</v>
      </c>
      <c r="AV877" s="14">
        <f>VLOOKUP($B877,[2]Sheet3!$G:$CZ,33,0)</f>
        <v>0</v>
      </c>
      <c r="AW877" s="14">
        <f>VLOOKUP($B877,[2]Sheet3!$G:$CZ,34,0)</f>
        <v>0</v>
      </c>
      <c r="AX877" s="14">
        <f>VLOOKUP($B877,[2]Sheet3!$G:$CZ,35,0)</f>
        <v>0</v>
      </c>
      <c r="AY877" s="14">
        <f>VLOOKUP($B877,[2]Sheet3!$G:$CZ,36,0)</f>
        <v>0</v>
      </c>
      <c r="AZ877" s="14">
        <f>VLOOKUP($B877,[2]Sheet3!$G:$CZ,37,0)</f>
        <v>0</v>
      </c>
      <c r="BA877" s="14">
        <f>VLOOKUP($B877,[2]Sheet3!$G:$CZ,38,0)</f>
        <v>0</v>
      </c>
      <c r="BB877" s="14">
        <f>VLOOKUP($B877,[2]Sheet3!$G:$CZ,39,0)</f>
        <v>0</v>
      </c>
      <c r="BC877" s="14">
        <f>VLOOKUP($B877,[2]Sheet3!$G:$CZ,40,0)</f>
        <v>0</v>
      </c>
      <c r="BD877" s="14">
        <f>VLOOKUP($B877,[2]Sheet3!$G:$CZ,41,0)</f>
        <v>0</v>
      </c>
      <c r="BE877" s="14">
        <f>VLOOKUP($B877,[2]Sheet3!$G:$CZ,42,0)</f>
        <v>0</v>
      </c>
      <c r="BF877" s="14">
        <f>VLOOKUP($B877,[2]Sheet3!$G:$CZ,43,0)</f>
        <v>0</v>
      </c>
      <c r="BG877" s="14">
        <f>VLOOKUP($B877,[2]Sheet3!$G:$CZ,44,0)</f>
        <v>0</v>
      </c>
      <c r="BH877" s="14">
        <f>VLOOKUP($B877,[2]Sheet3!$G:$CZ,45,0)</f>
        <v>0</v>
      </c>
      <c r="BI877" s="14">
        <f>VLOOKUP($B877,[2]Sheet3!$G:$CZ,46,0)</f>
        <v>0</v>
      </c>
      <c r="BJ877" s="14">
        <f>VLOOKUP($B877,[2]Sheet3!$G:$CZ,47,0)</f>
        <v>0</v>
      </c>
      <c r="BK877" s="14">
        <f>VLOOKUP($B877,[2]Sheet3!$G:$CZ,48,0)</f>
        <v>0</v>
      </c>
      <c r="BL877" s="14">
        <f>VLOOKUP($B877,[2]Sheet3!$G:$CZ,49,0)</f>
        <v>0</v>
      </c>
      <c r="BM877" s="14">
        <f>VLOOKUP($B877,[2]Sheet3!$G:$CZ,50,0)</f>
        <v>0</v>
      </c>
      <c r="BN877" s="14">
        <f>VLOOKUP($B877,[2]Sheet3!$G:$CZ,51,0)</f>
        <v>0</v>
      </c>
      <c r="BO877" s="14">
        <f>VLOOKUP($B877,[2]Sheet3!$G:$CZ,52,0)</f>
        <v>0</v>
      </c>
      <c r="BP877" s="14">
        <f>VLOOKUP($B877,[2]Sheet3!$G:$CZ,53,0)</f>
        <v>0</v>
      </c>
      <c r="BQ877" s="14">
        <f>VLOOKUP($B877,[2]Sheet3!$G:$CZ,54,0)</f>
        <v>0</v>
      </c>
      <c r="BR877" s="14">
        <f>VLOOKUP($B877,[2]Sheet3!$G:$CZ,55,0)</f>
        <v>0</v>
      </c>
      <c r="BS877" s="14">
        <f>VLOOKUP($B877,[2]Sheet3!$G:$CZ,56,0)</f>
        <v>0</v>
      </c>
      <c r="BT877" s="14">
        <f>VLOOKUP($B877,[2]Sheet3!$G:$CZ,57,0)</f>
        <v>0</v>
      </c>
      <c r="BU877" s="14">
        <f>VLOOKUP($B877,[2]Sheet3!$G:$CZ,58,0)</f>
        <v>0</v>
      </c>
      <c r="BV877" s="14">
        <f>VLOOKUP($B877,[2]Sheet3!$G:$CZ,59,0)</f>
        <v>0</v>
      </c>
      <c r="BW877" s="14">
        <f>VLOOKUP($B877,[2]Sheet3!$G:$CZ,60,0)</f>
        <v>0</v>
      </c>
      <c r="BX877" s="14">
        <f>VLOOKUP($B877,[2]Sheet3!$G:$CZ,61,0)</f>
        <v>0</v>
      </c>
      <c r="BY877" s="14">
        <f>VLOOKUP($B877,[2]Sheet3!$G:$CZ,62,0)</f>
        <v>0</v>
      </c>
      <c r="BZ877" s="14">
        <f>VLOOKUP($B877,[2]Sheet3!$G:$CZ,63,0)</f>
        <v>0</v>
      </c>
      <c r="CA877" s="14">
        <f>VLOOKUP($B877,[2]Sheet3!$G:$CZ,64,0)</f>
        <v>0</v>
      </c>
      <c r="CB877" s="14">
        <f>VLOOKUP($B877,[2]Sheet3!$G:$CZ,65,0)</f>
        <v>0</v>
      </c>
      <c r="CC877" s="14">
        <f>VLOOKUP($B877,[2]Sheet3!$G:$CZ,66,0)</f>
        <v>0</v>
      </c>
      <c r="CD877" s="14">
        <f>VLOOKUP($B877,[2]Sheet3!$G:$CZ,67,0)</f>
        <v>0</v>
      </c>
      <c r="CE877" s="14">
        <f>VLOOKUP($B877,[2]Sheet3!$G:$CZ,68,0)</f>
        <v>0</v>
      </c>
      <c r="CF877" s="14">
        <f>VLOOKUP($B877,[2]Sheet3!$G:$CZ,69,0)</f>
        <v>0</v>
      </c>
      <c r="CG877" s="14">
        <f>VLOOKUP($B877,[2]Sheet3!$G:$CZ,70,0)</f>
        <v>0</v>
      </c>
      <c r="CH877" s="14">
        <f>VLOOKUP($B877,[2]Sheet3!$G:$CZ,71,0)</f>
        <v>0</v>
      </c>
      <c r="CI877" s="14">
        <f>VLOOKUP($B877,[2]Sheet3!$G:$CZ,72,0)</f>
        <v>0</v>
      </c>
      <c r="CJ877" s="14">
        <f>VLOOKUP($B877,[2]Sheet3!$G:$CZ,73,0)</f>
        <v>0</v>
      </c>
      <c r="CK877" s="14">
        <f>VLOOKUP($B877,[2]Sheet3!$G:$CZ,74,0)</f>
        <v>0</v>
      </c>
      <c r="CL877" s="14">
        <f>VLOOKUP($B877,[2]Sheet3!$G:$CZ,75,0)</f>
        <v>0</v>
      </c>
      <c r="CM877" s="14">
        <f>VLOOKUP($B877,[2]Sheet3!$G:$CZ,76,0)</f>
        <v>0</v>
      </c>
      <c r="CN877" s="14">
        <f>VLOOKUP($B877,[2]Sheet3!$G:$CZ,77,0)</f>
        <v>0</v>
      </c>
      <c r="CO877" s="14">
        <f>VLOOKUP($B877,[2]Sheet3!$G:$CZ,78,0)</f>
        <v>0</v>
      </c>
      <c r="CP877" s="14">
        <f>VLOOKUP($B877,[2]Sheet3!$G:$CZ,79,0)</f>
        <v>0</v>
      </c>
      <c r="CQ877" s="14">
        <f>VLOOKUP($B877,[2]Sheet3!$G:$CZ,80,0)</f>
        <v>0</v>
      </c>
      <c r="CR877" s="14">
        <f>VLOOKUP($B877,[2]Sheet3!$G:$CZ,81,0)</f>
        <v>0</v>
      </c>
      <c r="CS877" s="14">
        <f>VLOOKUP($B877,[2]Sheet3!$G:$CZ,82,0)</f>
        <v>0</v>
      </c>
      <c r="CT877" s="14">
        <f>VLOOKUP($B877,[2]Sheet3!$G:$CZ,83,0)</f>
        <v>0</v>
      </c>
      <c r="CU877" s="14">
        <f>VLOOKUP($B877,[2]Sheet3!$G:$CZ,84,0)</f>
        <v>0</v>
      </c>
      <c r="CV877" s="14">
        <f>VLOOKUP($B877,[2]Sheet3!$G:$CZ,85,0)</f>
        <v>0</v>
      </c>
      <c r="CW877" s="14">
        <f>VLOOKUP($B877,[2]Sheet3!$G:$CZ,86,0)</f>
        <v>0</v>
      </c>
      <c r="CX877" s="14">
        <f>VLOOKUP($B877,[2]Sheet3!$G:$CZ,87,0)</f>
        <v>0</v>
      </c>
      <c r="CY877" s="14">
        <f>VLOOKUP($B877,[2]Sheet3!$G:$CZ,88,0)</f>
        <v>0</v>
      </c>
      <c r="CZ877" s="14">
        <f>VLOOKUP($B877,[2]Sheet3!$G:$CZ,89,0)</f>
        <v>0</v>
      </c>
      <c r="DA877" s="14">
        <f>VLOOKUP($B877,[2]Sheet3!$G:$CZ,90,0)</f>
        <v>0</v>
      </c>
      <c r="DB877" s="14">
        <f>VLOOKUP($B877,[2]Sheet3!$G:$CZ,91,0)</f>
        <v>0</v>
      </c>
      <c r="DC877" s="14">
        <f>VLOOKUP($B877,[2]Sheet3!$G:$CZ,92,0)</f>
        <v>0</v>
      </c>
      <c r="DD877" s="14">
        <f>VLOOKUP($B877,[2]Sheet3!$G:$CZ,93,0)</f>
        <v>0</v>
      </c>
      <c r="DE877" s="14">
        <f>VLOOKUP($B877,[2]Sheet3!$G:$CZ,94,0)</f>
        <v>0</v>
      </c>
      <c r="DF877" s="14">
        <f>VLOOKUP($B877,[2]Sheet3!$G:$CZ,95,0)</f>
        <v>0</v>
      </c>
      <c r="DG877" s="14">
        <f>VLOOKUP($B877,[2]Sheet3!$G:$CZ,96,0)</f>
        <v>0</v>
      </c>
      <c r="DH877" s="14">
        <f>VLOOKUP($B877,[2]Sheet3!$G:$CZ,97,0)</f>
        <v>0</v>
      </c>
      <c r="DI877" s="14">
        <f>VLOOKUP($B877,[2]Sheet3!$G:$CZ,98,0)</f>
        <v>0</v>
      </c>
    </row>
    <row r="878" spans="1:113" x14ac:dyDescent="0.3">
      <c r="A878" s="9" t="str">
        <f t="shared" si="41"/>
        <v>W73099</v>
      </c>
      <c r="B878" s="15" t="s">
        <v>2108</v>
      </c>
      <c r="C878" s="15" t="s">
        <v>2109</v>
      </c>
      <c r="F878" s="7" t="s">
        <v>15</v>
      </c>
      <c r="G878" s="12" t="s">
        <v>4372</v>
      </c>
      <c r="H878" s="12" t="str">
        <f>VLOOKUP($B878,[1]Sheet1!$A:$G,5,0)</f>
        <v>malam.meena@redingtongroup.com</v>
      </c>
      <c r="I878" s="12" t="str">
        <f>VLOOKUP($B878,[1]Sheet1!$A:$G,7,0)</f>
        <v>dilip.vishwa@redingtongroup.com</v>
      </c>
      <c r="J878" s="12" t="s">
        <v>82</v>
      </c>
      <c r="K878" s="7"/>
      <c r="L878" s="7"/>
      <c r="M878" s="8"/>
      <c r="N878" s="7" t="str">
        <f t="shared" si="39"/>
        <v>malam.meena@redingtongroup.com; dilip.vishwa@redingtongroup.com; nilesh.phirke@redingtongroup.com;christopher.joseph@redingtongroup.com</v>
      </c>
      <c r="O878" s="7" t="str">
        <f t="shared" si="40"/>
        <v>W73099</v>
      </c>
      <c r="P878" s="8" t="s">
        <v>5215</v>
      </c>
      <c r="Q878" s="14">
        <f>VLOOKUP($B878,[2]Sheet3!$G:$CZ,2,0)</f>
        <v>2400303779</v>
      </c>
      <c r="R878" s="14">
        <f>VLOOKUP($B878,[2]Sheet3!$G:$CZ,3,0)</f>
        <v>2400306197</v>
      </c>
      <c r="S878" s="14">
        <f>VLOOKUP($B878,[2]Sheet3!$G:$CZ,4,0)</f>
        <v>2400303781</v>
      </c>
      <c r="T878" s="14">
        <f>VLOOKUP($B878,[2]Sheet3!$G:$CZ,5,0)</f>
        <v>0</v>
      </c>
      <c r="U878" s="14">
        <f>VLOOKUP($B878,[2]Sheet3!$G:$CZ,6,0)</f>
        <v>0</v>
      </c>
      <c r="V878" s="14">
        <f>VLOOKUP($B878,[2]Sheet3!$G:$CZ,7,0)</f>
        <v>0</v>
      </c>
      <c r="W878" s="14">
        <f>VLOOKUP($B878,[2]Sheet3!$G:$CZ,8,0)</f>
        <v>0</v>
      </c>
      <c r="X878" s="14">
        <f>VLOOKUP($B878,[2]Sheet3!$G:$CZ,9,0)</f>
        <v>0</v>
      </c>
      <c r="Y878" s="14">
        <f>VLOOKUP($B878,[2]Sheet3!$G:$CZ,10,0)</f>
        <v>0</v>
      </c>
      <c r="Z878" s="14">
        <f>VLOOKUP($B878,[2]Sheet3!$G:$CZ,11,0)</f>
        <v>0</v>
      </c>
      <c r="AA878" s="14">
        <f>VLOOKUP($B878,[2]Sheet3!$G:$CZ,12,0)</f>
        <v>0</v>
      </c>
      <c r="AB878" s="14">
        <f>VLOOKUP($B878,[2]Sheet3!$G:$CZ,13,0)</f>
        <v>0</v>
      </c>
      <c r="AC878" s="14">
        <f>VLOOKUP($B878,[2]Sheet3!$G:$CZ,14,0)</f>
        <v>0</v>
      </c>
      <c r="AD878" s="14">
        <f>VLOOKUP($B878,[2]Sheet3!$G:$CZ,15,0)</f>
        <v>0</v>
      </c>
      <c r="AE878" s="14">
        <f>VLOOKUP($B878,[2]Sheet3!$G:$CZ,16,0)</f>
        <v>0</v>
      </c>
      <c r="AF878" s="14">
        <f>VLOOKUP($B878,[2]Sheet3!$G:$CZ,17,0)</f>
        <v>0</v>
      </c>
      <c r="AG878" s="14">
        <f>VLOOKUP($B878,[2]Sheet3!$G:$CZ,18,0)</f>
        <v>0</v>
      </c>
      <c r="AH878" s="14">
        <f>VLOOKUP($B878,[2]Sheet3!$G:$CZ,19,0)</f>
        <v>0</v>
      </c>
      <c r="AI878" s="14">
        <f>VLOOKUP($B878,[2]Sheet3!$G:$CZ,20,0)</f>
        <v>0</v>
      </c>
      <c r="AJ878" s="14">
        <f>VLOOKUP($B878,[2]Sheet3!$G:$CZ,21,0)</f>
        <v>0</v>
      </c>
      <c r="AK878" s="14">
        <f>VLOOKUP($B878,[2]Sheet3!$G:$CZ,22,0)</f>
        <v>0</v>
      </c>
      <c r="AL878" s="14">
        <f>VLOOKUP($B878,[2]Sheet3!$G:$CZ,23,0)</f>
        <v>0</v>
      </c>
      <c r="AM878" s="14">
        <f>VLOOKUP($B878,[2]Sheet3!$G:$CZ,24,0)</f>
        <v>0</v>
      </c>
      <c r="AN878" s="14">
        <f>VLOOKUP($B878,[2]Sheet3!$G:$CZ,25,0)</f>
        <v>0</v>
      </c>
      <c r="AO878" s="14">
        <f>VLOOKUP($B878,[2]Sheet3!$G:$CZ,26,0)</f>
        <v>0</v>
      </c>
      <c r="AP878" s="14">
        <f>VLOOKUP($B878,[2]Sheet3!$G:$CZ,27,0)</f>
        <v>0</v>
      </c>
      <c r="AQ878" s="14">
        <f>VLOOKUP($B878,[2]Sheet3!$G:$CZ,28,0)</f>
        <v>0</v>
      </c>
      <c r="AR878" s="14">
        <f>VLOOKUP($B878,[2]Sheet3!$G:$CZ,29,0)</f>
        <v>0</v>
      </c>
      <c r="AS878" s="14">
        <f>VLOOKUP($B878,[2]Sheet3!$G:$CZ,30,0)</f>
        <v>0</v>
      </c>
      <c r="AT878" s="14">
        <f>VLOOKUP($B878,[2]Sheet3!$G:$CZ,31,0)</f>
        <v>0</v>
      </c>
      <c r="AU878" s="14">
        <f>VLOOKUP($B878,[2]Sheet3!$G:$CZ,32,0)</f>
        <v>0</v>
      </c>
      <c r="AV878" s="14">
        <f>VLOOKUP($B878,[2]Sheet3!$G:$CZ,33,0)</f>
        <v>0</v>
      </c>
      <c r="AW878" s="14">
        <f>VLOOKUP($B878,[2]Sheet3!$G:$CZ,34,0)</f>
        <v>0</v>
      </c>
      <c r="AX878" s="14">
        <f>VLOOKUP($B878,[2]Sheet3!$G:$CZ,35,0)</f>
        <v>0</v>
      </c>
      <c r="AY878" s="14">
        <f>VLOOKUP($B878,[2]Sheet3!$G:$CZ,36,0)</f>
        <v>0</v>
      </c>
      <c r="AZ878" s="14">
        <f>VLOOKUP($B878,[2]Sheet3!$G:$CZ,37,0)</f>
        <v>0</v>
      </c>
      <c r="BA878" s="14">
        <f>VLOOKUP($B878,[2]Sheet3!$G:$CZ,38,0)</f>
        <v>0</v>
      </c>
      <c r="BB878" s="14">
        <f>VLOOKUP($B878,[2]Sheet3!$G:$CZ,39,0)</f>
        <v>0</v>
      </c>
      <c r="BC878" s="14">
        <f>VLOOKUP($B878,[2]Sheet3!$G:$CZ,40,0)</f>
        <v>0</v>
      </c>
      <c r="BD878" s="14">
        <f>VLOOKUP($B878,[2]Sheet3!$G:$CZ,41,0)</f>
        <v>0</v>
      </c>
      <c r="BE878" s="14">
        <f>VLOOKUP($B878,[2]Sheet3!$G:$CZ,42,0)</f>
        <v>0</v>
      </c>
      <c r="BF878" s="14">
        <f>VLOOKUP($B878,[2]Sheet3!$G:$CZ,43,0)</f>
        <v>0</v>
      </c>
      <c r="BG878" s="14">
        <f>VLOOKUP($B878,[2]Sheet3!$G:$CZ,44,0)</f>
        <v>0</v>
      </c>
      <c r="BH878" s="14">
        <f>VLOOKUP($B878,[2]Sheet3!$G:$CZ,45,0)</f>
        <v>0</v>
      </c>
      <c r="BI878" s="14">
        <f>VLOOKUP($B878,[2]Sheet3!$G:$CZ,46,0)</f>
        <v>0</v>
      </c>
      <c r="BJ878" s="14">
        <f>VLOOKUP($B878,[2]Sheet3!$G:$CZ,47,0)</f>
        <v>0</v>
      </c>
      <c r="BK878" s="14">
        <f>VLOOKUP($B878,[2]Sheet3!$G:$CZ,48,0)</f>
        <v>0</v>
      </c>
      <c r="BL878" s="14">
        <f>VLOOKUP($B878,[2]Sheet3!$G:$CZ,49,0)</f>
        <v>0</v>
      </c>
      <c r="BM878" s="14">
        <f>VLOOKUP($B878,[2]Sheet3!$G:$CZ,50,0)</f>
        <v>0</v>
      </c>
      <c r="BN878" s="14">
        <f>VLOOKUP($B878,[2]Sheet3!$G:$CZ,51,0)</f>
        <v>0</v>
      </c>
      <c r="BO878" s="14">
        <f>VLOOKUP($B878,[2]Sheet3!$G:$CZ,52,0)</f>
        <v>0</v>
      </c>
      <c r="BP878" s="14">
        <f>VLOOKUP($B878,[2]Sheet3!$G:$CZ,53,0)</f>
        <v>0</v>
      </c>
      <c r="BQ878" s="14">
        <f>VLOOKUP($B878,[2]Sheet3!$G:$CZ,54,0)</f>
        <v>0</v>
      </c>
      <c r="BR878" s="14">
        <f>VLOOKUP($B878,[2]Sheet3!$G:$CZ,55,0)</f>
        <v>0</v>
      </c>
      <c r="BS878" s="14">
        <f>VLOOKUP($B878,[2]Sheet3!$G:$CZ,56,0)</f>
        <v>0</v>
      </c>
      <c r="BT878" s="14">
        <f>VLOOKUP($B878,[2]Sheet3!$G:$CZ,57,0)</f>
        <v>0</v>
      </c>
      <c r="BU878" s="14">
        <f>VLOOKUP($B878,[2]Sheet3!$G:$CZ,58,0)</f>
        <v>0</v>
      </c>
      <c r="BV878" s="14">
        <f>VLOOKUP($B878,[2]Sheet3!$G:$CZ,59,0)</f>
        <v>0</v>
      </c>
      <c r="BW878" s="14">
        <f>VLOOKUP($B878,[2]Sheet3!$G:$CZ,60,0)</f>
        <v>0</v>
      </c>
      <c r="BX878" s="14">
        <f>VLOOKUP($B878,[2]Sheet3!$G:$CZ,61,0)</f>
        <v>0</v>
      </c>
      <c r="BY878" s="14">
        <f>VLOOKUP($B878,[2]Sheet3!$G:$CZ,62,0)</f>
        <v>0</v>
      </c>
      <c r="BZ878" s="14">
        <f>VLOOKUP($B878,[2]Sheet3!$G:$CZ,63,0)</f>
        <v>0</v>
      </c>
      <c r="CA878" s="14">
        <f>VLOOKUP($B878,[2]Sheet3!$G:$CZ,64,0)</f>
        <v>0</v>
      </c>
      <c r="CB878" s="14">
        <f>VLOOKUP($B878,[2]Sheet3!$G:$CZ,65,0)</f>
        <v>0</v>
      </c>
      <c r="CC878" s="14">
        <f>VLOOKUP($B878,[2]Sheet3!$G:$CZ,66,0)</f>
        <v>0</v>
      </c>
      <c r="CD878" s="14">
        <f>VLOOKUP($B878,[2]Sheet3!$G:$CZ,67,0)</f>
        <v>0</v>
      </c>
      <c r="CE878" s="14">
        <f>VLOOKUP($B878,[2]Sheet3!$G:$CZ,68,0)</f>
        <v>0</v>
      </c>
      <c r="CF878" s="14">
        <f>VLOOKUP($B878,[2]Sheet3!$G:$CZ,69,0)</f>
        <v>0</v>
      </c>
      <c r="CG878" s="14">
        <f>VLOOKUP($B878,[2]Sheet3!$G:$CZ,70,0)</f>
        <v>0</v>
      </c>
      <c r="CH878" s="14">
        <f>VLOOKUP($B878,[2]Sheet3!$G:$CZ,71,0)</f>
        <v>0</v>
      </c>
      <c r="CI878" s="14">
        <f>VLOOKUP($B878,[2]Sheet3!$G:$CZ,72,0)</f>
        <v>0</v>
      </c>
      <c r="CJ878" s="14">
        <f>VLOOKUP($B878,[2]Sheet3!$G:$CZ,73,0)</f>
        <v>0</v>
      </c>
      <c r="CK878" s="14">
        <f>VLOOKUP($B878,[2]Sheet3!$G:$CZ,74,0)</f>
        <v>0</v>
      </c>
      <c r="CL878" s="14">
        <f>VLOOKUP($B878,[2]Sheet3!$G:$CZ,75,0)</f>
        <v>0</v>
      </c>
      <c r="CM878" s="14">
        <f>VLOOKUP($B878,[2]Sheet3!$G:$CZ,76,0)</f>
        <v>0</v>
      </c>
      <c r="CN878" s="14">
        <f>VLOOKUP($B878,[2]Sheet3!$G:$CZ,77,0)</f>
        <v>0</v>
      </c>
      <c r="CO878" s="14">
        <f>VLOOKUP($B878,[2]Sheet3!$G:$CZ,78,0)</f>
        <v>0</v>
      </c>
      <c r="CP878" s="14">
        <f>VLOOKUP($B878,[2]Sheet3!$G:$CZ,79,0)</f>
        <v>0</v>
      </c>
      <c r="CQ878" s="14">
        <f>VLOOKUP($B878,[2]Sheet3!$G:$CZ,80,0)</f>
        <v>0</v>
      </c>
      <c r="CR878" s="14">
        <f>VLOOKUP($B878,[2]Sheet3!$G:$CZ,81,0)</f>
        <v>0</v>
      </c>
      <c r="CS878" s="14">
        <f>VLOOKUP($B878,[2]Sheet3!$G:$CZ,82,0)</f>
        <v>0</v>
      </c>
      <c r="CT878" s="14">
        <f>VLOOKUP($B878,[2]Sheet3!$G:$CZ,83,0)</f>
        <v>0</v>
      </c>
      <c r="CU878" s="14">
        <f>VLOOKUP($B878,[2]Sheet3!$G:$CZ,84,0)</f>
        <v>0</v>
      </c>
      <c r="CV878" s="14">
        <f>VLOOKUP($B878,[2]Sheet3!$G:$CZ,85,0)</f>
        <v>0</v>
      </c>
      <c r="CW878" s="14">
        <f>VLOOKUP($B878,[2]Sheet3!$G:$CZ,86,0)</f>
        <v>0</v>
      </c>
      <c r="CX878" s="14">
        <f>VLOOKUP($B878,[2]Sheet3!$G:$CZ,87,0)</f>
        <v>0</v>
      </c>
      <c r="CY878" s="14">
        <f>VLOOKUP($B878,[2]Sheet3!$G:$CZ,88,0)</f>
        <v>0</v>
      </c>
      <c r="CZ878" s="14">
        <f>VLOOKUP($B878,[2]Sheet3!$G:$CZ,89,0)</f>
        <v>0</v>
      </c>
      <c r="DA878" s="14">
        <f>VLOOKUP($B878,[2]Sheet3!$G:$CZ,90,0)</f>
        <v>0</v>
      </c>
      <c r="DB878" s="14">
        <f>VLOOKUP($B878,[2]Sheet3!$G:$CZ,91,0)</f>
        <v>0</v>
      </c>
      <c r="DC878" s="14">
        <f>VLOOKUP($B878,[2]Sheet3!$G:$CZ,92,0)</f>
        <v>0</v>
      </c>
      <c r="DD878" s="14">
        <f>VLOOKUP($B878,[2]Sheet3!$G:$CZ,93,0)</f>
        <v>0</v>
      </c>
      <c r="DE878" s="14">
        <f>VLOOKUP($B878,[2]Sheet3!$G:$CZ,94,0)</f>
        <v>0</v>
      </c>
      <c r="DF878" s="14">
        <f>VLOOKUP($B878,[2]Sheet3!$G:$CZ,95,0)</f>
        <v>0</v>
      </c>
      <c r="DG878" s="14">
        <f>VLOOKUP($B878,[2]Sheet3!$G:$CZ,96,0)</f>
        <v>0</v>
      </c>
      <c r="DH878" s="14">
        <f>VLOOKUP($B878,[2]Sheet3!$G:$CZ,97,0)</f>
        <v>0</v>
      </c>
      <c r="DI878" s="14">
        <f>VLOOKUP($B878,[2]Sheet3!$G:$CZ,98,0)</f>
        <v>0</v>
      </c>
    </row>
    <row r="879" spans="1:113" x14ac:dyDescent="0.3">
      <c r="A879" s="9" t="str">
        <f t="shared" si="41"/>
        <v>SJ0173</v>
      </c>
      <c r="B879" s="15" t="s">
        <v>262</v>
      </c>
      <c r="C879" s="15" t="s">
        <v>263</v>
      </c>
      <c r="F879" s="7" t="s">
        <v>15</v>
      </c>
      <c r="G879" s="12" t="s">
        <v>4373</v>
      </c>
      <c r="H879" s="12" t="str">
        <f>VLOOKUP($B879,[1]Sheet1!$A:$G,5,0)</f>
        <v>mohanakrishnan.narayanan@redingtongroup.com</v>
      </c>
      <c r="I879" s="12" t="str">
        <f>VLOOKUP($B879,[1]Sheet1!$A:$G,7,0)</f>
        <v>yogesh.ganesh@redingtongroup.com</v>
      </c>
      <c r="J879" s="12" t="s">
        <v>82</v>
      </c>
      <c r="K879" s="7"/>
      <c r="L879" s="7"/>
      <c r="M879" s="8"/>
      <c r="N879" s="7" t="str">
        <f t="shared" si="39"/>
        <v>mohanakrishnan.narayanan@redingtongroup.com; yogesh.ganesh@redingtongroup.com; nilesh.phirke@redingtongroup.com;christopher.joseph@redingtongroup.com</v>
      </c>
      <c r="O879" s="7" t="str">
        <f t="shared" si="40"/>
        <v>SJ0173</v>
      </c>
      <c r="P879" s="8" t="s">
        <v>5215</v>
      </c>
      <c r="Q879" s="14">
        <f>VLOOKUP($B879,[2]Sheet3!$G:$CZ,2,0)</f>
        <v>2400305635</v>
      </c>
      <c r="R879" s="14">
        <f>VLOOKUP($B879,[2]Sheet3!$G:$CZ,3,0)</f>
        <v>2400300603</v>
      </c>
      <c r="S879" s="14">
        <f>VLOOKUP($B879,[2]Sheet3!$G:$CZ,4,0)</f>
        <v>2400305633</v>
      </c>
      <c r="T879" s="14">
        <f>VLOOKUP($B879,[2]Sheet3!$G:$CZ,5,0)</f>
        <v>2400300605</v>
      </c>
      <c r="U879" s="14">
        <f>VLOOKUP($B879,[2]Sheet3!$G:$CZ,6,0)</f>
        <v>2400303721</v>
      </c>
      <c r="V879" s="14">
        <f>VLOOKUP($B879,[2]Sheet3!$G:$CZ,7,0)</f>
        <v>2400309288</v>
      </c>
      <c r="W879" s="14">
        <f>VLOOKUP($B879,[2]Sheet3!$G:$CZ,8,0)</f>
        <v>2400309289</v>
      </c>
      <c r="X879" s="14">
        <f>VLOOKUP($B879,[2]Sheet3!$G:$CZ,9,0)</f>
        <v>0</v>
      </c>
      <c r="Y879" s="14">
        <f>VLOOKUP($B879,[2]Sheet3!$G:$CZ,10,0)</f>
        <v>0</v>
      </c>
      <c r="Z879" s="14">
        <f>VLOOKUP($B879,[2]Sheet3!$G:$CZ,11,0)</f>
        <v>0</v>
      </c>
      <c r="AA879" s="14">
        <f>VLOOKUP($B879,[2]Sheet3!$G:$CZ,12,0)</f>
        <v>0</v>
      </c>
      <c r="AB879" s="14">
        <f>VLOOKUP($B879,[2]Sheet3!$G:$CZ,13,0)</f>
        <v>0</v>
      </c>
      <c r="AC879" s="14">
        <f>VLOOKUP($B879,[2]Sheet3!$G:$CZ,14,0)</f>
        <v>0</v>
      </c>
      <c r="AD879" s="14">
        <f>VLOOKUP($B879,[2]Sheet3!$G:$CZ,15,0)</f>
        <v>0</v>
      </c>
      <c r="AE879" s="14">
        <f>VLOOKUP($B879,[2]Sheet3!$G:$CZ,16,0)</f>
        <v>0</v>
      </c>
      <c r="AF879" s="14">
        <f>VLOOKUP($B879,[2]Sheet3!$G:$CZ,17,0)</f>
        <v>0</v>
      </c>
      <c r="AG879" s="14">
        <f>VLOOKUP($B879,[2]Sheet3!$G:$CZ,18,0)</f>
        <v>0</v>
      </c>
      <c r="AH879" s="14">
        <f>VLOOKUP($B879,[2]Sheet3!$G:$CZ,19,0)</f>
        <v>0</v>
      </c>
      <c r="AI879" s="14">
        <f>VLOOKUP($B879,[2]Sheet3!$G:$CZ,20,0)</f>
        <v>0</v>
      </c>
      <c r="AJ879" s="14">
        <f>VLOOKUP($B879,[2]Sheet3!$G:$CZ,21,0)</f>
        <v>0</v>
      </c>
      <c r="AK879" s="14">
        <f>VLOOKUP($B879,[2]Sheet3!$G:$CZ,22,0)</f>
        <v>0</v>
      </c>
      <c r="AL879" s="14">
        <f>VLOOKUP($B879,[2]Sheet3!$G:$CZ,23,0)</f>
        <v>0</v>
      </c>
      <c r="AM879" s="14">
        <f>VLOOKUP($B879,[2]Sheet3!$G:$CZ,24,0)</f>
        <v>0</v>
      </c>
      <c r="AN879" s="14">
        <f>VLOOKUP($B879,[2]Sheet3!$G:$CZ,25,0)</f>
        <v>0</v>
      </c>
      <c r="AO879" s="14">
        <f>VLOOKUP($B879,[2]Sheet3!$G:$CZ,26,0)</f>
        <v>0</v>
      </c>
      <c r="AP879" s="14">
        <f>VLOOKUP($B879,[2]Sheet3!$G:$CZ,27,0)</f>
        <v>0</v>
      </c>
      <c r="AQ879" s="14">
        <f>VLOOKUP($B879,[2]Sheet3!$G:$CZ,28,0)</f>
        <v>0</v>
      </c>
      <c r="AR879" s="14">
        <f>VLOOKUP($B879,[2]Sheet3!$G:$CZ,29,0)</f>
        <v>0</v>
      </c>
      <c r="AS879" s="14">
        <f>VLOOKUP($B879,[2]Sheet3!$G:$CZ,30,0)</f>
        <v>0</v>
      </c>
      <c r="AT879" s="14">
        <f>VLOOKUP($B879,[2]Sheet3!$G:$CZ,31,0)</f>
        <v>0</v>
      </c>
      <c r="AU879" s="14">
        <f>VLOOKUP($B879,[2]Sheet3!$G:$CZ,32,0)</f>
        <v>0</v>
      </c>
      <c r="AV879" s="14">
        <f>VLOOKUP($B879,[2]Sheet3!$G:$CZ,33,0)</f>
        <v>0</v>
      </c>
      <c r="AW879" s="14">
        <f>VLOOKUP($B879,[2]Sheet3!$G:$CZ,34,0)</f>
        <v>0</v>
      </c>
      <c r="AX879" s="14">
        <f>VLOOKUP($B879,[2]Sheet3!$G:$CZ,35,0)</f>
        <v>0</v>
      </c>
      <c r="AY879" s="14">
        <f>VLOOKUP($B879,[2]Sheet3!$G:$CZ,36,0)</f>
        <v>0</v>
      </c>
      <c r="AZ879" s="14">
        <f>VLOOKUP($B879,[2]Sheet3!$G:$CZ,37,0)</f>
        <v>0</v>
      </c>
      <c r="BA879" s="14">
        <f>VLOOKUP($B879,[2]Sheet3!$G:$CZ,38,0)</f>
        <v>0</v>
      </c>
      <c r="BB879" s="14">
        <f>VLOOKUP($B879,[2]Sheet3!$G:$CZ,39,0)</f>
        <v>0</v>
      </c>
      <c r="BC879" s="14">
        <f>VLOOKUP($B879,[2]Sheet3!$G:$CZ,40,0)</f>
        <v>0</v>
      </c>
      <c r="BD879" s="14">
        <f>VLOOKUP($B879,[2]Sheet3!$G:$CZ,41,0)</f>
        <v>0</v>
      </c>
      <c r="BE879" s="14">
        <f>VLOOKUP($B879,[2]Sheet3!$G:$CZ,42,0)</f>
        <v>0</v>
      </c>
      <c r="BF879" s="14">
        <f>VLOOKUP($B879,[2]Sheet3!$G:$CZ,43,0)</f>
        <v>0</v>
      </c>
      <c r="BG879" s="14">
        <f>VLOOKUP($B879,[2]Sheet3!$G:$CZ,44,0)</f>
        <v>0</v>
      </c>
      <c r="BH879" s="14">
        <f>VLOOKUP($B879,[2]Sheet3!$G:$CZ,45,0)</f>
        <v>0</v>
      </c>
      <c r="BI879" s="14">
        <f>VLOOKUP($B879,[2]Sheet3!$G:$CZ,46,0)</f>
        <v>0</v>
      </c>
      <c r="BJ879" s="14">
        <f>VLOOKUP($B879,[2]Sheet3!$G:$CZ,47,0)</f>
        <v>0</v>
      </c>
      <c r="BK879" s="14">
        <f>VLOOKUP($B879,[2]Sheet3!$G:$CZ,48,0)</f>
        <v>0</v>
      </c>
      <c r="BL879" s="14">
        <f>VLOOKUP($B879,[2]Sheet3!$G:$CZ,49,0)</f>
        <v>0</v>
      </c>
      <c r="BM879" s="14">
        <f>VLOOKUP($B879,[2]Sheet3!$G:$CZ,50,0)</f>
        <v>0</v>
      </c>
      <c r="BN879" s="14">
        <f>VLOOKUP($B879,[2]Sheet3!$G:$CZ,51,0)</f>
        <v>0</v>
      </c>
      <c r="BO879" s="14">
        <f>VLOOKUP($B879,[2]Sheet3!$G:$CZ,52,0)</f>
        <v>0</v>
      </c>
      <c r="BP879" s="14">
        <f>VLOOKUP($B879,[2]Sheet3!$G:$CZ,53,0)</f>
        <v>0</v>
      </c>
      <c r="BQ879" s="14">
        <f>VLOOKUP($B879,[2]Sheet3!$G:$CZ,54,0)</f>
        <v>0</v>
      </c>
      <c r="BR879" s="14">
        <f>VLOOKUP($B879,[2]Sheet3!$G:$CZ,55,0)</f>
        <v>0</v>
      </c>
      <c r="BS879" s="14">
        <f>VLOOKUP($B879,[2]Sheet3!$G:$CZ,56,0)</f>
        <v>0</v>
      </c>
      <c r="BT879" s="14">
        <f>VLOOKUP($B879,[2]Sheet3!$G:$CZ,57,0)</f>
        <v>0</v>
      </c>
      <c r="BU879" s="14">
        <f>VLOOKUP($B879,[2]Sheet3!$G:$CZ,58,0)</f>
        <v>0</v>
      </c>
      <c r="BV879" s="14">
        <f>VLOOKUP($B879,[2]Sheet3!$G:$CZ,59,0)</f>
        <v>0</v>
      </c>
      <c r="BW879" s="14">
        <f>VLOOKUP($B879,[2]Sheet3!$G:$CZ,60,0)</f>
        <v>0</v>
      </c>
      <c r="BX879" s="14">
        <f>VLOOKUP($B879,[2]Sheet3!$G:$CZ,61,0)</f>
        <v>0</v>
      </c>
      <c r="BY879" s="14">
        <f>VLOOKUP($B879,[2]Sheet3!$G:$CZ,62,0)</f>
        <v>0</v>
      </c>
      <c r="BZ879" s="14">
        <f>VLOOKUP($B879,[2]Sheet3!$G:$CZ,63,0)</f>
        <v>0</v>
      </c>
      <c r="CA879" s="14">
        <f>VLOOKUP($B879,[2]Sheet3!$G:$CZ,64,0)</f>
        <v>0</v>
      </c>
      <c r="CB879" s="14">
        <f>VLOOKUP($B879,[2]Sheet3!$G:$CZ,65,0)</f>
        <v>0</v>
      </c>
      <c r="CC879" s="14">
        <f>VLOOKUP($B879,[2]Sheet3!$G:$CZ,66,0)</f>
        <v>0</v>
      </c>
      <c r="CD879" s="14">
        <f>VLOOKUP($B879,[2]Sheet3!$G:$CZ,67,0)</f>
        <v>0</v>
      </c>
      <c r="CE879" s="14">
        <f>VLOOKUP($B879,[2]Sheet3!$G:$CZ,68,0)</f>
        <v>0</v>
      </c>
      <c r="CF879" s="14">
        <f>VLOOKUP($B879,[2]Sheet3!$G:$CZ,69,0)</f>
        <v>0</v>
      </c>
      <c r="CG879" s="14">
        <f>VLOOKUP($B879,[2]Sheet3!$G:$CZ,70,0)</f>
        <v>0</v>
      </c>
      <c r="CH879" s="14">
        <f>VLOOKUP($B879,[2]Sheet3!$G:$CZ,71,0)</f>
        <v>0</v>
      </c>
      <c r="CI879" s="14">
        <f>VLOOKUP($B879,[2]Sheet3!$G:$CZ,72,0)</f>
        <v>0</v>
      </c>
      <c r="CJ879" s="14">
        <f>VLOOKUP($B879,[2]Sheet3!$G:$CZ,73,0)</f>
        <v>0</v>
      </c>
      <c r="CK879" s="14">
        <f>VLOOKUP($B879,[2]Sheet3!$G:$CZ,74,0)</f>
        <v>0</v>
      </c>
      <c r="CL879" s="14">
        <f>VLOOKUP($B879,[2]Sheet3!$G:$CZ,75,0)</f>
        <v>0</v>
      </c>
      <c r="CM879" s="14">
        <f>VLOOKUP($B879,[2]Sheet3!$G:$CZ,76,0)</f>
        <v>0</v>
      </c>
      <c r="CN879" s="14">
        <f>VLOOKUP($B879,[2]Sheet3!$G:$CZ,77,0)</f>
        <v>0</v>
      </c>
      <c r="CO879" s="14">
        <f>VLOOKUP($B879,[2]Sheet3!$G:$CZ,78,0)</f>
        <v>0</v>
      </c>
      <c r="CP879" s="14">
        <f>VLOOKUP($B879,[2]Sheet3!$G:$CZ,79,0)</f>
        <v>0</v>
      </c>
      <c r="CQ879" s="14">
        <f>VLOOKUP($B879,[2]Sheet3!$G:$CZ,80,0)</f>
        <v>0</v>
      </c>
      <c r="CR879" s="14">
        <f>VLOOKUP($B879,[2]Sheet3!$G:$CZ,81,0)</f>
        <v>0</v>
      </c>
      <c r="CS879" s="14">
        <f>VLOOKUP($B879,[2]Sheet3!$G:$CZ,82,0)</f>
        <v>0</v>
      </c>
      <c r="CT879" s="14">
        <f>VLOOKUP($B879,[2]Sheet3!$G:$CZ,83,0)</f>
        <v>0</v>
      </c>
      <c r="CU879" s="14">
        <f>VLOOKUP($B879,[2]Sheet3!$G:$CZ,84,0)</f>
        <v>0</v>
      </c>
      <c r="CV879" s="14">
        <f>VLOOKUP($B879,[2]Sheet3!$G:$CZ,85,0)</f>
        <v>0</v>
      </c>
      <c r="CW879" s="14">
        <f>VLOOKUP($B879,[2]Sheet3!$G:$CZ,86,0)</f>
        <v>0</v>
      </c>
      <c r="CX879" s="14">
        <f>VLOOKUP($B879,[2]Sheet3!$G:$CZ,87,0)</f>
        <v>0</v>
      </c>
      <c r="CY879" s="14">
        <f>VLOOKUP($B879,[2]Sheet3!$G:$CZ,88,0)</f>
        <v>0</v>
      </c>
      <c r="CZ879" s="14">
        <f>VLOOKUP($B879,[2]Sheet3!$G:$CZ,89,0)</f>
        <v>0</v>
      </c>
      <c r="DA879" s="14">
        <f>VLOOKUP($B879,[2]Sheet3!$G:$CZ,90,0)</f>
        <v>0</v>
      </c>
      <c r="DB879" s="14">
        <f>VLOOKUP($B879,[2]Sheet3!$G:$CZ,91,0)</f>
        <v>0</v>
      </c>
      <c r="DC879" s="14">
        <f>VLOOKUP($B879,[2]Sheet3!$G:$CZ,92,0)</f>
        <v>0</v>
      </c>
      <c r="DD879" s="14">
        <f>VLOOKUP($B879,[2]Sheet3!$G:$CZ,93,0)</f>
        <v>0</v>
      </c>
      <c r="DE879" s="14">
        <f>VLOOKUP($B879,[2]Sheet3!$G:$CZ,94,0)</f>
        <v>0</v>
      </c>
      <c r="DF879" s="14">
        <f>VLOOKUP($B879,[2]Sheet3!$G:$CZ,95,0)</f>
        <v>0</v>
      </c>
      <c r="DG879" s="14">
        <f>VLOOKUP($B879,[2]Sheet3!$G:$CZ,96,0)</f>
        <v>0</v>
      </c>
      <c r="DH879" s="14">
        <f>VLOOKUP($B879,[2]Sheet3!$G:$CZ,97,0)</f>
        <v>0</v>
      </c>
      <c r="DI879" s="14">
        <f>VLOOKUP($B879,[2]Sheet3!$G:$CZ,98,0)</f>
        <v>0</v>
      </c>
    </row>
    <row r="880" spans="1:113" x14ac:dyDescent="0.3">
      <c r="A880" s="9" t="str">
        <f t="shared" si="41"/>
        <v>SD3049</v>
      </c>
      <c r="B880" s="15" t="s">
        <v>2110</v>
      </c>
      <c r="C880" s="15" t="s">
        <v>2111</v>
      </c>
      <c r="F880" s="7" t="s">
        <v>15</v>
      </c>
      <c r="G880" s="12" t="s">
        <v>4374</v>
      </c>
      <c r="H880" s="12" t="str">
        <f>VLOOKUP($B880,[1]Sheet1!$A:$G,5,0)</f>
        <v>pankaj.ahujaM@redingtongroup.com</v>
      </c>
      <c r="I880" s="12" t="str">
        <f>VLOOKUP($B880,[1]Sheet1!$A:$G,7,0)</f>
        <v>vikram.kumar@redingtongroup.com</v>
      </c>
      <c r="J880" s="12" t="s">
        <v>82</v>
      </c>
      <c r="K880" s="7"/>
      <c r="L880" s="7"/>
      <c r="M880" s="8"/>
      <c r="N880" s="7" t="str">
        <f t="shared" si="39"/>
        <v>pankaj.ahujaM@redingtongroup.com; vikram.kumar@redingtongroup.com; nilesh.phirke@redingtongroup.com;christopher.joseph@redingtongroup.com</v>
      </c>
      <c r="O880" s="7" t="str">
        <f t="shared" si="40"/>
        <v>SD3049</v>
      </c>
      <c r="P880" s="8" t="s">
        <v>5215</v>
      </c>
      <c r="Q880" s="14">
        <f>VLOOKUP($B880,[2]Sheet3!$G:$CZ,2,0)</f>
        <v>2400306035</v>
      </c>
      <c r="R880" s="14">
        <f>VLOOKUP($B880,[2]Sheet3!$G:$CZ,3,0)</f>
        <v>2400301784</v>
      </c>
      <c r="S880" s="14">
        <f>VLOOKUP($B880,[2]Sheet3!$G:$CZ,4,0)</f>
        <v>0</v>
      </c>
      <c r="T880" s="14">
        <f>VLOOKUP($B880,[2]Sheet3!$G:$CZ,5,0)</f>
        <v>0</v>
      </c>
      <c r="U880" s="14">
        <f>VLOOKUP($B880,[2]Sheet3!$G:$CZ,6,0)</f>
        <v>0</v>
      </c>
      <c r="V880" s="14">
        <f>VLOOKUP($B880,[2]Sheet3!$G:$CZ,7,0)</f>
        <v>0</v>
      </c>
      <c r="W880" s="14">
        <f>VLOOKUP($B880,[2]Sheet3!$G:$CZ,8,0)</f>
        <v>0</v>
      </c>
      <c r="X880" s="14">
        <f>VLOOKUP($B880,[2]Sheet3!$G:$CZ,9,0)</f>
        <v>0</v>
      </c>
      <c r="Y880" s="14">
        <f>VLOOKUP($B880,[2]Sheet3!$G:$CZ,10,0)</f>
        <v>0</v>
      </c>
      <c r="Z880" s="14">
        <f>VLOOKUP($B880,[2]Sheet3!$G:$CZ,11,0)</f>
        <v>0</v>
      </c>
      <c r="AA880" s="14">
        <f>VLOOKUP($B880,[2]Sheet3!$G:$CZ,12,0)</f>
        <v>0</v>
      </c>
      <c r="AB880" s="14">
        <f>VLOOKUP($B880,[2]Sheet3!$G:$CZ,13,0)</f>
        <v>0</v>
      </c>
      <c r="AC880" s="14">
        <f>VLOOKUP($B880,[2]Sheet3!$G:$CZ,14,0)</f>
        <v>0</v>
      </c>
      <c r="AD880" s="14">
        <f>VLOOKUP($B880,[2]Sheet3!$G:$CZ,15,0)</f>
        <v>0</v>
      </c>
      <c r="AE880" s="14">
        <f>VLOOKUP($B880,[2]Sheet3!$G:$CZ,16,0)</f>
        <v>0</v>
      </c>
      <c r="AF880" s="14">
        <f>VLOOKUP($B880,[2]Sheet3!$G:$CZ,17,0)</f>
        <v>0</v>
      </c>
      <c r="AG880" s="14">
        <f>VLOOKUP($B880,[2]Sheet3!$G:$CZ,18,0)</f>
        <v>0</v>
      </c>
      <c r="AH880" s="14">
        <f>VLOOKUP($B880,[2]Sheet3!$G:$CZ,19,0)</f>
        <v>0</v>
      </c>
      <c r="AI880" s="14">
        <f>VLOOKUP($B880,[2]Sheet3!$G:$CZ,20,0)</f>
        <v>0</v>
      </c>
      <c r="AJ880" s="14">
        <f>VLOOKUP($B880,[2]Sheet3!$G:$CZ,21,0)</f>
        <v>0</v>
      </c>
      <c r="AK880" s="14">
        <f>VLOOKUP($B880,[2]Sheet3!$G:$CZ,22,0)</f>
        <v>0</v>
      </c>
      <c r="AL880" s="14">
        <f>VLOOKUP($B880,[2]Sheet3!$G:$CZ,23,0)</f>
        <v>0</v>
      </c>
      <c r="AM880" s="14">
        <f>VLOOKUP($B880,[2]Sheet3!$G:$CZ,24,0)</f>
        <v>0</v>
      </c>
      <c r="AN880" s="14">
        <f>VLOOKUP($B880,[2]Sheet3!$G:$CZ,25,0)</f>
        <v>0</v>
      </c>
      <c r="AO880" s="14">
        <f>VLOOKUP($B880,[2]Sheet3!$G:$CZ,26,0)</f>
        <v>0</v>
      </c>
      <c r="AP880" s="14">
        <f>VLOOKUP($B880,[2]Sheet3!$G:$CZ,27,0)</f>
        <v>0</v>
      </c>
      <c r="AQ880" s="14">
        <f>VLOOKUP($B880,[2]Sheet3!$G:$CZ,28,0)</f>
        <v>0</v>
      </c>
      <c r="AR880" s="14">
        <f>VLOOKUP($B880,[2]Sheet3!$G:$CZ,29,0)</f>
        <v>0</v>
      </c>
      <c r="AS880" s="14">
        <f>VLOOKUP($B880,[2]Sheet3!$G:$CZ,30,0)</f>
        <v>0</v>
      </c>
      <c r="AT880" s="14">
        <f>VLOOKUP($B880,[2]Sheet3!$G:$CZ,31,0)</f>
        <v>0</v>
      </c>
      <c r="AU880" s="14">
        <f>VLOOKUP($B880,[2]Sheet3!$G:$CZ,32,0)</f>
        <v>0</v>
      </c>
      <c r="AV880" s="14">
        <f>VLOOKUP($B880,[2]Sheet3!$G:$CZ,33,0)</f>
        <v>0</v>
      </c>
      <c r="AW880" s="14">
        <f>VLOOKUP($B880,[2]Sheet3!$G:$CZ,34,0)</f>
        <v>0</v>
      </c>
      <c r="AX880" s="14">
        <f>VLOOKUP($B880,[2]Sheet3!$G:$CZ,35,0)</f>
        <v>0</v>
      </c>
      <c r="AY880" s="14">
        <f>VLOOKUP($B880,[2]Sheet3!$G:$CZ,36,0)</f>
        <v>0</v>
      </c>
      <c r="AZ880" s="14">
        <f>VLOOKUP($B880,[2]Sheet3!$G:$CZ,37,0)</f>
        <v>0</v>
      </c>
      <c r="BA880" s="14">
        <f>VLOOKUP($B880,[2]Sheet3!$G:$CZ,38,0)</f>
        <v>0</v>
      </c>
      <c r="BB880" s="14">
        <f>VLOOKUP($B880,[2]Sheet3!$G:$CZ,39,0)</f>
        <v>0</v>
      </c>
      <c r="BC880" s="14">
        <f>VLOOKUP($B880,[2]Sheet3!$G:$CZ,40,0)</f>
        <v>0</v>
      </c>
      <c r="BD880" s="14">
        <f>VLOOKUP($B880,[2]Sheet3!$G:$CZ,41,0)</f>
        <v>0</v>
      </c>
      <c r="BE880" s="14">
        <f>VLOOKUP($B880,[2]Sheet3!$G:$CZ,42,0)</f>
        <v>0</v>
      </c>
      <c r="BF880" s="14">
        <f>VLOOKUP($B880,[2]Sheet3!$G:$CZ,43,0)</f>
        <v>0</v>
      </c>
      <c r="BG880" s="14">
        <f>VLOOKUP($B880,[2]Sheet3!$G:$CZ,44,0)</f>
        <v>0</v>
      </c>
      <c r="BH880" s="14">
        <f>VLOOKUP($B880,[2]Sheet3!$G:$CZ,45,0)</f>
        <v>0</v>
      </c>
      <c r="BI880" s="14">
        <f>VLOOKUP($B880,[2]Sheet3!$G:$CZ,46,0)</f>
        <v>0</v>
      </c>
      <c r="BJ880" s="14">
        <f>VLOOKUP($B880,[2]Sheet3!$G:$CZ,47,0)</f>
        <v>0</v>
      </c>
      <c r="BK880" s="14">
        <f>VLOOKUP($B880,[2]Sheet3!$G:$CZ,48,0)</f>
        <v>0</v>
      </c>
      <c r="BL880" s="14">
        <f>VLOOKUP($B880,[2]Sheet3!$G:$CZ,49,0)</f>
        <v>0</v>
      </c>
      <c r="BM880" s="14">
        <f>VLOOKUP($B880,[2]Sheet3!$G:$CZ,50,0)</f>
        <v>0</v>
      </c>
      <c r="BN880" s="14">
        <f>VLOOKUP($B880,[2]Sheet3!$G:$CZ,51,0)</f>
        <v>0</v>
      </c>
      <c r="BO880" s="14">
        <f>VLOOKUP($B880,[2]Sheet3!$G:$CZ,52,0)</f>
        <v>0</v>
      </c>
      <c r="BP880" s="14">
        <f>VLOOKUP($B880,[2]Sheet3!$G:$CZ,53,0)</f>
        <v>0</v>
      </c>
      <c r="BQ880" s="14">
        <f>VLOOKUP($B880,[2]Sheet3!$G:$CZ,54,0)</f>
        <v>0</v>
      </c>
      <c r="BR880" s="14">
        <f>VLOOKUP($B880,[2]Sheet3!$G:$CZ,55,0)</f>
        <v>0</v>
      </c>
      <c r="BS880" s="14">
        <f>VLOOKUP($B880,[2]Sheet3!$G:$CZ,56,0)</f>
        <v>0</v>
      </c>
      <c r="BT880" s="14">
        <f>VLOOKUP($B880,[2]Sheet3!$G:$CZ,57,0)</f>
        <v>0</v>
      </c>
      <c r="BU880" s="14">
        <f>VLOOKUP($B880,[2]Sheet3!$G:$CZ,58,0)</f>
        <v>0</v>
      </c>
      <c r="BV880" s="14">
        <f>VLOOKUP($B880,[2]Sheet3!$G:$CZ,59,0)</f>
        <v>0</v>
      </c>
      <c r="BW880" s="14">
        <f>VLOOKUP($B880,[2]Sheet3!$G:$CZ,60,0)</f>
        <v>0</v>
      </c>
      <c r="BX880" s="14">
        <f>VLOOKUP($B880,[2]Sheet3!$G:$CZ,61,0)</f>
        <v>0</v>
      </c>
      <c r="BY880" s="14">
        <f>VLOOKUP($B880,[2]Sheet3!$G:$CZ,62,0)</f>
        <v>0</v>
      </c>
      <c r="BZ880" s="14">
        <f>VLOOKUP($B880,[2]Sheet3!$G:$CZ,63,0)</f>
        <v>0</v>
      </c>
      <c r="CA880" s="14">
        <f>VLOOKUP($B880,[2]Sheet3!$G:$CZ,64,0)</f>
        <v>0</v>
      </c>
      <c r="CB880" s="14">
        <f>VLOOKUP($B880,[2]Sheet3!$G:$CZ,65,0)</f>
        <v>0</v>
      </c>
      <c r="CC880" s="14">
        <f>VLOOKUP($B880,[2]Sheet3!$G:$CZ,66,0)</f>
        <v>0</v>
      </c>
      <c r="CD880" s="14">
        <f>VLOOKUP($B880,[2]Sheet3!$G:$CZ,67,0)</f>
        <v>0</v>
      </c>
      <c r="CE880" s="14">
        <f>VLOOKUP($B880,[2]Sheet3!$G:$CZ,68,0)</f>
        <v>0</v>
      </c>
      <c r="CF880" s="14">
        <f>VLOOKUP($B880,[2]Sheet3!$G:$CZ,69,0)</f>
        <v>0</v>
      </c>
      <c r="CG880" s="14">
        <f>VLOOKUP($B880,[2]Sheet3!$G:$CZ,70,0)</f>
        <v>0</v>
      </c>
      <c r="CH880" s="14">
        <f>VLOOKUP($B880,[2]Sheet3!$G:$CZ,71,0)</f>
        <v>0</v>
      </c>
      <c r="CI880" s="14">
        <f>VLOOKUP($B880,[2]Sheet3!$G:$CZ,72,0)</f>
        <v>0</v>
      </c>
      <c r="CJ880" s="14">
        <f>VLOOKUP($B880,[2]Sheet3!$G:$CZ,73,0)</f>
        <v>0</v>
      </c>
      <c r="CK880" s="14">
        <f>VLOOKUP($B880,[2]Sheet3!$G:$CZ,74,0)</f>
        <v>0</v>
      </c>
      <c r="CL880" s="14">
        <f>VLOOKUP($B880,[2]Sheet3!$G:$CZ,75,0)</f>
        <v>0</v>
      </c>
      <c r="CM880" s="14">
        <f>VLOOKUP($B880,[2]Sheet3!$G:$CZ,76,0)</f>
        <v>0</v>
      </c>
      <c r="CN880" s="14">
        <f>VLOOKUP($B880,[2]Sheet3!$G:$CZ,77,0)</f>
        <v>0</v>
      </c>
      <c r="CO880" s="14">
        <f>VLOOKUP($B880,[2]Sheet3!$G:$CZ,78,0)</f>
        <v>0</v>
      </c>
      <c r="CP880" s="14">
        <f>VLOOKUP($B880,[2]Sheet3!$G:$CZ,79,0)</f>
        <v>0</v>
      </c>
      <c r="CQ880" s="14">
        <f>VLOOKUP($B880,[2]Sheet3!$G:$CZ,80,0)</f>
        <v>0</v>
      </c>
      <c r="CR880" s="14">
        <f>VLOOKUP($B880,[2]Sheet3!$G:$CZ,81,0)</f>
        <v>0</v>
      </c>
      <c r="CS880" s="14">
        <f>VLOOKUP($B880,[2]Sheet3!$G:$CZ,82,0)</f>
        <v>0</v>
      </c>
      <c r="CT880" s="14">
        <f>VLOOKUP($B880,[2]Sheet3!$G:$CZ,83,0)</f>
        <v>0</v>
      </c>
      <c r="CU880" s="14">
        <f>VLOOKUP($B880,[2]Sheet3!$G:$CZ,84,0)</f>
        <v>0</v>
      </c>
      <c r="CV880" s="14">
        <f>VLOOKUP($B880,[2]Sheet3!$G:$CZ,85,0)</f>
        <v>0</v>
      </c>
      <c r="CW880" s="14">
        <f>VLOOKUP($B880,[2]Sheet3!$G:$CZ,86,0)</f>
        <v>0</v>
      </c>
      <c r="CX880" s="14">
        <f>VLOOKUP($B880,[2]Sheet3!$G:$CZ,87,0)</f>
        <v>0</v>
      </c>
      <c r="CY880" s="14">
        <f>VLOOKUP($B880,[2]Sheet3!$G:$CZ,88,0)</f>
        <v>0</v>
      </c>
      <c r="CZ880" s="14">
        <f>VLOOKUP($B880,[2]Sheet3!$G:$CZ,89,0)</f>
        <v>0</v>
      </c>
      <c r="DA880" s="14">
        <f>VLOOKUP($B880,[2]Sheet3!$G:$CZ,90,0)</f>
        <v>0</v>
      </c>
      <c r="DB880" s="14">
        <f>VLOOKUP($B880,[2]Sheet3!$G:$CZ,91,0)</f>
        <v>0</v>
      </c>
      <c r="DC880" s="14">
        <f>VLOOKUP($B880,[2]Sheet3!$G:$CZ,92,0)</f>
        <v>0</v>
      </c>
      <c r="DD880" s="14">
        <f>VLOOKUP($B880,[2]Sheet3!$G:$CZ,93,0)</f>
        <v>0</v>
      </c>
      <c r="DE880" s="14">
        <f>VLOOKUP($B880,[2]Sheet3!$G:$CZ,94,0)</f>
        <v>0</v>
      </c>
      <c r="DF880" s="14">
        <f>VLOOKUP($B880,[2]Sheet3!$G:$CZ,95,0)</f>
        <v>0</v>
      </c>
      <c r="DG880" s="14">
        <f>VLOOKUP($B880,[2]Sheet3!$G:$CZ,96,0)</f>
        <v>0</v>
      </c>
      <c r="DH880" s="14">
        <f>VLOOKUP($B880,[2]Sheet3!$G:$CZ,97,0)</f>
        <v>0</v>
      </c>
      <c r="DI880" s="14">
        <f>VLOOKUP($B880,[2]Sheet3!$G:$CZ,98,0)</f>
        <v>0</v>
      </c>
    </row>
    <row r="881" spans="1:113" x14ac:dyDescent="0.3">
      <c r="A881" s="9" t="str">
        <f t="shared" si="41"/>
        <v>SA3155</v>
      </c>
      <c r="B881" s="15" t="s">
        <v>2112</v>
      </c>
      <c r="C881" s="15" t="s">
        <v>2113</v>
      </c>
      <c r="F881" s="7" t="s">
        <v>15</v>
      </c>
      <c r="G881" s="12" t="s">
        <v>4375</v>
      </c>
      <c r="H881" s="12" t="str">
        <f>VLOOKUP($B881,[1]Sheet1!$A:$G,5,0)</f>
        <v>mahmmad.ajar@redingtongroup.com</v>
      </c>
      <c r="I881" s="12" t="str">
        <f>VLOOKUP($B881,[1]Sheet1!$A:$G,7,0)</f>
        <v>vikram.kumar@redingtongroup.com</v>
      </c>
      <c r="J881" s="12" t="s">
        <v>82</v>
      </c>
      <c r="K881" s="7"/>
      <c r="L881" s="7"/>
      <c r="M881" s="8"/>
      <c r="N881" s="7" t="str">
        <f t="shared" si="39"/>
        <v>mahmmad.ajar@redingtongroup.com; vikram.kumar@redingtongroup.com; nilesh.phirke@redingtongroup.com;christopher.joseph@redingtongroup.com</v>
      </c>
      <c r="O881" s="7" t="str">
        <f t="shared" si="40"/>
        <v>SA3155</v>
      </c>
      <c r="P881" s="8" t="s">
        <v>5215</v>
      </c>
      <c r="Q881" s="14">
        <f>VLOOKUP($B881,[2]Sheet3!$G:$CZ,2,0)</f>
        <v>2400306102</v>
      </c>
      <c r="R881" s="14">
        <f>VLOOKUP($B881,[2]Sheet3!$G:$CZ,3,0)</f>
        <v>2400306095</v>
      </c>
      <c r="S881" s="14">
        <f>VLOOKUP($B881,[2]Sheet3!$G:$CZ,4,0)</f>
        <v>2400306100</v>
      </c>
      <c r="T881" s="14">
        <f>VLOOKUP($B881,[2]Sheet3!$G:$CZ,5,0)</f>
        <v>2400300237</v>
      </c>
      <c r="U881" s="14">
        <f>VLOOKUP($B881,[2]Sheet3!$G:$CZ,6,0)</f>
        <v>2400303768</v>
      </c>
      <c r="V881" s="14">
        <f>VLOOKUP($B881,[2]Sheet3!$G:$CZ,7,0)</f>
        <v>0</v>
      </c>
      <c r="W881" s="14">
        <f>VLOOKUP($B881,[2]Sheet3!$G:$CZ,8,0)</f>
        <v>0</v>
      </c>
      <c r="X881" s="14">
        <f>VLOOKUP($B881,[2]Sheet3!$G:$CZ,9,0)</f>
        <v>0</v>
      </c>
      <c r="Y881" s="14">
        <f>VLOOKUP($B881,[2]Sheet3!$G:$CZ,10,0)</f>
        <v>0</v>
      </c>
      <c r="Z881" s="14">
        <f>VLOOKUP($B881,[2]Sheet3!$G:$CZ,11,0)</f>
        <v>0</v>
      </c>
      <c r="AA881" s="14">
        <f>VLOOKUP($B881,[2]Sheet3!$G:$CZ,12,0)</f>
        <v>0</v>
      </c>
      <c r="AB881" s="14">
        <f>VLOOKUP($B881,[2]Sheet3!$G:$CZ,13,0)</f>
        <v>0</v>
      </c>
      <c r="AC881" s="14">
        <f>VLOOKUP($B881,[2]Sheet3!$G:$CZ,14,0)</f>
        <v>0</v>
      </c>
      <c r="AD881" s="14">
        <f>VLOOKUP($B881,[2]Sheet3!$G:$CZ,15,0)</f>
        <v>0</v>
      </c>
      <c r="AE881" s="14">
        <f>VLOOKUP($B881,[2]Sheet3!$G:$CZ,16,0)</f>
        <v>0</v>
      </c>
      <c r="AF881" s="14">
        <f>VLOOKUP($B881,[2]Sheet3!$G:$CZ,17,0)</f>
        <v>0</v>
      </c>
      <c r="AG881" s="14">
        <f>VLOOKUP($B881,[2]Sheet3!$G:$CZ,18,0)</f>
        <v>0</v>
      </c>
      <c r="AH881" s="14">
        <f>VLOOKUP($B881,[2]Sheet3!$G:$CZ,19,0)</f>
        <v>0</v>
      </c>
      <c r="AI881" s="14">
        <f>VLOOKUP($B881,[2]Sheet3!$G:$CZ,20,0)</f>
        <v>0</v>
      </c>
      <c r="AJ881" s="14">
        <f>VLOOKUP($B881,[2]Sheet3!$G:$CZ,21,0)</f>
        <v>0</v>
      </c>
      <c r="AK881" s="14">
        <f>VLOOKUP($B881,[2]Sheet3!$G:$CZ,22,0)</f>
        <v>0</v>
      </c>
      <c r="AL881" s="14">
        <f>VLOOKUP($B881,[2]Sheet3!$G:$CZ,23,0)</f>
        <v>0</v>
      </c>
      <c r="AM881" s="14">
        <f>VLOOKUP($B881,[2]Sheet3!$G:$CZ,24,0)</f>
        <v>0</v>
      </c>
      <c r="AN881" s="14">
        <f>VLOOKUP($B881,[2]Sheet3!$G:$CZ,25,0)</f>
        <v>0</v>
      </c>
      <c r="AO881" s="14">
        <f>VLOOKUP($B881,[2]Sheet3!$G:$CZ,26,0)</f>
        <v>0</v>
      </c>
      <c r="AP881" s="14">
        <f>VLOOKUP($B881,[2]Sheet3!$G:$CZ,27,0)</f>
        <v>0</v>
      </c>
      <c r="AQ881" s="14">
        <f>VLOOKUP($B881,[2]Sheet3!$G:$CZ,28,0)</f>
        <v>0</v>
      </c>
      <c r="AR881" s="14">
        <f>VLOOKUP($B881,[2]Sheet3!$G:$CZ,29,0)</f>
        <v>0</v>
      </c>
      <c r="AS881" s="14">
        <f>VLOOKUP($B881,[2]Sheet3!$G:$CZ,30,0)</f>
        <v>0</v>
      </c>
      <c r="AT881" s="14">
        <f>VLOOKUP($B881,[2]Sheet3!$G:$CZ,31,0)</f>
        <v>0</v>
      </c>
      <c r="AU881" s="14">
        <f>VLOOKUP($B881,[2]Sheet3!$G:$CZ,32,0)</f>
        <v>0</v>
      </c>
      <c r="AV881" s="14">
        <f>VLOOKUP($B881,[2]Sheet3!$G:$CZ,33,0)</f>
        <v>0</v>
      </c>
      <c r="AW881" s="14">
        <f>VLOOKUP($B881,[2]Sheet3!$G:$CZ,34,0)</f>
        <v>0</v>
      </c>
      <c r="AX881" s="14">
        <f>VLOOKUP($B881,[2]Sheet3!$G:$CZ,35,0)</f>
        <v>0</v>
      </c>
      <c r="AY881" s="14">
        <f>VLOOKUP($B881,[2]Sheet3!$G:$CZ,36,0)</f>
        <v>0</v>
      </c>
      <c r="AZ881" s="14">
        <f>VLOOKUP($B881,[2]Sheet3!$G:$CZ,37,0)</f>
        <v>0</v>
      </c>
      <c r="BA881" s="14">
        <f>VLOOKUP($B881,[2]Sheet3!$G:$CZ,38,0)</f>
        <v>0</v>
      </c>
      <c r="BB881" s="14">
        <f>VLOOKUP($B881,[2]Sheet3!$G:$CZ,39,0)</f>
        <v>0</v>
      </c>
      <c r="BC881" s="14">
        <f>VLOOKUP($B881,[2]Sheet3!$G:$CZ,40,0)</f>
        <v>0</v>
      </c>
      <c r="BD881" s="14">
        <f>VLOOKUP($B881,[2]Sheet3!$G:$CZ,41,0)</f>
        <v>0</v>
      </c>
      <c r="BE881" s="14">
        <f>VLOOKUP($B881,[2]Sheet3!$G:$CZ,42,0)</f>
        <v>0</v>
      </c>
      <c r="BF881" s="14">
        <f>VLOOKUP($B881,[2]Sheet3!$G:$CZ,43,0)</f>
        <v>0</v>
      </c>
      <c r="BG881" s="14">
        <f>VLOOKUP($B881,[2]Sheet3!$G:$CZ,44,0)</f>
        <v>0</v>
      </c>
      <c r="BH881" s="14">
        <f>VLOOKUP($B881,[2]Sheet3!$G:$CZ,45,0)</f>
        <v>0</v>
      </c>
      <c r="BI881" s="14">
        <f>VLOOKUP($B881,[2]Sheet3!$G:$CZ,46,0)</f>
        <v>0</v>
      </c>
      <c r="BJ881" s="14">
        <f>VLOOKUP($B881,[2]Sheet3!$G:$CZ,47,0)</f>
        <v>0</v>
      </c>
      <c r="BK881" s="14">
        <f>VLOOKUP($B881,[2]Sheet3!$G:$CZ,48,0)</f>
        <v>0</v>
      </c>
      <c r="BL881" s="14">
        <f>VLOOKUP($B881,[2]Sheet3!$G:$CZ,49,0)</f>
        <v>0</v>
      </c>
      <c r="BM881" s="14">
        <f>VLOOKUP($B881,[2]Sheet3!$G:$CZ,50,0)</f>
        <v>0</v>
      </c>
      <c r="BN881" s="14">
        <f>VLOOKUP($B881,[2]Sheet3!$G:$CZ,51,0)</f>
        <v>0</v>
      </c>
      <c r="BO881" s="14">
        <f>VLOOKUP($B881,[2]Sheet3!$G:$CZ,52,0)</f>
        <v>0</v>
      </c>
      <c r="BP881" s="14">
        <f>VLOOKUP($B881,[2]Sheet3!$G:$CZ,53,0)</f>
        <v>0</v>
      </c>
      <c r="BQ881" s="14">
        <f>VLOOKUP($B881,[2]Sheet3!$G:$CZ,54,0)</f>
        <v>0</v>
      </c>
      <c r="BR881" s="14">
        <f>VLOOKUP($B881,[2]Sheet3!$G:$CZ,55,0)</f>
        <v>0</v>
      </c>
      <c r="BS881" s="14">
        <f>VLOOKUP($B881,[2]Sheet3!$G:$CZ,56,0)</f>
        <v>0</v>
      </c>
      <c r="BT881" s="14">
        <f>VLOOKUP($B881,[2]Sheet3!$G:$CZ,57,0)</f>
        <v>0</v>
      </c>
      <c r="BU881" s="14">
        <f>VLOOKUP($B881,[2]Sheet3!$G:$CZ,58,0)</f>
        <v>0</v>
      </c>
      <c r="BV881" s="14">
        <f>VLOOKUP($B881,[2]Sheet3!$G:$CZ,59,0)</f>
        <v>0</v>
      </c>
      <c r="BW881" s="14">
        <f>VLOOKUP($B881,[2]Sheet3!$G:$CZ,60,0)</f>
        <v>0</v>
      </c>
      <c r="BX881" s="14">
        <f>VLOOKUP($B881,[2]Sheet3!$G:$CZ,61,0)</f>
        <v>0</v>
      </c>
      <c r="BY881" s="14">
        <f>VLOOKUP($B881,[2]Sheet3!$G:$CZ,62,0)</f>
        <v>0</v>
      </c>
      <c r="BZ881" s="14">
        <f>VLOOKUP($B881,[2]Sheet3!$G:$CZ,63,0)</f>
        <v>0</v>
      </c>
      <c r="CA881" s="14">
        <f>VLOOKUP($B881,[2]Sheet3!$G:$CZ,64,0)</f>
        <v>0</v>
      </c>
      <c r="CB881" s="14">
        <f>VLOOKUP($B881,[2]Sheet3!$G:$CZ,65,0)</f>
        <v>0</v>
      </c>
      <c r="CC881" s="14">
        <f>VLOOKUP($B881,[2]Sheet3!$G:$CZ,66,0)</f>
        <v>0</v>
      </c>
      <c r="CD881" s="14">
        <f>VLOOKUP($B881,[2]Sheet3!$G:$CZ,67,0)</f>
        <v>0</v>
      </c>
      <c r="CE881" s="14">
        <f>VLOOKUP($B881,[2]Sheet3!$G:$CZ,68,0)</f>
        <v>0</v>
      </c>
      <c r="CF881" s="14">
        <f>VLOOKUP($B881,[2]Sheet3!$G:$CZ,69,0)</f>
        <v>0</v>
      </c>
      <c r="CG881" s="14">
        <f>VLOOKUP($B881,[2]Sheet3!$G:$CZ,70,0)</f>
        <v>0</v>
      </c>
      <c r="CH881" s="14">
        <f>VLOOKUP($B881,[2]Sheet3!$G:$CZ,71,0)</f>
        <v>0</v>
      </c>
      <c r="CI881" s="14">
        <f>VLOOKUP($B881,[2]Sheet3!$G:$CZ,72,0)</f>
        <v>0</v>
      </c>
      <c r="CJ881" s="14">
        <f>VLOOKUP($B881,[2]Sheet3!$G:$CZ,73,0)</f>
        <v>0</v>
      </c>
      <c r="CK881" s="14">
        <f>VLOOKUP($B881,[2]Sheet3!$G:$CZ,74,0)</f>
        <v>0</v>
      </c>
      <c r="CL881" s="14">
        <f>VLOOKUP($B881,[2]Sheet3!$G:$CZ,75,0)</f>
        <v>0</v>
      </c>
      <c r="CM881" s="14">
        <f>VLOOKUP($B881,[2]Sheet3!$G:$CZ,76,0)</f>
        <v>0</v>
      </c>
      <c r="CN881" s="14">
        <f>VLOOKUP($B881,[2]Sheet3!$G:$CZ,77,0)</f>
        <v>0</v>
      </c>
      <c r="CO881" s="14">
        <f>VLOOKUP($B881,[2]Sheet3!$G:$CZ,78,0)</f>
        <v>0</v>
      </c>
      <c r="CP881" s="14">
        <f>VLOOKUP($B881,[2]Sheet3!$G:$CZ,79,0)</f>
        <v>0</v>
      </c>
      <c r="CQ881" s="14">
        <f>VLOOKUP($B881,[2]Sheet3!$G:$CZ,80,0)</f>
        <v>0</v>
      </c>
      <c r="CR881" s="14">
        <f>VLOOKUP($B881,[2]Sheet3!$G:$CZ,81,0)</f>
        <v>0</v>
      </c>
      <c r="CS881" s="14">
        <f>VLOOKUP($B881,[2]Sheet3!$G:$CZ,82,0)</f>
        <v>0</v>
      </c>
      <c r="CT881" s="14">
        <f>VLOOKUP($B881,[2]Sheet3!$G:$CZ,83,0)</f>
        <v>0</v>
      </c>
      <c r="CU881" s="14">
        <f>VLOOKUP($B881,[2]Sheet3!$G:$CZ,84,0)</f>
        <v>0</v>
      </c>
      <c r="CV881" s="14">
        <f>VLOOKUP($B881,[2]Sheet3!$G:$CZ,85,0)</f>
        <v>0</v>
      </c>
      <c r="CW881" s="14">
        <f>VLOOKUP($B881,[2]Sheet3!$G:$CZ,86,0)</f>
        <v>0</v>
      </c>
      <c r="CX881" s="14">
        <f>VLOOKUP($B881,[2]Sheet3!$G:$CZ,87,0)</f>
        <v>0</v>
      </c>
      <c r="CY881" s="14">
        <f>VLOOKUP($B881,[2]Sheet3!$G:$CZ,88,0)</f>
        <v>0</v>
      </c>
      <c r="CZ881" s="14">
        <f>VLOOKUP($B881,[2]Sheet3!$G:$CZ,89,0)</f>
        <v>0</v>
      </c>
      <c r="DA881" s="14">
        <f>VLOOKUP($B881,[2]Sheet3!$G:$CZ,90,0)</f>
        <v>0</v>
      </c>
      <c r="DB881" s="14">
        <f>VLOOKUP($B881,[2]Sheet3!$G:$CZ,91,0)</f>
        <v>0</v>
      </c>
      <c r="DC881" s="14">
        <f>VLOOKUP($B881,[2]Sheet3!$G:$CZ,92,0)</f>
        <v>0</v>
      </c>
      <c r="DD881" s="14">
        <f>VLOOKUP($B881,[2]Sheet3!$G:$CZ,93,0)</f>
        <v>0</v>
      </c>
      <c r="DE881" s="14">
        <f>VLOOKUP($B881,[2]Sheet3!$G:$CZ,94,0)</f>
        <v>0</v>
      </c>
      <c r="DF881" s="14">
        <f>VLOOKUP($B881,[2]Sheet3!$G:$CZ,95,0)</f>
        <v>0</v>
      </c>
      <c r="DG881" s="14">
        <f>VLOOKUP($B881,[2]Sheet3!$G:$CZ,96,0)</f>
        <v>0</v>
      </c>
      <c r="DH881" s="14">
        <f>VLOOKUP($B881,[2]Sheet3!$G:$CZ,97,0)</f>
        <v>0</v>
      </c>
      <c r="DI881" s="14">
        <f>VLOOKUP($B881,[2]Sheet3!$G:$CZ,98,0)</f>
        <v>0</v>
      </c>
    </row>
    <row r="882" spans="1:113" x14ac:dyDescent="0.3">
      <c r="A882" s="9" t="str">
        <f t="shared" si="41"/>
        <v>S54366</v>
      </c>
      <c r="B882" s="15" t="s">
        <v>2114</v>
      </c>
      <c r="C882" s="15" t="s">
        <v>2115</v>
      </c>
      <c r="F882" s="7" t="s">
        <v>15</v>
      </c>
      <c r="G882" s="12" t="s">
        <v>4376</v>
      </c>
      <c r="H882" s="12" t="str">
        <f>VLOOKUP($B882,[1]Sheet1!$A:$G,5,0)</f>
        <v>prem.kumarmani@redingtongroup.com</v>
      </c>
      <c r="I882" s="12" t="str">
        <f>VLOOKUP($B882,[1]Sheet1!$A:$G,7,0)</f>
        <v>yogesh.ganesh@redingtongroup.com</v>
      </c>
      <c r="J882" s="12" t="s">
        <v>82</v>
      </c>
      <c r="K882" s="7"/>
      <c r="L882" s="7"/>
      <c r="M882" s="8"/>
      <c r="N882" s="7" t="str">
        <f t="shared" si="39"/>
        <v>prem.kumarmani@redingtongroup.com; yogesh.ganesh@redingtongroup.com; nilesh.phirke@redingtongroup.com;christopher.joseph@redingtongroup.com</v>
      </c>
      <c r="O882" s="7" t="str">
        <f t="shared" si="40"/>
        <v>S54366</v>
      </c>
      <c r="P882" s="8" t="s">
        <v>5215</v>
      </c>
      <c r="Q882" s="14">
        <f>VLOOKUP($B882,[2]Sheet3!$G:$CZ,2,0)</f>
        <v>2400301048</v>
      </c>
      <c r="R882" s="14">
        <f>VLOOKUP($B882,[2]Sheet3!$G:$CZ,3,0)</f>
        <v>2400301056</v>
      </c>
      <c r="S882" s="14">
        <f>VLOOKUP($B882,[2]Sheet3!$G:$CZ,4,0)</f>
        <v>2400301050</v>
      </c>
      <c r="T882" s="14">
        <f>VLOOKUP($B882,[2]Sheet3!$G:$CZ,5,0)</f>
        <v>2400301055</v>
      </c>
      <c r="U882" s="14">
        <f>VLOOKUP($B882,[2]Sheet3!$G:$CZ,6,0)</f>
        <v>2400304945</v>
      </c>
      <c r="V882" s="14">
        <f>VLOOKUP($B882,[2]Sheet3!$G:$CZ,7,0)</f>
        <v>0</v>
      </c>
      <c r="W882" s="14">
        <f>VLOOKUP($B882,[2]Sheet3!$G:$CZ,8,0)</f>
        <v>0</v>
      </c>
      <c r="X882" s="14">
        <f>VLOOKUP($B882,[2]Sheet3!$G:$CZ,9,0)</f>
        <v>0</v>
      </c>
      <c r="Y882" s="14">
        <f>VLOOKUP($B882,[2]Sheet3!$G:$CZ,10,0)</f>
        <v>0</v>
      </c>
      <c r="Z882" s="14">
        <f>VLOOKUP($B882,[2]Sheet3!$G:$CZ,11,0)</f>
        <v>0</v>
      </c>
      <c r="AA882" s="14">
        <f>VLOOKUP($B882,[2]Sheet3!$G:$CZ,12,0)</f>
        <v>0</v>
      </c>
      <c r="AB882" s="14">
        <f>VLOOKUP($B882,[2]Sheet3!$G:$CZ,13,0)</f>
        <v>0</v>
      </c>
      <c r="AC882" s="14">
        <f>VLOOKUP($B882,[2]Sheet3!$G:$CZ,14,0)</f>
        <v>0</v>
      </c>
      <c r="AD882" s="14">
        <f>VLOOKUP($B882,[2]Sheet3!$G:$CZ,15,0)</f>
        <v>0</v>
      </c>
      <c r="AE882" s="14">
        <f>VLOOKUP($B882,[2]Sheet3!$G:$CZ,16,0)</f>
        <v>0</v>
      </c>
      <c r="AF882" s="14">
        <f>VLOOKUP($B882,[2]Sheet3!$G:$CZ,17,0)</f>
        <v>0</v>
      </c>
      <c r="AG882" s="14">
        <f>VLOOKUP($B882,[2]Sheet3!$G:$CZ,18,0)</f>
        <v>0</v>
      </c>
      <c r="AH882" s="14">
        <f>VLOOKUP($B882,[2]Sheet3!$G:$CZ,19,0)</f>
        <v>0</v>
      </c>
      <c r="AI882" s="14">
        <f>VLOOKUP($B882,[2]Sheet3!$G:$CZ,20,0)</f>
        <v>0</v>
      </c>
      <c r="AJ882" s="14">
        <f>VLOOKUP($B882,[2]Sheet3!$G:$CZ,21,0)</f>
        <v>0</v>
      </c>
      <c r="AK882" s="14">
        <f>VLOOKUP($B882,[2]Sheet3!$G:$CZ,22,0)</f>
        <v>0</v>
      </c>
      <c r="AL882" s="14">
        <f>VLOOKUP($B882,[2]Sheet3!$G:$CZ,23,0)</f>
        <v>0</v>
      </c>
      <c r="AM882" s="14">
        <f>VLOOKUP($B882,[2]Sheet3!$G:$CZ,24,0)</f>
        <v>0</v>
      </c>
      <c r="AN882" s="14">
        <f>VLOOKUP($B882,[2]Sheet3!$G:$CZ,25,0)</f>
        <v>0</v>
      </c>
      <c r="AO882" s="14">
        <f>VLOOKUP($B882,[2]Sheet3!$G:$CZ,26,0)</f>
        <v>0</v>
      </c>
      <c r="AP882" s="14">
        <f>VLOOKUP($B882,[2]Sheet3!$G:$CZ,27,0)</f>
        <v>0</v>
      </c>
      <c r="AQ882" s="14">
        <f>VLOOKUP($B882,[2]Sheet3!$G:$CZ,28,0)</f>
        <v>0</v>
      </c>
      <c r="AR882" s="14">
        <f>VLOOKUP($B882,[2]Sheet3!$G:$CZ,29,0)</f>
        <v>0</v>
      </c>
      <c r="AS882" s="14">
        <f>VLOOKUP($B882,[2]Sheet3!$G:$CZ,30,0)</f>
        <v>0</v>
      </c>
      <c r="AT882" s="14">
        <f>VLOOKUP($B882,[2]Sheet3!$G:$CZ,31,0)</f>
        <v>0</v>
      </c>
      <c r="AU882" s="14">
        <f>VLOOKUP($B882,[2]Sheet3!$G:$CZ,32,0)</f>
        <v>0</v>
      </c>
      <c r="AV882" s="14">
        <f>VLOOKUP($B882,[2]Sheet3!$G:$CZ,33,0)</f>
        <v>0</v>
      </c>
      <c r="AW882" s="14">
        <f>VLOOKUP($B882,[2]Sheet3!$G:$CZ,34,0)</f>
        <v>0</v>
      </c>
      <c r="AX882" s="14">
        <f>VLOOKUP($B882,[2]Sheet3!$G:$CZ,35,0)</f>
        <v>0</v>
      </c>
      <c r="AY882" s="14">
        <f>VLOOKUP($B882,[2]Sheet3!$G:$CZ,36,0)</f>
        <v>0</v>
      </c>
      <c r="AZ882" s="14">
        <f>VLOOKUP($B882,[2]Sheet3!$G:$CZ,37,0)</f>
        <v>0</v>
      </c>
      <c r="BA882" s="14">
        <f>VLOOKUP($B882,[2]Sheet3!$G:$CZ,38,0)</f>
        <v>0</v>
      </c>
      <c r="BB882" s="14">
        <f>VLOOKUP($B882,[2]Sheet3!$G:$CZ,39,0)</f>
        <v>0</v>
      </c>
      <c r="BC882" s="14">
        <f>VLOOKUP($B882,[2]Sheet3!$G:$CZ,40,0)</f>
        <v>0</v>
      </c>
      <c r="BD882" s="14">
        <f>VLOOKUP($B882,[2]Sheet3!$G:$CZ,41,0)</f>
        <v>0</v>
      </c>
      <c r="BE882" s="14">
        <f>VLOOKUP($B882,[2]Sheet3!$G:$CZ,42,0)</f>
        <v>0</v>
      </c>
      <c r="BF882" s="14">
        <f>VLOOKUP($B882,[2]Sheet3!$G:$CZ,43,0)</f>
        <v>0</v>
      </c>
      <c r="BG882" s="14">
        <f>VLOOKUP($B882,[2]Sheet3!$G:$CZ,44,0)</f>
        <v>0</v>
      </c>
      <c r="BH882" s="14">
        <f>VLOOKUP($B882,[2]Sheet3!$G:$CZ,45,0)</f>
        <v>0</v>
      </c>
      <c r="BI882" s="14">
        <f>VLOOKUP($B882,[2]Sheet3!$G:$CZ,46,0)</f>
        <v>0</v>
      </c>
      <c r="BJ882" s="14">
        <f>VLOOKUP($B882,[2]Sheet3!$G:$CZ,47,0)</f>
        <v>0</v>
      </c>
      <c r="BK882" s="14">
        <f>VLOOKUP($B882,[2]Sheet3!$G:$CZ,48,0)</f>
        <v>0</v>
      </c>
      <c r="BL882" s="14">
        <f>VLOOKUP($B882,[2]Sheet3!$G:$CZ,49,0)</f>
        <v>0</v>
      </c>
      <c r="BM882" s="14">
        <f>VLOOKUP($B882,[2]Sheet3!$G:$CZ,50,0)</f>
        <v>0</v>
      </c>
      <c r="BN882" s="14">
        <f>VLOOKUP($B882,[2]Sheet3!$G:$CZ,51,0)</f>
        <v>0</v>
      </c>
      <c r="BO882" s="14">
        <f>VLOOKUP($B882,[2]Sheet3!$G:$CZ,52,0)</f>
        <v>0</v>
      </c>
      <c r="BP882" s="14">
        <f>VLOOKUP($B882,[2]Sheet3!$G:$CZ,53,0)</f>
        <v>0</v>
      </c>
      <c r="BQ882" s="14">
        <f>VLOOKUP($B882,[2]Sheet3!$G:$CZ,54,0)</f>
        <v>0</v>
      </c>
      <c r="BR882" s="14">
        <f>VLOOKUP($B882,[2]Sheet3!$G:$CZ,55,0)</f>
        <v>0</v>
      </c>
      <c r="BS882" s="14">
        <f>VLOOKUP($B882,[2]Sheet3!$G:$CZ,56,0)</f>
        <v>0</v>
      </c>
      <c r="BT882" s="14">
        <f>VLOOKUP($B882,[2]Sheet3!$G:$CZ,57,0)</f>
        <v>0</v>
      </c>
      <c r="BU882" s="14">
        <f>VLOOKUP($B882,[2]Sheet3!$G:$CZ,58,0)</f>
        <v>0</v>
      </c>
      <c r="BV882" s="14">
        <f>VLOOKUP($B882,[2]Sheet3!$G:$CZ,59,0)</f>
        <v>0</v>
      </c>
      <c r="BW882" s="14">
        <f>VLOOKUP($B882,[2]Sheet3!$G:$CZ,60,0)</f>
        <v>0</v>
      </c>
      <c r="BX882" s="14">
        <f>VLOOKUP($B882,[2]Sheet3!$G:$CZ,61,0)</f>
        <v>0</v>
      </c>
      <c r="BY882" s="14">
        <f>VLOOKUP($B882,[2]Sheet3!$G:$CZ,62,0)</f>
        <v>0</v>
      </c>
      <c r="BZ882" s="14">
        <f>VLOOKUP($B882,[2]Sheet3!$G:$CZ,63,0)</f>
        <v>0</v>
      </c>
      <c r="CA882" s="14">
        <f>VLOOKUP($B882,[2]Sheet3!$G:$CZ,64,0)</f>
        <v>0</v>
      </c>
      <c r="CB882" s="14">
        <f>VLOOKUP($B882,[2]Sheet3!$G:$CZ,65,0)</f>
        <v>0</v>
      </c>
      <c r="CC882" s="14">
        <f>VLOOKUP($B882,[2]Sheet3!$G:$CZ,66,0)</f>
        <v>0</v>
      </c>
      <c r="CD882" s="14">
        <f>VLOOKUP($B882,[2]Sheet3!$G:$CZ,67,0)</f>
        <v>0</v>
      </c>
      <c r="CE882" s="14">
        <f>VLOOKUP($B882,[2]Sheet3!$G:$CZ,68,0)</f>
        <v>0</v>
      </c>
      <c r="CF882" s="14">
        <f>VLOOKUP($B882,[2]Sheet3!$G:$CZ,69,0)</f>
        <v>0</v>
      </c>
      <c r="CG882" s="14">
        <f>VLOOKUP($B882,[2]Sheet3!$G:$CZ,70,0)</f>
        <v>0</v>
      </c>
      <c r="CH882" s="14">
        <f>VLOOKUP($B882,[2]Sheet3!$G:$CZ,71,0)</f>
        <v>0</v>
      </c>
      <c r="CI882" s="14">
        <f>VLOOKUP($B882,[2]Sheet3!$G:$CZ,72,0)</f>
        <v>0</v>
      </c>
      <c r="CJ882" s="14">
        <f>VLOOKUP($B882,[2]Sheet3!$G:$CZ,73,0)</f>
        <v>0</v>
      </c>
      <c r="CK882" s="14">
        <f>VLOOKUP($B882,[2]Sheet3!$G:$CZ,74,0)</f>
        <v>0</v>
      </c>
      <c r="CL882" s="14">
        <f>VLOOKUP($B882,[2]Sheet3!$G:$CZ,75,0)</f>
        <v>0</v>
      </c>
      <c r="CM882" s="14">
        <f>VLOOKUP($B882,[2]Sheet3!$G:$CZ,76,0)</f>
        <v>0</v>
      </c>
      <c r="CN882" s="14">
        <f>VLOOKUP($B882,[2]Sheet3!$G:$CZ,77,0)</f>
        <v>0</v>
      </c>
      <c r="CO882" s="14">
        <f>VLOOKUP($B882,[2]Sheet3!$G:$CZ,78,0)</f>
        <v>0</v>
      </c>
      <c r="CP882" s="14">
        <f>VLOOKUP($B882,[2]Sheet3!$G:$CZ,79,0)</f>
        <v>0</v>
      </c>
      <c r="CQ882" s="14">
        <f>VLOOKUP($B882,[2]Sheet3!$G:$CZ,80,0)</f>
        <v>0</v>
      </c>
      <c r="CR882" s="14">
        <f>VLOOKUP($B882,[2]Sheet3!$G:$CZ,81,0)</f>
        <v>0</v>
      </c>
      <c r="CS882" s="14">
        <f>VLOOKUP($B882,[2]Sheet3!$G:$CZ,82,0)</f>
        <v>0</v>
      </c>
      <c r="CT882" s="14">
        <f>VLOOKUP($B882,[2]Sheet3!$G:$CZ,83,0)</f>
        <v>0</v>
      </c>
      <c r="CU882" s="14">
        <f>VLOOKUP($B882,[2]Sheet3!$G:$CZ,84,0)</f>
        <v>0</v>
      </c>
      <c r="CV882" s="14">
        <f>VLOOKUP($B882,[2]Sheet3!$G:$CZ,85,0)</f>
        <v>0</v>
      </c>
      <c r="CW882" s="14">
        <f>VLOOKUP($B882,[2]Sheet3!$G:$CZ,86,0)</f>
        <v>0</v>
      </c>
      <c r="CX882" s="14">
        <f>VLOOKUP($B882,[2]Sheet3!$G:$CZ,87,0)</f>
        <v>0</v>
      </c>
      <c r="CY882" s="14">
        <f>VLOOKUP($B882,[2]Sheet3!$G:$CZ,88,0)</f>
        <v>0</v>
      </c>
      <c r="CZ882" s="14">
        <f>VLOOKUP($B882,[2]Sheet3!$G:$CZ,89,0)</f>
        <v>0</v>
      </c>
      <c r="DA882" s="14">
        <f>VLOOKUP($B882,[2]Sheet3!$G:$CZ,90,0)</f>
        <v>0</v>
      </c>
      <c r="DB882" s="14">
        <f>VLOOKUP($B882,[2]Sheet3!$G:$CZ,91,0)</f>
        <v>0</v>
      </c>
      <c r="DC882" s="14">
        <f>VLOOKUP($B882,[2]Sheet3!$G:$CZ,92,0)</f>
        <v>0</v>
      </c>
      <c r="DD882" s="14">
        <f>VLOOKUP($B882,[2]Sheet3!$G:$CZ,93,0)</f>
        <v>0</v>
      </c>
      <c r="DE882" s="14">
        <f>VLOOKUP($B882,[2]Sheet3!$G:$CZ,94,0)</f>
        <v>0</v>
      </c>
      <c r="DF882" s="14">
        <f>VLOOKUP($B882,[2]Sheet3!$G:$CZ,95,0)</f>
        <v>0</v>
      </c>
      <c r="DG882" s="14">
        <f>VLOOKUP($B882,[2]Sheet3!$G:$CZ,96,0)</f>
        <v>0</v>
      </c>
      <c r="DH882" s="14">
        <f>VLOOKUP($B882,[2]Sheet3!$G:$CZ,97,0)</f>
        <v>0</v>
      </c>
      <c r="DI882" s="14">
        <f>VLOOKUP($B882,[2]Sheet3!$G:$CZ,98,0)</f>
        <v>0</v>
      </c>
    </row>
    <row r="883" spans="1:113" x14ac:dyDescent="0.3">
      <c r="A883" s="9" t="str">
        <f t="shared" si="41"/>
        <v>SE3120</v>
      </c>
      <c r="B883" s="15" t="s">
        <v>2116</v>
      </c>
      <c r="C883" s="15" t="s">
        <v>2117</v>
      </c>
      <c r="F883" s="7" t="s">
        <v>15</v>
      </c>
      <c r="G883" s="12" t="s">
        <v>4377</v>
      </c>
      <c r="H883" s="12" t="str">
        <f>VLOOKUP($B883,[1]Sheet1!$A:$G,5,0)</f>
        <v>mohanakrishnan.narayanan@redingtongroup.com</v>
      </c>
      <c r="I883" s="12" t="str">
        <f>VLOOKUP($B883,[1]Sheet1!$A:$G,7,0)</f>
        <v>yogesh.ganesh@redingtongroup.com</v>
      </c>
      <c r="J883" s="12" t="s">
        <v>82</v>
      </c>
      <c r="K883" s="7"/>
      <c r="L883" s="7"/>
      <c r="M883" s="8"/>
      <c r="N883" s="7" t="str">
        <f t="shared" si="39"/>
        <v>mohanakrishnan.narayanan@redingtongroup.com; yogesh.ganesh@redingtongroup.com; nilesh.phirke@redingtongroup.com;christopher.joseph@redingtongroup.com</v>
      </c>
      <c r="O883" s="7" t="str">
        <f t="shared" si="40"/>
        <v>SE3120</v>
      </c>
      <c r="P883" s="8" t="s">
        <v>5215</v>
      </c>
      <c r="Q883" s="14">
        <f>VLOOKUP($B883,[2]Sheet3!$G:$CZ,2,0)</f>
        <v>2400305714</v>
      </c>
      <c r="R883" s="14">
        <f>VLOOKUP($B883,[2]Sheet3!$G:$CZ,3,0)</f>
        <v>2400305717</v>
      </c>
      <c r="S883" s="14">
        <f>VLOOKUP($B883,[2]Sheet3!$G:$CZ,4,0)</f>
        <v>2400306792</v>
      </c>
      <c r="T883" s="14">
        <f>VLOOKUP($B883,[2]Sheet3!$G:$CZ,5,0)</f>
        <v>2400303588</v>
      </c>
      <c r="U883" s="14">
        <f>VLOOKUP($B883,[2]Sheet3!$G:$CZ,6,0)</f>
        <v>0</v>
      </c>
      <c r="V883" s="14">
        <f>VLOOKUP($B883,[2]Sheet3!$G:$CZ,7,0)</f>
        <v>0</v>
      </c>
      <c r="W883" s="14">
        <f>VLOOKUP($B883,[2]Sheet3!$G:$CZ,8,0)</f>
        <v>0</v>
      </c>
      <c r="X883" s="14">
        <f>VLOOKUP($B883,[2]Sheet3!$G:$CZ,9,0)</f>
        <v>0</v>
      </c>
      <c r="Y883" s="14">
        <f>VLOOKUP($B883,[2]Sheet3!$G:$CZ,10,0)</f>
        <v>0</v>
      </c>
      <c r="Z883" s="14">
        <f>VLOOKUP($B883,[2]Sheet3!$G:$CZ,11,0)</f>
        <v>0</v>
      </c>
      <c r="AA883" s="14">
        <f>VLOOKUP($B883,[2]Sheet3!$G:$CZ,12,0)</f>
        <v>0</v>
      </c>
      <c r="AB883" s="14">
        <f>VLOOKUP($B883,[2]Sheet3!$G:$CZ,13,0)</f>
        <v>0</v>
      </c>
      <c r="AC883" s="14">
        <f>VLOOKUP($B883,[2]Sheet3!$G:$CZ,14,0)</f>
        <v>0</v>
      </c>
      <c r="AD883" s="14">
        <f>VLOOKUP($B883,[2]Sheet3!$G:$CZ,15,0)</f>
        <v>0</v>
      </c>
      <c r="AE883" s="14">
        <f>VLOOKUP($B883,[2]Sheet3!$G:$CZ,16,0)</f>
        <v>0</v>
      </c>
      <c r="AF883" s="14">
        <f>VLOOKUP($B883,[2]Sheet3!$G:$CZ,17,0)</f>
        <v>0</v>
      </c>
      <c r="AG883" s="14">
        <f>VLOOKUP($B883,[2]Sheet3!$G:$CZ,18,0)</f>
        <v>0</v>
      </c>
      <c r="AH883" s="14">
        <f>VLOOKUP($B883,[2]Sheet3!$G:$CZ,19,0)</f>
        <v>0</v>
      </c>
      <c r="AI883" s="14">
        <f>VLOOKUP($B883,[2]Sheet3!$G:$CZ,20,0)</f>
        <v>0</v>
      </c>
      <c r="AJ883" s="14">
        <f>VLOOKUP($B883,[2]Sheet3!$G:$CZ,21,0)</f>
        <v>0</v>
      </c>
      <c r="AK883" s="14">
        <f>VLOOKUP($B883,[2]Sheet3!$G:$CZ,22,0)</f>
        <v>0</v>
      </c>
      <c r="AL883" s="14">
        <f>VLOOKUP($B883,[2]Sheet3!$G:$CZ,23,0)</f>
        <v>0</v>
      </c>
      <c r="AM883" s="14">
        <f>VLOOKUP($B883,[2]Sheet3!$G:$CZ,24,0)</f>
        <v>0</v>
      </c>
      <c r="AN883" s="14">
        <f>VLOOKUP($B883,[2]Sheet3!$G:$CZ,25,0)</f>
        <v>0</v>
      </c>
      <c r="AO883" s="14">
        <f>VLOOKUP($B883,[2]Sheet3!$G:$CZ,26,0)</f>
        <v>0</v>
      </c>
      <c r="AP883" s="14">
        <f>VLOOKUP($B883,[2]Sheet3!$G:$CZ,27,0)</f>
        <v>0</v>
      </c>
      <c r="AQ883" s="14">
        <f>VLOOKUP($B883,[2]Sheet3!$G:$CZ,28,0)</f>
        <v>0</v>
      </c>
      <c r="AR883" s="14">
        <f>VLOOKUP($B883,[2]Sheet3!$G:$CZ,29,0)</f>
        <v>0</v>
      </c>
      <c r="AS883" s="14">
        <f>VLOOKUP($B883,[2]Sheet3!$G:$CZ,30,0)</f>
        <v>0</v>
      </c>
      <c r="AT883" s="14">
        <f>VLOOKUP($B883,[2]Sheet3!$G:$CZ,31,0)</f>
        <v>0</v>
      </c>
      <c r="AU883" s="14">
        <f>VLOOKUP($B883,[2]Sheet3!$G:$CZ,32,0)</f>
        <v>0</v>
      </c>
      <c r="AV883" s="14">
        <f>VLOOKUP($B883,[2]Sheet3!$G:$CZ,33,0)</f>
        <v>0</v>
      </c>
      <c r="AW883" s="14">
        <f>VLOOKUP($B883,[2]Sheet3!$G:$CZ,34,0)</f>
        <v>0</v>
      </c>
      <c r="AX883" s="14">
        <f>VLOOKUP($B883,[2]Sheet3!$G:$CZ,35,0)</f>
        <v>0</v>
      </c>
      <c r="AY883" s="14">
        <f>VLOOKUP($B883,[2]Sheet3!$G:$CZ,36,0)</f>
        <v>0</v>
      </c>
      <c r="AZ883" s="14">
        <f>VLOOKUP($B883,[2]Sheet3!$G:$CZ,37,0)</f>
        <v>0</v>
      </c>
      <c r="BA883" s="14">
        <f>VLOOKUP($B883,[2]Sheet3!$G:$CZ,38,0)</f>
        <v>0</v>
      </c>
      <c r="BB883" s="14">
        <f>VLOOKUP($B883,[2]Sheet3!$G:$CZ,39,0)</f>
        <v>0</v>
      </c>
      <c r="BC883" s="14">
        <f>VLOOKUP($B883,[2]Sheet3!$G:$CZ,40,0)</f>
        <v>0</v>
      </c>
      <c r="BD883" s="14">
        <f>VLOOKUP($B883,[2]Sheet3!$G:$CZ,41,0)</f>
        <v>0</v>
      </c>
      <c r="BE883" s="14">
        <f>VLOOKUP($B883,[2]Sheet3!$G:$CZ,42,0)</f>
        <v>0</v>
      </c>
      <c r="BF883" s="14">
        <f>VLOOKUP($B883,[2]Sheet3!$G:$CZ,43,0)</f>
        <v>0</v>
      </c>
      <c r="BG883" s="14">
        <f>VLOOKUP($B883,[2]Sheet3!$G:$CZ,44,0)</f>
        <v>0</v>
      </c>
      <c r="BH883" s="14">
        <f>VLOOKUP($B883,[2]Sheet3!$G:$CZ,45,0)</f>
        <v>0</v>
      </c>
      <c r="BI883" s="14">
        <f>VLOOKUP($B883,[2]Sheet3!$G:$CZ,46,0)</f>
        <v>0</v>
      </c>
      <c r="BJ883" s="14">
        <f>VLOOKUP($B883,[2]Sheet3!$G:$CZ,47,0)</f>
        <v>0</v>
      </c>
      <c r="BK883" s="14">
        <f>VLOOKUP($B883,[2]Sheet3!$G:$CZ,48,0)</f>
        <v>0</v>
      </c>
      <c r="BL883" s="14">
        <f>VLOOKUP($B883,[2]Sheet3!$G:$CZ,49,0)</f>
        <v>0</v>
      </c>
      <c r="BM883" s="14">
        <f>VLOOKUP($B883,[2]Sheet3!$G:$CZ,50,0)</f>
        <v>0</v>
      </c>
      <c r="BN883" s="14">
        <f>VLOOKUP($B883,[2]Sheet3!$G:$CZ,51,0)</f>
        <v>0</v>
      </c>
      <c r="BO883" s="14">
        <f>VLOOKUP($B883,[2]Sheet3!$G:$CZ,52,0)</f>
        <v>0</v>
      </c>
      <c r="BP883" s="14">
        <f>VLOOKUP($B883,[2]Sheet3!$G:$CZ,53,0)</f>
        <v>0</v>
      </c>
      <c r="BQ883" s="14">
        <f>VLOOKUP($B883,[2]Sheet3!$G:$CZ,54,0)</f>
        <v>0</v>
      </c>
      <c r="BR883" s="14">
        <f>VLOOKUP($B883,[2]Sheet3!$G:$CZ,55,0)</f>
        <v>0</v>
      </c>
      <c r="BS883" s="14">
        <f>VLOOKUP($B883,[2]Sheet3!$G:$CZ,56,0)</f>
        <v>0</v>
      </c>
      <c r="BT883" s="14">
        <f>VLOOKUP($B883,[2]Sheet3!$G:$CZ,57,0)</f>
        <v>0</v>
      </c>
      <c r="BU883" s="14">
        <f>VLOOKUP($B883,[2]Sheet3!$G:$CZ,58,0)</f>
        <v>0</v>
      </c>
      <c r="BV883" s="14">
        <f>VLOOKUP($B883,[2]Sheet3!$G:$CZ,59,0)</f>
        <v>0</v>
      </c>
      <c r="BW883" s="14">
        <f>VLOOKUP($B883,[2]Sheet3!$G:$CZ,60,0)</f>
        <v>0</v>
      </c>
      <c r="BX883" s="14">
        <f>VLOOKUP($B883,[2]Sheet3!$G:$CZ,61,0)</f>
        <v>0</v>
      </c>
      <c r="BY883" s="14">
        <f>VLOOKUP($B883,[2]Sheet3!$G:$CZ,62,0)</f>
        <v>0</v>
      </c>
      <c r="BZ883" s="14">
        <f>VLOOKUP($B883,[2]Sheet3!$G:$CZ,63,0)</f>
        <v>0</v>
      </c>
      <c r="CA883" s="14">
        <f>VLOOKUP($B883,[2]Sheet3!$G:$CZ,64,0)</f>
        <v>0</v>
      </c>
      <c r="CB883" s="14">
        <f>VLOOKUP($B883,[2]Sheet3!$G:$CZ,65,0)</f>
        <v>0</v>
      </c>
      <c r="CC883" s="14">
        <f>VLOOKUP($B883,[2]Sheet3!$G:$CZ,66,0)</f>
        <v>0</v>
      </c>
      <c r="CD883" s="14">
        <f>VLOOKUP($B883,[2]Sheet3!$G:$CZ,67,0)</f>
        <v>0</v>
      </c>
      <c r="CE883" s="14">
        <f>VLOOKUP($B883,[2]Sheet3!$G:$CZ,68,0)</f>
        <v>0</v>
      </c>
      <c r="CF883" s="14">
        <f>VLOOKUP($B883,[2]Sheet3!$G:$CZ,69,0)</f>
        <v>0</v>
      </c>
      <c r="CG883" s="14">
        <f>VLOOKUP($B883,[2]Sheet3!$G:$CZ,70,0)</f>
        <v>0</v>
      </c>
      <c r="CH883" s="14">
        <f>VLOOKUP($B883,[2]Sheet3!$G:$CZ,71,0)</f>
        <v>0</v>
      </c>
      <c r="CI883" s="14">
        <f>VLOOKUP($B883,[2]Sheet3!$G:$CZ,72,0)</f>
        <v>0</v>
      </c>
      <c r="CJ883" s="14">
        <f>VLOOKUP($B883,[2]Sheet3!$G:$CZ,73,0)</f>
        <v>0</v>
      </c>
      <c r="CK883" s="14">
        <f>VLOOKUP($B883,[2]Sheet3!$G:$CZ,74,0)</f>
        <v>0</v>
      </c>
      <c r="CL883" s="14">
        <f>VLOOKUP($B883,[2]Sheet3!$G:$CZ,75,0)</f>
        <v>0</v>
      </c>
      <c r="CM883" s="14">
        <f>VLOOKUP($B883,[2]Sheet3!$G:$CZ,76,0)</f>
        <v>0</v>
      </c>
      <c r="CN883" s="14">
        <f>VLOOKUP($B883,[2]Sheet3!$G:$CZ,77,0)</f>
        <v>0</v>
      </c>
      <c r="CO883" s="14">
        <f>VLOOKUP($B883,[2]Sheet3!$G:$CZ,78,0)</f>
        <v>0</v>
      </c>
      <c r="CP883" s="14">
        <f>VLOOKUP($B883,[2]Sheet3!$G:$CZ,79,0)</f>
        <v>0</v>
      </c>
      <c r="CQ883" s="14">
        <f>VLOOKUP($B883,[2]Sheet3!$G:$CZ,80,0)</f>
        <v>0</v>
      </c>
      <c r="CR883" s="14">
        <f>VLOOKUP($B883,[2]Sheet3!$G:$CZ,81,0)</f>
        <v>0</v>
      </c>
      <c r="CS883" s="14">
        <f>VLOOKUP($B883,[2]Sheet3!$G:$CZ,82,0)</f>
        <v>0</v>
      </c>
      <c r="CT883" s="14">
        <f>VLOOKUP($B883,[2]Sheet3!$G:$CZ,83,0)</f>
        <v>0</v>
      </c>
      <c r="CU883" s="14">
        <f>VLOOKUP($B883,[2]Sheet3!$G:$CZ,84,0)</f>
        <v>0</v>
      </c>
      <c r="CV883" s="14">
        <f>VLOOKUP($B883,[2]Sheet3!$G:$CZ,85,0)</f>
        <v>0</v>
      </c>
      <c r="CW883" s="14">
        <f>VLOOKUP($B883,[2]Sheet3!$G:$CZ,86,0)</f>
        <v>0</v>
      </c>
      <c r="CX883" s="14">
        <f>VLOOKUP($B883,[2]Sheet3!$G:$CZ,87,0)</f>
        <v>0</v>
      </c>
      <c r="CY883" s="14">
        <f>VLOOKUP($B883,[2]Sheet3!$G:$CZ,88,0)</f>
        <v>0</v>
      </c>
      <c r="CZ883" s="14">
        <f>VLOOKUP($B883,[2]Sheet3!$G:$CZ,89,0)</f>
        <v>0</v>
      </c>
      <c r="DA883" s="14">
        <f>VLOOKUP($B883,[2]Sheet3!$G:$CZ,90,0)</f>
        <v>0</v>
      </c>
      <c r="DB883" s="14">
        <f>VLOOKUP($B883,[2]Sheet3!$G:$CZ,91,0)</f>
        <v>0</v>
      </c>
      <c r="DC883" s="14">
        <f>VLOOKUP($B883,[2]Sheet3!$G:$CZ,92,0)</f>
        <v>0</v>
      </c>
      <c r="DD883" s="14">
        <f>VLOOKUP($B883,[2]Sheet3!$G:$CZ,93,0)</f>
        <v>0</v>
      </c>
      <c r="DE883" s="14">
        <f>VLOOKUP($B883,[2]Sheet3!$G:$CZ,94,0)</f>
        <v>0</v>
      </c>
      <c r="DF883" s="14">
        <f>VLOOKUP($B883,[2]Sheet3!$G:$CZ,95,0)</f>
        <v>0</v>
      </c>
      <c r="DG883" s="14">
        <f>VLOOKUP($B883,[2]Sheet3!$G:$CZ,96,0)</f>
        <v>0</v>
      </c>
      <c r="DH883" s="14">
        <f>VLOOKUP($B883,[2]Sheet3!$G:$CZ,97,0)</f>
        <v>0</v>
      </c>
      <c r="DI883" s="14">
        <f>VLOOKUP($B883,[2]Sheet3!$G:$CZ,98,0)</f>
        <v>0</v>
      </c>
    </row>
    <row r="884" spans="1:113" x14ac:dyDescent="0.3">
      <c r="A884" s="9" t="str">
        <f t="shared" si="41"/>
        <v>N63158</v>
      </c>
      <c r="B884" s="15" t="s">
        <v>2118</v>
      </c>
      <c r="C884" s="15" t="s">
        <v>2119</v>
      </c>
      <c r="F884" s="7" t="s">
        <v>15</v>
      </c>
      <c r="G884" s="12" t="s">
        <v>4378</v>
      </c>
      <c r="H884" s="12" t="str">
        <f>VLOOKUP($B884,[1]Sheet1!$A:$G,5,0)</f>
        <v>rituraj.upadhyay@redingtongroup.com</v>
      </c>
      <c r="I884" s="12" t="str">
        <f>VLOOKUP($B884,[1]Sheet1!$A:$G,7,0)</f>
        <v>jitender.chopra@redingtongroup.com</v>
      </c>
      <c r="J884" s="12" t="s">
        <v>82</v>
      </c>
      <c r="K884" s="7"/>
      <c r="L884" s="7"/>
      <c r="M884" s="8"/>
      <c r="N884" s="7" t="str">
        <f t="shared" si="39"/>
        <v>rituraj.upadhyay@redingtongroup.com; jitender.chopra@redingtongroup.com; nilesh.phirke@redingtongroup.com;christopher.joseph@redingtongroup.com</v>
      </c>
      <c r="O884" s="7" t="str">
        <f t="shared" si="40"/>
        <v>N63158</v>
      </c>
      <c r="P884" s="8" t="s">
        <v>5215</v>
      </c>
      <c r="Q884" s="14">
        <f>VLOOKUP($B884,[2]Sheet3!$G:$CZ,2,0)</f>
        <v>2400303065</v>
      </c>
      <c r="R884" s="14">
        <f>VLOOKUP($B884,[2]Sheet3!$G:$CZ,3,0)</f>
        <v>2400303506</v>
      </c>
      <c r="S884" s="14">
        <f>VLOOKUP($B884,[2]Sheet3!$G:$CZ,4,0)</f>
        <v>2400303504</v>
      </c>
      <c r="T884" s="14">
        <f>VLOOKUP($B884,[2]Sheet3!$G:$CZ,5,0)</f>
        <v>0</v>
      </c>
      <c r="U884" s="14">
        <f>VLOOKUP($B884,[2]Sheet3!$G:$CZ,6,0)</f>
        <v>0</v>
      </c>
      <c r="V884" s="14">
        <f>VLOOKUP($B884,[2]Sheet3!$G:$CZ,7,0)</f>
        <v>0</v>
      </c>
      <c r="W884" s="14">
        <f>VLOOKUP($B884,[2]Sheet3!$G:$CZ,8,0)</f>
        <v>0</v>
      </c>
      <c r="X884" s="14">
        <f>VLOOKUP($B884,[2]Sheet3!$G:$CZ,9,0)</f>
        <v>0</v>
      </c>
      <c r="Y884" s="14">
        <f>VLOOKUP($B884,[2]Sheet3!$G:$CZ,10,0)</f>
        <v>0</v>
      </c>
      <c r="Z884" s="14">
        <f>VLOOKUP($B884,[2]Sheet3!$G:$CZ,11,0)</f>
        <v>0</v>
      </c>
      <c r="AA884" s="14">
        <f>VLOOKUP($B884,[2]Sheet3!$G:$CZ,12,0)</f>
        <v>0</v>
      </c>
      <c r="AB884" s="14">
        <f>VLOOKUP($B884,[2]Sheet3!$G:$CZ,13,0)</f>
        <v>0</v>
      </c>
      <c r="AC884" s="14">
        <f>VLOOKUP($B884,[2]Sheet3!$G:$CZ,14,0)</f>
        <v>0</v>
      </c>
      <c r="AD884" s="14">
        <f>VLOOKUP($B884,[2]Sheet3!$G:$CZ,15,0)</f>
        <v>0</v>
      </c>
      <c r="AE884" s="14">
        <f>VLOOKUP($B884,[2]Sheet3!$G:$CZ,16,0)</f>
        <v>0</v>
      </c>
      <c r="AF884" s="14">
        <f>VLOOKUP($B884,[2]Sheet3!$G:$CZ,17,0)</f>
        <v>0</v>
      </c>
      <c r="AG884" s="14">
        <f>VLOOKUP($B884,[2]Sheet3!$G:$CZ,18,0)</f>
        <v>0</v>
      </c>
      <c r="AH884" s="14">
        <f>VLOOKUP($B884,[2]Sheet3!$G:$CZ,19,0)</f>
        <v>0</v>
      </c>
      <c r="AI884" s="14">
        <f>VLOOKUP($B884,[2]Sheet3!$G:$CZ,20,0)</f>
        <v>0</v>
      </c>
      <c r="AJ884" s="14">
        <f>VLOOKUP($B884,[2]Sheet3!$G:$CZ,21,0)</f>
        <v>0</v>
      </c>
      <c r="AK884" s="14">
        <f>VLOOKUP($B884,[2]Sheet3!$G:$CZ,22,0)</f>
        <v>0</v>
      </c>
      <c r="AL884" s="14">
        <f>VLOOKUP($B884,[2]Sheet3!$G:$CZ,23,0)</f>
        <v>0</v>
      </c>
      <c r="AM884" s="14">
        <f>VLOOKUP($B884,[2]Sheet3!$G:$CZ,24,0)</f>
        <v>0</v>
      </c>
      <c r="AN884" s="14">
        <f>VLOOKUP($B884,[2]Sheet3!$G:$CZ,25,0)</f>
        <v>0</v>
      </c>
      <c r="AO884" s="14">
        <f>VLOOKUP($B884,[2]Sheet3!$G:$CZ,26,0)</f>
        <v>0</v>
      </c>
      <c r="AP884" s="14">
        <f>VLOOKUP($B884,[2]Sheet3!$G:$CZ,27,0)</f>
        <v>0</v>
      </c>
      <c r="AQ884" s="14">
        <f>VLOOKUP($B884,[2]Sheet3!$G:$CZ,28,0)</f>
        <v>0</v>
      </c>
      <c r="AR884" s="14">
        <f>VLOOKUP($B884,[2]Sheet3!$G:$CZ,29,0)</f>
        <v>0</v>
      </c>
      <c r="AS884" s="14">
        <f>VLOOKUP($B884,[2]Sheet3!$G:$CZ,30,0)</f>
        <v>0</v>
      </c>
      <c r="AT884" s="14">
        <f>VLOOKUP($B884,[2]Sheet3!$G:$CZ,31,0)</f>
        <v>0</v>
      </c>
      <c r="AU884" s="14">
        <f>VLOOKUP($B884,[2]Sheet3!$G:$CZ,32,0)</f>
        <v>0</v>
      </c>
      <c r="AV884" s="14">
        <f>VLOOKUP($B884,[2]Sheet3!$G:$CZ,33,0)</f>
        <v>0</v>
      </c>
      <c r="AW884" s="14">
        <f>VLOOKUP($B884,[2]Sheet3!$G:$CZ,34,0)</f>
        <v>0</v>
      </c>
      <c r="AX884" s="14">
        <f>VLOOKUP($B884,[2]Sheet3!$G:$CZ,35,0)</f>
        <v>0</v>
      </c>
      <c r="AY884" s="14">
        <f>VLOOKUP($B884,[2]Sheet3!$G:$CZ,36,0)</f>
        <v>0</v>
      </c>
      <c r="AZ884" s="14">
        <f>VLOOKUP($B884,[2]Sheet3!$G:$CZ,37,0)</f>
        <v>0</v>
      </c>
      <c r="BA884" s="14">
        <f>VLOOKUP($B884,[2]Sheet3!$G:$CZ,38,0)</f>
        <v>0</v>
      </c>
      <c r="BB884" s="14">
        <f>VLOOKUP($B884,[2]Sheet3!$G:$CZ,39,0)</f>
        <v>0</v>
      </c>
      <c r="BC884" s="14">
        <f>VLOOKUP($B884,[2]Sheet3!$G:$CZ,40,0)</f>
        <v>0</v>
      </c>
      <c r="BD884" s="14">
        <f>VLOOKUP($B884,[2]Sheet3!$G:$CZ,41,0)</f>
        <v>0</v>
      </c>
      <c r="BE884" s="14">
        <f>VLOOKUP($B884,[2]Sheet3!$G:$CZ,42,0)</f>
        <v>0</v>
      </c>
      <c r="BF884" s="14">
        <f>VLOOKUP($B884,[2]Sheet3!$G:$CZ,43,0)</f>
        <v>0</v>
      </c>
      <c r="BG884" s="14">
        <f>VLOOKUP($B884,[2]Sheet3!$G:$CZ,44,0)</f>
        <v>0</v>
      </c>
      <c r="BH884" s="14">
        <f>VLOOKUP($B884,[2]Sheet3!$G:$CZ,45,0)</f>
        <v>0</v>
      </c>
      <c r="BI884" s="14">
        <f>VLOOKUP($B884,[2]Sheet3!$G:$CZ,46,0)</f>
        <v>0</v>
      </c>
      <c r="BJ884" s="14">
        <f>VLOOKUP($B884,[2]Sheet3!$G:$CZ,47,0)</f>
        <v>0</v>
      </c>
      <c r="BK884" s="14">
        <f>VLOOKUP($B884,[2]Sheet3!$G:$CZ,48,0)</f>
        <v>0</v>
      </c>
      <c r="BL884" s="14">
        <f>VLOOKUP($B884,[2]Sheet3!$G:$CZ,49,0)</f>
        <v>0</v>
      </c>
      <c r="BM884" s="14">
        <f>VLOOKUP($B884,[2]Sheet3!$G:$CZ,50,0)</f>
        <v>0</v>
      </c>
      <c r="BN884" s="14">
        <f>VLOOKUP($B884,[2]Sheet3!$G:$CZ,51,0)</f>
        <v>0</v>
      </c>
      <c r="BO884" s="14">
        <f>VLOOKUP($B884,[2]Sheet3!$G:$CZ,52,0)</f>
        <v>0</v>
      </c>
      <c r="BP884" s="14">
        <f>VLOOKUP($B884,[2]Sheet3!$G:$CZ,53,0)</f>
        <v>0</v>
      </c>
      <c r="BQ884" s="14">
        <f>VLOOKUP($B884,[2]Sheet3!$G:$CZ,54,0)</f>
        <v>0</v>
      </c>
      <c r="BR884" s="14">
        <f>VLOOKUP($B884,[2]Sheet3!$G:$CZ,55,0)</f>
        <v>0</v>
      </c>
      <c r="BS884" s="14">
        <f>VLOOKUP($B884,[2]Sheet3!$G:$CZ,56,0)</f>
        <v>0</v>
      </c>
      <c r="BT884" s="14">
        <f>VLOOKUP($B884,[2]Sheet3!$G:$CZ,57,0)</f>
        <v>0</v>
      </c>
      <c r="BU884" s="14">
        <f>VLOOKUP($B884,[2]Sheet3!$G:$CZ,58,0)</f>
        <v>0</v>
      </c>
      <c r="BV884" s="14">
        <f>VLOOKUP($B884,[2]Sheet3!$G:$CZ,59,0)</f>
        <v>0</v>
      </c>
      <c r="BW884" s="14">
        <f>VLOOKUP($B884,[2]Sheet3!$G:$CZ,60,0)</f>
        <v>0</v>
      </c>
      <c r="BX884" s="14">
        <f>VLOOKUP($B884,[2]Sheet3!$G:$CZ,61,0)</f>
        <v>0</v>
      </c>
      <c r="BY884" s="14">
        <f>VLOOKUP($B884,[2]Sheet3!$G:$CZ,62,0)</f>
        <v>0</v>
      </c>
      <c r="BZ884" s="14">
        <f>VLOOKUP($B884,[2]Sheet3!$G:$CZ,63,0)</f>
        <v>0</v>
      </c>
      <c r="CA884" s="14">
        <f>VLOOKUP($B884,[2]Sheet3!$G:$CZ,64,0)</f>
        <v>0</v>
      </c>
      <c r="CB884" s="14">
        <f>VLOOKUP($B884,[2]Sheet3!$G:$CZ,65,0)</f>
        <v>0</v>
      </c>
      <c r="CC884" s="14">
        <f>VLOOKUP($B884,[2]Sheet3!$G:$CZ,66,0)</f>
        <v>0</v>
      </c>
      <c r="CD884" s="14">
        <f>VLOOKUP($B884,[2]Sheet3!$G:$CZ,67,0)</f>
        <v>0</v>
      </c>
      <c r="CE884" s="14">
        <f>VLOOKUP($B884,[2]Sheet3!$G:$CZ,68,0)</f>
        <v>0</v>
      </c>
      <c r="CF884" s="14">
        <f>VLOOKUP($B884,[2]Sheet3!$G:$CZ,69,0)</f>
        <v>0</v>
      </c>
      <c r="CG884" s="14">
        <f>VLOOKUP($B884,[2]Sheet3!$G:$CZ,70,0)</f>
        <v>0</v>
      </c>
      <c r="CH884" s="14">
        <f>VLOOKUP($B884,[2]Sheet3!$G:$CZ,71,0)</f>
        <v>0</v>
      </c>
      <c r="CI884" s="14">
        <f>VLOOKUP($B884,[2]Sheet3!$G:$CZ,72,0)</f>
        <v>0</v>
      </c>
      <c r="CJ884" s="14">
        <f>VLOOKUP($B884,[2]Sheet3!$G:$CZ,73,0)</f>
        <v>0</v>
      </c>
      <c r="CK884" s="14">
        <f>VLOOKUP($B884,[2]Sheet3!$G:$CZ,74,0)</f>
        <v>0</v>
      </c>
      <c r="CL884" s="14">
        <f>VLOOKUP($B884,[2]Sheet3!$G:$CZ,75,0)</f>
        <v>0</v>
      </c>
      <c r="CM884" s="14">
        <f>VLOOKUP($B884,[2]Sheet3!$G:$CZ,76,0)</f>
        <v>0</v>
      </c>
      <c r="CN884" s="14">
        <f>VLOOKUP($B884,[2]Sheet3!$G:$CZ,77,0)</f>
        <v>0</v>
      </c>
      <c r="CO884" s="14">
        <f>VLOOKUP($B884,[2]Sheet3!$G:$CZ,78,0)</f>
        <v>0</v>
      </c>
      <c r="CP884" s="14">
        <f>VLOOKUP($B884,[2]Sheet3!$G:$CZ,79,0)</f>
        <v>0</v>
      </c>
      <c r="CQ884" s="14">
        <f>VLOOKUP($B884,[2]Sheet3!$G:$CZ,80,0)</f>
        <v>0</v>
      </c>
      <c r="CR884" s="14">
        <f>VLOOKUP($B884,[2]Sheet3!$G:$CZ,81,0)</f>
        <v>0</v>
      </c>
      <c r="CS884" s="14">
        <f>VLOOKUP($B884,[2]Sheet3!$G:$CZ,82,0)</f>
        <v>0</v>
      </c>
      <c r="CT884" s="14">
        <f>VLOOKUP($B884,[2]Sheet3!$G:$CZ,83,0)</f>
        <v>0</v>
      </c>
      <c r="CU884" s="14">
        <f>VLOOKUP($B884,[2]Sheet3!$G:$CZ,84,0)</f>
        <v>0</v>
      </c>
      <c r="CV884" s="14">
        <f>VLOOKUP($B884,[2]Sheet3!$G:$CZ,85,0)</f>
        <v>0</v>
      </c>
      <c r="CW884" s="14">
        <f>VLOOKUP($B884,[2]Sheet3!$G:$CZ,86,0)</f>
        <v>0</v>
      </c>
      <c r="CX884" s="14">
        <f>VLOOKUP($B884,[2]Sheet3!$G:$CZ,87,0)</f>
        <v>0</v>
      </c>
      <c r="CY884" s="14">
        <f>VLOOKUP($B884,[2]Sheet3!$G:$CZ,88,0)</f>
        <v>0</v>
      </c>
      <c r="CZ884" s="14">
        <f>VLOOKUP($B884,[2]Sheet3!$G:$CZ,89,0)</f>
        <v>0</v>
      </c>
      <c r="DA884" s="14">
        <f>VLOOKUP($B884,[2]Sheet3!$G:$CZ,90,0)</f>
        <v>0</v>
      </c>
      <c r="DB884" s="14">
        <f>VLOOKUP($B884,[2]Sheet3!$G:$CZ,91,0)</f>
        <v>0</v>
      </c>
      <c r="DC884" s="14">
        <f>VLOOKUP($B884,[2]Sheet3!$G:$CZ,92,0)</f>
        <v>0</v>
      </c>
      <c r="DD884" s="14">
        <f>VLOOKUP($B884,[2]Sheet3!$G:$CZ,93,0)</f>
        <v>0</v>
      </c>
      <c r="DE884" s="14">
        <f>VLOOKUP($B884,[2]Sheet3!$G:$CZ,94,0)</f>
        <v>0</v>
      </c>
      <c r="DF884" s="14">
        <f>VLOOKUP($B884,[2]Sheet3!$G:$CZ,95,0)</f>
        <v>0</v>
      </c>
      <c r="DG884" s="14">
        <f>VLOOKUP($B884,[2]Sheet3!$G:$CZ,96,0)</f>
        <v>0</v>
      </c>
      <c r="DH884" s="14">
        <f>VLOOKUP($B884,[2]Sheet3!$G:$CZ,97,0)</f>
        <v>0</v>
      </c>
      <c r="DI884" s="14">
        <f>VLOOKUP($B884,[2]Sheet3!$G:$CZ,98,0)</f>
        <v>0</v>
      </c>
    </row>
    <row r="885" spans="1:113" x14ac:dyDescent="0.3">
      <c r="A885" s="9" t="str">
        <f t="shared" si="41"/>
        <v>W83062</v>
      </c>
      <c r="B885" s="15" t="s">
        <v>168</v>
      </c>
      <c r="C885" s="15" t="s">
        <v>169</v>
      </c>
      <c r="F885" s="7" t="s">
        <v>15</v>
      </c>
      <c r="G885" s="12" t="s">
        <v>4379</v>
      </c>
      <c r="H885" s="12" t="str">
        <f>VLOOKUP($B885,[1]Sheet1!$A:$G,5,0)</f>
        <v>aftab.khan@redingtongroup.com</v>
      </c>
      <c r="I885" s="12" t="str">
        <f>VLOOKUP($B885,[1]Sheet1!$A:$G,7,0)</f>
        <v>dilip.vishwa@redingtongroup.com</v>
      </c>
      <c r="J885" s="12" t="s">
        <v>82</v>
      </c>
      <c r="K885" s="7"/>
      <c r="L885" s="7"/>
      <c r="M885" s="8"/>
      <c r="N885" s="7" t="str">
        <f t="shared" si="39"/>
        <v>aftab.khan@redingtongroup.com; dilip.vishwa@redingtongroup.com; nilesh.phirke@redingtongroup.com;christopher.joseph@redingtongroup.com</v>
      </c>
      <c r="O885" s="7" t="str">
        <f t="shared" si="40"/>
        <v>W83062</v>
      </c>
      <c r="P885" s="8" t="s">
        <v>5215</v>
      </c>
      <c r="Q885" s="14">
        <f>VLOOKUP($B885,[2]Sheet3!$G:$CZ,2,0)</f>
        <v>2400305293</v>
      </c>
      <c r="R885" s="14">
        <f>VLOOKUP($B885,[2]Sheet3!$G:$CZ,3,0)</f>
        <v>2400299693</v>
      </c>
      <c r="S885" s="14">
        <f>VLOOKUP($B885,[2]Sheet3!$G:$CZ,4,0)</f>
        <v>0</v>
      </c>
      <c r="T885" s="14">
        <f>VLOOKUP($B885,[2]Sheet3!$G:$CZ,5,0)</f>
        <v>0</v>
      </c>
      <c r="U885" s="14">
        <f>VLOOKUP($B885,[2]Sheet3!$G:$CZ,6,0)</f>
        <v>0</v>
      </c>
      <c r="V885" s="14">
        <f>VLOOKUP($B885,[2]Sheet3!$G:$CZ,7,0)</f>
        <v>0</v>
      </c>
      <c r="W885" s="14">
        <f>VLOOKUP($B885,[2]Sheet3!$G:$CZ,8,0)</f>
        <v>0</v>
      </c>
      <c r="X885" s="14">
        <f>VLOOKUP($B885,[2]Sheet3!$G:$CZ,9,0)</f>
        <v>0</v>
      </c>
      <c r="Y885" s="14">
        <f>VLOOKUP($B885,[2]Sheet3!$G:$CZ,10,0)</f>
        <v>0</v>
      </c>
      <c r="Z885" s="14">
        <f>VLOOKUP($B885,[2]Sheet3!$G:$CZ,11,0)</f>
        <v>0</v>
      </c>
      <c r="AA885" s="14">
        <f>VLOOKUP($B885,[2]Sheet3!$G:$CZ,12,0)</f>
        <v>0</v>
      </c>
      <c r="AB885" s="14">
        <f>VLOOKUP($B885,[2]Sheet3!$G:$CZ,13,0)</f>
        <v>0</v>
      </c>
      <c r="AC885" s="14">
        <f>VLOOKUP($B885,[2]Sheet3!$G:$CZ,14,0)</f>
        <v>0</v>
      </c>
      <c r="AD885" s="14">
        <f>VLOOKUP($B885,[2]Sheet3!$G:$CZ,15,0)</f>
        <v>0</v>
      </c>
      <c r="AE885" s="14">
        <f>VLOOKUP($B885,[2]Sheet3!$G:$CZ,16,0)</f>
        <v>0</v>
      </c>
      <c r="AF885" s="14">
        <f>VLOOKUP($B885,[2]Sheet3!$G:$CZ,17,0)</f>
        <v>0</v>
      </c>
      <c r="AG885" s="14">
        <f>VLOOKUP($B885,[2]Sheet3!$G:$CZ,18,0)</f>
        <v>0</v>
      </c>
      <c r="AH885" s="14">
        <f>VLOOKUP($B885,[2]Sheet3!$G:$CZ,19,0)</f>
        <v>0</v>
      </c>
      <c r="AI885" s="14">
        <f>VLOOKUP($B885,[2]Sheet3!$G:$CZ,20,0)</f>
        <v>0</v>
      </c>
      <c r="AJ885" s="14">
        <f>VLOOKUP($B885,[2]Sheet3!$G:$CZ,21,0)</f>
        <v>0</v>
      </c>
      <c r="AK885" s="14">
        <f>VLOOKUP($B885,[2]Sheet3!$G:$CZ,22,0)</f>
        <v>0</v>
      </c>
      <c r="AL885" s="14">
        <f>VLOOKUP($B885,[2]Sheet3!$G:$CZ,23,0)</f>
        <v>0</v>
      </c>
      <c r="AM885" s="14">
        <f>VLOOKUP($B885,[2]Sheet3!$G:$CZ,24,0)</f>
        <v>0</v>
      </c>
      <c r="AN885" s="14">
        <f>VLOOKUP($B885,[2]Sheet3!$G:$CZ,25,0)</f>
        <v>0</v>
      </c>
      <c r="AO885" s="14">
        <f>VLOOKUP($B885,[2]Sheet3!$G:$CZ,26,0)</f>
        <v>0</v>
      </c>
      <c r="AP885" s="14">
        <f>VLOOKUP($B885,[2]Sheet3!$G:$CZ,27,0)</f>
        <v>0</v>
      </c>
      <c r="AQ885" s="14">
        <f>VLOOKUP($B885,[2]Sheet3!$G:$CZ,28,0)</f>
        <v>0</v>
      </c>
      <c r="AR885" s="14">
        <f>VLOOKUP($B885,[2]Sheet3!$G:$CZ,29,0)</f>
        <v>0</v>
      </c>
      <c r="AS885" s="14">
        <f>VLOOKUP($B885,[2]Sheet3!$G:$CZ,30,0)</f>
        <v>0</v>
      </c>
      <c r="AT885" s="14">
        <f>VLOOKUP($B885,[2]Sheet3!$G:$CZ,31,0)</f>
        <v>0</v>
      </c>
      <c r="AU885" s="14">
        <f>VLOOKUP($B885,[2]Sheet3!$G:$CZ,32,0)</f>
        <v>0</v>
      </c>
      <c r="AV885" s="14">
        <f>VLOOKUP($B885,[2]Sheet3!$G:$CZ,33,0)</f>
        <v>0</v>
      </c>
      <c r="AW885" s="14">
        <f>VLOOKUP($B885,[2]Sheet3!$G:$CZ,34,0)</f>
        <v>0</v>
      </c>
      <c r="AX885" s="14">
        <f>VLOOKUP($B885,[2]Sheet3!$G:$CZ,35,0)</f>
        <v>0</v>
      </c>
      <c r="AY885" s="14">
        <f>VLOOKUP($B885,[2]Sheet3!$G:$CZ,36,0)</f>
        <v>0</v>
      </c>
      <c r="AZ885" s="14">
        <f>VLOOKUP($B885,[2]Sheet3!$G:$CZ,37,0)</f>
        <v>0</v>
      </c>
      <c r="BA885" s="14">
        <f>VLOOKUP($B885,[2]Sheet3!$G:$CZ,38,0)</f>
        <v>0</v>
      </c>
      <c r="BB885" s="14">
        <f>VLOOKUP($B885,[2]Sheet3!$G:$CZ,39,0)</f>
        <v>0</v>
      </c>
      <c r="BC885" s="14">
        <f>VLOOKUP($B885,[2]Sheet3!$G:$CZ,40,0)</f>
        <v>0</v>
      </c>
      <c r="BD885" s="14">
        <f>VLOOKUP($B885,[2]Sheet3!$G:$CZ,41,0)</f>
        <v>0</v>
      </c>
      <c r="BE885" s="14">
        <f>VLOOKUP($B885,[2]Sheet3!$G:$CZ,42,0)</f>
        <v>0</v>
      </c>
      <c r="BF885" s="14">
        <f>VLOOKUP($B885,[2]Sheet3!$G:$CZ,43,0)</f>
        <v>0</v>
      </c>
      <c r="BG885" s="14">
        <f>VLOOKUP($B885,[2]Sheet3!$G:$CZ,44,0)</f>
        <v>0</v>
      </c>
      <c r="BH885" s="14">
        <f>VLOOKUP($B885,[2]Sheet3!$G:$CZ,45,0)</f>
        <v>0</v>
      </c>
      <c r="BI885" s="14">
        <f>VLOOKUP($B885,[2]Sheet3!$G:$CZ,46,0)</f>
        <v>0</v>
      </c>
      <c r="BJ885" s="14">
        <f>VLOOKUP($B885,[2]Sheet3!$G:$CZ,47,0)</f>
        <v>0</v>
      </c>
      <c r="BK885" s="14">
        <f>VLOOKUP($B885,[2]Sheet3!$G:$CZ,48,0)</f>
        <v>0</v>
      </c>
      <c r="BL885" s="14">
        <f>VLOOKUP($B885,[2]Sheet3!$G:$CZ,49,0)</f>
        <v>0</v>
      </c>
      <c r="BM885" s="14">
        <f>VLOOKUP($B885,[2]Sheet3!$G:$CZ,50,0)</f>
        <v>0</v>
      </c>
      <c r="BN885" s="14">
        <f>VLOOKUP($B885,[2]Sheet3!$G:$CZ,51,0)</f>
        <v>0</v>
      </c>
      <c r="BO885" s="14">
        <f>VLOOKUP($B885,[2]Sheet3!$G:$CZ,52,0)</f>
        <v>0</v>
      </c>
      <c r="BP885" s="14">
        <f>VLOOKUP($B885,[2]Sheet3!$G:$CZ,53,0)</f>
        <v>0</v>
      </c>
      <c r="BQ885" s="14">
        <f>VLOOKUP($B885,[2]Sheet3!$G:$CZ,54,0)</f>
        <v>0</v>
      </c>
      <c r="BR885" s="14">
        <f>VLOOKUP($B885,[2]Sheet3!$G:$CZ,55,0)</f>
        <v>0</v>
      </c>
      <c r="BS885" s="14">
        <f>VLOOKUP($B885,[2]Sheet3!$G:$CZ,56,0)</f>
        <v>0</v>
      </c>
      <c r="BT885" s="14">
        <f>VLOOKUP($B885,[2]Sheet3!$G:$CZ,57,0)</f>
        <v>0</v>
      </c>
      <c r="BU885" s="14">
        <f>VLOOKUP($B885,[2]Sheet3!$G:$CZ,58,0)</f>
        <v>0</v>
      </c>
      <c r="BV885" s="14">
        <f>VLOOKUP($B885,[2]Sheet3!$G:$CZ,59,0)</f>
        <v>0</v>
      </c>
      <c r="BW885" s="14">
        <f>VLOOKUP($B885,[2]Sheet3!$G:$CZ,60,0)</f>
        <v>0</v>
      </c>
      <c r="BX885" s="14">
        <f>VLOOKUP($B885,[2]Sheet3!$G:$CZ,61,0)</f>
        <v>0</v>
      </c>
      <c r="BY885" s="14">
        <f>VLOOKUP($B885,[2]Sheet3!$G:$CZ,62,0)</f>
        <v>0</v>
      </c>
      <c r="BZ885" s="14">
        <f>VLOOKUP($B885,[2]Sheet3!$G:$CZ,63,0)</f>
        <v>0</v>
      </c>
      <c r="CA885" s="14">
        <f>VLOOKUP($B885,[2]Sheet3!$G:$CZ,64,0)</f>
        <v>0</v>
      </c>
      <c r="CB885" s="14">
        <f>VLOOKUP($B885,[2]Sheet3!$G:$CZ,65,0)</f>
        <v>0</v>
      </c>
      <c r="CC885" s="14">
        <f>VLOOKUP($B885,[2]Sheet3!$G:$CZ,66,0)</f>
        <v>0</v>
      </c>
      <c r="CD885" s="14">
        <f>VLOOKUP($B885,[2]Sheet3!$G:$CZ,67,0)</f>
        <v>0</v>
      </c>
      <c r="CE885" s="14">
        <f>VLOOKUP($B885,[2]Sheet3!$G:$CZ,68,0)</f>
        <v>0</v>
      </c>
      <c r="CF885" s="14">
        <f>VLOOKUP($B885,[2]Sheet3!$G:$CZ,69,0)</f>
        <v>0</v>
      </c>
      <c r="CG885" s="14">
        <f>VLOOKUP($B885,[2]Sheet3!$G:$CZ,70,0)</f>
        <v>0</v>
      </c>
      <c r="CH885" s="14">
        <f>VLOOKUP($B885,[2]Sheet3!$G:$CZ,71,0)</f>
        <v>0</v>
      </c>
      <c r="CI885" s="14">
        <f>VLOOKUP($B885,[2]Sheet3!$G:$CZ,72,0)</f>
        <v>0</v>
      </c>
      <c r="CJ885" s="14">
        <f>VLOOKUP($B885,[2]Sheet3!$G:$CZ,73,0)</f>
        <v>0</v>
      </c>
      <c r="CK885" s="14">
        <f>VLOOKUP($B885,[2]Sheet3!$G:$CZ,74,0)</f>
        <v>0</v>
      </c>
      <c r="CL885" s="14">
        <f>VLOOKUP($B885,[2]Sheet3!$G:$CZ,75,0)</f>
        <v>0</v>
      </c>
      <c r="CM885" s="14">
        <f>VLOOKUP($B885,[2]Sheet3!$G:$CZ,76,0)</f>
        <v>0</v>
      </c>
      <c r="CN885" s="14">
        <f>VLOOKUP($B885,[2]Sheet3!$G:$CZ,77,0)</f>
        <v>0</v>
      </c>
      <c r="CO885" s="14">
        <f>VLOOKUP($B885,[2]Sheet3!$G:$CZ,78,0)</f>
        <v>0</v>
      </c>
      <c r="CP885" s="14">
        <f>VLOOKUP($B885,[2]Sheet3!$G:$CZ,79,0)</f>
        <v>0</v>
      </c>
      <c r="CQ885" s="14">
        <f>VLOOKUP($B885,[2]Sheet3!$G:$CZ,80,0)</f>
        <v>0</v>
      </c>
      <c r="CR885" s="14">
        <f>VLOOKUP($B885,[2]Sheet3!$G:$CZ,81,0)</f>
        <v>0</v>
      </c>
      <c r="CS885" s="14">
        <f>VLOOKUP($B885,[2]Sheet3!$G:$CZ,82,0)</f>
        <v>0</v>
      </c>
      <c r="CT885" s="14">
        <f>VLOOKUP($B885,[2]Sheet3!$G:$CZ,83,0)</f>
        <v>0</v>
      </c>
      <c r="CU885" s="14">
        <f>VLOOKUP($B885,[2]Sheet3!$G:$CZ,84,0)</f>
        <v>0</v>
      </c>
      <c r="CV885" s="14">
        <f>VLOOKUP($B885,[2]Sheet3!$G:$CZ,85,0)</f>
        <v>0</v>
      </c>
      <c r="CW885" s="14">
        <f>VLOOKUP($B885,[2]Sheet3!$G:$CZ,86,0)</f>
        <v>0</v>
      </c>
      <c r="CX885" s="14">
        <f>VLOOKUP($B885,[2]Sheet3!$G:$CZ,87,0)</f>
        <v>0</v>
      </c>
      <c r="CY885" s="14">
        <f>VLOOKUP($B885,[2]Sheet3!$G:$CZ,88,0)</f>
        <v>0</v>
      </c>
      <c r="CZ885" s="14">
        <f>VLOOKUP($B885,[2]Sheet3!$G:$CZ,89,0)</f>
        <v>0</v>
      </c>
      <c r="DA885" s="14">
        <f>VLOOKUP($B885,[2]Sheet3!$G:$CZ,90,0)</f>
        <v>0</v>
      </c>
      <c r="DB885" s="14">
        <f>VLOOKUP($B885,[2]Sheet3!$G:$CZ,91,0)</f>
        <v>0</v>
      </c>
      <c r="DC885" s="14">
        <f>VLOOKUP($B885,[2]Sheet3!$G:$CZ,92,0)</f>
        <v>0</v>
      </c>
      <c r="DD885" s="14">
        <f>VLOOKUP($B885,[2]Sheet3!$G:$CZ,93,0)</f>
        <v>0</v>
      </c>
      <c r="DE885" s="14">
        <f>VLOOKUP($B885,[2]Sheet3!$G:$CZ,94,0)</f>
        <v>0</v>
      </c>
      <c r="DF885" s="14">
        <f>VLOOKUP($B885,[2]Sheet3!$G:$CZ,95,0)</f>
        <v>0</v>
      </c>
      <c r="DG885" s="14">
        <f>VLOOKUP($B885,[2]Sheet3!$G:$CZ,96,0)</f>
        <v>0</v>
      </c>
      <c r="DH885" s="14">
        <f>VLOOKUP($B885,[2]Sheet3!$G:$CZ,97,0)</f>
        <v>0</v>
      </c>
      <c r="DI885" s="14">
        <f>VLOOKUP($B885,[2]Sheet3!$G:$CZ,98,0)</f>
        <v>0</v>
      </c>
    </row>
    <row r="886" spans="1:113" x14ac:dyDescent="0.3">
      <c r="A886" s="9" t="str">
        <f t="shared" si="41"/>
        <v>SA3140</v>
      </c>
      <c r="B886" s="15" t="s">
        <v>2120</v>
      </c>
      <c r="C886" s="15" t="s">
        <v>2121</v>
      </c>
      <c r="F886" s="7" t="s">
        <v>15</v>
      </c>
      <c r="G886" s="12" t="s">
        <v>4380</v>
      </c>
      <c r="H886" s="12" t="str">
        <f>VLOOKUP($B886,[1]Sheet1!$A:$G,5,0)</f>
        <v>mahmmad.ajar@redingtongroup.com</v>
      </c>
      <c r="I886" s="12" t="str">
        <f>VLOOKUP($B886,[1]Sheet1!$A:$G,7,0)</f>
        <v>vikram.kumar@redingtongroup.com</v>
      </c>
      <c r="J886" s="12" t="s">
        <v>82</v>
      </c>
      <c r="K886" s="7"/>
      <c r="L886" s="7"/>
      <c r="M886" s="8"/>
      <c r="N886" s="7" t="str">
        <f t="shared" si="39"/>
        <v>mahmmad.ajar@redingtongroup.com; vikram.kumar@redingtongroup.com; nilesh.phirke@redingtongroup.com;christopher.joseph@redingtongroup.com</v>
      </c>
      <c r="O886" s="7" t="str">
        <f t="shared" si="40"/>
        <v>SA3140</v>
      </c>
      <c r="P886" s="8" t="s">
        <v>5215</v>
      </c>
      <c r="Q886" s="14">
        <f>VLOOKUP($B886,[2]Sheet3!$G:$CZ,2,0)</f>
        <v>2400306132</v>
      </c>
      <c r="R886" s="14">
        <f>VLOOKUP($B886,[2]Sheet3!$G:$CZ,3,0)</f>
        <v>2400303034</v>
      </c>
      <c r="S886" s="14">
        <f>VLOOKUP($B886,[2]Sheet3!$G:$CZ,4,0)</f>
        <v>0</v>
      </c>
      <c r="T886" s="14">
        <f>VLOOKUP($B886,[2]Sheet3!$G:$CZ,5,0)</f>
        <v>0</v>
      </c>
      <c r="U886" s="14">
        <f>VLOOKUP($B886,[2]Sheet3!$G:$CZ,6,0)</f>
        <v>0</v>
      </c>
      <c r="V886" s="14">
        <f>VLOOKUP($B886,[2]Sheet3!$G:$CZ,7,0)</f>
        <v>0</v>
      </c>
      <c r="W886" s="14">
        <f>VLOOKUP($B886,[2]Sheet3!$G:$CZ,8,0)</f>
        <v>0</v>
      </c>
      <c r="X886" s="14">
        <f>VLOOKUP($B886,[2]Sheet3!$G:$CZ,9,0)</f>
        <v>0</v>
      </c>
      <c r="Y886" s="14">
        <f>VLOOKUP($B886,[2]Sheet3!$G:$CZ,10,0)</f>
        <v>0</v>
      </c>
      <c r="Z886" s="14">
        <f>VLOOKUP($B886,[2]Sheet3!$G:$CZ,11,0)</f>
        <v>0</v>
      </c>
      <c r="AA886" s="14">
        <f>VLOOKUP($B886,[2]Sheet3!$G:$CZ,12,0)</f>
        <v>0</v>
      </c>
      <c r="AB886" s="14">
        <f>VLOOKUP($B886,[2]Sheet3!$G:$CZ,13,0)</f>
        <v>0</v>
      </c>
      <c r="AC886" s="14">
        <f>VLOOKUP($B886,[2]Sheet3!$G:$CZ,14,0)</f>
        <v>0</v>
      </c>
      <c r="AD886" s="14">
        <f>VLOOKUP($B886,[2]Sheet3!$G:$CZ,15,0)</f>
        <v>0</v>
      </c>
      <c r="AE886" s="14">
        <f>VLOOKUP($B886,[2]Sheet3!$G:$CZ,16,0)</f>
        <v>0</v>
      </c>
      <c r="AF886" s="14">
        <f>VLOOKUP($B886,[2]Sheet3!$G:$CZ,17,0)</f>
        <v>0</v>
      </c>
      <c r="AG886" s="14">
        <f>VLOOKUP($B886,[2]Sheet3!$G:$CZ,18,0)</f>
        <v>0</v>
      </c>
      <c r="AH886" s="14">
        <f>VLOOKUP($B886,[2]Sheet3!$G:$CZ,19,0)</f>
        <v>0</v>
      </c>
      <c r="AI886" s="14">
        <f>VLOOKUP($B886,[2]Sheet3!$G:$CZ,20,0)</f>
        <v>0</v>
      </c>
      <c r="AJ886" s="14">
        <f>VLOOKUP($B886,[2]Sheet3!$G:$CZ,21,0)</f>
        <v>0</v>
      </c>
      <c r="AK886" s="14">
        <f>VLOOKUP($B886,[2]Sheet3!$G:$CZ,22,0)</f>
        <v>0</v>
      </c>
      <c r="AL886" s="14">
        <f>VLOOKUP($B886,[2]Sheet3!$G:$CZ,23,0)</f>
        <v>0</v>
      </c>
      <c r="AM886" s="14">
        <f>VLOOKUP($B886,[2]Sheet3!$G:$CZ,24,0)</f>
        <v>0</v>
      </c>
      <c r="AN886" s="14">
        <f>VLOOKUP($B886,[2]Sheet3!$G:$CZ,25,0)</f>
        <v>0</v>
      </c>
      <c r="AO886" s="14">
        <f>VLOOKUP($B886,[2]Sheet3!$G:$CZ,26,0)</f>
        <v>0</v>
      </c>
      <c r="AP886" s="14">
        <f>VLOOKUP($B886,[2]Sheet3!$G:$CZ,27,0)</f>
        <v>0</v>
      </c>
      <c r="AQ886" s="14">
        <f>VLOOKUP($B886,[2]Sheet3!$G:$CZ,28,0)</f>
        <v>0</v>
      </c>
      <c r="AR886" s="14">
        <f>VLOOKUP($B886,[2]Sheet3!$G:$CZ,29,0)</f>
        <v>0</v>
      </c>
      <c r="AS886" s="14">
        <f>VLOOKUP($B886,[2]Sheet3!$G:$CZ,30,0)</f>
        <v>0</v>
      </c>
      <c r="AT886" s="14">
        <f>VLOOKUP($B886,[2]Sheet3!$G:$CZ,31,0)</f>
        <v>0</v>
      </c>
      <c r="AU886" s="14">
        <f>VLOOKUP($B886,[2]Sheet3!$G:$CZ,32,0)</f>
        <v>0</v>
      </c>
      <c r="AV886" s="14">
        <f>VLOOKUP($B886,[2]Sheet3!$G:$CZ,33,0)</f>
        <v>0</v>
      </c>
      <c r="AW886" s="14">
        <f>VLOOKUP($B886,[2]Sheet3!$G:$CZ,34,0)</f>
        <v>0</v>
      </c>
      <c r="AX886" s="14">
        <f>VLOOKUP($B886,[2]Sheet3!$G:$CZ,35,0)</f>
        <v>0</v>
      </c>
      <c r="AY886" s="14">
        <f>VLOOKUP($B886,[2]Sheet3!$G:$CZ,36,0)</f>
        <v>0</v>
      </c>
      <c r="AZ886" s="14">
        <f>VLOOKUP($B886,[2]Sheet3!$G:$CZ,37,0)</f>
        <v>0</v>
      </c>
      <c r="BA886" s="14">
        <f>VLOOKUP($B886,[2]Sheet3!$G:$CZ,38,0)</f>
        <v>0</v>
      </c>
      <c r="BB886" s="14">
        <f>VLOOKUP($B886,[2]Sheet3!$G:$CZ,39,0)</f>
        <v>0</v>
      </c>
      <c r="BC886" s="14">
        <f>VLOOKUP($B886,[2]Sheet3!$G:$CZ,40,0)</f>
        <v>0</v>
      </c>
      <c r="BD886" s="14">
        <f>VLOOKUP($B886,[2]Sheet3!$G:$CZ,41,0)</f>
        <v>0</v>
      </c>
      <c r="BE886" s="14">
        <f>VLOOKUP($B886,[2]Sheet3!$G:$CZ,42,0)</f>
        <v>0</v>
      </c>
      <c r="BF886" s="14">
        <f>VLOOKUP($B886,[2]Sheet3!$G:$CZ,43,0)</f>
        <v>0</v>
      </c>
      <c r="BG886" s="14">
        <f>VLOOKUP($B886,[2]Sheet3!$G:$CZ,44,0)</f>
        <v>0</v>
      </c>
      <c r="BH886" s="14">
        <f>VLOOKUP($B886,[2]Sheet3!$G:$CZ,45,0)</f>
        <v>0</v>
      </c>
      <c r="BI886" s="14">
        <f>VLOOKUP($B886,[2]Sheet3!$G:$CZ,46,0)</f>
        <v>0</v>
      </c>
      <c r="BJ886" s="14">
        <f>VLOOKUP($B886,[2]Sheet3!$G:$CZ,47,0)</f>
        <v>0</v>
      </c>
      <c r="BK886" s="14">
        <f>VLOOKUP($B886,[2]Sheet3!$G:$CZ,48,0)</f>
        <v>0</v>
      </c>
      <c r="BL886" s="14">
        <f>VLOOKUP($B886,[2]Sheet3!$G:$CZ,49,0)</f>
        <v>0</v>
      </c>
      <c r="BM886" s="14">
        <f>VLOOKUP($B886,[2]Sheet3!$G:$CZ,50,0)</f>
        <v>0</v>
      </c>
      <c r="BN886" s="14">
        <f>VLOOKUP($B886,[2]Sheet3!$G:$CZ,51,0)</f>
        <v>0</v>
      </c>
      <c r="BO886" s="14">
        <f>VLOOKUP($B886,[2]Sheet3!$G:$CZ,52,0)</f>
        <v>0</v>
      </c>
      <c r="BP886" s="14">
        <f>VLOOKUP($B886,[2]Sheet3!$G:$CZ,53,0)</f>
        <v>0</v>
      </c>
      <c r="BQ886" s="14">
        <f>VLOOKUP($B886,[2]Sheet3!$G:$CZ,54,0)</f>
        <v>0</v>
      </c>
      <c r="BR886" s="14">
        <f>VLOOKUP($B886,[2]Sheet3!$G:$CZ,55,0)</f>
        <v>0</v>
      </c>
      <c r="BS886" s="14">
        <f>VLOOKUP($B886,[2]Sheet3!$G:$CZ,56,0)</f>
        <v>0</v>
      </c>
      <c r="BT886" s="14">
        <f>VLOOKUP($B886,[2]Sheet3!$G:$CZ,57,0)</f>
        <v>0</v>
      </c>
      <c r="BU886" s="14">
        <f>VLOOKUP($B886,[2]Sheet3!$G:$CZ,58,0)</f>
        <v>0</v>
      </c>
      <c r="BV886" s="14">
        <f>VLOOKUP($B886,[2]Sheet3!$G:$CZ,59,0)</f>
        <v>0</v>
      </c>
      <c r="BW886" s="14">
        <f>VLOOKUP($B886,[2]Sheet3!$G:$CZ,60,0)</f>
        <v>0</v>
      </c>
      <c r="BX886" s="14">
        <f>VLOOKUP($B886,[2]Sheet3!$G:$CZ,61,0)</f>
        <v>0</v>
      </c>
      <c r="BY886" s="14">
        <f>VLOOKUP($B886,[2]Sheet3!$G:$CZ,62,0)</f>
        <v>0</v>
      </c>
      <c r="BZ886" s="14">
        <f>VLOOKUP($B886,[2]Sheet3!$G:$CZ,63,0)</f>
        <v>0</v>
      </c>
      <c r="CA886" s="14">
        <f>VLOOKUP($B886,[2]Sheet3!$G:$CZ,64,0)</f>
        <v>0</v>
      </c>
      <c r="CB886" s="14">
        <f>VLOOKUP($B886,[2]Sheet3!$G:$CZ,65,0)</f>
        <v>0</v>
      </c>
      <c r="CC886" s="14">
        <f>VLOOKUP($B886,[2]Sheet3!$G:$CZ,66,0)</f>
        <v>0</v>
      </c>
      <c r="CD886" s="14">
        <f>VLOOKUP($B886,[2]Sheet3!$G:$CZ,67,0)</f>
        <v>0</v>
      </c>
      <c r="CE886" s="14">
        <f>VLOOKUP($B886,[2]Sheet3!$G:$CZ,68,0)</f>
        <v>0</v>
      </c>
      <c r="CF886" s="14">
        <f>VLOOKUP($B886,[2]Sheet3!$G:$CZ,69,0)</f>
        <v>0</v>
      </c>
      <c r="CG886" s="14">
        <f>VLOOKUP($B886,[2]Sheet3!$G:$CZ,70,0)</f>
        <v>0</v>
      </c>
      <c r="CH886" s="14">
        <f>VLOOKUP($B886,[2]Sheet3!$G:$CZ,71,0)</f>
        <v>0</v>
      </c>
      <c r="CI886" s="14">
        <f>VLOOKUP($B886,[2]Sheet3!$G:$CZ,72,0)</f>
        <v>0</v>
      </c>
      <c r="CJ886" s="14">
        <f>VLOOKUP($B886,[2]Sheet3!$G:$CZ,73,0)</f>
        <v>0</v>
      </c>
      <c r="CK886" s="14">
        <f>VLOOKUP($B886,[2]Sheet3!$G:$CZ,74,0)</f>
        <v>0</v>
      </c>
      <c r="CL886" s="14">
        <f>VLOOKUP($B886,[2]Sheet3!$G:$CZ,75,0)</f>
        <v>0</v>
      </c>
      <c r="CM886" s="14">
        <f>VLOOKUP($B886,[2]Sheet3!$G:$CZ,76,0)</f>
        <v>0</v>
      </c>
      <c r="CN886" s="14">
        <f>VLOOKUP($B886,[2]Sheet3!$G:$CZ,77,0)</f>
        <v>0</v>
      </c>
      <c r="CO886" s="14">
        <f>VLOOKUP($B886,[2]Sheet3!$G:$CZ,78,0)</f>
        <v>0</v>
      </c>
      <c r="CP886" s="14">
        <f>VLOOKUP($B886,[2]Sheet3!$G:$CZ,79,0)</f>
        <v>0</v>
      </c>
      <c r="CQ886" s="14">
        <f>VLOOKUP($B886,[2]Sheet3!$G:$CZ,80,0)</f>
        <v>0</v>
      </c>
      <c r="CR886" s="14">
        <f>VLOOKUP($B886,[2]Sheet3!$G:$CZ,81,0)</f>
        <v>0</v>
      </c>
      <c r="CS886" s="14">
        <f>VLOOKUP($B886,[2]Sheet3!$G:$CZ,82,0)</f>
        <v>0</v>
      </c>
      <c r="CT886" s="14">
        <f>VLOOKUP($B886,[2]Sheet3!$G:$CZ,83,0)</f>
        <v>0</v>
      </c>
      <c r="CU886" s="14">
        <f>VLOOKUP($B886,[2]Sheet3!$G:$CZ,84,0)</f>
        <v>0</v>
      </c>
      <c r="CV886" s="14">
        <f>VLOOKUP($B886,[2]Sheet3!$G:$CZ,85,0)</f>
        <v>0</v>
      </c>
      <c r="CW886" s="14">
        <f>VLOOKUP($B886,[2]Sheet3!$G:$CZ,86,0)</f>
        <v>0</v>
      </c>
      <c r="CX886" s="14">
        <f>VLOOKUP($B886,[2]Sheet3!$G:$CZ,87,0)</f>
        <v>0</v>
      </c>
      <c r="CY886" s="14">
        <f>VLOOKUP($B886,[2]Sheet3!$G:$CZ,88,0)</f>
        <v>0</v>
      </c>
      <c r="CZ886" s="14">
        <f>VLOOKUP($B886,[2]Sheet3!$G:$CZ,89,0)</f>
        <v>0</v>
      </c>
      <c r="DA886" s="14">
        <f>VLOOKUP($B886,[2]Sheet3!$G:$CZ,90,0)</f>
        <v>0</v>
      </c>
      <c r="DB886" s="14">
        <f>VLOOKUP($B886,[2]Sheet3!$G:$CZ,91,0)</f>
        <v>0</v>
      </c>
      <c r="DC886" s="14">
        <f>VLOOKUP($B886,[2]Sheet3!$G:$CZ,92,0)</f>
        <v>0</v>
      </c>
      <c r="DD886" s="14">
        <f>VLOOKUP($B886,[2]Sheet3!$G:$CZ,93,0)</f>
        <v>0</v>
      </c>
      <c r="DE886" s="14">
        <f>VLOOKUP($B886,[2]Sheet3!$G:$CZ,94,0)</f>
        <v>0</v>
      </c>
      <c r="DF886" s="14">
        <f>VLOOKUP($B886,[2]Sheet3!$G:$CZ,95,0)</f>
        <v>0</v>
      </c>
      <c r="DG886" s="14">
        <f>VLOOKUP($B886,[2]Sheet3!$G:$CZ,96,0)</f>
        <v>0</v>
      </c>
      <c r="DH886" s="14">
        <f>VLOOKUP($B886,[2]Sheet3!$G:$CZ,97,0)</f>
        <v>0</v>
      </c>
      <c r="DI886" s="14">
        <f>VLOOKUP($B886,[2]Sheet3!$G:$CZ,98,0)</f>
        <v>0</v>
      </c>
    </row>
    <row r="887" spans="1:113" x14ac:dyDescent="0.3">
      <c r="A887" s="9" t="str">
        <f t="shared" si="41"/>
        <v>E53331</v>
      </c>
      <c r="B887" s="15" t="s">
        <v>2122</v>
      </c>
      <c r="C887" s="15" t="s">
        <v>2123</v>
      </c>
      <c r="F887" s="7" t="s">
        <v>15</v>
      </c>
      <c r="G887" s="12" t="s">
        <v>4381</v>
      </c>
      <c r="H887" s="12" t="str">
        <f>VLOOKUP($B887,[1]Sheet1!$A:$G,5,0)</f>
        <v>faiyaz.khan@redingtongroup.com</v>
      </c>
      <c r="I887" s="12" t="str">
        <f>VLOOKUP($B887,[1]Sheet1!$A:$G,7,0)</f>
        <v>jaswinder.singh@redingtongroup.com</v>
      </c>
      <c r="J887" s="12" t="s">
        <v>82</v>
      </c>
      <c r="K887" s="7"/>
      <c r="L887" s="7"/>
      <c r="M887" s="8"/>
      <c r="N887" s="7" t="str">
        <f t="shared" si="39"/>
        <v>faiyaz.khan@redingtongroup.com; jaswinder.singh@redingtongroup.com; nilesh.phirke@redingtongroup.com;christopher.joseph@redingtongroup.com</v>
      </c>
      <c r="O887" s="7" t="str">
        <f t="shared" si="40"/>
        <v>E53331</v>
      </c>
      <c r="P887" s="8" t="s">
        <v>5215</v>
      </c>
      <c r="Q887" s="14">
        <f>VLOOKUP($B887,[2]Sheet3!$G:$CZ,2,0)</f>
        <v>2400308228</v>
      </c>
      <c r="R887" s="14">
        <f>VLOOKUP($B887,[2]Sheet3!$G:$CZ,3,0)</f>
        <v>2400308227</v>
      </c>
      <c r="S887" s="14">
        <f>VLOOKUP($B887,[2]Sheet3!$G:$CZ,4,0)</f>
        <v>0</v>
      </c>
      <c r="T887" s="14">
        <f>VLOOKUP($B887,[2]Sheet3!$G:$CZ,5,0)</f>
        <v>0</v>
      </c>
      <c r="U887" s="14">
        <f>VLOOKUP($B887,[2]Sheet3!$G:$CZ,6,0)</f>
        <v>0</v>
      </c>
      <c r="V887" s="14">
        <f>VLOOKUP($B887,[2]Sheet3!$G:$CZ,7,0)</f>
        <v>0</v>
      </c>
      <c r="W887" s="14">
        <f>VLOOKUP($B887,[2]Sheet3!$G:$CZ,8,0)</f>
        <v>0</v>
      </c>
      <c r="X887" s="14">
        <f>VLOOKUP($B887,[2]Sheet3!$G:$CZ,9,0)</f>
        <v>0</v>
      </c>
      <c r="Y887" s="14">
        <f>VLOOKUP($B887,[2]Sheet3!$G:$CZ,10,0)</f>
        <v>0</v>
      </c>
      <c r="Z887" s="14">
        <f>VLOOKUP($B887,[2]Sheet3!$G:$CZ,11,0)</f>
        <v>0</v>
      </c>
      <c r="AA887" s="14">
        <f>VLOOKUP($B887,[2]Sheet3!$G:$CZ,12,0)</f>
        <v>0</v>
      </c>
      <c r="AB887" s="14">
        <f>VLOOKUP($B887,[2]Sheet3!$G:$CZ,13,0)</f>
        <v>0</v>
      </c>
      <c r="AC887" s="14">
        <f>VLOOKUP($B887,[2]Sheet3!$G:$CZ,14,0)</f>
        <v>0</v>
      </c>
      <c r="AD887" s="14">
        <f>VLOOKUP($B887,[2]Sheet3!$G:$CZ,15,0)</f>
        <v>0</v>
      </c>
      <c r="AE887" s="14">
        <f>VLOOKUP($B887,[2]Sheet3!$G:$CZ,16,0)</f>
        <v>0</v>
      </c>
      <c r="AF887" s="14">
        <f>VLOOKUP($B887,[2]Sheet3!$G:$CZ,17,0)</f>
        <v>0</v>
      </c>
      <c r="AG887" s="14">
        <f>VLOOKUP($B887,[2]Sheet3!$G:$CZ,18,0)</f>
        <v>0</v>
      </c>
      <c r="AH887" s="14">
        <f>VLOOKUP($B887,[2]Sheet3!$G:$CZ,19,0)</f>
        <v>0</v>
      </c>
      <c r="AI887" s="14">
        <f>VLOOKUP($B887,[2]Sheet3!$G:$CZ,20,0)</f>
        <v>0</v>
      </c>
      <c r="AJ887" s="14">
        <f>VLOOKUP($B887,[2]Sheet3!$G:$CZ,21,0)</f>
        <v>0</v>
      </c>
      <c r="AK887" s="14">
        <f>VLOOKUP($B887,[2]Sheet3!$G:$CZ,22,0)</f>
        <v>0</v>
      </c>
      <c r="AL887" s="14">
        <f>VLOOKUP($B887,[2]Sheet3!$G:$CZ,23,0)</f>
        <v>0</v>
      </c>
      <c r="AM887" s="14">
        <f>VLOOKUP($B887,[2]Sheet3!$G:$CZ,24,0)</f>
        <v>0</v>
      </c>
      <c r="AN887" s="14">
        <f>VLOOKUP($B887,[2]Sheet3!$G:$CZ,25,0)</f>
        <v>0</v>
      </c>
      <c r="AO887" s="14">
        <f>VLOOKUP($B887,[2]Sheet3!$G:$CZ,26,0)</f>
        <v>0</v>
      </c>
      <c r="AP887" s="14">
        <f>VLOOKUP($B887,[2]Sheet3!$G:$CZ,27,0)</f>
        <v>0</v>
      </c>
      <c r="AQ887" s="14">
        <f>VLOOKUP($B887,[2]Sheet3!$G:$CZ,28,0)</f>
        <v>0</v>
      </c>
      <c r="AR887" s="14">
        <f>VLOOKUP($B887,[2]Sheet3!$G:$CZ,29,0)</f>
        <v>0</v>
      </c>
      <c r="AS887" s="14">
        <f>VLOOKUP($B887,[2]Sheet3!$G:$CZ,30,0)</f>
        <v>0</v>
      </c>
      <c r="AT887" s="14">
        <f>VLOOKUP($B887,[2]Sheet3!$G:$CZ,31,0)</f>
        <v>0</v>
      </c>
      <c r="AU887" s="14">
        <f>VLOOKUP($B887,[2]Sheet3!$G:$CZ,32,0)</f>
        <v>0</v>
      </c>
      <c r="AV887" s="14">
        <f>VLOOKUP($B887,[2]Sheet3!$G:$CZ,33,0)</f>
        <v>0</v>
      </c>
      <c r="AW887" s="14">
        <f>VLOOKUP($B887,[2]Sheet3!$G:$CZ,34,0)</f>
        <v>0</v>
      </c>
      <c r="AX887" s="14">
        <f>VLOOKUP($B887,[2]Sheet3!$G:$CZ,35,0)</f>
        <v>0</v>
      </c>
      <c r="AY887" s="14">
        <f>VLOOKUP($B887,[2]Sheet3!$G:$CZ,36,0)</f>
        <v>0</v>
      </c>
      <c r="AZ887" s="14">
        <f>VLOOKUP($B887,[2]Sheet3!$G:$CZ,37,0)</f>
        <v>0</v>
      </c>
      <c r="BA887" s="14">
        <f>VLOOKUP($B887,[2]Sheet3!$G:$CZ,38,0)</f>
        <v>0</v>
      </c>
      <c r="BB887" s="14">
        <f>VLOOKUP($B887,[2]Sheet3!$G:$CZ,39,0)</f>
        <v>0</v>
      </c>
      <c r="BC887" s="14">
        <f>VLOOKUP($B887,[2]Sheet3!$G:$CZ,40,0)</f>
        <v>0</v>
      </c>
      <c r="BD887" s="14">
        <f>VLOOKUP($B887,[2]Sheet3!$G:$CZ,41,0)</f>
        <v>0</v>
      </c>
      <c r="BE887" s="14">
        <f>VLOOKUP($B887,[2]Sheet3!$G:$CZ,42,0)</f>
        <v>0</v>
      </c>
      <c r="BF887" s="14">
        <f>VLOOKUP($B887,[2]Sheet3!$G:$CZ,43,0)</f>
        <v>0</v>
      </c>
      <c r="BG887" s="14">
        <f>VLOOKUP($B887,[2]Sheet3!$G:$CZ,44,0)</f>
        <v>0</v>
      </c>
      <c r="BH887" s="14">
        <f>VLOOKUP($B887,[2]Sheet3!$G:$CZ,45,0)</f>
        <v>0</v>
      </c>
      <c r="BI887" s="14">
        <f>VLOOKUP($B887,[2]Sheet3!$G:$CZ,46,0)</f>
        <v>0</v>
      </c>
      <c r="BJ887" s="14">
        <f>VLOOKUP($B887,[2]Sheet3!$G:$CZ,47,0)</f>
        <v>0</v>
      </c>
      <c r="BK887" s="14">
        <f>VLOOKUP($B887,[2]Sheet3!$G:$CZ,48,0)</f>
        <v>0</v>
      </c>
      <c r="BL887" s="14">
        <f>VLOOKUP($B887,[2]Sheet3!$G:$CZ,49,0)</f>
        <v>0</v>
      </c>
      <c r="BM887" s="14">
        <f>VLOOKUP($B887,[2]Sheet3!$G:$CZ,50,0)</f>
        <v>0</v>
      </c>
      <c r="BN887" s="14">
        <f>VLOOKUP($B887,[2]Sheet3!$G:$CZ,51,0)</f>
        <v>0</v>
      </c>
      <c r="BO887" s="14">
        <f>VLOOKUP($B887,[2]Sheet3!$G:$CZ,52,0)</f>
        <v>0</v>
      </c>
      <c r="BP887" s="14">
        <f>VLOOKUP($B887,[2]Sheet3!$G:$CZ,53,0)</f>
        <v>0</v>
      </c>
      <c r="BQ887" s="14">
        <f>VLOOKUP($B887,[2]Sheet3!$G:$CZ,54,0)</f>
        <v>0</v>
      </c>
      <c r="BR887" s="14">
        <f>VLOOKUP($B887,[2]Sheet3!$G:$CZ,55,0)</f>
        <v>0</v>
      </c>
      <c r="BS887" s="14">
        <f>VLOOKUP($B887,[2]Sheet3!$G:$CZ,56,0)</f>
        <v>0</v>
      </c>
      <c r="BT887" s="14">
        <f>VLOOKUP($B887,[2]Sheet3!$G:$CZ,57,0)</f>
        <v>0</v>
      </c>
      <c r="BU887" s="14">
        <f>VLOOKUP($B887,[2]Sheet3!$G:$CZ,58,0)</f>
        <v>0</v>
      </c>
      <c r="BV887" s="14">
        <f>VLOOKUP($B887,[2]Sheet3!$G:$CZ,59,0)</f>
        <v>0</v>
      </c>
      <c r="BW887" s="14">
        <f>VLOOKUP($B887,[2]Sheet3!$G:$CZ,60,0)</f>
        <v>0</v>
      </c>
      <c r="BX887" s="14">
        <f>VLOOKUP($B887,[2]Sheet3!$G:$CZ,61,0)</f>
        <v>0</v>
      </c>
      <c r="BY887" s="14">
        <f>VLOOKUP($B887,[2]Sheet3!$G:$CZ,62,0)</f>
        <v>0</v>
      </c>
      <c r="BZ887" s="14">
        <f>VLOOKUP($B887,[2]Sheet3!$G:$CZ,63,0)</f>
        <v>0</v>
      </c>
      <c r="CA887" s="14">
        <f>VLOOKUP($B887,[2]Sheet3!$G:$CZ,64,0)</f>
        <v>0</v>
      </c>
      <c r="CB887" s="14">
        <f>VLOOKUP($B887,[2]Sheet3!$G:$CZ,65,0)</f>
        <v>0</v>
      </c>
      <c r="CC887" s="14">
        <f>VLOOKUP($B887,[2]Sheet3!$G:$CZ,66,0)</f>
        <v>0</v>
      </c>
      <c r="CD887" s="14">
        <f>VLOOKUP($B887,[2]Sheet3!$G:$CZ,67,0)</f>
        <v>0</v>
      </c>
      <c r="CE887" s="14">
        <f>VLOOKUP($B887,[2]Sheet3!$G:$CZ,68,0)</f>
        <v>0</v>
      </c>
      <c r="CF887" s="14">
        <f>VLOOKUP($B887,[2]Sheet3!$G:$CZ,69,0)</f>
        <v>0</v>
      </c>
      <c r="CG887" s="14">
        <f>VLOOKUP($B887,[2]Sheet3!$G:$CZ,70,0)</f>
        <v>0</v>
      </c>
      <c r="CH887" s="14">
        <f>VLOOKUP($B887,[2]Sheet3!$G:$CZ,71,0)</f>
        <v>0</v>
      </c>
      <c r="CI887" s="14">
        <f>VLOOKUP($B887,[2]Sheet3!$G:$CZ,72,0)</f>
        <v>0</v>
      </c>
      <c r="CJ887" s="14">
        <f>VLOOKUP($B887,[2]Sheet3!$G:$CZ,73,0)</f>
        <v>0</v>
      </c>
      <c r="CK887" s="14">
        <f>VLOOKUP($B887,[2]Sheet3!$G:$CZ,74,0)</f>
        <v>0</v>
      </c>
      <c r="CL887" s="14">
        <f>VLOOKUP($B887,[2]Sheet3!$G:$CZ,75,0)</f>
        <v>0</v>
      </c>
      <c r="CM887" s="14">
        <f>VLOOKUP($B887,[2]Sheet3!$G:$CZ,76,0)</f>
        <v>0</v>
      </c>
      <c r="CN887" s="14">
        <f>VLOOKUP($B887,[2]Sheet3!$G:$CZ,77,0)</f>
        <v>0</v>
      </c>
      <c r="CO887" s="14">
        <f>VLOOKUP($B887,[2]Sheet3!$G:$CZ,78,0)</f>
        <v>0</v>
      </c>
      <c r="CP887" s="14">
        <f>VLOOKUP($B887,[2]Sheet3!$G:$CZ,79,0)</f>
        <v>0</v>
      </c>
      <c r="CQ887" s="14">
        <f>VLOOKUP($B887,[2]Sheet3!$G:$CZ,80,0)</f>
        <v>0</v>
      </c>
      <c r="CR887" s="14">
        <f>VLOOKUP($B887,[2]Sheet3!$G:$CZ,81,0)</f>
        <v>0</v>
      </c>
      <c r="CS887" s="14">
        <f>VLOOKUP($B887,[2]Sheet3!$G:$CZ,82,0)</f>
        <v>0</v>
      </c>
      <c r="CT887" s="14">
        <f>VLOOKUP($B887,[2]Sheet3!$G:$CZ,83,0)</f>
        <v>0</v>
      </c>
      <c r="CU887" s="14">
        <f>VLOOKUP($B887,[2]Sheet3!$G:$CZ,84,0)</f>
        <v>0</v>
      </c>
      <c r="CV887" s="14">
        <f>VLOOKUP($B887,[2]Sheet3!$G:$CZ,85,0)</f>
        <v>0</v>
      </c>
      <c r="CW887" s="14">
        <f>VLOOKUP($B887,[2]Sheet3!$G:$CZ,86,0)</f>
        <v>0</v>
      </c>
      <c r="CX887" s="14">
        <f>VLOOKUP($B887,[2]Sheet3!$G:$CZ,87,0)</f>
        <v>0</v>
      </c>
      <c r="CY887" s="14">
        <f>VLOOKUP($B887,[2]Sheet3!$G:$CZ,88,0)</f>
        <v>0</v>
      </c>
      <c r="CZ887" s="14">
        <f>VLOOKUP($B887,[2]Sheet3!$G:$CZ,89,0)</f>
        <v>0</v>
      </c>
      <c r="DA887" s="14">
        <f>VLOOKUP($B887,[2]Sheet3!$G:$CZ,90,0)</f>
        <v>0</v>
      </c>
      <c r="DB887" s="14">
        <f>VLOOKUP($B887,[2]Sheet3!$G:$CZ,91,0)</f>
        <v>0</v>
      </c>
      <c r="DC887" s="14">
        <f>VLOOKUP($B887,[2]Sheet3!$G:$CZ,92,0)</f>
        <v>0</v>
      </c>
      <c r="DD887" s="14">
        <f>VLOOKUP($B887,[2]Sheet3!$G:$CZ,93,0)</f>
        <v>0</v>
      </c>
      <c r="DE887" s="14">
        <f>VLOOKUP($B887,[2]Sheet3!$G:$CZ,94,0)</f>
        <v>0</v>
      </c>
      <c r="DF887" s="14">
        <f>VLOOKUP($B887,[2]Sheet3!$G:$CZ,95,0)</f>
        <v>0</v>
      </c>
      <c r="DG887" s="14">
        <f>VLOOKUP($B887,[2]Sheet3!$G:$CZ,96,0)</f>
        <v>0</v>
      </c>
      <c r="DH887" s="14">
        <f>VLOOKUP($B887,[2]Sheet3!$G:$CZ,97,0)</f>
        <v>0</v>
      </c>
      <c r="DI887" s="14">
        <f>VLOOKUP($B887,[2]Sheet3!$G:$CZ,98,0)</f>
        <v>0</v>
      </c>
    </row>
    <row r="888" spans="1:113" x14ac:dyDescent="0.3">
      <c r="A888" s="9" t="str">
        <f t="shared" si="41"/>
        <v>SA3145</v>
      </c>
      <c r="B888" s="15" t="s">
        <v>2124</v>
      </c>
      <c r="C888" s="15" t="s">
        <v>2125</v>
      </c>
      <c r="F888" s="7" t="s">
        <v>15</v>
      </c>
      <c r="G888" s="12" t="s">
        <v>4382</v>
      </c>
      <c r="H888" s="12" t="str">
        <f>VLOOKUP($B888,[1]Sheet1!$A:$G,5,0)</f>
        <v>mahmmad.ajar@redingtongroup.com</v>
      </c>
      <c r="I888" s="12" t="str">
        <f>VLOOKUP($B888,[1]Sheet1!$A:$G,7,0)</f>
        <v>vikram.kumar@redingtongroup.com</v>
      </c>
      <c r="J888" s="12" t="s">
        <v>82</v>
      </c>
      <c r="K888" s="7"/>
      <c r="L888" s="7"/>
      <c r="M888" s="8"/>
      <c r="N888" s="7" t="str">
        <f t="shared" si="39"/>
        <v>mahmmad.ajar@redingtongroup.com; vikram.kumar@redingtongroup.com; nilesh.phirke@redingtongroup.com;christopher.joseph@redingtongroup.com</v>
      </c>
      <c r="O888" s="7" t="str">
        <f t="shared" si="40"/>
        <v>SA3145</v>
      </c>
      <c r="P888" s="8" t="s">
        <v>5215</v>
      </c>
      <c r="Q888" s="14">
        <f>VLOOKUP($B888,[2]Sheet3!$G:$CZ,2,0)</f>
        <v>2400306124</v>
      </c>
      <c r="R888" s="14">
        <f>VLOOKUP($B888,[2]Sheet3!$G:$CZ,3,0)</f>
        <v>2400300241</v>
      </c>
      <c r="S888" s="14">
        <f>VLOOKUP($B888,[2]Sheet3!$G:$CZ,4,0)</f>
        <v>2400309267</v>
      </c>
      <c r="T888" s="14">
        <f>VLOOKUP($B888,[2]Sheet3!$G:$CZ,5,0)</f>
        <v>2400299923</v>
      </c>
      <c r="U888" s="14">
        <f>VLOOKUP($B888,[2]Sheet3!$G:$CZ,6,0)</f>
        <v>2400302403</v>
      </c>
      <c r="V888" s="14">
        <f>VLOOKUP($B888,[2]Sheet3!$G:$CZ,7,0)</f>
        <v>0</v>
      </c>
      <c r="W888" s="14">
        <f>VLOOKUP($B888,[2]Sheet3!$G:$CZ,8,0)</f>
        <v>0</v>
      </c>
      <c r="X888" s="14">
        <f>VLOOKUP($B888,[2]Sheet3!$G:$CZ,9,0)</f>
        <v>0</v>
      </c>
      <c r="Y888" s="14">
        <f>VLOOKUP($B888,[2]Sheet3!$G:$CZ,10,0)</f>
        <v>0</v>
      </c>
      <c r="Z888" s="14">
        <f>VLOOKUP($B888,[2]Sheet3!$G:$CZ,11,0)</f>
        <v>0</v>
      </c>
      <c r="AA888" s="14">
        <f>VLOOKUP($B888,[2]Sheet3!$G:$CZ,12,0)</f>
        <v>0</v>
      </c>
      <c r="AB888" s="14">
        <f>VLOOKUP($B888,[2]Sheet3!$G:$CZ,13,0)</f>
        <v>0</v>
      </c>
      <c r="AC888" s="14">
        <f>VLOOKUP($B888,[2]Sheet3!$G:$CZ,14,0)</f>
        <v>0</v>
      </c>
      <c r="AD888" s="14">
        <f>VLOOKUP($B888,[2]Sheet3!$G:$CZ,15,0)</f>
        <v>0</v>
      </c>
      <c r="AE888" s="14">
        <f>VLOOKUP($B888,[2]Sheet3!$G:$CZ,16,0)</f>
        <v>0</v>
      </c>
      <c r="AF888" s="14">
        <f>VLOOKUP($B888,[2]Sheet3!$G:$CZ,17,0)</f>
        <v>0</v>
      </c>
      <c r="AG888" s="14">
        <f>VLOOKUP($B888,[2]Sheet3!$G:$CZ,18,0)</f>
        <v>0</v>
      </c>
      <c r="AH888" s="14">
        <f>VLOOKUP($B888,[2]Sheet3!$G:$CZ,19,0)</f>
        <v>0</v>
      </c>
      <c r="AI888" s="14">
        <f>VLOOKUP($B888,[2]Sheet3!$G:$CZ,20,0)</f>
        <v>0</v>
      </c>
      <c r="AJ888" s="14">
        <f>VLOOKUP($B888,[2]Sheet3!$G:$CZ,21,0)</f>
        <v>0</v>
      </c>
      <c r="AK888" s="14">
        <f>VLOOKUP($B888,[2]Sheet3!$G:$CZ,22,0)</f>
        <v>0</v>
      </c>
      <c r="AL888" s="14">
        <f>VLOOKUP($B888,[2]Sheet3!$G:$CZ,23,0)</f>
        <v>0</v>
      </c>
      <c r="AM888" s="14">
        <f>VLOOKUP($B888,[2]Sheet3!$G:$CZ,24,0)</f>
        <v>0</v>
      </c>
      <c r="AN888" s="14">
        <f>VLOOKUP($B888,[2]Sheet3!$G:$CZ,25,0)</f>
        <v>0</v>
      </c>
      <c r="AO888" s="14">
        <f>VLOOKUP($B888,[2]Sheet3!$G:$CZ,26,0)</f>
        <v>0</v>
      </c>
      <c r="AP888" s="14">
        <f>VLOOKUP($B888,[2]Sheet3!$G:$CZ,27,0)</f>
        <v>0</v>
      </c>
      <c r="AQ888" s="14">
        <f>VLOOKUP($B888,[2]Sheet3!$G:$CZ,28,0)</f>
        <v>0</v>
      </c>
      <c r="AR888" s="14">
        <f>VLOOKUP($B888,[2]Sheet3!$G:$CZ,29,0)</f>
        <v>0</v>
      </c>
      <c r="AS888" s="14">
        <f>VLOOKUP($B888,[2]Sheet3!$G:$CZ,30,0)</f>
        <v>0</v>
      </c>
      <c r="AT888" s="14">
        <f>VLOOKUP($B888,[2]Sheet3!$G:$CZ,31,0)</f>
        <v>0</v>
      </c>
      <c r="AU888" s="14">
        <f>VLOOKUP($B888,[2]Sheet3!$G:$CZ,32,0)</f>
        <v>0</v>
      </c>
      <c r="AV888" s="14">
        <f>VLOOKUP($B888,[2]Sheet3!$G:$CZ,33,0)</f>
        <v>0</v>
      </c>
      <c r="AW888" s="14">
        <f>VLOOKUP($B888,[2]Sheet3!$G:$CZ,34,0)</f>
        <v>0</v>
      </c>
      <c r="AX888" s="14">
        <f>VLOOKUP($B888,[2]Sheet3!$G:$CZ,35,0)</f>
        <v>0</v>
      </c>
      <c r="AY888" s="14">
        <f>VLOOKUP($B888,[2]Sheet3!$G:$CZ,36,0)</f>
        <v>0</v>
      </c>
      <c r="AZ888" s="14">
        <f>VLOOKUP($B888,[2]Sheet3!$G:$CZ,37,0)</f>
        <v>0</v>
      </c>
      <c r="BA888" s="14">
        <f>VLOOKUP($B888,[2]Sheet3!$G:$CZ,38,0)</f>
        <v>0</v>
      </c>
      <c r="BB888" s="14">
        <f>VLOOKUP($B888,[2]Sheet3!$G:$CZ,39,0)</f>
        <v>0</v>
      </c>
      <c r="BC888" s="14">
        <f>VLOOKUP($B888,[2]Sheet3!$G:$CZ,40,0)</f>
        <v>0</v>
      </c>
      <c r="BD888" s="14">
        <f>VLOOKUP($B888,[2]Sheet3!$G:$CZ,41,0)</f>
        <v>0</v>
      </c>
      <c r="BE888" s="14">
        <f>VLOOKUP($B888,[2]Sheet3!$G:$CZ,42,0)</f>
        <v>0</v>
      </c>
      <c r="BF888" s="14">
        <f>VLOOKUP($B888,[2]Sheet3!$G:$CZ,43,0)</f>
        <v>0</v>
      </c>
      <c r="BG888" s="14">
        <f>VLOOKUP($B888,[2]Sheet3!$G:$CZ,44,0)</f>
        <v>0</v>
      </c>
      <c r="BH888" s="14">
        <f>VLOOKUP($B888,[2]Sheet3!$G:$CZ,45,0)</f>
        <v>0</v>
      </c>
      <c r="BI888" s="14">
        <f>VLOOKUP($B888,[2]Sheet3!$G:$CZ,46,0)</f>
        <v>0</v>
      </c>
      <c r="BJ888" s="14">
        <f>VLOOKUP($B888,[2]Sheet3!$G:$CZ,47,0)</f>
        <v>0</v>
      </c>
      <c r="BK888" s="14">
        <f>VLOOKUP($B888,[2]Sheet3!$G:$CZ,48,0)</f>
        <v>0</v>
      </c>
      <c r="BL888" s="14">
        <f>VLOOKUP($B888,[2]Sheet3!$G:$CZ,49,0)</f>
        <v>0</v>
      </c>
      <c r="BM888" s="14">
        <f>VLOOKUP($B888,[2]Sheet3!$G:$CZ,50,0)</f>
        <v>0</v>
      </c>
      <c r="BN888" s="14">
        <f>VLOOKUP($B888,[2]Sheet3!$G:$CZ,51,0)</f>
        <v>0</v>
      </c>
      <c r="BO888" s="14">
        <f>VLOOKUP($B888,[2]Sheet3!$G:$CZ,52,0)</f>
        <v>0</v>
      </c>
      <c r="BP888" s="14">
        <f>VLOOKUP($B888,[2]Sheet3!$G:$CZ,53,0)</f>
        <v>0</v>
      </c>
      <c r="BQ888" s="14">
        <f>VLOOKUP($B888,[2]Sheet3!$G:$CZ,54,0)</f>
        <v>0</v>
      </c>
      <c r="BR888" s="14">
        <f>VLOOKUP($B888,[2]Sheet3!$G:$CZ,55,0)</f>
        <v>0</v>
      </c>
      <c r="BS888" s="14">
        <f>VLOOKUP($B888,[2]Sheet3!$G:$CZ,56,0)</f>
        <v>0</v>
      </c>
      <c r="BT888" s="14">
        <f>VLOOKUP($B888,[2]Sheet3!$G:$CZ,57,0)</f>
        <v>0</v>
      </c>
      <c r="BU888" s="14">
        <f>VLOOKUP($B888,[2]Sheet3!$G:$CZ,58,0)</f>
        <v>0</v>
      </c>
      <c r="BV888" s="14">
        <f>VLOOKUP($B888,[2]Sheet3!$G:$CZ,59,0)</f>
        <v>0</v>
      </c>
      <c r="BW888" s="14">
        <f>VLOOKUP($B888,[2]Sheet3!$G:$CZ,60,0)</f>
        <v>0</v>
      </c>
      <c r="BX888" s="14">
        <f>VLOOKUP($B888,[2]Sheet3!$G:$CZ,61,0)</f>
        <v>0</v>
      </c>
      <c r="BY888" s="14">
        <f>VLOOKUP($B888,[2]Sheet3!$G:$CZ,62,0)</f>
        <v>0</v>
      </c>
      <c r="BZ888" s="14">
        <f>VLOOKUP($B888,[2]Sheet3!$G:$CZ,63,0)</f>
        <v>0</v>
      </c>
      <c r="CA888" s="14">
        <f>VLOOKUP($B888,[2]Sheet3!$G:$CZ,64,0)</f>
        <v>0</v>
      </c>
      <c r="CB888" s="14">
        <f>VLOOKUP($B888,[2]Sheet3!$G:$CZ,65,0)</f>
        <v>0</v>
      </c>
      <c r="CC888" s="14">
        <f>VLOOKUP($B888,[2]Sheet3!$G:$CZ,66,0)</f>
        <v>0</v>
      </c>
      <c r="CD888" s="14">
        <f>VLOOKUP($B888,[2]Sheet3!$G:$CZ,67,0)</f>
        <v>0</v>
      </c>
      <c r="CE888" s="14">
        <f>VLOOKUP($B888,[2]Sheet3!$G:$CZ,68,0)</f>
        <v>0</v>
      </c>
      <c r="CF888" s="14">
        <f>VLOOKUP($B888,[2]Sheet3!$G:$CZ,69,0)</f>
        <v>0</v>
      </c>
      <c r="CG888" s="14">
        <f>VLOOKUP($B888,[2]Sheet3!$G:$CZ,70,0)</f>
        <v>0</v>
      </c>
      <c r="CH888" s="14">
        <f>VLOOKUP($B888,[2]Sheet3!$G:$CZ,71,0)</f>
        <v>0</v>
      </c>
      <c r="CI888" s="14">
        <f>VLOOKUP($B888,[2]Sheet3!$G:$CZ,72,0)</f>
        <v>0</v>
      </c>
      <c r="CJ888" s="14">
        <f>VLOOKUP($B888,[2]Sheet3!$G:$CZ,73,0)</f>
        <v>0</v>
      </c>
      <c r="CK888" s="14">
        <f>VLOOKUP($B888,[2]Sheet3!$G:$CZ,74,0)</f>
        <v>0</v>
      </c>
      <c r="CL888" s="14">
        <f>VLOOKUP($B888,[2]Sheet3!$G:$CZ,75,0)</f>
        <v>0</v>
      </c>
      <c r="CM888" s="14">
        <f>VLOOKUP($B888,[2]Sheet3!$G:$CZ,76,0)</f>
        <v>0</v>
      </c>
      <c r="CN888" s="14">
        <f>VLOOKUP($B888,[2]Sheet3!$G:$CZ,77,0)</f>
        <v>0</v>
      </c>
      <c r="CO888" s="14">
        <f>VLOOKUP($B888,[2]Sheet3!$G:$CZ,78,0)</f>
        <v>0</v>
      </c>
      <c r="CP888" s="14">
        <f>VLOOKUP($B888,[2]Sheet3!$G:$CZ,79,0)</f>
        <v>0</v>
      </c>
      <c r="CQ888" s="14">
        <f>VLOOKUP($B888,[2]Sheet3!$G:$CZ,80,0)</f>
        <v>0</v>
      </c>
      <c r="CR888" s="14">
        <f>VLOOKUP($B888,[2]Sheet3!$G:$CZ,81,0)</f>
        <v>0</v>
      </c>
      <c r="CS888" s="14">
        <f>VLOOKUP($B888,[2]Sheet3!$G:$CZ,82,0)</f>
        <v>0</v>
      </c>
      <c r="CT888" s="14">
        <f>VLOOKUP($B888,[2]Sheet3!$G:$CZ,83,0)</f>
        <v>0</v>
      </c>
      <c r="CU888" s="14">
        <f>VLOOKUP($B888,[2]Sheet3!$G:$CZ,84,0)</f>
        <v>0</v>
      </c>
      <c r="CV888" s="14">
        <f>VLOOKUP($B888,[2]Sheet3!$G:$CZ,85,0)</f>
        <v>0</v>
      </c>
      <c r="CW888" s="14">
        <f>VLOOKUP($B888,[2]Sheet3!$G:$CZ,86,0)</f>
        <v>0</v>
      </c>
      <c r="CX888" s="14">
        <f>VLOOKUP($B888,[2]Sheet3!$G:$CZ,87,0)</f>
        <v>0</v>
      </c>
      <c r="CY888" s="14">
        <f>VLOOKUP($B888,[2]Sheet3!$G:$CZ,88,0)</f>
        <v>0</v>
      </c>
      <c r="CZ888" s="14">
        <f>VLOOKUP($B888,[2]Sheet3!$G:$CZ,89,0)</f>
        <v>0</v>
      </c>
      <c r="DA888" s="14">
        <f>VLOOKUP($B888,[2]Sheet3!$G:$CZ,90,0)</f>
        <v>0</v>
      </c>
      <c r="DB888" s="14">
        <f>VLOOKUP($B888,[2]Sheet3!$G:$CZ,91,0)</f>
        <v>0</v>
      </c>
      <c r="DC888" s="14">
        <f>VLOOKUP($B888,[2]Sheet3!$G:$CZ,92,0)</f>
        <v>0</v>
      </c>
      <c r="DD888" s="14">
        <f>VLOOKUP($B888,[2]Sheet3!$G:$CZ,93,0)</f>
        <v>0</v>
      </c>
      <c r="DE888" s="14">
        <f>VLOOKUP($B888,[2]Sheet3!$G:$CZ,94,0)</f>
        <v>0</v>
      </c>
      <c r="DF888" s="14">
        <f>VLOOKUP($B888,[2]Sheet3!$G:$CZ,95,0)</f>
        <v>0</v>
      </c>
      <c r="DG888" s="14">
        <f>VLOOKUP($B888,[2]Sheet3!$G:$CZ,96,0)</f>
        <v>0</v>
      </c>
      <c r="DH888" s="14">
        <f>VLOOKUP($B888,[2]Sheet3!$G:$CZ,97,0)</f>
        <v>0</v>
      </c>
      <c r="DI888" s="14">
        <f>VLOOKUP($B888,[2]Sheet3!$G:$CZ,98,0)</f>
        <v>0</v>
      </c>
    </row>
    <row r="889" spans="1:113" x14ac:dyDescent="0.3">
      <c r="A889" s="9" t="str">
        <f t="shared" si="41"/>
        <v>WA3234</v>
      </c>
      <c r="B889" s="15" t="s">
        <v>2126</v>
      </c>
      <c r="C889" s="15" t="s">
        <v>2127</v>
      </c>
      <c r="F889" s="7" t="s">
        <v>15</v>
      </c>
      <c r="G889" s="12" t="s">
        <v>4383</v>
      </c>
      <c r="H889" s="12" t="str">
        <f>VLOOKUP($B889,[1]Sheet1!$A:$G,5,0)</f>
        <v>arpit.shukla@redingtongroup.com</v>
      </c>
      <c r="I889" s="12" t="str">
        <f>VLOOKUP($B889,[1]Sheet1!$A:$G,7,0)</f>
        <v>dilip.vishwa@redingtongroup.com</v>
      </c>
      <c r="J889" s="12" t="s">
        <v>82</v>
      </c>
      <c r="K889" s="7"/>
      <c r="L889" s="7"/>
      <c r="M889" s="8"/>
      <c r="N889" s="7" t="str">
        <f t="shared" si="39"/>
        <v>arpit.shukla@redingtongroup.com; dilip.vishwa@redingtongroup.com; nilesh.phirke@redingtongroup.com;christopher.joseph@redingtongroup.com</v>
      </c>
      <c r="O889" s="7" t="str">
        <f t="shared" si="40"/>
        <v>WA3234</v>
      </c>
      <c r="P889" s="8" t="s">
        <v>5215</v>
      </c>
      <c r="Q889" s="14">
        <f>VLOOKUP($B889,[2]Sheet3!$G:$CZ,2,0)</f>
        <v>2400304907</v>
      </c>
      <c r="R889" s="14">
        <f>VLOOKUP($B889,[2]Sheet3!$G:$CZ,3,0)</f>
        <v>2400304898</v>
      </c>
      <c r="S889" s="14">
        <f>VLOOKUP($B889,[2]Sheet3!$G:$CZ,4,0)</f>
        <v>2400301653</v>
      </c>
      <c r="T889" s="14">
        <f>VLOOKUP($B889,[2]Sheet3!$G:$CZ,5,0)</f>
        <v>2400309167</v>
      </c>
      <c r="U889" s="14">
        <f>VLOOKUP($B889,[2]Sheet3!$G:$CZ,6,0)</f>
        <v>2400304903</v>
      </c>
      <c r="V889" s="14">
        <f>VLOOKUP($B889,[2]Sheet3!$G:$CZ,7,0)</f>
        <v>0</v>
      </c>
      <c r="W889" s="14">
        <f>VLOOKUP($B889,[2]Sheet3!$G:$CZ,8,0)</f>
        <v>0</v>
      </c>
      <c r="X889" s="14">
        <f>VLOOKUP($B889,[2]Sheet3!$G:$CZ,9,0)</f>
        <v>0</v>
      </c>
      <c r="Y889" s="14">
        <f>VLOOKUP($B889,[2]Sheet3!$G:$CZ,10,0)</f>
        <v>0</v>
      </c>
      <c r="Z889" s="14">
        <f>VLOOKUP($B889,[2]Sheet3!$G:$CZ,11,0)</f>
        <v>0</v>
      </c>
      <c r="AA889" s="14">
        <f>VLOOKUP($B889,[2]Sheet3!$G:$CZ,12,0)</f>
        <v>0</v>
      </c>
      <c r="AB889" s="14">
        <f>VLOOKUP($B889,[2]Sheet3!$G:$CZ,13,0)</f>
        <v>0</v>
      </c>
      <c r="AC889" s="14">
        <f>VLOOKUP($B889,[2]Sheet3!$G:$CZ,14,0)</f>
        <v>0</v>
      </c>
      <c r="AD889" s="14">
        <f>VLOOKUP($B889,[2]Sheet3!$G:$CZ,15,0)</f>
        <v>0</v>
      </c>
      <c r="AE889" s="14">
        <f>VLOOKUP($B889,[2]Sheet3!$G:$CZ,16,0)</f>
        <v>0</v>
      </c>
      <c r="AF889" s="14">
        <f>VLOOKUP($B889,[2]Sheet3!$G:$CZ,17,0)</f>
        <v>0</v>
      </c>
      <c r="AG889" s="14">
        <f>VLOOKUP($B889,[2]Sheet3!$G:$CZ,18,0)</f>
        <v>0</v>
      </c>
      <c r="AH889" s="14">
        <f>VLOOKUP($B889,[2]Sheet3!$G:$CZ,19,0)</f>
        <v>0</v>
      </c>
      <c r="AI889" s="14">
        <f>VLOOKUP($B889,[2]Sheet3!$G:$CZ,20,0)</f>
        <v>0</v>
      </c>
      <c r="AJ889" s="14">
        <f>VLOOKUP($B889,[2]Sheet3!$G:$CZ,21,0)</f>
        <v>0</v>
      </c>
      <c r="AK889" s="14">
        <f>VLOOKUP($B889,[2]Sheet3!$G:$CZ,22,0)</f>
        <v>0</v>
      </c>
      <c r="AL889" s="14">
        <f>VLOOKUP($B889,[2]Sheet3!$G:$CZ,23,0)</f>
        <v>0</v>
      </c>
      <c r="AM889" s="14">
        <f>VLOOKUP($B889,[2]Sheet3!$G:$CZ,24,0)</f>
        <v>0</v>
      </c>
      <c r="AN889" s="14">
        <f>VLOOKUP($B889,[2]Sheet3!$G:$CZ,25,0)</f>
        <v>0</v>
      </c>
      <c r="AO889" s="14">
        <f>VLOOKUP($B889,[2]Sheet3!$G:$CZ,26,0)</f>
        <v>0</v>
      </c>
      <c r="AP889" s="14">
        <f>VLOOKUP($B889,[2]Sheet3!$G:$CZ,27,0)</f>
        <v>0</v>
      </c>
      <c r="AQ889" s="14">
        <f>VLOOKUP($B889,[2]Sheet3!$G:$CZ,28,0)</f>
        <v>0</v>
      </c>
      <c r="AR889" s="14">
        <f>VLOOKUP($B889,[2]Sheet3!$G:$CZ,29,0)</f>
        <v>0</v>
      </c>
      <c r="AS889" s="14">
        <f>VLOOKUP($B889,[2]Sheet3!$G:$CZ,30,0)</f>
        <v>0</v>
      </c>
      <c r="AT889" s="14">
        <f>VLOOKUP($B889,[2]Sheet3!$G:$CZ,31,0)</f>
        <v>0</v>
      </c>
      <c r="AU889" s="14">
        <f>VLOOKUP($B889,[2]Sheet3!$G:$CZ,32,0)</f>
        <v>0</v>
      </c>
      <c r="AV889" s="14">
        <f>VLOOKUP($B889,[2]Sheet3!$G:$CZ,33,0)</f>
        <v>0</v>
      </c>
      <c r="AW889" s="14">
        <f>VLOOKUP($B889,[2]Sheet3!$G:$CZ,34,0)</f>
        <v>0</v>
      </c>
      <c r="AX889" s="14">
        <f>VLOOKUP($B889,[2]Sheet3!$G:$CZ,35,0)</f>
        <v>0</v>
      </c>
      <c r="AY889" s="14">
        <f>VLOOKUP($B889,[2]Sheet3!$G:$CZ,36,0)</f>
        <v>0</v>
      </c>
      <c r="AZ889" s="14">
        <f>VLOOKUP($B889,[2]Sheet3!$G:$CZ,37,0)</f>
        <v>0</v>
      </c>
      <c r="BA889" s="14">
        <f>VLOOKUP($B889,[2]Sheet3!$G:$CZ,38,0)</f>
        <v>0</v>
      </c>
      <c r="BB889" s="14">
        <f>VLOOKUP($B889,[2]Sheet3!$G:$CZ,39,0)</f>
        <v>0</v>
      </c>
      <c r="BC889" s="14">
        <f>VLOOKUP($B889,[2]Sheet3!$G:$CZ,40,0)</f>
        <v>0</v>
      </c>
      <c r="BD889" s="14">
        <f>VLOOKUP($B889,[2]Sheet3!$G:$CZ,41,0)</f>
        <v>0</v>
      </c>
      <c r="BE889" s="14">
        <f>VLOOKUP($B889,[2]Sheet3!$G:$CZ,42,0)</f>
        <v>0</v>
      </c>
      <c r="BF889" s="14">
        <f>VLOOKUP($B889,[2]Sheet3!$G:$CZ,43,0)</f>
        <v>0</v>
      </c>
      <c r="BG889" s="14">
        <f>VLOOKUP($B889,[2]Sheet3!$G:$CZ,44,0)</f>
        <v>0</v>
      </c>
      <c r="BH889" s="14">
        <f>VLOOKUP($B889,[2]Sheet3!$G:$CZ,45,0)</f>
        <v>0</v>
      </c>
      <c r="BI889" s="14">
        <f>VLOOKUP($B889,[2]Sheet3!$G:$CZ,46,0)</f>
        <v>0</v>
      </c>
      <c r="BJ889" s="14">
        <f>VLOOKUP($B889,[2]Sheet3!$G:$CZ,47,0)</f>
        <v>0</v>
      </c>
      <c r="BK889" s="14">
        <f>VLOOKUP($B889,[2]Sheet3!$G:$CZ,48,0)</f>
        <v>0</v>
      </c>
      <c r="BL889" s="14">
        <f>VLOOKUP($B889,[2]Sheet3!$G:$CZ,49,0)</f>
        <v>0</v>
      </c>
      <c r="BM889" s="14">
        <f>VLOOKUP($B889,[2]Sheet3!$G:$CZ,50,0)</f>
        <v>0</v>
      </c>
      <c r="BN889" s="14">
        <f>VLOOKUP($B889,[2]Sheet3!$G:$CZ,51,0)</f>
        <v>0</v>
      </c>
      <c r="BO889" s="14">
        <f>VLOOKUP($B889,[2]Sheet3!$G:$CZ,52,0)</f>
        <v>0</v>
      </c>
      <c r="BP889" s="14">
        <f>VLOOKUP($B889,[2]Sheet3!$G:$CZ,53,0)</f>
        <v>0</v>
      </c>
      <c r="BQ889" s="14">
        <f>VLOOKUP($B889,[2]Sheet3!$G:$CZ,54,0)</f>
        <v>0</v>
      </c>
      <c r="BR889" s="14">
        <f>VLOOKUP($B889,[2]Sheet3!$G:$CZ,55,0)</f>
        <v>0</v>
      </c>
      <c r="BS889" s="14">
        <f>VLOOKUP($B889,[2]Sheet3!$G:$CZ,56,0)</f>
        <v>0</v>
      </c>
      <c r="BT889" s="14">
        <f>VLOOKUP($B889,[2]Sheet3!$G:$CZ,57,0)</f>
        <v>0</v>
      </c>
      <c r="BU889" s="14">
        <f>VLOOKUP($B889,[2]Sheet3!$G:$CZ,58,0)</f>
        <v>0</v>
      </c>
      <c r="BV889" s="14">
        <f>VLOOKUP($B889,[2]Sheet3!$G:$CZ,59,0)</f>
        <v>0</v>
      </c>
      <c r="BW889" s="14">
        <f>VLOOKUP($B889,[2]Sheet3!$G:$CZ,60,0)</f>
        <v>0</v>
      </c>
      <c r="BX889" s="14">
        <f>VLOOKUP($B889,[2]Sheet3!$G:$CZ,61,0)</f>
        <v>0</v>
      </c>
      <c r="BY889" s="14">
        <f>VLOOKUP($B889,[2]Sheet3!$G:$CZ,62,0)</f>
        <v>0</v>
      </c>
      <c r="BZ889" s="14">
        <f>VLOOKUP($B889,[2]Sheet3!$G:$CZ,63,0)</f>
        <v>0</v>
      </c>
      <c r="CA889" s="14">
        <f>VLOOKUP($B889,[2]Sheet3!$G:$CZ,64,0)</f>
        <v>0</v>
      </c>
      <c r="CB889" s="14">
        <f>VLOOKUP($B889,[2]Sheet3!$G:$CZ,65,0)</f>
        <v>0</v>
      </c>
      <c r="CC889" s="14">
        <f>VLOOKUP($B889,[2]Sheet3!$G:$CZ,66,0)</f>
        <v>0</v>
      </c>
      <c r="CD889" s="14">
        <f>VLOOKUP($B889,[2]Sheet3!$G:$CZ,67,0)</f>
        <v>0</v>
      </c>
      <c r="CE889" s="14">
        <f>VLOOKUP($B889,[2]Sheet3!$G:$CZ,68,0)</f>
        <v>0</v>
      </c>
      <c r="CF889" s="14">
        <f>VLOOKUP($B889,[2]Sheet3!$G:$CZ,69,0)</f>
        <v>0</v>
      </c>
      <c r="CG889" s="14">
        <f>VLOOKUP($B889,[2]Sheet3!$G:$CZ,70,0)</f>
        <v>0</v>
      </c>
      <c r="CH889" s="14">
        <f>VLOOKUP($B889,[2]Sheet3!$G:$CZ,71,0)</f>
        <v>0</v>
      </c>
      <c r="CI889" s="14">
        <f>VLOOKUP($B889,[2]Sheet3!$G:$CZ,72,0)</f>
        <v>0</v>
      </c>
      <c r="CJ889" s="14">
        <f>VLOOKUP($B889,[2]Sheet3!$G:$CZ,73,0)</f>
        <v>0</v>
      </c>
      <c r="CK889" s="14">
        <f>VLOOKUP($B889,[2]Sheet3!$G:$CZ,74,0)</f>
        <v>0</v>
      </c>
      <c r="CL889" s="14">
        <f>VLOOKUP($B889,[2]Sheet3!$G:$CZ,75,0)</f>
        <v>0</v>
      </c>
      <c r="CM889" s="14">
        <f>VLOOKUP($B889,[2]Sheet3!$G:$CZ,76,0)</f>
        <v>0</v>
      </c>
      <c r="CN889" s="14">
        <f>VLOOKUP($B889,[2]Sheet3!$G:$CZ,77,0)</f>
        <v>0</v>
      </c>
      <c r="CO889" s="14">
        <f>VLOOKUP($B889,[2]Sheet3!$G:$CZ,78,0)</f>
        <v>0</v>
      </c>
      <c r="CP889" s="14">
        <f>VLOOKUP($B889,[2]Sheet3!$G:$CZ,79,0)</f>
        <v>0</v>
      </c>
      <c r="CQ889" s="14">
        <f>VLOOKUP($B889,[2]Sheet3!$G:$CZ,80,0)</f>
        <v>0</v>
      </c>
      <c r="CR889" s="14">
        <f>VLOOKUP($B889,[2]Sheet3!$G:$CZ,81,0)</f>
        <v>0</v>
      </c>
      <c r="CS889" s="14">
        <f>VLOOKUP($B889,[2]Sheet3!$G:$CZ,82,0)</f>
        <v>0</v>
      </c>
      <c r="CT889" s="14">
        <f>VLOOKUP($B889,[2]Sheet3!$G:$CZ,83,0)</f>
        <v>0</v>
      </c>
      <c r="CU889" s="14">
        <f>VLOOKUP($B889,[2]Sheet3!$G:$CZ,84,0)</f>
        <v>0</v>
      </c>
      <c r="CV889" s="14">
        <f>VLOOKUP($B889,[2]Sheet3!$G:$CZ,85,0)</f>
        <v>0</v>
      </c>
      <c r="CW889" s="14">
        <f>VLOOKUP($B889,[2]Sheet3!$G:$CZ,86,0)</f>
        <v>0</v>
      </c>
      <c r="CX889" s="14">
        <f>VLOOKUP($B889,[2]Sheet3!$G:$CZ,87,0)</f>
        <v>0</v>
      </c>
      <c r="CY889" s="14">
        <f>VLOOKUP($B889,[2]Sheet3!$G:$CZ,88,0)</f>
        <v>0</v>
      </c>
      <c r="CZ889" s="14">
        <f>VLOOKUP($B889,[2]Sheet3!$G:$CZ,89,0)</f>
        <v>0</v>
      </c>
      <c r="DA889" s="14">
        <f>VLOOKUP($B889,[2]Sheet3!$G:$CZ,90,0)</f>
        <v>0</v>
      </c>
      <c r="DB889" s="14">
        <f>VLOOKUP($B889,[2]Sheet3!$G:$CZ,91,0)</f>
        <v>0</v>
      </c>
      <c r="DC889" s="14">
        <f>VLOOKUP($B889,[2]Sheet3!$G:$CZ,92,0)</f>
        <v>0</v>
      </c>
      <c r="DD889" s="14">
        <f>VLOOKUP($B889,[2]Sheet3!$G:$CZ,93,0)</f>
        <v>0</v>
      </c>
      <c r="DE889" s="14">
        <f>VLOOKUP($B889,[2]Sheet3!$G:$CZ,94,0)</f>
        <v>0</v>
      </c>
      <c r="DF889" s="14">
        <f>VLOOKUP($B889,[2]Sheet3!$G:$CZ,95,0)</f>
        <v>0</v>
      </c>
      <c r="DG889" s="14">
        <f>VLOOKUP($B889,[2]Sheet3!$G:$CZ,96,0)</f>
        <v>0</v>
      </c>
      <c r="DH889" s="14">
        <f>VLOOKUP($B889,[2]Sheet3!$G:$CZ,97,0)</f>
        <v>0</v>
      </c>
      <c r="DI889" s="14">
        <f>VLOOKUP($B889,[2]Sheet3!$G:$CZ,98,0)</f>
        <v>0</v>
      </c>
    </row>
    <row r="890" spans="1:113" x14ac:dyDescent="0.3">
      <c r="A890" s="9" t="str">
        <f t="shared" si="41"/>
        <v>N83636</v>
      </c>
      <c r="B890" s="15" t="s">
        <v>654</v>
      </c>
      <c r="C890" s="15" t="s">
        <v>655</v>
      </c>
      <c r="F890" s="7" t="s">
        <v>15</v>
      </c>
      <c r="G890" s="12" t="s">
        <v>4384</v>
      </c>
      <c r="H890" s="12" t="str">
        <f>VLOOKUP($B890,[1]Sheet1!$A:$G,5,0)</f>
        <v>anil.sharma@redingtongroup.com</v>
      </c>
      <c r="I890" s="12" t="str">
        <f>VLOOKUP($B890,[1]Sheet1!$A:$G,7,0)</f>
        <v>jitender.chopra@redingtongroup.com</v>
      </c>
      <c r="J890" s="12" t="s">
        <v>82</v>
      </c>
      <c r="K890" s="7"/>
      <c r="L890" s="7"/>
      <c r="M890" s="8"/>
      <c r="N890" s="7" t="str">
        <f t="shared" si="39"/>
        <v>anil.sharma@redingtongroup.com; jitender.chopra@redingtongroup.com; nilesh.phirke@redingtongroup.com;christopher.joseph@redingtongroup.com</v>
      </c>
      <c r="O890" s="7" t="str">
        <f t="shared" si="40"/>
        <v>N83636</v>
      </c>
      <c r="P890" s="8" t="s">
        <v>5215</v>
      </c>
      <c r="Q890" s="14">
        <f>VLOOKUP($B890,[2]Sheet3!$G:$CZ,2,0)</f>
        <v>2400303256</v>
      </c>
      <c r="R890" s="14">
        <f>VLOOKUP($B890,[2]Sheet3!$G:$CZ,3,0)</f>
        <v>2400303258</v>
      </c>
      <c r="S890" s="14">
        <f>VLOOKUP($B890,[2]Sheet3!$G:$CZ,4,0)</f>
        <v>2400305669</v>
      </c>
      <c r="T890" s="14">
        <f>VLOOKUP($B890,[2]Sheet3!$G:$CZ,5,0)</f>
        <v>2400303260</v>
      </c>
      <c r="U890" s="14">
        <f>VLOOKUP($B890,[2]Sheet3!$G:$CZ,6,0)</f>
        <v>0</v>
      </c>
      <c r="V890" s="14">
        <f>VLOOKUP($B890,[2]Sheet3!$G:$CZ,7,0)</f>
        <v>0</v>
      </c>
      <c r="W890" s="14">
        <f>VLOOKUP($B890,[2]Sheet3!$G:$CZ,8,0)</f>
        <v>0</v>
      </c>
      <c r="X890" s="14">
        <f>VLOOKUP($B890,[2]Sheet3!$G:$CZ,9,0)</f>
        <v>0</v>
      </c>
      <c r="Y890" s="14">
        <f>VLOOKUP($B890,[2]Sheet3!$G:$CZ,10,0)</f>
        <v>0</v>
      </c>
      <c r="Z890" s="14">
        <f>VLOOKUP($B890,[2]Sheet3!$G:$CZ,11,0)</f>
        <v>0</v>
      </c>
      <c r="AA890" s="14">
        <f>VLOOKUP($B890,[2]Sheet3!$G:$CZ,12,0)</f>
        <v>0</v>
      </c>
      <c r="AB890" s="14">
        <f>VLOOKUP($B890,[2]Sheet3!$G:$CZ,13,0)</f>
        <v>0</v>
      </c>
      <c r="AC890" s="14">
        <f>VLOOKUP($B890,[2]Sheet3!$G:$CZ,14,0)</f>
        <v>0</v>
      </c>
      <c r="AD890" s="14">
        <f>VLOOKUP($B890,[2]Sheet3!$G:$CZ,15,0)</f>
        <v>0</v>
      </c>
      <c r="AE890" s="14">
        <f>VLOOKUP($B890,[2]Sheet3!$G:$CZ,16,0)</f>
        <v>0</v>
      </c>
      <c r="AF890" s="14">
        <f>VLOOKUP($B890,[2]Sheet3!$G:$CZ,17,0)</f>
        <v>0</v>
      </c>
      <c r="AG890" s="14">
        <f>VLOOKUP($B890,[2]Sheet3!$G:$CZ,18,0)</f>
        <v>0</v>
      </c>
      <c r="AH890" s="14">
        <f>VLOOKUP($B890,[2]Sheet3!$G:$CZ,19,0)</f>
        <v>0</v>
      </c>
      <c r="AI890" s="14">
        <f>VLOOKUP($B890,[2]Sheet3!$G:$CZ,20,0)</f>
        <v>0</v>
      </c>
      <c r="AJ890" s="14">
        <f>VLOOKUP($B890,[2]Sheet3!$G:$CZ,21,0)</f>
        <v>0</v>
      </c>
      <c r="AK890" s="14">
        <f>VLOOKUP($B890,[2]Sheet3!$G:$CZ,22,0)</f>
        <v>0</v>
      </c>
      <c r="AL890" s="14">
        <f>VLOOKUP($B890,[2]Sheet3!$G:$CZ,23,0)</f>
        <v>0</v>
      </c>
      <c r="AM890" s="14">
        <f>VLOOKUP($B890,[2]Sheet3!$G:$CZ,24,0)</f>
        <v>0</v>
      </c>
      <c r="AN890" s="14">
        <f>VLOOKUP($B890,[2]Sheet3!$G:$CZ,25,0)</f>
        <v>0</v>
      </c>
      <c r="AO890" s="14">
        <f>VLOOKUP($B890,[2]Sheet3!$G:$CZ,26,0)</f>
        <v>0</v>
      </c>
      <c r="AP890" s="14">
        <f>VLOOKUP($B890,[2]Sheet3!$G:$CZ,27,0)</f>
        <v>0</v>
      </c>
      <c r="AQ890" s="14">
        <f>VLOOKUP($B890,[2]Sheet3!$G:$CZ,28,0)</f>
        <v>0</v>
      </c>
      <c r="AR890" s="14">
        <f>VLOOKUP($B890,[2]Sheet3!$G:$CZ,29,0)</f>
        <v>0</v>
      </c>
      <c r="AS890" s="14">
        <f>VLOOKUP($B890,[2]Sheet3!$G:$CZ,30,0)</f>
        <v>0</v>
      </c>
      <c r="AT890" s="14">
        <f>VLOOKUP($B890,[2]Sheet3!$G:$CZ,31,0)</f>
        <v>0</v>
      </c>
      <c r="AU890" s="14">
        <f>VLOOKUP($B890,[2]Sheet3!$G:$CZ,32,0)</f>
        <v>0</v>
      </c>
      <c r="AV890" s="14">
        <f>VLOOKUP($B890,[2]Sheet3!$G:$CZ,33,0)</f>
        <v>0</v>
      </c>
      <c r="AW890" s="14">
        <f>VLOOKUP($B890,[2]Sheet3!$G:$CZ,34,0)</f>
        <v>0</v>
      </c>
      <c r="AX890" s="14">
        <f>VLOOKUP($B890,[2]Sheet3!$G:$CZ,35,0)</f>
        <v>0</v>
      </c>
      <c r="AY890" s="14">
        <f>VLOOKUP($B890,[2]Sheet3!$G:$CZ,36,0)</f>
        <v>0</v>
      </c>
      <c r="AZ890" s="14">
        <f>VLOOKUP($B890,[2]Sheet3!$G:$CZ,37,0)</f>
        <v>0</v>
      </c>
      <c r="BA890" s="14">
        <f>VLOOKUP($B890,[2]Sheet3!$G:$CZ,38,0)</f>
        <v>0</v>
      </c>
      <c r="BB890" s="14">
        <f>VLOOKUP($B890,[2]Sheet3!$G:$CZ,39,0)</f>
        <v>0</v>
      </c>
      <c r="BC890" s="14">
        <f>VLOOKUP($B890,[2]Sheet3!$G:$CZ,40,0)</f>
        <v>0</v>
      </c>
      <c r="BD890" s="14">
        <f>VLOOKUP($B890,[2]Sheet3!$G:$CZ,41,0)</f>
        <v>0</v>
      </c>
      <c r="BE890" s="14">
        <f>VLOOKUP($B890,[2]Sheet3!$G:$CZ,42,0)</f>
        <v>0</v>
      </c>
      <c r="BF890" s="14">
        <f>VLOOKUP($B890,[2]Sheet3!$G:$CZ,43,0)</f>
        <v>0</v>
      </c>
      <c r="BG890" s="14">
        <f>VLOOKUP($B890,[2]Sheet3!$G:$CZ,44,0)</f>
        <v>0</v>
      </c>
      <c r="BH890" s="14">
        <f>VLOOKUP($B890,[2]Sheet3!$G:$CZ,45,0)</f>
        <v>0</v>
      </c>
      <c r="BI890" s="14">
        <f>VLOOKUP($B890,[2]Sheet3!$G:$CZ,46,0)</f>
        <v>0</v>
      </c>
      <c r="BJ890" s="14">
        <f>VLOOKUP($B890,[2]Sheet3!$G:$CZ,47,0)</f>
        <v>0</v>
      </c>
      <c r="BK890" s="14">
        <f>VLOOKUP($B890,[2]Sheet3!$G:$CZ,48,0)</f>
        <v>0</v>
      </c>
      <c r="BL890" s="14">
        <f>VLOOKUP($B890,[2]Sheet3!$G:$CZ,49,0)</f>
        <v>0</v>
      </c>
      <c r="BM890" s="14">
        <f>VLOOKUP($B890,[2]Sheet3!$G:$CZ,50,0)</f>
        <v>0</v>
      </c>
      <c r="BN890" s="14">
        <f>VLOOKUP($B890,[2]Sheet3!$G:$CZ,51,0)</f>
        <v>0</v>
      </c>
      <c r="BO890" s="14">
        <f>VLOOKUP($B890,[2]Sheet3!$G:$CZ,52,0)</f>
        <v>0</v>
      </c>
      <c r="BP890" s="14">
        <f>VLOOKUP($B890,[2]Sheet3!$G:$CZ,53,0)</f>
        <v>0</v>
      </c>
      <c r="BQ890" s="14">
        <f>VLOOKUP($B890,[2]Sheet3!$G:$CZ,54,0)</f>
        <v>0</v>
      </c>
      <c r="BR890" s="14">
        <f>VLOOKUP($B890,[2]Sheet3!$G:$CZ,55,0)</f>
        <v>0</v>
      </c>
      <c r="BS890" s="14">
        <f>VLOOKUP($B890,[2]Sheet3!$G:$CZ,56,0)</f>
        <v>0</v>
      </c>
      <c r="BT890" s="14">
        <f>VLOOKUP($B890,[2]Sheet3!$G:$CZ,57,0)</f>
        <v>0</v>
      </c>
      <c r="BU890" s="14">
        <f>VLOOKUP($B890,[2]Sheet3!$G:$CZ,58,0)</f>
        <v>0</v>
      </c>
      <c r="BV890" s="14">
        <f>VLOOKUP($B890,[2]Sheet3!$G:$CZ,59,0)</f>
        <v>0</v>
      </c>
      <c r="BW890" s="14">
        <f>VLOOKUP($B890,[2]Sheet3!$G:$CZ,60,0)</f>
        <v>0</v>
      </c>
      <c r="BX890" s="14">
        <f>VLOOKUP($B890,[2]Sheet3!$G:$CZ,61,0)</f>
        <v>0</v>
      </c>
      <c r="BY890" s="14">
        <f>VLOOKUP($B890,[2]Sheet3!$G:$CZ,62,0)</f>
        <v>0</v>
      </c>
      <c r="BZ890" s="14">
        <f>VLOOKUP($B890,[2]Sheet3!$G:$CZ,63,0)</f>
        <v>0</v>
      </c>
      <c r="CA890" s="14">
        <f>VLOOKUP($B890,[2]Sheet3!$G:$CZ,64,0)</f>
        <v>0</v>
      </c>
      <c r="CB890" s="14">
        <f>VLOOKUP($B890,[2]Sheet3!$G:$CZ,65,0)</f>
        <v>0</v>
      </c>
      <c r="CC890" s="14">
        <f>VLOOKUP($B890,[2]Sheet3!$G:$CZ,66,0)</f>
        <v>0</v>
      </c>
      <c r="CD890" s="14">
        <f>VLOOKUP($B890,[2]Sheet3!$G:$CZ,67,0)</f>
        <v>0</v>
      </c>
      <c r="CE890" s="14">
        <f>VLOOKUP($B890,[2]Sheet3!$G:$CZ,68,0)</f>
        <v>0</v>
      </c>
      <c r="CF890" s="14">
        <f>VLOOKUP($B890,[2]Sheet3!$G:$CZ,69,0)</f>
        <v>0</v>
      </c>
      <c r="CG890" s="14">
        <f>VLOOKUP($B890,[2]Sheet3!$G:$CZ,70,0)</f>
        <v>0</v>
      </c>
      <c r="CH890" s="14">
        <f>VLOOKUP($B890,[2]Sheet3!$G:$CZ,71,0)</f>
        <v>0</v>
      </c>
      <c r="CI890" s="14">
        <f>VLOOKUP($B890,[2]Sheet3!$G:$CZ,72,0)</f>
        <v>0</v>
      </c>
      <c r="CJ890" s="14">
        <f>VLOOKUP($B890,[2]Sheet3!$G:$CZ,73,0)</f>
        <v>0</v>
      </c>
      <c r="CK890" s="14">
        <f>VLOOKUP($B890,[2]Sheet3!$G:$CZ,74,0)</f>
        <v>0</v>
      </c>
      <c r="CL890" s="14">
        <f>VLOOKUP($B890,[2]Sheet3!$G:$CZ,75,0)</f>
        <v>0</v>
      </c>
      <c r="CM890" s="14">
        <f>VLOOKUP($B890,[2]Sheet3!$G:$CZ,76,0)</f>
        <v>0</v>
      </c>
      <c r="CN890" s="14">
        <f>VLOOKUP($B890,[2]Sheet3!$G:$CZ,77,0)</f>
        <v>0</v>
      </c>
      <c r="CO890" s="14">
        <f>VLOOKUP($B890,[2]Sheet3!$G:$CZ,78,0)</f>
        <v>0</v>
      </c>
      <c r="CP890" s="14">
        <f>VLOOKUP($B890,[2]Sheet3!$G:$CZ,79,0)</f>
        <v>0</v>
      </c>
      <c r="CQ890" s="14">
        <f>VLOOKUP($B890,[2]Sheet3!$G:$CZ,80,0)</f>
        <v>0</v>
      </c>
      <c r="CR890" s="14">
        <f>VLOOKUP($B890,[2]Sheet3!$G:$CZ,81,0)</f>
        <v>0</v>
      </c>
      <c r="CS890" s="14">
        <f>VLOOKUP($B890,[2]Sheet3!$G:$CZ,82,0)</f>
        <v>0</v>
      </c>
      <c r="CT890" s="14">
        <f>VLOOKUP($B890,[2]Sheet3!$G:$CZ,83,0)</f>
        <v>0</v>
      </c>
      <c r="CU890" s="14">
        <f>VLOOKUP($B890,[2]Sheet3!$G:$CZ,84,0)</f>
        <v>0</v>
      </c>
      <c r="CV890" s="14">
        <f>VLOOKUP($B890,[2]Sheet3!$G:$CZ,85,0)</f>
        <v>0</v>
      </c>
      <c r="CW890" s="14">
        <f>VLOOKUP($B890,[2]Sheet3!$G:$CZ,86,0)</f>
        <v>0</v>
      </c>
      <c r="CX890" s="14">
        <f>VLOOKUP($B890,[2]Sheet3!$G:$CZ,87,0)</f>
        <v>0</v>
      </c>
      <c r="CY890" s="14">
        <f>VLOOKUP($B890,[2]Sheet3!$G:$CZ,88,0)</f>
        <v>0</v>
      </c>
      <c r="CZ890" s="14">
        <f>VLOOKUP($B890,[2]Sheet3!$G:$CZ,89,0)</f>
        <v>0</v>
      </c>
      <c r="DA890" s="14">
        <f>VLOOKUP($B890,[2]Sheet3!$G:$CZ,90,0)</f>
        <v>0</v>
      </c>
      <c r="DB890" s="14">
        <f>VLOOKUP($B890,[2]Sheet3!$G:$CZ,91,0)</f>
        <v>0</v>
      </c>
      <c r="DC890" s="14">
        <f>VLOOKUP($B890,[2]Sheet3!$G:$CZ,92,0)</f>
        <v>0</v>
      </c>
      <c r="DD890" s="14">
        <f>VLOOKUP($B890,[2]Sheet3!$G:$CZ,93,0)</f>
        <v>0</v>
      </c>
      <c r="DE890" s="14">
        <f>VLOOKUP($B890,[2]Sheet3!$G:$CZ,94,0)</f>
        <v>0</v>
      </c>
      <c r="DF890" s="14">
        <f>VLOOKUP($B890,[2]Sheet3!$G:$CZ,95,0)</f>
        <v>0</v>
      </c>
      <c r="DG890" s="14">
        <f>VLOOKUP($B890,[2]Sheet3!$G:$CZ,96,0)</f>
        <v>0</v>
      </c>
      <c r="DH890" s="14">
        <f>VLOOKUP($B890,[2]Sheet3!$G:$CZ,97,0)</f>
        <v>0</v>
      </c>
      <c r="DI890" s="14">
        <f>VLOOKUP($B890,[2]Sheet3!$G:$CZ,98,0)</f>
        <v>0</v>
      </c>
    </row>
    <row r="891" spans="1:113" x14ac:dyDescent="0.3">
      <c r="A891" s="9" t="str">
        <f t="shared" si="41"/>
        <v>E14438</v>
      </c>
      <c r="B891" s="15" t="s">
        <v>384</v>
      </c>
      <c r="C891" s="15" t="s">
        <v>385</v>
      </c>
      <c r="F891" s="7" t="s">
        <v>15</v>
      </c>
      <c r="G891" s="12" t="s">
        <v>4385</v>
      </c>
      <c r="H891" s="12" t="str">
        <f>VLOOKUP($B891,[1]Sheet1!$A:$G,5,0)</f>
        <v>bappa.das@redingtongroup.com</v>
      </c>
      <c r="I891" s="12" t="str">
        <f>VLOOKUP($B891,[1]Sheet1!$A:$G,7,0)</f>
        <v>jaswinder.singh@redingtongroup.com</v>
      </c>
      <c r="J891" s="12" t="s">
        <v>82</v>
      </c>
      <c r="K891" s="7"/>
      <c r="L891" s="7"/>
      <c r="M891" s="8"/>
      <c r="N891" s="7" t="str">
        <f t="shared" si="39"/>
        <v>bappa.das@redingtongroup.com; jaswinder.singh@redingtongroup.com; nilesh.phirke@redingtongroup.com;christopher.joseph@redingtongroup.com</v>
      </c>
      <c r="O891" s="7" t="str">
        <f t="shared" si="40"/>
        <v>E14438</v>
      </c>
      <c r="P891" s="8" t="s">
        <v>5215</v>
      </c>
      <c r="Q891" s="14">
        <f>VLOOKUP($B891,[2]Sheet3!$G:$CZ,2,0)</f>
        <v>2400303489</v>
      </c>
      <c r="R891" s="14">
        <f>VLOOKUP($B891,[2]Sheet3!$G:$CZ,3,0)</f>
        <v>2400307183</v>
      </c>
      <c r="S891" s="14">
        <f>VLOOKUP($B891,[2]Sheet3!$G:$CZ,4,0)</f>
        <v>2400308490</v>
      </c>
      <c r="T891" s="14">
        <f>VLOOKUP($B891,[2]Sheet3!$G:$CZ,5,0)</f>
        <v>2400308924</v>
      </c>
      <c r="U891" s="14">
        <f>VLOOKUP($B891,[2]Sheet3!$G:$CZ,6,0)</f>
        <v>0</v>
      </c>
      <c r="V891" s="14">
        <f>VLOOKUP($B891,[2]Sheet3!$G:$CZ,7,0)</f>
        <v>0</v>
      </c>
      <c r="W891" s="14">
        <f>VLOOKUP($B891,[2]Sheet3!$G:$CZ,8,0)</f>
        <v>0</v>
      </c>
      <c r="X891" s="14">
        <f>VLOOKUP($B891,[2]Sheet3!$G:$CZ,9,0)</f>
        <v>0</v>
      </c>
      <c r="Y891" s="14">
        <f>VLOOKUP($B891,[2]Sheet3!$G:$CZ,10,0)</f>
        <v>0</v>
      </c>
      <c r="Z891" s="14">
        <f>VLOOKUP($B891,[2]Sheet3!$G:$CZ,11,0)</f>
        <v>0</v>
      </c>
      <c r="AA891" s="14">
        <f>VLOOKUP($B891,[2]Sheet3!$G:$CZ,12,0)</f>
        <v>0</v>
      </c>
      <c r="AB891" s="14">
        <f>VLOOKUP($B891,[2]Sheet3!$G:$CZ,13,0)</f>
        <v>0</v>
      </c>
      <c r="AC891" s="14">
        <f>VLOOKUP($B891,[2]Sheet3!$G:$CZ,14,0)</f>
        <v>0</v>
      </c>
      <c r="AD891" s="14">
        <f>VLOOKUP($B891,[2]Sheet3!$G:$CZ,15,0)</f>
        <v>0</v>
      </c>
      <c r="AE891" s="14">
        <f>VLOOKUP($B891,[2]Sheet3!$G:$CZ,16,0)</f>
        <v>0</v>
      </c>
      <c r="AF891" s="14">
        <f>VLOOKUP($B891,[2]Sheet3!$G:$CZ,17,0)</f>
        <v>0</v>
      </c>
      <c r="AG891" s="14">
        <f>VLOOKUP($B891,[2]Sheet3!$G:$CZ,18,0)</f>
        <v>0</v>
      </c>
      <c r="AH891" s="14">
        <f>VLOOKUP($B891,[2]Sheet3!$G:$CZ,19,0)</f>
        <v>0</v>
      </c>
      <c r="AI891" s="14">
        <f>VLOOKUP($B891,[2]Sheet3!$G:$CZ,20,0)</f>
        <v>0</v>
      </c>
      <c r="AJ891" s="14">
        <f>VLOOKUP($B891,[2]Sheet3!$G:$CZ,21,0)</f>
        <v>0</v>
      </c>
      <c r="AK891" s="14">
        <f>VLOOKUP($B891,[2]Sheet3!$G:$CZ,22,0)</f>
        <v>0</v>
      </c>
      <c r="AL891" s="14">
        <f>VLOOKUP($B891,[2]Sheet3!$G:$CZ,23,0)</f>
        <v>0</v>
      </c>
      <c r="AM891" s="14">
        <f>VLOOKUP($B891,[2]Sheet3!$G:$CZ,24,0)</f>
        <v>0</v>
      </c>
      <c r="AN891" s="14">
        <f>VLOOKUP($B891,[2]Sheet3!$G:$CZ,25,0)</f>
        <v>0</v>
      </c>
      <c r="AO891" s="14">
        <f>VLOOKUP($B891,[2]Sheet3!$G:$CZ,26,0)</f>
        <v>0</v>
      </c>
      <c r="AP891" s="14">
        <f>VLOOKUP($B891,[2]Sheet3!$G:$CZ,27,0)</f>
        <v>0</v>
      </c>
      <c r="AQ891" s="14">
        <f>VLOOKUP($B891,[2]Sheet3!$G:$CZ,28,0)</f>
        <v>0</v>
      </c>
      <c r="AR891" s="14">
        <f>VLOOKUP($B891,[2]Sheet3!$G:$CZ,29,0)</f>
        <v>0</v>
      </c>
      <c r="AS891" s="14">
        <f>VLOOKUP($B891,[2]Sheet3!$G:$CZ,30,0)</f>
        <v>0</v>
      </c>
      <c r="AT891" s="14">
        <f>VLOOKUP($B891,[2]Sheet3!$G:$CZ,31,0)</f>
        <v>0</v>
      </c>
      <c r="AU891" s="14">
        <f>VLOOKUP($B891,[2]Sheet3!$G:$CZ,32,0)</f>
        <v>0</v>
      </c>
      <c r="AV891" s="14">
        <f>VLOOKUP($B891,[2]Sheet3!$G:$CZ,33,0)</f>
        <v>0</v>
      </c>
      <c r="AW891" s="14">
        <f>VLOOKUP($B891,[2]Sheet3!$G:$CZ,34,0)</f>
        <v>0</v>
      </c>
      <c r="AX891" s="14">
        <f>VLOOKUP($B891,[2]Sheet3!$G:$CZ,35,0)</f>
        <v>0</v>
      </c>
      <c r="AY891" s="14">
        <f>VLOOKUP($B891,[2]Sheet3!$G:$CZ,36,0)</f>
        <v>0</v>
      </c>
      <c r="AZ891" s="14">
        <f>VLOOKUP($B891,[2]Sheet3!$G:$CZ,37,0)</f>
        <v>0</v>
      </c>
      <c r="BA891" s="14">
        <f>VLOOKUP($B891,[2]Sheet3!$G:$CZ,38,0)</f>
        <v>0</v>
      </c>
      <c r="BB891" s="14">
        <f>VLOOKUP($B891,[2]Sheet3!$G:$CZ,39,0)</f>
        <v>0</v>
      </c>
      <c r="BC891" s="14">
        <f>VLOOKUP($B891,[2]Sheet3!$G:$CZ,40,0)</f>
        <v>0</v>
      </c>
      <c r="BD891" s="14">
        <f>VLOOKUP($B891,[2]Sheet3!$G:$CZ,41,0)</f>
        <v>0</v>
      </c>
      <c r="BE891" s="14">
        <f>VLOOKUP($B891,[2]Sheet3!$G:$CZ,42,0)</f>
        <v>0</v>
      </c>
      <c r="BF891" s="14">
        <f>VLOOKUP($B891,[2]Sheet3!$G:$CZ,43,0)</f>
        <v>0</v>
      </c>
      <c r="BG891" s="14">
        <f>VLOOKUP($B891,[2]Sheet3!$G:$CZ,44,0)</f>
        <v>0</v>
      </c>
      <c r="BH891" s="14">
        <f>VLOOKUP($B891,[2]Sheet3!$G:$CZ,45,0)</f>
        <v>0</v>
      </c>
      <c r="BI891" s="14">
        <f>VLOOKUP($B891,[2]Sheet3!$G:$CZ,46,0)</f>
        <v>0</v>
      </c>
      <c r="BJ891" s="14">
        <f>VLOOKUP($B891,[2]Sheet3!$G:$CZ,47,0)</f>
        <v>0</v>
      </c>
      <c r="BK891" s="14">
        <f>VLOOKUP($B891,[2]Sheet3!$G:$CZ,48,0)</f>
        <v>0</v>
      </c>
      <c r="BL891" s="14">
        <f>VLOOKUP($B891,[2]Sheet3!$G:$CZ,49,0)</f>
        <v>0</v>
      </c>
      <c r="BM891" s="14">
        <f>VLOOKUP($B891,[2]Sheet3!$G:$CZ,50,0)</f>
        <v>0</v>
      </c>
      <c r="BN891" s="14">
        <f>VLOOKUP($B891,[2]Sheet3!$G:$CZ,51,0)</f>
        <v>0</v>
      </c>
      <c r="BO891" s="14">
        <f>VLOOKUP($B891,[2]Sheet3!$G:$CZ,52,0)</f>
        <v>0</v>
      </c>
      <c r="BP891" s="14">
        <f>VLOOKUP($B891,[2]Sheet3!$G:$CZ,53,0)</f>
        <v>0</v>
      </c>
      <c r="BQ891" s="14">
        <f>VLOOKUP($B891,[2]Sheet3!$G:$CZ,54,0)</f>
        <v>0</v>
      </c>
      <c r="BR891" s="14">
        <f>VLOOKUP($B891,[2]Sheet3!$G:$CZ,55,0)</f>
        <v>0</v>
      </c>
      <c r="BS891" s="14">
        <f>VLOOKUP($B891,[2]Sheet3!$G:$CZ,56,0)</f>
        <v>0</v>
      </c>
      <c r="BT891" s="14">
        <f>VLOOKUP($B891,[2]Sheet3!$G:$CZ,57,0)</f>
        <v>0</v>
      </c>
      <c r="BU891" s="14">
        <f>VLOOKUP($B891,[2]Sheet3!$G:$CZ,58,0)</f>
        <v>0</v>
      </c>
      <c r="BV891" s="14">
        <f>VLOOKUP($B891,[2]Sheet3!$G:$CZ,59,0)</f>
        <v>0</v>
      </c>
      <c r="BW891" s="14">
        <f>VLOOKUP($B891,[2]Sheet3!$G:$CZ,60,0)</f>
        <v>0</v>
      </c>
      <c r="BX891" s="14">
        <f>VLOOKUP($B891,[2]Sheet3!$G:$CZ,61,0)</f>
        <v>0</v>
      </c>
      <c r="BY891" s="14">
        <f>VLOOKUP($B891,[2]Sheet3!$G:$CZ,62,0)</f>
        <v>0</v>
      </c>
      <c r="BZ891" s="14">
        <f>VLOOKUP($B891,[2]Sheet3!$G:$CZ,63,0)</f>
        <v>0</v>
      </c>
      <c r="CA891" s="14">
        <f>VLOOKUP($B891,[2]Sheet3!$G:$CZ,64,0)</f>
        <v>0</v>
      </c>
      <c r="CB891" s="14">
        <f>VLOOKUP($B891,[2]Sheet3!$G:$CZ,65,0)</f>
        <v>0</v>
      </c>
      <c r="CC891" s="14">
        <f>VLOOKUP($B891,[2]Sheet3!$G:$CZ,66,0)</f>
        <v>0</v>
      </c>
      <c r="CD891" s="14">
        <f>VLOOKUP($B891,[2]Sheet3!$G:$CZ,67,0)</f>
        <v>0</v>
      </c>
      <c r="CE891" s="14">
        <f>VLOOKUP($B891,[2]Sheet3!$G:$CZ,68,0)</f>
        <v>0</v>
      </c>
      <c r="CF891" s="14">
        <f>VLOOKUP($B891,[2]Sheet3!$G:$CZ,69,0)</f>
        <v>0</v>
      </c>
      <c r="CG891" s="14">
        <f>VLOOKUP($B891,[2]Sheet3!$G:$CZ,70,0)</f>
        <v>0</v>
      </c>
      <c r="CH891" s="14">
        <f>VLOOKUP($B891,[2]Sheet3!$G:$CZ,71,0)</f>
        <v>0</v>
      </c>
      <c r="CI891" s="14">
        <f>VLOOKUP($B891,[2]Sheet3!$G:$CZ,72,0)</f>
        <v>0</v>
      </c>
      <c r="CJ891" s="14">
        <f>VLOOKUP($B891,[2]Sheet3!$G:$CZ,73,0)</f>
        <v>0</v>
      </c>
      <c r="CK891" s="14">
        <f>VLOOKUP($B891,[2]Sheet3!$G:$CZ,74,0)</f>
        <v>0</v>
      </c>
      <c r="CL891" s="14">
        <f>VLOOKUP($B891,[2]Sheet3!$G:$CZ,75,0)</f>
        <v>0</v>
      </c>
      <c r="CM891" s="14">
        <f>VLOOKUP($B891,[2]Sheet3!$G:$CZ,76,0)</f>
        <v>0</v>
      </c>
      <c r="CN891" s="14">
        <f>VLOOKUP($B891,[2]Sheet3!$G:$CZ,77,0)</f>
        <v>0</v>
      </c>
      <c r="CO891" s="14">
        <f>VLOOKUP($B891,[2]Sheet3!$G:$CZ,78,0)</f>
        <v>0</v>
      </c>
      <c r="CP891" s="14">
        <f>VLOOKUP($B891,[2]Sheet3!$G:$CZ,79,0)</f>
        <v>0</v>
      </c>
      <c r="CQ891" s="14">
        <f>VLOOKUP($B891,[2]Sheet3!$G:$CZ,80,0)</f>
        <v>0</v>
      </c>
      <c r="CR891" s="14">
        <f>VLOOKUP($B891,[2]Sheet3!$G:$CZ,81,0)</f>
        <v>0</v>
      </c>
      <c r="CS891" s="14">
        <f>VLOOKUP($B891,[2]Sheet3!$G:$CZ,82,0)</f>
        <v>0</v>
      </c>
      <c r="CT891" s="14">
        <f>VLOOKUP($B891,[2]Sheet3!$G:$CZ,83,0)</f>
        <v>0</v>
      </c>
      <c r="CU891" s="14">
        <f>VLOOKUP($B891,[2]Sheet3!$G:$CZ,84,0)</f>
        <v>0</v>
      </c>
      <c r="CV891" s="14">
        <f>VLOOKUP($B891,[2]Sheet3!$G:$CZ,85,0)</f>
        <v>0</v>
      </c>
      <c r="CW891" s="14">
        <f>VLOOKUP($B891,[2]Sheet3!$G:$CZ,86,0)</f>
        <v>0</v>
      </c>
      <c r="CX891" s="14">
        <f>VLOOKUP($B891,[2]Sheet3!$G:$CZ,87,0)</f>
        <v>0</v>
      </c>
      <c r="CY891" s="14">
        <f>VLOOKUP($B891,[2]Sheet3!$G:$CZ,88,0)</f>
        <v>0</v>
      </c>
      <c r="CZ891" s="14">
        <f>VLOOKUP($B891,[2]Sheet3!$G:$CZ,89,0)</f>
        <v>0</v>
      </c>
      <c r="DA891" s="14">
        <f>VLOOKUP($B891,[2]Sheet3!$G:$CZ,90,0)</f>
        <v>0</v>
      </c>
      <c r="DB891" s="14">
        <f>VLOOKUP($B891,[2]Sheet3!$G:$CZ,91,0)</f>
        <v>0</v>
      </c>
      <c r="DC891" s="14">
        <f>VLOOKUP($B891,[2]Sheet3!$G:$CZ,92,0)</f>
        <v>0</v>
      </c>
      <c r="DD891" s="14">
        <f>VLOOKUP($B891,[2]Sheet3!$G:$CZ,93,0)</f>
        <v>0</v>
      </c>
      <c r="DE891" s="14">
        <f>VLOOKUP($B891,[2]Sheet3!$G:$CZ,94,0)</f>
        <v>0</v>
      </c>
      <c r="DF891" s="14">
        <f>VLOOKUP($B891,[2]Sheet3!$G:$CZ,95,0)</f>
        <v>0</v>
      </c>
      <c r="DG891" s="14">
        <f>VLOOKUP($B891,[2]Sheet3!$G:$CZ,96,0)</f>
        <v>0</v>
      </c>
      <c r="DH891" s="14">
        <f>VLOOKUP($B891,[2]Sheet3!$G:$CZ,97,0)</f>
        <v>0</v>
      </c>
      <c r="DI891" s="14">
        <f>VLOOKUP($B891,[2]Sheet3!$G:$CZ,98,0)</f>
        <v>0</v>
      </c>
    </row>
    <row r="892" spans="1:113" x14ac:dyDescent="0.3">
      <c r="A892" s="9" t="str">
        <f t="shared" si="41"/>
        <v>N83274</v>
      </c>
      <c r="B892" s="15" t="s">
        <v>41</v>
      </c>
      <c r="C892" s="15" t="s">
        <v>42</v>
      </c>
      <c r="F892" s="7" t="s">
        <v>15</v>
      </c>
      <c r="G892" s="12" t="s">
        <v>4386</v>
      </c>
      <c r="H892" s="12" t="str">
        <f>VLOOKUP($B892,[1]Sheet1!$A:$G,5,0)</f>
        <v>neeraj.bhatt@redingtongroup.com</v>
      </c>
      <c r="I892" s="12" t="str">
        <f>VLOOKUP($B892,[1]Sheet1!$A:$G,7,0)</f>
        <v>sidharth.eknath@redingtongroup.com</v>
      </c>
      <c r="J892" s="12" t="s">
        <v>82</v>
      </c>
      <c r="K892" s="7"/>
      <c r="L892" s="7"/>
      <c r="M892" s="8"/>
      <c r="N892" s="7" t="str">
        <f t="shared" si="39"/>
        <v>neeraj.bhatt@redingtongroup.com; sidharth.eknath@redingtongroup.com; nilesh.phirke@redingtongroup.com;christopher.joseph@redingtongroup.com</v>
      </c>
      <c r="O892" s="7" t="str">
        <f t="shared" si="40"/>
        <v>N83274</v>
      </c>
      <c r="P892" s="8" t="s">
        <v>5215</v>
      </c>
      <c r="Q892" s="14">
        <f>VLOOKUP($B892,[2]Sheet3!$G:$CZ,2,0)</f>
        <v>2400303626</v>
      </c>
      <c r="R892" s="14">
        <f>VLOOKUP($B892,[2]Sheet3!$G:$CZ,3,0)</f>
        <v>2400301331</v>
      </c>
      <c r="S892" s="14">
        <f>VLOOKUP($B892,[2]Sheet3!$G:$CZ,4,0)</f>
        <v>2400306475</v>
      </c>
      <c r="T892" s="14">
        <f>VLOOKUP($B892,[2]Sheet3!$G:$CZ,5,0)</f>
        <v>2400301329</v>
      </c>
      <c r="U892" s="14">
        <f>VLOOKUP($B892,[2]Sheet3!$G:$CZ,6,0)</f>
        <v>2400303033</v>
      </c>
      <c r="V892" s="14">
        <f>VLOOKUP($B892,[2]Sheet3!$G:$CZ,7,0)</f>
        <v>2400306473</v>
      </c>
      <c r="W892" s="14">
        <f>VLOOKUP($B892,[2]Sheet3!$G:$CZ,8,0)</f>
        <v>2400303043</v>
      </c>
      <c r="X892" s="14">
        <f>VLOOKUP($B892,[2]Sheet3!$G:$CZ,9,0)</f>
        <v>2400301326</v>
      </c>
      <c r="Y892" s="14">
        <f>VLOOKUP($B892,[2]Sheet3!$G:$CZ,10,0)</f>
        <v>2400303045</v>
      </c>
      <c r="Z892" s="14">
        <f>VLOOKUP($B892,[2]Sheet3!$G:$CZ,11,0)</f>
        <v>2400305694</v>
      </c>
      <c r="AA892" s="14">
        <f>VLOOKUP($B892,[2]Sheet3!$G:$CZ,12,0)</f>
        <v>2400303035</v>
      </c>
      <c r="AB892" s="14">
        <f>VLOOKUP($B892,[2]Sheet3!$G:$CZ,13,0)</f>
        <v>2400303037</v>
      </c>
      <c r="AC892" s="14">
        <f>VLOOKUP($B892,[2]Sheet3!$G:$CZ,14,0)</f>
        <v>2400308378</v>
      </c>
      <c r="AD892" s="14">
        <f>VLOOKUP($B892,[2]Sheet3!$G:$CZ,15,0)</f>
        <v>2400308637</v>
      </c>
      <c r="AE892" s="14">
        <f>VLOOKUP($B892,[2]Sheet3!$G:$CZ,16,0)</f>
        <v>2400308629</v>
      </c>
      <c r="AF892" s="14">
        <f>VLOOKUP($B892,[2]Sheet3!$G:$CZ,17,0)</f>
        <v>2400308410</v>
      </c>
      <c r="AG892" s="14">
        <f>VLOOKUP($B892,[2]Sheet3!$G:$CZ,18,0)</f>
        <v>2400308409</v>
      </c>
      <c r="AH892" s="14">
        <f>VLOOKUP($B892,[2]Sheet3!$G:$CZ,19,0)</f>
        <v>2400299801</v>
      </c>
      <c r="AI892" s="14">
        <f>VLOOKUP($B892,[2]Sheet3!$G:$CZ,20,0)</f>
        <v>0</v>
      </c>
      <c r="AJ892" s="14">
        <f>VLOOKUP($B892,[2]Sheet3!$G:$CZ,21,0)</f>
        <v>0</v>
      </c>
      <c r="AK892" s="14">
        <f>VLOOKUP($B892,[2]Sheet3!$G:$CZ,22,0)</f>
        <v>0</v>
      </c>
      <c r="AL892" s="14">
        <f>VLOOKUP($B892,[2]Sheet3!$G:$CZ,23,0)</f>
        <v>0</v>
      </c>
      <c r="AM892" s="14">
        <f>VLOOKUP($B892,[2]Sheet3!$G:$CZ,24,0)</f>
        <v>0</v>
      </c>
      <c r="AN892" s="14">
        <f>VLOOKUP($B892,[2]Sheet3!$G:$CZ,25,0)</f>
        <v>0</v>
      </c>
      <c r="AO892" s="14">
        <f>VLOOKUP($B892,[2]Sheet3!$G:$CZ,26,0)</f>
        <v>0</v>
      </c>
      <c r="AP892" s="14">
        <f>VLOOKUP($B892,[2]Sheet3!$G:$CZ,27,0)</f>
        <v>0</v>
      </c>
      <c r="AQ892" s="14">
        <f>VLOOKUP($B892,[2]Sheet3!$G:$CZ,28,0)</f>
        <v>0</v>
      </c>
      <c r="AR892" s="14">
        <f>VLOOKUP($B892,[2]Sheet3!$G:$CZ,29,0)</f>
        <v>0</v>
      </c>
      <c r="AS892" s="14">
        <f>VLOOKUP($B892,[2]Sheet3!$G:$CZ,30,0)</f>
        <v>0</v>
      </c>
      <c r="AT892" s="14">
        <f>VLOOKUP($B892,[2]Sheet3!$G:$CZ,31,0)</f>
        <v>0</v>
      </c>
      <c r="AU892" s="14">
        <f>VLOOKUP($B892,[2]Sheet3!$G:$CZ,32,0)</f>
        <v>0</v>
      </c>
      <c r="AV892" s="14">
        <f>VLOOKUP($B892,[2]Sheet3!$G:$CZ,33,0)</f>
        <v>0</v>
      </c>
      <c r="AW892" s="14">
        <f>VLOOKUP($B892,[2]Sheet3!$G:$CZ,34,0)</f>
        <v>0</v>
      </c>
      <c r="AX892" s="14">
        <f>VLOOKUP($B892,[2]Sheet3!$G:$CZ,35,0)</f>
        <v>0</v>
      </c>
      <c r="AY892" s="14">
        <f>VLOOKUP($B892,[2]Sheet3!$G:$CZ,36,0)</f>
        <v>0</v>
      </c>
      <c r="AZ892" s="14">
        <f>VLOOKUP($B892,[2]Sheet3!$G:$CZ,37,0)</f>
        <v>0</v>
      </c>
      <c r="BA892" s="14">
        <f>VLOOKUP($B892,[2]Sheet3!$G:$CZ,38,0)</f>
        <v>0</v>
      </c>
      <c r="BB892" s="14">
        <f>VLOOKUP($B892,[2]Sheet3!$G:$CZ,39,0)</f>
        <v>0</v>
      </c>
      <c r="BC892" s="14">
        <f>VLOOKUP($B892,[2]Sheet3!$G:$CZ,40,0)</f>
        <v>0</v>
      </c>
      <c r="BD892" s="14">
        <f>VLOOKUP($B892,[2]Sheet3!$G:$CZ,41,0)</f>
        <v>0</v>
      </c>
      <c r="BE892" s="14">
        <f>VLOOKUP($B892,[2]Sheet3!$G:$CZ,42,0)</f>
        <v>0</v>
      </c>
      <c r="BF892" s="14">
        <f>VLOOKUP($B892,[2]Sheet3!$G:$CZ,43,0)</f>
        <v>0</v>
      </c>
      <c r="BG892" s="14">
        <f>VLOOKUP($B892,[2]Sheet3!$G:$CZ,44,0)</f>
        <v>0</v>
      </c>
      <c r="BH892" s="14">
        <f>VLOOKUP($B892,[2]Sheet3!$G:$CZ,45,0)</f>
        <v>0</v>
      </c>
      <c r="BI892" s="14">
        <f>VLOOKUP($B892,[2]Sheet3!$G:$CZ,46,0)</f>
        <v>0</v>
      </c>
      <c r="BJ892" s="14">
        <f>VLOOKUP($B892,[2]Sheet3!$G:$CZ,47,0)</f>
        <v>0</v>
      </c>
      <c r="BK892" s="14">
        <f>VLOOKUP($B892,[2]Sheet3!$G:$CZ,48,0)</f>
        <v>0</v>
      </c>
      <c r="BL892" s="14">
        <f>VLOOKUP($B892,[2]Sheet3!$G:$CZ,49,0)</f>
        <v>0</v>
      </c>
      <c r="BM892" s="14">
        <f>VLOOKUP($B892,[2]Sheet3!$G:$CZ,50,0)</f>
        <v>0</v>
      </c>
      <c r="BN892" s="14">
        <f>VLOOKUP($B892,[2]Sheet3!$G:$CZ,51,0)</f>
        <v>0</v>
      </c>
      <c r="BO892" s="14">
        <f>VLOOKUP($B892,[2]Sheet3!$G:$CZ,52,0)</f>
        <v>0</v>
      </c>
      <c r="BP892" s="14">
        <f>VLOOKUP($B892,[2]Sheet3!$G:$CZ,53,0)</f>
        <v>0</v>
      </c>
      <c r="BQ892" s="14">
        <f>VLOOKUP($B892,[2]Sheet3!$G:$CZ,54,0)</f>
        <v>0</v>
      </c>
      <c r="BR892" s="14">
        <f>VLOOKUP($B892,[2]Sheet3!$G:$CZ,55,0)</f>
        <v>0</v>
      </c>
      <c r="BS892" s="14">
        <f>VLOOKUP($B892,[2]Sheet3!$G:$CZ,56,0)</f>
        <v>0</v>
      </c>
      <c r="BT892" s="14">
        <f>VLOOKUP($B892,[2]Sheet3!$G:$CZ,57,0)</f>
        <v>0</v>
      </c>
      <c r="BU892" s="14">
        <f>VLOOKUP($B892,[2]Sheet3!$G:$CZ,58,0)</f>
        <v>0</v>
      </c>
      <c r="BV892" s="14">
        <f>VLOOKUP($B892,[2]Sheet3!$G:$CZ,59,0)</f>
        <v>0</v>
      </c>
      <c r="BW892" s="14">
        <f>VLOOKUP($B892,[2]Sheet3!$G:$CZ,60,0)</f>
        <v>0</v>
      </c>
      <c r="BX892" s="14">
        <f>VLOOKUP($B892,[2]Sheet3!$G:$CZ,61,0)</f>
        <v>0</v>
      </c>
      <c r="BY892" s="14">
        <f>VLOOKUP($B892,[2]Sheet3!$G:$CZ,62,0)</f>
        <v>0</v>
      </c>
      <c r="BZ892" s="14">
        <f>VLOOKUP($B892,[2]Sheet3!$G:$CZ,63,0)</f>
        <v>0</v>
      </c>
      <c r="CA892" s="14">
        <f>VLOOKUP($B892,[2]Sheet3!$G:$CZ,64,0)</f>
        <v>0</v>
      </c>
      <c r="CB892" s="14">
        <f>VLOOKUP($B892,[2]Sheet3!$G:$CZ,65,0)</f>
        <v>0</v>
      </c>
      <c r="CC892" s="14">
        <f>VLOOKUP($B892,[2]Sheet3!$G:$CZ,66,0)</f>
        <v>0</v>
      </c>
      <c r="CD892" s="14">
        <f>VLOOKUP($B892,[2]Sheet3!$G:$CZ,67,0)</f>
        <v>0</v>
      </c>
      <c r="CE892" s="14">
        <f>VLOOKUP($B892,[2]Sheet3!$G:$CZ,68,0)</f>
        <v>0</v>
      </c>
      <c r="CF892" s="14">
        <f>VLOOKUP($B892,[2]Sheet3!$G:$CZ,69,0)</f>
        <v>0</v>
      </c>
      <c r="CG892" s="14">
        <f>VLOOKUP($B892,[2]Sheet3!$G:$CZ,70,0)</f>
        <v>0</v>
      </c>
      <c r="CH892" s="14">
        <f>VLOOKUP($B892,[2]Sheet3!$G:$CZ,71,0)</f>
        <v>0</v>
      </c>
      <c r="CI892" s="14">
        <f>VLOOKUP($B892,[2]Sheet3!$G:$CZ,72,0)</f>
        <v>0</v>
      </c>
      <c r="CJ892" s="14">
        <f>VLOOKUP($B892,[2]Sheet3!$G:$CZ,73,0)</f>
        <v>0</v>
      </c>
      <c r="CK892" s="14">
        <f>VLOOKUP($B892,[2]Sheet3!$G:$CZ,74,0)</f>
        <v>0</v>
      </c>
      <c r="CL892" s="14">
        <f>VLOOKUP($B892,[2]Sheet3!$G:$CZ,75,0)</f>
        <v>0</v>
      </c>
      <c r="CM892" s="14">
        <f>VLOOKUP($B892,[2]Sheet3!$G:$CZ,76,0)</f>
        <v>0</v>
      </c>
      <c r="CN892" s="14">
        <f>VLOOKUP($B892,[2]Sheet3!$G:$CZ,77,0)</f>
        <v>0</v>
      </c>
      <c r="CO892" s="14">
        <f>VLOOKUP($B892,[2]Sheet3!$G:$CZ,78,0)</f>
        <v>0</v>
      </c>
      <c r="CP892" s="14">
        <f>VLOOKUP($B892,[2]Sheet3!$G:$CZ,79,0)</f>
        <v>0</v>
      </c>
      <c r="CQ892" s="14">
        <f>VLOOKUP($B892,[2]Sheet3!$G:$CZ,80,0)</f>
        <v>0</v>
      </c>
      <c r="CR892" s="14">
        <f>VLOOKUP($B892,[2]Sheet3!$G:$CZ,81,0)</f>
        <v>0</v>
      </c>
      <c r="CS892" s="14">
        <f>VLOOKUP($B892,[2]Sheet3!$G:$CZ,82,0)</f>
        <v>0</v>
      </c>
      <c r="CT892" s="14">
        <f>VLOOKUP($B892,[2]Sheet3!$G:$CZ,83,0)</f>
        <v>0</v>
      </c>
      <c r="CU892" s="14">
        <f>VLOOKUP($B892,[2]Sheet3!$G:$CZ,84,0)</f>
        <v>0</v>
      </c>
      <c r="CV892" s="14">
        <f>VLOOKUP($B892,[2]Sheet3!$G:$CZ,85,0)</f>
        <v>0</v>
      </c>
      <c r="CW892" s="14">
        <f>VLOOKUP($B892,[2]Sheet3!$G:$CZ,86,0)</f>
        <v>0</v>
      </c>
      <c r="CX892" s="14">
        <f>VLOOKUP($B892,[2]Sheet3!$G:$CZ,87,0)</f>
        <v>0</v>
      </c>
      <c r="CY892" s="14">
        <f>VLOOKUP($B892,[2]Sheet3!$G:$CZ,88,0)</f>
        <v>0</v>
      </c>
      <c r="CZ892" s="14">
        <f>VLOOKUP($B892,[2]Sheet3!$G:$CZ,89,0)</f>
        <v>0</v>
      </c>
      <c r="DA892" s="14">
        <f>VLOOKUP($B892,[2]Sheet3!$G:$CZ,90,0)</f>
        <v>0</v>
      </c>
      <c r="DB892" s="14">
        <f>VLOOKUP($B892,[2]Sheet3!$G:$CZ,91,0)</f>
        <v>0</v>
      </c>
      <c r="DC892" s="14">
        <f>VLOOKUP($B892,[2]Sheet3!$G:$CZ,92,0)</f>
        <v>0</v>
      </c>
      <c r="DD892" s="14">
        <f>VLOOKUP($B892,[2]Sheet3!$G:$CZ,93,0)</f>
        <v>0</v>
      </c>
      <c r="DE892" s="14">
        <f>VLOOKUP($B892,[2]Sheet3!$G:$CZ,94,0)</f>
        <v>0</v>
      </c>
      <c r="DF892" s="14">
        <f>VLOOKUP($B892,[2]Sheet3!$G:$CZ,95,0)</f>
        <v>0</v>
      </c>
      <c r="DG892" s="14">
        <f>VLOOKUP($B892,[2]Sheet3!$G:$CZ,96,0)</f>
        <v>0</v>
      </c>
      <c r="DH892" s="14">
        <f>VLOOKUP($B892,[2]Sheet3!$G:$CZ,97,0)</f>
        <v>0</v>
      </c>
      <c r="DI892" s="14">
        <f>VLOOKUP($B892,[2]Sheet3!$G:$CZ,98,0)</f>
        <v>0</v>
      </c>
    </row>
    <row r="893" spans="1:113" x14ac:dyDescent="0.3">
      <c r="A893" s="9" t="str">
        <f t="shared" si="41"/>
        <v>E43230</v>
      </c>
      <c r="B893" s="15" t="s">
        <v>2128</v>
      </c>
      <c r="C893" s="15" t="s">
        <v>2129</v>
      </c>
      <c r="F893" s="7" t="s">
        <v>15</v>
      </c>
      <c r="G893" s="12" t="s">
        <v>4387</v>
      </c>
      <c r="H893" s="12" t="str">
        <f>VLOOKUP($B893,[1]Sheet1!$A:$G,5,0)</f>
        <v>ezaz.ahmad@redingtongroup.com</v>
      </c>
      <c r="I893" s="12" t="str">
        <f>VLOOKUP($B893,[1]Sheet1!$A:$G,7,0)</f>
        <v>jaswinder.singh@redingtongroup.com</v>
      </c>
      <c r="J893" s="12" t="s">
        <v>82</v>
      </c>
      <c r="K893" s="7"/>
      <c r="L893" s="7"/>
      <c r="M893" s="8"/>
      <c r="N893" s="7" t="str">
        <f t="shared" si="39"/>
        <v>ezaz.ahmad@redingtongroup.com; jaswinder.singh@redingtongroup.com; nilesh.phirke@redingtongroup.com;christopher.joseph@redingtongroup.com</v>
      </c>
      <c r="O893" s="7" t="str">
        <f t="shared" si="40"/>
        <v>E43230</v>
      </c>
      <c r="P893" s="8" t="s">
        <v>5215</v>
      </c>
      <c r="Q893" s="14">
        <f>VLOOKUP($B893,[2]Sheet3!$G:$CZ,2,0)</f>
        <v>2400307477</v>
      </c>
      <c r="R893" s="14">
        <f>VLOOKUP($B893,[2]Sheet3!$G:$CZ,3,0)</f>
        <v>2400299292</v>
      </c>
      <c r="S893" s="14">
        <f>VLOOKUP($B893,[2]Sheet3!$G:$CZ,4,0)</f>
        <v>0</v>
      </c>
      <c r="T893" s="14">
        <f>VLOOKUP($B893,[2]Sheet3!$G:$CZ,5,0)</f>
        <v>0</v>
      </c>
      <c r="U893" s="14">
        <f>VLOOKUP($B893,[2]Sheet3!$G:$CZ,6,0)</f>
        <v>0</v>
      </c>
      <c r="V893" s="14">
        <f>VLOOKUP($B893,[2]Sheet3!$G:$CZ,7,0)</f>
        <v>0</v>
      </c>
      <c r="W893" s="14">
        <f>VLOOKUP($B893,[2]Sheet3!$G:$CZ,8,0)</f>
        <v>0</v>
      </c>
      <c r="X893" s="14">
        <f>VLOOKUP($B893,[2]Sheet3!$G:$CZ,9,0)</f>
        <v>0</v>
      </c>
      <c r="Y893" s="14">
        <f>VLOOKUP($B893,[2]Sheet3!$G:$CZ,10,0)</f>
        <v>0</v>
      </c>
      <c r="Z893" s="14">
        <f>VLOOKUP($B893,[2]Sheet3!$G:$CZ,11,0)</f>
        <v>0</v>
      </c>
      <c r="AA893" s="14">
        <f>VLOOKUP($B893,[2]Sheet3!$G:$CZ,12,0)</f>
        <v>0</v>
      </c>
      <c r="AB893" s="14">
        <f>VLOOKUP($B893,[2]Sheet3!$G:$CZ,13,0)</f>
        <v>0</v>
      </c>
      <c r="AC893" s="14">
        <f>VLOOKUP($B893,[2]Sheet3!$G:$CZ,14,0)</f>
        <v>0</v>
      </c>
      <c r="AD893" s="14">
        <f>VLOOKUP($B893,[2]Sheet3!$G:$CZ,15,0)</f>
        <v>0</v>
      </c>
      <c r="AE893" s="14">
        <f>VLOOKUP($B893,[2]Sheet3!$G:$CZ,16,0)</f>
        <v>0</v>
      </c>
      <c r="AF893" s="14">
        <f>VLOOKUP($B893,[2]Sheet3!$G:$CZ,17,0)</f>
        <v>0</v>
      </c>
      <c r="AG893" s="14">
        <f>VLOOKUP($B893,[2]Sheet3!$G:$CZ,18,0)</f>
        <v>0</v>
      </c>
      <c r="AH893" s="14">
        <f>VLOOKUP($B893,[2]Sheet3!$G:$CZ,19,0)</f>
        <v>0</v>
      </c>
      <c r="AI893" s="14">
        <f>VLOOKUP($B893,[2]Sheet3!$G:$CZ,20,0)</f>
        <v>0</v>
      </c>
      <c r="AJ893" s="14">
        <f>VLOOKUP($B893,[2]Sheet3!$G:$CZ,21,0)</f>
        <v>0</v>
      </c>
      <c r="AK893" s="14">
        <f>VLOOKUP($B893,[2]Sheet3!$G:$CZ,22,0)</f>
        <v>0</v>
      </c>
      <c r="AL893" s="14">
        <f>VLOOKUP($B893,[2]Sheet3!$G:$CZ,23,0)</f>
        <v>0</v>
      </c>
      <c r="AM893" s="14">
        <f>VLOOKUP($B893,[2]Sheet3!$G:$CZ,24,0)</f>
        <v>0</v>
      </c>
      <c r="AN893" s="14">
        <f>VLOOKUP($B893,[2]Sheet3!$G:$CZ,25,0)</f>
        <v>0</v>
      </c>
      <c r="AO893" s="14">
        <f>VLOOKUP($B893,[2]Sheet3!$G:$CZ,26,0)</f>
        <v>0</v>
      </c>
      <c r="AP893" s="14">
        <f>VLOOKUP($B893,[2]Sheet3!$G:$CZ,27,0)</f>
        <v>0</v>
      </c>
      <c r="AQ893" s="14">
        <f>VLOOKUP($B893,[2]Sheet3!$G:$CZ,28,0)</f>
        <v>0</v>
      </c>
      <c r="AR893" s="14">
        <f>VLOOKUP($B893,[2]Sheet3!$G:$CZ,29,0)</f>
        <v>0</v>
      </c>
      <c r="AS893" s="14">
        <f>VLOOKUP($B893,[2]Sheet3!$G:$CZ,30,0)</f>
        <v>0</v>
      </c>
      <c r="AT893" s="14">
        <f>VLOOKUP($B893,[2]Sheet3!$G:$CZ,31,0)</f>
        <v>0</v>
      </c>
      <c r="AU893" s="14">
        <f>VLOOKUP($B893,[2]Sheet3!$G:$CZ,32,0)</f>
        <v>0</v>
      </c>
      <c r="AV893" s="14">
        <f>VLOOKUP($B893,[2]Sheet3!$G:$CZ,33,0)</f>
        <v>0</v>
      </c>
      <c r="AW893" s="14">
        <f>VLOOKUP($B893,[2]Sheet3!$G:$CZ,34,0)</f>
        <v>0</v>
      </c>
      <c r="AX893" s="14">
        <f>VLOOKUP($B893,[2]Sheet3!$G:$CZ,35,0)</f>
        <v>0</v>
      </c>
      <c r="AY893" s="14">
        <f>VLOOKUP($B893,[2]Sheet3!$G:$CZ,36,0)</f>
        <v>0</v>
      </c>
      <c r="AZ893" s="14">
        <f>VLOOKUP($B893,[2]Sheet3!$G:$CZ,37,0)</f>
        <v>0</v>
      </c>
      <c r="BA893" s="14">
        <f>VLOOKUP($B893,[2]Sheet3!$G:$CZ,38,0)</f>
        <v>0</v>
      </c>
      <c r="BB893" s="14">
        <f>VLOOKUP($B893,[2]Sheet3!$G:$CZ,39,0)</f>
        <v>0</v>
      </c>
      <c r="BC893" s="14">
        <f>VLOOKUP($B893,[2]Sheet3!$G:$CZ,40,0)</f>
        <v>0</v>
      </c>
      <c r="BD893" s="14">
        <f>VLOOKUP($B893,[2]Sheet3!$G:$CZ,41,0)</f>
        <v>0</v>
      </c>
      <c r="BE893" s="14">
        <f>VLOOKUP($B893,[2]Sheet3!$G:$CZ,42,0)</f>
        <v>0</v>
      </c>
      <c r="BF893" s="14">
        <f>VLOOKUP($B893,[2]Sheet3!$G:$CZ,43,0)</f>
        <v>0</v>
      </c>
      <c r="BG893" s="14">
        <f>VLOOKUP($B893,[2]Sheet3!$G:$CZ,44,0)</f>
        <v>0</v>
      </c>
      <c r="BH893" s="14">
        <f>VLOOKUP($B893,[2]Sheet3!$G:$CZ,45,0)</f>
        <v>0</v>
      </c>
      <c r="BI893" s="14">
        <f>VLOOKUP($B893,[2]Sheet3!$G:$CZ,46,0)</f>
        <v>0</v>
      </c>
      <c r="BJ893" s="14">
        <f>VLOOKUP($B893,[2]Sheet3!$G:$CZ,47,0)</f>
        <v>0</v>
      </c>
      <c r="BK893" s="14">
        <f>VLOOKUP($B893,[2]Sheet3!$G:$CZ,48,0)</f>
        <v>0</v>
      </c>
      <c r="BL893" s="14">
        <f>VLOOKUP($B893,[2]Sheet3!$G:$CZ,49,0)</f>
        <v>0</v>
      </c>
      <c r="BM893" s="14">
        <f>VLOOKUP($B893,[2]Sheet3!$G:$CZ,50,0)</f>
        <v>0</v>
      </c>
      <c r="BN893" s="14">
        <f>VLOOKUP($B893,[2]Sheet3!$G:$CZ,51,0)</f>
        <v>0</v>
      </c>
      <c r="BO893" s="14">
        <f>VLOOKUP($B893,[2]Sheet3!$G:$CZ,52,0)</f>
        <v>0</v>
      </c>
      <c r="BP893" s="14">
        <f>VLOOKUP($B893,[2]Sheet3!$G:$CZ,53,0)</f>
        <v>0</v>
      </c>
      <c r="BQ893" s="14">
        <f>VLOOKUP($B893,[2]Sheet3!$G:$CZ,54,0)</f>
        <v>0</v>
      </c>
      <c r="BR893" s="14">
        <f>VLOOKUP($B893,[2]Sheet3!$G:$CZ,55,0)</f>
        <v>0</v>
      </c>
      <c r="BS893" s="14">
        <f>VLOOKUP($B893,[2]Sheet3!$G:$CZ,56,0)</f>
        <v>0</v>
      </c>
      <c r="BT893" s="14">
        <f>VLOOKUP($B893,[2]Sheet3!$G:$CZ,57,0)</f>
        <v>0</v>
      </c>
      <c r="BU893" s="14">
        <f>VLOOKUP($B893,[2]Sheet3!$G:$CZ,58,0)</f>
        <v>0</v>
      </c>
      <c r="BV893" s="14">
        <f>VLOOKUP($B893,[2]Sheet3!$G:$CZ,59,0)</f>
        <v>0</v>
      </c>
      <c r="BW893" s="14">
        <f>VLOOKUP($B893,[2]Sheet3!$G:$CZ,60,0)</f>
        <v>0</v>
      </c>
      <c r="BX893" s="14">
        <f>VLOOKUP($B893,[2]Sheet3!$G:$CZ,61,0)</f>
        <v>0</v>
      </c>
      <c r="BY893" s="14">
        <f>VLOOKUP($B893,[2]Sheet3!$G:$CZ,62,0)</f>
        <v>0</v>
      </c>
      <c r="BZ893" s="14">
        <f>VLOOKUP($B893,[2]Sheet3!$G:$CZ,63,0)</f>
        <v>0</v>
      </c>
      <c r="CA893" s="14">
        <f>VLOOKUP($B893,[2]Sheet3!$G:$CZ,64,0)</f>
        <v>0</v>
      </c>
      <c r="CB893" s="14">
        <f>VLOOKUP($B893,[2]Sheet3!$G:$CZ,65,0)</f>
        <v>0</v>
      </c>
      <c r="CC893" s="14">
        <f>VLOOKUP($B893,[2]Sheet3!$G:$CZ,66,0)</f>
        <v>0</v>
      </c>
      <c r="CD893" s="14">
        <f>VLOOKUP($B893,[2]Sheet3!$G:$CZ,67,0)</f>
        <v>0</v>
      </c>
      <c r="CE893" s="14">
        <f>VLOOKUP($B893,[2]Sheet3!$G:$CZ,68,0)</f>
        <v>0</v>
      </c>
      <c r="CF893" s="14">
        <f>VLOOKUP($B893,[2]Sheet3!$G:$CZ,69,0)</f>
        <v>0</v>
      </c>
      <c r="CG893" s="14">
        <f>VLOOKUP($B893,[2]Sheet3!$G:$CZ,70,0)</f>
        <v>0</v>
      </c>
      <c r="CH893" s="14">
        <f>VLOOKUP($B893,[2]Sheet3!$G:$CZ,71,0)</f>
        <v>0</v>
      </c>
      <c r="CI893" s="14">
        <f>VLOOKUP($B893,[2]Sheet3!$G:$CZ,72,0)</f>
        <v>0</v>
      </c>
      <c r="CJ893" s="14">
        <f>VLOOKUP($B893,[2]Sheet3!$G:$CZ,73,0)</f>
        <v>0</v>
      </c>
      <c r="CK893" s="14">
        <f>VLOOKUP($B893,[2]Sheet3!$G:$CZ,74,0)</f>
        <v>0</v>
      </c>
      <c r="CL893" s="14">
        <f>VLOOKUP($B893,[2]Sheet3!$G:$CZ,75,0)</f>
        <v>0</v>
      </c>
      <c r="CM893" s="14">
        <f>VLOOKUP($B893,[2]Sheet3!$G:$CZ,76,0)</f>
        <v>0</v>
      </c>
      <c r="CN893" s="14">
        <f>VLOOKUP($B893,[2]Sheet3!$G:$CZ,77,0)</f>
        <v>0</v>
      </c>
      <c r="CO893" s="14">
        <f>VLOOKUP($B893,[2]Sheet3!$G:$CZ,78,0)</f>
        <v>0</v>
      </c>
      <c r="CP893" s="14">
        <f>VLOOKUP($B893,[2]Sheet3!$G:$CZ,79,0)</f>
        <v>0</v>
      </c>
      <c r="CQ893" s="14">
        <f>VLOOKUP($B893,[2]Sheet3!$G:$CZ,80,0)</f>
        <v>0</v>
      </c>
      <c r="CR893" s="14">
        <f>VLOOKUP($B893,[2]Sheet3!$G:$CZ,81,0)</f>
        <v>0</v>
      </c>
      <c r="CS893" s="14">
        <f>VLOOKUP($B893,[2]Sheet3!$G:$CZ,82,0)</f>
        <v>0</v>
      </c>
      <c r="CT893" s="14">
        <f>VLOOKUP($B893,[2]Sheet3!$G:$CZ,83,0)</f>
        <v>0</v>
      </c>
      <c r="CU893" s="14">
        <f>VLOOKUP($B893,[2]Sheet3!$G:$CZ,84,0)</f>
        <v>0</v>
      </c>
      <c r="CV893" s="14">
        <f>VLOOKUP($B893,[2]Sheet3!$G:$CZ,85,0)</f>
        <v>0</v>
      </c>
      <c r="CW893" s="14">
        <f>VLOOKUP($B893,[2]Sheet3!$G:$CZ,86,0)</f>
        <v>0</v>
      </c>
      <c r="CX893" s="14">
        <f>VLOOKUP($B893,[2]Sheet3!$G:$CZ,87,0)</f>
        <v>0</v>
      </c>
      <c r="CY893" s="14">
        <f>VLOOKUP($B893,[2]Sheet3!$G:$CZ,88,0)</f>
        <v>0</v>
      </c>
      <c r="CZ893" s="14">
        <f>VLOOKUP($B893,[2]Sheet3!$G:$CZ,89,0)</f>
        <v>0</v>
      </c>
      <c r="DA893" s="14">
        <f>VLOOKUP($B893,[2]Sheet3!$G:$CZ,90,0)</f>
        <v>0</v>
      </c>
      <c r="DB893" s="14">
        <f>VLOOKUP($B893,[2]Sheet3!$G:$CZ,91,0)</f>
        <v>0</v>
      </c>
      <c r="DC893" s="14">
        <f>VLOOKUP($B893,[2]Sheet3!$G:$CZ,92,0)</f>
        <v>0</v>
      </c>
      <c r="DD893" s="14">
        <f>VLOOKUP($B893,[2]Sheet3!$G:$CZ,93,0)</f>
        <v>0</v>
      </c>
      <c r="DE893" s="14">
        <f>VLOOKUP($B893,[2]Sheet3!$G:$CZ,94,0)</f>
        <v>0</v>
      </c>
      <c r="DF893" s="14">
        <f>VLOOKUP($B893,[2]Sheet3!$G:$CZ,95,0)</f>
        <v>0</v>
      </c>
      <c r="DG893" s="14">
        <f>VLOOKUP($B893,[2]Sheet3!$G:$CZ,96,0)</f>
        <v>0</v>
      </c>
      <c r="DH893" s="14">
        <f>VLOOKUP($B893,[2]Sheet3!$G:$CZ,97,0)</f>
        <v>0</v>
      </c>
      <c r="DI893" s="14">
        <f>VLOOKUP($B893,[2]Sheet3!$G:$CZ,98,0)</f>
        <v>0</v>
      </c>
    </row>
    <row r="894" spans="1:113" x14ac:dyDescent="0.3">
      <c r="A894" s="9" t="str">
        <f t="shared" si="41"/>
        <v>E14525</v>
      </c>
      <c r="B894" s="15" t="s">
        <v>334</v>
      </c>
      <c r="C894" s="15" t="s">
        <v>335</v>
      </c>
      <c r="F894" s="7" t="s">
        <v>15</v>
      </c>
      <c r="G894" s="12" t="s">
        <v>4388</v>
      </c>
      <c r="H894" s="12" t="str">
        <f>VLOOKUP($B894,[1]Sheet1!$A:$G,5,0)</f>
        <v>chandan.singh@redingtongroup.com</v>
      </c>
      <c r="I894" s="12" t="str">
        <f>VLOOKUP($B894,[1]Sheet1!$A:$G,7,0)</f>
        <v>jaswinder.singh@redingtongroup.com</v>
      </c>
      <c r="J894" s="12" t="s">
        <v>82</v>
      </c>
      <c r="K894" s="7"/>
      <c r="L894" s="7"/>
      <c r="M894" s="8"/>
      <c r="N894" s="7" t="str">
        <f t="shared" si="39"/>
        <v>chandan.singh@redingtongroup.com; jaswinder.singh@redingtongroup.com; nilesh.phirke@redingtongroup.com;christopher.joseph@redingtongroup.com</v>
      </c>
      <c r="O894" s="7" t="str">
        <f t="shared" si="40"/>
        <v>E14525</v>
      </c>
      <c r="P894" s="8" t="s">
        <v>5215</v>
      </c>
      <c r="Q894" s="14">
        <f>VLOOKUP($B894,[2]Sheet3!$G:$CZ,2,0)</f>
        <v>2400299440</v>
      </c>
      <c r="R894" s="14">
        <f>VLOOKUP($B894,[2]Sheet3!$G:$CZ,3,0)</f>
        <v>2400307745</v>
      </c>
      <c r="S894" s="14">
        <f>VLOOKUP($B894,[2]Sheet3!$G:$CZ,4,0)</f>
        <v>0</v>
      </c>
      <c r="T894" s="14">
        <f>VLOOKUP($B894,[2]Sheet3!$G:$CZ,5,0)</f>
        <v>0</v>
      </c>
      <c r="U894" s="14">
        <f>VLOOKUP($B894,[2]Sheet3!$G:$CZ,6,0)</f>
        <v>0</v>
      </c>
      <c r="V894" s="14">
        <f>VLOOKUP($B894,[2]Sheet3!$G:$CZ,7,0)</f>
        <v>0</v>
      </c>
      <c r="W894" s="14">
        <f>VLOOKUP($B894,[2]Sheet3!$G:$CZ,8,0)</f>
        <v>0</v>
      </c>
      <c r="X894" s="14">
        <f>VLOOKUP($B894,[2]Sheet3!$G:$CZ,9,0)</f>
        <v>0</v>
      </c>
      <c r="Y894" s="14">
        <f>VLOOKUP($B894,[2]Sheet3!$G:$CZ,10,0)</f>
        <v>0</v>
      </c>
      <c r="Z894" s="14">
        <f>VLOOKUP($B894,[2]Sheet3!$G:$CZ,11,0)</f>
        <v>0</v>
      </c>
      <c r="AA894" s="14">
        <f>VLOOKUP($B894,[2]Sheet3!$G:$CZ,12,0)</f>
        <v>0</v>
      </c>
      <c r="AB894" s="14">
        <f>VLOOKUP($B894,[2]Sheet3!$G:$CZ,13,0)</f>
        <v>0</v>
      </c>
      <c r="AC894" s="14">
        <f>VLOOKUP($B894,[2]Sheet3!$G:$CZ,14,0)</f>
        <v>0</v>
      </c>
      <c r="AD894" s="14">
        <f>VLOOKUP($B894,[2]Sheet3!$G:$CZ,15,0)</f>
        <v>0</v>
      </c>
      <c r="AE894" s="14">
        <f>VLOOKUP($B894,[2]Sheet3!$G:$CZ,16,0)</f>
        <v>0</v>
      </c>
      <c r="AF894" s="14">
        <f>VLOOKUP($B894,[2]Sheet3!$G:$CZ,17,0)</f>
        <v>0</v>
      </c>
      <c r="AG894" s="14">
        <f>VLOOKUP($B894,[2]Sheet3!$G:$CZ,18,0)</f>
        <v>0</v>
      </c>
      <c r="AH894" s="14">
        <f>VLOOKUP($B894,[2]Sheet3!$G:$CZ,19,0)</f>
        <v>0</v>
      </c>
      <c r="AI894" s="14">
        <f>VLOOKUP($B894,[2]Sheet3!$G:$CZ,20,0)</f>
        <v>0</v>
      </c>
      <c r="AJ894" s="14">
        <f>VLOOKUP($B894,[2]Sheet3!$G:$CZ,21,0)</f>
        <v>0</v>
      </c>
      <c r="AK894" s="14">
        <f>VLOOKUP($B894,[2]Sheet3!$G:$CZ,22,0)</f>
        <v>0</v>
      </c>
      <c r="AL894" s="14">
        <f>VLOOKUP($B894,[2]Sheet3!$G:$CZ,23,0)</f>
        <v>0</v>
      </c>
      <c r="AM894" s="14">
        <f>VLOOKUP($B894,[2]Sheet3!$G:$CZ,24,0)</f>
        <v>0</v>
      </c>
      <c r="AN894" s="14">
        <f>VLOOKUP($B894,[2]Sheet3!$G:$CZ,25,0)</f>
        <v>0</v>
      </c>
      <c r="AO894" s="14">
        <f>VLOOKUP($B894,[2]Sheet3!$G:$CZ,26,0)</f>
        <v>0</v>
      </c>
      <c r="AP894" s="14">
        <f>VLOOKUP($B894,[2]Sheet3!$G:$CZ,27,0)</f>
        <v>0</v>
      </c>
      <c r="AQ894" s="14">
        <f>VLOOKUP($B894,[2]Sheet3!$G:$CZ,28,0)</f>
        <v>0</v>
      </c>
      <c r="AR894" s="14">
        <f>VLOOKUP($B894,[2]Sheet3!$G:$CZ,29,0)</f>
        <v>0</v>
      </c>
      <c r="AS894" s="14">
        <f>VLOOKUP($B894,[2]Sheet3!$G:$CZ,30,0)</f>
        <v>0</v>
      </c>
      <c r="AT894" s="14">
        <f>VLOOKUP($B894,[2]Sheet3!$G:$CZ,31,0)</f>
        <v>0</v>
      </c>
      <c r="AU894" s="14">
        <f>VLOOKUP($B894,[2]Sheet3!$G:$CZ,32,0)</f>
        <v>0</v>
      </c>
      <c r="AV894" s="14">
        <f>VLOOKUP($B894,[2]Sheet3!$G:$CZ,33,0)</f>
        <v>0</v>
      </c>
      <c r="AW894" s="14">
        <f>VLOOKUP($B894,[2]Sheet3!$G:$CZ,34,0)</f>
        <v>0</v>
      </c>
      <c r="AX894" s="14">
        <f>VLOOKUP($B894,[2]Sheet3!$G:$CZ,35,0)</f>
        <v>0</v>
      </c>
      <c r="AY894" s="14">
        <f>VLOOKUP($B894,[2]Sheet3!$G:$CZ,36,0)</f>
        <v>0</v>
      </c>
      <c r="AZ894" s="14">
        <f>VLOOKUP($B894,[2]Sheet3!$G:$CZ,37,0)</f>
        <v>0</v>
      </c>
      <c r="BA894" s="14">
        <f>VLOOKUP($B894,[2]Sheet3!$G:$CZ,38,0)</f>
        <v>0</v>
      </c>
      <c r="BB894" s="14">
        <f>VLOOKUP($B894,[2]Sheet3!$G:$CZ,39,0)</f>
        <v>0</v>
      </c>
      <c r="BC894" s="14">
        <f>VLOOKUP($B894,[2]Sheet3!$G:$CZ,40,0)</f>
        <v>0</v>
      </c>
      <c r="BD894" s="14">
        <f>VLOOKUP($B894,[2]Sheet3!$G:$CZ,41,0)</f>
        <v>0</v>
      </c>
      <c r="BE894" s="14">
        <f>VLOOKUP($B894,[2]Sheet3!$G:$CZ,42,0)</f>
        <v>0</v>
      </c>
      <c r="BF894" s="14">
        <f>VLOOKUP($B894,[2]Sheet3!$G:$CZ,43,0)</f>
        <v>0</v>
      </c>
      <c r="BG894" s="14">
        <f>VLOOKUP($B894,[2]Sheet3!$G:$CZ,44,0)</f>
        <v>0</v>
      </c>
      <c r="BH894" s="14">
        <f>VLOOKUP($B894,[2]Sheet3!$G:$CZ,45,0)</f>
        <v>0</v>
      </c>
      <c r="BI894" s="14">
        <f>VLOOKUP($B894,[2]Sheet3!$G:$CZ,46,0)</f>
        <v>0</v>
      </c>
      <c r="BJ894" s="14">
        <f>VLOOKUP($B894,[2]Sheet3!$G:$CZ,47,0)</f>
        <v>0</v>
      </c>
      <c r="BK894" s="14">
        <f>VLOOKUP($B894,[2]Sheet3!$G:$CZ,48,0)</f>
        <v>0</v>
      </c>
      <c r="BL894" s="14">
        <f>VLOOKUP($B894,[2]Sheet3!$G:$CZ,49,0)</f>
        <v>0</v>
      </c>
      <c r="BM894" s="14">
        <f>VLOOKUP($B894,[2]Sheet3!$G:$CZ,50,0)</f>
        <v>0</v>
      </c>
      <c r="BN894" s="14">
        <f>VLOOKUP($B894,[2]Sheet3!$G:$CZ,51,0)</f>
        <v>0</v>
      </c>
      <c r="BO894" s="14">
        <f>VLOOKUP($B894,[2]Sheet3!$G:$CZ,52,0)</f>
        <v>0</v>
      </c>
      <c r="BP894" s="14">
        <f>VLOOKUP($B894,[2]Sheet3!$G:$CZ,53,0)</f>
        <v>0</v>
      </c>
      <c r="BQ894" s="14">
        <f>VLOOKUP($B894,[2]Sheet3!$G:$CZ,54,0)</f>
        <v>0</v>
      </c>
      <c r="BR894" s="14">
        <f>VLOOKUP($B894,[2]Sheet3!$G:$CZ,55,0)</f>
        <v>0</v>
      </c>
      <c r="BS894" s="14">
        <f>VLOOKUP($B894,[2]Sheet3!$G:$CZ,56,0)</f>
        <v>0</v>
      </c>
      <c r="BT894" s="14">
        <f>VLOOKUP($B894,[2]Sheet3!$G:$CZ,57,0)</f>
        <v>0</v>
      </c>
      <c r="BU894" s="14">
        <f>VLOOKUP($B894,[2]Sheet3!$G:$CZ,58,0)</f>
        <v>0</v>
      </c>
      <c r="BV894" s="14">
        <f>VLOOKUP($B894,[2]Sheet3!$G:$CZ,59,0)</f>
        <v>0</v>
      </c>
      <c r="BW894" s="14">
        <f>VLOOKUP($B894,[2]Sheet3!$G:$CZ,60,0)</f>
        <v>0</v>
      </c>
      <c r="BX894" s="14">
        <f>VLOOKUP($B894,[2]Sheet3!$G:$CZ,61,0)</f>
        <v>0</v>
      </c>
      <c r="BY894" s="14">
        <f>VLOOKUP($B894,[2]Sheet3!$G:$CZ,62,0)</f>
        <v>0</v>
      </c>
      <c r="BZ894" s="14">
        <f>VLOOKUP($B894,[2]Sheet3!$G:$CZ,63,0)</f>
        <v>0</v>
      </c>
      <c r="CA894" s="14">
        <f>VLOOKUP($B894,[2]Sheet3!$G:$CZ,64,0)</f>
        <v>0</v>
      </c>
      <c r="CB894" s="14">
        <f>VLOOKUP($B894,[2]Sheet3!$G:$CZ,65,0)</f>
        <v>0</v>
      </c>
      <c r="CC894" s="14">
        <f>VLOOKUP($B894,[2]Sheet3!$G:$CZ,66,0)</f>
        <v>0</v>
      </c>
      <c r="CD894" s="14">
        <f>VLOOKUP($B894,[2]Sheet3!$G:$CZ,67,0)</f>
        <v>0</v>
      </c>
      <c r="CE894" s="14">
        <f>VLOOKUP($B894,[2]Sheet3!$G:$CZ,68,0)</f>
        <v>0</v>
      </c>
      <c r="CF894" s="14">
        <f>VLOOKUP($B894,[2]Sheet3!$G:$CZ,69,0)</f>
        <v>0</v>
      </c>
      <c r="CG894" s="14">
        <f>VLOOKUP($B894,[2]Sheet3!$G:$CZ,70,0)</f>
        <v>0</v>
      </c>
      <c r="CH894" s="14">
        <f>VLOOKUP($B894,[2]Sheet3!$G:$CZ,71,0)</f>
        <v>0</v>
      </c>
      <c r="CI894" s="14">
        <f>VLOOKUP($B894,[2]Sheet3!$G:$CZ,72,0)</f>
        <v>0</v>
      </c>
      <c r="CJ894" s="14">
        <f>VLOOKUP($B894,[2]Sheet3!$G:$CZ,73,0)</f>
        <v>0</v>
      </c>
      <c r="CK894" s="14">
        <f>VLOOKUP($B894,[2]Sheet3!$G:$CZ,74,0)</f>
        <v>0</v>
      </c>
      <c r="CL894" s="14">
        <f>VLOOKUP($B894,[2]Sheet3!$G:$CZ,75,0)</f>
        <v>0</v>
      </c>
      <c r="CM894" s="14">
        <f>VLOOKUP($B894,[2]Sheet3!$G:$CZ,76,0)</f>
        <v>0</v>
      </c>
      <c r="CN894" s="14">
        <f>VLOOKUP($B894,[2]Sheet3!$G:$CZ,77,0)</f>
        <v>0</v>
      </c>
      <c r="CO894" s="14">
        <f>VLOOKUP($B894,[2]Sheet3!$G:$CZ,78,0)</f>
        <v>0</v>
      </c>
      <c r="CP894" s="14">
        <f>VLOOKUP($B894,[2]Sheet3!$G:$CZ,79,0)</f>
        <v>0</v>
      </c>
      <c r="CQ894" s="14">
        <f>VLOOKUP($B894,[2]Sheet3!$G:$CZ,80,0)</f>
        <v>0</v>
      </c>
      <c r="CR894" s="14">
        <f>VLOOKUP($B894,[2]Sheet3!$G:$CZ,81,0)</f>
        <v>0</v>
      </c>
      <c r="CS894" s="14">
        <f>VLOOKUP($B894,[2]Sheet3!$G:$CZ,82,0)</f>
        <v>0</v>
      </c>
      <c r="CT894" s="14">
        <f>VLOOKUP($B894,[2]Sheet3!$G:$CZ,83,0)</f>
        <v>0</v>
      </c>
      <c r="CU894" s="14">
        <f>VLOOKUP($B894,[2]Sheet3!$G:$CZ,84,0)</f>
        <v>0</v>
      </c>
      <c r="CV894" s="14">
        <f>VLOOKUP($B894,[2]Sheet3!$G:$CZ,85,0)</f>
        <v>0</v>
      </c>
      <c r="CW894" s="14">
        <f>VLOOKUP($B894,[2]Sheet3!$G:$CZ,86,0)</f>
        <v>0</v>
      </c>
      <c r="CX894" s="14">
        <f>VLOOKUP($B894,[2]Sheet3!$G:$CZ,87,0)</f>
        <v>0</v>
      </c>
      <c r="CY894" s="14">
        <f>VLOOKUP($B894,[2]Sheet3!$G:$CZ,88,0)</f>
        <v>0</v>
      </c>
      <c r="CZ894" s="14">
        <f>VLOOKUP($B894,[2]Sheet3!$G:$CZ,89,0)</f>
        <v>0</v>
      </c>
      <c r="DA894" s="14">
        <f>VLOOKUP($B894,[2]Sheet3!$G:$CZ,90,0)</f>
        <v>0</v>
      </c>
      <c r="DB894" s="14">
        <f>VLOOKUP($B894,[2]Sheet3!$G:$CZ,91,0)</f>
        <v>0</v>
      </c>
      <c r="DC894" s="14">
        <f>VLOOKUP($B894,[2]Sheet3!$G:$CZ,92,0)</f>
        <v>0</v>
      </c>
      <c r="DD894" s="14">
        <f>VLOOKUP($B894,[2]Sheet3!$G:$CZ,93,0)</f>
        <v>0</v>
      </c>
      <c r="DE894" s="14">
        <f>VLOOKUP($B894,[2]Sheet3!$G:$CZ,94,0)</f>
        <v>0</v>
      </c>
      <c r="DF894" s="14">
        <f>VLOOKUP($B894,[2]Sheet3!$G:$CZ,95,0)</f>
        <v>0</v>
      </c>
      <c r="DG894" s="14">
        <f>VLOOKUP($B894,[2]Sheet3!$G:$CZ,96,0)</f>
        <v>0</v>
      </c>
      <c r="DH894" s="14">
        <f>VLOOKUP($B894,[2]Sheet3!$G:$CZ,97,0)</f>
        <v>0</v>
      </c>
      <c r="DI894" s="14">
        <f>VLOOKUP($B894,[2]Sheet3!$G:$CZ,98,0)</f>
        <v>0</v>
      </c>
    </row>
    <row r="895" spans="1:113" x14ac:dyDescent="0.3">
      <c r="A895" s="9" t="str">
        <f t="shared" si="41"/>
        <v>W83119</v>
      </c>
      <c r="B895" s="15" t="s">
        <v>2130</v>
      </c>
      <c r="C895" s="15" t="s">
        <v>2131</v>
      </c>
      <c r="F895" s="7" t="s">
        <v>15</v>
      </c>
      <c r="G895" s="12" t="s">
        <v>4389</v>
      </c>
      <c r="H895" s="12" t="str">
        <f>VLOOKUP($B895,[1]Sheet1!$A:$G,5,0)</f>
        <v>aftab.khan@redingtongroup.com</v>
      </c>
      <c r="I895" s="12" t="str">
        <f>VLOOKUP($B895,[1]Sheet1!$A:$G,7,0)</f>
        <v>dilip.vishwa@redingtongroup.com</v>
      </c>
      <c r="J895" s="12" t="s">
        <v>82</v>
      </c>
      <c r="K895" s="7"/>
      <c r="L895" s="7"/>
      <c r="M895" s="8"/>
      <c r="N895" s="7" t="str">
        <f t="shared" si="39"/>
        <v>aftab.khan@redingtongroup.com; dilip.vishwa@redingtongroup.com; nilesh.phirke@redingtongroup.com;christopher.joseph@redingtongroup.com</v>
      </c>
      <c r="O895" s="7" t="str">
        <f t="shared" si="40"/>
        <v>W83119</v>
      </c>
      <c r="P895" s="8" t="s">
        <v>5215</v>
      </c>
      <c r="Q895" s="14">
        <f>VLOOKUP($B895,[2]Sheet3!$G:$CZ,2,0)</f>
        <v>2400301265</v>
      </c>
      <c r="R895" s="14">
        <f>VLOOKUP($B895,[2]Sheet3!$G:$CZ,3,0)</f>
        <v>2400301260</v>
      </c>
      <c r="S895" s="14">
        <f>VLOOKUP($B895,[2]Sheet3!$G:$CZ,4,0)</f>
        <v>2400305378</v>
      </c>
      <c r="T895" s="14">
        <f>VLOOKUP($B895,[2]Sheet3!$G:$CZ,5,0)</f>
        <v>0</v>
      </c>
      <c r="U895" s="14">
        <f>VLOOKUP($B895,[2]Sheet3!$G:$CZ,6,0)</f>
        <v>0</v>
      </c>
      <c r="V895" s="14">
        <f>VLOOKUP($B895,[2]Sheet3!$G:$CZ,7,0)</f>
        <v>0</v>
      </c>
      <c r="W895" s="14">
        <f>VLOOKUP($B895,[2]Sheet3!$G:$CZ,8,0)</f>
        <v>0</v>
      </c>
      <c r="X895" s="14">
        <f>VLOOKUP($B895,[2]Sheet3!$G:$CZ,9,0)</f>
        <v>0</v>
      </c>
      <c r="Y895" s="14">
        <f>VLOOKUP($B895,[2]Sheet3!$G:$CZ,10,0)</f>
        <v>0</v>
      </c>
      <c r="Z895" s="14">
        <f>VLOOKUP($B895,[2]Sheet3!$G:$CZ,11,0)</f>
        <v>0</v>
      </c>
      <c r="AA895" s="14">
        <f>VLOOKUP($B895,[2]Sheet3!$G:$CZ,12,0)</f>
        <v>0</v>
      </c>
      <c r="AB895" s="14">
        <f>VLOOKUP($B895,[2]Sheet3!$G:$CZ,13,0)</f>
        <v>0</v>
      </c>
      <c r="AC895" s="14">
        <f>VLOOKUP($B895,[2]Sheet3!$G:$CZ,14,0)</f>
        <v>0</v>
      </c>
      <c r="AD895" s="14">
        <f>VLOOKUP($B895,[2]Sheet3!$G:$CZ,15,0)</f>
        <v>0</v>
      </c>
      <c r="AE895" s="14">
        <f>VLOOKUP($B895,[2]Sheet3!$G:$CZ,16,0)</f>
        <v>0</v>
      </c>
      <c r="AF895" s="14">
        <f>VLOOKUP($B895,[2]Sheet3!$G:$CZ,17,0)</f>
        <v>0</v>
      </c>
      <c r="AG895" s="14">
        <f>VLOOKUP($B895,[2]Sheet3!$G:$CZ,18,0)</f>
        <v>0</v>
      </c>
      <c r="AH895" s="14">
        <f>VLOOKUP($B895,[2]Sheet3!$G:$CZ,19,0)</f>
        <v>0</v>
      </c>
      <c r="AI895" s="14">
        <f>VLOOKUP($B895,[2]Sheet3!$G:$CZ,20,0)</f>
        <v>0</v>
      </c>
      <c r="AJ895" s="14">
        <f>VLOOKUP($B895,[2]Sheet3!$G:$CZ,21,0)</f>
        <v>0</v>
      </c>
      <c r="AK895" s="14">
        <f>VLOOKUP($B895,[2]Sheet3!$G:$CZ,22,0)</f>
        <v>0</v>
      </c>
      <c r="AL895" s="14">
        <f>VLOOKUP($B895,[2]Sheet3!$G:$CZ,23,0)</f>
        <v>0</v>
      </c>
      <c r="AM895" s="14">
        <f>VLOOKUP($B895,[2]Sheet3!$G:$CZ,24,0)</f>
        <v>0</v>
      </c>
      <c r="AN895" s="14">
        <f>VLOOKUP($B895,[2]Sheet3!$G:$CZ,25,0)</f>
        <v>0</v>
      </c>
      <c r="AO895" s="14">
        <f>VLOOKUP($B895,[2]Sheet3!$G:$CZ,26,0)</f>
        <v>0</v>
      </c>
      <c r="AP895" s="14">
        <f>VLOOKUP($B895,[2]Sheet3!$G:$CZ,27,0)</f>
        <v>0</v>
      </c>
      <c r="AQ895" s="14">
        <f>VLOOKUP($B895,[2]Sheet3!$G:$CZ,28,0)</f>
        <v>0</v>
      </c>
      <c r="AR895" s="14">
        <f>VLOOKUP($B895,[2]Sheet3!$G:$CZ,29,0)</f>
        <v>0</v>
      </c>
      <c r="AS895" s="14">
        <f>VLOOKUP($B895,[2]Sheet3!$G:$CZ,30,0)</f>
        <v>0</v>
      </c>
      <c r="AT895" s="14">
        <f>VLOOKUP($B895,[2]Sheet3!$G:$CZ,31,0)</f>
        <v>0</v>
      </c>
      <c r="AU895" s="14">
        <f>VLOOKUP($B895,[2]Sheet3!$G:$CZ,32,0)</f>
        <v>0</v>
      </c>
      <c r="AV895" s="14">
        <f>VLOOKUP($B895,[2]Sheet3!$G:$CZ,33,0)</f>
        <v>0</v>
      </c>
      <c r="AW895" s="14">
        <f>VLOOKUP($B895,[2]Sheet3!$G:$CZ,34,0)</f>
        <v>0</v>
      </c>
      <c r="AX895" s="14">
        <f>VLOOKUP($B895,[2]Sheet3!$G:$CZ,35,0)</f>
        <v>0</v>
      </c>
      <c r="AY895" s="14">
        <f>VLOOKUP($B895,[2]Sheet3!$G:$CZ,36,0)</f>
        <v>0</v>
      </c>
      <c r="AZ895" s="14">
        <f>VLOOKUP($B895,[2]Sheet3!$G:$CZ,37,0)</f>
        <v>0</v>
      </c>
      <c r="BA895" s="14">
        <f>VLOOKUP($B895,[2]Sheet3!$G:$CZ,38,0)</f>
        <v>0</v>
      </c>
      <c r="BB895" s="14">
        <f>VLOOKUP($B895,[2]Sheet3!$G:$CZ,39,0)</f>
        <v>0</v>
      </c>
      <c r="BC895" s="14">
        <f>VLOOKUP($B895,[2]Sheet3!$G:$CZ,40,0)</f>
        <v>0</v>
      </c>
      <c r="BD895" s="14">
        <f>VLOOKUP($B895,[2]Sheet3!$G:$CZ,41,0)</f>
        <v>0</v>
      </c>
      <c r="BE895" s="14">
        <f>VLOOKUP($B895,[2]Sheet3!$G:$CZ,42,0)</f>
        <v>0</v>
      </c>
      <c r="BF895" s="14">
        <f>VLOOKUP($B895,[2]Sheet3!$G:$CZ,43,0)</f>
        <v>0</v>
      </c>
      <c r="BG895" s="14">
        <f>VLOOKUP($B895,[2]Sheet3!$G:$CZ,44,0)</f>
        <v>0</v>
      </c>
      <c r="BH895" s="14">
        <f>VLOOKUP($B895,[2]Sheet3!$G:$CZ,45,0)</f>
        <v>0</v>
      </c>
      <c r="BI895" s="14">
        <f>VLOOKUP($B895,[2]Sheet3!$G:$CZ,46,0)</f>
        <v>0</v>
      </c>
      <c r="BJ895" s="14">
        <f>VLOOKUP($B895,[2]Sheet3!$G:$CZ,47,0)</f>
        <v>0</v>
      </c>
      <c r="BK895" s="14">
        <f>VLOOKUP($B895,[2]Sheet3!$G:$CZ,48,0)</f>
        <v>0</v>
      </c>
      <c r="BL895" s="14">
        <f>VLOOKUP($B895,[2]Sheet3!$G:$CZ,49,0)</f>
        <v>0</v>
      </c>
      <c r="BM895" s="14">
        <f>VLOOKUP($B895,[2]Sheet3!$G:$CZ,50,0)</f>
        <v>0</v>
      </c>
      <c r="BN895" s="14">
        <f>VLOOKUP($B895,[2]Sheet3!$G:$CZ,51,0)</f>
        <v>0</v>
      </c>
      <c r="BO895" s="14">
        <f>VLOOKUP($B895,[2]Sheet3!$G:$CZ,52,0)</f>
        <v>0</v>
      </c>
      <c r="BP895" s="14">
        <f>VLOOKUP($B895,[2]Sheet3!$G:$CZ,53,0)</f>
        <v>0</v>
      </c>
      <c r="BQ895" s="14">
        <f>VLOOKUP($B895,[2]Sheet3!$G:$CZ,54,0)</f>
        <v>0</v>
      </c>
      <c r="BR895" s="14">
        <f>VLOOKUP($B895,[2]Sheet3!$G:$CZ,55,0)</f>
        <v>0</v>
      </c>
      <c r="BS895" s="14">
        <f>VLOOKUP($B895,[2]Sheet3!$G:$CZ,56,0)</f>
        <v>0</v>
      </c>
      <c r="BT895" s="14">
        <f>VLOOKUP($B895,[2]Sheet3!$G:$CZ,57,0)</f>
        <v>0</v>
      </c>
      <c r="BU895" s="14">
        <f>VLOOKUP($B895,[2]Sheet3!$G:$CZ,58,0)</f>
        <v>0</v>
      </c>
      <c r="BV895" s="14">
        <f>VLOOKUP($B895,[2]Sheet3!$G:$CZ,59,0)</f>
        <v>0</v>
      </c>
      <c r="BW895" s="14">
        <f>VLOOKUP($B895,[2]Sheet3!$G:$CZ,60,0)</f>
        <v>0</v>
      </c>
      <c r="BX895" s="14">
        <f>VLOOKUP($B895,[2]Sheet3!$G:$CZ,61,0)</f>
        <v>0</v>
      </c>
      <c r="BY895" s="14">
        <f>VLOOKUP($B895,[2]Sheet3!$G:$CZ,62,0)</f>
        <v>0</v>
      </c>
      <c r="BZ895" s="14">
        <f>VLOOKUP($B895,[2]Sheet3!$G:$CZ,63,0)</f>
        <v>0</v>
      </c>
      <c r="CA895" s="14">
        <f>VLOOKUP($B895,[2]Sheet3!$G:$CZ,64,0)</f>
        <v>0</v>
      </c>
      <c r="CB895" s="14">
        <f>VLOOKUP($B895,[2]Sheet3!$G:$CZ,65,0)</f>
        <v>0</v>
      </c>
      <c r="CC895" s="14">
        <f>VLOOKUP($B895,[2]Sheet3!$G:$CZ,66,0)</f>
        <v>0</v>
      </c>
      <c r="CD895" s="14">
        <f>VLOOKUP($B895,[2]Sheet3!$G:$CZ,67,0)</f>
        <v>0</v>
      </c>
      <c r="CE895" s="14">
        <f>VLOOKUP($B895,[2]Sheet3!$G:$CZ,68,0)</f>
        <v>0</v>
      </c>
      <c r="CF895" s="14">
        <f>VLOOKUP($B895,[2]Sheet3!$G:$CZ,69,0)</f>
        <v>0</v>
      </c>
      <c r="CG895" s="14">
        <f>VLOOKUP($B895,[2]Sheet3!$G:$CZ,70,0)</f>
        <v>0</v>
      </c>
      <c r="CH895" s="14">
        <f>VLOOKUP($B895,[2]Sheet3!$G:$CZ,71,0)</f>
        <v>0</v>
      </c>
      <c r="CI895" s="14">
        <f>VLOOKUP($B895,[2]Sheet3!$G:$CZ,72,0)</f>
        <v>0</v>
      </c>
      <c r="CJ895" s="14">
        <f>VLOOKUP($B895,[2]Sheet3!$G:$CZ,73,0)</f>
        <v>0</v>
      </c>
      <c r="CK895" s="14">
        <f>VLOOKUP($B895,[2]Sheet3!$G:$CZ,74,0)</f>
        <v>0</v>
      </c>
      <c r="CL895" s="14">
        <f>VLOOKUP($B895,[2]Sheet3!$G:$CZ,75,0)</f>
        <v>0</v>
      </c>
      <c r="CM895" s="14">
        <f>VLOOKUP($B895,[2]Sheet3!$G:$CZ,76,0)</f>
        <v>0</v>
      </c>
      <c r="CN895" s="14">
        <f>VLOOKUP($B895,[2]Sheet3!$G:$CZ,77,0)</f>
        <v>0</v>
      </c>
      <c r="CO895" s="14">
        <f>VLOOKUP($B895,[2]Sheet3!$G:$CZ,78,0)</f>
        <v>0</v>
      </c>
      <c r="CP895" s="14">
        <f>VLOOKUP($B895,[2]Sheet3!$G:$CZ,79,0)</f>
        <v>0</v>
      </c>
      <c r="CQ895" s="14">
        <f>VLOOKUP($B895,[2]Sheet3!$G:$CZ,80,0)</f>
        <v>0</v>
      </c>
      <c r="CR895" s="14">
        <f>VLOOKUP($B895,[2]Sheet3!$G:$CZ,81,0)</f>
        <v>0</v>
      </c>
      <c r="CS895" s="14">
        <f>VLOOKUP($B895,[2]Sheet3!$G:$CZ,82,0)</f>
        <v>0</v>
      </c>
      <c r="CT895" s="14">
        <f>VLOOKUP($B895,[2]Sheet3!$G:$CZ,83,0)</f>
        <v>0</v>
      </c>
      <c r="CU895" s="14">
        <f>VLOOKUP($B895,[2]Sheet3!$G:$CZ,84,0)</f>
        <v>0</v>
      </c>
      <c r="CV895" s="14">
        <f>VLOOKUP($B895,[2]Sheet3!$G:$CZ,85,0)</f>
        <v>0</v>
      </c>
      <c r="CW895" s="14">
        <f>VLOOKUP($B895,[2]Sheet3!$G:$CZ,86,0)</f>
        <v>0</v>
      </c>
      <c r="CX895" s="14">
        <f>VLOOKUP($B895,[2]Sheet3!$G:$CZ,87,0)</f>
        <v>0</v>
      </c>
      <c r="CY895" s="14">
        <f>VLOOKUP($B895,[2]Sheet3!$G:$CZ,88,0)</f>
        <v>0</v>
      </c>
      <c r="CZ895" s="14">
        <f>VLOOKUP($B895,[2]Sheet3!$G:$CZ,89,0)</f>
        <v>0</v>
      </c>
      <c r="DA895" s="14">
        <f>VLOOKUP($B895,[2]Sheet3!$G:$CZ,90,0)</f>
        <v>0</v>
      </c>
      <c r="DB895" s="14">
        <f>VLOOKUP($B895,[2]Sheet3!$G:$CZ,91,0)</f>
        <v>0</v>
      </c>
      <c r="DC895" s="14">
        <f>VLOOKUP($B895,[2]Sheet3!$G:$CZ,92,0)</f>
        <v>0</v>
      </c>
      <c r="DD895" s="14">
        <f>VLOOKUP($B895,[2]Sheet3!$G:$CZ,93,0)</f>
        <v>0</v>
      </c>
      <c r="DE895" s="14">
        <f>VLOOKUP($B895,[2]Sheet3!$G:$CZ,94,0)</f>
        <v>0</v>
      </c>
      <c r="DF895" s="14">
        <f>VLOOKUP($B895,[2]Sheet3!$G:$CZ,95,0)</f>
        <v>0</v>
      </c>
      <c r="DG895" s="14">
        <f>VLOOKUP($B895,[2]Sheet3!$G:$CZ,96,0)</f>
        <v>0</v>
      </c>
      <c r="DH895" s="14">
        <f>VLOOKUP($B895,[2]Sheet3!$G:$CZ,97,0)</f>
        <v>0</v>
      </c>
      <c r="DI895" s="14">
        <f>VLOOKUP($B895,[2]Sheet3!$G:$CZ,98,0)</f>
        <v>0</v>
      </c>
    </row>
    <row r="896" spans="1:113" x14ac:dyDescent="0.3">
      <c r="A896" s="9" t="str">
        <f t="shared" si="41"/>
        <v>N83439</v>
      </c>
      <c r="B896" s="15" t="s">
        <v>638</v>
      </c>
      <c r="C896" s="15" t="s">
        <v>639</v>
      </c>
      <c r="F896" s="7" t="s">
        <v>15</v>
      </c>
      <c r="G896" s="12" t="s">
        <v>4390</v>
      </c>
      <c r="H896" s="12" t="str">
        <f>VLOOKUP($B896,[1]Sheet1!$A:$G,5,0)</f>
        <v>rohit.jakhar@redingtongroup.com</v>
      </c>
      <c r="I896" s="12" t="str">
        <f>VLOOKUP($B896,[1]Sheet1!$A:$G,7,0)</f>
        <v>jitender.chopra@redingtongroup.com</v>
      </c>
      <c r="J896" s="12" t="s">
        <v>82</v>
      </c>
      <c r="K896" s="7"/>
      <c r="L896" s="7"/>
      <c r="M896" s="8"/>
      <c r="N896" s="7" t="str">
        <f t="shared" ref="N896:N959" si="42">CONCATENATE(H896,"; ",I896,"; ",J896)</f>
        <v>rohit.jakhar@redingtongroup.com; jitender.chopra@redingtongroup.com; nilesh.phirke@redingtongroup.com;christopher.joseph@redingtongroup.com</v>
      </c>
      <c r="O896" s="7" t="str">
        <f t="shared" ref="O896:O959" si="43">A896</f>
        <v>N83439</v>
      </c>
      <c r="P896" s="8" t="s">
        <v>5215</v>
      </c>
      <c r="Q896" s="14">
        <f>VLOOKUP($B896,[2]Sheet3!$G:$CZ,2,0)</f>
        <v>2400303004</v>
      </c>
      <c r="R896" s="14">
        <f>VLOOKUP($B896,[2]Sheet3!$G:$CZ,3,0)</f>
        <v>2400308716</v>
      </c>
      <c r="S896" s="14">
        <f>VLOOKUP($B896,[2]Sheet3!$G:$CZ,4,0)</f>
        <v>2400308711</v>
      </c>
      <c r="T896" s="14">
        <f>VLOOKUP($B896,[2]Sheet3!$G:$CZ,5,0)</f>
        <v>2400308714</v>
      </c>
      <c r="U896" s="14">
        <f>VLOOKUP($B896,[2]Sheet3!$G:$CZ,6,0)</f>
        <v>0</v>
      </c>
      <c r="V896" s="14">
        <f>VLOOKUP($B896,[2]Sheet3!$G:$CZ,7,0)</f>
        <v>0</v>
      </c>
      <c r="W896" s="14">
        <f>VLOOKUP($B896,[2]Sheet3!$G:$CZ,8,0)</f>
        <v>0</v>
      </c>
      <c r="X896" s="14">
        <f>VLOOKUP($B896,[2]Sheet3!$G:$CZ,9,0)</f>
        <v>0</v>
      </c>
      <c r="Y896" s="14">
        <f>VLOOKUP($B896,[2]Sheet3!$G:$CZ,10,0)</f>
        <v>0</v>
      </c>
      <c r="Z896" s="14">
        <f>VLOOKUP($B896,[2]Sheet3!$G:$CZ,11,0)</f>
        <v>0</v>
      </c>
      <c r="AA896" s="14">
        <f>VLOOKUP($B896,[2]Sheet3!$G:$CZ,12,0)</f>
        <v>0</v>
      </c>
      <c r="AB896" s="14">
        <f>VLOOKUP($B896,[2]Sheet3!$G:$CZ,13,0)</f>
        <v>0</v>
      </c>
      <c r="AC896" s="14">
        <f>VLOOKUP($B896,[2]Sheet3!$G:$CZ,14,0)</f>
        <v>0</v>
      </c>
      <c r="AD896" s="14">
        <f>VLOOKUP($B896,[2]Sheet3!$G:$CZ,15,0)</f>
        <v>0</v>
      </c>
      <c r="AE896" s="14">
        <f>VLOOKUP($B896,[2]Sheet3!$G:$CZ,16,0)</f>
        <v>0</v>
      </c>
      <c r="AF896" s="14">
        <f>VLOOKUP($B896,[2]Sheet3!$G:$CZ,17,0)</f>
        <v>0</v>
      </c>
      <c r="AG896" s="14">
        <f>VLOOKUP($B896,[2]Sheet3!$G:$CZ,18,0)</f>
        <v>0</v>
      </c>
      <c r="AH896" s="14">
        <f>VLOOKUP($B896,[2]Sheet3!$G:$CZ,19,0)</f>
        <v>0</v>
      </c>
      <c r="AI896" s="14">
        <f>VLOOKUP($B896,[2]Sheet3!$G:$CZ,20,0)</f>
        <v>0</v>
      </c>
      <c r="AJ896" s="14">
        <f>VLOOKUP($B896,[2]Sheet3!$G:$CZ,21,0)</f>
        <v>0</v>
      </c>
      <c r="AK896" s="14">
        <f>VLOOKUP($B896,[2]Sheet3!$G:$CZ,22,0)</f>
        <v>0</v>
      </c>
      <c r="AL896" s="14">
        <f>VLOOKUP($B896,[2]Sheet3!$G:$CZ,23,0)</f>
        <v>0</v>
      </c>
      <c r="AM896" s="14">
        <f>VLOOKUP($B896,[2]Sheet3!$G:$CZ,24,0)</f>
        <v>0</v>
      </c>
      <c r="AN896" s="14">
        <f>VLOOKUP($B896,[2]Sheet3!$G:$CZ,25,0)</f>
        <v>0</v>
      </c>
      <c r="AO896" s="14">
        <f>VLOOKUP($B896,[2]Sheet3!$G:$CZ,26,0)</f>
        <v>0</v>
      </c>
      <c r="AP896" s="14">
        <f>VLOOKUP($B896,[2]Sheet3!$G:$CZ,27,0)</f>
        <v>0</v>
      </c>
      <c r="AQ896" s="14">
        <f>VLOOKUP($B896,[2]Sheet3!$G:$CZ,28,0)</f>
        <v>0</v>
      </c>
      <c r="AR896" s="14">
        <f>VLOOKUP($B896,[2]Sheet3!$G:$CZ,29,0)</f>
        <v>0</v>
      </c>
      <c r="AS896" s="14">
        <f>VLOOKUP($B896,[2]Sheet3!$G:$CZ,30,0)</f>
        <v>0</v>
      </c>
      <c r="AT896" s="14">
        <f>VLOOKUP($B896,[2]Sheet3!$G:$CZ,31,0)</f>
        <v>0</v>
      </c>
      <c r="AU896" s="14">
        <f>VLOOKUP($B896,[2]Sheet3!$G:$CZ,32,0)</f>
        <v>0</v>
      </c>
      <c r="AV896" s="14">
        <f>VLOOKUP($B896,[2]Sheet3!$G:$CZ,33,0)</f>
        <v>0</v>
      </c>
      <c r="AW896" s="14">
        <f>VLOOKUP($B896,[2]Sheet3!$G:$CZ,34,0)</f>
        <v>0</v>
      </c>
      <c r="AX896" s="14">
        <f>VLOOKUP($B896,[2]Sheet3!$G:$CZ,35,0)</f>
        <v>0</v>
      </c>
      <c r="AY896" s="14">
        <f>VLOOKUP($B896,[2]Sheet3!$G:$CZ,36,0)</f>
        <v>0</v>
      </c>
      <c r="AZ896" s="14">
        <f>VLOOKUP($B896,[2]Sheet3!$G:$CZ,37,0)</f>
        <v>0</v>
      </c>
      <c r="BA896" s="14">
        <f>VLOOKUP($B896,[2]Sheet3!$G:$CZ,38,0)</f>
        <v>0</v>
      </c>
      <c r="BB896" s="14">
        <f>VLOOKUP($B896,[2]Sheet3!$G:$CZ,39,0)</f>
        <v>0</v>
      </c>
      <c r="BC896" s="14">
        <f>VLOOKUP($B896,[2]Sheet3!$G:$CZ,40,0)</f>
        <v>0</v>
      </c>
      <c r="BD896" s="14">
        <f>VLOOKUP($B896,[2]Sheet3!$G:$CZ,41,0)</f>
        <v>0</v>
      </c>
      <c r="BE896" s="14">
        <f>VLOOKUP($B896,[2]Sheet3!$G:$CZ,42,0)</f>
        <v>0</v>
      </c>
      <c r="BF896" s="14">
        <f>VLOOKUP($B896,[2]Sheet3!$G:$CZ,43,0)</f>
        <v>0</v>
      </c>
      <c r="BG896" s="14">
        <f>VLOOKUP($B896,[2]Sheet3!$G:$CZ,44,0)</f>
        <v>0</v>
      </c>
      <c r="BH896" s="14">
        <f>VLOOKUP($B896,[2]Sheet3!$G:$CZ,45,0)</f>
        <v>0</v>
      </c>
      <c r="BI896" s="14">
        <f>VLOOKUP($B896,[2]Sheet3!$G:$CZ,46,0)</f>
        <v>0</v>
      </c>
      <c r="BJ896" s="14">
        <f>VLOOKUP($B896,[2]Sheet3!$G:$CZ,47,0)</f>
        <v>0</v>
      </c>
      <c r="BK896" s="14">
        <f>VLOOKUP($B896,[2]Sheet3!$G:$CZ,48,0)</f>
        <v>0</v>
      </c>
      <c r="BL896" s="14">
        <f>VLOOKUP($B896,[2]Sheet3!$G:$CZ,49,0)</f>
        <v>0</v>
      </c>
      <c r="BM896" s="14">
        <f>VLOOKUP($B896,[2]Sheet3!$G:$CZ,50,0)</f>
        <v>0</v>
      </c>
      <c r="BN896" s="14">
        <f>VLOOKUP($B896,[2]Sheet3!$G:$CZ,51,0)</f>
        <v>0</v>
      </c>
      <c r="BO896" s="14">
        <f>VLOOKUP($B896,[2]Sheet3!$G:$CZ,52,0)</f>
        <v>0</v>
      </c>
      <c r="BP896" s="14">
        <f>VLOOKUP($B896,[2]Sheet3!$G:$CZ,53,0)</f>
        <v>0</v>
      </c>
      <c r="BQ896" s="14">
        <f>VLOOKUP($B896,[2]Sheet3!$G:$CZ,54,0)</f>
        <v>0</v>
      </c>
      <c r="BR896" s="14">
        <f>VLOOKUP($B896,[2]Sheet3!$G:$CZ,55,0)</f>
        <v>0</v>
      </c>
      <c r="BS896" s="14">
        <f>VLOOKUP($B896,[2]Sheet3!$G:$CZ,56,0)</f>
        <v>0</v>
      </c>
      <c r="BT896" s="14">
        <f>VLOOKUP($B896,[2]Sheet3!$G:$CZ,57,0)</f>
        <v>0</v>
      </c>
      <c r="BU896" s="14">
        <f>VLOOKUP($B896,[2]Sheet3!$G:$CZ,58,0)</f>
        <v>0</v>
      </c>
      <c r="BV896" s="14">
        <f>VLOOKUP($B896,[2]Sheet3!$G:$CZ,59,0)</f>
        <v>0</v>
      </c>
      <c r="BW896" s="14">
        <f>VLOOKUP($B896,[2]Sheet3!$G:$CZ,60,0)</f>
        <v>0</v>
      </c>
      <c r="BX896" s="14">
        <f>VLOOKUP($B896,[2]Sheet3!$G:$CZ,61,0)</f>
        <v>0</v>
      </c>
      <c r="BY896" s="14">
        <f>VLOOKUP($B896,[2]Sheet3!$G:$CZ,62,0)</f>
        <v>0</v>
      </c>
      <c r="BZ896" s="14">
        <f>VLOOKUP($B896,[2]Sheet3!$G:$CZ,63,0)</f>
        <v>0</v>
      </c>
      <c r="CA896" s="14">
        <f>VLOOKUP($B896,[2]Sheet3!$G:$CZ,64,0)</f>
        <v>0</v>
      </c>
      <c r="CB896" s="14">
        <f>VLOOKUP($B896,[2]Sheet3!$G:$CZ,65,0)</f>
        <v>0</v>
      </c>
      <c r="CC896" s="14">
        <f>VLOOKUP($B896,[2]Sheet3!$G:$CZ,66,0)</f>
        <v>0</v>
      </c>
      <c r="CD896" s="14">
        <f>VLOOKUP($B896,[2]Sheet3!$G:$CZ,67,0)</f>
        <v>0</v>
      </c>
      <c r="CE896" s="14">
        <f>VLOOKUP($B896,[2]Sheet3!$G:$CZ,68,0)</f>
        <v>0</v>
      </c>
      <c r="CF896" s="14">
        <f>VLOOKUP($B896,[2]Sheet3!$G:$CZ,69,0)</f>
        <v>0</v>
      </c>
      <c r="CG896" s="14">
        <f>VLOOKUP($B896,[2]Sheet3!$G:$CZ,70,0)</f>
        <v>0</v>
      </c>
      <c r="CH896" s="14">
        <f>VLOOKUP($B896,[2]Sheet3!$G:$CZ,71,0)</f>
        <v>0</v>
      </c>
      <c r="CI896" s="14">
        <f>VLOOKUP($B896,[2]Sheet3!$G:$CZ,72,0)</f>
        <v>0</v>
      </c>
      <c r="CJ896" s="14">
        <f>VLOOKUP($B896,[2]Sheet3!$G:$CZ,73,0)</f>
        <v>0</v>
      </c>
      <c r="CK896" s="14">
        <f>VLOOKUP($B896,[2]Sheet3!$G:$CZ,74,0)</f>
        <v>0</v>
      </c>
      <c r="CL896" s="14">
        <f>VLOOKUP($B896,[2]Sheet3!$G:$CZ,75,0)</f>
        <v>0</v>
      </c>
      <c r="CM896" s="14">
        <f>VLOOKUP($B896,[2]Sheet3!$G:$CZ,76,0)</f>
        <v>0</v>
      </c>
      <c r="CN896" s="14">
        <f>VLOOKUP($B896,[2]Sheet3!$G:$CZ,77,0)</f>
        <v>0</v>
      </c>
      <c r="CO896" s="14">
        <f>VLOOKUP($B896,[2]Sheet3!$G:$CZ,78,0)</f>
        <v>0</v>
      </c>
      <c r="CP896" s="14">
        <f>VLOOKUP($B896,[2]Sheet3!$G:$CZ,79,0)</f>
        <v>0</v>
      </c>
      <c r="CQ896" s="14">
        <f>VLOOKUP($B896,[2]Sheet3!$G:$CZ,80,0)</f>
        <v>0</v>
      </c>
      <c r="CR896" s="14">
        <f>VLOOKUP($B896,[2]Sheet3!$G:$CZ,81,0)</f>
        <v>0</v>
      </c>
      <c r="CS896" s="14">
        <f>VLOOKUP($B896,[2]Sheet3!$G:$CZ,82,0)</f>
        <v>0</v>
      </c>
      <c r="CT896" s="14">
        <f>VLOOKUP($B896,[2]Sheet3!$G:$CZ,83,0)</f>
        <v>0</v>
      </c>
      <c r="CU896" s="14">
        <f>VLOOKUP($B896,[2]Sheet3!$G:$CZ,84,0)</f>
        <v>0</v>
      </c>
      <c r="CV896" s="14">
        <f>VLOOKUP($B896,[2]Sheet3!$G:$CZ,85,0)</f>
        <v>0</v>
      </c>
      <c r="CW896" s="14">
        <f>VLOOKUP($B896,[2]Sheet3!$G:$CZ,86,0)</f>
        <v>0</v>
      </c>
      <c r="CX896" s="14">
        <f>VLOOKUP($B896,[2]Sheet3!$G:$CZ,87,0)</f>
        <v>0</v>
      </c>
      <c r="CY896" s="14">
        <f>VLOOKUP($B896,[2]Sheet3!$G:$CZ,88,0)</f>
        <v>0</v>
      </c>
      <c r="CZ896" s="14">
        <f>VLOOKUP($B896,[2]Sheet3!$G:$CZ,89,0)</f>
        <v>0</v>
      </c>
      <c r="DA896" s="14">
        <f>VLOOKUP($B896,[2]Sheet3!$G:$CZ,90,0)</f>
        <v>0</v>
      </c>
      <c r="DB896" s="14">
        <f>VLOOKUP($B896,[2]Sheet3!$G:$CZ,91,0)</f>
        <v>0</v>
      </c>
      <c r="DC896" s="14">
        <f>VLOOKUP($B896,[2]Sheet3!$G:$CZ,92,0)</f>
        <v>0</v>
      </c>
      <c r="DD896" s="14">
        <f>VLOOKUP($B896,[2]Sheet3!$G:$CZ,93,0)</f>
        <v>0</v>
      </c>
      <c r="DE896" s="14">
        <f>VLOOKUP($B896,[2]Sheet3!$G:$CZ,94,0)</f>
        <v>0</v>
      </c>
      <c r="DF896" s="14">
        <f>VLOOKUP($B896,[2]Sheet3!$G:$CZ,95,0)</f>
        <v>0</v>
      </c>
      <c r="DG896" s="14">
        <f>VLOOKUP($B896,[2]Sheet3!$G:$CZ,96,0)</f>
        <v>0</v>
      </c>
      <c r="DH896" s="14">
        <f>VLOOKUP($B896,[2]Sheet3!$G:$CZ,97,0)</f>
        <v>0</v>
      </c>
      <c r="DI896" s="14">
        <f>VLOOKUP($B896,[2]Sheet3!$G:$CZ,98,0)</f>
        <v>0</v>
      </c>
    </row>
    <row r="897" spans="1:113" x14ac:dyDescent="0.3">
      <c r="A897" s="9" t="str">
        <f t="shared" si="41"/>
        <v>N13638</v>
      </c>
      <c r="B897" s="15" t="s">
        <v>2132</v>
      </c>
      <c r="C897" s="15" t="s">
        <v>2133</v>
      </c>
      <c r="F897" s="7" t="s">
        <v>15</v>
      </c>
      <c r="G897" s="12" t="s">
        <v>4391</v>
      </c>
      <c r="H897" s="12" t="str">
        <f>VLOOKUP($B897,[1]Sheet1!$A:$G,5,0)</f>
        <v>dheeraj.sharma@redingtongroup.com</v>
      </c>
      <c r="I897" s="12" t="str">
        <f>VLOOKUP($B897,[1]Sheet1!$A:$G,7,0)</f>
        <v>sidharth.eknath@redingtongroup.com</v>
      </c>
      <c r="J897" s="12" t="s">
        <v>82</v>
      </c>
      <c r="K897" s="7"/>
      <c r="L897" s="7"/>
      <c r="M897" s="8"/>
      <c r="N897" s="7" t="str">
        <f t="shared" si="42"/>
        <v>dheeraj.sharma@redingtongroup.com; sidharth.eknath@redingtongroup.com; nilesh.phirke@redingtongroup.com;christopher.joseph@redingtongroup.com</v>
      </c>
      <c r="O897" s="7" t="str">
        <f t="shared" si="43"/>
        <v>N13638</v>
      </c>
      <c r="P897" s="8" t="s">
        <v>5215</v>
      </c>
      <c r="Q897" s="14">
        <f>VLOOKUP($B897,[2]Sheet3!$G:$CZ,2,0)</f>
        <v>2400308272</v>
      </c>
      <c r="R897" s="14">
        <f>VLOOKUP($B897,[2]Sheet3!$G:$CZ,3,0)</f>
        <v>2400308271</v>
      </c>
      <c r="S897" s="14">
        <f>VLOOKUP($B897,[2]Sheet3!$G:$CZ,4,0)</f>
        <v>2400305308</v>
      </c>
      <c r="T897" s="14">
        <f>VLOOKUP($B897,[2]Sheet3!$G:$CZ,5,0)</f>
        <v>0</v>
      </c>
      <c r="U897" s="14">
        <f>VLOOKUP($B897,[2]Sheet3!$G:$CZ,6,0)</f>
        <v>0</v>
      </c>
      <c r="V897" s="14">
        <f>VLOOKUP($B897,[2]Sheet3!$G:$CZ,7,0)</f>
        <v>0</v>
      </c>
      <c r="W897" s="14">
        <f>VLOOKUP($B897,[2]Sheet3!$G:$CZ,8,0)</f>
        <v>0</v>
      </c>
      <c r="X897" s="14">
        <f>VLOOKUP($B897,[2]Sheet3!$G:$CZ,9,0)</f>
        <v>0</v>
      </c>
      <c r="Y897" s="14">
        <f>VLOOKUP($B897,[2]Sheet3!$G:$CZ,10,0)</f>
        <v>0</v>
      </c>
      <c r="Z897" s="14">
        <f>VLOOKUP($B897,[2]Sheet3!$G:$CZ,11,0)</f>
        <v>0</v>
      </c>
      <c r="AA897" s="14">
        <f>VLOOKUP($B897,[2]Sheet3!$G:$CZ,12,0)</f>
        <v>0</v>
      </c>
      <c r="AB897" s="14">
        <f>VLOOKUP($B897,[2]Sheet3!$G:$CZ,13,0)</f>
        <v>0</v>
      </c>
      <c r="AC897" s="14">
        <f>VLOOKUP($B897,[2]Sheet3!$G:$CZ,14,0)</f>
        <v>0</v>
      </c>
      <c r="AD897" s="14">
        <f>VLOOKUP($B897,[2]Sheet3!$G:$CZ,15,0)</f>
        <v>0</v>
      </c>
      <c r="AE897" s="14">
        <f>VLOOKUP($B897,[2]Sheet3!$G:$CZ,16,0)</f>
        <v>0</v>
      </c>
      <c r="AF897" s="14">
        <f>VLOOKUP($B897,[2]Sheet3!$G:$CZ,17,0)</f>
        <v>0</v>
      </c>
      <c r="AG897" s="14">
        <f>VLOOKUP($B897,[2]Sheet3!$G:$CZ,18,0)</f>
        <v>0</v>
      </c>
      <c r="AH897" s="14">
        <f>VLOOKUP($B897,[2]Sheet3!$G:$CZ,19,0)</f>
        <v>0</v>
      </c>
      <c r="AI897" s="14">
        <f>VLOOKUP($B897,[2]Sheet3!$G:$CZ,20,0)</f>
        <v>0</v>
      </c>
      <c r="AJ897" s="14">
        <f>VLOOKUP($B897,[2]Sheet3!$G:$CZ,21,0)</f>
        <v>0</v>
      </c>
      <c r="AK897" s="14">
        <f>VLOOKUP($B897,[2]Sheet3!$G:$CZ,22,0)</f>
        <v>0</v>
      </c>
      <c r="AL897" s="14">
        <f>VLOOKUP($B897,[2]Sheet3!$G:$CZ,23,0)</f>
        <v>0</v>
      </c>
      <c r="AM897" s="14">
        <f>VLOOKUP($B897,[2]Sheet3!$G:$CZ,24,0)</f>
        <v>0</v>
      </c>
      <c r="AN897" s="14">
        <f>VLOOKUP($B897,[2]Sheet3!$G:$CZ,25,0)</f>
        <v>0</v>
      </c>
      <c r="AO897" s="14">
        <f>VLOOKUP($B897,[2]Sheet3!$G:$CZ,26,0)</f>
        <v>0</v>
      </c>
      <c r="AP897" s="14">
        <f>VLOOKUP($B897,[2]Sheet3!$G:$CZ,27,0)</f>
        <v>0</v>
      </c>
      <c r="AQ897" s="14">
        <f>VLOOKUP($B897,[2]Sheet3!$G:$CZ,28,0)</f>
        <v>0</v>
      </c>
      <c r="AR897" s="14">
        <f>VLOOKUP($B897,[2]Sheet3!$G:$CZ,29,0)</f>
        <v>0</v>
      </c>
      <c r="AS897" s="14">
        <f>VLOOKUP($B897,[2]Sheet3!$G:$CZ,30,0)</f>
        <v>0</v>
      </c>
      <c r="AT897" s="14">
        <f>VLOOKUP($B897,[2]Sheet3!$G:$CZ,31,0)</f>
        <v>0</v>
      </c>
      <c r="AU897" s="14">
        <f>VLOOKUP($B897,[2]Sheet3!$G:$CZ,32,0)</f>
        <v>0</v>
      </c>
      <c r="AV897" s="14">
        <f>VLOOKUP($B897,[2]Sheet3!$G:$CZ,33,0)</f>
        <v>0</v>
      </c>
      <c r="AW897" s="14">
        <f>VLOOKUP($B897,[2]Sheet3!$G:$CZ,34,0)</f>
        <v>0</v>
      </c>
      <c r="AX897" s="14">
        <f>VLOOKUP($B897,[2]Sheet3!$G:$CZ,35,0)</f>
        <v>0</v>
      </c>
      <c r="AY897" s="14">
        <f>VLOOKUP($B897,[2]Sheet3!$G:$CZ,36,0)</f>
        <v>0</v>
      </c>
      <c r="AZ897" s="14">
        <f>VLOOKUP($B897,[2]Sheet3!$G:$CZ,37,0)</f>
        <v>0</v>
      </c>
      <c r="BA897" s="14">
        <f>VLOOKUP($B897,[2]Sheet3!$G:$CZ,38,0)</f>
        <v>0</v>
      </c>
      <c r="BB897" s="14">
        <f>VLOOKUP($B897,[2]Sheet3!$G:$CZ,39,0)</f>
        <v>0</v>
      </c>
      <c r="BC897" s="14">
        <f>VLOOKUP($B897,[2]Sheet3!$G:$CZ,40,0)</f>
        <v>0</v>
      </c>
      <c r="BD897" s="14">
        <f>VLOOKUP($B897,[2]Sheet3!$G:$CZ,41,0)</f>
        <v>0</v>
      </c>
      <c r="BE897" s="14">
        <f>VLOOKUP($B897,[2]Sheet3!$G:$CZ,42,0)</f>
        <v>0</v>
      </c>
      <c r="BF897" s="14">
        <f>VLOOKUP($B897,[2]Sheet3!$G:$CZ,43,0)</f>
        <v>0</v>
      </c>
      <c r="BG897" s="14">
        <f>VLOOKUP($B897,[2]Sheet3!$G:$CZ,44,0)</f>
        <v>0</v>
      </c>
      <c r="BH897" s="14">
        <f>VLOOKUP($B897,[2]Sheet3!$G:$CZ,45,0)</f>
        <v>0</v>
      </c>
      <c r="BI897" s="14">
        <f>VLOOKUP($B897,[2]Sheet3!$G:$CZ,46,0)</f>
        <v>0</v>
      </c>
      <c r="BJ897" s="14">
        <f>VLOOKUP($B897,[2]Sheet3!$G:$CZ,47,0)</f>
        <v>0</v>
      </c>
      <c r="BK897" s="14">
        <f>VLOOKUP($B897,[2]Sheet3!$G:$CZ,48,0)</f>
        <v>0</v>
      </c>
      <c r="BL897" s="14">
        <f>VLOOKUP($B897,[2]Sheet3!$G:$CZ,49,0)</f>
        <v>0</v>
      </c>
      <c r="BM897" s="14">
        <f>VLOOKUP($B897,[2]Sheet3!$G:$CZ,50,0)</f>
        <v>0</v>
      </c>
      <c r="BN897" s="14">
        <f>VLOOKUP($B897,[2]Sheet3!$G:$CZ,51,0)</f>
        <v>0</v>
      </c>
      <c r="BO897" s="14">
        <f>VLOOKUP($B897,[2]Sheet3!$G:$CZ,52,0)</f>
        <v>0</v>
      </c>
      <c r="BP897" s="14">
        <f>VLOOKUP($B897,[2]Sheet3!$G:$CZ,53,0)</f>
        <v>0</v>
      </c>
      <c r="BQ897" s="14">
        <f>VLOOKUP($B897,[2]Sheet3!$G:$CZ,54,0)</f>
        <v>0</v>
      </c>
      <c r="BR897" s="14">
        <f>VLOOKUP($B897,[2]Sheet3!$G:$CZ,55,0)</f>
        <v>0</v>
      </c>
      <c r="BS897" s="14">
        <f>VLOOKUP($B897,[2]Sheet3!$G:$CZ,56,0)</f>
        <v>0</v>
      </c>
      <c r="BT897" s="14">
        <f>VLOOKUP($B897,[2]Sheet3!$G:$CZ,57,0)</f>
        <v>0</v>
      </c>
      <c r="BU897" s="14">
        <f>VLOOKUP($B897,[2]Sheet3!$G:$CZ,58,0)</f>
        <v>0</v>
      </c>
      <c r="BV897" s="14">
        <f>VLOOKUP($B897,[2]Sheet3!$G:$CZ,59,0)</f>
        <v>0</v>
      </c>
      <c r="BW897" s="14">
        <f>VLOOKUP($B897,[2]Sheet3!$G:$CZ,60,0)</f>
        <v>0</v>
      </c>
      <c r="BX897" s="14">
        <f>VLOOKUP($B897,[2]Sheet3!$G:$CZ,61,0)</f>
        <v>0</v>
      </c>
      <c r="BY897" s="14">
        <f>VLOOKUP($B897,[2]Sheet3!$G:$CZ,62,0)</f>
        <v>0</v>
      </c>
      <c r="BZ897" s="14">
        <f>VLOOKUP($B897,[2]Sheet3!$G:$CZ,63,0)</f>
        <v>0</v>
      </c>
      <c r="CA897" s="14">
        <f>VLOOKUP($B897,[2]Sheet3!$G:$CZ,64,0)</f>
        <v>0</v>
      </c>
      <c r="CB897" s="14">
        <f>VLOOKUP($B897,[2]Sheet3!$G:$CZ,65,0)</f>
        <v>0</v>
      </c>
      <c r="CC897" s="14">
        <f>VLOOKUP($B897,[2]Sheet3!$G:$CZ,66,0)</f>
        <v>0</v>
      </c>
      <c r="CD897" s="14">
        <f>VLOOKUP($B897,[2]Sheet3!$G:$CZ,67,0)</f>
        <v>0</v>
      </c>
      <c r="CE897" s="14">
        <f>VLOOKUP($B897,[2]Sheet3!$G:$CZ,68,0)</f>
        <v>0</v>
      </c>
      <c r="CF897" s="14">
        <f>VLOOKUP($B897,[2]Sheet3!$G:$CZ,69,0)</f>
        <v>0</v>
      </c>
      <c r="CG897" s="14">
        <f>VLOOKUP($B897,[2]Sheet3!$G:$CZ,70,0)</f>
        <v>0</v>
      </c>
      <c r="CH897" s="14">
        <f>VLOOKUP($B897,[2]Sheet3!$G:$CZ,71,0)</f>
        <v>0</v>
      </c>
      <c r="CI897" s="14">
        <f>VLOOKUP($B897,[2]Sheet3!$G:$CZ,72,0)</f>
        <v>0</v>
      </c>
      <c r="CJ897" s="14">
        <f>VLOOKUP($B897,[2]Sheet3!$G:$CZ,73,0)</f>
        <v>0</v>
      </c>
      <c r="CK897" s="14">
        <f>VLOOKUP($B897,[2]Sheet3!$G:$CZ,74,0)</f>
        <v>0</v>
      </c>
      <c r="CL897" s="14">
        <f>VLOOKUP($B897,[2]Sheet3!$G:$CZ,75,0)</f>
        <v>0</v>
      </c>
      <c r="CM897" s="14">
        <f>VLOOKUP($B897,[2]Sheet3!$G:$CZ,76,0)</f>
        <v>0</v>
      </c>
      <c r="CN897" s="14">
        <f>VLOOKUP($B897,[2]Sheet3!$G:$CZ,77,0)</f>
        <v>0</v>
      </c>
      <c r="CO897" s="14">
        <f>VLOOKUP($B897,[2]Sheet3!$G:$CZ,78,0)</f>
        <v>0</v>
      </c>
      <c r="CP897" s="14">
        <f>VLOOKUP($B897,[2]Sheet3!$G:$CZ,79,0)</f>
        <v>0</v>
      </c>
      <c r="CQ897" s="14">
        <f>VLOOKUP($B897,[2]Sheet3!$G:$CZ,80,0)</f>
        <v>0</v>
      </c>
      <c r="CR897" s="14">
        <f>VLOOKUP($B897,[2]Sheet3!$G:$CZ,81,0)</f>
        <v>0</v>
      </c>
      <c r="CS897" s="14">
        <f>VLOOKUP($B897,[2]Sheet3!$G:$CZ,82,0)</f>
        <v>0</v>
      </c>
      <c r="CT897" s="14">
        <f>VLOOKUP($B897,[2]Sheet3!$G:$CZ,83,0)</f>
        <v>0</v>
      </c>
      <c r="CU897" s="14">
        <f>VLOOKUP($B897,[2]Sheet3!$G:$CZ,84,0)</f>
        <v>0</v>
      </c>
      <c r="CV897" s="14">
        <f>VLOOKUP($B897,[2]Sheet3!$G:$CZ,85,0)</f>
        <v>0</v>
      </c>
      <c r="CW897" s="14">
        <f>VLOOKUP($B897,[2]Sheet3!$G:$CZ,86,0)</f>
        <v>0</v>
      </c>
      <c r="CX897" s="14">
        <f>VLOOKUP($B897,[2]Sheet3!$G:$CZ,87,0)</f>
        <v>0</v>
      </c>
      <c r="CY897" s="14">
        <f>VLOOKUP($B897,[2]Sheet3!$G:$CZ,88,0)</f>
        <v>0</v>
      </c>
      <c r="CZ897" s="14">
        <f>VLOOKUP($B897,[2]Sheet3!$G:$CZ,89,0)</f>
        <v>0</v>
      </c>
      <c r="DA897" s="14">
        <f>VLOOKUP($B897,[2]Sheet3!$G:$CZ,90,0)</f>
        <v>0</v>
      </c>
      <c r="DB897" s="14">
        <f>VLOOKUP($B897,[2]Sheet3!$G:$CZ,91,0)</f>
        <v>0</v>
      </c>
      <c r="DC897" s="14">
        <f>VLOOKUP($B897,[2]Sheet3!$G:$CZ,92,0)</f>
        <v>0</v>
      </c>
      <c r="DD897" s="14">
        <f>VLOOKUP($B897,[2]Sheet3!$G:$CZ,93,0)</f>
        <v>0</v>
      </c>
      <c r="DE897" s="14">
        <f>VLOOKUP($B897,[2]Sheet3!$G:$CZ,94,0)</f>
        <v>0</v>
      </c>
      <c r="DF897" s="14">
        <f>VLOOKUP($B897,[2]Sheet3!$G:$CZ,95,0)</f>
        <v>0</v>
      </c>
      <c r="DG897" s="14">
        <f>VLOOKUP($B897,[2]Sheet3!$G:$CZ,96,0)</f>
        <v>0</v>
      </c>
      <c r="DH897" s="14">
        <f>VLOOKUP($B897,[2]Sheet3!$G:$CZ,97,0)</f>
        <v>0</v>
      </c>
      <c r="DI897" s="14">
        <f>VLOOKUP($B897,[2]Sheet3!$G:$CZ,98,0)</f>
        <v>0</v>
      </c>
    </row>
    <row r="898" spans="1:113" x14ac:dyDescent="0.3">
      <c r="A898" s="9" t="str">
        <f t="shared" ref="A898:A961" si="44">B898</f>
        <v>N83073</v>
      </c>
      <c r="B898" s="15" t="s">
        <v>2134</v>
      </c>
      <c r="C898" s="15" t="s">
        <v>2135</v>
      </c>
      <c r="F898" s="7" t="s">
        <v>15</v>
      </c>
      <c r="G898" s="12" t="s">
        <v>4392</v>
      </c>
      <c r="H898" s="12" t="str">
        <f>VLOOKUP($B898,[1]Sheet1!$A:$G,5,0)</f>
        <v>rohit.jakhar@redingtongroup.com</v>
      </c>
      <c r="I898" s="12" t="str">
        <f>VLOOKUP($B898,[1]Sheet1!$A:$G,7,0)</f>
        <v>jitender.chopra@redingtongroup.com</v>
      </c>
      <c r="J898" s="12" t="s">
        <v>82</v>
      </c>
      <c r="K898" s="7"/>
      <c r="L898" s="7"/>
      <c r="M898" s="8"/>
      <c r="N898" s="7" t="str">
        <f t="shared" si="42"/>
        <v>rohit.jakhar@redingtongroup.com; jitender.chopra@redingtongroup.com; nilesh.phirke@redingtongroup.com;christopher.joseph@redingtongroup.com</v>
      </c>
      <c r="O898" s="7" t="str">
        <f t="shared" si="43"/>
        <v>N83073</v>
      </c>
      <c r="P898" s="8" t="s">
        <v>5215</v>
      </c>
      <c r="Q898" s="14">
        <f>VLOOKUP($B898,[2]Sheet3!$G:$CZ,2,0)</f>
        <v>2400303064</v>
      </c>
      <c r="R898" s="14">
        <f>VLOOKUP($B898,[2]Sheet3!$G:$CZ,3,0)</f>
        <v>2400303059</v>
      </c>
      <c r="S898" s="14">
        <f>VLOOKUP($B898,[2]Sheet3!$G:$CZ,4,0)</f>
        <v>0</v>
      </c>
      <c r="T898" s="14">
        <f>VLOOKUP($B898,[2]Sheet3!$G:$CZ,5,0)</f>
        <v>0</v>
      </c>
      <c r="U898" s="14">
        <f>VLOOKUP($B898,[2]Sheet3!$G:$CZ,6,0)</f>
        <v>0</v>
      </c>
      <c r="V898" s="14">
        <f>VLOOKUP($B898,[2]Sheet3!$G:$CZ,7,0)</f>
        <v>0</v>
      </c>
      <c r="W898" s="14">
        <f>VLOOKUP($B898,[2]Sheet3!$G:$CZ,8,0)</f>
        <v>0</v>
      </c>
      <c r="X898" s="14">
        <f>VLOOKUP($B898,[2]Sheet3!$G:$CZ,9,0)</f>
        <v>0</v>
      </c>
      <c r="Y898" s="14">
        <f>VLOOKUP($B898,[2]Sheet3!$G:$CZ,10,0)</f>
        <v>0</v>
      </c>
      <c r="Z898" s="14">
        <f>VLOOKUP($B898,[2]Sheet3!$G:$CZ,11,0)</f>
        <v>0</v>
      </c>
      <c r="AA898" s="14">
        <f>VLOOKUP($B898,[2]Sheet3!$G:$CZ,12,0)</f>
        <v>0</v>
      </c>
      <c r="AB898" s="14">
        <f>VLOOKUP($B898,[2]Sheet3!$G:$CZ,13,0)</f>
        <v>0</v>
      </c>
      <c r="AC898" s="14">
        <f>VLOOKUP($B898,[2]Sheet3!$G:$CZ,14,0)</f>
        <v>0</v>
      </c>
      <c r="AD898" s="14">
        <f>VLOOKUP($B898,[2]Sheet3!$G:$CZ,15,0)</f>
        <v>0</v>
      </c>
      <c r="AE898" s="14">
        <f>VLOOKUP($B898,[2]Sheet3!$G:$CZ,16,0)</f>
        <v>0</v>
      </c>
      <c r="AF898" s="14">
        <f>VLOOKUP($B898,[2]Sheet3!$G:$CZ,17,0)</f>
        <v>0</v>
      </c>
      <c r="AG898" s="14">
        <f>VLOOKUP($B898,[2]Sheet3!$G:$CZ,18,0)</f>
        <v>0</v>
      </c>
      <c r="AH898" s="14">
        <f>VLOOKUP($B898,[2]Sheet3!$G:$CZ,19,0)</f>
        <v>0</v>
      </c>
      <c r="AI898" s="14">
        <f>VLOOKUP($B898,[2]Sheet3!$G:$CZ,20,0)</f>
        <v>0</v>
      </c>
      <c r="AJ898" s="14">
        <f>VLOOKUP($B898,[2]Sheet3!$G:$CZ,21,0)</f>
        <v>0</v>
      </c>
      <c r="AK898" s="14">
        <f>VLOOKUP($B898,[2]Sheet3!$G:$CZ,22,0)</f>
        <v>0</v>
      </c>
      <c r="AL898" s="14">
        <f>VLOOKUP($B898,[2]Sheet3!$G:$CZ,23,0)</f>
        <v>0</v>
      </c>
      <c r="AM898" s="14">
        <f>VLOOKUP($B898,[2]Sheet3!$G:$CZ,24,0)</f>
        <v>0</v>
      </c>
      <c r="AN898" s="14">
        <f>VLOOKUP($B898,[2]Sheet3!$G:$CZ,25,0)</f>
        <v>0</v>
      </c>
      <c r="AO898" s="14">
        <f>VLOOKUP($B898,[2]Sheet3!$G:$CZ,26,0)</f>
        <v>0</v>
      </c>
      <c r="AP898" s="14">
        <f>VLOOKUP($B898,[2]Sheet3!$G:$CZ,27,0)</f>
        <v>0</v>
      </c>
      <c r="AQ898" s="14">
        <f>VLOOKUP($B898,[2]Sheet3!$G:$CZ,28,0)</f>
        <v>0</v>
      </c>
      <c r="AR898" s="14">
        <f>VLOOKUP($B898,[2]Sheet3!$G:$CZ,29,0)</f>
        <v>0</v>
      </c>
      <c r="AS898" s="14">
        <f>VLOOKUP($B898,[2]Sheet3!$G:$CZ,30,0)</f>
        <v>0</v>
      </c>
      <c r="AT898" s="14">
        <f>VLOOKUP($B898,[2]Sheet3!$G:$CZ,31,0)</f>
        <v>0</v>
      </c>
      <c r="AU898" s="14">
        <f>VLOOKUP($B898,[2]Sheet3!$G:$CZ,32,0)</f>
        <v>0</v>
      </c>
      <c r="AV898" s="14">
        <f>VLOOKUP($B898,[2]Sheet3!$G:$CZ,33,0)</f>
        <v>0</v>
      </c>
      <c r="AW898" s="14">
        <f>VLOOKUP($B898,[2]Sheet3!$G:$CZ,34,0)</f>
        <v>0</v>
      </c>
      <c r="AX898" s="14">
        <f>VLOOKUP($B898,[2]Sheet3!$G:$CZ,35,0)</f>
        <v>0</v>
      </c>
      <c r="AY898" s="14">
        <f>VLOOKUP($B898,[2]Sheet3!$G:$CZ,36,0)</f>
        <v>0</v>
      </c>
      <c r="AZ898" s="14">
        <f>VLOOKUP($B898,[2]Sheet3!$G:$CZ,37,0)</f>
        <v>0</v>
      </c>
      <c r="BA898" s="14">
        <f>VLOOKUP($B898,[2]Sheet3!$G:$CZ,38,0)</f>
        <v>0</v>
      </c>
      <c r="BB898" s="14">
        <f>VLOOKUP($B898,[2]Sheet3!$G:$CZ,39,0)</f>
        <v>0</v>
      </c>
      <c r="BC898" s="14">
        <f>VLOOKUP($B898,[2]Sheet3!$G:$CZ,40,0)</f>
        <v>0</v>
      </c>
      <c r="BD898" s="14">
        <f>VLOOKUP($B898,[2]Sheet3!$G:$CZ,41,0)</f>
        <v>0</v>
      </c>
      <c r="BE898" s="14">
        <f>VLOOKUP($B898,[2]Sheet3!$G:$CZ,42,0)</f>
        <v>0</v>
      </c>
      <c r="BF898" s="14">
        <f>VLOOKUP($B898,[2]Sheet3!$G:$CZ,43,0)</f>
        <v>0</v>
      </c>
      <c r="BG898" s="14">
        <f>VLOOKUP($B898,[2]Sheet3!$G:$CZ,44,0)</f>
        <v>0</v>
      </c>
      <c r="BH898" s="14">
        <f>VLOOKUP($B898,[2]Sheet3!$G:$CZ,45,0)</f>
        <v>0</v>
      </c>
      <c r="BI898" s="14">
        <f>VLOOKUP($B898,[2]Sheet3!$G:$CZ,46,0)</f>
        <v>0</v>
      </c>
      <c r="BJ898" s="14">
        <f>VLOOKUP($B898,[2]Sheet3!$G:$CZ,47,0)</f>
        <v>0</v>
      </c>
      <c r="BK898" s="14">
        <f>VLOOKUP($B898,[2]Sheet3!$G:$CZ,48,0)</f>
        <v>0</v>
      </c>
      <c r="BL898" s="14">
        <f>VLOOKUP($B898,[2]Sheet3!$G:$CZ,49,0)</f>
        <v>0</v>
      </c>
      <c r="BM898" s="14">
        <f>VLOOKUP($B898,[2]Sheet3!$G:$CZ,50,0)</f>
        <v>0</v>
      </c>
      <c r="BN898" s="14">
        <f>VLOOKUP($B898,[2]Sheet3!$G:$CZ,51,0)</f>
        <v>0</v>
      </c>
      <c r="BO898" s="14">
        <f>VLOOKUP($B898,[2]Sheet3!$G:$CZ,52,0)</f>
        <v>0</v>
      </c>
      <c r="BP898" s="14">
        <f>VLOOKUP($B898,[2]Sheet3!$G:$CZ,53,0)</f>
        <v>0</v>
      </c>
      <c r="BQ898" s="14">
        <f>VLOOKUP($B898,[2]Sheet3!$G:$CZ,54,0)</f>
        <v>0</v>
      </c>
      <c r="BR898" s="14">
        <f>VLOOKUP($B898,[2]Sheet3!$G:$CZ,55,0)</f>
        <v>0</v>
      </c>
      <c r="BS898" s="14">
        <f>VLOOKUP($B898,[2]Sheet3!$G:$CZ,56,0)</f>
        <v>0</v>
      </c>
      <c r="BT898" s="14">
        <f>VLOOKUP($B898,[2]Sheet3!$G:$CZ,57,0)</f>
        <v>0</v>
      </c>
      <c r="BU898" s="14">
        <f>VLOOKUP($B898,[2]Sheet3!$G:$CZ,58,0)</f>
        <v>0</v>
      </c>
      <c r="BV898" s="14">
        <f>VLOOKUP($B898,[2]Sheet3!$G:$CZ,59,0)</f>
        <v>0</v>
      </c>
      <c r="BW898" s="14">
        <f>VLOOKUP($B898,[2]Sheet3!$G:$CZ,60,0)</f>
        <v>0</v>
      </c>
      <c r="BX898" s="14">
        <f>VLOOKUP($B898,[2]Sheet3!$G:$CZ,61,0)</f>
        <v>0</v>
      </c>
      <c r="BY898" s="14">
        <f>VLOOKUP($B898,[2]Sheet3!$G:$CZ,62,0)</f>
        <v>0</v>
      </c>
      <c r="BZ898" s="14">
        <f>VLOOKUP($B898,[2]Sheet3!$G:$CZ,63,0)</f>
        <v>0</v>
      </c>
      <c r="CA898" s="14">
        <f>VLOOKUP($B898,[2]Sheet3!$G:$CZ,64,0)</f>
        <v>0</v>
      </c>
      <c r="CB898" s="14">
        <f>VLOOKUP($B898,[2]Sheet3!$G:$CZ,65,0)</f>
        <v>0</v>
      </c>
      <c r="CC898" s="14">
        <f>VLOOKUP($B898,[2]Sheet3!$G:$CZ,66,0)</f>
        <v>0</v>
      </c>
      <c r="CD898" s="14">
        <f>VLOOKUP($B898,[2]Sheet3!$G:$CZ,67,0)</f>
        <v>0</v>
      </c>
      <c r="CE898" s="14">
        <f>VLOOKUP($B898,[2]Sheet3!$G:$CZ,68,0)</f>
        <v>0</v>
      </c>
      <c r="CF898" s="14">
        <f>VLOOKUP($B898,[2]Sheet3!$G:$CZ,69,0)</f>
        <v>0</v>
      </c>
      <c r="CG898" s="14">
        <f>VLOOKUP($B898,[2]Sheet3!$G:$CZ,70,0)</f>
        <v>0</v>
      </c>
      <c r="CH898" s="14">
        <f>VLOOKUP($B898,[2]Sheet3!$G:$CZ,71,0)</f>
        <v>0</v>
      </c>
      <c r="CI898" s="14">
        <f>VLOOKUP($B898,[2]Sheet3!$G:$CZ,72,0)</f>
        <v>0</v>
      </c>
      <c r="CJ898" s="14">
        <f>VLOOKUP($B898,[2]Sheet3!$G:$CZ,73,0)</f>
        <v>0</v>
      </c>
      <c r="CK898" s="14">
        <f>VLOOKUP($B898,[2]Sheet3!$G:$CZ,74,0)</f>
        <v>0</v>
      </c>
      <c r="CL898" s="14">
        <f>VLOOKUP($B898,[2]Sheet3!$G:$CZ,75,0)</f>
        <v>0</v>
      </c>
      <c r="CM898" s="14">
        <f>VLOOKUP($B898,[2]Sheet3!$G:$CZ,76,0)</f>
        <v>0</v>
      </c>
      <c r="CN898" s="14">
        <f>VLOOKUP($B898,[2]Sheet3!$G:$CZ,77,0)</f>
        <v>0</v>
      </c>
      <c r="CO898" s="14">
        <f>VLOOKUP($B898,[2]Sheet3!$G:$CZ,78,0)</f>
        <v>0</v>
      </c>
      <c r="CP898" s="14">
        <f>VLOOKUP($B898,[2]Sheet3!$G:$CZ,79,0)</f>
        <v>0</v>
      </c>
      <c r="CQ898" s="14">
        <f>VLOOKUP($B898,[2]Sheet3!$G:$CZ,80,0)</f>
        <v>0</v>
      </c>
      <c r="CR898" s="14">
        <f>VLOOKUP($B898,[2]Sheet3!$G:$CZ,81,0)</f>
        <v>0</v>
      </c>
      <c r="CS898" s="14">
        <f>VLOOKUP($B898,[2]Sheet3!$G:$CZ,82,0)</f>
        <v>0</v>
      </c>
      <c r="CT898" s="14">
        <f>VLOOKUP($B898,[2]Sheet3!$G:$CZ,83,0)</f>
        <v>0</v>
      </c>
      <c r="CU898" s="14">
        <f>VLOOKUP($B898,[2]Sheet3!$G:$CZ,84,0)</f>
        <v>0</v>
      </c>
      <c r="CV898" s="14">
        <f>VLOOKUP($B898,[2]Sheet3!$G:$CZ,85,0)</f>
        <v>0</v>
      </c>
      <c r="CW898" s="14">
        <f>VLOOKUP($B898,[2]Sheet3!$G:$CZ,86,0)</f>
        <v>0</v>
      </c>
      <c r="CX898" s="14">
        <f>VLOOKUP($B898,[2]Sheet3!$G:$CZ,87,0)</f>
        <v>0</v>
      </c>
      <c r="CY898" s="14">
        <f>VLOOKUP($B898,[2]Sheet3!$G:$CZ,88,0)</f>
        <v>0</v>
      </c>
      <c r="CZ898" s="14">
        <f>VLOOKUP($B898,[2]Sheet3!$G:$CZ,89,0)</f>
        <v>0</v>
      </c>
      <c r="DA898" s="14">
        <f>VLOOKUP($B898,[2]Sheet3!$G:$CZ,90,0)</f>
        <v>0</v>
      </c>
      <c r="DB898" s="14">
        <f>VLOOKUP($B898,[2]Sheet3!$G:$CZ,91,0)</f>
        <v>0</v>
      </c>
      <c r="DC898" s="14">
        <f>VLOOKUP($B898,[2]Sheet3!$G:$CZ,92,0)</f>
        <v>0</v>
      </c>
      <c r="DD898" s="14">
        <f>VLOOKUP($B898,[2]Sheet3!$G:$CZ,93,0)</f>
        <v>0</v>
      </c>
      <c r="DE898" s="14">
        <f>VLOOKUP($B898,[2]Sheet3!$G:$CZ,94,0)</f>
        <v>0</v>
      </c>
      <c r="DF898" s="14">
        <f>VLOOKUP($B898,[2]Sheet3!$G:$CZ,95,0)</f>
        <v>0</v>
      </c>
      <c r="DG898" s="14">
        <f>VLOOKUP($B898,[2]Sheet3!$G:$CZ,96,0)</f>
        <v>0</v>
      </c>
      <c r="DH898" s="14">
        <f>VLOOKUP($B898,[2]Sheet3!$G:$CZ,97,0)</f>
        <v>0</v>
      </c>
      <c r="DI898" s="14">
        <f>VLOOKUP($B898,[2]Sheet3!$G:$CZ,98,0)</f>
        <v>0</v>
      </c>
    </row>
    <row r="899" spans="1:113" x14ac:dyDescent="0.3">
      <c r="A899" s="9" t="str">
        <f t="shared" si="44"/>
        <v>SG4044</v>
      </c>
      <c r="B899" s="15" t="s">
        <v>296</v>
      </c>
      <c r="C899" s="15" t="s">
        <v>297</v>
      </c>
      <c r="F899" s="7" t="s">
        <v>15</v>
      </c>
      <c r="G899" s="12" t="s">
        <v>4393</v>
      </c>
      <c r="H899" s="12" t="str">
        <f>VLOOKUP($B899,[1]Sheet1!$A:$G,5,0)</f>
        <v>rajesh.naik@redingtongroup.com</v>
      </c>
      <c r="I899" s="12" t="str">
        <f>VLOOKUP($B899,[1]Sheet1!$A:$G,7,0)</f>
        <v>vikram.kumar@redingtongroup.com</v>
      </c>
      <c r="J899" s="12" t="s">
        <v>82</v>
      </c>
      <c r="K899" s="7"/>
      <c r="L899" s="7"/>
      <c r="M899" s="8"/>
      <c r="N899" s="7" t="str">
        <f t="shared" si="42"/>
        <v>rajesh.naik@redingtongroup.com; vikram.kumar@redingtongroup.com; nilesh.phirke@redingtongroup.com;christopher.joseph@redingtongroup.com</v>
      </c>
      <c r="O899" s="7" t="str">
        <f t="shared" si="43"/>
        <v>SG4044</v>
      </c>
      <c r="P899" s="8" t="s">
        <v>5215</v>
      </c>
      <c r="Q899" s="14">
        <f>VLOOKUP($B899,[2]Sheet3!$G:$CZ,2,0)</f>
        <v>2400305786</v>
      </c>
      <c r="R899" s="14">
        <f>VLOOKUP($B899,[2]Sheet3!$G:$CZ,3,0)</f>
        <v>2400302980</v>
      </c>
      <c r="S899" s="14">
        <f>VLOOKUP($B899,[2]Sheet3!$G:$CZ,4,0)</f>
        <v>2400305790</v>
      </c>
      <c r="T899" s="14">
        <f>VLOOKUP($B899,[2]Sheet3!$G:$CZ,5,0)</f>
        <v>2400305780</v>
      </c>
      <c r="U899" s="14">
        <f>VLOOKUP($B899,[2]Sheet3!$G:$CZ,6,0)</f>
        <v>0</v>
      </c>
      <c r="V899" s="14">
        <f>VLOOKUP($B899,[2]Sheet3!$G:$CZ,7,0)</f>
        <v>0</v>
      </c>
      <c r="W899" s="14">
        <f>VLOOKUP($B899,[2]Sheet3!$G:$CZ,8,0)</f>
        <v>0</v>
      </c>
      <c r="X899" s="14">
        <f>VLOOKUP($B899,[2]Sheet3!$G:$CZ,9,0)</f>
        <v>0</v>
      </c>
      <c r="Y899" s="14">
        <f>VLOOKUP($B899,[2]Sheet3!$G:$CZ,10,0)</f>
        <v>0</v>
      </c>
      <c r="Z899" s="14">
        <f>VLOOKUP($B899,[2]Sheet3!$G:$CZ,11,0)</f>
        <v>0</v>
      </c>
      <c r="AA899" s="14">
        <f>VLOOKUP($B899,[2]Sheet3!$G:$CZ,12,0)</f>
        <v>0</v>
      </c>
      <c r="AB899" s="14">
        <f>VLOOKUP($B899,[2]Sheet3!$G:$CZ,13,0)</f>
        <v>0</v>
      </c>
      <c r="AC899" s="14">
        <f>VLOOKUP($B899,[2]Sheet3!$G:$CZ,14,0)</f>
        <v>0</v>
      </c>
      <c r="AD899" s="14">
        <f>VLOOKUP($B899,[2]Sheet3!$G:$CZ,15,0)</f>
        <v>0</v>
      </c>
      <c r="AE899" s="14">
        <f>VLOOKUP($B899,[2]Sheet3!$G:$CZ,16,0)</f>
        <v>0</v>
      </c>
      <c r="AF899" s="14">
        <f>VLOOKUP($B899,[2]Sheet3!$G:$CZ,17,0)</f>
        <v>0</v>
      </c>
      <c r="AG899" s="14">
        <f>VLOOKUP($B899,[2]Sheet3!$G:$CZ,18,0)</f>
        <v>0</v>
      </c>
      <c r="AH899" s="14">
        <f>VLOOKUP($B899,[2]Sheet3!$G:$CZ,19,0)</f>
        <v>0</v>
      </c>
      <c r="AI899" s="14">
        <f>VLOOKUP($B899,[2]Sheet3!$G:$CZ,20,0)</f>
        <v>0</v>
      </c>
      <c r="AJ899" s="14">
        <f>VLOOKUP($B899,[2]Sheet3!$G:$CZ,21,0)</f>
        <v>0</v>
      </c>
      <c r="AK899" s="14">
        <f>VLOOKUP($B899,[2]Sheet3!$G:$CZ,22,0)</f>
        <v>0</v>
      </c>
      <c r="AL899" s="14">
        <f>VLOOKUP($B899,[2]Sheet3!$G:$CZ,23,0)</f>
        <v>0</v>
      </c>
      <c r="AM899" s="14">
        <f>VLOOKUP($B899,[2]Sheet3!$G:$CZ,24,0)</f>
        <v>0</v>
      </c>
      <c r="AN899" s="14">
        <f>VLOOKUP($B899,[2]Sheet3!$G:$CZ,25,0)</f>
        <v>0</v>
      </c>
      <c r="AO899" s="14">
        <f>VLOOKUP($B899,[2]Sheet3!$G:$CZ,26,0)</f>
        <v>0</v>
      </c>
      <c r="AP899" s="14">
        <f>VLOOKUP($B899,[2]Sheet3!$G:$CZ,27,0)</f>
        <v>0</v>
      </c>
      <c r="AQ899" s="14">
        <f>VLOOKUP($B899,[2]Sheet3!$G:$CZ,28,0)</f>
        <v>0</v>
      </c>
      <c r="AR899" s="14">
        <f>VLOOKUP($B899,[2]Sheet3!$G:$CZ,29,0)</f>
        <v>0</v>
      </c>
      <c r="AS899" s="14">
        <f>VLOOKUP($B899,[2]Sheet3!$G:$CZ,30,0)</f>
        <v>0</v>
      </c>
      <c r="AT899" s="14">
        <f>VLOOKUP($B899,[2]Sheet3!$G:$CZ,31,0)</f>
        <v>0</v>
      </c>
      <c r="AU899" s="14">
        <f>VLOOKUP($B899,[2]Sheet3!$G:$CZ,32,0)</f>
        <v>0</v>
      </c>
      <c r="AV899" s="14">
        <f>VLOOKUP($B899,[2]Sheet3!$G:$CZ,33,0)</f>
        <v>0</v>
      </c>
      <c r="AW899" s="14">
        <f>VLOOKUP($B899,[2]Sheet3!$G:$CZ,34,0)</f>
        <v>0</v>
      </c>
      <c r="AX899" s="14">
        <f>VLOOKUP($B899,[2]Sheet3!$G:$CZ,35,0)</f>
        <v>0</v>
      </c>
      <c r="AY899" s="14">
        <f>VLOOKUP($B899,[2]Sheet3!$G:$CZ,36,0)</f>
        <v>0</v>
      </c>
      <c r="AZ899" s="14">
        <f>VLOOKUP($B899,[2]Sheet3!$G:$CZ,37,0)</f>
        <v>0</v>
      </c>
      <c r="BA899" s="14">
        <f>VLOOKUP($B899,[2]Sheet3!$G:$CZ,38,0)</f>
        <v>0</v>
      </c>
      <c r="BB899" s="14">
        <f>VLOOKUP($B899,[2]Sheet3!$G:$CZ,39,0)</f>
        <v>0</v>
      </c>
      <c r="BC899" s="14">
        <f>VLOOKUP($B899,[2]Sheet3!$G:$CZ,40,0)</f>
        <v>0</v>
      </c>
      <c r="BD899" s="14">
        <f>VLOOKUP($B899,[2]Sheet3!$G:$CZ,41,0)</f>
        <v>0</v>
      </c>
      <c r="BE899" s="14">
        <f>VLOOKUP($B899,[2]Sheet3!$G:$CZ,42,0)</f>
        <v>0</v>
      </c>
      <c r="BF899" s="14">
        <f>VLOOKUP($B899,[2]Sheet3!$G:$CZ,43,0)</f>
        <v>0</v>
      </c>
      <c r="BG899" s="14">
        <f>VLOOKUP($B899,[2]Sheet3!$G:$CZ,44,0)</f>
        <v>0</v>
      </c>
      <c r="BH899" s="14">
        <f>VLOOKUP($B899,[2]Sheet3!$G:$CZ,45,0)</f>
        <v>0</v>
      </c>
      <c r="BI899" s="14">
        <f>VLOOKUP($B899,[2]Sheet3!$G:$CZ,46,0)</f>
        <v>0</v>
      </c>
      <c r="BJ899" s="14">
        <f>VLOOKUP($B899,[2]Sheet3!$G:$CZ,47,0)</f>
        <v>0</v>
      </c>
      <c r="BK899" s="14">
        <f>VLOOKUP($B899,[2]Sheet3!$G:$CZ,48,0)</f>
        <v>0</v>
      </c>
      <c r="BL899" s="14">
        <f>VLOOKUP($B899,[2]Sheet3!$G:$CZ,49,0)</f>
        <v>0</v>
      </c>
      <c r="BM899" s="14">
        <f>VLOOKUP($B899,[2]Sheet3!$G:$CZ,50,0)</f>
        <v>0</v>
      </c>
      <c r="BN899" s="14">
        <f>VLOOKUP($B899,[2]Sheet3!$G:$CZ,51,0)</f>
        <v>0</v>
      </c>
      <c r="BO899" s="14">
        <f>VLOOKUP($B899,[2]Sheet3!$G:$CZ,52,0)</f>
        <v>0</v>
      </c>
      <c r="BP899" s="14">
        <f>VLOOKUP($B899,[2]Sheet3!$G:$CZ,53,0)</f>
        <v>0</v>
      </c>
      <c r="BQ899" s="14">
        <f>VLOOKUP($B899,[2]Sheet3!$G:$CZ,54,0)</f>
        <v>0</v>
      </c>
      <c r="BR899" s="14">
        <f>VLOOKUP($B899,[2]Sheet3!$G:$CZ,55,0)</f>
        <v>0</v>
      </c>
      <c r="BS899" s="14">
        <f>VLOOKUP($B899,[2]Sheet3!$G:$CZ,56,0)</f>
        <v>0</v>
      </c>
      <c r="BT899" s="14">
        <f>VLOOKUP($B899,[2]Sheet3!$G:$CZ,57,0)</f>
        <v>0</v>
      </c>
      <c r="BU899" s="14">
        <f>VLOOKUP($B899,[2]Sheet3!$G:$CZ,58,0)</f>
        <v>0</v>
      </c>
      <c r="BV899" s="14">
        <f>VLOOKUP($B899,[2]Sheet3!$G:$CZ,59,0)</f>
        <v>0</v>
      </c>
      <c r="BW899" s="14">
        <f>VLOOKUP($B899,[2]Sheet3!$G:$CZ,60,0)</f>
        <v>0</v>
      </c>
      <c r="BX899" s="14">
        <f>VLOOKUP($B899,[2]Sheet3!$G:$CZ,61,0)</f>
        <v>0</v>
      </c>
      <c r="BY899" s="14">
        <f>VLOOKUP($B899,[2]Sheet3!$G:$CZ,62,0)</f>
        <v>0</v>
      </c>
      <c r="BZ899" s="14">
        <f>VLOOKUP($B899,[2]Sheet3!$G:$CZ,63,0)</f>
        <v>0</v>
      </c>
      <c r="CA899" s="14">
        <f>VLOOKUP($B899,[2]Sheet3!$G:$CZ,64,0)</f>
        <v>0</v>
      </c>
      <c r="CB899" s="14">
        <f>VLOOKUP($B899,[2]Sheet3!$G:$CZ,65,0)</f>
        <v>0</v>
      </c>
      <c r="CC899" s="14">
        <f>VLOOKUP($B899,[2]Sheet3!$G:$CZ,66,0)</f>
        <v>0</v>
      </c>
      <c r="CD899" s="14">
        <f>VLOOKUP($B899,[2]Sheet3!$G:$CZ,67,0)</f>
        <v>0</v>
      </c>
      <c r="CE899" s="14">
        <f>VLOOKUP($B899,[2]Sheet3!$G:$CZ,68,0)</f>
        <v>0</v>
      </c>
      <c r="CF899" s="14">
        <f>VLOOKUP($B899,[2]Sheet3!$G:$CZ,69,0)</f>
        <v>0</v>
      </c>
      <c r="CG899" s="14">
        <f>VLOOKUP($B899,[2]Sheet3!$G:$CZ,70,0)</f>
        <v>0</v>
      </c>
      <c r="CH899" s="14">
        <f>VLOOKUP($B899,[2]Sheet3!$G:$CZ,71,0)</f>
        <v>0</v>
      </c>
      <c r="CI899" s="14">
        <f>VLOOKUP($B899,[2]Sheet3!$G:$CZ,72,0)</f>
        <v>0</v>
      </c>
      <c r="CJ899" s="14">
        <f>VLOOKUP($B899,[2]Sheet3!$G:$CZ,73,0)</f>
        <v>0</v>
      </c>
      <c r="CK899" s="14">
        <f>VLOOKUP($B899,[2]Sheet3!$G:$CZ,74,0)</f>
        <v>0</v>
      </c>
      <c r="CL899" s="14">
        <f>VLOOKUP($B899,[2]Sheet3!$G:$CZ,75,0)</f>
        <v>0</v>
      </c>
      <c r="CM899" s="14">
        <f>VLOOKUP($B899,[2]Sheet3!$G:$CZ,76,0)</f>
        <v>0</v>
      </c>
      <c r="CN899" s="14">
        <f>VLOOKUP($B899,[2]Sheet3!$G:$CZ,77,0)</f>
        <v>0</v>
      </c>
      <c r="CO899" s="14">
        <f>VLOOKUP($B899,[2]Sheet3!$G:$CZ,78,0)</f>
        <v>0</v>
      </c>
      <c r="CP899" s="14">
        <f>VLOOKUP($B899,[2]Sheet3!$G:$CZ,79,0)</f>
        <v>0</v>
      </c>
      <c r="CQ899" s="14">
        <f>VLOOKUP($B899,[2]Sheet3!$G:$CZ,80,0)</f>
        <v>0</v>
      </c>
      <c r="CR899" s="14">
        <f>VLOOKUP($B899,[2]Sheet3!$G:$CZ,81,0)</f>
        <v>0</v>
      </c>
      <c r="CS899" s="14">
        <f>VLOOKUP($B899,[2]Sheet3!$G:$CZ,82,0)</f>
        <v>0</v>
      </c>
      <c r="CT899" s="14">
        <f>VLOOKUP($B899,[2]Sheet3!$G:$CZ,83,0)</f>
        <v>0</v>
      </c>
      <c r="CU899" s="14">
        <f>VLOOKUP($B899,[2]Sheet3!$G:$CZ,84,0)</f>
        <v>0</v>
      </c>
      <c r="CV899" s="14">
        <f>VLOOKUP($B899,[2]Sheet3!$G:$CZ,85,0)</f>
        <v>0</v>
      </c>
      <c r="CW899" s="14">
        <f>VLOOKUP($B899,[2]Sheet3!$G:$CZ,86,0)</f>
        <v>0</v>
      </c>
      <c r="CX899" s="14">
        <f>VLOOKUP($B899,[2]Sheet3!$G:$CZ,87,0)</f>
        <v>0</v>
      </c>
      <c r="CY899" s="14">
        <f>VLOOKUP($B899,[2]Sheet3!$G:$CZ,88,0)</f>
        <v>0</v>
      </c>
      <c r="CZ899" s="14">
        <f>VLOOKUP($B899,[2]Sheet3!$G:$CZ,89,0)</f>
        <v>0</v>
      </c>
      <c r="DA899" s="14">
        <f>VLOOKUP($B899,[2]Sheet3!$G:$CZ,90,0)</f>
        <v>0</v>
      </c>
      <c r="DB899" s="14">
        <f>VLOOKUP($B899,[2]Sheet3!$G:$CZ,91,0)</f>
        <v>0</v>
      </c>
      <c r="DC899" s="14">
        <f>VLOOKUP($B899,[2]Sheet3!$G:$CZ,92,0)</f>
        <v>0</v>
      </c>
      <c r="DD899" s="14">
        <f>VLOOKUP($B899,[2]Sheet3!$G:$CZ,93,0)</f>
        <v>0</v>
      </c>
      <c r="DE899" s="14">
        <f>VLOOKUP($B899,[2]Sheet3!$G:$CZ,94,0)</f>
        <v>0</v>
      </c>
      <c r="DF899" s="14">
        <f>VLOOKUP($B899,[2]Sheet3!$G:$CZ,95,0)</f>
        <v>0</v>
      </c>
      <c r="DG899" s="14">
        <f>VLOOKUP($B899,[2]Sheet3!$G:$CZ,96,0)</f>
        <v>0</v>
      </c>
      <c r="DH899" s="14">
        <f>VLOOKUP($B899,[2]Sheet3!$G:$CZ,97,0)</f>
        <v>0</v>
      </c>
      <c r="DI899" s="14">
        <f>VLOOKUP($B899,[2]Sheet3!$G:$CZ,98,0)</f>
        <v>0</v>
      </c>
    </row>
    <row r="900" spans="1:113" x14ac:dyDescent="0.3">
      <c r="A900" s="9" t="str">
        <f t="shared" si="44"/>
        <v>E53266</v>
      </c>
      <c r="B900" s="15" t="s">
        <v>256</v>
      </c>
      <c r="C900" s="15" t="s">
        <v>257</v>
      </c>
      <c r="F900" s="7" t="s">
        <v>15</v>
      </c>
      <c r="G900" s="12" t="s">
        <v>4394</v>
      </c>
      <c r="H900" s="12" t="str">
        <f>VLOOKUP($B900,[1]Sheet1!$A:$G,5,0)</f>
        <v>faiyaz.khan@redingtongroup.com</v>
      </c>
      <c r="I900" s="12" t="str">
        <f>VLOOKUP($B900,[1]Sheet1!$A:$G,7,0)</f>
        <v>jaswinder.singh@redingtongroup.com</v>
      </c>
      <c r="J900" s="12" t="s">
        <v>82</v>
      </c>
      <c r="K900" s="7"/>
      <c r="L900" s="7"/>
      <c r="M900" s="8"/>
      <c r="N900" s="7" t="str">
        <f t="shared" si="42"/>
        <v>faiyaz.khan@redingtongroup.com; jaswinder.singh@redingtongroup.com; nilesh.phirke@redingtongroup.com;christopher.joseph@redingtongroup.com</v>
      </c>
      <c r="O900" s="7" t="str">
        <f t="shared" si="43"/>
        <v>E53266</v>
      </c>
      <c r="P900" s="8" t="s">
        <v>5215</v>
      </c>
      <c r="Q900" s="14">
        <f>VLOOKUP($B900,[2]Sheet3!$G:$CZ,2,0)</f>
        <v>2400308202</v>
      </c>
      <c r="R900" s="14">
        <f>VLOOKUP($B900,[2]Sheet3!$G:$CZ,3,0)</f>
        <v>2400305108</v>
      </c>
      <c r="S900" s="14">
        <f>VLOOKUP($B900,[2]Sheet3!$G:$CZ,4,0)</f>
        <v>2400307146</v>
      </c>
      <c r="T900" s="14">
        <f>VLOOKUP($B900,[2]Sheet3!$G:$CZ,5,0)</f>
        <v>0</v>
      </c>
      <c r="U900" s="14">
        <f>VLOOKUP($B900,[2]Sheet3!$G:$CZ,6,0)</f>
        <v>0</v>
      </c>
      <c r="V900" s="14">
        <f>VLOOKUP($B900,[2]Sheet3!$G:$CZ,7,0)</f>
        <v>0</v>
      </c>
      <c r="W900" s="14">
        <f>VLOOKUP($B900,[2]Sheet3!$G:$CZ,8,0)</f>
        <v>0</v>
      </c>
      <c r="X900" s="14">
        <f>VLOOKUP($B900,[2]Sheet3!$G:$CZ,9,0)</f>
        <v>0</v>
      </c>
      <c r="Y900" s="14">
        <f>VLOOKUP($B900,[2]Sheet3!$G:$CZ,10,0)</f>
        <v>0</v>
      </c>
      <c r="Z900" s="14">
        <f>VLOOKUP($B900,[2]Sheet3!$G:$CZ,11,0)</f>
        <v>0</v>
      </c>
      <c r="AA900" s="14">
        <f>VLOOKUP($B900,[2]Sheet3!$G:$CZ,12,0)</f>
        <v>0</v>
      </c>
      <c r="AB900" s="14">
        <f>VLOOKUP($B900,[2]Sheet3!$G:$CZ,13,0)</f>
        <v>0</v>
      </c>
      <c r="AC900" s="14">
        <f>VLOOKUP($B900,[2]Sheet3!$G:$CZ,14,0)</f>
        <v>0</v>
      </c>
      <c r="AD900" s="14">
        <f>VLOOKUP($B900,[2]Sheet3!$G:$CZ,15,0)</f>
        <v>0</v>
      </c>
      <c r="AE900" s="14">
        <f>VLOOKUP($B900,[2]Sheet3!$G:$CZ,16,0)</f>
        <v>0</v>
      </c>
      <c r="AF900" s="14">
        <f>VLOOKUP($B900,[2]Sheet3!$G:$CZ,17,0)</f>
        <v>0</v>
      </c>
      <c r="AG900" s="14">
        <f>VLOOKUP($B900,[2]Sheet3!$G:$CZ,18,0)</f>
        <v>0</v>
      </c>
      <c r="AH900" s="14">
        <f>VLOOKUP($B900,[2]Sheet3!$G:$CZ,19,0)</f>
        <v>0</v>
      </c>
      <c r="AI900" s="14">
        <f>VLOOKUP($B900,[2]Sheet3!$G:$CZ,20,0)</f>
        <v>0</v>
      </c>
      <c r="AJ900" s="14">
        <f>VLOOKUP($B900,[2]Sheet3!$G:$CZ,21,0)</f>
        <v>0</v>
      </c>
      <c r="AK900" s="14">
        <f>VLOOKUP($B900,[2]Sheet3!$G:$CZ,22,0)</f>
        <v>0</v>
      </c>
      <c r="AL900" s="14">
        <f>VLOOKUP($B900,[2]Sheet3!$G:$CZ,23,0)</f>
        <v>0</v>
      </c>
      <c r="AM900" s="14">
        <f>VLOOKUP($B900,[2]Sheet3!$G:$CZ,24,0)</f>
        <v>0</v>
      </c>
      <c r="AN900" s="14">
        <f>VLOOKUP($B900,[2]Sheet3!$G:$CZ,25,0)</f>
        <v>0</v>
      </c>
      <c r="AO900" s="14">
        <f>VLOOKUP($B900,[2]Sheet3!$G:$CZ,26,0)</f>
        <v>0</v>
      </c>
      <c r="AP900" s="14">
        <f>VLOOKUP($B900,[2]Sheet3!$G:$CZ,27,0)</f>
        <v>0</v>
      </c>
      <c r="AQ900" s="14">
        <f>VLOOKUP($B900,[2]Sheet3!$G:$CZ,28,0)</f>
        <v>0</v>
      </c>
      <c r="AR900" s="14">
        <f>VLOOKUP($B900,[2]Sheet3!$G:$CZ,29,0)</f>
        <v>0</v>
      </c>
      <c r="AS900" s="14">
        <f>VLOOKUP($B900,[2]Sheet3!$G:$CZ,30,0)</f>
        <v>0</v>
      </c>
      <c r="AT900" s="14">
        <f>VLOOKUP($B900,[2]Sheet3!$G:$CZ,31,0)</f>
        <v>0</v>
      </c>
      <c r="AU900" s="14">
        <f>VLOOKUP($B900,[2]Sheet3!$G:$CZ,32,0)</f>
        <v>0</v>
      </c>
      <c r="AV900" s="14">
        <f>VLOOKUP($B900,[2]Sheet3!$G:$CZ,33,0)</f>
        <v>0</v>
      </c>
      <c r="AW900" s="14">
        <f>VLOOKUP($B900,[2]Sheet3!$G:$CZ,34,0)</f>
        <v>0</v>
      </c>
      <c r="AX900" s="14">
        <f>VLOOKUP($B900,[2]Sheet3!$G:$CZ,35,0)</f>
        <v>0</v>
      </c>
      <c r="AY900" s="14">
        <f>VLOOKUP($B900,[2]Sheet3!$G:$CZ,36,0)</f>
        <v>0</v>
      </c>
      <c r="AZ900" s="14">
        <f>VLOOKUP($B900,[2]Sheet3!$G:$CZ,37,0)</f>
        <v>0</v>
      </c>
      <c r="BA900" s="14">
        <f>VLOOKUP($B900,[2]Sheet3!$G:$CZ,38,0)</f>
        <v>0</v>
      </c>
      <c r="BB900" s="14">
        <f>VLOOKUP($B900,[2]Sheet3!$G:$CZ,39,0)</f>
        <v>0</v>
      </c>
      <c r="BC900" s="14">
        <f>VLOOKUP($B900,[2]Sheet3!$G:$CZ,40,0)</f>
        <v>0</v>
      </c>
      <c r="BD900" s="14">
        <f>VLOOKUP($B900,[2]Sheet3!$G:$CZ,41,0)</f>
        <v>0</v>
      </c>
      <c r="BE900" s="14">
        <f>VLOOKUP($B900,[2]Sheet3!$G:$CZ,42,0)</f>
        <v>0</v>
      </c>
      <c r="BF900" s="14">
        <f>VLOOKUP($B900,[2]Sheet3!$G:$CZ,43,0)</f>
        <v>0</v>
      </c>
      <c r="BG900" s="14">
        <f>VLOOKUP($B900,[2]Sheet3!$G:$CZ,44,0)</f>
        <v>0</v>
      </c>
      <c r="BH900" s="14">
        <f>VLOOKUP($B900,[2]Sheet3!$G:$CZ,45,0)</f>
        <v>0</v>
      </c>
      <c r="BI900" s="14">
        <f>VLOOKUP($B900,[2]Sheet3!$G:$CZ,46,0)</f>
        <v>0</v>
      </c>
      <c r="BJ900" s="14">
        <f>VLOOKUP($B900,[2]Sheet3!$G:$CZ,47,0)</f>
        <v>0</v>
      </c>
      <c r="BK900" s="14">
        <f>VLOOKUP($B900,[2]Sheet3!$G:$CZ,48,0)</f>
        <v>0</v>
      </c>
      <c r="BL900" s="14">
        <f>VLOOKUP($B900,[2]Sheet3!$G:$CZ,49,0)</f>
        <v>0</v>
      </c>
      <c r="BM900" s="14">
        <f>VLOOKUP($B900,[2]Sheet3!$G:$CZ,50,0)</f>
        <v>0</v>
      </c>
      <c r="BN900" s="14">
        <f>VLOOKUP($B900,[2]Sheet3!$G:$CZ,51,0)</f>
        <v>0</v>
      </c>
      <c r="BO900" s="14">
        <f>VLOOKUP($B900,[2]Sheet3!$G:$CZ,52,0)</f>
        <v>0</v>
      </c>
      <c r="BP900" s="14">
        <f>VLOOKUP($B900,[2]Sheet3!$G:$CZ,53,0)</f>
        <v>0</v>
      </c>
      <c r="BQ900" s="14">
        <f>VLOOKUP($B900,[2]Sheet3!$G:$CZ,54,0)</f>
        <v>0</v>
      </c>
      <c r="BR900" s="14">
        <f>VLOOKUP($B900,[2]Sheet3!$G:$CZ,55,0)</f>
        <v>0</v>
      </c>
      <c r="BS900" s="14">
        <f>VLOOKUP($B900,[2]Sheet3!$G:$CZ,56,0)</f>
        <v>0</v>
      </c>
      <c r="BT900" s="14">
        <f>VLOOKUP($B900,[2]Sheet3!$G:$CZ,57,0)</f>
        <v>0</v>
      </c>
      <c r="BU900" s="14">
        <f>VLOOKUP($B900,[2]Sheet3!$G:$CZ,58,0)</f>
        <v>0</v>
      </c>
      <c r="BV900" s="14">
        <f>VLOOKUP($B900,[2]Sheet3!$G:$CZ,59,0)</f>
        <v>0</v>
      </c>
      <c r="BW900" s="14">
        <f>VLOOKUP($B900,[2]Sheet3!$G:$CZ,60,0)</f>
        <v>0</v>
      </c>
      <c r="BX900" s="14">
        <f>VLOOKUP($B900,[2]Sheet3!$G:$CZ,61,0)</f>
        <v>0</v>
      </c>
      <c r="BY900" s="14">
        <f>VLOOKUP($B900,[2]Sheet3!$G:$CZ,62,0)</f>
        <v>0</v>
      </c>
      <c r="BZ900" s="14">
        <f>VLOOKUP($B900,[2]Sheet3!$G:$CZ,63,0)</f>
        <v>0</v>
      </c>
      <c r="CA900" s="14">
        <f>VLOOKUP($B900,[2]Sheet3!$G:$CZ,64,0)</f>
        <v>0</v>
      </c>
      <c r="CB900" s="14">
        <f>VLOOKUP($B900,[2]Sheet3!$G:$CZ,65,0)</f>
        <v>0</v>
      </c>
      <c r="CC900" s="14">
        <f>VLOOKUP($B900,[2]Sheet3!$G:$CZ,66,0)</f>
        <v>0</v>
      </c>
      <c r="CD900" s="14">
        <f>VLOOKUP($B900,[2]Sheet3!$G:$CZ,67,0)</f>
        <v>0</v>
      </c>
      <c r="CE900" s="14">
        <f>VLOOKUP($B900,[2]Sheet3!$G:$CZ,68,0)</f>
        <v>0</v>
      </c>
      <c r="CF900" s="14">
        <f>VLOOKUP($B900,[2]Sheet3!$G:$CZ,69,0)</f>
        <v>0</v>
      </c>
      <c r="CG900" s="14">
        <f>VLOOKUP($B900,[2]Sheet3!$G:$CZ,70,0)</f>
        <v>0</v>
      </c>
      <c r="CH900" s="14">
        <f>VLOOKUP($B900,[2]Sheet3!$G:$CZ,71,0)</f>
        <v>0</v>
      </c>
      <c r="CI900" s="14">
        <f>VLOOKUP($B900,[2]Sheet3!$G:$CZ,72,0)</f>
        <v>0</v>
      </c>
      <c r="CJ900" s="14">
        <f>VLOOKUP($B900,[2]Sheet3!$G:$CZ,73,0)</f>
        <v>0</v>
      </c>
      <c r="CK900" s="14">
        <f>VLOOKUP($B900,[2]Sheet3!$G:$CZ,74,0)</f>
        <v>0</v>
      </c>
      <c r="CL900" s="14">
        <f>VLOOKUP($B900,[2]Sheet3!$G:$CZ,75,0)</f>
        <v>0</v>
      </c>
      <c r="CM900" s="14">
        <f>VLOOKUP($B900,[2]Sheet3!$G:$CZ,76,0)</f>
        <v>0</v>
      </c>
      <c r="CN900" s="14">
        <f>VLOOKUP($B900,[2]Sheet3!$G:$CZ,77,0)</f>
        <v>0</v>
      </c>
      <c r="CO900" s="14">
        <f>VLOOKUP($B900,[2]Sheet3!$G:$CZ,78,0)</f>
        <v>0</v>
      </c>
      <c r="CP900" s="14">
        <f>VLOOKUP($B900,[2]Sheet3!$G:$CZ,79,0)</f>
        <v>0</v>
      </c>
      <c r="CQ900" s="14">
        <f>VLOOKUP($B900,[2]Sheet3!$G:$CZ,80,0)</f>
        <v>0</v>
      </c>
      <c r="CR900" s="14">
        <f>VLOOKUP($B900,[2]Sheet3!$G:$CZ,81,0)</f>
        <v>0</v>
      </c>
      <c r="CS900" s="14">
        <f>VLOOKUP($B900,[2]Sheet3!$G:$CZ,82,0)</f>
        <v>0</v>
      </c>
      <c r="CT900" s="14">
        <f>VLOOKUP($B900,[2]Sheet3!$G:$CZ,83,0)</f>
        <v>0</v>
      </c>
      <c r="CU900" s="14">
        <f>VLOOKUP($B900,[2]Sheet3!$G:$CZ,84,0)</f>
        <v>0</v>
      </c>
      <c r="CV900" s="14">
        <f>VLOOKUP($B900,[2]Sheet3!$G:$CZ,85,0)</f>
        <v>0</v>
      </c>
      <c r="CW900" s="14">
        <f>VLOOKUP($B900,[2]Sheet3!$G:$CZ,86,0)</f>
        <v>0</v>
      </c>
      <c r="CX900" s="14">
        <f>VLOOKUP($B900,[2]Sheet3!$G:$CZ,87,0)</f>
        <v>0</v>
      </c>
      <c r="CY900" s="14">
        <f>VLOOKUP($B900,[2]Sheet3!$G:$CZ,88,0)</f>
        <v>0</v>
      </c>
      <c r="CZ900" s="14">
        <f>VLOOKUP($B900,[2]Sheet3!$G:$CZ,89,0)</f>
        <v>0</v>
      </c>
      <c r="DA900" s="14">
        <f>VLOOKUP($B900,[2]Sheet3!$G:$CZ,90,0)</f>
        <v>0</v>
      </c>
      <c r="DB900" s="14">
        <f>VLOOKUP($B900,[2]Sheet3!$G:$CZ,91,0)</f>
        <v>0</v>
      </c>
      <c r="DC900" s="14">
        <f>VLOOKUP($B900,[2]Sheet3!$G:$CZ,92,0)</f>
        <v>0</v>
      </c>
      <c r="DD900" s="14">
        <f>VLOOKUP($B900,[2]Sheet3!$G:$CZ,93,0)</f>
        <v>0</v>
      </c>
      <c r="DE900" s="14">
        <f>VLOOKUP($B900,[2]Sheet3!$G:$CZ,94,0)</f>
        <v>0</v>
      </c>
      <c r="DF900" s="14">
        <f>VLOOKUP($B900,[2]Sheet3!$G:$CZ,95,0)</f>
        <v>0</v>
      </c>
      <c r="DG900" s="14">
        <f>VLOOKUP($B900,[2]Sheet3!$G:$CZ,96,0)</f>
        <v>0</v>
      </c>
      <c r="DH900" s="14">
        <f>VLOOKUP($B900,[2]Sheet3!$G:$CZ,97,0)</f>
        <v>0</v>
      </c>
      <c r="DI900" s="14">
        <f>VLOOKUP($B900,[2]Sheet3!$G:$CZ,98,0)</f>
        <v>0</v>
      </c>
    </row>
    <row r="901" spans="1:113" x14ac:dyDescent="0.3">
      <c r="A901" s="9" t="str">
        <f t="shared" si="44"/>
        <v>N43233</v>
      </c>
      <c r="B901" s="15" t="s">
        <v>2136</v>
      </c>
      <c r="C901" s="15" t="s">
        <v>2137</v>
      </c>
      <c r="F901" s="7" t="s">
        <v>15</v>
      </c>
      <c r="G901" s="12" t="s">
        <v>4395</v>
      </c>
      <c r="H901" s="12" t="str">
        <f>VLOOKUP($B901,[1]Sheet1!$A:$G,5,0)</f>
        <v>neeraj.bhatt@redingtongroup.com</v>
      </c>
      <c r="I901" s="12" t="str">
        <f>VLOOKUP($B901,[1]Sheet1!$A:$G,7,0)</f>
        <v>sidharth.eknath@redingtongroup.com</v>
      </c>
      <c r="J901" s="12" t="s">
        <v>82</v>
      </c>
      <c r="K901" s="7"/>
      <c r="L901" s="7"/>
      <c r="M901" s="8"/>
      <c r="N901" s="7" t="str">
        <f t="shared" si="42"/>
        <v>neeraj.bhatt@redingtongroup.com; sidharth.eknath@redingtongroup.com; nilesh.phirke@redingtongroup.com;christopher.joseph@redingtongroup.com</v>
      </c>
      <c r="O901" s="7" t="str">
        <f t="shared" si="43"/>
        <v>N43233</v>
      </c>
      <c r="P901" s="8" t="s">
        <v>5215</v>
      </c>
      <c r="Q901" s="14">
        <f>VLOOKUP($B901,[2]Sheet3!$G:$CZ,2,0)</f>
        <v>2400302870</v>
      </c>
      <c r="R901" s="14">
        <f>VLOOKUP($B901,[2]Sheet3!$G:$CZ,3,0)</f>
        <v>2400303559</v>
      </c>
      <c r="S901" s="14">
        <f>VLOOKUP($B901,[2]Sheet3!$G:$CZ,4,0)</f>
        <v>0</v>
      </c>
      <c r="T901" s="14">
        <f>VLOOKUP($B901,[2]Sheet3!$G:$CZ,5,0)</f>
        <v>0</v>
      </c>
      <c r="U901" s="14">
        <f>VLOOKUP($B901,[2]Sheet3!$G:$CZ,6,0)</f>
        <v>0</v>
      </c>
      <c r="V901" s="14">
        <f>VLOOKUP($B901,[2]Sheet3!$G:$CZ,7,0)</f>
        <v>0</v>
      </c>
      <c r="W901" s="14">
        <f>VLOOKUP($B901,[2]Sheet3!$G:$CZ,8,0)</f>
        <v>0</v>
      </c>
      <c r="X901" s="14">
        <f>VLOOKUP($B901,[2]Sheet3!$G:$CZ,9,0)</f>
        <v>0</v>
      </c>
      <c r="Y901" s="14">
        <f>VLOOKUP($B901,[2]Sheet3!$G:$CZ,10,0)</f>
        <v>0</v>
      </c>
      <c r="Z901" s="14">
        <f>VLOOKUP($B901,[2]Sheet3!$G:$CZ,11,0)</f>
        <v>0</v>
      </c>
      <c r="AA901" s="14">
        <f>VLOOKUP($B901,[2]Sheet3!$G:$CZ,12,0)</f>
        <v>0</v>
      </c>
      <c r="AB901" s="14">
        <f>VLOOKUP($B901,[2]Sheet3!$G:$CZ,13,0)</f>
        <v>0</v>
      </c>
      <c r="AC901" s="14">
        <f>VLOOKUP($B901,[2]Sheet3!$G:$CZ,14,0)</f>
        <v>0</v>
      </c>
      <c r="AD901" s="14">
        <f>VLOOKUP($B901,[2]Sheet3!$G:$CZ,15,0)</f>
        <v>0</v>
      </c>
      <c r="AE901" s="14">
        <f>VLOOKUP($B901,[2]Sheet3!$G:$CZ,16,0)</f>
        <v>0</v>
      </c>
      <c r="AF901" s="14">
        <f>VLOOKUP($B901,[2]Sheet3!$G:$CZ,17,0)</f>
        <v>0</v>
      </c>
      <c r="AG901" s="14">
        <f>VLOOKUP($B901,[2]Sheet3!$G:$CZ,18,0)</f>
        <v>0</v>
      </c>
      <c r="AH901" s="14">
        <f>VLOOKUP($B901,[2]Sheet3!$G:$CZ,19,0)</f>
        <v>0</v>
      </c>
      <c r="AI901" s="14">
        <f>VLOOKUP($B901,[2]Sheet3!$G:$CZ,20,0)</f>
        <v>0</v>
      </c>
      <c r="AJ901" s="14">
        <f>VLOOKUP($B901,[2]Sheet3!$G:$CZ,21,0)</f>
        <v>0</v>
      </c>
      <c r="AK901" s="14">
        <f>VLOOKUP($B901,[2]Sheet3!$G:$CZ,22,0)</f>
        <v>0</v>
      </c>
      <c r="AL901" s="14">
        <f>VLOOKUP($B901,[2]Sheet3!$G:$CZ,23,0)</f>
        <v>0</v>
      </c>
      <c r="AM901" s="14">
        <f>VLOOKUP($B901,[2]Sheet3!$G:$CZ,24,0)</f>
        <v>0</v>
      </c>
      <c r="AN901" s="14">
        <f>VLOOKUP($B901,[2]Sheet3!$G:$CZ,25,0)</f>
        <v>0</v>
      </c>
      <c r="AO901" s="14">
        <f>VLOOKUP($B901,[2]Sheet3!$G:$CZ,26,0)</f>
        <v>0</v>
      </c>
      <c r="AP901" s="14">
        <f>VLOOKUP($B901,[2]Sheet3!$G:$CZ,27,0)</f>
        <v>0</v>
      </c>
      <c r="AQ901" s="14">
        <f>VLOOKUP($B901,[2]Sheet3!$G:$CZ,28,0)</f>
        <v>0</v>
      </c>
      <c r="AR901" s="14">
        <f>VLOOKUP($B901,[2]Sheet3!$G:$CZ,29,0)</f>
        <v>0</v>
      </c>
      <c r="AS901" s="14">
        <f>VLOOKUP($B901,[2]Sheet3!$G:$CZ,30,0)</f>
        <v>0</v>
      </c>
      <c r="AT901" s="14">
        <f>VLOOKUP($B901,[2]Sheet3!$G:$CZ,31,0)</f>
        <v>0</v>
      </c>
      <c r="AU901" s="14">
        <f>VLOOKUP($B901,[2]Sheet3!$G:$CZ,32,0)</f>
        <v>0</v>
      </c>
      <c r="AV901" s="14">
        <f>VLOOKUP($B901,[2]Sheet3!$G:$CZ,33,0)</f>
        <v>0</v>
      </c>
      <c r="AW901" s="14">
        <f>VLOOKUP($B901,[2]Sheet3!$G:$CZ,34,0)</f>
        <v>0</v>
      </c>
      <c r="AX901" s="14">
        <f>VLOOKUP($B901,[2]Sheet3!$G:$CZ,35,0)</f>
        <v>0</v>
      </c>
      <c r="AY901" s="14">
        <f>VLOOKUP($B901,[2]Sheet3!$G:$CZ,36,0)</f>
        <v>0</v>
      </c>
      <c r="AZ901" s="14">
        <f>VLOOKUP($B901,[2]Sheet3!$G:$CZ,37,0)</f>
        <v>0</v>
      </c>
      <c r="BA901" s="14">
        <f>VLOOKUP($B901,[2]Sheet3!$G:$CZ,38,0)</f>
        <v>0</v>
      </c>
      <c r="BB901" s="14">
        <f>VLOOKUP($B901,[2]Sheet3!$G:$CZ,39,0)</f>
        <v>0</v>
      </c>
      <c r="BC901" s="14">
        <f>VLOOKUP($B901,[2]Sheet3!$G:$CZ,40,0)</f>
        <v>0</v>
      </c>
      <c r="BD901" s="14">
        <f>VLOOKUP($B901,[2]Sheet3!$G:$CZ,41,0)</f>
        <v>0</v>
      </c>
      <c r="BE901" s="14">
        <f>VLOOKUP($B901,[2]Sheet3!$G:$CZ,42,0)</f>
        <v>0</v>
      </c>
      <c r="BF901" s="14">
        <f>VLOOKUP($B901,[2]Sheet3!$G:$CZ,43,0)</f>
        <v>0</v>
      </c>
      <c r="BG901" s="14">
        <f>VLOOKUP($B901,[2]Sheet3!$G:$CZ,44,0)</f>
        <v>0</v>
      </c>
      <c r="BH901" s="14">
        <f>VLOOKUP($B901,[2]Sheet3!$G:$CZ,45,0)</f>
        <v>0</v>
      </c>
      <c r="BI901" s="14">
        <f>VLOOKUP($B901,[2]Sheet3!$G:$CZ,46,0)</f>
        <v>0</v>
      </c>
      <c r="BJ901" s="14">
        <f>VLOOKUP($B901,[2]Sheet3!$G:$CZ,47,0)</f>
        <v>0</v>
      </c>
      <c r="BK901" s="14">
        <f>VLOOKUP($B901,[2]Sheet3!$G:$CZ,48,0)</f>
        <v>0</v>
      </c>
      <c r="BL901" s="14">
        <f>VLOOKUP($B901,[2]Sheet3!$G:$CZ,49,0)</f>
        <v>0</v>
      </c>
      <c r="BM901" s="14">
        <f>VLOOKUP($B901,[2]Sheet3!$G:$CZ,50,0)</f>
        <v>0</v>
      </c>
      <c r="BN901" s="14">
        <f>VLOOKUP($B901,[2]Sheet3!$G:$CZ,51,0)</f>
        <v>0</v>
      </c>
      <c r="BO901" s="14">
        <f>VLOOKUP($B901,[2]Sheet3!$G:$CZ,52,0)</f>
        <v>0</v>
      </c>
      <c r="BP901" s="14">
        <f>VLOOKUP($B901,[2]Sheet3!$G:$CZ,53,0)</f>
        <v>0</v>
      </c>
      <c r="BQ901" s="14">
        <f>VLOOKUP($B901,[2]Sheet3!$G:$CZ,54,0)</f>
        <v>0</v>
      </c>
      <c r="BR901" s="14">
        <f>VLOOKUP($B901,[2]Sheet3!$G:$CZ,55,0)</f>
        <v>0</v>
      </c>
      <c r="BS901" s="14">
        <f>VLOOKUP($B901,[2]Sheet3!$G:$CZ,56,0)</f>
        <v>0</v>
      </c>
      <c r="BT901" s="14">
        <f>VLOOKUP($B901,[2]Sheet3!$G:$CZ,57,0)</f>
        <v>0</v>
      </c>
      <c r="BU901" s="14">
        <f>VLOOKUP($B901,[2]Sheet3!$G:$CZ,58,0)</f>
        <v>0</v>
      </c>
      <c r="BV901" s="14">
        <f>VLOOKUP($B901,[2]Sheet3!$G:$CZ,59,0)</f>
        <v>0</v>
      </c>
      <c r="BW901" s="14">
        <f>VLOOKUP($B901,[2]Sheet3!$G:$CZ,60,0)</f>
        <v>0</v>
      </c>
      <c r="BX901" s="14">
        <f>VLOOKUP($B901,[2]Sheet3!$G:$CZ,61,0)</f>
        <v>0</v>
      </c>
      <c r="BY901" s="14">
        <f>VLOOKUP($B901,[2]Sheet3!$G:$CZ,62,0)</f>
        <v>0</v>
      </c>
      <c r="BZ901" s="14">
        <f>VLOOKUP($B901,[2]Sheet3!$G:$CZ,63,0)</f>
        <v>0</v>
      </c>
      <c r="CA901" s="14">
        <f>VLOOKUP($B901,[2]Sheet3!$G:$CZ,64,0)</f>
        <v>0</v>
      </c>
      <c r="CB901" s="14">
        <f>VLOOKUP($B901,[2]Sheet3!$G:$CZ,65,0)</f>
        <v>0</v>
      </c>
      <c r="CC901" s="14">
        <f>VLOOKUP($B901,[2]Sheet3!$G:$CZ,66,0)</f>
        <v>0</v>
      </c>
      <c r="CD901" s="14">
        <f>VLOOKUP($B901,[2]Sheet3!$G:$CZ,67,0)</f>
        <v>0</v>
      </c>
      <c r="CE901" s="14">
        <f>VLOOKUP($B901,[2]Sheet3!$G:$CZ,68,0)</f>
        <v>0</v>
      </c>
      <c r="CF901" s="14">
        <f>VLOOKUP($B901,[2]Sheet3!$G:$CZ,69,0)</f>
        <v>0</v>
      </c>
      <c r="CG901" s="14">
        <f>VLOOKUP($B901,[2]Sheet3!$G:$CZ,70,0)</f>
        <v>0</v>
      </c>
      <c r="CH901" s="14">
        <f>VLOOKUP($B901,[2]Sheet3!$G:$CZ,71,0)</f>
        <v>0</v>
      </c>
      <c r="CI901" s="14">
        <f>VLOOKUP($B901,[2]Sheet3!$G:$CZ,72,0)</f>
        <v>0</v>
      </c>
      <c r="CJ901" s="14">
        <f>VLOOKUP($B901,[2]Sheet3!$G:$CZ,73,0)</f>
        <v>0</v>
      </c>
      <c r="CK901" s="14">
        <f>VLOOKUP($B901,[2]Sheet3!$G:$CZ,74,0)</f>
        <v>0</v>
      </c>
      <c r="CL901" s="14">
        <f>VLOOKUP($B901,[2]Sheet3!$G:$CZ,75,0)</f>
        <v>0</v>
      </c>
      <c r="CM901" s="14">
        <f>VLOOKUP($B901,[2]Sheet3!$G:$CZ,76,0)</f>
        <v>0</v>
      </c>
      <c r="CN901" s="14">
        <f>VLOOKUP($B901,[2]Sheet3!$G:$CZ,77,0)</f>
        <v>0</v>
      </c>
      <c r="CO901" s="14">
        <f>VLOOKUP($B901,[2]Sheet3!$G:$CZ,78,0)</f>
        <v>0</v>
      </c>
      <c r="CP901" s="14">
        <f>VLOOKUP($B901,[2]Sheet3!$G:$CZ,79,0)</f>
        <v>0</v>
      </c>
      <c r="CQ901" s="14">
        <f>VLOOKUP($B901,[2]Sheet3!$G:$CZ,80,0)</f>
        <v>0</v>
      </c>
      <c r="CR901" s="14">
        <f>VLOOKUP($B901,[2]Sheet3!$G:$CZ,81,0)</f>
        <v>0</v>
      </c>
      <c r="CS901" s="14">
        <f>VLOOKUP($B901,[2]Sheet3!$G:$CZ,82,0)</f>
        <v>0</v>
      </c>
      <c r="CT901" s="14">
        <f>VLOOKUP($B901,[2]Sheet3!$G:$CZ,83,0)</f>
        <v>0</v>
      </c>
      <c r="CU901" s="14">
        <f>VLOOKUP($B901,[2]Sheet3!$G:$CZ,84,0)</f>
        <v>0</v>
      </c>
      <c r="CV901" s="14">
        <f>VLOOKUP($B901,[2]Sheet3!$G:$CZ,85,0)</f>
        <v>0</v>
      </c>
      <c r="CW901" s="14">
        <f>VLOOKUP($B901,[2]Sheet3!$G:$CZ,86,0)</f>
        <v>0</v>
      </c>
      <c r="CX901" s="14">
        <f>VLOOKUP($B901,[2]Sheet3!$G:$CZ,87,0)</f>
        <v>0</v>
      </c>
      <c r="CY901" s="14">
        <f>VLOOKUP($B901,[2]Sheet3!$G:$CZ,88,0)</f>
        <v>0</v>
      </c>
      <c r="CZ901" s="14">
        <f>VLOOKUP($B901,[2]Sheet3!$G:$CZ,89,0)</f>
        <v>0</v>
      </c>
      <c r="DA901" s="14">
        <f>VLOOKUP($B901,[2]Sheet3!$G:$CZ,90,0)</f>
        <v>0</v>
      </c>
      <c r="DB901" s="14">
        <f>VLOOKUP($B901,[2]Sheet3!$G:$CZ,91,0)</f>
        <v>0</v>
      </c>
      <c r="DC901" s="14">
        <f>VLOOKUP($B901,[2]Sheet3!$G:$CZ,92,0)</f>
        <v>0</v>
      </c>
      <c r="DD901" s="14">
        <f>VLOOKUP($B901,[2]Sheet3!$G:$CZ,93,0)</f>
        <v>0</v>
      </c>
      <c r="DE901" s="14">
        <f>VLOOKUP($B901,[2]Sheet3!$G:$CZ,94,0)</f>
        <v>0</v>
      </c>
      <c r="DF901" s="14">
        <f>VLOOKUP($B901,[2]Sheet3!$G:$CZ,95,0)</f>
        <v>0</v>
      </c>
      <c r="DG901" s="14">
        <f>VLOOKUP($B901,[2]Sheet3!$G:$CZ,96,0)</f>
        <v>0</v>
      </c>
      <c r="DH901" s="14">
        <f>VLOOKUP($B901,[2]Sheet3!$G:$CZ,97,0)</f>
        <v>0</v>
      </c>
      <c r="DI901" s="14">
        <f>VLOOKUP($B901,[2]Sheet3!$G:$CZ,98,0)</f>
        <v>0</v>
      </c>
    </row>
    <row r="902" spans="1:113" x14ac:dyDescent="0.3">
      <c r="A902" s="9" t="str">
        <f t="shared" si="44"/>
        <v>N14717</v>
      </c>
      <c r="B902" s="15" t="s">
        <v>2138</v>
      </c>
      <c r="C902" s="15" t="s">
        <v>2139</v>
      </c>
      <c r="F902" s="7" t="s">
        <v>15</v>
      </c>
      <c r="G902" s="12" t="s">
        <v>4396</v>
      </c>
      <c r="H902" s="12" t="str">
        <f>VLOOKUP($B902,[1]Sheet1!$A:$G,5,0)</f>
        <v>manish.shivkumar@redingtongroup.com</v>
      </c>
      <c r="I902" s="12" t="str">
        <f>VLOOKUP($B902,[1]Sheet1!$A:$G,7,0)</f>
        <v>sidharth.eknath@redingtongroup.com</v>
      </c>
      <c r="J902" s="12" t="s">
        <v>82</v>
      </c>
      <c r="K902" s="7"/>
      <c r="L902" s="7"/>
      <c r="M902" s="8"/>
      <c r="N902" s="7" t="str">
        <f t="shared" si="42"/>
        <v>manish.shivkumar@redingtongroup.com; sidharth.eknath@redingtongroup.com; nilesh.phirke@redingtongroup.com;christopher.joseph@redingtongroup.com</v>
      </c>
      <c r="O902" s="7" t="str">
        <f t="shared" si="43"/>
        <v>N14717</v>
      </c>
      <c r="P902" s="8" t="s">
        <v>5215</v>
      </c>
      <c r="Q902" s="14">
        <f>VLOOKUP($B902,[2]Sheet3!$G:$CZ,2,0)</f>
        <v>2400308018</v>
      </c>
      <c r="R902" s="14">
        <f>VLOOKUP($B902,[2]Sheet3!$G:$CZ,3,0)</f>
        <v>2400300308</v>
      </c>
      <c r="S902" s="14">
        <f>VLOOKUP($B902,[2]Sheet3!$G:$CZ,4,0)</f>
        <v>2400300033</v>
      </c>
      <c r="T902" s="14">
        <f>VLOOKUP($B902,[2]Sheet3!$G:$CZ,5,0)</f>
        <v>0</v>
      </c>
      <c r="U902" s="14">
        <f>VLOOKUP($B902,[2]Sheet3!$G:$CZ,6,0)</f>
        <v>0</v>
      </c>
      <c r="V902" s="14">
        <f>VLOOKUP($B902,[2]Sheet3!$G:$CZ,7,0)</f>
        <v>0</v>
      </c>
      <c r="W902" s="14">
        <f>VLOOKUP($B902,[2]Sheet3!$G:$CZ,8,0)</f>
        <v>0</v>
      </c>
      <c r="X902" s="14">
        <f>VLOOKUP($B902,[2]Sheet3!$G:$CZ,9,0)</f>
        <v>0</v>
      </c>
      <c r="Y902" s="14">
        <f>VLOOKUP($B902,[2]Sheet3!$G:$CZ,10,0)</f>
        <v>0</v>
      </c>
      <c r="Z902" s="14">
        <f>VLOOKUP($B902,[2]Sheet3!$G:$CZ,11,0)</f>
        <v>0</v>
      </c>
      <c r="AA902" s="14">
        <f>VLOOKUP($B902,[2]Sheet3!$G:$CZ,12,0)</f>
        <v>0</v>
      </c>
      <c r="AB902" s="14">
        <f>VLOOKUP($B902,[2]Sheet3!$G:$CZ,13,0)</f>
        <v>0</v>
      </c>
      <c r="AC902" s="14">
        <f>VLOOKUP($B902,[2]Sheet3!$G:$CZ,14,0)</f>
        <v>0</v>
      </c>
      <c r="AD902" s="14">
        <f>VLOOKUP($B902,[2]Sheet3!$G:$CZ,15,0)</f>
        <v>0</v>
      </c>
      <c r="AE902" s="14">
        <f>VLOOKUP($B902,[2]Sheet3!$G:$CZ,16,0)</f>
        <v>0</v>
      </c>
      <c r="AF902" s="14">
        <f>VLOOKUP($B902,[2]Sheet3!$G:$CZ,17,0)</f>
        <v>0</v>
      </c>
      <c r="AG902" s="14">
        <f>VLOOKUP($B902,[2]Sheet3!$G:$CZ,18,0)</f>
        <v>0</v>
      </c>
      <c r="AH902" s="14">
        <f>VLOOKUP($B902,[2]Sheet3!$G:$CZ,19,0)</f>
        <v>0</v>
      </c>
      <c r="AI902" s="14">
        <f>VLOOKUP($B902,[2]Sheet3!$G:$CZ,20,0)</f>
        <v>0</v>
      </c>
      <c r="AJ902" s="14">
        <f>VLOOKUP($B902,[2]Sheet3!$G:$CZ,21,0)</f>
        <v>0</v>
      </c>
      <c r="AK902" s="14">
        <f>VLOOKUP($B902,[2]Sheet3!$G:$CZ,22,0)</f>
        <v>0</v>
      </c>
      <c r="AL902" s="14">
        <f>VLOOKUP($B902,[2]Sheet3!$G:$CZ,23,0)</f>
        <v>0</v>
      </c>
      <c r="AM902" s="14">
        <f>VLOOKUP($B902,[2]Sheet3!$G:$CZ,24,0)</f>
        <v>0</v>
      </c>
      <c r="AN902" s="14">
        <f>VLOOKUP($B902,[2]Sheet3!$G:$CZ,25,0)</f>
        <v>0</v>
      </c>
      <c r="AO902" s="14">
        <f>VLOOKUP($B902,[2]Sheet3!$G:$CZ,26,0)</f>
        <v>0</v>
      </c>
      <c r="AP902" s="14">
        <f>VLOOKUP($B902,[2]Sheet3!$G:$CZ,27,0)</f>
        <v>0</v>
      </c>
      <c r="AQ902" s="14">
        <f>VLOOKUP($B902,[2]Sheet3!$G:$CZ,28,0)</f>
        <v>0</v>
      </c>
      <c r="AR902" s="14">
        <f>VLOOKUP($B902,[2]Sheet3!$G:$CZ,29,0)</f>
        <v>0</v>
      </c>
      <c r="AS902" s="14">
        <f>VLOOKUP($B902,[2]Sheet3!$G:$CZ,30,0)</f>
        <v>0</v>
      </c>
      <c r="AT902" s="14">
        <f>VLOOKUP($B902,[2]Sheet3!$G:$CZ,31,0)</f>
        <v>0</v>
      </c>
      <c r="AU902" s="14">
        <f>VLOOKUP($B902,[2]Sheet3!$G:$CZ,32,0)</f>
        <v>0</v>
      </c>
      <c r="AV902" s="14">
        <f>VLOOKUP($B902,[2]Sheet3!$G:$CZ,33,0)</f>
        <v>0</v>
      </c>
      <c r="AW902" s="14">
        <f>VLOOKUP($B902,[2]Sheet3!$G:$CZ,34,0)</f>
        <v>0</v>
      </c>
      <c r="AX902" s="14">
        <f>VLOOKUP($B902,[2]Sheet3!$G:$CZ,35,0)</f>
        <v>0</v>
      </c>
      <c r="AY902" s="14">
        <f>VLOOKUP($B902,[2]Sheet3!$G:$CZ,36,0)</f>
        <v>0</v>
      </c>
      <c r="AZ902" s="14">
        <f>VLOOKUP($B902,[2]Sheet3!$G:$CZ,37,0)</f>
        <v>0</v>
      </c>
      <c r="BA902" s="14">
        <f>VLOOKUP($B902,[2]Sheet3!$G:$CZ,38,0)</f>
        <v>0</v>
      </c>
      <c r="BB902" s="14">
        <f>VLOOKUP($B902,[2]Sheet3!$G:$CZ,39,0)</f>
        <v>0</v>
      </c>
      <c r="BC902" s="14">
        <f>VLOOKUP($B902,[2]Sheet3!$G:$CZ,40,0)</f>
        <v>0</v>
      </c>
      <c r="BD902" s="14">
        <f>VLOOKUP($B902,[2]Sheet3!$G:$CZ,41,0)</f>
        <v>0</v>
      </c>
      <c r="BE902" s="14">
        <f>VLOOKUP($B902,[2]Sheet3!$G:$CZ,42,0)</f>
        <v>0</v>
      </c>
      <c r="BF902" s="14">
        <f>VLOOKUP($B902,[2]Sheet3!$G:$CZ,43,0)</f>
        <v>0</v>
      </c>
      <c r="BG902" s="14">
        <f>VLOOKUP($B902,[2]Sheet3!$G:$CZ,44,0)</f>
        <v>0</v>
      </c>
      <c r="BH902" s="14">
        <f>VLOOKUP($B902,[2]Sheet3!$G:$CZ,45,0)</f>
        <v>0</v>
      </c>
      <c r="BI902" s="14">
        <f>VLOOKUP($B902,[2]Sheet3!$G:$CZ,46,0)</f>
        <v>0</v>
      </c>
      <c r="BJ902" s="14">
        <f>VLOOKUP($B902,[2]Sheet3!$G:$CZ,47,0)</f>
        <v>0</v>
      </c>
      <c r="BK902" s="14">
        <f>VLOOKUP($B902,[2]Sheet3!$G:$CZ,48,0)</f>
        <v>0</v>
      </c>
      <c r="BL902" s="14">
        <f>VLOOKUP($B902,[2]Sheet3!$G:$CZ,49,0)</f>
        <v>0</v>
      </c>
      <c r="BM902" s="14">
        <f>VLOOKUP($B902,[2]Sheet3!$G:$CZ,50,0)</f>
        <v>0</v>
      </c>
      <c r="BN902" s="14">
        <f>VLOOKUP($B902,[2]Sheet3!$G:$CZ,51,0)</f>
        <v>0</v>
      </c>
      <c r="BO902" s="14">
        <f>VLOOKUP($B902,[2]Sheet3!$G:$CZ,52,0)</f>
        <v>0</v>
      </c>
      <c r="BP902" s="14">
        <f>VLOOKUP($B902,[2]Sheet3!$G:$CZ,53,0)</f>
        <v>0</v>
      </c>
      <c r="BQ902" s="14">
        <f>VLOOKUP($B902,[2]Sheet3!$G:$CZ,54,0)</f>
        <v>0</v>
      </c>
      <c r="BR902" s="14">
        <f>VLOOKUP($B902,[2]Sheet3!$G:$CZ,55,0)</f>
        <v>0</v>
      </c>
      <c r="BS902" s="14">
        <f>VLOOKUP($B902,[2]Sheet3!$G:$CZ,56,0)</f>
        <v>0</v>
      </c>
      <c r="BT902" s="14">
        <f>VLOOKUP($B902,[2]Sheet3!$G:$CZ,57,0)</f>
        <v>0</v>
      </c>
      <c r="BU902" s="14">
        <f>VLOOKUP($B902,[2]Sheet3!$G:$CZ,58,0)</f>
        <v>0</v>
      </c>
      <c r="BV902" s="14">
        <f>VLOOKUP($B902,[2]Sheet3!$G:$CZ,59,0)</f>
        <v>0</v>
      </c>
      <c r="BW902" s="14">
        <f>VLOOKUP($B902,[2]Sheet3!$G:$CZ,60,0)</f>
        <v>0</v>
      </c>
      <c r="BX902" s="14">
        <f>VLOOKUP($B902,[2]Sheet3!$G:$CZ,61,0)</f>
        <v>0</v>
      </c>
      <c r="BY902" s="14">
        <f>VLOOKUP($B902,[2]Sheet3!$G:$CZ,62,0)</f>
        <v>0</v>
      </c>
      <c r="BZ902" s="14">
        <f>VLOOKUP($B902,[2]Sheet3!$G:$CZ,63,0)</f>
        <v>0</v>
      </c>
      <c r="CA902" s="14">
        <f>VLOOKUP($B902,[2]Sheet3!$G:$CZ,64,0)</f>
        <v>0</v>
      </c>
      <c r="CB902" s="14">
        <f>VLOOKUP($B902,[2]Sheet3!$G:$CZ,65,0)</f>
        <v>0</v>
      </c>
      <c r="CC902" s="14">
        <f>VLOOKUP($B902,[2]Sheet3!$G:$CZ,66,0)</f>
        <v>0</v>
      </c>
      <c r="CD902" s="14">
        <f>VLOOKUP($B902,[2]Sheet3!$G:$CZ,67,0)</f>
        <v>0</v>
      </c>
      <c r="CE902" s="14">
        <f>VLOOKUP($B902,[2]Sheet3!$G:$CZ,68,0)</f>
        <v>0</v>
      </c>
      <c r="CF902" s="14">
        <f>VLOOKUP($B902,[2]Sheet3!$G:$CZ,69,0)</f>
        <v>0</v>
      </c>
      <c r="CG902" s="14">
        <f>VLOOKUP($B902,[2]Sheet3!$G:$CZ,70,0)</f>
        <v>0</v>
      </c>
      <c r="CH902" s="14">
        <f>VLOOKUP($B902,[2]Sheet3!$G:$CZ,71,0)</f>
        <v>0</v>
      </c>
      <c r="CI902" s="14">
        <f>VLOOKUP($B902,[2]Sheet3!$G:$CZ,72,0)</f>
        <v>0</v>
      </c>
      <c r="CJ902" s="14">
        <f>VLOOKUP($B902,[2]Sheet3!$G:$CZ,73,0)</f>
        <v>0</v>
      </c>
      <c r="CK902" s="14">
        <f>VLOOKUP($B902,[2]Sheet3!$G:$CZ,74,0)</f>
        <v>0</v>
      </c>
      <c r="CL902" s="14">
        <f>VLOOKUP($B902,[2]Sheet3!$G:$CZ,75,0)</f>
        <v>0</v>
      </c>
      <c r="CM902" s="14">
        <f>VLOOKUP($B902,[2]Sheet3!$G:$CZ,76,0)</f>
        <v>0</v>
      </c>
      <c r="CN902" s="14">
        <f>VLOOKUP($B902,[2]Sheet3!$G:$CZ,77,0)</f>
        <v>0</v>
      </c>
      <c r="CO902" s="14">
        <f>VLOOKUP($B902,[2]Sheet3!$G:$CZ,78,0)</f>
        <v>0</v>
      </c>
      <c r="CP902" s="14">
        <f>VLOOKUP($B902,[2]Sheet3!$G:$CZ,79,0)</f>
        <v>0</v>
      </c>
      <c r="CQ902" s="14">
        <f>VLOOKUP($B902,[2]Sheet3!$G:$CZ,80,0)</f>
        <v>0</v>
      </c>
      <c r="CR902" s="14">
        <f>VLOOKUP($B902,[2]Sheet3!$G:$CZ,81,0)</f>
        <v>0</v>
      </c>
      <c r="CS902" s="14">
        <f>VLOOKUP($B902,[2]Sheet3!$G:$CZ,82,0)</f>
        <v>0</v>
      </c>
      <c r="CT902" s="14">
        <f>VLOOKUP($B902,[2]Sheet3!$G:$CZ,83,0)</f>
        <v>0</v>
      </c>
      <c r="CU902" s="14">
        <f>VLOOKUP($B902,[2]Sheet3!$G:$CZ,84,0)</f>
        <v>0</v>
      </c>
      <c r="CV902" s="14">
        <f>VLOOKUP($B902,[2]Sheet3!$G:$CZ,85,0)</f>
        <v>0</v>
      </c>
      <c r="CW902" s="14">
        <f>VLOOKUP($B902,[2]Sheet3!$G:$CZ,86,0)</f>
        <v>0</v>
      </c>
      <c r="CX902" s="14">
        <f>VLOOKUP($B902,[2]Sheet3!$G:$CZ,87,0)</f>
        <v>0</v>
      </c>
      <c r="CY902" s="14">
        <f>VLOOKUP($B902,[2]Sheet3!$G:$CZ,88,0)</f>
        <v>0</v>
      </c>
      <c r="CZ902" s="14">
        <f>VLOOKUP($B902,[2]Sheet3!$G:$CZ,89,0)</f>
        <v>0</v>
      </c>
      <c r="DA902" s="14">
        <f>VLOOKUP($B902,[2]Sheet3!$G:$CZ,90,0)</f>
        <v>0</v>
      </c>
      <c r="DB902" s="14">
        <f>VLOOKUP($B902,[2]Sheet3!$G:$CZ,91,0)</f>
        <v>0</v>
      </c>
      <c r="DC902" s="14">
        <f>VLOOKUP($B902,[2]Sheet3!$G:$CZ,92,0)</f>
        <v>0</v>
      </c>
      <c r="DD902" s="14">
        <f>VLOOKUP($B902,[2]Sheet3!$G:$CZ,93,0)</f>
        <v>0</v>
      </c>
      <c r="DE902" s="14">
        <f>VLOOKUP($B902,[2]Sheet3!$G:$CZ,94,0)</f>
        <v>0</v>
      </c>
      <c r="DF902" s="14">
        <f>VLOOKUP($B902,[2]Sheet3!$G:$CZ,95,0)</f>
        <v>0</v>
      </c>
      <c r="DG902" s="14">
        <f>VLOOKUP($B902,[2]Sheet3!$G:$CZ,96,0)</f>
        <v>0</v>
      </c>
      <c r="DH902" s="14">
        <f>VLOOKUP($B902,[2]Sheet3!$G:$CZ,97,0)</f>
        <v>0</v>
      </c>
      <c r="DI902" s="14">
        <f>VLOOKUP($B902,[2]Sheet3!$G:$CZ,98,0)</f>
        <v>0</v>
      </c>
    </row>
    <row r="903" spans="1:113" x14ac:dyDescent="0.3">
      <c r="A903" s="9" t="str">
        <f t="shared" si="44"/>
        <v>N14537</v>
      </c>
      <c r="B903" s="15" t="s">
        <v>2140</v>
      </c>
      <c r="C903" s="15" t="s">
        <v>2141</v>
      </c>
      <c r="F903" s="7" t="s">
        <v>15</v>
      </c>
      <c r="G903" s="12" t="s">
        <v>4397</v>
      </c>
      <c r="H903" s="12" t="str">
        <f>VLOOKUP($B903,[1]Sheet1!$A:$G,5,0)</f>
        <v>shashi.singh@redingtongroup.com</v>
      </c>
      <c r="I903" s="12" t="str">
        <f>VLOOKUP($B903,[1]Sheet1!$A:$G,7,0)</f>
        <v>sidharth.eknath@redingtongroup.com</v>
      </c>
      <c r="J903" s="12" t="s">
        <v>82</v>
      </c>
      <c r="K903" s="7"/>
      <c r="L903" s="7"/>
      <c r="M903" s="8"/>
      <c r="N903" s="7" t="str">
        <f t="shared" si="42"/>
        <v>shashi.singh@redingtongroup.com; sidharth.eknath@redingtongroup.com; nilesh.phirke@redingtongroup.com;christopher.joseph@redingtongroup.com</v>
      </c>
      <c r="O903" s="7" t="str">
        <f t="shared" si="43"/>
        <v>N14537</v>
      </c>
      <c r="P903" s="8" t="s">
        <v>5215</v>
      </c>
      <c r="Q903" s="14">
        <f>VLOOKUP($B903,[2]Sheet3!$G:$CZ,2,0)</f>
        <v>2400307887</v>
      </c>
      <c r="R903" s="14">
        <f>VLOOKUP($B903,[2]Sheet3!$G:$CZ,3,0)</f>
        <v>2400309040</v>
      </c>
      <c r="S903" s="14">
        <f>VLOOKUP($B903,[2]Sheet3!$G:$CZ,4,0)</f>
        <v>0</v>
      </c>
      <c r="T903" s="14">
        <f>VLOOKUP($B903,[2]Sheet3!$G:$CZ,5,0)</f>
        <v>0</v>
      </c>
      <c r="U903" s="14">
        <f>VLOOKUP($B903,[2]Sheet3!$G:$CZ,6,0)</f>
        <v>0</v>
      </c>
      <c r="V903" s="14">
        <f>VLOOKUP($B903,[2]Sheet3!$G:$CZ,7,0)</f>
        <v>0</v>
      </c>
      <c r="W903" s="14">
        <f>VLOOKUP($B903,[2]Sheet3!$G:$CZ,8,0)</f>
        <v>0</v>
      </c>
      <c r="X903" s="14">
        <f>VLOOKUP($B903,[2]Sheet3!$G:$CZ,9,0)</f>
        <v>0</v>
      </c>
      <c r="Y903" s="14">
        <f>VLOOKUP($B903,[2]Sheet3!$G:$CZ,10,0)</f>
        <v>0</v>
      </c>
      <c r="Z903" s="14">
        <f>VLOOKUP($B903,[2]Sheet3!$G:$CZ,11,0)</f>
        <v>0</v>
      </c>
      <c r="AA903" s="14">
        <f>VLOOKUP($B903,[2]Sheet3!$G:$CZ,12,0)</f>
        <v>0</v>
      </c>
      <c r="AB903" s="14">
        <f>VLOOKUP($B903,[2]Sheet3!$G:$CZ,13,0)</f>
        <v>0</v>
      </c>
      <c r="AC903" s="14">
        <f>VLOOKUP($B903,[2]Sheet3!$G:$CZ,14,0)</f>
        <v>0</v>
      </c>
      <c r="AD903" s="14">
        <f>VLOOKUP($B903,[2]Sheet3!$G:$CZ,15,0)</f>
        <v>0</v>
      </c>
      <c r="AE903" s="14">
        <f>VLOOKUP($B903,[2]Sheet3!$G:$CZ,16,0)</f>
        <v>0</v>
      </c>
      <c r="AF903" s="14">
        <f>VLOOKUP($B903,[2]Sheet3!$G:$CZ,17,0)</f>
        <v>0</v>
      </c>
      <c r="AG903" s="14">
        <f>VLOOKUP($B903,[2]Sheet3!$G:$CZ,18,0)</f>
        <v>0</v>
      </c>
      <c r="AH903" s="14">
        <f>VLOOKUP($B903,[2]Sheet3!$G:$CZ,19,0)</f>
        <v>0</v>
      </c>
      <c r="AI903" s="14">
        <f>VLOOKUP($B903,[2]Sheet3!$G:$CZ,20,0)</f>
        <v>0</v>
      </c>
      <c r="AJ903" s="14">
        <f>VLOOKUP($B903,[2]Sheet3!$G:$CZ,21,0)</f>
        <v>0</v>
      </c>
      <c r="AK903" s="14">
        <f>VLOOKUP($B903,[2]Sheet3!$G:$CZ,22,0)</f>
        <v>0</v>
      </c>
      <c r="AL903" s="14">
        <f>VLOOKUP($B903,[2]Sheet3!$G:$CZ,23,0)</f>
        <v>0</v>
      </c>
      <c r="AM903" s="14">
        <f>VLOOKUP($B903,[2]Sheet3!$G:$CZ,24,0)</f>
        <v>0</v>
      </c>
      <c r="AN903" s="14">
        <f>VLOOKUP($B903,[2]Sheet3!$G:$CZ,25,0)</f>
        <v>0</v>
      </c>
      <c r="AO903" s="14">
        <f>VLOOKUP($B903,[2]Sheet3!$G:$CZ,26,0)</f>
        <v>0</v>
      </c>
      <c r="AP903" s="14">
        <f>VLOOKUP($B903,[2]Sheet3!$G:$CZ,27,0)</f>
        <v>0</v>
      </c>
      <c r="AQ903" s="14">
        <f>VLOOKUP($B903,[2]Sheet3!$G:$CZ,28,0)</f>
        <v>0</v>
      </c>
      <c r="AR903" s="14">
        <f>VLOOKUP($B903,[2]Sheet3!$G:$CZ,29,0)</f>
        <v>0</v>
      </c>
      <c r="AS903" s="14">
        <f>VLOOKUP($B903,[2]Sheet3!$G:$CZ,30,0)</f>
        <v>0</v>
      </c>
      <c r="AT903" s="14">
        <f>VLOOKUP($B903,[2]Sheet3!$G:$CZ,31,0)</f>
        <v>0</v>
      </c>
      <c r="AU903" s="14">
        <f>VLOOKUP($B903,[2]Sheet3!$G:$CZ,32,0)</f>
        <v>0</v>
      </c>
      <c r="AV903" s="14">
        <f>VLOOKUP($B903,[2]Sheet3!$G:$CZ,33,0)</f>
        <v>0</v>
      </c>
      <c r="AW903" s="14">
        <f>VLOOKUP($B903,[2]Sheet3!$G:$CZ,34,0)</f>
        <v>0</v>
      </c>
      <c r="AX903" s="14">
        <f>VLOOKUP($B903,[2]Sheet3!$G:$CZ,35,0)</f>
        <v>0</v>
      </c>
      <c r="AY903" s="14">
        <f>VLOOKUP($B903,[2]Sheet3!$G:$CZ,36,0)</f>
        <v>0</v>
      </c>
      <c r="AZ903" s="14">
        <f>VLOOKUP($B903,[2]Sheet3!$G:$CZ,37,0)</f>
        <v>0</v>
      </c>
      <c r="BA903" s="14">
        <f>VLOOKUP($B903,[2]Sheet3!$G:$CZ,38,0)</f>
        <v>0</v>
      </c>
      <c r="BB903" s="14">
        <f>VLOOKUP($B903,[2]Sheet3!$G:$CZ,39,0)</f>
        <v>0</v>
      </c>
      <c r="BC903" s="14">
        <f>VLOOKUP($B903,[2]Sheet3!$G:$CZ,40,0)</f>
        <v>0</v>
      </c>
      <c r="BD903" s="14">
        <f>VLOOKUP($B903,[2]Sheet3!$G:$CZ,41,0)</f>
        <v>0</v>
      </c>
      <c r="BE903" s="14">
        <f>VLOOKUP($B903,[2]Sheet3!$G:$CZ,42,0)</f>
        <v>0</v>
      </c>
      <c r="BF903" s="14">
        <f>VLOOKUP($B903,[2]Sheet3!$G:$CZ,43,0)</f>
        <v>0</v>
      </c>
      <c r="BG903" s="14">
        <f>VLOOKUP($B903,[2]Sheet3!$G:$CZ,44,0)</f>
        <v>0</v>
      </c>
      <c r="BH903" s="14">
        <f>VLOOKUP($B903,[2]Sheet3!$G:$CZ,45,0)</f>
        <v>0</v>
      </c>
      <c r="BI903" s="14">
        <f>VLOOKUP($B903,[2]Sheet3!$G:$CZ,46,0)</f>
        <v>0</v>
      </c>
      <c r="BJ903" s="14">
        <f>VLOOKUP($B903,[2]Sheet3!$G:$CZ,47,0)</f>
        <v>0</v>
      </c>
      <c r="BK903" s="14">
        <f>VLOOKUP($B903,[2]Sheet3!$G:$CZ,48,0)</f>
        <v>0</v>
      </c>
      <c r="BL903" s="14">
        <f>VLOOKUP($B903,[2]Sheet3!$G:$CZ,49,0)</f>
        <v>0</v>
      </c>
      <c r="BM903" s="14">
        <f>VLOOKUP($B903,[2]Sheet3!$G:$CZ,50,0)</f>
        <v>0</v>
      </c>
      <c r="BN903" s="14">
        <f>VLOOKUP($B903,[2]Sheet3!$G:$CZ,51,0)</f>
        <v>0</v>
      </c>
      <c r="BO903" s="14">
        <f>VLOOKUP($B903,[2]Sheet3!$G:$CZ,52,0)</f>
        <v>0</v>
      </c>
      <c r="BP903" s="14">
        <f>VLOOKUP($B903,[2]Sheet3!$G:$CZ,53,0)</f>
        <v>0</v>
      </c>
      <c r="BQ903" s="14">
        <f>VLOOKUP($B903,[2]Sheet3!$G:$CZ,54,0)</f>
        <v>0</v>
      </c>
      <c r="BR903" s="14">
        <f>VLOOKUP($B903,[2]Sheet3!$G:$CZ,55,0)</f>
        <v>0</v>
      </c>
      <c r="BS903" s="14">
        <f>VLOOKUP($B903,[2]Sheet3!$G:$CZ,56,0)</f>
        <v>0</v>
      </c>
      <c r="BT903" s="14">
        <f>VLOOKUP($B903,[2]Sheet3!$G:$CZ,57,0)</f>
        <v>0</v>
      </c>
      <c r="BU903" s="14">
        <f>VLOOKUP($B903,[2]Sheet3!$G:$CZ,58,0)</f>
        <v>0</v>
      </c>
      <c r="BV903" s="14">
        <f>VLOOKUP($B903,[2]Sheet3!$G:$CZ,59,0)</f>
        <v>0</v>
      </c>
      <c r="BW903" s="14">
        <f>VLOOKUP($B903,[2]Sheet3!$G:$CZ,60,0)</f>
        <v>0</v>
      </c>
      <c r="BX903" s="14">
        <f>VLOOKUP($B903,[2]Sheet3!$G:$CZ,61,0)</f>
        <v>0</v>
      </c>
      <c r="BY903" s="14">
        <f>VLOOKUP($B903,[2]Sheet3!$G:$CZ,62,0)</f>
        <v>0</v>
      </c>
      <c r="BZ903" s="14">
        <f>VLOOKUP($B903,[2]Sheet3!$G:$CZ,63,0)</f>
        <v>0</v>
      </c>
      <c r="CA903" s="14">
        <f>VLOOKUP($B903,[2]Sheet3!$G:$CZ,64,0)</f>
        <v>0</v>
      </c>
      <c r="CB903" s="14">
        <f>VLOOKUP($B903,[2]Sheet3!$G:$CZ,65,0)</f>
        <v>0</v>
      </c>
      <c r="CC903" s="14">
        <f>VLOOKUP($B903,[2]Sheet3!$G:$CZ,66,0)</f>
        <v>0</v>
      </c>
      <c r="CD903" s="14">
        <f>VLOOKUP($B903,[2]Sheet3!$G:$CZ,67,0)</f>
        <v>0</v>
      </c>
      <c r="CE903" s="14">
        <f>VLOOKUP($B903,[2]Sheet3!$G:$CZ,68,0)</f>
        <v>0</v>
      </c>
      <c r="CF903" s="14">
        <f>VLOOKUP($B903,[2]Sheet3!$G:$CZ,69,0)</f>
        <v>0</v>
      </c>
      <c r="CG903" s="14">
        <f>VLOOKUP($B903,[2]Sheet3!$G:$CZ,70,0)</f>
        <v>0</v>
      </c>
      <c r="CH903" s="14">
        <f>VLOOKUP($B903,[2]Sheet3!$G:$CZ,71,0)</f>
        <v>0</v>
      </c>
      <c r="CI903" s="14">
        <f>VLOOKUP($B903,[2]Sheet3!$G:$CZ,72,0)</f>
        <v>0</v>
      </c>
      <c r="CJ903" s="14">
        <f>VLOOKUP($B903,[2]Sheet3!$G:$CZ,73,0)</f>
        <v>0</v>
      </c>
      <c r="CK903" s="14">
        <f>VLOOKUP($B903,[2]Sheet3!$G:$CZ,74,0)</f>
        <v>0</v>
      </c>
      <c r="CL903" s="14">
        <f>VLOOKUP($B903,[2]Sheet3!$G:$CZ,75,0)</f>
        <v>0</v>
      </c>
      <c r="CM903" s="14">
        <f>VLOOKUP($B903,[2]Sheet3!$G:$CZ,76,0)</f>
        <v>0</v>
      </c>
      <c r="CN903" s="14">
        <f>VLOOKUP($B903,[2]Sheet3!$G:$CZ,77,0)</f>
        <v>0</v>
      </c>
      <c r="CO903" s="14">
        <f>VLOOKUP($B903,[2]Sheet3!$G:$CZ,78,0)</f>
        <v>0</v>
      </c>
      <c r="CP903" s="14">
        <f>VLOOKUP($B903,[2]Sheet3!$G:$CZ,79,0)</f>
        <v>0</v>
      </c>
      <c r="CQ903" s="14">
        <f>VLOOKUP($B903,[2]Sheet3!$G:$CZ,80,0)</f>
        <v>0</v>
      </c>
      <c r="CR903" s="14">
        <f>VLOOKUP($B903,[2]Sheet3!$G:$CZ,81,0)</f>
        <v>0</v>
      </c>
      <c r="CS903" s="14">
        <f>VLOOKUP($B903,[2]Sheet3!$G:$CZ,82,0)</f>
        <v>0</v>
      </c>
      <c r="CT903" s="14">
        <f>VLOOKUP($B903,[2]Sheet3!$G:$CZ,83,0)</f>
        <v>0</v>
      </c>
      <c r="CU903" s="14">
        <f>VLOOKUP($B903,[2]Sheet3!$G:$CZ,84,0)</f>
        <v>0</v>
      </c>
      <c r="CV903" s="14">
        <f>VLOOKUP($B903,[2]Sheet3!$G:$CZ,85,0)</f>
        <v>0</v>
      </c>
      <c r="CW903" s="14">
        <f>VLOOKUP($B903,[2]Sheet3!$G:$CZ,86,0)</f>
        <v>0</v>
      </c>
      <c r="CX903" s="14">
        <f>VLOOKUP($B903,[2]Sheet3!$G:$CZ,87,0)</f>
        <v>0</v>
      </c>
      <c r="CY903" s="14">
        <f>VLOOKUP($B903,[2]Sheet3!$G:$CZ,88,0)</f>
        <v>0</v>
      </c>
      <c r="CZ903" s="14">
        <f>VLOOKUP($B903,[2]Sheet3!$G:$CZ,89,0)</f>
        <v>0</v>
      </c>
      <c r="DA903" s="14">
        <f>VLOOKUP($B903,[2]Sheet3!$G:$CZ,90,0)</f>
        <v>0</v>
      </c>
      <c r="DB903" s="14">
        <f>VLOOKUP($B903,[2]Sheet3!$G:$CZ,91,0)</f>
        <v>0</v>
      </c>
      <c r="DC903" s="14">
        <f>VLOOKUP($B903,[2]Sheet3!$G:$CZ,92,0)</f>
        <v>0</v>
      </c>
      <c r="DD903" s="14">
        <f>VLOOKUP($B903,[2]Sheet3!$G:$CZ,93,0)</f>
        <v>0</v>
      </c>
      <c r="DE903" s="14">
        <f>VLOOKUP($B903,[2]Sheet3!$G:$CZ,94,0)</f>
        <v>0</v>
      </c>
      <c r="DF903" s="14">
        <f>VLOOKUP($B903,[2]Sheet3!$G:$CZ,95,0)</f>
        <v>0</v>
      </c>
      <c r="DG903" s="14">
        <f>VLOOKUP($B903,[2]Sheet3!$G:$CZ,96,0)</f>
        <v>0</v>
      </c>
      <c r="DH903" s="14">
        <f>VLOOKUP($B903,[2]Sheet3!$G:$CZ,97,0)</f>
        <v>0</v>
      </c>
      <c r="DI903" s="14">
        <f>VLOOKUP($B903,[2]Sheet3!$G:$CZ,98,0)</f>
        <v>0</v>
      </c>
    </row>
    <row r="904" spans="1:113" x14ac:dyDescent="0.3">
      <c r="A904" s="9" t="str">
        <f t="shared" si="44"/>
        <v>N10293</v>
      </c>
      <c r="B904" s="15" t="s">
        <v>2142</v>
      </c>
      <c r="C904" s="15" t="s">
        <v>2143</v>
      </c>
      <c r="F904" s="7" t="s">
        <v>15</v>
      </c>
      <c r="G904" s="12" t="s">
        <v>4398</v>
      </c>
      <c r="H904" s="12" t="str">
        <f>VLOOKUP($B904,[1]Sheet1!$A:$G,5,0)</f>
        <v>manish.shivkumar@redingtongroup.com</v>
      </c>
      <c r="I904" s="12" t="str">
        <f>VLOOKUP($B904,[1]Sheet1!$A:$G,7,0)</f>
        <v>sidharth.eknath@redingtongroup.com</v>
      </c>
      <c r="J904" s="12" t="s">
        <v>82</v>
      </c>
      <c r="K904" s="7"/>
      <c r="L904" s="7"/>
      <c r="M904" s="8"/>
      <c r="N904" s="7" t="str">
        <f t="shared" si="42"/>
        <v>manish.shivkumar@redingtongroup.com; sidharth.eknath@redingtongroup.com; nilesh.phirke@redingtongroup.com;christopher.joseph@redingtongroup.com</v>
      </c>
      <c r="O904" s="7" t="str">
        <f t="shared" si="43"/>
        <v>N10293</v>
      </c>
      <c r="P904" s="8" t="s">
        <v>5215</v>
      </c>
      <c r="Q904" s="14">
        <f>VLOOKUP($B904,[2]Sheet3!$G:$CZ,2,0)</f>
        <v>2400305744</v>
      </c>
      <c r="R904" s="14">
        <f>VLOOKUP($B904,[2]Sheet3!$G:$CZ,3,0)</f>
        <v>2400299948</v>
      </c>
      <c r="S904" s="14">
        <f>VLOOKUP($B904,[2]Sheet3!$G:$CZ,4,0)</f>
        <v>0</v>
      </c>
      <c r="T904" s="14">
        <f>VLOOKUP($B904,[2]Sheet3!$G:$CZ,5,0)</f>
        <v>0</v>
      </c>
      <c r="U904" s="14">
        <f>VLOOKUP($B904,[2]Sheet3!$G:$CZ,6,0)</f>
        <v>0</v>
      </c>
      <c r="V904" s="14">
        <f>VLOOKUP($B904,[2]Sheet3!$G:$CZ,7,0)</f>
        <v>0</v>
      </c>
      <c r="W904" s="14">
        <f>VLOOKUP($B904,[2]Sheet3!$G:$CZ,8,0)</f>
        <v>0</v>
      </c>
      <c r="X904" s="14">
        <f>VLOOKUP($B904,[2]Sheet3!$G:$CZ,9,0)</f>
        <v>0</v>
      </c>
      <c r="Y904" s="14">
        <f>VLOOKUP($B904,[2]Sheet3!$G:$CZ,10,0)</f>
        <v>0</v>
      </c>
      <c r="Z904" s="14">
        <f>VLOOKUP($B904,[2]Sheet3!$G:$CZ,11,0)</f>
        <v>0</v>
      </c>
      <c r="AA904" s="14">
        <f>VLOOKUP($B904,[2]Sheet3!$G:$CZ,12,0)</f>
        <v>0</v>
      </c>
      <c r="AB904" s="14">
        <f>VLOOKUP($B904,[2]Sheet3!$G:$CZ,13,0)</f>
        <v>0</v>
      </c>
      <c r="AC904" s="14">
        <f>VLOOKUP($B904,[2]Sheet3!$G:$CZ,14,0)</f>
        <v>0</v>
      </c>
      <c r="AD904" s="14">
        <f>VLOOKUP($B904,[2]Sheet3!$G:$CZ,15,0)</f>
        <v>0</v>
      </c>
      <c r="AE904" s="14">
        <f>VLOOKUP($B904,[2]Sheet3!$G:$CZ,16,0)</f>
        <v>0</v>
      </c>
      <c r="AF904" s="14">
        <f>VLOOKUP($B904,[2]Sheet3!$G:$CZ,17,0)</f>
        <v>0</v>
      </c>
      <c r="AG904" s="14">
        <f>VLOOKUP($B904,[2]Sheet3!$G:$CZ,18,0)</f>
        <v>0</v>
      </c>
      <c r="AH904" s="14">
        <f>VLOOKUP($B904,[2]Sheet3!$G:$CZ,19,0)</f>
        <v>0</v>
      </c>
      <c r="AI904" s="14">
        <f>VLOOKUP($B904,[2]Sheet3!$G:$CZ,20,0)</f>
        <v>0</v>
      </c>
      <c r="AJ904" s="14">
        <f>VLOOKUP($B904,[2]Sheet3!$G:$CZ,21,0)</f>
        <v>0</v>
      </c>
      <c r="AK904" s="14">
        <f>VLOOKUP($B904,[2]Sheet3!$G:$CZ,22,0)</f>
        <v>0</v>
      </c>
      <c r="AL904" s="14">
        <f>VLOOKUP($B904,[2]Sheet3!$G:$CZ,23,0)</f>
        <v>0</v>
      </c>
      <c r="AM904" s="14">
        <f>VLOOKUP($B904,[2]Sheet3!$G:$CZ,24,0)</f>
        <v>0</v>
      </c>
      <c r="AN904" s="14">
        <f>VLOOKUP($B904,[2]Sheet3!$G:$CZ,25,0)</f>
        <v>0</v>
      </c>
      <c r="AO904" s="14">
        <f>VLOOKUP($B904,[2]Sheet3!$G:$CZ,26,0)</f>
        <v>0</v>
      </c>
      <c r="AP904" s="14">
        <f>VLOOKUP($B904,[2]Sheet3!$G:$CZ,27,0)</f>
        <v>0</v>
      </c>
      <c r="AQ904" s="14">
        <f>VLOOKUP($B904,[2]Sheet3!$G:$CZ,28,0)</f>
        <v>0</v>
      </c>
      <c r="AR904" s="14">
        <f>VLOOKUP($B904,[2]Sheet3!$G:$CZ,29,0)</f>
        <v>0</v>
      </c>
      <c r="AS904" s="14">
        <f>VLOOKUP($B904,[2]Sheet3!$G:$CZ,30,0)</f>
        <v>0</v>
      </c>
      <c r="AT904" s="14">
        <f>VLOOKUP($B904,[2]Sheet3!$G:$CZ,31,0)</f>
        <v>0</v>
      </c>
      <c r="AU904" s="14">
        <f>VLOOKUP($B904,[2]Sheet3!$G:$CZ,32,0)</f>
        <v>0</v>
      </c>
      <c r="AV904" s="14">
        <f>VLOOKUP($B904,[2]Sheet3!$G:$CZ,33,0)</f>
        <v>0</v>
      </c>
      <c r="AW904" s="14">
        <f>VLOOKUP($B904,[2]Sheet3!$G:$CZ,34,0)</f>
        <v>0</v>
      </c>
      <c r="AX904" s="14">
        <f>VLOOKUP($B904,[2]Sheet3!$G:$CZ,35,0)</f>
        <v>0</v>
      </c>
      <c r="AY904" s="14">
        <f>VLOOKUP($B904,[2]Sheet3!$G:$CZ,36,0)</f>
        <v>0</v>
      </c>
      <c r="AZ904" s="14">
        <f>VLOOKUP($B904,[2]Sheet3!$G:$CZ,37,0)</f>
        <v>0</v>
      </c>
      <c r="BA904" s="14">
        <f>VLOOKUP($B904,[2]Sheet3!$G:$CZ,38,0)</f>
        <v>0</v>
      </c>
      <c r="BB904" s="14">
        <f>VLOOKUP($B904,[2]Sheet3!$G:$CZ,39,0)</f>
        <v>0</v>
      </c>
      <c r="BC904" s="14">
        <f>VLOOKUP($B904,[2]Sheet3!$G:$CZ,40,0)</f>
        <v>0</v>
      </c>
      <c r="BD904" s="14">
        <f>VLOOKUP($B904,[2]Sheet3!$G:$CZ,41,0)</f>
        <v>0</v>
      </c>
      <c r="BE904" s="14">
        <f>VLOOKUP($B904,[2]Sheet3!$G:$CZ,42,0)</f>
        <v>0</v>
      </c>
      <c r="BF904" s="14">
        <f>VLOOKUP($B904,[2]Sheet3!$G:$CZ,43,0)</f>
        <v>0</v>
      </c>
      <c r="BG904" s="14">
        <f>VLOOKUP($B904,[2]Sheet3!$G:$CZ,44,0)</f>
        <v>0</v>
      </c>
      <c r="BH904" s="14">
        <f>VLOOKUP($B904,[2]Sheet3!$G:$CZ,45,0)</f>
        <v>0</v>
      </c>
      <c r="BI904" s="14">
        <f>VLOOKUP($B904,[2]Sheet3!$G:$CZ,46,0)</f>
        <v>0</v>
      </c>
      <c r="BJ904" s="14">
        <f>VLOOKUP($B904,[2]Sheet3!$G:$CZ,47,0)</f>
        <v>0</v>
      </c>
      <c r="BK904" s="14">
        <f>VLOOKUP($B904,[2]Sheet3!$G:$CZ,48,0)</f>
        <v>0</v>
      </c>
      <c r="BL904" s="14">
        <f>VLOOKUP($B904,[2]Sheet3!$G:$CZ,49,0)</f>
        <v>0</v>
      </c>
      <c r="BM904" s="14">
        <f>VLOOKUP($B904,[2]Sheet3!$G:$CZ,50,0)</f>
        <v>0</v>
      </c>
      <c r="BN904" s="14">
        <f>VLOOKUP($B904,[2]Sheet3!$G:$CZ,51,0)</f>
        <v>0</v>
      </c>
      <c r="BO904" s="14">
        <f>VLOOKUP($B904,[2]Sheet3!$G:$CZ,52,0)</f>
        <v>0</v>
      </c>
      <c r="BP904" s="14">
        <f>VLOOKUP($B904,[2]Sheet3!$G:$CZ,53,0)</f>
        <v>0</v>
      </c>
      <c r="BQ904" s="14">
        <f>VLOOKUP($B904,[2]Sheet3!$G:$CZ,54,0)</f>
        <v>0</v>
      </c>
      <c r="BR904" s="14">
        <f>VLOOKUP($B904,[2]Sheet3!$G:$CZ,55,0)</f>
        <v>0</v>
      </c>
      <c r="BS904" s="14">
        <f>VLOOKUP($B904,[2]Sheet3!$G:$CZ,56,0)</f>
        <v>0</v>
      </c>
      <c r="BT904" s="14">
        <f>VLOOKUP($B904,[2]Sheet3!$G:$CZ,57,0)</f>
        <v>0</v>
      </c>
      <c r="BU904" s="14">
        <f>VLOOKUP($B904,[2]Sheet3!$G:$CZ,58,0)</f>
        <v>0</v>
      </c>
      <c r="BV904" s="14">
        <f>VLOOKUP($B904,[2]Sheet3!$G:$CZ,59,0)</f>
        <v>0</v>
      </c>
      <c r="BW904" s="14">
        <f>VLOOKUP($B904,[2]Sheet3!$G:$CZ,60,0)</f>
        <v>0</v>
      </c>
      <c r="BX904" s="14">
        <f>VLOOKUP($B904,[2]Sheet3!$G:$CZ,61,0)</f>
        <v>0</v>
      </c>
      <c r="BY904" s="14">
        <f>VLOOKUP($B904,[2]Sheet3!$G:$CZ,62,0)</f>
        <v>0</v>
      </c>
      <c r="BZ904" s="14">
        <f>VLOOKUP($B904,[2]Sheet3!$G:$CZ,63,0)</f>
        <v>0</v>
      </c>
      <c r="CA904" s="14">
        <f>VLOOKUP($B904,[2]Sheet3!$G:$CZ,64,0)</f>
        <v>0</v>
      </c>
      <c r="CB904" s="14">
        <f>VLOOKUP($B904,[2]Sheet3!$G:$CZ,65,0)</f>
        <v>0</v>
      </c>
      <c r="CC904" s="14">
        <f>VLOOKUP($B904,[2]Sheet3!$G:$CZ,66,0)</f>
        <v>0</v>
      </c>
      <c r="CD904" s="14">
        <f>VLOOKUP($B904,[2]Sheet3!$G:$CZ,67,0)</f>
        <v>0</v>
      </c>
      <c r="CE904" s="14">
        <f>VLOOKUP($B904,[2]Sheet3!$G:$CZ,68,0)</f>
        <v>0</v>
      </c>
      <c r="CF904" s="14">
        <f>VLOOKUP($B904,[2]Sheet3!$G:$CZ,69,0)</f>
        <v>0</v>
      </c>
      <c r="CG904" s="14">
        <f>VLOOKUP($B904,[2]Sheet3!$G:$CZ,70,0)</f>
        <v>0</v>
      </c>
      <c r="CH904" s="14">
        <f>VLOOKUP($B904,[2]Sheet3!$G:$CZ,71,0)</f>
        <v>0</v>
      </c>
      <c r="CI904" s="14">
        <f>VLOOKUP($B904,[2]Sheet3!$G:$CZ,72,0)</f>
        <v>0</v>
      </c>
      <c r="CJ904" s="14">
        <f>VLOOKUP($B904,[2]Sheet3!$G:$CZ,73,0)</f>
        <v>0</v>
      </c>
      <c r="CK904" s="14">
        <f>VLOOKUP($B904,[2]Sheet3!$G:$CZ,74,0)</f>
        <v>0</v>
      </c>
      <c r="CL904" s="14">
        <f>VLOOKUP($B904,[2]Sheet3!$G:$CZ,75,0)</f>
        <v>0</v>
      </c>
      <c r="CM904" s="14">
        <f>VLOOKUP($B904,[2]Sheet3!$G:$CZ,76,0)</f>
        <v>0</v>
      </c>
      <c r="CN904" s="14">
        <f>VLOOKUP($B904,[2]Sheet3!$G:$CZ,77,0)</f>
        <v>0</v>
      </c>
      <c r="CO904" s="14">
        <f>VLOOKUP($B904,[2]Sheet3!$G:$CZ,78,0)</f>
        <v>0</v>
      </c>
      <c r="CP904" s="14">
        <f>VLOOKUP($B904,[2]Sheet3!$G:$CZ,79,0)</f>
        <v>0</v>
      </c>
      <c r="CQ904" s="14">
        <f>VLOOKUP($B904,[2]Sheet3!$G:$CZ,80,0)</f>
        <v>0</v>
      </c>
      <c r="CR904" s="14">
        <f>VLOOKUP($B904,[2]Sheet3!$G:$CZ,81,0)</f>
        <v>0</v>
      </c>
      <c r="CS904" s="14">
        <f>VLOOKUP($B904,[2]Sheet3!$G:$CZ,82,0)</f>
        <v>0</v>
      </c>
      <c r="CT904" s="14">
        <f>VLOOKUP($B904,[2]Sheet3!$G:$CZ,83,0)</f>
        <v>0</v>
      </c>
      <c r="CU904" s="14">
        <f>VLOOKUP($B904,[2]Sheet3!$G:$CZ,84,0)</f>
        <v>0</v>
      </c>
      <c r="CV904" s="14">
        <f>VLOOKUP($B904,[2]Sheet3!$G:$CZ,85,0)</f>
        <v>0</v>
      </c>
      <c r="CW904" s="14">
        <f>VLOOKUP($B904,[2]Sheet3!$G:$CZ,86,0)</f>
        <v>0</v>
      </c>
      <c r="CX904" s="14">
        <f>VLOOKUP($B904,[2]Sheet3!$G:$CZ,87,0)</f>
        <v>0</v>
      </c>
      <c r="CY904" s="14">
        <f>VLOOKUP($B904,[2]Sheet3!$G:$CZ,88,0)</f>
        <v>0</v>
      </c>
      <c r="CZ904" s="14">
        <f>VLOOKUP($B904,[2]Sheet3!$G:$CZ,89,0)</f>
        <v>0</v>
      </c>
      <c r="DA904" s="14">
        <f>VLOOKUP($B904,[2]Sheet3!$G:$CZ,90,0)</f>
        <v>0</v>
      </c>
      <c r="DB904" s="14">
        <f>VLOOKUP($B904,[2]Sheet3!$G:$CZ,91,0)</f>
        <v>0</v>
      </c>
      <c r="DC904" s="14">
        <f>VLOOKUP($B904,[2]Sheet3!$G:$CZ,92,0)</f>
        <v>0</v>
      </c>
      <c r="DD904" s="14">
        <f>VLOOKUP($B904,[2]Sheet3!$G:$CZ,93,0)</f>
        <v>0</v>
      </c>
      <c r="DE904" s="14">
        <f>VLOOKUP($B904,[2]Sheet3!$G:$CZ,94,0)</f>
        <v>0</v>
      </c>
      <c r="DF904" s="14">
        <f>VLOOKUP($B904,[2]Sheet3!$G:$CZ,95,0)</f>
        <v>0</v>
      </c>
      <c r="DG904" s="14">
        <f>VLOOKUP($B904,[2]Sheet3!$G:$CZ,96,0)</f>
        <v>0</v>
      </c>
      <c r="DH904" s="14">
        <f>VLOOKUP($B904,[2]Sheet3!$G:$CZ,97,0)</f>
        <v>0</v>
      </c>
      <c r="DI904" s="14">
        <f>VLOOKUP($B904,[2]Sheet3!$G:$CZ,98,0)</f>
        <v>0</v>
      </c>
    </row>
    <row r="905" spans="1:113" x14ac:dyDescent="0.3">
      <c r="A905" s="9" t="str">
        <f t="shared" si="44"/>
        <v>SD0026</v>
      </c>
      <c r="B905" s="15" t="s">
        <v>2144</v>
      </c>
      <c r="C905" s="15" t="s">
        <v>2145</v>
      </c>
      <c r="F905" s="7" t="s">
        <v>15</v>
      </c>
      <c r="G905" s="12" t="s">
        <v>4399</v>
      </c>
      <c r="H905" s="12" t="str">
        <f>VLOOKUP($B905,[1]Sheet1!$A:$G,5,0)</f>
        <v>pankaj.ahujaM@redingtongroup.com</v>
      </c>
      <c r="I905" s="12" t="str">
        <f>VLOOKUP($B905,[1]Sheet1!$A:$G,7,0)</f>
        <v>vikram.kumar@redingtongroup.com</v>
      </c>
      <c r="J905" s="12" t="s">
        <v>82</v>
      </c>
      <c r="K905" s="7"/>
      <c r="L905" s="7"/>
      <c r="M905" s="8"/>
      <c r="N905" s="7" t="str">
        <f t="shared" si="42"/>
        <v>pankaj.ahujaM@redingtongroup.com; vikram.kumar@redingtongroup.com; nilesh.phirke@redingtongroup.com;christopher.joseph@redingtongroup.com</v>
      </c>
      <c r="O905" s="7" t="str">
        <f t="shared" si="43"/>
        <v>SD0026</v>
      </c>
      <c r="P905" s="8" t="s">
        <v>5215</v>
      </c>
      <c r="Q905" s="14">
        <f>VLOOKUP($B905,[2]Sheet3!$G:$CZ,2,0)</f>
        <v>2400306340</v>
      </c>
      <c r="R905" s="14">
        <f>VLOOKUP($B905,[2]Sheet3!$G:$CZ,3,0)</f>
        <v>2400306339</v>
      </c>
      <c r="S905" s="14">
        <f>VLOOKUP($B905,[2]Sheet3!$G:$CZ,4,0)</f>
        <v>0</v>
      </c>
      <c r="T905" s="14">
        <f>VLOOKUP($B905,[2]Sheet3!$G:$CZ,5,0)</f>
        <v>0</v>
      </c>
      <c r="U905" s="14">
        <f>VLOOKUP($B905,[2]Sheet3!$G:$CZ,6,0)</f>
        <v>0</v>
      </c>
      <c r="V905" s="14">
        <f>VLOOKUP($B905,[2]Sheet3!$G:$CZ,7,0)</f>
        <v>0</v>
      </c>
      <c r="W905" s="14">
        <f>VLOOKUP($B905,[2]Sheet3!$G:$CZ,8,0)</f>
        <v>0</v>
      </c>
      <c r="X905" s="14">
        <f>VLOOKUP($B905,[2]Sheet3!$G:$CZ,9,0)</f>
        <v>0</v>
      </c>
      <c r="Y905" s="14">
        <f>VLOOKUP($B905,[2]Sheet3!$G:$CZ,10,0)</f>
        <v>0</v>
      </c>
      <c r="Z905" s="14">
        <f>VLOOKUP($B905,[2]Sheet3!$G:$CZ,11,0)</f>
        <v>0</v>
      </c>
      <c r="AA905" s="14">
        <f>VLOOKUP($B905,[2]Sheet3!$G:$CZ,12,0)</f>
        <v>0</v>
      </c>
      <c r="AB905" s="14">
        <f>VLOOKUP($B905,[2]Sheet3!$G:$CZ,13,0)</f>
        <v>0</v>
      </c>
      <c r="AC905" s="14">
        <f>VLOOKUP($B905,[2]Sheet3!$G:$CZ,14,0)</f>
        <v>0</v>
      </c>
      <c r="AD905" s="14">
        <f>VLOOKUP($B905,[2]Sheet3!$G:$CZ,15,0)</f>
        <v>0</v>
      </c>
      <c r="AE905" s="14">
        <f>VLOOKUP($B905,[2]Sheet3!$G:$CZ,16,0)</f>
        <v>0</v>
      </c>
      <c r="AF905" s="14">
        <f>VLOOKUP($B905,[2]Sheet3!$G:$CZ,17,0)</f>
        <v>0</v>
      </c>
      <c r="AG905" s="14">
        <f>VLOOKUP($B905,[2]Sheet3!$G:$CZ,18,0)</f>
        <v>0</v>
      </c>
      <c r="AH905" s="14">
        <f>VLOOKUP($B905,[2]Sheet3!$G:$CZ,19,0)</f>
        <v>0</v>
      </c>
      <c r="AI905" s="14">
        <f>VLOOKUP($B905,[2]Sheet3!$G:$CZ,20,0)</f>
        <v>0</v>
      </c>
      <c r="AJ905" s="14">
        <f>VLOOKUP($B905,[2]Sheet3!$G:$CZ,21,0)</f>
        <v>0</v>
      </c>
      <c r="AK905" s="14">
        <f>VLOOKUP($B905,[2]Sheet3!$G:$CZ,22,0)</f>
        <v>0</v>
      </c>
      <c r="AL905" s="14">
        <f>VLOOKUP($B905,[2]Sheet3!$G:$CZ,23,0)</f>
        <v>0</v>
      </c>
      <c r="AM905" s="14">
        <f>VLOOKUP($B905,[2]Sheet3!$G:$CZ,24,0)</f>
        <v>0</v>
      </c>
      <c r="AN905" s="14">
        <f>VLOOKUP($B905,[2]Sheet3!$G:$CZ,25,0)</f>
        <v>0</v>
      </c>
      <c r="AO905" s="14">
        <f>VLOOKUP($B905,[2]Sheet3!$G:$CZ,26,0)</f>
        <v>0</v>
      </c>
      <c r="AP905" s="14">
        <f>VLOOKUP($B905,[2]Sheet3!$G:$CZ,27,0)</f>
        <v>0</v>
      </c>
      <c r="AQ905" s="14">
        <f>VLOOKUP($B905,[2]Sheet3!$G:$CZ,28,0)</f>
        <v>0</v>
      </c>
      <c r="AR905" s="14">
        <f>VLOOKUP($B905,[2]Sheet3!$G:$CZ,29,0)</f>
        <v>0</v>
      </c>
      <c r="AS905" s="14">
        <f>VLOOKUP($B905,[2]Sheet3!$G:$CZ,30,0)</f>
        <v>0</v>
      </c>
      <c r="AT905" s="14">
        <f>VLOOKUP($B905,[2]Sheet3!$G:$CZ,31,0)</f>
        <v>0</v>
      </c>
      <c r="AU905" s="14">
        <f>VLOOKUP($B905,[2]Sheet3!$G:$CZ,32,0)</f>
        <v>0</v>
      </c>
      <c r="AV905" s="14">
        <f>VLOOKUP($B905,[2]Sheet3!$G:$CZ,33,0)</f>
        <v>0</v>
      </c>
      <c r="AW905" s="14">
        <f>VLOOKUP($B905,[2]Sheet3!$G:$CZ,34,0)</f>
        <v>0</v>
      </c>
      <c r="AX905" s="14">
        <f>VLOOKUP($B905,[2]Sheet3!$G:$CZ,35,0)</f>
        <v>0</v>
      </c>
      <c r="AY905" s="14">
        <f>VLOOKUP($B905,[2]Sheet3!$G:$CZ,36,0)</f>
        <v>0</v>
      </c>
      <c r="AZ905" s="14">
        <f>VLOOKUP($B905,[2]Sheet3!$G:$CZ,37,0)</f>
        <v>0</v>
      </c>
      <c r="BA905" s="14">
        <f>VLOOKUP($B905,[2]Sheet3!$G:$CZ,38,0)</f>
        <v>0</v>
      </c>
      <c r="BB905" s="14">
        <f>VLOOKUP($B905,[2]Sheet3!$G:$CZ,39,0)</f>
        <v>0</v>
      </c>
      <c r="BC905" s="14">
        <f>VLOOKUP($B905,[2]Sheet3!$G:$CZ,40,0)</f>
        <v>0</v>
      </c>
      <c r="BD905" s="14">
        <f>VLOOKUP($B905,[2]Sheet3!$G:$CZ,41,0)</f>
        <v>0</v>
      </c>
      <c r="BE905" s="14">
        <f>VLOOKUP($B905,[2]Sheet3!$G:$CZ,42,0)</f>
        <v>0</v>
      </c>
      <c r="BF905" s="14">
        <f>VLOOKUP($B905,[2]Sheet3!$G:$CZ,43,0)</f>
        <v>0</v>
      </c>
      <c r="BG905" s="14">
        <f>VLOOKUP($B905,[2]Sheet3!$G:$CZ,44,0)</f>
        <v>0</v>
      </c>
      <c r="BH905" s="14">
        <f>VLOOKUP($B905,[2]Sheet3!$G:$CZ,45,0)</f>
        <v>0</v>
      </c>
      <c r="BI905" s="14">
        <f>VLOOKUP($B905,[2]Sheet3!$G:$CZ,46,0)</f>
        <v>0</v>
      </c>
      <c r="BJ905" s="14">
        <f>VLOOKUP($B905,[2]Sheet3!$G:$CZ,47,0)</f>
        <v>0</v>
      </c>
      <c r="BK905" s="14">
        <f>VLOOKUP($B905,[2]Sheet3!$G:$CZ,48,0)</f>
        <v>0</v>
      </c>
      <c r="BL905" s="14">
        <f>VLOOKUP($B905,[2]Sheet3!$G:$CZ,49,0)</f>
        <v>0</v>
      </c>
      <c r="BM905" s="14">
        <f>VLOOKUP($B905,[2]Sheet3!$G:$CZ,50,0)</f>
        <v>0</v>
      </c>
      <c r="BN905" s="14">
        <f>VLOOKUP($B905,[2]Sheet3!$G:$CZ,51,0)</f>
        <v>0</v>
      </c>
      <c r="BO905" s="14">
        <f>VLOOKUP($B905,[2]Sheet3!$G:$CZ,52,0)</f>
        <v>0</v>
      </c>
      <c r="BP905" s="14">
        <f>VLOOKUP($B905,[2]Sheet3!$G:$CZ,53,0)</f>
        <v>0</v>
      </c>
      <c r="BQ905" s="14">
        <f>VLOOKUP($B905,[2]Sheet3!$G:$CZ,54,0)</f>
        <v>0</v>
      </c>
      <c r="BR905" s="14">
        <f>VLOOKUP($B905,[2]Sheet3!$G:$CZ,55,0)</f>
        <v>0</v>
      </c>
      <c r="BS905" s="14">
        <f>VLOOKUP($B905,[2]Sheet3!$G:$CZ,56,0)</f>
        <v>0</v>
      </c>
      <c r="BT905" s="14">
        <f>VLOOKUP($B905,[2]Sheet3!$G:$CZ,57,0)</f>
        <v>0</v>
      </c>
      <c r="BU905" s="14">
        <f>VLOOKUP($B905,[2]Sheet3!$G:$CZ,58,0)</f>
        <v>0</v>
      </c>
      <c r="BV905" s="14">
        <f>VLOOKUP($B905,[2]Sheet3!$G:$CZ,59,0)</f>
        <v>0</v>
      </c>
      <c r="BW905" s="14">
        <f>VLOOKUP($B905,[2]Sheet3!$G:$CZ,60,0)</f>
        <v>0</v>
      </c>
      <c r="BX905" s="14">
        <f>VLOOKUP($B905,[2]Sheet3!$G:$CZ,61,0)</f>
        <v>0</v>
      </c>
      <c r="BY905" s="14">
        <f>VLOOKUP($B905,[2]Sheet3!$G:$CZ,62,0)</f>
        <v>0</v>
      </c>
      <c r="BZ905" s="14">
        <f>VLOOKUP($B905,[2]Sheet3!$G:$CZ,63,0)</f>
        <v>0</v>
      </c>
      <c r="CA905" s="14">
        <f>VLOOKUP($B905,[2]Sheet3!$G:$CZ,64,0)</f>
        <v>0</v>
      </c>
      <c r="CB905" s="14">
        <f>VLOOKUP($B905,[2]Sheet3!$G:$CZ,65,0)</f>
        <v>0</v>
      </c>
      <c r="CC905" s="14">
        <f>VLOOKUP($B905,[2]Sheet3!$G:$CZ,66,0)</f>
        <v>0</v>
      </c>
      <c r="CD905" s="14">
        <f>VLOOKUP($B905,[2]Sheet3!$G:$CZ,67,0)</f>
        <v>0</v>
      </c>
      <c r="CE905" s="14">
        <f>VLOOKUP($B905,[2]Sheet3!$G:$CZ,68,0)</f>
        <v>0</v>
      </c>
      <c r="CF905" s="14">
        <f>VLOOKUP($B905,[2]Sheet3!$G:$CZ,69,0)</f>
        <v>0</v>
      </c>
      <c r="CG905" s="14">
        <f>VLOOKUP($B905,[2]Sheet3!$G:$CZ,70,0)</f>
        <v>0</v>
      </c>
      <c r="CH905" s="14">
        <f>VLOOKUP($B905,[2]Sheet3!$G:$CZ,71,0)</f>
        <v>0</v>
      </c>
      <c r="CI905" s="14">
        <f>VLOOKUP($B905,[2]Sheet3!$G:$CZ,72,0)</f>
        <v>0</v>
      </c>
      <c r="CJ905" s="14">
        <f>VLOOKUP($B905,[2]Sheet3!$G:$CZ,73,0)</f>
        <v>0</v>
      </c>
      <c r="CK905" s="14">
        <f>VLOOKUP($B905,[2]Sheet3!$G:$CZ,74,0)</f>
        <v>0</v>
      </c>
      <c r="CL905" s="14">
        <f>VLOOKUP($B905,[2]Sheet3!$G:$CZ,75,0)</f>
        <v>0</v>
      </c>
      <c r="CM905" s="14">
        <f>VLOOKUP($B905,[2]Sheet3!$G:$CZ,76,0)</f>
        <v>0</v>
      </c>
      <c r="CN905" s="14">
        <f>VLOOKUP($B905,[2]Sheet3!$G:$CZ,77,0)</f>
        <v>0</v>
      </c>
      <c r="CO905" s="14">
        <f>VLOOKUP($B905,[2]Sheet3!$G:$CZ,78,0)</f>
        <v>0</v>
      </c>
      <c r="CP905" s="14">
        <f>VLOOKUP($B905,[2]Sheet3!$G:$CZ,79,0)</f>
        <v>0</v>
      </c>
      <c r="CQ905" s="14">
        <f>VLOOKUP($B905,[2]Sheet3!$G:$CZ,80,0)</f>
        <v>0</v>
      </c>
      <c r="CR905" s="14">
        <f>VLOOKUP($B905,[2]Sheet3!$G:$CZ,81,0)</f>
        <v>0</v>
      </c>
      <c r="CS905" s="14">
        <f>VLOOKUP($B905,[2]Sheet3!$G:$CZ,82,0)</f>
        <v>0</v>
      </c>
      <c r="CT905" s="14">
        <f>VLOOKUP($B905,[2]Sheet3!$G:$CZ,83,0)</f>
        <v>0</v>
      </c>
      <c r="CU905" s="14">
        <f>VLOOKUP($B905,[2]Sheet3!$G:$CZ,84,0)</f>
        <v>0</v>
      </c>
      <c r="CV905" s="14">
        <f>VLOOKUP($B905,[2]Sheet3!$G:$CZ,85,0)</f>
        <v>0</v>
      </c>
      <c r="CW905" s="14">
        <f>VLOOKUP($B905,[2]Sheet3!$G:$CZ,86,0)</f>
        <v>0</v>
      </c>
      <c r="CX905" s="14">
        <f>VLOOKUP($B905,[2]Sheet3!$G:$CZ,87,0)</f>
        <v>0</v>
      </c>
      <c r="CY905" s="14">
        <f>VLOOKUP($B905,[2]Sheet3!$G:$CZ,88,0)</f>
        <v>0</v>
      </c>
      <c r="CZ905" s="14">
        <f>VLOOKUP($B905,[2]Sheet3!$G:$CZ,89,0)</f>
        <v>0</v>
      </c>
      <c r="DA905" s="14">
        <f>VLOOKUP($B905,[2]Sheet3!$G:$CZ,90,0)</f>
        <v>0</v>
      </c>
      <c r="DB905" s="14">
        <f>VLOOKUP($B905,[2]Sheet3!$G:$CZ,91,0)</f>
        <v>0</v>
      </c>
      <c r="DC905" s="14">
        <f>VLOOKUP($B905,[2]Sheet3!$G:$CZ,92,0)</f>
        <v>0</v>
      </c>
      <c r="DD905" s="14">
        <f>VLOOKUP($B905,[2]Sheet3!$G:$CZ,93,0)</f>
        <v>0</v>
      </c>
      <c r="DE905" s="14">
        <f>VLOOKUP($B905,[2]Sheet3!$G:$CZ,94,0)</f>
        <v>0</v>
      </c>
      <c r="DF905" s="14">
        <f>VLOOKUP($B905,[2]Sheet3!$G:$CZ,95,0)</f>
        <v>0</v>
      </c>
      <c r="DG905" s="14">
        <f>VLOOKUP($B905,[2]Sheet3!$G:$CZ,96,0)</f>
        <v>0</v>
      </c>
      <c r="DH905" s="14">
        <f>VLOOKUP($B905,[2]Sheet3!$G:$CZ,97,0)</f>
        <v>0</v>
      </c>
      <c r="DI905" s="14">
        <f>VLOOKUP($B905,[2]Sheet3!$G:$CZ,98,0)</f>
        <v>0</v>
      </c>
    </row>
    <row r="906" spans="1:113" x14ac:dyDescent="0.3">
      <c r="A906" s="9" t="str">
        <f t="shared" si="44"/>
        <v>N14691</v>
      </c>
      <c r="B906" s="15" t="s">
        <v>2146</v>
      </c>
      <c r="C906" s="15" t="s">
        <v>2147</v>
      </c>
      <c r="F906" s="7" t="s">
        <v>15</v>
      </c>
      <c r="G906" s="12" t="s">
        <v>4400</v>
      </c>
      <c r="H906" s="12" t="str">
        <f>VLOOKUP($B906,[1]Sheet1!$A:$G,5,0)</f>
        <v>dheeraj.sharma@redingtongroup.com</v>
      </c>
      <c r="I906" s="12" t="str">
        <f>VLOOKUP($B906,[1]Sheet1!$A:$G,7,0)</f>
        <v>sidharth.eknath@redingtongroup.com</v>
      </c>
      <c r="J906" s="12" t="s">
        <v>82</v>
      </c>
      <c r="K906" s="7"/>
      <c r="L906" s="7"/>
      <c r="M906" s="8"/>
      <c r="N906" s="7" t="str">
        <f t="shared" si="42"/>
        <v>dheeraj.sharma@redingtongroup.com; sidharth.eknath@redingtongroup.com; nilesh.phirke@redingtongroup.com;christopher.joseph@redingtongroup.com</v>
      </c>
      <c r="O906" s="7" t="str">
        <f t="shared" si="43"/>
        <v>N14691</v>
      </c>
      <c r="P906" s="8" t="s">
        <v>5215</v>
      </c>
      <c r="Q906" s="14">
        <f>VLOOKUP($B906,[2]Sheet3!$G:$CZ,2,0)</f>
        <v>2400307982</v>
      </c>
      <c r="R906" s="14">
        <f>VLOOKUP($B906,[2]Sheet3!$G:$CZ,3,0)</f>
        <v>0</v>
      </c>
      <c r="S906" s="14">
        <f>VLOOKUP($B906,[2]Sheet3!$G:$CZ,4,0)</f>
        <v>0</v>
      </c>
      <c r="T906" s="14">
        <f>VLOOKUP($B906,[2]Sheet3!$G:$CZ,5,0)</f>
        <v>0</v>
      </c>
      <c r="U906" s="14">
        <f>VLOOKUP($B906,[2]Sheet3!$G:$CZ,6,0)</f>
        <v>0</v>
      </c>
      <c r="V906" s="14">
        <f>VLOOKUP($B906,[2]Sheet3!$G:$CZ,7,0)</f>
        <v>0</v>
      </c>
      <c r="W906" s="14">
        <f>VLOOKUP($B906,[2]Sheet3!$G:$CZ,8,0)</f>
        <v>0</v>
      </c>
      <c r="X906" s="14">
        <f>VLOOKUP($B906,[2]Sheet3!$G:$CZ,9,0)</f>
        <v>0</v>
      </c>
      <c r="Y906" s="14">
        <f>VLOOKUP($B906,[2]Sheet3!$G:$CZ,10,0)</f>
        <v>0</v>
      </c>
      <c r="Z906" s="14">
        <f>VLOOKUP($B906,[2]Sheet3!$G:$CZ,11,0)</f>
        <v>0</v>
      </c>
      <c r="AA906" s="14">
        <f>VLOOKUP($B906,[2]Sheet3!$G:$CZ,12,0)</f>
        <v>0</v>
      </c>
      <c r="AB906" s="14">
        <f>VLOOKUP($B906,[2]Sheet3!$G:$CZ,13,0)</f>
        <v>0</v>
      </c>
      <c r="AC906" s="14">
        <f>VLOOKUP($B906,[2]Sheet3!$G:$CZ,14,0)</f>
        <v>0</v>
      </c>
      <c r="AD906" s="14">
        <f>VLOOKUP($B906,[2]Sheet3!$G:$CZ,15,0)</f>
        <v>0</v>
      </c>
      <c r="AE906" s="14">
        <f>VLOOKUP($B906,[2]Sheet3!$G:$CZ,16,0)</f>
        <v>0</v>
      </c>
      <c r="AF906" s="14">
        <f>VLOOKUP($B906,[2]Sheet3!$G:$CZ,17,0)</f>
        <v>0</v>
      </c>
      <c r="AG906" s="14">
        <f>VLOOKUP($B906,[2]Sheet3!$G:$CZ,18,0)</f>
        <v>0</v>
      </c>
      <c r="AH906" s="14">
        <f>VLOOKUP($B906,[2]Sheet3!$G:$CZ,19,0)</f>
        <v>0</v>
      </c>
      <c r="AI906" s="14">
        <f>VLOOKUP($B906,[2]Sheet3!$G:$CZ,20,0)</f>
        <v>0</v>
      </c>
      <c r="AJ906" s="14">
        <f>VLOOKUP($B906,[2]Sheet3!$G:$CZ,21,0)</f>
        <v>0</v>
      </c>
      <c r="AK906" s="14">
        <f>VLOOKUP($B906,[2]Sheet3!$G:$CZ,22,0)</f>
        <v>0</v>
      </c>
      <c r="AL906" s="14">
        <f>VLOOKUP($B906,[2]Sheet3!$G:$CZ,23,0)</f>
        <v>0</v>
      </c>
      <c r="AM906" s="14">
        <f>VLOOKUP($B906,[2]Sheet3!$G:$CZ,24,0)</f>
        <v>0</v>
      </c>
      <c r="AN906" s="14">
        <f>VLOOKUP($B906,[2]Sheet3!$G:$CZ,25,0)</f>
        <v>0</v>
      </c>
      <c r="AO906" s="14">
        <f>VLOOKUP($B906,[2]Sheet3!$G:$CZ,26,0)</f>
        <v>0</v>
      </c>
      <c r="AP906" s="14">
        <f>VLOOKUP($B906,[2]Sheet3!$G:$CZ,27,0)</f>
        <v>0</v>
      </c>
      <c r="AQ906" s="14">
        <f>VLOOKUP($B906,[2]Sheet3!$G:$CZ,28,0)</f>
        <v>0</v>
      </c>
      <c r="AR906" s="14">
        <f>VLOOKUP($B906,[2]Sheet3!$G:$CZ,29,0)</f>
        <v>0</v>
      </c>
      <c r="AS906" s="14">
        <f>VLOOKUP($B906,[2]Sheet3!$G:$CZ,30,0)</f>
        <v>0</v>
      </c>
      <c r="AT906" s="14">
        <f>VLOOKUP($B906,[2]Sheet3!$G:$CZ,31,0)</f>
        <v>0</v>
      </c>
      <c r="AU906" s="14">
        <f>VLOOKUP($B906,[2]Sheet3!$G:$CZ,32,0)</f>
        <v>0</v>
      </c>
      <c r="AV906" s="14">
        <f>VLOOKUP($B906,[2]Sheet3!$G:$CZ,33,0)</f>
        <v>0</v>
      </c>
      <c r="AW906" s="14">
        <f>VLOOKUP($B906,[2]Sheet3!$G:$CZ,34,0)</f>
        <v>0</v>
      </c>
      <c r="AX906" s="14">
        <f>VLOOKUP($B906,[2]Sheet3!$G:$CZ,35,0)</f>
        <v>0</v>
      </c>
      <c r="AY906" s="14">
        <f>VLOOKUP($B906,[2]Sheet3!$G:$CZ,36,0)</f>
        <v>0</v>
      </c>
      <c r="AZ906" s="14">
        <f>VLOOKUP($B906,[2]Sheet3!$G:$CZ,37,0)</f>
        <v>0</v>
      </c>
      <c r="BA906" s="14">
        <f>VLOOKUP($B906,[2]Sheet3!$G:$CZ,38,0)</f>
        <v>0</v>
      </c>
      <c r="BB906" s="14">
        <f>VLOOKUP($B906,[2]Sheet3!$G:$CZ,39,0)</f>
        <v>0</v>
      </c>
      <c r="BC906" s="14">
        <f>VLOOKUP($B906,[2]Sheet3!$G:$CZ,40,0)</f>
        <v>0</v>
      </c>
      <c r="BD906" s="14">
        <f>VLOOKUP($B906,[2]Sheet3!$G:$CZ,41,0)</f>
        <v>0</v>
      </c>
      <c r="BE906" s="14">
        <f>VLOOKUP($B906,[2]Sheet3!$G:$CZ,42,0)</f>
        <v>0</v>
      </c>
      <c r="BF906" s="14">
        <f>VLOOKUP($B906,[2]Sheet3!$G:$CZ,43,0)</f>
        <v>0</v>
      </c>
      <c r="BG906" s="14">
        <f>VLOOKUP($B906,[2]Sheet3!$G:$CZ,44,0)</f>
        <v>0</v>
      </c>
      <c r="BH906" s="14">
        <f>VLOOKUP($B906,[2]Sheet3!$G:$CZ,45,0)</f>
        <v>0</v>
      </c>
      <c r="BI906" s="14">
        <f>VLOOKUP($B906,[2]Sheet3!$G:$CZ,46,0)</f>
        <v>0</v>
      </c>
      <c r="BJ906" s="14">
        <f>VLOOKUP($B906,[2]Sheet3!$G:$CZ,47,0)</f>
        <v>0</v>
      </c>
      <c r="BK906" s="14">
        <f>VLOOKUP($B906,[2]Sheet3!$G:$CZ,48,0)</f>
        <v>0</v>
      </c>
      <c r="BL906" s="14">
        <f>VLOOKUP($B906,[2]Sheet3!$G:$CZ,49,0)</f>
        <v>0</v>
      </c>
      <c r="BM906" s="14">
        <f>VLOOKUP($B906,[2]Sheet3!$G:$CZ,50,0)</f>
        <v>0</v>
      </c>
      <c r="BN906" s="14">
        <f>VLOOKUP($B906,[2]Sheet3!$G:$CZ,51,0)</f>
        <v>0</v>
      </c>
      <c r="BO906" s="14">
        <f>VLOOKUP($B906,[2]Sheet3!$G:$CZ,52,0)</f>
        <v>0</v>
      </c>
      <c r="BP906" s="14">
        <f>VLOOKUP($B906,[2]Sheet3!$G:$CZ,53,0)</f>
        <v>0</v>
      </c>
      <c r="BQ906" s="14">
        <f>VLOOKUP($B906,[2]Sheet3!$G:$CZ,54,0)</f>
        <v>0</v>
      </c>
      <c r="BR906" s="14">
        <f>VLOOKUP($B906,[2]Sheet3!$G:$CZ,55,0)</f>
        <v>0</v>
      </c>
      <c r="BS906" s="14">
        <f>VLOOKUP($B906,[2]Sheet3!$G:$CZ,56,0)</f>
        <v>0</v>
      </c>
      <c r="BT906" s="14">
        <f>VLOOKUP($B906,[2]Sheet3!$G:$CZ,57,0)</f>
        <v>0</v>
      </c>
      <c r="BU906" s="14">
        <f>VLOOKUP($B906,[2]Sheet3!$G:$CZ,58,0)</f>
        <v>0</v>
      </c>
      <c r="BV906" s="14">
        <f>VLOOKUP($B906,[2]Sheet3!$G:$CZ,59,0)</f>
        <v>0</v>
      </c>
      <c r="BW906" s="14">
        <f>VLOOKUP($B906,[2]Sheet3!$G:$CZ,60,0)</f>
        <v>0</v>
      </c>
      <c r="BX906" s="14">
        <f>VLOOKUP($B906,[2]Sheet3!$G:$CZ,61,0)</f>
        <v>0</v>
      </c>
      <c r="BY906" s="14">
        <f>VLOOKUP($B906,[2]Sheet3!$G:$CZ,62,0)</f>
        <v>0</v>
      </c>
      <c r="BZ906" s="14">
        <f>VLOOKUP($B906,[2]Sheet3!$G:$CZ,63,0)</f>
        <v>0</v>
      </c>
      <c r="CA906" s="14">
        <f>VLOOKUP($B906,[2]Sheet3!$G:$CZ,64,0)</f>
        <v>0</v>
      </c>
      <c r="CB906" s="14">
        <f>VLOOKUP($B906,[2]Sheet3!$G:$CZ,65,0)</f>
        <v>0</v>
      </c>
      <c r="CC906" s="14">
        <f>VLOOKUP($B906,[2]Sheet3!$G:$CZ,66,0)</f>
        <v>0</v>
      </c>
      <c r="CD906" s="14">
        <f>VLOOKUP($B906,[2]Sheet3!$G:$CZ,67,0)</f>
        <v>0</v>
      </c>
      <c r="CE906" s="14">
        <f>VLOOKUP($B906,[2]Sheet3!$G:$CZ,68,0)</f>
        <v>0</v>
      </c>
      <c r="CF906" s="14">
        <f>VLOOKUP($B906,[2]Sheet3!$G:$CZ,69,0)</f>
        <v>0</v>
      </c>
      <c r="CG906" s="14">
        <f>VLOOKUP($B906,[2]Sheet3!$G:$CZ,70,0)</f>
        <v>0</v>
      </c>
      <c r="CH906" s="14">
        <f>VLOOKUP($B906,[2]Sheet3!$G:$CZ,71,0)</f>
        <v>0</v>
      </c>
      <c r="CI906" s="14">
        <f>VLOOKUP($B906,[2]Sheet3!$G:$CZ,72,0)</f>
        <v>0</v>
      </c>
      <c r="CJ906" s="14">
        <f>VLOOKUP($B906,[2]Sheet3!$G:$CZ,73,0)</f>
        <v>0</v>
      </c>
      <c r="CK906" s="14">
        <f>VLOOKUP($B906,[2]Sheet3!$G:$CZ,74,0)</f>
        <v>0</v>
      </c>
      <c r="CL906" s="14">
        <f>VLOOKUP($B906,[2]Sheet3!$G:$CZ,75,0)</f>
        <v>0</v>
      </c>
      <c r="CM906" s="14">
        <f>VLOOKUP($B906,[2]Sheet3!$G:$CZ,76,0)</f>
        <v>0</v>
      </c>
      <c r="CN906" s="14">
        <f>VLOOKUP($B906,[2]Sheet3!$G:$CZ,77,0)</f>
        <v>0</v>
      </c>
      <c r="CO906" s="14">
        <f>VLOOKUP($B906,[2]Sheet3!$G:$CZ,78,0)</f>
        <v>0</v>
      </c>
      <c r="CP906" s="14">
        <f>VLOOKUP($B906,[2]Sheet3!$G:$CZ,79,0)</f>
        <v>0</v>
      </c>
      <c r="CQ906" s="14">
        <f>VLOOKUP($B906,[2]Sheet3!$G:$CZ,80,0)</f>
        <v>0</v>
      </c>
      <c r="CR906" s="14">
        <f>VLOOKUP($B906,[2]Sheet3!$G:$CZ,81,0)</f>
        <v>0</v>
      </c>
      <c r="CS906" s="14">
        <f>VLOOKUP($B906,[2]Sheet3!$G:$CZ,82,0)</f>
        <v>0</v>
      </c>
      <c r="CT906" s="14">
        <f>VLOOKUP($B906,[2]Sheet3!$G:$CZ,83,0)</f>
        <v>0</v>
      </c>
      <c r="CU906" s="14">
        <f>VLOOKUP($B906,[2]Sheet3!$G:$CZ,84,0)</f>
        <v>0</v>
      </c>
      <c r="CV906" s="14">
        <f>VLOOKUP($B906,[2]Sheet3!$G:$CZ,85,0)</f>
        <v>0</v>
      </c>
      <c r="CW906" s="14">
        <f>VLOOKUP($B906,[2]Sheet3!$G:$CZ,86,0)</f>
        <v>0</v>
      </c>
      <c r="CX906" s="14">
        <f>VLOOKUP($B906,[2]Sheet3!$G:$CZ,87,0)</f>
        <v>0</v>
      </c>
      <c r="CY906" s="14">
        <f>VLOOKUP($B906,[2]Sheet3!$G:$CZ,88,0)</f>
        <v>0</v>
      </c>
      <c r="CZ906" s="14">
        <f>VLOOKUP($B906,[2]Sheet3!$G:$CZ,89,0)</f>
        <v>0</v>
      </c>
      <c r="DA906" s="14">
        <f>VLOOKUP($B906,[2]Sheet3!$G:$CZ,90,0)</f>
        <v>0</v>
      </c>
      <c r="DB906" s="14">
        <f>VLOOKUP($B906,[2]Sheet3!$G:$CZ,91,0)</f>
        <v>0</v>
      </c>
      <c r="DC906" s="14">
        <f>VLOOKUP($B906,[2]Sheet3!$G:$CZ,92,0)</f>
        <v>0</v>
      </c>
      <c r="DD906" s="14">
        <f>VLOOKUP($B906,[2]Sheet3!$G:$CZ,93,0)</f>
        <v>0</v>
      </c>
      <c r="DE906" s="14">
        <f>VLOOKUP($B906,[2]Sheet3!$G:$CZ,94,0)</f>
        <v>0</v>
      </c>
      <c r="DF906" s="14">
        <f>VLOOKUP($B906,[2]Sheet3!$G:$CZ,95,0)</f>
        <v>0</v>
      </c>
      <c r="DG906" s="14">
        <f>VLOOKUP($B906,[2]Sheet3!$G:$CZ,96,0)</f>
        <v>0</v>
      </c>
      <c r="DH906" s="14">
        <f>VLOOKUP($B906,[2]Sheet3!$G:$CZ,97,0)</f>
        <v>0</v>
      </c>
      <c r="DI906" s="14">
        <f>VLOOKUP($B906,[2]Sheet3!$G:$CZ,98,0)</f>
        <v>0</v>
      </c>
    </row>
    <row r="907" spans="1:113" x14ac:dyDescent="0.3">
      <c r="A907" s="9" t="str">
        <f t="shared" si="44"/>
        <v>E14580</v>
      </c>
      <c r="B907" s="15" t="s">
        <v>2148</v>
      </c>
      <c r="C907" s="15" t="s">
        <v>2149</v>
      </c>
      <c r="F907" s="7" t="s">
        <v>15</v>
      </c>
      <c r="G907" s="12" t="s">
        <v>4401</v>
      </c>
      <c r="H907" s="12" t="str">
        <f>VLOOKUP($B907,[1]Sheet1!$A:$G,5,0)</f>
        <v>chandan.singh@redingtongroup.com</v>
      </c>
      <c r="I907" s="12" t="str">
        <f>VLOOKUP($B907,[1]Sheet1!$A:$G,7,0)</f>
        <v>jaswinder.singh@redingtongroup.com</v>
      </c>
      <c r="J907" s="12" t="s">
        <v>82</v>
      </c>
      <c r="K907" s="7"/>
      <c r="L907" s="7"/>
      <c r="M907" s="8"/>
      <c r="N907" s="7" t="str">
        <f t="shared" si="42"/>
        <v>chandan.singh@redingtongroup.com; jaswinder.singh@redingtongroup.com; nilesh.phirke@redingtongroup.com;christopher.joseph@redingtongroup.com</v>
      </c>
      <c r="O907" s="7" t="str">
        <f t="shared" si="43"/>
        <v>E14580</v>
      </c>
      <c r="P907" s="8" t="s">
        <v>5215</v>
      </c>
      <c r="Q907" s="14">
        <f>VLOOKUP($B907,[2]Sheet3!$G:$CZ,2,0)</f>
        <v>2400307762</v>
      </c>
      <c r="R907" s="14">
        <f>VLOOKUP($B907,[2]Sheet3!$G:$CZ,3,0)</f>
        <v>0</v>
      </c>
      <c r="S907" s="14">
        <f>VLOOKUP($B907,[2]Sheet3!$G:$CZ,4,0)</f>
        <v>0</v>
      </c>
      <c r="T907" s="14">
        <f>VLOOKUP($B907,[2]Sheet3!$G:$CZ,5,0)</f>
        <v>0</v>
      </c>
      <c r="U907" s="14">
        <f>VLOOKUP($B907,[2]Sheet3!$G:$CZ,6,0)</f>
        <v>0</v>
      </c>
      <c r="V907" s="14">
        <f>VLOOKUP($B907,[2]Sheet3!$G:$CZ,7,0)</f>
        <v>0</v>
      </c>
      <c r="W907" s="14">
        <f>VLOOKUP($B907,[2]Sheet3!$G:$CZ,8,0)</f>
        <v>0</v>
      </c>
      <c r="X907" s="14">
        <f>VLOOKUP($B907,[2]Sheet3!$G:$CZ,9,0)</f>
        <v>0</v>
      </c>
      <c r="Y907" s="14">
        <f>VLOOKUP($B907,[2]Sheet3!$G:$CZ,10,0)</f>
        <v>0</v>
      </c>
      <c r="Z907" s="14">
        <f>VLOOKUP($B907,[2]Sheet3!$G:$CZ,11,0)</f>
        <v>0</v>
      </c>
      <c r="AA907" s="14">
        <f>VLOOKUP($B907,[2]Sheet3!$G:$CZ,12,0)</f>
        <v>0</v>
      </c>
      <c r="AB907" s="14">
        <f>VLOOKUP($B907,[2]Sheet3!$G:$CZ,13,0)</f>
        <v>0</v>
      </c>
      <c r="AC907" s="14">
        <f>VLOOKUP($B907,[2]Sheet3!$G:$CZ,14,0)</f>
        <v>0</v>
      </c>
      <c r="AD907" s="14">
        <f>VLOOKUP($B907,[2]Sheet3!$G:$CZ,15,0)</f>
        <v>0</v>
      </c>
      <c r="AE907" s="14">
        <f>VLOOKUP($B907,[2]Sheet3!$G:$CZ,16,0)</f>
        <v>0</v>
      </c>
      <c r="AF907" s="14">
        <f>VLOOKUP($B907,[2]Sheet3!$G:$CZ,17,0)</f>
        <v>0</v>
      </c>
      <c r="AG907" s="14">
        <f>VLOOKUP($B907,[2]Sheet3!$G:$CZ,18,0)</f>
        <v>0</v>
      </c>
      <c r="AH907" s="14">
        <f>VLOOKUP($B907,[2]Sheet3!$G:$CZ,19,0)</f>
        <v>0</v>
      </c>
      <c r="AI907" s="14">
        <f>VLOOKUP($B907,[2]Sheet3!$G:$CZ,20,0)</f>
        <v>0</v>
      </c>
      <c r="AJ907" s="14">
        <f>VLOOKUP($B907,[2]Sheet3!$G:$CZ,21,0)</f>
        <v>0</v>
      </c>
      <c r="AK907" s="14">
        <f>VLOOKUP($B907,[2]Sheet3!$G:$CZ,22,0)</f>
        <v>0</v>
      </c>
      <c r="AL907" s="14">
        <f>VLOOKUP($B907,[2]Sheet3!$G:$CZ,23,0)</f>
        <v>0</v>
      </c>
      <c r="AM907" s="14">
        <f>VLOOKUP($B907,[2]Sheet3!$G:$CZ,24,0)</f>
        <v>0</v>
      </c>
      <c r="AN907" s="14">
        <f>VLOOKUP($B907,[2]Sheet3!$G:$CZ,25,0)</f>
        <v>0</v>
      </c>
      <c r="AO907" s="14">
        <f>VLOOKUP($B907,[2]Sheet3!$G:$CZ,26,0)</f>
        <v>0</v>
      </c>
      <c r="AP907" s="14">
        <f>VLOOKUP($B907,[2]Sheet3!$G:$CZ,27,0)</f>
        <v>0</v>
      </c>
      <c r="AQ907" s="14">
        <f>VLOOKUP($B907,[2]Sheet3!$G:$CZ,28,0)</f>
        <v>0</v>
      </c>
      <c r="AR907" s="14">
        <f>VLOOKUP($B907,[2]Sheet3!$G:$CZ,29,0)</f>
        <v>0</v>
      </c>
      <c r="AS907" s="14">
        <f>VLOOKUP($B907,[2]Sheet3!$G:$CZ,30,0)</f>
        <v>0</v>
      </c>
      <c r="AT907" s="14">
        <f>VLOOKUP($B907,[2]Sheet3!$G:$CZ,31,0)</f>
        <v>0</v>
      </c>
      <c r="AU907" s="14">
        <f>VLOOKUP($B907,[2]Sheet3!$G:$CZ,32,0)</f>
        <v>0</v>
      </c>
      <c r="AV907" s="14">
        <f>VLOOKUP($B907,[2]Sheet3!$G:$CZ,33,0)</f>
        <v>0</v>
      </c>
      <c r="AW907" s="14">
        <f>VLOOKUP($B907,[2]Sheet3!$G:$CZ,34,0)</f>
        <v>0</v>
      </c>
      <c r="AX907" s="14">
        <f>VLOOKUP($B907,[2]Sheet3!$G:$CZ,35,0)</f>
        <v>0</v>
      </c>
      <c r="AY907" s="14">
        <f>VLOOKUP($B907,[2]Sheet3!$G:$CZ,36,0)</f>
        <v>0</v>
      </c>
      <c r="AZ907" s="14">
        <f>VLOOKUP($B907,[2]Sheet3!$G:$CZ,37,0)</f>
        <v>0</v>
      </c>
      <c r="BA907" s="14">
        <f>VLOOKUP($B907,[2]Sheet3!$G:$CZ,38,0)</f>
        <v>0</v>
      </c>
      <c r="BB907" s="14">
        <f>VLOOKUP($B907,[2]Sheet3!$G:$CZ,39,0)</f>
        <v>0</v>
      </c>
      <c r="BC907" s="14">
        <f>VLOOKUP($B907,[2]Sheet3!$G:$CZ,40,0)</f>
        <v>0</v>
      </c>
      <c r="BD907" s="14">
        <f>VLOOKUP($B907,[2]Sheet3!$G:$CZ,41,0)</f>
        <v>0</v>
      </c>
      <c r="BE907" s="14">
        <f>VLOOKUP($B907,[2]Sheet3!$G:$CZ,42,0)</f>
        <v>0</v>
      </c>
      <c r="BF907" s="14">
        <f>VLOOKUP($B907,[2]Sheet3!$G:$CZ,43,0)</f>
        <v>0</v>
      </c>
      <c r="BG907" s="14">
        <f>VLOOKUP($B907,[2]Sheet3!$G:$CZ,44,0)</f>
        <v>0</v>
      </c>
      <c r="BH907" s="14">
        <f>VLOOKUP($B907,[2]Sheet3!$G:$CZ,45,0)</f>
        <v>0</v>
      </c>
      <c r="BI907" s="14">
        <f>VLOOKUP($B907,[2]Sheet3!$G:$CZ,46,0)</f>
        <v>0</v>
      </c>
      <c r="BJ907" s="14">
        <f>VLOOKUP($B907,[2]Sheet3!$G:$CZ,47,0)</f>
        <v>0</v>
      </c>
      <c r="BK907" s="14">
        <f>VLOOKUP($B907,[2]Sheet3!$G:$CZ,48,0)</f>
        <v>0</v>
      </c>
      <c r="BL907" s="14">
        <f>VLOOKUP($B907,[2]Sheet3!$G:$CZ,49,0)</f>
        <v>0</v>
      </c>
      <c r="BM907" s="14">
        <f>VLOOKUP($B907,[2]Sheet3!$G:$CZ,50,0)</f>
        <v>0</v>
      </c>
      <c r="BN907" s="14">
        <f>VLOOKUP($B907,[2]Sheet3!$G:$CZ,51,0)</f>
        <v>0</v>
      </c>
      <c r="BO907" s="14">
        <f>VLOOKUP($B907,[2]Sheet3!$G:$CZ,52,0)</f>
        <v>0</v>
      </c>
      <c r="BP907" s="14">
        <f>VLOOKUP($B907,[2]Sheet3!$G:$CZ,53,0)</f>
        <v>0</v>
      </c>
      <c r="BQ907" s="14">
        <f>VLOOKUP($B907,[2]Sheet3!$G:$CZ,54,0)</f>
        <v>0</v>
      </c>
      <c r="BR907" s="14">
        <f>VLOOKUP($B907,[2]Sheet3!$G:$CZ,55,0)</f>
        <v>0</v>
      </c>
      <c r="BS907" s="14">
        <f>VLOOKUP($B907,[2]Sheet3!$G:$CZ,56,0)</f>
        <v>0</v>
      </c>
      <c r="BT907" s="14">
        <f>VLOOKUP($B907,[2]Sheet3!$G:$CZ,57,0)</f>
        <v>0</v>
      </c>
      <c r="BU907" s="14">
        <f>VLOOKUP($B907,[2]Sheet3!$G:$CZ,58,0)</f>
        <v>0</v>
      </c>
      <c r="BV907" s="14">
        <f>VLOOKUP($B907,[2]Sheet3!$G:$CZ,59,0)</f>
        <v>0</v>
      </c>
      <c r="BW907" s="14">
        <f>VLOOKUP($B907,[2]Sheet3!$G:$CZ,60,0)</f>
        <v>0</v>
      </c>
      <c r="BX907" s="14">
        <f>VLOOKUP($B907,[2]Sheet3!$G:$CZ,61,0)</f>
        <v>0</v>
      </c>
      <c r="BY907" s="14">
        <f>VLOOKUP($B907,[2]Sheet3!$G:$CZ,62,0)</f>
        <v>0</v>
      </c>
      <c r="BZ907" s="14">
        <f>VLOOKUP($B907,[2]Sheet3!$G:$CZ,63,0)</f>
        <v>0</v>
      </c>
      <c r="CA907" s="14">
        <f>VLOOKUP($B907,[2]Sheet3!$G:$CZ,64,0)</f>
        <v>0</v>
      </c>
      <c r="CB907" s="14">
        <f>VLOOKUP($B907,[2]Sheet3!$G:$CZ,65,0)</f>
        <v>0</v>
      </c>
      <c r="CC907" s="14">
        <f>VLOOKUP($B907,[2]Sheet3!$G:$CZ,66,0)</f>
        <v>0</v>
      </c>
      <c r="CD907" s="14">
        <f>VLOOKUP($B907,[2]Sheet3!$G:$CZ,67,0)</f>
        <v>0</v>
      </c>
      <c r="CE907" s="14">
        <f>VLOOKUP($B907,[2]Sheet3!$G:$CZ,68,0)</f>
        <v>0</v>
      </c>
      <c r="CF907" s="14">
        <f>VLOOKUP($B907,[2]Sheet3!$G:$CZ,69,0)</f>
        <v>0</v>
      </c>
      <c r="CG907" s="14">
        <f>VLOOKUP($B907,[2]Sheet3!$G:$CZ,70,0)</f>
        <v>0</v>
      </c>
      <c r="CH907" s="14">
        <f>VLOOKUP($B907,[2]Sheet3!$G:$CZ,71,0)</f>
        <v>0</v>
      </c>
      <c r="CI907" s="14">
        <f>VLOOKUP($B907,[2]Sheet3!$G:$CZ,72,0)</f>
        <v>0</v>
      </c>
      <c r="CJ907" s="14">
        <f>VLOOKUP($B907,[2]Sheet3!$G:$CZ,73,0)</f>
        <v>0</v>
      </c>
      <c r="CK907" s="14">
        <f>VLOOKUP($B907,[2]Sheet3!$G:$CZ,74,0)</f>
        <v>0</v>
      </c>
      <c r="CL907" s="14">
        <f>VLOOKUP($B907,[2]Sheet3!$G:$CZ,75,0)</f>
        <v>0</v>
      </c>
      <c r="CM907" s="14">
        <f>VLOOKUP($B907,[2]Sheet3!$G:$CZ,76,0)</f>
        <v>0</v>
      </c>
      <c r="CN907" s="14">
        <f>VLOOKUP($B907,[2]Sheet3!$G:$CZ,77,0)</f>
        <v>0</v>
      </c>
      <c r="CO907" s="14">
        <f>VLOOKUP($B907,[2]Sheet3!$G:$CZ,78,0)</f>
        <v>0</v>
      </c>
      <c r="CP907" s="14">
        <f>VLOOKUP($B907,[2]Sheet3!$G:$CZ,79,0)</f>
        <v>0</v>
      </c>
      <c r="CQ907" s="14">
        <f>VLOOKUP($B907,[2]Sheet3!$G:$CZ,80,0)</f>
        <v>0</v>
      </c>
      <c r="CR907" s="14">
        <f>VLOOKUP($B907,[2]Sheet3!$G:$CZ,81,0)</f>
        <v>0</v>
      </c>
      <c r="CS907" s="14">
        <f>VLOOKUP($B907,[2]Sheet3!$G:$CZ,82,0)</f>
        <v>0</v>
      </c>
      <c r="CT907" s="14">
        <f>VLOOKUP($B907,[2]Sheet3!$G:$CZ,83,0)</f>
        <v>0</v>
      </c>
      <c r="CU907" s="14">
        <f>VLOOKUP($B907,[2]Sheet3!$G:$CZ,84,0)</f>
        <v>0</v>
      </c>
      <c r="CV907" s="14">
        <f>VLOOKUP($B907,[2]Sheet3!$G:$CZ,85,0)</f>
        <v>0</v>
      </c>
      <c r="CW907" s="14">
        <f>VLOOKUP($B907,[2]Sheet3!$G:$CZ,86,0)</f>
        <v>0</v>
      </c>
      <c r="CX907" s="14">
        <f>VLOOKUP($B907,[2]Sheet3!$G:$CZ,87,0)</f>
        <v>0</v>
      </c>
      <c r="CY907" s="14">
        <f>VLOOKUP($B907,[2]Sheet3!$G:$CZ,88,0)</f>
        <v>0</v>
      </c>
      <c r="CZ907" s="14">
        <f>VLOOKUP($B907,[2]Sheet3!$G:$CZ,89,0)</f>
        <v>0</v>
      </c>
      <c r="DA907" s="14">
        <f>VLOOKUP($B907,[2]Sheet3!$G:$CZ,90,0)</f>
        <v>0</v>
      </c>
      <c r="DB907" s="14">
        <f>VLOOKUP($B907,[2]Sheet3!$G:$CZ,91,0)</f>
        <v>0</v>
      </c>
      <c r="DC907" s="14">
        <f>VLOOKUP($B907,[2]Sheet3!$G:$CZ,92,0)</f>
        <v>0</v>
      </c>
      <c r="DD907" s="14">
        <f>VLOOKUP($B907,[2]Sheet3!$G:$CZ,93,0)</f>
        <v>0</v>
      </c>
      <c r="DE907" s="14">
        <f>VLOOKUP($B907,[2]Sheet3!$G:$CZ,94,0)</f>
        <v>0</v>
      </c>
      <c r="DF907" s="14">
        <f>VLOOKUP($B907,[2]Sheet3!$G:$CZ,95,0)</f>
        <v>0</v>
      </c>
      <c r="DG907" s="14">
        <f>VLOOKUP($B907,[2]Sheet3!$G:$CZ,96,0)</f>
        <v>0</v>
      </c>
      <c r="DH907" s="14">
        <f>VLOOKUP($B907,[2]Sheet3!$G:$CZ,97,0)</f>
        <v>0</v>
      </c>
      <c r="DI907" s="14">
        <f>VLOOKUP($B907,[2]Sheet3!$G:$CZ,98,0)</f>
        <v>0</v>
      </c>
    </row>
    <row r="908" spans="1:113" x14ac:dyDescent="0.3">
      <c r="A908" s="9" t="str">
        <f t="shared" si="44"/>
        <v>NH0397</v>
      </c>
      <c r="B908" s="15" t="s">
        <v>2150</v>
      </c>
      <c r="C908" s="15" t="s">
        <v>1087</v>
      </c>
      <c r="F908" s="7" t="s">
        <v>15</v>
      </c>
      <c r="G908" s="12" t="s">
        <v>4402</v>
      </c>
      <c r="H908" s="12" t="str">
        <f>VLOOKUP($B908,[1]Sheet1!$A:$G,5,0)</f>
        <v>neeraj.bhatt@redingtongroup.com</v>
      </c>
      <c r="I908" s="12" t="str">
        <f>VLOOKUP($B908,[1]Sheet1!$A:$G,7,0)</f>
        <v>sidharth.eknath@redingtongroup.com</v>
      </c>
      <c r="J908" s="12" t="s">
        <v>82</v>
      </c>
      <c r="K908" s="7"/>
      <c r="L908" s="7"/>
      <c r="M908" s="8"/>
      <c r="N908" s="7" t="str">
        <f t="shared" si="42"/>
        <v>neeraj.bhatt@redingtongroup.com; sidharth.eknath@redingtongroup.com; nilesh.phirke@redingtongroup.com;christopher.joseph@redingtongroup.com</v>
      </c>
      <c r="O908" s="7" t="str">
        <f t="shared" si="43"/>
        <v>NH0397</v>
      </c>
      <c r="P908" s="8" t="s">
        <v>5215</v>
      </c>
      <c r="Q908" s="14">
        <f>VLOOKUP($B908,[2]Sheet3!$G:$CZ,2,0)</f>
        <v>2400300269</v>
      </c>
      <c r="R908" s="14">
        <f>VLOOKUP($B908,[2]Sheet3!$G:$CZ,3,0)</f>
        <v>0</v>
      </c>
      <c r="S908" s="14">
        <f>VLOOKUP($B908,[2]Sheet3!$G:$CZ,4,0)</f>
        <v>0</v>
      </c>
      <c r="T908" s="14">
        <f>VLOOKUP($B908,[2]Sheet3!$G:$CZ,5,0)</f>
        <v>0</v>
      </c>
      <c r="U908" s="14">
        <f>VLOOKUP($B908,[2]Sheet3!$G:$CZ,6,0)</f>
        <v>0</v>
      </c>
      <c r="V908" s="14">
        <f>VLOOKUP($B908,[2]Sheet3!$G:$CZ,7,0)</f>
        <v>0</v>
      </c>
      <c r="W908" s="14">
        <f>VLOOKUP($B908,[2]Sheet3!$G:$CZ,8,0)</f>
        <v>0</v>
      </c>
      <c r="X908" s="14">
        <f>VLOOKUP($B908,[2]Sheet3!$G:$CZ,9,0)</f>
        <v>0</v>
      </c>
      <c r="Y908" s="14">
        <f>VLOOKUP($B908,[2]Sheet3!$G:$CZ,10,0)</f>
        <v>0</v>
      </c>
      <c r="Z908" s="14">
        <f>VLOOKUP($B908,[2]Sheet3!$G:$CZ,11,0)</f>
        <v>0</v>
      </c>
      <c r="AA908" s="14">
        <f>VLOOKUP($B908,[2]Sheet3!$G:$CZ,12,0)</f>
        <v>0</v>
      </c>
      <c r="AB908" s="14">
        <f>VLOOKUP($B908,[2]Sheet3!$G:$CZ,13,0)</f>
        <v>0</v>
      </c>
      <c r="AC908" s="14">
        <f>VLOOKUP($B908,[2]Sheet3!$G:$CZ,14,0)</f>
        <v>0</v>
      </c>
      <c r="AD908" s="14">
        <f>VLOOKUP($B908,[2]Sheet3!$G:$CZ,15,0)</f>
        <v>0</v>
      </c>
      <c r="AE908" s="14">
        <f>VLOOKUP($B908,[2]Sheet3!$G:$CZ,16,0)</f>
        <v>0</v>
      </c>
      <c r="AF908" s="14">
        <f>VLOOKUP($B908,[2]Sheet3!$G:$CZ,17,0)</f>
        <v>0</v>
      </c>
      <c r="AG908" s="14">
        <f>VLOOKUP($B908,[2]Sheet3!$G:$CZ,18,0)</f>
        <v>0</v>
      </c>
      <c r="AH908" s="14">
        <f>VLOOKUP($B908,[2]Sheet3!$G:$CZ,19,0)</f>
        <v>0</v>
      </c>
      <c r="AI908" s="14">
        <f>VLOOKUP($B908,[2]Sheet3!$G:$CZ,20,0)</f>
        <v>0</v>
      </c>
      <c r="AJ908" s="14">
        <f>VLOOKUP($B908,[2]Sheet3!$G:$CZ,21,0)</f>
        <v>0</v>
      </c>
      <c r="AK908" s="14">
        <f>VLOOKUP($B908,[2]Sheet3!$G:$CZ,22,0)</f>
        <v>0</v>
      </c>
      <c r="AL908" s="14">
        <f>VLOOKUP($B908,[2]Sheet3!$G:$CZ,23,0)</f>
        <v>0</v>
      </c>
      <c r="AM908" s="14">
        <f>VLOOKUP($B908,[2]Sheet3!$G:$CZ,24,0)</f>
        <v>0</v>
      </c>
      <c r="AN908" s="14">
        <f>VLOOKUP($B908,[2]Sheet3!$G:$CZ,25,0)</f>
        <v>0</v>
      </c>
      <c r="AO908" s="14">
        <f>VLOOKUP($B908,[2]Sheet3!$G:$CZ,26,0)</f>
        <v>0</v>
      </c>
      <c r="AP908" s="14">
        <f>VLOOKUP($B908,[2]Sheet3!$G:$CZ,27,0)</f>
        <v>0</v>
      </c>
      <c r="AQ908" s="14">
        <f>VLOOKUP($B908,[2]Sheet3!$G:$CZ,28,0)</f>
        <v>0</v>
      </c>
      <c r="AR908" s="14">
        <f>VLOOKUP($B908,[2]Sheet3!$G:$CZ,29,0)</f>
        <v>0</v>
      </c>
      <c r="AS908" s="14">
        <f>VLOOKUP($B908,[2]Sheet3!$G:$CZ,30,0)</f>
        <v>0</v>
      </c>
      <c r="AT908" s="14">
        <f>VLOOKUP($B908,[2]Sheet3!$G:$CZ,31,0)</f>
        <v>0</v>
      </c>
      <c r="AU908" s="14">
        <f>VLOOKUP($B908,[2]Sheet3!$G:$CZ,32,0)</f>
        <v>0</v>
      </c>
      <c r="AV908" s="14">
        <f>VLOOKUP($B908,[2]Sheet3!$G:$CZ,33,0)</f>
        <v>0</v>
      </c>
      <c r="AW908" s="14">
        <f>VLOOKUP($B908,[2]Sheet3!$G:$CZ,34,0)</f>
        <v>0</v>
      </c>
      <c r="AX908" s="14">
        <f>VLOOKUP($B908,[2]Sheet3!$G:$CZ,35,0)</f>
        <v>0</v>
      </c>
      <c r="AY908" s="14">
        <f>VLOOKUP($B908,[2]Sheet3!$G:$CZ,36,0)</f>
        <v>0</v>
      </c>
      <c r="AZ908" s="14">
        <f>VLOOKUP($B908,[2]Sheet3!$G:$CZ,37,0)</f>
        <v>0</v>
      </c>
      <c r="BA908" s="14">
        <f>VLOOKUP($B908,[2]Sheet3!$G:$CZ,38,0)</f>
        <v>0</v>
      </c>
      <c r="BB908" s="14">
        <f>VLOOKUP($B908,[2]Sheet3!$G:$CZ,39,0)</f>
        <v>0</v>
      </c>
      <c r="BC908" s="14">
        <f>VLOOKUP($B908,[2]Sheet3!$G:$CZ,40,0)</f>
        <v>0</v>
      </c>
      <c r="BD908" s="14">
        <f>VLOOKUP($B908,[2]Sheet3!$G:$CZ,41,0)</f>
        <v>0</v>
      </c>
      <c r="BE908" s="14">
        <f>VLOOKUP($B908,[2]Sheet3!$G:$CZ,42,0)</f>
        <v>0</v>
      </c>
      <c r="BF908" s="14">
        <f>VLOOKUP($B908,[2]Sheet3!$G:$CZ,43,0)</f>
        <v>0</v>
      </c>
      <c r="BG908" s="14">
        <f>VLOOKUP($B908,[2]Sheet3!$G:$CZ,44,0)</f>
        <v>0</v>
      </c>
      <c r="BH908" s="14">
        <f>VLOOKUP($B908,[2]Sheet3!$G:$CZ,45,0)</f>
        <v>0</v>
      </c>
      <c r="BI908" s="14">
        <f>VLOOKUP($B908,[2]Sheet3!$G:$CZ,46,0)</f>
        <v>0</v>
      </c>
      <c r="BJ908" s="14">
        <f>VLOOKUP($B908,[2]Sheet3!$G:$CZ,47,0)</f>
        <v>0</v>
      </c>
      <c r="BK908" s="14">
        <f>VLOOKUP($B908,[2]Sheet3!$G:$CZ,48,0)</f>
        <v>0</v>
      </c>
      <c r="BL908" s="14">
        <f>VLOOKUP($B908,[2]Sheet3!$G:$CZ,49,0)</f>
        <v>0</v>
      </c>
      <c r="BM908" s="14">
        <f>VLOOKUP($B908,[2]Sheet3!$G:$CZ,50,0)</f>
        <v>0</v>
      </c>
      <c r="BN908" s="14">
        <f>VLOOKUP($B908,[2]Sheet3!$G:$CZ,51,0)</f>
        <v>0</v>
      </c>
      <c r="BO908" s="14">
        <f>VLOOKUP($B908,[2]Sheet3!$G:$CZ,52,0)</f>
        <v>0</v>
      </c>
      <c r="BP908" s="14">
        <f>VLOOKUP($B908,[2]Sheet3!$G:$CZ,53,0)</f>
        <v>0</v>
      </c>
      <c r="BQ908" s="14">
        <f>VLOOKUP($B908,[2]Sheet3!$G:$CZ,54,0)</f>
        <v>0</v>
      </c>
      <c r="BR908" s="14">
        <f>VLOOKUP($B908,[2]Sheet3!$G:$CZ,55,0)</f>
        <v>0</v>
      </c>
      <c r="BS908" s="14">
        <f>VLOOKUP($B908,[2]Sheet3!$G:$CZ,56,0)</f>
        <v>0</v>
      </c>
      <c r="BT908" s="14">
        <f>VLOOKUP($B908,[2]Sheet3!$G:$CZ,57,0)</f>
        <v>0</v>
      </c>
      <c r="BU908" s="14">
        <f>VLOOKUP($B908,[2]Sheet3!$G:$CZ,58,0)</f>
        <v>0</v>
      </c>
      <c r="BV908" s="14">
        <f>VLOOKUP($B908,[2]Sheet3!$G:$CZ,59,0)</f>
        <v>0</v>
      </c>
      <c r="BW908" s="14">
        <f>VLOOKUP($B908,[2]Sheet3!$G:$CZ,60,0)</f>
        <v>0</v>
      </c>
      <c r="BX908" s="14">
        <f>VLOOKUP($B908,[2]Sheet3!$G:$CZ,61,0)</f>
        <v>0</v>
      </c>
      <c r="BY908" s="14">
        <f>VLOOKUP($B908,[2]Sheet3!$G:$CZ,62,0)</f>
        <v>0</v>
      </c>
      <c r="BZ908" s="14">
        <f>VLOOKUP($B908,[2]Sheet3!$G:$CZ,63,0)</f>
        <v>0</v>
      </c>
      <c r="CA908" s="14">
        <f>VLOOKUP($B908,[2]Sheet3!$G:$CZ,64,0)</f>
        <v>0</v>
      </c>
      <c r="CB908" s="14">
        <f>VLOOKUP($B908,[2]Sheet3!$G:$CZ,65,0)</f>
        <v>0</v>
      </c>
      <c r="CC908" s="14">
        <f>VLOOKUP($B908,[2]Sheet3!$G:$CZ,66,0)</f>
        <v>0</v>
      </c>
      <c r="CD908" s="14">
        <f>VLOOKUP($B908,[2]Sheet3!$G:$CZ,67,0)</f>
        <v>0</v>
      </c>
      <c r="CE908" s="14">
        <f>VLOOKUP($B908,[2]Sheet3!$G:$CZ,68,0)</f>
        <v>0</v>
      </c>
      <c r="CF908" s="14">
        <f>VLOOKUP($B908,[2]Sheet3!$G:$CZ,69,0)</f>
        <v>0</v>
      </c>
      <c r="CG908" s="14">
        <f>VLOOKUP($B908,[2]Sheet3!$G:$CZ,70,0)</f>
        <v>0</v>
      </c>
      <c r="CH908" s="14">
        <f>VLOOKUP($B908,[2]Sheet3!$G:$CZ,71,0)</f>
        <v>0</v>
      </c>
      <c r="CI908" s="14">
        <f>VLOOKUP($B908,[2]Sheet3!$G:$CZ,72,0)</f>
        <v>0</v>
      </c>
      <c r="CJ908" s="14">
        <f>VLOOKUP($B908,[2]Sheet3!$G:$CZ,73,0)</f>
        <v>0</v>
      </c>
      <c r="CK908" s="14">
        <f>VLOOKUP($B908,[2]Sheet3!$G:$CZ,74,0)</f>
        <v>0</v>
      </c>
      <c r="CL908" s="14">
        <f>VLOOKUP($B908,[2]Sheet3!$G:$CZ,75,0)</f>
        <v>0</v>
      </c>
      <c r="CM908" s="14">
        <f>VLOOKUP($B908,[2]Sheet3!$G:$CZ,76,0)</f>
        <v>0</v>
      </c>
      <c r="CN908" s="14">
        <f>VLOOKUP($B908,[2]Sheet3!$G:$CZ,77,0)</f>
        <v>0</v>
      </c>
      <c r="CO908" s="14">
        <f>VLOOKUP($B908,[2]Sheet3!$G:$CZ,78,0)</f>
        <v>0</v>
      </c>
      <c r="CP908" s="14">
        <f>VLOOKUP($B908,[2]Sheet3!$G:$CZ,79,0)</f>
        <v>0</v>
      </c>
      <c r="CQ908" s="14">
        <f>VLOOKUP($B908,[2]Sheet3!$G:$CZ,80,0)</f>
        <v>0</v>
      </c>
      <c r="CR908" s="14">
        <f>VLOOKUP($B908,[2]Sheet3!$G:$CZ,81,0)</f>
        <v>0</v>
      </c>
      <c r="CS908" s="14">
        <f>VLOOKUP($B908,[2]Sheet3!$G:$CZ,82,0)</f>
        <v>0</v>
      </c>
      <c r="CT908" s="14">
        <f>VLOOKUP($B908,[2]Sheet3!$G:$CZ,83,0)</f>
        <v>0</v>
      </c>
      <c r="CU908" s="14">
        <f>VLOOKUP($B908,[2]Sheet3!$G:$CZ,84,0)</f>
        <v>0</v>
      </c>
      <c r="CV908" s="14">
        <f>VLOOKUP($B908,[2]Sheet3!$G:$CZ,85,0)</f>
        <v>0</v>
      </c>
      <c r="CW908" s="14">
        <f>VLOOKUP($B908,[2]Sheet3!$G:$CZ,86,0)</f>
        <v>0</v>
      </c>
      <c r="CX908" s="14">
        <f>VLOOKUP($B908,[2]Sheet3!$G:$CZ,87,0)</f>
        <v>0</v>
      </c>
      <c r="CY908" s="14">
        <f>VLOOKUP($B908,[2]Sheet3!$G:$CZ,88,0)</f>
        <v>0</v>
      </c>
      <c r="CZ908" s="14">
        <f>VLOOKUP($B908,[2]Sheet3!$G:$CZ,89,0)</f>
        <v>0</v>
      </c>
      <c r="DA908" s="14">
        <f>VLOOKUP($B908,[2]Sheet3!$G:$CZ,90,0)</f>
        <v>0</v>
      </c>
      <c r="DB908" s="14">
        <f>VLOOKUP($B908,[2]Sheet3!$G:$CZ,91,0)</f>
        <v>0</v>
      </c>
      <c r="DC908" s="14">
        <f>VLOOKUP($B908,[2]Sheet3!$G:$CZ,92,0)</f>
        <v>0</v>
      </c>
      <c r="DD908" s="14">
        <f>VLOOKUP($B908,[2]Sheet3!$G:$CZ,93,0)</f>
        <v>0</v>
      </c>
      <c r="DE908" s="14">
        <f>VLOOKUP($B908,[2]Sheet3!$G:$CZ,94,0)</f>
        <v>0</v>
      </c>
      <c r="DF908" s="14">
        <f>VLOOKUP($B908,[2]Sheet3!$G:$CZ,95,0)</f>
        <v>0</v>
      </c>
      <c r="DG908" s="14">
        <f>VLOOKUP($B908,[2]Sheet3!$G:$CZ,96,0)</f>
        <v>0</v>
      </c>
      <c r="DH908" s="14">
        <f>VLOOKUP($B908,[2]Sheet3!$G:$CZ,97,0)</f>
        <v>0</v>
      </c>
      <c r="DI908" s="14">
        <f>VLOOKUP($B908,[2]Sheet3!$G:$CZ,98,0)</f>
        <v>0</v>
      </c>
    </row>
    <row r="909" spans="1:113" x14ac:dyDescent="0.3">
      <c r="A909" s="9" t="str">
        <f t="shared" si="44"/>
        <v>W73342</v>
      </c>
      <c r="B909" s="15" t="s">
        <v>2151</v>
      </c>
      <c r="C909" s="15" t="s">
        <v>2152</v>
      </c>
      <c r="F909" s="7" t="s">
        <v>15</v>
      </c>
      <c r="G909" s="12" t="s">
        <v>4403</v>
      </c>
      <c r="H909" s="12" t="str">
        <f>VLOOKUP($B909,[1]Sheet1!$A:$G,5,0)</f>
        <v>malam.meena@redingtongroup.com</v>
      </c>
      <c r="I909" s="12" t="str">
        <f>VLOOKUP($B909,[1]Sheet1!$A:$G,7,0)</f>
        <v>dilip.vishwa@redingtongroup.com</v>
      </c>
      <c r="J909" s="12" t="s">
        <v>82</v>
      </c>
      <c r="K909" s="7"/>
      <c r="L909" s="7"/>
      <c r="M909" s="8"/>
      <c r="N909" s="7" t="str">
        <f t="shared" si="42"/>
        <v>malam.meena@redingtongroup.com; dilip.vishwa@redingtongroup.com; nilesh.phirke@redingtongroup.com;christopher.joseph@redingtongroup.com</v>
      </c>
      <c r="O909" s="7" t="str">
        <f t="shared" si="43"/>
        <v>W73342</v>
      </c>
      <c r="P909" s="8" t="s">
        <v>5215</v>
      </c>
      <c r="Q909" s="14">
        <f>VLOOKUP($B909,[2]Sheet3!$G:$CZ,2,0)</f>
        <v>2400304166</v>
      </c>
      <c r="R909" s="14">
        <f>VLOOKUP($B909,[2]Sheet3!$G:$CZ,3,0)</f>
        <v>2400304172</v>
      </c>
      <c r="S909" s="14">
        <f>VLOOKUP($B909,[2]Sheet3!$G:$CZ,4,0)</f>
        <v>2400304170</v>
      </c>
      <c r="T909" s="14">
        <f>VLOOKUP($B909,[2]Sheet3!$G:$CZ,5,0)</f>
        <v>2400301163</v>
      </c>
      <c r="U909" s="14">
        <f>VLOOKUP($B909,[2]Sheet3!$G:$CZ,6,0)</f>
        <v>2400304178</v>
      </c>
      <c r="V909" s="14">
        <f>VLOOKUP($B909,[2]Sheet3!$G:$CZ,7,0)</f>
        <v>0</v>
      </c>
      <c r="W909" s="14">
        <f>VLOOKUP($B909,[2]Sheet3!$G:$CZ,8,0)</f>
        <v>0</v>
      </c>
      <c r="X909" s="14">
        <f>VLOOKUP($B909,[2]Sheet3!$G:$CZ,9,0)</f>
        <v>0</v>
      </c>
      <c r="Y909" s="14">
        <f>VLOOKUP($B909,[2]Sheet3!$G:$CZ,10,0)</f>
        <v>0</v>
      </c>
      <c r="Z909" s="14">
        <f>VLOOKUP($B909,[2]Sheet3!$G:$CZ,11,0)</f>
        <v>0</v>
      </c>
      <c r="AA909" s="14">
        <f>VLOOKUP($B909,[2]Sheet3!$G:$CZ,12,0)</f>
        <v>0</v>
      </c>
      <c r="AB909" s="14">
        <f>VLOOKUP($B909,[2]Sheet3!$G:$CZ,13,0)</f>
        <v>0</v>
      </c>
      <c r="AC909" s="14">
        <f>VLOOKUP($B909,[2]Sheet3!$G:$CZ,14,0)</f>
        <v>0</v>
      </c>
      <c r="AD909" s="14">
        <f>VLOOKUP($B909,[2]Sheet3!$G:$CZ,15,0)</f>
        <v>0</v>
      </c>
      <c r="AE909" s="14">
        <f>VLOOKUP($B909,[2]Sheet3!$G:$CZ,16,0)</f>
        <v>0</v>
      </c>
      <c r="AF909" s="14">
        <f>VLOOKUP($B909,[2]Sheet3!$G:$CZ,17,0)</f>
        <v>0</v>
      </c>
      <c r="AG909" s="14">
        <f>VLOOKUP($B909,[2]Sheet3!$G:$CZ,18,0)</f>
        <v>0</v>
      </c>
      <c r="AH909" s="14">
        <f>VLOOKUP($B909,[2]Sheet3!$G:$CZ,19,0)</f>
        <v>0</v>
      </c>
      <c r="AI909" s="14">
        <f>VLOOKUP($B909,[2]Sheet3!$G:$CZ,20,0)</f>
        <v>0</v>
      </c>
      <c r="AJ909" s="14">
        <f>VLOOKUP($B909,[2]Sheet3!$G:$CZ,21,0)</f>
        <v>0</v>
      </c>
      <c r="AK909" s="14">
        <f>VLOOKUP($B909,[2]Sheet3!$G:$CZ,22,0)</f>
        <v>0</v>
      </c>
      <c r="AL909" s="14">
        <f>VLOOKUP($B909,[2]Sheet3!$G:$CZ,23,0)</f>
        <v>0</v>
      </c>
      <c r="AM909" s="14">
        <f>VLOOKUP($B909,[2]Sheet3!$G:$CZ,24,0)</f>
        <v>0</v>
      </c>
      <c r="AN909" s="14">
        <f>VLOOKUP($B909,[2]Sheet3!$G:$CZ,25,0)</f>
        <v>0</v>
      </c>
      <c r="AO909" s="14">
        <f>VLOOKUP($B909,[2]Sheet3!$G:$CZ,26,0)</f>
        <v>0</v>
      </c>
      <c r="AP909" s="14">
        <f>VLOOKUP($B909,[2]Sheet3!$G:$CZ,27,0)</f>
        <v>0</v>
      </c>
      <c r="AQ909" s="14">
        <f>VLOOKUP($B909,[2]Sheet3!$G:$CZ,28,0)</f>
        <v>0</v>
      </c>
      <c r="AR909" s="14">
        <f>VLOOKUP($B909,[2]Sheet3!$G:$CZ,29,0)</f>
        <v>0</v>
      </c>
      <c r="AS909" s="14">
        <f>VLOOKUP($B909,[2]Sheet3!$G:$CZ,30,0)</f>
        <v>0</v>
      </c>
      <c r="AT909" s="14">
        <f>VLOOKUP($B909,[2]Sheet3!$G:$CZ,31,0)</f>
        <v>0</v>
      </c>
      <c r="AU909" s="14">
        <f>VLOOKUP($B909,[2]Sheet3!$G:$CZ,32,0)</f>
        <v>0</v>
      </c>
      <c r="AV909" s="14">
        <f>VLOOKUP($B909,[2]Sheet3!$G:$CZ,33,0)</f>
        <v>0</v>
      </c>
      <c r="AW909" s="14">
        <f>VLOOKUP($B909,[2]Sheet3!$G:$CZ,34,0)</f>
        <v>0</v>
      </c>
      <c r="AX909" s="14">
        <f>VLOOKUP($B909,[2]Sheet3!$G:$CZ,35,0)</f>
        <v>0</v>
      </c>
      <c r="AY909" s="14">
        <f>VLOOKUP($B909,[2]Sheet3!$G:$CZ,36,0)</f>
        <v>0</v>
      </c>
      <c r="AZ909" s="14">
        <f>VLOOKUP($B909,[2]Sheet3!$G:$CZ,37,0)</f>
        <v>0</v>
      </c>
      <c r="BA909" s="14">
        <f>VLOOKUP($B909,[2]Sheet3!$G:$CZ,38,0)</f>
        <v>0</v>
      </c>
      <c r="BB909" s="14">
        <f>VLOOKUP($B909,[2]Sheet3!$G:$CZ,39,0)</f>
        <v>0</v>
      </c>
      <c r="BC909" s="14">
        <f>VLOOKUP($B909,[2]Sheet3!$G:$CZ,40,0)</f>
        <v>0</v>
      </c>
      <c r="BD909" s="14">
        <f>VLOOKUP($B909,[2]Sheet3!$G:$CZ,41,0)</f>
        <v>0</v>
      </c>
      <c r="BE909" s="14">
        <f>VLOOKUP($B909,[2]Sheet3!$G:$CZ,42,0)</f>
        <v>0</v>
      </c>
      <c r="BF909" s="14">
        <f>VLOOKUP($B909,[2]Sheet3!$G:$CZ,43,0)</f>
        <v>0</v>
      </c>
      <c r="BG909" s="14">
        <f>VLOOKUP($B909,[2]Sheet3!$G:$CZ,44,0)</f>
        <v>0</v>
      </c>
      <c r="BH909" s="14">
        <f>VLOOKUP($B909,[2]Sheet3!$G:$CZ,45,0)</f>
        <v>0</v>
      </c>
      <c r="BI909" s="14">
        <f>VLOOKUP($B909,[2]Sheet3!$G:$CZ,46,0)</f>
        <v>0</v>
      </c>
      <c r="BJ909" s="14">
        <f>VLOOKUP($B909,[2]Sheet3!$G:$CZ,47,0)</f>
        <v>0</v>
      </c>
      <c r="BK909" s="14">
        <f>VLOOKUP($B909,[2]Sheet3!$G:$CZ,48,0)</f>
        <v>0</v>
      </c>
      <c r="BL909" s="14">
        <f>VLOOKUP($B909,[2]Sheet3!$G:$CZ,49,0)</f>
        <v>0</v>
      </c>
      <c r="BM909" s="14">
        <f>VLOOKUP($B909,[2]Sheet3!$G:$CZ,50,0)</f>
        <v>0</v>
      </c>
      <c r="BN909" s="14">
        <f>VLOOKUP($B909,[2]Sheet3!$G:$CZ,51,0)</f>
        <v>0</v>
      </c>
      <c r="BO909" s="14">
        <f>VLOOKUP($B909,[2]Sheet3!$G:$CZ,52,0)</f>
        <v>0</v>
      </c>
      <c r="BP909" s="14">
        <f>VLOOKUP($B909,[2]Sheet3!$G:$CZ,53,0)</f>
        <v>0</v>
      </c>
      <c r="BQ909" s="14">
        <f>VLOOKUP($B909,[2]Sheet3!$G:$CZ,54,0)</f>
        <v>0</v>
      </c>
      <c r="BR909" s="14">
        <f>VLOOKUP($B909,[2]Sheet3!$G:$CZ,55,0)</f>
        <v>0</v>
      </c>
      <c r="BS909" s="14">
        <f>VLOOKUP($B909,[2]Sheet3!$G:$CZ,56,0)</f>
        <v>0</v>
      </c>
      <c r="BT909" s="14">
        <f>VLOOKUP($B909,[2]Sheet3!$G:$CZ,57,0)</f>
        <v>0</v>
      </c>
      <c r="BU909" s="14">
        <f>VLOOKUP($B909,[2]Sheet3!$G:$CZ,58,0)</f>
        <v>0</v>
      </c>
      <c r="BV909" s="14">
        <f>VLOOKUP($B909,[2]Sheet3!$G:$CZ,59,0)</f>
        <v>0</v>
      </c>
      <c r="BW909" s="14">
        <f>VLOOKUP($B909,[2]Sheet3!$G:$CZ,60,0)</f>
        <v>0</v>
      </c>
      <c r="BX909" s="14">
        <f>VLOOKUP($B909,[2]Sheet3!$G:$CZ,61,0)</f>
        <v>0</v>
      </c>
      <c r="BY909" s="14">
        <f>VLOOKUP($B909,[2]Sheet3!$G:$CZ,62,0)</f>
        <v>0</v>
      </c>
      <c r="BZ909" s="14">
        <f>VLOOKUP($B909,[2]Sheet3!$G:$CZ,63,0)</f>
        <v>0</v>
      </c>
      <c r="CA909" s="14">
        <f>VLOOKUP($B909,[2]Sheet3!$G:$CZ,64,0)</f>
        <v>0</v>
      </c>
      <c r="CB909" s="14">
        <f>VLOOKUP($B909,[2]Sheet3!$G:$CZ,65,0)</f>
        <v>0</v>
      </c>
      <c r="CC909" s="14">
        <f>VLOOKUP($B909,[2]Sheet3!$G:$CZ,66,0)</f>
        <v>0</v>
      </c>
      <c r="CD909" s="14">
        <f>VLOOKUP($B909,[2]Sheet3!$G:$CZ,67,0)</f>
        <v>0</v>
      </c>
      <c r="CE909" s="14">
        <f>VLOOKUP($B909,[2]Sheet3!$G:$CZ,68,0)</f>
        <v>0</v>
      </c>
      <c r="CF909" s="14">
        <f>VLOOKUP($B909,[2]Sheet3!$G:$CZ,69,0)</f>
        <v>0</v>
      </c>
      <c r="CG909" s="14">
        <f>VLOOKUP($B909,[2]Sheet3!$G:$CZ,70,0)</f>
        <v>0</v>
      </c>
      <c r="CH909" s="14">
        <f>VLOOKUP($B909,[2]Sheet3!$G:$CZ,71,0)</f>
        <v>0</v>
      </c>
      <c r="CI909" s="14">
        <f>VLOOKUP($B909,[2]Sheet3!$G:$CZ,72,0)</f>
        <v>0</v>
      </c>
      <c r="CJ909" s="14">
        <f>VLOOKUP($B909,[2]Sheet3!$G:$CZ,73,0)</f>
        <v>0</v>
      </c>
      <c r="CK909" s="14">
        <f>VLOOKUP($B909,[2]Sheet3!$G:$CZ,74,0)</f>
        <v>0</v>
      </c>
      <c r="CL909" s="14">
        <f>VLOOKUP($B909,[2]Sheet3!$G:$CZ,75,0)</f>
        <v>0</v>
      </c>
      <c r="CM909" s="14">
        <f>VLOOKUP($B909,[2]Sheet3!$G:$CZ,76,0)</f>
        <v>0</v>
      </c>
      <c r="CN909" s="14">
        <f>VLOOKUP($B909,[2]Sheet3!$G:$CZ,77,0)</f>
        <v>0</v>
      </c>
      <c r="CO909" s="14">
        <f>VLOOKUP($B909,[2]Sheet3!$G:$CZ,78,0)</f>
        <v>0</v>
      </c>
      <c r="CP909" s="14">
        <f>VLOOKUP($B909,[2]Sheet3!$G:$CZ,79,0)</f>
        <v>0</v>
      </c>
      <c r="CQ909" s="14">
        <f>VLOOKUP($B909,[2]Sheet3!$G:$CZ,80,0)</f>
        <v>0</v>
      </c>
      <c r="CR909" s="14">
        <f>VLOOKUP($B909,[2]Sheet3!$G:$CZ,81,0)</f>
        <v>0</v>
      </c>
      <c r="CS909" s="14">
        <f>VLOOKUP($B909,[2]Sheet3!$G:$CZ,82,0)</f>
        <v>0</v>
      </c>
      <c r="CT909" s="14">
        <f>VLOOKUP($B909,[2]Sheet3!$G:$CZ,83,0)</f>
        <v>0</v>
      </c>
      <c r="CU909" s="14">
        <f>VLOOKUP($B909,[2]Sheet3!$G:$CZ,84,0)</f>
        <v>0</v>
      </c>
      <c r="CV909" s="14">
        <f>VLOOKUP($B909,[2]Sheet3!$G:$CZ,85,0)</f>
        <v>0</v>
      </c>
      <c r="CW909" s="14">
        <f>VLOOKUP($B909,[2]Sheet3!$G:$CZ,86,0)</f>
        <v>0</v>
      </c>
      <c r="CX909" s="14">
        <f>VLOOKUP($B909,[2]Sheet3!$G:$CZ,87,0)</f>
        <v>0</v>
      </c>
      <c r="CY909" s="14">
        <f>VLOOKUP($B909,[2]Sheet3!$G:$CZ,88,0)</f>
        <v>0</v>
      </c>
      <c r="CZ909" s="14">
        <f>VLOOKUP($B909,[2]Sheet3!$G:$CZ,89,0)</f>
        <v>0</v>
      </c>
      <c r="DA909" s="14">
        <f>VLOOKUP($B909,[2]Sheet3!$G:$CZ,90,0)</f>
        <v>0</v>
      </c>
      <c r="DB909" s="14">
        <f>VLOOKUP($B909,[2]Sheet3!$G:$CZ,91,0)</f>
        <v>0</v>
      </c>
      <c r="DC909" s="14">
        <f>VLOOKUP($B909,[2]Sheet3!$G:$CZ,92,0)</f>
        <v>0</v>
      </c>
      <c r="DD909" s="14">
        <f>VLOOKUP($B909,[2]Sheet3!$G:$CZ,93,0)</f>
        <v>0</v>
      </c>
      <c r="DE909" s="14">
        <f>VLOOKUP($B909,[2]Sheet3!$G:$CZ,94,0)</f>
        <v>0</v>
      </c>
      <c r="DF909" s="14">
        <f>VLOOKUP($B909,[2]Sheet3!$G:$CZ,95,0)</f>
        <v>0</v>
      </c>
      <c r="DG909" s="14">
        <f>VLOOKUP($B909,[2]Sheet3!$G:$CZ,96,0)</f>
        <v>0</v>
      </c>
      <c r="DH909" s="14">
        <f>VLOOKUP($B909,[2]Sheet3!$G:$CZ,97,0)</f>
        <v>0</v>
      </c>
      <c r="DI909" s="14">
        <f>VLOOKUP($B909,[2]Sheet3!$G:$CZ,98,0)</f>
        <v>0</v>
      </c>
    </row>
    <row r="910" spans="1:113" x14ac:dyDescent="0.3">
      <c r="A910" s="9" t="str">
        <f t="shared" si="44"/>
        <v>W14423</v>
      </c>
      <c r="B910" s="15" t="s">
        <v>2153</v>
      </c>
      <c r="C910" s="15" t="s">
        <v>2154</v>
      </c>
      <c r="F910" s="7" t="s">
        <v>15</v>
      </c>
      <c r="G910" s="12" t="s">
        <v>4404</v>
      </c>
      <c r="H910" s="12" t="str">
        <f>VLOOKUP($B910,[1]Sheet1!$A:$G,5,0)</f>
        <v>imtiyaz.shaikh@redingtongroup.com</v>
      </c>
      <c r="I910" s="12" t="str">
        <f>VLOOKUP($B910,[1]Sheet1!$A:$G,7,0)</f>
        <v>rohan.vora@redingtongroup.com</v>
      </c>
      <c r="J910" s="12" t="s">
        <v>82</v>
      </c>
      <c r="K910" s="7"/>
      <c r="L910" s="7"/>
      <c r="M910" s="8"/>
      <c r="N910" s="7" t="str">
        <f t="shared" si="42"/>
        <v>imtiyaz.shaikh@redingtongroup.com; rohan.vora@redingtongroup.com; nilesh.phirke@redingtongroup.com;christopher.joseph@redingtongroup.com</v>
      </c>
      <c r="O910" s="7" t="str">
        <f t="shared" si="43"/>
        <v>W14423</v>
      </c>
      <c r="P910" s="8" t="s">
        <v>5215</v>
      </c>
      <c r="Q910" s="14">
        <f>VLOOKUP($B910,[2]Sheet3!$G:$CZ,2,0)</f>
        <v>2400307018</v>
      </c>
      <c r="R910" s="14">
        <f>VLOOKUP($B910,[2]Sheet3!$G:$CZ,3,0)</f>
        <v>0</v>
      </c>
      <c r="S910" s="14">
        <f>VLOOKUP($B910,[2]Sheet3!$G:$CZ,4,0)</f>
        <v>0</v>
      </c>
      <c r="T910" s="14">
        <f>VLOOKUP($B910,[2]Sheet3!$G:$CZ,5,0)</f>
        <v>0</v>
      </c>
      <c r="U910" s="14">
        <f>VLOOKUP($B910,[2]Sheet3!$G:$CZ,6,0)</f>
        <v>0</v>
      </c>
      <c r="V910" s="14">
        <f>VLOOKUP($B910,[2]Sheet3!$G:$CZ,7,0)</f>
        <v>0</v>
      </c>
      <c r="W910" s="14">
        <f>VLOOKUP($B910,[2]Sheet3!$G:$CZ,8,0)</f>
        <v>0</v>
      </c>
      <c r="X910" s="14">
        <f>VLOOKUP($B910,[2]Sheet3!$G:$CZ,9,0)</f>
        <v>0</v>
      </c>
      <c r="Y910" s="14">
        <f>VLOOKUP($B910,[2]Sheet3!$G:$CZ,10,0)</f>
        <v>0</v>
      </c>
      <c r="Z910" s="14">
        <f>VLOOKUP($B910,[2]Sheet3!$G:$CZ,11,0)</f>
        <v>0</v>
      </c>
      <c r="AA910" s="14">
        <f>VLOOKUP($B910,[2]Sheet3!$G:$CZ,12,0)</f>
        <v>0</v>
      </c>
      <c r="AB910" s="14">
        <f>VLOOKUP($B910,[2]Sheet3!$G:$CZ,13,0)</f>
        <v>0</v>
      </c>
      <c r="AC910" s="14">
        <f>VLOOKUP($B910,[2]Sheet3!$G:$CZ,14,0)</f>
        <v>0</v>
      </c>
      <c r="AD910" s="14">
        <f>VLOOKUP($B910,[2]Sheet3!$G:$CZ,15,0)</f>
        <v>0</v>
      </c>
      <c r="AE910" s="14">
        <f>VLOOKUP($B910,[2]Sheet3!$G:$CZ,16,0)</f>
        <v>0</v>
      </c>
      <c r="AF910" s="14">
        <f>VLOOKUP($B910,[2]Sheet3!$G:$CZ,17,0)</f>
        <v>0</v>
      </c>
      <c r="AG910" s="14">
        <f>VLOOKUP($B910,[2]Sheet3!$G:$CZ,18,0)</f>
        <v>0</v>
      </c>
      <c r="AH910" s="14">
        <f>VLOOKUP($B910,[2]Sheet3!$G:$CZ,19,0)</f>
        <v>0</v>
      </c>
      <c r="AI910" s="14">
        <f>VLOOKUP($B910,[2]Sheet3!$G:$CZ,20,0)</f>
        <v>0</v>
      </c>
      <c r="AJ910" s="14">
        <f>VLOOKUP($B910,[2]Sheet3!$G:$CZ,21,0)</f>
        <v>0</v>
      </c>
      <c r="AK910" s="14">
        <f>VLOOKUP($B910,[2]Sheet3!$G:$CZ,22,0)</f>
        <v>0</v>
      </c>
      <c r="AL910" s="14">
        <f>VLOOKUP($B910,[2]Sheet3!$G:$CZ,23,0)</f>
        <v>0</v>
      </c>
      <c r="AM910" s="14">
        <f>VLOOKUP($B910,[2]Sheet3!$G:$CZ,24,0)</f>
        <v>0</v>
      </c>
      <c r="AN910" s="14">
        <f>VLOOKUP($B910,[2]Sheet3!$G:$CZ,25,0)</f>
        <v>0</v>
      </c>
      <c r="AO910" s="14">
        <f>VLOOKUP($B910,[2]Sheet3!$G:$CZ,26,0)</f>
        <v>0</v>
      </c>
      <c r="AP910" s="14">
        <f>VLOOKUP($B910,[2]Sheet3!$G:$CZ,27,0)</f>
        <v>0</v>
      </c>
      <c r="AQ910" s="14">
        <f>VLOOKUP($B910,[2]Sheet3!$G:$CZ,28,0)</f>
        <v>0</v>
      </c>
      <c r="AR910" s="14">
        <f>VLOOKUP($B910,[2]Sheet3!$G:$CZ,29,0)</f>
        <v>0</v>
      </c>
      <c r="AS910" s="14">
        <f>VLOOKUP($B910,[2]Sheet3!$G:$CZ,30,0)</f>
        <v>0</v>
      </c>
      <c r="AT910" s="14">
        <f>VLOOKUP($B910,[2]Sheet3!$G:$CZ,31,0)</f>
        <v>0</v>
      </c>
      <c r="AU910" s="14">
        <f>VLOOKUP($B910,[2]Sheet3!$G:$CZ,32,0)</f>
        <v>0</v>
      </c>
      <c r="AV910" s="14">
        <f>VLOOKUP($B910,[2]Sheet3!$G:$CZ,33,0)</f>
        <v>0</v>
      </c>
      <c r="AW910" s="14">
        <f>VLOOKUP($B910,[2]Sheet3!$G:$CZ,34,0)</f>
        <v>0</v>
      </c>
      <c r="AX910" s="14">
        <f>VLOOKUP($B910,[2]Sheet3!$G:$CZ,35,0)</f>
        <v>0</v>
      </c>
      <c r="AY910" s="14">
        <f>VLOOKUP($B910,[2]Sheet3!$G:$CZ,36,0)</f>
        <v>0</v>
      </c>
      <c r="AZ910" s="14">
        <f>VLOOKUP($B910,[2]Sheet3!$G:$CZ,37,0)</f>
        <v>0</v>
      </c>
      <c r="BA910" s="14">
        <f>VLOOKUP($B910,[2]Sheet3!$G:$CZ,38,0)</f>
        <v>0</v>
      </c>
      <c r="BB910" s="14">
        <f>VLOOKUP($B910,[2]Sheet3!$G:$CZ,39,0)</f>
        <v>0</v>
      </c>
      <c r="BC910" s="14">
        <f>VLOOKUP($B910,[2]Sheet3!$G:$CZ,40,0)</f>
        <v>0</v>
      </c>
      <c r="BD910" s="14">
        <f>VLOOKUP($B910,[2]Sheet3!$G:$CZ,41,0)</f>
        <v>0</v>
      </c>
      <c r="BE910" s="14">
        <f>VLOOKUP($B910,[2]Sheet3!$G:$CZ,42,0)</f>
        <v>0</v>
      </c>
      <c r="BF910" s="14">
        <f>VLOOKUP($B910,[2]Sheet3!$G:$CZ,43,0)</f>
        <v>0</v>
      </c>
      <c r="BG910" s="14">
        <f>VLOOKUP($B910,[2]Sheet3!$G:$CZ,44,0)</f>
        <v>0</v>
      </c>
      <c r="BH910" s="14">
        <f>VLOOKUP($B910,[2]Sheet3!$G:$CZ,45,0)</f>
        <v>0</v>
      </c>
      <c r="BI910" s="14">
        <f>VLOOKUP($B910,[2]Sheet3!$G:$CZ,46,0)</f>
        <v>0</v>
      </c>
      <c r="BJ910" s="14">
        <f>VLOOKUP($B910,[2]Sheet3!$G:$CZ,47,0)</f>
        <v>0</v>
      </c>
      <c r="BK910" s="14">
        <f>VLOOKUP($B910,[2]Sheet3!$G:$CZ,48,0)</f>
        <v>0</v>
      </c>
      <c r="BL910" s="14">
        <f>VLOOKUP($B910,[2]Sheet3!$G:$CZ,49,0)</f>
        <v>0</v>
      </c>
      <c r="BM910" s="14">
        <f>VLOOKUP($B910,[2]Sheet3!$G:$CZ,50,0)</f>
        <v>0</v>
      </c>
      <c r="BN910" s="14">
        <f>VLOOKUP($B910,[2]Sheet3!$G:$CZ,51,0)</f>
        <v>0</v>
      </c>
      <c r="BO910" s="14">
        <f>VLOOKUP($B910,[2]Sheet3!$G:$CZ,52,0)</f>
        <v>0</v>
      </c>
      <c r="BP910" s="14">
        <f>VLOOKUP($B910,[2]Sheet3!$G:$CZ,53,0)</f>
        <v>0</v>
      </c>
      <c r="BQ910" s="14">
        <f>VLOOKUP($B910,[2]Sheet3!$G:$CZ,54,0)</f>
        <v>0</v>
      </c>
      <c r="BR910" s="14">
        <f>VLOOKUP($B910,[2]Sheet3!$G:$CZ,55,0)</f>
        <v>0</v>
      </c>
      <c r="BS910" s="14">
        <f>VLOOKUP($B910,[2]Sheet3!$G:$CZ,56,0)</f>
        <v>0</v>
      </c>
      <c r="BT910" s="14">
        <f>VLOOKUP($B910,[2]Sheet3!$G:$CZ,57,0)</f>
        <v>0</v>
      </c>
      <c r="BU910" s="14">
        <f>VLOOKUP($B910,[2]Sheet3!$G:$CZ,58,0)</f>
        <v>0</v>
      </c>
      <c r="BV910" s="14">
        <f>VLOOKUP($B910,[2]Sheet3!$G:$CZ,59,0)</f>
        <v>0</v>
      </c>
      <c r="BW910" s="14">
        <f>VLOOKUP($B910,[2]Sheet3!$G:$CZ,60,0)</f>
        <v>0</v>
      </c>
      <c r="BX910" s="14">
        <f>VLOOKUP($B910,[2]Sheet3!$G:$CZ,61,0)</f>
        <v>0</v>
      </c>
      <c r="BY910" s="14">
        <f>VLOOKUP($B910,[2]Sheet3!$G:$CZ,62,0)</f>
        <v>0</v>
      </c>
      <c r="BZ910" s="14">
        <f>VLOOKUP($B910,[2]Sheet3!$G:$CZ,63,0)</f>
        <v>0</v>
      </c>
      <c r="CA910" s="14">
        <f>VLOOKUP($B910,[2]Sheet3!$G:$CZ,64,0)</f>
        <v>0</v>
      </c>
      <c r="CB910" s="14">
        <f>VLOOKUP($B910,[2]Sheet3!$G:$CZ,65,0)</f>
        <v>0</v>
      </c>
      <c r="CC910" s="14">
        <f>VLOOKUP($B910,[2]Sheet3!$G:$CZ,66,0)</f>
        <v>0</v>
      </c>
      <c r="CD910" s="14">
        <f>VLOOKUP($B910,[2]Sheet3!$G:$CZ,67,0)</f>
        <v>0</v>
      </c>
      <c r="CE910" s="14">
        <f>VLOOKUP($B910,[2]Sheet3!$G:$CZ,68,0)</f>
        <v>0</v>
      </c>
      <c r="CF910" s="14">
        <f>VLOOKUP($B910,[2]Sheet3!$G:$CZ,69,0)</f>
        <v>0</v>
      </c>
      <c r="CG910" s="14">
        <f>VLOOKUP($B910,[2]Sheet3!$G:$CZ,70,0)</f>
        <v>0</v>
      </c>
      <c r="CH910" s="14">
        <f>VLOOKUP($B910,[2]Sheet3!$G:$CZ,71,0)</f>
        <v>0</v>
      </c>
      <c r="CI910" s="14">
        <f>VLOOKUP($B910,[2]Sheet3!$G:$CZ,72,0)</f>
        <v>0</v>
      </c>
      <c r="CJ910" s="14">
        <f>VLOOKUP($B910,[2]Sheet3!$G:$CZ,73,0)</f>
        <v>0</v>
      </c>
      <c r="CK910" s="14">
        <f>VLOOKUP($B910,[2]Sheet3!$G:$CZ,74,0)</f>
        <v>0</v>
      </c>
      <c r="CL910" s="14">
        <f>VLOOKUP($B910,[2]Sheet3!$G:$CZ,75,0)</f>
        <v>0</v>
      </c>
      <c r="CM910" s="14">
        <f>VLOOKUP($B910,[2]Sheet3!$G:$CZ,76,0)</f>
        <v>0</v>
      </c>
      <c r="CN910" s="14">
        <f>VLOOKUP($B910,[2]Sheet3!$G:$CZ,77,0)</f>
        <v>0</v>
      </c>
      <c r="CO910" s="14">
        <f>VLOOKUP($B910,[2]Sheet3!$G:$CZ,78,0)</f>
        <v>0</v>
      </c>
      <c r="CP910" s="14">
        <f>VLOOKUP($B910,[2]Sheet3!$G:$CZ,79,0)</f>
        <v>0</v>
      </c>
      <c r="CQ910" s="14">
        <f>VLOOKUP($B910,[2]Sheet3!$G:$CZ,80,0)</f>
        <v>0</v>
      </c>
      <c r="CR910" s="14">
        <f>VLOOKUP($B910,[2]Sheet3!$G:$CZ,81,0)</f>
        <v>0</v>
      </c>
      <c r="CS910" s="14">
        <f>VLOOKUP($B910,[2]Sheet3!$G:$CZ,82,0)</f>
        <v>0</v>
      </c>
      <c r="CT910" s="14">
        <f>VLOOKUP($B910,[2]Sheet3!$G:$CZ,83,0)</f>
        <v>0</v>
      </c>
      <c r="CU910" s="14">
        <f>VLOOKUP($B910,[2]Sheet3!$G:$CZ,84,0)</f>
        <v>0</v>
      </c>
      <c r="CV910" s="14">
        <f>VLOOKUP($B910,[2]Sheet3!$G:$CZ,85,0)</f>
        <v>0</v>
      </c>
      <c r="CW910" s="14">
        <f>VLOOKUP($B910,[2]Sheet3!$G:$CZ,86,0)</f>
        <v>0</v>
      </c>
      <c r="CX910" s="14">
        <f>VLOOKUP($B910,[2]Sheet3!$G:$CZ,87,0)</f>
        <v>0</v>
      </c>
      <c r="CY910" s="14">
        <f>VLOOKUP($B910,[2]Sheet3!$G:$CZ,88,0)</f>
        <v>0</v>
      </c>
      <c r="CZ910" s="14">
        <f>VLOOKUP($B910,[2]Sheet3!$G:$CZ,89,0)</f>
        <v>0</v>
      </c>
      <c r="DA910" s="14">
        <f>VLOOKUP($B910,[2]Sheet3!$G:$CZ,90,0)</f>
        <v>0</v>
      </c>
      <c r="DB910" s="14">
        <f>VLOOKUP($B910,[2]Sheet3!$G:$CZ,91,0)</f>
        <v>0</v>
      </c>
      <c r="DC910" s="14">
        <f>VLOOKUP($B910,[2]Sheet3!$G:$CZ,92,0)</f>
        <v>0</v>
      </c>
      <c r="DD910" s="14">
        <f>VLOOKUP($B910,[2]Sheet3!$G:$CZ,93,0)</f>
        <v>0</v>
      </c>
      <c r="DE910" s="14">
        <f>VLOOKUP($B910,[2]Sheet3!$G:$CZ,94,0)</f>
        <v>0</v>
      </c>
      <c r="DF910" s="14">
        <f>VLOOKUP($B910,[2]Sheet3!$G:$CZ,95,0)</f>
        <v>0</v>
      </c>
      <c r="DG910" s="14">
        <f>VLOOKUP($B910,[2]Sheet3!$G:$CZ,96,0)</f>
        <v>0</v>
      </c>
      <c r="DH910" s="14">
        <f>VLOOKUP($B910,[2]Sheet3!$G:$CZ,97,0)</f>
        <v>0</v>
      </c>
      <c r="DI910" s="14">
        <f>VLOOKUP($B910,[2]Sheet3!$G:$CZ,98,0)</f>
        <v>0</v>
      </c>
    </row>
    <row r="911" spans="1:113" x14ac:dyDescent="0.3">
      <c r="A911" s="9" t="str">
        <f t="shared" si="44"/>
        <v>E10399</v>
      </c>
      <c r="B911" s="15" t="s">
        <v>2155</v>
      </c>
      <c r="C911" s="15" t="s">
        <v>2156</v>
      </c>
      <c r="F911" s="7" t="s">
        <v>15</v>
      </c>
      <c r="G911" s="12" t="s">
        <v>4405</v>
      </c>
      <c r="H911" s="12" t="str">
        <f>VLOOKUP($B911,[1]Sheet1!$A:$G,5,0)</f>
        <v>manish.kumar@redingtongroup.com</v>
      </c>
      <c r="I911" s="12" t="str">
        <f>VLOOKUP($B911,[1]Sheet1!$A:$G,7,0)</f>
        <v>jaswinder.singh@redingtongroup.com</v>
      </c>
      <c r="J911" s="12" t="s">
        <v>82</v>
      </c>
      <c r="K911" s="7"/>
      <c r="L911" s="7"/>
      <c r="M911" s="8"/>
      <c r="N911" s="7" t="str">
        <f t="shared" si="42"/>
        <v>manish.kumar@redingtongroup.com; jaswinder.singh@redingtongroup.com; nilesh.phirke@redingtongroup.com;christopher.joseph@redingtongroup.com</v>
      </c>
      <c r="O911" s="7" t="str">
        <f t="shared" si="43"/>
        <v>E10399</v>
      </c>
      <c r="P911" s="8" t="s">
        <v>5215</v>
      </c>
      <c r="Q911" s="14">
        <f>VLOOKUP($B911,[2]Sheet3!$G:$CZ,2,0)</f>
        <v>2400307680</v>
      </c>
      <c r="R911" s="14">
        <f>VLOOKUP($B911,[2]Sheet3!$G:$CZ,3,0)</f>
        <v>2400307676</v>
      </c>
      <c r="S911" s="14">
        <f>VLOOKUP($B911,[2]Sheet3!$G:$CZ,4,0)</f>
        <v>0</v>
      </c>
      <c r="T911" s="14">
        <f>VLOOKUP($B911,[2]Sheet3!$G:$CZ,5,0)</f>
        <v>0</v>
      </c>
      <c r="U911" s="14">
        <f>VLOOKUP($B911,[2]Sheet3!$G:$CZ,6,0)</f>
        <v>0</v>
      </c>
      <c r="V911" s="14">
        <f>VLOOKUP($B911,[2]Sheet3!$G:$CZ,7,0)</f>
        <v>0</v>
      </c>
      <c r="W911" s="14">
        <f>VLOOKUP($B911,[2]Sheet3!$G:$CZ,8,0)</f>
        <v>0</v>
      </c>
      <c r="X911" s="14">
        <f>VLOOKUP($B911,[2]Sheet3!$G:$CZ,9,0)</f>
        <v>0</v>
      </c>
      <c r="Y911" s="14">
        <f>VLOOKUP($B911,[2]Sheet3!$G:$CZ,10,0)</f>
        <v>0</v>
      </c>
      <c r="Z911" s="14">
        <f>VLOOKUP($B911,[2]Sheet3!$G:$CZ,11,0)</f>
        <v>0</v>
      </c>
      <c r="AA911" s="14">
        <f>VLOOKUP($B911,[2]Sheet3!$G:$CZ,12,0)</f>
        <v>0</v>
      </c>
      <c r="AB911" s="14">
        <f>VLOOKUP($B911,[2]Sheet3!$G:$CZ,13,0)</f>
        <v>0</v>
      </c>
      <c r="AC911" s="14">
        <f>VLOOKUP($B911,[2]Sheet3!$G:$CZ,14,0)</f>
        <v>0</v>
      </c>
      <c r="AD911" s="14">
        <f>VLOOKUP($B911,[2]Sheet3!$G:$CZ,15,0)</f>
        <v>0</v>
      </c>
      <c r="AE911" s="14">
        <f>VLOOKUP($B911,[2]Sheet3!$G:$CZ,16,0)</f>
        <v>0</v>
      </c>
      <c r="AF911" s="14">
        <f>VLOOKUP($B911,[2]Sheet3!$G:$CZ,17,0)</f>
        <v>0</v>
      </c>
      <c r="AG911" s="14">
        <f>VLOOKUP($B911,[2]Sheet3!$G:$CZ,18,0)</f>
        <v>0</v>
      </c>
      <c r="AH911" s="14">
        <f>VLOOKUP($B911,[2]Sheet3!$G:$CZ,19,0)</f>
        <v>0</v>
      </c>
      <c r="AI911" s="14">
        <f>VLOOKUP($B911,[2]Sheet3!$G:$CZ,20,0)</f>
        <v>0</v>
      </c>
      <c r="AJ911" s="14">
        <f>VLOOKUP($B911,[2]Sheet3!$G:$CZ,21,0)</f>
        <v>0</v>
      </c>
      <c r="AK911" s="14">
        <f>VLOOKUP($B911,[2]Sheet3!$G:$CZ,22,0)</f>
        <v>0</v>
      </c>
      <c r="AL911" s="14">
        <f>VLOOKUP($B911,[2]Sheet3!$G:$CZ,23,0)</f>
        <v>0</v>
      </c>
      <c r="AM911" s="14">
        <f>VLOOKUP($B911,[2]Sheet3!$G:$CZ,24,0)</f>
        <v>0</v>
      </c>
      <c r="AN911" s="14">
        <f>VLOOKUP($B911,[2]Sheet3!$G:$CZ,25,0)</f>
        <v>0</v>
      </c>
      <c r="AO911" s="14">
        <f>VLOOKUP($B911,[2]Sheet3!$G:$CZ,26,0)</f>
        <v>0</v>
      </c>
      <c r="AP911" s="14">
        <f>VLOOKUP($B911,[2]Sheet3!$G:$CZ,27,0)</f>
        <v>0</v>
      </c>
      <c r="AQ911" s="14">
        <f>VLOOKUP($B911,[2]Sheet3!$G:$CZ,28,0)</f>
        <v>0</v>
      </c>
      <c r="AR911" s="14">
        <f>VLOOKUP($B911,[2]Sheet3!$G:$CZ,29,0)</f>
        <v>0</v>
      </c>
      <c r="AS911" s="14">
        <f>VLOOKUP($B911,[2]Sheet3!$G:$CZ,30,0)</f>
        <v>0</v>
      </c>
      <c r="AT911" s="14">
        <f>VLOOKUP($B911,[2]Sheet3!$G:$CZ,31,0)</f>
        <v>0</v>
      </c>
      <c r="AU911" s="14">
        <f>VLOOKUP($B911,[2]Sheet3!$G:$CZ,32,0)</f>
        <v>0</v>
      </c>
      <c r="AV911" s="14">
        <f>VLOOKUP($B911,[2]Sheet3!$G:$CZ,33,0)</f>
        <v>0</v>
      </c>
      <c r="AW911" s="14">
        <f>VLOOKUP($B911,[2]Sheet3!$G:$CZ,34,0)</f>
        <v>0</v>
      </c>
      <c r="AX911" s="14">
        <f>VLOOKUP($B911,[2]Sheet3!$G:$CZ,35,0)</f>
        <v>0</v>
      </c>
      <c r="AY911" s="14">
        <f>VLOOKUP($B911,[2]Sheet3!$G:$CZ,36,0)</f>
        <v>0</v>
      </c>
      <c r="AZ911" s="14">
        <f>VLOOKUP($B911,[2]Sheet3!$G:$CZ,37,0)</f>
        <v>0</v>
      </c>
      <c r="BA911" s="14">
        <f>VLOOKUP($B911,[2]Sheet3!$G:$CZ,38,0)</f>
        <v>0</v>
      </c>
      <c r="BB911" s="14">
        <f>VLOOKUP($B911,[2]Sheet3!$G:$CZ,39,0)</f>
        <v>0</v>
      </c>
      <c r="BC911" s="14">
        <f>VLOOKUP($B911,[2]Sheet3!$G:$CZ,40,0)</f>
        <v>0</v>
      </c>
      <c r="BD911" s="14">
        <f>VLOOKUP($B911,[2]Sheet3!$G:$CZ,41,0)</f>
        <v>0</v>
      </c>
      <c r="BE911" s="14">
        <f>VLOOKUP($B911,[2]Sheet3!$G:$CZ,42,0)</f>
        <v>0</v>
      </c>
      <c r="BF911" s="14">
        <f>VLOOKUP($B911,[2]Sheet3!$G:$CZ,43,0)</f>
        <v>0</v>
      </c>
      <c r="BG911" s="14">
        <f>VLOOKUP($B911,[2]Sheet3!$G:$CZ,44,0)</f>
        <v>0</v>
      </c>
      <c r="BH911" s="14">
        <f>VLOOKUP($B911,[2]Sheet3!$G:$CZ,45,0)</f>
        <v>0</v>
      </c>
      <c r="BI911" s="14">
        <f>VLOOKUP($B911,[2]Sheet3!$G:$CZ,46,0)</f>
        <v>0</v>
      </c>
      <c r="BJ911" s="14">
        <f>VLOOKUP($B911,[2]Sheet3!$G:$CZ,47,0)</f>
        <v>0</v>
      </c>
      <c r="BK911" s="14">
        <f>VLOOKUP($B911,[2]Sheet3!$G:$CZ,48,0)</f>
        <v>0</v>
      </c>
      <c r="BL911" s="14">
        <f>VLOOKUP($B911,[2]Sheet3!$G:$CZ,49,0)</f>
        <v>0</v>
      </c>
      <c r="BM911" s="14">
        <f>VLOOKUP($B911,[2]Sheet3!$G:$CZ,50,0)</f>
        <v>0</v>
      </c>
      <c r="BN911" s="14">
        <f>VLOOKUP($B911,[2]Sheet3!$G:$CZ,51,0)</f>
        <v>0</v>
      </c>
      <c r="BO911" s="14">
        <f>VLOOKUP($B911,[2]Sheet3!$G:$CZ,52,0)</f>
        <v>0</v>
      </c>
      <c r="BP911" s="14">
        <f>VLOOKUP($B911,[2]Sheet3!$G:$CZ,53,0)</f>
        <v>0</v>
      </c>
      <c r="BQ911" s="14">
        <f>VLOOKUP($B911,[2]Sheet3!$G:$CZ,54,0)</f>
        <v>0</v>
      </c>
      <c r="BR911" s="14">
        <f>VLOOKUP($B911,[2]Sheet3!$G:$CZ,55,0)</f>
        <v>0</v>
      </c>
      <c r="BS911" s="14">
        <f>VLOOKUP($B911,[2]Sheet3!$G:$CZ,56,0)</f>
        <v>0</v>
      </c>
      <c r="BT911" s="14">
        <f>VLOOKUP($B911,[2]Sheet3!$G:$CZ,57,0)</f>
        <v>0</v>
      </c>
      <c r="BU911" s="14">
        <f>VLOOKUP($B911,[2]Sheet3!$G:$CZ,58,0)</f>
        <v>0</v>
      </c>
      <c r="BV911" s="14">
        <f>VLOOKUP($B911,[2]Sheet3!$G:$CZ,59,0)</f>
        <v>0</v>
      </c>
      <c r="BW911" s="14">
        <f>VLOOKUP($B911,[2]Sheet3!$G:$CZ,60,0)</f>
        <v>0</v>
      </c>
      <c r="BX911" s="14">
        <f>VLOOKUP($B911,[2]Sheet3!$G:$CZ,61,0)</f>
        <v>0</v>
      </c>
      <c r="BY911" s="14">
        <f>VLOOKUP($B911,[2]Sheet3!$G:$CZ,62,0)</f>
        <v>0</v>
      </c>
      <c r="BZ911" s="14">
        <f>VLOOKUP($B911,[2]Sheet3!$G:$CZ,63,0)</f>
        <v>0</v>
      </c>
      <c r="CA911" s="14">
        <f>VLOOKUP($B911,[2]Sheet3!$G:$CZ,64,0)</f>
        <v>0</v>
      </c>
      <c r="CB911" s="14">
        <f>VLOOKUP($B911,[2]Sheet3!$G:$CZ,65,0)</f>
        <v>0</v>
      </c>
      <c r="CC911" s="14">
        <f>VLOOKUP($B911,[2]Sheet3!$G:$CZ,66,0)</f>
        <v>0</v>
      </c>
      <c r="CD911" s="14">
        <f>VLOOKUP($B911,[2]Sheet3!$G:$CZ,67,0)</f>
        <v>0</v>
      </c>
      <c r="CE911" s="14">
        <f>VLOOKUP($B911,[2]Sheet3!$G:$CZ,68,0)</f>
        <v>0</v>
      </c>
      <c r="CF911" s="14">
        <f>VLOOKUP($B911,[2]Sheet3!$G:$CZ,69,0)</f>
        <v>0</v>
      </c>
      <c r="CG911" s="14">
        <f>VLOOKUP($B911,[2]Sheet3!$G:$CZ,70,0)</f>
        <v>0</v>
      </c>
      <c r="CH911" s="14">
        <f>VLOOKUP($B911,[2]Sheet3!$G:$CZ,71,0)</f>
        <v>0</v>
      </c>
      <c r="CI911" s="14">
        <f>VLOOKUP($B911,[2]Sheet3!$G:$CZ,72,0)</f>
        <v>0</v>
      </c>
      <c r="CJ911" s="14">
        <f>VLOOKUP($B911,[2]Sheet3!$G:$CZ,73,0)</f>
        <v>0</v>
      </c>
      <c r="CK911" s="14">
        <f>VLOOKUP($B911,[2]Sheet3!$G:$CZ,74,0)</f>
        <v>0</v>
      </c>
      <c r="CL911" s="14">
        <f>VLOOKUP($B911,[2]Sheet3!$G:$CZ,75,0)</f>
        <v>0</v>
      </c>
      <c r="CM911" s="14">
        <f>VLOOKUP($B911,[2]Sheet3!$G:$CZ,76,0)</f>
        <v>0</v>
      </c>
      <c r="CN911" s="14">
        <f>VLOOKUP($B911,[2]Sheet3!$G:$CZ,77,0)</f>
        <v>0</v>
      </c>
      <c r="CO911" s="14">
        <f>VLOOKUP($B911,[2]Sheet3!$G:$CZ,78,0)</f>
        <v>0</v>
      </c>
      <c r="CP911" s="14">
        <f>VLOOKUP($B911,[2]Sheet3!$G:$CZ,79,0)</f>
        <v>0</v>
      </c>
      <c r="CQ911" s="14">
        <f>VLOOKUP($B911,[2]Sheet3!$G:$CZ,80,0)</f>
        <v>0</v>
      </c>
      <c r="CR911" s="14">
        <f>VLOOKUP($B911,[2]Sheet3!$G:$CZ,81,0)</f>
        <v>0</v>
      </c>
      <c r="CS911" s="14">
        <f>VLOOKUP($B911,[2]Sheet3!$G:$CZ,82,0)</f>
        <v>0</v>
      </c>
      <c r="CT911" s="14">
        <f>VLOOKUP($B911,[2]Sheet3!$G:$CZ,83,0)</f>
        <v>0</v>
      </c>
      <c r="CU911" s="14">
        <f>VLOOKUP($B911,[2]Sheet3!$G:$CZ,84,0)</f>
        <v>0</v>
      </c>
      <c r="CV911" s="14">
        <f>VLOOKUP($B911,[2]Sheet3!$G:$CZ,85,0)</f>
        <v>0</v>
      </c>
      <c r="CW911" s="14">
        <f>VLOOKUP($B911,[2]Sheet3!$G:$CZ,86,0)</f>
        <v>0</v>
      </c>
      <c r="CX911" s="14">
        <f>VLOOKUP($B911,[2]Sheet3!$G:$CZ,87,0)</f>
        <v>0</v>
      </c>
      <c r="CY911" s="14">
        <f>VLOOKUP($B911,[2]Sheet3!$G:$CZ,88,0)</f>
        <v>0</v>
      </c>
      <c r="CZ911" s="14">
        <f>VLOOKUP($B911,[2]Sheet3!$G:$CZ,89,0)</f>
        <v>0</v>
      </c>
      <c r="DA911" s="14">
        <f>VLOOKUP($B911,[2]Sheet3!$G:$CZ,90,0)</f>
        <v>0</v>
      </c>
      <c r="DB911" s="14">
        <f>VLOOKUP($B911,[2]Sheet3!$G:$CZ,91,0)</f>
        <v>0</v>
      </c>
      <c r="DC911" s="14">
        <f>VLOOKUP($B911,[2]Sheet3!$G:$CZ,92,0)</f>
        <v>0</v>
      </c>
      <c r="DD911" s="14">
        <f>VLOOKUP($B911,[2]Sheet3!$G:$CZ,93,0)</f>
        <v>0</v>
      </c>
      <c r="DE911" s="14">
        <f>VLOOKUP($B911,[2]Sheet3!$G:$CZ,94,0)</f>
        <v>0</v>
      </c>
      <c r="DF911" s="14">
        <f>VLOOKUP($B911,[2]Sheet3!$G:$CZ,95,0)</f>
        <v>0</v>
      </c>
      <c r="DG911" s="14">
        <f>VLOOKUP($B911,[2]Sheet3!$G:$CZ,96,0)</f>
        <v>0</v>
      </c>
      <c r="DH911" s="14">
        <f>VLOOKUP($B911,[2]Sheet3!$G:$CZ,97,0)</f>
        <v>0</v>
      </c>
      <c r="DI911" s="14">
        <f>VLOOKUP($B911,[2]Sheet3!$G:$CZ,98,0)</f>
        <v>0</v>
      </c>
    </row>
    <row r="912" spans="1:113" x14ac:dyDescent="0.3">
      <c r="A912" s="9" t="str">
        <f t="shared" si="44"/>
        <v>E14543</v>
      </c>
      <c r="B912" s="15" t="s">
        <v>353</v>
      </c>
      <c r="C912" s="15" t="s">
        <v>354</v>
      </c>
      <c r="F912" s="7" t="s">
        <v>15</v>
      </c>
      <c r="G912" s="12" t="s">
        <v>4406</v>
      </c>
      <c r="H912" s="12" t="str">
        <f>VLOOKUP($B912,[1]Sheet1!$A:$G,5,0)</f>
        <v>chandan.singh@redingtongroup.com</v>
      </c>
      <c r="I912" s="12" t="str">
        <f>VLOOKUP($B912,[1]Sheet1!$A:$G,7,0)</f>
        <v>jaswinder.singh@redingtongroup.com</v>
      </c>
      <c r="J912" s="12" t="s">
        <v>82</v>
      </c>
      <c r="K912" s="7"/>
      <c r="L912" s="7"/>
      <c r="M912" s="8"/>
      <c r="N912" s="7" t="str">
        <f t="shared" si="42"/>
        <v>chandan.singh@redingtongroup.com; jaswinder.singh@redingtongroup.com; nilesh.phirke@redingtongroup.com;christopher.joseph@redingtongroup.com</v>
      </c>
      <c r="O912" s="7" t="str">
        <f t="shared" si="43"/>
        <v>E14543</v>
      </c>
      <c r="P912" s="8" t="s">
        <v>5215</v>
      </c>
      <c r="Q912" s="14">
        <f>VLOOKUP($B912,[2]Sheet3!$G:$CZ,2,0)</f>
        <v>2400307733</v>
      </c>
      <c r="R912" s="14">
        <f>VLOOKUP($B912,[2]Sheet3!$G:$CZ,3,0)</f>
        <v>2400302675</v>
      </c>
      <c r="S912" s="14">
        <f>VLOOKUP($B912,[2]Sheet3!$G:$CZ,4,0)</f>
        <v>0</v>
      </c>
      <c r="T912" s="14">
        <f>VLOOKUP($B912,[2]Sheet3!$G:$CZ,5,0)</f>
        <v>0</v>
      </c>
      <c r="U912" s="14">
        <f>VLOOKUP($B912,[2]Sheet3!$G:$CZ,6,0)</f>
        <v>0</v>
      </c>
      <c r="V912" s="14">
        <f>VLOOKUP($B912,[2]Sheet3!$G:$CZ,7,0)</f>
        <v>0</v>
      </c>
      <c r="W912" s="14">
        <f>VLOOKUP($B912,[2]Sheet3!$G:$CZ,8,0)</f>
        <v>0</v>
      </c>
      <c r="X912" s="14">
        <f>VLOOKUP($B912,[2]Sheet3!$G:$CZ,9,0)</f>
        <v>0</v>
      </c>
      <c r="Y912" s="14">
        <f>VLOOKUP($B912,[2]Sheet3!$G:$CZ,10,0)</f>
        <v>0</v>
      </c>
      <c r="Z912" s="14">
        <f>VLOOKUP($B912,[2]Sheet3!$G:$CZ,11,0)</f>
        <v>0</v>
      </c>
      <c r="AA912" s="14">
        <f>VLOOKUP($B912,[2]Sheet3!$G:$CZ,12,0)</f>
        <v>0</v>
      </c>
      <c r="AB912" s="14">
        <f>VLOOKUP($B912,[2]Sheet3!$G:$CZ,13,0)</f>
        <v>0</v>
      </c>
      <c r="AC912" s="14">
        <f>VLOOKUP($B912,[2]Sheet3!$G:$CZ,14,0)</f>
        <v>0</v>
      </c>
      <c r="AD912" s="14">
        <f>VLOOKUP($B912,[2]Sheet3!$G:$CZ,15,0)</f>
        <v>0</v>
      </c>
      <c r="AE912" s="14">
        <f>VLOOKUP($B912,[2]Sheet3!$G:$CZ,16,0)</f>
        <v>0</v>
      </c>
      <c r="AF912" s="14">
        <f>VLOOKUP($B912,[2]Sheet3!$G:$CZ,17,0)</f>
        <v>0</v>
      </c>
      <c r="AG912" s="14">
        <f>VLOOKUP($B912,[2]Sheet3!$G:$CZ,18,0)</f>
        <v>0</v>
      </c>
      <c r="AH912" s="14">
        <f>VLOOKUP($B912,[2]Sheet3!$G:$CZ,19,0)</f>
        <v>0</v>
      </c>
      <c r="AI912" s="14">
        <f>VLOOKUP($B912,[2]Sheet3!$G:$CZ,20,0)</f>
        <v>0</v>
      </c>
      <c r="AJ912" s="14">
        <f>VLOOKUP($B912,[2]Sheet3!$G:$CZ,21,0)</f>
        <v>0</v>
      </c>
      <c r="AK912" s="14">
        <f>VLOOKUP($B912,[2]Sheet3!$G:$CZ,22,0)</f>
        <v>0</v>
      </c>
      <c r="AL912" s="14">
        <f>VLOOKUP($B912,[2]Sheet3!$G:$CZ,23,0)</f>
        <v>0</v>
      </c>
      <c r="AM912" s="14">
        <f>VLOOKUP($B912,[2]Sheet3!$G:$CZ,24,0)</f>
        <v>0</v>
      </c>
      <c r="AN912" s="14">
        <f>VLOOKUP($B912,[2]Sheet3!$G:$CZ,25,0)</f>
        <v>0</v>
      </c>
      <c r="AO912" s="14">
        <f>VLOOKUP($B912,[2]Sheet3!$G:$CZ,26,0)</f>
        <v>0</v>
      </c>
      <c r="AP912" s="14">
        <f>VLOOKUP($B912,[2]Sheet3!$G:$CZ,27,0)</f>
        <v>0</v>
      </c>
      <c r="AQ912" s="14">
        <f>VLOOKUP($B912,[2]Sheet3!$G:$CZ,28,0)</f>
        <v>0</v>
      </c>
      <c r="AR912" s="14">
        <f>VLOOKUP($B912,[2]Sheet3!$G:$CZ,29,0)</f>
        <v>0</v>
      </c>
      <c r="AS912" s="14">
        <f>VLOOKUP($B912,[2]Sheet3!$G:$CZ,30,0)</f>
        <v>0</v>
      </c>
      <c r="AT912" s="14">
        <f>VLOOKUP($B912,[2]Sheet3!$G:$CZ,31,0)</f>
        <v>0</v>
      </c>
      <c r="AU912" s="14">
        <f>VLOOKUP($B912,[2]Sheet3!$G:$CZ,32,0)</f>
        <v>0</v>
      </c>
      <c r="AV912" s="14">
        <f>VLOOKUP($B912,[2]Sheet3!$G:$CZ,33,0)</f>
        <v>0</v>
      </c>
      <c r="AW912" s="14">
        <f>VLOOKUP($B912,[2]Sheet3!$G:$CZ,34,0)</f>
        <v>0</v>
      </c>
      <c r="AX912" s="14">
        <f>VLOOKUP($B912,[2]Sheet3!$G:$CZ,35,0)</f>
        <v>0</v>
      </c>
      <c r="AY912" s="14">
        <f>VLOOKUP($B912,[2]Sheet3!$G:$CZ,36,0)</f>
        <v>0</v>
      </c>
      <c r="AZ912" s="14">
        <f>VLOOKUP($B912,[2]Sheet3!$G:$CZ,37,0)</f>
        <v>0</v>
      </c>
      <c r="BA912" s="14">
        <f>VLOOKUP($B912,[2]Sheet3!$G:$CZ,38,0)</f>
        <v>0</v>
      </c>
      <c r="BB912" s="14">
        <f>VLOOKUP($B912,[2]Sheet3!$G:$CZ,39,0)</f>
        <v>0</v>
      </c>
      <c r="BC912" s="14">
        <f>VLOOKUP($B912,[2]Sheet3!$G:$CZ,40,0)</f>
        <v>0</v>
      </c>
      <c r="BD912" s="14">
        <f>VLOOKUP($B912,[2]Sheet3!$G:$CZ,41,0)</f>
        <v>0</v>
      </c>
      <c r="BE912" s="14">
        <f>VLOOKUP($B912,[2]Sheet3!$G:$CZ,42,0)</f>
        <v>0</v>
      </c>
      <c r="BF912" s="14">
        <f>VLOOKUP($B912,[2]Sheet3!$G:$CZ,43,0)</f>
        <v>0</v>
      </c>
      <c r="BG912" s="14">
        <f>VLOOKUP($B912,[2]Sheet3!$G:$CZ,44,0)</f>
        <v>0</v>
      </c>
      <c r="BH912" s="14">
        <f>VLOOKUP($B912,[2]Sheet3!$G:$CZ,45,0)</f>
        <v>0</v>
      </c>
      <c r="BI912" s="14">
        <f>VLOOKUP($B912,[2]Sheet3!$G:$CZ,46,0)</f>
        <v>0</v>
      </c>
      <c r="BJ912" s="14">
        <f>VLOOKUP($B912,[2]Sheet3!$G:$CZ,47,0)</f>
        <v>0</v>
      </c>
      <c r="BK912" s="14">
        <f>VLOOKUP($B912,[2]Sheet3!$G:$CZ,48,0)</f>
        <v>0</v>
      </c>
      <c r="BL912" s="14">
        <f>VLOOKUP($B912,[2]Sheet3!$G:$CZ,49,0)</f>
        <v>0</v>
      </c>
      <c r="BM912" s="14">
        <f>VLOOKUP($B912,[2]Sheet3!$G:$CZ,50,0)</f>
        <v>0</v>
      </c>
      <c r="BN912" s="14">
        <f>VLOOKUP($B912,[2]Sheet3!$G:$CZ,51,0)</f>
        <v>0</v>
      </c>
      <c r="BO912" s="14">
        <f>VLOOKUP($B912,[2]Sheet3!$G:$CZ,52,0)</f>
        <v>0</v>
      </c>
      <c r="BP912" s="14">
        <f>VLOOKUP($B912,[2]Sheet3!$G:$CZ,53,0)</f>
        <v>0</v>
      </c>
      <c r="BQ912" s="14">
        <f>VLOOKUP($B912,[2]Sheet3!$G:$CZ,54,0)</f>
        <v>0</v>
      </c>
      <c r="BR912" s="14">
        <f>VLOOKUP($B912,[2]Sheet3!$G:$CZ,55,0)</f>
        <v>0</v>
      </c>
      <c r="BS912" s="14">
        <f>VLOOKUP($B912,[2]Sheet3!$G:$CZ,56,0)</f>
        <v>0</v>
      </c>
      <c r="BT912" s="14">
        <f>VLOOKUP($B912,[2]Sheet3!$G:$CZ,57,0)</f>
        <v>0</v>
      </c>
      <c r="BU912" s="14">
        <f>VLOOKUP($B912,[2]Sheet3!$G:$CZ,58,0)</f>
        <v>0</v>
      </c>
      <c r="BV912" s="14">
        <f>VLOOKUP($B912,[2]Sheet3!$G:$CZ,59,0)</f>
        <v>0</v>
      </c>
      <c r="BW912" s="14">
        <f>VLOOKUP($B912,[2]Sheet3!$G:$CZ,60,0)</f>
        <v>0</v>
      </c>
      <c r="BX912" s="14">
        <f>VLOOKUP($B912,[2]Sheet3!$G:$CZ,61,0)</f>
        <v>0</v>
      </c>
      <c r="BY912" s="14">
        <f>VLOOKUP($B912,[2]Sheet3!$G:$CZ,62,0)</f>
        <v>0</v>
      </c>
      <c r="BZ912" s="14">
        <f>VLOOKUP($B912,[2]Sheet3!$G:$CZ,63,0)</f>
        <v>0</v>
      </c>
      <c r="CA912" s="14">
        <f>VLOOKUP($B912,[2]Sheet3!$G:$CZ,64,0)</f>
        <v>0</v>
      </c>
      <c r="CB912" s="14">
        <f>VLOOKUP($B912,[2]Sheet3!$G:$CZ,65,0)</f>
        <v>0</v>
      </c>
      <c r="CC912" s="14">
        <f>VLOOKUP($B912,[2]Sheet3!$G:$CZ,66,0)</f>
        <v>0</v>
      </c>
      <c r="CD912" s="14">
        <f>VLOOKUP($B912,[2]Sheet3!$G:$CZ,67,0)</f>
        <v>0</v>
      </c>
      <c r="CE912" s="14">
        <f>VLOOKUP($B912,[2]Sheet3!$G:$CZ,68,0)</f>
        <v>0</v>
      </c>
      <c r="CF912" s="14">
        <f>VLOOKUP($B912,[2]Sheet3!$G:$CZ,69,0)</f>
        <v>0</v>
      </c>
      <c r="CG912" s="14">
        <f>VLOOKUP($B912,[2]Sheet3!$G:$CZ,70,0)</f>
        <v>0</v>
      </c>
      <c r="CH912" s="14">
        <f>VLOOKUP($B912,[2]Sheet3!$G:$CZ,71,0)</f>
        <v>0</v>
      </c>
      <c r="CI912" s="14">
        <f>VLOOKUP($B912,[2]Sheet3!$G:$CZ,72,0)</f>
        <v>0</v>
      </c>
      <c r="CJ912" s="14">
        <f>VLOOKUP($B912,[2]Sheet3!$G:$CZ,73,0)</f>
        <v>0</v>
      </c>
      <c r="CK912" s="14">
        <f>VLOOKUP($B912,[2]Sheet3!$G:$CZ,74,0)</f>
        <v>0</v>
      </c>
      <c r="CL912" s="14">
        <f>VLOOKUP($B912,[2]Sheet3!$G:$CZ,75,0)</f>
        <v>0</v>
      </c>
      <c r="CM912" s="14">
        <f>VLOOKUP($B912,[2]Sheet3!$G:$CZ,76,0)</f>
        <v>0</v>
      </c>
      <c r="CN912" s="14">
        <f>VLOOKUP($B912,[2]Sheet3!$G:$CZ,77,0)</f>
        <v>0</v>
      </c>
      <c r="CO912" s="14">
        <f>VLOOKUP($B912,[2]Sheet3!$G:$CZ,78,0)</f>
        <v>0</v>
      </c>
      <c r="CP912" s="14">
        <f>VLOOKUP($B912,[2]Sheet3!$G:$CZ,79,0)</f>
        <v>0</v>
      </c>
      <c r="CQ912" s="14">
        <f>VLOOKUP($B912,[2]Sheet3!$G:$CZ,80,0)</f>
        <v>0</v>
      </c>
      <c r="CR912" s="14">
        <f>VLOOKUP($B912,[2]Sheet3!$G:$CZ,81,0)</f>
        <v>0</v>
      </c>
      <c r="CS912" s="14">
        <f>VLOOKUP($B912,[2]Sheet3!$G:$CZ,82,0)</f>
        <v>0</v>
      </c>
      <c r="CT912" s="14">
        <f>VLOOKUP($B912,[2]Sheet3!$G:$CZ,83,0)</f>
        <v>0</v>
      </c>
      <c r="CU912" s="14">
        <f>VLOOKUP($B912,[2]Sheet3!$G:$CZ,84,0)</f>
        <v>0</v>
      </c>
      <c r="CV912" s="14">
        <f>VLOOKUP($B912,[2]Sheet3!$G:$CZ,85,0)</f>
        <v>0</v>
      </c>
      <c r="CW912" s="14">
        <f>VLOOKUP($B912,[2]Sheet3!$G:$CZ,86,0)</f>
        <v>0</v>
      </c>
      <c r="CX912" s="14">
        <f>VLOOKUP($B912,[2]Sheet3!$G:$CZ,87,0)</f>
        <v>0</v>
      </c>
      <c r="CY912" s="14">
        <f>VLOOKUP($B912,[2]Sheet3!$G:$CZ,88,0)</f>
        <v>0</v>
      </c>
      <c r="CZ912" s="14">
        <f>VLOOKUP($B912,[2]Sheet3!$G:$CZ,89,0)</f>
        <v>0</v>
      </c>
      <c r="DA912" s="14">
        <f>VLOOKUP($B912,[2]Sheet3!$G:$CZ,90,0)</f>
        <v>0</v>
      </c>
      <c r="DB912" s="14">
        <f>VLOOKUP($B912,[2]Sheet3!$G:$CZ,91,0)</f>
        <v>0</v>
      </c>
      <c r="DC912" s="14">
        <f>VLOOKUP($B912,[2]Sheet3!$G:$CZ,92,0)</f>
        <v>0</v>
      </c>
      <c r="DD912" s="14">
        <f>VLOOKUP($B912,[2]Sheet3!$G:$CZ,93,0)</f>
        <v>0</v>
      </c>
      <c r="DE912" s="14">
        <f>VLOOKUP($B912,[2]Sheet3!$G:$CZ,94,0)</f>
        <v>0</v>
      </c>
      <c r="DF912" s="14">
        <f>VLOOKUP($B912,[2]Sheet3!$G:$CZ,95,0)</f>
        <v>0</v>
      </c>
      <c r="DG912" s="14">
        <f>VLOOKUP($B912,[2]Sheet3!$G:$CZ,96,0)</f>
        <v>0</v>
      </c>
      <c r="DH912" s="14">
        <f>VLOOKUP($B912,[2]Sheet3!$G:$CZ,97,0)</f>
        <v>0</v>
      </c>
      <c r="DI912" s="14">
        <f>VLOOKUP($B912,[2]Sheet3!$G:$CZ,98,0)</f>
        <v>0</v>
      </c>
    </row>
    <row r="913" spans="1:113" x14ac:dyDescent="0.3">
      <c r="A913" s="9" t="str">
        <f t="shared" si="44"/>
        <v>N83272</v>
      </c>
      <c r="B913" s="15" t="s">
        <v>2157</v>
      </c>
      <c r="C913" s="15" t="s">
        <v>2158</v>
      </c>
      <c r="F913" s="7" t="s">
        <v>15</v>
      </c>
      <c r="G913" s="12" t="s">
        <v>4407</v>
      </c>
      <c r="H913" s="12" t="str">
        <f>VLOOKUP($B913,[1]Sheet1!$A:$G,5,0)</f>
        <v>rohit.jakhar@redingtongroup.com</v>
      </c>
      <c r="I913" s="12" t="str">
        <f>VLOOKUP($B913,[1]Sheet1!$A:$G,7,0)</f>
        <v>jitender.chopra@redingtongroup.com</v>
      </c>
      <c r="J913" s="12" t="s">
        <v>82</v>
      </c>
      <c r="K913" s="7"/>
      <c r="L913" s="7"/>
      <c r="M913" s="8"/>
      <c r="N913" s="7" t="str">
        <f t="shared" si="42"/>
        <v>rohit.jakhar@redingtongroup.com; jitender.chopra@redingtongroup.com; nilesh.phirke@redingtongroup.com;christopher.joseph@redingtongroup.com</v>
      </c>
      <c r="O913" s="7" t="str">
        <f t="shared" si="43"/>
        <v>N83272</v>
      </c>
      <c r="P913" s="8" t="s">
        <v>5215</v>
      </c>
      <c r="Q913" s="14">
        <f>VLOOKUP($B913,[2]Sheet3!$G:$CZ,2,0)</f>
        <v>2400303056</v>
      </c>
      <c r="R913" s="14">
        <f>VLOOKUP($B913,[2]Sheet3!$G:$CZ,3,0)</f>
        <v>0</v>
      </c>
      <c r="S913" s="14">
        <f>VLOOKUP($B913,[2]Sheet3!$G:$CZ,4,0)</f>
        <v>0</v>
      </c>
      <c r="T913" s="14">
        <f>VLOOKUP($B913,[2]Sheet3!$G:$CZ,5,0)</f>
        <v>0</v>
      </c>
      <c r="U913" s="14">
        <f>VLOOKUP($B913,[2]Sheet3!$G:$CZ,6,0)</f>
        <v>0</v>
      </c>
      <c r="V913" s="14">
        <f>VLOOKUP($B913,[2]Sheet3!$G:$CZ,7,0)</f>
        <v>0</v>
      </c>
      <c r="W913" s="14">
        <f>VLOOKUP($B913,[2]Sheet3!$G:$CZ,8,0)</f>
        <v>0</v>
      </c>
      <c r="X913" s="14">
        <f>VLOOKUP($B913,[2]Sheet3!$G:$CZ,9,0)</f>
        <v>0</v>
      </c>
      <c r="Y913" s="14">
        <f>VLOOKUP($B913,[2]Sheet3!$G:$CZ,10,0)</f>
        <v>0</v>
      </c>
      <c r="Z913" s="14">
        <f>VLOOKUP($B913,[2]Sheet3!$G:$CZ,11,0)</f>
        <v>0</v>
      </c>
      <c r="AA913" s="14">
        <f>VLOOKUP($B913,[2]Sheet3!$G:$CZ,12,0)</f>
        <v>0</v>
      </c>
      <c r="AB913" s="14">
        <f>VLOOKUP($B913,[2]Sheet3!$G:$CZ,13,0)</f>
        <v>0</v>
      </c>
      <c r="AC913" s="14">
        <f>VLOOKUP($B913,[2]Sheet3!$G:$CZ,14,0)</f>
        <v>0</v>
      </c>
      <c r="AD913" s="14">
        <f>VLOOKUP($B913,[2]Sheet3!$G:$CZ,15,0)</f>
        <v>0</v>
      </c>
      <c r="AE913" s="14">
        <f>VLOOKUP($B913,[2]Sheet3!$G:$CZ,16,0)</f>
        <v>0</v>
      </c>
      <c r="AF913" s="14">
        <f>VLOOKUP($B913,[2]Sheet3!$G:$CZ,17,0)</f>
        <v>0</v>
      </c>
      <c r="AG913" s="14">
        <f>VLOOKUP($B913,[2]Sheet3!$G:$CZ,18,0)</f>
        <v>0</v>
      </c>
      <c r="AH913" s="14">
        <f>VLOOKUP($B913,[2]Sheet3!$G:$CZ,19,0)</f>
        <v>0</v>
      </c>
      <c r="AI913" s="14">
        <f>VLOOKUP($B913,[2]Sheet3!$G:$CZ,20,0)</f>
        <v>0</v>
      </c>
      <c r="AJ913" s="14">
        <f>VLOOKUP($B913,[2]Sheet3!$G:$CZ,21,0)</f>
        <v>0</v>
      </c>
      <c r="AK913" s="14">
        <f>VLOOKUP($B913,[2]Sheet3!$G:$CZ,22,0)</f>
        <v>0</v>
      </c>
      <c r="AL913" s="14">
        <f>VLOOKUP($B913,[2]Sheet3!$G:$CZ,23,0)</f>
        <v>0</v>
      </c>
      <c r="AM913" s="14">
        <f>VLOOKUP($B913,[2]Sheet3!$G:$CZ,24,0)</f>
        <v>0</v>
      </c>
      <c r="AN913" s="14">
        <f>VLOOKUP($B913,[2]Sheet3!$G:$CZ,25,0)</f>
        <v>0</v>
      </c>
      <c r="AO913" s="14">
        <f>VLOOKUP($B913,[2]Sheet3!$G:$CZ,26,0)</f>
        <v>0</v>
      </c>
      <c r="AP913" s="14">
        <f>VLOOKUP($B913,[2]Sheet3!$G:$CZ,27,0)</f>
        <v>0</v>
      </c>
      <c r="AQ913" s="14">
        <f>VLOOKUP($B913,[2]Sheet3!$G:$CZ,28,0)</f>
        <v>0</v>
      </c>
      <c r="AR913" s="14">
        <f>VLOOKUP($B913,[2]Sheet3!$G:$CZ,29,0)</f>
        <v>0</v>
      </c>
      <c r="AS913" s="14">
        <f>VLOOKUP($B913,[2]Sheet3!$G:$CZ,30,0)</f>
        <v>0</v>
      </c>
      <c r="AT913" s="14">
        <f>VLOOKUP($B913,[2]Sheet3!$G:$CZ,31,0)</f>
        <v>0</v>
      </c>
      <c r="AU913" s="14">
        <f>VLOOKUP($B913,[2]Sheet3!$G:$CZ,32,0)</f>
        <v>0</v>
      </c>
      <c r="AV913" s="14">
        <f>VLOOKUP($B913,[2]Sheet3!$G:$CZ,33,0)</f>
        <v>0</v>
      </c>
      <c r="AW913" s="14">
        <f>VLOOKUP($B913,[2]Sheet3!$G:$CZ,34,0)</f>
        <v>0</v>
      </c>
      <c r="AX913" s="14">
        <f>VLOOKUP($B913,[2]Sheet3!$G:$CZ,35,0)</f>
        <v>0</v>
      </c>
      <c r="AY913" s="14">
        <f>VLOOKUP($B913,[2]Sheet3!$G:$CZ,36,0)</f>
        <v>0</v>
      </c>
      <c r="AZ913" s="14">
        <f>VLOOKUP($B913,[2]Sheet3!$G:$CZ,37,0)</f>
        <v>0</v>
      </c>
      <c r="BA913" s="14">
        <f>VLOOKUP($B913,[2]Sheet3!$G:$CZ,38,0)</f>
        <v>0</v>
      </c>
      <c r="BB913" s="14">
        <f>VLOOKUP($B913,[2]Sheet3!$G:$CZ,39,0)</f>
        <v>0</v>
      </c>
      <c r="BC913" s="14">
        <f>VLOOKUP($B913,[2]Sheet3!$G:$CZ,40,0)</f>
        <v>0</v>
      </c>
      <c r="BD913" s="14">
        <f>VLOOKUP($B913,[2]Sheet3!$G:$CZ,41,0)</f>
        <v>0</v>
      </c>
      <c r="BE913" s="14">
        <f>VLOOKUP($B913,[2]Sheet3!$G:$CZ,42,0)</f>
        <v>0</v>
      </c>
      <c r="BF913" s="14">
        <f>VLOOKUP($B913,[2]Sheet3!$G:$CZ,43,0)</f>
        <v>0</v>
      </c>
      <c r="BG913" s="14">
        <f>VLOOKUP($B913,[2]Sheet3!$G:$CZ,44,0)</f>
        <v>0</v>
      </c>
      <c r="BH913" s="14">
        <f>VLOOKUP($B913,[2]Sheet3!$G:$CZ,45,0)</f>
        <v>0</v>
      </c>
      <c r="BI913" s="14">
        <f>VLOOKUP($B913,[2]Sheet3!$G:$CZ,46,0)</f>
        <v>0</v>
      </c>
      <c r="BJ913" s="14">
        <f>VLOOKUP($B913,[2]Sheet3!$G:$CZ,47,0)</f>
        <v>0</v>
      </c>
      <c r="BK913" s="14">
        <f>VLOOKUP($B913,[2]Sheet3!$G:$CZ,48,0)</f>
        <v>0</v>
      </c>
      <c r="BL913" s="14">
        <f>VLOOKUP($B913,[2]Sheet3!$G:$CZ,49,0)</f>
        <v>0</v>
      </c>
      <c r="BM913" s="14">
        <f>VLOOKUP($B913,[2]Sheet3!$G:$CZ,50,0)</f>
        <v>0</v>
      </c>
      <c r="BN913" s="14">
        <f>VLOOKUP($B913,[2]Sheet3!$G:$CZ,51,0)</f>
        <v>0</v>
      </c>
      <c r="BO913" s="14">
        <f>VLOOKUP($B913,[2]Sheet3!$G:$CZ,52,0)</f>
        <v>0</v>
      </c>
      <c r="BP913" s="14">
        <f>VLOOKUP($B913,[2]Sheet3!$G:$CZ,53,0)</f>
        <v>0</v>
      </c>
      <c r="BQ913" s="14">
        <f>VLOOKUP($B913,[2]Sheet3!$G:$CZ,54,0)</f>
        <v>0</v>
      </c>
      <c r="BR913" s="14">
        <f>VLOOKUP($B913,[2]Sheet3!$G:$CZ,55,0)</f>
        <v>0</v>
      </c>
      <c r="BS913" s="14">
        <f>VLOOKUP($B913,[2]Sheet3!$G:$CZ,56,0)</f>
        <v>0</v>
      </c>
      <c r="BT913" s="14">
        <f>VLOOKUP($B913,[2]Sheet3!$G:$CZ,57,0)</f>
        <v>0</v>
      </c>
      <c r="BU913" s="14">
        <f>VLOOKUP($B913,[2]Sheet3!$G:$CZ,58,0)</f>
        <v>0</v>
      </c>
      <c r="BV913" s="14">
        <f>VLOOKUP($B913,[2]Sheet3!$G:$CZ,59,0)</f>
        <v>0</v>
      </c>
      <c r="BW913" s="14">
        <f>VLOOKUP($B913,[2]Sheet3!$G:$CZ,60,0)</f>
        <v>0</v>
      </c>
      <c r="BX913" s="14">
        <f>VLOOKUP($B913,[2]Sheet3!$G:$CZ,61,0)</f>
        <v>0</v>
      </c>
      <c r="BY913" s="14">
        <f>VLOOKUP($B913,[2]Sheet3!$G:$CZ,62,0)</f>
        <v>0</v>
      </c>
      <c r="BZ913" s="14">
        <f>VLOOKUP($B913,[2]Sheet3!$G:$CZ,63,0)</f>
        <v>0</v>
      </c>
      <c r="CA913" s="14">
        <f>VLOOKUP($B913,[2]Sheet3!$G:$CZ,64,0)</f>
        <v>0</v>
      </c>
      <c r="CB913" s="14">
        <f>VLOOKUP($B913,[2]Sheet3!$G:$CZ,65,0)</f>
        <v>0</v>
      </c>
      <c r="CC913" s="14">
        <f>VLOOKUP($B913,[2]Sheet3!$G:$CZ,66,0)</f>
        <v>0</v>
      </c>
      <c r="CD913" s="14">
        <f>VLOOKUP($B913,[2]Sheet3!$G:$CZ,67,0)</f>
        <v>0</v>
      </c>
      <c r="CE913" s="14">
        <f>VLOOKUP($B913,[2]Sheet3!$G:$CZ,68,0)</f>
        <v>0</v>
      </c>
      <c r="CF913" s="14">
        <f>VLOOKUP($B913,[2]Sheet3!$G:$CZ,69,0)</f>
        <v>0</v>
      </c>
      <c r="CG913" s="14">
        <f>VLOOKUP($B913,[2]Sheet3!$G:$CZ,70,0)</f>
        <v>0</v>
      </c>
      <c r="CH913" s="14">
        <f>VLOOKUP($B913,[2]Sheet3!$G:$CZ,71,0)</f>
        <v>0</v>
      </c>
      <c r="CI913" s="14">
        <f>VLOOKUP($B913,[2]Sheet3!$G:$CZ,72,0)</f>
        <v>0</v>
      </c>
      <c r="CJ913" s="14">
        <f>VLOOKUP($B913,[2]Sheet3!$G:$CZ,73,0)</f>
        <v>0</v>
      </c>
      <c r="CK913" s="14">
        <f>VLOOKUP($B913,[2]Sheet3!$G:$CZ,74,0)</f>
        <v>0</v>
      </c>
      <c r="CL913" s="14">
        <f>VLOOKUP($B913,[2]Sheet3!$G:$CZ,75,0)</f>
        <v>0</v>
      </c>
      <c r="CM913" s="14">
        <f>VLOOKUP($B913,[2]Sheet3!$G:$CZ,76,0)</f>
        <v>0</v>
      </c>
      <c r="CN913" s="14">
        <f>VLOOKUP($B913,[2]Sheet3!$G:$CZ,77,0)</f>
        <v>0</v>
      </c>
      <c r="CO913" s="14">
        <f>VLOOKUP($B913,[2]Sheet3!$G:$CZ,78,0)</f>
        <v>0</v>
      </c>
      <c r="CP913" s="14">
        <f>VLOOKUP($B913,[2]Sheet3!$G:$CZ,79,0)</f>
        <v>0</v>
      </c>
      <c r="CQ913" s="14">
        <f>VLOOKUP($B913,[2]Sheet3!$G:$CZ,80,0)</f>
        <v>0</v>
      </c>
      <c r="CR913" s="14">
        <f>VLOOKUP($B913,[2]Sheet3!$G:$CZ,81,0)</f>
        <v>0</v>
      </c>
      <c r="CS913" s="14">
        <f>VLOOKUP($B913,[2]Sheet3!$G:$CZ,82,0)</f>
        <v>0</v>
      </c>
      <c r="CT913" s="14">
        <f>VLOOKUP($B913,[2]Sheet3!$G:$CZ,83,0)</f>
        <v>0</v>
      </c>
      <c r="CU913" s="14">
        <f>VLOOKUP($B913,[2]Sheet3!$G:$CZ,84,0)</f>
        <v>0</v>
      </c>
      <c r="CV913" s="14">
        <f>VLOOKUP($B913,[2]Sheet3!$G:$CZ,85,0)</f>
        <v>0</v>
      </c>
      <c r="CW913" s="14">
        <f>VLOOKUP($B913,[2]Sheet3!$G:$CZ,86,0)</f>
        <v>0</v>
      </c>
      <c r="CX913" s="14">
        <f>VLOOKUP($B913,[2]Sheet3!$G:$CZ,87,0)</f>
        <v>0</v>
      </c>
      <c r="CY913" s="14">
        <f>VLOOKUP($B913,[2]Sheet3!$G:$CZ,88,0)</f>
        <v>0</v>
      </c>
      <c r="CZ913" s="14">
        <f>VLOOKUP($B913,[2]Sheet3!$G:$CZ,89,0)</f>
        <v>0</v>
      </c>
      <c r="DA913" s="14">
        <f>VLOOKUP($B913,[2]Sheet3!$G:$CZ,90,0)</f>
        <v>0</v>
      </c>
      <c r="DB913" s="14">
        <f>VLOOKUP($B913,[2]Sheet3!$G:$CZ,91,0)</f>
        <v>0</v>
      </c>
      <c r="DC913" s="14">
        <f>VLOOKUP($B913,[2]Sheet3!$G:$CZ,92,0)</f>
        <v>0</v>
      </c>
      <c r="DD913" s="14">
        <f>VLOOKUP($B913,[2]Sheet3!$G:$CZ,93,0)</f>
        <v>0</v>
      </c>
      <c r="DE913" s="14">
        <f>VLOOKUP($B913,[2]Sheet3!$G:$CZ,94,0)</f>
        <v>0</v>
      </c>
      <c r="DF913" s="14">
        <f>VLOOKUP($B913,[2]Sheet3!$G:$CZ,95,0)</f>
        <v>0</v>
      </c>
      <c r="DG913" s="14">
        <f>VLOOKUP($B913,[2]Sheet3!$G:$CZ,96,0)</f>
        <v>0</v>
      </c>
      <c r="DH913" s="14">
        <f>VLOOKUP($B913,[2]Sheet3!$G:$CZ,97,0)</f>
        <v>0</v>
      </c>
      <c r="DI913" s="14">
        <f>VLOOKUP($B913,[2]Sheet3!$G:$CZ,98,0)</f>
        <v>0</v>
      </c>
    </row>
    <row r="914" spans="1:113" x14ac:dyDescent="0.3">
      <c r="A914" s="9" t="str">
        <f t="shared" si="44"/>
        <v>W23893</v>
      </c>
      <c r="B914" s="15" t="s">
        <v>2159</v>
      </c>
      <c r="C914" s="15" t="s">
        <v>2160</v>
      </c>
      <c r="F914" s="7" t="s">
        <v>15</v>
      </c>
      <c r="G914" s="12" t="s">
        <v>4408</v>
      </c>
      <c r="H914" s="12" t="str">
        <f>VLOOKUP($B914,[1]Sheet1!$A:$G,5,0)</f>
        <v>santosh.desai@redingtongroup.com</v>
      </c>
      <c r="I914" s="12" t="str">
        <f>VLOOKUP($B914,[1]Sheet1!$A:$G,7,0)</f>
        <v>dilip.vishwa@redingtongroup.com</v>
      </c>
      <c r="J914" s="12" t="s">
        <v>82</v>
      </c>
      <c r="K914" s="7"/>
      <c r="L914" s="7"/>
      <c r="M914" s="8"/>
      <c r="N914" s="7" t="str">
        <f t="shared" si="42"/>
        <v>santosh.desai@redingtongroup.com; dilip.vishwa@redingtongroup.com; nilesh.phirke@redingtongroup.com;christopher.joseph@redingtongroup.com</v>
      </c>
      <c r="O914" s="7" t="str">
        <f t="shared" si="43"/>
        <v>W23893</v>
      </c>
      <c r="P914" s="8" t="s">
        <v>5215</v>
      </c>
      <c r="Q914" s="14">
        <f>VLOOKUP($B914,[2]Sheet3!$G:$CZ,2,0)</f>
        <v>2400306455</v>
      </c>
      <c r="R914" s="14">
        <f>VLOOKUP($B914,[2]Sheet3!$G:$CZ,3,0)</f>
        <v>2400300564</v>
      </c>
      <c r="S914" s="14">
        <f>VLOOKUP($B914,[2]Sheet3!$G:$CZ,4,0)</f>
        <v>2400299826</v>
      </c>
      <c r="T914" s="14">
        <f>VLOOKUP($B914,[2]Sheet3!$G:$CZ,5,0)</f>
        <v>2400306939</v>
      </c>
      <c r="U914" s="14">
        <f>VLOOKUP($B914,[2]Sheet3!$G:$CZ,6,0)</f>
        <v>2400309383</v>
      </c>
      <c r="V914" s="14">
        <f>VLOOKUP($B914,[2]Sheet3!$G:$CZ,7,0)</f>
        <v>0</v>
      </c>
      <c r="W914" s="14">
        <f>VLOOKUP($B914,[2]Sheet3!$G:$CZ,8,0)</f>
        <v>0</v>
      </c>
      <c r="X914" s="14">
        <f>VLOOKUP($B914,[2]Sheet3!$G:$CZ,9,0)</f>
        <v>0</v>
      </c>
      <c r="Y914" s="14">
        <f>VLOOKUP($B914,[2]Sheet3!$G:$CZ,10,0)</f>
        <v>0</v>
      </c>
      <c r="Z914" s="14">
        <f>VLOOKUP($B914,[2]Sheet3!$G:$CZ,11,0)</f>
        <v>0</v>
      </c>
      <c r="AA914" s="14">
        <f>VLOOKUP($B914,[2]Sheet3!$G:$CZ,12,0)</f>
        <v>0</v>
      </c>
      <c r="AB914" s="14">
        <f>VLOOKUP($B914,[2]Sheet3!$G:$CZ,13,0)</f>
        <v>0</v>
      </c>
      <c r="AC914" s="14">
        <f>VLOOKUP($B914,[2]Sheet3!$G:$CZ,14,0)</f>
        <v>0</v>
      </c>
      <c r="AD914" s="14">
        <f>VLOOKUP($B914,[2]Sheet3!$G:$CZ,15,0)</f>
        <v>0</v>
      </c>
      <c r="AE914" s="14">
        <f>VLOOKUP($B914,[2]Sheet3!$G:$CZ,16,0)</f>
        <v>0</v>
      </c>
      <c r="AF914" s="14">
        <f>VLOOKUP($B914,[2]Sheet3!$G:$CZ,17,0)</f>
        <v>0</v>
      </c>
      <c r="AG914" s="14">
        <f>VLOOKUP($B914,[2]Sheet3!$G:$CZ,18,0)</f>
        <v>0</v>
      </c>
      <c r="AH914" s="14">
        <f>VLOOKUP($B914,[2]Sheet3!$G:$CZ,19,0)</f>
        <v>0</v>
      </c>
      <c r="AI914" s="14">
        <f>VLOOKUP($B914,[2]Sheet3!$G:$CZ,20,0)</f>
        <v>0</v>
      </c>
      <c r="AJ914" s="14">
        <f>VLOOKUP($B914,[2]Sheet3!$G:$CZ,21,0)</f>
        <v>0</v>
      </c>
      <c r="AK914" s="14">
        <f>VLOOKUP($B914,[2]Sheet3!$G:$CZ,22,0)</f>
        <v>0</v>
      </c>
      <c r="AL914" s="14">
        <f>VLOOKUP($B914,[2]Sheet3!$G:$CZ,23,0)</f>
        <v>0</v>
      </c>
      <c r="AM914" s="14">
        <f>VLOOKUP($B914,[2]Sheet3!$G:$CZ,24,0)</f>
        <v>0</v>
      </c>
      <c r="AN914" s="14">
        <f>VLOOKUP($B914,[2]Sheet3!$G:$CZ,25,0)</f>
        <v>0</v>
      </c>
      <c r="AO914" s="14">
        <f>VLOOKUP($B914,[2]Sheet3!$G:$CZ,26,0)</f>
        <v>0</v>
      </c>
      <c r="AP914" s="14">
        <f>VLOOKUP($B914,[2]Sheet3!$G:$CZ,27,0)</f>
        <v>0</v>
      </c>
      <c r="AQ914" s="14">
        <f>VLOOKUP($B914,[2]Sheet3!$G:$CZ,28,0)</f>
        <v>0</v>
      </c>
      <c r="AR914" s="14">
        <f>VLOOKUP($B914,[2]Sheet3!$G:$CZ,29,0)</f>
        <v>0</v>
      </c>
      <c r="AS914" s="14">
        <f>VLOOKUP($B914,[2]Sheet3!$G:$CZ,30,0)</f>
        <v>0</v>
      </c>
      <c r="AT914" s="14">
        <f>VLOOKUP($B914,[2]Sheet3!$G:$CZ,31,0)</f>
        <v>0</v>
      </c>
      <c r="AU914" s="14">
        <f>VLOOKUP($B914,[2]Sheet3!$G:$CZ,32,0)</f>
        <v>0</v>
      </c>
      <c r="AV914" s="14">
        <f>VLOOKUP($B914,[2]Sheet3!$G:$CZ,33,0)</f>
        <v>0</v>
      </c>
      <c r="AW914" s="14">
        <f>VLOOKUP($B914,[2]Sheet3!$G:$CZ,34,0)</f>
        <v>0</v>
      </c>
      <c r="AX914" s="14">
        <f>VLOOKUP($B914,[2]Sheet3!$G:$CZ,35,0)</f>
        <v>0</v>
      </c>
      <c r="AY914" s="14">
        <f>VLOOKUP($B914,[2]Sheet3!$G:$CZ,36,0)</f>
        <v>0</v>
      </c>
      <c r="AZ914" s="14">
        <f>VLOOKUP($B914,[2]Sheet3!$G:$CZ,37,0)</f>
        <v>0</v>
      </c>
      <c r="BA914" s="14">
        <f>VLOOKUP($B914,[2]Sheet3!$G:$CZ,38,0)</f>
        <v>0</v>
      </c>
      <c r="BB914" s="14">
        <f>VLOOKUP($B914,[2]Sheet3!$G:$CZ,39,0)</f>
        <v>0</v>
      </c>
      <c r="BC914" s="14">
        <f>VLOOKUP($B914,[2]Sheet3!$G:$CZ,40,0)</f>
        <v>0</v>
      </c>
      <c r="BD914" s="14">
        <f>VLOOKUP($B914,[2]Sheet3!$G:$CZ,41,0)</f>
        <v>0</v>
      </c>
      <c r="BE914" s="14">
        <f>VLOOKUP($B914,[2]Sheet3!$G:$CZ,42,0)</f>
        <v>0</v>
      </c>
      <c r="BF914" s="14">
        <f>VLOOKUP($B914,[2]Sheet3!$G:$CZ,43,0)</f>
        <v>0</v>
      </c>
      <c r="BG914" s="14">
        <f>VLOOKUP($B914,[2]Sheet3!$G:$CZ,44,0)</f>
        <v>0</v>
      </c>
      <c r="BH914" s="14">
        <f>VLOOKUP($B914,[2]Sheet3!$G:$CZ,45,0)</f>
        <v>0</v>
      </c>
      <c r="BI914" s="14">
        <f>VLOOKUP($B914,[2]Sheet3!$G:$CZ,46,0)</f>
        <v>0</v>
      </c>
      <c r="BJ914" s="14">
        <f>VLOOKUP($B914,[2]Sheet3!$G:$CZ,47,0)</f>
        <v>0</v>
      </c>
      <c r="BK914" s="14">
        <f>VLOOKUP($B914,[2]Sheet3!$G:$CZ,48,0)</f>
        <v>0</v>
      </c>
      <c r="BL914" s="14">
        <f>VLOOKUP($B914,[2]Sheet3!$G:$CZ,49,0)</f>
        <v>0</v>
      </c>
      <c r="BM914" s="14">
        <f>VLOOKUP($B914,[2]Sheet3!$G:$CZ,50,0)</f>
        <v>0</v>
      </c>
      <c r="BN914" s="14">
        <f>VLOOKUP($B914,[2]Sheet3!$G:$CZ,51,0)</f>
        <v>0</v>
      </c>
      <c r="BO914" s="14">
        <f>VLOOKUP($B914,[2]Sheet3!$G:$CZ,52,0)</f>
        <v>0</v>
      </c>
      <c r="BP914" s="14">
        <f>VLOOKUP($B914,[2]Sheet3!$G:$CZ,53,0)</f>
        <v>0</v>
      </c>
      <c r="BQ914" s="14">
        <f>VLOOKUP($B914,[2]Sheet3!$G:$CZ,54,0)</f>
        <v>0</v>
      </c>
      <c r="BR914" s="14">
        <f>VLOOKUP($B914,[2]Sheet3!$G:$CZ,55,0)</f>
        <v>0</v>
      </c>
      <c r="BS914" s="14">
        <f>VLOOKUP($B914,[2]Sheet3!$G:$CZ,56,0)</f>
        <v>0</v>
      </c>
      <c r="BT914" s="14">
        <f>VLOOKUP($B914,[2]Sheet3!$G:$CZ,57,0)</f>
        <v>0</v>
      </c>
      <c r="BU914" s="14">
        <f>VLOOKUP($B914,[2]Sheet3!$G:$CZ,58,0)</f>
        <v>0</v>
      </c>
      <c r="BV914" s="14">
        <f>VLOOKUP($B914,[2]Sheet3!$G:$CZ,59,0)</f>
        <v>0</v>
      </c>
      <c r="BW914" s="14">
        <f>VLOOKUP($B914,[2]Sheet3!$G:$CZ,60,0)</f>
        <v>0</v>
      </c>
      <c r="BX914" s="14">
        <f>VLOOKUP($B914,[2]Sheet3!$G:$CZ,61,0)</f>
        <v>0</v>
      </c>
      <c r="BY914" s="14">
        <f>VLOOKUP($B914,[2]Sheet3!$G:$CZ,62,0)</f>
        <v>0</v>
      </c>
      <c r="BZ914" s="14">
        <f>VLOOKUP($B914,[2]Sheet3!$G:$CZ,63,0)</f>
        <v>0</v>
      </c>
      <c r="CA914" s="14">
        <f>VLOOKUP($B914,[2]Sheet3!$G:$CZ,64,0)</f>
        <v>0</v>
      </c>
      <c r="CB914" s="14">
        <f>VLOOKUP($B914,[2]Sheet3!$G:$CZ,65,0)</f>
        <v>0</v>
      </c>
      <c r="CC914" s="14">
        <f>VLOOKUP($B914,[2]Sheet3!$G:$CZ,66,0)</f>
        <v>0</v>
      </c>
      <c r="CD914" s="14">
        <f>VLOOKUP($B914,[2]Sheet3!$G:$CZ,67,0)</f>
        <v>0</v>
      </c>
      <c r="CE914" s="14">
        <f>VLOOKUP($B914,[2]Sheet3!$G:$CZ,68,0)</f>
        <v>0</v>
      </c>
      <c r="CF914" s="14">
        <f>VLOOKUP($B914,[2]Sheet3!$G:$CZ,69,0)</f>
        <v>0</v>
      </c>
      <c r="CG914" s="14">
        <f>VLOOKUP($B914,[2]Sheet3!$G:$CZ,70,0)</f>
        <v>0</v>
      </c>
      <c r="CH914" s="14">
        <f>VLOOKUP($B914,[2]Sheet3!$G:$CZ,71,0)</f>
        <v>0</v>
      </c>
      <c r="CI914" s="14">
        <f>VLOOKUP($B914,[2]Sheet3!$G:$CZ,72,0)</f>
        <v>0</v>
      </c>
      <c r="CJ914" s="14">
        <f>VLOOKUP($B914,[2]Sheet3!$G:$CZ,73,0)</f>
        <v>0</v>
      </c>
      <c r="CK914" s="14">
        <f>VLOOKUP($B914,[2]Sheet3!$G:$CZ,74,0)</f>
        <v>0</v>
      </c>
      <c r="CL914" s="14">
        <f>VLOOKUP($B914,[2]Sheet3!$G:$CZ,75,0)</f>
        <v>0</v>
      </c>
      <c r="CM914" s="14">
        <f>VLOOKUP($B914,[2]Sheet3!$G:$CZ,76,0)</f>
        <v>0</v>
      </c>
      <c r="CN914" s="14">
        <f>VLOOKUP($B914,[2]Sheet3!$G:$CZ,77,0)</f>
        <v>0</v>
      </c>
      <c r="CO914" s="14">
        <f>VLOOKUP($B914,[2]Sheet3!$G:$CZ,78,0)</f>
        <v>0</v>
      </c>
      <c r="CP914" s="14">
        <f>VLOOKUP($B914,[2]Sheet3!$G:$CZ,79,0)</f>
        <v>0</v>
      </c>
      <c r="CQ914" s="14">
        <f>VLOOKUP($B914,[2]Sheet3!$G:$CZ,80,0)</f>
        <v>0</v>
      </c>
      <c r="CR914" s="14">
        <f>VLOOKUP($B914,[2]Sheet3!$G:$CZ,81,0)</f>
        <v>0</v>
      </c>
      <c r="CS914" s="14">
        <f>VLOOKUP($B914,[2]Sheet3!$G:$CZ,82,0)</f>
        <v>0</v>
      </c>
      <c r="CT914" s="14">
        <f>VLOOKUP($B914,[2]Sheet3!$G:$CZ,83,0)</f>
        <v>0</v>
      </c>
      <c r="CU914" s="14">
        <f>VLOOKUP($B914,[2]Sheet3!$G:$CZ,84,0)</f>
        <v>0</v>
      </c>
      <c r="CV914" s="14">
        <f>VLOOKUP($B914,[2]Sheet3!$G:$CZ,85,0)</f>
        <v>0</v>
      </c>
      <c r="CW914" s="14">
        <f>VLOOKUP($B914,[2]Sheet3!$G:$CZ,86,0)</f>
        <v>0</v>
      </c>
      <c r="CX914" s="14">
        <f>VLOOKUP($B914,[2]Sheet3!$G:$CZ,87,0)</f>
        <v>0</v>
      </c>
      <c r="CY914" s="14">
        <f>VLOOKUP($B914,[2]Sheet3!$G:$CZ,88,0)</f>
        <v>0</v>
      </c>
      <c r="CZ914" s="14">
        <f>VLOOKUP($B914,[2]Sheet3!$G:$CZ,89,0)</f>
        <v>0</v>
      </c>
      <c r="DA914" s="14">
        <f>VLOOKUP($B914,[2]Sheet3!$G:$CZ,90,0)</f>
        <v>0</v>
      </c>
      <c r="DB914" s="14">
        <f>VLOOKUP($B914,[2]Sheet3!$G:$CZ,91,0)</f>
        <v>0</v>
      </c>
      <c r="DC914" s="14">
        <f>VLOOKUP($B914,[2]Sheet3!$G:$CZ,92,0)</f>
        <v>0</v>
      </c>
      <c r="DD914" s="14">
        <f>VLOOKUP($B914,[2]Sheet3!$G:$CZ,93,0)</f>
        <v>0</v>
      </c>
      <c r="DE914" s="14">
        <f>VLOOKUP($B914,[2]Sheet3!$G:$CZ,94,0)</f>
        <v>0</v>
      </c>
      <c r="DF914" s="14">
        <f>VLOOKUP($B914,[2]Sheet3!$G:$CZ,95,0)</f>
        <v>0</v>
      </c>
      <c r="DG914" s="14">
        <f>VLOOKUP($B914,[2]Sheet3!$G:$CZ,96,0)</f>
        <v>0</v>
      </c>
      <c r="DH914" s="14">
        <f>VLOOKUP($B914,[2]Sheet3!$G:$CZ,97,0)</f>
        <v>0</v>
      </c>
      <c r="DI914" s="14">
        <f>VLOOKUP($B914,[2]Sheet3!$G:$CZ,98,0)</f>
        <v>0</v>
      </c>
    </row>
    <row r="915" spans="1:113" x14ac:dyDescent="0.3">
      <c r="A915" s="9" t="str">
        <f t="shared" si="44"/>
        <v>W23841</v>
      </c>
      <c r="B915" s="15" t="s">
        <v>2161</v>
      </c>
      <c r="C915" s="15" t="s">
        <v>2162</v>
      </c>
      <c r="F915" s="7" t="s">
        <v>15</v>
      </c>
      <c r="G915" s="12" t="s">
        <v>4409</v>
      </c>
      <c r="H915" s="12" t="str">
        <f>VLOOKUP($B915,[1]Sheet1!$A:$G,5,0)</f>
        <v>tanmay.kumar@redingtongroup.com</v>
      </c>
      <c r="I915" s="12" t="str">
        <f>VLOOKUP($B915,[1]Sheet1!$A:$G,7,0)</f>
        <v>dilip.vishwa@redingtongroup.com</v>
      </c>
      <c r="J915" s="12" t="s">
        <v>82</v>
      </c>
      <c r="K915" s="7"/>
      <c r="L915" s="7"/>
      <c r="M915" s="8"/>
      <c r="N915" s="7" t="str">
        <f t="shared" si="42"/>
        <v>tanmay.kumar@redingtongroup.com; dilip.vishwa@redingtongroup.com; nilesh.phirke@redingtongroup.com;christopher.joseph@redingtongroup.com</v>
      </c>
      <c r="O915" s="7" t="str">
        <f t="shared" si="43"/>
        <v>W23841</v>
      </c>
      <c r="P915" s="8" t="s">
        <v>5215</v>
      </c>
      <c r="Q915" s="14">
        <f>VLOOKUP($B915,[2]Sheet3!$G:$CZ,2,0)</f>
        <v>2400306632</v>
      </c>
      <c r="R915" s="14">
        <f>VLOOKUP($B915,[2]Sheet3!$G:$CZ,3,0)</f>
        <v>2400302231</v>
      </c>
      <c r="S915" s="14">
        <f>VLOOKUP($B915,[2]Sheet3!$G:$CZ,4,0)</f>
        <v>2400299712</v>
      </c>
      <c r="T915" s="14">
        <f>VLOOKUP($B915,[2]Sheet3!$G:$CZ,5,0)</f>
        <v>2400306630</v>
      </c>
      <c r="U915" s="14">
        <f>VLOOKUP($B915,[2]Sheet3!$G:$CZ,6,0)</f>
        <v>0</v>
      </c>
      <c r="V915" s="14">
        <f>VLOOKUP($B915,[2]Sheet3!$G:$CZ,7,0)</f>
        <v>0</v>
      </c>
      <c r="W915" s="14">
        <f>VLOOKUP($B915,[2]Sheet3!$G:$CZ,8,0)</f>
        <v>0</v>
      </c>
      <c r="X915" s="14">
        <f>VLOOKUP($B915,[2]Sheet3!$G:$CZ,9,0)</f>
        <v>0</v>
      </c>
      <c r="Y915" s="14">
        <f>VLOOKUP($B915,[2]Sheet3!$G:$CZ,10,0)</f>
        <v>0</v>
      </c>
      <c r="Z915" s="14">
        <f>VLOOKUP($B915,[2]Sheet3!$G:$CZ,11,0)</f>
        <v>0</v>
      </c>
      <c r="AA915" s="14">
        <f>VLOOKUP($B915,[2]Sheet3!$G:$CZ,12,0)</f>
        <v>0</v>
      </c>
      <c r="AB915" s="14">
        <f>VLOOKUP($B915,[2]Sheet3!$G:$CZ,13,0)</f>
        <v>0</v>
      </c>
      <c r="AC915" s="14">
        <f>VLOOKUP($B915,[2]Sheet3!$G:$CZ,14,0)</f>
        <v>0</v>
      </c>
      <c r="AD915" s="14">
        <f>VLOOKUP($B915,[2]Sheet3!$G:$CZ,15,0)</f>
        <v>0</v>
      </c>
      <c r="AE915" s="14">
        <f>VLOOKUP($B915,[2]Sheet3!$G:$CZ,16,0)</f>
        <v>0</v>
      </c>
      <c r="AF915" s="14">
        <f>VLOOKUP($B915,[2]Sheet3!$G:$CZ,17,0)</f>
        <v>0</v>
      </c>
      <c r="AG915" s="14">
        <f>VLOOKUP($B915,[2]Sheet3!$G:$CZ,18,0)</f>
        <v>0</v>
      </c>
      <c r="AH915" s="14">
        <f>VLOOKUP($B915,[2]Sheet3!$G:$CZ,19,0)</f>
        <v>0</v>
      </c>
      <c r="AI915" s="14">
        <f>VLOOKUP($B915,[2]Sheet3!$G:$CZ,20,0)</f>
        <v>0</v>
      </c>
      <c r="AJ915" s="14">
        <f>VLOOKUP($B915,[2]Sheet3!$G:$CZ,21,0)</f>
        <v>0</v>
      </c>
      <c r="AK915" s="14">
        <f>VLOOKUP($B915,[2]Sheet3!$G:$CZ,22,0)</f>
        <v>0</v>
      </c>
      <c r="AL915" s="14">
        <f>VLOOKUP($B915,[2]Sheet3!$G:$CZ,23,0)</f>
        <v>0</v>
      </c>
      <c r="AM915" s="14">
        <f>VLOOKUP($B915,[2]Sheet3!$G:$CZ,24,0)</f>
        <v>0</v>
      </c>
      <c r="AN915" s="14">
        <f>VLOOKUP($B915,[2]Sheet3!$G:$CZ,25,0)</f>
        <v>0</v>
      </c>
      <c r="AO915" s="14">
        <f>VLOOKUP($B915,[2]Sheet3!$G:$CZ,26,0)</f>
        <v>0</v>
      </c>
      <c r="AP915" s="14">
        <f>VLOOKUP($B915,[2]Sheet3!$G:$CZ,27,0)</f>
        <v>0</v>
      </c>
      <c r="AQ915" s="14">
        <f>VLOOKUP($B915,[2]Sheet3!$G:$CZ,28,0)</f>
        <v>0</v>
      </c>
      <c r="AR915" s="14">
        <f>VLOOKUP($B915,[2]Sheet3!$G:$CZ,29,0)</f>
        <v>0</v>
      </c>
      <c r="AS915" s="14">
        <f>VLOOKUP($B915,[2]Sheet3!$G:$CZ,30,0)</f>
        <v>0</v>
      </c>
      <c r="AT915" s="14">
        <f>VLOOKUP($B915,[2]Sheet3!$G:$CZ,31,0)</f>
        <v>0</v>
      </c>
      <c r="AU915" s="14">
        <f>VLOOKUP($B915,[2]Sheet3!$G:$CZ,32,0)</f>
        <v>0</v>
      </c>
      <c r="AV915" s="14">
        <f>VLOOKUP($B915,[2]Sheet3!$G:$CZ,33,0)</f>
        <v>0</v>
      </c>
      <c r="AW915" s="14">
        <f>VLOOKUP($B915,[2]Sheet3!$G:$CZ,34,0)</f>
        <v>0</v>
      </c>
      <c r="AX915" s="14">
        <f>VLOOKUP($B915,[2]Sheet3!$G:$CZ,35,0)</f>
        <v>0</v>
      </c>
      <c r="AY915" s="14">
        <f>VLOOKUP($B915,[2]Sheet3!$G:$CZ,36,0)</f>
        <v>0</v>
      </c>
      <c r="AZ915" s="14">
        <f>VLOOKUP($B915,[2]Sheet3!$G:$CZ,37,0)</f>
        <v>0</v>
      </c>
      <c r="BA915" s="14">
        <f>VLOOKUP($B915,[2]Sheet3!$G:$CZ,38,0)</f>
        <v>0</v>
      </c>
      <c r="BB915" s="14">
        <f>VLOOKUP($B915,[2]Sheet3!$G:$CZ,39,0)</f>
        <v>0</v>
      </c>
      <c r="BC915" s="14">
        <f>VLOOKUP($B915,[2]Sheet3!$G:$CZ,40,0)</f>
        <v>0</v>
      </c>
      <c r="BD915" s="14">
        <f>VLOOKUP($B915,[2]Sheet3!$G:$CZ,41,0)</f>
        <v>0</v>
      </c>
      <c r="BE915" s="14">
        <f>VLOOKUP($B915,[2]Sheet3!$G:$CZ,42,0)</f>
        <v>0</v>
      </c>
      <c r="BF915" s="14">
        <f>VLOOKUP($B915,[2]Sheet3!$G:$CZ,43,0)</f>
        <v>0</v>
      </c>
      <c r="BG915" s="14">
        <f>VLOOKUP($B915,[2]Sheet3!$G:$CZ,44,0)</f>
        <v>0</v>
      </c>
      <c r="BH915" s="14">
        <f>VLOOKUP($B915,[2]Sheet3!$G:$CZ,45,0)</f>
        <v>0</v>
      </c>
      <c r="BI915" s="14">
        <f>VLOOKUP($B915,[2]Sheet3!$G:$CZ,46,0)</f>
        <v>0</v>
      </c>
      <c r="BJ915" s="14">
        <f>VLOOKUP($B915,[2]Sheet3!$G:$CZ,47,0)</f>
        <v>0</v>
      </c>
      <c r="BK915" s="14">
        <f>VLOOKUP($B915,[2]Sheet3!$G:$CZ,48,0)</f>
        <v>0</v>
      </c>
      <c r="BL915" s="14">
        <f>VLOOKUP($B915,[2]Sheet3!$G:$CZ,49,0)</f>
        <v>0</v>
      </c>
      <c r="BM915" s="14">
        <f>VLOOKUP($B915,[2]Sheet3!$G:$CZ,50,0)</f>
        <v>0</v>
      </c>
      <c r="BN915" s="14">
        <f>VLOOKUP($B915,[2]Sheet3!$G:$CZ,51,0)</f>
        <v>0</v>
      </c>
      <c r="BO915" s="14">
        <f>VLOOKUP($B915,[2]Sheet3!$G:$CZ,52,0)</f>
        <v>0</v>
      </c>
      <c r="BP915" s="14">
        <f>VLOOKUP($B915,[2]Sheet3!$G:$CZ,53,0)</f>
        <v>0</v>
      </c>
      <c r="BQ915" s="14">
        <f>VLOOKUP($B915,[2]Sheet3!$G:$CZ,54,0)</f>
        <v>0</v>
      </c>
      <c r="BR915" s="14">
        <f>VLOOKUP($B915,[2]Sheet3!$G:$CZ,55,0)</f>
        <v>0</v>
      </c>
      <c r="BS915" s="14">
        <f>VLOOKUP($B915,[2]Sheet3!$G:$CZ,56,0)</f>
        <v>0</v>
      </c>
      <c r="BT915" s="14">
        <f>VLOOKUP($B915,[2]Sheet3!$G:$CZ,57,0)</f>
        <v>0</v>
      </c>
      <c r="BU915" s="14">
        <f>VLOOKUP($B915,[2]Sheet3!$G:$CZ,58,0)</f>
        <v>0</v>
      </c>
      <c r="BV915" s="14">
        <f>VLOOKUP($B915,[2]Sheet3!$G:$CZ,59,0)</f>
        <v>0</v>
      </c>
      <c r="BW915" s="14">
        <f>VLOOKUP($B915,[2]Sheet3!$G:$CZ,60,0)</f>
        <v>0</v>
      </c>
      <c r="BX915" s="14">
        <f>VLOOKUP($B915,[2]Sheet3!$G:$CZ,61,0)</f>
        <v>0</v>
      </c>
      <c r="BY915" s="14">
        <f>VLOOKUP($B915,[2]Sheet3!$G:$CZ,62,0)</f>
        <v>0</v>
      </c>
      <c r="BZ915" s="14">
        <f>VLOOKUP($B915,[2]Sheet3!$G:$CZ,63,0)</f>
        <v>0</v>
      </c>
      <c r="CA915" s="14">
        <f>VLOOKUP($B915,[2]Sheet3!$G:$CZ,64,0)</f>
        <v>0</v>
      </c>
      <c r="CB915" s="14">
        <f>VLOOKUP($B915,[2]Sheet3!$G:$CZ,65,0)</f>
        <v>0</v>
      </c>
      <c r="CC915" s="14">
        <f>VLOOKUP($B915,[2]Sheet3!$G:$CZ,66,0)</f>
        <v>0</v>
      </c>
      <c r="CD915" s="14">
        <f>VLOOKUP($B915,[2]Sheet3!$G:$CZ,67,0)</f>
        <v>0</v>
      </c>
      <c r="CE915" s="14">
        <f>VLOOKUP($B915,[2]Sheet3!$G:$CZ,68,0)</f>
        <v>0</v>
      </c>
      <c r="CF915" s="14">
        <f>VLOOKUP($B915,[2]Sheet3!$G:$CZ,69,0)</f>
        <v>0</v>
      </c>
      <c r="CG915" s="14">
        <f>VLOOKUP($B915,[2]Sheet3!$G:$CZ,70,0)</f>
        <v>0</v>
      </c>
      <c r="CH915" s="14">
        <f>VLOOKUP($B915,[2]Sheet3!$G:$CZ,71,0)</f>
        <v>0</v>
      </c>
      <c r="CI915" s="14">
        <f>VLOOKUP($B915,[2]Sheet3!$G:$CZ,72,0)</f>
        <v>0</v>
      </c>
      <c r="CJ915" s="14">
        <f>VLOOKUP($B915,[2]Sheet3!$G:$CZ,73,0)</f>
        <v>0</v>
      </c>
      <c r="CK915" s="14">
        <f>VLOOKUP($B915,[2]Sheet3!$G:$CZ,74,0)</f>
        <v>0</v>
      </c>
      <c r="CL915" s="14">
        <f>VLOOKUP($B915,[2]Sheet3!$G:$CZ,75,0)</f>
        <v>0</v>
      </c>
      <c r="CM915" s="14">
        <f>VLOOKUP($B915,[2]Sheet3!$G:$CZ,76,0)</f>
        <v>0</v>
      </c>
      <c r="CN915" s="14">
        <f>VLOOKUP($B915,[2]Sheet3!$G:$CZ,77,0)</f>
        <v>0</v>
      </c>
      <c r="CO915" s="14">
        <f>VLOOKUP($B915,[2]Sheet3!$G:$CZ,78,0)</f>
        <v>0</v>
      </c>
      <c r="CP915" s="14">
        <f>VLOOKUP($B915,[2]Sheet3!$G:$CZ,79,0)</f>
        <v>0</v>
      </c>
      <c r="CQ915" s="14">
        <f>VLOOKUP($B915,[2]Sheet3!$G:$CZ,80,0)</f>
        <v>0</v>
      </c>
      <c r="CR915" s="14">
        <f>VLOOKUP($B915,[2]Sheet3!$G:$CZ,81,0)</f>
        <v>0</v>
      </c>
      <c r="CS915" s="14">
        <f>VLOOKUP($B915,[2]Sheet3!$G:$CZ,82,0)</f>
        <v>0</v>
      </c>
      <c r="CT915" s="14">
        <f>VLOOKUP($B915,[2]Sheet3!$G:$CZ,83,0)</f>
        <v>0</v>
      </c>
      <c r="CU915" s="14">
        <f>VLOOKUP($B915,[2]Sheet3!$G:$CZ,84,0)</f>
        <v>0</v>
      </c>
      <c r="CV915" s="14">
        <f>VLOOKUP($B915,[2]Sheet3!$G:$CZ,85,0)</f>
        <v>0</v>
      </c>
      <c r="CW915" s="14">
        <f>VLOOKUP($B915,[2]Sheet3!$G:$CZ,86,0)</f>
        <v>0</v>
      </c>
      <c r="CX915" s="14">
        <f>VLOOKUP($B915,[2]Sheet3!$G:$CZ,87,0)</f>
        <v>0</v>
      </c>
      <c r="CY915" s="14">
        <f>VLOOKUP($B915,[2]Sheet3!$G:$CZ,88,0)</f>
        <v>0</v>
      </c>
      <c r="CZ915" s="14">
        <f>VLOOKUP($B915,[2]Sheet3!$G:$CZ,89,0)</f>
        <v>0</v>
      </c>
      <c r="DA915" s="14">
        <f>VLOOKUP($B915,[2]Sheet3!$G:$CZ,90,0)</f>
        <v>0</v>
      </c>
      <c r="DB915" s="14">
        <f>VLOOKUP($B915,[2]Sheet3!$G:$CZ,91,0)</f>
        <v>0</v>
      </c>
      <c r="DC915" s="14">
        <f>VLOOKUP($B915,[2]Sheet3!$G:$CZ,92,0)</f>
        <v>0</v>
      </c>
      <c r="DD915" s="14">
        <f>VLOOKUP($B915,[2]Sheet3!$G:$CZ,93,0)</f>
        <v>0</v>
      </c>
      <c r="DE915" s="14">
        <f>VLOOKUP($B915,[2]Sheet3!$G:$CZ,94,0)</f>
        <v>0</v>
      </c>
      <c r="DF915" s="14">
        <f>VLOOKUP($B915,[2]Sheet3!$G:$CZ,95,0)</f>
        <v>0</v>
      </c>
      <c r="DG915" s="14">
        <f>VLOOKUP($B915,[2]Sheet3!$G:$CZ,96,0)</f>
        <v>0</v>
      </c>
      <c r="DH915" s="14">
        <f>VLOOKUP($B915,[2]Sheet3!$G:$CZ,97,0)</f>
        <v>0</v>
      </c>
      <c r="DI915" s="14">
        <f>VLOOKUP($B915,[2]Sheet3!$G:$CZ,98,0)</f>
        <v>0</v>
      </c>
    </row>
    <row r="916" spans="1:113" x14ac:dyDescent="0.3">
      <c r="A916" s="9" t="str">
        <f t="shared" si="44"/>
        <v>SM2049</v>
      </c>
      <c r="B916" s="15" t="s">
        <v>412</v>
      </c>
      <c r="C916" s="15" t="s">
        <v>435</v>
      </c>
      <c r="F916" s="7" t="s">
        <v>15</v>
      </c>
      <c r="G916" s="12" t="s">
        <v>4410</v>
      </c>
      <c r="H916" s="12" t="str">
        <f>VLOOKUP($B916,[1]Sheet1!$A:$G,5,0)</f>
        <v>prem.kumarmani@redingtongroup.com</v>
      </c>
      <c r="I916" s="12" t="str">
        <f>VLOOKUP($B916,[1]Sheet1!$A:$G,7,0)</f>
        <v>yogesh.ganesh@redingtongroup.com</v>
      </c>
      <c r="J916" s="12" t="s">
        <v>82</v>
      </c>
      <c r="K916" s="7"/>
      <c r="L916" s="7"/>
      <c r="M916" s="8"/>
      <c r="N916" s="7" t="str">
        <f t="shared" si="42"/>
        <v>prem.kumarmani@redingtongroup.com; yogesh.ganesh@redingtongroup.com; nilesh.phirke@redingtongroup.com;christopher.joseph@redingtongroup.com</v>
      </c>
      <c r="O916" s="7" t="str">
        <f t="shared" si="43"/>
        <v>SM2049</v>
      </c>
      <c r="P916" s="8" t="s">
        <v>5215</v>
      </c>
      <c r="Q916" s="14">
        <f>VLOOKUP($B916,[2]Sheet3!$G:$CZ,2,0)</f>
        <v>2400305703</v>
      </c>
      <c r="R916" s="14">
        <f>VLOOKUP($B916,[2]Sheet3!$G:$CZ,3,0)</f>
        <v>2400305705</v>
      </c>
      <c r="S916" s="14">
        <f>VLOOKUP($B916,[2]Sheet3!$G:$CZ,4,0)</f>
        <v>0</v>
      </c>
      <c r="T916" s="14">
        <f>VLOOKUP($B916,[2]Sheet3!$G:$CZ,5,0)</f>
        <v>0</v>
      </c>
      <c r="U916" s="14">
        <f>VLOOKUP($B916,[2]Sheet3!$G:$CZ,6,0)</f>
        <v>0</v>
      </c>
      <c r="V916" s="14">
        <f>VLOOKUP($B916,[2]Sheet3!$G:$CZ,7,0)</f>
        <v>0</v>
      </c>
      <c r="W916" s="14">
        <f>VLOOKUP($B916,[2]Sheet3!$G:$CZ,8,0)</f>
        <v>0</v>
      </c>
      <c r="X916" s="14">
        <f>VLOOKUP($B916,[2]Sheet3!$G:$CZ,9,0)</f>
        <v>0</v>
      </c>
      <c r="Y916" s="14">
        <f>VLOOKUP($B916,[2]Sheet3!$G:$CZ,10,0)</f>
        <v>0</v>
      </c>
      <c r="Z916" s="14">
        <f>VLOOKUP($B916,[2]Sheet3!$G:$CZ,11,0)</f>
        <v>0</v>
      </c>
      <c r="AA916" s="14">
        <f>VLOOKUP($B916,[2]Sheet3!$G:$CZ,12,0)</f>
        <v>0</v>
      </c>
      <c r="AB916" s="14">
        <f>VLOOKUP($B916,[2]Sheet3!$G:$CZ,13,0)</f>
        <v>0</v>
      </c>
      <c r="AC916" s="14">
        <f>VLOOKUP($B916,[2]Sheet3!$G:$CZ,14,0)</f>
        <v>0</v>
      </c>
      <c r="AD916" s="14">
        <f>VLOOKUP($B916,[2]Sheet3!$G:$CZ,15,0)</f>
        <v>0</v>
      </c>
      <c r="AE916" s="14">
        <f>VLOOKUP($B916,[2]Sheet3!$G:$CZ,16,0)</f>
        <v>0</v>
      </c>
      <c r="AF916" s="14">
        <f>VLOOKUP($B916,[2]Sheet3!$G:$CZ,17,0)</f>
        <v>0</v>
      </c>
      <c r="AG916" s="14">
        <f>VLOOKUP($B916,[2]Sheet3!$G:$CZ,18,0)</f>
        <v>0</v>
      </c>
      <c r="AH916" s="14">
        <f>VLOOKUP($B916,[2]Sheet3!$G:$CZ,19,0)</f>
        <v>0</v>
      </c>
      <c r="AI916" s="14">
        <f>VLOOKUP($B916,[2]Sheet3!$G:$CZ,20,0)</f>
        <v>0</v>
      </c>
      <c r="AJ916" s="14">
        <f>VLOOKUP($B916,[2]Sheet3!$G:$CZ,21,0)</f>
        <v>0</v>
      </c>
      <c r="AK916" s="14">
        <f>VLOOKUP($B916,[2]Sheet3!$G:$CZ,22,0)</f>
        <v>0</v>
      </c>
      <c r="AL916" s="14">
        <f>VLOOKUP($B916,[2]Sheet3!$G:$CZ,23,0)</f>
        <v>0</v>
      </c>
      <c r="AM916" s="14">
        <f>VLOOKUP($B916,[2]Sheet3!$G:$CZ,24,0)</f>
        <v>0</v>
      </c>
      <c r="AN916" s="14">
        <f>VLOOKUP($B916,[2]Sheet3!$G:$CZ,25,0)</f>
        <v>0</v>
      </c>
      <c r="AO916" s="14">
        <f>VLOOKUP($B916,[2]Sheet3!$G:$CZ,26,0)</f>
        <v>0</v>
      </c>
      <c r="AP916" s="14">
        <f>VLOOKUP($B916,[2]Sheet3!$G:$CZ,27,0)</f>
        <v>0</v>
      </c>
      <c r="AQ916" s="14">
        <f>VLOOKUP($B916,[2]Sheet3!$G:$CZ,28,0)</f>
        <v>0</v>
      </c>
      <c r="AR916" s="14">
        <f>VLOOKUP($B916,[2]Sheet3!$G:$CZ,29,0)</f>
        <v>0</v>
      </c>
      <c r="AS916" s="14">
        <f>VLOOKUP($B916,[2]Sheet3!$G:$CZ,30,0)</f>
        <v>0</v>
      </c>
      <c r="AT916" s="14">
        <f>VLOOKUP($B916,[2]Sheet3!$G:$CZ,31,0)</f>
        <v>0</v>
      </c>
      <c r="AU916" s="14">
        <f>VLOOKUP($B916,[2]Sheet3!$G:$CZ,32,0)</f>
        <v>0</v>
      </c>
      <c r="AV916" s="14">
        <f>VLOOKUP($B916,[2]Sheet3!$G:$CZ,33,0)</f>
        <v>0</v>
      </c>
      <c r="AW916" s="14">
        <f>VLOOKUP($B916,[2]Sheet3!$G:$CZ,34,0)</f>
        <v>0</v>
      </c>
      <c r="AX916" s="14">
        <f>VLOOKUP($B916,[2]Sheet3!$G:$CZ,35,0)</f>
        <v>0</v>
      </c>
      <c r="AY916" s="14">
        <f>VLOOKUP($B916,[2]Sheet3!$G:$CZ,36,0)</f>
        <v>0</v>
      </c>
      <c r="AZ916" s="14">
        <f>VLOOKUP($B916,[2]Sheet3!$G:$CZ,37,0)</f>
        <v>0</v>
      </c>
      <c r="BA916" s="14">
        <f>VLOOKUP($B916,[2]Sheet3!$G:$CZ,38,0)</f>
        <v>0</v>
      </c>
      <c r="BB916" s="14">
        <f>VLOOKUP($B916,[2]Sheet3!$G:$CZ,39,0)</f>
        <v>0</v>
      </c>
      <c r="BC916" s="14">
        <f>VLOOKUP($B916,[2]Sheet3!$G:$CZ,40,0)</f>
        <v>0</v>
      </c>
      <c r="BD916" s="14">
        <f>VLOOKUP($B916,[2]Sheet3!$G:$CZ,41,0)</f>
        <v>0</v>
      </c>
      <c r="BE916" s="14">
        <f>VLOOKUP($B916,[2]Sheet3!$G:$CZ,42,0)</f>
        <v>0</v>
      </c>
      <c r="BF916" s="14">
        <f>VLOOKUP($B916,[2]Sheet3!$G:$CZ,43,0)</f>
        <v>0</v>
      </c>
      <c r="BG916" s="14">
        <f>VLOOKUP($B916,[2]Sheet3!$G:$CZ,44,0)</f>
        <v>0</v>
      </c>
      <c r="BH916" s="14">
        <f>VLOOKUP($B916,[2]Sheet3!$G:$CZ,45,0)</f>
        <v>0</v>
      </c>
      <c r="BI916" s="14">
        <f>VLOOKUP($B916,[2]Sheet3!$G:$CZ,46,0)</f>
        <v>0</v>
      </c>
      <c r="BJ916" s="14">
        <f>VLOOKUP($B916,[2]Sheet3!$G:$CZ,47,0)</f>
        <v>0</v>
      </c>
      <c r="BK916" s="14">
        <f>VLOOKUP($B916,[2]Sheet3!$G:$CZ,48,0)</f>
        <v>0</v>
      </c>
      <c r="BL916" s="14">
        <f>VLOOKUP($B916,[2]Sheet3!$G:$CZ,49,0)</f>
        <v>0</v>
      </c>
      <c r="BM916" s="14">
        <f>VLOOKUP($B916,[2]Sheet3!$G:$CZ,50,0)</f>
        <v>0</v>
      </c>
      <c r="BN916" s="14">
        <f>VLOOKUP($B916,[2]Sheet3!$G:$CZ,51,0)</f>
        <v>0</v>
      </c>
      <c r="BO916" s="14">
        <f>VLOOKUP($B916,[2]Sheet3!$G:$CZ,52,0)</f>
        <v>0</v>
      </c>
      <c r="BP916" s="14">
        <f>VLOOKUP($B916,[2]Sheet3!$G:$CZ,53,0)</f>
        <v>0</v>
      </c>
      <c r="BQ916" s="14">
        <f>VLOOKUP($B916,[2]Sheet3!$G:$CZ,54,0)</f>
        <v>0</v>
      </c>
      <c r="BR916" s="14">
        <f>VLOOKUP($B916,[2]Sheet3!$G:$CZ,55,0)</f>
        <v>0</v>
      </c>
      <c r="BS916" s="14">
        <f>VLOOKUP($B916,[2]Sheet3!$G:$CZ,56,0)</f>
        <v>0</v>
      </c>
      <c r="BT916" s="14">
        <f>VLOOKUP($B916,[2]Sheet3!$G:$CZ,57,0)</f>
        <v>0</v>
      </c>
      <c r="BU916" s="14">
        <f>VLOOKUP($B916,[2]Sheet3!$G:$CZ,58,0)</f>
        <v>0</v>
      </c>
      <c r="BV916" s="14">
        <f>VLOOKUP($B916,[2]Sheet3!$G:$CZ,59,0)</f>
        <v>0</v>
      </c>
      <c r="BW916" s="14">
        <f>VLOOKUP($B916,[2]Sheet3!$G:$CZ,60,0)</f>
        <v>0</v>
      </c>
      <c r="BX916" s="14">
        <f>VLOOKUP($B916,[2]Sheet3!$G:$CZ,61,0)</f>
        <v>0</v>
      </c>
      <c r="BY916" s="14">
        <f>VLOOKUP($B916,[2]Sheet3!$G:$CZ,62,0)</f>
        <v>0</v>
      </c>
      <c r="BZ916" s="14">
        <f>VLOOKUP($B916,[2]Sheet3!$G:$CZ,63,0)</f>
        <v>0</v>
      </c>
      <c r="CA916" s="14">
        <f>VLOOKUP($B916,[2]Sheet3!$G:$CZ,64,0)</f>
        <v>0</v>
      </c>
      <c r="CB916" s="14">
        <f>VLOOKUP($B916,[2]Sheet3!$G:$CZ,65,0)</f>
        <v>0</v>
      </c>
      <c r="CC916" s="14">
        <f>VLOOKUP($B916,[2]Sheet3!$G:$CZ,66,0)</f>
        <v>0</v>
      </c>
      <c r="CD916" s="14">
        <f>VLOOKUP($B916,[2]Sheet3!$G:$CZ,67,0)</f>
        <v>0</v>
      </c>
      <c r="CE916" s="14">
        <f>VLOOKUP($B916,[2]Sheet3!$G:$CZ,68,0)</f>
        <v>0</v>
      </c>
      <c r="CF916" s="14">
        <f>VLOOKUP($B916,[2]Sheet3!$G:$CZ,69,0)</f>
        <v>0</v>
      </c>
      <c r="CG916" s="14">
        <f>VLOOKUP($B916,[2]Sheet3!$G:$CZ,70,0)</f>
        <v>0</v>
      </c>
      <c r="CH916" s="14">
        <f>VLOOKUP($B916,[2]Sheet3!$G:$CZ,71,0)</f>
        <v>0</v>
      </c>
      <c r="CI916" s="14">
        <f>VLOOKUP($B916,[2]Sheet3!$G:$CZ,72,0)</f>
        <v>0</v>
      </c>
      <c r="CJ916" s="14">
        <f>VLOOKUP($B916,[2]Sheet3!$G:$CZ,73,0)</f>
        <v>0</v>
      </c>
      <c r="CK916" s="14">
        <f>VLOOKUP($B916,[2]Sheet3!$G:$CZ,74,0)</f>
        <v>0</v>
      </c>
      <c r="CL916" s="14">
        <f>VLOOKUP($B916,[2]Sheet3!$G:$CZ,75,0)</f>
        <v>0</v>
      </c>
      <c r="CM916" s="14">
        <f>VLOOKUP($B916,[2]Sheet3!$G:$CZ,76,0)</f>
        <v>0</v>
      </c>
      <c r="CN916" s="14">
        <f>VLOOKUP($B916,[2]Sheet3!$G:$CZ,77,0)</f>
        <v>0</v>
      </c>
      <c r="CO916" s="14">
        <f>VLOOKUP($B916,[2]Sheet3!$G:$CZ,78,0)</f>
        <v>0</v>
      </c>
      <c r="CP916" s="14">
        <f>VLOOKUP($B916,[2]Sheet3!$G:$CZ,79,0)</f>
        <v>0</v>
      </c>
      <c r="CQ916" s="14">
        <f>VLOOKUP($B916,[2]Sheet3!$G:$CZ,80,0)</f>
        <v>0</v>
      </c>
      <c r="CR916" s="14">
        <f>VLOOKUP($B916,[2]Sheet3!$G:$CZ,81,0)</f>
        <v>0</v>
      </c>
      <c r="CS916" s="14">
        <f>VLOOKUP($B916,[2]Sheet3!$G:$CZ,82,0)</f>
        <v>0</v>
      </c>
      <c r="CT916" s="14">
        <f>VLOOKUP($B916,[2]Sheet3!$G:$CZ,83,0)</f>
        <v>0</v>
      </c>
      <c r="CU916" s="14">
        <f>VLOOKUP($B916,[2]Sheet3!$G:$CZ,84,0)</f>
        <v>0</v>
      </c>
      <c r="CV916" s="14">
        <f>VLOOKUP($B916,[2]Sheet3!$G:$CZ,85,0)</f>
        <v>0</v>
      </c>
      <c r="CW916" s="14">
        <f>VLOOKUP($B916,[2]Sheet3!$G:$CZ,86,0)</f>
        <v>0</v>
      </c>
      <c r="CX916" s="14">
        <f>VLOOKUP($B916,[2]Sheet3!$G:$CZ,87,0)</f>
        <v>0</v>
      </c>
      <c r="CY916" s="14">
        <f>VLOOKUP($B916,[2]Sheet3!$G:$CZ,88,0)</f>
        <v>0</v>
      </c>
      <c r="CZ916" s="14">
        <f>VLOOKUP($B916,[2]Sheet3!$G:$CZ,89,0)</f>
        <v>0</v>
      </c>
      <c r="DA916" s="14">
        <f>VLOOKUP($B916,[2]Sheet3!$G:$CZ,90,0)</f>
        <v>0</v>
      </c>
      <c r="DB916" s="14">
        <f>VLOOKUP($B916,[2]Sheet3!$G:$CZ,91,0)</f>
        <v>0</v>
      </c>
      <c r="DC916" s="14">
        <f>VLOOKUP($B916,[2]Sheet3!$G:$CZ,92,0)</f>
        <v>0</v>
      </c>
      <c r="DD916" s="14">
        <f>VLOOKUP($B916,[2]Sheet3!$G:$CZ,93,0)</f>
        <v>0</v>
      </c>
      <c r="DE916" s="14">
        <f>VLOOKUP($B916,[2]Sheet3!$G:$CZ,94,0)</f>
        <v>0</v>
      </c>
      <c r="DF916" s="14">
        <f>VLOOKUP($B916,[2]Sheet3!$G:$CZ,95,0)</f>
        <v>0</v>
      </c>
      <c r="DG916" s="14">
        <f>VLOOKUP($B916,[2]Sheet3!$G:$CZ,96,0)</f>
        <v>0</v>
      </c>
      <c r="DH916" s="14">
        <f>VLOOKUP($B916,[2]Sheet3!$G:$CZ,97,0)</f>
        <v>0</v>
      </c>
      <c r="DI916" s="14">
        <f>VLOOKUP($B916,[2]Sheet3!$G:$CZ,98,0)</f>
        <v>0</v>
      </c>
    </row>
    <row r="917" spans="1:113" x14ac:dyDescent="0.3">
      <c r="A917" s="9" t="str">
        <f t="shared" si="44"/>
        <v>E14468</v>
      </c>
      <c r="B917" s="15" t="s">
        <v>2163</v>
      </c>
      <c r="C917" s="15" t="s">
        <v>2164</v>
      </c>
      <c r="F917" s="7" t="s">
        <v>15</v>
      </c>
      <c r="G917" s="12" t="s">
        <v>4411</v>
      </c>
      <c r="H917" s="12" t="str">
        <f>VLOOKUP($B917,[1]Sheet1!$A:$G,5,0)</f>
        <v>manish.kumar@redingtongroup.com</v>
      </c>
      <c r="I917" s="12" t="str">
        <f>VLOOKUP($B917,[1]Sheet1!$A:$G,7,0)</f>
        <v>jaswinder.singh@redingtongroup.com</v>
      </c>
      <c r="J917" s="12" t="s">
        <v>82</v>
      </c>
      <c r="K917" s="7"/>
      <c r="L917" s="7"/>
      <c r="M917" s="8"/>
      <c r="N917" s="7" t="str">
        <f t="shared" si="42"/>
        <v>manish.kumar@redingtongroup.com; jaswinder.singh@redingtongroup.com; nilesh.phirke@redingtongroup.com;christopher.joseph@redingtongroup.com</v>
      </c>
      <c r="O917" s="7" t="str">
        <f t="shared" si="43"/>
        <v>E14468</v>
      </c>
      <c r="P917" s="8" t="s">
        <v>5215</v>
      </c>
      <c r="Q917" s="14">
        <f>VLOOKUP($B917,[2]Sheet3!$G:$CZ,2,0)</f>
        <v>2400307626</v>
      </c>
      <c r="R917" s="14">
        <f>VLOOKUP($B917,[2]Sheet3!$G:$CZ,3,0)</f>
        <v>2400307628</v>
      </c>
      <c r="S917" s="14">
        <f>VLOOKUP($B917,[2]Sheet3!$G:$CZ,4,0)</f>
        <v>2400307624</v>
      </c>
      <c r="T917" s="14">
        <f>VLOOKUP($B917,[2]Sheet3!$G:$CZ,5,0)</f>
        <v>2400303900</v>
      </c>
      <c r="U917" s="14">
        <f>VLOOKUP($B917,[2]Sheet3!$G:$CZ,6,0)</f>
        <v>2400299296</v>
      </c>
      <c r="V917" s="14">
        <f>VLOOKUP($B917,[2]Sheet3!$G:$CZ,7,0)</f>
        <v>0</v>
      </c>
      <c r="W917" s="14">
        <f>VLOOKUP($B917,[2]Sheet3!$G:$CZ,8,0)</f>
        <v>0</v>
      </c>
      <c r="X917" s="14">
        <f>VLOOKUP($B917,[2]Sheet3!$G:$CZ,9,0)</f>
        <v>0</v>
      </c>
      <c r="Y917" s="14">
        <f>VLOOKUP($B917,[2]Sheet3!$G:$CZ,10,0)</f>
        <v>0</v>
      </c>
      <c r="Z917" s="14">
        <f>VLOOKUP($B917,[2]Sheet3!$G:$CZ,11,0)</f>
        <v>0</v>
      </c>
      <c r="AA917" s="14">
        <f>VLOOKUP($B917,[2]Sheet3!$G:$CZ,12,0)</f>
        <v>0</v>
      </c>
      <c r="AB917" s="14">
        <f>VLOOKUP($B917,[2]Sheet3!$G:$CZ,13,0)</f>
        <v>0</v>
      </c>
      <c r="AC917" s="14">
        <f>VLOOKUP($B917,[2]Sheet3!$G:$CZ,14,0)</f>
        <v>0</v>
      </c>
      <c r="AD917" s="14">
        <f>VLOOKUP($B917,[2]Sheet3!$G:$CZ,15,0)</f>
        <v>0</v>
      </c>
      <c r="AE917" s="14">
        <f>VLOOKUP($B917,[2]Sheet3!$G:$CZ,16,0)</f>
        <v>0</v>
      </c>
      <c r="AF917" s="14">
        <f>VLOOKUP($B917,[2]Sheet3!$G:$CZ,17,0)</f>
        <v>0</v>
      </c>
      <c r="AG917" s="14">
        <f>VLOOKUP($B917,[2]Sheet3!$G:$CZ,18,0)</f>
        <v>0</v>
      </c>
      <c r="AH917" s="14">
        <f>VLOOKUP($B917,[2]Sheet3!$G:$CZ,19,0)</f>
        <v>0</v>
      </c>
      <c r="AI917" s="14">
        <f>VLOOKUP($B917,[2]Sheet3!$G:$CZ,20,0)</f>
        <v>0</v>
      </c>
      <c r="AJ917" s="14">
        <f>VLOOKUP($B917,[2]Sheet3!$G:$CZ,21,0)</f>
        <v>0</v>
      </c>
      <c r="AK917" s="14">
        <f>VLOOKUP($B917,[2]Sheet3!$G:$CZ,22,0)</f>
        <v>0</v>
      </c>
      <c r="AL917" s="14">
        <f>VLOOKUP($B917,[2]Sheet3!$G:$CZ,23,0)</f>
        <v>0</v>
      </c>
      <c r="AM917" s="14">
        <f>VLOOKUP($B917,[2]Sheet3!$G:$CZ,24,0)</f>
        <v>0</v>
      </c>
      <c r="AN917" s="14">
        <f>VLOOKUP($B917,[2]Sheet3!$G:$CZ,25,0)</f>
        <v>0</v>
      </c>
      <c r="AO917" s="14">
        <f>VLOOKUP($B917,[2]Sheet3!$G:$CZ,26,0)</f>
        <v>0</v>
      </c>
      <c r="AP917" s="14">
        <f>VLOOKUP($B917,[2]Sheet3!$G:$CZ,27,0)</f>
        <v>0</v>
      </c>
      <c r="AQ917" s="14">
        <f>VLOOKUP($B917,[2]Sheet3!$G:$CZ,28,0)</f>
        <v>0</v>
      </c>
      <c r="AR917" s="14">
        <f>VLOOKUP($B917,[2]Sheet3!$G:$CZ,29,0)</f>
        <v>0</v>
      </c>
      <c r="AS917" s="14">
        <f>VLOOKUP($B917,[2]Sheet3!$G:$CZ,30,0)</f>
        <v>0</v>
      </c>
      <c r="AT917" s="14">
        <f>VLOOKUP($B917,[2]Sheet3!$G:$CZ,31,0)</f>
        <v>0</v>
      </c>
      <c r="AU917" s="14">
        <f>VLOOKUP($B917,[2]Sheet3!$G:$CZ,32,0)</f>
        <v>0</v>
      </c>
      <c r="AV917" s="14">
        <f>VLOOKUP($B917,[2]Sheet3!$G:$CZ,33,0)</f>
        <v>0</v>
      </c>
      <c r="AW917" s="14">
        <f>VLOOKUP($B917,[2]Sheet3!$G:$CZ,34,0)</f>
        <v>0</v>
      </c>
      <c r="AX917" s="14">
        <f>VLOOKUP($B917,[2]Sheet3!$G:$CZ,35,0)</f>
        <v>0</v>
      </c>
      <c r="AY917" s="14">
        <f>VLOOKUP($B917,[2]Sheet3!$G:$CZ,36,0)</f>
        <v>0</v>
      </c>
      <c r="AZ917" s="14">
        <f>VLOOKUP($B917,[2]Sheet3!$G:$CZ,37,0)</f>
        <v>0</v>
      </c>
      <c r="BA917" s="14">
        <f>VLOOKUP($B917,[2]Sheet3!$G:$CZ,38,0)</f>
        <v>0</v>
      </c>
      <c r="BB917" s="14">
        <f>VLOOKUP($B917,[2]Sheet3!$G:$CZ,39,0)</f>
        <v>0</v>
      </c>
      <c r="BC917" s="14">
        <f>VLOOKUP($B917,[2]Sheet3!$G:$CZ,40,0)</f>
        <v>0</v>
      </c>
      <c r="BD917" s="14">
        <f>VLOOKUP($B917,[2]Sheet3!$G:$CZ,41,0)</f>
        <v>0</v>
      </c>
      <c r="BE917" s="14">
        <f>VLOOKUP($B917,[2]Sheet3!$G:$CZ,42,0)</f>
        <v>0</v>
      </c>
      <c r="BF917" s="14">
        <f>VLOOKUP($B917,[2]Sheet3!$G:$CZ,43,0)</f>
        <v>0</v>
      </c>
      <c r="BG917" s="14">
        <f>VLOOKUP($B917,[2]Sheet3!$G:$CZ,44,0)</f>
        <v>0</v>
      </c>
      <c r="BH917" s="14">
        <f>VLOOKUP($B917,[2]Sheet3!$G:$CZ,45,0)</f>
        <v>0</v>
      </c>
      <c r="BI917" s="14">
        <f>VLOOKUP($B917,[2]Sheet3!$G:$CZ,46,0)</f>
        <v>0</v>
      </c>
      <c r="BJ917" s="14">
        <f>VLOOKUP($B917,[2]Sheet3!$G:$CZ,47,0)</f>
        <v>0</v>
      </c>
      <c r="BK917" s="14">
        <f>VLOOKUP($B917,[2]Sheet3!$G:$CZ,48,0)</f>
        <v>0</v>
      </c>
      <c r="BL917" s="14">
        <f>VLOOKUP($B917,[2]Sheet3!$G:$CZ,49,0)</f>
        <v>0</v>
      </c>
      <c r="BM917" s="14">
        <f>VLOOKUP($B917,[2]Sheet3!$G:$CZ,50,0)</f>
        <v>0</v>
      </c>
      <c r="BN917" s="14">
        <f>VLOOKUP($B917,[2]Sheet3!$G:$CZ,51,0)</f>
        <v>0</v>
      </c>
      <c r="BO917" s="14">
        <f>VLOOKUP($B917,[2]Sheet3!$G:$CZ,52,0)</f>
        <v>0</v>
      </c>
      <c r="BP917" s="14">
        <f>VLOOKUP($B917,[2]Sheet3!$G:$CZ,53,0)</f>
        <v>0</v>
      </c>
      <c r="BQ917" s="14">
        <f>VLOOKUP($B917,[2]Sheet3!$G:$CZ,54,0)</f>
        <v>0</v>
      </c>
      <c r="BR917" s="14">
        <f>VLOOKUP($B917,[2]Sheet3!$G:$CZ,55,0)</f>
        <v>0</v>
      </c>
      <c r="BS917" s="14">
        <f>VLOOKUP($B917,[2]Sheet3!$G:$CZ,56,0)</f>
        <v>0</v>
      </c>
      <c r="BT917" s="14">
        <f>VLOOKUP($B917,[2]Sheet3!$G:$CZ,57,0)</f>
        <v>0</v>
      </c>
      <c r="BU917" s="14">
        <f>VLOOKUP($B917,[2]Sheet3!$G:$CZ,58,0)</f>
        <v>0</v>
      </c>
      <c r="BV917" s="14">
        <f>VLOOKUP($B917,[2]Sheet3!$G:$CZ,59,0)</f>
        <v>0</v>
      </c>
      <c r="BW917" s="14">
        <f>VLOOKUP($B917,[2]Sheet3!$G:$CZ,60,0)</f>
        <v>0</v>
      </c>
      <c r="BX917" s="14">
        <f>VLOOKUP($B917,[2]Sheet3!$G:$CZ,61,0)</f>
        <v>0</v>
      </c>
      <c r="BY917" s="14">
        <f>VLOOKUP($B917,[2]Sheet3!$G:$CZ,62,0)</f>
        <v>0</v>
      </c>
      <c r="BZ917" s="14">
        <f>VLOOKUP($B917,[2]Sheet3!$G:$CZ,63,0)</f>
        <v>0</v>
      </c>
      <c r="CA917" s="14">
        <f>VLOOKUP($B917,[2]Sheet3!$G:$CZ,64,0)</f>
        <v>0</v>
      </c>
      <c r="CB917" s="14">
        <f>VLOOKUP($B917,[2]Sheet3!$G:$CZ,65,0)</f>
        <v>0</v>
      </c>
      <c r="CC917" s="14">
        <f>VLOOKUP($B917,[2]Sheet3!$G:$CZ,66,0)</f>
        <v>0</v>
      </c>
      <c r="CD917" s="14">
        <f>VLOOKUP($B917,[2]Sheet3!$G:$CZ,67,0)</f>
        <v>0</v>
      </c>
      <c r="CE917" s="14">
        <f>VLOOKUP($B917,[2]Sheet3!$G:$CZ,68,0)</f>
        <v>0</v>
      </c>
      <c r="CF917" s="14">
        <f>VLOOKUP($B917,[2]Sheet3!$G:$CZ,69,0)</f>
        <v>0</v>
      </c>
      <c r="CG917" s="14">
        <f>VLOOKUP($B917,[2]Sheet3!$G:$CZ,70,0)</f>
        <v>0</v>
      </c>
      <c r="CH917" s="14">
        <f>VLOOKUP($B917,[2]Sheet3!$G:$CZ,71,0)</f>
        <v>0</v>
      </c>
      <c r="CI917" s="14">
        <f>VLOOKUP($B917,[2]Sheet3!$G:$CZ,72,0)</f>
        <v>0</v>
      </c>
      <c r="CJ917" s="14">
        <f>VLOOKUP($B917,[2]Sheet3!$G:$CZ,73,0)</f>
        <v>0</v>
      </c>
      <c r="CK917" s="14">
        <f>VLOOKUP($B917,[2]Sheet3!$G:$CZ,74,0)</f>
        <v>0</v>
      </c>
      <c r="CL917" s="14">
        <f>VLOOKUP($B917,[2]Sheet3!$G:$CZ,75,0)</f>
        <v>0</v>
      </c>
      <c r="CM917" s="14">
        <f>VLOOKUP($B917,[2]Sheet3!$G:$CZ,76,0)</f>
        <v>0</v>
      </c>
      <c r="CN917" s="14">
        <f>VLOOKUP($B917,[2]Sheet3!$G:$CZ,77,0)</f>
        <v>0</v>
      </c>
      <c r="CO917" s="14">
        <f>VLOOKUP($B917,[2]Sheet3!$G:$CZ,78,0)</f>
        <v>0</v>
      </c>
      <c r="CP917" s="14">
        <f>VLOOKUP($B917,[2]Sheet3!$G:$CZ,79,0)</f>
        <v>0</v>
      </c>
      <c r="CQ917" s="14">
        <f>VLOOKUP($B917,[2]Sheet3!$G:$CZ,80,0)</f>
        <v>0</v>
      </c>
      <c r="CR917" s="14">
        <f>VLOOKUP($B917,[2]Sheet3!$G:$CZ,81,0)</f>
        <v>0</v>
      </c>
      <c r="CS917" s="14">
        <f>VLOOKUP($B917,[2]Sheet3!$G:$CZ,82,0)</f>
        <v>0</v>
      </c>
      <c r="CT917" s="14">
        <f>VLOOKUP($B917,[2]Sheet3!$G:$CZ,83,0)</f>
        <v>0</v>
      </c>
      <c r="CU917" s="14">
        <f>VLOOKUP($B917,[2]Sheet3!$G:$CZ,84,0)</f>
        <v>0</v>
      </c>
      <c r="CV917" s="14">
        <f>VLOOKUP($B917,[2]Sheet3!$G:$CZ,85,0)</f>
        <v>0</v>
      </c>
      <c r="CW917" s="14">
        <f>VLOOKUP($B917,[2]Sheet3!$G:$CZ,86,0)</f>
        <v>0</v>
      </c>
      <c r="CX917" s="14">
        <f>VLOOKUP($B917,[2]Sheet3!$G:$CZ,87,0)</f>
        <v>0</v>
      </c>
      <c r="CY917" s="14">
        <f>VLOOKUP($B917,[2]Sheet3!$G:$CZ,88,0)</f>
        <v>0</v>
      </c>
      <c r="CZ917" s="14">
        <f>VLOOKUP($B917,[2]Sheet3!$G:$CZ,89,0)</f>
        <v>0</v>
      </c>
      <c r="DA917" s="14">
        <f>VLOOKUP($B917,[2]Sheet3!$G:$CZ,90,0)</f>
        <v>0</v>
      </c>
      <c r="DB917" s="14">
        <f>VLOOKUP($B917,[2]Sheet3!$G:$CZ,91,0)</f>
        <v>0</v>
      </c>
      <c r="DC917" s="14">
        <f>VLOOKUP($B917,[2]Sheet3!$G:$CZ,92,0)</f>
        <v>0</v>
      </c>
      <c r="DD917" s="14">
        <f>VLOOKUP($B917,[2]Sheet3!$G:$CZ,93,0)</f>
        <v>0</v>
      </c>
      <c r="DE917" s="14">
        <f>VLOOKUP($B917,[2]Sheet3!$G:$CZ,94,0)</f>
        <v>0</v>
      </c>
      <c r="DF917" s="14">
        <f>VLOOKUP($B917,[2]Sheet3!$G:$CZ,95,0)</f>
        <v>0</v>
      </c>
      <c r="DG917" s="14">
        <f>VLOOKUP($B917,[2]Sheet3!$G:$CZ,96,0)</f>
        <v>0</v>
      </c>
      <c r="DH917" s="14">
        <f>VLOOKUP($B917,[2]Sheet3!$G:$CZ,97,0)</f>
        <v>0</v>
      </c>
      <c r="DI917" s="14">
        <f>VLOOKUP($B917,[2]Sheet3!$G:$CZ,98,0)</f>
        <v>0</v>
      </c>
    </row>
    <row r="918" spans="1:113" x14ac:dyDescent="0.3">
      <c r="A918" s="9" t="str">
        <f t="shared" si="44"/>
        <v>W14626</v>
      </c>
      <c r="B918" s="15" t="s">
        <v>2165</v>
      </c>
      <c r="C918" s="15" t="s">
        <v>2166</v>
      </c>
      <c r="F918" s="7" t="s">
        <v>15</v>
      </c>
      <c r="G918" s="12" t="s">
        <v>4412</v>
      </c>
      <c r="H918" s="12" t="str">
        <f>VLOOKUP($B918,[1]Sheet1!$A:$G,5,0)</f>
        <v>mahesh.more@redingtongroup.com</v>
      </c>
      <c r="I918" s="12" t="str">
        <f>VLOOKUP($B918,[1]Sheet1!$A:$G,7,0)</f>
        <v>rohan.vora@redingtongroup.com</v>
      </c>
      <c r="J918" s="12" t="s">
        <v>82</v>
      </c>
      <c r="K918" s="7"/>
      <c r="L918" s="7"/>
      <c r="M918" s="8"/>
      <c r="N918" s="7" t="str">
        <f t="shared" si="42"/>
        <v>mahesh.more@redingtongroup.com; rohan.vora@redingtongroup.com; nilesh.phirke@redingtongroup.com;christopher.joseph@redingtongroup.com</v>
      </c>
      <c r="O918" s="7" t="str">
        <f t="shared" si="43"/>
        <v>W14626</v>
      </c>
      <c r="P918" s="8" t="s">
        <v>5215</v>
      </c>
      <c r="Q918" s="14">
        <f>VLOOKUP($B918,[2]Sheet3!$G:$CZ,2,0)</f>
        <v>2400306934</v>
      </c>
      <c r="R918" s="14">
        <f>VLOOKUP($B918,[2]Sheet3!$G:$CZ,3,0)</f>
        <v>2400306932</v>
      </c>
      <c r="S918" s="14">
        <f>VLOOKUP($B918,[2]Sheet3!$G:$CZ,4,0)</f>
        <v>2400301872</v>
      </c>
      <c r="T918" s="14">
        <f>VLOOKUP($B918,[2]Sheet3!$G:$CZ,5,0)</f>
        <v>0</v>
      </c>
      <c r="U918" s="14">
        <f>VLOOKUP($B918,[2]Sheet3!$G:$CZ,6,0)</f>
        <v>0</v>
      </c>
      <c r="V918" s="14">
        <f>VLOOKUP($B918,[2]Sheet3!$G:$CZ,7,0)</f>
        <v>0</v>
      </c>
      <c r="W918" s="14">
        <f>VLOOKUP($B918,[2]Sheet3!$G:$CZ,8,0)</f>
        <v>0</v>
      </c>
      <c r="X918" s="14">
        <f>VLOOKUP($B918,[2]Sheet3!$G:$CZ,9,0)</f>
        <v>0</v>
      </c>
      <c r="Y918" s="14">
        <f>VLOOKUP($B918,[2]Sheet3!$G:$CZ,10,0)</f>
        <v>0</v>
      </c>
      <c r="Z918" s="14">
        <f>VLOOKUP($B918,[2]Sheet3!$G:$CZ,11,0)</f>
        <v>0</v>
      </c>
      <c r="AA918" s="14">
        <f>VLOOKUP($B918,[2]Sheet3!$G:$CZ,12,0)</f>
        <v>0</v>
      </c>
      <c r="AB918" s="14">
        <f>VLOOKUP($B918,[2]Sheet3!$G:$CZ,13,0)</f>
        <v>0</v>
      </c>
      <c r="AC918" s="14">
        <f>VLOOKUP($B918,[2]Sheet3!$G:$CZ,14,0)</f>
        <v>0</v>
      </c>
      <c r="AD918" s="14">
        <f>VLOOKUP($B918,[2]Sheet3!$G:$CZ,15,0)</f>
        <v>0</v>
      </c>
      <c r="AE918" s="14">
        <f>VLOOKUP($B918,[2]Sheet3!$G:$CZ,16,0)</f>
        <v>0</v>
      </c>
      <c r="AF918" s="14">
        <f>VLOOKUP($B918,[2]Sheet3!$G:$CZ,17,0)</f>
        <v>0</v>
      </c>
      <c r="AG918" s="14">
        <f>VLOOKUP($B918,[2]Sheet3!$G:$CZ,18,0)</f>
        <v>0</v>
      </c>
      <c r="AH918" s="14">
        <f>VLOOKUP($B918,[2]Sheet3!$G:$CZ,19,0)</f>
        <v>0</v>
      </c>
      <c r="AI918" s="14">
        <f>VLOOKUP($B918,[2]Sheet3!$G:$CZ,20,0)</f>
        <v>0</v>
      </c>
      <c r="AJ918" s="14">
        <f>VLOOKUP($B918,[2]Sheet3!$G:$CZ,21,0)</f>
        <v>0</v>
      </c>
      <c r="AK918" s="14">
        <f>VLOOKUP($B918,[2]Sheet3!$G:$CZ,22,0)</f>
        <v>0</v>
      </c>
      <c r="AL918" s="14">
        <f>VLOOKUP($B918,[2]Sheet3!$G:$CZ,23,0)</f>
        <v>0</v>
      </c>
      <c r="AM918" s="14">
        <f>VLOOKUP($B918,[2]Sheet3!$G:$CZ,24,0)</f>
        <v>0</v>
      </c>
      <c r="AN918" s="14">
        <f>VLOOKUP($B918,[2]Sheet3!$G:$CZ,25,0)</f>
        <v>0</v>
      </c>
      <c r="AO918" s="14">
        <f>VLOOKUP($B918,[2]Sheet3!$G:$CZ,26,0)</f>
        <v>0</v>
      </c>
      <c r="AP918" s="14">
        <f>VLOOKUP($B918,[2]Sheet3!$G:$CZ,27,0)</f>
        <v>0</v>
      </c>
      <c r="AQ918" s="14">
        <f>VLOOKUP($B918,[2]Sheet3!$G:$CZ,28,0)</f>
        <v>0</v>
      </c>
      <c r="AR918" s="14">
        <f>VLOOKUP($B918,[2]Sheet3!$G:$CZ,29,0)</f>
        <v>0</v>
      </c>
      <c r="AS918" s="14">
        <f>VLOOKUP($B918,[2]Sheet3!$G:$CZ,30,0)</f>
        <v>0</v>
      </c>
      <c r="AT918" s="14">
        <f>VLOOKUP($B918,[2]Sheet3!$G:$CZ,31,0)</f>
        <v>0</v>
      </c>
      <c r="AU918" s="14">
        <f>VLOOKUP($B918,[2]Sheet3!$G:$CZ,32,0)</f>
        <v>0</v>
      </c>
      <c r="AV918" s="14">
        <f>VLOOKUP($B918,[2]Sheet3!$G:$CZ,33,0)</f>
        <v>0</v>
      </c>
      <c r="AW918" s="14">
        <f>VLOOKUP($B918,[2]Sheet3!$G:$CZ,34,0)</f>
        <v>0</v>
      </c>
      <c r="AX918" s="14">
        <f>VLOOKUP($B918,[2]Sheet3!$G:$CZ,35,0)</f>
        <v>0</v>
      </c>
      <c r="AY918" s="14">
        <f>VLOOKUP($B918,[2]Sheet3!$G:$CZ,36,0)</f>
        <v>0</v>
      </c>
      <c r="AZ918" s="14">
        <f>VLOOKUP($B918,[2]Sheet3!$G:$CZ,37,0)</f>
        <v>0</v>
      </c>
      <c r="BA918" s="14">
        <f>VLOOKUP($B918,[2]Sheet3!$G:$CZ,38,0)</f>
        <v>0</v>
      </c>
      <c r="BB918" s="14">
        <f>VLOOKUP($B918,[2]Sheet3!$G:$CZ,39,0)</f>
        <v>0</v>
      </c>
      <c r="BC918" s="14">
        <f>VLOOKUP($B918,[2]Sheet3!$G:$CZ,40,0)</f>
        <v>0</v>
      </c>
      <c r="BD918" s="14">
        <f>VLOOKUP($B918,[2]Sheet3!$G:$CZ,41,0)</f>
        <v>0</v>
      </c>
      <c r="BE918" s="14">
        <f>VLOOKUP($B918,[2]Sheet3!$G:$CZ,42,0)</f>
        <v>0</v>
      </c>
      <c r="BF918" s="14">
        <f>VLOOKUP($B918,[2]Sheet3!$G:$CZ,43,0)</f>
        <v>0</v>
      </c>
      <c r="BG918" s="14">
        <f>VLOOKUP($B918,[2]Sheet3!$G:$CZ,44,0)</f>
        <v>0</v>
      </c>
      <c r="BH918" s="14">
        <f>VLOOKUP($B918,[2]Sheet3!$G:$CZ,45,0)</f>
        <v>0</v>
      </c>
      <c r="BI918" s="14">
        <f>VLOOKUP($B918,[2]Sheet3!$G:$CZ,46,0)</f>
        <v>0</v>
      </c>
      <c r="BJ918" s="14">
        <f>VLOOKUP($B918,[2]Sheet3!$G:$CZ,47,0)</f>
        <v>0</v>
      </c>
      <c r="BK918" s="14">
        <f>VLOOKUP($B918,[2]Sheet3!$G:$CZ,48,0)</f>
        <v>0</v>
      </c>
      <c r="BL918" s="14">
        <f>VLOOKUP($B918,[2]Sheet3!$G:$CZ,49,0)</f>
        <v>0</v>
      </c>
      <c r="BM918" s="14">
        <f>VLOOKUP($B918,[2]Sheet3!$G:$CZ,50,0)</f>
        <v>0</v>
      </c>
      <c r="BN918" s="14">
        <f>VLOOKUP($B918,[2]Sheet3!$G:$CZ,51,0)</f>
        <v>0</v>
      </c>
      <c r="BO918" s="14">
        <f>VLOOKUP($B918,[2]Sheet3!$G:$CZ,52,0)</f>
        <v>0</v>
      </c>
      <c r="BP918" s="14">
        <f>VLOOKUP($B918,[2]Sheet3!$G:$CZ,53,0)</f>
        <v>0</v>
      </c>
      <c r="BQ918" s="14">
        <f>VLOOKUP($B918,[2]Sheet3!$G:$CZ,54,0)</f>
        <v>0</v>
      </c>
      <c r="BR918" s="14">
        <f>VLOOKUP($B918,[2]Sheet3!$G:$CZ,55,0)</f>
        <v>0</v>
      </c>
      <c r="BS918" s="14">
        <f>VLOOKUP($B918,[2]Sheet3!$G:$CZ,56,0)</f>
        <v>0</v>
      </c>
      <c r="BT918" s="14">
        <f>VLOOKUP($B918,[2]Sheet3!$G:$CZ,57,0)</f>
        <v>0</v>
      </c>
      <c r="BU918" s="14">
        <f>VLOOKUP($B918,[2]Sheet3!$G:$CZ,58,0)</f>
        <v>0</v>
      </c>
      <c r="BV918" s="14">
        <f>VLOOKUP($B918,[2]Sheet3!$G:$CZ,59,0)</f>
        <v>0</v>
      </c>
      <c r="BW918" s="14">
        <f>VLOOKUP($B918,[2]Sheet3!$G:$CZ,60,0)</f>
        <v>0</v>
      </c>
      <c r="BX918" s="14">
        <f>VLOOKUP($B918,[2]Sheet3!$G:$CZ,61,0)</f>
        <v>0</v>
      </c>
      <c r="BY918" s="14">
        <f>VLOOKUP($B918,[2]Sheet3!$G:$CZ,62,0)</f>
        <v>0</v>
      </c>
      <c r="BZ918" s="14">
        <f>VLOOKUP($B918,[2]Sheet3!$G:$CZ,63,0)</f>
        <v>0</v>
      </c>
      <c r="CA918" s="14">
        <f>VLOOKUP($B918,[2]Sheet3!$G:$CZ,64,0)</f>
        <v>0</v>
      </c>
      <c r="CB918" s="14">
        <f>VLOOKUP($B918,[2]Sheet3!$G:$CZ,65,0)</f>
        <v>0</v>
      </c>
      <c r="CC918" s="14">
        <f>VLOOKUP($B918,[2]Sheet3!$G:$CZ,66,0)</f>
        <v>0</v>
      </c>
      <c r="CD918" s="14">
        <f>VLOOKUP($B918,[2]Sheet3!$G:$CZ,67,0)</f>
        <v>0</v>
      </c>
      <c r="CE918" s="14">
        <f>VLOOKUP($B918,[2]Sheet3!$G:$CZ,68,0)</f>
        <v>0</v>
      </c>
      <c r="CF918" s="14">
        <f>VLOOKUP($B918,[2]Sheet3!$G:$CZ,69,0)</f>
        <v>0</v>
      </c>
      <c r="CG918" s="14">
        <f>VLOOKUP($B918,[2]Sheet3!$G:$CZ,70,0)</f>
        <v>0</v>
      </c>
      <c r="CH918" s="14">
        <f>VLOOKUP($B918,[2]Sheet3!$G:$CZ,71,0)</f>
        <v>0</v>
      </c>
      <c r="CI918" s="14">
        <f>VLOOKUP($B918,[2]Sheet3!$G:$CZ,72,0)</f>
        <v>0</v>
      </c>
      <c r="CJ918" s="14">
        <f>VLOOKUP($B918,[2]Sheet3!$G:$CZ,73,0)</f>
        <v>0</v>
      </c>
      <c r="CK918" s="14">
        <f>VLOOKUP($B918,[2]Sheet3!$G:$CZ,74,0)</f>
        <v>0</v>
      </c>
      <c r="CL918" s="14">
        <f>VLOOKUP($B918,[2]Sheet3!$G:$CZ,75,0)</f>
        <v>0</v>
      </c>
      <c r="CM918" s="14">
        <f>VLOOKUP($B918,[2]Sheet3!$G:$CZ,76,0)</f>
        <v>0</v>
      </c>
      <c r="CN918" s="14">
        <f>VLOOKUP($B918,[2]Sheet3!$G:$CZ,77,0)</f>
        <v>0</v>
      </c>
      <c r="CO918" s="14">
        <f>VLOOKUP($B918,[2]Sheet3!$G:$CZ,78,0)</f>
        <v>0</v>
      </c>
      <c r="CP918" s="14">
        <f>VLOOKUP($B918,[2]Sheet3!$G:$CZ,79,0)</f>
        <v>0</v>
      </c>
      <c r="CQ918" s="14">
        <f>VLOOKUP($B918,[2]Sheet3!$G:$CZ,80,0)</f>
        <v>0</v>
      </c>
      <c r="CR918" s="14">
        <f>VLOOKUP($B918,[2]Sheet3!$G:$CZ,81,0)</f>
        <v>0</v>
      </c>
      <c r="CS918" s="14">
        <f>VLOOKUP($B918,[2]Sheet3!$G:$CZ,82,0)</f>
        <v>0</v>
      </c>
      <c r="CT918" s="14">
        <f>VLOOKUP($B918,[2]Sheet3!$G:$CZ,83,0)</f>
        <v>0</v>
      </c>
      <c r="CU918" s="14">
        <f>VLOOKUP($B918,[2]Sheet3!$G:$CZ,84,0)</f>
        <v>0</v>
      </c>
      <c r="CV918" s="14">
        <f>VLOOKUP($B918,[2]Sheet3!$G:$CZ,85,0)</f>
        <v>0</v>
      </c>
      <c r="CW918" s="14">
        <f>VLOOKUP($B918,[2]Sheet3!$G:$CZ,86,0)</f>
        <v>0</v>
      </c>
      <c r="CX918" s="14">
        <f>VLOOKUP($B918,[2]Sheet3!$G:$CZ,87,0)</f>
        <v>0</v>
      </c>
      <c r="CY918" s="14">
        <f>VLOOKUP($B918,[2]Sheet3!$G:$CZ,88,0)</f>
        <v>0</v>
      </c>
      <c r="CZ918" s="14">
        <f>VLOOKUP($B918,[2]Sheet3!$G:$CZ,89,0)</f>
        <v>0</v>
      </c>
      <c r="DA918" s="14">
        <f>VLOOKUP($B918,[2]Sheet3!$G:$CZ,90,0)</f>
        <v>0</v>
      </c>
      <c r="DB918" s="14">
        <f>VLOOKUP($B918,[2]Sheet3!$G:$CZ,91,0)</f>
        <v>0</v>
      </c>
      <c r="DC918" s="14">
        <f>VLOOKUP($B918,[2]Sheet3!$G:$CZ,92,0)</f>
        <v>0</v>
      </c>
      <c r="DD918" s="14">
        <f>VLOOKUP($B918,[2]Sheet3!$G:$CZ,93,0)</f>
        <v>0</v>
      </c>
      <c r="DE918" s="14">
        <f>VLOOKUP($B918,[2]Sheet3!$G:$CZ,94,0)</f>
        <v>0</v>
      </c>
      <c r="DF918" s="14">
        <f>VLOOKUP($B918,[2]Sheet3!$G:$CZ,95,0)</f>
        <v>0</v>
      </c>
      <c r="DG918" s="14">
        <f>VLOOKUP($B918,[2]Sheet3!$G:$CZ,96,0)</f>
        <v>0</v>
      </c>
      <c r="DH918" s="14">
        <f>VLOOKUP($B918,[2]Sheet3!$G:$CZ,97,0)</f>
        <v>0</v>
      </c>
      <c r="DI918" s="14">
        <f>VLOOKUP($B918,[2]Sheet3!$G:$CZ,98,0)</f>
        <v>0</v>
      </c>
    </row>
    <row r="919" spans="1:113" x14ac:dyDescent="0.3">
      <c r="A919" s="9" t="str">
        <f t="shared" si="44"/>
        <v>W14576</v>
      </c>
      <c r="B919" s="15" t="s">
        <v>2167</v>
      </c>
      <c r="C919" s="15" t="s">
        <v>2168</v>
      </c>
      <c r="F919" s="7" t="s">
        <v>15</v>
      </c>
      <c r="G919" s="12" t="s">
        <v>4413</v>
      </c>
      <c r="H919" s="12" t="str">
        <f>VLOOKUP($B919,[1]Sheet1!$A:$G,5,0)</f>
        <v>imtiyaz.shaikh@redingtongroup.com</v>
      </c>
      <c r="I919" s="12" t="str">
        <f>VLOOKUP($B919,[1]Sheet1!$A:$G,7,0)</f>
        <v>rohan.vora@redingtongroup.com</v>
      </c>
      <c r="J919" s="12" t="s">
        <v>82</v>
      </c>
      <c r="K919" s="7"/>
      <c r="L919" s="7"/>
      <c r="M919" s="8"/>
      <c r="N919" s="7" t="str">
        <f t="shared" si="42"/>
        <v>imtiyaz.shaikh@redingtongroup.com; rohan.vora@redingtongroup.com; nilesh.phirke@redingtongroup.com;christopher.joseph@redingtongroup.com</v>
      </c>
      <c r="O919" s="7" t="str">
        <f t="shared" si="43"/>
        <v>W14576</v>
      </c>
      <c r="P919" s="8" t="s">
        <v>5215</v>
      </c>
      <c r="Q919" s="14">
        <f>VLOOKUP($B919,[2]Sheet3!$G:$CZ,2,0)</f>
        <v>2400301710</v>
      </c>
      <c r="R919" s="14">
        <f>VLOOKUP($B919,[2]Sheet3!$G:$CZ,3,0)</f>
        <v>0</v>
      </c>
      <c r="S919" s="14">
        <f>VLOOKUP($B919,[2]Sheet3!$G:$CZ,4,0)</f>
        <v>0</v>
      </c>
      <c r="T919" s="14">
        <f>VLOOKUP($B919,[2]Sheet3!$G:$CZ,5,0)</f>
        <v>0</v>
      </c>
      <c r="U919" s="14">
        <f>VLOOKUP($B919,[2]Sheet3!$G:$CZ,6,0)</f>
        <v>0</v>
      </c>
      <c r="V919" s="14">
        <f>VLOOKUP($B919,[2]Sheet3!$G:$CZ,7,0)</f>
        <v>0</v>
      </c>
      <c r="W919" s="14">
        <f>VLOOKUP($B919,[2]Sheet3!$G:$CZ,8,0)</f>
        <v>0</v>
      </c>
      <c r="X919" s="14">
        <f>VLOOKUP($B919,[2]Sheet3!$G:$CZ,9,0)</f>
        <v>0</v>
      </c>
      <c r="Y919" s="14">
        <f>VLOOKUP($B919,[2]Sheet3!$G:$CZ,10,0)</f>
        <v>0</v>
      </c>
      <c r="Z919" s="14">
        <f>VLOOKUP($B919,[2]Sheet3!$G:$CZ,11,0)</f>
        <v>0</v>
      </c>
      <c r="AA919" s="14">
        <f>VLOOKUP($B919,[2]Sheet3!$G:$CZ,12,0)</f>
        <v>0</v>
      </c>
      <c r="AB919" s="14">
        <f>VLOOKUP($B919,[2]Sheet3!$G:$CZ,13,0)</f>
        <v>0</v>
      </c>
      <c r="AC919" s="14">
        <f>VLOOKUP($B919,[2]Sheet3!$G:$CZ,14,0)</f>
        <v>0</v>
      </c>
      <c r="AD919" s="14">
        <f>VLOOKUP($B919,[2]Sheet3!$G:$CZ,15,0)</f>
        <v>0</v>
      </c>
      <c r="AE919" s="14">
        <f>VLOOKUP($B919,[2]Sheet3!$G:$CZ,16,0)</f>
        <v>0</v>
      </c>
      <c r="AF919" s="14">
        <f>VLOOKUP($B919,[2]Sheet3!$G:$CZ,17,0)</f>
        <v>0</v>
      </c>
      <c r="AG919" s="14">
        <f>VLOOKUP($B919,[2]Sheet3!$G:$CZ,18,0)</f>
        <v>0</v>
      </c>
      <c r="AH919" s="14">
        <f>VLOOKUP($B919,[2]Sheet3!$G:$CZ,19,0)</f>
        <v>0</v>
      </c>
      <c r="AI919" s="14">
        <f>VLOOKUP($B919,[2]Sheet3!$G:$CZ,20,0)</f>
        <v>0</v>
      </c>
      <c r="AJ919" s="14">
        <f>VLOOKUP($B919,[2]Sheet3!$G:$CZ,21,0)</f>
        <v>0</v>
      </c>
      <c r="AK919" s="14">
        <f>VLOOKUP($B919,[2]Sheet3!$G:$CZ,22,0)</f>
        <v>0</v>
      </c>
      <c r="AL919" s="14">
        <f>VLOOKUP($B919,[2]Sheet3!$G:$CZ,23,0)</f>
        <v>0</v>
      </c>
      <c r="AM919" s="14">
        <f>VLOOKUP($B919,[2]Sheet3!$G:$CZ,24,0)</f>
        <v>0</v>
      </c>
      <c r="AN919" s="14">
        <f>VLOOKUP($B919,[2]Sheet3!$G:$CZ,25,0)</f>
        <v>0</v>
      </c>
      <c r="AO919" s="14">
        <f>VLOOKUP($B919,[2]Sheet3!$G:$CZ,26,0)</f>
        <v>0</v>
      </c>
      <c r="AP919" s="14">
        <f>VLOOKUP($B919,[2]Sheet3!$G:$CZ,27,0)</f>
        <v>0</v>
      </c>
      <c r="AQ919" s="14">
        <f>VLOOKUP($B919,[2]Sheet3!$G:$CZ,28,0)</f>
        <v>0</v>
      </c>
      <c r="AR919" s="14">
        <f>VLOOKUP($B919,[2]Sheet3!$G:$CZ,29,0)</f>
        <v>0</v>
      </c>
      <c r="AS919" s="14">
        <f>VLOOKUP($B919,[2]Sheet3!$G:$CZ,30,0)</f>
        <v>0</v>
      </c>
      <c r="AT919" s="14">
        <f>VLOOKUP($B919,[2]Sheet3!$G:$CZ,31,0)</f>
        <v>0</v>
      </c>
      <c r="AU919" s="14">
        <f>VLOOKUP($B919,[2]Sheet3!$G:$CZ,32,0)</f>
        <v>0</v>
      </c>
      <c r="AV919" s="14">
        <f>VLOOKUP($B919,[2]Sheet3!$G:$CZ,33,0)</f>
        <v>0</v>
      </c>
      <c r="AW919" s="14">
        <f>VLOOKUP($B919,[2]Sheet3!$G:$CZ,34,0)</f>
        <v>0</v>
      </c>
      <c r="AX919" s="14">
        <f>VLOOKUP($B919,[2]Sheet3!$G:$CZ,35,0)</f>
        <v>0</v>
      </c>
      <c r="AY919" s="14">
        <f>VLOOKUP($B919,[2]Sheet3!$G:$CZ,36,0)</f>
        <v>0</v>
      </c>
      <c r="AZ919" s="14">
        <f>VLOOKUP($B919,[2]Sheet3!$G:$CZ,37,0)</f>
        <v>0</v>
      </c>
      <c r="BA919" s="14">
        <f>VLOOKUP($B919,[2]Sheet3!$G:$CZ,38,0)</f>
        <v>0</v>
      </c>
      <c r="BB919" s="14">
        <f>VLOOKUP($B919,[2]Sheet3!$G:$CZ,39,0)</f>
        <v>0</v>
      </c>
      <c r="BC919" s="14">
        <f>VLOOKUP($B919,[2]Sheet3!$G:$CZ,40,0)</f>
        <v>0</v>
      </c>
      <c r="BD919" s="14">
        <f>VLOOKUP($B919,[2]Sheet3!$G:$CZ,41,0)</f>
        <v>0</v>
      </c>
      <c r="BE919" s="14">
        <f>VLOOKUP($B919,[2]Sheet3!$G:$CZ,42,0)</f>
        <v>0</v>
      </c>
      <c r="BF919" s="14">
        <f>VLOOKUP($B919,[2]Sheet3!$G:$CZ,43,0)</f>
        <v>0</v>
      </c>
      <c r="BG919" s="14">
        <f>VLOOKUP($B919,[2]Sheet3!$G:$CZ,44,0)</f>
        <v>0</v>
      </c>
      <c r="BH919" s="14">
        <f>VLOOKUP($B919,[2]Sheet3!$G:$CZ,45,0)</f>
        <v>0</v>
      </c>
      <c r="BI919" s="14">
        <f>VLOOKUP($B919,[2]Sheet3!$G:$CZ,46,0)</f>
        <v>0</v>
      </c>
      <c r="BJ919" s="14">
        <f>VLOOKUP($B919,[2]Sheet3!$G:$CZ,47,0)</f>
        <v>0</v>
      </c>
      <c r="BK919" s="14">
        <f>VLOOKUP($B919,[2]Sheet3!$G:$CZ,48,0)</f>
        <v>0</v>
      </c>
      <c r="BL919" s="14">
        <f>VLOOKUP($B919,[2]Sheet3!$G:$CZ,49,0)</f>
        <v>0</v>
      </c>
      <c r="BM919" s="14">
        <f>VLOOKUP($B919,[2]Sheet3!$G:$CZ,50,0)</f>
        <v>0</v>
      </c>
      <c r="BN919" s="14">
        <f>VLOOKUP($B919,[2]Sheet3!$G:$CZ,51,0)</f>
        <v>0</v>
      </c>
      <c r="BO919" s="14">
        <f>VLOOKUP($B919,[2]Sheet3!$G:$CZ,52,0)</f>
        <v>0</v>
      </c>
      <c r="BP919" s="14">
        <f>VLOOKUP($B919,[2]Sheet3!$G:$CZ,53,0)</f>
        <v>0</v>
      </c>
      <c r="BQ919" s="14">
        <f>VLOOKUP($B919,[2]Sheet3!$G:$CZ,54,0)</f>
        <v>0</v>
      </c>
      <c r="BR919" s="14">
        <f>VLOOKUP($B919,[2]Sheet3!$G:$CZ,55,0)</f>
        <v>0</v>
      </c>
      <c r="BS919" s="14">
        <f>VLOOKUP($B919,[2]Sheet3!$G:$CZ,56,0)</f>
        <v>0</v>
      </c>
      <c r="BT919" s="14">
        <f>VLOOKUP($B919,[2]Sheet3!$G:$CZ,57,0)</f>
        <v>0</v>
      </c>
      <c r="BU919" s="14">
        <f>VLOOKUP($B919,[2]Sheet3!$G:$CZ,58,0)</f>
        <v>0</v>
      </c>
      <c r="BV919" s="14">
        <f>VLOOKUP($B919,[2]Sheet3!$G:$CZ,59,0)</f>
        <v>0</v>
      </c>
      <c r="BW919" s="14">
        <f>VLOOKUP($B919,[2]Sheet3!$G:$CZ,60,0)</f>
        <v>0</v>
      </c>
      <c r="BX919" s="14">
        <f>VLOOKUP($B919,[2]Sheet3!$G:$CZ,61,0)</f>
        <v>0</v>
      </c>
      <c r="BY919" s="14">
        <f>VLOOKUP($B919,[2]Sheet3!$G:$CZ,62,0)</f>
        <v>0</v>
      </c>
      <c r="BZ919" s="14">
        <f>VLOOKUP($B919,[2]Sheet3!$G:$CZ,63,0)</f>
        <v>0</v>
      </c>
      <c r="CA919" s="14">
        <f>VLOOKUP($B919,[2]Sheet3!$G:$CZ,64,0)</f>
        <v>0</v>
      </c>
      <c r="CB919" s="14">
        <f>VLOOKUP($B919,[2]Sheet3!$G:$CZ,65,0)</f>
        <v>0</v>
      </c>
      <c r="CC919" s="14">
        <f>VLOOKUP($B919,[2]Sheet3!$G:$CZ,66,0)</f>
        <v>0</v>
      </c>
      <c r="CD919" s="14">
        <f>VLOOKUP($B919,[2]Sheet3!$G:$CZ,67,0)</f>
        <v>0</v>
      </c>
      <c r="CE919" s="14">
        <f>VLOOKUP($B919,[2]Sheet3!$G:$CZ,68,0)</f>
        <v>0</v>
      </c>
      <c r="CF919" s="14">
        <f>VLOOKUP($B919,[2]Sheet3!$G:$CZ,69,0)</f>
        <v>0</v>
      </c>
      <c r="CG919" s="14">
        <f>VLOOKUP($B919,[2]Sheet3!$G:$CZ,70,0)</f>
        <v>0</v>
      </c>
      <c r="CH919" s="14">
        <f>VLOOKUP($B919,[2]Sheet3!$G:$CZ,71,0)</f>
        <v>0</v>
      </c>
      <c r="CI919" s="14">
        <f>VLOOKUP($B919,[2]Sheet3!$G:$CZ,72,0)</f>
        <v>0</v>
      </c>
      <c r="CJ919" s="14">
        <f>VLOOKUP($B919,[2]Sheet3!$G:$CZ,73,0)</f>
        <v>0</v>
      </c>
      <c r="CK919" s="14">
        <f>VLOOKUP($B919,[2]Sheet3!$G:$CZ,74,0)</f>
        <v>0</v>
      </c>
      <c r="CL919" s="14">
        <f>VLOOKUP($B919,[2]Sheet3!$G:$CZ,75,0)</f>
        <v>0</v>
      </c>
      <c r="CM919" s="14">
        <f>VLOOKUP($B919,[2]Sheet3!$G:$CZ,76,0)</f>
        <v>0</v>
      </c>
      <c r="CN919" s="14">
        <f>VLOOKUP($B919,[2]Sheet3!$G:$CZ,77,0)</f>
        <v>0</v>
      </c>
      <c r="CO919" s="14">
        <f>VLOOKUP($B919,[2]Sheet3!$G:$CZ,78,0)</f>
        <v>0</v>
      </c>
      <c r="CP919" s="14">
        <f>VLOOKUP($B919,[2]Sheet3!$G:$CZ,79,0)</f>
        <v>0</v>
      </c>
      <c r="CQ919" s="14">
        <f>VLOOKUP($B919,[2]Sheet3!$G:$CZ,80,0)</f>
        <v>0</v>
      </c>
      <c r="CR919" s="14">
        <f>VLOOKUP($B919,[2]Sheet3!$G:$CZ,81,0)</f>
        <v>0</v>
      </c>
      <c r="CS919" s="14">
        <f>VLOOKUP($B919,[2]Sheet3!$G:$CZ,82,0)</f>
        <v>0</v>
      </c>
      <c r="CT919" s="14">
        <f>VLOOKUP($B919,[2]Sheet3!$G:$CZ,83,0)</f>
        <v>0</v>
      </c>
      <c r="CU919" s="14">
        <f>VLOOKUP($B919,[2]Sheet3!$G:$CZ,84,0)</f>
        <v>0</v>
      </c>
      <c r="CV919" s="14">
        <f>VLOOKUP($B919,[2]Sheet3!$G:$CZ,85,0)</f>
        <v>0</v>
      </c>
      <c r="CW919" s="14">
        <f>VLOOKUP($B919,[2]Sheet3!$G:$CZ,86,0)</f>
        <v>0</v>
      </c>
      <c r="CX919" s="14">
        <f>VLOOKUP($B919,[2]Sheet3!$G:$CZ,87,0)</f>
        <v>0</v>
      </c>
      <c r="CY919" s="14">
        <f>VLOOKUP($B919,[2]Sheet3!$G:$CZ,88,0)</f>
        <v>0</v>
      </c>
      <c r="CZ919" s="14">
        <f>VLOOKUP($B919,[2]Sheet3!$G:$CZ,89,0)</f>
        <v>0</v>
      </c>
      <c r="DA919" s="14">
        <f>VLOOKUP($B919,[2]Sheet3!$G:$CZ,90,0)</f>
        <v>0</v>
      </c>
      <c r="DB919" s="14">
        <f>VLOOKUP($B919,[2]Sheet3!$G:$CZ,91,0)</f>
        <v>0</v>
      </c>
      <c r="DC919" s="14">
        <f>VLOOKUP($B919,[2]Sheet3!$G:$CZ,92,0)</f>
        <v>0</v>
      </c>
      <c r="DD919" s="14">
        <f>VLOOKUP($B919,[2]Sheet3!$G:$CZ,93,0)</f>
        <v>0</v>
      </c>
      <c r="DE919" s="14">
        <f>VLOOKUP($B919,[2]Sheet3!$G:$CZ,94,0)</f>
        <v>0</v>
      </c>
      <c r="DF919" s="14">
        <f>VLOOKUP($B919,[2]Sheet3!$G:$CZ,95,0)</f>
        <v>0</v>
      </c>
      <c r="DG919" s="14">
        <f>VLOOKUP($B919,[2]Sheet3!$G:$CZ,96,0)</f>
        <v>0</v>
      </c>
      <c r="DH919" s="14">
        <f>VLOOKUP($B919,[2]Sheet3!$G:$CZ,97,0)</f>
        <v>0</v>
      </c>
      <c r="DI919" s="14">
        <f>VLOOKUP($B919,[2]Sheet3!$G:$CZ,98,0)</f>
        <v>0</v>
      </c>
    </row>
    <row r="920" spans="1:113" x14ac:dyDescent="0.3">
      <c r="A920" s="9" t="str">
        <f t="shared" si="44"/>
        <v>N14556</v>
      </c>
      <c r="B920" s="15" t="s">
        <v>2169</v>
      </c>
      <c r="C920" s="15" t="s">
        <v>2170</v>
      </c>
      <c r="F920" s="7" t="s">
        <v>15</v>
      </c>
      <c r="G920" s="12" t="s">
        <v>4414</v>
      </c>
      <c r="H920" s="12" t="str">
        <f>VLOOKUP($B920,[1]Sheet1!$A:$G,5,0)</f>
        <v>dheeraj.sharma@redingtongroup.com</v>
      </c>
      <c r="I920" s="12" t="str">
        <f>VLOOKUP($B920,[1]Sheet1!$A:$G,7,0)</f>
        <v>sidharth.eknath@redingtongroup.com</v>
      </c>
      <c r="J920" s="12" t="s">
        <v>82</v>
      </c>
      <c r="K920" s="7"/>
      <c r="L920" s="7"/>
      <c r="M920" s="8"/>
      <c r="N920" s="7" t="str">
        <f t="shared" si="42"/>
        <v>dheeraj.sharma@redingtongroup.com; sidharth.eknath@redingtongroup.com; nilesh.phirke@redingtongroup.com;christopher.joseph@redingtongroup.com</v>
      </c>
      <c r="O920" s="7" t="str">
        <f t="shared" si="43"/>
        <v>N14556</v>
      </c>
      <c r="P920" s="8" t="s">
        <v>5215</v>
      </c>
      <c r="Q920" s="14">
        <f>VLOOKUP($B920,[2]Sheet3!$G:$CZ,2,0)</f>
        <v>2400308073</v>
      </c>
      <c r="R920" s="14">
        <f>VLOOKUP($B920,[2]Sheet3!$G:$CZ,3,0)</f>
        <v>0</v>
      </c>
      <c r="S920" s="14">
        <f>VLOOKUP($B920,[2]Sheet3!$G:$CZ,4,0)</f>
        <v>0</v>
      </c>
      <c r="T920" s="14">
        <f>VLOOKUP($B920,[2]Sheet3!$G:$CZ,5,0)</f>
        <v>0</v>
      </c>
      <c r="U920" s="14">
        <f>VLOOKUP($B920,[2]Sheet3!$G:$CZ,6,0)</f>
        <v>0</v>
      </c>
      <c r="V920" s="14">
        <f>VLOOKUP($B920,[2]Sheet3!$G:$CZ,7,0)</f>
        <v>0</v>
      </c>
      <c r="W920" s="14">
        <f>VLOOKUP($B920,[2]Sheet3!$G:$CZ,8,0)</f>
        <v>0</v>
      </c>
      <c r="X920" s="14">
        <f>VLOOKUP($B920,[2]Sheet3!$G:$CZ,9,0)</f>
        <v>0</v>
      </c>
      <c r="Y920" s="14">
        <f>VLOOKUP($B920,[2]Sheet3!$G:$CZ,10,0)</f>
        <v>0</v>
      </c>
      <c r="Z920" s="14">
        <f>VLOOKUP($B920,[2]Sheet3!$G:$CZ,11,0)</f>
        <v>0</v>
      </c>
      <c r="AA920" s="14">
        <f>VLOOKUP($B920,[2]Sheet3!$G:$CZ,12,0)</f>
        <v>0</v>
      </c>
      <c r="AB920" s="14">
        <f>VLOOKUP($B920,[2]Sheet3!$G:$CZ,13,0)</f>
        <v>0</v>
      </c>
      <c r="AC920" s="14">
        <f>VLOOKUP($B920,[2]Sheet3!$G:$CZ,14,0)</f>
        <v>0</v>
      </c>
      <c r="AD920" s="14">
        <f>VLOOKUP($B920,[2]Sheet3!$G:$CZ,15,0)</f>
        <v>0</v>
      </c>
      <c r="AE920" s="14">
        <f>VLOOKUP($B920,[2]Sheet3!$G:$CZ,16,0)</f>
        <v>0</v>
      </c>
      <c r="AF920" s="14">
        <f>VLOOKUP($B920,[2]Sheet3!$G:$CZ,17,0)</f>
        <v>0</v>
      </c>
      <c r="AG920" s="14">
        <f>VLOOKUP($B920,[2]Sheet3!$G:$CZ,18,0)</f>
        <v>0</v>
      </c>
      <c r="AH920" s="14">
        <f>VLOOKUP($B920,[2]Sheet3!$G:$CZ,19,0)</f>
        <v>0</v>
      </c>
      <c r="AI920" s="14">
        <f>VLOOKUP($B920,[2]Sheet3!$G:$CZ,20,0)</f>
        <v>0</v>
      </c>
      <c r="AJ920" s="14">
        <f>VLOOKUP($B920,[2]Sheet3!$G:$CZ,21,0)</f>
        <v>0</v>
      </c>
      <c r="AK920" s="14">
        <f>VLOOKUP($B920,[2]Sheet3!$G:$CZ,22,0)</f>
        <v>0</v>
      </c>
      <c r="AL920" s="14">
        <f>VLOOKUP($B920,[2]Sheet3!$G:$CZ,23,0)</f>
        <v>0</v>
      </c>
      <c r="AM920" s="14">
        <f>VLOOKUP($B920,[2]Sheet3!$G:$CZ,24,0)</f>
        <v>0</v>
      </c>
      <c r="AN920" s="14">
        <f>VLOOKUP($B920,[2]Sheet3!$G:$CZ,25,0)</f>
        <v>0</v>
      </c>
      <c r="AO920" s="14">
        <f>VLOOKUP($B920,[2]Sheet3!$G:$CZ,26,0)</f>
        <v>0</v>
      </c>
      <c r="AP920" s="14">
        <f>VLOOKUP($B920,[2]Sheet3!$G:$CZ,27,0)</f>
        <v>0</v>
      </c>
      <c r="AQ920" s="14">
        <f>VLOOKUP($B920,[2]Sheet3!$G:$CZ,28,0)</f>
        <v>0</v>
      </c>
      <c r="AR920" s="14">
        <f>VLOOKUP($B920,[2]Sheet3!$G:$CZ,29,0)</f>
        <v>0</v>
      </c>
      <c r="AS920" s="14">
        <f>VLOOKUP($B920,[2]Sheet3!$G:$CZ,30,0)</f>
        <v>0</v>
      </c>
      <c r="AT920" s="14">
        <f>VLOOKUP($B920,[2]Sheet3!$G:$CZ,31,0)</f>
        <v>0</v>
      </c>
      <c r="AU920" s="14">
        <f>VLOOKUP($B920,[2]Sheet3!$G:$CZ,32,0)</f>
        <v>0</v>
      </c>
      <c r="AV920" s="14">
        <f>VLOOKUP($B920,[2]Sheet3!$G:$CZ,33,0)</f>
        <v>0</v>
      </c>
      <c r="AW920" s="14">
        <f>VLOOKUP($B920,[2]Sheet3!$G:$CZ,34,0)</f>
        <v>0</v>
      </c>
      <c r="AX920" s="14">
        <f>VLOOKUP($B920,[2]Sheet3!$G:$CZ,35,0)</f>
        <v>0</v>
      </c>
      <c r="AY920" s="14">
        <f>VLOOKUP($B920,[2]Sheet3!$G:$CZ,36,0)</f>
        <v>0</v>
      </c>
      <c r="AZ920" s="14">
        <f>VLOOKUP($B920,[2]Sheet3!$G:$CZ,37,0)</f>
        <v>0</v>
      </c>
      <c r="BA920" s="14">
        <f>VLOOKUP($B920,[2]Sheet3!$G:$CZ,38,0)</f>
        <v>0</v>
      </c>
      <c r="BB920" s="14">
        <f>VLOOKUP($B920,[2]Sheet3!$G:$CZ,39,0)</f>
        <v>0</v>
      </c>
      <c r="BC920" s="14">
        <f>VLOOKUP($B920,[2]Sheet3!$G:$CZ,40,0)</f>
        <v>0</v>
      </c>
      <c r="BD920" s="14">
        <f>VLOOKUP($B920,[2]Sheet3!$G:$CZ,41,0)</f>
        <v>0</v>
      </c>
      <c r="BE920" s="14">
        <f>VLOOKUP($B920,[2]Sheet3!$G:$CZ,42,0)</f>
        <v>0</v>
      </c>
      <c r="BF920" s="14">
        <f>VLOOKUP($B920,[2]Sheet3!$G:$CZ,43,0)</f>
        <v>0</v>
      </c>
      <c r="BG920" s="14">
        <f>VLOOKUP($B920,[2]Sheet3!$G:$CZ,44,0)</f>
        <v>0</v>
      </c>
      <c r="BH920" s="14">
        <f>VLOOKUP($B920,[2]Sheet3!$G:$CZ,45,0)</f>
        <v>0</v>
      </c>
      <c r="BI920" s="14">
        <f>VLOOKUP($B920,[2]Sheet3!$G:$CZ,46,0)</f>
        <v>0</v>
      </c>
      <c r="BJ920" s="14">
        <f>VLOOKUP($B920,[2]Sheet3!$G:$CZ,47,0)</f>
        <v>0</v>
      </c>
      <c r="BK920" s="14">
        <f>VLOOKUP($B920,[2]Sheet3!$G:$CZ,48,0)</f>
        <v>0</v>
      </c>
      <c r="BL920" s="14">
        <f>VLOOKUP($B920,[2]Sheet3!$G:$CZ,49,0)</f>
        <v>0</v>
      </c>
      <c r="BM920" s="14">
        <f>VLOOKUP($B920,[2]Sheet3!$G:$CZ,50,0)</f>
        <v>0</v>
      </c>
      <c r="BN920" s="14">
        <f>VLOOKUP($B920,[2]Sheet3!$G:$CZ,51,0)</f>
        <v>0</v>
      </c>
      <c r="BO920" s="14">
        <f>VLOOKUP($B920,[2]Sheet3!$G:$CZ,52,0)</f>
        <v>0</v>
      </c>
      <c r="BP920" s="14">
        <f>VLOOKUP($B920,[2]Sheet3!$G:$CZ,53,0)</f>
        <v>0</v>
      </c>
      <c r="BQ920" s="14">
        <f>VLOOKUP($B920,[2]Sheet3!$G:$CZ,54,0)</f>
        <v>0</v>
      </c>
      <c r="BR920" s="14">
        <f>VLOOKUP($B920,[2]Sheet3!$G:$CZ,55,0)</f>
        <v>0</v>
      </c>
      <c r="BS920" s="14">
        <f>VLOOKUP($B920,[2]Sheet3!$G:$CZ,56,0)</f>
        <v>0</v>
      </c>
      <c r="BT920" s="14">
        <f>VLOOKUP($B920,[2]Sheet3!$G:$CZ,57,0)</f>
        <v>0</v>
      </c>
      <c r="BU920" s="14">
        <f>VLOOKUP($B920,[2]Sheet3!$G:$CZ,58,0)</f>
        <v>0</v>
      </c>
      <c r="BV920" s="14">
        <f>VLOOKUP($B920,[2]Sheet3!$G:$CZ,59,0)</f>
        <v>0</v>
      </c>
      <c r="BW920" s="14">
        <f>VLOOKUP($B920,[2]Sheet3!$G:$CZ,60,0)</f>
        <v>0</v>
      </c>
      <c r="BX920" s="14">
        <f>VLOOKUP($B920,[2]Sheet3!$G:$CZ,61,0)</f>
        <v>0</v>
      </c>
      <c r="BY920" s="14">
        <f>VLOOKUP($B920,[2]Sheet3!$G:$CZ,62,0)</f>
        <v>0</v>
      </c>
      <c r="BZ920" s="14">
        <f>VLOOKUP($B920,[2]Sheet3!$G:$CZ,63,0)</f>
        <v>0</v>
      </c>
      <c r="CA920" s="14">
        <f>VLOOKUP($B920,[2]Sheet3!$G:$CZ,64,0)</f>
        <v>0</v>
      </c>
      <c r="CB920" s="14">
        <f>VLOOKUP($B920,[2]Sheet3!$G:$CZ,65,0)</f>
        <v>0</v>
      </c>
      <c r="CC920" s="14">
        <f>VLOOKUP($B920,[2]Sheet3!$G:$CZ,66,0)</f>
        <v>0</v>
      </c>
      <c r="CD920" s="14">
        <f>VLOOKUP($B920,[2]Sheet3!$G:$CZ,67,0)</f>
        <v>0</v>
      </c>
      <c r="CE920" s="14">
        <f>VLOOKUP($B920,[2]Sheet3!$G:$CZ,68,0)</f>
        <v>0</v>
      </c>
      <c r="CF920" s="14">
        <f>VLOOKUP($B920,[2]Sheet3!$G:$CZ,69,0)</f>
        <v>0</v>
      </c>
      <c r="CG920" s="14">
        <f>VLOOKUP($B920,[2]Sheet3!$G:$CZ,70,0)</f>
        <v>0</v>
      </c>
      <c r="CH920" s="14">
        <f>VLOOKUP($B920,[2]Sheet3!$G:$CZ,71,0)</f>
        <v>0</v>
      </c>
      <c r="CI920" s="14">
        <f>VLOOKUP($B920,[2]Sheet3!$G:$CZ,72,0)</f>
        <v>0</v>
      </c>
      <c r="CJ920" s="14">
        <f>VLOOKUP($B920,[2]Sheet3!$G:$CZ,73,0)</f>
        <v>0</v>
      </c>
      <c r="CK920" s="14">
        <f>VLOOKUP($B920,[2]Sheet3!$G:$CZ,74,0)</f>
        <v>0</v>
      </c>
      <c r="CL920" s="14">
        <f>VLOOKUP($B920,[2]Sheet3!$G:$CZ,75,0)</f>
        <v>0</v>
      </c>
      <c r="CM920" s="14">
        <f>VLOOKUP($B920,[2]Sheet3!$G:$CZ,76,0)</f>
        <v>0</v>
      </c>
      <c r="CN920" s="14">
        <f>VLOOKUP($B920,[2]Sheet3!$G:$CZ,77,0)</f>
        <v>0</v>
      </c>
      <c r="CO920" s="14">
        <f>VLOOKUP($B920,[2]Sheet3!$G:$CZ,78,0)</f>
        <v>0</v>
      </c>
      <c r="CP920" s="14">
        <f>VLOOKUP($B920,[2]Sheet3!$G:$CZ,79,0)</f>
        <v>0</v>
      </c>
      <c r="CQ920" s="14">
        <f>VLOOKUP($B920,[2]Sheet3!$G:$CZ,80,0)</f>
        <v>0</v>
      </c>
      <c r="CR920" s="14">
        <f>VLOOKUP($B920,[2]Sheet3!$G:$CZ,81,0)</f>
        <v>0</v>
      </c>
      <c r="CS920" s="14">
        <f>VLOOKUP($B920,[2]Sheet3!$G:$CZ,82,0)</f>
        <v>0</v>
      </c>
      <c r="CT920" s="14">
        <f>VLOOKUP($B920,[2]Sheet3!$G:$CZ,83,0)</f>
        <v>0</v>
      </c>
      <c r="CU920" s="14">
        <f>VLOOKUP($B920,[2]Sheet3!$G:$CZ,84,0)</f>
        <v>0</v>
      </c>
      <c r="CV920" s="14">
        <f>VLOOKUP($B920,[2]Sheet3!$G:$CZ,85,0)</f>
        <v>0</v>
      </c>
      <c r="CW920" s="14">
        <f>VLOOKUP($B920,[2]Sheet3!$G:$CZ,86,0)</f>
        <v>0</v>
      </c>
      <c r="CX920" s="14">
        <f>VLOOKUP($B920,[2]Sheet3!$G:$CZ,87,0)</f>
        <v>0</v>
      </c>
      <c r="CY920" s="14">
        <f>VLOOKUP($B920,[2]Sheet3!$G:$CZ,88,0)</f>
        <v>0</v>
      </c>
      <c r="CZ920" s="14">
        <f>VLOOKUP($B920,[2]Sheet3!$G:$CZ,89,0)</f>
        <v>0</v>
      </c>
      <c r="DA920" s="14">
        <f>VLOOKUP($B920,[2]Sheet3!$G:$CZ,90,0)</f>
        <v>0</v>
      </c>
      <c r="DB920" s="14">
        <f>VLOOKUP($B920,[2]Sheet3!$G:$CZ,91,0)</f>
        <v>0</v>
      </c>
      <c r="DC920" s="14">
        <f>VLOOKUP($B920,[2]Sheet3!$G:$CZ,92,0)</f>
        <v>0</v>
      </c>
      <c r="DD920" s="14">
        <f>VLOOKUP($B920,[2]Sheet3!$G:$CZ,93,0)</f>
        <v>0</v>
      </c>
      <c r="DE920" s="14">
        <f>VLOOKUP($B920,[2]Sheet3!$G:$CZ,94,0)</f>
        <v>0</v>
      </c>
      <c r="DF920" s="14">
        <f>VLOOKUP($B920,[2]Sheet3!$G:$CZ,95,0)</f>
        <v>0</v>
      </c>
      <c r="DG920" s="14">
        <f>VLOOKUP($B920,[2]Sheet3!$G:$CZ,96,0)</f>
        <v>0</v>
      </c>
      <c r="DH920" s="14">
        <f>VLOOKUP($B920,[2]Sheet3!$G:$CZ,97,0)</f>
        <v>0</v>
      </c>
      <c r="DI920" s="14">
        <f>VLOOKUP($B920,[2]Sheet3!$G:$CZ,98,0)</f>
        <v>0</v>
      </c>
    </row>
    <row r="921" spans="1:113" x14ac:dyDescent="0.3">
      <c r="A921" s="9" t="str">
        <f t="shared" si="44"/>
        <v>NH0009</v>
      </c>
      <c r="B921" s="15" t="s">
        <v>658</v>
      </c>
      <c r="C921" s="15" t="s">
        <v>73</v>
      </c>
      <c r="F921" s="7" t="s">
        <v>15</v>
      </c>
      <c r="G921" s="12" t="s">
        <v>4415</v>
      </c>
      <c r="H921" s="12" t="str">
        <f>VLOOKUP($B921,[1]Sheet1!$A:$G,5,0)</f>
        <v>neeraj.bhatt@redingtongroup.com</v>
      </c>
      <c r="I921" s="12" t="str">
        <f>VLOOKUP($B921,[1]Sheet1!$A:$G,7,0)</f>
        <v>sidharth.eknath@redingtongroup.com</v>
      </c>
      <c r="J921" s="12" t="s">
        <v>82</v>
      </c>
      <c r="K921" s="7"/>
      <c r="L921" s="7"/>
      <c r="M921" s="8"/>
      <c r="N921" s="7" t="str">
        <f t="shared" si="42"/>
        <v>neeraj.bhatt@redingtongroup.com; sidharth.eknath@redingtongroup.com; nilesh.phirke@redingtongroup.com;christopher.joseph@redingtongroup.com</v>
      </c>
      <c r="O921" s="7" t="str">
        <f t="shared" si="43"/>
        <v>NH0009</v>
      </c>
      <c r="P921" s="8" t="s">
        <v>5215</v>
      </c>
      <c r="Q921" s="14">
        <f>VLOOKUP($B921,[2]Sheet3!$G:$CZ,2,0)</f>
        <v>2400300186</v>
      </c>
      <c r="R921" s="14">
        <f>VLOOKUP($B921,[2]Sheet3!$G:$CZ,3,0)</f>
        <v>2400300184</v>
      </c>
      <c r="S921" s="14">
        <f>VLOOKUP($B921,[2]Sheet3!$G:$CZ,4,0)</f>
        <v>2400305454</v>
      </c>
      <c r="T921" s="14">
        <f>VLOOKUP($B921,[2]Sheet3!$G:$CZ,5,0)</f>
        <v>2400308784</v>
      </c>
      <c r="U921" s="14">
        <f>VLOOKUP($B921,[2]Sheet3!$G:$CZ,6,0)</f>
        <v>2400300190</v>
      </c>
      <c r="V921" s="14">
        <f>VLOOKUP($B921,[2]Sheet3!$G:$CZ,7,0)</f>
        <v>2400300182</v>
      </c>
      <c r="W921" s="14">
        <f>VLOOKUP($B921,[2]Sheet3!$G:$CZ,8,0)</f>
        <v>0</v>
      </c>
      <c r="X921" s="14">
        <f>VLOOKUP($B921,[2]Sheet3!$G:$CZ,9,0)</f>
        <v>0</v>
      </c>
      <c r="Y921" s="14">
        <f>VLOOKUP($B921,[2]Sheet3!$G:$CZ,10,0)</f>
        <v>0</v>
      </c>
      <c r="Z921" s="14">
        <f>VLOOKUP($B921,[2]Sheet3!$G:$CZ,11,0)</f>
        <v>0</v>
      </c>
      <c r="AA921" s="14">
        <f>VLOOKUP($B921,[2]Sheet3!$G:$CZ,12,0)</f>
        <v>0</v>
      </c>
      <c r="AB921" s="14">
        <f>VLOOKUP($B921,[2]Sheet3!$G:$CZ,13,0)</f>
        <v>0</v>
      </c>
      <c r="AC921" s="14">
        <f>VLOOKUP($B921,[2]Sheet3!$G:$CZ,14,0)</f>
        <v>0</v>
      </c>
      <c r="AD921" s="14">
        <f>VLOOKUP($B921,[2]Sheet3!$G:$CZ,15,0)</f>
        <v>0</v>
      </c>
      <c r="AE921" s="14">
        <f>VLOOKUP($B921,[2]Sheet3!$G:$CZ,16,0)</f>
        <v>0</v>
      </c>
      <c r="AF921" s="14">
        <f>VLOOKUP($B921,[2]Sheet3!$G:$CZ,17,0)</f>
        <v>0</v>
      </c>
      <c r="AG921" s="14">
        <f>VLOOKUP($B921,[2]Sheet3!$G:$CZ,18,0)</f>
        <v>0</v>
      </c>
      <c r="AH921" s="14">
        <f>VLOOKUP($B921,[2]Sheet3!$G:$CZ,19,0)</f>
        <v>0</v>
      </c>
      <c r="AI921" s="14">
        <f>VLOOKUP($B921,[2]Sheet3!$G:$CZ,20,0)</f>
        <v>0</v>
      </c>
      <c r="AJ921" s="14">
        <f>VLOOKUP($B921,[2]Sheet3!$G:$CZ,21,0)</f>
        <v>0</v>
      </c>
      <c r="AK921" s="14">
        <f>VLOOKUP($B921,[2]Sheet3!$G:$CZ,22,0)</f>
        <v>0</v>
      </c>
      <c r="AL921" s="14">
        <f>VLOOKUP($B921,[2]Sheet3!$G:$CZ,23,0)</f>
        <v>0</v>
      </c>
      <c r="AM921" s="14">
        <f>VLOOKUP($B921,[2]Sheet3!$G:$CZ,24,0)</f>
        <v>0</v>
      </c>
      <c r="AN921" s="14">
        <f>VLOOKUP($B921,[2]Sheet3!$G:$CZ,25,0)</f>
        <v>0</v>
      </c>
      <c r="AO921" s="14">
        <f>VLOOKUP($B921,[2]Sheet3!$G:$CZ,26,0)</f>
        <v>0</v>
      </c>
      <c r="AP921" s="14">
        <f>VLOOKUP($B921,[2]Sheet3!$G:$CZ,27,0)</f>
        <v>0</v>
      </c>
      <c r="AQ921" s="14">
        <f>VLOOKUP($B921,[2]Sheet3!$G:$CZ,28,0)</f>
        <v>0</v>
      </c>
      <c r="AR921" s="14">
        <f>VLOOKUP($B921,[2]Sheet3!$G:$CZ,29,0)</f>
        <v>0</v>
      </c>
      <c r="AS921" s="14">
        <f>VLOOKUP($B921,[2]Sheet3!$G:$CZ,30,0)</f>
        <v>0</v>
      </c>
      <c r="AT921" s="14">
        <f>VLOOKUP($B921,[2]Sheet3!$G:$CZ,31,0)</f>
        <v>0</v>
      </c>
      <c r="AU921" s="14">
        <f>VLOOKUP($B921,[2]Sheet3!$G:$CZ,32,0)</f>
        <v>0</v>
      </c>
      <c r="AV921" s="14">
        <f>VLOOKUP($B921,[2]Sheet3!$G:$CZ,33,0)</f>
        <v>0</v>
      </c>
      <c r="AW921" s="14">
        <f>VLOOKUP($B921,[2]Sheet3!$G:$CZ,34,0)</f>
        <v>0</v>
      </c>
      <c r="AX921" s="14">
        <f>VLOOKUP($B921,[2]Sheet3!$G:$CZ,35,0)</f>
        <v>0</v>
      </c>
      <c r="AY921" s="14">
        <f>VLOOKUP($B921,[2]Sheet3!$G:$CZ,36,0)</f>
        <v>0</v>
      </c>
      <c r="AZ921" s="14">
        <f>VLOOKUP($B921,[2]Sheet3!$G:$CZ,37,0)</f>
        <v>0</v>
      </c>
      <c r="BA921" s="14">
        <f>VLOOKUP($B921,[2]Sheet3!$G:$CZ,38,0)</f>
        <v>0</v>
      </c>
      <c r="BB921" s="14">
        <f>VLOOKUP($B921,[2]Sheet3!$G:$CZ,39,0)</f>
        <v>0</v>
      </c>
      <c r="BC921" s="14">
        <f>VLOOKUP($B921,[2]Sheet3!$G:$CZ,40,0)</f>
        <v>0</v>
      </c>
      <c r="BD921" s="14">
        <f>VLOOKUP($B921,[2]Sheet3!$G:$CZ,41,0)</f>
        <v>0</v>
      </c>
      <c r="BE921" s="14">
        <f>VLOOKUP($B921,[2]Sheet3!$G:$CZ,42,0)</f>
        <v>0</v>
      </c>
      <c r="BF921" s="14">
        <f>VLOOKUP($B921,[2]Sheet3!$G:$CZ,43,0)</f>
        <v>0</v>
      </c>
      <c r="BG921" s="14">
        <f>VLOOKUP($B921,[2]Sheet3!$G:$CZ,44,0)</f>
        <v>0</v>
      </c>
      <c r="BH921" s="14">
        <f>VLOOKUP($B921,[2]Sheet3!$G:$CZ,45,0)</f>
        <v>0</v>
      </c>
      <c r="BI921" s="14">
        <f>VLOOKUP($B921,[2]Sheet3!$G:$CZ,46,0)</f>
        <v>0</v>
      </c>
      <c r="BJ921" s="14">
        <f>VLOOKUP($B921,[2]Sheet3!$G:$CZ,47,0)</f>
        <v>0</v>
      </c>
      <c r="BK921" s="14">
        <f>VLOOKUP($B921,[2]Sheet3!$G:$CZ,48,0)</f>
        <v>0</v>
      </c>
      <c r="BL921" s="14">
        <f>VLOOKUP($B921,[2]Sheet3!$G:$CZ,49,0)</f>
        <v>0</v>
      </c>
      <c r="BM921" s="14">
        <f>VLOOKUP($B921,[2]Sheet3!$G:$CZ,50,0)</f>
        <v>0</v>
      </c>
      <c r="BN921" s="14">
        <f>VLOOKUP($B921,[2]Sheet3!$G:$CZ,51,0)</f>
        <v>0</v>
      </c>
      <c r="BO921" s="14">
        <f>VLOOKUP($B921,[2]Sheet3!$G:$CZ,52,0)</f>
        <v>0</v>
      </c>
      <c r="BP921" s="14">
        <f>VLOOKUP($B921,[2]Sheet3!$G:$CZ,53,0)</f>
        <v>0</v>
      </c>
      <c r="BQ921" s="14">
        <f>VLOOKUP($B921,[2]Sheet3!$G:$CZ,54,0)</f>
        <v>0</v>
      </c>
      <c r="BR921" s="14">
        <f>VLOOKUP($B921,[2]Sheet3!$G:$CZ,55,0)</f>
        <v>0</v>
      </c>
      <c r="BS921" s="14">
        <f>VLOOKUP($B921,[2]Sheet3!$G:$CZ,56,0)</f>
        <v>0</v>
      </c>
      <c r="BT921" s="14">
        <f>VLOOKUP($B921,[2]Sheet3!$G:$CZ,57,0)</f>
        <v>0</v>
      </c>
      <c r="BU921" s="14">
        <f>VLOOKUP($B921,[2]Sheet3!$G:$CZ,58,0)</f>
        <v>0</v>
      </c>
      <c r="BV921" s="14">
        <f>VLOOKUP($B921,[2]Sheet3!$G:$CZ,59,0)</f>
        <v>0</v>
      </c>
      <c r="BW921" s="14">
        <f>VLOOKUP($B921,[2]Sheet3!$G:$CZ,60,0)</f>
        <v>0</v>
      </c>
      <c r="BX921" s="14">
        <f>VLOOKUP($B921,[2]Sheet3!$G:$CZ,61,0)</f>
        <v>0</v>
      </c>
      <c r="BY921" s="14">
        <f>VLOOKUP($B921,[2]Sheet3!$G:$CZ,62,0)</f>
        <v>0</v>
      </c>
      <c r="BZ921" s="14">
        <f>VLOOKUP($B921,[2]Sheet3!$G:$CZ,63,0)</f>
        <v>0</v>
      </c>
      <c r="CA921" s="14">
        <f>VLOOKUP($B921,[2]Sheet3!$G:$CZ,64,0)</f>
        <v>0</v>
      </c>
      <c r="CB921" s="14">
        <f>VLOOKUP($B921,[2]Sheet3!$G:$CZ,65,0)</f>
        <v>0</v>
      </c>
      <c r="CC921" s="14">
        <f>VLOOKUP($B921,[2]Sheet3!$G:$CZ,66,0)</f>
        <v>0</v>
      </c>
      <c r="CD921" s="14">
        <f>VLOOKUP($B921,[2]Sheet3!$G:$CZ,67,0)</f>
        <v>0</v>
      </c>
      <c r="CE921" s="14">
        <f>VLOOKUP($B921,[2]Sheet3!$G:$CZ,68,0)</f>
        <v>0</v>
      </c>
      <c r="CF921" s="14">
        <f>VLOOKUP($B921,[2]Sheet3!$G:$CZ,69,0)</f>
        <v>0</v>
      </c>
      <c r="CG921" s="14">
        <f>VLOOKUP($B921,[2]Sheet3!$G:$CZ,70,0)</f>
        <v>0</v>
      </c>
      <c r="CH921" s="14">
        <f>VLOOKUP($B921,[2]Sheet3!$G:$CZ,71,0)</f>
        <v>0</v>
      </c>
      <c r="CI921" s="14">
        <f>VLOOKUP($B921,[2]Sheet3!$G:$CZ,72,0)</f>
        <v>0</v>
      </c>
      <c r="CJ921" s="14">
        <f>VLOOKUP($B921,[2]Sheet3!$G:$CZ,73,0)</f>
        <v>0</v>
      </c>
      <c r="CK921" s="14">
        <f>VLOOKUP($B921,[2]Sheet3!$G:$CZ,74,0)</f>
        <v>0</v>
      </c>
      <c r="CL921" s="14">
        <f>VLOOKUP($B921,[2]Sheet3!$G:$CZ,75,0)</f>
        <v>0</v>
      </c>
      <c r="CM921" s="14">
        <f>VLOOKUP($B921,[2]Sheet3!$G:$CZ,76,0)</f>
        <v>0</v>
      </c>
      <c r="CN921" s="14">
        <f>VLOOKUP($B921,[2]Sheet3!$G:$CZ,77,0)</f>
        <v>0</v>
      </c>
      <c r="CO921" s="14">
        <f>VLOOKUP($B921,[2]Sheet3!$G:$CZ,78,0)</f>
        <v>0</v>
      </c>
      <c r="CP921" s="14">
        <f>VLOOKUP($B921,[2]Sheet3!$G:$CZ,79,0)</f>
        <v>0</v>
      </c>
      <c r="CQ921" s="14">
        <f>VLOOKUP($B921,[2]Sheet3!$G:$CZ,80,0)</f>
        <v>0</v>
      </c>
      <c r="CR921" s="14">
        <f>VLOOKUP($B921,[2]Sheet3!$G:$CZ,81,0)</f>
        <v>0</v>
      </c>
      <c r="CS921" s="14">
        <f>VLOOKUP($B921,[2]Sheet3!$G:$CZ,82,0)</f>
        <v>0</v>
      </c>
      <c r="CT921" s="14">
        <f>VLOOKUP($B921,[2]Sheet3!$G:$CZ,83,0)</f>
        <v>0</v>
      </c>
      <c r="CU921" s="14">
        <f>VLOOKUP($B921,[2]Sheet3!$G:$CZ,84,0)</f>
        <v>0</v>
      </c>
      <c r="CV921" s="14">
        <f>VLOOKUP($B921,[2]Sheet3!$G:$CZ,85,0)</f>
        <v>0</v>
      </c>
      <c r="CW921" s="14">
        <f>VLOOKUP($B921,[2]Sheet3!$G:$CZ,86,0)</f>
        <v>0</v>
      </c>
      <c r="CX921" s="14">
        <f>VLOOKUP($B921,[2]Sheet3!$G:$CZ,87,0)</f>
        <v>0</v>
      </c>
      <c r="CY921" s="14">
        <f>VLOOKUP($B921,[2]Sheet3!$G:$CZ,88,0)</f>
        <v>0</v>
      </c>
      <c r="CZ921" s="14">
        <f>VLOOKUP($B921,[2]Sheet3!$G:$CZ,89,0)</f>
        <v>0</v>
      </c>
      <c r="DA921" s="14">
        <f>VLOOKUP($B921,[2]Sheet3!$G:$CZ,90,0)</f>
        <v>0</v>
      </c>
      <c r="DB921" s="14">
        <f>VLOOKUP($B921,[2]Sheet3!$G:$CZ,91,0)</f>
        <v>0</v>
      </c>
      <c r="DC921" s="14">
        <f>VLOOKUP($B921,[2]Sheet3!$G:$CZ,92,0)</f>
        <v>0</v>
      </c>
      <c r="DD921" s="14">
        <f>VLOOKUP($B921,[2]Sheet3!$G:$CZ,93,0)</f>
        <v>0</v>
      </c>
      <c r="DE921" s="14">
        <f>VLOOKUP($B921,[2]Sheet3!$G:$CZ,94,0)</f>
        <v>0</v>
      </c>
      <c r="DF921" s="14">
        <f>VLOOKUP($B921,[2]Sheet3!$G:$CZ,95,0)</f>
        <v>0</v>
      </c>
      <c r="DG921" s="14">
        <f>VLOOKUP($B921,[2]Sheet3!$G:$CZ,96,0)</f>
        <v>0</v>
      </c>
      <c r="DH921" s="14">
        <f>VLOOKUP($B921,[2]Sheet3!$G:$CZ,97,0)</f>
        <v>0</v>
      </c>
      <c r="DI921" s="14">
        <f>VLOOKUP($B921,[2]Sheet3!$G:$CZ,98,0)</f>
        <v>0</v>
      </c>
    </row>
    <row r="922" spans="1:113" x14ac:dyDescent="0.3">
      <c r="A922" s="9" t="str">
        <f t="shared" si="44"/>
        <v>W14615</v>
      </c>
      <c r="B922" s="15" t="s">
        <v>2171</v>
      </c>
      <c r="C922" s="15" t="s">
        <v>2172</v>
      </c>
      <c r="F922" s="7" t="s">
        <v>15</v>
      </c>
      <c r="G922" s="12" t="s">
        <v>4416</v>
      </c>
      <c r="H922" s="12" t="str">
        <f>VLOOKUP($B922,[1]Sheet1!$A:$G,5,0)</f>
        <v>mahesh.more@redingtongroup.com</v>
      </c>
      <c r="I922" s="12" t="str">
        <f>VLOOKUP($B922,[1]Sheet1!$A:$G,7,0)</f>
        <v>rohan.vora@redingtongroup.com</v>
      </c>
      <c r="J922" s="12" t="s">
        <v>82</v>
      </c>
      <c r="K922" s="7"/>
      <c r="L922" s="7"/>
      <c r="M922" s="8"/>
      <c r="N922" s="7" t="str">
        <f t="shared" si="42"/>
        <v>mahesh.more@redingtongroup.com; rohan.vora@redingtongroup.com; nilesh.phirke@redingtongroup.com;christopher.joseph@redingtongroup.com</v>
      </c>
      <c r="O922" s="7" t="str">
        <f t="shared" si="43"/>
        <v>W14615</v>
      </c>
      <c r="P922" s="8" t="s">
        <v>5215</v>
      </c>
      <c r="Q922" s="14">
        <f>VLOOKUP($B922,[2]Sheet3!$G:$CZ,2,0)</f>
        <v>2400306944</v>
      </c>
      <c r="R922" s="14">
        <f>VLOOKUP($B922,[2]Sheet3!$G:$CZ,3,0)</f>
        <v>2400306946</v>
      </c>
      <c r="S922" s="14">
        <f>VLOOKUP($B922,[2]Sheet3!$G:$CZ,4,0)</f>
        <v>2400305857</v>
      </c>
      <c r="T922" s="14">
        <f>VLOOKUP($B922,[2]Sheet3!$G:$CZ,5,0)</f>
        <v>0</v>
      </c>
      <c r="U922" s="14">
        <f>VLOOKUP($B922,[2]Sheet3!$G:$CZ,6,0)</f>
        <v>0</v>
      </c>
      <c r="V922" s="14">
        <f>VLOOKUP($B922,[2]Sheet3!$G:$CZ,7,0)</f>
        <v>0</v>
      </c>
      <c r="W922" s="14">
        <f>VLOOKUP($B922,[2]Sheet3!$G:$CZ,8,0)</f>
        <v>0</v>
      </c>
      <c r="X922" s="14">
        <f>VLOOKUP($B922,[2]Sheet3!$G:$CZ,9,0)</f>
        <v>0</v>
      </c>
      <c r="Y922" s="14">
        <f>VLOOKUP($B922,[2]Sheet3!$G:$CZ,10,0)</f>
        <v>0</v>
      </c>
      <c r="Z922" s="14">
        <f>VLOOKUP($B922,[2]Sheet3!$G:$CZ,11,0)</f>
        <v>0</v>
      </c>
      <c r="AA922" s="14">
        <f>VLOOKUP($B922,[2]Sheet3!$G:$CZ,12,0)</f>
        <v>0</v>
      </c>
      <c r="AB922" s="14">
        <f>VLOOKUP($B922,[2]Sheet3!$G:$CZ,13,0)</f>
        <v>0</v>
      </c>
      <c r="AC922" s="14">
        <f>VLOOKUP($B922,[2]Sheet3!$G:$CZ,14,0)</f>
        <v>0</v>
      </c>
      <c r="AD922" s="14">
        <f>VLOOKUP($B922,[2]Sheet3!$G:$CZ,15,0)</f>
        <v>0</v>
      </c>
      <c r="AE922" s="14">
        <f>VLOOKUP($B922,[2]Sheet3!$G:$CZ,16,0)</f>
        <v>0</v>
      </c>
      <c r="AF922" s="14">
        <f>VLOOKUP($B922,[2]Sheet3!$G:$CZ,17,0)</f>
        <v>0</v>
      </c>
      <c r="AG922" s="14">
        <f>VLOOKUP($B922,[2]Sheet3!$G:$CZ,18,0)</f>
        <v>0</v>
      </c>
      <c r="AH922" s="14">
        <f>VLOOKUP($B922,[2]Sheet3!$G:$CZ,19,0)</f>
        <v>0</v>
      </c>
      <c r="AI922" s="14">
        <f>VLOOKUP($B922,[2]Sheet3!$G:$CZ,20,0)</f>
        <v>0</v>
      </c>
      <c r="AJ922" s="14">
        <f>VLOOKUP($B922,[2]Sheet3!$G:$CZ,21,0)</f>
        <v>0</v>
      </c>
      <c r="AK922" s="14">
        <f>VLOOKUP($B922,[2]Sheet3!$G:$CZ,22,0)</f>
        <v>0</v>
      </c>
      <c r="AL922" s="14">
        <f>VLOOKUP($B922,[2]Sheet3!$G:$CZ,23,0)</f>
        <v>0</v>
      </c>
      <c r="AM922" s="14">
        <f>VLOOKUP($B922,[2]Sheet3!$G:$CZ,24,0)</f>
        <v>0</v>
      </c>
      <c r="AN922" s="14">
        <f>VLOOKUP($B922,[2]Sheet3!$G:$CZ,25,0)</f>
        <v>0</v>
      </c>
      <c r="AO922" s="14">
        <f>VLOOKUP($B922,[2]Sheet3!$G:$CZ,26,0)</f>
        <v>0</v>
      </c>
      <c r="AP922" s="14">
        <f>VLOOKUP($B922,[2]Sheet3!$G:$CZ,27,0)</f>
        <v>0</v>
      </c>
      <c r="AQ922" s="14">
        <f>VLOOKUP($B922,[2]Sheet3!$G:$CZ,28,0)</f>
        <v>0</v>
      </c>
      <c r="AR922" s="14">
        <f>VLOOKUP($B922,[2]Sheet3!$G:$CZ,29,0)</f>
        <v>0</v>
      </c>
      <c r="AS922" s="14">
        <f>VLOOKUP($B922,[2]Sheet3!$G:$CZ,30,0)</f>
        <v>0</v>
      </c>
      <c r="AT922" s="14">
        <f>VLOOKUP($B922,[2]Sheet3!$G:$CZ,31,0)</f>
        <v>0</v>
      </c>
      <c r="AU922" s="14">
        <f>VLOOKUP($B922,[2]Sheet3!$G:$CZ,32,0)</f>
        <v>0</v>
      </c>
      <c r="AV922" s="14">
        <f>VLOOKUP($B922,[2]Sheet3!$G:$CZ,33,0)</f>
        <v>0</v>
      </c>
      <c r="AW922" s="14">
        <f>VLOOKUP($B922,[2]Sheet3!$G:$CZ,34,0)</f>
        <v>0</v>
      </c>
      <c r="AX922" s="14">
        <f>VLOOKUP($B922,[2]Sheet3!$G:$CZ,35,0)</f>
        <v>0</v>
      </c>
      <c r="AY922" s="14">
        <f>VLOOKUP($B922,[2]Sheet3!$G:$CZ,36,0)</f>
        <v>0</v>
      </c>
      <c r="AZ922" s="14">
        <f>VLOOKUP($B922,[2]Sheet3!$G:$CZ,37,0)</f>
        <v>0</v>
      </c>
      <c r="BA922" s="14">
        <f>VLOOKUP($B922,[2]Sheet3!$G:$CZ,38,0)</f>
        <v>0</v>
      </c>
      <c r="BB922" s="14">
        <f>VLOOKUP($B922,[2]Sheet3!$G:$CZ,39,0)</f>
        <v>0</v>
      </c>
      <c r="BC922" s="14">
        <f>VLOOKUP($B922,[2]Sheet3!$G:$CZ,40,0)</f>
        <v>0</v>
      </c>
      <c r="BD922" s="14">
        <f>VLOOKUP($B922,[2]Sheet3!$G:$CZ,41,0)</f>
        <v>0</v>
      </c>
      <c r="BE922" s="14">
        <f>VLOOKUP($B922,[2]Sheet3!$G:$CZ,42,0)</f>
        <v>0</v>
      </c>
      <c r="BF922" s="14">
        <f>VLOOKUP($B922,[2]Sheet3!$G:$CZ,43,0)</f>
        <v>0</v>
      </c>
      <c r="BG922" s="14">
        <f>VLOOKUP($B922,[2]Sheet3!$G:$CZ,44,0)</f>
        <v>0</v>
      </c>
      <c r="BH922" s="14">
        <f>VLOOKUP($B922,[2]Sheet3!$G:$CZ,45,0)</f>
        <v>0</v>
      </c>
      <c r="BI922" s="14">
        <f>VLOOKUP($B922,[2]Sheet3!$G:$CZ,46,0)</f>
        <v>0</v>
      </c>
      <c r="BJ922" s="14">
        <f>VLOOKUP($B922,[2]Sheet3!$G:$CZ,47,0)</f>
        <v>0</v>
      </c>
      <c r="BK922" s="14">
        <f>VLOOKUP($B922,[2]Sheet3!$G:$CZ,48,0)</f>
        <v>0</v>
      </c>
      <c r="BL922" s="14">
        <f>VLOOKUP($B922,[2]Sheet3!$G:$CZ,49,0)</f>
        <v>0</v>
      </c>
      <c r="BM922" s="14">
        <f>VLOOKUP($B922,[2]Sheet3!$G:$CZ,50,0)</f>
        <v>0</v>
      </c>
      <c r="BN922" s="14">
        <f>VLOOKUP($B922,[2]Sheet3!$G:$CZ,51,0)</f>
        <v>0</v>
      </c>
      <c r="BO922" s="14">
        <f>VLOOKUP($B922,[2]Sheet3!$G:$CZ,52,0)</f>
        <v>0</v>
      </c>
      <c r="BP922" s="14">
        <f>VLOOKUP($B922,[2]Sheet3!$G:$CZ,53,0)</f>
        <v>0</v>
      </c>
      <c r="BQ922" s="14">
        <f>VLOOKUP($B922,[2]Sheet3!$G:$CZ,54,0)</f>
        <v>0</v>
      </c>
      <c r="BR922" s="14">
        <f>VLOOKUP($B922,[2]Sheet3!$G:$CZ,55,0)</f>
        <v>0</v>
      </c>
      <c r="BS922" s="14">
        <f>VLOOKUP($B922,[2]Sheet3!$G:$CZ,56,0)</f>
        <v>0</v>
      </c>
      <c r="BT922" s="14">
        <f>VLOOKUP($B922,[2]Sheet3!$G:$CZ,57,0)</f>
        <v>0</v>
      </c>
      <c r="BU922" s="14">
        <f>VLOOKUP($B922,[2]Sheet3!$G:$CZ,58,0)</f>
        <v>0</v>
      </c>
      <c r="BV922" s="14">
        <f>VLOOKUP($B922,[2]Sheet3!$G:$CZ,59,0)</f>
        <v>0</v>
      </c>
      <c r="BW922" s="14">
        <f>VLOOKUP($B922,[2]Sheet3!$G:$CZ,60,0)</f>
        <v>0</v>
      </c>
      <c r="BX922" s="14">
        <f>VLOOKUP($B922,[2]Sheet3!$G:$CZ,61,0)</f>
        <v>0</v>
      </c>
      <c r="BY922" s="14">
        <f>VLOOKUP($B922,[2]Sheet3!$G:$CZ,62,0)</f>
        <v>0</v>
      </c>
      <c r="BZ922" s="14">
        <f>VLOOKUP($B922,[2]Sheet3!$G:$CZ,63,0)</f>
        <v>0</v>
      </c>
      <c r="CA922" s="14">
        <f>VLOOKUP($B922,[2]Sheet3!$G:$CZ,64,0)</f>
        <v>0</v>
      </c>
      <c r="CB922" s="14">
        <f>VLOOKUP($B922,[2]Sheet3!$G:$CZ,65,0)</f>
        <v>0</v>
      </c>
      <c r="CC922" s="14">
        <f>VLOOKUP($B922,[2]Sheet3!$G:$CZ,66,0)</f>
        <v>0</v>
      </c>
      <c r="CD922" s="14">
        <f>VLOOKUP($B922,[2]Sheet3!$G:$CZ,67,0)</f>
        <v>0</v>
      </c>
      <c r="CE922" s="14">
        <f>VLOOKUP($B922,[2]Sheet3!$G:$CZ,68,0)</f>
        <v>0</v>
      </c>
      <c r="CF922" s="14">
        <f>VLOOKUP($B922,[2]Sheet3!$G:$CZ,69,0)</f>
        <v>0</v>
      </c>
      <c r="CG922" s="14">
        <f>VLOOKUP($B922,[2]Sheet3!$G:$CZ,70,0)</f>
        <v>0</v>
      </c>
      <c r="CH922" s="14">
        <f>VLOOKUP($B922,[2]Sheet3!$G:$CZ,71,0)</f>
        <v>0</v>
      </c>
      <c r="CI922" s="14">
        <f>VLOOKUP($B922,[2]Sheet3!$G:$CZ,72,0)</f>
        <v>0</v>
      </c>
      <c r="CJ922" s="14">
        <f>VLOOKUP($B922,[2]Sheet3!$G:$CZ,73,0)</f>
        <v>0</v>
      </c>
      <c r="CK922" s="14">
        <f>VLOOKUP($B922,[2]Sheet3!$G:$CZ,74,0)</f>
        <v>0</v>
      </c>
      <c r="CL922" s="14">
        <f>VLOOKUP($B922,[2]Sheet3!$G:$CZ,75,0)</f>
        <v>0</v>
      </c>
      <c r="CM922" s="14">
        <f>VLOOKUP($B922,[2]Sheet3!$G:$CZ,76,0)</f>
        <v>0</v>
      </c>
      <c r="CN922" s="14">
        <f>VLOOKUP($B922,[2]Sheet3!$G:$CZ,77,0)</f>
        <v>0</v>
      </c>
      <c r="CO922" s="14">
        <f>VLOOKUP($B922,[2]Sheet3!$G:$CZ,78,0)</f>
        <v>0</v>
      </c>
      <c r="CP922" s="14">
        <f>VLOOKUP($B922,[2]Sheet3!$G:$CZ,79,0)</f>
        <v>0</v>
      </c>
      <c r="CQ922" s="14">
        <f>VLOOKUP($B922,[2]Sheet3!$G:$CZ,80,0)</f>
        <v>0</v>
      </c>
      <c r="CR922" s="14">
        <f>VLOOKUP($B922,[2]Sheet3!$G:$CZ,81,0)</f>
        <v>0</v>
      </c>
      <c r="CS922" s="14">
        <f>VLOOKUP($B922,[2]Sheet3!$G:$CZ,82,0)</f>
        <v>0</v>
      </c>
      <c r="CT922" s="14">
        <f>VLOOKUP($B922,[2]Sheet3!$G:$CZ,83,0)</f>
        <v>0</v>
      </c>
      <c r="CU922" s="14">
        <f>VLOOKUP($B922,[2]Sheet3!$G:$CZ,84,0)</f>
        <v>0</v>
      </c>
      <c r="CV922" s="14">
        <f>VLOOKUP($B922,[2]Sheet3!$G:$CZ,85,0)</f>
        <v>0</v>
      </c>
      <c r="CW922" s="14">
        <f>VLOOKUP($B922,[2]Sheet3!$G:$CZ,86,0)</f>
        <v>0</v>
      </c>
      <c r="CX922" s="14">
        <f>VLOOKUP($B922,[2]Sheet3!$G:$CZ,87,0)</f>
        <v>0</v>
      </c>
      <c r="CY922" s="14">
        <f>VLOOKUP($B922,[2]Sheet3!$G:$CZ,88,0)</f>
        <v>0</v>
      </c>
      <c r="CZ922" s="14">
        <f>VLOOKUP($B922,[2]Sheet3!$G:$CZ,89,0)</f>
        <v>0</v>
      </c>
      <c r="DA922" s="14">
        <f>VLOOKUP($B922,[2]Sheet3!$G:$CZ,90,0)</f>
        <v>0</v>
      </c>
      <c r="DB922" s="14">
        <f>VLOOKUP($B922,[2]Sheet3!$G:$CZ,91,0)</f>
        <v>0</v>
      </c>
      <c r="DC922" s="14">
        <f>VLOOKUP($B922,[2]Sheet3!$G:$CZ,92,0)</f>
        <v>0</v>
      </c>
      <c r="DD922" s="14">
        <f>VLOOKUP($B922,[2]Sheet3!$G:$CZ,93,0)</f>
        <v>0</v>
      </c>
      <c r="DE922" s="14">
        <f>VLOOKUP($B922,[2]Sheet3!$G:$CZ,94,0)</f>
        <v>0</v>
      </c>
      <c r="DF922" s="14">
        <f>VLOOKUP($B922,[2]Sheet3!$G:$CZ,95,0)</f>
        <v>0</v>
      </c>
      <c r="DG922" s="14">
        <f>VLOOKUP($B922,[2]Sheet3!$G:$CZ,96,0)</f>
        <v>0</v>
      </c>
      <c r="DH922" s="14">
        <f>VLOOKUP($B922,[2]Sheet3!$G:$CZ,97,0)</f>
        <v>0</v>
      </c>
      <c r="DI922" s="14">
        <f>VLOOKUP($B922,[2]Sheet3!$G:$CZ,98,0)</f>
        <v>0</v>
      </c>
    </row>
    <row r="923" spans="1:113" x14ac:dyDescent="0.3">
      <c r="A923" s="9" t="str">
        <f t="shared" si="44"/>
        <v>W23909</v>
      </c>
      <c r="B923" s="15" t="s">
        <v>2173</v>
      </c>
      <c r="C923" s="15" t="s">
        <v>2174</v>
      </c>
      <c r="F923" s="7" t="s">
        <v>15</v>
      </c>
      <c r="G923" s="12" t="s">
        <v>4417</v>
      </c>
      <c r="H923" s="12" t="str">
        <f>VLOOKUP($B923,[1]Sheet1!$A:$G,5,0)</f>
        <v>santosh.desai@redingtongroup.com</v>
      </c>
      <c r="I923" s="12" t="str">
        <f>VLOOKUP($B923,[1]Sheet1!$A:$G,7,0)</f>
        <v>dilip.vishwa@redingtongroup.com</v>
      </c>
      <c r="J923" s="12" t="s">
        <v>82</v>
      </c>
      <c r="K923" s="7"/>
      <c r="L923" s="7"/>
      <c r="M923" s="8"/>
      <c r="N923" s="7" t="str">
        <f t="shared" si="42"/>
        <v>santosh.desai@redingtongroup.com; dilip.vishwa@redingtongroup.com; nilesh.phirke@redingtongroup.com;christopher.joseph@redingtongroup.com</v>
      </c>
      <c r="O923" s="7" t="str">
        <f t="shared" si="43"/>
        <v>W23909</v>
      </c>
      <c r="P923" s="8" t="s">
        <v>5215</v>
      </c>
      <c r="Q923" s="14">
        <f>VLOOKUP($B923,[2]Sheet3!$G:$CZ,2,0)</f>
        <v>2400305343</v>
      </c>
      <c r="R923" s="14">
        <f>VLOOKUP($B923,[2]Sheet3!$G:$CZ,3,0)</f>
        <v>2400309382</v>
      </c>
      <c r="S923" s="14">
        <f>VLOOKUP($B923,[2]Sheet3!$G:$CZ,4,0)</f>
        <v>2400309381</v>
      </c>
      <c r="T923" s="14">
        <f>VLOOKUP($B923,[2]Sheet3!$G:$CZ,5,0)</f>
        <v>0</v>
      </c>
      <c r="U923" s="14">
        <f>VLOOKUP($B923,[2]Sheet3!$G:$CZ,6,0)</f>
        <v>0</v>
      </c>
      <c r="V923" s="14">
        <f>VLOOKUP($B923,[2]Sheet3!$G:$CZ,7,0)</f>
        <v>0</v>
      </c>
      <c r="W923" s="14">
        <f>VLOOKUP($B923,[2]Sheet3!$G:$CZ,8,0)</f>
        <v>0</v>
      </c>
      <c r="X923" s="14">
        <f>VLOOKUP($B923,[2]Sheet3!$G:$CZ,9,0)</f>
        <v>0</v>
      </c>
      <c r="Y923" s="14">
        <f>VLOOKUP($B923,[2]Sheet3!$G:$CZ,10,0)</f>
        <v>0</v>
      </c>
      <c r="Z923" s="14">
        <f>VLOOKUP($B923,[2]Sheet3!$G:$CZ,11,0)</f>
        <v>0</v>
      </c>
      <c r="AA923" s="14">
        <f>VLOOKUP($B923,[2]Sheet3!$G:$CZ,12,0)</f>
        <v>0</v>
      </c>
      <c r="AB923" s="14">
        <f>VLOOKUP($B923,[2]Sheet3!$G:$CZ,13,0)</f>
        <v>0</v>
      </c>
      <c r="AC923" s="14">
        <f>VLOOKUP($B923,[2]Sheet3!$G:$CZ,14,0)</f>
        <v>0</v>
      </c>
      <c r="AD923" s="14">
        <f>VLOOKUP($B923,[2]Sheet3!$G:$CZ,15,0)</f>
        <v>0</v>
      </c>
      <c r="AE923" s="14">
        <f>VLOOKUP($B923,[2]Sheet3!$G:$CZ,16,0)</f>
        <v>0</v>
      </c>
      <c r="AF923" s="14">
        <f>VLOOKUP($B923,[2]Sheet3!$G:$CZ,17,0)</f>
        <v>0</v>
      </c>
      <c r="AG923" s="14">
        <f>VLOOKUP($B923,[2]Sheet3!$G:$CZ,18,0)</f>
        <v>0</v>
      </c>
      <c r="AH923" s="14">
        <f>VLOOKUP($B923,[2]Sheet3!$G:$CZ,19,0)</f>
        <v>0</v>
      </c>
      <c r="AI923" s="14">
        <f>VLOOKUP($B923,[2]Sheet3!$G:$CZ,20,0)</f>
        <v>0</v>
      </c>
      <c r="AJ923" s="14">
        <f>VLOOKUP($B923,[2]Sheet3!$G:$CZ,21,0)</f>
        <v>0</v>
      </c>
      <c r="AK923" s="14">
        <f>VLOOKUP($B923,[2]Sheet3!$G:$CZ,22,0)</f>
        <v>0</v>
      </c>
      <c r="AL923" s="14">
        <f>VLOOKUP($B923,[2]Sheet3!$G:$CZ,23,0)</f>
        <v>0</v>
      </c>
      <c r="AM923" s="14">
        <f>VLOOKUP($B923,[2]Sheet3!$G:$CZ,24,0)</f>
        <v>0</v>
      </c>
      <c r="AN923" s="14">
        <f>VLOOKUP($B923,[2]Sheet3!$G:$CZ,25,0)</f>
        <v>0</v>
      </c>
      <c r="AO923" s="14">
        <f>VLOOKUP($B923,[2]Sheet3!$G:$CZ,26,0)</f>
        <v>0</v>
      </c>
      <c r="AP923" s="14">
        <f>VLOOKUP($B923,[2]Sheet3!$G:$CZ,27,0)</f>
        <v>0</v>
      </c>
      <c r="AQ923" s="14">
        <f>VLOOKUP($B923,[2]Sheet3!$G:$CZ,28,0)</f>
        <v>0</v>
      </c>
      <c r="AR923" s="14">
        <f>VLOOKUP($B923,[2]Sheet3!$G:$CZ,29,0)</f>
        <v>0</v>
      </c>
      <c r="AS923" s="14">
        <f>VLOOKUP($B923,[2]Sheet3!$G:$CZ,30,0)</f>
        <v>0</v>
      </c>
      <c r="AT923" s="14">
        <f>VLOOKUP($B923,[2]Sheet3!$G:$CZ,31,0)</f>
        <v>0</v>
      </c>
      <c r="AU923" s="14">
        <f>VLOOKUP($B923,[2]Sheet3!$G:$CZ,32,0)</f>
        <v>0</v>
      </c>
      <c r="AV923" s="14">
        <f>VLOOKUP($B923,[2]Sheet3!$G:$CZ,33,0)</f>
        <v>0</v>
      </c>
      <c r="AW923" s="14">
        <f>VLOOKUP($B923,[2]Sheet3!$G:$CZ,34,0)</f>
        <v>0</v>
      </c>
      <c r="AX923" s="14">
        <f>VLOOKUP($B923,[2]Sheet3!$G:$CZ,35,0)</f>
        <v>0</v>
      </c>
      <c r="AY923" s="14">
        <f>VLOOKUP($B923,[2]Sheet3!$G:$CZ,36,0)</f>
        <v>0</v>
      </c>
      <c r="AZ923" s="14">
        <f>VLOOKUP($B923,[2]Sheet3!$G:$CZ,37,0)</f>
        <v>0</v>
      </c>
      <c r="BA923" s="14">
        <f>VLOOKUP($B923,[2]Sheet3!$G:$CZ,38,0)</f>
        <v>0</v>
      </c>
      <c r="BB923" s="14">
        <f>VLOOKUP($B923,[2]Sheet3!$G:$CZ,39,0)</f>
        <v>0</v>
      </c>
      <c r="BC923" s="14">
        <f>VLOOKUP($B923,[2]Sheet3!$G:$CZ,40,0)</f>
        <v>0</v>
      </c>
      <c r="BD923" s="14">
        <f>VLOOKUP($B923,[2]Sheet3!$G:$CZ,41,0)</f>
        <v>0</v>
      </c>
      <c r="BE923" s="14">
        <f>VLOOKUP($B923,[2]Sheet3!$G:$CZ,42,0)</f>
        <v>0</v>
      </c>
      <c r="BF923" s="14">
        <f>VLOOKUP($B923,[2]Sheet3!$G:$CZ,43,0)</f>
        <v>0</v>
      </c>
      <c r="BG923" s="14">
        <f>VLOOKUP($B923,[2]Sheet3!$G:$CZ,44,0)</f>
        <v>0</v>
      </c>
      <c r="BH923" s="14">
        <f>VLOOKUP($B923,[2]Sheet3!$G:$CZ,45,0)</f>
        <v>0</v>
      </c>
      <c r="BI923" s="14">
        <f>VLOOKUP($B923,[2]Sheet3!$G:$CZ,46,0)</f>
        <v>0</v>
      </c>
      <c r="BJ923" s="14">
        <f>VLOOKUP($B923,[2]Sheet3!$G:$CZ,47,0)</f>
        <v>0</v>
      </c>
      <c r="BK923" s="14">
        <f>VLOOKUP($B923,[2]Sheet3!$G:$CZ,48,0)</f>
        <v>0</v>
      </c>
      <c r="BL923" s="14">
        <f>VLOOKUP($B923,[2]Sheet3!$G:$CZ,49,0)</f>
        <v>0</v>
      </c>
      <c r="BM923" s="14">
        <f>VLOOKUP($B923,[2]Sheet3!$G:$CZ,50,0)</f>
        <v>0</v>
      </c>
      <c r="BN923" s="14">
        <f>VLOOKUP($B923,[2]Sheet3!$G:$CZ,51,0)</f>
        <v>0</v>
      </c>
      <c r="BO923" s="14">
        <f>VLOOKUP($B923,[2]Sheet3!$G:$CZ,52,0)</f>
        <v>0</v>
      </c>
      <c r="BP923" s="14">
        <f>VLOOKUP($B923,[2]Sheet3!$G:$CZ,53,0)</f>
        <v>0</v>
      </c>
      <c r="BQ923" s="14">
        <f>VLOOKUP($B923,[2]Sheet3!$G:$CZ,54,0)</f>
        <v>0</v>
      </c>
      <c r="BR923" s="14">
        <f>VLOOKUP($B923,[2]Sheet3!$G:$CZ,55,0)</f>
        <v>0</v>
      </c>
      <c r="BS923" s="14">
        <f>VLOOKUP($B923,[2]Sheet3!$G:$CZ,56,0)</f>
        <v>0</v>
      </c>
      <c r="BT923" s="14">
        <f>VLOOKUP($B923,[2]Sheet3!$G:$CZ,57,0)</f>
        <v>0</v>
      </c>
      <c r="BU923" s="14">
        <f>VLOOKUP($B923,[2]Sheet3!$G:$CZ,58,0)</f>
        <v>0</v>
      </c>
      <c r="BV923" s="14">
        <f>VLOOKUP($B923,[2]Sheet3!$G:$CZ,59,0)</f>
        <v>0</v>
      </c>
      <c r="BW923" s="14">
        <f>VLOOKUP($B923,[2]Sheet3!$G:$CZ,60,0)</f>
        <v>0</v>
      </c>
      <c r="BX923" s="14">
        <f>VLOOKUP($B923,[2]Sheet3!$G:$CZ,61,0)</f>
        <v>0</v>
      </c>
      <c r="BY923" s="14">
        <f>VLOOKUP($B923,[2]Sheet3!$G:$CZ,62,0)</f>
        <v>0</v>
      </c>
      <c r="BZ923" s="14">
        <f>VLOOKUP($B923,[2]Sheet3!$G:$CZ,63,0)</f>
        <v>0</v>
      </c>
      <c r="CA923" s="14">
        <f>VLOOKUP($B923,[2]Sheet3!$G:$CZ,64,0)</f>
        <v>0</v>
      </c>
      <c r="CB923" s="14">
        <f>VLOOKUP($B923,[2]Sheet3!$G:$CZ,65,0)</f>
        <v>0</v>
      </c>
      <c r="CC923" s="14">
        <f>VLOOKUP($B923,[2]Sheet3!$G:$CZ,66,0)</f>
        <v>0</v>
      </c>
      <c r="CD923" s="14">
        <f>VLOOKUP($B923,[2]Sheet3!$G:$CZ,67,0)</f>
        <v>0</v>
      </c>
      <c r="CE923" s="14">
        <f>VLOOKUP($B923,[2]Sheet3!$G:$CZ,68,0)</f>
        <v>0</v>
      </c>
      <c r="CF923" s="14">
        <f>VLOOKUP($B923,[2]Sheet3!$G:$CZ,69,0)</f>
        <v>0</v>
      </c>
      <c r="CG923" s="14">
        <f>VLOOKUP($B923,[2]Sheet3!$G:$CZ,70,0)</f>
        <v>0</v>
      </c>
      <c r="CH923" s="14">
        <f>VLOOKUP($B923,[2]Sheet3!$G:$CZ,71,0)</f>
        <v>0</v>
      </c>
      <c r="CI923" s="14">
        <f>VLOOKUP($B923,[2]Sheet3!$G:$CZ,72,0)</f>
        <v>0</v>
      </c>
      <c r="CJ923" s="14">
        <f>VLOOKUP($B923,[2]Sheet3!$G:$CZ,73,0)</f>
        <v>0</v>
      </c>
      <c r="CK923" s="14">
        <f>VLOOKUP($B923,[2]Sheet3!$G:$CZ,74,0)</f>
        <v>0</v>
      </c>
      <c r="CL923" s="14">
        <f>VLOOKUP($B923,[2]Sheet3!$G:$CZ,75,0)</f>
        <v>0</v>
      </c>
      <c r="CM923" s="14">
        <f>VLOOKUP($B923,[2]Sheet3!$G:$CZ,76,0)</f>
        <v>0</v>
      </c>
      <c r="CN923" s="14">
        <f>VLOOKUP($B923,[2]Sheet3!$G:$CZ,77,0)</f>
        <v>0</v>
      </c>
      <c r="CO923" s="14">
        <f>VLOOKUP($B923,[2]Sheet3!$G:$CZ,78,0)</f>
        <v>0</v>
      </c>
      <c r="CP923" s="14">
        <f>VLOOKUP($B923,[2]Sheet3!$G:$CZ,79,0)</f>
        <v>0</v>
      </c>
      <c r="CQ923" s="14">
        <f>VLOOKUP($B923,[2]Sheet3!$G:$CZ,80,0)</f>
        <v>0</v>
      </c>
      <c r="CR923" s="14">
        <f>VLOOKUP($B923,[2]Sheet3!$G:$CZ,81,0)</f>
        <v>0</v>
      </c>
      <c r="CS923" s="14">
        <f>VLOOKUP($B923,[2]Sheet3!$G:$CZ,82,0)</f>
        <v>0</v>
      </c>
      <c r="CT923" s="14">
        <f>VLOOKUP($B923,[2]Sheet3!$G:$CZ,83,0)</f>
        <v>0</v>
      </c>
      <c r="CU923" s="14">
        <f>VLOOKUP($B923,[2]Sheet3!$G:$CZ,84,0)</f>
        <v>0</v>
      </c>
      <c r="CV923" s="14">
        <f>VLOOKUP($B923,[2]Sheet3!$G:$CZ,85,0)</f>
        <v>0</v>
      </c>
      <c r="CW923" s="14">
        <f>VLOOKUP($B923,[2]Sheet3!$G:$CZ,86,0)</f>
        <v>0</v>
      </c>
      <c r="CX923" s="14">
        <f>VLOOKUP($B923,[2]Sheet3!$G:$CZ,87,0)</f>
        <v>0</v>
      </c>
      <c r="CY923" s="14">
        <f>VLOOKUP($B923,[2]Sheet3!$G:$CZ,88,0)</f>
        <v>0</v>
      </c>
      <c r="CZ923" s="14">
        <f>VLOOKUP($B923,[2]Sheet3!$G:$CZ,89,0)</f>
        <v>0</v>
      </c>
      <c r="DA923" s="14">
        <f>VLOOKUP($B923,[2]Sheet3!$G:$CZ,90,0)</f>
        <v>0</v>
      </c>
      <c r="DB923" s="14">
        <f>VLOOKUP($B923,[2]Sheet3!$G:$CZ,91,0)</f>
        <v>0</v>
      </c>
      <c r="DC923" s="14">
        <f>VLOOKUP($B923,[2]Sheet3!$G:$CZ,92,0)</f>
        <v>0</v>
      </c>
      <c r="DD923" s="14">
        <f>VLOOKUP($B923,[2]Sheet3!$G:$CZ,93,0)</f>
        <v>0</v>
      </c>
      <c r="DE923" s="14">
        <f>VLOOKUP($B923,[2]Sheet3!$G:$CZ,94,0)</f>
        <v>0</v>
      </c>
      <c r="DF923" s="14">
        <f>VLOOKUP($B923,[2]Sheet3!$G:$CZ,95,0)</f>
        <v>0</v>
      </c>
      <c r="DG923" s="14">
        <f>VLOOKUP($B923,[2]Sheet3!$G:$CZ,96,0)</f>
        <v>0</v>
      </c>
      <c r="DH923" s="14">
        <f>VLOOKUP($B923,[2]Sheet3!$G:$CZ,97,0)</f>
        <v>0</v>
      </c>
      <c r="DI923" s="14">
        <f>VLOOKUP($B923,[2]Sheet3!$G:$CZ,98,0)</f>
        <v>0</v>
      </c>
    </row>
    <row r="924" spans="1:113" x14ac:dyDescent="0.3">
      <c r="A924" s="9" t="str">
        <f t="shared" si="44"/>
        <v>N43763</v>
      </c>
      <c r="B924" s="15" t="s">
        <v>2175</v>
      </c>
      <c r="C924" s="15" t="s">
        <v>2176</v>
      </c>
      <c r="F924" s="7" t="s">
        <v>15</v>
      </c>
      <c r="G924" s="12" t="s">
        <v>4418</v>
      </c>
      <c r="H924" s="12" t="str">
        <f>VLOOKUP($B924,[1]Sheet1!$A:$G,5,0)</f>
        <v>ravikant.sharma@redingtongroup.com</v>
      </c>
      <c r="I924" s="12" t="str">
        <f>VLOOKUP($B924,[1]Sheet1!$A:$G,7,0)</f>
        <v>sidharth.eknath@redingtongroup.com</v>
      </c>
      <c r="J924" s="12" t="s">
        <v>82</v>
      </c>
      <c r="K924" s="7"/>
      <c r="L924" s="7"/>
      <c r="M924" s="8"/>
      <c r="N924" s="7" t="str">
        <f t="shared" si="42"/>
        <v>ravikant.sharma@redingtongroup.com; sidharth.eknath@redingtongroup.com; nilesh.phirke@redingtongroup.com;christopher.joseph@redingtongroup.com</v>
      </c>
      <c r="O924" s="7" t="str">
        <f t="shared" si="43"/>
        <v>N43763</v>
      </c>
      <c r="P924" s="8" t="s">
        <v>5215</v>
      </c>
      <c r="Q924" s="14">
        <f>VLOOKUP($B924,[2]Sheet3!$G:$CZ,2,0)</f>
        <v>2400301792</v>
      </c>
      <c r="R924" s="14">
        <f>VLOOKUP($B924,[2]Sheet3!$G:$CZ,3,0)</f>
        <v>0</v>
      </c>
      <c r="S924" s="14">
        <f>VLOOKUP($B924,[2]Sheet3!$G:$CZ,4,0)</f>
        <v>0</v>
      </c>
      <c r="T924" s="14">
        <f>VLOOKUP($B924,[2]Sheet3!$G:$CZ,5,0)</f>
        <v>0</v>
      </c>
      <c r="U924" s="14">
        <f>VLOOKUP($B924,[2]Sheet3!$G:$CZ,6,0)</f>
        <v>0</v>
      </c>
      <c r="V924" s="14">
        <f>VLOOKUP($B924,[2]Sheet3!$G:$CZ,7,0)</f>
        <v>0</v>
      </c>
      <c r="W924" s="14">
        <f>VLOOKUP($B924,[2]Sheet3!$G:$CZ,8,0)</f>
        <v>0</v>
      </c>
      <c r="X924" s="14">
        <f>VLOOKUP($B924,[2]Sheet3!$G:$CZ,9,0)</f>
        <v>0</v>
      </c>
      <c r="Y924" s="14">
        <f>VLOOKUP($B924,[2]Sheet3!$G:$CZ,10,0)</f>
        <v>0</v>
      </c>
      <c r="Z924" s="14">
        <f>VLOOKUP($B924,[2]Sheet3!$G:$CZ,11,0)</f>
        <v>0</v>
      </c>
      <c r="AA924" s="14">
        <f>VLOOKUP($B924,[2]Sheet3!$G:$CZ,12,0)</f>
        <v>0</v>
      </c>
      <c r="AB924" s="14">
        <f>VLOOKUP($B924,[2]Sheet3!$G:$CZ,13,0)</f>
        <v>0</v>
      </c>
      <c r="AC924" s="14">
        <f>VLOOKUP($B924,[2]Sheet3!$G:$CZ,14,0)</f>
        <v>0</v>
      </c>
      <c r="AD924" s="14">
        <f>VLOOKUP($B924,[2]Sheet3!$G:$CZ,15,0)</f>
        <v>0</v>
      </c>
      <c r="AE924" s="14">
        <f>VLOOKUP($B924,[2]Sheet3!$G:$CZ,16,0)</f>
        <v>0</v>
      </c>
      <c r="AF924" s="14">
        <f>VLOOKUP($B924,[2]Sheet3!$G:$CZ,17,0)</f>
        <v>0</v>
      </c>
      <c r="AG924" s="14">
        <f>VLOOKUP($B924,[2]Sheet3!$G:$CZ,18,0)</f>
        <v>0</v>
      </c>
      <c r="AH924" s="14">
        <f>VLOOKUP($B924,[2]Sheet3!$G:$CZ,19,0)</f>
        <v>0</v>
      </c>
      <c r="AI924" s="14">
        <f>VLOOKUP($B924,[2]Sheet3!$G:$CZ,20,0)</f>
        <v>0</v>
      </c>
      <c r="AJ924" s="14">
        <f>VLOOKUP($B924,[2]Sheet3!$G:$CZ,21,0)</f>
        <v>0</v>
      </c>
      <c r="AK924" s="14">
        <f>VLOOKUP($B924,[2]Sheet3!$G:$CZ,22,0)</f>
        <v>0</v>
      </c>
      <c r="AL924" s="14">
        <f>VLOOKUP($B924,[2]Sheet3!$G:$CZ,23,0)</f>
        <v>0</v>
      </c>
      <c r="AM924" s="14">
        <f>VLOOKUP($B924,[2]Sheet3!$G:$CZ,24,0)</f>
        <v>0</v>
      </c>
      <c r="AN924" s="14">
        <f>VLOOKUP($B924,[2]Sheet3!$G:$CZ,25,0)</f>
        <v>0</v>
      </c>
      <c r="AO924" s="14">
        <f>VLOOKUP($B924,[2]Sheet3!$G:$CZ,26,0)</f>
        <v>0</v>
      </c>
      <c r="AP924" s="14">
        <f>VLOOKUP($B924,[2]Sheet3!$G:$CZ,27,0)</f>
        <v>0</v>
      </c>
      <c r="AQ924" s="14">
        <f>VLOOKUP($B924,[2]Sheet3!$G:$CZ,28,0)</f>
        <v>0</v>
      </c>
      <c r="AR924" s="14">
        <f>VLOOKUP($B924,[2]Sheet3!$G:$CZ,29,0)</f>
        <v>0</v>
      </c>
      <c r="AS924" s="14">
        <f>VLOOKUP($B924,[2]Sheet3!$G:$CZ,30,0)</f>
        <v>0</v>
      </c>
      <c r="AT924" s="14">
        <f>VLOOKUP($B924,[2]Sheet3!$G:$CZ,31,0)</f>
        <v>0</v>
      </c>
      <c r="AU924" s="14">
        <f>VLOOKUP($B924,[2]Sheet3!$G:$CZ,32,0)</f>
        <v>0</v>
      </c>
      <c r="AV924" s="14">
        <f>VLOOKUP($B924,[2]Sheet3!$G:$CZ,33,0)</f>
        <v>0</v>
      </c>
      <c r="AW924" s="14">
        <f>VLOOKUP($B924,[2]Sheet3!$G:$CZ,34,0)</f>
        <v>0</v>
      </c>
      <c r="AX924" s="14">
        <f>VLOOKUP($B924,[2]Sheet3!$G:$CZ,35,0)</f>
        <v>0</v>
      </c>
      <c r="AY924" s="14">
        <f>VLOOKUP($B924,[2]Sheet3!$G:$CZ,36,0)</f>
        <v>0</v>
      </c>
      <c r="AZ924" s="14">
        <f>VLOOKUP($B924,[2]Sheet3!$G:$CZ,37,0)</f>
        <v>0</v>
      </c>
      <c r="BA924" s="14">
        <f>VLOOKUP($B924,[2]Sheet3!$G:$CZ,38,0)</f>
        <v>0</v>
      </c>
      <c r="BB924" s="14">
        <f>VLOOKUP($B924,[2]Sheet3!$G:$CZ,39,0)</f>
        <v>0</v>
      </c>
      <c r="BC924" s="14">
        <f>VLOOKUP($B924,[2]Sheet3!$G:$CZ,40,0)</f>
        <v>0</v>
      </c>
      <c r="BD924" s="14">
        <f>VLOOKUP($B924,[2]Sheet3!$G:$CZ,41,0)</f>
        <v>0</v>
      </c>
      <c r="BE924" s="14">
        <f>VLOOKUP($B924,[2]Sheet3!$G:$CZ,42,0)</f>
        <v>0</v>
      </c>
      <c r="BF924" s="14">
        <f>VLOOKUP($B924,[2]Sheet3!$G:$CZ,43,0)</f>
        <v>0</v>
      </c>
      <c r="BG924" s="14">
        <f>VLOOKUP($B924,[2]Sheet3!$G:$CZ,44,0)</f>
        <v>0</v>
      </c>
      <c r="BH924" s="14">
        <f>VLOOKUP($B924,[2]Sheet3!$G:$CZ,45,0)</f>
        <v>0</v>
      </c>
      <c r="BI924" s="14">
        <f>VLOOKUP($B924,[2]Sheet3!$G:$CZ,46,0)</f>
        <v>0</v>
      </c>
      <c r="BJ924" s="14">
        <f>VLOOKUP($B924,[2]Sheet3!$G:$CZ,47,0)</f>
        <v>0</v>
      </c>
      <c r="BK924" s="14">
        <f>VLOOKUP($B924,[2]Sheet3!$G:$CZ,48,0)</f>
        <v>0</v>
      </c>
      <c r="BL924" s="14">
        <f>VLOOKUP($B924,[2]Sheet3!$G:$CZ,49,0)</f>
        <v>0</v>
      </c>
      <c r="BM924" s="14">
        <f>VLOOKUP($B924,[2]Sheet3!$G:$CZ,50,0)</f>
        <v>0</v>
      </c>
      <c r="BN924" s="14">
        <f>VLOOKUP($B924,[2]Sheet3!$G:$CZ,51,0)</f>
        <v>0</v>
      </c>
      <c r="BO924" s="14">
        <f>VLOOKUP($B924,[2]Sheet3!$G:$CZ,52,0)</f>
        <v>0</v>
      </c>
      <c r="BP924" s="14">
        <f>VLOOKUP($B924,[2]Sheet3!$G:$CZ,53,0)</f>
        <v>0</v>
      </c>
      <c r="BQ924" s="14">
        <f>VLOOKUP($B924,[2]Sheet3!$G:$CZ,54,0)</f>
        <v>0</v>
      </c>
      <c r="BR924" s="14">
        <f>VLOOKUP($B924,[2]Sheet3!$G:$CZ,55,0)</f>
        <v>0</v>
      </c>
      <c r="BS924" s="14">
        <f>VLOOKUP($B924,[2]Sheet3!$G:$CZ,56,0)</f>
        <v>0</v>
      </c>
      <c r="BT924" s="14">
        <f>VLOOKUP($B924,[2]Sheet3!$G:$CZ,57,0)</f>
        <v>0</v>
      </c>
      <c r="BU924" s="14">
        <f>VLOOKUP($B924,[2]Sheet3!$G:$CZ,58,0)</f>
        <v>0</v>
      </c>
      <c r="BV924" s="14">
        <f>VLOOKUP($B924,[2]Sheet3!$G:$CZ,59,0)</f>
        <v>0</v>
      </c>
      <c r="BW924" s="14">
        <f>VLOOKUP($B924,[2]Sheet3!$G:$CZ,60,0)</f>
        <v>0</v>
      </c>
      <c r="BX924" s="14">
        <f>VLOOKUP($B924,[2]Sheet3!$G:$CZ,61,0)</f>
        <v>0</v>
      </c>
      <c r="BY924" s="14">
        <f>VLOOKUP($B924,[2]Sheet3!$G:$CZ,62,0)</f>
        <v>0</v>
      </c>
      <c r="BZ924" s="14">
        <f>VLOOKUP($B924,[2]Sheet3!$G:$CZ,63,0)</f>
        <v>0</v>
      </c>
      <c r="CA924" s="14">
        <f>VLOOKUP($B924,[2]Sheet3!$G:$CZ,64,0)</f>
        <v>0</v>
      </c>
      <c r="CB924" s="14">
        <f>VLOOKUP($B924,[2]Sheet3!$G:$CZ,65,0)</f>
        <v>0</v>
      </c>
      <c r="CC924" s="14">
        <f>VLOOKUP($B924,[2]Sheet3!$G:$CZ,66,0)</f>
        <v>0</v>
      </c>
      <c r="CD924" s="14">
        <f>VLOOKUP($B924,[2]Sheet3!$G:$CZ,67,0)</f>
        <v>0</v>
      </c>
      <c r="CE924" s="14">
        <f>VLOOKUP($B924,[2]Sheet3!$G:$CZ,68,0)</f>
        <v>0</v>
      </c>
      <c r="CF924" s="14">
        <f>VLOOKUP($B924,[2]Sheet3!$G:$CZ,69,0)</f>
        <v>0</v>
      </c>
      <c r="CG924" s="14">
        <f>VLOOKUP($B924,[2]Sheet3!$G:$CZ,70,0)</f>
        <v>0</v>
      </c>
      <c r="CH924" s="14">
        <f>VLOOKUP($B924,[2]Sheet3!$G:$CZ,71,0)</f>
        <v>0</v>
      </c>
      <c r="CI924" s="14">
        <f>VLOOKUP($B924,[2]Sheet3!$G:$CZ,72,0)</f>
        <v>0</v>
      </c>
      <c r="CJ924" s="14">
        <f>VLOOKUP($B924,[2]Sheet3!$G:$CZ,73,0)</f>
        <v>0</v>
      </c>
      <c r="CK924" s="14">
        <f>VLOOKUP($B924,[2]Sheet3!$G:$CZ,74,0)</f>
        <v>0</v>
      </c>
      <c r="CL924" s="14">
        <f>VLOOKUP($B924,[2]Sheet3!$G:$CZ,75,0)</f>
        <v>0</v>
      </c>
      <c r="CM924" s="14">
        <f>VLOOKUP($B924,[2]Sheet3!$G:$CZ,76,0)</f>
        <v>0</v>
      </c>
      <c r="CN924" s="14">
        <f>VLOOKUP($B924,[2]Sheet3!$G:$CZ,77,0)</f>
        <v>0</v>
      </c>
      <c r="CO924" s="14">
        <f>VLOOKUP($B924,[2]Sheet3!$G:$CZ,78,0)</f>
        <v>0</v>
      </c>
      <c r="CP924" s="14">
        <f>VLOOKUP($B924,[2]Sheet3!$G:$CZ,79,0)</f>
        <v>0</v>
      </c>
      <c r="CQ924" s="14">
        <f>VLOOKUP($B924,[2]Sheet3!$G:$CZ,80,0)</f>
        <v>0</v>
      </c>
      <c r="CR924" s="14">
        <f>VLOOKUP($B924,[2]Sheet3!$G:$CZ,81,0)</f>
        <v>0</v>
      </c>
      <c r="CS924" s="14">
        <f>VLOOKUP($B924,[2]Sheet3!$G:$CZ,82,0)</f>
        <v>0</v>
      </c>
      <c r="CT924" s="14">
        <f>VLOOKUP($B924,[2]Sheet3!$G:$CZ,83,0)</f>
        <v>0</v>
      </c>
      <c r="CU924" s="14">
        <f>VLOOKUP($B924,[2]Sheet3!$G:$CZ,84,0)</f>
        <v>0</v>
      </c>
      <c r="CV924" s="14">
        <f>VLOOKUP($B924,[2]Sheet3!$G:$CZ,85,0)</f>
        <v>0</v>
      </c>
      <c r="CW924" s="14">
        <f>VLOOKUP($B924,[2]Sheet3!$G:$CZ,86,0)</f>
        <v>0</v>
      </c>
      <c r="CX924" s="14">
        <f>VLOOKUP($B924,[2]Sheet3!$G:$CZ,87,0)</f>
        <v>0</v>
      </c>
      <c r="CY924" s="14">
        <f>VLOOKUP($B924,[2]Sheet3!$G:$CZ,88,0)</f>
        <v>0</v>
      </c>
      <c r="CZ924" s="14">
        <f>VLOOKUP($B924,[2]Sheet3!$G:$CZ,89,0)</f>
        <v>0</v>
      </c>
      <c r="DA924" s="14">
        <f>VLOOKUP($B924,[2]Sheet3!$G:$CZ,90,0)</f>
        <v>0</v>
      </c>
      <c r="DB924" s="14">
        <f>VLOOKUP($B924,[2]Sheet3!$G:$CZ,91,0)</f>
        <v>0</v>
      </c>
      <c r="DC924" s="14">
        <f>VLOOKUP($B924,[2]Sheet3!$G:$CZ,92,0)</f>
        <v>0</v>
      </c>
      <c r="DD924" s="14">
        <f>VLOOKUP($B924,[2]Sheet3!$G:$CZ,93,0)</f>
        <v>0</v>
      </c>
      <c r="DE924" s="14">
        <f>VLOOKUP($B924,[2]Sheet3!$G:$CZ,94,0)</f>
        <v>0</v>
      </c>
      <c r="DF924" s="14">
        <f>VLOOKUP($B924,[2]Sheet3!$G:$CZ,95,0)</f>
        <v>0</v>
      </c>
      <c r="DG924" s="14">
        <f>VLOOKUP($B924,[2]Sheet3!$G:$CZ,96,0)</f>
        <v>0</v>
      </c>
      <c r="DH924" s="14">
        <f>VLOOKUP($B924,[2]Sheet3!$G:$CZ,97,0)</f>
        <v>0</v>
      </c>
      <c r="DI924" s="14">
        <f>VLOOKUP($B924,[2]Sheet3!$G:$CZ,98,0)</f>
        <v>0</v>
      </c>
    </row>
    <row r="925" spans="1:113" x14ac:dyDescent="0.3">
      <c r="A925" s="9" t="str">
        <f t="shared" si="44"/>
        <v>WB3095</v>
      </c>
      <c r="B925" s="15" t="s">
        <v>2177</v>
      </c>
      <c r="C925" s="15" t="s">
        <v>2178</v>
      </c>
      <c r="F925" s="7" t="s">
        <v>15</v>
      </c>
      <c r="G925" s="12" t="s">
        <v>4419</v>
      </c>
      <c r="H925" s="12" t="str">
        <f>VLOOKUP($B925,[1]Sheet1!$A:$G,5,0)</f>
        <v>sandip.anil@redingtongroup.com</v>
      </c>
      <c r="I925" s="12" t="str">
        <f>VLOOKUP($B925,[1]Sheet1!$A:$G,7,0)</f>
        <v>dilip.vishwa@redingtongroup.com</v>
      </c>
      <c r="J925" s="12" t="s">
        <v>82</v>
      </c>
      <c r="K925" s="7"/>
      <c r="L925" s="7"/>
      <c r="M925" s="8"/>
      <c r="N925" s="7" t="str">
        <f t="shared" si="42"/>
        <v>sandip.anil@redingtongroup.com; dilip.vishwa@redingtongroup.com; nilesh.phirke@redingtongroup.com;christopher.joseph@redingtongroup.com</v>
      </c>
      <c r="O925" s="7" t="str">
        <f t="shared" si="43"/>
        <v>WB3095</v>
      </c>
      <c r="P925" s="8" t="s">
        <v>5215</v>
      </c>
      <c r="Q925" s="14">
        <f>VLOOKUP($B925,[2]Sheet3!$G:$CZ,2,0)</f>
        <v>2400301850</v>
      </c>
      <c r="R925" s="14">
        <f>VLOOKUP($B925,[2]Sheet3!$G:$CZ,3,0)</f>
        <v>0</v>
      </c>
      <c r="S925" s="14">
        <f>VLOOKUP($B925,[2]Sheet3!$G:$CZ,4,0)</f>
        <v>0</v>
      </c>
      <c r="T925" s="14">
        <f>VLOOKUP($B925,[2]Sheet3!$G:$CZ,5,0)</f>
        <v>0</v>
      </c>
      <c r="U925" s="14">
        <f>VLOOKUP($B925,[2]Sheet3!$G:$CZ,6,0)</f>
        <v>0</v>
      </c>
      <c r="V925" s="14">
        <f>VLOOKUP($B925,[2]Sheet3!$G:$CZ,7,0)</f>
        <v>0</v>
      </c>
      <c r="W925" s="14">
        <f>VLOOKUP($B925,[2]Sheet3!$G:$CZ,8,0)</f>
        <v>0</v>
      </c>
      <c r="X925" s="14">
        <f>VLOOKUP($B925,[2]Sheet3!$G:$CZ,9,0)</f>
        <v>0</v>
      </c>
      <c r="Y925" s="14">
        <f>VLOOKUP($B925,[2]Sheet3!$G:$CZ,10,0)</f>
        <v>0</v>
      </c>
      <c r="Z925" s="14">
        <f>VLOOKUP($B925,[2]Sheet3!$G:$CZ,11,0)</f>
        <v>0</v>
      </c>
      <c r="AA925" s="14">
        <f>VLOOKUP($B925,[2]Sheet3!$G:$CZ,12,0)</f>
        <v>0</v>
      </c>
      <c r="AB925" s="14">
        <f>VLOOKUP($B925,[2]Sheet3!$G:$CZ,13,0)</f>
        <v>0</v>
      </c>
      <c r="AC925" s="14">
        <f>VLOOKUP($B925,[2]Sheet3!$G:$CZ,14,0)</f>
        <v>0</v>
      </c>
      <c r="AD925" s="14">
        <f>VLOOKUP($B925,[2]Sheet3!$G:$CZ,15,0)</f>
        <v>0</v>
      </c>
      <c r="AE925" s="14">
        <f>VLOOKUP($B925,[2]Sheet3!$G:$CZ,16,0)</f>
        <v>0</v>
      </c>
      <c r="AF925" s="14">
        <f>VLOOKUP($B925,[2]Sheet3!$G:$CZ,17,0)</f>
        <v>0</v>
      </c>
      <c r="AG925" s="14">
        <f>VLOOKUP($B925,[2]Sheet3!$G:$CZ,18,0)</f>
        <v>0</v>
      </c>
      <c r="AH925" s="14">
        <f>VLOOKUP($B925,[2]Sheet3!$G:$CZ,19,0)</f>
        <v>0</v>
      </c>
      <c r="AI925" s="14">
        <f>VLOOKUP($B925,[2]Sheet3!$G:$CZ,20,0)</f>
        <v>0</v>
      </c>
      <c r="AJ925" s="14">
        <f>VLOOKUP($B925,[2]Sheet3!$G:$CZ,21,0)</f>
        <v>0</v>
      </c>
      <c r="AK925" s="14">
        <f>VLOOKUP($B925,[2]Sheet3!$G:$CZ,22,0)</f>
        <v>0</v>
      </c>
      <c r="AL925" s="14">
        <f>VLOOKUP($B925,[2]Sheet3!$G:$CZ,23,0)</f>
        <v>0</v>
      </c>
      <c r="AM925" s="14">
        <f>VLOOKUP($B925,[2]Sheet3!$G:$CZ,24,0)</f>
        <v>0</v>
      </c>
      <c r="AN925" s="14">
        <f>VLOOKUP($B925,[2]Sheet3!$G:$CZ,25,0)</f>
        <v>0</v>
      </c>
      <c r="AO925" s="14">
        <f>VLOOKUP($B925,[2]Sheet3!$G:$CZ,26,0)</f>
        <v>0</v>
      </c>
      <c r="AP925" s="14">
        <f>VLOOKUP($B925,[2]Sheet3!$G:$CZ,27,0)</f>
        <v>0</v>
      </c>
      <c r="AQ925" s="14">
        <f>VLOOKUP($B925,[2]Sheet3!$G:$CZ,28,0)</f>
        <v>0</v>
      </c>
      <c r="AR925" s="14">
        <f>VLOOKUP($B925,[2]Sheet3!$G:$CZ,29,0)</f>
        <v>0</v>
      </c>
      <c r="AS925" s="14">
        <f>VLOOKUP($B925,[2]Sheet3!$G:$CZ,30,0)</f>
        <v>0</v>
      </c>
      <c r="AT925" s="14">
        <f>VLOOKUP($B925,[2]Sheet3!$G:$CZ,31,0)</f>
        <v>0</v>
      </c>
      <c r="AU925" s="14">
        <f>VLOOKUP($B925,[2]Sheet3!$G:$CZ,32,0)</f>
        <v>0</v>
      </c>
      <c r="AV925" s="14">
        <f>VLOOKUP($B925,[2]Sheet3!$G:$CZ,33,0)</f>
        <v>0</v>
      </c>
      <c r="AW925" s="14">
        <f>VLOOKUP($B925,[2]Sheet3!$G:$CZ,34,0)</f>
        <v>0</v>
      </c>
      <c r="AX925" s="14">
        <f>VLOOKUP($B925,[2]Sheet3!$G:$CZ,35,0)</f>
        <v>0</v>
      </c>
      <c r="AY925" s="14">
        <f>VLOOKUP($B925,[2]Sheet3!$G:$CZ,36,0)</f>
        <v>0</v>
      </c>
      <c r="AZ925" s="14">
        <f>VLOOKUP($B925,[2]Sheet3!$G:$CZ,37,0)</f>
        <v>0</v>
      </c>
      <c r="BA925" s="14">
        <f>VLOOKUP($B925,[2]Sheet3!$G:$CZ,38,0)</f>
        <v>0</v>
      </c>
      <c r="BB925" s="14">
        <f>VLOOKUP($B925,[2]Sheet3!$G:$CZ,39,0)</f>
        <v>0</v>
      </c>
      <c r="BC925" s="14">
        <f>VLOOKUP($B925,[2]Sheet3!$G:$CZ,40,0)</f>
        <v>0</v>
      </c>
      <c r="BD925" s="14">
        <f>VLOOKUP($B925,[2]Sheet3!$G:$CZ,41,0)</f>
        <v>0</v>
      </c>
      <c r="BE925" s="14">
        <f>VLOOKUP($B925,[2]Sheet3!$G:$CZ,42,0)</f>
        <v>0</v>
      </c>
      <c r="BF925" s="14">
        <f>VLOOKUP($B925,[2]Sheet3!$G:$CZ,43,0)</f>
        <v>0</v>
      </c>
      <c r="BG925" s="14">
        <f>VLOOKUP($B925,[2]Sheet3!$G:$CZ,44,0)</f>
        <v>0</v>
      </c>
      <c r="BH925" s="14">
        <f>VLOOKUP($B925,[2]Sheet3!$G:$CZ,45,0)</f>
        <v>0</v>
      </c>
      <c r="BI925" s="14">
        <f>VLOOKUP($B925,[2]Sheet3!$G:$CZ,46,0)</f>
        <v>0</v>
      </c>
      <c r="BJ925" s="14">
        <f>VLOOKUP($B925,[2]Sheet3!$G:$CZ,47,0)</f>
        <v>0</v>
      </c>
      <c r="BK925" s="14">
        <f>VLOOKUP($B925,[2]Sheet3!$G:$CZ,48,0)</f>
        <v>0</v>
      </c>
      <c r="BL925" s="14">
        <f>VLOOKUP($B925,[2]Sheet3!$G:$CZ,49,0)</f>
        <v>0</v>
      </c>
      <c r="BM925" s="14">
        <f>VLOOKUP($B925,[2]Sheet3!$G:$CZ,50,0)</f>
        <v>0</v>
      </c>
      <c r="BN925" s="14">
        <f>VLOOKUP($B925,[2]Sheet3!$G:$CZ,51,0)</f>
        <v>0</v>
      </c>
      <c r="BO925" s="14">
        <f>VLOOKUP($B925,[2]Sheet3!$G:$CZ,52,0)</f>
        <v>0</v>
      </c>
      <c r="BP925" s="14">
        <f>VLOOKUP($B925,[2]Sheet3!$G:$CZ,53,0)</f>
        <v>0</v>
      </c>
      <c r="BQ925" s="14">
        <f>VLOOKUP($B925,[2]Sheet3!$G:$CZ,54,0)</f>
        <v>0</v>
      </c>
      <c r="BR925" s="14">
        <f>VLOOKUP($B925,[2]Sheet3!$G:$CZ,55,0)</f>
        <v>0</v>
      </c>
      <c r="BS925" s="14">
        <f>VLOOKUP($B925,[2]Sheet3!$G:$CZ,56,0)</f>
        <v>0</v>
      </c>
      <c r="BT925" s="14">
        <f>VLOOKUP($B925,[2]Sheet3!$G:$CZ,57,0)</f>
        <v>0</v>
      </c>
      <c r="BU925" s="14">
        <f>VLOOKUP($B925,[2]Sheet3!$G:$CZ,58,0)</f>
        <v>0</v>
      </c>
      <c r="BV925" s="14">
        <f>VLOOKUP($B925,[2]Sheet3!$G:$CZ,59,0)</f>
        <v>0</v>
      </c>
      <c r="BW925" s="14">
        <f>VLOOKUP($B925,[2]Sheet3!$G:$CZ,60,0)</f>
        <v>0</v>
      </c>
      <c r="BX925" s="14">
        <f>VLOOKUP($B925,[2]Sheet3!$G:$CZ,61,0)</f>
        <v>0</v>
      </c>
      <c r="BY925" s="14">
        <f>VLOOKUP($B925,[2]Sheet3!$G:$CZ,62,0)</f>
        <v>0</v>
      </c>
      <c r="BZ925" s="14">
        <f>VLOOKUP($B925,[2]Sheet3!$G:$CZ,63,0)</f>
        <v>0</v>
      </c>
      <c r="CA925" s="14">
        <f>VLOOKUP($B925,[2]Sheet3!$G:$CZ,64,0)</f>
        <v>0</v>
      </c>
      <c r="CB925" s="14">
        <f>VLOOKUP($B925,[2]Sheet3!$G:$CZ,65,0)</f>
        <v>0</v>
      </c>
      <c r="CC925" s="14">
        <f>VLOOKUP($B925,[2]Sheet3!$G:$CZ,66,0)</f>
        <v>0</v>
      </c>
      <c r="CD925" s="14">
        <f>VLOOKUP($B925,[2]Sheet3!$G:$CZ,67,0)</f>
        <v>0</v>
      </c>
      <c r="CE925" s="14">
        <f>VLOOKUP($B925,[2]Sheet3!$G:$CZ,68,0)</f>
        <v>0</v>
      </c>
      <c r="CF925" s="14">
        <f>VLOOKUP($B925,[2]Sheet3!$G:$CZ,69,0)</f>
        <v>0</v>
      </c>
      <c r="CG925" s="14">
        <f>VLOOKUP($B925,[2]Sheet3!$G:$CZ,70,0)</f>
        <v>0</v>
      </c>
      <c r="CH925" s="14">
        <f>VLOOKUP($B925,[2]Sheet3!$G:$CZ,71,0)</f>
        <v>0</v>
      </c>
      <c r="CI925" s="14">
        <f>VLOOKUP($B925,[2]Sheet3!$G:$CZ,72,0)</f>
        <v>0</v>
      </c>
      <c r="CJ925" s="14">
        <f>VLOOKUP($B925,[2]Sheet3!$G:$CZ,73,0)</f>
        <v>0</v>
      </c>
      <c r="CK925" s="14">
        <f>VLOOKUP($B925,[2]Sheet3!$G:$CZ,74,0)</f>
        <v>0</v>
      </c>
      <c r="CL925" s="14">
        <f>VLOOKUP($B925,[2]Sheet3!$G:$CZ,75,0)</f>
        <v>0</v>
      </c>
      <c r="CM925" s="14">
        <f>VLOOKUP($B925,[2]Sheet3!$G:$CZ,76,0)</f>
        <v>0</v>
      </c>
      <c r="CN925" s="14">
        <f>VLOOKUP($B925,[2]Sheet3!$G:$CZ,77,0)</f>
        <v>0</v>
      </c>
      <c r="CO925" s="14">
        <f>VLOOKUP($B925,[2]Sheet3!$G:$CZ,78,0)</f>
        <v>0</v>
      </c>
      <c r="CP925" s="14">
        <f>VLOOKUP($B925,[2]Sheet3!$G:$CZ,79,0)</f>
        <v>0</v>
      </c>
      <c r="CQ925" s="14">
        <f>VLOOKUP($B925,[2]Sheet3!$G:$CZ,80,0)</f>
        <v>0</v>
      </c>
      <c r="CR925" s="14">
        <f>VLOOKUP($B925,[2]Sheet3!$G:$CZ,81,0)</f>
        <v>0</v>
      </c>
      <c r="CS925" s="14">
        <f>VLOOKUP($B925,[2]Sheet3!$G:$CZ,82,0)</f>
        <v>0</v>
      </c>
      <c r="CT925" s="14">
        <f>VLOOKUP($B925,[2]Sheet3!$G:$CZ,83,0)</f>
        <v>0</v>
      </c>
      <c r="CU925" s="14">
        <f>VLOOKUP($B925,[2]Sheet3!$G:$CZ,84,0)</f>
        <v>0</v>
      </c>
      <c r="CV925" s="14">
        <f>VLOOKUP($B925,[2]Sheet3!$G:$CZ,85,0)</f>
        <v>0</v>
      </c>
      <c r="CW925" s="14">
        <f>VLOOKUP($B925,[2]Sheet3!$G:$CZ,86,0)</f>
        <v>0</v>
      </c>
      <c r="CX925" s="14">
        <f>VLOOKUP($B925,[2]Sheet3!$G:$CZ,87,0)</f>
        <v>0</v>
      </c>
      <c r="CY925" s="14">
        <f>VLOOKUP($B925,[2]Sheet3!$G:$CZ,88,0)</f>
        <v>0</v>
      </c>
      <c r="CZ925" s="14">
        <f>VLOOKUP($B925,[2]Sheet3!$G:$CZ,89,0)</f>
        <v>0</v>
      </c>
      <c r="DA925" s="14">
        <f>VLOOKUP($B925,[2]Sheet3!$G:$CZ,90,0)</f>
        <v>0</v>
      </c>
      <c r="DB925" s="14">
        <f>VLOOKUP($B925,[2]Sheet3!$G:$CZ,91,0)</f>
        <v>0</v>
      </c>
      <c r="DC925" s="14">
        <f>VLOOKUP($B925,[2]Sheet3!$G:$CZ,92,0)</f>
        <v>0</v>
      </c>
      <c r="DD925" s="14">
        <f>VLOOKUP($B925,[2]Sheet3!$G:$CZ,93,0)</f>
        <v>0</v>
      </c>
      <c r="DE925" s="14">
        <f>VLOOKUP($B925,[2]Sheet3!$G:$CZ,94,0)</f>
        <v>0</v>
      </c>
      <c r="DF925" s="14">
        <f>VLOOKUP($B925,[2]Sheet3!$G:$CZ,95,0)</f>
        <v>0</v>
      </c>
      <c r="DG925" s="14">
        <f>VLOOKUP($B925,[2]Sheet3!$G:$CZ,96,0)</f>
        <v>0</v>
      </c>
      <c r="DH925" s="14">
        <f>VLOOKUP($B925,[2]Sheet3!$G:$CZ,97,0)</f>
        <v>0</v>
      </c>
      <c r="DI925" s="14">
        <f>VLOOKUP($B925,[2]Sheet3!$G:$CZ,98,0)</f>
        <v>0</v>
      </c>
    </row>
    <row r="926" spans="1:113" x14ac:dyDescent="0.3">
      <c r="A926" s="9" t="str">
        <f t="shared" si="44"/>
        <v>NE3112</v>
      </c>
      <c r="B926" s="15" t="s">
        <v>361</v>
      </c>
      <c r="C926" s="15" t="s">
        <v>362</v>
      </c>
      <c r="F926" s="7" t="s">
        <v>15</v>
      </c>
      <c r="G926" s="12" t="s">
        <v>4420</v>
      </c>
      <c r="H926" s="12" t="str">
        <f>VLOOKUP($B926,[1]Sheet1!$A:$G,5,0)</f>
        <v>Prince.kumar@redintongroup.com</v>
      </c>
      <c r="I926" s="12" t="str">
        <f>VLOOKUP($B926,[1]Sheet1!$A:$G,7,0)</f>
        <v>sidharth.eknath@redingtongroup.com</v>
      </c>
      <c r="J926" s="12" t="s">
        <v>82</v>
      </c>
      <c r="K926" s="7"/>
      <c r="L926" s="7"/>
      <c r="M926" s="8"/>
      <c r="N926" s="7" t="str">
        <f t="shared" si="42"/>
        <v>Prince.kumar@redintongroup.com; sidharth.eknath@redingtongroup.com; nilesh.phirke@redingtongroup.com;christopher.joseph@redingtongroup.com</v>
      </c>
      <c r="O926" s="7" t="str">
        <f t="shared" si="43"/>
        <v>NE3112</v>
      </c>
      <c r="P926" s="8" t="s">
        <v>5215</v>
      </c>
      <c r="Q926" s="14">
        <f>VLOOKUP($B926,[2]Sheet3!$G:$CZ,2,0)</f>
        <v>2400300050</v>
      </c>
      <c r="R926" s="14">
        <f>VLOOKUP($B926,[2]Sheet3!$G:$CZ,3,0)</f>
        <v>2400300052</v>
      </c>
      <c r="S926" s="14">
        <f>VLOOKUP($B926,[2]Sheet3!$G:$CZ,4,0)</f>
        <v>2400300048</v>
      </c>
      <c r="T926" s="14">
        <f>VLOOKUP($B926,[2]Sheet3!$G:$CZ,5,0)</f>
        <v>2400300177</v>
      </c>
      <c r="U926" s="14">
        <f>VLOOKUP($B926,[2]Sheet3!$G:$CZ,6,0)</f>
        <v>2400299973</v>
      </c>
      <c r="V926" s="14">
        <f>VLOOKUP($B926,[2]Sheet3!$G:$CZ,7,0)</f>
        <v>0</v>
      </c>
      <c r="W926" s="14">
        <f>VLOOKUP($B926,[2]Sheet3!$G:$CZ,8,0)</f>
        <v>0</v>
      </c>
      <c r="X926" s="14">
        <f>VLOOKUP($B926,[2]Sheet3!$G:$CZ,9,0)</f>
        <v>0</v>
      </c>
      <c r="Y926" s="14">
        <f>VLOOKUP($B926,[2]Sheet3!$G:$CZ,10,0)</f>
        <v>0</v>
      </c>
      <c r="Z926" s="14">
        <f>VLOOKUP($B926,[2]Sheet3!$G:$CZ,11,0)</f>
        <v>0</v>
      </c>
      <c r="AA926" s="14">
        <f>VLOOKUP($B926,[2]Sheet3!$G:$CZ,12,0)</f>
        <v>0</v>
      </c>
      <c r="AB926" s="14">
        <f>VLOOKUP($B926,[2]Sheet3!$G:$CZ,13,0)</f>
        <v>0</v>
      </c>
      <c r="AC926" s="14">
        <f>VLOOKUP($B926,[2]Sheet3!$G:$CZ,14,0)</f>
        <v>0</v>
      </c>
      <c r="AD926" s="14">
        <f>VLOOKUP($B926,[2]Sheet3!$G:$CZ,15,0)</f>
        <v>0</v>
      </c>
      <c r="AE926" s="14">
        <f>VLOOKUP($B926,[2]Sheet3!$G:$CZ,16,0)</f>
        <v>0</v>
      </c>
      <c r="AF926" s="14">
        <f>VLOOKUP($B926,[2]Sheet3!$G:$CZ,17,0)</f>
        <v>0</v>
      </c>
      <c r="AG926" s="14">
        <f>VLOOKUP($B926,[2]Sheet3!$G:$CZ,18,0)</f>
        <v>0</v>
      </c>
      <c r="AH926" s="14">
        <f>VLOOKUP($B926,[2]Sheet3!$G:$CZ,19,0)</f>
        <v>0</v>
      </c>
      <c r="AI926" s="14">
        <f>VLOOKUP($B926,[2]Sheet3!$G:$CZ,20,0)</f>
        <v>0</v>
      </c>
      <c r="AJ926" s="14">
        <f>VLOOKUP($B926,[2]Sheet3!$G:$CZ,21,0)</f>
        <v>0</v>
      </c>
      <c r="AK926" s="14">
        <f>VLOOKUP($B926,[2]Sheet3!$G:$CZ,22,0)</f>
        <v>0</v>
      </c>
      <c r="AL926" s="14">
        <f>VLOOKUP($B926,[2]Sheet3!$G:$CZ,23,0)</f>
        <v>0</v>
      </c>
      <c r="AM926" s="14">
        <f>VLOOKUP($B926,[2]Sheet3!$G:$CZ,24,0)</f>
        <v>0</v>
      </c>
      <c r="AN926" s="14">
        <f>VLOOKUP($B926,[2]Sheet3!$G:$CZ,25,0)</f>
        <v>0</v>
      </c>
      <c r="AO926" s="14">
        <f>VLOOKUP($B926,[2]Sheet3!$G:$CZ,26,0)</f>
        <v>0</v>
      </c>
      <c r="AP926" s="14">
        <f>VLOOKUP($B926,[2]Sheet3!$G:$CZ,27,0)</f>
        <v>0</v>
      </c>
      <c r="AQ926" s="14">
        <f>VLOOKUP($B926,[2]Sheet3!$G:$CZ,28,0)</f>
        <v>0</v>
      </c>
      <c r="AR926" s="14">
        <f>VLOOKUP($B926,[2]Sheet3!$G:$CZ,29,0)</f>
        <v>0</v>
      </c>
      <c r="AS926" s="14">
        <f>VLOOKUP($B926,[2]Sheet3!$G:$CZ,30,0)</f>
        <v>0</v>
      </c>
      <c r="AT926" s="14">
        <f>VLOOKUP($B926,[2]Sheet3!$G:$CZ,31,0)</f>
        <v>0</v>
      </c>
      <c r="AU926" s="14">
        <f>VLOOKUP($B926,[2]Sheet3!$G:$CZ,32,0)</f>
        <v>0</v>
      </c>
      <c r="AV926" s="14">
        <f>VLOOKUP($B926,[2]Sheet3!$G:$CZ,33,0)</f>
        <v>0</v>
      </c>
      <c r="AW926" s="14">
        <f>VLOOKUP($B926,[2]Sheet3!$G:$CZ,34,0)</f>
        <v>0</v>
      </c>
      <c r="AX926" s="14">
        <f>VLOOKUP($B926,[2]Sheet3!$G:$CZ,35,0)</f>
        <v>0</v>
      </c>
      <c r="AY926" s="14">
        <f>VLOOKUP($B926,[2]Sheet3!$G:$CZ,36,0)</f>
        <v>0</v>
      </c>
      <c r="AZ926" s="14">
        <f>VLOOKUP($B926,[2]Sheet3!$G:$CZ,37,0)</f>
        <v>0</v>
      </c>
      <c r="BA926" s="14">
        <f>VLOOKUP($B926,[2]Sheet3!$G:$CZ,38,0)</f>
        <v>0</v>
      </c>
      <c r="BB926" s="14">
        <f>VLOOKUP($B926,[2]Sheet3!$G:$CZ,39,0)</f>
        <v>0</v>
      </c>
      <c r="BC926" s="14">
        <f>VLOOKUP($B926,[2]Sheet3!$G:$CZ,40,0)</f>
        <v>0</v>
      </c>
      <c r="BD926" s="14">
        <f>VLOOKUP($B926,[2]Sheet3!$G:$CZ,41,0)</f>
        <v>0</v>
      </c>
      <c r="BE926" s="14">
        <f>VLOOKUP($B926,[2]Sheet3!$G:$CZ,42,0)</f>
        <v>0</v>
      </c>
      <c r="BF926" s="14">
        <f>VLOOKUP($B926,[2]Sheet3!$G:$CZ,43,0)</f>
        <v>0</v>
      </c>
      <c r="BG926" s="14">
        <f>VLOOKUP($B926,[2]Sheet3!$G:$CZ,44,0)</f>
        <v>0</v>
      </c>
      <c r="BH926" s="14">
        <f>VLOOKUP($B926,[2]Sheet3!$G:$CZ,45,0)</f>
        <v>0</v>
      </c>
      <c r="BI926" s="14">
        <f>VLOOKUP($B926,[2]Sheet3!$G:$CZ,46,0)</f>
        <v>0</v>
      </c>
      <c r="BJ926" s="14">
        <f>VLOOKUP($B926,[2]Sheet3!$G:$CZ,47,0)</f>
        <v>0</v>
      </c>
      <c r="BK926" s="14">
        <f>VLOOKUP($B926,[2]Sheet3!$G:$CZ,48,0)</f>
        <v>0</v>
      </c>
      <c r="BL926" s="14">
        <f>VLOOKUP($B926,[2]Sheet3!$G:$CZ,49,0)</f>
        <v>0</v>
      </c>
      <c r="BM926" s="14">
        <f>VLOOKUP($B926,[2]Sheet3!$G:$CZ,50,0)</f>
        <v>0</v>
      </c>
      <c r="BN926" s="14">
        <f>VLOOKUP($B926,[2]Sheet3!$G:$CZ,51,0)</f>
        <v>0</v>
      </c>
      <c r="BO926" s="14">
        <f>VLOOKUP($B926,[2]Sheet3!$G:$CZ,52,0)</f>
        <v>0</v>
      </c>
      <c r="BP926" s="14">
        <f>VLOOKUP($B926,[2]Sheet3!$G:$CZ,53,0)</f>
        <v>0</v>
      </c>
      <c r="BQ926" s="14">
        <f>VLOOKUP($B926,[2]Sheet3!$G:$CZ,54,0)</f>
        <v>0</v>
      </c>
      <c r="BR926" s="14">
        <f>VLOOKUP($B926,[2]Sheet3!$G:$CZ,55,0)</f>
        <v>0</v>
      </c>
      <c r="BS926" s="14">
        <f>VLOOKUP($B926,[2]Sheet3!$G:$CZ,56,0)</f>
        <v>0</v>
      </c>
      <c r="BT926" s="14">
        <f>VLOOKUP($B926,[2]Sheet3!$G:$CZ,57,0)</f>
        <v>0</v>
      </c>
      <c r="BU926" s="14">
        <f>VLOOKUP($B926,[2]Sheet3!$G:$CZ,58,0)</f>
        <v>0</v>
      </c>
      <c r="BV926" s="14">
        <f>VLOOKUP($B926,[2]Sheet3!$G:$CZ,59,0)</f>
        <v>0</v>
      </c>
      <c r="BW926" s="14">
        <f>VLOOKUP($B926,[2]Sheet3!$G:$CZ,60,0)</f>
        <v>0</v>
      </c>
      <c r="BX926" s="14">
        <f>VLOOKUP($B926,[2]Sheet3!$G:$CZ,61,0)</f>
        <v>0</v>
      </c>
      <c r="BY926" s="14">
        <f>VLOOKUP($B926,[2]Sheet3!$G:$CZ,62,0)</f>
        <v>0</v>
      </c>
      <c r="BZ926" s="14">
        <f>VLOOKUP($B926,[2]Sheet3!$G:$CZ,63,0)</f>
        <v>0</v>
      </c>
      <c r="CA926" s="14">
        <f>VLOOKUP($B926,[2]Sheet3!$G:$CZ,64,0)</f>
        <v>0</v>
      </c>
      <c r="CB926" s="14">
        <f>VLOOKUP($B926,[2]Sheet3!$G:$CZ,65,0)</f>
        <v>0</v>
      </c>
      <c r="CC926" s="14">
        <f>VLOOKUP($B926,[2]Sheet3!$G:$CZ,66,0)</f>
        <v>0</v>
      </c>
      <c r="CD926" s="14">
        <f>VLOOKUP($B926,[2]Sheet3!$G:$CZ,67,0)</f>
        <v>0</v>
      </c>
      <c r="CE926" s="14">
        <f>VLOOKUP($B926,[2]Sheet3!$G:$CZ,68,0)</f>
        <v>0</v>
      </c>
      <c r="CF926" s="14">
        <f>VLOOKUP($B926,[2]Sheet3!$G:$CZ,69,0)</f>
        <v>0</v>
      </c>
      <c r="CG926" s="14">
        <f>VLOOKUP($B926,[2]Sheet3!$G:$CZ,70,0)</f>
        <v>0</v>
      </c>
      <c r="CH926" s="14">
        <f>VLOOKUP($B926,[2]Sheet3!$G:$CZ,71,0)</f>
        <v>0</v>
      </c>
      <c r="CI926" s="14">
        <f>VLOOKUP($B926,[2]Sheet3!$G:$CZ,72,0)</f>
        <v>0</v>
      </c>
      <c r="CJ926" s="14">
        <f>VLOOKUP($B926,[2]Sheet3!$G:$CZ,73,0)</f>
        <v>0</v>
      </c>
      <c r="CK926" s="14">
        <f>VLOOKUP($B926,[2]Sheet3!$G:$CZ,74,0)</f>
        <v>0</v>
      </c>
      <c r="CL926" s="14">
        <f>VLOOKUP($B926,[2]Sheet3!$G:$CZ,75,0)</f>
        <v>0</v>
      </c>
      <c r="CM926" s="14">
        <f>VLOOKUP($B926,[2]Sheet3!$G:$CZ,76,0)</f>
        <v>0</v>
      </c>
      <c r="CN926" s="14">
        <f>VLOOKUP($B926,[2]Sheet3!$G:$CZ,77,0)</f>
        <v>0</v>
      </c>
      <c r="CO926" s="14">
        <f>VLOOKUP($B926,[2]Sheet3!$G:$CZ,78,0)</f>
        <v>0</v>
      </c>
      <c r="CP926" s="14">
        <f>VLOOKUP($B926,[2]Sheet3!$G:$CZ,79,0)</f>
        <v>0</v>
      </c>
      <c r="CQ926" s="14">
        <f>VLOOKUP($B926,[2]Sheet3!$G:$CZ,80,0)</f>
        <v>0</v>
      </c>
      <c r="CR926" s="14">
        <f>VLOOKUP($B926,[2]Sheet3!$G:$CZ,81,0)</f>
        <v>0</v>
      </c>
      <c r="CS926" s="14">
        <f>VLOOKUP($B926,[2]Sheet3!$G:$CZ,82,0)</f>
        <v>0</v>
      </c>
      <c r="CT926" s="14">
        <f>VLOOKUP($B926,[2]Sheet3!$G:$CZ,83,0)</f>
        <v>0</v>
      </c>
      <c r="CU926" s="14">
        <f>VLOOKUP($B926,[2]Sheet3!$G:$CZ,84,0)</f>
        <v>0</v>
      </c>
      <c r="CV926" s="14">
        <f>VLOOKUP($B926,[2]Sheet3!$G:$CZ,85,0)</f>
        <v>0</v>
      </c>
      <c r="CW926" s="14">
        <f>VLOOKUP($B926,[2]Sheet3!$G:$CZ,86,0)</f>
        <v>0</v>
      </c>
      <c r="CX926" s="14">
        <f>VLOOKUP($B926,[2]Sheet3!$G:$CZ,87,0)</f>
        <v>0</v>
      </c>
      <c r="CY926" s="14">
        <f>VLOOKUP($B926,[2]Sheet3!$G:$CZ,88,0)</f>
        <v>0</v>
      </c>
      <c r="CZ926" s="14">
        <f>VLOOKUP($B926,[2]Sheet3!$G:$CZ,89,0)</f>
        <v>0</v>
      </c>
      <c r="DA926" s="14">
        <f>VLOOKUP($B926,[2]Sheet3!$G:$CZ,90,0)</f>
        <v>0</v>
      </c>
      <c r="DB926" s="14">
        <f>VLOOKUP($B926,[2]Sheet3!$G:$CZ,91,0)</f>
        <v>0</v>
      </c>
      <c r="DC926" s="14">
        <f>VLOOKUP($B926,[2]Sheet3!$G:$CZ,92,0)</f>
        <v>0</v>
      </c>
      <c r="DD926" s="14">
        <f>VLOOKUP($B926,[2]Sheet3!$G:$CZ,93,0)</f>
        <v>0</v>
      </c>
      <c r="DE926" s="14">
        <f>VLOOKUP($B926,[2]Sheet3!$G:$CZ,94,0)</f>
        <v>0</v>
      </c>
      <c r="DF926" s="14">
        <f>VLOOKUP($B926,[2]Sheet3!$G:$CZ,95,0)</f>
        <v>0</v>
      </c>
      <c r="DG926" s="14">
        <f>VLOOKUP($B926,[2]Sheet3!$G:$CZ,96,0)</f>
        <v>0</v>
      </c>
      <c r="DH926" s="14">
        <f>VLOOKUP($B926,[2]Sheet3!$G:$CZ,97,0)</f>
        <v>0</v>
      </c>
      <c r="DI926" s="14">
        <f>VLOOKUP($B926,[2]Sheet3!$G:$CZ,98,0)</f>
        <v>0</v>
      </c>
    </row>
    <row r="927" spans="1:113" x14ac:dyDescent="0.3">
      <c r="A927" s="9" t="str">
        <f t="shared" si="44"/>
        <v>E14510</v>
      </c>
      <c r="B927" s="15" t="s">
        <v>2179</v>
      </c>
      <c r="C927" s="15" t="s">
        <v>2180</v>
      </c>
      <c r="F927" s="7" t="s">
        <v>15</v>
      </c>
      <c r="G927" s="12" t="s">
        <v>4421</v>
      </c>
      <c r="H927" s="12" t="str">
        <f>VLOOKUP($B927,[1]Sheet1!$A:$G,5,0)</f>
        <v>chandan.singh@redingtongroup.com</v>
      </c>
      <c r="I927" s="12" t="str">
        <f>VLOOKUP($B927,[1]Sheet1!$A:$G,7,0)</f>
        <v>jaswinder.singh@redingtongroup.com</v>
      </c>
      <c r="J927" s="12" t="s">
        <v>82</v>
      </c>
      <c r="K927" s="7"/>
      <c r="L927" s="7"/>
      <c r="M927" s="8"/>
      <c r="N927" s="7" t="str">
        <f t="shared" si="42"/>
        <v>chandan.singh@redingtongroup.com; jaswinder.singh@redingtongroup.com; nilesh.phirke@redingtongroup.com;christopher.joseph@redingtongroup.com</v>
      </c>
      <c r="O927" s="7" t="str">
        <f t="shared" si="43"/>
        <v>E14510</v>
      </c>
      <c r="P927" s="8" t="s">
        <v>5215</v>
      </c>
      <c r="Q927" s="14">
        <f>VLOOKUP($B927,[2]Sheet3!$G:$CZ,2,0)</f>
        <v>2400299444</v>
      </c>
      <c r="R927" s="14">
        <f>VLOOKUP($B927,[2]Sheet3!$G:$CZ,3,0)</f>
        <v>2400307175</v>
      </c>
      <c r="S927" s="14">
        <f>VLOOKUP($B927,[2]Sheet3!$G:$CZ,4,0)</f>
        <v>2400299581</v>
      </c>
      <c r="T927" s="14">
        <f>VLOOKUP($B927,[2]Sheet3!$G:$CZ,5,0)</f>
        <v>2400308964</v>
      </c>
      <c r="U927" s="14">
        <f>VLOOKUP($B927,[2]Sheet3!$G:$CZ,6,0)</f>
        <v>0</v>
      </c>
      <c r="V927" s="14">
        <f>VLOOKUP($B927,[2]Sheet3!$G:$CZ,7,0)</f>
        <v>0</v>
      </c>
      <c r="W927" s="14">
        <f>VLOOKUP($B927,[2]Sheet3!$G:$CZ,8,0)</f>
        <v>0</v>
      </c>
      <c r="X927" s="14">
        <f>VLOOKUP($B927,[2]Sheet3!$G:$CZ,9,0)</f>
        <v>0</v>
      </c>
      <c r="Y927" s="14">
        <f>VLOOKUP($B927,[2]Sheet3!$G:$CZ,10,0)</f>
        <v>0</v>
      </c>
      <c r="Z927" s="14">
        <f>VLOOKUP($B927,[2]Sheet3!$G:$CZ,11,0)</f>
        <v>0</v>
      </c>
      <c r="AA927" s="14">
        <f>VLOOKUP($B927,[2]Sheet3!$G:$CZ,12,0)</f>
        <v>0</v>
      </c>
      <c r="AB927" s="14">
        <f>VLOOKUP($B927,[2]Sheet3!$G:$CZ,13,0)</f>
        <v>0</v>
      </c>
      <c r="AC927" s="14">
        <f>VLOOKUP($B927,[2]Sheet3!$G:$CZ,14,0)</f>
        <v>0</v>
      </c>
      <c r="AD927" s="14">
        <f>VLOOKUP($B927,[2]Sheet3!$G:$CZ,15,0)</f>
        <v>0</v>
      </c>
      <c r="AE927" s="14">
        <f>VLOOKUP($B927,[2]Sheet3!$G:$CZ,16,0)</f>
        <v>0</v>
      </c>
      <c r="AF927" s="14">
        <f>VLOOKUP($B927,[2]Sheet3!$G:$CZ,17,0)</f>
        <v>0</v>
      </c>
      <c r="AG927" s="14">
        <f>VLOOKUP($B927,[2]Sheet3!$G:$CZ,18,0)</f>
        <v>0</v>
      </c>
      <c r="AH927" s="14">
        <f>VLOOKUP($B927,[2]Sheet3!$G:$CZ,19,0)</f>
        <v>0</v>
      </c>
      <c r="AI927" s="14">
        <f>VLOOKUP($B927,[2]Sheet3!$G:$CZ,20,0)</f>
        <v>0</v>
      </c>
      <c r="AJ927" s="14">
        <f>VLOOKUP($B927,[2]Sheet3!$G:$CZ,21,0)</f>
        <v>0</v>
      </c>
      <c r="AK927" s="14">
        <f>VLOOKUP($B927,[2]Sheet3!$G:$CZ,22,0)</f>
        <v>0</v>
      </c>
      <c r="AL927" s="14">
        <f>VLOOKUP($B927,[2]Sheet3!$G:$CZ,23,0)</f>
        <v>0</v>
      </c>
      <c r="AM927" s="14">
        <f>VLOOKUP($B927,[2]Sheet3!$G:$CZ,24,0)</f>
        <v>0</v>
      </c>
      <c r="AN927" s="14">
        <f>VLOOKUP($B927,[2]Sheet3!$G:$CZ,25,0)</f>
        <v>0</v>
      </c>
      <c r="AO927" s="14">
        <f>VLOOKUP($B927,[2]Sheet3!$G:$CZ,26,0)</f>
        <v>0</v>
      </c>
      <c r="AP927" s="14">
        <f>VLOOKUP($B927,[2]Sheet3!$G:$CZ,27,0)</f>
        <v>0</v>
      </c>
      <c r="AQ927" s="14">
        <f>VLOOKUP($B927,[2]Sheet3!$G:$CZ,28,0)</f>
        <v>0</v>
      </c>
      <c r="AR927" s="14">
        <f>VLOOKUP($B927,[2]Sheet3!$G:$CZ,29,0)</f>
        <v>0</v>
      </c>
      <c r="AS927" s="14">
        <f>VLOOKUP($B927,[2]Sheet3!$G:$CZ,30,0)</f>
        <v>0</v>
      </c>
      <c r="AT927" s="14">
        <f>VLOOKUP($B927,[2]Sheet3!$G:$CZ,31,0)</f>
        <v>0</v>
      </c>
      <c r="AU927" s="14">
        <f>VLOOKUP($B927,[2]Sheet3!$G:$CZ,32,0)</f>
        <v>0</v>
      </c>
      <c r="AV927" s="14">
        <f>VLOOKUP($B927,[2]Sheet3!$G:$CZ,33,0)</f>
        <v>0</v>
      </c>
      <c r="AW927" s="14">
        <f>VLOOKUP($B927,[2]Sheet3!$G:$CZ,34,0)</f>
        <v>0</v>
      </c>
      <c r="AX927" s="14">
        <f>VLOOKUP($B927,[2]Sheet3!$G:$CZ,35,0)</f>
        <v>0</v>
      </c>
      <c r="AY927" s="14">
        <f>VLOOKUP($B927,[2]Sheet3!$G:$CZ,36,0)</f>
        <v>0</v>
      </c>
      <c r="AZ927" s="14">
        <f>VLOOKUP($B927,[2]Sheet3!$G:$CZ,37,0)</f>
        <v>0</v>
      </c>
      <c r="BA927" s="14">
        <f>VLOOKUP($B927,[2]Sheet3!$G:$CZ,38,0)</f>
        <v>0</v>
      </c>
      <c r="BB927" s="14">
        <f>VLOOKUP($B927,[2]Sheet3!$G:$CZ,39,0)</f>
        <v>0</v>
      </c>
      <c r="BC927" s="14">
        <f>VLOOKUP($B927,[2]Sheet3!$G:$CZ,40,0)</f>
        <v>0</v>
      </c>
      <c r="BD927" s="14">
        <f>VLOOKUP($B927,[2]Sheet3!$G:$CZ,41,0)</f>
        <v>0</v>
      </c>
      <c r="BE927" s="14">
        <f>VLOOKUP($B927,[2]Sheet3!$G:$CZ,42,0)</f>
        <v>0</v>
      </c>
      <c r="BF927" s="14">
        <f>VLOOKUP($B927,[2]Sheet3!$G:$CZ,43,0)</f>
        <v>0</v>
      </c>
      <c r="BG927" s="14">
        <f>VLOOKUP($B927,[2]Sheet3!$G:$CZ,44,0)</f>
        <v>0</v>
      </c>
      <c r="BH927" s="14">
        <f>VLOOKUP($B927,[2]Sheet3!$G:$CZ,45,0)</f>
        <v>0</v>
      </c>
      <c r="BI927" s="14">
        <f>VLOOKUP($B927,[2]Sheet3!$G:$CZ,46,0)</f>
        <v>0</v>
      </c>
      <c r="BJ927" s="14">
        <f>VLOOKUP($B927,[2]Sheet3!$G:$CZ,47,0)</f>
        <v>0</v>
      </c>
      <c r="BK927" s="14">
        <f>VLOOKUP($B927,[2]Sheet3!$G:$CZ,48,0)</f>
        <v>0</v>
      </c>
      <c r="BL927" s="14">
        <f>VLOOKUP($B927,[2]Sheet3!$G:$CZ,49,0)</f>
        <v>0</v>
      </c>
      <c r="BM927" s="14">
        <f>VLOOKUP($B927,[2]Sheet3!$G:$CZ,50,0)</f>
        <v>0</v>
      </c>
      <c r="BN927" s="14">
        <f>VLOOKUP($B927,[2]Sheet3!$G:$CZ,51,0)</f>
        <v>0</v>
      </c>
      <c r="BO927" s="14">
        <f>VLOOKUP($B927,[2]Sheet3!$G:$CZ,52,0)</f>
        <v>0</v>
      </c>
      <c r="BP927" s="14">
        <f>VLOOKUP($B927,[2]Sheet3!$G:$CZ,53,0)</f>
        <v>0</v>
      </c>
      <c r="BQ927" s="14">
        <f>VLOOKUP($B927,[2]Sheet3!$G:$CZ,54,0)</f>
        <v>0</v>
      </c>
      <c r="BR927" s="14">
        <f>VLOOKUP($B927,[2]Sheet3!$G:$CZ,55,0)</f>
        <v>0</v>
      </c>
      <c r="BS927" s="14">
        <f>VLOOKUP($B927,[2]Sheet3!$G:$CZ,56,0)</f>
        <v>0</v>
      </c>
      <c r="BT927" s="14">
        <f>VLOOKUP($B927,[2]Sheet3!$G:$CZ,57,0)</f>
        <v>0</v>
      </c>
      <c r="BU927" s="14">
        <f>VLOOKUP($B927,[2]Sheet3!$G:$CZ,58,0)</f>
        <v>0</v>
      </c>
      <c r="BV927" s="14">
        <f>VLOOKUP($B927,[2]Sheet3!$G:$CZ,59,0)</f>
        <v>0</v>
      </c>
      <c r="BW927" s="14">
        <f>VLOOKUP($B927,[2]Sheet3!$G:$CZ,60,0)</f>
        <v>0</v>
      </c>
      <c r="BX927" s="14">
        <f>VLOOKUP($B927,[2]Sheet3!$G:$CZ,61,0)</f>
        <v>0</v>
      </c>
      <c r="BY927" s="14">
        <f>VLOOKUP($B927,[2]Sheet3!$G:$CZ,62,0)</f>
        <v>0</v>
      </c>
      <c r="BZ927" s="14">
        <f>VLOOKUP($B927,[2]Sheet3!$G:$CZ,63,0)</f>
        <v>0</v>
      </c>
      <c r="CA927" s="14">
        <f>VLOOKUP($B927,[2]Sheet3!$G:$CZ,64,0)</f>
        <v>0</v>
      </c>
      <c r="CB927" s="14">
        <f>VLOOKUP($B927,[2]Sheet3!$G:$CZ,65,0)</f>
        <v>0</v>
      </c>
      <c r="CC927" s="14">
        <f>VLOOKUP($B927,[2]Sheet3!$G:$CZ,66,0)</f>
        <v>0</v>
      </c>
      <c r="CD927" s="14">
        <f>VLOOKUP($B927,[2]Sheet3!$G:$CZ,67,0)</f>
        <v>0</v>
      </c>
      <c r="CE927" s="14">
        <f>VLOOKUP($B927,[2]Sheet3!$G:$CZ,68,0)</f>
        <v>0</v>
      </c>
      <c r="CF927" s="14">
        <f>VLOOKUP($B927,[2]Sheet3!$G:$CZ,69,0)</f>
        <v>0</v>
      </c>
      <c r="CG927" s="14">
        <f>VLOOKUP($B927,[2]Sheet3!$G:$CZ,70,0)</f>
        <v>0</v>
      </c>
      <c r="CH927" s="14">
        <f>VLOOKUP($B927,[2]Sheet3!$G:$CZ,71,0)</f>
        <v>0</v>
      </c>
      <c r="CI927" s="14">
        <f>VLOOKUP($B927,[2]Sheet3!$G:$CZ,72,0)</f>
        <v>0</v>
      </c>
      <c r="CJ927" s="14">
        <f>VLOOKUP($B927,[2]Sheet3!$G:$CZ,73,0)</f>
        <v>0</v>
      </c>
      <c r="CK927" s="14">
        <f>VLOOKUP($B927,[2]Sheet3!$G:$CZ,74,0)</f>
        <v>0</v>
      </c>
      <c r="CL927" s="14">
        <f>VLOOKUP($B927,[2]Sheet3!$G:$CZ,75,0)</f>
        <v>0</v>
      </c>
      <c r="CM927" s="14">
        <f>VLOOKUP($B927,[2]Sheet3!$G:$CZ,76,0)</f>
        <v>0</v>
      </c>
      <c r="CN927" s="14">
        <f>VLOOKUP($B927,[2]Sheet3!$G:$CZ,77,0)</f>
        <v>0</v>
      </c>
      <c r="CO927" s="14">
        <f>VLOOKUP($B927,[2]Sheet3!$G:$CZ,78,0)</f>
        <v>0</v>
      </c>
      <c r="CP927" s="14">
        <f>VLOOKUP($B927,[2]Sheet3!$G:$CZ,79,0)</f>
        <v>0</v>
      </c>
      <c r="CQ927" s="14">
        <f>VLOOKUP($B927,[2]Sheet3!$G:$CZ,80,0)</f>
        <v>0</v>
      </c>
      <c r="CR927" s="14">
        <f>VLOOKUP($B927,[2]Sheet3!$G:$CZ,81,0)</f>
        <v>0</v>
      </c>
      <c r="CS927" s="14">
        <f>VLOOKUP($B927,[2]Sheet3!$G:$CZ,82,0)</f>
        <v>0</v>
      </c>
      <c r="CT927" s="14">
        <f>VLOOKUP($B927,[2]Sheet3!$G:$CZ,83,0)</f>
        <v>0</v>
      </c>
      <c r="CU927" s="14">
        <f>VLOOKUP($B927,[2]Sheet3!$G:$CZ,84,0)</f>
        <v>0</v>
      </c>
      <c r="CV927" s="14">
        <f>VLOOKUP($B927,[2]Sheet3!$G:$CZ,85,0)</f>
        <v>0</v>
      </c>
      <c r="CW927" s="14">
        <f>VLOOKUP($B927,[2]Sheet3!$G:$CZ,86,0)</f>
        <v>0</v>
      </c>
      <c r="CX927" s="14">
        <f>VLOOKUP($B927,[2]Sheet3!$G:$CZ,87,0)</f>
        <v>0</v>
      </c>
      <c r="CY927" s="14">
        <f>VLOOKUP($B927,[2]Sheet3!$G:$CZ,88,0)</f>
        <v>0</v>
      </c>
      <c r="CZ927" s="14">
        <f>VLOOKUP($B927,[2]Sheet3!$G:$CZ,89,0)</f>
        <v>0</v>
      </c>
      <c r="DA927" s="14">
        <f>VLOOKUP($B927,[2]Sheet3!$G:$CZ,90,0)</f>
        <v>0</v>
      </c>
      <c r="DB927" s="14">
        <f>VLOOKUP($B927,[2]Sheet3!$G:$CZ,91,0)</f>
        <v>0</v>
      </c>
      <c r="DC927" s="14">
        <f>VLOOKUP($B927,[2]Sheet3!$G:$CZ,92,0)</f>
        <v>0</v>
      </c>
      <c r="DD927" s="14">
        <f>VLOOKUP($B927,[2]Sheet3!$G:$CZ,93,0)</f>
        <v>0</v>
      </c>
      <c r="DE927" s="14">
        <f>VLOOKUP($B927,[2]Sheet3!$G:$CZ,94,0)</f>
        <v>0</v>
      </c>
      <c r="DF927" s="14">
        <f>VLOOKUP($B927,[2]Sheet3!$G:$CZ,95,0)</f>
        <v>0</v>
      </c>
      <c r="DG927" s="14">
        <f>VLOOKUP($B927,[2]Sheet3!$G:$CZ,96,0)</f>
        <v>0</v>
      </c>
      <c r="DH927" s="14">
        <f>VLOOKUP($B927,[2]Sheet3!$G:$CZ,97,0)</f>
        <v>0</v>
      </c>
      <c r="DI927" s="14">
        <f>VLOOKUP($B927,[2]Sheet3!$G:$CZ,98,0)</f>
        <v>0</v>
      </c>
    </row>
    <row r="928" spans="1:113" x14ac:dyDescent="0.3">
      <c r="A928" s="9" t="str">
        <f t="shared" si="44"/>
        <v>NE3035</v>
      </c>
      <c r="B928" s="15" t="s">
        <v>673</v>
      </c>
      <c r="C928" s="15" t="s">
        <v>674</v>
      </c>
      <c r="F928" s="7" t="s">
        <v>15</v>
      </c>
      <c r="G928" s="12" t="s">
        <v>4422</v>
      </c>
      <c r="H928" s="12" t="str">
        <f>VLOOKUP($B928,[1]Sheet1!$A:$G,5,0)</f>
        <v>Prince.kumar@redintongroup.com</v>
      </c>
      <c r="I928" s="12" t="str">
        <f>VLOOKUP($B928,[1]Sheet1!$A:$G,7,0)</f>
        <v>sidharth.eknath@redingtongroup.com</v>
      </c>
      <c r="J928" s="12" t="s">
        <v>82</v>
      </c>
      <c r="K928" s="7"/>
      <c r="L928" s="7"/>
      <c r="M928" s="8"/>
      <c r="N928" s="7" t="str">
        <f t="shared" si="42"/>
        <v>Prince.kumar@redintongroup.com; sidharth.eknath@redingtongroup.com; nilesh.phirke@redingtongroup.com;christopher.joseph@redingtongroup.com</v>
      </c>
      <c r="O928" s="7" t="str">
        <f t="shared" si="43"/>
        <v>NE3035</v>
      </c>
      <c r="P928" s="8" t="s">
        <v>5215</v>
      </c>
      <c r="Q928" s="14">
        <f>VLOOKUP($B928,[2]Sheet3!$G:$CZ,2,0)</f>
        <v>2400300181</v>
      </c>
      <c r="R928" s="14">
        <f>VLOOKUP($B928,[2]Sheet3!$G:$CZ,3,0)</f>
        <v>2400300117</v>
      </c>
      <c r="S928" s="14">
        <f>VLOOKUP($B928,[2]Sheet3!$G:$CZ,4,0)</f>
        <v>2400302405</v>
      </c>
      <c r="T928" s="14">
        <f>VLOOKUP($B928,[2]Sheet3!$G:$CZ,5,0)</f>
        <v>2400305482</v>
      </c>
      <c r="U928" s="14">
        <f>VLOOKUP($B928,[2]Sheet3!$G:$CZ,6,0)</f>
        <v>2400300120</v>
      </c>
      <c r="V928" s="14">
        <f>VLOOKUP($B928,[2]Sheet3!$G:$CZ,7,0)</f>
        <v>0</v>
      </c>
      <c r="W928" s="14">
        <f>VLOOKUP($B928,[2]Sheet3!$G:$CZ,8,0)</f>
        <v>0</v>
      </c>
      <c r="X928" s="14">
        <f>VLOOKUP($B928,[2]Sheet3!$G:$CZ,9,0)</f>
        <v>0</v>
      </c>
      <c r="Y928" s="14">
        <f>VLOOKUP($B928,[2]Sheet3!$G:$CZ,10,0)</f>
        <v>0</v>
      </c>
      <c r="Z928" s="14">
        <f>VLOOKUP($B928,[2]Sheet3!$G:$CZ,11,0)</f>
        <v>0</v>
      </c>
      <c r="AA928" s="14">
        <f>VLOOKUP($B928,[2]Sheet3!$G:$CZ,12,0)</f>
        <v>0</v>
      </c>
      <c r="AB928" s="14">
        <f>VLOOKUP($B928,[2]Sheet3!$G:$CZ,13,0)</f>
        <v>0</v>
      </c>
      <c r="AC928" s="14">
        <f>VLOOKUP($B928,[2]Sheet3!$G:$CZ,14,0)</f>
        <v>0</v>
      </c>
      <c r="AD928" s="14">
        <f>VLOOKUP($B928,[2]Sheet3!$G:$CZ,15,0)</f>
        <v>0</v>
      </c>
      <c r="AE928" s="14">
        <f>VLOOKUP($B928,[2]Sheet3!$G:$CZ,16,0)</f>
        <v>0</v>
      </c>
      <c r="AF928" s="14">
        <f>VLOOKUP($B928,[2]Sheet3!$G:$CZ,17,0)</f>
        <v>0</v>
      </c>
      <c r="AG928" s="14">
        <f>VLOOKUP($B928,[2]Sheet3!$G:$CZ,18,0)</f>
        <v>0</v>
      </c>
      <c r="AH928" s="14">
        <f>VLOOKUP($B928,[2]Sheet3!$G:$CZ,19,0)</f>
        <v>0</v>
      </c>
      <c r="AI928" s="14">
        <f>VLOOKUP($B928,[2]Sheet3!$G:$CZ,20,0)</f>
        <v>0</v>
      </c>
      <c r="AJ928" s="14">
        <f>VLOOKUP($B928,[2]Sheet3!$G:$CZ,21,0)</f>
        <v>0</v>
      </c>
      <c r="AK928" s="14">
        <f>VLOOKUP($B928,[2]Sheet3!$G:$CZ,22,0)</f>
        <v>0</v>
      </c>
      <c r="AL928" s="14">
        <f>VLOOKUP($B928,[2]Sheet3!$G:$CZ,23,0)</f>
        <v>0</v>
      </c>
      <c r="AM928" s="14">
        <f>VLOOKUP($B928,[2]Sheet3!$G:$CZ,24,0)</f>
        <v>0</v>
      </c>
      <c r="AN928" s="14">
        <f>VLOOKUP($B928,[2]Sheet3!$G:$CZ,25,0)</f>
        <v>0</v>
      </c>
      <c r="AO928" s="14">
        <f>VLOOKUP($B928,[2]Sheet3!$G:$CZ,26,0)</f>
        <v>0</v>
      </c>
      <c r="AP928" s="14">
        <f>VLOOKUP($B928,[2]Sheet3!$G:$CZ,27,0)</f>
        <v>0</v>
      </c>
      <c r="AQ928" s="14">
        <f>VLOOKUP($B928,[2]Sheet3!$G:$CZ,28,0)</f>
        <v>0</v>
      </c>
      <c r="AR928" s="14">
        <f>VLOOKUP($B928,[2]Sheet3!$G:$CZ,29,0)</f>
        <v>0</v>
      </c>
      <c r="AS928" s="14">
        <f>VLOOKUP($B928,[2]Sheet3!$G:$CZ,30,0)</f>
        <v>0</v>
      </c>
      <c r="AT928" s="14">
        <f>VLOOKUP($B928,[2]Sheet3!$G:$CZ,31,0)</f>
        <v>0</v>
      </c>
      <c r="AU928" s="14">
        <f>VLOOKUP($B928,[2]Sheet3!$G:$CZ,32,0)</f>
        <v>0</v>
      </c>
      <c r="AV928" s="14">
        <f>VLOOKUP($B928,[2]Sheet3!$G:$CZ,33,0)</f>
        <v>0</v>
      </c>
      <c r="AW928" s="14">
        <f>VLOOKUP($B928,[2]Sheet3!$G:$CZ,34,0)</f>
        <v>0</v>
      </c>
      <c r="AX928" s="14">
        <f>VLOOKUP($B928,[2]Sheet3!$G:$CZ,35,0)</f>
        <v>0</v>
      </c>
      <c r="AY928" s="14">
        <f>VLOOKUP($B928,[2]Sheet3!$G:$CZ,36,0)</f>
        <v>0</v>
      </c>
      <c r="AZ928" s="14">
        <f>VLOOKUP($B928,[2]Sheet3!$G:$CZ,37,0)</f>
        <v>0</v>
      </c>
      <c r="BA928" s="14">
        <f>VLOOKUP($B928,[2]Sheet3!$G:$CZ,38,0)</f>
        <v>0</v>
      </c>
      <c r="BB928" s="14">
        <f>VLOOKUP($B928,[2]Sheet3!$G:$CZ,39,0)</f>
        <v>0</v>
      </c>
      <c r="BC928" s="14">
        <f>VLOOKUP($B928,[2]Sheet3!$G:$CZ,40,0)</f>
        <v>0</v>
      </c>
      <c r="BD928" s="14">
        <f>VLOOKUP($B928,[2]Sheet3!$G:$CZ,41,0)</f>
        <v>0</v>
      </c>
      <c r="BE928" s="14">
        <f>VLOOKUP($B928,[2]Sheet3!$G:$CZ,42,0)</f>
        <v>0</v>
      </c>
      <c r="BF928" s="14">
        <f>VLOOKUP($B928,[2]Sheet3!$G:$CZ,43,0)</f>
        <v>0</v>
      </c>
      <c r="BG928" s="14">
        <f>VLOOKUP($B928,[2]Sheet3!$G:$CZ,44,0)</f>
        <v>0</v>
      </c>
      <c r="BH928" s="14">
        <f>VLOOKUP($B928,[2]Sheet3!$G:$CZ,45,0)</f>
        <v>0</v>
      </c>
      <c r="BI928" s="14">
        <f>VLOOKUP($B928,[2]Sheet3!$G:$CZ,46,0)</f>
        <v>0</v>
      </c>
      <c r="BJ928" s="14">
        <f>VLOOKUP($B928,[2]Sheet3!$G:$CZ,47,0)</f>
        <v>0</v>
      </c>
      <c r="BK928" s="14">
        <f>VLOOKUP($B928,[2]Sheet3!$G:$CZ,48,0)</f>
        <v>0</v>
      </c>
      <c r="BL928" s="14">
        <f>VLOOKUP($B928,[2]Sheet3!$G:$CZ,49,0)</f>
        <v>0</v>
      </c>
      <c r="BM928" s="14">
        <f>VLOOKUP($B928,[2]Sheet3!$G:$CZ,50,0)</f>
        <v>0</v>
      </c>
      <c r="BN928" s="14">
        <f>VLOOKUP($B928,[2]Sheet3!$G:$CZ,51,0)</f>
        <v>0</v>
      </c>
      <c r="BO928" s="14">
        <f>VLOOKUP($B928,[2]Sheet3!$G:$CZ,52,0)</f>
        <v>0</v>
      </c>
      <c r="BP928" s="14">
        <f>VLOOKUP($B928,[2]Sheet3!$G:$CZ,53,0)</f>
        <v>0</v>
      </c>
      <c r="BQ928" s="14">
        <f>VLOOKUP($B928,[2]Sheet3!$G:$CZ,54,0)</f>
        <v>0</v>
      </c>
      <c r="BR928" s="14">
        <f>VLOOKUP($B928,[2]Sheet3!$G:$CZ,55,0)</f>
        <v>0</v>
      </c>
      <c r="BS928" s="14">
        <f>VLOOKUP($B928,[2]Sheet3!$G:$CZ,56,0)</f>
        <v>0</v>
      </c>
      <c r="BT928" s="14">
        <f>VLOOKUP($B928,[2]Sheet3!$G:$CZ,57,0)</f>
        <v>0</v>
      </c>
      <c r="BU928" s="14">
        <f>VLOOKUP($B928,[2]Sheet3!$G:$CZ,58,0)</f>
        <v>0</v>
      </c>
      <c r="BV928" s="14">
        <f>VLOOKUP($B928,[2]Sheet3!$G:$CZ,59,0)</f>
        <v>0</v>
      </c>
      <c r="BW928" s="14">
        <f>VLOOKUP($B928,[2]Sheet3!$G:$CZ,60,0)</f>
        <v>0</v>
      </c>
      <c r="BX928" s="14">
        <f>VLOOKUP($B928,[2]Sheet3!$G:$CZ,61,0)</f>
        <v>0</v>
      </c>
      <c r="BY928" s="14">
        <f>VLOOKUP($B928,[2]Sheet3!$G:$CZ,62,0)</f>
        <v>0</v>
      </c>
      <c r="BZ928" s="14">
        <f>VLOOKUP($B928,[2]Sheet3!$G:$CZ,63,0)</f>
        <v>0</v>
      </c>
      <c r="CA928" s="14">
        <f>VLOOKUP($B928,[2]Sheet3!$G:$CZ,64,0)</f>
        <v>0</v>
      </c>
      <c r="CB928" s="14">
        <f>VLOOKUP($B928,[2]Sheet3!$G:$CZ,65,0)</f>
        <v>0</v>
      </c>
      <c r="CC928" s="14">
        <f>VLOOKUP($B928,[2]Sheet3!$G:$CZ,66,0)</f>
        <v>0</v>
      </c>
      <c r="CD928" s="14">
        <f>VLOOKUP($B928,[2]Sheet3!$G:$CZ,67,0)</f>
        <v>0</v>
      </c>
      <c r="CE928" s="14">
        <f>VLOOKUP($B928,[2]Sheet3!$G:$CZ,68,0)</f>
        <v>0</v>
      </c>
      <c r="CF928" s="14">
        <f>VLOOKUP($B928,[2]Sheet3!$G:$CZ,69,0)</f>
        <v>0</v>
      </c>
      <c r="CG928" s="14">
        <f>VLOOKUP($B928,[2]Sheet3!$G:$CZ,70,0)</f>
        <v>0</v>
      </c>
      <c r="CH928" s="14">
        <f>VLOOKUP($B928,[2]Sheet3!$G:$CZ,71,0)</f>
        <v>0</v>
      </c>
      <c r="CI928" s="14">
        <f>VLOOKUP($B928,[2]Sheet3!$G:$CZ,72,0)</f>
        <v>0</v>
      </c>
      <c r="CJ928" s="14">
        <f>VLOOKUP($B928,[2]Sheet3!$G:$CZ,73,0)</f>
        <v>0</v>
      </c>
      <c r="CK928" s="14">
        <f>VLOOKUP($B928,[2]Sheet3!$G:$CZ,74,0)</f>
        <v>0</v>
      </c>
      <c r="CL928" s="14">
        <f>VLOOKUP($B928,[2]Sheet3!$G:$CZ,75,0)</f>
        <v>0</v>
      </c>
      <c r="CM928" s="14">
        <f>VLOOKUP($B928,[2]Sheet3!$G:$CZ,76,0)</f>
        <v>0</v>
      </c>
      <c r="CN928" s="14">
        <f>VLOOKUP($B928,[2]Sheet3!$G:$CZ,77,0)</f>
        <v>0</v>
      </c>
      <c r="CO928" s="14">
        <f>VLOOKUP($B928,[2]Sheet3!$G:$CZ,78,0)</f>
        <v>0</v>
      </c>
      <c r="CP928" s="14">
        <f>VLOOKUP($B928,[2]Sheet3!$G:$CZ,79,0)</f>
        <v>0</v>
      </c>
      <c r="CQ928" s="14">
        <f>VLOOKUP($B928,[2]Sheet3!$G:$CZ,80,0)</f>
        <v>0</v>
      </c>
      <c r="CR928" s="14">
        <f>VLOOKUP($B928,[2]Sheet3!$G:$CZ,81,0)</f>
        <v>0</v>
      </c>
      <c r="CS928" s="14">
        <f>VLOOKUP($B928,[2]Sheet3!$G:$CZ,82,0)</f>
        <v>0</v>
      </c>
      <c r="CT928" s="14">
        <f>VLOOKUP($B928,[2]Sheet3!$G:$CZ,83,0)</f>
        <v>0</v>
      </c>
      <c r="CU928" s="14">
        <f>VLOOKUP($B928,[2]Sheet3!$G:$CZ,84,0)</f>
        <v>0</v>
      </c>
      <c r="CV928" s="14">
        <f>VLOOKUP($B928,[2]Sheet3!$G:$CZ,85,0)</f>
        <v>0</v>
      </c>
      <c r="CW928" s="14">
        <f>VLOOKUP($B928,[2]Sheet3!$G:$CZ,86,0)</f>
        <v>0</v>
      </c>
      <c r="CX928" s="14">
        <f>VLOOKUP($B928,[2]Sheet3!$G:$CZ,87,0)</f>
        <v>0</v>
      </c>
      <c r="CY928" s="14">
        <f>VLOOKUP($B928,[2]Sheet3!$G:$CZ,88,0)</f>
        <v>0</v>
      </c>
      <c r="CZ928" s="14">
        <f>VLOOKUP($B928,[2]Sheet3!$G:$CZ,89,0)</f>
        <v>0</v>
      </c>
      <c r="DA928" s="14">
        <f>VLOOKUP($B928,[2]Sheet3!$G:$CZ,90,0)</f>
        <v>0</v>
      </c>
      <c r="DB928" s="14">
        <f>VLOOKUP($B928,[2]Sheet3!$G:$CZ,91,0)</f>
        <v>0</v>
      </c>
      <c r="DC928" s="14">
        <f>VLOOKUP($B928,[2]Sheet3!$G:$CZ,92,0)</f>
        <v>0</v>
      </c>
      <c r="DD928" s="14">
        <f>VLOOKUP($B928,[2]Sheet3!$G:$CZ,93,0)</f>
        <v>0</v>
      </c>
      <c r="DE928" s="14">
        <f>VLOOKUP($B928,[2]Sheet3!$G:$CZ,94,0)</f>
        <v>0</v>
      </c>
      <c r="DF928" s="14">
        <f>VLOOKUP($B928,[2]Sheet3!$G:$CZ,95,0)</f>
        <v>0</v>
      </c>
      <c r="DG928" s="14">
        <f>VLOOKUP($B928,[2]Sheet3!$G:$CZ,96,0)</f>
        <v>0</v>
      </c>
      <c r="DH928" s="14">
        <f>VLOOKUP($B928,[2]Sheet3!$G:$CZ,97,0)</f>
        <v>0</v>
      </c>
      <c r="DI928" s="14">
        <f>VLOOKUP($B928,[2]Sheet3!$G:$CZ,98,0)</f>
        <v>0</v>
      </c>
    </row>
    <row r="929" spans="1:113" x14ac:dyDescent="0.3">
      <c r="A929" s="9" t="str">
        <f t="shared" si="44"/>
        <v>NH0416</v>
      </c>
      <c r="B929" s="15" t="s">
        <v>644</v>
      </c>
      <c r="C929" s="15" t="s">
        <v>645</v>
      </c>
      <c r="F929" s="7" t="s">
        <v>15</v>
      </c>
      <c r="G929" s="12" t="s">
        <v>4423</v>
      </c>
      <c r="H929" s="12" t="str">
        <f>VLOOKUP($B929,[1]Sheet1!$A:$G,5,0)</f>
        <v>neeraj.bhatt@redingtongroup.com</v>
      </c>
      <c r="I929" s="12" t="str">
        <f>VLOOKUP($B929,[1]Sheet1!$A:$G,7,0)</f>
        <v>sidharth.eknath@redingtongroup.com</v>
      </c>
      <c r="J929" s="12" t="s">
        <v>82</v>
      </c>
      <c r="K929" s="7"/>
      <c r="L929" s="7"/>
      <c r="M929" s="8"/>
      <c r="N929" s="7" t="str">
        <f t="shared" si="42"/>
        <v>neeraj.bhatt@redingtongroup.com; sidharth.eknath@redingtongroup.com; nilesh.phirke@redingtongroup.com;christopher.joseph@redingtongroup.com</v>
      </c>
      <c r="O929" s="7" t="str">
        <f t="shared" si="43"/>
        <v>NH0416</v>
      </c>
      <c r="P929" s="8" t="s">
        <v>5215</v>
      </c>
      <c r="Q929" s="14">
        <f>VLOOKUP($B929,[2]Sheet3!$G:$CZ,2,0)</f>
        <v>2400300244</v>
      </c>
      <c r="R929" s="14">
        <f>VLOOKUP($B929,[2]Sheet3!$G:$CZ,3,0)</f>
        <v>2400300242</v>
      </c>
      <c r="S929" s="14">
        <f>VLOOKUP($B929,[2]Sheet3!$G:$CZ,4,0)</f>
        <v>2400300238</v>
      </c>
      <c r="T929" s="14">
        <f>VLOOKUP($B929,[2]Sheet3!$G:$CZ,5,0)</f>
        <v>2400300240</v>
      </c>
      <c r="U929" s="14">
        <f>VLOOKUP($B929,[2]Sheet3!$G:$CZ,6,0)</f>
        <v>0</v>
      </c>
      <c r="V929" s="14">
        <f>VLOOKUP($B929,[2]Sheet3!$G:$CZ,7,0)</f>
        <v>0</v>
      </c>
      <c r="W929" s="14">
        <f>VLOOKUP($B929,[2]Sheet3!$G:$CZ,8,0)</f>
        <v>0</v>
      </c>
      <c r="X929" s="14">
        <f>VLOOKUP($B929,[2]Sheet3!$G:$CZ,9,0)</f>
        <v>0</v>
      </c>
      <c r="Y929" s="14">
        <f>VLOOKUP($B929,[2]Sheet3!$G:$CZ,10,0)</f>
        <v>0</v>
      </c>
      <c r="Z929" s="14">
        <f>VLOOKUP($B929,[2]Sheet3!$G:$CZ,11,0)</f>
        <v>0</v>
      </c>
      <c r="AA929" s="14">
        <f>VLOOKUP($B929,[2]Sheet3!$G:$CZ,12,0)</f>
        <v>0</v>
      </c>
      <c r="AB929" s="14">
        <f>VLOOKUP($B929,[2]Sheet3!$G:$CZ,13,0)</f>
        <v>0</v>
      </c>
      <c r="AC929" s="14">
        <f>VLOOKUP($B929,[2]Sheet3!$G:$CZ,14,0)</f>
        <v>0</v>
      </c>
      <c r="AD929" s="14">
        <f>VLOOKUP($B929,[2]Sheet3!$G:$CZ,15,0)</f>
        <v>0</v>
      </c>
      <c r="AE929" s="14">
        <f>VLOOKUP($B929,[2]Sheet3!$G:$CZ,16,0)</f>
        <v>0</v>
      </c>
      <c r="AF929" s="14">
        <f>VLOOKUP($B929,[2]Sheet3!$G:$CZ,17,0)</f>
        <v>0</v>
      </c>
      <c r="AG929" s="14">
        <f>VLOOKUP($B929,[2]Sheet3!$G:$CZ,18,0)</f>
        <v>0</v>
      </c>
      <c r="AH929" s="14">
        <f>VLOOKUP($B929,[2]Sheet3!$G:$CZ,19,0)</f>
        <v>0</v>
      </c>
      <c r="AI929" s="14">
        <f>VLOOKUP($B929,[2]Sheet3!$G:$CZ,20,0)</f>
        <v>0</v>
      </c>
      <c r="AJ929" s="14">
        <f>VLOOKUP($B929,[2]Sheet3!$G:$CZ,21,0)</f>
        <v>0</v>
      </c>
      <c r="AK929" s="14">
        <f>VLOOKUP($B929,[2]Sheet3!$G:$CZ,22,0)</f>
        <v>0</v>
      </c>
      <c r="AL929" s="14">
        <f>VLOOKUP($B929,[2]Sheet3!$G:$CZ,23,0)</f>
        <v>0</v>
      </c>
      <c r="AM929" s="14">
        <f>VLOOKUP($B929,[2]Sheet3!$G:$CZ,24,0)</f>
        <v>0</v>
      </c>
      <c r="AN929" s="14">
        <f>VLOOKUP($B929,[2]Sheet3!$G:$CZ,25,0)</f>
        <v>0</v>
      </c>
      <c r="AO929" s="14">
        <f>VLOOKUP($B929,[2]Sheet3!$G:$CZ,26,0)</f>
        <v>0</v>
      </c>
      <c r="AP929" s="14">
        <f>VLOOKUP($B929,[2]Sheet3!$G:$CZ,27,0)</f>
        <v>0</v>
      </c>
      <c r="AQ929" s="14">
        <f>VLOOKUP($B929,[2]Sheet3!$G:$CZ,28,0)</f>
        <v>0</v>
      </c>
      <c r="AR929" s="14">
        <f>VLOOKUP($B929,[2]Sheet3!$G:$CZ,29,0)</f>
        <v>0</v>
      </c>
      <c r="AS929" s="14">
        <f>VLOOKUP($B929,[2]Sheet3!$G:$CZ,30,0)</f>
        <v>0</v>
      </c>
      <c r="AT929" s="14">
        <f>VLOOKUP($B929,[2]Sheet3!$G:$CZ,31,0)</f>
        <v>0</v>
      </c>
      <c r="AU929" s="14">
        <f>VLOOKUP($B929,[2]Sheet3!$G:$CZ,32,0)</f>
        <v>0</v>
      </c>
      <c r="AV929" s="14">
        <f>VLOOKUP($B929,[2]Sheet3!$G:$CZ,33,0)</f>
        <v>0</v>
      </c>
      <c r="AW929" s="14">
        <f>VLOOKUP($B929,[2]Sheet3!$G:$CZ,34,0)</f>
        <v>0</v>
      </c>
      <c r="AX929" s="14">
        <f>VLOOKUP($B929,[2]Sheet3!$G:$CZ,35,0)</f>
        <v>0</v>
      </c>
      <c r="AY929" s="14">
        <f>VLOOKUP($B929,[2]Sheet3!$G:$CZ,36,0)</f>
        <v>0</v>
      </c>
      <c r="AZ929" s="14">
        <f>VLOOKUP($B929,[2]Sheet3!$G:$CZ,37,0)</f>
        <v>0</v>
      </c>
      <c r="BA929" s="14">
        <f>VLOOKUP($B929,[2]Sheet3!$G:$CZ,38,0)</f>
        <v>0</v>
      </c>
      <c r="BB929" s="14">
        <f>VLOOKUP($B929,[2]Sheet3!$G:$CZ,39,0)</f>
        <v>0</v>
      </c>
      <c r="BC929" s="14">
        <f>VLOOKUP($B929,[2]Sheet3!$G:$CZ,40,0)</f>
        <v>0</v>
      </c>
      <c r="BD929" s="14">
        <f>VLOOKUP($B929,[2]Sheet3!$G:$CZ,41,0)</f>
        <v>0</v>
      </c>
      <c r="BE929" s="14">
        <f>VLOOKUP($B929,[2]Sheet3!$G:$CZ,42,0)</f>
        <v>0</v>
      </c>
      <c r="BF929" s="14">
        <f>VLOOKUP($B929,[2]Sheet3!$G:$CZ,43,0)</f>
        <v>0</v>
      </c>
      <c r="BG929" s="14">
        <f>VLOOKUP($B929,[2]Sheet3!$G:$CZ,44,0)</f>
        <v>0</v>
      </c>
      <c r="BH929" s="14">
        <f>VLOOKUP($B929,[2]Sheet3!$G:$CZ,45,0)</f>
        <v>0</v>
      </c>
      <c r="BI929" s="14">
        <f>VLOOKUP($B929,[2]Sheet3!$G:$CZ,46,0)</f>
        <v>0</v>
      </c>
      <c r="BJ929" s="14">
        <f>VLOOKUP($B929,[2]Sheet3!$G:$CZ,47,0)</f>
        <v>0</v>
      </c>
      <c r="BK929" s="14">
        <f>VLOOKUP($B929,[2]Sheet3!$G:$CZ,48,0)</f>
        <v>0</v>
      </c>
      <c r="BL929" s="14">
        <f>VLOOKUP($B929,[2]Sheet3!$G:$CZ,49,0)</f>
        <v>0</v>
      </c>
      <c r="BM929" s="14">
        <f>VLOOKUP($B929,[2]Sheet3!$G:$CZ,50,0)</f>
        <v>0</v>
      </c>
      <c r="BN929" s="14">
        <f>VLOOKUP($B929,[2]Sheet3!$G:$CZ,51,0)</f>
        <v>0</v>
      </c>
      <c r="BO929" s="14">
        <f>VLOOKUP($B929,[2]Sheet3!$G:$CZ,52,0)</f>
        <v>0</v>
      </c>
      <c r="BP929" s="14">
        <f>VLOOKUP($B929,[2]Sheet3!$G:$CZ,53,0)</f>
        <v>0</v>
      </c>
      <c r="BQ929" s="14">
        <f>VLOOKUP($B929,[2]Sheet3!$G:$CZ,54,0)</f>
        <v>0</v>
      </c>
      <c r="BR929" s="14">
        <f>VLOOKUP($B929,[2]Sheet3!$G:$CZ,55,0)</f>
        <v>0</v>
      </c>
      <c r="BS929" s="14">
        <f>VLOOKUP($B929,[2]Sheet3!$G:$CZ,56,0)</f>
        <v>0</v>
      </c>
      <c r="BT929" s="14">
        <f>VLOOKUP($B929,[2]Sheet3!$G:$CZ,57,0)</f>
        <v>0</v>
      </c>
      <c r="BU929" s="14">
        <f>VLOOKUP($B929,[2]Sheet3!$G:$CZ,58,0)</f>
        <v>0</v>
      </c>
      <c r="BV929" s="14">
        <f>VLOOKUP($B929,[2]Sheet3!$G:$CZ,59,0)</f>
        <v>0</v>
      </c>
      <c r="BW929" s="14">
        <f>VLOOKUP($B929,[2]Sheet3!$G:$CZ,60,0)</f>
        <v>0</v>
      </c>
      <c r="BX929" s="14">
        <f>VLOOKUP($B929,[2]Sheet3!$G:$CZ,61,0)</f>
        <v>0</v>
      </c>
      <c r="BY929" s="14">
        <f>VLOOKUP($B929,[2]Sheet3!$G:$CZ,62,0)</f>
        <v>0</v>
      </c>
      <c r="BZ929" s="14">
        <f>VLOOKUP($B929,[2]Sheet3!$G:$CZ,63,0)</f>
        <v>0</v>
      </c>
      <c r="CA929" s="14">
        <f>VLOOKUP($B929,[2]Sheet3!$G:$CZ,64,0)</f>
        <v>0</v>
      </c>
      <c r="CB929" s="14">
        <f>VLOOKUP($B929,[2]Sheet3!$G:$CZ,65,0)</f>
        <v>0</v>
      </c>
      <c r="CC929" s="14">
        <f>VLOOKUP($B929,[2]Sheet3!$G:$CZ,66,0)</f>
        <v>0</v>
      </c>
      <c r="CD929" s="14">
        <f>VLOOKUP($B929,[2]Sheet3!$G:$CZ,67,0)</f>
        <v>0</v>
      </c>
      <c r="CE929" s="14">
        <f>VLOOKUP($B929,[2]Sheet3!$G:$CZ,68,0)</f>
        <v>0</v>
      </c>
      <c r="CF929" s="14">
        <f>VLOOKUP($B929,[2]Sheet3!$G:$CZ,69,0)</f>
        <v>0</v>
      </c>
      <c r="CG929" s="14">
        <f>VLOOKUP($B929,[2]Sheet3!$G:$CZ,70,0)</f>
        <v>0</v>
      </c>
      <c r="CH929" s="14">
        <f>VLOOKUP($B929,[2]Sheet3!$G:$CZ,71,0)</f>
        <v>0</v>
      </c>
      <c r="CI929" s="14">
        <f>VLOOKUP($B929,[2]Sheet3!$G:$CZ,72,0)</f>
        <v>0</v>
      </c>
      <c r="CJ929" s="14">
        <f>VLOOKUP($B929,[2]Sheet3!$G:$CZ,73,0)</f>
        <v>0</v>
      </c>
      <c r="CK929" s="14">
        <f>VLOOKUP($B929,[2]Sheet3!$G:$CZ,74,0)</f>
        <v>0</v>
      </c>
      <c r="CL929" s="14">
        <f>VLOOKUP($B929,[2]Sheet3!$G:$CZ,75,0)</f>
        <v>0</v>
      </c>
      <c r="CM929" s="14">
        <f>VLOOKUP($B929,[2]Sheet3!$G:$CZ,76,0)</f>
        <v>0</v>
      </c>
      <c r="CN929" s="14">
        <f>VLOOKUP($B929,[2]Sheet3!$G:$CZ,77,0)</f>
        <v>0</v>
      </c>
      <c r="CO929" s="14">
        <f>VLOOKUP($B929,[2]Sheet3!$G:$CZ,78,0)</f>
        <v>0</v>
      </c>
      <c r="CP929" s="14">
        <f>VLOOKUP($B929,[2]Sheet3!$G:$CZ,79,0)</f>
        <v>0</v>
      </c>
      <c r="CQ929" s="14">
        <f>VLOOKUP($B929,[2]Sheet3!$G:$CZ,80,0)</f>
        <v>0</v>
      </c>
      <c r="CR929" s="14">
        <f>VLOOKUP($B929,[2]Sheet3!$G:$CZ,81,0)</f>
        <v>0</v>
      </c>
      <c r="CS929" s="14">
        <f>VLOOKUP($B929,[2]Sheet3!$G:$CZ,82,0)</f>
        <v>0</v>
      </c>
      <c r="CT929" s="14">
        <f>VLOOKUP($B929,[2]Sheet3!$G:$CZ,83,0)</f>
        <v>0</v>
      </c>
      <c r="CU929" s="14">
        <f>VLOOKUP($B929,[2]Sheet3!$G:$CZ,84,0)</f>
        <v>0</v>
      </c>
      <c r="CV929" s="14">
        <f>VLOOKUP($B929,[2]Sheet3!$G:$CZ,85,0)</f>
        <v>0</v>
      </c>
      <c r="CW929" s="14">
        <f>VLOOKUP($B929,[2]Sheet3!$G:$CZ,86,0)</f>
        <v>0</v>
      </c>
      <c r="CX929" s="14">
        <f>VLOOKUP($B929,[2]Sheet3!$G:$CZ,87,0)</f>
        <v>0</v>
      </c>
      <c r="CY929" s="14">
        <f>VLOOKUP($B929,[2]Sheet3!$G:$CZ,88,0)</f>
        <v>0</v>
      </c>
      <c r="CZ929" s="14">
        <f>VLOOKUP($B929,[2]Sheet3!$G:$CZ,89,0)</f>
        <v>0</v>
      </c>
      <c r="DA929" s="14">
        <f>VLOOKUP($B929,[2]Sheet3!$G:$CZ,90,0)</f>
        <v>0</v>
      </c>
      <c r="DB929" s="14">
        <f>VLOOKUP($B929,[2]Sheet3!$G:$CZ,91,0)</f>
        <v>0</v>
      </c>
      <c r="DC929" s="14">
        <f>VLOOKUP($B929,[2]Sheet3!$G:$CZ,92,0)</f>
        <v>0</v>
      </c>
      <c r="DD929" s="14">
        <f>VLOOKUP($B929,[2]Sheet3!$G:$CZ,93,0)</f>
        <v>0</v>
      </c>
      <c r="DE929" s="14">
        <f>VLOOKUP($B929,[2]Sheet3!$G:$CZ,94,0)</f>
        <v>0</v>
      </c>
      <c r="DF929" s="14">
        <f>VLOOKUP($B929,[2]Sheet3!$G:$CZ,95,0)</f>
        <v>0</v>
      </c>
      <c r="DG929" s="14">
        <f>VLOOKUP($B929,[2]Sheet3!$G:$CZ,96,0)</f>
        <v>0</v>
      </c>
      <c r="DH929" s="14">
        <f>VLOOKUP($B929,[2]Sheet3!$G:$CZ,97,0)</f>
        <v>0</v>
      </c>
      <c r="DI929" s="14">
        <f>VLOOKUP($B929,[2]Sheet3!$G:$CZ,98,0)</f>
        <v>0</v>
      </c>
    </row>
    <row r="930" spans="1:113" x14ac:dyDescent="0.3">
      <c r="A930" s="9" t="str">
        <f t="shared" si="44"/>
        <v>E14581</v>
      </c>
      <c r="B930" s="15" t="s">
        <v>2181</v>
      </c>
      <c r="C930" s="15" t="s">
        <v>2182</v>
      </c>
      <c r="F930" s="7" t="s">
        <v>15</v>
      </c>
      <c r="G930" s="12" t="s">
        <v>4424</v>
      </c>
      <c r="H930" s="12" t="str">
        <f>VLOOKUP($B930,[1]Sheet1!$A:$G,5,0)</f>
        <v>chandan.singh@redingtongroup.com</v>
      </c>
      <c r="I930" s="12" t="str">
        <f>VLOOKUP($B930,[1]Sheet1!$A:$G,7,0)</f>
        <v>jaswinder.singh@redingtongroup.com</v>
      </c>
      <c r="J930" s="12" t="s">
        <v>82</v>
      </c>
      <c r="K930" s="7"/>
      <c r="L930" s="7"/>
      <c r="M930" s="8"/>
      <c r="N930" s="7" t="str">
        <f t="shared" si="42"/>
        <v>chandan.singh@redingtongroup.com; jaswinder.singh@redingtongroup.com; nilesh.phirke@redingtongroup.com;christopher.joseph@redingtongroup.com</v>
      </c>
      <c r="O930" s="7" t="str">
        <f t="shared" si="43"/>
        <v>E14581</v>
      </c>
      <c r="P930" s="8" t="s">
        <v>5215</v>
      </c>
      <c r="Q930" s="14">
        <f>VLOOKUP($B930,[2]Sheet3!$G:$CZ,2,0)</f>
        <v>2400307761</v>
      </c>
      <c r="R930" s="14">
        <f>VLOOKUP($B930,[2]Sheet3!$G:$CZ,3,0)</f>
        <v>0</v>
      </c>
      <c r="S930" s="14">
        <f>VLOOKUP($B930,[2]Sheet3!$G:$CZ,4,0)</f>
        <v>0</v>
      </c>
      <c r="T930" s="14">
        <f>VLOOKUP($B930,[2]Sheet3!$G:$CZ,5,0)</f>
        <v>0</v>
      </c>
      <c r="U930" s="14">
        <f>VLOOKUP($B930,[2]Sheet3!$G:$CZ,6,0)</f>
        <v>0</v>
      </c>
      <c r="V930" s="14">
        <f>VLOOKUP($B930,[2]Sheet3!$G:$CZ,7,0)</f>
        <v>0</v>
      </c>
      <c r="W930" s="14">
        <f>VLOOKUP($B930,[2]Sheet3!$G:$CZ,8,0)</f>
        <v>0</v>
      </c>
      <c r="X930" s="14">
        <f>VLOOKUP($B930,[2]Sheet3!$G:$CZ,9,0)</f>
        <v>0</v>
      </c>
      <c r="Y930" s="14">
        <f>VLOOKUP($B930,[2]Sheet3!$G:$CZ,10,0)</f>
        <v>0</v>
      </c>
      <c r="Z930" s="14">
        <f>VLOOKUP($B930,[2]Sheet3!$G:$CZ,11,0)</f>
        <v>0</v>
      </c>
      <c r="AA930" s="14">
        <f>VLOOKUP($B930,[2]Sheet3!$G:$CZ,12,0)</f>
        <v>0</v>
      </c>
      <c r="AB930" s="14">
        <f>VLOOKUP($B930,[2]Sheet3!$G:$CZ,13,0)</f>
        <v>0</v>
      </c>
      <c r="AC930" s="14">
        <f>VLOOKUP($B930,[2]Sheet3!$G:$CZ,14,0)</f>
        <v>0</v>
      </c>
      <c r="AD930" s="14">
        <f>VLOOKUP($B930,[2]Sheet3!$G:$CZ,15,0)</f>
        <v>0</v>
      </c>
      <c r="AE930" s="14">
        <f>VLOOKUP($B930,[2]Sheet3!$G:$CZ,16,0)</f>
        <v>0</v>
      </c>
      <c r="AF930" s="14">
        <f>VLOOKUP($B930,[2]Sheet3!$G:$CZ,17,0)</f>
        <v>0</v>
      </c>
      <c r="AG930" s="14">
        <f>VLOOKUP($B930,[2]Sheet3!$G:$CZ,18,0)</f>
        <v>0</v>
      </c>
      <c r="AH930" s="14">
        <f>VLOOKUP($B930,[2]Sheet3!$G:$CZ,19,0)</f>
        <v>0</v>
      </c>
      <c r="AI930" s="14">
        <f>VLOOKUP($B930,[2]Sheet3!$G:$CZ,20,0)</f>
        <v>0</v>
      </c>
      <c r="AJ930" s="14">
        <f>VLOOKUP($B930,[2]Sheet3!$G:$CZ,21,0)</f>
        <v>0</v>
      </c>
      <c r="AK930" s="14">
        <f>VLOOKUP($B930,[2]Sheet3!$G:$CZ,22,0)</f>
        <v>0</v>
      </c>
      <c r="AL930" s="14">
        <f>VLOOKUP($B930,[2]Sheet3!$G:$CZ,23,0)</f>
        <v>0</v>
      </c>
      <c r="AM930" s="14">
        <f>VLOOKUP($B930,[2]Sheet3!$G:$CZ,24,0)</f>
        <v>0</v>
      </c>
      <c r="AN930" s="14">
        <f>VLOOKUP($B930,[2]Sheet3!$G:$CZ,25,0)</f>
        <v>0</v>
      </c>
      <c r="AO930" s="14">
        <f>VLOOKUP($B930,[2]Sheet3!$G:$CZ,26,0)</f>
        <v>0</v>
      </c>
      <c r="AP930" s="14">
        <f>VLOOKUP($B930,[2]Sheet3!$G:$CZ,27,0)</f>
        <v>0</v>
      </c>
      <c r="AQ930" s="14">
        <f>VLOOKUP($B930,[2]Sheet3!$G:$CZ,28,0)</f>
        <v>0</v>
      </c>
      <c r="AR930" s="14">
        <f>VLOOKUP($B930,[2]Sheet3!$G:$CZ,29,0)</f>
        <v>0</v>
      </c>
      <c r="AS930" s="14">
        <f>VLOOKUP($B930,[2]Sheet3!$G:$CZ,30,0)</f>
        <v>0</v>
      </c>
      <c r="AT930" s="14">
        <f>VLOOKUP($B930,[2]Sheet3!$G:$CZ,31,0)</f>
        <v>0</v>
      </c>
      <c r="AU930" s="14">
        <f>VLOOKUP($B930,[2]Sheet3!$G:$CZ,32,0)</f>
        <v>0</v>
      </c>
      <c r="AV930" s="14">
        <f>VLOOKUP($B930,[2]Sheet3!$G:$CZ,33,0)</f>
        <v>0</v>
      </c>
      <c r="AW930" s="14">
        <f>VLOOKUP($B930,[2]Sheet3!$G:$CZ,34,0)</f>
        <v>0</v>
      </c>
      <c r="AX930" s="14">
        <f>VLOOKUP($B930,[2]Sheet3!$G:$CZ,35,0)</f>
        <v>0</v>
      </c>
      <c r="AY930" s="14">
        <f>VLOOKUP($B930,[2]Sheet3!$G:$CZ,36,0)</f>
        <v>0</v>
      </c>
      <c r="AZ930" s="14">
        <f>VLOOKUP($B930,[2]Sheet3!$G:$CZ,37,0)</f>
        <v>0</v>
      </c>
      <c r="BA930" s="14">
        <f>VLOOKUP($B930,[2]Sheet3!$G:$CZ,38,0)</f>
        <v>0</v>
      </c>
      <c r="BB930" s="14">
        <f>VLOOKUP($B930,[2]Sheet3!$G:$CZ,39,0)</f>
        <v>0</v>
      </c>
      <c r="BC930" s="14">
        <f>VLOOKUP($B930,[2]Sheet3!$G:$CZ,40,0)</f>
        <v>0</v>
      </c>
      <c r="BD930" s="14">
        <f>VLOOKUP($B930,[2]Sheet3!$G:$CZ,41,0)</f>
        <v>0</v>
      </c>
      <c r="BE930" s="14">
        <f>VLOOKUP($B930,[2]Sheet3!$G:$CZ,42,0)</f>
        <v>0</v>
      </c>
      <c r="BF930" s="14">
        <f>VLOOKUP($B930,[2]Sheet3!$G:$CZ,43,0)</f>
        <v>0</v>
      </c>
      <c r="BG930" s="14">
        <f>VLOOKUP($B930,[2]Sheet3!$G:$CZ,44,0)</f>
        <v>0</v>
      </c>
      <c r="BH930" s="14">
        <f>VLOOKUP($B930,[2]Sheet3!$G:$CZ,45,0)</f>
        <v>0</v>
      </c>
      <c r="BI930" s="14">
        <f>VLOOKUP($B930,[2]Sheet3!$G:$CZ,46,0)</f>
        <v>0</v>
      </c>
      <c r="BJ930" s="14">
        <f>VLOOKUP($B930,[2]Sheet3!$G:$CZ,47,0)</f>
        <v>0</v>
      </c>
      <c r="BK930" s="14">
        <f>VLOOKUP($B930,[2]Sheet3!$G:$CZ,48,0)</f>
        <v>0</v>
      </c>
      <c r="BL930" s="14">
        <f>VLOOKUP($B930,[2]Sheet3!$G:$CZ,49,0)</f>
        <v>0</v>
      </c>
      <c r="BM930" s="14">
        <f>VLOOKUP($B930,[2]Sheet3!$G:$CZ,50,0)</f>
        <v>0</v>
      </c>
      <c r="BN930" s="14">
        <f>VLOOKUP($B930,[2]Sheet3!$G:$CZ,51,0)</f>
        <v>0</v>
      </c>
      <c r="BO930" s="14">
        <f>VLOOKUP($B930,[2]Sheet3!$G:$CZ,52,0)</f>
        <v>0</v>
      </c>
      <c r="BP930" s="14">
        <f>VLOOKUP($B930,[2]Sheet3!$G:$CZ,53,0)</f>
        <v>0</v>
      </c>
      <c r="BQ930" s="14">
        <f>VLOOKUP($B930,[2]Sheet3!$G:$CZ,54,0)</f>
        <v>0</v>
      </c>
      <c r="BR930" s="14">
        <f>VLOOKUP($B930,[2]Sheet3!$G:$CZ,55,0)</f>
        <v>0</v>
      </c>
      <c r="BS930" s="14">
        <f>VLOOKUP($B930,[2]Sheet3!$G:$CZ,56,0)</f>
        <v>0</v>
      </c>
      <c r="BT930" s="14">
        <f>VLOOKUP($B930,[2]Sheet3!$G:$CZ,57,0)</f>
        <v>0</v>
      </c>
      <c r="BU930" s="14">
        <f>VLOOKUP($B930,[2]Sheet3!$G:$CZ,58,0)</f>
        <v>0</v>
      </c>
      <c r="BV930" s="14">
        <f>VLOOKUP($B930,[2]Sheet3!$G:$CZ,59,0)</f>
        <v>0</v>
      </c>
      <c r="BW930" s="14">
        <f>VLOOKUP($B930,[2]Sheet3!$G:$CZ,60,0)</f>
        <v>0</v>
      </c>
      <c r="BX930" s="14">
        <f>VLOOKUP($B930,[2]Sheet3!$G:$CZ,61,0)</f>
        <v>0</v>
      </c>
      <c r="BY930" s="14">
        <f>VLOOKUP($B930,[2]Sheet3!$G:$CZ,62,0)</f>
        <v>0</v>
      </c>
      <c r="BZ930" s="14">
        <f>VLOOKUP($B930,[2]Sheet3!$G:$CZ,63,0)</f>
        <v>0</v>
      </c>
      <c r="CA930" s="14">
        <f>VLOOKUP($B930,[2]Sheet3!$G:$CZ,64,0)</f>
        <v>0</v>
      </c>
      <c r="CB930" s="14">
        <f>VLOOKUP($B930,[2]Sheet3!$G:$CZ,65,0)</f>
        <v>0</v>
      </c>
      <c r="CC930" s="14">
        <f>VLOOKUP($B930,[2]Sheet3!$G:$CZ,66,0)</f>
        <v>0</v>
      </c>
      <c r="CD930" s="14">
        <f>VLOOKUP($B930,[2]Sheet3!$G:$CZ,67,0)</f>
        <v>0</v>
      </c>
      <c r="CE930" s="14">
        <f>VLOOKUP($B930,[2]Sheet3!$G:$CZ,68,0)</f>
        <v>0</v>
      </c>
      <c r="CF930" s="14">
        <f>VLOOKUP($B930,[2]Sheet3!$G:$CZ,69,0)</f>
        <v>0</v>
      </c>
      <c r="CG930" s="14">
        <f>VLOOKUP($B930,[2]Sheet3!$G:$CZ,70,0)</f>
        <v>0</v>
      </c>
      <c r="CH930" s="14">
        <f>VLOOKUP($B930,[2]Sheet3!$G:$CZ,71,0)</f>
        <v>0</v>
      </c>
      <c r="CI930" s="14">
        <f>VLOOKUP($B930,[2]Sheet3!$G:$CZ,72,0)</f>
        <v>0</v>
      </c>
      <c r="CJ930" s="14">
        <f>VLOOKUP($B930,[2]Sheet3!$G:$CZ,73,0)</f>
        <v>0</v>
      </c>
      <c r="CK930" s="14">
        <f>VLOOKUP($B930,[2]Sheet3!$G:$CZ,74,0)</f>
        <v>0</v>
      </c>
      <c r="CL930" s="14">
        <f>VLOOKUP($B930,[2]Sheet3!$G:$CZ,75,0)</f>
        <v>0</v>
      </c>
      <c r="CM930" s="14">
        <f>VLOOKUP($B930,[2]Sheet3!$G:$CZ,76,0)</f>
        <v>0</v>
      </c>
      <c r="CN930" s="14">
        <f>VLOOKUP($B930,[2]Sheet3!$G:$CZ,77,0)</f>
        <v>0</v>
      </c>
      <c r="CO930" s="14">
        <f>VLOOKUP($B930,[2]Sheet3!$G:$CZ,78,0)</f>
        <v>0</v>
      </c>
      <c r="CP930" s="14">
        <f>VLOOKUP($B930,[2]Sheet3!$G:$CZ,79,0)</f>
        <v>0</v>
      </c>
      <c r="CQ930" s="14">
        <f>VLOOKUP($B930,[2]Sheet3!$G:$CZ,80,0)</f>
        <v>0</v>
      </c>
      <c r="CR930" s="14">
        <f>VLOOKUP($B930,[2]Sheet3!$G:$CZ,81,0)</f>
        <v>0</v>
      </c>
      <c r="CS930" s="14">
        <f>VLOOKUP($B930,[2]Sheet3!$G:$CZ,82,0)</f>
        <v>0</v>
      </c>
      <c r="CT930" s="14">
        <f>VLOOKUP($B930,[2]Sheet3!$G:$CZ,83,0)</f>
        <v>0</v>
      </c>
      <c r="CU930" s="14">
        <f>VLOOKUP($B930,[2]Sheet3!$G:$CZ,84,0)</f>
        <v>0</v>
      </c>
      <c r="CV930" s="14">
        <f>VLOOKUP($B930,[2]Sheet3!$G:$CZ,85,0)</f>
        <v>0</v>
      </c>
      <c r="CW930" s="14">
        <f>VLOOKUP($B930,[2]Sheet3!$G:$CZ,86,0)</f>
        <v>0</v>
      </c>
      <c r="CX930" s="14">
        <f>VLOOKUP($B930,[2]Sheet3!$G:$CZ,87,0)</f>
        <v>0</v>
      </c>
      <c r="CY930" s="14">
        <f>VLOOKUP($B930,[2]Sheet3!$G:$CZ,88,0)</f>
        <v>0</v>
      </c>
      <c r="CZ930" s="14">
        <f>VLOOKUP($B930,[2]Sheet3!$G:$CZ,89,0)</f>
        <v>0</v>
      </c>
      <c r="DA930" s="14">
        <f>VLOOKUP($B930,[2]Sheet3!$G:$CZ,90,0)</f>
        <v>0</v>
      </c>
      <c r="DB930" s="14">
        <f>VLOOKUP($B930,[2]Sheet3!$G:$CZ,91,0)</f>
        <v>0</v>
      </c>
      <c r="DC930" s="14">
        <f>VLOOKUP($B930,[2]Sheet3!$G:$CZ,92,0)</f>
        <v>0</v>
      </c>
      <c r="DD930" s="14">
        <f>VLOOKUP($B930,[2]Sheet3!$G:$CZ,93,0)</f>
        <v>0</v>
      </c>
      <c r="DE930" s="14">
        <f>VLOOKUP($B930,[2]Sheet3!$G:$CZ,94,0)</f>
        <v>0</v>
      </c>
      <c r="DF930" s="14">
        <f>VLOOKUP($B930,[2]Sheet3!$G:$CZ,95,0)</f>
        <v>0</v>
      </c>
      <c r="DG930" s="14">
        <f>VLOOKUP($B930,[2]Sheet3!$G:$CZ,96,0)</f>
        <v>0</v>
      </c>
      <c r="DH930" s="14">
        <f>VLOOKUP($B930,[2]Sheet3!$G:$CZ,97,0)</f>
        <v>0</v>
      </c>
      <c r="DI930" s="14">
        <f>VLOOKUP($B930,[2]Sheet3!$G:$CZ,98,0)</f>
        <v>0</v>
      </c>
    </row>
    <row r="931" spans="1:113" x14ac:dyDescent="0.3">
      <c r="A931" s="9" t="str">
        <f t="shared" si="44"/>
        <v>N43863</v>
      </c>
      <c r="B931" s="15" t="s">
        <v>2183</v>
      </c>
      <c r="C931" s="15" t="s">
        <v>2184</v>
      </c>
      <c r="F931" s="7" t="s">
        <v>15</v>
      </c>
      <c r="G931" s="12" t="s">
        <v>4425</v>
      </c>
      <c r="H931" s="12" t="str">
        <f>VLOOKUP($B931,[1]Sheet1!$A:$G,5,0)</f>
        <v>ravikant.sharma@redingtongroup.com</v>
      </c>
      <c r="I931" s="12" t="str">
        <f>VLOOKUP($B931,[1]Sheet1!$A:$G,7,0)</f>
        <v>sidharth.eknath@redingtongroup.com</v>
      </c>
      <c r="J931" s="12" t="s">
        <v>82</v>
      </c>
      <c r="K931" s="7"/>
      <c r="L931" s="7"/>
      <c r="M931" s="8"/>
      <c r="N931" s="7" t="str">
        <f t="shared" si="42"/>
        <v>ravikant.sharma@redingtongroup.com; sidharth.eknath@redingtongroup.com; nilesh.phirke@redingtongroup.com;christopher.joseph@redingtongroup.com</v>
      </c>
      <c r="O931" s="7" t="str">
        <f t="shared" si="43"/>
        <v>N43863</v>
      </c>
      <c r="P931" s="8" t="s">
        <v>5215</v>
      </c>
      <c r="Q931" s="14">
        <f>VLOOKUP($B931,[2]Sheet3!$G:$CZ,2,0)</f>
        <v>2400302345</v>
      </c>
      <c r="R931" s="14">
        <f>VLOOKUP($B931,[2]Sheet3!$G:$CZ,3,0)</f>
        <v>0</v>
      </c>
      <c r="S931" s="14">
        <f>VLOOKUP($B931,[2]Sheet3!$G:$CZ,4,0)</f>
        <v>0</v>
      </c>
      <c r="T931" s="14">
        <f>VLOOKUP($B931,[2]Sheet3!$G:$CZ,5,0)</f>
        <v>0</v>
      </c>
      <c r="U931" s="14">
        <f>VLOOKUP($B931,[2]Sheet3!$G:$CZ,6,0)</f>
        <v>0</v>
      </c>
      <c r="V931" s="14">
        <f>VLOOKUP($B931,[2]Sheet3!$G:$CZ,7,0)</f>
        <v>0</v>
      </c>
      <c r="W931" s="14">
        <f>VLOOKUP($B931,[2]Sheet3!$G:$CZ,8,0)</f>
        <v>0</v>
      </c>
      <c r="X931" s="14">
        <f>VLOOKUP($B931,[2]Sheet3!$G:$CZ,9,0)</f>
        <v>0</v>
      </c>
      <c r="Y931" s="14">
        <f>VLOOKUP($B931,[2]Sheet3!$G:$CZ,10,0)</f>
        <v>0</v>
      </c>
      <c r="Z931" s="14">
        <f>VLOOKUP($B931,[2]Sheet3!$G:$CZ,11,0)</f>
        <v>0</v>
      </c>
      <c r="AA931" s="14">
        <f>VLOOKUP($B931,[2]Sheet3!$G:$CZ,12,0)</f>
        <v>0</v>
      </c>
      <c r="AB931" s="14">
        <f>VLOOKUP($B931,[2]Sheet3!$G:$CZ,13,0)</f>
        <v>0</v>
      </c>
      <c r="AC931" s="14">
        <f>VLOOKUP($B931,[2]Sheet3!$G:$CZ,14,0)</f>
        <v>0</v>
      </c>
      <c r="AD931" s="14">
        <f>VLOOKUP($B931,[2]Sheet3!$G:$CZ,15,0)</f>
        <v>0</v>
      </c>
      <c r="AE931" s="14">
        <f>VLOOKUP($B931,[2]Sheet3!$G:$CZ,16,0)</f>
        <v>0</v>
      </c>
      <c r="AF931" s="14">
        <f>VLOOKUP($B931,[2]Sheet3!$G:$CZ,17,0)</f>
        <v>0</v>
      </c>
      <c r="AG931" s="14">
        <f>VLOOKUP($B931,[2]Sheet3!$G:$CZ,18,0)</f>
        <v>0</v>
      </c>
      <c r="AH931" s="14">
        <f>VLOOKUP($B931,[2]Sheet3!$G:$CZ,19,0)</f>
        <v>0</v>
      </c>
      <c r="AI931" s="14">
        <f>VLOOKUP($B931,[2]Sheet3!$G:$CZ,20,0)</f>
        <v>0</v>
      </c>
      <c r="AJ931" s="14">
        <f>VLOOKUP($B931,[2]Sheet3!$G:$CZ,21,0)</f>
        <v>0</v>
      </c>
      <c r="AK931" s="14">
        <f>VLOOKUP($B931,[2]Sheet3!$G:$CZ,22,0)</f>
        <v>0</v>
      </c>
      <c r="AL931" s="14">
        <f>VLOOKUP($B931,[2]Sheet3!$G:$CZ,23,0)</f>
        <v>0</v>
      </c>
      <c r="AM931" s="14">
        <f>VLOOKUP($B931,[2]Sheet3!$G:$CZ,24,0)</f>
        <v>0</v>
      </c>
      <c r="AN931" s="14">
        <f>VLOOKUP($B931,[2]Sheet3!$G:$CZ,25,0)</f>
        <v>0</v>
      </c>
      <c r="AO931" s="14">
        <f>VLOOKUP($B931,[2]Sheet3!$G:$CZ,26,0)</f>
        <v>0</v>
      </c>
      <c r="AP931" s="14">
        <f>VLOOKUP($B931,[2]Sheet3!$G:$CZ,27,0)</f>
        <v>0</v>
      </c>
      <c r="AQ931" s="14">
        <f>VLOOKUP($B931,[2]Sheet3!$G:$CZ,28,0)</f>
        <v>0</v>
      </c>
      <c r="AR931" s="14">
        <f>VLOOKUP($B931,[2]Sheet3!$G:$CZ,29,0)</f>
        <v>0</v>
      </c>
      <c r="AS931" s="14">
        <f>VLOOKUP($B931,[2]Sheet3!$G:$CZ,30,0)</f>
        <v>0</v>
      </c>
      <c r="AT931" s="14">
        <f>VLOOKUP($B931,[2]Sheet3!$G:$CZ,31,0)</f>
        <v>0</v>
      </c>
      <c r="AU931" s="14">
        <f>VLOOKUP($B931,[2]Sheet3!$G:$CZ,32,0)</f>
        <v>0</v>
      </c>
      <c r="AV931" s="14">
        <f>VLOOKUP($B931,[2]Sheet3!$G:$CZ,33,0)</f>
        <v>0</v>
      </c>
      <c r="AW931" s="14">
        <f>VLOOKUP($B931,[2]Sheet3!$G:$CZ,34,0)</f>
        <v>0</v>
      </c>
      <c r="AX931" s="14">
        <f>VLOOKUP($B931,[2]Sheet3!$G:$CZ,35,0)</f>
        <v>0</v>
      </c>
      <c r="AY931" s="14">
        <f>VLOOKUP($B931,[2]Sheet3!$G:$CZ,36,0)</f>
        <v>0</v>
      </c>
      <c r="AZ931" s="14">
        <f>VLOOKUP($B931,[2]Sheet3!$G:$CZ,37,0)</f>
        <v>0</v>
      </c>
      <c r="BA931" s="14">
        <f>VLOOKUP($B931,[2]Sheet3!$G:$CZ,38,0)</f>
        <v>0</v>
      </c>
      <c r="BB931" s="14">
        <f>VLOOKUP($B931,[2]Sheet3!$G:$CZ,39,0)</f>
        <v>0</v>
      </c>
      <c r="BC931" s="14">
        <f>VLOOKUP($B931,[2]Sheet3!$G:$CZ,40,0)</f>
        <v>0</v>
      </c>
      <c r="BD931" s="14">
        <f>VLOOKUP($B931,[2]Sheet3!$G:$CZ,41,0)</f>
        <v>0</v>
      </c>
      <c r="BE931" s="14">
        <f>VLOOKUP($B931,[2]Sheet3!$G:$CZ,42,0)</f>
        <v>0</v>
      </c>
      <c r="BF931" s="14">
        <f>VLOOKUP($B931,[2]Sheet3!$G:$CZ,43,0)</f>
        <v>0</v>
      </c>
      <c r="BG931" s="14">
        <f>VLOOKUP($B931,[2]Sheet3!$G:$CZ,44,0)</f>
        <v>0</v>
      </c>
      <c r="BH931" s="14">
        <f>VLOOKUP($B931,[2]Sheet3!$G:$CZ,45,0)</f>
        <v>0</v>
      </c>
      <c r="BI931" s="14">
        <f>VLOOKUP($B931,[2]Sheet3!$G:$CZ,46,0)</f>
        <v>0</v>
      </c>
      <c r="BJ931" s="14">
        <f>VLOOKUP($B931,[2]Sheet3!$G:$CZ,47,0)</f>
        <v>0</v>
      </c>
      <c r="BK931" s="14">
        <f>VLOOKUP($B931,[2]Sheet3!$G:$CZ,48,0)</f>
        <v>0</v>
      </c>
      <c r="BL931" s="14">
        <f>VLOOKUP($B931,[2]Sheet3!$G:$CZ,49,0)</f>
        <v>0</v>
      </c>
      <c r="BM931" s="14">
        <f>VLOOKUP($B931,[2]Sheet3!$G:$CZ,50,0)</f>
        <v>0</v>
      </c>
      <c r="BN931" s="14">
        <f>VLOOKUP($B931,[2]Sheet3!$G:$CZ,51,0)</f>
        <v>0</v>
      </c>
      <c r="BO931" s="14">
        <f>VLOOKUP($B931,[2]Sheet3!$G:$CZ,52,0)</f>
        <v>0</v>
      </c>
      <c r="BP931" s="14">
        <f>VLOOKUP($B931,[2]Sheet3!$G:$CZ,53,0)</f>
        <v>0</v>
      </c>
      <c r="BQ931" s="14">
        <f>VLOOKUP($B931,[2]Sheet3!$G:$CZ,54,0)</f>
        <v>0</v>
      </c>
      <c r="BR931" s="14">
        <f>VLOOKUP($B931,[2]Sheet3!$G:$CZ,55,0)</f>
        <v>0</v>
      </c>
      <c r="BS931" s="14">
        <f>VLOOKUP($B931,[2]Sheet3!$G:$CZ,56,0)</f>
        <v>0</v>
      </c>
      <c r="BT931" s="14">
        <f>VLOOKUP($B931,[2]Sheet3!$G:$CZ,57,0)</f>
        <v>0</v>
      </c>
      <c r="BU931" s="14">
        <f>VLOOKUP($B931,[2]Sheet3!$G:$CZ,58,0)</f>
        <v>0</v>
      </c>
      <c r="BV931" s="14">
        <f>VLOOKUP($B931,[2]Sheet3!$G:$CZ,59,0)</f>
        <v>0</v>
      </c>
      <c r="BW931" s="14">
        <f>VLOOKUP($B931,[2]Sheet3!$G:$CZ,60,0)</f>
        <v>0</v>
      </c>
      <c r="BX931" s="14">
        <f>VLOOKUP($B931,[2]Sheet3!$G:$CZ,61,0)</f>
        <v>0</v>
      </c>
      <c r="BY931" s="14">
        <f>VLOOKUP($B931,[2]Sheet3!$G:$CZ,62,0)</f>
        <v>0</v>
      </c>
      <c r="BZ931" s="14">
        <f>VLOOKUP($B931,[2]Sheet3!$G:$CZ,63,0)</f>
        <v>0</v>
      </c>
      <c r="CA931" s="14">
        <f>VLOOKUP($B931,[2]Sheet3!$G:$CZ,64,0)</f>
        <v>0</v>
      </c>
      <c r="CB931" s="14">
        <f>VLOOKUP($B931,[2]Sheet3!$G:$CZ,65,0)</f>
        <v>0</v>
      </c>
      <c r="CC931" s="14">
        <f>VLOOKUP($B931,[2]Sheet3!$G:$CZ,66,0)</f>
        <v>0</v>
      </c>
      <c r="CD931" s="14">
        <f>VLOOKUP($B931,[2]Sheet3!$G:$CZ,67,0)</f>
        <v>0</v>
      </c>
      <c r="CE931" s="14">
        <f>VLOOKUP($B931,[2]Sheet3!$G:$CZ,68,0)</f>
        <v>0</v>
      </c>
      <c r="CF931" s="14">
        <f>VLOOKUP($B931,[2]Sheet3!$G:$CZ,69,0)</f>
        <v>0</v>
      </c>
      <c r="CG931" s="14">
        <f>VLOOKUP($B931,[2]Sheet3!$G:$CZ,70,0)</f>
        <v>0</v>
      </c>
      <c r="CH931" s="14">
        <f>VLOOKUP($B931,[2]Sheet3!$G:$CZ,71,0)</f>
        <v>0</v>
      </c>
      <c r="CI931" s="14">
        <f>VLOOKUP($B931,[2]Sheet3!$G:$CZ,72,0)</f>
        <v>0</v>
      </c>
      <c r="CJ931" s="14">
        <f>VLOOKUP($B931,[2]Sheet3!$G:$CZ,73,0)</f>
        <v>0</v>
      </c>
      <c r="CK931" s="14">
        <f>VLOOKUP($B931,[2]Sheet3!$G:$CZ,74,0)</f>
        <v>0</v>
      </c>
      <c r="CL931" s="14">
        <f>VLOOKUP($B931,[2]Sheet3!$G:$CZ,75,0)</f>
        <v>0</v>
      </c>
      <c r="CM931" s="14">
        <f>VLOOKUP($B931,[2]Sheet3!$G:$CZ,76,0)</f>
        <v>0</v>
      </c>
      <c r="CN931" s="14">
        <f>VLOOKUP($B931,[2]Sheet3!$G:$CZ,77,0)</f>
        <v>0</v>
      </c>
      <c r="CO931" s="14">
        <f>VLOOKUP($B931,[2]Sheet3!$G:$CZ,78,0)</f>
        <v>0</v>
      </c>
      <c r="CP931" s="14">
        <f>VLOOKUP($B931,[2]Sheet3!$G:$CZ,79,0)</f>
        <v>0</v>
      </c>
      <c r="CQ931" s="14">
        <f>VLOOKUP($B931,[2]Sheet3!$G:$CZ,80,0)</f>
        <v>0</v>
      </c>
      <c r="CR931" s="14">
        <f>VLOOKUP($B931,[2]Sheet3!$G:$CZ,81,0)</f>
        <v>0</v>
      </c>
      <c r="CS931" s="14">
        <f>VLOOKUP($B931,[2]Sheet3!$G:$CZ,82,0)</f>
        <v>0</v>
      </c>
      <c r="CT931" s="14">
        <f>VLOOKUP($B931,[2]Sheet3!$G:$CZ,83,0)</f>
        <v>0</v>
      </c>
      <c r="CU931" s="14">
        <f>VLOOKUP($B931,[2]Sheet3!$G:$CZ,84,0)</f>
        <v>0</v>
      </c>
      <c r="CV931" s="14">
        <f>VLOOKUP($B931,[2]Sheet3!$G:$CZ,85,0)</f>
        <v>0</v>
      </c>
      <c r="CW931" s="14">
        <f>VLOOKUP($B931,[2]Sheet3!$G:$CZ,86,0)</f>
        <v>0</v>
      </c>
      <c r="CX931" s="14">
        <f>VLOOKUP($B931,[2]Sheet3!$G:$CZ,87,0)</f>
        <v>0</v>
      </c>
      <c r="CY931" s="14">
        <f>VLOOKUP($B931,[2]Sheet3!$G:$CZ,88,0)</f>
        <v>0</v>
      </c>
      <c r="CZ931" s="14">
        <f>VLOOKUP($B931,[2]Sheet3!$G:$CZ,89,0)</f>
        <v>0</v>
      </c>
      <c r="DA931" s="14">
        <f>VLOOKUP($B931,[2]Sheet3!$G:$CZ,90,0)</f>
        <v>0</v>
      </c>
      <c r="DB931" s="14">
        <f>VLOOKUP($B931,[2]Sheet3!$G:$CZ,91,0)</f>
        <v>0</v>
      </c>
      <c r="DC931" s="14">
        <f>VLOOKUP($B931,[2]Sheet3!$G:$CZ,92,0)</f>
        <v>0</v>
      </c>
      <c r="DD931" s="14">
        <f>VLOOKUP($B931,[2]Sheet3!$G:$CZ,93,0)</f>
        <v>0</v>
      </c>
      <c r="DE931" s="14">
        <f>VLOOKUP($B931,[2]Sheet3!$G:$CZ,94,0)</f>
        <v>0</v>
      </c>
      <c r="DF931" s="14">
        <f>VLOOKUP($B931,[2]Sheet3!$G:$CZ,95,0)</f>
        <v>0</v>
      </c>
      <c r="DG931" s="14">
        <f>VLOOKUP($B931,[2]Sheet3!$G:$CZ,96,0)</f>
        <v>0</v>
      </c>
      <c r="DH931" s="14">
        <f>VLOOKUP($B931,[2]Sheet3!$G:$CZ,97,0)</f>
        <v>0</v>
      </c>
      <c r="DI931" s="14">
        <f>VLOOKUP($B931,[2]Sheet3!$G:$CZ,98,0)</f>
        <v>0</v>
      </c>
    </row>
    <row r="932" spans="1:113" x14ac:dyDescent="0.3">
      <c r="A932" s="9" t="str">
        <f t="shared" si="44"/>
        <v>SA3152</v>
      </c>
      <c r="B932" s="15" t="s">
        <v>2185</v>
      </c>
      <c r="C932" s="15" t="s">
        <v>2186</v>
      </c>
      <c r="F932" s="7" t="s">
        <v>15</v>
      </c>
      <c r="G932" s="12" t="s">
        <v>4426</v>
      </c>
      <c r="H932" s="12" t="str">
        <f>VLOOKUP($B932,[1]Sheet1!$A:$G,5,0)</f>
        <v>mahmmad.ajar@redingtongroup.com</v>
      </c>
      <c r="I932" s="12" t="str">
        <f>VLOOKUP($B932,[1]Sheet1!$A:$G,7,0)</f>
        <v>vikram.kumar@redingtongroup.com</v>
      </c>
      <c r="J932" s="12" t="s">
        <v>82</v>
      </c>
      <c r="K932" s="7"/>
      <c r="L932" s="7"/>
      <c r="M932" s="8"/>
      <c r="N932" s="7" t="str">
        <f t="shared" si="42"/>
        <v>mahmmad.ajar@redingtongroup.com; vikram.kumar@redingtongroup.com; nilesh.phirke@redingtongroup.com;christopher.joseph@redingtongroup.com</v>
      </c>
      <c r="O932" s="7" t="str">
        <f t="shared" si="43"/>
        <v>SA3152</v>
      </c>
      <c r="P932" s="8" t="s">
        <v>5215</v>
      </c>
      <c r="Q932" s="14">
        <f>VLOOKUP($B932,[2]Sheet3!$G:$CZ,2,0)</f>
        <v>2400306104</v>
      </c>
      <c r="R932" s="14">
        <f>VLOOKUP($B932,[2]Sheet3!$G:$CZ,3,0)</f>
        <v>0</v>
      </c>
      <c r="S932" s="14">
        <f>VLOOKUP($B932,[2]Sheet3!$G:$CZ,4,0)</f>
        <v>0</v>
      </c>
      <c r="T932" s="14">
        <f>VLOOKUP($B932,[2]Sheet3!$G:$CZ,5,0)</f>
        <v>0</v>
      </c>
      <c r="U932" s="14">
        <f>VLOOKUP($B932,[2]Sheet3!$G:$CZ,6,0)</f>
        <v>0</v>
      </c>
      <c r="V932" s="14">
        <f>VLOOKUP($B932,[2]Sheet3!$G:$CZ,7,0)</f>
        <v>0</v>
      </c>
      <c r="W932" s="14">
        <f>VLOOKUP($B932,[2]Sheet3!$G:$CZ,8,0)</f>
        <v>0</v>
      </c>
      <c r="X932" s="14">
        <f>VLOOKUP($B932,[2]Sheet3!$G:$CZ,9,0)</f>
        <v>0</v>
      </c>
      <c r="Y932" s="14">
        <f>VLOOKUP($B932,[2]Sheet3!$G:$CZ,10,0)</f>
        <v>0</v>
      </c>
      <c r="Z932" s="14">
        <f>VLOOKUP($B932,[2]Sheet3!$G:$CZ,11,0)</f>
        <v>0</v>
      </c>
      <c r="AA932" s="14">
        <f>VLOOKUP($B932,[2]Sheet3!$G:$CZ,12,0)</f>
        <v>0</v>
      </c>
      <c r="AB932" s="14">
        <f>VLOOKUP($B932,[2]Sheet3!$G:$CZ,13,0)</f>
        <v>0</v>
      </c>
      <c r="AC932" s="14">
        <f>VLOOKUP($B932,[2]Sheet3!$G:$CZ,14,0)</f>
        <v>0</v>
      </c>
      <c r="AD932" s="14">
        <f>VLOOKUP($B932,[2]Sheet3!$G:$CZ,15,0)</f>
        <v>0</v>
      </c>
      <c r="AE932" s="14">
        <f>VLOOKUP($B932,[2]Sheet3!$G:$CZ,16,0)</f>
        <v>0</v>
      </c>
      <c r="AF932" s="14">
        <f>VLOOKUP($B932,[2]Sheet3!$G:$CZ,17,0)</f>
        <v>0</v>
      </c>
      <c r="AG932" s="14">
        <f>VLOOKUP($B932,[2]Sheet3!$G:$CZ,18,0)</f>
        <v>0</v>
      </c>
      <c r="AH932" s="14">
        <f>VLOOKUP($B932,[2]Sheet3!$G:$CZ,19,0)</f>
        <v>0</v>
      </c>
      <c r="AI932" s="14">
        <f>VLOOKUP($B932,[2]Sheet3!$G:$CZ,20,0)</f>
        <v>0</v>
      </c>
      <c r="AJ932" s="14">
        <f>VLOOKUP($B932,[2]Sheet3!$G:$CZ,21,0)</f>
        <v>0</v>
      </c>
      <c r="AK932" s="14">
        <f>VLOOKUP($B932,[2]Sheet3!$G:$CZ,22,0)</f>
        <v>0</v>
      </c>
      <c r="AL932" s="14">
        <f>VLOOKUP($B932,[2]Sheet3!$G:$CZ,23,0)</f>
        <v>0</v>
      </c>
      <c r="AM932" s="14">
        <f>VLOOKUP($B932,[2]Sheet3!$G:$CZ,24,0)</f>
        <v>0</v>
      </c>
      <c r="AN932" s="14">
        <f>VLOOKUP($B932,[2]Sheet3!$G:$CZ,25,0)</f>
        <v>0</v>
      </c>
      <c r="AO932" s="14">
        <f>VLOOKUP($B932,[2]Sheet3!$G:$CZ,26,0)</f>
        <v>0</v>
      </c>
      <c r="AP932" s="14">
        <f>VLOOKUP($B932,[2]Sheet3!$G:$CZ,27,0)</f>
        <v>0</v>
      </c>
      <c r="AQ932" s="14">
        <f>VLOOKUP($B932,[2]Sheet3!$G:$CZ,28,0)</f>
        <v>0</v>
      </c>
      <c r="AR932" s="14">
        <f>VLOOKUP($B932,[2]Sheet3!$G:$CZ,29,0)</f>
        <v>0</v>
      </c>
      <c r="AS932" s="14">
        <f>VLOOKUP($B932,[2]Sheet3!$G:$CZ,30,0)</f>
        <v>0</v>
      </c>
      <c r="AT932" s="14">
        <f>VLOOKUP($B932,[2]Sheet3!$G:$CZ,31,0)</f>
        <v>0</v>
      </c>
      <c r="AU932" s="14">
        <f>VLOOKUP($B932,[2]Sheet3!$G:$CZ,32,0)</f>
        <v>0</v>
      </c>
      <c r="AV932" s="14">
        <f>VLOOKUP($B932,[2]Sheet3!$G:$CZ,33,0)</f>
        <v>0</v>
      </c>
      <c r="AW932" s="14">
        <f>VLOOKUP($B932,[2]Sheet3!$G:$CZ,34,0)</f>
        <v>0</v>
      </c>
      <c r="AX932" s="14">
        <f>VLOOKUP($B932,[2]Sheet3!$G:$CZ,35,0)</f>
        <v>0</v>
      </c>
      <c r="AY932" s="14">
        <f>VLOOKUP($B932,[2]Sheet3!$G:$CZ,36,0)</f>
        <v>0</v>
      </c>
      <c r="AZ932" s="14">
        <f>VLOOKUP($B932,[2]Sheet3!$G:$CZ,37,0)</f>
        <v>0</v>
      </c>
      <c r="BA932" s="14">
        <f>VLOOKUP($B932,[2]Sheet3!$G:$CZ,38,0)</f>
        <v>0</v>
      </c>
      <c r="BB932" s="14">
        <f>VLOOKUP($B932,[2]Sheet3!$G:$CZ,39,0)</f>
        <v>0</v>
      </c>
      <c r="BC932" s="14">
        <f>VLOOKUP($B932,[2]Sheet3!$G:$CZ,40,0)</f>
        <v>0</v>
      </c>
      <c r="BD932" s="14">
        <f>VLOOKUP($B932,[2]Sheet3!$G:$CZ,41,0)</f>
        <v>0</v>
      </c>
      <c r="BE932" s="14">
        <f>VLOOKUP($B932,[2]Sheet3!$G:$CZ,42,0)</f>
        <v>0</v>
      </c>
      <c r="BF932" s="14">
        <f>VLOOKUP($B932,[2]Sheet3!$G:$CZ,43,0)</f>
        <v>0</v>
      </c>
      <c r="BG932" s="14">
        <f>VLOOKUP($B932,[2]Sheet3!$G:$CZ,44,0)</f>
        <v>0</v>
      </c>
      <c r="BH932" s="14">
        <f>VLOOKUP($B932,[2]Sheet3!$G:$CZ,45,0)</f>
        <v>0</v>
      </c>
      <c r="BI932" s="14">
        <f>VLOOKUP($B932,[2]Sheet3!$G:$CZ,46,0)</f>
        <v>0</v>
      </c>
      <c r="BJ932" s="14">
        <f>VLOOKUP($B932,[2]Sheet3!$G:$CZ,47,0)</f>
        <v>0</v>
      </c>
      <c r="BK932" s="14">
        <f>VLOOKUP($B932,[2]Sheet3!$G:$CZ,48,0)</f>
        <v>0</v>
      </c>
      <c r="BL932" s="14">
        <f>VLOOKUP($B932,[2]Sheet3!$G:$CZ,49,0)</f>
        <v>0</v>
      </c>
      <c r="BM932" s="14">
        <f>VLOOKUP($B932,[2]Sheet3!$G:$CZ,50,0)</f>
        <v>0</v>
      </c>
      <c r="BN932" s="14">
        <f>VLOOKUP($B932,[2]Sheet3!$G:$CZ,51,0)</f>
        <v>0</v>
      </c>
      <c r="BO932" s="14">
        <f>VLOOKUP($B932,[2]Sheet3!$G:$CZ,52,0)</f>
        <v>0</v>
      </c>
      <c r="BP932" s="14">
        <f>VLOOKUP($B932,[2]Sheet3!$G:$CZ,53,0)</f>
        <v>0</v>
      </c>
      <c r="BQ932" s="14">
        <f>VLOOKUP($B932,[2]Sheet3!$G:$CZ,54,0)</f>
        <v>0</v>
      </c>
      <c r="BR932" s="14">
        <f>VLOOKUP($B932,[2]Sheet3!$G:$CZ,55,0)</f>
        <v>0</v>
      </c>
      <c r="BS932" s="14">
        <f>VLOOKUP($B932,[2]Sheet3!$G:$CZ,56,0)</f>
        <v>0</v>
      </c>
      <c r="BT932" s="14">
        <f>VLOOKUP($B932,[2]Sheet3!$G:$CZ,57,0)</f>
        <v>0</v>
      </c>
      <c r="BU932" s="14">
        <f>VLOOKUP($B932,[2]Sheet3!$G:$CZ,58,0)</f>
        <v>0</v>
      </c>
      <c r="BV932" s="14">
        <f>VLOOKUP($B932,[2]Sheet3!$G:$CZ,59,0)</f>
        <v>0</v>
      </c>
      <c r="BW932" s="14">
        <f>VLOOKUP($B932,[2]Sheet3!$G:$CZ,60,0)</f>
        <v>0</v>
      </c>
      <c r="BX932" s="14">
        <f>VLOOKUP($B932,[2]Sheet3!$G:$CZ,61,0)</f>
        <v>0</v>
      </c>
      <c r="BY932" s="14">
        <f>VLOOKUP($B932,[2]Sheet3!$G:$CZ,62,0)</f>
        <v>0</v>
      </c>
      <c r="BZ932" s="14">
        <f>VLOOKUP($B932,[2]Sheet3!$G:$CZ,63,0)</f>
        <v>0</v>
      </c>
      <c r="CA932" s="14">
        <f>VLOOKUP($B932,[2]Sheet3!$G:$CZ,64,0)</f>
        <v>0</v>
      </c>
      <c r="CB932" s="14">
        <f>VLOOKUP($B932,[2]Sheet3!$G:$CZ,65,0)</f>
        <v>0</v>
      </c>
      <c r="CC932" s="14">
        <f>VLOOKUP($B932,[2]Sheet3!$G:$CZ,66,0)</f>
        <v>0</v>
      </c>
      <c r="CD932" s="14">
        <f>VLOOKUP($B932,[2]Sheet3!$G:$CZ,67,0)</f>
        <v>0</v>
      </c>
      <c r="CE932" s="14">
        <f>VLOOKUP($B932,[2]Sheet3!$G:$CZ,68,0)</f>
        <v>0</v>
      </c>
      <c r="CF932" s="14">
        <f>VLOOKUP($B932,[2]Sheet3!$G:$CZ,69,0)</f>
        <v>0</v>
      </c>
      <c r="CG932" s="14">
        <f>VLOOKUP($B932,[2]Sheet3!$G:$CZ,70,0)</f>
        <v>0</v>
      </c>
      <c r="CH932" s="14">
        <f>VLOOKUP($B932,[2]Sheet3!$G:$CZ,71,0)</f>
        <v>0</v>
      </c>
      <c r="CI932" s="14">
        <f>VLOOKUP($B932,[2]Sheet3!$G:$CZ,72,0)</f>
        <v>0</v>
      </c>
      <c r="CJ932" s="14">
        <f>VLOOKUP($B932,[2]Sheet3!$G:$CZ,73,0)</f>
        <v>0</v>
      </c>
      <c r="CK932" s="14">
        <f>VLOOKUP($B932,[2]Sheet3!$G:$CZ,74,0)</f>
        <v>0</v>
      </c>
      <c r="CL932" s="14">
        <f>VLOOKUP($B932,[2]Sheet3!$G:$CZ,75,0)</f>
        <v>0</v>
      </c>
      <c r="CM932" s="14">
        <f>VLOOKUP($B932,[2]Sheet3!$G:$CZ,76,0)</f>
        <v>0</v>
      </c>
      <c r="CN932" s="14">
        <f>VLOOKUP($B932,[2]Sheet3!$G:$CZ,77,0)</f>
        <v>0</v>
      </c>
      <c r="CO932" s="14">
        <f>VLOOKUP($B932,[2]Sheet3!$G:$CZ,78,0)</f>
        <v>0</v>
      </c>
      <c r="CP932" s="14">
        <f>VLOOKUP($B932,[2]Sheet3!$G:$CZ,79,0)</f>
        <v>0</v>
      </c>
      <c r="CQ932" s="14">
        <f>VLOOKUP($B932,[2]Sheet3!$G:$CZ,80,0)</f>
        <v>0</v>
      </c>
      <c r="CR932" s="14">
        <f>VLOOKUP($B932,[2]Sheet3!$G:$CZ,81,0)</f>
        <v>0</v>
      </c>
      <c r="CS932" s="14">
        <f>VLOOKUP($B932,[2]Sheet3!$G:$CZ,82,0)</f>
        <v>0</v>
      </c>
      <c r="CT932" s="14">
        <f>VLOOKUP($B932,[2]Sheet3!$G:$CZ,83,0)</f>
        <v>0</v>
      </c>
      <c r="CU932" s="14">
        <f>VLOOKUP($B932,[2]Sheet3!$G:$CZ,84,0)</f>
        <v>0</v>
      </c>
      <c r="CV932" s="14">
        <f>VLOOKUP($B932,[2]Sheet3!$G:$CZ,85,0)</f>
        <v>0</v>
      </c>
      <c r="CW932" s="14">
        <f>VLOOKUP($B932,[2]Sheet3!$G:$CZ,86,0)</f>
        <v>0</v>
      </c>
      <c r="CX932" s="14">
        <f>VLOOKUP($B932,[2]Sheet3!$G:$CZ,87,0)</f>
        <v>0</v>
      </c>
      <c r="CY932" s="14">
        <f>VLOOKUP($B932,[2]Sheet3!$G:$CZ,88,0)</f>
        <v>0</v>
      </c>
      <c r="CZ932" s="14">
        <f>VLOOKUP($B932,[2]Sheet3!$G:$CZ,89,0)</f>
        <v>0</v>
      </c>
      <c r="DA932" s="14">
        <f>VLOOKUP($B932,[2]Sheet3!$G:$CZ,90,0)</f>
        <v>0</v>
      </c>
      <c r="DB932" s="14">
        <f>VLOOKUP($B932,[2]Sheet3!$G:$CZ,91,0)</f>
        <v>0</v>
      </c>
      <c r="DC932" s="14">
        <f>VLOOKUP($B932,[2]Sheet3!$G:$CZ,92,0)</f>
        <v>0</v>
      </c>
      <c r="DD932" s="14">
        <f>VLOOKUP($B932,[2]Sheet3!$G:$CZ,93,0)</f>
        <v>0</v>
      </c>
      <c r="DE932" s="14">
        <f>VLOOKUP($B932,[2]Sheet3!$G:$CZ,94,0)</f>
        <v>0</v>
      </c>
      <c r="DF932" s="14">
        <f>VLOOKUP($B932,[2]Sheet3!$G:$CZ,95,0)</f>
        <v>0</v>
      </c>
      <c r="DG932" s="14">
        <f>VLOOKUP($B932,[2]Sheet3!$G:$CZ,96,0)</f>
        <v>0</v>
      </c>
      <c r="DH932" s="14">
        <f>VLOOKUP($B932,[2]Sheet3!$G:$CZ,97,0)</f>
        <v>0</v>
      </c>
      <c r="DI932" s="14">
        <f>VLOOKUP($B932,[2]Sheet3!$G:$CZ,98,0)</f>
        <v>0</v>
      </c>
    </row>
    <row r="933" spans="1:113" x14ac:dyDescent="0.3">
      <c r="A933" s="9" t="str">
        <f t="shared" si="44"/>
        <v>NH0028</v>
      </c>
      <c r="B933" s="15" t="s">
        <v>2187</v>
      </c>
      <c r="C933" s="15" t="s">
        <v>2188</v>
      </c>
      <c r="F933" s="7" t="s">
        <v>15</v>
      </c>
      <c r="G933" s="12" t="s">
        <v>4427</v>
      </c>
      <c r="H933" s="12" t="str">
        <f>VLOOKUP($B933,[1]Sheet1!$A:$G,5,0)</f>
        <v>neeraj.bhatt@redingtongroup.com</v>
      </c>
      <c r="I933" s="12" t="str">
        <f>VLOOKUP($B933,[1]Sheet1!$A:$G,7,0)</f>
        <v>sidharth.eknath@redingtongroup.com</v>
      </c>
      <c r="J933" s="12" t="s">
        <v>82</v>
      </c>
      <c r="K933" s="7"/>
      <c r="L933" s="7"/>
      <c r="M933" s="8"/>
      <c r="N933" s="7" t="str">
        <f t="shared" si="42"/>
        <v>neeraj.bhatt@redingtongroup.com; sidharth.eknath@redingtongroup.com; nilesh.phirke@redingtongroup.com;christopher.joseph@redingtongroup.com</v>
      </c>
      <c r="O933" s="7" t="str">
        <f t="shared" si="43"/>
        <v>NH0028</v>
      </c>
      <c r="P933" s="8" t="s">
        <v>5215</v>
      </c>
      <c r="Q933" s="14">
        <f>VLOOKUP($B933,[2]Sheet3!$G:$CZ,2,0)</f>
        <v>2400300178</v>
      </c>
      <c r="R933" s="14">
        <f>VLOOKUP($B933,[2]Sheet3!$G:$CZ,3,0)</f>
        <v>2400300176</v>
      </c>
      <c r="S933" s="14">
        <f>VLOOKUP($B933,[2]Sheet3!$G:$CZ,4,0)</f>
        <v>2400308460</v>
      </c>
      <c r="T933" s="14">
        <f>VLOOKUP($B933,[2]Sheet3!$G:$CZ,5,0)</f>
        <v>0</v>
      </c>
      <c r="U933" s="14">
        <f>VLOOKUP($B933,[2]Sheet3!$G:$CZ,6,0)</f>
        <v>0</v>
      </c>
      <c r="V933" s="14">
        <f>VLOOKUP($B933,[2]Sheet3!$G:$CZ,7,0)</f>
        <v>0</v>
      </c>
      <c r="W933" s="14">
        <f>VLOOKUP($B933,[2]Sheet3!$G:$CZ,8,0)</f>
        <v>0</v>
      </c>
      <c r="X933" s="14">
        <f>VLOOKUP($B933,[2]Sheet3!$G:$CZ,9,0)</f>
        <v>0</v>
      </c>
      <c r="Y933" s="14">
        <f>VLOOKUP($B933,[2]Sheet3!$G:$CZ,10,0)</f>
        <v>0</v>
      </c>
      <c r="Z933" s="14">
        <f>VLOOKUP($B933,[2]Sheet3!$G:$CZ,11,0)</f>
        <v>0</v>
      </c>
      <c r="AA933" s="14">
        <f>VLOOKUP($B933,[2]Sheet3!$G:$CZ,12,0)</f>
        <v>0</v>
      </c>
      <c r="AB933" s="14">
        <f>VLOOKUP($B933,[2]Sheet3!$G:$CZ,13,0)</f>
        <v>0</v>
      </c>
      <c r="AC933" s="14">
        <f>VLOOKUP($B933,[2]Sheet3!$G:$CZ,14,0)</f>
        <v>0</v>
      </c>
      <c r="AD933" s="14">
        <f>VLOOKUP($B933,[2]Sheet3!$G:$CZ,15,0)</f>
        <v>0</v>
      </c>
      <c r="AE933" s="14">
        <f>VLOOKUP($B933,[2]Sheet3!$G:$CZ,16,0)</f>
        <v>0</v>
      </c>
      <c r="AF933" s="14">
        <f>VLOOKUP($B933,[2]Sheet3!$G:$CZ,17,0)</f>
        <v>0</v>
      </c>
      <c r="AG933" s="14">
        <f>VLOOKUP($B933,[2]Sheet3!$G:$CZ,18,0)</f>
        <v>0</v>
      </c>
      <c r="AH933" s="14">
        <f>VLOOKUP($B933,[2]Sheet3!$G:$CZ,19,0)</f>
        <v>0</v>
      </c>
      <c r="AI933" s="14">
        <f>VLOOKUP($B933,[2]Sheet3!$G:$CZ,20,0)</f>
        <v>0</v>
      </c>
      <c r="AJ933" s="14">
        <f>VLOOKUP($B933,[2]Sheet3!$G:$CZ,21,0)</f>
        <v>0</v>
      </c>
      <c r="AK933" s="14">
        <f>VLOOKUP($B933,[2]Sheet3!$G:$CZ,22,0)</f>
        <v>0</v>
      </c>
      <c r="AL933" s="14">
        <f>VLOOKUP($B933,[2]Sheet3!$G:$CZ,23,0)</f>
        <v>0</v>
      </c>
      <c r="AM933" s="14">
        <f>VLOOKUP($B933,[2]Sheet3!$G:$CZ,24,0)</f>
        <v>0</v>
      </c>
      <c r="AN933" s="14">
        <f>VLOOKUP($B933,[2]Sheet3!$G:$CZ,25,0)</f>
        <v>0</v>
      </c>
      <c r="AO933" s="14">
        <f>VLOOKUP($B933,[2]Sheet3!$G:$CZ,26,0)</f>
        <v>0</v>
      </c>
      <c r="AP933" s="14">
        <f>VLOOKUP($B933,[2]Sheet3!$G:$CZ,27,0)</f>
        <v>0</v>
      </c>
      <c r="AQ933" s="14">
        <f>VLOOKUP($B933,[2]Sheet3!$G:$CZ,28,0)</f>
        <v>0</v>
      </c>
      <c r="AR933" s="14">
        <f>VLOOKUP($B933,[2]Sheet3!$G:$CZ,29,0)</f>
        <v>0</v>
      </c>
      <c r="AS933" s="14">
        <f>VLOOKUP($B933,[2]Sheet3!$G:$CZ,30,0)</f>
        <v>0</v>
      </c>
      <c r="AT933" s="14">
        <f>VLOOKUP($B933,[2]Sheet3!$G:$CZ,31,0)</f>
        <v>0</v>
      </c>
      <c r="AU933" s="14">
        <f>VLOOKUP($B933,[2]Sheet3!$G:$CZ,32,0)</f>
        <v>0</v>
      </c>
      <c r="AV933" s="14">
        <f>VLOOKUP($B933,[2]Sheet3!$G:$CZ,33,0)</f>
        <v>0</v>
      </c>
      <c r="AW933" s="14">
        <f>VLOOKUP($B933,[2]Sheet3!$G:$CZ,34,0)</f>
        <v>0</v>
      </c>
      <c r="AX933" s="14">
        <f>VLOOKUP($B933,[2]Sheet3!$G:$CZ,35,0)</f>
        <v>0</v>
      </c>
      <c r="AY933" s="14">
        <f>VLOOKUP($B933,[2]Sheet3!$G:$CZ,36,0)</f>
        <v>0</v>
      </c>
      <c r="AZ933" s="14">
        <f>VLOOKUP($B933,[2]Sheet3!$G:$CZ,37,0)</f>
        <v>0</v>
      </c>
      <c r="BA933" s="14">
        <f>VLOOKUP($B933,[2]Sheet3!$G:$CZ,38,0)</f>
        <v>0</v>
      </c>
      <c r="BB933" s="14">
        <f>VLOOKUP($B933,[2]Sheet3!$G:$CZ,39,0)</f>
        <v>0</v>
      </c>
      <c r="BC933" s="14">
        <f>VLOOKUP($B933,[2]Sheet3!$G:$CZ,40,0)</f>
        <v>0</v>
      </c>
      <c r="BD933" s="14">
        <f>VLOOKUP($B933,[2]Sheet3!$G:$CZ,41,0)</f>
        <v>0</v>
      </c>
      <c r="BE933" s="14">
        <f>VLOOKUP($B933,[2]Sheet3!$G:$CZ,42,0)</f>
        <v>0</v>
      </c>
      <c r="BF933" s="14">
        <f>VLOOKUP($B933,[2]Sheet3!$G:$CZ,43,0)</f>
        <v>0</v>
      </c>
      <c r="BG933" s="14">
        <f>VLOOKUP($B933,[2]Sheet3!$G:$CZ,44,0)</f>
        <v>0</v>
      </c>
      <c r="BH933" s="14">
        <f>VLOOKUP($B933,[2]Sheet3!$G:$CZ,45,0)</f>
        <v>0</v>
      </c>
      <c r="BI933" s="14">
        <f>VLOOKUP($B933,[2]Sheet3!$G:$CZ,46,0)</f>
        <v>0</v>
      </c>
      <c r="BJ933" s="14">
        <f>VLOOKUP($B933,[2]Sheet3!$G:$CZ,47,0)</f>
        <v>0</v>
      </c>
      <c r="BK933" s="14">
        <f>VLOOKUP($B933,[2]Sheet3!$G:$CZ,48,0)</f>
        <v>0</v>
      </c>
      <c r="BL933" s="14">
        <f>VLOOKUP($B933,[2]Sheet3!$G:$CZ,49,0)</f>
        <v>0</v>
      </c>
      <c r="BM933" s="14">
        <f>VLOOKUP($B933,[2]Sheet3!$G:$CZ,50,0)</f>
        <v>0</v>
      </c>
      <c r="BN933" s="14">
        <f>VLOOKUP($B933,[2]Sheet3!$G:$CZ,51,0)</f>
        <v>0</v>
      </c>
      <c r="BO933" s="14">
        <f>VLOOKUP($B933,[2]Sheet3!$G:$CZ,52,0)</f>
        <v>0</v>
      </c>
      <c r="BP933" s="14">
        <f>VLOOKUP($B933,[2]Sheet3!$G:$CZ,53,0)</f>
        <v>0</v>
      </c>
      <c r="BQ933" s="14">
        <f>VLOOKUP($B933,[2]Sheet3!$G:$CZ,54,0)</f>
        <v>0</v>
      </c>
      <c r="BR933" s="14">
        <f>VLOOKUP($B933,[2]Sheet3!$G:$CZ,55,0)</f>
        <v>0</v>
      </c>
      <c r="BS933" s="14">
        <f>VLOOKUP($B933,[2]Sheet3!$G:$CZ,56,0)</f>
        <v>0</v>
      </c>
      <c r="BT933" s="14">
        <f>VLOOKUP($B933,[2]Sheet3!$G:$CZ,57,0)</f>
        <v>0</v>
      </c>
      <c r="BU933" s="14">
        <f>VLOOKUP($B933,[2]Sheet3!$G:$CZ,58,0)</f>
        <v>0</v>
      </c>
      <c r="BV933" s="14">
        <f>VLOOKUP($B933,[2]Sheet3!$G:$CZ,59,0)</f>
        <v>0</v>
      </c>
      <c r="BW933" s="14">
        <f>VLOOKUP($B933,[2]Sheet3!$G:$CZ,60,0)</f>
        <v>0</v>
      </c>
      <c r="BX933" s="14">
        <f>VLOOKUP($B933,[2]Sheet3!$G:$CZ,61,0)</f>
        <v>0</v>
      </c>
      <c r="BY933" s="14">
        <f>VLOOKUP($B933,[2]Sheet3!$G:$CZ,62,0)</f>
        <v>0</v>
      </c>
      <c r="BZ933" s="14">
        <f>VLOOKUP($B933,[2]Sheet3!$G:$CZ,63,0)</f>
        <v>0</v>
      </c>
      <c r="CA933" s="14">
        <f>VLOOKUP($B933,[2]Sheet3!$G:$CZ,64,0)</f>
        <v>0</v>
      </c>
      <c r="CB933" s="14">
        <f>VLOOKUP($B933,[2]Sheet3!$G:$CZ,65,0)</f>
        <v>0</v>
      </c>
      <c r="CC933" s="14">
        <f>VLOOKUP($B933,[2]Sheet3!$G:$CZ,66,0)</f>
        <v>0</v>
      </c>
      <c r="CD933" s="14">
        <f>VLOOKUP($B933,[2]Sheet3!$G:$CZ,67,0)</f>
        <v>0</v>
      </c>
      <c r="CE933" s="14">
        <f>VLOOKUP($B933,[2]Sheet3!$G:$CZ,68,0)</f>
        <v>0</v>
      </c>
      <c r="CF933" s="14">
        <f>VLOOKUP($B933,[2]Sheet3!$G:$CZ,69,0)</f>
        <v>0</v>
      </c>
      <c r="CG933" s="14">
        <f>VLOOKUP($B933,[2]Sheet3!$G:$CZ,70,0)</f>
        <v>0</v>
      </c>
      <c r="CH933" s="14">
        <f>VLOOKUP($B933,[2]Sheet3!$G:$CZ,71,0)</f>
        <v>0</v>
      </c>
      <c r="CI933" s="14">
        <f>VLOOKUP($B933,[2]Sheet3!$G:$CZ,72,0)</f>
        <v>0</v>
      </c>
      <c r="CJ933" s="14">
        <f>VLOOKUP($B933,[2]Sheet3!$G:$CZ,73,0)</f>
        <v>0</v>
      </c>
      <c r="CK933" s="14">
        <f>VLOOKUP($B933,[2]Sheet3!$G:$CZ,74,0)</f>
        <v>0</v>
      </c>
      <c r="CL933" s="14">
        <f>VLOOKUP($B933,[2]Sheet3!$G:$CZ,75,0)</f>
        <v>0</v>
      </c>
      <c r="CM933" s="14">
        <f>VLOOKUP($B933,[2]Sheet3!$G:$CZ,76,0)</f>
        <v>0</v>
      </c>
      <c r="CN933" s="14">
        <f>VLOOKUP($B933,[2]Sheet3!$G:$CZ,77,0)</f>
        <v>0</v>
      </c>
      <c r="CO933" s="14">
        <f>VLOOKUP($B933,[2]Sheet3!$G:$CZ,78,0)</f>
        <v>0</v>
      </c>
      <c r="CP933" s="14">
        <f>VLOOKUP($B933,[2]Sheet3!$G:$CZ,79,0)</f>
        <v>0</v>
      </c>
      <c r="CQ933" s="14">
        <f>VLOOKUP($B933,[2]Sheet3!$G:$CZ,80,0)</f>
        <v>0</v>
      </c>
      <c r="CR933" s="14">
        <f>VLOOKUP($B933,[2]Sheet3!$G:$CZ,81,0)</f>
        <v>0</v>
      </c>
      <c r="CS933" s="14">
        <f>VLOOKUP($B933,[2]Sheet3!$G:$CZ,82,0)</f>
        <v>0</v>
      </c>
      <c r="CT933" s="14">
        <f>VLOOKUP($B933,[2]Sheet3!$G:$CZ,83,0)</f>
        <v>0</v>
      </c>
      <c r="CU933" s="14">
        <f>VLOOKUP($B933,[2]Sheet3!$G:$CZ,84,0)</f>
        <v>0</v>
      </c>
      <c r="CV933" s="14">
        <f>VLOOKUP($B933,[2]Sheet3!$G:$CZ,85,0)</f>
        <v>0</v>
      </c>
      <c r="CW933" s="14">
        <f>VLOOKUP($B933,[2]Sheet3!$G:$CZ,86,0)</f>
        <v>0</v>
      </c>
      <c r="CX933" s="14">
        <f>VLOOKUP($B933,[2]Sheet3!$G:$CZ,87,0)</f>
        <v>0</v>
      </c>
      <c r="CY933" s="14">
        <f>VLOOKUP($B933,[2]Sheet3!$G:$CZ,88,0)</f>
        <v>0</v>
      </c>
      <c r="CZ933" s="14">
        <f>VLOOKUP($B933,[2]Sheet3!$G:$CZ,89,0)</f>
        <v>0</v>
      </c>
      <c r="DA933" s="14">
        <f>VLOOKUP($B933,[2]Sheet3!$G:$CZ,90,0)</f>
        <v>0</v>
      </c>
      <c r="DB933" s="14">
        <f>VLOOKUP($B933,[2]Sheet3!$G:$CZ,91,0)</f>
        <v>0</v>
      </c>
      <c r="DC933" s="14">
        <f>VLOOKUP($B933,[2]Sheet3!$G:$CZ,92,0)</f>
        <v>0</v>
      </c>
      <c r="DD933" s="14">
        <f>VLOOKUP($B933,[2]Sheet3!$G:$CZ,93,0)</f>
        <v>0</v>
      </c>
      <c r="DE933" s="14">
        <f>VLOOKUP($B933,[2]Sheet3!$G:$CZ,94,0)</f>
        <v>0</v>
      </c>
      <c r="DF933" s="14">
        <f>VLOOKUP($B933,[2]Sheet3!$G:$CZ,95,0)</f>
        <v>0</v>
      </c>
      <c r="DG933" s="14">
        <f>VLOOKUP($B933,[2]Sheet3!$G:$CZ,96,0)</f>
        <v>0</v>
      </c>
      <c r="DH933" s="14">
        <f>VLOOKUP($B933,[2]Sheet3!$G:$CZ,97,0)</f>
        <v>0</v>
      </c>
      <c r="DI933" s="14">
        <f>VLOOKUP($B933,[2]Sheet3!$G:$CZ,98,0)</f>
        <v>0</v>
      </c>
    </row>
    <row r="934" spans="1:113" x14ac:dyDescent="0.3">
      <c r="A934" s="9" t="str">
        <f t="shared" si="44"/>
        <v>SG4041</v>
      </c>
      <c r="B934" s="15" t="s">
        <v>2189</v>
      </c>
      <c r="C934" s="15" t="s">
        <v>2190</v>
      </c>
      <c r="F934" s="7" t="s">
        <v>15</v>
      </c>
      <c r="G934" s="12" t="s">
        <v>4428</v>
      </c>
      <c r="H934" s="12" t="str">
        <f>VLOOKUP($B934,[1]Sheet1!$A:$G,5,0)</f>
        <v>rajesh.naik@redingtongroup.com</v>
      </c>
      <c r="I934" s="12" t="str">
        <f>VLOOKUP($B934,[1]Sheet1!$A:$G,7,0)</f>
        <v>vikram.kumar@redingtongroup.com</v>
      </c>
      <c r="J934" s="12" t="s">
        <v>82</v>
      </c>
      <c r="K934" s="7"/>
      <c r="L934" s="7"/>
      <c r="M934" s="8"/>
      <c r="N934" s="7" t="str">
        <f t="shared" si="42"/>
        <v>rajesh.naik@redingtongroup.com; vikram.kumar@redingtongroup.com; nilesh.phirke@redingtongroup.com;christopher.joseph@redingtongroup.com</v>
      </c>
      <c r="O934" s="7" t="str">
        <f t="shared" si="43"/>
        <v>SG4041</v>
      </c>
      <c r="P934" s="8" t="s">
        <v>5215</v>
      </c>
      <c r="Q934" s="14">
        <f>VLOOKUP($B934,[2]Sheet3!$G:$CZ,2,0)</f>
        <v>2400305792</v>
      </c>
      <c r="R934" s="14">
        <f>VLOOKUP($B934,[2]Sheet3!$G:$CZ,3,0)</f>
        <v>2400301992</v>
      </c>
      <c r="S934" s="14">
        <f>VLOOKUP($B934,[2]Sheet3!$G:$CZ,4,0)</f>
        <v>2400299661</v>
      </c>
      <c r="T934" s="14">
        <f>VLOOKUP($B934,[2]Sheet3!$G:$CZ,5,0)</f>
        <v>0</v>
      </c>
      <c r="U934" s="14">
        <f>VLOOKUP($B934,[2]Sheet3!$G:$CZ,6,0)</f>
        <v>0</v>
      </c>
      <c r="V934" s="14">
        <f>VLOOKUP($B934,[2]Sheet3!$G:$CZ,7,0)</f>
        <v>0</v>
      </c>
      <c r="W934" s="14">
        <f>VLOOKUP($B934,[2]Sheet3!$G:$CZ,8,0)</f>
        <v>0</v>
      </c>
      <c r="X934" s="14">
        <f>VLOOKUP($B934,[2]Sheet3!$G:$CZ,9,0)</f>
        <v>0</v>
      </c>
      <c r="Y934" s="14">
        <f>VLOOKUP($B934,[2]Sheet3!$G:$CZ,10,0)</f>
        <v>0</v>
      </c>
      <c r="Z934" s="14">
        <f>VLOOKUP($B934,[2]Sheet3!$G:$CZ,11,0)</f>
        <v>0</v>
      </c>
      <c r="AA934" s="14">
        <f>VLOOKUP($B934,[2]Sheet3!$G:$CZ,12,0)</f>
        <v>0</v>
      </c>
      <c r="AB934" s="14">
        <f>VLOOKUP($B934,[2]Sheet3!$G:$CZ,13,0)</f>
        <v>0</v>
      </c>
      <c r="AC934" s="14">
        <f>VLOOKUP($B934,[2]Sheet3!$G:$CZ,14,0)</f>
        <v>0</v>
      </c>
      <c r="AD934" s="14">
        <f>VLOOKUP($B934,[2]Sheet3!$G:$CZ,15,0)</f>
        <v>0</v>
      </c>
      <c r="AE934" s="14">
        <f>VLOOKUP($B934,[2]Sheet3!$G:$CZ,16,0)</f>
        <v>0</v>
      </c>
      <c r="AF934" s="14">
        <f>VLOOKUP($B934,[2]Sheet3!$G:$CZ,17,0)</f>
        <v>0</v>
      </c>
      <c r="AG934" s="14">
        <f>VLOOKUP($B934,[2]Sheet3!$G:$CZ,18,0)</f>
        <v>0</v>
      </c>
      <c r="AH934" s="14">
        <f>VLOOKUP($B934,[2]Sheet3!$G:$CZ,19,0)</f>
        <v>0</v>
      </c>
      <c r="AI934" s="14">
        <f>VLOOKUP($B934,[2]Sheet3!$G:$CZ,20,0)</f>
        <v>0</v>
      </c>
      <c r="AJ934" s="14">
        <f>VLOOKUP($B934,[2]Sheet3!$G:$CZ,21,0)</f>
        <v>0</v>
      </c>
      <c r="AK934" s="14">
        <f>VLOOKUP($B934,[2]Sheet3!$G:$CZ,22,0)</f>
        <v>0</v>
      </c>
      <c r="AL934" s="14">
        <f>VLOOKUP($B934,[2]Sheet3!$G:$CZ,23,0)</f>
        <v>0</v>
      </c>
      <c r="AM934" s="14">
        <f>VLOOKUP($B934,[2]Sheet3!$G:$CZ,24,0)</f>
        <v>0</v>
      </c>
      <c r="AN934" s="14">
        <f>VLOOKUP($B934,[2]Sheet3!$G:$CZ,25,0)</f>
        <v>0</v>
      </c>
      <c r="AO934" s="14">
        <f>VLOOKUP($B934,[2]Sheet3!$G:$CZ,26,0)</f>
        <v>0</v>
      </c>
      <c r="AP934" s="14">
        <f>VLOOKUP($B934,[2]Sheet3!$G:$CZ,27,0)</f>
        <v>0</v>
      </c>
      <c r="AQ934" s="14">
        <f>VLOOKUP($B934,[2]Sheet3!$G:$CZ,28,0)</f>
        <v>0</v>
      </c>
      <c r="AR934" s="14">
        <f>VLOOKUP($B934,[2]Sheet3!$G:$CZ,29,0)</f>
        <v>0</v>
      </c>
      <c r="AS934" s="14">
        <f>VLOOKUP($B934,[2]Sheet3!$G:$CZ,30,0)</f>
        <v>0</v>
      </c>
      <c r="AT934" s="14">
        <f>VLOOKUP($B934,[2]Sheet3!$G:$CZ,31,0)</f>
        <v>0</v>
      </c>
      <c r="AU934" s="14">
        <f>VLOOKUP($B934,[2]Sheet3!$G:$CZ,32,0)</f>
        <v>0</v>
      </c>
      <c r="AV934" s="14">
        <f>VLOOKUP($B934,[2]Sheet3!$G:$CZ,33,0)</f>
        <v>0</v>
      </c>
      <c r="AW934" s="14">
        <f>VLOOKUP($B934,[2]Sheet3!$G:$CZ,34,0)</f>
        <v>0</v>
      </c>
      <c r="AX934" s="14">
        <f>VLOOKUP($B934,[2]Sheet3!$G:$CZ,35,0)</f>
        <v>0</v>
      </c>
      <c r="AY934" s="14">
        <f>VLOOKUP($B934,[2]Sheet3!$G:$CZ,36,0)</f>
        <v>0</v>
      </c>
      <c r="AZ934" s="14">
        <f>VLOOKUP($B934,[2]Sheet3!$G:$CZ,37,0)</f>
        <v>0</v>
      </c>
      <c r="BA934" s="14">
        <f>VLOOKUP($B934,[2]Sheet3!$G:$CZ,38,0)</f>
        <v>0</v>
      </c>
      <c r="BB934" s="14">
        <f>VLOOKUP($B934,[2]Sheet3!$G:$CZ,39,0)</f>
        <v>0</v>
      </c>
      <c r="BC934" s="14">
        <f>VLOOKUP($B934,[2]Sheet3!$G:$CZ,40,0)</f>
        <v>0</v>
      </c>
      <c r="BD934" s="14">
        <f>VLOOKUP($B934,[2]Sheet3!$G:$CZ,41,0)</f>
        <v>0</v>
      </c>
      <c r="BE934" s="14">
        <f>VLOOKUP($B934,[2]Sheet3!$G:$CZ,42,0)</f>
        <v>0</v>
      </c>
      <c r="BF934" s="14">
        <f>VLOOKUP($B934,[2]Sheet3!$G:$CZ,43,0)</f>
        <v>0</v>
      </c>
      <c r="BG934" s="14">
        <f>VLOOKUP($B934,[2]Sheet3!$G:$CZ,44,0)</f>
        <v>0</v>
      </c>
      <c r="BH934" s="14">
        <f>VLOOKUP($B934,[2]Sheet3!$G:$CZ,45,0)</f>
        <v>0</v>
      </c>
      <c r="BI934" s="14">
        <f>VLOOKUP($B934,[2]Sheet3!$G:$CZ,46,0)</f>
        <v>0</v>
      </c>
      <c r="BJ934" s="14">
        <f>VLOOKUP($B934,[2]Sheet3!$G:$CZ,47,0)</f>
        <v>0</v>
      </c>
      <c r="BK934" s="14">
        <f>VLOOKUP($B934,[2]Sheet3!$G:$CZ,48,0)</f>
        <v>0</v>
      </c>
      <c r="BL934" s="14">
        <f>VLOOKUP($B934,[2]Sheet3!$G:$CZ,49,0)</f>
        <v>0</v>
      </c>
      <c r="BM934" s="14">
        <f>VLOOKUP($B934,[2]Sheet3!$G:$CZ,50,0)</f>
        <v>0</v>
      </c>
      <c r="BN934" s="14">
        <f>VLOOKUP($B934,[2]Sheet3!$G:$CZ,51,0)</f>
        <v>0</v>
      </c>
      <c r="BO934" s="14">
        <f>VLOOKUP($B934,[2]Sheet3!$G:$CZ,52,0)</f>
        <v>0</v>
      </c>
      <c r="BP934" s="14">
        <f>VLOOKUP($B934,[2]Sheet3!$G:$CZ,53,0)</f>
        <v>0</v>
      </c>
      <c r="BQ934" s="14">
        <f>VLOOKUP($B934,[2]Sheet3!$G:$CZ,54,0)</f>
        <v>0</v>
      </c>
      <c r="BR934" s="14">
        <f>VLOOKUP($B934,[2]Sheet3!$G:$CZ,55,0)</f>
        <v>0</v>
      </c>
      <c r="BS934" s="14">
        <f>VLOOKUP($B934,[2]Sheet3!$G:$CZ,56,0)</f>
        <v>0</v>
      </c>
      <c r="BT934" s="14">
        <f>VLOOKUP($B934,[2]Sheet3!$G:$CZ,57,0)</f>
        <v>0</v>
      </c>
      <c r="BU934" s="14">
        <f>VLOOKUP($B934,[2]Sheet3!$G:$CZ,58,0)</f>
        <v>0</v>
      </c>
      <c r="BV934" s="14">
        <f>VLOOKUP($B934,[2]Sheet3!$G:$CZ,59,0)</f>
        <v>0</v>
      </c>
      <c r="BW934" s="14">
        <f>VLOOKUP($B934,[2]Sheet3!$G:$CZ,60,0)</f>
        <v>0</v>
      </c>
      <c r="BX934" s="14">
        <f>VLOOKUP($B934,[2]Sheet3!$G:$CZ,61,0)</f>
        <v>0</v>
      </c>
      <c r="BY934" s="14">
        <f>VLOOKUP($B934,[2]Sheet3!$G:$CZ,62,0)</f>
        <v>0</v>
      </c>
      <c r="BZ934" s="14">
        <f>VLOOKUP($B934,[2]Sheet3!$G:$CZ,63,0)</f>
        <v>0</v>
      </c>
      <c r="CA934" s="14">
        <f>VLOOKUP($B934,[2]Sheet3!$G:$CZ,64,0)</f>
        <v>0</v>
      </c>
      <c r="CB934" s="14">
        <f>VLOOKUP($B934,[2]Sheet3!$G:$CZ,65,0)</f>
        <v>0</v>
      </c>
      <c r="CC934" s="14">
        <f>VLOOKUP($B934,[2]Sheet3!$G:$CZ,66,0)</f>
        <v>0</v>
      </c>
      <c r="CD934" s="14">
        <f>VLOOKUP($B934,[2]Sheet3!$G:$CZ,67,0)</f>
        <v>0</v>
      </c>
      <c r="CE934" s="14">
        <f>VLOOKUP($B934,[2]Sheet3!$G:$CZ,68,0)</f>
        <v>0</v>
      </c>
      <c r="CF934" s="14">
        <f>VLOOKUP($B934,[2]Sheet3!$G:$CZ,69,0)</f>
        <v>0</v>
      </c>
      <c r="CG934" s="14">
        <f>VLOOKUP($B934,[2]Sheet3!$G:$CZ,70,0)</f>
        <v>0</v>
      </c>
      <c r="CH934" s="14">
        <f>VLOOKUP($B934,[2]Sheet3!$G:$CZ,71,0)</f>
        <v>0</v>
      </c>
      <c r="CI934" s="14">
        <f>VLOOKUP($B934,[2]Sheet3!$G:$CZ,72,0)</f>
        <v>0</v>
      </c>
      <c r="CJ934" s="14">
        <f>VLOOKUP($B934,[2]Sheet3!$G:$CZ,73,0)</f>
        <v>0</v>
      </c>
      <c r="CK934" s="14">
        <f>VLOOKUP($B934,[2]Sheet3!$G:$CZ,74,0)</f>
        <v>0</v>
      </c>
      <c r="CL934" s="14">
        <f>VLOOKUP($B934,[2]Sheet3!$G:$CZ,75,0)</f>
        <v>0</v>
      </c>
      <c r="CM934" s="14">
        <f>VLOOKUP($B934,[2]Sheet3!$G:$CZ,76,0)</f>
        <v>0</v>
      </c>
      <c r="CN934" s="14">
        <f>VLOOKUP($B934,[2]Sheet3!$G:$CZ,77,0)</f>
        <v>0</v>
      </c>
      <c r="CO934" s="14">
        <f>VLOOKUP($B934,[2]Sheet3!$G:$CZ,78,0)</f>
        <v>0</v>
      </c>
      <c r="CP934" s="14">
        <f>VLOOKUP($B934,[2]Sheet3!$G:$CZ,79,0)</f>
        <v>0</v>
      </c>
      <c r="CQ934" s="14">
        <f>VLOOKUP($B934,[2]Sheet3!$G:$CZ,80,0)</f>
        <v>0</v>
      </c>
      <c r="CR934" s="14">
        <f>VLOOKUP($B934,[2]Sheet3!$G:$CZ,81,0)</f>
        <v>0</v>
      </c>
      <c r="CS934" s="14">
        <f>VLOOKUP($B934,[2]Sheet3!$G:$CZ,82,0)</f>
        <v>0</v>
      </c>
      <c r="CT934" s="14">
        <f>VLOOKUP($B934,[2]Sheet3!$G:$CZ,83,0)</f>
        <v>0</v>
      </c>
      <c r="CU934" s="14">
        <f>VLOOKUP($B934,[2]Sheet3!$G:$CZ,84,0)</f>
        <v>0</v>
      </c>
      <c r="CV934" s="14">
        <f>VLOOKUP($B934,[2]Sheet3!$G:$CZ,85,0)</f>
        <v>0</v>
      </c>
      <c r="CW934" s="14">
        <f>VLOOKUP($B934,[2]Sheet3!$G:$CZ,86,0)</f>
        <v>0</v>
      </c>
      <c r="CX934" s="14">
        <f>VLOOKUP($B934,[2]Sheet3!$G:$CZ,87,0)</f>
        <v>0</v>
      </c>
      <c r="CY934" s="14">
        <f>VLOOKUP($B934,[2]Sheet3!$G:$CZ,88,0)</f>
        <v>0</v>
      </c>
      <c r="CZ934" s="14">
        <f>VLOOKUP($B934,[2]Sheet3!$G:$CZ,89,0)</f>
        <v>0</v>
      </c>
      <c r="DA934" s="14">
        <f>VLOOKUP($B934,[2]Sheet3!$G:$CZ,90,0)</f>
        <v>0</v>
      </c>
      <c r="DB934" s="14">
        <f>VLOOKUP($B934,[2]Sheet3!$G:$CZ,91,0)</f>
        <v>0</v>
      </c>
      <c r="DC934" s="14">
        <f>VLOOKUP($B934,[2]Sheet3!$G:$CZ,92,0)</f>
        <v>0</v>
      </c>
      <c r="DD934" s="14">
        <f>VLOOKUP($B934,[2]Sheet3!$G:$CZ,93,0)</f>
        <v>0</v>
      </c>
      <c r="DE934" s="14">
        <f>VLOOKUP($B934,[2]Sheet3!$G:$CZ,94,0)</f>
        <v>0</v>
      </c>
      <c r="DF934" s="14">
        <f>VLOOKUP($B934,[2]Sheet3!$G:$CZ,95,0)</f>
        <v>0</v>
      </c>
      <c r="DG934" s="14">
        <f>VLOOKUP($B934,[2]Sheet3!$G:$CZ,96,0)</f>
        <v>0</v>
      </c>
      <c r="DH934" s="14">
        <f>VLOOKUP($B934,[2]Sheet3!$G:$CZ,97,0)</f>
        <v>0</v>
      </c>
      <c r="DI934" s="14">
        <f>VLOOKUP($B934,[2]Sheet3!$G:$CZ,98,0)</f>
        <v>0</v>
      </c>
    </row>
    <row r="935" spans="1:113" x14ac:dyDescent="0.3">
      <c r="A935" s="9" t="str">
        <f t="shared" si="44"/>
        <v>NE3129</v>
      </c>
      <c r="B935" s="15" t="s">
        <v>595</v>
      </c>
      <c r="C935" s="15" t="s">
        <v>596</v>
      </c>
      <c r="F935" s="7" t="s">
        <v>15</v>
      </c>
      <c r="G935" s="12" t="s">
        <v>4429</v>
      </c>
      <c r="H935" s="12" t="str">
        <f>VLOOKUP($B935,[1]Sheet1!$A:$G,5,0)</f>
        <v>Prince.kumar@redintongroup.com</v>
      </c>
      <c r="I935" s="12" t="str">
        <f>VLOOKUP($B935,[1]Sheet1!$A:$G,7,0)</f>
        <v>sidharth.eknath@redingtongroup.com</v>
      </c>
      <c r="J935" s="12" t="s">
        <v>82</v>
      </c>
      <c r="K935" s="7"/>
      <c r="L935" s="7"/>
      <c r="M935" s="8"/>
      <c r="N935" s="7" t="str">
        <f t="shared" si="42"/>
        <v>Prince.kumar@redintongroup.com; sidharth.eknath@redingtongroup.com; nilesh.phirke@redingtongroup.com;christopher.joseph@redingtongroup.com</v>
      </c>
      <c r="O935" s="7" t="str">
        <f t="shared" si="43"/>
        <v>NE3129</v>
      </c>
      <c r="P935" s="8" t="s">
        <v>5215</v>
      </c>
      <c r="Q935" s="14">
        <f>VLOOKUP($B935,[2]Sheet3!$G:$CZ,2,0)</f>
        <v>2400300313</v>
      </c>
      <c r="R935" s="14">
        <f>VLOOKUP($B935,[2]Sheet3!$G:$CZ,3,0)</f>
        <v>2400299687</v>
      </c>
      <c r="S935" s="14">
        <f>VLOOKUP($B935,[2]Sheet3!$G:$CZ,4,0)</f>
        <v>2400300311</v>
      </c>
      <c r="T935" s="14">
        <f>VLOOKUP($B935,[2]Sheet3!$G:$CZ,5,0)</f>
        <v>0</v>
      </c>
      <c r="U935" s="14">
        <f>VLOOKUP($B935,[2]Sheet3!$G:$CZ,6,0)</f>
        <v>0</v>
      </c>
      <c r="V935" s="14">
        <f>VLOOKUP($B935,[2]Sheet3!$G:$CZ,7,0)</f>
        <v>0</v>
      </c>
      <c r="W935" s="14">
        <f>VLOOKUP($B935,[2]Sheet3!$G:$CZ,8,0)</f>
        <v>0</v>
      </c>
      <c r="X935" s="14">
        <f>VLOOKUP($B935,[2]Sheet3!$G:$CZ,9,0)</f>
        <v>0</v>
      </c>
      <c r="Y935" s="14">
        <f>VLOOKUP($B935,[2]Sheet3!$G:$CZ,10,0)</f>
        <v>0</v>
      </c>
      <c r="Z935" s="14">
        <f>VLOOKUP($B935,[2]Sheet3!$G:$CZ,11,0)</f>
        <v>0</v>
      </c>
      <c r="AA935" s="14">
        <f>VLOOKUP($B935,[2]Sheet3!$G:$CZ,12,0)</f>
        <v>0</v>
      </c>
      <c r="AB935" s="14">
        <f>VLOOKUP($B935,[2]Sheet3!$G:$CZ,13,0)</f>
        <v>0</v>
      </c>
      <c r="AC935" s="14">
        <f>VLOOKUP($B935,[2]Sheet3!$G:$CZ,14,0)</f>
        <v>0</v>
      </c>
      <c r="AD935" s="14">
        <f>VLOOKUP($B935,[2]Sheet3!$G:$CZ,15,0)</f>
        <v>0</v>
      </c>
      <c r="AE935" s="14">
        <f>VLOOKUP($B935,[2]Sheet3!$G:$CZ,16,0)</f>
        <v>0</v>
      </c>
      <c r="AF935" s="14">
        <f>VLOOKUP($B935,[2]Sheet3!$G:$CZ,17,0)</f>
        <v>0</v>
      </c>
      <c r="AG935" s="14">
        <f>VLOOKUP($B935,[2]Sheet3!$G:$CZ,18,0)</f>
        <v>0</v>
      </c>
      <c r="AH935" s="14">
        <f>VLOOKUP($B935,[2]Sheet3!$G:$CZ,19,0)</f>
        <v>0</v>
      </c>
      <c r="AI935" s="14">
        <f>VLOOKUP($B935,[2]Sheet3!$G:$CZ,20,0)</f>
        <v>0</v>
      </c>
      <c r="AJ935" s="14">
        <f>VLOOKUP($B935,[2]Sheet3!$G:$CZ,21,0)</f>
        <v>0</v>
      </c>
      <c r="AK935" s="14">
        <f>VLOOKUP($B935,[2]Sheet3!$G:$CZ,22,0)</f>
        <v>0</v>
      </c>
      <c r="AL935" s="14">
        <f>VLOOKUP($B935,[2]Sheet3!$G:$CZ,23,0)</f>
        <v>0</v>
      </c>
      <c r="AM935" s="14">
        <f>VLOOKUP($B935,[2]Sheet3!$G:$CZ,24,0)</f>
        <v>0</v>
      </c>
      <c r="AN935" s="14">
        <f>VLOOKUP($B935,[2]Sheet3!$G:$CZ,25,0)</f>
        <v>0</v>
      </c>
      <c r="AO935" s="14">
        <f>VLOOKUP($B935,[2]Sheet3!$G:$CZ,26,0)</f>
        <v>0</v>
      </c>
      <c r="AP935" s="14">
        <f>VLOOKUP($B935,[2]Sheet3!$G:$CZ,27,0)</f>
        <v>0</v>
      </c>
      <c r="AQ935" s="14">
        <f>VLOOKUP($B935,[2]Sheet3!$G:$CZ,28,0)</f>
        <v>0</v>
      </c>
      <c r="AR935" s="14">
        <f>VLOOKUP($B935,[2]Sheet3!$G:$CZ,29,0)</f>
        <v>0</v>
      </c>
      <c r="AS935" s="14">
        <f>VLOOKUP($B935,[2]Sheet3!$G:$CZ,30,0)</f>
        <v>0</v>
      </c>
      <c r="AT935" s="14">
        <f>VLOOKUP($B935,[2]Sheet3!$G:$CZ,31,0)</f>
        <v>0</v>
      </c>
      <c r="AU935" s="14">
        <f>VLOOKUP($B935,[2]Sheet3!$G:$CZ,32,0)</f>
        <v>0</v>
      </c>
      <c r="AV935" s="14">
        <f>VLOOKUP($B935,[2]Sheet3!$G:$CZ,33,0)</f>
        <v>0</v>
      </c>
      <c r="AW935" s="14">
        <f>VLOOKUP($B935,[2]Sheet3!$G:$CZ,34,0)</f>
        <v>0</v>
      </c>
      <c r="AX935" s="14">
        <f>VLOOKUP($B935,[2]Sheet3!$G:$CZ,35,0)</f>
        <v>0</v>
      </c>
      <c r="AY935" s="14">
        <f>VLOOKUP($B935,[2]Sheet3!$G:$CZ,36,0)</f>
        <v>0</v>
      </c>
      <c r="AZ935" s="14">
        <f>VLOOKUP($B935,[2]Sheet3!$G:$CZ,37,0)</f>
        <v>0</v>
      </c>
      <c r="BA935" s="14">
        <f>VLOOKUP($B935,[2]Sheet3!$G:$CZ,38,0)</f>
        <v>0</v>
      </c>
      <c r="BB935" s="14">
        <f>VLOOKUP($B935,[2]Sheet3!$G:$CZ,39,0)</f>
        <v>0</v>
      </c>
      <c r="BC935" s="14">
        <f>VLOOKUP($B935,[2]Sheet3!$G:$CZ,40,0)</f>
        <v>0</v>
      </c>
      <c r="BD935" s="14">
        <f>VLOOKUP($B935,[2]Sheet3!$G:$CZ,41,0)</f>
        <v>0</v>
      </c>
      <c r="BE935" s="14">
        <f>VLOOKUP($B935,[2]Sheet3!$G:$CZ,42,0)</f>
        <v>0</v>
      </c>
      <c r="BF935" s="14">
        <f>VLOOKUP($B935,[2]Sheet3!$G:$CZ,43,0)</f>
        <v>0</v>
      </c>
      <c r="BG935" s="14">
        <f>VLOOKUP($B935,[2]Sheet3!$G:$CZ,44,0)</f>
        <v>0</v>
      </c>
      <c r="BH935" s="14">
        <f>VLOOKUP($B935,[2]Sheet3!$G:$CZ,45,0)</f>
        <v>0</v>
      </c>
      <c r="BI935" s="14">
        <f>VLOOKUP($B935,[2]Sheet3!$G:$CZ,46,0)</f>
        <v>0</v>
      </c>
      <c r="BJ935" s="14">
        <f>VLOOKUP($B935,[2]Sheet3!$G:$CZ,47,0)</f>
        <v>0</v>
      </c>
      <c r="BK935" s="14">
        <f>VLOOKUP($B935,[2]Sheet3!$G:$CZ,48,0)</f>
        <v>0</v>
      </c>
      <c r="BL935" s="14">
        <f>VLOOKUP($B935,[2]Sheet3!$G:$CZ,49,0)</f>
        <v>0</v>
      </c>
      <c r="BM935" s="14">
        <f>VLOOKUP($B935,[2]Sheet3!$G:$CZ,50,0)</f>
        <v>0</v>
      </c>
      <c r="BN935" s="14">
        <f>VLOOKUP($B935,[2]Sheet3!$G:$CZ,51,0)</f>
        <v>0</v>
      </c>
      <c r="BO935" s="14">
        <f>VLOOKUP($B935,[2]Sheet3!$G:$CZ,52,0)</f>
        <v>0</v>
      </c>
      <c r="BP935" s="14">
        <f>VLOOKUP($B935,[2]Sheet3!$G:$CZ,53,0)</f>
        <v>0</v>
      </c>
      <c r="BQ935" s="14">
        <f>VLOOKUP($B935,[2]Sheet3!$G:$CZ,54,0)</f>
        <v>0</v>
      </c>
      <c r="BR935" s="14">
        <f>VLOOKUP($B935,[2]Sheet3!$G:$CZ,55,0)</f>
        <v>0</v>
      </c>
      <c r="BS935" s="14">
        <f>VLOOKUP($B935,[2]Sheet3!$G:$CZ,56,0)</f>
        <v>0</v>
      </c>
      <c r="BT935" s="14">
        <f>VLOOKUP($B935,[2]Sheet3!$G:$CZ,57,0)</f>
        <v>0</v>
      </c>
      <c r="BU935" s="14">
        <f>VLOOKUP($B935,[2]Sheet3!$G:$CZ,58,0)</f>
        <v>0</v>
      </c>
      <c r="BV935" s="14">
        <f>VLOOKUP($B935,[2]Sheet3!$G:$CZ,59,0)</f>
        <v>0</v>
      </c>
      <c r="BW935" s="14">
        <f>VLOOKUP($B935,[2]Sheet3!$G:$CZ,60,0)</f>
        <v>0</v>
      </c>
      <c r="BX935" s="14">
        <f>VLOOKUP($B935,[2]Sheet3!$G:$CZ,61,0)</f>
        <v>0</v>
      </c>
      <c r="BY935" s="14">
        <f>VLOOKUP($B935,[2]Sheet3!$G:$CZ,62,0)</f>
        <v>0</v>
      </c>
      <c r="BZ935" s="14">
        <f>VLOOKUP($B935,[2]Sheet3!$G:$CZ,63,0)</f>
        <v>0</v>
      </c>
      <c r="CA935" s="14">
        <f>VLOOKUP($B935,[2]Sheet3!$G:$CZ,64,0)</f>
        <v>0</v>
      </c>
      <c r="CB935" s="14">
        <f>VLOOKUP($B935,[2]Sheet3!$G:$CZ,65,0)</f>
        <v>0</v>
      </c>
      <c r="CC935" s="14">
        <f>VLOOKUP($B935,[2]Sheet3!$G:$CZ,66,0)</f>
        <v>0</v>
      </c>
      <c r="CD935" s="14">
        <f>VLOOKUP($B935,[2]Sheet3!$G:$CZ,67,0)</f>
        <v>0</v>
      </c>
      <c r="CE935" s="14">
        <f>VLOOKUP($B935,[2]Sheet3!$G:$CZ,68,0)</f>
        <v>0</v>
      </c>
      <c r="CF935" s="14">
        <f>VLOOKUP($B935,[2]Sheet3!$G:$CZ,69,0)</f>
        <v>0</v>
      </c>
      <c r="CG935" s="14">
        <f>VLOOKUP($B935,[2]Sheet3!$G:$CZ,70,0)</f>
        <v>0</v>
      </c>
      <c r="CH935" s="14">
        <f>VLOOKUP($B935,[2]Sheet3!$G:$CZ,71,0)</f>
        <v>0</v>
      </c>
      <c r="CI935" s="14">
        <f>VLOOKUP($B935,[2]Sheet3!$G:$CZ,72,0)</f>
        <v>0</v>
      </c>
      <c r="CJ935" s="14">
        <f>VLOOKUP($B935,[2]Sheet3!$G:$CZ,73,0)</f>
        <v>0</v>
      </c>
      <c r="CK935" s="14">
        <f>VLOOKUP($B935,[2]Sheet3!$G:$CZ,74,0)</f>
        <v>0</v>
      </c>
      <c r="CL935" s="14">
        <f>VLOOKUP($B935,[2]Sheet3!$G:$CZ,75,0)</f>
        <v>0</v>
      </c>
      <c r="CM935" s="14">
        <f>VLOOKUP($B935,[2]Sheet3!$G:$CZ,76,0)</f>
        <v>0</v>
      </c>
      <c r="CN935" s="14">
        <f>VLOOKUP($B935,[2]Sheet3!$G:$CZ,77,0)</f>
        <v>0</v>
      </c>
      <c r="CO935" s="14">
        <f>VLOOKUP($B935,[2]Sheet3!$G:$CZ,78,0)</f>
        <v>0</v>
      </c>
      <c r="CP935" s="14">
        <f>VLOOKUP($B935,[2]Sheet3!$G:$CZ,79,0)</f>
        <v>0</v>
      </c>
      <c r="CQ935" s="14">
        <f>VLOOKUP($B935,[2]Sheet3!$G:$CZ,80,0)</f>
        <v>0</v>
      </c>
      <c r="CR935" s="14">
        <f>VLOOKUP($B935,[2]Sheet3!$G:$CZ,81,0)</f>
        <v>0</v>
      </c>
      <c r="CS935" s="14">
        <f>VLOOKUP($B935,[2]Sheet3!$G:$CZ,82,0)</f>
        <v>0</v>
      </c>
      <c r="CT935" s="14">
        <f>VLOOKUP($B935,[2]Sheet3!$G:$CZ,83,0)</f>
        <v>0</v>
      </c>
      <c r="CU935" s="14">
        <f>VLOOKUP($B935,[2]Sheet3!$G:$CZ,84,0)</f>
        <v>0</v>
      </c>
      <c r="CV935" s="14">
        <f>VLOOKUP($B935,[2]Sheet3!$G:$CZ,85,0)</f>
        <v>0</v>
      </c>
      <c r="CW935" s="14">
        <f>VLOOKUP($B935,[2]Sheet3!$G:$CZ,86,0)</f>
        <v>0</v>
      </c>
      <c r="CX935" s="14">
        <f>VLOOKUP($B935,[2]Sheet3!$G:$CZ,87,0)</f>
        <v>0</v>
      </c>
      <c r="CY935" s="14">
        <f>VLOOKUP($B935,[2]Sheet3!$G:$CZ,88,0)</f>
        <v>0</v>
      </c>
      <c r="CZ935" s="14">
        <f>VLOOKUP($B935,[2]Sheet3!$G:$CZ,89,0)</f>
        <v>0</v>
      </c>
      <c r="DA935" s="14">
        <f>VLOOKUP($B935,[2]Sheet3!$G:$CZ,90,0)</f>
        <v>0</v>
      </c>
      <c r="DB935" s="14">
        <f>VLOOKUP($B935,[2]Sheet3!$G:$CZ,91,0)</f>
        <v>0</v>
      </c>
      <c r="DC935" s="14">
        <f>VLOOKUP($B935,[2]Sheet3!$G:$CZ,92,0)</f>
        <v>0</v>
      </c>
      <c r="DD935" s="14">
        <f>VLOOKUP($B935,[2]Sheet3!$G:$CZ,93,0)</f>
        <v>0</v>
      </c>
      <c r="DE935" s="14">
        <f>VLOOKUP($B935,[2]Sheet3!$G:$CZ,94,0)</f>
        <v>0</v>
      </c>
      <c r="DF935" s="14">
        <f>VLOOKUP($B935,[2]Sheet3!$G:$CZ,95,0)</f>
        <v>0</v>
      </c>
      <c r="DG935" s="14">
        <f>VLOOKUP($B935,[2]Sheet3!$G:$CZ,96,0)</f>
        <v>0</v>
      </c>
      <c r="DH935" s="14">
        <f>VLOOKUP($B935,[2]Sheet3!$G:$CZ,97,0)</f>
        <v>0</v>
      </c>
      <c r="DI935" s="14">
        <f>VLOOKUP($B935,[2]Sheet3!$G:$CZ,98,0)</f>
        <v>0</v>
      </c>
    </row>
    <row r="936" spans="1:113" x14ac:dyDescent="0.3">
      <c r="A936" s="9" t="str">
        <f t="shared" si="44"/>
        <v>NE3128</v>
      </c>
      <c r="B936" s="15" t="s">
        <v>2191</v>
      </c>
      <c r="C936" s="15" t="s">
        <v>2192</v>
      </c>
      <c r="F936" s="7" t="s">
        <v>15</v>
      </c>
      <c r="G936" s="12" t="s">
        <v>4430</v>
      </c>
      <c r="H936" s="12" t="str">
        <f>VLOOKUP($B936,[1]Sheet1!$A:$G,5,0)</f>
        <v>Prince.kumar@redintongroup.com</v>
      </c>
      <c r="I936" s="12" t="str">
        <f>VLOOKUP($B936,[1]Sheet1!$A:$G,7,0)</f>
        <v>sidharth.eknath@redingtongroup.com</v>
      </c>
      <c r="J936" s="12" t="s">
        <v>82</v>
      </c>
      <c r="K936" s="7"/>
      <c r="L936" s="7"/>
      <c r="M936" s="8"/>
      <c r="N936" s="7" t="str">
        <f t="shared" si="42"/>
        <v>Prince.kumar@redintongroup.com; sidharth.eknath@redingtongroup.com; nilesh.phirke@redingtongroup.com;christopher.joseph@redingtongroup.com</v>
      </c>
      <c r="O936" s="7" t="str">
        <f t="shared" si="43"/>
        <v>NE3128</v>
      </c>
      <c r="P936" s="8" t="s">
        <v>5215</v>
      </c>
      <c r="Q936" s="14">
        <f>VLOOKUP($B936,[2]Sheet3!$G:$CZ,2,0)</f>
        <v>2400304054</v>
      </c>
      <c r="R936" s="14">
        <f>VLOOKUP($B936,[2]Sheet3!$G:$CZ,3,0)</f>
        <v>2400300317</v>
      </c>
      <c r="S936" s="14">
        <f>VLOOKUP($B936,[2]Sheet3!$G:$CZ,4,0)</f>
        <v>2400305904</v>
      </c>
      <c r="T936" s="14">
        <f>VLOOKUP($B936,[2]Sheet3!$G:$CZ,5,0)</f>
        <v>2400300315</v>
      </c>
      <c r="U936" s="14">
        <f>VLOOKUP($B936,[2]Sheet3!$G:$CZ,6,0)</f>
        <v>0</v>
      </c>
      <c r="V936" s="14">
        <f>VLOOKUP($B936,[2]Sheet3!$G:$CZ,7,0)</f>
        <v>0</v>
      </c>
      <c r="W936" s="14">
        <f>VLOOKUP($B936,[2]Sheet3!$G:$CZ,8,0)</f>
        <v>0</v>
      </c>
      <c r="X936" s="14">
        <f>VLOOKUP($B936,[2]Sheet3!$G:$CZ,9,0)</f>
        <v>0</v>
      </c>
      <c r="Y936" s="14">
        <f>VLOOKUP($B936,[2]Sheet3!$G:$CZ,10,0)</f>
        <v>0</v>
      </c>
      <c r="Z936" s="14">
        <f>VLOOKUP($B936,[2]Sheet3!$G:$CZ,11,0)</f>
        <v>0</v>
      </c>
      <c r="AA936" s="14">
        <f>VLOOKUP($B936,[2]Sheet3!$G:$CZ,12,0)</f>
        <v>0</v>
      </c>
      <c r="AB936" s="14">
        <f>VLOOKUP($B936,[2]Sheet3!$G:$CZ,13,0)</f>
        <v>0</v>
      </c>
      <c r="AC936" s="14">
        <f>VLOOKUP($B936,[2]Sheet3!$G:$CZ,14,0)</f>
        <v>0</v>
      </c>
      <c r="AD936" s="14">
        <f>VLOOKUP($B936,[2]Sheet3!$G:$CZ,15,0)</f>
        <v>0</v>
      </c>
      <c r="AE936" s="14">
        <f>VLOOKUP($B936,[2]Sheet3!$G:$CZ,16,0)</f>
        <v>0</v>
      </c>
      <c r="AF936" s="14">
        <f>VLOOKUP($B936,[2]Sheet3!$G:$CZ,17,0)</f>
        <v>0</v>
      </c>
      <c r="AG936" s="14">
        <f>VLOOKUP($B936,[2]Sheet3!$G:$CZ,18,0)</f>
        <v>0</v>
      </c>
      <c r="AH936" s="14">
        <f>VLOOKUP($B936,[2]Sheet3!$G:$CZ,19,0)</f>
        <v>0</v>
      </c>
      <c r="AI936" s="14">
        <f>VLOOKUP($B936,[2]Sheet3!$G:$CZ,20,0)</f>
        <v>0</v>
      </c>
      <c r="AJ936" s="14">
        <f>VLOOKUP($B936,[2]Sheet3!$G:$CZ,21,0)</f>
        <v>0</v>
      </c>
      <c r="AK936" s="14">
        <f>VLOOKUP($B936,[2]Sheet3!$G:$CZ,22,0)</f>
        <v>0</v>
      </c>
      <c r="AL936" s="14">
        <f>VLOOKUP($B936,[2]Sheet3!$G:$CZ,23,0)</f>
        <v>0</v>
      </c>
      <c r="AM936" s="14">
        <f>VLOOKUP($B936,[2]Sheet3!$G:$CZ,24,0)</f>
        <v>0</v>
      </c>
      <c r="AN936" s="14">
        <f>VLOOKUP($B936,[2]Sheet3!$G:$CZ,25,0)</f>
        <v>0</v>
      </c>
      <c r="AO936" s="14">
        <f>VLOOKUP($B936,[2]Sheet3!$G:$CZ,26,0)</f>
        <v>0</v>
      </c>
      <c r="AP936" s="14">
        <f>VLOOKUP($B936,[2]Sheet3!$G:$CZ,27,0)</f>
        <v>0</v>
      </c>
      <c r="AQ936" s="14">
        <f>VLOOKUP($B936,[2]Sheet3!$G:$CZ,28,0)</f>
        <v>0</v>
      </c>
      <c r="AR936" s="14">
        <f>VLOOKUP($B936,[2]Sheet3!$G:$CZ,29,0)</f>
        <v>0</v>
      </c>
      <c r="AS936" s="14">
        <f>VLOOKUP($B936,[2]Sheet3!$G:$CZ,30,0)</f>
        <v>0</v>
      </c>
      <c r="AT936" s="14">
        <f>VLOOKUP($B936,[2]Sheet3!$G:$CZ,31,0)</f>
        <v>0</v>
      </c>
      <c r="AU936" s="14">
        <f>VLOOKUP($B936,[2]Sheet3!$G:$CZ,32,0)</f>
        <v>0</v>
      </c>
      <c r="AV936" s="14">
        <f>VLOOKUP($B936,[2]Sheet3!$G:$CZ,33,0)</f>
        <v>0</v>
      </c>
      <c r="AW936" s="14">
        <f>VLOOKUP($B936,[2]Sheet3!$G:$CZ,34,0)</f>
        <v>0</v>
      </c>
      <c r="AX936" s="14">
        <f>VLOOKUP($B936,[2]Sheet3!$G:$CZ,35,0)</f>
        <v>0</v>
      </c>
      <c r="AY936" s="14">
        <f>VLOOKUP($B936,[2]Sheet3!$G:$CZ,36,0)</f>
        <v>0</v>
      </c>
      <c r="AZ936" s="14">
        <f>VLOOKUP($B936,[2]Sheet3!$G:$CZ,37,0)</f>
        <v>0</v>
      </c>
      <c r="BA936" s="14">
        <f>VLOOKUP($B936,[2]Sheet3!$G:$CZ,38,0)</f>
        <v>0</v>
      </c>
      <c r="BB936" s="14">
        <f>VLOOKUP($B936,[2]Sheet3!$G:$CZ,39,0)</f>
        <v>0</v>
      </c>
      <c r="BC936" s="14">
        <f>VLOOKUP($B936,[2]Sheet3!$G:$CZ,40,0)</f>
        <v>0</v>
      </c>
      <c r="BD936" s="14">
        <f>VLOOKUP($B936,[2]Sheet3!$G:$CZ,41,0)</f>
        <v>0</v>
      </c>
      <c r="BE936" s="14">
        <f>VLOOKUP($B936,[2]Sheet3!$G:$CZ,42,0)</f>
        <v>0</v>
      </c>
      <c r="BF936" s="14">
        <f>VLOOKUP($B936,[2]Sheet3!$G:$CZ,43,0)</f>
        <v>0</v>
      </c>
      <c r="BG936" s="14">
        <f>VLOOKUP($B936,[2]Sheet3!$G:$CZ,44,0)</f>
        <v>0</v>
      </c>
      <c r="BH936" s="14">
        <f>VLOOKUP($B936,[2]Sheet3!$G:$CZ,45,0)</f>
        <v>0</v>
      </c>
      <c r="BI936" s="14">
        <f>VLOOKUP($B936,[2]Sheet3!$G:$CZ,46,0)</f>
        <v>0</v>
      </c>
      <c r="BJ936" s="14">
        <f>VLOOKUP($B936,[2]Sheet3!$G:$CZ,47,0)</f>
        <v>0</v>
      </c>
      <c r="BK936" s="14">
        <f>VLOOKUP($B936,[2]Sheet3!$G:$CZ,48,0)</f>
        <v>0</v>
      </c>
      <c r="BL936" s="14">
        <f>VLOOKUP($B936,[2]Sheet3!$G:$CZ,49,0)</f>
        <v>0</v>
      </c>
      <c r="BM936" s="14">
        <f>VLOOKUP($B936,[2]Sheet3!$G:$CZ,50,0)</f>
        <v>0</v>
      </c>
      <c r="BN936" s="14">
        <f>VLOOKUP($B936,[2]Sheet3!$G:$CZ,51,0)</f>
        <v>0</v>
      </c>
      <c r="BO936" s="14">
        <f>VLOOKUP($B936,[2]Sheet3!$G:$CZ,52,0)</f>
        <v>0</v>
      </c>
      <c r="BP936" s="14">
        <f>VLOOKUP($B936,[2]Sheet3!$G:$CZ,53,0)</f>
        <v>0</v>
      </c>
      <c r="BQ936" s="14">
        <f>VLOOKUP($B936,[2]Sheet3!$G:$CZ,54,0)</f>
        <v>0</v>
      </c>
      <c r="BR936" s="14">
        <f>VLOOKUP($B936,[2]Sheet3!$G:$CZ,55,0)</f>
        <v>0</v>
      </c>
      <c r="BS936" s="14">
        <f>VLOOKUP($B936,[2]Sheet3!$G:$CZ,56,0)</f>
        <v>0</v>
      </c>
      <c r="BT936" s="14">
        <f>VLOOKUP($B936,[2]Sheet3!$G:$CZ,57,0)</f>
        <v>0</v>
      </c>
      <c r="BU936" s="14">
        <f>VLOOKUP($B936,[2]Sheet3!$G:$CZ,58,0)</f>
        <v>0</v>
      </c>
      <c r="BV936" s="14">
        <f>VLOOKUP($B936,[2]Sheet3!$G:$CZ,59,0)</f>
        <v>0</v>
      </c>
      <c r="BW936" s="14">
        <f>VLOOKUP($B936,[2]Sheet3!$G:$CZ,60,0)</f>
        <v>0</v>
      </c>
      <c r="BX936" s="14">
        <f>VLOOKUP($B936,[2]Sheet3!$G:$CZ,61,0)</f>
        <v>0</v>
      </c>
      <c r="BY936" s="14">
        <f>VLOOKUP($B936,[2]Sheet3!$G:$CZ,62,0)</f>
        <v>0</v>
      </c>
      <c r="BZ936" s="14">
        <f>VLOOKUP($B936,[2]Sheet3!$G:$CZ,63,0)</f>
        <v>0</v>
      </c>
      <c r="CA936" s="14">
        <f>VLOOKUP($B936,[2]Sheet3!$G:$CZ,64,0)</f>
        <v>0</v>
      </c>
      <c r="CB936" s="14">
        <f>VLOOKUP($B936,[2]Sheet3!$G:$CZ,65,0)</f>
        <v>0</v>
      </c>
      <c r="CC936" s="14">
        <f>VLOOKUP($B936,[2]Sheet3!$G:$CZ,66,0)</f>
        <v>0</v>
      </c>
      <c r="CD936" s="14">
        <f>VLOOKUP($B936,[2]Sheet3!$G:$CZ,67,0)</f>
        <v>0</v>
      </c>
      <c r="CE936" s="14">
        <f>VLOOKUP($B936,[2]Sheet3!$G:$CZ,68,0)</f>
        <v>0</v>
      </c>
      <c r="CF936" s="14">
        <f>VLOOKUP($B936,[2]Sheet3!$G:$CZ,69,0)</f>
        <v>0</v>
      </c>
      <c r="CG936" s="14">
        <f>VLOOKUP($B936,[2]Sheet3!$G:$CZ,70,0)</f>
        <v>0</v>
      </c>
      <c r="CH936" s="14">
        <f>VLOOKUP($B936,[2]Sheet3!$G:$CZ,71,0)</f>
        <v>0</v>
      </c>
      <c r="CI936" s="14">
        <f>VLOOKUP($B936,[2]Sheet3!$G:$CZ,72,0)</f>
        <v>0</v>
      </c>
      <c r="CJ936" s="14">
        <f>VLOOKUP($B936,[2]Sheet3!$G:$CZ,73,0)</f>
        <v>0</v>
      </c>
      <c r="CK936" s="14">
        <f>VLOOKUP($B936,[2]Sheet3!$G:$CZ,74,0)</f>
        <v>0</v>
      </c>
      <c r="CL936" s="14">
        <f>VLOOKUP($B936,[2]Sheet3!$G:$CZ,75,0)</f>
        <v>0</v>
      </c>
      <c r="CM936" s="14">
        <f>VLOOKUP($B936,[2]Sheet3!$G:$CZ,76,0)</f>
        <v>0</v>
      </c>
      <c r="CN936" s="14">
        <f>VLOOKUP($B936,[2]Sheet3!$G:$CZ,77,0)</f>
        <v>0</v>
      </c>
      <c r="CO936" s="14">
        <f>VLOOKUP($B936,[2]Sheet3!$G:$CZ,78,0)</f>
        <v>0</v>
      </c>
      <c r="CP936" s="14">
        <f>VLOOKUP($B936,[2]Sheet3!$G:$CZ,79,0)</f>
        <v>0</v>
      </c>
      <c r="CQ936" s="14">
        <f>VLOOKUP($B936,[2]Sheet3!$G:$CZ,80,0)</f>
        <v>0</v>
      </c>
      <c r="CR936" s="14">
        <f>VLOOKUP($B936,[2]Sheet3!$G:$CZ,81,0)</f>
        <v>0</v>
      </c>
      <c r="CS936" s="14">
        <f>VLOOKUP($B936,[2]Sheet3!$G:$CZ,82,0)</f>
        <v>0</v>
      </c>
      <c r="CT936" s="14">
        <f>VLOOKUP($B936,[2]Sheet3!$G:$CZ,83,0)</f>
        <v>0</v>
      </c>
      <c r="CU936" s="14">
        <f>VLOOKUP($B936,[2]Sheet3!$G:$CZ,84,0)</f>
        <v>0</v>
      </c>
      <c r="CV936" s="14">
        <f>VLOOKUP($B936,[2]Sheet3!$G:$CZ,85,0)</f>
        <v>0</v>
      </c>
      <c r="CW936" s="14">
        <f>VLOOKUP($B936,[2]Sheet3!$G:$CZ,86,0)</f>
        <v>0</v>
      </c>
      <c r="CX936" s="14">
        <f>VLOOKUP($B936,[2]Sheet3!$G:$CZ,87,0)</f>
        <v>0</v>
      </c>
      <c r="CY936" s="14">
        <f>VLOOKUP($B936,[2]Sheet3!$G:$CZ,88,0)</f>
        <v>0</v>
      </c>
      <c r="CZ936" s="14">
        <f>VLOOKUP($B936,[2]Sheet3!$G:$CZ,89,0)</f>
        <v>0</v>
      </c>
      <c r="DA936" s="14">
        <f>VLOOKUP($B936,[2]Sheet3!$G:$CZ,90,0)</f>
        <v>0</v>
      </c>
      <c r="DB936" s="14">
        <f>VLOOKUP($B936,[2]Sheet3!$G:$CZ,91,0)</f>
        <v>0</v>
      </c>
      <c r="DC936" s="14">
        <f>VLOOKUP($B936,[2]Sheet3!$G:$CZ,92,0)</f>
        <v>0</v>
      </c>
      <c r="DD936" s="14">
        <f>VLOOKUP($B936,[2]Sheet3!$G:$CZ,93,0)</f>
        <v>0</v>
      </c>
      <c r="DE936" s="14">
        <f>VLOOKUP($B936,[2]Sheet3!$G:$CZ,94,0)</f>
        <v>0</v>
      </c>
      <c r="DF936" s="14">
        <f>VLOOKUP($B936,[2]Sheet3!$G:$CZ,95,0)</f>
        <v>0</v>
      </c>
      <c r="DG936" s="14">
        <f>VLOOKUP($B936,[2]Sheet3!$G:$CZ,96,0)</f>
        <v>0</v>
      </c>
      <c r="DH936" s="14">
        <f>VLOOKUP($B936,[2]Sheet3!$G:$CZ,97,0)</f>
        <v>0</v>
      </c>
      <c r="DI936" s="14">
        <f>VLOOKUP($B936,[2]Sheet3!$G:$CZ,98,0)</f>
        <v>0</v>
      </c>
    </row>
    <row r="937" spans="1:113" x14ac:dyDescent="0.3">
      <c r="A937" s="9" t="str">
        <f t="shared" si="44"/>
        <v>NE3154</v>
      </c>
      <c r="B937" s="15" t="s">
        <v>2193</v>
      </c>
      <c r="C937" s="15" t="s">
        <v>1087</v>
      </c>
      <c r="F937" s="7" t="s">
        <v>15</v>
      </c>
      <c r="G937" s="12" t="s">
        <v>4431</v>
      </c>
      <c r="H937" s="12" t="str">
        <f>VLOOKUP($B937,[1]Sheet1!$A:$G,5,0)</f>
        <v>Prince.kumar@redintongroup.com</v>
      </c>
      <c r="I937" s="12" t="str">
        <f>VLOOKUP($B937,[1]Sheet1!$A:$G,7,0)</f>
        <v>sidharth.eknath@redingtongroup.com</v>
      </c>
      <c r="J937" s="12" t="s">
        <v>82</v>
      </c>
      <c r="K937" s="7"/>
      <c r="L937" s="7"/>
      <c r="M937" s="8"/>
      <c r="N937" s="7" t="str">
        <f t="shared" si="42"/>
        <v>Prince.kumar@redintongroup.com; sidharth.eknath@redingtongroup.com; nilesh.phirke@redingtongroup.com;christopher.joseph@redingtongroup.com</v>
      </c>
      <c r="O937" s="7" t="str">
        <f t="shared" si="43"/>
        <v>NE3154</v>
      </c>
      <c r="P937" s="8" t="s">
        <v>5215</v>
      </c>
      <c r="Q937" s="14">
        <f>VLOOKUP($B937,[2]Sheet3!$G:$CZ,2,0)</f>
        <v>2400300340</v>
      </c>
      <c r="R937" s="14">
        <f>VLOOKUP($B937,[2]Sheet3!$G:$CZ,3,0)</f>
        <v>2400302506</v>
      </c>
      <c r="S937" s="14">
        <f>VLOOKUP($B937,[2]Sheet3!$G:$CZ,4,0)</f>
        <v>0</v>
      </c>
      <c r="T937" s="14">
        <f>VLOOKUP($B937,[2]Sheet3!$G:$CZ,5,0)</f>
        <v>0</v>
      </c>
      <c r="U937" s="14">
        <f>VLOOKUP($B937,[2]Sheet3!$G:$CZ,6,0)</f>
        <v>0</v>
      </c>
      <c r="V937" s="14">
        <f>VLOOKUP($B937,[2]Sheet3!$G:$CZ,7,0)</f>
        <v>0</v>
      </c>
      <c r="W937" s="14">
        <f>VLOOKUP($B937,[2]Sheet3!$G:$CZ,8,0)</f>
        <v>0</v>
      </c>
      <c r="X937" s="14">
        <f>VLOOKUP($B937,[2]Sheet3!$G:$CZ,9,0)</f>
        <v>0</v>
      </c>
      <c r="Y937" s="14">
        <f>VLOOKUP($B937,[2]Sheet3!$G:$CZ,10,0)</f>
        <v>0</v>
      </c>
      <c r="Z937" s="14">
        <f>VLOOKUP($B937,[2]Sheet3!$G:$CZ,11,0)</f>
        <v>0</v>
      </c>
      <c r="AA937" s="14">
        <f>VLOOKUP($B937,[2]Sheet3!$G:$CZ,12,0)</f>
        <v>0</v>
      </c>
      <c r="AB937" s="14">
        <f>VLOOKUP($B937,[2]Sheet3!$G:$CZ,13,0)</f>
        <v>0</v>
      </c>
      <c r="AC937" s="14">
        <f>VLOOKUP($B937,[2]Sheet3!$G:$CZ,14,0)</f>
        <v>0</v>
      </c>
      <c r="AD937" s="14">
        <f>VLOOKUP($B937,[2]Sheet3!$G:$CZ,15,0)</f>
        <v>0</v>
      </c>
      <c r="AE937" s="14">
        <f>VLOOKUP($B937,[2]Sheet3!$G:$CZ,16,0)</f>
        <v>0</v>
      </c>
      <c r="AF937" s="14">
        <f>VLOOKUP($B937,[2]Sheet3!$G:$CZ,17,0)</f>
        <v>0</v>
      </c>
      <c r="AG937" s="14">
        <f>VLOOKUP($B937,[2]Sheet3!$G:$CZ,18,0)</f>
        <v>0</v>
      </c>
      <c r="AH937" s="14">
        <f>VLOOKUP($B937,[2]Sheet3!$G:$CZ,19,0)</f>
        <v>0</v>
      </c>
      <c r="AI937" s="14">
        <f>VLOOKUP($B937,[2]Sheet3!$G:$CZ,20,0)</f>
        <v>0</v>
      </c>
      <c r="AJ937" s="14">
        <f>VLOOKUP($B937,[2]Sheet3!$G:$CZ,21,0)</f>
        <v>0</v>
      </c>
      <c r="AK937" s="14">
        <f>VLOOKUP($B937,[2]Sheet3!$G:$CZ,22,0)</f>
        <v>0</v>
      </c>
      <c r="AL937" s="14">
        <f>VLOOKUP($B937,[2]Sheet3!$G:$CZ,23,0)</f>
        <v>0</v>
      </c>
      <c r="AM937" s="14">
        <f>VLOOKUP($B937,[2]Sheet3!$G:$CZ,24,0)</f>
        <v>0</v>
      </c>
      <c r="AN937" s="14">
        <f>VLOOKUP($B937,[2]Sheet3!$G:$CZ,25,0)</f>
        <v>0</v>
      </c>
      <c r="AO937" s="14">
        <f>VLOOKUP($B937,[2]Sheet3!$G:$CZ,26,0)</f>
        <v>0</v>
      </c>
      <c r="AP937" s="14">
        <f>VLOOKUP($B937,[2]Sheet3!$G:$CZ,27,0)</f>
        <v>0</v>
      </c>
      <c r="AQ937" s="14">
        <f>VLOOKUP($B937,[2]Sheet3!$G:$CZ,28,0)</f>
        <v>0</v>
      </c>
      <c r="AR937" s="14">
        <f>VLOOKUP($B937,[2]Sheet3!$G:$CZ,29,0)</f>
        <v>0</v>
      </c>
      <c r="AS937" s="14">
        <f>VLOOKUP($B937,[2]Sheet3!$G:$CZ,30,0)</f>
        <v>0</v>
      </c>
      <c r="AT937" s="14">
        <f>VLOOKUP($B937,[2]Sheet3!$G:$CZ,31,0)</f>
        <v>0</v>
      </c>
      <c r="AU937" s="14">
        <f>VLOOKUP($B937,[2]Sheet3!$G:$CZ,32,0)</f>
        <v>0</v>
      </c>
      <c r="AV937" s="14">
        <f>VLOOKUP($B937,[2]Sheet3!$G:$CZ,33,0)</f>
        <v>0</v>
      </c>
      <c r="AW937" s="14">
        <f>VLOOKUP($B937,[2]Sheet3!$G:$CZ,34,0)</f>
        <v>0</v>
      </c>
      <c r="AX937" s="14">
        <f>VLOOKUP($B937,[2]Sheet3!$G:$CZ,35,0)</f>
        <v>0</v>
      </c>
      <c r="AY937" s="14">
        <f>VLOOKUP($B937,[2]Sheet3!$G:$CZ,36,0)</f>
        <v>0</v>
      </c>
      <c r="AZ937" s="14">
        <f>VLOOKUP($B937,[2]Sheet3!$G:$CZ,37,0)</f>
        <v>0</v>
      </c>
      <c r="BA937" s="14">
        <f>VLOOKUP($B937,[2]Sheet3!$G:$CZ,38,0)</f>
        <v>0</v>
      </c>
      <c r="BB937" s="14">
        <f>VLOOKUP($B937,[2]Sheet3!$G:$CZ,39,0)</f>
        <v>0</v>
      </c>
      <c r="BC937" s="14">
        <f>VLOOKUP($B937,[2]Sheet3!$G:$CZ,40,0)</f>
        <v>0</v>
      </c>
      <c r="BD937" s="14">
        <f>VLOOKUP($B937,[2]Sheet3!$G:$CZ,41,0)</f>
        <v>0</v>
      </c>
      <c r="BE937" s="14">
        <f>VLOOKUP($B937,[2]Sheet3!$G:$CZ,42,0)</f>
        <v>0</v>
      </c>
      <c r="BF937" s="14">
        <f>VLOOKUP($B937,[2]Sheet3!$G:$CZ,43,0)</f>
        <v>0</v>
      </c>
      <c r="BG937" s="14">
        <f>VLOOKUP($B937,[2]Sheet3!$G:$CZ,44,0)</f>
        <v>0</v>
      </c>
      <c r="BH937" s="14">
        <f>VLOOKUP($B937,[2]Sheet3!$G:$CZ,45,0)</f>
        <v>0</v>
      </c>
      <c r="BI937" s="14">
        <f>VLOOKUP($B937,[2]Sheet3!$G:$CZ,46,0)</f>
        <v>0</v>
      </c>
      <c r="BJ937" s="14">
        <f>VLOOKUP($B937,[2]Sheet3!$G:$CZ,47,0)</f>
        <v>0</v>
      </c>
      <c r="BK937" s="14">
        <f>VLOOKUP($B937,[2]Sheet3!$G:$CZ,48,0)</f>
        <v>0</v>
      </c>
      <c r="BL937" s="14">
        <f>VLOOKUP($B937,[2]Sheet3!$G:$CZ,49,0)</f>
        <v>0</v>
      </c>
      <c r="BM937" s="14">
        <f>VLOOKUP($B937,[2]Sheet3!$G:$CZ,50,0)</f>
        <v>0</v>
      </c>
      <c r="BN937" s="14">
        <f>VLOOKUP($B937,[2]Sheet3!$G:$CZ,51,0)</f>
        <v>0</v>
      </c>
      <c r="BO937" s="14">
        <f>VLOOKUP($B937,[2]Sheet3!$G:$CZ,52,0)</f>
        <v>0</v>
      </c>
      <c r="BP937" s="14">
        <f>VLOOKUP($B937,[2]Sheet3!$G:$CZ,53,0)</f>
        <v>0</v>
      </c>
      <c r="BQ937" s="14">
        <f>VLOOKUP($B937,[2]Sheet3!$G:$CZ,54,0)</f>
        <v>0</v>
      </c>
      <c r="BR937" s="14">
        <f>VLOOKUP($B937,[2]Sheet3!$G:$CZ,55,0)</f>
        <v>0</v>
      </c>
      <c r="BS937" s="14">
        <f>VLOOKUP($B937,[2]Sheet3!$G:$CZ,56,0)</f>
        <v>0</v>
      </c>
      <c r="BT937" s="14">
        <f>VLOOKUP($B937,[2]Sheet3!$G:$CZ,57,0)</f>
        <v>0</v>
      </c>
      <c r="BU937" s="14">
        <f>VLOOKUP($B937,[2]Sheet3!$G:$CZ,58,0)</f>
        <v>0</v>
      </c>
      <c r="BV937" s="14">
        <f>VLOOKUP($B937,[2]Sheet3!$G:$CZ,59,0)</f>
        <v>0</v>
      </c>
      <c r="BW937" s="14">
        <f>VLOOKUP($B937,[2]Sheet3!$G:$CZ,60,0)</f>
        <v>0</v>
      </c>
      <c r="BX937" s="14">
        <f>VLOOKUP($B937,[2]Sheet3!$G:$CZ,61,0)</f>
        <v>0</v>
      </c>
      <c r="BY937" s="14">
        <f>VLOOKUP($B937,[2]Sheet3!$G:$CZ,62,0)</f>
        <v>0</v>
      </c>
      <c r="BZ937" s="14">
        <f>VLOOKUP($B937,[2]Sheet3!$G:$CZ,63,0)</f>
        <v>0</v>
      </c>
      <c r="CA937" s="14">
        <f>VLOOKUP($B937,[2]Sheet3!$G:$CZ,64,0)</f>
        <v>0</v>
      </c>
      <c r="CB937" s="14">
        <f>VLOOKUP($B937,[2]Sheet3!$G:$CZ,65,0)</f>
        <v>0</v>
      </c>
      <c r="CC937" s="14">
        <f>VLOOKUP($B937,[2]Sheet3!$G:$CZ,66,0)</f>
        <v>0</v>
      </c>
      <c r="CD937" s="14">
        <f>VLOOKUP($B937,[2]Sheet3!$G:$CZ,67,0)</f>
        <v>0</v>
      </c>
      <c r="CE937" s="14">
        <f>VLOOKUP($B937,[2]Sheet3!$G:$CZ,68,0)</f>
        <v>0</v>
      </c>
      <c r="CF937" s="14">
        <f>VLOOKUP($B937,[2]Sheet3!$G:$CZ,69,0)</f>
        <v>0</v>
      </c>
      <c r="CG937" s="14">
        <f>VLOOKUP($B937,[2]Sheet3!$G:$CZ,70,0)</f>
        <v>0</v>
      </c>
      <c r="CH937" s="14">
        <f>VLOOKUP($B937,[2]Sheet3!$G:$CZ,71,0)</f>
        <v>0</v>
      </c>
      <c r="CI937" s="14">
        <f>VLOOKUP($B937,[2]Sheet3!$G:$CZ,72,0)</f>
        <v>0</v>
      </c>
      <c r="CJ937" s="14">
        <f>VLOOKUP($B937,[2]Sheet3!$G:$CZ,73,0)</f>
        <v>0</v>
      </c>
      <c r="CK937" s="14">
        <f>VLOOKUP($B937,[2]Sheet3!$G:$CZ,74,0)</f>
        <v>0</v>
      </c>
      <c r="CL937" s="14">
        <f>VLOOKUP($B937,[2]Sheet3!$G:$CZ,75,0)</f>
        <v>0</v>
      </c>
      <c r="CM937" s="14">
        <f>VLOOKUP($B937,[2]Sheet3!$G:$CZ,76,0)</f>
        <v>0</v>
      </c>
      <c r="CN937" s="14">
        <f>VLOOKUP($B937,[2]Sheet3!$G:$CZ,77,0)</f>
        <v>0</v>
      </c>
      <c r="CO937" s="14">
        <f>VLOOKUP($B937,[2]Sheet3!$G:$CZ,78,0)</f>
        <v>0</v>
      </c>
      <c r="CP937" s="14">
        <f>VLOOKUP($B937,[2]Sheet3!$G:$CZ,79,0)</f>
        <v>0</v>
      </c>
      <c r="CQ937" s="14">
        <f>VLOOKUP($B937,[2]Sheet3!$G:$CZ,80,0)</f>
        <v>0</v>
      </c>
      <c r="CR937" s="14">
        <f>VLOOKUP($B937,[2]Sheet3!$G:$CZ,81,0)</f>
        <v>0</v>
      </c>
      <c r="CS937" s="14">
        <f>VLOOKUP($B937,[2]Sheet3!$G:$CZ,82,0)</f>
        <v>0</v>
      </c>
      <c r="CT937" s="14">
        <f>VLOOKUP($B937,[2]Sheet3!$G:$CZ,83,0)</f>
        <v>0</v>
      </c>
      <c r="CU937" s="14">
        <f>VLOOKUP($B937,[2]Sheet3!$G:$CZ,84,0)</f>
        <v>0</v>
      </c>
      <c r="CV937" s="14">
        <f>VLOOKUP($B937,[2]Sheet3!$G:$CZ,85,0)</f>
        <v>0</v>
      </c>
      <c r="CW937" s="14">
        <f>VLOOKUP($B937,[2]Sheet3!$G:$CZ,86,0)</f>
        <v>0</v>
      </c>
      <c r="CX937" s="14">
        <f>VLOOKUP($B937,[2]Sheet3!$G:$CZ,87,0)</f>
        <v>0</v>
      </c>
      <c r="CY937" s="14">
        <f>VLOOKUP($B937,[2]Sheet3!$G:$CZ,88,0)</f>
        <v>0</v>
      </c>
      <c r="CZ937" s="14">
        <f>VLOOKUP($B937,[2]Sheet3!$G:$CZ,89,0)</f>
        <v>0</v>
      </c>
      <c r="DA937" s="14">
        <f>VLOOKUP($B937,[2]Sheet3!$G:$CZ,90,0)</f>
        <v>0</v>
      </c>
      <c r="DB937" s="14">
        <f>VLOOKUP($B937,[2]Sheet3!$G:$CZ,91,0)</f>
        <v>0</v>
      </c>
      <c r="DC937" s="14">
        <f>VLOOKUP($B937,[2]Sheet3!$G:$CZ,92,0)</f>
        <v>0</v>
      </c>
      <c r="DD937" s="14">
        <f>VLOOKUP($B937,[2]Sheet3!$G:$CZ,93,0)</f>
        <v>0</v>
      </c>
      <c r="DE937" s="14">
        <f>VLOOKUP($B937,[2]Sheet3!$G:$CZ,94,0)</f>
        <v>0</v>
      </c>
      <c r="DF937" s="14">
        <f>VLOOKUP($B937,[2]Sheet3!$G:$CZ,95,0)</f>
        <v>0</v>
      </c>
      <c r="DG937" s="14">
        <f>VLOOKUP($B937,[2]Sheet3!$G:$CZ,96,0)</f>
        <v>0</v>
      </c>
      <c r="DH937" s="14">
        <f>VLOOKUP($B937,[2]Sheet3!$G:$CZ,97,0)</f>
        <v>0</v>
      </c>
      <c r="DI937" s="14">
        <f>VLOOKUP($B937,[2]Sheet3!$G:$CZ,98,0)</f>
        <v>0</v>
      </c>
    </row>
    <row r="938" spans="1:113" x14ac:dyDescent="0.3">
      <c r="A938" s="9" t="str">
        <f t="shared" si="44"/>
        <v>N43477</v>
      </c>
      <c r="B938" s="15" t="s">
        <v>2194</v>
      </c>
      <c r="C938" s="15" t="s">
        <v>2195</v>
      </c>
      <c r="F938" s="7" t="s">
        <v>15</v>
      </c>
      <c r="G938" s="12" t="s">
        <v>4432</v>
      </c>
      <c r="H938" s="12" t="str">
        <f>VLOOKUP($B938,[1]Sheet1!$A:$G,5,0)</f>
        <v>raghvendra.singh@redingtongroup.com</v>
      </c>
      <c r="I938" s="12" t="str">
        <f>VLOOKUP($B938,[1]Sheet1!$A:$G,7,0)</f>
        <v>sidharth.eknath@redingtongroup.com</v>
      </c>
      <c r="J938" s="12" t="s">
        <v>82</v>
      </c>
      <c r="K938" s="7"/>
      <c r="L938" s="7"/>
      <c r="M938" s="8"/>
      <c r="N938" s="7" t="str">
        <f t="shared" si="42"/>
        <v>raghvendra.singh@redingtongroup.com; sidharth.eknath@redingtongroup.com; nilesh.phirke@redingtongroup.com;christopher.joseph@redingtongroup.com</v>
      </c>
      <c r="O938" s="7" t="str">
        <f t="shared" si="43"/>
        <v>N43477</v>
      </c>
      <c r="P938" s="8" t="s">
        <v>5215</v>
      </c>
      <c r="Q938" s="14">
        <f>VLOOKUP($B938,[2]Sheet3!$G:$CZ,2,0)</f>
        <v>2400301980</v>
      </c>
      <c r="R938" s="14">
        <f>VLOOKUP($B938,[2]Sheet3!$G:$CZ,3,0)</f>
        <v>2400301977</v>
      </c>
      <c r="S938" s="14">
        <f>VLOOKUP($B938,[2]Sheet3!$G:$CZ,4,0)</f>
        <v>0</v>
      </c>
      <c r="T938" s="14">
        <f>VLOOKUP($B938,[2]Sheet3!$G:$CZ,5,0)</f>
        <v>0</v>
      </c>
      <c r="U938" s="14">
        <f>VLOOKUP($B938,[2]Sheet3!$G:$CZ,6,0)</f>
        <v>0</v>
      </c>
      <c r="V938" s="14">
        <f>VLOOKUP($B938,[2]Sheet3!$G:$CZ,7,0)</f>
        <v>0</v>
      </c>
      <c r="W938" s="14">
        <f>VLOOKUP($B938,[2]Sheet3!$G:$CZ,8,0)</f>
        <v>0</v>
      </c>
      <c r="X938" s="14">
        <f>VLOOKUP($B938,[2]Sheet3!$G:$CZ,9,0)</f>
        <v>0</v>
      </c>
      <c r="Y938" s="14">
        <f>VLOOKUP($B938,[2]Sheet3!$G:$CZ,10,0)</f>
        <v>0</v>
      </c>
      <c r="Z938" s="14">
        <f>VLOOKUP($B938,[2]Sheet3!$G:$CZ,11,0)</f>
        <v>0</v>
      </c>
      <c r="AA938" s="14">
        <f>VLOOKUP($B938,[2]Sheet3!$G:$CZ,12,0)</f>
        <v>0</v>
      </c>
      <c r="AB938" s="14">
        <f>VLOOKUP($B938,[2]Sheet3!$G:$CZ,13,0)</f>
        <v>0</v>
      </c>
      <c r="AC938" s="14">
        <f>VLOOKUP($B938,[2]Sheet3!$G:$CZ,14,0)</f>
        <v>0</v>
      </c>
      <c r="AD938" s="14">
        <f>VLOOKUP($B938,[2]Sheet3!$G:$CZ,15,0)</f>
        <v>0</v>
      </c>
      <c r="AE938" s="14">
        <f>VLOOKUP($B938,[2]Sheet3!$G:$CZ,16,0)</f>
        <v>0</v>
      </c>
      <c r="AF938" s="14">
        <f>VLOOKUP($B938,[2]Sheet3!$G:$CZ,17,0)</f>
        <v>0</v>
      </c>
      <c r="AG938" s="14">
        <f>VLOOKUP($B938,[2]Sheet3!$G:$CZ,18,0)</f>
        <v>0</v>
      </c>
      <c r="AH938" s="14">
        <f>VLOOKUP($B938,[2]Sheet3!$G:$CZ,19,0)</f>
        <v>0</v>
      </c>
      <c r="AI938" s="14">
        <f>VLOOKUP($B938,[2]Sheet3!$G:$CZ,20,0)</f>
        <v>0</v>
      </c>
      <c r="AJ938" s="14">
        <f>VLOOKUP($B938,[2]Sheet3!$G:$CZ,21,0)</f>
        <v>0</v>
      </c>
      <c r="AK938" s="14">
        <f>VLOOKUP($B938,[2]Sheet3!$G:$CZ,22,0)</f>
        <v>0</v>
      </c>
      <c r="AL938" s="14">
        <f>VLOOKUP($B938,[2]Sheet3!$G:$CZ,23,0)</f>
        <v>0</v>
      </c>
      <c r="AM938" s="14">
        <f>VLOOKUP($B938,[2]Sheet3!$G:$CZ,24,0)</f>
        <v>0</v>
      </c>
      <c r="AN938" s="14">
        <f>VLOOKUP($B938,[2]Sheet3!$G:$CZ,25,0)</f>
        <v>0</v>
      </c>
      <c r="AO938" s="14">
        <f>VLOOKUP($B938,[2]Sheet3!$G:$CZ,26,0)</f>
        <v>0</v>
      </c>
      <c r="AP938" s="14">
        <f>VLOOKUP($B938,[2]Sheet3!$G:$CZ,27,0)</f>
        <v>0</v>
      </c>
      <c r="AQ938" s="14">
        <f>VLOOKUP($B938,[2]Sheet3!$G:$CZ,28,0)</f>
        <v>0</v>
      </c>
      <c r="AR938" s="14">
        <f>VLOOKUP($B938,[2]Sheet3!$G:$CZ,29,0)</f>
        <v>0</v>
      </c>
      <c r="AS938" s="14">
        <f>VLOOKUP($B938,[2]Sheet3!$G:$CZ,30,0)</f>
        <v>0</v>
      </c>
      <c r="AT938" s="14">
        <f>VLOOKUP($B938,[2]Sheet3!$G:$CZ,31,0)</f>
        <v>0</v>
      </c>
      <c r="AU938" s="14">
        <f>VLOOKUP($B938,[2]Sheet3!$G:$CZ,32,0)</f>
        <v>0</v>
      </c>
      <c r="AV938" s="14">
        <f>VLOOKUP($B938,[2]Sheet3!$G:$CZ,33,0)</f>
        <v>0</v>
      </c>
      <c r="AW938" s="14">
        <f>VLOOKUP($B938,[2]Sheet3!$G:$CZ,34,0)</f>
        <v>0</v>
      </c>
      <c r="AX938" s="14">
        <f>VLOOKUP($B938,[2]Sheet3!$G:$CZ,35,0)</f>
        <v>0</v>
      </c>
      <c r="AY938" s="14">
        <f>VLOOKUP($B938,[2]Sheet3!$G:$CZ,36,0)</f>
        <v>0</v>
      </c>
      <c r="AZ938" s="14">
        <f>VLOOKUP($B938,[2]Sheet3!$G:$CZ,37,0)</f>
        <v>0</v>
      </c>
      <c r="BA938" s="14">
        <f>VLOOKUP($B938,[2]Sheet3!$G:$CZ,38,0)</f>
        <v>0</v>
      </c>
      <c r="BB938" s="14">
        <f>VLOOKUP($B938,[2]Sheet3!$G:$CZ,39,0)</f>
        <v>0</v>
      </c>
      <c r="BC938" s="14">
        <f>VLOOKUP($B938,[2]Sheet3!$G:$CZ,40,0)</f>
        <v>0</v>
      </c>
      <c r="BD938" s="14">
        <f>VLOOKUP($B938,[2]Sheet3!$G:$CZ,41,0)</f>
        <v>0</v>
      </c>
      <c r="BE938" s="14">
        <f>VLOOKUP($B938,[2]Sheet3!$G:$CZ,42,0)</f>
        <v>0</v>
      </c>
      <c r="BF938" s="14">
        <f>VLOOKUP($B938,[2]Sheet3!$G:$CZ,43,0)</f>
        <v>0</v>
      </c>
      <c r="BG938" s="14">
        <f>VLOOKUP($B938,[2]Sheet3!$G:$CZ,44,0)</f>
        <v>0</v>
      </c>
      <c r="BH938" s="14">
        <f>VLOOKUP($B938,[2]Sheet3!$G:$CZ,45,0)</f>
        <v>0</v>
      </c>
      <c r="BI938" s="14">
        <f>VLOOKUP($B938,[2]Sheet3!$G:$CZ,46,0)</f>
        <v>0</v>
      </c>
      <c r="BJ938" s="14">
        <f>VLOOKUP($B938,[2]Sheet3!$G:$CZ,47,0)</f>
        <v>0</v>
      </c>
      <c r="BK938" s="14">
        <f>VLOOKUP($B938,[2]Sheet3!$G:$CZ,48,0)</f>
        <v>0</v>
      </c>
      <c r="BL938" s="14">
        <f>VLOOKUP($B938,[2]Sheet3!$G:$CZ,49,0)</f>
        <v>0</v>
      </c>
      <c r="BM938" s="14">
        <f>VLOOKUP($B938,[2]Sheet3!$G:$CZ,50,0)</f>
        <v>0</v>
      </c>
      <c r="BN938" s="14">
        <f>VLOOKUP($B938,[2]Sheet3!$G:$CZ,51,0)</f>
        <v>0</v>
      </c>
      <c r="BO938" s="14">
        <f>VLOOKUP($B938,[2]Sheet3!$G:$CZ,52,0)</f>
        <v>0</v>
      </c>
      <c r="BP938" s="14">
        <f>VLOOKUP($B938,[2]Sheet3!$G:$CZ,53,0)</f>
        <v>0</v>
      </c>
      <c r="BQ938" s="14">
        <f>VLOOKUP($B938,[2]Sheet3!$G:$CZ,54,0)</f>
        <v>0</v>
      </c>
      <c r="BR938" s="14">
        <f>VLOOKUP($B938,[2]Sheet3!$G:$CZ,55,0)</f>
        <v>0</v>
      </c>
      <c r="BS938" s="14">
        <f>VLOOKUP($B938,[2]Sheet3!$G:$CZ,56,0)</f>
        <v>0</v>
      </c>
      <c r="BT938" s="14">
        <f>VLOOKUP($B938,[2]Sheet3!$G:$CZ,57,0)</f>
        <v>0</v>
      </c>
      <c r="BU938" s="14">
        <f>VLOOKUP($B938,[2]Sheet3!$G:$CZ,58,0)</f>
        <v>0</v>
      </c>
      <c r="BV938" s="14">
        <f>VLOOKUP($B938,[2]Sheet3!$G:$CZ,59,0)</f>
        <v>0</v>
      </c>
      <c r="BW938" s="14">
        <f>VLOOKUP($B938,[2]Sheet3!$G:$CZ,60,0)</f>
        <v>0</v>
      </c>
      <c r="BX938" s="14">
        <f>VLOOKUP($B938,[2]Sheet3!$G:$CZ,61,0)</f>
        <v>0</v>
      </c>
      <c r="BY938" s="14">
        <f>VLOOKUP($B938,[2]Sheet3!$G:$CZ,62,0)</f>
        <v>0</v>
      </c>
      <c r="BZ938" s="14">
        <f>VLOOKUP($B938,[2]Sheet3!$G:$CZ,63,0)</f>
        <v>0</v>
      </c>
      <c r="CA938" s="14">
        <f>VLOOKUP($B938,[2]Sheet3!$G:$CZ,64,0)</f>
        <v>0</v>
      </c>
      <c r="CB938" s="14">
        <f>VLOOKUP($B938,[2]Sheet3!$G:$CZ,65,0)</f>
        <v>0</v>
      </c>
      <c r="CC938" s="14">
        <f>VLOOKUP($B938,[2]Sheet3!$G:$CZ,66,0)</f>
        <v>0</v>
      </c>
      <c r="CD938" s="14">
        <f>VLOOKUP($B938,[2]Sheet3!$G:$CZ,67,0)</f>
        <v>0</v>
      </c>
      <c r="CE938" s="14">
        <f>VLOOKUP($B938,[2]Sheet3!$G:$CZ,68,0)</f>
        <v>0</v>
      </c>
      <c r="CF938" s="14">
        <f>VLOOKUP($B938,[2]Sheet3!$G:$CZ,69,0)</f>
        <v>0</v>
      </c>
      <c r="CG938" s="14">
        <f>VLOOKUP($B938,[2]Sheet3!$G:$CZ,70,0)</f>
        <v>0</v>
      </c>
      <c r="CH938" s="14">
        <f>VLOOKUP($B938,[2]Sheet3!$G:$CZ,71,0)</f>
        <v>0</v>
      </c>
      <c r="CI938" s="14">
        <f>VLOOKUP($B938,[2]Sheet3!$G:$CZ,72,0)</f>
        <v>0</v>
      </c>
      <c r="CJ938" s="14">
        <f>VLOOKUP($B938,[2]Sheet3!$G:$CZ,73,0)</f>
        <v>0</v>
      </c>
      <c r="CK938" s="14">
        <f>VLOOKUP($B938,[2]Sheet3!$G:$CZ,74,0)</f>
        <v>0</v>
      </c>
      <c r="CL938" s="14">
        <f>VLOOKUP($B938,[2]Sheet3!$G:$CZ,75,0)</f>
        <v>0</v>
      </c>
      <c r="CM938" s="14">
        <f>VLOOKUP($B938,[2]Sheet3!$G:$CZ,76,0)</f>
        <v>0</v>
      </c>
      <c r="CN938" s="14">
        <f>VLOOKUP($B938,[2]Sheet3!$G:$CZ,77,0)</f>
        <v>0</v>
      </c>
      <c r="CO938" s="14">
        <f>VLOOKUP($B938,[2]Sheet3!$G:$CZ,78,0)</f>
        <v>0</v>
      </c>
      <c r="CP938" s="14">
        <f>VLOOKUP($B938,[2]Sheet3!$G:$CZ,79,0)</f>
        <v>0</v>
      </c>
      <c r="CQ938" s="14">
        <f>VLOOKUP($B938,[2]Sheet3!$G:$CZ,80,0)</f>
        <v>0</v>
      </c>
      <c r="CR938" s="14">
        <f>VLOOKUP($B938,[2]Sheet3!$G:$CZ,81,0)</f>
        <v>0</v>
      </c>
      <c r="CS938" s="14">
        <f>VLOOKUP($B938,[2]Sheet3!$G:$CZ,82,0)</f>
        <v>0</v>
      </c>
      <c r="CT938" s="14">
        <f>VLOOKUP($B938,[2]Sheet3!$G:$CZ,83,0)</f>
        <v>0</v>
      </c>
      <c r="CU938" s="14">
        <f>VLOOKUP($B938,[2]Sheet3!$G:$CZ,84,0)</f>
        <v>0</v>
      </c>
      <c r="CV938" s="14">
        <f>VLOOKUP($B938,[2]Sheet3!$G:$CZ,85,0)</f>
        <v>0</v>
      </c>
      <c r="CW938" s="14">
        <f>VLOOKUP($B938,[2]Sheet3!$G:$CZ,86,0)</f>
        <v>0</v>
      </c>
      <c r="CX938" s="14">
        <f>VLOOKUP($B938,[2]Sheet3!$G:$CZ,87,0)</f>
        <v>0</v>
      </c>
      <c r="CY938" s="14">
        <f>VLOOKUP($B938,[2]Sheet3!$G:$CZ,88,0)</f>
        <v>0</v>
      </c>
      <c r="CZ938" s="14">
        <f>VLOOKUP($B938,[2]Sheet3!$G:$CZ,89,0)</f>
        <v>0</v>
      </c>
      <c r="DA938" s="14">
        <f>VLOOKUP($B938,[2]Sheet3!$G:$CZ,90,0)</f>
        <v>0</v>
      </c>
      <c r="DB938" s="14">
        <f>VLOOKUP($B938,[2]Sheet3!$G:$CZ,91,0)</f>
        <v>0</v>
      </c>
      <c r="DC938" s="14">
        <f>VLOOKUP($B938,[2]Sheet3!$G:$CZ,92,0)</f>
        <v>0</v>
      </c>
      <c r="DD938" s="14">
        <f>VLOOKUP($B938,[2]Sheet3!$G:$CZ,93,0)</f>
        <v>0</v>
      </c>
      <c r="DE938" s="14">
        <f>VLOOKUP($B938,[2]Sheet3!$G:$CZ,94,0)</f>
        <v>0</v>
      </c>
      <c r="DF938" s="14">
        <f>VLOOKUP($B938,[2]Sheet3!$G:$CZ,95,0)</f>
        <v>0</v>
      </c>
      <c r="DG938" s="14">
        <f>VLOOKUP($B938,[2]Sheet3!$G:$CZ,96,0)</f>
        <v>0</v>
      </c>
      <c r="DH938" s="14">
        <f>VLOOKUP($B938,[2]Sheet3!$G:$CZ,97,0)</f>
        <v>0</v>
      </c>
      <c r="DI938" s="14">
        <f>VLOOKUP($B938,[2]Sheet3!$G:$CZ,98,0)</f>
        <v>0</v>
      </c>
    </row>
    <row r="939" spans="1:113" x14ac:dyDescent="0.3">
      <c r="A939" s="9" t="str">
        <f t="shared" si="44"/>
        <v>N14163</v>
      </c>
      <c r="B939" s="15" t="s">
        <v>2196</v>
      </c>
      <c r="C939" s="15" t="s">
        <v>2197</v>
      </c>
      <c r="F939" s="7" t="s">
        <v>15</v>
      </c>
      <c r="G939" s="12" t="s">
        <v>4433</v>
      </c>
      <c r="H939" s="12" t="str">
        <f>VLOOKUP($B939,[1]Sheet1!$A:$G,5,0)</f>
        <v>shashi.singh@redingtongroup.com</v>
      </c>
      <c r="I939" s="12" t="str">
        <f>VLOOKUP($B939,[1]Sheet1!$A:$G,7,0)</f>
        <v>sidharth.eknath@redingtongroup.com</v>
      </c>
      <c r="J939" s="12" t="s">
        <v>82</v>
      </c>
      <c r="K939" s="7"/>
      <c r="L939" s="7"/>
      <c r="M939" s="8"/>
      <c r="N939" s="7" t="str">
        <f t="shared" si="42"/>
        <v>shashi.singh@redingtongroup.com; sidharth.eknath@redingtongroup.com; nilesh.phirke@redingtongroup.com;christopher.joseph@redingtongroup.com</v>
      </c>
      <c r="O939" s="7" t="str">
        <f t="shared" si="43"/>
        <v>N14163</v>
      </c>
      <c r="P939" s="8" t="s">
        <v>5215</v>
      </c>
      <c r="Q939" s="14">
        <f>VLOOKUP($B939,[2]Sheet3!$G:$CZ,2,0)</f>
        <v>2400299558</v>
      </c>
      <c r="R939" s="14">
        <f>VLOOKUP($B939,[2]Sheet3!$G:$CZ,3,0)</f>
        <v>2400299941</v>
      </c>
      <c r="S939" s="14">
        <f>VLOOKUP($B939,[2]Sheet3!$G:$CZ,4,0)</f>
        <v>2400309048</v>
      </c>
      <c r="T939" s="14">
        <f>VLOOKUP($B939,[2]Sheet3!$G:$CZ,5,0)</f>
        <v>0</v>
      </c>
      <c r="U939" s="14">
        <f>VLOOKUP($B939,[2]Sheet3!$G:$CZ,6,0)</f>
        <v>0</v>
      </c>
      <c r="V939" s="14">
        <f>VLOOKUP($B939,[2]Sheet3!$G:$CZ,7,0)</f>
        <v>0</v>
      </c>
      <c r="W939" s="14">
        <f>VLOOKUP($B939,[2]Sheet3!$G:$CZ,8,0)</f>
        <v>0</v>
      </c>
      <c r="X939" s="14">
        <f>VLOOKUP($B939,[2]Sheet3!$G:$CZ,9,0)</f>
        <v>0</v>
      </c>
      <c r="Y939" s="14">
        <f>VLOOKUP($B939,[2]Sheet3!$G:$CZ,10,0)</f>
        <v>0</v>
      </c>
      <c r="Z939" s="14">
        <f>VLOOKUP($B939,[2]Sheet3!$G:$CZ,11,0)</f>
        <v>0</v>
      </c>
      <c r="AA939" s="14">
        <f>VLOOKUP($B939,[2]Sheet3!$G:$CZ,12,0)</f>
        <v>0</v>
      </c>
      <c r="AB939" s="14">
        <f>VLOOKUP($B939,[2]Sheet3!$G:$CZ,13,0)</f>
        <v>0</v>
      </c>
      <c r="AC939" s="14">
        <f>VLOOKUP($B939,[2]Sheet3!$G:$CZ,14,0)</f>
        <v>0</v>
      </c>
      <c r="AD939" s="14">
        <f>VLOOKUP($B939,[2]Sheet3!$G:$CZ,15,0)</f>
        <v>0</v>
      </c>
      <c r="AE939" s="14">
        <f>VLOOKUP($B939,[2]Sheet3!$G:$CZ,16,0)</f>
        <v>0</v>
      </c>
      <c r="AF939" s="14">
        <f>VLOOKUP($B939,[2]Sheet3!$G:$CZ,17,0)</f>
        <v>0</v>
      </c>
      <c r="AG939" s="14">
        <f>VLOOKUP($B939,[2]Sheet3!$G:$CZ,18,0)</f>
        <v>0</v>
      </c>
      <c r="AH939" s="14">
        <f>VLOOKUP($B939,[2]Sheet3!$G:$CZ,19,0)</f>
        <v>0</v>
      </c>
      <c r="AI939" s="14">
        <f>VLOOKUP($B939,[2]Sheet3!$G:$CZ,20,0)</f>
        <v>0</v>
      </c>
      <c r="AJ939" s="14">
        <f>VLOOKUP($B939,[2]Sheet3!$G:$CZ,21,0)</f>
        <v>0</v>
      </c>
      <c r="AK939" s="14">
        <f>VLOOKUP($B939,[2]Sheet3!$G:$CZ,22,0)</f>
        <v>0</v>
      </c>
      <c r="AL939" s="14">
        <f>VLOOKUP($B939,[2]Sheet3!$G:$CZ,23,0)</f>
        <v>0</v>
      </c>
      <c r="AM939" s="14">
        <f>VLOOKUP($B939,[2]Sheet3!$G:$CZ,24,0)</f>
        <v>0</v>
      </c>
      <c r="AN939" s="14">
        <f>VLOOKUP($B939,[2]Sheet3!$G:$CZ,25,0)</f>
        <v>0</v>
      </c>
      <c r="AO939" s="14">
        <f>VLOOKUP($B939,[2]Sheet3!$G:$CZ,26,0)</f>
        <v>0</v>
      </c>
      <c r="AP939" s="14">
        <f>VLOOKUP($B939,[2]Sheet3!$G:$CZ,27,0)</f>
        <v>0</v>
      </c>
      <c r="AQ939" s="14">
        <f>VLOOKUP($B939,[2]Sheet3!$G:$CZ,28,0)</f>
        <v>0</v>
      </c>
      <c r="AR939" s="14">
        <f>VLOOKUP($B939,[2]Sheet3!$G:$CZ,29,0)</f>
        <v>0</v>
      </c>
      <c r="AS939" s="14">
        <f>VLOOKUP($B939,[2]Sheet3!$G:$CZ,30,0)</f>
        <v>0</v>
      </c>
      <c r="AT939" s="14">
        <f>VLOOKUP($B939,[2]Sheet3!$G:$CZ,31,0)</f>
        <v>0</v>
      </c>
      <c r="AU939" s="14">
        <f>VLOOKUP($B939,[2]Sheet3!$G:$CZ,32,0)</f>
        <v>0</v>
      </c>
      <c r="AV939" s="14">
        <f>VLOOKUP($B939,[2]Sheet3!$G:$CZ,33,0)</f>
        <v>0</v>
      </c>
      <c r="AW939" s="14">
        <f>VLOOKUP($B939,[2]Sheet3!$G:$CZ,34,0)</f>
        <v>0</v>
      </c>
      <c r="AX939" s="14">
        <f>VLOOKUP($B939,[2]Sheet3!$G:$CZ,35,0)</f>
        <v>0</v>
      </c>
      <c r="AY939" s="14">
        <f>VLOOKUP($B939,[2]Sheet3!$G:$CZ,36,0)</f>
        <v>0</v>
      </c>
      <c r="AZ939" s="14">
        <f>VLOOKUP($B939,[2]Sheet3!$G:$CZ,37,0)</f>
        <v>0</v>
      </c>
      <c r="BA939" s="14">
        <f>VLOOKUP($B939,[2]Sheet3!$G:$CZ,38,0)</f>
        <v>0</v>
      </c>
      <c r="BB939" s="14">
        <f>VLOOKUP($B939,[2]Sheet3!$G:$CZ,39,0)</f>
        <v>0</v>
      </c>
      <c r="BC939" s="14">
        <f>VLOOKUP($B939,[2]Sheet3!$G:$CZ,40,0)</f>
        <v>0</v>
      </c>
      <c r="BD939" s="14">
        <f>VLOOKUP($B939,[2]Sheet3!$G:$CZ,41,0)</f>
        <v>0</v>
      </c>
      <c r="BE939" s="14">
        <f>VLOOKUP($B939,[2]Sheet3!$G:$CZ,42,0)</f>
        <v>0</v>
      </c>
      <c r="BF939" s="14">
        <f>VLOOKUP($B939,[2]Sheet3!$G:$CZ,43,0)</f>
        <v>0</v>
      </c>
      <c r="BG939" s="14">
        <f>VLOOKUP($B939,[2]Sheet3!$G:$CZ,44,0)</f>
        <v>0</v>
      </c>
      <c r="BH939" s="14">
        <f>VLOOKUP($B939,[2]Sheet3!$G:$CZ,45,0)</f>
        <v>0</v>
      </c>
      <c r="BI939" s="14">
        <f>VLOOKUP($B939,[2]Sheet3!$G:$CZ,46,0)</f>
        <v>0</v>
      </c>
      <c r="BJ939" s="14">
        <f>VLOOKUP($B939,[2]Sheet3!$G:$CZ,47,0)</f>
        <v>0</v>
      </c>
      <c r="BK939" s="14">
        <f>VLOOKUP($B939,[2]Sheet3!$G:$CZ,48,0)</f>
        <v>0</v>
      </c>
      <c r="BL939" s="14">
        <f>VLOOKUP($B939,[2]Sheet3!$G:$CZ,49,0)</f>
        <v>0</v>
      </c>
      <c r="BM939" s="14">
        <f>VLOOKUP($B939,[2]Sheet3!$G:$CZ,50,0)</f>
        <v>0</v>
      </c>
      <c r="BN939" s="14">
        <f>VLOOKUP($B939,[2]Sheet3!$G:$CZ,51,0)</f>
        <v>0</v>
      </c>
      <c r="BO939" s="14">
        <f>VLOOKUP($B939,[2]Sheet3!$G:$CZ,52,0)</f>
        <v>0</v>
      </c>
      <c r="BP939" s="14">
        <f>VLOOKUP($B939,[2]Sheet3!$G:$CZ,53,0)</f>
        <v>0</v>
      </c>
      <c r="BQ939" s="14">
        <f>VLOOKUP($B939,[2]Sheet3!$G:$CZ,54,0)</f>
        <v>0</v>
      </c>
      <c r="BR939" s="14">
        <f>VLOOKUP($B939,[2]Sheet3!$G:$CZ,55,0)</f>
        <v>0</v>
      </c>
      <c r="BS939" s="14">
        <f>VLOOKUP($B939,[2]Sheet3!$G:$CZ,56,0)</f>
        <v>0</v>
      </c>
      <c r="BT939" s="14">
        <f>VLOOKUP($B939,[2]Sheet3!$G:$CZ,57,0)</f>
        <v>0</v>
      </c>
      <c r="BU939" s="14">
        <f>VLOOKUP($B939,[2]Sheet3!$G:$CZ,58,0)</f>
        <v>0</v>
      </c>
      <c r="BV939" s="14">
        <f>VLOOKUP($B939,[2]Sheet3!$G:$CZ,59,0)</f>
        <v>0</v>
      </c>
      <c r="BW939" s="14">
        <f>VLOOKUP($B939,[2]Sheet3!$G:$CZ,60,0)</f>
        <v>0</v>
      </c>
      <c r="BX939" s="14">
        <f>VLOOKUP($B939,[2]Sheet3!$G:$CZ,61,0)</f>
        <v>0</v>
      </c>
      <c r="BY939" s="14">
        <f>VLOOKUP($B939,[2]Sheet3!$G:$CZ,62,0)</f>
        <v>0</v>
      </c>
      <c r="BZ939" s="14">
        <f>VLOOKUP($B939,[2]Sheet3!$G:$CZ,63,0)</f>
        <v>0</v>
      </c>
      <c r="CA939" s="14">
        <f>VLOOKUP($B939,[2]Sheet3!$G:$CZ,64,0)</f>
        <v>0</v>
      </c>
      <c r="CB939" s="14">
        <f>VLOOKUP($B939,[2]Sheet3!$G:$CZ,65,0)</f>
        <v>0</v>
      </c>
      <c r="CC939" s="14">
        <f>VLOOKUP($B939,[2]Sheet3!$G:$CZ,66,0)</f>
        <v>0</v>
      </c>
      <c r="CD939" s="14">
        <f>VLOOKUP($B939,[2]Sheet3!$G:$CZ,67,0)</f>
        <v>0</v>
      </c>
      <c r="CE939" s="14">
        <f>VLOOKUP($B939,[2]Sheet3!$G:$CZ,68,0)</f>
        <v>0</v>
      </c>
      <c r="CF939" s="14">
        <f>VLOOKUP($B939,[2]Sheet3!$G:$CZ,69,0)</f>
        <v>0</v>
      </c>
      <c r="CG939" s="14">
        <f>VLOOKUP($B939,[2]Sheet3!$G:$CZ,70,0)</f>
        <v>0</v>
      </c>
      <c r="CH939" s="14">
        <f>VLOOKUP($B939,[2]Sheet3!$G:$CZ,71,0)</f>
        <v>0</v>
      </c>
      <c r="CI939" s="14">
        <f>VLOOKUP($B939,[2]Sheet3!$G:$CZ,72,0)</f>
        <v>0</v>
      </c>
      <c r="CJ939" s="14">
        <f>VLOOKUP($B939,[2]Sheet3!$G:$CZ,73,0)</f>
        <v>0</v>
      </c>
      <c r="CK939" s="14">
        <f>VLOOKUP($B939,[2]Sheet3!$G:$CZ,74,0)</f>
        <v>0</v>
      </c>
      <c r="CL939" s="14">
        <f>VLOOKUP($B939,[2]Sheet3!$G:$CZ,75,0)</f>
        <v>0</v>
      </c>
      <c r="CM939" s="14">
        <f>VLOOKUP($B939,[2]Sheet3!$G:$CZ,76,0)</f>
        <v>0</v>
      </c>
      <c r="CN939" s="14">
        <f>VLOOKUP($B939,[2]Sheet3!$G:$CZ,77,0)</f>
        <v>0</v>
      </c>
      <c r="CO939" s="14">
        <f>VLOOKUP($B939,[2]Sheet3!$G:$CZ,78,0)</f>
        <v>0</v>
      </c>
      <c r="CP939" s="14">
        <f>VLOOKUP($B939,[2]Sheet3!$G:$CZ,79,0)</f>
        <v>0</v>
      </c>
      <c r="CQ939" s="14">
        <f>VLOOKUP($B939,[2]Sheet3!$G:$CZ,80,0)</f>
        <v>0</v>
      </c>
      <c r="CR939" s="14">
        <f>VLOOKUP($B939,[2]Sheet3!$G:$CZ,81,0)</f>
        <v>0</v>
      </c>
      <c r="CS939" s="14">
        <f>VLOOKUP($B939,[2]Sheet3!$G:$CZ,82,0)</f>
        <v>0</v>
      </c>
      <c r="CT939" s="14">
        <f>VLOOKUP($B939,[2]Sheet3!$G:$CZ,83,0)</f>
        <v>0</v>
      </c>
      <c r="CU939" s="14">
        <f>VLOOKUP($B939,[2]Sheet3!$G:$CZ,84,0)</f>
        <v>0</v>
      </c>
      <c r="CV939" s="14">
        <f>VLOOKUP($B939,[2]Sheet3!$G:$CZ,85,0)</f>
        <v>0</v>
      </c>
      <c r="CW939" s="14">
        <f>VLOOKUP($B939,[2]Sheet3!$G:$CZ,86,0)</f>
        <v>0</v>
      </c>
      <c r="CX939" s="14">
        <f>VLOOKUP($B939,[2]Sheet3!$G:$CZ,87,0)</f>
        <v>0</v>
      </c>
      <c r="CY939" s="14">
        <f>VLOOKUP($B939,[2]Sheet3!$G:$CZ,88,0)</f>
        <v>0</v>
      </c>
      <c r="CZ939" s="14">
        <f>VLOOKUP($B939,[2]Sheet3!$G:$CZ,89,0)</f>
        <v>0</v>
      </c>
      <c r="DA939" s="14">
        <f>VLOOKUP($B939,[2]Sheet3!$G:$CZ,90,0)</f>
        <v>0</v>
      </c>
      <c r="DB939" s="14">
        <f>VLOOKUP($B939,[2]Sheet3!$G:$CZ,91,0)</f>
        <v>0</v>
      </c>
      <c r="DC939" s="14">
        <f>VLOOKUP($B939,[2]Sheet3!$G:$CZ,92,0)</f>
        <v>0</v>
      </c>
      <c r="DD939" s="14">
        <f>VLOOKUP($B939,[2]Sheet3!$G:$CZ,93,0)</f>
        <v>0</v>
      </c>
      <c r="DE939" s="14">
        <f>VLOOKUP($B939,[2]Sheet3!$G:$CZ,94,0)</f>
        <v>0</v>
      </c>
      <c r="DF939" s="14">
        <f>VLOOKUP($B939,[2]Sheet3!$G:$CZ,95,0)</f>
        <v>0</v>
      </c>
      <c r="DG939" s="14">
        <f>VLOOKUP($B939,[2]Sheet3!$G:$CZ,96,0)</f>
        <v>0</v>
      </c>
      <c r="DH939" s="14">
        <f>VLOOKUP($B939,[2]Sheet3!$G:$CZ,97,0)</f>
        <v>0</v>
      </c>
      <c r="DI939" s="14">
        <f>VLOOKUP($B939,[2]Sheet3!$G:$CZ,98,0)</f>
        <v>0</v>
      </c>
    </row>
    <row r="940" spans="1:113" x14ac:dyDescent="0.3">
      <c r="A940" s="9" t="str">
        <f t="shared" si="44"/>
        <v>WB3354</v>
      </c>
      <c r="B940" s="15" t="s">
        <v>2198</v>
      </c>
      <c r="C940" s="15" t="s">
        <v>2199</v>
      </c>
      <c r="F940" s="7" t="s">
        <v>15</v>
      </c>
      <c r="G940" s="12" t="s">
        <v>4434</v>
      </c>
      <c r="H940" s="12" t="str">
        <f>VLOOKUP($B940,[1]Sheet1!$A:$G,5,0)</f>
        <v>sandip.anil@redingtongroup.com</v>
      </c>
      <c r="I940" s="12" t="str">
        <f>VLOOKUP($B940,[1]Sheet1!$A:$G,7,0)</f>
        <v>dilip.vishwa@redingtongroup.com</v>
      </c>
      <c r="J940" s="12" t="s">
        <v>82</v>
      </c>
      <c r="K940" s="7"/>
      <c r="L940" s="7"/>
      <c r="M940" s="8"/>
      <c r="N940" s="7" t="str">
        <f t="shared" si="42"/>
        <v>sandip.anil@redingtongroup.com; dilip.vishwa@redingtongroup.com; nilesh.phirke@redingtongroup.com;christopher.joseph@redingtongroup.com</v>
      </c>
      <c r="O940" s="7" t="str">
        <f t="shared" si="43"/>
        <v>WB3354</v>
      </c>
      <c r="P940" s="8" t="s">
        <v>5215</v>
      </c>
      <c r="Q940" s="14">
        <f>VLOOKUP($B940,[2]Sheet3!$G:$CZ,2,0)</f>
        <v>2400301587</v>
      </c>
      <c r="R940" s="14">
        <f>VLOOKUP($B940,[2]Sheet3!$G:$CZ,3,0)</f>
        <v>0</v>
      </c>
      <c r="S940" s="14">
        <f>VLOOKUP($B940,[2]Sheet3!$G:$CZ,4,0)</f>
        <v>0</v>
      </c>
      <c r="T940" s="14">
        <f>VLOOKUP($B940,[2]Sheet3!$G:$CZ,5,0)</f>
        <v>0</v>
      </c>
      <c r="U940" s="14">
        <f>VLOOKUP($B940,[2]Sheet3!$G:$CZ,6,0)</f>
        <v>0</v>
      </c>
      <c r="V940" s="14">
        <f>VLOOKUP($B940,[2]Sheet3!$G:$CZ,7,0)</f>
        <v>0</v>
      </c>
      <c r="W940" s="14">
        <f>VLOOKUP($B940,[2]Sheet3!$G:$CZ,8,0)</f>
        <v>0</v>
      </c>
      <c r="X940" s="14">
        <f>VLOOKUP($B940,[2]Sheet3!$G:$CZ,9,0)</f>
        <v>0</v>
      </c>
      <c r="Y940" s="14">
        <f>VLOOKUP($B940,[2]Sheet3!$G:$CZ,10,0)</f>
        <v>0</v>
      </c>
      <c r="Z940" s="14">
        <f>VLOOKUP($B940,[2]Sheet3!$G:$CZ,11,0)</f>
        <v>0</v>
      </c>
      <c r="AA940" s="14">
        <f>VLOOKUP($B940,[2]Sheet3!$G:$CZ,12,0)</f>
        <v>0</v>
      </c>
      <c r="AB940" s="14">
        <f>VLOOKUP($B940,[2]Sheet3!$G:$CZ,13,0)</f>
        <v>0</v>
      </c>
      <c r="AC940" s="14">
        <f>VLOOKUP($B940,[2]Sheet3!$G:$CZ,14,0)</f>
        <v>0</v>
      </c>
      <c r="AD940" s="14">
        <f>VLOOKUP($B940,[2]Sheet3!$G:$CZ,15,0)</f>
        <v>0</v>
      </c>
      <c r="AE940" s="14">
        <f>VLOOKUP($B940,[2]Sheet3!$G:$CZ,16,0)</f>
        <v>0</v>
      </c>
      <c r="AF940" s="14">
        <f>VLOOKUP($B940,[2]Sheet3!$G:$CZ,17,0)</f>
        <v>0</v>
      </c>
      <c r="AG940" s="14">
        <f>VLOOKUP($B940,[2]Sheet3!$G:$CZ,18,0)</f>
        <v>0</v>
      </c>
      <c r="AH940" s="14">
        <f>VLOOKUP($B940,[2]Sheet3!$G:$CZ,19,0)</f>
        <v>0</v>
      </c>
      <c r="AI940" s="14">
        <f>VLOOKUP($B940,[2]Sheet3!$G:$CZ,20,0)</f>
        <v>0</v>
      </c>
      <c r="AJ940" s="14">
        <f>VLOOKUP($B940,[2]Sheet3!$G:$CZ,21,0)</f>
        <v>0</v>
      </c>
      <c r="AK940" s="14">
        <f>VLOOKUP($B940,[2]Sheet3!$G:$CZ,22,0)</f>
        <v>0</v>
      </c>
      <c r="AL940" s="14">
        <f>VLOOKUP($B940,[2]Sheet3!$G:$CZ,23,0)</f>
        <v>0</v>
      </c>
      <c r="AM940" s="14">
        <f>VLOOKUP($B940,[2]Sheet3!$G:$CZ,24,0)</f>
        <v>0</v>
      </c>
      <c r="AN940" s="14">
        <f>VLOOKUP($B940,[2]Sheet3!$G:$CZ,25,0)</f>
        <v>0</v>
      </c>
      <c r="AO940" s="14">
        <f>VLOOKUP($B940,[2]Sheet3!$G:$CZ,26,0)</f>
        <v>0</v>
      </c>
      <c r="AP940" s="14">
        <f>VLOOKUP($B940,[2]Sheet3!$G:$CZ,27,0)</f>
        <v>0</v>
      </c>
      <c r="AQ940" s="14">
        <f>VLOOKUP($B940,[2]Sheet3!$G:$CZ,28,0)</f>
        <v>0</v>
      </c>
      <c r="AR940" s="14">
        <f>VLOOKUP($B940,[2]Sheet3!$G:$CZ,29,0)</f>
        <v>0</v>
      </c>
      <c r="AS940" s="14">
        <f>VLOOKUP($B940,[2]Sheet3!$G:$CZ,30,0)</f>
        <v>0</v>
      </c>
      <c r="AT940" s="14">
        <f>VLOOKUP($B940,[2]Sheet3!$G:$CZ,31,0)</f>
        <v>0</v>
      </c>
      <c r="AU940" s="14">
        <f>VLOOKUP($B940,[2]Sheet3!$G:$CZ,32,0)</f>
        <v>0</v>
      </c>
      <c r="AV940" s="14">
        <f>VLOOKUP($B940,[2]Sheet3!$G:$CZ,33,0)</f>
        <v>0</v>
      </c>
      <c r="AW940" s="14">
        <f>VLOOKUP($B940,[2]Sheet3!$G:$CZ,34,0)</f>
        <v>0</v>
      </c>
      <c r="AX940" s="14">
        <f>VLOOKUP($B940,[2]Sheet3!$G:$CZ,35,0)</f>
        <v>0</v>
      </c>
      <c r="AY940" s="14">
        <f>VLOOKUP($B940,[2]Sheet3!$G:$CZ,36,0)</f>
        <v>0</v>
      </c>
      <c r="AZ940" s="14">
        <f>VLOOKUP($B940,[2]Sheet3!$G:$CZ,37,0)</f>
        <v>0</v>
      </c>
      <c r="BA940" s="14">
        <f>VLOOKUP($B940,[2]Sheet3!$G:$CZ,38,0)</f>
        <v>0</v>
      </c>
      <c r="BB940" s="14">
        <f>VLOOKUP($B940,[2]Sheet3!$G:$CZ,39,0)</f>
        <v>0</v>
      </c>
      <c r="BC940" s="14">
        <f>VLOOKUP($B940,[2]Sheet3!$G:$CZ,40,0)</f>
        <v>0</v>
      </c>
      <c r="BD940" s="14">
        <f>VLOOKUP($B940,[2]Sheet3!$G:$CZ,41,0)</f>
        <v>0</v>
      </c>
      <c r="BE940" s="14">
        <f>VLOOKUP($B940,[2]Sheet3!$G:$CZ,42,0)</f>
        <v>0</v>
      </c>
      <c r="BF940" s="14">
        <f>VLOOKUP($B940,[2]Sheet3!$G:$CZ,43,0)</f>
        <v>0</v>
      </c>
      <c r="BG940" s="14">
        <f>VLOOKUP($B940,[2]Sheet3!$G:$CZ,44,0)</f>
        <v>0</v>
      </c>
      <c r="BH940" s="14">
        <f>VLOOKUP($B940,[2]Sheet3!$G:$CZ,45,0)</f>
        <v>0</v>
      </c>
      <c r="BI940" s="14">
        <f>VLOOKUP($B940,[2]Sheet3!$G:$CZ,46,0)</f>
        <v>0</v>
      </c>
      <c r="BJ940" s="14">
        <f>VLOOKUP($B940,[2]Sheet3!$G:$CZ,47,0)</f>
        <v>0</v>
      </c>
      <c r="BK940" s="14">
        <f>VLOOKUP($B940,[2]Sheet3!$G:$CZ,48,0)</f>
        <v>0</v>
      </c>
      <c r="BL940" s="14">
        <f>VLOOKUP($B940,[2]Sheet3!$G:$CZ,49,0)</f>
        <v>0</v>
      </c>
      <c r="BM940" s="14">
        <f>VLOOKUP($B940,[2]Sheet3!$G:$CZ,50,0)</f>
        <v>0</v>
      </c>
      <c r="BN940" s="14">
        <f>VLOOKUP($B940,[2]Sheet3!$G:$CZ,51,0)</f>
        <v>0</v>
      </c>
      <c r="BO940" s="14">
        <f>VLOOKUP($B940,[2]Sheet3!$G:$CZ,52,0)</f>
        <v>0</v>
      </c>
      <c r="BP940" s="14">
        <f>VLOOKUP($B940,[2]Sheet3!$G:$CZ,53,0)</f>
        <v>0</v>
      </c>
      <c r="BQ940" s="14">
        <f>VLOOKUP($B940,[2]Sheet3!$G:$CZ,54,0)</f>
        <v>0</v>
      </c>
      <c r="BR940" s="14">
        <f>VLOOKUP($B940,[2]Sheet3!$G:$CZ,55,0)</f>
        <v>0</v>
      </c>
      <c r="BS940" s="14">
        <f>VLOOKUP($B940,[2]Sheet3!$G:$CZ,56,0)</f>
        <v>0</v>
      </c>
      <c r="BT940" s="14">
        <f>VLOOKUP($B940,[2]Sheet3!$G:$CZ,57,0)</f>
        <v>0</v>
      </c>
      <c r="BU940" s="14">
        <f>VLOOKUP($B940,[2]Sheet3!$G:$CZ,58,0)</f>
        <v>0</v>
      </c>
      <c r="BV940" s="14">
        <f>VLOOKUP($B940,[2]Sheet3!$G:$CZ,59,0)</f>
        <v>0</v>
      </c>
      <c r="BW940" s="14">
        <f>VLOOKUP($B940,[2]Sheet3!$G:$CZ,60,0)</f>
        <v>0</v>
      </c>
      <c r="BX940" s="14">
        <f>VLOOKUP($B940,[2]Sheet3!$G:$CZ,61,0)</f>
        <v>0</v>
      </c>
      <c r="BY940" s="14">
        <f>VLOOKUP($B940,[2]Sheet3!$G:$CZ,62,0)</f>
        <v>0</v>
      </c>
      <c r="BZ940" s="14">
        <f>VLOOKUP($B940,[2]Sheet3!$G:$CZ,63,0)</f>
        <v>0</v>
      </c>
      <c r="CA940" s="14">
        <f>VLOOKUP($B940,[2]Sheet3!$G:$CZ,64,0)</f>
        <v>0</v>
      </c>
      <c r="CB940" s="14">
        <f>VLOOKUP($B940,[2]Sheet3!$G:$CZ,65,0)</f>
        <v>0</v>
      </c>
      <c r="CC940" s="14">
        <f>VLOOKUP($B940,[2]Sheet3!$G:$CZ,66,0)</f>
        <v>0</v>
      </c>
      <c r="CD940" s="14">
        <f>VLOOKUP($B940,[2]Sheet3!$G:$CZ,67,0)</f>
        <v>0</v>
      </c>
      <c r="CE940" s="14">
        <f>VLOOKUP($B940,[2]Sheet3!$G:$CZ,68,0)</f>
        <v>0</v>
      </c>
      <c r="CF940" s="14">
        <f>VLOOKUP($B940,[2]Sheet3!$G:$CZ,69,0)</f>
        <v>0</v>
      </c>
      <c r="CG940" s="14">
        <f>VLOOKUP($B940,[2]Sheet3!$G:$CZ,70,0)</f>
        <v>0</v>
      </c>
      <c r="CH940" s="14">
        <f>VLOOKUP($B940,[2]Sheet3!$G:$CZ,71,0)</f>
        <v>0</v>
      </c>
      <c r="CI940" s="14">
        <f>VLOOKUP($B940,[2]Sheet3!$G:$CZ,72,0)</f>
        <v>0</v>
      </c>
      <c r="CJ940" s="14">
        <f>VLOOKUP($B940,[2]Sheet3!$G:$CZ,73,0)</f>
        <v>0</v>
      </c>
      <c r="CK940" s="14">
        <f>VLOOKUP($B940,[2]Sheet3!$G:$CZ,74,0)</f>
        <v>0</v>
      </c>
      <c r="CL940" s="14">
        <f>VLOOKUP($B940,[2]Sheet3!$G:$CZ,75,0)</f>
        <v>0</v>
      </c>
      <c r="CM940" s="14">
        <f>VLOOKUP($B940,[2]Sheet3!$G:$CZ,76,0)</f>
        <v>0</v>
      </c>
      <c r="CN940" s="14">
        <f>VLOOKUP($B940,[2]Sheet3!$G:$CZ,77,0)</f>
        <v>0</v>
      </c>
      <c r="CO940" s="14">
        <f>VLOOKUP($B940,[2]Sheet3!$G:$CZ,78,0)</f>
        <v>0</v>
      </c>
      <c r="CP940" s="14">
        <f>VLOOKUP($B940,[2]Sheet3!$G:$CZ,79,0)</f>
        <v>0</v>
      </c>
      <c r="CQ940" s="14">
        <f>VLOOKUP($B940,[2]Sheet3!$G:$CZ,80,0)</f>
        <v>0</v>
      </c>
      <c r="CR940" s="14">
        <f>VLOOKUP($B940,[2]Sheet3!$G:$CZ,81,0)</f>
        <v>0</v>
      </c>
      <c r="CS940" s="14">
        <f>VLOOKUP($B940,[2]Sheet3!$G:$CZ,82,0)</f>
        <v>0</v>
      </c>
      <c r="CT940" s="14">
        <f>VLOOKUP($B940,[2]Sheet3!$G:$CZ,83,0)</f>
        <v>0</v>
      </c>
      <c r="CU940" s="14">
        <f>VLOOKUP($B940,[2]Sheet3!$G:$CZ,84,0)</f>
        <v>0</v>
      </c>
      <c r="CV940" s="14">
        <f>VLOOKUP($B940,[2]Sheet3!$G:$CZ,85,0)</f>
        <v>0</v>
      </c>
      <c r="CW940" s="14">
        <f>VLOOKUP($B940,[2]Sheet3!$G:$CZ,86,0)</f>
        <v>0</v>
      </c>
      <c r="CX940" s="14">
        <f>VLOOKUP($B940,[2]Sheet3!$G:$CZ,87,0)</f>
        <v>0</v>
      </c>
      <c r="CY940" s="14">
        <f>VLOOKUP($B940,[2]Sheet3!$G:$CZ,88,0)</f>
        <v>0</v>
      </c>
      <c r="CZ940" s="14">
        <f>VLOOKUP($B940,[2]Sheet3!$G:$CZ,89,0)</f>
        <v>0</v>
      </c>
      <c r="DA940" s="14">
        <f>VLOOKUP($B940,[2]Sheet3!$G:$CZ,90,0)</f>
        <v>0</v>
      </c>
      <c r="DB940" s="14">
        <f>VLOOKUP($B940,[2]Sheet3!$G:$CZ,91,0)</f>
        <v>0</v>
      </c>
      <c r="DC940" s="14">
        <f>VLOOKUP($B940,[2]Sheet3!$G:$CZ,92,0)</f>
        <v>0</v>
      </c>
      <c r="DD940" s="14">
        <f>VLOOKUP($B940,[2]Sheet3!$G:$CZ,93,0)</f>
        <v>0</v>
      </c>
      <c r="DE940" s="14">
        <f>VLOOKUP($B940,[2]Sheet3!$G:$CZ,94,0)</f>
        <v>0</v>
      </c>
      <c r="DF940" s="14">
        <f>VLOOKUP($B940,[2]Sheet3!$G:$CZ,95,0)</f>
        <v>0</v>
      </c>
      <c r="DG940" s="14">
        <f>VLOOKUP($B940,[2]Sheet3!$G:$CZ,96,0)</f>
        <v>0</v>
      </c>
      <c r="DH940" s="14">
        <f>VLOOKUP($B940,[2]Sheet3!$G:$CZ,97,0)</f>
        <v>0</v>
      </c>
      <c r="DI940" s="14">
        <f>VLOOKUP($B940,[2]Sheet3!$G:$CZ,98,0)</f>
        <v>0</v>
      </c>
    </row>
    <row r="941" spans="1:113" x14ac:dyDescent="0.3">
      <c r="A941" s="9" t="str">
        <f t="shared" si="44"/>
        <v>N83563</v>
      </c>
      <c r="B941" s="15" t="s">
        <v>513</v>
      </c>
      <c r="C941" s="15" t="s">
        <v>514</v>
      </c>
      <c r="F941" s="7" t="s">
        <v>15</v>
      </c>
      <c r="G941" s="12" t="s">
        <v>4435</v>
      </c>
      <c r="H941" s="12" t="str">
        <f>VLOOKUP($B941,[1]Sheet1!$A:$G,5,0)</f>
        <v>himanshu.anand@redingtongroup.com</v>
      </c>
      <c r="I941" s="12" t="str">
        <f>VLOOKUP($B941,[1]Sheet1!$A:$G,7,0)</f>
        <v>jitender.chopra@redingtongroup.com</v>
      </c>
      <c r="J941" s="12" t="s">
        <v>82</v>
      </c>
      <c r="K941" s="7"/>
      <c r="L941" s="7"/>
      <c r="M941" s="8"/>
      <c r="N941" s="7" t="str">
        <f t="shared" si="42"/>
        <v>himanshu.anand@redingtongroup.com; jitender.chopra@redingtongroup.com; nilesh.phirke@redingtongroup.com;christopher.joseph@redingtongroup.com</v>
      </c>
      <c r="O941" s="7" t="str">
        <f t="shared" si="43"/>
        <v>N83563</v>
      </c>
      <c r="P941" s="8" t="s">
        <v>5215</v>
      </c>
      <c r="Q941" s="14">
        <f>VLOOKUP($B941,[2]Sheet3!$G:$CZ,2,0)</f>
        <v>2400299491</v>
      </c>
      <c r="R941" s="14">
        <f>VLOOKUP($B941,[2]Sheet3!$G:$CZ,3,0)</f>
        <v>2400302958</v>
      </c>
      <c r="S941" s="14">
        <f>VLOOKUP($B941,[2]Sheet3!$G:$CZ,4,0)</f>
        <v>2400302960</v>
      </c>
      <c r="T941" s="14">
        <f>VLOOKUP($B941,[2]Sheet3!$G:$CZ,5,0)</f>
        <v>2400303279</v>
      </c>
      <c r="U941" s="14">
        <f>VLOOKUP($B941,[2]Sheet3!$G:$CZ,6,0)</f>
        <v>2400303609</v>
      </c>
      <c r="V941" s="14">
        <f>VLOOKUP($B941,[2]Sheet3!$G:$CZ,7,0)</f>
        <v>0</v>
      </c>
      <c r="W941" s="14">
        <f>VLOOKUP($B941,[2]Sheet3!$G:$CZ,8,0)</f>
        <v>0</v>
      </c>
      <c r="X941" s="14">
        <f>VLOOKUP($B941,[2]Sheet3!$G:$CZ,9,0)</f>
        <v>0</v>
      </c>
      <c r="Y941" s="14">
        <f>VLOOKUP($B941,[2]Sheet3!$G:$CZ,10,0)</f>
        <v>0</v>
      </c>
      <c r="Z941" s="14">
        <f>VLOOKUP($B941,[2]Sheet3!$G:$CZ,11,0)</f>
        <v>0</v>
      </c>
      <c r="AA941" s="14">
        <f>VLOOKUP($B941,[2]Sheet3!$G:$CZ,12,0)</f>
        <v>0</v>
      </c>
      <c r="AB941" s="14">
        <f>VLOOKUP($B941,[2]Sheet3!$G:$CZ,13,0)</f>
        <v>0</v>
      </c>
      <c r="AC941" s="14">
        <f>VLOOKUP($B941,[2]Sheet3!$G:$CZ,14,0)</f>
        <v>0</v>
      </c>
      <c r="AD941" s="14">
        <f>VLOOKUP($B941,[2]Sheet3!$G:$CZ,15,0)</f>
        <v>0</v>
      </c>
      <c r="AE941" s="14">
        <f>VLOOKUP($B941,[2]Sheet3!$G:$CZ,16,0)</f>
        <v>0</v>
      </c>
      <c r="AF941" s="14">
        <f>VLOOKUP($B941,[2]Sheet3!$G:$CZ,17,0)</f>
        <v>0</v>
      </c>
      <c r="AG941" s="14">
        <f>VLOOKUP($B941,[2]Sheet3!$G:$CZ,18,0)</f>
        <v>0</v>
      </c>
      <c r="AH941" s="14">
        <f>VLOOKUP($B941,[2]Sheet3!$G:$CZ,19,0)</f>
        <v>0</v>
      </c>
      <c r="AI941" s="14">
        <f>VLOOKUP($B941,[2]Sheet3!$G:$CZ,20,0)</f>
        <v>0</v>
      </c>
      <c r="AJ941" s="14">
        <f>VLOOKUP($B941,[2]Sheet3!$G:$CZ,21,0)</f>
        <v>0</v>
      </c>
      <c r="AK941" s="14">
        <f>VLOOKUP($B941,[2]Sheet3!$G:$CZ,22,0)</f>
        <v>0</v>
      </c>
      <c r="AL941" s="14">
        <f>VLOOKUP($B941,[2]Sheet3!$G:$CZ,23,0)</f>
        <v>0</v>
      </c>
      <c r="AM941" s="14">
        <f>VLOOKUP($B941,[2]Sheet3!$G:$CZ,24,0)</f>
        <v>0</v>
      </c>
      <c r="AN941" s="14">
        <f>VLOOKUP($B941,[2]Sheet3!$G:$CZ,25,0)</f>
        <v>0</v>
      </c>
      <c r="AO941" s="14">
        <f>VLOOKUP($B941,[2]Sheet3!$G:$CZ,26,0)</f>
        <v>0</v>
      </c>
      <c r="AP941" s="14">
        <f>VLOOKUP($B941,[2]Sheet3!$G:$CZ,27,0)</f>
        <v>0</v>
      </c>
      <c r="AQ941" s="14">
        <f>VLOOKUP($B941,[2]Sheet3!$G:$CZ,28,0)</f>
        <v>0</v>
      </c>
      <c r="AR941" s="14">
        <f>VLOOKUP($B941,[2]Sheet3!$G:$CZ,29,0)</f>
        <v>0</v>
      </c>
      <c r="AS941" s="14">
        <f>VLOOKUP($B941,[2]Sheet3!$G:$CZ,30,0)</f>
        <v>0</v>
      </c>
      <c r="AT941" s="14">
        <f>VLOOKUP($B941,[2]Sheet3!$G:$CZ,31,0)</f>
        <v>0</v>
      </c>
      <c r="AU941" s="14">
        <f>VLOOKUP($B941,[2]Sheet3!$G:$CZ,32,0)</f>
        <v>0</v>
      </c>
      <c r="AV941" s="14">
        <f>VLOOKUP($B941,[2]Sheet3!$G:$CZ,33,0)</f>
        <v>0</v>
      </c>
      <c r="AW941" s="14">
        <f>VLOOKUP($B941,[2]Sheet3!$G:$CZ,34,0)</f>
        <v>0</v>
      </c>
      <c r="AX941" s="14">
        <f>VLOOKUP($B941,[2]Sheet3!$G:$CZ,35,0)</f>
        <v>0</v>
      </c>
      <c r="AY941" s="14">
        <f>VLOOKUP($B941,[2]Sheet3!$G:$CZ,36,0)</f>
        <v>0</v>
      </c>
      <c r="AZ941" s="14">
        <f>VLOOKUP($B941,[2]Sheet3!$G:$CZ,37,0)</f>
        <v>0</v>
      </c>
      <c r="BA941" s="14">
        <f>VLOOKUP($B941,[2]Sheet3!$G:$CZ,38,0)</f>
        <v>0</v>
      </c>
      <c r="BB941" s="14">
        <f>VLOOKUP($B941,[2]Sheet3!$G:$CZ,39,0)</f>
        <v>0</v>
      </c>
      <c r="BC941" s="14">
        <f>VLOOKUP($B941,[2]Sheet3!$G:$CZ,40,0)</f>
        <v>0</v>
      </c>
      <c r="BD941" s="14">
        <f>VLOOKUP($B941,[2]Sheet3!$G:$CZ,41,0)</f>
        <v>0</v>
      </c>
      <c r="BE941" s="14">
        <f>VLOOKUP($B941,[2]Sheet3!$G:$CZ,42,0)</f>
        <v>0</v>
      </c>
      <c r="BF941" s="14">
        <f>VLOOKUP($B941,[2]Sheet3!$G:$CZ,43,0)</f>
        <v>0</v>
      </c>
      <c r="BG941" s="14">
        <f>VLOOKUP($B941,[2]Sheet3!$G:$CZ,44,0)</f>
        <v>0</v>
      </c>
      <c r="BH941" s="14">
        <f>VLOOKUP($B941,[2]Sheet3!$G:$CZ,45,0)</f>
        <v>0</v>
      </c>
      <c r="BI941" s="14">
        <f>VLOOKUP($B941,[2]Sheet3!$G:$CZ,46,0)</f>
        <v>0</v>
      </c>
      <c r="BJ941" s="14">
        <f>VLOOKUP($B941,[2]Sheet3!$G:$CZ,47,0)</f>
        <v>0</v>
      </c>
      <c r="BK941" s="14">
        <f>VLOOKUP($B941,[2]Sheet3!$G:$CZ,48,0)</f>
        <v>0</v>
      </c>
      <c r="BL941" s="14">
        <f>VLOOKUP($B941,[2]Sheet3!$G:$CZ,49,0)</f>
        <v>0</v>
      </c>
      <c r="BM941" s="14">
        <f>VLOOKUP($B941,[2]Sheet3!$G:$CZ,50,0)</f>
        <v>0</v>
      </c>
      <c r="BN941" s="14">
        <f>VLOOKUP($B941,[2]Sheet3!$G:$CZ,51,0)</f>
        <v>0</v>
      </c>
      <c r="BO941" s="14">
        <f>VLOOKUP($B941,[2]Sheet3!$G:$CZ,52,0)</f>
        <v>0</v>
      </c>
      <c r="BP941" s="14">
        <f>VLOOKUP($B941,[2]Sheet3!$G:$CZ,53,0)</f>
        <v>0</v>
      </c>
      <c r="BQ941" s="14">
        <f>VLOOKUP($B941,[2]Sheet3!$G:$CZ,54,0)</f>
        <v>0</v>
      </c>
      <c r="BR941" s="14">
        <f>VLOOKUP($B941,[2]Sheet3!$G:$CZ,55,0)</f>
        <v>0</v>
      </c>
      <c r="BS941" s="14">
        <f>VLOOKUP($B941,[2]Sheet3!$G:$CZ,56,0)</f>
        <v>0</v>
      </c>
      <c r="BT941" s="14">
        <f>VLOOKUP($B941,[2]Sheet3!$G:$CZ,57,0)</f>
        <v>0</v>
      </c>
      <c r="BU941" s="14">
        <f>VLOOKUP($B941,[2]Sheet3!$G:$CZ,58,0)</f>
        <v>0</v>
      </c>
      <c r="BV941" s="14">
        <f>VLOOKUP($B941,[2]Sheet3!$G:$CZ,59,0)</f>
        <v>0</v>
      </c>
      <c r="BW941" s="14">
        <f>VLOOKUP($B941,[2]Sheet3!$G:$CZ,60,0)</f>
        <v>0</v>
      </c>
      <c r="BX941" s="14">
        <f>VLOOKUP($B941,[2]Sheet3!$G:$CZ,61,0)</f>
        <v>0</v>
      </c>
      <c r="BY941" s="14">
        <f>VLOOKUP($B941,[2]Sheet3!$G:$CZ,62,0)</f>
        <v>0</v>
      </c>
      <c r="BZ941" s="14">
        <f>VLOOKUP($B941,[2]Sheet3!$G:$CZ,63,0)</f>
        <v>0</v>
      </c>
      <c r="CA941" s="14">
        <f>VLOOKUP($B941,[2]Sheet3!$G:$CZ,64,0)</f>
        <v>0</v>
      </c>
      <c r="CB941" s="14">
        <f>VLOOKUP($B941,[2]Sheet3!$G:$CZ,65,0)</f>
        <v>0</v>
      </c>
      <c r="CC941" s="14">
        <f>VLOOKUP($B941,[2]Sheet3!$G:$CZ,66,0)</f>
        <v>0</v>
      </c>
      <c r="CD941" s="14">
        <f>VLOOKUP($B941,[2]Sheet3!$G:$CZ,67,0)</f>
        <v>0</v>
      </c>
      <c r="CE941" s="14">
        <f>VLOOKUP($B941,[2]Sheet3!$G:$CZ,68,0)</f>
        <v>0</v>
      </c>
      <c r="CF941" s="14">
        <f>VLOOKUP($B941,[2]Sheet3!$G:$CZ,69,0)</f>
        <v>0</v>
      </c>
      <c r="CG941" s="14">
        <f>VLOOKUP($B941,[2]Sheet3!$G:$CZ,70,0)</f>
        <v>0</v>
      </c>
      <c r="CH941" s="14">
        <f>VLOOKUP($B941,[2]Sheet3!$G:$CZ,71,0)</f>
        <v>0</v>
      </c>
      <c r="CI941" s="14">
        <f>VLOOKUP($B941,[2]Sheet3!$G:$CZ,72,0)</f>
        <v>0</v>
      </c>
      <c r="CJ941" s="14">
        <f>VLOOKUP($B941,[2]Sheet3!$G:$CZ,73,0)</f>
        <v>0</v>
      </c>
      <c r="CK941" s="14">
        <f>VLOOKUP($B941,[2]Sheet3!$G:$CZ,74,0)</f>
        <v>0</v>
      </c>
      <c r="CL941" s="14">
        <f>VLOOKUP($B941,[2]Sheet3!$G:$CZ,75,0)</f>
        <v>0</v>
      </c>
      <c r="CM941" s="14">
        <f>VLOOKUP($B941,[2]Sheet3!$G:$CZ,76,0)</f>
        <v>0</v>
      </c>
      <c r="CN941" s="14">
        <f>VLOOKUP($B941,[2]Sheet3!$G:$CZ,77,0)</f>
        <v>0</v>
      </c>
      <c r="CO941" s="14">
        <f>VLOOKUP($B941,[2]Sheet3!$G:$CZ,78,0)</f>
        <v>0</v>
      </c>
      <c r="CP941" s="14">
        <f>VLOOKUP($B941,[2]Sheet3!$G:$CZ,79,0)</f>
        <v>0</v>
      </c>
      <c r="CQ941" s="14">
        <f>VLOOKUP($B941,[2]Sheet3!$G:$CZ,80,0)</f>
        <v>0</v>
      </c>
      <c r="CR941" s="14">
        <f>VLOOKUP($B941,[2]Sheet3!$G:$CZ,81,0)</f>
        <v>0</v>
      </c>
      <c r="CS941" s="14">
        <f>VLOOKUP($B941,[2]Sheet3!$G:$CZ,82,0)</f>
        <v>0</v>
      </c>
      <c r="CT941" s="14">
        <f>VLOOKUP($B941,[2]Sheet3!$G:$CZ,83,0)</f>
        <v>0</v>
      </c>
      <c r="CU941" s="14">
        <f>VLOOKUP($B941,[2]Sheet3!$G:$CZ,84,0)</f>
        <v>0</v>
      </c>
      <c r="CV941" s="14">
        <f>VLOOKUP($B941,[2]Sheet3!$G:$CZ,85,0)</f>
        <v>0</v>
      </c>
      <c r="CW941" s="14">
        <f>VLOOKUP($B941,[2]Sheet3!$G:$CZ,86,0)</f>
        <v>0</v>
      </c>
      <c r="CX941" s="14">
        <f>VLOOKUP($B941,[2]Sheet3!$G:$CZ,87,0)</f>
        <v>0</v>
      </c>
      <c r="CY941" s="14">
        <f>VLOOKUP($B941,[2]Sheet3!$G:$CZ,88,0)</f>
        <v>0</v>
      </c>
      <c r="CZ941" s="14">
        <f>VLOOKUP($B941,[2]Sheet3!$G:$CZ,89,0)</f>
        <v>0</v>
      </c>
      <c r="DA941" s="14">
        <f>VLOOKUP($B941,[2]Sheet3!$G:$CZ,90,0)</f>
        <v>0</v>
      </c>
      <c r="DB941" s="14">
        <f>VLOOKUP($B941,[2]Sheet3!$G:$CZ,91,0)</f>
        <v>0</v>
      </c>
      <c r="DC941" s="14">
        <f>VLOOKUP($B941,[2]Sheet3!$G:$CZ,92,0)</f>
        <v>0</v>
      </c>
      <c r="DD941" s="14">
        <f>VLOOKUP($B941,[2]Sheet3!$G:$CZ,93,0)</f>
        <v>0</v>
      </c>
      <c r="DE941" s="14">
        <f>VLOOKUP($B941,[2]Sheet3!$G:$CZ,94,0)</f>
        <v>0</v>
      </c>
      <c r="DF941" s="14">
        <f>VLOOKUP($B941,[2]Sheet3!$G:$CZ,95,0)</f>
        <v>0</v>
      </c>
      <c r="DG941" s="14">
        <f>VLOOKUP($B941,[2]Sheet3!$G:$CZ,96,0)</f>
        <v>0</v>
      </c>
      <c r="DH941" s="14">
        <f>VLOOKUP($B941,[2]Sheet3!$G:$CZ,97,0)</f>
        <v>0</v>
      </c>
      <c r="DI941" s="14">
        <f>VLOOKUP($B941,[2]Sheet3!$G:$CZ,98,0)</f>
        <v>0</v>
      </c>
    </row>
    <row r="942" spans="1:113" x14ac:dyDescent="0.3">
      <c r="A942" s="9" t="str">
        <f t="shared" si="44"/>
        <v>W14489</v>
      </c>
      <c r="B942" s="15" t="s">
        <v>2200</v>
      </c>
      <c r="C942" s="15" t="s">
        <v>2201</v>
      </c>
      <c r="F942" s="7" t="s">
        <v>15</v>
      </c>
      <c r="G942" s="12" t="s">
        <v>4436</v>
      </c>
      <c r="H942" s="12" t="str">
        <f>VLOOKUP($B942,[1]Sheet1!$A:$G,5,0)</f>
        <v>vijay.tayade@redingtongroup.com</v>
      </c>
      <c r="I942" s="12" t="str">
        <f>VLOOKUP($B942,[1]Sheet1!$A:$G,7,0)</f>
        <v>rohan.vora@redingtongroup.com</v>
      </c>
      <c r="J942" s="12" t="s">
        <v>82</v>
      </c>
      <c r="K942" s="7"/>
      <c r="L942" s="7"/>
      <c r="M942" s="8"/>
      <c r="N942" s="7" t="str">
        <f t="shared" si="42"/>
        <v>vijay.tayade@redingtongroup.com; rohan.vora@redingtongroup.com; nilesh.phirke@redingtongroup.com;christopher.joseph@redingtongroup.com</v>
      </c>
      <c r="O942" s="7" t="str">
        <f t="shared" si="43"/>
        <v>W14489</v>
      </c>
      <c r="P942" s="8" t="s">
        <v>5215</v>
      </c>
      <c r="Q942" s="14">
        <f>VLOOKUP($B942,[2]Sheet3!$G:$CZ,2,0)</f>
        <v>2400302123</v>
      </c>
      <c r="R942" s="14">
        <f>VLOOKUP($B942,[2]Sheet3!$G:$CZ,3,0)</f>
        <v>2400301599</v>
      </c>
      <c r="S942" s="14">
        <f>VLOOKUP($B942,[2]Sheet3!$G:$CZ,4,0)</f>
        <v>2400307062</v>
      </c>
      <c r="T942" s="14">
        <f>VLOOKUP($B942,[2]Sheet3!$G:$CZ,5,0)</f>
        <v>0</v>
      </c>
      <c r="U942" s="14">
        <f>VLOOKUP($B942,[2]Sheet3!$G:$CZ,6,0)</f>
        <v>0</v>
      </c>
      <c r="V942" s="14">
        <f>VLOOKUP($B942,[2]Sheet3!$G:$CZ,7,0)</f>
        <v>0</v>
      </c>
      <c r="W942" s="14">
        <f>VLOOKUP($B942,[2]Sheet3!$G:$CZ,8,0)</f>
        <v>0</v>
      </c>
      <c r="X942" s="14">
        <f>VLOOKUP($B942,[2]Sheet3!$G:$CZ,9,0)</f>
        <v>0</v>
      </c>
      <c r="Y942" s="14">
        <f>VLOOKUP($B942,[2]Sheet3!$G:$CZ,10,0)</f>
        <v>0</v>
      </c>
      <c r="Z942" s="14">
        <f>VLOOKUP($B942,[2]Sheet3!$G:$CZ,11,0)</f>
        <v>0</v>
      </c>
      <c r="AA942" s="14">
        <f>VLOOKUP($B942,[2]Sheet3!$G:$CZ,12,0)</f>
        <v>0</v>
      </c>
      <c r="AB942" s="14">
        <f>VLOOKUP($B942,[2]Sheet3!$G:$CZ,13,0)</f>
        <v>0</v>
      </c>
      <c r="AC942" s="14">
        <f>VLOOKUP($B942,[2]Sheet3!$G:$CZ,14,0)</f>
        <v>0</v>
      </c>
      <c r="AD942" s="14">
        <f>VLOOKUP($B942,[2]Sheet3!$G:$CZ,15,0)</f>
        <v>0</v>
      </c>
      <c r="AE942" s="14">
        <f>VLOOKUP($B942,[2]Sheet3!$G:$CZ,16,0)</f>
        <v>0</v>
      </c>
      <c r="AF942" s="14">
        <f>VLOOKUP($B942,[2]Sheet3!$G:$CZ,17,0)</f>
        <v>0</v>
      </c>
      <c r="AG942" s="14">
        <f>VLOOKUP($B942,[2]Sheet3!$G:$CZ,18,0)</f>
        <v>0</v>
      </c>
      <c r="AH942" s="14">
        <f>VLOOKUP($B942,[2]Sheet3!$G:$CZ,19,0)</f>
        <v>0</v>
      </c>
      <c r="AI942" s="14">
        <f>VLOOKUP($B942,[2]Sheet3!$G:$CZ,20,0)</f>
        <v>0</v>
      </c>
      <c r="AJ942" s="14">
        <f>VLOOKUP($B942,[2]Sheet3!$G:$CZ,21,0)</f>
        <v>0</v>
      </c>
      <c r="AK942" s="14">
        <f>VLOOKUP($B942,[2]Sheet3!$G:$CZ,22,0)</f>
        <v>0</v>
      </c>
      <c r="AL942" s="14">
        <f>VLOOKUP($B942,[2]Sheet3!$G:$CZ,23,0)</f>
        <v>0</v>
      </c>
      <c r="AM942" s="14">
        <f>VLOOKUP($B942,[2]Sheet3!$G:$CZ,24,0)</f>
        <v>0</v>
      </c>
      <c r="AN942" s="14">
        <f>VLOOKUP($B942,[2]Sheet3!$G:$CZ,25,0)</f>
        <v>0</v>
      </c>
      <c r="AO942" s="14">
        <f>VLOOKUP($B942,[2]Sheet3!$G:$CZ,26,0)</f>
        <v>0</v>
      </c>
      <c r="AP942" s="14">
        <f>VLOOKUP($B942,[2]Sheet3!$G:$CZ,27,0)</f>
        <v>0</v>
      </c>
      <c r="AQ942" s="14">
        <f>VLOOKUP($B942,[2]Sheet3!$G:$CZ,28,0)</f>
        <v>0</v>
      </c>
      <c r="AR942" s="14">
        <f>VLOOKUP($B942,[2]Sheet3!$G:$CZ,29,0)</f>
        <v>0</v>
      </c>
      <c r="AS942" s="14">
        <f>VLOOKUP($B942,[2]Sheet3!$G:$CZ,30,0)</f>
        <v>0</v>
      </c>
      <c r="AT942" s="14">
        <f>VLOOKUP($B942,[2]Sheet3!$G:$CZ,31,0)</f>
        <v>0</v>
      </c>
      <c r="AU942" s="14">
        <f>VLOOKUP($B942,[2]Sheet3!$G:$CZ,32,0)</f>
        <v>0</v>
      </c>
      <c r="AV942" s="14">
        <f>VLOOKUP($B942,[2]Sheet3!$G:$CZ,33,0)</f>
        <v>0</v>
      </c>
      <c r="AW942" s="14">
        <f>VLOOKUP($B942,[2]Sheet3!$G:$CZ,34,0)</f>
        <v>0</v>
      </c>
      <c r="AX942" s="14">
        <f>VLOOKUP($B942,[2]Sheet3!$G:$CZ,35,0)</f>
        <v>0</v>
      </c>
      <c r="AY942" s="14">
        <f>VLOOKUP($B942,[2]Sheet3!$G:$CZ,36,0)</f>
        <v>0</v>
      </c>
      <c r="AZ942" s="14">
        <f>VLOOKUP($B942,[2]Sheet3!$G:$CZ,37,0)</f>
        <v>0</v>
      </c>
      <c r="BA942" s="14">
        <f>VLOOKUP($B942,[2]Sheet3!$G:$CZ,38,0)</f>
        <v>0</v>
      </c>
      <c r="BB942" s="14">
        <f>VLOOKUP($B942,[2]Sheet3!$G:$CZ,39,0)</f>
        <v>0</v>
      </c>
      <c r="BC942" s="14">
        <f>VLOOKUP($B942,[2]Sheet3!$G:$CZ,40,0)</f>
        <v>0</v>
      </c>
      <c r="BD942" s="14">
        <f>VLOOKUP($B942,[2]Sheet3!$G:$CZ,41,0)</f>
        <v>0</v>
      </c>
      <c r="BE942" s="14">
        <f>VLOOKUP($B942,[2]Sheet3!$G:$CZ,42,0)</f>
        <v>0</v>
      </c>
      <c r="BF942" s="14">
        <f>VLOOKUP($B942,[2]Sheet3!$G:$CZ,43,0)</f>
        <v>0</v>
      </c>
      <c r="BG942" s="14">
        <f>VLOOKUP($B942,[2]Sheet3!$G:$CZ,44,0)</f>
        <v>0</v>
      </c>
      <c r="BH942" s="14">
        <f>VLOOKUP($B942,[2]Sheet3!$G:$CZ,45,0)</f>
        <v>0</v>
      </c>
      <c r="BI942" s="14">
        <f>VLOOKUP($B942,[2]Sheet3!$G:$CZ,46,0)</f>
        <v>0</v>
      </c>
      <c r="BJ942" s="14">
        <f>VLOOKUP($B942,[2]Sheet3!$G:$CZ,47,0)</f>
        <v>0</v>
      </c>
      <c r="BK942" s="14">
        <f>VLOOKUP($B942,[2]Sheet3!$G:$CZ,48,0)</f>
        <v>0</v>
      </c>
      <c r="BL942" s="14">
        <f>VLOOKUP($B942,[2]Sheet3!$G:$CZ,49,0)</f>
        <v>0</v>
      </c>
      <c r="BM942" s="14">
        <f>VLOOKUP($B942,[2]Sheet3!$G:$CZ,50,0)</f>
        <v>0</v>
      </c>
      <c r="BN942" s="14">
        <f>VLOOKUP($B942,[2]Sheet3!$G:$CZ,51,0)</f>
        <v>0</v>
      </c>
      <c r="BO942" s="14">
        <f>VLOOKUP($B942,[2]Sheet3!$G:$CZ,52,0)</f>
        <v>0</v>
      </c>
      <c r="BP942" s="14">
        <f>VLOOKUP($B942,[2]Sheet3!$G:$CZ,53,0)</f>
        <v>0</v>
      </c>
      <c r="BQ942" s="14">
        <f>VLOOKUP($B942,[2]Sheet3!$G:$CZ,54,0)</f>
        <v>0</v>
      </c>
      <c r="BR942" s="14">
        <f>VLOOKUP($B942,[2]Sheet3!$G:$CZ,55,0)</f>
        <v>0</v>
      </c>
      <c r="BS942" s="14">
        <f>VLOOKUP($B942,[2]Sheet3!$G:$CZ,56,0)</f>
        <v>0</v>
      </c>
      <c r="BT942" s="14">
        <f>VLOOKUP($B942,[2]Sheet3!$G:$CZ,57,0)</f>
        <v>0</v>
      </c>
      <c r="BU942" s="14">
        <f>VLOOKUP($B942,[2]Sheet3!$G:$CZ,58,0)</f>
        <v>0</v>
      </c>
      <c r="BV942" s="14">
        <f>VLOOKUP($B942,[2]Sheet3!$G:$CZ,59,0)</f>
        <v>0</v>
      </c>
      <c r="BW942" s="14">
        <f>VLOOKUP($B942,[2]Sheet3!$G:$CZ,60,0)</f>
        <v>0</v>
      </c>
      <c r="BX942" s="14">
        <f>VLOOKUP($B942,[2]Sheet3!$G:$CZ,61,0)</f>
        <v>0</v>
      </c>
      <c r="BY942" s="14">
        <f>VLOOKUP($B942,[2]Sheet3!$G:$CZ,62,0)</f>
        <v>0</v>
      </c>
      <c r="BZ942" s="14">
        <f>VLOOKUP($B942,[2]Sheet3!$G:$CZ,63,0)</f>
        <v>0</v>
      </c>
      <c r="CA942" s="14">
        <f>VLOOKUP($B942,[2]Sheet3!$G:$CZ,64,0)</f>
        <v>0</v>
      </c>
      <c r="CB942" s="14">
        <f>VLOOKUP($B942,[2]Sheet3!$G:$CZ,65,0)</f>
        <v>0</v>
      </c>
      <c r="CC942" s="14">
        <f>VLOOKUP($B942,[2]Sheet3!$G:$CZ,66,0)</f>
        <v>0</v>
      </c>
      <c r="CD942" s="14">
        <f>VLOOKUP($B942,[2]Sheet3!$G:$CZ,67,0)</f>
        <v>0</v>
      </c>
      <c r="CE942" s="14">
        <f>VLOOKUP($B942,[2]Sheet3!$G:$CZ,68,0)</f>
        <v>0</v>
      </c>
      <c r="CF942" s="14">
        <f>VLOOKUP($B942,[2]Sheet3!$G:$CZ,69,0)</f>
        <v>0</v>
      </c>
      <c r="CG942" s="14">
        <f>VLOOKUP($B942,[2]Sheet3!$G:$CZ,70,0)</f>
        <v>0</v>
      </c>
      <c r="CH942" s="14">
        <f>VLOOKUP($B942,[2]Sheet3!$G:$CZ,71,0)</f>
        <v>0</v>
      </c>
      <c r="CI942" s="14">
        <f>VLOOKUP($B942,[2]Sheet3!$G:$CZ,72,0)</f>
        <v>0</v>
      </c>
      <c r="CJ942" s="14">
        <f>VLOOKUP($B942,[2]Sheet3!$G:$CZ,73,0)</f>
        <v>0</v>
      </c>
      <c r="CK942" s="14">
        <f>VLOOKUP($B942,[2]Sheet3!$G:$CZ,74,0)</f>
        <v>0</v>
      </c>
      <c r="CL942" s="14">
        <f>VLOOKUP($B942,[2]Sheet3!$G:$CZ,75,0)</f>
        <v>0</v>
      </c>
      <c r="CM942" s="14">
        <f>VLOOKUP($B942,[2]Sheet3!$G:$CZ,76,0)</f>
        <v>0</v>
      </c>
      <c r="CN942" s="14">
        <f>VLOOKUP($B942,[2]Sheet3!$G:$CZ,77,0)</f>
        <v>0</v>
      </c>
      <c r="CO942" s="14">
        <f>VLOOKUP($B942,[2]Sheet3!$G:$CZ,78,0)</f>
        <v>0</v>
      </c>
      <c r="CP942" s="14">
        <f>VLOOKUP($B942,[2]Sheet3!$G:$CZ,79,0)</f>
        <v>0</v>
      </c>
      <c r="CQ942" s="14">
        <f>VLOOKUP($B942,[2]Sheet3!$G:$CZ,80,0)</f>
        <v>0</v>
      </c>
      <c r="CR942" s="14">
        <f>VLOOKUP($B942,[2]Sheet3!$G:$CZ,81,0)</f>
        <v>0</v>
      </c>
      <c r="CS942" s="14">
        <f>VLOOKUP($B942,[2]Sheet3!$G:$CZ,82,0)</f>
        <v>0</v>
      </c>
      <c r="CT942" s="14">
        <f>VLOOKUP($B942,[2]Sheet3!$G:$CZ,83,0)</f>
        <v>0</v>
      </c>
      <c r="CU942" s="14">
        <f>VLOOKUP($B942,[2]Sheet3!$G:$CZ,84,0)</f>
        <v>0</v>
      </c>
      <c r="CV942" s="14">
        <f>VLOOKUP($B942,[2]Sheet3!$G:$CZ,85,0)</f>
        <v>0</v>
      </c>
      <c r="CW942" s="14">
        <f>VLOOKUP($B942,[2]Sheet3!$G:$CZ,86,0)</f>
        <v>0</v>
      </c>
      <c r="CX942" s="14">
        <f>VLOOKUP($B942,[2]Sheet3!$G:$CZ,87,0)</f>
        <v>0</v>
      </c>
      <c r="CY942" s="14">
        <f>VLOOKUP($B942,[2]Sheet3!$G:$CZ,88,0)</f>
        <v>0</v>
      </c>
      <c r="CZ942" s="14">
        <f>VLOOKUP($B942,[2]Sheet3!$G:$CZ,89,0)</f>
        <v>0</v>
      </c>
      <c r="DA942" s="14">
        <f>VLOOKUP($B942,[2]Sheet3!$G:$CZ,90,0)</f>
        <v>0</v>
      </c>
      <c r="DB942" s="14">
        <f>VLOOKUP($B942,[2]Sheet3!$G:$CZ,91,0)</f>
        <v>0</v>
      </c>
      <c r="DC942" s="14">
        <f>VLOOKUP($B942,[2]Sheet3!$G:$CZ,92,0)</f>
        <v>0</v>
      </c>
      <c r="DD942" s="14">
        <f>VLOOKUP($B942,[2]Sheet3!$G:$CZ,93,0)</f>
        <v>0</v>
      </c>
      <c r="DE942" s="14">
        <f>VLOOKUP($B942,[2]Sheet3!$G:$CZ,94,0)</f>
        <v>0</v>
      </c>
      <c r="DF942" s="14">
        <f>VLOOKUP($B942,[2]Sheet3!$G:$CZ,95,0)</f>
        <v>0</v>
      </c>
      <c r="DG942" s="14">
        <f>VLOOKUP($B942,[2]Sheet3!$G:$CZ,96,0)</f>
        <v>0</v>
      </c>
      <c r="DH942" s="14">
        <f>VLOOKUP($B942,[2]Sheet3!$G:$CZ,97,0)</f>
        <v>0</v>
      </c>
      <c r="DI942" s="14">
        <f>VLOOKUP($B942,[2]Sheet3!$G:$CZ,98,0)</f>
        <v>0</v>
      </c>
    </row>
    <row r="943" spans="1:113" x14ac:dyDescent="0.3">
      <c r="A943" s="9" t="str">
        <f t="shared" si="44"/>
        <v>N43818</v>
      </c>
      <c r="B943" s="15" t="s">
        <v>2202</v>
      </c>
      <c r="C943" s="15" t="s">
        <v>2203</v>
      </c>
      <c r="F943" s="7" t="s">
        <v>15</v>
      </c>
      <c r="G943" s="12" t="s">
        <v>4437</v>
      </c>
      <c r="H943" s="12" t="str">
        <f>VLOOKUP($B943,[1]Sheet1!$A:$G,5,0)</f>
        <v>ravikant.sharma@redingtongroup.com</v>
      </c>
      <c r="I943" s="12" t="str">
        <f>VLOOKUP($B943,[1]Sheet1!$A:$G,7,0)</f>
        <v>sidharth.eknath@redingtongroup.com</v>
      </c>
      <c r="J943" s="12" t="s">
        <v>82</v>
      </c>
      <c r="K943" s="7"/>
      <c r="L943" s="7"/>
      <c r="M943" s="8"/>
      <c r="N943" s="7" t="str">
        <f t="shared" si="42"/>
        <v>ravikant.sharma@redingtongroup.com; sidharth.eknath@redingtongroup.com; nilesh.phirke@redingtongroup.com;christopher.joseph@redingtongroup.com</v>
      </c>
      <c r="O943" s="7" t="str">
        <f t="shared" si="43"/>
        <v>N43818</v>
      </c>
      <c r="P943" s="8" t="s">
        <v>5215</v>
      </c>
      <c r="Q943" s="14">
        <f>VLOOKUP($B943,[2]Sheet3!$G:$CZ,2,0)</f>
        <v>2400302243</v>
      </c>
      <c r="R943" s="14">
        <f>VLOOKUP($B943,[2]Sheet3!$G:$CZ,3,0)</f>
        <v>2400300049</v>
      </c>
      <c r="S943" s="14">
        <f>VLOOKUP($B943,[2]Sheet3!$G:$CZ,4,0)</f>
        <v>0</v>
      </c>
      <c r="T943" s="14">
        <f>VLOOKUP($B943,[2]Sheet3!$G:$CZ,5,0)</f>
        <v>0</v>
      </c>
      <c r="U943" s="14">
        <f>VLOOKUP($B943,[2]Sheet3!$G:$CZ,6,0)</f>
        <v>0</v>
      </c>
      <c r="V943" s="14">
        <f>VLOOKUP($B943,[2]Sheet3!$G:$CZ,7,0)</f>
        <v>0</v>
      </c>
      <c r="W943" s="14">
        <f>VLOOKUP($B943,[2]Sheet3!$G:$CZ,8,0)</f>
        <v>0</v>
      </c>
      <c r="X943" s="14">
        <f>VLOOKUP($B943,[2]Sheet3!$G:$CZ,9,0)</f>
        <v>0</v>
      </c>
      <c r="Y943" s="14">
        <f>VLOOKUP($B943,[2]Sheet3!$G:$CZ,10,0)</f>
        <v>0</v>
      </c>
      <c r="Z943" s="14">
        <f>VLOOKUP($B943,[2]Sheet3!$G:$CZ,11,0)</f>
        <v>0</v>
      </c>
      <c r="AA943" s="14">
        <f>VLOOKUP($B943,[2]Sheet3!$G:$CZ,12,0)</f>
        <v>0</v>
      </c>
      <c r="AB943" s="14">
        <f>VLOOKUP($B943,[2]Sheet3!$G:$CZ,13,0)</f>
        <v>0</v>
      </c>
      <c r="AC943" s="14">
        <f>VLOOKUP($B943,[2]Sheet3!$G:$CZ,14,0)</f>
        <v>0</v>
      </c>
      <c r="AD943" s="14">
        <f>VLOOKUP($B943,[2]Sheet3!$G:$CZ,15,0)</f>
        <v>0</v>
      </c>
      <c r="AE943" s="14">
        <f>VLOOKUP($B943,[2]Sheet3!$G:$CZ,16,0)</f>
        <v>0</v>
      </c>
      <c r="AF943" s="14">
        <f>VLOOKUP($B943,[2]Sheet3!$G:$CZ,17,0)</f>
        <v>0</v>
      </c>
      <c r="AG943" s="14">
        <f>VLOOKUP($B943,[2]Sheet3!$G:$CZ,18,0)</f>
        <v>0</v>
      </c>
      <c r="AH943" s="14">
        <f>VLOOKUP($B943,[2]Sheet3!$G:$CZ,19,0)</f>
        <v>0</v>
      </c>
      <c r="AI943" s="14">
        <f>VLOOKUP($B943,[2]Sheet3!$G:$CZ,20,0)</f>
        <v>0</v>
      </c>
      <c r="AJ943" s="14">
        <f>VLOOKUP($B943,[2]Sheet3!$G:$CZ,21,0)</f>
        <v>0</v>
      </c>
      <c r="AK943" s="14">
        <f>VLOOKUP($B943,[2]Sheet3!$G:$CZ,22,0)</f>
        <v>0</v>
      </c>
      <c r="AL943" s="14">
        <f>VLOOKUP($B943,[2]Sheet3!$G:$CZ,23,0)</f>
        <v>0</v>
      </c>
      <c r="AM943" s="14">
        <f>VLOOKUP($B943,[2]Sheet3!$G:$CZ,24,0)</f>
        <v>0</v>
      </c>
      <c r="AN943" s="14">
        <f>VLOOKUP($B943,[2]Sheet3!$G:$CZ,25,0)</f>
        <v>0</v>
      </c>
      <c r="AO943" s="14">
        <f>VLOOKUP($B943,[2]Sheet3!$G:$CZ,26,0)</f>
        <v>0</v>
      </c>
      <c r="AP943" s="14">
        <f>VLOOKUP($B943,[2]Sheet3!$G:$CZ,27,0)</f>
        <v>0</v>
      </c>
      <c r="AQ943" s="14">
        <f>VLOOKUP($B943,[2]Sheet3!$G:$CZ,28,0)</f>
        <v>0</v>
      </c>
      <c r="AR943" s="14">
        <f>VLOOKUP($B943,[2]Sheet3!$G:$CZ,29,0)</f>
        <v>0</v>
      </c>
      <c r="AS943" s="14">
        <f>VLOOKUP($B943,[2]Sheet3!$G:$CZ,30,0)</f>
        <v>0</v>
      </c>
      <c r="AT943" s="14">
        <f>VLOOKUP($B943,[2]Sheet3!$G:$CZ,31,0)</f>
        <v>0</v>
      </c>
      <c r="AU943" s="14">
        <f>VLOOKUP($B943,[2]Sheet3!$G:$CZ,32,0)</f>
        <v>0</v>
      </c>
      <c r="AV943" s="14">
        <f>VLOOKUP($B943,[2]Sheet3!$G:$CZ,33,0)</f>
        <v>0</v>
      </c>
      <c r="AW943" s="14">
        <f>VLOOKUP($B943,[2]Sheet3!$G:$CZ,34,0)</f>
        <v>0</v>
      </c>
      <c r="AX943" s="14">
        <f>VLOOKUP($B943,[2]Sheet3!$G:$CZ,35,0)</f>
        <v>0</v>
      </c>
      <c r="AY943" s="14">
        <f>VLOOKUP($B943,[2]Sheet3!$G:$CZ,36,0)</f>
        <v>0</v>
      </c>
      <c r="AZ943" s="14">
        <f>VLOOKUP($B943,[2]Sheet3!$G:$CZ,37,0)</f>
        <v>0</v>
      </c>
      <c r="BA943" s="14">
        <f>VLOOKUP($B943,[2]Sheet3!$G:$CZ,38,0)</f>
        <v>0</v>
      </c>
      <c r="BB943" s="14">
        <f>VLOOKUP($B943,[2]Sheet3!$G:$CZ,39,0)</f>
        <v>0</v>
      </c>
      <c r="BC943" s="14">
        <f>VLOOKUP($B943,[2]Sheet3!$G:$CZ,40,0)</f>
        <v>0</v>
      </c>
      <c r="BD943" s="14">
        <f>VLOOKUP($B943,[2]Sheet3!$G:$CZ,41,0)</f>
        <v>0</v>
      </c>
      <c r="BE943" s="14">
        <f>VLOOKUP($B943,[2]Sheet3!$G:$CZ,42,0)</f>
        <v>0</v>
      </c>
      <c r="BF943" s="14">
        <f>VLOOKUP($B943,[2]Sheet3!$G:$CZ,43,0)</f>
        <v>0</v>
      </c>
      <c r="BG943" s="14">
        <f>VLOOKUP($B943,[2]Sheet3!$G:$CZ,44,0)</f>
        <v>0</v>
      </c>
      <c r="BH943" s="14">
        <f>VLOOKUP($B943,[2]Sheet3!$G:$CZ,45,0)</f>
        <v>0</v>
      </c>
      <c r="BI943" s="14">
        <f>VLOOKUP($B943,[2]Sheet3!$G:$CZ,46,0)</f>
        <v>0</v>
      </c>
      <c r="BJ943" s="14">
        <f>VLOOKUP($B943,[2]Sheet3!$G:$CZ,47,0)</f>
        <v>0</v>
      </c>
      <c r="BK943" s="14">
        <f>VLOOKUP($B943,[2]Sheet3!$G:$CZ,48,0)</f>
        <v>0</v>
      </c>
      <c r="BL943" s="14">
        <f>VLOOKUP($B943,[2]Sheet3!$G:$CZ,49,0)</f>
        <v>0</v>
      </c>
      <c r="BM943" s="14">
        <f>VLOOKUP($B943,[2]Sheet3!$G:$CZ,50,0)</f>
        <v>0</v>
      </c>
      <c r="BN943" s="14">
        <f>VLOOKUP($B943,[2]Sheet3!$G:$CZ,51,0)</f>
        <v>0</v>
      </c>
      <c r="BO943" s="14">
        <f>VLOOKUP($B943,[2]Sheet3!$G:$CZ,52,0)</f>
        <v>0</v>
      </c>
      <c r="BP943" s="14">
        <f>VLOOKUP($B943,[2]Sheet3!$G:$CZ,53,0)</f>
        <v>0</v>
      </c>
      <c r="BQ943" s="14">
        <f>VLOOKUP($B943,[2]Sheet3!$G:$CZ,54,0)</f>
        <v>0</v>
      </c>
      <c r="BR943" s="14">
        <f>VLOOKUP($B943,[2]Sheet3!$G:$CZ,55,0)</f>
        <v>0</v>
      </c>
      <c r="BS943" s="14">
        <f>VLOOKUP($B943,[2]Sheet3!$G:$CZ,56,0)</f>
        <v>0</v>
      </c>
      <c r="BT943" s="14">
        <f>VLOOKUP($B943,[2]Sheet3!$G:$CZ,57,0)</f>
        <v>0</v>
      </c>
      <c r="BU943" s="14">
        <f>VLOOKUP($B943,[2]Sheet3!$G:$CZ,58,0)</f>
        <v>0</v>
      </c>
      <c r="BV943" s="14">
        <f>VLOOKUP($B943,[2]Sheet3!$G:$CZ,59,0)</f>
        <v>0</v>
      </c>
      <c r="BW943" s="14">
        <f>VLOOKUP($B943,[2]Sheet3!$G:$CZ,60,0)</f>
        <v>0</v>
      </c>
      <c r="BX943" s="14">
        <f>VLOOKUP($B943,[2]Sheet3!$G:$CZ,61,0)</f>
        <v>0</v>
      </c>
      <c r="BY943" s="14">
        <f>VLOOKUP($B943,[2]Sheet3!$G:$CZ,62,0)</f>
        <v>0</v>
      </c>
      <c r="BZ943" s="14">
        <f>VLOOKUP($B943,[2]Sheet3!$G:$CZ,63,0)</f>
        <v>0</v>
      </c>
      <c r="CA943" s="14">
        <f>VLOOKUP($B943,[2]Sheet3!$G:$CZ,64,0)</f>
        <v>0</v>
      </c>
      <c r="CB943" s="14">
        <f>VLOOKUP($B943,[2]Sheet3!$G:$CZ,65,0)</f>
        <v>0</v>
      </c>
      <c r="CC943" s="14">
        <f>VLOOKUP($B943,[2]Sheet3!$G:$CZ,66,0)</f>
        <v>0</v>
      </c>
      <c r="CD943" s="14">
        <f>VLOOKUP($B943,[2]Sheet3!$G:$CZ,67,0)</f>
        <v>0</v>
      </c>
      <c r="CE943" s="14">
        <f>VLOOKUP($B943,[2]Sheet3!$G:$CZ,68,0)</f>
        <v>0</v>
      </c>
      <c r="CF943" s="14">
        <f>VLOOKUP($B943,[2]Sheet3!$G:$CZ,69,0)</f>
        <v>0</v>
      </c>
      <c r="CG943" s="14">
        <f>VLOOKUP($B943,[2]Sheet3!$G:$CZ,70,0)</f>
        <v>0</v>
      </c>
      <c r="CH943" s="14">
        <f>VLOOKUP($B943,[2]Sheet3!$G:$CZ,71,0)</f>
        <v>0</v>
      </c>
      <c r="CI943" s="14">
        <f>VLOOKUP($B943,[2]Sheet3!$G:$CZ,72,0)</f>
        <v>0</v>
      </c>
      <c r="CJ943" s="14">
        <f>VLOOKUP($B943,[2]Sheet3!$G:$CZ,73,0)</f>
        <v>0</v>
      </c>
      <c r="CK943" s="14">
        <f>VLOOKUP($B943,[2]Sheet3!$G:$CZ,74,0)</f>
        <v>0</v>
      </c>
      <c r="CL943" s="14">
        <f>VLOOKUP($B943,[2]Sheet3!$G:$CZ,75,0)</f>
        <v>0</v>
      </c>
      <c r="CM943" s="14">
        <f>VLOOKUP($B943,[2]Sheet3!$G:$CZ,76,0)</f>
        <v>0</v>
      </c>
      <c r="CN943" s="14">
        <f>VLOOKUP($B943,[2]Sheet3!$G:$CZ,77,0)</f>
        <v>0</v>
      </c>
      <c r="CO943" s="14">
        <f>VLOOKUP($B943,[2]Sheet3!$G:$CZ,78,0)</f>
        <v>0</v>
      </c>
      <c r="CP943" s="14">
        <f>VLOOKUP($B943,[2]Sheet3!$G:$CZ,79,0)</f>
        <v>0</v>
      </c>
      <c r="CQ943" s="14">
        <f>VLOOKUP($B943,[2]Sheet3!$G:$CZ,80,0)</f>
        <v>0</v>
      </c>
      <c r="CR943" s="14">
        <f>VLOOKUP($B943,[2]Sheet3!$G:$CZ,81,0)</f>
        <v>0</v>
      </c>
      <c r="CS943" s="14">
        <f>VLOOKUP($B943,[2]Sheet3!$G:$CZ,82,0)</f>
        <v>0</v>
      </c>
      <c r="CT943" s="14">
        <f>VLOOKUP($B943,[2]Sheet3!$G:$CZ,83,0)</f>
        <v>0</v>
      </c>
      <c r="CU943" s="14">
        <f>VLOOKUP($B943,[2]Sheet3!$G:$CZ,84,0)</f>
        <v>0</v>
      </c>
      <c r="CV943" s="14">
        <f>VLOOKUP($B943,[2]Sheet3!$G:$CZ,85,0)</f>
        <v>0</v>
      </c>
      <c r="CW943" s="14">
        <f>VLOOKUP($B943,[2]Sheet3!$G:$CZ,86,0)</f>
        <v>0</v>
      </c>
      <c r="CX943" s="14">
        <f>VLOOKUP($B943,[2]Sheet3!$G:$CZ,87,0)</f>
        <v>0</v>
      </c>
      <c r="CY943" s="14">
        <f>VLOOKUP($B943,[2]Sheet3!$G:$CZ,88,0)</f>
        <v>0</v>
      </c>
      <c r="CZ943" s="14">
        <f>VLOOKUP($B943,[2]Sheet3!$G:$CZ,89,0)</f>
        <v>0</v>
      </c>
      <c r="DA943" s="14">
        <f>VLOOKUP($B943,[2]Sheet3!$G:$CZ,90,0)</f>
        <v>0</v>
      </c>
      <c r="DB943" s="14">
        <f>VLOOKUP($B943,[2]Sheet3!$G:$CZ,91,0)</f>
        <v>0</v>
      </c>
      <c r="DC943" s="14">
        <f>VLOOKUP($B943,[2]Sheet3!$G:$CZ,92,0)</f>
        <v>0</v>
      </c>
      <c r="DD943" s="14">
        <f>VLOOKUP($B943,[2]Sheet3!$G:$CZ,93,0)</f>
        <v>0</v>
      </c>
      <c r="DE943" s="14">
        <f>VLOOKUP($B943,[2]Sheet3!$G:$CZ,94,0)</f>
        <v>0</v>
      </c>
      <c r="DF943" s="14">
        <f>VLOOKUP($B943,[2]Sheet3!$G:$CZ,95,0)</f>
        <v>0</v>
      </c>
      <c r="DG943" s="14">
        <f>VLOOKUP($B943,[2]Sheet3!$G:$CZ,96,0)</f>
        <v>0</v>
      </c>
      <c r="DH943" s="14">
        <f>VLOOKUP($B943,[2]Sheet3!$G:$CZ,97,0)</f>
        <v>0</v>
      </c>
      <c r="DI943" s="14">
        <f>VLOOKUP($B943,[2]Sheet3!$G:$CZ,98,0)</f>
        <v>0</v>
      </c>
    </row>
    <row r="944" spans="1:113" x14ac:dyDescent="0.3">
      <c r="A944" s="9" t="str">
        <f t="shared" si="44"/>
        <v>N43849</v>
      </c>
      <c r="B944" s="15" t="s">
        <v>2204</v>
      </c>
      <c r="C944" s="15" t="s">
        <v>2205</v>
      </c>
      <c r="F944" s="7" t="s">
        <v>15</v>
      </c>
      <c r="G944" s="12" t="s">
        <v>4438</v>
      </c>
      <c r="H944" s="12" t="str">
        <f>VLOOKUP($B944,[1]Sheet1!$A:$G,5,0)</f>
        <v>ravikant.sharma@redingtongroup.com</v>
      </c>
      <c r="I944" s="12" t="str">
        <f>VLOOKUP($B944,[1]Sheet1!$A:$G,7,0)</f>
        <v>sidharth.eknath@redingtongroup.com</v>
      </c>
      <c r="J944" s="12" t="s">
        <v>82</v>
      </c>
      <c r="K944" s="7"/>
      <c r="L944" s="7"/>
      <c r="M944" s="8"/>
      <c r="N944" s="7" t="str">
        <f t="shared" si="42"/>
        <v>ravikant.sharma@redingtongroup.com; sidharth.eknath@redingtongroup.com; nilesh.phirke@redingtongroup.com;christopher.joseph@redingtongroup.com</v>
      </c>
      <c r="O944" s="7" t="str">
        <f t="shared" si="43"/>
        <v>N43849</v>
      </c>
      <c r="P944" s="8" t="s">
        <v>5215</v>
      </c>
      <c r="Q944" s="14">
        <f>VLOOKUP($B944,[2]Sheet3!$G:$CZ,2,0)</f>
        <v>2400302048</v>
      </c>
      <c r="R944" s="14">
        <f>VLOOKUP($B944,[2]Sheet3!$G:$CZ,3,0)</f>
        <v>2400300441</v>
      </c>
      <c r="S944" s="14">
        <f>VLOOKUP($B944,[2]Sheet3!$G:$CZ,4,0)</f>
        <v>2400303611</v>
      </c>
      <c r="T944" s="14">
        <f>VLOOKUP($B944,[2]Sheet3!$G:$CZ,5,0)</f>
        <v>2400302361</v>
      </c>
      <c r="U944" s="14">
        <f>VLOOKUP($B944,[2]Sheet3!$G:$CZ,6,0)</f>
        <v>0</v>
      </c>
      <c r="V944" s="14">
        <f>VLOOKUP($B944,[2]Sheet3!$G:$CZ,7,0)</f>
        <v>0</v>
      </c>
      <c r="W944" s="14">
        <f>VLOOKUP($B944,[2]Sheet3!$G:$CZ,8,0)</f>
        <v>0</v>
      </c>
      <c r="X944" s="14">
        <f>VLOOKUP($B944,[2]Sheet3!$G:$CZ,9,0)</f>
        <v>0</v>
      </c>
      <c r="Y944" s="14">
        <f>VLOOKUP($B944,[2]Sheet3!$G:$CZ,10,0)</f>
        <v>0</v>
      </c>
      <c r="Z944" s="14">
        <f>VLOOKUP($B944,[2]Sheet3!$G:$CZ,11,0)</f>
        <v>0</v>
      </c>
      <c r="AA944" s="14">
        <f>VLOOKUP($B944,[2]Sheet3!$G:$CZ,12,0)</f>
        <v>0</v>
      </c>
      <c r="AB944" s="14">
        <f>VLOOKUP($B944,[2]Sheet3!$G:$CZ,13,0)</f>
        <v>0</v>
      </c>
      <c r="AC944" s="14">
        <f>VLOOKUP($B944,[2]Sheet3!$G:$CZ,14,0)</f>
        <v>0</v>
      </c>
      <c r="AD944" s="14">
        <f>VLOOKUP($B944,[2]Sheet3!$G:$CZ,15,0)</f>
        <v>0</v>
      </c>
      <c r="AE944" s="14">
        <f>VLOOKUP($B944,[2]Sheet3!$G:$CZ,16,0)</f>
        <v>0</v>
      </c>
      <c r="AF944" s="14">
        <f>VLOOKUP($B944,[2]Sheet3!$G:$CZ,17,0)</f>
        <v>0</v>
      </c>
      <c r="AG944" s="14">
        <f>VLOOKUP($B944,[2]Sheet3!$G:$CZ,18,0)</f>
        <v>0</v>
      </c>
      <c r="AH944" s="14">
        <f>VLOOKUP($B944,[2]Sheet3!$G:$CZ,19,0)</f>
        <v>0</v>
      </c>
      <c r="AI944" s="14">
        <f>VLOOKUP($B944,[2]Sheet3!$G:$CZ,20,0)</f>
        <v>0</v>
      </c>
      <c r="AJ944" s="14">
        <f>VLOOKUP($B944,[2]Sheet3!$G:$CZ,21,0)</f>
        <v>0</v>
      </c>
      <c r="AK944" s="14">
        <f>VLOOKUP($B944,[2]Sheet3!$G:$CZ,22,0)</f>
        <v>0</v>
      </c>
      <c r="AL944" s="14">
        <f>VLOOKUP($B944,[2]Sheet3!$G:$CZ,23,0)</f>
        <v>0</v>
      </c>
      <c r="AM944" s="14">
        <f>VLOOKUP($B944,[2]Sheet3!$G:$CZ,24,0)</f>
        <v>0</v>
      </c>
      <c r="AN944" s="14">
        <f>VLOOKUP($B944,[2]Sheet3!$G:$CZ,25,0)</f>
        <v>0</v>
      </c>
      <c r="AO944" s="14">
        <f>VLOOKUP($B944,[2]Sheet3!$G:$CZ,26,0)</f>
        <v>0</v>
      </c>
      <c r="AP944" s="14">
        <f>VLOOKUP($B944,[2]Sheet3!$G:$CZ,27,0)</f>
        <v>0</v>
      </c>
      <c r="AQ944" s="14">
        <f>VLOOKUP($B944,[2]Sheet3!$G:$CZ,28,0)</f>
        <v>0</v>
      </c>
      <c r="AR944" s="14">
        <f>VLOOKUP($B944,[2]Sheet3!$G:$CZ,29,0)</f>
        <v>0</v>
      </c>
      <c r="AS944" s="14">
        <f>VLOOKUP($B944,[2]Sheet3!$G:$CZ,30,0)</f>
        <v>0</v>
      </c>
      <c r="AT944" s="14">
        <f>VLOOKUP($B944,[2]Sheet3!$G:$CZ,31,0)</f>
        <v>0</v>
      </c>
      <c r="AU944" s="14">
        <f>VLOOKUP($B944,[2]Sheet3!$G:$CZ,32,0)</f>
        <v>0</v>
      </c>
      <c r="AV944" s="14">
        <f>VLOOKUP($B944,[2]Sheet3!$G:$CZ,33,0)</f>
        <v>0</v>
      </c>
      <c r="AW944" s="14">
        <f>VLOOKUP($B944,[2]Sheet3!$G:$CZ,34,0)</f>
        <v>0</v>
      </c>
      <c r="AX944" s="14">
        <f>VLOOKUP($B944,[2]Sheet3!$G:$CZ,35,0)</f>
        <v>0</v>
      </c>
      <c r="AY944" s="14">
        <f>VLOOKUP($B944,[2]Sheet3!$G:$CZ,36,0)</f>
        <v>0</v>
      </c>
      <c r="AZ944" s="14">
        <f>VLOOKUP($B944,[2]Sheet3!$G:$CZ,37,0)</f>
        <v>0</v>
      </c>
      <c r="BA944" s="14">
        <f>VLOOKUP($B944,[2]Sheet3!$G:$CZ,38,0)</f>
        <v>0</v>
      </c>
      <c r="BB944" s="14">
        <f>VLOOKUP($B944,[2]Sheet3!$G:$CZ,39,0)</f>
        <v>0</v>
      </c>
      <c r="BC944" s="14">
        <f>VLOOKUP($B944,[2]Sheet3!$G:$CZ,40,0)</f>
        <v>0</v>
      </c>
      <c r="BD944" s="14">
        <f>VLOOKUP($B944,[2]Sheet3!$G:$CZ,41,0)</f>
        <v>0</v>
      </c>
      <c r="BE944" s="14">
        <f>VLOOKUP($B944,[2]Sheet3!$G:$CZ,42,0)</f>
        <v>0</v>
      </c>
      <c r="BF944" s="14">
        <f>VLOOKUP($B944,[2]Sheet3!$G:$CZ,43,0)</f>
        <v>0</v>
      </c>
      <c r="BG944" s="14">
        <f>VLOOKUP($B944,[2]Sheet3!$G:$CZ,44,0)</f>
        <v>0</v>
      </c>
      <c r="BH944" s="14">
        <f>VLOOKUP($B944,[2]Sheet3!$G:$CZ,45,0)</f>
        <v>0</v>
      </c>
      <c r="BI944" s="14">
        <f>VLOOKUP($B944,[2]Sheet3!$G:$CZ,46,0)</f>
        <v>0</v>
      </c>
      <c r="BJ944" s="14">
        <f>VLOOKUP($B944,[2]Sheet3!$G:$CZ,47,0)</f>
        <v>0</v>
      </c>
      <c r="BK944" s="14">
        <f>VLOOKUP($B944,[2]Sheet3!$G:$CZ,48,0)</f>
        <v>0</v>
      </c>
      <c r="BL944" s="14">
        <f>VLOOKUP($B944,[2]Sheet3!$G:$CZ,49,0)</f>
        <v>0</v>
      </c>
      <c r="BM944" s="14">
        <f>VLOOKUP($B944,[2]Sheet3!$G:$CZ,50,0)</f>
        <v>0</v>
      </c>
      <c r="BN944" s="14">
        <f>VLOOKUP($B944,[2]Sheet3!$G:$CZ,51,0)</f>
        <v>0</v>
      </c>
      <c r="BO944" s="14">
        <f>VLOOKUP($B944,[2]Sheet3!$G:$CZ,52,0)</f>
        <v>0</v>
      </c>
      <c r="BP944" s="14">
        <f>VLOOKUP($B944,[2]Sheet3!$G:$CZ,53,0)</f>
        <v>0</v>
      </c>
      <c r="BQ944" s="14">
        <f>VLOOKUP($B944,[2]Sheet3!$G:$CZ,54,0)</f>
        <v>0</v>
      </c>
      <c r="BR944" s="14">
        <f>VLOOKUP($B944,[2]Sheet3!$G:$CZ,55,0)</f>
        <v>0</v>
      </c>
      <c r="BS944" s="14">
        <f>VLOOKUP($B944,[2]Sheet3!$G:$CZ,56,0)</f>
        <v>0</v>
      </c>
      <c r="BT944" s="14">
        <f>VLOOKUP($B944,[2]Sheet3!$G:$CZ,57,0)</f>
        <v>0</v>
      </c>
      <c r="BU944" s="14">
        <f>VLOOKUP($B944,[2]Sheet3!$G:$CZ,58,0)</f>
        <v>0</v>
      </c>
      <c r="BV944" s="14">
        <f>VLOOKUP($B944,[2]Sheet3!$G:$CZ,59,0)</f>
        <v>0</v>
      </c>
      <c r="BW944" s="14">
        <f>VLOOKUP($B944,[2]Sheet3!$G:$CZ,60,0)</f>
        <v>0</v>
      </c>
      <c r="BX944" s="14">
        <f>VLOOKUP($B944,[2]Sheet3!$G:$CZ,61,0)</f>
        <v>0</v>
      </c>
      <c r="BY944" s="14">
        <f>VLOOKUP($B944,[2]Sheet3!$G:$CZ,62,0)</f>
        <v>0</v>
      </c>
      <c r="BZ944" s="14">
        <f>VLOOKUP($B944,[2]Sheet3!$G:$CZ,63,0)</f>
        <v>0</v>
      </c>
      <c r="CA944" s="14">
        <f>VLOOKUP($B944,[2]Sheet3!$G:$CZ,64,0)</f>
        <v>0</v>
      </c>
      <c r="CB944" s="14">
        <f>VLOOKUP($B944,[2]Sheet3!$G:$CZ,65,0)</f>
        <v>0</v>
      </c>
      <c r="CC944" s="14">
        <f>VLOOKUP($B944,[2]Sheet3!$G:$CZ,66,0)</f>
        <v>0</v>
      </c>
      <c r="CD944" s="14">
        <f>VLOOKUP($B944,[2]Sheet3!$G:$CZ,67,0)</f>
        <v>0</v>
      </c>
      <c r="CE944" s="14">
        <f>VLOOKUP($B944,[2]Sheet3!$G:$CZ,68,0)</f>
        <v>0</v>
      </c>
      <c r="CF944" s="14">
        <f>VLOOKUP($B944,[2]Sheet3!$G:$CZ,69,0)</f>
        <v>0</v>
      </c>
      <c r="CG944" s="14">
        <f>VLOOKUP($B944,[2]Sheet3!$G:$CZ,70,0)</f>
        <v>0</v>
      </c>
      <c r="CH944" s="14">
        <f>VLOOKUP($B944,[2]Sheet3!$G:$CZ,71,0)</f>
        <v>0</v>
      </c>
      <c r="CI944" s="14">
        <f>VLOOKUP($B944,[2]Sheet3!$G:$CZ,72,0)</f>
        <v>0</v>
      </c>
      <c r="CJ944" s="14">
        <f>VLOOKUP($B944,[2]Sheet3!$G:$CZ,73,0)</f>
        <v>0</v>
      </c>
      <c r="CK944" s="14">
        <f>VLOOKUP($B944,[2]Sheet3!$G:$CZ,74,0)</f>
        <v>0</v>
      </c>
      <c r="CL944" s="14">
        <f>VLOOKUP($B944,[2]Sheet3!$G:$CZ,75,0)</f>
        <v>0</v>
      </c>
      <c r="CM944" s="14">
        <f>VLOOKUP($B944,[2]Sheet3!$G:$CZ,76,0)</f>
        <v>0</v>
      </c>
      <c r="CN944" s="14">
        <f>VLOOKUP($B944,[2]Sheet3!$G:$CZ,77,0)</f>
        <v>0</v>
      </c>
      <c r="CO944" s="14">
        <f>VLOOKUP($B944,[2]Sheet3!$G:$CZ,78,0)</f>
        <v>0</v>
      </c>
      <c r="CP944" s="14">
        <f>VLOOKUP($B944,[2]Sheet3!$G:$CZ,79,0)</f>
        <v>0</v>
      </c>
      <c r="CQ944" s="14">
        <f>VLOOKUP($B944,[2]Sheet3!$G:$CZ,80,0)</f>
        <v>0</v>
      </c>
      <c r="CR944" s="14">
        <f>VLOOKUP($B944,[2]Sheet3!$G:$CZ,81,0)</f>
        <v>0</v>
      </c>
      <c r="CS944" s="14">
        <f>VLOOKUP($B944,[2]Sheet3!$G:$CZ,82,0)</f>
        <v>0</v>
      </c>
      <c r="CT944" s="14">
        <f>VLOOKUP($B944,[2]Sheet3!$G:$CZ,83,0)</f>
        <v>0</v>
      </c>
      <c r="CU944" s="14">
        <f>VLOOKUP($B944,[2]Sheet3!$G:$CZ,84,0)</f>
        <v>0</v>
      </c>
      <c r="CV944" s="14">
        <f>VLOOKUP($B944,[2]Sheet3!$G:$CZ,85,0)</f>
        <v>0</v>
      </c>
      <c r="CW944" s="14">
        <f>VLOOKUP($B944,[2]Sheet3!$G:$CZ,86,0)</f>
        <v>0</v>
      </c>
      <c r="CX944" s="14">
        <f>VLOOKUP($B944,[2]Sheet3!$G:$CZ,87,0)</f>
        <v>0</v>
      </c>
      <c r="CY944" s="14">
        <f>VLOOKUP($B944,[2]Sheet3!$G:$CZ,88,0)</f>
        <v>0</v>
      </c>
      <c r="CZ944" s="14">
        <f>VLOOKUP($B944,[2]Sheet3!$G:$CZ,89,0)</f>
        <v>0</v>
      </c>
      <c r="DA944" s="14">
        <f>VLOOKUP($B944,[2]Sheet3!$G:$CZ,90,0)</f>
        <v>0</v>
      </c>
      <c r="DB944" s="14">
        <f>VLOOKUP($B944,[2]Sheet3!$G:$CZ,91,0)</f>
        <v>0</v>
      </c>
      <c r="DC944" s="14">
        <f>VLOOKUP($B944,[2]Sheet3!$G:$CZ,92,0)</f>
        <v>0</v>
      </c>
      <c r="DD944" s="14">
        <f>VLOOKUP($B944,[2]Sheet3!$G:$CZ,93,0)</f>
        <v>0</v>
      </c>
      <c r="DE944" s="14">
        <f>VLOOKUP($B944,[2]Sheet3!$G:$CZ,94,0)</f>
        <v>0</v>
      </c>
      <c r="DF944" s="14">
        <f>VLOOKUP($B944,[2]Sheet3!$G:$CZ,95,0)</f>
        <v>0</v>
      </c>
      <c r="DG944" s="14">
        <f>VLOOKUP($B944,[2]Sheet3!$G:$CZ,96,0)</f>
        <v>0</v>
      </c>
      <c r="DH944" s="14">
        <f>VLOOKUP($B944,[2]Sheet3!$G:$CZ,97,0)</f>
        <v>0</v>
      </c>
      <c r="DI944" s="14">
        <f>VLOOKUP($B944,[2]Sheet3!$G:$CZ,98,0)</f>
        <v>0</v>
      </c>
    </row>
    <row r="945" spans="1:113" x14ac:dyDescent="0.3">
      <c r="A945" s="9" t="str">
        <f t="shared" si="44"/>
        <v>S26314</v>
      </c>
      <c r="B945" s="15" t="s">
        <v>2206</v>
      </c>
      <c r="C945" s="15" t="s">
        <v>2207</v>
      </c>
      <c r="F945" s="7" t="s">
        <v>15</v>
      </c>
      <c r="G945" s="12" t="s">
        <v>4439</v>
      </c>
      <c r="H945" s="12" t="str">
        <f>VLOOKUP($B945,[1]Sheet1!$A:$G,5,0)</f>
        <v>kamal.punjabi@redingtongroup.com</v>
      </c>
      <c r="I945" s="12" t="str">
        <f>VLOOKUP($B945,[1]Sheet1!$A:$G,7,0)</f>
        <v>vikram.kumar@redingtongroup.com</v>
      </c>
      <c r="J945" s="12" t="s">
        <v>82</v>
      </c>
      <c r="K945" s="7"/>
      <c r="L945" s="7"/>
      <c r="M945" s="8"/>
      <c r="N945" s="7" t="str">
        <f t="shared" si="42"/>
        <v>kamal.punjabi@redingtongroup.com; vikram.kumar@redingtongroup.com; nilesh.phirke@redingtongroup.com;christopher.joseph@redingtongroup.com</v>
      </c>
      <c r="O945" s="7" t="str">
        <f t="shared" si="43"/>
        <v>S26314</v>
      </c>
      <c r="P945" s="8" t="s">
        <v>5215</v>
      </c>
      <c r="Q945" s="14">
        <f>VLOOKUP($B945,[2]Sheet3!$G:$CZ,2,0)</f>
        <v>2400301708</v>
      </c>
      <c r="R945" s="14">
        <f>VLOOKUP($B945,[2]Sheet3!$G:$CZ,3,0)</f>
        <v>2400301399</v>
      </c>
      <c r="S945" s="14">
        <f>VLOOKUP($B945,[2]Sheet3!$G:$CZ,4,0)</f>
        <v>0</v>
      </c>
      <c r="T945" s="14">
        <f>VLOOKUP($B945,[2]Sheet3!$G:$CZ,5,0)</f>
        <v>0</v>
      </c>
      <c r="U945" s="14">
        <f>VLOOKUP($B945,[2]Sheet3!$G:$CZ,6,0)</f>
        <v>0</v>
      </c>
      <c r="V945" s="14">
        <f>VLOOKUP($B945,[2]Sheet3!$G:$CZ,7,0)</f>
        <v>0</v>
      </c>
      <c r="W945" s="14">
        <f>VLOOKUP($B945,[2]Sheet3!$G:$CZ,8,0)</f>
        <v>0</v>
      </c>
      <c r="X945" s="14">
        <f>VLOOKUP($B945,[2]Sheet3!$G:$CZ,9,0)</f>
        <v>0</v>
      </c>
      <c r="Y945" s="14">
        <f>VLOOKUP($B945,[2]Sheet3!$G:$CZ,10,0)</f>
        <v>0</v>
      </c>
      <c r="Z945" s="14">
        <f>VLOOKUP($B945,[2]Sheet3!$G:$CZ,11,0)</f>
        <v>0</v>
      </c>
      <c r="AA945" s="14">
        <f>VLOOKUP($B945,[2]Sheet3!$G:$CZ,12,0)</f>
        <v>0</v>
      </c>
      <c r="AB945" s="14">
        <f>VLOOKUP($B945,[2]Sheet3!$G:$CZ,13,0)</f>
        <v>0</v>
      </c>
      <c r="AC945" s="14">
        <f>VLOOKUP($B945,[2]Sheet3!$G:$CZ,14,0)</f>
        <v>0</v>
      </c>
      <c r="AD945" s="14">
        <f>VLOOKUP($B945,[2]Sheet3!$G:$CZ,15,0)</f>
        <v>0</v>
      </c>
      <c r="AE945" s="14">
        <f>VLOOKUP($B945,[2]Sheet3!$G:$CZ,16,0)</f>
        <v>0</v>
      </c>
      <c r="AF945" s="14">
        <f>VLOOKUP($B945,[2]Sheet3!$G:$CZ,17,0)</f>
        <v>0</v>
      </c>
      <c r="AG945" s="14">
        <f>VLOOKUP($B945,[2]Sheet3!$G:$CZ,18,0)</f>
        <v>0</v>
      </c>
      <c r="AH945" s="14">
        <f>VLOOKUP($B945,[2]Sheet3!$G:$CZ,19,0)</f>
        <v>0</v>
      </c>
      <c r="AI945" s="14">
        <f>VLOOKUP($B945,[2]Sheet3!$G:$CZ,20,0)</f>
        <v>0</v>
      </c>
      <c r="AJ945" s="14">
        <f>VLOOKUP($B945,[2]Sheet3!$G:$CZ,21,0)</f>
        <v>0</v>
      </c>
      <c r="AK945" s="14">
        <f>VLOOKUP($B945,[2]Sheet3!$G:$CZ,22,0)</f>
        <v>0</v>
      </c>
      <c r="AL945" s="14">
        <f>VLOOKUP($B945,[2]Sheet3!$G:$CZ,23,0)</f>
        <v>0</v>
      </c>
      <c r="AM945" s="14">
        <f>VLOOKUP($B945,[2]Sheet3!$G:$CZ,24,0)</f>
        <v>0</v>
      </c>
      <c r="AN945" s="14">
        <f>VLOOKUP($B945,[2]Sheet3!$G:$CZ,25,0)</f>
        <v>0</v>
      </c>
      <c r="AO945" s="14">
        <f>VLOOKUP($B945,[2]Sheet3!$G:$CZ,26,0)</f>
        <v>0</v>
      </c>
      <c r="AP945" s="14">
        <f>VLOOKUP($B945,[2]Sheet3!$G:$CZ,27,0)</f>
        <v>0</v>
      </c>
      <c r="AQ945" s="14">
        <f>VLOOKUP($B945,[2]Sheet3!$G:$CZ,28,0)</f>
        <v>0</v>
      </c>
      <c r="AR945" s="14">
        <f>VLOOKUP($B945,[2]Sheet3!$G:$CZ,29,0)</f>
        <v>0</v>
      </c>
      <c r="AS945" s="14">
        <f>VLOOKUP($B945,[2]Sheet3!$G:$CZ,30,0)</f>
        <v>0</v>
      </c>
      <c r="AT945" s="14">
        <f>VLOOKUP($B945,[2]Sheet3!$G:$CZ,31,0)</f>
        <v>0</v>
      </c>
      <c r="AU945" s="14">
        <f>VLOOKUP($B945,[2]Sheet3!$G:$CZ,32,0)</f>
        <v>0</v>
      </c>
      <c r="AV945" s="14">
        <f>VLOOKUP($B945,[2]Sheet3!$G:$CZ,33,0)</f>
        <v>0</v>
      </c>
      <c r="AW945" s="14">
        <f>VLOOKUP($B945,[2]Sheet3!$G:$CZ,34,0)</f>
        <v>0</v>
      </c>
      <c r="AX945" s="14">
        <f>VLOOKUP($B945,[2]Sheet3!$G:$CZ,35,0)</f>
        <v>0</v>
      </c>
      <c r="AY945" s="14">
        <f>VLOOKUP($B945,[2]Sheet3!$G:$CZ,36,0)</f>
        <v>0</v>
      </c>
      <c r="AZ945" s="14">
        <f>VLOOKUP($B945,[2]Sheet3!$G:$CZ,37,0)</f>
        <v>0</v>
      </c>
      <c r="BA945" s="14">
        <f>VLOOKUP($B945,[2]Sheet3!$G:$CZ,38,0)</f>
        <v>0</v>
      </c>
      <c r="BB945" s="14">
        <f>VLOOKUP($B945,[2]Sheet3!$G:$CZ,39,0)</f>
        <v>0</v>
      </c>
      <c r="BC945" s="14">
        <f>VLOOKUP($B945,[2]Sheet3!$G:$CZ,40,0)</f>
        <v>0</v>
      </c>
      <c r="BD945" s="14">
        <f>VLOOKUP($B945,[2]Sheet3!$G:$CZ,41,0)</f>
        <v>0</v>
      </c>
      <c r="BE945" s="14">
        <f>VLOOKUP($B945,[2]Sheet3!$G:$CZ,42,0)</f>
        <v>0</v>
      </c>
      <c r="BF945" s="14">
        <f>VLOOKUP($B945,[2]Sheet3!$G:$CZ,43,0)</f>
        <v>0</v>
      </c>
      <c r="BG945" s="14">
        <f>VLOOKUP($B945,[2]Sheet3!$G:$CZ,44,0)</f>
        <v>0</v>
      </c>
      <c r="BH945" s="14">
        <f>VLOOKUP($B945,[2]Sheet3!$G:$CZ,45,0)</f>
        <v>0</v>
      </c>
      <c r="BI945" s="14">
        <f>VLOOKUP($B945,[2]Sheet3!$G:$CZ,46,0)</f>
        <v>0</v>
      </c>
      <c r="BJ945" s="14">
        <f>VLOOKUP($B945,[2]Sheet3!$G:$CZ,47,0)</f>
        <v>0</v>
      </c>
      <c r="BK945" s="14">
        <f>VLOOKUP($B945,[2]Sheet3!$G:$CZ,48,0)</f>
        <v>0</v>
      </c>
      <c r="BL945" s="14">
        <f>VLOOKUP($B945,[2]Sheet3!$G:$CZ,49,0)</f>
        <v>0</v>
      </c>
      <c r="BM945" s="14">
        <f>VLOOKUP($B945,[2]Sheet3!$G:$CZ,50,0)</f>
        <v>0</v>
      </c>
      <c r="BN945" s="14">
        <f>VLOOKUP($B945,[2]Sheet3!$G:$CZ,51,0)</f>
        <v>0</v>
      </c>
      <c r="BO945" s="14">
        <f>VLOOKUP($B945,[2]Sheet3!$G:$CZ,52,0)</f>
        <v>0</v>
      </c>
      <c r="BP945" s="14">
        <f>VLOOKUP($B945,[2]Sheet3!$G:$CZ,53,0)</f>
        <v>0</v>
      </c>
      <c r="BQ945" s="14">
        <f>VLOOKUP($B945,[2]Sheet3!$G:$CZ,54,0)</f>
        <v>0</v>
      </c>
      <c r="BR945" s="14">
        <f>VLOOKUP($B945,[2]Sheet3!$G:$CZ,55,0)</f>
        <v>0</v>
      </c>
      <c r="BS945" s="14">
        <f>VLOOKUP($B945,[2]Sheet3!$G:$CZ,56,0)</f>
        <v>0</v>
      </c>
      <c r="BT945" s="14">
        <f>VLOOKUP($B945,[2]Sheet3!$G:$CZ,57,0)</f>
        <v>0</v>
      </c>
      <c r="BU945" s="14">
        <f>VLOOKUP($B945,[2]Sheet3!$G:$CZ,58,0)</f>
        <v>0</v>
      </c>
      <c r="BV945" s="14">
        <f>VLOOKUP($B945,[2]Sheet3!$G:$CZ,59,0)</f>
        <v>0</v>
      </c>
      <c r="BW945" s="14">
        <f>VLOOKUP($B945,[2]Sheet3!$G:$CZ,60,0)</f>
        <v>0</v>
      </c>
      <c r="BX945" s="14">
        <f>VLOOKUP($B945,[2]Sheet3!$G:$CZ,61,0)</f>
        <v>0</v>
      </c>
      <c r="BY945" s="14">
        <f>VLOOKUP($B945,[2]Sheet3!$G:$CZ,62,0)</f>
        <v>0</v>
      </c>
      <c r="BZ945" s="14">
        <f>VLOOKUP($B945,[2]Sheet3!$G:$CZ,63,0)</f>
        <v>0</v>
      </c>
      <c r="CA945" s="14">
        <f>VLOOKUP($B945,[2]Sheet3!$G:$CZ,64,0)</f>
        <v>0</v>
      </c>
      <c r="CB945" s="14">
        <f>VLOOKUP($B945,[2]Sheet3!$G:$CZ,65,0)</f>
        <v>0</v>
      </c>
      <c r="CC945" s="14">
        <f>VLOOKUP($B945,[2]Sheet3!$G:$CZ,66,0)</f>
        <v>0</v>
      </c>
      <c r="CD945" s="14">
        <f>VLOOKUP($B945,[2]Sheet3!$G:$CZ,67,0)</f>
        <v>0</v>
      </c>
      <c r="CE945" s="14">
        <f>VLOOKUP($B945,[2]Sheet3!$G:$CZ,68,0)</f>
        <v>0</v>
      </c>
      <c r="CF945" s="14">
        <f>VLOOKUP($B945,[2]Sheet3!$G:$CZ,69,0)</f>
        <v>0</v>
      </c>
      <c r="CG945" s="14">
        <f>VLOOKUP($B945,[2]Sheet3!$G:$CZ,70,0)</f>
        <v>0</v>
      </c>
      <c r="CH945" s="14">
        <f>VLOOKUP($B945,[2]Sheet3!$G:$CZ,71,0)</f>
        <v>0</v>
      </c>
      <c r="CI945" s="14">
        <f>VLOOKUP($B945,[2]Sheet3!$G:$CZ,72,0)</f>
        <v>0</v>
      </c>
      <c r="CJ945" s="14">
        <f>VLOOKUP($B945,[2]Sheet3!$G:$CZ,73,0)</f>
        <v>0</v>
      </c>
      <c r="CK945" s="14">
        <f>VLOOKUP($B945,[2]Sheet3!$G:$CZ,74,0)</f>
        <v>0</v>
      </c>
      <c r="CL945" s="14">
        <f>VLOOKUP($B945,[2]Sheet3!$G:$CZ,75,0)</f>
        <v>0</v>
      </c>
      <c r="CM945" s="14">
        <f>VLOOKUP($B945,[2]Sheet3!$G:$CZ,76,0)</f>
        <v>0</v>
      </c>
      <c r="CN945" s="14">
        <f>VLOOKUP($B945,[2]Sheet3!$G:$CZ,77,0)</f>
        <v>0</v>
      </c>
      <c r="CO945" s="14">
        <f>VLOOKUP($B945,[2]Sheet3!$G:$CZ,78,0)</f>
        <v>0</v>
      </c>
      <c r="CP945" s="14">
        <f>VLOOKUP($B945,[2]Sheet3!$G:$CZ,79,0)</f>
        <v>0</v>
      </c>
      <c r="CQ945" s="14">
        <f>VLOOKUP($B945,[2]Sheet3!$G:$CZ,80,0)</f>
        <v>0</v>
      </c>
      <c r="CR945" s="14">
        <f>VLOOKUP($B945,[2]Sheet3!$G:$CZ,81,0)</f>
        <v>0</v>
      </c>
      <c r="CS945" s="14">
        <f>VLOOKUP($B945,[2]Sheet3!$G:$CZ,82,0)</f>
        <v>0</v>
      </c>
      <c r="CT945" s="14">
        <f>VLOOKUP($B945,[2]Sheet3!$G:$CZ,83,0)</f>
        <v>0</v>
      </c>
      <c r="CU945" s="14">
        <f>VLOOKUP($B945,[2]Sheet3!$G:$CZ,84,0)</f>
        <v>0</v>
      </c>
      <c r="CV945" s="14">
        <f>VLOOKUP($B945,[2]Sheet3!$G:$CZ,85,0)</f>
        <v>0</v>
      </c>
      <c r="CW945" s="14">
        <f>VLOOKUP($B945,[2]Sheet3!$G:$CZ,86,0)</f>
        <v>0</v>
      </c>
      <c r="CX945" s="14">
        <f>VLOOKUP($B945,[2]Sheet3!$G:$CZ,87,0)</f>
        <v>0</v>
      </c>
      <c r="CY945" s="14">
        <f>VLOOKUP($B945,[2]Sheet3!$G:$CZ,88,0)</f>
        <v>0</v>
      </c>
      <c r="CZ945" s="14">
        <f>VLOOKUP($B945,[2]Sheet3!$G:$CZ,89,0)</f>
        <v>0</v>
      </c>
      <c r="DA945" s="14">
        <f>VLOOKUP($B945,[2]Sheet3!$G:$CZ,90,0)</f>
        <v>0</v>
      </c>
      <c r="DB945" s="14">
        <f>VLOOKUP($B945,[2]Sheet3!$G:$CZ,91,0)</f>
        <v>0</v>
      </c>
      <c r="DC945" s="14">
        <f>VLOOKUP($B945,[2]Sheet3!$G:$CZ,92,0)</f>
        <v>0</v>
      </c>
      <c r="DD945" s="14">
        <f>VLOOKUP($B945,[2]Sheet3!$G:$CZ,93,0)</f>
        <v>0</v>
      </c>
      <c r="DE945" s="14">
        <f>VLOOKUP($B945,[2]Sheet3!$G:$CZ,94,0)</f>
        <v>0</v>
      </c>
      <c r="DF945" s="14">
        <f>VLOOKUP($B945,[2]Sheet3!$G:$CZ,95,0)</f>
        <v>0</v>
      </c>
      <c r="DG945" s="14">
        <f>VLOOKUP($B945,[2]Sheet3!$G:$CZ,96,0)</f>
        <v>0</v>
      </c>
      <c r="DH945" s="14">
        <f>VLOOKUP($B945,[2]Sheet3!$G:$CZ,97,0)</f>
        <v>0</v>
      </c>
      <c r="DI945" s="14">
        <f>VLOOKUP($B945,[2]Sheet3!$G:$CZ,98,0)</f>
        <v>0</v>
      </c>
    </row>
    <row r="946" spans="1:113" x14ac:dyDescent="0.3">
      <c r="A946" s="9" t="str">
        <f t="shared" si="44"/>
        <v>W13934</v>
      </c>
      <c r="B946" s="15" t="s">
        <v>2208</v>
      </c>
      <c r="C946" s="15" t="s">
        <v>2209</v>
      </c>
      <c r="F946" s="7" t="s">
        <v>15</v>
      </c>
      <c r="G946" s="12" t="s">
        <v>4440</v>
      </c>
      <c r="H946" s="12" t="str">
        <f>VLOOKUP($B946,[1]Sheet1!$A:$G,5,0)</f>
        <v>mahesh.more@redingtongroup.com</v>
      </c>
      <c r="I946" s="12" t="str">
        <f>VLOOKUP($B946,[1]Sheet1!$A:$G,7,0)</f>
        <v>rohan.vora@redingtongroup.com</v>
      </c>
      <c r="J946" s="12" t="s">
        <v>82</v>
      </c>
      <c r="K946" s="7"/>
      <c r="L946" s="7"/>
      <c r="M946" s="8"/>
      <c r="N946" s="7" t="str">
        <f t="shared" si="42"/>
        <v>mahesh.more@redingtongroup.com; rohan.vora@redingtongroup.com; nilesh.phirke@redingtongroup.com;christopher.joseph@redingtongroup.com</v>
      </c>
      <c r="O946" s="7" t="str">
        <f t="shared" si="43"/>
        <v>W13934</v>
      </c>
      <c r="P946" s="8" t="s">
        <v>5215</v>
      </c>
      <c r="Q946" s="14">
        <f>VLOOKUP($B946,[2]Sheet3!$G:$CZ,2,0)</f>
        <v>2400305943</v>
      </c>
      <c r="R946" s="14">
        <f>VLOOKUP($B946,[2]Sheet3!$G:$CZ,3,0)</f>
        <v>0</v>
      </c>
      <c r="S946" s="14">
        <f>VLOOKUP($B946,[2]Sheet3!$G:$CZ,4,0)</f>
        <v>0</v>
      </c>
      <c r="T946" s="14">
        <f>VLOOKUP($B946,[2]Sheet3!$G:$CZ,5,0)</f>
        <v>0</v>
      </c>
      <c r="U946" s="14">
        <f>VLOOKUP($B946,[2]Sheet3!$G:$CZ,6,0)</f>
        <v>0</v>
      </c>
      <c r="V946" s="14">
        <f>VLOOKUP($B946,[2]Sheet3!$G:$CZ,7,0)</f>
        <v>0</v>
      </c>
      <c r="W946" s="14">
        <f>VLOOKUP($B946,[2]Sheet3!$G:$CZ,8,0)</f>
        <v>0</v>
      </c>
      <c r="X946" s="14">
        <f>VLOOKUP($B946,[2]Sheet3!$G:$CZ,9,0)</f>
        <v>0</v>
      </c>
      <c r="Y946" s="14">
        <f>VLOOKUP($B946,[2]Sheet3!$G:$CZ,10,0)</f>
        <v>0</v>
      </c>
      <c r="Z946" s="14">
        <f>VLOOKUP($B946,[2]Sheet3!$G:$CZ,11,0)</f>
        <v>0</v>
      </c>
      <c r="AA946" s="14">
        <f>VLOOKUP($B946,[2]Sheet3!$G:$CZ,12,0)</f>
        <v>0</v>
      </c>
      <c r="AB946" s="14">
        <f>VLOOKUP($B946,[2]Sheet3!$G:$CZ,13,0)</f>
        <v>0</v>
      </c>
      <c r="AC946" s="14">
        <f>VLOOKUP($B946,[2]Sheet3!$G:$CZ,14,0)</f>
        <v>0</v>
      </c>
      <c r="AD946" s="14">
        <f>VLOOKUP($B946,[2]Sheet3!$G:$CZ,15,0)</f>
        <v>0</v>
      </c>
      <c r="AE946" s="14">
        <f>VLOOKUP($B946,[2]Sheet3!$G:$CZ,16,0)</f>
        <v>0</v>
      </c>
      <c r="AF946" s="14">
        <f>VLOOKUP($B946,[2]Sheet3!$G:$CZ,17,0)</f>
        <v>0</v>
      </c>
      <c r="AG946" s="14">
        <f>VLOOKUP($B946,[2]Sheet3!$G:$CZ,18,0)</f>
        <v>0</v>
      </c>
      <c r="AH946" s="14">
        <f>VLOOKUP($B946,[2]Sheet3!$G:$CZ,19,0)</f>
        <v>0</v>
      </c>
      <c r="AI946" s="14">
        <f>VLOOKUP($B946,[2]Sheet3!$G:$CZ,20,0)</f>
        <v>0</v>
      </c>
      <c r="AJ946" s="14">
        <f>VLOOKUP($B946,[2]Sheet3!$G:$CZ,21,0)</f>
        <v>0</v>
      </c>
      <c r="AK946" s="14">
        <f>VLOOKUP($B946,[2]Sheet3!$G:$CZ,22,0)</f>
        <v>0</v>
      </c>
      <c r="AL946" s="14">
        <f>VLOOKUP($B946,[2]Sheet3!$G:$CZ,23,0)</f>
        <v>0</v>
      </c>
      <c r="AM946" s="14">
        <f>VLOOKUP($B946,[2]Sheet3!$G:$CZ,24,0)</f>
        <v>0</v>
      </c>
      <c r="AN946" s="14">
        <f>VLOOKUP($B946,[2]Sheet3!$G:$CZ,25,0)</f>
        <v>0</v>
      </c>
      <c r="AO946" s="14">
        <f>VLOOKUP($B946,[2]Sheet3!$G:$CZ,26,0)</f>
        <v>0</v>
      </c>
      <c r="AP946" s="14">
        <f>VLOOKUP($B946,[2]Sheet3!$G:$CZ,27,0)</f>
        <v>0</v>
      </c>
      <c r="AQ946" s="14">
        <f>VLOOKUP($B946,[2]Sheet3!$G:$CZ,28,0)</f>
        <v>0</v>
      </c>
      <c r="AR946" s="14">
        <f>VLOOKUP($B946,[2]Sheet3!$G:$CZ,29,0)</f>
        <v>0</v>
      </c>
      <c r="AS946" s="14">
        <f>VLOOKUP($B946,[2]Sheet3!$G:$CZ,30,0)</f>
        <v>0</v>
      </c>
      <c r="AT946" s="14">
        <f>VLOOKUP($B946,[2]Sheet3!$G:$CZ,31,0)</f>
        <v>0</v>
      </c>
      <c r="AU946" s="14">
        <f>VLOOKUP($B946,[2]Sheet3!$G:$CZ,32,0)</f>
        <v>0</v>
      </c>
      <c r="AV946" s="14">
        <f>VLOOKUP($B946,[2]Sheet3!$G:$CZ,33,0)</f>
        <v>0</v>
      </c>
      <c r="AW946" s="14">
        <f>VLOOKUP($B946,[2]Sheet3!$G:$CZ,34,0)</f>
        <v>0</v>
      </c>
      <c r="AX946" s="14">
        <f>VLOOKUP($B946,[2]Sheet3!$G:$CZ,35,0)</f>
        <v>0</v>
      </c>
      <c r="AY946" s="14">
        <f>VLOOKUP($B946,[2]Sheet3!$G:$CZ,36,0)</f>
        <v>0</v>
      </c>
      <c r="AZ946" s="14">
        <f>VLOOKUP($B946,[2]Sheet3!$G:$CZ,37,0)</f>
        <v>0</v>
      </c>
      <c r="BA946" s="14">
        <f>VLOOKUP($B946,[2]Sheet3!$G:$CZ,38,0)</f>
        <v>0</v>
      </c>
      <c r="BB946" s="14">
        <f>VLOOKUP($B946,[2]Sheet3!$G:$CZ,39,0)</f>
        <v>0</v>
      </c>
      <c r="BC946" s="14">
        <f>VLOOKUP($B946,[2]Sheet3!$G:$CZ,40,0)</f>
        <v>0</v>
      </c>
      <c r="BD946" s="14">
        <f>VLOOKUP($B946,[2]Sheet3!$G:$CZ,41,0)</f>
        <v>0</v>
      </c>
      <c r="BE946" s="14">
        <f>VLOOKUP($B946,[2]Sheet3!$G:$CZ,42,0)</f>
        <v>0</v>
      </c>
      <c r="BF946" s="14">
        <f>VLOOKUP($B946,[2]Sheet3!$G:$CZ,43,0)</f>
        <v>0</v>
      </c>
      <c r="BG946" s="14">
        <f>VLOOKUP($B946,[2]Sheet3!$G:$CZ,44,0)</f>
        <v>0</v>
      </c>
      <c r="BH946" s="14">
        <f>VLOOKUP($B946,[2]Sheet3!$G:$CZ,45,0)</f>
        <v>0</v>
      </c>
      <c r="BI946" s="14">
        <f>VLOOKUP($B946,[2]Sheet3!$G:$CZ,46,0)</f>
        <v>0</v>
      </c>
      <c r="BJ946" s="14">
        <f>VLOOKUP($B946,[2]Sheet3!$G:$CZ,47,0)</f>
        <v>0</v>
      </c>
      <c r="BK946" s="14">
        <f>VLOOKUP($B946,[2]Sheet3!$G:$CZ,48,0)</f>
        <v>0</v>
      </c>
      <c r="BL946" s="14">
        <f>VLOOKUP($B946,[2]Sheet3!$G:$CZ,49,0)</f>
        <v>0</v>
      </c>
      <c r="BM946" s="14">
        <f>VLOOKUP($B946,[2]Sheet3!$G:$CZ,50,0)</f>
        <v>0</v>
      </c>
      <c r="BN946" s="14">
        <f>VLOOKUP($B946,[2]Sheet3!$G:$CZ,51,0)</f>
        <v>0</v>
      </c>
      <c r="BO946" s="14">
        <f>VLOOKUP($B946,[2]Sheet3!$G:$CZ,52,0)</f>
        <v>0</v>
      </c>
      <c r="BP946" s="14">
        <f>VLOOKUP($B946,[2]Sheet3!$G:$CZ,53,0)</f>
        <v>0</v>
      </c>
      <c r="BQ946" s="14">
        <f>VLOOKUP($B946,[2]Sheet3!$G:$CZ,54,0)</f>
        <v>0</v>
      </c>
      <c r="BR946" s="14">
        <f>VLOOKUP($B946,[2]Sheet3!$G:$CZ,55,0)</f>
        <v>0</v>
      </c>
      <c r="BS946" s="14">
        <f>VLOOKUP($B946,[2]Sheet3!$G:$CZ,56,0)</f>
        <v>0</v>
      </c>
      <c r="BT946" s="14">
        <f>VLOOKUP($B946,[2]Sheet3!$G:$CZ,57,0)</f>
        <v>0</v>
      </c>
      <c r="BU946" s="14">
        <f>VLOOKUP($B946,[2]Sheet3!$G:$CZ,58,0)</f>
        <v>0</v>
      </c>
      <c r="BV946" s="14">
        <f>VLOOKUP($B946,[2]Sheet3!$G:$CZ,59,0)</f>
        <v>0</v>
      </c>
      <c r="BW946" s="14">
        <f>VLOOKUP($B946,[2]Sheet3!$G:$CZ,60,0)</f>
        <v>0</v>
      </c>
      <c r="BX946" s="14">
        <f>VLOOKUP($B946,[2]Sheet3!$G:$CZ,61,0)</f>
        <v>0</v>
      </c>
      <c r="BY946" s="14">
        <f>VLOOKUP($B946,[2]Sheet3!$G:$CZ,62,0)</f>
        <v>0</v>
      </c>
      <c r="BZ946" s="14">
        <f>VLOOKUP($B946,[2]Sheet3!$G:$CZ,63,0)</f>
        <v>0</v>
      </c>
      <c r="CA946" s="14">
        <f>VLOOKUP($B946,[2]Sheet3!$G:$CZ,64,0)</f>
        <v>0</v>
      </c>
      <c r="CB946" s="14">
        <f>VLOOKUP($B946,[2]Sheet3!$G:$CZ,65,0)</f>
        <v>0</v>
      </c>
      <c r="CC946" s="14">
        <f>VLOOKUP($B946,[2]Sheet3!$G:$CZ,66,0)</f>
        <v>0</v>
      </c>
      <c r="CD946" s="14">
        <f>VLOOKUP($B946,[2]Sheet3!$G:$CZ,67,0)</f>
        <v>0</v>
      </c>
      <c r="CE946" s="14">
        <f>VLOOKUP($B946,[2]Sheet3!$G:$CZ,68,0)</f>
        <v>0</v>
      </c>
      <c r="CF946" s="14">
        <f>VLOOKUP($B946,[2]Sheet3!$G:$CZ,69,0)</f>
        <v>0</v>
      </c>
      <c r="CG946" s="14">
        <f>VLOOKUP($B946,[2]Sheet3!$G:$CZ,70,0)</f>
        <v>0</v>
      </c>
      <c r="CH946" s="14">
        <f>VLOOKUP($B946,[2]Sheet3!$G:$CZ,71,0)</f>
        <v>0</v>
      </c>
      <c r="CI946" s="14">
        <f>VLOOKUP($B946,[2]Sheet3!$G:$CZ,72,0)</f>
        <v>0</v>
      </c>
      <c r="CJ946" s="14">
        <f>VLOOKUP($B946,[2]Sheet3!$G:$CZ,73,0)</f>
        <v>0</v>
      </c>
      <c r="CK946" s="14">
        <f>VLOOKUP($B946,[2]Sheet3!$G:$CZ,74,0)</f>
        <v>0</v>
      </c>
      <c r="CL946" s="14">
        <f>VLOOKUP($B946,[2]Sheet3!$G:$CZ,75,0)</f>
        <v>0</v>
      </c>
      <c r="CM946" s="14">
        <f>VLOOKUP($B946,[2]Sheet3!$G:$CZ,76,0)</f>
        <v>0</v>
      </c>
      <c r="CN946" s="14">
        <f>VLOOKUP($B946,[2]Sheet3!$G:$CZ,77,0)</f>
        <v>0</v>
      </c>
      <c r="CO946" s="14">
        <f>VLOOKUP($B946,[2]Sheet3!$G:$CZ,78,0)</f>
        <v>0</v>
      </c>
      <c r="CP946" s="14">
        <f>VLOOKUP($B946,[2]Sheet3!$G:$CZ,79,0)</f>
        <v>0</v>
      </c>
      <c r="CQ946" s="14">
        <f>VLOOKUP($B946,[2]Sheet3!$G:$CZ,80,0)</f>
        <v>0</v>
      </c>
      <c r="CR946" s="14">
        <f>VLOOKUP($B946,[2]Sheet3!$G:$CZ,81,0)</f>
        <v>0</v>
      </c>
      <c r="CS946" s="14">
        <f>VLOOKUP($B946,[2]Sheet3!$G:$CZ,82,0)</f>
        <v>0</v>
      </c>
      <c r="CT946" s="14">
        <f>VLOOKUP($B946,[2]Sheet3!$G:$CZ,83,0)</f>
        <v>0</v>
      </c>
      <c r="CU946" s="14">
        <f>VLOOKUP($B946,[2]Sheet3!$G:$CZ,84,0)</f>
        <v>0</v>
      </c>
      <c r="CV946" s="14">
        <f>VLOOKUP($B946,[2]Sheet3!$G:$CZ,85,0)</f>
        <v>0</v>
      </c>
      <c r="CW946" s="14">
        <f>VLOOKUP($B946,[2]Sheet3!$G:$CZ,86,0)</f>
        <v>0</v>
      </c>
      <c r="CX946" s="14">
        <f>VLOOKUP($B946,[2]Sheet3!$G:$CZ,87,0)</f>
        <v>0</v>
      </c>
      <c r="CY946" s="14">
        <f>VLOOKUP($B946,[2]Sheet3!$G:$CZ,88,0)</f>
        <v>0</v>
      </c>
      <c r="CZ946" s="14">
        <f>VLOOKUP($B946,[2]Sheet3!$G:$CZ,89,0)</f>
        <v>0</v>
      </c>
      <c r="DA946" s="14">
        <f>VLOOKUP($B946,[2]Sheet3!$G:$CZ,90,0)</f>
        <v>0</v>
      </c>
      <c r="DB946" s="14">
        <f>VLOOKUP($B946,[2]Sheet3!$G:$CZ,91,0)</f>
        <v>0</v>
      </c>
      <c r="DC946" s="14">
        <f>VLOOKUP($B946,[2]Sheet3!$G:$CZ,92,0)</f>
        <v>0</v>
      </c>
      <c r="DD946" s="14">
        <f>VLOOKUP($B946,[2]Sheet3!$G:$CZ,93,0)</f>
        <v>0</v>
      </c>
      <c r="DE946" s="14">
        <f>VLOOKUP($B946,[2]Sheet3!$G:$CZ,94,0)</f>
        <v>0</v>
      </c>
      <c r="DF946" s="14">
        <f>VLOOKUP($B946,[2]Sheet3!$G:$CZ,95,0)</f>
        <v>0</v>
      </c>
      <c r="DG946" s="14">
        <f>VLOOKUP($B946,[2]Sheet3!$G:$CZ,96,0)</f>
        <v>0</v>
      </c>
      <c r="DH946" s="14">
        <f>VLOOKUP($B946,[2]Sheet3!$G:$CZ,97,0)</f>
        <v>0</v>
      </c>
      <c r="DI946" s="14">
        <f>VLOOKUP($B946,[2]Sheet3!$G:$CZ,98,0)</f>
        <v>0</v>
      </c>
    </row>
    <row r="947" spans="1:113" x14ac:dyDescent="0.3">
      <c r="A947" s="9" t="str">
        <f t="shared" si="44"/>
        <v>N14737</v>
      </c>
      <c r="B947" s="15" t="s">
        <v>2210</v>
      </c>
      <c r="C947" s="15" t="s">
        <v>2211</v>
      </c>
      <c r="F947" s="7" t="s">
        <v>15</v>
      </c>
      <c r="G947" s="12" t="s">
        <v>4441</v>
      </c>
      <c r="H947" s="12" t="str">
        <f>VLOOKUP($B947,[1]Sheet1!$A:$G,5,0)</f>
        <v>manish.shivkumar@redingtongroup.com</v>
      </c>
      <c r="I947" s="12" t="str">
        <f>VLOOKUP($B947,[1]Sheet1!$A:$G,7,0)</f>
        <v>sidharth.eknath@redingtongroup.com</v>
      </c>
      <c r="J947" s="12" t="s">
        <v>82</v>
      </c>
      <c r="K947" s="7"/>
      <c r="L947" s="7"/>
      <c r="M947" s="8"/>
      <c r="N947" s="7" t="str">
        <f t="shared" si="42"/>
        <v>manish.shivkumar@redingtongroup.com; sidharth.eknath@redingtongroup.com; nilesh.phirke@redingtongroup.com;christopher.joseph@redingtongroup.com</v>
      </c>
      <c r="O947" s="7" t="str">
        <f t="shared" si="43"/>
        <v>N14737</v>
      </c>
      <c r="P947" s="8" t="s">
        <v>5215</v>
      </c>
      <c r="Q947" s="14">
        <f>VLOOKUP($B947,[2]Sheet3!$G:$CZ,2,0)</f>
        <v>2400301354</v>
      </c>
      <c r="R947" s="14">
        <f>VLOOKUP($B947,[2]Sheet3!$G:$CZ,3,0)</f>
        <v>0</v>
      </c>
      <c r="S947" s="14">
        <f>VLOOKUP($B947,[2]Sheet3!$G:$CZ,4,0)</f>
        <v>0</v>
      </c>
      <c r="T947" s="14">
        <f>VLOOKUP($B947,[2]Sheet3!$G:$CZ,5,0)</f>
        <v>0</v>
      </c>
      <c r="U947" s="14">
        <f>VLOOKUP($B947,[2]Sheet3!$G:$CZ,6,0)</f>
        <v>0</v>
      </c>
      <c r="V947" s="14">
        <f>VLOOKUP($B947,[2]Sheet3!$G:$CZ,7,0)</f>
        <v>0</v>
      </c>
      <c r="W947" s="14">
        <f>VLOOKUP($B947,[2]Sheet3!$G:$CZ,8,0)</f>
        <v>0</v>
      </c>
      <c r="X947" s="14">
        <f>VLOOKUP($B947,[2]Sheet3!$G:$CZ,9,0)</f>
        <v>0</v>
      </c>
      <c r="Y947" s="14">
        <f>VLOOKUP($B947,[2]Sheet3!$G:$CZ,10,0)</f>
        <v>0</v>
      </c>
      <c r="Z947" s="14">
        <f>VLOOKUP($B947,[2]Sheet3!$G:$CZ,11,0)</f>
        <v>0</v>
      </c>
      <c r="AA947" s="14">
        <f>VLOOKUP($B947,[2]Sheet3!$G:$CZ,12,0)</f>
        <v>0</v>
      </c>
      <c r="AB947" s="14">
        <f>VLOOKUP($B947,[2]Sheet3!$G:$CZ,13,0)</f>
        <v>0</v>
      </c>
      <c r="AC947" s="14">
        <f>VLOOKUP($B947,[2]Sheet3!$G:$CZ,14,0)</f>
        <v>0</v>
      </c>
      <c r="AD947" s="14">
        <f>VLOOKUP($B947,[2]Sheet3!$G:$CZ,15,0)</f>
        <v>0</v>
      </c>
      <c r="AE947" s="14">
        <f>VLOOKUP($B947,[2]Sheet3!$G:$CZ,16,0)</f>
        <v>0</v>
      </c>
      <c r="AF947" s="14">
        <f>VLOOKUP($B947,[2]Sheet3!$G:$CZ,17,0)</f>
        <v>0</v>
      </c>
      <c r="AG947" s="14">
        <f>VLOOKUP($B947,[2]Sheet3!$G:$CZ,18,0)</f>
        <v>0</v>
      </c>
      <c r="AH947" s="14">
        <f>VLOOKUP($B947,[2]Sheet3!$G:$CZ,19,0)</f>
        <v>0</v>
      </c>
      <c r="AI947" s="14">
        <f>VLOOKUP($B947,[2]Sheet3!$G:$CZ,20,0)</f>
        <v>0</v>
      </c>
      <c r="AJ947" s="14">
        <f>VLOOKUP($B947,[2]Sheet3!$G:$CZ,21,0)</f>
        <v>0</v>
      </c>
      <c r="AK947" s="14">
        <f>VLOOKUP($B947,[2]Sheet3!$G:$CZ,22,0)</f>
        <v>0</v>
      </c>
      <c r="AL947" s="14">
        <f>VLOOKUP($B947,[2]Sheet3!$G:$CZ,23,0)</f>
        <v>0</v>
      </c>
      <c r="AM947" s="14">
        <f>VLOOKUP($B947,[2]Sheet3!$G:$CZ,24,0)</f>
        <v>0</v>
      </c>
      <c r="AN947" s="14">
        <f>VLOOKUP($B947,[2]Sheet3!$G:$CZ,25,0)</f>
        <v>0</v>
      </c>
      <c r="AO947" s="14">
        <f>VLOOKUP($B947,[2]Sheet3!$G:$CZ,26,0)</f>
        <v>0</v>
      </c>
      <c r="AP947" s="14">
        <f>VLOOKUP($B947,[2]Sheet3!$G:$CZ,27,0)</f>
        <v>0</v>
      </c>
      <c r="AQ947" s="14">
        <f>VLOOKUP($B947,[2]Sheet3!$G:$CZ,28,0)</f>
        <v>0</v>
      </c>
      <c r="AR947" s="14">
        <f>VLOOKUP($B947,[2]Sheet3!$G:$CZ,29,0)</f>
        <v>0</v>
      </c>
      <c r="AS947" s="14">
        <f>VLOOKUP($B947,[2]Sheet3!$G:$CZ,30,0)</f>
        <v>0</v>
      </c>
      <c r="AT947" s="14">
        <f>VLOOKUP($B947,[2]Sheet3!$G:$CZ,31,0)</f>
        <v>0</v>
      </c>
      <c r="AU947" s="14">
        <f>VLOOKUP($B947,[2]Sheet3!$G:$CZ,32,0)</f>
        <v>0</v>
      </c>
      <c r="AV947" s="14">
        <f>VLOOKUP($B947,[2]Sheet3!$G:$CZ,33,0)</f>
        <v>0</v>
      </c>
      <c r="AW947" s="14">
        <f>VLOOKUP($B947,[2]Sheet3!$G:$CZ,34,0)</f>
        <v>0</v>
      </c>
      <c r="AX947" s="14">
        <f>VLOOKUP($B947,[2]Sheet3!$G:$CZ,35,0)</f>
        <v>0</v>
      </c>
      <c r="AY947" s="14">
        <f>VLOOKUP($B947,[2]Sheet3!$G:$CZ,36,0)</f>
        <v>0</v>
      </c>
      <c r="AZ947" s="14">
        <f>VLOOKUP($B947,[2]Sheet3!$G:$CZ,37,0)</f>
        <v>0</v>
      </c>
      <c r="BA947" s="14">
        <f>VLOOKUP($B947,[2]Sheet3!$G:$CZ,38,0)</f>
        <v>0</v>
      </c>
      <c r="BB947" s="14">
        <f>VLOOKUP($B947,[2]Sheet3!$G:$CZ,39,0)</f>
        <v>0</v>
      </c>
      <c r="BC947" s="14">
        <f>VLOOKUP($B947,[2]Sheet3!$G:$CZ,40,0)</f>
        <v>0</v>
      </c>
      <c r="BD947" s="14">
        <f>VLOOKUP($B947,[2]Sheet3!$G:$CZ,41,0)</f>
        <v>0</v>
      </c>
      <c r="BE947" s="14">
        <f>VLOOKUP($B947,[2]Sheet3!$G:$CZ,42,0)</f>
        <v>0</v>
      </c>
      <c r="BF947" s="14">
        <f>VLOOKUP($B947,[2]Sheet3!$G:$CZ,43,0)</f>
        <v>0</v>
      </c>
      <c r="BG947" s="14">
        <f>VLOOKUP($B947,[2]Sheet3!$G:$CZ,44,0)</f>
        <v>0</v>
      </c>
      <c r="BH947" s="14">
        <f>VLOOKUP($B947,[2]Sheet3!$G:$CZ,45,0)</f>
        <v>0</v>
      </c>
      <c r="BI947" s="14">
        <f>VLOOKUP($B947,[2]Sheet3!$G:$CZ,46,0)</f>
        <v>0</v>
      </c>
      <c r="BJ947" s="14">
        <f>VLOOKUP($B947,[2]Sheet3!$G:$CZ,47,0)</f>
        <v>0</v>
      </c>
      <c r="BK947" s="14">
        <f>VLOOKUP($B947,[2]Sheet3!$G:$CZ,48,0)</f>
        <v>0</v>
      </c>
      <c r="BL947" s="14">
        <f>VLOOKUP($B947,[2]Sheet3!$G:$CZ,49,0)</f>
        <v>0</v>
      </c>
      <c r="BM947" s="14">
        <f>VLOOKUP($B947,[2]Sheet3!$G:$CZ,50,0)</f>
        <v>0</v>
      </c>
      <c r="BN947" s="14">
        <f>VLOOKUP($B947,[2]Sheet3!$G:$CZ,51,0)</f>
        <v>0</v>
      </c>
      <c r="BO947" s="14">
        <f>VLOOKUP($B947,[2]Sheet3!$G:$CZ,52,0)</f>
        <v>0</v>
      </c>
      <c r="BP947" s="14">
        <f>VLOOKUP($B947,[2]Sheet3!$G:$CZ,53,0)</f>
        <v>0</v>
      </c>
      <c r="BQ947" s="14">
        <f>VLOOKUP($B947,[2]Sheet3!$G:$CZ,54,0)</f>
        <v>0</v>
      </c>
      <c r="BR947" s="14">
        <f>VLOOKUP($B947,[2]Sheet3!$G:$CZ,55,0)</f>
        <v>0</v>
      </c>
      <c r="BS947" s="14">
        <f>VLOOKUP($B947,[2]Sheet3!$G:$CZ,56,0)</f>
        <v>0</v>
      </c>
      <c r="BT947" s="14">
        <f>VLOOKUP($B947,[2]Sheet3!$G:$CZ,57,0)</f>
        <v>0</v>
      </c>
      <c r="BU947" s="14">
        <f>VLOOKUP($B947,[2]Sheet3!$G:$CZ,58,0)</f>
        <v>0</v>
      </c>
      <c r="BV947" s="14">
        <f>VLOOKUP($B947,[2]Sheet3!$G:$CZ,59,0)</f>
        <v>0</v>
      </c>
      <c r="BW947" s="14">
        <f>VLOOKUP($B947,[2]Sheet3!$G:$CZ,60,0)</f>
        <v>0</v>
      </c>
      <c r="BX947" s="14">
        <f>VLOOKUP($B947,[2]Sheet3!$G:$CZ,61,0)</f>
        <v>0</v>
      </c>
      <c r="BY947" s="14">
        <f>VLOOKUP($B947,[2]Sheet3!$G:$CZ,62,0)</f>
        <v>0</v>
      </c>
      <c r="BZ947" s="14">
        <f>VLOOKUP($B947,[2]Sheet3!$G:$CZ,63,0)</f>
        <v>0</v>
      </c>
      <c r="CA947" s="14">
        <f>VLOOKUP($B947,[2]Sheet3!$G:$CZ,64,0)</f>
        <v>0</v>
      </c>
      <c r="CB947" s="14">
        <f>VLOOKUP($B947,[2]Sheet3!$G:$CZ,65,0)</f>
        <v>0</v>
      </c>
      <c r="CC947" s="14">
        <f>VLOOKUP($B947,[2]Sheet3!$G:$CZ,66,0)</f>
        <v>0</v>
      </c>
      <c r="CD947" s="14">
        <f>VLOOKUP($B947,[2]Sheet3!$G:$CZ,67,0)</f>
        <v>0</v>
      </c>
      <c r="CE947" s="14">
        <f>VLOOKUP($B947,[2]Sheet3!$G:$CZ,68,0)</f>
        <v>0</v>
      </c>
      <c r="CF947" s="14">
        <f>VLOOKUP($B947,[2]Sheet3!$G:$CZ,69,0)</f>
        <v>0</v>
      </c>
      <c r="CG947" s="14">
        <f>VLOOKUP($B947,[2]Sheet3!$G:$CZ,70,0)</f>
        <v>0</v>
      </c>
      <c r="CH947" s="14">
        <f>VLOOKUP($B947,[2]Sheet3!$G:$CZ,71,0)</f>
        <v>0</v>
      </c>
      <c r="CI947" s="14">
        <f>VLOOKUP($B947,[2]Sheet3!$G:$CZ,72,0)</f>
        <v>0</v>
      </c>
      <c r="CJ947" s="14">
        <f>VLOOKUP($B947,[2]Sheet3!$G:$CZ,73,0)</f>
        <v>0</v>
      </c>
      <c r="CK947" s="14">
        <f>VLOOKUP($B947,[2]Sheet3!$G:$CZ,74,0)</f>
        <v>0</v>
      </c>
      <c r="CL947" s="14">
        <f>VLOOKUP($B947,[2]Sheet3!$G:$CZ,75,0)</f>
        <v>0</v>
      </c>
      <c r="CM947" s="14">
        <f>VLOOKUP($B947,[2]Sheet3!$G:$CZ,76,0)</f>
        <v>0</v>
      </c>
      <c r="CN947" s="14">
        <f>VLOOKUP($B947,[2]Sheet3!$G:$CZ,77,0)</f>
        <v>0</v>
      </c>
      <c r="CO947" s="14">
        <f>VLOOKUP($B947,[2]Sheet3!$G:$CZ,78,0)</f>
        <v>0</v>
      </c>
      <c r="CP947" s="14">
        <f>VLOOKUP($B947,[2]Sheet3!$G:$CZ,79,0)</f>
        <v>0</v>
      </c>
      <c r="CQ947" s="14">
        <f>VLOOKUP($B947,[2]Sheet3!$G:$CZ,80,0)</f>
        <v>0</v>
      </c>
      <c r="CR947" s="14">
        <f>VLOOKUP($B947,[2]Sheet3!$G:$CZ,81,0)</f>
        <v>0</v>
      </c>
      <c r="CS947" s="14">
        <f>VLOOKUP($B947,[2]Sheet3!$G:$CZ,82,0)</f>
        <v>0</v>
      </c>
      <c r="CT947" s="14">
        <f>VLOOKUP($B947,[2]Sheet3!$G:$CZ,83,0)</f>
        <v>0</v>
      </c>
      <c r="CU947" s="14">
        <f>VLOOKUP($B947,[2]Sheet3!$G:$CZ,84,0)</f>
        <v>0</v>
      </c>
      <c r="CV947" s="14">
        <f>VLOOKUP($B947,[2]Sheet3!$G:$CZ,85,0)</f>
        <v>0</v>
      </c>
      <c r="CW947" s="14">
        <f>VLOOKUP($B947,[2]Sheet3!$G:$CZ,86,0)</f>
        <v>0</v>
      </c>
      <c r="CX947" s="14">
        <f>VLOOKUP($B947,[2]Sheet3!$G:$CZ,87,0)</f>
        <v>0</v>
      </c>
      <c r="CY947" s="14">
        <f>VLOOKUP($B947,[2]Sheet3!$G:$CZ,88,0)</f>
        <v>0</v>
      </c>
      <c r="CZ947" s="14">
        <f>VLOOKUP($B947,[2]Sheet3!$G:$CZ,89,0)</f>
        <v>0</v>
      </c>
      <c r="DA947" s="14">
        <f>VLOOKUP($B947,[2]Sheet3!$G:$CZ,90,0)</f>
        <v>0</v>
      </c>
      <c r="DB947" s="14">
        <f>VLOOKUP($B947,[2]Sheet3!$G:$CZ,91,0)</f>
        <v>0</v>
      </c>
      <c r="DC947" s="14">
        <f>VLOOKUP($B947,[2]Sheet3!$G:$CZ,92,0)</f>
        <v>0</v>
      </c>
      <c r="DD947" s="14">
        <f>VLOOKUP($B947,[2]Sheet3!$G:$CZ,93,0)</f>
        <v>0</v>
      </c>
      <c r="DE947" s="14">
        <f>VLOOKUP($B947,[2]Sheet3!$G:$CZ,94,0)</f>
        <v>0</v>
      </c>
      <c r="DF947" s="14">
        <f>VLOOKUP($B947,[2]Sheet3!$G:$CZ,95,0)</f>
        <v>0</v>
      </c>
      <c r="DG947" s="14">
        <f>VLOOKUP($B947,[2]Sheet3!$G:$CZ,96,0)</f>
        <v>0</v>
      </c>
      <c r="DH947" s="14">
        <f>VLOOKUP($B947,[2]Sheet3!$G:$CZ,97,0)</f>
        <v>0</v>
      </c>
      <c r="DI947" s="14">
        <f>VLOOKUP($B947,[2]Sheet3!$G:$CZ,98,0)</f>
        <v>0</v>
      </c>
    </row>
    <row r="948" spans="1:113" x14ac:dyDescent="0.3">
      <c r="A948" s="9" t="str">
        <f t="shared" si="44"/>
        <v>E10481</v>
      </c>
      <c r="B948" s="15" t="s">
        <v>340</v>
      </c>
      <c r="C948" s="15" t="s">
        <v>341</v>
      </c>
      <c r="F948" s="7" t="s">
        <v>15</v>
      </c>
      <c r="G948" s="12" t="s">
        <v>4442</v>
      </c>
      <c r="H948" s="12" t="str">
        <f>VLOOKUP($B948,[1]Sheet1!$A:$G,5,0)</f>
        <v>manish.kumar@redingtongroup.com</v>
      </c>
      <c r="I948" s="12" t="str">
        <f>VLOOKUP($B948,[1]Sheet1!$A:$G,7,0)</f>
        <v>jaswinder.singh@redingtongroup.com</v>
      </c>
      <c r="J948" s="12" t="s">
        <v>82</v>
      </c>
      <c r="K948" s="7"/>
      <c r="L948" s="7"/>
      <c r="M948" s="8"/>
      <c r="N948" s="7" t="str">
        <f t="shared" si="42"/>
        <v>manish.kumar@redingtongroup.com; jaswinder.singh@redingtongroup.com; nilesh.phirke@redingtongroup.com;christopher.joseph@redingtongroup.com</v>
      </c>
      <c r="O948" s="7" t="str">
        <f t="shared" si="43"/>
        <v>E10481</v>
      </c>
      <c r="P948" s="8" t="s">
        <v>5215</v>
      </c>
      <c r="Q948" s="14">
        <f>VLOOKUP($B948,[2]Sheet3!$G:$CZ,2,0)</f>
        <v>2400307675</v>
      </c>
      <c r="R948" s="14">
        <f>VLOOKUP($B948,[2]Sheet3!$G:$CZ,3,0)</f>
        <v>2400303540</v>
      </c>
      <c r="S948" s="14">
        <f>VLOOKUP($B948,[2]Sheet3!$G:$CZ,4,0)</f>
        <v>0</v>
      </c>
      <c r="T948" s="14">
        <f>VLOOKUP($B948,[2]Sheet3!$G:$CZ,5,0)</f>
        <v>0</v>
      </c>
      <c r="U948" s="14">
        <f>VLOOKUP($B948,[2]Sheet3!$G:$CZ,6,0)</f>
        <v>0</v>
      </c>
      <c r="V948" s="14">
        <f>VLOOKUP($B948,[2]Sheet3!$G:$CZ,7,0)</f>
        <v>0</v>
      </c>
      <c r="W948" s="14">
        <f>VLOOKUP($B948,[2]Sheet3!$G:$CZ,8,0)</f>
        <v>0</v>
      </c>
      <c r="X948" s="14">
        <f>VLOOKUP($B948,[2]Sheet3!$G:$CZ,9,0)</f>
        <v>0</v>
      </c>
      <c r="Y948" s="14">
        <f>VLOOKUP($B948,[2]Sheet3!$G:$CZ,10,0)</f>
        <v>0</v>
      </c>
      <c r="Z948" s="14">
        <f>VLOOKUP($B948,[2]Sheet3!$G:$CZ,11,0)</f>
        <v>0</v>
      </c>
      <c r="AA948" s="14">
        <f>VLOOKUP($B948,[2]Sheet3!$G:$CZ,12,0)</f>
        <v>0</v>
      </c>
      <c r="AB948" s="14">
        <f>VLOOKUP($B948,[2]Sheet3!$G:$CZ,13,0)</f>
        <v>0</v>
      </c>
      <c r="AC948" s="14">
        <f>VLOOKUP($B948,[2]Sheet3!$G:$CZ,14,0)</f>
        <v>0</v>
      </c>
      <c r="AD948" s="14">
        <f>VLOOKUP($B948,[2]Sheet3!$G:$CZ,15,0)</f>
        <v>0</v>
      </c>
      <c r="AE948" s="14">
        <f>VLOOKUP($B948,[2]Sheet3!$G:$CZ,16,0)</f>
        <v>0</v>
      </c>
      <c r="AF948" s="14">
        <f>VLOOKUP($B948,[2]Sheet3!$G:$CZ,17,0)</f>
        <v>0</v>
      </c>
      <c r="AG948" s="14">
        <f>VLOOKUP($B948,[2]Sheet3!$G:$CZ,18,0)</f>
        <v>0</v>
      </c>
      <c r="AH948" s="14">
        <f>VLOOKUP($B948,[2]Sheet3!$G:$CZ,19,0)</f>
        <v>0</v>
      </c>
      <c r="AI948" s="14">
        <f>VLOOKUP($B948,[2]Sheet3!$G:$CZ,20,0)</f>
        <v>0</v>
      </c>
      <c r="AJ948" s="14">
        <f>VLOOKUP($B948,[2]Sheet3!$G:$CZ,21,0)</f>
        <v>0</v>
      </c>
      <c r="AK948" s="14">
        <f>VLOOKUP($B948,[2]Sheet3!$G:$CZ,22,0)</f>
        <v>0</v>
      </c>
      <c r="AL948" s="14">
        <f>VLOOKUP($B948,[2]Sheet3!$G:$CZ,23,0)</f>
        <v>0</v>
      </c>
      <c r="AM948" s="14">
        <f>VLOOKUP($B948,[2]Sheet3!$G:$CZ,24,0)</f>
        <v>0</v>
      </c>
      <c r="AN948" s="14">
        <f>VLOOKUP($B948,[2]Sheet3!$G:$CZ,25,0)</f>
        <v>0</v>
      </c>
      <c r="AO948" s="14">
        <f>VLOOKUP($B948,[2]Sheet3!$G:$CZ,26,0)</f>
        <v>0</v>
      </c>
      <c r="AP948" s="14">
        <f>VLOOKUP($B948,[2]Sheet3!$G:$CZ,27,0)</f>
        <v>0</v>
      </c>
      <c r="AQ948" s="14">
        <f>VLOOKUP($B948,[2]Sheet3!$G:$CZ,28,0)</f>
        <v>0</v>
      </c>
      <c r="AR948" s="14">
        <f>VLOOKUP($B948,[2]Sheet3!$G:$CZ,29,0)</f>
        <v>0</v>
      </c>
      <c r="AS948" s="14">
        <f>VLOOKUP($B948,[2]Sheet3!$G:$CZ,30,0)</f>
        <v>0</v>
      </c>
      <c r="AT948" s="14">
        <f>VLOOKUP($B948,[2]Sheet3!$G:$CZ,31,0)</f>
        <v>0</v>
      </c>
      <c r="AU948" s="14">
        <f>VLOOKUP($B948,[2]Sheet3!$G:$CZ,32,0)</f>
        <v>0</v>
      </c>
      <c r="AV948" s="14">
        <f>VLOOKUP($B948,[2]Sheet3!$G:$CZ,33,0)</f>
        <v>0</v>
      </c>
      <c r="AW948" s="14">
        <f>VLOOKUP($B948,[2]Sheet3!$G:$CZ,34,0)</f>
        <v>0</v>
      </c>
      <c r="AX948" s="14">
        <f>VLOOKUP($B948,[2]Sheet3!$G:$CZ,35,0)</f>
        <v>0</v>
      </c>
      <c r="AY948" s="14">
        <f>VLOOKUP($B948,[2]Sheet3!$G:$CZ,36,0)</f>
        <v>0</v>
      </c>
      <c r="AZ948" s="14">
        <f>VLOOKUP($B948,[2]Sheet3!$G:$CZ,37,0)</f>
        <v>0</v>
      </c>
      <c r="BA948" s="14">
        <f>VLOOKUP($B948,[2]Sheet3!$G:$CZ,38,0)</f>
        <v>0</v>
      </c>
      <c r="BB948" s="14">
        <f>VLOOKUP($B948,[2]Sheet3!$G:$CZ,39,0)</f>
        <v>0</v>
      </c>
      <c r="BC948" s="14">
        <f>VLOOKUP($B948,[2]Sheet3!$G:$CZ,40,0)</f>
        <v>0</v>
      </c>
      <c r="BD948" s="14">
        <f>VLOOKUP($B948,[2]Sheet3!$G:$CZ,41,0)</f>
        <v>0</v>
      </c>
      <c r="BE948" s="14">
        <f>VLOOKUP($B948,[2]Sheet3!$G:$CZ,42,0)</f>
        <v>0</v>
      </c>
      <c r="BF948" s="14">
        <f>VLOOKUP($B948,[2]Sheet3!$G:$CZ,43,0)</f>
        <v>0</v>
      </c>
      <c r="BG948" s="14">
        <f>VLOOKUP($B948,[2]Sheet3!$G:$CZ,44,0)</f>
        <v>0</v>
      </c>
      <c r="BH948" s="14">
        <f>VLOOKUP($B948,[2]Sheet3!$G:$CZ,45,0)</f>
        <v>0</v>
      </c>
      <c r="BI948" s="14">
        <f>VLOOKUP($B948,[2]Sheet3!$G:$CZ,46,0)</f>
        <v>0</v>
      </c>
      <c r="BJ948" s="14">
        <f>VLOOKUP($B948,[2]Sheet3!$G:$CZ,47,0)</f>
        <v>0</v>
      </c>
      <c r="BK948" s="14">
        <f>VLOOKUP($B948,[2]Sheet3!$G:$CZ,48,0)</f>
        <v>0</v>
      </c>
      <c r="BL948" s="14">
        <f>VLOOKUP($B948,[2]Sheet3!$G:$CZ,49,0)</f>
        <v>0</v>
      </c>
      <c r="BM948" s="14">
        <f>VLOOKUP($B948,[2]Sheet3!$G:$CZ,50,0)</f>
        <v>0</v>
      </c>
      <c r="BN948" s="14">
        <f>VLOOKUP($B948,[2]Sheet3!$G:$CZ,51,0)</f>
        <v>0</v>
      </c>
      <c r="BO948" s="14">
        <f>VLOOKUP($B948,[2]Sheet3!$G:$CZ,52,0)</f>
        <v>0</v>
      </c>
      <c r="BP948" s="14">
        <f>VLOOKUP($B948,[2]Sheet3!$G:$CZ,53,0)</f>
        <v>0</v>
      </c>
      <c r="BQ948" s="14">
        <f>VLOOKUP($B948,[2]Sheet3!$G:$CZ,54,0)</f>
        <v>0</v>
      </c>
      <c r="BR948" s="14">
        <f>VLOOKUP($B948,[2]Sheet3!$G:$CZ,55,0)</f>
        <v>0</v>
      </c>
      <c r="BS948" s="14">
        <f>VLOOKUP($B948,[2]Sheet3!$G:$CZ,56,0)</f>
        <v>0</v>
      </c>
      <c r="BT948" s="14">
        <f>VLOOKUP($B948,[2]Sheet3!$G:$CZ,57,0)</f>
        <v>0</v>
      </c>
      <c r="BU948" s="14">
        <f>VLOOKUP($B948,[2]Sheet3!$G:$CZ,58,0)</f>
        <v>0</v>
      </c>
      <c r="BV948" s="14">
        <f>VLOOKUP($B948,[2]Sheet3!$G:$CZ,59,0)</f>
        <v>0</v>
      </c>
      <c r="BW948" s="14">
        <f>VLOOKUP($B948,[2]Sheet3!$G:$CZ,60,0)</f>
        <v>0</v>
      </c>
      <c r="BX948" s="14">
        <f>VLOOKUP($B948,[2]Sheet3!$G:$CZ,61,0)</f>
        <v>0</v>
      </c>
      <c r="BY948" s="14">
        <f>VLOOKUP($B948,[2]Sheet3!$G:$CZ,62,0)</f>
        <v>0</v>
      </c>
      <c r="BZ948" s="14">
        <f>VLOOKUP($B948,[2]Sheet3!$G:$CZ,63,0)</f>
        <v>0</v>
      </c>
      <c r="CA948" s="14">
        <f>VLOOKUP($B948,[2]Sheet3!$G:$CZ,64,0)</f>
        <v>0</v>
      </c>
      <c r="CB948" s="14">
        <f>VLOOKUP($B948,[2]Sheet3!$G:$CZ,65,0)</f>
        <v>0</v>
      </c>
      <c r="CC948" s="14">
        <f>VLOOKUP($B948,[2]Sheet3!$G:$CZ,66,0)</f>
        <v>0</v>
      </c>
      <c r="CD948" s="14">
        <f>VLOOKUP($B948,[2]Sheet3!$G:$CZ,67,0)</f>
        <v>0</v>
      </c>
      <c r="CE948" s="14">
        <f>VLOOKUP($B948,[2]Sheet3!$G:$CZ,68,0)</f>
        <v>0</v>
      </c>
      <c r="CF948" s="14">
        <f>VLOOKUP($B948,[2]Sheet3!$G:$CZ,69,0)</f>
        <v>0</v>
      </c>
      <c r="CG948" s="14">
        <f>VLOOKUP($B948,[2]Sheet3!$G:$CZ,70,0)</f>
        <v>0</v>
      </c>
      <c r="CH948" s="14">
        <f>VLOOKUP($B948,[2]Sheet3!$G:$CZ,71,0)</f>
        <v>0</v>
      </c>
      <c r="CI948" s="14">
        <f>VLOOKUP($B948,[2]Sheet3!$G:$CZ,72,0)</f>
        <v>0</v>
      </c>
      <c r="CJ948" s="14">
        <f>VLOOKUP($B948,[2]Sheet3!$G:$CZ,73,0)</f>
        <v>0</v>
      </c>
      <c r="CK948" s="14">
        <f>VLOOKUP($B948,[2]Sheet3!$G:$CZ,74,0)</f>
        <v>0</v>
      </c>
      <c r="CL948" s="14">
        <f>VLOOKUP($B948,[2]Sheet3!$G:$CZ,75,0)</f>
        <v>0</v>
      </c>
      <c r="CM948" s="14">
        <f>VLOOKUP($B948,[2]Sheet3!$G:$CZ,76,0)</f>
        <v>0</v>
      </c>
      <c r="CN948" s="14">
        <f>VLOOKUP($B948,[2]Sheet3!$G:$CZ,77,0)</f>
        <v>0</v>
      </c>
      <c r="CO948" s="14">
        <f>VLOOKUP($B948,[2]Sheet3!$G:$CZ,78,0)</f>
        <v>0</v>
      </c>
      <c r="CP948" s="14">
        <f>VLOOKUP($B948,[2]Sheet3!$G:$CZ,79,0)</f>
        <v>0</v>
      </c>
      <c r="CQ948" s="14">
        <f>VLOOKUP($B948,[2]Sheet3!$G:$CZ,80,0)</f>
        <v>0</v>
      </c>
      <c r="CR948" s="14">
        <f>VLOOKUP($B948,[2]Sheet3!$G:$CZ,81,0)</f>
        <v>0</v>
      </c>
      <c r="CS948" s="14">
        <f>VLOOKUP($B948,[2]Sheet3!$G:$CZ,82,0)</f>
        <v>0</v>
      </c>
      <c r="CT948" s="14">
        <f>VLOOKUP($B948,[2]Sheet3!$G:$CZ,83,0)</f>
        <v>0</v>
      </c>
      <c r="CU948" s="14">
        <f>VLOOKUP($B948,[2]Sheet3!$G:$CZ,84,0)</f>
        <v>0</v>
      </c>
      <c r="CV948" s="14">
        <f>VLOOKUP($B948,[2]Sheet3!$G:$CZ,85,0)</f>
        <v>0</v>
      </c>
      <c r="CW948" s="14">
        <f>VLOOKUP($B948,[2]Sheet3!$G:$CZ,86,0)</f>
        <v>0</v>
      </c>
      <c r="CX948" s="14">
        <f>VLOOKUP($B948,[2]Sheet3!$G:$CZ,87,0)</f>
        <v>0</v>
      </c>
      <c r="CY948" s="14">
        <f>VLOOKUP($B948,[2]Sheet3!$G:$CZ,88,0)</f>
        <v>0</v>
      </c>
      <c r="CZ948" s="14">
        <f>VLOOKUP($B948,[2]Sheet3!$G:$CZ,89,0)</f>
        <v>0</v>
      </c>
      <c r="DA948" s="14">
        <f>VLOOKUP($B948,[2]Sheet3!$G:$CZ,90,0)</f>
        <v>0</v>
      </c>
      <c r="DB948" s="14">
        <f>VLOOKUP($B948,[2]Sheet3!$G:$CZ,91,0)</f>
        <v>0</v>
      </c>
      <c r="DC948" s="14">
        <f>VLOOKUP($B948,[2]Sheet3!$G:$CZ,92,0)</f>
        <v>0</v>
      </c>
      <c r="DD948" s="14">
        <f>VLOOKUP($B948,[2]Sheet3!$G:$CZ,93,0)</f>
        <v>0</v>
      </c>
      <c r="DE948" s="14">
        <f>VLOOKUP($B948,[2]Sheet3!$G:$CZ,94,0)</f>
        <v>0</v>
      </c>
      <c r="DF948" s="14">
        <f>VLOOKUP($B948,[2]Sheet3!$G:$CZ,95,0)</f>
        <v>0</v>
      </c>
      <c r="DG948" s="14">
        <f>VLOOKUP($B948,[2]Sheet3!$G:$CZ,96,0)</f>
        <v>0</v>
      </c>
      <c r="DH948" s="14">
        <f>VLOOKUP($B948,[2]Sheet3!$G:$CZ,97,0)</f>
        <v>0</v>
      </c>
      <c r="DI948" s="14">
        <f>VLOOKUP($B948,[2]Sheet3!$G:$CZ,98,0)</f>
        <v>0</v>
      </c>
    </row>
    <row r="949" spans="1:113" x14ac:dyDescent="0.3">
      <c r="A949" s="9" t="str">
        <f t="shared" si="44"/>
        <v>W23932</v>
      </c>
      <c r="B949" s="15" t="s">
        <v>2212</v>
      </c>
      <c r="C949" s="15" t="s">
        <v>2213</v>
      </c>
      <c r="F949" s="7" t="s">
        <v>15</v>
      </c>
      <c r="G949" s="12" t="s">
        <v>4443</v>
      </c>
      <c r="H949" s="12" t="str">
        <f>VLOOKUP($B949,[1]Sheet1!$A:$G,5,0)</f>
        <v>tanmay.kumar@redingtongroup.com</v>
      </c>
      <c r="I949" s="12" t="str">
        <f>VLOOKUP($B949,[1]Sheet1!$A:$G,7,0)</f>
        <v>dilip.vishwa@redingtongroup.com</v>
      </c>
      <c r="J949" s="12" t="s">
        <v>82</v>
      </c>
      <c r="K949" s="7"/>
      <c r="L949" s="7"/>
      <c r="M949" s="8"/>
      <c r="N949" s="7" t="str">
        <f t="shared" si="42"/>
        <v>tanmay.kumar@redingtongroup.com; dilip.vishwa@redingtongroup.com; nilesh.phirke@redingtongroup.com;christopher.joseph@redingtongroup.com</v>
      </c>
      <c r="O949" s="7" t="str">
        <f t="shared" si="43"/>
        <v>W23932</v>
      </c>
      <c r="P949" s="8" t="s">
        <v>5215</v>
      </c>
      <c r="Q949" s="14">
        <f>VLOOKUP($B949,[2]Sheet3!$G:$CZ,2,0)</f>
        <v>2400306533</v>
      </c>
      <c r="R949" s="14">
        <f>VLOOKUP($B949,[2]Sheet3!$G:$CZ,3,0)</f>
        <v>2400307067</v>
      </c>
      <c r="S949" s="14">
        <f>VLOOKUP($B949,[2]Sheet3!$G:$CZ,4,0)</f>
        <v>2400306531</v>
      </c>
      <c r="T949" s="14">
        <f>VLOOKUP($B949,[2]Sheet3!$G:$CZ,5,0)</f>
        <v>0</v>
      </c>
      <c r="U949" s="14">
        <f>VLOOKUP($B949,[2]Sheet3!$G:$CZ,6,0)</f>
        <v>0</v>
      </c>
      <c r="V949" s="14">
        <f>VLOOKUP($B949,[2]Sheet3!$G:$CZ,7,0)</f>
        <v>0</v>
      </c>
      <c r="W949" s="14">
        <f>VLOOKUP($B949,[2]Sheet3!$G:$CZ,8,0)</f>
        <v>0</v>
      </c>
      <c r="X949" s="14">
        <f>VLOOKUP($B949,[2]Sheet3!$G:$CZ,9,0)</f>
        <v>0</v>
      </c>
      <c r="Y949" s="14">
        <f>VLOOKUP($B949,[2]Sheet3!$G:$CZ,10,0)</f>
        <v>0</v>
      </c>
      <c r="Z949" s="14">
        <f>VLOOKUP($B949,[2]Sheet3!$G:$CZ,11,0)</f>
        <v>0</v>
      </c>
      <c r="AA949" s="14">
        <f>VLOOKUP($B949,[2]Sheet3!$G:$CZ,12,0)</f>
        <v>0</v>
      </c>
      <c r="AB949" s="14">
        <f>VLOOKUP($B949,[2]Sheet3!$G:$CZ,13,0)</f>
        <v>0</v>
      </c>
      <c r="AC949" s="14">
        <f>VLOOKUP($B949,[2]Sheet3!$G:$CZ,14,0)</f>
        <v>0</v>
      </c>
      <c r="AD949" s="14">
        <f>VLOOKUP($B949,[2]Sheet3!$G:$CZ,15,0)</f>
        <v>0</v>
      </c>
      <c r="AE949" s="14">
        <f>VLOOKUP($B949,[2]Sheet3!$G:$CZ,16,0)</f>
        <v>0</v>
      </c>
      <c r="AF949" s="14">
        <f>VLOOKUP($B949,[2]Sheet3!$G:$CZ,17,0)</f>
        <v>0</v>
      </c>
      <c r="AG949" s="14">
        <f>VLOOKUP($B949,[2]Sheet3!$G:$CZ,18,0)</f>
        <v>0</v>
      </c>
      <c r="AH949" s="14">
        <f>VLOOKUP($B949,[2]Sheet3!$G:$CZ,19,0)</f>
        <v>0</v>
      </c>
      <c r="AI949" s="14">
        <f>VLOOKUP($B949,[2]Sheet3!$G:$CZ,20,0)</f>
        <v>0</v>
      </c>
      <c r="AJ949" s="14">
        <f>VLOOKUP($B949,[2]Sheet3!$G:$CZ,21,0)</f>
        <v>0</v>
      </c>
      <c r="AK949" s="14">
        <f>VLOOKUP($B949,[2]Sheet3!$G:$CZ,22,0)</f>
        <v>0</v>
      </c>
      <c r="AL949" s="14">
        <f>VLOOKUP($B949,[2]Sheet3!$G:$CZ,23,0)</f>
        <v>0</v>
      </c>
      <c r="AM949" s="14">
        <f>VLOOKUP($B949,[2]Sheet3!$G:$CZ,24,0)</f>
        <v>0</v>
      </c>
      <c r="AN949" s="14">
        <f>VLOOKUP($B949,[2]Sheet3!$G:$CZ,25,0)</f>
        <v>0</v>
      </c>
      <c r="AO949" s="14">
        <f>VLOOKUP($B949,[2]Sheet3!$G:$CZ,26,0)</f>
        <v>0</v>
      </c>
      <c r="AP949" s="14">
        <f>VLOOKUP($B949,[2]Sheet3!$G:$CZ,27,0)</f>
        <v>0</v>
      </c>
      <c r="AQ949" s="14">
        <f>VLOOKUP($B949,[2]Sheet3!$G:$CZ,28,0)</f>
        <v>0</v>
      </c>
      <c r="AR949" s="14">
        <f>VLOOKUP($B949,[2]Sheet3!$G:$CZ,29,0)</f>
        <v>0</v>
      </c>
      <c r="AS949" s="14">
        <f>VLOOKUP($B949,[2]Sheet3!$G:$CZ,30,0)</f>
        <v>0</v>
      </c>
      <c r="AT949" s="14">
        <f>VLOOKUP($B949,[2]Sheet3!$G:$CZ,31,0)</f>
        <v>0</v>
      </c>
      <c r="AU949" s="14">
        <f>VLOOKUP($B949,[2]Sheet3!$G:$CZ,32,0)</f>
        <v>0</v>
      </c>
      <c r="AV949" s="14">
        <f>VLOOKUP($B949,[2]Sheet3!$G:$CZ,33,0)</f>
        <v>0</v>
      </c>
      <c r="AW949" s="14">
        <f>VLOOKUP($B949,[2]Sheet3!$G:$CZ,34,0)</f>
        <v>0</v>
      </c>
      <c r="AX949" s="14">
        <f>VLOOKUP($B949,[2]Sheet3!$G:$CZ,35,0)</f>
        <v>0</v>
      </c>
      <c r="AY949" s="14">
        <f>VLOOKUP($B949,[2]Sheet3!$G:$CZ,36,0)</f>
        <v>0</v>
      </c>
      <c r="AZ949" s="14">
        <f>VLOOKUP($B949,[2]Sheet3!$G:$CZ,37,0)</f>
        <v>0</v>
      </c>
      <c r="BA949" s="14">
        <f>VLOOKUP($B949,[2]Sheet3!$G:$CZ,38,0)</f>
        <v>0</v>
      </c>
      <c r="BB949" s="14">
        <f>VLOOKUP($B949,[2]Sheet3!$G:$CZ,39,0)</f>
        <v>0</v>
      </c>
      <c r="BC949" s="14">
        <f>VLOOKUP($B949,[2]Sheet3!$G:$CZ,40,0)</f>
        <v>0</v>
      </c>
      <c r="BD949" s="14">
        <f>VLOOKUP($B949,[2]Sheet3!$G:$CZ,41,0)</f>
        <v>0</v>
      </c>
      <c r="BE949" s="14">
        <f>VLOOKUP($B949,[2]Sheet3!$G:$CZ,42,0)</f>
        <v>0</v>
      </c>
      <c r="BF949" s="14">
        <f>VLOOKUP($B949,[2]Sheet3!$G:$CZ,43,0)</f>
        <v>0</v>
      </c>
      <c r="BG949" s="14">
        <f>VLOOKUP($B949,[2]Sheet3!$G:$CZ,44,0)</f>
        <v>0</v>
      </c>
      <c r="BH949" s="14">
        <f>VLOOKUP($B949,[2]Sheet3!$G:$CZ,45,0)</f>
        <v>0</v>
      </c>
      <c r="BI949" s="14">
        <f>VLOOKUP($B949,[2]Sheet3!$G:$CZ,46,0)</f>
        <v>0</v>
      </c>
      <c r="BJ949" s="14">
        <f>VLOOKUP($B949,[2]Sheet3!$G:$CZ,47,0)</f>
        <v>0</v>
      </c>
      <c r="BK949" s="14">
        <f>VLOOKUP($B949,[2]Sheet3!$G:$CZ,48,0)</f>
        <v>0</v>
      </c>
      <c r="BL949" s="14">
        <f>VLOOKUP($B949,[2]Sheet3!$G:$CZ,49,0)</f>
        <v>0</v>
      </c>
      <c r="BM949" s="14">
        <f>VLOOKUP($B949,[2]Sheet3!$G:$CZ,50,0)</f>
        <v>0</v>
      </c>
      <c r="BN949" s="14">
        <f>VLOOKUP($B949,[2]Sheet3!$G:$CZ,51,0)</f>
        <v>0</v>
      </c>
      <c r="BO949" s="14">
        <f>VLOOKUP($B949,[2]Sheet3!$G:$CZ,52,0)</f>
        <v>0</v>
      </c>
      <c r="BP949" s="14">
        <f>VLOOKUP($B949,[2]Sheet3!$G:$CZ,53,0)</f>
        <v>0</v>
      </c>
      <c r="BQ949" s="14">
        <f>VLOOKUP($B949,[2]Sheet3!$G:$CZ,54,0)</f>
        <v>0</v>
      </c>
      <c r="BR949" s="14">
        <f>VLOOKUP($B949,[2]Sheet3!$G:$CZ,55,0)</f>
        <v>0</v>
      </c>
      <c r="BS949" s="14">
        <f>VLOOKUP($B949,[2]Sheet3!$G:$CZ,56,0)</f>
        <v>0</v>
      </c>
      <c r="BT949" s="14">
        <f>VLOOKUP($B949,[2]Sheet3!$G:$CZ,57,0)</f>
        <v>0</v>
      </c>
      <c r="BU949" s="14">
        <f>VLOOKUP($B949,[2]Sheet3!$G:$CZ,58,0)</f>
        <v>0</v>
      </c>
      <c r="BV949" s="14">
        <f>VLOOKUP($B949,[2]Sheet3!$G:$CZ,59,0)</f>
        <v>0</v>
      </c>
      <c r="BW949" s="14">
        <f>VLOOKUP($B949,[2]Sheet3!$G:$CZ,60,0)</f>
        <v>0</v>
      </c>
      <c r="BX949" s="14">
        <f>VLOOKUP($B949,[2]Sheet3!$G:$CZ,61,0)</f>
        <v>0</v>
      </c>
      <c r="BY949" s="14">
        <f>VLOOKUP($B949,[2]Sheet3!$G:$CZ,62,0)</f>
        <v>0</v>
      </c>
      <c r="BZ949" s="14">
        <f>VLOOKUP($B949,[2]Sheet3!$G:$CZ,63,0)</f>
        <v>0</v>
      </c>
      <c r="CA949" s="14">
        <f>VLOOKUP($B949,[2]Sheet3!$G:$CZ,64,0)</f>
        <v>0</v>
      </c>
      <c r="CB949" s="14">
        <f>VLOOKUP($B949,[2]Sheet3!$G:$CZ,65,0)</f>
        <v>0</v>
      </c>
      <c r="CC949" s="14">
        <f>VLOOKUP($B949,[2]Sheet3!$G:$CZ,66,0)</f>
        <v>0</v>
      </c>
      <c r="CD949" s="14">
        <f>VLOOKUP($B949,[2]Sheet3!$G:$CZ,67,0)</f>
        <v>0</v>
      </c>
      <c r="CE949" s="14">
        <f>VLOOKUP($B949,[2]Sheet3!$G:$CZ,68,0)</f>
        <v>0</v>
      </c>
      <c r="CF949" s="14">
        <f>VLOOKUP($B949,[2]Sheet3!$G:$CZ,69,0)</f>
        <v>0</v>
      </c>
      <c r="CG949" s="14">
        <f>VLOOKUP($B949,[2]Sheet3!$G:$CZ,70,0)</f>
        <v>0</v>
      </c>
      <c r="CH949" s="14">
        <f>VLOOKUP($B949,[2]Sheet3!$G:$CZ,71,0)</f>
        <v>0</v>
      </c>
      <c r="CI949" s="14">
        <f>VLOOKUP($B949,[2]Sheet3!$G:$CZ,72,0)</f>
        <v>0</v>
      </c>
      <c r="CJ949" s="14">
        <f>VLOOKUP($B949,[2]Sheet3!$G:$CZ,73,0)</f>
        <v>0</v>
      </c>
      <c r="CK949" s="14">
        <f>VLOOKUP($B949,[2]Sheet3!$G:$CZ,74,0)</f>
        <v>0</v>
      </c>
      <c r="CL949" s="14">
        <f>VLOOKUP($B949,[2]Sheet3!$G:$CZ,75,0)</f>
        <v>0</v>
      </c>
      <c r="CM949" s="14">
        <f>VLOOKUP($B949,[2]Sheet3!$G:$CZ,76,0)</f>
        <v>0</v>
      </c>
      <c r="CN949" s="14">
        <f>VLOOKUP($B949,[2]Sheet3!$G:$CZ,77,0)</f>
        <v>0</v>
      </c>
      <c r="CO949" s="14">
        <f>VLOOKUP($B949,[2]Sheet3!$G:$CZ,78,0)</f>
        <v>0</v>
      </c>
      <c r="CP949" s="14">
        <f>VLOOKUP($B949,[2]Sheet3!$G:$CZ,79,0)</f>
        <v>0</v>
      </c>
      <c r="CQ949" s="14">
        <f>VLOOKUP($B949,[2]Sheet3!$G:$CZ,80,0)</f>
        <v>0</v>
      </c>
      <c r="CR949" s="14">
        <f>VLOOKUP($B949,[2]Sheet3!$G:$CZ,81,0)</f>
        <v>0</v>
      </c>
      <c r="CS949" s="14">
        <f>VLOOKUP($B949,[2]Sheet3!$G:$CZ,82,0)</f>
        <v>0</v>
      </c>
      <c r="CT949" s="14">
        <f>VLOOKUP($B949,[2]Sheet3!$G:$CZ,83,0)</f>
        <v>0</v>
      </c>
      <c r="CU949" s="14">
        <f>VLOOKUP($B949,[2]Sheet3!$G:$CZ,84,0)</f>
        <v>0</v>
      </c>
      <c r="CV949" s="14">
        <f>VLOOKUP($B949,[2]Sheet3!$G:$CZ,85,0)</f>
        <v>0</v>
      </c>
      <c r="CW949" s="14">
        <f>VLOOKUP($B949,[2]Sheet3!$G:$CZ,86,0)</f>
        <v>0</v>
      </c>
      <c r="CX949" s="14">
        <f>VLOOKUP($B949,[2]Sheet3!$G:$CZ,87,0)</f>
        <v>0</v>
      </c>
      <c r="CY949" s="14">
        <f>VLOOKUP($B949,[2]Sheet3!$G:$CZ,88,0)</f>
        <v>0</v>
      </c>
      <c r="CZ949" s="14">
        <f>VLOOKUP($B949,[2]Sheet3!$G:$CZ,89,0)</f>
        <v>0</v>
      </c>
      <c r="DA949" s="14">
        <f>VLOOKUP($B949,[2]Sheet3!$G:$CZ,90,0)</f>
        <v>0</v>
      </c>
      <c r="DB949" s="14">
        <f>VLOOKUP($B949,[2]Sheet3!$G:$CZ,91,0)</f>
        <v>0</v>
      </c>
      <c r="DC949" s="14">
        <f>VLOOKUP($B949,[2]Sheet3!$G:$CZ,92,0)</f>
        <v>0</v>
      </c>
      <c r="DD949" s="14">
        <f>VLOOKUP($B949,[2]Sheet3!$G:$CZ,93,0)</f>
        <v>0</v>
      </c>
      <c r="DE949" s="14">
        <f>VLOOKUP($B949,[2]Sheet3!$G:$CZ,94,0)</f>
        <v>0</v>
      </c>
      <c r="DF949" s="14">
        <f>VLOOKUP($B949,[2]Sheet3!$G:$CZ,95,0)</f>
        <v>0</v>
      </c>
      <c r="DG949" s="14">
        <f>VLOOKUP($B949,[2]Sheet3!$G:$CZ,96,0)</f>
        <v>0</v>
      </c>
      <c r="DH949" s="14">
        <f>VLOOKUP($B949,[2]Sheet3!$G:$CZ,97,0)</f>
        <v>0</v>
      </c>
      <c r="DI949" s="14">
        <f>VLOOKUP($B949,[2]Sheet3!$G:$CZ,98,0)</f>
        <v>0</v>
      </c>
    </row>
    <row r="950" spans="1:113" x14ac:dyDescent="0.3">
      <c r="A950" s="9" t="str">
        <f t="shared" si="44"/>
        <v>E14505</v>
      </c>
      <c r="B950" s="15" t="s">
        <v>2214</v>
      </c>
      <c r="C950" s="15" t="s">
        <v>2215</v>
      </c>
      <c r="F950" s="7" t="s">
        <v>15</v>
      </c>
      <c r="G950" s="12" t="s">
        <v>4444</v>
      </c>
      <c r="H950" s="12" t="str">
        <f>VLOOKUP($B950,[1]Sheet1!$A:$G,5,0)</f>
        <v>chandan.singh@redingtongroup.com</v>
      </c>
      <c r="I950" s="12" t="str">
        <f>VLOOKUP($B950,[1]Sheet1!$A:$G,7,0)</f>
        <v>jaswinder.singh@redingtongroup.com</v>
      </c>
      <c r="J950" s="12" t="s">
        <v>82</v>
      </c>
      <c r="K950" s="7"/>
      <c r="L950" s="7"/>
      <c r="M950" s="8"/>
      <c r="N950" s="7" t="str">
        <f t="shared" si="42"/>
        <v>chandan.singh@redingtongroup.com; jaswinder.singh@redingtongroup.com; nilesh.phirke@redingtongroup.com;christopher.joseph@redingtongroup.com</v>
      </c>
      <c r="O950" s="7" t="str">
        <f t="shared" si="43"/>
        <v>E14505</v>
      </c>
      <c r="P950" s="8" t="s">
        <v>5215</v>
      </c>
      <c r="Q950" s="14">
        <f>VLOOKUP($B950,[2]Sheet3!$G:$CZ,2,0)</f>
        <v>2400301246</v>
      </c>
      <c r="R950" s="14">
        <f>VLOOKUP($B950,[2]Sheet3!$G:$CZ,3,0)</f>
        <v>0</v>
      </c>
      <c r="S950" s="14">
        <f>VLOOKUP($B950,[2]Sheet3!$G:$CZ,4,0)</f>
        <v>0</v>
      </c>
      <c r="T950" s="14">
        <f>VLOOKUP($B950,[2]Sheet3!$G:$CZ,5,0)</f>
        <v>0</v>
      </c>
      <c r="U950" s="14">
        <f>VLOOKUP($B950,[2]Sheet3!$G:$CZ,6,0)</f>
        <v>0</v>
      </c>
      <c r="V950" s="14">
        <f>VLOOKUP($B950,[2]Sheet3!$G:$CZ,7,0)</f>
        <v>0</v>
      </c>
      <c r="W950" s="14">
        <f>VLOOKUP($B950,[2]Sheet3!$G:$CZ,8,0)</f>
        <v>0</v>
      </c>
      <c r="X950" s="14">
        <f>VLOOKUP($B950,[2]Sheet3!$G:$CZ,9,0)</f>
        <v>0</v>
      </c>
      <c r="Y950" s="14">
        <f>VLOOKUP($B950,[2]Sheet3!$G:$CZ,10,0)</f>
        <v>0</v>
      </c>
      <c r="Z950" s="14">
        <f>VLOOKUP($B950,[2]Sheet3!$G:$CZ,11,0)</f>
        <v>0</v>
      </c>
      <c r="AA950" s="14">
        <f>VLOOKUP($B950,[2]Sheet3!$G:$CZ,12,0)</f>
        <v>0</v>
      </c>
      <c r="AB950" s="14">
        <f>VLOOKUP($B950,[2]Sheet3!$G:$CZ,13,0)</f>
        <v>0</v>
      </c>
      <c r="AC950" s="14">
        <f>VLOOKUP($B950,[2]Sheet3!$G:$CZ,14,0)</f>
        <v>0</v>
      </c>
      <c r="AD950" s="14">
        <f>VLOOKUP($B950,[2]Sheet3!$G:$CZ,15,0)</f>
        <v>0</v>
      </c>
      <c r="AE950" s="14">
        <f>VLOOKUP($B950,[2]Sheet3!$G:$CZ,16,0)</f>
        <v>0</v>
      </c>
      <c r="AF950" s="14">
        <f>VLOOKUP($B950,[2]Sheet3!$G:$CZ,17,0)</f>
        <v>0</v>
      </c>
      <c r="AG950" s="14">
        <f>VLOOKUP($B950,[2]Sheet3!$G:$CZ,18,0)</f>
        <v>0</v>
      </c>
      <c r="AH950" s="14">
        <f>VLOOKUP($B950,[2]Sheet3!$G:$CZ,19,0)</f>
        <v>0</v>
      </c>
      <c r="AI950" s="14">
        <f>VLOOKUP($B950,[2]Sheet3!$G:$CZ,20,0)</f>
        <v>0</v>
      </c>
      <c r="AJ950" s="14">
        <f>VLOOKUP($B950,[2]Sheet3!$G:$CZ,21,0)</f>
        <v>0</v>
      </c>
      <c r="AK950" s="14">
        <f>VLOOKUP($B950,[2]Sheet3!$G:$CZ,22,0)</f>
        <v>0</v>
      </c>
      <c r="AL950" s="14">
        <f>VLOOKUP($B950,[2]Sheet3!$G:$CZ,23,0)</f>
        <v>0</v>
      </c>
      <c r="AM950" s="14">
        <f>VLOOKUP($B950,[2]Sheet3!$G:$CZ,24,0)</f>
        <v>0</v>
      </c>
      <c r="AN950" s="14">
        <f>VLOOKUP($B950,[2]Sheet3!$G:$CZ,25,0)</f>
        <v>0</v>
      </c>
      <c r="AO950" s="14">
        <f>VLOOKUP($B950,[2]Sheet3!$G:$CZ,26,0)</f>
        <v>0</v>
      </c>
      <c r="AP950" s="14">
        <f>VLOOKUP($B950,[2]Sheet3!$G:$CZ,27,0)</f>
        <v>0</v>
      </c>
      <c r="AQ950" s="14">
        <f>VLOOKUP($B950,[2]Sheet3!$G:$CZ,28,0)</f>
        <v>0</v>
      </c>
      <c r="AR950" s="14">
        <f>VLOOKUP($B950,[2]Sheet3!$G:$CZ,29,0)</f>
        <v>0</v>
      </c>
      <c r="AS950" s="14">
        <f>VLOOKUP($B950,[2]Sheet3!$G:$CZ,30,0)</f>
        <v>0</v>
      </c>
      <c r="AT950" s="14">
        <f>VLOOKUP($B950,[2]Sheet3!$G:$CZ,31,0)</f>
        <v>0</v>
      </c>
      <c r="AU950" s="14">
        <f>VLOOKUP($B950,[2]Sheet3!$G:$CZ,32,0)</f>
        <v>0</v>
      </c>
      <c r="AV950" s="14">
        <f>VLOOKUP($B950,[2]Sheet3!$G:$CZ,33,0)</f>
        <v>0</v>
      </c>
      <c r="AW950" s="14">
        <f>VLOOKUP($B950,[2]Sheet3!$G:$CZ,34,0)</f>
        <v>0</v>
      </c>
      <c r="AX950" s="14">
        <f>VLOOKUP($B950,[2]Sheet3!$G:$CZ,35,0)</f>
        <v>0</v>
      </c>
      <c r="AY950" s="14">
        <f>VLOOKUP($B950,[2]Sheet3!$G:$CZ,36,0)</f>
        <v>0</v>
      </c>
      <c r="AZ950" s="14">
        <f>VLOOKUP($B950,[2]Sheet3!$G:$CZ,37,0)</f>
        <v>0</v>
      </c>
      <c r="BA950" s="14">
        <f>VLOOKUP($B950,[2]Sheet3!$G:$CZ,38,0)</f>
        <v>0</v>
      </c>
      <c r="BB950" s="14">
        <f>VLOOKUP($B950,[2]Sheet3!$G:$CZ,39,0)</f>
        <v>0</v>
      </c>
      <c r="BC950" s="14">
        <f>VLOOKUP($B950,[2]Sheet3!$G:$CZ,40,0)</f>
        <v>0</v>
      </c>
      <c r="BD950" s="14">
        <f>VLOOKUP($B950,[2]Sheet3!$G:$CZ,41,0)</f>
        <v>0</v>
      </c>
      <c r="BE950" s="14">
        <f>VLOOKUP($B950,[2]Sheet3!$G:$CZ,42,0)</f>
        <v>0</v>
      </c>
      <c r="BF950" s="14">
        <f>VLOOKUP($B950,[2]Sheet3!$G:$CZ,43,0)</f>
        <v>0</v>
      </c>
      <c r="BG950" s="14">
        <f>VLOOKUP($B950,[2]Sheet3!$G:$CZ,44,0)</f>
        <v>0</v>
      </c>
      <c r="BH950" s="14">
        <f>VLOOKUP($B950,[2]Sheet3!$G:$CZ,45,0)</f>
        <v>0</v>
      </c>
      <c r="BI950" s="14">
        <f>VLOOKUP($B950,[2]Sheet3!$G:$CZ,46,0)</f>
        <v>0</v>
      </c>
      <c r="BJ950" s="14">
        <f>VLOOKUP($B950,[2]Sheet3!$G:$CZ,47,0)</f>
        <v>0</v>
      </c>
      <c r="BK950" s="14">
        <f>VLOOKUP($B950,[2]Sheet3!$G:$CZ,48,0)</f>
        <v>0</v>
      </c>
      <c r="BL950" s="14">
        <f>VLOOKUP($B950,[2]Sheet3!$G:$CZ,49,0)</f>
        <v>0</v>
      </c>
      <c r="BM950" s="14">
        <f>VLOOKUP($B950,[2]Sheet3!$G:$CZ,50,0)</f>
        <v>0</v>
      </c>
      <c r="BN950" s="14">
        <f>VLOOKUP($B950,[2]Sheet3!$G:$CZ,51,0)</f>
        <v>0</v>
      </c>
      <c r="BO950" s="14">
        <f>VLOOKUP($B950,[2]Sheet3!$G:$CZ,52,0)</f>
        <v>0</v>
      </c>
      <c r="BP950" s="14">
        <f>VLOOKUP($B950,[2]Sheet3!$G:$CZ,53,0)</f>
        <v>0</v>
      </c>
      <c r="BQ950" s="14">
        <f>VLOOKUP($B950,[2]Sheet3!$G:$CZ,54,0)</f>
        <v>0</v>
      </c>
      <c r="BR950" s="14">
        <f>VLOOKUP($B950,[2]Sheet3!$G:$CZ,55,0)</f>
        <v>0</v>
      </c>
      <c r="BS950" s="14">
        <f>VLOOKUP($B950,[2]Sheet3!$G:$CZ,56,0)</f>
        <v>0</v>
      </c>
      <c r="BT950" s="14">
        <f>VLOOKUP($B950,[2]Sheet3!$G:$CZ,57,0)</f>
        <v>0</v>
      </c>
      <c r="BU950" s="14">
        <f>VLOOKUP($B950,[2]Sheet3!$G:$CZ,58,0)</f>
        <v>0</v>
      </c>
      <c r="BV950" s="14">
        <f>VLOOKUP($B950,[2]Sheet3!$G:$CZ,59,0)</f>
        <v>0</v>
      </c>
      <c r="BW950" s="14">
        <f>VLOOKUP($B950,[2]Sheet3!$G:$CZ,60,0)</f>
        <v>0</v>
      </c>
      <c r="BX950" s="14">
        <f>VLOOKUP($B950,[2]Sheet3!$G:$CZ,61,0)</f>
        <v>0</v>
      </c>
      <c r="BY950" s="14">
        <f>VLOOKUP($B950,[2]Sheet3!$G:$CZ,62,0)</f>
        <v>0</v>
      </c>
      <c r="BZ950" s="14">
        <f>VLOOKUP($B950,[2]Sheet3!$G:$CZ,63,0)</f>
        <v>0</v>
      </c>
      <c r="CA950" s="14">
        <f>VLOOKUP($B950,[2]Sheet3!$G:$CZ,64,0)</f>
        <v>0</v>
      </c>
      <c r="CB950" s="14">
        <f>VLOOKUP($B950,[2]Sheet3!$G:$CZ,65,0)</f>
        <v>0</v>
      </c>
      <c r="CC950" s="14">
        <f>VLOOKUP($B950,[2]Sheet3!$G:$CZ,66,0)</f>
        <v>0</v>
      </c>
      <c r="CD950" s="14">
        <f>VLOOKUP($B950,[2]Sheet3!$G:$CZ,67,0)</f>
        <v>0</v>
      </c>
      <c r="CE950" s="14">
        <f>VLOOKUP($B950,[2]Sheet3!$G:$CZ,68,0)</f>
        <v>0</v>
      </c>
      <c r="CF950" s="14">
        <f>VLOOKUP($B950,[2]Sheet3!$G:$CZ,69,0)</f>
        <v>0</v>
      </c>
      <c r="CG950" s="14">
        <f>VLOOKUP($B950,[2]Sheet3!$G:$CZ,70,0)</f>
        <v>0</v>
      </c>
      <c r="CH950" s="14">
        <f>VLOOKUP($B950,[2]Sheet3!$G:$CZ,71,0)</f>
        <v>0</v>
      </c>
      <c r="CI950" s="14">
        <f>VLOOKUP($B950,[2]Sheet3!$G:$CZ,72,0)</f>
        <v>0</v>
      </c>
      <c r="CJ950" s="14">
        <f>VLOOKUP($B950,[2]Sheet3!$G:$CZ,73,0)</f>
        <v>0</v>
      </c>
      <c r="CK950" s="14">
        <f>VLOOKUP($B950,[2]Sheet3!$G:$CZ,74,0)</f>
        <v>0</v>
      </c>
      <c r="CL950" s="14">
        <f>VLOOKUP($B950,[2]Sheet3!$G:$CZ,75,0)</f>
        <v>0</v>
      </c>
      <c r="CM950" s="14">
        <f>VLOOKUP($B950,[2]Sheet3!$G:$CZ,76,0)</f>
        <v>0</v>
      </c>
      <c r="CN950" s="14">
        <f>VLOOKUP($B950,[2]Sheet3!$G:$CZ,77,0)</f>
        <v>0</v>
      </c>
      <c r="CO950" s="14">
        <f>VLOOKUP($B950,[2]Sheet3!$G:$CZ,78,0)</f>
        <v>0</v>
      </c>
      <c r="CP950" s="14">
        <f>VLOOKUP($B950,[2]Sheet3!$G:$CZ,79,0)</f>
        <v>0</v>
      </c>
      <c r="CQ950" s="14">
        <f>VLOOKUP($B950,[2]Sheet3!$G:$CZ,80,0)</f>
        <v>0</v>
      </c>
      <c r="CR950" s="14">
        <f>VLOOKUP($B950,[2]Sheet3!$G:$CZ,81,0)</f>
        <v>0</v>
      </c>
      <c r="CS950" s="14">
        <f>VLOOKUP($B950,[2]Sheet3!$G:$CZ,82,0)</f>
        <v>0</v>
      </c>
      <c r="CT950" s="14">
        <f>VLOOKUP($B950,[2]Sheet3!$G:$CZ,83,0)</f>
        <v>0</v>
      </c>
      <c r="CU950" s="14">
        <f>VLOOKUP($B950,[2]Sheet3!$G:$CZ,84,0)</f>
        <v>0</v>
      </c>
      <c r="CV950" s="14">
        <f>VLOOKUP($B950,[2]Sheet3!$G:$CZ,85,0)</f>
        <v>0</v>
      </c>
      <c r="CW950" s="14">
        <f>VLOOKUP($B950,[2]Sheet3!$G:$CZ,86,0)</f>
        <v>0</v>
      </c>
      <c r="CX950" s="14">
        <f>VLOOKUP($B950,[2]Sheet3!$G:$CZ,87,0)</f>
        <v>0</v>
      </c>
      <c r="CY950" s="14">
        <f>VLOOKUP($B950,[2]Sheet3!$G:$CZ,88,0)</f>
        <v>0</v>
      </c>
      <c r="CZ950" s="14">
        <f>VLOOKUP($B950,[2]Sheet3!$G:$CZ,89,0)</f>
        <v>0</v>
      </c>
      <c r="DA950" s="14">
        <f>VLOOKUP($B950,[2]Sheet3!$G:$CZ,90,0)</f>
        <v>0</v>
      </c>
      <c r="DB950" s="14">
        <f>VLOOKUP($B950,[2]Sheet3!$G:$CZ,91,0)</f>
        <v>0</v>
      </c>
      <c r="DC950" s="14">
        <f>VLOOKUP($B950,[2]Sheet3!$G:$CZ,92,0)</f>
        <v>0</v>
      </c>
      <c r="DD950" s="14">
        <f>VLOOKUP($B950,[2]Sheet3!$G:$CZ,93,0)</f>
        <v>0</v>
      </c>
      <c r="DE950" s="14">
        <f>VLOOKUP($B950,[2]Sheet3!$G:$CZ,94,0)</f>
        <v>0</v>
      </c>
      <c r="DF950" s="14">
        <f>VLOOKUP($B950,[2]Sheet3!$G:$CZ,95,0)</f>
        <v>0</v>
      </c>
      <c r="DG950" s="14">
        <f>VLOOKUP($B950,[2]Sheet3!$G:$CZ,96,0)</f>
        <v>0</v>
      </c>
      <c r="DH950" s="14">
        <f>VLOOKUP($B950,[2]Sheet3!$G:$CZ,97,0)</f>
        <v>0</v>
      </c>
      <c r="DI950" s="14">
        <f>VLOOKUP($B950,[2]Sheet3!$G:$CZ,98,0)</f>
        <v>0</v>
      </c>
    </row>
    <row r="951" spans="1:113" x14ac:dyDescent="0.3">
      <c r="A951" s="9" t="str">
        <f t="shared" si="44"/>
        <v>N13985</v>
      </c>
      <c r="B951" s="15" t="s">
        <v>2216</v>
      </c>
      <c r="C951" s="15" t="s">
        <v>2217</v>
      </c>
      <c r="F951" s="7" t="s">
        <v>15</v>
      </c>
      <c r="G951" s="12" t="s">
        <v>4445</v>
      </c>
      <c r="H951" s="12" t="str">
        <f>VLOOKUP($B951,[1]Sheet1!$A:$G,5,0)</f>
        <v>manish.shivkumar@redingtongroup.com</v>
      </c>
      <c r="I951" s="12" t="str">
        <f>VLOOKUP($B951,[1]Sheet1!$A:$G,7,0)</f>
        <v>sidharth.eknath@redingtongroup.com</v>
      </c>
      <c r="J951" s="12" t="s">
        <v>82</v>
      </c>
      <c r="K951" s="7"/>
      <c r="L951" s="7"/>
      <c r="M951" s="8"/>
      <c r="N951" s="7" t="str">
        <f t="shared" si="42"/>
        <v>manish.shivkumar@redingtongroup.com; sidharth.eknath@redingtongroup.com; nilesh.phirke@redingtongroup.com;christopher.joseph@redingtongroup.com</v>
      </c>
      <c r="O951" s="7" t="str">
        <f t="shared" si="43"/>
        <v>N13985</v>
      </c>
      <c r="P951" s="8" t="s">
        <v>5215</v>
      </c>
      <c r="Q951" s="14">
        <f>VLOOKUP($B951,[2]Sheet3!$G:$CZ,2,0)</f>
        <v>2400307965</v>
      </c>
      <c r="R951" s="14">
        <f>VLOOKUP($B951,[2]Sheet3!$G:$CZ,3,0)</f>
        <v>2400307964</v>
      </c>
      <c r="S951" s="14">
        <f>VLOOKUP($B951,[2]Sheet3!$G:$CZ,4,0)</f>
        <v>0</v>
      </c>
      <c r="T951" s="14">
        <f>VLOOKUP($B951,[2]Sheet3!$G:$CZ,5,0)</f>
        <v>0</v>
      </c>
      <c r="U951" s="14">
        <f>VLOOKUP($B951,[2]Sheet3!$G:$CZ,6,0)</f>
        <v>0</v>
      </c>
      <c r="V951" s="14">
        <f>VLOOKUP($B951,[2]Sheet3!$G:$CZ,7,0)</f>
        <v>0</v>
      </c>
      <c r="W951" s="14">
        <f>VLOOKUP($B951,[2]Sheet3!$G:$CZ,8,0)</f>
        <v>0</v>
      </c>
      <c r="X951" s="14">
        <f>VLOOKUP($B951,[2]Sheet3!$G:$CZ,9,0)</f>
        <v>0</v>
      </c>
      <c r="Y951" s="14">
        <f>VLOOKUP($B951,[2]Sheet3!$G:$CZ,10,0)</f>
        <v>0</v>
      </c>
      <c r="Z951" s="14">
        <f>VLOOKUP($B951,[2]Sheet3!$G:$CZ,11,0)</f>
        <v>0</v>
      </c>
      <c r="AA951" s="14">
        <f>VLOOKUP($B951,[2]Sheet3!$G:$CZ,12,0)</f>
        <v>0</v>
      </c>
      <c r="AB951" s="14">
        <f>VLOOKUP($B951,[2]Sheet3!$G:$CZ,13,0)</f>
        <v>0</v>
      </c>
      <c r="AC951" s="14">
        <f>VLOOKUP($B951,[2]Sheet3!$G:$CZ,14,0)</f>
        <v>0</v>
      </c>
      <c r="AD951" s="14">
        <f>VLOOKUP($B951,[2]Sheet3!$G:$CZ,15,0)</f>
        <v>0</v>
      </c>
      <c r="AE951" s="14">
        <f>VLOOKUP($B951,[2]Sheet3!$G:$CZ,16,0)</f>
        <v>0</v>
      </c>
      <c r="AF951" s="14">
        <f>VLOOKUP($B951,[2]Sheet3!$G:$CZ,17,0)</f>
        <v>0</v>
      </c>
      <c r="AG951" s="14">
        <f>VLOOKUP($B951,[2]Sheet3!$G:$CZ,18,0)</f>
        <v>0</v>
      </c>
      <c r="AH951" s="14">
        <f>VLOOKUP($B951,[2]Sheet3!$G:$CZ,19,0)</f>
        <v>0</v>
      </c>
      <c r="AI951" s="14">
        <f>VLOOKUP($B951,[2]Sheet3!$G:$CZ,20,0)</f>
        <v>0</v>
      </c>
      <c r="AJ951" s="14">
        <f>VLOOKUP($B951,[2]Sheet3!$G:$CZ,21,0)</f>
        <v>0</v>
      </c>
      <c r="AK951" s="14">
        <f>VLOOKUP($B951,[2]Sheet3!$G:$CZ,22,0)</f>
        <v>0</v>
      </c>
      <c r="AL951" s="14">
        <f>VLOOKUP($B951,[2]Sheet3!$G:$CZ,23,0)</f>
        <v>0</v>
      </c>
      <c r="AM951" s="14">
        <f>VLOOKUP($B951,[2]Sheet3!$G:$CZ,24,0)</f>
        <v>0</v>
      </c>
      <c r="AN951" s="14">
        <f>VLOOKUP($B951,[2]Sheet3!$G:$CZ,25,0)</f>
        <v>0</v>
      </c>
      <c r="AO951" s="14">
        <f>VLOOKUP($B951,[2]Sheet3!$G:$CZ,26,0)</f>
        <v>0</v>
      </c>
      <c r="AP951" s="14">
        <f>VLOOKUP($B951,[2]Sheet3!$G:$CZ,27,0)</f>
        <v>0</v>
      </c>
      <c r="AQ951" s="14">
        <f>VLOOKUP($B951,[2]Sheet3!$G:$CZ,28,0)</f>
        <v>0</v>
      </c>
      <c r="AR951" s="14">
        <f>VLOOKUP($B951,[2]Sheet3!$G:$CZ,29,0)</f>
        <v>0</v>
      </c>
      <c r="AS951" s="14">
        <f>VLOOKUP($B951,[2]Sheet3!$G:$CZ,30,0)</f>
        <v>0</v>
      </c>
      <c r="AT951" s="14">
        <f>VLOOKUP($B951,[2]Sheet3!$G:$CZ,31,0)</f>
        <v>0</v>
      </c>
      <c r="AU951" s="14">
        <f>VLOOKUP($B951,[2]Sheet3!$G:$CZ,32,0)</f>
        <v>0</v>
      </c>
      <c r="AV951" s="14">
        <f>VLOOKUP($B951,[2]Sheet3!$G:$CZ,33,0)</f>
        <v>0</v>
      </c>
      <c r="AW951" s="14">
        <f>VLOOKUP($B951,[2]Sheet3!$G:$CZ,34,0)</f>
        <v>0</v>
      </c>
      <c r="AX951" s="14">
        <f>VLOOKUP($B951,[2]Sheet3!$G:$CZ,35,0)</f>
        <v>0</v>
      </c>
      <c r="AY951" s="14">
        <f>VLOOKUP($B951,[2]Sheet3!$G:$CZ,36,0)</f>
        <v>0</v>
      </c>
      <c r="AZ951" s="14">
        <f>VLOOKUP($B951,[2]Sheet3!$G:$CZ,37,0)</f>
        <v>0</v>
      </c>
      <c r="BA951" s="14">
        <f>VLOOKUP($B951,[2]Sheet3!$G:$CZ,38,0)</f>
        <v>0</v>
      </c>
      <c r="BB951" s="14">
        <f>VLOOKUP($B951,[2]Sheet3!$G:$CZ,39,0)</f>
        <v>0</v>
      </c>
      <c r="BC951" s="14">
        <f>VLOOKUP($B951,[2]Sheet3!$G:$CZ,40,0)</f>
        <v>0</v>
      </c>
      <c r="BD951" s="14">
        <f>VLOOKUP($B951,[2]Sheet3!$G:$CZ,41,0)</f>
        <v>0</v>
      </c>
      <c r="BE951" s="14">
        <f>VLOOKUP($B951,[2]Sheet3!$G:$CZ,42,0)</f>
        <v>0</v>
      </c>
      <c r="BF951" s="14">
        <f>VLOOKUP($B951,[2]Sheet3!$G:$CZ,43,0)</f>
        <v>0</v>
      </c>
      <c r="BG951" s="14">
        <f>VLOOKUP($B951,[2]Sheet3!$G:$CZ,44,0)</f>
        <v>0</v>
      </c>
      <c r="BH951" s="14">
        <f>VLOOKUP($B951,[2]Sheet3!$G:$CZ,45,0)</f>
        <v>0</v>
      </c>
      <c r="BI951" s="14">
        <f>VLOOKUP($B951,[2]Sheet3!$G:$CZ,46,0)</f>
        <v>0</v>
      </c>
      <c r="BJ951" s="14">
        <f>VLOOKUP($B951,[2]Sheet3!$G:$CZ,47,0)</f>
        <v>0</v>
      </c>
      <c r="BK951" s="14">
        <f>VLOOKUP($B951,[2]Sheet3!$G:$CZ,48,0)</f>
        <v>0</v>
      </c>
      <c r="BL951" s="14">
        <f>VLOOKUP($B951,[2]Sheet3!$G:$CZ,49,0)</f>
        <v>0</v>
      </c>
      <c r="BM951" s="14">
        <f>VLOOKUP($B951,[2]Sheet3!$G:$CZ,50,0)</f>
        <v>0</v>
      </c>
      <c r="BN951" s="14">
        <f>VLOOKUP($B951,[2]Sheet3!$G:$CZ,51,0)</f>
        <v>0</v>
      </c>
      <c r="BO951" s="14">
        <f>VLOOKUP($B951,[2]Sheet3!$G:$CZ,52,0)</f>
        <v>0</v>
      </c>
      <c r="BP951" s="14">
        <f>VLOOKUP($B951,[2]Sheet3!$G:$CZ,53,0)</f>
        <v>0</v>
      </c>
      <c r="BQ951" s="14">
        <f>VLOOKUP($B951,[2]Sheet3!$G:$CZ,54,0)</f>
        <v>0</v>
      </c>
      <c r="BR951" s="14">
        <f>VLOOKUP($B951,[2]Sheet3!$G:$CZ,55,0)</f>
        <v>0</v>
      </c>
      <c r="BS951" s="14">
        <f>VLOOKUP($B951,[2]Sheet3!$G:$CZ,56,0)</f>
        <v>0</v>
      </c>
      <c r="BT951" s="14">
        <f>VLOOKUP($B951,[2]Sheet3!$G:$CZ,57,0)</f>
        <v>0</v>
      </c>
      <c r="BU951" s="14">
        <f>VLOOKUP($B951,[2]Sheet3!$G:$CZ,58,0)</f>
        <v>0</v>
      </c>
      <c r="BV951" s="14">
        <f>VLOOKUP($B951,[2]Sheet3!$G:$CZ,59,0)</f>
        <v>0</v>
      </c>
      <c r="BW951" s="14">
        <f>VLOOKUP($B951,[2]Sheet3!$G:$CZ,60,0)</f>
        <v>0</v>
      </c>
      <c r="BX951" s="14">
        <f>VLOOKUP($B951,[2]Sheet3!$G:$CZ,61,0)</f>
        <v>0</v>
      </c>
      <c r="BY951" s="14">
        <f>VLOOKUP($B951,[2]Sheet3!$G:$CZ,62,0)</f>
        <v>0</v>
      </c>
      <c r="BZ951" s="14">
        <f>VLOOKUP($B951,[2]Sheet3!$G:$CZ,63,0)</f>
        <v>0</v>
      </c>
      <c r="CA951" s="14">
        <f>VLOOKUP($B951,[2]Sheet3!$G:$CZ,64,0)</f>
        <v>0</v>
      </c>
      <c r="CB951" s="14">
        <f>VLOOKUP($B951,[2]Sheet3!$G:$CZ,65,0)</f>
        <v>0</v>
      </c>
      <c r="CC951" s="14">
        <f>VLOOKUP($B951,[2]Sheet3!$G:$CZ,66,0)</f>
        <v>0</v>
      </c>
      <c r="CD951" s="14">
        <f>VLOOKUP($B951,[2]Sheet3!$G:$CZ,67,0)</f>
        <v>0</v>
      </c>
      <c r="CE951" s="14">
        <f>VLOOKUP($B951,[2]Sheet3!$G:$CZ,68,0)</f>
        <v>0</v>
      </c>
      <c r="CF951" s="14">
        <f>VLOOKUP($B951,[2]Sheet3!$G:$CZ,69,0)</f>
        <v>0</v>
      </c>
      <c r="CG951" s="14">
        <f>VLOOKUP($B951,[2]Sheet3!$G:$CZ,70,0)</f>
        <v>0</v>
      </c>
      <c r="CH951" s="14">
        <f>VLOOKUP($B951,[2]Sheet3!$G:$CZ,71,0)</f>
        <v>0</v>
      </c>
      <c r="CI951" s="14">
        <f>VLOOKUP($B951,[2]Sheet3!$G:$CZ,72,0)</f>
        <v>0</v>
      </c>
      <c r="CJ951" s="14">
        <f>VLOOKUP($B951,[2]Sheet3!$G:$CZ,73,0)</f>
        <v>0</v>
      </c>
      <c r="CK951" s="14">
        <f>VLOOKUP($B951,[2]Sheet3!$G:$CZ,74,0)</f>
        <v>0</v>
      </c>
      <c r="CL951" s="14">
        <f>VLOOKUP($B951,[2]Sheet3!$G:$CZ,75,0)</f>
        <v>0</v>
      </c>
      <c r="CM951" s="14">
        <f>VLOOKUP($B951,[2]Sheet3!$G:$CZ,76,0)</f>
        <v>0</v>
      </c>
      <c r="CN951" s="14">
        <f>VLOOKUP($B951,[2]Sheet3!$G:$CZ,77,0)</f>
        <v>0</v>
      </c>
      <c r="CO951" s="14">
        <f>VLOOKUP($B951,[2]Sheet3!$G:$CZ,78,0)</f>
        <v>0</v>
      </c>
      <c r="CP951" s="14">
        <f>VLOOKUP($B951,[2]Sheet3!$G:$CZ,79,0)</f>
        <v>0</v>
      </c>
      <c r="CQ951" s="14">
        <f>VLOOKUP($B951,[2]Sheet3!$G:$CZ,80,0)</f>
        <v>0</v>
      </c>
      <c r="CR951" s="14">
        <f>VLOOKUP($B951,[2]Sheet3!$G:$CZ,81,0)</f>
        <v>0</v>
      </c>
      <c r="CS951" s="14">
        <f>VLOOKUP($B951,[2]Sheet3!$G:$CZ,82,0)</f>
        <v>0</v>
      </c>
      <c r="CT951" s="14">
        <f>VLOOKUP($B951,[2]Sheet3!$G:$CZ,83,0)</f>
        <v>0</v>
      </c>
      <c r="CU951" s="14">
        <f>VLOOKUP($B951,[2]Sheet3!$G:$CZ,84,0)</f>
        <v>0</v>
      </c>
      <c r="CV951" s="14">
        <f>VLOOKUP($B951,[2]Sheet3!$G:$CZ,85,0)</f>
        <v>0</v>
      </c>
      <c r="CW951" s="14">
        <f>VLOOKUP($B951,[2]Sheet3!$G:$CZ,86,0)</f>
        <v>0</v>
      </c>
      <c r="CX951" s="14">
        <f>VLOOKUP($B951,[2]Sheet3!$G:$CZ,87,0)</f>
        <v>0</v>
      </c>
      <c r="CY951" s="14">
        <f>VLOOKUP($B951,[2]Sheet3!$G:$CZ,88,0)</f>
        <v>0</v>
      </c>
      <c r="CZ951" s="14">
        <f>VLOOKUP($B951,[2]Sheet3!$G:$CZ,89,0)</f>
        <v>0</v>
      </c>
      <c r="DA951" s="14">
        <f>VLOOKUP($B951,[2]Sheet3!$G:$CZ,90,0)</f>
        <v>0</v>
      </c>
      <c r="DB951" s="14">
        <f>VLOOKUP($B951,[2]Sheet3!$G:$CZ,91,0)</f>
        <v>0</v>
      </c>
      <c r="DC951" s="14">
        <f>VLOOKUP($B951,[2]Sheet3!$G:$CZ,92,0)</f>
        <v>0</v>
      </c>
      <c r="DD951" s="14">
        <f>VLOOKUP($B951,[2]Sheet3!$G:$CZ,93,0)</f>
        <v>0</v>
      </c>
      <c r="DE951" s="14">
        <f>VLOOKUP($B951,[2]Sheet3!$G:$CZ,94,0)</f>
        <v>0</v>
      </c>
      <c r="DF951" s="14">
        <f>VLOOKUP($B951,[2]Sheet3!$G:$CZ,95,0)</f>
        <v>0</v>
      </c>
      <c r="DG951" s="14">
        <f>VLOOKUP($B951,[2]Sheet3!$G:$CZ,96,0)</f>
        <v>0</v>
      </c>
      <c r="DH951" s="14">
        <f>VLOOKUP($B951,[2]Sheet3!$G:$CZ,97,0)</f>
        <v>0</v>
      </c>
      <c r="DI951" s="14">
        <f>VLOOKUP($B951,[2]Sheet3!$G:$CZ,98,0)</f>
        <v>0</v>
      </c>
    </row>
    <row r="952" spans="1:113" x14ac:dyDescent="0.3">
      <c r="A952" s="9" t="str">
        <f t="shared" si="44"/>
        <v>ND3101</v>
      </c>
      <c r="B952" s="15" t="s">
        <v>481</v>
      </c>
      <c r="C952" s="15" t="s">
        <v>482</v>
      </c>
      <c r="F952" s="7" t="s">
        <v>15</v>
      </c>
      <c r="G952" s="12" t="s">
        <v>4446</v>
      </c>
      <c r="H952" s="12" t="str">
        <f>VLOOKUP($B952,[1]Sheet1!$A:$G,5,0)</f>
        <v>pankaj.ahuja@redingtongroup.com</v>
      </c>
      <c r="I952" s="12" t="str">
        <f>VLOOKUP($B952,[1]Sheet1!$A:$G,7,0)</f>
        <v>sidharth.eknath@redingtongroup.com</v>
      </c>
      <c r="J952" s="12" t="s">
        <v>82</v>
      </c>
      <c r="K952" s="7"/>
      <c r="L952" s="7"/>
      <c r="M952" s="8"/>
      <c r="N952" s="7" t="str">
        <f t="shared" si="42"/>
        <v>pankaj.ahuja@redingtongroup.com; sidharth.eknath@redingtongroup.com; nilesh.phirke@redingtongroup.com;christopher.joseph@redingtongroup.com</v>
      </c>
      <c r="O952" s="7" t="str">
        <f t="shared" si="43"/>
        <v>ND3101</v>
      </c>
      <c r="P952" s="8" t="s">
        <v>5215</v>
      </c>
      <c r="Q952" s="14">
        <f>VLOOKUP($B952,[2]Sheet3!$G:$CZ,2,0)</f>
        <v>2400300072</v>
      </c>
      <c r="R952" s="14">
        <f>VLOOKUP($B952,[2]Sheet3!$G:$CZ,3,0)</f>
        <v>0</v>
      </c>
      <c r="S952" s="14">
        <f>VLOOKUP($B952,[2]Sheet3!$G:$CZ,4,0)</f>
        <v>0</v>
      </c>
      <c r="T952" s="14">
        <f>VLOOKUP($B952,[2]Sheet3!$G:$CZ,5,0)</f>
        <v>0</v>
      </c>
      <c r="U952" s="14">
        <f>VLOOKUP($B952,[2]Sheet3!$G:$CZ,6,0)</f>
        <v>0</v>
      </c>
      <c r="V952" s="14">
        <f>VLOOKUP($B952,[2]Sheet3!$G:$CZ,7,0)</f>
        <v>0</v>
      </c>
      <c r="W952" s="14">
        <f>VLOOKUP($B952,[2]Sheet3!$G:$CZ,8,0)</f>
        <v>0</v>
      </c>
      <c r="X952" s="14">
        <f>VLOOKUP($B952,[2]Sheet3!$G:$CZ,9,0)</f>
        <v>0</v>
      </c>
      <c r="Y952" s="14">
        <f>VLOOKUP($B952,[2]Sheet3!$G:$CZ,10,0)</f>
        <v>0</v>
      </c>
      <c r="Z952" s="14">
        <f>VLOOKUP($B952,[2]Sheet3!$G:$CZ,11,0)</f>
        <v>0</v>
      </c>
      <c r="AA952" s="14">
        <f>VLOOKUP($B952,[2]Sheet3!$G:$CZ,12,0)</f>
        <v>0</v>
      </c>
      <c r="AB952" s="14">
        <f>VLOOKUP($B952,[2]Sheet3!$G:$CZ,13,0)</f>
        <v>0</v>
      </c>
      <c r="AC952" s="14">
        <f>VLOOKUP($B952,[2]Sheet3!$G:$CZ,14,0)</f>
        <v>0</v>
      </c>
      <c r="AD952" s="14">
        <f>VLOOKUP($B952,[2]Sheet3!$G:$CZ,15,0)</f>
        <v>0</v>
      </c>
      <c r="AE952" s="14">
        <f>VLOOKUP($B952,[2]Sheet3!$G:$CZ,16,0)</f>
        <v>0</v>
      </c>
      <c r="AF952" s="14">
        <f>VLOOKUP($B952,[2]Sheet3!$G:$CZ,17,0)</f>
        <v>0</v>
      </c>
      <c r="AG952" s="14">
        <f>VLOOKUP($B952,[2]Sheet3!$G:$CZ,18,0)</f>
        <v>0</v>
      </c>
      <c r="AH952" s="14">
        <f>VLOOKUP($B952,[2]Sheet3!$G:$CZ,19,0)</f>
        <v>0</v>
      </c>
      <c r="AI952" s="14">
        <f>VLOOKUP($B952,[2]Sheet3!$G:$CZ,20,0)</f>
        <v>0</v>
      </c>
      <c r="AJ952" s="14">
        <f>VLOOKUP($B952,[2]Sheet3!$G:$CZ,21,0)</f>
        <v>0</v>
      </c>
      <c r="AK952" s="14">
        <f>VLOOKUP($B952,[2]Sheet3!$G:$CZ,22,0)</f>
        <v>0</v>
      </c>
      <c r="AL952" s="14">
        <f>VLOOKUP($B952,[2]Sheet3!$G:$CZ,23,0)</f>
        <v>0</v>
      </c>
      <c r="AM952" s="14">
        <f>VLOOKUP($B952,[2]Sheet3!$G:$CZ,24,0)</f>
        <v>0</v>
      </c>
      <c r="AN952" s="14">
        <f>VLOOKUP($B952,[2]Sheet3!$G:$CZ,25,0)</f>
        <v>0</v>
      </c>
      <c r="AO952" s="14">
        <f>VLOOKUP($B952,[2]Sheet3!$G:$CZ,26,0)</f>
        <v>0</v>
      </c>
      <c r="AP952" s="14">
        <f>VLOOKUP($B952,[2]Sheet3!$G:$CZ,27,0)</f>
        <v>0</v>
      </c>
      <c r="AQ952" s="14">
        <f>VLOOKUP($B952,[2]Sheet3!$G:$CZ,28,0)</f>
        <v>0</v>
      </c>
      <c r="AR952" s="14">
        <f>VLOOKUP($B952,[2]Sheet3!$G:$CZ,29,0)</f>
        <v>0</v>
      </c>
      <c r="AS952" s="14">
        <f>VLOOKUP($B952,[2]Sheet3!$G:$CZ,30,0)</f>
        <v>0</v>
      </c>
      <c r="AT952" s="14">
        <f>VLOOKUP($B952,[2]Sheet3!$G:$CZ,31,0)</f>
        <v>0</v>
      </c>
      <c r="AU952" s="14">
        <f>VLOOKUP($B952,[2]Sheet3!$G:$CZ,32,0)</f>
        <v>0</v>
      </c>
      <c r="AV952" s="14">
        <f>VLOOKUP($B952,[2]Sheet3!$G:$CZ,33,0)</f>
        <v>0</v>
      </c>
      <c r="AW952" s="14">
        <f>VLOOKUP($B952,[2]Sheet3!$G:$CZ,34,0)</f>
        <v>0</v>
      </c>
      <c r="AX952" s="14">
        <f>VLOOKUP($B952,[2]Sheet3!$G:$CZ,35,0)</f>
        <v>0</v>
      </c>
      <c r="AY952" s="14">
        <f>VLOOKUP($B952,[2]Sheet3!$G:$CZ,36,0)</f>
        <v>0</v>
      </c>
      <c r="AZ952" s="14">
        <f>VLOOKUP($B952,[2]Sheet3!$G:$CZ,37,0)</f>
        <v>0</v>
      </c>
      <c r="BA952" s="14">
        <f>VLOOKUP($B952,[2]Sheet3!$G:$CZ,38,0)</f>
        <v>0</v>
      </c>
      <c r="BB952" s="14">
        <f>VLOOKUP($B952,[2]Sheet3!$G:$CZ,39,0)</f>
        <v>0</v>
      </c>
      <c r="BC952" s="14">
        <f>VLOOKUP($B952,[2]Sheet3!$G:$CZ,40,0)</f>
        <v>0</v>
      </c>
      <c r="BD952" s="14">
        <f>VLOOKUP($B952,[2]Sheet3!$G:$CZ,41,0)</f>
        <v>0</v>
      </c>
      <c r="BE952" s="14">
        <f>VLOOKUP($B952,[2]Sheet3!$G:$CZ,42,0)</f>
        <v>0</v>
      </c>
      <c r="BF952" s="14">
        <f>VLOOKUP($B952,[2]Sheet3!$G:$CZ,43,0)</f>
        <v>0</v>
      </c>
      <c r="BG952" s="14">
        <f>VLOOKUP($B952,[2]Sheet3!$G:$CZ,44,0)</f>
        <v>0</v>
      </c>
      <c r="BH952" s="14">
        <f>VLOOKUP($B952,[2]Sheet3!$G:$CZ,45,0)</f>
        <v>0</v>
      </c>
      <c r="BI952" s="14">
        <f>VLOOKUP($B952,[2]Sheet3!$G:$CZ,46,0)</f>
        <v>0</v>
      </c>
      <c r="BJ952" s="14">
        <f>VLOOKUP($B952,[2]Sheet3!$G:$CZ,47,0)</f>
        <v>0</v>
      </c>
      <c r="BK952" s="14">
        <f>VLOOKUP($B952,[2]Sheet3!$G:$CZ,48,0)</f>
        <v>0</v>
      </c>
      <c r="BL952" s="14">
        <f>VLOOKUP($B952,[2]Sheet3!$G:$CZ,49,0)</f>
        <v>0</v>
      </c>
      <c r="BM952" s="14">
        <f>VLOOKUP($B952,[2]Sheet3!$G:$CZ,50,0)</f>
        <v>0</v>
      </c>
      <c r="BN952" s="14">
        <f>VLOOKUP($B952,[2]Sheet3!$G:$CZ,51,0)</f>
        <v>0</v>
      </c>
      <c r="BO952" s="14">
        <f>VLOOKUP($B952,[2]Sheet3!$G:$CZ,52,0)</f>
        <v>0</v>
      </c>
      <c r="BP952" s="14">
        <f>VLOOKUP($B952,[2]Sheet3!$G:$CZ,53,0)</f>
        <v>0</v>
      </c>
      <c r="BQ952" s="14">
        <f>VLOOKUP($B952,[2]Sheet3!$G:$CZ,54,0)</f>
        <v>0</v>
      </c>
      <c r="BR952" s="14">
        <f>VLOOKUP($B952,[2]Sheet3!$G:$CZ,55,0)</f>
        <v>0</v>
      </c>
      <c r="BS952" s="14">
        <f>VLOOKUP($B952,[2]Sheet3!$G:$CZ,56,0)</f>
        <v>0</v>
      </c>
      <c r="BT952" s="14">
        <f>VLOOKUP($B952,[2]Sheet3!$G:$CZ,57,0)</f>
        <v>0</v>
      </c>
      <c r="BU952" s="14">
        <f>VLOOKUP($B952,[2]Sheet3!$G:$CZ,58,0)</f>
        <v>0</v>
      </c>
      <c r="BV952" s="14">
        <f>VLOOKUP($B952,[2]Sheet3!$G:$CZ,59,0)</f>
        <v>0</v>
      </c>
      <c r="BW952" s="14">
        <f>VLOOKUP($B952,[2]Sheet3!$G:$CZ,60,0)</f>
        <v>0</v>
      </c>
      <c r="BX952" s="14">
        <f>VLOOKUP($B952,[2]Sheet3!$G:$CZ,61,0)</f>
        <v>0</v>
      </c>
      <c r="BY952" s="14">
        <f>VLOOKUP($B952,[2]Sheet3!$G:$CZ,62,0)</f>
        <v>0</v>
      </c>
      <c r="BZ952" s="14">
        <f>VLOOKUP($B952,[2]Sheet3!$G:$CZ,63,0)</f>
        <v>0</v>
      </c>
      <c r="CA952" s="14">
        <f>VLOOKUP($B952,[2]Sheet3!$G:$CZ,64,0)</f>
        <v>0</v>
      </c>
      <c r="CB952" s="14">
        <f>VLOOKUP($B952,[2]Sheet3!$G:$CZ,65,0)</f>
        <v>0</v>
      </c>
      <c r="CC952" s="14">
        <f>VLOOKUP($B952,[2]Sheet3!$G:$CZ,66,0)</f>
        <v>0</v>
      </c>
      <c r="CD952" s="14">
        <f>VLOOKUP($B952,[2]Sheet3!$G:$CZ,67,0)</f>
        <v>0</v>
      </c>
      <c r="CE952" s="14">
        <f>VLOOKUP($B952,[2]Sheet3!$G:$CZ,68,0)</f>
        <v>0</v>
      </c>
      <c r="CF952" s="14">
        <f>VLOOKUP($B952,[2]Sheet3!$G:$CZ,69,0)</f>
        <v>0</v>
      </c>
      <c r="CG952" s="14">
        <f>VLOOKUP($B952,[2]Sheet3!$G:$CZ,70,0)</f>
        <v>0</v>
      </c>
      <c r="CH952" s="14">
        <f>VLOOKUP($B952,[2]Sheet3!$G:$CZ,71,0)</f>
        <v>0</v>
      </c>
      <c r="CI952" s="14">
        <f>VLOOKUP($B952,[2]Sheet3!$G:$CZ,72,0)</f>
        <v>0</v>
      </c>
      <c r="CJ952" s="14">
        <f>VLOOKUP($B952,[2]Sheet3!$G:$CZ,73,0)</f>
        <v>0</v>
      </c>
      <c r="CK952" s="14">
        <f>VLOOKUP($B952,[2]Sheet3!$G:$CZ,74,0)</f>
        <v>0</v>
      </c>
      <c r="CL952" s="14">
        <f>VLOOKUP($B952,[2]Sheet3!$G:$CZ,75,0)</f>
        <v>0</v>
      </c>
      <c r="CM952" s="14">
        <f>VLOOKUP($B952,[2]Sheet3!$G:$CZ,76,0)</f>
        <v>0</v>
      </c>
      <c r="CN952" s="14">
        <f>VLOOKUP($B952,[2]Sheet3!$G:$CZ,77,0)</f>
        <v>0</v>
      </c>
      <c r="CO952" s="14">
        <f>VLOOKUP($B952,[2]Sheet3!$G:$CZ,78,0)</f>
        <v>0</v>
      </c>
      <c r="CP952" s="14">
        <f>VLOOKUP($B952,[2]Sheet3!$G:$CZ,79,0)</f>
        <v>0</v>
      </c>
      <c r="CQ952" s="14">
        <f>VLOOKUP($B952,[2]Sheet3!$G:$CZ,80,0)</f>
        <v>0</v>
      </c>
      <c r="CR952" s="14">
        <f>VLOOKUP($B952,[2]Sheet3!$G:$CZ,81,0)</f>
        <v>0</v>
      </c>
      <c r="CS952" s="14">
        <f>VLOOKUP($B952,[2]Sheet3!$G:$CZ,82,0)</f>
        <v>0</v>
      </c>
      <c r="CT952" s="14">
        <f>VLOOKUP($B952,[2]Sheet3!$G:$CZ,83,0)</f>
        <v>0</v>
      </c>
      <c r="CU952" s="14">
        <f>VLOOKUP($B952,[2]Sheet3!$G:$CZ,84,0)</f>
        <v>0</v>
      </c>
      <c r="CV952" s="14">
        <f>VLOOKUP($B952,[2]Sheet3!$G:$CZ,85,0)</f>
        <v>0</v>
      </c>
      <c r="CW952" s="14">
        <f>VLOOKUP($B952,[2]Sheet3!$G:$CZ,86,0)</f>
        <v>0</v>
      </c>
      <c r="CX952" s="14">
        <f>VLOOKUP($B952,[2]Sheet3!$G:$CZ,87,0)</f>
        <v>0</v>
      </c>
      <c r="CY952" s="14">
        <f>VLOOKUP($B952,[2]Sheet3!$G:$CZ,88,0)</f>
        <v>0</v>
      </c>
      <c r="CZ952" s="14">
        <f>VLOOKUP($B952,[2]Sheet3!$G:$CZ,89,0)</f>
        <v>0</v>
      </c>
      <c r="DA952" s="14">
        <f>VLOOKUP($B952,[2]Sheet3!$G:$CZ,90,0)</f>
        <v>0</v>
      </c>
      <c r="DB952" s="14">
        <f>VLOOKUP($B952,[2]Sheet3!$G:$CZ,91,0)</f>
        <v>0</v>
      </c>
      <c r="DC952" s="14">
        <f>VLOOKUP($B952,[2]Sheet3!$G:$CZ,92,0)</f>
        <v>0</v>
      </c>
      <c r="DD952" s="14">
        <f>VLOOKUP($B952,[2]Sheet3!$G:$CZ,93,0)</f>
        <v>0</v>
      </c>
      <c r="DE952" s="14">
        <f>VLOOKUP($B952,[2]Sheet3!$G:$CZ,94,0)</f>
        <v>0</v>
      </c>
      <c r="DF952" s="14">
        <f>VLOOKUP($B952,[2]Sheet3!$G:$CZ,95,0)</f>
        <v>0</v>
      </c>
      <c r="DG952" s="14">
        <f>VLOOKUP($B952,[2]Sheet3!$G:$CZ,96,0)</f>
        <v>0</v>
      </c>
      <c r="DH952" s="14">
        <f>VLOOKUP($B952,[2]Sheet3!$G:$CZ,97,0)</f>
        <v>0</v>
      </c>
      <c r="DI952" s="14">
        <f>VLOOKUP($B952,[2]Sheet3!$G:$CZ,98,0)</f>
        <v>0</v>
      </c>
    </row>
    <row r="953" spans="1:113" x14ac:dyDescent="0.3">
      <c r="A953" s="9" t="str">
        <f t="shared" si="44"/>
        <v>ND3106</v>
      </c>
      <c r="B953" s="15" t="s">
        <v>2218</v>
      </c>
      <c r="C953" s="15" t="s">
        <v>2219</v>
      </c>
      <c r="F953" s="7" t="s">
        <v>15</v>
      </c>
      <c r="G953" s="12" t="s">
        <v>4447</v>
      </c>
      <c r="H953" s="12" t="str">
        <f>VLOOKUP($B953,[1]Sheet1!$A:$G,5,0)</f>
        <v>pankaj.ahujaM@redingtongroup.com</v>
      </c>
      <c r="I953" s="12" t="str">
        <f>VLOOKUP($B953,[1]Sheet1!$A:$G,7,0)</f>
        <v>sidharth.eknath@redingtongroup.com</v>
      </c>
      <c r="J953" s="12" t="s">
        <v>82</v>
      </c>
      <c r="K953" s="7"/>
      <c r="L953" s="7"/>
      <c r="M953" s="8"/>
      <c r="N953" s="7" t="str">
        <f t="shared" si="42"/>
        <v>pankaj.ahujaM@redingtongroup.com; sidharth.eknath@redingtongroup.com; nilesh.phirke@redingtongroup.com;christopher.joseph@redingtongroup.com</v>
      </c>
      <c r="O953" s="7" t="str">
        <f t="shared" si="43"/>
        <v>ND3106</v>
      </c>
      <c r="P953" s="8" t="s">
        <v>5215</v>
      </c>
      <c r="Q953" s="14">
        <f>VLOOKUP($B953,[2]Sheet3!$G:$CZ,2,0)</f>
        <v>2400300160</v>
      </c>
      <c r="R953" s="14">
        <f>VLOOKUP($B953,[2]Sheet3!$G:$CZ,3,0)</f>
        <v>2400300164</v>
      </c>
      <c r="S953" s="14">
        <f>VLOOKUP($B953,[2]Sheet3!$G:$CZ,4,0)</f>
        <v>0</v>
      </c>
      <c r="T953" s="14">
        <f>VLOOKUP($B953,[2]Sheet3!$G:$CZ,5,0)</f>
        <v>0</v>
      </c>
      <c r="U953" s="14">
        <f>VLOOKUP($B953,[2]Sheet3!$G:$CZ,6,0)</f>
        <v>0</v>
      </c>
      <c r="V953" s="14">
        <f>VLOOKUP($B953,[2]Sheet3!$G:$CZ,7,0)</f>
        <v>0</v>
      </c>
      <c r="W953" s="14">
        <f>VLOOKUP($B953,[2]Sheet3!$G:$CZ,8,0)</f>
        <v>0</v>
      </c>
      <c r="X953" s="14">
        <f>VLOOKUP($B953,[2]Sheet3!$G:$CZ,9,0)</f>
        <v>0</v>
      </c>
      <c r="Y953" s="14">
        <f>VLOOKUP($B953,[2]Sheet3!$G:$CZ,10,0)</f>
        <v>0</v>
      </c>
      <c r="Z953" s="14">
        <f>VLOOKUP($B953,[2]Sheet3!$G:$CZ,11,0)</f>
        <v>0</v>
      </c>
      <c r="AA953" s="14">
        <f>VLOOKUP($B953,[2]Sheet3!$G:$CZ,12,0)</f>
        <v>0</v>
      </c>
      <c r="AB953" s="14">
        <f>VLOOKUP($B953,[2]Sheet3!$G:$CZ,13,0)</f>
        <v>0</v>
      </c>
      <c r="AC953" s="14">
        <f>VLOOKUP($B953,[2]Sheet3!$G:$CZ,14,0)</f>
        <v>0</v>
      </c>
      <c r="AD953" s="14">
        <f>VLOOKUP($B953,[2]Sheet3!$G:$CZ,15,0)</f>
        <v>0</v>
      </c>
      <c r="AE953" s="14">
        <f>VLOOKUP($B953,[2]Sheet3!$G:$CZ,16,0)</f>
        <v>0</v>
      </c>
      <c r="AF953" s="14">
        <f>VLOOKUP($B953,[2]Sheet3!$G:$CZ,17,0)</f>
        <v>0</v>
      </c>
      <c r="AG953" s="14">
        <f>VLOOKUP($B953,[2]Sheet3!$G:$CZ,18,0)</f>
        <v>0</v>
      </c>
      <c r="AH953" s="14">
        <f>VLOOKUP($B953,[2]Sheet3!$G:$CZ,19,0)</f>
        <v>0</v>
      </c>
      <c r="AI953" s="14">
        <f>VLOOKUP($B953,[2]Sheet3!$G:$CZ,20,0)</f>
        <v>0</v>
      </c>
      <c r="AJ953" s="14">
        <f>VLOOKUP($B953,[2]Sheet3!$G:$CZ,21,0)</f>
        <v>0</v>
      </c>
      <c r="AK953" s="14">
        <f>VLOOKUP($B953,[2]Sheet3!$G:$CZ,22,0)</f>
        <v>0</v>
      </c>
      <c r="AL953" s="14">
        <f>VLOOKUP($B953,[2]Sheet3!$G:$CZ,23,0)</f>
        <v>0</v>
      </c>
      <c r="AM953" s="14">
        <f>VLOOKUP($B953,[2]Sheet3!$G:$CZ,24,0)</f>
        <v>0</v>
      </c>
      <c r="AN953" s="14">
        <f>VLOOKUP($B953,[2]Sheet3!$G:$CZ,25,0)</f>
        <v>0</v>
      </c>
      <c r="AO953" s="14">
        <f>VLOOKUP($B953,[2]Sheet3!$G:$CZ,26,0)</f>
        <v>0</v>
      </c>
      <c r="AP953" s="14">
        <f>VLOOKUP($B953,[2]Sheet3!$G:$CZ,27,0)</f>
        <v>0</v>
      </c>
      <c r="AQ953" s="14">
        <f>VLOOKUP($B953,[2]Sheet3!$G:$CZ,28,0)</f>
        <v>0</v>
      </c>
      <c r="AR953" s="14">
        <f>VLOOKUP($B953,[2]Sheet3!$G:$CZ,29,0)</f>
        <v>0</v>
      </c>
      <c r="AS953" s="14">
        <f>VLOOKUP($B953,[2]Sheet3!$G:$CZ,30,0)</f>
        <v>0</v>
      </c>
      <c r="AT953" s="14">
        <f>VLOOKUP($B953,[2]Sheet3!$G:$CZ,31,0)</f>
        <v>0</v>
      </c>
      <c r="AU953" s="14">
        <f>VLOOKUP($B953,[2]Sheet3!$G:$CZ,32,0)</f>
        <v>0</v>
      </c>
      <c r="AV953" s="14">
        <f>VLOOKUP($B953,[2]Sheet3!$G:$CZ,33,0)</f>
        <v>0</v>
      </c>
      <c r="AW953" s="14">
        <f>VLOOKUP($B953,[2]Sheet3!$G:$CZ,34,0)</f>
        <v>0</v>
      </c>
      <c r="AX953" s="14">
        <f>VLOOKUP($B953,[2]Sheet3!$G:$CZ,35,0)</f>
        <v>0</v>
      </c>
      <c r="AY953" s="14">
        <f>VLOOKUP($B953,[2]Sheet3!$G:$CZ,36,0)</f>
        <v>0</v>
      </c>
      <c r="AZ953" s="14">
        <f>VLOOKUP($B953,[2]Sheet3!$G:$CZ,37,0)</f>
        <v>0</v>
      </c>
      <c r="BA953" s="14">
        <f>VLOOKUP($B953,[2]Sheet3!$G:$CZ,38,0)</f>
        <v>0</v>
      </c>
      <c r="BB953" s="14">
        <f>VLOOKUP($B953,[2]Sheet3!$G:$CZ,39,0)</f>
        <v>0</v>
      </c>
      <c r="BC953" s="14">
        <f>VLOOKUP($B953,[2]Sheet3!$G:$CZ,40,0)</f>
        <v>0</v>
      </c>
      <c r="BD953" s="14">
        <f>VLOOKUP($B953,[2]Sheet3!$G:$CZ,41,0)</f>
        <v>0</v>
      </c>
      <c r="BE953" s="14">
        <f>VLOOKUP($B953,[2]Sheet3!$G:$CZ,42,0)</f>
        <v>0</v>
      </c>
      <c r="BF953" s="14">
        <f>VLOOKUP($B953,[2]Sheet3!$G:$CZ,43,0)</f>
        <v>0</v>
      </c>
      <c r="BG953" s="14">
        <f>VLOOKUP($B953,[2]Sheet3!$G:$CZ,44,0)</f>
        <v>0</v>
      </c>
      <c r="BH953" s="14">
        <f>VLOOKUP($B953,[2]Sheet3!$G:$CZ,45,0)</f>
        <v>0</v>
      </c>
      <c r="BI953" s="14">
        <f>VLOOKUP($B953,[2]Sheet3!$G:$CZ,46,0)</f>
        <v>0</v>
      </c>
      <c r="BJ953" s="14">
        <f>VLOOKUP($B953,[2]Sheet3!$G:$CZ,47,0)</f>
        <v>0</v>
      </c>
      <c r="BK953" s="14">
        <f>VLOOKUP($B953,[2]Sheet3!$G:$CZ,48,0)</f>
        <v>0</v>
      </c>
      <c r="BL953" s="14">
        <f>VLOOKUP($B953,[2]Sheet3!$G:$CZ,49,0)</f>
        <v>0</v>
      </c>
      <c r="BM953" s="14">
        <f>VLOOKUP($B953,[2]Sheet3!$G:$CZ,50,0)</f>
        <v>0</v>
      </c>
      <c r="BN953" s="14">
        <f>VLOOKUP($B953,[2]Sheet3!$G:$CZ,51,0)</f>
        <v>0</v>
      </c>
      <c r="BO953" s="14">
        <f>VLOOKUP($B953,[2]Sheet3!$G:$CZ,52,0)</f>
        <v>0</v>
      </c>
      <c r="BP953" s="14">
        <f>VLOOKUP($B953,[2]Sheet3!$G:$CZ,53,0)</f>
        <v>0</v>
      </c>
      <c r="BQ953" s="14">
        <f>VLOOKUP($B953,[2]Sheet3!$G:$CZ,54,0)</f>
        <v>0</v>
      </c>
      <c r="BR953" s="14">
        <f>VLOOKUP($B953,[2]Sheet3!$G:$CZ,55,0)</f>
        <v>0</v>
      </c>
      <c r="BS953" s="14">
        <f>VLOOKUP($B953,[2]Sheet3!$G:$CZ,56,0)</f>
        <v>0</v>
      </c>
      <c r="BT953" s="14">
        <f>VLOOKUP($B953,[2]Sheet3!$G:$CZ,57,0)</f>
        <v>0</v>
      </c>
      <c r="BU953" s="14">
        <f>VLOOKUP($B953,[2]Sheet3!$G:$CZ,58,0)</f>
        <v>0</v>
      </c>
      <c r="BV953" s="14">
        <f>VLOOKUP($B953,[2]Sheet3!$G:$CZ,59,0)</f>
        <v>0</v>
      </c>
      <c r="BW953" s="14">
        <f>VLOOKUP($B953,[2]Sheet3!$G:$CZ,60,0)</f>
        <v>0</v>
      </c>
      <c r="BX953" s="14">
        <f>VLOOKUP($B953,[2]Sheet3!$G:$CZ,61,0)</f>
        <v>0</v>
      </c>
      <c r="BY953" s="14">
        <f>VLOOKUP($B953,[2]Sheet3!$G:$CZ,62,0)</f>
        <v>0</v>
      </c>
      <c r="BZ953" s="14">
        <f>VLOOKUP($B953,[2]Sheet3!$G:$CZ,63,0)</f>
        <v>0</v>
      </c>
      <c r="CA953" s="14">
        <f>VLOOKUP($B953,[2]Sheet3!$G:$CZ,64,0)</f>
        <v>0</v>
      </c>
      <c r="CB953" s="14">
        <f>VLOOKUP($B953,[2]Sheet3!$G:$CZ,65,0)</f>
        <v>0</v>
      </c>
      <c r="CC953" s="14">
        <f>VLOOKUP($B953,[2]Sheet3!$G:$CZ,66,0)</f>
        <v>0</v>
      </c>
      <c r="CD953" s="14">
        <f>VLOOKUP($B953,[2]Sheet3!$G:$CZ,67,0)</f>
        <v>0</v>
      </c>
      <c r="CE953" s="14">
        <f>VLOOKUP($B953,[2]Sheet3!$G:$CZ,68,0)</f>
        <v>0</v>
      </c>
      <c r="CF953" s="14">
        <f>VLOOKUP($B953,[2]Sheet3!$G:$CZ,69,0)</f>
        <v>0</v>
      </c>
      <c r="CG953" s="14">
        <f>VLOOKUP($B953,[2]Sheet3!$G:$CZ,70,0)</f>
        <v>0</v>
      </c>
      <c r="CH953" s="14">
        <f>VLOOKUP($B953,[2]Sheet3!$G:$CZ,71,0)</f>
        <v>0</v>
      </c>
      <c r="CI953" s="14">
        <f>VLOOKUP($B953,[2]Sheet3!$G:$CZ,72,0)</f>
        <v>0</v>
      </c>
      <c r="CJ953" s="14">
        <f>VLOOKUP($B953,[2]Sheet3!$G:$CZ,73,0)</f>
        <v>0</v>
      </c>
      <c r="CK953" s="14">
        <f>VLOOKUP($B953,[2]Sheet3!$G:$CZ,74,0)</f>
        <v>0</v>
      </c>
      <c r="CL953" s="14">
        <f>VLOOKUP($B953,[2]Sheet3!$G:$CZ,75,0)</f>
        <v>0</v>
      </c>
      <c r="CM953" s="14">
        <f>VLOOKUP($B953,[2]Sheet3!$G:$CZ,76,0)</f>
        <v>0</v>
      </c>
      <c r="CN953" s="14">
        <f>VLOOKUP($B953,[2]Sheet3!$G:$CZ,77,0)</f>
        <v>0</v>
      </c>
      <c r="CO953" s="14">
        <f>VLOOKUP($B953,[2]Sheet3!$G:$CZ,78,0)</f>
        <v>0</v>
      </c>
      <c r="CP953" s="14">
        <f>VLOOKUP($B953,[2]Sheet3!$G:$CZ,79,0)</f>
        <v>0</v>
      </c>
      <c r="CQ953" s="14">
        <f>VLOOKUP($B953,[2]Sheet3!$G:$CZ,80,0)</f>
        <v>0</v>
      </c>
      <c r="CR953" s="14">
        <f>VLOOKUP($B953,[2]Sheet3!$G:$CZ,81,0)</f>
        <v>0</v>
      </c>
      <c r="CS953" s="14">
        <f>VLOOKUP($B953,[2]Sheet3!$G:$CZ,82,0)</f>
        <v>0</v>
      </c>
      <c r="CT953" s="14">
        <f>VLOOKUP($B953,[2]Sheet3!$G:$CZ,83,0)</f>
        <v>0</v>
      </c>
      <c r="CU953" s="14">
        <f>VLOOKUP($B953,[2]Sheet3!$G:$CZ,84,0)</f>
        <v>0</v>
      </c>
      <c r="CV953" s="14">
        <f>VLOOKUP($B953,[2]Sheet3!$G:$CZ,85,0)</f>
        <v>0</v>
      </c>
      <c r="CW953" s="14">
        <f>VLOOKUP($B953,[2]Sheet3!$G:$CZ,86,0)</f>
        <v>0</v>
      </c>
      <c r="CX953" s="14">
        <f>VLOOKUP($B953,[2]Sheet3!$G:$CZ,87,0)</f>
        <v>0</v>
      </c>
      <c r="CY953" s="14">
        <f>VLOOKUP($B953,[2]Sheet3!$G:$CZ,88,0)</f>
        <v>0</v>
      </c>
      <c r="CZ953" s="14">
        <f>VLOOKUP($B953,[2]Sheet3!$G:$CZ,89,0)</f>
        <v>0</v>
      </c>
      <c r="DA953" s="14">
        <f>VLOOKUP($B953,[2]Sheet3!$G:$CZ,90,0)</f>
        <v>0</v>
      </c>
      <c r="DB953" s="14">
        <f>VLOOKUP($B953,[2]Sheet3!$G:$CZ,91,0)</f>
        <v>0</v>
      </c>
      <c r="DC953" s="14">
        <f>VLOOKUP($B953,[2]Sheet3!$G:$CZ,92,0)</f>
        <v>0</v>
      </c>
      <c r="DD953" s="14">
        <f>VLOOKUP($B953,[2]Sheet3!$G:$CZ,93,0)</f>
        <v>0</v>
      </c>
      <c r="DE953" s="14">
        <f>VLOOKUP($B953,[2]Sheet3!$G:$CZ,94,0)</f>
        <v>0</v>
      </c>
      <c r="DF953" s="14">
        <f>VLOOKUP($B953,[2]Sheet3!$G:$CZ,95,0)</f>
        <v>0</v>
      </c>
      <c r="DG953" s="14">
        <f>VLOOKUP($B953,[2]Sheet3!$G:$CZ,96,0)</f>
        <v>0</v>
      </c>
      <c r="DH953" s="14">
        <f>VLOOKUP($B953,[2]Sheet3!$G:$CZ,97,0)</f>
        <v>0</v>
      </c>
      <c r="DI953" s="14">
        <f>VLOOKUP($B953,[2]Sheet3!$G:$CZ,98,0)</f>
        <v>0</v>
      </c>
    </row>
    <row r="954" spans="1:113" x14ac:dyDescent="0.3">
      <c r="A954" s="9" t="str">
        <f t="shared" si="44"/>
        <v>W53167</v>
      </c>
      <c r="B954" s="15" t="s">
        <v>2220</v>
      </c>
      <c r="C954" s="15" t="s">
        <v>2221</v>
      </c>
      <c r="F954" s="7" t="s">
        <v>15</v>
      </c>
      <c r="G954" s="12" t="s">
        <v>4448</v>
      </c>
      <c r="H954" s="12" t="str">
        <f>VLOOKUP($B954,[1]Sheet1!$A:$G,5,0)</f>
        <v>abhishek.vinod@redingtongroup.com</v>
      </c>
      <c r="I954" s="12" t="str">
        <f>VLOOKUP($B954,[1]Sheet1!$A:$G,7,0)</f>
        <v>dilip.vishwa@redingtongroup.com</v>
      </c>
      <c r="J954" s="12" t="s">
        <v>82</v>
      </c>
      <c r="K954" s="7"/>
      <c r="L954" s="7"/>
      <c r="M954" s="8"/>
      <c r="N954" s="7" t="str">
        <f t="shared" si="42"/>
        <v>abhishek.vinod@redingtongroup.com; dilip.vishwa@redingtongroup.com; nilesh.phirke@redingtongroup.com;christopher.joseph@redingtongroup.com</v>
      </c>
      <c r="O954" s="7" t="str">
        <f t="shared" si="43"/>
        <v>W53167</v>
      </c>
      <c r="P954" s="8" t="s">
        <v>5215</v>
      </c>
      <c r="Q954" s="14">
        <f>VLOOKUP($B954,[2]Sheet3!$G:$CZ,2,0)</f>
        <v>2400304565</v>
      </c>
      <c r="R954" s="14">
        <f>VLOOKUP($B954,[2]Sheet3!$G:$CZ,3,0)</f>
        <v>2400308543</v>
      </c>
      <c r="S954" s="14">
        <f>VLOOKUP($B954,[2]Sheet3!$G:$CZ,4,0)</f>
        <v>0</v>
      </c>
      <c r="T954" s="14">
        <f>VLOOKUP($B954,[2]Sheet3!$G:$CZ,5,0)</f>
        <v>0</v>
      </c>
      <c r="U954" s="14">
        <f>VLOOKUP($B954,[2]Sheet3!$G:$CZ,6,0)</f>
        <v>0</v>
      </c>
      <c r="V954" s="14">
        <f>VLOOKUP($B954,[2]Sheet3!$G:$CZ,7,0)</f>
        <v>0</v>
      </c>
      <c r="W954" s="14">
        <f>VLOOKUP($B954,[2]Sheet3!$G:$CZ,8,0)</f>
        <v>0</v>
      </c>
      <c r="X954" s="14">
        <f>VLOOKUP($B954,[2]Sheet3!$G:$CZ,9,0)</f>
        <v>0</v>
      </c>
      <c r="Y954" s="14">
        <f>VLOOKUP($B954,[2]Sheet3!$G:$CZ,10,0)</f>
        <v>0</v>
      </c>
      <c r="Z954" s="14">
        <f>VLOOKUP($B954,[2]Sheet3!$G:$CZ,11,0)</f>
        <v>0</v>
      </c>
      <c r="AA954" s="14">
        <f>VLOOKUP($B954,[2]Sheet3!$G:$CZ,12,0)</f>
        <v>0</v>
      </c>
      <c r="AB954" s="14">
        <f>VLOOKUP($B954,[2]Sheet3!$G:$CZ,13,0)</f>
        <v>0</v>
      </c>
      <c r="AC954" s="14">
        <f>VLOOKUP($B954,[2]Sheet3!$G:$CZ,14,0)</f>
        <v>0</v>
      </c>
      <c r="AD954" s="14">
        <f>VLOOKUP($B954,[2]Sheet3!$G:$CZ,15,0)</f>
        <v>0</v>
      </c>
      <c r="AE954" s="14">
        <f>VLOOKUP($B954,[2]Sheet3!$G:$CZ,16,0)</f>
        <v>0</v>
      </c>
      <c r="AF954" s="14">
        <f>VLOOKUP($B954,[2]Sheet3!$G:$CZ,17,0)</f>
        <v>0</v>
      </c>
      <c r="AG954" s="14">
        <f>VLOOKUP($B954,[2]Sheet3!$G:$CZ,18,0)</f>
        <v>0</v>
      </c>
      <c r="AH954" s="14">
        <f>VLOOKUP($B954,[2]Sheet3!$G:$CZ,19,0)</f>
        <v>0</v>
      </c>
      <c r="AI954" s="14">
        <f>VLOOKUP($B954,[2]Sheet3!$G:$CZ,20,0)</f>
        <v>0</v>
      </c>
      <c r="AJ954" s="14">
        <f>VLOOKUP($B954,[2]Sheet3!$G:$CZ,21,0)</f>
        <v>0</v>
      </c>
      <c r="AK954" s="14">
        <f>VLOOKUP($B954,[2]Sheet3!$G:$CZ,22,0)</f>
        <v>0</v>
      </c>
      <c r="AL954" s="14">
        <f>VLOOKUP($B954,[2]Sheet3!$G:$CZ,23,0)</f>
        <v>0</v>
      </c>
      <c r="AM954" s="14">
        <f>VLOOKUP($B954,[2]Sheet3!$G:$CZ,24,0)</f>
        <v>0</v>
      </c>
      <c r="AN954" s="14">
        <f>VLOOKUP($B954,[2]Sheet3!$G:$CZ,25,0)</f>
        <v>0</v>
      </c>
      <c r="AO954" s="14">
        <f>VLOOKUP($B954,[2]Sheet3!$G:$CZ,26,0)</f>
        <v>0</v>
      </c>
      <c r="AP954" s="14">
        <f>VLOOKUP($B954,[2]Sheet3!$G:$CZ,27,0)</f>
        <v>0</v>
      </c>
      <c r="AQ954" s="14">
        <f>VLOOKUP($B954,[2]Sheet3!$G:$CZ,28,0)</f>
        <v>0</v>
      </c>
      <c r="AR954" s="14">
        <f>VLOOKUP($B954,[2]Sheet3!$G:$CZ,29,0)</f>
        <v>0</v>
      </c>
      <c r="AS954" s="14">
        <f>VLOOKUP($B954,[2]Sheet3!$G:$CZ,30,0)</f>
        <v>0</v>
      </c>
      <c r="AT954" s="14">
        <f>VLOOKUP($B954,[2]Sheet3!$G:$CZ,31,0)</f>
        <v>0</v>
      </c>
      <c r="AU954" s="14">
        <f>VLOOKUP($B954,[2]Sheet3!$G:$CZ,32,0)</f>
        <v>0</v>
      </c>
      <c r="AV954" s="14">
        <f>VLOOKUP($B954,[2]Sheet3!$G:$CZ,33,0)</f>
        <v>0</v>
      </c>
      <c r="AW954" s="14">
        <f>VLOOKUP($B954,[2]Sheet3!$G:$CZ,34,0)</f>
        <v>0</v>
      </c>
      <c r="AX954" s="14">
        <f>VLOOKUP($B954,[2]Sheet3!$G:$CZ,35,0)</f>
        <v>0</v>
      </c>
      <c r="AY954" s="14">
        <f>VLOOKUP($B954,[2]Sheet3!$G:$CZ,36,0)</f>
        <v>0</v>
      </c>
      <c r="AZ954" s="14">
        <f>VLOOKUP($B954,[2]Sheet3!$G:$CZ,37,0)</f>
        <v>0</v>
      </c>
      <c r="BA954" s="14">
        <f>VLOOKUP($B954,[2]Sheet3!$G:$CZ,38,0)</f>
        <v>0</v>
      </c>
      <c r="BB954" s="14">
        <f>VLOOKUP($B954,[2]Sheet3!$G:$CZ,39,0)</f>
        <v>0</v>
      </c>
      <c r="BC954" s="14">
        <f>VLOOKUP($B954,[2]Sheet3!$G:$CZ,40,0)</f>
        <v>0</v>
      </c>
      <c r="BD954" s="14">
        <f>VLOOKUP($B954,[2]Sheet3!$G:$CZ,41,0)</f>
        <v>0</v>
      </c>
      <c r="BE954" s="14">
        <f>VLOOKUP($B954,[2]Sheet3!$G:$CZ,42,0)</f>
        <v>0</v>
      </c>
      <c r="BF954" s="14">
        <f>VLOOKUP($B954,[2]Sheet3!$G:$CZ,43,0)</f>
        <v>0</v>
      </c>
      <c r="BG954" s="14">
        <f>VLOOKUP($B954,[2]Sheet3!$G:$CZ,44,0)</f>
        <v>0</v>
      </c>
      <c r="BH954" s="14">
        <f>VLOOKUP($B954,[2]Sheet3!$G:$CZ,45,0)</f>
        <v>0</v>
      </c>
      <c r="BI954" s="14">
        <f>VLOOKUP($B954,[2]Sheet3!$G:$CZ,46,0)</f>
        <v>0</v>
      </c>
      <c r="BJ954" s="14">
        <f>VLOOKUP($B954,[2]Sheet3!$G:$CZ,47,0)</f>
        <v>0</v>
      </c>
      <c r="BK954" s="14">
        <f>VLOOKUP($B954,[2]Sheet3!$G:$CZ,48,0)</f>
        <v>0</v>
      </c>
      <c r="BL954" s="14">
        <f>VLOOKUP($B954,[2]Sheet3!$G:$CZ,49,0)</f>
        <v>0</v>
      </c>
      <c r="BM954" s="14">
        <f>VLOOKUP($B954,[2]Sheet3!$G:$CZ,50,0)</f>
        <v>0</v>
      </c>
      <c r="BN954" s="14">
        <f>VLOOKUP($B954,[2]Sheet3!$G:$CZ,51,0)</f>
        <v>0</v>
      </c>
      <c r="BO954" s="14">
        <f>VLOOKUP($B954,[2]Sheet3!$G:$CZ,52,0)</f>
        <v>0</v>
      </c>
      <c r="BP954" s="14">
        <f>VLOOKUP($B954,[2]Sheet3!$G:$CZ,53,0)</f>
        <v>0</v>
      </c>
      <c r="BQ954" s="14">
        <f>VLOOKUP($B954,[2]Sheet3!$G:$CZ,54,0)</f>
        <v>0</v>
      </c>
      <c r="BR954" s="14">
        <f>VLOOKUP($B954,[2]Sheet3!$G:$CZ,55,0)</f>
        <v>0</v>
      </c>
      <c r="BS954" s="14">
        <f>VLOOKUP($B954,[2]Sheet3!$G:$CZ,56,0)</f>
        <v>0</v>
      </c>
      <c r="BT954" s="14">
        <f>VLOOKUP($B954,[2]Sheet3!$G:$CZ,57,0)</f>
        <v>0</v>
      </c>
      <c r="BU954" s="14">
        <f>VLOOKUP($B954,[2]Sheet3!$G:$CZ,58,0)</f>
        <v>0</v>
      </c>
      <c r="BV954" s="14">
        <f>VLOOKUP($B954,[2]Sheet3!$G:$CZ,59,0)</f>
        <v>0</v>
      </c>
      <c r="BW954" s="14">
        <f>VLOOKUP($B954,[2]Sheet3!$G:$CZ,60,0)</f>
        <v>0</v>
      </c>
      <c r="BX954" s="14">
        <f>VLOOKUP($B954,[2]Sheet3!$G:$CZ,61,0)</f>
        <v>0</v>
      </c>
      <c r="BY954" s="14">
        <f>VLOOKUP($B954,[2]Sheet3!$G:$CZ,62,0)</f>
        <v>0</v>
      </c>
      <c r="BZ954" s="14">
        <f>VLOOKUP($B954,[2]Sheet3!$G:$CZ,63,0)</f>
        <v>0</v>
      </c>
      <c r="CA954" s="14">
        <f>VLOOKUP($B954,[2]Sheet3!$G:$CZ,64,0)</f>
        <v>0</v>
      </c>
      <c r="CB954" s="14">
        <f>VLOOKUP($B954,[2]Sheet3!$G:$CZ,65,0)</f>
        <v>0</v>
      </c>
      <c r="CC954" s="14">
        <f>VLOOKUP($B954,[2]Sheet3!$G:$CZ,66,0)</f>
        <v>0</v>
      </c>
      <c r="CD954" s="14">
        <f>VLOOKUP($B954,[2]Sheet3!$G:$CZ,67,0)</f>
        <v>0</v>
      </c>
      <c r="CE954" s="14">
        <f>VLOOKUP($B954,[2]Sheet3!$G:$CZ,68,0)</f>
        <v>0</v>
      </c>
      <c r="CF954" s="14">
        <f>VLOOKUP($B954,[2]Sheet3!$G:$CZ,69,0)</f>
        <v>0</v>
      </c>
      <c r="CG954" s="14">
        <f>VLOOKUP($B954,[2]Sheet3!$G:$CZ,70,0)</f>
        <v>0</v>
      </c>
      <c r="CH954" s="14">
        <f>VLOOKUP($B954,[2]Sheet3!$G:$CZ,71,0)</f>
        <v>0</v>
      </c>
      <c r="CI954" s="14">
        <f>VLOOKUP($B954,[2]Sheet3!$G:$CZ,72,0)</f>
        <v>0</v>
      </c>
      <c r="CJ954" s="14">
        <f>VLOOKUP($B954,[2]Sheet3!$G:$CZ,73,0)</f>
        <v>0</v>
      </c>
      <c r="CK954" s="14">
        <f>VLOOKUP($B954,[2]Sheet3!$G:$CZ,74,0)</f>
        <v>0</v>
      </c>
      <c r="CL954" s="14">
        <f>VLOOKUP($B954,[2]Sheet3!$G:$CZ,75,0)</f>
        <v>0</v>
      </c>
      <c r="CM954" s="14">
        <f>VLOOKUP($B954,[2]Sheet3!$G:$CZ,76,0)</f>
        <v>0</v>
      </c>
      <c r="CN954" s="14">
        <f>VLOOKUP($B954,[2]Sheet3!$G:$CZ,77,0)</f>
        <v>0</v>
      </c>
      <c r="CO954" s="14">
        <f>VLOOKUP($B954,[2]Sheet3!$G:$CZ,78,0)</f>
        <v>0</v>
      </c>
      <c r="CP954" s="14">
        <f>VLOOKUP($B954,[2]Sheet3!$G:$CZ,79,0)</f>
        <v>0</v>
      </c>
      <c r="CQ954" s="14">
        <f>VLOOKUP($B954,[2]Sheet3!$G:$CZ,80,0)</f>
        <v>0</v>
      </c>
      <c r="CR954" s="14">
        <f>VLOOKUP($B954,[2]Sheet3!$G:$CZ,81,0)</f>
        <v>0</v>
      </c>
      <c r="CS954" s="14">
        <f>VLOOKUP($B954,[2]Sheet3!$G:$CZ,82,0)</f>
        <v>0</v>
      </c>
      <c r="CT954" s="14">
        <f>VLOOKUP($B954,[2]Sheet3!$G:$CZ,83,0)</f>
        <v>0</v>
      </c>
      <c r="CU954" s="14">
        <f>VLOOKUP($B954,[2]Sheet3!$G:$CZ,84,0)</f>
        <v>0</v>
      </c>
      <c r="CV954" s="14">
        <f>VLOOKUP($B954,[2]Sheet3!$G:$CZ,85,0)</f>
        <v>0</v>
      </c>
      <c r="CW954" s="14">
        <f>VLOOKUP($B954,[2]Sheet3!$G:$CZ,86,0)</f>
        <v>0</v>
      </c>
      <c r="CX954" s="14">
        <f>VLOOKUP($B954,[2]Sheet3!$G:$CZ,87,0)</f>
        <v>0</v>
      </c>
      <c r="CY954" s="14">
        <f>VLOOKUP($B954,[2]Sheet3!$G:$CZ,88,0)</f>
        <v>0</v>
      </c>
      <c r="CZ954" s="14">
        <f>VLOOKUP($B954,[2]Sheet3!$G:$CZ,89,0)</f>
        <v>0</v>
      </c>
      <c r="DA954" s="14">
        <f>VLOOKUP($B954,[2]Sheet3!$G:$CZ,90,0)</f>
        <v>0</v>
      </c>
      <c r="DB954" s="14">
        <f>VLOOKUP($B954,[2]Sheet3!$G:$CZ,91,0)</f>
        <v>0</v>
      </c>
      <c r="DC954" s="14">
        <f>VLOOKUP($B954,[2]Sheet3!$G:$CZ,92,0)</f>
        <v>0</v>
      </c>
      <c r="DD954" s="14">
        <f>VLOOKUP($B954,[2]Sheet3!$G:$CZ,93,0)</f>
        <v>0</v>
      </c>
      <c r="DE954" s="14">
        <f>VLOOKUP($B954,[2]Sheet3!$G:$CZ,94,0)</f>
        <v>0</v>
      </c>
      <c r="DF954" s="14">
        <f>VLOOKUP($B954,[2]Sheet3!$G:$CZ,95,0)</f>
        <v>0</v>
      </c>
      <c r="DG954" s="14">
        <f>VLOOKUP($B954,[2]Sheet3!$G:$CZ,96,0)</f>
        <v>0</v>
      </c>
      <c r="DH954" s="14">
        <f>VLOOKUP($B954,[2]Sheet3!$G:$CZ,97,0)</f>
        <v>0</v>
      </c>
      <c r="DI954" s="14">
        <f>VLOOKUP($B954,[2]Sheet3!$G:$CZ,98,0)</f>
        <v>0</v>
      </c>
    </row>
    <row r="955" spans="1:113" x14ac:dyDescent="0.3">
      <c r="A955" s="9" t="str">
        <f t="shared" si="44"/>
        <v>ND3080</v>
      </c>
      <c r="B955" s="15" t="s">
        <v>2222</v>
      </c>
      <c r="C955" s="15" t="s">
        <v>2223</v>
      </c>
      <c r="F955" s="7" t="s">
        <v>15</v>
      </c>
      <c r="G955" s="12" t="s">
        <v>4449</v>
      </c>
      <c r="H955" s="12" t="str">
        <f>VLOOKUP($B955,[1]Sheet1!$A:$G,5,0)</f>
        <v>pankaj.ahujaM@redingtongroup.com</v>
      </c>
      <c r="I955" s="12" t="str">
        <f>VLOOKUP($B955,[1]Sheet1!$A:$G,7,0)</f>
        <v>sidharth.eknath@redingtongroup.com</v>
      </c>
      <c r="J955" s="12" t="s">
        <v>82</v>
      </c>
      <c r="K955" s="7"/>
      <c r="L955" s="7"/>
      <c r="M955" s="8"/>
      <c r="N955" s="7" t="str">
        <f t="shared" si="42"/>
        <v>pankaj.ahujaM@redingtongroup.com; sidharth.eknath@redingtongroup.com; nilesh.phirke@redingtongroup.com;christopher.joseph@redingtongroup.com</v>
      </c>
      <c r="O955" s="7" t="str">
        <f t="shared" si="43"/>
        <v>ND3080</v>
      </c>
      <c r="P955" s="8" t="s">
        <v>5215</v>
      </c>
      <c r="Q955" s="14">
        <f>VLOOKUP($B955,[2]Sheet3!$G:$CZ,2,0)</f>
        <v>2400301288</v>
      </c>
      <c r="R955" s="14">
        <f>VLOOKUP($B955,[2]Sheet3!$G:$CZ,3,0)</f>
        <v>2400308463</v>
      </c>
      <c r="S955" s="14">
        <f>VLOOKUP($B955,[2]Sheet3!$G:$CZ,4,0)</f>
        <v>0</v>
      </c>
      <c r="T955" s="14">
        <f>VLOOKUP($B955,[2]Sheet3!$G:$CZ,5,0)</f>
        <v>0</v>
      </c>
      <c r="U955" s="14">
        <f>VLOOKUP($B955,[2]Sheet3!$G:$CZ,6,0)</f>
        <v>0</v>
      </c>
      <c r="V955" s="14">
        <f>VLOOKUP($B955,[2]Sheet3!$G:$CZ,7,0)</f>
        <v>0</v>
      </c>
      <c r="W955" s="14">
        <f>VLOOKUP($B955,[2]Sheet3!$G:$CZ,8,0)</f>
        <v>0</v>
      </c>
      <c r="X955" s="14">
        <f>VLOOKUP($B955,[2]Sheet3!$G:$CZ,9,0)</f>
        <v>0</v>
      </c>
      <c r="Y955" s="14">
        <f>VLOOKUP($B955,[2]Sheet3!$G:$CZ,10,0)</f>
        <v>0</v>
      </c>
      <c r="Z955" s="14">
        <f>VLOOKUP($B955,[2]Sheet3!$G:$CZ,11,0)</f>
        <v>0</v>
      </c>
      <c r="AA955" s="14">
        <f>VLOOKUP($B955,[2]Sheet3!$G:$CZ,12,0)</f>
        <v>0</v>
      </c>
      <c r="AB955" s="14">
        <f>VLOOKUP($B955,[2]Sheet3!$G:$CZ,13,0)</f>
        <v>0</v>
      </c>
      <c r="AC955" s="14">
        <f>VLOOKUP($B955,[2]Sheet3!$G:$CZ,14,0)</f>
        <v>0</v>
      </c>
      <c r="AD955" s="14">
        <f>VLOOKUP($B955,[2]Sheet3!$G:$CZ,15,0)</f>
        <v>0</v>
      </c>
      <c r="AE955" s="14">
        <f>VLOOKUP($B955,[2]Sheet3!$G:$CZ,16,0)</f>
        <v>0</v>
      </c>
      <c r="AF955" s="14">
        <f>VLOOKUP($B955,[2]Sheet3!$G:$CZ,17,0)</f>
        <v>0</v>
      </c>
      <c r="AG955" s="14">
        <f>VLOOKUP($B955,[2]Sheet3!$G:$CZ,18,0)</f>
        <v>0</v>
      </c>
      <c r="AH955" s="14">
        <f>VLOOKUP($B955,[2]Sheet3!$G:$CZ,19,0)</f>
        <v>0</v>
      </c>
      <c r="AI955" s="14">
        <f>VLOOKUP($B955,[2]Sheet3!$G:$CZ,20,0)</f>
        <v>0</v>
      </c>
      <c r="AJ955" s="14">
        <f>VLOOKUP($B955,[2]Sheet3!$G:$CZ,21,0)</f>
        <v>0</v>
      </c>
      <c r="AK955" s="14">
        <f>VLOOKUP($B955,[2]Sheet3!$G:$CZ,22,0)</f>
        <v>0</v>
      </c>
      <c r="AL955" s="14">
        <f>VLOOKUP($B955,[2]Sheet3!$G:$CZ,23,0)</f>
        <v>0</v>
      </c>
      <c r="AM955" s="14">
        <f>VLOOKUP($B955,[2]Sheet3!$G:$CZ,24,0)</f>
        <v>0</v>
      </c>
      <c r="AN955" s="14">
        <f>VLOOKUP($B955,[2]Sheet3!$G:$CZ,25,0)</f>
        <v>0</v>
      </c>
      <c r="AO955" s="14">
        <f>VLOOKUP($B955,[2]Sheet3!$G:$CZ,26,0)</f>
        <v>0</v>
      </c>
      <c r="AP955" s="14">
        <f>VLOOKUP($B955,[2]Sheet3!$G:$CZ,27,0)</f>
        <v>0</v>
      </c>
      <c r="AQ955" s="14">
        <f>VLOOKUP($B955,[2]Sheet3!$G:$CZ,28,0)</f>
        <v>0</v>
      </c>
      <c r="AR955" s="14">
        <f>VLOOKUP($B955,[2]Sheet3!$G:$CZ,29,0)</f>
        <v>0</v>
      </c>
      <c r="AS955" s="14">
        <f>VLOOKUP($B955,[2]Sheet3!$G:$CZ,30,0)</f>
        <v>0</v>
      </c>
      <c r="AT955" s="14">
        <f>VLOOKUP($B955,[2]Sheet3!$G:$CZ,31,0)</f>
        <v>0</v>
      </c>
      <c r="AU955" s="14">
        <f>VLOOKUP($B955,[2]Sheet3!$G:$CZ,32,0)</f>
        <v>0</v>
      </c>
      <c r="AV955" s="14">
        <f>VLOOKUP($B955,[2]Sheet3!$G:$CZ,33,0)</f>
        <v>0</v>
      </c>
      <c r="AW955" s="14">
        <f>VLOOKUP($B955,[2]Sheet3!$G:$CZ,34,0)</f>
        <v>0</v>
      </c>
      <c r="AX955" s="14">
        <f>VLOOKUP($B955,[2]Sheet3!$G:$CZ,35,0)</f>
        <v>0</v>
      </c>
      <c r="AY955" s="14">
        <f>VLOOKUP($B955,[2]Sheet3!$G:$CZ,36,0)</f>
        <v>0</v>
      </c>
      <c r="AZ955" s="14">
        <f>VLOOKUP($B955,[2]Sheet3!$G:$CZ,37,0)</f>
        <v>0</v>
      </c>
      <c r="BA955" s="14">
        <f>VLOOKUP($B955,[2]Sheet3!$G:$CZ,38,0)</f>
        <v>0</v>
      </c>
      <c r="BB955" s="14">
        <f>VLOOKUP($B955,[2]Sheet3!$G:$CZ,39,0)</f>
        <v>0</v>
      </c>
      <c r="BC955" s="14">
        <f>VLOOKUP($B955,[2]Sheet3!$G:$CZ,40,0)</f>
        <v>0</v>
      </c>
      <c r="BD955" s="14">
        <f>VLOOKUP($B955,[2]Sheet3!$G:$CZ,41,0)</f>
        <v>0</v>
      </c>
      <c r="BE955" s="14">
        <f>VLOOKUP($B955,[2]Sheet3!$G:$CZ,42,0)</f>
        <v>0</v>
      </c>
      <c r="BF955" s="14">
        <f>VLOOKUP($B955,[2]Sheet3!$G:$CZ,43,0)</f>
        <v>0</v>
      </c>
      <c r="BG955" s="14">
        <f>VLOOKUP($B955,[2]Sheet3!$G:$CZ,44,0)</f>
        <v>0</v>
      </c>
      <c r="BH955" s="14">
        <f>VLOOKUP($B955,[2]Sheet3!$G:$CZ,45,0)</f>
        <v>0</v>
      </c>
      <c r="BI955" s="14">
        <f>VLOOKUP($B955,[2]Sheet3!$G:$CZ,46,0)</f>
        <v>0</v>
      </c>
      <c r="BJ955" s="14">
        <f>VLOOKUP($B955,[2]Sheet3!$G:$CZ,47,0)</f>
        <v>0</v>
      </c>
      <c r="BK955" s="14">
        <f>VLOOKUP($B955,[2]Sheet3!$G:$CZ,48,0)</f>
        <v>0</v>
      </c>
      <c r="BL955" s="14">
        <f>VLOOKUP($B955,[2]Sheet3!$G:$CZ,49,0)</f>
        <v>0</v>
      </c>
      <c r="BM955" s="14">
        <f>VLOOKUP($B955,[2]Sheet3!$G:$CZ,50,0)</f>
        <v>0</v>
      </c>
      <c r="BN955" s="14">
        <f>VLOOKUP($B955,[2]Sheet3!$G:$CZ,51,0)</f>
        <v>0</v>
      </c>
      <c r="BO955" s="14">
        <f>VLOOKUP($B955,[2]Sheet3!$G:$CZ,52,0)</f>
        <v>0</v>
      </c>
      <c r="BP955" s="14">
        <f>VLOOKUP($B955,[2]Sheet3!$G:$CZ,53,0)</f>
        <v>0</v>
      </c>
      <c r="BQ955" s="14">
        <f>VLOOKUP($B955,[2]Sheet3!$G:$CZ,54,0)</f>
        <v>0</v>
      </c>
      <c r="BR955" s="14">
        <f>VLOOKUP($B955,[2]Sheet3!$G:$CZ,55,0)</f>
        <v>0</v>
      </c>
      <c r="BS955" s="14">
        <f>VLOOKUP($B955,[2]Sheet3!$G:$CZ,56,0)</f>
        <v>0</v>
      </c>
      <c r="BT955" s="14">
        <f>VLOOKUP($B955,[2]Sheet3!$G:$CZ,57,0)</f>
        <v>0</v>
      </c>
      <c r="BU955" s="14">
        <f>VLOOKUP($B955,[2]Sheet3!$G:$CZ,58,0)</f>
        <v>0</v>
      </c>
      <c r="BV955" s="14">
        <f>VLOOKUP($B955,[2]Sheet3!$G:$CZ,59,0)</f>
        <v>0</v>
      </c>
      <c r="BW955" s="14">
        <f>VLOOKUP($B955,[2]Sheet3!$G:$CZ,60,0)</f>
        <v>0</v>
      </c>
      <c r="BX955" s="14">
        <f>VLOOKUP($B955,[2]Sheet3!$G:$CZ,61,0)</f>
        <v>0</v>
      </c>
      <c r="BY955" s="14">
        <f>VLOOKUP($B955,[2]Sheet3!$G:$CZ,62,0)</f>
        <v>0</v>
      </c>
      <c r="BZ955" s="14">
        <f>VLOOKUP($B955,[2]Sheet3!$G:$CZ,63,0)</f>
        <v>0</v>
      </c>
      <c r="CA955" s="14">
        <f>VLOOKUP($B955,[2]Sheet3!$G:$CZ,64,0)</f>
        <v>0</v>
      </c>
      <c r="CB955" s="14">
        <f>VLOOKUP($B955,[2]Sheet3!$G:$CZ,65,0)</f>
        <v>0</v>
      </c>
      <c r="CC955" s="14">
        <f>VLOOKUP($B955,[2]Sheet3!$G:$CZ,66,0)</f>
        <v>0</v>
      </c>
      <c r="CD955" s="14">
        <f>VLOOKUP($B955,[2]Sheet3!$G:$CZ,67,0)</f>
        <v>0</v>
      </c>
      <c r="CE955" s="14">
        <f>VLOOKUP($B955,[2]Sheet3!$G:$CZ,68,0)</f>
        <v>0</v>
      </c>
      <c r="CF955" s="14">
        <f>VLOOKUP($B955,[2]Sheet3!$G:$CZ,69,0)</f>
        <v>0</v>
      </c>
      <c r="CG955" s="14">
        <f>VLOOKUP($B955,[2]Sheet3!$G:$CZ,70,0)</f>
        <v>0</v>
      </c>
      <c r="CH955" s="14">
        <f>VLOOKUP($B955,[2]Sheet3!$G:$CZ,71,0)</f>
        <v>0</v>
      </c>
      <c r="CI955" s="14">
        <f>VLOOKUP($B955,[2]Sheet3!$G:$CZ,72,0)</f>
        <v>0</v>
      </c>
      <c r="CJ955" s="14">
        <f>VLOOKUP($B955,[2]Sheet3!$G:$CZ,73,0)</f>
        <v>0</v>
      </c>
      <c r="CK955" s="14">
        <f>VLOOKUP($B955,[2]Sheet3!$G:$CZ,74,0)</f>
        <v>0</v>
      </c>
      <c r="CL955" s="14">
        <f>VLOOKUP($B955,[2]Sheet3!$G:$CZ,75,0)</f>
        <v>0</v>
      </c>
      <c r="CM955" s="14">
        <f>VLOOKUP($B955,[2]Sheet3!$G:$CZ,76,0)</f>
        <v>0</v>
      </c>
      <c r="CN955" s="14">
        <f>VLOOKUP($B955,[2]Sheet3!$G:$CZ,77,0)</f>
        <v>0</v>
      </c>
      <c r="CO955" s="14">
        <f>VLOOKUP($B955,[2]Sheet3!$G:$CZ,78,0)</f>
        <v>0</v>
      </c>
      <c r="CP955" s="14">
        <f>VLOOKUP($B955,[2]Sheet3!$G:$CZ,79,0)</f>
        <v>0</v>
      </c>
      <c r="CQ955" s="14">
        <f>VLOOKUP($B955,[2]Sheet3!$G:$CZ,80,0)</f>
        <v>0</v>
      </c>
      <c r="CR955" s="14">
        <f>VLOOKUP($B955,[2]Sheet3!$G:$CZ,81,0)</f>
        <v>0</v>
      </c>
      <c r="CS955" s="14">
        <f>VLOOKUP($B955,[2]Sheet3!$G:$CZ,82,0)</f>
        <v>0</v>
      </c>
      <c r="CT955" s="14">
        <f>VLOOKUP($B955,[2]Sheet3!$G:$CZ,83,0)</f>
        <v>0</v>
      </c>
      <c r="CU955" s="14">
        <f>VLOOKUP($B955,[2]Sheet3!$G:$CZ,84,0)</f>
        <v>0</v>
      </c>
      <c r="CV955" s="14">
        <f>VLOOKUP($B955,[2]Sheet3!$G:$CZ,85,0)</f>
        <v>0</v>
      </c>
      <c r="CW955" s="14">
        <f>VLOOKUP($B955,[2]Sheet3!$G:$CZ,86,0)</f>
        <v>0</v>
      </c>
      <c r="CX955" s="14">
        <f>VLOOKUP($B955,[2]Sheet3!$G:$CZ,87,0)</f>
        <v>0</v>
      </c>
      <c r="CY955" s="14">
        <f>VLOOKUP($B955,[2]Sheet3!$G:$CZ,88,0)</f>
        <v>0</v>
      </c>
      <c r="CZ955" s="14">
        <f>VLOOKUP($B955,[2]Sheet3!$G:$CZ,89,0)</f>
        <v>0</v>
      </c>
      <c r="DA955" s="14">
        <f>VLOOKUP($B955,[2]Sheet3!$G:$CZ,90,0)</f>
        <v>0</v>
      </c>
      <c r="DB955" s="14">
        <f>VLOOKUP($B955,[2]Sheet3!$G:$CZ,91,0)</f>
        <v>0</v>
      </c>
      <c r="DC955" s="14">
        <f>VLOOKUP($B955,[2]Sheet3!$G:$CZ,92,0)</f>
        <v>0</v>
      </c>
      <c r="DD955" s="14">
        <f>VLOOKUP($B955,[2]Sheet3!$G:$CZ,93,0)</f>
        <v>0</v>
      </c>
      <c r="DE955" s="14">
        <f>VLOOKUP($B955,[2]Sheet3!$G:$CZ,94,0)</f>
        <v>0</v>
      </c>
      <c r="DF955" s="14">
        <f>VLOOKUP($B955,[2]Sheet3!$G:$CZ,95,0)</f>
        <v>0</v>
      </c>
      <c r="DG955" s="14">
        <f>VLOOKUP($B955,[2]Sheet3!$G:$CZ,96,0)</f>
        <v>0</v>
      </c>
      <c r="DH955" s="14">
        <f>VLOOKUP($B955,[2]Sheet3!$G:$CZ,97,0)</f>
        <v>0</v>
      </c>
      <c r="DI955" s="14">
        <f>VLOOKUP($B955,[2]Sheet3!$G:$CZ,98,0)</f>
        <v>0</v>
      </c>
    </row>
    <row r="956" spans="1:113" x14ac:dyDescent="0.3">
      <c r="A956" s="9" t="str">
        <f t="shared" si="44"/>
        <v>ND3093</v>
      </c>
      <c r="B956" s="15" t="s">
        <v>2224</v>
      </c>
      <c r="C956" s="15" t="s">
        <v>2225</v>
      </c>
      <c r="F956" s="7" t="s">
        <v>15</v>
      </c>
      <c r="G956" s="12" t="s">
        <v>4450</v>
      </c>
      <c r="H956" s="12" t="str">
        <f>VLOOKUP($B956,[1]Sheet1!$A:$G,5,0)</f>
        <v>pankaj.ahujaM@redingtongroup.com</v>
      </c>
      <c r="I956" s="12" t="str">
        <f>VLOOKUP($B956,[1]Sheet1!$A:$G,7,0)</f>
        <v>sidharth.eknath@redingtongroup.com</v>
      </c>
      <c r="J956" s="12" t="s">
        <v>82</v>
      </c>
      <c r="K956" s="7"/>
      <c r="L956" s="7"/>
      <c r="M956" s="8"/>
      <c r="N956" s="7" t="str">
        <f t="shared" si="42"/>
        <v>pankaj.ahujaM@redingtongroup.com; sidharth.eknath@redingtongroup.com; nilesh.phirke@redingtongroup.com;christopher.joseph@redingtongroup.com</v>
      </c>
      <c r="O956" s="7" t="str">
        <f t="shared" si="43"/>
        <v>ND3093</v>
      </c>
      <c r="P956" s="8" t="s">
        <v>5215</v>
      </c>
      <c r="Q956" s="14">
        <f>VLOOKUP($B956,[2]Sheet3!$G:$CZ,2,0)</f>
        <v>2400300095</v>
      </c>
      <c r="R956" s="14">
        <f>VLOOKUP($B956,[2]Sheet3!$G:$CZ,3,0)</f>
        <v>2400300438</v>
      </c>
      <c r="S956" s="14">
        <f>VLOOKUP($B956,[2]Sheet3!$G:$CZ,4,0)</f>
        <v>0</v>
      </c>
      <c r="T956" s="14">
        <f>VLOOKUP($B956,[2]Sheet3!$G:$CZ,5,0)</f>
        <v>0</v>
      </c>
      <c r="U956" s="14">
        <f>VLOOKUP($B956,[2]Sheet3!$G:$CZ,6,0)</f>
        <v>0</v>
      </c>
      <c r="V956" s="14">
        <f>VLOOKUP($B956,[2]Sheet3!$G:$CZ,7,0)</f>
        <v>0</v>
      </c>
      <c r="W956" s="14">
        <f>VLOOKUP($B956,[2]Sheet3!$G:$CZ,8,0)</f>
        <v>0</v>
      </c>
      <c r="X956" s="14">
        <f>VLOOKUP($B956,[2]Sheet3!$G:$CZ,9,0)</f>
        <v>0</v>
      </c>
      <c r="Y956" s="14">
        <f>VLOOKUP($B956,[2]Sheet3!$G:$CZ,10,0)</f>
        <v>0</v>
      </c>
      <c r="Z956" s="14">
        <f>VLOOKUP($B956,[2]Sheet3!$G:$CZ,11,0)</f>
        <v>0</v>
      </c>
      <c r="AA956" s="14">
        <f>VLOOKUP($B956,[2]Sheet3!$G:$CZ,12,0)</f>
        <v>0</v>
      </c>
      <c r="AB956" s="14">
        <f>VLOOKUP($B956,[2]Sheet3!$G:$CZ,13,0)</f>
        <v>0</v>
      </c>
      <c r="AC956" s="14">
        <f>VLOOKUP($B956,[2]Sheet3!$G:$CZ,14,0)</f>
        <v>0</v>
      </c>
      <c r="AD956" s="14">
        <f>VLOOKUP($B956,[2]Sheet3!$G:$CZ,15,0)</f>
        <v>0</v>
      </c>
      <c r="AE956" s="14">
        <f>VLOOKUP($B956,[2]Sheet3!$G:$CZ,16,0)</f>
        <v>0</v>
      </c>
      <c r="AF956" s="14">
        <f>VLOOKUP($B956,[2]Sheet3!$G:$CZ,17,0)</f>
        <v>0</v>
      </c>
      <c r="AG956" s="14">
        <f>VLOOKUP($B956,[2]Sheet3!$G:$CZ,18,0)</f>
        <v>0</v>
      </c>
      <c r="AH956" s="14">
        <f>VLOOKUP($B956,[2]Sheet3!$G:$CZ,19,0)</f>
        <v>0</v>
      </c>
      <c r="AI956" s="14">
        <f>VLOOKUP($B956,[2]Sheet3!$G:$CZ,20,0)</f>
        <v>0</v>
      </c>
      <c r="AJ956" s="14">
        <f>VLOOKUP($B956,[2]Sheet3!$G:$CZ,21,0)</f>
        <v>0</v>
      </c>
      <c r="AK956" s="14">
        <f>VLOOKUP($B956,[2]Sheet3!$G:$CZ,22,0)</f>
        <v>0</v>
      </c>
      <c r="AL956" s="14">
        <f>VLOOKUP($B956,[2]Sheet3!$G:$CZ,23,0)</f>
        <v>0</v>
      </c>
      <c r="AM956" s="14">
        <f>VLOOKUP($B956,[2]Sheet3!$G:$CZ,24,0)</f>
        <v>0</v>
      </c>
      <c r="AN956" s="14">
        <f>VLOOKUP($B956,[2]Sheet3!$G:$CZ,25,0)</f>
        <v>0</v>
      </c>
      <c r="AO956" s="14">
        <f>VLOOKUP($B956,[2]Sheet3!$G:$CZ,26,0)</f>
        <v>0</v>
      </c>
      <c r="AP956" s="14">
        <f>VLOOKUP($B956,[2]Sheet3!$G:$CZ,27,0)</f>
        <v>0</v>
      </c>
      <c r="AQ956" s="14">
        <f>VLOOKUP($B956,[2]Sheet3!$G:$CZ,28,0)</f>
        <v>0</v>
      </c>
      <c r="AR956" s="14">
        <f>VLOOKUP($B956,[2]Sheet3!$G:$CZ,29,0)</f>
        <v>0</v>
      </c>
      <c r="AS956" s="14">
        <f>VLOOKUP($B956,[2]Sheet3!$G:$CZ,30,0)</f>
        <v>0</v>
      </c>
      <c r="AT956" s="14">
        <f>VLOOKUP($B956,[2]Sheet3!$G:$CZ,31,0)</f>
        <v>0</v>
      </c>
      <c r="AU956" s="14">
        <f>VLOOKUP($B956,[2]Sheet3!$G:$CZ,32,0)</f>
        <v>0</v>
      </c>
      <c r="AV956" s="14">
        <f>VLOOKUP($B956,[2]Sheet3!$G:$CZ,33,0)</f>
        <v>0</v>
      </c>
      <c r="AW956" s="14">
        <f>VLOOKUP($B956,[2]Sheet3!$G:$CZ,34,0)</f>
        <v>0</v>
      </c>
      <c r="AX956" s="14">
        <f>VLOOKUP($B956,[2]Sheet3!$G:$CZ,35,0)</f>
        <v>0</v>
      </c>
      <c r="AY956" s="14">
        <f>VLOOKUP($B956,[2]Sheet3!$G:$CZ,36,0)</f>
        <v>0</v>
      </c>
      <c r="AZ956" s="14">
        <f>VLOOKUP($B956,[2]Sheet3!$G:$CZ,37,0)</f>
        <v>0</v>
      </c>
      <c r="BA956" s="14">
        <f>VLOOKUP($B956,[2]Sheet3!$G:$CZ,38,0)</f>
        <v>0</v>
      </c>
      <c r="BB956" s="14">
        <f>VLOOKUP($B956,[2]Sheet3!$G:$CZ,39,0)</f>
        <v>0</v>
      </c>
      <c r="BC956" s="14">
        <f>VLOOKUP($B956,[2]Sheet3!$G:$CZ,40,0)</f>
        <v>0</v>
      </c>
      <c r="BD956" s="14">
        <f>VLOOKUP($B956,[2]Sheet3!$G:$CZ,41,0)</f>
        <v>0</v>
      </c>
      <c r="BE956" s="14">
        <f>VLOOKUP($B956,[2]Sheet3!$G:$CZ,42,0)</f>
        <v>0</v>
      </c>
      <c r="BF956" s="14">
        <f>VLOOKUP($B956,[2]Sheet3!$G:$CZ,43,0)</f>
        <v>0</v>
      </c>
      <c r="BG956" s="14">
        <f>VLOOKUP($B956,[2]Sheet3!$G:$CZ,44,0)</f>
        <v>0</v>
      </c>
      <c r="BH956" s="14">
        <f>VLOOKUP($B956,[2]Sheet3!$G:$CZ,45,0)</f>
        <v>0</v>
      </c>
      <c r="BI956" s="14">
        <f>VLOOKUP($B956,[2]Sheet3!$G:$CZ,46,0)</f>
        <v>0</v>
      </c>
      <c r="BJ956" s="14">
        <f>VLOOKUP($B956,[2]Sheet3!$G:$CZ,47,0)</f>
        <v>0</v>
      </c>
      <c r="BK956" s="14">
        <f>VLOOKUP($B956,[2]Sheet3!$G:$CZ,48,0)</f>
        <v>0</v>
      </c>
      <c r="BL956" s="14">
        <f>VLOOKUP($B956,[2]Sheet3!$G:$CZ,49,0)</f>
        <v>0</v>
      </c>
      <c r="BM956" s="14">
        <f>VLOOKUP($B956,[2]Sheet3!$G:$CZ,50,0)</f>
        <v>0</v>
      </c>
      <c r="BN956" s="14">
        <f>VLOOKUP($B956,[2]Sheet3!$G:$CZ,51,0)</f>
        <v>0</v>
      </c>
      <c r="BO956" s="14">
        <f>VLOOKUP($B956,[2]Sheet3!$G:$CZ,52,0)</f>
        <v>0</v>
      </c>
      <c r="BP956" s="14">
        <f>VLOOKUP($B956,[2]Sheet3!$G:$CZ,53,0)</f>
        <v>0</v>
      </c>
      <c r="BQ956" s="14">
        <f>VLOOKUP($B956,[2]Sheet3!$G:$CZ,54,0)</f>
        <v>0</v>
      </c>
      <c r="BR956" s="14">
        <f>VLOOKUP($B956,[2]Sheet3!$G:$CZ,55,0)</f>
        <v>0</v>
      </c>
      <c r="BS956" s="14">
        <f>VLOOKUP($B956,[2]Sheet3!$G:$CZ,56,0)</f>
        <v>0</v>
      </c>
      <c r="BT956" s="14">
        <f>VLOOKUP($B956,[2]Sheet3!$G:$CZ,57,0)</f>
        <v>0</v>
      </c>
      <c r="BU956" s="14">
        <f>VLOOKUP($B956,[2]Sheet3!$G:$CZ,58,0)</f>
        <v>0</v>
      </c>
      <c r="BV956" s="14">
        <f>VLOOKUP($B956,[2]Sheet3!$G:$CZ,59,0)</f>
        <v>0</v>
      </c>
      <c r="BW956" s="14">
        <f>VLOOKUP($B956,[2]Sheet3!$G:$CZ,60,0)</f>
        <v>0</v>
      </c>
      <c r="BX956" s="14">
        <f>VLOOKUP($B956,[2]Sheet3!$G:$CZ,61,0)</f>
        <v>0</v>
      </c>
      <c r="BY956" s="14">
        <f>VLOOKUP($B956,[2]Sheet3!$G:$CZ,62,0)</f>
        <v>0</v>
      </c>
      <c r="BZ956" s="14">
        <f>VLOOKUP($B956,[2]Sheet3!$G:$CZ,63,0)</f>
        <v>0</v>
      </c>
      <c r="CA956" s="14">
        <f>VLOOKUP($B956,[2]Sheet3!$G:$CZ,64,0)</f>
        <v>0</v>
      </c>
      <c r="CB956" s="14">
        <f>VLOOKUP($B956,[2]Sheet3!$G:$CZ,65,0)</f>
        <v>0</v>
      </c>
      <c r="CC956" s="14">
        <f>VLOOKUP($B956,[2]Sheet3!$G:$CZ,66,0)</f>
        <v>0</v>
      </c>
      <c r="CD956" s="14">
        <f>VLOOKUP($B956,[2]Sheet3!$G:$CZ,67,0)</f>
        <v>0</v>
      </c>
      <c r="CE956" s="14">
        <f>VLOOKUP($B956,[2]Sheet3!$G:$CZ,68,0)</f>
        <v>0</v>
      </c>
      <c r="CF956" s="14">
        <f>VLOOKUP($B956,[2]Sheet3!$G:$CZ,69,0)</f>
        <v>0</v>
      </c>
      <c r="CG956" s="14">
        <f>VLOOKUP($B956,[2]Sheet3!$G:$CZ,70,0)</f>
        <v>0</v>
      </c>
      <c r="CH956" s="14">
        <f>VLOOKUP($B956,[2]Sheet3!$G:$CZ,71,0)</f>
        <v>0</v>
      </c>
      <c r="CI956" s="14">
        <f>VLOOKUP($B956,[2]Sheet3!$G:$CZ,72,0)</f>
        <v>0</v>
      </c>
      <c r="CJ956" s="14">
        <f>VLOOKUP($B956,[2]Sheet3!$G:$CZ,73,0)</f>
        <v>0</v>
      </c>
      <c r="CK956" s="14">
        <f>VLOOKUP($B956,[2]Sheet3!$G:$CZ,74,0)</f>
        <v>0</v>
      </c>
      <c r="CL956" s="14">
        <f>VLOOKUP($B956,[2]Sheet3!$G:$CZ,75,0)</f>
        <v>0</v>
      </c>
      <c r="CM956" s="14">
        <f>VLOOKUP($B956,[2]Sheet3!$G:$CZ,76,0)</f>
        <v>0</v>
      </c>
      <c r="CN956" s="14">
        <f>VLOOKUP($B956,[2]Sheet3!$G:$CZ,77,0)</f>
        <v>0</v>
      </c>
      <c r="CO956" s="14">
        <f>VLOOKUP($B956,[2]Sheet3!$G:$CZ,78,0)</f>
        <v>0</v>
      </c>
      <c r="CP956" s="14">
        <f>VLOOKUP($B956,[2]Sheet3!$G:$CZ,79,0)</f>
        <v>0</v>
      </c>
      <c r="CQ956" s="14">
        <f>VLOOKUP($B956,[2]Sheet3!$G:$CZ,80,0)</f>
        <v>0</v>
      </c>
      <c r="CR956" s="14">
        <f>VLOOKUP($B956,[2]Sheet3!$G:$CZ,81,0)</f>
        <v>0</v>
      </c>
      <c r="CS956" s="14">
        <f>VLOOKUP($B956,[2]Sheet3!$G:$CZ,82,0)</f>
        <v>0</v>
      </c>
      <c r="CT956" s="14">
        <f>VLOOKUP($B956,[2]Sheet3!$G:$CZ,83,0)</f>
        <v>0</v>
      </c>
      <c r="CU956" s="14">
        <f>VLOOKUP($B956,[2]Sheet3!$G:$CZ,84,0)</f>
        <v>0</v>
      </c>
      <c r="CV956" s="14">
        <f>VLOOKUP($B956,[2]Sheet3!$G:$CZ,85,0)</f>
        <v>0</v>
      </c>
      <c r="CW956" s="14">
        <f>VLOOKUP($B956,[2]Sheet3!$G:$CZ,86,0)</f>
        <v>0</v>
      </c>
      <c r="CX956" s="14">
        <f>VLOOKUP($B956,[2]Sheet3!$G:$CZ,87,0)</f>
        <v>0</v>
      </c>
      <c r="CY956" s="14">
        <f>VLOOKUP($B956,[2]Sheet3!$G:$CZ,88,0)</f>
        <v>0</v>
      </c>
      <c r="CZ956" s="14">
        <f>VLOOKUP($B956,[2]Sheet3!$G:$CZ,89,0)</f>
        <v>0</v>
      </c>
      <c r="DA956" s="14">
        <f>VLOOKUP($B956,[2]Sheet3!$G:$CZ,90,0)</f>
        <v>0</v>
      </c>
      <c r="DB956" s="14">
        <f>VLOOKUP($B956,[2]Sheet3!$G:$CZ,91,0)</f>
        <v>0</v>
      </c>
      <c r="DC956" s="14">
        <f>VLOOKUP($B956,[2]Sheet3!$G:$CZ,92,0)</f>
        <v>0</v>
      </c>
      <c r="DD956" s="14">
        <f>VLOOKUP($B956,[2]Sheet3!$G:$CZ,93,0)</f>
        <v>0</v>
      </c>
      <c r="DE956" s="14">
        <f>VLOOKUP($B956,[2]Sheet3!$G:$CZ,94,0)</f>
        <v>0</v>
      </c>
      <c r="DF956" s="14">
        <f>VLOOKUP($B956,[2]Sheet3!$G:$CZ,95,0)</f>
        <v>0</v>
      </c>
      <c r="DG956" s="14">
        <f>VLOOKUP($B956,[2]Sheet3!$G:$CZ,96,0)</f>
        <v>0</v>
      </c>
      <c r="DH956" s="14">
        <f>VLOOKUP($B956,[2]Sheet3!$G:$CZ,97,0)</f>
        <v>0</v>
      </c>
      <c r="DI956" s="14">
        <f>VLOOKUP($B956,[2]Sheet3!$G:$CZ,98,0)</f>
        <v>0</v>
      </c>
    </row>
    <row r="957" spans="1:113" x14ac:dyDescent="0.3">
      <c r="A957" s="9" t="str">
        <f t="shared" si="44"/>
        <v>N43856</v>
      </c>
      <c r="B957" s="15" t="s">
        <v>2226</v>
      </c>
      <c r="C957" s="15" t="s">
        <v>2227</v>
      </c>
      <c r="F957" s="7" t="s">
        <v>15</v>
      </c>
      <c r="G957" s="12" t="s">
        <v>4451</v>
      </c>
      <c r="H957" s="12" t="str">
        <f>VLOOKUP($B957,[1]Sheet1!$A:$G,5,0)</f>
        <v>ravikant.sharma@redingtongroup.com</v>
      </c>
      <c r="I957" s="12" t="str">
        <f>VLOOKUP($B957,[1]Sheet1!$A:$G,7,0)</f>
        <v>sidharth.eknath@redingtongroup.com</v>
      </c>
      <c r="J957" s="12" t="s">
        <v>82</v>
      </c>
      <c r="K957" s="7"/>
      <c r="L957" s="7"/>
      <c r="M957" s="8"/>
      <c r="N957" s="7" t="str">
        <f t="shared" si="42"/>
        <v>ravikant.sharma@redingtongroup.com; sidharth.eknath@redingtongroup.com; nilesh.phirke@redingtongroup.com;christopher.joseph@redingtongroup.com</v>
      </c>
      <c r="O957" s="7" t="str">
        <f t="shared" si="43"/>
        <v>N43856</v>
      </c>
      <c r="P957" s="8" t="s">
        <v>5215</v>
      </c>
      <c r="Q957" s="14">
        <f>VLOOKUP($B957,[2]Sheet3!$G:$CZ,2,0)</f>
        <v>2400302352</v>
      </c>
      <c r="R957" s="14">
        <f>VLOOKUP($B957,[2]Sheet3!$G:$CZ,3,0)</f>
        <v>0</v>
      </c>
      <c r="S957" s="14">
        <f>VLOOKUP($B957,[2]Sheet3!$G:$CZ,4,0)</f>
        <v>0</v>
      </c>
      <c r="T957" s="14">
        <f>VLOOKUP($B957,[2]Sheet3!$G:$CZ,5,0)</f>
        <v>0</v>
      </c>
      <c r="U957" s="14">
        <f>VLOOKUP($B957,[2]Sheet3!$G:$CZ,6,0)</f>
        <v>0</v>
      </c>
      <c r="V957" s="14">
        <f>VLOOKUP($B957,[2]Sheet3!$G:$CZ,7,0)</f>
        <v>0</v>
      </c>
      <c r="W957" s="14">
        <f>VLOOKUP($B957,[2]Sheet3!$G:$CZ,8,0)</f>
        <v>0</v>
      </c>
      <c r="X957" s="14">
        <f>VLOOKUP($B957,[2]Sheet3!$G:$CZ,9,0)</f>
        <v>0</v>
      </c>
      <c r="Y957" s="14">
        <f>VLOOKUP($B957,[2]Sheet3!$G:$CZ,10,0)</f>
        <v>0</v>
      </c>
      <c r="Z957" s="14">
        <f>VLOOKUP($B957,[2]Sheet3!$G:$CZ,11,0)</f>
        <v>0</v>
      </c>
      <c r="AA957" s="14">
        <f>VLOOKUP($B957,[2]Sheet3!$G:$CZ,12,0)</f>
        <v>0</v>
      </c>
      <c r="AB957" s="14">
        <f>VLOOKUP($B957,[2]Sheet3!$G:$CZ,13,0)</f>
        <v>0</v>
      </c>
      <c r="AC957" s="14">
        <f>VLOOKUP($B957,[2]Sheet3!$G:$CZ,14,0)</f>
        <v>0</v>
      </c>
      <c r="AD957" s="14">
        <f>VLOOKUP($B957,[2]Sheet3!$G:$CZ,15,0)</f>
        <v>0</v>
      </c>
      <c r="AE957" s="14">
        <f>VLOOKUP($B957,[2]Sheet3!$G:$CZ,16,0)</f>
        <v>0</v>
      </c>
      <c r="AF957" s="14">
        <f>VLOOKUP($B957,[2]Sheet3!$G:$CZ,17,0)</f>
        <v>0</v>
      </c>
      <c r="AG957" s="14">
        <f>VLOOKUP($B957,[2]Sheet3!$G:$CZ,18,0)</f>
        <v>0</v>
      </c>
      <c r="AH957" s="14">
        <f>VLOOKUP($B957,[2]Sheet3!$G:$CZ,19,0)</f>
        <v>0</v>
      </c>
      <c r="AI957" s="14">
        <f>VLOOKUP($B957,[2]Sheet3!$G:$CZ,20,0)</f>
        <v>0</v>
      </c>
      <c r="AJ957" s="14">
        <f>VLOOKUP($B957,[2]Sheet3!$G:$CZ,21,0)</f>
        <v>0</v>
      </c>
      <c r="AK957" s="14">
        <f>VLOOKUP($B957,[2]Sheet3!$G:$CZ,22,0)</f>
        <v>0</v>
      </c>
      <c r="AL957" s="14">
        <f>VLOOKUP($B957,[2]Sheet3!$G:$CZ,23,0)</f>
        <v>0</v>
      </c>
      <c r="AM957" s="14">
        <f>VLOOKUP($B957,[2]Sheet3!$G:$CZ,24,0)</f>
        <v>0</v>
      </c>
      <c r="AN957" s="14">
        <f>VLOOKUP($B957,[2]Sheet3!$G:$CZ,25,0)</f>
        <v>0</v>
      </c>
      <c r="AO957" s="14">
        <f>VLOOKUP($B957,[2]Sheet3!$G:$CZ,26,0)</f>
        <v>0</v>
      </c>
      <c r="AP957" s="14">
        <f>VLOOKUP($B957,[2]Sheet3!$G:$CZ,27,0)</f>
        <v>0</v>
      </c>
      <c r="AQ957" s="14">
        <f>VLOOKUP($B957,[2]Sheet3!$G:$CZ,28,0)</f>
        <v>0</v>
      </c>
      <c r="AR957" s="14">
        <f>VLOOKUP($B957,[2]Sheet3!$G:$CZ,29,0)</f>
        <v>0</v>
      </c>
      <c r="AS957" s="14">
        <f>VLOOKUP($B957,[2]Sheet3!$G:$CZ,30,0)</f>
        <v>0</v>
      </c>
      <c r="AT957" s="14">
        <f>VLOOKUP($B957,[2]Sheet3!$G:$CZ,31,0)</f>
        <v>0</v>
      </c>
      <c r="AU957" s="14">
        <f>VLOOKUP($B957,[2]Sheet3!$G:$CZ,32,0)</f>
        <v>0</v>
      </c>
      <c r="AV957" s="14">
        <f>VLOOKUP($B957,[2]Sheet3!$G:$CZ,33,0)</f>
        <v>0</v>
      </c>
      <c r="AW957" s="14">
        <f>VLOOKUP($B957,[2]Sheet3!$G:$CZ,34,0)</f>
        <v>0</v>
      </c>
      <c r="AX957" s="14">
        <f>VLOOKUP($B957,[2]Sheet3!$G:$CZ,35,0)</f>
        <v>0</v>
      </c>
      <c r="AY957" s="14">
        <f>VLOOKUP($B957,[2]Sheet3!$G:$CZ,36,0)</f>
        <v>0</v>
      </c>
      <c r="AZ957" s="14">
        <f>VLOOKUP($B957,[2]Sheet3!$G:$CZ,37,0)</f>
        <v>0</v>
      </c>
      <c r="BA957" s="14">
        <f>VLOOKUP($B957,[2]Sheet3!$G:$CZ,38,0)</f>
        <v>0</v>
      </c>
      <c r="BB957" s="14">
        <f>VLOOKUP($B957,[2]Sheet3!$G:$CZ,39,0)</f>
        <v>0</v>
      </c>
      <c r="BC957" s="14">
        <f>VLOOKUP($B957,[2]Sheet3!$G:$CZ,40,0)</f>
        <v>0</v>
      </c>
      <c r="BD957" s="14">
        <f>VLOOKUP($B957,[2]Sheet3!$G:$CZ,41,0)</f>
        <v>0</v>
      </c>
      <c r="BE957" s="14">
        <f>VLOOKUP($B957,[2]Sheet3!$G:$CZ,42,0)</f>
        <v>0</v>
      </c>
      <c r="BF957" s="14">
        <f>VLOOKUP($B957,[2]Sheet3!$G:$CZ,43,0)</f>
        <v>0</v>
      </c>
      <c r="BG957" s="14">
        <f>VLOOKUP($B957,[2]Sheet3!$G:$CZ,44,0)</f>
        <v>0</v>
      </c>
      <c r="BH957" s="14">
        <f>VLOOKUP($B957,[2]Sheet3!$G:$CZ,45,0)</f>
        <v>0</v>
      </c>
      <c r="BI957" s="14">
        <f>VLOOKUP($B957,[2]Sheet3!$G:$CZ,46,0)</f>
        <v>0</v>
      </c>
      <c r="BJ957" s="14">
        <f>VLOOKUP($B957,[2]Sheet3!$G:$CZ,47,0)</f>
        <v>0</v>
      </c>
      <c r="BK957" s="14">
        <f>VLOOKUP($B957,[2]Sheet3!$G:$CZ,48,0)</f>
        <v>0</v>
      </c>
      <c r="BL957" s="14">
        <f>VLOOKUP($B957,[2]Sheet3!$G:$CZ,49,0)</f>
        <v>0</v>
      </c>
      <c r="BM957" s="14">
        <f>VLOOKUP($B957,[2]Sheet3!$G:$CZ,50,0)</f>
        <v>0</v>
      </c>
      <c r="BN957" s="14">
        <f>VLOOKUP($B957,[2]Sheet3!$G:$CZ,51,0)</f>
        <v>0</v>
      </c>
      <c r="BO957" s="14">
        <f>VLOOKUP($B957,[2]Sheet3!$G:$CZ,52,0)</f>
        <v>0</v>
      </c>
      <c r="BP957" s="14">
        <f>VLOOKUP($B957,[2]Sheet3!$G:$CZ,53,0)</f>
        <v>0</v>
      </c>
      <c r="BQ957" s="14">
        <f>VLOOKUP($B957,[2]Sheet3!$G:$CZ,54,0)</f>
        <v>0</v>
      </c>
      <c r="BR957" s="14">
        <f>VLOOKUP($B957,[2]Sheet3!$G:$CZ,55,0)</f>
        <v>0</v>
      </c>
      <c r="BS957" s="14">
        <f>VLOOKUP($B957,[2]Sheet3!$G:$CZ,56,0)</f>
        <v>0</v>
      </c>
      <c r="BT957" s="14">
        <f>VLOOKUP($B957,[2]Sheet3!$G:$CZ,57,0)</f>
        <v>0</v>
      </c>
      <c r="BU957" s="14">
        <f>VLOOKUP($B957,[2]Sheet3!$G:$CZ,58,0)</f>
        <v>0</v>
      </c>
      <c r="BV957" s="14">
        <f>VLOOKUP($B957,[2]Sheet3!$G:$CZ,59,0)</f>
        <v>0</v>
      </c>
      <c r="BW957" s="14">
        <f>VLOOKUP($B957,[2]Sheet3!$G:$CZ,60,0)</f>
        <v>0</v>
      </c>
      <c r="BX957" s="14">
        <f>VLOOKUP($B957,[2]Sheet3!$G:$CZ,61,0)</f>
        <v>0</v>
      </c>
      <c r="BY957" s="14">
        <f>VLOOKUP($B957,[2]Sheet3!$G:$CZ,62,0)</f>
        <v>0</v>
      </c>
      <c r="BZ957" s="14">
        <f>VLOOKUP($B957,[2]Sheet3!$G:$CZ,63,0)</f>
        <v>0</v>
      </c>
      <c r="CA957" s="14">
        <f>VLOOKUP($B957,[2]Sheet3!$G:$CZ,64,0)</f>
        <v>0</v>
      </c>
      <c r="CB957" s="14">
        <f>VLOOKUP($B957,[2]Sheet3!$G:$CZ,65,0)</f>
        <v>0</v>
      </c>
      <c r="CC957" s="14">
        <f>VLOOKUP($B957,[2]Sheet3!$G:$CZ,66,0)</f>
        <v>0</v>
      </c>
      <c r="CD957" s="14">
        <f>VLOOKUP($B957,[2]Sheet3!$G:$CZ,67,0)</f>
        <v>0</v>
      </c>
      <c r="CE957" s="14">
        <f>VLOOKUP($B957,[2]Sheet3!$G:$CZ,68,0)</f>
        <v>0</v>
      </c>
      <c r="CF957" s="14">
        <f>VLOOKUP($B957,[2]Sheet3!$G:$CZ,69,0)</f>
        <v>0</v>
      </c>
      <c r="CG957" s="14">
        <f>VLOOKUP($B957,[2]Sheet3!$G:$CZ,70,0)</f>
        <v>0</v>
      </c>
      <c r="CH957" s="14">
        <f>VLOOKUP($B957,[2]Sheet3!$G:$CZ,71,0)</f>
        <v>0</v>
      </c>
      <c r="CI957" s="14">
        <f>VLOOKUP($B957,[2]Sheet3!$G:$CZ,72,0)</f>
        <v>0</v>
      </c>
      <c r="CJ957" s="14">
        <f>VLOOKUP($B957,[2]Sheet3!$G:$CZ,73,0)</f>
        <v>0</v>
      </c>
      <c r="CK957" s="14">
        <f>VLOOKUP($B957,[2]Sheet3!$G:$CZ,74,0)</f>
        <v>0</v>
      </c>
      <c r="CL957" s="14">
        <f>VLOOKUP($B957,[2]Sheet3!$G:$CZ,75,0)</f>
        <v>0</v>
      </c>
      <c r="CM957" s="14">
        <f>VLOOKUP($B957,[2]Sheet3!$G:$CZ,76,0)</f>
        <v>0</v>
      </c>
      <c r="CN957" s="14">
        <f>VLOOKUP($B957,[2]Sheet3!$G:$CZ,77,0)</f>
        <v>0</v>
      </c>
      <c r="CO957" s="14">
        <f>VLOOKUP($B957,[2]Sheet3!$G:$CZ,78,0)</f>
        <v>0</v>
      </c>
      <c r="CP957" s="14">
        <f>VLOOKUP($B957,[2]Sheet3!$G:$CZ,79,0)</f>
        <v>0</v>
      </c>
      <c r="CQ957" s="14">
        <f>VLOOKUP($B957,[2]Sheet3!$G:$CZ,80,0)</f>
        <v>0</v>
      </c>
      <c r="CR957" s="14">
        <f>VLOOKUP($B957,[2]Sheet3!$G:$CZ,81,0)</f>
        <v>0</v>
      </c>
      <c r="CS957" s="14">
        <f>VLOOKUP($B957,[2]Sheet3!$G:$CZ,82,0)</f>
        <v>0</v>
      </c>
      <c r="CT957" s="14">
        <f>VLOOKUP($B957,[2]Sheet3!$G:$CZ,83,0)</f>
        <v>0</v>
      </c>
      <c r="CU957" s="14">
        <f>VLOOKUP($B957,[2]Sheet3!$G:$CZ,84,0)</f>
        <v>0</v>
      </c>
      <c r="CV957" s="14">
        <f>VLOOKUP($B957,[2]Sheet3!$G:$CZ,85,0)</f>
        <v>0</v>
      </c>
      <c r="CW957" s="14">
        <f>VLOOKUP($B957,[2]Sheet3!$G:$CZ,86,0)</f>
        <v>0</v>
      </c>
      <c r="CX957" s="14">
        <f>VLOOKUP($B957,[2]Sheet3!$G:$CZ,87,0)</f>
        <v>0</v>
      </c>
      <c r="CY957" s="14">
        <f>VLOOKUP($B957,[2]Sheet3!$G:$CZ,88,0)</f>
        <v>0</v>
      </c>
      <c r="CZ957" s="14">
        <f>VLOOKUP($B957,[2]Sheet3!$G:$CZ,89,0)</f>
        <v>0</v>
      </c>
      <c r="DA957" s="14">
        <f>VLOOKUP($B957,[2]Sheet3!$G:$CZ,90,0)</f>
        <v>0</v>
      </c>
      <c r="DB957" s="14">
        <f>VLOOKUP($B957,[2]Sheet3!$G:$CZ,91,0)</f>
        <v>0</v>
      </c>
      <c r="DC957" s="14">
        <f>VLOOKUP($B957,[2]Sheet3!$G:$CZ,92,0)</f>
        <v>0</v>
      </c>
      <c r="DD957" s="14">
        <f>VLOOKUP($B957,[2]Sheet3!$G:$CZ,93,0)</f>
        <v>0</v>
      </c>
      <c r="DE957" s="14">
        <f>VLOOKUP($B957,[2]Sheet3!$G:$CZ,94,0)</f>
        <v>0</v>
      </c>
      <c r="DF957" s="14">
        <f>VLOOKUP($B957,[2]Sheet3!$G:$CZ,95,0)</f>
        <v>0</v>
      </c>
      <c r="DG957" s="14">
        <f>VLOOKUP($B957,[2]Sheet3!$G:$CZ,96,0)</f>
        <v>0</v>
      </c>
      <c r="DH957" s="14">
        <f>VLOOKUP($B957,[2]Sheet3!$G:$CZ,97,0)</f>
        <v>0</v>
      </c>
      <c r="DI957" s="14">
        <f>VLOOKUP($B957,[2]Sheet3!$G:$CZ,98,0)</f>
        <v>0</v>
      </c>
    </row>
    <row r="958" spans="1:113" x14ac:dyDescent="0.3">
      <c r="A958" s="9" t="str">
        <f t="shared" si="44"/>
        <v>N43811</v>
      </c>
      <c r="B958" s="15" t="s">
        <v>2228</v>
      </c>
      <c r="C958" s="15" t="s">
        <v>2229</v>
      </c>
      <c r="F958" s="7" t="s">
        <v>15</v>
      </c>
      <c r="G958" s="12" t="s">
        <v>4452</v>
      </c>
      <c r="H958" s="12" t="str">
        <f>VLOOKUP($B958,[1]Sheet1!$A:$G,5,0)</f>
        <v>ravikant.sharma@redingtongroup.com</v>
      </c>
      <c r="I958" s="12" t="str">
        <f>VLOOKUP($B958,[1]Sheet1!$A:$G,7,0)</f>
        <v>sidharth.eknath@redingtongroup.com</v>
      </c>
      <c r="J958" s="12" t="s">
        <v>82</v>
      </c>
      <c r="K958" s="7"/>
      <c r="L958" s="7"/>
      <c r="M958" s="8"/>
      <c r="N958" s="7" t="str">
        <f t="shared" si="42"/>
        <v>ravikant.sharma@redingtongroup.com; sidharth.eknath@redingtongroup.com; nilesh.phirke@redingtongroup.com;christopher.joseph@redingtongroup.com</v>
      </c>
      <c r="O958" s="7" t="str">
        <f t="shared" si="43"/>
        <v>N43811</v>
      </c>
      <c r="P958" s="8" t="s">
        <v>5215</v>
      </c>
      <c r="Q958" s="14">
        <f>VLOOKUP($B958,[2]Sheet3!$G:$CZ,2,0)</f>
        <v>2400302273</v>
      </c>
      <c r="R958" s="14">
        <f>VLOOKUP($B958,[2]Sheet3!$G:$CZ,3,0)</f>
        <v>0</v>
      </c>
      <c r="S958" s="14">
        <f>VLOOKUP($B958,[2]Sheet3!$G:$CZ,4,0)</f>
        <v>0</v>
      </c>
      <c r="T958" s="14">
        <f>VLOOKUP($B958,[2]Sheet3!$G:$CZ,5,0)</f>
        <v>0</v>
      </c>
      <c r="U958" s="14">
        <f>VLOOKUP($B958,[2]Sheet3!$G:$CZ,6,0)</f>
        <v>0</v>
      </c>
      <c r="V958" s="14">
        <f>VLOOKUP($B958,[2]Sheet3!$G:$CZ,7,0)</f>
        <v>0</v>
      </c>
      <c r="W958" s="14">
        <f>VLOOKUP($B958,[2]Sheet3!$G:$CZ,8,0)</f>
        <v>0</v>
      </c>
      <c r="X958" s="14">
        <f>VLOOKUP($B958,[2]Sheet3!$G:$CZ,9,0)</f>
        <v>0</v>
      </c>
      <c r="Y958" s="14">
        <f>VLOOKUP($B958,[2]Sheet3!$G:$CZ,10,0)</f>
        <v>0</v>
      </c>
      <c r="Z958" s="14">
        <f>VLOOKUP($B958,[2]Sheet3!$G:$CZ,11,0)</f>
        <v>0</v>
      </c>
      <c r="AA958" s="14">
        <f>VLOOKUP($B958,[2]Sheet3!$G:$CZ,12,0)</f>
        <v>0</v>
      </c>
      <c r="AB958" s="14">
        <f>VLOOKUP($B958,[2]Sheet3!$G:$CZ,13,0)</f>
        <v>0</v>
      </c>
      <c r="AC958" s="14">
        <f>VLOOKUP($B958,[2]Sheet3!$G:$CZ,14,0)</f>
        <v>0</v>
      </c>
      <c r="AD958" s="14">
        <f>VLOOKUP($B958,[2]Sheet3!$G:$CZ,15,0)</f>
        <v>0</v>
      </c>
      <c r="AE958" s="14">
        <f>VLOOKUP($B958,[2]Sheet3!$G:$CZ,16,0)</f>
        <v>0</v>
      </c>
      <c r="AF958" s="14">
        <f>VLOOKUP($B958,[2]Sheet3!$G:$CZ,17,0)</f>
        <v>0</v>
      </c>
      <c r="AG958" s="14">
        <f>VLOOKUP($B958,[2]Sheet3!$G:$CZ,18,0)</f>
        <v>0</v>
      </c>
      <c r="AH958" s="14">
        <f>VLOOKUP($B958,[2]Sheet3!$G:$CZ,19,0)</f>
        <v>0</v>
      </c>
      <c r="AI958" s="14">
        <f>VLOOKUP($B958,[2]Sheet3!$G:$CZ,20,0)</f>
        <v>0</v>
      </c>
      <c r="AJ958" s="14">
        <f>VLOOKUP($B958,[2]Sheet3!$G:$CZ,21,0)</f>
        <v>0</v>
      </c>
      <c r="AK958" s="14">
        <f>VLOOKUP($B958,[2]Sheet3!$G:$CZ,22,0)</f>
        <v>0</v>
      </c>
      <c r="AL958" s="14">
        <f>VLOOKUP($B958,[2]Sheet3!$G:$CZ,23,0)</f>
        <v>0</v>
      </c>
      <c r="AM958" s="14">
        <f>VLOOKUP($B958,[2]Sheet3!$G:$CZ,24,0)</f>
        <v>0</v>
      </c>
      <c r="AN958" s="14">
        <f>VLOOKUP($B958,[2]Sheet3!$G:$CZ,25,0)</f>
        <v>0</v>
      </c>
      <c r="AO958" s="14">
        <f>VLOOKUP($B958,[2]Sheet3!$G:$CZ,26,0)</f>
        <v>0</v>
      </c>
      <c r="AP958" s="14">
        <f>VLOOKUP($B958,[2]Sheet3!$G:$CZ,27,0)</f>
        <v>0</v>
      </c>
      <c r="AQ958" s="14">
        <f>VLOOKUP($B958,[2]Sheet3!$G:$CZ,28,0)</f>
        <v>0</v>
      </c>
      <c r="AR958" s="14">
        <f>VLOOKUP($B958,[2]Sheet3!$G:$CZ,29,0)</f>
        <v>0</v>
      </c>
      <c r="AS958" s="14">
        <f>VLOOKUP($B958,[2]Sheet3!$G:$CZ,30,0)</f>
        <v>0</v>
      </c>
      <c r="AT958" s="14">
        <f>VLOOKUP($B958,[2]Sheet3!$G:$CZ,31,0)</f>
        <v>0</v>
      </c>
      <c r="AU958" s="14">
        <f>VLOOKUP($B958,[2]Sheet3!$G:$CZ,32,0)</f>
        <v>0</v>
      </c>
      <c r="AV958" s="14">
        <f>VLOOKUP($B958,[2]Sheet3!$G:$CZ,33,0)</f>
        <v>0</v>
      </c>
      <c r="AW958" s="14">
        <f>VLOOKUP($B958,[2]Sheet3!$G:$CZ,34,0)</f>
        <v>0</v>
      </c>
      <c r="AX958" s="14">
        <f>VLOOKUP($B958,[2]Sheet3!$G:$CZ,35,0)</f>
        <v>0</v>
      </c>
      <c r="AY958" s="14">
        <f>VLOOKUP($B958,[2]Sheet3!$G:$CZ,36,0)</f>
        <v>0</v>
      </c>
      <c r="AZ958" s="14">
        <f>VLOOKUP($B958,[2]Sheet3!$G:$CZ,37,0)</f>
        <v>0</v>
      </c>
      <c r="BA958" s="14">
        <f>VLOOKUP($B958,[2]Sheet3!$G:$CZ,38,0)</f>
        <v>0</v>
      </c>
      <c r="BB958" s="14">
        <f>VLOOKUP($B958,[2]Sheet3!$G:$CZ,39,0)</f>
        <v>0</v>
      </c>
      <c r="BC958" s="14">
        <f>VLOOKUP($B958,[2]Sheet3!$G:$CZ,40,0)</f>
        <v>0</v>
      </c>
      <c r="BD958" s="14">
        <f>VLOOKUP($B958,[2]Sheet3!$G:$CZ,41,0)</f>
        <v>0</v>
      </c>
      <c r="BE958" s="14">
        <f>VLOOKUP($B958,[2]Sheet3!$G:$CZ,42,0)</f>
        <v>0</v>
      </c>
      <c r="BF958" s="14">
        <f>VLOOKUP($B958,[2]Sheet3!$G:$CZ,43,0)</f>
        <v>0</v>
      </c>
      <c r="BG958" s="14">
        <f>VLOOKUP($B958,[2]Sheet3!$G:$CZ,44,0)</f>
        <v>0</v>
      </c>
      <c r="BH958" s="14">
        <f>VLOOKUP($B958,[2]Sheet3!$G:$CZ,45,0)</f>
        <v>0</v>
      </c>
      <c r="BI958" s="14">
        <f>VLOOKUP($B958,[2]Sheet3!$G:$CZ,46,0)</f>
        <v>0</v>
      </c>
      <c r="BJ958" s="14">
        <f>VLOOKUP($B958,[2]Sheet3!$G:$CZ,47,0)</f>
        <v>0</v>
      </c>
      <c r="BK958" s="14">
        <f>VLOOKUP($B958,[2]Sheet3!$G:$CZ,48,0)</f>
        <v>0</v>
      </c>
      <c r="BL958" s="14">
        <f>VLOOKUP($B958,[2]Sheet3!$G:$CZ,49,0)</f>
        <v>0</v>
      </c>
      <c r="BM958" s="14">
        <f>VLOOKUP($B958,[2]Sheet3!$G:$CZ,50,0)</f>
        <v>0</v>
      </c>
      <c r="BN958" s="14">
        <f>VLOOKUP($B958,[2]Sheet3!$G:$CZ,51,0)</f>
        <v>0</v>
      </c>
      <c r="BO958" s="14">
        <f>VLOOKUP($B958,[2]Sheet3!$G:$CZ,52,0)</f>
        <v>0</v>
      </c>
      <c r="BP958" s="14">
        <f>VLOOKUP($B958,[2]Sheet3!$G:$CZ,53,0)</f>
        <v>0</v>
      </c>
      <c r="BQ958" s="14">
        <f>VLOOKUP($B958,[2]Sheet3!$G:$CZ,54,0)</f>
        <v>0</v>
      </c>
      <c r="BR958" s="14">
        <f>VLOOKUP($B958,[2]Sheet3!$G:$CZ,55,0)</f>
        <v>0</v>
      </c>
      <c r="BS958" s="14">
        <f>VLOOKUP($B958,[2]Sheet3!$G:$CZ,56,0)</f>
        <v>0</v>
      </c>
      <c r="BT958" s="14">
        <f>VLOOKUP($B958,[2]Sheet3!$G:$CZ,57,0)</f>
        <v>0</v>
      </c>
      <c r="BU958" s="14">
        <f>VLOOKUP($B958,[2]Sheet3!$G:$CZ,58,0)</f>
        <v>0</v>
      </c>
      <c r="BV958" s="14">
        <f>VLOOKUP($B958,[2]Sheet3!$G:$CZ,59,0)</f>
        <v>0</v>
      </c>
      <c r="BW958" s="14">
        <f>VLOOKUP($B958,[2]Sheet3!$G:$CZ,60,0)</f>
        <v>0</v>
      </c>
      <c r="BX958" s="14">
        <f>VLOOKUP($B958,[2]Sheet3!$G:$CZ,61,0)</f>
        <v>0</v>
      </c>
      <c r="BY958" s="14">
        <f>VLOOKUP($B958,[2]Sheet3!$G:$CZ,62,0)</f>
        <v>0</v>
      </c>
      <c r="BZ958" s="14">
        <f>VLOOKUP($B958,[2]Sheet3!$G:$CZ,63,0)</f>
        <v>0</v>
      </c>
      <c r="CA958" s="14">
        <f>VLOOKUP($B958,[2]Sheet3!$G:$CZ,64,0)</f>
        <v>0</v>
      </c>
      <c r="CB958" s="14">
        <f>VLOOKUP($B958,[2]Sheet3!$G:$CZ,65,0)</f>
        <v>0</v>
      </c>
      <c r="CC958" s="14">
        <f>VLOOKUP($B958,[2]Sheet3!$G:$CZ,66,0)</f>
        <v>0</v>
      </c>
      <c r="CD958" s="14">
        <f>VLOOKUP($B958,[2]Sheet3!$G:$CZ,67,0)</f>
        <v>0</v>
      </c>
      <c r="CE958" s="14">
        <f>VLOOKUP($B958,[2]Sheet3!$G:$CZ,68,0)</f>
        <v>0</v>
      </c>
      <c r="CF958" s="14">
        <f>VLOOKUP($B958,[2]Sheet3!$G:$CZ,69,0)</f>
        <v>0</v>
      </c>
      <c r="CG958" s="14">
        <f>VLOOKUP($B958,[2]Sheet3!$G:$CZ,70,0)</f>
        <v>0</v>
      </c>
      <c r="CH958" s="14">
        <f>VLOOKUP($B958,[2]Sheet3!$G:$CZ,71,0)</f>
        <v>0</v>
      </c>
      <c r="CI958" s="14">
        <f>VLOOKUP($B958,[2]Sheet3!$G:$CZ,72,0)</f>
        <v>0</v>
      </c>
      <c r="CJ958" s="14">
        <f>VLOOKUP($B958,[2]Sheet3!$G:$CZ,73,0)</f>
        <v>0</v>
      </c>
      <c r="CK958" s="14">
        <f>VLOOKUP($B958,[2]Sheet3!$G:$CZ,74,0)</f>
        <v>0</v>
      </c>
      <c r="CL958" s="14">
        <f>VLOOKUP($B958,[2]Sheet3!$G:$CZ,75,0)</f>
        <v>0</v>
      </c>
      <c r="CM958" s="14">
        <f>VLOOKUP($B958,[2]Sheet3!$G:$CZ,76,0)</f>
        <v>0</v>
      </c>
      <c r="CN958" s="14">
        <f>VLOOKUP($B958,[2]Sheet3!$G:$CZ,77,0)</f>
        <v>0</v>
      </c>
      <c r="CO958" s="14">
        <f>VLOOKUP($B958,[2]Sheet3!$G:$CZ,78,0)</f>
        <v>0</v>
      </c>
      <c r="CP958" s="14">
        <f>VLOOKUP($B958,[2]Sheet3!$G:$CZ,79,0)</f>
        <v>0</v>
      </c>
      <c r="CQ958" s="14">
        <f>VLOOKUP($B958,[2]Sheet3!$G:$CZ,80,0)</f>
        <v>0</v>
      </c>
      <c r="CR958" s="14">
        <f>VLOOKUP($B958,[2]Sheet3!$G:$CZ,81,0)</f>
        <v>0</v>
      </c>
      <c r="CS958" s="14">
        <f>VLOOKUP($B958,[2]Sheet3!$G:$CZ,82,0)</f>
        <v>0</v>
      </c>
      <c r="CT958" s="14">
        <f>VLOOKUP($B958,[2]Sheet3!$G:$CZ,83,0)</f>
        <v>0</v>
      </c>
      <c r="CU958" s="14">
        <f>VLOOKUP($B958,[2]Sheet3!$G:$CZ,84,0)</f>
        <v>0</v>
      </c>
      <c r="CV958" s="14">
        <f>VLOOKUP($B958,[2]Sheet3!$G:$CZ,85,0)</f>
        <v>0</v>
      </c>
      <c r="CW958" s="14">
        <f>VLOOKUP($B958,[2]Sheet3!$G:$CZ,86,0)</f>
        <v>0</v>
      </c>
      <c r="CX958" s="14">
        <f>VLOOKUP($B958,[2]Sheet3!$G:$CZ,87,0)</f>
        <v>0</v>
      </c>
      <c r="CY958" s="14">
        <f>VLOOKUP($B958,[2]Sheet3!$G:$CZ,88,0)</f>
        <v>0</v>
      </c>
      <c r="CZ958" s="14">
        <f>VLOOKUP($B958,[2]Sheet3!$G:$CZ,89,0)</f>
        <v>0</v>
      </c>
      <c r="DA958" s="14">
        <f>VLOOKUP($B958,[2]Sheet3!$G:$CZ,90,0)</f>
        <v>0</v>
      </c>
      <c r="DB958" s="14">
        <f>VLOOKUP($B958,[2]Sheet3!$G:$CZ,91,0)</f>
        <v>0</v>
      </c>
      <c r="DC958" s="14">
        <f>VLOOKUP($B958,[2]Sheet3!$G:$CZ,92,0)</f>
        <v>0</v>
      </c>
      <c r="DD958" s="14">
        <f>VLOOKUP($B958,[2]Sheet3!$G:$CZ,93,0)</f>
        <v>0</v>
      </c>
      <c r="DE958" s="14">
        <f>VLOOKUP($B958,[2]Sheet3!$G:$CZ,94,0)</f>
        <v>0</v>
      </c>
      <c r="DF958" s="14">
        <f>VLOOKUP($B958,[2]Sheet3!$G:$CZ,95,0)</f>
        <v>0</v>
      </c>
      <c r="DG958" s="14">
        <f>VLOOKUP($B958,[2]Sheet3!$G:$CZ,96,0)</f>
        <v>0</v>
      </c>
      <c r="DH958" s="14">
        <f>VLOOKUP($B958,[2]Sheet3!$G:$CZ,97,0)</f>
        <v>0</v>
      </c>
      <c r="DI958" s="14">
        <f>VLOOKUP($B958,[2]Sheet3!$G:$CZ,98,0)</f>
        <v>0</v>
      </c>
    </row>
    <row r="959" spans="1:113" x14ac:dyDescent="0.3">
      <c r="A959" s="9" t="str">
        <f t="shared" si="44"/>
        <v>N43704</v>
      </c>
      <c r="B959" s="15" t="s">
        <v>2230</v>
      </c>
      <c r="C959" s="15" t="s">
        <v>2231</v>
      </c>
      <c r="F959" s="7" t="s">
        <v>15</v>
      </c>
      <c r="G959" s="12" t="s">
        <v>4453</v>
      </c>
      <c r="H959" s="12" t="str">
        <f>VLOOKUP($B959,[1]Sheet1!$A:$G,5,0)</f>
        <v>harsh.ahuja@redingtongroup.com</v>
      </c>
      <c r="I959" s="12" t="str">
        <f>VLOOKUP($B959,[1]Sheet1!$A:$G,7,0)</f>
        <v>sidharth.eknath@redingtongroup.com</v>
      </c>
      <c r="J959" s="12" t="s">
        <v>82</v>
      </c>
      <c r="K959" s="7"/>
      <c r="L959" s="7"/>
      <c r="M959" s="8"/>
      <c r="N959" s="7" t="str">
        <f t="shared" si="42"/>
        <v>harsh.ahuja@redingtongroup.com; sidharth.eknath@redingtongroup.com; nilesh.phirke@redingtongroup.com;christopher.joseph@redingtongroup.com</v>
      </c>
      <c r="O959" s="7" t="str">
        <f t="shared" si="43"/>
        <v>N43704</v>
      </c>
      <c r="P959" s="8" t="s">
        <v>5215</v>
      </c>
      <c r="Q959" s="14">
        <f>VLOOKUP($B959,[2]Sheet3!$G:$CZ,2,0)</f>
        <v>2400302043</v>
      </c>
      <c r="R959" s="14">
        <f>VLOOKUP($B959,[2]Sheet3!$G:$CZ,3,0)</f>
        <v>2400302040</v>
      </c>
      <c r="S959" s="14">
        <f>VLOOKUP($B959,[2]Sheet3!$G:$CZ,4,0)</f>
        <v>2400299542</v>
      </c>
      <c r="T959" s="14">
        <f>VLOOKUP($B959,[2]Sheet3!$G:$CZ,5,0)</f>
        <v>0</v>
      </c>
      <c r="U959" s="14">
        <f>VLOOKUP($B959,[2]Sheet3!$G:$CZ,6,0)</f>
        <v>0</v>
      </c>
      <c r="V959" s="14">
        <f>VLOOKUP($B959,[2]Sheet3!$G:$CZ,7,0)</f>
        <v>0</v>
      </c>
      <c r="W959" s="14">
        <f>VLOOKUP($B959,[2]Sheet3!$G:$CZ,8,0)</f>
        <v>0</v>
      </c>
      <c r="X959" s="14">
        <f>VLOOKUP($B959,[2]Sheet3!$G:$CZ,9,0)</f>
        <v>0</v>
      </c>
      <c r="Y959" s="14">
        <f>VLOOKUP($B959,[2]Sheet3!$G:$CZ,10,0)</f>
        <v>0</v>
      </c>
      <c r="Z959" s="14">
        <f>VLOOKUP($B959,[2]Sheet3!$G:$CZ,11,0)</f>
        <v>0</v>
      </c>
      <c r="AA959" s="14">
        <f>VLOOKUP($B959,[2]Sheet3!$G:$CZ,12,0)</f>
        <v>0</v>
      </c>
      <c r="AB959" s="14">
        <f>VLOOKUP($B959,[2]Sheet3!$G:$CZ,13,0)</f>
        <v>0</v>
      </c>
      <c r="AC959" s="14">
        <f>VLOOKUP($B959,[2]Sheet3!$G:$CZ,14,0)</f>
        <v>0</v>
      </c>
      <c r="AD959" s="14">
        <f>VLOOKUP($B959,[2]Sheet3!$G:$CZ,15,0)</f>
        <v>0</v>
      </c>
      <c r="AE959" s="14">
        <f>VLOOKUP($B959,[2]Sheet3!$G:$CZ,16,0)</f>
        <v>0</v>
      </c>
      <c r="AF959" s="14">
        <f>VLOOKUP($B959,[2]Sheet3!$G:$CZ,17,0)</f>
        <v>0</v>
      </c>
      <c r="AG959" s="14">
        <f>VLOOKUP($B959,[2]Sheet3!$G:$CZ,18,0)</f>
        <v>0</v>
      </c>
      <c r="AH959" s="14">
        <f>VLOOKUP($B959,[2]Sheet3!$G:$CZ,19,0)</f>
        <v>0</v>
      </c>
      <c r="AI959" s="14">
        <f>VLOOKUP($B959,[2]Sheet3!$G:$CZ,20,0)</f>
        <v>0</v>
      </c>
      <c r="AJ959" s="14">
        <f>VLOOKUP($B959,[2]Sheet3!$G:$CZ,21,0)</f>
        <v>0</v>
      </c>
      <c r="AK959" s="14">
        <f>VLOOKUP($B959,[2]Sheet3!$G:$CZ,22,0)</f>
        <v>0</v>
      </c>
      <c r="AL959" s="14">
        <f>VLOOKUP($B959,[2]Sheet3!$G:$CZ,23,0)</f>
        <v>0</v>
      </c>
      <c r="AM959" s="14">
        <f>VLOOKUP($B959,[2]Sheet3!$G:$CZ,24,0)</f>
        <v>0</v>
      </c>
      <c r="AN959" s="14">
        <f>VLOOKUP($B959,[2]Sheet3!$G:$CZ,25,0)</f>
        <v>0</v>
      </c>
      <c r="AO959" s="14">
        <f>VLOOKUP($B959,[2]Sheet3!$G:$CZ,26,0)</f>
        <v>0</v>
      </c>
      <c r="AP959" s="14">
        <f>VLOOKUP($B959,[2]Sheet3!$G:$CZ,27,0)</f>
        <v>0</v>
      </c>
      <c r="AQ959" s="14">
        <f>VLOOKUP($B959,[2]Sheet3!$G:$CZ,28,0)</f>
        <v>0</v>
      </c>
      <c r="AR959" s="14">
        <f>VLOOKUP($B959,[2]Sheet3!$G:$CZ,29,0)</f>
        <v>0</v>
      </c>
      <c r="AS959" s="14">
        <f>VLOOKUP($B959,[2]Sheet3!$G:$CZ,30,0)</f>
        <v>0</v>
      </c>
      <c r="AT959" s="14">
        <f>VLOOKUP($B959,[2]Sheet3!$G:$CZ,31,0)</f>
        <v>0</v>
      </c>
      <c r="AU959" s="14">
        <f>VLOOKUP($B959,[2]Sheet3!$G:$CZ,32,0)</f>
        <v>0</v>
      </c>
      <c r="AV959" s="14">
        <f>VLOOKUP($B959,[2]Sheet3!$G:$CZ,33,0)</f>
        <v>0</v>
      </c>
      <c r="AW959" s="14">
        <f>VLOOKUP($B959,[2]Sheet3!$G:$CZ,34,0)</f>
        <v>0</v>
      </c>
      <c r="AX959" s="14">
        <f>VLOOKUP($B959,[2]Sheet3!$G:$CZ,35,0)</f>
        <v>0</v>
      </c>
      <c r="AY959" s="14">
        <f>VLOOKUP($B959,[2]Sheet3!$G:$CZ,36,0)</f>
        <v>0</v>
      </c>
      <c r="AZ959" s="14">
        <f>VLOOKUP($B959,[2]Sheet3!$G:$CZ,37,0)</f>
        <v>0</v>
      </c>
      <c r="BA959" s="14">
        <f>VLOOKUP($B959,[2]Sheet3!$G:$CZ,38,0)</f>
        <v>0</v>
      </c>
      <c r="BB959" s="14">
        <f>VLOOKUP($B959,[2]Sheet3!$G:$CZ,39,0)</f>
        <v>0</v>
      </c>
      <c r="BC959" s="14">
        <f>VLOOKUP($B959,[2]Sheet3!$G:$CZ,40,0)</f>
        <v>0</v>
      </c>
      <c r="BD959" s="14">
        <f>VLOOKUP($B959,[2]Sheet3!$G:$CZ,41,0)</f>
        <v>0</v>
      </c>
      <c r="BE959" s="14">
        <f>VLOOKUP($B959,[2]Sheet3!$G:$CZ,42,0)</f>
        <v>0</v>
      </c>
      <c r="BF959" s="14">
        <f>VLOOKUP($B959,[2]Sheet3!$G:$CZ,43,0)</f>
        <v>0</v>
      </c>
      <c r="BG959" s="14">
        <f>VLOOKUP($B959,[2]Sheet3!$G:$CZ,44,0)</f>
        <v>0</v>
      </c>
      <c r="BH959" s="14">
        <f>VLOOKUP($B959,[2]Sheet3!$G:$CZ,45,0)</f>
        <v>0</v>
      </c>
      <c r="BI959" s="14">
        <f>VLOOKUP($B959,[2]Sheet3!$G:$CZ,46,0)</f>
        <v>0</v>
      </c>
      <c r="BJ959" s="14">
        <f>VLOOKUP($B959,[2]Sheet3!$G:$CZ,47,0)</f>
        <v>0</v>
      </c>
      <c r="BK959" s="14">
        <f>VLOOKUP($B959,[2]Sheet3!$G:$CZ,48,0)</f>
        <v>0</v>
      </c>
      <c r="BL959" s="14">
        <f>VLOOKUP($B959,[2]Sheet3!$G:$CZ,49,0)</f>
        <v>0</v>
      </c>
      <c r="BM959" s="14">
        <f>VLOOKUP($B959,[2]Sheet3!$G:$CZ,50,0)</f>
        <v>0</v>
      </c>
      <c r="BN959" s="14">
        <f>VLOOKUP($B959,[2]Sheet3!$G:$CZ,51,0)</f>
        <v>0</v>
      </c>
      <c r="BO959" s="14">
        <f>VLOOKUP($B959,[2]Sheet3!$G:$CZ,52,0)</f>
        <v>0</v>
      </c>
      <c r="BP959" s="14">
        <f>VLOOKUP($B959,[2]Sheet3!$G:$CZ,53,0)</f>
        <v>0</v>
      </c>
      <c r="BQ959" s="14">
        <f>VLOOKUP($B959,[2]Sheet3!$G:$CZ,54,0)</f>
        <v>0</v>
      </c>
      <c r="BR959" s="14">
        <f>VLOOKUP($B959,[2]Sheet3!$G:$CZ,55,0)</f>
        <v>0</v>
      </c>
      <c r="BS959" s="14">
        <f>VLOOKUP($B959,[2]Sheet3!$G:$CZ,56,0)</f>
        <v>0</v>
      </c>
      <c r="BT959" s="14">
        <f>VLOOKUP($B959,[2]Sheet3!$G:$CZ,57,0)</f>
        <v>0</v>
      </c>
      <c r="BU959" s="14">
        <f>VLOOKUP($B959,[2]Sheet3!$G:$CZ,58,0)</f>
        <v>0</v>
      </c>
      <c r="BV959" s="14">
        <f>VLOOKUP($B959,[2]Sheet3!$G:$CZ,59,0)</f>
        <v>0</v>
      </c>
      <c r="BW959" s="14">
        <f>VLOOKUP($B959,[2]Sheet3!$G:$CZ,60,0)</f>
        <v>0</v>
      </c>
      <c r="BX959" s="14">
        <f>VLOOKUP($B959,[2]Sheet3!$G:$CZ,61,0)</f>
        <v>0</v>
      </c>
      <c r="BY959" s="14">
        <f>VLOOKUP($B959,[2]Sheet3!$G:$CZ,62,0)</f>
        <v>0</v>
      </c>
      <c r="BZ959" s="14">
        <f>VLOOKUP($B959,[2]Sheet3!$G:$CZ,63,0)</f>
        <v>0</v>
      </c>
      <c r="CA959" s="14">
        <f>VLOOKUP($B959,[2]Sheet3!$G:$CZ,64,0)</f>
        <v>0</v>
      </c>
      <c r="CB959" s="14">
        <f>VLOOKUP($B959,[2]Sheet3!$G:$CZ,65,0)</f>
        <v>0</v>
      </c>
      <c r="CC959" s="14">
        <f>VLOOKUP($B959,[2]Sheet3!$G:$CZ,66,0)</f>
        <v>0</v>
      </c>
      <c r="CD959" s="14">
        <f>VLOOKUP($B959,[2]Sheet3!$G:$CZ,67,0)</f>
        <v>0</v>
      </c>
      <c r="CE959" s="14">
        <f>VLOOKUP($B959,[2]Sheet3!$G:$CZ,68,0)</f>
        <v>0</v>
      </c>
      <c r="CF959" s="14">
        <f>VLOOKUP($B959,[2]Sheet3!$G:$CZ,69,0)</f>
        <v>0</v>
      </c>
      <c r="CG959" s="14">
        <f>VLOOKUP($B959,[2]Sheet3!$G:$CZ,70,0)</f>
        <v>0</v>
      </c>
      <c r="CH959" s="14">
        <f>VLOOKUP($B959,[2]Sheet3!$G:$CZ,71,0)</f>
        <v>0</v>
      </c>
      <c r="CI959" s="14">
        <f>VLOOKUP($B959,[2]Sheet3!$G:$CZ,72,0)</f>
        <v>0</v>
      </c>
      <c r="CJ959" s="14">
        <f>VLOOKUP($B959,[2]Sheet3!$G:$CZ,73,0)</f>
        <v>0</v>
      </c>
      <c r="CK959" s="14">
        <f>VLOOKUP($B959,[2]Sheet3!$G:$CZ,74,0)</f>
        <v>0</v>
      </c>
      <c r="CL959" s="14">
        <f>VLOOKUP($B959,[2]Sheet3!$G:$CZ,75,0)</f>
        <v>0</v>
      </c>
      <c r="CM959" s="14">
        <f>VLOOKUP($B959,[2]Sheet3!$G:$CZ,76,0)</f>
        <v>0</v>
      </c>
      <c r="CN959" s="14">
        <f>VLOOKUP($B959,[2]Sheet3!$G:$CZ,77,0)</f>
        <v>0</v>
      </c>
      <c r="CO959" s="14">
        <f>VLOOKUP($B959,[2]Sheet3!$G:$CZ,78,0)</f>
        <v>0</v>
      </c>
      <c r="CP959" s="14">
        <f>VLOOKUP($B959,[2]Sheet3!$G:$CZ,79,0)</f>
        <v>0</v>
      </c>
      <c r="CQ959" s="14">
        <f>VLOOKUP($B959,[2]Sheet3!$G:$CZ,80,0)</f>
        <v>0</v>
      </c>
      <c r="CR959" s="14">
        <f>VLOOKUP($B959,[2]Sheet3!$G:$CZ,81,0)</f>
        <v>0</v>
      </c>
      <c r="CS959" s="14">
        <f>VLOOKUP($B959,[2]Sheet3!$G:$CZ,82,0)</f>
        <v>0</v>
      </c>
      <c r="CT959" s="14">
        <f>VLOOKUP($B959,[2]Sheet3!$G:$CZ,83,0)</f>
        <v>0</v>
      </c>
      <c r="CU959" s="14">
        <f>VLOOKUP($B959,[2]Sheet3!$G:$CZ,84,0)</f>
        <v>0</v>
      </c>
      <c r="CV959" s="14">
        <f>VLOOKUP($B959,[2]Sheet3!$G:$CZ,85,0)</f>
        <v>0</v>
      </c>
      <c r="CW959" s="14">
        <f>VLOOKUP($B959,[2]Sheet3!$G:$CZ,86,0)</f>
        <v>0</v>
      </c>
      <c r="CX959" s="14">
        <f>VLOOKUP($B959,[2]Sheet3!$G:$CZ,87,0)</f>
        <v>0</v>
      </c>
      <c r="CY959" s="14">
        <f>VLOOKUP($B959,[2]Sheet3!$G:$CZ,88,0)</f>
        <v>0</v>
      </c>
      <c r="CZ959" s="14">
        <f>VLOOKUP($B959,[2]Sheet3!$G:$CZ,89,0)</f>
        <v>0</v>
      </c>
      <c r="DA959" s="14">
        <f>VLOOKUP($B959,[2]Sheet3!$G:$CZ,90,0)</f>
        <v>0</v>
      </c>
      <c r="DB959" s="14">
        <f>VLOOKUP($B959,[2]Sheet3!$G:$CZ,91,0)</f>
        <v>0</v>
      </c>
      <c r="DC959" s="14">
        <f>VLOOKUP($B959,[2]Sheet3!$G:$CZ,92,0)</f>
        <v>0</v>
      </c>
      <c r="DD959" s="14">
        <f>VLOOKUP($B959,[2]Sheet3!$G:$CZ,93,0)</f>
        <v>0</v>
      </c>
      <c r="DE959" s="14">
        <f>VLOOKUP($B959,[2]Sheet3!$G:$CZ,94,0)</f>
        <v>0</v>
      </c>
      <c r="DF959" s="14">
        <f>VLOOKUP($B959,[2]Sheet3!$G:$CZ,95,0)</f>
        <v>0</v>
      </c>
      <c r="DG959" s="14">
        <f>VLOOKUP($B959,[2]Sheet3!$G:$CZ,96,0)</f>
        <v>0</v>
      </c>
      <c r="DH959" s="14">
        <f>VLOOKUP($B959,[2]Sheet3!$G:$CZ,97,0)</f>
        <v>0</v>
      </c>
      <c r="DI959" s="14">
        <f>VLOOKUP($B959,[2]Sheet3!$G:$CZ,98,0)</f>
        <v>0</v>
      </c>
    </row>
    <row r="960" spans="1:113" x14ac:dyDescent="0.3">
      <c r="A960" s="9" t="str">
        <f t="shared" si="44"/>
        <v>N43820</v>
      </c>
      <c r="B960" s="15" t="s">
        <v>569</v>
      </c>
      <c r="C960" s="15" t="s">
        <v>570</v>
      </c>
      <c r="F960" s="7" t="s">
        <v>15</v>
      </c>
      <c r="G960" s="12" t="s">
        <v>4454</v>
      </c>
      <c r="H960" s="12" t="str">
        <f>VLOOKUP($B960,[1]Sheet1!$A:$G,5,0)</f>
        <v>pankaj.ahujaM@redingtongroup.com</v>
      </c>
      <c r="I960" s="12" t="str">
        <f>VLOOKUP($B960,[1]Sheet1!$A:$G,7,0)</f>
        <v>sidharth.eknath@redingtongroup.com</v>
      </c>
      <c r="J960" s="12" t="s">
        <v>82</v>
      </c>
      <c r="K960" s="7"/>
      <c r="L960" s="7"/>
      <c r="M960" s="8"/>
      <c r="N960" s="7" t="str">
        <f t="shared" ref="N960:N1023" si="45">CONCATENATE(H960,"; ",I960,"; ",J960)</f>
        <v>pankaj.ahujaM@redingtongroup.com; sidharth.eknath@redingtongroup.com; nilesh.phirke@redingtongroup.com;christopher.joseph@redingtongroup.com</v>
      </c>
      <c r="O960" s="7" t="str">
        <f t="shared" ref="O960:O1023" si="46">A960</f>
        <v>N43820</v>
      </c>
      <c r="P960" s="8" t="s">
        <v>5215</v>
      </c>
      <c r="Q960" s="14">
        <f>VLOOKUP($B960,[2]Sheet3!$G:$CZ,2,0)</f>
        <v>2400302236</v>
      </c>
      <c r="R960" s="14">
        <f>VLOOKUP($B960,[2]Sheet3!$G:$CZ,3,0)</f>
        <v>2400299498</v>
      </c>
      <c r="S960" s="14">
        <f>VLOOKUP($B960,[2]Sheet3!$G:$CZ,4,0)</f>
        <v>2400299540</v>
      </c>
      <c r="T960" s="14">
        <f>VLOOKUP($B960,[2]Sheet3!$G:$CZ,5,0)</f>
        <v>2400301576</v>
      </c>
      <c r="U960" s="14">
        <f>VLOOKUP($B960,[2]Sheet3!$G:$CZ,6,0)</f>
        <v>0</v>
      </c>
      <c r="V960" s="14">
        <f>VLOOKUP($B960,[2]Sheet3!$G:$CZ,7,0)</f>
        <v>0</v>
      </c>
      <c r="W960" s="14">
        <f>VLOOKUP($B960,[2]Sheet3!$G:$CZ,8,0)</f>
        <v>0</v>
      </c>
      <c r="X960" s="14">
        <f>VLOOKUP($B960,[2]Sheet3!$G:$CZ,9,0)</f>
        <v>0</v>
      </c>
      <c r="Y960" s="14">
        <f>VLOOKUP($B960,[2]Sheet3!$G:$CZ,10,0)</f>
        <v>0</v>
      </c>
      <c r="Z960" s="14">
        <f>VLOOKUP($B960,[2]Sheet3!$G:$CZ,11,0)</f>
        <v>0</v>
      </c>
      <c r="AA960" s="14">
        <f>VLOOKUP($B960,[2]Sheet3!$G:$CZ,12,0)</f>
        <v>0</v>
      </c>
      <c r="AB960" s="14">
        <f>VLOOKUP($B960,[2]Sheet3!$G:$CZ,13,0)</f>
        <v>0</v>
      </c>
      <c r="AC960" s="14">
        <f>VLOOKUP($B960,[2]Sheet3!$G:$CZ,14,0)</f>
        <v>0</v>
      </c>
      <c r="AD960" s="14">
        <f>VLOOKUP($B960,[2]Sheet3!$G:$CZ,15,0)</f>
        <v>0</v>
      </c>
      <c r="AE960" s="14">
        <f>VLOOKUP($B960,[2]Sheet3!$G:$CZ,16,0)</f>
        <v>0</v>
      </c>
      <c r="AF960" s="14">
        <f>VLOOKUP($B960,[2]Sheet3!$G:$CZ,17,0)</f>
        <v>0</v>
      </c>
      <c r="AG960" s="14">
        <f>VLOOKUP($B960,[2]Sheet3!$G:$CZ,18,0)</f>
        <v>0</v>
      </c>
      <c r="AH960" s="14">
        <f>VLOOKUP($B960,[2]Sheet3!$G:$CZ,19,0)</f>
        <v>0</v>
      </c>
      <c r="AI960" s="14">
        <f>VLOOKUP($B960,[2]Sheet3!$G:$CZ,20,0)</f>
        <v>0</v>
      </c>
      <c r="AJ960" s="14">
        <f>VLOOKUP($B960,[2]Sheet3!$G:$CZ,21,0)</f>
        <v>0</v>
      </c>
      <c r="AK960" s="14">
        <f>VLOOKUP($B960,[2]Sheet3!$G:$CZ,22,0)</f>
        <v>0</v>
      </c>
      <c r="AL960" s="14">
        <f>VLOOKUP($B960,[2]Sheet3!$G:$CZ,23,0)</f>
        <v>0</v>
      </c>
      <c r="AM960" s="14">
        <f>VLOOKUP($B960,[2]Sheet3!$G:$CZ,24,0)</f>
        <v>0</v>
      </c>
      <c r="AN960" s="14">
        <f>VLOOKUP($B960,[2]Sheet3!$G:$CZ,25,0)</f>
        <v>0</v>
      </c>
      <c r="AO960" s="14">
        <f>VLOOKUP($B960,[2]Sheet3!$G:$CZ,26,0)</f>
        <v>0</v>
      </c>
      <c r="AP960" s="14">
        <f>VLOOKUP($B960,[2]Sheet3!$G:$CZ,27,0)</f>
        <v>0</v>
      </c>
      <c r="AQ960" s="14">
        <f>VLOOKUP($B960,[2]Sheet3!$G:$CZ,28,0)</f>
        <v>0</v>
      </c>
      <c r="AR960" s="14">
        <f>VLOOKUP($B960,[2]Sheet3!$G:$CZ,29,0)</f>
        <v>0</v>
      </c>
      <c r="AS960" s="14">
        <f>VLOOKUP($B960,[2]Sheet3!$G:$CZ,30,0)</f>
        <v>0</v>
      </c>
      <c r="AT960" s="14">
        <f>VLOOKUP($B960,[2]Sheet3!$G:$CZ,31,0)</f>
        <v>0</v>
      </c>
      <c r="AU960" s="14">
        <f>VLOOKUP($B960,[2]Sheet3!$G:$CZ,32,0)</f>
        <v>0</v>
      </c>
      <c r="AV960" s="14">
        <f>VLOOKUP($B960,[2]Sheet3!$G:$CZ,33,0)</f>
        <v>0</v>
      </c>
      <c r="AW960" s="14">
        <f>VLOOKUP($B960,[2]Sheet3!$G:$CZ,34,0)</f>
        <v>0</v>
      </c>
      <c r="AX960" s="14">
        <f>VLOOKUP($B960,[2]Sheet3!$G:$CZ,35,0)</f>
        <v>0</v>
      </c>
      <c r="AY960" s="14">
        <f>VLOOKUP($B960,[2]Sheet3!$G:$CZ,36,0)</f>
        <v>0</v>
      </c>
      <c r="AZ960" s="14">
        <f>VLOOKUP($B960,[2]Sheet3!$G:$CZ,37,0)</f>
        <v>0</v>
      </c>
      <c r="BA960" s="14">
        <f>VLOOKUP($B960,[2]Sheet3!$G:$CZ,38,0)</f>
        <v>0</v>
      </c>
      <c r="BB960" s="14">
        <f>VLOOKUP($B960,[2]Sheet3!$G:$CZ,39,0)</f>
        <v>0</v>
      </c>
      <c r="BC960" s="14">
        <f>VLOOKUP($B960,[2]Sheet3!$G:$CZ,40,0)</f>
        <v>0</v>
      </c>
      <c r="BD960" s="14">
        <f>VLOOKUP($B960,[2]Sheet3!$G:$CZ,41,0)</f>
        <v>0</v>
      </c>
      <c r="BE960" s="14">
        <f>VLOOKUP($B960,[2]Sheet3!$G:$CZ,42,0)</f>
        <v>0</v>
      </c>
      <c r="BF960" s="14">
        <f>VLOOKUP($B960,[2]Sheet3!$G:$CZ,43,0)</f>
        <v>0</v>
      </c>
      <c r="BG960" s="14">
        <f>VLOOKUP($B960,[2]Sheet3!$G:$CZ,44,0)</f>
        <v>0</v>
      </c>
      <c r="BH960" s="14">
        <f>VLOOKUP($B960,[2]Sheet3!$G:$CZ,45,0)</f>
        <v>0</v>
      </c>
      <c r="BI960" s="14">
        <f>VLOOKUP($B960,[2]Sheet3!$G:$CZ,46,0)</f>
        <v>0</v>
      </c>
      <c r="BJ960" s="14">
        <f>VLOOKUP($B960,[2]Sheet3!$G:$CZ,47,0)</f>
        <v>0</v>
      </c>
      <c r="BK960" s="14">
        <f>VLOOKUP($B960,[2]Sheet3!$G:$CZ,48,0)</f>
        <v>0</v>
      </c>
      <c r="BL960" s="14">
        <f>VLOOKUP($B960,[2]Sheet3!$G:$CZ,49,0)</f>
        <v>0</v>
      </c>
      <c r="BM960" s="14">
        <f>VLOOKUP($B960,[2]Sheet3!$G:$CZ,50,0)</f>
        <v>0</v>
      </c>
      <c r="BN960" s="14">
        <f>VLOOKUP($B960,[2]Sheet3!$G:$CZ,51,0)</f>
        <v>0</v>
      </c>
      <c r="BO960" s="14">
        <f>VLOOKUP($B960,[2]Sheet3!$G:$CZ,52,0)</f>
        <v>0</v>
      </c>
      <c r="BP960" s="14">
        <f>VLOOKUP($B960,[2]Sheet3!$G:$CZ,53,0)</f>
        <v>0</v>
      </c>
      <c r="BQ960" s="14">
        <f>VLOOKUP($B960,[2]Sheet3!$G:$CZ,54,0)</f>
        <v>0</v>
      </c>
      <c r="BR960" s="14">
        <f>VLOOKUP($B960,[2]Sheet3!$G:$CZ,55,0)</f>
        <v>0</v>
      </c>
      <c r="BS960" s="14">
        <f>VLOOKUP($B960,[2]Sheet3!$G:$CZ,56,0)</f>
        <v>0</v>
      </c>
      <c r="BT960" s="14">
        <f>VLOOKUP($B960,[2]Sheet3!$G:$CZ,57,0)</f>
        <v>0</v>
      </c>
      <c r="BU960" s="14">
        <f>VLOOKUP($B960,[2]Sheet3!$G:$CZ,58,0)</f>
        <v>0</v>
      </c>
      <c r="BV960" s="14">
        <f>VLOOKUP($B960,[2]Sheet3!$G:$CZ,59,0)</f>
        <v>0</v>
      </c>
      <c r="BW960" s="14">
        <f>VLOOKUP($B960,[2]Sheet3!$G:$CZ,60,0)</f>
        <v>0</v>
      </c>
      <c r="BX960" s="14">
        <f>VLOOKUP($B960,[2]Sheet3!$G:$CZ,61,0)</f>
        <v>0</v>
      </c>
      <c r="BY960" s="14">
        <f>VLOOKUP($B960,[2]Sheet3!$G:$CZ,62,0)</f>
        <v>0</v>
      </c>
      <c r="BZ960" s="14">
        <f>VLOOKUP($B960,[2]Sheet3!$G:$CZ,63,0)</f>
        <v>0</v>
      </c>
      <c r="CA960" s="14">
        <f>VLOOKUP($B960,[2]Sheet3!$G:$CZ,64,0)</f>
        <v>0</v>
      </c>
      <c r="CB960" s="14">
        <f>VLOOKUP($B960,[2]Sheet3!$G:$CZ,65,0)</f>
        <v>0</v>
      </c>
      <c r="CC960" s="14">
        <f>VLOOKUP($B960,[2]Sheet3!$G:$CZ,66,0)</f>
        <v>0</v>
      </c>
      <c r="CD960" s="14">
        <f>VLOOKUP($B960,[2]Sheet3!$G:$CZ,67,0)</f>
        <v>0</v>
      </c>
      <c r="CE960" s="14">
        <f>VLOOKUP($B960,[2]Sheet3!$G:$CZ,68,0)</f>
        <v>0</v>
      </c>
      <c r="CF960" s="14">
        <f>VLOOKUP($B960,[2]Sheet3!$G:$CZ,69,0)</f>
        <v>0</v>
      </c>
      <c r="CG960" s="14">
        <f>VLOOKUP($B960,[2]Sheet3!$G:$CZ,70,0)</f>
        <v>0</v>
      </c>
      <c r="CH960" s="14">
        <f>VLOOKUP($B960,[2]Sheet3!$G:$CZ,71,0)</f>
        <v>0</v>
      </c>
      <c r="CI960" s="14">
        <f>VLOOKUP($B960,[2]Sheet3!$G:$CZ,72,0)</f>
        <v>0</v>
      </c>
      <c r="CJ960" s="14">
        <f>VLOOKUP($B960,[2]Sheet3!$G:$CZ,73,0)</f>
        <v>0</v>
      </c>
      <c r="CK960" s="14">
        <f>VLOOKUP($B960,[2]Sheet3!$G:$CZ,74,0)</f>
        <v>0</v>
      </c>
      <c r="CL960" s="14">
        <f>VLOOKUP($B960,[2]Sheet3!$G:$CZ,75,0)</f>
        <v>0</v>
      </c>
      <c r="CM960" s="14">
        <f>VLOOKUP($B960,[2]Sheet3!$G:$CZ,76,0)</f>
        <v>0</v>
      </c>
      <c r="CN960" s="14">
        <f>VLOOKUP($B960,[2]Sheet3!$G:$CZ,77,0)</f>
        <v>0</v>
      </c>
      <c r="CO960" s="14">
        <f>VLOOKUP($B960,[2]Sheet3!$G:$CZ,78,0)</f>
        <v>0</v>
      </c>
      <c r="CP960" s="14">
        <f>VLOOKUP($B960,[2]Sheet3!$G:$CZ,79,0)</f>
        <v>0</v>
      </c>
      <c r="CQ960" s="14">
        <f>VLOOKUP($B960,[2]Sheet3!$G:$CZ,80,0)</f>
        <v>0</v>
      </c>
      <c r="CR960" s="14">
        <f>VLOOKUP($B960,[2]Sheet3!$G:$CZ,81,0)</f>
        <v>0</v>
      </c>
      <c r="CS960" s="14">
        <f>VLOOKUP($B960,[2]Sheet3!$G:$CZ,82,0)</f>
        <v>0</v>
      </c>
      <c r="CT960" s="14">
        <f>VLOOKUP($B960,[2]Sheet3!$G:$CZ,83,0)</f>
        <v>0</v>
      </c>
      <c r="CU960" s="14">
        <f>VLOOKUP($B960,[2]Sheet3!$G:$CZ,84,0)</f>
        <v>0</v>
      </c>
      <c r="CV960" s="14">
        <f>VLOOKUP($B960,[2]Sheet3!$G:$CZ,85,0)</f>
        <v>0</v>
      </c>
      <c r="CW960" s="14">
        <f>VLOOKUP($B960,[2]Sheet3!$G:$CZ,86,0)</f>
        <v>0</v>
      </c>
      <c r="CX960" s="14">
        <f>VLOOKUP($B960,[2]Sheet3!$G:$CZ,87,0)</f>
        <v>0</v>
      </c>
      <c r="CY960" s="14">
        <f>VLOOKUP($B960,[2]Sheet3!$G:$CZ,88,0)</f>
        <v>0</v>
      </c>
      <c r="CZ960" s="14">
        <f>VLOOKUP($B960,[2]Sheet3!$G:$CZ,89,0)</f>
        <v>0</v>
      </c>
      <c r="DA960" s="14">
        <f>VLOOKUP($B960,[2]Sheet3!$G:$CZ,90,0)</f>
        <v>0</v>
      </c>
      <c r="DB960" s="14">
        <f>VLOOKUP($B960,[2]Sheet3!$G:$CZ,91,0)</f>
        <v>0</v>
      </c>
      <c r="DC960" s="14">
        <f>VLOOKUP($B960,[2]Sheet3!$G:$CZ,92,0)</f>
        <v>0</v>
      </c>
      <c r="DD960" s="14">
        <f>VLOOKUP($B960,[2]Sheet3!$G:$CZ,93,0)</f>
        <v>0</v>
      </c>
      <c r="DE960" s="14">
        <f>VLOOKUP($B960,[2]Sheet3!$G:$CZ,94,0)</f>
        <v>0</v>
      </c>
      <c r="DF960" s="14">
        <f>VLOOKUP($B960,[2]Sheet3!$G:$CZ,95,0)</f>
        <v>0</v>
      </c>
      <c r="DG960" s="14">
        <f>VLOOKUP($B960,[2]Sheet3!$G:$CZ,96,0)</f>
        <v>0</v>
      </c>
      <c r="DH960" s="14">
        <f>VLOOKUP($B960,[2]Sheet3!$G:$CZ,97,0)</f>
        <v>0</v>
      </c>
      <c r="DI960" s="14">
        <f>VLOOKUP($B960,[2]Sheet3!$G:$CZ,98,0)</f>
        <v>0</v>
      </c>
    </row>
    <row r="961" spans="1:113" x14ac:dyDescent="0.3">
      <c r="A961" s="9" t="str">
        <f t="shared" si="44"/>
        <v>ND3023</v>
      </c>
      <c r="B961" s="15" t="s">
        <v>614</v>
      </c>
      <c r="C961" s="15" t="s">
        <v>615</v>
      </c>
      <c r="F961" s="7" t="s">
        <v>15</v>
      </c>
      <c r="G961" s="12" t="s">
        <v>4455</v>
      </c>
      <c r="H961" s="12" t="str">
        <f>VLOOKUP($B961,[1]Sheet1!$A:$G,5,0)</f>
        <v>pankaj.ahujaM@redingtongroup.com</v>
      </c>
      <c r="I961" s="12" t="str">
        <f>VLOOKUP($B961,[1]Sheet1!$A:$G,7,0)</f>
        <v>sidharth.eknath@redingtongroup.com</v>
      </c>
      <c r="J961" s="12" t="s">
        <v>82</v>
      </c>
      <c r="K961" s="7"/>
      <c r="L961" s="7"/>
      <c r="M961" s="8"/>
      <c r="N961" s="7" t="str">
        <f t="shared" si="45"/>
        <v>pankaj.ahujaM@redingtongroup.com; sidharth.eknath@redingtongroup.com; nilesh.phirke@redingtongroup.com;christopher.joseph@redingtongroup.com</v>
      </c>
      <c r="O961" s="7" t="str">
        <f t="shared" si="46"/>
        <v>ND3023</v>
      </c>
      <c r="P961" s="8" t="s">
        <v>5215</v>
      </c>
      <c r="Q961" s="14">
        <f>VLOOKUP($B961,[2]Sheet3!$G:$CZ,2,0)</f>
        <v>2400300699</v>
      </c>
      <c r="R961" s="14">
        <f>VLOOKUP($B961,[2]Sheet3!$G:$CZ,3,0)</f>
        <v>2400300697</v>
      </c>
      <c r="S961" s="14">
        <f>VLOOKUP($B961,[2]Sheet3!$G:$CZ,4,0)</f>
        <v>2400302360</v>
      </c>
      <c r="T961" s="14">
        <f>VLOOKUP($B961,[2]Sheet3!$G:$CZ,5,0)</f>
        <v>2400308850</v>
      </c>
      <c r="U961" s="14">
        <f>VLOOKUP($B961,[2]Sheet3!$G:$CZ,6,0)</f>
        <v>0</v>
      </c>
      <c r="V961" s="14">
        <f>VLOOKUP($B961,[2]Sheet3!$G:$CZ,7,0)</f>
        <v>0</v>
      </c>
      <c r="W961" s="14">
        <f>VLOOKUP($B961,[2]Sheet3!$G:$CZ,8,0)</f>
        <v>0</v>
      </c>
      <c r="X961" s="14">
        <f>VLOOKUP($B961,[2]Sheet3!$G:$CZ,9,0)</f>
        <v>0</v>
      </c>
      <c r="Y961" s="14">
        <f>VLOOKUP($B961,[2]Sheet3!$G:$CZ,10,0)</f>
        <v>0</v>
      </c>
      <c r="Z961" s="14">
        <f>VLOOKUP($B961,[2]Sheet3!$G:$CZ,11,0)</f>
        <v>0</v>
      </c>
      <c r="AA961" s="14">
        <f>VLOOKUP($B961,[2]Sheet3!$G:$CZ,12,0)</f>
        <v>0</v>
      </c>
      <c r="AB961" s="14">
        <f>VLOOKUP($B961,[2]Sheet3!$G:$CZ,13,0)</f>
        <v>0</v>
      </c>
      <c r="AC961" s="14">
        <f>VLOOKUP($B961,[2]Sheet3!$G:$CZ,14,0)</f>
        <v>0</v>
      </c>
      <c r="AD961" s="14">
        <f>VLOOKUP($B961,[2]Sheet3!$G:$CZ,15,0)</f>
        <v>0</v>
      </c>
      <c r="AE961" s="14">
        <f>VLOOKUP($B961,[2]Sheet3!$G:$CZ,16,0)</f>
        <v>0</v>
      </c>
      <c r="AF961" s="14">
        <f>VLOOKUP($B961,[2]Sheet3!$G:$CZ,17,0)</f>
        <v>0</v>
      </c>
      <c r="AG961" s="14">
        <f>VLOOKUP($B961,[2]Sheet3!$G:$CZ,18,0)</f>
        <v>0</v>
      </c>
      <c r="AH961" s="14">
        <f>VLOOKUP($B961,[2]Sheet3!$G:$CZ,19,0)</f>
        <v>0</v>
      </c>
      <c r="AI961" s="14">
        <f>VLOOKUP($B961,[2]Sheet3!$G:$CZ,20,0)</f>
        <v>0</v>
      </c>
      <c r="AJ961" s="14">
        <f>VLOOKUP($B961,[2]Sheet3!$G:$CZ,21,0)</f>
        <v>0</v>
      </c>
      <c r="AK961" s="14">
        <f>VLOOKUP($B961,[2]Sheet3!$G:$CZ,22,0)</f>
        <v>0</v>
      </c>
      <c r="AL961" s="14">
        <f>VLOOKUP($B961,[2]Sheet3!$G:$CZ,23,0)</f>
        <v>0</v>
      </c>
      <c r="AM961" s="14">
        <f>VLOOKUP($B961,[2]Sheet3!$G:$CZ,24,0)</f>
        <v>0</v>
      </c>
      <c r="AN961" s="14">
        <f>VLOOKUP($B961,[2]Sheet3!$G:$CZ,25,0)</f>
        <v>0</v>
      </c>
      <c r="AO961" s="14">
        <f>VLOOKUP($B961,[2]Sheet3!$G:$CZ,26,0)</f>
        <v>0</v>
      </c>
      <c r="AP961" s="14">
        <f>VLOOKUP($B961,[2]Sheet3!$G:$CZ,27,0)</f>
        <v>0</v>
      </c>
      <c r="AQ961" s="14">
        <f>VLOOKUP($B961,[2]Sheet3!$G:$CZ,28,0)</f>
        <v>0</v>
      </c>
      <c r="AR961" s="14">
        <f>VLOOKUP($B961,[2]Sheet3!$G:$CZ,29,0)</f>
        <v>0</v>
      </c>
      <c r="AS961" s="14">
        <f>VLOOKUP($B961,[2]Sheet3!$G:$CZ,30,0)</f>
        <v>0</v>
      </c>
      <c r="AT961" s="14">
        <f>VLOOKUP($B961,[2]Sheet3!$G:$CZ,31,0)</f>
        <v>0</v>
      </c>
      <c r="AU961" s="14">
        <f>VLOOKUP($B961,[2]Sheet3!$G:$CZ,32,0)</f>
        <v>0</v>
      </c>
      <c r="AV961" s="14">
        <f>VLOOKUP($B961,[2]Sheet3!$G:$CZ,33,0)</f>
        <v>0</v>
      </c>
      <c r="AW961" s="14">
        <f>VLOOKUP($B961,[2]Sheet3!$G:$CZ,34,0)</f>
        <v>0</v>
      </c>
      <c r="AX961" s="14">
        <f>VLOOKUP($B961,[2]Sheet3!$G:$CZ,35,0)</f>
        <v>0</v>
      </c>
      <c r="AY961" s="14">
        <f>VLOOKUP($B961,[2]Sheet3!$G:$CZ,36,0)</f>
        <v>0</v>
      </c>
      <c r="AZ961" s="14">
        <f>VLOOKUP($B961,[2]Sheet3!$G:$CZ,37,0)</f>
        <v>0</v>
      </c>
      <c r="BA961" s="14">
        <f>VLOOKUP($B961,[2]Sheet3!$G:$CZ,38,0)</f>
        <v>0</v>
      </c>
      <c r="BB961" s="14">
        <f>VLOOKUP($B961,[2]Sheet3!$G:$CZ,39,0)</f>
        <v>0</v>
      </c>
      <c r="BC961" s="14">
        <f>VLOOKUP($B961,[2]Sheet3!$G:$CZ,40,0)</f>
        <v>0</v>
      </c>
      <c r="BD961" s="14">
        <f>VLOOKUP($B961,[2]Sheet3!$G:$CZ,41,0)</f>
        <v>0</v>
      </c>
      <c r="BE961" s="14">
        <f>VLOOKUP($B961,[2]Sheet3!$G:$CZ,42,0)</f>
        <v>0</v>
      </c>
      <c r="BF961" s="14">
        <f>VLOOKUP($B961,[2]Sheet3!$G:$CZ,43,0)</f>
        <v>0</v>
      </c>
      <c r="BG961" s="14">
        <f>VLOOKUP($B961,[2]Sheet3!$G:$CZ,44,0)</f>
        <v>0</v>
      </c>
      <c r="BH961" s="14">
        <f>VLOOKUP($B961,[2]Sheet3!$G:$CZ,45,0)</f>
        <v>0</v>
      </c>
      <c r="BI961" s="14">
        <f>VLOOKUP($B961,[2]Sheet3!$G:$CZ,46,0)</f>
        <v>0</v>
      </c>
      <c r="BJ961" s="14">
        <f>VLOOKUP($B961,[2]Sheet3!$G:$CZ,47,0)</f>
        <v>0</v>
      </c>
      <c r="BK961" s="14">
        <f>VLOOKUP($B961,[2]Sheet3!$G:$CZ,48,0)</f>
        <v>0</v>
      </c>
      <c r="BL961" s="14">
        <f>VLOOKUP($B961,[2]Sheet3!$G:$CZ,49,0)</f>
        <v>0</v>
      </c>
      <c r="BM961" s="14">
        <f>VLOOKUP($B961,[2]Sheet3!$G:$CZ,50,0)</f>
        <v>0</v>
      </c>
      <c r="BN961" s="14">
        <f>VLOOKUP($B961,[2]Sheet3!$G:$CZ,51,0)</f>
        <v>0</v>
      </c>
      <c r="BO961" s="14">
        <f>VLOOKUP($B961,[2]Sheet3!$G:$CZ,52,0)</f>
        <v>0</v>
      </c>
      <c r="BP961" s="14">
        <f>VLOOKUP($B961,[2]Sheet3!$G:$CZ,53,0)</f>
        <v>0</v>
      </c>
      <c r="BQ961" s="14">
        <f>VLOOKUP($B961,[2]Sheet3!$G:$CZ,54,0)</f>
        <v>0</v>
      </c>
      <c r="BR961" s="14">
        <f>VLOOKUP($B961,[2]Sheet3!$G:$CZ,55,0)</f>
        <v>0</v>
      </c>
      <c r="BS961" s="14">
        <f>VLOOKUP($B961,[2]Sheet3!$G:$CZ,56,0)</f>
        <v>0</v>
      </c>
      <c r="BT961" s="14">
        <f>VLOOKUP($B961,[2]Sheet3!$G:$CZ,57,0)</f>
        <v>0</v>
      </c>
      <c r="BU961" s="14">
        <f>VLOOKUP($B961,[2]Sheet3!$G:$CZ,58,0)</f>
        <v>0</v>
      </c>
      <c r="BV961" s="14">
        <f>VLOOKUP($B961,[2]Sheet3!$G:$CZ,59,0)</f>
        <v>0</v>
      </c>
      <c r="BW961" s="14">
        <f>VLOOKUP($B961,[2]Sheet3!$G:$CZ,60,0)</f>
        <v>0</v>
      </c>
      <c r="BX961" s="14">
        <f>VLOOKUP($B961,[2]Sheet3!$G:$CZ,61,0)</f>
        <v>0</v>
      </c>
      <c r="BY961" s="14">
        <f>VLOOKUP($B961,[2]Sheet3!$G:$CZ,62,0)</f>
        <v>0</v>
      </c>
      <c r="BZ961" s="14">
        <f>VLOOKUP($B961,[2]Sheet3!$G:$CZ,63,0)</f>
        <v>0</v>
      </c>
      <c r="CA961" s="14">
        <f>VLOOKUP($B961,[2]Sheet3!$G:$CZ,64,0)</f>
        <v>0</v>
      </c>
      <c r="CB961" s="14">
        <f>VLOOKUP($B961,[2]Sheet3!$G:$CZ,65,0)</f>
        <v>0</v>
      </c>
      <c r="CC961" s="14">
        <f>VLOOKUP($B961,[2]Sheet3!$G:$CZ,66,0)</f>
        <v>0</v>
      </c>
      <c r="CD961" s="14">
        <f>VLOOKUP($B961,[2]Sheet3!$G:$CZ,67,0)</f>
        <v>0</v>
      </c>
      <c r="CE961" s="14">
        <f>VLOOKUP($B961,[2]Sheet3!$G:$CZ,68,0)</f>
        <v>0</v>
      </c>
      <c r="CF961" s="14">
        <f>VLOOKUP($B961,[2]Sheet3!$G:$CZ,69,0)</f>
        <v>0</v>
      </c>
      <c r="CG961" s="14">
        <f>VLOOKUP($B961,[2]Sheet3!$G:$CZ,70,0)</f>
        <v>0</v>
      </c>
      <c r="CH961" s="14">
        <f>VLOOKUP($B961,[2]Sheet3!$G:$CZ,71,0)</f>
        <v>0</v>
      </c>
      <c r="CI961" s="14">
        <f>VLOOKUP($B961,[2]Sheet3!$G:$CZ,72,0)</f>
        <v>0</v>
      </c>
      <c r="CJ961" s="14">
        <f>VLOOKUP($B961,[2]Sheet3!$G:$CZ,73,0)</f>
        <v>0</v>
      </c>
      <c r="CK961" s="14">
        <f>VLOOKUP($B961,[2]Sheet3!$G:$CZ,74,0)</f>
        <v>0</v>
      </c>
      <c r="CL961" s="14">
        <f>VLOOKUP($B961,[2]Sheet3!$G:$CZ,75,0)</f>
        <v>0</v>
      </c>
      <c r="CM961" s="14">
        <f>VLOOKUP($B961,[2]Sheet3!$G:$CZ,76,0)</f>
        <v>0</v>
      </c>
      <c r="CN961" s="14">
        <f>VLOOKUP($B961,[2]Sheet3!$G:$CZ,77,0)</f>
        <v>0</v>
      </c>
      <c r="CO961" s="14">
        <f>VLOOKUP($B961,[2]Sheet3!$G:$CZ,78,0)</f>
        <v>0</v>
      </c>
      <c r="CP961" s="14">
        <f>VLOOKUP($B961,[2]Sheet3!$G:$CZ,79,0)</f>
        <v>0</v>
      </c>
      <c r="CQ961" s="14">
        <f>VLOOKUP($B961,[2]Sheet3!$G:$CZ,80,0)</f>
        <v>0</v>
      </c>
      <c r="CR961" s="14">
        <f>VLOOKUP($B961,[2]Sheet3!$G:$CZ,81,0)</f>
        <v>0</v>
      </c>
      <c r="CS961" s="14">
        <f>VLOOKUP($B961,[2]Sheet3!$G:$CZ,82,0)</f>
        <v>0</v>
      </c>
      <c r="CT961" s="14">
        <f>VLOOKUP($B961,[2]Sheet3!$G:$CZ,83,0)</f>
        <v>0</v>
      </c>
      <c r="CU961" s="14">
        <f>VLOOKUP($B961,[2]Sheet3!$G:$CZ,84,0)</f>
        <v>0</v>
      </c>
      <c r="CV961" s="14">
        <f>VLOOKUP($B961,[2]Sheet3!$G:$CZ,85,0)</f>
        <v>0</v>
      </c>
      <c r="CW961" s="14">
        <f>VLOOKUP($B961,[2]Sheet3!$G:$CZ,86,0)</f>
        <v>0</v>
      </c>
      <c r="CX961" s="14">
        <f>VLOOKUP($B961,[2]Sheet3!$G:$CZ,87,0)</f>
        <v>0</v>
      </c>
      <c r="CY961" s="14">
        <f>VLOOKUP($B961,[2]Sheet3!$G:$CZ,88,0)</f>
        <v>0</v>
      </c>
      <c r="CZ961" s="14">
        <f>VLOOKUP($B961,[2]Sheet3!$G:$CZ,89,0)</f>
        <v>0</v>
      </c>
      <c r="DA961" s="14">
        <f>VLOOKUP($B961,[2]Sheet3!$G:$CZ,90,0)</f>
        <v>0</v>
      </c>
      <c r="DB961" s="14">
        <f>VLOOKUP($B961,[2]Sheet3!$G:$CZ,91,0)</f>
        <v>0</v>
      </c>
      <c r="DC961" s="14">
        <f>VLOOKUP($B961,[2]Sheet3!$G:$CZ,92,0)</f>
        <v>0</v>
      </c>
      <c r="DD961" s="14">
        <f>VLOOKUP($B961,[2]Sheet3!$G:$CZ,93,0)</f>
        <v>0</v>
      </c>
      <c r="DE961" s="14">
        <f>VLOOKUP($B961,[2]Sheet3!$G:$CZ,94,0)</f>
        <v>0</v>
      </c>
      <c r="DF961" s="14">
        <f>VLOOKUP($B961,[2]Sheet3!$G:$CZ,95,0)</f>
        <v>0</v>
      </c>
      <c r="DG961" s="14">
        <f>VLOOKUP($B961,[2]Sheet3!$G:$CZ,96,0)</f>
        <v>0</v>
      </c>
      <c r="DH961" s="14">
        <f>VLOOKUP($B961,[2]Sheet3!$G:$CZ,97,0)</f>
        <v>0</v>
      </c>
      <c r="DI961" s="14">
        <f>VLOOKUP($B961,[2]Sheet3!$G:$CZ,98,0)</f>
        <v>0</v>
      </c>
    </row>
    <row r="962" spans="1:113" x14ac:dyDescent="0.3">
      <c r="A962" s="9" t="str">
        <f t="shared" ref="A962:A1025" si="47">B962</f>
        <v>N43292</v>
      </c>
      <c r="B962" s="15" t="s">
        <v>2232</v>
      </c>
      <c r="C962" s="15" t="s">
        <v>2233</v>
      </c>
      <c r="F962" s="7" t="s">
        <v>15</v>
      </c>
      <c r="G962" s="12" t="s">
        <v>4456</v>
      </c>
      <c r="H962" s="12" t="str">
        <f>VLOOKUP($B962,[1]Sheet1!$A:$G,5,0)</f>
        <v>pankaj.ahujaM@redingtongroup.com</v>
      </c>
      <c r="I962" s="12" t="str">
        <f>VLOOKUP($B962,[1]Sheet1!$A:$G,7,0)</f>
        <v>sidharth.eknath@redingtongroup.com</v>
      </c>
      <c r="J962" s="12" t="s">
        <v>82</v>
      </c>
      <c r="K962" s="7"/>
      <c r="L962" s="7"/>
      <c r="M962" s="8"/>
      <c r="N962" s="7" t="str">
        <f t="shared" si="45"/>
        <v>pankaj.ahujaM@redingtongroup.com; sidharth.eknath@redingtongroup.com; nilesh.phirke@redingtongroup.com;christopher.joseph@redingtongroup.com</v>
      </c>
      <c r="O962" s="7" t="str">
        <f t="shared" si="46"/>
        <v>N43292</v>
      </c>
      <c r="P962" s="8" t="s">
        <v>5215</v>
      </c>
      <c r="Q962" s="14">
        <f>VLOOKUP($B962,[2]Sheet3!$G:$CZ,2,0)</f>
        <v>2400302781</v>
      </c>
      <c r="R962" s="14">
        <f>VLOOKUP($B962,[2]Sheet3!$G:$CZ,3,0)</f>
        <v>2400302779</v>
      </c>
      <c r="S962" s="14">
        <f>VLOOKUP($B962,[2]Sheet3!$G:$CZ,4,0)</f>
        <v>0</v>
      </c>
      <c r="T962" s="14">
        <f>VLOOKUP($B962,[2]Sheet3!$G:$CZ,5,0)</f>
        <v>0</v>
      </c>
      <c r="U962" s="14">
        <f>VLOOKUP($B962,[2]Sheet3!$G:$CZ,6,0)</f>
        <v>0</v>
      </c>
      <c r="V962" s="14">
        <f>VLOOKUP($B962,[2]Sheet3!$G:$CZ,7,0)</f>
        <v>0</v>
      </c>
      <c r="W962" s="14">
        <f>VLOOKUP($B962,[2]Sheet3!$G:$CZ,8,0)</f>
        <v>0</v>
      </c>
      <c r="X962" s="14">
        <f>VLOOKUP($B962,[2]Sheet3!$G:$CZ,9,0)</f>
        <v>0</v>
      </c>
      <c r="Y962" s="14">
        <f>VLOOKUP($B962,[2]Sheet3!$G:$CZ,10,0)</f>
        <v>0</v>
      </c>
      <c r="Z962" s="14">
        <f>VLOOKUP($B962,[2]Sheet3!$G:$CZ,11,0)</f>
        <v>0</v>
      </c>
      <c r="AA962" s="14">
        <f>VLOOKUP($B962,[2]Sheet3!$G:$CZ,12,0)</f>
        <v>0</v>
      </c>
      <c r="AB962" s="14">
        <f>VLOOKUP($B962,[2]Sheet3!$G:$CZ,13,0)</f>
        <v>0</v>
      </c>
      <c r="AC962" s="14">
        <f>VLOOKUP($B962,[2]Sheet3!$G:$CZ,14,0)</f>
        <v>0</v>
      </c>
      <c r="AD962" s="14">
        <f>VLOOKUP($B962,[2]Sheet3!$G:$CZ,15,0)</f>
        <v>0</v>
      </c>
      <c r="AE962" s="14">
        <f>VLOOKUP($B962,[2]Sheet3!$G:$CZ,16,0)</f>
        <v>0</v>
      </c>
      <c r="AF962" s="14">
        <f>VLOOKUP($B962,[2]Sheet3!$G:$CZ,17,0)</f>
        <v>0</v>
      </c>
      <c r="AG962" s="14">
        <f>VLOOKUP($B962,[2]Sheet3!$G:$CZ,18,0)</f>
        <v>0</v>
      </c>
      <c r="AH962" s="14">
        <f>VLOOKUP($B962,[2]Sheet3!$G:$CZ,19,0)</f>
        <v>0</v>
      </c>
      <c r="AI962" s="14">
        <f>VLOOKUP($B962,[2]Sheet3!$G:$CZ,20,0)</f>
        <v>0</v>
      </c>
      <c r="AJ962" s="14">
        <f>VLOOKUP($B962,[2]Sheet3!$G:$CZ,21,0)</f>
        <v>0</v>
      </c>
      <c r="AK962" s="14">
        <f>VLOOKUP($B962,[2]Sheet3!$G:$CZ,22,0)</f>
        <v>0</v>
      </c>
      <c r="AL962" s="14">
        <f>VLOOKUP($B962,[2]Sheet3!$G:$CZ,23,0)</f>
        <v>0</v>
      </c>
      <c r="AM962" s="14">
        <f>VLOOKUP($B962,[2]Sheet3!$G:$CZ,24,0)</f>
        <v>0</v>
      </c>
      <c r="AN962" s="14">
        <f>VLOOKUP($B962,[2]Sheet3!$G:$CZ,25,0)</f>
        <v>0</v>
      </c>
      <c r="AO962" s="14">
        <f>VLOOKUP($B962,[2]Sheet3!$G:$CZ,26,0)</f>
        <v>0</v>
      </c>
      <c r="AP962" s="14">
        <f>VLOOKUP($B962,[2]Sheet3!$G:$CZ,27,0)</f>
        <v>0</v>
      </c>
      <c r="AQ962" s="14">
        <f>VLOOKUP($B962,[2]Sheet3!$G:$CZ,28,0)</f>
        <v>0</v>
      </c>
      <c r="AR962" s="14">
        <f>VLOOKUP($B962,[2]Sheet3!$G:$CZ,29,0)</f>
        <v>0</v>
      </c>
      <c r="AS962" s="14">
        <f>VLOOKUP($B962,[2]Sheet3!$G:$CZ,30,0)</f>
        <v>0</v>
      </c>
      <c r="AT962" s="14">
        <f>VLOOKUP($B962,[2]Sheet3!$G:$CZ,31,0)</f>
        <v>0</v>
      </c>
      <c r="AU962" s="14">
        <f>VLOOKUP($B962,[2]Sheet3!$G:$CZ,32,0)</f>
        <v>0</v>
      </c>
      <c r="AV962" s="14">
        <f>VLOOKUP($B962,[2]Sheet3!$G:$CZ,33,0)</f>
        <v>0</v>
      </c>
      <c r="AW962" s="14">
        <f>VLOOKUP($B962,[2]Sheet3!$G:$CZ,34,0)</f>
        <v>0</v>
      </c>
      <c r="AX962" s="14">
        <f>VLOOKUP($B962,[2]Sheet3!$G:$CZ,35,0)</f>
        <v>0</v>
      </c>
      <c r="AY962" s="14">
        <f>VLOOKUP($B962,[2]Sheet3!$G:$CZ,36,0)</f>
        <v>0</v>
      </c>
      <c r="AZ962" s="14">
        <f>VLOOKUP($B962,[2]Sheet3!$G:$CZ,37,0)</f>
        <v>0</v>
      </c>
      <c r="BA962" s="14">
        <f>VLOOKUP($B962,[2]Sheet3!$G:$CZ,38,0)</f>
        <v>0</v>
      </c>
      <c r="BB962" s="14">
        <f>VLOOKUP($B962,[2]Sheet3!$G:$CZ,39,0)</f>
        <v>0</v>
      </c>
      <c r="BC962" s="14">
        <f>VLOOKUP($B962,[2]Sheet3!$G:$CZ,40,0)</f>
        <v>0</v>
      </c>
      <c r="BD962" s="14">
        <f>VLOOKUP($B962,[2]Sheet3!$G:$CZ,41,0)</f>
        <v>0</v>
      </c>
      <c r="BE962" s="14">
        <f>VLOOKUP($B962,[2]Sheet3!$G:$CZ,42,0)</f>
        <v>0</v>
      </c>
      <c r="BF962" s="14">
        <f>VLOOKUP($B962,[2]Sheet3!$G:$CZ,43,0)</f>
        <v>0</v>
      </c>
      <c r="BG962" s="14">
        <f>VLOOKUP($B962,[2]Sheet3!$G:$CZ,44,0)</f>
        <v>0</v>
      </c>
      <c r="BH962" s="14">
        <f>VLOOKUP($B962,[2]Sheet3!$G:$CZ,45,0)</f>
        <v>0</v>
      </c>
      <c r="BI962" s="14">
        <f>VLOOKUP($B962,[2]Sheet3!$G:$CZ,46,0)</f>
        <v>0</v>
      </c>
      <c r="BJ962" s="14">
        <f>VLOOKUP($B962,[2]Sheet3!$G:$CZ,47,0)</f>
        <v>0</v>
      </c>
      <c r="BK962" s="14">
        <f>VLOOKUP($B962,[2]Sheet3!$G:$CZ,48,0)</f>
        <v>0</v>
      </c>
      <c r="BL962" s="14">
        <f>VLOOKUP($B962,[2]Sheet3!$G:$CZ,49,0)</f>
        <v>0</v>
      </c>
      <c r="BM962" s="14">
        <f>VLOOKUP($B962,[2]Sheet3!$G:$CZ,50,0)</f>
        <v>0</v>
      </c>
      <c r="BN962" s="14">
        <f>VLOOKUP($B962,[2]Sheet3!$G:$CZ,51,0)</f>
        <v>0</v>
      </c>
      <c r="BO962" s="14">
        <f>VLOOKUP($B962,[2]Sheet3!$G:$CZ,52,0)</f>
        <v>0</v>
      </c>
      <c r="BP962" s="14">
        <f>VLOOKUP($B962,[2]Sheet3!$G:$CZ,53,0)</f>
        <v>0</v>
      </c>
      <c r="BQ962" s="14">
        <f>VLOOKUP($B962,[2]Sheet3!$G:$CZ,54,0)</f>
        <v>0</v>
      </c>
      <c r="BR962" s="14">
        <f>VLOOKUP($B962,[2]Sheet3!$G:$CZ,55,0)</f>
        <v>0</v>
      </c>
      <c r="BS962" s="14">
        <f>VLOOKUP($B962,[2]Sheet3!$G:$CZ,56,0)</f>
        <v>0</v>
      </c>
      <c r="BT962" s="14">
        <f>VLOOKUP($B962,[2]Sheet3!$G:$CZ,57,0)</f>
        <v>0</v>
      </c>
      <c r="BU962" s="14">
        <f>VLOOKUP($B962,[2]Sheet3!$G:$CZ,58,0)</f>
        <v>0</v>
      </c>
      <c r="BV962" s="14">
        <f>VLOOKUP($B962,[2]Sheet3!$G:$CZ,59,0)</f>
        <v>0</v>
      </c>
      <c r="BW962" s="14">
        <f>VLOOKUP($B962,[2]Sheet3!$G:$CZ,60,0)</f>
        <v>0</v>
      </c>
      <c r="BX962" s="14">
        <f>VLOOKUP($B962,[2]Sheet3!$G:$CZ,61,0)</f>
        <v>0</v>
      </c>
      <c r="BY962" s="14">
        <f>VLOOKUP($B962,[2]Sheet3!$G:$CZ,62,0)</f>
        <v>0</v>
      </c>
      <c r="BZ962" s="14">
        <f>VLOOKUP($B962,[2]Sheet3!$G:$CZ,63,0)</f>
        <v>0</v>
      </c>
      <c r="CA962" s="14">
        <f>VLOOKUP($B962,[2]Sheet3!$G:$CZ,64,0)</f>
        <v>0</v>
      </c>
      <c r="CB962" s="14">
        <f>VLOOKUP($B962,[2]Sheet3!$G:$CZ,65,0)</f>
        <v>0</v>
      </c>
      <c r="CC962" s="14">
        <f>VLOOKUP($B962,[2]Sheet3!$G:$CZ,66,0)</f>
        <v>0</v>
      </c>
      <c r="CD962" s="14">
        <f>VLOOKUP($B962,[2]Sheet3!$G:$CZ,67,0)</f>
        <v>0</v>
      </c>
      <c r="CE962" s="14">
        <f>VLOOKUP($B962,[2]Sheet3!$G:$CZ,68,0)</f>
        <v>0</v>
      </c>
      <c r="CF962" s="14">
        <f>VLOOKUP($B962,[2]Sheet3!$G:$CZ,69,0)</f>
        <v>0</v>
      </c>
      <c r="CG962" s="14">
        <f>VLOOKUP($B962,[2]Sheet3!$G:$CZ,70,0)</f>
        <v>0</v>
      </c>
      <c r="CH962" s="14">
        <f>VLOOKUP($B962,[2]Sheet3!$G:$CZ,71,0)</f>
        <v>0</v>
      </c>
      <c r="CI962" s="14">
        <f>VLOOKUP($B962,[2]Sheet3!$G:$CZ,72,0)</f>
        <v>0</v>
      </c>
      <c r="CJ962" s="14">
        <f>VLOOKUP($B962,[2]Sheet3!$G:$CZ,73,0)</f>
        <v>0</v>
      </c>
      <c r="CK962" s="14">
        <f>VLOOKUP($B962,[2]Sheet3!$G:$CZ,74,0)</f>
        <v>0</v>
      </c>
      <c r="CL962" s="14">
        <f>VLOOKUP($B962,[2]Sheet3!$G:$CZ,75,0)</f>
        <v>0</v>
      </c>
      <c r="CM962" s="14">
        <f>VLOOKUP($B962,[2]Sheet3!$G:$CZ,76,0)</f>
        <v>0</v>
      </c>
      <c r="CN962" s="14">
        <f>VLOOKUP($B962,[2]Sheet3!$G:$CZ,77,0)</f>
        <v>0</v>
      </c>
      <c r="CO962" s="14">
        <f>VLOOKUP($B962,[2]Sheet3!$G:$CZ,78,0)</f>
        <v>0</v>
      </c>
      <c r="CP962" s="14">
        <f>VLOOKUP($B962,[2]Sheet3!$G:$CZ,79,0)</f>
        <v>0</v>
      </c>
      <c r="CQ962" s="14">
        <f>VLOOKUP($B962,[2]Sheet3!$G:$CZ,80,0)</f>
        <v>0</v>
      </c>
      <c r="CR962" s="14">
        <f>VLOOKUP($B962,[2]Sheet3!$G:$CZ,81,0)</f>
        <v>0</v>
      </c>
      <c r="CS962" s="14">
        <f>VLOOKUP($B962,[2]Sheet3!$G:$CZ,82,0)</f>
        <v>0</v>
      </c>
      <c r="CT962" s="14">
        <f>VLOOKUP($B962,[2]Sheet3!$G:$CZ,83,0)</f>
        <v>0</v>
      </c>
      <c r="CU962" s="14">
        <f>VLOOKUP($B962,[2]Sheet3!$G:$CZ,84,0)</f>
        <v>0</v>
      </c>
      <c r="CV962" s="14">
        <f>VLOOKUP($B962,[2]Sheet3!$G:$CZ,85,0)</f>
        <v>0</v>
      </c>
      <c r="CW962" s="14">
        <f>VLOOKUP($B962,[2]Sheet3!$G:$CZ,86,0)</f>
        <v>0</v>
      </c>
      <c r="CX962" s="14">
        <f>VLOOKUP($B962,[2]Sheet3!$G:$CZ,87,0)</f>
        <v>0</v>
      </c>
      <c r="CY962" s="14">
        <f>VLOOKUP($B962,[2]Sheet3!$G:$CZ,88,0)</f>
        <v>0</v>
      </c>
      <c r="CZ962" s="14">
        <f>VLOOKUP($B962,[2]Sheet3!$G:$CZ,89,0)</f>
        <v>0</v>
      </c>
      <c r="DA962" s="14">
        <f>VLOOKUP($B962,[2]Sheet3!$G:$CZ,90,0)</f>
        <v>0</v>
      </c>
      <c r="DB962" s="14">
        <f>VLOOKUP($B962,[2]Sheet3!$G:$CZ,91,0)</f>
        <v>0</v>
      </c>
      <c r="DC962" s="14">
        <f>VLOOKUP($B962,[2]Sheet3!$G:$CZ,92,0)</f>
        <v>0</v>
      </c>
      <c r="DD962" s="14">
        <f>VLOOKUP($B962,[2]Sheet3!$G:$CZ,93,0)</f>
        <v>0</v>
      </c>
      <c r="DE962" s="14">
        <f>VLOOKUP($B962,[2]Sheet3!$G:$CZ,94,0)</f>
        <v>0</v>
      </c>
      <c r="DF962" s="14">
        <f>VLOOKUP($B962,[2]Sheet3!$G:$CZ,95,0)</f>
        <v>0</v>
      </c>
      <c r="DG962" s="14">
        <f>VLOOKUP($B962,[2]Sheet3!$G:$CZ,96,0)</f>
        <v>0</v>
      </c>
      <c r="DH962" s="14">
        <f>VLOOKUP($B962,[2]Sheet3!$G:$CZ,97,0)</f>
        <v>0</v>
      </c>
      <c r="DI962" s="14">
        <f>VLOOKUP($B962,[2]Sheet3!$G:$CZ,98,0)</f>
        <v>0</v>
      </c>
    </row>
    <row r="963" spans="1:113" x14ac:dyDescent="0.3">
      <c r="A963" s="9" t="str">
        <f t="shared" si="47"/>
        <v>N43855</v>
      </c>
      <c r="B963" s="15" t="s">
        <v>2234</v>
      </c>
      <c r="C963" s="15" t="s">
        <v>2235</v>
      </c>
      <c r="F963" s="7" t="s">
        <v>15</v>
      </c>
      <c r="G963" s="12" t="s">
        <v>4457</v>
      </c>
      <c r="H963" s="12" t="str">
        <f>VLOOKUP($B963,[1]Sheet1!$A:$G,5,0)</f>
        <v>ravikant.sharma@redingtongroup.com</v>
      </c>
      <c r="I963" s="12" t="str">
        <f>VLOOKUP($B963,[1]Sheet1!$A:$G,7,0)</f>
        <v>sidharth.eknath@redingtongroup.com</v>
      </c>
      <c r="J963" s="12" t="s">
        <v>82</v>
      </c>
      <c r="K963" s="7"/>
      <c r="L963" s="7"/>
      <c r="M963" s="8"/>
      <c r="N963" s="7" t="str">
        <f t="shared" si="45"/>
        <v>ravikant.sharma@redingtongroup.com; sidharth.eknath@redingtongroup.com; nilesh.phirke@redingtongroup.com;christopher.joseph@redingtongroup.com</v>
      </c>
      <c r="O963" s="7" t="str">
        <f t="shared" si="46"/>
        <v>N43855</v>
      </c>
      <c r="P963" s="8" t="s">
        <v>5215</v>
      </c>
      <c r="Q963" s="14">
        <f>VLOOKUP($B963,[2]Sheet3!$G:$CZ,2,0)</f>
        <v>2400302355</v>
      </c>
      <c r="R963" s="14">
        <f>VLOOKUP($B963,[2]Sheet3!$G:$CZ,3,0)</f>
        <v>0</v>
      </c>
      <c r="S963" s="14">
        <f>VLOOKUP($B963,[2]Sheet3!$G:$CZ,4,0)</f>
        <v>0</v>
      </c>
      <c r="T963" s="14">
        <f>VLOOKUP($B963,[2]Sheet3!$G:$CZ,5,0)</f>
        <v>0</v>
      </c>
      <c r="U963" s="14">
        <f>VLOOKUP($B963,[2]Sheet3!$G:$CZ,6,0)</f>
        <v>0</v>
      </c>
      <c r="V963" s="14">
        <f>VLOOKUP($B963,[2]Sheet3!$G:$CZ,7,0)</f>
        <v>0</v>
      </c>
      <c r="W963" s="14">
        <f>VLOOKUP($B963,[2]Sheet3!$G:$CZ,8,0)</f>
        <v>0</v>
      </c>
      <c r="X963" s="14">
        <f>VLOOKUP($B963,[2]Sheet3!$G:$CZ,9,0)</f>
        <v>0</v>
      </c>
      <c r="Y963" s="14">
        <f>VLOOKUP($B963,[2]Sheet3!$G:$CZ,10,0)</f>
        <v>0</v>
      </c>
      <c r="Z963" s="14">
        <f>VLOOKUP($B963,[2]Sheet3!$G:$CZ,11,0)</f>
        <v>0</v>
      </c>
      <c r="AA963" s="14">
        <f>VLOOKUP($B963,[2]Sheet3!$G:$CZ,12,0)</f>
        <v>0</v>
      </c>
      <c r="AB963" s="14">
        <f>VLOOKUP($B963,[2]Sheet3!$G:$CZ,13,0)</f>
        <v>0</v>
      </c>
      <c r="AC963" s="14">
        <f>VLOOKUP($B963,[2]Sheet3!$G:$CZ,14,0)</f>
        <v>0</v>
      </c>
      <c r="AD963" s="14">
        <f>VLOOKUP($B963,[2]Sheet3!$G:$CZ,15,0)</f>
        <v>0</v>
      </c>
      <c r="AE963" s="14">
        <f>VLOOKUP($B963,[2]Sheet3!$G:$CZ,16,0)</f>
        <v>0</v>
      </c>
      <c r="AF963" s="14">
        <f>VLOOKUP($B963,[2]Sheet3!$G:$CZ,17,0)</f>
        <v>0</v>
      </c>
      <c r="AG963" s="14">
        <f>VLOOKUP($B963,[2]Sheet3!$G:$CZ,18,0)</f>
        <v>0</v>
      </c>
      <c r="AH963" s="14">
        <f>VLOOKUP($B963,[2]Sheet3!$G:$CZ,19,0)</f>
        <v>0</v>
      </c>
      <c r="AI963" s="14">
        <f>VLOOKUP($B963,[2]Sheet3!$G:$CZ,20,0)</f>
        <v>0</v>
      </c>
      <c r="AJ963" s="14">
        <f>VLOOKUP($B963,[2]Sheet3!$G:$CZ,21,0)</f>
        <v>0</v>
      </c>
      <c r="AK963" s="14">
        <f>VLOOKUP($B963,[2]Sheet3!$G:$CZ,22,0)</f>
        <v>0</v>
      </c>
      <c r="AL963" s="14">
        <f>VLOOKUP($B963,[2]Sheet3!$G:$CZ,23,0)</f>
        <v>0</v>
      </c>
      <c r="AM963" s="14">
        <f>VLOOKUP($B963,[2]Sheet3!$G:$CZ,24,0)</f>
        <v>0</v>
      </c>
      <c r="AN963" s="14">
        <f>VLOOKUP($B963,[2]Sheet3!$G:$CZ,25,0)</f>
        <v>0</v>
      </c>
      <c r="AO963" s="14">
        <f>VLOOKUP($B963,[2]Sheet3!$G:$CZ,26,0)</f>
        <v>0</v>
      </c>
      <c r="AP963" s="14">
        <f>VLOOKUP($B963,[2]Sheet3!$G:$CZ,27,0)</f>
        <v>0</v>
      </c>
      <c r="AQ963" s="14">
        <f>VLOOKUP($B963,[2]Sheet3!$G:$CZ,28,0)</f>
        <v>0</v>
      </c>
      <c r="AR963" s="14">
        <f>VLOOKUP($B963,[2]Sheet3!$G:$CZ,29,0)</f>
        <v>0</v>
      </c>
      <c r="AS963" s="14">
        <f>VLOOKUP($B963,[2]Sheet3!$G:$CZ,30,0)</f>
        <v>0</v>
      </c>
      <c r="AT963" s="14">
        <f>VLOOKUP($B963,[2]Sheet3!$G:$CZ,31,0)</f>
        <v>0</v>
      </c>
      <c r="AU963" s="14">
        <f>VLOOKUP($B963,[2]Sheet3!$G:$CZ,32,0)</f>
        <v>0</v>
      </c>
      <c r="AV963" s="14">
        <f>VLOOKUP($B963,[2]Sheet3!$G:$CZ,33,0)</f>
        <v>0</v>
      </c>
      <c r="AW963" s="14">
        <f>VLOOKUP($B963,[2]Sheet3!$G:$CZ,34,0)</f>
        <v>0</v>
      </c>
      <c r="AX963" s="14">
        <f>VLOOKUP($B963,[2]Sheet3!$G:$CZ,35,0)</f>
        <v>0</v>
      </c>
      <c r="AY963" s="14">
        <f>VLOOKUP($B963,[2]Sheet3!$G:$CZ,36,0)</f>
        <v>0</v>
      </c>
      <c r="AZ963" s="14">
        <f>VLOOKUP($B963,[2]Sheet3!$G:$CZ,37,0)</f>
        <v>0</v>
      </c>
      <c r="BA963" s="14">
        <f>VLOOKUP($B963,[2]Sheet3!$G:$CZ,38,0)</f>
        <v>0</v>
      </c>
      <c r="BB963" s="14">
        <f>VLOOKUP($B963,[2]Sheet3!$G:$CZ,39,0)</f>
        <v>0</v>
      </c>
      <c r="BC963" s="14">
        <f>VLOOKUP($B963,[2]Sheet3!$G:$CZ,40,0)</f>
        <v>0</v>
      </c>
      <c r="BD963" s="14">
        <f>VLOOKUP($B963,[2]Sheet3!$G:$CZ,41,0)</f>
        <v>0</v>
      </c>
      <c r="BE963" s="14">
        <f>VLOOKUP($B963,[2]Sheet3!$G:$CZ,42,0)</f>
        <v>0</v>
      </c>
      <c r="BF963" s="14">
        <f>VLOOKUP($B963,[2]Sheet3!$G:$CZ,43,0)</f>
        <v>0</v>
      </c>
      <c r="BG963" s="14">
        <f>VLOOKUP($B963,[2]Sheet3!$G:$CZ,44,0)</f>
        <v>0</v>
      </c>
      <c r="BH963" s="14">
        <f>VLOOKUP($B963,[2]Sheet3!$G:$CZ,45,0)</f>
        <v>0</v>
      </c>
      <c r="BI963" s="14">
        <f>VLOOKUP($B963,[2]Sheet3!$G:$CZ,46,0)</f>
        <v>0</v>
      </c>
      <c r="BJ963" s="14">
        <f>VLOOKUP($B963,[2]Sheet3!$G:$CZ,47,0)</f>
        <v>0</v>
      </c>
      <c r="BK963" s="14">
        <f>VLOOKUP($B963,[2]Sheet3!$G:$CZ,48,0)</f>
        <v>0</v>
      </c>
      <c r="BL963" s="14">
        <f>VLOOKUP($B963,[2]Sheet3!$G:$CZ,49,0)</f>
        <v>0</v>
      </c>
      <c r="BM963" s="14">
        <f>VLOOKUP($B963,[2]Sheet3!$G:$CZ,50,0)</f>
        <v>0</v>
      </c>
      <c r="BN963" s="14">
        <f>VLOOKUP($B963,[2]Sheet3!$G:$CZ,51,0)</f>
        <v>0</v>
      </c>
      <c r="BO963" s="14">
        <f>VLOOKUP($B963,[2]Sheet3!$G:$CZ,52,0)</f>
        <v>0</v>
      </c>
      <c r="BP963" s="14">
        <f>VLOOKUP($B963,[2]Sheet3!$G:$CZ,53,0)</f>
        <v>0</v>
      </c>
      <c r="BQ963" s="14">
        <f>VLOOKUP($B963,[2]Sheet3!$G:$CZ,54,0)</f>
        <v>0</v>
      </c>
      <c r="BR963" s="14">
        <f>VLOOKUP($B963,[2]Sheet3!$G:$CZ,55,0)</f>
        <v>0</v>
      </c>
      <c r="BS963" s="14">
        <f>VLOOKUP($B963,[2]Sheet3!$G:$CZ,56,0)</f>
        <v>0</v>
      </c>
      <c r="BT963" s="14">
        <f>VLOOKUP($B963,[2]Sheet3!$G:$CZ,57,0)</f>
        <v>0</v>
      </c>
      <c r="BU963" s="14">
        <f>VLOOKUP($B963,[2]Sheet3!$G:$CZ,58,0)</f>
        <v>0</v>
      </c>
      <c r="BV963" s="14">
        <f>VLOOKUP($B963,[2]Sheet3!$G:$CZ,59,0)</f>
        <v>0</v>
      </c>
      <c r="BW963" s="14">
        <f>VLOOKUP($B963,[2]Sheet3!$G:$CZ,60,0)</f>
        <v>0</v>
      </c>
      <c r="BX963" s="14">
        <f>VLOOKUP($B963,[2]Sheet3!$G:$CZ,61,0)</f>
        <v>0</v>
      </c>
      <c r="BY963" s="14">
        <f>VLOOKUP($B963,[2]Sheet3!$G:$CZ,62,0)</f>
        <v>0</v>
      </c>
      <c r="BZ963" s="14">
        <f>VLOOKUP($B963,[2]Sheet3!$G:$CZ,63,0)</f>
        <v>0</v>
      </c>
      <c r="CA963" s="14">
        <f>VLOOKUP($B963,[2]Sheet3!$G:$CZ,64,0)</f>
        <v>0</v>
      </c>
      <c r="CB963" s="14">
        <f>VLOOKUP($B963,[2]Sheet3!$G:$CZ,65,0)</f>
        <v>0</v>
      </c>
      <c r="CC963" s="14">
        <f>VLOOKUP($B963,[2]Sheet3!$G:$CZ,66,0)</f>
        <v>0</v>
      </c>
      <c r="CD963" s="14">
        <f>VLOOKUP($B963,[2]Sheet3!$G:$CZ,67,0)</f>
        <v>0</v>
      </c>
      <c r="CE963" s="14">
        <f>VLOOKUP($B963,[2]Sheet3!$G:$CZ,68,0)</f>
        <v>0</v>
      </c>
      <c r="CF963" s="14">
        <f>VLOOKUP($B963,[2]Sheet3!$G:$CZ,69,0)</f>
        <v>0</v>
      </c>
      <c r="CG963" s="14">
        <f>VLOOKUP($B963,[2]Sheet3!$G:$CZ,70,0)</f>
        <v>0</v>
      </c>
      <c r="CH963" s="14">
        <f>VLOOKUP($B963,[2]Sheet3!$G:$CZ,71,0)</f>
        <v>0</v>
      </c>
      <c r="CI963" s="14">
        <f>VLOOKUP($B963,[2]Sheet3!$G:$CZ,72,0)</f>
        <v>0</v>
      </c>
      <c r="CJ963" s="14">
        <f>VLOOKUP($B963,[2]Sheet3!$G:$CZ,73,0)</f>
        <v>0</v>
      </c>
      <c r="CK963" s="14">
        <f>VLOOKUP($B963,[2]Sheet3!$G:$CZ,74,0)</f>
        <v>0</v>
      </c>
      <c r="CL963" s="14">
        <f>VLOOKUP($B963,[2]Sheet3!$G:$CZ,75,0)</f>
        <v>0</v>
      </c>
      <c r="CM963" s="14">
        <f>VLOOKUP($B963,[2]Sheet3!$G:$CZ,76,0)</f>
        <v>0</v>
      </c>
      <c r="CN963" s="14">
        <f>VLOOKUP($B963,[2]Sheet3!$G:$CZ,77,0)</f>
        <v>0</v>
      </c>
      <c r="CO963" s="14">
        <f>VLOOKUP($B963,[2]Sheet3!$G:$CZ,78,0)</f>
        <v>0</v>
      </c>
      <c r="CP963" s="14">
        <f>VLOOKUP($B963,[2]Sheet3!$G:$CZ,79,0)</f>
        <v>0</v>
      </c>
      <c r="CQ963" s="14">
        <f>VLOOKUP($B963,[2]Sheet3!$G:$CZ,80,0)</f>
        <v>0</v>
      </c>
      <c r="CR963" s="14">
        <f>VLOOKUP($B963,[2]Sheet3!$G:$CZ,81,0)</f>
        <v>0</v>
      </c>
      <c r="CS963" s="14">
        <f>VLOOKUP($B963,[2]Sheet3!$G:$CZ,82,0)</f>
        <v>0</v>
      </c>
      <c r="CT963" s="14">
        <f>VLOOKUP($B963,[2]Sheet3!$G:$CZ,83,0)</f>
        <v>0</v>
      </c>
      <c r="CU963" s="14">
        <f>VLOOKUP($B963,[2]Sheet3!$G:$CZ,84,0)</f>
        <v>0</v>
      </c>
      <c r="CV963" s="14">
        <f>VLOOKUP($B963,[2]Sheet3!$G:$CZ,85,0)</f>
        <v>0</v>
      </c>
      <c r="CW963" s="14">
        <f>VLOOKUP($B963,[2]Sheet3!$G:$CZ,86,0)</f>
        <v>0</v>
      </c>
      <c r="CX963" s="14">
        <f>VLOOKUP($B963,[2]Sheet3!$G:$CZ,87,0)</f>
        <v>0</v>
      </c>
      <c r="CY963" s="14">
        <f>VLOOKUP($B963,[2]Sheet3!$G:$CZ,88,0)</f>
        <v>0</v>
      </c>
      <c r="CZ963" s="14">
        <f>VLOOKUP($B963,[2]Sheet3!$G:$CZ,89,0)</f>
        <v>0</v>
      </c>
      <c r="DA963" s="14">
        <f>VLOOKUP($B963,[2]Sheet3!$G:$CZ,90,0)</f>
        <v>0</v>
      </c>
      <c r="DB963" s="14">
        <f>VLOOKUP($B963,[2]Sheet3!$G:$CZ,91,0)</f>
        <v>0</v>
      </c>
      <c r="DC963" s="14">
        <f>VLOOKUP($B963,[2]Sheet3!$G:$CZ,92,0)</f>
        <v>0</v>
      </c>
      <c r="DD963" s="14">
        <f>VLOOKUP($B963,[2]Sheet3!$G:$CZ,93,0)</f>
        <v>0</v>
      </c>
      <c r="DE963" s="14">
        <f>VLOOKUP($B963,[2]Sheet3!$G:$CZ,94,0)</f>
        <v>0</v>
      </c>
      <c r="DF963" s="14">
        <f>VLOOKUP($B963,[2]Sheet3!$G:$CZ,95,0)</f>
        <v>0</v>
      </c>
      <c r="DG963" s="14">
        <f>VLOOKUP($B963,[2]Sheet3!$G:$CZ,96,0)</f>
        <v>0</v>
      </c>
      <c r="DH963" s="14">
        <f>VLOOKUP($B963,[2]Sheet3!$G:$CZ,97,0)</f>
        <v>0</v>
      </c>
      <c r="DI963" s="14">
        <f>VLOOKUP($B963,[2]Sheet3!$G:$CZ,98,0)</f>
        <v>0</v>
      </c>
    </row>
    <row r="964" spans="1:113" x14ac:dyDescent="0.3">
      <c r="A964" s="9" t="str">
        <f t="shared" si="47"/>
        <v>N83837</v>
      </c>
      <c r="B964" s="15" t="s">
        <v>2236</v>
      </c>
      <c r="C964" s="15" t="s">
        <v>2237</v>
      </c>
      <c r="F964" s="7" t="s">
        <v>15</v>
      </c>
      <c r="G964" s="12" t="s">
        <v>4458</v>
      </c>
      <c r="H964" s="12" t="str">
        <f>VLOOKUP($B964,[1]Sheet1!$A:$G,5,0)</f>
        <v>ravikant.sharma@redingtongroup.com</v>
      </c>
      <c r="I964" s="12" t="str">
        <f>VLOOKUP($B964,[1]Sheet1!$A:$G,7,0)</f>
        <v>sidharth.eknath@redingtongroup.com</v>
      </c>
      <c r="J964" s="12" t="s">
        <v>82</v>
      </c>
      <c r="K964" s="7"/>
      <c r="L964" s="7"/>
      <c r="M964" s="8"/>
      <c r="N964" s="7" t="str">
        <f t="shared" si="45"/>
        <v>ravikant.sharma@redingtongroup.com; sidharth.eknath@redingtongroup.com; nilesh.phirke@redingtongroup.com;christopher.joseph@redingtongroup.com</v>
      </c>
      <c r="O964" s="7" t="str">
        <f t="shared" si="46"/>
        <v>N83837</v>
      </c>
      <c r="P964" s="8" t="s">
        <v>5215</v>
      </c>
      <c r="Q964" s="14">
        <f>VLOOKUP($B964,[2]Sheet3!$G:$CZ,2,0)</f>
        <v>2400300581</v>
      </c>
      <c r="R964" s="14">
        <f>VLOOKUP($B964,[2]Sheet3!$G:$CZ,3,0)</f>
        <v>2400304025</v>
      </c>
      <c r="S964" s="14">
        <f>VLOOKUP($B964,[2]Sheet3!$G:$CZ,4,0)</f>
        <v>2400299337</v>
      </c>
      <c r="T964" s="14">
        <f>VLOOKUP($B964,[2]Sheet3!$G:$CZ,5,0)</f>
        <v>0</v>
      </c>
      <c r="U964" s="14">
        <f>VLOOKUP($B964,[2]Sheet3!$G:$CZ,6,0)</f>
        <v>0</v>
      </c>
      <c r="V964" s="14">
        <f>VLOOKUP($B964,[2]Sheet3!$G:$CZ,7,0)</f>
        <v>0</v>
      </c>
      <c r="W964" s="14">
        <f>VLOOKUP($B964,[2]Sheet3!$G:$CZ,8,0)</f>
        <v>0</v>
      </c>
      <c r="X964" s="14">
        <f>VLOOKUP($B964,[2]Sheet3!$G:$CZ,9,0)</f>
        <v>0</v>
      </c>
      <c r="Y964" s="14">
        <f>VLOOKUP($B964,[2]Sheet3!$G:$CZ,10,0)</f>
        <v>0</v>
      </c>
      <c r="Z964" s="14">
        <f>VLOOKUP($B964,[2]Sheet3!$G:$CZ,11,0)</f>
        <v>0</v>
      </c>
      <c r="AA964" s="14">
        <f>VLOOKUP($B964,[2]Sheet3!$G:$CZ,12,0)</f>
        <v>0</v>
      </c>
      <c r="AB964" s="14">
        <f>VLOOKUP($B964,[2]Sheet3!$G:$CZ,13,0)</f>
        <v>0</v>
      </c>
      <c r="AC964" s="14">
        <f>VLOOKUP($B964,[2]Sheet3!$G:$CZ,14,0)</f>
        <v>0</v>
      </c>
      <c r="AD964" s="14">
        <f>VLOOKUP($B964,[2]Sheet3!$G:$CZ,15,0)</f>
        <v>0</v>
      </c>
      <c r="AE964" s="14">
        <f>VLOOKUP($B964,[2]Sheet3!$G:$CZ,16,0)</f>
        <v>0</v>
      </c>
      <c r="AF964" s="14">
        <f>VLOOKUP($B964,[2]Sheet3!$G:$CZ,17,0)</f>
        <v>0</v>
      </c>
      <c r="AG964" s="14">
        <f>VLOOKUP($B964,[2]Sheet3!$G:$CZ,18,0)</f>
        <v>0</v>
      </c>
      <c r="AH964" s="14">
        <f>VLOOKUP($B964,[2]Sheet3!$G:$CZ,19,0)</f>
        <v>0</v>
      </c>
      <c r="AI964" s="14">
        <f>VLOOKUP($B964,[2]Sheet3!$G:$CZ,20,0)</f>
        <v>0</v>
      </c>
      <c r="AJ964" s="14">
        <f>VLOOKUP($B964,[2]Sheet3!$G:$CZ,21,0)</f>
        <v>0</v>
      </c>
      <c r="AK964" s="14">
        <f>VLOOKUP($B964,[2]Sheet3!$G:$CZ,22,0)</f>
        <v>0</v>
      </c>
      <c r="AL964" s="14">
        <f>VLOOKUP($B964,[2]Sheet3!$G:$CZ,23,0)</f>
        <v>0</v>
      </c>
      <c r="AM964" s="14">
        <f>VLOOKUP($B964,[2]Sheet3!$G:$CZ,24,0)</f>
        <v>0</v>
      </c>
      <c r="AN964" s="14">
        <f>VLOOKUP($B964,[2]Sheet3!$G:$CZ,25,0)</f>
        <v>0</v>
      </c>
      <c r="AO964" s="14">
        <f>VLOOKUP($B964,[2]Sheet3!$G:$CZ,26,0)</f>
        <v>0</v>
      </c>
      <c r="AP964" s="14">
        <f>VLOOKUP($B964,[2]Sheet3!$G:$CZ,27,0)</f>
        <v>0</v>
      </c>
      <c r="AQ964" s="14">
        <f>VLOOKUP($B964,[2]Sheet3!$G:$CZ,28,0)</f>
        <v>0</v>
      </c>
      <c r="AR964" s="14">
        <f>VLOOKUP($B964,[2]Sheet3!$G:$CZ,29,0)</f>
        <v>0</v>
      </c>
      <c r="AS964" s="14">
        <f>VLOOKUP($B964,[2]Sheet3!$G:$CZ,30,0)</f>
        <v>0</v>
      </c>
      <c r="AT964" s="14">
        <f>VLOOKUP($B964,[2]Sheet3!$G:$CZ,31,0)</f>
        <v>0</v>
      </c>
      <c r="AU964" s="14">
        <f>VLOOKUP($B964,[2]Sheet3!$G:$CZ,32,0)</f>
        <v>0</v>
      </c>
      <c r="AV964" s="14">
        <f>VLOOKUP($B964,[2]Sheet3!$G:$CZ,33,0)</f>
        <v>0</v>
      </c>
      <c r="AW964" s="14">
        <f>VLOOKUP($B964,[2]Sheet3!$G:$CZ,34,0)</f>
        <v>0</v>
      </c>
      <c r="AX964" s="14">
        <f>VLOOKUP($B964,[2]Sheet3!$G:$CZ,35,0)</f>
        <v>0</v>
      </c>
      <c r="AY964" s="14">
        <f>VLOOKUP($B964,[2]Sheet3!$G:$CZ,36,0)</f>
        <v>0</v>
      </c>
      <c r="AZ964" s="14">
        <f>VLOOKUP($B964,[2]Sheet3!$G:$CZ,37,0)</f>
        <v>0</v>
      </c>
      <c r="BA964" s="14">
        <f>VLOOKUP($B964,[2]Sheet3!$G:$CZ,38,0)</f>
        <v>0</v>
      </c>
      <c r="BB964" s="14">
        <f>VLOOKUP($B964,[2]Sheet3!$G:$CZ,39,0)</f>
        <v>0</v>
      </c>
      <c r="BC964" s="14">
        <f>VLOOKUP($B964,[2]Sheet3!$G:$CZ,40,0)</f>
        <v>0</v>
      </c>
      <c r="BD964" s="14">
        <f>VLOOKUP($B964,[2]Sheet3!$G:$CZ,41,0)</f>
        <v>0</v>
      </c>
      <c r="BE964" s="14">
        <f>VLOOKUP($B964,[2]Sheet3!$G:$CZ,42,0)</f>
        <v>0</v>
      </c>
      <c r="BF964" s="14">
        <f>VLOOKUP($B964,[2]Sheet3!$G:$CZ,43,0)</f>
        <v>0</v>
      </c>
      <c r="BG964" s="14">
        <f>VLOOKUP($B964,[2]Sheet3!$G:$CZ,44,0)</f>
        <v>0</v>
      </c>
      <c r="BH964" s="14">
        <f>VLOOKUP($B964,[2]Sheet3!$G:$CZ,45,0)</f>
        <v>0</v>
      </c>
      <c r="BI964" s="14">
        <f>VLOOKUP($B964,[2]Sheet3!$G:$CZ,46,0)</f>
        <v>0</v>
      </c>
      <c r="BJ964" s="14">
        <f>VLOOKUP($B964,[2]Sheet3!$G:$CZ,47,0)</f>
        <v>0</v>
      </c>
      <c r="BK964" s="14">
        <f>VLOOKUP($B964,[2]Sheet3!$G:$CZ,48,0)</f>
        <v>0</v>
      </c>
      <c r="BL964" s="14">
        <f>VLOOKUP($B964,[2]Sheet3!$G:$CZ,49,0)</f>
        <v>0</v>
      </c>
      <c r="BM964" s="14">
        <f>VLOOKUP($B964,[2]Sheet3!$G:$CZ,50,0)</f>
        <v>0</v>
      </c>
      <c r="BN964" s="14">
        <f>VLOOKUP($B964,[2]Sheet3!$G:$CZ,51,0)</f>
        <v>0</v>
      </c>
      <c r="BO964" s="14">
        <f>VLOOKUP($B964,[2]Sheet3!$G:$CZ,52,0)</f>
        <v>0</v>
      </c>
      <c r="BP964" s="14">
        <f>VLOOKUP($B964,[2]Sheet3!$G:$CZ,53,0)</f>
        <v>0</v>
      </c>
      <c r="BQ964" s="14">
        <f>VLOOKUP($B964,[2]Sheet3!$G:$CZ,54,0)</f>
        <v>0</v>
      </c>
      <c r="BR964" s="14">
        <f>VLOOKUP($B964,[2]Sheet3!$G:$CZ,55,0)</f>
        <v>0</v>
      </c>
      <c r="BS964" s="14">
        <f>VLOOKUP($B964,[2]Sheet3!$G:$CZ,56,0)</f>
        <v>0</v>
      </c>
      <c r="BT964" s="14">
        <f>VLOOKUP($B964,[2]Sheet3!$G:$CZ,57,0)</f>
        <v>0</v>
      </c>
      <c r="BU964" s="14">
        <f>VLOOKUP($B964,[2]Sheet3!$G:$CZ,58,0)</f>
        <v>0</v>
      </c>
      <c r="BV964" s="14">
        <f>VLOOKUP($B964,[2]Sheet3!$G:$CZ,59,0)</f>
        <v>0</v>
      </c>
      <c r="BW964" s="14">
        <f>VLOOKUP($B964,[2]Sheet3!$G:$CZ,60,0)</f>
        <v>0</v>
      </c>
      <c r="BX964" s="14">
        <f>VLOOKUP($B964,[2]Sheet3!$G:$CZ,61,0)</f>
        <v>0</v>
      </c>
      <c r="BY964" s="14">
        <f>VLOOKUP($B964,[2]Sheet3!$G:$CZ,62,0)</f>
        <v>0</v>
      </c>
      <c r="BZ964" s="14">
        <f>VLOOKUP($B964,[2]Sheet3!$G:$CZ,63,0)</f>
        <v>0</v>
      </c>
      <c r="CA964" s="14">
        <f>VLOOKUP($B964,[2]Sheet3!$G:$CZ,64,0)</f>
        <v>0</v>
      </c>
      <c r="CB964" s="14">
        <f>VLOOKUP($B964,[2]Sheet3!$G:$CZ,65,0)</f>
        <v>0</v>
      </c>
      <c r="CC964" s="14">
        <f>VLOOKUP($B964,[2]Sheet3!$G:$CZ,66,0)</f>
        <v>0</v>
      </c>
      <c r="CD964" s="14">
        <f>VLOOKUP($B964,[2]Sheet3!$G:$CZ,67,0)</f>
        <v>0</v>
      </c>
      <c r="CE964" s="14">
        <f>VLOOKUP($B964,[2]Sheet3!$G:$CZ,68,0)</f>
        <v>0</v>
      </c>
      <c r="CF964" s="14">
        <f>VLOOKUP($B964,[2]Sheet3!$G:$CZ,69,0)</f>
        <v>0</v>
      </c>
      <c r="CG964" s="14">
        <f>VLOOKUP($B964,[2]Sheet3!$G:$CZ,70,0)</f>
        <v>0</v>
      </c>
      <c r="CH964" s="14">
        <f>VLOOKUP($B964,[2]Sheet3!$G:$CZ,71,0)</f>
        <v>0</v>
      </c>
      <c r="CI964" s="14">
        <f>VLOOKUP($B964,[2]Sheet3!$G:$CZ,72,0)</f>
        <v>0</v>
      </c>
      <c r="CJ964" s="14">
        <f>VLOOKUP($B964,[2]Sheet3!$G:$CZ,73,0)</f>
        <v>0</v>
      </c>
      <c r="CK964" s="14">
        <f>VLOOKUP($B964,[2]Sheet3!$G:$CZ,74,0)</f>
        <v>0</v>
      </c>
      <c r="CL964" s="14">
        <f>VLOOKUP($B964,[2]Sheet3!$G:$CZ,75,0)</f>
        <v>0</v>
      </c>
      <c r="CM964" s="14">
        <f>VLOOKUP($B964,[2]Sheet3!$G:$CZ,76,0)</f>
        <v>0</v>
      </c>
      <c r="CN964" s="14">
        <f>VLOOKUP($B964,[2]Sheet3!$G:$CZ,77,0)</f>
        <v>0</v>
      </c>
      <c r="CO964" s="14">
        <f>VLOOKUP($B964,[2]Sheet3!$G:$CZ,78,0)</f>
        <v>0</v>
      </c>
      <c r="CP964" s="14">
        <f>VLOOKUP($B964,[2]Sheet3!$G:$CZ,79,0)</f>
        <v>0</v>
      </c>
      <c r="CQ964" s="14">
        <f>VLOOKUP($B964,[2]Sheet3!$G:$CZ,80,0)</f>
        <v>0</v>
      </c>
      <c r="CR964" s="14">
        <f>VLOOKUP($B964,[2]Sheet3!$G:$CZ,81,0)</f>
        <v>0</v>
      </c>
      <c r="CS964" s="14">
        <f>VLOOKUP($B964,[2]Sheet3!$G:$CZ,82,0)</f>
        <v>0</v>
      </c>
      <c r="CT964" s="14">
        <f>VLOOKUP($B964,[2]Sheet3!$G:$CZ,83,0)</f>
        <v>0</v>
      </c>
      <c r="CU964" s="14">
        <f>VLOOKUP($B964,[2]Sheet3!$G:$CZ,84,0)</f>
        <v>0</v>
      </c>
      <c r="CV964" s="14">
        <f>VLOOKUP($B964,[2]Sheet3!$G:$CZ,85,0)</f>
        <v>0</v>
      </c>
      <c r="CW964" s="14">
        <f>VLOOKUP($B964,[2]Sheet3!$G:$CZ,86,0)</f>
        <v>0</v>
      </c>
      <c r="CX964" s="14">
        <f>VLOOKUP($B964,[2]Sheet3!$G:$CZ,87,0)</f>
        <v>0</v>
      </c>
      <c r="CY964" s="14">
        <f>VLOOKUP($B964,[2]Sheet3!$G:$CZ,88,0)</f>
        <v>0</v>
      </c>
      <c r="CZ964" s="14">
        <f>VLOOKUP($B964,[2]Sheet3!$G:$CZ,89,0)</f>
        <v>0</v>
      </c>
      <c r="DA964" s="14">
        <f>VLOOKUP($B964,[2]Sheet3!$G:$CZ,90,0)</f>
        <v>0</v>
      </c>
      <c r="DB964" s="14">
        <f>VLOOKUP($B964,[2]Sheet3!$G:$CZ,91,0)</f>
        <v>0</v>
      </c>
      <c r="DC964" s="14">
        <f>VLOOKUP($B964,[2]Sheet3!$G:$CZ,92,0)</f>
        <v>0</v>
      </c>
      <c r="DD964" s="14">
        <f>VLOOKUP($B964,[2]Sheet3!$G:$CZ,93,0)</f>
        <v>0</v>
      </c>
      <c r="DE964" s="14">
        <f>VLOOKUP($B964,[2]Sheet3!$G:$CZ,94,0)</f>
        <v>0</v>
      </c>
      <c r="DF964" s="14">
        <f>VLOOKUP($B964,[2]Sheet3!$G:$CZ,95,0)</f>
        <v>0</v>
      </c>
      <c r="DG964" s="14">
        <f>VLOOKUP($B964,[2]Sheet3!$G:$CZ,96,0)</f>
        <v>0</v>
      </c>
      <c r="DH964" s="14">
        <f>VLOOKUP($B964,[2]Sheet3!$G:$CZ,97,0)</f>
        <v>0</v>
      </c>
      <c r="DI964" s="14">
        <f>VLOOKUP($B964,[2]Sheet3!$G:$CZ,98,0)</f>
        <v>0</v>
      </c>
    </row>
    <row r="965" spans="1:113" x14ac:dyDescent="0.3">
      <c r="A965" s="9" t="str">
        <f t="shared" si="47"/>
        <v>N43868</v>
      </c>
      <c r="B965" s="15" t="s">
        <v>2238</v>
      </c>
      <c r="C965" s="15" t="s">
        <v>2239</v>
      </c>
      <c r="F965" s="7" t="s">
        <v>15</v>
      </c>
      <c r="G965" s="12" t="s">
        <v>4459</v>
      </c>
      <c r="H965" s="12" t="str">
        <f>VLOOKUP($B965,[1]Sheet1!$A:$G,5,0)</f>
        <v>ravikant.sharma@redingtongroup.com</v>
      </c>
      <c r="I965" s="12" t="str">
        <f>VLOOKUP($B965,[1]Sheet1!$A:$G,7,0)</f>
        <v>sidharth.eknath@redingtongroup.com</v>
      </c>
      <c r="J965" s="12" t="s">
        <v>82</v>
      </c>
      <c r="K965" s="7"/>
      <c r="L965" s="7"/>
      <c r="M965" s="8"/>
      <c r="N965" s="7" t="str">
        <f t="shared" si="45"/>
        <v>ravikant.sharma@redingtongroup.com; sidharth.eknath@redingtongroup.com; nilesh.phirke@redingtongroup.com;christopher.joseph@redingtongroup.com</v>
      </c>
      <c r="O965" s="7" t="str">
        <f t="shared" si="46"/>
        <v>N43868</v>
      </c>
      <c r="P965" s="8" t="s">
        <v>5215</v>
      </c>
      <c r="Q965" s="14">
        <f>VLOOKUP($B965,[2]Sheet3!$G:$CZ,2,0)</f>
        <v>2400302333</v>
      </c>
      <c r="R965" s="14">
        <f>VLOOKUP($B965,[2]Sheet3!$G:$CZ,3,0)</f>
        <v>2400300537</v>
      </c>
      <c r="S965" s="14">
        <f>VLOOKUP($B965,[2]Sheet3!$G:$CZ,4,0)</f>
        <v>2400302327</v>
      </c>
      <c r="T965" s="14">
        <f>VLOOKUP($B965,[2]Sheet3!$G:$CZ,5,0)</f>
        <v>0</v>
      </c>
      <c r="U965" s="14">
        <f>VLOOKUP($B965,[2]Sheet3!$G:$CZ,6,0)</f>
        <v>0</v>
      </c>
      <c r="V965" s="14">
        <f>VLOOKUP($B965,[2]Sheet3!$G:$CZ,7,0)</f>
        <v>0</v>
      </c>
      <c r="W965" s="14">
        <f>VLOOKUP($B965,[2]Sheet3!$G:$CZ,8,0)</f>
        <v>0</v>
      </c>
      <c r="X965" s="14">
        <f>VLOOKUP($B965,[2]Sheet3!$G:$CZ,9,0)</f>
        <v>0</v>
      </c>
      <c r="Y965" s="14">
        <f>VLOOKUP($B965,[2]Sheet3!$G:$CZ,10,0)</f>
        <v>0</v>
      </c>
      <c r="Z965" s="14">
        <f>VLOOKUP($B965,[2]Sheet3!$G:$CZ,11,0)</f>
        <v>0</v>
      </c>
      <c r="AA965" s="14">
        <f>VLOOKUP($B965,[2]Sheet3!$G:$CZ,12,0)</f>
        <v>0</v>
      </c>
      <c r="AB965" s="14">
        <f>VLOOKUP($B965,[2]Sheet3!$G:$CZ,13,0)</f>
        <v>0</v>
      </c>
      <c r="AC965" s="14">
        <f>VLOOKUP($B965,[2]Sheet3!$G:$CZ,14,0)</f>
        <v>0</v>
      </c>
      <c r="AD965" s="14">
        <f>VLOOKUP($B965,[2]Sheet3!$G:$CZ,15,0)</f>
        <v>0</v>
      </c>
      <c r="AE965" s="14">
        <f>VLOOKUP($B965,[2]Sheet3!$G:$CZ,16,0)</f>
        <v>0</v>
      </c>
      <c r="AF965" s="14">
        <f>VLOOKUP($B965,[2]Sheet3!$G:$CZ,17,0)</f>
        <v>0</v>
      </c>
      <c r="AG965" s="14">
        <f>VLOOKUP($B965,[2]Sheet3!$G:$CZ,18,0)</f>
        <v>0</v>
      </c>
      <c r="AH965" s="14">
        <f>VLOOKUP($B965,[2]Sheet3!$G:$CZ,19,0)</f>
        <v>0</v>
      </c>
      <c r="AI965" s="14">
        <f>VLOOKUP($B965,[2]Sheet3!$G:$CZ,20,0)</f>
        <v>0</v>
      </c>
      <c r="AJ965" s="14">
        <f>VLOOKUP($B965,[2]Sheet3!$G:$CZ,21,0)</f>
        <v>0</v>
      </c>
      <c r="AK965" s="14">
        <f>VLOOKUP($B965,[2]Sheet3!$G:$CZ,22,0)</f>
        <v>0</v>
      </c>
      <c r="AL965" s="14">
        <f>VLOOKUP($B965,[2]Sheet3!$G:$CZ,23,0)</f>
        <v>0</v>
      </c>
      <c r="AM965" s="14">
        <f>VLOOKUP($B965,[2]Sheet3!$G:$CZ,24,0)</f>
        <v>0</v>
      </c>
      <c r="AN965" s="14">
        <f>VLOOKUP($B965,[2]Sheet3!$G:$CZ,25,0)</f>
        <v>0</v>
      </c>
      <c r="AO965" s="14">
        <f>VLOOKUP($B965,[2]Sheet3!$G:$CZ,26,0)</f>
        <v>0</v>
      </c>
      <c r="AP965" s="14">
        <f>VLOOKUP($B965,[2]Sheet3!$G:$CZ,27,0)</f>
        <v>0</v>
      </c>
      <c r="AQ965" s="14">
        <f>VLOOKUP($B965,[2]Sheet3!$G:$CZ,28,0)</f>
        <v>0</v>
      </c>
      <c r="AR965" s="14">
        <f>VLOOKUP($B965,[2]Sheet3!$G:$CZ,29,0)</f>
        <v>0</v>
      </c>
      <c r="AS965" s="14">
        <f>VLOOKUP($B965,[2]Sheet3!$G:$CZ,30,0)</f>
        <v>0</v>
      </c>
      <c r="AT965" s="14">
        <f>VLOOKUP($B965,[2]Sheet3!$G:$CZ,31,0)</f>
        <v>0</v>
      </c>
      <c r="AU965" s="14">
        <f>VLOOKUP($B965,[2]Sheet3!$G:$CZ,32,0)</f>
        <v>0</v>
      </c>
      <c r="AV965" s="14">
        <f>VLOOKUP($B965,[2]Sheet3!$G:$CZ,33,0)</f>
        <v>0</v>
      </c>
      <c r="AW965" s="14">
        <f>VLOOKUP($B965,[2]Sheet3!$G:$CZ,34,0)</f>
        <v>0</v>
      </c>
      <c r="AX965" s="14">
        <f>VLOOKUP($B965,[2]Sheet3!$G:$CZ,35,0)</f>
        <v>0</v>
      </c>
      <c r="AY965" s="14">
        <f>VLOOKUP($B965,[2]Sheet3!$G:$CZ,36,0)</f>
        <v>0</v>
      </c>
      <c r="AZ965" s="14">
        <f>VLOOKUP($B965,[2]Sheet3!$G:$CZ,37,0)</f>
        <v>0</v>
      </c>
      <c r="BA965" s="14">
        <f>VLOOKUP($B965,[2]Sheet3!$G:$CZ,38,0)</f>
        <v>0</v>
      </c>
      <c r="BB965" s="14">
        <f>VLOOKUP($B965,[2]Sheet3!$G:$CZ,39,0)</f>
        <v>0</v>
      </c>
      <c r="BC965" s="14">
        <f>VLOOKUP($B965,[2]Sheet3!$G:$CZ,40,0)</f>
        <v>0</v>
      </c>
      <c r="BD965" s="14">
        <f>VLOOKUP($B965,[2]Sheet3!$G:$CZ,41,0)</f>
        <v>0</v>
      </c>
      <c r="BE965" s="14">
        <f>VLOOKUP($B965,[2]Sheet3!$G:$CZ,42,0)</f>
        <v>0</v>
      </c>
      <c r="BF965" s="14">
        <f>VLOOKUP($B965,[2]Sheet3!$G:$CZ,43,0)</f>
        <v>0</v>
      </c>
      <c r="BG965" s="14">
        <f>VLOOKUP($B965,[2]Sheet3!$G:$CZ,44,0)</f>
        <v>0</v>
      </c>
      <c r="BH965" s="14">
        <f>VLOOKUP($B965,[2]Sheet3!$G:$CZ,45,0)</f>
        <v>0</v>
      </c>
      <c r="BI965" s="14">
        <f>VLOOKUP($B965,[2]Sheet3!$G:$CZ,46,0)</f>
        <v>0</v>
      </c>
      <c r="BJ965" s="14">
        <f>VLOOKUP($B965,[2]Sheet3!$G:$CZ,47,0)</f>
        <v>0</v>
      </c>
      <c r="BK965" s="14">
        <f>VLOOKUP($B965,[2]Sheet3!$G:$CZ,48,0)</f>
        <v>0</v>
      </c>
      <c r="BL965" s="14">
        <f>VLOOKUP($B965,[2]Sheet3!$G:$CZ,49,0)</f>
        <v>0</v>
      </c>
      <c r="BM965" s="14">
        <f>VLOOKUP($B965,[2]Sheet3!$G:$CZ,50,0)</f>
        <v>0</v>
      </c>
      <c r="BN965" s="14">
        <f>VLOOKUP($B965,[2]Sheet3!$G:$CZ,51,0)</f>
        <v>0</v>
      </c>
      <c r="BO965" s="14">
        <f>VLOOKUP($B965,[2]Sheet3!$G:$CZ,52,0)</f>
        <v>0</v>
      </c>
      <c r="BP965" s="14">
        <f>VLOOKUP($B965,[2]Sheet3!$G:$CZ,53,0)</f>
        <v>0</v>
      </c>
      <c r="BQ965" s="14">
        <f>VLOOKUP($B965,[2]Sheet3!$G:$CZ,54,0)</f>
        <v>0</v>
      </c>
      <c r="BR965" s="14">
        <f>VLOOKUP($B965,[2]Sheet3!$G:$CZ,55,0)</f>
        <v>0</v>
      </c>
      <c r="BS965" s="14">
        <f>VLOOKUP($B965,[2]Sheet3!$G:$CZ,56,0)</f>
        <v>0</v>
      </c>
      <c r="BT965" s="14">
        <f>VLOOKUP($B965,[2]Sheet3!$G:$CZ,57,0)</f>
        <v>0</v>
      </c>
      <c r="BU965" s="14">
        <f>VLOOKUP($B965,[2]Sheet3!$G:$CZ,58,0)</f>
        <v>0</v>
      </c>
      <c r="BV965" s="14">
        <f>VLOOKUP($B965,[2]Sheet3!$G:$CZ,59,0)</f>
        <v>0</v>
      </c>
      <c r="BW965" s="14">
        <f>VLOOKUP($B965,[2]Sheet3!$G:$CZ,60,0)</f>
        <v>0</v>
      </c>
      <c r="BX965" s="14">
        <f>VLOOKUP($B965,[2]Sheet3!$G:$CZ,61,0)</f>
        <v>0</v>
      </c>
      <c r="BY965" s="14">
        <f>VLOOKUP($B965,[2]Sheet3!$G:$CZ,62,0)</f>
        <v>0</v>
      </c>
      <c r="BZ965" s="14">
        <f>VLOOKUP($B965,[2]Sheet3!$G:$CZ,63,0)</f>
        <v>0</v>
      </c>
      <c r="CA965" s="14">
        <f>VLOOKUP($B965,[2]Sheet3!$G:$CZ,64,0)</f>
        <v>0</v>
      </c>
      <c r="CB965" s="14">
        <f>VLOOKUP($B965,[2]Sheet3!$G:$CZ,65,0)</f>
        <v>0</v>
      </c>
      <c r="CC965" s="14">
        <f>VLOOKUP($B965,[2]Sheet3!$G:$CZ,66,0)</f>
        <v>0</v>
      </c>
      <c r="CD965" s="14">
        <f>VLOOKUP($B965,[2]Sheet3!$G:$CZ,67,0)</f>
        <v>0</v>
      </c>
      <c r="CE965" s="14">
        <f>VLOOKUP($B965,[2]Sheet3!$G:$CZ,68,0)</f>
        <v>0</v>
      </c>
      <c r="CF965" s="14">
        <f>VLOOKUP($B965,[2]Sheet3!$G:$CZ,69,0)</f>
        <v>0</v>
      </c>
      <c r="CG965" s="14">
        <f>VLOOKUP($B965,[2]Sheet3!$G:$CZ,70,0)</f>
        <v>0</v>
      </c>
      <c r="CH965" s="14">
        <f>VLOOKUP($B965,[2]Sheet3!$G:$CZ,71,0)</f>
        <v>0</v>
      </c>
      <c r="CI965" s="14">
        <f>VLOOKUP($B965,[2]Sheet3!$G:$CZ,72,0)</f>
        <v>0</v>
      </c>
      <c r="CJ965" s="14">
        <f>VLOOKUP($B965,[2]Sheet3!$G:$CZ,73,0)</f>
        <v>0</v>
      </c>
      <c r="CK965" s="14">
        <f>VLOOKUP($B965,[2]Sheet3!$G:$CZ,74,0)</f>
        <v>0</v>
      </c>
      <c r="CL965" s="14">
        <f>VLOOKUP($B965,[2]Sheet3!$G:$CZ,75,0)</f>
        <v>0</v>
      </c>
      <c r="CM965" s="14">
        <f>VLOOKUP($B965,[2]Sheet3!$G:$CZ,76,0)</f>
        <v>0</v>
      </c>
      <c r="CN965" s="14">
        <f>VLOOKUP($B965,[2]Sheet3!$G:$CZ,77,0)</f>
        <v>0</v>
      </c>
      <c r="CO965" s="14">
        <f>VLOOKUP($B965,[2]Sheet3!$G:$CZ,78,0)</f>
        <v>0</v>
      </c>
      <c r="CP965" s="14">
        <f>VLOOKUP($B965,[2]Sheet3!$G:$CZ,79,0)</f>
        <v>0</v>
      </c>
      <c r="CQ965" s="14">
        <f>VLOOKUP($B965,[2]Sheet3!$G:$CZ,80,0)</f>
        <v>0</v>
      </c>
      <c r="CR965" s="14">
        <f>VLOOKUP($B965,[2]Sheet3!$G:$CZ,81,0)</f>
        <v>0</v>
      </c>
      <c r="CS965" s="14">
        <f>VLOOKUP($B965,[2]Sheet3!$G:$CZ,82,0)</f>
        <v>0</v>
      </c>
      <c r="CT965" s="14">
        <f>VLOOKUP($B965,[2]Sheet3!$G:$CZ,83,0)</f>
        <v>0</v>
      </c>
      <c r="CU965" s="14">
        <f>VLOOKUP($B965,[2]Sheet3!$G:$CZ,84,0)</f>
        <v>0</v>
      </c>
      <c r="CV965" s="14">
        <f>VLOOKUP($B965,[2]Sheet3!$G:$CZ,85,0)</f>
        <v>0</v>
      </c>
      <c r="CW965" s="14">
        <f>VLOOKUP($B965,[2]Sheet3!$G:$CZ,86,0)</f>
        <v>0</v>
      </c>
      <c r="CX965" s="14">
        <f>VLOOKUP($B965,[2]Sheet3!$G:$CZ,87,0)</f>
        <v>0</v>
      </c>
      <c r="CY965" s="14">
        <f>VLOOKUP($B965,[2]Sheet3!$G:$CZ,88,0)</f>
        <v>0</v>
      </c>
      <c r="CZ965" s="14">
        <f>VLOOKUP($B965,[2]Sheet3!$G:$CZ,89,0)</f>
        <v>0</v>
      </c>
      <c r="DA965" s="14">
        <f>VLOOKUP($B965,[2]Sheet3!$G:$CZ,90,0)</f>
        <v>0</v>
      </c>
      <c r="DB965" s="14">
        <f>VLOOKUP($B965,[2]Sheet3!$G:$CZ,91,0)</f>
        <v>0</v>
      </c>
      <c r="DC965" s="14">
        <f>VLOOKUP($B965,[2]Sheet3!$G:$CZ,92,0)</f>
        <v>0</v>
      </c>
      <c r="DD965" s="14">
        <f>VLOOKUP($B965,[2]Sheet3!$G:$CZ,93,0)</f>
        <v>0</v>
      </c>
      <c r="DE965" s="14">
        <f>VLOOKUP($B965,[2]Sheet3!$G:$CZ,94,0)</f>
        <v>0</v>
      </c>
      <c r="DF965" s="14">
        <f>VLOOKUP($B965,[2]Sheet3!$G:$CZ,95,0)</f>
        <v>0</v>
      </c>
      <c r="DG965" s="14">
        <f>VLOOKUP($B965,[2]Sheet3!$G:$CZ,96,0)</f>
        <v>0</v>
      </c>
      <c r="DH965" s="14">
        <f>VLOOKUP($B965,[2]Sheet3!$G:$CZ,97,0)</f>
        <v>0</v>
      </c>
      <c r="DI965" s="14">
        <f>VLOOKUP($B965,[2]Sheet3!$G:$CZ,98,0)</f>
        <v>0</v>
      </c>
    </row>
    <row r="966" spans="1:113" x14ac:dyDescent="0.3">
      <c r="A966" s="9" t="str">
        <f t="shared" si="47"/>
        <v>N43886</v>
      </c>
      <c r="B966" s="15" t="s">
        <v>2240</v>
      </c>
      <c r="C966" s="15" t="s">
        <v>2241</v>
      </c>
      <c r="F966" s="7" t="s">
        <v>15</v>
      </c>
      <c r="G966" s="12" t="s">
        <v>4460</v>
      </c>
      <c r="H966" s="12" t="str">
        <f>VLOOKUP($B966,[1]Sheet1!$A:$G,5,0)</f>
        <v>ravikant.sharma@redingtongroup.com</v>
      </c>
      <c r="I966" s="12" t="str">
        <f>VLOOKUP($B966,[1]Sheet1!$A:$G,7,0)</f>
        <v>sidharth.eknath@redingtongroup.com</v>
      </c>
      <c r="J966" s="12" t="s">
        <v>82</v>
      </c>
      <c r="K966" s="7"/>
      <c r="L966" s="7"/>
      <c r="M966" s="8"/>
      <c r="N966" s="7" t="str">
        <f t="shared" si="45"/>
        <v>ravikant.sharma@redingtongroup.com; sidharth.eknath@redingtongroup.com; nilesh.phirke@redingtongroup.com;christopher.joseph@redingtongroup.com</v>
      </c>
      <c r="O966" s="7" t="str">
        <f t="shared" si="46"/>
        <v>N43886</v>
      </c>
      <c r="P966" s="8" t="s">
        <v>5215</v>
      </c>
      <c r="Q966" s="14">
        <f>VLOOKUP($B966,[2]Sheet3!$G:$CZ,2,0)</f>
        <v>2400302318</v>
      </c>
      <c r="R966" s="14">
        <f>VLOOKUP($B966,[2]Sheet3!$G:$CZ,3,0)</f>
        <v>0</v>
      </c>
      <c r="S966" s="14">
        <f>VLOOKUP($B966,[2]Sheet3!$G:$CZ,4,0)</f>
        <v>0</v>
      </c>
      <c r="T966" s="14">
        <f>VLOOKUP($B966,[2]Sheet3!$G:$CZ,5,0)</f>
        <v>0</v>
      </c>
      <c r="U966" s="14">
        <f>VLOOKUP($B966,[2]Sheet3!$G:$CZ,6,0)</f>
        <v>0</v>
      </c>
      <c r="V966" s="14">
        <f>VLOOKUP($B966,[2]Sheet3!$G:$CZ,7,0)</f>
        <v>0</v>
      </c>
      <c r="W966" s="14">
        <f>VLOOKUP($B966,[2]Sheet3!$G:$CZ,8,0)</f>
        <v>0</v>
      </c>
      <c r="X966" s="14">
        <f>VLOOKUP($B966,[2]Sheet3!$G:$CZ,9,0)</f>
        <v>0</v>
      </c>
      <c r="Y966" s="14">
        <f>VLOOKUP($B966,[2]Sheet3!$G:$CZ,10,0)</f>
        <v>0</v>
      </c>
      <c r="Z966" s="14">
        <f>VLOOKUP($B966,[2]Sheet3!$G:$CZ,11,0)</f>
        <v>0</v>
      </c>
      <c r="AA966" s="14">
        <f>VLOOKUP($B966,[2]Sheet3!$G:$CZ,12,0)</f>
        <v>0</v>
      </c>
      <c r="AB966" s="14">
        <f>VLOOKUP($B966,[2]Sheet3!$G:$CZ,13,0)</f>
        <v>0</v>
      </c>
      <c r="AC966" s="14">
        <f>VLOOKUP($B966,[2]Sheet3!$G:$CZ,14,0)</f>
        <v>0</v>
      </c>
      <c r="AD966" s="14">
        <f>VLOOKUP($B966,[2]Sheet3!$G:$CZ,15,0)</f>
        <v>0</v>
      </c>
      <c r="AE966" s="14">
        <f>VLOOKUP($B966,[2]Sheet3!$G:$CZ,16,0)</f>
        <v>0</v>
      </c>
      <c r="AF966" s="14">
        <f>VLOOKUP($B966,[2]Sheet3!$G:$CZ,17,0)</f>
        <v>0</v>
      </c>
      <c r="AG966" s="14">
        <f>VLOOKUP($B966,[2]Sheet3!$G:$CZ,18,0)</f>
        <v>0</v>
      </c>
      <c r="AH966" s="14">
        <f>VLOOKUP($B966,[2]Sheet3!$G:$CZ,19,0)</f>
        <v>0</v>
      </c>
      <c r="AI966" s="14">
        <f>VLOOKUP($B966,[2]Sheet3!$G:$CZ,20,0)</f>
        <v>0</v>
      </c>
      <c r="AJ966" s="14">
        <f>VLOOKUP($B966,[2]Sheet3!$G:$CZ,21,0)</f>
        <v>0</v>
      </c>
      <c r="AK966" s="14">
        <f>VLOOKUP($B966,[2]Sheet3!$G:$CZ,22,0)</f>
        <v>0</v>
      </c>
      <c r="AL966" s="14">
        <f>VLOOKUP($B966,[2]Sheet3!$G:$CZ,23,0)</f>
        <v>0</v>
      </c>
      <c r="AM966" s="14">
        <f>VLOOKUP($B966,[2]Sheet3!$G:$CZ,24,0)</f>
        <v>0</v>
      </c>
      <c r="AN966" s="14">
        <f>VLOOKUP($B966,[2]Sheet3!$G:$CZ,25,0)</f>
        <v>0</v>
      </c>
      <c r="AO966" s="14">
        <f>VLOOKUP($B966,[2]Sheet3!$G:$CZ,26,0)</f>
        <v>0</v>
      </c>
      <c r="AP966" s="14">
        <f>VLOOKUP($B966,[2]Sheet3!$G:$CZ,27,0)</f>
        <v>0</v>
      </c>
      <c r="AQ966" s="14">
        <f>VLOOKUP($B966,[2]Sheet3!$G:$CZ,28,0)</f>
        <v>0</v>
      </c>
      <c r="AR966" s="14">
        <f>VLOOKUP($B966,[2]Sheet3!$G:$CZ,29,0)</f>
        <v>0</v>
      </c>
      <c r="AS966" s="14">
        <f>VLOOKUP($B966,[2]Sheet3!$G:$CZ,30,0)</f>
        <v>0</v>
      </c>
      <c r="AT966" s="14">
        <f>VLOOKUP($B966,[2]Sheet3!$G:$CZ,31,0)</f>
        <v>0</v>
      </c>
      <c r="AU966" s="14">
        <f>VLOOKUP($B966,[2]Sheet3!$G:$CZ,32,0)</f>
        <v>0</v>
      </c>
      <c r="AV966" s="14">
        <f>VLOOKUP($B966,[2]Sheet3!$G:$CZ,33,0)</f>
        <v>0</v>
      </c>
      <c r="AW966" s="14">
        <f>VLOOKUP($B966,[2]Sheet3!$G:$CZ,34,0)</f>
        <v>0</v>
      </c>
      <c r="AX966" s="14">
        <f>VLOOKUP($B966,[2]Sheet3!$G:$CZ,35,0)</f>
        <v>0</v>
      </c>
      <c r="AY966" s="14">
        <f>VLOOKUP($B966,[2]Sheet3!$G:$CZ,36,0)</f>
        <v>0</v>
      </c>
      <c r="AZ966" s="14">
        <f>VLOOKUP($B966,[2]Sheet3!$G:$CZ,37,0)</f>
        <v>0</v>
      </c>
      <c r="BA966" s="14">
        <f>VLOOKUP($B966,[2]Sheet3!$G:$CZ,38,0)</f>
        <v>0</v>
      </c>
      <c r="BB966" s="14">
        <f>VLOOKUP($B966,[2]Sheet3!$G:$CZ,39,0)</f>
        <v>0</v>
      </c>
      <c r="BC966" s="14">
        <f>VLOOKUP($B966,[2]Sheet3!$G:$CZ,40,0)</f>
        <v>0</v>
      </c>
      <c r="BD966" s="14">
        <f>VLOOKUP($B966,[2]Sheet3!$G:$CZ,41,0)</f>
        <v>0</v>
      </c>
      <c r="BE966" s="14">
        <f>VLOOKUP($B966,[2]Sheet3!$G:$CZ,42,0)</f>
        <v>0</v>
      </c>
      <c r="BF966" s="14">
        <f>VLOOKUP($B966,[2]Sheet3!$G:$CZ,43,0)</f>
        <v>0</v>
      </c>
      <c r="BG966" s="14">
        <f>VLOOKUP($B966,[2]Sheet3!$G:$CZ,44,0)</f>
        <v>0</v>
      </c>
      <c r="BH966" s="14">
        <f>VLOOKUP($B966,[2]Sheet3!$G:$CZ,45,0)</f>
        <v>0</v>
      </c>
      <c r="BI966" s="14">
        <f>VLOOKUP($B966,[2]Sheet3!$G:$CZ,46,0)</f>
        <v>0</v>
      </c>
      <c r="BJ966" s="14">
        <f>VLOOKUP($B966,[2]Sheet3!$G:$CZ,47,0)</f>
        <v>0</v>
      </c>
      <c r="BK966" s="14">
        <f>VLOOKUP($B966,[2]Sheet3!$G:$CZ,48,0)</f>
        <v>0</v>
      </c>
      <c r="BL966" s="14">
        <f>VLOOKUP($B966,[2]Sheet3!$G:$CZ,49,0)</f>
        <v>0</v>
      </c>
      <c r="BM966" s="14">
        <f>VLOOKUP($B966,[2]Sheet3!$G:$CZ,50,0)</f>
        <v>0</v>
      </c>
      <c r="BN966" s="14">
        <f>VLOOKUP($B966,[2]Sheet3!$G:$CZ,51,0)</f>
        <v>0</v>
      </c>
      <c r="BO966" s="14">
        <f>VLOOKUP($B966,[2]Sheet3!$G:$CZ,52,0)</f>
        <v>0</v>
      </c>
      <c r="BP966" s="14">
        <f>VLOOKUP($B966,[2]Sheet3!$G:$CZ,53,0)</f>
        <v>0</v>
      </c>
      <c r="BQ966" s="14">
        <f>VLOOKUP($B966,[2]Sheet3!$G:$CZ,54,0)</f>
        <v>0</v>
      </c>
      <c r="BR966" s="14">
        <f>VLOOKUP($B966,[2]Sheet3!$G:$CZ,55,0)</f>
        <v>0</v>
      </c>
      <c r="BS966" s="14">
        <f>VLOOKUP($B966,[2]Sheet3!$G:$CZ,56,0)</f>
        <v>0</v>
      </c>
      <c r="BT966" s="14">
        <f>VLOOKUP($B966,[2]Sheet3!$G:$CZ,57,0)</f>
        <v>0</v>
      </c>
      <c r="BU966" s="14">
        <f>VLOOKUP($B966,[2]Sheet3!$G:$CZ,58,0)</f>
        <v>0</v>
      </c>
      <c r="BV966" s="14">
        <f>VLOOKUP($B966,[2]Sheet3!$G:$CZ,59,0)</f>
        <v>0</v>
      </c>
      <c r="BW966" s="14">
        <f>VLOOKUP($B966,[2]Sheet3!$G:$CZ,60,0)</f>
        <v>0</v>
      </c>
      <c r="BX966" s="14">
        <f>VLOOKUP($B966,[2]Sheet3!$G:$CZ,61,0)</f>
        <v>0</v>
      </c>
      <c r="BY966" s="14">
        <f>VLOOKUP($B966,[2]Sheet3!$G:$CZ,62,0)</f>
        <v>0</v>
      </c>
      <c r="BZ966" s="14">
        <f>VLOOKUP($B966,[2]Sheet3!$G:$CZ,63,0)</f>
        <v>0</v>
      </c>
      <c r="CA966" s="14">
        <f>VLOOKUP($B966,[2]Sheet3!$G:$CZ,64,0)</f>
        <v>0</v>
      </c>
      <c r="CB966" s="14">
        <f>VLOOKUP($B966,[2]Sheet3!$G:$CZ,65,0)</f>
        <v>0</v>
      </c>
      <c r="CC966" s="14">
        <f>VLOOKUP($B966,[2]Sheet3!$G:$CZ,66,0)</f>
        <v>0</v>
      </c>
      <c r="CD966" s="14">
        <f>VLOOKUP($B966,[2]Sheet3!$G:$CZ,67,0)</f>
        <v>0</v>
      </c>
      <c r="CE966" s="14">
        <f>VLOOKUP($B966,[2]Sheet3!$G:$CZ,68,0)</f>
        <v>0</v>
      </c>
      <c r="CF966" s="14">
        <f>VLOOKUP($B966,[2]Sheet3!$G:$CZ,69,0)</f>
        <v>0</v>
      </c>
      <c r="CG966" s="14">
        <f>VLOOKUP($B966,[2]Sheet3!$G:$CZ,70,0)</f>
        <v>0</v>
      </c>
      <c r="CH966" s="14">
        <f>VLOOKUP($B966,[2]Sheet3!$G:$CZ,71,0)</f>
        <v>0</v>
      </c>
      <c r="CI966" s="14">
        <f>VLOOKUP($B966,[2]Sheet3!$G:$CZ,72,0)</f>
        <v>0</v>
      </c>
      <c r="CJ966" s="14">
        <f>VLOOKUP($B966,[2]Sheet3!$G:$CZ,73,0)</f>
        <v>0</v>
      </c>
      <c r="CK966" s="14">
        <f>VLOOKUP($B966,[2]Sheet3!$G:$CZ,74,0)</f>
        <v>0</v>
      </c>
      <c r="CL966" s="14">
        <f>VLOOKUP($B966,[2]Sheet3!$G:$CZ,75,0)</f>
        <v>0</v>
      </c>
      <c r="CM966" s="14">
        <f>VLOOKUP($B966,[2]Sheet3!$G:$CZ,76,0)</f>
        <v>0</v>
      </c>
      <c r="CN966" s="14">
        <f>VLOOKUP($B966,[2]Sheet3!$G:$CZ,77,0)</f>
        <v>0</v>
      </c>
      <c r="CO966" s="14">
        <f>VLOOKUP($B966,[2]Sheet3!$G:$CZ,78,0)</f>
        <v>0</v>
      </c>
      <c r="CP966" s="14">
        <f>VLOOKUP($B966,[2]Sheet3!$G:$CZ,79,0)</f>
        <v>0</v>
      </c>
      <c r="CQ966" s="14">
        <f>VLOOKUP($B966,[2]Sheet3!$G:$CZ,80,0)</f>
        <v>0</v>
      </c>
      <c r="CR966" s="14">
        <f>VLOOKUP($B966,[2]Sheet3!$G:$CZ,81,0)</f>
        <v>0</v>
      </c>
      <c r="CS966" s="14">
        <f>VLOOKUP($B966,[2]Sheet3!$G:$CZ,82,0)</f>
        <v>0</v>
      </c>
      <c r="CT966" s="14">
        <f>VLOOKUP($B966,[2]Sheet3!$G:$CZ,83,0)</f>
        <v>0</v>
      </c>
      <c r="CU966" s="14">
        <f>VLOOKUP($B966,[2]Sheet3!$G:$CZ,84,0)</f>
        <v>0</v>
      </c>
      <c r="CV966" s="14">
        <f>VLOOKUP($B966,[2]Sheet3!$G:$CZ,85,0)</f>
        <v>0</v>
      </c>
      <c r="CW966" s="14">
        <f>VLOOKUP($B966,[2]Sheet3!$G:$CZ,86,0)</f>
        <v>0</v>
      </c>
      <c r="CX966" s="14">
        <f>VLOOKUP($B966,[2]Sheet3!$G:$CZ,87,0)</f>
        <v>0</v>
      </c>
      <c r="CY966" s="14">
        <f>VLOOKUP($B966,[2]Sheet3!$G:$CZ,88,0)</f>
        <v>0</v>
      </c>
      <c r="CZ966" s="14">
        <f>VLOOKUP($B966,[2]Sheet3!$G:$CZ,89,0)</f>
        <v>0</v>
      </c>
      <c r="DA966" s="14">
        <f>VLOOKUP($B966,[2]Sheet3!$G:$CZ,90,0)</f>
        <v>0</v>
      </c>
      <c r="DB966" s="14">
        <f>VLOOKUP($B966,[2]Sheet3!$G:$CZ,91,0)</f>
        <v>0</v>
      </c>
      <c r="DC966" s="14">
        <f>VLOOKUP($B966,[2]Sheet3!$G:$CZ,92,0)</f>
        <v>0</v>
      </c>
      <c r="DD966" s="14">
        <f>VLOOKUP($B966,[2]Sheet3!$G:$CZ,93,0)</f>
        <v>0</v>
      </c>
      <c r="DE966" s="14">
        <f>VLOOKUP($B966,[2]Sheet3!$G:$CZ,94,0)</f>
        <v>0</v>
      </c>
      <c r="DF966" s="14">
        <f>VLOOKUP($B966,[2]Sheet3!$G:$CZ,95,0)</f>
        <v>0</v>
      </c>
      <c r="DG966" s="14">
        <f>VLOOKUP($B966,[2]Sheet3!$G:$CZ,96,0)</f>
        <v>0</v>
      </c>
      <c r="DH966" s="14">
        <f>VLOOKUP($B966,[2]Sheet3!$G:$CZ,97,0)</f>
        <v>0</v>
      </c>
      <c r="DI966" s="14">
        <f>VLOOKUP($B966,[2]Sheet3!$G:$CZ,98,0)</f>
        <v>0</v>
      </c>
    </row>
    <row r="967" spans="1:113" x14ac:dyDescent="0.3">
      <c r="A967" s="9" t="str">
        <f t="shared" si="47"/>
        <v>NE3136</v>
      </c>
      <c r="B967" s="15" t="s">
        <v>2242</v>
      </c>
      <c r="C967" s="15" t="s">
        <v>2243</v>
      </c>
      <c r="F967" s="7" t="s">
        <v>15</v>
      </c>
      <c r="G967" s="12" t="s">
        <v>4461</v>
      </c>
      <c r="H967" s="12" t="str">
        <f>VLOOKUP($B967,[1]Sheet1!$A:$G,5,0)</f>
        <v>Prince.kumar@redintongroup.com</v>
      </c>
      <c r="I967" s="12" t="str">
        <f>VLOOKUP($B967,[1]Sheet1!$A:$G,7,0)</f>
        <v>sidharth.eknath@redingtongroup.com</v>
      </c>
      <c r="J967" s="12" t="s">
        <v>82</v>
      </c>
      <c r="K967" s="7"/>
      <c r="L967" s="7"/>
      <c r="M967" s="8"/>
      <c r="N967" s="7" t="str">
        <f t="shared" si="45"/>
        <v>Prince.kumar@redintongroup.com; sidharth.eknath@redingtongroup.com; nilesh.phirke@redingtongroup.com;christopher.joseph@redingtongroup.com</v>
      </c>
      <c r="O967" s="7" t="str">
        <f t="shared" si="46"/>
        <v>NE3136</v>
      </c>
      <c r="P967" s="8" t="s">
        <v>5215</v>
      </c>
      <c r="Q967" s="14">
        <f>VLOOKUP($B967,[2]Sheet3!$G:$CZ,2,0)</f>
        <v>2400300285</v>
      </c>
      <c r="R967" s="14">
        <f>VLOOKUP($B967,[2]Sheet3!$G:$CZ,3,0)</f>
        <v>2400302006</v>
      </c>
      <c r="S967" s="14">
        <f>VLOOKUP($B967,[2]Sheet3!$G:$CZ,4,0)</f>
        <v>2400306150</v>
      </c>
      <c r="T967" s="14">
        <f>VLOOKUP($B967,[2]Sheet3!$G:$CZ,5,0)</f>
        <v>0</v>
      </c>
      <c r="U967" s="14">
        <f>VLOOKUP($B967,[2]Sheet3!$G:$CZ,6,0)</f>
        <v>0</v>
      </c>
      <c r="V967" s="14">
        <f>VLOOKUP($B967,[2]Sheet3!$G:$CZ,7,0)</f>
        <v>0</v>
      </c>
      <c r="W967" s="14">
        <f>VLOOKUP($B967,[2]Sheet3!$G:$CZ,8,0)</f>
        <v>0</v>
      </c>
      <c r="X967" s="14">
        <f>VLOOKUP($B967,[2]Sheet3!$G:$CZ,9,0)</f>
        <v>0</v>
      </c>
      <c r="Y967" s="14">
        <f>VLOOKUP($B967,[2]Sheet3!$G:$CZ,10,0)</f>
        <v>0</v>
      </c>
      <c r="Z967" s="14">
        <f>VLOOKUP($B967,[2]Sheet3!$G:$CZ,11,0)</f>
        <v>0</v>
      </c>
      <c r="AA967" s="14">
        <f>VLOOKUP($B967,[2]Sheet3!$G:$CZ,12,0)</f>
        <v>0</v>
      </c>
      <c r="AB967" s="14">
        <f>VLOOKUP($B967,[2]Sheet3!$G:$CZ,13,0)</f>
        <v>0</v>
      </c>
      <c r="AC967" s="14">
        <f>VLOOKUP($B967,[2]Sheet3!$G:$CZ,14,0)</f>
        <v>0</v>
      </c>
      <c r="AD967" s="14">
        <f>VLOOKUP($B967,[2]Sheet3!$G:$CZ,15,0)</f>
        <v>0</v>
      </c>
      <c r="AE967" s="14">
        <f>VLOOKUP($B967,[2]Sheet3!$G:$CZ,16,0)</f>
        <v>0</v>
      </c>
      <c r="AF967" s="14">
        <f>VLOOKUP($B967,[2]Sheet3!$G:$CZ,17,0)</f>
        <v>0</v>
      </c>
      <c r="AG967" s="14">
        <f>VLOOKUP($B967,[2]Sheet3!$G:$CZ,18,0)</f>
        <v>0</v>
      </c>
      <c r="AH967" s="14">
        <f>VLOOKUP($B967,[2]Sheet3!$G:$CZ,19,0)</f>
        <v>0</v>
      </c>
      <c r="AI967" s="14">
        <f>VLOOKUP($B967,[2]Sheet3!$G:$CZ,20,0)</f>
        <v>0</v>
      </c>
      <c r="AJ967" s="14">
        <f>VLOOKUP($B967,[2]Sheet3!$G:$CZ,21,0)</f>
        <v>0</v>
      </c>
      <c r="AK967" s="14">
        <f>VLOOKUP($B967,[2]Sheet3!$G:$CZ,22,0)</f>
        <v>0</v>
      </c>
      <c r="AL967" s="14">
        <f>VLOOKUP($B967,[2]Sheet3!$G:$CZ,23,0)</f>
        <v>0</v>
      </c>
      <c r="AM967" s="14">
        <f>VLOOKUP($B967,[2]Sheet3!$G:$CZ,24,0)</f>
        <v>0</v>
      </c>
      <c r="AN967" s="14">
        <f>VLOOKUP($B967,[2]Sheet3!$G:$CZ,25,0)</f>
        <v>0</v>
      </c>
      <c r="AO967" s="14">
        <f>VLOOKUP($B967,[2]Sheet3!$G:$CZ,26,0)</f>
        <v>0</v>
      </c>
      <c r="AP967" s="14">
        <f>VLOOKUP($B967,[2]Sheet3!$G:$CZ,27,0)</f>
        <v>0</v>
      </c>
      <c r="AQ967" s="14">
        <f>VLOOKUP($B967,[2]Sheet3!$G:$CZ,28,0)</f>
        <v>0</v>
      </c>
      <c r="AR967" s="14">
        <f>VLOOKUP($B967,[2]Sheet3!$G:$CZ,29,0)</f>
        <v>0</v>
      </c>
      <c r="AS967" s="14">
        <f>VLOOKUP($B967,[2]Sheet3!$G:$CZ,30,0)</f>
        <v>0</v>
      </c>
      <c r="AT967" s="14">
        <f>VLOOKUP($B967,[2]Sheet3!$G:$CZ,31,0)</f>
        <v>0</v>
      </c>
      <c r="AU967" s="14">
        <f>VLOOKUP($B967,[2]Sheet3!$G:$CZ,32,0)</f>
        <v>0</v>
      </c>
      <c r="AV967" s="14">
        <f>VLOOKUP($B967,[2]Sheet3!$G:$CZ,33,0)</f>
        <v>0</v>
      </c>
      <c r="AW967" s="14">
        <f>VLOOKUP($B967,[2]Sheet3!$G:$CZ,34,0)</f>
        <v>0</v>
      </c>
      <c r="AX967" s="14">
        <f>VLOOKUP($B967,[2]Sheet3!$G:$CZ,35,0)</f>
        <v>0</v>
      </c>
      <c r="AY967" s="14">
        <f>VLOOKUP($B967,[2]Sheet3!$G:$CZ,36,0)</f>
        <v>0</v>
      </c>
      <c r="AZ967" s="14">
        <f>VLOOKUP($B967,[2]Sheet3!$G:$CZ,37,0)</f>
        <v>0</v>
      </c>
      <c r="BA967" s="14">
        <f>VLOOKUP($B967,[2]Sheet3!$G:$CZ,38,0)</f>
        <v>0</v>
      </c>
      <c r="BB967" s="14">
        <f>VLOOKUP($B967,[2]Sheet3!$G:$CZ,39,0)</f>
        <v>0</v>
      </c>
      <c r="BC967" s="14">
        <f>VLOOKUP($B967,[2]Sheet3!$G:$CZ,40,0)</f>
        <v>0</v>
      </c>
      <c r="BD967" s="14">
        <f>VLOOKUP($B967,[2]Sheet3!$G:$CZ,41,0)</f>
        <v>0</v>
      </c>
      <c r="BE967" s="14">
        <f>VLOOKUP($B967,[2]Sheet3!$G:$CZ,42,0)</f>
        <v>0</v>
      </c>
      <c r="BF967" s="14">
        <f>VLOOKUP($B967,[2]Sheet3!$G:$CZ,43,0)</f>
        <v>0</v>
      </c>
      <c r="BG967" s="14">
        <f>VLOOKUP($B967,[2]Sheet3!$G:$CZ,44,0)</f>
        <v>0</v>
      </c>
      <c r="BH967" s="14">
        <f>VLOOKUP($B967,[2]Sheet3!$G:$CZ,45,0)</f>
        <v>0</v>
      </c>
      <c r="BI967" s="14">
        <f>VLOOKUP($B967,[2]Sheet3!$G:$CZ,46,0)</f>
        <v>0</v>
      </c>
      <c r="BJ967" s="14">
        <f>VLOOKUP($B967,[2]Sheet3!$G:$CZ,47,0)</f>
        <v>0</v>
      </c>
      <c r="BK967" s="14">
        <f>VLOOKUP($B967,[2]Sheet3!$G:$CZ,48,0)</f>
        <v>0</v>
      </c>
      <c r="BL967" s="14">
        <f>VLOOKUP($B967,[2]Sheet3!$G:$CZ,49,0)</f>
        <v>0</v>
      </c>
      <c r="BM967" s="14">
        <f>VLOOKUP($B967,[2]Sheet3!$G:$CZ,50,0)</f>
        <v>0</v>
      </c>
      <c r="BN967" s="14">
        <f>VLOOKUP($B967,[2]Sheet3!$G:$CZ,51,0)</f>
        <v>0</v>
      </c>
      <c r="BO967" s="14">
        <f>VLOOKUP($B967,[2]Sheet3!$G:$CZ,52,0)</f>
        <v>0</v>
      </c>
      <c r="BP967" s="14">
        <f>VLOOKUP($B967,[2]Sheet3!$G:$CZ,53,0)</f>
        <v>0</v>
      </c>
      <c r="BQ967" s="14">
        <f>VLOOKUP($B967,[2]Sheet3!$G:$CZ,54,0)</f>
        <v>0</v>
      </c>
      <c r="BR967" s="14">
        <f>VLOOKUP($B967,[2]Sheet3!$G:$CZ,55,0)</f>
        <v>0</v>
      </c>
      <c r="BS967" s="14">
        <f>VLOOKUP($B967,[2]Sheet3!$G:$CZ,56,0)</f>
        <v>0</v>
      </c>
      <c r="BT967" s="14">
        <f>VLOOKUP($B967,[2]Sheet3!$G:$CZ,57,0)</f>
        <v>0</v>
      </c>
      <c r="BU967" s="14">
        <f>VLOOKUP($B967,[2]Sheet3!$G:$CZ,58,0)</f>
        <v>0</v>
      </c>
      <c r="BV967" s="14">
        <f>VLOOKUP($B967,[2]Sheet3!$G:$CZ,59,0)</f>
        <v>0</v>
      </c>
      <c r="BW967" s="14">
        <f>VLOOKUP($B967,[2]Sheet3!$G:$CZ,60,0)</f>
        <v>0</v>
      </c>
      <c r="BX967" s="14">
        <f>VLOOKUP($B967,[2]Sheet3!$G:$CZ,61,0)</f>
        <v>0</v>
      </c>
      <c r="BY967" s="14">
        <f>VLOOKUP($B967,[2]Sheet3!$G:$CZ,62,0)</f>
        <v>0</v>
      </c>
      <c r="BZ967" s="14">
        <f>VLOOKUP($B967,[2]Sheet3!$G:$CZ,63,0)</f>
        <v>0</v>
      </c>
      <c r="CA967" s="14">
        <f>VLOOKUP($B967,[2]Sheet3!$G:$CZ,64,0)</f>
        <v>0</v>
      </c>
      <c r="CB967" s="14">
        <f>VLOOKUP($B967,[2]Sheet3!$G:$CZ,65,0)</f>
        <v>0</v>
      </c>
      <c r="CC967" s="14">
        <f>VLOOKUP($B967,[2]Sheet3!$G:$CZ,66,0)</f>
        <v>0</v>
      </c>
      <c r="CD967" s="14">
        <f>VLOOKUP($B967,[2]Sheet3!$G:$CZ,67,0)</f>
        <v>0</v>
      </c>
      <c r="CE967" s="14">
        <f>VLOOKUP($B967,[2]Sheet3!$G:$CZ,68,0)</f>
        <v>0</v>
      </c>
      <c r="CF967" s="14">
        <f>VLOOKUP($B967,[2]Sheet3!$G:$CZ,69,0)</f>
        <v>0</v>
      </c>
      <c r="CG967" s="14">
        <f>VLOOKUP($B967,[2]Sheet3!$G:$CZ,70,0)</f>
        <v>0</v>
      </c>
      <c r="CH967" s="14">
        <f>VLOOKUP($B967,[2]Sheet3!$G:$CZ,71,0)</f>
        <v>0</v>
      </c>
      <c r="CI967" s="14">
        <f>VLOOKUP($B967,[2]Sheet3!$G:$CZ,72,0)</f>
        <v>0</v>
      </c>
      <c r="CJ967" s="14">
        <f>VLOOKUP($B967,[2]Sheet3!$G:$CZ,73,0)</f>
        <v>0</v>
      </c>
      <c r="CK967" s="14">
        <f>VLOOKUP($B967,[2]Sheet3!$G:$CZ,74,0)</f>
        <v>0</v>
      </c>
      <c r="CL967" s="14">
        <f>VLOOKUP($B967,[2]Sheet3!$G:$CZ,75,0)</f>
        <v>0</v>
      </c>
      <c r="CM967" s="14">
        <f>VLOOKUP($B967,[2]Sheet3!$G:$CZ,76,0)</f>
        <v>0</v>
      </c>
      <c r="CN967" s="14">
        <f>VLOOKUP($B967,[2]Sheet3!$G:$CZ,77,0)</f>
        <v>0</v>
      </c>
      <c r="CO967" s="14">
        <f>VLOOKUP($B967,[2]Sheet3!$G:$CZ,78,0)</f>
        <v>0</v>
      </c>
      <c r="CP967" s="14">
        <f>VLOOKUP($B967,[2]Sheet3!$G:$CZ,79,0)</f>
        <v>0</v>
      </c>
      <c r="CQ967" s="14">
        <f>VLOOKUP($B967,[2]Sheet3!$G:$CZ,80,0)</f>
        <v>0</v>
      </c>
      <c r="CR967" s="14">
        <f>VLOOKUP($B967,[2]Sheet3!$G:$CZ,81,0)</f>
        <v>0</v>
      </c>
      <c r="CS967" s="14">
        <f>VLOOKUP($B967,[2]Sheet3!$G:$CZ,82,0)</f>
        <v>0</v>
      </c>
      <c r="CT967" s="14">
        <f>VLOOKUP($B967,[2]Sheet3!$G:$CZ,83,0)</f>
        <v>0</v>
      </c>
      <c r="CU967" s="14">
        <f>VLOOKUP($B967,[2]Sheet3!$G:$CZ,84,0)</f>
        <v>0</v>
      </c>
      <c r="CV967" s="14">
        <f>VLOOKUP($B967,[2]Sheet3!$G:$CZ,85,0)</f>
        <v>0</v>
      </c>
      <c r="CW967" s="14">
        <f>VLOOKUP($B967,[2]Sheet3!$G:$CZ,86,0)</f>
        <v>0</v>
      </c>
      <c r="CX967" s="14">
        <f>VLOOKUP($B967,[2]Sheet3!$G:$CZ,87,0)</f>
        <v>0</v>
      </c>
      <c r="CY967" s="14">
        <f>VLOOKUP($B967,[2]Sheet3!$G:$CZ,88,0)</f>
        <v>0</v>
      </c>
      <c r="CZ967" s="14">
        <f>VLOOKUP($B967,[2]Sheet3!$G:$CZ,89,0)</f>
        <v>0</v>
      </c>
      <c r="DA967" s="14">
        <f>VLOOKUP($B967,[2]Sheet3!$G:$CZ,90,0)</f>
        <v>0</v>
      </c>
      <c r="DB967" s="14">
        <f>VLOOKUP($B967,[2]Sheet3!$G:$CZ,91,0)</f>
        <v>0</v>
      </c>
      <c r="DC967" s="14">
        <f>VLOOKUP($B967,[2]Sheet3!$G:$CZ,92,0)</f>
        <v>0</v>
      </c>
      <c r="DD967" s="14">
        <f>VLOOKUP($B967,[2]Sheet3!$G:$CZ,93,0)</f>
        <v>0</v>
      </c>
      <c r="DE967" s="14">
        <f>VLOOKUP($B967,[2]Sheet3!$G:$CZ,94,0)</f>
        <v>0</v>
      </c>
      <c r="DF967" s="14">
        <f>VLOOKUP($B967,[2]Sheet3!$G:$CZ,95,0)</f>
        <v>0</v>
      </c>
      <c r="DG967" s="14">
        <f>VLOOKUP($B967,[2]Sheet3!$G:$CZ,96,0)</f>
        <v>0</v>
      </c>
      <c r="DH967" s="14">
        <f>VLOOKUP($B967,[2]Sheet3!$G:$CZ,97,0)</f>
        <v>0</v>
      </c>
      <c r="DI967" s="14">
        <f>VLOOKUP($B967,[2]Sheet3!$G:$CZ,98,0)</f>
        <v>0</v>
      </c>
    </row>
    <row r="968" spans="1:113" x14ac:dyDescent="0.3">
      <c r="A968" s="9" t="str">
        <f t="shared" si="47"/>
        <v>NE3074</v>
      </c>
      <c r="B968" s="15" t="s">
        <v>571</v>
      </c>
      <c r="C968" s="15" t="s">
        <v>572</v>
      </c>
      <c r="F968" s="7" t="s">
        <v>15</v>
      </c>
      <c r="G968" s="12" t="s">
        <v>4462</v>
      </c>
      <c r="H968" s="12" t="str">
        <f>VLOOKUP($B968,[1]Sheet1!$A:$G,5,0)</f>
        <v>Prince.kumar@redintongroup.com</v>
      </c>
      <c r="I968" s="12" t="str">
        <f>VLOOKUP($B968,[1]Sheet1!$A:$G,7,0)</f>
        <v>sidharth.eknath@redingtongroup.com</v>
      </c>
      <c r="J968" s="12" t="s">
        <v>82</v>
      </c>
      <c r="K968" s="7"/>
      <c r="L968" s="7"/>
      <c r="M968" s="8"/>
      <c r="N968" s="7" t="str">
        <f t="shared" si="45"/>
        <v>Prince.kumar@redintongroup.com; sidharth.eknath@redingtongroup.com; nilesh.phirke@redingtongroup.com;christopher.joseph@redingtongroup.com</v>
      </c>
      <c r="O968" s="7" t="str">
        <f t="shared" si="46"/>
        <v>NE3074</v>
      </c>
      <c r="P968" s="8" t="s">
        <v>5215</v>
      </c>
      <c r="Q968" s="14">
        <f>VLOOKUP($B968,[2]Sheet3!$G:$CZ,2,0)</f>
        <v>2400299982</v>
      </c>
      <c r="R968" s="14">
        <f>VLOOKUP($B968,[2]Sheet3!$G:$CZ,3,0)</f>
        <v>2400299978</v>
      </c>
      <c r="S968" s="14">
        <f>VLOOKUP($B968,[2]Sheet3!$G:$CZ,4,0)</f>
        <v>2400299980</v>
      </c>
      <c r="T968" s="14">
        <f>VLOOKUP($B968,[2]Sheet3!$G:$CZ,5,0)</f>
        <v>2400305476</v>
      </c>
      <c r="U968" s="14">
        <f>VLOOKUP($B968,[2]Sheet3!$G:$CZ,6,0)</f>
        <v>2400308794</v>
      </c>
      <c r="V968" s="14">
        <f>VLOOKUP($B968,[2]Sheet3!$G:$CZ,7,0)</f>
        <v>0</v>
      </c>
      <c r="W968" s="14">
        <f>VLOOKUP($B968,[2]Sheet3!$G:$CZ,8,0)</f>
        <v>0</v>
      </c>
      <c r="X968" s="14">
        <f>VLOOKUP($B968,[2]Sheet3!$G:$CZ,9,0)</f>
        <v>0</v>
      </c>
      <c r="Y968" s="14">
        <f>VLOOKUP($B968,[2]Sheet3!$G:$CZ,10,0)</f>
        <v>0</v>
      </c>
      <c r="Z968" s="14">
        <f>VLOOKUP($B968,[2]Sheet3!$G:$CZ,11,0)</f>
        <v>0</v>
      </c>
      <c r="AA968" s="14">
        <f>VLOOKUP($B968,[2]Sheet3!$G:$CZ,12,0)</f>
        <v>0</v>
      </c>
      <c r="AB968" s="14">
        <f>VLOOKUP($B968,[2]Sheet3!$G:$CZ,13,0)</f>
        <v>0</v>
      </c>
      <c r="AC968" s="14">
        <f>VLOOKUP($B968,[2]Sheet3!$G:$CZ,14,0)</f>
        <v>0</v>
      </c>
      <c r="AD968" s="14">
        <f>VLOOKUP($B968,[2]Sheet3!$G:$CZ,15,0)</f>
        <v>0</v>
      </c>
      <c r="AE968" s="14">
        <f>VLOOKUP($B968,[2]Sheet3!$G:$CZ,16,0)</f>
        <v>0</v>
      </c>
      <c r="AF968" s="14">
        <f>VLOOKUP($B968,[2]Sheet3!$G:$CZ,17,0)</f>
        <v>0</v>
      </c>
      <c r="AG968" s="14">
        <f>VLOOKUP($B968,[2]Sheet3!$G:$CZ,18,0)</f>
        <v>0</v>
      </c>
      <c r="AH968" s="14">
        <f>VLOOKUP($B968,[2]Sheet3!$G:$CZ,19,0)</f>
        <v>0</v>
      </c>
      <c r="AI968" s="14">
        <f>VLOOKUP($B968,[2]Sheet3!$G:$CZ,20,0)</f>
        <v>0</v>
      </c>
      <c r="AJ968" s="14">
        <f>VLOOKUP($B968,[2]Sheet3!$G:$CZ,21,0)</f>
        <v>0</v>
      </c>
      <c r="AK968" s="14">
        <f>VLOOKUP($B968,[2]Sheet3!$G:$CZ,22,0)</f>
        <v>0</v>
      </c>
      <c r="AL968" s="14">
        <f>VLOOKUP($B968,[2]Sheet3!$G:$CZ,23,0)</f>
        <v>0</v>
      </c>
      <c r="AM968" s="14">
        <f>VLOOKUP($B968,[2]Sheet3!$G:$CZ,24,0)</f>
        <v>0</v>
      </c>
      <c r="AN968" s="14">
        <f>VLOOKUP($B968,[2]Sheet3!$G:$CZ,25,0)</f>
        <v>0</v>
      </c>
      <c r="AO968" s="14">
        <f>VLOOKUP($B968,[2]Sheet3!$G:$CZ,26,0)</f>
        <v>0</v>
      </c>
      <c r="AP968" s="14">
        <f>VLOOKUP($B968,[2]Sheet3!$G:$CZ,27,0)</f>
        <v>0</v>
      </c>
      <c r="AQ968" s="14">
        <f>VLOOKUP($B968,[2]Sheet3!$G:$CZ,28,0)</f>
        <v>0</v>
      </c>
      <c r="AR968" s="14">
        <f>VLOOKUP($B968,[2]Sheet3!$G:$CZ,29,0)</f>
        <v>0</v>
      </c>
      <c r="AS968" s="14">
        <f>VLOOKUP($B968,[2]Sheet3!$G:$CZ,30,0)</f>
        <v>0</v>
      </c>
      <c r="AT968" s="14">
        <f>VLOOKUP($B968,[2]Sheet3!$G:$CZ,31,0)</f>
        <v>0</v>
      </c>
      <c r="AU968" s="14">
        <f>VLOOKUP($B968,[2]Sheet3!$G:$CZ,32,0)</f>
        <v>0</v>
      </c>
      <c r="AV968" s="14">
        <f>VLOOKUP($B968,[2]Sheet3!$G:$CZ,33,0)</f>
        <v>0</v>
      </c>
      <c r="AW968" s="14">
        <f>VLOOKUP($B968,[2]Sheet3!$G:$CZ,34,0)</f>
        <v>0</v>
      </c>
      <c r="AX968" s="14">
        <f>VLOOKUP($B968,[2]Sheet3!$G:$CZ,35,0)</f>
        <v>0</v>
      </c>
      <c r="AY968" s="14">
        <f>VLOOKUP($B968,[2]Sheet3!$G:$CZ,36,0)</f>
        <v>0</v>
      </c>
      <c r="AZ968" s="14">
        <f>VLOOKUP($B968,[2]Sheet3!$G:$CZ,37,0)</f>
        <v>0</v>
      </c>
      <c r="BA968" s="14">
        <f>VLOOKUP($B968,[2]Sheet3!$G:$CZ,38,0)</f>
        <v>0</v>
      </c>
      <c r="BB968" s="14">
        <f>VLOOKUP($B968,[2]Sheet3!$G:$CZ,39,0)</f>
        <v>0</v>
      </c>
      <c r="BC968" s="14">
        <f>VLOOKUP($B968,[2]Sheet3!$G:$CZ,40,0)</f>
        <v>0</v>
      </c>
      <c r="BD968" s="14">
        <f>VLOOKUP($B968,[2]Sheet3!$G:$CZ,41,0)</f>
        <v>0</v>
      </c>
      <c r="BE968" s="14">
        <f>VLOOKUP($B968,[2]Sheet3!$G:$CZ,42,0)</f>
        <v>0</v>
      </c>
      <c r="BF968" s="14">
        <f>VLOOKUP($B968,[2]Sheet3!$G:$CZ,43,0)</f>
        <v>0</v>
      </c>
      <c r="BG968" s="14">
        <f>VLOOKUP($B968,[2]Sheet3!$G:$CZ,44,0)</f>
        <v>0</v>
      </c>
      <c r="BH968" s="14">
        <f>VLOOKUP($B968,[2]Sheet3!$G:$CZ,45,0)</f>
        <v>0</v>
      </c>
      <c r="BI968" s="14">
        <f>VLOOKUP($B968,[2]Sheet3!$G:$CZ,46,0)</f>
        <v>0</v>
      </c>
      <c r="BJ968" s="14">
        <f>VLOOKUP($B968,[2]Sheet3!$G:$CZ,47,0)</f>
        <v>0</v>
      </c>
      <c r="BK968" s="14">
        <f>VLOOKUP($B968,[2]Sheet3!$G:$CZ,48,0)</f>
        <v>0</v>
      </c>
      <c r="BL968" s="14">
        <f>VLOOKUP($B968,[2]Sheet3!$G:$CZ,49,0)</f>
        <v>0</v>
      </c>
      <c r="BM968" s="14">
        <f>VLOOKUP($B968,[2]Sheet3!$G:$CZ,50,0)</f>
        <v>0</v>
      </c>
      <c r="BN968" s="14">
        <f>VLOOKUP($B968,[2]Sheet3!$G:$CZ,51,0)</f>
        <v>0</v>
      </c>
      <c r="BO968" s="14">
        <f>VLOOKUP($B968,[2]Sheet3!$G:$CZ,52,0)</f>
        <v>0</v>
      </c>
      <c r="BP968" s="14">
        <f>VLOOKUP($B968,[2]Sheet3!$G:$CZ,53,0)</f>
        <v>0</v>
      </c>
      <c r="BQ968" s="14">
        <f>VLOOKUP($B968,[2]Sheet3!$G:$CZ,54,0)</f>
        <v>0</v>
      </c>
      <c r="BR968" s="14">
        <f>VLOOKUP($B968,[2]Sheet3!$G:$CZ,55,0)</f>
        <v>0</v>
      </c>
      <c r="BS968" s="14">
        <f>VLOOKUP($B968,[2]Sheet3!$G:$CZ,56,0)</f>
        <v>0</v>
      </c>
      <c r="BT968" s="14">
        <f>VLOOKUP($B968,[2]Sheet3!$G:$CZ,57,0)</f>
        <v>0</v>
      </c>
      <c r="BU968" s="14">
        <f>VLOOKUP($B968,[2]Sheet3!$G:$CZ,58,0)</f>
        <v>0</v>
      </c>
      <c r="BV968" s="14">
        <f>VLOOKUP($B968,[2]Sheet3!$G:$CZ,59,0)</f>
        <v>0</v>
      </c>
      <c r="BW968" s="14">
        <f>VLOOKUP($B968,[2]Sheet3!$G:$CZ,60,0)</f>
        <v>0</v>
      </c>
      <c r="BX968" s="14">
        <f>VLOOKUP($B968,[2]Sheet3!$G:$CZ,61,0)</f>
        <v>0</v>
      </c>
      <c r="BY968" s="14">
        <f>VLOOKUP($B968,[2]Sheet3!$G:$CZ,62,0)</f>
        <v>0</v>
      </c>
      <c r="BZ968" s="14">
        <f>VLOOKUP($B968,[2]Sheet3!$G:$CZ,63,0)</f>
        <v>0</v>
      </c>
      <c r="CA968" s="14">
        <f>VLOOKUP($B968,[2]Sheet3!$G:$CZ,64,0)</f>
        <v>0</v>
      </c>
      <c r="CB968" s="14">
        <f>VLOOKUP($B968,[2]Sheet3!$G:$CZ,65,0)</f>
        <v>0</v>
      </c>
      <c r="CC968" s="14">
        <f>VLOOKUP($B968,[2]Sheet3!$G:$CZ,66,0)</f>
        <v>0</v>
      </c>
      <c r="CD968" s="14">
        <f>VLOOKUP($B968,[2]Sheet3!$G:$CZ,67,0)</f>
        <v>0</v>
      </c>
      <c r="CE968" s="14">
        <f>VLOOKUP($B968,[2]Sheet3!$G:$CZ,68,0)</f>
        <v>0</v>
      </c>
      <c r="CF968" s="14">
        <f>VLOOKUP($B968,[2]Sheet3!$G:$CZ,69,0)</f>
        <v>0</v>
      </c>
      <c r="CG968" s="14">
        <f>VLOOKUP($B968,[2]Sheet3!$G:$CZ,70,0)</f>
        <v>0</v>
      </c>
      <c r="CH968" s="14">
        <f>VLOOKUP($B968,[2]Sheet3!$G:$CZ,71,0)</f>
        <v>0</v>
      </c>
      <c r="CI968" s="14">
        <f>VLOOKUP($B968,[2]Sheet3!$G:$CZ,72,0)</f>
        <v>0</v>
      </c>
      <c r="CJ968" s="14">
        <f>VLOOKUP($B968,[2]Sheet3!$G:$CZ,73,0)</f>
        <v>0</v>
      </c>
      <c r="CK968" s="14">
        <f>VLOOKUP($B968,[2]Sheet3!$G:$CZ,74,0)</f>
        <v>0</v>
      </c>
      <c r="CL968" s="14">
        <f>VLOOKUP($B968,[2]Sheet3!$G:$CZ,75,0)</f>
        <v>0</v>
      </c>
      <c r="CM968" s="14">
        <f>VLOOKUP($B968,[2]Sheet3!$G:$CZ,76,0)</f>
        <v>0</v>
      </c>
      <c r="CN968" s="14">
        <f>VLOOKUP($B968,[2]Sheet3!$G:$CZ,77,0)</f>
        <v>0</v>
      </c>
      <c r="CO968" s="14">
        <f>VLOOKUP($B968,[2]Sheet3!$G:$CZ,78,0)</f>
        <v>0</v>
      </c>
      <c r="CP968" s="14">
        <f>VLOOKUP($B968,[2]Sheet3!$G:$CZ,79,0)</f>
        <v>0</v>
      </c>
      <c r="CQ968" s="14">
        <f>VLOOKUP($B968,[2]Sheet3!$G:$CZ,80,0)</f>
        <v>0</v>
      </c>
      <c r="CR968" s="14">
        <f>VLOOKUP($B968,[2]Sheet3!$G:$CZ,81,0)</f>
        <v>0</v>
      </c>
      <c r="CS968" s="14">
        <f>VLOOKUP($B968,[2]Sheet3!$G:$CZ,82,0)</f>
        <v>0</v>
      </c>
      <c r="CT968" s="14">
        <f>VLOOKUP($B968,[2]Sheet3!$G:$CZ,83,0)</f>
        <v>0</v>
      </c>
      <c r="CU968" s="14">
        <f>VLOOKUP($B968,[2]Sheet3!$G:$CZ,84,0)</f>
        <v>0</v>
      </c>
      <c r="CV968" s="14">
        <f>VLOOKUP($B968,[2]Sheet3!$G:$CZ,85,0)</f>
        <v>0</v>
      </c>
      <c r="CW968" s="14">
        <f>VLOOKUP($B968,[2]Sheet3!$G:$CZ,86,0)</f>
        <v>0</v>
      </c>
      <c r="CX968" s="14">
        <f>VLOOKUP($B968,[2]Sheet3!$G:$CZ,87,0)</f>
        <v>0</v>
      </c>
      <c r="CY968" s="14">
        <f>VLOOKUP($B968,[2]Sheet3!$G:$CZ,88,0)</f>
        <v>0</v>
      </c>
      <c r="CZ968" s="14">
        <f>VLOOKUP($B968,[2]Sheet3!$G:$CZ,89,0)</f>
        <v>0</v>
      </c>
      <c r="DA968" s="14">
        <f>VLOOKUP($B968,[2]Sheet3!$G:$CZ,90,0)</f>
        <v>0</v>
      </c>
      <c r="DB968" s="14">
        <f>VLOOKUP($B968,[2]Sheet3!$G:$CZ,91,0)</f>
        <v>0</v>
      </c>
      <c r="DC968" s="14">
        <f>VLOOKUP($B968,[2]Sheet3!$G:$CZ,92,0)</f>
        <v>0</v>
      </c>
      <c r="DD968" s="14">
        <f>VLOOKUP($B968,[2]Sheet3!$G:$CZ,93,0)</f>
        <v>0</v>
      </c>
      <c r="DE968" s="14">
        <f>VLOOKUP($B968,[2]Sheet3!$G:$CZ,94,0)</f>
        <v>0</v>
      </c>
      <c r="DF968" s="14">
        <f>VLOOKUP($B968,[2]Sheet3!$G:$CZ,95,0)</f>
        <v>0</v>
      </c>
      <c r="DG968" s="14">
        <f>VLOOKUP($B968,[2]Sheet3!$G:$CZ,96,0)</f>
        <v>0</v>
      </c>
      <c r="DH968" s="14">
        <f>VLOOKUP($B968,[2]Sheet3!$G:$CZ,97,0)</f>
        <v>0</v>
      </c>
      <c r="DI968" s="14">
        <f>VLOOKUP($B968,[2]Sheet3!$G:$CZ,98,0)</f>
        <v>0</v>
      </c>
    </row>
    <row r="969" spans="1:113" x14ac:dyDescent="0.3">
      <c r="A969" s="9" t="str">
        <f t="shared" si="47"/>
        <v>N43768</v>
      </c>
      <c r="B969" s="15" t="s">
        <v>252</v>
      </c>
      <c r="C969" s="15" t="s">
        <v>253</v>
      </c>
      <c r="F969" s="7" t="s">
        <v>15</v>
      </c>
      <c r="G969" s="12" t="s">
        <v>4463</v>
      </c>
      <c r="H969" s="12" t="str">
        <f>VLOOKUP($B969,[1]Sheet1!$A:$G,5,0)</f>
        <v>Prince.kumar@redintongroup.com</v>
      </c>
      <c r="I969" s="12" t="str">
        <f>VLOOKUP($B969,[1]Sheet1!$A:$G,7,0)</f>
        <v>sidharth.eknath@redingtongroup.com</v>
      </c>
      <c r="J969" s="12" t="s">
        <v>82</v>
      </c>
      <c r="K969" s="7"/>
      <c r="L969" s="7"/>
      <c r="M969" s="8"/>
      <c r="N969" s="7" t="str">
        <f t="shared" si="45"/>
        <v>Prince.kumar@redintongroup.com; sidharth.eknath@redingtongroup.com; nilesh.phirke@redingtongroup.com;christopher.joseph@redingtongroup.com</v>
      </c>
      <c r="O969" s="7" t="str">
        <f t="shared" si="46"/>
        <v>N43768</v>
      </c>
      <c r="P969" s="8" t="s">
        <v>5215</v>
      </c>
      <c r="Q969" s="14">
        <f>VLOOKUP($B969,[2]Sheet3!$G:$CZ,2,0)</f>
        <v>2400301897</v>
      </c>
      <c r="R969" s="14">
        <f>VLOOKUP($B969,[2]Sheet3!$G:$CZ,3,0)</f>
        <v>2400303236</v>
      </c>
      <c r="S969" s="14">
        <f>VLOOKUP($B969,[2]Sheet3!$G:$CZ,4,0)</f>
        <v>2400300007</v>
      </c>
      <c r="T969" s="14">
        <f>VLOOKUP($B969,[2]Sheet3!$G:$CZ,5,0)</f>
        <v>0</v>
      </c>
      <c r="U969" s="14">
        <f>VLOOKUP($B969,[2]Sheet3!$G:$CZ,6,0)</f>
        <v>0</v>
      </c>
      <c r="V969" s="14">
        <f>VLOOKUP($B969,[2]Sheet3!$G:$CZ,7,0)</f>
        <v>0</v>
      </c>
      <c r="W969" s="14">
        <f>VLOOKUP($B969,[2]Sheet3!$G:$CZ,8,0)</f>
        <v>0</v>
      </c>
      <c r="X969" s="14">
        <f>VLOOKUP($B969,[2]Sheet3!$G:$CZ,9,0)</f>
        <v>0</v>
      </c>
      <c r="Y969" s="14">
        <f>VLOOKUP($B969,[2]Sheet3!$G:$CZ,10,0)</f>
        <v>0</v>
      </c>
      <c r="Z969" s="14">
        <f>VLOOKUP($B969,[2]Sheet3!$G:$CZ,11,0)</f>
        <v>0</v>
      </c>
      <c r="AA969" s="14">
        <f>VLOOKUP($B969,[2]Sheet3!$G:$CZ,12,0)</f>
        <v>0</v>
      </c>
      <c r="AB969" s="14">
        <f>VLOOKUP($B969,[2]Sheet3!$G:$CZ,13,0)</f>
        <v>0</v>
      </c>
      <c r="AC969" s="14">
        <f>VLOOKUP($B969,[2]Sheet3!$G:$CZ,14,0)</f>
        <v>0</v>
      </c>
      <c r="AD969" s="14">
        <f>VLOOKUP($B969,[2]Sheet3!$G:$CZ,15,0)</f>
        <v>0</v>
      </c>
      <c r="AE969" s="14">
        <f>VLOOKUP($B969,[2]Sheet3!$G:$CZ,16,0)</f>
        <v>0</v>
      </c>
      <c r="AF969" s="14">
        <f>VLOOKUP($B969,[2]Sheet3!$G:$CZ,17,0)</f>
        <v>0</v>
      </c>
      <c r="AG969" s="14">
        <f>VLOOKUP($B969,[2]Sheet3!$G:$CZ,18,0)</f>
        <v>0</v>
      </c>
      <c r="AH969" s="14">
        <f>VLOOKUP($B969,[2]Sheet3!$G:$CZ,19,0)</f>
        <v>0</v>
      </c>
      <c r="AI969" s="14">
        <f>VLOOKUP($B969,[2]Sheet3!$G:$CZ,20,0)</f>
        <v>0</v>
      </c>
      <c r="AJ969" s="14">
        <f>VLOOKUP($B969,[2]Sheet3!$G:$CZ,21,0)</f>
        <v>0</v>
      </c>
      <c r="AK969" s="14">
        <f>VLOOKUP($B969,[2]Sheet3!$G:$CZ,22,0)</f>
        <v>0</v>
      </c>
      <c r="AL969" s="14">
        <f>VLOOKUP($B969,[2]Sheet3!$G:$CZ,23,0)</f>
        <v>0</v>
      </c>
      <c r="AM969" s="14">
        <f>VLOOKUP($B969,[2]Sheet3!$G:$CZ,24,0)</f>
        <v>0</v>
      </c>
      <c r="AN969" s="14">
        <f>VLOOKUP($B969,[2]Sheet3!$G:$CZ,25,0)</f>
        <v>0</v>
      </c>
      <c r="AO969" s="14">
        <f>VLOOKUP($B969,[2]Sheet3!$G:$CZ,26,0)</f>
        <v>0</v>
      </c>
      <c r="AP969" s="14">
        <f>VLOOKUP($B969,[2]Sheet3!$G:$CZ,27,0)</f>
        <v>0</v>
      </c>
      <c r="AQ969" s="14">
        <f>VLOOKUP($B969,[2]Sheet3!$G:$CZ,28,0)</f>
        <v>0</v>
      </c>
      <c r="AR969" s="14">
        <f>VLOOKUP($B969,[2]Sheet3!$G:$CZ,29,0)</f>
        <v>0</v>
      </c>
      <c r="AS969" s="14">
        <f>VLOOKUP($B969,[2]Sheet3!$G:$CZ,30,0)</f>
        <v>0</v>
      </c>
      <c r="AT969" s="14">
        <f>VLOOKUP($B969,[2]Sheet3!$G:$CZ,31,0)</f>
        <v>0</v>
      </c>
      <c r="AU969" s="14">
        <f>VLOOKUP($B969,[2]Sheet3!$G:$CZ,32,0)</f>
        <v>0</v>
      </c>
      <c r="AV969" s="14">
        <f>VLOOKUP($B969,[2]Sheet3!$G:$CZ,33,0)</f>
        <v>0</v>
      </c>
      <c r="AW969" s="14">
        <f>VLOOKUP($B969,[2]Sheet3!$G:$CZ,34,0)</f>
        <v>0</v>
      </c>
      <c r="AX969" s="14">
        <f>VLOOKUP($B969,[2]Sheet3!$G:$CZ,35,0)</f>
        <v>0</v>
      </c>
      <c r="AY969" s="14">
        <f>VLOOKUP($B969,[2]Sheet3!$G:$CZ,36,0)</f>
        <v>0</v>
      </c>
      <c r="AZ969" s="14">
        <f>VLOOKUP($B969,[2]Sheet3!$G:$CZ,37,0)</f>
        <v>0</v>
      </c>
      <c r="BA969" s="14">
        <f>VLOOKUP($B969,[2]Sheet3!$G:$CZ,38,0)</f>
        <v>0</v>
      </c>
      <c r="BB969" s="14">
        <f>VLOOKUP($B969,[2]Sheet3!$G:$CZ,39,0)</f>
        <v>0</v>
      </c>
      <c r="BC969" s="14">
        <f>VLOOKUP($B969,[2]Sheet3!$G:$CZ,40,0)</f>
        <v>0</v>
      </c>
      <c r="BD969" s="14">
        <f>VLOOKUP($B969,[2]Sheet3!$G:$CZ,41,0)</f>
        <v>0</v>
      </c>
      <c r="BE969" s="14">
        <f>VLOOKUP($B969,[2]Sheet3!$G:$CZ,42,0)</f>
        <v>0</v>
      </c>
      <c r="BF969" s="14">
        <f>VLOOKUP($B969,[2]Sheet3!$G:$CZ,43,0)</f>
        <v>0</v>
      </c>
      <c r="BG969" s="14">
        <f>VLOOKUP($B969,[2]Sheet3!$G:$CZ,44,0)</f>
        <v>0</v>
      </c>
      <c r="BH969" s="14">
        <f>VLOOKUP($B969,[2]Sheet3!$G:$CZ,45,0)</f>
        <v>0</v>
      </c>
      <c r="BI969" s="14">
        <f>VLOOKUP($B969,[2]Sheet3!$G:$CZ,46,0)</f>
        <v>0</v>
      </c>
      <c r="BJ969" s="14">
        <f>VLOOKUP($B969,[2]Sheet3!$G:$CZ,47,0)</f>
        <v>0</v>
      </c>
      <c r="BK969" s="14">
        <f>VLOOKUP($B969,[2]Sheet3!$G:$CZ,48,0)</f>
        <v>0</v>
      </c>
      <c r="BL969" s="14">
        <f>VLOOKUP($B969,[2]Sheet3!$G:$CZ,49,0)</f>
        <v>0</v>
      </c>
      <c r="BM969" s="14">
        <f>VLOOKUP($B969,[2]Sheet3!$G:$CZ,50,0)</f>
        <v>0</v>
      </c>
      <c r="BN969" s="14">
        <f>VLOOKUP($B969,[2]Sheet3!$G:$CZ,51,0)</f>
        <v>0</v>
      </c>
      <c r="BO969" s="14">
        <f>VLOOKUP($B969,[2]Sheet3!$G:$CZ,52,0)</f>
        <v>0</v>
      </c>
      <c r="BP969" s="14">
        <f>VLOOKUP($B969,[2]Sheet3!$G:$CZ,53,0)</f>
        <v>0</v>
      </c>
      <c r="BQ969" s="14">
        <f>VLOOKUP($B969,[2]Sheet3!$G:$CZ,54,0)</f>
        <v>0</v>
      </c>
      <c r="BR969" s="14">
        <f>VLOOKUP($B969,[2]Sheet3!$G:$CZ,55,0)</f>
        <v>0</v>
      </c>
      <c r="BS969" s="14">
        <f>VLOOKUP($B969,[2]Sheet3!$G:$CZ,56,0)</f>
        <v>0</v>
      </c>
      <c r="BT969" s="14">
        <f>VLOOKUP($B969,[2]Sheet3!$G:$CZ,57,0)</f>
        <v>0</v>
      </c>
      <c r="BU969" s="14">
        <f>VLOOKUP($B969,[2]Sheet3!$G:$CZ,58,0)</f>
        <v>0</v>
      </c>
      <c r="BV969" s="14">
        <f>VLOOKUP($B969,[2]Sheet3!$G:$CZ,59,0)</f>
        <v>0</v>
      </c>
      <c r="BW969" s="14">
        <f>VLOOKUP($B969,[2]Sheet3!$G:$CZ,60,0)</f>
        <v>0</v>
      </c>
      <c r="BX969" s="14">
        <f>VLOOKUP($B969,[2]Sheet3!$G:$CZ,61,0)</f>
        <v>0</v>
      </c>
      <c r="BY969" s="14">
        <f>VLOOKUP($B969,[2]Sheet3!$G:$CZ,62,0)</f>
        <v>0</v>
      </c>
      <c r="BZ969" s="14">
        <f>VLOOKUP($B969,[2]Sheet3!$G:$CZ,63,0)</f>
        <v>0</v>
      </c>
      <c r="CA969" s="14">
        <f>VLOOKUP($B969,[2]Sheet3!$G:$CZ,64,0)</f>
        <v>0</v>
      </c>
      <c r="CB969" s="14">
        <f>VLOOKUP($B969,[2]Sheet3!$G:$CZ,65,0)</f>
        <v>0</v>
      </c>
      <c r="CC969" s="14">
        <f>VLOOKUP($B969,[2]Sheet3!$G:$CZ,66,0)</f>
        <v>0</v>
      </c>
      <c r="CD969" s="14">
        <f>VLOOKUP($B969,[2]Sheet3!$G:$CZ,67,0)</f>
        <v>0</v>
      </c>
      <c r="CE969" s="14">
        <f>VLOOKUP($B969,[2]Sheet3!$G:$CZ,68,0)</f>
        <v>0</v>
      </c>
      <c r="CF969" s="14">
        <f>VLOOKUP($B969,[2]Sheet3!$G:$CZ,69,0)</f>
        <v>0</v>
      </c>
      <c r="CG969" s="14">
        <f>VLOOKUP($B969,[2]Sheet3!$G:$CZ,70,0)</f>
        <v>0</v>
      </c>
      <c r="CH969" s="14">
        <f>VLOOKUP($B969,[2]Sheet3!$G:$CZ,71,0)</f>
        <v>0</v>
      </c>
      <c r="CI969" s="14">
        <f>VLOOKUP($B969,[2]Sheet3!$G:$CZ,72,0)</f>
        <v>0</v>
      </c>
      <c r="CJ969" s="14">
        <f>VLOOKUP($B969,[2]Sheet3!$G:$CZ,73,0)</f>
        <v>0</v>
      </c>
      <c r="CK969" s="14">
        <f>VLOOKUP($B969,[2]Sheet3!$G:$CZ,74,0)</f>
        <v>0</v>
      </c>
      <c r="CL969" s="14">
        <f>VLOOKUP($B969,[2]Sheet3!$G:$CZ,75,0)</f>
        <v>0</v>
      </c>
      <c r="CM969" s="14">
        <f>VLOOKUP($B969,[2]Sheet3!$G:$CZ,76,0)</f>
        <v>0</v>
      </c>
      <c r="CN969" s="14">
        <f>VLOOKUP($B969,[2]Sheet3!$G:$CZ,77,0)</f>
        <v>0</v>
      </c>
      <c r="CO969" s="14">
        <f>VLOOKUP($B969,[2]Sheet3!$G:$CZ,78,0)</f>
        <v>0</v>
      </c>
      <c r="CP969" s="14">
        <f>VLOOKUP($B969,[2]Sheet3!$G:$CZ,79,0)</f>
        <v>0</v>
      </c>
      <c r="CQ969" s="14">
        <f>VLOOKUP($B969,[2]Sheet3!$G:$CZ,80,0)</f>
        <v>0</v>
      </c>
      <c r="CR969" s="14">
        <f>VLOOKUP($B969,[2]Sheet3!$G:$CZ,81,0)</f>
        <v>0</v>
      </c>
      <c r="CS969" s="14">
        <f>VLOOKUP($B969,[2]Sheet3!$G:$CZ,82,0)</f>
        <v>0</v>
      </c>
      <c r="CT969" s="14">
        <f>VLOOKUP($B969,[2]Sheet3!$G:$CZ,83,0)</f>
        <v>0</v>
      </c>
      <c r="CU969" s="14">
        <f>VLOOKUP($B969,[2]Sheet3!$G:$CZ,84,0)</f>
        <v>0</v>
      </c>
      <c r="CV969" s="14">
        <f>VLOOKUP($B969,[2]Sheet3!$G:$CZ,85,0)</f>
        <v>0</v>
      </c>
      <c r="CW969" s="14">
        <f>VLOOKUP($B969,[2]Sheet3!$G:$CZ,86,0)</f>
        <v>0</v>
      </c>
      <c r="CX969" s="14">
        <f>VLOOKUP($B969,[2]Sheet3!$G:$CZ,87,0)</f>
        <v>0</v>
      </c>
      <c r="CY969" s="14">
        <f>VLOOKUP($B969,[2]Sheet3!$G:$CZ,88,0)</f>
        <v>0</v>
      </c>
      <c r="CZ969" s="14">
        <f>VLOOKUP($B969,[2]Sheet3!$G:$CZ,89,0)</f>
        <v>0</v>
      </c>
      <c r="DA969" s="14">
        <f>VLOOKUP($B969,[2]Sheet3!$G:$CZ,90,0)</f>
        <v>0</v>
      </c>
      <c r="DB969" s="14">
        <f>VLOOKUP($B969,[2]Sheet3!$G:$CZ,91,0)</f>
        <v>0</v>
      </c>
      <c r="DC969" s="14">
        <f>VLOOKUP($B969,[2]Sheet3!$G:$CZ,92,0)</f>
        <v>0</v>
      </c>
      <c r="DD969" s="14">
        <f>VLOOKUP($B969,[2]Sheet3!$G:$CZ,93,0)</f>
        <v>0</v>
      </c>
      <c r="DE969" s="14">
        <f>VLOOKUP($B969,[2]Sheet3!$G:$CZ,94,0)</f>
        <v>0</v>
      </c>
      <c r="DF969" s="14">
        <f>VLOOKUP($B969,[2]Sheet3!$G:$CZ,95,0)</f>
        <v>0</v>
      </c>
      <c r="DG969" s="14">
        <f>VLOOKUP($B969,[2]Sheet3!$G:$CZ,96,0)</f>
        <v>0</v>
      </c>
      <c r="DH969" s="14">
        <f>VLOOKUP($B969,[2]Sheet3!$G:$CZ,97,0)</f>
        <v>0</v>
      </c>
      <c r="DI969" s="14">
        <f>VLOOKUP($B969,[2]Sheet3!$G:$CZ,98,0)</f>
        <v>0</v>
      </c>
    </row>
    <row r="970" spans="1:113" x14ac:dyDescent="0.3">
      <c r="A970" s="9" t="str">
        <f t="shared" si="47"/>
        <v>N43286</v>
      </c>
      <c r="B970" s="15" t="s">
        <v>2244</v>
      </c>
      <c r="C970" s="15" t="s">
        <v>2245</v>
      </c>
      <c r="F970" s="7" t="s">
        <v>15</v>
      </c>
      <c r="G970" s="12" t="s">
        <v>4464</v>
      </c>
      <c r="H970" s="12" t="str">
        <f>VLOOKUP($B970,[1]Sheet1!$A:$G,5,0)</f>
        <v>harsh.ahuja@redingtongroup.com</v>
      </c>
      <c r="I970" s="12" t="str">
        <f>VLOOKUP($B970,[1]Sheet1!$A:$G,7,0)</f>
        <v>sidharth.eknath@redingtongroup.com</v>
      </c>
      <c r="J970" s="12" t="s">
        <v>82</v>
      </c>
      <c r="K970" s="7"/>
      <c r="L970" s="7"/>
      <c r="M970" s="8"/>
      <c r="N970" s="7" t="str">
        <f t="shared" si="45"/>
        <v>harsh.ahuja@redingtongroup.com; sidharth.eknath@redingtongroup.com; nilesh.phirke@redingtongroup.com;christopher.joseph@redingtongroup.com</v>
      </c>
      <c r="O970" s="7" t="str">
        <f t="shared" si="46"/>
        <v>N43286</v>
      </c>
      <c r="P970" s="8" t="s">
        <v>5215</v>
      </c>
      <c r="Q970" s="14">
        <f>VLOOKUP($B970,[2]Sheet3!$G:$CZ,2,0)</f>
        <v>2400302785</v>
      </c>
      <c r="R970" s="14">
        <f>VLOOKUP($B970,[2]Sheet3!$G:$CZ,3,0)</f>
        <v>2400299739</v>
      </c>
      <c r="S970" s="14">
        <f>VLOOKUP($B970,[2]Sheet3!$G:$CZ,4,0)</f>
        <v>2400308376</v>
      </c>
      <c r="T970" s="14">
        <f>VLOOKUP($B970,[2]Sheet3!$G:$CZ,5,0)</f>
        <v>0</v>
      </c>
      <c r="U970" s="14">
        <f>VLOOKUP($B970,[2]Sheet3!$G:$CZ,6,0)</f>
        <v>0</v>
      </c>
      <c r="V970" s="14">
        <f>VLOOKUP($B970,[2]Sheet3!$G:$CZ,7,0)</f>
        <v>0</v>
      </c>
      <c r="W970" s="14">
        <f>VLOOKUP($B970,[2]Sheet3!$G:$CZ,8,0)</f>
        <v>0</v>
      </c>
      <c r="X970" s="14">
        <f>VLOOKUP($B970,[2]Sheet3!$G:$CZ,9,0)</f>
        <v>0</v>
      </c>
      <c r="Y970" s="14">
        <f>VLOOKUP($B970,[2]Sheet3!$G:$CZ,10,0)</f>
        <v>0</v>
      </c>
      <c r="Z970" s="14">
        <f>VLOOKUP($B970,[2]Sheet3!$G:$CZ,11,0)</f>
        <v>0</v>
      </c>
      <c r="AA970" s="14">
        <f>VLOOKUP($B970,[2]Sheet3!$G:$CZ,12,0)</f>
        <v>0</v>
      </c>
      <c r="AB970" s="14">
        <f>VLOOKUP($B970,[2]Sheet3!$G:$CZ,13,0)</f>
        <v>0</v>
      </c>
      <c r="AC970" s="14">
        <f>VLOOKUP($B970,[2]Sheet3!$G:$CZ,14,0)</f>
        <v>0</v>
      </c>
      <c r="AD970" s="14">
        <f>VLOOKUP($B970,[2]Sheet3!$G:$CZ,15,0)</f>
        <v>0</v>
      </c>
      <c r="AE970" s="14">
        <f>VLOOKUP($B970,[2]Sheet3!$G:$CZ,16,0)</f>
        <v>0</v>
      </c>
      <c r="AF970" s="14">
        <f>VLOOKUP($B970,[2]Sheet3!$G:$CZ,17,0)</f>
        <v>0</v>
      </c>
      <c r="AG970" s="14">
        <f>VLOOKUP($B970,[2]Sheet3!$G:$CZ,18,0)</f>
        <v>0</v>
      </c>
      <c r="AH970" s="14">
        <f>VLOOKUP($B970,[2]Sheet3!$G:$CZ,19,0)</f>
        <v>0</v>
      </c>
      <c r="AI970" s="14">
        <f>VLOOKUP($B970,[2]Sheet3!$G:$CZ,20,0)</f>
        <v>0</v>
      </c>
      <c r="AJ970" s="14">
        <f>VLOOKUP($B970,[2]Sheet3!$G:$CZ,21,0)</f>
        <v>0</v>
      </c>
      <c r="AK970" s="14">
        <f>VLOOKUP($B970,[2]Sheet3!$G:$CZ,22,0)</f>
        <v>0</v>
      </c>
      <c r="AL970" s="14">
        <f>VLOOKUP($B970,[2]Sheet3!$G:$CZ,23,0)</f>
        <v>0</v>
      </c>
      <c r="AM970" s="14">
        <f>VLOOKUP($B970,[2]Sheet3!$G:$CZ,24,0)</f>
        <v>0</v>
      </c>
      <c r="AN970" s="14">
        <f>VLOOKUP($B970,[2]Sheet3!$G:$CZ,25,0)</f>
        <v>0</v>
      </c>
      <c r="AO970" s="14">
        <f>VLOOKUP($B970,[2]Sheet3!$G:$CZ,26,0)</f>
        <v>0</v>
      </c>
      <c r="AP970" s="14">
        <f>VLOOKUP($B970,[2]Sheet3!$G:$CZ,27,0)</f>
        <v>0</v>
      </c>
      <c r="AQ970" s="14">
        <f>VLOOKUP($B970,[2]Sheet3!$G:$CZ,28,0)</f>
        <v>0</v>
      </c>
      <c r="AR970" s="14">
        <f>VLOOKUP($B970,[2]Sheet3!$G:$CZ,29,0)</f>
        <v>0</v>
      </c>
      <c r="AS970" s="14">
        <f>VLOOKUP($B970,[2]Sheet3!$G:$CZ,30,0)</f>
        <v>0</v>
      </c>
      <c r="AT970" s="14">
        <f>VLOOKUP($B970,[2]Sheet3!$G:$CZ,31,0)</f>
        <v>0</v>
      </c>
      <c r="AU970" s="14">
        <f>VLOOKUP($B970,[2]Sheet3!$G:$CZ,32,0)</f>
        <v>0</v>
      </c>
      <c r="AV970" s="14">
        <f>VLOOKUP($B970,[2]Sheet3!$G:$CZ,33,0)</f>
        <v>0</v>
      </c>
      <c r="AW970" s="14">
        <f>VLOOKUP($B970,[2]Sheet3!$G:$CZ,34,0)</f>
        <v>0</v>
      </c>
      <c r="AX970" s="14">
        <f>VLOOKUP($B970,[2]Sheet3!$G:$CZ,35,0)</f>
        <v>0</v>
      </c>
      <c r="AY970" s="14">
        <f>VLOOKUP($B970,[2]Sheet3!$G:$CZ,36,0)</f>
        <v>0</v>
      </c>
      <c r="AZ970" s="14">
        <f>VLOOKUP($B970,[2]Sheet3!$G:$CZ,37,0)</f>
        <v>0</v>
      </c>
      <c r="BA970" s="14">
        <f>VLOOKUP($B970,[2]Sheet3!$G:$CZ,38,0)</f>
        <v>0</v>
      </c>
      <c r="BB970" s="14">
        <f>VLOOKUP($B970,[2]Sheet3!$G:$CZ,39,0)</f>
        <v>0</v>
      </c>
      <c r="BC970" s="14">
        <f>VLOOKUP($B970,[2]Sheet3!$G:$CZ,40,0)</f>
        <v>0</v>
      </c>
      <c r="BD970" s="14">
        <f>VLOOKUP($B970,[2]Sheet3!$G:$CZ,41,0)</f>
        <v>0</v>
      </c>
      <c r="BE970" s="14">
        <f>VLOOKUP($B970,[2]Sheet3!$G:$CZ,42,0)</f>
        <v>0</v>
      </c>
      <c r="BF970" s="14">
        <f>VLOOKUP($B970,[2]Sheet3!$G:$CZ,43,0)</f>
        <v>0</v>
      </c>
      <c r="BG970" s="14">
        <f>VLOOKUP($B970,[2]Sheet3!$G:$CZ,44,0)</f>
        <v>0</v>
      </c>
      <c r="BH970" s="14">
        <f>VLOOKUP($B970,[2]Sheet3!$G:$CZ,45,0)</f>
        <v>0</v>
      </c>
      <c r="BI970" s="14">
        <f>VLOOKUP($B970,[2]Sheet3!$G:$CZ,46,0)</f>
        <v>0</v>
      </c>
      <c r="BJ970" s="14">
        <f>VLOOKUP($B970,[2]Sheet3!$G:$CZ,47,0)</f>
        <v>0</v>
      </c>
      <c r="BK970" s="14">
        <f>VLOOKUP($B970,[2]Sheet3!$G:$CZ,48,0)</f>
        <v>0</v>
      </c>
      <c r="BL970" s="14">
        <f>VLOOKUP($B970,[2]Sheet3!$G:$CZ,49,0)</f>
        <v>0</v>
      </c>
      <c r="BM970" s="14">
        <f>VLOOKUP($B970,[2]Sheet3!$G:$CZ,50,0)</f>
        <v>0</v>
      </c>
      <c r="BN970" s="14">
        <f>VLOOKUP($B970,[2]Sheet3!$G:$CZ,51,0)</f>
        <v>0</v>
      </c>
      <c r="BO970" s="14">
        <f>VLOOKUP($B970,[2]Sheet3!$G:$CZ,52,0)</f>
        <v>0</v>
      </c>
      <c r="BP970" s="14">
        <f>VLOOKUP($B970,[2]Sheet3!$G:$CZ,53,0)</f>
        <v>0</v>
      </c>
      <c r="BQ970" s="14">
        <f>VLOOKUP($B970,[2]Sheet3!$G:$CZ,54,0)</f>
        <v>0</v>
      </c>
      <c r="BR970" s="14">
        <f>VLOOKUP($B970,[2]Sheet3!$G:$CZ,55,0)</f>
        <v>0</v>
      </c>
      <c r="BS970" s="14">
        <f>VLOOKUP($B970,[2]Sheet3!$G:$CZ,56,0)</f>
        <v>0</v>
      </c>
      <c r="BT970" s="14">
        <f>VLOOKUP($B970,[2]Sheet3!$G:$CZ,57,0)</f>
        <v>0</v>
      </c>
      <c r="BU970" s="14">
        <f>VLOOKUP($B970,[2]Sheet3!$G:$CZ,58,0)</f>
        <v>0</v>
      </c>
      <c r="BV970" s="14">
        <f>VLOOKUP($B970,[2]Sheet3!$G:$CZ,59,0)</f>
        <v>0</v>
      </c>
      <c r="BW970" s="14">
        <f>VLOOKUP($B970,[2]Sheet3!$G:$CZ,60,0)</f>
        <v>0</v>
      </c>
      <c r="BX970" s="14">
        <f>VLOOKUP($B970,[2]Sheet3!$G:$CZ,61,0)</f>
        <v>0</v>
      </c>
      <c r="BY970" s="14">
        <f>VLOOKUP($B970,[2]Sheet3!$G:$CZ,62,0)</f>
        <v>0</v>
      </c>
      <c r="BZ970" s="14">
        <f>VLOOKUP($B970,[2]Sheet3!$G:$CZ,63,0)</f>
        <v>0</v>
      </c>
      <c r="CA970" s="14">
        <f>VLOOKUP($B970,[2]Sheet3!$G:$CZ,64,0)</f>
        <v>0</v>
      </c>
      <c r="CB970" s="14">
        <f>VLOOKUP($B970,[2]Sheet3!$G:$CZ,65,0)</f>
        <v>0</v>
      </c>
      <c r="CC970" s="14">
        <f>VLOOKUP($B970,[2]Sheet3!$G:$CZ,66,0)</f>
        <v>0</v>
      </c>
      <c r="CD970" s="14">
        <f>VLOOKUP($B970,[2]Sheet3!$G:$CZ,67,0)</f>
        <v>0</v>
      </c>
      <c r="CE970" s="14">
        <f>VLOOKUP($B970,[2]Sheet3!$G:$CZ,68,0)</f>
        <v>0</v>
      </c>
      <c r="CF970" s="14">
        <f>VLOOKUP($B970,[2]Sheet3!$G:$CZ,69,0)</f>
        <v>0</v>
      </c>
      <c r="CG970" s="14">
        <f>VLOOKUP($B970,[2]Sheet3!$G:$CZ,70,0)</f>
        <v>0</v>
      </c>
      <c r="CH970" s="14">
        <f>VLOOKUP($B970,[2]Sheet3!$G:$CZ,71,0)</f>
        <v>0</v>
      </c>
      <c r="CI970" s="14">
        <f>VLOOKUP($B970,[2]Sheet3!$G:$CZ,72,0)</f>
        <v>0</v>
      </c>
      <c r="CJ970" s="14">
        <f>VLOOKUP($B970,[2]Sheet3!$G:$CZ,73,0)</f>
        <v>0</v>
      </c>
      <c r="CK970" s="14">
        <f>VLOOKUP($B970,[2]Sheet3!$G:$CZ,74,0)</f>
        <v>0</v>
      </c>
      <c r="CL970" s="14">
        <f>VLOOKUP($B970,[2]Sheet3!$G:$CZ,75,0)</f>
        <v>0</v>
      </c>
      <c r="CM970" s="14">
        <f>VLOOKUP($B970,[2]Sheet3!$G:$CZ,76,0)</f>
        <v>0</v>
      </c>
      <c r="CN970" s="14">
        <f>VLOOKUP($B970,[2]Sheet3!$G:$CZ,77,0)</f>
        <v>0</v>
      </c>
      <c r="CO970" s="14">
        <f>VLOOKUP($B970,[2]Sheet3!$G:$CZ,78,0)</f>
        <v>0</v>
      </c>
      <c r="CP970" s="14">
        <f>VLOOKUP($B970,[2]Sheet3!$G:$CZ,79,0)</f>
        <v>0</v>
      </c>
      <c r="CQ970" s="14">
        <f>VLOOKUP($B970,[2]Sheet3!$G:$CZ,80,0)</f>
        <v>0</v>
      </c>
      <c r="CR970" s="14">
        <f>VLOOKUP($B970,[2]Sheet3!$G:$CZ,81,0)</f>
        <v>0</v>
      </c>
      <c r="CS970" s="14">
        <f>VLOOKUP($B970,[2]Sheet3!$G:$CZ,82,0)</f>
        <v>0</v>
      </c>
      <c r="CT970" s="14">
        <f>VLOOKUP($B970,[2]Sheet3!$G:$CZ,83,0)</f>
        <v>0</v>
      </c>
      <c r="CU970" s="14">
        <f>VLOOKUP($B970,[2]Sheet3!$G:$CZ,84,0)</f>
        <v>0</v>
      </c>
      <c r="CV970" s="14">
        <f>VLOOKUP($B970,[2]Sheet3!$G:$CZ,85,0)</f>
        <v>0</v>
      </c>
      <c r="CW970" s="14">
        <f>VLOOKUP($B970,[2]Sheet3!$G:$CZ,86,0)</f>
        <v>0</v>
      </c>
      <c r="CX970" s="14">
        <f>VLOOKUP($B970,[2]Sheet3!$G:$CZ,87,0)</f>
        <v>0</v>
      </c>
      <c r="CY970" s="14">
        <f>VLOOKUP($B970,[2]Sheet3!$G:$CZ,88,0)</f>
        <v>0</v>
      </c>
      <c r="CZ970" s="14">
        <f>VLOOKUP($B970,[2]Sheet3!$G:$CZ,89,0)</f>
        <v>0</v>
      </c>
      <c r="DA970" s="14">
        <f>VLOOKUP($B970,[2]Sheet3!$G:$CZ,90,0)</f>
        <v>0</v>
      </c>
      <c r="DB970" s="14">
        <f>VLOOKUP($B970,[2]Sheet3!$G:$CZ,91,0)</f>
        <v>0</v>
      </c>
      <c r="DC970" s="14">
        <f>VLOOKUP($B970,[2]Sheet3!$G:$CZ,92,0)</f>
        <v>0</v>
      </c>
      <c r="DD970" s="14">
        <f>VLOOKUP($B970,[2]Sheet3!$G:$CZ,93,0)</f>
        <v>0</v>
      </c>
      <c r="DE970" s="14">
        <f>VLOOKUP($B970,[2]Sheet3!$G:$CZ,94,0)</f>
        <v>0</v>
      </c>
      <c r="DF970" s="14">
        <f>VLOOKUP($B970,[2]Sheet3!$G:$CZ,95,0)</f>
        <v>0</v>
      </c>
      <c r="DG970" s="14">
        <f>VLOOKUP($B970,[2]Sheet3!$G:$CZ,96,0)</f>
        <v>0</v>
      </c>
      <c r="DH970" s="14">
        <f>VLOOKUP($B970,[2]Sheet3!$G:$CZ,97,0)</f>
        <v>0</v>
      </c>
      <c r="DI970" s="14">
        <f>VLOOKUP($B970,[2]Sheet3!$G:$CZ,98,0)</f>
        <v>0</v>
      </c>
    </row>
    <row r="971" spans="1:113" x14ac:dyDescent="0.3">
      <c r="A971" s="9" t="str">
        <f t="shared" si="47"/>
        <v>N43700</v>
      </c>
      <c r="B971" s="15" t="s">
        <v>2246</v>
      </c>
      <c r="C971" s="15" t="s">
        <v>2247</v>
      </c>
      <c r="F971" s="7" t="s">
        <v>15</v>
      </c>
      <c r="G971" s="12" t="s">
        <v>4465</v>
      </c>
      <c r="H971" s="12" t="str">
        <f>VLOOKUP($B971,[1]Sheet1!$A:$G,5,0)</f>
        <v>raghvendra.singh@redingtongroup.com</v>
      </c>
      <c r="I971" s="12" t="str">
        <f>VLOOKUP($B971,[1]Sheet1!$A:$G,7,0)</f>
        <v>sidharth.eknath@redingtongroup.com</v>
      </c>
      <c r="J971" s="12" t="s">
        <v>82</v>
      </c>
      <c r="K971" s="7"/>
      <c r="L971" s="7"/>
      <c r="M971" s="8"/>
      <c r="N971" s="7" t="str">
        <f t="shared" si="45"/>
        <v>raghvendra.singh@redingtongroup.com; sidharth.eknath@redingtongroup.com; nilesh.phirke@redingtongroup.com;christopher.joseph@redingtongroup.com</v>
      </c>
      <c r="O971" s="7" t="str">
        <f t="shared" si="46"/>
        <v>N43700</v>
      </c>
      <c r="P971" s="8" t="s">
        <v>5215</v>
      </c>
      <c r="Q971" s="14">
        <f>VLOOKUP($B971,[2]Sheet3!$G:$CZ,2,0)</f>
        <v>2400302060</v>
      </c>
      <c r="R971" s="14">
        <f>VLOOKUP($B971,[2]Sheet3!$G:$CZ,3,0)</f>
        <v>0</v>
      </c>
      <c r="S971" s="14">
        <f>VLOOKUP($B971,[2]Sheet3!$G:$CZ,4,0)</f>
        <v>0</v>
      </c>
      <c r="T971" s="14">
        <f>VLOOKUP($B971,[2]Sheet3!$G:$CZ,5,0)</f>
        <v>0</v>
      </c>
      <c r="U971" s="14">
        <f>VLOOKUP($B971,[2]Sheet3!$G:$CZ,6,0)</f>
        <v>0</v>
      </c>
      <c r="V971" s="14">
        <f>VLOOKUP($B971,[2]Sheet3!$G:$CZ,7,0)</f>
        <v>0</v>
      </c>
      <c r="W971" s="14">
        <f>VLOOKUP($B971,[2]Sheet3!$G:$CZ,8,0)</f>
        <v>0</v>
      </c>
      <c r="X971" s="14">
        <f>VLOOKUP($B971,[2]Sheet3!$G:$CZ,9,0)</f>
        <v>0</v>
      </c>
      <c r="Y971" s="14">
        <f>VLOOKUP($B971,[2]Sheet3!$G:$CZ,10,0)</f>
        <v>0</v>
      </c>
      <c r="Z971" s="14">
        <f>VLOOKUP($B971,[2]Sheet3!$G:$CZ,11,0)</f>
        <v>0</v>
      </c>
      <c r="AA971" s="14">
        <f>VLOOKUP($B971,[2]Sheet3!$G:$CZ,12,0)</f>
        <v>0</v>
      </c>
      <c r="AB971" s="14">
        <f>VLOOKUP($B971,[2]Sheet3!$G:$CZ,13,0)</f>
        <v>0</v>
      </c>
      <c r="AC971" s="14">
        <f>VLOOKUP($B971,[2]Sheet3!$G:$CZ,14,0)</f>
        <v>0</v>
      </c>
      <c r="AD971" s="14">
        <f>VLOOKUP($B971,[2]Sheet3!$G:$CZ,15,0)</f>
        <v>0</v>
      </c>
      <c r="AE971" s="14">
        <f>VLOOKUP($B971,[2]Sheet3!$G:$CZ,16,0)</f>
        <v>0</v>
      </c>
      <c r="AF971" s="14">
        <f>VLOOKUP($B971,[2]Sheet3!$G:$CZ,17,0)</f>
        <v>0</v>
      </c>
      <c r="AG971" s="14">
        <f>VLOOKUP($B971,[2]Sheet3!$G:$CZ,18,0)</f>
        <v>0</v>
      </c>
      <c r="AH971" s="14">
        <f>VLOOKUP($B971,[2]Sheet3!$G:$CZ,19,0)</f>
        <v>0</v>
      </c>
      <c r="AI971" s="14">
        <f>VLOOKUP($B971,[2]Sheet3!$G:$CZ,20,0)</f>
        <v>0</v>
      </c>
      <c r="AJ971" s="14">
        <f>VLOOKUP($B971,[2]Sheet3!$G:$CZ,21,0)</f>
        <v>0</v>
      </c>
      <c r="AK971" s="14">
        <f>VLOOKUP($B971,[2]Sheet3!$G:$CZ,22,0)</f>
        <v>0</v>
      </c>
      <c r="AL971" s="14">
        <f>VLOOKUP($B971,[2]Sheet3!$G:$CZ,23,0)</f>
        <v>0</v>
      </c>
      <c r="AM971" s="14">
        <f>VLOOKUP($B971,[2]Sheet3!$G:$CZ,24,0)</f>
        <v>0</v>
      </c>
      <c r="AN971" s="14">
        <f>VLOOKUP($B971,[2]Sheet3!$G:$CZ,25,0)</f>
        <v>0</v>
      </c>
      <c r="AO971" s="14">
        <f>VLOOKUP($B971,[2]Sheet3!$G:$CZ,26,0)</f>
        <v>0</v>
      </c>
      <c r="AP971" s="14">
        <f>VLOOKUP($B971,[2]Sheet3!$G:$CZ,27,0)</f>
        <v>0</v>
      </c>
      <c r="AQ971" s="14">
        <f>VLOOKUP($B971,[2]Sheet3!$G:$CZ,28,0)</f>
        <v>0</v>
      </c>
      <c r="AR971" s="14">
        <f>VLOOKUP($B971,[2]Sheet3!$G:$CZ,29,0)</f>
        <v>0</v>
      </c>
      <c r="AS971" s="14">
        <f>VLOOKUP($B971,[2]Sheet3!$G:$CZ,30,0)</f>
        <v>0</v>
      </c>
      <c r="AT971" s="14">
        <f>VLOOKUP($B971,[2]Sheet3!$G:$CZ,31,0)</f>
        <v>0</v>
      </c>
      <c r="AU971" s="14">
        <f>VLOOKUP($B971,[2]Sheet3!$G:$CZ,32,0)</f>
        <v>0</v>
      </c>
      <c r="AV971" s="14">
        <f>VLOOKUP($B971,[2]Sheet3!$G:$CZ,33,0)</f>
        <v>0</v>
      </c>
      <c r="AW971" s="14">
        <f>VLOOKUP($B971,[2]Sheet3!$G:$CZ,34,0)</f>
        <v>0</v>
      </c>
      <c r="AX971" s="14">
        <f>VLOOKUP($B971,[2]Sheet3!$G:$CZ,35,0)</f>
        <v>0</v>
      </c>
      <c r="AY971" s="14">
        <f>VLOOKUP($B971,[2]Sheet3!$G:$CZ,36,0)</f>
        <v>0</v>
      </c>
      <c r="AZ971" s="14">
        <f>VLOOKUP($B971,[2]Sheet3!$G:$CZ,37,0)</f>
        <v>0</v>
      </c>
      <c r="BA971" s="14">
        <f>VLOOKUP($B971,[2]Sheet3!$G:$CZ,38,0)</f>
        <v>0</v>
      </c>
      <c r="BB971" s="14">
        <f>VLOOKUP($B971,[2]Sheet3!$G:$CZ,39,0)</f>
        <v>0</v>
      </c>
      <c r="BC971" s="14">
        <f>VLOOKUP($B971,[2]Sheet3!$G:$CZ,40,0)</f>
        <v>0</v>
      </c>
      <c r="BD971" s="14">
        <f>VLOOKUP($B971,[2]Sheet3!$G:$CZ,41,0)</f>
        <v>0</v>
      </c>
      <c r="BE971" s="14">
        <f>VLOOKUP($B971,[2]Sheet3!$G:$CZ,42,0)</f>
        <v>0</v>
      </c>
      <c r="BF971" s="14">
        <f>VLOOKUP($B971,[2]Sheet3!$G:$CZ,43,0)</f>
        <v>0</v>
      </c>
      <c r="BG971" s="14">
        <f>VLOOKUP($B971,[2]Sheet3!$G:$CZ,44,0)</f>
        <v>0</v>
      </c>
      <c r="BH971" s="14">
        <f>VLOOKUP($B971,[2]Sheet3!$G:$CZ,45,0)</f>
        <v>0</v>
      </c>
      <c r="BI971" s="14">
        <f>VLOOKUP($B971,[2]Sheet3!$G:$CZ,46,0)</f>
        <v>0</v>
      </c>
      <c r="BJ971" s="14">
        <f>VLOOKUP($B971,[2]Sheet3!$G:$CZ,47,0)</f>
        <v>0</v>
      </c>
      <c r="BK971" s="14">
        <f>VLOOKUP($B971,[2]Sheet3!$G:$CZ,48,0)</f>
        <v>0</v>
      </c>
      <c r="BL971" s="14">
        <f>VLOOKUP($B971,[2]Sheet3!$G:$CZ,49,0)</f>
        <v>0</v>
      </c>
      <c r="BM971" s="14">
        <f>VLOOKUP($B971,[2]Sheet3!$G:$CZ,50,0)</f>
        <v>0</v>
      </c>
      <c r="BN971" s="14">
        <f>VLOOKUP($B971,[2]Sheet3!$G:$CZ,51,0)</f>
        <v>0</v>
      </c>
      <c r="BO971" s="14">
        <f>VLOOKUP($B971,[2]Sheet3!$G:$CZ,52,0)</f>
        <v>0</v>
      </c>
      <c r="BP971" s="14">
        <f>VLOOKUP($B971,[2]Sheet3!$G:$CZ,53,0)</f>
        <v>0</v>
      </c>
      <c r="BQ971" s="14">
        <f>VLOOKUP($B971,[2]Sheet3!$G:$CZ,54,0)</f>
        <v>0</v>
      </c>
      <c r="BR971" s="14">
        <f>VLOOKUP($B971,[2]Sheet3!$G:$CZ,55,0)</f>
        <v>0</v>
      </c>
      <c r="BS971" s="14">
        <f>VLOOKUP($B971,[2]Sheet3!$G:$CZ,56,0)</f>
        <v>0</v>
      </c>
      <c r="BT971" s="14">
        <f>VLOOKUP($B971,[2]Sheet3!$G:$CZ,57,0)</f>
        <v>0</v>
      </c>
      <c r="BU971" s="14">
        <f>VLOOKUP($B971,[2]Sheet3!$G:$CZ,58,0)</f>
        <v>0</v>
      </c>
      <c r="BV971" s="14">
        <f>VLOOKUP($B971,[2]Sheet3!$G:$CZ,59,0)</f>
        <v>0</v>
      </c>
      <c r="BW971" s="14">
        <f>VLOOKUP($B971,[2]Sheet3!$G:$CZ,60,0)</f>
        <v>0</v>
      </c>
      <c r="BX971" s="14">
        <f>VLOOKUP($B971,[2]Sheet3!$G:$CZ,61,0)</f>
        <v>0</v>
      </c>
      <c r="BY971" s="14">
        <f>VLOOKUP($B971,[2]Sheet3!$G:$CZ,62,0)</f>
        <v>0</v>
      </c>
      <c r="BZ971" s="14">
        <f>VLOOKUP($B971,[2]Sheet3!$G:$CZ,63,0)</f>
        <v>0</v>
      </c>
      <c r="CA971" s="14">
        <f>VLOOKUP($B971,[2]Sheet3!$G:$CZ,64,0)</f>
        <v>0</v>
      </c>
      <c r="CB971" s="14">
        <f>VLOOKUP($B971,[2]Sheet3!$G:$CZ,65,0)</f>
        <v>0</v>
      </c>
      <c r="CC971" s="14">
        <f>VLOOKUP($B971,[2]Sheet3!$G:$CZ,66,0)</f>
        <v>0</v>
      </c>
      <c r="CD971" s="14">
        <f>VLOOKUP($B971,[2]Sheet3!$G:$CZ,67,0)</f>
        <v>0</v>
      </c>
      <c r="CE971" s="14">
        <f>VLOOKUP($B971,[2]Sheet3!$G:$CZ,68,0)</f>
        <v>0</v>
      </c>
      <c r="CF971" s="14">
        <f>VLOOKUP($B971,[2]Sheet3!$G:$CZ,69,0)</f>
        <v>0</v>
      </c>
      <c r="CG971" s="14">
        <f>VLOOKUP($B971,[2]Sheet3!$G:$CZ,70,0)</f>
        <v>0</v>
      </c>
      <c r="CH971" s="14">
        <f>VLOOKUP($B971,[2]Sheet3!$G:$CZ,71,0)</f>
        <v>0</v>
      </c>
      <c r="CI971" s="14">
        <f>VLOOKUP($B971,[2]Sheet3!$G:$CZ,72,0)</f>
        <v>0</v>
      </c>
      <c r="CJ971" s="14">
        <f>VLOOKUP($B971,[2]Sheet3!$G:$CZ,73,0)</f>
        <v>0</v>
      </c>
      <c r="CK971" s="14">
        <f>VLOOKUP($B971,[2]Sheet3!$G:$CZ,74,0)</f>
        <v>0</v>
      </c>
      <c r="CL971" s="14">
        <f>VLOOKUP($B971,[2]Sheet3!$G:$CZ,75,0)</f>
        <v>0</v>
      </c>
      <c r="CM971" s="14">
        <f>VLOOKUP($B971,[2]Sheet3!$G:$CZ,76,0)</f>
        <v>0</v>
      </c>
      <c r="CN971" s="14">
        <f>VLOOKUP($B971,[2]Sheet3!$G:$CZ,77,0)</f>
        <v>0</v>
      </c>
      <c r="CO971" s="14">
        <f>VLOOKUP($B971,[2]Sheet3!$G:$CZ,78,0)</f>
        <v>0</v>
      </c>
      <c r="CP971" s="14">
        <f>VLOOKUP($B971,[2]Sheet3!$G:$CZ,79,0)</f>
        <v>0</v>
      </c>
      <c r="CQ971" s="14">
        <f>VLOOKUP($B971,[2]Sheet3!$G:$CZ,80,0)</f>
        <v>0</v>
      </c>
      <c r="CR971" s="14">
        <f>VLOOKUP($B971,[2]Sheet3!$G:$CZ,81,0)</f>
        <v>0</v>
      </c>
      <c r="CS971" s="14">
        <f>VLOOKUP($B971,[2]Sheet3!$G:$CZ,82,0)</f>
        <v>0</v>
      </c>
      <c r="CT971" s="14">
        <f>VLOOKUP($B971,[2]Sheet3!$G:$CZ,83,0)</f>
        <v>0</v>
      </c>
      <c r="CU971" s="14">
        <f>VLOOKUP($B971,[2]Sheet3!$G:$CZ,84,0)</f>
        <v>0</v>
      </c>
      <c r="CV971" s="14">
        <f>VLOOKUP($B971,[2]Sheet3!$G:$CZ,85,0)</f>
        <v>0</v>
      </c>
      <c r="CW971" s="14">
        <f>VLOOKUP($B971,[2]Sheet3!$G:$CZ,86,0)</f>
        <v>0</v>
      </c>
      <c r="CX971" s="14">
        <f>VLOOKUP($B971,[2]Sheet3!$G:$CZ,87,0)</f>
        <v>0</v>
      </c>
      <c r="CY971" s="14">
        <f>VLOOKUP($B971,[2]Sheet3!$G:$CZ,88,0)</f>
        <v>0</v>
      </c>
      <c r="CZ971" s="14">
        <f>VLOOKUP($B971,[2]Sheet3!$G:$CZ,89,0)</f>
        <v>0</v>
      </c>
      <c r="DA971" s="14">
        <f>VLOOKUP($B971,[2]Sheet3!$G:$CZ,90,0)</f>
        <v>0</v>
      </c>
      <c r="DB971" s="14">
        <f>VLOOKUP($B971,[2]Sheet3!$G:$CZ,91,0)</f>
        <v>0</v>
      </c>
      <c r="DC971" s="14">
        <f>VLOOKUP($B971,[2]Sheet3!$G:$CZ,92,0)</f>
        <v>0</v>
      </c>
      <c r="DD971" s="14">
        <f>VLOOKUP($B971,[2]Sheet3!$G:$CZ,93,0)</f>
        <v>0</v>
      </c>
      <c r="DE971" s="14">
        <f>VLOOKUP($B971,[2]Sheet3!$G:$CZ,94,0)</f>
        <v>0</v>
      </c>
      <c r="DF971" s="14">
        <f>VLOOKUP($B971,[2]Sheet3!$G:$CZ,95,0)</f>
        <v>0</v>
      </c>
      <c r="DG971" s="14">
        <f>VLOOKUP($B971,[2]Sheet3!$G:$CZ,96,0)</f>
        <v>0</v>
      </c>
      <c r="DH971" s="14">
        <f>VLOOKUP($B971,[2]Sheet3!$G:$CZ,97,0)</f>
        <v>0</v>
      </c>
      <c r="DI971" s="14">
        <f>VLOOKUP($B971,[2]Sheet3!$G:$CZ,98,0)</f>
        <v>0</v>
      </c>
    </row>
    <row r="972" spans="1:113" x14ac:dyDescent="0.3">
      <c r="A972" s="9" t="str">
        <f t="shared" si="47"/>
        <v>N43831</v>
      </c>
      <c r="B972" s="15" t="s">
        <v>2248</v>
      </c>
      <c r="C972" s="15" t="s">
        <v>2249</v>
      </c>
      <c r="F972" s="7" t="s">
        <v>15</v>
      </c>
      <c r="G972" s="12" t="s">
        <v>4466</v>
      </c>
      <c r="H972" s="12" t="str">
        <f>VLOOKUP($B972,[1]Sheet1!$A:$G,5,0)</f>
        <v>harsh.ahuja@redingtongroup.com</v>
      </c>
      <c r="I972" s="12" t="str">
        <f>VLOOKUP($B972,[1]Sheet1!$A:$G,7,0)</f>
        <v>sidharth.eknath@redingtongroup.com</v>
      </c>
      <c r="J972" s="12" t="s">
        <v>82</v>
      </c>
      <c r="K972" s="7"/>
      <c r="L972" s="7"/>
      <c r="M972" s="8"/>
      <c r="N972" s="7" t="str">
        <f t="shared" si="45"/>
        <v>harsh.ahuja@redingtongroup.com; sidharth.eknath@redingtongroup.com; nilesh.phirke@redingtongroup.com;christopher.joseph@redingtongroup.com</v>
      </c>
      <c r="O972" s="7" t="str">
        <f t="shared" si="46"/>
        <v>N43831</v>
      </c>
      <c r="P972" s="8" t="s">
        <v>5215</v>
      </c>
      <c r="Q972" s="14">
        <f>VLOOKUP($B972,[2]Sheet3!$G:$CZ,2,0)</f>
        <v>2400299496</v>
      </c>
      <c r="R972" s="14">
        <f>VLOOKUP($B972,[2]Sheet3!$G:$CZ,3,0)</f>
        <v>0</v>
      </c>
      <c r="S972" s="14">
        <f>VLOOKUP($B972,[2]Sheet3!$G:$CZ,4,0)</f>
        <v>0</v>
      </c>
      <c r="T972" s="14">
        <f>VLOOKUP($B972,[2]Sheet3!$G:$CZ,5,0)</f>
        <v>0</v>
      </c>
      <c r="U972" s="14">
        <f>VLOOKUP($B972,[2]Sheet3!$G:$CZ,6,0)</f>
        <v>0</v>
      </c>
      <c r="V972" s="14">
        <f>VLOOKUP($B972,[2]Sheet3!$G:$CZ,7,0)</f>
        <v>0</v>
      </c>
      <c r="W972" s="14">
        <f>VLOOKUP($B972,[2]Sheet3!$G:$CZ,8,0)</f>
        <v>0</v>
      </c>
      <c r="X972" s="14">
        <f>VLOOKUP($B972,[2]Sheet3!$G:$CZ,9,0)</f>
        <v>0</v>
      </c>
      <c r="Y972" s="14">
        <f>VLOOKUP($B972,[2]Sheet3!$G:$CZ,10,0)</f>
        <v>0</v>
      </c>
      <c r="Z972" s="14">
        <f>VLOOKUP($B972,[2]Sheet3!$G:$CZ,11,0)</f>
        <v>0</v>
      </c>
      <c r="AA972" s="14">
        <f>VLOOKUP($B972,[2]Sheet3!$G:$CZ,12,0)</f>
        <v>0</v>
      </c>
      <c r="AB972" s="14">
        <f>VLOOKUP($B972,[2]Sheet3!$G:$CZ,13,0)</f>
        <v>0</v>
      </c>
      <c r="AC972" s="14">
        <f>VLOOKUP($B972,[2]Sheet3!$G:$CZ,14,0)</f>
        <v>0</v>
      </c>
      <c r="AD972" s="14">
        <f>VLOOKUP($B972,[2]Sheet3!$G:$CZ,15,0)</f>
        <v>0</v>
      </c>
      <c r="AE972" s="14">
        <f>VLOOKUP($B972,[2]Sheet3!$G:$CZ,16,0)</f>
        <v>0</v>
      </c>
      <c r="AF972" s="14">
        <f>VLOOKUP($B972,[2]Sheet3!$G:$CZ,17,0)</f>
        <v>0</v>
      </c>
      <c r="AG972" s="14">
        <f>VLOOKUP($B972,[2]Sheet3!$G:$CZ,18,0)</f>
        <v>0</v>
      </c>
      <c r="AH972" s="14">
        <f>VLOOKUP($B972,[2]Sheet3!$G:$CZ,19,0)</f>
        <v>0</v>
      </c>
      <c r="AI972" s="14">
        <f>VLOOKUP($B972,[2]Sheet3!$G:$CZ,20,0)</f>
        <v>0</v>
      </c>
      <c r="AJ972" s="14">
        <f>VLOOKUP($B972,[2]Sheet3!$G:$CZ,21,0)</f>
        <v>0</v>
      </c>
      <c r="AK972" s="14">
        <f>VLOOKUP($B972,[2]Sheet3!$G:$CZ,22,0)</f>
        <v>0</v>
      </c>
      <c r="AL972" s="14">
        <f>VLOOKUP($B972,[2]Sheet3!$G:$CZ,23,0)</f>
        <v>0</v>
      </c>
      <c r="AM972" s="14">
        <f>VLOOKUP($B972,[2]Sheet3!$G:$CZ,24,0)</f>
        <v>0</v>
      </c>
      <c r="AN972" s="14">
        <f>VLOOKUP($B972,[2]Sheet3!$G:$CZ,25,0)</f>
        <v>0</v>
      </c>
      <c r="AO972" s="14">
        <f>VLOOKUP($B972,[2]Sheet3!$G:$CZ,26,0)</f>
        <v>0</v>
      </c>
      <c r="AP972" s="14">
        <f>VLOOKUP($B972,[2]Sheet3!$G:$CZ,27,0)</f>
        <v>0</v>
      </c>
      <c r="AQ972" s="14">
        <f>VLOOKUP($B972,[2]Sheet3!$G:$CZ,28,0)</f>
        <v>0</v>
      </c>
      <c r="AR972" s="14">
        <f>VLOOKUP($B972,[2]Sheet3!$G:$CZ,29,0)</f>
        <v>0</v>
      </c>
      <c r="AS972" s="14">
        <f>VLOOKUP($B972,[2]Sheet3!$G:$CZ,30,0)</f>
        <v>0</v>
      </c>
      <c r="AT972" s="14">
        <f>VLOOKUP($B972,[2]Sheet3!$G:$CZ,31,0)</f>
        <v>0</v>
      </c>
      <c r="AU972" s="14">
        <f>VLOOKUP($B972,[2]Sheet3!$G:$CZ,32,0)</f>
        <v>0</v>
      </c>
      <c r="AV972" s="14">
        <f>VLOOKUP($B972,[2]Sheet3!$G:$CZ,33,0)</f>
        <v>0</v>
      </c>
      <c r="AW972" s="14">
        <f>VLOOKUP($B972,[2]Sheet3!$G:$CZ,34,0)</f>
        <v>0</v>
      </c>
      <c r="AX972" s="14">
        <f>VLOOKUP($B972,[2]Sheet3!$G:$CZ,35,0)</f>
        <v>0</v>
      </c>
      <c r="AY972" s="14">
        <f>VLOOKUP($B972,[2]Sheet3!$G:$CZ,36,0)</f>
        <v>0</v>
      </c>
      <c r="AZ972" s="14">
        <f>VLOOKUP($B972,[2]Sheet3!$G:$CZ,37,0)</f>
        <v>0</v>
      </c>
      <c r="BA972" s="14">
        <f>VLOOKUP($B972,[2]Sheet3!$G:$CZ,38,0)</f>
        <v>0</v>
      </c>
      <c r="BB972" s="14">
        <f>VLOOKUP($B972,[2]Sheet3!$G:$CZ,39,0)</f>
        <v>0</v>
      </c>
      <c r="BC972" s="14">
        <f>VLOOKUP($B972,[2]Sheet3!$G:$CZ,40,0)</f>
        <v>0</v>
      </c>
      <c r="BD972" s="14">
        <f>VLOOKUP($B972,[2]Sheet3!$G:$CZ,41,0)</f>
        <v>0</v>
      </c>
      <c r="BE972" s="14">
        <f>VLOOKUP($B972,[2]Sheet3!$G:$CZ,42,0)</f>
        <v>0</v>
      </c>
      <c r="BF972" s="14">
        <f>VLOOKUP($B972,[2]Sheet3!$G:$CZ,43,0)</f>
        <v>0</v>
      </c>
      <c r="BG972" s="14">
        <f>VLOOKUP($B972,[2]Sheet3!$G:$CZ,44,0)</f>
        <v>0</v>
      </c>
      <c r="BH972" s="14">
        <f>VLOOKUP($B972,[2]Sheet3!$G:$CZ,45,0)</f>
        <v>0</v>
      </c>
      <c r="BI972" s="14">
        <f>VLOOKUP($B972,[2]Sheet3!$G:$CZ,46,0)</f>
        <v>0</v>
      </c>
      <c r="BJ972" s="14">
        <f>VLOOKUP($B972,[2]Sheet3!$G:$CZ,47,0)</f>
        <v>0</v>
      </c>
      <c r="BK972" s="14">
        <f>VLOOKUP($B972,[2]Sheet3!$G:$CZ,48,0)</f>
        <v>0</v>
      </c>
      <c r="BL972" s="14">
        <f>VLOOKUP($B972,[2]Sheet3!$G:$CZ,49,0)</f>
        <v>0</v>
      </c>
      <c r="BM972" s="14">
        <f>VLOOKUP($B972,[2]Sheet3!$G:$CZ,50,0)</f>
        <v>0</v>
      </c>
      <c r="BN972" s="14">
        <f>VLOOKUP($B972,[2]Sheet3!$G:$CZ,51,0)</f>
        <v>0</v>
      </c>
      <c r="BO972" s="14">
        <f>VLOOKUP($B972,[2]Sheet3!$G:$CZ,52,0)</f>
        <v>0</v>
      </c>
      <c r="BP972" s="14">
        <f>VLOOKUP($B972,[2]Sheet3!$G:$CZ,53,0)</f>
        <v>0</v>
      </c>
      <c r="BQ972" s="14">
        <f>VLOOKUP($B972,[2]Sheet3!$G:$CZ,54,0)</f>
        <v>0</v>
      </c>
      <c r="BR972" s="14">
        <f>VLOOKUP($B972,[2]Sheet3!$G:$CZ,55,0)</f>
        <v>0</v>
      </c>
      <c r="BS972" s="14">
        <f>VLOOKUP($B972,[2]Sheet3!$G:$CZ,56,0)</f>
        <v>0</v>
      </c>
      <c r="BT972" s="14">
        <f>VLOOKUP($B972,[2]Sheet3!$G:$CZ,57,0)</f>
        <v>0</v>
      </c>
      <c r="BU972" s="14">
        <f>VLOOKUP($B972,[2]Sheet3!$G:$CZ,58,0)</f>
        <v>0</v>
      </c>
      <c r="BV972" s="14">
        <f>VLOOKUP($B972,[2]Sheet3!$G:$CZ,59,0)</f>
        <v>0</v>
      </c>
      <c r="BW972" s="14">
        <f>VLOOKUP($B972,[2]Sheet3!$G:$CZ,60,0)</f>
        <v>0</v>
      </c>
      <c r="BX972" s="14">
        <f>VLOOKUP($B972,[2]Sheet3!$G:$CZ,61,0)</f>
        <v>0</v>
      </c>
      <c r="BY972" s="14">
        <f>VLOOKUP($B972,[2]Sheet3!$G:$CZ,62,0)</f>
        <v>0</v>
      </c>
      <c r="BZ972" s="14">
        <f>VLOOKUP($B972,[2]Sheet3!$G:$CZ,63,0)</f>
        <v>0</v>
      </c>
      <c r="CA972" s="14">
        <f>VLOOKUP($B972,[2]Sheet3!$G:$CZ,64,0)</f>
        <v>0</v>
      </c>
      <c r="CB972" s="14">
        <f>VLOOKUP($B972,[2]Sheet3!$G:$CZ,65,0)</f>
        <v>0</v>
      </c>
      <c r="CC972" s="14">
        <f>VLOOKUP($B972,[2]Sheet3!$G:$CZ,66,0)</f>
        <v>0</v>
      </c>
      <c r="CD972" s="14">
        <f>VLOOKUP($B972,[2]Sheet3!$G:$CZ,67,0)</f>
        <v>0</v>
      </c>
      <c r="CE972" s="14">
        <f>VLOOKUP($B972,[2]Sheet3!$G:$CZ,68,0)</f>
        <v>0</v>
      </c>
      <c r="CF972" s="14">
        <f>VLOOKUP($B972,[2]Sheet3!$G:$CZ,69,0)</f>
        <v>0</v>
      </c>
      <c r="CG972" s="14">
        <f>VLOOKUP($B972,[2]Sheet3!$G:$CZ,70,0)</f>
        <v>0</v>
      </c>
      <c r="CH972" s="14">
        <f>VLOOKUP($B972,[2]Sheet3!$G:$CZ,71,0)</f>
        <v>0</v>
      </c>
      <c r="CI972" s="14">
        <f>VLOOKUP($B972,[2]Sheet3!$G:$CZ,72,0)</f>
        <v>0</v>
      </c>
      <c r="CJ972" s="14">
        <f>VLOOKUP($B972,[2]Sheet3!$G:$CZ,73,0)</f>
        <v>0</v>
      </c>
      <c r="CK972" s="14">
        <f>VLOOKUP($B972,[2]Sheet3!$G:$CZ,74,0)</f>
        <v>0</v>
      </c>
      <c r="CL972" s="14">
        <f>VLOOKUP($B972,[2]Sheet3!$G:$CZ,75,0)</f>
        <v>0</v>
      </c>
      <c r="CM972" s="14">
        <f>VLOOKUP($B972,[2]Sheet3!$G:$CZ,76,0)</f>
        <v>0</v>
      </c>
      <c r="CN972" s="14">
        <f>VLOOKUP($B972,[2]Sheet3!$G:$CZ,77,0)</f>
        <v>0</v>
      </c>
      <c r="CO972" s="14">
        <f>VLOOKUP($B972,[2]Sheet3!$G:$CZ,78,0)</f>
        <v>0</v>
      </c>
      <c r="CP972" s="14">
        <f>VLOOKUP($B972,[2]Sheet3!$G:$CZ,79,0)</f>
        <v>0</v>
      </c>
      <c r="CQ972" s="14">
        <f>VLOOKUP($B972,[2]Sheet3!$G:$CZ,80,0)</f>
        <v>0</v>
      </c>
      <c r="CR972" s="14">
        <f>VLOOKUP($B972,[2]Sheet3!$G:$CZ,81,0)</f>
        <v>0</v>
      </c>
      <c r="CS972" s="14">
        <f>VLOOKUP($B972,[2]Sheet3!$G:$CZ,82,0)</f>
        <v>0</v>
      </c>
      <c r="CT972" s="14">
        <f>VLOOKUP($B972,[2]Sheet3!$G:$CZ,83,0)</f>
        <v>0</v>
      </c>
      <c r="CU972" s="14">
        <f>VLOOKUP($B972,[2]Sheet3!$G:$CZ,84,0)</f>
        <v>0</v>
      </c>
      <c r="CV972" s="14">
        <f>VLOOKUP($B972,[2]Sheet3!$G:$CZ,85,0)</f>
        <v>0</v>
      </c>
      <c r="CW972" s="14">
        <f>VLOOKUP($B972,[2]Sheet3!$G:$CZ,86,0)</f>
        <v>0</v>
      </c>
      <c r="CX972" s="14">
        <f>VLOOKUP($B972,[2]Sheet3!$G:$CZ,87,0)</f>
        <v>0</v>
      </c>
      <c r="CY972" s="14">
        <f>VLOOKUP($B972,[2]Sheet3!$G:$CZ,88,0)</f>
        <v>0</v>
      </c>
      <c r="CZ972" s="14">
        <f>VLOOKUP($B972,[2]Sheet3!$G:$CZ,89,0)</f>
        <v>0</v>
      </c>
      <c r="DA972" s="14">
        <f>VLOOKUP($B972,[2]Sheet3!$G:$CZ,90,0)</f>
        <v>0</v>
      </c>
      <c r="DB972" s="14">
        <f>VLOOKUP($B972,[2]Sheet3!$G:$CZ,91,0)</f>
        <v>0</v>
      </c>
      <c r="DC972" s="14">
        <f>VLOOKUP($B972,[2]Sheet3!$G:$CZ,92,0)</f>
        <v>0</v>
      </c>
      <c r="DD972" s="14">
        <f>VLOOKUP($B972,[2]Sheet3!$G:$CZ,93,0)</f>
        <v>0</v>
      </c>
      <c r="DE972" s="14">
        <f>VLOOKUP($B972,[2]Sheet3!$G:$CZ,94,0)</f>
        <v>0</v>
      </c>
      <c r="DF972" s="14">
        <f>VLOOKUP($B972,[2]Sheet3!$G:$CZ,95,0)</f>
        <v>0</v>
      </c>
      <c r="DG972" s="14">
        <f>VLOOKUP($B972,[2]Sheet3!$G:$CZ,96,0)</f>
        <v>0</v>
      </c>
      <c r="DH972" s="14">
        <f>VLOOKUP($B972,[2]Sheet3!$G:$CZ,97,0)</f>
        <v>0</v>
      </c>
      <c r="DI972" s="14">
        <f>VLOOKUP($B972,[2]Sheet3!$G:$CZ,98,0)</f>
        <v>0</v>
      </c>
    </row>
    <row r="973" spans="1:113" x14ac:dyDescent="0.3">
      <c r="A973" s="9" t="str">
        <f t="shared" si="47"/>
        <v>N43779</v>
      </c>
      <c r="B973" s="15" t="s">
        <v>648</v>
      </c>
      <c r="C973" s="15" t="s">
        <v>649</v>
      </c>
      <c r="F973" s="7" t="s">
        <v>15</v>
      </c>
      <c r="G973" s="12" t="s">
        <v>4467</v>
      </c>
      <c r="H973" s="12" t="str">
        <f>VLOOKUP($B973,[1]Sheet1!$A:$G,5,0)</f>
        <v>harsh.ahuja@redingtongroup.com</v>
      </c>
      <c r="I973" s="12" t="str">
        <f>VLOOKUP($B973,[1]Sheet1!$A:$G,7,0)</f>
        <v>sidharth.eknath@redingtongroup.com</v>
      </c>
      <c r="J973" s="12" t="s">
        <v>82</v>
      </c>
      <c r="K973" s="7"/>
      <c r="L973" s="7"/>
      <c r="M973" s="8"/>
      <c r="N973" s="7" t="str">
        <f t="shared" si="45"/>
        <v>harsh.ahuja@redingtongroup.com; sidharth.eknath@redingtongroup.com; nilesh.phirke@redingtongroup.com;christopher.joseph@redingtongroup.com</v>
      </c>
      <c r="O973" s="7" t="str">
        <f t="shared" si="46"/>
        <v>N43779</v>
      </c>
      <c r="P973" s="8" t="s">
        <v>5215</v>
      </c>
      <c r="Q973" s="14">
        <f>VLOOKUP($B973,[2]Sheet3!$G:$CZ,2,0)</f>
        <v>2400301854</v>
      </c>
      <c r="R973" s="14">
        <f>VLOOKUP($B973,[2]Sheet3!$G:$CZ,3,0)</f>
        <v>2400302811</v>
      </c>
      <c r="S973" s="14">
        <f>VLOOKUP($B973,[2]Sheet3!$G:$CZ,4,0)</f>
        <v>2400299541</v>
      </c>
      <c r="T973" s="14">
        <f>VLOOKUP($B973,[2]Sheet3!$G:$CZ,5,0)</f>
        <v>0</v>
      </c>
      <c r="U973" s="14">
        <f>VLOOKUP($B973,[2]Sheet3!$G:$CZ,6,0)</f>
        <v>0</v>
      </c>
      <c r="V973" s="14">
        <f>VLOOKUP($B973,[2]Sheet3!$G:$CZ,7,0)</f>
        <v>0</v>
      </c>
      <c r="W973" s="14">
        <f>VLOOKUP($B973,[2]Sheet3!$G:$CZ,8,0)</f>
        <v>0</v>
      </c>
      <c r="X973" s="14">
        <f>VLOOKUP($B973,[2]Sheet3!$G:$CZ,9,0)</f>
        <v>0</v>
      </c>
      <c r="Y973" s="14">
        <f>VLOOKUP($B973,[2]Sheet3!$G:$CZ,10,0)</f>
        <v>0</v>
      </c>
      <c r="Z973" s="14">
        <f>VLOOKUP($B973,[2]Sheet3!$G:$CZ,11,0)</f>
        <v>0</v>
      </c>
      <c r="AA973" s="14">
        <f>VLOOKUP($B973,[2]Sheet3!$G:$CZ,12,0)</f>
        <v>0</v>
      </c>
      <c r="AB973" s="14">
        <f>VLOOKUP($B973,[2]Sheet3!$G:$CZ,13,0)</f>
        <v>0</v>
      </c>
      <c r="AC973" s="14">
        <f>VLOOKUP($B973,[2]Sheet3!$G:$CZ,14,0)</f>
        <v>0</v>
      </c>
      <c r="AD973" s="14">
        <f>VLOOKUP($B973,[2]Sheet3!$G:$CZ,15,0)</f>
        <v>0</v>
      </c>
      <c r="AE973" s="14">
        <f>VLOOKUP($B973,[2]Sheet3!$G:$CZ,16,0)</f>
        <v>0</v>
      </c>
      <c r="AF973" s="14">
        <f>VLOOKUP($B973,[2]Sheet3!$G:$CZ,17,0)</f>
        <v>0</v>
      </c>
      <c r="AG973" s="14">
        <f>VLOOKUP($B973,[2]Sheet3!$G:$CZ,18,0)</f>
        <v>0</v>
      </c>
      <c r="AH973" s="14">
        <f>VLOOKUP($B973,[2]Sheet3!$G:$CZ,19,0)</f>
        <v>0</v>
      </c>
      <c r="AI973" s="14">
        <f>VLOOKUP($B973,[2]Sheet3!$G:$CZ,20,0)</f>
        <v>0</v>
      </c>
      <c r="AJ973" s="14">
        <f>VLOOKUP($B973,[2]Sheet3!$G:$CZ,21,0)</f>
        <v>0</v>
      </c>
      <c r="AK973" s="14">
        <f>VLOOKUP($B973,[2]Sheet3!$G:$CZ,22,0)</f>
        <v>0</v>
      </c>
      <c r="AL973" s="14">
        <f>VLOOKUP($B973,[2]Sheet3!$G:$CZ,23,0)</f>
        <v>0</v>
      </c>
      <c r="AM973" s="14">
        <f>VLOOKUP($B973,[2]Sheet3!$G:$CZ,24,0)</f>
        <v>0</v>
      </c>
      <c r="AN973" s="14">
        <f>VLOOKUP($B973,[2]Sheet3!$G:$CZ,25,0)</f>
        <v>0</v>
      </c>
      <c r="AO973" s="14">
        <f>VLOOKUP($B973,[2]Sheet3!$G:$CZ,26,0)</f>
        <v>0</v>
      </c>
      <c r="AP973" s="14">
        <f>VLOOKUP($B973,[2]Sheet3!$G:$CZ,27,0)</f>
        <v>0</v>
      </c>
      <c r="AQ973" s="14">
        <f>VLOOKUP($B973,[2]Sheet3!$G:$CZ,28,0)</f>
        <v>0</v>
      </c>
      <c r="AR973" s="14">
        <f>VLOOKUP($B973,[2]Sheet3!$G:$CZ,29,0)</f>
        <v>0</v>
      </c>
      <c r="AS973" s="14">
        <f>VLOOKUP($B973,[2]Sheet3!$G:$CZ,30,0)</f>
        <v>0</v>
      </c>
      <c r="AT973" s="14">
        <f>VLOOKUP($B973,[2]Sheet3!$G:$CZ,31,0)</f>
        <v>0</v>
      </c>
      <c r="AU973" s="14">
        <f>VLOOKUP($B973,[2]Sheet3!$G:$CZ,32,0)</f>
        <v>0</v>
      </c>
      <c r="AV973" s="14">
        <f>VLOOKUP($B973,[2]Sheet3!$G:$CZ,33,0)</f>
        <v>0</v>
      </c>
      <c r="AW973" s="14">
        <f>VLOOKUP($B973,[2]Sheet3!$G:$CZ,34,0)</f>
        <v>0</v>
      </c>
      <c r="AX973" s="14">
        <f>VLOOKUP($B973,[2]Sheet3!$G:$CZ,35,0)</f>
        <v>0</v>
      </c>
      <c r="AY973" s="14">
        <f>VLOOKUP($B973,[2]Sheet3!$G:$CZ,36,0)</f>
        <v>0</v>
      </c>
      <c r="AZ973" s="14">
        <f>VLOOKUP($B973,[2]Sheet3!$G:$CZ,37,0)</f>
        <v>0</v>
      </c>
      <c r="BA973" s="14">
        <f>VLOOKUP($B973,[2]Sheet3!$G:$CZ,38,0)</f>
        <v>0</v>
      </c>
      <c r="BB973" s="14">
        <f>VLOOKUP($B973,[2]Sheet3!$G:$CZ,39,0)</f>
        <v>0</v>
      </c>
      <c r="BC973" s="14">
        <f>VLOOKUP($B973,[2]Sheet3!$G:$CZ,40,0)</f>
        <v>0</v>
      </c>
      <c r="BD973" s="14">
        <f>VLOOKUP($B973,[2]Sheet3!$G:$CZ,41,0)</f>
        <v>0</v>
      </c>
      <c r="BE973" s="14">
        <f>VLOOKUP($B973,[2]Sheet3!$G:$CZ,42,0)</f>
        <v>0</v>
      </c>
      <c r="BF973" s="14">
        <f>VLOOKUP($B973,[2]Sheet3!$G:$CZ,43,0)</f>
        <v>0</v>
      </c>
      <c r="BG973" s="14">
        <f>VLOOKUP($B973,[2]Sheet3!$G:$CZ,44,0)</f>
        <v>0</v>
      </c>
      <c r="BH973" s="14">
        <f>VLOOKUP($B973,[2]Sheet3!$G:$CZ,45,0)</f>
        <v>0</v>
      </c>
      <c r="BI973" s="14">
        <f>VLOOKUP($B973,[2]Sheet3!$G:$CZ,46,0)</f>
        <v>0</v>
      </c>
      <c r="BJ973" s="14">
        <f>VLOOKUP($B973,[2]Sheet3!$G:$CZ,47,0)</f>
        <v>0</v>
      </c>
      <c r="BK973" s="14">
        <f>VLOOKUP($B973,[2]Sheet3!$G:$CZ,48,0)</f>
        <v>0</v>
      </c>
      <c r="BL973" s="14">
        <f>VLOOKUP($B973,[2]Sheet3!$G:$CZ,49,0)</f>
        <v>0</v>
      </c>
      <c r="BM973" s="14">
        <f>VLOOKUP($B973,[2]Sheet3!$G:$CZ,50,0)</f>
        <v>0</v>
      </c>
      <c r="BN973" s="14">
        <f>VLOOKUP($B973,[2]Sheet3!$G:$CZ,51,0)</f>
        <v>0</v>
      </c>
      <c r="BO973" s="14">
        <f>VLOOKUP($B973,[2]Sheet3!$G:$CZ,52,0)</f>
        <v>0</v>
      </c>
      <c r="BP973" s="14">
        <f>VLOOKUP($B973,[2]Sheet3!$G:$CZ,53,0)</f>
        <v>0</v>
      </c>
      <c r="BQ973" s="14">
        <f>VLOOKUP($B973,[2]Sheet3!$G:$CZ,54,0)</f>
        <v>0</v>
      </c>
      <c r="BR973" s="14">
        <f>VLOOKUP($B973,[2]Sheet3!$G:$CZ,55,0)</f>
        <v>0</v>
      </c>
      <c r="BS973" s="14">
        <f>VLOOKUP($B973,[2]Sheet3!$G:$CZ,56,0)</f>
        <v>0</v>
      </c>
      <c r="BT973" s="14">
        <f>VLOOKUP($B973,[2]Sheet3!$G:$CZ,57,0)</f>
        <v>0</v>
      </c>
      <c r="BU973" s="14">
        <f>VLOOKUP($B973,[2]Sheet3!$G:$CZ,58,0)</f>
        <v>0</v>
      </c>
      <c r="BV973" s="14">
        <f>VLOOKUP($B973,[2]Sheet3!$G:$CZ,59,0)</f>
        <v>0</v>
      </c>
      <c r="BW973" s="14">
        <f>VLOOKUP($B973,[2]Sheet3!$G:$CZ,60,0)</f>
        <v>0</v>
      </c>
      <c r="BX973" s="14">
        <f>VLOOKUP($B973,[2]Sheet3!$G:$CZ,61,0)</f>
        <v>0</v>
      </c>
      <c r="BY973" s="14">
        <f>VLOOKUP($B973,[2]Sheet3!$G:$CZ,62,0)</f>
        <v>0</v>
      </c>
      <c r="BZ973" s="14">
        <f>VLOOKUP($B973,[2]Sheet3!$G:$CZ,63,0)</f>
        <v>0</v>
      </c>
      <c r="CA973" s="14">
        <f>VLOOKUP($B973,[2]Sheet3!$G:$CZ,64,0)</f>
        <v>0</v>
      </c>
      <c r="CB973" s="14">
        <f>VLOOKUP($B973,[2]Sheet3!$G:$CZ,65,0)</f>
        <v>0</v>
      </c>
      <c r="CC973" s="14">
        <f>VLOOKUP($B973,[2]Sheet3!$G:$CZ,66,0)</f>
        <v>0</v>
      </c>
      <c r="CD973" s="14">
        <f>VLOOKUP($B973,[2]Sheet3!$G:$CZ,67,0)</f>
        <v>0</v>
      </c>
      <c r="CE973" s="14">
        <f>VLOOKUP($B973,[2]Sheet3!$G:$CZ,68,0)</f>
        <v>0</v>
      </c>
      <c r="CF973" s="14">
        <f>VLOOKUP($B973,[2]Sheet3!$G:$CZ,69,0)</f>
        <v>0</v>
      </c>
      <c r="CG973" s="14">
        <f>VLOOKUP($B973,[2]Sheet3!$G:$CZ,70,0)</f>
        <v>0</v>
      </c>
      <c r="CH973" s="14">
        <f>VLOOKUP($B973,[2]Sheet3!$G:$CZ,71,0)</f>
        <v>0</v>
      </c>
      <c r="CI973" s="14">
        <f>VLOOKUP($B973,[2]Sheet3!$G:$CZ,72,0)</f>
        <v>0</v>
      </c>
      <c r="CJ973" s="14">
        <f>VLOOKUP($B973,[2]Sheet3!$G:$CZ,73,0)</f>
        <v>0</v>
      </c>
      <c r="CK973" s="14">
        <f>VLOOKUP($B973,[2]Sheet3!$G:$CZ,74,0)</f>
        <v>0</v>
      </c>
      <c r="CL973" s="14">
        <f>VLOOKUP($B973,[2]Sheet3!$G:$CZ,75,0)</f>
        <v>0</v>
      </c>
      <c r="CM973" s="14">
        <f>VLOOKUP($B973,[2]Sheet3!$G:$CZ,76,0)</f>
        <v>0</v>
      </c>
      <c r="CN973" s="14">
        <f>VLOOKUP($B973,[2]Sheet3!$G:$CZ,77,0)</f>
        <v>0</v>
      </c>
      <c r="CO973" s="14">
        <f>VLOOKUP($B973,[2]Sheet3!$G:$CZ,78,0)</f>
        <v>0</v>
      </c>
      <c r="CP973" s="14">
        <f>VLOOKUP($B973,[2]Sheet3!$G:$CZ,79,0)</f>
        <v>0</v>
      </c>
      <c r="CQ973" s="14">
        <f>VLOOKUP($B973,[2]Sheet3!$G:$CZ,80,0)</f>
        <v>0</v>
      </c>
      <c r="CR973" s="14">
        <f>VLOOKUP($B973,[2]Sheet3!$G:$CZ,81,0)</f>
        <v>0</v>
      </c>
      <c r="CS973" s="14">
        <f>VLOOKUP($B973,[2]Sheet3!$G:$CZ,82,0)</f>
        <v>0</v>
      </c>
      <c r="CT973" s="14">
        <f>VLOOKUP($B973,[2]Sheet3!$G:$CZ,83,0)</f>
        <v>0</v>
      </c>
      <c r="CU973" s="14">
        <f>VLOOKUP($B973,[2]Sheet3!$G:$CZ,84,0)</f>
        <v>0</v>
      </c>
      <c r="CV973" s="14">
        <f>VLOOKUP($B973,[2]Sheet3!$G:$CZ,85,0)</f>
        <v>0</v>
      </c>
      <c r="CW973" s="14">
        <f>VLOOKUP($B973,[2]Sheet3!$G:$CZ,86,0)</f>
        <v>0</v>
      </c>
      <c r="CX973" s="14">
        <f>VLOOKUP($B973,[2]Sheet3!$G:$CZ,87,0)</f>
        <v>0</v>
      </c>
      <c r="CY973" s="14">
        <f>VLOOKUP($B973,[2]Sheet3!$G:$CZ,88,0)</f>
        <v>0</v>
      </c>
      <c r="CZ973" s="14">
        <f>VLOOKUP($B973,[2]Sheet3!$G:$CZ,89,0)</f>
        <v>0</v>
      </c>
      <c r="DA973" s="14">
        <f>VLOOKUP($B973,[2]Sheet3!$G:$CZ,90,0)</f>
        <v>0</v>
      </c>
      <c r="DB973" s="14">
        <f>VLOOKUP($B973,[2]Sheet3!$G:$CZ,91,0)</f>
        <v>0</v>
      </c>
      <c r="DC973" s="14">
        <f>VLOOKUP($B973,[2]Sheet3!$G:$CZ,92,0)</f>
        <v>0</v>
      </c>
      <c r="DD973" s="14">
        <f>VLOOKUP($B973,[2]Sheet3!$G:$CZ,93,0)</f>
        <v>0</v>
      </c>
      <c r="DE973" s="14">
        <f>VLOOKUP($B973,[2]Sheet3!$G:$CZ,94,0)</f>
        <v>0</v>
      </c>
      <c r="DF973" s="14">
        <f>VLOOKUP($B973,[2]Sheet3!$G:$CZ,95,0)</f>
        <v>0</v>
      </c>
      <c r="DG973" s="14">
        <f>VLOOKUP($B973,[2]Sheet3!$G:$CZ,96,0)</f>
        <v>0</v>
      </c>
      <c r="DH973" s="14">
        <f>VLOOKUP($B973,[2]Sheet3!$G:$CZ,97,0)</f>
        <v>0</v>
      </c>
      <c r="DI973" s="14">
        <f>VLOOKUP($B973,[2]Sheet3!$G:$CZ,98,0)</f>
        <v>0</v>
      </c>
    </row>
    <row r="974" spans="1:113" x14ac:dyDescent="0.3">
      <c r="A974" s="9" t="str">
        <f t="shared" si="47"/>
        <v>NE3149</v>
      </c>
      <c r="B974" s="15" t="s">
        <v>2250</v>
      </c>
      <c r="C974" s="15" t="s">
        <v>2251</v>
      </c>
      <c r="F974" s="7" t="s">
        <v>15</v>
      </c>
      <c r="G974" s="12" t="s">
        <v>4468</v>
      </c>
      <c r="H974" s="12" t="str">
        <f>VLOOKUP($B974,[1]Sheet1!$A:$G,5,0)</f>
        <v>Prince.kumar@redintongroup.com</v>
      </c>
      <c r="I974" s="12" t="str">
        <f>VLOOKUP($B974,[1]Sheet1!$A:$G,7,0)</f>
        <v>sidharth.eknath@redingtongroup.com</v>
      </c>
      <c r="J974" s="12" t="s">
        <v>82</v>
      </c>
      <c r="K974" s="7"/>
      <c r="L974" s="7"/>
      <c r="M974" s="8"/>
      <c r="N974" s="7" t="str">
        <f t="shared" si="45"/>
        <v>Prince.kumar@redintongroup.com; sidharth.eknath@redingtongroup.com; nilesh.phirke@redingtongroup.com;christopher.joseph@redingtongroup.com</v>
      </c>
      <c r="O974" s="7" t="str">
        <f t="shared" si="46"/>
        <v>NE3149</v>
      </c>
      <c r="P974" s="8" t="s">
        <v>5215</v>
      </c>
      <c r="Q974" s="14">
        <f>VLOOKUP($B974,[2]Sheet3!$G:$CZ,2,0)</f>
        <v>2400300352</v>
      </c>
      <c r="R974" s="14">
        <f>VLOOKUP($B974,[2]Sheet3!$G:$CZ,3,0)</f>
        <v>0</v>
      </c>
      <c r="S974" s="14">
        <f>VLOOKUP($B974,[2]Sheet3!$G:$CZ,4,0)</f>
        <v>0</v>
      </c>
      <c r="T974" s="14">
        <f>VLOOKUP($B974,[2]Sheet3!$G:$CZ,5,0)</f>
        <v>0</v>
      </c>
      <c r="U974" s="14">
        <f>VLOOKUP($B974,[2]Sheet3!$G:$CZ,6,0)</f>
        <v>0</v>
      </c>
      <c r="V974" s="14">
        <f>VLOOKUP($B974,[2]Sheet3!$G:$CZ,7,0)</f>
        <v>0</v>
      </c>
      <c r="W974" s="14">
        <f>VLOOKUP($B974,[2]Sheet3!$G:$CZ,8,0)</f>
        <v>0</v>
      </c>
      <c r="X974" s="14">
        <f>VLOOKUP($B974,[2]Sheet3!$G:$CZ,9,0)</f>
        <v>0</v>
      </c>
      <c r="Y974" s="14">
        <f>VLOOKUP($B974,[2]Sheet3!$G:$CZ,10,0)</f>
        <v>0</v>
      </c>
      <c r="Z974" s="14">
        <f>VLOOKUP($B974,[2]Sheet3!$G:$CZ,11,0)</f>
        <v>0</v>
      </c>
      <c r="AA974" s="14">
        <f>VLOOKUP($B974,[2]Sheet3!$G:$CZ,12,0)</f>
        <v>0</v>
      </c>
      <c r="AB974" s="14">
        <f>VLOOKUP($B974,[2]Sheet3!$G:$CZ,13,0)</f>
        <v>0</v>
      </c>
      <c r="AC974" s="14">
        <f>VLOOKUP($B974,[2]Sheet3!$G:$CZ,14,0)</f>
        <v>0</v>
      </c>
      <c r="AD974" s="14">
        <f>VLOOKUP($B974,[2]Sheet3!$G:$CZ,15,0)</f>
        <v>0</v>
      </c>
      <c r="AE974" s="14">
        <f>VLOOKUP($B974,[2]Sheet3!$G:$CZ,16,0)</f>
        <v>0</v>
      </c>
      <c r="AF974" s="14">
        <f>VLOOKUP($B974,[2]Sheet3!$G:$CZ,17,0)</f>
        <v>0</v>
      </c>
      <c r="AG974" s="14">
        <f>VLOOKUP($B974,[2]Sheet3!$G:$CZ,18,0)</f>
        <v>0</v>
      </c>
      <c r="AH974" s="14">
        <f>VLOOKUP($B974,[2]Sheet3!$G:$CZ,19,0)</f>
        <v>0</v>
      </c>
      <c r="AI974" s="14">
        <f>VLOOKUP($B974,[2]Sheet3!$G:$CZ,20,0)</f>
        <v>0</v>
      </c>
      <c r="AJ974" s="14">
        <f>VLOOKUP($B974,[2]Sheet3!$G:$CZ,21,0)</f>
        <v>0</v>
      </c>
      <c r="AK974" s="14">
        <f>VLOOKUP($B974,[2]Sheet3!$G:$CZ,22,0)</f>
        <v>0</v>
      </c>
      <c r="AL974" s="14">
        <f>VLOOKUP($B974,[2]Sheet3!$G:$CZ,23,0)</f>
        <v>0</v>
      </c>
      <c r="AM974" s="14">
        <f>VLOOKUP($B974,[2]Sheet3!$G:$CZ,24,0)</f>
        <v>0</v>
      </c>
      <c r="AN974" s="14">
        <f>VLOOKUP($B974,[2]Sheet3!$G:$CZ,25,0)</f>
        <v>0</v>
      </c>
      <c r="AO974" s="14">
        <f>VLOOKUP($B974,[2]Sheet3!$G:$CZ,26,0)</f>
        <v>0</v>
      </c>
      <c r="AP974" s="14">
        <f>VLOOKUP($B974,[2]Sheet3!$G:$CZ,27,0)</f>
        <v>0</v>
      </c>
      <c r="AQ974" s="14">
        <f>VLOOKUP($B974,[2]Sheet3!$G:$CZ,28,0)</f>
        <v>0</v>
      </c>
      <c r="AR974" s="14">
        <f>VLOOKUP($B974,[2]Sheet3!$G:$CZ,29,0)</f>
        <v>0</v>
      </c>
      <c r="AS974" s="14">
        <f>VLOOKUP($B974,[2]Sheet3!$G:$CZ,30,0)</f>
        <v>0</v>
      </c>
      <c r="AT974" s="14">
        <f>VLOOKUP($B974,[2]Sheet3!$G:$CZ,31,0)</f>
        <v>0</v>
      </c>
      <c r="AU974" s="14">
        <f>VLOOKUP($B974,[2]Sheet3!$G:$CZ,32,0)</f>
        <v>0</v>
      </c>
      <c r="AV974" s="14">
        <f>VLOOKUP($B974,[2]Sheet3!$G:$CZ,33,0)</f>
        <v>0</v>
      </c>
      <c r="AW974" s="14">
        <f>VLOOKUP($B974,[2]Sheet3!$G:$CZ,34,0)</f>
        <v>0</v>
      </c>
      <c r="AX974" s="14">
        <f>VLOOKUP($B974,[2]Sheet3!$G:$CZ,35,0)</f>
        <v>0</v>
      </c>
      <c r="AY974" s="14">
        <f>VLOOKUP($B974,[2]Sheet3!$G:$CZ,36,0)</f>
        <v>0</v>
      </c>
      <c r="AZ974" s="14">
        <f>VLOOKUP($B974,[2]Sheet3!$G:$CZ,37,0)</f>
        <v>0</v>
      </c>
      <c r="BA974" s="14">
        <f>VLOOKUP($B974,[2]Sheet3!$G:$CZ,38,0)</f>
        <v>0</v>
      </c>
      <c r="BB974" s="14">
        <f>VLOOKUP($B974,[2]Sheet3!$G:$CZ,39,0)</f>
        <v>0</v>
      </c>
      <c r="BC974" s="14">
        <f>VLOOKUP($B974,[2]Sheet3!$G:$CZ,40,0)</f>
        <v>0</v>
      </c>
      <c r="BD974" s="14">
        <f>VLOOKUP($B974,[2]Sheet3!$G:$CZ,41,0)</f>
        <v>0</v>
      </c>
      <c r="BE974" s="14">
        <f>VLOOKUP($B974,[2]Sheet3!$G:$CZ,42,0)</f>
        <v>0</v>
      </c>
      <c r="BF974" s="14">
        <f>VLOOKUP($B974,[2]Sheet3!$G:$CZ,43,0)</f>
        <v>0</v>
      </c>
      <c r="BG974" s="14">
        <f>VLOOKUP($B974,[2]Sheet3!$G:$CZ,44,0)</f>
        <v>0</v>
      </c>
      <c r="BH974" s="14">
        <f>VLOOKUP($B974,[2]Sheet3!$G:$CZ,45,0)</f>
        <v>0</v>
      </c>
      <c r="BI974" s="14">
        <f>VLOOKUP($B974,[2]Sheet3!$G:$CZ,46,0)</f>
        <v>0</v>
      </c>
      <c r="BJ974" s="14">
        <f>VLOOKUP($B974,[2]Sheet3!$G:$CZ,47,0)</f>
        <v>0</v>
      </c>
      <c r="BK974" s="14">
        <f>VLOOKUP($B974,[2]Sheet3!$G:$CZ,48,0)</f>
        <v>0</v>
      </c>
      <c r="BL974" s="14">
        <f>VLOOKUP($B974,[2]Sheet3!$G:$CZ,49,0)</f>
        <v>0</v>
      </c>
      <c r="BM974" s="14">
        <f>VLOOKUP($B974,[2]Sheet3!$G:$CZ,50,0)</f>
        <v>0</v>
      </c>
      <c r="BN974" s="14">
        <f>VLOOKUP($B974,[2]Sheet3!$G:$CZ,51,0)</f>
        <v>0</v>
      </c>
      <c r="BO974" s="14">
        <f>VLOOKUP($B974,[2]Sheet3!$G:$CZ,52,0)</f>
        <v>0</v>
      </c>
      <c r="BP974" s="14">
        <f>VLOOKUP($B974,[2]Sheet3!$G:$CZ,53,0)</f>
        <v>0</v>
      </c>
      <c r="BQ974" s="14">
        <f>VLOOKUP($B974,[2]Sheet3!$G:$CZ,54,0)</f>
        <v>0</v>
      </c>
      <c r="BR974" s="14">
        <f>VLOOKUP($B974,[2]Sheet3!$G:$CZ,55,0)</f>
        <v>0</v>
      </c>
      <c r="BS974" s="14">
        <f>VLOOKUP($B974,[2]Sheet3!$G:$CZ,56,0)</f>
        <v>0</v>
      </c>
      <c r="BT974" s="14">
        <f>VLOOKUP($B974,[2]Sheet3!$G:$CZ,57,0)</f>
        <v>0</v>
      </c>
      <c r="BU974" s="14">
        <f>VLOOKUP($B974,[2]Sheet3!$G:$CZ,58,0)</f>
        <v>0</v>
      </c>
      <c r="BV974" s="14">
        <f>VLOOKUP($B974,[2]Sheet3!$G:$CZ,59,0)</f>
        <v>0</v>
      </c>
      <c r="BW974" s="14">
        <f>VLOOKUP($B974,[2]Sheet3!$G:$CZ,60,0)</f>
        <v>0</v>
      </c>
      <c r="BX974" s="14">
        <f>VLOOKUP($B974,[2]Sheet3!$G:$CZ,61,0)</f>
        <v>0</v>
      </c>
      <c r="BY974" s="14">
        <f>VLOOKUP($B974,[2]Sheet3!$G:$CZ,62,0)</f>
        <v>0</v>
      </c>
      <c r="BZ974" s="14">
        <f>VLOOKUP($B974,[2]Sheet3!$G:$CZ,63,0)</f>
        <v>0</v>
      </c>
      <c r="CA974" s="14">
        <f>VLOOKUP($B974,[2]Sheet3!$G:$CZ,64,0)</f>
        <v>0</v>
      </c>
      <c r="CB974" s="14">
        <f>VLOOKUP($B974,[2]Sheet3!$G:$CZ,65,0)</f>
        <v>0</v>
      </c>
      <c r="CC974" s="14">
        <f>VLOOKUP($B974,[2]Sheet3!$G:$CZ,66,0)</f>
        <v>0</v>
      </c>
      <c r="CD974" s="14">
        <f>VLOOKUP($B974,[2]Sheet3!$G:$CZ,67,0)</f>
        <v>0</v>
      </c>
      <c r="CE974" s="14">
        <f>VLOOKUP($B974,[2]Sheet3!$G:$CZ,68,0)</f>
        <v>0</v>
      </c>
      <c r="CF974" s="14">
        <f>VLOOKUP($B974,[2]Sheet3!$G:$CZ,69,0)</f>
        <v>0</v>
      </c>
      <c r="CG974" s="14">
        <f>VLOOKUP($B974,[2]Sheet3!$G:$CZ,70,0)</f>
        <v>0</v>
      </c>
      <c r="CH974" s="14">
        <f>VLOOKUP($B974,[2]Sheet3!$G:$CZ,71,0)</f>
        <v>0</v>
      </c>
      <c r="CI974" s="14">
        <f>VLOOKUP($B974,[2]Sheet3!$G:$CZ,72,0)</f>
        <v>0</v>
      </c>
      <c r="CJ974" s="14">
        <f>VLOOKUP($B974,[2]Sheet3!$G:$CZ,73,0)</f>
        <v>0</v>
      </c>
      <c r="CK974" s="14">
        <f>VLOOKUP($B974,[2]Sheet3!$G:$CZ,74,0)</f>
        <v>0</v>
      </c>
      <c r="CL974" s="14">
        <f>VLOOKUP($B974,[2]Sheet3!$G:$CZ,75,0)</f>
        <v>0</v>
      </c>
      <c r="CM974" s="14">
        <f>VLOOKUP($B974,[2]Sheet3!$G:$CZ,76,0)</f>
        <v>0</v>
      </c>
      <c r="CN974" s="14">
        <f>VLOOKUP($B974,[2]Sheet3!$G:$CZ,77,0)</f>
        <v>0</v>
      </c>
      <c r="CO974" s="14">
        <f>VLOOKUP($B974,[2]Sheet3!$G:$CZ,78,0)</f>
        <v>0</v>
      </c>
      <c r="CP974" s="14">
        <f>VLOOKUP($B974,[2]Sheet3!$G:$CZ,79,0)</f>
        <v>0</v>
      </c>
      <c r="CQ974" s="14">
        <f>VLOOKUP($B974,[2]Sheet3!$G:$CZ,80,0)</f>
        <v>0</v>
      </c>
      <c r="CR974" s="14">
        <f>VLOOKUP($B974,[2]Sheet3!$G:$CZ,81,0)</f>
        <v>0</v>
      </c>
      <c r="CS974" s="14">
        <f>VLOOKUP($B974,[2]Sheet3!$G:$CZ,82,0)</f>
        <v>0</v>
      </c>
      <c r="CT974" s="14">
        <f>VLOOKUP($B974,[2]Sheet3!$G:$CZ,83,0)</f>
        <v>0</v>
      </c>
      <c r="CU974" s="14">
        <f>VLOOKUP($B974,[2]Sheet3!$G:$CZ,84,0)</f>
        <v>0</v>
      </c>
      <c r="CV974" s="14">
        <f>VLOOKUP($B974,[2]Sheet3!$G:$CZ,85,0)</f>
        <v>0</v>
      </c>
      <c r="CW974" s="14">
        <f>VLOOKUP($B974,[2]Sheet3!$G:$CZ,86,0)</f>
        <v>0</v>
      </c>
      <c r="CX974" s="14">
        <f>VLOOKUP($B974,[2]Sheet3!$G:$CZ,87,0)</f>
        <v>0</v>
      </c>
      <c r="CY974" s="14">
        <f>VLOOKUP($B974,[2]Sheet3!$G:$CZ,88,0)</f>
        <v>0</v>
      </c>
      <c r="CZ974" s="14">
        <f>VLOOKUP($B974,[2]Sheet3!$G:$CZ,89,0)</f>
        <v>0</v>
      </c>
      <c r="DA974" s="14">
        <f>VLOOKUP($B974,[2]Sheet3!$G:$CZ,90,0)</f>
        <v>0</v>
      </c>
      <c r="DB974" s="14">
        <f>VLOOKUP($B974,[2]Sheet3!$G:$CZ,91,0)</f>
        <v>0</v>
      </c>
      <c r="DC974" s="14">
        <f>VLOOKUP($B974,[2]Sheet3!$G:$CZ,92,0)</f>
        <v>0</v>
      </c>
      <c r="DD974" s="14">
        <f>VLOOKUP($B974,[2]Sheet3!$G:$CZ,93,0)</f>
        <v>0</v>
      </c>
      <c r="DE974" s="14">
        <f>VLOOKUP($B974,[2]Sheet3!$G:$CZ,94,0)</f>
        <v>0</v>
      </c>
      <c r="DF974" s="14">
        <f>VLOOKUP($B974,[2]Sheet3!$G:$CZ,95,0)</f>
        <v>0</v>
      </c>
      <c r="DG974" s="14">
        <f>VLOOKUP($B974,[2]Sheet3!$G:$CZ,96,0)</f>
        <v>0</v>
      </c>
      <c r="DH974" s="14">
        <f>VLOOKUP($B974,[2]Sheet3!$G:$CZ,97,0)</f>
        <v>0</v>
      </c>
      <c r="DI974" s="14">
        <f>VLOOKUP($B974,[2]Sheet3!$G:$CZ,98,0)</f>
        <v>0</v>
      </c>
    </row>
    <row r="975" spans="1:113" x14ac:dyDescent="0.3">
      <c r="A975" s="9" t="str">
        <f t="shared" si="47"/>
        <v>NE3137</v>
      </c>
      <c r="B975" s="15" t="s">
        <v>2252</v>
      </c>
      <c r="C975" s="15" t="s">
        <v>2253</v>
      </c>
      <c r="F975" s="7" t="s">
        <v>15</v>
      </c>
      <c r="G975" s="12" t="s">
        <v>4469</v>
      </c>
      <c r="H975" s="12" t="str">
        <f>VLOOKUP($B975,[1]Sheet1!$A:$G,5,0)</f>
        <v>Prince.kumar@redintongroup.com</v>
      </c>
      <c r="I975" s="12" t="str">
        <f>VLOOKUP($B975,[1]Sheet1!$A:$G,7,0)</f>
        <v>sidharth.eknath@redingtongroup.com</v>
      </c>
      <c r="J975" s="12" t="s">
        <v>82</v>
      </c>
      <c r="K975" s="7"/>
      <c r="L975" s="7"/>
      <c r="M975" s="8"/>
      <c r="N975" s="7" t="str">
        <f t="shared" si="45"/>
        <v>Prince.kumar@redintongroup.com; sidharth.eknath@redingtongroup.com; nilesh.phirke@redingtongroup.com;christopher.joseph@redingtongroup.com</v>
      </c>
      <c r="O975" s="7" t="str">
        <f t="shared" si="46"/>
        <v>NE3137</v>
      </c>
      <c r="P975" s="8" t="s">
        <v>5215</v>
      </c>
      <c r="Q975" s="14">
        <f>VLOOKUP($B975,[2]Sheet3!$G:$CZ,2,0)</f>
        <v>2400300281</v>
      </c>
      <c r="R975" s="14">
        <f>VLOOKUP($B975,[2]Sheet3!$G:$CZ,3,0)</f>
        <v>2400300279</v>
      </c>
      <c r="S975" s="14">
        <f>VLOOKUP($B975,[2]Sheet3!$G:$CZ,4,0)</f>
        <v>2400306401</v>
      </c>
      <c r="T975" s="14">
        <f>VLOOKUP($B975,[2]Sheet3!$G:$CZ,5,0)</f>
        <v>2400305465</v>
      </c>
      <c r="U975" s="14">
        <f>VLOOKUP($B975,[2]Sheet3!$G:$CZ,6,0)</f>
        <v>0</v>
      </c>
      <c r="V975" s="14">
        <f>VLOOKUP($B975,[2]Sheet3!$G:$CZ,7,0)</f>
        <v>0</v>
      </c>
      <c r="W975" s="14">
        <f>VLOOKUP($B975,[2]Sheet3!$G:$CZ,8,0)</f>
        <v>0</v>
      </c>
      <c r="X975" s="14">
        <f>VLOOKUP($B975,[2]Sheet3!$G:$CZ,9,0)</f>
        <v>0</v>
      </c>
      <c r="Y975" s="14">
        <f>VLOOKUP($B975,[2]Sheet3!$G:$CZ,10,0)</f>
        <v>0</v>
      </c>
      <c r="Z975" s="14">
        <f>VLOOKUP($B975,[2]Sheet3!$G:$CZ,11,0)</f>
        <v>0</v>
      </c>
      <c r="AA975" s="14">
        <f>VLOOKUP($B975,[2]Sheet3!$G:$CZ,12,0)</f>
        <v>0</v>
      </c>
      <c r="AB975" s="14">
        <f>VLOOKUP($B975,[2]Sheet3!$G:$CZ,13,0)</f>
        <v>0</v>
      </c>
      <c r="AC975" s="14">
        <f>VLOOKUP($B975,[2]Sheet3!$G:$CZ,14,0)</f>
        <v>0</v>
      </c>
      <c r="AD975" s="14">
        <f>VLOOKUP($B975,[2]Sheet3!$G:$CZ,15,0)</f>
        <v>0</v>
      </c>
      <c r="AE975" s="14">
        <f>VLOOKUP($B975,[2]Sheet3!$G:$CZ,16,0)</f>
        <v>0</v>
      </c>
      <c r="AF975" s="14">
        <f>VLOOKUP($B975,[2]Sheet3!$G:$CZ,17,0)</f>
        <v>0</v>
      </c>
      <c r="AG975" s="14">
        <f>VLOOKUP($B975,[2]Sheet3!$G:$CZ,18,0)</f>
        <v>0</v>
      </c>
      <c r="AH975" s="14">
        <f>VLOOKUP($B975,[2]Sheet3!$G:$CZ,19,0)</f>
        <v>0</v>
      </c>
      <c r="AI975" s="14">
        <f>VLOOKUP($B975,[2]Sheet3!$G:$CZ,20,0)</f>
        <v>0</v>
      </c>
      <c r="AJ975" s="14">
        <f>VLOOKUP($B975,[2]Sheet3!$G:$CZ,21,0)</f>
        <v>0</v>
      </c>
      <c r="AK975" s="14">
        <f>VLOOKUP($B975,[2]Sheet3!$G:$CZ,22,0)</f>
        <v>0</v>
      </c>
      <c r="AL975" s="14">
        <f>VLOOKUP($B975,[2]Sheet3!$G:$CZ,23,0)</f>
        <v>0</v>
      </c>
      <c r="AM975" s="14">
        <f>VLOOKUP($B975,[2]Sheet3!$G:$CZ,24,0)</f>
        <v>0</v>
      </c>
      <c r="AN975" s="14">
        <f>VLOOKUP($B975,[2]Sheet3!$G:$CZ,25,0)</f>
        <v>0</v>
      </c>
      <c r="AO975" s="14">
        <f>VLOOKUP($B975,[2]Sheet3!$G:$CZ,26,0)</f>
        <v>0</v>
      </c>
      <c r="AP975" s="14">
        <f>VLOOKUP($B975,[2]Sheet3!$G:$CZ,27,0)</f>
        <v>0</v>
      </c>
      <c r="AQ975" s="14">
        <f>VLOOKUP($B975,[2]Sheet3!$G:$CZ,28,0)</f>
        <v>0</v>
      </c>
      <c r="AR975" s="14">
        <f>VLOOKUP($B975,[2]Sheet3!$G:$CZ,29,0)</f>
        <v>0</v>
      </c>
      <c r="AS975" s="14">
        <f>VLOOKUP($B975,[2]Sheet3!$G:$CZ,30,0)</f>
        <v>0</v>
      </c>
      <c r="AT975" s="14">
        <f>VLOOKUP($B975,[2]Sheet3!$G:$CZ,31,0)</f>
        <v>0</v>
      </c>
      <c r="AU975" s="14">
        <f>VLOOKUP($B975,[2]Sheet3!$G:$CZ,32,0)</f>
        <v>0</v>
      </c>
      <c r="AV975" s="14">
        <f>VLOOKUP($B975,[2]Sheet3!$G:$CZ,33,0)</f>
        <v>0</v>
      </c>
      <c r="AW975" s="14">
        <f>VLOOKUP($B975,[2]Sheet3!$G:$CZ,34,0)</f>
        <v>0</v>
      </c>
      <c r="AX975" s="14">
        <f>VLOOKUP($B975,[2]Sheet3!$G:$CZ,35,0)</f>
        <v>0</v>
      </c>
      <c r="AY975" s="14">
        <f>VLOOKUP($B975,[2]Sheet3!$G:$CZ,36,0)</f>
        <v>0</v>
      </c>
      <c r="AZ975" s="14">
        <f>VLOOKUP($B975,[2]Sheet3!$G:$CZ,37,0)</f>
        <v>0</v>
      </c>
      <c r="BA975" s="14">
        <f>VLOOKUP($B975,[2]Sheet3!$G:$CZ,38,0)</f>
        <v>0</v>
      </c>
      <c r="BB975" s="14">
        <f>VLOOKUP($B975,[2]Sheet3!$G:$CZ,39,0)</f>
        <v>0</v>
      </c>
      <c r="BC975" s="14">
        <f>VLOOKUP($B975,[2]Sheet3!$G:$CZ,40,0)</f>
        <v>0</v>
      </c>
      <c r="BD975" s="14">
        <f>VLOOKUP($B975,[2]Sheet3!$G:$CZ,41,0)</f>
        <v>0</v>
      </c>
      <c r="BE975" s="14">
        <f>VLOOKUP($B975,[2]Sheet3!$G:$CZ,42,0)</f>
        <v>0</v>
      </c>
      <c r="BF975" s="14">
        <f>VLOOKUP($B975,[2]Sheet3!$G:$CZ,43,0)</f>
        <v>0</v>
      </c>
      <c r="BG975" s="14">
        <f>VLOOKUP($B975,[2]Sheet3!$G:$CZ,44,0)</f>
        <v>0</v>
      </c>
      <c r="BH975" s="14">
        <f>VLOOKUP($B975,[2]Sheet3!$G:$CZ,45,0)</f>
        <v>0</v>
      </c>
      <c r="BI975" s="14">
        <f>VLOOKUP($B975,[2]Sheet3!$G:$CZ,46,0)</f>
        <v>0</v>
      </c>
      <c r="BJ975" s="14">
        <f>VLOOKUP($B975,[2]Sheet3!$G:$CZ,47,0)</f>
        <v>0</v>
      </c>
      <c r="BK975" s="14">
        <f>VLOOKUP($B975,[2]Sheet3!$G:$CZ,48,0)</f>
        <v>0</v>
      </c>
      <c r="BL975" s="14">
        <f>VLOOKUP($B975,[2]Sheet3!$G:$CZ,49,0)</f>
        <v>0</v>
      </c>
      <c r="BM975" s="14">
        <f>VLOOKUP($B975,[2]Sheet3!$G:$CZ,50,0)</f>
        <v>0</v>
      </c>
      <c r="BN975" s="14">
        <f>VLOOKUP($B975,[2]Sheet3!$G:$CZ,51,0)</f>
        <v>0</v>
      </c>
      <c r="BO975" s="14">
        <f>VLOOKUP($B975,[2]Sheet3!$G:$CZ,52,0)</f>
        <v>0</v>
      </c>
      <c r="BP975" s="14">
        <f>VLOOKUP($B975,[2]Sheet3!$G:$CZ,53,0)</f>
        <v>0</v>
      </c>
      <c r="BQ975" s="14">
        <f>VLOOKUP($B975,[2]Sheet3!$G:$CZ,54,0)</f>
        <v>0</v>
      </c>
      <c r="BR975" s="14">
        <f>VLOOKUP($B975,[2]Sheet3!$G:$CZ,55,0)</f>
        <v>0</v>
      </c>
      <c r="BS975" s="14">
        <f>VLOOKUP($B975,[2]Sheet3!$G:$CZ,56,0)</f>
        <v>0</v>
      </c>
      <c r="BT975" s="14">
        <f>VLOOKUP($B975,[2]Sheet3!$G:$CZ,57,0)</f>
        <v>0</v>
      </c>
      <c r="BU975" s="14">
        <f>VLOOKUP($B975,[2]Sheet3!$G:$CZ,58,0)</f>
        <v>0</v>
      </c>
      <c r="BV975" s="14">
        <f>VLOOKUP($B975,[2]Sheet3!$G:$CZ,59,0)</f>
        <v>0</v>
      </c>
      <c r="BW975" s="14">
        <f>VLOOKUP($B975,[2]Sheet3!$G:$CZ,60,0)</f>
        <v>0</v>
      </c>
      <c r="BX975" s="14">
        <f>VLOOKUP($B975,[2]Sheet3!$G:$CZ,61,0)</f>
        <v>0</v>
      </c>
      <c r="BY975" s="14">
        <f>VLOOKUP($B975,[2]Sheet3!$G:$CZ,62,0)</f>
        <v>0</v>
      </c>
      <c r="BZ975" s="14">
        <f>VLOOKUP($B975,[2]Sheet3!$G:$CZ,63,0)</f>
        <v>0</v>
      </c>
      <c r="CA975" s="14">
        <f>VLOOKUP($B975,[2]Sheet3!$G:$CZ,64,0)</f>
        <v>0</v>
      </c>
      <c r="CB975" s="14">
        <f>VLOOKUP($B975,[2]Sheet3!$G:$CZ,65,0)</f>
        <v>0</v>
      </c>
      <c r="CC975" s="14">
        <f>VLOOKUP($B975,[2]Sheet3!$G:$CZ,66,0)</f>
        <v>0</v>
      </c>
      <c r="CD975" s="14">
        <f>VLOOKUP($B975,[2]Sheet3!$G:$CZ,67,0)</f>
        <v>0</v>
      </c>
      <c r="CE975" s="14">
        <f>VLOOKUP($B975,[2]Sheet3!$G:$CZ,68,0)</f>
        <v>0</v>
      </c>
      <c r="CF975" s="14">
        <f>VLOOKUP($B975,[2]Sheet3!$G:$CZ,69,0)</f>
        <v>0</v>
      </c>
      <c r="CG975" s="14">
        <f>VLOOKUP($B975,[2]Sheet3!$G:$CZ,70,0)</f>
        <v>0</v>
      </c>
      <c r="CH975" s="14">
        <f>VLOOKUP($B975,[2]Sheet3!$G:$CZ,71,0)</f>
        <v>0</v>
      </c>
      <c r="CI975" s="14">
        <f>VLOOKUP($B975,[2]Sheet3!$G:$CZ,72,0)</f>
        <v>0</v>
      </c>
      <c r="CJ975" s="14">
        <f>VLOOKUP($B975,[2]Sheet3!$G:$CZ,73,0)</f>
        <v>0</v>
      </c>
      <c r="CK975" s="14">
        <f>VLOOKUP($B975,[2]Sheet3!$G:$CZ,74,0)</f>
        <v>0</v>
      </c>
      <c r="CL975" s="14">
        <f>VLOOKUP($B975,[2]Sheet3!$G:$CZ,75,0)</f>
        <v>0</v>
      </c>
      <c r="CM975" s="14">
        <f>VLOOKUP($B975,[2]Sheet3!$G:$CZ,76,0)</f>
        <v>0</v>
      </c>
      <c r="CN975" s="14">
        <f>VLOOKUP($B975,[2]Sheet3!$G:$CZ,77,0)</f>
        <v>0</v>
      </c>
      <c r="CO975" s="14">
        <f>VLOOKUP($B975,[2]Sheet3!$G:$CZ,78,0)</f>
        <v>0</v>
      </c>
      <c r="CP975" s="14">
        <f>VLOOKUP($B975,[2]Sheet3!$G:$CZ,79,0)</f>
        <v>0</v>
      </c>
      <c r="CQ975" s="14">
        <f>VLOOKUP($B975,[2]Sheet3!$G:$CZ,80,0)</f>
        <v>0</v>
      </c>
      <c r="CR975" s="14">
        <f>VLOOKUP($B975,[2]Sheet3!$G:$CZ,81,0)</f>
        <v>0</v>
      </c>
      <c r="CS975" s="14">
        <f>VLOOKUP($B975,[2]Sheet3!$G:$CZ,82,0)</f>
        <v>0</v>
      </c>
      <c r="CT975" s="14">
        <f>VLOOKUP($B975,[2]Sheet3!$G:$CZ,83,0)</f>
        <v>0</v>
      </c>
      <c r="CU975" s="14">
        <f>VLOOKUP($B975,[2]Sheet3!$G:$CZ,84,0)</f>
        <v>0</v>
      </c>
      <c r="CV975" s="14">
        <f>VLOOKUP($B975,[2]Sheet3!$G:$CZ,85,0)</f>
        <v>0</v>
      </c>
      <c r="CW975" s="14">
        <f>VLOOKUP($B975,[2]Sheet3!$G:$CZ,86,0)</f>
        <v>0</v>
      </c>
      <c r="CX975" s="14">
        <f>VLOOKUP($B975,[2]Sheet3!$G:$CZ,87,0)</f>
        <v>0</v>
      </c>
      <c r="CY975" s="14">
        <f>VLOOKUP($B975,[2]Sheet3!$G:$CZ,88,0)</f>
        <v>0</v>
      </c>
      <c r="CZ975" s="14">
        <f>VLOOKUP($B975,[2]Sheet3!$G:$CZ,89,0)</f>
        <v>0</v>
      </c>
      <c r="DA975" s="14">
        <f>VLOOKUP($B975,[2]Sheet3!$G:$CZ,90,0)</f>
        <v>0</v>
      </c>
      <c r="DB975" s="14">
        <f>VLOOKUP($B975,[2]Sheet3!$G:$CZ,91,0)</f>
        <v>0</v>
      </c>
      <c r="DC975" s="14">
        <f>VLOOKUP($B975,[2]Sheet3!$G:$CZ,92,0)</f>
        <v>0</v>
      </c>
      <c r="DD975" s="14">
        <f>VLOOKUP($B975,[2]Sheet3!$G:$CZ,93,0)</f>
        <v>0</v>
      </c>
      <c r="DE975" s="14">
        <f>VLOOKUP($B975,[2]Sheet3!$G:$CZ,94,0)</f>
        <v>0</v>
      </c>
      <c r="DF975" s="14">
        <f>VLOOKUP($B975,[2]Sheet3!$G:$CZ,95,0)</f>
        <v>0</v>
      </c>
      <c r="DG975" s="14">
        <f>VLOOKUP($B975,[2]Sheet3!$G:$CZ,96,0)</f>
        <v>0</v>
      </c>
      <c r="DH975" s="14">
        <f>VLOOKUP($B975,[2]Sheet3!$G:$CZ,97,0)</f>
        <v>0</v>
      </c>
      <c r="DI975" s="14">
        <f>VLOOKUP($B975,[2]Sheet3!$G:$CZ,98,0)</f>
        <v>0</v>
      </c>
    </row>
    <row r="976" spans="1:113" x14ac:dyDescent="0.3">
      <c r="A976" s="9" t="str">
        <f t="shared" si="47"/>
        <v>N83277</v>
      </c>
      <c r="B976" s="15" t="s">
        <v>586</v>
      </c>
      <c r="C976" s="15" t="s">
        <v>587</v>
      </c>
      <c r="F976" s="7" t="s">
        <v>15</v>
      </c>
      <c r="G976" s="12" t="s">
        <v>4470</v>
      </c>
      <c r="H976" s="12" t="str">
        <f>VLOOKUP($B976,[1]Sheet1!$A:$G,5,0)</f>
        <v>neeraj.bhatt@redingtongroup.com</v>
      </c>
      <c r="I976" s="12" t="str">
        <f>VLOOKUP($B976,[1]Sheet1!$A:$G,7,0)</f>
        <v>sidharth.eknath@redingtongroup.com</v>
      </c>
      <c r="J976" s="12" t="s">
        <v>82</v>
      </c>
      <c r="K976" s="7"/>
      <c r="L976" s="7"/>
      <c r="M976" s="8"/>
      <c r="N976" s="7" t="str">
        <f t="shared" si="45"/>
        <v>neeraj.bhatt@redingtongroup.com; sidharth.eknath@redingtongroup.com; nilesh.phirke@redingtongroup.com;christopher.joseph@redingtongroup.com</v>
      </c>
      <c r="O976" s="7" t="str">
        <f t="shared" si="46"/>
        <v>N83277</v>
      </c>
      <c r="P976" s="8" t="s">
        <v>5215</v>
      </c>
      <c r="Q976" s="14">
        <f>VLOOKUP($B976,[2]Sheet3!$G:$CZ,2,0)</f>
        <v>2400306321</v>
      </c>
      <c r="R976" s="14">
        <f>VLOOKUP($B976,[2]Sheet3!$G:$CZ,3,0)</f>
        <v>2400306319</v>
      </c>
      <c r="S976" s="14">
        <f>VLOOKUP($B976,[2]Sheet3!$G:$CZ,4,0)</f>
        <v>2400305692</v>
      </c>
      <c r="T976" s="14">
        <f>VLOOKUP($B976,[2]Sheet3!$G:$CZ,5,0)</f>
        <v>2400300839</v>
      </c>
      <c r="U976" s="14">
        <f>VLOOKUP($B976,[2]Sheet3!$G:$CZ,6,0)</f>
        <v>2400302018</v>
      </c>
      <c r="V976" s="14">
        <f>VLOOKUP($B976,[2]Sheet3!$G:$CZ,7,0)</f>
        <v>0</v>
      </c>
      <c r="W976" s="14">
        <f>VLOOKUP($B976,[2]Sheet3!$G:$CZ,8,0)</f>
        <v>0</v>
      </c>
      <c r="X976" s="14">
        <f>VLOOKUP($B976,[2]Sheet3!$G:$CZ,9,0)</f>
        <v>0</v>
      </c>
      <c r="Y976" s="14">
        <f>VLOOKUP($B976,[2]Sheet3!$G:$CZ,10,0)</f>
        <v>0</v>
      </c>
      <c r="Z976" s="14">
        <f>VLOOKUP($B976,[2]Sheet3!$G:$CZ,11,0)</f>
        <v>0</v>
      </c>
      <c r="AA976" s="14">
        <f>VLOOKUP($B976,[2]Sheet3!$G:$CZ,12,0)</f>
        <v>0</v>
      </c>
      <c r="AB976" s="14">
        <f>VLOOKUP($B976,[2]Sheet3!$G:$CZ,13,0)</f>
        <v>0</v>
      </c>
      <c r="AC976" s="14">
        <f>VLOOKUP($B976,[2]Sheet3!$G:$CZ,14,0)</f>
        <v>0</v>
      </c>
      <c r="AD976" s="14">
        <f>VLOOKUP($B976,[2]Sheet3!$G:$CZ,15,0)</f>
        <v>0</v>
      </c>
      <c r="AE976" s="14">
        <f>VLOOKUP($B976,[2]Sheet3!$G:$CZ,16,0)</f>
        <v>0</v>
      </c>
      <c r="AF976" s="14">
        <f>VLOOKUP($B976,[2]Sheet3!$G:$CZ,17,0)</f>
        <v>0</v>
      </c>
      <c r="AG976" s="14">
        <f>VLOOKUP($B976,[2]Sheet3!$G:$CZ,18,0)</f>
        <v>0</v>
      </c>
      <c r="AH976" s="14">
        <f>VLOOKUP($B976,[2]Sheet3!$G:$CZ,19,0)</f>
        <v>0</v>
      </c>
      <c r="AI976" s="14">
        <f>VLOOKUP($B976,[2]Sheet3!$G:$CZ,20,0)</f>
        <v>0</v>
      </c>
      <c r="AJ976" s="14">
        <f>VLOOKUP($B976,[2]Sheet3!$G:$CZ,21,0)</f>
        <v>0</v>
      </c>
      <c r="AK976" s="14">
        <f>VLOOKUP($B976,[2]Sheet3!$G:$CZ,22,0)</f>
        <v>0</v>
      </c>
      <c r="AL976" s="14">
        <f>VLOOKUP($B976,[2]Sheet3!$G:$CZ,23,0)</f>
        <v>0</v>
      </c>
      <c r="AM976" s="14">
        <f>VLOOKUP($B976,[2]Sheet3!$G:$CZ,24,0)</f>
        <v>0</v>
      </c>
      <c r="AN976" s="14">
        <f>VLOOKUP($B976,[2]Sheet3!$G:$CZ,25,0)</f>
        <v>0</v>
      </c>
      <c r="AO976" s="14">
        <f>VLOOKUP($B976,[2]Sheet3!$G:$CZ,26,0)</f>
        <v>0</v>
      </c>
      <c r="AP976" s="14">
        <f>VLOOKUP($B976,[2]Sheet3!$G:$CZ,27,0)</f>
        <v>0</v>
      </c>
      <c r="AQ976" s="14">
        <f>VLOOKUP($B976,[2]Sheet3!$G:$CZ,28,0)</f>
        <v>0</v>
      </c>
      <c r="AR976" s="14">
        <f>VLOOKUP($B976,[2]Sheet3!$G:$CZ,29,0)</f>
        <v>0</v>
      </c>
      <c r="AS976" s="14">
        <f>VLOOKUP($B976,[2]Sheet3!$G:$CZ,30,0)</f>
        <v>0</v>
      </c>
      <c r="AT976" s="14">
        <f>VLOOKUP($B976,[2]Sheet3!$G:$CZ,31,0)</f>
        <v>0</v>
      </c>
      <c r="AU976" s="14">
        <f>VLOOKUP($B976,[2]Sheet3!$G:$CZ,32,0)</f>
        <v>0</v>
      </c>
      <c r="AV976" s="14">
        <f>VLOOKUP($B976,[2]Sheet3!$G:$CZ,33,0)</f>
        <v>0</v>
      </c>
      <c r="AW976" s="14">
        <f>VLOOKUP($B976,[2]Sheet3!$G:$CZ,34,0)</f>
        <v>0</v>
      </c>
      <c r="AX976" s="14">
        <f>VLOOKUP($B976,[2]Sheet3!$G:$CZ,35,0)</f>
        <v>0</v>
      </c>
      <c r="AY976" s="14">
        <f>VLOOKUP($B976,[2]Sheet3!$G:$CZ,36,0)</f>
        <v>0</v>
      </c>
      <c r="AZ976" s="14">
        <f>VLOOKUP($B976,[2]Sheet3!$G:$CZ,37,0)</f>
        <v>0</v>
      </c>
      <c r="BA976" s="14">
        <f>VLOOKUP($B976,[2]Sheet3!$G:$CZ,38,0)</f>
        <v>0</v>
      </c>
      <c r="BB976" s="14">
        <f>VLOOKUP($B976,[2]Sheet3!$G:$CZ,39,0)</f>
        <v>0</v>
      </c>
      <c r="BC976" s="14">
        <f>VLOOKUP($B976,[2]Sheet3!$G:$CZ,40,0)</f>
        <v>0</v>
      </c>
      <c r="BD976" s="14">
        <f>VLOOKUP($B976,[2]Sheet3!$G:$CZ,41,0)</f>
        <v>0</v>
      </c>
      <c r="BE976" s="14">
        <f>VLOOKUP($B976,[2]Sheet3!$G:$CZ,42,0)</f>
        <v>0</v>
      </c>
      <c r="BF976" s="14">
        <f>VLOOKUP($B976,[2]Sheet3!$G:$CZ,43,0)</f>
        <v>0</v>
      </c>
      <c r="BG976" s="14">
        <f>VLOOKUP($B976,[2]Sheet3!$G:$CZ,44,0)</f>
        <v>0</v>
      </c>
      <c r="BH976" s="14">
        <f>VLOOKUP($B976,[2]Sheet3!$G:$CZ,45,0)</f>
        <v>0</v>
      </c>
      <c r="BI976" s="14">
        <f>VLOOKUP($B976,[2]Sheet3!$G:$CZ,46,0)</f>
        <v>0</v>
      </c>
      <c r="BJ976" s="14">
        <f>VLOOKUP($B976,[2]Sheet3!$G:$CZ,47,0)</f>
        <v>0</v>
      </c>
      <c r="BK976" s="14">
        <f>VLOOKUP($B976,[2]Sheet3!$G:$CZ,48,0)</f>
        <v>0</v>
      </c>
      <c r="BL976" s="14">
        <f>VLOOKUP($B976,[2]Sheet3!$G:$CZ,49,0)</f>
        <v>0</v>
      </c>
      <c r="BM976" s="14">
        <f>VLOOKUP($B976,[2]Sheet3!$G:$CZ,50,0)</f>
        <v>0</v>
      </c>
      <c r="BN976" s="14">
        <f>VLOOKUP($B976,[2]Sheet3!$G:$CZ,51,0)</f>
        <v>0</v>
      </c>
      <c r="BO976" s="14">
        <f>VLOOKUP($B976,[2]Sheet3!$G:$CZ,52,0)</f>
        <v>0</v>
      </c>
      <c r="BP976" s="14">
        <f>VLOOKUP($B976,[2]Sheet3!$G:$CZ,53,0)</f>
        <v>0</v>
      </c>
      <c r="BQ976" s="14">
        <f>VLOOKUP($B976,[2]Sheet3!$G:$CZ,54,0)</f>
        <v>0</v>
      </c>
      <c r="BR976" s="14">
        <f>VLOOKUP($B976,[2]Sheet3!$G:$CZ,55,0)</f>
        <v>0</v>
      </c>
      <c r="BS976" s="14">
        <f>VLOOKUP($B976,[2]Sheet3!$G:$CZ,56,0)</f>
        <v>0</v>
      </c>
      <c r="BT976" s="14">
        <f>VLOOKUP($B976,[2]Sheet3!$G:$CZ,57,0)</f>
        <v>0</v>
      </c>
      <c r="BU976" s="14">
        <f>VLOOKUP($B976,[2]Sheet3!$G:$CZ,58,0)</f>
        <v>0</v>
      </c>
      <c r="BV976" s="14">
        <f>VLOOKUP($B976,[2]Sheet3!$G:$CZ,59,0)</f>
        <v>0</v>
      </c>
      <c r="BW976" s="14">
        <f>VLOOKUP($B976,[2]Sheet3!$G:$CZ,60,0)</f>
        <v>0</v>
      </c>
      <c r="BX976" s="14">
        <f>VLOOKUP($B976,[2]Sheet3!$G:$CZ,61,0)</f>
        <v>0</v>
      </c>
      <c r="BY976" s="14">
        <f>VLOOKUP($B976,[2]Sheet3!$G:$CZ,62,0)</f>
        <v>0</v>
      </c>
      <c r="BZ976" s="14">
        <f>VLOOKUP($B976,[2]Sheet3!$G:$CZ,63,0)</f>
        <v>0</v>
      </c>
      <c r="CA976" s="14">
        <f>VLOOKUP($B976,[2]Sheet3!$G:$CZ,64,0)</f>
        <v>0</v>
      </c>
      <c r="CB976" s="14">
        <f>VLOOKUP($B976,[2]Sheet3!$G:$CZ,65,0)</f>
        <v>0</v>
      </c>
      <c r="CC976" s="14">
        <f>VLOOKUP($B976,[2]Sheet3!$G:$CZ,66,0)</f>
        <v>0</v>
      </c>
      <c r="CD976" s="14">
        <f>VLOOKUP($B976,[2]Sheet3!$G:$CZ,67,0)</f>
        <v>0</v>
      </c>
      <c r="CE976" s="14">
        <f>VLOOKUP($B976,[2]Sheet3!$G:$CZ,68,0)</f>
        <v>0</v>
      </c>
      <c r="CF976" s="14">
        <f>VLOOKUP($B976,[2]Sheet3!$G:$CZ,69,0)</f>
        <v>0</v>
      </c>
      <c r="CG976" s="14">
        <f>VLOOKUP($B976,[2]Sheet3!$G:$CZ,70,0)</f>
        <v>0</v>
      </c>
      <c r="CH976" s="14">
        <f>VLOOKUP($B976,[2]Sheet3!$G:$CZ,71,0)</f>
        <v>0</v>
      </c>
      <c r="CI976" s="14">
        <f>VLOOKUP($B976,[2]Sheet3!$G:$CZ,72,0)</f>
        <v>0</v>
      </c>
      <c r="CJ976" s="14">
        <f>VLOOKUP($B976,[2]Sheet3!$G:$CZ,73,0)</f>
        <v>0</v>
      </c>
      <c r="CK976" s="14">
        <f>VLOOKUP($B976,[2]Sheet3!$G:$CZ,74,0)</f>
        <v>0</v>
      </c>
      <c r="CL976" s="14">
        <f>VLOOKUP($B976,[2]Sheet3!$G:$CZ,75,0)</f>
        <v>0</v>
      </c>
      <c r="CM976" s="14">
        <f>VLOOKUP($B976,[2]Sheet3!$G:$CZ,76,0)</f>
        <v>0</v>
      </c>
      <c r="CN976" s="14">
        <f>VLOOKUP($B976,[2]Sheet3!$G:$CZ,77,0)</f>
        <v>0</v>
      </c>
      <c r="CO976" s="14">
        <f>VLOOKUP($B976,[2]Sheet3!$G:$CZ,78,0)</f>
        <v>0</v>
      </c>
      <c r="CP976" s="14">
        <f>VLOOKUP($B976,[2]Sheet3!$G:$CZ,79,0)</f>
        <v>0</v>
      </c>
      <c r="CQ976" s="14">
        <f>VLOOKUP($B976,[2]Sheet3!$G:$CZ,80,0)</f>
        <v>0</v>
      </c>
      <c r="CR976" s="14">
        <f>VLOOKUP($B976,[2]Sheet3!$G:$CZ,81,0)</f>
        <v>0</v>
      </c>
      <c r="CS976" s="14">
        <f>VLOOKUP($B976,[2]Sheet3!$G:$CZ,82,0)</f>
        <v>0</v>
      </c>
      <c r="CT976" s="14">
        <f>VLOOKUP($B976,[2]Sheet3!$G:$CZ,83,0)</f>
        <v>0</v>
      </c>
      <c r="CU976" s="14">
        <f>VLOOKUP($B976,[2]Sheet3!$G:$CZ,84,0)</f>
        <v>0</v>
      </c>
      <c r="CV976" s="14">
        <f>VLOOKUP($B976,[2]Sheet3!$G:$CZ,85,0)</f>
        <v>0</v>
      </c>
      <c r="CW976" s="14">
        <f>VLOOKUP($B976,[2]Sheet3!$G:$CZ,86,0)</f>
        <v>0</v>
      </c>
      <c r="CX976" s="14">
        <f>VLOOKUP($B976,[2]Sheet3!$G:$CZ,87,0)</f>
        <v>0</v>
      </c>
      <c r="CY976" s="14">
        <f>VLOOKUP($B976,[2]Sheet3!$G:$CZ,88,0)</f>
        <v>0</v>
      </c>
      <c r="CZ976" s="14">
        <f>VLOOKUP($B976,[2]Sheet3!$G:$CZ,89,0)</f>
        <v>0</v>
      </c>
      <c r="DA976" s="14">
        <f>VLOOKUP($B976,[2]Sheet3!$G:$CZ,90,0)</f>
        <v>0</v>
      </c>
      <c r="DB976" s="14">
        <f>VLOOKUP($B976,[2]Sheet3!$G:$CZ,91,0)</f>
        <v>0</v>
      </c>
      <c r="DC976" s="14">
        <f>VLOOKUP($B976,[2]Sheet3!$G:$CZ,92,0)</f>
        <v>0</v>
      </c>
      <c r="DD976" s="14">
        <f>VLOOKUP($B976,[2]Sheet3!$G:$CZ,93,0)</f>
        <v>0</v>
      </c>
      <c r="DE976" s="14">
        <f>VLOOKUP($B976,[2]Sheet3!$G:$CZ,94,0)</f>
        <v>0</v>
      </c>
      <c r="DF976" s="14">
        <f>VLOOKUP($B976,[2]Sheet3!$G:$CZ,95,0)</f>
        <v>0</v>
      </c>
      <c r="DG976" s="14">
        <f>VLOOKUP($B976,[2]Sheet3!$G:$CZ,96,0)</f>
        <v>0</v>
      </c>
      <c r="DH976" s="14">
        <f>VLOOKUP($B976,[2]Sheet3!$G:$CZ,97,0)</f>
        <v>0</v>
      </c>
      <c r="DI976" s="14">
        <f>VLOOKUP($B976,[2]Sheet3!$G:$CZ,98,0)</f>
        <v>0</v>
      </c>
    </row>
    <row r="977" spans="1:113" x14ac:dyDescent="0.3">
      <c r="A977" s="9" t="str">
        <f t="shared" si="47"/>
        <v>N43239</v>
      </c>
      <c r="B977" s="15" t="s">
        <v>2254</v>
      </c>
      <c r="C977" s="15" t="s">
        <v>2255</v>
      </c>
      <c r="F977" s="7" t="s">
        <v>15</v>
      </c>
      <c r="G977" s="12" t="s">
        <v>4471</v>
      </c>
      <c r="H977" s="12" t="str">
        <f>VLOOKUP($B977,[1]Sheet1!$A:$G,5,0)</f>
        <v>Prince.kumar@redintongroup.com</v>
      </c>
      <c r="I977" s="12" t="str">
        <f>VLOOKUP($B977,[1]Sheet1!$A:$G,7,0)</f>
        <v>sidharth.eknath@redingtongroup.com</v>
      </c>
      <c r="J977" s="12" t="s">
        <v>82</v>
      </c>
      <c r="K977" s="7"/>
      <c r="L977" s="7"/>
      <c r="M977" s="8"/>
      <c r="N977" s="7" t="str">
        <f t="shared" si="45"/>
        <v>Prince.kumar@redintongroup.com; sidharth.eknath@redingtongroup.com; nilesh.phirke@redingtongroup.com;christopher.joseph@redingtongroup.com</v>
      </c>
      <c r="O977" s="7" t="str">
        <f t="shared" si="46"/>
        <v>N43239</v>
      </c>
      <c r="P977" s="8" t="s">
        <v>5215</v>
      </c>
      <c r="Q977" s="14">
        <f>VLOOKUP($B977,[2]Sheet3!$G:$CZ,2,0)</f>
        <v>2400302868</v>
      </c>
      <c r="R977" s="14">
        <f>VLOOKUP($B977,[2]Sheet3!$G:$CZ,3,0)</f>
        <v>2400302866</v>
      </c>
      <c r="S977" s="14">
        <f>VLOOKUP($B977,[2]Sheet3!$G:$CZ,4,0)</f>
        <v>2400302864</v>
      </c>
      <c r="T977" s="14">
        <f>VLOOKUP($B977,[2]Sheet3!$G:$CZ,5,0)</f>
        <v>2400306413</v>
      </c>
      <c r="U977" s="14">
        <f>VLOOKUP($B977,[2]Sheet3!$G:$CZ,6,0)</f>
        <v>2400299743</v>
      </c>
      <c r="V977" s="14">
        <f>VLOOKUP($B977,[2]Sheet3!$G:$CZ,7,0)</f>
        <v>2400299325</v>
      </c>
      <c r="W977" s="14">
        <f>VLOOKUP($B977,[2]Sheet3!$G:$CZ,8,0)</f>
        <v>0</v>
      </c>
      <c r="X977" s="14">
        <f>VLOOKUP($B977,[2]Sheet3!$G:$CZ,9,0)</f>
        <v>0</v>
      </c>
      <c r="Y977" s="14">
        <f>VLOOKUP($B977,[2]Sheet3!$G:$CZ,10,0)</f>
        <v>0</v>
      </c>
      <c r="Z977" s="14">
        <f>VLOOKUP($B977,[2]Sheet3!$G:$CZ,11,0)</f>
        <v>0</v>
      </c>
      <c r="AA977" s="14">
        <f>VLOOKUP($B977,[2]Sheet3!$G:$CZ,12,0)</f>
        <v>0</v>
      </c>
      <c r="AB977" s="14">
        <f>VLOOKUP($B977,[2]Sheet3!$G:$CZ,13,0)</f>
        <v>0</v>
      </c>
      <c r="AC977" s="14">
        <f>VLOOKUP($B977,[2]Sheet3!$G:$CZ,14,0)</f>
        <v>0</v>
      </c>
      <c r="AD977" s="14">
        <f>VLOOKUP($B977,[2]Sheet3!$G:$CZ,15,0)</f>
        <v>0</v>
      </c>
      <c r="AE977" s="14">
        <f>VLOOKUP($B977,[2]Sheet3!$G:$CZ,16,0)</f>
        <v>0</v>
      </c>
      <c r="AF977" s="14">
        <f>VLOOKUP($B977,[2]Sheet3!$G:$CZ,17,0)</f>
        <v>0</v>
      </c>
      <c r="AG977" s="14">
        <f>VLOOKUP($B977,[2]Sheet3!$G:$CZ,18,0)</f>
        <v>0</v>
      </c>
      <c r="AH977" s="14">
        <f>VLOOKUP($B977,[2]Sheet3!$G:$CZ,19,0)</f>
        <v>0</v>
      </c>
      <c r="AI977" s="14">
        <f>VLOOKUP($B977,[2]Sheet3!$G:$CZ,20,0)</f>
        <v>0</v>
      </c>
      <c r="AJ977" s="14">
        <f>VLOOKUP($B977,[2]Sheet3!$G:$CZ,21,0)</f>
        <v>0</v>
      </c>
      <c r="AK977" s="14">
        <f>VLOOKUP($B977,[2]Sheet3!$G:$CZ,22,0)</f>
        <v>0</v>
      </c>
      <c r="AL977" s="14">
        <f>VLOOKUP($B977,[2]Sheet3!$G:$CZ,23,0)</f>
        <v>0</v>
      </c>
      <c r="AM977" s="14">
        <f>VLOOKUP($B977,[2]Sheet3!$G:$CZ,24,0)</f>
        <v>0</v>
      </c>
      <c r="AN977" s="14">
        <f>VLOOKUP($B977,[2]Sheet3!$G:$CZ,25,0)</f>
        <v>0</v>
      </c>
      <c r="AO977" s="14">
        <f>VLOOKUP($B977,[2]Sheet3!$G:$CZ,26,0)</f>
        <v>0</v>
      </c>
      <c r="AP977" s="14">
        <f>VLOOKUP($B977,[2]Sheet3!$G:$CZ,27,0)</f>
        <v>0</v>
      </c>
      <c r="AQ977" s="14">
        <f>VLOOKUP($B977,[2]Sheet3!$G:$CZ,28,0)</f>
        <v>0</v>
      </c>
      <c r="AR977" s="14">
        <f>VLOOKUP($B977,[2]Sheet3!$G:$CZ,29,0)</f>
        <v>0</v>
      </c>
      <c r="AS977" s="14">
        <f>VLOOKUP($B977,[2]Sheet3!$G:$CZ,30,0)</f>
        <v>0</v>
      </c>
      <c r="AT977" s="14">
        <f>VLOOKUP($B977,[2]Sheet3!$G:$CZ,31,0)</f>
        <v>0</v>
      </c>
      <c r="AU977" s="14">
        <f>VLOOKUP($B977,[2]Sheet3!$G:$CZ,32,0)</f>
        <v>0</v>
      </c>
      <c r="AV977" s="14">
        <f>VLOOKUP($B977,[2]Sheet3!$G:$CZ,33,0)</f>
        <v>0</v>
      </c>
      <c r="AW977" s="14">
        <f>VLOOKUP($B977,[2]Sheet3!$G:$CZ,34,0)</f>
        <v>0</v>
      </c>
      <c r="AX977" s="14">
        <f>VLOOKUP($B977,[2]Sheet3!$G:$CZ,35,0)</f>
        <v>0</v>
      </c>
      <c r="AY977" s="14">
        <f>VLOOKUP($B977,[2]Sheet3!$G:$CZ,36,0)</f>
        <v>0</v>
      </c>
      <c r="AZ977" s="14">
        <f>VLOOKUP($B977,[2]Sheet3!$G:$CZ,37,0)</f>
        <v>0</v>
      </c>
      <c r="BA977" s="14">
        <f>VLOOKUP($B977,[2]Sheet3!$G:$CZ,38,0)</f>
        <v>0</v>
      </c>
      <c r="BB977" s="14">
        <f>VLOOKUP($B977,[2]Sheet3!$G:$CZ,39,0)</f>
        <v>0</v>
      </c>
      <c r="BC977" s="14">
        <f>VLOOKUP($B977,[2]Sheet3!$G:$CZ,40,0)</f>
        <v>0</v>
      </c>
      <c r="BD977" s="14">
        <f>VLOOKUP($B977,[2]Sheet3!$G:$CZ,41,0)</f>
        <v>0</v>
      </c>
      <c r="BE977" s="14">
        <f>VLOOKUP($B977,[2]Sheet3!$G:$CZ,42,0)</f>
        <v>0</v>
      </c>
      <c r="BF977" s="14">
        <f>VLOOKUP($B977,[2]Sheet3!$G:$CZ,43,0)</f>
        <v>0</v>
      </c>
      <c r="BG977" s="14">
        <f>VLOOKUP($B977,[2]Sheet3!$G:$CZ,44,0)</f>
        <v>0</v>
      </c>
      <c r="BH977" s="14">
        <f>VLOOKUP($B977,[2]Sheet3!$G:$CZ,45,0)</f>
        <v>0</v>
      </c>
      <c r="BI977" s="14">
        <f>VLOOKUP($B977,[2]Sheet3!$G:$CZ,46,0)</f>
        <v>0</v>
      </c>
      <c r="BJ977" s="14">
        <f>VLOOKUP($B977,[2]Sheet3!$G:$CZ,47,0)</f>
        <v>0</v>
      </c>
      <c r="BK977" s="14">
        <f>VLOOKUP($B977,[2]Sheet3!$G:$CZ,48,0)</f>
        <v>0</v>
      </c>
      <c r="BL977" s="14">
        <f>VLOOKUP($B977,[2]Sheet3!$G:$CZ,49,0)</f>
        <v>0</v>
      </c>
      <c r="BM977" s="14">
        <f>VLOOKUP($B977,[2]Sheet3!$G:$CZ,50,0)</f>
        <v>0</v>
      </c>
      <c r="BN977" s="14">
        <f>VLOOKUP($B977,[2]Sheet3!$G:$CZ,51,0)</f>
        <v>0</v>
      </c>
      <c r="BO977" s="14">
        <f>VLOOKUP($B977,[2]Sheet3!$G:$CZ,52,0)</f>
        <v>0</v>
      </c>
      <c r="BP977" s="14">
        <f>VLOOKUP($B977,[2]Sheet3!$G:$CZ,53,0)</f>
        <v>0</v>
      </c>
      <c r="BQ977" s="14">
        <f>VLOOKUP($B977,[2]Sheet3!$G:$CZ,54,0)</f>
        <v>0</v>
      </c>
      <c r="BR977" s="14">
        <f>VLOOKUP($B977,[2]Sheet3!$G:$CZ,55,0)</f>
        <v>0</v>
      </c>
      <c r="BS977" s="14">
        <f>VLOOKUP($B977,[2]Sheet3!$G:$CZ,56,0)</f>
        <v>0</v>
      </c>
      <c r="BT977" s="14">
        <f>VLOOKUP($B977,[2]Sheet3!$G:$CZ,57,0)</f>
        <v>0</v>
      </c>
      <c r="BU977" s="14">
        <f>VLOOKUP($B977,[2]Sheet3!$G:$CZ,58,0)</f>
        <v>0</v>
      </c>
      <c r="BV977" s="14">
        <f>VLOOKUP($B977,[2]Sheet3!$G:$CZ,59,0)</f>
        <v>0</v>
      </c>
      <c r="BW977" s="14">
        <f>VLOOKUP($B977,[2]Sheet3!$G:$CZ,60,0)</f>
        <v>0</v>
      </c>
      <c r="BX977" s="14">
        <f>VLOOKUP($B977,[2]Sheet3!$G:$CZ,61,0)</f>
        <v>0</v>
      </c>
      <c r="BY977" s="14">
        <f>VLOOKUP($B977,[2]Sheet3!$G:$CZ,62,0)</f>
        <v>0</v>
      </c>
      <c r="BZ977" s="14">
        <f>VLOOKUP($B977,[2]Sheet3!$G:$CZ,63,0)</f>
        <v>0</v>
      </c>
      <c r="CA977" s="14">
        <f>VLOOKUP($B977,[2]Sheet3!$G:$CZ,64,0)</f>
        <v>0</v>
      </c>
      <c r="CB977" s="14">
        <f>VLOOKUP($B977,[2]Sheet3!$G:$CZ,65,0)</f>
        <v>0</v>
      </c>
      <c r="CC977" s="14">
        <f>VLOOKUP($B977,[2]Sheet3!$G:$CZ,66,0)</f>
        <v>0</v>
      </c>
      <c r="CD977" s="14">
        <f>VLOOKUP($B977,[2]Sheet3!$G:$CZ,67,0)</f>
        <v>0</v>
      </c>
      <c r="CE977" s="14">
        <f>VLOOKUP($B977,[2]Sheet3!$G:$CZ,68,0)</f>
        <v>0</v>
      </c>
      <c r="CF977" s="14">
        <f>VLOOKUP($B977,[2]Sheet3!$G:$CZ,69,0)</f>
        <v>0</v>
      </c>
      <c r="CG977" s="14">
        <f>VLOOKUP($B977,[2]Sheet3!$G:$CZ,70,0)</f>
        <v>0</v>
      </c>
      <c r="CH977" s="14">
        <f>VLOOKUP($B977,[2]Sheet3!$G:$CZ,71,0)</f>
        <v>0</v>
      </c>
      <c r="CI977" s="14">
        <f>VLOOKUP($B977,[2]Sheet3!$G:$CZ,72,0)</f>
        <v>0</v>
      </c>
      <c r="CJ977" s="14">
        <f>VLOOKUP($B977,[2]Sheet3!$G:$CZ,73,0)</f>
        <v>0</v>
      </c>
      <c r="CK977" s="14">
        <f>VLOOKUP($B977,[2]Sheet3!$G:$CZ,74,0)</f>
        <v>0</v>
      </c>
      <c r="CL977" s="14">
        <f>VLOOKUP($B977,[2]Sheet3!$G:$CZ,75,0)</f>
        <v>0</v>
      </c>
      <c r="CM977" s="14">
        <f>VLOOKUP($B977,[2]Sheet3!$G:$CZ,76,0)</f>
        <v>0</v>
      </c>
      <c r="CN977" s="14">
        <f>VLOOKUP($B977,[2]Sheet3!$G:$CZ,77,0)</f>
        <v>0</v>
      </c>
      <c r="CO977" s="14">
        <f>VLOOKUP($B977,[2]Sheet3!$G:$CZ,78,0)</f>
        <v>0</v>
      </c>
      <c r="CP977" s="14">
        <f>VLOOKUP($B977,[2]Sheet3!$G:$CZ,79,0)</f>
        <v>0</v>
      </c>
      <c r="CQ977" s="14">
        <f>VLOOKUP($B977,[2]Sheet3!$G:$CZ,80,0)</f>
        <v>0</v>
      </c>
      <c r="CR977" s="14">
        <f>VLOOKUP($B977,[2]Sheet3!$G:$CZ,81,0)</f>
        <v>0</v>
      </c>
      <c r="CS977" s="14">
        <f>VLOOKUP($B977,[2]Sheet3!$G:$CZ,82,0)</f>
        <v>0</v>
      </c>
      <c r="CT977" s="14">
        <f>VLOOKUP($B977,[2]Sheet3!$G:$CZ,83,0)</f>
        <v>0</v>
      </c>
      <c r="CU977" s="14">
        <f>VLOOKUP($B977,[2]Sheet3!$G:$CZ,84,0)</f>
        <v>0</v>
      </c>
      <c r="CV977" s="14">
        <f>VLOOKUP($B977,[2]Sheet3!$G:$CZ,85,0)</f>
        <v>0</v>
      </c>
      <c r="CW977" s="14">
        <f>VLOOKUP($B977,[2]Sheet3!$G:$CZ,86,0)</f>
        <v>0</v>
      </c>
      <c r="CX977" s="14">
        <f>VLOOKUP($B977,[2]Sheet3!$G:$CZ,87,0)</f>
        <v>0</v>
      </c>
      <c r="CY977" s="14">
        <f>VLOOKUP($B977,[2]Sheet3!$G:$CZ,88,0)</f>
        <v>0</v>
      </c>
      <c r="CZ977" s="14">
        <f>VLOOKUP($B977,[2]Sheet3!$G:$CZ,89,0)</f>
        <v>0</v>
      </c>
      <c r="DA977" s="14">
        <f>VLOOKUP($B977,[2]Sheet3!$G:$CZ,90,0)</f>
        <v>0</v>
      </c>
      <c r="DB977" s="14">
        <f>VLOOKUP($B977,[2]Sheet3!$G:$CZ,91,0)</f>
        <v>0</v>
      </c>
      <c r="DC977" s="14">
        <f>VLOOKUP($B977,[2]Sheet3!$G:$CZ,92,0)</f>
        <v>0</v>
      </c>
      <c r="DD977" s="14">
        <f>VLOOKUP($B977,[2]Sheet3!$G:$CZ,93,0)</f>
        <v>0</v>
      </c>
      <c r="DE977" s="14">
        <f>VLOOKUP($B977,[2]Sheet3!$G:$CZ,94,0)</f>
        <v>0</v>
      </c>
      <c r="DF977" s="14">
        <f>VLOOKUP($B977,[2]Sheet3!$G:$CZ,95,0)</f>
        <v>0</v>
      </c>
      <c r="DG977" s="14">
        <f>VLOOKUP($B977,[2]Sheet3!$G:$CZ,96,0)</f>
        <v>0</v>
      </c>
      <c r="DH977" s="14">
        <f>VLOOKUP($B977,[2]Sheet3!$G:$CZ,97,0)</f>
        <v>0</v>
      </c>
      <c r="DI977" s="14">
        <f>VLOOKUP($B977,[2]Sheet3!$G:$CZ,98,0)</f>
        <v>0</v>
      </c>
    </row>
    <row r="978" spans="1:113" x14ac:dyDescent="0.3">
      <c r="A978" s="9" t="str">
        <f t="shared" si="47"/>
        <v>NB3052</v>
      </c>
      <c r="B978" s="15" t="s">
        <v>2256</v>
      </c>
      <c r="C978" s="15" t="s">
        <v>2257</v>
      </c>
      <c r="F978" s="7" t="s">
        <v>15</v>
      </c>
      <c r="G978" s="12" t="s">
        <v>4472</v>
      </c>
      <c r="H978" s="12" t="str">
        <f>VLOOKUP($B978,[1]Sheet1!$A:$G,5,0)</f>
        <v>himanshu.anand@redingtongroup.com</v>
      </c>
      <c r="I978" s="12" t="str">
        <f>VLOOKUP($B978,[1]Sheet1!$A:$G,7,0)</f>
        <v>jitender.chopra@redingtongroup.com</v>
      </c>
      <c r="J978" s="12" t="s">
        <v>82</v>
      </c>
      <c r="K978" s="7"/>
      <c r="L978" s="7"/>
      <c r="M978" s="8"/>
      <c r="N978" s="7" t="str">
        <f t="shared" si="45"/>
        <v>himanshu.anand@redingtongroup.com; jitender.chopra@redingtongroup.com; nilesh.phirke@redingtongroup.com;christopher.joseph@redingtongroup.com</v>
      </c>
      <c r="O978" s="7" t="str">
        <f t="shared" si="46"/>
        <v>NB3052</v>
      </c>
      <c r="P978" s="8" t="s">
        <v>5215</v>
      </c>
      <c r="Q978" s="14">
        <f>VLOOKUP($B978,[2]Sheet3!$G:$CZ,2,0)</f>
        <v>2400300202</v>
      </c>
      <c r="R978" s="14">
        <f>VLOOKUP($B978,[2]Sheet3!$G:$CZ,3,0)</f>
        <v>2400300606</v>
      </c>
      <c r="S978" s="14">
        <f>VLOOKUP($B978,[2]Sheet3!$G:$CZ,4,0)</f>
        <v>0</v>
      </c>
      <c r="T978" s="14">
        <f>VLOOKUP($B978,[2]Sheet3!$G:$CZ,5,0)</f>
        <v>0</v>
      </c>
      <c r="U978" s="14">
        <f>VLOOKUP($B978,[2]Sheet3!$G:$CZ,6,0)</f>
        <v>0</v>
      </c>
      <c r="V978" s="14">
        <f>VLOOKUP($B978,[2]Sheet3!$G:$CZ,7,0)</f>
        <v>0</v>
      </c>
      <c r="W978" s="14">
        <f>VLOOKUP($B978,[2]Sheet3!$G:$CZ,8,0)</f>
        <v>0</v>
      </c>
      <c r="X978" s="14">
        <f>VLOOKUP($B978,[2]Sheet3!$G:$CZ,9,0)</f>
        <v>0</v>
      </c>
      <c r="Y978" s="14">
        <f>VLOOKUP($B978,[2]Sheet3!$G:$CZ,10,0)</f>
        <v>0</v>
      </c>
      <c r="Z978" s="14">
        <f>VLOOKUP($B978,[2]Sheet3!$G:$CZ,11,0)</f>
        <v>0</v>
      </c>
      <c r="AA978" s="14">
        <f>VLOOKUP($B978,[2]Sheet3!$G:$CZ,12,0)</f>
        <v>0</v>
      </c>
      <c r="AB978" s="14">
        <f>VLOOKUP($B978,[2]Sheet3!$G:$CZ,13,0)</f>
        <v>0</v>
      </c>
      <c r="AC978" s="14">
        <f>VLOOKUP($B978,[2]Sheet3!$G:$CZ,14,0)</f>
        <v>0</v>
      </c>
      <c r="AD978" s="14">
        <f>VLOOKUP($B978,[2]Sheet3!$G:$CZ,15,0)</f>
        <v>0</v>
      </c>
      <c r="AE978" s="14">
        <f>VLOOKUP($B978,[2]Sheet3!$G:$CZ,16,0)</f>
        <v>0</v>
      </c>
      <c r="AF978" s="14">
        <f>VLOOKUP($B978,[2]Sheet3!$G:$CZ,17,0)</f>
        <v>0</v>
      </c>
      <c r="AG978" s="14">
        <f>VLOOKUP($B978,[2]Sheet3!$G:$CZ,18,0)</f>
        <v>0</v>
      </c>
      <c r="AH978" s="14">
        <f>VLOOKUP($B978,[2]Sheet3!$G:$CZ,19,0)</f>
        <v>0</v>
      </c>
      <c r="AI978" s="14">
        <f>VLOOKUP($B978,[2]Sheet3!$G:$CZ,20,0)</f>
        <v>0</v>
      </c>
      <c r="AJ978" s="14">
        <f>VLOOKUP($B978,[2]Sheet3!$G:$CZ,21,0)</f>
        <v>0</v>
      </c>
      <c r="AK978" s="14">
        <f>VLOOKUP($B978,[2]Sheet3!$G:$CZ,22,0)</f>
        <v>0</v>
      </c>
      <c r="AL978" s="14">
        <f>VLOOKUP($B978,[2]Sheet3!$G:$CZ,23,0)</f>
        <v>0</v>
      </c>
      <c r="AM978" s="14">
        <f>VLOOKUP($B978,[2]Sheet3!$G:$CZ,24,0)</f>
        <v>0</v>
      </c>
      <c r="AN978" s="14">
        <f>VLOOKUP($B978,[2]Sheet3!$G:$CZ,25,0)</f>
        <v>0</v>
      </c>
      <c r="AO978" s="14">
        <f>VLOOKUP($B978,[2]Sheet3!$G:$CZ,26,0)</f>
        <v>0</v>
      </c>
      <c r="AP978" s="14">
        <f>VLOOKUP($B978,[2]Sheet3!$G:$CZ,27,0)</f>
        <v>0</v>
      </c>
      <c r="AQ978" s="14">
        <f>VLOOKUP($B978,[2]Sheet3!$G:$CZ,28,0)</f>
        <v>0</v>
      </c>
      <c r="AR978" s="14">
        <f>VLOOKUP($B978,[2]Sheet3!$G:$CZ,29,0)</f>
        <v>0</v>
      </c>
      <c r="AS978" s="14">
        <f>VLOOKUP($B978,[2]Sheet3!$G:$CZ,30,0)</f>
        <v>0</v>
      </c>
      <c r="AT978" s="14">
        <f>VLOOKUP($B978,[2]Sheet3!$G:$CZ,31,0)</f>
        <v>0</v>
      </c>
      <c r="AU978" s="14">
        <f>VLOOKUP($B978,[2]Sheet3!$G:$CZ,32,0)</f>
        <v>0</v>
      </c>
      <c r="AV978" s="14">
        <f>VLOOKUP($B978,[2]Sheet3!$G:$CZ,33,0)</f>
        <v>0</v>
      </c>
      <c r="AW978" s="14">
        <f>VLOOKUP($B978,[2]Sheet3!$G:$CZ,34,0)</f>
        <v>0</v>
      </c>
      <c r="AX978" s="14">
        <f>VLOOKUP($B978,[2]Sheet3!$G:$CZ,35,0)</f>
        <v>0</v>
      </c>
      <c r="AY978" s="14">
        <f>VLOOKUP($B978,[2]Sheet3!$G:$CZ,36,0)</f>
        <v>0</v>
      </c>
      <c r="AZ978" s="14">
        <f>VLOOKUP($B978,[2]Sheet3!$G:$CZ,37,0)</f>
        <v>0</v>
      </c>
      <c r="BA978" s="14">
        <f>VLOOKUP($B978,[2]Sheet3!$G:$CZ,38,0)</f>
        <v>0</v>
      </c>
      <c r="BB978" s="14">
        <f>VLOOKUP($B978,[2]Sheet3!$G:$CZ,39,0)</f>
        <v>0</v>
      </c>
      <c r="BC978" s="14">
        <f>VLOOKUP($B978,[2]Sheet3!$G:$CZ,40,0)</f>
        <v>0</v>
      </c>
      <c r="BD978" s="14">
        <f>VLOOKUP($B978,[2]Sheet3!$G:$CZ,41,0)</f>
        <v>0</v>
      </c>
      <c r="BE978" s="14">
        <f>VLOOKUP($B978,[2]Sheet3!$G:$CZ,42,0)</f>
        <v>0</v>
      </c>
      <c r="BF978" s="14">
        <f>VLOOKUP($B978,[2]Sheet3!$G:$CZ,43,0)</f>
        <v>0</v>
      </c>
      <c r="BG978" s="14">
        <f>VLOOKUP($B978,[2]Sheet3!$G:$CZ,44,0)</f>
        <v>0</v>
      </c>
      <c r="BH978" s="14">
        <f>VLOOKUP($B978,[2]Sheet3!$G:$CZ,45,0)</f>
        <v>0</v>
      </c>
      <c r="BI978" s="14">
        <f>VLOOKUP($B978,[2]Sheet3!$G:$CZ,46,0)</f>
        <v>0</v>
      </c>
      <c r="BJ978" s="14">
        <f>VLOOKUP($B978,[2]Sheet3!$G:$CZ,47,0)</f>
        <v>0</v>
      </c>
      <c r="BK978" s="14">
        <f>VLOOKUP($B978,[2]Sheet3!$G:$CZ,48,0)</f>
        <v>0</v>
      </c>
      <c r="BL978" s="14">
        <f>VLOOKUP($B978,[2]Sheet3!$G:$CZ,49,0)</f>
        <v>0</v>
      </c>
      <c r="BM978" s="14">
        <f>VLOOKUP($B978,[2]Sheet3!$G:$CZ,50,0)</f>
        <v>0</v>
      </c>
      <c r="BN978" s="14">
        <f>VLOOKUP($B978,[2]Sheet3!$G:$CZ,51,0)</f>
        <v>0</v>
      </c>
      <c r="BO978" s="14">
        <f>VLOOKUP($B978,[2]Sheet3!$G:$CZ,52,0)</f>
        <v>0</v>
      </c>
      <c r="BP978" s="14">
        <f>VLOOKUP($B978,[2]Sheet3!$G:$CZ,53,0)</f>
        <v>0</v>
      </c>
      <c r="BQ978" s="14">
        <f>VLOOKUP($B978,[2]Sheet3!$G:$CZ,54,0)</f>
        <v>0</v>
      </c>
      <c r="BR978" s="14">
        <f>VLOOKUP($B978,[2]Sheet3!$G:$CZ,55,0)</f>
        <v>0</v>
      </c>
      <c r="BS978" s="14">
        <f>VLOOKUP($B978,[2]Sheet3!$G:$CZ,56,0)</f>
        <v>0</v>
      </c>
      <c r="BT978" s="14">
        <f>VLOOKUP($B978,[2]Sheet3!$G:$CZ,57,0)</f>
        <v>0</v>
      </c>
      <c r="BU978" s="14">
        <f>VLOOKUP($B978,[2]Sheet3!$G:$CZ,58,0)</f>
        <v>0</v>
      </c>
      <c r="BV978" s="14">
        <f>VLOOKUP($B978,[2]Sheet3!$G:$CZ,59,0)</f>
        <v>0</v>
      </c>
      <c r="BW978" s="14">
        <f>VLOOKUP($B978,[2]Sheet3!$G:$CZ,60,0)</f>
        <v>0</v>
      </c>
      <c r="BX978" s="14">
        <f>VLOOKUP($B978,[2]Sheet3!$G:$CZ,61,0)</f>
        <v>0</v>
      </c>
      <c r="BY978" s="14">
        <f>VLOOKUP($B978,[2]Sheet3!$G:$CZ,62,0)</f>
        <v>0</v>
      </c>
      <c r="BZ978" s="14">
        <f>VLOOKUP($B978,[2]Sheet3!$G:$CZ,63,0)</f>
        <v>0</v>
      </c>
      <c r="CA978" s="14">
        <f>VLOOKUP($B978,[2]Sheet3!$G:$CZ,64,0)</f>
        <v>0</v>
      </c>
      <c r="CB978" s="14">
        <f>VLOOKUP($B978,[2]Sheet3!$G:$CZ,65,0)</f>
        <v>0</v>
      </c>
      <c r="CC978" s="14">
        <f>VLOOKUP($B978,[2]Sheet3!$G:$CZ,66,0)</f>
        <v>0</v>
      </c>
      <c r="CD978" s="14">
        <f>VLOOKUP($B978,[2]Sheet3!$G:$CZ,67,0)</f>
        <v>0</v>
      </c>
      <c r="CE978" s="14">
        <f>VLOOKUP($B978,[2]Sheet3!$G:$CZ,68,0)</f>
        <v>0</v>
      </c>
      <c r="CF978" s="14">
        <f>VLOOKUP($B978,[2]Sheet3!$G:$CZ,69,0)</f>
        <v>0</v>
      </c>
      <c r="CG978" s="14">
        <f>VLOOKUP($B978,[2]Sheet3!$G:$CZ,70,0)</f>
        <v>0</v>
      </c>
      <c r="CH978" s="14">
        <f>VLOOKUP($B978,[2]Sheet3!$G:$CZ,71,0)</f>
        <v>0</v>
      </c>
      <c r="CI978" s="14">
        <f>VLOOKUP($B978,[2]Sheet3!$G:$CZ,72,0)</f>
        <v>0</v>
      </c>
      <c r="CJ978" s="14">
        <f>VLOOKUP($B978,[2]Sheet3!$G:$CZ,73,0)</f>
        <v>0</v>
      </c>
      <c r="CK978" s="14">
        <f>VLOOKUP($B978,[2]Sheet3!$G:$CZ,74,0)</f>
        <v>0</v>
      </c>
      <c r="CL978" s="14">
        <f>VLOOKUP($B978,[2]Sheet3!$G:$CZ,75,0)</f>
        <v>0</v>
      </c>
      <c r="CM978" s="14">
        <f>VLOOKUP($B978,[2]Sheet3!$G:$CZ,76,0)</f>
        <v>0</v>
      </c>
      <c r="CN978" s="14">
        <f>VLOOKUP($B978,[2]Sheet3!$G:$CZ,77,0)</f>
        <v>0</v>
      </c>
      <c r="CO978" s="14">
        <f>VLOOKUP($B978,[2]Sheet3!$G:$CZ,78,0)</f>
        <v>0</v>
      </c>
      <c r="CP978" s="14">
        <f>VLOOKUP($B978,[2]Sheet3!$G:$CZ,79,0)</f>
        <v>0</v>
      </c>
      <c r="CQ978" s="14">
        <f>VLOOKUP($B978,[2]Sheet3!$G:$CZ,80,0)</f>
        <v>0</v>
      </c>
      <c r="CR978" s="14">
        <f>VLOOKUP($B978,[2]Sheet3!$G:$CZ,81,0)</f>
        <v>0</v>
      </c>
      <c r="CS978" s="14">
        <f>VLOOKUP($B978,[2]Sheet3!$G:$CZ,82,0)</f>
        <v>0</v>
      </c>
      <c r="CT978" s="14">
        <f>VLOOKUP($B978,[2]Sheet3!$G:$CZ,83,0)</f>
        <v>0</v>
      </c>
      <c r="CU978" s="14">
        <f>VLOOKUP($B978,[2]Sheet3!$G:$CZ,84,0)</f>
        <v>0</v>
      </c>
      <c r="CV978" s="14">
        <f>VLOOKUP($B978,[2]Sheet3!$G:$CZ,85,0)</f>
        <v>0</v>
      </c>
      <c r="CW978" s="14">
        <f>VLOOKUP($B978,[2]Sheet3!$G:$CZ,86,0)</f>
        <v>0</v>
      </c>
      <c r="CX978" s="14">
        <f>VLOOKUP($B978,[2]Sheet3!$G:$CZ,87,0)</f>
        <v>0</v>
      </c>
      <c r="CY978" s="14">
        <f>VLOOKUP($B978,[2]Sheet3!$G:$CZ,88,0)</f>
        <v>0</v>
      </c>
      <c r="CZ978" s="14">
        <f>VLOOKUP($B978,[2]Sheet3!$G:$CZ,89,0)</f>
        <v>0</v>
      </c>
      <c r="DA978" s="14">
        <f>VLOOKUP($B978,[2]Sheet3!$G:$CZ,90,0)</f>
        <v>0</v>
      </c>
      <c r="DB978" s="14">
        <f>VLOOKUP($B978,[2]Sheet3!$G:$CZ,91,0)</f>
        <v>0</v>
      </c>
      <c r="DC978" s="14">
        <f>VLOOKUP($B978,[2]Sheet3!$G:$CZ,92,0)</f>
        <v>0</v>
      </c>
      <c r="DD978" s="14">
        <f>VLOOKUP($B978,[2]Sheet3!$G:$CZ,93,0)</f>
        <v>0</v>
      </c>
      <c r="DE978" s="14">
        <f>VLOOKUP($B978,[2]Sheet3!$G:$CZ,94,0)</f>
        <v>0</v>
      </c>
      <c r="DF978" s="14">
        <f>VLOOKUP($B978,[2]Sheet3!$G:$CZ,95,0)</f>
        <v>0</v>
      </c>
      <c r="DG978" s="14">
        <f>VLOOKUP($B978,[2]Sheet3!$G:$CZ,96,0)</f>
        <v>0</v>
      </c>
      <c r="DH978" s="14">
        <f>VLOOKUP($B978,[2]Sheet3!$G:$CZ,97,0)</f>
        <v>0</v>
      </c>
      <c r="DI978" s="14">
        <f>VLOOKUP($B978,[2]Sheet3!$G:$CZ,98,0)</f>
        <v>0</v>
      </c>
    </row>
    <row r="979" spans="1:113" x14ac:dyDescent="0.3">
      <c r="A979" s="9" t="str">
        <f t="shared" si="47"/>
        <v>NE3073</v>
      </c>
      <c r="B979" s="15" t="s">
        <v>2258</v>
      </c>
      <c r="C979" s="15" t="s">
        <v>2259</v>
      </c>
      <c r="F979" s="7" t="s">
        <v>15</v>
      </c>
      <c r="G979" s="12" t="s">
        <v>4473</v>
      </c>
      <c r="H979" s="12" t="str">
        <f>VLOOKUP($B979,[1]Sheet1!$A:$G,5,0)</f>
        <v>Prince.kumar@redintongroup.com</v>
      </c>
      <c r="I979" s="12" t="str">
        <f>VLOOKUP($B979,[1]Sheet1!$A:$G,7,0)</f>
        <v>sidharth.eknath@redingtongroup.com</v>
      </c>
      <c r="J979" s="12" t="s">
        <v>82</v>
      </c>
      <c r="K979" s="7"/>
      <c r="L979" s="7"/>
      <c r="M979" s="8"/>
      <c r="N979" s="7" t="str">
        <f t="shared" si="45"/>
        <v>Prince.kumar@redintongroup.com; sidharth.eknath@redingtongroup.com; nilesh.phirke@redingtongroup.com;christopher.joseph@redingtongroup.com</v>
      </c>
      <c r="O979" s="7" t="str">
        <f t="shared" si="46"/>
        <v>NE3073</v>
      </c>
      <c r="P979" s="8" t="s">
        <v>5215</v>
      </c>
      <c r="Q979" s="14">
        <f>VLOOKUP($B979,[2]Sheet3!$G:$CZ,2,0)</f>
        <v>2400299990</v>
      </c>
      <c r="R979" s="14">
        <f>VLOOKUP($B979,[2]Sheet3!$G:$CZ,3,0)</f>
        <v>2400303217</v>
      </c>
      <c r="S979" s="14">
        <f>VLOOKUP($B979,[2]Sheet3!$G:$CZ,4,0)</f>
        <v>2400306283</v>
      </c>
      <c r="T979" s="14">
        <f>VLOOKUP($B979,[2]Sheet3!$G:$CZ,5,0)</f>
        <v>2400303702</v>
      </c>
      <c r="U979" s="14">
        <f>VLOOKUP($B979,[2]Sheet3!$G:$CZ,6,0)</f>
        <v>0</v>
      </c>
      <c r="V979" s="14">
        <f>VLOOKUP($B979,[2]Sheet3!$G:$CZ,7,0)</f>
        <v>0</v>
      </c>
      <c r="W979" s="14">
        <f>VLOOKUP($B979,[2]Sheet3!$G:$CZ,8,0)</f>
        <v>0</v>
      </c>
      <c r="X979" s="14">
        <f>VLOOKUP($B979,[2]Sheet3!$G:$CZ,9,0)</f>
        <v>0</v>
      </c>
      <c r="Y979" s="14">
        <f>VLOOKUP($B979,[2]Sheet3!$G:$CZ,10,0)</f>
        <v>0</v>
      </c>
      <c r="Z979" s="14">
        <f>VLOOKUP($B979,[2]Sheet3!$G:$CZ,11,0)</f>
        <v>0</v>
      </c>
      <c r="AA979" s="14">
        <f>VLOOKUP($B979,[2]Sheet3!$G:$CZ,12,0)</f>
        <v>0</v>
      </c>
      <c r="AB979" s="14">
        <f>VLOOKUP($B979,[2]Sheet3!$G:$CZ,13,0)</f>
        <v>0</v>
      </c>
      <c r="AC979" s="14">
        <f>VLOOKUP($B979,[2]Sheet3!$G:$CZ,14,0)</f>
        <v>0</v>
      </c>
      <c r="AD979" s="14">
        <f>VLOOKUP($B979,[2]Sheet3!$G:$CZ,15,0)</f>
        <v>0</v>
      </c>
      <c r="AE979" s="14">
        <f>VLOOKUP($B979,[2]Sheet3!$G:$CZ,16,0)</f>
        <v>0</v>
      </c>
      <c r="AF979" s="14">
        <f>VLOOKUP($B979,[2]Sheet3!$G:$CZ,17,0)</f>
        <v>0</v>
      </c>
      <c r="AG979" s="14">
        <f>VLOOKUP($B979,[2]Sheet3!$G:$CZ,18,0)</f>
        <v>0</v>
      </c>
      <c r="AH979" s="14">
        <f>VLOOKUP($B979,[2]Sheet3!$G:$CZ,19,0)</f>
        <v>0</v>
      </c>
      <c r="AI979" s="14">
        <f>VLOOKUP($B979,[2]Sheet3!$G:$CZ,20,0)</f>
        <v>0</v>
      </c>
      <c r="AJ979" s="14">
        <f>VLOOKUP($B979,[2]Sheet3!$G:$CZ,21,0)</f>
        <v>0</v>
      </c>
      <c r="AK979" s="14">
        <f>VLOOKUP($B979,[2]Sheet3!$G:$CZ,22,0)</f>
        <v>0</v>
      </c>
      <c r="AL979" s="14">
        <f>VLOOKUP($B979,[2]Sheet3!$G:$CZ,23,0)</f>
        <v>0</v>
      </c>
      <c r="AM979" s="14">
        <f>VLOOKUP($B979,[2]Sheet3!$G:$CZ,24,0)</f>
        <v>0</v>
      </c>
      <c r="AN979" s="14">
        <f>VLOOKUP($B979,[2]Sheet3!$G:$CZ,25,0)</f>
        <v>0</v>
      </c>
      <c r="AO979" s="14">
        <f>VLOOKUP($B979,[2]Sheet3!$G:$CZ,26,0)</f>
        <v>0</v>
      </c>
      <c r="AP979" s="14">
        <f>VLOOKUP($B979,[2]Sheet3!$G:$CZ,27,0)</f>
        <v>0</v>
      </c>
      <c r="AQ979" s="14">
        <f>VLOOKUP($B979,[2]Sheet3!$G:$CZ,28,0)</f>
        <v>0</v>
      </c>
      <c r="AR979" s="14">
        <f>VLOOKUP($B979,[2]Sheet3!$G:$CZ,29,0)</f>
        <v>0</v>
      </c>
      <c r="AS979" s="14">
        <f>VLOOKUP($B979,[2]Sheet3!$G:$CZ,30,0)</f>
        <v>0</v>
      </c>
      <c r="AT979" s="14">
        <f>VLOOKUP($B979,[2]Sheet3!$G:$CZ,31,0)</f>
        <v>0</v>
      </c>
      <c r="AU979" s="14">
        <f>VLOOKUP($B979,[2]Sheet3!$G:$CZ,32,0)</f>
        <v>0</v>
      </c>
      <c r="AV979" s="14">
        <f>VLOOKUP($B979,[2]Sheet3!$G:$CZ,33,0)</f>
        <v>0</v>
      </c>
      <c r="AW979" s="14">
        <f>VLOOKUP($B979,[2]Sheet3!$G:$CZ,34,0)</f>
        <v>0</v>
      </c>
      <c r="AX979" s="14">
        <f>VLOOKUP($B979,[2]Sheet3!$G:$CZ,35,0)</f>
        <v>0</v>
      </c>
      <c r="AY979" s="14">
        <f>VLOOKUP($B979,[2]Sheet3!$G:$CZ,36,0)</f>
        <v>0</v>
      </c>
      <c r="AZ979" s="14">
        <f>VLOOKUP($B979,[2]Sheet3!$G:$CZ,37,0)</f>
        <v>0</v>
      </c>
      <c r="BA979" s="14">
        <f>VLOOKUP($B979,[2]Sheet3!$G:$CZ,38,0)</f>
        <v>0</v>
      </c>
      <c r="BB979" s="14">
        <f>VLOOKUP($B979,[2]Sheet3!$G:$CZ,39,0)</f>
        <v>0</v>
      </c>
      <c r="BC979" s="14">
        <f>VLOOKUP($B979,[2]Sheet3!$G:$CZ,40,0)</f>
        <v>0</v>
      </c>
      <c r="BD979" s="14">
        <f>VLOOKUP($B979,[2]Sheet3!$G:$CZ,41,0)</f>
        <v>0</v>
      </c>
      <c r="BE979" s="14">
        <f>VLOOKUP($B979,[2]Sheet3!$G:$CZ,42,0)</f>
        <v>0</v>
      </c>
      <c r="BF979" s="14">
        <f>VLOOKUP($B979,[2]Sheet3!$G:$CZ,43,0)</f>
        <v>0</v>
      </c>
      <c r="BG979" s="14">
        <f>VLOOKUP($B979,[2]Sheet3!$G:$CZ,44,0)</f>
        <v>0</v>
      </c>
      <c r="BH979" s="14">
        <f>VLOOKUP($B979,[2]Sheet3!$G:$CZ,45,0)</f>
        <v>0</v>
      </c>
      <c r="BI979" s="14">
        <f>VLOOKUP($B979,[2]Sheet3!$G:$CZ,46,0)</f>
        <v>0</v>
      </c>
      <c r="BJ979" s="14">
        <f>VLOOKUP($B979,[2]Sheet3!$G:$CZ,47,0)</f>
        <v>0</v>
      </c>
      <c r="BK979" s="14">
        <f>VLOOKUP($B979,[2]Sheet3!$G:$CZ,48,0)</f>
        <v>0</v>
      </c>
      <c r="BL979" s="14">
        <f>VLOOKUP($B979,[2]Sheet3!$G:$CZ,49,0)</f>
        <v>0</v>
      </c>
      <c r="BM979" s="14">
        <f>VLOOKUP($B979,[2]Sheet3!$G:$CZ,50,0)</f>
        <v>0</v>
      </c>
      <c r="BN979" s="14">
        <f>VLOOKUP($B979,[2]Sheet3!$G:$CZ,51,0)</f>
        <v>0</v>
      </c>
      <c r="BO979" s="14">
        <f>VLOOKUP($B979,[2]Sheet3!$G:$CZ,52,0)</f>
        <v>0</v>
      </c>
      <c r="BP979" s="14">
        <f>VLOOKUP($B979,[2]Sheet3!$G:$CZ,53,0)</f>
        <v>0</v>
      </c>
      <c r="BQ979" s="14">
        <f>VLOOKUP($B979,[2]Sheet3!$G:$CZ,54,0)</f>
        <v>0</v>
      </c>
      <c r="BR979" s="14">
        <f>VLOOKUP($B979,[2]Sheet3!$G:$CZ,55,0)</f>
        <v>0</v>
      </c>
      <c r="BS979" s="14">
        <f>VLOOKUP($B979,[2]Sheet3!$G:$CZ,56,0)</f>
        <v>0</v>
      </c>
      <c r="BT979" s="14">
        <f>VLOOKUP($B979,[2]Sheet3!$G:$CZ,57,0)</f>
        <v>0</v>
      </c>
      <c r="BU979" s="14">
        <f>VLOOKUP($B979,[2]Sheet3!$G:$CZ,58,0)</f>
        <v>0</v>
      </c>
      <c r="BV979" s="14">
        <f>VLOOKUP($B979,[2]Sheet3!$G:$CZ,59,0)</f>
        <v>0</v>
      </c>
      <c r="BW979" s="14">
        <f>VLOOKUP($B979,[2]Sheet3!$G:$CZ,60,0)</f>
        <v>0</v>
      </c>
      <c r="BX979" s="14">
        <f>VLOOKUP($B979,[2]Sheet3!$G:$CZ,61,0)</f>
        <v>0</v>
      </c>
      <c r="BY979" s="14">
        <f>VLOOKUP($B979,[2]Sheet3!$G:$CZ,62,0)</f>
        <v>0</v>
      </c>
      <c r="BZ979" s="14">
        <f>VLOOKUP($B979,[2]Sheet3!$G:$CZ,63,0)</f>
        <v>0</v>
      </c>
      <c r="CA979" s="14">
        <f>VLOOKUP($B979,[2]Sheet3!$G:$CZ,64,0)</f>
        <v>0</v>
      </c>
      <c r="CB979" s="14">
        <f>VLOOKUP($B979,[2]Sheet3!$G:$CZ,65,0)</f>
        <v>0</v>
      </c>
      <c r="CC979" s="14">
        <f>VLOOKUP($B979,[2]Sheet3!$G:$CZ,66,0)</f>
        <v>0</v>
      </c>
      <c r="CD979" s="14">
        <f>VLOOKUP($B979,[2]Sheet3!$G:$CZ,67,0)</f>
        <v>0</v>
      </c>
      <c r="CE979" s="14">
        <f>VLOOKUP($B979,[2]Sheet3!$G:$CZ,68,0)</f>
        <v>0</v>
      </c>
      <c r="CF979" s="14">
        <f>VLOOKUP($B979,[2]Sheet3!$G:$CZ,69,0)</f>
        <v>0</v>
      </c>
      <c r="CG979" s="14">
        <f>VLOOKUP($B979,[2]Sheet3!$G:$CZ,70,0)</f>
        <v>0</v>
      </c>
      <c r="CH979" s="14">
        <f>VLOOKUP($B979,[2]Sheet3!$G:$CZ,71,0)</f>
        <v>0</v>
      </c>
      <c r="CI979" s="14">
        <f>VLOOKUP($B979,[2]Sheet3!$G:$CZ,72,0)</f>
        <v>0</v>
      </c>
      <c r="CJ979" s="14">
        <f>VLOOKUP($B979,[2]Sheet3!$G:$CZ,73,0)</f>
        <v>0</v>
      </c>
      <c r="CK979" s="14">
        <f>VLOOKUP($B979,[2]Sheet3!$G:$CZ,74,0)</f>
        <v>0</v>
      </c>
      <c r="CL979" s="14">
        <f>VLOOKUP($B979,[2]Sheet3!$G:$CZ,75,0)</f>
        <v>0</v>
      </c>
      <c r="CM979" s="14">
        <f>VLOOKUP($B979,[2]Sheet3!$G:$CZ,76,0)</f>
        <v>0</v>
      </c>
      <c r="CN979" s="14">
        <f>VLOOKUP($B979,[2]Sheet3!$G:$CZ,77,0)</f>
        <v>0</v>
      </c>
      <c r="CO979" s="14">
        <f>VLOOKUP($B979,[2]Sheet3!$G:$CZ,78,0)</f>
        <v>0</v>
      </c>
      <c r="CP979" s="14">
        <f>VLOOKUP($B979,[2]Sheet3!$G:$CZ,79,0)</f>
        <v>0</v>
      </c>
      <c r="CQ979" s="14">
        <f>VLOOKUP($B979,[2]Sheet3!$G:$CZ,80,0)</f>
        <v>0</v>
      </c>
      <c r="CR979" s="14">
        <f>VLOOKUP($B979,[2]Sheet3!$G:$CZ,81,0)</f>
        <v>0</v>
      </c>
      <c r="CS979" s="14">
        <f>VLOOKUP($B979,[2]Sheet3!$G:$CZ,82,0)</f>
        <v>0</v>
      </c>
      <c r="CT979" s="14">
        <f>VLOOKUP($B979,[2]Sheet3!$G:$CZ,83,0)</f>
        <v>0</v>
      </c>
      <c r="CU979" s="14">
        <f>VLOOKUP($B979,[2]Sheet3!$G:$CZ,84,0)</f>
        <v>0</v>
      </c>
      <c r="CV979" s="14">
        <f>VLOOKUP($B979,[2]Sheet3!$G:$CZ,85,0)</f>
        <v>0</v>
      </c>
      <c r="CW979" s="14">
        <f>VLOOKUP($B979,[2]Sheet3!$G:$CZ,86,0)</f>
        <v>0</v>
      </c>
      <c r="CX979" s="14">
        <f>VLOOKUP($B979,[2]Sheet3!$G:$CZ,87,0)</f>
        <v>0</v>
      </c>
      <c r="CY979" s="14">
        <f>VLOOKUP($B979,[2]Sheet3!$G:$CZ,88,0)</f>
        <v>0</v>
      </c>
      <c r="CZ979" s="14">
        <f>VLOOKUP($B979,[2]Sheet3!$G:$CZ,89,0)</f>
        <v>0</v>
      </c>
      <c r="DA979" s="14">
        <f>VLOOKUP($B979,[2]Sheet3!$G:$CZ,90,0)</f>
        <v>0</v>
      </c>
      <c r="DB979" s="14">
        <f>VLOOKUP($B979,[2]Sheet3!$G:$CZ,91,0)</f>
        <v>0</v>
      </c>
      <c r="DC979" s="14">
        <f>VLOOKUP($B979,[2]Sheet3!$G:$CZ,92,0)</f>
        <v>0</v>
      </c>
      <c r="DD979" s="14">
        <f>VLOOKUP($B979,[2]Sheet3!$G:$CZ,93,0)</f>
        <v>0</v>
      </c>
      <c r="DE979" s="14">
        <f>VLOOKUP($B979,[2]Sheet3!$G:$CZ,94,0)</f>
        <v>0</v>
      </c>
      <c r="DF979" s="14">
        <f>VLOOKUP($B979,[2]Sheet3!$G:$CZ,95,0)</f>
        <v>0</v>
      </c>
      <c r="DG979" s="14">
        <f>VLOOKUP($B979,[2]Sheet3!$G:$CZ,96,0)</f>
        <v>0</v>
      </c>
      <c r="DH979" s="14">
        <f>VLOOKUP($B979,[2]Sheet3!$G:$CZ,97,0)</f>
        <v>0</v>
      </c>
      <c r="DI979" s="14">
        <f>VLOOKUP($B979,[2]Sheet3!$G:$CZ,98,0)</f>
        <v>0</v>
      </c>
    </row>
    <row r="980" spans="1:113" x14ac:dyDescent="0.3">
      <c r="A980" s="9" t="str">
        <f t="shared" si="47"/>
        <v>N43720</v>
      </c>
      <c r="B980" s="15" t="s">
        <v>2260</v>
      </c>
      <c r="C980" s="15" t="s">
        <v>2261</v>
      </c>
      <c r="F980" s="7" t="s">
        <v>15</v>
      </c>
      <c r="G980" s="12" t="s">
        <v>4474</v>
      </c>
      <c r="H980" s="12" t="str">
        <f>VLOOKUP($B980,[1]Sheet1!$A:$G,5,0)</f>
        <v>harsh.ahuja@redingtongroup.com</v>
      </c>
      <c r="I980" s="12" t="str">
        <f>VLOOKUP($B980,[1]Sheet1!$A:$G,7,0)</f>
        <v>sidharth.eknath@redingtongroup.com</v>
      </c>
      <c r="J980" s="12" t="s">
        <v>82</v>
      </c>
      <c r="K980" s="7"/>
      <c r="L980" s="7"/>
      <c r="M980" s="8"/>
      <c r="N980" s="7" t="str">
        <f t="shared" si="45"/>
        <v>harsh.ahuja@redingtongroup.com; sidharth.eknath@redingtongroup.com; nilesh.phirke@redingtongroup.com;christopher.joseph@redingtongroup.com</v>
      </c>
      <c r="O980" s="7" t="str">
        <f t="shared" si="46"/>
        <v>N43720</v>
      </c>
      <c r="P980" s="8" t="s">
        <v>5215</v>
      </c>
      <c r="Q980" s="14">
        <f>VLOOKUP($B980,[2]Sheet3!$G:$CZ,2,0)</f>
        <v>2400301997</v>
      </c>
      <c r="R980" s="14">
        <f>VLOOKUP($B980,[2]Sheet3!$G:$CZ,3,0)</f>
        <v>2400299736</v>
      </c>
      <c r="S980" s="14">
        <f>VLOOKUP($B980,[2]Sheet3!$G:$CZ,4,0)</f>
        <v>2400302357</v>
      </c>
      <c r="T980" s="14">
        <f>VLOOKUP($B980,[2]Sheet3!$G:$CZ,5,0)</f>
        <v>0</v>
      </c>
      <c r="U980" s="14">
        <f>VLOOKUP($B980,[2]Sheet3!$G:$CZ,6,0)</f>
        <v>0</v>
      </c>
      <c r="V980" s="14">
        <f>VLOOKUP($B980,[2]Sheet3!$G:$CZ,7,0)</f>
        <v>0</v>
      </c>
      <c r="W980" s="14">
        <f>VLOOKUP($B980,[2]Sheet3!$G:$CZ,8,0)</f>
        <v>0</v>
      </c>
      <c r="X980" s="14">
        <f>VLOOKUP($B980,[2]Sheet3!$G:$CZ,9,0)</f>
        <v>0</v>
      </c>
      <c r="Y980" s="14">
        <f>VLOOKUP($B980,[2]Sheet3!$G:$CZ,10,0)</f>
        <v>0</v>
      </c>
      <c r="Z980" s="14">
        <f>VLOOKUP($B980,[2]Sheet3!$G:$CZ,11,0)</f>
        <v>0</v>
      </c>
      <c r="AA980" s="14">
        <f>VLOOKUP($B980,[2]Sheet3!$G:$CZ,12,0)</f>
        <v>0</v>
      </c>
      <c r="AB980" s="14">
        <f>VLOOKUP($B980,[2]Sheet3!$G:$CZ,13,0)</f>
        <v>0</v>
      </c>
      <c r="AC980" s="14">
        <f>VLOOKUP($B980,[2]Sheet3!$G:$CZ,14,0)</f>
        <v>0</v>
      </c>
      <c r="AD980" s="14">
        <f>VLOOKUP($B980,[2]Sheet3!$G:$CZ,15,0)</f>
        <v>0</v>
      </c>
      <c r="AE980" s="14">
        <f>VLOOKUP($B980,[2]Sheet3!$G:$CZ,16,0)</f>
        <v>0</v>
      </c>
      <c r="AF980" s="14">
        <f>VLOOKUP($B980,[2]Sheet3!$G:$CZ,17,0)</f>
        <v>0</v>
      </c>
      <c r="AG980" s="14">
        <f>VLOOKUP($B980,[2]Sheet3!$G:$CZ,18,0)</f>
        <v>0</v>
      </c>
      <c r="AH980" s="14">
        <f>VLOOKUP($B980,[2]Sheet3!$G:$CZ,19,0)</f>
        <v>0</v>
      </c>
      <c r="AI980" s="14">
        <f>VLOOKUP($B980,[2]Sheet3!$G:$CZ,20,0)</f>
        <v>0</v>
      </c>
      <c r="AJ980" s="14">
        <f>VLOOKUP($B980,[2]Sheet3!$G:$CZ,21,0)</f>
        <v>0</v>
      </c>
      <c r="AK980" s="14">
        <f>VLOOKUP($B980,[2]Sheet3!$G:$CZ,22,0)</f>
        <v>0</v>
      </c>
      <c r="AL980" s="14">
        <f>VLOOKUP($B980,[2]Sheet3!$G:$CZ,23,0)</f>
        <v>0</v>
      </c>
      <c r="AM980" s="14">
        <f>VLOOKUP($B980,[2]Sheet3!$G:$CZ,24,0)</f>
        <v>0</v>
      </c>
      <c r="AN980" s="14">
        <f>VLOOKUP($B980,[2]Sheet3!$G:$CZ,25,0)</f>
        <v>0</v>
      </c>
      <c r="AO980" s="14">
        <f>VLOOKUP($B980,[2]Sheet3!$G:$CZ,26,0)</f>
        <v>0</v>
      </c>
      <c r="AP980" s="14">
        <f>VLOOKUP($B980,[2]Sheet3!$G:$CZ,27,0)</f>
        <v>0</v>
      </c>
      <c r="AQ980" s="14">
        <f>VLOOKUP($B980,[2]Sheet3!$G:$CZ,28,0)</f>
        <v>0</v>
      </c>
      <c r="AR980" s="14">
        <f>VLOOKUP($B980,[2]Sheet3!$G:$CZ,29,0)</f>
        <v>0</v>
      </c>
      <c r="AS980" s="14">
        <f>VLOOKUP($B980,[2]Sheet3!$G:$CZ,30,0)</f>
        <v>0</v>
      </c>
      <c r="AT980" s="14">
        <f>VLOOKUP($B980,[2]Sheet3!$G:$CZ,31,0)</f>
        <v>0</v>
      </c>
      <c r="AU980" s="14">
        <f>VLOOKUP($B980,[2]Sheet3!$G:$CZ,32,0)</f>
        <v>0</v>
      </c>
      <c r="AV980" s="14">
        <f>VLOOKUP($B980,[2]Sheet3!$G:$CZ,33,0)</f>
        <v>0</v>
      </c>
      <c r="AW980" s="14">
        <f>VLOOKUP($B980,[2]Sheet3!$G:$CZ,34,0)</f>
        <v>0</v>
      </c>
      <c r="AX980" s="14">
        <f>VLOOKUP($B980,[2]Sheet3!$G:$CZ,35,0)</f>
        <v>0</v>
      </c>
      <c r="AY980" s="14">
        <f>VLOOKUP($B980,[2]Sheet3!$G:$CZ,36,0)</f>
        <v>0</v>
      </c>
      <c r="AZ980" s="14">
        <f>VLOOKUP($B980,[2]Sheet3!$G:$CZ,37,0)</f>
        <v>0</v>
      </c>
      <c r="BA980" s="14">
        <f>VLOOKUP($B980,[2]Sheet3!$G:$CZ,38,0)</f>
        <v>0</v>
      </c>
      <c r="BB980" s="14">
        <f>VLOOKUP($B980,[2]Sheet3!$G:$CZ,39,0)</f>
        <v>0</v>
      </c>
      <c r="BC980" s="14">
        <f>VLOOKUP($B980,[2]Sheet3!$G:$CZ,40,0)</f>
        <v>0</v>
      </c>
      <c r="BD980" s="14">
        <f>VLOOKUP($B980,[2]Sheet3!$G:$CZ,41,0)</f>
        <v>0</v>
      </c>
      <c r="BE980" s="14">
        <f>VLOOKUP($B980,[2]Sheet3!$G:$CZ,42,0)</f>
        <v>0</v>
      </c>
      <c r="BF980" s="14">
        <f>VLOOKUP($B980,[2]Sheet3!$G:$CZ,43,0)</f>
        <v>0</v>
      </c>
      <c r="BG980" s="14">
        <f>VLOOKUP($B980,[2]Sheet3!$G:$CZ,44,0)</f>
        <v>0</v>
      </c>
      <c r="BH980" s="14">
        <f>VLOOKUP($B980,[2]Sheet3!$G:$CZ,45,0)</f>
        <v>0</v>
      </c>
      <c r="BI980" s="14">
        <f>VLOOKUP($B980,[2]Sheet3!$G:$CZ,46,0)</f>
        <v>0</v>
      </c>
      <c r="BJ980" s="14">
        <f>VLOOKUP($B980,[2]Sheet3!$G:$CZ,47,0)</f>
        <v>0</v>
      </c>
      <c r="BK980" s="14">
        <f>VLOOKUP($B980,[2]Sheet3!$G:$CZ,48,0)</f>
        <v>0</v>
      </c>
      <c r="BL980" s="14">
        <f>VLOOKUP($B980,[2]Sheet3!$G:$CZ,49,0)</f>
        <v>0</v>
      </c>
      <c r="BM980" s="14">
        <f>VLOOKUP($B980,[2]Sheet3!$G:$CZ,50,0)</f>
        <v>0</v>
      </c>
      <c r="BN980" s="14">
        <f>VLOOKUP($B980,[2]Sheet3!$G:$CZ,51,0)</f>
        <v>0</v>
      </c>
      <c r="BO980" s="14">
        <f>VLOOKUP($B980,[2]Sheet3!$G:$CZ,52,0)</f>
        <v>0</v>
      </c>
      <c r="BP980" s="14">
        <f>VLOOKUP($B980,[2]Sheet3!$G:$CZ,53,0)</f>
        <v>0</v>
      </c>
      <c r="BQ980" s="14">
        <f>VLOOKUP($B980,[2]Sheet3!$G:$CZ,54,0)</f>
        <v>0</v>
      </c>
      <c r="BR980" s="14">
        <f>VLOOKUP($B980,[2]Sheet3!$G:$CZ,55,0)</f>
        <v>0</v>
      </c>
      <c r="BS980" s="14">
        <f>VLOOKUP($B980,[2]Sheet3!$G:$CZ,56,0)</f>
        <v>0</v>
      </c>
      <c r="BT980" s="14">
        <f>VLOOKUP($B980,[2]Sheet3!$G:$CZ,57,0)</f>
        <v>0</v>
      </c>
      <c r="BU980" s="14">
        <f>VLOOKUP($B980,[2]Sheet3!$G:$CZ,58,0)</f>
        <v>0</v>
      </c>
      <c r="BV980" s="14">
        <f>VLOOKUP($B980,[2]Sheet3!$G:$CZ,59,0)</f>
        <v>0</v>
      </c>
      <c r="BW980" s="14">
        <f>VLOOKUP($B980,[2]Sheet3!$G:$CZ,60,0)</f>
        <v>0</v>
      </c>
      <c r="BX980" s="14">
        <f>VLOOKUP($B980,[2]Sheet3!$G:$CZ,61,0)</f>
        <v>0</v>
      </c>
      <c r="BY980" s="14">
        <f>VLOOKUP($B980,[2]Sheet3!$G:$CZ,62,0)</f>
        <v>0</v>
      </c>
      <c r="BZ980" s="14">
        <f>VLOOKUP($B980,[2]Sheet3!$G:$CZ,63,0)</f>
        <v>0</v>
      </c>
      <c r="CA980" s="14">
        <f>VLOOKUP($B980,[2]Sheet3!$G:$CZ,64,0)</f>
        <v>0</v>
      </c>
      <c r="CB980" s="14">
        <f>VLOOKUP($B980,[2]Sheet3!$G:$CZ,65,0)</f>
        <v>0</v>
      </c>
      <c r="CC980" s="14">
        <f>VLOOKUP($B980,[2]Sheet3!$G:$CZ,66,0)</f>
        <v>0</v>
      </c>
      <c r="CD980" s="14">
        <f>VLOOKUP($B980,[2]Sheet3!$G:$CZ,67,0)</f>
        <v>0</v>
      </c>
      <c r="CE980" s="14">
        <f>VLOOKUP($B980,[2]Sheet3!$G:$CZ,68,0)</f>
        <v>0</v>
      </c>
      <c r="CF980" s="14">
        <f>VLOOKUP($B980,[2]Sheet3!$G:$CZ,69,0)</f>
        <v>0</v>
      </c>
      <c r="CG980" s="14">
        <f>VLOOKUP($B980,[2]Sheet3!$G:$CZ,70,0)</f>
        <v>0</v>
      </c>
      <c r="CH980" s="14">
        <f>VLOOKUP($B980,[2]Sheet3!$G:$CZ,71,0)</f>
        <v>0</v>
      </c>
      <c r="CI980" s="14">
        <f>VLOOKUP($B980,[2]Sheet3!$G:$CZ,72,0)</f>
        <v>0</v>
      </c>
      <c r="CJ980" s="14">
        <f>VLOOKUP($B980,[2]Sheet3!$G:$CZ,73,0)</f>
        <v>0</v>
      </c>
      <c r="CK980" s="14">
        <f>VLOOKUP($B980,[2]Sheet3!$G:$CZ,74,0)</f>
        <v>0</v>
      </c>
      <c r="CL980" s="14">
        <f>VLOOKUP($B980,[2]Sheet3!$G:$CZ,75,0)</f>
        <v>0</v>
      </c>
      <c r="CM980" s="14">
        <f>VLOOKUP($B980,[2]Sheet3!$G:$CZ,76,0)</f>
        <v>0</v>
      </c>
      <c r="CN980" s="14">
        <f>VLOOKUP($B980,[2]Sheet3!$G:$CZ,77,0)</f>
        <v>0</v>
      </c>
      <c r="CO980" s="14">
        <f>VLOOKUP($B980,[2]Sheet3!$G:$CZ,78,0)</f>
        <v>0</v>
      </c>
      <c r="CP980" s="14">
        <f>VLOOKUP($B980,[2]Sheet3!$G:$CZ,79,0)</f>
        <v>0</v>
      </c>
      <c r="CQ980" s="14">
        <f>VLOOKUP($B980,[2]Sheet3!$G:$CZ,80,0)</f>
        <v>0</v>
      </c>
      <c r="CR980" s="14">
        <f>VLOOKUP($B980,[2]Sheet3!$G:$CZ,81,0)</f>
        <v>0</v>
      </c>
      <c r="CS980" s="14">
        <f>VLOOKUP($B980,[2]Sheet3!$G:$CZ,82,0)</f>
        <v>0</v>
      </c>
      <c r="CT980" s="14">
        <f>VLOOKUP($B980,[2]Sheet3!$G:$CZ,83,0)</f>
        <v>0</v>
      </c>
      <c r="CU980" s="14">
        <f>VLOOKUP($B980,[2]Sheet3!$G:$CZ,84,0)</f>
        <v>0</v>
      </c>
      <c r="CV980" s="14">
        <f>VLOOKUP($B980,[2]Sheet3!$G:$CZ,85,0)</f>
        <v>0</v>
      </c>
      <c r="CW980" s="14">
        <f>VLOOKUP($B980,[2]Sheet3!$G:$CZ,86,0)</f>
        <v>0</v>
      </c>
      <c r="CX980" s="14">
        <f>VLOOKUP($B980,[2]Sheet3!$G:$CZ,87,0)</f>
        <v>0</v>
      </c>
      <c r="CY980" s="14">
        <f>VLOOKUP($B980,[2]Sheet3!$G:$CZ,88,0)</f>
        <v>0</v>
      </c>
      <c r="CZ980" s="14">
        <f>VLOOKUP($B980,[2]Sheet3!$G:$CZ,89,0)</f>
        <v>0</v>
      </c>
      <c r="DA980" s="14">
        <f>VLOOKUP($B980,[2]Sheet3!$G:$CZ,90,0)</f>
        <v>0</v>
      </c>
      <c r="DB980" s="14">
        <f>VLOOKUP($B980,[2]Sheet3!$G:$CZ,91,0)</f>
        <v>0</v>
      </c>
      <c r="DC980" s="14">
        <f>VLOOKUP($B980,[2]Sheet3!$G:$CZ,92,0)</f>
        <v>0</v>
      </c>
      <c r="DD980" s="14">
        <f>VLOOKUP($B980,[2]Sheet3!$G:$CZ,93,0)</f>
        <v>0</v>
      </c>
      <c r="DE980" s="14">
        <f>VLOOKUP($B980,[2]Sheet3!$G:$CZ,94,0)</f>
        <v>0</v>
      </c>
      <c r="DF980" s="14">
        <f>VLOOKUP($B980,[2]Sheet3!$G:$CZ,95,0)</f>
        <v>0</v>
      </c>
      <c r="DG980" s="14">
        <f>VLOOKUP($B980,[2]Sheet3!$G:$CZ,96,0)</f>
        <v>0</v>
      </c>
      <c r="DH980" s="14">
        <f>VLOOKUP($B980,[2]Sheet3!$G:$CZ,97,0)</f>
        <v>0</v>
      </c>
      <c r="DI980" s="14">
        <f>VLOOKUP($B980,[2]Sheet3!$G:$CZ,98,0)</f>
        <v>0</v>
      </c>
    </row>
    <row r="981" spans="1:113" x14ac:dyDescent="0.3">
      <c r="A981" s="9" t="str">
        <f t="shared" si="47"/>
        <v>N23111</v>
      </c>
      <c r="B981" s="15" t="s">
        <v>699</v>
      </c>
      <c r="C981" s="15" t="s">
        <v>700</v>
      </c>
      <c r="F981" s="7" t="s">
        <v>15</v>
      </c>
      <c r="G981" s="12" t="s">
        <v>4475</v>
      </c>
      <c r="H981" s="12" t="str">
        <f>VLOOKUP($B981,[1]Sheet1!$A:$G,5,0)</f>
        <v>himanshu.anand@redingtongroup.com</v>
      </c>
      <c r="I981" s="12" t="str">
        <f>VLOOKUP($B981,[1]Sheet1!$A:$G,7,0)</f>
        <v>jitender.chopra@redingtongroup.com</v>
      </c>
      <c r="J981" s="12" t="s">
        <v>82</v>
      </c>
      <c r="K981" s="7"/>
      <c r="L981" s="7"/>
      <c r="M981" s="8"/>
      <c r="N981" s="7" t="str">
        <f t="shared" si="45"/>
        <v>himanshu.anand@redingtongroup.com; jitender.chopra@redingtongroup.com; nilesh.phirke@redingtongroup.com;christopher.joseph@redingtongroup.com</v>
      </c>
      <c r="O981" s="7" t="str">
        <f t="shared" si="46"/>
        <v>N23111</v>
      </c>
      <c r="P981" s="8" t="s">
        <v>5215</v>
      </c>
      <c r="Q981" s="14">
        <f>VLOOKUP($B981,[2]Sheet3!$G:$CZ,2,0)</f>
        <v>2400302472</v>
      </c>
      <c r="R981" s="14">
        <f>VLOOKUP($B981,[2]Sheet3!$G:$CZ,3,0)</f>
        <v>2400300547</v>
      </c>
      <c r="S981" s="14">
        <f>VLOOKUP($B981,[2]Sheet3!$G:$CZ,4,0)</f>
        <v>0</v>
      </c>
      <c r="T981" s="14">
        <f>VLOOKUP($B981,[2]Sheet3!$G:$CZ,5,0)</f>
        <v>0</v>
      </c>
      <c r="U981" s="14">
        <f>VLOOKUP($B981,[2]Sheet3!$G:$CZ,6,0)</f>
        <v>0</v>
      </c>
      <c r="V981" s="14">
        <f>VLOOKUP($B981,[2]Sheet3!$G:$CZ,7,0)</f>
        <v>0</v>
      </c>
      <c r="W981" s="14">
        <f>VLOOKUP($B981,[2]Sheet3!$G:$CZ,8,0)</f>
        <v>0</v>
      </c>
      <c r="X981" s="14">
        <f>VLOOKUP($B981,[2]Sheet3!$G:$CZ,9,0)</f>
        <v>0</v>
      </c>
      <c r="Y981" s="14">
        <f>VLOOKUP($B981,[2]Sheet3!$G:$CZ,10,0)</f>
        <v>0</v>
      </c>
      <c r="Z981" s="14">
        <f>VLOOKUP($B981,[2]Sheet3!$G:$CZ,11,0)</f>
        <v>0</v>
      </c>
      <c r="AA981" s="14">
        <f>VLOOKUP($B981,[2]Sheet3!$G:$CZ,12,0)</f>
        <v>0</v>
      </c>
      <c r="AB981" s="14">
        <f>VLOOKUP($B981,[2]Sheet3!$G:$CZ,13,0)</f>
        <v>0</v>
      </c>
      <c r="AC981" s="14">
        <f>VLOOKUP($B981,[2]Sheet3!$G:$CZ,14,0)</f>
        <v>0</v>
      </c>
      <c r="AD981" s="14">
        <f>VLOOKUP($B981,[2]Sheet3!$G:$CZ,15,0)</f>
        <v>0</v>
      </c>
      <c r="AE981" s="14">
        <f>VLOOKUP($B981,[2]Sheet3!$G:$CZ,16,0)</f>
        <v>0</v>
      </c>
      <c r="AF981" s="14">
        <f>VLOOKUP($B981,[2]Sheet3!$G:$CZ,17,0)</f>
        <v>0</v>
      </c>
      <c r="AG981" s="14">
        <f>VLOOKUP($B981,[2]Sheet3!$G:$CZ,18,0)</f>
        <v>0</v>
      </c>
      <c r="AH981" s="14">
        <f>VLOOKUP($B981,[2]Sheet3!$G:$CZ,19,0)</f>
        <v>0</v>
      </c>
      <c r="AI981" s="14">
        <f>VLOOKUP($B981,[2]Sheet3!$G:$CZ,20,0)</f>
        <v>0</v>
      </c>
      <c r="AJ981" s="14">
        <f>VLOOKUP($B981,[2]Sheet3!$G:$CZ,21,0)</f>
        <v>0</v>
      </c>
      <c r="AK981" s="14">
        <f>VLOOKUP($B981,[2]Sheet3!$G:$CZ,22,0)</f>
        <v>0</v>
      </c>
      <c r="AL981" s="14">
        <f>VLOOKUP($B981,[2]Sheet3!$G:$CZ,23,0)</f>
        <v>0</v>
      </c>
      <c r="AM981" s="14">
        <f>VLOOKUP($B981,[2]Sheet3!$G:$CZ,24,0)</f>
        <v>0</v>
      </c>
      <c r="AN981" s="14">
        <f>VLOOKUP($B981,[2]Sheet3!$G:$CZ,25,0)</f>
        <v>0</v>
      </c>
      <c r="AO981" s="14">
        <f>VLOOKUP($B981,[2]Sheet3!$G:$CZ,26,0)</f>
        <v>0</v>
      </c>
      <c r="AP981" s="14">
        <f>VLOOKUP($B981,[2]Sheet3!$G:$CZ,27,0)</f>
        <v>0</v>
      </c>
      <c r="AQ981" s="14">
        <f>VLOOKUP($B981,[2]Sheet3!$G:$CZ,28,0)</f>
        <v>0</v>
      </c>
      <c r="AR981" s="14">
        <f>VLOOKUP($B981,[2]Sheet3!$G:$CZ,29,0)</f>
        <v>0</v>
      </c>
      <c r="AS981" s="14">
        <f>VLOOKUP($B981,[2]Sheet3!$G:$CZ,30,0)</f>
        <v>0</v>
      </c>
      <c r="AT981" s="14">
        <f>VLOOKUP($B981,[2]Sheet3!$G:$CZ,31,0)</f>
        <v>0</v>
      </c>
      <c r="AU981" s="14">
        <f>VLOOKUP($B981,[2]Sheet3!$G:$CZ,32,0)</f>
        <v>0</v>
      </c>
      <c r="AV981" s="14">
        <f>VLOOKUP($B981,[2]Sheet3!$G:$CZ,33,0)</f>
        <v>0</v>
      </c>
      <c r="AW981" s="14">
        <f>VLOOKUP($B981,[2]Sheet3!$G:$CZ,34,0)</f>
        <v>0</v>
      </c>
      <c r="AX981" s="14">
        <f>VLOOKUP($B981,[2]Sheet3!$G:$CZ,35,0)</f>
        <v>0</v>
      </c>
      <c r="AY981" s="14">
        <f>VLOOKUP($B981,[2]Sheet3!$G:$CZ,36,0)</f>
        <v>0</v>
      </c>
      <c r="AZ981" s="14">
        <f>VLOOKUP($B981,[2]Sheet3!$G:$CZ,37,0)</f>
        <v>0</v>
      </c>
      <c r="BA981" s="14">
        <f>VLOOKUP($B981,[2]Sheet3!$G:$CZ,38,0)</f>
        <v>0</v>
      </c>
      <c r="BB981" s="14">
        <f>VLOOKUP($B981,[2]Sheet3!$G:$CZ,39,0)</f>
        <v>0</v>
      </c>
      <c r="BC981" s="14">
        <f>VLOOKUP($B981,[2]Sheet3!$G:$CZ,40,0)</f>
        <v>0</v>
      </c>
      <c r="BD981" s="14">
        <f>VLOOKUP($B981,[2]Sheet3!$G:$CZ,41,0)</f>
        <v>0</v>
      </c>
      <c r="BE981" s="14">
        <f>VLOOKUP($B981,[2]Sheet3!$G:$CZ,42,0)</f>
        <v>0</v>
      </c>
      <c r="BF981" s="14">
        <f>VLOOKUP($B981,[2]Sheet3!$G:$CZ,43,0)</f>
        <v>0</v>
      </c>
      <c r="BG981" s="14">
        <f>VLOOKUP($B981,[2]Sheet3!$G:$CZ,44,0)</f>
        <v>0</v>
      </c>
      <c r="BH981" s="14">
        <f>VLOOKUP($B981,[2]Sheet3!$G:$CZ,45,0)</f>
        <v>0</v>
      </c>
      <c r="BI981" s="14">
        <f>VLOOKUP($B981,[2]Sheet3!$G:$CZ,46,0)</f>
        <v>0</v>
      </c>
      <c r="BJ981" s="14">
        <f>VLOOKUP($B981,[2]Sheet3!$G:$CZ,47,0)</f>
        <v>0</v>
      </c>
      <c r="BK981" s="14">
        <f>VLOOKUP($B981,[2]Sheet3!$G:$CZ,48,0)</f>
        <v>0</v>
      </c>
      <c r="BL981" s="14">
        <f>VLOOKUP($B981,[2]Sheet3!$G:$CZ,49,0)</f>
        <v>0</v>
      </c>
      <c r="BM981" s="14">
        <f>VLOOKUP($B981,[2]Sheet3!$G:$CZ,50,0)</f>
        <v>0</v>
      </c>
      <c r="BN981" s="14">
        <f>VLOOKUP($B981,[2]Sheet3!$G:$CZ,51,0)</f>
        <v>0</v>
      </c>
      <c r="BO981" s="14">
        <f>VLOOKUP($B981,[2]Sheet3!$G:$CZ,52,0)</f>
        <v>0</v>
      </c>
      <c r="BP981" s="14">
        <f>VLOOKUP($B981,[2]Sheet3!$G:$CZ,53,0)</f>
        <v>0</v>
      </c>
      <c r="BQ981" s="14">
        <f>VLOOKUP($B981,[2]Sheet3!$G:$CZ,54,0)</f>
        <v>0</v>
      </c>
      <c r="BR981" s="14">
        <f>VLOOKUP($B981,[2]Sheet3!$G:$CZ,55,0)</f>
        <v>0</v>
      </c>
      <c r="BS981" s="14">
        <f>VLOOKUP($B981,[2]Sheet3!$G:$CZ,56,0)</f>
        <v>0</v>
      </c>
      <c r="BT981" s="14">
        <f>VLOOKUP($B981,[2]Sheet3!$G:$CZ,57,0)</f>
        <v>0</v>
      </c>
      <c r="BU981" s="14">
        <f>VLOOKUP($B981,[2]Sheet3!$G:$CZ,58,0)</f>
        <v>0</v>
      </c>
      <c r="BV981" s="14">
        <f>VLOOKUP($B981,[2]Sheet3!$G:$CZ,59,0)</f>
        <v>0</v>
      </c>
      <c r="BW981" s="14">
        <f>VLOOKUP($B981,[2]Sheet3!$G:$CZ,60,0)</f>
        <v>0</v>
      </c>
      <c r="BX981" s="14">
        <f>VLOOKUP($B981,[2]Sheet3!$G:$CZ,61,0)</f>
        <v>0</v>
      </c>
      <c r="BY981" s="14">
        <f>VLOOKUP($B981,[2]Sheet3!$G:$CZ,62,0)</f>
        <v>0</v>
      </c>
      <c r="BZ981" s="14">
        <f>VLOOKUP($B981,[2]Sheet3!$G:$CZ,63,0)</f>
        <v>0</v>
      </c>
      <c r="CA981" s="14">
        <f>VLOOKUP($B981,[2]Sheet3!$G:$CZ,64,0)</f>
        <v>0</v>
      </c>
      <c r="CB981" s="14">
        <f>VLOOKUP($B981,[2]Sheet3!$G:$CZ,65,0)</f>
        <v>0</v>
      </c>
      <c r="CC981" s="14">
        <f>VLOOKUP($B981,[2]Sheet3!$G:$CZ,66,0)</f>
        <v>0</v>
      </c>
      <c r="CD981" s="14">
        <f>VLOOKUP($B981,[2]Sheet3!$G:$CZ,67,0)</f>
        <v>0</v>
      </c>
      <c r="CE981" s="14">
        <f>VLOOKUP($B981,[2]Sheet3!$G:$CZ,68,0)</f>
        <v>0</v>
      </c>
      <c r="CF981" s="14">
        <f>VLOOKUP($B981,[2]Sheet3!$G:$CZ,69,0)</f>
        <v>0</v>
      </c>
      <c r="CG981" s="14">
        <f>VLOOKUP($B981,[2]Sheet3!$G:$CZ,70,0)</f>
        <v>0</v>
      </c>
      <c r="CH981" s="14">
        <f>VLOOKUP($B981,[2]Sheet3!$G:$CZ,71,0)</f>
        <v>0</v>
      </c>
      <c r="CI981" s="14">
        <f>VLOOKUP($B981,[2]Sheet3!$G:$CZ,72,0)</f>
        <v>0</v>
      </c>
      <c r="CJ981" s="14">
        <f>VLOOKUP($B981,[2]Sheet3!$G:$CZ,73,0)</f>
        <v>0</v>
      </c>
      <c r="CK981" s="14">
        <f>VLOOKUP($B981,[2]Sheet3!$G:$CZ,74,0)</f>
        <v>0</v>
      </c>
      <c r="CL981" s="14">
        <f>VLOOKUP($B981,[2]Sheet3!$G:$CZ,75,0)</f>
        <v>0</v>
      </c>
      <c r="CM981" s="14">
        <f>VLOOKUP($B981,[2]Sheet3!$G:$CZ,76,0)</f>
        <v>0</v>
      </c>
      <c r="CN981" s="14">
        <f>VLOOKUP($B981,[2]Sheet3!$G:$CZ,77,0)</f>
        <v>0</v>
      </c>
      <c r="CO981" s="14">
        <f>VLOOKUP($B981,[2]Sheet3!$G:$CZ,78,0)</f>
        <v>0</v>
      </c>
      <c r="CP981" s="14">
        <f>VLOOKUP($B981,[2]Sheet3!$G:$CZ,79,0)</f>
        <v>0</v>
      </c>
      <c r="CQ981" s="14">
        <f>VLOOKUP($B981,[2]Sheet3!$G:$CZ,80,0)</f>
        <v>0</v>
      </c>
      <c r="CR981" s="14">
        <f>VLOOKUP($B981,[2]Sheet3!$G:$CZ,81,0)</f>
        <v>0</v>
      </c>
      <c r="CS981" s="14">
        <f>VLOOKUP($B981,[2]Sheet3!$G:$CZ,82,0)</f>
        <v>0</v>
      </c>
      <c r="CT981" s="14">
        <f>VLOOKUP($B981,[2]Sheet3!$G:$CZ,83,0)</f>
        <v>0</v>
      </c>
      <c r="CU981" s="14">
        <f>VLOOKUP($B981,[2]Sheet3!$G:$CZ,84,0)</f>
        <v>0</v>
      </c>
      <c r="CV981" s="14">
        <f>VLOOKUP($B981,[2]Sheet3!$G:$CZ,85,0)</f>
        <v>0</v>
      </c>
      <c r="CW981" s="14">
        <f>VLOOKUP($B981,[2]Sheet3!$G:$CZ,86,0)</f>
        <v>0</v>
      </c>
      <c r="CX981" s="14">
        <f>VLOOKUP($B981,[2]Sheet3!$G:$CZ,87,0)</f>
        <v>0</v>
      </c>
      <c r="CY981" s="14">
        <f>VLOOKUP($B981,[2]Sheet3!$G:$CZ,88,0)</f>
        <v>0</v>
      </c>
      <c r="CZ981" s="14">
        <f>VLOOKUP($B981,[2]Sheet3!$G:$CZ,89,0)</f>
        <v>0</v>
      </c>
      <c r="DA981" s="14">
        <f>VLOOKUP($B981,[2]Sheet3!$G:$CZ,90,0)</f>
        <v>0</v>
      </c>
      <c r="DB981" s="14">
        <f>VLOOKUP($B981,[2]Sheet3!$G:$CZ,91,0)</f>
        <v>0</v>
      </c>
      <c r="DC981" s="14">
        <f>VLOOKUP($B981,[2]Sheet3!$G:$CZ,92,0)</f>
        <v>0</v>
      </c>
      <c r="DD981" s="14">
        <f>VLOOKUP($B981,[2]Sheet3!$G:$CZ,93,0)</f>
        <v>0</v>
      </c>
      <c r="DE981" s="14">
        <f>VLOOKUP($B981,[2]Sheet3!$G:$CZ,94,0)</f>
        <v>0</v>
      </c>
      <c r="DF981" s="14">
        <f>VLOOKUP($B981,[2]Sheet3!$G:$CZ,95,0)</f>
        <v>0</v>
      </c>
      <c r="DG981" s="14">
        <f>VLOOKUP($B981,[2]Sheet3!$G:$CZ,96,0)</f>
        <v>0</v>
      </c>
      <c r="DH981" s="14">
        <f>VLOOKUP($B981,[2]Sheet3!$G:$CZ,97,0)</f>
        <v>0</v>
      </c>
      <c r="DI981" s="14">
        <f>VLOOKUP($B981,[2]Sheet3!$G:$CZ,98,0)</f>
        <v>0</v>
      </c>
    </row>
    <row r="982" spans="1:113" x14ac:dyDescent="0.3">
      <c r="A982" s="9" t="str">
        <f t="shared" si="47"/>
        <v>NH0442</v>
      </c>
      <c r="B982" s="15" t="s">
        <v>2262</v>
      </c>
      <c r="C982" s="15" t="s">
        <v>2263</v>
      </c>
      <c r="F982" s="7" t="s">
        <v>15</v>
      </c>
      <c r="G982" s="12" t="s">
        <v>4476</v>
      </c>
      <c r="H982" s="12" t="str">
        <f>VLOOKUP($B982,[1]Sheet1!$A:$G,5,0)</f>
        <v>neeraj.bhatt@redingtongroup.com</v>
      </c>
      <c r="I982" s="12" t="str">
        <f>VLOOKUP($B982,[1]Sheet1!$A:$G,7,0)</f>
        <v>sidharth.eknath@redingtongroup.com</v>
      </c>
      <c r="J982" s="12" t="s">
        <v>82</v>
      </c>
      <c r="K982" s="7"/>
      <c r="L982" s="7"/>
      <c r="M982" s="8"/>
      <c r="N982" s="7" t="str">
        <f t="shared" si="45"/>
        <v>neeraj.bhatt@redingtongroup.com; sidharth.eknath@redingtongroup.com; nilesh.phirke@redingtongroup.com;christopher.joseph@redingtongroup.com</v>
      </c>
      <c r="O982" s="7" t="str">
        <f t="shared" si="46"/>
        <v>NH0442</v>
      </c>
      <c r="P982" s="8" t="s">
        <v>5215</v>
      </c>
      <c r="Q982" s="14">
        <f>VLOOKUP($B982,[2]Sheet3!$G:$CZ,2,0)</f>
        <v>2400300229</v>
      </c>
      <c r="R982" s="14">
        <f>VLOOKUP($B982,[2]Sheet3!$G:$CZ,3,0)</f>
        <v>2400305404</v>
      </c>
      <c r="S982" s="14">
        <f>VLOOKUP($B982,[2]Sheet3!$G:$CZ,4,0)</f>
        <v>0</v>
      </c>
      <c r="T982" s="14">
        <f>VLOOKUP($B982,[2]Sheet3!$G:$CZ,5,0)</f>
        <v>0</v>
      </c>
      <c r="U982" s="14">
        <f>VLOOKUP($B982,[2]Sheet3!$G:$CZ,6,0)</f>
        <v>0</v>
      </c>
      <c r="V982" s="14">
        <f>VLOOKUP($B982,[2]Sheet3!$G:$CZ,7,0)</f>
        <v>0</v>
      </c>
      <c r="W982" s="14">
        <f>VLOOKUP($B982,[2]Sheet3!$G:$CZ,8,0)</f>
        <v>0</v>
      </c>
      <c r="X982" s="14">
        <f>VLOOKUP($B982,[2]Sheet3!$G:$CZ,9,0)</f>
        <v>0</v>
      </c>
      <c r="Y982" s="14">
        <f>VLOOKUP($B982,[2]Sheet3!$G:$CZ,10,0)</f>
        <v>0</v>
      </c>
      <c r="Z982" s="14">
        <f>VLOOKUP($B982,[2]Sheet3!$G:$CZ,11,0)</f>
        <v>0</v>
      </c>
      <c r="AA982" s="14">
        <f>VLOOKUP($B982,[2]Sheet3!$G:$CZ,12,0)</f>
        <v>0</v>
      </c>
      <c r="AB982" s="14">
        <f>VLOOKUP($B982,[2]Sheet3!$G:$CZ,13,0)</f>
        <v>0</v>
      </c>
      <c r="AC982" s="14">
        <f>VLOOKUP($B982,[2]Sheet3!$G:$CZ,14,0)</f>
        <v>0</v>
      </c>
      <c r="AD982" s="14">
        <f>VLOOKUP($B982,[2]Sheet3!$G:$CZ,15,0)</f>
        <v>0</v>
      </c>
      <c r="AE982" s="14">
        <f>VLOOKUP($B982,[2]Sheet3!$G:$CZ,16,0)</f>
        <v>0</v>
      </c>
      <c r="AF982" s="14">
        <f>VLOOKUP($B982,[2]Sheet3!$G:$CZ,17,0)</f>
        <v>0</v>
      </c>
      <c r="AG982" s="14">
        <f>VLOOKUP($B982,[2]Sheet3!$G:$CZ,18,0)</f>
        <v>0</v>
      </c>
      <c r="AH982" s="14">
        <f>VLOOKUP($B982,[2]Sheet3!$G:$CZ,19,0)</f>
        <v>0</v>
      </c>
      <c r="AI982" s="14">
        <f>VLOOKUP($B982,[2]Sheet3!$G:$CZ,20,0)</f>
        <v>0</v>
      </c>
      <c r="AJ982" s="14">
        <f>VLOOKUP($B982,[2]Sheet3!$G:$CZ,21,0)</f>
        <v>0</v>
      </c>
      <c r="AK982" s="14">
        <f>VLOOKUP($B982,[2]Sheet3!$G:$CZ,22,0)</f>
        <v>0</v>
      </c>
      <c r="AL982" s="14">
        <f>VLOOKUP($B982,[2]Sheet3!$G:$CZ,23,0)</f>
        <v>0</v>
      </c>
      <c r="AM982" s="14">
        <f>VLOOKUP($B982,[2]Sheet3!$G:$CZ,24,0)</f>
        <v>0</v>
      </c>
      <c r="AN982" s="14">
        <f>VLOOKUP($B982,[2]Sheet3!$G:$CZ,25,0)</f>
        <v>0</v>
      </c>
      <c r="AO982" s="14">
        <f>VLOOKUP($B982,[2]Sheet3!$G:$CZ,26,0)</f>
        <v>0</v>
      </c>
      <c r="AP982" s="14">
        <f>VLOOKUP($B982,[2]Sheet3!$G:$CZ,27,0)</f>
        <v>0</v>
      </c>
      <c r="AQ982" s="14">
        <f>VLOOKUP($B982,[2]Sheet3!$G:$CZ,28,0)</f>
        <v>0</v>
      </c>
      <c r="AR982" s="14">
        <f>VLOOKUP($B982,[2]Sheet3!$G:$CZ,29,0)</f>
        <v>0</v>
      </c>
      <c r="AS982" s="14">
        <f>VLOOKUP($B982,[2]Sheet3!$G:$CZ,30,0)</f>
        <v>0</v>
      </c>
      <c r="AT982" s="14">
        <f>VLOOKUP($B982,[2]Sheet3!$G:$CZ,31,0)</f>
        <v>0</v>
      </c>
      <c r="AU982" s="14">
        <f>VLOOKUP($B982,[2]Sheet3!$G:$CZ,32,0)</f>
        <v>0</v>
      </c>
      <c r="AV982" s="14">
        <f>VLOOKUP($B982,[2]Sheet3!$G:$CZ,33,0)</f>
        <v>0</v>
      </c>
      <c r="AW982" s="14">
        <f>VLOOKUP($B982,[2]Sheet3!$G:$CZ,34,0)</f>
        <v>0</v>
      </c>
      <c r="AX982" s="14">
        <f>VLOOKUP($B982,[2]Sheet3!$G:$CZ,35,0)</f>
        <v>0</v>
      </c>
      <c r="AY982" s="14">
        <f>VLOOKUP($B982,[2]Sheet3!$G:$CZ,36,0)</f>
        <v>0</v>
      </c>
      <c r="AZ982" s="14">
        <f>VLOOKUP($B982,[2]Sheet3!$G:$CZ,37,0)</f>
        <v>0</v>
      </c>
      <c r="BA982" s="14">
        <f>VLOOKUP($B982,[2]Sheet3!$G:$CZ,38,0)</f>
        <v>0</v>
      </c>
      <c r="BB982" s="14">
        <f>VLOOKUP($B982,[2]Sheet3!$G:$CZ,39,0)</f>
        <v>0</v>
      </c>
      <c r="BC982" s="14">
        <f>VLOOKUP($B982,[2]Sheet3!$G:$CZ,40,0)</f>
        <v>0</v>
      </c>
      <c r="BD982" s="14">
        <f>VLOOKUP($B982,[2]Sheet3!$G:$CZ,41,0)</f>
        <v>0</v>
      </c>
      <c r="BE982" s="14">
        <f>VLOOKUP($B982,[2]Sheet3!$G:$CZ,42,0)</f>
        <v>0</v>
      </c>
      <c r="BF982" s="14">
        <f>VLOOKUP($B982,[2]Sheet3!$G:$CZ,43,0)</f>
        <v>0</v>
      </c>
      <c r="BG982" s="14">
        <f>VLOOKUP($B982,[2]Sheet3!$G:$CZ,44,0)</f>
        <v>0</v>
      </c>
      <c r="BH982" s="14">
        <f>VLOOKUP($B982,[2]Sheet3!$G:$CZ,45,0)</f>
        <v>0</v>
      </c>
      <c r="BI982" s="14">
        <f>VLOOKUP($B982,[2]Sheet3!$G:$CZ,46,0)</f>
        <v>0</v>
      </c>
      <c r="BJ982" s="14">
        <f>VLOOKUP($B982,[2]Sheet3!$G:$CZ,47,0)</f>
        <v>0</v>
      </c>
      <c r="BK982" s="14">
        <f>VLOOKUP($B982,[2]Sheet3!$G:$CZ,48,0)</f>
        <v>0</v>
      </c>
      <c r="BL982" s="14">
        <f>VLOOKUP($B982,[2]Sheet3!$G:$CZ,49,0)</f>
        <v>0</v>
      </c>
      <c r="BM982" s="14">
        <f>VLOOKUP($B982,[2]Sheet3!$G:$CZ,50,0)</f>
        <v>0</v>
      </c>
      <c r="BN982" s="14">
        <f>VLOOKUP($B982,[2]Sheet3!$G:$CZ,51,0)</f>
        <v>0</v>
      </c>
      <c r="BO982" s="14">
        <f>VLOOKUP($B982,[2]Sheet3!$G:$CZ,52,0)</f>
        <v>0</v>
      </c>
      <c r="BP982" s="14">
        <f>VLOOKUP($B982,[2]Sheet3!$G:$CZ,53,0)</f>
        <v>0</v>
      </c>
      <c r="BQ982" s="14">
        <f>VLOOKUP($B982,[2]Sheet3!$G:$CZ,54,0)</f>
        <v>0</v>
      </c>
      <c r="BR982" s="14">
        <f>VLOOKUP($B982,[2]Sheet3!$G:$CZ,55,0)</f>
        <v>0</v>
      </c>
      <c r="BS982" s="14">
        <f>VLOOKUP($B982,[2]Sheet3!$G:$CZ,56,0)</f>
        <v>0</v>
      </c>
      <c r="BT982" s="14">
        <f>VLOOKUP($B982,[2]Sheet3!$G:$CZ,57,0)</f>
        <v>0</v>
      </c>
      <c r="BU982" s="14">
        <f>VLOOKUP($B982,[2]Sheet3!$G:$CZ,58,0)</f>
        <v>0</v>
      </c>
      <c r="BV982" s="14">
        <f>VLOOKUP($B982,[2]Sheet3!$G:$CZ,59,0)</f>
        <v>0</v>
      </c>
      <c r="BW982" s="14">
        <f>VLOOKUP($B982,[2]Sheet3!$G:$CZ,60,0)</f>
        <v>0</v>
      </c>
      <c r="BX982" s="14">
        <f>VLOOKUP($B982,[2]Sheet3!$G:$CZ,61,0)</f>
        <v>0</v>
      </c>
      <c r="BY982" s="14">
        <f>VLOOKUP($B982,[2]Sheet3!$G:$CZ,62,0)</f>
        <v>0</v>
      </c>
      <c r="BZ982" s="14">
        <f>VLOOKUP($B982,[2]Sheet3!$G:$CZ,63,0)</f>
        <v>0</v>
      </c>
      <c r="CA982" s="14">
        <f>VLOOKUP($B982,[2]Sheet3!$G:$CZ,64,0)</f>
        <v>0</v>
      </c>
      <c r="CB982" s="14">
        <f>VLOOKUP($B982,[2]Sheet3!$G:$CZ,65,0)</f>
        <v>0</v>
      </c>
      <c r="CC982" s="14">
        <f>VLOOKUP($B982,[2]Sheet3!$G:$CZ,66,0)</f>
        <v>0</v>
      </c>
      <c r="CD982" s="14">
        <f>VLOOKUP($B982,[2]Sheet3!$G:$CZ,67,0)</f>
        <v>0</v>
      </c>
      <c r="CE982" s="14">
        <f>VLOOKUP($B982,[2]Sheet3!$G:$CZ,68,0)</f>
        <v>0</v>
      </c>
      <c r="CF982" s="14">
        <f>VLOOKUP($B982,[2]Sheet3!$G:$CZ,69,0)</f>
        <v>0</v>
      </c>
      <c r="CG982" s="14">
        <f>VLOOKUP($B982,[2]Sheet3!$G:$CZ,70,0)</f>
        <v>0</v>
      </c>
      <c r="CH982" s="14">
        <f>VLOOKUP($B982,[2]Sheet3!$G:$CZ,71,0)</f>
        <v>0</v>
      </c>
      <c r="CI982" s="14">
        <f>VLOOKUP($B982,[2]Sheet3!$G:$CZ,72,0)</f>
        <v>0</v>
      </c>
      <c r="CJ982" s="14">
        <f>VLOOKUP($B982,[2]Sheet3!$G:$CZ,73,0)</f>
        <v>0</v>
      </c>
      <c r="CK982" s="14">
        <f>VLOOKUP($B982,[2]Sheet3!$G:$CZ,74,0)</f>
        <v>0</v>
      </c>
      <c r="CL982" s="14">
        <f>VLOOKUP($B982,[2]Sheet3!$G:$CZ,75,0)</f>
        <v>0</v>
      </c>
      <c r="CM982" s="14">
        <f>VLOOKUP($B982,[2]Sheet3!$G:$CZ,76,0)</f>
        <v>0</v>
      </c>
      <c r="CN982" s="14">
        <f>VLOOKUP($B982,[2]Sheet3!$G:$CZ,77,0)</f>
        <v>0</v>
      </c>
      <c r="CO982" s="14">
        <f>VLOOKUP($B982,[2]Sheet3!$G:$CZ,78,0)</f>
        <v>0</v>
      </c>
      <c r="CP982" s="14">
        <f>VLOOKUP($B982,[2]Sheet3!$G:$CZ,79,0)</f>
        <v>0</v>
      </c>
      <c r="CQ982" s="14">
        <f>VLOOKUP($B982,[2]Sheet3!$G:$CZ,80,0)</f>
        <v>0</v>
      </c>
      <c r="CR982" s="14">
        <f>VLOOKUP($B982,[2]Sheet3!$G:$CZ,81,0)</f>
        <v>0</v>
      </c>
      <c r="CS982" s="14">
        <f>VLOOKUP($B982,[2]Sheet3!$G:$CZ,82,0)</f>
        <v>0</v>
      </c>
      <c r="CT982" s="14">
        <f>VLOOKUP($B982,[2]Sheet3!$G:$CZ,83,0)</f>
        <v>0</v>
      </c>
      <c r="CU982" s="14">
        <f>VLOOKUP($B982,[2]Sheet3!$G:$CZ,84,0)</f>
        <v>0</v>
      </c>
      <c r="CV982" s="14">
        <f>VLOOKUP($B982,[2]Sheet3!$G:$CZ,85,0)</f>
        <v>0</v>
      </c>
      <c r="CW982" s="14">
        <f>VLOOKUP($B982,[2]Sheet3!$G:$CZ,86,0)</f>
        <v>0</v>
      </c>
      <c r="CX982" s="14">
        <f>VLOOKUP($B982,[2]Sheet3!$G:$CZ,87,0)</f>
        <v>0</v>
      </c>
      <c r="CY982" s="14">
        <f>VLOOKUP($B982,[2]Sheet3!$G:$CZ,88,0)</f>
        <v>0</v>
      </c>
      <c r="CZ982" s="14">
        <f>VLOOKUP($B982,[2]Sheet3!$G:$CZ,89,0)</f>
        <v>0</v>
      </c>
      <c r="DA982" s="14">
        <f>VLOOKUP($B982,[2]Sheet3!$G:$CZ,90,0)</f>
        <v>0</v>
      </c>
      <c r="DB982" s="14">
        <f>VLOOKUP($B982,[2]Sheet3!$G:$CZ,91,0)</f>
        <v>0</v>
      </c>
      <c r="DC982" s="14">
        <f>VLOOKUP($B982,[2]Sheet3!$G:$CZ,92,0)</f>
        <v>0</v>
      </c>
      <c r="DD982" s="14">
        <f>VLOOKUP($B982,[2]Sheet3!$G:$CZ,93,0)</f>
        <v>0</v>
      </c>
      <c r="DE982" s="14">
        <f>VLOOKUP($B982,[2]Sheet3!$G:$CZ,94,0)</f>
        <v>0</v>
      </c>
      <c r="DF982" s="14">
        <f>VLOOKUP($B982,[2]Sheet3!$G:$CZ,95,0)</f>
        <v>0</v>
      </c>
      <c r="DG982" s="14">
        <f>VLOOKUP($B982,[2]Sheet3!$G:$CZ,96,0)</f>
        <v>0</v>
      </c>
      <c r="DH982" s="14">
        <f>VLOOKUP($B982,[2]Sheet3!$G:$CZ,97,0)</f>
        <v>0</v>
      </c>
      <c r="DI982" s="14">
        <f>VLOOKUP($B982,[2]Sheet3!$G:$CZ,98,0)</f>
        <v>0</v>
      </c>
    </row>
    <row r="983" spans="1:113" x14ac:dyDescent="0.3">
      <c r="A983" s="9" t="str">
        <f t="shared" si="47"/>
        <v>N13652</v>
      </c>
      <c r="B983" s="15" t="s">
        <v>2264</v>
      </c>
      <c r="C983" s="15" t="s">
        <v>2265</v>
      </c>
      <c r="F983" s="7" t="s">
        <v>15</v>
      </c>
      <c r="G983" s="12" t="s">
        <v>4477</v>
      </c>
      <c r="H983" s="12" t="str">
        <f>VLOOKUP($B983,[1]Sheet1!$A:$G,5,0)</f>
        <v>himanshu.ranjansingh@redingtongroup.com</v>
      </c>
      <c r="I983" s="12" t="str">
        <f>VLOOKUP($B983,[1]Sheet1!$A:$G,7,0)</f>
        <v>sidharth.eknath@redingtongroup.com</v>
      </c>
      <c r="J983" s="12" t="s">
        <v>82</v>
      </c>
      <c r="K983" s="7"/>
      <c r="L983" s="7"/>
      <c r="M983" s="8"/>
      <c r="N983" s="7" t="str">
        <f t="shared" si="45"/>
        <v>himanshu.ranjansingh@redingtongroup.com; sidharth.eknath@redingtongroup.com; nilesh.phirke@redingtongroup.com;christopher.joseph@redingtongroup.com</v>
      </c>
      <c r="O983" s="7" t="str">
        <f t="shared" si="46"/>
        <v>N13652</v>
      </c>
      <c r="P983" s="8" t="s">
        <v>5215</v>
      </c>
      <c r="Q983" s="14">
        <f>VLOOKUP($B983,[2]Sheet3!$G:$CZ,2,0)</f>
        <v>2400308262</v>
      </c>
      <c r="R983" s="14">
        <f>VLOOKUP($B983,[2]Sheet3!$G:$CZ,3,0)</f>
        <v>2400300822</v>
      </c>
      <c r="S983" s="14">
        <f>VLOOKUP($B983,[2]Sheet3!$G:$CZ,4,0)</f>
        <v>2400308260</v>
      </c>
      <c r="T983" s="14">
        <f>VLOOKUP($B983,[2]Sheet3!$G:$CZ,5,0)</f>
        <v>2400299566</v>
      </c>
      <c r="U983" s="14">
        <f>VLOOKUP($B983,[2]Sheet3!$G:$CZ,6,0)</f>
        <v>0</v>
      </c>
      <c r="V983" s="14">
        <f>VLOOKUP($B983,[2]Sheet3!$G:$CZ,7,0)</f>
        <v>0</v>
      </c>
      <c r="W983" s="14">
        <f>VLOOKUP($B983,[2]Sheet3!$G:$CZ,8,0)</f>
        <v>0</v>
      </c>
      <c r="X983" s="14">
        <f>VLOOKUP($B983,[2]Sheet3!$G:$CZ,9,0)</f>
        <v>0</v>
      </c>
      <c r="Y983" s="14">
        <f>VLOOKUP($B983,[2]Sheet3!$G:$CZ,10,0)</f>
        <v>0</v>
      </c>
      <c r="Z983" s="14">
        <f>VLOOKUP($B983,[2]Sheet3!$G:$CZ,11,0)</f>
        <v>0</v>
      </c>
      <c r="AA983" s="14">
        <f>VLOOKUP($B983,[2]Sheet3!$G:$CZ,12,0)</f>
        <v>0</v>
      </c>
      <c r="AB983" s="14">
        <f>VLOOKUP($B983,[2]Sheet3!$G:$CZ,13,0)</f>
        <v>0</v>
      </c>
      <c r="AC983" s="14">
        <f>VLOOKUP($B983,[2]Sheet3!$G:$CZ,14,0)</f>
        <v>0</v>
      </c>
      <c r="AD983" s="14">
        <f>VLOOKUP($B983,[2]Sheet3!$G:$CZ,15,0)</f>
        <v>0</v>
      </c>
      <c r="AE983" s="14">
        <f>VLOOKUP($B983,[2]Sheet3!$G:$CZ,16,0)</f>
        <v>0</v>
      </c>
      <c r="AF983" s="14">
        <f>VLOOKUP($B983,[2]Sheet3!$G:$CZ,17,0)</f>
        <v>0</v>
      </c>
      <c r="AG983" s="14">
        <f>VLOOKUP($B983,[2]Sheet3!$G:$CZ,18,0)</f>
        <v>0</v>
      </c>
      <c r="AH983" s="14">
        <f>VLOOKUP($B983,[2]Sheet3!$G:$CZ,19,0)</f>
        <v>0</v>
      </c>
      <c r="AI983" s="14">
        <f>VLOOKUP($B983,[2]Sheet3!$G:$CZ,20,0)</f>
        <v>0</v>
      </c>
      <c r="AJ983" s="14">
        <f>VLOOKUP($B983,[2]Sheet3!$G:$CZ,21,0)</f>
        <v>0</v>
      </c>
      <c r="AK983" s="14">
        <f>VLOOKUP($B983,[2]Sheet3!$G:$CZ,22,0)</f>
        <v>0</v>
      </c>
      <c r="AL983" s="14">
        <f>VLOOKUP($B983,[2]Sheet3!$G:$CZ,23,0)</f>
        <v>0</v>
      </c>
      <c r="AM983" s="14">
        <f>VLOOKUP($B983,[2]Sheet3!$G:$CZ,24,0)</f>
        <v>0</v>
      </c>
      <c r="AN983" s="14">
        <f>VLOOKUP($B983,[2]Sheet3!$G:$CZ,25,0)</f>
        <v>0</v>
      </c>
      <c r="AO983" s="14">
        <f>VLOOKUP($B983,[2]Sheet3!$G:$CZ,26,0)</f>
        <v>0</v>
      </c>
      <c r="AP983" s="14">
        <f>VLOOKUP($B983,[2]Sheet3!$G:$CZ,27,0)</f>
        <v>0</v>
      </c>
      <c r="AQ983" s="14">
        <f>VLOOKUP($B983,[2]Sheet3!$G:$CZ,28,0)</f>
        <v>0</v>
      </c>
      <c r="AR983" s="14">
        <f>VLOOKUP($B983,[2]Sheet3!$G:$CZ,29,0)</f>
        <v>0</v>
      </c>
      <c r="AS983" s="14">
        <f>VLOOKUP($B983,[2]Sheet3!$G:$CZ,30,0)</f>
        <v>0</v>
      </c>
      <c r="AT983" s="14">
        <f>VLOOKUP($B983,[2]Sheet3!$G:$CZ,31,0)</f>
        <v>0</v>
      </c>
      <c r="AU983" s="14">
        <f>VLOOKUP($B983,[2]Sheet3!$G:$CZ,32,0)</f>
        <v>0</v>
      </c>
      <c r="AV983" s="14">
        <f>VLOOKUP($B983,[2]Sheet3!$G:$CZ,33,0)</f>
        <v>0</v>
      </c>
      <c r="AW983" s="14">
        <f>VLOOKUP($B983,[2]Sheet3!$G:$CZ,34,0)</f>
        <v>0</v>
      </c>
      <c r="AX983" s="14">
        <f>VLOOKUP($B983,[2]Sheet3!$G:$CZ,35,0)</f>
        <v>0</v>
      </c>
      <c r="AY983" s="14">
        <f>VLOOKUP($B983,[2]Sheet3!$G:$CZ,36,0)</f>
        <v>0</v>
      </c>
      <c r="AZ983" s="14">
        <f>VLOOKUP($B983,[2]Sheet3!$G:$CZ,37,0)</f>
        <v>0</v>
      </c>
      <c r="BA983" s="14">
        <f>VLOOKUP($B983,[2]Sheet3!$G:$CZ,38,0)</f>
        <v>0</v>
      </c>
      <c r="BB983" s="14">
        <f>VLOOKUP($B983,[2]Sheet3!$G:$CZ,39,0)</f>
        <v>0</v>
      </c>
      <c r="BC983" s="14">
        <f>VLOOKUP($B983,[2]Sheet3!$G:$CZ,40,0)</f>
        <v>0</v>
      </c>
      <c r="BD983" s="14">
        <f>VLOOKUP($B983,[2]Sheet3!$G:$CZ,41,0)</f>
        <v>0</v>
      </c>
      <c r="BE983" s="14">
        <f>VLOOKUP($B983,[2]Sheet3!$G:$CZ,42,0)</f>
        <v>0</v>
      </c>
      <c r="BF983" s="14">
        <f>VLOOKUP($B983,[2]Sheet3!$G:$CZ,43,0)</f>
        <v>0</v>
      </c>
      <c r="BG983" s="14">
        <f>VLOOKUP($B983,[2]Sheet3!$G:$CZ,44,0)</f>
        <v>0</v>
      </c>
      <c r="BH983" s="14">
        <f>VLOOKUP($B983,[2]Sheet3!$G:$CZ,45,0)</f>
        <v>0</v>
      </c>
      <c r="BI983" s="14">
        <f>VLOOKUP($B983,[2]Sheet3!$G:$CZ,46,0)</f>
        <v>0</v>
      </c>
      <c r="BJ983" s="14">
        <f>VLOOKUP($B983,[2]Sheet3!$G:$CZ,47,0)</f>
        <v>0</v>
      </c>
      <c r="BK983" s="14">
        <f>VLOOKUP($B983,[2]Sheet3!$G:$CZ,48,0)</f>
        <v>0</v>
      </c>
      <c r="BL983" s="14">
        <f>VLOOKUP($B983,[2]Sheet3!$G:$CZ,49,0)</f>
        <v>0</v>
      </c>
      <c r="BM983" s="14">
        <f>VLOOKUP($B983,[2]Sheet3!$G:$CZ,50,0)</f>
        <v>0</v>
      </c>
      <c r="BN983" s="14">
        <f>VLOOKUP($B983,[2]Sheet3!$G:$CZ,51,0)</f>
        <v>0</v>
      </c>
      <c r="BO983" s="14">
        <f>VLOOKUP($B983,[2]Sheet3!$G:$CZ,52,0)</f>
        <v>0</v>
      </c>
      <c r="BP983" s="14">
        <f>VLOOKUP($B983,[2]Sheet3!$G:$CZ,53,0)</f>
        <v>0</v>
      </c>
      <c r="BQ983" s="14">
        <f>VLOOKUP($B983,[2]Sheet3!$G:$CZ,54,0)</f>
        <v>0</v>
      </c>
      <c r="BR983" s="14">
        <f>VLOOKUP($B983,[2]Sheet3!$G:$CZ,55,0)</f>
        <v>0</v>
      </c>
      <c r="BS983" s="14">
        <f>VLOOKUP($B983,[2]Sheet3!$G:$CZ,56,0)</f>
        <v>0</v>
      </c>
      <c r="BT983" s="14">
        <f>VLOOKUP($B983,[2]Sheet3!$G:$CZ,57,0)</f>
        <v>0</v>
      </c>
      <c r="BU983" s="14">
        <f>VLOOKUP($B983,[2]Sheet3!$G:$CZ,58,0)</f>
        <v>0</v>
      </c>
      <c r="BV983" s="14">
        <f>VLOOKUP($B983,[2]Sheet3!$G:$CZ,59,0)</f>
        <v>0</v>
      </c>
      <c r="BW983" s="14">
        <f>VLOOKUP($B983,[2]Sheet3!$G:$CZ,60,0)</f>
        <v>0</v>
      </c>
      <c r="BX983" s="14">
        <f>VLOOKUP($B983,[2]Sheet3!$G:$CZ,61,0)</f>
        <v>0</v>
      </c>
      <c r="BY983" s="14">
        <f>VLOOKUP($B983,[2]Sheet3!$G:$CZ,62,0)</f>
        <v>0</v>
      </c>
      <c r="BZ983" s="14">
        <f>VLOOKUP($B983,[2]Sheet3!$G:$CZ,63,0)</f>
        <v>0</v>
      </c>
      <c r="CA983" s="14">
        <f>VLOOKUP($B983,[2]Sheet3!$G:$CZ,64,0)</f>
        <v>0</v>
      </c>
      <c r="CB983" s="14">
        <f>VLOOKUP($B983,[2]Sheet3!$G:$CZ,65,0)</f>
        <v>0</v>
      </c>
      <c r="CC983" s="14">
        <f>VLOOKUP($B983,[2]Sheet3!$G:$CZ,66,0)</f>
        <v>0</v>
      </c>
      <c r="CD983" s="14">
        <f>VLOOKUP($B983,[2]Sheet3!$G:$CZ,67,0)</f>
        <v>0</v>
      </c>
      <c r="CE983" s="14">
        <f>VLOOKUP($B983,[2]Sheet3!$G:$CZ,68,0)</f>
        <v>0</v>
      </c>
      <c r="CF983" s="14">
        <f>VLOOKUP($B983,[2]Sheet3!$G:$CZ,69,0)</f>
        <v>0</v>
      </c>
      <c r="CG983" s="14">
        <f>VLOOKUP($B983,[2]Sheet3!$G:$CZ,70,0)</f>
        <v>0</v>
      </c>
      <c r="CH983" s="14">
        <f>VLOOKUP($B983,[2]Sheet3!$G:$CZ,71,0)</f>
        <v>0</v>
      </c>
      <c r="CI983" s="14">
        <f>VLOOKUP($B983,[2]Sheet3!$G:$CZ,72,0)</f>
        <v>0</v>
      </c>
      <c r="CJ983" s="14">
        <f>VLOOKUP($B983,[2]Sheet3!$G:$CZ,73,0)</f>
        <v>0</v>
      </c>
      <c r="CK983" s="14">
        <f>VLOOKUP($B983,[2]Sheet3!$G:$CZ,74,0)</f>
        <v>0</v>
      </c>
      <c r="CL983" s="14">
        <f>VLOOKUP($B983,[2]Sheet3!$G:$CZ,75,0)</f>
        <v>0</v>
      </c>
      <c r="CM983" s="14">
        <f>VLOOKUP($B983,[2]Sheet3!$G:$CZ,76,0)</f>
        <v>0</v>
      </c>
      <c r="CN983" s="14">
        <f>VLOOKUP($B983,[2]Sheet3!$G:$CZ,77,0)</f>
        <v>0</v>
      </c>
      <c r="CO983" s="14">
        <f>VLOOKUP($B983,[2]Sheet3!$G:$CZ,78,0)</f>
        <v>0</v>
      </c>
      <c r="CP983" s="14">
        <f>VLOOKUP($B983,[2]Sheet3!$G:$CZ,79,0)</f>
        <v>0</v>
      </c>
      <c r="CQ983" s="14">
        <f>VLOOKUP($B983,[2]Sheet3!$G:$CZ,80,0)</f>
        <v>0</v>
      </c>
      <c r="CR983" s="14">
        <f>VLOOKUP($B983,[2]Sheet3!$G:$CZ,81,0)</f>
        <v>0</v>
      </c>
      <c r="CS983" s="14">
        <f>VLOOKUP($B983,[2]Sheet3!$G:$CZ,82,0)</f>
        <v>0</v>
      </c>
      <c r="CT983" s="14">
        <f>VLOOKUP($B983,[2]Sheet3!$G:$CZ,83,0)</f>
        <v>0</v>
      </c>
      <c r="CU983" s="14">
        <f>VLOOKUP($B983,[2]Sheet3!$G:$CZ,84,0)</f>
        <v>0</v>
      </c>
      <c r="CV983" s="14">
        <f>VLOOKUP($B983,[2]Sheet3!$G:$CZ,85,0)</f>
        <v>0</v>
      </c>
      <c r="CW983" s="14">
        <f>VLOOKUP($B983,[2]Sheet3!$G:$CZ,86,0)</f>
        <v>0</v>
      </c>
      <c r="CX983" s="14">
        <f>VLOOKUP($B983,[2]Sheet3!$G:$CZ,87,0)</f>
        <v>0</v>
      </c>
      <c r="CY983" s="14">
        <f>VLOOKUP($B983,[2]Sheet3!$G:$CZ,88,0)</f>
        <v>0</v>
      </c>
      <c r="CZ983" s="14">
        <f>VLOOKUP($B983,[2]Sheet3!$G:$CZ,89,0)</f>
        <v>0</v>
      </c>
      <c r="DA983" s="14">
        <f>VLOOKUP($B983,[2]Sheet3!$G:$CZ,90,0)</f>
        <v>0</v>
      </c>
      <c r="DB983" s="14">
        <f>VLOOKUP($B983,[2]Sheet3!$G:$CZ,91,0)</f>
        <v>0</v>
      </c>
      <c r="DC983" s="14">
        <f>VLOOKUP($B983,[2]Sheet3!$G:$CZ,92,0)</f>
        <v>0</v>
      </c>
      <c r="DD983" s="14">
        <f>VLOOKUP($B983,[2]Sheet3!$G:$CZ,93,0)</f>
        <v>0</v>
      </c>
      <c r="DE983" s="14">
        <f>VLOOKUP($B983,[2]Sheet3!$G:$CZ,94,0)</f>
        <v>0</v>
      </c>
      <c r="DF983" s="14">
        <f>VLOOKUP($B983,[2]Sheet3!$G:$CZ,95,0)</f>
        <v>0</v>
      </c>
      <c r="DG983" s="14">
        <f>VLOOKUP($B983,[2]Sheet3!$G:$CZ,96,0)</f>
        <v>0</v>
      </c>
      <c r="DH983" s="14">
        <f>VLOOKUP($B983,[2]Sheet3!$G:$CZ,97,0)</f>
        <v>0</v>
      </c>
      <c r="DI983" s="14">
        <f>VLOOKUP($B983,[2]Sheet3!$G:$CZ,98,0)</f>
        <v>0</v>
      </c>
    </row>
    <row r="984" spans="1:113" x14ac:dyDescent="0.3">
      <c r="A984" s="9" t="str">
        <f t="shared" si="47"/>
        <v>N13850</v>
      </c>
      <c r="B984" s="15" t="s">
        <v>2266</v>
      </c>
      <c r="C984" s="15" t="s">
        <v>2267</v>
      </c>
      <c r="F984" s="7" t="s">
        <v>15</v>
      </c>
      <c r="G984" s="12" t="s">
        <v>4478</v>
      </c>
      <c r="H984" s="12" t="str">
        <f>VLOOKUP($B984,[1]Sheet1!$A:$G,5,0)</f>
        <v>himanshu.ranjansingh@redingtongroup.com</v>
      </c>
      <c r="I984" s="12" t="str">
        <f>VLOOKUP($B984,[1]Sheet1!$A:$G,7,0)</f>
        <v>sidharth.eknath@redingtongroup.com</v>
      </c>
      <c r="J984" s="12" t="s">
        <v>82</v>
      </c>
      <c r="K984" s="7"/>
      <c r="L984" s="7"/>
      <c r="M984" s="8"/>
      <c r="N984" s="7" t="str">
        <f t="shared" si="45"/>
        <v>himanshu.ranjansingh@redingtongroup.com; sidharth.eknath@redingtongroup.com; nilesh.phirke@redingtongroup.com;christopher.joseph@redingtongroup.com</v>
      </c>
      <c r="O984" s="7" t="str">
        <f t="shared" si="46"/>
        <v>N13850</v>
      </c>
      <c r="P984" s="8" t="s">
        <v>5215</v>
      </c>
      <c r="Q984" s="14">
        <f>VLOOKUP($B984,[2]Sheet3!$G:$CZ,2,0)</f>
        <v>2400307923</v>
      </c>
      <c r="R984" s="14">
        <f>VLOOKUP($B984,[2]Sheet3!$G:$CZ,3,0)</f>
        <v>2400307926</v>
      </c>
      <c r="S984" s="14">
        <f>VLOOKUP($B984,[2]Sheet3!$G:$CZ,4,0)</f>
        <v>0</v>
      </c>
      <c r="T984" s="14">
        <f>VLOOKUP($B984,[2]Sheet3!$G:$CZ,5,0)</f>
        <v>0</v>
      </c>
      <c r="U984" s="14">
        <f>VLOOKUP($B984,[2]Sheet3!$G:$CZ,6,0)</f>
        <v>0</v>
      </c>
      <c r="V984" s="14">
        <f>VLOOKUP($B984,[2]Sheet3!$G:$CZ,7,0)</f>
        <v>0</v>
      </c>
      <c r="W984" s="14">
        <f>VLOOKUP($B984,[2]Sheet3!$G:$CZ,8,0)</f>
        <v>0</v>
      </c>
      <c r="X984" s="14">
        <f>VLOOKUP($B984,[2]Sheet3!$G:$CZ,9,0)</f>
        <v>0</v>
      </c>
      <c r="Y984" s="14">
        <f>VLOOKUP($B984,[2]Sheet3!$G:$CZ,10,0)</f>
        <v>0</v>
      </c>
      <c r="Z984" s="14">
        <f>VLOOKUP($B984,[2]Sheet3!$G:$CZ,11,0)</f>
        <v>0</v>
      </c>
      <c r="AA984" s="14">
        <f>VLOOKUP($B984,[2]Sheet3!$G:$CZ,12,0)</f>
        <v>0</v>
      </c>
      <c r="AB984" s="14">
        <f>VLOOKUP($B984,[2]Sheet3!$G:$CZ,13,0)</f>
        <v>0</v>
      </c>
      <c r="AC984" s="14">
        <f>VLOOKUP($B984,[2]Sheet3!$G:$CZ,14,0)</f>
        <v>0</v>
      </c>
      <c r="AD984" s="14">
        <f>VLOOKUP($B984,[2]Sheet3!$G:$CZ,15,0)</f>
        <v>0</v>
      </c>
      <c r="AE984" s="14">
        <f>VLOOKUP($B984,[2]Sheet3!$G:$CZ,16,0)</f>
        <v>0</v>
      </c>
      <c r="AF984" s="14">
        <f>VLOOKUP($B984,[2]Sheet3!$G:$CZ,17,0)</f>
        <v>0</v>
      </c>
      <c r="AG984" s="14">
        <f>VLOOKUP($B984,[2]Sheet3!$G:$CZ,18,0)</f>
        <v>0</v>
      </c>
      <c r="AH984" s="14">
        <f>VLOOKUP($B984,[2]Sheet3!$G:$CZ,19,0)</f>
        <v>0</v>
      </c>
      <c r="AI984" s="14">
        <f>VLOOKUP($B984,[2]Sheet3!$G:$CZ,20,0)</f>
        <v>0</v>
      </c>
      <c r="AJ984" s="14">
        <f>VLOOKUP($B984,[2]Sheet3!$G:$CZ,21,0)</f>
        <v>0</v>
      </c>
      <c r="AK984" s="14">
        <f>VLOOKUP($B984,[2]Sheet3!$G:$CZ,22,0)</f>
        <v>0</v>
      </c>
      <c r="AL984" s="14">
        <f>VLOOKUP($B984,[2]Sheet3!$G:$CZ,23,0)</f>
        <v>0</v>
      </c>
      <c r="AM984" s="14">
        <f>VLOOKUP($B984,[2]Sheet3!$G:$CZ,24,0)</f>
        <v>0</v>
      </c>
      <c r="AN984" s="14">
        <f>VLOOKUP($B984,[2]Sheet3!$G:$CZ,25,0)</f>
        <v>0</v>
      </c>
      <c r="AO984" s="14">
        <f>VLOOKUP($B984,[2]Sheet3!$G:$CZ,26,0)</f>
        <v>0</v>
      </c>
      <c r="AP984" s="14">
        <f>VLOOKUP($B984,[2]Sheet3!$G:$CZ,27,0)</f>
        <v>0</v>
      </c>
      <c r="AQ984" s="14">
        <f>VLOOKUP($B984,[2]Sheet3!$G:$CZ,28,0)</f>
        <v>0</v>
      </c>
      <c r="AR984" s="14">
        <f>VLOOKUP($B984,[2]Sheet3!$G:$CZ,29,0)</f>
        <v>0</v>
      </c>
      <c r="AS984" s="14">
        <f>VLOOKUP($B984,[2]Sheet3!$G:$CZ,30,0)</f>
        <v>0</v>
      </c>
      <c r="AT984" s="14">
        <f>VLOOKUP($B984,[2]Sheet3!$G:$CZ,31,0)</f>
        <v>0</v>
      </c>
      <c r="AU984" s="14">
        <f>VLOOKUP($B984,[2]Sheet3!$G:$CZ,32,0)</f>
        <v>0</v>
      </c>
      <c r="AV984" s="14">
        <f>VLOOKUP($B984,[2]Sheet3!$G:$CZ,33,0)</f>
        <v>0</v>
      </c>
      <c r="AW984" s="14">
        <f>VLOOKUP($B984,[2]Sheet3!$G:$CZ,34,0)</f>
        <v>0</v>
      </c>
      <c r="AX984" s="14">
        <f>VLOOKUP($B984,[2]Sheet3!$G:$CZ,35,0)</f>
        <v>0</v>
      </c>
      <c r="AY984" s="14">
        <f>VLOOKUP($B984,[2]Sheet3!$G:$CZ,36,0)</f>
        <v>0</v>
      </c>
      <c r="AZ984" s="14">
        <f>VLOOKUP($B984,[2]Sheet3!$G:$CZ,37,0)</f>
        <v>0</v>
      </c>
      <c r="BA984" s="14">
        <f>VLOOKUP($B984,[2]Sheet3!$G:$CZ,38,0)</f>
        <v>0</v>
      </c>
      <c r="BB984" s="14">
        <f>VLOOKUP($B984,[2]Sheet3!$G:$CZ,39,0)</f>
        <v>0</v>
      </c>
      <c r="BC984" s="14">
        <f>VLOOKUP($B984,[2]Sheet3!$G:$CZ,40,0)</f>
        <v>0</v>
      </c>
      <c r="BD984" s="14">
        <f>VLOOKUP($B984,[2]Sheet3!$G:$CZ,41,0)</f>
        <v>0</v>
      </c>
      <c r="BE984" s="14">
        <f>VLOOKUP($B984,[2]Sheet3!$G:$CZ,42,0)</f>
        <v>0</v>
      </c>
      <c r="BF984" s="14">
        <f>VLOOKUP($B984,[2]Sheet3!$G:$CZ,43,0)</f>
        <v>0</v>
      </c>
      <c r="BG984" s="14">
        <f>VLOOKUP($B984,[2]Sheet3!$G:$CZ,44,0)</f>
        <v>0</v>
      </c>
      <c r="BH984" s="14">
        <f>VLOOKUP($B984,[2]Sheet3!$G:$CZ,45,0)</f>
        <v>0</v>
      </c>
      <c r="BI984" s="14">
        <f>VLOOKUP($B984,[2]Sheet3!$G:$CZ,46,0)</f>
        <v>0</v>
      </c>
      <c r="BJ984" s="14">
        <f>VLOOKUP($B984,[2]Sheet3!$G:$CZ,47,0)</f>
        <v>0</v>
      </c>
      <c r="BK984" s="14">
        <f>VLOOKUP($B984,[2]Sheet3!$G:$CZ,48,0)</f>
        <v>0</v>
      </c>
      <c r="BL984" s="14">
        <f>VLOOKUP($B984,[2]Sheet3!$G:$CZ,49,0)</f>
        <v>0</v>
      </c>
      <c r="BM984" s="14">
        <f>VLOOKUP($B984,[2]Sheet3!$G:$CZ,50,0)</f>
        <v>0</v>
      </c>
      <c r="BN984" s="14">
        <f>VLOOKUP($B984,[2]Sheet3!$G:$CZ,51,0)</f>
        <v>0</v>
      </c>
      <c r="BO984" s="14">
        <f>VLOOKUP($B984,[2]Sheet3!$G:$CZ,52,0)</f>
        <v>0</v>
      </c>
      <c r="BP984" s="14">
        <f>VLOOKUP($B984,[2]Sheet3!$G:$CZ,53,0)</f>
        <v>0</v>
      </c>
      <c r="BQ984" s="14">
        <f>VLOOKUP($B984,[2]Sheet3!$G:$CZ,54,0)</f>
        <v>0</v>
      </c>
      <c r="BR984" s="14">
        <f>VLOOKUP($B984,[2]Sheet3!$G:$CZ,55,0)</f>
        <v>0</v>
      </c>
      <c r="BS984" s="14">
        <f>VLOOKUP($B984,[2]Sheet3!$G:$CZ,56,0)</f>
        <v>0</v>
      </c>
      <c r="BT984" s="14">
        <f>VLOOKUP($B984,[2]Sheet3!$G:$CZ,57,0)</f>
        <v>0</v>
      </c>
      <c r="BU984" s="14">
        <f>VLOOKUP($B984,[2]Sheet3!$G:$CZ,58,0)</f>
        <v>0</v>
      </c>
      <c r="BV984" s="14">
        <f>VLOOKUP($B984,[2]Sheet3!$G:$CZ,59,0)</f>
        <v>0</v>
      </c>
      <c r="BW984" s="14">
        <f>VLOOKUP($B984,[2]Sheet3!$G:$CZ,60,0)</f>
        <v>0</v>
      </c>
      <c r="BX984" s="14">
        <f>VLOOKUP($B984,[2]Sheet3!$G:$CZ,61,0)</f>
        <v>0</v>
      </c>
      <c r="BY984" s="14">
        <f>VLOOKUP($B984,[2]Sheet3!$G:$CZ,62,0)</f>
        <v>0</v>
      </c>
      <c r="BZ984" s="14">
        <f>VLOOKUP($B984,[2]Sheet3!$G:$CZ,63,0)</f>
        <v>0</v>
      </c>
      <c r="CA984" s="14">
        <f>VLOOKUP($B984,[2]Sheet3!$G:$CZ,64,0)</f>
        <v>0</v>
      </c>
      <c r="CB984" s="14">
        <f>VLOOKUP($B984,[2]Sheet3!$G:$CZ,65,0)</f>
        <v>0</v>
      </c>
      <c r="CC984" s="14">
        <f>VLOOKUP($B984,[2]Sheet3!$G:$CZ,66,0)</f>
        <v>0</v>
      </c>
      <c r="CD984" s="14">
        <f>VLOOKUP($B984,[2]Sheet3!$G:$CZ,67,0)</f>
        <v>0</v>
      </c>
      <c r="CE984" s="14">
        <f>VLOOKUP($B984,[2]Sheet3!$G:$CZ,68,0)</f>
        <v>0</v>
      </c>
      <c r="CF984" s="14">
        <f>VLOOKUP($B984,[2]Sheet3!$G:$CZ,69,0)</f>
        <v>0</v>
      </c>
      <c r="CG984" s="14">
        <f>VLOOKUP($B984,[2]Sheet3!$G:$CZ,70,0)</f>
        <v>0</v>
      </c>
      <c r="CH984" s="14">
        <f>VLOOKUP($B984,[2]Sheet3!$G:$CZ,71,0)</f>
        <v>0</v>
      </c>
      <c r="CI984" s="14">
        <f>VLOOKUP($B984,[2]Sheet3!$G:$CZ,72,0)</f>
        <v>0</v>
      </c>
      <c r="CJ984" s="14">
        <f>VLOOKUP($B984,[2]Sheet3!$G:$CZ,73,0)</f>
        <v>0</v>
      </c>
      <c r="CK984" s="14">
        <f>VLOOKUP($B984,[2]Sheet3!$G:$CZ,74,0)</f>
        <v>0</v>
      </c>
      <c r="CL984" s="14">
        <f>VLOOKUP($B984,[2]Sheet3!$G:$CZ,75,0)</f>
        <v>0</v>
      </c>
      <c r="CM984" s="14">
        <f>VLOOKUP($B984,[2]Sheet3!$G:$CZ,76,0)</f>
        <v>0</v>
      </c>
      <c r="CN984" s="14">
        <f>VLOOKUP($B984,[2]Sheet3!$G:$CZ,77,0)</f>
        <v>0</v>
      </c>
      <c r="CO984" s="14">
        <f>VLOOKUP($B984,[2]Sheet3!$G:$CZ,78,0)</f>
        <v>0</v>
      </c>
      <c r="CP984" s="14">
        <f>VLOOKUP($B984,[2]Sheet3!$G:$CZ,79,0)</f>
        <v>0</v>
      </c>
      <c r="CQ984" s="14">
        <f>VLOOKUP($B984,[2]Sheet3!$G:$CZ,80,0)</f>
        <v>0</v>
      </c>
      <c r="CR984" s="14">
        <f>VLOOKUP($B984,[2]Sheet3!$G:$CZ,81,0)</f>
        <v>0</v>
      </c>
      <c r="CS984" s="14">
        <f>VLOOKUP($B984,[2]Sheet3!$G:$CZ,82,0)</f>
        <v>0</v>
      </c>
      <c r="CT984" s="14">
        <f>VLOOKUP($B984,[2]Sheet3!$G:$CZ,83,0)</f>
        <v>0</v>
      </c>
      <c r="CU984" s="14">
        <f>VLOOKUP($B984,[2]Sheet3!$G:$CZ,84,0)</f>
        <v>0</v>
      </c>
      <c r="CV984" s="14">
        <f>VLOOKUP($B984,[2]Sheet3!$G:$CZ,85,0)</f>
        <v>0</v>
      </c>
      <c r="CW984" s="14">
        <f>VLOOKUP($B984,[2]Sheet3!$G:$CZ,86,0)</f>
        <v>0</v>
      </c>
      <c r="CX984" s="14">
        <f>VLOOKUP($B984,[2]Sheet3!$G:$CZ,87,0)</f>
        <v>0</v>
      </c>
      <c r="CY984" s="14">
        <f>VLOOKUP($B984,[2]Sheet3!$G:$CZ,88,0)</f>
        <v>0</v>
      </c>
      <c r="CZ984" s="14">
        <f>VLOOKUP($B984,[2]Sheet3!$G:$CZ,89,0)</f>
        <v>0</v>
      </c>
      <c r="DA984" s="14">
        <f>VLOOKUP($B984,[2]Sheet3!$G:$CZ,90,0)</f>
        <v>0</v>
      </c>
      <c r="DB984" s="14">
        <f>VLOOKUP($B984,[2]Sheet3!$G:$CZ,91,0)</f>
        <v>0</v>
      </c>
      <c r="DC984" s="14">
        <f>VLOOKUP($B984,[2]Sheet3!$G:$CZ,92,0)</f>
        <v>0</v>
      </c>
      <c r="DD984" s="14">
        <f>VLOOKUP($B984,[2]Sheet3!$G:$CZ,93,0)</f>
        <v>0</v>
      </c>
      <c r="DE984" s="14">
        <f>VLOOKUP($B984,[2]Sheet3!$G:$CZ,94,0)</f>
        <v>0</v>
      </c>
      <c r="DF984" s="14">
        <f>VLOOKUP($B984,[2]Sheet3!$G:$CZ,95,0)</f>
        <v>0</v>
      </c>
      <c r="DG984" s="14">
        <f>VLOOKUP($B984,[2]Sheet3!$G:$CZ,96,0)</f>
        <v>0</v>
      </c>
      <c r="DH984" s="14">
        <f>VLOOKUP($B984,[2]Sheet3!$G:$CZ,97,0)</f>
        <v>0</v>
      </c>
      <c r="DI984" s="14">
        <f>VLOOKUP($B984,[2]Sheet3!$G:$CZ,98,0)</f>
        <v>0</v>
      </c>
    </row>
    <row r="985" spans="1:113" x14ac:dyDescent="0.3">
      <c r="A985" s="9" t="str">
        <f t="shared" si="47"/>
        <v>N13653</v>
      </c>
      <c r="B985" s="15" t="s">
        <v>378</v>
      </c>
      <c r="C985" s="15" t="s">
        <v>379</v>
      </c>
      <c r="F985" s="7" t="s">
        <v>15</v>
      </c>
      <c r="G985" s="12" t="s">
        <v>4479</v>
      </c>
      <c r="H985" s="12" t="str">
        <f>VLOOKUP($B985,[1]Sheet1!$A:$G,5,0)</f>
        <v>manish.shivkumar@redingtongroup.com</v>
      </c>
      <c r="I985" s="12" t="str">
        <f>VLOOKUP($B985,[1]Sheet1!$A:$G,7,0)</f>
        <v>sidharth.eknath@redingtongroup.com</v>
      </c>
      <c r="J985" s="12" t="s">
        <v>82</v>
      </c>
      <c r="K985" s="7"/>
      <c r="L985" s="7"/>
      <c r="M985" s="8"/>
      <c r="N985" s="7" t="str">
        <f t="shared" si="45"/>
        <v>manish.shivkumar@redingtongroup.com; sidharth.eknath@redingtongroup.com; nilesh.phirke@redingtongroup.com;christopher.joseph@redingtongroup.com</v>
      </c>
      <c r="O985" s="7" t="str">
        <f t="shared" si="46"/>
        <v>N13653</v>
      </c>
      <c r="P985" s="8" t="s">
        <v>5215</v>
      </c>
      <c r="Q985" s="14">
        <f>VLOOKUP($B985,[2]Sheet3!$G:$CZ,2,0)</f>
        <v>2400308257</v>
      </c>
      <c r="R985" s="14">
        <f>VLOOKUP($B985,[2]Sheet3!$G:$CZ,3,0)</f>
        <v>2400300994</v>
      </c>
      <c r="S985" s="14">
        <f>VLOOKUP($B985,[2]Sheet3!$G:$CZ,4,0)</f>
        <v>2400301934</v>
      </c>
      <c r="T985" s="14">
        <f>VLOOKUP($B985,[2]Sheet3!$G:$CZ,5,0)</f>
        <v>2400299565</v>
      </c>
      <c r="U985" s="14">
        <f>VLOOKUP($B985,[2]Sheet3!$G:$CZ,6,0)</f>
        <v>2400302618</v>
      </c>
      <c r="V985" s="14">
        <f>VLOOKUP($B985,[2]Sheet3!$G:$CZ,7,0)</f>
        <v>0</v>
      </c>
      <c r="W985" s="14">
        <f>VLOOKUP($B985,[2]Sheet3!$G:$CZ,8,0)</f>
        <v>0</v>
      </c>
      <c r="X985" s="14">
        <f>VLOOKUP($B985,[2]Sheet3!$G:$CZ,9,0)</f>
        <v>0</v>
      </c>
      <c r="Y985" s="14">
        <f>VLOOKUP($B985,[2]Sheet3!$G:$CZ,10,0)</f>
        <v>0</v>
      </c>
      <c r="Z985" s="14">
        <f>VLOOKUP($B985,[2]Sheet3!$G:$CZ,11,0)</f>
        <v>0</v>
      </c>
      <c r="AA985" s="14">
        <f>VLOOKUP($B985,[2]Sheet3!$G:$CZ,12,0)</f>
        <v>0</v>
      </c>
      <c r="AB985" s="14">
        <f>VLOOKUP($B985,[2]Sheet3!$G:$CZ,13,0)</f>
        <v>0</v>
      </c>
      <c r="AC985" s="14">
        <f>VLOOKUP($B985,[2]Sheet3!$G:$CZ,14,0)</f>
        <v>0</v>
      </c>
      <c r="AD985" s="14">
        <f>VLOOKUP($B985,[2]Sheet3!$G:$CZ,15,0)</f>
        <v>0</v>
      </c>
      <c r="AE985" s="14">
        <f>VLOOKUP($B985,[2]Sheet3!$G:$CZ,16,0)</f>
        <v>0</v>
      </c>
      <c r="AF985" s="14">
        <f>VLOOKUP($B985,[2]Sheet3!$G:$CZ,17,0)</f>
        <v>0</v>
      </c>
      <c r="AG985" s="14">
        <f>VLOOKUP($B985,[2]Sheet3!$G:$CZ,18,0)</f>
        <v>0</v>
      </c>
      <c r="AH985" s="14">
        <f>VLOOKUP($B985,[2]Sheet3!$G:$CZ,19,0)</f>
        <v>0</v>
      </c>
      <c r="AI985" s="14">
        <f>VLOOKUP($B985,[2]Sheet3!$G:$CZ,20,0)</f>
        <v>0</v>
      </c>
      <c r="AJ985" s="14">
        <f>VLOOKUP($B985,[2]Sheet3!$G:$CZ,21,0)</f>
        <v>0</v>
      </c>
      <c r="AK985" s="14">
        <f>VLOOKUP($B985,[2]Sheet3!$G:$CZ,22,0)</f>
        <v>0</v>
      </c>
      <c r="AL985" s="14">
        <f>VLOOKUP($B985,[2]Sheet3!$G:$CZ,23,0)</f>
        <v>0</v>
      </c>
      <c r="AM985" s="14">
        <f>VLOOKUP($B985,[2]Sheet3!$G:$CZ,24,0)</f>
        <v>0</v>
      </c>
      <c r="AN985" s="14">
        <f>VLOOKUP($B985,[2]Sheet3!$G:$CZ,25,0)</f>
        <v>0</v>
      </c>
      <c r="AO985" s="14">
        <f>VLOOKUP($B985,[2]Sheet3!$G:$CZ,26,0)</f>
        <v>0</v>
      </c>
      <c r="AP985" s="14">
        <f>VLOOKUP($B985,[2]Sheet3!$G:$CZ,27,0)</f>
        <v>0</v>
      </c>
      <c r="AQ985" s="14">
        <f>VLOOKUP($B985,[2]Sheet3!$G:$CZ,28,0)</f>
        <v>0</v>
      </c>
      <c r="AR985" s="14">
        <f>VLOOKUP($B985,[2]Sheet3!$G:$CZ,29,0)</f>
        <v>0</v>
      </c>
      <c r="AS985" s="14">
        <f>VLOOKUP($B985,[2]Sheet3!$G:$CZ,30,0)</f>
        <v>0</v>
      </c>
      <c r="AT985" s="14">
        <f>VLOOKUP($B985,[2]Sheet3!$G:$CZ,31,0)</f>
        <v>0</v>
      </c>
      <c r="AU985" s="14">
        <f>VLOOKUP($B985,[2]Sheet3!$G:$CZ,32,0)</f>
        <v>0</v>
      </c>
      <c r="AV985" s="14">
        <f>VLOOKUP($B985,[2]Sheet3!$G:$CZ,33,0)</f>
        <v>0</v>
      </c>
      <c r="AW985" s="14">
        <f>VLOOKUP($B985,[2]Sheet3!$G:$CZ,34,0)</f>
        <v>0</v>
      </c>
      <c r="AX985" s="14">
        <f>VLOOKUP($B985,[2]Sheet3!$G:$CZ,35,0)</f>
        <v>0</v>
      </c>
      <c r="AY985" s="14">
        <f>VLOOKUP($B985,[2]Sheet3!$G:$CZ,36,0)</f>
        <v>0</v>
      </c>
      <c r="AZ985" s="14">
        <f>VLOOKUP($B985,[2]Sheet3!$G:$CZ,37,0)</f>
        <v>0</v>
      </c>
      <c r="BA985" s="14">
        <f>VLOOKUP($B985,[2]Sheet3!$G:$CZ,38,0)</f>
        <v>0</v>
      </c>
      <c r="BB985" s="14">
        <f>VLOOKUP($B985,[2]Sheet3!$G:$CZ,39,0)</f>
        <v>0</v>
      </c>
      <c r="BC985" s="14">
        <f>VLOOKUP($B985,[2]Sheet3!$G:$CZ,40,0)</f>
        <v>0</v>
      </c>
      <c r="BD985" s="14">
        <f>VLOOKUP($B985,[2]Sheet3!$G:$CZ,41,0)</f>
        <v>0</v>
      </c>
      <c r="BE985" s="14">
        <f>VLOOKUP($B985,[2]Sheet3!$G:$CZ,42,0)</f>
        <v>0</v>
      </c>
      <c r="BF985" s="14">
        <f>VLOOKUP($B985,[2]Sheet3!$G:$CZ,43,0)</f>
        <v>0</v>
      </c>
      <c r="BG985" s="14">
        <f>VLOOKUP($B985,[2]Sheet3!$G:$CZ,44,0)</f>
        <v>0</v>
      </c>
      <c r="BH985" s="14">
        <f>VLOOKUP($B985,[2]Sheet3!$G:$CZ,45,0)</f>
        <v>0</v>
      </c>
      <c r="BI985" s="14">
        <f>VLOOKUP($B985,[2]Sheet3!$G:$CZ,46,0)</f>
        <v>0</v>
      </c>
      <c r="BJ985" s="14">
        <f>VLOOKUP($B985,[2]Sheet3!$G:$CZ,47,0)</f>
        <v>0</v>
      </c>
      <c r="BK985" s="14">
        <f>VLOOKUP($B985,[2]Sheet3!$G:$CZ,48,0)</f>
        <v>0</v>
      </c>
      <c r="BL985" s="14">
        <f>VLOOKUP($B985,[2]Sheet3!$G:$CZ,49,0)</f>
        <v>0</v>
      </c>
      <c r="BM985" s="14">
        <f>VLOOKUP($B985,[2]Sheet3!$G:$CZ,50,0)</f>
        <v>0</v>
      </c>
      <c r="BN985" s="14">
        <f>VLOOKUP($B985,[2]Sheet3!$G:$CZ,51,0)</f>
        <v>0</v>
      </c>
      <c r="BO985" s="14">
        <f>VLOOKUP($B985,[2]Sheet3!$G:$CZ,52,0)</f>
        <v>0</v>
      </c>
      <c r="BP985" s="14">
        <f>VLOOKUP($B985,[2]Sheet3!$G:$CZ,53,0)</f>
        <v>0</v>
      </c>
      <c r="BQ985" s="14">
        <f>VLOOKUP($B985,[2]Sheet3!$G:$CZ,54,0)</f>
        <v>0</v>
      </c>
      <c r="BR985" s="14">
        <f>VLOOKUP($B985,[2]Sheet3!$G:$CZ,55,0)</f>
        <v>0</v>
      </c>
      <c r="BS985" s="14">
        <f>VLOOKUP($B985,[2]Sheet3!$G:$CZ,56,0)</f>
        <v>0</v>
      </c>
      <c r="BT985" s="14">
        <f>VLOOKUP($B985,[2]Sheet3!$G:$CZ,57,0)</f>
        <v>0</v>
      </c>
      <c r="BU985" s="14">
        <f>VLOOKUP($B985,[2]Sheet3!$G:$CZ,58,0)</f>
        <v>0</v>
      </c>
      <c r="BV985" s="14">
        <f>VLOOKUP($B985,[2]Sheet3!$G:$CZ,59,0)</f>
        <v>0</v>
      </c>
      <c r="BW985" s="14">
        <f>VLOOKUP($B985,[2]Sheet3!$G:$CZ,60,0)</f>
        <v>0</v>
      </c>
      <c r="BX985" s="14">
        <f>VLOOKUP($B985,[2]Sheet3!$G:$CZ,61,0)</f>
        <v>0</v>
      </c>
      <c r="BY985" s="14">
        <f>VLOOKUP($B985,[2]Sheet3!$G:$CZ,62,0)</f>
        <v>0</v>
      </c>
      <c r="BZ985" s="14">
        <f>VLOOKUP($B985,[2]Sheet3!$G:$CZ,63,0)</f>
        <v>0</v>
      </c>
      <c r="CA985" s="14">
        <f>VLOOKUP($B985,[2]Sheet3!$G:$CZ,64,0)</f>
        <v>0</v>
      </c>
      <c r="CB985" s="14">
        <f>VLOOKUP($B985,[2]Sheet3!$G:$CZ,65,0)</f>
        <v>0</v>
      </c>
      <c r="CC985" s="14">
        <f>VLOOKUP($B985,[2]Sheet3!$G:$CZ,66,0)</f>
        <v>0</v>
      </c>
      <c r="CD985" s="14">
        <f>VLOOKUP($B985,[2]Sheet3!$G:$CZ,67,0)</f>
        <v>0</v>
      </c>
      <c r="CE985" s="14">
        <f>VLOOKUP($B985,[2]Sheet3!$G:$CZ,68,0)</f>
        <v>0</v>
      </c>
      <c r="CF985" s="14">
        <f>VLOOKUP($B985,[2]Sheet3!$G:$CZ,69,0)</f>
        <v>0</v>
      </c>
      <c r="CG985" s="14">
        <f>VLOOKUP($B985,[2]Sheet3!$G:$CZ,70,0)</f>
        <v>0</v>
      </c>
      <c r="CH985" s="14">
        <f>VLOOKUP($B985,[2]Sheet3!$G:$CZ,71,0)</f>
        <v>0</v>
      </c>
      <c r="CI985" s="14">
        <f>VLOOKUP($B985,[2]Sheet3!$G:$CZ,72,0)</f>
        <v>0</v>
      </c>
      <c r="CJ985" s="14">
        <f>VLOOKUP($B985,[2]Sheet3!$G:$CZ,73,0)</f>
        <v>0</v>
      </c>
      <c r="CK985" s="14">
        <f>VLOOKUP($B985,[2]Sheet3!$G:$CZ,74,0)</f>
        <v>0</v>
      </c>
      <c r="CL985" s="14">
        <f>VLOOKUP($B985,[2]Sheet3!$G:$CZ,75,0)</f>
        <v>0</v>
      </c>
      <c r="CM985" s="14">
        <f>VLOOKUP($B985,[2]Sheet3!$G:$CZ,76,0)</f>
        <v>0</v>
      </c>
      <c r="CN985" s="14">
        <f>VLOOKUP($B985,[2]Sheet3!$G:$CZ,77,0)</f>
        <v>0</v>
      </c>
      <c r="CO985" s="14">
        <f>VLOOKUP($B985,[2]Sheet3!$G:$CZ,78,0)</f>
        <v>0</v>
      </c>
      <c r="CP985" s="14">
        <f>VLOOKUP($B985,[2]Sheet3!$G:$CZ,79,0)</f>
        <v>0</v>
      </c>
      <c r="CQ985" s="14">
        <f>VLOOKUP($B985,[2]Sheet3!$G:$CZ,80,0)</f>
        <v>0</v>
      </c>
      <c r="CR985" s="14">
        <f>VLOOKUP($B985,[2]Sheet3!$G:$CZ,81,0)</f>
        <v>0</v>
      </c>
      <c r="CS985" s="14">
        <f>VLOOKUP($B985,[2]Sheet3!$G:$CZ,82,0)</f>
        <v>0</v>
      </c>
      <c r="CT985" s="14">
        <f>VLOOKUP($B985,[2]Sheet3!$G:$CZ,83,0)</f>
        <v>0</v>
      </c>
      <c r="CU985" s="14">
        <f>VLOOKUP($B985,[2]Sheet3!$G:$CZ,84,0)</f>
        <v>0</v>
      </c>
      <c r="CV985" s="14">
        <f>VLOOKUP($B985,[2]Sheet3!$G:$CZ,85,0)</f>
        <v>0</v>
      </c>
      <c r="CW985" s="14">
        <f>VLOOKUP($B985,[2]Sheet3!$G:$CZ,86,0)</f>
        <v>0</v>
      </c>
      <c r="CX985" s="14">
        <f>VLOOKUP($B985,[2]Sheet3!$G:$CZ,87,0)</f>
        <v>0</v>
      </c>
      <c r="CY985" s="14">
        <f>VLOOKUP($B985,[2]Sheet3!$G:$CZ,88,0)</f>
        <v>0</v>
      </c>
      <c r="CZ985" s="14">
        <f>VLOOKUP($B985,[2]Sheet3!$G:$CZ,89,0)</f>
        <v>0</v>
      </c>
      <c r="DA985" s="14">
        <f>VLOOKUP($B985,[2]Sheet3!$G:$CZ,90,0)</f>
        <v>0</v>
      </c>
      <c r="DB985" s="14">
        <f>VLOOKUP($B985,[2]Sheet3!$G:$CZ,91,0)</f>
        <v>0</v>
      </c>
      <c r="DC985" s="14">
        <f>VLOOKUP($B985,[2]Sheet3!$G:$CZ,92,0)</f>
        <v>0</v>
      </c>
      <c r="DD985" s="14">
        <f>VLOOKUP($B985,[2]Sheet3!$G:$CZ,93,0)</f>
        <v>0</v>
      </c>
      <c r="DE985" s="14">
        <f>VLOOKUP($B985,[2]Sheet3!$G:$CZ,94,0)</f>
        <v>0</v>
      </c>
      <c r="DF985" s="14">
        <f>VLOOKUP($B985,[2]Sheet3!$G:$CZ,95,0)</f>
        <v>0</v>
      </c>
      <c r="DG985" s="14">
        <f>VLOOKUP($B985,[2]Sheet3!$G:$CZ,96,0)</f>
        <v>0</v>
      </c>
      <c r="DH985" s="14">
        <f>VLOOKUP($B985,[2]Sheet3!$G:$CZ,97,0)</f>
        <v>0</v>
      </c>
      <c r="DI985" s="14">
        <f>VLOOKUP($B985,[2]Sheet3!$G:$CZ,98,0)</f>
        <v>0</v>
      </c>
    </row>
    <row r="986" spans="1:113" x14ac:dyDescent="0.3">
      <c r="A986" s="9" t="str">
        <f t="shared" si="47"/>
        <v>W24048</v>
      </c>
      <c r="B986" s="15" t="s">
        <v>2268</v>
      </c>
      <c r="C986" s="15" t="s">
        <v>2269</v>
      </c>
      <c r="F986" s="7" t="s">
        <v>15</v>
      </c>
      <c r="G986" s="12" t="s">
        <v>4480</v>
      </c>
      <c r="H986" s="12" t="str">
        <f>VLOOKUP($B986,[1]Sheet1!$A:$G,5,0)</f>
        <v>tanmay.kumar@redingtongroup.com</v>
      </c>
      <c r="I986" s="12" t="str">
        <f>VLOOKUP($B986,[1]Sheet1!$A:$G,7,0)</f>
        <v>dilip.vishwa@redingtongroup.com</v>
      </c>
      <c r="J986" s="12" t="s">
        <v>82</v>
      </c>
      <c r="K986" s="7"/>
      <c r="L986" s="7"/>
      <c r="M986" s="8"/>
      <c r="N986" s="7" t="str">
        <f t="shared" si="45"/>
        <v>tanmay.kumar@redingtongroup.com; dilip.vishwa@redingtongroup.com; nilesh.phirke@redingtongroup.com;christopher.joseph@redingtongroup.com</v>
      </c>
      <c r="O986" s="7" t="str">
        <f t="shared" si="46"/>
        <v>W24048</v>
      </c>
      <c r="P986" s="8" t="s">
        <v>5215</v>
      </c>
      <c r="Q986" s="14">
        <f>VLOOKUP($B986,[2]Sheet3!$G:$CZ,2,0)</f>
        <v>2400306870</v>
      </c>
      <c r="R986" s="14">
        <f>VLOOKUP($B986,[2]Sheet3!$G:$CZ,3,0)</f>
        <v>2400300686</v>
      </c>
      <c r="S986" s="14">
        <f>VLOOKUP($B986,[2]Sheet3!$G:$CZ,4,0)</f>
        <v>0</v>
      </c>
      <c r="T986" s="14">
        <f>VLOOKUP($B986,[2]Sheet3!$G:$CZ,5,0)</f>
        <v>0</v>
      </c>
      <c r="U986" s="14">
        <f>VLOOKUP($B986,[2]Sheet3!$G:$CZ,6,0)</f>
        <v>0</v>
      </c>
      <c r="V986" s="14">
        <f>VLOOKUP($B986,[2]Sheet3!$G:$CZ,7,0)</f>
        <v>0</v>
      </c>
      <c r="W986" s="14">
        <f>VLOOKUP($B986,[2]Sheet3!$G:$CZ,8,0)</f>
        <v>0</v>
      </c>
      <c r="X986" s="14">
        <f>VLOOKUP($B986,[2]Sheet3!$G:$CZ,9,0)</f>
        <v>0</v>
      </c>
      <c r="Y986" s="14">
        <f>VLOOKUP($B986,[2]Sheet3!$G:$CZ,10,0)</f>
        <v>0</v>
      </c>
      <c r="Z986" s="14">
        <f>VLOOKUP($B986,[2]Sheet3!$G:$CZ,11,0)</f>
        <v>0</v>
      </c>
      <c r="AA986" s="14">
        <f>VLOOKUP($B986,[2]Sheet3!$G:$CZ,12,0)</f>
        <v>0</v>
      </c>
      <c r="AB986" s="14">
        <f>VLOOKUP($B986,[2]Sheet3!$G:$CZ,13,0)</f>
        <v>0</v>
      </c>
      <c r="AC986" s="14">
        <f>VLOOKUP($B986,[2]Sheet3!$G:$CZ,14,0)</f>
        <v>0</v>
      </c>
      <c r="AD986" s="14">
        <f>VLOOKUP($B986,[2]Sheet3!$G:$CZ,15,0)</f>
        <v>0</v>
      </c>
      <c r="AE986" s="14">
        <f>VLOOKUP($B986,[2]Sheet3!$G:$CZ,16,0)</f>
        <v>0</v>
      </c>
      <c r="AF986" s="14">
        <f>VLOOKUP($B986,[2]Sheet3!$G:$CZ,17,0)</f>
        <v>0</v>
      </c>
      <c r="AG986" s="14">
        <f>VLOOKUP($B986,[2]Sheet3!$G:$CZ,18,0)</f>
        <v>0</v>
      </c>
      <c r="AH986" s="14">
        <f>VLOOKUP($B986,[2]Sheet3!$G:$CZ,19,0)</f>
        <v>0</v>
      </c>
      <c r="AI986" s="14">
        <f>VLOOKUP($B986,[2]Sheet3!$G:$CZ,20,0)</f>
        <v>0</v>
      </c>
      <c r="AJ986" s="14">
        <f>VLOOKUP($B986,[2]Sheet3!$G:$CZ,21,0)</f>
        <v>0</v>
      </c>
      <c r="AK986" s="14">
        <f>VLOOKUP($B986,[2]Sheet3!$G:$CZ,22,0)</f>
        <v>0</v>
      </c>
      <c r="AL986" s="14">
        <f>VLOOKUP($B986,[2]Sheet3!$G:$CZ,23,0)</f>
        <v>0</v>
      </c>
      <c r="AM986" s="14">
        <f>VLOOKUP($B986,[2]Sheet3!$G:$CZ,24,0)</f>
        <v>0</v>
      </c>
      <c r="AN986" s="14">
        <f>VLOOKUP($B986,[2]Sheet3!$G:$CZ,25,0)</f>
        <v>0</v>
      </c>
      <c r="AO986" s="14">
        <f>VLOOKUP($B986,[2]Sheet3!$G:$CZ,26,0)</f>
        <v>0</v>
      </c>
      <c r="AP986" s="14">
        <f>VLOOKUP($B986,[2]Sheet3!$G:$CZ,27,0)</f>
        <v>0</v>
      </c>
      <c r="AQ986" s="14">
        <f>VLOOKUP($B986,[2]Sheet3!$G:$CZ,28,0)</f>
        <v>0</v>
      </c>
      <c r="AR986" s="14">
        <f>VLOOKUP($B986,[2]Sheet3!$G:$CZ,29,0)</f>
        <v>0</v>
      </c>
      <c r="AS986" s="14">
        <f>VLOOKUP($B986,[2]Sheet3!$G:$CZ,30,0)</f>
        <v>0</v>
      </c>
      <c r="AT986" s="14">
        <f>VLOOKUP($B986,[2]Sheet3!$G:$CZ,31,0)</f>
        <v>0</v>
      </c>
      <c r="AU986" s="14">
        <f>VLOOKUP($B986,[2]Sheet3!$G:$CZ,32,0)</f>
        <v>0</v>
      </c>
      <c r="AV986" s="14">
        <f>VLOOKUP($B986,[2]Sheet3!$G:$CZ,33,0)</f>
        <v>0</v>
      </c>
      <c r="AW986" s="14">
        <f>VLOOKUP($B986,[2]Sheet3!$G:$CZ,34,0)</f>
        <v>0</v>
      </c>
      <c r="AX986" s="14">
        <f>VLOOKUP($B986,[2]Sheet3!$G:$CZ,35,0)</f>
        <v>0</v>
      </c>
      <c r="AY986" s="14">
        <f>VLOOKUP($B986,[2]Sheet3!$G:$CZ,36,0)</f>
        <v>0</v>
      </c>
      <c r="AZ986" s="14">
        <f>VLOOKUP($B986,[2]Sheet3!$G:$CZ,37,0)</f>
        <v>0</v>
      </c>
      <c r="BA986" s="14">
        <f>VLOOKUP($B986,[2]Sheet3!$G:$CZ,38,0)</f>
        <v>0</v>
      </c>
      <c r="BB986" s="14">
        <f>VLOOKUP($B986,[2]Sheet3!$G:$CZ,39,0)</f>
        <v>0</v>
      </c>
      <c r="BC986" s="14">
        <f>VLOOKUP($B986,[2]Sheet3!$G:$CZ,40,0)</f>
        <v>0</v>
      </c>
      <c r="BD986" s="14">
        <f>VLOOKUP($B986,[2]Sheet3!$G:$CZ,41,0)</f>
        <v>0</v>
      </c>
      <c r="BE986" s="14">
        <f>VLOOKUP($B986,[2]Sheet3!$G:$CZ,42,0)</f>
        <v>0</v>
      </c>
      <c r="BF986" s="14">
        <f>VLOOKUP($B986,[2]Sheet3!$G:$CZ,43,0)</f>
        <v>0</v>
      </c>
      <c r="BG986" s="14">
        <f>VLOOKUP($B986,[2]Sheet3!$G:$CZ,44,0)</f>
        <v>0</v>
      </c>
      <c r="BH986" s="14">
        <f>VLOOKUP($B986,[2]Sheet3!$G:$CZ,45,0)</f>
        <v>0</v>
      </c>
      <c r="BI986" s="14">
        <f>VLOOKUP($B986,[2]Sheet3!$G:$CZ,46,0)</f>
        <v>0</v>
      </c>
      <c r="BJ986" s="14">
        <f>VLOOKUP($B986,[2]Sheet3!$G:$CZ,47,0)</f>
        <v>0</v>
      </c>
      <c r="BK986" s="14">
        <f>VLOOKUP($B986,[2]Sheet3!$G:$CZ,48,0)</f>
        <v>0</v>
      </c>
      <c r="BL986" s="14">
        <f>VLOOKUP($B986,[2]Sheet3!$G:$CZ,49,0)</f>
        <v>0</v>
      </c>
      <c r="BM986" s="14">
        <f>VLOOKUP($B986,[2]Sheet3!$G:$CZ,50,0)</f>
        <v>0</v>
      </c>
      <c r="BN986" s="14">
        <f>VLOOKUP($B986,[2]Sheet3!$G:$CZ,51,0)</f>
        <v>0</v>
      </c>
      <c r="BO986" s="14">
        <f>VLOOKUP($B986,[2]Sheet3!$G:$CZ,52,0)</f>
        <v>0</v>
      </c>
      <c r="BP986" s="14">
        <f>VLOOKUP($B986,[2]Sheet3!$G:$CZ,53,0)</f>
        <v>0</v>
      </c>
      <c r="BQ986" s="14">
        <f>VLOOKUP($B986,[2]Sheet3!$G:$CZ,54,0)</f>
        <v>0</v>
      </c>
      <c r="BR986" s="14">
        <f>VLOOKUP($B986,[2]Sheet3!$G:$CZ,55,0)</f>
        <v>0</v>
      </c>
      <c r="BS986" s="14">
        <f>VLOOKUP($B986,[2]Sheet3!$G:$CZ,56,0)</f>
        <v>0</v>
      </c>
      <c r="BT986" s="14">
        <f>VLOOKUP($B986,[2]Sheet3!$G:$CZ,57,0)</f>
        <v>0</v>
      </c>
      <c r="BU986" s="14">
        <f>VLOOKUP($B986,[2]Sheet3!$G:$CZ,58,0)</f>
        <v>0</v>
      </c>
      <c r="BV986" s="14">
        <f>VLOOKUP($B986,[2]Sheet3!$G:$CZ,59,0)</f>
        <v>0</v>
      </c>
      <c r="BW986" s="14">
        <f>VLOOKUP($B986,[2]Sheet3!$G:$CZ,60,0)</f>
        <v>0</v>
      </c>
      <c r="BX986" s="14">
        <f>VLOOKUP($B986,[2]Sheet3!$G:$CZ,61,0)</f>
        <v>0</v>
      </c>
      <c r="BY986" s="14">
        <f>VLOOKUP($B986,[2]Sheet3!$G:$CZ,62,0)</f>
        <v>0</v>
      </c>
      <c r="BZ986" s="14">
        <f>VLOOKUP($B986,[2]Sheet3!$G:$CZ,63,0)</f>
        <v>0</v>
      </c>
      <c r="CA986" s="14">
        <f>VLOOKUP($B986,[2]Sheet3!$G:$CZ,64,0)</f>
        <v>0</v>
      </c>
      <c r="CB986" s="14">
        <f>VLOOKUP($B986,[2]Sheet3!$G:$CZ,65,0)</f>
        <v>0</v>
      </c>
      <c r="CC986" s="14">
        <f>VLOOKUP($B986,[2]Sheet3!$G:$CZ,66,0)</f>
        <v>0</v>
      </c>
      <c r="CD986" s="14">
        <f>VLOOKUP($B986,[2]Sheet3!$G:$CZ,67,0)</f>
        <v>0</v>
      </c>
      <c r="CE986" s="14">
        <f>VLOOKUP($B986,[2]Sheet3!$G:$CZ,68,0)</f>
        <v>0</v>
      </c>
      <c r="CF986" s="14">
        <f>VLOOKUP($B986,[2]Sheet3!$G:$CZ,69,0)</f>
        <v>0</v>
      </c>
      <c r="CG986" s="14">
        <f>VLOOKUP($B986,[2]Sheet3!$G:$CZ,70,0)</f>
        <v>0</v>
      </c>
      <c r="CH986" s="14">
        <f>VLOOKUP($B986,[2]Sheet3!$G:$CZ,71,0)</f>
        <v>0</v>
      </c>
      <c r="CI986" s="14">
        <f>VLOOKUP($B986,[2]Sheet3!$G:$CZ,72,0)</f>
        <v>0</v>
      </c>
      <c r="CJ986" s="14">
        <f>VLOOKUP($B986,[2]Sheet3!$G:$CZ,73,0)</f>
        <v>0</v>
      </c>
      <c r="CK986" s="14">
        <f>VLOOKUP($B986,[2]Sheet3!$G:$CZ,74,0)</f>
        <v>0</v>
      </c>
      <c r="CL986" s="14">
        <f>VLOOKUP($B986,[2]Sheet3!$G:$CZ,75,0)</f>
        <v>0</v>
      </c>
      <c r="CM986" s="14">
        <f>VLOOKUP($B986,[2]Sheet3!$G:$CZ,76,0)</f>
        <v>0</v>
      </c>
      <c r="CN986" s="14">
        <f>VLOOKUP($B986,[2]Sheet3!$G:$CZ,77,0)</f>
        <v>0</v>
      </c>
      <c r="CO986" s="14">
        <f>VLOOKUP($B986,[2]Sheet3!$G:$CZ,78,0)</f>
        <v>0</v>
      </c>
      <c r="CP986" s="14">
        <f>VLOOKUP($B986,[2]Sheet3!$G:$CZ,79,0)</f>
        <v>0</v>
      </c>
      <c r="CQ986" s="14">
        <f>VLOOKUP($B986,[2]Sheet3!$G:$CZ,80,0)</f>
        <v>0</v>
      </c>
      <c r="CR986" s="14">
        <f>VLOOKUP($B986,[2]Sheet3!$G:$CZ,81,0)</f>
        <v>0</v>
      </c>
      <c r="CS986" s="14">
        <f>VLOOKUP($B986,[2]Sheet3!$G:$CZ,82,0)</f>
        <v>0</v>
      </c>
      <c r="CT986" s="14">
        <f>VLOOKUP($B986,[2]Sheet3!$G:$CZ,83,0)</f>
        <v>0</v>
      </c>
      <c r="CU986" s="14">
        <f>VLOOKUP($B986,[2]Sheet3!$G:$CZ,84,0)</f>
        <v>0</v>
      </c>
      <c r="CV986" s="14">
        <f>VLOOKUP($B986,[2]Sheet3!$G:$CZ,85,0)</f>
        <v>0</v>
      </c>
      <c r="CW986" s="14">
        <f>VLOOKUP($B986,[2]Sheet3!$G:$CZ,86,0)</f>
        <v>0</v>
      </c>
      <c r="CX986" s="14">
        <f>VLOOKUP($B986,[2]Sheet3!$G:$CZ,87,0)</f>
        <v>0</v>
      </c>
      <c r="CY986" s="14">
        <f>VLOOKUP($B986,[2]Sheet3!$G:$CZ,88,0)</f>
        <v>0</v>
      </c>
      <c r="CZ986" s="14">
        <f>VLOOKUP($B986,[2]Sheet3!$G:$CZ,89,0)</f>
        <v>0</v>
      </c>
      <c r="DA986" s="14">
        <f>VLOOKUP($B986,[2]Sheet3!$G:$CZ,90,0)</f>
        <v>0</v>
      </c>
      <c r="DB986" s="14">
        <f>VLOOKUP($B986,[2]Sheet3!$G:$CZ,91,0)</f>
        <v>0</v>
      </c>
      <c r="DC986" s="14">
        <f>VLOOKUP($B986,[2]Sheet3!$G:$CZ,92,0)</f>
        <v>0</v>
      </c>
      <c r="DD986" s="14">
        <f>VLOOKUP($B986,[2]Sheet3!$G:$CZ,93,0)</f>
        <v>0</v>
      </c>
      <c r="DE986" s="14">
        <f>VLOOKUP($B986,[2]Sheet3!$G:$CZ,94,0)</f>
        <v>0</v>
      </c>
      <c r="DF986" s="14">
        <f>VLOOKUP($B986,[2]Sheet3!$G:$CZ,95,0)</f>
        <v>0</v>
      </c>
      <c r="DG986" s="14">
        <f>VLOOKUP($B986,[2]Sheet3!$G:$CZ,96,0)</f>
        <v>0</v>
      </c>
      <c r="DH986" s="14">
        <f>VLOOKUP($B986,[2]Sheet3!$G:$CZ,97,0)</f>
        <v>0</v>
      </c>
      <c r="DI986" s="14">
        <f>VLOOKUP($B986,[2]Sheet3!$G:$CZ,98,0)</f>
        <v>0</v>
      </c>
    </row>
    <row r="987" spans="1:113" x14ac:dyDescent="0.3">
      <c r="A987" s="9" t="str">
        <f t="shared" si="47"/>
        <v>W14404</v>
      </c>
      <c r="B987" s="15" t="s">
        <v>2270</v>
      </c>
      <c r="C987" s="15" t="s">
        <v>2271</v>
      </c>
      <c r="F987" s="7" t="s">
        <v>15</v>
      </c>
      <c r="G987" s="12" t="s">
        <v>4481</v>
      </c>
      <c r="H987" s="12" t="str">
        <f>VLOOKUP($B987,[1]Sheet1!$A:$G,5,0)</f>
        <v>mahesh.more@redingtongroup.com</v>
      </c>
      <c r="I987" s="12" t="str">
        <f>VLOOKUP($B987,[1]Sheet1!$A:$G,7,0)</f>
        <v>rohan.vora@redingtongroup.com</v>
      </c>
      <c r="J987" s="12" t="s">
        <v>82</v>
      </c>
      <c r="K987" s="7"/>
      <c r="L987" s="7"/>
      <c r="M987" s="8"/>
      <c r="N987" s="7" t="str">
        <f t="shared" si="45"/>
        <v>mahesh.more@redingtongroup.com; rohan.vora@redingtongroup.com; nilesh.phirke@redingtongroup.com;christopher.joseph@redingtongroup.com</v>
      </c>
      <c r="O987" s="7" t="str">
        <f t="shared" si="46"/>
        <v>W14404</v>
      </c>
      <c r="P987" s="8" t="s">
        <v>5215</v>
      </c>
      <c r="Q987" s="14">
        <f>VLOOKUP($B987,[2]Sheet3!$G:$CZ,2,0)</f>
        <v>2400305913</v>
      </c>
      <c r="R987" s="14">
        <f>VLOOKUP($B987,[2]Sheet3!$G:$CZ,3,0)</f>
        <v>2400306773</v>
      </c>
      <c r="S987" s="14">
        <f>VLOOKUP($B987,[2]Sheet3!$G:$CZ,4,0)</f>
        <v>2400305910</v>
      </c>
      <c r="T987" s="14">
        <f>VLOOKUP($B987,[2]Sheet3!$G:$CZ,5,0)</f>
        <v>2400306981</v>
      </c>
      <c r="U987" s="14">
        <f>VLOOKUP($B987,[2]Sheet3!$G:$CZ,6,0)</f>
        <v>2400301672</v>
      </c>
      <c r="V987" s="14">
        <f>VLOOKUP($B987,[2]Sheet3!$G:$CZ,7,0)</f>
        <v>0</v>
      </c>
      <c r="W987" s="14">
        <f>VLOOKUP($B987,[2]Sheet3!$G:$CZ,8,0)</f>
        <v>0</v>
      </c>
      <c r="X987" s="14">
        <f>VLOOKUP($B987,[2]Sheet3!$G:$CZ,9,0)</f>
        <v>0</v>
      </c>
      <c r="Y987" s="14">
        <f>VLOOKUP($B987,[2]Sheet3!$G:$CZ,10,0)</f>
        <v>0</v>
      </c>
      <c r="Z987" s="14">
        <f>VLOOKUP($B987,[2]Sheet3!$G:$CZ,11,0)</f>
        <v>0</v>
      </c>
      <c r="AA987" s="14">
        <f>VLOOKUP($B987,[2]Sheet3!$G:$CZ,12,0)</f>
        <v>0</v>
      </c>
      <c r="AB987" s="14">
        <f>VLOOKUP($B987,[2]Sheet3!$G:$CZ,13,0)</f>
        <v>0</v>
      </c>
      <c r="AC987" s="14">
        <f>VLOOKUP($B987,[2]Sheet3!$G:$CZ,14,0)</f>
        <v>0</v>
      </c>
      <c r="AD987" s="14">
        <f>VLOOKUP($B987,[2]Sheet3!$G:$CZ,15,0)</f>
        <v>0</v>
      </c>
      <c r="AE987" s="14">
        <f>VLOOKUP($B987,[2]Sheet3!$G:$CZ,16,0)</f>
        <v>0</v>
      </c>
      <c r="AF987" s="14">
        <f>VLOOKUP($B987,[2]Sheet3!$G:$CZ,17,0)</f>
        <v>0</v>
      </c>
      <c r="AG987" s="14">
        <f>VLOOKUP($B987,[2]Sheet3!$G:$CZ,18,0)</f>
        <v>0</v>
      </c>
      <c r="AH987" s="14">
        <f>VLOOKUP($B987,[2]Sheet3!$G:$CZ,19,0)</f>
        <v>0</v>
      </c>
      <c r="AI987" s="14">
        <f>VLOOKUP($B987,[2]Sheet3!$G:$CZ,20,0)</f>
        <v>0</v>
      </c>
      <c r="AJ987" s="14">
        <f>VLOOKUP($B987,[2]Sheet3!$G:$CZ,21,0)</f>
        <v>0</v>
      </c>
      <c r="AK987" s="14">
        <f>VLOOKUP($B987,[2]Sheet3!$G:$CZ,22,0)</f>
        <v>0</v>
      </c>
      <c r="AL987" s="14">
        <f>VLOOKUP($B987,[2]Sheet3!$G:$CZ,23,0)</f>
        <v>0</v>
      </c>
      <c r="AM987" s="14">
        <f>VLOOKUP($B987,[2]Sheet3!$G:$CZ,24,0)</f>
        <v>0</v>
      </c>
      <c r="AN987" s="14">
        <f>VLOOKUP($B987,[2]Sheet3!$G:$CZ,25,0)</f>
        <v>0</v>
      </c>
      <c r="AO987" s="14">
        <f>VLOOKUP($B987,[2]Sheet3!$G:$CZ,26,0)</f>
        <v>0</v>
      </c>
      <c r="AP987" s="14">
        <f>VLOOKUP($B987,[2]Sheet3!$G:$CZ,27,0)</f>
        <v>0</v>
      </c>
      <c r="AQ987" s="14">
        <f>VLOOKUP($B987,[2]Sheet3!$G:$CZ,28,0)</f>
        <v>0</v>
      </c>
      <c r="AR987" s="14">
        <f>VLOOKUP($B987,[2]Sheet3!$G:$CZ,29,0)</f>
        <v>0</v>
      </c>
      <c r="AS987" s="14">
        <f>VLOOKUP($B987,[2]Sheet3!$G:$CZ,30,0)</f>
        <v>0</v>
      </c>
      <c r="AT987" s="14">
        <f>VLOOKUP($B987,[2]Sheet3!$G:$CZ,31,0)</f>
        <v>0</v>
      </c>
      <c r="AU987" s="14">
        <f>VLOOKUP($B987,[2]Sheet3!$G:$CZ,32,0)</f>
        <v>0</v>
      </c>
      <c r="AV987" s="14">
        <f>VLOOKUP($B987,[2]Sheet3!$G:$CZ,33,0)</f>
        <v>0</v>
      </c>
      <c r="AW987" s="14">
        <f>VLOOKUP($B987,[2]Sheet3!$G:$CZ,34,0)</f>
        <v>0</v>
      </c>
      <c r="AX987" s="14">
        <f>VLOOKUP($B987,[2]Sheet3!$G:$CZ,35,0)</f>
        <v>0</v>
      </c>
      <c r="AY987" s="14">
        <f>VLOOKUP($B987,[2]Sheet3!$G:$CZ,36,0)</f>
        <v>0</v>
      </c>
      <c r="AZ987" s="14">
        <f>VLOOKUP($B987,[2]Sheet3!$G:$CZ,37,0)</f>
        <v>0</v>
      </c>
      <c r="BA987" s="14">
        <f>VLOOKUP($B987,[2]Sheet3!$G:$CZ,38,0)</f>
        <v>0</v>
      </c>
      <c r="BB987" s="14">
        <f>VLOOKUP($B987,[2]Sheet3!$G:$CZ,39,0)</f>
        <v>0</v>
      </c>
      <c r="BC987" s="14">
        <f>VLOOKUP($B987,[2]Sheet3!$G:$CZ,40,0)</f>
        <v>0</v>
      </c>
      <c r="BD987" s="14">
        <f>VLOOKUP($B987,[2]Sheet3!$G:$CZ,41,0)</f>
        <v>0</v>
      </c>
      <c r="BE987" s="14">
        <f>VLOOKUP($B987,[2]Sheet3!$G:$CZ,42,0)</f>
        <v>0</v>
      </c>
      <c r="BF987" s="14">
        <f>VLOOKUP($B987,[2]Sheet3!$G:$CZ,43,0)</f>
        <v>0</v>
      </c>
      <c r="BG987" s="14">
        <f>VLOOKUP($B987,[2]Sheet3!$G:$CZ,44,0)</f>
        <v>0</v>
      </c>
      <c r="BH987" s="14">
        <f>VLOOKUP($B987,[2]Sheet3!$G:$CZ,45,0)</f>
        <v>0</v>
      </c>
      <c r="BI987" s="14">
        <f>VLOOKUP($B987,[2]Sheet3!$G:$CZ,46,0)</f>
        <v>0</v>
      </c>
      <c r="BJ987" s="14">
        <f>VLOOKUP($B987,[2]Sheet3!$G:$CZ,47,0)</f>
        <v>0</v>
      </c>
      <c r="BK987" s="14">
        <f>VLOOKUP($B987,[2]Sheet3!$G:$CZ,48,0)</f>
        <v>0</v>
      </c>
      <c r="BL987" s="14">
        <f>VLOOKUP($B987,[2]Sheet3!$G:$CZ,49,0)</f>
        <v>0</v>
      </c>
      <c r="BM987" s="14">
        <f>VLOOKUP($B987,[2]Sheet3!$G:$CZ,50,0)</f>
        <v>0</v>
      </c>
      <c r="BN987" s="14">
        <f>VLOOKUP($B987,[2]Sheet3!$G:$CZ,51,0)</f>
        <v>0</v>
      </c>
      <c r="BO987" s="14">
        <f>VLOOKUP($B987,[2]Sheet3!$G:$CZ,52,0)</f>
        <v>0</v>
      </c>
      <c r="BP987" s="14">
        <f>VLOOKUP($B987,[2]Sheet3!$G:$CZ,53,0)</f>
        <v>0</v>
      </c>
      <c r="BQ987" s="14">
        <f>VLOOKUP($B987,[2]Sheet3!$G:$CZ,54,0)</f>
        <v>0</v>
      </c>
      <c r="BR987" s="14">
        <f>VLOOKUP($B987,[2]Sheet3!$G:$CZ,55,0)</f>
        <v>0</v>
      </c>
      <c r="BS987" s="14">
        <f>VLOOKUP($B987,[2]Sheet3!$G:$CZ,56,0)</f>
        <v>0</v>
      </c>
      <c r="BT987" s="14">
        <f>VLOOKUP($B987,[2]Sheet3!$G:$CZ,57,0)</f>
        <v>0</v>
      </c>
      <c r="BU987" s="14">
        <f>VLOOKUP($B987,[2]Sheet3!$G:$CZ,58,0)</f>
        <v>0</v>
      </c>
      <c r="BV987" s="14">
        <f>VLOOKUP($B987,[2]Sheet3!$G:$CZ,59,0)</f>
        <v>0</v>
      </c>
      <c r="BW987" s="14">
        <f>VLOOKUP($B987,[2]Sheet3!$G:$CZ,60,0)</f>
        <v>0</v>
      </c>
      <c r="BX987" s="14">
        <f>VLOOKUP($B987,[2]Sheet3!$G:$CZ,61,0)</f>
        <v>0</v>
      </c>
      <c r="BY987" s="14">
        <f>VLOOKUP($B987,[2]Sheet3!$G:$CZ,62,0)</f>
        <v>0</v>
      </c>
      <c r="BZ987" s="14">
        <f>VLOOKUP($B987,[2]Sheet3!$G:$CZ,63,0)</f>
        <v>0</v>
      </c>
      <c r="CA987" s="14">
        <f>VLOOKUP($B987,[2]Sheet3!$G:$CZ,64,0)</f>
        <v>0</v>
      </c>
      <c r="CB987" s="14">
        <f>VLOOKUP($B987,[2]Sheet3!$G:$CZ,65,0)</f>
        <v>0</v>
      </c>
      <c r="CC987" s="14">
        <f>VLOOKUP($B987,[2]Sheet3!$G:$CZ,66,0)</f>
        <v>0</v>
      </c>
      <c r="CD987" s="14">
        <f>VLOOKUP($B987,[2]Sheet3!$G:$CZ,67,0)</f>
        <v>0</v>
      </c>
      <c r="CE987" s="14">
        <f>VLOOKUP($B987,[2]Sheet3!$G:$CZ,68,0)</f>
        <v>0</v>
      </c>
      <c r="CF987" s="14">
        <f>VLOOKUP($B987,[2]Sheet3!$G:$CZ,69,0)</f>
        <v>0</v>
      </c>
      <c r="CG987" s="14">
        <f>VLOOKUP($B987,[2]Sheet3!$G:$CZ,70,0)</f>
        <v>0</v>
      </c>
      <c r="CH987" s="14">
        <f>VLOOKUP($B987,[2]Sheet3!$G:$CZ,71,0)</f>
        <v>0</v>
      </c>
      <c r="CI987" s="14">
        <f>VLOOKUP($B987,[2]Sheet3!$G:$CZ,72,0)</f>
        <v>0</v>
      </c>
      <c r="CJ987" s="14">
        <f>VLOOKUP($B987,[2]Sheet3!$G:$CZ,73,0)</f>
        <v>0</v>
      </c>
      <c r="CK987" s="14">
        <f>VLOOKUP($B987,[2]Sheet3!$G:$CZ,74,0)</f>
        <v>0</v>
      </c>
      <c r="CL987" s="14">
        <f>VLOOKUP($B987,[2]Sheet3!$G:$CZ,75,0)</f>
        <v>0</v>
      </c>
      <c r="CM987" s="14">
        <f>VLOOKUP($B987,[2]Sheet3!$G:$CZ,76,0)</f>
        <v>0</v>
      </c>
      <c r="CN987" s="14">
        <f>VLOOKUP($B987,[2]Sheet3!$G:$CZ,77,0)</f>
        <v>0</v>
      </c>
      <c r="CO987" s="14">
        <f>VLOOKUP($B987,[2]Sheet3!$G:$CZ,78,0)</f>
        <v>0</v>
      </c>
      <c r="CP987" s="14">
        <f>VLOOKUP($B987,[2]Sheet3!$G:$CZ,79,0)</f>
        <v>0</v>
      </c>
      <c r="CQ987" s="14">
        <f>VLOOKUP($B987,[2]Sheet3!$G:$CZ,80,0)</f>
        <v>0</v>
      </c>
      <c r="CR987" s="14">
        <f>VLOOKUP($B987,[2]Sheet3!$G:$CZ,81,0)</f>
        <v>0</v>
      </c>
      <c r="CS987" s="14">
        <f>VLOOKUP($B987,[2]Sheet3!$G:$CZ,82,0)</f>
        <v>0</v>
      </c>
      <c r="CT987" s="14">
        <f>VLOOKUP($B987,[2]Sheet3!$G:$CZ,83,0)</f>
        <v>0</v>
      </c>
      <c r="CU987" s="14">
        <f>VLOOKUP($B987,[2]Sheet3!$G:$CZ,84,0)</f>
        <v>0</v>
      </c>
      <c r="CV987" s="14">
        <f>VLOOKUP($B987,[2]Sheet3!$G:$CZ,85,0)</f>
        <v>0</v>
      </c>
      <c r="CW987" s="14">
        <f>VLOOKUP($B987,[2]Sheet3!$G:$CZ,86,0)</f>
        <v>0</v>
      </c>
      <c r="CX987" s="14">
        <f>VLOOKUP($B987,[2]Sheet3!$G:$CZ,87,0)</f>
        <v>0</v>
      </c>
      <c r="CY987" s="14">
        <f>VLOOKUP($B987,[2]Sheet3!$G:$CZ,88,0)</f>
        <v>0</v>
      </c>
      <c r="CZ987" s="14">
        <f>VLOOKUP($B987,[2]Sheet3!$G:$CZ,89,0)</f>
        <v>0</v>
      </c>
      <c r="DA987" s="14">
        <f>VLOOKUP($B987,[2]Sheet3!$G:$CZ,90,0)</f>
        <v>0</v>
      </c>
      <c r="DB987" s="14">
        <f>VLOOKUP($B987,[2]Sheet3!$G:$CZ,91,0)</f>
        <v>0</v>
      </c>
      <c r="DC987" s="14">
        <f>VLOOKUP($B987,[2]Sheet3!$G:$CZ,92,0)</f>
        <v>0</v>
      </c>
      <c r="DD987" s="14">
        <f>VLOOKUP($B987,[2]Sheet3!$G:$CZ,93,0)</f>
        <v>0</v>
      </c>
      <c r="DE987" s="14">
        <f>VLOOKUP($B987,[2]Sheet3!$G:$CZ,94,0)</f>
        <v>0</v>
      </c>
      <c r="DF987" s="14">
        <f>VLOOKUP($B987,[2]Sheet3!$G:$CZ,95,0)</f>
        <v>0</v>
      </c>
      <c r="DG987" s="14">
        <f>VLOOKUP($B987,[2]Sheet3!$G:$CZ,96,0)</f>
        <v>0</v>
      </c>
      <c r="DH987" s="14">
        <f>VLOOKUP($B987,[2]Sheet3!$G:$CZ,97,0)</f>
        <v>0</v>
      </c>
      <c r="DI987" s="14">
        <f>VLOOKUP($B987,[2]Sheet3!$G:$CZ,98,0)</f>
        <v>0</v>
      </c>
    </row>
    <row r="988" spans="1:113" x14ac:dyDescent="0.3">
      <c r="A988" s="9" t="str">
        <f t="shared" si="47"/>
        <v>N13964</v>
      </c>
      <c r="B988" s="15" t="s">
        <v>2272</v>
      </c>
      <c r="C988" s="15" t="s">
        <v>2273</v>
      </c>
      <c r="F988" s="7" t="s">
        <v>15</v>
      </c>
      <c r="G988" s="12" t="s">
        <v>4482</v>
      </c>
      <c r="H988" s="12" t="str">
        <f>VLOOKUP($B988,[1]Sheet1!$A:$G,5,0)</f>
        <v>manish.shivkumar@redingtongroup.com</v>
      </c>
      <c r="I988" s="12" t="str">
        <f>VLOOKUP($B988,[1]Sheet1!$A:$G,7,0)</f>
        <v>sidharth.eknath@redingtongroup.com</v>
      </c>
      <c r="J988" s="12" t="s">
        <v>82</v>
      </c>
      <c r="K988" s="7"/>
      <c r="L988" s="7"/>
      <c r="M988" s="8"/>
      <c r="N988" s="7" t="str">
        <f t="shared" si="45"/>
        <v>manish.shivkumar@redingtongroup.com; sidharth.eknath@redingtongroup.com; nilesh.phirke@redingtongroup.com;christopher.joseph@redingtongroup.com</v>
      </c>
      <c r="O988" s="7" t="str">
        <f t="shared" si="46"/>
        <v>N13964</v>
      </c>
      <c r="P988" s="8" t="s">
        <v>5215</v>
      </c>
      <c r="Q988" s="14">
        <f>VLOOKUP($B988,[2]Sheet3!$G:$CZ,2,0)</f>
        <v>2400307970</v>
      </c>
      <c r="R988" s="14">
        <f>VLOOKUP($B988,[2]Sheet3!$G:$CZ,3,0)</f>
        <v>2400309053</v>
      </c>
      <c r="S988" s="14">
        <f>VLOOKUP($B988,[2]Sheet3!$G:$CZ,4,0)</f>
        <v>0</v>
      </c>
      <c r="T988" s="14">
        <f>VLOOKUP($B988,[2]Sheet3!$G:$CZ,5,0)</f>
        <v>0</v>
      </c>
      <c r="U988" s="14">
        <f>VLOOKUP($B988,[2]Sheet3!$G:$CZ,6,0)</f>
        <v>0</v>
      </c>
      <c r="V988" s="14">
        <f>VLOOKUP($B988,[2]Sheet3!$G:$CZ,7,0)</f>
        <v>0</v>
      </c>
      <c r="W988" s="14">
        <f>VLOOKUP($B988,[2]Sheet3!$G:$CZ,8,0)</f>
        <v>0</v>
      </c>
      <c r="X988" s="14">
        <f>VLOOKUP($B988,[2]Sheet3!$G:$CZ,9,0)</f>
        <v>0</v>
      </c>
      <c r="Y988" s="14">
        <f>VLOOKUP($B988,[2]Sheet3!$G:$CZ,10,0)</f>
        <v>0</v>
      </c>
      <c r="Z988" s="14">
        <f>VLOOKUP($B988,[2]Sheet3!$G:$CZ,11,0)</f>
        <v>0</v>
      </c>
      <c r="AA988" s="14">
        <f>VLOOKUP($B988,[2]Sheet3!$G:$CZ,12,0)</f>
        <v>0</v>
      </c>
      <c r="AB988" s="14">
        <f>VLOOKUP($B988,[2]Sheet3!$G:$CZ,13,0)</f>
        <v>0</v>
      </c>
      <c r="AC988" s="14">
        <f>VLOOKUP($B988,[2]Sheet3!$G:$CZ,14,0)</f>
        <v>0</v>
      </c>
      <c r="AD988" s="14">
        <f>VLOOKUP($B988,[2]Sheet3!$G:$CZ,15,0)</f>
        <v>0</v>
      </c>
      <c r="AE988" s="14">
        <f>VLOOKUP($B988,[2]Sheet3!$G:$CZ,16,0)</f>
        <v>0</v>
      </c>
      <c r="AF988" s="14">
        <f>VLOOKUP($B988,[2]Sheet3!$G:$CZ,17,0)</f>
        <v>0</v>
      </c>
      <c r="AG988" s="14">
        <f>VLOOKUP($B988,[2]Sheet3!$G:$CZ,18,0)</f>
        <v>0</v>
      </c>
      <c r="AH988" s="14">
        <f>VLOOKUP($B988,[2]Sheet3!$G:$CZ,19,0)</f>
        <v>0</v>
      </c>
      <c r="AI988" s="14">
        <f>VLOOKUP($B988,[2]Sheet3!$G:$CZ,20,0)</f>
        <v>0</v>
      </c>
      <c r="AJ988" s="14">
        <f>VLOOKUP($B988,[2]Sheet3!$G:$CZ,21,0)</f>
        <v>0</v>
      </c>
      <c r="AK988" s="14">
        <f>VLOOKUP($B988,[2]Sheet3!$G:$CZ,22,0)</f>
        <v>0</v>
      </c>
      <c r="AL988" s="14">
        <f>VLOOKUP($B988,[2]Sheet3!$G:$CZ,23,0)</f>
        <v>0</v>
      </c>
      <c r="AM988" s="14">
        <f>VLOOKUP($B988,[2]Sheet3!$G:$CZ,24,0)</f>
        <v>0</v>
      </c>
      <c r="AN988" s="14">
        <f>VLOOKUP($B988,[2]Sheet3!$G:$CZ,25,0)</f>
        <v>0</v>
      </c>
      <c r="AO988" s="14">
        <f>VLOOKUP($B988,[2]Sheet3!$G:$CZ,26,0)</f>
        <v>0</v>
      </c>
      <c r="AP988" s="14">
        <f>VLOOKUP($B988,[2]Sheet3!$G:$CZ,27,0)</f>
        <v>0</v>
      </c>
      <c r="AQ988" s="14">
        <f>VLOOKUP($B988,[2]Sheet3!$G:$CZ,28,0)</f>
        <v>0</v>
      </c>
      <c r="AR988" s="14">
        <f>VLOOKUP($B988,[2]Sheet3!$G:$CZ,29,0)</f>
        <v>0</v>
      </c>
      <c r="AS988" s="14">
        <f>VLOOKUP($B988,[2]Sheet3!$G:$CZ,30,0)</f>
        <v>0</v>
      </c>
      <c r="AT988" s="14">
        <f>VLOOKUP($B988,[2]Sheet3!$G:$CZ,31,0)</f>
        <v>0</v>
      </c>
      <c r="AU988" s="14">
        <f>VLOOKUP($B988,[2]Sheet3!$G:$CZ,32,0)</f>
        <v>0</v>
      </c>
      <c r="AV988" s="14">
        <f>VLOOKUP($B988,[2]Sheet3!$G:$CZ,33,0)</f>
        <v>0</v>
      </c>
      <c r="AW988" s="14">
        <f>VLOOKUP($B988,[2]Sheet3!$G:$CZ,34,0)</f>
        <v>0</v>
      </c>
      <c r="AX988" s="14">
        <f>VLOOKUP($B988,[2]Sheet3!$G:$CZ,35,0)</f>
        <v>0</v>
      </c>
      <c r="AY988" s="14">
        <f>VLOOKUP($B988,[2]Sheet3!$G:$CZ,36,0)</f>
        <v>0</v>
      </c>
      <c r="AZ988" s="14">
        <f>VLOOKUP($B988,[2]Sheet3!$G:$CZ,37,0)</f>
        <v>0</v>
      </c>
      <c r="BA988" s="14">
        <f>VLOOKUP($B988,[2]Sheet3!$G:$CZ,38,0)</f>
        <v>0</v>
      </c>
      <c r="BB988" s="14">
        <f>VLOOKUP($B988,[2]Sheet3!$G:$CZ,39,0)</f>
        <v>0</v>
      </c>
      <c r="BC988" s="14">
        <f>VLOOKUP($B988,[2]Sheet3!$G:$CZ,40,0)</f>
        <v>0</v>
      </c>
      <c r="BD988" s="14">
        <f>VLOOKUP($B988,[2]Sheet3!$G:$CZ,41,0)</f>
        <v>0</v>
      </c>
      <c r="BE988" s="14">
        <f>VLOOKUP($B988,[2]Sheet3!$G:$CZ,42,0)</f>
        <v>0</v>
      </c>
      <c r="BF988" s="14">
        <f>VLOOKUP($B988,[2]Sheet3!$G:$CZ,43,0)</f>
        <v>0</v>
      </c>
      <c r="BG988" s="14">
        <f>VLOOKUP($B988,[2]Sheet3!$G:$CZ,44,0)</f>
        <v>0</v>
      </c>
      <c r="BH988" s="14">
        <f>VLOOKUP($B988,[2]Sheet3!$G:$CZ,45,0)</f>
        <v>0</v>
      </c>
      <c r="BI988" s="14">
        <f>VLOOKUP($B988,[2]Sheet3!$G:$CZ,46,0)</f>
        <v>0</v>
      </c>
      <c r="BJ988" s="14">
        <f>VLOOKUP($B988,[2]Sheet3!$G:$CZ,47,0)</f>
        <v>0</v>
      </c>
      <c r="BK988" s="14">
        <f>VLOOKUP($B988,[2]Sheet3!$G:$CZ,48,0)</f>
        <v>0</v>
      </c>
      <c r="BL988" s="14">
        <f>VLOOKUP($B988,[2]Sheet3!$G:$CZ,49,0)</f>
        <v>0</v>
      </c>
      <c r="BM988" s="14">
        <f>VLOOKUP($B988,[2]Sheet3!$G:$CZ,50,0)</f>
        <v>0</v>
      </c>
      <c r="BN988" s="14">
        <f>VLOOKUP($B988,[2]Sheet3!$G:$CZ,51,0)</f>
        <v>0</v>
      </c>
      <c r="BO988" s="14">
        <f>VLOOKUP($B988,[2]Sheet3!$G:$CZ,52,0)</f>
        <v>0</v>
      </c>
      <c r="BP988" s="14">
        <f>VLOOKUP($B988,[2]Sheet3!$G:$CZ,53,0)</f>
        <v>0</v>
      </c>
      <c r="BQ988" s="14">
        <f>VLOOKUP($B988,[2]Sheet3!$G:$CZ,54,0)</f>
        <v>0</v>
      </c>
      <c r="BR988" s="14">
        <f>VLOOKUP($B988,[2]Sheet3!$G:$CZ,55,0)</f>
        <v>0</v>
      </c>
      <c r="BS988" s="14">
        <f>VLOOKUP($B988,[2]Sheet3!$G:$CZ,56,0)</f>
        <v>0</v>
      </c>
      <c r="BT988" s="14">
        <f>VLOOKUP($B988,[2]Sheet3!$G:$CZ,57,0)</f>
        <v>0</v>
      </c>
      <c r="BU988" s="14">
        <f>VLOOKUP($B988,[2]Sheet3!$G:$CZ,58,0)</f>
        <v>0</v>
      </c>
      <c r="BV988" s="14">
        <f>VLOOKUP($B988,[2]Sheet3!$G:$CZ,59,0)</f>
        <v>0</v>
      </c>
      <c r="BW988" s="14">
        <f>VLOOKUP($B988,[2]Sheet3!$G:$CZ,60,0)</f>
        <v>0</v>
      </c>
      <c r="BX988" s="14">
        <f>VLOOKUP($B988,[2]Sheet3!$G:$CZ,61,0)</f>
        <v>0</v>
      </c>
      <c r="BY988" s="14">
        <f>VLOOKUP($B988,[2]Sheet3!$G:$CZ,62,0)</f>
        <v>0</v>
      </c>
      <c r="BZ988" s="14">
        <f>VLOOKUP($B988,[2]Sheet3!$G:$CZ,63,0)</f>
        <v>0</v>
      </c>
      <c r="CA988" s="14">
        <f>VLOOKUP($B988,[2]Sheet3!$G:$CZ,64,0)</f>
        <v>0</v>
      </c>
      <c r="CB988" s="14">
        <f>VLOOKUP($B988,[2]Sheet3!$G:$CZ,65,0)</f>
        <v>0</v>
      </c>
      <c r="CC988" s="14">
        <f>VLOOKUP($B988,[2]Sheet3!$G:$CZ,66,0)</f>
        <v>0</v>
      </c>
      <c r="CD988" s="14">
        <f>VLOOKUP($B988,[2]Sheet3!$G:$CZ,67,0)</f>
        <v>0</v>
      </c>
      <c r="CE988" s="14">
        <f>VLOOKUP($B988,[2]Sheet3!$G:$CZ,68,0)</f>
        <v>0</v>
      </c>
      <c r="CF988" s="14">
        <f>VLOOKUP($B988,[2]Sheet3!$G:$CZ,69,0)</f>
        <v>0</v>
      </c>
      <c r="CG988" s="14">
        <f>VLOOKUP($B988,[2]Sheet3!$G:$CZ,70,0)</f>
        <v>0</v>
      </c>
      <c r="CH988" s="14">
        <f>VLOOKUP($B988,[2]Sheet3!$G:$CZ,71,0)</f>
        <v>0</v>
      </c>
      <c r="CI988" s="14">
        <f>VLOOKUP($B988,[2]Sheet3!$G:$CZ,72,0)</f>
        <v>0</v>
      </c>
      <c r="CJ988" s="14">
        <f>VLOOKUP($B988,[2]Sheet3!$G:$CZ,73,0)</f>
        <v>0</v>
      </c>
      <c r="CK988" s="14">
        <f>VLOOKUP($B988,[2]Sheet3!$G:$CZ,74,0)</f>
        <v>0</v>
      </c>
      <c r="CL988" s="14">
        <f>VLOOKUP($B988,[2]Sheet3!$G:$CZ,75,0)</f>
        <v>0</v>
      </c>
      <c r="CM988" s="14">
        <f>VLOOKUP($B988,[2]Sheet3!$G:$CZ,76,0)</f>
        <v>0</v>
      </c>
      <c r="CN988" s="14">
        <f>VLOOKUP($B988,[2]Sheet3!$G:$CZ,77,0)</f>
        <v>0</v>
      </c>
      <c r="CO988" s="14">
        <f>VLOOKUP($B988,[2]Sheet3!$G:$CZ,78,0)</f>
        <v>0</v>
      </c>
      <c r="CP988" s="14">
        <f>VLOOKUP($B988,[2]Sheet3!$G:$CZ,79,0)</f>
        <v>0</v>
      </c>
      <c r="CQ988" s="14">
        <f>VLOOKUP($B988,[2]Sheet3!$G:$CZ,80,0)</f>
        <v>0</v>
      </c>
      <c r="CR988" s="14">
        <f>VLOOKUP($B988,[2]Sheet3!$G:$CZ,81,0)</f>
        <v>0</v>
      </c>
      <c r="CS988" s="14">
        <f>VLOOKUP($B988,[2]Sheet3!$G:$CZ,82,0)</f>
        <v>0</v>
      </c>
      <c r="CT988" s="14">
        <f>VLOOKUP($B988,[2]Sheet3!$G:$CZ,83,0)</f>
        <v>0</v>
      </c>
      <c r="CU988" s="14">
        <f>VLOOKUP($B988,[2]Sheet3!$G:$CZ,84,0)</f>
        <v>0</v>
      </c>
      <c r="CV988" s="14">
        <f>VLOOKUP($B988,[2]Sheet3!$G:$CZ,85,0)</f>
        <v>0</v>
      </c>
      <c r="CW988" s="14">
        <f>VLOOKUP($B988,[2]Sheet3!$G:$CZ,86,0)</f>
        <v>0</v>
      </c>
      <c r="CX988" s="14">
        <f>VLOOKUP($B988,[2]Sheet3!$G:$CZ,87,0)</f>
        <v>0</v>
      </c>
      <c r="CY988" s="14">
        <f>VLOOKUP($B988,[2]Sheet3!$G:$CZ,88,0)</f>
        <v>0</v>
      </c>
      <c r="CZ988" s="14">
        <f>VLOOKUP($B988,[2]Sheet3!$G:$CZ,89,0)</f>
        <v>0</v>
      </c>
      <c r="DA988" s="14">
        <f>VLOOKUP($B988,[2]Sheet3!$G:$CZ,90,0)</f>
        <v>0</v>
      </c>
      <c r="DB988" s="14">
        <f>VLOOKUP($B988,[2]Sheet3!$G:$CZ,91,0)</f>
        <v>0</v>
      </c>
      <c r="DC988" s="14">
        <f>VLOOKUP($B988,[2]Sheet3!$G:$CZ,92,0)</f>
        <v>0</v>
      </c>
      <c r="DD988" s="14">
        <f>VLOOKUP($B988,[2]Sheet3!$G:$CZ,93,0)</f>
        <v>0</v>
      </c>
      <c r="DE988" s="14">
        <f>VLOOKUP($B988,[2]Sheet3!$G:$CZ,94,0)</f>
        <v>0</v>
      </c>
      <c r="DF988" s="14">
        <f>VLOOKUP($B988,[2]Sheet3!$G:$CZ,95,0)</f>
        <v>0</v>
      </c>
      <c r="DG988" s="14">
        <f>VLOOKUP($B988,[2]Sheet3!$G:$CZ,96,0)</f>
        <v>0</v>
      </c>
      <c r="DH988" s="14">
        <f>VLOOKUP($B988,[2]Sheet3!$G:$CZ,97,0)</f>
        <v>0</v>
      </c>
      <c r="DI988" s="14">
        <f>VLOOKUP($B988,[2]Sheet3!$G:$CZ,98,0)</f>
        <v>0</v>
      </c>
    </row>
    <row r="989" spans="1:113" x14ac:dyDescent="0.3">
      <c r="A989" s="9" t="str">
        <f t="shared" si="47"/>
        <v>N14697</v>
      </c>
      <c r="B989" s="15" t="s">
        <v>2274</v>
      </c>
      <c r="C989" s="15" t="s">
        <v>2275</v>
      </c>
      <c r="F989" s="7" t="s">
        <v>15</v>
      </c>
      <c r="G989" s="12" t="s">
        <v>4483</v>
      </c>
      <c r="H989" s="12" t="str">
        <f>VLOOKUP($B989,[1]Sheet1!$A:$G,5,0)</f>
        <v>himanshu.ranjansingh@redingtongroup.com</v>
      </c>
      <c r="I989" s="12" t="str">
        <f>VLOOKUP($B989,[1]Sheet1!$A:$G,7,0)</f>
        <v>sidharth.eknath@redingtongroup.com</v>
      </c>
      <c r="J989" s="12" t="s">
        <v>82</v>
      </c>
      <c r="K989" s="7"/>
      <c r="L989" s="7"/>
      <c r="M989" s="8"/>
      <c r="N989" s="7" t="str">
        <f t="shared" si="45"/>
        <v>himanshu.ranjansingh@redingtongroup.com; sidharth.eknath@redingtongroup.com; nilesh.phirke@redingtongroup.com;christopher.joseph@redingtongroup.com</v>
      </c>
      <c r="O989" s="7" t="str">
        <f t="shared" si="46"/>
        <v>N14697</v>
      </c>
      <c r="P989" s="8" t="s">
        <v>5215</v>
      </c>
      <c r="Q989" s="14">
        <f>VLOOKUP($B989,[2]Sheet3!$G:$CZ,2,0)</f>
        <v>2400308041</v>
      </c>
      <c r="R989" s="14">
        <f>VLOOKUP($B989,[2]Sheet3!$G:$CZ,3,0)</f>
        <v>2400300800</v>
      </c>
      <c r="S989" s="14">
        <f>VLOOKUP($B989,[2]Sheet3!$G:$CZ,4,0)</f>
        <v>0</v>
      </c>
      <c r="T989" s="14">
        <f>VLOOKUP($B989,[2]Sheet3!$G:$CZ,5,0)</f>
        <v>0</v>
      </c>
      <c r="U989" s="14">
        <f>VLOOKUP($B989,[2]Sheet3!$G:$CZ,6,0)</f>
        <v>0</v>
      </c>
      <c r="V989" s="14">
        <f>VLOOKUP($B989,[2]Sheet3!$G:$CZ,7,0)</f>
        <v>0</v>
      </c>
      <c r="W989" s="14">
        <f>VLOOKUP($B989,[2]Sheet3!$G:$CZ,8,0)</f>
        <v>0</v>
      </c>
      <c r="X989" s="14">
        <f>VLOOKUP($B989,[2]Sheet3!$G:$CZ,9,0)</f>
        <v>0</v>
      </c>
      <c r="Y989" s="14">
        <f>VLOOKUP($B989,[2]Sheet3!$G:$CZ,10,0)</f>
        <v>0</v>
      </c>
      <c r="Z989" s="14">
        <f>VLOOKUP($B989,[2]Sheet3!$G:$CZ,11,0)</f>
        <v>0</v>
      </c>
      <c r="AA989" s="14">
        <f>VLOOKUP($B989,[2]Sheet3!$G:$CZ,12,0)</f>
        <v>0</v>
      </c>
      <c r="AB989" s="14">
        <f>VLOOKUP($B989,[2]Sheet3!$G:$CZ,13,0)</f>
        <v>0</v>
      </c>
      <c r="AC989" s="14">
        <f>VLOOKUP($B989,[2]Sheet3!$G:$CZ,14,0)</f>
        <v>0</v>
      </c>
      <c r="AD989" s="14">
        <f>VLOOKUP($B989,[2]Sheet3!$G:$CZ,15,0)</f>
        <v>0</v>
      </c>
      <c r="AE989" s="14">
        <f>VLOOKUP($B989,[2]Sheet3!$G:$CZ,16,0)</f>
        <v>0</v>
      </c>
      <c r="AF989" s="14">
        <f>VLOOKUP($B989,[2]Sheet3!$G:$CZ,17,0)</f>
        <v>0</v>
      </c>
      <c r="AG989" s="14">
        <f>VLOOKUP($B989,[2]Sheet3!$G:$CZ,18,0)</f>
        <v>0</v>
      </c>
      <c r="AH989" s="14">
        <f>VLOOKUP($B989,[2]Sheet3!$G:$CZ,19,0)</f>
        <v>0</v>
      </c>
      <c r="AI989" s="14">
        <f>VLOOKUP($B989,[2]Sheet3!$G:$CZ,20,0)</f>
        <v>0</v>
      </c>
      <c r="AJ989" s="14">
        <f>VLOOKUP($B989,[2]Sheet3!$G:$CZ,21,0)</f>
        <v>0</v>
      </c>
      <c r="AK989" s="14">
        <f>VLOOKUP($B989,[2]Sheet3!$G:$CZ,22,0)</f>
        <v>0</v>
      </c>
      <c r="AL989" s="14">
        <f>VLOOKUP($B989,[2]Sheet3!$G:$CZ,23,0)</f>
        <v>0</v>
      </c>
      <c r="AM989" s="14">
        <f>VLOOKUP($B989,[2]Sheet3!$G:$CZ,24,0)</f>
        <v>0</v>
      </c>
      <c r="AN989" s="14">
        <f>VLOOKUP($B989,[2]Sheet3!$G:$CZ,25,0)</f>
        <v>0</v>
      </c>
      <c r="AO989" s="14">
        <f>VLOOKUP($B989,[2]Sheet3!$G:$CZ,26,0)</f>
        <v>0</v>
      </c>
      <c r="AP989" s="14">
        <f>VLOOKUP($B989,[2]Sheet3!$G:$CZ,27,0)</f>
        <v>0</v>
      </c>
      <c r="AQ989" s="14">
        <f>VLOOKUP($B989,[2]Sheet3!$G:$CZ,28,0)</f>
        <v>0</v>
      </c>
      <c r="AR989" s="14">
        <f>VLOOKUP($B989,[2]Sheet3!$G:$CZ,29,0)</f>
        <v>0</v>
      </c>
      <c r="AS989" s="14">
        <f>VLOOKUP($B989,[2]Sheet3!$G:$CZ,30,0)</f>
        <v>0</v>
      </c>
      <c r="AT989" s="14">
        <f>VLOOKUP($B989,[2]Sheet3!$G:$CZ,31,0)</f>
        <v>0</v>
      </c>
      <c r="AU989" s="14">
        <f>VLOOKUP($B989,[2]Sheet3!$G:$CZ,32,0)</f>
        <v>0</v>
      </c>
      <c r="AV989" s="14">
        <f>VLOOKUP($B989,[2]Sheet3!$G:$CZ,33,0)</f>
        <v>0</v>
      </c>
      <c r="AW989" s="14">
        <f>VLOOKUP($B989,[2]Sheet3!$G:$CZ,34,0)</f>
        <v>0</v>
      </c>
      <c r="AX989" s="14">
        <f>VLOOKUP($B989,[2]Sheet3!$G:$CZ,35,0)</f>
        <v>0</v>
      </c>
      <c r="AY989" s="14">
        <f>VLOOKUP($B989,[2]Sheet3!$G:$CZ,36,0)</f>
        <v>0</v>
      </c>
      <c r="AZ989" s="14">
        <f>VLOOKUP($B989,[2]Sheet3!$G:$CZ,37,0)</f>
        <v>0</v>
      </c>
      <c r="BA989" s="14">
        <f>VLOOKUP($B989,[2]Sheet3!$G:$CZ,38,0)</f>
        <v>0</v>
      </c>
      <c r="BB989" s="14">
        <f>VLOOKUP($B989,[2]Sheet3!$G:$CZ,39,0)</f>
        <v>0</v>
      </c>
      <c r="BC989" s="14">
        <f>VLOOKUP($B989,[2]Sheet3!$G:$CZ,40,0)</f>
        <v>0</v>
      </c>
      <c r="BD989" s="14">
        <f>VLOOKUP($B989,[2]Sheet3!$G:$CZ,41,0)</f>
        <v>0</v>
      </c>
      <c r="BE989" s="14">
        <f>VLOOKUP($B989,[2]Sheet3!$G:$CZ,42,0)</f>
        <v>0</v>
      </c>
      <c r="BF989" s="14">
        <f>VLOOKUP($B989,[2]Sheet3!$G:$CZ,43,0)</f>
        <v>0</v>
      </c>
      <c r="BG989" s="14">
        <f>VLOOKUP($B989,[2]Sheet3!$G:$CZ,44,0)</f>
        <v>0</v>
      </c>
      <c r="BH989" s="14">
        <f>VLOOKUP($B989,[2]Sheet3!$G:$CZ,45,0)</f>
        <v>0</v>
      </c>
      <c r="BI989" s="14">
        <f>VLOOKUP($B989,[2]Sheet3!$G:$CZ,46,0)</f>
        <v>0</v>
      </c>
      <c r="BJ989" s="14">
        <f>VLOOKUP($B989,[2]Sheet3!$G:$CZ,47,0)</f>
        <v>0</v>
      </c>
      <c r="BK989" s="14">
        <f>VLOOKUP($B989,[2]Sheet3!$G:$CZ,48,0)</f>
        <v>0</v>
      </c>
      <c r="BL989" s="14">
        <f>VLOOKUP($B989,[2]Sheet3!$G:$CZ,49,0)</f>
        <v>0</v>
      </c>
      <c r="BM989" s="14">
        <f>VLOOKUP($B989,[2]Sheet3!$G:$CZ,50,0)</f>
        <v>0</v>
      </c>
      <c r="BN989" s="14">
        <f>VLOOKUP($B989,[2]Sheet3!$G:$CZ,51,0)</f>
        <v>0</v>
      </c>
      <c r="BO989" s="14">
        <f>VLOOKUP($B989,[2]Sheet3!$G:$CZ,52,0)</f>
        <v>0</v>
      </c>
      <c r="BP989" s="14">
        <f>VLOOKUP($B989,[2]Sheet3!$G:$CZ,53,0)</f>
        <v>0</v>
      </c>
      <c r="BQ989" s="14">
        <f>VLOOKUP($B989,[2]Sheet3!$G:$CZ,54,0)</f>
        <v>0</v>
      </c>
      <c r="BR989" s="14">
        <f>VLOOKUP($B989,[2]Sheet3!$G:$CZ,55,0)</f>
        <v>0</v>
      </c>
      <c r="BS989" s="14">
        <f>VLOOKUP($B989,[2]Sheet3!$G:$CZ,56,0)</f>
        <v>0</v>
      </c>
      <c r="BT989" s="14">
        <f>VLOOKUP($B989,[2]Sheet3!$G:$CZ,57,0)</f>
        <v>0</v>
      </c>
      <c r="BU989" s="14">
        <f>VLOOKUP($B989,[2]Sheet3!$G:$CZ,58,0)</f>
        <v>0</v>
      </c>
      <c r="BV989" s="14">
        <f>VLOOKUP($B989,[2]Sheet3!$G:$CZ,59,0)</f>
        <v>0</v>
      </c>
      <c r="BW989" s="14">
        <f>VLOOKUP($B989,[2]Sheet3!$G:$CZ,60,0)</f>
        <v>0</v>
      </c>
      <c r="BX989" s="14">
        <f>VLOOKUP($B989,[2]Sheet3!$G:$CZ,61,0)</f>
        <v>0</v>
      </c>
      <c r="BY989" s="14">
        <f>VLOOKUP($B989,[2]Sheet3!$G:$CZ,62,0)</f>
        <v>0</v>
      </c>
      <c r="BZ989" s="14">
        <f>VLOOKUP($B989,[2]Sheet3!$G:$CZ,63,0)</f>
        <v>0</v>
      </c>
      <c r="CA989" s="14">
        <f>VLOOKUP($B989,[2]Sheet3!$G:$CZ,64,0)</f>
        <v>0</v>
      </c>
      <c r="CB989" s="14">
        <f>VLOOKUP($B989,[2]Sheet3!$G:$CZ,65,0)</f>
        <v>0</v>
      </c>
      <c r="CC989" s="14">
        <f>VLOOKUP($B989,[2]Sheet3!$G:$CZ,66,0)</f>
        <v>0</v>
      </c>
      <c r="CD989" s="14">
        <f>VLOOKUP($B989,[2]Sheet3!$G:$CZ,67,0)</f>
        <v>0</v>
      </c>
      <c r="CE989" s="14">
        <f>VLOOKUP($B989,[2]Sheet3!$G:$CZ,68,0)</f>
        <v>0</v>
      </c>
      <c r="CF989" s="14">
        <f>VLOOKUP($B989,[2]Sheet3!$G:$CZ,69,0)</f>
        <v>0</v>
      </c>
      <c r="CG989" s="14">
        <f>VLOOKUP($B989,[2]Sheet3!$G:$CZ,70,0)</f>
        <v>0</v>
      </c>
      <c r="CH989" s="14">
        <f>VLOOKUP($B989,[2]Sheet3!$G:$CZ,71,0)</f>
        <v>0</v>
      </c>
      <c r="CI989" s="14">
        <f>VLOOKUP($B989,[2]Sheet3!$G:$CZ,72,0)</f>
        <v>0</v>
      </c>
      <c r="CJ989" s="14">
        <f>VLOOKUP($B989,[2]Sheet3!$G:$CZ,73,0)</f>
        <v>0</v>
      </c>
      <c r="CK989" s="14">
        <f>VLOOKUP($B989,[2]Sheet3!$G:$CZ,74,0)</f>
        <v>0</v>
      </c>
      <c r="CL989" s="14">
        <f>VLOOKUP($B989,[2]Sheet3!$G:$CZ,75,0)</f>
        <v>0</v>
      </c>
      <c r="CM989" s="14">
        <f>VLOOKUP($B989,[2]Sheet3!$G:$CZ,76,0)</f>
        <v>0</v>
      </c>
      <c r="CN989" s="14">
        <f>VLOOKUP($B989,[2]Sheet3!$G:$CZ,77,0)</f>
        <v>0</v>
      </c>
      <c r="CO989" s="14">
        <f>VLOOKUP($B989,[2]Sheet3!$G:$CZ,78,0)</f>
        <v>0</v>
      </c>
      <c r="CP989" s="14">
        <f>VLOOKUP($B989,[2]Sheet3!$G:$CZ,79,0)</f>
        <v>0</v>
      </c>
      <c r="CQ989" s="14">
        <f>VLOOKUP($B989,[2]Sheet3!$G:$CZ,80,0)</f>
        <v>0</v>
      </c>
      <c r="CR989" s="14">
        <f>VLOOKUP($B989,[2]Sheet3!$G:$CZ,81,0)</f>
        <v>0</v>
      </c>
      <c r="CS989" s="14">
        <f>VLOOKUP($B989,[2]Sheet3!$G:$CZ,82,0)</f>
        <v>0</v>
      </c>
      <c r="CT989" s="14">
        <f>VLOOKUP($B989,[2]Sheet3!$G:$CZ,83,0)</f>
        <v>0</v>
      </c>
      <c r="CU989" s="14">
        <f>VLOOKUP($B989,[2]Sheet3!$G:$CZ,84,0)</f>
        <v>0</v>
      </c>
      <c r="CV989" s="14">
        <f>VLOOKUP($B989,[2]Sheet3!$G:$CZ,85,0)</f>
        <v>0</v>
      </c>
      <c r="CW989" s="14">
        <f>VLOOKUP($B989,[2]Sheet3!$G:$CZ,86,0)</f>
        <v>0</v>
      </c>
      <c r="CX989" s="14">
        <f>VLOOKUP($B989,[2]Sheet3!$G:$CZ,87,0)</f>
        <v>0</v>
      </c>
      <c r="CY989" s="14">
        <f>VLOOKUP($B989,[2]Sheet3!$G:$CZ,88,0)</f>
        <v>0</v>
      </c>
      <c r="CZ989" s="14">
        <f>VLOOKUP($B989,[2]Sheet3!$G:$CZ,89,0)</f>
        <v>0</v>
      </c>
      <c r="DA989" s="14">
        <f>VLOOKUP($B989,[2]Sheet3!$G:$CZ,90,0)</f>
        <v>0</v>
      </c>
      <c r="DB989" s="14">
        <f>VLOOKUP($B989,[2]Sheet3!$G:$CZ,91,0)</f>
        <v>0</v>
      </c>
      <c r="DC989" s="14">
        <f>VLOOKUP($B989,[2]Sheet3!$G:$CZ,92,0)</f>
        <v>0</v>
      </c>
      <c r="DD989" s="14">
        <f>VLOOKUP($B989,[2]Sheet3!$G:$CZ,93,0)</f>
        <v>0</v>
      </c>
      <c r="DE989" s="14">
        <f>VLOOKUP($B989,[2]Sheet3!$G:$CZ,94,0)</f>
        <v>0</v>
      </c>
      <c r="DF989" s="14">
        <f>VLOOKUP($B989,[2]Sheet3!$G:$CZ,95,0)</f>
        <v>0</v>
      </c>
      <c r="DG989" s="14">
        <f>VLOOKUP($B989,[2]Sheet3!$G:$CZ,96,0)</f>
        <v>0</v>
      </c>
      <c r="DH989" s="14">
        <f>VLOOKUP($B989,[2]Sheet3!$G:$CZ,97,0)</f>
        <v>0</v>
      </c>
      <c r="DI989" s="14">
        <f>VLOOKUP($B989,[2]Sheet3!$G:$CZ,98,0)</f>
        <v>0</v>
      </c>
    </row>
    <row r="990" spans="1:113" x14ac:dyDescent="0.3">
      <c r="A990" s="9" t="str">
        <f t="shared" si="47"/>
        <v>N13984</v>
      </c>
      <c r="B990" s="15" t="s">
        <v>2276</v>
      </c>
      <c r="C990" s="15" t="s">
        <v>2277</v>
      </c>
      <c r="F990" s="7" t="s">
        <v>15</v>
      </c>
      <c r="G990" s="12" t="s">
        <v>4484</v>
      </c>
      <c r="H990" s="12" t="str">
        <f>VLOOKUP($B990,[1]Sheet1!$A:$G,5,0)</f>
        <v>manish.shivkumar@redingtongroup.com</v>
      </c>
      <c r="I990" s="12" t="str">
        <f>VLOOKUP($B990,[1]Sheet1!$A:$G,7,0)</f>
        <v>sidharth.eknath@redingtongroup.com</v>
      </c>
      <c r="J990" s="12" t="s">
        <v>82</v>
      </c>
      <c r="K990" s="7"/>
      <c r="L990" s="7"/>
      <c r="M990" s="8"/>
      <c r="N990" s="7" t="str">
        <f t="shared" si="45"/>
        <v>manish.shivkumar@redingtongroup.com; sidharth.eknath@redingtongroup.com; nilesh.phirke@redingtongroup.com;christopher.joseph@redingtongroup.com</v>
      </c>
      <c r="O990" s="7" t="str">
        <f t="shared" si="46"/>
        <v>N13984</v>
      </c>
      <c r="P990" s="8" t="s">
        <v>5215</v>
      </c>
      <c r="Q990" s="14">
        <f>VLOOKUP($B990,[2]Sheet3!$G:$CZ,2,0)</f>
        <v>2400307967</v>
      </c>
      <c r="R990" s="14">
        <f>VLOOKUP($B990,[2]Sheet3!$G:$CZ,3,0)</f>
        <v>2400299561</v>
      </c>
      <c r="S990" s="14">
        <f>VLOOKUP($B990,[2]Sheet3!$G:$CZ,4,0)</f>
        <v>2400307275</v>
      </c>
      <c r="T990" s="14">
        <f>VLOOKUP($B990,[2]Sheet3!$G:$CZ,5,0)</f>
        <v>0</v>
      </c>
      <c r="U990" s="14">
        <f>VLOOKUP($B990,[2]Sheet3!$G:$CZ,6,0)</f>
        <v>0</v>
      </c>
      <c r="V990" s="14">
        <f>VLOOKUP($B990,[2]Sheet3!$G:$CZ,7,0)</f>
        <v>0</v>
      </c>
      <c r="W990" s="14">
        <f>VLOOKUP($B990,[2]Sheet3!$G:$CZ,8,0)</f>
        <v>0</v>
      </c>
      <c r="X990" s="14">
        <f>VLOOKUP($B990,[2]Sheet3!$G:$CZ,9,0)</f>
        <v>0</v>
      </c>
      <c r="Y990" s="14">
        <f>VLOOKUP($B990,[2]Sheet3!$G:$CZ,10,0)</f>
        <v>0</v>
      </c>
      <c r="Z990" s="14">
        <f>VLOOKUP($B990,[2]Sheet3!$G:$CZ,11,0)</f>
        <v>0</v>
      </c>
      <c r="AA990" s="14">
        <f>VLOOKUP($B990,[2]Sheet3!$G:$CZ,12,0)</f>
        <v>0</v>
      </c>
      <c r="AB990" s="14">
        <f>VLOOKUP($B990,[2]Sheet3!$G:$CZ,13,0)</f>
        <v>0</v>
      </c>
      <c r="AC990" s="14">
        <f>VLOOKUP($B990,[2]Sheet3!$G:$CZ,14,0)</f>
        <v>0</v>
      </c>
      <c r="AD990" s="14">
        <f>VLOOKUP($B990,[2]Sheet3!$G:$CZ,15,0)</f>
        <v>0</v>
      </c>
      <c r="AE990" s="14">
        <f>VLOOKUP($B990,[2]Sheet3!$G:$CZ,16,0)</f>
        <v>0</v>
      </c>
      <c r="AF990" s="14">
        <f>VLOOKUP($B990,[2]Sheet3!$G:$CZ,17,0)</f>
        <v>0</v>
      </c>
      <c r="AG990" s="14">
        <f>VLOOKUP($B990,[2]Sheet3!$G:$CZ,18,0)</f>
        <v>0</v>
      </c>
      <c r="AH990" s="14">
        <f>VLOOKUP($B990,[2]Sheet3!$G:$CZ,19,0)</f>
        <v>0</v>
      </c>
      <c r="AI990" s="14">
        <f>VLOOKUP($B990,[2]Sheet3!$G:$CZ,20,0)</f>
        <v>0</v>
      </c>
      <c r="AJ990" s="14">
        <f>VLOOKUP($B990,[2]Sheet3!$G:$CZ,21,0)</f>
        <v>0</v>
      </c>
      <c r="AK990" s="14">
        <f>VLOOKUP($B990,[2]Sheet3!$G:$CZ,22,0)</f>
        <v>0</v>
      </c>
      <c r="AL990" s="14">
        <f>VLOOKUP($B990,[2]Sheet3!$G:$CZ,23,0)</f>
        <v>0</v>
      </c>
      <c r="AM990" s="14">
        <f>VLOOKUP($B990,[2]Sheet3!$G:$CZ,24,0)</f>
        <v>0</v>
      </c>
      <c r="AN990" s="14">
        <f>VLOOKUP($B990,[2]Sheet3!$G:$CZ,25,0)</f>
        <v>0</v>
      </c>
      <c r="AO990" s="14">
        <f>VLOOKUP($B990,[2]Sheet3!$G:$CZ,26,0)</f>
        <v>0</v>
      </c>
      <c r="AP990" s="14">
        <f>VLOOKUP($B990,[2]Sheet3!$G:$CZ,27,0)</f>
        <v>0</v>
      </c>
      <c r="AQ990" s="14">
        <f>VLOOKUP($B990,[2]Sheet3!$G:$CZ,28,0)</f>
        <v>0</v>
      </c>
      <c r="AR990" s="14">
        <f>VLOOKUP($B990,[2]Sheet3!$G:$CZ,29,0)</f>
        <v>0</v>
      </c>
      <c r="AS990" s="14">
        <f>VLOOKUP($B990,[2]Sheet3!$G:$CZ,30,0)</f>
        <v>0</v>
      </c>
      <c r="AT990" s="14">
        <f>VLOOKUP($B990,[2]Sheet3!$G:$CZ,31,0)</f>
        <v>0</v>
      </c>
      <c r="AU990" s="14">
        <f>VLOOKUP($B990,[2]Sheet3!$G:$CZ,32,0)</f>
        <v>0</v>
      </c>
      <c r="AV990" s="14">
        <f>VLOOKUP($B990,[2]Sheet3!$G:$CZ,33,0)</f>
        <v>0</v>
      </c>
      <c r="AW990" s="14">
        <f>VLOOKUP($B990,[2]Sheet3!$G:$CZ,34,0)</f>
        <v>0</v>
      </c>
      <c r="AX990" s="14">
        <f>VLOOKUP($B990,[2]Sheet3!$G:$CZ,35,0)</f>
        <v>0</v>
      </c>
      <c r="AY990" s="14">
        <f>VLOOKUP($B990,[2]Sheet3!$G:$CZ,36,0)</f>
        <v>0</v>
      </c>
      <c r="AZ990" s="14">
        <f>VLOOKUP($B990,[2]Sheet3!$G:$CZ,37,0)</f>
        <v>0</v>
      </c>
      <c r="BA990" s="14">
        <f>VLOOKUP($B990,[2]Sheet3!$G:$CZ,38,0)</f>
        <v>0</v>
      </c>
      <c r="BB990" s="14">
        <f>VLOOKUP($B990,[2]Sheet3!$G:$CZ,39,0)</f>
        <v>0</v>
      </c>
      <c r="BC990" s="14">
        <f>VLOOKUP($B990,[2]Sheet3!$G:$CZ,40,0)</f>
        <v>0</v>
      </c>
      <c r="BD990" s="14">
        <f>VLOOKUP($B990,[2]Sheet3!$G:$CZ,41,0)</f>
        <v>0</v>
      </c>
      <c r="BE990" s="14">
        <f>VLOOKUP($B990,[2]Sheet3!$G:$CZ,42,0)</f>
        <v>0</v>
      </c>
      <c r="BF990" s="14">
        <f>VLOOKUP($B990,[2]Sheet3!$G:$CZ,43,0)</f>
        <v>0</v>
      </c>
      <c r="BG990" s="14">
        <f>VLOOKUP($B990,[2]Sheet3!$G:$CZ,44,0)</f>
        <v>0</v>
      </c>
      <c r="BH990" s="14">
        <f>VLOOKUP($B990,[2]Sheet3!$G:$CZ,45,0)</f>
        <v>0</v>
      </c>
      <c r="BI990" s="14">
        <f>VLOOKUP($B990,[2]Sheet3!$G:$CZ,46,0)</f>
        <v>0</v>
      </c>
      <c r="BJ990" s="14">
        <f>VLOOKUP($B990,[2]Sheet3!$G:$CZ,47,0)</f>
        <v>0</v>
      </c>
      <c r="BK990" s="14">
        <f>VLOOKUP($B990,[2]Sheet3!$G:$CZ,48,0)</f>
        <v>0</v>
      </c>
      <c r="BL990" s="14">
        <f>VLOOKUP($B990,[2]Sheet3!$G:$CZ,49,0)</f>
        <v>0</v>
      </c>
      <c r="BM990" s="14">
        <f>VLOOKUP($B990,[2]Sheet3!$G:$CZ,50,0)</f>
        <v>0</v>
      </c>
      <c r="BN990" s="14">
        <f>VLOOKUP($B990,[2]Sheet3!$G:$CZ,51,0)</f>
        <v>0</v>
      </c>
      <c r="BO990" s="14">
        <f>VLOOKUP($B990,[2]Sheet3!$G:$CZ,52,0)</f>
        <v>0</v>
      </c>
      <c r="BP990" s="14">
        <f>VLOOKUP($B990,[2]Sheet3!$G:$CZ,53,0)</f>
        <v>0</v>
      </c>
      <c r="BQ990" s="14">
        <f>VLOOKUP($B990,[2]Sheet3!$G:$CZ,54,0)</f>
        <v>0</v>
      </c>
      <c r="BR990" s="14">
        <f>VLOOKUP($B990,[2]Sheet3!$G:$CZ,55,0)</f>
        <v>0</v>
      </c>
      <c r="BS990" s="14">
        <f>VLOOKUP($B990,[2]Sheet3!$G:$CZ,56,0)</f>
        <v>0</v>
      </c>
      <c r="BT990" s="14">
        <f>VLOOKUP($B990,[2]Sheet3!$G:$CZ,57,0)</f>
        <v>0</v>
      </c>
      <c r="BU990" s="14">
        <f>VLOOKUP($B990,[2]Sheet3!$G:$CZ,58,0)</f>
        <v>0</v>
      </c>
      <c r="BV990" s="14">
        <f>VLOOKUP($B990,[2]Sheet3!$G:$CZ,59,0)</f>
        <v>0</v>
      </c>
      <c r="BW990" s="14">
        <f>VLOOKUP($B990,[2]Sheet3!$G:$CZ,60,0)</f>
        <v>0</v>
      </c>
      <c r="BX990" s="14">
        <f>VLOOKUP($B990,[2]Sheet3!$G:$CZ,61,0)</f>
        <v>0</v>
      </c>
      <c r="BY990" s="14">
        <f>VLOOKUP($B990,[2]Sheet3!$G:$CZ,62,0)</f>
        <v>0</v>
      </c>
      <c r="BZ990" s="14">
        <f>VLOOKUP($B990,[2]Sheet3!$G:$CZ,63,0)</f>
        <v>0</v>
      </c>
      <c r="CA990" s="14">
        <f>VLOOKUP($B990,[2]Sheet3!$G:$CZ,64,0)</f>
        <v>0</v>
      </c>
      <c r="CB990" s="14">
        <f>VLOOKUP($B990,[2]Sheet3!$G:$CZ,65,0)</f>
        <v>0</v>
      </c>
      <c r="CC990" s="14">
        <f>VLOOKUP($B990,[2]Sheet3!$G:$CZ,66,0)</f>
        <v>0</v>
      </c>
      <c r="CD990" s="14">
        <f>VLOOKUP($B990,[2]Sheet3!$G:$CZ,67,0)</f>
        <v>0</v>
      </c>
      <c r="CE990" s="14">
        <f>VLOOKUP($B990,[2]Sheet3!$G:$CZ,68,0)</f>
        <v>0</v>
      </c>
      <c r="CF990" s="14">
        <f>VLOOKUP($B990,[2]Sheet3!$G:$CZ,69,0)</f>
        <v>0</v>
      </c>
      <c r="CG990" s="14">
        <f>VLOOKUP($B990,[2]Sheet3!$G:$CZ,70,0)</f>
        <v>0</v>
      </c>
      <c r="CH990" s="14">
        <f>VLOOKUP($B990,[2]Sheet3!$G:$CZ,71,0)</f>
        <v>0</v>
      </c>
      <c r="CI990" s="14">
        <f>VLOOKUP($B990,[2]Sheet3!$G:$CZ,72,0)</f>
        <v>0</v>
      </c>
      <c r="CJ990" s="14">
        <f>VLOOKUP($B990,[2]Sheet3!$G:$CZ,73,0)</f>
        <v>0</v>
      </c>
      <c r="CK990" s="14">
        <f>VLOOKUP($B990,[2]Sheet3!$G:$CZ,74,0)</f>
        <v>0</v>
      </c>
      <c r="CL990" s="14">
        <f>VLOOKUP($B990,[2]Sheet3!$G:$CZ,75,0)</f>
        <v>0</v>
      </c>
      <c r="CM990" s="14">
        <f>VLOOKUP($B990,[2]Sheet3!$G:$CZ,76,0)</f>
        <v>0</v>
      </c>
      <c r="CN990" s="14">
        <f>VLOOKUP($B990,[2]Sheet3!$G:$CZ,77,0)</f>
        <v>0</v>
      </c>
      <c r="CO990" s="14">
        <f>VLOOKUP($B990,[2]Sheet3!$G:$CZ,78,0)</f>
        <v>0</v>
      </c>
      <c r="CP990" s="14">
        <f>VLOOKUP($B990,[2]Sheet3!$G:$CZ,79,0)</f>
        <v>0</v>
      </c>
      <c r="CQ990" s="14">
        <f>VLOOKUP($B990,[2]Sheet3!$G:$CZ,80,0)</f>
        <v>0</v>
      </c>
      <c r="CR990" s="14">
        <f>VLOOKUP($B990,[2]Sheet3!$G:$CZ,81,0)</f>
        <v>0</v>
      </c>
      <c r="CS990" s="14">
        <f>VLOOKUP($B990,[2]Sheet3!$G:$CZ,82,0)</f>
        <v>0</v>
      </c>
      <c r="CT990" s="14">
        <f>VLOOKUP($B990,[2]Sheet3!$G:$CZ,83,0)</f>
        <v>0</v>
      </c>
      <c r="CU990" s="14">
        <f>VLOOKUP($B990,[2]Sheet3!$G:$CZ,84,0)</f>
        <v>0</v>
      </c>
      <c r="CV990" s="14">
        <f>VLOOKUP($B990,[2]Sheet3!$G:$CZ,85,0)</f>
        <v>0</v>
      </c>
      <c r="CW990" s="14">
        <f>VLOOKUP($B990,[2]Sheet3!$G:$CZ,86,0)</f>
        <v>0</v>
      </c>
      <c r="CX990" s="14">
        <f>VLOOKUP($B990,[2]Sheet3!$G:$CZ,87,0)</f>
        <v>0</v>
      </c>
      <c r="CY990" s="14">
        <f>VLOOKUP($B990,[2]Sheet3!$G:$CZ,88,0)</f>
        <v>0</v>
      </c>
      <c r="CZ990" s="14">
        <f>VLOOKUP($B990,[2]Sheet3!$G:$CZ,89,0)</f>
        <v>0</v>
      </c>
      <c r="DA990" s="14">
        <f>VLOOKUP($B990,[2]Sheet3!$G:$CZ,90,0)</f>
        <v>0</v>
      </c>
      <c r="DB990" s="14">
        <f>VLOOKUP($B990,[2]Sheet3!$G:$CZ,91,0)</f>
        <v>0</v>
      </c>
      <c r="DC990" s="14">
        <f>VLOOKUP($B990,[2]Sheet3!$G:$CZ,92,0)</f>
        <v>0</v>
      </c>
      <c r="DD990" s="14">
        <f>VLOOKUP($B990,[2]Sheet3!$G:$CZ,93,0)</f>
        <v>0</v>
      </c>
      <c r="DE990" s="14">
        <f>VLOOKUP($B990,[2]Sheet3!$G:$CZ,94,0)</f>
        <v>0</v>
      </c>
      <c r="DF990" s="14">
        <f>VLOOKUP($B990,[2]Sheet3!$G:$CZ,95,0)</f>
        <v>0</v>
      </c>
      <c r="DG990" s="14">
        <f>VLOOKUP($B990,[2]Sheet3!$G:$CZ,96,0)</f>
        <v>0</v>
      </c>
      <c r="DH990" s="14">
        <f>VLOOKUP($B990,[2]Sheet3!$G:$CZ,97,0)</f>
        <v>0</v>
      </c>
      <c r="DI990" s="14">
        <f>VLOOKUP($B990,[2]Sheet3!$G:$CZ,98,0)</f>
        <v>0</v>
      </c>
    </row>
    <row r="991" spans="1:113" x14ac:dyDescent="0.3">
      <c r="A991" s="9" t="str">
        <f t="shared" si="47"/>
        <v>W14623</v>
      </c>
      <c r="B991" s="15" t="s">
        <v>415</v>
      </c>
      <c r="C991" s="15" t="s">
        <v>437</v>
      </c>
      <c r="F991" s="7" t="s">
        <v>15</v>
      </c>
      <c r="G991" s="12" t="s">
        <v>4485</v>
      </c>
      <c r="H991" s="12" t="str">
        <f>VLOOKUP($B991,[1]Sheet1!$A:$G,5,0)</f>
        <v>imtiyaz.shaikh@redingtongroup.com</v>
      </c>
      <c r="I991" s="12" t="str">
        <f>VLOOKUP($B991,[1]Sheet1!$A:$G,7,0)</f>
        <v>rohan.vora@redingtongroup.com</v>
      </c>
      <c r="J991" s="12" t="s">
        <v>82</v>
      </c>
      <c r="K991" s="7"/>
      <c r="L991" s="7"/>
      <c r="M991" s="8"/>
      <c r="N991" s="7" t="str">
        <f t="shared" si="45"/>
        <v>imtiyaz.shaikh@redingtongroup.com; rohan.vora@redingtongroup.com; nilesh.phirke@redingtongroup.com;christopher.joseph@redingtongroup.com</v>
      </c>
      <c r="O991" s="7" t="str">
        <f t="shared" si="46"/>
        <v>W14623</v>
      </c>
      <c r="P991" s="8" t="s">
        <v>5215</v>
      </c>
      <c r="Q991" s="14">
        <f>VLOOKUP($B991,[2]Sheet3!$G:$CZ,2,0)</f>
        <v>2400307224</v>
      </c>
      <c r="R991" s="14">
        <f>VLOOKUP($B991,[2]Sheet3!$G:$CZ,3,0)</f>
        <v>0</v>
      </c>
      <c r="S991" s="14">
        <f>VLOOKUP($B991,[2]Sheet3!$G:$CZ,4,0)</f>
        <v>0</v>
      </c>
      <c r="T991" s="14">
        <f>VLOOKUP($B991,[2]Sheet3!$G:$CZ,5,0)</f>
        <v>0</v>
      </c>
      <c r="U991" s="14">
        <f>VLOOKUP($B991,[2]Sheet3!$G:$CZ,6,0)</f>
        <v>0</v>
      </c>
      <c r="V991" s="14">
        <f>VLOOKUP($B991,[2]Sheet3!$G:$CZ,7,0)</f>
        <v>0</v>
      </c>
      <c r="W991" s="14">
        <f>VLOOKUP($B991,[2]Sheet3!$G:$CZ,8,0)</f>
        <v>0</v>
      </c>
      <c r="X991" s="14">
        <f>VLOOKUP($B991,[2]Sheet3!$G:$CZ,9,0)</f>
        <v>0</v>
      </c>
      <c r="Y991" s="14">
        <f>VLOOKUP($B991,[2]Sheet3!$G:$CZ,10,0)</f>
        <v>0</v>
      </c>
      <c r="Z991" s="14">
        <f>VLOOKUP($B991,[2]Sheet3!$G:$CZ,11,0)</f>
        <v>0</v>
      </c>
      <c r="AA991" s="14">
        <f>VLOOKUP($B991,[2]Sheet3!$G:$CZ,12,0)</f>
        <v>0</v>
      </c>
      <c r="AB991" s="14">
        <f>VLOOKUP($B991,[2]Sheet3!$G:$CZ,13,0)</f>
        <v>0</v>
      </c>
      <c r="AC991" s="14">
        <f>VLOOKUP($B991,[2]Sheet3!$G:$CZ,14,0)</f>
        <v>0</v>
      </c>
      <c r="AD991" s="14">
        <f>VLOOKUP($B991,[2]Sheet3!$G:$CZ,15,0)</f>
        <v>0</v>
      </c>
      <c r="AE991" s="14">
        <f>VLOOKUP($B991,[2]Sheet3!$G:$CZ,16,0)</f>
        <v>0</v>
      </c>
      <c r="AF991" s="14">
        <f>VLOOKUP($B991,[2]Sheet3!$G:$CZ,17,0)</f>
        <v>0</v>
      </c>
      <c r="AG991" s="14">
        <f>VLOOKUP($B991,[2]Sheet3!$G:$CZ,18,0)</f>
        <v>0</v>
      </c>
      <c r="AH991" s="14">
        <f>VLOOKUP($B991,[2]Sheet3!$G:$CZ,19,0)</f>
        <v>0</v>
      </c>
      <c r="AI991" s="14">
        <f>VLOOKUP($B991,[2]Sheet3!$G:$CZ,20,0)</f>
        <v>0</v>
      </c>
      <c r="AJ991" s="14">
        <f>VLOOKUP($B991,[2]Sheet3!$G:$CZ,21,0)</f>
        <v>0</v>
      </c>
      <c r="AK991" s="14">
        <f>VLOOKUP($B991,[2]Sheet3!$G:$CZ,22,0)</f>
        <v>0</v>
      </c>
      <c r="AL991" s="14">
        <f>VLOOKUP($B991,[2]Sheet3!$G:$CZ,23,0)</f>
        <v>0</v>
      </c>
      <c r="AM991" s="14">
        <f>VLOOKUP($B991,[2]Sheet3!$G:$CZ,24,0)</f>
        <v>0</v>
      </c>
      <c r="AN991" s="14">
        <f>VLOOKUP($B991,[2]Sheet3!$G:$CZ,25,0)</f>
        <v>0</v>
      </c>
      <c r="AO991" s="14">
        <f>VLOOKUP($B991,[2]Sheet3!$G:$CZ,26,0)</f>
        <v>0</v>
      </c>
      <c r="AP991" s="14">
        <f>VLOOKUP($B991,[2]Sheet3!$G:$CZ,27,0)</f>
        <v>0</v>
      </c>
      <c r="AQ991" s="14">
        <f>VLOOKUP($B991,[2]Sheet3!$G:$CZ,28,0)</f>
        <v>0</v>
      </c>
      <c r="AR991" s="14">
        <f>VLOOKUP($B991,[2]Sheet3!$G:$CZ,29,0)</f>
        <v>0</v>
      </c>
      <c r="AS991" s="14">
        <f>VLOOKUP($B991,[2]Sheet3!$G:$CZ,30,0)</f>
        <v>0</v>
      </c>
      <c r="AT991" s="14">
        <f>VLOOKUP($B991,[2]Sheet3!$G:$CZ,31,0)</f>
        <v>0</v>
      </c>
      <c r="AU991" s="14">
        <f>VLOOKUP($B991,[2]Sheet3!$G:$CZ,32,0)</f>
        <v>0</v>
      </c>
      <c r="AV991" s="14">
        <f>VLOOKUP($B991,[2]Sheet3!$G:$CZ,33,0)</f>
        <v>0</v>
      </c>
      <c r="AW991" s="14">
        <f>VLOOKUP($B991,[2]Sheet3!$G:$CZ,34,0)</f>
        <v>0</v>
      </c>
      <c r="AX991" s="14">
        <f>VLOOKUP($B991,[2]Sheet3!$G:$CZ,35,0)</f>
        <v>0</v>
      </c>
      <c r="AY991" s="14">
        <f>VLOOKUP($B991,[2]Sheet3!$G:$CZ,36,0)</f>
        <v>0</v>
      </c>
      <c r="AZ991" s="14">
        <f>VLOOKUP($B991,[2]Sheet3!$G:$CZ,37,0)</f>
        <v>0</v>
      </c>
      <c r="BA991" s="14">
        <f>VLOOKUP($B991,[2]Sheet3!$G:$CZ,38,0)</f>
        <v>0</v>
      </c>
      <c r="BB991" s="14">
        <f>VLOOKUP($B991,[2]Sheet3!$G:$CZ,39,0)</f>
        <v>0</v>
      </c>
      <c r="BC991" s="14">
        <f>VLOOKUP($B991,[2]Sheet3!$G:$CZ,40,0)</f>
        <v>0</v>
      </c>
      <c r="BD991" s="14">
        <f>VLOOKUP($B991,[2]Sheet3!$G:$CZ,41,0)</f>
        <v>0</v>
      </c>
      <c r="BE991" s="14">
        <f>VLOOKUP($B991,[2]Sheet3!$G:$CZ,42,0)</f>
        <v>0</v>
      </c>
      <c r="BF991" s="14">
        <f>VLOOKUP($B991,[2]Sheet3!$G:$CZ,43,0)</f>
        <v>0</v>
      </c>
      <c r="BG991" s="14">
        <f>VLOOKUP($B991,[2]Sheet3!$G:$CZ,44,0)</f>
        <v>0</v>
      </c>
      <c r="BH991" s="14">
        <f>VLOOKUP($B991,[2]Sheet3!$G:$CZ,45,0)</f>
        <v>0</v>
      </c>
      <c r="BI991" s="14">
        <f>VLOOKUP($B991,[2]Sheet3!$G:$CZ,46,0)</f>
        <v>0</v>
      </c>
      <c r="BJ991" s="14">
        <f>VLOOKUP($B991,[2]Sheet3!$G:$CZ,47,0)</f>
        <v>0</v>
      </c>
      <c r="BK991" s="14">
        <f>VLOOKUP($B991,[2]Sheet3!$G:$CZ,48,0)</f>
        <v>0</v>
      </c>
      <c r="BL991" s="14">
        <f>VLOOKUP($B991,[2]Sheet3!$G:$CZ,49,0)</f>
        <v>0</v>
      </c>
      <c r="BM991" s="14">
        <f>VLOOKUP($B991,[2]Sheet3!$G:$CZ,50,0)</f>
        <v>0</v>
      </c>
      <c r="BN991" s="14">
        <f>VLOOKUP($B991,[2]Sheet3!$G:$CZ,51,0)</f>
        <v>0</v>
      </c>
      <c r="BO991" s="14">
        <f>VLOOKUP($B991,[2]Sheet3!$G:$CZ,52,0)</f>
        <v>0</v>
      </c>
      <c r="BP991" s="14">
        <f>VLOOKUP($B991,[2]Sheet3!$G:$CZ,53,0)</f>
        <v>0</v>
      </c>
      <c r="BQ991" s="14">
        <f>VLOOKUP($B991,[2]Sheet3!$G:$CZ,54,0)</f>
        <v>0</v>
      </c>
      <c r="BR991" s="14">
        <f>VLOOKUP($B991,[2]Sheet3!$G:$CZ,55,0)</f>
        <v>0</v>
      </c>
      <c r="BS991" s="14">
        <f>VLOOKUP($B991,[2]Sheet3!$G:$CZ,56,0)</f>
        <v>0</v>
      </c>
      <c r="BT991" s="14">
        <f>VLOOKUP($B991,[2]Sheet3!$G:$CZ,57,0)</f>
        <v>0</v>
      </c>
      <c r="BU991" s="14">
        <f>VLOOKUP($B991,[2]Sheet3!$G:$CZ,58,0)</f>
        <v>0</v>
      </c>
      <c r="BV991" s="14">
        <f>VLOOKUP($B991,[2]Sheet3!$G:$CZ,59,0)</f>
        <v>0</v>
      </c>
      <c r="BW991" s="14">
        <f>VLOOKUP($B991,[2]Sheet3!$G:$CZ,60,0)</f>
        <v>0</v>
      </c>
      <c r="BX991" s="14">
        <f>VLOOKUP($B991,[2]Sheet3!$G:$CZ,61,0)</f>
        <v>0</v>
      </c>
      <c r="BY991" s="14">
        <f>VLOOKUP($B991,[2]Sheet3!$G:$CZ,62,0)</f>
        <v>0</v>
      </c>
      <c r="BZ991" s="14">
        <f>VLOOKUP($B991,[2]Sheet3!$G:$CZ,63,0)</f>
        <v>0</v>
      </c>
      <c r="CA991" s="14">
        <f>VLOOKUP($B991,[2]Sheet3!$G:$CZ,64,0)</f>
        <v>0</v>
      </c>
      <c r="CB991" s="14">
        <f>VLOOKUP($B991,[2]Sheet3!$G:$CZ,65,0)</f>
        <v>0</v>
      </c>
      <c r="CC991" s="14">
        <f>VLOOKUP($B991,[2]Sheet3!$G:$CZ,66,0)</f>
        <v>0</v>
      </c>
      <c r="CD991" s="14">
        <f>VLOOKUP($B991,[2]Sheet3!$G:$CZ,67,0)</f>
        <v>0</v>
      </c>
      <c r="CE991" s="14">
        <f>VLOOKUP($B991,[2]Sheet3!$G:$CZ,68,0)</f>
        <v>0</v>
      </c>
      <c r="CF991" s="14">
        <f>VLOOKUP($B991,[2]Sheet3!$G:$CZ,69,0)</f>
        <v>0</v>
      </c>
      <c r="CG991" s="14">
        <f>VLOOKUP($B991,[2]Sheet3!$G:$CZ,70,0)</f>
        <v>0</v>
      </c>
      <c r="CH991" s="14">
        <f>VLOOKUP($B991,[2]Sheet3!$G:$CZ,71,0)</f>
        <v>0</v>
      </c>
      <c r="CI991" s="14">
        <f>VLOOKUP($B991,[2]Sheet3!$G:$CZ,72,0)</f>
        <v>0</v>
      </c>
      <c r="CJ991" s="14">
        <f>VLOOKUP($B991,[2]Sheet3!$G:$CZ,73,0)</f>
        <v>0</v>
      </c>
      <c r="CK991" s="14">
        <f>VLOOKUP($B991,[2]Sheet3!$G:$CZ,74,0)</f>
        <v>0</v>
      </c>
      <c r="CL991" s="14">
        <f>VLOOKUP($B991,[2]Sheet3!$G:$CZ,75,0)</f>
        <v>0</v>
      </c>
      <c r="CM991" s="14">
        <f>VLOOKUP($B991,[2]Sheet3!$G:$CZ,76,0)</f>
        <v>0</v>
      </c>
      <c r="CN991" s="14">
        <f>VLOOKUP($B991,[2]Sheet3!$G:$CZ,77,0)</f>
        <v>0</v>
      </c>
      <c r="CO991" s="14">
        <f>VLOOKUP($B991,[2]Sheet3!$G:$CZ,78,0)</f>
        <v>0</v>
      </c>
      <c r="CP991" s="14">
        <f>VLOOKUP($B991,[2]Sheet3!$G:$CZ,79,0)</f>
        <v>0</v>
      </c>
      <c r="CQ991" s="14">
        <f>VLOOKUP($B991,[2]Sheet3!$G:$CZ,80,0)</f>
        <v>0</v>
      </c>
      <c r="CR991" s="14">
        <f>VLOOKUP($B991,[2]Sheet3!$G:$CZ,81,0)</f>
        <v>0</v>
      </c>
      <c r="CS991" s="14">
        <f>VLOOKUP($B991,[2]Sheet3!$G:$CZ,82,0)</f>
        <v>0</v>
      </c>
      <c r="CT991" s="14">
        <f>VLOOKUP($B991,[2]Sheet3!$G:$CZ,83,0)</f>
        <v>0</v>
      </c>
      <c r="CU991" s="14">
        <f>VLOOKUP($B991,[2]Sheet3!$G:$CZ,84,0)</f>
        <v>0</v>
      </c>
      <c r="CV991" s="14">
        <f>VLOOKUP($B991,[2]Sheet3!$G:$CZ,85,0)</f>
        <v>0</v>
      </c>
      <c r="CW991" s="14">
        <f>VLOOKUP($B991,[2]Sheet3!$G:$CZ,86,0)</f>
        <v>0</v>
      </c>
      <c r="CX991" s="14">
        <f>VLOOKUP($B991,[2]Sheet3!$G:$CZ,87,0)</f>
        <v>0</v>
      </c>
      <c r="CY991" s="14">
        <f>VLOOKUP($B991,[2]Sheet3!$G:$CZ,88,0)</f>
        <v>0</v>
      </c>
      <c r="CZ991" s="14">
        <f>VLOOKUP($B991,[2]Sheet3!$G:$CZ,89,0)</f>
        <v>0</v>
      </c>
      <c r="DA991" s="14">
        <f>VLOOKUP($B991,[2]Sheet3!$G:$CZ,90,0)</f>
        <v>0</v>
      </c>
      <c r="DB991" s="14">
        <f>VLOOKUP($B991,[2]Sheet3!$G:$CZ,91,0)</f>
        <v>0</v>
      </c>
      <c r="DC991" s="14">
        <f>VLOOKUP($B991,[2]Sheet3!$G:$CZ,92,0)</f>
        <v>0</v>
      </c>
      <c r="DD991" s="14">
        <f>VLOOKUP($B991,[2]Sheet3!$G:$CZ,93,0)</f>
        <v>0</v>
      </c>
      <c r="DE991" s="14">
        <f>VLOOKUP($B991,[2]Sheet3!$G:$CZ,94,0)</f>
        <v>0</v>
      </c>
      <c r="DF991" s="14">
        <f>VLOOKUP($B991,[2]Sheet3!$G:$CZ,95,0)</f>
        <v>0</v>
      </c>
      <c r="DG991" s="14">
        <f>VLOOKUP($B991,[2]Sheet3!$G:$CZ,96,0)</f>
        <v>0</v>
      </c>
      <c r="DH991" s="14">
        <f>VLOOKUP($B991,[2]Sheet3!$G:$CZ,97,0)</f>
        <v>0</v>
      </c>
      <c r="DI991" s="14">
        <f>VLOOKUP($B991,[2]Sheet3!$G:$CZ,98,0)</f>
        <v>0</v>
      </c>
    </row>
    <row r="992" spans="1:113" x14ac:dyDescent="0.3">
      <c r="A992" s="9" t="str">
        <f t="shared" si="47"/>
        <v>SD3051</v>
      </c>
      <c r="B992" s="15" t="s">
        <v>2278</v>
      </c>
      <c r="C992" s="15" t="s">
        <v>2279</v>
      </c>
      <c r="F992" s="7" t="s">
        <v>15</v>
      </c>
      <c r="G992" s="12" t="s">
        <v>4486</v>
      </c>
      <c r="H992" s="12" t="str">
        <f>VLOOKUP($B992,[1]Sheet1!$A:$G,5,0)</f>
        <v>pankaj.ahujaM@redingtongroup.com</v>
      </c>
      <c r="I992" s="12" t="str">
        <f>VLOOKUP($B992,[1]Sheet1!$A:$G,7,0)</f>
        <v>vikram.kumar@redingtongroup.com</v>
      </c>
      <c r="J992" s="12" t="s">
        <v>82</v>
      </c>
      <c r="K992" s="7"/>
      <c r="L992" s="7"/>
      <c r="M992" s="8"/>
      <c r="N992" s="7" t="str">
        <f t="shared" si="45"/>
        <v>pankaj.ahujaM@redingtongroup.com; vikram.kumar@redingtongroup.com; nilesh.phirke@redingtongroup.com;christopher.joseph@redingtongroup.com</v>
      </c>
      <c r="O992" s="7" t="str">
        <f t="shared" si="46"/>
        <v>SD3051</v>
      </c>
      <c r="P992" s="8" t="s">
        <v>5215</v>
      </c>
      <c r="Q992" s="14">
        <f>VLOOKUP($B992,[2]Sheet3!$G:$CZ,2,0)</f>
        <v>2400305759</v>
      </c>
      <c r="R992" s="14">
        <f>VLOOKUP($B992,[2]Sheet3!$G:$CZ,3,0)</f>
        <v>2400305757</v>
      </c>
      <c r="S992" s="14">
        <f>VLOOKUP($B992,[2]Sheet3!$G:$CZ,4,0)</f>
        <v>0</v>
      </c>
      <c r="T992" s="14">
        <f>VLOOKUP($B992,[2]Sheet3!$G:$CZ,5,0)</f>
        <v>0</v>
      </c>
      <c r="U992" s="14">
        <f>VLOOKUP($B992,[2]Sheet3!$G:$CZ,6,0)</f>
        <v>0</v>
      </c>
      <c r="V992" s="14">
        <f>VLOOKUP($B992,[2]Sheet3!$G:$CZ,7,0)</f>
        <v>0</v>
      </c>
      <c r="W992" s="14">
        <f>VLOOKUP($B992,[2]Sheet3!$G:$CZ,8,0)</f>
        <v>0</v>
      </c>
      <c r="X992" s="14">
        <f>VLOOKUP($B992,[2]Sheet3!$G:$CZ,9,0)</f>
        <v>0</v>
      </c>
      <c r="Y992" s="14">
        <f>VLOOKUP($B992,[2]Sheet3!$G:$CZ,10,0)</f>
        <v>0</v>
      </c>
      <c r="Z992" s="14">
        <f>VLOOKUP($B992,[2]Sheet3!$G:$CZ,11,0)</f>
        <v>0</v>
      </c>
      <c r="AA992" s="14">
        <f>VLOOKUP($B992,[2]Sheet3!$G:$CZ,12,0)</f>
        <v>0</v>
      </c>
      <c r="AB992" s="14">
        <f>VLOOKUP($B992,[2]Sheet3!$G:$CZ,13,0)</f>
        <v>0</v>
      </c>
      <c r="AC992" s="14">
        <f>VLOOKUP($B992,[2]Sheet3!$G:$CZ,14,0)</f>
        <v>0</v>
      </c>
      <c r="AD992" s="14">
        <f>VLOOKUP($B992,[2]Sheet3!$G:$CZ,15,0)</f>
        <v>0</v>
      </c>
      <c r="AE992" s="14">
        <f>VLOOKUP($B992,[2]Sheet3!$G:$CZ,16,0)</f>
        <v>0</v>
      </c>
      <c r="AF992" s="14">
        <f>VLOOKUP($B992,[2]Sheet3!$G:$CZ,17,0)</f>
        <v>0</v>
      </c>
      <c r="AG992" s="14">
        <f>VLOOKUP($B992,[2]Sheet3!$G:$CZ,18,0)</f>
        <v>0</v>
      </c>
      <c r="AH992" s="14">
        <f>VLOOKUP($B992,[2]Sheet3!$G:$CZ,19,0)</f>
        <v>0</v>
      </c>
      <c r="AI992" s="14">
        <f>VLOOKUP($B992,[2]Sheet3!$G:$CZ,20,0)</f>
        <v>0</v>
      </c>
      <c r="AJ992" s="14">
        <f>VLOOKUP($B992,[2]Sheet3!$G:$CZ,21,0)</f>
        <v>0</v>
      </c>
      <c r="AK992" s="14">
        <f>VLOOKUP($B992,[2]Sheet3!$G:$CZ,22,0)</f>
        <v>0</v>
      </c>
      <c r="AL992" s="14">
        <f>VLOOKUP($B992,[2]Sheet3!$G:$CZ,23,0)</f>
        <v>0</v>
      </c>
      <c r="AM992" s="14">
        <f>VLOOKUP($B992,[2]Sheet3!$G:$CZ,24,0)</f>
        <v>0</v>
      </c>
      <c r="AN992" s="14">
        <f>VLOOKUP($B992,[2]Sheet3!$G:$CZ,25,0)</f>
        <v>0</v>
      </c>
      <c r="AO992" s="14">
        <f>VLOOKUP($B992,[2]Sheet3!$G:$CZ,26,0)</f>
        <v>0</v>
      </c>
      <c r="AP992" s="14">
        <f>VLOOKUP($B992,[2]Sheet3!$G:$CZ,27,0)</f>
        <v>0</v>
      </c>
      <c r="AQ992" s="14">
        <f>VLOOKUP($B992,[2]Sheet3!$G:$CZ,28,0)</f>
        <v>0</v>
      </c>
      <c r="AR992" s="14">
        <f>VLOOKUP($B992,[2]Sheet3!$G:$CZ,29,0)</f>
        <v>0</v>
      </c>
      <c r="AS992" s="14">
        <f>VLOOKUP($B992,[2]Sheet3!$G:$CZ,30,0)</f>
        <v>0</v>
      </c>
      <c r="AT992" s="14">
        <f>VLOOKUP($B992,[2]Sheet3!$G:$CZ,31,0)</f>
        <v>0</v>
      </c>
      <c r="AU992" s="14">
        <f>VLOOKUP($B992,[2]Sheet3!$G:$CZ,32,0)</f>
        <v>0</v>
      </c>
      <c r="AV992" s="14">
        <f>VLOOKUP($B992,[2]Sheet3!$G:$CZ,33,0)</f>
        <v>0</v>
      </c>
      <c r="AW992" s="14">
        <f>VLOOKUP($B992,[2]Sheet3!$G:$CZ,34,0)</f>
        <v>0</v>
      </c>
      <c r="AX992" s="14">
        <f>VLOOKUP($B992,[2]Sheet3!$G:$CZ,35,0)</f>
        <v>0</v>
      </c>
      <c r="AY992" s="14">
        <f>VLOOKUP($B992,[2]Sheet3!$G:$CZ,36,0)</f>
        <v>0</v>
      </c>
      <c r="AZ992" s="14">
        <f>VLOOKUP($B992,[2]Sheet3!$G:$CZ,37,0)</f>
        <v>0</v>
      </c>
      <c r="BA992" s="14">
        <f>VLOOKUP($B992,[2]Sheet3!$G:$CZ,38,0)</f>
        <v>0</v>
      </c>
      <c r="BB992" s="14">
        <f>VLOOKUP($B992,[2]Sheet3!$G:$CZ,39,0)</f>
        <v>0</v>
      </c>
      <c r="BC992" s="14">
        <f>VLOOKUP($B992,[2]Sheet3!$G:$CZ,40,0)</f>
        <v>0</v>
      </c>
      <c r="BD992" s="14">
        <f>VLOOKUP($B992,[2]Sheet3!$G:$CZ,41,0)</f>
        <v>0</v>
      </c>
      <c r="BE992" s="14">
        <f>VLOOKUP($B992,[2]Sheet3!$G:$CZ,42,0)</f>
        <v>0</v>
      </c>
      <c r="BF992" s="14">
        <f>VLOOKUP($B992,[2]Sheet3!$G:$CZ,43,0)</f>
        <v>0</v>
      </c>
      <c r="BG992" s="14">
        <f>VLOOKUP($B992,[2]Sheet3!$G:$CZ,44,0)</f>
        <v>0</v>
      </c>
      <c r="BH992" s="14">
        <f>VLOOKUP($B992,[2]Sheet3!$G:$CZ,45,0)</f>
        <v>0</v>
      </c>
      <c r="BI992" s="14">
        <f>VLOOKUP($B992,[2]Sheet3!$G:$CZ,46,0)</f>
        <v>0</v>
      </c>
      <c r="BJ992" s="14">
        <f>VLOOKUP($B992,[2]Sheet3!$G:$CZ,47,0)</f>
        <v>0</v>
      </c>
      <c r="BK992" s="14">
        <f>VLOOKUP($B992,[2]Sheet3!$G:$CZ,48,0)</f>
        <v>0</v>
      </c>
      <c r="BL992" s="14">
        <f>VLOOKUP($B992,[2]Sheet3!$G:$CZ,49,0)</f>
        <v>0</v>
      </c>
      <c r="BM992" s="14">
        <f>VLOOKUP($B992,[2]Sheet3!$G:$CZ,50,0)</f>
        <v>0</v>
      </c>
      <c r="BN992" s="14">
        <f>VLOOKUP($B992,[2]Sheet3!$G:$CZ,51,0)</f>
        <v>0</v>
      </c>
      <c r="BO992" s="14">
        <f>VLOOKUP($B992,[2]Sheet3!$G:$CZ,52,0)</f>
        <v>0</v>
      </c>
      <c r="BP992" s="14">
        <f>VLOOKUP($B992,[2]Sheet3!$G:$CZ,53,0)</f>
        <v>0</v>
      </c>
      <c r="BQ992" s="14">
        <f>VLOOKUP($B992,[2]Sheet3!$G:$CZ,54,0)</f>
        <v>0</v>
      </c>
      <c r="BR992" s="14">
        <f>VLOOKUP($B992,[2]Sheet3!$G:$CZ,55,0)</f>
        <v>0</v>
      </c>
      <c r="BS992" s="14">
        <f>VLOOKUP($B992,[2]Sheet3!$G:$CZ,56,0)</f>
        <v>0</v>
      </c>
      <c r="BT992" s="14">
        <f>VLOOKUP($B992,[2]Sheet3!$G:$CZ,57,0)</f>
        <v>0</v>
      </c>
      <c r="BU992" s="14">
        <f>VLOOKUP($B992,[2]Sheet3!$G:$CZ,58,0)</f>
        <v>0</v>
      </c>
      <c r="BV992" s="14">
        <f>VLOOKUP($B992,[2]Sheet3!$G:$CZ,59,0)</f>
        <v>0</v>
      </c>
      <c r="BW992" s="14">
        <f>VLOOKUP($B992,[2]Sheet3!$G:$CZ,60,0)</f>
        <v>0</v>
      </c>
      <c r="BX992" s="14">
        <f>VLOOKUP($B992,[2]Sheet3!$G:$CZ,61,0)</f>
        <v>0</v>
      </c>
      <c r="BY992" s="14">
        <f>VLOOKUP($B992,[2]Sheet3!$G:$CZ,62,0)</f>
        <v>0</v>
      </c>
      <c r="BZ992" s="14">
        <f>VLOOKUP($B992,[2]Sheet3!$G:$CZ,63,0)</f>
        <v>0</v>
      </c>
      <c r="CA992" s="14">
        <f>VLOOKUP($B992,[2]Sheet3!$G:$CZ,64,0)</f>
        <v>0</v>
      </c>
      <c r="CB992" s="14">
        <f>VLOOKUP($B992,[2]Sheet3!$G:$CZ,65,0)</f>
        <v>0</v>
      </c>
      <c r="CC992" s="14">
        <f>VLOOKUP($B992,[2]Sheet3!$G:$CZ,66,0)</f>
        <v>0</v>
      </c>
      <c r="CD992" s="14">
        <f>VLOOKUP($B992,[2]Sheet3!$G:$CZ,67,0)</f>
        <v>0</v>
      </c>
      <c r="CE992" s="14">
        <f>VLOOKUP($B992,[2]Sheet3!$G:$CZ,68,0)</f>
        <v>0</v>
      </c>
      <c r="CF992" s="14">
        <f>VLOOKUP($B992,[2]Sheet3!$G:$CZ,69,0)</f>
        <v>0</v>
      </c>
      <c r="CG992" s="14">
        <f>VLOOKUP($B992,[2]Sheet3!$G:$CZ,70,0)</f>
        <v>0</v>
      </c>
      <c r="CH992" s="14">
        <f>VLOOKUP($B992,[2]Sheet3!$G:$CZ,71,0)</f>
        <v>0</v>
      </c>
      <c r="CI992" s="14">
        <f>VLOOKUP($B992,[2]Sheet3!$G:$CZ,72,0)</f>
        <v>0</v>
      </c>
      <c r="CJ992" s="14">
        <f>VLOOKUP($B992,[2]Sheet3!$G:$CZ,73,0)</f>
        <v>0</v>
      </c>
      <c r="CK992" s="14">
        <f>VLOOKUP($B992,[2]Sheet3!$G:$CZ,74,0)</f>
        <v>0</v>
      </c>
      <c r="CL992" s="14">
        <f>VLOOKUP($B992,[2]Sheet3!$G:$CZ,75,0)</f>
        <v>0</v>
      </c>
      <c r="CM992" s="14">
        <f>VLOOKUP($B992,[2]Sheet3!$G:$CZ,76,0)</f>
        <v>0</v>
      </c>
      <c r="CN992" s="14">
        <f>VLOOKUP($B992,[2]Sheet3!$G:$CZ,77,0)</f>
        <v>0</v>
      </c>
      <c r="CO992" s="14">
        <f>VLOOKUP($B992,[2]Sheet3!$G:$CZ,78,0)</f>
        <v>0</v>
      </c>
      <c r="CP992" s="14">
        <f>VLOOKUP($B992,[2]Sheet3!$G:$CZ,79,0)</f>
        <v>0</v>
      </c>
      <c r="CQ992" s="14">
        <f>VLOOKUP($B992,[2]Sheet3!$G:$CZ,80,0)</f>
        <v>0</v>
      </c>
      <c r="CR992" s="14">
        <f>VLOOKUP($B992,[2]Sheet3!$G:$CZ,81,0)</f>
        <v>0</v>
      </c>
      <c r="CS992" s="14">
        <f>VLOOKUP($B992,[2]Sheet3!$G:$CZ,82,0)</f>
        <v>0</v>
      </c>
      <c r="CT992" s="14">
        <f>VLOOKUP($B992,[2]Sheet3!$G:$CZ,83,0)</f>
        <v>0</v>
      </c>
      <c r="CU992" s="14">
        <f>VLOOKUP($B992,[2]Sheet3!$G:$CZ,84,0)</f>
        <v>0</v>
      </c>
      <c r="CV992" s="14">
        <f>VLOOKUP($B992,[2]Sheet3!$G:$CZ,85,0)</f>
        <v>0</v>
      </c>
      <c r="CW992" s="14">
        <f>VLOOKUP($B992,[2]Sheet3!$G:$CZ,86,0)</f>
        <v>0</v>
      </c>
      <c r="CX992" s="14">
        <f>VLOOKUP($B992,[2]Sheet3!$G:$CZ,87,0)</f>
        <v>0</v>
      </c>
      <c r="CY992" s="14">
        <f>VLOOKUP($B992,[2]Sheet3!$G:$CZ,88,0)</f>
        <v>0</v>
      </c>
      <c r="CZ992" s="14">
        <f>VLOOKUP($B992,[2]Sheet3!$G:$CZ,89,0)</f>
        <v>0</v>
      </c>
      <c r="DA992" s="14">
        <f>VLOOKUP($B992,[2]Sheet3!$G:$CZ,90,0)</f>
        <v>0</v>
      </c>
      <c r="DB992" s="14">
        <f>VLOOKUP($B992,[2]Sheet3!$G:$CZ,91,0)</f>
        <v>0</v>
      </c>
      <c r="DC992" s="14">
        <f>VLOOKUP($B992,[2]Sheet3!$G:$CZ,92,0)</f>
        <v>0</v>
      </c>
      <c r="DD992" s="14">
        <f>VLOOKUP($B992,[2]Sheet3!$G:$CZ,93,0)</f>
        <v>0</v>
      </c>
      <c r="DE992" s="14">
        <f>VLOOKUP($B992,[2]Sheet3!$G:$CZ,94,0)</f>
        <v>0</v>
      </c>
      <c r="DF992" s="14">
        <f>VLOOKUP($B992,[2]Sheet3!$G:$CZ,95,0)</f>
        <v>0</v>
      </c>
      <c r="DG992" s="14">
        <f>VLOOKUP($B992,[2]Sheet3!$G:$CZ,96,0)</f>
        <v>0</v>
      </c>
      <c r="DH992" s="14">
        <f>VLOOKUP($B992,[2]Sheet3!$G:$CZ,97,0)</f>
        <v>0</v>
      </c>
      <c r="DI992" s="14">
        <f>VLOOKUP($B992,[2]Sheet3!$G:$CZ,98,0)</f>
        <v>0</v>
      </c>
    </row>
    <row r="993" spans="1:113" x14ac:dyDescent="0.3">
      <c r="A993" s="9" t="str">
        <f t="shared" si="47"/>
        <v>WB3333</v>
      </c>
      <c r="B993" s="15" t="s">
        <v>2280</v>
      </c>
      <c r="C993" s="15" t="s">
        <v>2281</v>
      </c>
      <c r="F993" s="7" t="s">
        <v>15</v>
      </c>
      <c r="G993" s="12" t="s">
        <v>4487</v>
      </c>
      <c r="H993" s="12" t="str">
        <f>VLOOKUP($B993,[1]Sheet1!$A:$G,5,0)</f>
        <v>sandip.anil@redingtongroup.com</v>
      </c>
      <c r="I993" s="12" t="str">
        <f>VLOOKUP($B993,[1]Sheet1!$A:$G,7,0)</f>
        <v>dilip.vishwa@redingtongroup.com</v>
      </c>
      <c r="J993" s="12" t="s">
        <v>82</v>
      </c>
      <c r="K993" s="7"/>
      <c r="L993" s="7"/>
      <c r="M993" s="8"/>
      <c r="N993" s="7" t="str">
        <f t="shared" si="45"/>
        <v>sandip.anil@redingtongroup.com; dilip.vishwa@redingtongroup.com; nilesh.phirke@redingtongroup.com;christopher.joseph@redingtongroup.com</v>
      </c>
      <c r="O993" s="7" t="str">
        <f t="shared" si="46"/>
        <v>WB3333</v>
      </c>
      <c r="P993" s="8" t="s">
        <v>5215</v>
      </c>
      <c r="Q993" s="14">
        <f>VLOOKUP($B993,[2]Sheet3!$G:$CZ,2,0)</f>
        <v>2400303823</v>
      </c>
      <c r="R993" s="14">
        <f>VLOOKUP($B993,[2]Sheet3!$G:$CZ,3,0)</f>
        <v>0</v>
      </c>
      <c r="S993" s="14">
        <f>VLOOKUP($B993,[2]Sheet3!$G:$CZ,4,0)</f>
        <v>0</v>
      </c>
      <c r="T993" s="14">
        <f>VLOOKUP($B993,[2]Sheet3!$G:$CZ,5,0)</f>
        <v>0</v>
      </c>
      <c r="U993" s="14">
        <f>VLOOKUP($B993,[2]Sheet3!$G:$CZ,6,0)</f>
        <v>0</v>
      </c>
      <c r="V993" s="14">
        <f>VLOOKUP($B993,[2]Sheet3!$G:$CZ,7,0)</f>
        <v>0</v>
      </c>
      <c r="W993" s="14">
        <f>VLOOKUP($B993,[2]Sheet3!$G:$CZ,8,0)</f>
        <v>0</v>
      </c>
      <c r="X993" s="14">
        <f>VLOOKUP($B993,[2]Sheet3!$G:$CZ,9,0)</f>
        <v>0</v>
      </c>
      <c r="Y993" s="14">
        <f>VLOOKUP($B993,[2]Sheet3!$G:$CZ,10,0)</f>
        <v>0</v>
      </c>
      <c r="Z993" s="14">
        <f>VLOOKUP($B993,[2]Sheet3!$G:$CZ,11,0)</f>
        <v>0</v>
      </c>
      <c r="AA993" s="14">
        <f>VLOOKUP($B993,[2]Sheet3!$G:$CZ,12,0)</f>
        <v>0</v>
      </c>
      <c r="AB993" s="14">
        <f>VLOOKUP($B993,[2]Sheet3!$G:$CZ,13,0)</f>
        <v>0</v>
      </c>
      <c r="AC993" s="14">
        <f>VLOOKUP($B993,[2]Sheet3!$G:$CZ,14,0)</f>
        <v>0</v>
      </c>
      <c r="AD993" s="14">
        <f>VLOOKUP($B993,[2]Sheet3!$G:$CZ,15,0)</f>
        <v>0</v>
      </c>
      <c r="AE993" s="14">
        <f>VLOOKUP($B993,[2]Sheet3!$G:$CZ,16,0)</f>
        <v>0</v>
      </c>
      <c r="AF993" s="14">
        <f>VLOOKUP($B993,[2]Sheet3!$G:$CZ,17,0)</f>
        <v>0</v>
      </c>
      <c r="AG993" s="14">
        <f>VLOOKUP($B993,[2]Sheet3!$G:$CZ,18,0)</f>
        <v>0</v>
      </c>
      <c r="AH993" s="14">
        <f>VLOOKUP($B993,[2]Sheet3!$G:$CZ,19,0)</f>
        <v>0</v>
      </c>
      <c r="AI993" s="14">
        <f>VLOOKUP($B993,[2]Sheet3!$G:$CZ,20,0)</f>
        <v>0</v>
      </c>
      <c r="AJ993" s="14">
        <f>VLOOKUP($B993,[2]Sheet3!$G:$CZ,21,0)</f>
        <v>0</v>
      </c>
      <c r="AK993" s="14">
        <f>VLOOKUP($B993,[2]Sheet3!$G:$CZ,22,0)</f>
        <v>0</v>
      </c>
      <c r="AL993" s="14">
        <f>VLOOKUP($B993,[2]Sheet3!$G:$CZ,23,0)</f>
        <v>0</v>
      </c>
      <c r="AM993" s="14">
        <f>VLOOKUP($B993,[2]Sheet3!$G:$CZ,24,0)</f>
        <v>0</v>
      </c>
      <c r="AN993" s="14">
        <f>VLOOKUP($B993,[2]Sheet3!$G:$CZ,25,0)</f>
        <v>0</v>
      </c>
      <c r="AO993" s="14">
        <f>VLOOKUP($B993,[2]Sheet3!$G:$CZ,26,0)</f>
        <v>0</v>
      </c>
      <c r="AP993" s="14">
        <f>VLOOKUP($B993,[2]Sheet3!$G:$CZ,27,0)</f>
        <v>0</v>
      </c>
      <c r="AQ993" s="14">
        <f>VLOOKUP($B993,[2]Sheet3!$G:$CZ,28,0)</f>
        <v>0</v>
      </c>
      <c r="AR993" s="14">
        <f>VLOOKUP($B993,[2]Sheet3!$G:$CZ,29,0)</f>
        <v>0</v>
      </c>
      <c r="AS993" s="14">
        <f>VLOOKUP($B993,[2]Sheet3!$G:$CZ,30,0)</f>
        <v>0</v>
      </c>
      <c r="AT993" s="14">
        <f>VLOOKUP($B993,[2]Sheet3!$G:$CZ,31,0)</f>
        <v>0</v>
      </c>
      <c r="AU993" s="14">
        <f>VLOOKUP($B993,[2]Sheet3!$G:$CZ,32,0)</f>
        <v>0</v>
      </c>
      <c r="AV993" s="14">
        <f>VLOOKUP($B993,[2]Sheet3!$G:$CZ,33,0)</f>
        <v>0</v>
      </c>
      <c r="AW993" s="14">
        <f>VLOOKUP($B993,[2]Sheet3!$G:$CZ,34,0)</f>
        <v>0</v>
      </c>
      <c r="AX993" s="14">
        <f>VLOOKUP($B993,[2]Sheet3!$G:$CZ,35,0)</f>
        <v>0</v>
      </c>
      <c r="AY993" s="14">
        <f>VLOOKUP($B993,[2]Sheet3!$G:$CZ,36,0)</f>
        <v>0</v>
      </c>
      <c r="AZ993" s="14">
        <f>VLOOKUP($B993,[2]Sheet3!$G:$CZ,37,0)</f>
        <v>0</v>
      </c>
      <c r="BA993" s="14">
        <f>VLOOKUP($B993,[2]Sheet3!$G:$CZ,38,0)</f>
        <v>0</v>
      </c>
      <c r="BB993" s="14">
        <f>VLOOKUP($B993,[2]Sheet3!$G:$CZ,39,0)</f>
        <v>0</v>
      </c>
      <c r="BC993" s="14">
        <f>VLOOKUP($B993,[2]Sheet3!$G:$CZ,40,0)</f>
        <v>0</v>
      </c>
      <c r="BD993" s="14">
        <f>VLOOKUP($B993,[2]Sheet3!$G:$CZ,41,0)</f>
        <v>0</v>
      </c>
      <c r="BE993" s="14">
        <f>VLOOKUP($B993,[2]Sheet3!$G:$CZ,42,0)</f>
        <v>0</v>
      </c>
      <c r="BF993" s="14">
        <f>VLOOKUP($B993,[2]Sheet3!$G:$CZ,43,0)</f>
        <v>0</v>
      </c>
      <c r="BG993" s="14">
        <f>VLOOKUP($B993,[2]Sheet3!$G:$CZ,44,0)</f>
        <v>0</v>
      </c>
      <c r="BH993" s="14">
        <f>VLOOKUP($B993,[2]Sheet3!$G:$CZ,45,0)</f>
        <v>0</v>
      </c>
      <c r="BI993" s="14">
        <f>VLOOKUP($B993,[2]Sheet3!$G:$CZ,46,0)</f>
        <v>0</v>
      </c>
      <c r="BJ993" s="14">
        <f>VLOOKUP($B993,[2]Sheet3!$G:$CZ,47,0)</f>
        <v>0</v>
      </c>
      <c r="BK993" s="14">
        <f>VLOOKUP($B993,[2]Sheet3!$G:$CZ,48,0)</f>
        <v>0</v>
      </c>
      <c r="BL993" s="14">
        <f>VLOOKUP($B993,[2]Sheet3!$G:$CZ,49,0)</f>
        <v>0</v>
      </c>
      <c r="BM993" s="14">
        <f>VLOOKUP($B993,[2]Sheet3!$G:$CZ,50,0)</f>
        <v>0</v>
      </c>
      <c r="BN993" s="14">
        <f>VLOOKUP($B993,[2]Sheet3!$G:$CZ,51,0)</f>
        <v>0</v>
      </c>
      <c r="BO993" s="14">
        <f>VLOOKUP($B993,[2]Sheet3!$G:$CZ,52,0)</f>
        <v>0</v>
      </c>
      <c r="BP993" s="14">
        <f>VLOOKUP($B993,[2]Sheet3!$G:$CZ,53,0)</f>
        <v>0</v>
      </c>
      <c r="BQ993" s="14">
        <f>VLOOKUP($B993,[2]Sheet3!$G:$CZ,54,0)</f>
        <v>0</v>
      </c>
      <c r="BR993" s="14">
        <f>VLOOKUP($B993,[2]Sheet3!$G:$CZ,55,0)</f>
        <v>0</v>
      </c>
      <c r="BS993" s="14">
        <f>VLOOKUP($B993,[2]Sheet3!$G:$CZ,56,0)</f>
        <v>0</v>
      </c>
      <c r="BT993" s="14">
        <f>VLOOKUP($B993,[2]Sheet3!$G:$CZ,57,0)</f>
        <v>0</v>
      </c>
      <c r="BU993" s="14">
        <f>VLOOKUP($B993,[2]Sheet3!$G:$CZ,58,0)</f>
        <v>0</v>
      </c>
      <c r="BV993" s="14">
        <f>VLOOKUP($B993,[2]Sheet3!$G:$CZ,59,0)</f>
        <v>0</v>
      </c>
      <c r="BW993" s="14">
        <f>VLOOKUP($B993,[2]Sheet3!$G:$CZ,60,0)</f>
        <v>0</v>
      </c>
      <c r="BX993" s="14">
        <f>VLOOKUP($B993,[2]Sheet3!$G:$CZ,61,0)</f>
        <v>0</v>
      </c>
      <c r="BY993" s="14">
        <f>VLOOKUP($B993,[2]Sheet3!$G:$CZ,62,0)</f>
        <v>0</v>
      </c>
      <c r="BZ993" s="14">
        <f>VLOOKUP($B993,[2]Sheet3!$G:$CZ,63,0)</f>
        <v>0</v>
      </c>
      <c r="CA993" s="14">
        <f>VLOOKUP($B993,[2]Sheet3!$G:$CZ,64,0)</f>
        <v>0</v>
      </c>
      <c r="CB993" s="14">
        <f>VLOOKUP($B993,[2]Sheet3!$G:$CZ,65,0)</f>
        <v>0</v>
      </c>
      <c r="CC993" s="14">
        <f>VLOOKUP($B993,[2]Sheet3!$G:$CZ,66,0)</f>
        <v>0</v>
      </c>
      <c r="CD993" s="14">
        <f>VLOOKUP($B993,[2]Sheet3!$G:$CZ,67,0)</f>
        <v>0</v>
      </c>
      <c r="CE993" s="14">
        <f>VLOOKUP($B993,[2]Sheet3!$G:$CZ,68,0)</f>
        <v>0</v>
      </c>
      <c r="CF993" s="14">
        <f>VLOOKUP($B993,[2]Sheet3!$G:$CZ,69,0)</f>
        <v>0</v>
      </c>
      <c r="CG993" s="14">
        <f>VLOOKUP($B993,[2]Sheet3!$G:$CZ,70,0)</f>
        <v>0</v>
      </c>
      <c r="CH993" s="14">
        <f>VLOOKUP($B993,[2]Sheet3!$G:$CZ,71,0)</f>
        <v>0</v>
      </c>
      <c r="CI993" s="14">
        <f>VLOOKUP($B993,[2]Sheet3!$G:$CZ,72,0)</f>
        <v>0</v>
      </c>
      <c r="CJ993" s="14">
        <f>VLOOKUP($B993,[2]Sheet3!$G:$CZ,73,0)</f>
        <v>0</v>
      </c>
      <c r="CK993" s="14">
        <f>VLOOKUP($B993,[2]Sheet3!$G:$CZ,74,0)</f>
        <v>0</v>
      </c>
      <c r="CL993" s="14">
        <f>VLOOKUP($B993,[2]Sheet3!$G:$CZ,75,0)</f>
        <v>0</v>
      </c>
      <c r="CM993" s="14">
        <f>VLOOKUP($B993,[2]Sheet3!$G:$CZ,76,0)</f>
        <v>0</v>
      </c>
      <c r="CN993" s="14">
        <f>VLOOKUP($B993,[2]Sheet3!$G:$CZ,77,0)</f>
        <v>0</v>
      </c>
      <c r="CO993" s="14">
        <f>VLOOKUP($B993,[2]Sheet3!$G:$CZ,78,0)</f>
        <v>0</v>
      </c>
      <c r="CP993" s="14">
        <f>VLOOKUP($B993,[2]Sheet3!$G:$CZ,79,0)</f>
        <v>0</v>
      </c>
      <c r="CQ993" s="14">
        <f>VLOOKUP($B993,[2]Sheet3!$G:$CZ,80,0)</f>
        <v>0</v>
      </c>
      <c r="CR993" s="14">
        <f>VLOOKUP($B993,[2]Sheet3!$G:$CZ,81,0)</f>
        <v>0</v>
      </c>
      <c r="CS993" s="14">
        <f>VLOOKUP($B993,[2]Sheet3!$G:$CZ,82,0)</f>
        <v>0</v>
      </c>
      <c r="CT993" s="14">
        <f>VLOOKUP($B993,[2]Sheet3!$G:$CZ,83,0)</f>
        <v>0</v>
      </c>
      <c r="CU993" s="14">
        <f>VLOOKUP($B993,[2]Sheet3!$G:$CZ,84,0)</f>
        <v>0</v>
      </c>
      <c r="CV993" s="14">
        <f>VLOOKUP($B993,[2]Sheet3!$G:$CZ,85,0)</f>
        <v>0</v>
      </c>
      <c r="CW993" s="14">
        <f>VLOOKUP($B993,[2]Sheet3!$G:$CZ,86,0)</f>
        <v>0</v>
      </c>
      <c r="CX993" s="14">
        <f>VLOOKUP($B993,[2]Sheet3!$G:$CZ,87,0)</f>
        <v>0</v>
      </c>
      <c r="CY993" s="14">
        <f>VLOOKUP($B993,[2]Sheet3!$G:$CZ,88,0)</f>
        <v>0</v>
      </c>
      <c r="CZ993" s="14">
        <f>VLOOKUP($B993,[2]Sheet3!$G:$CZ,89,0)</f>
        <v>0</v>
      </c>
      <c r="DA993" s="14">
        <f>VLOOKUP($B993,[2]Sheet3!$G:$CZ,90,0)</f>
        <v>0</v>
      </c>
      <c r="DB993" s="14">
        <f>VLOOKUP($B993,[2]Sheet3!$G:$CZ,91,0)</f>
        <v>0</v>
      </c>
      <c r="DC993" s="14">
        <f>VLOOKUP($B993,[2]Sheet3!$G:$CZ,92,0)</f>
        <v>0</v>
      </c>
      <c r="DD993" s="14">
        <f>VLOOKUP($B993,[2]Sheet3!$G:$CZ,93,0)</f>
        <v>0</v>
      </c>
      <c r="DE993" s="14">
        <f>VLOOKUP($B993,[2]Sheet3!$G:$CZ,94,0)</f>
        <v>0</v>
      </c>
      <c r="DF993" s="14">
        <f>VLOOKUP($B993,[2]Sheet3!$G:$CZ,95,0)</f>
        <v>0</v>
      </c>
      <c r="DG993" s="14">
        <f>VLOOKUP($B993,[2]Sheet3!$G:$CZ,96,0)</f>
        <v>0</v>
      </c>
      <c r="DH993" s="14">
        <f>VLOOKUP($B993,[2]Sheet3!$G:$CZ,97,0)</f>
        <v>0</v>
      </c>
      <c r="DI993" s="14">
        <f>VLOOKUP($B993,[2]Sheet3!$G:$CZ,98,0)</f>
        <v>0</v>
      </c>
    </row>
    <row r="994" spans="1:113" x14ac:dyDescent="0.3">
      <c r="A994" s="9" t="str">
        <f t="shared" si="47"/>
        <v>S2R024</v>
      </c>
      <c r="B994" s="15" t="s">
        <v>2282</v>
      </c>
      <c r="C994" s="15" t="s">
        <v>2283</v>
      </c>
      <c r="F994" s="7" t="s">
        <v>15</v>
      </c>
      <c r="G994" s="12" t="s">
        <v>4488</v>
      </c>
      <c r="H994" s="12" t="str">
        <f>VLOOKUP($B994,[1]Sheet1!$A:$G,5,0)</f>
        <v>kamal.punjabi@redingtongroup.com</v>
      </c>
      <c r="I994" s="12" t="str">
        <f>VLOOKUP($B994,[1]Sheet1!$A:$G,7,0)</f>
        <v>vikram.kumar@redingtongroup.com</v>
      </c>
      <c r="J994" s="12" t="s">
        <v>82</v>
      </c>
      <c r="K994" s="7"/>
      <c r="L994" s="7"/>
      <c r="M994" s="8"/>
      <c r="N994" s="7" t="str">
        <f t="shared" si="45"/>
        <v>kamal.punjabi@redingtongroup.com; vikram.kumar@redingtongroup.com; nilesh.phirke@redingtongroup.com;christopher.joseph@redingtongroup.com</v>
      </c>
      <c r="O994" s="7" t="str">
        <f t="shared" si="46"/>
        <v>S2R024</v>
      </c>
      <c r="P994" s="8" t="s">
        <v>5215</v>
      </c>
      <c r="Q994" s="14">
        <f>VLOOKUP($B994,[2]Sheet3!$G:$CZ,2,0)</f>
        <v>2400306359</v>
      </c>
      <c r="R994" s="14">
        <f>VLOOKUP($B994,[2]Sheet3!$G:$CZ,3,0)</f>
        <v>2400301574</v>
      </c>
      <c r="S994" s="14">
        <f>VLOOKUP($B994,[2]Sheet3!$G:$CZ,4,0)</f>
        <v>0</v>
      </c>
      <c r="T994" s="14">
        <f>VLOOKUP($B994,[2]Sheet3!$G:$CZ,5,0)</f>
        <v>0</v>
      </c>
      <c r="U994" s="14">
        <f>VLOOKUP($B994,[2]Sheet3!$G:$CZ,6,0)</f>
        <v>0</v>
      </c>
      <c r="V994" s="14">
        <f>VLOOKUP($B994,[2]Sheet3!$G:$CZ,7,0)</f>
        <v>0</v>
      </c>
      <c r="W994" s="14">
        <f>VLOOKUP($B994,[2]Sheet3!$G:$CZ,8,0)</f>
        <v>0</v>
      </c>
      <c r="X994" s="14">
        <f>VLOOKUP($B994,[2]Sheet3!$G:$CZ,9,0)</f>
        <v>0</v>
      </c>
      <c r="Y994" s="14">
        <f>VLOOKUP($B994,[2]Sheet3!$G:$CZ,10,0)</f>
        <v>0</v>
      </c>
      <c r="Z994" s="14">
        <f>VLOOKUP($B994,[2]Sheet3!$G:$CZ,11,0)</f>
        <v>0</v>
      </c>
      <c r="AA994" s="14">
        <f>VLOOKUP($B994,[2]Sheet3!$G:$CZ,12,0)</f>
        <v>0</v>
      </c>
      <c r="AB994" s="14">
        <f>VLOOKUP($B994,[2]Sheet3!$G:$CZ,13,0)</f>
        <v>0</v>
      </c>
      <c r="AC994" s="14">
        <f>VLOOKUP($B994,[2]Sheet3!$G:$CZ,14,0)</f>
        <v>0</v>
      </c>
      <c r="AD994" s="14">
        <f>VLOOKUP($B994,[2]Sheet3!$G:$CZ,15,0)</f>
        <v>0</v>
      </c>
      <c r="AE994" s="14">
        <f>VLOOKUP($B994,[2]Sheet3!$G:$CZ,16,0)</f>
        <v>0</v>
      </c>
      <c r="AF994" s="14">
        <f>VLOOKUP($B994,[2]Sheet3!$G:$CZ,17,0)</f>
        <v>0</v>
      </c>
      <c r="AG994" s="14">
        <f>VLOOKUP($B994,[2]Sheet3!$G:$CZ,18,0)</f>
        <v>0</v>
      </c>
      <c r="AH994" s="14">
        <f>VLOOKUP($B994,[2]Sheet3!$G:$CZ,19,0)</f>
        <v>0</v>
      </c>
      <c r="AI994" s="14">
        <f>VLOOKUP($B994,[2]Sheet3!$G:$CZ,20,0)</f>
        <v>0</v>
      </c>
      <c r="AJ994" s="14">
        <f>VLOOKUP($B994,[2]Sheet3!$G:$CZ,21,0)</f>
        <v>0</v>
      </c>
      <c r="AK994" s="14">
        <f>VLOOKUP($B994,[2]Sheet3!$G:$CZ,22,0)</f>
        <v>0</v>
      </c>
      <c r="AL994" s="14">
        <f>VLOOKUP($B994,[2]Sheet3!$G:$CZ,23,0)</f>
        <v>0</v>
      </c>
      <c r="AM994" s="14">
        <f>VLOOKUP($B994,[2]Sheet3!$G:$CZ,24,0)</f>
        <v>0</v>
      </c>
      <c r="AN994" s="14">
        <f>VLOOKUP($B994,[2]Sheet3!$G:$CZ,25,0)</f>
        <v>0</v>
      </c>
      <c r="AO994" s="14">
        <f>VLOOKUP($B994,[2]Sheet3!$G:$CZ,26,0)</f>
        <v>0</v>
      </c>
      <c r="AP994" s="14">
        <f>VLOOKUP($B994,[2]Sheet3!$G:$CZ,27,0)</f>
        <v>0</v>
      </c>
      <c r="AQ994" s="14">
        <f>VLOOKUP($B994,[2]Sheet3!$G:$CZ,28,0)</f>
        <v>0</v>
      </c>
      <c r="AR994" s="14">
        <f>VLOOKUP($B994,[2]Sheet3!$G:$CZ,29,0)</f>
        <v>0</v>
      </c>
      <c r="AS994" s="14">
        <f>VLOOKUP($B994,[2]Sheet3!$G:$CZ,30,0)</f>
        <v>0</v>
      </c>
      <c r="AT994" s="14">
        <f>VLOOKUP($B994,[2]Sheet3!$G:$CZ,31,0)</f>
        <v>0</v>
      </c>
      <c r="AU994" s="14">
        <f>VLOOKUP($B994,[2]Sheet3!$G:$CZ,32,0)</f>
        <v>0</v>
      </c>
      <c r="AV994" s="14">
        <f>VLOOKUP($B994,[2]Sheet3!$G:$CZ,33,0)</f>
        <v>0</v>
      </c>
      <c r="AW994" s="14">
        <f>VLOOKUP($B994,[2]Sheet3!$G:$CZ,34,0)</f>
        <v>0</v>
      </c>
      <c r="AX994" s="14">
        <f>VLOOKUP($B994,[2]Sheet3!$G:$CZ,35,0)</f>
        <v>0</v>
      </c>
      <c r="AY994" s="14">
        <f>VLOOKUP($B994,[2]Sheet3!$G:$CZ,36,0)</f>
        <v>0</v>
      </c>
      <c r="AZ994" s="14">
        <f>VLOOKUP($B994,[2]Sheet3!$G:$CZ,37,0)</f>
        <v>0</v>
      </c>
      <c r="BA994" s="14">
        <f>VLOOKUP($B994,[2]Sheet3!$G:$CZ,38,0)</f>
        <v>0</v>
      </c>
      <c r="BB994" s="14">
        <f>VLOOKUP($B994,[2]Sheet3!$G:$CZ,39,0)</f>
        <v>0</v>
      </c>
      <c r="BC994" s="14">
        <f>VLOOKUP($B994,[2]Sheet3!$G:$CZ,40,0)</f>
        <v>0</v>
      </c>
      <c r="BD994" s="14">
        <f>VLOOKUP($B994,[2]Sheet3!$G:$CZ,41,0)</f>
        <v>0</v>
      </c>
      <c r="BE994" s="14">
        <f>VLOOKUP($B994,[2]Sheet3!$G:$CZ,42,0)</f>
        <v>0</v>
      </c>
      <c r="BF994" s="14">
        <f>VLOOKUP($B994,[2]Sheet3!$G:$CZ,43,0)</f>
        <v>0</v>
      </c>
      <c r="BG994" s="14">
        <f>VLOOKUP($B994,[2]Sheet3!$G:$CZ,44,0)</f>
        <v>0</v>
      </c>
      <c r="BH994" s="14">
        <f>VLOOKUP($B994,[2]Sheet3!$G:$CZ,45,0)</f>
        <v>0</v>
      </c>
      <c r="BI994" s="14">
        <f>VLOOKUP($B994,[2]Sheet3!$G:$CZ,46,0)</f>
        <v>0</v>
      </c>
      <c r="BJ994" s="14">
        <f>VLOOKUP($B994,[2]Sheet3!$G:$CZ,47,0)</f>
        <v>0</v>
      </c>
      <c r="BK994" s="14">
        <f>VLOOKUP($B994,[2]Sheet3!$G:$CZ,48,0)</f>
        <v>0</v>
      </c>
      <c r="BL994" s="14">
        <f>VLOOKUP($B994,[2]Sheet3!$G:$CZ,49,0)</f>
        <v>0</v>
      </c>
      <c r="BM994" s="14">
        <f>VLOOKUP($B994,[2]Sheet3!$G:$CZ,50,0)</f>
        <v>0</v>
      </c>
      <c r="BN994" s="14">
        <f>VLOOKUP($B994,[2]Sheet3!$G:$CZ,51,0)</f>
        <v>0</v>
      </c>
      <c r="BO994" s="14">
        <f>VLOOKUP($B994,[2]Sheet3!$G:$CZ,52,0)</f>
        <v>0</v>
      </c>
      <c r="BP994" s="14">
        <f>VLOOKUP($B994,[2]Sheet3!$G:$CZ,53,0)</f>
        <v>0</v>
      </c>
      <c r="BQ994" s="14">
        <f>VLOOKUP($B994,[2]Sheet3!$G:$CZ,54,0)</f>
        <v>0</v>
      </c>
      <c r="BR994" s="14">
        <f>VLOOKUP($B994,[2]Sheet3!$G:$CZ,55,0)</f>
        <v>0</v>
      </c>
      <c r="BS994" s="14">
        <f>VLOOKUP($B994,[2]Sheet3!$G:$CZ,56,0)</f>
        <v>0</v>
      </c>
      <c r="BT994" s="14">
        <f>VLOOKUP($B994,[2]Sheet3!$G:$CZ,57,0)</f>
        <v>0</v>
      </c>
      <c r="BU994" s="14">
        <f>VLOOKUP($B994,[2]Sheet3!$G:$CZ,58,0)</f>
        <v>0</v>
      </c>
      <c r="BV994" s="14">
        <f>VLOOKUP($B994,[2]Sheet3!$G:$CZ,59,0)</f>
        <v>0</v>
      </c>
      <c r="BW994" s="14">
        <f>VLOOKUP($B994,[2]Sheet3!$G:$CZ,60,0)</f>
        <v>0</v>
      </c>
      <c r="BX994" s="14">
        <f>VLOOKUP($B994,[2]Sheet3!$G:$CZ,61,0)</f>
        <v>0</v>
      </c>
      <c r="BY994" s="14">
        <f>VLOOKUP($B994,[2]Sheet3!$G:$CZ,62,0)</f>
        <v>0</v>
      </c>
      <c r="BZ994" s="14">
        <f>VLOOKUP($B994,[2]Sheet3!$G:$CZ,63,0)</f>
        <v>0</v>
      </c>
      <c r="CA994" s="14">
        <f>VLOOKUP($B994,[2]Sheet3!$G:$CZ,64,0)</f>
        <v>0</v>
      </c>
      <c r="CB994" s="14">
        <f>VLOOKUP($B994,[2]Sheet3!$G:$CZ,65,0)</f>
        <v>0</v>
      </c>
      <c r="CC994" s="14">
        <f>VLOOKUP($B994,[2]Sheet3!$G:$CZ,66,0)</f>
        <v>0</v>
      </c>
      <c r="CD994" s="14">
        <f>VLOOKUP($B994,[2]Sheet3!$G:$CZ,67,0)</f>
        <v>0</v>
      </c>
      <c r="CE994" s="14">
        <f>VLOOKUP($B994,[2]Sheet3!$G:$CZ,68,0)</f>
        <v>0</v>
      </c>
      <c r="CF994" s="14">
        <f>VLOOKUP($B994,[2]Sheet3!$G:$CZ,69,0)</f>
        <v>0</v>
      </c>
      <c r="CG994" s="14">
        <f>VLOOKUP($B994,[2]Sheet3!$G:$CZ,70,0)</f>
        <v>0</v>
      </c>
      <c r="CH994" s="14">
        <f>VLOOKUP($B994,[2]Sheet3!$G:$CZ,71,0)</f>
        <v>0</v>
      </c>
      <c r="CI994" s="14">
        <f>VLOOKUP($B994,[2]Sheet3!$G:$CZ,72,0)</f>
        <v>0</v>
      </c>
      <c r="CJ994" s="14">
        <f>VLOOKUP($B994,[2]Sheet3!$G:$CZ,73,0)</f>
        <v>0</v>
      </c>
      <c r="CK994" s="14">
        <f>VLOOKUP($B994,[2]Sheet3!$G:$CZ,74,0)</f>
        <v>0</v>
      </c>
      <c r="CL994" s="14">
        <f>VLOOKUP($B994,[2]Sheet3!$G:$CZ,75,0)</f>
        <v>0</v>
      </c>
      <c r="CM994" s="14">
        <f>VLOOKUP($B994,[2]Sheet3!$G:$CZ,76,0)</f>
        <v>0</v>
      </c>
      <c r="CN994" s="14">
        <f>VLOOKUP($B994,[2]Sheet3!$G:$CZ,77,0)</f>
        <v>0</v>
      </c>
      <c r="CO994" s="14">
        <f>VLOOKUP($B994,[2]Sheet3!$G:$CZ,78,0)</f>
        <v>0</v>
      </c>
      <c r="CP994" s="14">
        <f>VLOOKUP($B994,[2]Sheet3!$G:$CZ,79,0)</f>
        <v>0</v>
      </c>
      <c r="CQ994" s="14">
        <f>VLOOKUP($B994,[2]Sheet3!$G:$CZ,80,0)</f>
        <v>0</v>
      </c>
      <c r="CR994" s="14">
        <f>VLOOKUP($B994,[2]Sheet3!$G:$CZ,81,0)</f>
        <v>0</v>
      </c>
      <c r="CS994" s="14">
        <f>VLOOKUP($B994,[2]Sheet3!$G:$CZ,82,0)</f>
        <v>0</v>
      </c>
      <c r="CT994" s="14">
        <f>VLOOKUP($B994,[2]Sheet3!$G:$CZ,83,0)</f>
        <v>0</v>
      </c>
      <c r="CU994" s="14">
        <f>VLOOKUP($B994,[2]Sheet3!$G:$CZ,84,0)</f>
        <v>0</v>
      </c>
      <c r="CV994" s="14">
        <f>VLOOKUP($B994,[2]Sheet3!$G:$CZ,85,0)</f>
        <v>0</v>
      </c>
      <c r="CW994" s="14">
        <f>VLOOKUP($B994,[2]Sheet3!$G:$CZ,86,0)</f>
        <v>0</v>
      </c>
      <c r="CX994" s="14">
        <f>VLOOKUP($B994,[2]Sheet3!$G:$CZ,87,0)</f>
        <v>0</v>
      </c>
      <c r="CY994" s="14">
        <f>VLOOKUP($B994,[2]Sheet3!$G:$CZ,88,0)</f>
        <v>0</v>
      </c>
      <c r="CZ994" s="14">
        <f>VLOOKUP($B994,[2]Sheet3!$G:$CZ,89,0)</f>
        <v>0</v>
      </c>
      <c r="DA994" s="14">
        <f>VLOOKUP($B994,[2]Sheet3!$G:$CZ,90,0)</f>
        <v>0</v>
      </c>
      <c r="DB994" s="14">
        <f>VLOOKUP($B994,[2]Sheet3!$G:$CZ,91,0)</f>
        <v>0</v>
      </c>
      <c r="DC994" s="14">
        <f>VLOOKUP($B994,[2]Sheet3!$G:$CZ,92,0)</f>
        <v>0</v>
      </c>
      <c r="DD994" s="14">
        <f>VLOOKUP($B994,[2]Sheet3!$G:$CZ,93,0)</f>
        <v>0</v>
      </c>
      <c r="DE994" s="14">
        <f>VLOOKUP($B994,[2]Sheet3!$G:$CZ,94,0)</f>
        <v>0</v>
      </c>
      <c r="DF994" s="14">
        <f>VLOOKUP($B994,[2]Sheet3!$G:$CZ,95,0)</f>
        <v>0</v>
      </c>
      <c r="DG994" s="14">
        <f>VLOOKUP($B994,[2]Sheet3!$G:$CZ,96,0)</f>
        <v>0</v>
      </c>
      <c r="DH994" s="14">
        <f>VLOOKUP($B994,[2]Sheet3!$G:$CZ,97,0)</f>
        <v>0</v>
      </c>
      <c r="DI994" s="14">
        <f>VLOOKUP($B994,[2]Sheet3!$G:$CZ,98,0)</f>
        <v>0</v>
      </c>
    </row>
    <row r="995" spans="1:113" x14ac:dyDescent="0.3">
      <c r="A995" s="9" t="str">
        <f t="shared" si="47"/>
        <v>NB3046</v>
      </c>
      <c r="B995" s="15" t="s">
        <v>2284</v>
      </c>
      <c r="C995" s="15" t="s">
        <v>2285</v>
      </c>
      <c r="F995" s="7" t="s">
        <v>15</v>
      </c>
      <c r="G995" s="12" t="s">
        <v>4489</v>
      </c>
      <c r="H995" s="12" t="str">
        <f>VLOOKUP($B995,[1]Sheet1!$A:$G,5,0)</f>
        <v>himanshu.anand@redingtongroup.com</v>
      </c>
      <c r="I995" s="12" t="str">
        <f>VLOOKUP($B995,[1]Sheet1!$A:$G,7,0)</f>
        <v>jitender.chopra@redingtongroup.com</v>
      </c>
      <c r="J995" s="12" t="s">
        <v>82</v>
      </c>
      <c r="K995" s="7"/>
      <c r="L995" s="7"/>
      <c r="M995" s="8"/>
      <c r="N995" s="7" t="str">
        <f t="shared" si="45"/>
        <v>himanshu.anand@redingtongroup.com; jitender.chopra@redingtongroup.com; nilesh.phirke@redingtongroup.com;christopher.joseph@redingtongroup.com</v>
      </c>
      <c r="O995" s="7" t="str">
        <f t="shared" si="46"/>
        <v>NB3046</v>
      </c>
      <c r="P995" s="8" t="s">
        <v>5215</v>
      </c>
      <c r="Q995" s="14">
        <f>VLOOKUP($B995,[2]Sheet3!$G:$CZ,2,0)</f>
        <v>2400301824</v>
      </c>
      <c r="R995" s="14">
        <f>VLOOKUP($B995,[2]Sheet3!$G:$CZ,3,0)</f>
        <v>2400300621</v>
      </c>
      <c r="S995" s="14">
        <f>VLOOKUP($B995,[2]Sheet3!$G:$CZ,4,0)</f>
        <v>0</v>
      </c>
      <c r="T995" s="14">
        <f>VLOOKUP($B995,[2]Sheet3!$G:$CZ,5,0)</f>
        <v>0</v>
      </c>
      <c r="U995" s="14">
        <f>VLOOKUP($B995,[2]Sheet3!$G:$CZ,6,0)</f>
        <v>0</v>
      </c>
      <c r="V995" s="14">
        <f>VLOOKUP($B995,[2]Sheet3!$G:$CZ,7,0)</f>
        <v>0</v>
      </c>
      <c r="W995" s="14">
        <f>VLOOKUP($B995,[2]Sheet3!$G:$CZ,8,0)</f>
        <v>0</v>
      </c>
      <c r="X995" s="14">
        <f>VLOOKUP($B995,[2]Sheet3!$G:$CZ,9,0)</f>
        <v>0</v>
      </c>
      <c r="Y995" s="14">
        <f>VLOOKUP($B995,[2]Sheet3!$G:$CZ,10,0)</f>
        <v>0</v>
      </c>
      <c r="Z995" s="14">
        <f>VLOOKUP($B995,[2]Sheet3!$G:$CZ,11,0)</f>
        <v>0</v>
      </c>
      <c r="AA995" s="14">
        <f>VLOOKUP($B995,[2]Sheet3!$G:$CZ,12,0)</f>
        <v>0</v>
      </c>
      <c r="AB995" s="14">
        <f>VLOOKUP($B995,[2]Sheet3!$G:$CZ,13,0)</f>
        <v>0</v>
      </c>
      <c r="AC995" s="14">
        <f>VLOOKUP($B995,[2]Sheet3!$G:$CZ,14,0)</f>
        <v>0</v>
      </c>
      <c r="AD995" s="14">
        <f>VLOOKUP($B995,[2]Sheet3!$G:$CZ,15,0)</f>
        <v>0</v>
      </c>
      <c r="AE995" s="14">
        <f>VLOOKUP($B995,[2]Sheet3!$G:$CZ,16,0)</f>
        <v>0</v>
      </c>
      <c r="AF995" s="14">
        <f>VLOOKUP($B995,[2]Sheet3!$G:$CZ,17,0)</f>
        <v>0</v>
      </c>
      <c r="AG995" s="14">
        <f>VLOOKUP($B995,[2]Sheet3!$G:$CZ,18,0)</f>
        <v>0</v>
      </c>
      <c r="AH995" s="14">
        <f>VLOOKUP($B995,[2]Sheet3!$G:$CZ,19,0)</f>
        <v>0</v>
      </c>
      <c r="AI995" s="14">
        <f>VLOOKUP($B995,[2]Sheet3!$G:$CZ,20,0)</f>
        <v>0</v>
      </c>
      <c r="AJ995" s="14">
        <f>VLOOKUP($B995,[2]Sheet3!$G:$CZ,21,0)</f>
        <v>0</v>
      </c>
      <c r="AK995" s="14">
        <f>VLOOKUP($B995,[2]Sheet3!$G:$CZ,22,0)</f>
        <v>0</v>
      </c>
      <c r="AL995" s="14">
        <f>VLOOKUP($B995,[2]Sheet3!$G:$CZ,23,0)</f>
        <v>0</v>
      </c>
      <c r="AM995" s="14">
        <f>VLOOKUP($B995,[2]Sheet3!$G:$CZ,24,0)</f>
        <v>0</v>
      </c>
      <c r="AN995" s="14">
        <f>VLOOKUP($B995,[2]Sheet3!$G:$CZ,25,0)</f>
        <v>0</v>
      </c>
      <c r="AO995" s="14">
        <f>VLOOKUP($B995,[2]Sheet3!$G:$CZ,26,0)</f>
        <v>0</v>
      </c>
      <c r="AP995" s="14">
        <f>VLOOKUP($B995,[2]Sheet3!$G:$CZ,27,0)</f>
        <v>0</v>
      </c>
      <c r="AQ995" s="14">
        <f>VLOOKUP($B995,[2]Sheet3!$G:$CZ,28,0)</f>
        <v>0</v>
      </c>
      <c r="AR995" s="14">
        <f>VLOOKUP($B995,[2]Sheet3!$G:$CZ,29,0)</f>
        <v>0</v>
      </c>
      <c r="AS995" s="14">
        <f>VLOOKUP($B995,[2]Sheet3!$G:$CZ,30,0)</f>
        <v>0</v>
      </c>
      <c r="AT995" s="14">
        <f>VLOOKUP($B995,[2]Sheet3!$G:$CZ,31,0)</f>
        <v>0</v>
      </c>
      <c r="AU995" s="14">
        <f>VLOOKUP($B995,[2]Sheet3!$G:$CZ,32,0)</f>
        <v>0</v>
      </c>
      <c r="AV995" s="14">
        <f>VLOOKUP($B995,[2]Sheet3!$G:$CZ,33,0)</f>
        <v>0</v>
      </c>
      <c r="AW995" s="14">
        <f>VLOOKUP($B995,[2]Sheet3!$G:$CZ,34,0)</f>
        <v>0</v>
      </c>
      <c r="AX995" s="14">
        <f>VLOOKUP($B995,[2]Sheet3!$G:$CZ,35,0)</f>
        <v>0</v>
      </c>
      <c r="AY995" s="14">
        <f>VLOOKUP($B995,[2]Sheet3!$G:$CZ,36,0)</f>
        <v>0</v>
      </c>
      <c r="AZ995" s="14">
        <f>VLOOKUP($B995,[2]Sheet3!$G:$CZ,37,0)</f>
        <v>0</v>
      </c>
      <c r="BA995" s="14">
        <f>VLOOKUP($B995,[2]Sheet3!$G:$CZ,38,0)</f>
        <v>0</v>
      </c>
      <c r="BB995" s="14">
        <f>VLOOKUP($B995,[2]Sheet3!$G:$CZ,39,0)</f>
        <v>0</v>
      </c>
      <c r="BC995" s="14">
        <f>VLOOKUP($B995,[2]Sheet3!$G:$CZ,40,0)</f>
        <v>0</v>
      </c>
      <c r="BD995" s="14">
        <f>VLOOKUP($B995,[2]Sheet3!$G:$CZ,41,0)</f>
        <v>0</v>
      </c>
      <c r="BE995" s="14">
        <f>VLOOKUP($B995,[2]Sheet3!$G:$CZ,42,0)</f>
        <v>0</v>
      </c>
      <c r="BF995" s="14">
        <f>VLOOKUP($B995,[2]Sheet3!$G:$CZ,43,0)</f>
        <v>0</v>
      </c>
      <c r="BG995" s="14">
        <f>VLOOKUP($B995,[2]Sheet3!$G:$CZ,44,0)</f>
        <v>0</v>
      </c>
      <c r="BH995" s="14">
        <f>VLOOKUP($B995,[2]Sheet3!$G:$CZ,45,0)</f>
        <v>0</v>
      </c>
      <c r="BI995" s="14">
        <f>VLOOKUP($B995,[2]Sheet3!$G:$CZ,46,0)</f>
        <v>0</v>
      </c>
      <c r="BJ995" s="14">
        <f>VLOOKUP($B995,[2]Sheet3!$G:$CZ,47,0)</f>
        <v>0</v>
      </c>
      <c r="BK995" s="14">
        <f>VLOOKUP($B995,[2]Sheet3!$G:$CZ,48,0)</f>
        <v>0</v>
      </c>
      <c r="BL995" s="14">
        <f>VLOOKUP($B995,[2]Sheet3!$G:$CZ,49,0)</f>
        <v>0</v>
      </c>
      <c r="BM995" s="14">
        <f>VLOOKUP($B995,[2]Sheet3!$G:$CZ,50,0)</f>
        <v>0</v>
      </c>
      <c r="BN995" s="14">
        <f>VLOOKUP($B995,[2]Sheet3!$G:$CZ,51,0)</f>
        <v>0</v>
      </c>
      <c r="BO995" s="14">
        <f>VLOOKUP($B995,[2]Sheet3!$G:$CZ,52,0)</f>
        <v>0</v>
      </c>
      <c r="BP995" s="14">
        <f>VLOOKUP($B995,[2]Sheet3!$G:$CZ,53,0)</f>
        <v>0</v>
      </c>
      <c r="BQ995" s="14">
        <f>VLOOKUP($B995,[2]Sheet3!$G:$CZ,54,0)</f>
        <v>0</v>
      </c>
      <c r="BR995" s="14">
        <f>VLOOKUP($B995,[2]Sheet3!$G:$CZ,55,0)</f>
        <v>0</v>
      </c>
      <c r="BS995" s="14">
        <f>VLOOKUP($B995,[2]Sheet3!$G:$CZ,56,0)</f>
        <v>0</v>
      </c>
      <c r="BT995" s="14">
        <f>VLOOKUP($B995,[2]Sheet3!$G:$CZ,57,0)</f>
        <v>0</v>
      </c>
      <c r="BU995" s="14">
        <f>VLOOKUP($B995,[2]Sheet3!$G:$CZ,58,0)</f>
        <v>0</v>
      </c>
      <c r="BV995" s="14">
        <f>VLOOKUP($B995,[2]Sheet3!$G:$CZ,59,0)</f>
        <v>0</v>
      </c>
      <c r="BW995" s="14">
        <f>VLOOKUP($B995,[2]Sheet3!$G:$CZ,60,0)</f>
        <v>0</v>
      </c>
      <c r="BX995" s="14">
        <f>VLOOKUP($B995,[2]Sheet3!$G:$CZ,61,0)</f>
        <v>0</v>
      </c>
      <c r="BY995" s="14">
        <f>VLOOKUP($B995,[2]Sheet3!$G:$CZ,62,0)</f>
        <v>0</v>
      </c>
      <c r="BZ995" s="14">
        <f>VLOOKUP($B995,[2]Sheet3!$G:$CZ,63,0)</f>
        <v>0</v>
      </c>
      <c r="CA995" s="14">
        <f>VLOOKUP($B995,[2]Sheet3!$G:$CZ,64,0)</f>
        <v>0</v>
      </c>
      <c r="CB995" s="14">
        <f>VLOOKUP($B995,[2]Sheet3!$G:$CZ,65,0)</f>
        <v>0</v>
      </c>
      <c r="CC995" s="14">
        <f>VLOOKUP($B995,[2]Sheet3!$G:$CZ,66,0)</f>
        <v>0</v>
      </c>
      <c r="CD995" s="14">
        <f>VLOOKUP($B995,[2]Sheet3!$G:$CZ,67,0)</f>
        <v>0</v>
      </c>
      <c r="CE995" s="14">
        <f>VLOOKUP($B995,[2]Sheet3!$G:$CZ,68,0)</f>
        <v>0</v>
      </c>
      <c r="CF995" s="14">
        <f>VLOOKUP($B995,[2]Sheet3!$G:$CZ,69,0)</f>
        <v>0</v>
      </c>
      <c r="CG995" s="14">
        <f>VLOOKUP($B995,[2]Sheet3!$G:$CZ,70,0)</f>
        <v>0</v>
      </c>
      <c r="CH995" s="14">
        <f>VLOOKUP($B995,[2]Sheet3!$G:$CZ,71,0)</f>
        <v>0</v>
      </c>
      <c r="CI995" s="14">
        <f>VLOOKUP($B995,[2]Sheet3!$G:$CZ,72,0)</f>
        <v>0</v>
      </c>
      <c r="CJ995" s="14">
        <f>VLOOKUP($B995,[2]Sheet3!$G:$CZ,73,0)</f>
        <v>0</v>
      </c>
      <c r="CK995" s="14">
        <f>VLOOKUP($B995,[2]Sheet3!$G:$CZ,74,0)</f>
        <v>0</v>
      </c>
      <c r="CL995" s="14">
        <f>VLOOKUP($B995,[2]Sheet3!$G:$CZ,75,0)</f>
        <v>0</v>
      </c>
      <c r="CM995" s="14">
        <f>VLOOKUP($B995,[2]Sheet3!$G:$CZ,76,0)</f>
        <v>0</v>
      </c>
      <c r="CN995" s="14">
        <f>VLOOKUP($B995,[2]Sheet3!$G:$CZ,77,0)</f>
        <v>0</v>
      </c>
      <c r="CO995" s="14">
        <f>VLOOKUP($B995,[2]Sheet3!$G:$CZ,78,0)</f>
        <v>0</v>
      </c>
      <c r="CP995" s="14">
        <f>VLOOKUP($B995,[2]Sheet3!$G:$CZ,79,0)</f>
        <v>0</v>
      </c>
      <c r="CQ995" s="14">
        <f>VLOOKUP($B995,[2]Sheet3!$G:$CZ,80,0)</f>
        <v>0</v>
      </c>
      <c r="CR995" s="14">
        <f>VLOOKUP($B995,[2]Sheet3!$G:$CZ,81,0)</f>
        <v>0</v>
      </c>
      <c r="CS995" s="14">
        <f>VLOOKUP($B995,[2]Sheet3!$G:$CZ,82,0)</f>
        <v>0</v>
      </c>
      <c r="CT995" s="14">
        <f>VLOOKUP($B995,[2]Sheet3!$G:$CZ,83,0)</f>
        <v>0</v>
      </c>
      <c r="CU995" s="14">
        <f>VLOOKUP($B995,[2]Sheet3!$G:$CZ,84,0)</f>
        <v>0</v>
      </c>
      <c r="CV995" s="14">
        <f>VLOOKUP($B995,[2]Sheet3!$G:$CZ,85,0)</f>
        <v>0</v>
      </c>
      <c r="CW995" s="14">
        <f>VLOOKUP($B995,[2]Sheet3!$G:$CZ,86,0)</f>
        <v>0</v>
      </c>
      <c r="CX995" s="14">
        <f>VLOOKUP($B995,[2]Sheet3!$G:$CZ,87,0)</f>
        <v>0</v>
      </c>
      <c r="CY995" s="14">
        <f>VLOOKUP($B995,[2]Sheet3!$G:$CZ,88,0)</f>
        <v>0</v>
      </c>
      <c r="CZ995" s="14">
        <f>VLOOKUP($B995,[2]Sheet3!$G:$CZ,89,0)</f>
        <v>0</v>
      </c>
      <c r="DA995" s="14">
        <f>VLOOKUP($B995,[2]Sheet3!$G:$CZ,90,0)</f>
        <v>0</v>
      </c>
      <c r="DB995" s="14">
        <f>VLOOKUP($B995,[2]Sheet3!$G:$CZ,91,0)</f>
        <v>0</v>
      </c>
      <c r="DC995" s="14">
        <f>VLOOKUP($B995,[2]Sheet3!$G:$CZ,92,0)</f>
        <v>0</v>
      </c>
      <c r="DD995" s="14">
        <f>VLOOKUP($B995,[2]Sheet3!$G:$CZ,93,0)</f>
        <v>0</v>
      </c>
      <c r="DE995" s="14">
        <f>VLOOKUP($B995,[2]Sheet3!$G:$CZ,94,0)</f>
        <v>0</v>
      </c>
      <c r="DF995" s="14">
        <f>VLOOKUP($B995,[2]Sheet3!$G:$CZ,95,0)</f>
        <v>0</v>
      </c>
      <c r="DG995" s="14">
        <f>VLOOKUP($B995,[2]Sheet3!$G:$CZ,96,0)</f>
        <v>0</v>
      </c>
      <c r="DH995" s="14">
        <f>VLOOKUP($B995,[2]Sheet3!$G:$CZ,97,0)</f>
        <v>0</v>
      </c>
      <c r="DI995" s="14">
        <f>VLOOKUP($B995,[2]Sheet3!$G:$CZ,98,0)</f>
        <v>0</v>
      </c>
    </row>
    <row r="996" spans="1:113" x14ac:dyDescent="0.3">
      <c r="A996" s="9" t="str">
        <f t="shared" si="47"/>
        <v>W23674</v>
      </c>
      <c r="B996" s="15" t="s">
        <v>2286</v>
      </c>
      <c r="C996" s="15" t="s">
        <v>2287</v>
      </c>
      <c r="F996" s="7" t="s">
        <v>15</v>
      </c>
      <c r="G996" s="12" t="s">
        <v>4490</v>
      </c>
      <c r="H996" s="12" t="str">
        <f>VLOOKUP($B996,[1]Sheet1!$A:$G,5,0)</f>
        <v>sandip.anil@redingtongroup.com</v>
      </c>
      <c r="I996" s="12" t="str">
        <f>VLOOKUP($B996,[1]Sheet1!$A:$G,7,0)</f>
        <v>dilip.vishwa@redingtongroup.com</v>
      </c>
      <c r="J996" s="12" t="s">
        <v>82</v>
      </c>
      <c r="K996" s="7"/>
      <c r="L996" s="7"/>
      <c r="M996" s="8"/>
      <c r="N996" s="7" t="str">
        <f t="shared" si="45"/>
        <v>sandip.anil@redingtongroup.com; dilip.vishwa@redingtongroup.com; nilesh.phirke@redingtongroup.com;christopher.joseph@redingtongroup.com</v>
      </c>
      <c r="O996" s="7" t="str">
        <f t="shared" si="46"/>
        <v>W23674</v>
      </c>
      <c r="P996" s="8" t="s">
        <v>5215</v>
      </c>
      <c r="Q996" s="14">
        <f>VLOOKUP($B996,[2]Sheet3!$G:$CZ,2,0)</f>
        <v>2400306873</v>
      </c>
      <c r="R996" s="14">
        <f>VLOOKUP($B996,[2]Sheet3!$G:$CZ,3,0)</f>
        <v>0</v>
      </c>
      <c r="S996" s="14">
        <f>VLOOKUP($B996,[2]Sheet3!$G:$CZ,4,0)</f>
        <v>0</v>
      </c>
      <c r="T996" s="14">
        <f>VLOOKUP($B996,[2]Sheet3!$G:$CZ,5,0)</f>
        <v>0</v>
      </c>
      <c r="U996" s="14">
        <f>VLOOKUP($B996,[2]Sheet3!$G:$CZ,6,0)</f>
        <v>0</v>
      </c>
      <c r="V996" s="14">
        <f>VLOOKUP($B996,[2]Sheet3!$G:$CZ,7,0)</f>
        <v>0</v>
      </c>
      <c r="W996" s="14">
        <f>VLOOKUP($B996,[2]Sheet3!$G:$CZ,8,0)</f>
        <v>0</v>
      </c>
      <c r="X996" s="14">
        <f>VLOOKUP($B996,[2]Sheet3!$G:$CZ,9,0)</f>
        <v>0</v>
      </c>
      <c r="Y996" s="14">
        <f>VLOOKUP($B996,[2]Sheet3!$G:$CZ,10,0)</f>
        <v>0</v>
      </c>
      <c r="Z996" s="14">
        <f>VLOOKUP($B996,[2]Sheet3!$G:$CZ,11,0)</f>
        <v>0</v>
      </c>
      <c r="AA996" s="14">
        <f>VLOOKUP($B996,[2]Sheet3!$G:$CZ,12,0)</f>
        <v>0</v>
      </c>
      <c r="AB996" s="14">
        <f>VLOOKUP($B996,[2]Sheet3!$G:$CZ,13,0)</f>
        <v>0</v>
      </c>
      <c r="AC996" s="14">
        <f>VLOOKUP($B996,[2]Sheet3!$G:$CZ,14,0)</f>
        <v>0</v>
      </c>
      <c r="AD996" s="14">
        <f>VLOOKUP($B996,[2]Sheet3!$G:$CZ,15,0)</f>
        <v>0</v>
      </c>
      <c r="AE996" s="14">
        <f>VLOOKUP($B996,[2]Sheet3!$G:$CZ,16,0)</f>
        <v>0</v>
      </c>
      <c r="AF996" s="14">
        <f>VLOOKUP($B996,[2]Sheet3!$G:$CZ,17,0)</f>
        <v>0</v>
      </c>
      <c r="AG996" s="14">
        <f>VLOOKUP($B996,[2]Sheet3!$G:$CZ,18,0)</f>
        <v>0</v>
      </c>
      <c r="AH996" s="14">
        <f>VLOOKUP($B996,[2]Sheet3!$G:$CZ,19,0)</f>
        <v>0</v>
      </c>
      <c r="AI996" s="14">
        <f>VLOOKUP($B996,[2]Sheet3!$G:$CZ,20,0)</f>
        <v>0</v>
      </c>
      <c r="AJ996" s="14">
        <f>VLOOKUP($B996,[2]Sheet3!$G:$CZ,21,0)</f>
        <v>0</v>
      </c>
      <c r="AK996" s="14">
        <f>VLOOKUP($B996,[2]Sheet3!$G:$CZ,22,0)</f>
        <v>0</v>
      </c>
      <c r="AL996" s="14">
        <f>VLOOKUP($B996,[2]Sheet3!$G:$CZ,23,0)</f>
        <v>0</v>
      </c>
      <c r="AM996" s="14">
        <f>VLOOKUP($B996,[2]Sheet3!$G:$CZ,24,0)</f>
        <v>0</v>
      </c>
      <c r="AN996" s="14">
        <f>VLOOKUP($B996,[2]Sheet3!$G:$CZ,25,0)</f>
        <v>0</v>
      </c>
      <c r="AO996" s="14">
        <f>VLOOKUP($B996,[2]Sheet3!$G:$CZ,26,0)</f>
        <v>0</v>
      </c>
      <c r="AP996" s="14">
        <f>VLOOKUP($B996,[2]Sheet3!$G:$CZ,27,0)</f>
        <v>0</v>
      </c>
      <c r="AQ996" s="14">
        <f>VLOOKUP($B996,[2]Sheet3!$G:$CZ,28,0)</f>
        <v>0</v>
      </c>
      <c r="AR996" s="14">
        <f>VLOOKUP($B996,[2]Sheet3!$G:$CZ,29,0)</f>
        <v>0</v>
      </c>
      <c r="AS996" s="14">
        <f>VLOOKUP($B996,[2]Sheet3!$G:$CZ,30,0)</f>
        <v>0</v>
      </c>
      <c r="AT996" s="14">
        <f>VLOOKUP($B996,[2]Sheet3!$G:$CZ,31,0)</f>
        <v>0</v>
      </c>
      <c r="AU996" s="14">
        <f>VLOOKUP($B996,[2]Sheet3!$G:$CZ,32,0)</f>
        <v>0</v>
      </c>
      <c r="AV996" s="14">
        <f>VLOOKUP($B996,[2]Sheet3!$G:$CZ,33,0)</f>
        <v>0</v>
      </c>
      <c r="AW996" s="14">
        <f>VLOOKUP($B996,[2]Sheet3!$G:$CZ,34,0)</f>
        <v>0</v>
      </c>
      <c r="AX996" s="14">
        <f>VLOOKUP($B996,[2]Sheet3!$G:$CZ,35,0)</f>
        <v>0</v>
      </c>
      <c r="AY996" s="14">
        <f>VLOOKUP($B996,[2]Sheet3!$G:$CZ,36,0)</f>
        <v>0</v>
      </c>
      <c r="AZ996" s="14">
        <f>VLOOKUP($B996,[2]Sheet3!$G:$CZ,37,0)</f>
        <v>0</v>
      </c>
      <c r="BA996" s="14">
        <f>VLOOKUP($B996,[2]Sheet3!$G:$CZ,38,0)</f>
        <v>0</v>
      </c>
      <c r="BB996" s="14">
        <f>VLOOKUP($B996,[2]Sheet3!$G:$CZ,39,0)</f>
        <v>0</v>
      </c>
      <c r="BC996" s="14">
        <f>VLOOKUP($B996,[2]Sheet3!$G:$CZ,40,0)</f>
        <v>0</v>
      </c>
      <c r="BD996" s="14">
        <f>VLOOKUP($B996,[2]Sheet3!$G:$CZ,41,0)</f>
        <v>0</v>
      </c>
      <c r="BE996" s="14">
        <f>VLOOKUP($B996,[2]Sheet3!$G:$CZ,42,0)</f>
        <v>0</v>
      </c>
      <c r="BF996" s="14">
        <f>VLOOKUP($B996,[2]Sheet3!$G:$CZ,43,0)</f>
        <v>0</v>
      </c>
      <c r="BG996" s="14">
        <f>VLOOKUP($B996,[2]Sheet3!$G:$CZ,44,0)</f>
        <v>0</v>
      </c>
      <c r="BH996" s="14">
        <f>VLOOKUP($B996,[2]Sheet3!$G:$CZ,45,0)</f>
        <v>0</v>
      </c>
      <c r="BI996" s="14">
        <f>VLOOKUP($B996,[2]Sheet3!$G:$CZ,46,0)</f>
        <v>0</v>
      </c>
      <c r="BJ996" s="14">
        <f>VLOOKUP($B996,[2]Sheet3!$G:$CZ,47,0)</f>
        <v>0</v>
      </c>
      <c r="BK996" s="14">
        <f>VLOOKUP($B996,[2]Sheet3!$G:$CZ,48,0)</f>
        <v>0</v>
      </c>
      <c r="BL996" s="14">
        <f>VLOOKUP($B996,[2]Sheet3!$G:$CZ,49,0)</f>
        <v>0</v>
      </c>
      <c r="BM996" s="14">
        <f>VLOOKUP($B996,[2]Sheet3!$G:$CZ,50,0)</f>
        <v>0</v>
      </c>
      <c r="BN996" s="14">
        <f>VLOOKUP($B996,[2]Sheet3!$G:$CZ,51,0)</f>
        <v>0</v>
      </c>
      <c r="BO996" s="14">
        <f>VLOOKUP($B996,[2]Sheet3!$G:$CZ,52,0)</f>
        <v>0</v>
      </c>
      <c r="BP996" s="14">
        <f>VLOOKUP($B996,[2]Sheet3!$G:$CZ,53,0)</f>
        <v>0</v>
      </c>
      <c r="BQ996" s="14">
        <f>VLOOKUP($B996,[2]Sheet3!$G:$CZ,54,0)</f>
        <v>0</v>
      </c>
      <c r="BR996" s="14">
        <f>VLOOKUP($B996,[2]Sheet3!$G:$CZ,55,0)</f>
        <v>0</v>
      </c>
      <c r="BS996" s="14">
        <f>VLOOKUP($B996,[2]Sheet3!$G:$CZ,56,0)</f>
        <v>0</v>
      </c>
      <c r="BT996" s="14">
        <f>VLOOKUP($B996,[2]Sheet3!$G:$CZ,57,0)</f>
        <v>0</v>
      </c>
      <c r="BU996" s="14">
        <f>VLOOKUP($B996,[2]Sheet3!$G:$CZ,58,0)</f>
        <v>0</v>
      </c>
      <c r="BV996" s="14">
        <f>VLOOKUP($B996,[2]Sheet3!$G:$CZ,59,0)</f>
        <v>0</v>
      </c>
      <c r="BW996" s="14">
        <f>VLOOKUP($B996,[2]Sheet3!$G:$CZ,60,0)</f>
        <v>0</v>
      </c>
      <c r="BX996" s="14">
        <f>VLOOKUP($B996,[2]Sheet3!$G:$CZ,61,0)</f>
        <v>0</v>
      </c>
      <c r="BY996" s="14">
        <f>VLOOKUP($B996,[2]Sheet3!$G:$CZ,62,0)</f>
        <v>0</v>
      </c>
      <c r="BZ996" s="14">
        <f>VLOOKUP($B996,[2]Sheet3!$G:$CZ,63,0)</f>
        <v>0</v>
      </c>
      <c r="CA996" s="14">
        <f>VLOOKUP($B996,[2]Sheet3!$G:$CZ,64,0)</f>
        <v>0</v>
      </c>
      <c r="CB996" s="14">
        <f>VLOOKUP($B996,[2]Sheet3!$G:$CZ,65,0)</f>
        <v>0</v>
      </c>
      <c r="CC996" s="14">
        <f>VLOOKUP($B996,[2]Sheet3!$G:$CZ,66,0)</f>
        <v>0</v>
      </c>
      <c r="CD996" s="14">
        <f>VLOOKUP($B996,[2]Sheet3!$G:$CZ,67,0)</f>
        <v>0</v>
      </c>
      <c r="CE996" s="14">
        <f>VLOOKUP($B996,[2]Sheet3!$G:$CZ,68,0)</f>
        <v>0</v>
      </c>
      <c r="CF996" s="14">
        <f>VLOOKUP($B996,[2]Sheet3!$G:$CZ,69,0)</f>
        <v>0</v>
      </c>
      <c r="CG996" s="14">
        <f>VLOOKUP($B996,[2]Sheet3!$G:$CZ,70,0)</f>
        <v>0</v>
      </c>
      <c r="CH996" s="14">
        <f>VLOOKUP($B996,[2]Sheet3!$G:$CZ,71,0)</f>
        <v>0</v>
      </c>
      <c r="CI996" s="14">
        <f>VLOOKUP($B996,[2]Sheet3!$G:$CZ,72,0)</f>
        <v>0</v>
      </c>
      <c r="CJ996" s="14">
        <f>VLOOKUP($B996,[2]Sheet3!$G:$CZ,73,0)</f>
        <v>0</v>
      </c>
      <c r="CK996" s="14">
        <f>VLOOKUP($B996,[2]Sheet3!$G:$CZ,74,0)</f>
        <v>0</v>
      </c>
      <c r="CL996" s="14">
        <f>VLOOKUP($B996,[2]Sheet3!$G:$CZ,75,0)</f>
        <v>0</v>
      </c>
      <c r="CM996" s="14">
        <f>VLOOKUP($B996,[2]Sheet3!$G:$CZ,76,0)</f>
        <v>0</v>
      </c>
      <c r="CN996" s="14">
        <f>VLOOKUP($B996,[2]Sheet3!$G:$CZ,77,0)</f>
        <v>0</v>
      </c>
      <c r="CO996" s="14">
        <f>VLOOKUP($B996,[2]Sheet3!$G:$CZ,78,0)</f>
        <v>0</v>
      </c>
      <c r="CP996" s="14">
        <f>VLOOKUP($B996,[2]Sheet3!$G:$CZ,79,0)</f>
        <v>0</v>
      </c>
      <c r="CQ996" s="14">
        <f>VLOOKUP($B996,[2]Sheet3!$G:$CZ,80,0)</f>
        <v>0</v>
      </c>
      <c r="CR996" s="14">
        <f>VLOOKUP($B996,[2]Sheet3!$G:$CZ,81,0)</f>
        <v>0</v>
      </c>
      <c r="CS996" s="14">
        <f>VLOOKUP($B996,[2]Sheet3!$G:$CZ,82,0)</f>
        <v>0</v>
      </c>
      <c r="CT996" s="14">
        <f>VLOOKUP($B996,[2]Sheet3!$G:$CZ,83,0)</f>
        <v>0</v>
      </c>
      <c r="CU996" s="14">
        <f>VLOOKUP($B996,[2]Sheet3!$G:$CZ,84,0)</f>
        <v>0</v>
      </c>
      <c r="CV996" s="14">
        <f>VLOOKUP($B996,[2]Sheet3!$G:$CZ,85,0)</f>
        <v>0</v>
      </c>
      <c r="CW996" s="14">
        <f>VLOOKUP($B996,[2]Sheet3!$G:$CZ,86,0)</f>
        <v>0</v>
      </c>
      <c r="CX996" s="14">
        <f>VLOOKUP($B996,[2]Sheet3!$G:$CZ,87,0)</f>
        <v>0</v>
      </c>
      <c r="CY996" s="14">
        <f>VLOOKUP($B996,[2]Sheet3!$G:$CZ,88,0)</f>
        <v>0</v>
      </c>
      <c r="CZ996" s="14">
        <f>VLOOKUP($B996,[2]Sheet3!$G:$CZ,89,0)</f>
        <v>0</v>
      </c>
      <c r="DA996" s="14">
        <f>VLOOKUP($B996,[2]Sheet3!$G:$CZ,90,0)</f>
        <v>0</v>
      </c>
      <c r="DB996" s="14">
        <f>VLOOKUP($B996,[2]Sheet3!$G:$CZ,91,0)</f>
        <v>0</v>
      </c>
      <c r="DC996" s="14">
        <f>VLOOKUP($B996,[2]Sheet3!$G:$CZ,92,0)</f>
        <v>0</v>
      </c>
      <c r="DD996" s="14">
        <f>VLOOKUP($B996,[2]Sheet3!$G:$CZ,93,0)</f>
        <v>0</v>
      </c>
      <c r="DE996" s="14">
        <f>VLOOKUP($B996,[2]Sheet3!$G:$CZ,94,0)</f>
        <v>0</v>
      </c>
      <c r="DF996" s="14">
        <f>VLOOKUP($B996,[2]Sheet3!$G:$CZ,95,0)</f>
        <v>0</v>
      </c>
      <c r="DG996" s="14">
        <f>VLOOKUP($B996,[2]Sheet3!$G:$CZ,96,0)</f>
        <v>0</v>
      </c>
      <c r="DH996" s="14">
        <f>VLOOKUP($B996,[2]Sheet3!$G:$CZ,97,0)</f>
        <v>0</v>
      </c>
      <c r="DI996" s="14">
        <f>VLOOKUP($B996,[2]Sheet3!$G:$CZ,98,0)</f>
        <v>0</v>
      </c>
    </row>
    <row r="997" spans="1:113" x14ac:dyDescent="0.3">
      <c r="A997" s="9" t="str">
        <f t="shared" si="47"/>
        <v>WB3330</v>
      </c>
      <c r="B997" s="15" t="s">
        <v>2288</v>
      </c>
      <c r="C997" s="15" t="s">
        <v>2289</v>
      </c>
      <c r="F997" s="7" t="s">
        <v>15</v>
      </c>
      <c r="G997" s="12" t="s">
        <v>4491</v>
      </c>
      <c r="H997" s="12" t="str">
        <f>VLOOKUP($B997,[1]Sheet1!$A:$G,5,0)</f>
        <v>pankaj.ahujaM@redingtongroup.com</v>
      </c>
      <c r="I997" s="12" t="str">
        <f>VLOOKUP($B997,[1]Sheet1!$A:$G,7,0)</f>
        <v>dilip.vishwa@redingtongroup.com</v>
      </c>
      <c r="J997" s="12" t="s">
        <v>82</v>
      </c>
      <c r="K997" s="7"/>
      <c r="L997" s="7"/>
      <c r="M997" s="8"/>
      <c r="N997" s="7" t="str">
        <f t="shared" si="45"/>
        <v>pankaj.ahujaM@redingtongroup.com; dilip.vishwa@redingtongroup.com; nilesh.phirke@redingtongroup.com;christopher.joseph@redingtongroup.com</v>
      </c>
      <c r="O997" s="7" t="str">
        <f t="shared" si="46"/>
        <v>WB3330</v>
      </c>
      <c r="P997" s="8" t="s">
        <v>5215</v>
      </c>
      <c r="Q997" s="14">
        <f>VLOOKUP($B997,[2]Sheet3!$G:$CZ,2,0)</f>
        <v>2400306064</v>
      </c>
      <c r="R997" s="14">
        <f>VLOOKUP($B997,[2]Sheet3!$G:$CZ,3,0)</f>
        <v>0</v>
      </c>
      <c r="S997" s="14">
        <f>VLOOKUP($B997,[2]Sheet3!$G:$CZ,4,0)</f>
        <v>0</v>
      </c>
      <c r="T997" s="14">
        <f>VLOOKUP($B997,[2]Sheet3!$G:$CZ,5,0)</f>
        <v>0</v>
      </c>
      <c r="U997" s="14">
        <f>VLOOKUP($B997,[2]Sheet3!$G:$CZ,6,0)</f>
        <v>0</v>
      </c>
      <c r="V997" s="14">
        <f>VLOOKUP($B997,[2]Sheet3!$G:$CZ,7,0)</f>
        <v>0</v>
      </c>
      <c r="W997" s="14">
        <f>VLOOKUP($B997,[2]Sheet3!$G:$CZ,8,0)</f>
        <v>0</v>
      </c>
      <c r="X997" s="14">
        <f>VLOOKUP($B997,[2]Sheet3!$G:$CZ,9,0)</f>
        <v>0</v>
      </c>
      <c r="Y997" s="14">
        <f>VLOOKUP($B997,[2]Sheet3!$G:$CZ,10,0)</f>
        <v>0</v>
      </c>
      <c r="Z997" s="14">
        <f>VLOOKUP($B997,[2]Sheet3!$G:$CZ,11,0)</f>
        <v>0</v>
      </c>
      <c r="AA997" s="14">
        <f>VLOOKUP($B997,[2]Sheet3!$G:$CZ,12,0)</f>
        <v>0</v>
      </c>
      <c r="AB997" s="14">
        <f>VLOOKUP($B997,[2]Sheet3!$G:$CZ,13,0)</f>
        <v>0</v>
      </c>
      <c r="AC997" s="14">
        <f>VLOOKUP($B997,[2]Sheet3!$G:$CZ,14,0)</f>
        <v>0</v>
      </c>
      <c r="AD997" s="14">
        <f>VLOOKUP($B997,[2]Sheet3!$G:$CZ,15,0)</f>
        <v>0</v>
      </c>
      <c r="AE997" s="14">
        <f>VLOOKUP($B997,[2]Sheet3!$G:$CZ,16,0)</f>
        <v>0</v>
      </c>
      <c r="AF997" s="14">
        <f>VLOOKUP($B997,[2]Sheet3!$G:$CZ,17,0)</f>
        <v>0</v>
      </c>
      <c r="AG997" s="14">
        <f>VLOOKUP($B997,[2]Sheet3!$G:$CZ,18,0)</f>
        <v>0</v>
      </c>
      <c r="AH997" s="14">
        <f>VLOOKUP($B997,[2]Sheet3!$G:$CZ,19,0)</f>
        <v>0</v>
      </c>
      <c r="AI997" s="14">
        <f>VLOOKUP($B997,[2]Sheet3!$G:$CZ,20,0)</f>
        <v>0</v>
      </c>
      <c r="AJ997" s="14">
        <f>VLOOKUP($B997,[2]Sheet3!$G:$CZ,21,0)</f>
        <v>0</v>
      </c>
      <c r="AK997" s="14">
        <f>VLOOKUP($B997,[2]Sheet3!$G:$CZ,22,0)</f>
        <v>0</v>
      </c>
      <c r="AL997" s="14">
        <f>VLOOKUP($B997,[2]Sheet3!$G:$CZ,23,0)</f>
        <v>0</v>
      </c>
      <c r="AM997" s="14">
        <f>VLOOKUP($B997,[2]Sheet3!$G:$CZ,24,0)</f>
        <v>0</v>
      </c>
      <c r="AN997" s="14">
        <f>VLOOKUP($B997,[2]Sheet3!$G:$CZ,25,0)</f>
        <v>0</v>
      </c>
      <c r="AO997" s="14">
        <f>VLOOKUP($B997,[2]Sheet3!$G:$CZ,26,0)</f>
        <v>0</v>
      </c>
      <c r="AP997" s="14">
        <f>VLOOKUP($B997,[2]Sheet3!$G:$CZ,27,0)</f>
        <v>0</v>
      </c>
      <c r="AQ997" s="14">
        <f>VLOOKUP($B997,[2]Sheet3!$G:$CZ,28,0)</f>
        <v>0</v>
      </c>
      <c r="AR997" s="14">
        <f>VLOOKUP($B997,[2]Sheet3!$G:$CZ,29,0)</f>
        <v>0</v>
      </c>
      <c r="AS997" s="14">
        <f>VLOOKUP($B997,[2]Sheet3!$G:$CZ,30,0)</f>
        <v>0</v>
      </c>
      <c r="AT997" s="14">
        <f>VLOOKUP($B997,[2]Sheet3!$G:$CZ,31,0)</f>
        <v>0</v>
      </c>
      <c r="AU997" s="14">
        <f>VLOOKUP($B997,[2]Sheet3!$G:$CZ,32,0)</f>
        <v>0</v>
      </c>
      <c r="AV997" s="14">
        <f>VLOOKUP($B997,[2]Sheet3!$G:$CZ,33,0)</f>
        <v>0</v>
      </c>
      <c r="AW997" s="14">
        <f>VLOOKUP($B997,[2]Sheet3!$G:$CZ,34,0)</f>
        <v>0</v>
      </c>
      <c r="AX997" s="14">
        <f>VLOOKUP($B997,[2]Sheet3!$G:$CZ,35,0)</f>
        <v>0</v>
      </c>
      <c r="AY997" s="14">
        <f>VLOOKUP($B997,[2]Sheet3!$G:$CZ,36,0)</f>
        <v>0</v>
      </c>
      <c r="AZ997" s="14">
        <f>VLOOKUP($B997,[2]Sheet3!$G:$CZ,37,0)</f>
        <v>0</v>
      </c>
      <c r="BA997" s="14">
        <f>VLOOKUP($B997,[2]Sheet3!$G:$CZ,38,0)</f>
        <v>0</v>
      </c>
      <c r="BB997" s="14">
        <f>VLOOKUP($B997,[2]Sheet3!$G:$CZ,39,0)</f>
        <v>0</v>
      </c>
      <c r="BC997" s="14">
        <f>VLOOKUP($B997,[2]Sheet3!$G:$CZ,40,0)</f>
        <v>0</v>
      </c>
      <c r="BD997" s="14">
        <f>VLOOKUP($B997,[2]Sheet3!$G:$CZ,41,0)</f>
        <v>0</v>
      </c>
      <c r="BE997" s="14">
        <f>VLOOKUP($B997,[2]Sheet3!$G:$CZ,42,0)</f>
        <v>0</v>
      </c>
      <c r="BF997" s="14">
        <f>VLOOKUP($B997,[2]Sheet3!$G:$CZ,43,0)</f>
        <v>0</v>
      </c>
      <c r="BG997" s="14">
        <f>VLOOKUP($B997,[2]Sheet3!$G:$CZ,44,0)</f>
        <v>0</v>
      </c>
      <c r="BH997" s="14">
        <f>VLOOKUP($B997,[2]Sheet3!$G:$CZ,45,0)</f>
        <v>0</v>
      </c>
      <c r="BI997" s="14">
        <f>VLOOKUP($B997,[2]Sheet3!$G:$CZ,46,0)</f>
        <v>0</v>
      </c>
      <c r="BJ997" s="14">
        <f>VLOOKUP($B997,[2]Sheet3!$G:$CZ,47,0)</f>
        <v>0</v>
      </c>
      <c r="BK997" s="14">
        <f>VLOOKUP($B997,[2]Sheet3!$G:$CZ,48,0)</f>
        <v>0</v>
      </c>
      <c r="BL997" s="14">
        <f>VLOOKUP($B997,[2]Sheet3!$G:$CZ,49,0)</f>
        <v>0</v>
      </c>
      <c r="BM997" s="14">
        <f>VLOOKUP($B997,[2]Sheet3!$G:$CZ,50,0)</f>
        <v>0</v>
      </c>
      <c r="BN997" s="14">
        <f>VLOOKUP($B997,[2]Sheet3!$G:$CZ,51,0)</f>
        <v>0</v>
      </c>
      <c r="BO997" s="14">
        <f>VLOOKUP($B997,[2]Sheet3!$G:$CZ,52,0)</f>
        <v>0</v>
      </c>
      <c r="BP997" s="14">
        <f>VLOOKUP($B997,[2]Sheet3!$G:$CZ,53,0)</f>
        <v>0</v>
      </c>
      <c r="BQ997" s="14">
        <f>VLOOKUP($B997,[2]Sheet3!$G:$CZ,54,0)</f>
        <v>0</v>
      </c>
      <c r="BR997" s="14">
        <f>VLOOKUP($B997,[2]Sheet3!$G:$CZ,55,0)</f>
        <v>0</v>
      </c>
      <c r="BS997" s="14">
        <f>VLOOKUP($B997,[2]Sheet3!$G:$CZ,56,0)</f>
        <v>0</v>
      </c>
      <c r="BT997" s="14">
        <f>VLOOKUP($B997,[2]Sheet3!$G:$CZ,57,0)</f>
        <v>0</v>
      </c>
      <c r="BU997" s="14">
        <f>VLOOKUP($B997,[2]Sheet3!$G:$CZ,58,0)</f>
        <v>0</v>
      </c>
      <c r="BV997" s="14">
        <f>VLOOKUP($B997,[2]Sheet3!$G:$CZ,59,0)</f>
        <v>0</v>
      </c>
      <c r="BW997" s="14">
        <f>VLOOKUP($B997,[2]Sheet3!$G:$CZ,60,0)</f>
        <v>0</v>
      </c>
      <c r="BX997" s="14">
        <f>VLOOKUP($B997,[2]Sheet3!$G:$CZ,61,0)</f>
        <v>0</v>
      </c>
      <c r="BY997" s="14">
        <f>VLOOKUP($B997,[2]Sheet3!$G:$CZ,62,0)</f>
        <v>0</v>
      </c>
      <c r="BZ997" s="14">
        <f>VLOOKUP($B997,[2]Sheet3!$G:$CZ,63,0)</f>
        <v>0</v>
      </c>
      <c r="CA997" s="14">
        <f>VLOOKUP($B997,[2]Sheet3!$G:$CZ,64,0)</f>
        <v>0</v>
      </c>
      <c r="CB997" s="14">
        <f>VLOOKUP($B997,[2]Sheet3!$G:$CZ,65,0)</f>
        <v>0</v>
      </c>
      <c r="CC997" s="14">
        <f>VLOOKUP($B997,[2]Sheet3!$G:$CZ,66,0)</f>
        <v>0</v>
      </c>
      <c r="CD997" s="14">
        <f>VLOOKUP($B997,[2]Sheet3!$G:$CZ,67,0)</f>
        <v>0</v>
      </c>
      <c r="CE997" s="14">
        <f>VLOOKUP($B997,[2]Sheet3!$G:$CZ,68,0)</f>
        <v>0</v>
      </c>
      <c r="CF997" s="14">
        <f>VLOOKUP($B997,[2]Sheet3!$G:$CZ,69,0)</f>
        <v>0</v>
      </c>
      <c r="CG997" s="14">
        <f>VLOOKUP($B997,[2]Sheet3!$G:$CZ,70,0)</f>
        <v>0</v>
      </c>
      <c r="CH997" s="14">
        <f>VLOOKUP($B997,[2]Sheet3!$G:$CZ,71,0)</f>
        <v>0</v>
      </c>
      <c r="CI997" s="14">
        <f>VLOOKUP($B997,[2]Sheet3!$G:$CZ,72,0)</f>
        <v>0</v>
      </c>
      <c r="CJ997" s="14">
        <f>VLOOKUP($B997,[2]Sheet3!$G:$CZ,73,0)</f>
        <v>0</v>
      </c>
      <c r="CK997" s="14">
        <f>VLOOKUP($B997,[2]Sheet3!$G:$CZ,74,0)</f>
        <v>0</v>
      </c>
      <c r="CL997" s="14">
        <f>VLOOKUP($B997,[2]Sheet3!$G:$CZ,75,0)</f>
        <v>0</v>
      </c>
      <c r="CM997" s="14">
        <f>VLOOKUP($B997,[2]Sheet3!$G:$CZ,76,0)</f>
        <v>0</v>
      </c>
      <c r="CN997" s="14">
        <f>VLOOKUP($B997,[2]Sheet3!$G:$CZ,77,0)</f>
        <v>0</v>
      </c>
      <c r="CO997" s="14">
        <f>VLOOKUP($B997,[2]Sheet3!$G:$CZ,78,0)</f>
        <v>0</v>
      </c>
      <c r="CP997" s="14">
        <f>VLOOKUP($B997,[2]Sheet3!$G:$CZ,79,0)</f>
        <v>0</v>
      </c>
      <c r="CQ997" s="14">
        <f>VLOOKUP($B997,[2]Sheet3!$G:$CZ,80,0)</f>
        <v>0</v>
      </c>
      <c r="CR997" s="14">
        <f>VLOOKUP($B997,[2]Sheet3!$G:$CZ,81,0)</f>
        <v>0</v>
      </c>
      <c r="CS997" s="14">
        <f>VLOOKUP($B997,[2]Sheet3!$G:$CZ,82,0)</f>
        <v>0</v>
      </c>
      <c r="CT997" s="14">
        <f>VLOOKUP($B997,[2]Sheet3!$G:$CZ,83,0)</f>
        <v>0</v>
      </c>
      <c r="CU997" s="14">
        <f>VLOOKUP($B997,[2]Sheet3!$G:$CZ,84,0)</f>
        <v>0</v>
      </c>
      <c r="CV997" s="14">
        <f>VLOOKUP($B997,[2]Sheet3!$G:$CZ,85,0)</f>
        <v>0</v>
      </c>
      <c r="CW997" s="14">
        <f>VLOOKUP($B997,[2]Sheet3!$G:$CZ,86,0)</f>
        <v>0</v>
      </c>
      <c r="CX997" s="14">
        <f>VLOOKUP($B997,[2]Sheet3!$G:$CZ,87,0)</f>
        <v>0</v>
      </c>
      <c r="CY997" s="14">
        <f>VLOOKUP($B997,[2]Sheet3!$G:$CZ,88,0)</f>
        <v>0</v>
      </c>
      <c r="CZ997" s="14">
        <f>VLOOKUP($B997,[2]Sheet3!$G:$CZ,89,0)</f>
        <v>0</v>
      </c>
      <c r="DA997" s="14">
        <f>VLOOKUP($B997,[2]Sheet3!$G:$CZ,90,0)</f>
        <v>0</v>
      </c>
      <c r="DB997" s="14">
        <f>VLOOKUP($B997,[2]Sheet3!$G:$CZ,91,0)</f>
        <v>0</v>
      </c>
      <c r="DC997" s="14">
        <f>VLOOKUP($B997,[2]Sheet3!$G:$CZ,92,0)</f>
        <v>0</v>
      </c>
      <c r="DD997" s="14">
        <f>VLOOKUP($B997,[2]Sheet3!$G:$CZ,93,0)</f>
        <v>0</v>
      </c>
      <c r="DE997" s="14">
        <f>VLOOKUP($B997,[2]Sheet3!$G:$CZ,94,0)</f>
        <v>0</v>
      </c>
      <c r="DF997" s="14">
        <f>VLOOKUP($B997,[2]Sheet3!$G:$CZ,95,0)</f>
        <v>0</v>
      </c>
      <c r="DG997" s="14">
        <f>VLOOKUP($B997,[2]Sheet3!$G:$CZ,96,0)</f>
        <v>0</v>
      </c>
      <c r="DH997" s="14">
        <f>VLOOKUP($B997,[2]Sheet3!$G:$CZ,97,0)</f>
        <v>0</v>
      </c>
      <c r="DI997" s="14">
        <f>VLOOKUP($B997,[2]Sheet3!$G:$CZ,98,0)</f>
        <v>0</v>
      </c>
    </row>
    <row r="998" spans="1:113" x14ac:dyDescent="0.3">
      <c r="A998" s="9" t="str">
        <f t="shared" si="47"/>
        <v>WB3243</v>
      </c>
      <c r="B998" s="15" t="s">
        <v>2290</v>
      </c>
      <c r="C998" s="15" t="s">
        <v>2291</v>
      </c>
      <c r="F998" s="7" t="s">
        <v>15</v>
      </c>
      <c r="G998" s="12" t="s">
        <v>4492</v>
      </c>
      <c r="H998" s="12" t="str">
        <f>VLOOKUP($B998,[1]Sheet1!$A:$G,5,0)</f>
        <v>sandip.anil@redingtongroup.com</v>
      </c>
      <c r="I998" s="12" t="str">
        <f>VLOOKUP($B998,[1]Sheet1!$A:$G,7,0)</f>
        <v>dilip.vishwa@redingtongroup.com</v>
      </c>
      <c r="J998" s="12" t="s">
        <v>82</v>
      </c>
      <c r="K998" s="7"/>
      <c r="L998" s="7"/>
      <c r="M998" s="8"/>
      <c r="N998" s="7" t="str">
        <f t="shared" si="45"/>
        <v>sandip.anil@redingtongroup.com; dilip.vishwa@redingtongroup.com; nilesh.phirke@redingtongroup.com;christopher.joseph@redingtongroup.com</v>
      </c>
      <c r="O998" s="7" t="str">
        <f t="shared" si="46"/>
        <v>WB3243</v>
      </c>
      <c r="P998" s="8" t="s">
        <v>5215</v>
      </c>
      <c r="Q998" s="14">
        <f>VLOOKUP($B998,[2]Sheet3!$G:$CZ,2,0)</f>
        <v>2400299912</v>
      </c>
      <c r="R998" s="14">
        <f>VLOOKUP($B998,[2]Sheet3!$G:$CZ,3,0)</f>
        <v>0</v>
      </c>
      <c r="S998" s="14">
        <f>VLOOKUP($B998,[2]Sheet3!$G:$CZ,4,0)</f>
        <v>0</v>
      </c>
      <c r="T998" s="14">
        <f>VLOOKUP($B998,[2]Sheet3!$G:$CZ,5,0)</f>
        <v>0</v>
      </c>
      <c r="U998" s="14">
        <f>VLOOKUP($B998,[2]Sheet3!$G:$CZ,6,0)</f>
        <v>0</v>
      </c>
      <c r="V998" s="14">
        <f>VLOOKUP($B998,[2]Sheet3!$G:$CZ,7,0)</f>
        <v>0</v>
      </c>
      <c r="W998" s="14">
        <f>VLOOKUP($B998,[2]Sheet3!$G:$CZ,8,0)</f>
        <v>0</v>
      </c>
      <c r="X998" s="14">
        <f>VLOOKUP($B998,[2]Sheet3!$G:$CZ,9,0)</f>
        <v>0</v>
      </c>
      <c r="Y998" s="14">
        <f>VLOOKUP($B998,[2]Sheet3!$G:$CZ,10,0)</f>
        <v>0</v>
      </c>
      <c r="Z998" s="14">
        <f>VLOOKUP($B998,[2]Sheet3!$G:$CZ,11,0)</f>
        <v>0</v>
      </c>
      <c r="AA998" s="14">
        <f>VLOOKUP($B998,[2]Sheet3!$G:$CZ,12,0)</f>
        <v>0</v>
      </c>
      <c r="AB998" s="14">
        <f>VLOOKUP($B998,[2]Sheet3!$G:$CZ,13,0)</f>
        <v>0</v>
      </c>
      <c r="AC998" s="14">
        <f>VLOOKUP($B998,[2]Sheet3!$G:$CZ,14,0)</f>
        <v>0</v>
      </c>
      <c r="AD998" s="14">
        <f>VLOOKUP($B998,[2]Sheet3!$G:$CZ,15,0)</f>
        <v>0</v>
      </c>
      <c r="AE998" s="14">
        <f>VLOOKUP($B998,[2]Sheet3!$G:$CZ,16,0)</f>
        <v>0</v>
      </c>
      <c r="AF998" s="14">
        <f>VLOOKUP($B998,[2]Sheet3!$G:$CZ,17,0)</f>
        <v>0</v>
      </c>
      <c r="AG998" s="14">
        <f>VLOOKUP($B998,[2]Sheet3!$G:$CZ,18,0)</f>
        <v>0</v>
      </c>
      <c r="AH998" s="14">
        <f>VLOOKUP($B998,[2]Sheet3!$G:$CZ,19,0)</f>
        <v>0</v>
      </c>
      <c r="AI998" s="14">
        <f>VLOOKUP($B998,[2]Sheet3!$G:$CZ,20,0)</f>
        <v>0</v>
      </c>
      <c r="AJ998" s="14">
        <f>VLOOKUP($B998,[2]Sheet3!$G:$CZ,21,0)</f>
        <v>0</v>
      </c>
      <c r="AK998" s="14">
        <f>VLOOKUP($B998,[2]Sheet3!$G:$CZ,22,0)</f>
        <v>0</v>
      </c>
      <c r="AL998" s="14">
        <f>VLOOKUP($B998,[2]Sheet3!$G:$CZ,23,0)</f>
        <v>0</v>
      </c>
      <c r="AM998" s="14">
        <f>VLOOKUP($B998,[2]Sheet3!$G:$CZ,24,0)</f>
        <v>0</v>
      </c>
      <c r="AN998" s="14">
        <f>VLOOKUP($B998,[2]Sheet3!$G:$CZ,25,0)</f>
        <v>0</v>
      </c>
      <c r="AO998" s="14">
        <f>VLOOKUP($B998,[2]Sheet3!$G:$CZ,26,0)</f>
        <v>0</v>
      </c>
      <c r="AP998" s="14">
        <f>VLOOKUP($B998,[2]Sheet3!$G:$CZ,27,0)</f>
        <v>0</v>
      </c>
      <c r="AQ998" s="14">
        <f>VLOOKUP($B998,[2]Sheet3!$G:$CZ,28,0)</f>
        <v>0</v>
      </c>
      <c r="AR998" s="14">
        <f>VLOOKUP($B998,[2]Sheet3!$G:$CZ,29,0)</f>
        <v>0</v>
      </c>
      <c r="AS998" s="14">
        <f>VLOOKUP($B998,[2]Sheet3!$G:$CZ,30,0)</f>
        <v>0</v>
      </c>
      <c r="AT998" s="14">
        <f>VLOOKUP($B998,[2]Sheet3!$G:$CZ,31,0)</f>
        <v>0</v>
      </c>
      <c r="AU998" s="14">
        <f>VLOOKUP($B998,[2]Sheet3!$G:$CZ,32,0)</f>
        <v>0</v>
      </c>
      <c r="AV998" s="14">
        <f>VLOOKUP($B998,[2]Sheet3!$G:$CZ,33,0)</f>
        <v>0</v>
      </c>
      <c r="AW998" s="14">
        <f>VLOOKUP($B998,[2]Sheet3!$G:$CZ,34,0)</f>
        <v>0</v>
      </c>
      <c r="AX998" s="14">
        <f>VLOOKUP($B998,[2]Sheet3!$G:$CZ,35,0)</f>
        <v>0</v>
      </c>
      <c r="AY998" s="14">
        <f>VLOOKUP($B998,[2]Sheet3!$G:$CZ,36,0)</f>
        <v>0</v>
      </c>
      <c r="AZ998" s="14">
        <f>VLOOKUP($B998,[2]Sheet3!$G:$CZ,37,0)</f>
        <v>0</v>
      </c>
      <c r="BA998" s="14">
        <f>VLOOKUP($B998,[2]Sheet3!$G:$CZ,38,0)</f>
        <v>0</v>
      </c>
      <c r="BB998" s="14">
        <f>VLOOKUP($B998,[2]Sheet3!$G:$CZ,39,0)</f>
        <v>0</v>
      </c>
      <c r="BC998" s="14">
        <f>VLOOKUP($B998,[2]Sheet3!$G:$CZ,40,0)</f>
        <v>0</v>
      </c>
      <c r="BD998" s="14">
        <f>VLOOKUP($B998,[2]Sheet3!$G:$CZ,41,0)</f>
        <v>0</v>
      </c>
      <c r="BE998" s="14">
        <f>VLOOKUP($B998,[2]Sheet3!$G:$CZ,42,0)</f>
        <v>0</v>
      </c>
      <c r="BF998" s="14">
        <f>VLOOKUP($B998,[2]Sheet3!$G:$CZ,43,0)</f>
        <v>0</v>
      </c>
      <c r="BG998" s="14">
        <f>VLOOKUP($B998,[2]Sheet3!$G:$CZ,44,0)</f>
        <v>0</v>
      </c>
      <c r="BH998" s="14">
        <f>VLOOKUP($B998,[2]Sheet3!$G:$CZ,45,0)</f>
        <v>0</v>
      </c>
      <c r="BI998" s="14">
        <f>VLOOKUP($B998,[2]Sheet3!$G:$CZ,46,0)</f>
        <v>0</v>
      </c>
      <c r="BJ998" s="14">
        <f>VLOOKUP($B998,[2]Sheet3!$G:$CZ,47,0)</f>
        <v>0</v>
      </c>
      <c r="BK998" s="14">
        <f>VLOOKUP($B998,[2]Sheet3!$G:$CZ,48,0)</f>
        <v>0</v>
      </c>
      <c r="BL998" s="14">
        <f>VLOOKUP($B998,[2]Sheet3!$G:$CZ,49,0)</f>
        <v>0</v>
      </c>
      <c r="BM998" s="14">
        <f>VLOOKUP($B998,[2]Sheet3!$G:$CZ,50,0)</f>
        <v>0</v>
      </c>
      <c r="BN998" s="14">
        <f>VLOOKUP($B998,[2]Sheet3!$G:$CZ,51,0)</f>
        <v>0</v>
      </c>
      <c r="BO998" s="14">
        <f>VLOOKUP($B998,[2]Sheet3!$G:$CZ,52,0)</f>
        <v>0</v>
      </c>
      <c r="BP998" s="14">
        <f>VLOOKUP($B998,[2]Sheet3!$G:$CZ,53,0)</f>
        <v>0</v>
      </c>
      <c r="BQ998" s="14">
        <f>VLOOKUP($B998,[2]Sheet3!$G:$CZ,54,0)</f>
        <v>0</v>
      </c>
      <c r="BR998" s="14">
        <f>VLOOKUP($B998,[2]Sheet3!$G:$CZ,55,0)</f>
        <v>0</v>
      </c>
      <c r="BS998" s="14">
        <f>VLOOKUP($B998,[2]Sheet3!$G:$CZ,56,0)</f>
        <v>0</v>
      </c>
      <c r="BT998" s="14">
        <f>VLOOKUP($B998,[2]Sheet3!$G:$CZ,57,0)</f>
        <v>0</v>
      </c>
      <c r="BU998" s="14">
        <f>VLOOKUP($B998,[2]Sheet3!$G:$CZ,58,0)</f>
        <v>0</v>
      </c>
      <c r="BV998" s="14">
        <f>VLOOKUP($B998,[2]Sheet3!$G:$CZ,59,0)</f>
        <v>0</v>
      </c>
      <c r="BW998" s="14">
        <f>VLOOKUP($B998,[2]Sheet3!$G:$CZ,60,0)</f>
        <v>0</v>
      </c>
      <c r="BX998" s="14">
        <f>VLOOKUP($B998,[2]Sheet3!$G:$CZ,61,0)</f>
        <v>0</v>
      </c>
      <c r="BY998" s="14">
        <f>VLOOKUP($B998,[2]Sheet3!$G:$CZ,62,0)</f>
        <v>0</v>
      </c>
      <c r="BZ998" s="14">
        <f>VLOOKUP($B998,[2]Sheet3!$G:$CZ,63,0)</f>
        <v>0</v>
      </c>
      <c r="CA998" s="14">
        <f>VLOOKUP($B998,[2]Sheet3!$G:$CZ,64,0)</f>
        <v>0</v>
      </c>
      <c r="CB998" s="14">
        <f>VLOOKUP($B998,[2]Sheet3!$G:$CZ,65,0)</f>
        <v>0</v>
      </c>
      <c r="CC998" s="14">
        <f>VLOOKUP($B998,[2]Sheet3!$G:$CZ,66,0)</f>
        <v>0</v>
      </c>
      <c r="CD998" s="14">
        <f>VLOOKUP($B998,[2]Sheet3!$G:$CZ,67,0)</f>
        <v>0</v>
      </c>
      <c r="CE998" s="14">
        <f>VLOOKUP($B998,[2]Sheet3!$G:$CZ,68,0)</f>
        <v>0</v>
      </c>
      <c r="CF998" s="14">
        <f>VLOOKUP($B998,[2]Sheet3!$G:$CZ,69,0)</f>
        <v>0</v>
      </c>
      <c r="CG998" s="14">
        <f>VLOOKUP($B998,[2]Sheet3!$G:$CZ,70,0)</f>
        <v>0</v>
      </c>
      <c r="CH998" s="14">
        <f>VLOOKUP($B998,[2]Sheet3!$G:$CZ,71,0)</f>
        <v>0</v>
      </c>
      <c r="CI998" s="14">
        <f>VLOOKUP($B998,[2]Sheet3!$G:$CZ,72,0)</f>
        <v>0</v>
      </c>
      <c r="CJ998" s="14">
        <f>VLOOKUP($B998,[2]Sheet3!$G:$CZ,73,0)</f>
        <v>0</v>
      </c>
      <c r="CK998" s="14">
        <f>VLOOKUP($B998,[2]Sheet3!$G:$CZ,74,0)</f>
        <v>0</v>
      </c>
      <c r="CL998" s="14">
        <f>VLOOKUP($B998,[2]Sheet3!$G:$CZ,75,0)</f>
        <v>0</v>
      </c>
      <c r="CM998" s="14">
        <f>VLOOKUP($B998,[2]Sheet3!$G:$CZ,76,0)</f>
        <v>0</v>
      </c>
      <c r="CN998" s="14">
        <f>VLOOKUP($B998,[2]Sheet3!$G:$CZ,77,0)</f>
        <v>0</v>
      </c>
      <c r="CO998" s="14">
        <f>VLOOKUP($B998,[2]Sheet3!$G:$CZ,78,0)</f>
        <v>0</v>
      </c>
      <c r="CP998" s="14">
        <f>VLOOKUP($B998,[2]Sheet3!$G:$CZ,79,0)</f>
        <v>0</v>
      </c>
      <c r="CQ998" s="14">
        <f>VLOOKUP($B998,[2]Sheet3!$G:$CZ,80,0)</f>
        <v>0</v>
      </c>
      <c r="CR998" s="14">
        <f>VLOOKUP($B998,[2]Sheet3!$G:$CZ,81,0)</f>
        <v>0</v>
      </c>
      <c r="CS998" s="14">
        <f>VLOOKUP($B998,[2]Sheet3!$G:$CZ,82,0)</f>
        <v>0</v>
      </c>
      <c r="CT998" s="14">
        <f>VLOOKUP($B998,[2]Sheet3!$G:$CZ,83,0)</f>
        <v>0</v>
      </c>
      <c r="CU998" s="14">
        <f>VLOOKUP($B998,[2]Sheet3!$G:$CZ,84,0)</f>
        <v>0</v>
      </c>
      <c r="CV998" s="14">
        <f>VLOOKUP($B998,[2]Sheet3!$G:$CZ,85,0)</f>
        <v>0</v>
      </c>
      <c r="CW998" s="14">
        <f>VLOOKUP($B998,[2]Sheet3!$G:$CZ,86,0)</f>
        <v>0</v>
      </c>
      <c r="CX998" s="14">
        <f>VLOOKUP($B998,[2]Sheet3!$G:$CZ,87,0)</f>
        <v>0</v>
      </c>
      <c r="CY998" s="14">
        <f>VLOOKUP($B998,[2]Sheet3!$G:$CZ,88,0)</f>
        <v>0</v>
      </c>
      <c r="CZ998" s="14">
        <f>VLOOKUP($B998,[2]Sheet3!$G:$CZ,89,0)</f>
        <v>0</v>
      </c>
      <c r="DA998" s="14">
        <f>VLOOKUP($B998,[2]Sheet3!$G:$CZ,90,0)</f>
        <v>0</v>
      </c>
      <c r="DB998" s="14">
        <f>VLOOKUP($B998,[2]Sheet3!$G:$CZ,91,0)</f>
        <v>0</v>
      </c>
      <c r="DC998" s="14">
        <f>VLOOKUP($B998,[2]Sheet3!$G:$CZ,92,0)</f>
        <v>0</v>
      </c>
      <c r="DD998" s="14">
        <f>VLOOKUP($B998,[2]Sheet3!$G:$CZ,93,0)</f>
        <v>0</v>
      </c>
      <c r="DE998" s="14">
        <f>VLOOKUP($B998,[2]Sheet3!$G:$CZ,94,0)</f>
        <v>0</v>
      </c>
      <c r="DF998" s="14">
        <f>VLOOKUP($B998,[2]Sheet3!$G:$CZ,95,0)</f>
        <v>0</v>
      </c>
      <c r="DG998" s="14">
        <f>VLOOKUP($B998,[2]Sheet3!$G:$CZ,96,0)</f>
        <v>0</v>
      </c>
      <c r="DH998" s="14">
        <f>VLOOKUP($B998,[2]Sheet3!$G:$CZ,97,0)</f>
        <v>0</v>
      </c>
      <c r="DI998" s="14">
        <f>VLOOKUP($B998,[2]Sheet3!$G:$CZ,98,0)</f>
        <v>0</v>
      </c>
    </row>
    <row r="999" spans="1:113" x14ac:dyDescent="0.3">
      <c r="A999" s="9" t="str">
        <f t="shared" si="47"/>
        <v>W24043</v>
      </c>
      <c r="B999" s="15" t="s">
        <v>2292</v>
      </c>
      <c r="C999" s="15" t="s">
        <v>2293</v>
      </c>
      <c r="F999" s="7" t="s">
        <v>15</v>
      </c>
      <c r="G999" s="12" t="s">
        <v>4493</v>
      </c>
      <c r="H999" s="12" t="str">
        <f>VLOOKUP($B999,[1]Sheet1!$A:$G,5,0)</f>
        <v>tanmay.kumar@redingtongroup.com</v>
      </c>
      <c r="I999" s="12" t="str">
        <f>VLOOKUP($B999,[1]Sheet1!$A:$G,7,0)</f>
        <v>dilip.vishwa@redingtongroup.com</v>
      </c>
      <c r="J999" s="12" t="s">
        <v>82</v>
      </c>
      <c r="K999" s="7"/>
      <c r="L999" s="7"/>
      <c r="M999" s="8"/>
      <c r="N999" s="7" t="str">
        <f t="shared" si="45"/>
        <v>tanmay.kumar@redingtongroup.com; dilip.vishwa@redingtongroup.com; nilesh.phirke@redingtongroup.com;christopher.joseph@redingtongroup.com</v>
      </c>
      <c r="O999" s="7" t="str">
        <f t="shared" si="46"/>
        <v>W24043</v>
      </c>
      <c r="P999" s="8" t="s">
        <v>5215</v>
      </c>
      <c r="Q999" s="14">
        <f>VLOOKUP($B999,[2]Sheet3!$G:$CZ,2,0)</f>
        <v>2400306768</v>
      </c>
      <c r="R999" s="14">
        <f>VLOOKUP($B999,[2]Sheet3!$G:$CZ,3,0)</f>
        <v>0</v>
      </c>
      <c r="S999" s="14">
        <f>VLOOKUP($B999,[2]Sheet3!$G:$CZ,4,0)</f>
        <v>0</v>
      </c>
      <c r="T999" s="14">
        <f>VLOOKUP($B999,[2]Sheet3!$G:$CZ,5,0)</f>
        <v>0</v>
      </c>
      <c r="U999" s="14">
        <f>VLOOKUP($B999,[2]Sheet3!$G:$CZ,6,0)</f>
        <v>0</v>
      </c>
      <c r="V999" s="14">
        <f>VLOOKUP($B999,[2]Sheet3!$G:$CZ,7,0)</f>
        <v>0</v>
      </c>
      <c r="W999" s="14">
        <f>VLOOKUP($B999,[2]Sheet3!$G:$CZ,8,0)</f>
        <v>0</v>
      </c>
      <c r="X999" s="14">
        <f>VLOOKUP($B999,[2]Sheet3!$G:$CZ,9,0)</f>
        <v>0</v>
      </c>
      <c r="Y999" s="14">
        <f>VLOOKUP($B999,[2]Sheet3!$G:$CZ,10,0)</f>
        <v>0</v>
      </c>
      <c r="Z999" s="14">
        <f>VLOOKUP($B999,[2]Sheet3!$G:$CZ,11,0)</f>
        <v>0</v>
      </c>
      <c r="AA999" s="14">
        <f>VLOOKUP($B999,[2]Sheet3!$G:$CZ,12,0)</f>
        <v>0</v>
      </c>
      <c r="AB999" s="14">
        <f>VLOOKUP($B999,[2]Sheet3!$G:$CZ,13,0)</f>
        <v>0</v>
      </c>
      <c r="AC999" s="14">
        <f>VLOOKUP($B999,[2]Sheet3!$G:$CZ,14,0)</f>
        <v>0</v>
      </c>
      <c r="AD999" s="14">
        <f>VLOOKUP($B999,[2]Sheet3!$G:$CZ,15,0)</f>
        <v>0</v>
      </c>
      <c r="AE999" s="14">
        <f>VLOOKUP($B999,[2]Sheet3!$G:$CZ,16,0)</f>
        <v>0</v>
      </c>
      <c r="AF999" s="14">
        <f>VLOOKUP($B999,[2]Sheet3!$G:$CZ,17,0)</f>
        <v>0</v>
      </c>
      <c r="AG999" s="14">
        <f>VLOOKUP($B999,[2]Sheet3!$G:$CZ,18,0)</f>
        <v>0</v>
      </c>
      <c r="AH999" s="14">
        <f>VLOOKUP($B999,[2]Sheet3!$G:$CZ,19,0)</f>
        <v>0</v>
      </c>
      <c r="AI999" s="14">
        <f>VLOOKUP($B999,[2]Sheet3!$G:$CZ,20,0)</f>
        <v>0</v>
      </c>
      <c r="AJ999" s="14">
        <f>VLOOKUP($B999,[2]Sheet3!$G:$CZ,21,0)</f>
        <v>0</v>
      </c>
      <c r="AK999" s="14">
        <f>VLOOKUP($B999,[2]Sheet3!$G:$CZ,22,0)</f>
        <v>0</v>
      </c>
      <c r="AL999" s="14">
        <f>VLOOKUP($B999,[2]Sheet3!$G:$CZ,23,0)</f>
        <v>0</v>
      </c>
      <c r="AM999" s="14">
        <f>VLOOKUP($B999,[2]Sheet3!$G:$CZ,24,0)</f>
        <v>0</v>
      </c>
      <c r="AN999" s="14">
        <f>VLOOKUP($B999,[2]Sheet3!$G:$CZ,25,0)</f>
        <v>0</v>
      </c>
      <c r="AO999" s="14">
        <f>VLOOKUP($B999,[2]Sheet3!$G:$CZ,26,0)</f>
        <v>0</v>
      </c>
      <c r="AP999" s="14">
        <f>VLOOKUP($B999,[2]Sheet3!$G:$CZ,27,0)</f>
        <v>0</v>
      </c>
      <c r="AQ999" s="14">
        <f>VLOOKUP($B999,[2]Sheet3!$G:$CZ,28,0)</f>
        <v>0</v>
      </c>
      <c r="AR999" s="14">
        <f>VLOOKUP($B999,[2]Sheet3!$G:$CZ,29,0)</f>
        <v>0</v>
      </c>
      <c r="AS999" s="14">
        <f>VLOOKUP($B999,[2]Sheet3!$G:$CZ,30,0)</f>
        <v>0</v>
      </c>
      <c r="AT999" s="14">
        <f>VLOOKUP($B999,[2]Sheet3!$G:$CZ,31,0)</f>
        <v>0</v>
      </c>
      <c r="AU999" s="14">
        <f>VLOOKUP($B999,[2]Sheet3!$G:$CZ,32,0)</f>
        <v>0</v>
      </c>
      <c r="AV999" s="14">
        <f>VLOOKUP($B999,[2]Sheet3!$G:$CZ,33,0)</f>
        <v>0</v>
      </c>
      <c r="AW999" s="14">
        <f>VLOOKUP($B999,[2]Sheet3!$G:$CZ,34,0)</f>
        <v>0</v>
      </c>
      <c r="AX999" s="14">
        <f>VLOOKUP($B999,[2]Sheet3!$G:$CZ,35,0)</f>
        <v>0</v>
      </c>
      <c r="AY999" s="14">
        <f>VLOOKUP($B999,[2]Sheet3!$G:$CZ,36,0)</f>
        <v>0</v>
      </c>
      <c r="AZ999" s="14">
        <f>VLOOKUP($B999,[2]Sheet3!$G:$CZ,37,0)</f>
        <v>0</v>
      </c>
      <c r="BA999" s="14">
        <f>VLOOKUP($B999,[2]Sheet3!$G:$CZ,38,0)</f>
        <v>0</v>
      </c>
      <c r="BB999" s="14">
        <f>VLOOKUP($B999,[2]Sheet3!$G:$CZ,39,0)</f>
        <v>0</v>
      </c>
      <c r="BC999" s="14">
        <f>VLOOKUP($B999,[2]Sheet3!$G:$CZ,40,0)</f>
        <v>0</v>
      </c>
      <c r="BD999" s="14">
        <f>VLOOKUP($B999,[2]Sheet3!$G:$CZ,41,0)</f>
        <v>0</v>
      </c>
      <c r="BE999" s="14">
        <f>VLOOKUP($B999,[2]Sheet3!$G:$CZ,42,0)</f>
        <v>0</v>
      </c>
      <c r="BF999" s="14">
        <f>VLOOKUP($B999,[2]Sheet3!$G:$CZ,43,0)</f>
        <v>0</v>
      </c>
      <c r="BG999" s="14">
        <f>VLOOKUP($B999,[2]Sheet3!$G:$CZ,44,0)</f>
        <v>0</v>
      </c>
      <c r="BH999" s="14">
        <f>VLOOKUP($B999,[2]Sheet3!$G:$CZ,45,0)</f>
        <v>0</v>
      </c>
      <c r="BI999" s="14">
        <f>VLOOKUP($B999,[2]Sheet3!$G:$CZ,46,0)</f>
        <v>0</v>
      </c>
      <c r="BJ999" s="14">
        <f>VLOOKUP($B999,[2]Sheet3!$G:$CZ,47,0)</f>
        <v>0</v>
      </c>
      <c r="BK999" s="14">
        <f>VLOOKUP($B999,[2]Sheet3!$G:$CZ,48,0)</f>
        <v>0</v>
      </c>
      <c r="BL999" s="14">
        <f>VLOOKUP($B999,[2]Sheet3!$G:$CZ,49,0)</f>
        <v>0</v>
      </c>
      <c r="BM999" s="14">
        <f>VLOOKUP($B999,[2]Sheet3!$G:$CZ,50,0)</f>
        <v>0</v>
      </c>
      <c r="BN999" s="14">
        <f>VLOOKUP($B999,[2]Sheet3!$G:$CZ,51,0)</f>
        <v>0</v>
      </c>
      <c r="BO999" s="14">
        <f>VLOOKUP($B999,[2]Sheet3!$G:$CZ,52,0)</f>
        <v>0</v>
      </c>
      <c r="BP999" s="14">
        <f>VLOOKUP($B999,[2]Sheet3!$G:$CZ,53,0)</f>
        <v>0</v>
      </c>
      <c r="BQ999" s="14">
        <f>VLOOKUP($B999,[2]Sheet3!$G:$CZ,54,0)</f>
        <v>0</v>
      </c>
      <c r="BR999" s="14">
        <f>VLOOKUP($B999,[2]Sheet3!$G:$CZ,55,0)</f>
        <v>0</v>
      </c>
      <c r="BS999" s="14">
        <f>VLOOKUP($B999,[2]Sheet3!$G:$CZ,56,0)</f>
        <v>0</v>
      </c>
      <c r="BT999" s="14">
        <f>VLOOKUP($B999,[2]Sheet3!$G:$CZ,57,0)</f>
        <v>0</v>
      </c>
      <c r="BU999" s="14">
        <f>VLOOKUP($B999,[2]Sheet3!$G:$CZ,58,0)</f>
        <v>0</v>
      </c>
      <c r="BV999" s="14">
        <f>VLOOKUP($B999,[2]Sheet3!$G:$CZ,59,0)</f>
        <v>0</v>
      </c>
      <c r="BW999" s="14">
        <f>VLOOKUP($B999,[2]Sheet3!$G:$CZ,60,0)</f>
        <v>0</v>
      </c>
      <c r="BX999" s="14">
        <f>VLOOKUP($B999,[2]Sheet3!$G:$CZ,61,0)</f>
        <v>0</v>
      </c>
      <c r="BY999" s="14">
        <f>VLOOKUP($B999,[2]Sheet3!$G:$CZ,62,0)</f>
        <v>0</v>
      </c>
      <c r="BZ999" s="14">
        <f>VLOOKUP($B999,[2]Sheet3!$G:$CZ,63,0)</f>
        <v>0</v>
      </c>
      <c r="CA999" s="14">
        <f>VLOOKUP($B999,[2]Sheet3!$G:$CZ,64,0)</f>
        <v>0</v>
      </c>
      <c r="CB999" s="14">
        <f>VLOOKUP($B999,[2]Sheet3!$G:$CZ,65,0)</f>
        <v>0</v>
      </c>
      <c r="CC999" s="14">
        <f>VLOOKUP($B999,[2]Sheet3!$G:$CZ,66,0)</f>
        <v>0</v>
      </c>
      <c r="CD999" s="14">
        <f>VLOOKUP($B999,[2]Sheet3!$G:$CZ,67,0)</f>
        <v>0</v>
      </c>
      <c r="CE999" s="14">
        <f>VLOOKUP($B999,[2]Sheet3!$G:$CZ,68,0)</f>
        <v>0</v>
      </c>
      <c r="CF999" s="14">
        <f>VLOOKUP($B999,[2]Sheet3!$G:$CZ,69,0)</f>
        <v>0</v>
      </c>
      <c r="CG999" s="14">
        <f>VLOOKUP($B999,[2]Sheet3!$G:$CZ,70,0)</f>
        <v>0</v>
      </c>
      <c r="CH999" s="14">
        <f>VLOOKUP($B999,[2]Sheet3!$G:$CZ,71,0)</f>
        <v>0</v>
      </c>
      <c r="CI999" s="14">
        <f>VLOOKUP($B999,[2]Sheet3!$G:$CZ,72,0)</f>
        <v>0</v>
      </c>
      <c r="CJ999" s="14">
        <f>VLOOKUP($B999,[2]Sheet3!$G:$CZ,73,0)</f>
        <v>0</v>
      </c>
      <c r="CK999" s="14">
        <f>VLOOKUP($B999,[2]Sheet3!$G:$CZ,74,0)</f>
        <v>0</v>
      </c>
      <c r="CL999" s="14">
        <f>VLOOKUP($B999,[2]Sheet3!$G:$CZ,75,0)</f>
        <v>0</v>
      </c>
      <c r="CM999" s="14">
        <f>VLOOKUP($B999,[2]Sheet3!$G:$CZ,76,0)</f>
        <v>0</v>
      </c>
      <c r="CN999" s="14">
        <f>VLOOKUP($B999,[2]Sheet3!$G:$CZ,77,0)</f>
        <v>0</v>
      </c>
      <c r="CO999" s="14">
        <f>VLOOKUP($B999,[2]Sheet3!$G:$CZ,78,0)</f>
        <v>0</v>
      </c>
      <c r="CP999" s="14">
        <f>VLOOKUP($B999,[2]Sheet3!$G:$CZ,79,0)</f>
        <v>0</v>
      </c>
      <c r="CQ999" s="14">
        <f>VLOOKUP($B999,[2]Sheet3!$G:$CZ,80,0)</f>
        <v>0</v>
      </c>
      <c r="CR999" s="14">
        <f>VLOOKUP($B999,[2]Sheet3!$G:$CZ,81,0)</f>
        <v>0</v>
      </c>
      <c r="CS999" s="14">
        <f>VLOOKUP($B999,[2]Sheet3!$G:$CZ,82,0)</f>
        <v>0</v>
      </c>
      <c r="CT999" s="14">
        <f>VLOOKUP($B999,[2]Sheet3!$G:$CZ,83,0)</f>
        <v>0</v>
      </c>
      <c r="CU999" s="14">
        <f>VLOOKUP($B999,[2]Sheet3!$G:$CZ,84,0)</f>
        <v>0</v>
      </c>
      <c r="CV999" s="14">
        <f>VLOOKUP($B999,[2]Sheet3!$G:$CZ,85,0)</f>
        <v>0</v>
      </c>
      <c r="CW999" s="14">
        <f>VLOOKUP($B999,[2]Sheet3!$G:$CZ,86,0)</f>
        <v>0</v>
      </c>
      <c r="CX999" s="14">
        <f>VLOOKUP($B999,[2]Sheet3!$G:$CZ,87,0)</f>
        <v>0</v>
      </c>
      <c r="CY999" s="14">
        <f>VLOOKUP($B999,[2]Sheet3!$G:$CZ,88,0)</f>
        <v>0</v>
      </c>
      <c r="CZ999" s="14">
        <f>VLOOKUP($B999,[2]Sheet3!$G:$CZ,89,0)</f>
        <v>0</v>
      </c>
      <c r="DA999" s="14">
        <f>VLOOKUP($B999,[2]Sheet3!$G:$CZ,90,0)</f>
        <v>0</v>
      </c>
      <c r="DB999" s="14">
        <f>VLOOKUP($B999,[2]Sheet3!$G:$CZ,91,0)</f>
        <v>0</v>
      </c>
      <c r="DC999" s="14">
        <f>VLOOKUP($B999,[2]Sheet3!$G:$CZ,92,0)</f>
        <v>0</v>
      </c>
      <c r="DD999" s="14">
        <f>VLOOKUP($B999,[2]Sheet3!$G:$CZ,93,0)</f>
        <v>0</v>
      </c>
      <c r="DE999" s="14">
        <f>VLOOKUP($B999,[2]Sheet3!$G:$CZ,94,0)</f>
        <v>0</v>
      </c>
      <c r="DF999" s="14">
        <f>VLOOKUP($B999,[2]Sheet3!$G:$CZ,95,0)</f>
        <v>0</v>
      </c>
      <c r="DG999" s="14">
        <f>VLOOKUP($B999,[2]Sheet3!$G:$CZ,96,0)</f>
        <v>0</v>
      </c>
      <c r="DH999" s="14">
        <f>VLOOKUP($B999,[2]Sheet3!$G:$CZ,97,0)</f>
        <v>0</v>
      </c>
      <c r="DI999" s="14">
        <f>VLOOKUP($B999,[2]Sheet3!$G:$CZ,98,0)</f>
        <v>0</v>
      </c>
    </row>
    <row r="1000" spans="1:113" x14ac:dyDescent="0.3">
      <c r="A1000" s="9" t="str">
        <f t="shared" si="47"/>
        <v>W23006</v>
      </c>
      <c r="B1000" s="15" t="s">
        <v>2294</v>
      </c>
      <c r="C1000" s="15" t="s">
        <v>2295</v>
      </c>
      <c r="F1000" s="7" t="s">
        <v>15</v>
      </c>
      <c r="G1000" s="12" t="s">
        <v>4494</v>
      </c>
      <c r="H1000" s="12" t="str">
        <f>VLOOKUP($B1000,[1]Sheet1!$A:$G,5,0)</f>
        <v>santosh.desai@redingtongroup.com</v>
      </c>
      <c r="I1000" s="12" t="str">
        <f>VLOOKUP($B1000,[1]Sheet1!$A:$G,7,0)</f>
        <v>dilip.vishwa@redingtongroup.com</v>
      </c>
      <c r="J1000" s="12" t="s">
        <v>82</v>
      </c>
      <c r="K1000" s="7"/>
      <c r="L1000" s="7"/>
      <c r="M1000" s="8"/>
      <c r="N1000" s="7" t="str">
        <f t="shared" si="45"/>
        <v>santosh.desai@redingtongroup.com; dilip.vishwa@redingtongroup.com; nilesh.phirke@redingtongroup.com;christopher.joseph@redingtongroup.com</v>
      </c>
      <c r="O1000" s="7" t="str">
        <f t="shared" si="46"/>
        <v>W23006</v>
      </c>
      <c r="P1000" s="8" t="s">
        <v>5215</v>
      </c>
      <c r="Q1000" s="14">
        <f>VLOOKUP($B1000,[2]Sheet3!$G:$CZ,2,0)</f>
        <v>2400307270</v>
      </c>
      <c r="R1000" s="14">
        <f>VLOOKUP($B1000,[2]Sheet3!$G:$CZ,3,0)</f>
        <v>2400304826</v>
      </c>
      <c r="S1000" s="14">
        <f>VLOOKUP($B1000,[2]Sheet3!$G:$CZ,4,0)</f>
        <v>2400307274</v>
      </c>
      <c r="T1000" s="14">
        <f>VLOOKUP($B1000,[2]Sheet3!$G:$CZ,5,0)</f>
        <v>2400307268</v>
      </c>
      <c r="U1000" s="14">
        <f>VLOOKUP($B1000,[2]Sheet3!$G:$CZ,6,0)</f>
        <v>2400307276</v>
      </c>
      <c r="V1000" s="14">
        <f>VLOOKUP($B1000,[2]Sheet3!$G:$CZ,7,0)</f>
        <v>2400304990</v>
      </c>
      <c r="W1000" s="14">
        <f>VLOOKUP($B1000,[2]Sheet3!$G:$CZ,8,0)</f>
        <v>2400304988</v>
      </c>
      <c r="X1000" s="14">
        <f>VLOOKUP($B1000,[2]Sheet3!$G:$CZ,9,0)</f>
        <v>2400304604</v>
      </c>
      <c r="Y1000" s="14">
        <f>VLOOKUP($B1000,[2]Sheet3!$G:$CZ,10,0)</f>
        <v>0</v>
      </c>
      <c r="Z1000" s="14">
        <f>VLOOKUP($B1000,[2]Sheet3!$G:$CZ,11,0)</f>
        <v>0</v>
      </c>
      <c r="AA1000" s="14">
        <f>VLOOKUP($B1000,[2]Sheet3!$G:$CZ,12,0)</f>
        <v>0</v>
      </c>
      <c r="AB1000" s="14">
        <f>VLOOKUP($B1000,[2]Sheet3!$G:$CZ,13,0)</f>
        <v>0</v>
      </c>
      <c r="AC1000" s="14">
        <f>VLOOKUP($B1000,[2]Sheet3!$G:$CZ,14,0)</f>
        <v>0</v>
      </c>
      <c r="AD1000" s="14">
        <f>VLOOKUP($B1000,[2]Sheet3!$G:$CZ,15,0)</f>
        <v>0</v>
      </c>
      <c r="AE1000" s="14">
        <f>VLOOKUP($B1000,[2]Sheet3!$G:$CZ,16,0)</f>
        <v>0</v>
      </c>
      <c r="AF1000" s="14">
        <f>VLOOKUP($B1000,[2]Sheet3!$G:$CZ,17,0)</f>
        <v>0</v>
      </c>
      <c r="AG1000" s="14">
        <f>VLOOKUP($B1000,[2]Sheet3!$G:$CZ,18,0)</f>
        <v>0</v>
      </c>
      <c r="AH1000" s="14">
        <f>VLOOKUP($B1000,[2]Sheet3!$G:$CZ,19,0)</f>
        <v>0</v>
      </c>
      <c r="AI1000" s="14">
        <f>VLOOKUP($B1000,[2]Sheet3!$G:$CZ,20,0)</f>
        <v>0</v>
      </c>
      <c r="AJ1000" s="14">
        <f>VLOOKUP($B1000,[2]Sheet3!$G:$CZ,21,0)</f>
        <v>0</v>
      </c>
      <c r="AK1000" s="14">
        <f>VLOOKUP($B1000,[2]Sheet3!$G:$CZ,22,0)</f>
        <v>0</v>
      </c>
      <c r="AL1000" s="14">
        <f>VLOOKUP($B1000,[2]Sheet3!$G:$CZ,23,0)</f>
        <v>0</v>
      </c>
      <c r="AM1000" s="14">
        <f>VLOOKUP($B1000,[2]Sheet3!$G:$CZ,24,0)</f>
        <v>0</v>
      </c>
      <c r="AN1000" s="14">
        <f>VLOOKUP($B1000,[2]Sheet3!$G:$CZ,25,0)</f>
        <v>0</v>
      </c>
      <c r="AO1000" s="14">
        <f>VLOOKUP($B1000,[2]Sheet3!$G:$CZ,26,0)</f>
        <v>0</v>
      </c>
      <c r="AP1000" s="14">
        <f>VLOOKUP($B1000,[2]Sheet3!$G:$CZ,27,0)</f>
        <v>0</v>
      </c>
      <c r="AQ1000" s="14">
        <f>VLOOKUP($B1000,[2]Sheet3!$G:$CZ,28,0)</f>
        <v>0</v>
      </c>
      <c r="AR1000" s="14">
        <f>VLOOKUP($B1000,[2]Sheet3!$G:$CZ,29,0)</f>
        <v>0</v>
      </c>
      <c r="AS1000" s="14">
        <f>VLOOKUP($B1000,[2]Sheet3!$G:$CZ,30,0)</f>
        <v>0</v>
      </c>
      <c r="AT1000" s="14">
        <f>VLOOKUP($B1000,[2]Sheet3!$G:$CZ,31,0)</f>
        <v>0</v>
      </c>
      <c r="AU1000" s="14">
        <f>VLOOKUP($B1000,[2]Sheet3!$G:$CZ,32,0)</f>
        <v>0</v>
      </c>
      <c r="AV1000" s="14">
        <f>VLOOKUP($B1000,[2]Sheet3!$G:$CZ,33,0)</f>
        <v>0</v>
      </c>
      <c r="AW1000" s="14">
        <f>VLOOKUP($B1000,[2]Sheet3!$G:$CZ,34,0)</f>
        <v>0</v>
      </c>
      <c r="AX1000" s="14">
        <f>VLOOKUP($B1000,[2]Sheet3!$G:$CZ,35,0)</f>
        <v>0</v>
      </c>
      <c r="AY1000" s="14">
        <f>VLOOKUP($B1000,[2]Sheet3!$G:$CZ,36,0)</f>
        <v>0</v>
      </c>
      <c r="AZ1000" s="14">
        <f>VLOOKUP($B1000,[2]Sheet3!$G:$CZ,37,0)</f>
        <v>0</v>
      </c>
      <c r="BA1000" s="14">
        <f>VLOOKUP($B1000,[2]Sheet3!$G:$CZ,38,0)</f>
        <v>0</v>
      </c>
      <c r="BB1000" s="14">
        <f>VLOOKUP($B1000,[2]Sheet3!$G:$CZ,39,0)</f>
        <v>0</v>
      </c>
      <c r="BC1000" s="14">
        <f>VLOOKUP($B1000,[2]Sheet3!$G:$CZ,40,0)</f>
        <v>0</v>
      </c>
      <c r="BD1000" s="14">
        <f>VLOOKUP($B1000,[2]Sheet3!$G:$CZ,41,0)</f>
        <v>0</v>
      </c>
      <c r="BE1000" s="14">
        <f>VLOOKUP($B1000,[2]Sheet3!$G:$CZ,42,0)</f>
        <v>0</v>
      </c>
      <c r="BF1000" s="14">
        <f>VLOOKUP($B1000,[2]Sheet3!$G:$CZ,43,0)</f>
        <v>0</v>
      </c>
      <c r="BG1000" s="14">
        <f>VLOOKUP($B1000,[2]Sheet3!$G:$CZ,44,0)</f>
        <v>0</v>
      </c>
      <c r="BH1000" s="14">
        <f>VLOOKUP($B1000,[2]Sheet3!$G:$CZ,45,0)</f>
        <v>0</v>
      </c>
      <c r="BI1000" s="14">
        <f>VLOOKUP($B1000,[2]Sheet3!$G:$CZ,46,0)</f>
        <v>0</v>
      </c>
      <c r="BJ1000" s="14">
        <f>VLOOKUP($B1000,[2]Sheet3!$G:$CZ,47,0)</f>
        <v>0</v>
      </c>
      <c r="BK1000" s="14">
        <f>VLOOKUP($B1000,[2]Sheet3!$G:$CZ,48,0)</f>
        <v>0</v>
      </c>
      <c r="BL1000" s="14">
        <f>VLOOKUP($B1000,[2]Sheet3!$G:$CZ,49,0)</f>
        <v>0</v>
      </c>
      <c r="BM1000" s="14">
        <f>VLOOKUP($B1000,[2]Sheet3!$G:$CZ,50,0)</f>
        <v>0</v>
      </c>
      <c r="BN1000" s="14">
        <f>VLOOKUP($B1000,[2]Sheet3!$G:$CZ,51,0)</f>
        <v>0</v>
      </c>
      <c r="BO1000" s="14">
        <f>VLOOKUP($B1000,[2]Sheet3!$G:$CZ,52,0)</f>
        <v>0</v>
      </c>
      <c r="BP1000" s="14">
        <f>VLOOKUP($B1000,[2]Sheet3!$G:$CZ,53,0)</f>
        <v>0</v>
      </c>
      <c r="BQ1000" s="14">
        <f>VLOOKUP($B1000,[2]Sheet3!$G:$CZ,54,0)</f>
        <v>0</v>
      </c>
      <c r="BR1000" s="14">
        <f>VLOOKUP($B1000,[2]Sheet3!$G:$CZ,55,0)</f>
        <v>0</v>
      </c>
      <c r="BS1000" s="14">
        <f>VLOOKUP($B1000,[2]Sheet3!$G:$CZ,56,0)</f>
        <v>0</v>
      </c>
      <c r="BT1000" s="14">
        <f>VLOOKUP($B1000,[2]Sheet3!$G:$CZ,57,0)</f>
        <v>0</v>
      </c>
      <c r="BU1000" s="14">
        <f>VLOOKUP($B1000,[2]Sheet3!$G:$CZ,58,0)</f>
        <v>0</v>
      </c>
      <c r="BV1000" s="14">
        <f>VLOOKUP($B1000,[2]Sheet3!$G:$CZ,59,0)</f>
        <v>0</v>
      </c>
      <c r="BW1000" s="14">
        <f>VLOOKUP($B1000,[2]Sheet3!$G:$CZ,60,0)</f>
        <v>0</v>
      </c>
      <c r="BX1000" s="14">
        <f>VLOOKUP($B1000,[2]Sheet3!$G:$CZ,61,0)</f>
        <v>0</v>
      </c>
      <c r="BY1000" s="14">
        <f>VLOOKUP($B1000,[2]Sheet3!$G:$CZ,62,0)</f>
        <v>0</v>
      </c>
      <c r="BZ1000" s="14">
        <f>VLOOKUP($B1000,[2]Sheet3!$G:$CZ,63,0)</f>
        <v>0</v>
      </c>
      <c r="CA1000" s="14">
        <f>VLOOKUP($B1000,[2]Sheet3!$G:$CZ,64,0)</f>
        <v>0</v>
      </c>
      <c r="CB1000" s="14">
        <f>VLOOKUP($B1000,[2]Sheet3!$G:$CZ,65,0)</f>
        <v>0</v>
      </c>
      <c r="CC1000" s="14">
        <f>VLOOKUP($B1000,[2]Sheet3!$G:$CZ,66,0)</f>
        <v>0</v>
      </c>
      <c r="CD1000" s="14">
        <f>VLOOKUP($B1000,[2]Sheet3!$G:$CZ,67,0)</f>
        <v>0</v>
      </c>
      <c r="CE1000" s="14">
        <f>VLOOKUP($B1000,[2]Sheet3!$G:$CZ,68,0)</f>
        <v>0</v>
      </c>
      <c r="CF1000" s="14">
        <f>VLOOKUP($B1000,[2]Sheet3!$G:$CZ,69,0)</f>
        <v>0</v>
      </c>
      <c r="CG1000" s="14">
        <f>VLOOKUP($B1000,[2]Sheet3!$G:$CZ,70,0)</f>
        <v>0</v>
      </c>
      <c r="CH1000" s="14">
        <f>VLOOKUP($B1000,[2]Sheet3!$G:$CZ,71,0)</f>
        <v>0</v>
      </c>
      <c r="CI1000" s="14">
        <f>VLOOKUP($B1000,[2]Sheet3!$G:$CZ,72,0)</f>
        <v>0</v>
      </c>
      <c r="CJ1000" s="14">
        <f>VLOOKUP($B1000,[2]Sheet3!$G:$CZ,73,0)</f>
        <v>0</v>
      </c>
      <c r="CK1000" s="14">
        <f>VLOOKUP($B1000,[2]Sheet3!$G:$CZ,74,0)</f>
        <v>0</v>
      </c>
      <c r="CL1000" s="14">
        <f>VLOOKUP($B1000,[2]Sheet3!$G:$CZ,75,0)</f>
        <v>0</v>
      </c>
      <c r="CM1000" s="14">
        <f>VLOOKUP($B1000,[2]Sheet3!$G:$CZ,76,0)</f>
        <v>0</v>
      </c>
      <c r="CN1000" s="14">
        <f>VLOOKUP($B1000,[2]Sheet3!$G:$CZ,77,0)</f>
        <v>0</v>
      </c>
      <c r="CO1000" s="14">
        <f>VLOOKUP($B1000,[2]Sheet3!$G:$CZ,78,0)</f>
        <v>0</v>
      </c>
      <c r="CP1000" s="14">
        <f>VLOOKUP($B1000,[2]Sheet3!$G:$CZ,79,0)</f>
        <v>0</v>
      </c>
      <c r="CQ1000" s="14">
        <f>VLOOKUP($B1000,[2]Sheet3!$G:$CZ,80,0)</f>
        <v>0</v>
      </c>
      <c r="CR1000" s="14">
        <f>VLOOKUP($B1000,[2]Sheet3!$G:$CZ,81,0)</f>
        <v>0</v>
      </c>
      <c r="CS1000" s="14">
        <f>VLOOKUP($B1000,[2]Sheet3!$G:$CZ,82,0)</f>
        <v>0</v>
      </c>
      <c r="CT1000" s="14">
        <f>VLOOKUP($B1000,[2]Sheet3!$G:$CZ,83,0)</f>
        <v>0</v>
      </c>
      <c r="CU1000" s="14">
        <f>VLOOKUP($B1000,[2]Sheet3!$G:$CZ,84,0)</f>
        <v>0</v>
      </c>
      <c r="CV1000" s="14">
        <f>VLOOKUP($B1000,[2]Sheet3!$G:$CZ,85,0)</f>
        <v>0</v>
      </c>
      <c r="CW1000" s="14">
        <f>VLOOKUP($B1000,[2]Sheet3!$G:$CZ,86,0)</f>
        <v>0</v>
      </c>
      <c r="CX1000" s="14">
        <f>VLOOKUP($B1000,[2]Sheet3!$G:$CZ,87,0)</f>
        <v>0</v>
      </c>
      <c r="CY1000" s="14">
        <f>VLOOKUP($B1000,[2]Sheet3!$G:$CZ,88,0)</f>
        <v>0</v>
      </c>
      <c r="CZ1000" s="14">
        <f>VLOOKUP($B1000,[2]Sheet3!$G:$CZ,89,0)</f>
        <v>0</v>
      </c>
      <c r="DA1000" s="14">
        <f>VLOOKUP($B1000,[2]Sheet3!$G:$CZ,90,0)</f>
        <v>0</v>
      </c>
      <c r="DB1000" s="14">
        <f>VLOOKUP($B1000,[2]Sheet3!$G:$CZ,91,0)</f>
        <v>0</v>
      </c>
      <c r="DC1000" s="14">
        <f>VLOOKUP($B1000,[2]Sheet3!$G:$CZ,92,0)</f>
        <v>0</v>
      </c>
      <c r="DD1000" s="14">
        <f>VLOOKUP($B1000,[2]Sheet3!$G:$CZ,93,0)</f>
        <v>0</v>
      </c>
      <c r="DE1000" s="14">
        <f>VLOOKUP($B1000,[2]Sheet3!$G:$CZ,94,0)</f>
        <v>0</v>
      </c>
      <c r="DF1000" s="14">
        <f>VLOOKUP($B1000,[2]Sheet3!$G:$CZ,95,0)</f>
        <v>0</v>
      </c>
      <c r="DG1000" s="14">
        <f>VLOOKUP($B1000,[2]Sheet3!$G:$CZ,96,0)</f>
        <v>0</v>
      </c>
      <c r="DH1000" s="14">
        <f>VLOOKUP($B1000,[2]Sheet3!$G:$CZ,97,0)</f>
        <v>0</v>
      </c>
      <c r="DI1000" s="14">
        <f>VLOOKUP($B1000,[2]Sheet3!$G:$CZ,98,0)</f>
        <v>0</v>
      </c>
    </row>
    <row r="1001" spans="1:113" x14ac:dyDescent="0.3">
      <c r="A1001" s="9" t="str">
        <f t="shared" si="47"/>
        <v>N83111</v>
      </c>
      <c r="B1001" s="15" t="s">
        <v>2296</v>
      </c>
      <c r="C1001" s="15" t="s">
        <v>2297</v>
      </c>
      <c r="F1001" s="7" t="s">
        <v>15</v>
      </c>
      <c r="G1001" s="12" t="s">
        <v>4495</v>
      </c>
      <c r="H1001" s="12" t="str">
        <f>VLOOKUP($B1001,[1]Sheet1!$A:$G,5,0)</f>
        <v>rohit.jakhar@redingtongroup.com</v>
      </c>
      <c r="I1001" s="12" t="str">
        <f>VLOOKUP($B1001,[1]Sheet1!$A:$G,7,0)</f>
        <v>jitender.chopra@redingtongroup.com</v>
      </c>
      <c r="J1001" s="12" t="s">
        <v>82</v>
      </c>
      <c r="K1001" s="7"/>
      <c r="L1001" s="7"/>
      <c r="M1001" s="8"/>
      <c r="N1001" s="7" t="str">
        <f t="shared" si="45"/>
        <v>rohit.jakhar@redingtongroup.com; jitender.chopra@redingtongroup.com; nilesh.phirke@redingtongroup.com;christopher.joseph@redingtongroup.com</v>
      </c>
      <c r="O1001" s="7" t="str">
        <f t="shared" si="46"/>
        <v>N83111</v>
      </c>
      <c r="P1001" s="8" t="s">
        <v>5215</v>
      </c>
      <c r="Q1001" s="14">
        <f>VLOOKUP($B1001,[2]Sheet3!$G:$CZ,2,0)</f>
        <v>2400303062</v>
      </c>
      <c r="R1001" s="14">
        <f>VLOOKUP($B1001,[2]Sheet3!$G:$CZ,3,0)</f>
        <v>2400303060</v>
      </c>
      <c r="S1001" s="14">
        <f>VLOOKUP($B1001,[2]Sheet3!$G:$CZ,4,0)</f>
        <v>2400304568</v>
      </c>
      <c r="T1001" s="14">
        <f>VLOOKUP($B1001,[2]Sheet3!$G:$CZ,5,0)</f>
        <v>2400303426</v>
      </c>
      <c r="U1001" s="14">
        <f>VLOOKUP($B1001,[2]Sheet3!$G:$CZ,6,0)</f>
        <v>0</v>
      </c>
      <c r="V1001" s="14">
        <f>VLOOKUP($B1001,[2]Sheet3!$G:$CZ,7,0)</f>
        <v>0</v>
      </c>
      <c r="W1001" s="14">
        <f>VLOOKUP($B1001,[2]Sheet3!$G:$CZ,8,0)</f>
        <v>0</v>
      </c>
      <c r="X1001" s="14">
        <f>VLOOKUP($B1001,[2]Sheet3!$G:$CZ,9,0)</f>
        <v>0</v>
      </c>
      <c r="Y1001" s="14">
        <f>VLOOKUP($B1001,[2]Sheet3!$G:$CZ,10,0)</f>
        <v>0</v>
      </c>
      <c r="Z1001" s="14">
        <f>VLOOKUP($B1001,[2]Sheet3!$G:$CZ,11,0)</f>
        <v>0</v>
      </c>
      <c r="AA1001" s="14">
        <f>VLOOKUP($B1001,[2]Sheet3!$G:$CZ,12,0)</f>
        <v>0</v>
      </c>
      <c r="AB1001" s="14">
        <f>VLOOKUP($B1001,[2]Sheet3!$G:$CZ,13,0)</f>
        <v>0</v>
      </c>
      <c r="AC1001" s="14">
        <f>VLOOKUP($B1001,[2]Sheet3!$G:$CZ,14,0)</f>
        <v>0</v>
      </c>
      <c r="AD1001" s="14">
        <f>VLOOKUP($B1001,[2]Sheet3!$G:$CZ,15,0)</f>
        <v>0</v>
      </c>
      <c r="AE1001" s="14">
        <f>VLOOKUP($B1001,[2]Sheet3!$G:$CZ,16,0)</f>
        <v>0</v>
      </c>
      <c r="AF1001" s="14">
        <f>VLOOKUP($B1001,[2]Sheet3!$G:$CZ,17,0)</f>
        <v>0</v>
      </c>
      <c r="AG1001" s="14">
        <f>VLOOKUP($B1001,[2]Sheet3!$G:$CZ,18,0)</f>
        <v>0</v>
      </c>
      <c r="AH1001" s="14">
        <f>VLOOKUP($B1001,[2]Sheet3!$G:$CZ,19,0)</f>
        <v>0</v>
      </c>
      <c r="AI1001" s="14">
        <f>VLOOKUP($B1001,[2]Sheet3!$G:$CZ,20,0)</f>
        <v>0</v>
      </c>
      <c r="AJ1001" s="14">
        <f>VLOOKUP($B1001,[2]Sheet3!$G:$CZ,21,0)</f>
        <v>0</v>
      </c>
      <c r="AK1001" s="14">
        <f>VLOOKUP($B1001,[2]Sheet3!$G:$CZ,22,0)</f>
        <v>0</v>
      </c>
      <c r="AL1001" s="14">
        <f>VLOOKUP($B1001,[2]Sheet3!$G:$CZ,23,0)</f>
        <v>0</v>
      </c>
      <c r="AM1001" s="14">
        <f>VLOOKUP($B1001,[2]Sheet3!$G:$CZ,24,0)</f>
        <v>0</v>
      </c>
      <c r="AN1001" s="14">
        <f>VLOOKUP($B1001,[2]Sheet3!$G:$CZ,25,0)</f>
        <v>0</v>
      </c>
      <c r="AO1001" s="14">
        <f>VLOOKUP($B1001,[2]Sheet3!$G:$CZ,26,0)</f>
        <v>0</v>
      </c>
      <c r="AP1001" s="14">
        <f>VLOOKUP($B1001,[2]Sheet3!$G:$CZ,27,0)</f>
        <v>0</v>
      </c>
      <c r="AQ1001" s="14">
        <f>VLOOKUP($B1001,[2]Sheet3!$G:$CZ,28,0)</f>
        <v>0</v>
      </c>
      <c r="AR1001" s="14">
        <f>VLOOKUP($B1001,[2]Sheet3!$G:$CZ,29,0)</f>
        <v>0</v>
      </c>
      <c r="AS1001" s="14">
        <f>VLOOKUP($B1001,[2]Sheet3!$G:$CZ,30,0)</f>
        <v>0</v>
      </c>
      <c r="AT1001" s="14">
        <f>VLOOKUP($B1001,[2]Sheet3!$G:$CZ,31,0)</f>
        <v>0</v>
      </c>
      <c r="AU1001" s="14">
        <f>VLOOKUP($B1001,[2]Sheet3!$G:$CZ,32,0)</f>
        <v>0</v>
      </c>
      <c r="AV1001" s="14">
        <f>VLOOKUP($B1001,[2]Sheet3!$G:$CZ,33,0)</f>
        <v>0</v>
      </c>
      <c r="AW1001" s="14">
        <f>VLOOKUP($B1001,[2]Sheet3!$G:$CZ,34,0)</f>
        <v>0</v>
      </c>
      <c r="AX1001" s="14">
        <f>VLOOKUP($B1001,[2]Sheet3!$G:$CZ,35,0)</f>
        <v>0</v>
      </c>
      <c r="AY1001" s="14">
        <f>VLOOKUP($B1001,[2]Sheet3!$G:$CZ,36,0)</f>
        <v>0</v>
      </c>
      <c r="AZ1001" s="14">
        <f>VLOOKUP($B1001,[2]Sheet3!$G:$CZ,37,0)</f>
        <v>0</v>
      </c>
      <c r="BA1001" s="14">
        <f>VLOOKUP($B1001,[2]Sheet3!$G:$CZ,38,0)</f>
        <v>0</v>
      </c>
      <c r="BB1001" s="14">
        <f>VLOOKUP($B1001,[2]Sheet3!$G:$CZ,39,0)</f>
        <v>0</v>
      </c>
      <c r="BC1001" s="14">
        <f>VLOOKUP($B1001,[2]Sheet3!$G:$CZ,40,0)</f>
        <v>0</v>
      </c>
      <c r="BD1001" s="14">
        <f>VLOOKUP($B1001,[2]Sheet3!$G:$CZ,41,0)</f>
        <v>0</v>
      </c>
      <c r="BE1001" s="14">
        <f>VLOOKUP($B1001,[2]Sheet3!$G:$CZ,42,0)</f>
        <v>0</v>
      </c>
      <c r="BF1001" s="14">
        <f>VLOOKUP($B1001,[2]Sheet3!$G:$CZ,43,0)</f>
        <v>0</v>
      </c>
      <c r="BG1001" s="14">
        <f>VLOOKUP($B1001,[2]Sheet3!$G:$CZ,44,0)</f>
        <v>0</v>
      </c>
      <c r="BH1001" s="14">
        <f>VLOOKUP($B1001,[2]Sheet3!$G:$CZ,45,0)</f>
        <v>0</v>
      </c>
      <c r="BI1001" s="14">
        <f>VLOOKUP($B1001,[2]Sheet3!$G:$CZ,46,0)</f>
        <v>0</v>
      </c>
      <c r="BJ1001" s="14">
        <f>VLOOKUP($B1001,[2]Sheet3!$G:$CZ,47,0)</f>
        <v>0</v>
      </c>
      <c r="BK1001" s="14">
        <f>VLOOKUP($B1001,[2]Sheet3!$G:$CZ,48,0)</f>
        <v>0</v>
      </c>
      <c r="BL1001" s="14">
        <f>VLOOKUP($B1001,[2]Sheet3!$G:$CZ,49,0)</f>
        <v>0</v>
      </c>
      <c r="BM1001" s="14">
        <f>VLOOKUP($B1001,[2]Sheet3!$G:$CZ,50,0)</f>
        <v>0</v>
      </c>
      <c r="BN1001" s="14">
        <f>VLOOKUP($B1001,[2]Sheet3!$G:$CZ,51,0)</f>
        <v>0</v>
      </c>
      <c r="BO1001" s="14">
        <f>VLOOKUP($B1001,[2]Sheet3!$G:$CZ,52,0)</f>
        <v>0</v>
      </c>
      <c r="BP1001" s="14">
        <f>VLOOKUP($B1001,[2]Sheet3!$G:$CZ,53,0)</f>
        <v>0</v>
      </c>
      <c r="BQ1001" s="14">
        <f>VLOOKUP($B1001,[2]Sheet3!$G:$CZ,54,0)</f>
        <v>0</v>
      </c>
      <c r="BR1001" s="14">
        <f>VLOOKUP($B1001,[2]Sheet3!$G:$CZ,55,0)</f>
        <v>0</v>
      </c>
      <c r="BS1001" s="14">
        <f>VLOOKUP($B1001,[2]Sheet3!$G:$CZ,56,0)</f>
        <v>0</v>
      </c>
      <c r="BT1001" s="14">
        <f>VLOOKUP($B1001,[2]Sheet3!$G:$CZ,57,0)</f>
        <v>0</v>
      </c>
      <c r="BU1001" s="14">
        <f>VLOOKUP($B1001,[2]Sheet3!$G:$CZ,58,0)</f>
        <v>0</v>
      </c>
      <c r="BV1001" s="14">
        <f>VLOOKUP($B1001,[2]Sheet3!$G:$CZ,59,0)</f>
        <v>0</v>
      </c>
      <c r="BW1001" s="14">
        <f>VLOOKUP($B1001,[2]Sheet3!$G:$CZ,60,0)</f>
        <v>0</v>
      </c>
      <c r="BX1001" s="14">
        <f>VLOOKUP($B1001,[2]Sheet3!$G:$CZ,61,0)</f>
        <v>0</v>
      </c>
      <c r="BY1001" s="14">
        <f>VLOOKUP($B1001,[2]Sheet3!$G:$CZ,62,0)</f>
        <v>0</v>
      </c>
      <c r="BZ1001" s="14">
        <f>VLOOKUP($B1001,[2]Sheet3!$G:$CZ,63,0)</f>
        <v>0</v>
      </c>
      <c r="CA1001" s="14">
        <f>VLOOKUP($B1001,[2]Sheet3!$G:$CZ,64,0)</f>
        <v>0</v>
      </c>
      <c r="CB1001" s="14">
        <f>VLOOKUP($B1001,[2]Sheet3!$G:$CZ,65,0)</f>
        <v>0</v>
      </c>
      <c r="CC1001" s="14">
        <f>VLOOKUP($B1001,[2]Sheet3!$G:$CZ,66,0)</f>
        <v>0</v>
      </c>
      <c r="CD1001" s="14">
        <f>VLOOKUP($B1001,[2]Sheet3!$G:$CZ,67,0)</f>
        <v>0</v>
      </c>
      <c r="CE1001" s="14">
        <f>VLOOKUP($B1001,[2]Sheet3!$G:$CZ,68,0)</f>
        <v>0</v>
      </c>
      <c r="CF1001" s="14">
        <f>VLOOKUP($B1001,[2]Sheet3!$G:$CZ,69,0)</f>
        <v>0</v>
      </c>
      <c r="CG1001" s="14">
        <f>VLOOKUP($B1001,[2]Sheet3!$G:$CZ,70,0)</f>
        <v>0</v>
      </c>
      <c r="CH1001" s="14">
        <f>VLOOKUP($B1001,[2]Sheet3!$G:$CZ,71,0)</f>
        <v>0</v>
      </c>
      <c r="CI1001" s="14">
        <f>VLOOKUP($B1001,[2]Sheet3!$G:$CZ,72,0)</f>
        <v>0</v>
      </c>
      <c r="CJ1001" s="14">
        <f>VLOOKUP($B1001,[2]Sheet3!$G:$CZ,73,0)</f>
        <v>0</v>
      </c>
      <c r="CK1001" s="14">
        <f>VLOOKUP($B1001,[2]Sheet3!$G:$CZ,74,0)</f>
        <v>0</v>
      </c>
      <c r="CL1001" s="14">
        <f>VLOOKUP($B1001,[2]Sheet3!$G:$CZ,75,0)</f>
        <v>0</v>
      </c>
      <c r="CM1001" s="14">
        <f>VLOOKUP($B1001,[2]Sheet3!$G:$CZ,76,0)</f>
        <v>0</v>
      </c>
      <c r="CN1001" s="14">
        <f>VLOOKUP($B1001,[2]Sheet3!$G:$CZ,77,0)</f>
        <v>0</v>
      </c>
      <c r="CO1001" s="14">
        <f>VLOOKUP($B1001,[2]Sheet3!$G:$CZ,78,0)</f>
        <v>0</v>
      </c>
      <c r="CP1001" s="14">
        <f>VLOOKUP($B1001,[2]Sheet3!$G:$CZ,79,0)</f>
        <v>0</v>
      </c>
      <c r="CQ1001" s="14">
        <f>VLOOKUP($B1001,[2]Sheet3!$G:$CZ,80,0)</f>
        <v>0</v>
      </c>
      <c r="CR1001" s="14">
        <f>VLOOKUP($B1001,[2]Sheet3!$G:$CZ,81,0)</f>
        <v>0</v>
      </c>
      <c r="CS1001" s="14">
        <f>VLOOKUP($B1001,[2]Sheet3!$G:$CZ,82,0)</f>
        <v>0</v>
      </c>
      <c r="CT1001" s="14">
        <f>VLOOKUP($B1001,[2]Sheet3!$G:$CZ,83,0)</f>
        <v>0</v>
      </c>
      <c r="CU1001" s="14">
        <f>VLOOKUP($B1001,[2]Sheet3!$G:$CZ,84,0)</f>
        <v>0</v>
      </c>
      <c r="CV1001" s="14">
        <f>VLOOKUP($B1001,[2]Sheet3!$G:$CZ,85,0)</f>
        <v>0</v>
      </c>
      <c r="CW1001" s="14">
        <f>VLOOKUP($B1001,[2]Sheet3!$G:$CZ,86,0)</f>
        <v>0</v>
      </c>
      <c r="CX1001" s="14">
        <f>VLOOKUP($B1001,[2]Sheet3!$G:$CZ,87,0)</f>
        <v>0</v>
      </c>
      <c r="CY1001" s="14">
        <f>VLOOKUP($B1001,[2]Sheet3!$G:$CZ,88,0)</f>
        <v>0</v>
      </c>
      <c r="CZ1001" s="14">
        <f>VLOOKUP($B1001,[2]Sheet3!$G:$CZ,89,0)</f>
        <v>0</v>
      </c>
      <c r="DA1001" s="14">
        <f>VLOOKUP($B1001,[2]Sheet3!$G:$CZ,90,0)</f>
        <v>0</v>
      </c>
      <c r="DB1001" s="14">
        <f>VLOOKUP($B1001,[2]Sheet3!$G:$CZ,91,0)</f>
        <v>0</v>
      </c>
      <c r="DC1001" s="14">
        <f>VLOOKUP($B1001,[2]Sheet3!$G:$CZ,92,0)</f>
        <v>0</v>
      </c>
      <c r="DD1001" s="14">
        <f>VLOOKUP($B1001,[2]Sheet3!$G:$CZ,93,0)</f>
        <v>0</v>
      </c>
      <c r="DE1001" s="14">
        <f>VLOOKUP($B1001,[2]Sheet3!$G:$CZ,94,0)</f>
        <v>0</v>
      </c>
      <c r="DF1001" s="14">
        <f>VLOOKUP($B1001,[2]Sheet3!$G:$CZ,95,0)</f>
        <v>0</v>
      </c>
      <c r="DG1001" s="14">
        <f>VLOOKUP($B1001,[2]Sheet3!$G:$CZ,96,0)</f>
        <v>0</v>
      </c>
      <c r="DH1001" s="14">
        <f>VLOOKUP($B1001,[2]Sheet3!$G:$CZ,97,0)</f>
        <v>0</v>
      </c>
      <c r="DI1001" s="14">
        <f>VLOOKUP($B1001,[2]Sheet3!$G:$CZ,98,0)</f>
        <v>0</v>
      </c>
    </row>
    <row r="1002" spans="1:113" x14ac:dyDescent="0.3">
      <c r="A1002" s="9" t="str">
        <f t="shared" si="47"/>
        <v>E63052</v>
      </c>
      <c r="B1002" s="15" t="s">
        <v>151</v>
      </c>
      <c r="C1002" s="15" t="s">
        <v>152</v>
      </c>
      <c r="F1002" s="7" t="s">
        <v>15</v>
      </c>
      <c r="G1002" s="12" t="s">
        <v>4496</v>
      </c>
      <c r="H1002" s="12" t="str">
        <f>VLOOKUP($B1002,[1]Sheet1!$A:$G,5,0)</f>
        <v>manish.kumar@redingtongroup.com</v>
      </c>
      <c r="I1002" s="12" t="str">
        <f>VLOOKUP($B1002,[1]Sheet1!$A:$G,7,0)</f>
        <v>jaswinder.singh@redingtongroup.com</v>
      </c>
      <c r="J1002" s="12" t="s">
        <v>82</v>
      </c>
      <c r="K1002" s="7"/>
      <c r="L1002" s="7"/>
      <c r="M1002" s="8"/>
      <c r="N1002" s="7" t="str">
        <f t="shared" si="45"/>
        <v>manish.kumar@redingtongroup.com; jaswinder.singh@redingtongroup.com; nilesh.phirke@redingtongroup.com;christopher.joseph@redingtongroup.com</v>
      </c>
      <c r="O1002" s="7" t="str">
        <f t="shared" si="46"/>
        <v>E63052</v>
      </c>
      <c r="P1002" s="8" t="s">
        <v>5215</v>
      </c>
      <c r="Q1002" s="14">
        <f>VLOOKUP($B1002,[2]Sheet3!$G:$CZ,2,0)</f>
        <v>2400308134</v>
      </c>
      <c r="R1002" s="14">
        <f>VLOOKUP($B1002,[2]Sheet3!$G:$CZ,3,0)</f>
        <v>2400308135</v>
      </c>
      <c r="S1002" s="14">
        <f>VLOOKUP($B1002,[2]Sheet3!$G:$CZ,4,0)</f>
        <v>2400308136</v>
      </c>
      <c r="T1002" s="14">
        <f>VLOOKUP($B1002,[2]Sheet3!$G:$CZ,5,0)</f>
        <v>2400299290</v>
      </c>
      <c r="U1002" s="14">
        <f>VLOOKUP($B1002,[2]Sheet3!$G:$CZ,6,0)</f>
        <v>0</v>
      </c>
      <c r="V1002" s="14">
        <f>VLOOKUP($B1002,[2]Sheet3!$G:$CZ,7,0)</f>
        <v>0</v>
      </c>
      <c r="W1002" s="14">
        <f>VLOOKUP($B1002,[2]Sheet3!$G:$CZ,8,0)</f>
        <v>0</v>
      </c>
      <c r="X1002" s="14">
        <f>VLOOKUP($B1002,[2]Sheet3!$G:$CZ,9,0)</f>
        <v>0</v>
      </c>
      <c r="Y1002" s="14">
        <f>VLOOKUP($B1002,[2]Sheet3!$G:$CZ,10,0)</f>
        <v>0</v>
      </c>
      <c r="Z1002" s="14">
        <f>VLOOKUP($B1002,[2]Sheet3!$G:$CZ,11,0)</f>
        <v>0</v>
      </c>
      <c r="AA1002" s="14">
        <f>VLOOKUP($B1002,[2]Sheet3!$G:$CZ,12,0)</f>
        <v>0</v>
      </c>
      <c r="AB1002" s="14">
        <f>VLOOKUP($B1002,[2]Sheet3!$G:$CZ,13,0)</f>
        <v>0</v>
      </c>
      <c r="AC1002" s="14">
        <f>VLOOKUP($B1002,[2]Sheet3!$G:$CZ,14,0)</f>
        <v>0</v>
      </c>
      <c r="AD1002" s="14">
        <f>VLOOKUP($B1002,[2]Sheet3!$G:$CZ,15,0)</f>
        <v>0</v>
      </c>
      <c r="AE1002" s="14">
        <f>VLOOKUP($B1002,[2]Sheet3!$G:$CZ,16,0)</f>
        <v>0</v>
      </c>
      <c r="AF1002" s="14">
        <f>VLOOKUP($B1002,[2]Sheet3!$G:$CZ,17,0)</f>
        <v>0</v>
      </c>
      <c r="AG1002" s="14">
        <f>VLOOKUP($B1002,[2]Sheet3!$G:$CZ,18,0)</f>
        <v>0</v>
      </c>
      <c r="AH1002" s="14">
        <f>VLOOKUP($B1002,[2]Sheet3!$G:$CZ,19,0)</f>
        <v>0</v>
      </c>
      <c r="AI1002" s="14">
        <f>VLOOKUP($B1002,[2]Sheet3!$G:$CZ,20,0)</f>
        <v>0</v>
      </c>
      <c r="AJ1002" s="14">
        <f>VLOOKUP($B1002,[2]Sheet3!$G:$CZ,21,0)</f>
        <v>0</v>
      </c>
      <c r="AK1002" s="14">
        <f>VLOOKUP($B1002,[2]Sheet3!$G:$CZ,22,0)</f>
        <v>0</v>
      </c>
      <c r="AL1002" s="14">
        <f>VLOOKUP($B1002,[2]Sheet3!$G:$CZ,23,0)</f>
        <v>0</v>
      </c>
      <c r="AM1002" s="14">
        <f>VLOOKUP($B1002,[2]Sheet3!$G:$CZ,24,0)</f>
        <v>0</v>
      </c>
      <c r="AN1002" s="14">
        <f>VLOOKUP($B1002,[2]Sheet3!$G:$CZ,25,0)</f>
        <v>0</v>
      </c>
      <c r="AO1002" s="14">
        <f>VLOOKUP($B1002,[2]Sheet3!$G:$CZ,26,0)</f>
        <v>0</v>
      </c>
      <c r="AP1002" s="14">
        <f>VLOOKUP($B1002,[2]Sheet3!$G:$CZ,27,0)</f>
        <v>0</v>
      </c>
      <c r="AQ1002" s="14">
        <f>VLOOKUP($B1002,[2]Sheet3!$G:$CZ,28,0)</f>
        <v>0</v>
      </c>
      <c r="AR1002" s="14">
        <f>VLOOKUP($B1002,[2]Sheet3!$G:$CZ,29,0)</f>
        <v>0</v>
      </c>
      <c r="AS1002" s="14">
        <f>VLOOKUP($B1002,[2]Sheet3!$G:$CZ,30,0)</f>
        <v>0</v>
      </c>
      <c r="AT1002" s="14">
        <f>VLOOKUP($B1002,[2]Sheet3!$G:$CZ,31,0)</f>
        <v>0</v>
      </c>
      <c r="AU1002" s="14">
        <f>VLOOKUP($B1002,[2]Sheet3!$G:$CZ,32,0)</f>
        <v>0</v>
      </c>
      <c r="AV1002" s="14">
        <f>VLOOKUP($B1002,[2]Sheet3!$G:$CZ,33,0)</f>
        <v>0</v>
      </c>
      <c r="AW1002" s="14">
        <f>VLOOKUP($B1002,[2]Sheet3!$G:$CZ,34,0)</f>
        <v>0</v>
      </c>
      <c r="AX1002" s="14">
        <f>VLOOKUP($B1002,[2]Sheet3!$G:$CZ,35,0)</f>
        <v>0</v>
      </c>
      <c r="AY1002" s="14">
        <f>VLOOKUP($B1002,[2]Sheet3!$G:$CZ,36,0)</f>
        <v>0</v>
      </c>
      <c r="AZ1002" s="14">
        <f>VLOOKUP($B1002,[2]Sheet3!$G:$CZ,37,0)</f>
        <v>0</v>
      </c>
      <c r="BA1002" s="14">
        <f>VLOOKUP($B1002,[2]Sheet3!$G:$CZ,38,0)</f>
        <v>0</v>
      </c>
      <c r="BB1002" s="14">
        <f>VLOOKUP($B1002,[2]Sheet3!$G:$CZ,39,0)</f>
        <v>0</v>
      </c>
      <c r="BC1002" s="14">
        <f>VLOOKUP($B1002,[2]Sheet3!$G:$CZ,40,0)</f>
        <v>0</v>
      </c>
      <c r="BD1002" s="14">
        <f>VLOOKUP($B1002,[2]Sheet3!$G:$CZ,41,0)</f>
        <v>0</v>
      </c>
      <c r="BE1002" s="14">
        <f>VLOOKUP($B1002,[2]Sheet3!$G:$CZ,42,0)</f>
        <v>0</v>
      </c>
      <c r="BF1002" s="14">
        <f>VLOOKUP($B1002,[2]Sheet3!$G:$CZ,43,0)</f>
        <v>0</v>
      </c>
      <c r="BG1002" s="14">
        <f>VLOOKUP($B1002,[2]Sheet3!$G:$CZ,44,0)</f>
        <v>0</v>
      </c>
      <c r="BH1002" s="14">
        <f>VLOOKUP($B1002,[2]Sheet3!$G:$CZ,45,0)</f>
        <v>0</v>
      </c>
      <c r="BI1002" s="14">
        <f>VLOOKUP($B1002,[2]Sheet3!$G:$CZ,46,0)</f>
        <v>0</v>
      </c>
      <c r="BJ1002" s="14">
        <f>VLOOKUP($B1002,[2]Sheet3!$G:$CZ,47,0)</f>
        <v>0</v>
      </c>
      <c r="BK1002" s="14">
        <f>VLOOKUP($B1002,[2]Sheet3!$G:$CZ,48,0)</f>
        <v>0</v>
      </c>
      <c r="BL1002" s="14">
        <f>VLOOKUP($B1002,[2]Sheet3!$G:$CZ,49,0)</f>
        <v>0</v>
      </c>
      <c r="BM1002" s="14">
        <f>VLOOKUP($B1002,[2]Sheet3!$G:$CZ,50,0)</f>
        <v>0</v>
      </c>
      <c r="BN1002" s="14">
        <f>VLOOKUP($B1002,[2]Sheet3!$G:$CZ,51,0)</f>
        <v>0</v>
      </c>
      <c r="BO1002" s="14">
        <f>VLOOKUP($B1002,[2]Sheet3!$G:$CZ,52,0)</f>
        <v>0</v>
      </c>
      <c r="BP1002" s="14">
        <f>VLOOKUP($B1002,[2]Sheet3!$G:$CZ,53,0)</f>
        <v>0</v>
      </c>
      <c r="BQ1002" s="14">
        <f>VLOOKUP($B1002,[2]Sheet3!$G:$CZ,54,0)</f>
        <v>0</v>
      </c>
      <c r="BR1002" s="14">
        <f>VLOOKUP($B1002,[2]Sheet3!$G:$CZ,55,0)</f>
        <v>0</v>
      </c>
      <c r="BS1002" s="14">
        <f>VLOOKUP($B1002,[2]Sheet3!$G:$CZ,56,0)</f>
        <v>0</v>
      </c>
      <c r="BT1002" s="14">
        <f>VLOOKUP($B1002,[2]Sheet3!$G:$CZ,57,0)</f>
        <v>0</v>
      </c>
      <c r="BU1002" s="14">
        <f>VLOOKUP($B1002,[2]Sheet3!$G:$CZ,58,0)</f>
        <v>0</v>
      </c>
      <c r="BV1002" s="14">
        <f>VLOOKUP($B1002,[2]Sheet3!$G:$CZ,59,0)</f>
        <v>0</v>
      </c>
      <c r="BW1002" s="14">
        <f>VLOOKUP($B1002,[2]Sheet3!$G:$CZ,60,0)</f>
        <v>0</v>
      </c>
      <c r="BX1002" s="14">
        <f>VLOOKUP($B1002,[2]Sheet3!$G:$CZ,61,0)</f>
        <v>0</v>
      </c>
      <c r="BY1002" s="14">
        <f>VLOOKUP($B1002,[2]Sheet3!$G:$CZ,62,0)</f>
        <v>0</v>
      </c>
      <c r="BZ1002" s="14">
        <f>VLOOKUP($B1002,[2]Sheet3!$G:$CZ,63,0)</f>
        <v>0</v>
      </c>
      <c r="CA1002" s="14">
        <f>VLOOKUP($B1002,[2]Sheet3!$G:$CZ,64,0)</f>
        <v>0</v>
      </c>
      <c r="CB1002" s="14">
        <f>VLOOKUP($B1002,[2]Sheet3!$G:$CZ,65,0)</f>
        <v>0</v>
      </c>
      <c r="CC1002" s="14">
        <f>VLOOKUP($B1002,[2]Sheet3!$G:$CZ,66,0)</f>
        <v>0</v>
      </c>
      <c r="CD1002" s="14">
        <f>VLOOKUP($B1002,[2]Sheet3!$G:$CZ,67,0)</f>
        <v>0</v>
      </c>
      <c r="CE1002" s="14">
        <f>VLOOKUP($B1002,[2]Sheet3!$G:$CZ,68,0)</f>
        <v>0</v>
      </c>
      <c r="CF1002" s="14">
        <f>VLOOKUP($B1002,[2]Sheet3!$G:$CZ,69,0)</f>
        <v>0</v>
      </c>
      <c r="CG1002" s="14">
        <f>VLOOKUP($B1002,[2]Sheet3!$G:$CZ,70,0)</f>
        <v>0</v>
      </c>
      <c r="CH1002" s="14">
        <f>VLOOKUP($B1002,[2]Sheet3!$G:$CZ,71,0)</f>
        <v>0</v>
      </c>
      <c r="CI1002" s="14">
        <f>VLOOKUP($B1002,[2]Sheet3!$G:$CZ,72,0)</f>
        <v>0</v>
      </c>
      <c r="CJ1002" s="14">
        <f>VLOOKUP($B1002,[2]Sheet3!$G:$CZ,73,0)</f>
        <v>0</v>
      </c>
      <c r="CK1002" s="14">
        <f>VLOOKUP($B1002,[2]Sheet3!$G:$CZ,74,0)</f>
        <v>0</v>
      </c>
      <c r="CL1002" s="14">
        <f>VLOOKUP($B1002,[2]Sheet3!$G:$CZ,75,0)</f>
        <v>0</v>
      </c>
      <c r="CM1002" s="14">
        <f>VLOOKUP($B1002,[2]Sheet3!$G:$CZ,76,0)</f>
        <v>0</v>
      </c>
      <c r="CN1002" s="14">
        <f>VLOOKUP($B1002,[2]Sheet3!$G:$CZ,77,0)</f>
        <v>0</v>
      </c>
      <c r="CO1002" s="14">
        <f>VLOOKUP($B1002,[2]Sheet3!$G:$CZ,78,0)</f>
        <v>0</v>
      </c>
      <c r="CP1002" s="14">
        <f>VLOOKUP($B1002,[2]Sheet3!$G:$CZ,79,0)</f>
        <v>0</v>
      </c>
      <c r="CQ1002" s="14">
        <f>VLOOKUP($B1002,[2]Sheet3!$G:$CZ,80,0)</f>
        <v>0</v>
      </c>
      <c r="CR1002" s="14">
        <f>VLOOKUP($B1002,[2]Sheet3!$G:$CZ,81,0)</f>
        <v>0</v>
      </c>
      <c r="CS1002" s="14">
        <f>VLOOKUP($B1002,[2]Sheet3!$G:$CZ,82,0)</f>
        <v>0</v>
      </c>
      <c r="CT1002" s="14">
        <f>VLOOKUP($B1002,[2]Sheet3!$G:$CZ,83,0)</f>
        <v>0</v>
      </c>
      <c r="CU1002" s="14">
        <f>VLOOKUP($B1002,[2]Sheet3!$G:$CZ,84,0)</f>
        <v>0</v>
      </c>
      <c r="CV1002" s="14">
        <f>VLOOKUP($B1002,[2]Sheet3!$G:$CZ,85,0)</f>
        <v>0</v>
      </c>
      <c r="CW1002" s="14">
        <f>VLOOKUP($B1002,[2]Sheet3!$G:$CZ,86,0)</f>
        <v>0</v>
      </c>
      <c r="CX1002" s="14">
        <f>VLOOKUP($B1002,[2]Sheet3!$G:$CZ,87,0)</f>
        <v>0</v>
      </c>
      <c r="CY1002" s="14">
        <f>VLOOKUP($B1002,[2]Sheet3!$G:$CZ,88,0)</f>
        <v>0</v>
      </c>
      <c r="CZ1002" s="14">
        <f>VLOOKUP($B1002,[2]Sheet3!$G:$CZ,89,0)</f>
        <v>0</v>
      </c>
      <c r="DA1002" s="14">
        <f>VLOOKUP($B1002,[2]Sheet3!$G:$CZ,90,0)</f>
        <v>0</v>
      </c>
      <c r="DB1002" s="14">
        <f>VLOOKUP($B1002,[2]Sheet3!$G:$CZ,91,0)</f>
        <v>0</v>
      </c>
      <c r="DC1002" s="14">
        <f>VLOOKUP($B1002,[2]Sheet3!$G:$CZ,92,0)</f>
        <v>0</v>
      </c>
      <c r="DD1002" s="14">
        <f>VLOOKUP($B1002,[2]Sheet3!$G:$CZ,93,0)</f>
        <v>0</v>
      </c>
      <c r="DE1002" s="14">
        <f>VLOOKUP($B1002,[2]Sheet3!$G:$CZ,94,0)</f>
        <v>0</v>
      </c>
      <c r="DF1002" s="14">
        <f>VLOOKUP($B1002,[2]Sheet3!$G:$CZ,95,0)</f>
        <v>0</v>
      </c>
      <c r="DG1002" s="14">
        <f>VLOOKUP($B1002,[2]Sheet3!$G:$CZ,96,0)</f>
        <v>0</v>
      </c>
      <c r="DH1002" s="14">
        <f>VLOOKUP($B1002,[2]Sheet3!$G:$CZ,97,0)</f>
        <v>0</v>
      </c>
      <c r="DI1002" s="14">
        <f>VLOOKUP($B1002,[2]Sheet3!$G:$CZ,98,0)</f>
        <v>0</v>
      </c>
    </row>
    <row r="1003" spans="1:113" x14ac:dyDescent="0.3">
      <c r="A1003" s="9" t="str">
        <f t="shared" si="47"/>
        <v>N73159</v>
      </c>
      <c r="B1003" s="15" t="s">
        <v>2298</v>
      </c>
      <c r="C1003" s="15" t="s">
        <v>2299</v>
      </c>
      <c r="F1003" s="7" t="s">
        <v>15</v>
      </c>
      <c r="G1003" s="12" t="s">
        <v>4497</v>
      </c>
      <c r="H1003" s="12" t="str">
        <f>VLOOKUP($B1003,[1]Sheet1!$A:$G,5,0)</f>
        <v>ajay.sharma@redingtongroup.com</v>
      </c>
      <c r="I1003" s="12" t="str">
        <f>VLOOKUP($B1003,[1]Sheet1!$A:$G,7,0)</f>
        <v>sidharth.eknath@redingtongroup.com</v>
      </c>
      <c r="J1003" s="12" t="s">
        <v>82</v>
      </c>
      <c r="K1003" s="7"/>
      <c r="L1003" s="7"/>
      <c r="M1003" s="8"/>
      <c r="N1003" s="7" t="str">
        <f t="shared" si="45"/>
        <v>ajay.sharma@redingtongroup.com; sidharth.eknath@redingtongroup.com; nilesh.phirke@redingtongroup.com;christopher.joseph@redingtongroup.com</v>
      </c>
      <c r="O1003" s="7" t="str">
        <f t="shared" si="46"/>
        <v>N73159</v>
      </c>
      <c r="P1003" s="8" t="s">
        <v>5215</v>
      </c>
      <c r="Q1003" s="14">
        <f>VLOOKUP($B1003,[2]Sheet3!$G:$CZ,2,0)</f>
        <v>2400300756</v>
      </c>
      <c r="R1003" s="14">
        <f>VLOOKUP($B1003,[2]Sheet3!$G:$CZ,3,0)</f>
        <v>2400303769</v>
      </c>
      <c r="S1003" s="14">
        <f>VLOOKUP($B1003,[2]Sheet3!$G:$CZ,4,0)</f>
        <v>0</v>
      </c>
      <c r="T1003" s="14">
        <f>VLOOKUP($B1003,[2]Sheet3!$G:$CZ,5,0)</f>
        <v>0</v>
      </c>
      <c r="U1003" s="14">
        <f>VLOOKUP($B1003,[2]Sheet3!$G:$CZ,6,0)</f>
        <v>0</v>
      </c>
      <c r="V1003" s="14">
        <f>VLOOKUP($B1003,[2]Sheet3!$G:$CZ,7,0)</f>
        <v>0</v>
      </c>
      <c r="W1003" s="14">
        <f>VLOOKUP($B1003,[2]Sheet3!$G:$CZ,8,0)</f>
        <v>0</v>
      </c>
      <c r="X1003" s="14">
        <f>VLOOKUP($B1003,[2]Sheet3!$G:$CZ,9,0)</f>
        <v>0</v>
      </c>
      <c r="Y1003" s="14">
        <f>VLOOKUP($B1003,[2]Sheet3!$G:$CZ,10,0)</f>
        <v>0</v>
      </c>
      <c r="Z1003" s="14">
        <f>VLOOKUP($B1003,[2]Sheet3!$G:$CZ,11,0)</f>
        <v>0</v>
      </c>
      <c r="AA1003" s="14">
        <f>VLOOKUP($B1003,[2]Sheet3!$G:$CZ,12,0)</f>
        <v>0</v>
      </c>
      <c r="AB1003" s="14">
        <f>VLOOKUP($B1003,[2]Sheet3!$G:$CZ,13,0)</f>
        <v>0</v>
      </c>
      <c r="AC1003" s="14">
        <f>VLOOKUP($B1003,[2]Sheet3!$G:$CZ,14,0)</f>
        <v>0</v>
      </c>
      <c r="AD1003" s="14">
        <f>VLOOKUP($B1003,[2]Sheet3!$G:$CZ,15,0)</f>
        <v>0</v>
      </c>
      <c r="AE1003" s="14">
        <f>VLOOKUP($B1003,[2]Sheet3!$G:$CZ,16,0)</f>
        <v>0</v>
      </c>
      <c r="AF1003" s="14">
        <f>VLOOKUP($B1003,[2]Sheet3!$G:$CZ,17,0)</f>
        <v>0</v>
      </c>
      <c r="AG1003" s="14">
        <f>VLOOKUP($B1003,[2]Sheet3!$G:$CZ,18,0)</f>
        <v>0</v>
      </c>
      <c r="AH1003" s="14">
        <f>VLOOKUP($B1003,[2]Sheet3!$G:$CZ,19,0)</f>
        <v>0</v>
      </c>
      <c r="AI1003" s="14">
        <f>VLOOKUP($B1003,[2]Sheet3!$G:$CZ,20,0)</f>
        <v>0</v>
      </c>
      <c r="AJ1003" s="14">
        <f>VLOOKUP($B1003,[2]Sheet3!$G:$CZ,21,0)</f>
        <v>0</v>
      </c>
      <c r="AK1003" s="14">
        <f>VLOOKUP($B1003,[2]Sheet3!$G:$CZ,22,0)</f>
        <v>0</v>
      </c>
      <c r="AL1003" s="14">
        <f>VLOOKUP($B1003,[2]Sheet3!$G:$CZ,23,0)</f>
        <v>0</v>
      </c>
      <c r="AM1003" s="14">
        <f>VLOOKUP($B1003,[2]Sheet3!$G:$CZ,24,0)</f>
        <v>0</v>
      </c>
      <c r="AN1003" s="14">
        <f>VLOOKUP($B1003,[2]Sheet3!$G:$CZ,25,0)</f>
        <v>0</v>
      </c>
      <c r="AO1003" s="14">
        <f>VLOOKUP($B1003,[2]Sheet3!$G:$CZ,26,0)</f>
        <v>0</v>
      </c>
      <c r="AP1003" s="14">
        <f>VLOOKUP($B1003,[2]Sheet3!$G:$CZ,27,0)</f>
        <v>0</v>
      </c>
      <c r="AQ1003" s="14">
        <f>VLOOKUP($B1003,[2]Sheet3!$G:$CZ,28,0)</f>
        <v>0</v>
      </c>
      <c r="AR1003" s="14">
        <f>VLOOKUP($B1003,[2]Sheet3!$G:$CZ,29,0)</f>
        <v>0</v>
      </c>
      <c r="AS1003" s="14">
        <f>VLOOKUP($B1003,[2]Sheet3!$G:$CZ,30,0)</f>
        <v>0</v>
      </c>
      <c r="AT1003" s="14">
        <f>VLOOKUP($B1003,[2]Sheet3!$G:$CZ,31,0)</f>
        <v>0</v>
      </c>
      <c r="AU1003" s="14">
        <f>VLOOKUP($B1003,[2]Sheet3!$G:$CZ,32,0)</f>
        <v>0</v>
      </c>
      <c r="AV1003" s="14">
        <f>VLOOKUP($B1003,[2]Sheet3!$G:$CZ,33,0)</f>
        <v>0</v>
      </c>
      <c r="AW1003" s="14">
        <f>VLOOKUP($B1003,[2]Sheet3!$G:$CZ,34,0)</f>
        <v>0</v>
      </c>
      <c r="AX1003" s="14">
        <f>VLOOKUP($B1003,[2]Sheet3!$G:$CZ,35,0)</f>
        <v>0</v>
      </c>
      <c r="AY1003" s="14">
        <f>VLOOKUP($B1003,[2]Sheet3!$G:$CZ,36,0)</f>
        <v>0</v>
      </c>
      <c r="AZ1003" s="14">
        <f>VLOOKUP($B1003,[2]Sheet3!$G:$CZ,37,0)</f>
        <v>0</v>
      </c>
      <c r="BA1003" s="14">
        <f>VLOOKUP($B1003,[2]Sheet3!$G:$CZ,38,0)</f>
        <v>0</v>
      </c>
      <c r="BB1003" s="14">
        <f>VLOOKUP($B1003,[2]Sheet3!$G:$CZ,39,0)</f>
        <v>0</v>
      </c>
      <c r="BC1003" s="14">
        <f>VLOOKUP($B1003,[2]Sheet3!$G:$CZ,40,0)</f>
        <v>0</v>
      </c>
      <c r="BD1003" s="14">
        <f>VLOOKUP($B1003,[2]Sheet3!$G:$CZ,41,0)</f>
        <v>0</v>
      </c>
      <c r="BE1003" s="14">
        <f>VLOOKUP($B1003,[2]Sheet3!$G:$CZ,42,0)</f>
        <v>0</v>
      </c>
      <c r="BF1003" s="14">
        <f>VLOOKUP($B1003,[2]Sheet3!$G:$CZ,43,0)</f>
        <v>0</v>
      </c>
      <c r="BG1003" s="14">
        <f>VLOOKUP($B1003,[2]Sheet3!$G:$CZ,44,0)</f>
        <v>0</v>
      </c>
      <c r="BH1003" s="14">
        <f>VLOOKUP($B1003,[2]Sheet3!$G:$CZ,45,0)</f>
        <v>0</v>
      </c>
      <c r="BI1003" s="14">
        <f>VLOOKUP($B1003,[2]Sheet3!$G:$CZ,46,0)</f>
        <v>0</v>
      </c>
      <c r="BJ1003" s="14">
        <f>VLOOKUP($B1003,[2]Sheet3!$G:$CZ,47,0)</f>
        <v>0</v>
      </c>
      <c r="BK1003" s="14">
        <f>VLOOKUP($B1003,[2]Sheet3!$G:$CZ,48,0)</f>
        <v>0</v>
      </c>
      <c r="BL1003" s="14">
        <f>VLOOKUP($B1003,[2]Sheet3!$G:$CZ,49,0)</f>
        <v>0</v>
      </c>
      <c r="BM1003" s="14">
        <f>VLOOKUP($B1003,[2]Sheet3!$G:$CZ,50,0)</f>
        <v>0</v>
      </c>
      <c r="BN1003" s="14">
        <f>VLOOKUP($B1003,[2]Sheet3!$G:$CZ,51,0)</f>
        <v>0</v>
      </c>
      <c r="BO1003" s="14">
        <f>VLOOKUP($B1003,[2]Sheet3!$G:$CZ,52,0)</f>
        <v>0</v>
      </c>
      <c r="BP1003" s="14">
        <f>VLOOKUP($B1003,[2]Sheet3!$G:$CZ,53,0)</f>
        <v>0</v>
      </c>
      <c r="BQ1003" s="14">
        <f>VLOOKUP($B1003,[2]Sheet3!$G:$CZ,54,0)</f>
        <v>0</v>
      </c>
      <c r="BR1003" s="14">
        <f>VLOOKUP($B1003,[2]Sheet3!$G:$CZ,55,0)</f>
        <v>0</v>
      </c>
      <c r="BS1003" s="14">
        <f>VLOOKUP($B1003,[2]Sheet3!$G:$CZ,56,0)</f>
        <v>0</v>
      </c>
      <c r="BT1003" s="14">
        <f>VLOOKUP($B1003,[2]Sheet3!$G:$CZ,57,0)</f>
        <v>0</v>
      </c>
      <c r="BU1003" s="14">
        <f>VLOOKUP($B1003,[2]Sheet3!$G:$CZ,58,0)</f>
        <v>0</v>
      </c>
      <c r="BV1003" s="14">
        <f>VLOOKUP($B1003,[2]Sheet3!$G:$CZ,59,0)</f>
        <v>0</v>
      </c>
      <c r="BW1003" s="14">
        <f>VLOOKUP($B1003,[2]Sheet3!$G:$CZ,60,0)</f>
        <v>0</v>
      </c>
      <c r="BX1003" s="14">
        <f>VLOOKUP($B1003,[2]Sheet3!$G:$CZ,61,0)</f>
        <v>0</v>
      </c>
      <c r="BY1003" s="14">
        <f>VLOOKUP($B1003,[2]Sheet3!$G:$CZ,62,0)</f>
        <v>0</v>
      </c>
      <c r="BZ1003" s="14">
        <f>VLOOKUP($B1003,[2]Sheet3!$G:$CZ,63,0)</f>
        <v>0</v>
      </c>
      <c r="CA1003" s="14">
        <f>VLOOKUP($B1003,[2]Sheet3!$G:$CZ,64,0)</f>
        <v>0</v>
      </c>
      <c r="CB1003" s="14">
        <f>VLOOKUP($B1003,[2]Sheet3!$G:$CZ,65,0)</f>
        <v>0</v>
      </c>
      <c r="CC1003" s="14">
        <f>VLOOKUP($B1003,[2]Sheet3!$G:$CZ,66,0)</f>
        <v>0</v>
      </c>
      <c r="CD1003" s="14">
        <f>VLOOKUP($B1003,[2]Sheet3!$G:$CZ,67,0)</f>
        <v>0</v>
      </c>
      <c r="CE1003" s="14">
        <f>VLOOKUP($B1003,[2]Sheet3!$G:$CZ,68,0)</f>
        <v>0</v>
      </c>
      <c r="CF1003" s="14">
        <f>VLOOKUP($B1003,[2]Sheet3!$G:$CZ,69,0)</f>
        <v>0</v>
      </c>
      <c r="CG1003" s="14">
        <f>VLOOKUP($B1003,[2]Sheet3!$G:$CZ,70,0)</f>
        <v>0</v>
      </c>
      <c r="CH1003" s="14">
        <f>VLOOKUP($B1003,[2]Sheet3!$G:$CZ,71,0)</f>
        <v>0</v>
      </c>
      <c r="CI1003" s="14">
        <f>VLOOKUP($B1003,[2]Sheet3!$G:$CZ,72,0)</f>
        <v>0</v>
      </c>
      <c r="CJ1003" s="14">
        <f>VLOOKUP($B1003,[2]Sheet3!$G:$CZ,73,0)</f>
        <v>0</v>
      </c>
      <c r="CK1003" s="14">
        <f>VLOOKUP($B1003,[2]Sheet3!$G:$CZ,74,0)</f>
        <v>0</v>
      </c>
      <c r="CL1003" s="14">
        <f>VLOOKUP($B1003,[2]Sheet3!$G:$CZ,75,0)</f>
        <v>0</v>
      </c>
      <c r="CM1003" s="14">
        <f>VLOOKUP($B1003,[2]Sheet3!$G:$CZ,76,0)</f>
        <v>0</v>
      </c>
      <c r="CN1003" s="14">
        <f>VLOOKUP($B1003,[2]Sheet3!$G:$CZ,77,0)</f>
        <v>0</v>
      </c>
      <c r="CO1003" s="14">
        <f>VLOOKUP($B1003,[2]Sheet3!$G:$CZ,78,0)</f>
        <v>0</v>
      </c>
      <c r="CP1003" s="14">
        <f>VLOOKUP($B1003,[2]Sheet3!$G:$CZ,79,0)</f>
        <v>0</v>
      </c>
      <c r="CQ1003" s="14">
        <f>VLOOKUP($B1003,[2]Sheet3!$G:$CZ,80,0)</f>
        <v>0</v>
      </c>
      <c r="CR1003" s="14">
        <f>VLOOKUP($B1003,[2]Sheet3!$G:$CZ,81,0)</f>
        <v>0</v>
      </c>
      <c r="CS1003" s="14">
        <f>VLOOKUP($B1003,[2]Sheet3!$G:$CZ,82,0)</f>
        <v>0</v>
      </c>
      <c r="CT1003" s="14">
        <f>VLOOKUP($B1003,[2]Sheet3!$G:$CZ,83,0)</f>
        <v>0</v>
      </c>
      <c r="CU1003" s="14">
        <f>VLOOKUP($B1003,[2]Sheet3!$G:$CZ,84,0)</f>
        <v>0</v>
      </c>
      <c r="CV1003" s="14">
        <f>VLOOKUP($B1003,[2]Sheet3!$G:$CZ,85,0)</f>
        <v>0</v>
      </c>
      <c r="CW1003" s="14">
        <f>VLOOKUP($B1003,[2]Sheet3!$G:$CZ,86,0)</f>
        <v>0</v>
      </c>
      <c r="CX1003" s="14">
        <f>VLOOKUP($B1003,[2]Sheet3!$G:$CZ,87,0)</f>
        <v>0</v>
      </c>
      <c r="CY1003" s="14">
        <f>VLOOKUP($B1003,[2]Sheet3!$G:$CZ,88,0)</f>
        <v>0</v>
      </c>
      <c r="CZ1003" s="14">
        <f>VLOOKUP($B1003,[2]Sheet3!$G:$CZ,89,0)</f>
        <v>0</v>
      </c>
      <c r="DA1003" s="14">
        <f>VLOOKUP($B1003,[2]Sheet3!$G:$CZ,90,0)</f>
        <v>0</v>
      </c>
      <c r="DB1003" s="14">
        <f>VLOOKUP($B1003,[2]Sheet3!$G:$CZ,91,0)</f>
        <v>0</v>
      </c>
      <c r="DC1003" s="14">
        <f>VLOOKUP($B1003,[2]Sheet3!$G:$CZ,92,0)</f>
        <v>0</v>
      </c>
      <c r="DD1003" s="14">
        <f>VLOOKUP($B1003,[2]Sheet3!$G:$CZ,93,0)</f>
        <v>0</v>
      </c>
      <c r="DE1003" s="14">
        <f>VLOOKUP($B1003,[2]Sheet3!$G:$CZ,94,0)</f>
        <v>0</v>
      </c>
      <c r="DF1003" s="14">
        <f>VLOOKUP($B1003,[2]Sheet3!$G:$CZ,95,0)</f>
        <v>0</v>
      </c>
      <c r="DG1003" s="14">
        <f>VLOOKUP($B1003,[2]Sheet3!$G:$CZ,96,0)</f>
        <v>0</v>
      </c>
      <c r="DH1003" s="14">
        <f>VLOOKUP($B1003,[2]Sheet3!$G:$CZ,97,0)</f>
        <v>0</v>
      </c>
      <c r="DI1003" s="14">
        <f>VLOOKUP($B1003,[2]Sheet3!$G:$CZ,98,0)</f>
        <v>0</v>
      </c>
    </row>
    <row r="1004" spans="1:113" x14ac:dyDescent="0.3">
      <c r="A1004" s="9" t="str">
        <f t="shared" si="47"/>
        <v>N73213</v>
      </c>
      <c r="B1004" s="15" t="s">
        <v>2300</v>
      </c>
      <c r="C1004" s="15" t="s">
        <v>2301</v>
      </c>
      <c r="F1004" s="7" t="s">
        <v>15</v>
      </c>
      <c r="G1004" s="12" t="s">
        <v>4498</v>
      </c>
      <c r="H1004" s="12" t="str">
        <f>VLOOKUP($B1004,[1]Sheet1!$A:$G,5,0)</f>
        <v>ajay.sharma@redingtongroup.com</v>
      </c>
      <c r="I1004" s="12" t="str">
        <f>VLOOKUP($B1004,[1]Sheet1!$A:$G,7,0)</f>
        <v>sidharth.eknath@redingtongroup.com</v>
      </c>
      <c r="J1004" s="12" t="s">
        <v>82</v>
      </c>
      <c r="K1004" s="7"/>
      <c r="L1004" s="7"/>
      <c r="M1004" s="8"/>
      <c r="N1004" s="7" t="str">
        <f t="shared" si="45"/>
        <v>ajay.sharma@redingtongroup.com; sidharth.eknath@redingtongroup.com; nilesh.phirke@redingtongroup.com;christopher.joseph@redingtongroup.com</v>
      </c>
      <c r="O1004" s="7" t="str">
        <f t="shared" si="46"/>
        <v>N73213</v>
      </c>
      <c r="P1004" s="8" t="s">
        <v>5215</v>
      </c>
      <c r="Q1004" s="14">
        <f>VLOOKUP($B1004,[2]Sheet3!$G:$CZ,2,0)</f>
        <v>2400300754</v>
      </c>
      <c r="R1004" s="14">
        <f>VLOOKUP($B1004,[2]Sheet3!$G:$CZ,3,0)</f>
        <v>0</v>
      </c>
      <c r="S1004" s="14">
        <f>VLOOKUP($B1004,[2]Sheet3!$G:$CZ,4,0)</f>
        <v>0</v>
      </c>
      <c r="T1004" s="14">
        <f>VLOOKUP($B1004,[2]Sheet3!$G:$CZ,5,0)</f>
        <v>0</v>
      </c>
      <c r="U1004" s="14">
        <f>VLOOKUP($B1004,[2]Sheet3!$G:$CZ,6,0)</f>
        <v>0</v>
      </c>
      <c r="V1004" s="14">
        <f>VLOOKUP($B1004,[2]Sheet3!$G:$CZ,7,0)</f>
        <v>0</v>
      </c>
      <c r="W1004" s="14">
        <f>VLOOKUP($B1004,[2]Sheet3!$G:$CZ,8,0)</f>
        <v>0</v>
      </c>
      <c r="X1004" s="14">
        <f>VLOOKUP($B1004,[2]Sheet3!$G:$CZ,9,0)</f>
        <v>0</v>
      </c>
      <c r="Y1004" s="14">
        <f>VLOOKUP($B1004,[2]Sheet3!$G:$CZ,10,0)</f>
        <v>0</v>
      </c>
      <c r="Z1004" s="14">
        <f>VLOOKUP($B1004,[2]Sheet3!$G:$CZ,11,0)</f>
        <v>0</v>
      </c>
      <c r="AA1004" s="14">
        <f>VLOOKUP($B1004,[2]Sheet3!$G:$CZ,12,0)</f>
        <v>0</v>
      </c>
      <c r="AB1004" s="14">
        <f>VLOOKUP($B1004,[2]Sheet3!$G:$CZ,13,0)</f>
        <v>0</v>
      </c>
      <c r="AC1004" s="14">
        <f>VLOOKUP($B1004,[2]Sheet3!$G:$CZ,14,0)</f>
        <v>0</v>
      </c>
      <c r="AD1004" s="14">
        <f>VLOOKUP($B1004,[2]Sheet3!$G:$CZ,15,0)</f>
        <v>0</v>
      </c>
      <c r="AE1004" s="14">
        <f>VLOOKUP($B1004,[2]Sheet3!$G:$CZ,16,0)</f>
        <v>0</v>
      </c>
      <c r="AF1004" s="14">
        <f>VLOOKUP($B1004,[2]Sheet3!$G:$CZ,17,0)</f>
        <v>0</v>
      </c>
      <c r="AG1004" s="14">
        <f>VLOOKUP($B1004,[2]Sheet3!$G:$CZ,18,0)</f>
        <v>0</v>
      </c>
      <c r="AH1004" s="14">
        <f>VLOOKUP($B1004,[2]Sheet3!$G:$CZ,19,0)</f>
        <v>0</v>
      </c>
      <c r="AI1004" s="14">
        <f>VLOOKUP($B1004,[2]Sheet3!$G:$CZ,20,0)</f>
        <v>0</v>
      </c>
      <c r="AJ1004" s="14">
        <f>VLOOKUP($B1004,[2]Sheet3!$G:$CZ,21,0)</f>
        <v>0</v>
      </c>
      <c r="AK1004" s="14">
        <f>VLOOKUP($B1004,[2]Sheet3!$G:$CZ,22,0)</f>
        <v>0</v>
      </c>
      <c r="AL1004" s="14">
        <f>VLOOKUP($B1004,[2]Sheet3!$G:$CZ,23,0)</f>
        <v>0</v>
      </c>
      <c r="AM1004" s="14">
        <f>VLOOKUP($B1004,[2]Sheet3!$G:$CZ,24,0)</f>
        <v>0</v>
      </c>
      <c r="AN1004" s="14">
        <f>VLOOKUP($B1004,[2]Sheet3!$G:$CZ,25,0)</f>
        <v>0</v>
      </c>
      <c r="AO1004" s="14">
        <f>VLOOKUP($B1004,[2]Sheet3!$G:$CZ,26,0)</f>
        <v>0</v>
      </c>
      <c r="AP1004" s="14">
        <f>VLOOKUP($B1004,[2]Sheet3!$G:$CZ,27,0)</f>
        <v>0</v>
      </c>
      <c r="AQ1004" s="14">
        <f>VLOOKUP($B1004,[2]Sheet3!$G:$CZ,28,0)</f>
        <v>0</v>
      </c>
      <c r="AR1004" s="14">
        <f>VLOOKUP($B1004,[2]Sheet3!$G:$CZ,29,0)</f>
        <v>0</v>
      </c>
      <c r="AS1004" s="14">
        <f>VLOOKUP($B1004,[2]Sheet3!$G:$CZ,30,0)</f>
        <v>0</v>
      </c>
      <c r="AT1004" s="14">
        <f>VLOOKUP($B1004,[2]Sheet3!$G:$CZ,31,0)</f>
        <v>0</v>
      </c>
      <c r="AU1004" s="14">
        <f>VLOOKUP($B1004,[2]Sheet3!$G:$CZ,32,0)</f>
        <v>0</v>
      </c>
      <c r="AV1004" s="14">
        <f>VLOOKUP($B1004,[2]Sheet3!$G:$CZ,33,0)</f>
        <v>0</v>
      </c>
      <c r="AW1004" s="14">
        <f>VLOOKUP($B1004,[2]Sheet3!$G:$CZ,34,0)</f>
        <v>0</v>
      </c>
      <c r="AX1004" s="14">
        <f>VLOOKUP($B1004,[2]Sheet3!$G:$CZ,35,0)</f>
        <v>0</v>
      </c>
      <c r="AY1004" s="14">
        <f>VLOOKUP($B1004,[2]Sheet3!$G:$CZ,36,0)</f>
        <v>0</v>
      </c>
      <c r="AZ1004" s="14">
        <f>VLOOKUP($B1004,[2]Sheet3!$G:$CZ,37,0)</f>
        <v>0</v>
      </c>
      <c r="BA1004" s="14">
        <f>VLOOKUP($B1004,[2]Sheet3!$G:$CZ,38,0)</f>
        <v>0</v>
      </c>
      <c r="BB1004" s="14">
        <f>VLOOKUP($B1004,[2]Sheet3!$G:$CZ,39,0)</f>
        <v>0</v>
      </c>
      <c r="BC1004" s="14">
        <f>VLOOKUP($B1004,[2]Sheet3!$G:$CZ,40,0)</f>
        <v>0</v>
      </c>
      <c r="BD1004" s="14">
        <f>VLOOKUP($B1004,[2]Sheet3!$G:$CZ,41,0)</f>
        <v>0</v>
      </c>
      <c r="BE1004" s="14">
        <f>VLOOKUP($B1004,[2]Sheet3!$G:$CZ,42,0)</f>
        <v>0</v>
      </c>
      <c r="BF1004" s="14">
        <f>VLOOKUP($B1004,[2]Sheet3!$G:$CZ,43,0)</f>
        <v>0</v>
      </c>
      <c r="BG1004" s="14">
        <f>VLOOKUP($B1004,[2]Sheet3!$G:$CZ,44,0)</f>
        <v>0</v>
      </c>
      <c r="BH1004" s="14">
        <f>VLOOKUP($B1004,[2]Sheet3!$G:$CZ,45,0)</f>
        <v>0</v>
      </c>
      <c r="BI1004" s="14">
        <f>VLOOKUP($B1004,[2]Sheet3!$G:$CZ,46,0)</f>
        <v>0</v>
      </c>
      <c r="BJ1004" s="14">
        <f>VLOOKUP($B1004,[2]Sheet3!$G:$CZ,47,0)</f>
        <v>0</v>
      </c>
      <c r="BK1004" s="14">
        <f>VLOOKUP($B1004,[2]Sheet3!$G:$CZ,48,0)</f>
        <v>0</v>
      </c>
      <c r="BL1004" s="14">
        <f>VLOOKUP($B1004,[2]Sheet3!$G:$CZ,49,0)</f>
        <v>0</v>
      </c>
      <c r="BM1004" s="14">
        <f>VLOOKUP($B1004,[2]Sheet3!$G:$CZ,50,0)</f>
        <v>0</v>
      </c>
      <c r="BN1004" s="14">
        <f>VLOOKUP($B1004,[2]Sheet3!$G:$CZ,51,0)</f>
        <v>0</v>
      </c>
      <c r="BO1004" s="14">
        <f>VLOOKUP($B1004,[2]Sheet3!$G:$CZ,52,0)</f>
        <v>0</v>
      </c>
      <c r="BP1004" s="14">
        <f>VLOOKUP($B1004,[2]Sheet3!$G:$CZ,53,0)</f>
        <v>0</v>
      </c>
      <c r="BQ1004" s="14">
        <f>VLOOKUP($B1004,[2]Sheet3!$G:$CZ,54,0)</f>
        <v>0</v>
      </c>
      <c r="BR1004" s="14">
        <f>VLOOKUP($B1004,[2]Sheet3!$G:$CZ,55,0)</f>
        <v>0</v>
      </c>
      <c r="BS1004" s="14">
        <f>VLOOKUP($B1004,[2]Sheet3!$G:$CZ,56,0)</f>
        <v>0</v>
      </c>
      <c r="BT1004" s="14">
        <f>VLOOKUP($B1004,[2]Sheet3!$G:$CZ,57,0)</f>
        <v>0</v>
      </c>
      <c r="BU1004" s="14">
        <f>VLOOKUP($B1004,[2]Sheet3!$G:$CZ,58,0)</f>
        <v>0</v>
      </c>
      <c r="BV1004" s="14">
        <f>VLOOKUP($B1004,[2]Sheet3!$G:$CZ,59,0)</f>
        <v>0</v>
      </c>
      <c r="BW1004" s="14">
        <f>VLOOKUP($B1004,[2]Sheet3!$G:$CZ,60,0)</f>
        <v>0</v>
      </c>
      <c r="BX1004" s="14">
        <f>VLOOKUP($B1004,[2]Sheet3!$G:$CZ,61,0)</f>
        <v>0</v>
      </c>
      <c r="BY1004" s="14">
        <f>VLOOKUP($B1004,[2]Sheet3!$G:$CZ,62,0)</f>
        <v>0</v>
      </c>
      <c r="BZ1004" s="14">
        <f>VLOOKUP($B1004,[2]Sheet3!$G:$CZ,63,0)</f>
        <v>0</v>
      </c>
      <c r="CA1004" s="14">
        <f>VLOOKUP($B1004,[2]Sheet3!$G:$CZ,64,0)</f>
        <v>0</v>
      </c>
      <c r="CB1004" s="14">
        <f>VLOOKUP($B1004,[2]Sheet3!$G:$CZ,65,0)</f>
        <v>0</v>
      </c>
      <c r="CC1004" s="14">
        <f>VLOOKUP($B1004,[2]Sheet3!$G:$CZ,66,0)</f>
        <v>0</v>
      </c>
      <c r="CD1004" s="14">
        <f>VLOOKUP($B1004,[2]Sheet3!$G:$CZ,67,0)</f>
        <v>0</v>
      </c>
      <c r="CE1004" s="14">
        <f>VLOOKUP($B1004,[2]Sheet3!$G:$CZ,68,0)</f>
        <v>0</v>
      </c>
      <c r="CF1004" s="14">
        <f>VLOOKUP($B1004,[2]Sheet3!$G:$CZ,69,0)</f>
        <v>0</v>
      </c>
      <c r="CG1004" s="14">
        <f>VLOOKUP($B1004,[2]Sheet3!$G:$CZ,70,0)</f>
        <v>0</v>
      </c>
      <c r="CH1004" s="14">
        <f>VLOOKUP($B1004,[2]Sheet3!$G:$CZ,71,0)</f>
        <v>0</v>
      </c>
      <c r="CI1004" s="14">
        <f>VLOOKUP($B1004,[2]Sheet3!$G:$CZ,72,0)</f>
        <v>0</v>
      </c>
      <c r="CJ1004" s="14">
        <f>VLOOKUP($B1004,[2]Sheet3!$G:$CZ,73,0)</f>
        <v>0</v>
      </c>
      <c r="CK1004" s="14">
        <f>VLOOKUP($B1004,[2]Sheet3!$G:$CZ,74,0)</f>
        <v>0</v>
      </c>
      <c r="CL1004" s="14">
        <f>VLOOKUP($B1004,[2]Sheet3!$G:$CZ,75,0)</f>
        <v>0</v>
      </c>
      <c r="CM1004" s="14">
        <f>VLOOKUP($B1004,[2]Sheet3!$G:$CZ,76,0)</f>
        <v>0</v>
      </c>
      <c r="CN1004" s="14">
        <f>VLOOKUP($B1004,[2]Sheet3!$G:$CZ,77,0)</f>
        <v>0</v>
      </c>
      <c r="CO1004" s="14">
        <f>VLOOKUP($B1004,[2]Sheet3!$G:$CZ,78,0)</f>
        <v>0</v>
      </c>
      <c r="CP1004" s="14">
        <f>VLOOKUP($B1004,[2]Sheet3!$G:$CZ,79,0)</f>
        <v>0</v>
      </c>
      <c r="CQ1004" s="14">
        <f>VLOOKUP($B1004,[2]Sheet3!$G:$CZ,80,0)</f>
        <v>0</v>
      </c>
      <c r="CR1004" s="14">
        <f>VLOOKUP($B1004,[2]Sheet3!$G:$CZ,81,0)</f>
        <v>0</v>
      </c>
      <c r="CS1004" s="14">
        <f>VLOOKUP($B1004,[2]Sheet3!$G:$CZ,82,0)</f>
        <v>0</v>
      </c>
      <c r="CT1004" s="14">
        <f>VLOOKUP($B1004,[2]Sheet3!$G:$CZ,83,0)</f>
        <v>0</v>
      </c>
      <c r="CU1004" s="14">
        <f>VLOOKUP($B1004,[2]Sheet3!$G:$CZ,84,0)</f>
        <v>0</v>
      </c>
      <c r="CV1004" s="14">
        <f>VLOOKUP($B1004,[2]Sheet3!$G:$CZ,85,0)</f>
        <v>0</v>
      </c>
      <c r="CW1004" s="14">
        <f>VLOOKUP($B1004,[2]Sheet3!$G:$CZ,86,0)</f>
        <v>0</v>
      </c>
      <c r="CX1004" s="14">
        <f>VLOOKUP($B1004,[2]Sheet3!$G:$CZ,87,0)</f>
        <v>0</v>
      </c>
      <c r="CY1004" s="14">
        <f>VLOOKUP($B1004,[2]Sheet3!$G:$CZ,88,0)</f>
        <v>0</v>
      </c>
      <c r="CZ1004" s="14">
        <f>VLOOKUP($B1004,[2]Sheet3!$G:$CZ,89,0)</f>
        <v>0</v>
      </c>
      <c r="DA1004" s="14">
        <f>VLOOKUP($B1004,[2]Sheet3!$G:$CZ,90,0)</f>
        <v>0</v>
      </c>
      <c r="DB1004" s="14">
        <f>VLOOKUP($B1004,[2]Sheet3!$G:$CZ,91,0)</f>
        <v>0</v>
      </c>
      <c r="DC1004" s="14">
        <f>VLOOKUP($B1004,[2]Sheet3!$G:$CZ,92,0)</f>
        <v>0</v>
      </c>
      <c r="DD1004" s="14">
        <f>VLOOKUP($B1004,[2]Sheet3!$G:$CZ,93,0)</f>
        <v>0</v>
      </c>
      <c r="DE1004" s="14">
        <f>VLOOKUP($B1004,[2]Sheet3!$G:$CZ,94,0)</f>
        <v>0</v>
      </c>
      <c r="DF1004" s="14">
        <f>VLOOKUP($B1004,[2]Sheet3!$G:$CZ,95,0)</f>
        <v>0</v>
      </c>
      <c r="DG1004" s="14">
        <f>VLOOKUP($B1004,[2]Sheet3!$G:$CZ,96,0)</f>
        <v>0</v>
      </c>
      <c r="DH1004" s="14">
        <f>VLOOKUP($B1004,[2]Sheet3!$G:$CZ,97,0)</f>
        <v>0</v>
      </c>
      <c r="DI1004" s="14">
        <f>VLOOKUP($B1004,[2]Sheet3!$G:$CZ,98,0)</f>
        <v>0</v>
      </c>
    </row>
    <row r="1005" spans="1:113" x14ac:dyDescent="0.3">
      <c r="A1005" s="9" t="str">
        <f t="shared" si="47"/>
        <v>S34869</v>
      </c>
      <c r="B1005" s="15" t="s">
        <v>2302</v>
      </c>
      <c r="C1005" s="15" t="s">
        <v>2303</v>
      </c>
      <c r="F1005" s="7" t="s">
        <v>15</v>
      </c>
      <c r="G1005" s="12" t="s">
        <v>4499</v>
      </c>
      <c r="H1005" s="12" t="str">
        <f>VLOOKUP($B1005,[1]Sheet1!$A:$G,5,0)</f>
        <v>suresh.skg@redingtongroup.com</v>
      </c>
      <c r="I1005" s="12" t="str">
        <f>VLOOKUP($B1005,[1]Sheet1!$A:$G,7,0)</f>
        <v>yogesh.ganesh@redingtongroup.com</v>
      </c>
      <c r="J1005" s="12" t="s">
        <v>82</v>
      </c>
      <c r="K1005" s="7"/>
      <c r="L1005" s="7"/>
      <c r="M1005" s="8"/>
      <c r="N1005" s="7" t="str">
        <f t="shared" si="45"/>
        <v>suresh.skg@redingtongroup.com; yogesh.ganesh@redingtongroup.com; nilesh.phirke@redingtongroup.com;christopher.joseph@redingtongroup.com</v>
      </c>
      <c r="O1005" s="7" t="str">
        <f t="shared" si="46"/>
        <v>S34869</v>
      </c>
      <c r="P1005" s="8" t="s">
        <v>5215</v>
      </c>
      <c r="Q1005" s="14">
        <f>VLOOKUP($B1005,[2]Sheet3!$G:$CZ,2,0)</f>
        <v>2400300837</v>
      </c>
      <c r="R1005" s="14">
        <f>VLOOKUP($B1005,[2]Sheet3!$G:$CZ,3,0)</f>
        <v>2400301281</v>
      </c>
      <c r="S1005" s="14">
        <f>VLOOKUP($B1005,[2]Sheet3!$G:$CZ,4,0)</f>
        <v>2400300740</v>
      </c>
      <c r="T1005" s="14">
        <f>VLOOKUP($B1005,[2]Sheet3!$G:$CZ,5,0)</f>
        <v>0</v>
      </c>
      <c r="U1005" s="14">
        <f>VLOOKUP($B1005,[2]Sheet3!$G:$CZ,6,0)</f>
        <v>0</v>
      </c>
      <c r="V1005" s="14">
        <f>VLOOKUP($B1005,[2]Sheet3!$G:$CZ,7,0)</f>
        <v>0</v>
      </c>
      <c r="W1005" s="14">
        <f>VLOOKUP($B1005,[2]Sheet3!$G:$CZ,8,0)</f>
        <v>0</v>
      </c>
      <c r="X1005" s="14">
        <f>VLOOKUP($B1005,[2]Sheet3!$G:$CZ,9,0)</f>
        <v>0</v>
      </c>
      <c r="Y1005" s="14">
        <f>VLOOKUP($B1005,[2]Sheet3!$G:$CZ,10,0)</f>
        <v>0</v>
      </c>
      <c r="Z1005" s="14">
        <f>VLOOKUP($B1005,[2]Sheet3!$G:$CZ,11,0)</f>
        <v>0</v>
      </c>
      <c r="AA1005" s="14">
        <f>VLOOKUP($B1005,[2]Sheet3!$G:$CZ,12,0)</f>
        <v>0</v>
      </c>
      <c r="AB1005" s="14">
        <f>VLOOKUP($B1005,[2]Sheet3!$G:$CZ,13,0)</f>
        <v>0</v>
      </c>
      <c r="AC1005" s="14">
        <f>VLOOKUP($B1005,[2]Sheet3!$G:$CZ,14,0)</f>
        <v>0</v>
      </c>
      <c r="AD1005" s="14">
        <f>VLOOKUP($B1005,[2]Sheet3!$G:$CZ,15,0)</f>
        <v>0</v>
      </c>
      <c r="AE1005" s="14">
        <f>VLOOKUP($B1005,[2]Sheet3!$G:$CZ,16,0)</f>
        <v>0</v>
      </c>
      <c r="AF1005" s="14">
        <f>VLOOKUP($B1005,[2]Sheet3!$G:$CZ,17,0)</f>
        <v>0</v>
      </c>
      <c r="AG1005" s="14">
        <f>VLOOKUP($B1005,[2]Sheet3!$G:$CZ,18,0)</f>
        <v>0</v>
      </c>
      <c r="AH1005" s="14">
        <f>VLOOKUP($B1005,[2]Sheet3!$G:$CZ,19,0)</f>
        <v>0</v>
      </c>
      <c r="AI1005" s="14">
        <f>VLOOKUP($B1005,[2]Sheet3!$G:$CZ,20,0)</f>
        <v>0</v>
      </c>
      <c r="AJ1005" s="14">
        <f>VLOOKUP($B1005,[2]Sheet3!$G:$CZ,21,0)</f>
        <v>0</v>
      </c>
      <c r="AK1005" s="14">
        <f>VLOOKUP($B1005,[2]Sheet3!$G:$CZ,22,0)</f>
        <v>0</v>
      </c>
      <c r="AL1005" s="14">
        <f>VLOOKUP($B1005,[2]Sheet3!$G:$CZ,23,0)</f>
        <v>0</v>
      </c>
      <c r="AM1005" s="14">
        <f>VLOOKUP($B1005,[2]Sheet3!$G:$CZ,24,0)</f>
        <v>0</v>
      </c>
      <c r="AN1005" s="14">
        <f>VLOOKUP($B1005,[2]Sheet3!$G:$CZ,25,0)</f>
        <v>0</v>
      </c>
      <c r="AO1005" s="14">
        <f>VLOOKUP($B1005,[2]Sheet3!$G:$CZ,26,0)</f>
        <v>0</v>
      </c>
      <c r="AP1005" s="14">
        <f>VLOOKUP($B1005,[2]Sheet3!$G:$CZ,27,0)</f>
        <v>0</v>
      </c>
      <c r="AQ1005" s="14">
        <f>VLOOKUP($B1005,[2]Sheet3!$G:$CZ,28,0)</f>
        <v>0</v>
      </c>
      <c r="AR1005" s="14">
        <f>VLOOKUP($B1005,[2]Sheet3!$G:$CZ,29,0)</f>
        <v>0</v>
      </c>
      <c r="AS1005" s="14">
        <f>VLOOKUP($B1005,[2]Sheet3!$G:$CZ,30,0)</f>
        <v>0</v>
      </c>
      <c r="AT1005" s="14">
        <f>VLOOKUP($B1005,[2]Sheet3!$G:$CZ,31,0)</f>
        <v>0</v>
      </c>
      <c r="AU1005" s="14">
        <f>VLOOKUP($B1005,[2]Sheet3!$G:$CZ,32,0)</f>
        <v>0</v>
      </c>
      <c r="AV1005" s="14">
        <f>VLOOKUP($B1005,[2]Sheet3!$G:$CZ,33,0)</f>
        <v>0</v>
      </c>
      <c r="AW1005" s="14">
        <f>VLOOKUP($B1005,[2]Sheet3!$G:$CZ,34,0)</f>
        <v>0</v>
      </c>
      <c r="AX1005" s="14">
        <f>VLOOKUP($B1005,[2]Sheet3!$G:$CZ,35,0)</f>
        <v>0</v>
      </c>
      <c r="AY1005" s="14">
        <f>VLOOKUP($B1005,[2]Sheet3!$G:$CZ,36,0)</f>
        <v>0</v>
      </c>
      <c r="AZ1005" s="14">
        <f>VLOOKUP($B1005,[2]Sheet3!$G:$CZ,37,0)</f>
        <v>0</v>
      </c>
      <c r="BA1005" s="14">
        <f>VLOOKUP($B1005,[2]Sheet3!$G:$CZ,38,0)</f>
        <v>0</v>
      </c>
      <c r="BB1005" s="14">
        <f>VLOOKUP($B1005,[2]Sheet3!$G:$CZ,39,0)</f>
        <v>0</v>
      </c>
      <c r="BC1005" s="14">
        <f>VLOOKUP($B1005,[2]Sheet3!$G:$CZ,40,0)</f>
        <v>0</v>
      </c>
      <c r="BD1005" s="14">
        <f>VLOOKUP($B1005,[2]Sheet3!$G:$CZ,41,0)</f>
        <v>0</v>
      </c>
      <c r="BE1005" s="14">
        <f>VLOOKUP($B1005,[2]Sheet3!$G:$CZ,42,0)</f>
        <v>0</v>
      </c>
      <c r="BF1005" s="14">
        <f>VLOOKUP($B1005,[2]Sheet3!$G:$CZ,43,0)</f>
        <v>0</v>
      </c>
      <c r="BG1005" s="14">
        <f>VLOOKUP($B1005,[2]Sheet3!$G:$CZ,44,0)</f>
        <v>0</v>
      </c>
      <c r="BH1005" s="14">
        <f>VLOOKUP($B1005,[2]Sheet3!$G:$CZ,45,0)</f>
        <v>0</v>
      </c>
      <c r="BI1005" s="14">
        <f>VLOOKUP($B1005,[2]Sheet3!$G:$CZ,46,0)</f>
        <v>0</v>
      </c>
      <c r="BJ1005" s="14">
        <f>VLOOKUP($B1005,[2]Sheet3!$G:$CZ,47,0)</f>
        <v>0</v>
      </c>
      <c r="BK1005" s="14">
        <f>VLOOKUP($B1005,[2]Sheet3!$G:$CZ,48,0)</f>
        <v>0</v>
      </c>
      <c r="BL1005" s="14">
        <f>VLOOKUP($B1005,[2]Sheet3!$G:$CZ,49,0)</f>
        <v>0</v>
      </c>
      <c r="BM1005" s="14">
        <f>VLOOKUP($B1005,[2]Sheet3!$G:$CZ,50,0)</f>
        <v>0</v>
      </c>
      <c r="BN1005" s="14">
        <f>VLOOKUP($B1005,[2]Sheet3!$G:$CZ,51,0)</f>
        <v>0</v>
      </c>
      <c r="BO1005" s="14">
        <f>VLOOKUP($B1005,[2]Sheet3!$G:$CZ,52,0)</f>
        <v>0</v>
      </c>
      <c r="BP1005" s="14">
        <f>VLOOKUP($B1005,[2]Sheet3!$G:$CZ,53,0)</f>
        <v>0</v>
      </c>
      <c r="BQ1005" s="14">
        <f>VLOOKUP($B1005,[2]Sheet3!$G:$CZ,54,0)</f>
        <v>0</v>
      </c>
      <c r="BR1005" s="14">
        <f>VLOOKUP($B1005,[2]Sheet3!$G:$CZ,55,0)</f>
        <v>0</v>
      </c>
      <c r="BS1005" s="14">
        <f>VLOOKUP($B1005,[2]Sheet3!$G:$CZ,56,0)</f>
        <v>0</v>
      </c>
      <c r="BT1005" s="14">
        <f>VLOOKUP($B1005,[2]Sheet3!$G:$CZ,57,0)</f>
        <v>0</v>
      </c>
      <c r="BU1005" s="14">
        <f>VLOOKUP($B1005,[2]Sheet3!$G:$CZ,58,0)</f>
        <v>0</v>
      </c>
      <c r="BV1005" s="14">
        <f>VLOOKUP($B1005,[2]Sheet3!$G:$CZ,59,0)</f>
        <v>0</v>
      </c>
      <c r="BW1005" s="14">
        <f>VLOOKUP($B1005,[2]Sheet3!$G:$CZ,60,0)</f>
        <v>0</v>
      </c>
      <c r="BX1005" s="14">
        <f>VLOOKUP($B1005,[2]Sheet3!$G:$CZ,61,0)</f>
        <v>0</v>
      </c>
      <c r="BY1005" s="14">
        <f>VLOOKUP($B1005,[2]Sheet3!$G:$CZ,62,0)</f>
        <v>0</v>
      </c>
      <c r="BZ1005" s="14">
        <f>VLOOKUP($B1005,[2]Sheet3!$G:$CZ,63,0)</f>
        <v>0</v>
      </c>
      <c r="CA1005" s="14">
        <f>VLOOKUP($B1005,[2]Sheet3!$G:$CZ,64,0)</f>
        <v>0</v>
      </c>
      <c r="CB1005" s="14">
        <f>VLOOKUP($B1005,[2]Sheet3!$G:$CZ,65,0)</f>
        <v>0</v>
      </c>
      <c r="CC1005" s="14">
        <f>VLOOKUP($B1005,[2]Sheet3!$G:$CZ,66,0)</f>
        <v>0</v>
      </c>
      <c r="CD1005" s="14">
        <f>VLOOKUP($B1005,[2]Sheet3!$G:$CZ,67,0)</f>
        <v>0</v>
      </c>
      <c r="CE1005" s="14">
        <f>VLOOKUP($B1005,[2]Sheet3!$G:$CZ,68,0)</f>
        <v>0</v>
      </c>
      <c r="CF1005" s="14">
        <f>VLOOKUP($B1005,[2]Sheet3!$G:$CZ,69,0)</f>
        <v>0</v>
      </c>
      <c r="CG1005" s="14">
        <f>VLOOKUP($B1005,[2]Sheet3!$G:$CZ,70,0)</f>
        <v>0</v>
      </c>
      <c r="CH1005" s="14">
        <f>VLOOKUP($B1005,[2]Sheet3!$G:$CZ,71,0)</f>
        <v>0</v>
      </c>
      <c r="CI1005" s="14">
        <f>VLOOKUP($B1005,[2]Sheet3!$G:$CZ,72,0)</f>
        <v>0</v>
      </c>
      <c r="CJ1005" s="14">
        <f>VLOOKUP($B1005,[2]Sheet3!$G:$CZ,73,0)</f>
        <v>0</v>
      </c>
      <c r="CK1005" s="14">
        <f>VLOOKUP($B1005,[2]Sheet3!$G:$CZ,74,0)</f>
        <v>0</v>
      </c>
      <c r="CL1005" s="14">
        <f>VLOOKUP($B1005,[2]Sheet3!$G:$CZ,75,0)</f>
        <v>0</v>
      </c>
      <c r="CM1005" s="14">
        <f>VLOOKUP($B1005,[2]Sheet3!$G:$CZ,76,0)</f>
        <v>0</v>
      </c>
      <c r="CN1005" s="14">
        <f>VLOOKUP($B1005,[2]Sheet3!$G:$CZ,77,0)</f>
        <v>0</v>
      </c>
      <c r="CO1005" s="14">
        <f>VLOOKUP($B1005,[2]Sheet3!$G:$CZ,78,0)</f>
        <v>0</v>
      </c>
      <c r="CP1005" s="14">
        <f>VLOOKUP($B1005,[2]Sheet3!$G:$CZ,79,0)</f>
        <v>0</v>
      </c>
      <c r="CQ1005" s="14">
        <f>VLOOKUP($B1005,[2]Sheet3!$G:$CZ,80,0)</f>
        <v>0</v>
      </c>
      <c r="CR1005" s="14">
        <f>VLOOKUP($B1005,[2]Sheet3!$G:$CZ,81,0)</f>
        <v>0</v>
      </c>
      <c r="CS1005" s="14">
        <f>VLOOKUP($B1005,[2]Sheet3!$G:$CZ,82,0)</f>
        <v>0</v>
      </c>
      <c r="CT1005" s="14">
        <f>VLOOKUP($B1005,[2]Sheet3!$G:$CZ,83,0)</f>
        <v>0</v>
      </c>
      <c r="CU1005" s="14">
        <f>VLOOKUP($B1005,[2]Sheet3!$G:$CZ,84,0)</f>
        <v>0</v>
      </c>
      <c r="CV1005" s="14">
        <f>VLOOKUP($B1005,[2]Sheet3!$G:$CZ,85,0)</f>
        <v>0</v>
      </c>
      <c r="CW1005" s="14">
        <f>VLOOKUP($B1005,[2]Sheet3!$G:$CZ,86,0)</f>
        <v>0</v>
      </c>
      <c r="CX1005" s="14">
        <f>VLOOKUP($B1005,[2]Sheet3!$G:$CZ,87,0)</f>
        <v>0</v>
      </c>
      <c r="CY1005" s="14">
        <f>VLOOKUP($B1005,[2]Sheet3!$G:$CZ,88,0)</f>
        <v>0</v>
      </c>
      <c r="CZ1005" s="14">
        <f>VLOOKUP($B1005,[2]Sheet3!$G:$CZ,89,0)</f>
        <v>0</v>
      </c>
      <c r="DA1005" s="14">
        <f>VLOOKUP($B1005,[2]Sheet3!$G:$CZ,90,0)</f>
        <v>0</v>
      </c>
      <c r="DB1005" s="14">
        <f>VLOOKUP($B1005,[2]Sheet3!$G:$CZ,91,0)</f>
        <v>0</v>
      </c>
      <c r="DC1005" s="14">
        <f>VLOOKUP($B1005,[2]Sheet3!$G:$CZ,92,0)</f>
        <v>0</v>
      </c>
      <c r="DD1005" s="14">
        <f>VLOOKUP($B1005,[2]Sheet3!$G:$CZ,93,0)</f>
        <v>0</v>
      </c>
      <c r="DE1005" s="14">
        <f>VLOOKUP($B1005,[2]Sheet3!$G:$CZ,94,0)</f>
        <v>0</v>
      </c>
      <c r="DF1005" s="14">
        <f>VLOOKUP($B1005,[2]Sheet3!$G:$CZ,95,0)</f>
        <v>0</v>
      </c>
      <c r="DG1005" s="14">
        <f>VLOOKUP($B1005,[2]Sheet3!$G:$CZ,96,0)</f>
        <v>0</v>
      </c>
      <c r="DH1005" s="14">
        <f>VLOOKUP($B1005,[2]Sheet3!$G:$CZ,97,0)</f>
        <v>0</v>
      </c>
      <c r="DI1005" s="14">
        <f>VLOOKUP($B1005,[2]Sheet3!$G:$CZ,98,0)</f>
        <v>0</v>
      </c>
    </row>
    <row r="1006" spans="1:113" x14ac:dyDescent="0.3">
      <c r="A1006" s="9" t="str">
        <f t="shared" si="47"/>
        <v>N83737</v>
      </c>
      <c r="B1006" s="15" t="s">
        <v>2304</v>
      </c>
      <c r="C1006" s="15" t="s">
        <v>2305</v>
      </c>
      <c r="F1006" s="7" t="s">
        <v>15</v>
      </c>
      <c r="G1006" s="12" t="s">
        <v>4500</v>
      </c>
      <c r="H1006" s="12" t="str">
        <f>VLOOKUP($B1006,[1]Sheet1!$A:$G,5,0)</f>
        <v>navish.sahni@redingtongroup.com</v>
      </c>
      <c r="I1006" s="12" t="str">
        <f>VLOOKUP($B1006,[1]Sheet1!$A:$G,7,0)</f>
        <v>jitender.chopra@redingtongroup.com</v>
      </c>
      <c r="J1006" s="12" t="s">
        <v>82</v>
      </c>
      <c r="K1006" s="7"/>
      <c r="L1006" s="7"/>
      <c r="M1006" s="8"/>
      <c r="N1006" s="7" t="str">
        <f t="shared" si="45"/>
        <v>navish.sahni@redingtongroup.com; jitender.chopra@redingtongroup.com; nilesh.phirke@redingtongroup.com;christopher.joseph@redingtongroup.com</v>
      </c>
      <c r="O1006" s="7" t="str">
        <f t="shared" si="46"/>
        <v>N83737</v>
      </c>
      <c r="P1006" s="8" t="s">
        <v>5215</v>
      </c>
      <c r="Q1006" s="14">
        <f>VLOOKUP($B1006,[2]Sheet3!$G:$CZ,2,0)</f>
        <v>2400303214</v>
      </c>
      <c r="R1006" s="14">
        <f>VLOOKUP($B1006,[2]Sheet3!$G:$CZ,3,0)</f>
        <v>2400300867</v>
      </c>
      <c r="S1006" s="14">
        <f>VLOOKUP($B1006,[2]Sheet3!$G:$CZ,4,0)</f>
        <v>2400308839</v>
      </c>
      <c r="T1006" s="14">
        <f>VLOOKUP($B1006,[2]Sheet3!$G:$CZ,5,0)</f>
        <v>0</v>
      </c>
      <c r="U1006" s="14">
        <f>VLOOKUP($B1006,[2]Sheet3!$G:$CZ,6,0)</f>
        <v>0</v>
      </c>
      <c r="V1006" s="14">
        <f>VLOOKUP($B1006,[2]Sheet3!$G:$CZ,7,0)</f>
        <v>0</v>
      </c>
      <c r="W1006" s="14">
        <f>VLOOKUP($B1006,[2]Sheet3!$G:$CZ,8,0)</f>
        <v>0</v>
      </c>
      <c r="X1006" s="14">
        <f>VLOOKUP($B1006,[2]Sheet3!$G:$CZ,9,0)</f>
        <v>0</v>
      </c>
      <c r="Y1006" s="14">
        <f>VLOOKUP($B1006,[2]Sheet3!$G:$CZ,10,0)</f>
        <v>0</v>
      </c>
      <c r="Z1006" s="14">
        <f>VLOOKUP($B1006,[2]Sheet3!$G:$CZ,11,0)</f>
        <v>0</v>
      </c>
      <c r="AA1006" s="14">
        <f>VLOOKUP($B1006,[2]Sheet3!$G:$CZ,12,0)</f>
        <v>0</v>
      </c>
      <c r="AB1006" s="14">
        <f>VLOOKUP($B1006,[2]Sheet3!$G:$CZ,13,0)</f>
        <v>0</v>
      </c>
      <c r="AC1006" s="14">
        <f>VLOOKUP($B1006,[2]Sheet3!$G:$CZ,14,0)</f>
        <v>0</v>
      </c>
      <c r="AD1006" s="14">
        <f>VLOOKUP($B1006,[2]Sheet3!$G:$CZ,15,0)</f>
        <v>0</v>
      </c>
      <c r="AE1006" s="14">
        <f>VLOOKUP($B1006,[2]Sheet3!$G:$CZ,16,0)</f>
        <v>0</v>
      </c>
      <c r="AF1006" s="14">
        <f>VLOOKUP($B1006,[2]Sheet3!$G:$CZ,17,0)</f>
        <v>0</v>
      </c>
      <c r="AG1006" s="14">
        <f>VLOOKUP($B1006,[2]Sheet3!$G:$CZ,18,0)</f>
        <v>0</v>
      </c>
      <c r="AH1006" s="14">
        <f>VLOOKUP($B1006,[2]Sheet3!$G:$CZ,19,0)</f>
        <v>0</v>
      </c>
      <c r="AI1006" s="14">
        <f>VLOOKUP($B1006,[2]Sheet3!$G:$CZ,20,0)</f>
        <v>0</v>
      </c>
      <c r="AJ1006" s="14">
        <f>VLOOKUP($B1006,[2]Sheet3!$G:$CZ,21,0)</f>
        <v>0</v>
      </c>
      <c r="AK1006" s="14">
        <f>VLOOKUP($B1006,[2]Sheet3!$G:$CZ,22,0)</f>
        <v>0</v>
      </c>
      <c r="AL1006" s="14">
        <f>VLOOKUP($B1006,[2]Sheet3!$G:$CZ,23,0)</f>
        <v>0</v>
      </c>
      <c r="AM1006" s="14">
        <f>VLOOKUP($B1006,[2]Sheet3!$G:$CZ,24,0)</f>
        <v>0</v>
      </c>
      <c r="AN1006" s="14">
        <f>VLOOKUP($B1006,[2]Sheet3!$G:$CZ,25,0)</f>
        <v>0</v>
      </c>
      <c r="AO1006" s="14">
        <f>VLOOKUP($B1006,[2]Sheet3!$G:$CZ,26,0)</f>
        <v>0</v>
      </c>
      <c r="AP1006" s="14">
        <f>VLOOKUP($B1006,[2]Sheet3!$G:$CZ,27,0)</f>
        <v>0</v>
      </c>
      <c r="AQ1006" s="14">
        <f>VLOOKUP($B1006,[2]Sheet3!$G:$CZ,28,0)</f>
        <v>0</v>
      </c>
      <c r="AR1006" s="14">
        <f>VLOOKUP($B1006,[2]Sheet3!$G:$CZ,29,0)</f>
        <v>0</v>
      </c>
      <c r="AS1006" s="14">
        <f>VLOOKUP($B1006,[2]Sheet3!$G:$CZ,30,0)</f>
        <v>0</v>
      </c>
      <c r="AT1006" s="14">
        <f>VLOOKUP($B1006,[2]Sheet3!$G:$CZ,31,0)</f>
        <v>0</v>
      </c>
      <c r="AU1006" s="14">
        <f>VLOOKUP($B1006,[2]Sheet3!$G:$CZ,32,0)</f>
        <v>0</v>
      </c>
      <c r="AV1006" s="14">
        <f>VLOOKUP($B1006,[2]Sheet3!$G:$CZ,33,0)</f>
        <v>0</v>
      </c>
      <c r="AW1006" s="14">
        <f>VLOOKUP($B1006,[2]Sheet3!$G:$CZ,34,0)</f>
        <v>0</v>
      </c>
      <c r="AX1006" s="14">
        <f>VLOOKUP($B1006,[2]Sheet3!$G:$CZ,35,0)</f>
        <v>0</v>
      </c>
      <c r="AY1006" s="14">
        <f>VLOOKUP($B1006,[2]Sheet3!$G:$CZ,36,0)</f>
        <v>0</v>
      </c>
      <c r="AZ1006" s="14">
        <f>VLOOKUP($B1006,[2]Sheet3!$G:$CZ,37,0)</f>
        <v>0</v>
      </c>
      <c r="BA1006" s="14">
        <f>VLOOKUP($B1006,[2]Sheet3!$G:$CZ,38,0)</f>
        <v>0</v>
      </c>
      <c r="BB1006" s="14">
        <f>VLOOKUP($B1006,[2]Sheet3!$G:$CZ,39,0)</f>
        <v>0</v>
      </c>
      <c r="BC1006" s="14">
        <f>VLOOKUP($B1006,[2]Sheet3!$G:$CZ,40,0)</f>
        <v>0</v>
      </c>
      <c r="BD1006" s="14">
        <f>VLOOKUP($B1006,[2]Sheet3!$G:$CZ,41,0)</f>
        <v>0</v>
      </c>
      <c r="BE1006" s="14">
        <f>VLOOKUP($B1006,[2]Sheet3!$G:$CZ,42,0)</f>
        <v>0</v>
      </c>
      <c r="BF1006" s="14">
        <f>VLOOKUP($B1006,[2]Sheet3!$G:$CZ,43,0)</f>
        <v>0</v>
      </c>
      <c r="BG1006" s="14">
        <f>VLOOKUP($B1006,[2]Sheet3!$G:$CZ,44,0)</f>
        <v>0</v>
      </c>
      <c r="BH1006" s="14">
        <f>VLOOKUP($B1006,[2]Sheet3!$G:$CZ,45,0)</f>
        <v>0</v>
      </c>
      <c r="BI1006" s="14">
        <f>VLOOKUP($B1006,[2]Sheet3!$G:$CZ,46,0)</f>
        <v>0</v>
      </c>
      <c r="BJ1006" s="14">
        <f>VLOOKUP($B1006,[2]Sheet3!$G:$CZ,47,0)</f>
        <v>0</v>
      </c>
      <c r="BK1006" s="14">
        <f>VLOOKUP($B1006,[2]Sheet3!$G:$CZ,48,0)</f>
        <v>0</v>
      </c>
      <c r="BL1006" s="14">
        <f>VLOOKUP($B1006,[2]Sheet3!$G:$CZ,49,0)</f>
        <v>0</v>
      </c>
      <c r="BM1006" s="14">
        <f>VLOOKUP($B1006,[2]Sheet3!$G:$CZ,50,0)</f>
        <v>0</v>
      </c>
      <c r="BN1006" s="14">
        <f>VLOOKUP($B1006,[2]Sheet3!$G:$CZ,51,0)</f>
        <v>0</v>
      </c>
      <c r="BO1006" s="14">
        <f>VLOOKUP($B1006,[2]Sheet3!$G:$CZ,52,0)</f>
        <v>0</v>
      </c>
      <c r="BP1006" s="14">
        <f>VLOOKUP($B1006,[2]Sheet3!$G:$CZ,53,0)</f>
        <v>0</v>
      </c>
      <c r="BQ1006" s="14">
        <f>VLOOKUP($B1006,[2]Sheet3!$G:$CZ,54,0)</f>
        <v>0</v>
      </c>
      <c r="BR1006" s="14">
        <f>VLOOKUP($B1006,[2]Sheet3!$G:$CZ,55,0)</f>
        <v>0</v>
      </c>
      <c r="BS1006" s="14">
        <f>VLOOKUP($B1006,[2]Sheet3!$G:$CZ,56,0)</f>
        <v>0</v>
      </c>
      <c r="BT1006" s="14">
        <f>VLOOKUP($B1006,[2]Sheet3!$G:$CZ,57,0)</f>
        <v>0</v>
      </c>
      <c r="BU1006" s="14">
        <f>VLOOKUP($B1006,[2]Sheet3!$G:$CZ,58,0)</f>
        <v>0</v>
      </c>
      <c r="BV1006" s="14">
        <f>VLOOKUP($B1006,[2]Sheet3!$G:$CZ,59,0)</f>
        <v>0</v>
      </c>
      <c r="BW1006" s="14">
        <f>VLOOKUP($B1006,[2]Sheet3!$G:$CZ,60,0)</f>
        <v>0</v>
      </c>
      <c r="BX1006" s="14">
        <f>VLOOKUP($B1006,[2]Sheet3!$G:$CZ,61,0)</f>
        <v>0</v>
      </c>
      <c r="BY1006" s="14">
        <f>VLOOKUP($B1006,[2]Sheet3!$G:$CZ,62,0)</f>
        <v>0</v>
      </c>
      <c r="BZ1006" s="14">
        <f>VLOOKUP($B1006,[2]Sheet3!$G:$CZ,63,0)</f>
        <v>0</v>
      </c>
      <c r="CA1006" s="14">
        <f>VLOOKUP($B1006,[2]Sheet3!$G:$CZ,64,0)</f>
        <v>0</v>
      </c>
      <c r="CB1006" s="14">
        <f>VLOOKUP($B1006,[2]Sheet3!$G:$CZ,65,0)</f>
        <v>0</v>
      </c>
      <c r="CC1006" s="14">
        <f>VLOOKUP($B1006,[2]Sheet3!$G:$CZ,66,0)</f>
        <v>0</v>
      </c>
      <c r="CD1006" s="14">
        <f>VLOOKUP($B1006,[2]Sheet3!$G:$CZ,67,0)</f>
        <v>0</v>
      </c>
      <c r="CE1006" s="14">
        <f>VLOOKUP($B1006,[2]Sheet3!$G:$CZ,68,0)</f>
        <v>0</v>
      </c>
      <c r="CF1006" s="14">
        <f>VLOOKUP($B1006,[2]Sheet3!$G:$CZ,69,0)</f>
        <v>0</v>
      </c>
      <c r="CG1006" s="14">
        <f>VLOOKUP($B1006,[2]Sheet3!$G:$CZ,70,0)</f>
        <v>0</v>
      </c>
      <c r="CH1006" s="14">
        <f>VLOOKUP($B1006,[2]Sheet3!$G:$CZ,71,0)</f>
        <v>0</v>
      </c>
      <c r="CI1006" s="14">
        <f>VLOOKUP($B1006,[2]Sheet3!$G:$CZ,72,0)</f>
        <v>0</v>
      </c>
      <c r="CJ1006" s="14">
        <f>VLOOKUP($B1006,[2]Sheet3!$G:$CZ,73,0)</f>
        <v>0</v>
      </c>
      <c r="CK1006" s="14">
        <f>VLOOKUP($B1006,[2]Sheet3!$G:$CZ,74,0)</f>
        <v>0</v>
      </c>
      <c r="CL1006" s="14">
        <f>VLOOKUP($B1006,[2]Sheet3!$G:$CZ,75,0)</f>
        <v>0</v>
      </c>
      <c r="CM1006" s="14">
        <f>VLOOKUP($B1006,[2]Sheet3!$G:$CZ,76,0)</f>
        <v>0</v>
      </c>
      <c r="CN1006" s="14">
        <f>VLOOKUP($B1006,[2]Sheet3!$G:$CZ,77,0)</f>
        <v>0</v>
      </c>
      <c r="CO1006" s="14">
        <f>VLOOKUP($B1006,[2]Sheet3!$G:$CZ,78,0)</f>
        <v>0</v>
      </c>
      <c r="CP1006" s="14">
        <f>VLOOKUP($B1006,[2]Sheet3!$G:$CZ,79,0)</f>
        <v>0</v>
      </c>
      <c r="CQ1006" s="14">
        <f>VLOOKUP($B1006,[2]Sheet3!$G:$CZ,80,0)</f>
        <v>0</v>
      </c>
      <c r="CR1006" s="14">
        <f>VLOOKUP($B1006,[2]Sheet3!$G:$CZ,81,0)</f>
        <v>0</v>
      </c>
      <c r="CS1006" s="14">
        <f>VLOOKUP($B1006,[2]Sheet3!$G:$CZ,82,0)</f>
        <v>0</v>
      </c>
      <c r="CT1006" s="14">
        <f>VLOOKUP($B1006,[2]Sheet3!$G:$CZ,83,0)</f>
        <v>0</v>
      </c>
      <c r="CU1006" s="14">
        <f>VLOOKUP($B1006,[2]Sheet3!$G:$CZ,84,0)</f>
        <v>0</v>
      </c>
      <c r="CV1006" s="14">
        <f>VLOOKUP($B1006,[2]Sheet3!$G:$CZ,85,0)</f>
        <v>0</v>
      </c>
      <c r="CW1006" s="14">
        <f>VLOOKUP($B1006,[2]Sheet3!$G:$CZ,86,0)</f>
        <v>0</v>
      </c>
      <c r="CX1006" s="14">
        <f>VLOOKUP($B1006,[2]Sheet3!$G:$CZ,87,0)</f>
        <v>0</v>
      </c>
      <c r="CY1006" s="14">
        <f>VLOOKUP($B1006,[2]Sheet3!$G:$CZ,88,0)</f>
        <v>0</v>
      </c>
      <c r="CZ1006" s="14">
        <f>VLOOKUP($B1006,[2]Sheet3!$G:$CZ,89,0)</f>
        <v>0</v>
      </c>
      <c r="DA1006" s="14">
        <f>VLOOKUP($B1006,[2]Sheet3!$G:$CZ,90,0)</f>
        <v>0</v>
      </c>
      <c r="DB1006" s="14">
        <f>VLOOKUP($B1006,[2]Sheet3!$G:$CZ,91,0)</f>
        <v>0</v>
      </c>
      <c r="DC1006" s="14">
        <f>VLOOKUP($B1006,[2]Sheet3!$G:$CZ,92,0)</f>
        <v>0</v>
      </c>
      <c r="DD1006" s="14">
        <f>VLOOKUP($B1006,[2]Sheet3!$G:$CZ,93,0)</f>
        <v>0</v>
      </c>
      <c r="DE1006" s="14">
        <f>VLOOKUP($B1006,[2]Sheet3!$G:$CZ,94,0)</f>
        <v>0</v>
      </c>
      <c r="DF1006" s="14">
        <f>VLOOKUP($B1006,[2]Sheet3!$G:$CZ,95,0)</f>
        <v>0</v>
      </c>
      <c r="DG1006" s="14">
        <f>VLOOKUP($B1006,[2]Sheet3!$G:$CZ,96,0)</f>
        <v>0</v>
      </c>
      <c r="DH1006" s="14">
        <f>VLOOKUP($B1006,[2]Sheet3!$G:$CZ,97,0)</f>
        <v>0</v>
      </c>
      <c r="DI1006" s="14">
        <f>VLOOKUP($B1006,[2]Sheet3!$G:$CZ,98,0)</f>
        <v>0</v>
      </c>
    </row>
    <row r="1007" spans="1:113" x14ac:dyDescent="0.3">
      <c r="A1007" s="9" t="str">
        <f t="shared" si="47"/>
        <v>NA3186</v>
      </c>
      <c r="B1007" s="15" t="s">
        <v>2306</v>
      </c>
      <c r="C1007" s="15" t="s">
        <v>2307</v>
      </c>
      <c r="F1007" s="7" t="s">
        <v>15</v>
      </c>
      <c r="G1007" s="12" t="s">
        <v>4501</v>
      </c>
      <c r="H1007" s="12" t="str">
        <f>VLOOKUP($B1007,[1]Sheet1!$A:$G,5,0)</f>
        <v>navish.sahni@redingtongroup.com</v>
      </c>
      <c r="I1007" s="12" t="str">
        <f>VLOOKUP($B1007,[1]Sheet1!$A:$G,7,0)</f>
        <v>jitender.chopra@redingtongroup.com</v>
      </c>
      <c r="J1007" s="12" t="s">
        <v>82</v>
      </c>
      <c r="K1007" s="7"/>
      <c r="L1007" s="7"/>
      <c r="M1007" s="8"/>
      <c r="N1007" s="7" t="str">
        <f t="shared" si="45"/>
        <v>navish.sahni@redingtongroup.com; jitender.chopra@redingtongroup.com; nilesh.phirke@redingtongroup.com;christopher.joseph@redingtongroup.com</v>
      </c>
      <c r="O1007" s="7" t="str">
        <f t="shared" si="46"/>
        <v>NA3186</v>
      </c>
      <c r="P1007" s="8" t="s">
        <v>5215</v>
      </c>
      <c r="Q1007" s="14">
        <f>VLOOKUP($B1007,[2]Sheet3!$G:$CZ,2,0)</f>
        <v>2400300791</v>
      </c>
      <c r="R1007" s="14">
        <f>VLOOKUP($B1007,[2]Sheet3!$G:$CZ,3,0)</f>
        <v>0</v>
      </c>
      <c r="S1007" s="14">
        <f>VLOOKUP($B1007,[2]Sheet3!$G:$CZ,4,0)</f>
        <v>0</v>
      </c>
      <c r="T1007" s="14">
        <f>VLOOKUP($B1007,[2]Sheet3!$G:$CZ,5,0)</f>
        <v>0</v>
      </c>
      <c r="U1007" s="14">
        <f>VLOOKUP($B1007,[2]Sheet3!$G:$CZ,6,0)</f>
        <v>0</v>
      </c>
      <c r="V1007" s="14">
        <f>VLOOKUP($B1007,[2]Sheet3!$G:$CZ,7,0)</f>
        <v>0</v>
      </c>
      <c r="W1007" s="14">
        <f>VLOOKUP($B1007,[2]Sheet3!$G:$CZ,8,0)</f>
        <v>0</v>
      </c>
      <c r="X1007" s="14">
        <f>VLOOKUP($B1007,[2]Sheet3!$G:$CZ,9,0)</f>
        <v>0</v>
      </c>
      <c r="Y1007" s="14">
        <f>VLOOKUP($B1007,[2]Sheet3!$G:$CZ,10,0)</f>
        <v>0</v>
      </c>
      <c r="Z1007" s="14">
        <f>VLOOKUP($B1007,[2]Sheet3!$G:$CZ,11,0)</f>
        <v>0</v>
      </c>
      <c r="AA1007" s="14">
        <f>VLOOKUP($B1007,[2]Sheet3!$G:$CZ,12,0)</f>
        <v>0</v>
      </c>
      <c r="AB1007" s="14">
        <f>VLOOKUP($B1007,[2]Sheet3!$G:$CZ,13,0)</f>
        <v>0</v>
      </c>
      <c r="AC1007" s="14">
        <f>VLOOKUP($B1007,[2]Sheet3!$G:$CZ,14,0)</f>
        <v>0</v>
      </c>
      <c r="AD1007" s="14">
        <f>VLOOKUP($B1007,[2]Sheet3!$G:$CZ,15,0)</f>
        <v>0</v>
      </c>
      <c r="AE1007" s="14">
        <f>VLOOKUP($B1007,[2]Sheet3!$G:$CZ,16,0)</f>
        <v>0</v>
      </c>
      <c r="AF1007" s="14">
        <f>VLOOKUP($B1007,[2]Sheet3!$G:$CZ,17,0)</f>
        <v>0</v>
      </c>
      <c r="AG1007" s="14">
        <f>VLOOKUP($B1007,[2]Sheet3!$G:$CZ,18,0)</f>
        <v>0</v>
      </c>
      <c r="AH1007" s="14">
        <f>VLOOKUP($B1007,[2]Sheet3!$G:$CZ,19,0)</f>
        <v>0</v>
      </c>
      <c r="AI1007" s="14">
        <f>VLOOKUP($B1007,[2]Sheet3!$G:$CZ,20,0)</f>
        <v>0</v>
      </c>
      <c r="AJ1007" s="14">
        <f>VLOOKUP($B1007,[2]Sheet3!$G:$CZ,21,0)</f>
        <v>0</v>
      </c>
      <c r="AK1007" s="14">
        <f>VLOOKUP($B1007,[2]Sheet3!$G:$CZ,22,0)</f>
        <v>0</v>
      </c>
      <c r="AL1007" s="14">
        <f>VLOOKUP($B1007,[2]Sheet3!$G:$CZ,23,0)</f>
        <v>0</v>
      </c>
      <c r="AM1007" s="14">
        <f>VLOOKUP($B1007,[2]Sheet3!$G:$CZ,24,0)</f>
        <v>0</v>
      </c>
      <c r="AN1007" s="14">
        <f>VLOOKUP($B1007,[2]Sheet3!$G:$CZ,25,0)</f>
        <v>0</v>
      </c>
      <c r="AO1007" s="14">
        <f>VLOOKUP($B1007,[2]Sheet3!$G:$CZ,26,0)</f>
        <v>0</v>
      </c>
      <c r="AP1007" s="14">
        <f>VLOOKUP($B1007,[2]Sheet3!$G:$CZ,27,0)</f>
        <v>0</v>
      </c>
      <c r="AQ1007" s="14">
        <f>VLOOKUP($B1007,[2]Sheet3!$G:$CZ,28,0)</f>
        <v>0</v>
      </c>
      <c r="AR1007" s="14">
        <f>VLOOKUP($B1007,[2]Sheet3!$G:$CZ,29,0)</f>
        <v>0</v>
      </c>
      <c r="AS1007" s="14">
        <f>VLOOKUP($B1007,[2]Sheet3!$G:$CZ,30,0)</f>
        <v>0</v>
      </c>
      <c r="AT1007" s="14">
        <f>VLOOKUP($B1007,[2]Sheet3!$G:$CZ,31,0)</f>
        <v>0</v>
      </c>
      <c r="AU1007" s="14">
        <f>VLOOKUP($B1007,[2]Sheet3!$G:$CZ,32,0)</f>
        <v>0</v>
      </c>
      <c r="AV1007" s="14">
        <f>VLOOKUP($B1007,[2]Sheet3!$G:$CZ,33,0)</f>
        <v>0</v>
      </c>
      <c r="AW1007" s="14">
        <f>VLOOKUP($B1007,[2]Sheet3!$G:$CZ,34,0)</f>
        <v>0</v>
      </c>
      <c r="AX1007" s="14">
        <f>VLOOKUP($B1007,[2]Sheet3!$G:$CZ,35,0)</f>
        <v>0</v>
      </c>
      <c r="AY1007" s="14">
        <f>VLOOKUP($B1007,[2]Sheet3!$G:$CZ,36,0)</f>
        <v>0</v>
      </c>
      <c r="AZ1007" s="14">
        <f>VLOOKUP($B1007,[2]Sheet3!$G:$CZ,37,0)</f>
        <v>0</v>
      </c>
      <c r="BA1007" s="14">
        <f>VLOOKUP($B1007,[2]Sheet3!$G:$CZ,38,0)</f>
        <v>0</v>
      </c>
      <c r="BB1007" s="14">
        <f>VLOOKUP($B1007,[2]Sheet3!$G:$CZ,39,0)</f>
        <v>0</v>
      </c>
      <c r="BC1007" s="14">
        <f>VLOOKUP($B1007,[2]Sheet3!$G:$CZ,40,0)</f>
        <v>0</v>
      </c>
      <c r="BD1007" s="14">
        <f>VLOOKUP($B1007,[2]Sheet3!$G:$CZ,41,0)</f>
        <v>0</v>
      </c>
      <c r="BE1007" s="14">
        <f>VLOOKUP($B1007,[2]Sheet3!$G:$CZ,42,0)</f>
        <v>0</v>
      </c>
      <c r="BF1007" s="14">
        <f>VLOOKUP($B1007,[2]Sheet3!$G:$CZ,43,0)</f>
        <v>0</v>
      </c>
      <c r="BG1007" s="14">
        <f>VLOOKUP($B1007,[2]Sheet3!$G:$CZ,44,0)</f>
        <v>0</v>
      </c>
      <c r="BH1007" s="14">
        <f>VLOOKUP($B1007,[2]Sheet3!$G:$CZ,45,0)</f>
        <v>0</v>
      </c>
      <c r="BI1007" s="14">
        <f>VLOOKUP($B1007,[2]Sheet3!$G:$CZ,46,0)</f>
        <v>0</v>
      </c>
      <c r="BJ1007" s="14">
        <f>VLOOKUP($B1007,[2]Sheet3!$G:$CZ,47,0)</f>
        <v>0</v>
      </c>
      <c r="BK1007" s="14">
        <f>VLOOKUP($B1007,[2]Sheet3!$G:$CZ,48,0)</f>
        <v>0</v>
      </c>
      <c r="BL1007" s="14">
        <f>VLOOKUP($B1007,[2]Sheet3!$G:$CZ,49,0)</f>
        <v>0</v>
      </c>
      <c r="BM1007" s="14">
        <f>VLOOKUP($B1007,[2]Sheet3!$G:$CZ,50,0)</f>
        <v>0</v>
      </c>
      <c r="BN1007" s="14">
        <f>VLOOKUP($B1007,[2]Sheet3!$G:$CZ,51,0)</f>
        <v>0</v>
      </c>
      <c r="BO1007" s="14">
        <f>VLOOKUP($B1007,[2]Sheet3!$G:$CZ,52,0)</f>
        <v>0</v>
      </c>
      <c r="BP1007" s="14">
        <f>VLOOKUP($B1007,[2]Sheet3!$G:$CZ,53,0)</f>
        <v>0</v>
      </c>
      <c r="BQ1007" s="14">
        <f>VLOOKUP($B1007,[2]Sheet3!$G:$CZ,54,0)</f>
        <v>0</v>
      </c>
      <c r="BR1007" s="14">
        <f>VLOOKUP($B1007,[2]Sheet3!$G:$CZ,55,0)</f>
        <v>0</v>
      </c>
      <c r="BS1007" s="14">
        <f>VLOOKUP($B1007,[2]Sheet3!$G:$CZ,56,0)</f>
        <v>0</v>
      </c>
      <c r="BT1007" s="14">
        <f>VLOOKUP($B1007,[2]Sheet3!$G:$CZ,57,0)</f>
        <v>0</v>
      </c>
      <c r="BU1007" s="14">
        <f>VLOOKUP($B1007,[2]Sheet3!$G:$CZ,58,0)</f>
        <v>0</v>
      </c>
      <c r="BV1007" s="14">
        <f>VLOOKUP($B1007,[2]Sheet3!$G:$CZ,59,0)</f>
        <v>0</v>
      </c>
      <c r="BW1007" s="14">
        <f>VLOOKUP($B1007,[2]Sheet3!$G:$CZ,60,0)</f>
        <v>0</v>
      </c>
      <c r="BX1007" s="14">
        <f>VLOOKUP($B1007,[2]Sheet3!$G:$CZ,61,0)</f>
        <v>0</v>
      </c>
      <c r="BY1007" s="14">
        <f>VLOOKUP($B1007,[2]Sheet3!$G:$CZ,62,0)</f>
        <v>0</v>
      </c>
      <c r="BZ1007" s="14">
        <f>VLOOKUP($B1007,[2]Sheet3!$G:$CZ,63,0)</f>
        <v>0</v>
      </c>
      <c r="CA1007" s="14">
        <f>VLOOKUP($B1007,[2]Sheet3!$G:$CZ,64,0)</f>
        <v>0</v>
      </c>
      <c r="CB1007" s="14">
        <f>VLOOKUP($B1007,[2]Sheet3!$G:$CZ,65,0)</f>
        <v>0</v>
      </c>
      <c r="CC1007" s="14">
        <f>VLOOKUP($B1007,[2]Sheet3!$G:$CZ,66,0)</f>
        <v>0</v>
      </c>
      <c r="CD1007" s="14">
        <f>VLOOKUP($B1007,[2]Sheet3!$G:$CZ,67,0)</f>
        <v>0</v>
      </c>
      <c r="CE1007" s="14">
        <f>VLOOKUP($B1007,[2]Sheet3!$G:$CZ,68,0)</f>
        <v>0</v>
      </c>
      <c r="CF1007" s="14">
        <f>VLOOKUP($B1007,[2]Sheet3!$G:$CZ,69,0)</f>
        <v>0</v>
      </c>
      <c r="CG1007" s="14">
        <f>VLOOKUP($B1007,[2]Sheet3!$G:$CZ,70,0)</f>
        <v>0</v>
      </c>
      <c r="CH1007" s="14">
        <f>VLOOKUP($B1007,[2]Sheet3!$G:$CZ,71,0)</f>
        <v>0</v>
      </c>
      <c r="CI1007" s="14">
        <f>VLOOKUP($B1007,[2]Sheet3!$G:$CZ,72,0)</f>
        <v>0</v>
      </c>
      <c r="CJ1007" s="14">
        <f>VLOOKUP($B1007,[2]Sheet3!$G:$CZ,73,0)</f>
        <v>0</v>
      </c>
      <c r="CK1007" s="14">
        <f>VLOOKUP($B1007,[2]Sheet3!$G:$CZ,74,0)</f>
        <v>0</v>
      </c>
      <c r="CL1007" s="14">
        <f>VLOOKUP($B1007,[2]Sheet3!$G:$CZ,75,0)</f>
        <v>0</v>
      </c>
      <c r="CM1007" s="14">
        <f>VLOOKUP($B1007,[2]Sheet3!$G:$CZ,76,0)</f>
        <v>0</v>
      </c>
      <c r="CN1007" s="14">
        <f>VLOOKUP($B1007,[2]Sheet3!$G:$CZ,77,0)</f>
        <v>0</v>
      </c>
      <c r="CO1007" s="14">
        <f>VLOOKUP($B1007,[2]Sheet3!$G:$CZ,78,0)</f>
        <v>0</v>
      </c>
      <c r="CP1007" s="14">
        <f>VLOOKUP($B1007,[2]Sheet3!$G:$CZ,79,0)</f>
        <v>0</v>
      </c>
      <c r="CQ1007" s="14">
        <f>VLOOKUP($B1007,[2]Sheet3!$G:$CZ,80,0)</f>
        <v>0</v>
      </c>
      <c r="CR1007" s="14">
        <f>VLOOKUP($B1007,[2]Sheet3!$G:$CZ,81,0)</f>
        <v>0</v>
      </c>
      <c r="CS1007" s="14">
        <f>VLOOKUP($B1007,[2]Sheet3!$G:$CZ,82,0)</f>
        <v>0</v>
      </c>
      <c r="CT1007" s="14">
        <f>VLOOKUP($B1007,[2]Sheet3!$G:$CZ,83,0)</f>
        <v>0</v>
      </c>
      <c r="CU1007" s="14">
        <f>VLOOKUP($B1007,[2]Sheet3!$G:$CZ,84,0)</f>
        <v>0</v>
      </c>
      <c r="CV1007" s="14">
        <f>VLOOKUP($B1007,[2]Sheet3!$G:$CZ,85,0)</f>
        <v>0</v>
      </c>
      <c r="CW1007" s="14">
        <f>VLOOKUP($B1007,[2]Sheet3!$G:$CZ,86,0)</f>
        <v>0</v>
      </c>
      <c r="CX1007" s="14">
        <f>VLOOKUP($B1007,[2]Sheet3!$G:$CZ,87,0)</f>
        <v>0</v>
      </c>
      <c r="CY1007" s="14">
        <f>VLOOKUP($B1007,[2]Sheet3!$G:$CZ,88,0)</f>
        <v>0</v>
      </c>
      <c r="CZ1007" s="14">
        <f>VLOOKUP($B1007,[2]Sheet3!$G:$CZ,89,0)</f>
        <v>0</v>
      </c>
      <c r="DA1007" s="14">
        <f>VLOOKUP($B1007,[2]Sheet3!$G:$CZ,90,0)</f>
        <v>0</v>
      </c>
      <c r="DB1007" s="14">
        <f>VLOOKUP($B1007,[2]Sheet3!$G:$CZ,91,0)</f>
        <v>0</v>
      </c>
      <c r="DC1007" s="14">
        <f>VLOOKUP($B1007,[2]Sheet3!$G:$CZ,92,0)</f>
        <v>0</v>
      </c>
      <c r="DD1007" s="14">
        <f>VLOOKUP($B1007,[2]Sheet3!$G:$CZ,93,0)</f>
        <v>0</v>
      </c>
      <c r="DE1007" s="14">
        <f>VLOOKUP($B1007,[2]Sheet3!$G:$CZ,94,0)</f>
        <v>0</v>
      </c>
      <c r="DF1007" s="14">
        <f>VLOOKUP($B1007,[2]Sheet3!$G:$CZ,95,0)</f>
        <v>0</v>
      </c>
      <c r="DG1007" s="14">
        <f>VLOOKUP($B1007,[2]Sheet3!$G:$CZ,96,0)</f>
        <v>0</v>
      </c>
      <c r="DH1007" s="14">
        <f>VLOOKUP($B1007,[2]Sheet3!$G:$CZ,97,0)</f>
        <v>0</v>
      </c>
      <c r="DI1007" s="14">
        <f>VLOOKUP($B1007,[2]Sheet3!$G:$CZ,98,0)</f>
        <v>0</v>
      </c>
    </row>
    <row r="1008" spans="1:113" x14ac:dyDescent="0.3">
      <c r="A1008" s="9" t="str">
        <f t="shared" si="47"/>
        <v>N6R006</v>
      </c>
      <c r="B1008" s="15" t="s">
        <v>2308</v>
      </c>
      <c r="C1008" s="15" t="s">
        <v>2309</v>
      </c>
      <c r="F1008" s="7" t="s">
        <v>15</v>
      </c>
      <c r="G1008" s="12" t="s">
        <v>4502</v>
      </c>
      <c r="H1008" s="12" t="str">
        <f>VLOOKUP($B1008,[1]Sheet1!$A:$G,5,0)</f>
        <v>rituraj.upadhyay@redingtongroup.com</v>
      </c>
      <c r="I1008" s="12" t="str">
        <f>VLOOKUP($B1008,[1]Sheet1!$A:$G,7,0)</f>
        <v>jitender.chopra@redingtongroup.com</v>
      </c>
      <c r="J1008" s="12" t="s">
        <v>82</v>
      </c>
      <c r="K1008" s="7"/>
      <c r="L1008" s="7"/>
      <c r="M1008" s="8"/>
      <c r="N1008" s="7" t="str">
        <f t="shared" si="45"/>
        <v>rituraj.upadhyay@redingtongroup.com; jitender.chopra@redingtongroup.com; nilesh.phirke@redingtongroup.com;christopher.joseph@redingtongroup.com</v>
      </c>
      <c r="O1008" s="7" t="str">
        <f t="shared" si="46"/>
        <v>N6R006</v>
      </c>
      <c r="P1008" s="8" t="s">
        <v>5215</v>
      </c>
      <c r="Q1008" s="14">
        <f>VLOOKUP($B1008,[2]Sheet3!$G:$CZ,2,0)</f>
        <v>2400303689</v>
      </c>
      <c r="R1008" s="14">
        <f>VLOOKUP($B1008,[2]Sheet3!$G:$CZ,3,0)</f>
        <v>2400306485</v>
      </c>
      <c r="S1008" s="14">
        <f>VLOOKUP($B1008,[2]Sheet3!$G:$CZ,4,0)</f>
        <v>0</v>
      </c>
      <c r="T1008" s="14">
        <f>VLOOKUP($B1008,[2]Sheet3!$G:$CZ,5,0)</f>
        <v>0</v>
      </c>
      <c r="U1008" s="14">
        <f>VLOOKUP($B1008,[2]Sheet3!$G:$CZ,6,0)</f>
        <v>0</v>
      </c>
      <c r="V1008" s="14">
        <f>VLOOKUP($B1008,[2]Sheet3!$G:$CZ,7,0)</f>
        <v>0</v>
      </c>
      <c r="W1008" s="14">
        <f>VLOOKUP($B1008,[2]Sheet3!$G:$CZ,8,0)</f>
        <v>0</v>
      </c>
      <c r="X1008" s="14">
        <f>VLOOKUP($B1008,[2]Sheet3!$G:$CZ,9,0)</f>
        <v>0</v>
      </c>
      <c r="Y1008" s="14">
        <f>VLOOKUP($B1008,[2]Sheet3!$G:$CZ,10,0)</f>
        <v>0</v>
      </c>
      <c r="Z1008" s="14">
        <f>VLOOKUP($B1008,[2]Sheet3!$G:$CZ,11,0)</f>
        <v>0</v>
      </c>
      <c r="AA1008" s="14">
        <f>VLOOKUP($B1008,[2]Sheet3!$G:$CZ,12,0)</f>
        <v>0</v>
      </c>
      <c r="AB1008" s="14">
        <f>VLOOKUP($B1008,[2]Sheet3!$G:$CZ,13,0)</f>
        <v>0</v>
      </c>
      <c r="AC1008" s="14">
        <f>VLOOKUP($B1008,[2]Sheet3!$G:$CZ,14,0)</f>
        <v>0</v>
      </c>
      <c r="AD1008" s="14">
        <f>VLOOKUP($B1008,[2]Sheet3!$G:$CZ,15,0)</f>
        <v>0</v>
      </c>
      <c r="AE1008" s="14">
        <f>VLOOKUP($B1008,[2]Sheet3!$G:$CZ,16,0)</f>
        <v>0</v>
      </c>
      <c r="AF1008" s="14">
        <f>VLOOKUP($B1008,[2]Sheet3!$G:$CZ,17,0)</f>
        <v>0</v>
      </c>
      <c r="AG1008" s="14">
        <f>VLOOKUP($B1008,[2]Sheet3!$G:$CZ,18,0)</f>
        <v>0</v>
      </c>
      <c r="AH1008" s="14">
        <f>VLOOKUP($B1008,[2]Sheet3!$G:$CZ,19,0)</f>
        <v>0</v>
      </c>
      <c r="AI1008" s="14">
        <f>VLOOKUP($B1008,[2]Sheet3!$G:$CZ,20,0)</f>
        <v>0</v>
      </c>
      <c r="AJ1008" s="14">
        <f>VLOOKUP($B1008,[2]Sheet3!$G:$CZ,21,0)</f>
        <v>0</v>
      </c>
      <c r="AK1008" s="14">
        <f>VLOOKUP($B1008,[2]Sheet3!$G:$CZ,22,0)</f>
        <v>0</v>
      </c>
      <c r="AL1008" s="14">
        <f>VLOOKUP($B1008,[2]Sheet3!$G:$CZ,23,0)</f>
        <v>0</v>
      </c>
      <c r="AM1008" s="14">
        <f>VLOOKUP($B1008,[2]Sheet3!$G:$CZ,24,0)</f>
        <v>0</v>
      </c>
      <c r="AN1008" s="14">
        <f>VLOOKUP($B1008,[2]Sheet3!$G:$CZ,25,0)</f>
        <v>0</v>
      </c>
      <c r="AO1008" s="14">
        <f>VLOOKUP($B1008,[2]Sheet3!$G:$CZ,26,0)</f>
        <v>0</v>
      </c>
      <c r="AP1008" s="14">
        <f>VLOOKUP($B1008,[2]Sheet3!$G:$CZ,27,0)</f>
        <v>0</v>
      </c>
      <c r="AQ1008" s="14">
        <f>VLOOKUP($B1008,[2]Sheet3!$G:$CZ,28,0)</f>
        <v>0</v>
      </c>
      <c r="AR1008" s="14">
        <f>VLOOKUP($B1008,[2]Sheet3!$G:$CZ,29,0)</f>
        <v>0</v>
      </c>
      <c r="AS1008" s="14">
        <f>VLOOKUP($B1008,[2]Sheet3!$G:$CZ,30,0)</f>
        <v>0</v>
      </c>
      <c r="AT1008" s="14">
        <f>VLOOKUP($B1008,[2]Sheet3!$G:$CZ,31,0)</f>
        <v>0</v>
      </c>
      <c r="AU1008" s="14">
        <f>VLOOKUP($B1008,[2]Sheet3!$G:$CZ,32,0)</f>
        <v>0</v>
      </c>
      <c r="AV1008" s="14">
        <f>VLOOKUP($B1008,[2]Sheet3!$G:$CZ,33,0)</f>
        <v>0</v>
      </c>
      <c r="AW1008" s="14">
        <f>VLOOKUP($B1008,[2]Sheet3!$G:$CZ,34,0)</f>
        <v>0</v>
      </c>
      <c r="AX1008" s="14">
        <f>VLOOKUP($B1008,[2]Sheet3!$G:$CZ,35,0)</f>
        <v>0</v>
      </c>
      <c r="AY1008" s="14">
        <f>VLOOKUP($B1008,[2]Sheet3!$G:$CZ,36,0)</f>
        <v>0</v>
      </c>
      <c r="AZ1008" s="14">
        <f>VLOOKUP($B1008,[2]Sheet3!$G:$CZ,37,0)</f>
        <v>0</v>
      </c>
      <c r="BA1008" s="14">
        <f>VLOOKUP($B1008,[2]Sheet3!$G:$CZ,38,0)</f>
        <v>0</v>
      </c>
      <c r="BB1008" s="14">
        <f>VLOOKUP($B1008,[2]Sheet3!$G:$CZ,39,0)</f>
        <v>0</v>
      </c>
      <c r="BC1008" s="14">
        <f>VLOOKUP($B1008,[2]Sheet3!$G:$CZ,40,0)</f>
        <v>0</v>
      </c>
      <c r="BD1008" s="14">
        <f>VLOOKUP($B1008,[2]Sheet3!$G:$CZ,41,0)</f>
        <v>0</v>
      </c>
      <c r="BE1008" s="14">
        <f>VLOOKUP($B1008,[2]Sheet3!$G:$CZ,42,0)</f>
        <v>0</v>
      </c>
      <c r="BF1008" s="14">
        <f>VLOOKUP($B1008,[2]Sheet3!$G:$CZ,43,0)</f>
        <v>0</v>
      </c>
      <c r="BG1008" s="14">
        <f>VLOOKUP($B1008,[2]Sheet3!$G:$CZ,44,0)</f>
        <v>0</v>
      </c>
      <c r="BH1008" s="14">
        <f>VLOOKUP($B1008,[2]Sheet3!$G:$CZ,45,0)</f>
        <v>0</v>
      </c>
      <c r="BI1008" s="14">
        <f>VLOOKUP($B1008,[2]Sheet3!$G:$CZ,46,0)</f>
        <v>0</v>
      </c>
      <c r="BJ1008" s="14">
        <f>VLOOKUP($B1008,[2]Sheet3!$G:$CZ,47,0)</f>
        <v>0</v>
      </c>
      <c r="BK1008" s="14">
        <f>VLOOKUP($B1008,[2]Sheet3!$G:$CZ,48,0)</f>
        <v>0</v>
      </c>
      <c r="BL1008" s="14">
        <f>VLOOKUP($B1008,[2]Sheet3!$G:$CZ,49,0)</f>
        <v>0</v>
      </c>
      <c r="BM1008" s="14">
        <f>VLOOKUP($B1008,[2]Sheet3!$G:$CZ,50,0)</f>
        <v>0</v>
      </c>
      <c r="BN1008" s="14">
        <f>VLOOKUP($B1008,[2]Sheet3!$G:$CZ,51,0)</f>
        <v>0</v>
      </c>
      <c r="BO1008" s="14">
        <f>VLOOKUP($B1008,[2]Sheet3!$G:$CZ,52,0)</f>
        <v>0</v>
      </c>
      <c r="BP1008" s="14">
        <f>VLOOKUP($B1008,[2]Sheet3!$G:$CZ,53,0)</f>
        <v>0</v>
      </c>
      <c r="BQ1008" s="14">
        <f>VLOOKUP($B1008,[2]Sheet3!$G:$CZ,54,0)</f>
        <v>0</v>
      </c>
      <c r="BR1008" s="14">
        <f>VLOOKUP($B1008,[2]Sheet3!$G:$CZ,55,0)</f>
        <v>0</v>
      </c>
      <c r="BS1008" s="14">
        <f>VLOOKUP($B1008,[2]Sheet3!$G:$CZ,56,0)</f>
        <v>0</v>
      </c>
      <c r="BT1008" s="14">
        <f>VLOOKUP($B1008,[2]Sheet3!$G:$CZ,57,0)</f>
        <v>0</v>
      </c>
      <c r="BU1008" s="14">
        <f>VLOOKUP($B1008,[2]Sheet3!$G:$CZ,58,0)</f>
        <v>0</v>
      </c>
      <c r="BV1008" s="14">
        <f>VLOOKUP($B1008,[2]Sheet3!$G:$CZ,59,0)</f>
        <v>0</v>
      </c>
      <c r="BW1008" s="14">
        <f>VLOOKUP($B1008,[2]Sheet3!$G:$CZ,60,0)</f>
        <v>0</v>
      </c>
      <c r="BX1008" s="14">
        <f>VLOOKUP($B1008,[2]Sheet3!$G:$CZ,61,0)</f>
        <v>0</v>
      </c>
      <c r="BY1008" s="14">
        <f>VLOOKUP($B1008,[2]Sheet3!$G:$CZ,62,0)</f>
        <v>0</v>
      </c>
      <c r="BZ1008" s="14">
        <f>VLOOKUP($B1008,[2]Sheet3!$G:$CZ,63,0)</f>
        <v>0</v>
      </c>
      <c r="CA1008" s="14">
        <f>VLOOKUP($B1008,[2]Sheet3!$G:$CZ,64,0)</f>
        <v>0</v>
      </c>
      <c r="CB1008" s="14">
        <f>VLOOKUP($B1008,[2]Sheet3!$G:$CZ,65,0)</f>
        <v>0</v>
      </c>
      <c r="CC1008" s="14">
        <f>VLOOKUP($B1008,[2]Sheet3!$G:$CZ,66,0)</f>
        <v>0</v>
      </c>
      <c r="CD1008" s="14">
        <f>VLOOKUP($B1008,[2]Sheet3!$G:$CZ,67,0)</f>
        <v>0</v>
      </c>
      <c r="CE1008" s="14">
        <f>VLOOKUP($B1008,[2]Sheet3!$G:$CZ,68,0)</f>
        <v>0</v>
      </c>
      <c r="CF1008" s="14">
        <f>VLOOKUP($B1008,[2]Sheet3!$G:$CZ,69,0)</f>
        <v>0</v>
      </c>
      <c r="CG1008" s="14">
        <f>VLOOKUP($B1008,[2]Sheet3!$G:$CZ,70,0)</f>
        <v>0</v>
      </c>
      <c r="CH1008" s="14">
        <f>VLOOKUP($B1008,[2]Sheet3!$G:$CZ,71,0)</f>
        <v>0</v>
      </c>
      <c r="CI1008" s="14">
        <f>VLOOKUP($B1008,[2]Sheet3!$G:$CZ,72,0)</f>
        <v>0</v>
      </c>
      <c r="CJ1008" s="14">
        <f>VLOOKUP($B1008,[2]Sheet3!$G:$CZ,73,0)</f>
        <v>0</v>
      </c>
      <c r="CK1008" s="14">
        <f>VLOOKUP($B1008,[2]Sheet3!$G:$CZ,74,0)</f>
        <v>0</v>
      </c>
      <c r="CL1008" s="14">
        <f>VLOOKUP($B1008,[2]Sheet3!$G:$CZ,75,0)</f>
        <v>0</v>
      </c>
      <c r="CM1008" s="14">
        <f>VLOOKUP($B1008,[2]Sheet3!$G:$CZ,76,0)</f>
        <v>0</v>
      </c>
      <c r="CN1008" s="14">
        <f>VLOOKUP($B1008,[2]Sheet3!$G:$CZ,77,0)</f>
        <v>0</v>
      </c>
      <c r="CO1008" s="14">
        <f>VLOOKUP($B1008,[2]Sheet3!$G:$CZ,78,0)</f>
        <v>0</v>
      </c>
      <c r="CP1008" s="14">
        <f>VLOOKUP($B1008,[2]Sheet3!$G:$CZ,79,0)</f>
        <v>0</v>
      </c>
      <c r="CQ1008" s="14">
        <f>VLOOKUP($B1008,[2]Sheet3!$G:$CZ,80,0)</f>
        <v>0</v>
      </c>
      <c r="CR1008" s="14">
        <f>VLOOKUP($B1008,[2]Sheet3!$G:$CZ,81,0)</f>
        <v>0</v>
      </c>
      <c r="CS1008" s="14">
        <f>VLOOKUP($B1008,[2]Sheet3!$G:$CZ,82,0)</f>
        <v>0</v>
      </c>
      <c r="CT1008" s="14">
        <f>VLOOKUP($B1008,[2]Sheet3!$G:$CZ,83,0)</f>
        <v>0</v>
      </c>
      <c r="CU1008" s="14">
        <f>VLOOKUP($B1008,[2]Sheet3!$G:$CZ,84,0)</f>
        <v>0</v>
      </c>
      <c r="CV1008" s="14">
        <f>VLOOKUP($B1008,[2]Sheet3!$G:$CZ,85,0)</f>
        <v>0</v>
      </c>
      <c r="CW1008" s="14">
        <f>VLOOKUP($B1008,[2]Sheet3!$G:$CZ,86,0)</f>
        <v>0</v>
      </c>
      <c r="CX1008" s="14">
        <f>VLOOKUP($B1008,[2]Sheet3!$G:$CZ,87,0)</f>
        <v>0</v>
      </c>
      <c r="CY1008" s="14">
        <f>VLOOKUP($B1008,[2]Sheet3!$G:$CZ,88,0)</f>
        <v>0</v>
      </c>
      <c r="CZ1008" s="14">
        <f>VLOOKUP($B1008,[2]Sheet3!$G:$CZ,89,0)</f>
        <v>0</v>
      </c>
      <c r="DA1008" s="14">
        <f>VLOOKUP($B1008,[2]Sheet3!$G:$CZ,90,0)</f>
        <v>0</v>
      </c>
      <c r="DB1008" s="14">
        <f>VLOOKUP($B1008,[2]Sheet3!$G:$CZ,91,0)</f>
        <v>0</v>
      </c>
      <c r="DC1008" s="14">
        <f>VLOOKUP($B1008,[2]Sheet3!$G:$CZ,92,0)</f>
        <v>0</v>
      </c>
      <c r="DD1008" s="14">
        <f>VLOOKUP($B1008,[2]Sheet3!$G:$CZ,93,0)</f>
        <v>0</v>
      </c>
      <c r="DE1008" s="14">
        <f>VLOOKUP($B1008,[2]Sheet3!$G:$CZ,94,0)</f>
        <v>0</v>
      </c>
      <c r="DF1008" s="14">
        <f>VLOOKUP($B1008,[2]Sheet3!$G:$CZ,95,0)</f>
        <v>0</v>
      </c>
      <c r="DG1008" s="14">
        <f>VLOOKUP($B1008,[2]Sheet3!$G:$CZ,96,0)</f>
        <v>0</v>
      </c>
      <c r="DH1008" s="14">
        <f>VLOOKUP($B1008,[2]Sheet3!$G:$CZ,97,0)</f>
        <v>0</v>
      </c>
      <c r="DI1008" s="14">
        <f>VLOOKUP($B1008,[2]Sheet3!$G:$CZ,98,0)</f>
        <v>0</v>
      </c>
    </row>
    <row r="1009" spans="1:113" x14ac:dyDescent="0.3">
      <c r="A1009" s="9" t="str">
        <f t="shared" si="47"/>
        <v>N43864</v>
      </c>
      <c r="B1009" s="15" t="s">
        <v>2310</v>
      </c>
      <c r="C1009" s="15" t="s">
        <v>1150</v>
      </c>
      <c r="F1009" s="7" t="s">
        <v>15</v>
      </c>
      <c r="G1009" s="12" t="s">
        <v>4503</v>
      </c>
      <c r="H1009" s="12" t="str">
        <f>VLOOKUP($B1009,[1]Sheet1!$A:$G,5,0)</f>
        <v>ravikant.sharma@redingtongroup.com</v>
      </c>
      <c r="I1009" s="12" t="str">
        <f>VLOOKUP($B1009,[1]Sheet1!$A:$G,7,0)</f>
        <v>sidharth.eknath@redingtongroup.com</v>
      </c>
      <c r="J1009" s="12" t="s">
        <v>82</v>
      </c>
      <c r="K1009" s="7"/>
      <c r="L1009" s="7"/>
      <c r="M1009" s="8"/>
      <c r="N1009" s="7" t="str">
        <f t="shared" si="45"/>
        <v>ravikant.sharma@redingtongroup.com; sidharth.eknath@redingtongroup.com; nilesh.phirke@redingtongroup.com;christopher.joseph@redingtongroup.com</v>
      </c>
      <c r="O1009" s="7" t="str">
        <f t="shared" si="46"/>
        <v>N43864</v>
      </c>
      <c r="P1009" s="8" t="s">
        <v>5215</v>
      </c>
      <c r="Q1009" s="14">
        <f>VLOOKUP($B1009,[2]Sheet3!$G:$CZ,2,0)</f>
        <v>2400302342</v>
      </c>
      <c r="R1009" s="14">
        <f>VLOOKUP($B1009,[2]Sheet3!$G:$CZ,3,0)</f>
        <v>0</v>
      </c>
      <c r="S1009" s="14">
        <f>VLOOKUP($B1009,[2]Sheet3!$G:$CZ,4,0)</f>
        <v>0</v>
      </c>
      <c r="T1009" s="14">
        <f>VLOOKUP($B1009,[2]Sheet3!$G:$CZ,5,0)</f>
        <v>0</v>
      </c>
      <c r="U1009" s="14">
        <f>VLOOKUP($B1009,[2]Sheet3!$G:$CZ,6,0)</f>
        <v>0</v>
      </c>
      <c r="V1009" s="14">
        <f>VLOOKUP($B1009,[2]Sheet3!$G:$CZ,7,0)</f>
        <v>0</v>
      </c>
      <c r="W1009" s="14">
        <f>VLOOKUP($B1009,[2]Sheet3!$G:$CZ,8,0)</f>
        <v>0</v>
      </c>
      <c r="X1009" s="14">
        <f>VLOOKUP($B1009,[2]Sheet3!$G:$CZ,9,0)</f>
        <v>0</v>
      </c>
      <c r="Y1009" s="14">
        <f>VLOOKUP($B1009,[2]Sheet3!$G:$CZ,10,0)</f>
        <v>0</v>
      </c>
      <c r="Z1009" s="14">
        <f>VLOOKUP($B1009,[2]Sheet3!$G:$CZ,11,0)</f>
        <v>0</v>
      </c>
      <c r="AA1009" s="14">
        <f>VLOOKUP($B1009,[2]Sheet3!$G:$CZ,12,0)</f>
        <v>0</v>
      </c>
      <c r="AB1009" s="14">
        <f>VLOOKUP($B1009,[2]Sheet3!$G:$CZ,13,0)</f>
        <v>0</v>
      </c>
      <c r="AC1009" s="14">
        <f>VLOOKUP($B1009,[2]Sheet3!$G:$CZ,14,0)</f>
        <v>0</v>
      </c>
      <c r="AD1009" s="14">
        <f>VLOOKUP($B1009,[2]Sheet3!$G:$CZ,15,0)</f>
        <v>0</v>
      </c>
      <c r="AE1009" s="14">
        <f>VLOOKUP($B1009,[2]Sheet3!$G:$CZ,16,0)</f>
        <v>0</v>
      </c>
      <c r="AF1009" s="14">
        <f>VLOOKUP($B1009,[2]Sheet3!$G:$CZ,17,0)</f>
        <v>0</v>
      </c>
      <c r="AG1009" s="14">
        <f>VLOOKUP($B1009,[2]Sheet3!$G:$CZ,18,0)</f>
        <v>0</v>
      </c>
      <c r="AH1009" s="14">
        <f>VLOOKUP($B1009,[2]Sheet3!$G:$CZ,19,0)</f>
        <v>0</v>
      </c>
      <c r="AI1009" s="14">
        <f>VLOOKUP($B1009,[2]Sheet3!$G:$CZ,20,0)</f>
        <v>0</v>
      </c>
      <c r="AJ1009" s="14">
        <f>VLOOKUP($B1009,[2]Sheet3!$G:$CZ,21,0)</f>
        <v>0</v>
      </c>
      <c r="AK1009" s="14">
        <f>VLOOKUP($B1009,[2]Sheet3!$G:$CZ,22,0)</f>
        <v>0</v>
      </c>
      <c r="AL1009" s="14">
        <f>VLOOKUP($B1009,[2]Sheet3!$G:$CZ,23,0)</f>
        <v>0</v>
      </c>
      <c r="AM1009" s="14">
        <f>VLOOKUP($B1009,[2]Sheet3!$G:$CZ,24,0)</f>
        <v>0</v>
      </c>
      <c r="AN1009" s="14">
        <f>VLOOKUP($B1009,[2]Sheet3!$G:$CZ,25,0)</f>
        <v>0</v>
      </c>
      <c r="AO1009" s="14">
        <f>VLOOKUP($B1009,[2]Sheet3!$G:$CZ,26,0)</f>
        <v>0</v>
      </c>
      <c r="AP1009" s="14">
        <f>VLOOKUP($B1009,[2]Sheet3!$G:$CZ,27,0)</f>
        <v>0</v>
      </c>
      <c r="AQ1009" s="14">
        <f>VLOOKUP($B1009,[2]Sheet3!$G:$CZ,28,0)</f>
        <v>0</v>
      </c>
      <c r="AR1009" s="14">
        <f>VLOOKUP($B1009,[2]Sheet3!$G:$CZ,29,0)</f>
        <v>0</v>
      </c>
      <c r="AS1009" s="14">
        <f>VLOOKUP($B1009,[2]Sheet3!$G:$CZ,30,0)</f>
        <v>0</v>
      </c>
      <c r="AT1009" s="14">
        <f>VLOOKUP($B1009,[2]Sheet3!$G:$CZ,31,0)</f>
        <v>0</v>
      </c>
      <c r="AU1009" s="14">
        <f>VLOOKUP($B1009,[2]Sheet3!$G:$CZ,32,0)</f>
        <v>0</v>
      </c>
      <c r="AV1009" s="14">
        <f>VLOOKUP($B1009,[2]Sheet3!$G:$CZ,33,0)</f>
        <v>0</v>
      </c>
      <c r="AW1009" s="14">
        <f>VLOOKUP($B1009,[2]Sheet3!$G:$CZ,34,0)</f>
        <v>0</v>
      </c>
      <c r="AX1009" s="14">
        <f>VLOOKUP($B1009,[2]Sheet3!$G:$CZ,35,0)</f>
        <v>0</v>
      </c>
      <c r="AY1009" s="14">
        <f>VLOOKUP($B1009,[2]Sheet3!$G:$CZ,36,0)</f>
        <v>0</v>
      </c>
      <c r="AZ1009" s="14">
        <f>VLOOKUP($B1009,[2]Sheet3!$G:$CZ,37,0)</f>
        <v>0</v>
      </c>
      <c r="BA1009" s="14">
        <f>VLOOKUP($B1009,[2]Sheet3!$G:$CZ,38,0)</f>
        <v>0</v>
      </c>
      <c r="BB1009" s="14">
        <f>VLOOKUP($B1009,[2]Sheet3!$G:$CZ,39,0)</f>
        <v>0</v>
      </c>
      <c r="BC1009" s="14">
        <f>VLOOKUP($B1009,[2]Sheet3!$G:$CZ,40,0)</f>
        <v>0</v>
      </c>
      <c r="BD1009" s="14">
        <f>VLOOKUP($B1009,[2]Sheet3!$G:$CZ,41,0)</f>
        <v>0</v>
      </c>
      <c r="BE1009" s="14">
        <f>VLOOKUP($B1009,[2]Sheet3!$G:$CZ,42,0)</f>
        <v>0</v>
      </c>
      <c r="BF1009" s="14">
        <f>VLOOKUP($B1009,[2]Sheet3!$G:$CZ,43,0)</f>
        <v>0</v>
      </c>
      <c r="BG1009" s="14">
        <f>VLOOKUP($B1009,[2]Sheet3!$G:$CZ,44,0)</f>
        <v>0</v>
      </c>
      <c r="BH1009" s="14">
        <f>VLOOKUP($B1009,[2]Sheet3!$G:$CZ,45,0)</f>
        <v>0</v>
      </c>
      <c r="BI1009" s="14">
        <f>VLOOKUP($B1009,[2]Sheet3!$G:$CZ,46,0)</f>
        <v>0</v>
      </c>
      <c r="BJ1009" s="14">
        <f>VLOOKUP($B1009,[2]Sheet3!$G:$CZ,47,0)</f>
        <v>0</v>
      </c>
      <c r="BK1009" s="14">
        <f>VLOOKUP($B1009,[2]Sheet3!$G:$CZ,48,0)</f>
        <v>0</v>
      </c>
      <c r="BL1009" s="14">
        <f>VLOOKUP($B1009,[2]Sheet3!$G:$CZ,49,0)</f>
        <v>0</v>
      </c>
      <c r="BM1009" s="14">
        <f>VLOOKUP($B1009,[2]Sheet3!$G:$CZ,50,0)</f>
        <v>0</v>
      </c>
      <c r="BN1009" s="14">
        <f>VLOOKUP($B1009,[2]Sheet3!$G:$CZ,51,0)</f>
        <v>0</v>
      </c>
      <c r="BO1009" s="14">
        <f>VLOOKUP($B1009,[2]Sheet3!$G:$CZ,52,0)</f>
        <v>0</v>
      </c>
      <c r="BP1009" s="14">
        <f>VLOOKUP($B1009,[2]Sheet3!$G:$CZ,53,0)</f>
        <v>0</v>
      </c>
      <c r="BQ1009" s="14">
        <f>VLOOKUP($B1009,[2]Sheet3!$G:$CZ,54,0)</f>
        <v>0</v>
      </c>
      <c r="BR1009" s="14">
        <f>VLOOKUP($B1009,[2]Sheet3!$G:$CZ,55,0)</f>
        <v>0</v>
      </c>
      <c r="BS1009" s="14">
        <f>VLOOKUP($B1009,[2]Sheet3!$G:$CZ,56,0)</f>
        <v>0</v>
      </c>
      <c r="BT1009" s="14">
        <f>VLOOKUP($B1009,[2]Sheet3!$G:$CZ,57,0)</f>
        <v>0</v>
      </c>
      <c r="BU1009" s="14">
        <f>VLOOKUP($B1009,[2]Sheet3!$G:$CZ,58,0)</f>
        <v>0</v>
      </c>
      <c r="BV1009" s="14">
        <f>VLOOKUP($B1009,[2]Sheet3!$G:$CZ,59,0)</f>
        <v>0</v>
      </c>
      <c r="BW1009" s="14">
        <f>VLOOKUP($B1009,[2]Sheet3!$G:$CZ,60,0)</f>
        <v>0</v>
      </c>
      <c r="BX1009" s="14">
        <f>VLOOKUP($B1009,[2]Sheet3!$G:$CZ,61,0)</f>
        <v>0</v>
      </c>
      <c r="BY1009" s="14">
        <f>VLOOKUP($B1009,[2]Sheet3!$G:$CZ,62,0)</f>
        <v>0</v>
      </c>
      <c r="BZ1009" s="14">
        <f>VLOOKUP($B1009,[2]Sheet3!$G:$CZ,63,0)</f>
        <v>0</v>
      </c>
      <c r="CA1009" s="14">
        <f>VLOOKUP($B1009,[2]Sheet3!$G:$CZ,64,0)</f>
        <v>0</v>
      </c>
      <c r="CB1009" s="14">
        <f>VLOOKUP($B1009,[2]Sheet3!$G:$CZ,65,0)</f>
        <v>0</v>
      </c>
      <c r="CC1009" s="14">
        <f>VLOOKUP($B1009,[2]Sheet3!$G:$CZ,66,0)</f>
        <v>0</v>
      </c>
      <c r="CD1009" s="14">
        <f>VLOOKUP($B1009,[2]Sheet3!$G:$CZ,67,0)</f>
        <v>0</v>
      </c>
      <c r="CE1009" s="14">
        <f>VLOOKUP($B1009,[2]Sheet3!$G:$CZ,68,0)</f>
        <v>0</v>
      </c>
      <c r="CF1009" s="14">
        <f>VLOOKUP($B1009,[2]Sheet3!$G:$CZ,69,0)</f>
        <v>0</v>
      </c>
      <c r="CG1009" s="14">
        <f>VLOOKUP($B1009,[2]Sheet3!$G:$CZ,70,0)</f>
        <v>0</v>
      </c>
      <c r="CH1009" s="14">
        <f>VLOOKUP($B1009,[2]Sheet3!$G:$CZ,71,0)</f>
        <v>0</v>
      </c>
      <c r="CI1009" s="14">
        <f>VLOOKUP($B1009,[2]Sheet3!$G:$CZ,72,0)</f>
        <v>0</v>
      </c>
      <c r="CJ1009" s="14">
        <f>VLOOKUP($B1009,[2]Sheet3!$G:$CZ,73,0)</f>
        <v>0</v>
      </c>
      <c r="CK1009" s="14">
        <f>VLOOKUP($B1009,[2]Sheet3!$G:$CZ,74,0)</f>
        <v>0</v>
      </c>
      <c r="CL1009" s="14">
        <f>VLOOKUP($B1009,[2]Sheet3!$G:$CZ,75,0)</f>
        <v>0</v>
      </c>
      <c r="CM1009" s="14">
        <f>VLOOKUP($B1009,[2]Sheet3!$G:$CZ,76,0)</f>
        <v>0</v>
      </c>
      <c r="CN1009" s="14">
        <f>VLOOKUP($B1009,[2]Sheet3!$G:$CZ,77,0)</f>
        <v>0</v>
      </c>
      <c r="CO1009" s="14">
        <f>VLOOKUP($B1009,[2]Sheet3!$G:$CZ,78,0)</f>
        <v>0</v>
      </c>
      <c r="CP1009" s="14">
        <f>VLOOKUP($B1009,[2]Sheet3!$G:$CZ,79,0)</f>
        <v>0</v>
      </c>
      <c r="CQ1009" s="14">
        <f>VLOOKUP($B1009,[2]Sheet3!$G:$CZ,80,0)</f>
        <v>0</v>
      </c>
      <c r="CR1009" s="14">
        <f>VLOOKUP($B1009,[2]Sheet3!$G:$CZ,81,0)</f>
        <v>0</v>
      </c>
      <c r="CS1009" s="14">
        <f>VLOOKUP($B1009,[2]Sheet3!$G:$CZ,82,0)</f>
        <v>0</v>
      </c>
      <c r="CT1009" s="14">
        <f>VLOOKUP($B1009,[2]Sheet3!$G:$CZ,83,0)</f>
        <v>0</v>
      </c>
      <c r="CU1009" s="14">
        <f>VLOOKUP($B1009,[2]Sheet3!$G:$CZ,84,0)</f>
        <v>0</v>
      </c>
      <c r="CV1009" s="14">
        <f>VLOOKUP($B1009,[2]Sheet3!$G:$CZ,85,0)</f>
        <v>0</v>
      </c>
      <c r="CW1009" s="14">
        <f>VLOOKUP($B1009,[2]Sheet3!$G:$CZ,86,0)</f>
        <v>0</v>
      </c>
      <c r="CX1009" s="14">
        <f>VLOOKUP($B1009,[2]Sheet3!$G:$CZ,87,0)</f>
        <v>0</v>
      </c>
      <c r="CY1009" s="14">
        <f>VLOOKUP($B1009,[2]Sheet3!$G:$CZ,88,0)</f>
        <v>0</v>
      </c>
      <c r="CZ1009" s="14">
        <f>VLOOKUP($B1009,[2]Sheet3!$G:$CZ,89,0)</f>
        <v>0</v>
      </c>
      <c r="DA1009" s="14">
        <f>VLOOKUP($B1009,[2]Sheet3!$G:$CZ,90,0)</f>
        <v>0</v>
      </c>
      <c r="DB1009" s="14">
        <f>VLOOKUP($B1009,[2]Sheet3!$G:$CZ,91,0)</f>
        <v>0</v>
      </c>
      <c r="DC1009" s="14">
        <f>VLOOKUP($B1009,[2]Sheet3!$G:$CZ,92,0)</f>
        <v>0</v>
      </c>
      <c r="DD1009" s="14">
        <f>VLOOKUP($B1009,[2]Sheet3!$G:$CZ,93,0)</f>
        <v>0</v>
      </c>
      <c r="DE1009" s="14">
        <f>VLOOKUP($B1009,[2]Sheet3!$G:$CZ,94,0)</f>
        <v>0</v>
      </c>
      <c r="DF1009" s="14">
        <f>VLOOKUP($B1009,[2]Sheet3!$G:$CZ,95,0)</f>
        <v>0</v>
      </c>
      <c r="DG1009" s="14">
        <f>VLOOKUP($B1009,[2]Sheet3!$G:$CZ,96,0)</f>
        <v>0</v>
      </c>
      <c r="DH1009" s="14">
        <f>VLOOKUP($B1009,[2]Sheet3!$G:$CZ,97,0)</f>
        <v>0</v>
      </c>
      <c r="DI1009" s="14">
        <f>VLOOKUP($B1009,[2]Sheet3!$G:$CZ,98,0)</f>
        <v>0</v>
      </c>
    </row>
    <row r="1010" spans="1:113" x14ac:dyDescent="0.3">
      <c r="A1010" s="9" t="str">
        <f t="shared" si="47"/>
        <v>N83764</v>
      </c>
      <c r="B1010" s="15" t="s">
        <v>2311</v>
      </c>
      <c r="C1010" s="15" t="s">
        <v>2312</v>
      </c>
      <c r="F1010" s="7" t="s">
        <v>15</v>
      </c>
      <c r="G1010" s="12" t="s">
        <v>4504</v>
      </c>
      <c r="H1010" s="12" t="str">
        <f>VLOOKUP($B1010,[1]Sheet1!$A:$G,5,0)</f>
        <v>anil.sharma@redingtongroup.com</v>
      </c>
      <c r="I1010" s="12" t="str">
        <f>VLOOKUP($B1010,[1]Sheet1!$A:$G,7,0)</f>
        <v>jitender.chopra@redingtongroup.com</v>
      </c>
      <c r="J1010" s="12" t="s">
        <v>82</v>
      </c>
      <c r="K1010" s="7"/>
      <c r="L1010" s="7"/>
      <c r="M1010" s="8"/>
      <c r="N1010" s="7" t="str">
        <f t="shared" si="45"/>
        <v>anil.sharma@redingtongroup.com; jitender.chopra@redingtongroup.com; nilesh.phirke@redingtongroup.com;christopher.joseph@redingtongroup.com</v>
      </c>
      <c r="O1010" s="7" t="str">
        <f t="shared" si="46"/>
        <v>N83764</v>
      </c>
      <c r="P1010" s="8" t="s">
        <v>5215</v>
      </c>
      <c r="Q1010" s="14">
        <f>VLOOKUP($B1010,[2]Sheet3!$G:$CZ,2,0)</f>
        <v>2400303208</v>
      </c>
      <c r="R1010" s="14">
        <f>VLOOKUP($B1010,[2]Sheet3!$G:$CZ,3,0)</f>
        <v>2400299777</v>
      </c>
      <c r="S1010" s="14">
        <f>VLOOKUP($B1010,[2]Sheet3!$G:$CZ,4,0)</f>
        <v>2400302311</v>
      </c>
      <c r="T1010" s="14">
        <f>VLOOKUP($B1010,[2]Sheet3!$G:$CZ,5,0)</f>
        <v>0</v>
      </c>
      <c r="U1010" s="14">
        <f>VLOOKUP($B1010,[2]Sheet3!$G:$CZ,6,0)</f>
        <v>0</v>
      </c>
      <c r="V1010" s="14">
        <f>VLOOKUP($B1010,[2]Sheet3!$G:$CZ,7,0)</f>
        <v>0</v>
      </c>
      <c r="W1010" s="14">
        <f>VLOOKUP($B1010,[2]Sheet3!$G:$CZ,8,0)</f>
        <v>0</v>
      </c>
      <c r="X1010" s="14">
        <f>VLOOKUP($B1010,[2]Sheet3!$G:$CZ,9,0)</f>
        <v>0</v>
      </c>
      <c r="Y1010" s="14">
        <f>VLOOKUP($B1010,[2]Sheet3!$G:$CZ,10,0)</f>
        <v>0</v>
      </c>
      <c r="Z1010" s="14">
        <f>VLOOKUP($B1010,[2]Sheet3!$G:$CZ,11,0)</f>
        <v>0</v>
      </c>
      <c r="AA1010" s="14">
        <f>VLOOKUP($B1010,[2]Sheet3!$G:$CZ,12,0)</f>
        <v>0</v>
      </c>
      <c r="AB1010" s="14">
        <f>VLOOKUP($B1010,[2]Sheet3!$G:$CZ,13,0)</f>
        <v>0</v>
      </c>
      <c r="AC1010" s="14">
        <f>VLOOKUP($B1010,[2]Sheet3!$G:$CZ,14,0)</f>
        <v>0</v>
      </c>
      <c r="AD1010" s="14">
        <f>VLOOKUP($B1010,[2]Sheet3!$G:$CZ,15,0)</f>
        <v>0</v>
      </c>
      <c r="AE1010" s="14">
        <f>VLOOKUP($B1010,[2]Sheet3!$G:$CZ,16,0)</f>
        <v>0</v>
      </c>
      <c r="AF1010" s="14">
        <f>VLOOKUP($B1010,[2]Sheet3!$G:$CZ,17,0)</f>
        <v>0</v>
      </c>
      <c r="AG1010" s="14">
        <f>VLOOKUP($B1010,[2]Sheet3!$G:$CZ,18,0)</f>
        <v>0</v>
      </c>
      <c r="AH1010" s="14">
        <f>VLOOKUP($B1010,[2]Sheet3!$G:$CZ,19,0)</f>
        <v>0</v>
      </c>
      <c r="AI1010" s="14">
        <f>VLOOKUP($B1010,[2]Sheet3!$G:$CZ,20,0)</f>
        <v>0</v>
      </c>
      <c r="AJ1010" s="14">
        <f>VLOOKUP($B1010,[2]Sheet3!$G:$CZ,21,0)</f>
        <v>0</v>
      </c>
      <c r="AK1010" s="14">
        <f>VLOOKUP($B1010,[2]Sheet3!$G:$CZ,22,0)</f>
        <v>0</v>
      </c>
      <c r="AL1010" s="14">
        <f>VLOOKUP($B1010,[2]Sheet3!$G:$CZ,23,0)</f>
        <v>0</v>
      </c>
      <c r="AM1010" s="14">
        <f>VLOOKUP($B1010,[2]Sheet3!$G:$CZ,24,0)</f>
        <v>0</v>
      </c>
      <c r="AN1010" s="14">
        <f>VLOOKUP($B1010,[2]Sheet3!$G:$CZ,25,0)</f>
        <v>0</v>
      </c>
      <c r="AO1010" s="14">
        <f>VLOOKUP($B1010,[2]Sheet3!$G:$CZ,26,0)</f>
        <v>0</v>
      </c>
      <c r="AP1010" s="14">
        <f>VLOOKUP($B1010,[2]Sheet3!$G:$CZ,27,0)</f>
        <v>0</v>
      </c>
      <c r="AQ1010" s="14">
        <f>VLOOKUP($B1010,[2]Sheet3!$G:$CZ,28,0)</f>
        <v>0</v>
      </c>
      <c r="AR1010" s="14">
        <f>VLOOKUP($B1010,[2]Sheet3!$G:$CZ,29,0)</f>
        <v>0</v>
      </c>
      <c r="AS1010" s="14">
        <f>VLOOKUP($B1010,[2]Sheet3!$G:$CZ,30,0)</f>
        <v>0</v>
      </c>
      <c r="AT1010" s="14">
        <f>VLOOKUP($B1010,[2]Sheet3!$G:$CZ,31,0)</f>
        <v>0</v>
      </c>
      <c r="AU1010" s="14">
        <f>VLOOKUP($B1010,[2]Sheet3!$G:$CZ,32,0)</f>
        <v>0</v>
      </c>
      <c r="AV1010" s="14">
        <f>VLOOKUP($B1010,[2]Sheet3!$G:$CZ,33,0)</f>
        <v>0</v>
      </c>
      <c r="AW1010" s="14">
        <f>VLOOKUP($B1010,[2]Sheet3!$G:$CZ,34,0)</f>
        <v>0</v>
      </c>
      <c r="AX1010" s="14">
        <f>VLOOKUP($B1010,[2]Sheet3!$G:$CZ,35,0)</f>
        <v>0</v>
      </c>
      <c r="AY1010" s="14">
        <f>VLOOKUP($B1010,[2]Sheet3!$G:$CZ,36,0)</f>
        <v>0</v>
      </c>
      <c r="AZ1010" s="14">
        <f>VLOOKUP($B1010,[2]Sheet3!$G:$CZ,37,0)</f>
        <v>0</v>
      </c>
      <c r="BA1010" s="14">
        <f>VLOOKUP($B1010,[2]Sheet3!$G:$CZ,38,0)</f>
        <v>0</v>
      </c>
      <c r="BB1010" s="14">
        <f>VLOOKUP($B1010,[2]Sheet3!$G:$CZ,39,0)</f>
        <v>0</v>
      </c>
      <c r="BC1010" s="14">
        <f>VLOOKUP($B1010,[2]Sheet3!$G:$CZ,40,0)</f>
        <v>0</v>
      </c>
      <c r="BD1010" s="14">
        <f>VLOOKUP($B1010,[2]Sheet3!$G:$CZ,41,0)</f>
        <v>0</v>
      </c>
      <c r="BE1010" s="14">
        <f>VLOOKUP($B1010,[2]Sheet3!$G:$CZ,42,0)</f>
        <v>0</v>
      </c>
      <c r="BF1010" s="14">
        <f>VLOOKUP($B1010,[2]Sheet3!$G:$CZ,43,0)</f>
        <v>0</v>
      </c>
      <c r="BG1010" s="14">
        <f>VLOOKUP($B1010,[2]Sheet3!$G:$CZ,44,0)</f>
        <v>0</v>
      </c>
      <c r="BH1010" s="14">
        <f>VLOOKUP($B1010,[2]Sheet3!$G:$CZ,45,0)</f>
        <v>0</v>
      </c>
      <c r="BI1010" s="14">
        <f>VLOOKUP($B1010,[2]Sheet3!$G:$CZ,46,0)</f>
        <v>0</v>
      </c>
      <c r="BJ1010" s="14">
        <f>VLOOKUP($B1010,[2]Sheet3!$G:$CZ,47,0)</f>
        <v>0</v>
      </c>
      <c r="BK1010" s="14">
        <f>VLOOKUP($B1010,[2]Sheet3!$G:$CZ,48,0)</f>
        <v>0</v>
      </c>
      <c r="BL1010" s="14">
        <f>VLOOKUP($B1010,[2]Sheet3!$G:$CZ,49,0)</f>
        <v>0</v>
      </c>
      <c r="BM1010" s="14">
        <f>VLOOKUP($B1010,[2]Sheet3!$G:$CZ,50,0)</f>
        <v>0</v>
      </c>
      <c r="BN1010" s="14">
        <f>VLOOKUP($B1010,[2]Sheet3!$G:$CZ,51,0)</f>
        <v>0</v>
      </c>
      <c r="BO1010" s="14">
        <f>VLOOKUP($B1010,[2]Sheet3!$G:$CZ,52,0)</f>
        <v>0</v>
      </c>
      <c r="BP1010" s="14">
        <f>VLOOKUP($B1010,[2]Sheet3!$G:$CZ,53,0)</f>
        <v>0</v>
      </c>
      <c r="BQ1010" s="14">
        <f>VLOOKUP($B1010,[2]Sheet3!$G:$CZ,54,0)</f>
        <v>0</v>
      </c>
      <c r="BR1010" s="14">
        <f>VLOOKUP($B1010,[2]Sheet3!$G:$CZ,55,0)</f>
        <v>0</v>
      </c>
      <c r="BS1010" s="14">
        <f>VLOOKUP($B1010,[2]Sheet3!$G:$CZ,56,0)</f>
        <v>0</v>
      </c>
      <c r="BT1010" s="14">
        <f>VLOOKUP($B1010,[2]Sheet3!$G:$CZ,57,0)</f>
        <v>0</v>
      </c>
      <c r="BU1010" s="14">
        <f>VLOOKUP($B1010,[2]Sheet3!$G:$CZ,58,0)</f>
        <v>0</v>
      </c>
      <c r="BV1010" s="14">
        <f>VLOOKUP($B1010,[2]Sheet3!$G:$CZ,59,0)</f>
        <v>0</v>
      </c>
      <c r="BW1010" s="14">
        <f>VLOOKUP($B1010,[2]Sheet3!$G:$CZ,60,0)</f>
        <v>0</v>
      </c>
      <c r="BX1010" s="14">
        <f>VLOOKUP($B1010,[2]Sheet3!$G:$CZ,61,0)</f>
        <v>0</v>
      </c>
      <c r="BY1010" s="14">
        <f>VLOOKUP($B1010,[2]Sheet3!$G:$CZ,62,0)</f>
        <v>0</v>
      </c>
      <c r="BZ1010" s="14">
        <f>VLOOKUP($B1010,[2]Sheet3!$G:$CZ,63,0)</f>
        <v>0</v>
      </c>
      <c r="CA1010" s="14">
        <f>VLOOKUP($B1010,[2]Sheet3!$G:$CZ,64,0)</f>
        <v>0</v>
      </c>
      <c r="CB1010" s="14">
        <f>VLOOKUP($B1010,[2]Sheet3!$G:$CZ,65,0)</f>
        <v>0</v>
      </c>
      <c r="CC1010" s="14">
        <f>VLOOKUP($B1010,[2]Sheet3!$G:$CZ,66,0)</f>
        <v>0</v>
      </c>
      <c r="CD1010" s="14">
        <f>VLOOKUP($B1010,[2]Sheet3!$G:$CZ,67,0)</f>
        <v>0</v>
      </c>
      <c r="CE1010" s="14">
        <f>VLOOKUP($B1010,[2]Sheet3!$G:$CZ,68,0)</f>
        <v>0</v>
      </c>
      <c r="CF1010" s="14">
        <f>VLOOKUP($B1010,[2]Sheet3!$G:$CZ,69,0)</f>
        <v>0</v>
      </c>
      <c r="CG1010" s="14">
        <f>VLOOKUP($B1010,[2]Sheet3!$G:$CZ,70,0)</f>
        <v>0</v>
      </c>
      <c r="CH1010" s="14">
        <f>VLOOKUP($B1010,[2]Sheet3!$G:$CZ,71,0)</f>
        <v>0</v>
      </c>
      <c r="CI1010" s="14">
        <f>VLOOKUP($B1010,[2]Sheet3!$G:$CZ,72,0)</f>
        <v>0</v>
      </c>
      <c r="CJ1010" s="14">
        <f>VLOOKUP($B1010,[2]Sheet3!$G:$CZ,73,0)</f>
        <v>0</v>
      </c>
      <c r="CK1010" s="14">
        <f>VLOOKUP($B1010,[2]Sheet3!$G:$CZ,74,0)</f>
        <v>0</v>
      </c>
      <c r="CL1010" s="14">
        <f>VLOOKUP($B1010,[2]Sheet3!$G:$CZ,75,0)</f>
        <v>0</v>
      </c>
      <c r="CM1010" s="14">
        <f>VLOOKUP($B1010,[2]Sheet3!$G:$CZ,76,0)</f>
        <v>0</v>
      </c>
      <c r="CN1010" s="14">
        <f>VLOOKUP($B1010,[2]Sheet3!$G:$CZ,77,0)</f>
        <v>0</v>
      </c>
      <c r="CO1010" s="14">
        <f>VLOOKUP($B1010,[2]Sheet3!$G:$CZ,78,0)</f>
        <v>0</v>
      </c>
      <c r="CP1010" s="14">
        <f>VLOOKUP($B1010,[2]Sheet3!$G:$CZ,79,0)</f>
        <v>0</v>
      </c>
      <c r="CQ1010" s="14">
        <f>VLOOKUP($B1010,[2]Sheet3!$G:$CZ,80,0)</f>
        <v>0</v>
      </c>
      <c r="CR1010" s="14">
        <f>VLOOKUP($B1010,[2]Sheet3!$G:$CZ,81,0)</f>
        <v>0</v>
      </c>
      <c r="CS1010" s="14">
        <f>VLOOKUP($B1010,[2]Sheet3!$G:$CZ,82,0)</f>
        <v>0</v>
      </c>
      <c r="CT1010" s="14">
        <f>VLOOKUP($B1010,[2]Sheet3!$G:$CZ,83,0)</f>
        <v>0</v>
      </c>
      <c r="CU1010" s="14">
        <f>VLOOKUP($B1010,[2]Sheet3!$G:$CZ,84,0)</f>
        <v>0</v>
      </c>
      <c r="CV1010" s="14">
        <f>VLOOKUP($B1010,[2]Sheet3!$G:$CZ,85,0)</f>
        <v>0</v>
      </c>
      <c r="CW1010" s="14">
        <f>VLOOKUP($B1010,[2]Sheet3!$G:$CZ,86,0)</f>
        <v>0</v>
      </c>
      <c r="CX1010" s="14">
        <f>VLOOKUP($B1010,[2]Sheet3!$G:$CZ,87,0)</f>
        <v>0</v>
      </c>
      <c r="CY1010" s="14">
        <f>VLOOKUP($B1010,[2]Sheet3!$G:$CZ,88,0)</f>
        <v>0</v>
      </c>
      <c r="CZ1010" s="14">
        <f>VLOOKUP($B1010,[2]Sheet3!$G:$CZ,89,0)</f>
        <v>0</v>
      </c>
      <c r="DA1010" s="14">
        <f>VLOOKUP($B1010,[2]Sheet3!$G:$CZ,90,0)</f>
        <v>0</v>
      </c>
      <c r="DB1010" s="14">
        <f>VLOOKUP($B1010,[2]Sheet3!$G:$CZ,91,0)</f>
        <v>0</v>
      </c>
      <c r="DC1010" s="14">
        <f>VLOOKUP($B1010,[2]Sheet3!$G:$CZ,92,0)</f>
        <v>0</v>
      </c>
      <c r="DD1010" s="14">
        <f>VLOOKUP($B1010,[2]Sheet3!$G:$CZ,93,0)</f>
        <v>0</v>
      </c>
      <c r="DE1010" s="14">
        <f>VLOOKUP($B1010,[2]Sheet3!$G:$CZ,94,0)</f>
        <v>0</v>
      </c>
      <c r="DF1010" s="14">
        <f>VLOOKUP($B1010,[2]Sheet3!$G:$CZ,95,0)</f>
        <v>0</v>
      </c>
      <c r="DG1010" s="14">
        <f>VLOOKUP($B1010,[2]Sheet3!$G:$CZ,96,0)</f>
        <v>0</v>
      </c>
      <c r="DH1010" s="14">
        <f>VLOOKUP($B1010,[2]Sheet3!$G:$CZ,97,0)</f>
        <v>0</v>
      </c>
      <c r="DI1010" s="14">
        <f>VLOOKUP($B1010,[2]Sheet3!$G:$CZ,98,0)</f>
        <v>0</v>
      </c>
    </row>
    <row r="1011" spans="1:113" x14ac:dyDescent="0.3">
      <c r="A1011" s="9" t="str">
        <f t="shared" si="47"/>
        <v>N83851</v>
      </c>
      <c r="B1011" s="15" t="s">
        <v>2313</v>
      </c>
      <c r="C1011" s="15" t="s">
        <v>2314</v>
      </c>
      <c r="F1011" s="7" t="s">
        <v>15</v>
      </c>
      <c r="G1011" s="12" t="s">
        <v>4505</v>
      </c>
      <c r="H1011" s="12" t="str">
        <f>VLOOKUP($B1011,[1]Sheet1!$A:$G,5,0)</f>
        <v>navish.sahni@redingtongroup.com</v>
      </c>
      <c r="I1011" s="12" t="str">
        <f>VLOOKUP($B1011,[1]Sheet1!$A:$G,7,0)</f>
        <v>jitender.chopra@redingtongroup.com</v>
      </c>
      <c r="J1011" s="12" t="s">
        <v>82</v>
      </c>
      <c r="K1011" s="7"/>
      <c r="L1011" s="7"/>
      <c r="M1011" s="8"/>
      <c r="N1011" s="7" t="str">
        <f t="shared" si="45"/>
        <v>navish.sahni@redingtongroup.com; jitender.chopra@redingtongroup.com; nilesh.phirke@redingtongroup.com;christopher.joseph@redingtongroup.com</v>
      </c>
      <c r="O1011" s="7" t="str">
        <f t="shared" si="46"/>
        <v>N83851</v>
      </c>
      <c r="P1011" s="8" t="s">
        <v>5215</v>
      </c>
      <c r="Q1011" s="14">
        <f>VLOOKUP($B1011,[2]Sheet3!$G:$CZ,2,0)</f>
        <v>2400301134</v>
      </c>
      <c r="R1011" s="14">
        <f>VLOOKUP($B1011,[2]Sheet3!$G:$CZ,3,0)</f>
        <v>0</v>
      </c>
      <c r="S1011" s="14">
        <f>VLOOKUP($B1011,[2]Sheet3!$G:$CZ,4,0)</f>
        <v>0</v>
      </c>
      <c r="T1011" s="14">
        <f>VLOOKUP($B1011,[2]Sheet3!$G:$CZ,5,0)</f>
        <v>0</v>
      </c>
      <c r="U1011" s="14">
        <f>VLOOKUP($B1011,[2]Sheet3!$G:$CZ,6,0)</f>
        <v>0</v>
      </c>
      <c r="V1011" s="14">
        <f>VLOOKUP($B1011,[2]Sheet3!$G:$CZ,7,0)</f>
        <v>0</v>
      </c>
      <c r="W1011" s="14">
        <f>VLOOKUP($B1011,[2]Sheet3!$G:$CZ,8,0)</f>
        <v>0</v>
      </c>
      <c r="X1011" s="14">
        <f>VLOOKUP($B1011,[2]Sheet3!$G:$CZ,9,0)</f>
        <v>0</v>
      </c>
      <c r="Y1011" s="14">
        <f>VLOOKUP($B1011,[2]Sheet3!$G:$CZ,10,0)</f>
        <v>0</v>
      </c>
      <c r="Z1011" s="14">
        <f>VLOOKUP($B1011,[2]Sheet3!$G:$CZ,11,0)</f>
        <v>0</v>
      </c>
      <c r="AA1011" s="14">
        <f>VLOOKUP($B1011,[2]Sheet3!$G:$CZ,12,0)</f>
        <v>0</v>
      </c>
      <c r="AB1011" s="14">
        <f>VLOOKUP($B1011,[2]Sheet3!$G:$CZ,13,0)</f>
        <v>0</v>
      </c>
      <c r="AC1011" s="14">
        <f>VLOOKUP($B1011,[2]Sheet3!$G:$CZ,14,0)</f>
        <v>0</v>
      </c>
      <c r="AD1011" s="14">
        <f>VLOOKUP($B1011,[2]Sheet3!$G:$CZ,15,0)</f>
        <v>0</v>
      </c>
      <c r="AE1011" s="14">
        <f>VLOOKUP($B1011,[2]Sheet3!$G:$CZ,16,0)</f>
        <v>0</v>
      </c>
      <c r="AF1011" s="14">
        <f>VLOOKUP($B1011,[2]Sheet3!$G:$CZ,17,0)</f>
        <v>0</v>
      </c>
      <c r="AG1011" s="14">
        <f>VLOOKUP($B1011,[2]Sheet3!$G:$CZ,18,0)</f>
        <v>0</v>
      </c>
      <c r="AH1011" s="14">
        <f>VLOOKUP($B1011,[2]Sheet3!$G:$CZ,19,0)</f>
        <v>0</v>
      </c>
      <c r="AI1011" s="14">
        <f>VLOOKUP($B1011,[2]Sheet3!$G:$CZ,20,0)</f>
        <v>0</v>
      </c>
      <c r="AJ1011" s="14">
        <f>VLOOKUP($B1011,[2]Sheet3!$G:$CZ,21,0)</f>
        <v>0</v>
      </c>
      <c r="AK1011" s="14">
        <f>VLOOKUP($B1011,[2]Sheet3!$G:$CZ,22,0)</f>
        <v>0</v>
      </c>
      <c r="AL1011" s="14">
        <f>VLOOKUP($B1011,[2]Sheet3!$G:$CZ,23,0)</f>
        <v>0</v>
      </c>
      <c r="AM1011" s="14">
        <f>VLOOKUP($B1011,[2]Sheet3!$G:$CZ,24,0)</f>
        <v>0</v>
      </c>
      <c r="AN1011" s="14">
        <f>VLOOKUP($B1011,[2]Sheet3!$G:$CZ,25,0)</f>
        <v>0</v>
      </c>
      <c r="AO1011" s="14">
        <f>VLOOKUP($B1011,[2]Sheet3!$G:$CZ,26,0)</f>
        <v>0</v>
      </c>
      <c r="AP1011" s="14">
        <f>VLOOKUP($B1011,[2]Sheet3!$G:$CZ,27,0)</f>
        <v>0</v>
      </c>
      <c r="AQ1011" s="14">
        <f>VLOOKUP($B1011,[2]Sheet3!$G:$CZ,28,0)</f>
        <v>0</v>
      </c>
      <c r="AR1011" s="14">
        <f>VLOOKUP($B1011,[2]Sheet3!$G:$CZ,29,0)</f>
        <v>0</v>
      </c>
      <c r="AS1011" s="14">
        <f>VLOOKUP($B1011,[2]Sheet3!$G:$CZ,30,0)</f>
        <v>0</v>
      </c>
      <c r="AT1011" s="14">
        <f>VLOOKUP($B1011,[2]Sheet3!$G:$CZ,31,0)</f>
        <v>0</v>
      </c>
      <c r="AU1011" s="14">
        <f>VLOOKUP($B1011,[2]Sheet3!$G:$CZ,32,0)</f>
        <v>0</v>
      </c>
      <c r="AV1011" s="14">
        <f>VLOOKUP($B1011,[2]Sheet3!$G:$CZ,33,0)</f>
        <v>0</v>
      </c>
      <c r="AW1011" s="14">
        <f>VLOOKUP($B1011,[2]Sheet3!$G:$CZ,34,0)</f>
        <v>0</v>
      </c>
      <c r="AX1011" s="14">
        <f>VLOOKUP($B1011,[2]Sheet3!$G:$CZ,35,0)</f>
        <v>0</v>
      </c>
      <c r="AY1011" s="14">
        <f>VLOOKUP($B1011,[2]Sheet3!$G:$CZ,36,0)</f>
        <v>0</v>
      </c>
      <c r="AZ1011" s="14">
        <f>VLOOKUP($B1011,[2]Sheet3!$G:$CZ,37,0)</f>
        <v>0</v>
      </c>
      <c r="BA1011" s="14">
        <f>VLOOKUP($B1011,[2]Sheet3!$G:$CZ,38,0)</f>
        <v>0</v>
      </c>
      <c r="BB1011" s="14">
        <f>VLOOKUP($B1011,[2]Sheet3!$G:$CZ,39,0)</f>
        <v>0</v>
      </c>
      <c r="BC1011" s="14">
        <f>VLOOKUP($B1011,[2]Sheet3!$G:$CZ,40,0)</f>
        <v>0</v>
      </c>
      <c r="BD1011" s="14">
        <f>VLOOKUP($B1011,[2]Sheet3!$G:$CZ,41,0)</f>
        <v>0</v>
      </c>
      <c r="BE1011" s="14">
        <f>VLOOKUP($B1011,[2]Sheet3!$G:$CZ,42,0)</f>
        <v>0</v>
      </c>
      <c r="BF1011" s="14">
        <f>VLOOKUP($B1011,[2]Sheet3!$G:$CZ,43,0)</f>
        <v>0</v>
      </c>
      <c r="BG1011" s="14">
        <f>VLOOKUP($B1011,[2]Sheet3!$G:$CZ,44,0)</f>
        <v>0</v>
      </c>
      <c r="BH1011" s="14">
        <f>VLOOKUP($B1011,[2]Sheet3!$G:$CZ,45,0)</f>
        <v>0</v>
      </c>
      <c r="BI1011" s="14">
        <f>VLOOKUP($B1011,[2]Sheet3!$G:$CZ,46,0)</f>
        <v>0</v>
      </c>
      <c r="BJ1011" s="14">
        <f>VLOOKUP($B1011,[2]Sheet3!$G:$CZ,47,0)</f>
        <v>0</v>
      </c>
      <c r="BK1011" s="14">
        <f>VLOOKUP($B1011,[2]Sheet3!$G:$CZ,48,0)</f>
        <v>0</v>
      </c>
      <c r="BL1011" s="14">
        <f>VLOOKUP($B1011,[2]Sheet3!$G:$CZ,49,0)</f>
        <v>0</v>
      </c>
      <c r="BM1011" s="14">
        <f>VLOOKUP($B1011,[2]Sheet3!$G:$CZ,50,0)</f>
        <v>0</v>
      </c>
      <c r="BN1011" s="14">
        <f>VLOOKUP($B1011,[2]Sheet3!$G:$CZ,51,0)</f>
        <v>0</v>
      </c>
      <c r="BO1011" s="14">
        <f>VLOOKUP($B1011,[2]Sheet3!$G:$CZ,52,0)</f>
        <v>0</v>
      </c>
      <c r="BP1011" s="14">
        <f>VLOOKUP($B1011,[2]Sheet3!$G:$CZ,53,0)</f>
        <v>0</v>
      </c>
      <c r="BQ1011" s="14">
        <f>VLOOKUP($B1011,[2]Sheet3!$G:$CZ,54,0)</f>
        <v>0</v>
      </c>
      <c r="BR1011" s="14">
        <f>VLOOKUP($B1011,[2]Sheet3!$G:$CZ,55,0)</f>
        <v>0</v>
      </c>
      <c r="BS1011" s="14">
        <f>VLOOKUP($B1011,[2]Sheet3!$G:$CZ,56,0)</f>
        <v>0</v>
      </c>
      <c r="BT1011" s="14">
        <f>VLOOKUP($B1011,[2]Sheet3!$G:$CZ,57,0)</f>
        <v>0</v>
      </c>
      <c r="BU1011" s="14">
        <f>VLOOKUP($B1011,[2]Sheet3!$G:$CZ,58,0)</f>
        <v>0</v>
      </c>
      <c r="BV1011" s="14">
        <f>VLOOKUP($B1011,[2]Sheet3!$G:$CZ,59,0)</f>
        <v>0</v>
      </c>
      <c r="BW1011" s="14">
        <f>VLOOKUP($B1011,[2]Sheet3!$G:$CZ,60,0)</f>
        <v>0</v>
      </c>
      <c r="BX1011" s="14">
        <f>VLOOKUP($B1011,[2]Sheet3!$G:$CZ,61,0)</f>
        <v>0</v>
      </c>
      <c r="BY1011" s="14">
        <f>VLOOKUP($B1011,[2]Sheet3!$G:$CZ,62,0)</f>
        <v>0</v>
      </c>
      <c r="BZ1011" s="14">
        <f>VLOOKUP($B1011,[2]Sheet3!$G:$CZ,63,0)</f>
        <v>0</v>
      </c>
      <c r="CA1011" s="14">
        <f>VLOOKUP($B1011,[2]Sheet3!$G:$CZ,64,0)</f>
        <v>0</v>
      </c>
      <c r="CB1011" s="14">
        <f>VLOOKUP($B1011,[2]Sheet3!$G:$CZ,65,0)</f>
        <v>0</v>
      </c>
      <c r="CC1011" s="14">
        <f>VLOOKUP($B1011,[2]Sheet3!$G:$CZ,66,0)</f>
        <v>0</v>
      </c>
      <c r="CD1011" s="14">
        <f>VLOOKUP($B1011,[2]Sheet3!$G:$CZ,67,0)</f>
        <v>0</v>
      </c>
      <c r="CE1011" s="14">
        <f>VLOOKUP($B1011,[2]Sheet3!$G:$CZ,68,0)</f>
        <v>0</v>
      </c>
      <c r="CF1011" s="14">
        <f>VLOOKUP($B1011,[2]Sheet3!$G:$CZ,69,0)</f>
        <v>0</v>
      </c>
      <c r="CG1011" s="14">
        <f>VLOOKUP($B1011,[2]Sheet3!$G:$CZ,70,0)</f>
        <v>0</v>
      </c>
      <c r="CH1011" s="14">
        <f>VLOOKUP($B1011,[2]Sheet3!$G:$CZ,71,0)</f>
        <v>0</v>
      </c>
      <c r="CI1011" s="14">
        <f>VLOOKUP($B1011,[2]Sheet3!$G:$CZ,72,0)</f>
        <v>0</v>
      </c>
      <c r="CJ1011" s="14">
        <f>VLOOKUP($B1011,[2]Sheet3!$G:$CZ,73,0)</f>
        <v>0</v>
      </c>
      <c r="CK1011" s="14">
        <f>VLOOKUP($B1011,[2]Sheet3!$G:$CZ,74,0)</f>
        <v>0</v>
      </c>
      <c r="CL1011" s="14">
        <f>VLOOKUP($B1011,[2]Sheet3!$G:$CZ,75,0)</f>
        <v>0</v>
      </c>
      <c r="CM1011" s="14">
        <f>VLOOKUP($B1011,[2]Sheet3!$G:$CZ,76,0)</f>
        <v>0</v>
      </c>
      <c r="CN1011" s="14">
        <f>VLOOKUP($B1011,[2]Sheet3!$G:$CZ,77,0)</f>
        <v>0</v>
      </c>
      <c r="CO1011" s="14">
        <f>VLOOKUP($B1011,[2]Sheet3!$G:$CZ,78,0)</f>
        <v>0</v>
      </c>
      <c r="CP1011" s="14">
        <f>VLOOKUP($B1011,[2]Sheet3!$G:$CZ,79,0)</f>
        <v>0</v>
      </c>
      <c r="CQ1011" s="14">
        <f>VLOOKUP($B1011,[2]Sheet3!$G:$CZ,80,0)</f>
        <v>0</v>
      </c>
      <c r="CR1011" s="14">
        <f>VLOOKUP($B1011,[2]Sheet3!$G:$CZ,81,0)</f>
        <v>0</v>
      </c>
      <c r="CS1011" s="14">
        <f>VLOOKUP($B1011,[2]Sheet3!$G:$CZ,82,0)</f>
        <v>0</v>
      </c>
      <c r="CT1011" s="14">
        <f>VLOOKUP($B1011,[2]Sheet3!$G:$CZ,83,0)</f>
        <v>0</v>
      </c>
      <c r="CU1011" s="14">
        <f>VLOOKUP($B1011,[2]Sheet3!$G:$CZ,84,0)</f>
        <v>0</v>
      </c>
      <c r="CV1011" s="14">
        <f>VLOOKUP($B1011,[2]Sheet3!$G:$CZ,85,0)</f>
        <v>0</v>
      </c>
      <c r="CW1011" s="14">
        <f>VLOOKUP($B1011,[2]Sheet3!$G:$CZ,86,0)</f>
        <v>0</v>
      </c>
      <c r="CX1011" s="14">
        <f>VLOOKUP($B1011,[2]Sheet3!$G:$CZ,87,0)</f>
        <v>0</v>
      </c>
      <c r="CY1011" s="14">
        <f>VLOOKUP($B1011,[2]Sheet3!$G:$CZ,88,0)</f>
        <v>0</v>
      </c>
      <c r="CZ1011" s="14">
        <f>VLOOKUP($B1011,[2]Sheet3!$G:$CZ,89,0)</f>
        <v>0</v>
      </c>
      <c r="DA1011" s="14">
        <f>VLOOKUP($B1011,[2]Sheet3!$G:$CZ,90,0)</f>
        <v>0</v>
      </c>
      <c r="DB1011" s="14">
        <f>VLOOKUP($B1011,[2]Sheet3!$G:$CZ,91,0)</f>
        <v>0</v>
      </c>
      <c r="DC1011" s="14">
        <f>VLOOKUP($B1011,[2]Sheet3!$G:$CZ,92,0)</f>
        <v>0</v>
      </c>
      <c r="DD1011" s="14">
        <f>VLOOKUP($B1011,[2]Sheet3!$G:$CZ,93,0)</f>
        <v>0</v>
      </c>
      <c r="DE1011" s="14">
        <f>VLOOKUP($B1011,[2]Sheet3!$G:$CZ,94,0)</f>
        <v>0</v>
      </c>
      <c r="DF1011" s="14">
        <f>VLOOKUP($B1011,[2]Sheet3!$G:$CZ,95,0)</f>
        <v>0</v>
      </c>
      <c r="DG1011" s="14">
        <f>VLOOKUP($B1011,[2]Sheet3!$G:$CZ,96,0)</f>
        <v>0</v>
      </c>
      <c r="DH1011" s="14">
        <f>VLOOKUP($B1011,[2]Sheet3!$G:$CZ,97,0)</f>
        <v>0</v>
      </c>
      <c r="DI1011" s="14">
        <f>VLOOKUP($B1011,[2]Sheet3!$G:$CZ,98,0)</f>
        <v>0</v>
      </c>
    </row>
    <row r="1012" spans="1:113" x14ac:dyDescent="0.3">
      <c r="A1012" s="9" t="str">
        <f t="shared" si="47"/>
        <v>N83560</v>
      </c>
      <c r="B1012" s="15" t="s">
        <v>2315</v>
      </c>
      <c r="C1012" s="15" t="s">
        <v>2316</v>
      </c>
      <c r="F1012" s="7" t="s">
        <v>15</v>
      </c>
      <c r="G1012" s="12" t="s">
        <v>4506</v>
      </c>
      <c r="H1012" s="12" t="str">
        <f>VLOOKUP($B1012,[1]Sheet1!$A:$G,5,0)</f>
        <v>navish.sahni@redingtongroup.com</v>
      </c>
      <c r="I1012" s="12" t="str">
        <f>VLOOKUP($B1012,[1]Sheet1!$A:$G,7,0)</f>
        <v>jitender.chopra@redingtongroup.com</v>
      </c>
      <c r="J1012" s="12" t="s">
        <v>82</v>
      </c>
      <c r="K1012" s="7"/>
      <c r="L1012" s="7"/>
      <c r="M1012" s="8"/>
      <c r="N1012" s="7" t="str">
        <f t="shared" si="45"/>
        <v>navish.sahni@redingtongroup.com; jitender.chopra@redingtongroup.com; nilesh.phirke@redingtongroup.com;christopher.joseph@redingtongroup.com</v>
      </c>
      <c r="O1012" s="7" t="str">
        <f t="shared" si="46"/>
        <v>N83560</v>
      </c>
      <c r="P1012" s="8" t="s">
        <v>5215</v>
      </c>
      <c r="Q1012" s="14">
        <f>VLOOKUP($B1012,[2]Sheet3!$G:$CZ,2,0)</f>
        <v>2400302970</v>
      </c>
      <c r="R1012" s="14">
        <f>VLOOKUP($B1012,[2]Sheet3!$G:$CZ,3,0)</f>
        <v>2400302966</v>
      </c>
      <c r="S1012" s="14">
        <f>VLOOKUP($B1012,[2]Sheet3!$G:$CZ,4,0)</f>
        <v>0</v>
      </c>
      <c r="T1012" s="14">
        <f>VLOOKUP($B1012,[2]Sheet3!$G:$CZ,5,0)</f>
        <v>0</v>
      </c>
      <c r="U1012" s="14">
        <f>VLOOKUP($B1012,[2]Sheet3!$G:$CZ,6,0)</f>
        <v>0</v>
      </c>
      <c r="V1012" s="14">
        <f>VLOOKUP($B1012,[2]Sheet3!$G:$CZ,7,0)</f>
        <v>0</v>
      </c>
      <c r="W1012" s="14">
        <f>VLOOKUP($B1012,[2]Sheet3!$G:$CZ,8,0)</f>
        <v>0</v>
      </c>
      <c r="X1012" s="14">
        <f>VLOOKUP($B1012,[2]Sheet3!$G:$CZ,9,0)</f>
        <v>0</v>
      </c>
      <c r="Y1012" s="14">
        <f>VLOOKUP($B1012,[2]Sheet3!$G:$CZ,10,0)</f>
        <v>0</v>
      </c>
      <c r="Z1012" s="14">
        <f>VLOOKUP($B1012,[2]Sheet3!$G:$CZ,11,0)</f>
        <v>0</v>
      </c>
      <c r="AA1012" s="14">
        <f>VLOOKUP($B1012,[2]Sheet3!$G:$CZ,12,0)</f>
        <v>0</v>
      </c>
      <c r="AB1012" s="14">
        <f>VLOOKUP($B1012,[2]Sheet3!$G:$CZ,13,0)</f>
        <v>0</v>
      </c>
      <c r="AC1012" s="14">
        <f>VLOOKUP($B1012,[2]Sheet3!$G:$CZ,14,0)</f>
        <v>0</v>
      </c>
      <c r="AD1012" s="14">
        <f>VLOOKUP($B1012,[2]Sheet3!$G:$CZ,15,0)</f>
        <v>0</v>
      </c>
      <c r="AE1012" s="14">
        <f>VLOOKUP($B1012,[2]Sheet3!$G:$CZ,16,0)</f>
        <v>0</v>
      </c>
      <c r="AF1012" s="14">
        <f>VLOOKUP($B1012,[2]Sheet3!$G:$CZ,17,0)</f>
        <v>0</v>
      </c>
      <c r="AG1012" s="14">
        <f>VLOOKUP($B1012,[2]Sheet3!$G:$CZ,18,0)</f>
        <v>0</v>
      </c>
      <c r="AH1012" s="14">
        <f>VLOOKUP($B1012,[2]Sheet3!$G:$CZ,19,0)</f>
        <v>0</v>
      </c>
      <c r="AI1012" s="14">
        <f>VLOOKUP($B1012,[2]Sheet3!$G:$CZ,20,0)</f>
        <v>0</v>
      </c>
      <c r="AJ1012" s="14">
        <f>VLOOKUP($B1012,[2]Sheet3!$G:$CZ,21,0)</f>
        <v>0</v>
      </c>
      <c r="AK1012" s="14">
        <f>VLOOKUP($B1012,[2]Sheet3!$G:$CZ,22,0)</f>
        <v>0</v>
      </c>
      <c r="AL1012" s="14">
        <f>VLOOKUP($B1012,[2]Sheet3!$G:$CZ,23,0)</f>
        <v>0</v>
      </c>
      <c r="AM1012" s="14">
        <f>VLOOKUP($B1012,[2]Sheet3!$G:$CZ,24,0)</f>
        <v>0</v>
      </c>
      <c r="AN1012" s="14">
        <f>VLOOKUP($B1012,[2]Sheet3!$G:$CZ,25,0)</f>
        <v>0</v>
      </c>
      <c r="AO1012" s="14">
        <f>VLOOKUP($B1012,[2]Sheet3!$G:$CZ,26,0)</f>
        <v>0</v>
      </c>
      <c r="AP1012" s="14">
        <f>VLOOKUP($B1012,[2]Sheet3!$G:$CZ,27,0)</f>
        <v>0</v>
      </c>
      <c r="AQ1012" s="14">
        <f>VLOOKUP($B1012,[2]Sheet3!$G:$CZ,28,0)</f>
        <v>0</v>
      </c>
      <c r="AR1012" s="14">
        <f>VLOOKUP($B1012,[2]Sheet3!$G:$CZ,29,0)</f>
        <v>0</v>
      </c>
      <c r="AS1012" s="14">
        <f>VLOOKUP($B1012,[2]Sheet3!$G:$CZ,30,0)</f>
        <v>0</v>
      </c>
      <c r="AT1012" s="14">
        <f>VLOOKUP($B1012,[2]Sheet3!$G:$CZ,31,0)</f>
        <v>0</v>
      </c>
      <c r="AU1012" s="14">
        <f>VLOOKUP($B1012,[2]Sheet3!$G:$CZ,32,0)</f>
        <v>0</v>
      </c>
      <c r="AV1012" s="14">
        <f>VLOOKUP($B1012,[2]Sheet3!$G:$CZ,33,0)</f>
        <v>0</v>
      </c>
      <c r="AW1012" s="14">
        <f>VLOOKUP($B1012,[2]Sheet3!$G:$CZ,34,0)</f>
        <v>0</v>
      </c>
      <c r="AX1012" s="14">
        <f>VLOOKUP($B1012,[2]Sheet3!$G:$CZ,35,0)</f>
        <v>0</v>
      </c>
      <c r="AY1012" s="14">
        <f>VLOOKUP($B1012,[2]Sheet3!$G:$CZ,36,0)</f>
        <v>0</v>
      </c>
      <c r="AZ1012" s="14">
        <f>VLOOKUP($B1012,[2]Sheet3!$G:$CZ,37,0)</f>
        <v>0</v>
      </c>
      <c r="BA1012" s="14">
        <f>VLOOKUP($B1012,[2]Sheet3!$G:$CZ,38,0)</f>
        <v>0</v>
      </c>
      <c r="BB1012" s="14">
        <f>VLOOKUP($B1012,[2]Sheet3!$G:$CZ,39,0)</f>
        <v>0</v>
      </c>
      <c r="BC1012" s="14">
        <f>VLOOKUP($B1012,[2]Sheet3!$G:$CZ,40,0)</f>
        <v>0</v>
      </c>
      <c r="BD1012" s="14">
        <f>VLOOKUP($B1012,[2]Sheet3!$G:$CZ,41,0)</f>
        <v>0</v>
      </c>
      <c r="BE1012" s="14">
        <f>VLOOKUP($B1012,[2]Sheet3!$G:$CZ,42,0)</f>
        <v>0</v>
      </c>
      <c r="BF1012" s="14">
        <f>VLOOKUP($B1012,[2]Sheet3!$G:$CZ,43,0)</f>
        <v>0</v>
      </c>
      <c r="BG1012" s="14">
        <f>VLOOKUP($B1012,[2]Sheet3!$G:$CZ,44,0)</f>
        <v>0</v>
      </c>
      <c r="BH1012" s="14">
        <f>VLOOKUP($B1012,[2]Sheet3!$G:$CZ,45,0)</f>
        <v>0</v>
      </c>
      <c r="BI1012" s="14">
        <f>VLOOKUP($B1012,[2]Sheet3!$G:$CZ,46,0)</f>
        <v>0</v>
      </c>
      <c r="BJ1012" s="14">
        <f>VLOOKUP($B1012,[2]Sheet3!$G:$CZ,47,0)</f>
        <v>0</v>
      </c>
      <c r="BK1012" s="14">
        <f>VLOOKUP($B1012,[2]Sheet3!$G:$CZ,48,0)</f>
        <v>0</v>
      </c>
      <c r="BL1012" s="14">
        <f>VLOOKUP($B1012,[2]Sheet3!$G:$CZ,49,0)</f>
        <v>0</v>
      </c>
      <c r="BM1012" s="14">
        <f>VLOOKUP($B1012,[2]Sheet3!$G:$CZ,50,0)</f>
        <v>0</v>
      </c>
      <c r="BN1012" s="14">
        <f>VLOOKUP($B1012,[2]Sheet3!$G:$CZ,51,0)</f>
        <v>0</v>
      </c>
      <c r="BO1012" s="14">
        <f>VLOOKUP($B1012,[2]Sheet3!$G:$CZ,52,0)</f>
        <v>0</v>
      </c>
      <c r="BP1012" s="14">
        <f>VLOOKUP($B1012,[2]Sheet3!$G:$CZ,53,0)</f>
        <v>0</v>
      </c>
      <c r="BQ1012" s="14">
        <f>VLOOKUP($B1012,[2]Sheet3!$G:$CZ,54,0)</f>
        <v>0</v>
      </c>
      <c r="BR1012" s="14">
        <f>VLOOKUP($B1012,[2]Sheet3!$G:$CZ,55,0)</f>
        <v>0</v>
      </c>
      <c r="BS1012" s="14">
        <f>VLOOKUP($B1012,[2]Sheet3!$G:$CZ,56,0)</f>
        <v>0</v>
      </c>
      <c r="BT1012" s="14">
        <f>VLOOKUP($B1012,[2]Sheet3!$G:$CZ,57,0)</f>
        <v>0</v>
      </c>
      <c r="BU1012" s="14">
        <f>VLOOKUP($B1012,[2]Sheet3!$G:$CZ,58,0)</f>
        <v>0</v>
      </c>
      <c r="BV1012" s="14">
        <f>VLOOKUP($B1012,[2]Sheet3!$G:$CZ,59,0)</f>
        <v>0</v>
      </c>
      <c r="BW1012" s="14">
        <f>VLOOKUP($B1012,[2]Sheet3!$G:$CZ,60,0)</f>
        <v>0</v>
      </c>
      <c r="BX1012" s="14">
        <f>VLOOKUP($B1012,[2]Sheet3!$G:$CZ,61,0)</f>
        <v>0</v>
      </c>
      <c r="BY1012" s="14">
        <f>VLOOKUP($B1012,[2]Sheet3!$G:$CZ,62,0)</f>
        <v>0</v>
      </c>
      <c r="BZ1012" s="14">
        <f>VLOOKUP($B1012,[2]Sheet3!$G:$CZ,63,0)</f>
        <v>0</v>
      </c>
      <c r="CA1012" s="14">
        <f>VLOOKUP($B1012,[2]Sheet3!$G:$CZ,64,0)</f>
        <v>0</v>
      </c>
      <c r="CB1012" s="14">
        <f>VLOOKUP($B1012,[2]Sheet3!$G:$CZ,65,0)</f>
        <v>0</v>
      </c>
      <c r="CC1012" s="14">
        <f>VLOOKUP($B1012,[2]Sheet3!$G:$CZ,66,0)</f>
        <v>0</v>
      </c>
      <c r="CD1012" s="14">
        <f>VLOOKUP($B1012,[2]Sheet3!$G:$CZ,67,0)</f>
        <v>0</v>
      </c>
      <c r="CE1012" s="14">
        <f>VLOOKUP($B1012,[2]Sheet3!$G:$CZ,68,0)</f>
        <v>0</v>
      </c>
      <c r="CF1012" s="14">
        <f>VLOOKUP($B1012,[2]Sheet3!$G:$CZ,69,0)</f>
        <v>0</v>
      </c>
      <c r="CG1012" s="14">
        <f>VLOOKUP($B1012,[2]Sheet3!$G:$CZ,70,0)</f>
        <v>0</v>
      </c>
      <c r="CH1012" s="14">
        <f>VLOOKUP($B1012,[2]Sheet3!$G:$CZ,71,0)</f>
        <v>0</v>
      </c>
      <c r="CI1012" s="14">
        <f>VLOOKUP($B1012,[2]Sheet3!$G:$CZ,72,0)</f>
        <v>0</v>
      </c>
      <c r="CJ1012" s="14">
        <f>VLOOKUP($B1012,[2]Sheet3!$G:$CZ,73,0)</f>
        <v>0</v>
      </c>
      <c r="CK1012" s="14">
        <f>VLOOKUP($B1012,[2]Sheet3!$G:$CZ,74,0)</f>
        <v>0</v>
      </c>
      <c r="CL1012" s="14">
        <f>VLOOKUP($B1012,[2]Sheet3!$G:$CZ,75,0)</f>
        <v>0</v>
      </c>
      <c r="CM1012" s="14">
        <f>VLOOKUP($B1012,[2]Sheet3!$G:$CZ,76,0)</f>
        <v>0</v>
      </c>
      <c r="CN1012" s="14">
        <f>VLOOKUP($B1012,[2]Sheet3!$G:$CZ,77,0)</f>
        <v>0</v>
      </c>
      <c r="CO1012" s="14">
        <f>VLOOKUP($B1012,[2]Sheet3!$G:$CZ,78,0)</f>
        <v>0</v>
      </c>
      <c r="CP1012" s="14">
        <f>VLOOKUP($B1012,[2]Sheet3!$G:$CZ,79,0)</f>
        <v>0</v>
      </c>
      <c r="CQ1012" s="14">
        <f>VLOOKUP($B1012,[2]Sheet3!$G:$CZ,80,0)</f>
        <v>0</v>
      </c>
      <c r="CR1012" s="14">
        <f>VLOOKUP($B1012,[2]Sheet3!$G:$CZ,81,0)</f>
        <v>0</v>
      </c>
      <c r="CS1012" s="14">
        <f>VLOOKUP($B1012,[2]Sheet3!$G:$CZ,82,0)</f>
        <v>0</v>
      </c>
      <c r="CT1012" s="14">
        <f>VLOOKUP($B1012,[2]Sheet3!$G:$CZ,83,0)</f>
        <v>0</v>
      </c>
      <c r="CU1012" s="14">
        <f>VLOOKUP($B1012,[2]Sheet3!$G:$CZ,84,0)</f>
        <v>0</v>
      </c>
      <c r="CV1012" s="14">
        <f>VLOOKUP($B1012,[2]Sheet3!$G:$CZ,85,0)</f>
        <v>0</v>
      </c>
      <c r="CW1012" s="14">
        <f>VLOOKUP($B1012,[2]Sheet3!$G:$CZ,86,0)</f>
        <v>0</v>
      </c>
      <c r="CX1012" s="14">
        <f>VLOOKUP($B1012,[2]Sheet3!$G:$CZ,87,0)</f>
        <v>0</v>
      </c>
      <c r="CY1012" s="14">
        <f>VLOOKUP($B1012,[2]Sheet3!$G:$CZ,88,0)</f>
        <v>0</v>
      </c>
      <c r="CZ1012" s="14">
        <f>VLOOKUP($B1012,[2]Sheet3!$G:$CZ,89,0)</f>
        <v>0</v>
      </c>
      <c r="DA1012" s="14">
        <f>VLOOKUP($B1012,[2]Sheet3!$G:$CZ,90,0)</f>
        <v>0</v>
      </c>
      <c r="DB1012" s="14">
        <f>VLOOKUP($B1012,[2]Sheet3!$G:$CZ,91,0)</f>
        <v>0</v>
      </c>
      <c r="DC1012" s="14">
        <f>VLOOKUP($B1012,[2]Sheet3!$G:$CZ,92,0)</f>
        <v>0</v>
      </c>
      <c r="DD1012" s="14">
        <f>VLOOKUP($B1012,[2]Sheet3!$G:$CZ,93,0)</f>
        <v>0</v>
      </c>
      <c r="DE1012" s="14">
        <f>VLOOKUP($B1012,[2]Sheet3!$G:$CZ,94,0)</f>
        <v>0</v>
      </c>
      <c r="DF1012" s="14">
        <f>VLOOKUP($B1012,[2]Sheet3!$G:$CZ,95,0)</f>
        <v>0</v>
      </c>
      <c r="DG1012" s="14">
        <f>VLOOKUP($B1012,[2]Sheet3!$G:$CZ,96,0)</f>
        <v>0</v>
      </c>
      <c r="DH1012" s="14">
        <f>VLOOKUP($B1012,[2]Sheet3!$G:$CZ,97,0)</f>
        <v>0</v>
      </c>
      <c r="DI1012" s="14">
        <f>VLOOKUP($B1012,[2]Sheet3!$G:$CZ,98,0)</f>
        <v>0</v>
      </c>
    </row>
    <row r="1013" spans="1:113" x14ac:dyDescent="0.3">
      <c r="A1013" s="9" t="str">
        <f t="shared" si="47"/>
        <v>N83810</v>
      </c>
      <c r="B1013" s="15" t="s">
        <v>2317</v>
      </c>
      <c r="C1013" s="15" t="s">
        <v>2318</v>
      </c>
      <c r="F1013" s="7" t="s">
        <v>15</v>
      </c>
      <c r="G1013" s="12" t="s">
        <v>4507</v>
      </c>
      <c r="H1013" s="12" t="str">
        <f>VLOOKUP($B1013,[1]Sheet1!$A:$G,5,0)</f>
        <v>navish.sahni@redingtongroup.com</v>
      </c>
      <c r="I1013" s="12" t="str">
        <f>VLOOKUP($B1013,[1]Sheet1!$A:$G,7,0)</f>
        <v>jitender.chopra@redingtongroup.com</v>
      </c>
      <c r="J1013" s="12" t="s">
        <v>82</v>
      </c>
      <c r="K1013" s="7"/>
      <c r="L1013" s="7"/>
      <c r="M1013" s="8"/>
      <c r="N1013" s="7" t="str">
        <f t="shared" si="45"/>
        <v>navish.sahni@redingtongroup.com; jitender.chopra@redingtongroup.com; nilesh.phirke@redingtongroup.com;christopher.joseph@redingtongroup.com</v>
      </c>
      <c r="O1013" s="7" t="str">
        <f t="shared" si="46"/>
        <v>N83810</v>
      </c>
      <c r="P1013" s="8" t="s">
        <v>5215</v>
      </c>
      <c r="Q1013" s="14">
        <f>VLOOKUP($B1013,[2]Sheet3!$G:$CZ,2,0)</f>
        <v>2400303228</v>
      </c>
      <c r="R1013" s="14">
        <f>VLOOKUP($B1013,[2]Sheet3!$G:$CZ,3,0)</f>
        <v>2400303149</v>
      </c>
      <c r="S1013" s="14">
        <f>VLOOKUP($B1013,[2]Sheet3!$G:$CZ,4,0)</f>
        <v>2400300517</v>
      </c>
      <c r="T1013" s="14">
        <f>VLOOKUP($B1013,[2]Sheet3!$G:$CZ,5,0)</f>
        <v>2400304855</v>
      </c>
      <c r="U1013" s="14">
        <f>VLOOKUP($B1013,[2]Sheet3!$G:$CZ,6,0)</f>
        <v>2400308832</v>
      </c>
      <c r="V1013" s="14">
        <f>VLOOKUP($B1013,[2]Sheet3!$G:$CZ,7,0)</f>
        <v>0</v>
      </c>
      <c r="W1013" s="14">
        <f>VLOOKUP($B1013,[2]Sheet3!$G:$CZ,8,0)</f>
        <v>0</v>
      </c>
      <c r="X1013" s="14">
        <f>VLOOKUP($B1013,[2]Sheet3!$G:$CZ,9,0)</f>
        <v>0</v>
      </c>
      <c r="Y1013" s="14">
        <f>VLOOKUP($B1013,[2]Sheet3!$G:$CZ,10,0)</f>
        <v>0</v>
      </c>
      <c r="Z1013" s="14">
        <f>VLOOKUP($B1013,[2]Sheet3!$G:$CZ,11,0)</f>
        <v>0</v>
      </c>
      <c r="AA1013" s="14">
        <f>VLOOKUP($B1013,[2]Sheet3!$G:$CZ,12,0)</f>
        <v>0</v>
      </c>
      <c r="AB1013" s="14">
        <f>VLOOKUP($B1013,[2]Sheet3!$G:$CZ,13,0)</f>
        <v>0</v>
      </c>
      <c r="AC1013" s="14">
        <f>VLOOKUP($B1013,[2]Sheet3!$G:$CZ,14,0)</f>
        <v>0</v>
      </c>
      <c r="AD1013" s="14">
        <f>VLOOKUP($B1013,[2]Sheet3!$G:$CZ,15,0)</f>
        <v>0</v>
      </c>
      <c r="AE1013" s="14">
        <f>VLOOKUP($B1013,[2]Sheet3!$G:$CZ,16,0)</f>
        <v>0</v>
      </c>
      <c r="AF1013" s="14">
        <f>VLOOKUP($B1013,[2]Sheet3!$G:$CZ,17,0)</f>
        <v>0</v>
      </c>
      <c r="AG1013" s="14">
        <f>VLOOKUP($B1013,[2]Sheet3!$G:$CZ,18,0)</f>
        <v>0</v>
      </c>
      <c r="AH1013" s="14">
        <f>VLOOKUP($B1013,[2]Sheet3!$G:$CZ,19,0)</f>
        <v>0</v>
      </c>
      <c r="AI1013" s="14">
        <f>VLOOKUP($B1013,[2]Sheet3!$G:$CZ,20,0)</f>
        <v>0</v>
      </c>
      <c r="AJ1013" s="14">
        <f>VLOOKUP($B1013,[2]Sheet3!$G:$CZ,21,0)</f>
        <v>0</v>
      </c>
      <c r="AK1013" s="14">
        <f>VLOOKUP($B1013,[2]Sheet3!$G:$CZ,22,0)</f>
        <v>0</v>
      </c>
      <c r="AL1013" s="14">
        <f>VLOOKUP($B1013,[2]Sheet3!$G:$CZ,23,0)</f>
        <v>0</v>
      </c>
      <c r="AM1013" s="14">
        <f>VLOOKUP($B1013,[2]Sheet3!$G:$CZ,24,0)</f>
        <v>0</v>
      </c>
      <c r="AN1013" s="14">
        <f>VLOOKUP($B1013,[2]Sheet3!$G:$CZ,25,0)</f>
        <v>0</v>
      </c>
      <c r="AO1013" s="14">
        <f>VLOOKUP($B1013,[2]Sheet3!$G:$CZ,26,0)</f>
        <v>0</v>
      </c>
      <c r="AP1013" s="14">
        <f>VLOOKUP($B1013,[2]Sheet3!$G:$CZ,27,0)</f>
        <v>0</v>
      </c>
      <c r="AQ1013" s="14">
        <f>VLOOKUP($B1013,[2]Sheet3!$G:$CZ,28,0)</f>
        <v>0</v>
      </c>
      <c r="AR1013" s="14">
        <f>VLOOKUP($B1013,[2]Sheet3!$G:$CZ,29,0)</f>
        <v>0</v>
      </c>
      <c r="AS1013" s="14">
        <f>VLOOKUP($B1013,[2]Sheet3!$G:$CZ,30,0)</f>
        <v>0</v>
      </c>
      <c r="AT1013" s="14">
        <f>VLOOKUP($B1013,[2]Sheet3!$G:$CZ,31,0)</f>
        <v>0</v>
      </c>
      <c r="AU1013" s="14">
        <f>VLOOKUP($B1013,[2]Sheet3!$G:$CZ,32,0)</f>
        <v>0</v>
      </c>
      <c r="AV1013" s="14">
        <f>VLOOKUP($B1013,[2]Sheet3!$G:$CZ,33,0)</f>
        <v>0</v>
      </c>
      <c r="AW1013" s="14">
        <f>VLOOKUP($B1013,[2]Sheet3!$G:$CZ,34,0)</f>
        <v>0</v>
      </c>
      <c r="AX1013" s="14">
        <f>VLOOKUP($B1013,[2]Sheet3!$G:$CZ,35,0)</f>
        <v>0</v>
      </c>
      <c r="AY1013" s="14">
        <f>VLOOKUP($B1013,[2]Sheet3!$G:$CZ,36,0)</f>
        <v>0</v>
      </c>
      <c r="AZ1013" s="14">
        <f>VLOOKUP($B1013,[2]Sheet3!$G:$CZ,37,0)</f>
        <v>0</v>
      </c>
      <c r="BA1013" s="14">
        <f>VLOOKUP($B1013,[2]Sheet3!$G:$CZ,38,0)</f>
        <v>0</v>
      </c>
      <c r="BB1013" s="14">
        <f>VLOOKUP($B1013,[2]Sheet3!$G:$CZ,39,0)</f>
        <v>0</v>
      </c>
      <c r="BC1013" s="14">
        <f>VLOOKUP($B1013,[2]Sheet3!$G:$CZ,40,0)</f>
        <v>0</v>
      </c>
      <c r="BD1013" s="14">
        <f>VLOOKUP($B1013,[2]Sheet3!$G:$CZ,41,0)</f>
        <v>0</v>
      </c>
      <c r="BE1013" s="14">
        <f>VLOOKUP($B1013,[2]Sheet3!$G:$CZ,42,0)</f>
        <v>0</v>
      </c>
      <c r="BF1013" s="14">
        <f>VLOOKUP($B1013,[2]Sheet3!$G:$CZ,43,0)</f>
        <v>0</v>
      </c>
      <c r="BG1013" s="14">
        <f>VLOOKUP($B1013,[2]Sheet3!$G:$CZ,44,0)</f>
        <v>0</v>
      </c>
      <c r="BH1013" s="14">
        <f>VLOOKUP($B1013,[2]Sheet3!$G:$CZ,45,0)</f>
        <v>0</v>
      </c>
      <c r="BI1013" s="14">
        <f>VLOOKUP($B1013,[2]Sheet3!$G:$CZ,46,0)</f>
        <v>0</v>
      </c>
      <c r="BJ1013" s="14">
        <f>VLOOKUP($B1013,[2]Sheet3!$G:$CZ,47,0)</f>
        <v>0</v>
      </c>
      <c r="BK1013" s="14">
        <f>VLOOKUP($B1013,[2]Sheet3!$G:$CZ,48,0)</f>
        <v>0</v>
      </c>
      <c r="BL1013" s="14">
        <f>VLOOKUP($B1013,[2]Sheet3!$G:$CZ,49,0)</f>
        <v>0</v>
      </c>
      <c r="BM1013" s="14">
        <f>VLOOKUP($B1013,[2]Sheet3!$G:$CZ,50,0)</f>
        <v>0</v>
      </c>
      <c r="BN1013" s="14">
        <f>VLOOKUP($B1013,[2]Sheet3!$G:$CZ,51,0)</f>
        <v>0</v>
      </c>
      <c r="BO1013" s="14">
        <f>VLOOKUP($B1013,[2]Sheet3!$G:$CZ,52,0)</f>
        <v>0</v>
      </c>
      <c r="BP1013" s="14">
        <f>VLOOKUP($B1013,[2]Sheet3!$G:$CZ,53,0)</f>
        <v>0</v>
      </c>
      <c r="BQ1013" s="14">
        <f>VLOOKUP($B1013,[2]Sheet3!$G:$CZ,54,0)</f>
        <v>0</v>
      </c>
      <c r="BR1013" s="14">
        <f>VLOOKUP($B1013,[2]Sheet3!$G:$CZ,55,0)</f>
        <v>0</v>
      </c>
      <c r="BS1013" s="14">
        <f>VLOOKUP($B1013,[2]Sheet3!$G:$CZ,56,0)</f>
        <v>0</v>
      </c>
      <c r="BT1013" s="14">
        <f>VLOOKUP($B1013,[2]Sheet3!$G:$CZ,57,0)</f>
        <v>0</v>
      </c>
      <c r="BU1013" s="14">
        <f>VLOOKUP($B1013,[2]Sheet3!$G:$CZ,58,0)</f>
        <v>0</v>
      </c>
      <c r="BV1013" s="14">
        <f>VLOOKUP($B1013,[2]Sheet3!$G:$CZ,59,0)</f>
        <v>0</v>
      </c>
      <c r="BW1013" s="14">
        <f>VLOOKUP($B1013,[2]Sheet3!$G:$CZ,60,0)</f>
        <v>0</v>
      </c>
      <c r="BX1013" s="14">
        <f>VLOOKUP($B1013,[2]Sheet3!$G:$CZ,61,0)</f>
        <v>0</v>
      </c>
      <c r="BY1013" s="14">
        <f>VLOOKUP($B1013,[2]Sheet3!$G:$CZ,62,0)</f>
        <v>0</v>
      </c>
      <c r="BZ1013" s="14">
        <f>VLOOKUP($B1013,[2]Sheet3!$G:$CZ,63,0)</f>
        <v>0</v>
      </c>
      <c r="CA1013" s="14">
        <f>VLOOKUP($B1013,[2]Sheet3!$G:$CZ,64,0)</f>
        <v>0</v>
      </c>
      <c r="CB1013" s="14">
        <f>VLOOKUP($B1013,[2]Sheet3!$G:$CZ,65,0)</f>
        <v>0</v>
      </c>
      <c r="CC1013" s="14">
        <f>VLOOKUP($B1013,[2]Sheet3!$G:$CZ,66,0)</f>
        <v>0</v>
      </c>
      <c r="CD1013" s="14">
        <f>VLOOKUP($B1013,[2]Sheet3!$G:$CZ,67,0)</f>
        <v>0</v>
      </c>
      <c r="CE1013" s="14">
        <f>VLOOKUP($B1013,[2]Sheet3!$G:$CZ,68,0)</f>
        <v>0</v>
      </c>
      <c r="CF1013" s="14">
        <f>VLOOKUP($B1013,[2]Sheet3!$G:$CZ,69,0)</f>
        <v>0</v>
      </c>
      <c r="CG1013" s="14">
        <f>VLOOKUP($B1013,[2]Sheet3!$G:$CZ,70,0)</f>
        <v>0</v>
      </c>
      <c r="CH1013" s="14">
        <f>VLOOKUP($B1013,[2]Sheet3!$G:$CZ,71,0)</f>
        <v>0</v>
      </c>
      <c r="CI1013" s="14">
        <f>VLOOKUP($B1013,[2]Sheet3!$G:$CZ,72,0)</f>
        <v>0</v>
      </c>
      <c r="CJ1013" s="14">
        <f>VLOOKUP($B1013,[2]Sheet3!$G:$CZ,73,0)</f>
        <v>0</v>
      </c>
      <c r="CK1013" s="14">
        <f>VLOOKUP($B1013,[2]Sheet3!$G:$CZ,74,0)</f>
        <v>0</v>
      </c>
      <c r="CL1013" s="14">
        <f>VLOOKUP($B1013,[2]Sheet3!$G:$CZ,75,0)</f>
        <v>0</v>
      </c>
      <c r="CM1013" s="14">
        <f>VLOOKUP($B1013,[2]Sheet3!$G:$CZ,76,0)</f>
        <v>0</v>
      </c>
      <c r="CN1013" s="14">
        <f>VLOOKUP($B1013,[2]Sheet3!$G:$CZ,77,0)</f>
        <v>0</v>
      </c>
      <c r="CO1013" s="14">
        <f>VLOOKUP($B1013,[2]Sheet3!$G:$CZ,78,0)</f>
        <v>0</v>
      </c>
      <c r="CP1013" s="14">
        <f>VLOOKUP($B1013,[2]Sheet3!$G:$CZ,79,0)</f>
        <v>0</v>
      </c>
      <c r="CQ1013" s="14">
        <f>VLOOKUP($B1013,[2]Sheet3!$G:$CZ,80,0)</f>
        <v>0</v>
      </c>
      <c r="CR1013" s="14">
        <f>VLOOKUP($B1013,[2]Sheet3!$G:$CZ,81,0)</f>
        <v>0</v>
      </c>
      <c r="CS1013" s="14">
        <f>VLOOKUP($B1013,[2]Sheet3!$G:$CZ,82,0)</f>
        <v>0</v>
      </c>
      <c r="CT1013" s="14">
        <f>VLOOKUP($B1013,[2]Sheet3!$G:$CZ,83,0)</f>
        <v>0</v>
      </c>
      <c r="CU1013" s="14">
        <f>VLOOKUP($B1013,[2]Sheet3!$G:$CZ,84,0)</f>
        <v>0</v>
      </c>
      <c r="CV1013" s="14">
        <f>VLOOKUP($B1013,[2]Sheet3!$G:$CZ,85,0)</f>
        <v>0</v>
      </c>
      <c r="CW1013" s="14">
        <f>VLOOKUP($B1013,[2]Sheet3!$G:$CZ,86,0)</f>
        <v>0</v>
      </c>
      <c r="CX1013" s="14">
        <f>VLOOKUP($B1013,[2]Sheet3!$G:$CZ,87,0)</f>
        <v>0</v>
      </c>
      <c r="CY1013" s="14">
        <f>VLOOKUP($B1013,[2]Sheet3!$G:$CZ,88,0)</f>
        <v>0</v>
      </c>
      <c r="CZ1013" s="14">
        <f>VLOOKUP($B1013,[2]Sheet3!$G:$CZ,89,0)</f>
        <v>0</v>
      </c>
      <c r="DA1013" s="14">
        <f>VLOOKUP($B1013,[2]Sheet3!$G:$CZ,90,0)</f>
        <v>0</v>
      </c>
      <c r="DB1013" s="14">
        <f>VLOOKUP($B1013,[2]Sheet3!$G:$CZ,91,0)</f>
        <v>0</v>
      </c>
      <c r="DC1013" s="14">
        <f>VLOOKUP($B1013,[2]Sheet3!$G:$CZ,92,0)</f>
        <v>0</v>
      </c>
      <c r="DD1013" s="14">
        <f>VLOOKUP($B1013,[2]Sheet3!$G:$CZ,93,0)</f>
        <v>0</v>
      </c>
      <c r="DE1013" s="14">
        <f>VLOOKUP($B1013,[2]Sheet3!$G:$CZ,94,0)</f>
        <v>0</v>
      </c>
      <c r="DF1013" s="14">
        <f>VLOOKUP($B1013,[2]Sheet3!$G:$CZ,95,0)</f>
        <v>0</v>
      </c>
      <c r="DG1013" s="14">
        <f>VLOOKUP($B1013,[2]Sheet3!$G:$CZ,96,0)</f>
        <v>0</v>
      </c>
      <c r="DH1013" s="14">
        <f>VLOOKUP($B1013,[2]Sheet3!$G:$CZ,97,0)</f>
        <v>0</v>
      </c>
      <c r="DI1013" s="14">
        <f>VLOOKUP($B1013,[2]Sheet3!$G:$CZ,98,0)</f>
        <v>0</v>
      </c>
    </row>
    <row r="1014" spans="1:113" x14ac:dyDescent="0.3">
      <c r="A1014" s="9" t="str">
        <f t="shared" si="47"/>
        <v>W14490</v>
      </c>
      <c r="B1014" s="15" t="s">
        <v>2319</v>
      </c>
      <c r="C1014" s="15" t="s">
        <v>2320</v>
      </c>
      <c r="F1014" s="7" t="s">
        <v>15</v>
      </c>
      <c r="G1014" s="12" t="s">
        <v>4508</v>
      </c>
      <c r="H1014" s="12" t="str">
        <f>VLOOKUP($B1014,[1]Sheet1!$A:$G,5,0)</f>
        <v>mahesh.more@redingtongroup.com</v>
      </c>
      <c r="I1014" s="12" t="str">
        <f>VLOOKUP($B1014,[1]Sheet1!$A:$G,7,0)</f>
        <v>rohan.vora@redingtongroup.com</v>
      </c>
      <c r="J1014" s="12" t="s">
        <v>82</v>
      </c>
      <c r="K1014" s="7"/>
      <c r="L1014" s="7"/>
      <c r="M1014" s="8"/>
      <c r="N1014" s="7" t="str">
        <f t="shared" si="45"/>
        <v>mahesh.more@redingtongroup.com; rohan.vora@redingtongroup.com; nilesh.phirke@redingtongroup.com;christopher.joseph@redingtongroup.com</v>
      </c>
      <c r="O1014" s="7" t="str">
        <f t="shared" si="46"/>
        <v>W14490</v>
      </c>
      <c r="P1014" s="8" t="s">
        <v>5215</v>
      </c>
      <c r="Q1014" s="14">
        <f>VLOOKUP($B1014,[2]Sheet3!$G:$CZ,2,0)</f>
        <v>2400307060</v>
      </c>
      <c r="R1014" s="14">
        <f>VLOOKUP($B1014,[2]Sheet3!$G:$CZ,3,0)</f>
        <v>2400307056</v>
      </c>
      <c r="S1014" s="14">
        <f>VLOOKUP($B1014,[2]Sheet3!$G:$CZ,4,0)</f>
        <v>0</v>
      </c>
      <c r="T1014" s="14">
        <f>VLOOKUP($B1014,[2]Sheet3!$G:$CZ,5,0)</f>
        <v>0</v>
      </c>
      <c r="U1014" s="14">
        <f>VLOOKUP($B1014,[2]Sheet3!$G:$CZ,6,0)</f>
        <v>0</v>
      </c>
      <c r="V1014" s="14">
        <f>VLOOKUP($B1014,[2]Sheet3!$G:$CZ,7,0)</f>
        <v>0</v>
      </c>
      <c r="W1014" s="14">
        <f>VLOOKUP($B1014,[2]Sheet3!$G:$CZ,8,0)</f>
        <v>0</v>
      </c>
      <c r="X1014" s="14">
        <f>VLOOKUP($B1014,[2]Sheet3!$G:$CZ,9,0)</f>
        <v>0</v>
      </c>
      <c r="Y1014" s="14">
        <f>VLOOKUP($B1014,[2]Sheet3!$G:$CZ,10,0)</f>
        <v>0</v>
      </c>
      <c r="Z1014" s="14">
        <f>VLOOKUP($B1014,[2]Sheet3!$G:$CZ,11,0)</f>
        <v>0</v>
      </c>
      <c r="AA1014" s="14">
        <f>VLOOKUP($B1014,[2]Sheet3!$G:$CZ,12,0)</f>
        <v>0</v>
      </c>
      <c r="AB1014" s="14">
        <f>VLOOKUP($B1014,[2]Sheet3!$G:$CZ,13,0)</f>
        <v>0</v>
      </c>
      <c r="AC1014" s="14">
        <f>VLOOKUP($B1014,[2]Sheet3!$G:$CZ,14,0)</f>
        <v>0</v>
      </c>
      <c r="AD1014" s="14">
        <f>VLOOKUP($B1014,[2]Sheet3!$G:$CZ,15,0)</f>
        <v>0</v>
      </c>
      <c r="AE1014" s="14">
        <f>VLOOKUP($B1014,[2]Sheet3!$G:$CZ,16,0)</f>
        <v>0</v>
      </c>
      <c r="AF1014" s="14">
        <f>VLOOKUP($B1014,[2]Sheet3!$G:$CZ,17,0)</f>
        <v>0</v>
      </c>
      <c r="AG1014" s="14">
        <f>VLOOKUP($B1014,[2]Sheet3!$G:$CZ,18,0)</f>
        <v>0</v>
      </c>
      <c r="AH1014" s="14">
        <f>VLOOKUP($B1014,[2]Sheet3!$G:$CZ,19,0)</f>
        <v>0</v>
      </c>
      <c r="AI1014" s="14">
        <f>VLOOKUP($B1014,[2]Sheet3!$G:$CZ,20,0)</f>
        <v>0</v>
      </c>
      <c r="AJ1014" s="14">
        <f>VLOOKUP($B1014,[2]Sheet3!$G:$CZ,21,0)</f>
        <v>0</v>
      </c>
      <c r="AK1014" s="14">
        <f>VLOOKUP($B1014,[2]Sheet3!$G:$CZ,22,0)</f>
        <v>0</v>
      </c>
      <c r="AL1014" s="14">
        <f>VLOOKUP($B1014,[2]Sheet3!$G:$CZ,23,0)</f>
        <v>0</v>
      </c>
      <c r="AM1014" s="14">
        <f>VLOOKUP($B1014,[2]Sheet3!$G:$CZ,24,0)</f>
        <v>0</v>
      </c>
      <c r="AN1014" s="14">
        <f>VLOOKUP($B1014,[2]Sheet3!$G:$CZ,25,0)</f>
        <v>0</v>
      </c>
      <c r="AO1014" s="14">
        <f>VLOOKUP($B1014,[2]Sheet3!$G:$CZ,26,0)</f>
        <v>0</v>
      </c>
      <c r="AP1014" s="14">
        <f>VLOOKUP($B1014,[2]Sheet3!$G:$CZ,27,0)</f>
        <v>0</v>
      </c>
      <c r="AQ1014" s="14">
        <f>VLOOKUP($B1014,[2]Sheet3!$G:$CZ,28,0)</f>
        <v>0</v>
      </c>
      <c r="AR1014" s="14">
        <f>VLOOKUP($B1014,[2]Sheet3!$G:$CZ,29,0)</f>
        <v>0</v>
      </c>
      <c r="AS1014" s="14">
        <f>VLOOKUP($B1014,[2]Sheet3!$G:$CZ,30,0)</f>
        <v>0</v>
      </c>
      <c r="AT1014" s="14">
        <f>VLOOKUP($B1014,[2]Sheet3!$G:$CZ,31,0)</f>
        <v>0</v>
      </c>
      <c r="AU1014" s="14">
        <f>VLOOKUP($B1014,[2]Sheet3!$G:$CZ,32,0)</f>
        <v>0</v>
      </c>
      <c r="AV1014" s="14">
        <f>VLOOKUP($B1014,[2]Sheet3!$G:$CZ,33,0)</f>
        <v>0</v>
      </c>
      <c r="AW1014" s="14">
        <f>VLOOKUP($B1014,[2]Sheet3!$G:$CZ,34,0)</f>
        <v>0</v>
      </c>
      <c r="AX1014" s="14">
        <f>VLOOKUP($B1014,[2]Sheet3!$G:$CZ,35,0)</f>
        <v>0</v>
      </c>
      <c r="AY1014" s="14">
        <f>VLOOKUP($B1014,[2]Sheet3!$G:$CZ,36,0)</f>
        <v>0</v>
      </c>
      <c r="AZ1014" s="14">
        <f>VLOOKUP($B1014,[2]Sheet3!$G:$CZ,37,0)</f>
        <v>0</v>
      </c>
      <c r="BA1014" s="14">
        <f>VLOOKUP($B1014,[2]Sheet3!$G:$CZ,38,0)</f>
        <v>0</v>
      </c>
      <c r="BB1014" s="14">
        <f>VLOOKUP($B1014,[2]Sheet3!$G:$CZ,39,0)</f>
        <v>0</v>
      </c>
      <c r="BC1014" s="14">
        <f>VLOOKUP($B1014,[2]Sheet3!$G:$CZ,40,0)</f>
        <v>0</v>
      </c>
      <c r="BD1014" s="14">
        <f>VLOOKUP($B1014,[2]Sheet3!$G:$CZ,41,0)</f>
        <v>0</v>
      </c>
      <c r="BE1014" s="14">
        <f>VLOOKUP($B1014,[2]Sheet3!$G:$CZ,42,0)</f>
        <v>0</v>
      </c>
      <c r="BF1014" s="14">
        <f>VLOOKUP($B1014,[2]Sheet3!$G:$CZ,43,0)</f>
        <v>0</v>
      </c>
      <c r="BG1014" s="14">
        <f>VLOOKUP($B1014,[2]Sheet3!$G:$CZ,44,0)</f>
        <v>0</v>
      </c>
      <c r="BH1014" s="14">
        <f>VLOOKUP($B1014,[2]Sheet3!$G:$CZ,45,0)</f>
        <v>0</v>
      </c>
      <c r="BI1014" s="14">
        <f>VLOOKUP($B1014,[2]Sheet3!$G:$CZ,46,0)</f>
        <v>0</v>
      </c>
      <c r="BJ1014" s="14">
        <f>VLOOKUP($B1014,[2]Sheet3!$G:$CZ,47,0)</f>
        <v>0</v>
      </c>
      <c r="BK1014" s="14">
        <f>VLOOKUP($B1014,[2]Sheet3!$G:$CZ,48,0)</f>
        <v>0</v>
      </c>
      <c r="BL1014" s="14">
        <f>VLOOKUP($B1014,[2]Sheet3!$G:$CZ,49,0)</f>
        <v>0</v>
      </c>
      <c r="BM1014" s="14">
        <f>VLOOKUP($B1014,[2]Sheet3!$G:$CZ,50,0)</f>
        <v>0</v>
      </c>
      <c r="BN1014" s="14">
        <f>VLOOKUP($B1014,[2]Sheet3!$G:$CZ,51,0)</f>
        <v>0</v>
      </c>
      <c r="BO1014" s="14">
        <f>VLOOKUP($B1014,[2]Sheet3!$G:$CZ,52,0)</f>
        <v>0</v>
      </c>
      <c r="BP1014" s="14">
        <f>VLOOKUP($B1014,[2]Sheet3!$G:$CZ,53,0)</f>
        <v>0</v>
      </c>
      <c r="BQ1014" s="14">
        <f>VLOOKUP($B1014,[2]Sheet3!$G:$CZ,54,0)</f>
        <v>0</v>
      </c>
      <c r="BR1014" s="14">
        <f>VLOOKUP($B1014,[2]Sheet3!$G:$CZ,55,0)</f>
        <v>0</v>
      </c>
      <c r="BS1014" s="14">
        <f>VLOOKUP($B1014,[2]Sheet3!$G:$CZ,56,0)</f>
        <v>0</v>
      </c>
      <c r="BT1014" s="14">
        <f>VLOOKUP($B1014,[2]Sheet3!$G:$CZ,57,0)</f>
        <v>0</v>
      </c>
      <c r="BU1014" s="14">
        <f>VLOOKUP($B1014,[2]Sheet3!$G:$CZ,58,0)</f>
        <v>0</v>
      </c>
      <c r="BV1014" s="14">
        <f>VLOOKUP($B1014,[2]Sheet3!$G:$CZ,59,0)</f>
        <v>0</v>
      </c>
      <c r="BW1014" s="14">
        <f>VLOOKUP($B1014,[2]Sheet3!$G:$CZ,60,0)</f>
        <v>0</v>
      </c>
      <c r="BX1014" s="14">
        <f>VLOOKUP($B1014,[2]Sheet3!$G:$CZ,61,0)</f>
        <v>0</v>
      </c>
      <c r="BY1014" s="14">
        <f>VLOOKUP($B1014,[2]Sheet3!$G:$CZ,62,0)</f>
        <v>0</v>
      </c>
      <c r="BZ1014" s="14">
        <f>VLOOKUP($B1014,[2]Sheet3!$G:$CZ,63,0)</f>
        <v>0</v>
      </c>
      <c r="CA1014" s="14">
        <f>VLOOKUP($B1014,[2]Sheet3!$G:$CZ,64,0)</f>
        <v>0</v>
      </c>
      <c r="CB1014" s="14">
        <f>VLOOKUP($B1014,[2]Sheet3!$G:$CZ,65,0)</f>
        <v>0</v>
      </c>
      <c r="CC1014" s="14">
        <f>VLOOKUP($B1014,[2]Sheet3!$G:$CZ,66,0)</f>
        <v>0</v>
      </c>
      <c r="CD1014" s="14">
        <f>VLOOKUP($B1014,[2]Sheet3!$G:$CZ,67,0)</f>
        <v>0</v>
      </c>
      <c r="CE1014" s="14">
        <f>VLOOKUP($B1014,[2]Sheet3!$G:$CZ,68,0)</f>
        <v>0</v>
      </c>
      <c r="CF1014" s="14">
        <f>VLOOKUP($B1014,[2]Sheet3!$G:$CZ,69,0)</f>
        <v>0</v>
      </c>
      <c r="CG1014" s="14">
        <f>VLOOKUP($B1014,[2]Sheet3!$G:$CZ,70,0)</f>
        <v>0</v>
      </c>
      <c r="CH1014" s="14">
        <f>VLOOKUP($B1014,[2]Sheet3!$G:$CZ,71,0)</f>
        <v>0</v>
      </c>
      <c r="CI1014" s="14">
        <f>VLOOKUP($B1014,[2]Sheet3!$G:$CZ,72,0)</f>
        <v>0</v>
      </c>
      <c r="CJ1014" s="14">
        <f>VLOOKUP($B1014,[2]Sheet3!$G:$CZ,73,0)</f>
        <v>0</v>
      </c>
      <c r="CK1014" s="14">
        <f>VLOOKUP($B1014,[2]Sheet3!$G:$CZ,74,0)</f>
        <v>0</v>
      </c>
      <c r="CL1014" s="14">
        <f>VLOOKUP($B1014,[2]Sheet3!$G:$CZ,75,0)</f>
        <v>0</v>
      </c>
      <c r="CM1014" s="14">
        <f>VLOOKUP($B1014,[2]Sheet3!$G:$CZ,76,0)</f>
        <v>0</v>
      </c>
      <c r="CN1014" s="14">
        <f>VLOOKUP($B1014,[2]Sheet3!$G:$CZ,77,0)</f>
        <v>0</v>
      </c>
      <c r="CO1014" s="14">
        <f>VLOOKUP($B1014,[2]Sheet3!$G:$CZ,78,0)</f>
        <v>0</v>
      </c>
      <c r="CP1014" s="14">
        <f>VLOOKUP($B1014,[2]Sheet3!$G:$CZ,79,0)</f>
        <v>0</v>
      </c>
      <c r="CQ1014" s="14">
        <f>VLOOKUP($B1014,[2]Sheet3!$G:$CZ,80,0)</f>
        <v>0</v>
      </c>
      <c r="CR1014" s="14">
        <f>VLOOKUP($B1014,[2]Sheet3!$G:$CZ,81,0)</f>
        <v>0</v>
      </c>
      <c r="CS1014" s="14">
        <f>VLOOKUP($B1014,[2]Sheet3!$G:$CZ,82,0)</f>
        <v>0</v>
      </c>
      <c r="CT1014" s="14">
        <f>VLOOKUP($B1014,[2]Sheet3!$G:$CZ,83,0)</f>
        <v>0</v>
      </c>
      <c r="CU1014" s="14">
        <f>VLOOKUP($B1014,[2]Sheet3!$G:$CZ,84,0)</f>
        <v>0</v>
      </c>
      <c r="CV1014" s="14">
        <f>VLOOKUP($B1014,[2]Sheet3!$G:$CZ,85,0)</f>
        <v>0</v>
      </c>
      <c r="CW1014" s="14">
        <f>VLOOKUP($B1014,[2]Sheet3!$G:$CZ,86,0)</f>
        <v>0</v>
      </c>
      <c r="CX1014" s="14">
        <f>VLOOKUP($B1014,[2]Sheet3!$G:$CZ,87,0)</f>
        <v>0</v>
      </c>
      <c r="CY1014" s="14">
        <f>VLOOKUP($B1014,[2]Sheet3!$G:$CZ,88,0)</f>
        <v>0</v>
      </c>
      <c r="CZ1014" s="14">
        <f>VLOOKUP($B1014,[2]Sheet3!$G:$CZ,89,0)</f>
        <v>0</v>
      </c>
      <c r="DA1014" s="14">
        <f>VLOOKUP($B1014,[2]Sheet3!$G:$CZ,90,0)</f>
        <v>0</v>
      </c>
      <c r="DB1014" s="14">
        <f>VLOOKUP($B1014,[2]Sheet3!$G:$CZ,91,0)</f>
        <v>0</v>
      </c>
      <c r="DC1014" s="14">
        <f>VLOOKUP($B1014,[2]Sheet3!$G:$CZ,92,0)</f>
        <v>0</v>
      </c>
      <c r="DD1014" s="14">
        <f>VLOOKUP($B1014,[2]Sheet3!$G:$CZ,93,0)</f>
        <v>0</v>
      </c>
      <c r="DE1014" s="14">
        <f>VLOOKUP($B1014,[2]Sheet3!$G:$CZ,94,0)</f>
        <v>0</v>
      </c>
      <c r="DF1014" s="14">
        <f>VLOOKUP($B1014,[2]Sheet3!$G:$CZ,95,0)</f>
        <v>0</v>
      </c>
      <c r="DG1014" s="14">
        <f>VLOOKUP($B1014,[2]Sheet3!$G:$CZ,96,0)</f>
        <v>0</v>
      </c>
      <c r="DH1014" s="14">
        <f>VLOOKUP($B1014,[2]Sheet3!$G:$CZ,97,0)</f>
        <v>0</v>
      </c>
      <c r="DI1014" s="14">
        <f>VLOOKUP($B1014,[2]Sheet3!$G:$CZ,98,0)</f>
        <v>0</v>
      </c>
    </row>
    <row r="1015" spans="1:113" x14ac:dyDescent="0.3">
      <c r="A1015" s="9" t="str">
        <f t="shared" si="47"/>
        <v>N14663</v>
      </c>
      <c r="B1015" s="15" t="s">
        <v>2321</v>
      </c>
      <c r="C1015" s="15" t="s">
        <v>2322</v>
      </c>
      <c r="F1015" s="7" t="s">
        <v>15</v>
      </c>
      <c r="G1015" s="12" t="s">
        <v>4509</v>
      </c>
      <c r="H1015" s="12" t="str">
        <f>VLOOKUP($B1015,[1]Sheet1!$A:$G,5,0)</f>
        <v>dheeraj.sharma@redingtongroup.com</v>
      </c>
      <c r="I1015" s="12" t="str">
        <f>VLOOKUP($B1015,[1]Sheet1!$A:$G,7,0)</f>
        <v>sidharth.eknath@redingtongroup.com</v>
      </c>
      <c r="J1015" s="12" t="s">
        <v>82</v>
      </c>
      <c r="K1015" s="7"/>
      <c r="L1015" s="7"/>
      <c r="M1015" s="8"/>
      <c r="N1015" s="7" t="str">
        <f t="shared" si="45"/>
        <v>dheeraj.sharma@redingtongroup.com; sidharth.eknath@redingtongroup.com; nilesh.phirke@redingtongroup.com;christopher.joseph@redingtongroup.com</v>
      </c>
      <c r="O1015" s="7" t="str">
        <f t="shared" si="46"/>
        <v>N14663</v>
      </c>
      <c r="P1015" s="8" t="s">
        <v>5215</v>
      </c>
      <c r="Q1015" s="14">
        <f>VLOOKUP($B1015,[2]Sheet3!$G:$CZ,2,0)</f>
        <v>2400308009</v>
      </c>
      <c r="R1015" s="14">
        <f>VLOOKUP($B1015,[2]Sheet3!$G:$CZ,3,0)</f>
        <v>2400300804</v>
      </c>
      <c r="S1015" s="14">
        <f>VLOOKUP($B1015,[2]Sheet3!$G:$CZ,4,0)</f>
        <v>2400308991</v>
      </c>
      <c r="T1015" s="14">
        <f>VLOOKUP($B1015,[2]Sheet3!$G:$CZ,5,0)</f>
        <v>0</v>
      </c>
      <c r="U1015" s="14">
        <f>VLOOKUP($B1015,[2]Sheet3!$G:$CZ,6,0)</f>
        <v>0</v>
      </c>
      <c r="V1015" s="14">
        <f>VLOOKUP($B1015,[2]Sheet3!$G:$CZ,7,0)</f>
        <v>0</v>
      </c>
      <c r="W1015" s="14">
        <f>VLOOKUP($B1015,[2]Sheet3!$G:$CZ,8,0)</f>
        <v>0</v>
      </c>
      <c r="X1015" s="14">
        <f>VLOOKUP($B1015,[2]Sheet3!$G:$CZ,9,0)</f>
        <v>0</v>
      </c>
      <c r="Y1015" s="14">
        <f>VLOOKUP($B1015,[2]Sheet3!$G:$CZ,10,0)</f>
        <v>0</v>
      </c>
      <c r="Z1015" s="14">
        <f>VLOOKUP($B1015,[2]Sheet3!$G:$CZ,11,0)</f>
        <v>0</v>
      </c>
      <c r="AA1015" s="14">
        <f>VLOOKUP($B1015,[2]Sheet3!$G:$CZ,12,0)</f>
        <v>0</v>
      </c>
      <c r="AB1015" s="14">
        <f>VLOOKUP($B1015,[2]Sheet3!$G:$CZ,13,0)</f>
        <v>0</v>
      </c>
      <c r="AC1015" s="14">
        <f>VLOOKUP($B1015,[2]Sheet3!$G:$CZ,14,0)</f>
        <v>0</v>
      </c>
      <c r="AD1015" s="14">
        <f>VLOOKUP($B1015,[2]Sheet3!$G:$CZ,15,0)</f>
        <v>0</v>
      </c>
      <c r="AE1015" s="14">
        <f>VLOOKUP($B1015,[2]Sheet3!$G:$CZ,16,0)</f>
        <v>0</v>
      </c>
      <c r="AF1015" s="14">
        <f>VLOOKUP($B1015,[2]Sheet3!$G:$CZ,17,0)</f>
        <v>0</v>
      </c>
      <c r="AG1015" s="14">
        <f>VLOOKUP($B1015,[2]Sheet3!$G:$CZ,18,0)</f>
        <v>0</v>
      </c>
      <c r="AH1015" s="14">
        <f>VLOOKUP($B1015,[2]Sheet3!$G:$CZ,19,0)</f>
        <v>0</v>
      </c>
      <c r="AI1015" s="14">
        <f>VLOOKUP($B1015,[2]Sheet3!$G:$CZ,20,0)</f>
        <v>0</v>
      </c>
      <c r="AJ1015" s="14">
        <f>VLOOKUP($B1015,[2]Sheet3!$G:$CZ,21,0)</f>
        <v>0</v>
      </c>
      <c r="AK1015" s="14">
        <f>VLOOKUP($B1015,[2]Sheet3!$G:$CZ,22,0)</f>
        <v>0</v>
      </c>
      <c r="AL1015" s="14">
        <f>VLOOKUP($B1015,[2]Sheet3!$G:$CZ,23,0)</f>
        <v>0</v>
      </c>
      <c r="AM1015" s="14">
        <f>VLOOKUP($B1015,[2]Sheet3!$G:$CZ,24,0)</f>
        <v>0</v>
      </c>
      <c r="AN1015" s="14">
        <f>VLOOKUP($B1015,[2]Sheet3!$G:$CZ,25,0)</f>
        <v>0</v>
      </c>
      <c r="AO1015" s="14">
        <f>VLOOKUP($B1015,[2]Sheet3!$G:$CZ,26,0)</f>
        <v>0</v>
      </c>
      <c r="AP1015" s="14">
        <f>VLOOKUP($B1015,[2]Sheet3!$G:$CZ,27,0)</f>
        <v>0</v>
      </c>
      <c r="AQ1015" s="14">
        <f>VLOOKUP($B1015,[2]Sheet3!$G:$CZ,28,0)</f>
        <v>0</v>
      </c>
      <c r="AR1015" s="14">
        <f>VLOOKUP($B1015,[2]Sheet3!$G:$CZ,29,0)</f>
        <v>0</v>
      </c>
      <c r="AS1015" s="14">
        <f>VLOOKUP($B1015,[2]Sheet3!$G:$CZ,30,0)</f>
        <v>0</v>
      </c>
      <c r="AT1015" s="14">
        <f>VLOOKUP($B1015,[2]Sheet3!$G:$CZ,31,0)</f>
        <v>0</v>
      </c>
      <c r="AU1015" s="14">
        <f>VLOOKUP($B1015,[2]Sheet3!$G:$CZ,32,0)</f>
        <v>0</v>
      </c>
      <c r="AV1015" s="14">
        <f>VLOOKUP($B1015,[2]Sheet3!$G:$CZ,33,0)</f>
        <v>0</v>
      </c>
      <c r="AW1015" s="14">
        <f>VLOOKUP($B1015,[2]Sheet3!$G:$CZ,34,0)</f>
        <v>0</v>
      </c>
      <c r="AX1015" s="14">
        <f>VLOOKUP($B1015,[2]Sheet3!$G:$CZ,35,0)</f>
        <v>0</v>
      </c>
      <c r="AY1015" s="14">
        <f>VLOOKUP($B1015,[2]Sheet3!$G:$CZ,36,0)</f>
        <v>0</v>
      </c>
      <c r="AZ1015" s="14">
        <f>VLOOKUP($B1015,[2]Sheet3!$G:$CZ,37,0)</f>
        <v>0</v>
      </c>
      <c r="BA1015" s="14">
        <f>VLOOKUP($B1015,[2]Sheet3!$G:$CZ,38,0)</f>
        <v>0</v>
      </c>
      <c r="BB1015" s="14">
        <f>VLOOKUP($B1015,[2]Sheet3!$G:$CZ,39,0)</f>
        <v>0</v>
      </c>
      <c r="BC1015" s="14">
        <f>VLOOKUP($B1015,[2]Sheet3!$G:$CZ,40,0)</f>
        <v>0</v>
      </c>
      <c r="BD1015" s="14">
        <f>VLOOKUP($B1015,[2]Sheet3!$G:$CZ,41,0)</f>
        <v>0</v>
      </c>
      <c r="BE1015" s="14">
        <f>VLOOKUP($B1015,[2]Sheet3!$G:$CZ,42,0)</f>
        <v>0</v>
      </c>
      <c r="BF1015" s="14">
        <f>VLOOKUP($B1015,[2]Sheet3!$G:$CZ,43,0)</f>
        <v>0</v>
      </c>
      <c r="BG1015" s="14">
        <f>VLOOKUP($B1015,[2]Sheet3!$G:$CZ,44,0)</f>
        <v>0</v>
      </c>
      <c r="BH1015" s="14">
        <f>VLOOKUP($B1015,[2]Sheet3!$G:$CZ,45,0)</f>
        <v>0</v>
      </c>
      <c r="BI1015" s="14">
        <f>VLOOKUP($B1015,[2]Sheet3!$G:$CZ,46,0)</f>
        <v>0</v>
      </c>
      <c r="BJ1015" s="14">
        <f>VLOOKUP($B1015,[2]Sheet3!$G:$CZ,47,0)</f>
        <v>0</v>
      </c>
      <c r="BK1015" s="14">
        <f>VLOOKUP($B1015,[2]Sheet3!$G:$CZ,48,0)</f>
        <v>0</v>
      </c>
      <c r="BL1015" s="14">
        <f>VLOOKUP($B1015,[2]Sheet3!$G:$CZ,49,0)</f>
        <v>0</v>
      </c>
      <c r="BM1015" s="14">
        <f>VLOOKUP($B1015,[2]Sheet3!$G:$CZ,50,0)</f>
        <v>0</v>
      </c>
      <c r="BN1015" s="14">
        <f>VLOOKUP($B1015,[2]Sheet3!$G:$CZ,51,0)</f>
        <v>0</v>
      </c>
      <c r="BO1015" s="14">
        <f>VLOOKUP($B1015,[2]Sheet3!$G:$CZ,52,0)</f>
        <v>0</v>
      </c>
      <c r="BP1015" s="14">
        <f>VLOOKUP($B1015,[2]Sheet3!$G:$CZ,53,0)</f>
        <v>0</v>
      </c>
      <c r="BQ1015" s="14">
        <f>VLOOKUP($B1015,[2]Sheet3!$G:$CZ,54,0)</f>
        <v>0</v>
      </c>
      <c r="BR1015" s="14">
        <f>VLOOKUP($B1015,[2]Sheet3!$G:$CZ,55,0)</f>
        <v>0</v>
      </c>
      <c r="BS1015" s="14">
        <f>VLOOKUP($B1015,[2]Sheet3!$G:$CZ,56,0)</f>
        <v>0</v>
      </c>
      <c r="BT1015" s="14">
        <f>VLOOKUP($B1015,[2]Sheet3!$G:$CZ,57,0)</f>
        <v>0</v>
      </c>
      <c r="BU1015" s="14">
        <f>VLOOKUP($B1015,[2]Sheet3!$G:$CZ,58,0)</f>
        <v>0</v>
      </c>
      <c r="BV1015" s="14">
        <f>VLOOKUP($B1015,[2]Sheet3!$G:$CZ,59,0)</f>
        <v>0</v>
      </c>
      <c r="BW1015" s="14">
        <f>VLOOKUP($B1015,[2]Sheet3!$G:$CZ,60,0)</f>
        <v>0</v>
      </c>
      <c r="BX1015" s="14">
        <f>VLOOKUP($B1015,[2]Sheet3!$G:$CZ,61,0)</f>
        <v>0</v>
      </c>
      <c r="BY1015" s="14">
        <f>VLOOKUP($B1015,[2]Sheet3!$G:$CZ,62,0)</f>
        <v>0</v>
      </c>
      <c r="BZ1015" s="14">
        <f>VLOOKUP($B1015,[2]Sheet3!$G:$CZ,63,0)</f>
        <v>0</v>
      </c>
      <c r="CA1015" s="14">
        <f>VLOOKUP($B1015,[2]Sheet3!$G:$CZ,64,0)</f>
        <v>0</v>
      </c>
      <c r="CB1015" s="14">
        <f>VLOOKUP($B1015,[2]Sheet3!$G:$CZ,65,0)</f>
        <v>0</v>
      </c>
      <c r="CC1015" s="14">
        <f>VLOOKUP($B1015,[2]Sheet3!$G:$CZ,66,0)</f>
        <v>0</v>
      </c>
      <c r="CD1015" s="14">
        <f>VLOOKUP($B1015,[2]Sheet3!$G:$CZ,67,0)</f>
        <v>0</v>
      </c>
      <c r="CE1015" s="14">
        <f>VLOOKUP($B1015,[2]Sheet3!$G:$CZ,68,0)</f>
        <v>0</v>
      </c>
      <c r="CF1015" s="14">
        <f>VLOOKUP($B1015,[2]Sheet3!$G:$CZ,69,0)</f>
        <v>0</v>
      </c>
      <c r="CG1015" s="14">
        <f>VLOOKUP($B1015,[2]Sheet3!$G:$CZ,70,0)</f>
        <v>0</v>
      </c>
      <c r="CH1015" s="14">
        <f>VLOOKUP($B1015,[2]Sheet3!$G:$CZ,71,0)</f>
        <v>0</v>
      </c>
      <c r="CI1015" s="14">
        <f>VLOOKUP($B1015,[2]Sheet3!$G:$CZ,72,0)</f>
        <v>0</v>
      </c>
      <c r="CJ1015" s="14">
        <f>VLOOKUP($B1015,[2]Sheet3!$G:$CZ,73,0)</f>
        <v>0</v>
      </c>
      <c r="CK1015" s="14">
        <f>VLOOKUP($B1015,[2]Sheet3!$G:$CZ,74,0)</f>
        <v>0</v>
      </c>
      <c r="CL1015" s="14">
        <f>VLOOKUP($B1015,[2]Sheet3!$G:$CZ,75,0)</f>
        <v>0</v>
      </c>
      <c r="CM1015" s="14">
        <f>VLOOKUP($B1015,[2]Sheet3!$G:$CZ,76,0)</f>
        <v>0</v>
      </c>
      <c r="CN1015" s="14">
        <f>VLOOKUP($B1015,[2]Sheet3!$G:$CZ,77,0)</f>
        <v>0</v>
      </c>
      <c r="CO1015" s="14">
        <f>VLOOKUP($B1015,[2]Sheet3!$G:$CZ,78,0)</f>
        <v>0</v>
      </c>
      <c r="CP1015" s="14">
        <f>VLOOKUP($B1015,[2]Sheet3!$G:$CZ,79,0)</f>
        <v>0</v>
      </c>
      <c r="CQ1015" s="14">
        <f>VLOOKUP($B1015,[2]Sheet3!$G:$CZ,80,0)</f>
        <v>0</v>
      </c>
      <c r="CR1015" s="14">
        <f>VLOOKUP($B1015,[2]Sheet3!$G:$CZ,81,0)</f>
        <v>0</v>
      </c>
      <c r="CS1015" s="14">
        <f>VLOOKUP($B1015,[2]Sheet3!$G:$CZ,82,0)</f>
        <v>0</v>
      </c>
      <c r="CT1015" s="14">
        <f>VLOOKUP($B1015,[2]Sheet3!$G:$CZ,83,0)</f>
        <v>0</v>
      </c>
      <c r="CU1015" s="14">
        <f>VLOOKUP($B1015,[2]Sheet3!$G:$CZ,84,0)</f>
        <v>0</v>
      </c>
      <c r="CV1015" s="14">
        <f>VLOOKUP($B1015,[2]Sheet3!$G:$CZ,85,0)</f>
        <v>0</v>
      </c>
      <c r="CW1015" s="14">
        <f>VLOOKUP($B1015,[2]Sheet3!$G:$CZ,86,0)</f>
        <v>0</v>
      </c>
      <c r="CX1015" s="14">
        <f>VLOOKUP($B1015,[2]Sheet3!$G:$CZ,87,0)</f>
        <v>0</v>
      </c>
      <c r="CY1015" s="14">
        <f>VLOOKUP($B1015,[2]Sheet3!$G:$CZ,88,0)</f>
        <v>0</v>
      </c>
      <c r="CZ1015" s="14">
        <f>VLOOKUP($B1015,[2]Sheet3!$G:$CZ,89,0)</f>
        <v>0</v>
      </c>
      <c r="DA1015" s="14">
        <f>VLOOKUP($B1015,[2]Sheet3!$G:$CZ,90,0)</f>
        <v>0</v>
      </c>
      <c r="DB1015" s="14">
        <f>VLOOKUP($B1015,[2]Sheet3!$G:$CZ,91,0)</f>
        <v>0</v>
      </c>
      <c r="DC1015" s="14">
        <f>VLOOKUP($B1015,[2]Sheet3!$G:$CZ,92,0)</f>
        <v>0</v>
      </c>
      <c r="DD1015" s="14">
        <f>VLOOKUP($B1015,[2]Sheet3!$G:$CZ,93,0)</f>
        <v>0</v>
      </c>
      <c r="DE1015" s="14">
        <f>VLOOKUP($B1015,[2]Sheet3!$G:$CZ,94,0)</f>
        <v>0</v>
      </c>
      <c r="DF1015" s="14">
        <f>VLOOKUP($B1015,[2]Sheet3!$G:$CZ,95,0)</f>
        <v>0</v>
      </c>
      <c r="DG1015" s="14">
        <f>VLOOKUP($B1015,[2]Sheet3!$G:$CZ,96,0)</f>
        <v>0</v>
      </c>
      <c r="DH1015" s="14">
        <f>VLOOKUP($B1015,[2]Sheet3!$G:$CZ,97,0)</f>
        <v>0</v>
      </c>
      <c r="DI1015" s="14">
        <f>VLOOKUP($B1015,[2]Sheet3!$G:$CZ,98,0)</f>
        <v>0</v>
      </c>
    </row>
    <row r="1016" spans="1:113" x14ac:dyDescent="0.3">
      <c r="A1016" s="9" t="str">
        <f t="shared" si="47"/>
        <v>W83044</v>
      </c>
      <c r="B1016" s="15" t="s">
        <v>495</v>
      </c>
      <c r="C1016" s="15" t="s">
        <v>496</v>
      </c>
      <c r="F1016" s="7" t="s">
        <v>15</v>
      </c>
      <c r="G1016" s="12" t="s">
        <v>4510</v>
      </c>
      <c r="H1016" s="12" t="str">
        <f>VLOOKUP($B1016,[1]Sheet1!$A:$G,5,0)</f>
        <v>aftab.khan@redingtongroup.com</v>
      </c>
      <c r="I1016" s="12" t="str">
        <f>VLOOKUP($B1016,[1]Sheet1!$A:$G,7,0)</f>
        <v>dilip.vishwa@redingtongroup.com</v>
      </c>
      <c r="J1016" s="12" t="s">
        <v>82</v>
      </c>
      <c r="K1016" s="7"/>
      <c r="L1016" s="7"/>
      <c r="M1016" s="8"/>
      <c r="N1016" s="7" t="str">
        <f t="shared" si="45"/>
        <v>aftab.khan@redingtongroup.com; dilip.vishwa@redingtongroup.com; nilesh.phirke@redingtongroup.com;christopher.joseph@redingtongroup.com</v>
      </c>
      <c r="O1016" s="7" t="str">
        <f t="shared" si="46"/>
        <v>W83044</v>
      </c>
      <c r="P1016" s="8" t="s">
        <v>5215</v>
      </c>
      <c r="Q1016" s="14">
        <f>VLOOKUP($B1016,[2]Sheet3!$G:$CZ,2,0)</f>
        <v>2400304075</v>
      </c>
      <c r="R1016" s="14">
        <f>VLOOKUP($B1016,[2]Sheet3!$G:$CZ,3,0)</f>
        <v>2400306846</v>
      </c>
      <c r="S1016" s="14">
        <f>VLOOKUP($B1016,[2]Sheet3!$G:$CZ,4,0)</f>
        <v>2400309216</v>
      </c>
      <c r="T1016" s="14">
        <f>VLOOKUP($B1016,[2]Sheet3!$G:$CZ,5,0)</f>
        <v>0</v>
      </c>
      <c r="U1016" s="14">
        <f>VLOOKUP($B1016,[2]Sheet3!$G:$CZ,6,0)</f>
        <v>0</v>
      </c>
      <c r="V1016" s="14">
        <f>VLOOKUP($B1016,[2]Sheet3!$G:$CZ,7,0)</f>
        <v>0</v>
      </c>
      <c r="W1016" s="14">
        <f>VLOOKUP($B1016,[2]Sheet3!$G:$CZ,8,0)</f>
        <v>0</v>
      </c>
      <c r="X1016" s="14">
        <f>VLOOKUP($B1016,[2]Sheet3!$G:$CZ,9,0)</f>
        <v>0</v>
      </c>
      <c r="Y1016" s="14">
        <f>VLOOKUP($B1016,[2]Sheet3!$G:$CZ,10,0)</f>
        <v>0</v>
      </c>
      <c r="Z1016" s="14">
        <f>VLOOKUP($B1016,[2]Sheet3!$G:$CZ,11,0)</f>
        <v>0</v>
      </c>
      <c r="AA1016" s="14">
        <f>VLOOKUP($B1016,[2]Sheet3!$G:$CZ,12,0)</f>
        <v>0</v>
      </c>
      <c r="AB1016" s="14">
        <f>VLOOKUP($B1016,[2]Sheet3!$G:$CZ,13,0)</f>
        <v>0</v>
      </c>
      <c r="AC1016" s="14">
        <f>VLOOKUP($B1016,[2]Sheet3!$G:$CZ,14,0)</f>
        <v>0</v>
      </c>
      <c r="AD1016" s="14">
        <f>VLOOKUP($B1016,[2]Sheet3!$G:$CZ,15,0)</f>
        <v>0</v>
      </c>
      <c r="AE1016" s="14">
        <f>VLOOKUP($B1016,[2]Sheet3!$G:$CZ,16,0)</f>
        <v>0</v>
      </c>
      <c r="AF1016" s="14">
        <f>VLOOKUP($B1016,[2]Sheet3!$G:$CZ,17,0)</f>
        <v>0</v>
      </c>
      <c r="AG1016" s="14">
        <f>VLOOKUP($B1016,[2]Sheet3!$G:$CZ,18,0)</f>
        <v>0</v>
      </c>
      <c r="AH1016" s="14">
        <f>VLOOKUP($B1016,[2]Sheet3!$G:$CZ,19,0)</f>
        <v>0</v>
      </c>
      <c r="AI1016" s="14">
        <f>VLOOKUP($B1016,[2]Sheet3!$G:$CZ,20,0)</f>
        <v>0</v>
      </c>
      <c r="AJ1016" s="14">
        <f>VLOOKUP($B1016,[2]Sheet3!$G:$CZ,21,0)</f>
        <v>0</v>
      </c>
      <c r="AK1016" s="14">
        <f>VLOOKUP($B1016,[2]Sheet3!$G:$CZ,22,0)</f>
        <v>0</v>
      </c>
      <c r="AL1016" s="14">
        <f>VLOOKUP($B1016,[2]Sheet3!$G:$CZ,23,0)</f>
        <v>0</v>
      </c>
      <c r="AM1016" s="14">
        <f>VLOOKUP($B1016,[2]Sheet3!$G:$CZ,24,0)</f>
        <v>0</v>
      </c>
      <c r="AN1016" s="14">
        <f>VLOOKUP($B1016,[2]Sheet3!$G:$CZ,25,0)</f>
        <v>0</v>
      </c>
      <c r="AO1016" s="14">
        <f>VLOOKUP($B1016,[2]Sheet3!$G:$CZ,26,0)</f>
        <v>0</v>
      </c>
      <c r="AP1016" s="14">
        <f>VLOOKUP($B1016,[2]Sheet3!$G:$CZ,27,0)</f>
        <v>0</v>
      </c>
      <c r="AQ1016" s="14">
        <f>VLOOKUP($B1016,[2]Sheet3!$G:$CZ,28,0)</f>
        <v>0</v>
      </c>
      <c r="AR1016" s="14">
        <f>VLOOKUP($B1016,[2]Sheet3!$G:$CZ,29,0)</f>
        <v>0</v>
      </c>
      <c r="AS1016" s="14">
        <f>VLOOKUP($B1016,[2]Sheet3!$G:$CZ,30,0)</f>
        <v>0</v>
      </c>
      <c r="AT1016" s="14">
        <f>VLOOKUP($B1016,[2]Sheet3!$G:$CZ,31,0)</f>
        <v>0</v>
      </c>
      <c r="AU1016" s="14">
        <f>VLOOKUP($B1016,[2]Sheet3!$G:$CZ,32,0)</f>
        <v>0</v>
      </c>
      <c r="AV1016" s="14">
        <f>VLOOKUP($B1016,[2]Sheet3!$G:$CZ,33,0)</f>
        <v>0</v>
      </c>
      <c r="AW1016" s="14">
        <f>VLOOKUP($B1016,[2]Sheet3!$G:$CZ,34,0)</f>
        <v>0</v>
      </c>
      <c r="AX1016" s="14">
        <f>VLOOKUP($B1016,[2]Sheet3!$G:$CZ,35,0)</f>
        <v>0</v>
      </c>
      <c r="AY1016" s="14">
        <f>VLOOKUP($B1016,[2]Sheet3!$G:$CZ,36,0)</f>
        <v>0</v>
      </c>
      <c r="AZ1016" s="14">
        <f>VLOOKUP($B1016,[2]Sheet3!$G:$CZ,37,0)</f>
        <v>0</v>
      </c>
      <c r="BA1016" s="14">
        <f>VLOOKUP($B1016,[2]Sheet3!$G:$CZ,38,0)</f>
        <v>0</v>
      </c>
      <c r="BB1016" s="14">
        <f>VLOOKUP($B1016,[2]Sheet3!$G:$CZ,39,0)</f>
        <v>0</v>
      </c>
      <c r="BC1016" s="14">
        <f>VLOOKUP($B1016,[2]Sheet3!$G:$CZ,40,0)</f>
        <v>0</v>
      </c>
      <c r="BD1016" s="14">
        <f>VLOOKUP($B1016,[2]Sheet3!$G:$CZ,41,0)</f>
        <v>0</v>
      </c>
      <c r="BE1016" s="14">
        <f>VLOOKUP($B1016,[2]Sheet3!$G:$CZ,42,0)</f>
        <v>0</v>
      </c>
      <c r="BF1016" s="14">
        <f>VLOOKUP($B1016,[2]Sheet3!$G:$CZ,43,0)</f>
        <v>0</v>
      </c>
      <c r="BG1016" s="14">
        <f>VLOOKUP($B1016,[2]Sheet3!$G:$CZ,44,0)</f>
        <v>0</v>
      </c>
      <c r="BH1016" s="14">
        <f>VLOOKUP($B1016,[2]Sheet3!$G:$CZ,45,0)</f>
        <v>0</v>
      </c>
      <c r="BI1016" s="14">
        <f>VLOOKUP($B1016,[2]Sheet3!$G:$CZ,46,0)</f>
        <v>0</v>
      </c>
      <c r="BJ1016" s="14">
        <f>VLOOKUP($B1016,[2]Sheet3!$G:$CZ,47,0)</f>
        <v>0</v>
      </c>
      <c r="BK1016" s="14">
        <f>VLOOKUP($B1016,[2]Sheet3!$G:$CZ,48,0)</f>
        <v>0</v>
      </c>
      <c r="BL1016" s="14">
        <f>VLOOKUP($B1016,[2]Sheet3!$G:$CZ,49,0)</f>
        <v>0</v>
      </c>
      <c r="BM1016" s="14">
        <f>VLOOKUP($B1016,[2]Sheet3!$G:$CZ,50,0)</f>
        <v>0</v>
      </c>
      <c r="BN1016" s="14">
        <f>VLOOKUP($B1016,[2]Sheet3!$G:$CZ,51,0)</f>
        <v>0</v>
      </c>
      <c r="BO1016" s="14">
        <f>VLOOKUP($B1016,[2]Sheet3!$G:$CZ,52,0)</f>
        <v>0</v>
      </c>
      <c r="BP1016" s="14">
        <f>VLOOKUP($B1016,[2]Sheet3!$G:$CZ,53,0)</f>
        <v>0</v>
      </c>
      <c r="BQ1016" s="14">
        <f>VLOOKUP($B1016,[2]Sheet3!$G:$CZ,54,0)</f>
        <v>0</v>
      </c>
      <c r="BR1016" s="14">
        <f>VLOOKUP($B1016,[2]Sheet3!$G:$CZ,55,0)</f>
        <v>0</v>
      </c>
      <c r="BS1016" s="14">
        <f>VLOOKUP($B1016,[2]Sheet3!$G:$CZ,56,0)</f>
        <v>0</v>
      </c>
      <c r="BT1016" s="14">
        <f>VLOOKUP($B1016,[2]Sheet3!$G:$CZ,57,0)</f>
        <v>0</v>
      </c>
      <c r="BU1016" s="14">
        <f>VLOOKUP($B1016,[2]Sheet3!$G:$CZ,58,0)</f>
        <v>0</v>
      </c>
      <c r="BV1016" s="14">
        <f>VLOOKUP($B1016,[2]Sheet3!$G:$CZ,59,0)</f>
        <v>0</v>
      </c>
      <c r="BW1016" s="14">
        <f>VLOOKUP($B1016,[2]Sheet3!$G:$CZ,60,0)</f>
        <v>0</v>
      </c>
      <c r="BX1016" s="14">
        <f>VLOOKUP($B1016,[2]Sheet3!$G:$CZ,61,0)</f>
        <v>0</v>
      </c>
      <c r="BY1016" s="14">
        <f>VLOOKUP($B1016,[2]Sheet3!$G:$CZ,62,0)</f>
        <v>0</v>
      </c>
      <c r="BZ1016" s="14">
        <f>VLOOKUP($B1016,[2]Sheet3!$G:$CZ,63,0)</f>
        <v>0</v>
      </c>
      <c r="CA1016" s="14">
        <f>VLOOKUP($B1016,[2]Sheet3!$G:$CZ,64,0)</f>
        <v>0</v>
      </c>
      <c r="CB1016" s="14">
        <f>VLOOKUP($B1016,[2]Sheet3!$G:$CZ,65,0)</f>
        <v>0</v>
      </c>
      <c r="CC1016" s="14">
        <f>VLOOKUP($B1016,[2]Sheet3!$G:$CZ,66,0)</f>
        <v>0</v>
      </c>
      <c r="CD1016" s="14">
        <f>VLOOKUP($B1016,[2]Sheet3!$G:$CZ,67,0)</f>
        <v>0</v>
      </c>
      <c r="CE1016" s="14">
        <f>VLOOKUP($B1016,[2]Sheet3!$G:$CZ,68,0)</f>
        <v>0</v>
      </c>
      <c r="CF1016" s="14">
        <f>VLOOKUP($B1016,[2]Sheet3!$G:$CZ,69,0)</f>
        <v>0</v>
      </c>
      <c r="CG1016" s="14">
        <f>VLOOKUP($B1016,[2]Sheet3!$G:$CZ,70,0)</f>
        <v>0</v>
      </c>
      <c r="CH1016" s="14">
        <f>VLOOKUP($B1016,[2]Sheet3!$G:$CZ,71,0)</f>
        <v>0</v>
      </c>
      <c r="CI1016" s="14">
        <f>VLOOKUP($B1016,[2]Sheet3!$G:$CZ,72,0)</f>
        <v>0</v>
      </c>
      <c r="CJ1016" s="14">
        <f>VLOOKUP($B1016,[2]Sheet3!$G:$CZ,73,0)</f>
        <v>0</v>
      </c>
      <c r="CK1016" s="14">
        <f>VLOOKUP($B1016,[2]Sheet3!$G:$CZ,74,0)</f>
        <v>0</v>
      </c>
      <c r="CL1016" s="14">
        <f>VLOOKUP($B1016,[2]Sheet3!$G:$CZ,75,0)</f>
        <v>0</v>
      </c>
      <c r="CM1016" s="14">
        <f>VLOOKUP($B1016,[2]Sheet3!$G:$CZ,76,0)</f>
        <v>0</v>
      </c>
      <c r="CN1016" s="14">
        <f>VLOOKUP($B1016,[2]Sheet3!$G:$CZ,77,0)</f>
        <v>0</v>
      </c>
      <c r="CO1016" s="14">
        <f>VLOOKUP($B1016,[2]Sheet3!$G:$CZ,78,0)</f>
        <v>0</v>
      </c>
      <c r="CP1016" s="14">
        <f>VLOOKUP($B1016,[2]Sheet3!$G:$CZ,79,0)</f>
        <v>0</v>
      </c>
      <c r="CQ1016" s="14">
        <f>VLOOKUP($B1016,[2]Sheet3!$G:$CZ,80,0)</f>
        <v>0</v>
      </c>
      <c r="CR1016" s="14">
        <f>VLOOKUP($B1016,[2]Sheet3!$G:$CZ,81,0)</f>
        <v>0</v>
      </c>
      <c r="CS1016" s="14">
        <f>VLOOKUP($B1016,[2]Sheet3!$G:$CZ,82,0)</f>
        <v>0</v>
      </c>
      <c r="CT1016" s="14">
        <f>VLOOKUP($B1016,[2]Sheet3!$G:$CZ,83,0)</f>
        <v>0</v>
      </c>
      <c r="CU1016" s="14">
        <f>VLOOKUP($B1016,[2]Sheet3!$G:$CZ,84,0)</f>
        <v>0</v>
      </c>
      <c r="CV1016" s="14">
        <f>VLOOKUP($B1016,[2]Sheet3!$G:$CZ,85,0)</f>
        <v>0</v>
      </c>
      <c r="CW1016" s="14">
        <f>VLOOKUP($B1016,[2]Sheet3!$G:$CZ,86,0)</f>
        <v>0</v>
      </c>
      <c r="CX1016" s="14">
        <f>VLOOKUP($B1016,[2]Sheet3!$G:$CZ,87,0)</f>
        <v>0</v>
      </c>
      <c r="CY1016" s="14">
        <f>VLOOKUP($B1016,[2]Sheet3!$G:$CZ,88,0)</f>
        <v>0</v>
      </c>
      <c r="CZ1016" s="14">
        <f>VLOOKUP($B1016,[2]Sheet3!$G:$CZ,89,0)</f>
        <v>0</v>
      </c>
      <c r="DA1016" s="14">
        <f>VLOOKUP($B1016,[2]Sheet3!$G:$CZ,90,0)</f>
        <v>0</v>
      </c>
      <c r="DB1016" s="14">
        <f>VLOOKUP($B1016,[2]Sheet3!$G:$CZ,91,0)</f>
        <v>0</v>
      </c>
      <c r="DC1016" s="14">
        <f>VLOOKUP($B1016,[2]Sheet3!$G:$CZ,92,0)</f>
        <v>0</v>
      </c>
      <c r="DD1016" s="14">
        <f>VLOOKUP($B1016,[2]Sheet3!$G:$CZ,93,0)</f>
        <v>0</v>
      </c>
      <c r="DE1016" s="14">
        <f>VLOOKUP($B1016,[2]Sheet3!$G:$CZ,94,0)</f>
        <v>0</v>
      </c>
      <c r="DF1016" s="14">
        <f>VLOOKUP($B1016,[2]Sheet3!$G:$CZ,95,0)</f>
        <v>0</v>
      </c>
      <c r="DG1016" s="14">
        <f>VLOOKUP($B1016,[2]Sheet3!$G:$CZ,96,0)</f>
        <v>0</v>
      </c>
      <c r="DH1016" s="14">
        <f>VLOOKUP($B1016,[2]Sheet3!$G:$CZ,97,0)</f>
        <v>0</v>
      </c>
      <c r="DI1016" s="14">
        <f>VLOOKUP($B1016,[2]Sheet3!$G:$CZ,98,0)</f>
        <v>0</v>
      </c>
    </row>
    <row r="1017" spans="1:113" x14ac:dyDescent="0.3">
      <c r="A1017" s="9" t="str">
        <f t="shared" si="47"/>
        <v>N14632</v>
      </c>
      <c r="B1017" s="15" t="s">
        <v>2323</v>
      </c>
      <c r="C1017" s="15" t="s">
        <v>2324</v>
      </c>
      <c r="F1017" s="7" t="s">
        <v>15</v>
      </c>
      <c r="G1017" s="12" t="s">
        <v>4511</v>
      </c>
      <c r="H1017" s="12" t="str">
        <f>VLOOKUP($B1017,[1]Sheet1!$A:$G,5,0)</f>
        <v>dheeraj.sharma@redingtongroup.com</v>
      </c>
      <c r="I1017" s="12" t="str">
        <f>VLOOKUP($B1017,[1]Sheet1!$A:$G,7,0)</f>
        <v>sidharth.eknath@redingtongroup.com</v>
      </c>
      <c r="J1017" s="12" t="s">
        <v>82</v>
      </c>
      <c r="K1017" s="7"/>
      <c r="L1017" s="7"/>
      <c r="M1017" s="8"/>
      <c r="N1017" s="7" t="str">
        <f t="shared" si="45"/>
        <v>dheeraj.sharma@redingtongroup.com; sidharth.eknath@redingtongroup.com; nilesh.phirke@redingtongroup.com;christopher.joseph@redingtongroup.com</v>
      </c>
      <c r="O1017" s="7" t="str">
        <f t="shared" si="46"/>
        <v>N14632</v>
      </c>
      <c r="P1017" s="8" t="s">
        <v>5215</v>
      </c>
      <c r="Q1017" s="14">
        <f>VLOOKUP($B1017,[2]Sheet3!$G:$CZ,2,0)</f>
        <v>2400308087</v>
      </c>
      <c r="R1017" s="14">
        <f>VLOOKUP($B1017,[2]Sheet3!$G:$CZ,3,0)</f>
        <v>2400308970</v>
      </c>
      <c r="S1017" s="14">
        <f>VLOOKUP($B1017,[2]Sheet3!$G:$CZ,4,0)</f>
        <v>0</v>
      </c>
      <c r="T1017" s="14">
        <f>VLOOKUP($B1017,[2]Sheet3!$G:$CZ,5,0)</f>
        <v>0</v>
      </c>
      <c r="U1017" s="14">
        <f>VLOOKUP($B1017,[2]Sheet3!$G:$CZ,6,0)</f>
        <v>0</v>
      </c>
      <c r="V1017" s="14">
        <f>VLOOKUP($B1017,[2]Sheet3!$G:$CZ,7,0)</f>
        <v>0</v>
      </c>
      <c r="W1017" s="14">
        <f>VLOOKUP($B1017,[2]Sheet3!$G:$CZ,8,0)</f>
        <v>0</v>
      </c>
      <c r="X1017" s="14">
        <f>VLOOKUP($B1017,[2]Sheet3!$G:$CZ,9,0)</f>
        <v>0</v>
      </c>
      <c r="Y1017" s="14">
        <f>VLOOKUP($B1017,[2]Sheet3!$G:$CZ,10,0)</f>
        <v>0</v>
      </c>
      <c r="Z1017" s="14">
        <f>VLOOKUP($B1017,[2]Sheet3!$G:$CZ,11,0)</f>
        <v>0</v>
      </c>
      <c r="AA1017" s="14">
        <f>VLOOKUP($B1017,[2]Sheet3!$G:$CZ,12,0)</f>
        <v>0</v>
      </c>
      <c r="AB1017" s="14">
        <f>VLOOKUP($B1017,[2]Sheet3!$G:$CZ,13,0)</f>
        <v>0</v>
      </c>
      <c r="AC1017" s="14">
        <f>VLOOKUP($B1017,[2]Sheet3!$G:$CZ,14,0)</f>
        <v>0</v>
      </c>
      <c r="AD1017" s="14">
        <f>VLOOKUP($B1017,[2]Sheet3!$G:$CZ,15,0)</f>
        <v>0</v>
      </c>
      <c r="AE1017" s="14">
        <f>VLOOKUP($B1017,[2]Sheet3!$G:$CZ,16,0)</f>
        <v>0</v>
      </c>
      <c r="AF1017" s="14">
        <f>VLOOKUP($B1017,[2]Sheet3!$G:$CZ,17,0)</f>
        <v>0</v>
      </c>
      <c r="AG1017" s="14">
        <f>VLOOKUP($B1017,[2]Sheet3!$G:$CZ,18,0)</f>
        <v>0</v>
      </c>
      <c r="AH1017" s="14">
        <f>VLOOKUP($B1017,[2]Sheet3!$G:$CZ,19,0)</f>
        <v>0</v>
      </c>
      <c r="AI1017" s="14">
        <f>VLOOKUP($B1017,[2]Sheet3!$G:$CZ,20,0)</f>
        <v>0</v>
      </c>
      <c r="AJ1017" s="14">
        <f>VLOOKUP($B1017,[2]Sheet3!$G:$CZ,21,0)</f>
        <v>0</v>
      </c>
      <c r="AK1017" s="14">
        <f>VLOOKUP($B1017,[2]Sheet3!$G:$CZ,22,0)</f>
        <v>0</v>
      </c>
      <c r="AL1017" s="14">
        <f>VLOOKUP($B1017,[2]Sheet3!$G:$CZ,23,0)</f>
        <v>0</v>
      </c>
      <c r="AM1017" s="14">
        <f>VLOOKUP($B1017,[2]Sheet3!$G:$CZ,24,0)</f>
        <v>0</v>
      </c>
      <c r="AN1017" s="14">
        <f>VLOOKUP($B1017,[2]Sheet3!$G:$CZ,25,0)</f>
        <v>0</v>
      </c>
      <c r="AO1017" s="14">
        <f>VLOOKUP($B1017,[2]Sheet3!$G:$CZ,26,0)</f>
        <v>0</v>
      </c>
      <c r="AP1017" s="14">
        <f>VLOOKUP($B1017,[2]Sheet3!$G:$CZ,27,0)</f>
        <v>0</v>
      </c>
      <c r="AQ1017" s="14">
        <f>VLOOKUP($B1017,[2]Sheet3!$G:$CZ,28,0)</f>
        <v>0</v>
      </c>
      <c r="AR1017" s="14">
        <f>VLOOKUP($B1017,[2]Sheet3!$G:$CZ,29,0)</f>
        <v>0</v>
      </c>
      <c r="AS1017" s="14">
        <f>VLOOKUP($B1017,[2]Sheet3!$G:$CZ,30,0)</f>
        <v>0</v>
      </c>
      <c r="AT1017" s="14">
        <f>VLOOKUP($B1017,[2]Sheet3!$G:$CZ,31,0)</f>
        <v>0</v>
      </c>
      <c r="AU1017" s="14">
        <f>VLOOKUP($B1017,[2]Sheet3!$G:$CZ,32,0)</f>
        <v>0</v>
      </c>
      <c r="AV1017" s="14">
        <f>VLOOKUP($B1017,[2]Sheet3!$G:$CZ,33,0)</f>
        <v>0</v>
      </c>
      <c r="AW1017" s="14">
        <f>VLOOKUP($B1017,[2]Sheet3!$G:$CZ,34,0)</f>
        <v>0</v>
      </c>
      <c r="AX1017" s="14">
        <f>VLOOKUP($B1017,[2]Sheet3!$G:$CZ,35,0)</f>
        <v>0</v>
      </c>
      <c r="AY1017" s="14">
        <f>VLOOKUP($B1017,[2]Sheet3!$G:$CZ,36,0)</f>
        <v>0</v>
      </c>
      <c r="AZ1017" s="14">
        <f>VLOOKUP($B1017,[2]Sheet3!$G:$CZ,37,0)</f>
        <v>0</v>
      </c>
      <c r="BA1017" s="14">
        <f>VLOOKUP($B1017,[2]Sheet3!$G:$CZ,38,0)</f>
        <v>0</v>
      </c>
      <c r="BB1017" s="14">
        <f>VLOOKUP($B1017,[2]Sheet3!$G:$CZ,39,0)</f>
        <v>0</v>
      </c>
      <c r="BC1017" s="14">
        <f>VLOOKUP($B1017,[2]Sheet3!$G:$CZ,40,0)</f>
        <v>0</v>
      </c>
      <c r="BD1017" s="14">
        <f>VLOOKUP($B1017,[2]Sheet3!$G:$CZ,41,0)</f>
        <v>0</v>
      </c>
      <c r="BE1017" s="14">
        <f>VLOOKUP($B1017,[2]Sheet3!$G:$CZ,42,0)</f>
        <v>0</v>
      </c>
      <c r="BF1017" s="14">
        <f>VLOOKUP($B1017,[2]Sheet3!$G:$CZ,43,0)</f>
        <v>0</v>
      </c>
      <c r="BG1017" s="14">
        <f>VLOOKUP($B1017,[2]Sheet3!$G:$CZ,44,0)</f>
        <v>0</v>
      </c>
      <c r="BH1017" s="14">
        <f>VLOOKUP($B1017,[2]Sheet3!$G:$CZ,45,0)</f>
        <v>0</v>
      </c>
      <c r="BI1017" s="14">
        <f>VLOOKUP($B1017,[2]Sheet3!$G:$CZ,46,0)</f>
        <v>0</v>
      </c>
      <c r="BJ1017" s="14">
        <f>VLOOKUP($B1017,[2]Sheet3!$G:$CZ,47,0)</f>
        <v>0</v>
      </c>
      <c r="BK1017" s="14">
        <f>VLOOKUP($B1017,[2]Sheet3!$G:$CZ,48,0)</f>
        <v>0</v>
      </c>
      <c r="BL1017" s="14">
        <f>VLOOKUP($B1017,[2]Sheet3!$G:$CZ,49,0)</f>
        <v>0</v>
      </c>
      <c r="BM1017" s="14">
        <f>VLOOKUP($B1017,[2]Sheet3!$G:$CZ,50,0)</f>
        <v>0</v>
      </c>
      <c r="BN1017" s="14">
        <f>VLOOKUP($B1017,[2]Sheet3!$G:$CZ,51,0)</f>
        <v>0</v>
      </c>
      <c r="BO1017" s="14">
        <f>VLOOKUP($B1017,[2]Sheet3!$G:$CZ,52,0)</f>
        <v>0</v>
      </c>
      <c r="BP1017" s="14">
        <f>VLOOKUP($B1017,[2]Sheet3!$G:$CZ,53,0)</f>
        <v>0</v>
      </c>
      <c r="BQ1017" s="14">
        <f>VLOOKUP($B1017,[2]Sheet3!$G:$CZ,54,0)</f>
        <v>0</v>
      </c>
      <c r="BR1017" s="14">
        <f>VLOOKUP($B1017,[2]Sheet3!$G:$CZ,55,0)</f>
        <v>0</v>
      </c>
      <c r="BS1017" s="14">
        <f>VLOOKUP($B1017,[2]Sheet3!$G:$CZ,56,0)</f>
        <v>0</v>
      </c>
      <c r="BT1017" s="14">
        <f>VLOOKUP($B1017,[2]Sheet3!$G:$CZ,57,0)</f>
        <v>0</v>
      </c>
      <c r="BU1017" s="14">
        <f>VLOOKUP($B1017,[2]Sheet3!$G:$CZ,58,0)</f>
        <v>0</v>
      </c>
      <c r="BV1017" s="14">
        <f>VLOOKUP($B1017,[2]Sheet3!$G:$CZ,59,0)</f>
        <v>0</v>
      </c>
      <c r="BW1017" s="14">
        <f>VLOOKUP($B1017,[2]Sheet3!$G:$CZ,60,0)</f>
        <v>0</v>
      </c>
      <c r="BX1017" s="14">
        <f>VLOOKUP($B1017,[2]Sheet3!$G:$CZ,61,0)</f>
        <v>0</v>
      </c>
      <c r="BY1017" s="14">
        <f>VLOOKUP($B1017,[2]Sheet3!$G:$CZ,62,0)</f>
        <v>0</v>
      </c>
      <c r="BZ1017" s="14">
        <f>VLOOKUP($B1017,[2]Sheet3!$G:$CZ,63,0)</f>
        <v>0</v>
      </c>
      <c r="CA1017" s="14">
        <f>VLOOKUP($B1017,[2]Sheet3!$G:$CZ,64,0)</f>
        <v>0</v>
      </c>
      <c r="CB1017" s="14">
        <f>VLOOKUP($B1017,[2]Sheet3!$G:$CZ,65,0)</f>
        <v>0</v>
      </c>
      <c r="CC1017" s="14">
        <f>VLOOKUP($B1017,[2]Sheet3!$G:$CZ,66,0)</f>
        <v>0</v>
      </c>
      <c r="CD1017" s="14">
        <f>VLOOKUP($B1017,[2]Sheet3!$G:$CZ,67,0)</f>
        <v>0</v>
      </c>
      <c r="CE1017" s="14">
        <f>VLOOKUP($B1017,[2]Sheet3!$G:$CZ,68,0)</f>
        <v>0</v>
      </c>
      <c r="CF1017" s="14">
        <f>VLOOKUP($B1017,[2]Sheet3!$G:$CZ,69,0)</f>
        <v>0</v>
      </c>
      <c r="CG1017" s="14">
        <f>VLOOKUP($B1017,[2]Sheet3!$G:$CZ,70,0)</f>
        <v>0</v>
      </c>
      <c r="CH1017" s="14">
        <f>VLOOKUP($B1017,[2]Sheet3!$G:$CZ,71,0)</f>
        <v>0</v>
      </c>
      <c r="CI1017" s="14">
        <f>VLOOKUP($B1017,[2]Sheet3!$G:$CZ,72,0)</f>
        <v>0</v>
      </c>
      <c r="CJ1017" s="14">
        <f>VLOOKUP($B1017,[2]Sheet3!$G:$CZ,73,0)</f>
        <v>0</v>
      </c>
      <c r="CK1017" s="14">
        <f>VLOOKUP($B1017,[2]Sheet3!$G:$CZ,74,0)</f>
        <v>0</v>
      </c>
      <c r="CL1017" s="14">
        <f>VLOOKUP($B1017,[2]Sheet3!$G:$CZ,75,0)</f>
        <v>0</v>
      </c>
      <c r="CM1017" s="14">
        <f>VLOOKUP($B1017,[2]Sheet3!$G:$CZ,76,0)</f>
        <v>0</v>
      </c>
      <c r="CN1017" s="14">
        <f>VLOOKUP($B1017,[2]Sheet3!$G:$CZ,77,0)</f>
        <v>0</v>
      </c>
      <c r="CO1017" s="14">
        <f>VLOOKUP($B1017,[2]Sheet3!$G:$CZ,78,0)</f>
        <v>0</v>
      </c>
      <c r="CP1017" s="14">
        <f>VLOOKUP($B1017,[2]Sheet3!$G:$CZ,79,0)</f>
        <v>0</v>
      </c>
      <c r="CQ1017" s="14">
        <f>VLOOKUP($B1017,[2]Sheet3!$G:$CZ,80,0)</f>
        <v>0</v>
      </c>
      <c r="CR1017" s="14">
        <f>VLOOKUP($B1017,[2]Sheet3!$G:$CZ,81,0)</f>
        <v>0</v>
      </c>
      <c r="CS1017" s="14">
        <f>VLOOKUP($B1017,[2]Sheet3!$G:$CZ,82,0)</f>
        <v>0</v>
      </c>
      <c r="CT1017" s="14">
        <f>VLOOKUP($B1017,[2]Sheet3!$G:$CZ,83,0)</f>
        <v>0</v>
      </c>
      <c r="CU1017" s="14">
        <f>VLOOKUP($B1017,[2]Sheet3!$G:$CZ,84,0)</f>
        <v>0</v>
      </c>
      <c r="CV1017" s="14">
        <f>VLOOKUP($B1017,[2]Sheet3!$G:$CZ,85,0)</f>
        <v>0</v>
      </c>
      <c r="CW1017" s="14">
        <f>VLOOKUP($B1017,[2]Sheet3!$G:$CZ,86,0)</f>
        <v>0</v>
      </c>
      <c r="CX1017" s="14">
        <f>VLOOKUP($B1017,[2]Sheet3!$G:$CZ,87,0)</f>
        <v>0</v>
      </c>
      <c r="CY1017" s="14">
        <f>VLOOKUP($B1017,[2]Sheet3!$G:$CZ,88,0)</f>
        <v>0</v>
      </c>
      <c r="CZ1017" s="14">
        <f>VLOOKUP($B1017,[2]Sheet3!$G:$CZ,89,0)</f>
        <v>0</v>
      </c>
      <c r="DA1017" s="14">
        <f>VLOOKUP($B1017,[2]Sheet3!$G:$CZ,90,0)</f>
        <v>0</v>
      </c>
      <c r="DB1017" s="14">
        <f>VLOOKUP($B1017,[2]Sheet3!$G:$CZ,91,0)</f>
        <v>0</v>
      </c>
      <c r="DC1017" s="14">
        <f>VLOOKUP($B1017,[2]Sheet3!$G:$CZ,92,0)</f>
        <v>0</v>
      </c>
      <c r="DD1017" s="14">
        <f>VLOOKUP($B1017,[2]Sheet3!$G:$CZ,93,0)</f>
        <v>0</v>
      </c>
      <c r="DE1017" s="14">
        <f>VLOOKUP($B1017,[2]Sheet3!$G:$CZ,94,0)</f>
        <v>0</v>
      </c>
      <c r="DF1017" s="14">
        <f>VLOOKUP($B1017,[2]Sheet3!$G:$CZ,95,0)</f>
        <v>0</v>
      </c>
      <c r="DG1017" s="14">
        <f>VLOOKUP($B1017,[2]Sheet3!$G:$CZ,96,0)</f>
        <v>0</v>
      </c>
      <c r="DH1017" s="14">
        <f>VLOOKUP($B1017,[2]Sheet3!$G:$CZ,97,0)</f>
        <v>0</v>
      </c>
      <c r="DI1017" s="14">
        <f>VLOOKUP($B1017,[2]Sheet3!$G:$CZ,98,0)</f>
        <v>0</v>
      </c>
    </row>
    <row r="1018" spans="1:113" x14ac:dyDescent="0.3">
      <c r="A1018" s="9" t="str">
        <f t="shared" si="47"/>
        <v>S34513</v>
      </c>
      <c r="B1018" s="15" t="s">
        <v>2325</v>
      </c>
      <c r="C1018" s="15" t="s">
        <v>2326</v>
      </c>
      <c r="F1018" s="7" t="s">
        <v>15</v>
      </c>
      <c r="G1018" s="12" t="s">
        <v>4512</v>
      </c>
      <c r="H1018" s="12" t="str">
        <f>VLOOKUP($B1018,[1]Sheet1!$A:$G,5,0)</f>
        <v>suresh.skg@redingtongroup.com</v>
      </c>
      <c r="I1018" s="12" t="str">
        <f>VLOOKUP($B1018,[1]Sheet1!$A:$G,7,0)</f>
        <v>yogesh.ganesh@redingtongroup.com</v>
      </c>
      <c r="J1018" s="12" t="s">
        <v>82</v>
      </c>
      <c r="K1018" s="7"/>
      <c r="L1018" s="7"/>
      <c r="M1018" s="8"/>
      <c r="N1018" s="7" t="str">
        <f t="shared" si="45"/>
        <v>suresh.skg@redingtongroup.com; yogesh.ganesh@redingtongroup.com; nilesh.phirke@redingtongroup.com;christopher.joseph@redingtongroup.com</v>
      </c>
      <c r="O1018" s="7" t="str">
        <f t="shared" si="46"/>
        <v>S34513</v>
      </c>
      <c r="P1018" s="8" t="s">
        <v>5215</v>
      </c>
      <c r="Q1018" s="14">
        <f>VLOOKUP($B1018,[2]Sheet3!$G:$CZ,2,0)</f>
        <v>2400301023</v>
      </c>
      <c r="R1018" s="14">
        <f>VLOOKUP($B1018,[2]Sheet3!$G:$CZ,3,0)</f>
        <v>2400301025</v>
      </c>
      <c r="S1018" s="14">
        <f>VLOOKUP($B1018,[2]Sheet3!$G:$CZ,4,0)</f>
        <v>0</v>
      </c>
      <c r="T1018" s="14">
        <f>VLOOKUP($B1018,[2]Sheet3!$G:$CZ,5,0)</f>
        <v>0</v>
      </c>
      <c r="U1018" s="14">
        <f>VLOOKUP($B1018,[2]Sheet3!$G:$CZ,6,0)</f>
        <v>0</v>
      </c>
      <c r="V1018" s="14">
        <f>VLOOKUP($B1018,[2]Sheet3!$G:$CZ,7,0)</f>
        <v>0</v>
      </c>
      <c r="W1018" s="14">
        <f>VLOOKUP($B1018,[2]Sheet3!$G:$CZ,8,0)</f>
        <v>0</v>
      </c>
      <c r="X1018" s="14">
        <f>VLOOKUP($B1018,[2]Sheet3!$G:$CZ,9,0)</f>
        <v>0</v>
      </c>
      <c r="Y1018" s="14">
        <f>VLOOKUP($B1018,[2]Sheet3!$G:$CZ,10,0)</f>
        <v>0</v>
      </c>
      <c r="Z1018" s="14">
        <f>VLOOKUP($B1018,[2]Sheet3!$G:$CZ,11,0)</f>
        <v>0</v>
      </c>
      <c r="AA1018" s="14">
        <f>VLOOKUP($B1018,[2]Sheet3!$G:$CZ,12,0)</f>
        <v>0</v>
      </c>
      <c r="AB1018" s="14">
        <f>VLOOKUP($B1018,[2]Sheet3!$G:$CZ,13,0)</f>
        <v>0</v>
      </c>
      <c r="AC1018" s="14">
        <f>VLOOKUP($B1018,[2]Sheet3!$G:$CZ,14,0)</f>
        <v>0</v>
      </c>
      <c r="AD1018" s="14">
        <f>VLOOKUP($B1018,[2]Sheet3!$G:$CZ,15,0)</f>
        <v>0</v>
      </c>
      <c r="AE1018" s="14">
        <f>VLOOKUP($B1018,[2]Sheet3!$G:$CZ,16,0)</f>
        <v>0</v>
      </c>
      <c r="AF1018" s="14">
        <f>VLOOKUP($B1018,[2]Sheet3!$G:$CZ,17,0)</f>
        <v>0</v>
      </c>
      <c r="AG1018" s="14">
        <f>VLOOKUP($B1018,[2]Sheet3!$G:$CZ,18,0)</f>
        <v>0</v>
      </c>
      <c r="AH1018" s="14">
        <f>VLOOKUP($B1018,[2]Sheet3!$G:$CZ,19,0)</f>
        <v>0</v>
      </c>
      <c r="AI1018" s="14">
        <f>VLOOKUP($B1018,[2]Sheet3!$G:$CZ,20,0)</f>
        <v>0</v>
      </c>
      <c r="AJ1018" s="14">
        <f>VLOOKUP($B1018,[2]Sheet3!$G:$CZ,21,0)</f>
        <v>0</v>
      </c>
      <c r="AK1018" s="14">
        <f>VLOOKUP($B1018,[2]Sheet3!$G:$CZ,22,0)</f>
        <v>0</v>
      </c>
      <c r="AL1018" s="14">
        <f>VLOOKUP($B1018,[2]Sheet3!$G:$CZ,23,0)</f>
        <v>0</v>
      </c>
      <c r="AM1018" s="14">
        <f>VLOOKUP($B1018,[2]Sheet3!$G:$CZ,24,0)</f>
        <v>0</v>
      </c>
      <c r="AN1018" s="14">
        <f>VLOOKUP($B1018,[2]Sheet3!$G:$CZ,25,0)</f>
        <v>0</v>
      </c>
      <c r="AO1018" s="14">
        <f>VLOOKUP($B1018,[2]Sheet3!$G:$CZ,26,0)</f>
        <v>0</v>
      </c>
      <c r="AP1018" s="14">
        <f>VLOOKUP($B1018,[2]Sheet3!$G:$CZ,27,0)</f>
        <v>0</v>
      </c>
      <c r="AQ1018" s="14">
        <f>VLOOKUP($B1018,[2]Sheet3!$G:$CZ,28,0)</f>
        <v>0</v>
      </c>
      <c r="AR1018" s="14">
        <f>VLOOKUP($B1018,[2]Sheet3!$G:$CZ,29,0)</f>
        <v>0</v>
      </c>
      <c r="AS1018" s="14">
        <f>VLOOKUP($B1018,[2]Sheet3!$G:$CZ,30,0)</f>
        <v>0</v>
      </c>
      <c r="AT1018" s="14">
        <f>VLOOKUP($B1018,[2]Sheet3!$G:$CZ,31,0)</f>
        <v>0</v>
      </c>
      <c r="AU1018" s="14">
        <f>VLOOKUP($B1018,[2]Sheet3!$G:$CZ,32,0)</f>
        <v>0</v>
      </c>
      <c r="AV1018" s="14">
        <f>VLOOKUP($B1018,[2]Sheet3!$G:$CZ,33,0)</f>
        <v>0</v>
      </c>
      <c r="AW1018" s="14">
        <f>VLOOKUP($B1018,[2]Sheet3!$G:$CZ,34,0)</f>
        <v>0</v>
      </c>
      <c r="AX1018" s="14">
        <f>VLOOKUP($B1018,[2]Sheet3!$G:$CZ,35,0)</f>
        <v>0</v>
      </c>
      <c r="AY1018" s="14">
        <f>VLOOKUP($B1018,[2]Sheet3!$G:$CZ,36,0)</f>
        <v>0</v>
      </c>
      <c r="AZ1018" s="14">
        <f>VLOOKUP($B1018,[2]Sheet3!$G:$CZ,37,0)</f>
        <v>0</v>
      </c>
      <c r="BA1018" s="14">
        <f>VLOOKUP($B1018,[2]Sheet3!$G:$CZ,38,0)</f>
        <v>0</v>
      </c>
      <c r="BB1018" s="14">
        <f>VLOOKUP($B1018,[2]Sheet3!$G:$CZ,39,0)</f>
        <v>0</v>
      </c>
      <c r="BC1018" s="14">
        <f>VLOOKUP($B1018,[2]Sheet3!$G:$CZ,40,0)</f>
        <v>0</v>
      </c>
      <c r="BD1018" s="14">
        <f>VLOOKUP($B1018,[2]Sheet3!$G:$CZ,41,0)</f>
        <v>0</v>
      </c>
      <c r="BE1018" s="14">
        <f>VLOOKUP($B1018,[2]Sheet3!$G:$CZ,42,0)</f>
        <v>0</v>
      </c>
      <c r="BF1018" s="14">
        <f>VLOOKUP($B1018,[2]Sheet3!$G:$CZ,43,0)</f>
        <v>0</v>
      </c>
      <c r="BG1018" s="14">
        <f>VLOOKUP($B1018,[2]Sheet3!$G:$CZ,44,0)</f>
        <v>0</v>
      </c>
      <c r="BH1018" s="14">
        <f>VLOOKUP($B1018,[2]Sheet3!$G:$CZ,45,0)</f>
        <v>0</v>
      </c>
      <c r="BI1018" s="14">
        <f>VLOOKUP($B1018,[2]Sheet3!$G:$CZ,46,0)</f>
        <v>0</v>
      </c>
      <c r="BJ1018" s="14">
        <f>VLOOKUP($B1018,[2]Sheet3!$G:$CZ,47,0)</f>
        <v>0</v>
      </c>
      <c r="BK1018" s="14">
        <f>VLOOKUP($B1018,[2]Sheet3!$G:$CZ,48,0)</f>
        <v>0</v>
      </c>
      <c r="BL1018" s="14">
        <f>VLOOKUP($B1018,[2]Sheet3!$G:$CZ,49,0)</f>
        <v>0</v>
      </c>
      <c r="BM1018" s="14">
        <f>VLOOKUP($B1018,[2]Sheet3!$G:$CZ,50,0)</f>
        <v>0</v>
      </c>
      <c r="BN1018" s="14">
        <f>VLOOKUP($B1018,[2]Sheet3!$G:$CZ,51,0)</f>
        <v>0</v>
      </c>
      <c r="BO1018" s="14">
        <f>VLOOKUP($B1018,[2]Sheet3!$G:$CZ,52,0)</f>
        <v>0</v>
      </c>
      <c r="BP1018" s="14">
        <f>VLOOKUP($B1018,[2]Sheet3!$G:$CZ,53,0)</f>
        <v>0</v>
      </c>
      <c r="BQ1018" s="14">
        <f>VLOOKUP($B1018,[2]Sheet3!$G:$CZ,54,0)</f>
        <v>0</v>
      </c>
      <c r="BR1018" s="14">
        <f>VLOOKUP($B1018,[2]Sheet3!$G:$CZ,55,0)</f>
        <v>0</v>
      </c>
      <c r="BS1018" s="14">
        <f>VLOOKUP($B1018,[2]Sheet3!$G:$CZ,56,0)</f>
        <v>0</v>
      </c>
      <c r="BT1018" s="14">
        <f>VLOOKUP($B1018,[2]Sheet3!$G:$CZ,57,0)</f>
        <v>0</v>
      </c>
      <c r="BU1018" s="14">
        <f>VLOOKUP($B1018,[2]Sheet3!$G:$CZ,58,0)</f>
        <v>0</v>
      </c>
      <c r="BV1018" s="14">
        <f>VLOOKUP($B1018,[2]Sheet3!$G:$CZ,59,0)</f>
        <v>0</v>
      </c>
      <c r="BW1018" s="14">
        <f>VLOOKUP($B1018,[2]Sheet3!$G:$CZ,60,0)</f>
        <v>0</v>
      </c>
      <c r="BX1018" s="14">
        <f>VLOOKUP($B1018,[2]Sheet3!$G:$CZ,61,0)</f>
        <v>0</v>
      </c>
      <c r="BY1018" s="14">
        <f>VLOOKUP($B1018,[2]Sheet3!$G:$CZ,62,0)</f>
        <v>0</v>
      </c>
      <c r="BZ1018" s="14">
        <f>VLOOKUP($B1018,[2]Sheet3!$G:$CZ,63,0)</f>
        <v>0</v>
      </c>
      <c r="CA1018" s="14">
        <f>VLOOKUP($B1018,[2]Sheet3!$G:$CZ,64,0)</f>
        <v>0</v>
      </c>
      <c r="CB1018" s="14">
        <f>VLOOKUP($B1018,[2]Sheet3!$G:$CZ,65,0)</f>
        <v>0</v>
      </c>
      <c r="CC1018" s="14">
        <f>VLOOKUP($B1018,[2]Sheet3!$G:$CZ,66,0)</f>
        <v>0</v>
      </c>
      <c r="CD1018" s="14">
        <f>VLOOKUP($B1018,[2]Sheet3!$G:$CZ,67,0)</f>
        <v>0</v>
      </c>
      <c r="CE1018" s="14">
        <f>VLOOKUP($B1018,[2]Sheet3!$G:$CZ,68,0)</f>
        <v>0</v>
      </c>
      <c r="CF1018" s="14">
        <f>VLOOKUP($B1018,[2]Sheet3!$G:$CZ,69,0)</f>
        <v>0</v>
      </c>
      <c r="CG1018" s="14">
        <f>VLOOKUP($B1018,[2]Sheet3!$G:$CZ,70,0)</f>
        <v>0</v>
      </c>
      <c r="CH1018" s="14">
        <f>VLOOKUP($B1018,[2]Sheet3!$G:$CZ,71,0)</f>
        <v>0</v>
      </c>
      <c r="CI1018" s="14">
        <f>VLOOKUP($B1018,[2]Sheet3!$G:$CZ,72,0)</f>
        <v>0</v>
      </c>
      <c r="CJ1018" s="14">
        <f>VLOOKUP($B1018,[2]Sheet3!$G:$CZ,73,0)</f>
        <v>0</v>
      </c>
      <c r="CK1018" s="14">
        <f>VLOOKUP($B1018,[2]Sheet3!$G:$CZ,74,0)</f>
        <v>0</v>
      </c>
      <c r="CL1018" s="14">
        <f>VLOOKUP($B1018,[2]Sheet3!$G:$CZ,75,0)</f>
        <v>0</v>
      </c>
      <c r="CM1018" s="14">
        <f>VLOOKUP($B1018,[2]Sheet3!$G:$CZ,76,0)</f>
        <v>0</v>
      </c>
      <c r="CN1018" s="14">
        <f>VLOOKUP($B1018,[2]Sheet3!$G:$CZ,77,0)</f>
        <v>0</v>
      </c>
      <c r="CO1018" s="14">
        <f>VLOOKUP($B1018,[2]Sheet3!$G:$CZ,78,0)</f>
        <v>0</v>
      </c>
      <c r="CP1018" s="14">
        <f>VLOOKUP($B1018,[2]Sheet3!$G:$CZ,79,0)</f>
        <v>0</v>
      </c>
      <c r="CQ1018" s="14">
        <f>VLOOKUP($B1018,[2]Sheet3!$G:$CZ,80,0)</f>
        <v>0</v>
      </c>
      <c r="CR1018" s="14">
        <f>VLOOKUP($B1018,[2]Sheet3!$G:$CZ,81,0)</f>
        <v>0</v>
      </c>
      <c r="CS1018" s="14">
        <f>VLOOKUP($B1018,[2]Sheet3!$G:$CZ,82,0)</f>
        <v>0</v>
      </c>
      <c r="CT1018" s="14">
        <f>VLOOKUP($B1018,[2]Sheet3!$G:$CZ,83,0)</f>
        <v>0</v>
      </c>
      <c r="CU1018" s="14">
        <f>VLOOKUP($B1018,[2]Sheet3!$G:$CZ,84,0)</f>
        <v>0</v>
      </c>
      <c r="CV1018" s="14">
        <f>VLOOKUP($B1018,[2]Sheet3!$G:$CZ,85,0)</f>
        <v>0</v>
      </c>
      <c r="CW1018" s="14">
        <f>VLOOKUP($B1018,[2]Sheet3!$G:$CZ,86,0)</f>
        <v>0</v>
      </c>
      <c r="CX1018" s="14">
        <f>VLOOKUP($B1018,[2]Sheet3!$G:$CZ,87,0)</f>
        <v>0</v>
      </c>
      <c r="CY1018" s="14">
        <f>VLOOKUP($B1018,[2]Sheet3!$G:$CZ,88,0)</f>
        <v>0</v>
      </c>
      <c r="CZ1018" s="14">
        <f>VLOOKUP($B1018,[2]Sheet3!$G:$CZ,89,0)</f>
        <v>0</v>
      </c>
      <c r="DA1018" s="14">
        <f>VLOOKUP($B1018,[2]Sheet3!$G:$CZ,90,0)</f>
        <v>0</v>
      </c>
      <c r="DB1018" s="14">
        <f>VLOOKUP($B1018,[2]Sheet3!$G:$CZ,91,0)</f>
        <v>0</v>
      </c>
      <c r="DC1018" s="14">
        <f>VLOOKUP($B1018,[2]Sheet3!$G:$CZ,92,0)</f>
        <v>0</v>
      </c>
      <c r="DD1018" s="14">
        <f>VLOOKUP($B1018,[2]Sheet3!$G:$CZ,93,0)</f>
        <v>0</v>
      </c>
      <c r="DE1018" s="14">
        <f>VLOOKUP($B1018,[2]Sheet3!$G:$CZ,94,0)</f>
        <v>0</v>
      </c>
      <c r="DF1018" s="14">
        <f>VLOOKUP($B1018,[2]Sheet3!$G:$CZ,95,0)</f>
        <v>0</v>
      </c>
      <c r="DG1018" s="14">
        <f>VLOOKUP($B1018,[2]Sheet3!$G:$CZ,96,0)</f>
        <v>0</v>
      </c>
      <c r="DH1018" s="14">
        <f>VLOOKUP($B1018,[2]Sheet3!$G:$CZ,97,0)</f>
        <v>0</v>
      </c>
      <c r="DI1018" s="14">
        <f>VLOOKUP($B1018,[2]Sheet3!$G:$CZ,98,0)</f>
        <v>0</v>
      </c>
    </row>
    <row r="1019" spans="1:113" x14ac:dyDescent="0.3">
      <c r="A1019" s="9" t="str">
        <f t="shared" si="47"/>
        <v>N14701</v>
      </c>
      <c r="B1019" s="15" t="s">
        <v>2327</v>
      </c>
      <c r="C1019" s="15" t="s">
        <v>2328</v>
      </c>
      <c r="F1019" s="7" t="s">
        <v>15</v>
      </c>
      <c r="G1019" s="12" t="s">
        <v>4513</v>
      </c>
      <c r="H1019" s="12" t="str">
        <f>VLOOKUP($B1019,[1]Sheet1!$A:$G,5,0)</f>
        <v>dheeraj.sharma@redingtongroup.com</v>
      </c>
      <c r="I1019" s="12" t="str">
        <f>VLOOKUP($B1019,[1]Sheet1!$A:$G,7,0)</f>
        <v>sidharth.eknath@redingtongroup.com</v>
      </c>
      <c r="J1019" s="12" t="s">
        <v>82</v>
      </c>
      <c r="K1019" s="7"/>
      <c r="L1019" s="7"/>
      <c r="M1019" s="8"/>
      <c r="N1019" s="7" t="str">
        <f t="shared" si="45"/>
        <v>dheeraj.sharma@redingtongroup.com; sidharth.eknath@redingtongroup.com; nilesh.phirke@redingtongroup.com;christopher.joseph@redingtongroup.com</v>
      </c>
      <c r="O1019" s="7" t="str">
        <f t="shared" si="46"/>
        <v>N14701</v>
      </c>
      <c r="P1019" s="8" t="s">
        <v>5215</v>
      </c>
      <c r="Q1019" s="14">
        <f>VLOOKUP($B1019,[2]Sheet3!$G:$CZ,2,0)</f>
        <v>2400300312</v>
      </c>
      <c r="R1019" s="14">
        <f>VLOOKUP($B1019,[2]Sheet3!$G:$CZ,3,0)</f>
        <v>0</v>
      </c>
      <c r="S1019" s="14">
        <f>VLOOKUP($B1019,[2]Sheet3!$G:$CZ,4,0)</f>
        <v>0</v>
      </c>
      <c r="T1019" s="14">
        <f>VLOOKUP($B1019,[2]Sheet3!$G:$CZ,5,0)</f>
        <v>0</v>
      </c>
      <c r="U1019" s="14">
        <f>VLOOKUP($B1019,[2]Sheet3!$G:$CZ,6,0)</f>
        <v>0</v>
      </c>
      <c r="V1019" s="14">
        <f>VLOOKUP($B1019,[2]Sheet3!$G:$CZ,7,0)</f>
        <v>0</v>
      </c>
      <c r="W1019" s="14">
        <f>VLOOKUP($B1019,[2]Sheet3!$G:$CZ,8,0)</f>
        <v>0</v>
      </c>
      <c r="X1019" s="14">
        <f>VLOOKUP($B1019,[2]Sheet3!$G:$CZ,9,0)</f>
        <v>0</v>
      </c>
      <c r="Y1019" s="14">
        <f>VLOOKUP($B1019,[2]Sheet3!$G:$CZ,10,0)</f>
        <v>0</v>
      </c>
      <c r="Z1019" s="14">
        <f>VLOOKUP($B1019,[2]Sheet3!$G:$CZ,11,0)</f>
        <v>0</v>
      </c>
      <c r="AA1019" s="14">
        <f>VLOOKUP($B1019,[2]Sheet3!$G:$CZ,12,0)</f>
        <v>0</v>
      </c>
      <c r="AB1019" s="14">
        <f>VLOOKUP($B1019,[2]Sheet3!$G:$CZ,13,0)</f>
        <v>0</v>
      </c>
      <c r="AC1019" s="14">
        <f>VLOOKUP($B1019,[2]Sheet3!$G:$CZ,14,0)</f>
        <v>0</v>
      </c>
      <c r="AD1019" s="14">
        <f>VLOOKUP($B1019,[2]Sheet3!$G:$CZ,15,0)</f>
        <v>0</v>
      </c>
      <c r="AE1019" s="14">
        <f>VLOOKUP($B1019,[2]Sheet3!$G:$CZ,16,0)</f>
        <v>0</v>
      </c>
      <c r="AF1019" s="14">
        <f>VLOOKUP($B1019,[2]Sheet3!$G:$CZ,17,0)</f>
        <v>0</v>
      </c>
      <c r="AG1019" s="14">
        <f>VLOOKUP($B1019,[2]Sheet3!$G:$CZ,18,0)</f>
        <v>0</v>
      </c>
      <c r="AH1019" s="14">
        <f>VLOOKUP($B1019,[2]Sheet3!$G:$CZ,19,0)</f>
        <v>0</v>
      </c>
      <c r="AI1019" s="14">
        <f>VLOOKUP($B1019,[2]Sheet3!$G:$CZ,20,0)</f>
        <v>0</v>
      </c>
      <c r="AJ1019" s="14">
        <f>VLOOKUP($B1019,[2]Sheet3!$G:$CZ,21,0)</f>
        <v>0</v>
      </c>
      <c r="AK1019" s="14">
        <f>VLOOKUP($B1019,[2]Sheet3!$G:$CZ,22,0)</f>
        <v>0</v>
      </c>
      <c r="AL1019" s="14">
        <f>VLOOKUP($B1019,[2]Sheet3!$G:$CZ,23,0)</f>
        <v>0</v>
      </c>
      <c r="AM1019" s="14">
        <f>VLOOKUP($B1019,[2]Sheet3!$G:$CZ,24,0)</f>
        <v>0</v>
      </c>
      <c r="AN1019" s="14">
        <f>VLOOKUP($B1019,[2]Sheet3!$G:$CZ,25,0)</f>
        <v>0</v>
      </c>
      <c r="AO1019" s="14">
        <f>VLOOKUP($B1019,[2]Sheet3!$G:$CZ,26,0)</f>
        <v>0</v>
      </c>
      <c r="AP1019" s="14">
        <f>VLOOKUP($B1019,[2]Sheet3!$G:$CZ,27,0)</f>
        <v>0</v>
      </c>
      <c r="AQ1019" s="14">
        <f>VLOOKUP($B1019,[2]Sheet3!$G:$CZ,28,0)</f>
        <v>0</v>
      </c>
      <c r="AR1019" s="14">
        <f>VLOOKUP($B1019,[2]Sheet3!$G:$CZ,29,0)</f>
        <v>0</v>
      </c>
      <c r="AS1019" s="14">
        <f>VLOOKUP($B1019,[2]Sheet3!$G:$CZ,30,0)</f>
        <v>0</v>
      </c>
      <c r="AT1019" s="14">
        <f>VLOOKUP($B1019,[2]Sheet3!$G:$CZ,31,0)</f>
        <v>0</v>
      </c>
      <c r="AU1019" s="14">
        <f>VLOOKUP($B1019,[2]Sheet3!$G:$CZ,32,0)</f>
        <v>0</v>
      </c>
      <c r="AV1019" s="14">
        <f>VLOOKUP($B1019,[2]Sheet3!$G:$CZ,33,0)</f>
        <v>0</v>
      </c>
      <c r="AW1019" s="14">
        <f>VLOOKUP($B1019,[2]Sheet3!$G:$CZ,34,0)</f>
        <v>0</v>
      </c>
      <c r="AX1019" s="14">
        <f>VLOOKUP($B1019,[2]Sheet3!$G:$CZ,35,0)</f>
        <v>0</v>
      </c>
      <c r="AY1019" s="14">
        <f>VLOOKUP($B1019,[2]Sheet3!$G:$CZ,36,0)</f>
        <v>0</v>
      </c>
      <c r="AZ1019" s="14">
        <f>VLOOKUP($B1019,[2]Sheet3!$G:$CZ,37,0)</f>
        <v>0</v>
      </c>
      <c r="BA1019" s="14">
        <f>VLOOKUP($B1019,[2]Sheet3!$G:$CZ,38,0)</f>
        <v>0</v>
      </c>
      <c r="BB1019" s="14">
        <f>VLOOKUP($B1019,[2]Sheet3!$G:$CZ,39,0)</f>
        <v>0</v>
      </c>
      <c r="BC1019" s="14">
        <f>VLOOKUP($B1019,[2]Sheet3!$G:$CZ,40,0)</f>
        <v>0</v>
      </c>
      <c r="BD1019" s="14">
        <f>VLOOKUP($B1019,[2]Sheet3!$G:$CZ,41,0)</f>
        <v>0</v>
      </c>
      <c r="BE1019" s="14">
        <f>VLOOKUP($B1019,[2]Sheet3!$G:$CZ,42,0)</f>
        <v>0</v>
      </c>
      <c r="BF1019" s="14">
        <f>VLOOKUP($B1019,[2]Sheet3!$G:$CZ,43,0)</f>
        <v>0</v>
      </c>
      <c r="BG1019" s="14">
        <f>VLOOKUP($B1019,[2]Sheet3!$G:$CZ,44,0)</f>
        <v>0</v>
      </c>
      <c r="BH1019" s="14">
        <f>VLOOKUP($B1019,[2]Sheet3!$G:$CZ,45,0)</f>
        <v>0</v>
      </c>
      <c r="BI1019" s="14">
        <f>VLOOKUP($B1019,[2]Sheet3!$G:$CZ,46,0)</f>
        <v>0</v>
      </c>
      <c r="BJ1019" s="14">
        <f>VLOOKUP($B1019,[2]Sheet3!$G:$CZ,47,0)</f>
        <v>0</v>
      </c>
      <c r="BK1019" s="14">
        <f>VLOOKUP($B1019,[2]Sheet3!$G:$CZ,48,0)</f>
        <v>0</v>
      </c>
      <c r="BL1019" s="14">
        <f>VLOOKUP($B1019,[2]Sheet3!$G:$CZ,49,0)</f>
        <v>0</v>
      </c>
      <c r="BM1019" s="14">
        <f>VLOOKUP($B1019,[2]Sheet3!$G:$CZ,50,0)</f>
        <v>0</v>
      </c>
      <c r="BN1019" s="14">
        <f>VLOOKUP($B1019,[2]Sheet3!$G:$CZ,51,0)</f>
        <v>0</v>
      </c>
      <c r="BO1019" s="14">
        <f>VLOOKUP($B1019,[2]Sheet3!$G:$CZ,52,0)</f>
        <v>0</v>
      </c>
      <c r="BP1019" s="14">
        <f>VLOOKUP($B1019,[2]Sheet3!$G:$CZ,53,0)</f>
        <v>0</v>
      </c>
      <c r="BQ1019" s="14">
        <f>VLOOKUP($B1019,[2]Sheet3!$G:$CZ,54,0)</f>
        <v>0</v>
      </c>
      <c r="BR1019" s="14">
        <f>VLOOKUP($B1019,[2]Sheet3!$G:$CZ,55,0)</f>
        <v>0</v>
      </c>
      <c r="BS1019" s="14">
        <f>VLOOKUP($B1019,[2]Sheet3!$G:$CZ,56,0)</f>
        <v>0</v>
      </c>
      <c r="BT1019" s="14">
        <f>VLOOKUP($B1019,[2]Sheet3!$G:$CZ,57,0)</f>
        <v>0</v>
      </c>
      <c r="BU1019" s="14">
        <f>VLOOKUP($B1019,[2]Sheet3!$G:$CZ,58,0)</f>
        <v>0</v>
      </c>
      <c r="BV1019" s="14">
        <f>VLOOKUP($B1019,[2]Sheet3!$G:$CZ,59,0)</f>
        <v>0</v>
      </c>
      <c r="BW1019" s="14">
        <f>VLOOKUP($B1019,[2]Sheet3!$G:$CZ,60,0)</f>
        <v>0</v>
      </c>
      <c r="BX1019" s="14">
        <f>VLOOKUP($B1019,[2]Sheet3!$G:$CZ,61,0)</f>
        <v>0</v>
      </c>
      <c r="BY1019" s="14">
        <f>VLOOKUP($B1019,[2]Sheet3!$G:$CZ,62,0)</f>
        <v>0</v>
      </c>
      <c r="BZ1019" s="14">
        <f>VLOOKUP($B1019,[2]Sheet3!$G:$CZ,63,0)</f>
        <v>0</v>
      </c>
      <c r="CA1019" s="14">
        <f>VLOOKUP($B1019,[2]Sheet3!$G:$CZ,64,0)</f>
        <v>0</v>
      </c>
      <c r="CB1019" s="14">
        <f>VLOOKUP($B1019,[2]Sheet3!$G:$CZ,65,0)</f>
        <v>0</v>
      </c>
      <c r="CC1019" s="14">
        <f>VLOOKUP($B1019,[2]Sheet3!$G:$CZ,66,0)</f>
        <v>0</v>
      </c>
      <c r="CD1019" s="14">
        <f>VLOOKUP($B1019,[2]Sheet3!$G:$CZ,67,0)</f>
        <v>0</v>
      </c>
      <c r="CE1019" s="14">
        <f>VLOOKUP($B1019,[2]Sheet3!$G:$CZ,68,0)</f>
        <v>0</v>
      </c>
      <c r="CF1019" s="14">
        <f>VLOOKUP($B1019,[2]Sheet3!$G:$CZ,69,0)</f>
        <v>0</v>
      </c>
      <c r="CG1019" s="14">
        <f>VLOOKUP($B1019,[2]Sheet3!$G:$CZ,70,0)</f>
        <v>0</v>
      </c>
      <c r="CH1019" s="14">
        <f>VLOOKUP($B1019,[2]Sheet3!$G:$CZ,71,0)</f>
        <v>0</v>
      </c>
      <c r="CI1019" s="14">
        <f>VLOOKUP($B1019,[2]Sheet3!$G:$CZ,72,0)</f>
        <v>0</v>
      </c>
      <c r="CJ1019" s="14">
        <f>VLOOKUP($B1019,[2]Sheet3!$G:$CZ,73,0)</f>
        <v>0</v>
      </c>
      <c r="CK1019" s="14">
        <f>VLOOKUP($B1019,[2]Sheet3!$G:$CZ,74,0)</f>
        <v>0</v>
      </c>
      <c r="CL1019" s="14">
        <f>VLOOKUP($B1019,[2]Sheet3!$G:$CZ,75,0)</f>
        <v>0</v>
      </c>
      <c r="CM1019" s="14">
        <f>VLOOKUP($B1019,[2]Sheet3!$G:$CZ,76,0)</f>
        <v>0</v>
      </c>
      <c r="CN1019" s="14">
        <f>VLOOKUP($B1019,[2]Sheet3!$G:$CZ,77,0)</f>
        <v>0</v>
      </c>
      <c r="CO1019" s="14">
        <f>VLOOKUP($B1019,[2]Sheet3!$G:$CZ,78,0)</f>
        <v>0</v>
      </c>
      <c r="CP1019" s="14">
        <f>VLOOKUP($B1019,[2]Sheet3!$G:$CZ,79,0)</f>
        <v>0</v>
      </c>
      <c r="CQ1019" s="14">
        <f>VLOOKUP($B1019,[2]Sheet3!$G:$CZ,80,0)</f>
        <v>0</v>
      </c>
      <c r="CR1019" s="14">
        <f>VLOOKUP($B1019,[2]Sheet3!$G:$CZ,81,0)</f>
        <v>0</v>
      </c>
      <c r="CS1019" s="14">
        <f>VLOOKUP($B1019,[2]Sheet3!$G:$CZ,82,0)</f>
        <v>0</v>
      </c>
      <c r="CT1019" s="14">
        <f>VLOOKUP($B1019,[2]Sheet3!$G:$CZ,83,0)</f>
        <v>0</v>
      </c>
      <c r="CU1019" s="14">
        <f>VLOOKUP($B1019,[2]Sheet3!$G:$CZ,84,0)</f>
        <v>0</v>
      </c>
      <c r="CV1019" s="14">
        <f>VLOOKUP($B1019,[2]Sheet3!$G:$CZ,85,0)</f>
        <v>0</v>
      </c>
      <c r="CW1019" s="14">
        <f>VLOOKUP($B1019,[2]Sheet3!$G:$CZ,86,0)</f>
        <v>0</v>
      </c>
      <c r="CX1019" s="14">
        <f>VLOOKUP($B1019,[2]Sheet3!$G:$CZ,87,0)</f>
        <v>0</v>
      </c>
      <c r="CY1019" s="14">
        <f>VLOOKUP($B1019,[2]Sheet3!$G:$CZ,88,0)</f>
        <v>0</v>
      </c>
      <c r="CZ1019" s="14">
        <f>VLOOKUP($B1019,[2]Sheet3!$G:$CZ,89,0)</f>
        <v>0</v>
      </c>
      <c r="DA1019" s="14">
        <f>VLOOKUP($B1019,[2]Sheet3!$G:$CZ,90,0)</f>
        <v>0</v>
      </c>
      <c r="DB1019" s="14">
        <f>VLOOKUP($B1019,[2]Sheet3!$G:$CZ,91,0)</f>
        <v>0</v>
      </c>
      <c r="DC1019" s="14">
        <f>VLOOKUP($B1019,[2]Sheet3!$G:$CZ,92,0)</f>
        <v>0</v>
      </c>
      <c r="DD1019" s="14">
        <f>VLOOKUP($B1019,[2]Sheet3!$G:$CZ,93,0)</f>
        <v>0</v>
      </c>
      <c r="DE1019" s="14">
        <f>VLOOKUP($B1019,[2]Sheet3!$G:$CZ,94,0)</f>
        <v>0</v>
      </c>
      <c r="DF1019" s="14">
        <f>VLOOKUP($B1019,[2]Sheet3!$G:$CZ,95,0)</f>
        <v>0</v>
      </c>
      <c r="DG1019" s="14">
        <f>VLOOKUP($B1019,[2]Sheet3!$G:$CZ,96,0)</f>
        <v>0</v>
      </c>
      <c r="DH1019" s="14">
        <f>VLOOKUP($B1019,[2]Sheet3!$G:$CZ,97,0)</f>
        <v>0</v>
      </c>
      <c r="DI1019" s="14">
        <f>VLOOKUP($B1019,[2]Sheet3!$G:$CZ,98,0)</f>
        <v>0</v>
      </c>
    </row>
    <row r="1020" spans="1:113" x14ac:dyDescent="0.3">
      <c r="A1020" s="9" t="str">
        <f t="shared" si="47"/>
        <v>W14136</v>
      </c>
      <c r="B1020" s="15" t="s">
        <v>2329</v>
      </c>
      <c r="C1020" s="15" t="s">
        <v>2330</v>
      </c>
      <c r="F1020" s="7" t="s">
        <v>15</v>
      </c>
      <c r="G1020" s="12" t="s">
        <v>4514</v>
      </c>
      <c r="H1020" s="12" t="str">
        <f>VLOOKUP($B1020,[1]Sheet1!$A:$G,5,0)</f>
        <v>vijay.tayade@redingtongroup.com</v>
      </c>
      <c r="I1020" s="12" t="str">
        <f>VLOOKUP($B1020,[1]Sheet1!$A:$G,7,0)</f>
        <v>rohan.vora@redingtongroup.com</v>
      </c>
      <c r="J1020" s="12" t="s">
        <v>82</v>
      </c>
      <c r="K1020" s="7"/>
      <c r="L1020" s="7"/>
      <c r="M1020" s="8"/>
      <c r="N1020" s="7" t="str">
        <f t="shared" si="45"/>
        <v>vijay.tayade@redingtongroup.com; rohan.vora@redingtongroup.com; nilesh.phirke@redingtongroup.com;christopher.joseph@redingtongroup.com</v>
      </c>
      <c r="O1020" s="7" t="str">
        <f t="shared" si="46"/>
        <v>W14136</v>
      </c>
      <c r="P1020" s="8" t="s">
        <v>5215</v>
      </c>
      <c r="Q1020" s="14">
        <f>VLOOKUP($B1020,[2]Sheet3!$G:$CZ,2,0)</f>
        <v>2400305864</v>
      </c>
      <c r="R1020" s="14">
        <f>VLOOKUP($B1020,[2]Sheet3!$G:$CZ,3,0)</f>
        <v>2400305862</v>
      </c>
      <c r="S1020" s="14">
        <f>VLOOKUP($B1020,[2]Sheet3!$G:$CZ,4,0)</f>
        <v>0</v>
      </c>
      <c r="T1020" s="14">
        <f>VLOOKUP($B1020,[2]Sheet3!$G:$CZ,5,0)</f>
        <v>0</v>
      </c>
      <c r="U1020" s="14">
        <f>VLOOKUP($B1020,[2]Sheet3!$G:$CZ,6,0)</f>
        <v>0</v>
      </c>
      <c r="V1020" s="14">
        <f>VLOOKUP($B1020,[2]Sheet3!$G:$CZ,7,0)</f>
        <v>0</v>
      </c>
      <c r="W1020" s="14">
        <f>VLOOKUP($B1020,[2]Sheet3!$G:$CZ,8,0)</f>
        <v>0</v>
      </c>
      <c r="X1020" s="14">
        <f>VLOOKUP($B1020,[2]Sheet3!$G:$CZ,9,0)</f>
        <v>0</v>
      </c>
      <c r="Y1020" s="14">
        <f>VLOOKUP($B1020,[2]Sheet3!$G:$CZ,10,0)</f>
        <v>0</v>
      </c>
      <c r="Z1020" s="14">
        <f>VLOOKUP($B1020,[2]Sheet3!$G:$CZ,11,0)</f>
        <v>0</v>
      </c>
      <c r="AA1020" s="14">
        <f>VLOOKUP($B1020,[2]Sheet3!$G:$CZ,12,0)</f>
        <v>0</v>
      </c>
      <c r="AB1020" s="14">
        <f>VLOOKUP($B1020,[2]Sheet3!$G:$CZ,13,0)</f>
        <v>0</v>
      </c>
      <c r="AC1020" s="14">
        <f>VLOOKUP($B1020,[2]Sheet3!$G:$CZ,14,0)</f>
        <v>0</v>
      </c>
      <c r="AD1020" s="14">
        <f>VLOOKUP($B1020,[2]Sheet3!$G:$CZ,15,0)</f>
        <v>0</v>
      </c>
      <c r="AE1020" s="14">
        <f>VLOOKUP($B1020,[2]Sheet3!$G:$CZ,16,0)</f>
        <v>0</v>
      </c>
      <c r="AF1020" s="14">
        <f>VLOOKUP($B1020,[2]Sheet3!$G:$CZ,17,0)</f>
        <v>0</v>
      </c>
      <c r="AG1020" s="14">
        <f>VLOOKUP($B1020,[2]Sheet3!$G:$CZ,18,0)</f>
        <v>0</v>
      </c>
      <c r="AH1020" s="14">
        <f>VLOOKUP($B1020,[2]Sheet3!$G:$CZ,19,0)</f>
        <v>0</v>
      </c>
      <c r="AI1020" s="14">
        <f>VLOOKUP($B1020,[2]Sheet3!$G:$CZ,20,0)</f>
        <v>0</v>
      </c>
      <c r="AJ1020" s="14">
        <f>VLOOKUP($B1020,[2]Sheet3!$G:$CZ,21,0)</f>
        <v>0</v>
      </c>
      <c r="AK1020" s="14">
        <f>VLOOKUP($B1020,[2]Sheet3!$G:$CZ,22,0)</f>
        <v>0</v>
      </c>
      <c r="AL1020" s="14">
        <f>VLOOKUP($B1020,[2]Sheet3!$G:$CZ,23,0)</f>
        <v>0</v>
      </c>
      <c r="AM1020" s="14">
        <f>VLOOKUP($B1020,[2]Sheet3!$G:$CZ,24,0)</f>
        <v>0</v>
      </c>
      <c r="AN1020" s="14">
        <f>VLOOKUP($B1020,[2]Sheet3!$G:$CZ,25,0)</f>
        <v>0</v>
      </c>
      <c r="AO1020" s="14">
        <f>VLOOKUP($B1020,[2]Sheet3!$G:$CZ,26,0)</f>
        <v>0</v>
      </c>
      <c r="AP1020" s="14">
        <f>VLOOKUP($B1020,[2]Sheet3!$G:$CZ,27,0)</f>
        <v>0</v>
      </c>
      <c r="AQ1020" s="14">
        <f>VLOOKUP($B1020,[2]Sheet3!$G:$CZ,28,0)</f>
        <v>0</v>
      </c>
      <c r="AR1020" s="14">
        <f>VLOOKUP($B1020,[2]Sheet3!$G:$CZ,29,0)</f>
        <v>0</v>
      </c>
      <c r="AS1020" s="14">
        <f>VLOOKUP($B1020,[2]Sheet3!$G:$CZ,30,0)</f>
        <v>0</v>
      </c>
      <c r="AT1020" s="14">
        <f>VLOOKUP($B1020,[2]Sheet3!$G:$CZ,31,0)</f>
        <v>0</v>
      </c>
      <c r="AU1020" s="14">
        <f>VLOOKUP($B1020,[2]Sheet3!$G:$CZ,32,0)</f>
        <v>0</v>
      </c>
      <c r="AV1020" s="14">
        <f>VLOOKUP($B1020,[2]Sheet3!$G:$CZ,33,0)</f>
        <v>0</v>
      </c>
      <c r="AW1020" s="14">
        <f>VLOOKUP($B1020,[2]Sheet3!$G:$CZ,34,0)</f>
        <v>0</v>
      </c>
      <c r="AX1020" s="14">
        <f>VLOOKUP($B1020,[2]Sheet3!$G:$CZ,35,0)</f>
        <v>0</v>
      </c>
      <c r="AY1020" s="14">
        <f>VLOOKUP($B1020,[2]Sheet3!$G:$CZ,36,0)</f>
        <v>0</v>
      </c>
      <c r="AZ1020" s="14">
        <f>VLOOKUP($B1020,[2]Sheet3!$G:$CZ,37,0)</f>
        <v>0</v>
      </c>
      <c r="BA1020" s="14">
        <f>VLOOKUP($B1020,[2]Sheet3!$G:$CZ,38,0)</f>
        <v>0</v>
      </c>
      <c r="BB1020" s="14">
        <f>VLOOKUP($B1020,[2]Sheet3!$G:$CZ,39,0)</f>
        <v>0</v>
      </c>
      <c r="BC1020" s="14">
        <f>VLOOKUP($B1020,[2]Sheet3!$G:$CZ,40,0)</f>
        <v>0</v>
      </c>
      <c r="BD1020" s="14">
        <f>VLOOKUP($B1020,[2]Sheet3!$G:$CZ,41,0)</f>
        <v>0</v>
      </c>
      <c r="BE1020" s="14">
        <f>VLOOKUP($B1020,[2]Sheet3!$G:$CZ,42,0)</f>
        <v>0</v>
      </c>
      <c r="BF1020" s="14">
        <f>VLOOKUP($B1020,[2]Sheet3!$G:$CZ,43,0)</f>
        <v>0</v>
      </c>
      <c r="BG1020" s="14">
        <f>VLOOKUP($B1020,[2]Sheet3!$G:$CZ,44,0)</f>
        <v>0</v>
      </c>
      <c r="BH1020" s="14">
        <f>VLOOKUP($B1020,[2]Sheet3!$G:$CZ,45,0)</f>
        <v>0</v>
      </c>
      <c r="BI1020" s="14">
        <f>VLOOKUP($B1020,[2]Sheet3!$G:$CZ,46,0)</f>
        <v>0</v>
      </c>
      <c r="BJ1020" s="14">
        <f>VLOOKUP($B1020,[2]Sheet3!$G:$CZ,47,0)</f>
        <v>0</v>
      </c>
      <c r="BK1020" s="14">
        <f>VLOOKUP($B1020,[2]Sheet3!$G:$CZ,48,0)</f>
        <v>0</v>
      </c>
      <c r="BL1020" s="14">
        <f>VLOOKUP($B1020,[2]Sheet3!$G:$CZ,49,0)</f>
        <v>0</v>
      </c>
      <c r="BM1020" s="14">
        <f>VLOOKUP($B1020,[2]Sheet3!$G:$CZ,50,0)</f>
        <v>0</v>
      </c>
      <c r="BN1020" s="14">
        <f>VLOOKUP($B1020,[2]Sheet3!$G:$CZ,51,0)</f>
        <v>0</v>
      </c>
      <c r="BO1020" s="14">
        <f>VLOOKUP($B1020,[2]Sheet3!$G:$CZ,52,0)</f>
        <v>0</v>
      </c>
      <c r="BP1020" s="14">
        <f>VLOOKUP($B1020,[2]Sheet3!$G:$CZ,53,0)</f>
        <v>0</v>
      </c>
      <c r="BQ1020" s="14">
        <f>VLOOKUP($B1020,[2]Sheet3!$G:$CZ,54,0)</f>
        <v>0</v>
      </c>
      <c r="BR1020" s="14">
        <f>VLOOKUP($B1020,[2]Sheet3!$G:$CZ,55,0)</f>
        <v>0</v>
      </c>
      <c r="BS1020" s="14">
        <f>VLOOKUP($B1020,[2]Sheet3!$G:$CZ,56,0)</f>
        <v>0</v>
      </c>
      <c r="BT1020" s="14">
        <f>VLOOKUP($B1020,[2]Sheet3!$G:$CZ,57,0)</f>
        <v>0</v>
      </c>
      <c r="BU1020" s="14">
        <f>VLOOKUP($B1020,[2]Sheet3!$G:$CZ,58,0)</f>
        <v>0</v>
      </c>
      <c r="BV1020" s="14">
        <f>VLOOKUP($B1020,[2]Sheet3!$G:$CZ,59,0)</f>
        <v>0</v>
      </c>
      <c r="BW1020" s="14">
        <f>VLOOKUP($B1020,[2]Sheet3!$G:$CZ,60,0)</f>
        <v>0</v>
      </c>
      <c r="BX1020" s="14">
        <f>VLOOKUP($B1020,[2]Sheet3!$G:$CZ,61,0)</f>
        <v>0</v>
      </c>
      <c r="BY1020" s="14">
        <f>VLOOKUP($B1020,[2]Sheet3!$G:$CZ,62,0)</f>
        <v>0</v>
      </c>
      <c r="BZ1020" s="14">
        <f>VLOOKUP($B1020,[2]Sheet3!$G:$CZ,63,0)</f>
        <v>0</v>
      </c>
      <c r="CA1020" s="14">
        <f>VLOOKUP($B1020,[2]Sheet3!$G:$CZ,64,0)</f>
        <v>0</v>
      </c>
      <c r="CB1020" s="14">
        <f>VLOOKUP($B1020,[2]Sheet3!$G:$CZ,65,0)</f>
        <v>0</v>
      </c>
      <c r="CC1020" s="14">
        <f>VLOOKUP($B1020,[2]Sheet3!$G:$CZ,66,0)</f>
        <v>0</v>
      </c>
      <c r="CD1020" s="14">
        <f>VLOOKUP($B1020,[2]Sheet3!$G:$CZ,67,0)</f>
        <v>0</v>
      </c>
      <c r="CE1020" s="14">
        <f>VLOOKUP($B1020,[2]Sheet3!$G:$CZ,68,0)</f>
        <v>0</v>
      </c>
      <c r="CF1020" s="14">
        <f>VLOOKUP($B1020,[2]Sheet3!$G:$CZ,69,0)</f>
        <v>0</v>
      </c>
      <c r="CG1020" s="14">
        <f>VLOOKUP($B1020,[2]Sheet3!$G:$CZ,70,0)</f>
        <v>0</v>
      </c>
      <c r="CH1020" s="14">
        <f>VLOOKUP($B1020,[2]Sheet3!$G:$CZ,71,0)</f>
        <v>0</v>
      </c>
      <c r="CI1020" s="14">
        <f>VLOOKUP($B1020,[2]Sheet3!$G:$CZ,72,0)</f>
        <v>0</v>
      </c>
      <c r="CJ1020" s="14">
        <f>VLOOKUP($B1020,[2]Sheet3!$G:$CZ,73,0)</f>
        <v>0</v>
      </c>
      <c r="CK1020" s="14">
        <f>VLOOKUP($B1020,[2]Sheet3!$G:$CZ,74,0)</f>
        <v>0</v>
      </c>
      <c r="CL1020" s="14">
        <f>VLOOKUP($B1020,[2]Sheet3!$G:$CZ,75,0)</f>
        <v>0</v>
      </c>
      <c r="CM1020" s="14">
        <f>VLOOKUP($B1020,[2]Sheet3!$G:$CZ,76,0)</f>
        <v>0</v>
      </c>
      <c r="CN1020" s="14">
        <f>VLOOKUP($B1020,[2]Sheet3!$G:$CZ,77,0)</f>
        <v>0</v>
      </c>
      <c r="CO1020" s="14">
        <f>VLOOKUP($B1020,[2]Sheet3!$G:$CZ,78,0)</f>
        <v>0</v>
      </c>
      <c r="CP1020" s="14">
        <f>VLOOKUP($B1020,[2]Sheet3!$G:$CZ,79,0)</f>
        <v>0</v>
      </c>
      <c r="CQ1020" s="14">
        <f>VLOOKUP($B1020,[2]Sheet3!$G:$CZ,80,0)</f>
        <v>0</v>
      </c>
      <c r="CR1020" s="14">
        <f>VLOOKUP($B1020,[2]Sheet3!$G:$CZ,81,0)</f>
        <v>0</v>
      </c>
      <c r="CS1020" s="14">
        <f>VLOOKUP($B1020,[2]Sheet3!$G:$CZ,82,0)</f>
        <v>0</v>
      </c>
      <c r="CT1020" s="14">
        <f>VLOOKUP($B1020,[2]Sheet3!$G:$CZ,83,0)</f>
        <v>0</v>
      </c>
      <c r="CU1020" s="14">
        <f>VLOOKUP($B1020,[2]Sheet3!$G:$CZ,84,0)</f>
        <v>0</v>
      </c>
      <c r="CV1020" s="14">
        <f>VLOOKUP($B1020,[2]Sheet3!$G:$CZ,85,0)</f>
        <v>0</v>
      </c>
      <c r="CW1020" s="14">
        <f>VLOOKUP($B1020,[2]Sheet3!$G:$CZ,86,0)</f>
        <v>0</v>
      </c>
      <c r="CX1020" s="14">
        <f>VLOOKUP($B1020,[2]Sheet3!$G:$CZ,87,0)</f>
        <v>0</v>
      </c>
      <c r="CY1020" s="14">
        <f>VLOOKUP($B1020,[2]Sheet3!$G:$CZ,88,0)</f>
        <v>0</v>
      </c>
      <c r="CZ1020" s="14">
        <f>VLOOKUP($B1020,[2]Sheet3!$G:$CZ,89,0)</f>
        <v>0</v>
      </c>
      <c r="DA1020" s="14">
        <f>VLOOKUP($B1020,[2]Sheet3!$G:$CZ,90,0)</f>
        <v>0</v>
      </c>
      <c r="DB1020" s="14">
        <f>VLOOKUP($B1020,[2]Sheet3!$G:$CZ,91,0)</f>
        <v>0</v>
      </c>
      <c r="DC1020" s="14">
        <f>VLOOKUP($B1020,[2]Sheet3!$G:$CZ,92,0)</f>
        <v>0</v>
      </c>
      <c r="DD1020" s="14">
        <f>VLOOKUP($B1020,[2]Sheet3!$G:$CZ,93,0)</f>
        <v>0</v>
      </c>
      <c r="DE1020" s="14">
        <f>VLOOKUP($B1020,[2]Sheet3!$G:$CZ,94,0)</f>
        <v>0</v>
      </c>
      <c r="DF1020" s="14">
        <f>VLOOKUP($B1020,[2]Sheet3!$G:$CZ,95,0)</f>
        <v>0</v>
      </c>
      <c r="DG1020" s="14">
        <f>VLOOKUP($B1020,[2]Sheet3!$G:$CZ,96,0)</f>
        <v>0</v>
      </c>
      <c r="DH1020" s="14">
        <f>VLOOKUP($B1020,[2]Sheet3!$G:$CZ,97,0)</f>
        <v>0</v>
      </c>
      <c r="DI1020" s="14">
        <f>VLOOKUP($B1020,[2]Sheet3!$G:$CZ,98,0)</f>
        <v>0</v>
      </c>
    </row>
    <row r="1021" spans="1:113" x14ac:dyDescent="0.3">
      <c r="A1021" s="9" t="str">
        <f t="shared" si="47"/>
        <v>W53259</v>
      </c>
      <c r="B1021" s="15" t="s">
        <v>2331</v>
      </c>
      <c r="C1021" s="15" t="s">
        <v>2332</v>
      </c>
      <c r="F1021" s="7" t="s">
        <v>15</v>
      </c>
      <c r="G1021" s="12" t="s">
        <v>4515</v>
      </c>
      <c r="H1021" s="12" t="str">
        <f>VLOOKUP($B1021,[1]Sheet1!$A:$G,5,0)</f>
        <v>abhishek.vinod@redingtongroup.com</v>
      </c>
      <c r="I1021" s="12" t="str">
        <f>VLOOKUP($B1021,[1]Sheet1!$A:$G,7,0)</f>
        <v>dilip.vishwa@redingtongroup.com</v>
      </c>
      <c r="J1021" s="12" t="s">
        <v>82</v>
      </c>
      <c r="K1021" s="7"/>
      <c r="L1021" s="7"/>
      <c r="M1021" s="8"/>
      <c r="N1021" s="7" t="str">
        <f t="shared" si="45"/>
        <v>abhishek.vinod@redingtongroup.com; dilip.vishwa@redingtongroup.com; nilesh.phirke@redingtongroup.com;christopher.joseph@redingtongroup.com</v>
      </c>
      <c r="O1021" s="7" t="str">
        <f t="shared" si="46"/>
        <v>W53259</v>
      </c>
      <c r="P1021" s="8" t="s">
        <v>5215</v>
      </c>
      <c r="Q1021" s="14">
        <f>VLOOKUP($B1021,[2]Sheet3!$G:$CZ,2,0)</f>
        <v>2400304497</v>
      </c>
      <c r="R1021" s="14">
        <f>VLOOKUP($B1021,[2]Sheet3!$G:$CZ,3,0)</f>
        <v>0</v>
      </c>
      <c r="S1021" s="14">
        <f>VLOOKUP($B1021,[2]Sheet3!$G:$CZ,4,0)</f>
        <v>0</v>
      </c>
      <c r="T1021" s="14">
        <f>VLOOKUP($B1021,[2]Sheet3!$G:$CZ,5,0)</f>
        <v>0</v>
      </c>
      <c r="U1021" s="14">
        <f>VLOOKUP($B1021,[2]Sheet3!$G:$CZ,6,0)</f>
        <v>0</v>
      </c>
      <c r="V1021" s="14">
        <f>VLOOKUP($B1021,[2]Sheet3!$G:$CZ,7,0)</f>
        <v>0</v>
      </c>
      <c r="W1021" s="14">
        <f>VLOOKUP($B1021,[2]Sheet3!$G:$CZ,8,0)</f>
        <v>0</v>
      </c>
      <c r="X1021" s="14">
        <f>VLOOKUP($B1021,[2]Sheet3!$G:$CZ,9,0)</f>
        <v>0</v>
      </c>
      <c r="Y1021" s="14">
        <f>VLOOKUP($B1021,[2]Sheet3!$G:$CZ,10,0)</f>
        <v>0</v>
      </c>
      <c r="Z1021" s="14">
        <f>VLOOKUP($B1021,[2]Sheet3!$G:$CZ,11,0)</f>
        <v>0</v>
      </c>
      <c r="AA1021" s="14">
        <f>VLOOKUP($B1021,[2]Sheet3!$G:$CZ,12,0)</f>
        <v>0</v>
      </c>
      <c r="AB1021" s="14">
        <f>VLOOKUP($B1021,[2]Sheet3!$G:$CZ,13,0)</f>
        <v>0</v>
      </c>
      <c r="AC1021" s="14">
        <f>VLOOKUP($B1021,[2]Sheet3!$G:$CZ,14,0)</f>
        <v>0</v>
      </c>
      <c r="AD1021" s="14">
        <f>VLOOKUP($B1021,[2]Sheet3!$G:$CZ,15,0)</f>
        <v>0</v>
      </c>
      <c r="AE1021" s="14">
        <f>VLOOKUP($B1021,[2]Sheet3!$G:$CZ,16,0)</f>
        <v>0</v>
      </c>
      <c r="AF1021" s="14">
        <f>VLOOKUP($B1021,[2]Sheet3!$G:$CZ,17,0)</f>
        <v>0</v>
      </c>
      <c r="AG1021" s="14">
        <f>VLOOKUP($B1021,[2]Sheet3!$G:$CZ,18,0)</f>
        <v>0</v>
      </c>
      <c r="AH1021" s="14">
        <f>VLOOKUP($B1021,[2]Sheet3!$G:$CZ,19,0)</f>
        <v>0</v>
      </c>
      <c r="AI1021" s="14">
        <f>VLOOKUP($B1021,[2]Sheet3!$G:$CZ,20,0)</f>
        <v>0</v>
      </c>
      <c r="AJ1021" s="14">
        <f>VLOOKUP($B1021,[2]Sheet3!$G:$CZ,21,0)</f>
        <v>0</v>
      </c>
      <c r="AK1021" s="14">
        <f>VLOOKUP($B1021,[2]Sheet3!$G:$CZ,22,0)</f>
        <v>0</v>
      </c>
      <c r="AL1021" s="14">
        <f>VLOOKUP($B1021,[2]Sheet3!$G:$CZ,23,0)</f>
        <v>0</v>
      </c>
      <c r="AM1021" s="14">
        <f>VLOOKUP($B1021,[2]Sheet3!$G:$CZ,24,0)</f>
        <v>0</v>
      </c>
      <c r="AN1021" s="14">
        <f>VLOOKUP($B1021,[2]Sheet3!$G:$CZ,25,0)</f>
        <v>0</v>
      </c>
      <c r="AO1021" s="14">
        <f>VLOOKUP($B1021,[2]Sheet3!$G:$CZ,26,0)</f>
        <v>0</v>
      </c>
      <c r="AP1021" s="14">
        <f>VLOOKUP($B1021,[2]Sheet3!$G:$CZ,27,0)</f>
        <v>0</v>
      </c>
      <c r="AQ1021" s="14">
        <f>VLOOKUP($B1021,[2]Sheet3!$G:$CZ,28,0)</f>
        <v>0</v>
      </c>
      <c r="AR1021" s="14">
        <f>VLOOKUP($B1021,[2]Sheet3!$G:$CZ,29,0)</f>
        <v>0</v>
      </c>
      <c r="AS1021" s="14">
        <f>VLOOKUP($B1021,[2]Sheet3!$G:$CZ,30,0)</f>
        <v>0</v>
      </c>
      <c r="AT1021" s="14">
        <f>VLOOKUP($B1021,[2]Sheet3!$G:$CZ,31,0)</f>
        <v>0</v>
      </c>
      <c r="AU1021" s="14">
        <f>VLOOKUP($B1021,[2]Sheet3!$G:$CZ,32,0)</f>
        <v>0</v>
      </c>
      <c r="AV1021" s="14">
        <f>VLOOKUP($B1021,[2]Sheet3!$G:$CZ,33,0)</f>
        <v>0</v>
      </c>
      <c r="AW1021" s="14">
        <f>VLOOKUP($B1021,[2]Sheet3!$G:$CZ,34,0)</f>
        <v>0</v>
      </c>
      <c r="AX1021" s="14">
        <f>VLOOKUP($B1021,[2]Sheet3!$G:$CZ,35,0)</f>
        <v>0</v>
      </c>
      <c r="AY1021" s="14">
        <f>VLOOKUP($B1021,[2]Sheet3!$G:$CZ,36,0)</f>
        <v>0</v>
      </c>
      <c r="AZ1021" s="14">
        <f>VLOOKUP($B1021,[2]Sheet3!$G:$CZ,37,0)</f>
        <v>0</v>
      </c>
      <c r="BA1021" s="14">
        <f>VLOOKUP($B1021,[2]Sheet3!$G:$CZ,38,0)</f>
        <v>0</v>
      </c>
      <c r="BB1021" s="14">
        <f>VLOOKUP($B1021,[2]Sheet3!$G:$CZ,39,0)</f>
        <v>0</v>
      </c>
      <c r="BC1021" s="14">
        <f>VLOOKUP($B1021,[2]Sheet3!$G:$CZ,40,0)</f>
        <v>0</v>
      </c>
      <c r="BD1021" s="14">
        <f>VLOOKUP($B1021,[2]Sheet3!$G:$CZ,41,0)</f>
        <v>0</v>
      </c>
      <c r="BE1021" s="14">
        <f>VLOOKUP($B1021,[2]Sheet3!$G:$CZ,42,0)</f>
        <v>0</v>
      </c>
      <c r="BF1021" s="14">
        <f>VLOOKUP($B1021,[2]Sheet3!$G:$CZ,43,0)</f>
        <v>0</v>
      </c>
      <c r="BG1021" s="14">
        <f>VLOOKUP($B1021,[2]Sheet3!$G:$CZ,44,0)</f>
        <v>0</v>
      </c>
      <c r="BH1021" s="14">
        <f>VLOOKUP($B1021,[2]Sheet3!$G:$CZ,45,0)</f>
        <v>0</v>
      </c>
      <c r="BI1021" s="14">
        <f>VLOOKUP($B1021,[2]Sheet3!$G:$CZ,46,0)</f>
        <v>0</v>
      </c>
      <c r="BJ1021" s="14">
        <f>VLOOKUP($B1021,[2]Sheet3!$G:$CZ,47,0)</f>
        <v>0</v>
      </c>
      <c r="BK1021" s="14">
        <f>VLOOKUP($B1021,[2]Sheet3!$G:$CZ,48,0)</f>
        <v>0</v>
      </c>
      <c r="BL1021" s="14">
        <f>VLOOKUP($B1021,[2]Sheet3!$G:$CZ,49,0)</f>
        <v>0</v>
      </c>
      <c r="BM1021" s="14">
        <f>VLOOKUP($B1021,[2]Sheet3!$G:$CZ,50,0)</f>
        <v>0</v>
      </c>
      <c r="BN1021" s="14">
        <f>VLOOKUP($B1021,[2]Sheet3!$G:$CZ,51,0)</f>
        <v>0</v>
      </c>
      <c r="BO1021" s="14">
        <f>VLOOKUP($B1021,[2]Sheet3!$G:$CZ,52,0)</f>
        <v>0</v>
      </c>
      <c r="BP1021" s="14">
        <f>VLOOKUP($B1021,[2]Sheet3!$G:$CZ,53,0)</f>
        <v>0</v>
      </c>
      <c r="BQ1021" s="14">
        <f>VLOOKUP($B1021,[2]Sheet3!$G:$CZ,54,0)</f>
        <v>0</v>
      </c>
      <c r="BR1021" s="14">
        <f>VLOOKUP($B1021,[2]Sheet3!$G:$CZ,55,0)</f>
        <v>0</v>
      </c>
      <c r="BS1021" s="14">
        <f>VLOOKUP($B1021,[2]Sheet3!$G:$CZ,56,0)</f>
        <v>0</v>
      </c>
      <c r="BT1021" s="14">
        <f>VLOOKUP($B1021,[2]Sheet3!$G:$CZ,57,0)</f>
        <v>0</v>
      </c>
      <c r="BU1021" s="14">
        <f>VLOOKUP($B1021,[2]Sheet3!$G:$CZ,58,0)</f>
        <v>0</v>
      </c>
      <c r="BV1021" s="14">
        <f>VLOOKUP($B1021,[2]Sheet3!$G:$CZ,59,0)</f>
        <v>0</v>
      </c>
      <c r="BW1021" s="14">
        <f>VLOOKUP($B1021,[2]Sheet3!$G:$CZ,60,0)</f>
        <v>0</v>
      </c>
      <c r="BX1021" s="14">
        <f>VLOOKUP($B1021,[2]Sheet3!$G:$CZ,61,0)</f>
        <v>0</v>
      </c>
      <c r="BY1021" s="14">
        <f>VLOOKUP($B1021,[2]Sheet3!$G:$CZ,62,0)</f>
        <v>0</v>
      </c>
      <c r="BZ1021" s="14">
        <f>VLOOKUP($B1021,[2]Sheet3!$G:$CZ,63,0)</f>
        <v>0</v>
      </c>
      <c r="CA1021" s="14">
        <f>VLOOKUP($B1021,[2]Sheet3!$G:$CZ,64,0)</f>
        <v>0</v>
      </c>
      <c r="CB1021" s="14">
        <f>VLOOKUP($B1021,[2]Sheet3!$G:$CZ,65,0)</f>
        <v>0</v>
      </c>
      <c r="CC1021" s="14">
        <f>VLOOKUP($B1021,[2]Sheet3!$G:$CZ,66,0)</f>
        <v>0</v>
      </c>
      <c r="CD1021" s="14">
        <f>VLOOKUP($B1021,[2]Sheet3!$G:$CZ,67,0)</f>
        <v>0</v>
      </c>
      <c r="CE1021" s="14">
        <f>VLOOKUP($B1021,[2]Sheet3!$G:$CZ,68,0)</f>
        <v>0</v>
      </c>
      <c r="CF1021" s="14">
        <f>VLOOKUP($B1021,[2]Sheet3!$G:$CZ,69,0)</f>
        <v>0</v>
      </c>
      <c r="CG1021" s="14">
        <f>VLOOKUP($B1021,[2]Sheet3!$G:$CZ,70,0)</f>
        <v>0</v>
      </c>
      <c r="CH1021" s="14">
        <f>VLOOKUP($B1021,[2]Sheet3!$G:$CZ,71,0)</f>
        <v>0</v>
      </c>
      <c r="CI1021" s="14">
        <f>VLOOKUP($B1021,[2]Sheet3!$G:$CZ,72,0)</f>
        <v>0</v>
      </c>
      <c r="CJ1021" s="14">
        <f>VLOOKUP($B1021,[2]Sheet3!$G:$CZ,73,0)</f>
        <v>0</v>
      </c>
      <c r="CK1021" s="14">
        <f>VLOOKUP($B1021,[2]Sheet3!$G:$CZ,74,0)</f>
        <v>0</v>
      </c>
      <c r="CL1021" s="14">
        <f>VLOOKUP($B1021,[2]Sheet3!$G:$CZ,75,0)</f>
        <v>0</v>
      </c>
      <c r="CM1021" s="14">
        <f>VLOOKUP($B1021,[2]Sheet3!$G:$CZ,76,0)</f>
        <v>0</v>
      </c>
      <c r="CN1021" s="14">
        <f>VLOOKUP($B1021,[2]Sheet3!$G:$CZ,77,0)</f>
        <v>0</v>
      </c>
      <c r="CO1021" s="14">
        <f>VLOOKUP($B1021,[2]Sheet3!$G:$CZ,78,0)</f>
        <v>0</v>
      </c>
      <c r="CP1021" s="14">
        <f>VLOOKUP($B1021,[2]Sheet3!$G:$CZ,79,0)</f>
        <v>0</v>
      </c>
      <c r="CQ1021" s="14">
        <f>VLOOKUP($B1021,[2]Sheet3!$G:$CZ,80,0)</f>
        <v>0</v>
      </c>
      <c r="CR1021" s="14">
        <f>VLOOKUP($B1021,[2]Sheet3!$G:$CZ,81,0)</f>
        <v>0</v>
      </c>
      <c r="CS1021" s="14">
        <f>VLOOKUP($B1021,[2]Sheet3!$G:$CZ,82,0)</f>
        <v>0</v>
      </c>
      <c r="CT1021" s="14">
        <f>VLOOKUP($B1021,[2]Sheet3!$G:$CZ,83,0)</f>
        <v>0</v>
      </c>
      <c r="CU1021" s="14">
        <f>VLOOKUP($B1021,[2]Sheet3!$G:$CZ,84,0)</f>
        <v>0</v>
      </c>
      <c r="CV1021" s="14">
        <f>VLOOKUP($B1021,[2]Sheet3!$G:$CZ,85,0)</f>
        <v>0</v>
      </c>
      <c r="CW1021" s="14">
        <f>VLOOKUP($B1021,[2]Sheet3!$G:$CZ,86,0)</f>
        <v>0</v>
      </c>
      <c r="CX1021" s="14">
        <f>VLOOKUP($B1021,[2]Sheet3!$G:$CZ,87,0)</f>
        <v>0</v>
      </c>
      <c r="CY1021" s="14">
        <f>VLOOKUP($B1021,[2]Sheet3!$G:$CZ,88,0)</f>
        <v>0</v>
      </c>
      <c r="CZ1021" s="14">
        <f>VLOOKUP($B1021,[2]Sheet3!$G:$CZ,89,0)</f>
        <v>0</v>
      </c>
      <c r="DA1021" s="14">
        <f>VLOOKUP($B1021,[2]Sheet3!$G:$CZ,90,0)</f>
        <v>0</v>
      </c>
      <c r="DB1021" s="14">
        <f>VLOOKUP($B1021,[2]Sheet3!$G:$CZ,91,0)</f>
        <v>0</v>
      </c>
      <c r="DC1021" s="14">
        <f>VLOOKUP($B1021,[2]Sheet3!$G:$CZ,92,0)</f>
        <v>0</v>
      </c>
      <c r="DD1021" s="14">
        <f>VLOOKUP($B1021,[2]Sheet3!$G:$CZ,93,0)</f>
        <v>0</v>
      </c>
      <c r="DE1021" s="14">
        <f>VLOOKUP($B1021,[2]Sheet3!$G:$CZ,94,0)</f>
        <v>0</v>
      </c>
      <c r="DF1021" s="14">
        <f>VLOOKUP($B1021,[2]Sheet3!$G:$CZ,95,0)</f>
        <v>0</v>
      </c>
      <c r="DG1021" s="14">
        <f>VLOOKUP($B1021,[2]Sheet3!$G:$CZ,96,0)</f>
        <v>0</v>
      </c>
      <c r="DH1021" s="14">
        <f>VLOOKUP($B1021,[2]Sheet3!$G:$CZ,97,0)</f>
        <v>0</v>
      </c>
      <c r="DI1021" s="14">
        <f>VLOOKUP($B1021,[2]Sheet3!$G:$CZ,98,0)</f>
        <v>0</v>
      </c>
    </row>
    <row r="1022" spans="1:113" x14ac:dyDescent="0.3">
      <c r="A1022" s="9" t="str">
        <f t="shared" si="47"/>
        <v>W14471</v>
      </c>
      <c r="B1022" s="15" t="s">
        <v>2333</v>
      </c>
      <c r="C1022" s="15" t="s">
        <v>2334</v>
      </c>
      <c r="F1022" s="7" t="s">
        <v>15</v>
      </c>
      <c r="G1022" s="12" t="s">
        <v>4516</v>
      </c>
      <c r="H1022" s="12" t="str">
        <f>VLOOKUP($B1022,[1]Sheet1!$A:$G,5,0)</f>
        <v>vijay.tayade@redingtongroup.com</v>
      </c>
      <c r="I1022" s="12" t="str">
        <f>VLOOKUP($B1022,[1]Sheet1!$A:$G,7,0)</f>
        <v>rohan.vora@redingtongroup.com</v>
      </c>
      <c r="J1022" s="12" t="s">
        <v>82</v>
      </c>
      <c r="K1022" s="7"/>
      <c r="L1022" s="7"/>
      <c r="M1022" s="8"/>
      <c r="N1022" s="7" t="str">
        <f t="shared" si="45"/>
        <v>vijay.tayade@redingtongroup.com; rohan.vora@redingtongroup.com; nilesh.phirke@redingtongroup.com;christopher.joseph@redingtongroup.com</v>
      </c>
      <c r="O1022" s="7" t="str">
        <f t="shared" si="46"/>
        <v>W14471</v>
      </c>
      <c r="P1022" s="8" t="s">
        <v>5215</v>
      </c>
      <c r="Q1022" s="14">
        <f>VLOOKUP($B1022,[2]Sheet3!$G:$CZ,2,0)</f>
        <v>2400306988</v>
      </c>
      <c r="R1022" s="14">
        <f>VLOOKUP($B1022,[2]Sheet3!$G:$CZ,3,0)</f>
        <v>0</v>
      </c>
      <c r="S1022" s="14">
        <f>VLOOKUP($B1022,[2]Sheet3!$G:$CZ,4,0)</f>
        <v>0</v>
      </c>
      <c r="T1022" s="14">
        <f>VLOOKUP($B1022,[2]Sheet3!$G:$CZ,5,0)</f>
        <v>0</v>
      </c>
      <c r="U1022" s="14">
        <f>VLOOKUP($B1022,[2]Sheet3!$G:$CZ,6,0)</f>
        <v>0</v>
      </c>
      <c r="V1022" s="14">
        <f>VLOOKUP($B1022,[2]Sheet3!$G:$CZ,7,0)</f>
        <v>0</v>
      </c>
      <c r="W1022" s="14">
        <f>VLOOKUP($B1022,[2]Sheet3!$G:$CZ,8,0)</f>
        <v>0</v>
      </c>
      <c r="X1022" s="14">
        <f>VLOOKUP($B1022,[2]Sheet3!$G:$CZ,9,0)</f>
        <v>0</v>
      </c>
      <c r="Y1022" s="14">
        <f>VLOOKUP($B1022,[2]Sheet3!$G:$CZ,10,0)</f>
        <v>0</v>
      </c>
      <c r="Z1022" s="14">
        <f>VLOOKUP($B1022,[2]Sheet3!$G:$CZ,11,0)</f>
        <v>0</v>
      </c>
      <c r="AA1022" s="14">
        <f>VLOOKUP($B1022,[2]Sheet3!$G:$CZ,12,0)</f>
        <v>0</v>
      </c>
      <c r="AB1022" s="14">
        <f>VLOOKUP($B1022,[2]Sheet3!$G:$CZ,13,0)</f>
        <v>0</v>
      </c>
      <c r="AC1022" s="14">
        <f>VLOOKUP($B1022,[2]Sheet3!$G:$CZ,14,0)</f>
        <v>0</v>
      </c>
      <c r="AD1022" s="14">
        <f>VLOOKUP($B1022,[2]Sheet3!$G:$CZ,15,0)</f>
        <v>0</v>
      </c>
      <c r="AE1022" s="14">
        <f>VLOOKUP($B1022,[2]Sheet3!$G:$CZ,16,0)</f>
        <v>0</v>
      </c>
      <c r="AF1022" s="14">
        <f>VLOOKUP($B1022,[2]Sheet3!$G:$CZ,17,0)</f>
        <v>0</v>
      </c>
      <c r="AG1022" s="14">
        <f>VLOOKUP($B1022,[2]Sheet3!$G:$CZ,18,0)</f>
        <v>0</v>
      </c>
      <c r="AH1022" s="14">
        <f>VLOOKUP($B1022,[2]Sheet3!$G:$CZ,19,0)</f>
        <v>0</v>
      </c>
      <c r="AI1022" s="14">
        <f>VLOOKUP($B1022,[2]Sheet3!$G:$CZ,20,0)</f>
        <v>0</v>
      </c>
      <c r="AJ1022" s="14">
        <f>VLOOKUP($B1022,[2]Sheet3!$G:$CZ,21,0)</f>
        <v>0</v>
      </c>
      <c r="AK1022" s="14">
        <f>VLOOKUP($B1022,[2]Sheet3!$G:$CZ,22,0)</f>
        <v>0</v>
      </c>
      <c r="AL1022" s="14">
        <f>VLOOKUP($B1022,[2]Sheet3!$G:$CZ,23,0)</f>
        <v>0</v>
      </c>
      <c r="AM1022" s="14">
        <f>VLOOKUP($B1022,[2]Sheet3!$G:$CZ,24,0)</f>
        <v>0</v>
      </c>
      <c r="AN1022" s="14">
        <f>VLOOKUP($B1022,[2]Sheet3!$G:$CZ,25,0)</f>
        <v>0</v>
      </c>
      <c r="AO1022" s="14">
        <f>VLOOKUP($B1022,[2]Sheet3!$G:$CZ,26,0)</f>
        <v>0</v>
      </c>
      <c r="AP1022" s="14">
        <f>VLOOKUP($B1022,[2]Sheet3!$G:$CZ,27,0)</f>
        <v>0</v>
      </c>
      <c r="AQ1022" s="14">
        <f>VLOOKUP($B1022,[2]Sheet3!$G:$CZ,28,0)</f>
        <v>0</v>
      </c>
      <c r="AR1022" s="14">
        <f>VLOOKUP($B1022,[2]Sheet3!$G:$CZ,29,0)</f>
        <v>0</v>
      </c>
      <c r="AS1022" s="14">
        <f>VLOOKUP($B1022,[2]Sheet3!$G:$CZ,30,0)</f>
        <v>0</v>
      </c>
      <c r="AT1022" s="14">
        <f>VLOOKUP($B1022,[2]Sheet3!$G:$CZ,31,0)</f>
        <v>0</v>
      </c>
      <c r="AU1022" s="14">
        <f>VLOOKUP($B1022,[2]Sheet3!$G:$CZ,32,0)</f>
        <v>0</v>
      </c>
      <c r="AV1022" s="14">
        <f>VLOOKUP($B1022,[2]Sheet3!$G:$CZ,33,0)</f>
        <v>0</v>
      </c>
      <c r="AW1022" s="14">
        <f>VLOOKUP($B1022,[2]Sheet3!$G:$CZ,34,0)</f>
        <v>0</v>
      </c>
      <c r="AX1022" s="14">
        <f>VLOOKUP($B1022,[2]Sheet3!$G:$CZ,35,0)</f>
        <v>0</v>
      </c>
      <c r="AY1022" s="14">
        <f>VLOOKUP($B1022,[2]Sheet3!$G:$CZ,36,0)</f>
        <v>0</v>
      </c>
      <c r="AZ1022" s="14">
        <f>VLOOKUP($B1022,[2]Sheet3!$G:$CZ,37,0)</f>
        <v>0</v>
      </c>
      <c r="BA1022" s="14">
        <f>VLOOKUP($B1022,[2]Sheet3!$G:$CZ,38,0)</f>
        <v>0</v>
      </c>
      <c r="BB1022" s="14">
        <f>VLOOKUP($B1022,[2]Sheet3!$G:$CZ,39,0)</f>
        <v>0</v>
      </c>
      <c r="BC1022" s="14">
        <f>VLOOKUP($B1022,[2]Sheet3!$G:$CZ,40,0)</f>
        <v>0</v>
      </c>
      <c r="BD1022" s="14">
        <f>VLOOKUP($B1022,[2]Sheet3!$G:$CZ,41,0)</f>
        <v>0</v>
      </c>
      <c r="BE1022" s="14">
        <f>VLOOKUP($B1022,[2]Sheet3!$G:$CZ,42,0)</f>
        <v>0</v>
      </c>
      <c r="BF1022" s="14">
        <f>VLOOKUP($B1022,[2]Sheet3!$G:$CZ,43,0)</f>
        <v>0</v>
      </c>
      <c r="BG1022" s="14">
        <f>VLOOKUP($B1022,[2]Sheet3!$G:$CZ,44,0)</f>
        <v>0</v>
      </c>
      <c r="BH1022" s="14">
        <f>VLOOKUP($B1022,[2]Sheet3!$G:$CZ,45,0)</f>
        <v>0</v>
      </c>
      <c r="BI1022" s="14">
        <f>VLOOKUP($B1022,[2]Sheet3!$G:$CZ,46,0)</f>
        <v>0</v>
      </c>
      <c r="BJ1022" s="14">
        <f>VLOOKUP($B1022,[2]Sheet3!$G:$CZ,47,0)</f>
        <v>0</v>
      </c>
      <c r="BK1022" s="14">
        <f>VLOOKUP($B1022,[2]Sheet3!$G:$CZ,48,0)</f>
        <v>0</v>
      </c>
      <c r="BL1022" s="14">
        <f>VLOOKUP($B1022,[2]Sheet3!$G:$CZ,49,0)</f>
        <v>0</v>
      </c>
      <c r="BM1022" s="14">
        <f>VLOOKUP($B1022,[2]Sheet3!$G:$CZ,50,0)</f>
        <v>0</v>
      </c>
      <c r="BN1022" s="14">
        <f>VLOOKUP($B1022,[2]Sheet3!$G:$CZ,51,0)</f>
        <v>0</v>
      </c>
      <c r="BO1022" s="14">
        <f>VLOOKUP($B1022,[2]Sheet3!$G:$CZ,52,0)</f>
        <v>0</v>
      </c>
      <c r="BP1022" s="14">
        <f>VLOOKUP($B1022,[2]Sheet3!$G:$CZ,53,0)</f>
        <v>0</v>
      </c>
      <c r="BQ1022" s="14">
        <f>VLOOKUP($B1022,[2]Sheet3!$G:$CZ,54,0)</f>
        <v>0</v>
      </c>
      <c r="BR1022" s="14">
        <f>VLOOKUP($B1022,[2]Sheet3!$G:$CZ,55,0)</f>
        <v>0</v>
      </c>
      <c r="BS1022" s="14">
        <f>VLOOKUP($B1022,[2]Sheet3!$G:$CZ,56,0)</f>
        <v>0</v>
      </c>
      <c r="BT1022" s="14">
        <f>VLOOKUP($B1022,[2]Sheet3!$G:$CZ,57,0)</f>
        <v>0</v>
      </c>
      <c r="BU1022" s="14">
        <f>VLOOKUP($B1022,[2]Sheet3!$G:$CZ,58,0)</f>
        <v>0</v>
      </c>
      <c r="BV1022" s="14">
        <f>VLOOKUP($B1022,[2]Sheet3!$G:$CZ,59,0)</f>
        <v>0</v>
      </c>
      <c r="BW1022" s="14">
        <f>VLOOKUP($B1022,[2]Sheet3!$G:$CZ,60,0)</f>
        <v>0</v>
      </c>
      <c r="BX1022" s="14">
        <f>VLOOKUP($B1022,[2]Sheet3!$G:$CZ,61,0)</f>
        <v>0</v>
      </c>
      <c r="BY1022" s="14">
        <f>VLOOKUP($B1022,[2]Sheet3!$G:$CZ,62,0)</f>
        <v>0</v>
      </c>
      <c r="BZ1022" s="14">
        <f>VLOOKUP($B1022,[2]Sheet3!$G:$CZ,63,0)</f>
        <v>0</v>
      </c>
      <c r="CA1022" s="14">
        <f>VLOOKUP($B1022,[2]Sheet3!$G:$CZ,64,0)</f>
        <v>0</v>
      </c>
      <c r="CB1022" s="14">
        <f>VLOOKUP($B1022,[2]Sheet3!$G:$CZ,65,0)</f>
        <v>0</v>
      </c>
      <c r="CC1022" s="14">
        <f>VLOOKUP($B1022,[2]Sheet3!$G:$CZ,66,0)</f>
        <v>0</v>
      </c>
      <c r="CD1022" s="14">
        <f>VLOOKUP($B1022,[2]Sheet3!$G:$CZ,67,0)</f>
        <v>0</v>
      </c>
      <c r="CE1022" s="14">
        <f>VLOOKUP($B1022,[2]Sheet3!$G:$CZ,68,0)</f>
        <v>0</v>
      </c>
      <c r="CF1022" s="14">
        <f>VLOOKUP($B1022,[2]Sheet3!$G:$CZ,69,0)</f>
        <v>0</v>
      </c>
      <c r="CG1022" s="14">
        <f>VLOOKUP($B1022,[2]Sheet3!$G:$CZ,70,0)</f>
        <v>0</v>
      </c>
      <c r="CH1022" s="14">
        <f>VLOOKUP($B1022,[2]Sheet3!$G:$CZ,71,0)</f>
        <v>0</v>
      </c>
      <c r="CI1022" s="14">
        <f>VLOOKUP($B1022,[2]Sheet3!$G:$CZ,72,0)</f>
        <v>0</v>
      </c>
      <c r="CJ1022" s="14">
        <f>VLOOKUP($B1022,[2]Sheet3!$G:$CZ,73,0)</f>
        <v>0</v>
      </c>
      <c r="CK1022" s="14">
        <f>VLOOKUP($B1022,[2]Sheet3!$G:$CZ,74,0)</f>
        <v>0</v>
      </c>
      <c r="CL1022" s="14">
        <f>VLOOKUP($B1022,[2]Sheet3!$G:$CZ,75,0)</f>
        <v>0</v>
      </c>
      <c r="CM1022" s="14">
        <f>VLOOKUP($B1022,[2]Sheet3!$G:$CZ,76,0)</f>
        <v>0</v>
      </c>
      <c r="CN1022" s="14">
        <f>VLOOKUP($B1022,[2]Sheet3!$G:$CZ,77,0)</f>
        <v>0</v>
      </c>
      <c r="CO1022" s="14">
        <f>VLOOKUP($B1022,[2]Sheet3!$G:$CZ,78,0)</f>
        <v>0</v>
      </c>
      <c r="CP1022" s="14">
        <f>VLOOKUP($B1022,[2]Sheet3!$G:$CZ,79,0)</f>
        <v>0</v>
      </c>
      <c r="CQ1022" s="14">
        <f>VLOOKUP($B1022,[2]Sheet3!$G:$CZ,80,0)</f>
        <v>0</v>
      </c>
      <c r="CR1022" s="14">
        <f>VLOOKUP($B1022,[2]Sheet3!$G:$CZ,81,0)</f>
        <v>0</v>
      </c>
      <c r="CS1022" s="14">
        <f>VLOOKUP($B1022,[2]Sheet3!$G:$CZ,82,0)</f>
        <v>0</v>
      </c>
      <c r="CT1022" s="14">
        <f>VLOOKUP($B1022,[2]Sheet3!$G:$CZ,83,0)</f>
        <v>0</v>
      </c>
      <c r="CU1022" s="14">
        <f>VLOOKUP($B1022,[2]Sheet3!$G:$CZ,84,0)</f>
        <v>0</v>
      </c>
      <c r="CV1022" s="14">
        <f>VLOOKUP($B1022,[2]Sheet3!$G:$CZ,85,0)</f>
        <v>0</v>
      </c>
      <c r="CW1022" s="14">
        <f>VLOOKUP($B1022,[2]Sheet3!$G:$CZ,86,0)</f>
        <v>0</v>
      </c>
      <c r="CX1022" s="14">
        <f>VLOOKUP($B1022,[2]Sheet3!$G:$CZ,87,0)</f>
        <v>0</v>
      </c>
      <c r="CY1022" s="14">
        <f>VLOOKUP($B1022,[2]Sheet3!$G:$CZ,88,0)</f>
        <v>0</v>
      </c>
      <c r="CZ1022" s="14">
        <f>VLOOKUP($B1022,[2]Sheet3!$G:$CZ,89,0)</f>
        <v>0</v>
      </c>
      <c r="DA1022" s="14">
        <f>VLOOKUP($B1022,[2]Sheet3!$G:$CZ,90,0)</f>
        <v>0</v>
      </c>
      <c r="DB1022" s="14">
        <f>VLOOKUP($B1022,[2]Sheet3!$G:$CZ,91,0)</f>
        <v>0</v>
      </c>
      <c r="DC1022" s="14">
        <f>VLOOKUP($B1022,[2]Sheet3!$G:$CZ,92,0)</f>
        <v>0</v>
      </c>
      <c r="DD1022" s="14">
        <f>VLOOKUP($B1022,[2]Sheet3!$G:$CZ,93,0)</f>
        <v>0</v>
      </c>
      <c r="DE1022" s="14">
        <f>VLOOKUP($B1022,[2]Sheet3!$G:$CZ,94,0)</f>
        <v>0</v>
      </c>
      <c r="DF1022" s="14">
        <f>VLOOKUP($B1022,[2]Sheet3!$G:$CZ,95,0)</f>
        <v>0</v>
      </c>
      <c r="DG1022" s="14">
        <f>VLOOKUP($B1022,[2]Sheet3!$G:$CZ,96,0)</f>
        <v>0</v>
      </c>
      <c r="DH1022" s="14">
        <f>VLOOKUP($B1022,[2]Sheet3!$G:$CZ,97,0)</f>
        <v>0</v>
      </c>
      <c r="DI1022" s="14">
        <f>VLOOKUP($B1022,[2]Sheet3!$G:$CZ,98,0)</f>
        <v>0</v>
      </c>
    </row>
    <row r="1023" spans="1:113" x14ac:dyDescent="0.3">
      <c r="A1023" s="9" t="str">
        <f t="shared" si="47"/>
        <v>W53319</v>
      </c>
      <c r="B1023" s="15" t="s">
        <v>2335</v>
      </c>
      <c r="C1023" s="15" t="s">
        <v>2336</v>
      </c>
      <c r="F1023" s="7" t="s">
        <v>15</v>
      </c>
      <c r="G1023" s="12" t="s">
        <v>4517</v>
      </c>
      <c r="H1023" s="12" t="str">
        <f>VLOOKUP($B1023,[1]Sheet1!$A:$G,5,0)</f>
        <v>abhishek.vinod@redingtongroup.com</v>
      </c>
      <c r="I1023" s="12" t="str">
        <f>VLOOKUP($B1023,[1]Sheet1!$A:$G,7,0)</f>
        <v>dilip.vishwa@redingtongroup.com</v>
      </c>
      <c r="J1023" s="12" t="s">
        <v>82</v>
      </c>
      <c r="K1023" s="7"/>
      <c r="L1023" s="7"/>
      <c r="M1023" s="8"/>
      <c r="N1023" s="7" t="str">
        <f t="shared" si="45"/>
        <v>abhishek.vinod@redingtongroup.com; dilip.vishwa@redingtongroup.com; nilesh.phirke@redingtongroup.com;christopher.joseph@redingtongroup.com</v>
      </c>
      <c r="O1023" s="7" t="str">
        <f t="shared" si="46"/>
        <v>W53319</v>
      </c>
      <c r="P1023" s="8" t="s">
        <v>5215</v>
      </c>
      <c r="Q1023" s="14">
        <f>VLOOKUP($B1023,[2]Sheet3!$G:$CZ,2,0)</f>
        <v>2400304517</v>
      </c>
      <c r="R1023" s="14">
        <f>VLOOKUP($B1023,[2]Sheet3!$G:$CZ,3,0)</f>
        <v>0</v>
      </c>
      <c r="S1023" s="14">
        <f>VLOOKUP($B1023,[2]Sheet3!$G:$CZ,4,0)</f>
        <v>0</v>
      </c>
      <c r="T1023" s="14">
        <f>VLOOKUP($B1023,[2]Sheet3!$G:$CZ,5,0)</f>
        <v>0</v>
      </c>
      <c r="U1023" s="14">
        <f>VLOOKUP($B1023,[2]Sheet3!$G:$CZ,6,0)</f>
        <v>0</v>
      </c>
      <c r="V1023" s="14">
        <f>VLOOKUP($B1023,[2]Sheet3!$G:$CZ,7,0)</f>
        <v>0</v>
      </c>
      <c r="W1023" s="14">
        <f>VLOOKUP($B1023,[2]Sheet3!$G:$CZ,8,0)</f>
        <v>0</v>
      </c>
      <c r="X1023" s="14">
        <f>VLOOKUP($B1023,[2]Sheet3!$G:$CZ,9,0)</f>
        <v>0</v>
      </c>
      <c r="Y1023" s="14">
        <f>VLOOKUP($B1023,[2]Sheet3!$G:$CZ,10,0)</f>
        <v>0</v>
      </c>
      <c r="Z1023" s="14">
        <f>VLOOKUP($B1023,[2]Sheet3!$G:$CZ,11,0)</f>
        <v>0</v>
      </c>
      <c r="AA1023" s="14">
        <f>VLOOKUP($B1023,[2]Sheet3!$G:$CZ,12,0)</f>
        <v>0</v>
      </c>
      <c r="AB1023" s="14">
        <f>VLOOKUP($B1023,[2]Sheet3!$G:$CZ,13,0)</f>
        <v>0</v>
      </c>
      <c r="AC1023" s="14">
        <f>VLOOKUP($B1023,[2]Sheet3!$G:$CZ,14,0)</f>
        <v>0</v>
      </c>
      <c r="AD1023" s="14">
        <f>VLOOKUP($B1023,[2]Sheet3!$G:$CZ,15,0)</f>
        <v>0</v>
      </c>
      <c r="AE1023" s="14">
        <f>VLOOKUP($B1023,[2]Sheet3!$G:$CZ,16,0)</f>
        <v>0</v>
      </c>
      <c r="AF1023" s="14">
        <f>VLOOKUP($B1023,[2]Sheet3!$G:$CZ,17,0)</f>
        <v>0</v>
      </c>
      <c r="AG1023" s="14">
        <f>VLOOKUP($B1023,[2]Sheet3!$G:$CZ,18,0)</f>
        <v>0</v>
      </c>
      <c r="AH1023" s="14">
        <f>VLOOKUP($B1023,[2]Sheet3!$G:$CZ,19,0)</f>
        <v>0</v>
      </c>
      <c r="AI1023" s="14">
        <f>VLOOKUP($B1023,[2]Sheet3!$G:$CZ,20,0)</f>
        <v>0</v>
      </c>
      <c r="AJ1023" s="14">
        <f>VLOOKUP($B1023,[2]Sheet3!$G:$CZ,21,0)</f>
        <v>0</v>
      </c>
      <c r="AK1023" s="14">
        <f>VLOOKUP($B1023,[2]Sheet3!$G:$CZ,22,0)</f>
        <v>0</v>
      </c>
      <c r="AL1023" s="14">
        <f>VLOOKUP($B1023,[2]Sheet3!$G:$CZ,23,0)</f>
        <v>0</v>
      </c>
      <c r="AM1023" s="14">
        <f>VLOOKUP($B1023,[2]Sheet3!$G:$CZ,24,0)</f>
        <v>0</v>
      </c>
      <c r="AN1023" s="14">
        <f>VLOOKUP($B1023,[2]Sheet3!$G:$CZ,25,0)</f>
        <v>0</v>
      </c>
      <c r="AO1023" s="14">
        <f>VLOOKUP($B1023,[2]Sheet3!$G:$CZ,26,0)</f>
        <v>0</v>
      </c>
      <c r="AP1023" s="14">
        <f>VLOOKUP($B1023,[2]Sheet3!$G:$CZ,27,0)</f>
        <v>0</v>
      </c>
      <c r="AQ1023" s="14">
        <f>VLOOKUP($B1023,[2]Sheet3!$G:$CZ,28,0)</f>
        <v>0</v>
      </c>
      <c r="AR1023" s="14">
        <f>VLOOKUP($B1023,[2]Sheet3!$G:$CZ,29,0)</f>
        <v>0</v>
      </c>
      <c r="AS1023" s="14">
        <f>VLOOKUP($B1023,[2]Sheet3!$G:$CZ,30,0)</f>
        <v>0</v>
      </c>
      <c r="AT1023" s="14">
        <f>VLOOKUP($B1023,[2]Sheet3!$G:$CZ,31,0)</f>
        <v>0</v>
      </c>
      <c r="AU1023" s="14">
        <f>VLOOKUP($B1023,[2]Sheet3!$G:$CZ,32,0)</f>
        <v>0</v>
      </c>
      <c r="AV1023" s="14">
        <f>VLOOKUP($B1023,[2]Sheet3!$G:$CZ,33,0)</f>
        <v>0</v>
      </c>
      <c r="AW1023" s="14">
        <f>VLOOKUP($B1023,[2]Sheet3!$G:$CZ,34,0)</f>
        <v>0</v>
      </c>
      <c r="AX1023" s="14">
        <f>VLOOKUP($B1023,[2]Sheet3!$G:$CZ,35,0)</f>
        <v>0</v>
      </c>
      <c r="AY1023" s="14">
        <f>VLOOKUP($B1023,[2]Sheet3!$G:$CZ,36,0)</f>
        <v>0</v>
      </c>
      <c r="AZ1023" s="14">
        <f>VLOOKUP($B1023,[2]Sheet3!$G:$CZ,37,0)</f>
        <v>0</v>
      </c>
      <c r="BA1023" s="14">
        <f>VLOOKUP($B1023,[2]Sheet3!$G:$CZ,38,0)</f>
        <v>0</v>
      </c>
      <c r="BB1023" s="14">
        <f>VLOOKUP($B1023,[2]Sheet3!$G:$CZ,39,0)</f>
        <v>0</v>
      </c>
      <c r="BC1023" s="14">
        <f>VLOOKUP($B1023,[2]Sheet3!$G:$CZ,40,0)</f>
        <v>0</v>
      </c>
      <c r="BD1023" s="14">
        <f>VLOOKUP($B1023,[2]Sheet3!$G:$CZ,41,0)</f>
        <v>0</v>
      </c>
      <c r="BE1023" s="14">
        <f>VLOOKUP($B1023,[2]Sheet3!$G:$CZ,42,0)</f>
        <v>0</v>
      </c>
      <c r="BF1023" s="14">
        <f>VLOOKUP($B1023,[2]Sheet3!$G:$CZ,43,0)</f>
        <v>0</v>
      </c>
      <c r="BG1023" s="14">
        <f>VLOOKUP($B1023,[2]Sheet3!$G:$CZ,44,0)</f>
        <v>0</v>
      </c>
      <c r="BH1023" s="14">
        <f>VLOOKUP($B1023,[2]Sheet3!$G:$CZ,45,0)</f>
        <v>0</v>
      </c>
      <c r="BI1023" s="14">
        <f>VLOOKUP($B1023,[2]Sheet3!$G:$CZ,46,0)</f>
        <v>0</v>
      </c>
      <c r="BJ1023" s="14">
        <f>VLOOKUP($B1023,[2]Sheet3!$G:$CZ,47,0)</f>
        <v>0</v>
      </c>
      <c r="BK1023" s="14">
        <f>VLOOKUP($B1023,[2]Sheet3!$G:$CZ,48,0)</f>
        <v>0</v>
      </c>
      <c r="BL1023" s="14">
        <f>VLOOKUP($B1023,[2]Sheet3!$G:$CZ,49,0)</f>
        <v>0</v>
      </c>
      <c r="BM1023" s="14">
        <f>VLOOKUP($B1023,[2]Sheet3!$G:$CZ,50,0)</f>
        <v>0</v>
      </c>
      <c r="BN1023" s="14">
        <f>VLOOKUP($B1023,[2]Sheet3!$G:$CZ,51,0)</f>
        <v>0</v>
      </c>
      <c r="BO1023" s="14">
        <f>VLOOKUP($B1023,[2]Sheet3!$G:$CZ,52,0)</f>
        <v>0</v>
      </c>
      <c r="BP1023" s="14">
        <f>VLOOKUP($B1023,[2]Sheet3!$G:$CZ,53,0)</f>
        <v>0</v>
      </c>
      <c r="BQ1023" s="14">
        <f>VLOOKUP($B1023,[2]Sheet3!$G:$CZ,54,0)</f>
        <v>0</v>
      </c>
      <c r="BR1023" s="14">
        <f>VLOOKUP($B1023,[2]Sheet3!$G:$CZ,55,0)</f>
        <v>0</v>
      </c>
      <c r="BS1023" s="14">
        <f>VLOOKUP($B1023,[2]Sheet3!$G:$CZ,56,0)</f>
        <v>0</v>
      </c>
      <c r="BT1023" s="14">
        <f>VLOOKUP($B1023,[2]Sheet3!$G:$CZ,57,0)</f>
        <v>0</v>
      </c>
      <c r="BU1023" s="14">
        <f>VLOOKUP($B1023,[2]Sheet3!$G:$CZ,58,0)</f>
        <v>0</v>
      </c>
      <c r="BV1023" s="14">
        <f>VLOOKUP($B1023,[2]Sheet3!$G:$CZ,59,0)</f>
        <v>0</v>
      </c>
      <c r="BW1023" s="14">
        <f>VLOOKUP($B1023,[2]Sheet3!$G:$CZ,60,0)</f>
        <v>0</v>
      </c>
      <c r="BX1023" s="14">
        <f>VLOOKUP($B1023,[2]Sheet3!$G:$CZ,61,0)</f>
        <v>0</v>
      </c>
      <c r="BY1023" s="14">
        <f>VLOOKUP($B1023,[2]Sheet3!$G:$CZ,62,0)</f>
        <v>0</v>
      </c>
      <c r="BZ1023" s="14">
        <f>VLOOKUP($B1023,[2]Sheet3!$G:$CZ,63,0)</f>
        <v>0</v>
      </c>
      <c r="CA1023" s="14">
        <f>VLOOKUP($B1023,[2]Sheet3!$G:$CZ,64,0)</f>
        <v>0</v>
      </c>
      <c r="CB1023" s="14">
        <f>VLOOKUP($B1023,[2]Sheet3!$G:$CZ,65,0)</f>
        <v>0</v>
      </c>
      <c r="CC1023" s="14">
        <f>VLOOKUP($B1023,[2]Sheet3!$G:$CZ,66,0)</f>
        <v>0</v>
      </c>
      <c r="CD1023" s="14">
        <f>VLOOKUP($B1023,[2]Sheet3!$G:$CZ,67,0)</f>
        <v>0</v>
      </c>
      <c r="CE1023" s="14">
        <f>VLOOKUP($B1023,[2]Sheet3!$G:$CZ,68,0)</f>
        <v>0</v>
      </c>
      <c r="CF1023" s="14">
        <f>VLOOKUP($B1023,[2]Sheet3!$G:$CZ,69,0)</f>
        <v>0</v>
      </c>
      <c r="CG1023" s="14">
        <f>VLOOKUP($B1023,[2]Sheet3!$G:$CZ,70,0)</f>
        <v>0</v>
      </c>
      <c r="CH1023" s="14">
        <f>VLOOKUP($B1023,[2]Sheet3!$G:$CZ,71,0)</f>
        <v>0</v>
      </c>
      <c r="CI1023" s="14">
        <f>VLOOKUP($B1023,[2]Sheet3!$G:$CZ,72,0)</f>
        <v>0</v>
      </c>
      <c r="CJ1023" s="14">
        <f>VLOOKUP($B1023,[2]Sheet3!$G:$CZ,73,0)</f>
        <v>0</v>
      </c>
      <c r="CK1023" s="14">
        <f>VLOOKUP($B1023,[2]Sheet3!$G:$CZ,74,0)</f>
        <v>0</v>
      </c>
      <c r="CL1023" s="14">
        <f>VLOOKUP($B1023,[2]Sheet3!$G:$CZ,75,0)</f>
        <v>0</v>
      </c>
      <c r="CM1023" s="14">
        <f>VLOOKUP($B1023,[2]Sheet3!$G:$CZ,76,0)</f>
        <v>0</v>
      </c>
      <c r="CN1023" s="14">
        <f>VLOOKUP($B1023,[2]Sheet3!$G:$CZ,77,0)</f>
        <v>0</v>
      </c>
      <c r="CO1023" s="14">
        <f>VLOOKUP($B1023,[2]Sheet3!$G:$CZ,78,0)</f>
        <v>0</v>
      </c>
      <c r="CP1023" s="14">
        <f>VLOOKUP($B1023,[2]Sheet3!$G:$CZ,79,0)</f>
        <v>0</v>
      </c>
      <c r="CQ1023" s="14">
        <f>VLOOKUP($B1023,[2]Sheet3!$G:$CZ,80,0)</f>
        <v>0</v>
      </c>
      <c r="CR1023" s="14">
        <f>VLOOKUP($B1023,[2]Sheet3!$G:$CZ,81,0)</f>
        <v>0</v>
      </c>
      <c r="CS1023" s="14">
        <f>VLOOKUP($B1023,[2]Sheet3!$G:$CZ,82,0)</f>
        <v>0</v>
      </c>
      <c r="CT1023" s="14">
        <f>VLOOKUP($B1023,[2]Sheet3!$G:$CZ,83,0)</f>
        <v>0</v>
      </c>
      <c r="CU1023" s="14">
        <f>VLOOKUP($B1023,[2]Sheet3!$G:$CZ,84,0)</f>
        <v>0</v>
      </c>
      <c r="CV1023" s="14">
        <f>VLOOKUP($B1023,[2]Sheet3!$G:$CZ,85,0)</f>
        <v>0</v>
      </c>
      <c r="CW1023" s="14">
        <f>VLOOKUP($B1023,[2]Sheet3!$G:$CZ,86,0)</f>
        <v>0</v>
      </c>
      <c r="CX1023" s="14">
        <f>VLOOKUP($B1023,[2]Sheet3!$G:$CZ,87,0)</f>
        <v>0</v>
      </c>
      <c r="CY1023" s="14">
        <f>VLOOKUP($B1023,[2]Sheet3!$G:$CZ,88,0)</f>
        <v>0</v>
      </c>
      <c r="CZ1023" s="14">
        <f>VLOOKUP($B1023,[2]Sheet3!$G:$CZ,89,0)</f>
        <v>0</v>
      </c>
      <c r="DA1023" s="14">
        <f>VLOOKUP($B1023,[2]Sheet3!$G:$CZ,90,0)</f>
        <v>0</v>
      </c>
      <c r="DB1023" s="14">
        <f>VLOOKUP($B1023,[2]Sheet3!$G:$CZ,91,0)</f>
        <v>0</v>
      </c>
      <c r="DC1023" s="14">
        <f>VLOOKUP($B1023,[2]Sheet3!$G:$CZ,92,0)</f>
        <v>0</v>
      </c>
      <c r="DD1023" s="14">
        <f>VLOOKUP($B1023,[2]Sheet3!$G:$CZ,93,0)</f>
        <v>0</v>
      </c>
      <c r="DE1023" s="14">
        <f>VLOOKUP($B1023,[2]Sheet3!$G:$CZ,94,0)</f>
        <v>0</v>
      </c>
      <c r="DF1023" s="14">
        <f>VLOOKUP($B1023,[2]Sheet3!$G:$CZ,95,0)</f>
        <v>0</v>
      </c>
      <c r="DG1023" s="14">
        <f>VLOOKUP($B1023,[2]Sheet3!$G:$CZ,96,0)</f>
        <v>0</v>
      </c>
      <c r="DH1023" s="14">
        <f>VLOOKUP($B1023,[2]Sheet3!$G:$CZ,97,0)</f>
        <v>0</v>
      </c>
      <c r="DI1023" s="14">
        <f>VLOOKUP($B1023,[2]Sheet3!$G:$CZ,98,0)</f>
        <v>0</v>
      </c>
    </row>
    <row r="1024" spans="1:113" x14ac:dyDescent="0.3">
      <c r="A1024" s="9" t="str">
        <f t="shared" si="47"/>
        <v>W14474</v>
      </c>
      <c r="B1024" s="15" t="s">
        <v>2337</v>
      </c>
      <c r="C1024" s="15" t="s">
        <v>2338</v>
      </c>
      <c r="F1024" s="7" t="s">
        <v>15</v>
      </c>
      <c r="G1024" s="12" t="s">
        <v>4518</v>
      </c>
      <c r="H1024" s="12" t="str">
        <f>VLOOKUP($B1024,[1]Sheet1!$A:$G,5,0)</f>
        <v>vijay.tayade@redingtongroup.com</v>
      </c>
      <c r="I1024" s="12" t="str">
        <f>VLOOKUP($B1024,[1]Sheet1!$A:$G,7,0)</f>
        <v>rohan.vora@redingtongroup.com</v>
      </c>
      <c r="J1024" s="12" t="s">
        <v>82</v>
      </c>
      <c r="K1024" s="7"/>
      <c r="L1024" s="7"/>
      <c r="M1024" s="8"/>
      <c r="N1024" s="7" t="str">
        <f t="shared" ref="N1024:N1087" si="48">CONCATENATE(H1024,"; ",I1024,"; ",J1024)</f>
        <v>vijay.tayade@redingtongroup.com; rohan.vora@redingtongroup.com; nilesh.phirke@redingtongroup.com;christopher.joseph@redingtongroup.com</v>
      </c>
      <c r="O1024" s="7" t="str">
        <f t="shared" ref="O1024:O1087" si="49">A1024</f>
        <v>W14474</v>
      </c>
      <c r="P1024" s="8" t="s">
        <v>5215</v>
      </c>
      <c r="Q1024" s="14">
        <f>VLOOKUP($B1024,[2]Sheet3!$G:$CZ,2,0)</f>
        <v>2400306982</v>
      </c>
      <c r="R1024" s="14">
        <f>VLOOKUP($B1024,[2]Sheet3!$G:$CZ,3,0)</f>
        <v>2400309430</v>
      </c>
      <c r="S1024" s="14">
        <f>VLOOKUP($B1024,[2]Sheet3!$G:$CZ,4,0)</f>
        <v>0</v>
      </c>
      <c r="T1024" s="14">
        <f>VLOOKUP($B1024,[2]Sheet3!$G:$CZ,5,0)</f>
        <v>0</v>
      </c>
      <c r="U1024" s="14">
        <f>VLOOKUP($B1024,[2]Sheet3!$G:$CZ,6,0)</f>
        <v>0</v>
      </c>
      <c r="V1024" s="14">
        <f>VLOOKUP($B1024,[2]Sheet3!$G:$CZ,7,0)</f>
        <v>0</v>
      </c>
      <c r="W1024" s="14">
        <f>VLOOKUP($B1024,[2]Sheet3!$G:$CZ,8,0)</f>
        <v>0</v>
      </c>
      <c r="X1024" s="14">
        <f>VLOOKUP($B1024,[2]Sheet3!$G:$CZ,9,0)</f>
        <v>0</v>
      </c>
      <c r="Y1024" s="14">
        <f>VLOOKUP($B1024,[2]Sheet3!$G:$CZ,10,0)</f>
        <v>0</v>
      </c>
      <c r="Z1024" s="14">
        <f>VLOOKUP($B1024,[2]Sheet3!$G:$CZ,11,0)</f>
        <v>0</v>
      </c>
      <c r="AA1024" s="14">
        <f>VLOOKUP($B1024,[2]Sheet3!$G:$CZ,12,0)</f>
        <v>0</v>
      </c>
      <c r="AB1024" s="14">
        <f>VLOOKUP($B1024,[2]Sheet3!$G:$CZ,13,0)</f>
        <v>0</v>
      </c>
      <c r="AC1024" s="14">
        <f>VLOOKUP($B1024,[2]Sheet3!$G:$CZ,14,0)</f>
        <v>0</v>
      </c>
      <c r="AD1024" s="14">
        <f>VLOOKUP($B1024,[2]Sheet3!$G:$CZ,15,0)</f>
        <v>0</v>
      </c>
      <c r="AE1024" s="14">
        <f>VLOOKUP($B1024,[2]Sheet3!$G:$CZ,16,0)</f>
        <v>0</v>
      </c>
      <c r="AF1024" s="14">
        <f>VLOOKUP($B1024,[2]Sheet3!$G:$CZ,17,0)</f>
        <v>0</v>
      </c>
      <c r="AG1024" s="14">
        <f>VLOOKUP($B1024,[2]Sheet3!$G:$CZ,18,0)</f>
        <v>0</v>
      </c>
      <c r="AH1024" s="14">
        <f>VLOOKUP($B1024,[2]Sheet3!$G:$CZ,19,0)</f>
        <v>0</v>
      </c>
      <c r="AI1024" s="14">
        <f>VLOOKUP($B1024,[2]Sheet3!$G:$CZ,20,0)</f>
        <v>0</v>
      </c>
      <c r="AJ1024" s="14">
        <f>VLOOKUP($B1024,[2]Sheet3!$G:$CZ,21,0)</f>
        <v>0</v>
      </c>
      <c r="AK1024" s="14">
        <f>VLOOKUP($B1024,[2]Sheet3!$G:$CZ,22,0)</f>
        <v>0</v>
      </c>
      <c r="AL1024" s="14">
        <f>VLOOKUP($B1024,[2]Sheet3!$G:$CZ,23,0)</f>
        <v>0</v>
      </c>
      <c r="AM1024" s="14">
        <f>VLOOKUP($B1024,[2]Sheet3!$G:$CZ,24,0)</f>
        <v>0</v>
      </c>
      <c r="AN1024" s="14">
        <f>VLOOKUP($B1024,[2]Sheet3!$G:$CZ,25,0)</f>
        <v>0</v>
      </c>
      <c r="AO1024" s="14">
        <f>VLOOKUP($B1024,[2]Sheet3!$G:$CZ,26,0)</f>
        <v>0</v>
      </c>
      <c r="AP1024" s="14">
        <f>VLOOKUP($B1024,[2]Sheet3!$G:$CZ,27,0)</f>
        <v>0</v>
      </c>
      <c r="AQ1024" s="14">
        <f>VLOOKUP($B1024,[2]Sheet3!$G:$CZ,28,0)</f>
        <v>0</v>
      </c>
      <c r="AR1024" s="14">
        <f>VLOOKUP($B1024,[2]Sheet3!$G:$CZ,29,0)</f>
        <v>0</v>
      </c>
      <c r="AS1024" s="14">
        <f>VLOOKUP($B1024,[2]Sheet3!$G:$CZ,30,0)</f>
        <v>0</v>
      </c>
      <c r="AT1024" s="14">
        <f>VLOOKUP($B1024,[2]Sheet3!$G:$CZ,31,0)</f>
        <v>0</v>
      </c>
      <c r="AU1024" s="14">
        <f>VLOOKUP($B1024,[2]Sheet3!$G:$CZ,32,0)</f>
        <v>0</v>
      </c>
      <c r="AV1024" s="14">
        <f>VLOOKUP($B1024,[2]Sheet3!$G:$CZ,33,0)</f>
        <v>0</v>
      </c>
      <c r="AW1024" s="14">
        <f>VLOOKUP($B1024,[2]Sheet3!$G:$CZ,34,0)</f>
        <v>0</v>
      </c>
      <c r="AX1024" s="14">
        <f>VLOOKUP($B1024,[2]Sheet3!$G:$CZ,35,0)</f>
        <v>0</v>
      </c>
      <c r="AY1024" s="14">
        <f>VLOOKUP($B1024,[2]Sheet3!$G:$CZ,36,0)</f>
        <v>0</v>
      </c>
      <c r="AZ1024" s="14">
        <f>VLOOKUP($B1024,[2]Sheet3!$G:$CZ,37,0)</f>
        <v>0</v>
      </c>
      <c r="BA1024" s="14">
        <f>VLOOKUP($B1024,[2]Sheet3!$G:$CZ,38,0)</f>
        <v>0</v>
      </c>
      <c r="BB1024" s="14">
        <f>VLOOKUP($B1024,[2]Sheet3!$G:$CZ,39,0)</f>
        <v>0</v>
      </c>
      <c r="BC1024" s="14">
        <f>VLOOKUP($B1024,[2]Sheet3!$G:$CZ,40,0)</f>
        <v>0</v>
      </c>
      <c r="BD1024" s="14">
        <f>VLOOKUP($B1024,[2]Sheet3!$G:$CZ,41,0)</f>
        <v>0</v>
      </c>
      <c r="BE1024" s="14">
        <f>VLOOKUP($B1024,[2]Sheet3!$G:$CZ,42,0)</f>
        <v>0</v>
      </c>
      <c r="BF1024" s="14">
        <f>VLOOKUP($B1024,[2]Sheet3!$G:$CZ,43,0)</f>
        <v>0</v>
      </c>
      <c r="BG1024" s="14">
        <f>VLOOKUP($B1024,[2]Sheet3!$G:$CZ,44,0)</f>
        <v>0</v>
      </c>
      <c r="BH1024" s="14">
        <f>VLOOKUP($B1024,[2]Sheet3!$G:$CZ,45,0)</f>
        <v>0</v>
      </c>
      <c r="BI1024" s="14">
        <f>VLOOKUP($B1024,[2]Sheet3!$G:$CZ,46,0)</f>
        <v>0</v>
      </c>
      <c r="BJ1024" s="14">
        <f>VLOOKUP($B1024,[2]Sheet3!$G:$CZ,47,0)</f>
        <v>0</v>
      </c>
      <c r="BK1024" s="14">
        <f>VLOOKUP($B1024,[2]Sheet3!$G:$CZ,48,0)</f>
        <v>0</v>
      </c>
      <c r="BL1024" s="14">
        <f>VLOOKUP($B1024,[2]Sheet3!$G:$CZ,49,0)</f>
        <v>0</v>
      </c>
      <c r="BM1024" s="14">
        <f>VLOOKUP($B1024,[2]Sheet3!$G:$CZ,50,0)</f>
        <v>0</v>
      </c>
      <c r="BN1024" s="14">
        <f>VLOOKUP($B1024,[2]Sheet3!$G:$CZ,51,0)</f>
        <v>0</v>
      </c>
      <c r="BO1024" s="14">
        <f>VLOOKUP($B1024,[2]Sheet3!$G:$CZ,52,0)</f>
        <v>0</v>
      </c>
      <c r="BP1024" s="14">
        <f>VLOOKUP($B1024,[2]Sheet3!$G:$CZ,53,0)</f>
        <v>0</v>
      </c>
      <c r="BQ1024" s="14">
        <f>VLOOKUP($B1024,[2]Sheet3!$G:$CZ,54,0)</f>
        <v>0</v>
      </c>
      <c r="BR1024" s="14">
        <f>VLOOKUP($B1024,[2]Sheet3!$G:$CZ,55,0)</f>
        <v>0</v>
      </c>
      <c r="BS1024" s="14">
        <f>VLOOKUP($B1024,[2]Sheet3!$G:$CZ,56,0)</f>
        <v>0</v>
      </c>
      <c r="BT1024" s="14">
        <f>VLOOKUP($B1024,[2]Sheet3!$G:$CZ,57,0)</f>
        <v>0</v>
      </c>
      <c r="BU1024" s="14">
        <f>VLOOKUP($B1024,[2]Sheet3!$G:$CZ,58,0)</f>
        <v>0</v>
      </c>
      <c r="BV1024" s="14">
        <f>VLOOKUP($B1024,[2]Sheet3!$G:$CZ,59,0)</f>
        <v>0</v>
      </c>
      <c r="BW1024" s="14">
        <f>VLOOKUP($B1024,[2]Sheet3!$G:$CZ,60,0)</f>
        <v>0</v>
      </c>
      <c r="BX1024" s="14">
        <f>VLOOKUP($B1024,[2]Sheet3!$G:$CZ,61,0)</f>
        <v>0</v>
      </c>
      <c r="BY1024" s="14">
        <f>VLOOKUP($B1024,[2]Sheet3!$G:$CZ,62,0)</f>
        <v>0</v>
      </c>
      <c r="BZ1024" s="14">
        <f>VLOOKUP($B1024,[2]Sheet3!$G:$CZ,63,0)</f>
        <v>0</v>
      </c>
      <c r="CA1024" s="14">
        <f>VLOOKUP($B1024,[2]Sheet3!$G:$CZ,64,0)</f>
        <v>0</v>
      </c>
      <c r="CB1024" s="14">
        <f>VLOOKUP($B1024,[2]Sheet3!$G:$CZ,65,0)</f>
        <v>0</v>
      </c>
      <c r="CC1024" s="14">
        <f>VLOOKUP($B1024,[2]Sheet3!$G:$CZ,66,0)</f>
        <v>0</v>
      </c>
      <c r="CD1024" s="14">
        <f>VLOOKUP($B1024,[2]Sheet3!$G:$CZ,67,0)</f>
        <v>0</v>
      </c>
      <c r="CE1024" s="14">
        <f>VLOOKUP($B1024,[2]Sheet3!$G:$CZ,68,0)</f>
        <v>0</v>
      </c>
      <c r="CF1024" s="14">
        <f>VLOOKUP($B1024,[2]Sheet3!$G:$CZ,69,0)</f>
        <v>0</v>
      </c>
      <c r="CG1024" s="14">
        <f>VLOOKUP($B1024,[2]Sheet3!$G:$CZ,70,0)</f>
        <v>0</v>
      </c>
      <c r="CH1024" s="14">
        <f>VLOOKUP($B1024,[2]Sheet3!$G:$CZ,71,0)</f>
        <v>0</v>
      </c>
      <c r="CI1024" s="14">
        <f>VLOOKUP($B1024,[2]Sheet3!$G:$CZ,72,0)</f>
        <v>0</v>
      </c>
      <c r="CJ1024" s="14">
        <f>VLOOKUP($B1024,[2]Sheet3!$G:$CZ,73,0)</f>
        <v>0</v>
      </c>
      <c r="CK1024" s="14">
        <f>VLOOKUP($B1024,[2]Sheet3!$G:$CZ,74,0)</f>
        <v>0</v>
      </c>
      <c r="CL1024" s="14">
        <f>VLOOKUP($B1024,[2]Sheet3!$G:$CZ,75,0)</f>
        <v>0</v>
      </c>
      <c r="CM1024" s="14">
        <f>VLOOKUP($B1024,[2]Sheet3!$G:$CZ,76,0)</f>
        <v>0</v>
      </c>
      <c r="CN1024" s="14">
        <f>VLOOKUP($B1024,[2]Sheet3!$G:$CZ,77,0)</f>
        <v>0</v>
      </c>
      <c r="CO1024" s="14">
        <f>VLOOKUP($B1024,[2]Sheet3!$G:$CZ,78,0)</f>
        <v>0</v>
      </c>
      <c r="CP1024" s="14">
        <f>VLOOKUP($B1024,[2]Sheet3!$G:$CZ,79,0)</f>
        <v>0</v>
      </c>
      <c r="CQ1024" s="14">
        <f>VLOOKUP($B1024,[2]Sheet3!$G:$CZ,80,0)</f>
        <v>0</v>
      </c>
      <c r="CR1024" s="14">
        <f>VLOOKUP($B1024,[2]Sheet3!$G:$CZ,81,0)</f>
        <v>0</v>
      </c>
      <c r="CS1024" s="14">
        <f>VLOOKUP($B1024,[2]Sheet3!$G:$CZ,82,0)</f>
        <v>0</v>
      </c>
      <c r="CT1024" s="14">
        <f>VLOOKUP($B1024,[2]Sheet3!$G:$CZ,83,0)</f>
        <v>0</v>
      </c>
      <c r="CU1024" s="14">
        <f>VLOOKUP($B1024,[2]Sheet3!$G:$CZ,84,0)</f>
        <v>0</v>
      </c>
      <c r="CV1024" s="14">
        <f>VLOOKUP($B1024,[2]Sheet3!$G:$CZ,85,0)</f>
        <v>0</v>
      </c>
      <c r="CW1024" s="14">
        <f>VLOOKUP($B1024,[2]Sheet3!$G:$CZ,86,0)</f>
        <v>0</v>
      </c>
      <c r="CX1024" s="14">
        <f>VLOOKUP($B1024,[2]Sheet3!$G:$CZ,87,0)</f>
        <v>0</v>
      </c>
      <c r="CY1024" s="14">
        <f>VLOOKUP($B1024,[2]Sheet3!$G:$CZ,88,0)</f>
        <v>0</v>
      </c>
      <c r="CZ1024" s="14">
        <f>VLOOKUP($B1024,[2]Sheet3!$G:$CZ,89,0)</f>
        <v>0</v>
      </c>
      <c r="DA1024" s="14">
        <f>VLOOKUP($B1024,[2]Sheet3!$G:$CZ,90,0)</f>
        <v>0</v>
      </c>
      <c r="DB1024" s="14">
        <f>VLOOKUP($B1024,[2]Sheet3!$G:$CZ,91,0)</f>
        <v>0</v>
      </c>
      <c r="DC1024" s="14">
        <f>VLOOKUP($B1024,[2]Sheet3!$G:$CZ,92,0)</f>
        <v>0</v>
      </c>
      <c r="DD1024" s="14">
        <f>VLOOKUP($B1024,[2]Sheet3!$G:$CZ,93,0)</f>
        <v>0</v>
      </c>
      <c r="DE1024" s="14">
        <f>VLOOKUP($B1024,[2]Sheet3!$G:$CZ,94,0)</f>
        <v>0</v>
      </c>
      <c r="DF1024" s="14">
        <f>VLOOKUP($B1024,[2]Sheet3!$G:$CZ,95,0)</f>
        <v>0</v>
      </c>
      <c r="DG1024" s="14">
        <f>VLOOKUP($B1024,[2]Sheet3!$G:$CZ,96,0)</f>
        <v>0</v>
      </c>
      <c r="DH1024" s="14">
        <f>VLOOKUP($B1024,[2]Sheet3!$G:$CZ,97,0)</f>
        <v>0</v>
      </c>
      <c r="DI1024" s="14">
        <f>VLOOKUP($B1024,[2]Sheet3!$G:$CZ,98,0)</f>
        <v>0</v>
      </c>
    </row>
    <row r="1025" spans="1:113" x14ac:dyDescent="0.3">
      <c r="A1025" s="9" t="str">
        <f t="shared" si="47"/>
        <v>W14639</v>
      </c>
      <c r="B1025" s="15" t="s">
        <v>2339</v>
      </c>
      <c r="C1025" s="15" t="s">
        <v>2340</v>
      </c>
      <c r="F1025" s="7" t="s">
        <v>15</v>
      </c>
      <c r="G1025" s="12" t="s">
        <v>4519</v>
      </c>
      <c r="H1025" s="12" t="str">
        <f>VLOOKUP($B1025,[1]Sheet1!$A:$G,5,0)</f>
        <v>imtiyaz.shaikh@redingtongroup.com</v>
      </c>
      <c r="I1025" s="12" t="str">
        <f>VLOOKUP($B1025,[1]Sheet1!$A:$G,7,0)</f>
        <v>rohan.vora@redingtongroup.com</v>
      </c>
      <c r="J1025" s="12" t="s">
        <v>82</v>
      </c>
      <c r="K1025" s="7"/>
      <c r="L1025" s="7"/>
      <c r="M1025" s="8"/>
      <c r="N1025" s="7" t="str">
        <f t="shared" si="48"/>
        <v>imtiyaz.shaikh@redingtongroup.com; rohan.vora@redingtongroup.com; nilesh.phirke@redingtongroup.com;christopher.joseph@redingtongroup.com</v>
      </c>
      <c r="O1025" s="7" t="str">
        <f t="shared" si="49"/>
        <v>W14639</v>
      </c>
      <c r="P1025" s="8" t="s">
        <v>5215</v>
      </c>
      <c r="Q1025" s="14">
        <f>VLOOKUP($B1025,[2]Sheet3!$G:$CZ,2,0)</f>
        <v>2400307238</v>
      </c>
      <c r="R1025" s="14">
        <f>VLOOKUP($B1025,[2]Sheet3!$G:$CZ,3,0)</f>
        <v>2400300570</v>
      </c>
      <c r="S1025" s="14">
        <f>VLOOKUP($B1025,[2]Sheet3!$G:$CZ,4,0)</f>
        <v>0</v>
      </c>
      <c r="T1025" s="14">
        <f>VLOOKUP($B1025,[2]Sheet3!$G:$CZ,5,0)</f>
        <v>0</v>
      </c>
      <c r="U1025" s="14">
        <f>VLOOKUP($B1025,[2]Sheet3!$G:$CZ,6,0)</f>
        <v>0</v>
      </c>
      <c r="V1025" s="14">
        <f>VLOOKUP($B1025,[2]Sheet3!$G:$CZ,7,0)</f>
        <v>0</v>
      </c>
      <c r="W1025" s="14">
        <f>VLOOKUP($B1025,[2]Sheet3!$G:$CZ,8,0)</f>
        <v>0</v>
      </c>
      <c r="X1025" s="14">
        <f>VLOOKUP($B1025,[2]Sheet3!$G:$CZ,9,0)</f>
        <v>0</v>
      </c>
      <c r="Y1025" s="14">
        <f>VLOOKUP($B1025,[2]Sheet3!$G:$CZ,10,0)</f>
        <v>0</v>
      </c>
      <c r="Z1025" s="14">
        <f>VLOOKUP($B1025,[2]Sheet3!$G:$CZ,11,0)</f>
        <v>0</v>
      </c>
      <c r="AA1025" s="14">
        <f>VLOOKUP($B1025,[2]Sheet3!$G:$CZ,12,0)</f>
        <v>0</v>
      </c>
      <c r="AB1025" s="14">
        <f>VLOOKUP($B1025,[2]Sheet3!$G:$CZ,13,0)</f>
        <v>0</v>
      </c>
      <c r="AC1025" s="14">
        <f>VLOOKUP($B1025,[2]Sheet3!$G:$CZ,14,0)</f>
        <v>0</v>
      </c>
      <c r="AD1025" s="14">
        <f>VLOOKUP($B1025,[2]Sheet3!$G:$CZ,15,0)</f>
        <v>0</v>
      </c>
      <c r="AE1025" s="14">
        <f>VLOOKUP($B1025,[2]Sheet3!$G:$CZ,16,0)</f>
        <v>0</v>
      </c>
      <c r="AF1025" s="14">
        <f>VLOOKUP($B1025,[2]Sheet3!$G:$CZ,17,0)</f>
        <v>0</v>
      </c>
      <c r="AG1025" s="14">
        <f>VLOOKUP($B1025,[2]Sheet3!$G:$CZ,18,0)</f>
        <v>0</v>
      </c>
      <c r="AH1025" s="14">
        <f>VLOOKUP($B1025,[2]Sheet3!$G:$CZ,19,0)</f>
        <v>0</v>
      </c>
      <c r="AI1025" s="14">
        <f>VLOOKUP($B1025,[2]Sheet3!$G:$CZ,20,0)</f>
        <v>0</v>
      </c>
      <c r="AJ1025" s="14">
        <f>VLOOKUP($B1025,[2]Sheet3!$G:$CZ,21,0)</f>
        <v>0</v>
      </c>
      <c r="AK1025" s="14">
        <f>VLOOKUP($B1025,[2]Sheet3!$G:$CZ,22,0)</f>
        <v>0</v>
      </c>
      <c r="AL1025" s="14">
        <f>VLOOKUP($B1025,[2]Sheet3!$G:$CZ,23,0)</f>
        <v>0</v>
      </c>
      <c r="AM1025" s="14">
        <f>VLOOKUP($B1025,[2]Sheet3!$G:$CZ,24,0)</f>
        <v>0</v>
      </c>
      <c r="AN1025" s="14">
        <f>VLOOKUP($B1025,[2]Sheet3!$G:$CZ,25,0)</f>
        <v>0</v>
      </c>
      <c r="AO1025" s="14">
        <f>VLOOKUP($B1025,[2]Sheet3!$G:$CZ,26,0)</f>
        <v>0</v>
      </c>
      <c r="AP1025" s="14">
        <f>VLOOKUP($B1025,[2]Sheet3!$G:$CZ,27,0)</f>
        <v>0</v>
      </c>
      <c r="AQ1025" s="14">
        <f>VLOOKUP($B1025,[2]Sheet3!$G:$CZ,28,0)</f>
        <v>0</v>
      </c>
      <c r="AR1025" s="14">
        <f>VLOOKUP($B1025,[2]Sheet3!$G:$CZ,29,0)</f>
        <v>0</v>
      </c>
      <c r="AS1025" s="14">
        <f>VLOOKUP($B1025,[2]Sheet3!$G:$CZ,30,0)</f>
        <v>0</v>
      </c>
      <c r="AT1025" s="14">
        <f>VLOOKUP($B1025,[2]Sheet3!$G:$CZ,31,0)</f>
        <v>0</v>
      </c>
      <c r="AU1025" s="14">
        <f>VLOOKUP($B1025,[2]Sheet3!$G:$CZ,32,0)</f>
        <v>0</v>
      </c>
      <c r="AV1025" s="14">
        <f>VLOOKUP($B1025,[2]Sheet3!$G:$CZ,33,0)</f>
        <v>0</v>
      </c>
      <c r="AW1025" s="14">
        <f>VLOOKUP($B1025,[2]Sheet3!$G:$CZ,34,0)</f>
        <v>0</v>
      </c>
      <c r="AX1025" s="14">
        <f>VLOOKUP($B1025,[2]Sheet3!$G:$CZ,35,0)</f>
        <v>0</v>
      </c>
      <c r="AY1025" s="14">
        <f>VLOOKUP($B1025,[2]Sheet3!$G:$CZ,36,0)</f>
        <v>0</v>
      </c>
      <c r="AZ1025" s="14">
        <f>VLOOKUP($B1025,[2]Sheet3!$G:$CZ,37,0)</f>
        <v>0</v>
      </c>
      <c r="BA1025" s="14">
        <f>VLOOKUP($B1025,[2]Sheet3!$G:$CZ,38,0)</f>
        <v>0</v>
      </c>
      <c r="BB1025" s="14">
        <f>VLOOKUP($B1025,[2]Sheet3!$G:$CZ,39,0)</f>
        <v>0</v>
      </c>
      <c r="BC1025" s="14">
        <f>VLOOKUP($B1025,[2]Sheet3!$G:$CZ,40,0)</f>
        <v>0</v>
      </c>
      <c r="BD1025" s="14">
        <f>VLOOKUP($B1025,[2]Sheet3!$G:$CZ,41,0)</f>
        <v>0</v>
      </c>
      <c r="BE1025" s="14">
        <f>VLOOKUP($B1025,[2]Sheet3!$G:$CZ,42,0)</f>
        <v>0</v>
      </c>
      <c r="BF1025" s="14">
        <f>VLOOKUP($B1025,[2]Sheet3!$G:$CZ,43,0)</f>
        <v>0</v>
      </c>
      <c r="BG1025" s="14">
        <f>VLOOKUP($B1025,[2]Sheet3!$G:$CZ,44,0)</f>
        <v>0</v>
      </c>
      <c r="BH1025" s="14">
        <f>VLOOKUP($B1025,[2]Sheet3!$G:$CZ,45,0)</f>
        <v>0</v>
      </c>
      <c r="BI1025" s="14">
        <f>VLOOKUP($B1025,[2]Sheet3!$G:$CZ,46,0)</f>
        <v>0</v>
      </c>
      <c r="BJ1025" s="14">
        <f>VLOOKUP($B1025,[2]Sheet3!$G:$CZ,47,0)</f>
        <v>0</v>
      </c>
      <c r="BK1025" s="14">
        <f>VLOOKUP($B1025,[2]Sheet3!$G:$CZ,48,0)</f>
        <v>0</v>
      </c>
      <c r="BL1025" s="14">
        <f>VLOOKUP($B1025,[2]Sheet3!$G:$CZ,49,0)</f>
        <v>0</v>
      </c>
      <c r="BM1025" s="14">
        <f>VLOOKUP($B1025,[2]Sheet3!$G:$CZ,50,0)</f>
        <v>0</v>
      </c>
      <c r="BN1025" s="14">
        <f>VLOOKUP($B1025,[2]Sheet3!$G:$CZ,51,0)</f>
        <v>0</v>
      </c>
      <c r="BO1025" s="14">
        <f>VLOOKUP($B1025,[2]Sheet3!$G:$CZ,52,0)</f>
        <v>0</v>
      </c>
      <c r="BP1025" s="14">
        <f>VLOOKUP($B1025,[2]Sheet3!$G:$CZ,53,0)</f>
        <v>0</v>
      </c>
      <c r="BQ1025" s="14">
        <f>VLOOKUP($B1025,[2]Sheet3!$G:$CZ,54,0)</f>
        <v>0</v>
      </c>
      <c r="BR1025" s="14">
        <f>VLOOKUP($B1025,[2]Sheet3!$G:$CZ,55,0)</f>
        <v>0</v>
      </c>
      <c r="BS1025" s="14">
        <f>VLOOKUP($B1025,[2]Sheet3!$G:$CZ,56,0)</f>
        <v>0</v>
      </c>
      <c r="BT1025" s="14">
        <f>VLOOKUP($B1025,[2]Sheet3!$G:$CZ,57,0)</f>
        <v>0</v>
      </c>
      <c r="BU1025" s="14">
        <f>VLOOKUP($B1025,[2]Sheet3!$G:$CZ,58,0)</f>
        <v>0</v>
      </c>
      <c r="BV1025" s="14">
        <f>VLOOKUP($B1025,[2]Sheet3!$G:$CZ,59,0)</f>
        <v>0</v>
      </c>
      <c r="BW1025" s="14">
        <f>VLOOKUP($B1025,[2]Sheet3!$G:$CZ,60,0)</f>
        <v>0</v>
      </c>
      <c r="BX1025" s="14">
        <f>VLOOKUP($B1025,[2]Sheet3!$G:$CZ,61,0)</f>
        <v>0</v>
      </c>
      <c r="BY1025" s="14">
        <f>VLOOKUP($B1025,[2]Sheet3!$G:$CZ,62,0)</f>
        <v>0</v>
      </c>
      <c r="BZ1025" s="14">
        <f>VLOOKUP($B1025,[2]Sheet3!$G:$CZ,63,0)</f>
        <v>0</v>
      </c>
      <c r="CA1025" s="14">
        <f>VLOOKUP($B1025,[2]Sheet3!$G:$CZ,64,0)</f>
        <v>0</v>
      </c>
      <c r="CB1025" s="14">
        <f>VLOOKUP($B1025,[2]Sheet3!$G:$CZ,65,0)</f>
        <v>0</v>
      </c>
      <c r="CC1025" s="14">
        <f>VLOOKUP($B1025,[2]Sheet3!$G:$CZ,66,0)</f>
        <v>0</v>
      </c>
      <c r="CD1025" s="14">
        <f>VLOOKUP($B1025,[2]Sheet3!$G:$CZ,67,0)</f>
        <v>0</v>
      </c>
      <c r="CE1025" s="14">
        <f>VLOOKUP($B1025,[2]Sheet3!$G:$CZ,68,0)</f>
        <v>0</v>
      </c>
      <c r="CF1025" s="14">
        <f>VLOOKUP($B1025,[2]Sheet3!$G:$CZ,69,0)</f>
        <v>0</v>
      </c>
      <c r="CG1025" s="14">
        <f>VLOOKUP($B1025,[2]Sheet3!$G:$CZ,70,0)</f>
        <v>0</v>
      </c>
      <c r="CH1025" s="14">
        <f>VLOOKUP($B1025,[2]Sheet3!$G:$CZ,71,0)</f>
        <v>0</v>
      </c>
      <c r="CI1025" s="14">
        <f>VLOOKUP($B1025,[2]Sheet3!$G:$CZ,72,0)</f>
        <v>0</v>
      </c>
      <c r="CJ1025" s="14">
        <f>VLOOKUP($B1025,[2]Sheet3!$G:$CZ,73,0)</f>
        <v>0</v>
      </c>
      <c r="CK1025" s="14">
        <f>VLOOKUP($B1025,[2]Sheet3!$G:$CZ,74,0)</f>
        <v>0</v>
      </c>
      <c r="CL1025" s="14">
        <f>VLOOKUP($B1025,[2]Sheet3!$G:$CZ,75,0)</f>
        <v>0</v>
      </c>
      <c r="CM1025" s="14">
        <f>VLOOKUP($B1025,[2]Sheet3!$G:$CZ,76,0)</f>
        <v>0</v>
      </c>
      <c r="CN1025" s="14">
        <f>VLOOKUP($B1025,[2]Sheet3!$G:$CZ,77,0)</f>
        <v>0</v>
      </c>
      <c r="CO1025" s="14">
        <f>VLOOKUP($B1025,[2]Sheet3!$G:$CZ,78,0)</f>
        <v>0</v>
      </c>
      <c r="CP1025" s="14">
        <f>VLOOKUP($B1025,[2]Sheet3!$G:$CZ,79,0)</f>
        <v>0</v>
      </c>
      <c r="CQ1025" s="14">
        <f>VLOOKUP($B1025,[2]Sheet3!$G:$CZ,80,0)</f>
        <v>0</v>
      </c>
      <c r="CR1025" s="14">
        <f>VLOOKUP($B1025,[2]Sheet3!$G:$CZ,81,0)</f>
        <v>0</v>
      </c>
      <c r="CS1025" s="14">
        <f>VLOOKUP($B1025,[2]Sheet3!$G:$CZ,82,0)</f>
        <v>0</v>
      </c>
      <c r="CT1025" s="14">
        <f>VLOOKUP($B1025,[2]Sheet3!$G:$CZ,83,0)</f>
        <v>0</v>
      </c>
      <c r="CU1025" s="14">
        <f>VLOOKUP($B1025,[2]Sheet3!$G:$CZ,84,0)</f>
        <v>0</v>
      </c>
      <c r="CV1025" s="14">
        <f>VLOOKUP($B1025,[2]Sheet3!$G:$CZ,85,0)</f>
        <v>0</v>
      </c>
      <c r="CW1025" s="14">
        <f>VLOOKUP($B1025,[2]Sheet3!$G:$CZ,86,0)</f>
        <v>0</v>
      </c>
      <c r="CX1025" s="14">
        <f>VLOOKUP($B1025,[2]Sheet3!$G:$CZ,87,0)</f>
        <v>0</v>
      </c>
      <c r="CY1025" s="14">
        <f>VLOOKUP($B1025,[2]Sheet3!$G:$CZ,88,0)</f>
        <v>0</v>
      </c>
      <c r="CZ1025" s="14">
        <f>VLOOKUP($B1025,[2]Sheet3!$G:$CZ,89,0)</f>
        <v>0</v>
      </c>
      <c r="DA1025" s="14">
        <f>VLOOKUP($B1025,[2]Sheet3!$G:$CZ,90,0)</f>
        <v>0</v>
      </c>
      <c r="DB1025" s="14">
        <f>VLOOKUP($B1025,[2]Sheet3!$G:$CZ,91,0)</f>
        <v>0</v>
      </c>
      <c r="DC1025" s="14">
        <f>VLOOKUP($B1025,[2]Sheet3!$G:$CZ,92,0)</f>
        <v>0</v>
      </c>
      <c r="DD1025" s="14">
        <f>VLOOKUP($B1025,[2]Sheet3!$G:$CZ,93,0)</f>
        <v>0</v>
      </c>
      <c r="DE1025" s="14">
        <f>VLOOKUP($B1025,[2]Sheet3!$G:$CZ,94,0)</f>
        <v>0</v>
      </c>
      <c r="DF1025" s="14">
        <f>VLOOKUP($B1025,[2]Sheet3!$G:$CZ,95,0)</f>
        <v>0</v>
      </c>
      <c r="DG1025" s="14">
        <f>VLOOKUP($B1025,[2]Sheet3!$G:$CZ,96,0)</f>
        <v>0</v>
      </c>
      <c r="DH1025" s="14">
        <f>VLOOKUP($B1025,[2]Sheet3!$G:$CZ,97,0)</f>
        <v>0</v>
      </c>
      <c r="DI1025" s="14">
        <f>VLOOKUP($B1025,[2]Sheet3!$G:$CZ,98,0)</f>
        <v>0</v>
      </c>
    </row>
    <row r="1026" spans="1:113" x14ac:dyDescent="0.3">
      <c r="A1026" s="9" t="str">
        <f t="shared" ref="A1026:A1089" si="50">B1026</f>
        <v>W14505</v>
      </c>
      <c r="B1026" s="15" t="s">
        <v>2341</v>
      </c>
      <c r="C1026" s="15" t="s">
        <v>2342</v>
      </c>
      <c r="F1026" s="7" t="s">
        <v>15</v>
      </c>
      <c r="G1026" s="12" t="s">
        <v>4520</v>
      </c>
      <c r="H1026" s="12" t="str">
        <f>VLOOKUP($B1026,[1]Sheet1!$A:$G,5,0)</f>
        <v>mahesh.more@redingtongroup.com</v>
      </c>
      <c r="I1026" s="12" t="str">
        <f>VLOOKUP($B1026,[1]Sheet1!$A:$G,7,0)</f>
        <v>rohan.vora@redingtongroup.com</v>
      </c>
      <c r="J1026" s="12" t="s">
        <v>82</v>
      </c>
      <c r="K1026" s="7"/>
      <c r="L1026" s="7"/>
      <c r="M1026" s="8"/>
      <c r="N1026" s="7" t="str">
        <f t="shared" si="48"/>
        <v>mahesh.more@redingtongroup.com; rohan.vora@redingtongroup.com; nilesh.phirke@redingtongroup.com;christopher.joseph@redingtongroup.com</v>
      </c>
      <c r="O1026" s="7" t="str">
        <f t="shared" si="49"/>
        <v>W14505</v>
      </c>
      <c r="P1026" s="8" t="s">
        <v>5215</v>
      </c>
      <c r="Q1026" s="14">
        <f>VLOOKUP($B1026,[2]Sheet3!$G:$CZ,2,0)</f>
        <v>2400307044</v>
      </c>
      <c r="R1026" s="14">
        <f>VLOOKUP($B1026,[2]Sheet3!$G:$CZ,3,0)</f>
        <v>0</v>
      </c>
      <c r="S1026" s="14">
        <f>VLOOKUP($B1026,[2]Sheet3!$G:$CZ,4,0)</f>
        <v>0</v>
      </c>
      <c r="T1026" s="14">
        <f>VLOOKUP($B1026,[2]Sheet3!$G:$CZ,5,0)</f>
        <v>0</v>
      </c>
      <c r="U1026" s="14">
        <f>VLOOKUP($B1026,[2]Sheet3!$G:$CZ,6,0)</f>
        <v>0</v>
      </c>
      <c r="V1026" s="14">
        <f>VLOOKUP($B1026,[2]Sheet3!$G:$CZ,7,0)</f>
        <v>0</v>
      </c>
      <c r="W1026" s="14">
        <f>VLOOKUP($B1026,[2]Sheet3!$G:$CZ,8,0)</f>
        <v>0</v>
      </c>
      <c r="X1026" s="14">
        <f>VLOOKUP($B1026,[2]Sheet3!$G:$CZ,9,0)</f>
        <v>0</v>
      </c>
      <c r="Y1026" s="14">
        <f>VLOOKUP($B1026,[2]Sheet3!$G:$CZ,10,0)</f>
        <v>0</v>
      </c>
      <c r="Z1026" s="14">
        <f>VLOOKUP($B1026,[2]Sheet3!$G:$CZ,11,0)</f>
        <v>0</v>
      </c>
      <c r="AA1026" s="14">
        <f>VLOOKUP($B1026,[2]Sheet3!$G:$CZ,12,0)</f>
        <v>0</v>
      </c>
      <c r="AB1026" s="14">
        <f>VLOOKUP($B1026,[2]Sheet3!$G:$CZ,13,0)</f>
        <v>0</v>
      </c>
      <c r="AC1026" s="14">
        <f>VLOOKUP($B1026,[2]Sheet3!$G:$CZ,14,0)</f>
        <v>0</v>
      </c>
      <c r="AD1026" s="14">
        <f>VLOOKUP($B1026,[2]Sheet3!$G:$CZ,15,0)</f>
        <v>0</v>
      </c>
      <c r="AE1026" s="14">
        <f>VLOOKUP($B1026,[2]Sheet3!$G:$CZ,16,0)</f>
        <v>0</v>
      </c>
      <c r="AF1026" s="14">
        <f>VLOOKUP($B1026,[2]Sheet3!$G:$CZ,17,0)</f>
        <v>0</v>
      </c>
      <c r="AG1026" s="14">
        <f>VLOOKUP($B1026,[2]Sheet3!$G:$CZ,18,0)</f>
        <v>0</v>
      </c>
      <c r="AH1026" s="14">
        <f>VLOOKUP($B1026,[2]Sheet3!$G:$CZ,19,0)</f>
        <v>0</v>
      </c>
      <c r="AI1026" s="14">
        <f>VLOOKUP($B1026,[2]Sheet3!$G:$CZ,20,0)</f>
        <v>0</v>
      </c>
      <c r="AJ1026" s="14">
        <f>VLOOKUP($B1026,[2]Sheet3!$G:$CZ,21,0)</f>
        <v>0</v>
      </c>
      <c r="AK1026" s="14">
        <f>VLOOKUP($B1026,[2]Sheet3!$G:$CZ,22,0)</f>
        <v>0</v>
      </c>
      <c r="AL1026" s="14">
        <f>VLOOKUP($B1026,[2]Sheet3!$G:$CZ,23,0)</f>
        <v>0</v>
      </c>
      <c r="AM1026" s="14">
        <f>VLOOKUP($B1026,[2]Sheet3!$G:$CZ,24,0)</f>
        <v>0</v>
      </c>
      <c r="AN1026" s="14">
        <f>VLOOKUP($B1026,[2]Sheet3!$G:$CZ,25,0)</f>
        <v>0</v>
      </c>
      <c r="AO1026" s="14">
        <f>VLOOKUP($B1026,[2]Sheet3!$G:$CZ,26,0)</f>
        <v>0</v>
      </c>
      <c r="AP1026" s="14">
        <f>VLOOKUP($B1026,[2]Sheet3!$G:$CZ,27,0)</f>
        <v>0</v>
      </c>
      <c r="AQ1026" s="14">
        <f>VLOOKUP($B1026,[2]Sheet3!$G:$CZ,28,0)</f>
        <v>0</v>
      </c>
      <c r="AR1026" s="14">
        <f>VLOOKUP($B1026,[2]Sheet3!$G:$CZ,29,0)</f>
        <v>0</v>
      </c>
      <c r="AS1026" s="14">
        <f>VLOOKUP($B1026,[2]Sheet3!$G:$CZ,30,0)</f>
        <v>0</v>
      </c>
      <c r="AT1026" s="14">
        <f>VLOOKUP($B1026,[2]Sheet3!$G:$CZ,31,0)</f>
        <v>0</v>
      </c>
      <c r="AU1026" s="14">
        <f>VLOOKUP($B1026,[2]Sheet3!$G:$CZ,32,0)</f>
        <v>0</v>
      </c>
      <c r="AV1026" s="14">
        <f>VLOOKUP($B1026,[2]Sheet3!$G:$CZ,33,0)</f>
        <v>0</v>
      </c>
      <c r="AW1026" s="14">
        <f>VLOOKUP($B1026,[2]Sheet3!$G:$CZ,34,0)</f>
        <v>0</v>
      </c>
      <c r="AX1026" s="14">
        <f>VLOOKUP($B1026,[2]Sheet3!$G:$CZ,35,0)</f>
        <v>0</v>
      </c>
      <c r="AY1026" s="14">
        <f>VLOOKUP($B1026,[2]Sheet3!$G:$CZ,36,0)</f>
        <v>0</v>
      </c>
      <c r="AZ1026" s="14">
        <f>VLOOKUP($B1026,[2]Sheet3!$G:$CZ,37,0)</f>
        <v>0</v>
      </c>
      <c r="BA1026" s="14">
        <f>VLOOKUP($B1026,[2]Sheet3!$G:$CZ,38,0)</f>
        <v>0</v>
      </c>
      <c r="BB1026" s="14">
        <f>VLOOKUP($B1026,[2]Sheet3!$G:$CZ,39,0)</f>
        <v>0</v>
      </c>
      <c r="BC1026" s="14">
        <f>VLOOKUP($B1026,[2]Sheet3!$G:$CZ,40,0)</f>
        <v>0</v>
      </c>
      <c r="BD1026" s="14">
        <f>VLOOKUP($B1026,[2]Sheet3!$G:$CZ,41,0)</f>
        <v>0</v>
      </c>
      <c r="BE1026" s="14">
        <f>VLOOKUP($B1026,[2]Sheet3!$G:$CZ,42,0)</f>
        <v>0</v>
      </c>
      <c r="BF1026" s="14">
        <f>VLOOKUP($B1026,[2]Sheet3!$G:$CZ,43,0)</f>
        <v>0</v>
      </c>
      <c r="BG1026" s="14">
        <f>VLOOKUP($B1026,[2]Sheet3!$G:$CZ,44,0)</f>
        <v>0</v>
      </c>
      <c r="BH1026" s="14">
        <f>VLOOKUP($B1026,[2]Sheet3!$G:$CZ,45,0)</f>
        <v>0</v>
      </c>
      <c r="BI1026" s="14">
        <f>VLOOKUP($B1026,[2]Sheet3!$G:$CZ,46,0)</f>
        <v>0</v>
      </c>
      <c r="BJ1026" s="14">
        <f>VLOOKUP($B1026,[2]Sheet3!$G:$CZ,47,0)</f>
        <v>0</v>
      </c>
      <c r="BK1026" s="14">
        <f>VLOOKUP($B1026,[2]Sheet3!$G:$CZ,48,0)</f>
        <v>0</v>
      </c>
      <c r="BL1026" s="14">
        <f>VLOOKUP($B1026,[2]Sheet3!$G:$CZ,49,0)</f>
        <v>0</v>
      </c>
      <c r="BM1026" s="14">
        <f>VLOOKUP($B1026,[2]Sheet3!$G:$CZ,50,0)</f>
        <v>0</v>
      </c>
      <c r="BN1026" s="14">
        <f>VLOOKUP($B1026,[2]Sheet3!$G:$CZ,51,0)</f>
        <v>0</v>
      </c>
      <c r="BO1026" s="14">
        <f>VLOOKUP($B1026,[2]Sheet3!$G:$CZ,52,0)</f>
        <v>0</v>
      </c>
      <c r="BP1026" s="14">
        <f>VLOOKUP($B1026,[2]Sheet3!$G:$CZ,53,0)</f>
        <v>0</v>
      </c>
      <c r="BQ1026" s="14">
        <f>VLOOKUP($B1026,[2]Sheet3!$G:$CZ,54,0)</f>
        <v>0</v>
      </c>
      <c r="BR1026" s="14">
        <f>VLOOKUP($B1026,[2]Sheet3!$G:$CZ,55,0)</f>
        <v>0</v>
      </c>
      <c r="BS1026" s="14">
        <f>VLOOKUP($B1026,[2]Sheet3!$G:$CZ,56,0)</f>
        <v>0</v>
      </c>
      <c r="BT1026" s="14">
        <f>VLOOKUP($B1026,[2]Sheet3!$G:$CZ,57,0)</f>
        <v>0</v>
      </c>
      <c r="BU1026" s="14">
        <f>VLOOKUP($B1026,[2]Sheet3!$G:$CZ,58,0)</f>
        <v>0</v>
      </c>
      <c r="BV1026" s="14">
        <f>VLOOKUP($B1026,[2]Sheet3!$G:$CZ,59,0)</f>
        <v>0</v>
      </c>
      <c r="BW1026" s="14">
        <f>VLOOKUP($B1026,[2]Sheet3!$G:$CZ,60,0)</f>
        <v>0</v>
      </c>
      <c r="BX1026" s="14">
        <f>VLOOKUP($B1026,[2]Sheet3!$G:$CZ,61,0)</f>
        <v>0</v>
      </c>
      <c r="BY1026" s="14">
        <f>VLOOKUP($B1026,[2]Sheet3!$G:$CZ,62,0)</f>
        <v>0</v>
      </c>
      <c r="BZ1026" s="14">
        <f>VLOOKUP($B1026,[2]Sheet3!$G:$CZ,63,0)</f>
        <v>0</v>
      </c>
      <c r="CA1026" s="14">
        <f>VLOOKUP($B1026,[2]Sheet3!$G:$CZ,64,0)</f>
        <v>0</v>
      </c>
      <c r="CB1026" s="14">
        <f>VLOOKUP($B1026,[2]Sheet3!$G:$CZ,65,0)</f>
        <v>0</v>
      </c>
      <c r="CC1026" s="14">
        <f>VLOOKUP($B1026,[2]Sheet3!$G:$CZ,66,0)</f>
        <v>0</v>
      </c>
      <c r="CD1026" s="14">
        <f>VLOOKUP($B1026,[2]Sheet3!$G:$CZ,67,0)</f>
        <v>0</v>
      </c>
      <c r="CE1026" s="14">
        <f>VLOOKUP($B1026,[2]Sheet3!$G:$CZ,68,0)</f>
        <v>0</v>
      </c>
      <c r="CF1026" s="14">
        <f>VLOOKUP($B1026,[2]Sheet3!$G:$CZ,69,0)</f>
        <v>0</v>
      </c>
      <c r="CG1026" s="14">
        <f>VLOOKUP($B1026,[2]Sheet3!$G:$CZ,70,0)</f>
        <v>0</v>
      </c>
      <c r="CH1026" s="14">
        <f>VLOOKUP($B1026,[2]Sheet3!$G:$CZ,71,0)</f>
        <v>0</v>
      </c>
      <c r="CI1026" s="14">
        <f>VLOOKUP($B1026,[2]Sheet3!$G:$CZ,72,0)</f>
        <v>0</v>
      </c>
      <c r="CJ1026" s="14">
        <f>VLOOKUP($B1026,[2]Sheet3!$G:$CZ,73,0)</f>
        <v>0</v>
      </c>
      <c r="CK1026" s="14">
        <f>VLOOKUP($B1026,[2]Sheet3!$G:$CZ,74,0)</f>
        <v>0</v>
      </c>
      <c r="CL1026" s="14">
        <f>VLOOKUP($B1026,[2]Sheet3!$G:$CZ,75,0)</f>
        <v>0</v>
      </c>
      <c r="CM1026" s="14">
        <f>VLOOKUP($B1026,[2]Sheet3!$G:$CZ,76,0)</f>
        <v>0</v>
      </c>
      <c r="CN1026" s="14">
        <f>VLOOKUP($B1026,[2]Sheet3!$G:$CZ,77,0)</f>
        <v>0</v>
      </c>
      <c r="CO1026" s="14">
        <f>VLOOKUP($B1026,[2]Sheet3!$G:$CZ,78,0)</f>
        <v>0</v>
      </c>
      <c r="CP1026" s="14">
        <f>VLOOKUP($B1026,[2]Sheet3!$G:$CZ,79,0)</f>
        <v>0</v>
      </c>
      <c r="CQ1026" s="14">
        <f>VLOOKUP($B1026,[2]Sheet3!$G:$CZ,80,0)</f>
        <v>0</v>
      </c>
      <c r="CR1026" s="14">
        <f>VLOOKUP($B1026,[2]Sheet3!$G:$CZ,81,0)</f>
        <v>0</v>
      </c>
      <c r="CS1026" s="14">
        <f>VLOOKUP($B1026,[2]Sheet3!$G:$CZ,82,0)</f>
        <v>0</v>
      </c>
      <c r="CT1026" s="14">
        <f>VLOOKUP($B1026,[2]Sheet3!$G:$CZ,83,0)</f>
        <v>0</v>
      </c>
      <c r="CU1026" s="14">
        <f>VLOOKUP($B1026,[2]Sheet3!$G:$CZ,84,0)</f>
        <v>0</v>
      </c>
      <c r="CV1026" s="14">
        <f>VLOOKUP($B1026,[2]Sheet3!$G:$CZ,85,0)</f>
        <v>0</v>
      </c>
      <c r="CW1026" s="14">
        <f>VLOOKUP($B1026,[2]Sheet3!$G:$CZ,86,0)</f>
        <v>0</v>
      </c>
      <c r="CX1026" s="14">
        <f>VLOOKUP($B1026,[2]Sheet3!$G:$CZ,87,0)</f>
        <v>0</v>
      </c>
      <c r="CY1026" s="14">
        <f>VLOOKUP($B1026,[2]Sheet3!$G:$CZ,88,0)</f>
        <v>0</v>
      </c>
      <c r="CZ1026" s="14">
        <f>VLOOKUP($B1026,[2]Sheet3!$G:$CZ,89,0)</f>
        <v>0</v>
      </c>
      <c r="DA1026" s="14">
        <f>VLOOKUP($B1026,[2]Sheet3!$G:$CZ,90,0)</f>
        <v>0</v>
      </c>
      <c r="DB1026" s="14">
        <f>VLOOKUP($B1026,[2]Sheet3!$G:$CZ,91,0)</f>
        <v>0</v>
      </c>
      <c r="DC1026" s="14">
        <f>VLOOKUP($B1026,[2]Sheet3!$G:$CZ,92,0)</f>
        <v>0</v>
      </c>
      <c r="DD1026" s="14">
        <f>VLOOKUP($B1026,[2]Sheet3!$G:$CZ,93,0)</f>
        <v>0</v>
      </c>
      <c r="DE1026" s="14">
        <f>VLOOKUP($B1026,[2]Sheet3!$G:$CZ,94,0)</f>
        <v>0</v>
      </c>
      <c r="DF1026" s="14">
        <f>VLOOKUP($B1026,[2]Sheet3!$G:$CZ,95,0)</f>
        <v>0</v>
      </c>
      <c r="DG1026" s="14">
        <f>VLOOKUP($B1026,[2]Sheet3!$G:$CZ,96,0)</f>
        <v>0</v>
      </c>
      <c r="DH1026" s="14">
        <f>VLOOKUP($B1026,[2]Sheet3!$G:$CZ,97,0)</f>
        <v>0</v>
      </c>
      <c r="DI1026" s="14">
        <f>VLOOKUP($B1026,[2]Sheet3!$G:$CZ,98,0)</f>
        <v>0</v>
      </c>
    </row>
    <row r="1027" spans="1:113" x14ac:dyDescent="0.3">
      <c r="A1027" s="9" t="str">
        <f t="shared" si="50"/>
        <v>E43258</v>
      </c>
      <c r="B1027" s="15" t="s">
        <v>2343</v>
      </c>
      <c r="C1027" s="15" t="s">
        <v>2344</v>
      </c>
      <c r="F1027" s="7" t="s">
        <v>15</v>
      </c>
      <c r="G1027" s="12" t="s">
        <v>4521</v>
      </c>
      <c r="H1027" s="12" t="str">
        <f>VLOOKUP($B1027,[1]Sheet1!$A:$G,5,0)</f>
        <v>pankaj.soni@redingtongroup.com</v>
      </c>
      <c r="I1027" s="12" t="str">
        <f>VLOOKUP($B1027,[1]Sheet1!$A:$G,7,0)</f>
        <v>jaswinder.singh@redingtongroup.com</v>
      </c>
      <c r="J1027" s="12" t="s">
        <v>82</v>
      </c>
      <c r="K1027" s="7"/>
      <c r="L1027" s="7"/>
      <c r="M1027" s="8"/>
      <c r="N1027" s="7" t="str">
        <f t="shared" si="48"/>
        <v>pankaj.soni@redingtongroup.com; jaswinder.singh@redingtongroup.com; nilesh.phirke@redingtongroup.com;christopher.joseph@redingtongroup.com</v>
      </c>
      <c r="O1027" s="7" t="str">
        <f t="shared" si="49"/>
        <v>E43258</v>
      </c>
      <c r="P1027" s="8" t="s">
        <v>5215</v>
      </c>
      <c r="Q1027" s="14">
        <f>VLOOKUP($B1027,[2]Sheet3!$G:$CZ,2,0)</f>
        <v>2400307511</v>
      </c>
      <c r="R1027" s="14">
        <f>VLOOKUP($B1027,[2]Sheet3!$G:$CZ,3,0)</f>
        <v>2400300919</v>
      </c>
      <c r="S1027" s="14">
        <f>VLOOKUP($B1027,[2]Sheet3!$G:$CZ,4,0)</f>
        <v>2400300921</v>
      </c>
      <c r="T1027" s="14">
        <f>VLOOKUP($B1027,[2]Sheet3!$G:$CZ,5,0)</f>
        <v>0</v>
      </c>
      <c r="U1027" s="14">
        <f>VLOOKUP($B1027,[2]Sheet3!$G:$CZ,6,0)</f>
        <v>0</v>
      </c>
      <c r="V1027" s="14">
        <f>VLOOKUP($B1027,[2]Sheet3!$G:$CZ,7,0)</f>
        <v>0</v>
      </c>
      <c r="W1027" s="14">
        <f>VLOOKUP($B1027,[2]Sheet3!$G:$CZ,8,0)</f>
        <v>0</v>
      </c>
      <c r="X1027" s="14">
        <f>VLOOKUP($B1027,[2]Sheet3!$G:$CZ,9,0)</f>
        <v>0</v>
      </c>
      <c r="Y1027" s="14">
        <f>VLOOKUP($B1027,[2]Sheet3!$G:$CZ,10,0)</f>
        <v>0</v>
      </c>
      <c r="Z1027" s="14">
        <f>VLOOKUP($B1027,[2]Sheet3!$G:$CZ,11,0)</f>
        <v>0</v>
      </c>
      <c r="AA1027" s="14">
        <f>VLOOKUP($B1027,[2]Sheet3!$G:$CZ,12,0)</f>
        <v>0</v>
      </c>
      <c r="AB1027" s="14">
        <f>VLOOKUP($B1027,[2]Sheet3!$G:$CZ,13,0)</f>
        <v>0</v>
      </c>
      <c r="AC1027" s="14">
        <f>VLOOKUP($B1027,[2]Sheet3!$G:$CZ,14,0)</f>
        <v>0</v>
      </c>
      <c r="AD1027" s="14">
        <f>VLOOKUP($B1027,[2]Sheet3!$G:$CZ,15,0)</f>
        <v>0</v>
      </c>
      <c r="AE1027" s="14">
        <f>VLOOKUP($B1027,[2]Sheet3!$G:$CZ,16,0)</f>
        <v>0</v>
      </c>
      <c r="AF1027" s="14">
        <f>VLOOKUP($B1027,[2]Sheet3!$G:$CZ,17,0)</f>
        <v>0</v>
      </c>
      <c r="AG1027" s="14">
        <f>VLOOKUP($B1027,[2]Sheet3!$G:$CZ,18,0)</f>
        <v>0</v>
      </c>
      <c r="AH1027" s="14">
        <f>VLOOKUP($B1027,[2]Sheet3!$G:$CZ,19,0)</f>
        <v>0</v>
      </c>
      <c r="AI1027" s="14">
        <f>VLOOKUP($B1027,[2]Sheet3!$G:$CZ,20,0)</f>
        <v>0</v>
      </c>
      <c r="AJ1027" s="14">
        <f>VLOOKUP($B1027,[2]Sheet3!$G:$CZ,21,0)</f>
        <v>0</v>
      </c>
      <c r="AK1027" s="14">
        <f>VLOOKUP($B1027,[2]Sheet3!$G:$CZ,22,0)</f>
        <v>0</v>
      </c>
      <c r="AL1027" s="14">
        <f>VLOOKUP($B1027,[2]Sheet3!$G:$CZ,23,0)</f>
        <v>0</v>
      </c>
      <c r="AM1027" s="14">
        <f>VLOOKUP($B1027,[2]Sheet3!$G:$CZ,24,0)</f>
        <v>0</v>
      </c>
      <c r="AN1027" s="14">
        <f>VLOOKUP($B1027,[2]Sheet3!$G:$CZ,25,0)</f>
        <v>0</v>
      </c>
      <c r="AO1027" s="14">
        <f>VLOOKUP($B1027,[2]Sheet3!$G:$CZ,26,0)</f>
        <v>0</v>
      </c>
      <c r="AP1027" s="14">
        <f>VLOOKUP($B1027,[2]Sheet3!$G:$CZ,27,0)</f>
        <v>0</v>
      </c>
      <c r="AQ1027" s="14">
        <f>VLOOKUP($B1027,[2]Sheet3!$G:$CZ,28,0)</f>
        <v>0</v>
      </c>
      <c r="AR1027" s="14">
        <f>VLOOKUP($B1027,[2]Sheet3!$G:$CZ,29,0)</f>
        <v>0</v>
      </c>
      <c r="AS1027" s="14">
        <f>VLOOKUP($B1027,[2]Sheet3!$G:$CZ,30,0)</f>
        <v>0</v>
      </c>
      <c r="AT1027" s="14">
        <f>VLOOKUP($B1027,[2]Sheet3!$G:$CZ,31,0)</f>
        <v>0</v>
      </c>
      <c r="AU1027" s="14">
        <f>VLOOKUP($B1027,[2]Sheet3!$G:$CZ,32,0)</f>
        <v>0</v>
      </c>
      <c r="AV1027" s="14">
        <f>VLOOKUP($B1027,[2]Sheet3!$G:$CZ,33,0)</f>
        <v>0</v>
      </c>
      <c r="AW1027" s="14">
        <f>VLOOKUP($B1027,[2]Sheet3!$G:$CZ,34,0)</f>
        <v>0</v>
      </c>
      <c r="AX1027" s="14">
        <f>VLOOKUP($B1027,[2]Sheet3!$G:$CZ,35,0)</f>
        <v>0</v>
      </c>
      <c r="AY1027" s="14">
        <f>VLOOKUP($B1027,[2]Sheet3!$G:$CZ,36,0)</f>
        <v>0</v>
      </c>
      <c r="AZ1027" s="14">
        <f>VLOOKUP($B1027,[2]Sheet3!$G:$CZ,37,0)</f>
        <v>0</v>
      </c>
      <c r="BA1027" s="14">
        <f>VLOOKUP($B1027,[2]Sheet3!$G:$CZ,38,0)</f>
        <v>0</v>
      </c>
      <c r="BB1027" s="14">
        <f>VLOOKUP($B1027,[2]Sheet3!$G:$CZ,39,0)</f>
        <v>0</v>
      </c>
      <c r="BC1027" s="14">
        <f>VLOOKUP($B1027,[2]Sheet3!$G:$CZ,40,0)</f>
        <v>0</v>
      </c>
      <c r="BD1027" s="14">
        <f>VLOOKUP($B1027,[2]Sheet3!$G:$CZ,41,0)</f>
        <v>0</v>
      </c>
      <c r="BE1027" s="14">
        <f>VLOOKUP($B1027,[2]Sheet3!$G:$CZ,42,0)</f>
        <v>0</v>
      </c>
      <c r="BF1027" s="14">
        <f>VLOOKUP($B1027,[2]Sheet3!$G:$CZ,43,0)</f>
        <v>0</v>
      </c>
      <c r="BG1027" s="14">
        <f>VLOOKUP($B1027,[2]Sheet3!$G:$CZ,44,0)</f>
        <v>0</v>
      </c>
      <c r="BH1027" s="14">
        <f>VLOOKUP($B1027,[2]Sheet3!$G:$CZ,45,0)</f>
        <v>0</v>
      </c>
      <c r="BI1027" s="14">
        <f>VLOOKUP($B1027,[2]Sheet3!$G:$CZ,46,0)</f>
        <v>0</v>
      </c>
      <c r="BJ1027" s="14">
        <f>VLOOKUP($B1027,[2]Sheet3!$G:$CZ,47,0)</f>
        <v>0</v>
      </c>
      <c r="BK1027" s="14">
        <f>VLOOKUP($B1027,[2]Sheet3!$G:$CZ,48,0)</f>
        <v>0</v>
      </c>
      <c r="BL1027" s="14">
        <f>VLOOKUP($B1027,[2]Sheet3!$G:$CZ,49,0)</f>
        <v>0</v>
      </c>
      <c r="BM1027" s="14">
        <f>VLOOKUP($B1027,[2]Sheet3!$G:$CZ,50,0)</f>
        <v>0</v>
      </c>
      <c r="BN1027" s="14">
        <f>VLOOKUP($B1027,[2]Sheet3!$G:$CZ,51,0)</f>
        <v>0</v>
      </c>
      <c r="BO1027" s="14">
        <f>VLOOKUP($B1027,[2]Sheet3!$G:$CZ,52,0)</f>
        <v>0</v>
      </c>
      <c r="BP1027" s="14">
        <f>VLOOKUP($B1027,[2]Sheet3!$G:$CZ,53,0)</f>
        <v>0</v>
      </c>
      <c r="BQ1027" s="14">
        <f>VLOOKUP($B1027,[2]Sheet3!$G:$CZ,54,0)</f>
        <v>0</v>
      </c>
      <c r="BR1027" s="14">
        <f>VLOOKUP($B1027,[2]Sheet3!$G:$CZ,55,0)</f>
        <v>0</v>
      </c>
      <c r="BS1027" s="14">
        <f>VLOOKUP($B1027,[2]Sheet3!$G:$CZ,56,0)</f>
        <v>0</v>
      </c>
      <c r="BT1027" s="14">
        <f>VLOOKUP($B1027,[2]Sheet3!$G:$CZ,57,0)</f>
        <v>0</v>
      </c>
      <c r="BU1027" s="14">
        <f>VLOOKUP($B1027,[2]Sheet3!$G:$CZ,58,0)</f>
        <v>0</v>
      </c>
      <c r="BV1027" s="14">
        <f>VLOOKUP($B1027,[2]Sheet3!$G:$CZ,59,0)</f>
        <v>0</v>
      </c>
      <c r="BW1027" s="14">
        <f>VLOOKUP($B1027,[2]Sheet3!$G:$CZ,60,0)</f>
        <v>0</v>
      </c>
      <c r="BX1027" s="14">
        <f>VLOOKUP($B1027,[2]Sheet3!$G:$CZ,61,0)</f>
        <v>0</v>
      </c>
      <c r="BY1027" s="14">
        <f>VLOOKUP($B1027,[2]Sheet3!$G:$CZ,62,0)</f>
        <v>0</v>
      </c>
      <c r="BZ1027" s="14">
        <f>VLOOKUP($B1027,[2]Sheet3!$G:$CZ,63,0)</f>
        <v>0</v>
      </c>
      <c r="CA1027" s="14">
        <f>VLOOKUP($B1027,[2]Sheet3!$G:$CZ,64,0)</f>
        <v>0</v>
      </c>
      <c r="CB1027" s="14">
        <f>VLOOKUP($B1027,[2]Sheet3!$G:$CZ,65,0)</f>
        <v>0</v>
      </c>
      <c r="CC1027" s="14">
        <f>VLOOKUP($B1027,[2]Sheet3!$G:$CZ,66,0)</f>
        <v>0</v>
      </c>
      <c r="CD1027" s="14">
        <f>VLOOKUP($B1027,[2]Sheet3!$G:$CZ,67,0)</f>
        <v>0</v>
      </c>
      <c r="CE1027" s="14">
        <f>VLOOKUP($B1027,[2]Sheet3!$G:$CZ,68,0)</f>
        <v>0</v>
      </c>
      <c r="CF1027" s="14">
        <f>VLOOKUP($B1027,[2]Sheet3!$G:$CZ,69,0)</f>
        <v>0</v>
      </c>
      <c r="CG1027" s="14">
        <f>VLOOKUP($B1027,[2]Sheet3!$G:$CZ,70,0)</f>
        <v>0</v>
      </c>
      <c r="CH1027" s="14">
        <f>VLOOKUP($B1027,[2]Sheet3!$G:$CZ,71,0)</f>
        <v>0</v>
      </c>
      <c r="CI1027" s="14">
        <f>VLOOKUP($B1027,[2]Sheet3!$G:$CZ,72,0)</f>
        <v>0</v>
      </c>
      <c r="CJ1027" s="14">
        <f>VLOOKUP($B1027,[2]Sheet3!$G:$CZ,73,0)</f>
        <v>0</v>
      </c>
      <c r="CK1027" s="14">
        <f>VLOOKUP($B1027,[2]Sheet3!$G:$CZ,74,0)</f>
        <v>0</v>
      </c>
      <c r="CL1027" s="14">
        <f>VLOOKUP($B1027,[2]Sheet3!$G:$CZ,75,0)</f>
        <v>0</v>
      </c>
      <c r="CM1027" s="14">
        <f>VLOOKUP($B1027,[2]Sheet3!$G:$CZ,76,0)</f>
        <v>0</v>
      </c>
      <c r="CN1027" s="14">
        <f>VLOOKUP($B1027,[2]Sheet3!$G:$CZ,77,0)</f>
        <v>0</v>
      </c>
      <c r="CO1027" s="14">
        <f>VLOOKUP($B1027,[2]Sheet3!$G:$CZ,78,0)</f>
        <v>0</v>
      </c>
      <c r="CP1027" s="14">
        <f>VLOOKUP($B1027,[2]Sheet3!$G:$CZ,79,0)</f>
        <v>0</v>
      </c>
      <c r="CQ1027" s="14">
        <f>VLOOKUP($B1027,[2]Sheet3!$G:$CZ,80,0)</f>
        <v>0</v>
      </c>
      <c r="CR1027" s="14">
        <f>VLOOKUP($B1027,[2]Sheet3!$G:$CZ,81,0)</f>
        <v>0</v>
      </c>
      <c r="CS1027" s="14">
        <f>VLOOKUP($B1027,[2]Sheet3!$G:$CZ,82,0)</f>
        <v>0</v>
      </c>
      <c r="CT1027" s="14">
        <f>VLOOKUP($B1027,[2]Sheet3!$G:$CZ,83,0)</f>
        <v>0</v>
      </c>
      <c r="CU1027" s="14">
        <f>VLOOKUP($B1027,[2]Sheet3!$G:$CZ,84,0)</f>
        <v>0</v>
      </c>
      <c r="CV1027" s="14">
        <f>VLOOKUP($B1027,[2]Sheet3!$G:$CZ,85,0)</f>
        <v>0</v>
      </c>
      <c r="CW1027" s="14">
        <f>VLOOKUP($B1027,[2]Sheet3!$G:$CZ,86,0)</f>
        <v>0</v>
      </c>
      <c r="CX1027" s="14">
        <f>VLOOKUP($B1027,[2]Sheet3!$G:$CZ,87,0)</f>
        <v>0</v>
      </c>
      <c r="CY1027" s="14">
        <f>VLOOKUP($B1027,[2]Sheet3!$G:$CZ,88,0)</f>
        <v>0</v>
      </c>
      <c r="CZ1027" s="14">
        <f>VLOOKUP($B1027,[2]Sheet3!$G:$CZ,89,0)</f>
        <v>0</v>
      </c>
      <c r="DA1027" s="14">
        <f>VLOOKUP($B1027,[2]Sheet3!$G:$CZ,90,0)</f>
        <v>0</v>
      </c>
      <c r="DB1027" s="14">
        <f>VLOOKUP($B1027,[2]Sheet3!$G:$CZ,91,0)</f>
        <v>0</v>
      </c>
      <c r="DC1027" s="14">
        <f>VLOOKUP($B1027,[2]Sheet3!$G:$CZ,92,0)</f>
        <v>0</v>
      </c>
      <c r="DD1027" s="14">
        <f>VLOOKUP($B1027,[2]Sheet3!$G:$CZ,93,0)</f>
        <v>0</v>
      </c>
      <c r="DE1027" s="14">
        <f>VLOOKUP($B1027,[2]Sheet3!$G:$CZ,94,0)</f>
        <v>0</v>
      </c>
      <c r="DF1027" s="14">
        <f>VLOOKUP($B1027,[2]Sheet3!$G:$CZ,95,0)</f>
        <v>0</v>
      </c>
      <c r="DG1027" s="14">
        <f>VLOOKUP($B1027,[2]Sheet3!$G:$CZ,96,0)</f>
        <v>0</v>
      </c>
      <c r="DH1027" s="14">
        <f>VLOOKUP($B1027,[2]Sheet3!$G:$CZ,97,0)</f>
        <v>0</v>
      </c>
      <c r="DI1027" s="14">
        <f>VLOOKUP($B1027,[2]Sheet3!$G:$CZ,98,0)</f>
        <v>0</v>
      </c>
    </row>
    <row r="1028" spans="1:113" x14ac:dyDescent="0.3">
      <c r="A1028" s="9" t="str">
        <f t="shared" si="50"/>
        <v>E43035</v>
      </c>
      <c r="B1028" s="15" t="s">
        <v>419</v>
      </c>
      <c r="C1028" s="15" t="s">
        <v>441</v>
      </c>
      <c r="F1028" s="7" t="s">
        <v>15</v>
      </c>
      <c r="G1028" s="12" t="s">
        <v>4522</v>
      </c>
      <c r="H1028" s="12" t="str">
        <f>VLOOKUP($B1028,[1]Sheet1!$A:$G,5,0)</f>
        <v>pankaj.soni@redingtongroup.com</v>
      </c>
      <c r="I1028" s="12" t="str">
        <f>VLOOKUP($B1028,[1]Sheet1!$A:$G,7,0)</f>
        <v>jaswinder.singh@redingtongroup.com</v>
      </c>
      <c r="J1028" s="12" t="s">
        <v>82</v>
      </c>
      <c r="K1028" s="7"/>
      <c r="L1028" s="7"/>
      <c r="M1028" s="8"/>
      <c r="N1028" s="7" t="str">
        <f t="shared" si="48"/>
        <v>pankaj.soni@redingtongroup.com; jaswinder.singh@redingtongroup.com; nilesh.phirke@redingtongroup.com;christopher.joseph@redingtongroup.com</v>
      </c>
      <c r="O1028" s="7" t="str">
        <f t="shared" si="49"/>
        <v>E43035</v>
      </c>
      <c r="P1028" s="8" t="s">
        <v>5215</v>
      </c>
      <c r="Q1028" s="14">
        <f>VLOOKUP($B1028,[2]Sheet3!$G:$CZ,2,0)</f>
        <v>2400307522</v>
      </c>
      <c r="R1028" s="14">
        <f>VLOOKUP($B1028,[2]Sheet3!$G:$CZ,3,0)</f>
        <v>2400307520</v>
      </c>
      <c r="S1028" s="14">
        <f>VLOOKUP($B1028,[2]Sheet3!$G:$CZ,4,0)</f>
        <v>2400299427</v>
      </c>
      <c r="T1028" s="14">
        <f>VLOOKUP($B1028,[2]Sheet3!$G:$CZ,5,0)</f>
        <v>2400299958</v>
      </c>
      <c r="U1028" s="14">
        <f>VLOOKUP($B1028,[2]Sheet3!$G:$CZ,6,0)</f>
        <v>0</v>
      </c>
      <c r="V1028" s="14">
        <f>VLOOKUP($B1028,[2]Sheet3!$G:$CZ,7,0)</f>
        <v>0</v>
      </c>
      <c r="W1028" s="14">
        <f>VLOOKUP($B1028,[2]Sheet3!$G:$CZ,8,0)</f>
        <v>0</v>
      </c>
      <c r="X1028" s="14">
        <f>VLOOKUP($B1028,[2]Sheet3!$G:$CZ,9,0)</f>
        <v>0</v>
      </c>
      <c r="Y1028" s="14">
        <f>VLOOKUP($B1028,[2]Sheet3!$G:$CZ,10,0)</f>
        <v>0</v>
      </c>
      <c r="Z1028" s="14">
        <f>VLOOKUP($B1028,[2]Sheet3!$G:$CZ,11,0)</f>
        <v>0</v>
      </c>
      <c r="AA1028" s="14">
        <f>VLOOKUP($B1028,[2]Sheet3!$G:$CZ,12,0)</f>
        <v>0</v>
      </c>
      <c r="AB1028" s="14">
        <f>VLOOKUP($B1028,[2]Sheet3!$G:$CZ,13,0)</f>
        <v>0</v>
      </c>
      <c r="AC1028" s="14">
        <f>VLOOKUP($B1028,[2]Sheet3!$G:$CZ,14,0)</f>
        <v>0</v>
      </c>
      <c r="AD1028" s="14">
        <f>VLOOKUP($B1028,[2]Sheet3!$G:$CZ,15,0)</f>
        <v>0</v>
      </c>
      <c r="AE1028" s="14">
        <f>VLOOKUP($B1028,[2]Sheet3!$G:$CZ,16,0)</f>
        <v>0</v>
      </c>
      <c r="AF1028" s="14">
        <f>VLOOKUP($B1028,[2]Sheet3!$G:$CZ,17,0)</f>
        <v>0</v>
      </c>
      <c r="AG1028" s="14">
        <f>VLOOKUP($B1028,[2]Sheet3!$G:$CZ,18,0)</f>
        <v>0</v>
      </c>
      <c r="AH1028" s="14">
        <f>VLOOKUP($B1028,[2]Sheet3!$G:$CZ,19,0)</f>
        <v>0</v>
      </c>
      <c r="AI1028" s="14">
        <f>VLOOKUP($B1028,[2]Sheet3!$G:$CZ,20,0)</f>
        <v>0</v>
      </c>
      <c r="AJ1028" s="14">
        <f>VLOOKUP($B1028,[2]Sheet3!$G:$CZ,21,0)</f>
        <v>0</v>
      </c>
      <c r="AK1028" s="14">
        <f>VLOOKUP($B1028,[2]Sheet3!$G:$CZ,22,0)</f>
        <v>0</v>
      </c>
      <c r="AL1028" s="14">
        <f>VLOOKUP($B1028,[2]Sheet3!$G:$CZ,23,0)</f>
        <v>0</v>
      </c>
      <c r="AM1028" s="14">
        <f>VLOOKUP($B1028,[2]Sheet3!$G:$CZ,24,0)</f>
        <v>0</v>
      </c>
      <c r="AN1028" s="14">
        <f>VLOOKUP($B1028,[2]Sheet3!$G:$CZ,25,0)</f>
        <v>0</v>
      </c>
      <c r="AO1028" s="14">
        <f>VLOOKUP($B1028,[2]Sheet3!$G:$CZ,26,0)</f>
        <v>0</v>
      </c>
      <c r="AP1028" s="14">
        <f>VLOOKUP($B1028,[2]Sheet3!$G:$CZ,27,0)</f>
        <v>0</v>
      </c>
      <c r="AQ1028" s="14">
        <f>VLOOKUP($B1028,[2]Sheet3!$G:$CZ,28,0)</f>
        <v>0</v>
      </c>
      <c r="AR1028" s="14">
        <f>VLOOKUP($B1028,[2]Sheet3!$G:$CZ,29,0)</f>
        <v>0</v>
      </c>
      <c r="AS1028" s="14">
        <f>VLOOKUP($B1028,[2]Sheet3!$G:$CZ,30,0)</f>
        <v>0</v>
      </c>
      <c r="AT1028" s="14">
        <f>VLOOKUP($B1028,[2]Sheet3!$G:$CZ,31,0)</f>
        <v>0</v>
      </c>
      <c r="AU1028" s="14">
        <f>VLOOKUP($B1028,[2]Sheet3!$G:$CZ,32,0)</f>
        <v>0</v>
      </c>
      <c r="AV1028" s="14">
        <f>VLOOKUP($B1028,[2]Sheet3!$G:$CZ,33,0)</f>
        <v>0</v>
      </c>
      <c r="AW1028" s="14">
        <f>VLOOKUP($B1028,[2]Sheet3!$G:$CZ,34,0)</f>
        <v>0</v>
      </c>
      <c r="AX1028" s="14">
        <f>VLOOKUP($B1028,[2]Sheet3!$G:$CZ,35,0)</f>
        <v>0</v>
      </c>
      <c r="AY1028" s="14">
        <f>VLOOKUP($B1028,[2]Sheet3!$G:$CZ,36,0)</f>
        <v>0</v>
      </c>
      <c r="AZ1028" s="14">
        <f>VLOOKUP($B1028,[2]Sheet3!$G:$CZ,37,0)</f>
        <v>0</v>
      </c>
      <c r="BA1028" s="14">
        <f>VLOOKUP($B1028,[2]Sheet3!$G:$CZ,38,0)</f>
        <v>0</v>
      </c>
      <c r="BB1028" s="14">
        <f>VLOOKUP($B1028,[2]Sheet3!$G:$CZ,39,0)</f>
        <v>0</v>
      </c>
      <c r="BC1028" s="14">
        <f>VLOOKUP($B1028,[2]Sheet3!$G:$CZ,40,0)</f>
        <v>0</v>
      </c>
      <c r="BD1028" s="14">
        <f>VLOOKUP($B1028,[2]Sheet3!$G:$CZ,41,0)</f>
        <v>0</v>
      </c>
      <c r="BE1028" s="14">
        <f>VLOOKUP($B1028,[2]Sheet3!$G:$CZ,42,0)</f>
        <v>0</v>
      </c>
      <c r="BF1028" s="14">
        <f>VLOOKUP($B1028,[2]Sheet3!$G:$CZ,43,0)</f>
        <v>0</v>
      </c>
      <c r="BG1028" s="14">
        <f>VLOOKUP($B1028,[2]Sheet3!$G:$CZ,44,0)</f>
        <v>0</v>
      </c>
      <c r="BH1028" s="14">
        <f>VLOOKUP($B1028,[2]Sheet3!$G:$CZ,45,0)</f>
        <v>0</v>
      </c>
      <c r="BI1028" s="14">
        <f>VLOOKUP($B1028,[2]Sheet3!$G:$CZ,46,0)</f>
        <v>0</v>
      </c>
      <c r="BJ1028" s="14">
        <f>VLOOKUP($B1028,[2]Sheet3!$G:$CZ,47,0)</f>
        <v>0</v>
      </c>
      <c r="BK1028" s="14">
        <f>VLOOKUP($B1028,[2]Sheet3!$G:$CZ,48,0)</f>
        <v>0</v>
      </c>
      <c r="BL1028" s="14">
        <f>VLOOKUP($B1028,[2]Sheet3!$G:$CZ,49,0)</f>
        <v>0</v>
      </c>
      <c r="BM1028" s="14">
        <f>VLOOKUP($B1028,[2]Sheet3!$G:$CZ,50,0)</f>
        <v>0</v>
      </c>
      <c r="BN1028" s="14">
        <f>VLOOKUP($B1028,[2]Sheet3!$G:$CZ,51,0)</f>
        <v>0</v>
      </c>
      <c r="BO1028" s="14">
        <f>VLOOKUP($B1028,[2]Sheet3!$G:$CZ,52,0)</f>
        <v>0</v>
      </c>
      <c r="BP1028" s="14">
        <f>VLOOKUP($B1028,[2]Sheet3!$G:$CZ,53,0)</f>
        <v>0</v>
      </c>
      <c r="BQ1028" s="14">
        <f>VLOOKUP($B1028,[2]Sheet3!$G:$CZ,54,0)</f>
        <v>0</v>
      </c>
      <c r="BR1028" s="14">
        <f>VLOOKUP($B1028,[2]Sheet3!$G:$CZ,55,0)</f>
        <v>0</v>
      </c>
      <c r="BS1028" s="14">
        <f>VLOOKUP($B1028,[2]Sheet3!$G:$CZ,56,0)</f>
        <v>0</v>
      </c>
      <c r="BT1028" s="14">
        <f>VLOOKUP($B1028,[2]Sheet3!$G:$CZ,57,0)</f>
        <v>0</v>
      </c>
      <c r="BU1028" s="14">
        <f>VLOOKUP($B1028,[2]Sheet3!$G:$CZ,58,0)</f>
        <v>0</v>
      </c>
      <c r="BV1028" s="14">
        <f>VLOOKUP($B1028,[2]Sheet3!$G:$CZ,59,0)</f>
        <v>0</v>
      </c>
      <c r="BW1028" s="14">
        <f>VLOOKUP($B1028,[2]Sheet3!$G:$CZ,60,0)</f>
        <v>0</v>
      </c>
      <c r="BX1028" s="14">
        <f>VLOOKUP($B1028,[2]Sheet3!$G:$CZ,61,0)</f>
        <v>0</v>
      </c>
      <c r="BY1028" s="14">
        <f>VLOOKUP($B1028,[2]Sheet3!$G:$CZ,62,0)</f>
        <v>0</v>
      </c>
      <c r="BZ1028" s="14">
        <f>VLOOKUP($B1028,[2]Sheet3!$G:$CZ,63,0)</f>
        <v>0</v>
      </c>
      <c r="CA1028" s="14">
        <f>VLOOKUP($B1028,[2]Sheet3!$G:$CZ,64,0)</f>
        <v>0</v>
      </c>
      <c r="CB1028" s="14">
        <f>VLOOKUP($B1028,[2]Sheet3!$G:$CZ,65,0)</f>
        <v>0</v>
      </c>
      <c r="CC1028" s="14">
        <f>VLOOKUP($B1028,[2]Sheet3!$G:$CZ,66,0)</f>
        <v>0</v>
      </c>
      <c r="CD1028" s="14">
        <f>VLOOKUP($B1028,[2]Sheet3!$G:$CZ,67,0)</f>
        <v>0</v>
      </c>
      <c r="CE1028" s="14">
        <f>VLOOKUP($B1028,[2]Sheet3!$G:$CZ,68,0)</f>
        <v>0</v>
      </c>
      <c r="CF1028" s="14">
        <f>VLOOKUP($B1028,[2]Sheet3!$G:$CZ,69,0)</f>
        <v>0</v>
      </c>
      <c r="CG1028" s="14">
        <f>VLOOKUP($B1028,[2]Sheet3!$G:$CZ,70,0)</f>
        <v>0</v>
      </c>
      <c r="CH1028" s="14">
        <f>VLOOKUP($B1028,[2]Sheet3!$G:$CZ,71,0)</f>
        <v>0</v>
      </c>
      <c r="CI1028" s="14">
        <f>VLOOKUP($B1028,[2]Sheet3!$G:$CZ,72,0)</f>
        <v>0</v>
      </c>
      <c r="CJ1028" s="14">
        <f>VLOOKUP($B1028,[2]Sheet3!$G:$CZ,73,0)</f>
        <v>0</v>
      </c>
      <c r="CK1028" s="14">
        <f>VLOOKUP($B1028,[2]Sheet3!$G:$CZ,74,0)</f>
        <v>0</v>
      </c>
      <c r="CL1028" s="14">
        <f>VLOOKUP($B1028,[2]Sheet3!$G:$CZ,75,0)</f>
        <v>0</v>
      </c>
      <c r="CM1028" s="14">
        <f>VLOOKUP($B1028,[2]Sheet3!$G:$CZ,76,0)</f>
        <v>0</v>
      </c>
      <c r="CN1028" s="14">
        <f>VLOOKUP($B1028,[2]Sheet3!$G:$CZ,77,0)</f>
        <v>0</v>
      </c>
      <c r="CO1028" s="14">
        <f>VLOOKUP($B1028,[2]Sheet3!$G:$CZ,78,0)</f>
        <v>0</v>
      </c>
      <c r="CP1028" s="14">
        <f>VLOOKUP($B1028,[2]Sheet3!$G:$CZ,79,0)</f>
        <v>0</v>
      </c>
      <c r="CQ1028" s="14">
        <f>VLOOKUP($B1028,[2]Sheet3!$G:$CZ,80,0)</f>
        <v>0</v>
      </c>
      <c r="CR1028" s="14">
        <f>VLOOKUP($B1028,[2]Sheet3!$G:$CZ,81,0)</f>
        <v>0</v>
      </c>
      <c r="CS1028" s="14">
        <f>VLOOKUP($B1028,[2]Sheet3!$G:$CZ,82,0)</f>
        <v>0</v>
      </c>
      <c r="CT1028" s="14">
        <f>VLOOKUP($B1028,[2]Sheet3!$G:$CZ,83,0)</f>
        <v>0</v>
      </c>
      <c r="CU1028" s="14">
        <f>VLOOKUP($B1028,[2]Sheet3!$G:$CZ,84,0)</f>
        <v>0</v>
      </c>
      <c r="CV1028" s="14">
        <f>VLOOKUP($B1028,[2]Sheet3!$G:$CZ,85,0)</f>
        <v>0</v>
      </c>
      <c r="CW1028" s="14">
        <f>VLOOKUP($B1028,[2]Sheet3!$G:$CZ,86,0)</f>
        <v>0</v>
      </c>
      <c r="CX1028" s="14">
        <f>VLOOKUP($B1028,[2]Sheet3!$G:$CZ,87,0)</f>
        <v>0</v>
      </c>
      <c r="CY1028" s="14">
        <f>VLOOKUP($B1028,[2]Sheet3!$G:$CZ,88,0)</f>
        <v>0</v>
      </c>
      <c r="CZ1028" s="14">
        <f>VLOOKUP($B1028,[2]Sheet3!$G:$CZ,89,0)</f>
        <v>0</v>
      </c>
      <c r="DA1028" s="14">
        <f>VLOOKUP($B1028,[2]Sheet3!$G:$CZ,90,0)</f>
        <v>0</v>
      </c>
      <c r="DB1028" s="14">
        <f>VLOOKUP($B1028,[2]Sheet3!$G:$CZ,91,0)</f>
        <v>0</v>
      </c>
      <c r="DC1028" s="14">
        <f>VLOOKUP($B1028,[2]Sheet3!$G:$CZ,92,0)</f>
        <v>0</v>
      </c>
      <c r="DD1028" s="14">
        <f>VLOOKUP($B1028,[2]Sheet3!$G:$CZ,93,0)</f>
        <v>0</v>
      </c>
      <c r="DE1028" s="14">
        <f>VLOOKUP($B1028,[2]Sheet3!$G:$CZ,94,0)</f>
        <v>0</v>
      </c>
      <c r="DF1028" s="14">
        <f>VLOOKUP($B1028,[2]Sheet3!$G:$CZ,95,0)</f>
        <v>0</v>
      </c>
      <c r="DG1028" s="14">
        <f>VLOOKUP($B1028,[2]Sheet3!$G:$CZ,96,0)</f>
        <v>0</v>
      </c>
      <c r="DH1028" s="14">
        <f>VLOOKUP($B1028,[2]Sheet3!$G:$CZ,97,0)</f>
        <v>0</v>
      </c>
      <c r="DI1028" s="14">
        <f>VLOOKUP($B1028,[2]Sheet3!$G:$CZ,98,0)</f>
        <v>0</v>
      </c>
    </row>
    <row r="1029" spans="1:113" x14ac:dyDescent="0.3">
      <c r="A1029" s="9" t="str">
        <f t="shared" si="50"/>
        <v>E34201</v>
      </c>
      <c r="B1029" s="15" t="s">
        <v>2345</v>
      </c>
      <c r="C1029" s="15" t="s">
        <v>2346</v>
      </c>
      <c r="F1029" s="7" t="s">
        <v>15</v>
      </c>
      <c r="G1029" s="12" t="s">
        <v>4523</v>
      </c>
      <c r="H1029" s="12" t="str">
        <f>VLOOKUP($B1029,[1]Sheet1!$A:$G,5,0)</f>
        <v>vivek.bose@redingtongroup.com</v>
      </c>
      <c r="I1029" s="12" t="str">
        <f>VLOOKUP($B1029,[1]Sheet1!$A:$G,7,0)</f>
        <v>jaswinder.singh@redingtongroup.com</v>
      </c>
      <c r="J1029" s="12" t="s">
        <v>82</v>
      </c>
      <c r="K1029" s="7"/>
      <c r="L1029" s="7"/>
      <c r="M1029" s="8"/>
      <c r="N1029" s="7" t="str">
        <f t="shared" si="48"/>
        <v>vivek.bose@redingtongroup.com; jaswinder.singh@redingtongroup.com; nilesh.phirke@redingtongroup.com;christopher.joseph@redingtongroup.com</v>
      </c>
      <c r="O1029" s="7" t="str">
        <f t="shared" si="49"/>
        <v>E34201</v>
      </c>
      <c r="P1029" s="8" t="s">
        <v>5215</v>
      </c>
      <c r="Q1029" s="14">
        <f>VLOOKUP($B1029,[2]Sheet3!$G:$CZ,2,0)</f>
        <v>2400307371</v>
      </c>
      <c r="R1029" s="14">
        <f>VLOOKUP($B1029,[2]Sheet3!$G:$CZ,3,0)</f>
        <v>2400307372</v>
      </c>
      <c r="S1029" s="14">
        <f>VLOOKUP($B1029,[2]Sheet3!$G:$CZ,4,0)</f>
        <v>2400308478</v>
      </c>
      <c r="T1029" s="14">
        <f>VLOOKUP($B1029,[2]Sheet3!$G:$CZ,5,0)</f>
        <v>0</v>
      </c>
      <c r="U1029" s="14">
        <f>VLOOKUP($B1029,[2]Sheet3!$G:$CZ,6,0)</f>
        <v>0</v>
      </c>
      <c r="V1029" s="14">
        <f>VLOOKUP($B1029,[2]Sheet3!$G:$CZ,7,0)</f>
        <v>0</v>
      </c>
      <c r="W1029" s="14">
        <f>VLOOKUP($B1029,[2]Sheet3!$G:$CZ,8,0)</f>
        <v>0</v>
      </c>
      <c r="X1029" s="14">
        <f>VLOOKUP($B1029,[2]Sheet3!$G:$CZ,9,0)</f>
        <v>0</v>
      </c>
      <c r="Y1029" s="14">
        <f>VLOOKUP($B1029,[2]Sheet3!$G:$CZ,10,0)</f>
        <v>0</v>
      </c>
      <c r="Z1029" s="14">
        <f>VLOOKUP($B1029,[2]Sheet3!$G:$CZ,11,0)</f>
        <v>0</v>
      </c>
      <c r="AA1029" s="14">
        <f>VLOOKUP($B1029,[2]Sheet3!$G:$CZ,12,0)</f>
        <v>0</v>
      </c>
      <c r="AB1029" s="14">
        <f>VLOOKUP($B1029,[2]Sheet3!$G:$CZ,13,0)</f>
        <v>0</v>
      </c>
      <c r="AC1029" s="14">
        <f>VLOOKUP($B1029,[2]Sheet3!$G:$CZ,14,0)</f>
        <v>0</v>
      </c>
      <c r="AD1029" s="14">
        <f>VLOOKUP($B1029,[2]Sheet3!$G:$CZ,15,0)</f>
        <v>0</v>
      </c>
      <c r="AE1029" s="14">
        <f>VLOOKUP($B1029,[2]Sheet3!$G:$CZ,16,0)</f>
        <v>0</v>
      </c>
      <c r="AF1029" s="14">
        <f>VLOOKUP($B1029,[2]Sheet3!$G:$CZ,17,0)</f>
        <v>0</v>
      </c>
      <c r="AG1029" s="14">
        <f>VLOOKUP($B1029,[2]Sheet3!$G:$CZ,18,0)</f>
        <v>0</v>
      </c>
      <c r="AH1029" s="14">
        <f>VLOOKUP($B1029,[2]Sheet3!$G:$CZ,19,0)</f>
        <v>0</v>
      </c>
      <c r="AI1029" s="14">
        <f>VLOOKUP($B1029,[2]Sheet3!$G:$CZ,20,0)</f>
        <v>0</v>
      </c>
      <c r="AJ1029" s="14">
        <f>VLOOKUP($B1029,[2]Sheet3!$G:$CZ,21,0)</f>
        <v>0</v>
      </c>
      <c r="AK1029" s="14">
        <f>VLOOKUP($B1029,[2]Sheet3!$G:$CZ,22,0)</f>
        <v>0</v>
      </c>
      <c r="AL1029" s="14">
        <f>VLOOKUP($B1029,[2]Sheet3!$G:$CZ,23,0)</f>
        <v>0</v>
      </c>
      <c r="AM1029" s="14">
        <f>VLOOKUP($B1029,[2]Sheet3!$G:$CZ,24,0)</f>
        <v>0</v>
      </c>
      <c r="AN1029" s="14">
        <f>VLOOKUP($B1029,[2]Sheet3!$G:$CZ,25,0)</f>
        <v>0</v>
      </c>
      <c r="AO1029" s="14">
        <f>VLOOKUP($B1029,[2]Sheet3!$G:$CZ,26,0)</f>
        <v>0</v>
      </c>
      <c r="AP1029" s="14">
        <f>VLOOKUP($B1029,[2]Sheet3!$G:$CZ,27,0)</f>
        <v>0</v>
      </c>
      <c r="AQ1029" s="14">
        <f>VLOOKUP($B1029,[2]Sheet3!$G:$CZ,28,0)</f>
        <v>0</v>
      </c>
      <c r="AR1029" s="14">
        <f>VLOOKUP($B1029,[2]Sheet3!$G:$CZ,29,0)</f>
        <v>0</v>
      </c>
      <c r="AS1029" s="14">
        <f>VLOOKUP($B1029,[2]Sheet3!$G:$CZ,30,0)</f>
        <v>0</v>
      </c>
      <c r="AT1029" s="14">
        <f>VLOOKUP($B1029,[2]Sheet3!$G:$CZ,31,0)</f>
        <v>0</v>
      </c>
      <c r="AU1029" s="14">
        <f>VLOOKUP($B1029,[2]Sheet3!$G:$CZ,32,0)</f>
        <v>0</v>
      </c>
      <c r="AV1029" s="14">
        <f>VLOOKUP($B1029,[2]Sheet3!$G:$CZ,33,0)</f>
        <v>0</v>
      </c>
      <c r="AW1029" s="14">
        <f>VLOOKUP($B1029,[2]Sheet3!$G:$CZ,34,0)</f>
        <v>0</v>
      </c>
      <c r="AX1029" s="14">
        <f>VLOOKUP($B1029,[2]Sheet3!$G:$CZ,35,0)</f>
        <v>0</v>
      </c>
      <c r="AY1029" s="14">
        <f>VLOOKUP($B1029,[2]Sheet3!$G:$CZ,36,0)</f>
        <v>0</v>
      </c>
      <c r="AZ1029" s="14">
        <f>VLOOKUP($B1029,[2]Sheet3!$G:$CZ,37,0)</f>
        <v>0</v>
      </c>
      <c r="BA1029" s="14">
        <f>VLOOKUP($B1029,[2]Sheet3!$G:$CZ,38,0)</f>
        <v>0</v>
      </c>
      <c r="BB1029" s="14">
        <f>VLOOKUP($B1029,[2]Sheet3!$G:$CZ,39,0)</f>
        <v>0</v>
      </c>
      <c r="BC1029" s="14">
        <f>VLOOKUP($B1029,[2]Sheet3!$G:$CZ,40,0)</f>
        <v>0</v>
      </c>
      <c r="BD1029" s="14">
        <f>VLOOKUP($B1029,[2]Sheet3!$G:$CZ,41,0)</f>
        <v>0</v>
      </c>
      <c r="BE1029" s="14">
        <f>VLOOKUP($B1029,[2]Sheet3!$G:$CZ,42,0)</f>
        <v>0</v>
      </c>
      <c r="BF1029" s="14">
        <f>VLOOKUP($B1029,[2]Sheet3!$G:$CZ,43,0)</f>
        <v>0</v>
      </c>
      <c r="BG1029" s="14">
        <f>VLOOKUP($B1029,[2]Sheet3!$G:$CZ,44,0)</f>
        <v>0</v>
      </c>
      <c r="BH1029" s="14">
        <f>VLOOKUP($B1029,[2]Sheet3!$G:$CZ,45,0)</f>
        <v>0</v>
      </c>
      <c r="BI1029" s="14">
        <f>VLOOKUP($B1029,[2]Sheet3!$G:$CZ,46,0)</f>
        <v>0</v>
      </c>
      <c r="BJ1029" s="14">
        <f>VLOOKUP($B1029,[2]Sheet3!$G:$CZ,47,0)</f>
        <v>0</v>
      </c>
      <c r="BK1029" s="14">
        <f>VLOOKUP($B1029,[2]Sheet3!$G:$CZ,48,0)</f>
        <v>0</v>
      </c>
      <c r="BL1029" s="14">
        <f>VLOOKUP($B1029,[2]Sheet3!$G:$CZ,49,0)</f>
        <v>0</v>
      </c>
      <c r="BM1029" s="14">
        <f>VLOOKUP($B1029,[2]Sheet3!$G:$CZ,50,0)</f>
        <v>0</v>
      </c>
      <c r="BN1029" s="14">
        <f>VLOOKUP($B1029,[2]Sheet3!$G:$CZ,51,0)</f>
        <v>0</v>
      </c>
      <c r="BO1029" s="14">
        <f>VLOOKUP($B1029,[2]Sheet3!$G:$CZ,52,0)</f>
        <v>0</v>
      </c>
      <c r="BP1029" s="14">
        <f>VLOOKUP($B1029,[2]Sheet3!$G:$CZ,53,0)</f>
        <v>0</v>
      </c>
      <c r="BQ1029" s="14">
        <f>VLOOKUP($B1029,[2]Sheet3!$G:$CZ,54,0)</f>
        <v>0</v>
      </c>
      <c r="BR1029" s="14">
        <f>VLOOKUP($B1029,[2]Sheet3!$G:$CZ,55,0)</f>
        <v>0</v>
      </c>
      <c r="BS1029" s="14">
        <f>VLOOKUP($B1029,[2]Sheet3!$G:$CZ,56,0)</f>
        <v>0</v>
      </c>
      <c r="BT1029" s="14">
        <f>VLOOKUP($B1029,[2]Sheet3!$G:$CZ,57,0)</f>
        <v>0</v>
      </c>
      <c r="BU1029" s="14">
        <f>VLOOKUP($B1029,[2]Sheet3!$G:$CZ,58,0)</f>
        <v>0</v>
      </c>
      <c r="BV1029" s="14">
        <f>VLOOKUP($B1029,[2]Sheet3!$G:$CZ,59,0)</f>
        <v>0</v>
      </c>
      <c r="BW1029" s="14">
        <f>VLOOKUP($B1029,[2]Sheet3!$G:$CZ,60,0)</f>
        <v>0</v>
      </c>
      <c r="BX1029" s="14">
        <f>VLOOKUP($B1029,[2]Sheet3!$G:$CZ,61,0)</f>
        <v>0</v>
      </c>
      <c r="BY1029" s="14">
        <f>VLOOKUP($B1029,[2]Sheet3!$G:$CZ,62,0)</f>
        <v>0</v>
      </c>
      <c r="BZ1029" s="14">
        <f>VLOOKUP($B1029,[2]Sheet3!$G:$CZ,63,0)</f>
        <v>0</v>
      </c>
      <c r="CA1029" s="14">
        <f>VLOOKUP($B1029,[2]Sheet3!$G:$CZ,64,0)</f>
        <v>0</v>
      </c>
      <c r="CB1029" s="14">
        <f>VLOOKUP($B1029,[2]Sheet3!$G:$CZ,65,0)</f>
        <v>0</v>
      </c>
      <c r="CC1029" s="14">
        <f>VLOOKUP($B1029,[2]Sheet3!$G:$CZ,66,0)</f>
        <v>0</v>
      </c>
      <c r="CD1029" s="14">
        <f>VLOOKUP($B1029,[2]Sheet3!$G:$CZ,67,0)</f>
        <v>0</v>
      </c>
      <c r="CE1029" s="14">
        <f>VLOOKUP($B1029,[2]Sheet3!$G:$CZ,68,0)</f>
        <v>0</v>
      </c>
      <c r="CF1029" s="14">
        <f>VLOOKUP($B1029,[2]Sheet3!$G:$CZ,69,0)</f>
        <v>0</v>
      </c>
      <c r="CG1029" s="14">
        <f>VLOOKUP($B1029,[2]Sheet3!$G:$CZ,70,0)</f>
        <v>0</v>
      </c>
      <c r="CH1029" s="14">
        <f>VLOOKUP($B1029,[2]Sheet3!$G:$CZ,71,0)</f>
        <v>0</v>
      </c>
      <c r="CI1029" s="14">
        <f>VLOOKUP($B1029,[2]Sheet3!$G:$CZ,72,0)</f>
        <v>0</v>
      </c>
      <c r="CJ1029" s="14">
        <f>VLOOKUP($B1029,[2]Sheet3!$G:$CZ,73,0)</f>
        <v>0</v>
      </c>
      <c r="CK1029" s="14">
        <f>VLOOKUP($B1029,[2]Sheet3!$G:$CZ,74,0)</f>
        <v>0</v>
      </c>
      <c r="CL1029" s="14">
        <f>VLOOKUP($B1029,[2]Sheet3!$G:$CZ,75,0)</f>
        <v>0</v>
      </c>
      <c r="CM1029" s="14">
        <f>VLOOKUP($B1029,[2]Sheet3!$G:$CZ,76,0)</f>
        <v>0</v>
      </c>
      <c r="CN1029" s="14">
        <f>VLOOKUP($B1029,[2]Sheet3!$G:$CZ,77,0)</f>
        <v>0</v>
      </c>
      <c r="CO1029" s="14">
        <f>VLOOKUP($B1029,[2]Sheet3!$G:$CZ,78,0)</f>
        <v>0</v>
      </c>
      <c r="CP1029" s="14">
        <f>VLOOKUP($B1029,[2]Sheet3!$G:$CZ,79,0)</f>
        <v>0</v>
      </c>
      <c r="CQ1029" s="14">
        <f>VLOOKUP($B1029,[2]Sheet3!$G:$CZ,80,0)</f>
        <v>0</v>
      </c>
      <c r="CR1029" s="14">
        <f>VLOOKUP($B1029,[2]Sheet3!$G:$CZ,81,0)</f>
        <v>0</v>
      </c>
      <c r="CS1029" s="14">
        <f>VLOOKUP($B1029,[2]Sheet3!$G:$CZ,82,0)</f>
        <v>0</v>
      </c>
      <c r="CT1029" s="14">
        <f>VLOOKUP($B1029,[2]Sheet3!$G:$CZ,83,0)</f>
        <v>0</v>
      </c>
      <c r="CU1029" s="14">
        <f>VLOOKUP($B1029,[2]Sheet3!$G:$CZ,84,0)</f>
        <v>0</v>
      </c>
      <c r="CV1029" s="14">
        <f>VLOOKUP($B1029,[2]Sheet3!$G:$CZ,85,0)</f>
        <v>0</v>
      </c>
      <c r="CW1029" s="14">
        <f>VLOOKUP($B1029,[2]Sheet3!$G:$CZ,86,0)</f>
        <v>0</v>
      </c>
      <c r="CX1029" s="14">
        <f>VLOOKUP($B1029,[2]Sheet3!$G:$CZ,87,0)</f>
        <v>0</v>
      </c>
      <c r="CY1029" s="14">
        <f>VLOOKUP($B1029,[2]Sheet3!$G:$CZ,88,0)</f>
        <v>0</v>
      </c>
      <c r="CZ1029" s="14">
        <f>VLOOKUP($B1029,[2]Sheet3!$G:$CZ,89,0)</f>
        <v>0</v>
      </c>
      <c r="DA1029" s="14">
        <f>VLOOKUP($B1029,[2]Sheet3!$G:$CZ,90,0)</f>
        <v>0</v>
      </c>
      <c r="DB1029" s="14">
        <f>VLOOKUP($B1029,[2]Sheet3!$G:$CZ,91,0)</f>
        <v>0</v>
      </c>
      <c r="DC1029" s="14">
        <f>VLOOKUP($B1029,[2]Sheet3!$G:$CZ,92,0)</f>
        <v>0</v>
      </c>
      <c r="DD1029" s="14">
        <f>VLOOKUP($B1029,[2]Sheet3!$G:$CZ,93,0)</f>
        <v>0</v>
      </c>
      <c r="DE1029" s="14">
        <f>VLOOKUP($B1029,[2]Sheet3!$G:$CZ,94,0)</f>
        <v>0</v>
      </c>
      <c r="DF1029" s="14">
        <f>VLOOKUP($B1029,[2]Sheet3!$G:$CZ,95,0)</f>
        <v>0</v>
      </c>
      <c r="DG1029" s="14">
        <f>VLOOKUP($B1029,[2]Sheet3!$G:$CZ,96,0)</f>
        <v>0</v>
      </c>
      <c r="DH1029" s="14">
        <f>VLOOKUP($B1029,[2]Sheet3!$G:$CZ,97,0)</f>
        <v>0</v>
      </c>
      <c r="DI1029" s="14">
        <f>VLOOKUP($B1029,[2]Sheet3!$G:$CZ,98,0)</f>
        <v>0</v>
      </c>
    </row>
    <row r="1030" spans="1:113" x14ac:dyDescent="0.3">
      <c r="A1030" s="9" t="str">
        <f t="shared" si="50"/>
        <v>E43262</v>
      </c>
      <c r="B1030" s="15" t="s">
        <v>2347</v>
      </c>
      <c r="C1030" s="15" t="s">
        <v>2348</v>
      </c>
      <c r="F1030" s="7" t="s">
        <v>15</v>
      </c>
      <c r="G1030" s="12" t="s">
        <v>4524</v>
      </c>
      <c r="H1030" s="12" t="str">
        <f>VLOOKUP($B1030,[1]Sheet1!$A:$G,5,0)</f>
        <v>pankaj.soni@redingtongroup.com</v>
      </c>
      <c r="I1030" s="12" t="str">
        <f>VLOOKUP($B1030,[1]Sheet1!$A:$G,7,0)</f>
        <v>jaswinder.singh@redingtongroup.com</v>
      </c>
      <c r="J1030" s="12" t="s">
        <v>82</v>
      </c>
      <c r="K1030" s="7"/>
      <c r="L1030" s="7"/>
      <c r="M1030" s="8"/>
      <c r="N1030" s="7" t="str">
        <f t="shared" si="48"/>
        <v>pankaj.soni@redingtongroup.com; jaswinder.singh@redingtongroup.com; nilesh.phirke@redingtongroup.com;christopher.joseph@redingtongroup.com</v>
      </c>
      <c r="O1030" s="7" t="str">
        <f t="shared" si="49"/>
        <v>E43262</v>
      </c>
      <c r="P1030" s="8" t="s">
        <v>5215</v>
      </c>
      <c r="Q1030" s="14">
        <f>VLOOKUP($B1030,[2]Sheet3!$G:$CZ,2,0)</f>
        <v>2400299460</v>
      </c>
      <c r="R1030" s="14">
        <f>VLOOKUP($B1030,[2]Sheet3!$G:$CZ,3,0)</f>
        <v>2400302533</v>
      </c>
      <c r="S1030" s="14">
        <f>VLOOKUP($B1030,[2]Sheet3!$G:$CZ,4,0)</f>
        <v>0</v>
      </c>
      <c r="T1030" s="14">
        <f>VLOOKUP($B1030,[2]Sheet3!$G:$CZ,5,0)</f>
        <v>0</v>
      </c>
      <c r="U1030" s="14">
        <f>VLOOKUP($B1030,[2]Sheet3!$G:$CZ,6,0)</f>
        <v>0</v>
      </c>
      <c r="V1030" s="14">
        <f>VLOOKUP($B1030,[2]Sheet3!$G:$CZ,7,0)</f>
        <v>0</v>
      </c>
      <c r="W1030" s="14">
        <f>VLOOKUP($B1030,[2]Sheet3!$G:$CZ,8,0)</f>
        <v>0</v>
      </c>
      <c r="X1030" s="14">
        <f>VLOOKUP($B1030,[2]Sheet3!$G:$CZ,9,0)</f>
        <v>0</v>
      </c>
      <c r="Y1030" s="14">
        <f>VLOOKUP($B1030,[2]Sheet3!$G:$CZ,10,0)</f>
        <v>0</v>
      </c>
      <c r="Z1030" s="14">
        <f>VLOOKUP($B1030,[2]Sheet3!$G:$CZ,11,0)</f>
        <v>0</v>
      </c>
      <c r="AA1030" s="14">
        <f>VLOOKUP($B1030,[2]Sheet3!$G:$CZ,12,0)</f>
        <v>0</v>
      </c>
      <c r="AB1030" s="14">
        <f>VLOOKUP($B1030,[2]Sheet3!$G:$CZ,13,0)</f>
        <v>0</v>
      </c>
      <c r="AC1030" s="14">
        <f>VLOOKUP($B1030,[2]Sheet3!$G:$CZ,14,0)</f>
        <v>0</v>
      </c>
      <c r="AD1030" s="14">
        <f>VLOOKUP($B1030,[2]Sheet3!$G:$CZ,15,0)</f>
        <v>0</v>
      </c>
      <c r="AE1030" s="14">
        <f>VLOOKUP($B1030,[2]Sheet3!$G:$CZ,16,0)</f>
        <v>0</v>
      </c>
      <c r="AF1030" s="14">
        <f>VLOOKUP($B1030,[2]Sheet3!$G:$CZ,17,0)</f>
        <v>0</v>
      </c>
      <c r="AG1030" s="14">
        <f>VLOOKUP($B1030,[2]Sheet3!$G:$CZ,18,0)</f>
        <v>0</v>
      </c>
      <c r="AH1030" s="14">
        <f>VLOOKUP($B1030,[2]Sheet3!$G:$CZ,19,0)</f>
        <v>0</v>
      </c>
      <c r="AI1030" s="14">
        <f>VLOOKUP($B1030,[2]Sheet3!$G:$CZ,20,0)</f>
        <v>0</v>
      </c>
      <c r="AJ1030" s="14">
        <f>VLOOKUP($B1030,[2]Sheet3!$G:$CZ,21,0)</f>
        <v>0</v>
      </c>
      <c r="AK1030" s="14">
        <f>VLOOKUP($B1030,[2]Sheet3!$G:$CZ,22,0)</f>
        <v>0</v>
      </c>
      <c r="AL1030" s="14">
        <f>VLOOKUP($B1030,[2]Sheet3!$G:$CZ,23,0)</f>
        <v>0</v>
      </c>
      <c r="AM1030" s="14">
        <f>VLOOKUP($B1030,[2]Sheet3!$G:$CZ,24,0)</f>
        <v>0</v>
      </c>
      <c r="AN1030" s="14">
        <f>VLOOKUP($B1030,[2]Sheet3!$G:$CZ,25,0)</f>
        <v>0</v>
      </c>
      <c r="AO1030" s="14">
        <f>VLOOKUP($B1030,[2]Sheet3!$G:$CZ,26,0)</f>
        <v>0</v>
      </c>
      <c r="AP1030" s="14">
        <f>VLOOKUP($B1030,[2]Sheet3!$G:$CZ,27,0)</f>
        <v>0</v>
      </c>
      <c r="AQ1030" s="14">
        <f>VLOOKUP($B1030,[2]Sheet3!$G:$CZ,28,0)</f>
        <v>0</v>
      </c>
      <c r="AR1030" s="14">
        <f>VLOOKUP($B1030,[2]Sheet3!$G:$CZ,29,0)</f>
        <v>0</v>
      </c>
      <c r="AS1030" s="14">
        <f>VLOOKUP($B1030,[2]Sheet3!$G:$CZ,30,0)</f>
        <v>0</v>
      </c>
      <c r="AT1030" s="14">
        <f>VLOOKUP($B1030,[2]Sheet3!$G:$CZ,31,0)</f>
        <v>0</v>
      </c>
      <c r="AU1030" s="14">
        <f>VLOOKUP($B1030,[2]Sheet3!$G:$CZ,32,0)</f>
        <v>0</v>
      </c>
      <c r="AV1030" s="14">
        <f>VLOOKUP($B1030,[2]Sheet3!$G:$CZ,33,0)</f>
        <v>0</v>
      </c>
      <c r="AW1030" s="14">
        <f>VLOOKUP($B1030,[2]Sheet3!$G:$CZ,34,0)</f>
        <v>0</v>
      </c>
      <c r="AX1030" s="14">
        <f>VLOOKUP($B1030,[2]Sheet3!$G:$CZ,35,0)</f>
        <v>0</v>
      </c>
      <c r="AY1030" s="14">
        <f>VLOOKUP($B1030,[2]Sheet3!$G:$CZ,36,0)</f>
        <v>0</v>
      </c>
      <c r="AZ1030" s="14">
        <f>VLOOKUP($B1030,[2]Sheet3!$G:$CZ,37,0)</f>
        <v>0</v>
      </c>
      <c r="BA1030" s="14">
        <f>VLOOKUP($B1030,[2]Sheet3!$G:$CZ,38,0)</f>
        <v>0</v>
      </c>
      <c r="BB1030" s="14">
        <f>VLOOKUP($B1030,[2]Sheet3!$G:$CZ,39,0)</f>
        <v>0</v>
      </c>
      <c r="BC1030" s="14">
        <f>VLOOKUP($B1030,[2]Sheet3!$G:$CZ,40,0)</f>
        <v>0</v>
      </c>
      <c r="BD1030" s="14">
        <f>VLOOKUP($B1030,[2]Sheet3!$G:$CZ,41,0)</f>
        <v>0</v>
      </c>
      <c r="BE1030" s="14">
        <f>VLOOKUP($B1030,[2]Sheet3!$G:$CZ,42,0)</f>
        <v>0</v>
      </c>
      <c r="BF1030" s="14">
        <f>VLOOKUP($B1030,[2]Sheet3!$G:$CZ,43,0)</f>
        <v>0</v>
      </c>
      <c r="BG1030" s="14">
        <f>VLOOKUP($B1030,[2]Sheet3!$G:$CZ,44,0)</f>
        <v>0</v>
      </c>
      <c r="BH1030" s="14">
        <f>VLOOKUP($B1030,[2]Sheet3!$G:$CZ,45,0)</f>
        <v>0</v>
      </c>
      <c r="BI1030" s="14">
        <f>VLOOKUP($B1030,[2]Sheet3!$G:$CZ,46,0)</f>
        <v>0</v>
      </c>
      <c r="BJ1030" s="14">
        <f>VLOOKUP($B1030,[2]Sheet3!$G:$CZ,47,0)</f>
        <v>0</v>
      </c>
      <c r="BK1030" s="14">
        <f>VLOOKUP($B1030,[2]Sheet3!$G:$CZ,48,0)</f>
        <v>0</v>
      </c>
      <c r="BL1030" s="14">
        <f>VLOOKUP($B1030,[2]Sheet3!$G:$CZ,49,0)</f>
        <v>0</v>
      </c>
      <c r="BM1030" s="14">
        <f>VLOOKUP($B1030,[2]Sheet3!$G:$CZ,50,0)</f>
        <v>0</v>
      </c>
      <c r="BN1030" s="14">
        <f>VLOOKUP($B1030,[2]Sheet3!$G:$CZ,51,0)</f>
        <v>0</v>
      </c>
      <c r="BO1030" s="14">
        <f>VLOOKUP($B1030,[2]Sheet3!$G:$CZ,52,0)</f>
        <v>0</v>
      </c>
      <c r="BP1030" s="14">
        <f>VLOOKUP($B1030,[2]Sheet3!$G:$CZ,53,0)</f>
        <v>0</v>
      </c>
      <c r="BQ1030" s="14">
        <f>VLOOKUP($B1030,[2]Sheet3!$G:$CZ,54,0)</f>
        <v>0</v>
      </c>
      <c r="BR1030" s="14">
        <f>VLOOKUP($B1030,[2]Sheet3!$G:$CZ,55,0)</f>
        <v>0</v>
      </c>
      <c r="BS1030" s="14">
        <f>VLOOKUP($B1030,[2]Sheet3!$G:$CZ,56,0)</f>
        <v>0</v>
      </c>
      <c r="BT1030" s="14">
        <f>VLOOKUP($B1030,[2]Sheet3!$G:$CZ,57,0)</f>
        <v>0</v>
      </c>
      <c r="BU1030" s="14">
        <f>VLOOKUP($B1030,[2]Sheet3!$G:$CZ,58,0)</f>
        <v>0</v>
      </c>
      <c r="BV1030" s="14">
        <f>VLOOKUP($B1030,[2]Sheet3!$G:$CZ,59,0)</f>
        <v>0</v>
      </c>
      <c r="BW1030" s="14">
        <f>VLOOKUP($B1030,[2]Sheet3!$G:$CZ,60,0)</f>
        <v>0</v>
      </c>
      <c r="BX1030" s="14">
        <f>VLOOKUP($B1030,[2]Sheet3!$G:$CZ,61,0)</f>
        <v>0</v>
      </c>
      <c r="BY1030" s="14">
        <f>VLOOKUP($B1030,[2]Sheet3!$G:$CZ,62,0)</f>
        <v>0</v>
      </c>
      <c r="BZ1030" s="14">
        <f>VLOOKUP($B1030,[2]Sheet3!$G:$CZ,63,0)</f>
        <v>0</v>
      </c>
      <c r="CA1030" s="14">
        <f>VLOOKUP($B1030,[2]Sheet3!$G:$CZ,64,0)</f>
        <v>0</v>
      </c>
      <c r="CB1030" s="14">
        <f>VLOOKUP($B1030,[2]Sheet3!$G:$CZ,65,0)</f>
        <v>0</v>
      </c>
      <c r="CC1030" s="14">
        <f>VLOOKUP($B1030,[2]Sheet3!$G:$CZ,66,0)</f>
        <v>0</v>
      </c>
      <c r="CD1030" s="14">
        <f>VLOOKUP($B1030,[2]Sheet3!$G:$CZ,67,0)</f>
        <v>0</v>
      </c>
      <c r="CE1030" s="14">
        <f>VLOOKUP($B1030,[2]Sheet3!$G:$CZ,68,0)</f>
        <v>0</v>
      </c>
      <c r="CF1030" s="14">
        <f>VLOOKUP($B1030,[2]Sheet3!$G:$CZ,69,0)</f>
        <v>0</v>
      </c>
      <c r="CG1030" s="14">
        <f>VLOOKUP($B1030,[2]Sheet3!$G:$CZ,70,0)</f>
        <v>0</v>
      </c>
      <c r="CH1030" s="14">
        <f>VLOOKUP($B1030,[2]Sheet3!$G:$CZ,71,0)</f>
        <v>0</v>
      </c>
      <c r="CI1030" s="14">
        <f>VLOOKUP($B1030,[2]Sheet3!$G:$CZ,72,0)</f>
        <v>0</v>
      </c>
      <c r="CJ1030" s="14">
        <f>VLOOKUP($B1030,[2]Sheet3!$G:$CZ,73,0)</f>
        <v>0</v>
      </c>
      <c r="CK1030" s="14">
        <f>VLOOKUP($B1030,[2]Sheet3!$G:$CZ,74,0)</f>
        <v>0</v>
      </c>
      <c r="CL1030" s="14">
        <f>VLOOKUP($B1030,[2]Sheet3!$G:$CZ,75,0)</f>
        <v>0</v>
      </c>
      <c r="CM1030" s="14">
        <f>VLOOKUP($B1030,[2]Sheet3!$G:$CZ,76,0)</f>
        <v>0</v>
      </c>
      <c r="CN1030" s="14">
        <f>VLOOKUP($B1030,[2]Sheet3!$G:$CZ,77,0)</f>
        <v>0</v>
      </c>
      <c r="CO1030" s="14">
        <f>VLOOKUP($B1030,[2]Sheet3!$G:$CZ,78,0)</f>
        <v>0</v>
      </c>
      <c r="CP1030" s="14">
        <f>VLOOKUP($B1030,[2]Sheet3!$G:$CZ,79,0)</f>
        <v>0</v>
      </c>
      <c r="CQ1030" s="14">
        <f>VLOOKUP($B1030,[2]Sheet3!$G:$CZ,80,0)</f>
        <v>0</v>
      </c>
      <c r="CR1030" s="14">
        <f>VLOOKUP($B1030,[2]Sheet3!$G:$CZ,81,0)</f>
        <v>0</v>
      </c>
      <c r="CS1030" s="14">
        <f>VLOOKUP($B1030,[2]Sheet3!$G:$CZ,82,0)</f>
        <v>0</v>
      </c>
      <c r="CT1030" s="14">
        <f>VLOOKUP($B1030,[2]Sheet3!$G:$CZ,83,0)</f>
        <v>0</v>
      </c>
      <c r="CU1030" s="14">
        <f>VLOOKUP($B1030,[2]Sheet3!$G:$CZ,84,0)</f>
        <v>0</v>
      </c>
      <c r="CV1030" s="14">
        <f>VLOOKUP($B1030,[2]Sheet3!$G:$CZ,85,0)</f>
        <v>0</v>
      </c>
      <c r="CW1030" s="14">
        <f>VLOOKUP($B1030,[2]Sheet3!$G:$CZ,86,0)</f>
        <v>0</v>
      </c>
      <c r="CX1030" s="14">
        <f>VLOOKUP($B1030,[2]Sheet3!$G:$CZ,87,0)</f>
        <v>0</v>
      </c>
      <c r="CY1030" s="14">
        <f>VLOOKUP($B1030,[2]Sheet3!$G:$CZ,88,0)</f>
        <v>0</v>
      </c>
      <c r="CZ1030" s="14">
        <f>VLOOKUP($B1030,[2]Sheet3!$G:$CZ,89,0)</f>
        <v>0</v>
      </c>
      <c r="DA1030" s="14">
        <f>VLOOKUP($B1030,[2]Sheet3!$G:$CZ,90,0)</f>
        <v>0</v>
      </c>
      <c r="DB1030" s="14">
        <f>VLOOKUP($B1030,[2]Sheet3!$G:$CZ,91,0)</f>
        <v>0</v>
      </c>
      <c r="DC1030" s="14">
        <f>VLOOKUP($B1030,[2]Sheet3!$G:$CZ,92,0)</f>
        <v>0</v>
      </c>
      <c r="DD1030" s="14">
        <f>VLOOKUP($B1030,[2]Sheet3!$G:$CZ,93,0)</f>
        <v>0</v>
      </c>
      <c r="DE1030" s="14">
        <f>VLOOKUP($B1030,[2]Sheet3!$G:$CZ,94,0)</f>
        <v>0</v>
      </c>
      <c r="DF1030" s="14">
        <f>VLOOKUP($B1030,[2]Sheet3!$G:$CZ,95,0)</f>
        <v>0</v>
      </c>
      <c r="DG1030" s="14">
        <f>VLOOKUP($B1030,[2]Sheet3!$G:$CZ,96,0)</f>
        <v>0</v>
      </c>
      <c r="DH1030" s="14">
        <f>VLOOKUP($B1030,[2]Sheet3!$G:$CZ,97,0)</f>
        <v>0</v>
      </c>
      <c r="DI1030" s="14">
        <f>VLOOKUP($B1030,[2]Sheet3!$G:$CZ,98,0)</f>
        <v>0</v>
      </c>
    </row>
    <row r="1031" spans="1:113" x14ac:dyDescent="0.3">
      <c r="A1031" s="9" t="str">
        <f t="shared" si="50"/>
        <v>N14514</v>
      </c>
      <c r="B1031" s="15" t="s">
        <v>2349</v>
      </c>
      <c r="C1031" s="15" t="s">
        <v>2350</v>
      </c>
      <c r="F1031" s="7" t="s">
        <v>15</v>
      </c>
      <c r="G1031" s="12" t="s">
        <v>3563</v>
      </c>
      <c r="H1031" s="12" t="str">
        <f>VLOOKUP($B1031,[1]Sheet1!$A:$G,5,0)</f>
        <v>shashi.singh@redingtongroup.com</v>
      </c>
      <c r="I1031" s="12" t="str">
        <f>VLOOKUP($B1031,[1]Sheet1!$A:$G,7,0)</f>
        <v>sidharth.eknath@redingtongroup.com</v>
      </c>
      <c r="J1031" s="12" t="s">
        <v>82</v>
      </c>
      <c r="K1031" s="7"/>
      <c r="L1031" s="7"/>
      <c r="M1031" s="8"/>
      <c r="N1031" s="7" t="str">
        <f t="shared" si="48"/>
        <v>shashi.singh@redingtongroup.com; sidharth.eknath@redingtongroup.com; nilesh.phirke@redingtongroup.com;christopher.joseph@redingtongroup.com</v>
      </c>
      <c r="O1031" s="7" t="str">
        <f t="shared" si="49"/>
        <v>N14514</v>
      </c>
      <c r="P1031" s="8" t="s">
        <v>5215</v>
      </c>
      <c r="Q1031" s="14">
        <f>VLOOKUP($B1031,[2]Sheet3!$G:$CZ,2,0)</f>
        <v>2400307902</v>
      </c>
      <c r="R1031" s="14">
        <f>VLOOKUP($B1031,[2]Sheet3!$G:$CZ,3,0)</f>
        <v>0</v>
      </c>
      <c r="S1031" s="14">
        <f>VLOOKUP($B1031,[2]Sheet3!$G:$CZ,4,0)</f>
        <v>0</v>
      </c>
      <c r="T1031" s="14">
        <f>VLOOKUP($B1031,[2]Sheet3!$G:$CZ,5,0)</f>
        <v>0</v>
      </c>
      <c r="U1031" s="14">
        <f>VLOOKUP($B1031,[2]Sheet3!$G:$CZ,6,0)</f>
        <v>0</v>
      </c>
      <c r="V1031" s="14">
        <f>VLOOKUP($B1031,[2]Sheet3!$G:$CZ,7,0)</f>
        <v>0</v>
      </c>
      <c r="W1031" s="14">
        <f>VLOOKUP($B1031,[2]Sheet3!$G:$CZ,8,0)</f>
        <v>0</v>
      </c>
      <c r="X1031" s="14">
        <f>VLOOKUP($B1031,[2]Sheet3!$G:$CZ,9,0)</f>
        <v>0</v>
      </c>
      <c r="Y1031" s="14">
        <f>VLOOKUP($B1031,[2]Sheet3!$G:$CZ,10,0)</f>
        <v>0</v>
      </c>
      <c r="Z1031" s="14">
        <f>VLOOKUP($B1031,[2]Sheet3!$G:$CZ,11,0)</f>
        <v>0</v>
      </c>
      <c r="AA1031" s="14">
        <f>VLOOKUP($B1031,[2]Sheet3!$G:$CZ,12,0)</f>
        <v>0</v>
      </c>
      <c r="AB1031" s="14">
        <f>VLOOKUP($B1031,[2]Sheet3!$G:$CZ,13,0)</f>
        <v>0</v>
      </c>
      <c r="AC1031" s="14">
        <f>VLOOKUP($B1031,[2]Sheet3!$G:$CZ,14,0)</f>
        <v>0</v>
      </c>
      <c r="AD1031" s="14">
        <f>VLOOKUP($B1031,[2]Sheet3!$G:$CZ,15,0)</f>
        <v>0</v>
      </c>
      <c r="AE1031" s="14">
        <f>VLOOKUP($B1031,[2]Sheet3!$G:$CZ,16,0)</f>
        <v>0</v>
      </c>
      <c r="AF1031" s="14">
        <f>VLOOKUP($B1031,[2]Sheet3!$G:$CZ,17,0)</f>
        <v>0</v>
      </c>
      <c r="AG1031" s="14">
        <f>VLOOKUP($B1031,[2]Sheet3!$G:$CZ,18,0)</f>
        <v>0</v>
      </c>
      <c r="AH1031" s="14">
        <f>VLOOKUP($B1031,[2]Sheet3!$G:$CZ,19,0)</f>
        <v>0</v>
      </c>
      <c r="AI1031" s="14">
        <f>VLOOKUP($B1031,[2]Sheet3!$G:$CZ,20,0)</f>
        <v>0</v>
      </c>
      <c r="AJ1031" s="14">
        <f>VLOOKUP($B1031,[2]Sheet3!$G:$CZ,21,0)</f>
        <v>0</v>
      </c>
      <c r="AK1031" s="14">
        <f>VLOOKUP($B1031,[2]Sheet3!$G:$CZ,22,0)</f>
        <v>0</v>
      </c>
      <c r="AL1031" s="14">
        <f>VLOOKUP($B1031,[2]Sheet3!$G:$CZ,23,0)</f>
        <v>0</v>
      </c>
      <c r="AM1031" s="14">
        <f>VLOOKUP($B1031,[2]Sheet3!$G:$CZ,24,0)</f>
        <v>0</v>
      </c>
      <c r="AN1031" s="14">
        <f>VLOOKUP($B1031,[2]Sheet3!$G:$CZ,25,0)</f>
        <v>0</v>
      </c>
      <c r="AO1031" s="14">
        <f>VLOOKUP($B1031,[2]Sheet3!$G:$CZ,26,0)</f>
        <v>0</v>
      </c>
      <c r="AP1031" s="14">
        <f>VLOOKUP($B1031,[2]Sheet3!$G:$CZ,27,0)</f>
        <v>0</v>
      </c>
      <c r="AQ1031" s="14">
        <f>VLOOKUP($B1031,[2]Sheet3!$G:$CZ,28,0)</f>
        <v>0</v>
      </c>
      <c r="AR1031" s="14">
        <f>VLOOKUP($B1031,[2]Sheet3!$G:$CZ,29,0)</f>
        <v>0</v>
      </c>
      <c r="AS1031" s="14">
        <f>VLOOKUP($B1031,[2]Sheet3!$G:$CZ,30,0)</f>
        <v>0</v>
      </c>
      <c r="AT1031" s="14">
        <f>VLOOKUP($B1031,[2]Sheet3!$G:$CZ,31,0)</f>
        <v>0</v>
      </c>
      <c r="AU1031" s="14">
        <f>VLOOKUP($B1031,[2]Sheet3!$G:$CZ,32,0)</f>
        <v>0</v>
      </c>
      <c r="AV1031" s="14">
        <f>VLOOKUP($B1031,[2]Sheet3!$G:$CZ,33,0)</f>
        <v>0</v>
      </c>
      <c r="AW1031" s="14">
        <f>VLOOKUP($B1031,[2]Sheet3!$G:$CZ,34,0)</f>
        <v>0</v>
      </c>
      <c r="AX1031" s="14">
        <f>VLOOKUP($B1031,[2]Sheet3!$G:$CZ,35,0)</f>
        <v>0</v>
      </c>
      <c r="AY1031" s="14">
        <f>VLOOKUP($B1031,[2]Sheet3!$G:$CZ,36,0)</f>
        <v>0</v>
      </c>
      <c r="AZ1031" s="14">
        <f>VLOOKUP($B1031,[2]Sheet3!$G:$CZ,37,0)</f>
        <v>0</v>
      </c>
      <c r="BA1031" s="14">
        <f>VLOOKUP($B1031,[2]Sheet3!$G:$CZ,38,0)</f>
        <v>0</v>
      </c>
      <c r="BB1031" s="14">
        <f>VLOOKUP($B1031,[2]Sheet3!$G:$CZ,39,0)</f>
        <v>0</v>
      </c>
      <c r="BC1031" s="14">
        <f>VLOOKUP($B1031,[2]Sheet3!$G:$CZ,40,0)</f>
        <v>0</v>
      </c>
      <c r="BD1031" s="14">
        <f>VLOOKUP($B1031,[2]Sheet3!$G:$CZ,41,0)</f>
        <v>0</v>
      </c>
      <c r="BE1031" s="14">
        <f>VLOOKUP($B1031,[2]Sheet3!$G:$CZ,42,0)</f>
        <v>0</v>
      </c>
      <c r="BF1031" s="14">
        <f>VLOOKUP($B1031,[2]Sheet3!$G:$CZ,43,0)</f>
        <v>0</v>
      </c>
      <c r="BG1031" s="14">
        <f>VLOOKUP($B1031,[2]Sheet3!$G:$CZ,44,0)</f>
        <v>0</v>
      </c>
      <c r="BH1031" s="14">
        <f>VLOOKUP($B1031,[2]Sheet3!$G:$CZ,45,0)</f>
        <v>0</v>
      </c>
      <c r="BI1031" s="14">
        <f>VLOOKUP($B1031,[2]Sheet3!$G:$CZ,46,0)</f>
        <v>0</v>
      </c>
      <c r="BJ1031" s="14">
        <f>VLOOKUP($B1031,[2]Sheet3!$G:$CZ,47,0)</f>
        <v>0</v>
      </c>
      <c r="BK1031" s="14">
        <f>VLOOKUP($B1031,[2]Sheet3!$G:$CZ,48,0)</f>
        <v>0</v>
      </c>
      <c r="BL1031" s="14">
        <f>VLOOKUP($B1031,[2]Sheet3!$G:$CZ,49,0)</f>
        <v>0</v>
      </c>
      <c r="BM1031" s="14">
        <f>VLOOKUP($B1031,[2]Sheet3!$G:$CZ,50,0)</f>
        <v>0</v>
      </c>
      <c r="BN1031" s="14">
        <f>VLOOKUP($B1031,[2]Sheet3!$G:$CZ,51,0)</f>
        <v>0</v>
      </c>
      <c r="BO1031" s="14">
        <f>VLOOKUP($B1031,[2]Sheet3!$G:$CZ,52,0)</f>
        <v>0</v>
      </c>
      <c r="BP1031" s="14">
        <f>VLOOKUP($B1031,[2]Sheet3!$G:$CZ,53,0)</f>
        <v>0</v>
      </c>
      <c r="BQ1031" s="14">
        <f>VLOOKUP($B1031,[2]Sheet3!$G:$CZ,54,0)</f>
        <v>0</v>
      </c>
      <c r="BR1031" s="14">
        <f>VLOOKUP($B1031,[2]Sheet3!$G:$CZ,55,0)</f>
        <v>0</v>
      </c>
      <c r="BS1031" s="14">
        <f>VLOOKUP($B1031,[2]Sheet3!$G:$CZ,56,0)</f>
        <v>0</v>
      </c>
      <c r="BT1031" s="14">
        <f>VLOOKUP($B1031,[2]Sheet3!$G:$CZ,57,0)</f>
        <v>0</v>
      </c>
      <c r="BU1031" s="14">
        <f>VLOOKUP($B1031,[2]Sheet3!$G:$CZ,58,0)</f>
        <v>0</v>
      </c>
      <c r="BV1031" s="14">
        <f>VLOOKUP($B1031,[2]Sheet3!$G:$CZ,59,0)</f>
        <v>0</v>
      </c>
      <c r="BW1031" s="14">
        <f>VLOOKUP($B1031,[2]Sheet3!$G:$CZ,60,0)</f>
        <v>0</v>
      </c>
      <c r="BX1031" s="14">
        <f>VLOOKUP($B1031,[2]Sheet3!$G:$CZ,61,0)</f>
        <v>0</v>
      </c>
      <c r="BY1031" s="14">
        <f>VLOOKUP($B1031,[2]Sheet3!$G:$CZ,62,0)</f>
        <v>0</v>
      </c>
      <c r="BZ1031" s="14">
        <f>VLOOKUP($B1031,[2]Sheet3!$G:$CZ,63,0)</f>
        <v>0</v>
      </c>
      <c r="CA1031" s="14">
        <f>VLOOKUP($B1031,[2]Sheet3!$G:$CZ,64,0)</f>
        <v>0</v>
      </c>
      <c r="CB1031" s="14">
        <f>VLOOKUP($B1031,[2]Sheet3!$G:$CZ,65,0)</f>
        <v>0</v>
      </c>
      <c r="CC1031" s="14">
        <f>VLOOKUP($B1031,[2]Sheet3!$G:$CZ,66,0)</f>
        <v>0</v>
      </c>
      <c r="CD1031" s="14">
        <f>VLOOKUP($B1031,[2]Sheet3!$G:$CZ,67,0)</f>
        <v>0</v>
      </c>
      <c r="CE1031" s="14">
        <f>VLOOKUP($B1031,[2]Sheet3!$G:$CZ,68,0)</f>
        <v>0</v>
      </c>
      <c r="CF1031" s="14">
        <f>VLOOKUP($B1031,[2]Sheet3!$G:$CZ,69,0)</f>
        <v>0</v>
      </c>
      <c r="CG1031" s="14">
        <f>VLOOKUP($B1031,[2]Sheet3!$G:$CZ,70,0)</f>
        <v>0</v>
      </c>
      <c r="CH1031" s="14">
        <f>VLOOKUP($B1031,[2]Sheet3!$G:$CZ,71,0)</f>
        <v>0</v>
      </c>
      <c r="CI1031" s="14">
        <f>VLOOKUP($B1031,[2]Sheet3!$G:$CZ,72,0)</f>
        <v>0</v>
      </c>
      <c r="CJ1031" s="14">
        <f>VLOOKUP($B1031,[2]Sheet3!$G:$CZ,73,0)</f>
        <v>0</v>
      </c>
      <c r="CK1031" s="14">
        <f>VLOOKUP($B1031,[2]Sheet3!$G:$CZ,74,0)</f>
        <v>0</v>
      </c>
      <c r="CL1031" s="14">
        <f>VLOOKUP($B1031,[2]Sheet3!$G:$CZ,75,0)</f>
        <v>0</v>
      </c>
      <c r="CM1031" s="14">
        <f>VLOOKUP($B1031,[2]Sheet3!$G:$CZ,76,0)</f>
        <v>0</v>
      </c>
      <c r="CN1031" s="14">
        <f>VLOOKUP($B1031,[2]Sheet3!$G:$CZ,77,0)</f>
        <v>0</v>
      </c>
      <c r="CO1031" s="14">
        <f>VLOOKUP($B1031,[2]Sheet3!$G:$CZ,78,0)</f>
        <v>0</v>
      </c>
      <c r="CP1031" s="14">
        <f>VLOOKUP($B1031,[2]Sheet3!$G:$CZ,79,0)</f>
        <v>0</v>
      </c>
      <c r="CQ1031" s="14">
        <f>VLOOKUP($B1031,[2]Sheet3!$G:$CZ,80,0)</f>
        <v>0</v>
      </c>
      <c r="CR1031" s="14">
        <f>VLOOKUP($B1031,[2]Sheet3!$G:$CZ,81,0)</f>
        <v>0</v>
      </c>
      <c r="CS1031" s="14">
        <f>VLOOKUP($B1031,[2]Sheet3!$G:$CZ,82,0)</f>
        <v>0</v>
      </c>
      <c r="CT1031" s="14">
        <f>VLOOKUP($B1031,[2]Sheet3!$G:$CZ,83,0)</f>
        <v>0</v>
      </c>
      <c r="CU1031" s="14">
        <f>VLOOKUP($B1031,[2]Sheet3!$G:$CZ,84,0)</f>
        <v>0</v>
      </c>
      <c r="CV1031" s="14">
        <f>VLOOKUP($B1031,[2]Sheet3!$G:$CZ,85,0)</f>
        <v>0</v>
      </c>
      <c r="CW1031" s="14">
        <f>VLOOKUP($B1031,[2]Sheet3!$G:$CZ,86,0)</f>
        <v>0</v>
      </c>
      <c r="CX1031" s="14">
        <f>VLOOKUP($B1031,[2]Sheet3!$G:$CZ,87,0)</f>
        <v>0</v>
      </c>
      <c r="CY1031" s="14">
        <f>VLOOKUP($B1031,[2]Sheet3!$G:$CZ,88,0)</f>
        <v>0</v>
      </c>
      <c r="CZ1031" s="14">
        <f>VLOOKUP($B1031,[2]Sheet3!$G:$CZ,89,0)</f>
        <v>0</v>
      </c>
      <c r="DA1031" s="14">
        <f>VLOOKUP($B1031,[2]Sheet3!$G:$CZ,90,0)</f>
        <v>0</v>
      </c>
      <c r="DB1031" s="14">
        <f>VLOOKUP($B1031,[2]Sheet3!$G:$CZ,91,0)</f>
        <v>0</v>
      </c>
      <c r="DC1031" s="14">
        <f>VLOOKUP($B1031,[2]Sheet3!$G:$CZ,92,0)</f>
        <v>0</v>
      </c>
      <c r="DD1031" s="14">
        <f>VLOOKUP($B1031,[2]Sheet3!$G:$CZ,93,0)</f>
        <v>0</v>
      </c>
      <c r="DE1031" s="14">
        <f>VLOOKUP($B1031,[2]Sheet3!$G:$CZ,94,0)</f>
        <v>0</v>
      </c>
      <c r="DF1031" s="14">
        <f>VLOOKUP($B1031,[2]Sheet3!$G:$CZ,95,0)</f>
        <v>0</v>
      </c>
      <c r="DG1031" s="14">
        <f>VLOOKUP($B1031,[2]Sheet3!$G:$CZ,96,0)</f>
        <v>0</v>
      </c>
      <c r="DH1031" s="14">
        <f>VLOOKUP($B1031,[2]Sheet3!$G:$CZ,97,0)</f>
        <v>0</v>
      </c>
      <c r="DI1031" s="14">
        <f>VLOOKUP($B1031,[2]Sheet3!$G:$CZ,98,0)</f>
        <v>0</v>
      </c>
    </row>
    <row r="1032" spans="1:113" x14ac:dyDescent="0.3">
      <c r="A1032" s="9" t="str">
        <f t="shared" si="50"/>
        <v>SH3053</v>
      </c>
      <c r="B1032" s="15" t="s">
        <v>2351</v>
      </c>
      <c r="C1032" s="15" t="s">
        <v>2352</v>
      </c>
      <c r="F1032" s="7" t="s">
        <v>15</v>
      </c>
      <c r="G1032" s="12" t="s">
        <v>4525</v>
      </c>
      <c r="H1032" s="12" t="str">
        <f>VLOOKUP($B1032,[1]Sheet1!$A:$G,5,0)</f>
        <v>pankaj.ahujaM@redingtongroup.com</v>
      </c>
      <c r="I1032" s="12" t="str">
        <f>VLOOKUP($B1032,[1]Sheet1!$A:$G,7,0)</f>
        <v>yogesh.ganesh@redingtongroup.com</v>
      </c>
      <c r="J1032" s="12" t="s">
        <v>82</v>
      </c>
      <c r="K1032" s="7"/>
      <c r="L1032" s="7"/>
      <c r="M1032" s="8"/>
      <c r="N1032" s="7" t="str">
        <f t="shared" si="48"/>
        <v>pankaj.ahujaM@redingtongroup.com; yogesh.ganesh@redingtongroup.com; nilesh.phirke@redingtongroup.com;christopher.joseph@redingtongroup.com</v>
      </c>
      <c r="O1032" s="7" t="str">
        <f t="shared" si="49"/>
        <v>SH3053</v>
      </c>
      <c r="P1032" s="8" t="s">
        <v>5215</v>
      </c>
      <c r="Q1032" s="14">
        <f>VLOOKUP($B1032,[2]Sheet3!$G:$CZ,2,0)</f>
        <v>2400305009</v>
      </c>
      <c r="R1032" s="14">
        <f>VLOOKUP($B1032,[2]Sheet3!$G:$CZ,3,0)</f>
        <v>2400305627</v>
      </c>
      <c r="S1032" s="14">
        <f>VLOOKUP($B1032,[2]Sheet3!$G:$CZ,4,0)</f>
        <v>2400305629</v>
      </c>
      <c r="T1032" s="14">
        <f>VLOOKUP($B1032,[2]Sheet3!$G:$CZ,5,0)</f>
        <v>2400304827</v>
      </c>
      <c r="U1032" s="14">
        <f>VLOOKUP($B1032,[2]Sheet3!$G:$CZ,6,0)</f>
        <v>2400301736</v>
      </c>
      <c r="V1032" s="14">
        <f>VLOOKUP($B1032,[2]Sheet3!$G:$CZ,7,0)</f>
        <v>2400305617</v>
      </c>
      <c r="W1032" s="14">
        <f>VLOOKUP($B1032,[2]Sheet3!$G:$CZ,8,0)</f>
        <v>2400305619</v>
      </c>
      <c r="X1032" s="14">
        <f>VLOOKUP($B1032,[2]Sheet3!$G:$CZ,9,0)</f>
        <v>2400301734</v>
      </c>
      <c r="Y1032" s="14">
        <f>VLOOKUP($B1032,[2]Sheet3!$G:$CZ,10,0)</f>
        <v>2400304926</v>
      </c>
      <c r="Z1032" s="14">
        <f>VLOOKUP($B1032,[2]Sheet3!$G:$CZ,11,0)</f>
        <v>2400301196</v>
      </c>
      <c r="AA1032" s="14">
        <f>VLOOKUP($B1032,[2]Sheet3!$G:$CZ,12,0)</f>
        <v>2400301200</v>
      </c>
      <c r="AB1032" s="14">
        <f>VLOOKUP($B1032,[2]Sheet3!$G:$CZ,13,0)</f>
        <v>2400301198</v>
      </c>
      <c r="AC1032" s="14">
        <f>VLOOKUP($B1032,[2]Sheet3!$G:$CZ,14,0)</f>
        <v>0</v>
      </c>
      <c r="AD1032" s="14">
        <f>VLOOKUP($B1032,[2]Sheet3!$G:$CZ,15,0)</f>
        <v>0</v>
      </c>
      <c r="AE1032" s="14">
        <f>VLOOKUP($B1032,[2]Sheet3!$G:$CZ,16,0)</f>
        <v>0</v>
      </c>
      <c r="AF1032" s="14">
        <f>VLOOKUP($B1032,[2]Sheet3!$G:$CZ,17,0)</f>
        <v>0</v>
      </c>
      <c r="AG1032" s="14">
        <f>VLOOKUP($B1032,[2]Sheet3!$G:$CZ,18,0)</f>
        <v>0</v>
      </c>
      <c r="AH1032" s="14">
        <f>VLOOKUP($B1032,[2]Sheet3!$G:$CZ,19,0)</f>
        <v>0</v>
      </c>
      <c r="AI1032" s="14">
        <f>VLOOKUP($B1032,[2]Sheet3!$G:$CZ,20,0)</f>
        <v>0</v>
      </c>
      <c r="AJ1032" s="14">
        <f>VLOOKUP($B1032,[2]Sheet3!$G:$CZ,21,0)</f>
        <v>0</v>
      </c>
      <c r="AK1032" s="14">
        <f>VLOOKUP($B1032,[2]Sheet3!$G:$CZ,22,0)</f>
        <v>0</v>
      </c>
      <c r="AL1032" s="14">
        <f>VLOOKUP($B1032,[2]Sheet3!$G:$CZ,23,0)</f>
        <v>0</v>
      </c>
      <c r="AM1032" s="14">
        <f>VLOOKUP($B1032,[2]Sheet3!$G:$CZ,24,0)</f>
        <v>0</v>
      </c>
      <c r="AN1032" s="14">
        <f>VLOOKUP($B1032,[2]Sheet3!$G:$CZ,25,0)</f>
        <v>0</v>
      </c>
      <c r="AO1032" s="14">
        <f>VLOOKUP($B1032,[2]Sheet3!$G:$CZ,26,0)</f>
        <v>0</v>
      </c>
      <c r="AP1032" s="14">
        <f>VLOOKUP($B1032,[2]Sheet3!$G:$CZ,27,0)</f>
        <v>0</v>
      </c>
      <c r="AQ1032" s="14">
        <f>VLOOKUP($B1032,[2]Sheet3!$G:$CZ,28,0)</f>
        <v>0</v>
      </c>
      <c r="AR1032" s="14">
        <f>VLOOKUP($B1032,[2]Sheet3!$G:$CZ,29,0)</f>
        <v>0</v>
      </c>
      <c r="AS1032" s="14">
        <f>VLOOKUP($B1032,[2]Sheet3!$G:$CZ,30,0)</f>
        <v>0</v>
      </c>
      <c r="AT1032" s="14">
        <f>VLOOKUP($B1032,[2]Sheet3!$G:$CZ,31,0)</f>
        <v>0</v>
      </c>
      <c r="AU1032" s="14">
        <f>VLOOKUP($B1032,[2]Sheet3!$G:$CZ,32,0)</f>
        <v>0</v>
      </c>
      <c r="AV1032" s="14">
        <f>VLOOKUP($B1032,[2]Sheet3!$G:$CZ,33,0)</f>
        <v>0</v>
      </c>
      <c r="AW1032" s="14">
        <f>VLOOKUP($B1032,[2]Sheet3!$G:$CZ,34,0)</f>
        <v>0</v>
      </c>
      <c r="AX1032" s="14">
        <f>VLOOKUP($B1032,[2]Sheet3!$G:$CZ,35,0)</f>
        <v>0</v>
      </c>
      <c r="AY1032" s="14">
        <f>VLOOKUP($B1032,[2]Sheet3!$G:$CZ,36,0)</f>
        <v>0</v>
      </c>
      <c r="AZ1032" s="14">
        <f>VLOOKUP($B1032,[2]Sheet3!$G:$CZ,37,0)</f>
        <v>0</v>
      </c>
      <c r="BA1032" s="14">
        <f>VLOOKUP($B1032,[2]Sheet3!$G:$CZ,38,0)</f>
        <v>0</v>
      </c>
      <c r="BB1032" s="14">
        <f>VLOOKUP($B1032,[2]Sheet3!$G:$CZ,39,0)</f>
        <v>0</v>
      </c>
      <c r="BC1032" s="14">
        <f>VLOOKUP($B1032,[2]Sheet3!$G:$CZ,40,0)</f>
        <v>0</v>
      </c>
      <c r="BD1032" s="14">
        <f>VLOOKUP($B1032,[2]Sheet3!$G:$CZ,41,0)</f>
        <v>0</v>
      </c>
      <c r="BE1032" s="14">
        <f>VLOOKUP($B1032,[2]Sheet3!$G:$CZ,42,0)</f>
        <v>0</v>
      </c>
      <c r="BF1032" s="14">
        <f>VLOOKUP($B1032,[2]Sheet3!$G:$CZ,43,0)</f>
        <v>0</v>
      </c>
      <c r="BG1032" s="14">
        <f>VLOOKUP($B1032,[2]Sheet3!$G:$CZ,44,0)</f>
        <v>0</v>
      </c>
      <c r="BH1032" s="14">
        <f>VLOOKUP($B1032,[2]Sheet3!$G:$CZ,45,0)</f>
        <v>0</v>
      </c>
      <c r="BI1032" s="14">
        <f>VLOOKUP($B1032,[2]Sheet3!$G:$CZ,46,0)</f>
        <v>0</v>
      </c>
      <c r="BJ1032" s="14">
        <f>VLOOKUP($B1032,[2]Sheet3!$G:$CZ,47,0)</f>
        <v>0</v>
      </c>
      <c r="BK1032" s="14">
        <f>VLOOKUP($B1032,[2]Sheet3!$G:$CZ,48,0)</f>
        <v>0</v>
      </c>
      <c r="BL1032" s="14">
        <f>VLOOKUP($B1032,[2]Sheet3!$G:$CZ,49,0)</f>
        <v>0</v>
      </c>
      <c r="BM1032" s="14">
        <f>VLOOKUP($B1032,[2]Sheet3!$G:$CZ,50,0)</f>
        <v>0</v>
      </c>
      <c r="BN1032" s="14">
        <f>VLOOKUP($B1032,[2]Sheet3!$G:$CZ,51,0)</f>
        <v>0</v>
      </c>
      <c r="BO1032" s="14">
        <f>VLOOKUP($B1032,[2]Sheet3!$G:$CZ,52,0)</f>
        <v>0</v>
      </c>
      <c r="BP1032" s="14">
        <f>VLOOKUP($B1032,[2]Sheet3!$G:$CZ,53,0)</f>
        <v>0</v>
      </c>
      <c r="BQ1032" s="14">
        <f>VLOOKUP($B1032,[2]Sheet3!$G:$CZ,54,0)</f>
        <v>0</v>
      </c>
      <c r="BR1032" s="14">
        <f>VLOOKUP($B1032,[2]Sheet3!$G:$CZ,55,0)</f>
        <v>0</v>
      </c>
      <c r="BS1032" s="14">
        <f>VLOOKUP($B1032,[2]Sheet3!$G:$CZ,56,0)</f>
        <v>0</v>
      </c>
      <c r="BT1032" s="14">
        <f>VLOOKUP($B1032,[2]Sheet3!$G:$CZ,57,0)</f>
        <v>0</v>
      </c>
      <c r="BU1032" s="14">
        <f>VLOOKUP($B1032,[2]Sheet3!$G:$CZ,58,0)</f>
        <v>0</v>
      </c>
      <c r="BV1032" s="14">
        <f>VLOOKUP($B1032,[2]Sheet3!$G:$CZ,59,0)</f>
        <v>0</v>
      </c>
      <c r="BW1032" s="14">
        <f>VLOOKUP($B1032,[2]Sheet3!$G:$CZ,60,0)</f>
        <v>0</v>
      </c>
      <c r="BX1032" s="14">
        <f>VLOOKUP($B1032,[2]Sheet3!$G:$CZ,61,0)</f>
        <v>0</v>
      </c>
      <c r="BY1032" s="14">
        <f>VLOOKUP($B1032,[2]Sheet3!$G:$CZ,62,0)</f>
        <v>0</v>
      </c>
      <c r="BZ1032" s="14">
        <f>VLOOKUP($B1032,[2]Sheet3!$G:$CZ,63,0)</f>
        <v>0</v>
      </c>
      <c r="CA1032" s="14">
        <f>VLOOKUP($B1032,[2]Sheet3!$G:$CZ,64,0)</f>
        <v>0</v>
      </c>
      <c r="CB1032" s="14">
        <f>VLOOKUP($B1032,[2]Sheet3!$G:$CZ,65,0)</f>
        <v>0</v>
      </c>
      <c r="CC1032" s="14">
        <f>VLOOKUP($B1032,[2]Sheet3!$G:$CZ,66,0)</f>
        <v>0</v>
      </c>
      <c r="CD1032" s="14">
        <f>VLOOKUP($B1032,[2]Sheet3!$G:$CZ,67,0)</f>
        <v>0</v>
      </c>
      <c r="CE1032" s="14">
        <f>VLOOKUP($B1032,[2]Sheet3!$G:$CZ,68,0)</f>
        <v>0</v>
      </c>
      <c r="CF1032" s="14">
        <f>VLOOKUP($B1032,[2]Sheet3!$G:$CZ,69,0)</f>
        <v>0</v>
      </c>
      <c r="CG1032" s="14">
        <f>VLOOKUP($B1032,[2]Sheet3!$G:$CZ,70,0)</f>
        <v>0</v>
      </c>
      <c r="CH1032" s="14">
        <f>VLOOKUP($B1032,[2]Sheet3!$G:$CZ,71,0)</f>
        <v>0</v>
      </c>
      <c r="CI1032" s="14">
        <f>VLOOKUP($B1032,[2]Sheet3!$G:$CZ,72,0)</f>
        <v>0</v>
      </c>
      <c r="CJ1032" s="14">
        <f>VLOOKUP($B1032,[2]Sheet3!$G:$CZ,73,0)</f>
        <v>0</v>
      </c>
      <c r="CK1032" s="14">
        <f>VLOOKUP($B1032,[2]Sheet3!$G:$CZ,74,0)</f>
        <v>0</v>
      </c>
      <c r="CL1032" s="14">
        <f>VLOOKUP($B1032,[2]Sheet3!$G:$CZ,75,0)</f>
        <v>0</v>
      </c>
      <c r="CM1032" s="14">
        <f>VLOOKUP($B1032,[2]Sheet3!$G:$CZ,76,0)</f>
        <v>0</v>
      </c>
      <c r="CN1032" s="14">
        <f>VLOOKUP($B1032,[2]Sheet3!$G:$CZ,77,0)</f>
        <v>0</v>
      </c>
      <c r="CO1032" s="14">
        <f>VLOOKUP($B1032,[2]Sheet3!$G:$CZ,78,0)</f>
        <v>0</v>
      </c>
      <c r="CP1032" s="14">
        <f>VLOOKUP($B1032,[2]Sheet3!$G:$CZ,79,0)</f>
        <v>0</v>
      </c>
      <c r="CQ1032" s="14">
        <f>VLOOKUP($B1032,[2]Sheet3!$G:$CZ,80,0)</f>
        <v>0</v>
      </c>
      <c r="CR1032" s="14">
        <f>VLOOKUP($B1032,[2]Sheet3!$G:$CZ,81,0)</f>
        <v>0</v>
      </c>
      <c r="CS1032" s="14">
        <f>VLOOKUP($B1032,[2]Sheet3!$G:$CZ,82,0)</f>
        <v>0</v>
      </c>
      <c r="CT1032" s="14">
        <f>VLOOKUP($B1032,[2]Sheet3!$G:$CZ,83,0)</f>
        <v>0</v>
      </c>
      <c r="CU1032" s="14">
        <f>VLOOKUP($B1032,[2]Sheet3!$G:$CZ,84,0)</f>
        <v>0</v>
      </c>
      <c r="CV1032" s="14">
        <f>VLOOKUP($B1032,[2]Sheet3!$G:$CZ,85,0)</f>
        <v>0</v>
      </c>
      <c r="CW1032" s="14">
        <f>VLOOKUP($B1032,[2]Sheet3!$G:$CZ,86,0)</f>
        <v>0</v>
      </c>
      <c r="CX1032" s="14">
        <f>VLOOKUP($B1032,[2]Sheet3!$G:$CZ,87,0)</f>
        <v>0</v>
      </c>
      <c r="CY1032" s="14">
        <f>VLOOKUP($B1032,[2]Sheet3!$G:$CZ,88,0)</f>
        <v>0</v>
      </c>
      <c r="CZ1032" s="14">
        <f>VLOOKUP($B1032,[2]Sheet3!$G:$CZ,89,0)</f>
        <v>0</v>
      </c>
      <c r="DA1032" s="14">
        <f>VLOOKUP($B1032,[2]Sheet3!$G:$CZ,90,0)</f>
        <v>0</v>
      </c>
      <c r="DB1032" s="14">
        <f>VLOOKUP($B1032,[2]Sheet3!$G:$CZ,91,0)</f>
        <v>0</v>
      </c>
      <c r="DC1032" s="14">
        <f>VLOOKUP($B1032,[2]Sheet3!$G:$CZ,92,0)</f>
        <v>0</v>
      </c>
      <c r="DD1032" s="14">
        <f>VLOOKUP($B1032,[2]Sheet3!$G:$CZ,93,0)</f>
        <v>0</v>
      </c>
      <c r="DE1032" s="14">
        <f>VLOOKUP($B1032,[2]Sheet3!$G:$CZ,94,0)</f>
        <v>0</v>
      </c>
      <c r="DF1032" s="14">
        <f>VLOOKUP($B1032,[2]Sheet3!$G:$CZ,95,0)</f>
        <v>0</v>
      </c>
      <c r="DG1032" s="14">
        <f>VLOOKUP($B1032,[2]Sheet3!$G:$CZ,96,0)</f>
        <v>0</v>
      </c>
      <c r="DH1032" s="14">
        <f>VLOOKUP($B1032,[2]Sheet3!$G:$CZ,97,0)</f>
        <v>0</v>
      </c>
      <c r="DI1032" s="14">
        <f>VLOOKUP($B1032,[2]Sheet3!$G:$CZ,98,0)</f>
        <v>0</v>
      </c>
    </row>
    <row r="1033" spans="1:113" x14ac:dyDescent="0.3">
      <c r="A1033" s="9" t="str">
        <f t="shared" si="50"/>
        <v>E34202</v>
      </c>
      <c r="B1033" s="15" t="s">
        <v>2353</v>
      </c>
      <c r="C1033" s="15" t="s">
        <v>2354</v>
      </c>
      <c r="F1033" s="7" t="s">
        <v>15</v>
      </c>
      <c r="G1033" s="12" t="s">
        <v>4526</v>
      </c>
      <c r="H1033" s="12" t="str">
        <f>VLOOKUP($B1033,[1]Sheet1!$A:$G,5,0)</f>
        <v>vivek.bose@redingtongroup.com</v>
      </c>
      <c r="I1033" s="12" t="str">
        <f>VLOOKUP($B1033,[1]Sheet1!$A:$G,7,0)</f>
        <v>jaswinder.singh@redingtongroup.com</v>
      </c>
      <c r="J1033" s="12" t="s">
        <v>82</v>
      </c>
      <c r="K1033" s="7"/>
      <c r="L1033" s="7"/>
      <c r="M1033" s="8"/>
      <c r="N1033" s="7" t="str">
        <f t="shared" si="48"/>
        <v>vivek.bose@redingtongroup.com; jaswinder.singh@redingtongroup.com; nilesh.phirke@redingtongroup.com;christopher.joseph@redingtongroup.com</v>
      </c>
      <c r="O1033" s="7" t="str">
        <f t="shared" si="49"/>
        <v>E34202</v>
      </c>
      <c r="P1033" s="8" t="s">
        <v>5215</v>
      </c>
      <c r="Q1033" s="14">
        <f>VLOOKUP($B1033,[2]Sheet3!$G:$CZ,2,0)</f>
        <v>2400299428</v>
      </c>
      <c r="R1033" s="14">
        <f>VLOOKUP($B1033,[2]Sheet3!$G:$CZ,3,0)</f>
        <v>0</v>
      </c>
      <c r="S1033" s="14">
        <f>VLOOKUP($B1033,[2]Sheet3!$G:$CZ,4,0)</f>
        <v>0</v>
      </c>
      <c r="T1033" s="14">
        <f>VLOOKUP($B1033,[2]Sheet3!$G:$CZ,5,0)</f>
        <v>0</v>
      </c>
      <c r="U1033" s="14">
        <f>VLOOKUP($B1033,[2]Sheet3!$G:$CZ,6,0)</f>
        <v>0</v>
      </c>
      <c r="V1033" s="14">
        <f>VLOOKUP($B1033,[2]Sheet3!$G:$CZ,7,0)</f>
        <v>0</v>
      </c>
      <c r="W1033" s="14">
        <f>VLOOKUP($B1033,[2]Sheet3!$G:$CZ,8,0)</f>
        <v>0</v>
      </c>
      <c r="X1033" s="14">
        <f>VLOOKUP($B1033,[2]Sheet3!$G:$CZ,9,0)</f>
        <v>0</v>
      </c>
      <c r="Y1033" s="14">
        <f>VLOOKUP($B1033,[2]Sheet3!$G:$CZ,10,0)</f>
        <v>0</v>
      </c>
      <c r="Z1033" s="14">
        <f>VLOOKUP($B1033,[2]Sheet3!$G:$CZ,11,0)</f>
        <v>0</v>
      </c>
      <c r="AA1033" s="14">
        <f>VLOOKUP($B1033,[2]Sheet3!$G:$CZ,12,0)</f>
        <v>0</v>
      </c>
      <c r="AB1033" s="14">
        <f>VLOOKUP($B1033,[2]Sheet3!$G:$CZ,13,0)</f>
        <v>0</v>
      </c>
      <c r="AC1033" s="14">
        <f>VLOOKUP($B1033,[2]Sheet3!$G:$CZ,14,0)</f>
        <v>0</v>
      </c>
      <c r="AD1033" s="14">
        <f>VLOOKUP($B1033,[2]Sheet3!$G:$CZ,15,0)</f>
        <v>0</v>
      </c>
      <c r="AE1033" s="14">
        <f>VLOOKUP($B1033,[2]Sheet3!$G:$CZ,16,0)</f>
        <v>0</v>
      </c>
      <c r="AF1033" s="14">
        <f>VLOOKUP($B1033,[2]Sheet3!$G:$CZ,17,0)</f>
        <v>0</v>
      </c>
      <c r="AG1033" s="14">
        <f>VLOOKUP($B1033,[2]Sheet3!$G:$CZ,18,0)</f>
        <v>0</v>
      </c>
      <c r="AH1033" s="14">
        <f>VLOOKUP($B1033,[2]Sheet3!$G:$CZ,19,0)</f>
        <v>0</v>
      </c>
      <c r="AI1033" s="14">
        <f>VLOOKUP($B1033,[2]Sheet3!$G:$CZ,20,0)</f>
        <v>0</v>
      </c>
      <c r="AJ1033" s="14">
        <f>VLOOKUP($B1033,[2]Sheet3!$G:$CZ,21,0)</f>
        <v>0</v>
      </c>
      <c r="AK1033" s="14">
        <f>VLOOKUP($B1033,[2]Sheet3!$G:$CZ,22,0)</f>
        <v>0</v>
      </c>
      <c r="AL1033" s="14">
        <f>VLOOKUP($B1033,[2]Sheet3!$G:$CZ,23,0)</f>
        <v>0</v>
      </c>
      <c r="AM1033" s="14">
        <f>VLOOKUP($B1033,[2]Sheet3!$G:$CZ,24,0)</f>
        <v>0</v>
      </c>
      <c r="AN1033" s="14">
        <f>VLOOKUP($B1033,[2]Sheet3!$G:$CZ,25,0)</f>
        <v>0</v>
      </c>
      <c r="AO1033" s="14">
        <f>VLOOKUP($B1033,[2]Sheet3!$G:$CZ,26,0)</f>
        <v>0</v>
      </c>
      <c r="AP1033" s="14">
        <f>VLOOKUP($B1033,[2]Sheet3!$G:$CZ,27,0)</f>
        <v>0</v>
      </c>
      <c r="AQ1033" s="14">
        <f>VLOOKUP($B1033,[2]Sheet3!$G:$CZ,28,0)</f>
        <v>0</v>
      </c>
      <c r="AR1033" s="14">
        <f>VLOOKUP($B1033,[2]Sheet3!$G:$CZ,29,0)</f>
        <v>0</v>
      </c>
      <c r="AS1033" s="14">
        <f>VLOOKUP($B1033,[2]Sheet3!$G:$CZ,30,0)</f>
        <v>0</v>
      </c>
      <c r="AT1033" s="14">
        <f>VLOOKUP($B1033,[2]Sheet3!$G:$CZ,31,0)</f>
        <v>0</v>
      </c>
      <c r="AU1033" s="14">
        <f>VLOOKUP($B1033,[2]Sheet3!$G:$CZ,32,0)</f>
        <v>0</v>
      </c>
      <c r="AV1033" s="14">
        <f>VLOOKUP($B1033,[2]Sheet3!$G:$CZ,33,0)</f>
        <v>0</v>
      </c>
      <c r="AW1033" s="14">
        <f>VLOOKUP($B1033,[2]Sheet3!$G:$CZ,34,0)</f>
        <v>0</v>
      </c>
      <c r="AX1033" s="14">
        <f>VLOOKUP($B1033,[2]Sheet3!$G:$CZ,35,0)</f>
        <v>0</v>
      </c>
      <c r="AY1033" s="14">
        <f>VLOOKUP($B1033,[2]Sheet3!$G:$CZ,36,0)</f>
        <v>0</v>
      </c>
      <c r="AZ1033" s="14">
        <f>VLOOKUP($B1033,[2]Sheet3!$G:$CZ,37,0)</f>
        <v>0</v>
      </c>
      <c r="BA1033" s="14">
        <f>VLOOKUP($B1033,[2]Sheet3!$G:$CZ,38,0)</f>
        <v>0</v>
      </c>
      <c r="BB1033" s="14">
        <f>VLOOKUP($B1033,[2]Sheet3!$G:$CZ,39,0)</f>
        <v>0</v>
      </c>
      <c r="BC1033" s="14">
        <f>VLOOKUP($B1033,[2]Sheet3!$G:$CZ,40,0)</f>
        <v>0</v>
      </c>
      <c r="BD1033" s="14">
        <f>VLOOKUP($B1033,[2]Sheet3!$G:$CZ,41,0)</f>
        <v>0</v>
      </c>
      <c r="BE1033" s="14">
        <f>VLOOKUP($B1033,[2]Sheet3!$G:$CZ,42,0)</f>
        <v>0</v>
      </c>
      <c r="BF1033" s="14">
        <f>VLOOKUP($B1033,[2]Sheet3!$G:$CZ,43,0)</f>
        <v>0</v>
      </c>
      <c r="BG1033" s="14">
        <f>VLOOKUP($B1033,[2]Sheet3!$G:$CZ,44,0)</f>
        <v>0</v>
      </c>
      <c r="BH1033" s="14">
        <f>VLOOKUP($B1033,[2]Sheet3!$G:$CZ,45,0)</f>
        <v>0</v>
      </c>
      <c r="BI1033" s="14">
        <f>VLOOKUP($B1033,[2]Sheet3!$G:$CZ,46,0)</f>
        <v>0</v>
      </c>
      <c r="BJ1033" s="14">
        <f>VLOOKUP($B1033,[2]Sheet3!$G:$CZ,47,0)</f>
        <v>0</v>
      </c>
      <c r="BK1033" s="14">
        <f>VLOOKUP($B1033,[2]Sheet3!$G:$CZ,48,0)</f>
        <v>0</v>
      </c>
      <c r="BL1033" s="14">
        <f>VLOOKUP($B1033,[2]Sheet3!$G:$CZ,49,0)</f>
        <v>0</v>
      </c>
      <c r="BM1033" s="14">
        <f>VLOOKUP($B1033,[2]Sheet3!$G:$CZ,50,0)</f>
        <v>0</v>
      </c>
      <c r="BN1033" s="14">
        <f>VLOOKUP($B1033,[2]Sheet3!$G:$CZ,51,0)</f>
        <v>0</v>
      </c>
      <c r="BO1033" s="14">
        <f>VLOOKUP($B1033,[2]Sheet3!$G:$CZ,52,0)</f>
        <v>0</v>
      </c>
      <c r="BP1033" s="14">
        <f>VLOOKUP($B1033,[2]Sheet3!$G:$CZ,53,0)</f>
        <v>0</v>
      </c>
      <c r="BQ1033" s="14">
        <f>VLOOKUP($B1033,[2]Sheet3!$G:$CZ,54,0)</f>
        <v>0</v>
      </c>
      <c r="BR1033" s="14">
        <f>VLOOKUP($B1033,[2]Sheet3!$G:$CZ,55,0)</f>
        <v>0</v>
      </c>
      <c r="BS1033" s="14">
        <f>VLOOKUP($B1033,[2]Sheet3!$G:$CZ,56,0)</f>
        <v>0</v>
      </c>
      <c r="BT1033" s="14">
        <f>VLOOKUP($B1033,[2]Sheet3!$G:$CZ,57,0)</f>
        <v>0</v>
      </c>
      <c r="BU1033" s="14">
        <f>VLOOKUP($B1033,[2]Sheet3!$G:$CZ,58,0)</f>
        <v>0</v>
      </c>
      <c r="BV1033" s="14">
        <f>VLOOKUP($B1033,[2]Sheet3!$G:$CZ,59,0)</f>
        <v>0</v>
      </c>
      <c r="BW1033" s="14">
        <f>VLOOKUP($B1033,[2]Sheet3!$G:$CZ,60,0)</f>
        <v>0</v>
      </c>
      <c r="BX1033" s="14">
        <f>VLOOKUP($B1033,[2]Sheet3!$G:$CZ,61,0)</f>
        <v>0</v>
      </c>
      <c r="BY1033" s="14">
        <f>VLOOKUP($B1033,[2]Sheet3!$G:$CZ,62,0)</f>
        <v>0</v>
      </c>
      <c r="BZ1033" s="14">
        <f>VLOOKUP($B1033,[2]Sheet3!$G:$CZ,63,0)</f>
        <v>0</v>
      </c>
      <c r="CA1033" s="14">
        <f>VLOOKUP($B1033,[2]Sheet3!$G:$CZ,64,0)</f>
        <v>0</v>
      </c>
      <c r="CB1033" s="14">
        <f>VLOOKUP($B1033,[2]Sheet3!$G:$CZ,65,0)</f>
        <v>0</v>
      </c>
      <c r="CC1033" s="14">
        <f>VLOOKUP($B1033,[2]Sheet3!$G:$CZ,66,0)</f>
        <v>0</v>
      </c>
      <c r="CD1033" s="14">
        <f>VLOOKUP($B1033,[2]Sheet3!$G:$CZ,67,0)</f>
        <v>0</v>
      </c>
      <c r="CE1033" s="14">
        <f>VLOOKUP($B1033,[2]Sheet3!$G:$CZ,68,0)</f>
        <v>0</v>
      </c>
      <c r="CF1033" s="14">
        <f>VLOOKUP($B1033,[2]Sheet3!$G:$CZ,69,0)</f>
        <v>0</v>
      </c>
      <c r="CG1033" s="14">
        <f>VLOOKUP($B1033,[2]Sheet3!$G:$CZ,70,0)</f>
        <v>0</v>
      </c>
      <c r="CH1033" s="14">
        <f>VLOOKUP($B1033,[2]Sheet3!$G:$CZ,71,0)</f>
        <v>0</v>
      </c>
      <c r="CI1033" s="14">
        <f>VLOOKUP($B1033,[2]Sheet3!$G:$CZ,72,0)</f>
        <v>0</v>
      </c>
      <c r="CJ1033" s="14">
        <f>VLOOKUP($B1033,[2]Sheet3!$G:$CZ,73,0)</f>
        <v>0</v>
      </c>
      <c r="CK1033" s="14">
        <f>VLOOKUP($B1033,[2]Sheet3!$G:$CZ,74,0)</f>
        <v>0</v>
      </c>
      <c r="CL1033" s="14">
        <f>VLOOKUP($B1033,[2]Sheet3!$G:$CZ,75,0)</f>
        <v>0</v>
      </c>
      <c r="CM1033" s="14">
        <f>VLOOKUP($B1033,[2]Sheet3!$G:$CZ,76,0)</f>
        <v>0</v>
      </c>
      <c r="CN1033" s="14">
        <f>VLOOKUP($B1033,[2]Sheet3!$G:$CZ,77,0)</f>
        <v>0</v>
      </c>
      <c r="CO1033" s="14">
        <f>VLOOKUP($B1033,[2]Sheet3!$G:$CZ,78,0)</f>
        <v>0</v>
      </c>
      <c r="CP1033" s="14">
        <f>VLOOKUP($B1033,[2]Sheet3!$G:$CZ,79,0)</f>
        <v>0</v>
      </c>
      <c r="CQ1033" s="14">
        <f>VLOOKUP($B1033,[2]Sheet3!$G:$CZ,80,0)</f>
        <v>0</v>
      </c>
      <c r="CR1033" s="14">
        <f>VLOOKUP($B1033,[2]Sheet3!$G:$CZ,81,0)</f>
        <v>0</v>
      </c>
      <c r="CS1033" s="14">
        <f>VLOOKUP($B1033,[2]Sheet3!$G:$CZ,82,0)</f>
        <v>0</v>
      </c>
      <c r="CT1033" s="14">
        <f>VLOOKUP($B1033,[2]Sheet3!$G:$CZ,83,0)</f>
        <v>0</v>
      </c>
      <c r="CU1033" s="14">
        <f>VLOOKUP($B1033,[2]Sheet3!$G:$CZ,84,0)</f>
        <v>0</v>
      </c>
      <c r="CV1033" s="14">
        <f>VLOOKUP($B1033,[2]Sheet3!$G:$CZ,85,0)</f>
        <v>0</v>
      </c>
      <c r="CW1033" s="14">
        <f>VLOOKUP($B1033,[2]Sheet3!$G:$CZ,86,0)</f>
        <v>0</v>
      </c>
      <c r="CX1033" s="14">
        <f>VLOOKUP($B1033,[2]Sheet3!$G:$CZ,87,0)</f>
        <v>0</v>
      </c>
      <c r="CY1033" s="14">
        <f>VLOOKUP($B1033,[2]Sheet3!$G:$CZ,88,0)</f>
        <v>0</v>
      </c>
      <c r="CZ1033" s="14">
        <f>VLOOKUP($B1033,[2]Sheet3!$G:$CZ,89,0)</f>
        <v>0</v>
      </c>
      <c r="DA1033" s="14">
        <f>VLOOKUP($B1033,[2]Sheet3!$G:$CZ,90,0)</f>
        <v>0</v>
      </c>
      <c r="DB1033" s="14">
        <f>VLOOKUP($B1033,[2]Sheet3!$G:$CZ,91,0)</f>
        <v>0</v>
      </c>
      <c r="DC1033" s="14">
        <f>VLOOKUP($B1033,[2]Sheet3!$G:$CZ,92,0)</f>
        <v>0</v>
      </c>
      <c r="DD1033" s="14">
        <f>VLOOKUP($B1033,[2]Sheet3!$G:$CZ,93,0)</f>
        <v>0</v>
      </c>
      <c r="DE1033" s="14">
        <f>VLOOKUP($B1033,[2]Sheet3!$G:$CZ,94,0)</f>
        <v>0</v>
      </c>
      <c r="DF1033" s="14">
        <f>VLOOKUP($B1033,[2]Sheet3!$G:$CZ,95,0)</f>
        <v>0</v>
      </c>
      <c r="DG1033" s="14">
        <f>VLOOKUP($B1033,[2]Sheet3!$G:$CZ,96,0)</f>
        <v>0</v>
      </c>
      <c r="DH1033" s="14">
        <f>VLOOKUP($B1033,[2]Sheet3!$G:$CZ,97,0)</f>
        <v>0</v>
      </c>
      <c r="DI1033" s="14">
        <f>VLOOKUP($B1033,[2]Sheet3!$G:$CZ,98,0)</f>
        <v>0</v>
      </c>
    </row>
    <row r="1034" spans="1:113" x14ac:dyDescent="0.3">
      <c r="A1034" s="9" t="str">
        <f t="shared" si="50"/>
        <v>E34061</v>
      </c>
      <c r="B1034" s="15" t="s">
        <v>368</v>
      </c>
      <c r="C1034" s="15" t="s">
        <v>369</v>
      </c>
      <c r="F1034" s="7" t="s">
        <v>15</v>
      </c>
      <c r="G1034" s="12" t="s">
        <v>4527</v>
      </c>
      <c r="H1034" s="12" t="str">
        <f>VLOOKUP($B1034,[1]Sheet1!$A:$G,5,0)</f>
        <v>vivek.bose@redingtongroup.com</v>
      </c>
      <c r="I1034" s="12" t="str">
        <f>VLOOKUP($B1034,[1]Sheet1!$A:$G,7,0)</f>
        <v>jaswinder.singh@redingtongroup.com</v>
      </c>
      <c r="J1034" s="12" t="s">
        <v>82</v>
      </c>
      <c r="K1034" s="7"/>
      <c r="L1034" s="7"/>
      <c r="M1034" s="8"/>
      <c r="N1034" s="7" t="str">
        <f t="shared" si="48"/>
        <v>vivek.bose@redingtongroup.com; jaswinder.singh@redingtongroup.com; nilesh.phirke@redingtongroup.com;christopher.joseph@redingtongroup.com</v>
      </c>
      <c r="O1034" s="7" t="str">
        <f t="shared" si="49"/>
        <v>E34061</v>
      </c>
      <c r="P1034" s="8" t="s">
        <v>5215</v>
      </c>
      <c r="Q1034" s="14">
        <f>VLOOKUP($B1034,[2]Sheet3!$G:$CZ,2,0)</f>
        <v>2400301072</v>
      </c>
      <c r="R1034" s="14">
        <f>VLOOKUP($B1034,[2]Sheet3!$G:$CZ,3,0)</f>
        <v>2400299249</v>
      </c>
      <c r="S1034" s="14">
        <f>VLOOKUP($B1034,[2]Sheet3!$G:$CZ,4,0)</f>
        <v>0</v>
      </c>
      <c r="T1034" s="14">
        <f>VLOOKUP($B1034,[2]Sheet3!$G:$CZ,5,0)</f>
        <v>0</v>
      </c>
      <c r="U1034" s="14">
        <f>VLOOKUP($B1034,[2]Sheet3!$G:$CZ,6,0)</f>
        <v>0</v>
      </c>
      <c r="V1034" s="14">
        <f>VLOOKUP($B1034,[2]Sheet3!$G:$CZ,7,0)</f>
        <v>0</v>
      </c>
      <c r="W1034" s="14">
        <f>VLOOKUP($B1034,[2]Sheet3!$G:$CZ,8,0)</f>
        <v>0</v>
      </c>
      <c r="X1034" s="14">
        <f>VLOOKUP($B1034,[2]Sheet3!$G:$CZ,9,0)</f>
        <v>0</v>
      </c>
      <c r="Y1034" s="14">
        <f>VLOOKUP($B1034,[2]Sheet3!$G:$CZ,10,0)</f>
        <v>0</v>
      </c>
      <c r="Z1034" s="14">
        <f>VLOOKUP($B1034,[2]Sheet3!$G:$CZ,11,0)</f>
        <v>0</v>
      </c>
      <c r="AA1034" s="14">
        <f>VLOOKUP($B1034,[2]Sheet3!$G:$CZ,12,0)</f>
        <v>0</v>
      </c>
      <c r="AB1034" s="14">
        <f>VLOOKUP($B1034,[2]Sheet3!$G:$CZ,13,0)</f>
        <v>0</v>
      </c>
      <c r="AC1034" s="14">
        <f>VLOOKUP($B1034,[2]Sheet3!$G:$CZ,14,0)</f>
        <v>0</v>
      </c>
      <c r="AD1034" s="14">
        <f>VLOOKUP($B1034,[2]Sheet3!$G:$CZ,15,0)</f>
        <v>0</v>
      </c>
      <c r="AE1034" s="14">
        <f>VLOOKUP($B1034,[2]Sheet3!$G:$CZ,16,0)</f>
        <v>0</v>
      </c>
      <c r="AF1034" s="14">
        <f>VLOOKUP($B1034,[2]Sheet3!$G:$CZ,17,0)</f>
        <v>0</v>
      </c>
      <c r="AG1034" s="14">
        <f>VLOOKUP($B1034,[2]Sheet3!$G:$CZ,18,0)</f>
        <v>0</v>
      </c>
      <c r="AH1034" s="14">
        <f>VLOOKUP($B1034,[2]Sheet3!$G:$CZ,19,0)</f>
        <v>0</v>
      </c>
      <c r="AI1034" s="14">
        <f>VLOOKUP($B1034,[2]Sheet3!$G:$CZ,20,0)</f>
        <v>0</v>
      </c>
      <c r="AJ1034" s="14">
        <f>VLOOKUP($B1034,[2]Sheet3!$G:$CZ,21,0)</f>
        <v>0</v>
      </c>
      <c r="AK1034" s="14">
        <f>VLOOKUP($B1034,[2]Sheet3!$G:$CZ,22,0)</f>
        <v>0</v>
      </c>
      <c r="AL1034" s="14">
        <f>VLOOKUP($B1034,[2]Sheet3!$G:$CZ,23,0)</f>
        <v>0</v>
      </c>
      <c r="AM1034" s="14">
        <f>VLOOKUP($B1034,[2]Sheet3!$G:$CZ,24,0)</f>
        <v>0</v>
      </c>
      <c r="AN1034" s="14">
        <f>VLOOKUP($B1034,[2]Sheet3!$G:$CZ,25,0)</f>
        <v>0</v>
      </c>
      <c r="AO1034" s="14">
        <f>VLOOKUP($B1034,[2]Sheet3!$G:$CZ,26,0)</f>
        <v>0</v>
      </c>
      <c r="AP1034" s="14">
        <f>VLOOKUP($B1034,[2]Sheet3!$G:$CZ,27,0)</f>
        <v>0</v>
      </c>
      <c r="AQ1034" s="14">
        <f>VLOOKUP($B1034,[2]Sheet3!$G:$CZ,28,0)</f>
        <v>0</v>
      </c>
      <c r="AR1034" s="14">
        <f>VLOOKUP($B1034,[2]Sheet3!$G:$CZ,29,0)</f>
        <v>0</v>
      </c>
      <c r="AS1034" s="14">
        <f>VLOOKUP($B1034,[2]Sheet3!$G:$CZ,30,0)</f>
        <v>0</v>
      </c>
      <c r="AT1034" s="14">
        <f>VLOOKUP($B1034,[2]Sheet3!$G:$CZ,31,0)</f>
        <v>0</v>
      </c>
      <c r="AU1034" s="14">
        <f>VLOOKUP($B1034,[2]Sheet3!$G:$CZ,32,0)</f>
        <v>0</v>
      </c>
      <c r="AV1034" s="14">
        <f>VLOOKUP($B1034,[2]Sheet3!$G:$CZ,33,0)</f>
        <v>0</v>
      </c>
      <c r="AW1034" s="14">
        <f>VLOOKUP($B1034,[2]Sheet3!$G:$CZ,34,0)</f>
        <v>0</v>
      </c>
      <c r="AX1034" s="14">
        <f>VLOOKUP($B1034,[2]Sheet3!$G:$CZ,35,0)</f>
        <v>0</v>
      </c>
      <c r="AY1034" s="14">
        <f>VLOOKUP($B1034,[2]Sheet3!$G:$CZ,36,0)</f>
        <v>0</v>
      </c>
      <c r="AZ1034" s="14">
        <f>VLOOKUP($B1034,[2]Sheet3!$G:$CZ,37,0)</f>
        <v>0</v>
      </c>
      <c r="BA1034" s="14">
        <f>VLOOKUP($B1034,[2]Sheet3!$G:$CZ,38,0)</f>
        <v>0</v>
      </c>
      <c r="BB1034" s="14">
        <f>VLOOKUP($B1034,[2]Sheet3!$G:$CZ,39,0)</f>
        <v>0</v>
      </c>
      <c r="BC1034" s="14">
        <f>VLOOKUP($B1034,[2]Sheet3!$G:$CZ,40,0)</f>
        <v>0</v>
      </c>
      <c r="BD1034" s="14">
        <f>VLOOKUP($B1034,[2]Sheet3!$G:$CZ,41,0)</f>
        <v>0</v>
      </c>
      <c r="BE1034" s="14">
        <f>VLOOKUP($B1034,[2]Sheet3!$G:$CZ,42,0)</f>
        <v>0</v>
      </c>
      <c r="BF1034" s="14">
        <f>VLOOKUP($B1034,[2]Sheet3!$G:$CZ,43,0)</f>
        <v>0</v>
      </c>
      <c r="BG1034" s="14">
        <f>VLOOKUP($B1034,[2]Sheet3!$G:$CZ,44,0)</f>
        <v>0</v>
      </c>
      <c r="BH1034" s="14">
        <f>VLOOKUP($B1034,[2]Sheet3!$G:$CZ,45,0)</f>
        <v>0</v>
      </c>
      <c r="BI1034" s="14">
        <f>VLOOKUP($B1034,[2]Sheet3!$G:$CZ,46,0)</f>
        <v>0</v>
      </c>
      <c r="BJ1034" s="14">
        <f>VLOOKUP($B1034,[2]Sheet3!$G:$CZ,47,0)</f>
        <v>0</v>
      </c>
      <c r="BK1034" s="14">
        <f>VLOOKUP($B1034,[2]Sheet3!$G:$CZ,48,0)</f>
        <v>0</v>
      </c>
      <c r="BL1034" s="14">
        <f>VLOOKUP($B1034,[2]Sheet3!$G:$CZ,49,0)</f>
        <v>0</v>
      </c>
      <c r="BM1034" s="14">
        <f>VLOOKUP($B1034,[2]Sheet3!$G:$CZ,50,0)</f>
        <v>0</v>
      </c>
      <c r="BN1034" s="14">
        <f>VLOOKUP($B1034,[2]Sheet3!$G:$CZ,51,0)</f>
        <v>0</v>
      </c>
      <c r="BO1034" s="14">
        <f>VLOOKUP($B1034,[2]Sheet3!$G:$CZ,52,0)</f>
        <v>0</v>
      </c>
      <c r="BP1034" s="14">
        <f>VLOOKUP($B1034,[2]Sheet3!$G:$CZ,53,0)</f>
        <v>0</v>
      </c>
      <c r="BQ1034" s="14">
        <f>VLOOKUP($B1034,[2]Sheet3!$G:$CZ,54,0)</f>
        <v>0</v>
      </c>
      <c r="BR1034" s="14">
        <f>VLOOKUP($B1034,[2]Sheet3!$G:$CZ,55,0)</f>
        <v>0</v>
      </c>
      <c r="BS1034" s="14">
        <f>VLOOKUP($B1034,[2]Sheet3!$G:$CZ,56,0)</f>
        <v>0</v>
      </c>
      <c r="BT1034" s="14">
        <f>VLOOKUP($B1034,[2]Sheet3!$G:$CZ,57,0)</f>
        <v>0</v>
      </c>
      <c r="BU1034" s="14">
        <f>VLOOKUP($B1034,[2]Sheet3!$G:$CZ,58,0)</f>
        <v>0</v>
      </c>
      <c r="BV1034" s="14">
        <f>VLOOKUP($B1034,[2]Sheet3!$G:$CZ,59,0)</f>
        <v>0</v>
      </c>
      <c r="BW1034" s="14">
        <f>VLOOKUP($B1034,[2]Sheet3!$G:$CZ,60,0)</f>
        <v>0</v>
      </c>
      <c r="BX1034" s="14">
        <f>VLOOKUP($B1034,[2]Sheet3!$G:$CZ,61,0)</f>
        <v>0</v>
      </c>
      <c r="BY1034" s="14">
        <f>VLOOKUP($B1034,[2]Sheet3!$G:$CZ,62,0)</f>
        <v>0</v>
      </c>
      <c r="BZ1034" s="14">
        <f>VLOOKUP($B1034,[2]Sheet3!$G:$CZ,63,0)</f>
        <v>0</v>
      </c>
      <c r="CA1034" s="14">
        <f>VLOOKUP($B1034,[2]Sheet3!$G:$CZ,64,0)</f>
        <v>0</v>
      </c>
      <c r="CB1034" s="14">
        <f>VLOOKUP($B1034,[2]Sheet3!$G:$CZ,65,0)</f>
        <v>0</v>
      </c>
      <c r="CC1034" s="14">
        <f>VLOOKUP($B1034,[2]Sheet3!$G:$CZ,66,0)</f>
        <v>0</v>
      </c>
      <c r="CD1034" s="14">
        <f>VLOOKUP($B1034,[2]Sheet3!$G:$CZ,67,0)</f>
        <v>0</v>
      </c>
      <c r="CE1034" s="14">
        <f>VLOOKUP($B1034,[2]Sheet3!$G:$CZ,68,0)</f>
        <v>0</v>
      </c>
      <c r="CF1034" s="14">
        <f>VLOOKUP($B1034,[2]Sheet3!$G:$CZ,69,0)</f>
        <v>0</v>
      </c>
      <c r="CG1034" s="14">
        <f>VLOOKUP($B1034,[2]Sheet3!$G:$CZ,70,0)</f>
        <v>0</v>
      </c>
      <c r="CH1034" s="14">
        <f>VLOOKUP($B1034,[2]Sheet3!$G:$CZ,71,0)</f>
        <v>0</v>
      </c>
      <c r="CI1034" s="14">
        <f>VLOOKUP($B1034,[2]Sheet3!$G:$CZ,72,0)</f>
        <v>0</v>
      </c>
      <c r="CJ1034" s="14">
        <f>VLOOKUP($B1034,[2]Sheet3!$G:$CZ,73,0)</f>
        <v>0</v>
      </c>
      <c r="CK1034" s="14">
        <f>VLOOKUP($B1034,[2]Sheet3!$G:$CZ,74,0)</f>
        <v>0</v>
      </c>
      <c r="CL1034" s="14">
        <f>VLOOKUP($B1034,[2]Sheet3!$G:$CZ,75,0)</f>
        <v>0</v>
      </c>
      <c r="CM1034" s="14">
        <f>VLOOKUP($B1034,[2]Sheet3!$G:$CZ,76,0)</f>
        <v>0</v>
      </c>
      <c r="CN1034" s="14">
        <f>VLOOKUP($B1034,[2]Sheet3!$G:$CZ,77,0)</f>
        <v>0</v>
      </c>
      <c r="CO1034" s="14">
        <f>VLOOKUP($B1034,[2]Sheet3!$G:$CZ,78,0)</f>
        <v>0</v>
      </c>
      <c r="CP1034" s="14">
        <f>VLOOKUP($B1034,[2]Sheet3!$G:$CZ,79,0)</f>
        <v>0</v>
      </c>
      <c r="CQ1034" s="14">
        <f>VLOOKUP($B1034,[2]Sheet3!$G:$CZ,80,0)</f>
        <v>0</v>
      </c>
      <c r="CR1034" s="14">
        <f>VLOOKUP($B1034,[2]Sheet3!$G:$CZ,81,0)</f>
        <v>0</v>
      </c>
      <c r="CS1034" s="14">
        <f>VLOOKUP($B1034,[2]Sheet3!$G:$CZ,82,0)</f>
        <v>0</v>
      </c>
      <c r="CT1034" s="14">
        <f>VLOOKUP($B1034,[2]Sheet3!$G:$CZ,83,0)</f>
        <v>0</v>
      </c>
      <c r="CU1034" s="14">
        <f>VLOOKUP($B1034,[2]Sheet3!$G:$CZ,84,0)</f>
        <v>0</v>
      </c>
      <c r="CV1034" s="14">
        <f>VLOOKUP($B1034,[2]Sheet3!$G:$CZ,85,0)</f>
        <v>0</v>
      </c>
      <c r="CW1034" s="14">
        <f>VLOOKUP($B1034,[2]Sheet3!$G:$CZ,86,0)</f>
        <v>0</v>
      </c>
      <c r="CX1034" s="14">
        <f>VLOOKUP($B1034,[2]Sheet3!$G:$CZ,87,0)</f>
        <v>0</v>
      </c>
      <c r="CY1034" s="14">
        <f>VLOOKUP($B1034,[2]Sheet3!$G:$CZ,88,0)</f>
        <v>0</v>
      </c>
      <c r="CZ1034" s="14">
        <f>VLOOKUP($B1034,[2]Sheet3!$G:$CZ,89,0)</f>
        <v>0</v>
      </c>
      <c r="DA1034" s="14">
        <f>VLOOKUP($B1034,[2]Sheet3!$G:$CZ,90,0)</f>
        <v>0</v>
      </c>
      <c r="DB1034" s="14">
        <f>VLOOKUP($B1034,[2]Sheet3!$G:$CZ,91,0)</f>
        <v>0</v>
      </c>
      <c r="DC1034" s="14">
        <f>VLOOKUP($B1034,[2]Sheet3!$G:$CZ,92,0)</f>
        <v>0</v>
      </c>
      <c r="DD1034" s="14">
        <f>VLOOKUP($B1034,[2]Sheet3!$G:$CZ,93,0)</f>
        <v>0</v>
      </c>
      <c r="DE1034" s="14">
        <f>VLOOKUP($B1034,[2]Sheet3!$G:$CZ,94,0)</f>
        <v>0</v>
      </c>
      <c r="DF1034" s="14">
        <f>VLOOKUP($B1034,[2]Sheet3!$G:$CZ,95,0)</f>
        <v>0</v>
      </c>
      <c r="DG1034" s="14">
        <f>VLOOKUP($B1034,[2]Sheet3!$G:$CZ,96,0)</f>
        <v>0</v>
      </c>
      <c r="DH1034" s="14">
        <f>VLOOKUP($B1034,[2]Sheet3!$G:$CZ,97,0)</f>
        <v>0</v>
      </c>
      <c r="DI1034" s="14">
        <f>VLOOKUP($B1034,[2]Sheet3!$G:$CZ,98,0)</f>
        <v>0</v>
      </c>
    </row>
    <row r="1035" spans="1:113" x14ac:dyDescent="0.3">
      <c r="A1035" s="9" t="str">
        <f t="shared" si="50"/>
        <v>S34409</v>
      </c>
      <c r="B1035" s="15" t="s">
        <v>2355</v>
      </c>
      <c r="C1035" s="15" t="s">
        <v>2356</v>
      </c>
      <c r="F1035" s="7" t="s">
        <v>15</v>
      </c>
      <c r="G1035" s="12" t="s">
        <v>4528</v>
      </c>
      <c r="H1035" s="12" t="str">
        <f>VLOOKUP($B1035,[1]Sheet1!$A:$G,5,0)</f>
        <v>suresh.skg@redingtongroup.com</v>
      </c>
      <c r="I1035" s="12" t="str">
        <f>VLOOKUP($B1035,[1]Sheet1!$A:$G,7,0)</f>
        <v>yogesh.ganesh@redingtongroup.com</v>
      </c>
      <c r="J1035" s="12" t="s">
        <v>82</v>
      </c>
      <c r="K1035" s="7"/>
      <c r="L1035" s="7"/>
      <c r="M1035" s="8"/>
      <c r="N1035" s="7" t="str">
        <f t="shared" si="48"/>
        <v>suresh.skg@redingtongroup.com; yogesh.ganesh@redingtongroup.com; nilesh.phirke@redingtongroup.com;christopher.joseph@redingtongroup.com</v>
      </c>
      <c r="O1035" s="7" t="str">
        <f t="shared" si="49"/>
        <v>S34409</v>
      </c>
      <c r="P1035" s="8" t="s">
        <v>5215</v>
      </c>
      <c r="Q1035" s="14">
        <f>VLOOKUP($B1035,[2]Sheet3!$G:$CZ,2,0)</f>
        <v>2400300971</v>
      </c>
      <c r="R1035" s="14">
        <f>VLOOKUP($B1035,[2]Sheet3!$G:$CZ,3,0)</f>
        <v>2400300969</v>
      </c>
      <c r="S1035" s="14">
        <f>VLOOKUP($B1035,[2]Sheet3!$G:$CZ,4,0)</f>
        <v>2400304318</v>
      </c>
      <c r="T1035" s="14">
        <f>VLOOKUP($B1035,[2]Sheet3!$G:$CZ,5,0)</f>
        <v>2400308804</v>
      </c>
      <c r="U1035" s="14">
        <f>VLOOKUP($B1035,[2]Sheet3!$G:$CZ,6,0)</f>
        <v>0</v>
      </c>
      <c r="V1035" s="14">
        <f>VLOOKUP($B1035,[2]Sheet3!$G:$CZ,7,0)</f>
        <v>0</v>
      </c>
      <c r="W1035" s="14">
        <f>VLOOKUP($B1035,[2]Sheet3!$G:$CZ,8,0)</f>
        <v>0</v>
      </c>
      <c r="X1035" s="14">
        <f>VLOOKUP($B1035,[2]Sheet3!$G:$CZ,9,0)</f>
        <v>0</v>
      </c>
      <c r="Y1035" s="14">
        <f>VLOOKUP($B1035,[2]Sheet3!$G:$CZ,10,0)</f>
        <v>0</v>
      </c>
      <c r="Z1035" s="14">
        <f>VLOOKUP($B1035,[2]Sheet3!$G:$CZ,11,0)</f>
        <v>0</v>
      </c>
      <c r="AA1035" s="14">
        <f>VLOOKUP($B1035,[2]Sheet3!$G:$CZ,12,0)</f>
        <v>0</v>
      </c>
      <c r="AB1035" s="14">
        <f>VLOOKUP($B1035,[2]Sheet3!$G:$CZ,13,0)</f>
        <v>0</v>
      </c>
      <c r="AC1035" s="14">
        <f>VLOOKUP($B1035,[2]Sheet3!$G:$CZ,14,0)</f>
        <v>0</v>
      </c>
      <c r="AD1035" s="14">
        <f>VLOOKUP($B1035,[2]Sheet3!$G:$CZ,15,0)</f>
        <v>0</v>
      </c>
      <c r="AE1035" s="14">
        <f>VLOOKUP($B1035,[2]Sheet3!$G:$CZ,16,0)</f>
        <v>0</v>
      </c>
      <c r="AF1035" s="14">
        <f>VLOOKUP($B1035,[2]Sheet3!$G:$CZ,17,0)</f>
        <v>0</v>
      </c>
      <c r="AG1035" s="14">
        <f>VLOOKUP($B1035,[2]Sheet3!$G:$CZ,18,0)</f>
        <v>0</v>
      </c>
      <c r="AH1035" s="14">
        <f>VLOOKUP($B1035,[2]Sheet3!$G:$CZ,19,0)</f>
        <v>0</v>
      </c>
      <c r="AI1035" s="14">
        <f>VLOOKUP($B1035,[2]Sheet3!$G:$CZ,20,0)</f>
        <v>0</v>
      </c>
      <c r="AJ1035" s="14">
        <f>VLOOKUP($B1035,[2]Sheet3!$G:$CZ,21,0)</f>
        <v>0</v>
      </c>
      <c r="AK1035" s="14">
        <f>VLOOKUP($B1035,[2]Sheet3!$G:$CZ,22,0)</f>
        <v>0</v>
      </c>
      <c r="AL1035" s="14">
        <f>VLOOKUP($B1035,[2]Sheet3!$G:$CZ,23,0)</f>
        <v>0</v>
      </c>
      <c r="AM1035" s="14">
        <f>VLOOKUP($B1035,[2]Sheet3!$G:$CZ,24,0)</f>
        <v>0</v>
      </c>
      <c r="AN1035" s="14">
        <f>VLOOKUP($B1035,[2]Sheet3!$G:$CZ,25,0)</f>
        <v>0</v>
      </c>
      <c r="AO1035" s="14">
        <f>VLOOKUP($B1035,[2]Sheet3!$G:$CZ,26,0)</f>
        <v>0</v>
      </c>
      <c r="AP1035" s="14">
        <f>VLOOKUP($B1035,[2]Sheet3!$G:$CZ,27,0)</f>
        <v>0</v>
      </c>
      <c r="AQ1035" s="14">
        <f>VLOOKUP($B1035,[2]Sheet3!$G:$CZ,28,0)</f>
        <v>0</v>
      </c>
      <c r="AR1035" s="14">
        <f>VLOOKUP($B1035,[2]Sheet3!$G:$CZ,29,0)</f>
        <v>0</v>
      </c>
      <c r="AS1035" s="14">
        <f>VLOOKUP($B1035,[2]Sheet3!$G:$CZ,30,0)</f>
        <v>0</v>
      </c>
      <c r="AT1035" s="14">
        <f>VLOOKUP($B1035,[2]Sheet3!$G:$CZ,31,0)</f>
        <v>0</v>
      </c>
      <c r="AU1035" s="14">
        <f>VLOOKUP($B1035,[2]Sheet3!$G:$CZ,32,0)</f>
        <v>0</v>
      </c>
      <c r="AV1035" s="14">
        <f>VLOOKUP($B1035,[2]Sheet3!$G:$CZ,33,0)</f>
        <v>0</v>
      </c>
      <c r="AW1035" s="14">
        <f>VLOOKUP($B1035,[2]Sheet3!$G:$CZ,34,0)</f>
        <v>0</v>
      </c>
      <c r="AX1035" s="14">
        <f>VLOOKUP($B1035,[2]Sheet3!$G:$CZ,35,0)</f>
        <v>0</v>
      </c>
      <c r="AY1035" s="14">
        <f>VLOOKUP($B1035,[2]Sheet3!$G:$CZ,36,0)</f>
        <v>0</v>
      </c>
      <c r="AZ1035" s="14">
        <f>VLOOKUP($B1035,[2]Sheet3!$G:$CZ,37,0)</f>
        <v>0</v>
      </c>
      <c r="BA1035" s="14">
        <f>VLOOKUP($B1035,[2]Sheet3!$G:$CZ,38,0)</f>
        <v>0</v>
      </c>
      <c r="BB1035" s="14">
        <f>VLOOKUP($B1035,[2]Sheet3!$G:$CZ,39,0)</f>
        <v>0</v>
      </c>
      <c r="BC1035" s="14">
        <f>VLOOKUP($B1035,[2]Sheet3!$G:$CZ,40,0)</f>
        <v>0</v>
      </c>
      <c r="BD1035" s="14">
        <f>VLOOKUP($B1035,[2]Sheet3!$G:$CZ,41,0)</f>
        <v>0</v>
      </c>
      <c r="BE1035" s="14">
        <f>VLOOKUP($B1035,[2]Sheet3!$G:$CZ,42,0)</f>
        <v>0</v>
      </c>
      <c r="BF1035" s="14">
        <f>VLOOKUP($B1035,[2]Sheet3!$G:$CZ,43,0)</f>
        <v>0</v>
      </c>
      <c r="BG1035" s="14">
        <f>VLOOKUP($B1035,[2]Sheet3!$G:$CZ,44,0)</f>
        <v>0</v>
      </c>
      <c r="BH1035" s="14">
        <f>VLOOKUP($B1035,[2]Sheet3!$G:$CZ,45,0)</f>
        <v>0</v>
      </c>
      <c r="BI1035" s="14">
        <f>VLOOKUP($B1035,[2]Sheet3!$G:$CZ,46,0)</f>
        <v>0</v>
      </c>
      <c r="BJ1035" s="14">
        <f>VLOOKUP($B1035,[2]Sheet3!$G:$CZ,47,0)</f>
        <v>0</v>
      </c>
      <c r="BK1035" s="14">
        <f>VLOOKUP($B1035,[2]Sheet3!$G:$CZ,48,0)</f>
        <v>0</v>
      </c>
      <c r="BL1035" s="14">
        <f>VLOOKUP($B1035,[2]Sheet3!$G:$CZ,49,0)</f>
        <v>0</v>
      </c>
      <c r="BM1035" s="14">
        <f>VLOOKUP($B1035,[2]Sheet3!$G:$CZ,50,0)</f>
        <v>0</v>
      </c>
      <c r="BN1035" s="14">
        <f>VLOOKUP($B1035,[2]Sheet3!$G:$CZ,51,0)</f>
        <v>0</v>
      </c>
      <c r="BO1035" s="14">
        <f>VLOOKUP($B1035,[2]Sheet3!$G:$CZ,52,0)</f>
        <v>0</v>
      </c>
      <c r="BP1035" s="14">
        <f>VLOOKUP($B1035,[2]Sheet3!$G:$CZ,53,0)</f>
        <v>0</v>
      </c>
      <c r="BQ1035" s="14">
        <f>VLOOKUP($B1035,[2]Sheet3!$G:$CZ,54,0)</f>
        <v>0</v>
      </c>
      <c r="BR1035" s="14">
        <f>VLOOKUP($B1035,[2]Sheet3!$G:$CZ,55,0)</f>
        <v>0</v>
      </c>
      <c r="BS1035" s="14">
        <f>VLOOKUP($B1035,[2]Sheet3!$G:$CZ,56,0)</f>
        <v>0</v>
      </c>
      <c r="BT1035" s="14">
        <f>VLOOKUP($B1035,[2]Sheet3!$G:$CZ,57,0)</f>
        <v>0</v>
      </c>
      <c r="BU1035" s="14">
        <f>VLOOKUP($B1035,[2]Sheet3!$G:$CZ,58,0)</f>
        <v>0</v>
      </c>
      <c r="BV1035" s="14">
        <f>VLOOKUP($B1035,[2]Sheet3!$G:$CZ,59,0)</f>
        <v>0</v>
      </c>
      <c r="BW1035" s="14">
        <f>VLOOKUP($B1035,[2]Sheet3!$G:$CZ,60,0)</f>
        <v>0</v>
      </c>
      <c r="BX1035" s="14">
        <f>VLOOKUP($B1035,[2]Sheet3!$G:$CZ,61,0)</f>
        <v>0</v>
      </c>
      <c r="BY1035" s="14">
        <f>VLOOKUP($B1035,[2]Sheet3!$G:$CZ,62,0)</f>
        <v>0</v>
      </c>
      <c r="BZ1035" s="14">
        <f>VLOOKUP($B1035,[2]Sheet3!$G:$CZ,63,0)</f>
        <v>0</v>
      </c>
      <c r="CA1035" s="14">
        <f>VLOOKUP($B1035,[2]Sheet3!$G:$CZ,64,0)</f>
        <v>0</v>
      </c>
      <c r="CB1035" s="14">
        <f>VLOOKUP($B1035,[2]Sheet3!$G:$CZ,65,0)</f>
        <v>0</v>
      </c>
      <c r="CC1035" s="14">
        <f>VLOOKUP($B1035,[2]Sheet3!$G:$CZ,66,0)</f>
        <v>0</v>
      </c>
      <c r="CD1035" s="14">
        <f>VLOOKUP($B1035,[2]Sheet3!$G:$CZ,67,0)</f>
        <v>0</v>
      </c>
      <c r="CE1035" s="14">
        <f>VLOOKUP($B1035,[2]Sheet3!$G:$CZ,68,0)</f>
        <v>0</v>
      </c>
      <c r="CF1035" s="14">
        <f>VLOOKUP($B1035,[2]Sheet3!$G:$CZ,69,0)</f>
        <v>0</v>
      </c>
      <c r="CG1035" s="14">
        <f>VLOOKUP($B1035,[2]Sheet3!$G:$CZ,70,0)</f>
        <v>0</v>
      </c>
      <c r="CH1035" s="14">
        <f>VLOOKUP($B1035,[2]Sheet3!$G:$CZ,71,0)</f>
        <v>0</v>
      </c>
      <c r="CI1035" s="14">
        <f>VLOOKUP($B1035,[2]Sheet3!$G:$CZ,72,0)</f>
        <v>0</v>
      </c>
      <c r="CJ1035" s="14">
        <f>VLOOKUP($B1035,[2]Sheet3!$G:$CZ,73,0)</f>
        <v>0</v>
      </c>
      <c r="CK1035" s="14">
        <f>VLOOKUP($B1035,[2]Sheet3!$G:$CZ,74,0)</f>
        <v>0</v>
      </c>
      <c r="CL1035" s="14">
        <f>VLOOKUP($B1035,[2]Sheet3!$G:$CZ,75,0)</f>
        <v>0</v>
      </c>
      <c r="CM1035" s="14">
        <f>VLOOKUP($B1035,[2]Sheet3!$G:$CZ,76,0)</f>
        <v>0</v>
      </c>
      <c r="CN1035" s="14">
        <f>VLOOKUP($B1035,[2]Sheet3!$G:$CZ,77,0)</f>
        <v>0</v>
      </c>
      <c r="CO1035" s="14">
        <f>VLOOKUP($B1035,[2]Sheet3!$G:$CZ,78,0)</f>
        <v>0</v>
      </c>
      <c r="CP1035" s="14">
        <f>VLOOKUP($B1035,[2]Sheet3!$G:$CZ,79,0)</f>
        <v>0</v>
      </c>
      <c r="CQ1035" s="14">
        <f>VLOOKUP($B1035,[2]Sheet3!$G:$CZ,80,0)</f>
        <v>0</v>
      </c>
      <c r="CR1035" s="14">
        <f>VLOOKUP($B1035,[2]Sheet3!$G:$CZ,81,0)</f>
        <v>0</v>
      </c>
      <c r="CS1035" s="14">
        <f>VLOOKUP($B1035,[2]Sheet3!$G:$CZ,82,0)</f>
        <v>0</v>
      </c>
      <c r="CT1035" s="14">
        <f>VLOOKUP($B1035,[2]Sheet3!$G:$CZ,83,0)</f>
        <v>0</v>
      </c>
      <c r="CU1035" s="14">
        <f>VLOOKUP($B1035,[2]Sheet3!$G:$CZ,84,0)</f>
        <v>0</v>
      </c>
      <c r="CV1035" s="14">
        <f>VLOOKUP($B1035,[2]Sheet3!$G:$CZ,85,0)</f>
        <v>0</v>
      </c>
      <c r="CW1035" s="14">
        <f>VLOOKUP($B1035,[2]Sheet3!$G:$CZ,86,0)</f>
        <v>0</v>
      </c>
      <c r="CX1035" s="14">
        <f>VLOOKUP($B1035,[2]Sheet3!$G:$CZ,87,0)</f>
        <v>0</v>
      </c>
      <c r="CY1035" s="14">
        <f>VLOOKUP($B1035,[2]Sheet3!$G:$CZ,88,0)</f>
        <v>0</v>
      </c>
      <c r="CZ1035" s="14">
        <f>VLOOKUP($B1035,[2]Sheet3!$G:$CZ,89,0)</f>
        <v>0</v>
      </c>
      <c r="DA1035" s="14">
        <f>VLOOKUP($B1035,[2]Sheet3!$G:$CZ,90,0)</f>
        <v>0</v>
      </c>
      <c r="DB1035" s="14">
        <f>VLOOKUP($B1035,[2]Sheet3!$G:$CZ,91,0)</f>
        <v>0</v>
      </c>
      <c r="DC1035" s="14">
        <f>VLOOKUP($B1035,[2]Sheet3!$G:$CZ,92,0)</f>
        <v>0</v>
      </c>
      <c r="DD1035" s="14">
        <f>VLOOKUP($B1035,[2]Sheet3!$G:$CZ,93,0)</f>
        <v>0</v>
      </c>
      <c r="DE1035" s="14">
        <f>VLOOKUP($B1035,[2]Sheet3!$G:$CZ,94,0)</f>
        <v>0</v>
      </c>
      <c r="DF1035" s="14">
        <f>VLOOKUP($B1035,[2]Sheet3!$G:$CZ,95,0)</f>
        <v>0</v>
      </c>
      <c r="DG1035" s="14">
        <f>VLOOKUP($B1035,[2]Sheet3!$G:$CZ,96,0)</f>
        <v>0</v>
      </c>
      <c r="DH1035" s="14">
        <f>VLOOKUP($B1035,[2]Sheet3!$G:$CZ,97,0)</f>
        <v>0</v>
      </c>
      <c r="DI1035" s="14">
        <f>VLOOKUP($B1035,[2]Sheet3!$G:$CZ,98,0)</f>
        <v>0</v>
      </c>
    </row>
    <row r="1036" spans="1:113" x14ac:dyDescent="0.3">
      <c r="A1036" s="9" t="str">
        <f t="shared" si="50"/>
        <v>N43270</v>
      </c>
      <c r="B1036" s="15" t="s">
        <v>29</v>
      </c>
      <c r="C1036" s="15" t="s">
        <v>30</v>
      </c>
      <c r="F1036" s="7" t="s">
        <v>15</v>
      </c>
      <c r="G1036" s="12" t="s">
        <v>4529</v>
      </c>
      <c r="H1036" s="12" t="str">
        <f>VLOOKUP($B1036,[1]Sheet1!$A:$G,5,0)</f>
        <v>neeraj.bhatt@redingtongroup.com</v>
      </c>
      <c r="I1036" s="12" t="str">
        <f>VLOOKUP($B1036,[1]Sheet1!$A:$G,7,0)</f>
        <v>sidharth.eknath@redingtongroup.com</v>
      </c>
      <c r="J1036" s="12" t="s">
        <v>82</v>
      </c>
      <c r="K1036" s="7"/>
      <c r="L1036" s="7"/>
      <c r="M1036" s="8"/>
      <c r="N1036" s="7" t="str">
        <f t="shared" si="48"/>
        <v>neeraj.bhatt@redingtongroup.com; sidharth.eknath@redingtongroup.com; nilesh.phirke@redingtongroup.com;christopher.joseph@redingtongroup.com</v>
      </c>
      <c r="O1036" s="7" t="str">
        <f t="shared" si="49"/>
        <v>N43270</v>
      </c>
      <c r="P1036" s="8" t="s">
        <v>5215</v>
      </c>
      <c r="Q1036" s="14">
        <f>VLOOKUP($B1036,[2]Sheet3!$G:$CZ,2,0)</f>
        <v>2400302708</v>
      </c>
      <c r="R1036" s="14">
        <f>VLOOKUP($B1036,[2]Sheet3!$G:$CZ,3,0)</f>
        <v>2400302706</v>
      </c>
      <c r="S1036" s="14">
        <f>VLOOKUP($B1036,[2]Sheet3!$G:$CZ,4,0)</f>
        <v>0</v>
      </c>
      <c r="T1036" s="14">
        <f>VLOOKUP($B1036,[2]Sheet3!$G:$CZ,5,0)</f>
        <v>0</v>
      </c>
      <c r="U1036" s="14">
        <f>VLOOKUP($B1036,[2]Sheet3!$G:$CZ,6,0)</f>
        <v>0</v>
      </c>
      <c r="V1036" s="14">
        <f>VLOOKUP($B1036,[2]Sheet3!$G:$CZ,7,0)</f>
        <v>0</v>
      </c>
      <c r="W1036" s="14">
        <f>VLOOKUP($B1036,[2]Sheet3!$G:$CZ,8,0)</f>
        <v>0</v>
      </c>
      <c r="X1036" s="14">
        <f>VLOOKUP($B1036,[2]Sheet3!$G:$CZ,9,0)</f>
        <v>0</v>
      </c>
      <c r="Y1036" s="14">
        <f>VLOOKUP($B1036,[2]Sheet3!$G:$CZ,10,0)</f>
        <v>0</v>
      </c>
      <c r="Z1036" s="14">
        <f>VLOOKUP($B1036,[2]Sheet3!$G:$CZ,11,0)</f>
        <v>0</v>
      </c>
      <c r="AA1036" s="14">
        <f>VLOOKUP($B1036,[2]Sheet3!$G:$CZ,12,0)</f>
        <v>0</v>
      </c>
      <c r="AB1036" s="14">
        <f>VLOOKUP($B1036,[2]Sheet3!$G:$CZ,13,0)</f>
        <v>0</v>
      </c>
      <c r="AC1036" s="14">
        <f>VLOOKUP($B1036,[2]Sheet3!$G:$CZ,14,0)</f>
        <v>0</v>
      </c>
      <c r="AD1036" s="14">
        <f>VLOOKUP($B1036,[2]Sheet3!$G:$CZ,15,0)</f>
        <v>0</v>
      </c>
      <c r="AE1036" s="14">
        <f>VLOOKUP($B1036,[2]Sheet3!$G:$CZ,16,0)</f>
        <v>0</v>
      </c>
      <c r="AF1036" s="14">
        <f>VLOOKUP($B1036,[2]Sheet3!$G:$CZ,17,0)</f>
        <v>0</v>
      </c>
      <c r="AG1036" s="14">
        <f>VLOOKUP($B1036,[2]Sheet3!$G:$CZ,18,0)</f>
        <v>0</v>
      </c>
      <c r="AH1036" s="14">
        <f>VLOOKUP($B1036,[2]Sheet3!$G:$CZ,19,0)</f>
        <v>0</v>
      </c>
      <c r="AI1036" s="14">
        <f>VLOOKUP($B1036,[2]Sheet3!$G:$CZ,20,0)</f>
        <v>0</v>
      </c>
      <c r="AJ1036" s="14">
        <f>VLOOKUP($B1036,[2]Sheet3!$G:$CZ,21,0)</f>
        <v>0</v>
      </c>
      <c r="AK1036" s="14">
        <f>VLOOKUP($B1036,[2]Sheet3!$G:$CZ,22,0)</f>
        <v>0</v>
      </c>
      <c r="AL1036" s="14">
        <f>VLOOKUP($B1036,[2]Sheet3!$G:$CZ,23,0)</f>
        <v>0</v>
      </c>
      <c r="AM1036" s="14">
        <f>VLOOKUP($B1036,[2]Sheet3!$G:$CZ,24,0)</f>
        <v>0</v>
      </c>
      <c r="AN1036" s="14">
        <f>VLOOKUP($B1036,[2]Sheet3!$G:$CZ,25,0)</f>
        <v>0</v>
      </c>
      <c r="AO1036" s="14">
        <f>VLOOKUP($B1036,[2]Sheet3!$G:$CZ,26,0)</f>
        <v>0</v>
      </c>
      <c r="AP1036" s="14">
        <f>VLOOKUP($B1036,[2]Sheet3!$G:$CZ,27,0)</f>
        <v>0</v>
      </c>
      <c r="AQ1036" s="14">
        <f>VLOOKUP($B1036,[2]Sheet3!$G:$CZ,28,0)</f>
        <v>0</v>
      </c>
      <c r="AR1036" s="14">
        <f>VLOOKUP($B1036,[2]Sheet3!$G:$CZ,29,0)</f>
        <v>0</v>
      </c>
      <c r="AS1036" s="14">
        <f>VLOOKUP($B1036,[2]Sheet3!$G:$CZ,30,0)</f>
        <v>0</v>
      </c>
      <c r="AT1036" s="14">
        <f>VLOOKUP($B1036,[2]Sheet3!$G:$CZ,31,0)</f>
        <v>0</v>
      </c>
      <c r="AU1036" s="14">
        <f>VLOOKUP($B1036,[2]Sheet3!$G:$CZ,32,0)</f>
        <v>0</v>
      </c>
      <c r="AV1036" s="14">
        <f>VLOOKUP($B1036,[2]Sheet3!$G:$CZ,33,0)</f>
        <v>0</v>
      </c>
      <c r="AW1036" s="14">
        <f>VLOOKUP($B1036,[2]Sheet3!$G:$CZ,34,0)</f>
        <v>0</v>
      </c>
      <c r="AX1036" s="14">
        <f>VLOOKUP($B1036,[2]Sheet3!$G:$CZ,35,0)</f>
        <v>0</v>
      </c>
      <c r="AY1036" s="14">
        <f>VLOOKUP($B1036,[2]Sheet3!$G:$CZ,36,0)</f>
        <v>0</v>
      </c>
      <c r="AZ1036" s="14">
        <f>VLOOKUP($B1036,[2]Sheet3!$G:$CZ,37,0)</f>
        <v>0</v>
      </c>
      <c r="BA1036" s="14">
        <f>VLOOKUP($B1036,[2]Sheet3!$G:$CZ,38,0)</f>
        <v>0</v>
      </c>
      <c r="BB1036" s="14">
        <f>VLOOKUP($B1036,[2]Sheet3!$G:$CZ,39,0)</f>
        <v>0</v>
      </c>
      <c r="BC1036" s="14">
        <f>VLOOKUP($B1036,[2]Sheet3!$G:$CZ,40,0)</f>
        <v>0</v>
      </c>
      <c r="BD1036" s="14">
        <f>VLOOKUP($B1036,[2]Sheet3!$G:$CZ,41,0)</f>
        <v>0</v>
      </c>
      <c r="BE1036" s="14">
        <f>VLOOKUP($B1036,[2]Sheet3!$G:$CZ,42,0)</f>
        <v>0</v>
      </c>
      <c r="BF1036" s="14">
        <f>VLOOKUP($B1036,[2]Sheet3!$G:$CZ,43,0)</f>
        <v>0</v>
      </c>
      <c r="BG1036" s="14">
        <f>VLOOKUP($B1036,[2]Sheet3!$G:$CZ,44,0)</f>
        <v>0</v>
      </c>
      <c r="BH1036" s="14">
        <f>VLOOKUP($B1036,[2]Sheet3!$G:$CZ,45,0)</f>
        <v>0</v>
      </c>
      <c r="BI1036" s="14">
        <f>VLOOKUP($B1036,[2]Sheet3!$G:$CZ,46,0)</f>
        <v>0</v>
      </c>
      <c r="BJ1036" s="14">
        <f>VLOOKUP($B1036,[2]Sheet3!$G:$CZ,47,0)</f>
        <v>0</v>
      </c>
      <c r="BK1036" s="14">
        <f>VLOOKUP($B1036,[2]Sheet3!$G:$CZ,48,0)</f>
        <v>0</v>
      </c>
      <c r="BL1036" s="14">
        <f>VLOOKUP($B1036,[2]Sheet3!$G:$CZ,49,0)</f>
        <v>0</v>
      </c>
      <c r="BM1036" s="14">
        <f>VLOOKUP($B1036,[2]Sheet3!$G:$CZ,50,0)</f>
        <v>0</v>
      </c>
      <c r="BN1036" s="14">
        <f>VLOOKUP($B1036,[2]Sheet3!$G:$CZ,51,0)</f>
        <v>0</v>
      </c>
      <c r="BO1036" s="14">
        <f>VLOOKUP($B1036,[2]Sheet3!$G:$CZ,52,0)</f>
        <v>0</v>
      </c>
      <c r="BP1036" s="14">
        <f>VLOOKUP($B1036,[2]Sheet3!$G:$CZ,53,0)</f>
        <v>0</v>
      </c>
      <c r="BQ1036" s="14">
        <f>VLOOKUP($B1036,[2]Sheet3!$G:$CZ,54,0)</f>
        <v>0</v>
      </c>
      <c r="BR1036" s="14">
        <f>VLOOKUP($B1036,[2]Sheet3!$G:$CZ,55,0)</f>
        <v>0</v>
      </c>
      <c r="BS1036" s="14">
        <f>VLOOKUP($B1036,[2]Sheet3!$G:$CZ,56,0)</f>
        <v>0</v>
      </c>
      <c r="BT1036" s="14">
        <f>VLOOKUP($B1036,[2]Sheet3!$G:$CZ,57,0)</f>
        <v>0</v>
      </c>
      <c r="BU1036" s="14">
        <f>VLOOKUP($B1036,[2]Sheet3!$G:$CZ,58,0)</f>
        <v>0</v>
      </c>
      <c r="BV1036" s="14">
        <f>VLOOKUP($B1036,[2]Sheet3!$G:$CZ,59,0)</f>
        <v>0</v>
      </c>
      <c r="BW1036" s="14">
        <f>VLOOKUP($B1036,[2]Sheet3!$G:$CZ,60,0)</f>
        <v>0</v>
      </c>
      <c r="BX1036" s="14">
        <f>VLOOKUP($B1036,[2]Sheet3!$G:$CZ,61,0)</f>
        <v>0</v>
      </c>
      <c r="BY1036" s="14">
        <f>VLOOKUP($B1036,[2]Sheet3!$G:$CZ,62,0)</f>
        <v>0</v>
      </c>
      <c r="BZ1036" s="14">
        <f>VLOOKUP($B1036,[2]Sheet3!$G:$CZ,63,0)</f>
        <v>0</v>
      </c>
      <c r="CA1036" s="14">
        <f>VLOOKUP($B1036,[2]Sheet3!$G:$CZ,64,0)</f>
        <v>0</v>
      </c>
      <c r="CB1036" s="14">
        <f>VLOOKUP($B1036,[2]Sheet3!$G:$CZ,65,0)</f>
        <v>0</v>
      </c>
      <c r="CC1036" s="14">
        <f>VLOOKUP($B1036,[2]Sheet3!$G:$CZ,66,0)</f>
        <v>0</v>
      </c>
      <c r="CD1036" s="14">
        <f>VLOOKUP($B1036,[2]Sheet3!$G:$CZ,67,0)</f>
        <v>0</v>
      </c>
      <c r="CE1036" s="14">
        <f>VLOOKUP($B1036,[2]Sheet3!$G:$CZ,68,0)</f>
        <v>0</v>
      </c>
      <c r="CF1036" s="14">
        <f>VLOOKUP($B1036,[2]Sheet3!$G:$CZ,69,0)</f>
        <v>0</v>
      </c>
      <c r="CG1036" s="14">
        <f>VLOOKUP($B1036,[2]Sheet3!$G:$CZ,70,0)</f>
        <v>0</v>
      </c>
      <c r="CH1036" s="14">
        <f>VLOOKUP($B1036,[2]Sheet3!$G:$CZ,71,0)</f>
        <v>0</v>
      </c>
      <c r="CI1036" s="14">
        <f>VLOOKUP($B1036,[2]Sheet3!$G:$CZ,72,0)</f>
        <v>0</v>
      </c>
      <c r="CJ1036" s="14">
        <f>VLOOKUP($B1036,[2]Sheet3!$G:$CZ,73,0)</f>
        <v>0</v>
      </c>
      <c r="CK1036" s="14">
        <f>VLOOKUP($B1036,[2]Sheet3!$G:$CZ,74,0)</f>
        <v>0</v>
      </c>
      <c r="CL1036" s="14">
        <f>VLOOKUP($B1036,[2]Sheet3!$G:$CZ,75,0)</f>
        <v>0</v>
      </c>
      <c r="CM1036" s="14">
        <f>VLOOKUP($B1036,[2]Sheet3!$G:$CZ,76,0)</f>
        <v>0</v>
      </c>
      <c r="CN1036" s="14">
        <f>VLOOKUP($B1036,[2]Sheet3!$G:$CZ,77,0)</f>
        <v>0</v>
      </c>
      <c r="CO1036" s="14">
        <f>VLOOKUP($B1036,[2]Sheet3!$G:$CZ,78,0)</f>
        <v>0</v>
      </c>
      <c r="CP1036" s="14">
        <f>VLOOKUP($B1036,[2]Sheet3!$G:$CZ,79,0)</f>
        <v>0</v>
      </c>
      <c r="CQ1036" s="14">
        <f>VLOOKUP($B1036,[2]Sheet3!$G:$CZ,80,0)</f>
        <v>0</v>
      </c>
      <c r="CR1036" s="14">
        <f>VLOOKUP($B1036,[2]Sheet3!$G:$CZ,81,0)</f>
        <v>0</v>
      </c>
      <c r="CS1036" s="14">
        <f>VLOOKUP($B1036,[2]Sheet3!$G:$CZ,82,0)</f>
        <v>0</v>
      </c>
      <c r="CT1036" s="14">
        <f>VLOOKUP($B1036,[2]Sheet3!$G:$CZ,83,0)</f>
        <v>0</v>
      </c>
      <c r="CU1036" s="14">
        <f>VLOOKUP($B1036,[2]Sheet3!$G:$CZ,84,0)</f>
        <v>0</v>
      </c>
      <c r="CV1036" s="14">
        <f>VLOOKUP($B1036,[2]Sheet3!$G:$CZ,85,0)</f>
        <v>0</v>
      </c>
      <c r="CW1036" s="14">
        <f>VLOOKUP($B1036,[2]Sheet3!$G:$CZ,86,0)</f>
        <v>0</v>
      </c>
      <c r="CX1036" s="14">
        <f>VLOOKUP($B1036,[2]Sheet3!$G:$CZ,87,0)</f>
        <v>0</v>
      </c>
      <c r="CY1036" s="14">
        <f>VLOOKUP($B1036,[2]Sheet3!$G:$CZ,88,0)</f>
        <v>0</v>
      </c>
      <c r="CZ1036" s="14">
        <f>VLOOKUP($B1036,[2]Sheet3!$G:$CZ,89,0)</f>
        <v>0</v>
      </c>
      <c r="DA1036" s="14">
        <f>VLOOKUP($B1036,[2]Sheet3!$G:$CZ,90,0)</f>
        <v>0</v>
      </c>
      <c r="DB1036" s="14">
        <f>VLOOKUP($B1036,[2]Sheet3!$G:$CZ,91,0)</f>
        <v>0</v>
      </c>
      <c r="DC1036" s="14">
        <f>VLOOKUP($B1036,[2]Sheet3!$G:$CZ,92,0)</f>
        <v>0</v>
      </c>
      <c r="DD1036" s="14">
        <f>VLOOKUP($B1036,[2]Sheet3!$G:$CZ,93,0)</f>
        <v>0</v>
      </c>
      <c r="DE1036" s="14">
        <f>VLOOKUP($B1036,[2]Sheet3!$G:$CZ,94,0)</f>
        <v>0</v>
      </c>
      <c r="DF1036" s="14">
        <f>VLOOKUP($B1036,[2]Sheet3!$G:$CZ,95,0)</f>
        <v>0</v>
      </c>
      <c r="DG1036" s="14">
        <f>VLOOKUP($B1036,[2]Sheet3!$G:$CZ,96,0)</f>
        <v>0</v>
      </c>
      <c r="DH1036" s="14">
        <f>VLOOKUP($B1036,[2]Sheet3!$G:$CZ,97,0)</f>
        <v>0</v>
      </c>
      <c r="DI1036" s="14">
        <f>VLOOKUP($B1036,[2]Sheet3!$G:$CZ,98,0)</f>
        <v>0</v>
      </c>
    </row>
    <row r="1037" spans="1:113" x14ac:dyDescent="0.3">
      <c r="A1037" s="9" t="str">
        <f t="shared" si="50"/>
        <v>N14680</v>
      </c>
      <c r="B1037" s="15" t="s">
        <v>2357</v>
      </c>
      <c r="C1037" s="15" t="s">
        <v>2358</v>
      </c>
      <c r="F1037" s="7" t="s">
        <v>15</v>
      </c>
      <c r="G1037" s="12" t="s">
        <v>4530</v>
      </c>
      <c r="H1037" s="12" t="str">
        <f>VLOOKUP($B1037,[1]Sheet1!$A:$G,5,0)</f>
        <v>dheeraj.sharma@redingtongroup.com</v>
      </c>
      <c r="I1037" s="12" t="str">
        <f>VLOOKUP($B1037,[1]Sheet1!$A:$G,7,0)</f>
        <v>sidharth.eknath@redingtongroup.com</v>
      </c>
      <c r="J1037" s="12" t="s">
        <v>82</v>
      </c>
      <c r="K1037" s="7"/>
      <c r="L1037" s="7"/>
      <c r="M1037" s="8"/>
      <c r="N1037" s="7" t="str">
        <f t="shared" si="48"/>
        <v>dheeraj.sharma@redingtongroup.com; sidharth.eknath@redingtongroup.com; nilesh.phirke@redingtongroup.com;christopher.joseph@redingtongroup.com</v>
      </c>
      <c r="O1037" s="7" t="str">
        <f t="shared" si="49"/>
        <v>N14680</v>
      </c>
      <c r="P1037" s="8" t="s">
        <v>5215</v>
      </c>
      <c r="Q1037" s="14">
        <f>VLOOKUP($B1037,[2]Sheet3!$G:$CZ,2,0)</f>
        <v>2400307999</v>
      </c>
      <c r="R1037" s="14">
        <f>VLOOKUP($B1037,[2]Sheet3!$G:$CZ,3,0)</f>
        <v>0</v>
      </c>
      <c r="S1037" s="14">
        <f>VLOOKUP($B1037,[2]Sheet3!$G:$CZ,4,0)</f>
        <v>0</v>
      </c>
      <c r="T1037" s="14">
        <f>VLOOKUP($B1037,[2]Sheet3!$G:$CZ,5,0)</f>
        <v>0</v>
      </c>
      <c r="U1037" s="14">
        <f>VLOOKUP($B1037,[2]Sheet3!$G:$CZ,6,0)</f>
        <v>0</v>
      </c>
      <c r="V1037" s="14">
        <f>VLOOKUP($B1037,[2]Sheet3!$G:$CZ,7,0)</f>
        <v>0</v>
      </c>
      <c r="W1037" s="14">
        <f>VLOOKUP($B1037,[2]Sheet3!$G:$CZ,8,0)</f>
        <v>0</v>
      </c>
      <c r="X1037" s="14">
        <f>VLOOKUP($B1037,[2]Sheet3!$G:$CZ,9,0)</f>
        <v>0</v>
      </c>
      <c r="Y1037" s="14">
        <f>VLOOKUP($B1037,[2]Sheet3!$G:$CZ,10,0)</f>
        <v>0</v>
      </c>
      <c r="Z1037" s="14">
        <f>VLOOKUP($B1037,[2]Sheet3!$G:$CZ,11,0)</f>
        <v>0</v>
      </c>
      <c r="AA1037" s="14">
        <f>VLOOKUP($B1037,[2]Sheet3!$G:$CZ,12,0)</f>
        <v>0</v>
      </c>
      <c r="AB1037" s="14">
        <f>VLOOKUP($B1037,[2]Sheet3!$G:$CZ,13,0)</f>
        <v>0</v>
      </c>
      <c r="AC1037" s="14">
        <f>VLOOKUP($B1037,[2]Sheet3!$G:$CZ,14,0)</f>
        <v>0</v>
      </c>
      <c r="AD1037" s="14">
        <f>VLOOKUP($B1037,[2]Sheet3!$G:$CZ,15,0)</f>
        <v>0</v>
      </c>
      <c r="AE1037" s="14">
        <f>VLOOKUP($B1037,[2]Sheet3!$G:$CZ,16,0)</f>
        <v>0</v>
      </c>
      <c r="AF1037" s="14">
        <f>VLOOKUP($B1037,[2]Sheet3!$G:$CZ,17,0)</f>
        <v>0</v>
      </c>
      <c r="AG1037" s="14">
        <f>VLOOKUP($B1037,[2]Sheet3!$G:$CZ,18,0)</f>
        <v>0</v>
      </c>
      <c r="AH1037" s="14">
        <f>VLOOKUP($B1037,[2]Sheet3!$G:$CZ,19,0)</f>
        <v>0</v>
      </c>
      <c r="AI1037" s="14">
        <f>VLOOKUP($B1037,[2]Sheet3!$G:$CZ,20,0)</f>
        <v>0</v>
      </c>
      <c r="AJ1037" s="14">
        <f>VLOOKUP($B1037,[2]Sheet3!$G:$CZ,21,0)</f>
        <v>0</v>
      </c>
      <c r="AK1037" s="14">
        <f>VLOOKUP($B1037,[2]Sheet3!$G:$CZ,22,0)</f>
        <v>0</v>
      </c>
      <c r="AL1037" s="14">
        <f>VLOOKUP($B1037,[2]Sheet3!$G:$CZ,23,0)</f>
        <v>0</v>
      </c>
      <c r="AM1037" s="14">
        <f>VLOOKUP($B1037,[2]Sheet3!$G:$CZ,24,0)</f>
        <v>0</v>
      </c>
      <c r="AN1037" s="14">
        <f>VLOOKUP($B1037,[2]Sheet3!$G:$CZ,25,0)</f>
        <v>0</v>
      </c>
      <c r="AO1037" s="14">
        <f>VLOOKUP($B1037,[2]Sheet3!$G:$CZ,26,0)</f>
        <v>0</v>
      </c>
      <c r="AP1037" s="14">
        <f>VLOOKUP($B1037,[2]Sheet3!$G:$CZ,27,0)</f>
        <v>0</v>
      </c>
      <c r="AQ1037" s="14">
        <f>VLOOKUP($B1037,[2]Sheet3!$G:$CZ,28,0)</f>
        <v>0</v>
      </c>
      <c r="AR1037" s="14">
        <f>VLOOKUP($B1037,[2]Sheet3!$G:$CZ,29,0)</f>
        <v>0</v>
      </c>
      <c r="AS1037" s="14">
        <f>VLOOKUP($B1037,[2]Sheet3!$G:$CZ,30,0)</f>
        <v>0</v>
      </c>
      <c r="AT1037" s="14">
        <f>VLOOKUP($B1037,[2]Sheet3!$G:$CZ,31,0)</f>
        <v>0</v>
      </c>
      <c r="AU1037" s="14">
        <f>VLOOKUP($B1037,[2]Sheet3!$G:$CZ,32,0)</f>
        <v>0</v>
      </c>
      <c r="AV1037" s="14">
        <f>VLOOKUP($B1037,[2]Sheet3!$G:$CZ,33,0)</f>
        <v>0</v>
      </c>
      <c r="AW1037" s="14">
        <f>VLOOKUP($B1037,[2]Sheet3!$G:$CZ,34,0)</f>
        <v>0</v>
      </c>
      <c r="AX1037" s="14">
        <f>VLOOKUP($B1037,[2]Sheet3!$G:$CZ,35,0)</f>
        <v>0</v>
      </c>
      <c r="AY1037" s="14">
        <f>VLOOKUP($B1037,[2]Sheet3!$G:$CZ,36,0)</f>
        <v>0</v>
      </c>
      <c r="AZ1037" s="14">
        <f>VLOOKUP($B1037,[2]Sheet3!$G:$CZ,37,0)</f>
        <v>0</v>
      </c>
      <c r="BA1037" s="14">
        <f>VLOOKUP($B1037,[2]Sheet3!$G:$CZ,38,0)</f>
        <v>0</v>
      </c>
      <c r="BB1037" s="14">
        <f>VLOOKUP($B1037,[2]Sheet3!$G:$CZ,39,0)</f>
        <v>0</v>
      </c>
      <c r="BC1037" s="14">
        <f>VLOOKUP($B1037,[2]Sheet3!$G:$CZ,40,0)</f>
        <v>0</v>
      </c>
      <c r="BD1037" s="14">
        <f>VLOOKUP($B1037,[2]Sheet3!$G:$CZ,41,0)</f>
        <v>0</v>
      </c>
      <c r="BE1037" s="14">
        <f>VLOOKUP($B1037,[2]Sheet3!$G:$CZ,42,0)</f>
        <v>0</v>
      </c>
      <c r="BF1037" s="14">
        <f>VLOOKUP($B1037,[2]Sheet3!$G:$CZ,43,0)</f>
        <v>0</v>
      </c>
      <c r="BG1037" s="14">
        <f>VLOOKUP($B1037,[2]Sheet3!$G:$CZ,44,0)</f>
        <v>0</v>
      </c>
      <c r="BH1037" s="14">
        <f>VLOOKUP($B1037,[2]Sheet3!$G:$CZ,45,0)</f>
        <v>0</v>
      </c>
      <c r="BI1037" s="14">
        <f>VLOOKUP($B1037,[2]Sheet3!$G:$CZ,46,0)</f>
        <v>0</v>
      </c>
      <c r="BJ1037" s="14">
        <f>VLOOKUP($B1037,[2]Sheet3!$G:$CZ,47,0)</f>
        <v>0</v>
      </c>
      <c r="BK1037" s="14">
        <f>VLOOKUP($B1037,[2]Sheet3!$G:$CZ,48,0)</f>
        <v>0</v>
      </c>
      <c r="BL1037" s="14">
        <f>VLOOKUP($B1037,[2]Sheet3!$G:$CZ,49,0)</f>
        <v>0</v>
      </c>
      <c r="BM1037" s="14">
        <f>VLOOKUP($B1037,[2]Sheet3!$G:$CZ,50,0)</f>
        <v>0</v>
      </c>
      <c r="BN1037" s="14">
        <f>VLOOKUP($B1037,[2]Sheet3!$G:$CZ,51,0)</f>
        <v>0</v>
      </c>
      <c r="BO1037" s="14">
        <f>VLOOKUP($B1037,[2]Sheet3!$G:$CZ,52,0)</f>
        <v>0</v>
      </c>
      <c r="BP1037" s="14">
        <f>VLOOKUP($B1037,[2]Sheet3!$G:$CZ,53,0)</f>
        <v>0</v>
      </c>
      <c r="BQ1037" s="14">
        <f>VLOOKUP($B1037,[2]Sheet3!$G:$CZ,54,0)</f>
        <v>0</v>
      </c>
      <c r="BR1037" s="14">
        <f>VLOOKUP($B1037,[2]Sheet3!$G:$CZ,55,0)</f>
        <v>0</v>
      </c>
      <c r="BS1037" s="14">
        <f>VLOOKUP($B1037,[2]Sheet3!$G:$CZ,56,0)</f>
        <v>0</v>
      </c>
      <c r="BT1037" s="14">
        <f>VLOOKUP($B1037,[2]Sheet3!$G:$CZ,57,0)</f>
        <v>0</v>
      </c>
      <c r="BU1037" s="14">
        <f>VLOOKUP($B1037,[2]Sheet3!$G:$CZ,58,0)</f>
        <v>0</v>
      </c>
      <c r="BV1037" s="14">
        <f>VLOOKUP($B1037,[2]Sheet3!$G:$CZ,59,0)</f>
        <v>0</v>
      </c>
      <c r="BW1037" s="14">
        <f>VLOOKUP($B1037,[2]Sheet3!$G:$CZ,60,0)</f>
        <v>0</v>
      </c>
      <c r="BX1037" s="14">
        <f>VLOOKUP($B1037,[2]Sheet3!$G:$CZ,61,0)</f>
        <v>0</v>
      </c>
      <c r="BY1037" s="14">
        <f>VLOOKUP($B1037,[2]Sheet3!$G:$CZ,62,0)</f>
        <v>0</v>
      </c>
      <c r="BZ1037" s="14">
        <f>VLOOKUP($B1037,[2]Sheet3!$G:$CZ,63,0)</f>
        <v>0</v>
      </c>
      <c r="CA1037" s="14">
        <f>VLOOKUP($B1037,[2]Sheet3!$G:$CZ,64,0)</f>
        <v>0</v>
      </c>
      <c r="CB1037" s="14">
        <f>VLOOKUP($B1037,[2]Sheet3!$G:$CZ,65,0)</f>
        <v>0</v>
      </c>
      <c r="CC1037" s="14">
        <f>VLOOKUP($B1037,[2]Sheet3!$G:$CZ,66,0)</f>
        <v>0</v>
      </c>
      <c r="CD1037" s="14">
        <f>VLOOKUP($B1037,[2]Sheet3!$G:$CZ,67,0)</f>
        <v>0</v>
      </c>
      <c r="CE1037" s="14">
        <f>VLOOKUP($B1037,[2]Sheet3!$G:$CZ,68,0)</f>
        <v>0</v>
      </c>
      <c r="CF1037" s="14">
        <f>VLOOKUP($B1037,[2]Sheet3!$G:$CZ,69,0)</f>
        <v>0</v>
      </c>
      <c r="CG1037" s="14">
        <f>VLOOKUP($B1037,[2]Sheet3!$G:$CZ,70,0)</f>
        <v>0</v>
      </c>
      <c r="CH1037" s="14">
        <f>VLOOKUP($B1037,[2]Sheet3!$G:$CZ,71,0)</f>
        <v>0</v>
      </c>
      <c r="CI1037" s="14">
        <f>VLOOKUP($B1037,[2]Sheet3!$G:$CZ,72,0)</f>
        <v>0</v>
      </c>
      <c r="CJ1037" s="14">
        <f>VLOOKUP($B1037,[2]Sheet3!$G:$CZ,73,0)</f>
        <v>0</v>
      </c>
      <c r="CK1037" s="14">
        <f>VLOOKUP($B1037,[2]Sheet3!$G:$CZ,74,0)</f>
        <v>0</v>
      </c>
      <c r="CL1037" s="14">
        <f>VLOOKUP($B1037,[2]Sheet3!$G:$CZ,75,0)</f>
        <v>0</v>
      </c>
      <c r="CM1037" s="14">
        <f>VLOOKUP($B1037,[2]Sheet3!$G:$CZ,76,0)</f>
        <v>0</v>
      </c>
      <c r="CN1037" s="14">
        <f>VLOOKUP($B1037,[2]Sheet3!$G:$CZ,77,0)</f>
        <v>0</v>
      </c>
      <c r="CO1037" s="14">
        <f>VLOOKUP($B1037,[2]Sheet3!$G:$CZ,78,0)</f>
        <v>0</v>
      </c>
      <c r="CP1037" s="14">
        <f>VLOOKUP($B1037,[2]Sheet3!$G:$CZ,79,0)</f>
        <v>0</v>
      </c>
      <c r="CQ1037" s="14">
        <f>VLOOKUP($B1037,[2]Sheet3!$G:$CZ,80,0)</f>
        <v>0</v>
      </c>
      <c r="CR1037" s="14">
        <f>VLOOKUP($B1037,[2]Sheet3!$G:$CZ,81,0)</f>
        <v>0</v>
      </c>
      <c r="CS1037" s="14">
        <f>VLOOKUP($B1037,[2]Sheet3!$G:$CZ,82,0)</f>
        <v>0</v>
      </c>
      <c r="CT1037" s="14">
        <f>VLOOKUP($B1037,[2]Sheet3!$G:$CZ,83,0)</f>
        <v>0</v>
      </c>
      <c r="CU1037" s="14">
        <f>VLOOKUP($B1037,[2]Sheet3!$G:$CZ,84,0)</f>
        <v>0</v>
      </c>
      <c r="CV1037" s="14">
        <f>VLOOKUP($B1037,[2]Sheet3!$G:$CZ,85,0)</f>
        <v>0</v>
      </c>
      <c r="CW1037" s="14">
        <f>VLOOKUP($B1037,[2]Sheet3!$G:$CZ,86,0)</f>
        <v>0</v>
      </c>
      <c r="CX1037" s="14">
        <f>VLOOKUP($B1037,[2]Sheet3!$G:$CZ,87,0)</f>
        <v>0</v>
      </c>
      <c r="CY1037" s="14">
        <f>VLOOKUP($B1037,[2]Sheet3!$G:$CZ,88,0)</f>
        <v>0</v>
      </c>
      <c r="CZ1037" s="14">
        <f>VLOOKUP($B1037,[2]Sheet3!$G:$CZ,89,0)</f>
        <v>0</v>
      </c>
      <c r="DA1037" s="14">
        <f>VLOOKUP($B1037,[2]Sheet3!$G:$CZ,90,0)</f>
        <v>0</v>
      </c>
      <c r="DB1037" s="14">
        <f>VLOOKUP($B1037,[2]Sheet3!$G:$CZ,91,0)</f>
        <v>0</v>
      </c>
      <c r="DC1037" s="14">
        <f>VLOOKUP($B1037,[2]Sheet3!$G:$CZ,92,0)</f>
        <v>0</v>
      </c>
      <c r="DD1037" s="14">
        <f>VLOOKUP($B1037,[2]Sheet3!$G:$CZ,93,0)</f>
        <v>0</v>
      </c>
      <c r="DE1037" s="14">
        <f>VLOOKUP($B1037,[2]Sheet3!$G:$CZ,94,0)</f>
        <v>0</v>
      </c>
      <c r="DF1037" s="14">
        <f>VLOOKUP($B1037,[2]Sheet3!$G:$CZ,95,0)</f>
        <v>0</v>
      </c>
      <c r="DG1037" s="14">
        <f>VLOOKUP($B1037,[2]Sheet3!$G:$CZ,96,0)</f>
        <v>0</v>
      </c>
      <c r="DH1037" s="14">
        <f>VLOOKUP($B1037,[2]Sheet3!$G:$CZ,97,0)</f>
        <v>0</v>
      </c>
      <c r="DI1037" s="14">
        <f>VLOOKUP($B1037,[2]Sheet3!$G:$CZ,98,0)</f>
        <v>0</v>
      </c>
    </row>
    <row r="1038" spans="1:113" x14ac:dyDescent="0.3">
      <c r="A1038" s="9" t="str">
        <f t="shared" si="50"/>
        <v>N53350</v>
      </c>
      <c r="B1038" s="15" t="s">
        <v>2359</v>
      </c>
      <c r="C1038" s="15" t="s">
        <v>2360</v>
      </c>
      <c r="F1038" s="7" t="s">
        <v>15</v>
      </c>
      <c r="G1038" s="12" t="s">
        <v>3919</v>
      </c>
      <c r="H1038" s="12" t="str">
        <f>VLOOKUP($B1038,[1]Sheet1!$A:$G,5,0)</f>
        <v>rohit.arora@redingtongroup.com</v>
      </c>
      <c r="I1038" s="12" t="str">
        <f>VLOOKUP($B1038,[1]Sheet1!$A:$G,7,0)</f>
        <v>jitender.chopra@redingtongroup.com</v>
      </c>
      <c r="J1038" s="12" t="s">
        <v>82</v>
      </c>
      <c r="K1038" s="7"/>
      <c r="L1038" s="7"/>
      <c r="M1038" s="8"/>
      <c r="N1038" s="7" t="str">
        <f t="shared" si="48"/>
        <v>rohit.arora@redingtongroup.com; jitender.chopra@redingtongroup.com; nilesh.phirke@redingtongroup.com;christopher.joseph@redingtongroup.com</v>
      </c>
      <c r="O1038" s="7" t="str">
        <f t="shared" si="49"/>
        <v>N53350</v>
      </c>
      <c r="P1038" s="8" t="s">
        <v>5215</v>
      </c>
      <c r="Q1038" s="14">
        <f>VLOOKUP($B1038,[2]Sheet3!$G:$CZ,2,0)</f>
        <v>2400303477</v>
      </c>
      <c r="R1038" s="14">
        <f>VLOOKUP($B1038,[2]Sheet3!$G:$CZ,3,0)</f>
        <v>2400303475</v>
      </c>
      <c r="S1038" s="14">
        <f>VLOOKUP($B1038,[2]Sheet3!$G:$CZ,4,0)</f>
        <v>2400299799</v>
      </c>
      <c r="T1038" s="14">
        <f>VLOOKUP($B1038,[2]Sheet3!$G:$CZ,5,0)</f>
        <v>0</v>
      </c>
      <c r="U1038" s="14">
        <f>VLOOKUP($B1038,[2]Sheet3!$G:$CZ,6,0)</f>
        <v>0</v>
      </c>
      <c r="V1038" s="14">
        <f>VLOOKUP($B1038,[2]Sheet3!$G:$CZ,7,0)</f>
        <v>0</v>
      </c>
      <c r="W1038" s="14">
        <f>VLOOKUP($B1038,[2]Sheet3!$G:$CZ,8,0)</f>
        <v>0</v>
      </c>
      <c r="X1038" s="14">
        <f>VLOOKUP($B1038,[2]Sheet3!$G:$CZ,9,0)</f>
        <v>0</v>
      </c>
      <c r="Y1038" s="14">
        <f>VLOOKUP($B1038,[2]Sheet3!$G:$CZ,10,0)</f>
        <v>0</v>
      </c>
      <c r="Z1038" s="14">
        <f>VLOOKUP($B1038,[2]Sheet3!$G:$CZ,11,0)</f>
        <v>0</v>
      </c>
      <c r="AA1038" s="14">
        <f>VLOOKUP($B1038,[2]Sheet3!$G:$CZ,12,0)</f>
        <v>0</v>
      </c>
      <c r="AB1038" s="14">
        <f>VLOOKUP($B1038,[2]Sheet3!$G:$CZ,13,0)</f>
        <v>0</v>
      </c>
      <c r="AC1038" s="14">
        <f>VLOOKUP($B1038,[2]Sheet3!$G:$CZ,14,0)</f>
        <v>0</v>
      </c>
      <c r="AD1038" s="14">
        <f>VLOOKUP($B1038,[2]Sheet3!$G:$CZ,15,0)</f>
        <v>0</v>
      </c>
      <c r="AE1038" s="14">
        <f>VLOOKUP($B1038,[2]Sheet3!$G:$CZ,16,0)</f>
        <v>0</v>
      </c>
      <c r="AF1038" s="14">
        <f>VLOOKUP($B1038,[2]Sheet3!$G:$CZ,17,0)</f>
        <v>0</v>
      </c>
      <c r="AG1038" s="14">
        <f>VLOOKUP($B1038,[2]Sheet3!$G:$CZ,18,0)</f>
        <v>0</v>
      </c>
      <c r="AH1038" s="14">
        <f>VLOOKUP($B1038,[2]Sheet3!$G:$CZ,19,0)</f>
        <v>0</v>
      </c>
      <c r="AI1038" s="14">
        <f>VLOOKUP($B1038,[2]Sheet3!$G:$CZ,20,0)</f>
        <v>0</v>
      </c>
      <c r="AJ1038" s="14">
        <f>VLOOKUP($B1038,[2]Sheet3!$G:$CZ,21,0)</f>
        <v>0</v>
      </c>
      <c r="AK1038" s="14">
        <f>VLOOKUP($B1038,[2]Sheet3!$G:$CZ,22,0)</f>
        <v>0</v>
      </c>
      <c r="AL1038" s="14">
        <f>VLOOKUP($B1038,[2]Sheet3!$G:$CZ,23,0)</f>
        <v>0</v>
      </c>
      <c r="AM1038" s="14">
        <f>VLOOKUP($B1038,[2]Sheet3!$G:$CZ,24,0)</f>
        <v>0</v>
      </c>
      <c r="AN1038" s="14">
        <f>VLOOKUP($B1038,[2]Sheet3!$G:$CZ,25,0)</f>
        <v>0</v>
      </c>
      <c r="AO1038" s="14">
        <f>VLOOKUP($B1038,[2]Sheet3!$G:$CZ,26,0)</f>
        <v>0</v>
      </c>
      <c r="AP1038" s="14">
        <f>VLOOKUP($B1038,[2]Sheet3!$G:$CZ,27,0)</f>
        <v>0</v>
      </c>
      <c r="AQ1038" s="14">
        <f>VLOOKUP($B1038,[2]Sheet3!$G:$CZ,28,0)</f>
        <v>0</v>
      </c>
      <c r="AR1038" s="14">
        <f>VLOOKUP($B1038,[2]Sheet3!$G:$CZ,29,0)</f>
        <v>0</v>
      </c>
      <c r="AS1038" s="14">
        <f>VLOOKUP($B1038,[2]Sheet3!$G:$CZ,30,0)</f>
        <v>0</v>
      </c>
      <c r="AT1038" s="14">
        <f>VLOOKUP($B1038,[2]Sheet3!$G:$CZ,31,0)</f>
        <v>0</v>
      </c>
      <c r="AU1038" s="14">
        <f>VLOOKUP($B1038,[2]Sheet3!$G:$CZ,32,0)</f>
        <v>0</v>
      </c>
      <c r="AV1038" s="14">
        <f>VLOOKUP($B1038,[2]Sheet3!$G:$CZ,33,0)</f>
        <v>0</v>
      </c>
      <c r="AW1038" s="14">
        <f>VLOOKUP($B1038,[2]Sheet3!$G:$CZ,34,0)</f>
        <v>0</v>
      </c>
      <c r="AX1038" s="14">
        <f>VLOOKUP($B1038,[2]Sheet3!$G:$CZ,35,0)</f>
        <v>0</v>
      </c>
      <c r="AY1038" s="14">
        <f>VLOOKUP($B1038,[2]Sheet3!$G:$CZ,36,0)</f>
        <v>0</v>
      </c>
      <c r="AZ1038" s="14">
        <f>VLOOKUP($B1038,[2]Sheet3!$G:$CZ,37,0)</f>
        <v>0</v>
      </c>
      <c r="BA1038" s="14">
        <f>VLOOKUP($B1038,[2]Sheet3!$G:$CZ,38,0)</f>
        <v>0</v>
      </c>
      <c r="BB1038" s="14">
        <f>VLOOKUP($B1038,[2]Sheet3!$G:$CZ,39,0)</f>
        <v>0</v>
      </c>
      <c r="BC1038" s="14">
        <f>VLOOKUP($B1038,[2]Sheet3!$G:$CZ,40,0)</f>
        <v>0</v>
      </c>
      <c r="BD1038" s="14">
        <f>VLOOKUP($B1038,[2]Sheet3!$G:$CZ,41,0)</f>
        <v>0</v>
      </c>
      <c r="BE1038" s="14">
        <f>VLOOKUP($B1038,[2]Sheet3!$G:$CZ,42,0)</f>
        <v>0</v>
      </c>
      <c r="BF1038" s="14">
        <f>VLOOKUP($B1038,[2]Sheet3!$G:$CZ,43,0)</f>
        <v>0</v>
      </c>
      <c r="BG1038" s="14">
        <f>VLOOKUP($B1038,[2]Sheet3!$G:$CZ,44,0)</f>
        <v>0</v>
      </c>
      <c r="BH1038" s="14">
        <f>VLOOKUP($B1038,[2]Sheet3!$G:$CZ,45,0)</f>
        <v>0</v>
      </c>
      <c r="BI1038" s="14">
        <f>VLOOKUP($B1038,[2]Sheet3!$G:$CZ,46,0)</f>
        <v>0</v>
      </c>
      <c r="BJ1038" s="14">
        <f>VLOOKUP($B1038,[2]Sheet3!$G:$CZ,47,0)</f>
        <v>0</v>
      </c>
      <c r="BK1038" s="14">
        <f>VLOOKUP($B1038,[2]Sheet3!$G:$CZ,48,0)</f>
        <v>0</v>
      </c>
      <c r="BL1038" s="14">
        <f>VLOOKUP($B1038,[2]Sheet3!$G:$CZ,49,0)</f>
        <v>0</v>
      </c>
      <c r="BM1038" s="14">
        <f>VLOOKUP($B1038,[2]Sheet3!$G:$CZ,50,0)</f>
        <v>0</v>
      </c>
      <c r="BN1038" s="14">
        <f>VLOOKUP($B1038,[2]Sheet3!$G:$CZ,51,0)</f>
        <v>0</v>
      </c>
      <c r="BO1038" s="14">
        <f>VLOOKUP($B1038,[2]Sheet3!$G:$CZ,52,0)</f>
        <v>0</v>
      </c>
      <c r="BP1038" s="14">
        <f>VLOOKUP($B1038,[2]Sheet3!$G:$CZ,53,0)</f>
        <v>0</v>
      </c>
      <c r="BQ1038" s="14">
        <f>VLOOKUP($B1038,[2]Sheet3!$G:$CZ,54,0)</f>
        <v>0</v>
      </c>
      <c r="BR1038" s="14">
        <f>VLOOKUP($B1038,[2]Sheet3!$G:$CZ,55,0)</f>
        <v>0</v>
      </c>
      <c r="BS1038" s="14">
        <f>VLOOKUP($B1038,[2]Sheet3!$G:$CZ,56,0)</f>
        <v>0</v>
      </c>
      <c r="BT1038" s="14">
        <f>VLOOKUP($B1038,[2]Sheet3!$G:$CZ,57,0)</f>
        <v>0</v>
      </c>
      <c r="BU1038" s="14">
        <f>VLOOKUP($B1038,[2]Sheet3!$G:$CZ,58,0)</f>
        <v>0</v>
      </c>
      <c r="BV1038" s="14">
        <f>VLOOKUP($B1038,[2]Sheet3!$G:$CZ,59,0)</f>
        <v>0</v>
      </c>
      <c r="BW1038" s="14">
        <f>VLOOKUP($B1038,[2]Sheet3!$G:$CZ,60,0)</f>
        <v>0</v>
      </c>
      <c r="BX1038" s="14">
        <f>VLOOKUP($B1038,[2]Sheet3!$G:$CZ,61,0)</f>
        <v>0</v>
      </c>
      <c r="BY1038" s="14">
        <f>VLOOKUP($B1038,[2]Sheet3!$G:$CZ,62,0)</f>
        <v>0</v>
      </c>
      <c r="BZ1038" s="14">
        <f>VLOOKUP($B1038,[2]Sheet3!$G:$CZ,63,0)</f>
        <v>0</v>
      </c>
      <c r="CA1038" s="14">
        <f>VLOOKUP($B1038,[2]Sheet3!$G:$CZ,64,0)</f>
        <v>0</v>
      </c>
      <c r="CB1038" s="14">
        <f>VLOOKUP($B1038,[2]Sheet3!$G:$CZ,65,0)</f>
        <v>0</v>
      </c>
      <c r="CC1038" s="14">
        <f>VLOOKUP($B1038,[2]Sheet3!$G:$CZ,66,0)</f>
        <v>0</v>
      </c>
      <c r="CD1038" s="14">
        <f>VLOOKUP($B1038,[2]Sheet3!$G:$CZ,67,0)</f>
        <v>0</v>
      </c>
      <c r="CE1038" s="14">
        <f>VLOOKUP($B1038,[2]Sheet3!$G:$CZ,68,0)</f>
        <v>0</v>
      </c>
      <c r="CF1038" s="14">
        <f>VLOOKUP($B1038,[2]Sheet3!$G:$CZ,69,0)</f>
        <v>0</v>
      </c>
      <c r="CG1038" s="14">
        <f>VLOOKUP($B1038,[2]Sheet3!$G:$CZ,70,0)</f>
        <v>0</v>
      </c>
      <c r="CH1038" s="14">
        <f>VLOOKUP($B1038,[2]Sheet3!$G:$CZ,71,0)</f>
        <v>0</v>
      </c>
      <c r="CI1038" s="14">
        <f>VLOOKUP($B1038,[2]Sheet3!$G:$CZ,72,0)</f>
        <v>0</v>
      </c>
      <c r="CJ1038" s="14">
        <f>VLOOKUP($B1038,[2]Sheet3!$G:$CZ,73,0)</f>
        <v>0</v>
      </c>
      <c r="CK1038" s="14">
        <f>VLOOKUP($B1038,[2]Sheet3!$G:$CZ,74,0)</f>
        <v>0</v>
      </c>
      <c r="CL1038" s="14">
        <f>VLOOKUP($B1038,[2]Sheet3!$G:$CZ,75,0)</f>
        <v>0</v>
      </c>
      <c r="CM1038" s="14">
        <f>VLOOKUP($B1038,[2]Sheet3!$G:$CZ,76,0)</f>
        <v>0</v>
      </c>
      <c r="CN1038" s="14">
        <f>VLOOKUP($B1038,[2]Sheet3!$G:$CZ,77,0)</f>
        <v>0</v>
      </c>
      <c r="CO1038" s="14">
        <f>VLOOKUP($B1038,[2]Sheet3!$G:$CZ,78,0)</f>
        <v>0</v>
      </c>
      <c r="CP1038" s="14">
        <f>VLOOKUP($B1038,[2]Sheet3!$G:$CZ,79,0)</f>
        <v>0</v>
      </c>
      <c r="CQ1038" s="14">
        <f>VLOOKUP($B1038,[2]Sheet3!$G:$CZ,80,0)</f>
        <v>0</v>
      </c>
      <c r="CR1038" s="14">
        <f>VLOOKUP($B1038,[2]Sheet3!$G:$CZ,81,0)</f>
        <v>0</v>
      </c>
      <c r="CS1038" s="14">
        <f>VLOOKUP($B1038,[2]Sheet3!$G:$CZ,82,0)</f>
        <v>0</v>
      </c>
      <c r="CT1038" s="14">
        <f>VLOOKUP($B1038,[2]Sheet3!$G:$CZ,83,0)</f>
        <v>0</v>
      </c>
      <c r="CU1038" s="14">
        <f>VLOOKUP($B1038,[2]Sheet3!$G:$CZ,84,0)</f>
        <v>0</v>
      </c>
      <c r="CV1038" s="14">
        <f>VLOOKUP($B1038,[2]Sheet3!$G:$CZ,85,0)</f>
        <v>0</v>
      </c>
      <c r="CW1038" s="14">
        <f>VLOOKUP($B1038,[2]Sheet3!$G:$CZ,86,0)</f>
        <v>0</v>
      </c>
      <c r="CX1038" s="14">
        <f>VLOOKUP($B1038,[2]Sheet3!$G:$CZ,87,0)</f>
        <v>0</v>
      </c>
      <c r="CY1038" s="14">
        <f>VLOOKUP($B1038,[2]Sheet3!$G:$CZ,88,0)</f>
        <v>0</v>
      </c>
      <c r="CZ1038" s="14">
        <f>VLOOKUP($B1038,[2]Sheet3!$G:$CZ,89,0)</f>
        <v>0</v>
      </c>
      <c r="DA1038" s="14">
        <f>VLOOKUP($B1038,[2]Sheet3!$G:$CZ,90,0)</f>
        <v>0</v>
      </c>
      <c r="DB1038" s="14">
        <f>VLOOKUP($B1038,[2]Sheet3!$G:$CZ,91,0)</f>
        <v>0</v>
      </c>
      <c r="DC1038" s="14">
        <f>VLOOKUP($B1038,[2]Sheet3!$G:$CZ,92,0)</f>
        <v>0</v>
      </c>
      <c r="DD1038" s="14">
        <f>VLOOKUP($B1038,[2]Sheet3!$G:$CZ,93,0)</f>
        <v>0</v>
      </c>
      <c r="DE1038" s="14">
        <f>VLOOKUP($B1038,[2]Sheet3!$G:$CZ,94,0)</f>
        <v>0</v>
      </c>
      <c r="DF1038" s="14">
        <f>VLOOKUP($B1038,[2]Sheet3!$G:$CZ,95,0)</f>
        <v>0</v>
      </c>
      <c r="DG1038" s="14">
        <f>VLOOKUP($B1038,[2]Sheet3!$G:$CZ,96,0)</f>
        <v>0</v>
      </c>
      <c r="DH1038" s="14">
        <f>VLOOKUP($B1038,[2]Sheet3!$G:$CZ,97,0)</f>
        <v>0</v>
      </c>
      <c r="DI1038" s="14">
        <f>VLOOKUP($B1038,[2]Sheet3!$G:$CZ,98,0)</f>
        <v>0</v>
      </c>
    </row>
    <row r="1039" spans="1:113" x14ac:dyDescent="0.3">
      <c r="A1039" s="9" t="str">
        <f t="shared" si="50"/>
        <v>W23844</v>
      </c>
      <c r="B1039" s="15" t="s">
        <v>2361</v>
      </c>
      <c r="C1039" s="15" t="s">
        <v>2362</v>
      </c>
      <c r="F1039" s="7" t="s">
        <v>15</v>
      </c>
      <c r="G1039" s="12" t="s">
        <v>4531</v>
      </c>
      <c r="H1039" s="12" t="str">
        <f>VLOOKUP($B1039,[1]Sheet1!$A:$G,5,0)</f>
        <v>santosh.desai@redingtongroup.com</v>
      </c>
      <c r="I1039" s="12" t="str">
        <f>VLOOKUP($B1039,[1]Sheet1!$A:$G,7,0)</f>
        <v>dilip.vishwa@redingtongroup.com</v>
      </c>
      <c r="J1039" s="12" t="s">
        <v>82</v>
      </c>
      <c r="K1039" s="7"/>
      <c r="L1039" s="7"/>
      <c r="M1039" s="8"/>
      <c r="N1039" s="7" t="str">
        <f t="shared" si="48"/>
        <v>santosh.desai@redingtongroup.com; dilip.vishwa@redingtongroup.com; nilesh.phirke@redingtongroup.com;christopher.joseph@redingtongroup.com</v>
      </c>
      <c r="O1039" s="7" t="str">
        <f t="shared" si="49"/>
        <v>W23844</v>
      </c>
      <c r="P1039" s="8" t="s">
        <v>5215</v>
      </c>
      <c r="Q1039" s="14">
        <f>VLOOKUP($B1039,[2]Sheet3!$G:$CZ,2,0)</f>
        <v>2400306613</v>
      </c>
      <c r="R1039" s="14">
        <f>VLOOKUP($B1039,[2]Sheet3!$G:$CZ,3,0)</f>
        <v>2400306611</v>
      </c>
      <c r="S1039" s="14">
        <f>VLOOKUP($B1039,[2]Sheet3!$G:$CZ,4,0)</f>
        <v>2400306617</v>
      </c>
      <c r="T1039" s="14">
        <f>VLOOKUP($B1039,[2]Sheet3!$G:$CZ,5,0)</f>
        <v>2400306949</v>
      </c>
      <c r="U1039" s="14">
        <f>VLOOKUP($B1039,[2]Sheet3!$G:$CZ,6,0)</f>
        <v>0</v>
      </c>
      <c r="V1039" s="14">
        <f>VLOOKUP($B1039,[2]Sheet3!$G:$CZ,7,0)</f>
        <v>0</v>
      </c>
      <c r="W1039" s="14">
        <f>VLOOKUP($B1039,[2]Sheet3!$G:$CZ,8,0)</f>
        <v>0</v>
      </c>
      <c r="X1039" s="14">
        <f>VLOOKUP($B1039,[2]Sheet3!$G:$CZ,9,0)</f>
        <v>0</v>
      </c>
      <c r="Y1039" s="14">
        <f>VLOOKUP($B1039,[2]Sheet3!$G:$CZ,10,0)</f>
        <v>0</v>
      </c>
      <c r="Z1039" s="14">
        <f>VLOOKUP($B1039,[2]Sheet3!$G:$CZ,11,0)</f>
        <v>0</v>
      </c>
      <c r="AA1039" s="14">
        <f>VLOOKUP($B1039,[2]Sheet3!$G:$CZ,12,0)</f>
        <v>0</v>
      </c>
      <c r="AB1039" s="14">
        <f>VLOOKUP($B1039,[2]Sheet3!$G:$CZ,13,0)</f>
        <v>0</v>
      </c>
      <c r="AC1039" s="14">
        <f>VLOOKUP($B1039,[2]Sheet3!$G:$CZ,14,0)</f>
        <v>0</v>
      </c>
      <c r="AD1039" s="14">
        <f>VLOOKUP($B1039,[2]Sheet3!$G:$CZ,15,0)</f>
        <v>0</v>
      </c>
      <c r="AE1039" s="14">
        <f>VLOOKUP($B1039,[2]Sheet3!$G:$CZ,16,0)</f>
        <v>0</v>
      </c>
      <c r="AF1039" s="14">
        <f>VLOOKUP($B1039,[2]Sheet3!$G:$CZ,17,0)</f>
        <v>0</v>
      </c>
      <c r="AG1039" s="14">
        <f>VLOOKUP($B1039,[2]Sheet3!$G:$CZ,18,0)</f>
        <v>0</v>
      </c>
      <c r="AH1039" s="14">
        <f>VLOOKUP($B1039,[2]Sheet3!$G:$CZ,19,0)</f>
        <v>0</v>
      </c>
      <c r="AI1039" s="14">
        <f>VLOOKUP($B1039,[2]Sheet3!$G:$CZ,20,0)</f>
        <v>0</v>
      </c>
      <c r="AJ1039" s="14">
        <f>VLOOKUP($B1039,[2]Sheet3!$G:$CZ,21,0)</f>
        <v>0</v>
      </c>
      <c r="AK1039" s="14">
        <f>VLOOKUP($B1039,[2]Sheet3!$G:$CZ,22,0)</f>
        <v>0</v>
      </c>
      <c r="AL1039" s="14">
        <f>VLOOKUP($B1039,[2]Sheet3!$G:$CZ,23,0)</f>
        <v>0</v>
      </c>
      <c r="AM1039" s="14">
        <f>VLOOKUP($B1039,[2]Sheet3!$G:$CZ,24,0)</f>
        <v>0</v>
      </c>
      <c r="AN1039" s="14">
        <f>VLOOKUP($B1039,[2]Sheet3!$G:$CZ,25,0)</f>
        <v>0</v>
      </c>
      <c r="AO1039" s="14">
        <f>VLOOKUP($B1039,[2]Sheet3!$G:$CZ,26,0)</f>
        <v>0</v>
      </c>
      <c r="AP1039" s="14">
        <f>VLOOKUP($B1039,[2]Sheet3!$G:$CZ,27,0)</f>
        <v>0</v>
      </c>
      <c r="AQ1039" s="14">
        <f>VLOOKUP($B1039,[2]Sheet3!$G:$CZ,28,0)</f>
        <v>0</v>
      </c>
      <c r="AR1039" s="14">
        <f>VLOOKUP($B1039,[2]Sheet3!$G:$CZ,29,0)</f>
        <v>0</v>
      </c>
      <c r="AS1039" s="14">
        <f>VLOOKUP($B1039,[2]Sheet3!$G:$CZ,30,0)</f>
        <v>0</v>
      </c>
      <c r="AT1039" s="14">
        <f>VLOOKUP($B1039,[2]Sheet3!$G:$CZ,31,0)</f>
        <v>0</v>
      </c>
      <c r="AU1039" s="14">
        <f>VLOOKUP($B1039,[2]Sheet3!$G:$CZ,32,0)</f>
        <v>0</v>
      </c>
      <c r="AV1039" s="14">
        <f>VLOOKUP($B1039,[2]Sheet3!$G:$CZ,33,0)</f>
        <v>0</v>
      </c>
      <c r="AW1039" s="14">
        <f>VLOOKUP($B1039,[2]Sheet3!$G:$CZ,34,0)</f>
        <v>0</v>
      </c>
      <c r="AX1039" s="14">
        <f>VLOOKUP($B1039,[2]Sheet3!$G:$CZ,35,0)</f>
        <v>0</v>
      </c>
      <c r="AY1039" s="14">
        <f>VLOOKUP($B1039,[2]Sheet3!$G:$CZ,36,0)</f>
        <v>0</v>
      </c>
      <c r="AZ1039" s="14">
        <f>VLOOKUP($B1039,[2]Sheet3!$G:$CZ,37,0)</f>
        <v>0</v>
      </c>
      <c r="BA1039" s="14">
        <f>VLOOKUP($B1039,[2]Sheet3!$G:$CZ,38,0)</f>
        <v>0</v>
      </c>
      <c r="BB1039" s="14">
        <f>VLOOKUP($B1039,[2]Sheet3!$G:$CZ,39,0)</f>
        <v>0</v>
      </c>
      <c r="BC1039" s="14">
        <f>VLOOKUP($B1039,[2]Sheet3!$G:$CZ,40,0)</f>
        <v>0</v>
      </c>
      <c r="BD1039" s="14">
        <f>VLOOKUP($B1039,[2]Sheet3!$G:$CZ,41,0)</f>
        <v>0</v>
      </c>
      <c r="BE1039" s="14">
        <f>VLOOKUP($B1039,[2]Sheet3!$G:$CZ,42,0)</f>
        <v>0</v>
      </c>
      <c r="BF1039" s="14">
        <f>VLOOKUP($B1039,[2]Sheet3!$G:$CZ,43,0)</f>
        <v>0</v>
      </c>
      <c r="BG1039" s="14">
        <f>VLOOKUP($B1039,[2]Sheet3!$G:$CZ,44,0)</f>
        <v>0</v>
      </c>
      <c r="BH1039" s="14">
        <f>VLOOKUP($B1039,[2]Sheet3!$G:$CZ,45,0)</f>
        <v>0</v>
      </c>
      <c r="BI1039" s="14">
        <f>VLOOKUP($B1039,[2]Sheet3!$G:$CZ,46,0)</f>
        <v>0</v>
      </c>
      <c r="BJ1039" s="14">
        <f>VLOOKUP($B1039,[2]Sheet3!$G:$CZ,47,0)</f>
        <v>0</v>
      </c>
      <c r="BK1039" s="14">
        <f>VLOOKUP($B1039,[2]Sheet3!$G:$CZ,48,0)</f>
        <v>0</v>
      </c>
      <c r="BL1039" s="14">
        <f>VLOOKUP($B1039,[2]Sheet3!$G:$CZ,49,0)</f>
        <v>0</v>
      </c>
      <c r="BM1039" s="14">
        <f>VLOOKUP($B1039,[2]Sheet3!$G:$CZ,50,0)</f>
        <v>0</v>
      </c>
      <c r="BN1039" s="14">
        <f>VLOOKUP($B1039,[2]Sheet3!$G:$CZ,51,0)</f>
        <v>0</v>
      </c>
      <c r="BO1039" s="14">
        <f>VLOOKUP($B1039,[2]Sheet3!$G:$CZ,52,0)</f>
        <v>0</v>
      </c>
      <c r="BP1039" s="14">
        <f>VLOOKUP($B1039,[2]Sheet3!$G:$CZ,53,0)</f>
        <v>0</v>
      </c>
      <c r="BQ1039" s="14">
        <f>VLOOKUP($B1039,[2]Sheet3!$G:$CZ,54,0)</f>
        <v>0</v>
      </c>
      <c r="BR1039" s="14">
        <f>VLOOKUP($B1039,[2]Sheet3!$G:$CZ,55,0)</f>
        <v>0</v>
      </c>
      <c r="BS1039" s="14">
        <f>VLOOKUP($B1039,[2]Sheet3!$G:$CZ,56,0)</f>
        <v>0</v>
      </c>
      <c r="BT1039" s="14">
        <f>VLOOKUP($B1039,[2]Sheet3!$G:$CZ,57,0)</f>
        <v>0</v>
      </c>
      <c r="BU1039" s="14">
        <f>VLOOKUP($B1039,[2]Sheet3!$G:$CZ,58,0)</f>
        <v>0</v>
      </c>
      <c r="BV1039" s="14">
        <f>VLOOKUP($B1039,[2]Sheet3!$G:$CZ,59,0)</f>
        <v>0</v>
      </c>
      <c r="BW1039" s="14">
        <f>VLOOKUP($B1039,[2]Sheet3!$G:$CZ,60,0)</f>
        <v>0</v>
      </c>
      <c r="BX1039" s="14">
        <f>VLOOKUP($B1039,[2]Sheet3!$G:$CZ,61,0)</f>
        <v>0</v>
      </c>
      <c r="BY1039" s="14">
        <f>VLOOKUP($B1039,[2]Sheet3!$G:$CZ,62,0)</f>
        <v>0</v>
      </c>
      <c r="BZ1039" s="14">
        <f>VLOOKUP($B1039,[2]Sheet3!$G:$CZ,63,0)</f>
        <v>0</v>
      </c>
      <c r="CA1039" s="14">
        <f>VLOOKUP($B1039,[2]Sheet3!$G:$CZ,64,0)</f>
        <v>0</v>
      </c>
      <c r="CB1039" s="14">
        <f>VLOOKUP($B1039,[2]Sheet3!$G:$CZ,65,0)</f>
        <v>0</v>
      </c>
      <c r="CC1039" s="14">
        <f>VLOOKUP($B1039,[2]Sheet3!$G:$CZ,66,0)</f>
        <v>0</v>
      </c>
      <c r="CD1039" s="14">
        <f>VLOOKUP($B1039,[2]Sheet3!$G:$CZ,67,0)</f>
        <v>0</v>
      </c>
      <c r="CE1039" s="14">
        <f>VLOOKUP($B1039,[2]Sheet3!$G:$CZ,68,0)</f>
        <v>0</v>
      </c>
      <c r="CF1039" s="14">
        <f>VLOOKUP($B1039,[2]Sheet3!$G:$CZ,69,0)</f>
        <v>0</v>
      </c>
      <c r="CG1039" s="14">
        <f>VLOOKUP($B1039,[2]Sheet3!$G:$CZ,70,0)</f>
        <v>0</v>
      </c>
      <c r="CH1039" s="14">
        <f>VLOOKUP($B1039,[2]Sheet3!$G:$CZ,71,0)</f>
        <v>0</v>
      </c>
      <c r="CI1039" s="14">
        <f>VLOOKUP($B1039,[2]Sheet3!$G:$CZ,72,0)</f>
        <v>0</v>
      </c>
      <c r="CJ1039" s="14">
        <f>VLOOKUP($B1039,[2]Sheet3!$G:$CZ,73,0)</f>
        <v>0</v>
      </c>
      <c r="CK1039" s="14">
        <f>VLOOKUP($B1039,[2]Sheet3!$G:$CZ,74,0)</f>
        <v>0</v>
      </c>
      <c r="CL1039" s="14">
        <f>VLOOKUP($B1039,[2]Sheet3!$G:$CZ,75,0)</f>
        <v>0</v>
      </c>
      <c r="CM1039" s="14">
        <f>VLOOKUP($B1039,[2]Sheet3!$G:$CZ,76,0)</f>
        <v>0</v>
      </c>
      <c r="CN1039" s="14">
        <f>VLOOKUP($B1039,[2]Sheet3!$G:$CZ,77,0)</f>
        <v>0</v>
      </c>
      <c r="CO1039" s="14">
        <f>VLOOKUP($B1039,[2]Sheet3!$G:$CZ,78,0)</f>
        <v>0</v>
      </c>
      <c r="CP1039" s="14">
        <f>VLOOKUP($B1039,[2]Sheet3!$G:$CZ,79,0)</f>
        <v>0</v>
      </c>
      <c r="CQ1039" s="14">
        <f>VLOOKUP($B1039,[2]Sheet3!$G:$CZ,80,0)</f>
        <v>0</v>
      </c>
      <c r="CR1039" s="14">
        <f>VLOOKUP($B1039,[2]Sheet3!$G:$CZ,81,0)</f>
        <v>0</v>
      </c>
      <c r="CS1039" s="14">
        <f>VLOOKUP($B1039,[2]Sheet3!$G:$CZ,82,0)</f>
        <v>0</v>
      </c>
      <c r="CT1039" s="14">
        <f>VLOOKUP($B1039,[2]Sheet3!$G:$CZ,83,0)</f>
        <v>0</v>
      </c>
      <c r="CU1039" s="14">
        <f>VLOOKUP($B1039,[2]Sheet3!$G:$CZ,84,0)</f>
        <v>0</v>
      </c>
      <c r="CV1039" s="14">
        <f>VLOOKUP($B1039,[2]Sheet3!$G:$CZ,85,0)</f>
        <v>0</v>
      </c>
      <c r="CW1039" s="14">
        <f>VLOOKUP($B1039,[2]Sheet3!$G:$CZ,86,0)</f>
        <v>0</v>
      </c>
      <c r="CX1039" s="14">
        <f>VLOOKUP($B1039,[2]Sheet3!$G:$CZ,87,0)</f>
        <v>0</v>
      </c>
      <c r="CY1039" s="14">
        <f>VLOOKUP($B1039,[2]Sheet3!$G:$CZ,88,0)</f>
        <v>0</v>
      </c>
      <c r="CZ1039" s="14">
        <f>VLOOKUP($B1039,[2]Sheet3!$G:$CZ,89,0)</f>
        <v>0</v>
      </c>
      <c r="DA1039" s="14">
        <f>VLOOKUP($B1039,[2]Sheet3!$G:$CZ,90,0)</f>
        <v>0</v>
      </c>
      <c r="DB1039" s="14">
        <f>VLOOKUP($B1039,[2]Sheet3!$G:$CZ,91,0)</f>
        <v>0</v>
      </c>
      <c r="DC1039" s="14">
        <f>VLOOKUP($B1039,[2]Sheet3!$G:$CZ,92,0)</f>
        <v>0</v>
      </c>
      <c r="DD1039" s="14">
        <f>VLOOKUP($B1039,[2]Sheet3!$G:$CZ,93,0)</f>
        <v>0</v>
      </c>
      <c r="DE1039" s="14">
        <f>VLOOKUP($B1039,[2]Sheet3!$G:$CZ,94,0)</f>
        <v>0</v>
      </c>
      <c r="DF1039" s="14">
        <f>VLOOKUP($B1039,[2]Sheet3!$G:$CZ,95,0)</f>
        <v>0</v>
      </c>
      <c r="DG1039" s="14">
        <f>VLOOKUP($B1039,[2]Sheet3!$G:$CZ,96,0)</f>
        <v>0</v>
      </c>
      <c r="DH1039" s="14">
        <f>VLOOKUP($B1039,[2]Sheet3!$G:$CZ,97,0)</f>
        <v>0</v>
      </c>
      <c r="DI1039" s="14">
        <f>VLOOKUP($B1039,[2]Sheet3!$G:$CZ,98,0)</f>
        <v>0</v>
      </c>
    </row>
    <row r="1040" spans="1:113" x14ac:dyDescent="0.3">
      <c r="A1040" s="9" t="str">
        <f t="shared" si="50"/>
        <v>S34068</v>
      </c>
      <c r="B1040" s="15" t="s">
        <v>2363</v>
      </c>
      <c r="C1040" s="15" t="s">
        <v>2364</v>
      </c>
      <c r="F1040" s="7" t="s">
        <v>15</v>
      </c>
      <c r="G1040" s="12" t="s">
        <v>4532</v>
      </c>
      <c r="H1040" s="12" t="str">
        <f>VLOOKUP($B1040,[1]Sheet1!$A:$G,5,0)</f>
        <v>suresh.skg@redingtongroup.com</v>
      </c>
      <c r="I1040" s="12" t="str">
        <f>VLOOKUP($B1040,[1]Sheet1!$A:$G,7,0)</f>
        <v>yogesh.ganesh@redingtongroup.com</v>
      </c>
      <c r="J1040" s="12" t="s">
        <v>82</v>
      </c>
      <c r="K1040" s="7"/>
      <c r="L1040" s="7"/>
      <c r="M1040" s="8"/>
      <c r="N1040" s="7" t="str">
        <f t="shared" si="48"/>
        <v>suresh.skg@redingtongroup.com; yogesh.ganesh@redingtongroup.com; nilesh.phirke@redingtongroup.com;christopher.joseph@redingtongroup.com</v>
      </c>
      <c r="O1040" s="7" t="str">
        <f t="shared" si="49"/>
        <v>S34068</v>
      </c>
      <c r="P1040" s="8" t="s">
        <v>5215</v>
      </c>
      <c r="Q1040" s="14">
        <f>VLOOKUP($B1040,[2]Sheet3!$G:$CZ,2,0)</f>
        <v>2400303923</v>
      </c>
      <c r="R1040" s="14">
        <f>VLOOKUP($B1040,[2]Sheet3!$G:$CZ,3,0)</f>
        <v>2400301249</v>
      </c>
      <c r="S1040" s="14">
        <f>VLOOKUP($B1040,[2]Sheet3!$G:$CZ,4,0)</f>
        <v>2400305544</v>
      </c>
      <c r="T1040" s="14">
        <f>VLOOKUP($B1040,[2]Sheet3!$G:$CZ,5,0)</f>
        <v>0</v>
      </c>
      <c r="U1040" s="14">
        <f>VLOOKUP($B1040,[2]Sheet3!$G:$CZ,6,0)</f>
        <v>0</v>
      </c>
      <c r="V1040" s="14">
        <f>VLOOKUP($B1040,[2]Sheet3!$G:$CZ,7,0)</f>
        <v>0</v>
      </c>
      <c r="W1040" s="14">
        <f>VLOOKUP($B1040,[2]Sheet3!$G:$CZ,8,0)</f>
        <v>0</v>
      </c>
      <c r="X1040" s="14">
        <f>VLOOKUP($B1040,[2]Sheet3!$G:$CZ,9,0)</f>
        <v>0</v>
      </c>
      <c r="Y1040" s="14">
        <f>VLOOKUP($B1040,[2]Sheet3!$G:$CZ,10,0)</f>
        <v>0</v>
      </c>
      <c r="Z1040" s="14">
        <f>VLOOKUP($B1040,[2]Sheet3!$G:$CZ,11,0)</f>
        <v>0</v>
      </c>
      <c r="AA1040" s="14">
        <f>VLOOKUP($B1040,[2]Sheet3!$G:$CZ,12,0)</f>
        <v>0</v>
      </c>
      <c r="AB1040" s="14">
        <f>VLOOKUP($B1040,[2]Sheet3!$G:$CZ,13,0)</f>
        <v>0</v>
      </c>
      <c r="AC1040" s="14">
        <f>VLOOKUP($B1040,[2]Sheet3!$G:$CZ,14,0)</f>
        <v>0</v>
      </c>
      <c r="AD1040" s="14">
        <f>VLOOKUP($B1040,[2]Sheet3!$G:$CZ,15,0)</f>
        <v>0</v>
      </c>
      <c r="AE1040" s="14">
        <f>VLOOKUP($B1040,[2]Sheet3!$G:$CZ,16,0)</f>
        <v>0</v>
      </c>
      <c r="AF1040" s="14">
        <f>VLOOKUP($B1040,[2]Sheet3!$G:$CZ,17,0)</f>
        <v>0</v>
      </c>
      <c r="AG1040" s="14">
        <f>VLOOKUP($B1040,[2]Sheet3!$G:$CZ,18,0)</f>
        <v>0</v>
      </c>
      <c r="AH1040" s="14">
        <f>VLOOKUP($B1040,[2]Sheet3!$G:$CZ,19,0)</f>
        <v>0</v>
      </c>
      <c r="AI1040" s="14">
        <f>VLOOKUP($B1040,[2]Sheet3!$G:$CZ,20,0)</f>
        <v>0</v>
      </c>
      <c r="AJ1040" s="14">
        <f>VLOOKUP($B1040,[2]Sheet3!$G:$CZ,21,0)</f>
        <v>0</v>
      </c>
      <c r="AK1040" s="14">
        <f>VLOOKUP($B1040,[2]Sheet3!$G:$CZ,22,0)</f>
        <v>0</v>
      </c>
      <c r="AL1040" s="14">
        <f>VLOOKUP($B1040,[2]Sheet3!$G:$CZ,23,0)</f>
        <v>0</v>
      </c>
      <c r="AM1040" s="14">
        <f>VLOOKUP($B1040,[2]Sheet3!$G:$CZ,24,0)</f>
        <v>0</v>
      </c>
      <c r="AN1040" s="14">
        <f>VLOOKUP($B1040,[2]Sheet3!$G:$CZ,25,0)</f>
        <v>0</v>
      </c>
      <c r="AO1040" s="14">
        <f>VLOOKUP($B1040,[2]Sheet3!$G:$CZ,26,0)</f>
        <v>0</v>
      </c>
      <c r="AP1040" s="14">
        <f>VLOOKUP($B1040,[2]Sheet3!$G:$CZ,27,0)</f>
        <v>0</v>
      </c>
      <c r="AQ1040" s="14">
        <f>VLOOKUP($B1040,[2]Sheet3!$G:$CZ,28,0)</f>
        <v>0</v>
      </c>
      <c r="AR1040" s="14">
        <f>VLOOKUP($B1040,[2]Sheet3!$G:$CZ,29,0)</f>
        <v>0</v>
      </c>
      <c r="AS1040" s="14">
        <f>VLOOKUP($B1040,[2]Sheet3!$G:$CZ,30,0)</f>
        <v>0</v>
      </c>
      <c r="AT1040" s="14">
        <f>VLOOKUP($B1040,[2]Sheet3!$G:$CZ,31,0)</f>
        <v>0</v>
      </c>
      <c r="AU1040" s="14">
        <f>VLOOKUP($B1040,[2]Sheet3!$G:$CZ,32,0)</f>
        <v>0</v>
      </c>
      <c r="AV1040" s="14">
        <f>VLOOKUP($B1040,[2]Sheet3!$G:$CZ,33,0)</f>
        <v>0</v>
      </c>
      <c r="AW1040" s="14">
        <f>VLOOKUP($B1040,[2]Sheet3!$G:$CZ,34,0)</f>
        <v>0</v>
      </c>
      <c r="AX1040" s="14">
        <f>VLOOKUP($B1040,[2]Sheet3!$G:$CZ,35,0)</f>
        <v>0</v>
      </c>
      <c r="AY1040" s="14">
        <f>VLOOKUP($B1040,[2]Sheet3!$G:$CZ,36,0)</f>
        <v>0</v>
      </c>
      <c r="AZ1040" s="14">
        <f>VLOOKUP($B1040,[2]Sheet3!$G:$CZ,37,0)</f>
        <v>0</v>
      </c>
      <c r="BA1040" s="14">
        <f>VLOOKUP($B1040,[2]Sheet3!$G:$CZ,38,0)</f>
        <v>0</v>
      </c>
      <c r="BB1040" s="14">
        <f>VLOOKUP($B1040,[2]Sheet3!$G:$CZ,39,0)</f>
        <v>0</v>
      </c>
      <c r="BC1040" s="14">
        <f>VLOOKUP($B1040,[2]Sheet3!$G:$CZ,40,0)</f>
        <v>0</v>
      </c>
      <c r="BD1040" s="14">
        <f>VLOOKUP($B1040,[2]Sheet3!$G:$CZ,41,0)</f>
        <v>0</v>
      </c>
      <c r="BE1040" s="14">
        <f>VLOOKUP($B1040,[2]Sheet3!$G:$CZ,42,0)</f>
        <v>0</v>
      </c>
      <c r="BF1040" s="14">
        <f>VLOOKUP($B1040,[2]Sheet3!$G:$CZ,43,0)</f>
        <v>0</v>
      </c>
      <c r="BG1040" s="14">
        <f>VLOOKUP($B1040,[2]Sheet3!$G:$CZ,44,0)</f>
        <v>0</v>
      </c>
      <c r="BH1040" s="14">
        <f>VLOOKUP($B1040,[2]Sheet3!$G:$CZ,45,0)</f>
        <v>0</v>
      </c>
      <c r="BI1040" s="14">
        <f>VLOOKUP($B1040,[2]Sheet3!$G:$CZ,46,0)</f>
        <v>0</v>
      </c>
      <c r="BJ1040" s="14">
        <f>VLOOKUP($B1040,[2]Sheet3!$G:$CZ,47,0)</f>
        <v>0</v>
      </c>
      <c r="BK1040" s="14">
        <f>VLOOKUP($B1040,[2]Sheet3!$G:$CZ,48,0)</f>
        <v>0</v>
      </c>
      <c r="BL1040" s="14">
        <f>VLOOKUP($B1040,[2]Sheet3!$G:$CZ,49,0)</f>
        <v>0</v>
      </c>
      <c r="BM1040" s="14">
        <f>VLOOKUP($B1040,[2]Sheet3!$G:$CZ,50,0)</f>
        <v>0</v>
      </c>
      <c r="BN1040" s="14">
        <f>VLOOKUP($B1040,[2]Sheet3!$G:$CZ,51,0)</f>
        <v>0</v>
      </c>
      <c r="BO1040" s="14">
        <f>VLOOKUP($B1040,[2]Sheet3!$G:$CZ,52,0)</f>
        <v>0</v>
      </c>
      <c r="BP1040" s="14">
        <f>VLOOKUP($B1040,[2]Sheet3!$G:$CZ,53,0)</f>
        <v>0</v>
      </c>
      <c r="BQ1040" s="14">
        <f>VLOOKUP($B1040,[2]Sheet3!$G:$CZ,54,0)</f>
        <v>0</v>
      </c>
      <c r="BR1040" s="14">
        <f>VLOOKUP($B1040,[2]Sheet3!$G:$CZ,55,0)</f>
        <v>0</v>
      </c>
      <c r="BS1040" s="14">
        <f>VLOOKUP($B1040,[2]Sheet3!$G:$CZ,56,0)</f>
        <v>0</v>
      </c>
      <c r="BT1040" s="14">
        <f>VLOOKUP($B1040,[2]Sheet3!$G:$CZ,57,0)</f>
        <v>0</v>
      </c>
      <c r="BU1040" s="14">
        <f>VLOOKUP($B1040,[2]Sheet3!$G:$CZ,58,0)</f>
        <v>0</v>
      </c>
      <c r="BV1040" s="14">
        <f>VLOOKUP($B1040,[2]Sheet3!$G:$CZ,59,0)</f>
        <v>0</v>
      </c>
      <c r="BW1040" s="14">
        <f>VLOOKUP($B1040,[2]Sheet3!$G:$CZ,60,0)</f>
        <v>0</v>
      </c>
      <c r="BX1040" s="14">
        <f>VLOOKUP($B1040,[2]Sheet3!$G:$CZ,61,0)</f>
        <v>0</v>
      </c>
      <c r="BY1040" s="14">
        <f>VLOOKUP($B1040,[2]Sheet3!$G:$CZ,62,0)</f>
        <v>0</v>
      </c>
      <c r="BZ1040" s="14">
        <f>VLOOKUP($B1040,[2]Sheet3!$G:$CZ,63,0)</f>
        <v>0</v>
      </c>
      <c r="CA1040" s="14">
        <f>VLOOKUP($B1040,[2]Sheet3!$G:$CZ,64,0)</f>
        <v>0</v>
      </c>
      <c r="CB1040" s="14">
        <f>VLOOKUP($B1040,[2]Sheet3!$G:$CZ,65,0)</f>
        <v>0</v>
      </c>
      <c r="CC1040" s="14">
        <f>VLOOKUP($B1040,[2]Sheet3!$G:$CZ,66,0)</f>
        <v>0</v>
      </c>
      <c r="CD1040" s="14">
        <f>VLOOKUP($B1040,[2]Sheet3!$G:$CZ,67,0)</f>
        <v>0</v>
      </c>
      <c r="CE1040" s="14">
        <f>VLOOKUP($B1040,[2]Sheet3!$G:$CZ,68,0)</f>
        <v>0</v>
      </c>
      <c r="CF1040" s="14">
        <f>VLOOKUP($B1040,[2]Sheet3!$G:$CZ,69,0)</f>
        <v>0</v>
      </c>
      <c r="CG1040" s="14">
        <f>VLOOKUP($B1040,[2]Sheet3!$G:$CZ,70,0)</f>
        <v>0</v>
      </c>
      <c r="CH1040" s="14">
        <f>VLOOKUP($B1040,[2]Sheet3!$G:$CZ,71,0)</f>
        <v>0</v>
      </c>
      <c r="CI1040" s="14">
        <f>VLOOKUP($B1040,[2]Sheet3!$G:$CZ,72,0)</f>
        <v>0</v>
      </c>
      <c r="CJ1040" s="14">
        <f>VLOOKUP($B1040,[2]Sheet3!$G:$CZ,73,0)</f>
        <v>0</v>
      </c>
      <c r="CK1040" s="14">
        <f>VLOOKUP($B1040,[2]Sheet3!$G:$CZ,74,0)</f>
        <v>0</v>
      </c>
      <c r="CL1040" s="14">
        <f>VLOOKUP($B1040,[2]Sheet3!$G:$CZ,75,0)</f>
        <v>0</v>
      </c>
      <c r="CM1040" s="14">
        <f>VLOOKUP($B1040,[2]Sheet3!$G:$CZ,76,0)</f>
        <v>0</v>
      </c>
      <c r="CN1040" s="14">
        <f>VLOOKUP($B1040,[2]Sheet3!$G:$CZ,77,0)</f>
        <v>0</v>
      </c>
      <c r="CO1040" s="14">
        <f>VLOOKUP($B1040,[2]Sheet3!$G:$CZ,78,0)</f>
        <v>0</v>
      </c>
      <c r="CP1040" s="14">
        <f>VLOOKUP($B1040,[2]Sheet3!$G:$CZ,79,0)</f>
        <v>0</v>
      </c>
      <c r="CQ1040" s="14">
        <f>VLOOKUP($B1040,[2]Sheet3!$G:$CZ,80,0)</f>
        <v>0</v>
      </c>
      <c r="CR1040" s="14">
        <f>VLOOKUP($B1040,[2]Sheet3!$G:$CZ,81,0)</f>
        <v>0</v>
      </c>
      <c r="CS1040" s="14">
        <f>VLOOKUP($B1040,[2]Sheet3!$G:$CZ,82,0)</f>
        <v>0</v>
      </c>
      <c r="CT1040" s="14">
        <f>VLOOKUP($B1040,[2]Sheet3!$G:$CZ,83,0)</f>
        <v>0</v>
      </c>
      <c r="CU1040" s="14">
        <f>VLOOKUP($B1040,[2]Sheet3!$G:$CZ,84,0)</f>
        <v>0</v>
      </c>
      <c r="CV1040" s="14">
        <f>VLOOKUP($B1040,[2]Sheet3!$G:$CZ,85,0)</f>
        <v>0</v>
      </c>
      <c r="CW1040" s="14">
        <f>VLOOKUP($B1040,[2]Sheet3!$G:$CZ,86,0)</f>
        <v>0</v>
      </c>
      <c r="CX1040" s="14">
        <f>VLOOKUP($B1040,[2]Sheet3!$G:$CZ,87,0)</f>
        <v>0</v>
      </c>
      <c r="CY1040" s="14">
        <f>VLOOKUP($B1040,[2]Sheet3!$G:$CZ,88,0)</f>
        <v>0</v>
      </c>
      <c r="CZ1040" s="14">
        <f>VLOOKUP($B1040,[2]Sheet3!$G:$CZ,89,0)</f>
        <v>0</v>
      </c>
      <c r="DA1040" s="14">
        <f>VLOOKUP($B1040,[2]Sheet3!$G:$CZ,90,0)</f>
        <v>0</v>
      </c>
      <c r="DB1040" s="14">
        <f>VLOOKUP($B1040,[2]Sheet3!$G:$CZ,91,0)</f>
        <v>0</v>
      </c>
      <c r="DC1040" s="14">
        <f>VLOOKUP($B1040,[2]Sheet3!$G:$CZ,92,0)</f>
        <v>0</v>
      </c>
      <c r="DD1040" s="14">
        <f>VLOOKUP($B1040,[2]Sheet3!$G:$CZ,93,0)</f>
        <v>0</v>
      </c>
      <c r="DE1040" s="14">
        <f>VLOOKUP($B1040,[2]Sheet3!$G:$CZ,94,0)</f>
        <v>0</v>
      </c>
      <c r="DF1040" s="14">
        <f>VLOOKUP($B1040,[2]Sheet3!$G:$CZ,95,0)</f>
        <v>0</v>
      </c>
      <c r="DG1040" s="14">
        <f>VLOOKUP($B1040,[2]Sheet3!$G:$CZ,96,0)</f>
        <v>0</v>
      </c>
      <c r="DH1040" s="14">
        <f>VLOOKUP($B1040,[2]Sheet3!$G:$CZ,97,0)</f>
        <v>0</v>
      </c>
      <c r="DI1040" s="14">
        <f>VLOOKUP($B1040,[2]Sheet3!$G:$CZ,98,0)</f>
        <v>0</v>
      </c>
    </row>
    <row r="1041" spans="1:113" x14ac:dyDescent="0.3">
      <c r="A1041" s="9" t="str">
        <f t="shared" si="50"/>
        <v>W53128</v>
      </c>
      <c r="B1041" s="15" t="s">
        <v>2365</v>
      </c>
      <c r="C1041" s="15" t="s">
        <v>2366</v>
      </c>
      <c r="F1041" s="7" t="s">
        <v>15</v>
      </c>
      <c r="G1041" s="12" t="s">
        <v>4533</v>
      </c>
      <c r="H1041" s="12" t="str">
        <f>VLOOKUP($B1041,[1]Sheet1!$A:$G,5,0)</f>
        <v>abhishek.vinod@redingtongroup.com</v>
      </c>
      <c r="I1041" s="12" t="str">
        <f>VLOOKUP($B1041,[1]Sheet1!$A:$G,7,0)</f>
        <v>dilip.vishwa@redingtongroup.com</v>
      </c>
      <c r="J1041" s="12" t="s">
        <v>82</v>
      </c>
      <c r="K1041" s="7"/>
      <c r="L1041" s="7"/>
      <c r="M1041" s="8"/>
      <c r="N1041" s="7" t="str">
        <f t="shared" si="48"/>
        <v>abhishek.vinod@redingtongroup.com; dilip.vishwa@redingtongroup.com; nilesh.phirke@redingtongroup.com;christopher.joseph@redingtongroup.com</v>
      </c>
      <c r="O1041" s="7" t="str">
        <f t="shared" si="49"/>
        <v>W53128</v>
      </c>
      <c r="P1041" s="8" t="s">
        <v>5215</v>
      </c>
      <c r="Q1041" s="14">
        <f>VLOOKUP($B1041,[2]Sheet3!$G:$CZ,2,0)</f>
        <v>2400304299</v>
      </c>
      <c r="R1041" s="14">
        <f>VLOOKUP($B1041,[2]Sheet3!$G:$CZ,3,0)</f>
        <v>0</v>
      </c>
      <c r="S1041" s="14">
        <f>VLOOKUP($B1041,[2]Sheet3!$G:$CZ,4,0)</f>
        <v>0</v>
      </c>
      <c r="T1041" s="14">
        <f>VLOOKUP($B1041,[2]Sheet3!$G:$CZ,5,0)</f>
        <v>0</v>
      </c>
      <c r="U1041" s="14">
        <f>VLOOKUP($B1041,[2]Sheet3!$G:$CZ,6,0)</f>
        <v>0</v>
      </c>
      <c r="V1041" s="14">
        <f>VLOOKUP($B1041,[2]Sheet3!$G:$CZ,7,0)</f>
        <v>0</v>
      </c>
      <c r="W1041" s="14">
        <f>VLOOKUP($B1041,[2]Sheet3!$G:$CZ,8,0)</f>
        <v>0</v>
      </c>
      <c r="X1041" s="14">
        <f>VLOOKUP($B1041,[2]Sheet3!$G:$CZ,9,0)</f>
        <v>0</v>
      </c>
      <c r="Y1041" s="14">
        <f>VLOOKUP($B1041,[2]Sheet3!$G:$CZ,10,0)</f>
        <v>0</v>
      </c>
      <c r="Z1041" s="14">
        <f>VLOOKUP($B1041,[2]Sheet3!$G:$CZ,11,0)</f>
        <v>0</v>
      </c>
      <c r="AA1041" s="14">
        <f>VLOOKUP($B1041,[2]Sheet3!$G:$CZ,12,0)</f>
        <v>0</v>
      </c>
      <c r="AB1041" s="14">
        <f>VLOOKUP($B1041,[2]Sheet3!$G:$CZ,13,0)</f>
        <v>0</v>
      </c>
      <c r="AC1041" s="14">
        <f>VLOOKUP($B1041,[2]Sheet3!$G:$CZ,14,0)</f>
        <v>0</v>
      </c>
      <c r="AD1041" s="14">
        <f>VLOOKUP($B1041,[2]Sheet3!$G:$CZ,15,0)</f>
        <v>0</v>
      </c>
      <c r="AE1041" s="14">
        <f>VLOOKUP($B1041,[2]Sheet3!$G:$CZ,16,0)</f>
        <v>0</v>
      </c>
      <c r="AF1041" s="14">
        <f>VLOOKUP($B1041,[2]Sheet3!$G:$CZ,17,0)</f>
        <v>0</v>
      </c>
      <c r="AG1041" s="14">
        <f>VLOOKUP($B1041,[2]Sheet3!$G:$CZ,18,0)</f>
        <v>0</v>
      </c>
      <c r="AH1041" s="14">
        <f>VLOOKUP($B1041,[2]Sheet3!$G:$CZ,19,0)</f>
        <v>0</v>
      </c>
      <c r="AI1041" s="14">
        <f>VLOOKUP($B1041,[2]Sheet3!$G:$CZ,20,0)</f>
        <v>0</v>
      </c>
      <c r="AJ1041" s="14">
        <f>VLOOKUP($B1041,[2]Sheet3!$G:$CZ,21,0)</f>
        <v>0</v>
      </c>
      <c r="AK1041" s="14">
        <f>VLOOKUP($B1041,[2]Sheet3!$G:$CZ,22,0)</f>
        <v>0</v>
      </c>
      <c r="AL1041" s="14">
        <f>VLOOKUP($B1041,[2]Sheet3!$G:$CZ,23,0)</f>
        <v>0</v>
      </c>
      <c r="AM1041" s="14">
        <f>VLOOKUP($B1041,[2]Sheet3!$G:$CZ,24,0)</f>
        <v>0</v>
      </c>
      <c r="AN1041" s="14">
        <f>VLOOKUP($B1041,[2]Sheet3!$G:$CZ,25,0)</f>
        <v>0</v>
      </c>
      <c r="AO1041" s="14">
        <f>VLOOKUP($B1041,[2]Sheet3!$G:$CZ,26,0)</f>
        <v>0</v>
      </c>
      <c r="AP1041" s="14">
        <f>VLOOKUP($B1041,[2]Sheet3!$G:$CZ,27,0)</f>
        <v>0</v>
      </c>
      <c r="AQ1041" s="14">
        <f>VLOOKUP($B1041,[2]Sheet3!$G:$CZ,28,0)</f>
        <v>0</v>
      </c>
      <c r="AR1041" s="14">
        <f>VLOOKUP($B1041,[2]Sheet3!$G:$CZ,29,0)</f>
        <v>0</v>
      </c>
      <c r="AS1041" s="14">
        <f>VLOOKUP($B1041,[2]Sheet3!$G:$CZ,30,0)</f>
        <v>0</v>
      </c>
      <c r="AT1041" s="14">
        <f>VLOOKUP($B1041,[2]Sheet3!$G:$CZ,31,0)</f>
        <v>0</v>
      </c>
      <c r="AU1041" s="14">
        <f>VLOOKUP($B1041,[2]Sheet3!$G:$CZ,32,0)</f>
        <v>0</v>
      </c>
      <c r="AV1041" s="14">
        <f>VLOOKUP($B1041,[2]Sheet3!$G:$CZ,33,0)</f>
        <v>0</v>
      </c>
      <c r="AW1041" s="14">
        <f>VLOOKUP($B1041,[2]Sheet3!$G:$CZ,34,0)</f>
        <v>0</v>
      </c>
      <c r="AX1041" s="14">
        <f>VLOOKUP($B1041,[2]Sheet3!$G:$CZ,35,0)</f>
        <v>0</v>
      </c>
      <c r="AY1041" s="14">
        <f>VLOOKUP($B1041,[2]Sheet3!$G:$CZ,36,0)</f>
        <v>0</v>
      </c>
      <c r="AZ1041" s="14">
        <f>VLOOKUP($B1041,[2]Sheet3!$G:$CZ,37,0)</f>
        <v>0</v>
      </c>
      <c r="BA1041" s="14">
        <f>VLOOKUP($B1041,[2]Sheet3!$G:$CZ,38,0)</f>
        <v>0</v>
      </c>
      <c r="BB1041" s="14">
        <f>VLOOKUP($B1041,[2]Sheet3!$G:$CZ,39,0)</f>
        <v>0</v>
      </c>
      <c r="BC1041" s="14">
        <f>VLOOKUP($B1041,[2]Sheet3!$G:$CZ,40,0)</f>
        <v>0</v>
      </c>
      <c r="BD1041" s="14">
        <f>VLOOKUP($B1041,[2]Sheet3!$G:$CZ,41,0)</f>
        <v>0</v>
      </c>
      <c r="BE1041" s="14">
        <f>VLOOKUP($B1041,[2]Sheet3!$G:$CZ,42,0)</f>
        <v>0</v>
      </c>
      <c r="BF1041" s="14">
        <f>VLOOKUP($B1041,[2]Sheet3!$G:$CZ,43,0)</f>
        <v>0</v>
      </c>
      <c r="BG1041" s="14">
        <f>VLOOKUP($B1041,[2]Sheet3!$G:$CZ,44,0)</f>
        <v>0</v>
      </c>
      <c r="BH1041" s="14">
        <f>VLOOKUP($B1041,[2]Sheet3!$G:$CZ,45,0)</f>
        <v>0</v>
      </c>
      <c r="BI1041" s="14">
        <f>VLOOKUP($B1041,[2]Sheet3!$G:$CZ,46,0)</f>
        <v>0</v>
      </c>
      <c r="BJ1041" s="14">
        <f>VLOOKUP($B1041,[2]Sheet3!$G:$CZ,47,0)</f>
        <v>0</v>
      </c>
      <c r="BK1041" s="14">
        <f>VLOOKUP($B1041,[2]Sheet3!$G:$CZ,48,0)</f>
        <v>0</v>
      </c>
      <c r="BL1041" s="14">
        <f>VLOOKUP($B1041,[2]Sheet3!$G:$CZ,49,0)</f>
        <v>0</v>
      </c>
      <c r="BM1041" s="14">
        <f>VLOOKUP($B1041,[2]Sheet3!$G:$CZ,50,0)</f>
        <v>0</v>
      </c>
      <c r="BN1041" s="14">
        <f>VLOOKUP($B1041,[2]Sheet3!$G:$CZ,51,0)</f>
        <v>0</v>
      </c>
      <c r="BO1041" s="14">
        <f>VLOOKUP($B1041,[2]Sheet3!$G:$CZ,52,0)</f>
        <v>0</v>
      </c>
      <c r="BP1041" s="14">
        <f>VLOOKUP($B1041,[2]Sheet3!$G:$CZ,53,0)</f>
        <v>0</v>
      </c>
      <c r="BQ1041" s="14">
        <f>VLOOKUP($B1041,[2]Sheet3!$G:$CZ,54,0)</f>
        <v>0</v>
      </c>
      <c r="BR1041" s="14">
        <f>VLOOKUP($B1041,[2]Sheet3!$G:$CZ,55,0)</f>
        <v>0</v>
      </c>
      <c r="BS1041" s="14">
        <f>VLOOKUP($B1041,[2]Sheet3!$G:$CZ,56,0)</f>
        <v>0</v>
      </c>
      <c r="BT1041" s="14">
        <f>VLOOKUP($B1041,[2]Sheet3!$G:$CZ,57,0)</f>
        <v>0</v>
      </c>
      <c r="BU1041" s="14">
        <f>VLOOKUP($B1041,[2]Sheet3!$G:$CZ,58,0)</f>
        <v>0</v>
      </c>
      <c r="BV1041" s="14">
        <f>VLOOKUP($B1041,[2]Sheet3!$G:$CZ,59,0)</f>
        <v>0</v>
      </c>
      <c r="BW1041" s="14">
        <f>VLOOKUP($B1041,[2]Sheet3!$G:$CZ,60,0)</f>
        <v>0</v>
      </c>
      <c r="BX1041" s="14">
        <f>VLOOKUP($B1041,[2]Sheet3!$G:$CZ,61,0)</f>
        <v>0</v>
      </c>
      <c r="BY1041" s="14">
        <f>VLOOKUP($B1041,[2]Sheet3!$G:$CZ,62,0)</f>
        <v>0</v>
      </c>
      <c r="BZ1041" s="14">
        <f>VLOOKUP($B1041,[2]Sheet3!$G:$CZ,63,0)</f>
        <v>0</v>
      </c>
      <c r="CA1041" s="14">
        <f>VLOOKUP($B1041,[2]Sheet3!$G:$CZ,64,0)</f>
        <v>0</v>
      </c>
      <c r="CB1041" s="14">
        <f>VLOOKUP($B1041,[2]Sheet3!$G:$CZ,65,0)</f>
        <v>0</v>
      </c>
      <c r="CC1041" s="14">
        <f>VLOOKUP($B1041,[2]Sheet3!$G:$CZ,66,0)</f>
        <v>0</v>
      </c>
      <c r="CD1041" s="14">
        <f>VLOOKUP($B1041,[2]Sheet3!$G:$CZ,67,0)</f>
        <v>0</v>
      </c>
      <c r="CE1041" s="14">
        <f>VLOOKUP($B1041,[2]Sheet3!$G:$CZ,68,0)</f>
        <v>0</v>
      </c>
      <c r="CF1041" s="14">
        <f>VLOOKUP($B1041,[2]Sheet3!$G:$CZ,69,0)</f>
        <v>0</v>
      </c>
      <c r="CG1041" s="14">
        <f>VLOOKUP($B1041,[2]Sheet3!$G:$CZ,70,0)</f>
        <v>0</v>
      </c>
      <c r="CH1041" s="14">
        <f>VLOOKUP($B1041,[2]Sheet3!$G:$CZ,71,0)</f>
        <v>0</v>
      </c>
      <c r="CI1041" s="14">
        <f>VLOOKUP($B1041,[2]Sheet3!$G:$CZ,72,0)</f>
        <v>0</v>
      </c>
      <c r="CJ1041" s="14">
        <f>VLOOKUP($B1041,[2]Sheet3!$G:$CZ,73,0)</f>
        <v>0</v>
      </c>
      <c r="CK1041" s="14">
        <f>VLOOKUP($B1041,[2]Sheet3!$G:$CZ,74,0)</f>
        <v>0</v>
      </c>
      <c r="CL1041" s="14">
        <f>VLOOKUP($B1041,[2]Sheet3!$G:$CZ,75,0)</f>
        <v>0</v>
      </c>
      <c r="CM1041" s="14">
        <f>VLOOKUP($B1041,[2]Sheet3!$G:$CZ,76,0)</f>
        <v>0</v>
      </c>
      <c r="CN1041" s="14">
        <f>VLOOKUP($B1041,[2]Sheet3!$G:$CZ,77,0)</f>
        <v>0</v>
      </c>
      <c r="CO1041" s="14">
        <f>VLOOKUP($B1041,[2]Sheet3!$G:$CZ,78,0)</f>
        <v>0</v>
      </c>
      <c r="CP1041" s="14">
        <f>VLOOKUP($B1041,[2]Sheet3!$G:$CZ,79,0)</f>
        <v>0</v>
      </c>
      <c r="CQ1041" s="14">
        <f>VLOOKUP($B1041,[2]Sheet3!$G:$CZ,80,0)</f>
        <v>0</v>
      </c>
      <c r="CR1041" s="14">
        <f>VLOOKUP($B1041,[2]Sheet3!$G:$CZ,81,0)</f>
        <v>0</v>
      </c>
      <c r="CS1041" s="14">
        <f>VLOOKUP($B1041,[2]Sheet3!$G:$CZ,82,0)</f>
        <v>0</v>
      </c>
      <c r="CT1041" s="14">
        <f>VLOOKUP($B1041,[2]Sheet3!$G:$CZ,83,0)</f>
        <v>0</v>
      </c>
      <c r="CU1041" s="14">
        <f>VLOOKUP($B1041,[2]Sheet3!$G:$CZ,84,0)</f>
        <v>0</v>
      </c>
      <c r="CV1041" s="14">
        <f>VLOOKUP($B1041,[2]Sheet3!$G:$CZ,85,0)</f>
        <v>0</v>
      </c>
      <c r="CW1041" s="14">
        <f>VLOOKUP($B1041,[2]Sheet3!$G:$CZ,86,0)</f>
        <v>0</v>
      </c>
      <c r="CX1041" s="14">
        <f>VLOOKUP($B1041,[2]Sheet3!$G:$CZ,87,0)</f>
        <v>0</v>
      </c>
      <c r="CY1041" s="14">
        <f>VLOOKUP($B1041,[2]Sheet3!$G:$CZ,88,0)</f>
        <v>0</v>
      </c>
      <c r="CZ1041" s="14">
        <f>VLOOKUP($B1041,[2]Sheet3!$G:$CZ,89,0)</f>
        <v>0</v>
      </c>
      <c r="DA1041" s="14">
        <f>VLOOKUP($B1041,[2]Sheet3!$G:$CZ,90,0)</f>
        <v>0</v>
      </c>
      <c r="DB1041" s="14">
        <f>VLOOKUP($B1041,[2]Sheet3!$G:$CZ,91,0)</f>
        <v>0</v>
      </c>
      <c r="DC1041" s="14">
        <f>VLOOKUP($B1041,[2]Sheet3!$G:$CZ,92,0)</f>
        <v>0</v>
      </c>
      <c r="DD1041" s="14">
        <f>VLOOKUP($B1041,[2]Sheet3!$G:$CZ,93,0)</f>
        <v>0</v>
      </c>
      <c r="DE1041" s="14">
        <f>VLOOKUP($B1041,[2]Sheet3!$G:$CZ,94,0)</f>
        <v>0</v>
      </c>
      <c r="DF1041" s="14">
        <f>VLOOKUP($B1041,[2]Sheet3!$G:$CZ,95,0)</f>
        <v>0</v>
      </c>
      <c r="DG1041" s="14">
        <f>VLOOKUP($B1041,[2]Sheet3!$G:$CZ,96,0)</f>
        <v>0</v>
      </c>
      <c r="DH1041" s="14">
        <f>VLOOKUP($B1041,[2]Sheet3!$G:$CZ,97,0)</f>
        <v>0</v>
      </c>
      <c r="DI1041" s="14">
        <f>VLOOKUP($B1041,[2]Sheet3!$G:$CZ,98,0)</f>
        <v>0</v>
      </c>
    </row>
    <row r="1042" spans="1:113" x14ac:dyDescent="0.3">
      <c r="A1042" s="9" t="str">
        <f t="shared" si="50"/>
        <v>WB3285</v>
      </c>
      <c r="B1042" s="15" t="s">
        <v>2367</v>
      </c>
      <c r="C1042" s="15" t="s">
        <v>2368</v>
      </c>
      <c r="F1042" s="7" t="s">
        <v>15</v>
      </c>
      <c r="G1042" s="12" t="s">
        <v>4534</v>
      </c>
      <c r="H1042" s="12" t="str">
        <f>VLOOKUP($B1042,[1]Sheet1!$A:$G,5,0)</f>
        <v>sandip.anil@redingtongroup.com</v>
      </c>
      <c r="I1042" s="12" t="str">
        <f>VLOOKUP($B1042,[1]Sheet1!$A:$G,7,0)</f>
        <v>dilip.vishwa@redingtongroup.com</v>
      </c>
      <c r="J1042" s="12" t="s">
        <v>82</v>
      </c>
      <c r="K1042" s="7"/>
      <c r="L1042" s="7"/>
      <c r="M1042" s="8"/>
      <c r="N1042" s="7" t="str">
        <f t="shared" si="48"/>
        <v>sandip.anil@redingtongroup.com; dilip.vishwa@redingtongroup.com; nilesh.phirke@redingtongroup.com;christopher.joseph@redingtongroup.com</v>
      </c>
      <c r="O1042" s="7" t="str">
        <f t="shared" si="49"/>
        <v>WB3285</v>
      </c>
      <c r="P1042" s="8" t="s">
        <v>5215</v>
      </c>
      <c r="Q1042" s="14">
        <f>VLOOKUP($B1042,[2]Sheet3!$G:$CZ,2,0)</f>
        <v>2400305052</v>
      </c>
      <c r="R1042" s="14">
        <f>VLOOKUP($B1042,[2]Sheet3!$G:$CZ,3,0)</f>
        <v>0</v>
      </c>
      <c r="S1042" s="14">
        <f>VLOOKUP($B1042,[2]Sheet3!$G:$CZ,4,0)</f>
        <v>0</v>
      </c>
      <c r="T1042" s="14">
        <f>VLOOKUP($B1042,[2]Sheet3!$G:$CZ,5,0)</f>
        <v>0</v>
      </c>
      <c r="U1042" s="14">
        <f>VLOOKUP($B1042,[2]Sheet3!$G:$CZ,6,0)</f>
        <v>0</v>
      </c>
      <c r="V1042" s="14">
        <f>VLOOKUP($B1042,[2]Sheet3!$G:$CZ,7,0)</f>
        <v>0</v>
      </c>
      <c r="W1042" s="14">
        <f>VLOOKUP($B1042,[2]Sheet3!$G:$CZ,8,0)</f>
        <v>0</v>
      </c>
      <c r="X1042" s="14">
        <f>VLOOKUP($B1042,[2]Sheet3!$G:$CZ,9,0)</f>
        <v>0</v>
      </c>
      <c r="Y1042" s="14">
        <f>VLOOKUP($B1042,[2]Sheet3!$G:$CZ,10,0)</f>
        <v>0</v>
      </c>
      <c r="Z1042" s="14">
        <f>VLOOKUP($B1042,[2]Sheet3!$G:$CZ,11,0)</f>
        <v>0</v>
      </c>
      <c r="AA1042" s="14">
        <f>VLOOKUP($B1042,[2]Sheet3!$G:$CZ,12,0)</f>
        <v>0</v>
      </c>
      <c r="AB1042" s="14">
        <f>VLOOKUP($B1042,[2]Sheet3!$G:$CZ,13,0)</f>
        <v>0</v>
      </c>
      <c r="AC1042" s="14">
        <f>VLOOKUP($B1042,[2]Sheet3!$G:$CZ,14,0)</f>
        <v>0</v>
      </c>
      <c r="AD1042" s="14">
        <f>VLOOKUP($B1042,[2]Sheet3!$G:$CZ,15,0)</f>
        <v>0</v>
      </c>
      <c r="AE1042" s="14">
        <f>VLOOKUP($B1042,[2]Sheet3!$G:$CZ,16,0)</f>
        <v>0</v>
      </c>
      <c r="AF1042" s="14">
        <f>VLOOKUP($B1042,[2]Sheet3!$G:$CZ,17,0)</f>
        <v>0</v>
      </c>
      <c r="AG1042" s="14">
        <f>VLOOKUP($B1042,[2]Sheet3!$G:$CZ,18,0)</f>
        <v>0</v>
      </c>
      <c r="AH1042" s="14">
        <f>VLOOKUP($B1042,[2]Sheet3!$G:$CZ,19,0)</f>
        <v>0</v>
      </c>
      <c r="AI1042" s="14">
        <f>VLOOKUP($B1042,[2]Sheet3!$G:$CZ,20,0)</f>
        <v>0</v>
      </c>
      <c r="AJ1042" s="14">
        <f>VLOOKUP($B1042,[2]Sheet3!$G:$CZ,21,0)</f>
        <v>0</v>
      </c>
      <c r="AK1042" s="14">
        <f>VLOOKUP($B1042,[2]Sheet3!$G:$CZ,22,0)</f>
        <v>0</v>
      </c>
      <c r="AL1042" s="14">
        <f>VLOOKUP($B1042,[2]Sheet3!$G:$CZ,23,0)</f>
        <v>0</v>
      </c>
      <c r="AM1042" s="14">
        <f>VLOOKUP($B1042,[2]Sheet3!$G:$CZ,24,0)</f>
        <v>0</v>
      </c>
      <c r="AN1042" s="14">
        <f>VLOOKUP($B1042,[2]Sheet3!$G:$CZ,25,0)</f>
        <v>0</v>
      </c>
      <c r="AO1042" s="14">
        <f>VLOOKUP($B1042,[2]Sheet3!$G:$CZ,26,0)</f>
        <v>0</v>
      </c>
      <c r="AP1042" s="14">
        <f>VLOOKUP($B1042,[2]Sheet3!$G:$CZ,27,0)</f>
        <v>0</v>
      </c>
      <c r="AQ1042" s="14">
        <f>VLOOKUP($B1042,[2]Sheet3!$G:$CZ,28,0)</f>
        <v>0</v>
      </c>
      <c r="AR1042" s="14">
        <f>VLOOKUP($B1042,[2]Sheet3!$G:$CZ,29,0)</f>
        <v>0</v>
      </c>
      <c r="AS1042" s="14">
        <f>VLOOKUP($B1042,[2]Sheet3!$G:$CZ,30,0)</f>
        <v>0</v>
      </c>
      <c r="AT1042" s="14">
        <f>VLOOKUP($B1042,[2]Sheet3!$G:$CZ,31,0)</f>
        <v>0</v>
      </c>
      <c r="AU1042" s="14">
        <f>VLOOKUP($B1042,[2]Sheet3!$G:$CZ,32,0)</f>
        <v>0</v>
      </c>
      <c r="AV1042" s="14">
        <f>VLOOKUP($B1042,[2]Sheet3!$G:$CZ,33,0)</f>
        <v>0</v>
      </c>
      <c r="AW1042" s="14">
        <f>VLOOKUP($B1042,[2]Sheet3!$G:$CZ,34,0)</f>
        <v>0</v>
      </c>
      <c r="AX1042" s="14">
        <f>VLOOKUP($B1042,[2]Sheet3!$G:$CZ,35,0)</f>
        <v>0</v>
      </c>
      <c r="AY1042" s="14">
        <f>VLOOKUP($B1042,[2]Sheet3!$G:$CZ,36,0)</f>
        <v>0</v>
      </c>
      <c r="AZ1042" s="14">
        <f>VLOOKUP($B1042,[2]Sheet3!$G:$CZ,37,0)</f>
        <v>0</v>
      </c>
      <c r="BA1042" s="14">
        <f>VLOOKUP($B1042,[2]Sheet3!$G:$CZ,38,0)</f>
        <v>0</v>
      </c>
      <c r="BB1042" s="14">
        <f>VLOOKUP($B1042,[2]Sheet3!$G:$CZ,39,0)</f>
        <v>0</v>
      </c>
      <c r="BC1042" s="14">
        <f>VLOOKUP($B1042,[2]Sheet3!$G:$CZ,40,0)</f>
        <v>0</v>
      </c>
      <c r="BD1042" s="14">
        <f>VLOOKUP($B1042,[2]Sheet3!$G:$CZ,41,0)</f>
        <v>0</v>
      </c>
      <c r="BE1042" s="14">
        <f>VLOOKUP($B1042,[2]Sheet3!$G:$CZ,42,0)</f>
        <v>0</v>
      </c>
      <c r="BF1042" s="14">
        <f>VLOOKUP($B1042,[2]Sheet3!$G:$CZ,43,0)</f>
        <v>0</v>
      </c>
      <c r="BG1042" s="14">
        <f>VLOOKUP($B1042,[2]Sheet3!$G:$CZ,44,0)</f>
        <v>0</v>
      </c>
      <c r="BH1042" s="14">
        <f>VLOOKUP($B1042,[2]Sheet3!$G:$CZ,45,0)</f>
        <v>0</v>
      </c>
      <c r="BI1042" s="14">
        <f>VLOOKUP($B1042,[2]Sheet3!$G:$CZ,46,0)</f>
        <v>0</v>
      </c>
      <c r="BJ1042" s="14">
        <f>VLOOKUP($B1042,[2]Sheet3!$G:$CZ,47,0)</f>
        <v>0</v>
      </c>
      <c r="BK1042" s="14">
        <f>VLOOKUP($B1042,[2]Sheet3!$G:$CZ,48,0)</f>
        <v>0</v>
      </c>
      <c r="BL1042" s="14">
        <f>VLOOKUP($B1042,[2]Sheet3!$G:$CZ,49,0)</f>
        <v>0</v>
      </c>
      <c r="BM1042" s="14">
        <f>VLOOKUP($B1042,[2]Sheet3!$G:$CZ,50,0)</f>
        <v>0</v>
      </c>
      <c r="BN1042" s="14">
        <f>VLOOKUP($B1042,[2]Sheet3!$G:$CZ,51,0)</f>
        <v>0</v>
      </c>
      <c r="BO1042" s="14">
        <f>VLOOKUP($B1042,[2]Sheet3!$G:$CZ,52,0)</f>
        <v>0</v>
      </c>
      <c r="BP1042" s="14">
        <f>VLOOKUP($B1042,[2]Sheet3!$G:$CZ,53,0)</f>
        <v>0</v>
      </c>
      <c r="BQ1042" s="14">
        <f>VLOOKUP($B1042,[2]Sheet3!$G:$CZ,54,0)</f>
        <v>0</v>
      </c>
      <c r="BR1042" s="14">
        <f>VLOOKUP($B1042,[2]Sheet3!$G:$CZ,55,0)</f>
        <v>0</v>
      </c>
      <c r="BS1042" s="14">
        <f>VLOOKUP($B1042,[2]Sheet3!$G:$CZ,56,0)</f>
        <v>0</v>
      </c>
      <c r="BT1042" s="14">
        <f>VLOOKUP($B1042,[2]Sheet3!$G:$CZ,57,0)</f>
        <v>0</v>
      </c>
      <c r="BU1042" s="14">
        <f>VLOOKUP($B1042,[2]Sheet3!$G:$CZ,58,0)</f>
        <v>0</v>
      </c>
      <c r="BV1042" s="14">
        <f>VLOOKUP($B1042,[2]Sheet3!$G:$CZ,59,0)</f>
        <v>0</v>
      </c>
      <c r="BW1042" s="14">
        <f>VLOOKUP($B1042,[2]Sheet3!$G:$CZ,60,0)</f>
        <v>0</v>
      </c>
      <c r="BX1042" s="14">
        <f>VLOOKUP($B1042,[2]Sheet3!$G:$CZ,61,0)</f>
        <v>0</v>
      </c>
      <c r="BY1042" s="14">
        <f>VLOOKUP($B1042,[2]Sheet3!$G:$CZ,62,0)</f>
        <v>0</v>
      </c>
      <c r="BZ1042" s="14">
        <f>VLOOKUP($B1042,[2]Sheet3!$G:$CZ,63,0)</f>
        <v>0</v>
      </c>
      <c r="CA1042" s="14">
        <f>VLOOKUP($B1042,[2]Sheet3!$G:$CZ,64,0)</f>
        <v>0</v>
      </c>
      <c r="CB1042" s="14">
        <f>VLOOKUP($B1042,[2]Sheet3!$G:$CZ,65,0)</f>
        <v>0</v>
      </c>
      <c r="CC1042" s="14">
        <f>VLOOKUP($B1042,[2]Sheet3!$G:$CZ,66,0)</f>
        <v>0</v>
      </c>
      <c r="CD1042" s="14">
        <f>VLOOKUP($B1042,[2]Sheet3!$G:$CZ,67,0)</f>
        <v>0</v>
      </c>
      <c r="CE1042" s="14">
        <f>VLOOKUP($B1042,[2]Sheet3!$G:$CZ,68,0)</f>
        <v>0</v>
      </c>
      <c r="CF1042" s="14">
        <f>VLOOKUP($B1042,[2]Sheet3!$G:$CZ,69,0)</f>
        <v>0</v>
      </c>
      <c r="CG1042" s="14">
        <f>VLOOKUP($B1042,[2]Sheet3!$G:$CZ,70,0)</f>
        <v>0</v>
      </c>
      <c r="CH1042" s="14">
        <f>VLOOKUP($B1042,[2]Sheet3!$G:$CZ,71,0)</f>
        <v>0</v>
      </c>
      <c r="CI1042" s="14">
        <f>VLOOKUP($B1042,[2]Sheet3!$G:$CZ,72,0)</f>
        <v>0</v>
      </c>
      <c r="CJ1042" s="14">
        <f>VLOOKUP($B1042,[2]Sheet3!$G:$CZ,73,0)</f>
        <v>0</v>
      </c>
      <c r="CK1042" s="14">
        <f>VLOOKUP($B1042,[2]Sheet3!$G:$CZ,74,0)</f>
        <v>0</v>
      </c>
      <c r="CL1042" s="14">
        <f>VLOOKUP($B1042,[2]Sheet3!$G:$CZ,75,0)</f>
        <v>0</v>
      </c>
      <c r="CM1042" s="14">
        <f>VLOOKUP($B1042,[2]Sheet3!$G:$CZ,76,0)</f>
        <v>0</v>
      </c>
      <c r="CN1042" s="14">
        <f>VLOOKUP($B1042,[2]Sheet3!$G:$CZ,77,0)</f>
        <v>0</v>
      </c>
      <c r="CO1042" s="14">
        <f>VLOOKUP($B1042,[2]Sheet3!$G:$CZ,78,0)</f>
        <v>0</v>
      </c>
      <c r="CP1042" s="14">
        <f>VLOOKUP($B1042,[2]Sheet3!$G:$CZ,79,0)</f>
        <v>0</v>
      </c>
      <c r="CQ1042" s="14">
        <f>VLOOKUP($B1042,[2]Sheet3!$G:$CZ,80,0)</f>
        <v>0</v>
      </c>
      <c r="CR1042" s="14">
        <f>VLOOKUP($B1042,[2]Sheet3!$G:$CZ,81,0)</f>
        <v>0</v>
      </c>
      <c r="CS1042" s="14">
        <f>VLOOKUP($B1042,[2]Sheet3!$G:$CZ,82,0)</f>
        <v>0</v>
      </c>
      <c r="CT1042" s="14">
        <f>VLOOKUP($B1042,[2]Sheet3!$G:$CZ,83,0)</f>
        <v>0</v>
      </c>
      <c r="CU1042" s="14">
        <f>VLOOKUP($B1042,[2]Sheet3!$G:$CZ,84,0)</f>
        <v>0</v>
      </c>
      <c r="CV1042" s="14">
        <f>VLOOKUP($B1042,[2]Sheet3!$G:$CZ,85,0)</f>
        <v>0</v>
      </c>
      <c r="CW1042" s="14">
        <f>VLOOKUP($B1042,[2]Sheet3!$G:$CZ,86,0)</f>
        <v>0</v>
      </c>
      <c r="CX1042" s="14">
        <f>VLOOKUP($B1042,[2]Sheet3!$G:$CZ,87,0)</f>
        <v>0</v>
      </c>
      <c r="CY1042" s="14">
        <f>VLOOKUP($B1042,[2]Sheet3!$G:$CZ,88,0)</f>
        <v>0</v>
      </c>
      <c r="CZ1042" s="14">
        <f>VLOOKUP($B1042,[2]Sheet3!$G:$CZ,89,0)</f>
        <v>0</v>
      </c>
      <c r="DA1042" s="14">
        <f>VLOOKUP($B1042,[2]Sheet3!$G:$CZ,90,0)</f>
        <v>0</v>
      </c>
      <c r="DB1042" s="14">
        <f>VLOOKUP($B1042,[2]Sheet3!$G:$CZ,91,0)</f>
        <v>0</v>
      </c>
      <c r="DC1042" s="14">
        <f>VLOOKUP($B1042,[2]Sheet3!$G:$CZ,92,0)</f>
        <v>0</v>
      </c>
      <c r="DD1042" s="14">
        <f>VLOOKUP($B1042,[2]Sheet3!$G:$CZ,93,0)</f>
        <v>0</v>
      </c>
      <c r="DE1042" s="14">
        <f>VLOOKUP($B1042,[2]Sheet3!$G:$CZ,94,0)</f>
        <v>0</v>
      </c>
      <c r="DF1042" s="14">
        <f>VLOOKUP($B1042,[2]Sheet3!$G:$CZ,95,0)</f>
        <v>0</v>
      </c>
      <c r="DG1042" s="14">
        <f>VLOOKUP($B1042,[2]Sheet3!$G:$CZ,96,0)</f>
        <v>0</v>
      </c>
      <c r="DH1042" s="14">
        <f>VLOOKUP($B1042,[2]Sheet3!$G:$CZ,97,0)</f>
        <v>0</v>
      </c>
      <c r="DI1042" s="14">
        <f>VLOOKUP($B1042,[2]Sheet3!$G:$CZ,98,0)</f>
        <v>0</v>
      </c>
    </row>
    <row r="1043" spans="1:113" x14ac:dyDescent="0.3">
      <c r="A1043" s="9" t="str">
        <f t="shared" si="50"/>
        <v>W83048</v>
      </c>
      <c r="B1043" s="15" t="s">
        <v>2369</v>
      </c>
      <c r="C1043" s="15" t="s">
        <v>2370</v>
      </c>
      <c r="F1043" s="7" t="s">
        <v>15</v>
      </c>
      <c r="G1043" s="12" t="s">
        <v>4535</v>
      </c>
      <c r="H1043" s="12" t="str">
        <f>VLOOKUP($B1043,[1]Sheet1!$A:$G,5,0)</f>
        <v>aftab.khan@redingtongroup.com</v>
      </c>
      <c r="I1043" s="12" t="str">
        <f>VLOOKUP($B1043,[1]Sheet1!$A:$G,7,0)</f>
        <v>dilip.vishwa@redingtongroup.com</v>
      </c>
      <c r="J1043" s="12" t="s">
        <v>82</v>
      </c>
      <c r="K1043" s="7"/>
      <c r="L1043" s="7"/>
      <c r="M1043" s="8"/>
      <c r="N1043" s="7" t="str">
        <f t="shared" si="48"/>
        <v>aftab.khan@redingtongroup.com; dilip.vishwa@redingtongroup.com; nilesh.phirke@redingtongroup.com;christopher.joseph@redingtongroup.com</v>
      </c>
      <c r="O1043" s="7" t="str">
        <f t="shared" si="49"/>
        <v>W83048</v>
      </c>
      <c r="P1043" s="8" t="s">
        <v>5215</v>
      </c>
      <c r="Q1043" s="14">
        <f>VLOOKUP($B1043,[2]Sheet3!$G:$CZ,2,0)</f>
        <v>2400304061</v>
      </c>
      <c r="R1043" s="14">
        <f>VLOOKUP($B1043,[2]Sheet3!$G:$CZ,3,0)</f>
        <v>2400304059</v>
      </c>
      <c r="S1043" s="14">
        <f>VLOOKUP($B1043,[2]Sheet3!$G:$CZ,4,0)</f>
        <v>2400308393</v>
      </c>
      <c r="T1043" s="14">
        <f>VLOOKUP($B1043,[2]Sheet3!$G:$CZ,5,0)</f>
        <v>0</v>
      </c>
      <c r="U1043" s="14">
        <f>VLOOKUP($B1043,[2]Sheet3!$G:$CZ,6,0)</f>
        <v>0</v>
      </c>
      <c r="V1043" s="14">
        <f>VLOOKUP($B1043,[2]Sheet3!$G:$CZ,7,0)</f>
        <v>0</v>
      </c>
      <c r="W1043" s="14">
        <f>VLOOKUP($B1043,[2]Sheet3!$G:$CZ,8,0)</f>
        <v>0</v>
      </c>
      <c r="X1043" s="14">
        <f>VLOOKUP($B1043,[2]Sheet3!$G:$CZ,9,0)</f>
        <v>0</v>
      </c>
      <c r="Y1043" s="14">
        <f>VLOOKUP($B1043,[2]Sheet3!$G:$CZ,10,0)</f>
        <v>0</v>
      </c>
      <c r="Z1043" s="14">
        <f>VLOOKUP($B1043,[2]Sheet3!$G:$CZ,11,0)</f>
        <v>0</v>
      </c>
      <c r="AA1043" s="14">
        <f>VLOOKUP($B1043,[2]Sheet3!$G:$CZ,12,0)</f>
        <v>0</v>
      </c>
      <c r="AB1043" s="14">
        <f>VLOOKUP($B1043,[2]Sheet3!$G:$CZ,13,0)</f>
        <v>0</v>
      </c>
      <c r="AC1043" s="14">
        <f>VLOOKUP($B1043,[2]Sheet3!$G:$CZ,14,0)</f>
        <v>0</v>
      </c>
      <c r="AD1043" s="14">
        <f>VLOOKUP($B1043,[2]Sheet3!$G:$CZ,15,0)</f>
        <v>0</v>
      </c>
      <c r="AE1043" s="14">
        <f>VLOOKUP($B1043,[2]Sheet3!$G:$CZ,16,0)</f>
        <v>0</v>
      </c>
      <c r="AF1043" s="14">
        <f>VLOOKUP($B1043,[2]Sheet3!$G:$CZ,17,0)</f>
        <v>0</v>
      </c>
      <c r="AG1043" s="14">
        <f>VLOOKUP($B1043,[2]Sheet3!$G:$CZ,18,0)</f>
        <v>0</v>
      </c>
      <c r="AH1043" s="14">
        <f>VLOOKUP($B1043,[2]Sheet3!$G:$CZ,19,0)</f>
        <v>0</v>
      </c>
      <c r="AI1043" s="14">
        <f>VLOOKUP($B1043,[2]Sheet3!$G:$CZ,20,0)</f>
        <v>0</v>
      </c>
      <c r="AJ1043" s="14">
        <f>VLOOKUP($B1043,[2]Sheet3!$G:$CZ,21,0)</f>
        <v>0</v>
      </c>
      <c r="AK1043" s="14">
        <f>VLOOKUP($B1043,[2]Sheet3!$G:$CZ,22,0)</f>
        <v>0</v>
      </c>
      <c r="AL1043" s="14">
        <f>VLOOKUP($B1043,[2]Sheet3!$G:$CZ,23,0)</f>
        <v>0</v>
      </c>
      <c r="AM1043" s="14">
        <f>VLOOKUP($B1043,[2]Sheet3!$G:$CZ,24,0)</f>
        <v>0</v>
      </c>
      <c r="AN1043" s="14">
        <f>VLOOKUP($B1043,[2]Sheet3!$G:$CZ,25,0)</f>
        <v>0</v>
      </c>
      <c r="AO1043" s="14">
        <f>VLOOKUP($B1043,[2]Sheet3!$G:$CZ,26,0)</f>
        <v>0</v>
      </c>
      <c r="AP1043" s="14">
        <f>VLOOKUP($B1043,[2]Sheet3!$G:$CZ,27,0)</f>
        <v>0</v>
      </c>
      <c r="AQ1043" s="14">
        <f>VLOOKUP($B1043,[2]Sheet3!$G:$CZ,28,0)</f>
        <v>0</v>
      </c>
      <c r="AR1043" s="14">
        <f>VLOOKUP($B1043,[2]Sheet3!$G:$CZ,29,0)</f>
        <v>0</v>
      </c>
      <c r="AS1043" s="14">
        <f>VLOOKUP($B1043,[2]Sheet3!$G:$CZ,30,0)</f>
        <v>0</v>
      </c>
      <c r="AT1043" s="14">
        <f>VLOOKUP($B1043,[2]Sheet3!$G:$CZ,31,0)</f>
        <v>0</v>
      </c>
      <c r="AU1043" s="14">
        <f>VLOOKUP($B1043,[2]Sheet3!$G:$CZ,32,0)</f>
        <v>0</v>
      </c>
      <c r="AV1043" s="14">
        <f>VLOOKUP($B1043,[2]Sheet3!$G:$CZ,33,0)</f>
        <v>0</v>
      </c>
      <c r="AW1043" s="14">
        <f>VLOOKUP($B1043,[2]Sheet3!$G:$CZ,34,0)</f>
        <v>0</v>
      </c>
      <c r="AX1043" s="14">
        <f>VLOOKUP($B1043,[2]Sheet3!$G:$CZ,35,0)</f>
        <v>0</v>
      </c>
      <c r="AY1043" s="14">
        <f>VLOOKUP($B1043,[2]Sheet3!$G:$CZ,36,0)</f>
        <v>0</v>
      </c>
      <c r="AZ1043" s="14">
        <f>VLOOKUP($B1043,[2]Sheet3!$G:$CZ,37,0)</f>
        <v>0</v>
      </c>
      <c r="BA1043" s="14">
        <f>VLOOKUP($B1043,[2]Sheet3!$G:$CZ,38,0)</f>
        <v>0</v>
      </c>
      <c r="BB1043" s="14">
        <f>VLOOKUP($B1043,[2]Sheet3!$G:$CZ,39,0)</f>
        <v>0</v>
      </c>
      <c r="BC1043" s="14">
        <f>VLOOKUP($B1043,[2]Sheet3!$G:$CZ,40,0)</f>
        <v>0</v>
      </c>
      <c r="BD1043" s="14">
        <f>VLOOKUP($B1043,[2]Sheet3!$G:$CZ,41,0)</f>
        <v>0</v>
      </c>
      <c r="BE1043" s="14">
        <f>VLOOKUP($B1043,[2]Sheet3!$G:$CZ,42,0)</f>
        <v>0</v>
      </c>
      <c r="BF1043" s="14">
        <f>VLOOKUP($B1043,[2]Sheet3!$G:$CZ,43,0)</f>
        <v>0</v>
      </c>
      <c r="BG1043" s="14">
        <f>VLOOKUP($B1043,[2]Sheet3!$G:$CZ,44,0)</f>
        <v>0</v>
      </c>
      <c r="BH1043" s="14">
        <f>VLOOKUP($B1043,[2]Sheet3!$G:$CZ,45,0)</f>
        <v>0</v>
      </c>
      <c r="BI1043" s="14">
        <f>VLOOKUP($B1043,[2]Sheet3!$G:$CZ,46,0)</f>
        <v>0</v>
      </c>
      <c r="BJ1043" s="14">
        <f>VLOOKUP($B1043,[2]Sheet3!$G:$CZ,47,0)</f>
        <v>0</v>
      </c>
      <c r="BK1043" s="14">
        <f>VLOOKUP($B1043,[2]Sheet3!$G:$CZ,48,0)</f>
        <v>0</v>
      </c>
      <c r="BL1043" s="14">
        <f>VLOOKUP($B1043,[2]Sheet3!$G:$CZ,49,0)</f>
        <v>0</v>
      </c>
      <c r="BM1043" s="14">
        <f>VLOOKUP($B1043,[2]Sheet3!$G:$CZ,50,0)</f>
        <v>0</v>
      </c>
      <c r="BN1043" s="14">
        <f>VLOOKUP($B1043,[2]Sheet3!$G:$CZ,51,0)</f>
        <v>0</v>
      </c>
      <c r="BO1043" s="14">
        <f>VLOOKUP($B1043,[2]Sheet3!$G:$CZ,52,0)</f>
        <v>0</v>
      </c>
      <c r="BP1043" s="14">
        <f>VLOOKUP($B1043,[2]Sheet3!$G:$CZ,53,0)</f>
        <v>0</v>
      </c>
      <c r="BQ1043" s="14">
        <f>VLOOKUP($B1043,[2]Sheet3!$G:$CZ,54,0)</f>
        <v>0</v>
      </c>
      <c r="BR1043" s="14">
        <f>VLOOKUP($B1043,[2]Sheet3!$G:$CZ,55,0)</f>
        <v>0</v>
      </c>
      <c r="BS1043" s="14">
        <f>VLOOKUP($B1043,[2]Sheet3!$G:$CZ,56,0)</f>
        <v>0</v>
      </c>
      <c r="BT1043" s="14">
        <f>VLOOKUP($B1043,[2]Sheet3!$G:$CZ,57,0)</f>
        <v>0</v>
      </c>
      <c r="BU1043" s="14">
        <f>VLOOKUP($B1043,[2]Sheet3!$G:$CZ,58,0)</f>
        <v>0</v>
      </c>
      <c r="BV1043" s="14">
        <f>VLOOKUP($B1043,[2]Sheet3!$G:$CZ,59,0)</f>
        <v>0</v>
      </c>
      <c r="BW1043" s="14">
        <f>VLOOKUP($B1043,[2]Sheet3!$G:$CZ,60,0)</f>
        <v>0</v>
      </c>
      <c r="BX1043" s="14">
        <f>VLOOKUP($B1043,[2]Sheet3!$G:$CZ,61,0)</f>
        <v>0</v>
      </c>
      <c r="BY1043" s="14">
        <f>VLOOKUP($B1043,[2]Sheet3!$G:$CZ,62,0)</f>
        <v>0</v>
      </c>
      <c r="BZ1043" s="14">
        <f>VLOOKUP($B1043,[2]Sheet3!$G:$CZ,63,0)</f>
        <v>0</v>
      </c>
      <c r="CA1043" s="14">
        <f>VLOOKUP($B1043,[2]Sheet3!$G:$CZ,64,0)</f>
        <v>0</v>
      </c>
      <c r="CB1043" s="14">
        <f>VLOOKUP($B1043,[2]Sheet3!$G:$CZ,65,0)</f>
        <v>0</v>
      </c>
      <c r="CC1043" s="14">
        <f>VLOOKUP($B1043,[2]Sheet3!$G:$CZ,66,0)</f>
        <v>0</v>
      </c>
      <c r="CD1043" s="14">
        <f>VLOOKUP($B1043,[2]Sheet3!$G:$CZ,67,0)</f>
        <v>0</v>
      </c>
      <c r="CE1043" s="14">
        <f>VLOOKUP($B1043,[2]Sheet3!$G:$CZ,68,0)</f>
        <v>0</v>
      </c>
      <c r="CF1043" s="14">
        <f>VLOOKUP($B1043,[2]Sheet3!$G:$CZ,69,0)</f>
        <v>0</v>
      </c>
      <c r="CG1043" s="14">
        <f>VLOOKUP($B1043,[2]Sheet3!$G:$CZ,70,0)</f>
        <v>0</v>
      </c>
      <c r="CH1043" s="14">
        <f>VLOOKUP($B1043,[2]Sheet3!$G:$CZ,71,0)</f>
        <v>0</v>
      </c>
      <c r="CI1043" s="14">
        <f>VLOOKUP($B1043,[2]Sheet3!$G:$CZ,72,0)</f>
        <v>0</v>
      </c>
      <c r="CJ1043" s="14">
        <f>VLOOKUP($B1043,[2]Sheet3!$G:$CZ,73,0)</f>
        <v>0</v>
      </c>
      <c r="CK1043" s="14">
        <f>VLOOKUP($B1043,[2]Sheet3!$G:$CZ,74,0)</f>
        <v>0</v>
      </c>
      <c r="CL1043" s="14">
        <f>VLOOKUP($B1043,[2]Sheet3!$G:$CZ,75,0)</f>
        <v>0</v>
      </c>
      <c r="CM1043" s="14">
        <f>VLOOKUP($B1043,[2]Sheet3!$G:$CZ,76,0)</f>
        <v>0</v>
      </c>
      <c r="CN1043" s="14">
        <f>VLOOKUP($B1043,[2]Sheet3!$G:$CZ,77,0)</f>
        <v>0</v>
      </c>
      <c r="CO1043" s="14">
        <f>VLOOKUP($B1043,[2]Sheet3!$G:$CZ,78,0)</f>
        <v>0</v>
      </c>
      <c r="CP1043" s="14">
        <f>VLOOKUP($B1043,[2]Sheet3!$G:$CZ,79,0)</f>
        <v>0</v>
      </c>
      <c r="CQ1043" s="14">
        <f>VLOOKUP($B1043,[2]Sheet3!$G:$CZ,80,0)</f>
        <v>0</v>
      </c>
      <c r="CR1043" s="14">
        <f>VLOOKUP($B1043,[2]Sheet3!$G:$CZ,81,0)</f>
        <v>0</v>
      </c>
      <c r="CS1043" s="14">
        <f>VLOOKUP($B1043,[2]Sheet3!$G:$CZ,82,0)</f>
        <v>0</v>
      </c>
      <c r="CT1043" s="14">
        <f>VLOOKUP($B1043,[2]Sheet3!$G:$CZ,83,0)</f>
        <v>0</v>
      </c>
      <c r="CU1043" s="14">
        <f>VLOOKUP($B1043,[2]Sheet3!$G:$CZ,84,0)</f>
        <v>0</v>
      </c>
      <c r="CV1043" s="14">
        <f>VLOOKUP($B1043,[2]Sheet3!$G:$CZ,85,0)</f>
        <v>0</v>
      </c>
      <c r="CW1043" s="14">
        <f>VLOOKUP($B1043,[2]Sheet3!$G:$CZ,86,0)</f>
        <v>0</v>
      </c>
      <c r="CX1043" s="14">
        <f>VLOOKUP($B1043,[2]Sheet3!$G:$CZ,87,0)</f>
        <v>0</v>
      </c>
      <c r="CY1043" s="14">
        <f>VLOOKUP($B1043,[2]Sheet3!$G:$CZ,88,0)</f>
        <v>0</v>
      </c>
      <c r="CZ1043" s="14">
        <f>VLOOKUP($B1043,[2]Sheet3!$G:$CZ,89,0)</f>
        <v>0</v>
      </c>
      <c r="DA1043" s="14">
        <f>VLOOKUP($B1043,[2]Sheet3!$G:$CZ,90,0)</f>
        <v>0</v>
      </c>
      <c r="DB1043" s="14">
        <f>VLOOKUP($B1043,[2]Sheet3!$G:$CZ,91,0)</f>
        <v>0</v>
      </c>
      <c r="DC1043" s="14">
        <f>VLOOKUP($B1043,[2]Sheet3!$G:$CZ,92,0)</f>
        <v>0</v>
      </c>
      <c r="DD1043" s="14">
        <f>VLOOKUP($B1043,[2]Sheet3!$G:$CZ,93,0)</f>
        <v>0</v>
      </c>
      <c r="DE1043" s="14">
        <f>VLOOKUP($B1043,[2]Sheet3!$G:$CZ,94,0)</f>
        <v>0</v>
      </c>
      <c r="DF1043" s="14">
        <f>VLOOKUP($B1043,[2]Sheet3!$G:$CZ,95,0)</f>
        <v>0</v>
      </c>
      <c r="DG1043" s="14">
        <f>VLOOKUP($B1043,[2]Sheet3!$G:$CZ,96,0)</f>
        <v>0</v>
      </c>
      <c r="DH1043" s="14">
        <f>VLOOKUP($B1043,[2]Sheet3!$G:$CZ,97,0)</f>
        <v>0</v>
      </c>
      <c r="DI1043" s="14">
        <f>VLOOKUP($B1043,[2]Sheet3!$G:$CZ,98,0)</f>
        <v>0</v>
      </c>
    </row>
    <row r="1044" spans="1:113" x14ac:dyDescent="0.3">
      <c r="A1044" s="9" t="str">
        <f t="shared" si="50"/>
        <v>WB3291</v>
      </c>
      <c r="B1044" s="15" t="s">
        <v>2371</v>
      </c>
      <c r="C1044" s="15" t="s">
        <v>2372</v>
      </c>
      <c r="F1044" s="7" t="s">
        <v>15</v>
      </c>
      <c r="G1044" s="12" t="s">
        <v>4536</v>
      </c>
      <c r="H1044" s="12" t="str">
        <f>VLOOKUP($B1044,[1]Sheet1!$A:$G,5,0)</f>
        <v>sandip.anil@redingtongroup.com</v>
      </c>
      <c r="I1044" s="12" t="str">
        <f>VLOOKUP($B1044,[1]Sheet1!$A:$G,7,0)</f>
        <v>dilip.vishwa@redingtongroup.com</v>
      </c>
      <c r="J1044" s="12" t="s">
        <v>82</v>
      </c>
      <c r="K1044" s="7"/>
      <c r="L1044" s="7"/>
      <c r="M1044" s="8"/>
      <c r="N1044" s="7" t="str">
        <f t="shared" si="48"/>
        <v>sandip.anil@redingtongroup.com; dilip.vishwa@redingtongroup.com; nilesh.phirke@redingtongroup.com;christopher.joseph@redingtongroup.com</v>
      </c>
      <c r="O1044" s="7" t="str">
        <f t="shared" si="49"/>
        <v>WB3291</v>
      </c>
      <c r="P1044" s="8" t="s">
        <v>5215</v>
      </c>
      <c r="Q1044" s="14">
        <f>VLOOKUP($B1044,[2]Sheet3!$G:$CZ,2,0)</f>
        <v>2400305045</v>
      </c>
      <c r="R1044" s="14">
        <f>VLOOKUP($B1044,[2]Sheet3!$G:$CZ,3,0)</f>
        <v>0</v>
      </c>
      <c r="S1044" s="14">
        <f>VLOOKUP($B1044,[2]Sheet3!$G:$CZ,4,0)</f>
        <v>0</v>
      </c>
      <c r="T1044" s="14">
        <f>VLOOKUP($B1044,[2]Sheet3!$G:$CZ,5,0)</f>
        <v>0</v>
      </c>
      <c r="U1044" s="14">
        <f>VLOOKUP($B1044,[2]Sheet3!$G:$CZ,6,0)</f>
        <v>0</v>
      </c>
      <c r="V1044" s="14">
        <f>VLOOKUP($B1044,[2]Sheet3!$G:$CZ,7,0)</f>
        <v>0</v>
      </c>
      <c r="W1044" s="14">
        <f>VLOOKUP($B1044,[2]Sheet3!$G:$CZ,8,0)</f>
        <v>0</v>
      </c>
      <c r="X1044" s="14">
        <f>VLOOKUP($B1044,[2]Sheet3!$G:$CZ,9,0)</f>
        <v>0</v>
      </c>
      <c r="Y1044" s="14">
        <f>VLOOKUP($B1044,[2]Sheet3!$G:$CZ,10,0)</f>
        <v>0</v>
      </c>
      <c r="Z1044" s="14">
        <f>VLOOKUP($B1044,[2]Sheet3!$G:$CZ,11,0)</f>
        <v>0</v>
      </c>
      <c r="AA1044" s="14">
        <f>VLOOKUP($B1044,[2]Sheet3!$G:$CZ,12,0)</f>
        <v>0</v>
      </c>
      <c r="AB1044" s="14">
        <f>VLOOKUP($B1044,[2]Sheet3!$G:$CZ,13,0)</f>
        <v>0</v>
      </c>
      <c r="AC1044" s="14">
        <f>VLOOKUP($B1044,[2]Sheet3!$G:$CZ,14,0)</f>
        <v>0</v>
      </c>
      <c r="AD1044" s="14">
        <f>VLOOKUP($B1044,[2]Sheet3!$G:$CZ,15,0)</f>
        <v>0</v>
      </c>
      <c r="AE1044" s="14">
        <f>VLOOKUP($B1044,[2]Sheet3!$G:$CZ,16,0)</f>
        <v>0</v>
      </c>
      <c r="AF1044" s="14">
        <f>VLOOKUP($B1044,[2]Sheet3!$G:$CZ,17,0)</f>
        <v>0</v>
      </c>
      <c r="AG1044" s="14">
        <f>VLOOKUP($B1044,[2]Sheet3!$G:$CZ,18,0)</f>
        <v>0</v>
      </c>
      <c r="AH1044" s="14">
        <f>VLOOKUP($B1044,[2]Sheet3!$G:$CZ,19,0)</f>
        <v>0</v>
      </c>
      <c r="AI1044" s="14">
        <f>VLOOKUP($B1044,[2]Sheet3!$G:$CZ,20,0)</f>
        <v>0</v>
      </c>
      <c r="AJ1044" s="14">
        <f>VLOOKUP($B1044,[2]Sheet3!$G:$CZ,21,0)</f>
        <v>0</v>
      </c>
      <c r="AK1044" s="14">
        <f>VLOOKUP($B1044,[2]Sheet3!$G:$CZ,22,0)</f>
        <v>0</v>
      </c>
      <c r="AL1044" s="14">
        <f>VLOOKUP($B1044,[2]Sheet3!$G:$CZ,23,0)</f>
        <v>0</v>
      </c>
      <c r="AM1044" s="14">
        <f>VLOOKUP($B1044,[2]Sheet3!$G:$CZ,24,0)</f>
        <v>0</v>
      </c>
      <c r="AN1044" s="14">
        <f>VLOOKUP($B1044,[2]Sheet3!$G:$CZ,25,0)</f>
        <v>0</v>
      </c>
      <c r="AO1044" s="14">
        <f>VLOOKUP($B1044,[2]Sheet3!$G:$CZ,26,0)</f>
        <v>0</v>
      </c>
      <c r="AP1044" s="14">
        <f>VLOOKUP($B1044,[2]Sheet3!$G:$CZ,27,0)</f>
        <v>0</v>
      </c>
      <c r="AQ1044" s="14">
        <f>VLOOKUP($B1044,[2]Sheet3!$G:$CZ,28,0)</f>
        <v>0</v>
      </c>
      <c r="AR1044" s="14">
        <f>VLOOKUP($B1044,[2]Sheet3!$G:$CZ,29,0)</f>
        <v>0</v>
      </c>
      <c r="AS1044" s="14">
        <f>VLOOKUP($B1044,[2]Sheet3!$G:$CZ,30,0)</f>
        <v>0</v>
      </c>
      <c r="AT1044" s="14">
        <f>VLOOKUP($B1044,[2]Sheet3!$G:$CZ,31,0)</f>
        <v>0</v>
      </c>
      <c r="AU1044" s="14">
        <f>VLOOKUP($B1044,[2]Sheet3!$G:$CZ,32,0)</f>
        <v>0</v>
      </c>
      <c r="AV1044" s="14">
        <f>VLOOKUP($B1044,[2]Sheet3!$G:$CZ,33,0)</f>
        <v>0</v>
      </c>
      <c r="AW1044" s="14">
        <f>VLOOKUP($B1044,[2]Sheet3!$G:$CZ,34,0)</f>
        <v>0</v>
      </c>
      <c r="AX1044" s="14">
        <f>VLOOKUP($B1044,[2]Sheet3!$G:$CZ,35,0)</f>
        <v>0</v>
      </c>
      <c r="AY1044" s="14">
        <f>VLOOKUP($B1044,[2]Sheet3!$G:$CZ,36,0)</f>
        <v>0</v>
      </c>
      <c r="AZ1044" s="14">
        <f>VLOOKUP($B1044,[2]Sheet3!$G:$CZ,37,0)</f>
        <v>0</v>
      </c>
      <c r="BA1044" s="14">
        <f>VLOOKUP($B1044,[2]Sheet3!$G:$CZ,38,0)</f>
        <v>0</v>
      </c>
      <c r="BB1044" s="14">
        <f>VLOOKUP($B1044,[2]Sheet3!$G:$CZ,39,0)</f>
        <v>0</v>
      </c>
      <c r="BC1044" s="14">
        <f>VLOOKUP($B1044,[2]Sheet3!$G:$CZ,40,0)</f>
        <v>0</v>
      </c>
      <c r="BD1044" s="14">
        <f>VLOOKUP($B1044,[2]Sheet3!$G:$CZ,41,0)</f>
        <v>0</v>
      </c>
      <c r="BE1044" s="14">
        <f>VLOOKUP($B1044,[2]Sheet3!$G:$CZ,42,0)</f>
        <v>0</v>
      </c>
      <c r="BF1044" s="14">
        <f>VLOOKUP($B1044,[2]Sheet3!$G:$CZ,43,0)</f>
        <v>0</v>
      </c>
      <c r="BG1044" s="14">
        <f>VLOOKUP($B1044,[2]Sheet3!$G:$CZ,44,0)</f>
        <v>0</v>
      </c>
      <c r="BH1044" s="14">
        <f>VLOOKUP($B1044,[2]Sheet3!$G:$CZ,45,0)</f>
        <v>0</v>
      </c>
      <c r="BI1044" s="14">
        <f>VLOOKUP($B1044,[2]Sheet3!$G:$CZ,46,0)</f>
        <v>0</v>
      </c>
      <c r="BJ1044" s="14">
        <f>VLOOKUP($B1044,[2]Sheet3!$G:$CZ,47,0)</f>
        <v>0</v>
      </c>
      <c r="BK1044" s="14">
        <f>VLOOKUP($B1044,[2]Sheet3!$G:$CZ,48,0)</f>
        <v>0</v>
      </c>
      <c r="BL1044" s="14">
        <f>VLOOKUP($B1044,[2]Sheet3!$G:$CZ,49,0)</f>
        <v>0</v>
      </c>
      <c r="BM1044" s="14">
        <f>VLOOKUP($B1044,[2]Sheet3!$G:$CZ,50,0)</f>
        <v>0</v>
      </c>
      <c r="BN1044" s="14">
        <f>VLOOKUP($B1044,[2]Sheet3!$G:$CZ,51,0)</f>
        <v>0</v>
      </c>
      <c r="BO1044" s="14">
        <f>VLOOKUP($B1044,[2]Sheet3!$G:$CZ,52,0)</f>
        <v>0</v>
      </c>
      <c r="BP1044" s="14">
        <f>VLOOKUP($B1044,[2]Sheet3!$G:$CZ,53,0)</f>
        <v>0</v>
      </c>
      <c r="BQ1044" s="14">
        <f>VLOOKUP($B1044,[2]Sheet3!$G:$CZ,54,0)</f>
        <v>0</v>
      </c>
      <c r="BR1044" s="14">
        <f>VLOOKUP($B1044,[2]Sheet3!$G:$CZ,55,0)</f>
        <v>0</v>
      </c>
      <c r="BS1044" s="14">
        <f>VLOOKUP($B1044,[2]Sheet3!$G:$CZ,56,0)</f>
        <v>0</v>
      </c>
      <c r="BT1044" s="14">
        <f>VLOOKUP($B1044,[2]Sheet3!$G:$CZ,57,0)</f>
        <v>0</v>
      </c>
      <c r="BU1044" s="14">
        <f>VLOOKUP($B1044,[2]Sheet3!$G:$CZ,58,0)</f>
        <v>0</v>
      </c>
      <c r="BV1044" s="14">
        <f>VLOOKUP($B1044,[2]Sheet3!$G:$CZ,59,0)</f>
        <v>0</v>
      </c>
      <c r="BW1044" s="14">
        <f>VLOOKUP($B1044,[2]Sheet3!$G:$CZ,60,0)</f>
        <v>0</v>
      </c>
      <c r="BX1044" s="14">
        <f>VLOOKUP($B1044,[2]Sheet3!$G:$CZ,61,0)</f>
        <v>0</v>
      </c>
      <c r="BY1044" s="14">
        <f>VLOOKUP($B1044,[2]Sheet3!$G:$CZ,62,0)</f>
        <v>0</v>
      </c>
      <c r="BZ1044" s="14">
        <f>VLOOKUP($B1044,[2]Sheet3!$G:$CZ,63,0)</f>
        <v>0</v>
      </c>
      <c r="CA1044" s="14">
        <f>VLOOKUP($B1044,[2]Sheet3!$G:$CZ,64,0)</f>
        <v>0</v>
      </c>
      <c r="CB1044" s="14">
        <f>VLOOKUP($B1044,[2]Sheet3!$G:$CZ,65,0)</f>
        <v>0</v>
      </c>
      <c r="CC1044" s="14">
        <f>VLOOKUP($B1044,[2]Sheet3!$G:$CZ,66,0)</f>
        <v>0</v>
      </c>
      <c r="CD1044" s="14">
        <f>VLOOKUP($B1044,[2]Sheet3!$G:$CZ,67,0)</f>
        <v>0</v>
      </c>
      <c r="CE1044" s="14">
        <f>VLOOKUP($B1044,[2]Sheet3!$G:$CZ,68,0)</f>
        <v>0</v>
      </c>
      <c r="CF1044" s="14">
        <f>VLOOKUP($B1044,[2]Sheet3!$G:$CZ,69,0)</f>
        <v>0</v>
      </c>
      <c r="CG1044" s="14">
        <f>VLOOKUP($B1044,[2]Sheet3!$G:$CZ,70,0)</f>
        <v>0</v>
      </c>
      <c r="CH1044" s="14">
        <f>VLOOKUP($B1044,[2]Sheet3!$G:$CZ,71,0)</f>
        <v>0</v>
      </c>
      <c r="CI1044" s="14">
        <f>VLOOKUP($B1044,[2]Sheet3!$G:$CZ,72,0)</f>
        <v>0</v>
      </c>
      <c r="CJ1044" s="14">
        <f>VLOOKUP($B1044,[2]Sheet3!$G:$CZ,73,0)</f>
        <v>0</v>
      </c>
      <c r="CK1044" s="14">
        <f>VLOOKUP($B1044,[2]Sheet3!$G:$CZ,74,0)</f>
        <v>0</v>
      </c>
      <c r="CL1044" s="14">
        <f>VLOOKUP($B1044,[2]Sheet3!$G:$CZ,75,0)</f>
        <v>0</v>
      </c>
      <c r="CM1044" s="14">
        <f>VLOOKUP($B1044,[2]Sheet3!$G:$CZ,76,0)</f>
        <v>0</v>
      </c>
      <c r="CN1044" s="14">
        <f>VLOOKUP($B1044,[2]Sheet3!$G:$CZ,77,0)</f>
        <v>0</v>
      </c>
      <c r="CO1044" s="14">
        <f>VLOOKUP($B1044,[2]Sheet3!$G:$CZ,78,0)</f>
        <v>0</v>
      </c>
      <c r="CP1044" s="14">
        <f>VLOOKUP($B1044,[2]Sheet3!$G:$CZ,79,0)</f>
        <v>0</v>
      </c>
      <c r="CQ1044" s="14">
        <f>VLOOKUP($B1044,[2]Sheet3!$G:$CZ,80,0)</f>
        <v>0</v>
      </c>
      <c r="CR1044" s="14">
        <f>VLOOKUP($B1044,[2]Sheet3!$G:$CZ,81,0)</f>
        <v>0</v>
      </c>
      <c r="CS1044" s="14">
        <f>VLOOKUP($B1044,[2]Sheet3!$G:$CZ,82,0)</f>
        <v>0</v>
      </c>
      <c r="CT1044" s="14">
        <f>VLOOKUP($B1044,[2]Sheet3!$G:$CZ,83,0)</f>
        <v>0</v>
      </c>
      <c r="CU1044" s="14">
        <f>VLOOKUP($B1044,[2]Sheet3!$G:$CZ,84,0)</f>
        <v>0</v>
      </c>
      <c r="CV1044" s="14">
        <f>VLOOKUP($B1044,[2]Sheet3!$G:$CZ,85,0)</f>
        <v>0</v>
      </c>
      <c r="CW1044" s="14">
        <f>VLOOKUP($B1044,[2]Sheet3!$G:$CZ,86,0)</f>
        <v>0</v>
      </c>
      <c r="CX1044" s="14">
        <f>VLOOKUP($B1044,[2]Sheet3!$G:$CZ,87,0)</f>
        <v>0</v>
      </c>
      <c r="CY1044" s="14">
        <f>VLOOKUP($B1044,[2]Sheet3!$G:$CZ,88,0)</f>
        <v>0</v>
      </c>
      <c r="CZ1044" s="14">
        <f>VLOOKUP($B1044,[2]Sheet3!$G:$CZ,89,0)</f>
        <v>0</v>
      </c>
      <c r="DA1044" s="14">
        <f>VLOOKUP($B1044,[2]Sheet3!$G:$CZ,90,0)</f>
        <v>0</v>
      </c>
      <c r="DB1044" s="14">
        <f>VLOOKUP($B1044,[2]Sheet3!$G:$CZ,91,0)</f>
        <v>0</v>
      </c>
      <c r="DC1044" s="14">
        <f>VLOOKUP($B1044,[2]Sheet3!$G:$CZ,92,0)</f>
        <v>0</v>
      </c>
      <c r="DD1044" s="14">
        <f>VLOOKUP($B1044,[2]Sheet3!$G:$CZ,93,0)</f>
        <v>0</v>
      </c>
      <c r="DE1044" s="14">
        <f>VLOOKUP($B1044,[2]Sheet3!$G:$CZ,94,0)</f>
        <v>0</v>
      </c>
      <c r="DF1044" s="14">
        <f>VLOOKUP($B1044,[2]Sheet3!$G:$CZ,95,0)</f>
        <v>0</v>
      </c>
      <c r="DG1044" s="14">
        <f>VLOOKUP($B1044,[2]Sheet3!$G:$CZ,96,0)</f>
        <v>0</v>
      </c>
      <c r="DH1044" s="14">
        <f>VLOOKUP($B1044,[2]Sheet3!$G:$CZ,97,0)</f>
        <v>0</v>
      </c>
      <c r="DI1044" s="14">
        <f>VLOOKUP($B1044,[2]Sheet3!$G:$CZ,98,0)</f>
        <v>0</v>
      </c>
    </row>
    <row r="1045" spans="1:113" x14ac:dyDescent="0.3">
      <c r="A1045" s="9" t="str">
        <f t="shared" si="50"/>
        <v>W23891</v>
      </c>
      <c r="B1045" s="15" t="s">
        <v>2373</v>
      </c>
      <c r="C1045" s="15" t="s">
        <v>2374</v>
      </c>
      <c r="F1045" s="7" t="s">
        <v>15</v>
      </c>
      <c r="G1045" s="12" t="s">
        <v>4537</v>
      </c>
      <c r="H1045" s="12" t="str">
        <f>VLOOKUP($B1045,[1]Sheet1!$A:$G,5,0)</f>
        <v>santosh.desai@redingtongroup.com</v>
      </c>
      <c r="I1045" s="12" t="str">
        <f>VLOOKUP($B1045,[1]Sheet1!$A:$G,7,0)</f>
        <v>dilip.vishwa@redingtongroup.com</v>
      </c>
      <c r="J1045" s="12" t="s">
        <v>82</v>
      </c>
      <c r="K1045" s="7"/>
      <c r="L1045" s="7"/>
      <c r="M1045" s="8"/>
      <c r="N1045" s="7" t="str">
        <f t="shared" si="48"/>
        <v>santosh.desai@redingtongroup.com; dilip.vishwa@redingtongroup.com; nilesh.phirke@redingtongroup.com;christopher.joseph@redingtongroup.com</v>
      </c>
      <c r="O1045" s="7" t="str">
        <f t="shared" si="49"/>
        <v>W23891</v>
      </c>
      <c r="P1045" s="8" t="s">
        <v>5215</v>
      </c>
      <c r="Q1045" s="14">
        <f>VLOOKUP($B1045,[2]Sheet3!$G:$CZ,2,0)</f>
        <v>2400306443</v>
      </c>
      <c r="R1045" s="14">
        <f>VLOOKUP($B1045,[2]Sheet3!$G:$CZ,3,0)</f>
        <v>2400306447</v>
      </c>
      <c r="S1045" s="14">
        <f>VLOOKUP($B1045,[2]Sheet3!$G:$CZ,4,0)</f>
        <v>2400306941</v>
      </c>
      <c r="T1045" s="14">
        <f>VLOOKUP($B1045,[2]Sheet3!$G:$CZ,5,0)</f>
        <v>2400306445</v>
      </c>
      <c r="U1045" s="14">
        <f>VLOOKUP($B1045,[2]Sheet3!$G:$CZ,6,0)</f>
        <v>0</v>
      </c>
      <c r="V1045" s="14">
        <f>VLOOKUP($B1045,[2]Sheet3!$G:$CZ,7,0)</f>
        <v>0</v>
      </c>
      <c r="W1045" s="14">
        <f>VLOOKUP($B1045,[2]Sheet3!$G:$CZ,8,0)</f>
        <v>0</v>
      </c>
      <c r="X1045" s="14">
        <f>VLOOKUP($B1045,[2]Sheet3!$G:$CZ,9,0)</f>
        <v>0</v>
      </c>
      <c r="Y1045" s="14">
        <f>VLOOKUP($B1045,[2]Sheet3!$G:$CZ,10,0)</f>
        <v>0</v>
      </c>
      <c r="Z1045" s="14">
        <f>VLOOKUP($B1045,[2]Sheet3!$G:$CZ,11,0)</f>
        <v>0</v>
      </c>
      <c r="AA1045" s="14">
        <f>VLOOKUP($B1045,[2]Sheet3!$G:$CZ,12,0)</f>
        <v>0</v>
      </c>
      <c r="AB1045" s="14">
        <f>VLOOKUP($B1045,[2]Sheet3!$G:$CZ,13,0)</f>
        <v>0</v>
      </c>
      <c r="AC1045" s="14">
        <f>VLOOKUP($B1045,[2]Sheet3!$G:$CZ,14,0)</f>
        <v>0</v>
      </c>
      <c r="AD1045" s="14">
        <f>VLOOKUP($B1045,[2]Sheet3!$G:$CZ,15,0)</f>
        <v>0</v>
      </c>
      <c r="AE1045" s="14">
        <f>VLOOKUP($B1045,[2]Sheet3!$G:$CZ,16,0)</f>
        <v>0</v>
      </c>
      <c r="AF1045" s="14">
        <f>VLOOKUP($B1045,[2]Sheet3!$G:$CZ,17,0)</f>
        <v>0</v>
      </c>
      <c r="AG1045" s="14">
        <f>VLOOKUP($B1045,[2]Sheet3!$G:$CZ,18,0)</f>
        <v>0</v>
      </c>
      <c r="AH1045" s="14">
        <f>VLOOKUP($B1045,[2]Sheet3!$G:$CZ,19,0)</f>
        <v>0</v>
      </c>
      <c r="AI1045" s="14">
        <f>VLOOKUP($B1045,[2]Sheet3!$G:$CZ,20,0)</f>
        <v>0</v>
      </c>
      <c r="AJ1045" s="14">
        <f>VLOOKUP($B1045,[2]Sheet3!$G:$CZ,21,0)</f>
        <v>0</v>
      </c>
      <c r="AK1045" s="14">
        <f>VLOOKUP($B1045,[2]Sheet3!$G:$CZ,22,0)</f>
        <v>0</v>
      </c>
      <c r="AL1045" s="14">
        <f>VLOOKUP($B1045,[2]Sheet3!$G:$CZ,23,0)</f>
        <v>0</v>
      </c>
      <c r="AM1045" s="14">
        <f>VLOOKUP($B1045,[2]Sheet3!$G:$CZ,24,0)</f>
        <v>0</v>
      </c>
      <c r="AN1045" s="14">
        <f>VLOOKUP($B1045,[2]Sheet3!$G:$CZ,25,0)</f>
        <v>0</v>
      </c>
      <c r="AO1045" s="14">
        <f>VLOOKUP($B1045,[2]Sheet3!$G:$CZ,26,0)</f>
        <v>0</v>
      </c>
      <c r="AP1045" s="14">
        <f>VLOOKUP($B1045,[2]Sheet3!$G:$CZ,27,0)</f>
        <v>0</v>
      </c>
      <c r="AQ1045" s="14">
        <f>VLOOKUP($B1045,[2]Sheet3!$G:$CZ,28,0)</f>
        <v>0</v>
      </c>
      <c r="AR1045" s="14">
        <f>VLOOKUP($B1045,[2]Sheet3!$G:$CZ,29,0)</f>
        <v>0</v>
      </c>
      <c r="AS1045" s="14">
        <f>VLOOKUP($B1045,[2]Sheet3!$G:$CZ,30,0)</f>
        <v>0</v>
      </c>
      <c r="AT1045" s="14">
        <f>VLOOKUP($B1045,[2]Sheet3!$G:$CZ,31,0)</f>
        <v>0</v>
      </c>
      <c r="AU1045" s="14">
        <f>VLOOKUP($B1045,[2]Sheet3!$G:$CZ,32,0)</f>
        <v>0</v>
      </c>
      <c r="AV1045" s="14">
        <f>VLOOKUP($B1045,[2]Sheet3!$G:$CZ,33,0)</f>
        <v>0</v>
      </c>
      <c r="AW1045" s="14">
        <f>VLOOKUP($B1045,[2]Sheet3!$G:$CZ,34,0)</f>
        <v>0</v>
      </c>
      <c r="AX1045" s="14">
        <f>VLOOKUP($B1045,[2]Sheet3!$G:$CZ,35,0)</f>
        <v>0</v>
      </c>
      <c r="AY1045" s="14">
        <f>VLOOKUP($B1045,[2]Sheet3!$G:$CZ,36,0)</f>
        <v>0</v>
      </c>
      <c r="AZ1045" s="14">
        <f>VLOOKUP($B1045,[2]Sheet3!$G:$CZ,37,0)</f>
        <v>0</v>
      </c>
      <c r="BA1045" s="14">
        <f>VLOOKUP($B1045,[2]Sheet3!$G:$CZ,38,0)</f>
        <v>0</v>
      </c>
      <c r="BB1045" s="14">
        <f>VLOOKUP($B1045,[2]Sheet3!$G:$CZ,39,0)</f>
        <v>0</v>
      </c>
      <c r="BC1045" s="14">
        <f>VLOOKUP($B1045,[2]Sheet3!$G:$CZ,40,0)</f>
        <v>0</v>
      </c>
      <c r="BD1045" s="14">
        <f>VLOOKUP($B1045,[2]Sheet3!$G:$CZ,41,0)</f>
        <v>0</v>
      </c>
      <c r="BE1045" s="14">
        <f>VLOOKUP($B1045,[2]Sheet3!$G:$CZ,42,0)</f>
        <v>0</v>
      </c>
      <c r="BF1045" s="14">
        <f>VLOOKUP($B1045,[2]Sheet3!$G:$CZ,43,0)</f>
        <v>0</v>
      </c>
      <c r="BG1045" s="14">
        <f>VLOOKUP($B1045,[2]Sheet3!$G:$CZ,44,0)</f>
        <v>0</v>
      </c>
      <c r="BH1045" s="14">
        <f>VLOOKUP($B1045,[2]Sheet3!$G:$CZ,45,0)</f>
        <v>0</v>
      </c>
      <c r="BI1045" s="14">
        <f>VLOOKUP($B1045,[2]Sheet3!$G:$CZ,46,0)</f>
        <v>0</v>
      </c>
      <c r="BJ1045" s="14">
        <f>VLOOKUP($B1045,[2]Sheet3!$G:$CZ,47,0)</f>
        <v>0</v>
      </c>
      <c r="BK1045" s="14">
        <f>VLOOKUP($B1045,[2]Sheet3!$G:$CZ,48,0)</f>
        <v>0</v>
      </c>
      <c r="BL1045" s="14">
        <f>VLOOKUP($B1045,[2]Sheet3!$G:$CZ,49,0)</f>
        <v>0</v>
      </c>
      <c r="BM1045" s="14">
        <f>VLOOKUP($B1045,[2]Sheet3!$G:$CZ,50,0)</f>
        <v>0</v>
      </c>
      <c r="BN1045" s="14">
        <f>VLOOKUP($B1045,[2]Sheet3!$G:$CZ,51,0)</f>
        <v>0</v>
      </c>
      <c r="BO1045" s="14">
        <f>VLOOKUP($B1045,[2]Sheet3!$G:$CZ,52,0)</f>
        <v>0</v>
      </c>
      <c r="BP1045" s="14">
        <f>VLOOKUP($B1045,[2]Sheet3!$G:$CZ,53,0)</f>
        <v>0</v>
      </c>
      <c r="BQ1045" s="14">
        <f>VLOOKUP($B1045,[2]Sheet3!$G:$CZ,54,0)</f>
        <v>0</v>
      </c>
      <c r="BR1045" s="14">
        <f>VLOOKUP($B1045,[2]Sheet3!$G:$CZ,55,0)</f>
        <v>0</v>
      </c>
      <c r="BS1045" s="14">
        <f>VLOOKUP($B1045,[2]Sheet3!$G:$CZ,56,0)</f>
        <v>0</v>
      </c>
      <c r="BT1045" s="14">
        <f>VLOOKUP($B1045,[2]Sheet3!$G:$CZ,57,0)</f>
        <v>0</v>
      </c>
      <c r="BU1045" s="14">
        <f>VLOOKUP($B1045,[2]Sheet3!$G:$CZ,58,0)</f>
        <v>0</v>
      </c>
      <c r="BV1045" s="14">
        <f>VLOOKUP($B1045,[2]Sheet3!$G:$CZ,59,0)</f>
        <v>0</v>
      </c>
      <c r="BW1045" s="14">
        <f>VLOOKUP($B1045,[2]Sheet3!$G:$CZ,60,0)</f>
        <v>0</v>
      </c>
      <c r="BX1045" s="14">
        <f>VLOOKUP($B1045,[2]Sheet3!$G:$CZ,61,0)</f>
        <v>0</v>
      </c>
      <c r="BY1045" s="14">
        <f>VLOOKUP($B1045,[2]Sheet3!$G:$CZ,62,0)</f>
        <v>0</v>
      </c>
      <c r="BZ1045" s="14">
        <f>VLOOKUP($B1045,[2]Sheet3!$G:$CZ,63,0)</f>
        <v>0</v>
      </c>
      <c r="CA1045" s="14">
        <f>VLOOKUP($B1045,[2]Sheet3!$G:$CZ,64,0)</f>
        <v>0</v>
      </c>
      <c r="CB1045" s="14">
        <f>VLOOKUP($B1045,[2]Sheet3!$G:$CZ,65,0)</f>
        <v>0</v>
      </c>
      <c r="CC1045" s="14">
        <f>VLOOKUP($B1045,[2]Sheet3!$G:$CZ,66,0)</f>
        <v>0</v>
      </c>
      <c r="CD1045" s="14">
        <f>VLOOKUP($B1045,[2]Sheet3!$G:$CZ,67,0)</f>
        <v>0</v>
      </c>
      <c r="CE1045" s="14">
        <f>VLOOKUP($B1045,[2]Sheet3!$G:$CZ,68,0)</f>
        <v>0</v>
      </c>
      <c r="CF1045" s="14">
        <f>VLOOKUP($B1045,[2]Sheet3!$G:$CZ,69,0)</f>
        <v>0</v>
      </c>
      <c r="CG1045" s="14">
        <f>VLOOKUP($B1045,[2]Sheet3!$G:$CZ,70,0)</f>
        <v>0</v>
      </c>
      <c r="CH1045" s="14">
        <f>VLOOKUP($B1045,[2]Sheet3!$G:$CZ,71,0)</f>
        <v>0</v>
      </c>
      <c r="CI1045" s="14">
        <f>VLOOKUP($B1045,[2]Sheet3!$G:$CZ,72,0)</f>
        <v>0</v>
      </c>
      <c r="CJ1045" s="14">
        <f>VLOOKUP($B1045,[2]Sheet3!$G:$CZ,73,0)</f>
        <v>0</v>
      </c>
      <c r="CK1045" s="14">
        <f>VLOOKUP($B1045,[2]Sheet3!$G:$CZ,74,0)</f>
        <v>0</v>
      </c>
      <c r="CL1045" s="14">
        <f>VLOOKUP($B1045,[2]Sheet3!$G:$CZ,75,0)</f>
        <v>0</v>
      </c>
      <c r="CM1045" s="14">
        <f>VLOOKUP($B1045,[2]Sheet3!$G:$CZ,76,0)</f>
        <v>0</v>
      </c>
      <c r="CN1045" s="14">
        <f>VLOOKUP($B1045,[2]Sheet3!$G:$CZ,77,0)</f>
        <v>0</v>
      </c>
      <c r="CO1045" s="14">
        <f>VLOOKUP($B1045,[2]Sheet3!$G:$CZ,78,0)</f>
        <v>0</v>
      </c>
      <c r="CP1045" s="14">
        <f>VLOOKUP($B1045,[2]Sheet3!$G:$CZ,79,0)</f>
        <v>0</v>
      </c>
      <c r="CQ1045" s="14">
        <f>VLOOKUP($B1045,[2]Sheet3!$G:$CZ,80,0)</f>
        <v>0</v>
      </c>
      <c r="CR1045" s="14">
        <f>VLOOKUP($B1045,[2]Sheet3!$G:$CZ,81,0)</f>
        <v>0</v>
      </c>
      <c r="CS1045" s="14">
        <f>VLOOKUP($B1045,[2]Sheet3!$G:$CZ,82,0)</f>
        <v>0</v>
      </c>
      <c r="CT1045" s="14">
        <f>VLOOKUP($B1045,[2]Sheet3!$G:$CZ,83,0)</f>
        <v>0</v>
      </c>
      <c r="CU1045" s="14">
        <f>VLOOKUP($B1045,[2]Sheet3!$G:$CZ,84,0)</f>
        <v>0</v>
      </c>
      <c r="CV1045" s="14">
        <f>VLOOKUP($B1045,[2]Sheet3!$G:$CZ,85,0)</f>
        <v>0</v>
      </c>
      <c r="CW1045" s="14">
        <f>VLOOKUP($B1045,[2]Sheet3!$G:$CZ,86,0)</f>
        <v>0</v>
      </c>
      <c r="CX1045" s="14">
        <f>VLOOKUP($B1045,[2]Sheet3!$G:$CZ,87,0)</f>
        <v>0</v>
      </c>
      <c r="CY1045" s="14">
        <f>VLOOKUP($B1045,[2]Sheet3!$G:$CZ,88,0)</f>
        <v>0</v>
      </c>
      <c r="CZ1045" s="14">
        <f>VLOOKUP($B1045,[2]Sheet3!$G:$CZ,89,0)</f>
        <v>0</v>
      </c>
      <c r="DA1045" s="14">
        <f>VLOOKUP($B1045,[2]Sheet3!$G:$CZ,90,0)</f>
        <v>0</v>
      </c>
      <c r="DB1045" s="14">
        <f>VLOOKUP($B1045,[2]Sheet3!$G:$CZ,91,0)</f>
        <v>0</v>
      </c>
      <c r="DC1045" s="14">
        <f>VLOOKUP($B1045,[2]Sheet3!$G:$CZ,92,0)</f>
        <v>0</v>
      </c>
      <c r="DD1045" s="14">
        <f>VLOOKUP($B1045,[2]Sheet3!$G:$CZ,93,0)</f>
        <v>0</v>
      </c>
      <c r="DE1045" s="14">
        <f>VLOOKUP($B1045,[2]Sheet3!$G:$CZ,94,0)</f>
        <v>0</v>
      </c>
      <c r="DF1045" s="14">
        <f>VLOOKUP($B1045,[2]Sheet3!$G:$CZ,95,0)</f>
        <v>0</v>
      </c>
      <c r="DG1045" s="14">
        <f>VLOOKUP($B1045,[2]Sheet3!$G:$CZ,96,0)</f>
        <v>0</v>
      </c>
      <c r="DH1045" s="14">
        <f>VLOOKUP($B1045,[2]Sheet3!$G:$CZ,97,0)</f>
        <v>0</v>
      </c>
      <c r="DI1045" s="14">
        <f>VLOOKUP($B1045,[2]Sheet3!$G:$CZ,98,0)</f>
        <v>0</v>
      </c>
    </row>
    <row r="1046" spans="1:113" x14ac:dyDescent="0.3">
      <c r="A1046" s="9" t="str">
        <f t="shared" si="50"/>
        <v>SB4095</v>
      </c>
      <c r="B1046" s="15" t="s">
        <v>2375</v>
      </c>
      <c r="C1046" s="15" t="s">
        <v>2376</v>
      </c>
      <c r="F1046" s="7" t="s">
        <v>15</v>
      </c>
      <c r="G1046" s="12" t="s">
        <v>4538</v>
      </c>
      <c r="H1046" s="12" t="str">
        <f>VLOOKUP($B1046,[1]Sheet1!$A:$G,5,0)</f>
        <v>rajeesh.krishnan@redingtongroup.com</v>
      </c>
      <c r="I1046" s="12" t="str">
        <f>VLOOKUP($B1046,[1]Sheet1!$A:$G,7,0)</f>
        <v>vikram.kumar@redingtongroup.com</v>
      </c>
      <c r="J1046" s="12" t="s">
        <v>82</v>
      </c>
      <c r="K1046" s="7"/>
      <c r="L1046" s="7"/>
      <c r="M1046" s="8"/>
      <c r="N1046" s="7" t="str">
        <f t="shared" si="48"/>
        <v>rajeesh.krishnan@redingtongroup.com; vikram.kumar@redingtongroup.com; nilesh.phirke@redingtongroup.com;christopher.joseph@redingtongroup.com</v>
      </c>
      <c r="O1046" s="7" t="str">
        <f t="shared" si="49"/>
        <v>SB4095</v>
      </c>
      <c r="P1046" s="8" t="s">
        <v>5215</v>
      </c>
      <c r="Q1046" s="14">
        <f>VLOOKUP($B1046,[2]Sheet3!$G:$CZ,2,0)</f>
        <v>2400306414</v>
      </c>
      <c r="R1046" s="14">
        <f>VLOOKUP($B1046,[2]Sheet3!$G:$CZ,3,0)</f>
        <v>2400306412</v>
      </c>
      <c r="S1046" s="14">
        <f>VLOOKUP($B1046,[2]Sheet3!$G:$CZ,4,0)</f>
        <v>2400306416</v>
      </c>
      <c r="T1046" s="14">
        <f>VLOOKUP($B1046,[2]Sheet3!$G:$CZ,5,0)</f>
        <v>0</v>
      </c>
      <c r="U1046" s="14">
        <f>VLOOKUP($B1046,[2]Sheet3!$G:$CZ,6,0)</f>
        <v>0</v>
      </c>
      <c r="V1046" s="14">
        <f>VLOOKUP($B1046,[2]Sheet3!$G:$CZ,7,0)</f>
        <v>0</v>
      </c>
      <c r="W1046" s="14">
        <f>VLOOKUP($B1046,[2]Sheet3!$G:$CZ,8,0)</f>
        <v>0</v>
      </c>
      <c r="X1046" s="14">
        <f>VLOOKUP($B1046,[2]Sheet3!$G:$CZ,9,0)</f>
        <v>0</v>
      </c>
      <c r="Y1046" s="14">
        <f>VLOOKUP($B1046,[2]Sheet3!$G:$CZ,10,0)</f>
        <v>0</v>
      </c>
      <c r="Z1046" s="14">
        <f>VLOOKUP($B1046,[2]Sheet3!$G:$CZ,11,0)</f>
        <v>0</v>
      </c>
      <c r="AA1046" s="14">
        <f>VLOOKUP($B1046,[2]Sheet3!$G:$CZ,12,0)</f>
        <v>0</v>
      </c>
      <c r="AB1046" s="14">
        <f>VLOOKUP($B1046,[2]Sheet3!$G:$CZ,13,0)</f>
        <v>0</v>
      </c>
      <c r="AC1046" s="14">
        <f>VLOOKUP($B1046,[2]Sheet3!$G:$CZ,14,0)</f>
        <v>0</v>
      </c>
      <c r="AD1046" s="14">
        <f>VLOOKUP($B1046,[2]Sheet3!$G:$CZ,15,0)</f>
        <v>0</v>
      </c>
      <c r="AE1046" s="14">
        <f>VLOOKUP($B1046,[2]Sheet3!$G:$CZ,16,0)</f>
        <v>0</v>
      </c>
      <c r="AF1046" s="14">
        <f>VLOOKUP($B1046,[2]Sheet3!$G:$CZ,17,0)</f>
        <v>0</v>
      </c>
      <c r="AG1046" s="14">
        <f>VLOOKUP($B1046,[2]Sheet3!$G:$CZ,18,0)</f>
        <v>0</v>
      </c>
      <c r="AH1046" s="14">
        <f>VLOOKUP($B1046,[2]Sheet3!$G:$CZ,19,0)</f>
        <v>0</v>
      </c>
      <c r="AI1046" s="14">
        <f>VLOOKUP($B1046,[2]Sheet3!$G:$CZ,20,0)</f>
        <v>0</v>
      </c>
      <c r="AJ1046" s="14">
        <f>VLOOKUP($B1046,[2]Sheet3!$G:$CZ,21,0)</f>
        <v>0</v>
      </c>
      <c r="AK1046" s="14">
        <f>VLOOKUP($B1046,[2]Sheet3!$G:$CZ,22,0)</f>
        <v>0</v>
      </c>
      <c r="AL1046" s="14">
        <f>VLOOKUP($B1046,[2]Sheet3!$G:$CZ,23,0)</f>
        <v>0</v>
      </c>
      <c r="AM1046" s="14">
        <f>VLOOKUP($B1046,[2]Sheet3!$G:$CZ,24,0)</f>
        <v>0</v>
      </c>
      <c r="AN1046" s="14">
        <f>VLOOKUP($B1046,[2]Sheet3!$G:$CZ,25,0)</f>
        <v>0</v>
      </c>
      <c r="AO1046" s="14">
        <f>VLOOKUP($B1046,[2]Sheet3!$G:$CZ,26,0)</f>
        <v>0</v>
      </c>
      <c r="AP1046" s="14">
        <f>VLOOKUP($B1046,[2]Sheet3!$G:$CZ,27,0)</f>
        <v>0</v>
      </c>
      <c r="AQ1046" s="14">
        <f>VLOOKUP($B1046,[2]Sheet3!$G:$CZ,28,0)</f>
        <v>0</v>
      </c>
      <c r="AR1046" s="14">
        <f>VLOOKUP($B1046,[2]Sheet3!$G:$CZ,29,0)</f>
        <v>0</v>
      </c>
      <c r="AS1046" s="14">
        <f>VLOOKUP($B1046,[2]Sheet3!$G:$CZ,30,0)</f>
        <v>0</v>
      </c>
      <c r="AT1046" s="14">
        <f>VLOOKUP($B1046,[2]Sheet3!$G:$CZ,31,0)</f>
        <v>0</v>
      </c>
      <c r="AU1046" s="14">
        <f>VLOOKUP($B1046,[2]Sheet3!$G:$CZ,32,0)</f>
        <v>0</v>
      </c>
      <c r="AV1046" s="14">
        <f>VLOOKUP($B1046,[2]Sheet3!$G:$CZ,33,0)</f>
        <v>0</v>
      </c>
      <c r="AW1046" s="14">
        <f>VLOOKUP($B1046,[2]Sheet3!$G:$CZ,34,0)</f>
        <v>0</v>
      </c>
      <c r="AX1046" s="14">
        <f>VLOOKUP($B1046,[2]Sheet3!$G:$CZ,35,0)</f>
        <v>0</v>
      </c>
      <c r="AY1046" s="14">
        <f>VLOOKUP($B1046,[2]Sheet3!$G:$CZ,36,0)</f>
        <v>0</v>
      </c>
      <c r="AZ1046" s="14">
        <f>VLOOKUP($B1046,[2]Sheet3!$G:$CZ,37,0)</f>
        <v>0</v>
      </c>
      <c r="BA1046" s="14">
        <f>VLOOKUP($B1046,[2]Sheet3!$G:$CZ,38,0)</f>
        <v>0</v>
      </c>
      <c r="BB1046" s="14">
        <f>VLOOKUP($B1046,[2]Sheet3!$G:$CZ,39,0)</f>
        <v>0</v>
      </c>
      <c r="BC1046" s="14">
        <f>VLOOKUP($B1046,[2]Sheet3!$G:$CZ,40,0)</f>
        <v>0</v>
      </c>
      <c r="BD1046" s="14">
        <f>VLOOKUP($B1046,[2]Sheet3!$G:$CZ,41,0)</f>
        <v>0</v>
      </c>
      <c r="BE1046" s="14">
        <f>VLOOKUP($B1046,[2]Sheet3!$G:$CZ,42,0)</f>
        <v>0</v>
      </c>
      <c r="BF1046" s="14">
        <f>VLOOKUP($B1046,[2]Sheet3!$G:$CZ,43,0)</f>
        <v>0</v>
      </c>
      <c r="BG1046" s="14">
        <f>VLOOKUP($B1046,[2]Sheet3!$G:$CZ,44,0)</f>
        <v>0</v>
      </c>
      <c r="BH1046" s="14">
        <f>VLOOKUP($B1046,[2]Sheet3!$G:$CZ,45,0)</f>
        <v>0</v>
      </c>
      <c r="BI1046" s="14">
        <f>VLOOKUP($B1046,[2]Sheet3!$G:$CZ,46,0)</f>
        <v>0</v>
      </c>
      <c r="BJ1046" s="14">
        <f>VLOOKUP($B1046,[2]Sheet3!$G:$CZ,47,0)</f>
        <v>0</v>
      </c>
      <c r="BK1046" s="14">
        <f>VLOOKUP($B1046,[2]Sheet3!$G:$CZ,48,0)</f>
        <v>0</v>
      </c>
      <c r="BL1046" s="14">
        <f>VLOOKUP($B1046,[2]Sheet3!$G:$CZ,49,0)</f>
        <v>0</v>
      </c>
      <c r="BM1046" s="14">
        <f>VLOOKUP($B1046,[2]Sheet3!$G:$CZ,50,0)</f>
        <v>0</v>
      </c>
      <c r="BN1046" s="14">
        <f>VLOOKUP($B1046,[2]Sheet3!$G:$CZ,51,0)</f>
        <v>0</v>
      </c>
      <c r="BO1046" s="14">
        <f>VLOOKUP($B1046,[2]Sheet3!$G:$CZ,52,0)</f>
        <v>0</v>
      </c>
      <c r="BP1046" s="14">
        <f>VLOOKUP($B1046,[2]Sheet3!$G:$CZ,53,0)</f>
        <v>0</v>
      </c>
      <c r="BQ1046" s="14">
        <f>VLOOKUP($B1046,[2]Sheet3!$G:$CZ,54,0)</f>
        <v>0</v>
      </c>
      <c r="BR1046" s="14">
        <f>VLOOKUP($B1046,[2]Sheet3!$G:$CZ,55,0)</f>
        <v>0</v>
      </c>
      <c r="BS1046" s="14">
        <f>VLOOKUP($B1046,[2]Sheet3!$G:$CZ,56,0)</f>
        <v>0</v>
      </c>
      <c r="BT1046" s="14">
        <f>VLOOKUP($B1046,[2]Sheet3!$G:$CZ,57,0)</f>
        <v>0</v>
      </c>
      <c r="BU1046" s="14">
        <f>VLOOKUP($B1046,[2]Sheet3!$G:$CZ,58,0)</f>
        <v>0</v>
      </c>
      <c r="BV1046" s="14">
        <f>VLOOKUP($B1046,[2]Sheet3!$G:$CZ,59,0)</f>
        <v>0</v>
      </c>
      <c r="BW1046" s="14">
        <f>VLOOKUP($B1046,[2]Sheet3!$G:$CZ,60,0)</f>
        <v>0</v>
      </c>
      <c r="BX1046" s="14">
        <f>VLOOKUP($B1046,[2]Sheet3!$G:$CZ,61,0)</f>
        <v>0</v>
      </c>
      <c r="BY1046" s="14">
        <f>VLOOKUP($B1046,[2]Sheet3!$G:$CZ,62,0)</f>
        <v>0</v>
      </c>
      <c r="BZ1046" s="14">
        <f>VLOOKUP($B1046,[2]Sheet3!$G:$CZ,63,0)</f>
        <v>0</v>
      </c>
      <c r="CA1046" s="14">
        <f>VLOOKUP($B1046,[2]Sheet3!$G:$CZ,64,0)</f>
        <v>0</v>
      </c>
      <c r="CB1046" s="14">
        <f>VLOOKUP($B1046,[2]Sheet3!$G:$CZ,65,0)</f>
        <v>0</v>
      </c>
      <c r="CC1046" s="14">
        <f>VLOOKUP($B1046,[2]Sheet3!$G:$CZ,66,0)</f>
        <v>0</v>
      </c>
      <c r="CD1046" s="14">
        <f>VLOOKUP($B1046,[2]Sheet3!$G:$CZ,67,0)</f>
        <v>0</v>
      </c>
      <c r="CE1046" s="14">
        <f>VLOOKUP($B1046,[2]Sheet3!$G:$CZ,68,0)</f>
        <v>0</v>
      </c>
      <c r="CF1046" s="14">
        <f>VLOOKUP($B1046,[2]Sheet3!$G:$CZ,69,0)</f>
        <v>0</v>
      </c>
      <c r="CG1046" s="14">
        <f>VLOOKUP($B1046,[2]Sheet3!$G:$CZ,70,0)</f>
        <v>0</v>
      </c>
      <c r="CH1046" s="14">
        <f>VLOOKUP($B1046,[2]Sheet3!$G:$CZ,71,0)</f>
        <v>0</v>
      </c>
      <c r="CI1046" s="14">
        <f>VLOOKUP($B1046,[2]Sheet3!$G:$CZ,72,0)</f>
        <v>0</v>
      </c>
      <c r="CJ1046" s="14">
        <f>VLOOKUP($B1046,[2]Sheet3!$G:$CZ,73,0)</f>
        <v>0</v>
      </c>
      <c r="CK1046" s="14">
        <f>VLOOKUP($B1046,[2]Sheet3!$G:$CZ,74,0)</f>
        <v>0</v>
      </c>
      <c r="CL1046" s="14">
        <f>VLOOKUP($B1046,[2]Sheet3!$G:$CZ,75,0)</f>
        <v>0</v>
      </c>
      <c r="CM1046" s="14">
        <f>VLOOKUP($B1046,[2]Sheet3!$G:$CZ,76,0)</f>
        <v>0</v>
      </c>
      <c r="CN1046" s="14">
        <f>VLOOKUP($B1046,[2]Sheet3!$G:$CZ,77,0)</f>
        <v>0</v>
      </c>
      <c r="CO1046" s="14">
        <f>VLOOKUP($B1046,[2]Sheet3!$G:$CZ,78,0)</f>
        <v>0</v>
      </c>
      <c r="CP1046" s="14">
        <f>VLOOKUP($B1046,[2]Sheet3!$G:$CZ,79,0)</f>
        <v>0</v>
      </c>
      <c r="CQ1046" s="14">
        <f>VLOOKUP($B1046,[2]Sheet3!$G:$CZ,80,0)</f>
        <v>0</v>
      </c>
      <c r="CR1046" s="14">
        <f>VLOOKUP($B1046,[2]Sheet3!$G:$CZ,81,0)</f>
        <v>0</v>
      </c>
      <c r="CS1046" s="14">
        <f>VLOOKUP($B1046,[2]Sheet3!$G:$CZ,82,0)</f>
        <v>0</v>
      </c>
      <c r="CT1046" s="14">
        <f>VLOOKUP($B1046,[2]Sheet3!$G:$CZ,83,0)</f>
        <v>0</v>
      </c>
      <c r="CU1046" s="14">
        <f>VLOOKUP($B1046,[2]Sheet3!$G:$CZ,84,0)</f>
        <v>0</v>
      </c>
      <c r="CV1046" s="14">
        <f>VLOOKUP($B1046,[2]Sheet3!$G:$CZ,85,0)</f>
        <v>0</v>
      </c>
      <c r="CW1046" s="14">
        <f>VLOOKUP($B1046,[2]Sheet3!$G:$CZ,86,0)</f>
        <v>0</v>
      </c>
      <c r="CX1046" s="14">
        <f>VLOOKUP($B1046,[2]Sheet3!$G:$CZ,87,0)</f>
        <v>0</v>
      </c>
      <c r="CY1046" s="14">
        <f>VLOOKUP($B1046,[2]Sheet3!$G:$CZ,88,0)</f>
        <v>0</v>
      </c>
      <c r="CZ1046" s="14">
        <f>VLOOKUP($B1046,[2]Sheet3!$G:$CZ,89,0)</f>
        <v>0</v>
      </c>
      <c r="DA1046" s="14">
        <f>VLOOKUP($B1046,[2]Sheet3!$G:$CZ,90,0)</f>
        <v>0</v>
      </c>
      <c r="DB1046" s="14">
        <f>VLOOKUP($B1046,[2]Sheet3!$G:$CZ,91,0)</f>
        <v>0</v>
      </c>
      <c r="DC1046" s="14">
        <f>VLOOKUP($B1046,[2]Sheet3!$G:$CZ,92,0)</f>
        <v>0</v>
      </c>
      <c r="DD1046" s="14">
        <f>VLOOKUP($B1046,[2]Sheet3!$G:$CZ,93,0)</f>
        <v>0</v>
      </c>
      <c r="DE1046" s="14">
        <f>VLOOKUP($B1046,[2]Sheet3!$G:$CZ,94,0)</f>
        <v>0</v>
      </c>
      <c r="DF1046" s="14">
        <f>VLOOKUP($B1046,[2]Sheet3!$G:$CZ,95,0)</f>
        <v>0</v>
      </c>
      <c r="DG1046" s="14">
        <f>VLOOKUP($B1046,[2]Sheet3!$G:$CZ,96,0)</f>
        <v>0</v>
      </c>
      <c r="DH1046" s="14">
        <f>VLOOKUP($B1046,[2]Sheet3!$G:$CZ,97,0)</f>
        <v>0</v>
      </c>
      <c r="DI1046" s="14">
        <f>VLOOKUP($B1046,[2]Sheet3!$G:$CZ,98,0)</f>
        <v>0</v>
      </c>
    </row>
    <row r="1047" spans="1:113" x14ac:dyDescent="0.3">
      <c r="A1047" s="9" t="str">
        <f t="shared" si="50"/>
        <v>W43122</v>
      </c>
      <c r="B1047" s="15" t="s">
        <v>2377</v>
      </c>
      <c r="C1047" s="15" t="s">
        <v>2378</v>
      </c>
      <c r="F1047" s="7" t="s">
        <v>15</v>
      </c>
      <c r="G1047" s="12" t="s">
        <v>4539</v>
      </c>
      <c r="H1047" s="12" t="str">
        <f>VLOOKUP($B1047,[1]Sheet1!$A:$G,5,0)</f>
        <v>shobhit.kumar@redingtongroup.com</v>
      </c>
      <c r="I1047" s="12" t="str">
        <f>VLOOKUP($B1047,[1]Sheet1!$A:$G,7,0)</f>
        <v>rohan.vora@redingtongroup.com</v>
      </c>
      <c r="J1047" s="12" t="s">
        <v>82</v>
      </c>
      <c r="K1047" s="7"/>
      <c r="L1047" s="7"/>
      <c r="M1047" s="8"/>
      <c r="N1047" s="7" t="str">
        <f t="shared" si="48"/>
        <v>shobhit.kumar@redingtongroup.com; rohan.vora@redingtongroup.com; nilesh.phirke@redingtongroup.com;christopher.joseph@redingtongroup.com</v>
      </c>
      <c r="O1047" s="7" t="str">
        <f t="shared" si="49"/>
        <v>W43122</v>
      </c>
      <c r="P1047" s="8" t="s">
        <v>5215</v>
      </c>
      <c r="Q1047" s="14">
        <f>VLOOKUP($B1047,[2]Sheet3!$G:$CZ,2,0)</f>
        <v>2400304209</v>
      </c>
      <c r="R1047" s="14">
        <f>VLOOKUP($B1047,[2]Sheet3!$G:$CZ,3,0)</f>
        <v>2400309080</v>
      </c>
      <c r="S1047" s="14">
        <f>VLOOKUP($B1047,[2]Sheet3!$G:$CZ,4,0)</f>
        <v>0</v>
      </c>
      <c r="T1047" s="14">
        <f>VLOOKUP($B1047,[2]Sheet3!$G:$CZ,5,0)</f>
        <v>0</v>
      </c>
      <c r="U1047" s="14">
        <f>VLOOKUP($B1047,[2]Sheet3!$G:$CZ,6,0)</f>
        <v>0</v>
      </c>
      <c r="V1047" s="14">
        <f>VLOOKUP($B1047,[2]Sheet3!$G:$CZ,7,0)</f>
        <v>0</v>
      </c>
      <c r="W1047" s="14">
        <f>VLOOKUP($B1047,[2]Sheet3!$G:$CZ,8,0)</f>
        <v>0</v>
      </c>
      <c r="X1047" s="14">
        <f>VLOOKUP($B1047,[2]Sheet3!$G:$CZ,9,0)</f>
        <v>0</v>
      </c>
      <c r="Y1047" s="14">
        <f>VLOOKUP($B1047,[2]Sheet3!$G:$CZ,10,0)</f>
        <v>0</v>
      </c>
      <c r="Z1047" s="14">
        <f>VLOOKUP($B1047,[2]Sheet3!$G:$CZ,11,0)</f>
        <v>0</v>
      </c>
      <c r="AA1047" s="14">
        <f>VLOOKUP($B1047,[2]Sheet3!$G:$CZ,12,0)</f>
        <v>0</v>
      </c>
      <c r="AB1047" s="14">
        <f>VLOOKUP($B1047,[2]Sheet3!$G:$CZ,13,0)</f>
        <v>0</v>
      </c>
      <c r="AC1047" s="14">
        <f>VLOOKUP($B1047,[2]Sheet3!$G:$CZ,14,0)</f>
        <v>0</v>
      </c>
      <c r="AD1047" s="14">
        <f>VLOOKUP($B1047,[2]Sheet3!$G:$CZ,15,0)</f>
        <v>0</v>
      </c>
      <c r="AE1047" s="14">
        <f>VLOOKUP($B1047,[2]Sheet3!$G:$CZ,16,0)</f>
        <v>0</v>
      </c>
      <c r="AF1047" s="14">
        <f>VLOOKUP($B1047,[2]Sheet3!$G:$CZ,17,0)</f>
        <v>0</v>
      </c>
      <c r="AG1047" s="14">
        <f>VLOOKUP($B1047,[2]Sheet3!$G:$CZ,18,0)</f>
        <v>0</v>
      </c>
      <c r="AH1047" s="14">
        <f>VLOOKUP($B1047,[2]Sheet3!$G:$CZ,19,0)</f>
        <v>0</v>
      </c>
      <c r="AI1047" s="14">
        <f>VLOOKUP($B1047,[2]Sheet3!$G:$CZ,20,0)</f>
        <v>0</v>
      </c>
      <c r="AJ1047" s="14">
        <f>VLOOKUP($B1047,[2]Sheet3!$G:$CZ,21,0)</f>
        <v>0</v>
      </c>
      <c r="AK1047" s="14">
        <f>VLOOKUP($B1047,[2]Sheet3!$G:$CZ,22,0)</f>
        <v>0</v>
      </c>
      <c r="AL1047" s="14">
        <f>VLOOKUP($B1047,[2]Sheet3!$G:$CZ,23,0)</f>
        <v>0</v>
      </c>
      <c r="AM1047" s="14">
        <f>VLOOKUP($B1047,[2]Sheet3!$G:$CZ,24,0)</f>
        <v>0</v>
      </c>
      <c r="AN1047" s="14">
        <f>VLOOKUP($B1047,[2]Sheet3!$G:$CZ,25,0)</f>
        <v>0</v>
      </c>
      <c r="AO1047" s="14">
        <f>VLOOKUP($B1047,[2]Sheet3!$G:$CZ,26,0)</f>
        <v>0</v>
      </c>
      <c r="AP1047" s="14">
        <f>VLOOKUP($B1047,[2]Sheet3!$G:$CZ,27,0)</f>
        <v>0</v>
      </c>
      <c r="AQ1047" s="14">
        <f>VLOOKUP($B1047,[2]Sheet3!$G:$CZ,28,0)</f>
        <v>0</v>
      </c>
      <c r="AR1047" s="14">
        <f>VLOOKUP($B1047,[2]Sheet3!$G:$CZ,29,0)</f>
        <v>0</v>
      </c>
      <c r="AS1047" s="14">
        <f>VLOOKUP($B1047,[2]Sheet3!$G:$CZ,30,0)</f>
        <v>0</v>
      </c>
      <c r="AT1047" s="14">
        <f>VLOOKUP($B1047,[2]Sheet3!$G:$CZ,31,0)</f>
        <v>0</v>
      </c>
      <c r="AU1047" s="14">
        <f>VLOOKUP($B1047,[2]Sheet3!$G:$CZ,32,0)</f>
        <v>0</v>
      </c>
      <c r="AV1047" s="14">
        <f>VLOOKUP($B1047,[2]Sheet3!$G:$CZ,33,0)</f>
        <v>0</v>
      </c>
      <c r="AW1047" s="14">
        <f>VLOOKUP($B1047,[2]Sheet3!$G:$CZ,34,0)</f>
        <v>0</v>
      </c>
      <c r="AX1047" s="14">
        <f>VLOOKUP($B1047,[2]Sheet3!$G:$CZ,35,0)</f>
        <v>0</v>
      </c>
      <c r="AY1047" s="14">
        <f>VLOOKUP($B1047,[2]Sheet3!$G:$CZ,36,0)</f>
        <v>0</v>
      </c>
      <c r="AZ1047" s="14">
        <f>VLOOKUP($B1047,[2]Sheet3!$G:$CZ,37,0)</f>
        <v>0</v>
      </c>
      <c r="BA1047" s="14">
        <f>VLOOKUP($B1047,[2]Sheet3!$G:$CZ,38,0)</f>
        <v>0</v>
      </c>
      <c r="BB1047" s="14">
        <f>VLOOKUP($B1047,[2]Sheet3!$G:$CZ,39,0)</f>
        <v>0</v>
      </c>
      <c r="BC1047" s="14">
        <f>VLOOKUP($B1047,[2]Sheet3!$G:$CZ,40,0)</f>
        <v>0</v>
      </c>
      <c r="BD1047" s="14">
        <f>VLOOKUP($B1047,[2]Sheet3!$G:$CZ,41,0)</f>
        <v>0</v>
      </c>
      <c r="BE1047" s="14">
        <f>VLOOKUP($B1047,[2]Sheet3!$G:$CZ,42,0)</f>
        <v>0</v>
      </c>
      <c r="BF1047" s="14">
        <f>VLOOKUP($B1047,[2]Sheet3!$G:$CZ,43,0)</f>
        <v>0</v>
      </c>
      <c r="BG1047" s="14">
        <f>VLOOKUP($B1047,[2]Sheet3!$G:$CZ,44,0)</f>
        <v>0</v>
      </c>
      <c r="BH1047" s="14">
        <f>VLOOKUP($B1047,[2]Sheet3!$G:$CZ,45,0)</f>
        <v>0</v>
      </c>
      <c r="BI1047" s="14">
        <f>VLOOKUP($B1047,[2]Sheet3!$G:$CZ,46,0)</f>
        <v>0</v>
      </c>
      <c r="BJ1047" s="14">
        <f>VLOOKUP($B1047,[2]Sheet3!$G:$CZ,47,0)</f>
        <v>0</v>
      </c>
      <c r="BK1047" s="14">
        <f>VLOOKUP($B1047,[2]Sheet3!$G:$CZ,48,0)</f>
        <v>0</v>
      </c>
      <c r="BL1047" s="14">
        <f>VLOOKUP($B1047,[2]Sheet3!$G:$CZ,49,0)</f>
        <v>0</v>
      </c>
      <c r="BM1047" s="14">
        <f>VLOOKUP($B1047,[2]Sheet3!$G:$CZ,50,0)</f>
        <v>0</v>
      </c>
      <c r="BN1047" s="14">
        <f>VLOOKUP($B1047,[2]Sheet3!$G:$CZ,51,0)</f>
        <v>0</v>
      </c>
      <c r="BO1047" s="14">
        <f>VLOOKUP($B1047,[2]Sheet3!$G:$CZ,52,0)</f>
        <v>0</v>
      </c>
      <c r="BP1047" s="14">
        <f>VLOOKUP($B1047,[2]Sheet3!$G:$CZ,53,0)</f>
        <v>0</v>
      </c>
      <c r="BQ1047" s="14">
        <f>VLOOKUP($B1047,[2]Sheet3!$G:$CZ,54,0)</f>
        <v>0</v>
      </c>
      <c r="BR1047" s="14">
        <f>VLOOKUP($B1047,[2]Sheet3!$G:$CZ,55,0)</f>
        <v>0</v>
      </c>
      <c r="BS1047" s="14">
        <f>VLOOKUP($B1047,[2]Sheet3!$G:$CZ,56,0)</f>
        <v>0</v>
      </c>
      <c r="BT1047" s="14">
        <f>VLOOKUP($B1047,[2]Sheet3!$G:$CZ,57,0)</f>
        <v>0</v>
      </c>
      <c r="BU1047" s="14">
        <f>VLOOKUP($B1047,[2]Sheet3!$G:$CZ,58,0)</f>
        <v>0</v>
      </c>
      <c r="BV1047" s="14">
        <f>VLOOKUP($B1047,[2]Sheet3!$G:$CZ,59,0)</f>
        <v>0</v>
      </c>
      <c r="BW1047" s="14">
        <f>VLOOKUP($B1047,[2]Sheet3!$G:$CZ,60,0)</f>
        <v>0</v>
      </c>
      <c r="BX1047" s="14">
        <f>VLOOKUP($B1047,[2]Sheet3!$G:$CZ,61,0)</f>
        <v>0</v>
      </c>
      <c r="BY1047" s="14">
        <f>VLOOKUP($B1047,[2]Sheet3!$G:$CZ,62,0)</f>
        <v>0</v>
      </c>
      <c r="BZ1047" s="14">
        <f>VLOOKUP($B1047,[2]Sheet3!$G:$CZ,63,0)</f>
        <v>0</v>
      </c>
      <c r="CA1047" s="14">
        <f>VLOOKUP($B1047,[2]Sheet3!$G:$CZ,64,0)</f>
        <v>0</v>
      </c>
      <c r="CB1047" s="14">
        <f>VLOOKUP($B1047,[2]Sheet3!$G:$CZ,65,0)</f>
        <v>0</v>
      </c>
      <c r="CC1047" s="14">
        <f>VLOOKUP($B1047,[2]Sheet3!$G:$CZ,66,0)</f>
        <v>0</v>
      </c>
      <c r="CD1047" s="14">
        <f>VLOOKUP($B1047,[2]Sheet3!$G:$CZ,67,0)</f>
        <v>0</v>
      </c>
      <c r="CE1047" s="14">
        <f>VLOOKUP($B1047,[2]Sheet3!$G:$CZ,68,0)</f>
        <v>0</v>
      </c>
      <c r="CF1047" s="14">
        <f>VLOOKUP($B1047,[2]Sheet3!$G:$CZ,69,0)</f>
        <v>0</v>
      </c>
      <c r="CG1047" s="14">
        <f>VLOOKUP($B1047,[2]Sheet3!$G:$CZ,70,0)</f>
        <v>0</v>
      </c>
      <c r="CH1047" s="14">
        <f>VLOOKUP($B1047,[2]Sheet3!$G:$CZ,71,0)</f>
        <v>0</v>
      </c>
      <c r="CI1047" s="14">
        <f>VLOOKUP($B1047,[2]Sheet3!$G:$CZ,72,0)</f>
        <v>0</v>
      </c>
      <c r="CJ1047" s="14">
        <f>VLOOKUP($B1047,[2]Sheet3!$G:$CZ,73,0)</f>
        <v>0</v>
      </c>
      <c r="CK1047" s="14">
        <f>VLOOKUP($B1047,[2]Sheet3!$G:$CZ,74,0)</f>
        <v>0</v>
      </c>
      <c r="CL1047" s="14">
        <f>VLOOKUP($B1047,[2]Sheet3!$G:$CZ,75,0)</f>
        <v>0</v>
      </c>
      <c r="CM1047" s="14">
        <f>VLOOKUP($B1047,[2]Sheet3!$G:$CZ,76,0)</f>
        <v>0</v>
      </c>
      <c r="CN1047" s="14">
        <f>VLOOKUP($B1047,[2]Sheet3!$G:$CZ,77,0)</f>
        <v>0</v>
      </c>
      <c r="CO1047" s="14">
        <f>VLOOKUP($B1047,[2]Sheet3!$G:$CZ,78,0)</f>
        <v>0</v>
      </c>
      <c r="CP1047" s="14">
        <f>VLOOKUP($B1047,[2]Sheet3!$G:$CZ,79,0)</f>
        <v>0</v>
      </c>
      <c r="CQ1047" s="14">
        <f>VLOOKUP($B1047,[2]Sheet3!$G:$CZ,80,0)</f>
        <v>0</v>
      </c>
      <c r="CR1047" s="14">
        <f>VLOOKUP($B1047,[2]Sheet3!$G:$CZ,81,0)</f>
        <v>0</v>
      </c>
      <c r="CS1047" s="14">
        <f>VLOOKUP($B1047,[2]Sheet3!$G:$CZ,82,0)</f>
        <v>0</v>
      </c>
      <c r="CT1047" s="14">
        <f>VLOOKUP($B1047,[2]Sheet3!$G:$CZ,83,0)</f>
        <v>0</v>
      </c>
      <c r="CU1047" s="14">
        <f>VLOOKUP($B1047,[2]Sheet3!$G:$CZ,84,0)</f>
        <v>0</v>
      </c>
      <c r="CV1047" s="14">
        <f>VLOOKUP($B1047,[2]Sheet3!$G:$CZ,85,0)</f>
        <v>0</v>
      </c>
      <c r="CW1047" s="14">
        <f>VLOOKUP($B1047,[2]Sheet3!$G:$CZ,86,0)</f>
        <v>0</v>
      </c>
      <c r="CX1047" s="14">
        <f>VLOOKUP($B1047,[2]Sheet3!$G:$CZ,87,0)</f>
        <v>0</v>
      </c>
      <c r="CY1047" s="14">
        <f>VLOOKUP($B1047,[2]Sheet3!$G:$CZ,88,0)</f>
        <v>0</v>
      </c>
      <c r="CZ1047" s="14">
        <f>VLOOKUP($B1047,[2]Sheet3!$G:$CZ,89,0)</f>
        <v>0</v>
      </c>
      <c r="DA1047" s="14">
        <f>VLOOKUP($B1047,[2]Sheet3!$G:$CZ,90,0)</f>
        <v>0</v>
      </c>
      <c r="DB1047" s="14">
        <f>VLOOKUP($B1047,[2]Sheet3!$G:$CZ,91,0)</f>
        <v>0</v>
      </c>
      <c r="DC1047" s="14">
        <f>VLOOKUP($B1047,[2]Sheet3!$G:$CZ,92,0)</f>
        <v>0</v>
      </c>
      <c r="DD1047" s="14">
        <f>VLOOKUP($B1047,[2]Sheet3!$G:$CZ,93,0)</f>
        <v>0</v>
      </c>
      <c r="DE1047" s="14">
        <f>VLOOKUP($B1047,[2]Sheet3!$G:$CZ,94,0)</f>
        <v>0</v>
      </c>
      <c r="DF1047" s="14">
        <f>VLOOKUP($B1047,[2]Sheet3!$G:$CZ,95,0)</f>
        <v>0</v>
      </c>
      <c r="DG1047" s="14">
        <f>VLOOKUP($B1047,[2]Sheet3!$G:$CZ,96,0)</f>
        <v>0</v>
      </c>
      <c r="DH1047" s="14">
        <f>VLOOKUP($B1047,[2]Sheet3!$G:$CZ,97,0)</f>
        <v>0</v>
      </c>
      <c r="DI1047" s="14">
        <f>VLOOKUP($B1047,[2]Sheet3!$G:$CZ,98,0)</f>
        <v>0</v>
      </c>
    </row>
    <row r="1048" spans="1:113" x14ac:dyDescent="0.3">
      <c r="A1048" s="9" t="str">
        <f t="shared" si="50"/>
        <v>S34752</v>
      </c>
      <c r="B1048" s="15" t="s">
        <v>2379</v>
      </c>
      <c r="C1048" s="15" t="s">
        <v>2380</v>
      </c>
      <c r="F1048" s="7" t="s">
        <v>15</v>
      </c>
      <c r="G1048" s="12" t="s">
        <v>4540</v>
      </c>
      <c r="H1048" s="12" t="str">
        <f>VLOOKUP($B1048,[1]Sheet1!$A:$G,5,0)</f>
        <v>suresh.skg@redingtongroup.com</v>
      </c>
      <c r="I1048" s="12" t="str">
        <f>VLOOKUP($B1048,[1]Sheet1!$A:$G,7,0)</f>
        <v>yogesh.ganesh@redingtongroup.com</v>
      </c>
      <c r="J1048" s="12" t="s">
        <v>82</v>
      </c>
      <c r="K1048" s="7"/>
      <c r="L1048" s="7"/>
      <c r="M1048" s="8"/>
      <c r="N1048" s="7" t="str">
        <f t="shared" si="48"/>
        <v>suresh.skg@redingtongroup.com; yogesh.ganesh@redingtongroup.com; nilesh.phirke@redingtongroup.com;christopher.joseph@redingtongroup.com</v>
      </c>
      <c r="O1048" s="7" t="str">
        <f t="shared" si="49"/>
        <v>S34752</v>
      </c>
      <c r="P1048" s="8" t="s">
        <v>5215</v>
      </c>
      <c r="Q1048" s="14">
        <f>VLOOKUP($B1048,[2]Sheet3!$G:$CZ,2,0)</f>
        <v>2400300978</v>
      </c>
      <c r="R1048" s="14">
        <f>VLOOKUP($B1048,[2]Sheet3!$G:$CZ,3,0)</f>
        <v>2400300866</v>
      </c>
      <c r="S1048" s="14">
        <f>VLOOKUP($B1048,[2]Sheet3!$G:$CZ,4,0)</f>
        <v>2400302416</v>
      </c>
      <c r="T1048" s="14">
        <f>VLOOKUP($B1048,[2]Sheet3!$G:$CZ,5,0)</f>
        <v>0</v>
      </c>
      <c r="U1048" s="14">
        <f>VLOOKUP($B1048,[2]Sheet3!$G:$CZ,6,0)</f>
        <v>0</v>
      </c>
      <c r="V1048" s="14">
        <f>VLOOKUP($B1048,[2]Sheet3!$G:$CZ,7,0)</f>
        <v>0</v>
      </c>
      <c r="W1048" s="14">
        <f>VLOOKUP($B1048,[2]Sheet3!$G:$CZ,8,0)</f>
        <v>0</v>
      </c>
      <c r="X1048" s="14">
        <f>VLOOKUP($B1048,[2]Sheet3!$G:$CZ,9,0)</f>
        <v>0</v>
      </c>
      <c r="Y1048" s="14">
        <f>VLOOKUP($B1048,[2]Sheet3!$G:$CZ,10,0)</f>
        <v>0</v>
      </c>
      <c r="Z1048" s="14">
        <f>VLOOKUP($B1048,[2]Sheet3!$G:$CZ,11,0)</f>
        <v>0</v>
      </c>
      <c r="AA1048" s="14">
        <f>VLOOKUP($B1048,[2]Sheet3!$G:$CZ,12,0)</f>
        <v>0</v>
      </c>
      <c r="AB1048" s="14">
        <f>VLOOKUP($B1048,[2]Sheet3!$G:$CZ,13,0)</f>
        <v>0</v>
      </c>
      <c r="AC1048" s="14">
        <f>VLOOKUP($B1048,[2]Sheet3!$G:$CZ,14,0)</f>
        <v>0</v>
      </c>
      <c r="AD1048" s="14">
        <f>VLOOKUP($B1048,[2]Sheet3!$G:$CZ,15,0)</f>
        <v>0</v>
      </c>
      <c r="AE1048" s="14">
        <f>VLOOKUP($B1048,[2]Sheet3!$G:$CZ,16,0)</f>
        <v>0</v>
      </c>
      <c r="AF1048" s="14">
        <f>VLOOKUP($B1048,[2]Sheet3!$G:$CZ,17,0)</f>
        <v>0</v>
      </c>
      <c r="AG1048" s="14">
        <f>VLOOKUP($B1048,[2]Sheet3!$G:$CZ,18,0)</f>
        <v>0</v>
      </c>
      <c r="AH1048" s="14">
        <f>VLOOKUP($B1048,[2]Sheet3!$G:$CZ,19,0)</f>
        <v>0</v>
      </c>
      <c r="AI1048" s="14">
        <f>VLOOKUP($B1048,[2]Sheet3!$G:$CZ,20,0)</f>
        <v>0</v>
      </c>
      <c r="AJ1048" s="14">
        <f>VLOOKUP($B1048,[2]Sheet3!$G:$CZ,21,0)</f>
        <v>0</v>
      </c>
      <c r="AK1048" s="14">
        <f>VLOOKUP($B1048,[2]Sheet3!$G:$CZ,22,0)</f>
        <v>0</v>
      </c>
      <c r="AL1048" s="14">
        <f>VLOOKUP($B1048,[2]Sheet3!$G:$CZ,23,0)</f>
        <v>0</v>
      </c>
      <c r="AM1048" s="14">
        <f>VLOOKUP($B1048,[2]Sheet3!$G:$CZ,24,0)</f>
        <v>0</v>
      </c>
      <c r="AN1048" s="14">
        <f>VLOOKUP($B1048,[2]Sheet3!$G:$CZ,25,0)</f>
        <v>0</v>
      </c>
      <c r="AO1048" s="14">
        <f>VLOOKUP($B1048,[2]Sheet3!$G:$CZ,26,0)</f>
        <v>0</v>
      </c>
      <c r="AP1048" s="14">
        <f>VLOOKUP($B1048,[2]Sheet3!$G:$CZ,27,0)</f>
        <v>0</v>
      </c>
      <c r="AQ1048" s="14">
        <f>VLOOKUP($B1048,[2]Sheet3!$G:$CZ,28,0)</f>
        <v>0</v>
      </c>
      <c r="AR1048" s="14">
        <f>VLOOKUP($B1048,[2]Sheet3!$G:$CZ,29,0)</f>
        <v>0</v>
      </c>
      <c r="AS1048" s="14">
        <f>VLOOKUP($B1048,[2]Sheet3!$G:$CZ,30,0)</f>
        <v>0</v>
      </c>
      <c r="AT1048" s="14">
        <f>VLOOKUP($B1048,[2]Sheet3!$G:$CZ,31,0)</f>
        <v>0</v>
      </c>
      <c r="AU1048" s="14">
        <f>VLOOKUP($B1048,[2]Sheet3!$G:$CZ,32,0)</f>
        <v>0</v>
      </c>
      <c r="AV1048" s="14">
        <f>VLOOKUP($B1048,[2]Sheet3!$G:$CZ,33,0)</f>
        <v>0</v>
      </c>
      <c r="AW1048" s="14">
        <f>VLOOKUP($B1048,[2]Sheet3!$G:$CZ,34,0)</f>
        <v>0</v>
      </c>
      <c r="AX1048" s="14">
        <f>VLOOKUP($B1048,[2]Sheet3!$G:$CZ,35,0)</f>
        <v>0</v>
      </c>
      <c r="AY1048" s="14">
        <f>VLOOKUP($B1048,[2]Sheet3!$G:$CZ,36,0)</f>
        <v>0</v>
      </c>
      <c r="AZ1048" s="14">
        <f>VLOOKUP($B1048,[2]Sheet3!$G:$CZ,37,0)</f>
        <v>0</v>
      </c>
      <c r="BA1048" s="14">
        <f>VLOOKUP($B1048,[2]Sheet3!$G:$CZ,38,0)</f>
        <v>0</v>
      </c>
      <c r="BB1048" s="14">
        <f>VLOOKUP($B1048,[2]Sheet3!$G:$CZ,39,0)</f>
        <v>0</v>
      </c>
      <c r="BC1048" s="14">
        <f>VLOOKUP($B1048,[2]Sheet3!$G:$CZ,40,0)</f>
        <v>0</v>
      </c>
      <c r="BD1048" s="14">
        <f>VLOOKUP($B1048,[2]Sheet3!$G:$CZ,41,0)</f>
        <v>0</v>
      </c>
      <c r="BE1048" s="14">
        <f>VLOOKUP($B1048,[2]Sheet3!$G:$CZ,42,0)</f>
        <v>0</v>
      </c>
      <c r="BF1048" s="14">
        <f>VLOOKUP($B1048,[2]Sheet3!$G:$CZ,43,0)</f>
        <v>0</v>
      </c>
      <c r="BG1048" s="14">
        <f>VLOOKUP($B1048,[2]Sheet3!$G:$CZ,44,0)</f>
        <v>0</v>
      </c>
      <c r="BH1048" s="14">
        <f>VLOOKUP($B1048,[2]Sheet3!$G:$CZ,45,0)</f>
        <v>0</v>
      </c>
      <c r="BI1048" s="14">
        <f>VLOOKUP($B1048,[2]Sheet3!$G:$CZ,46,0)</f>
        <v>0</v>
      </c>
      <c r="BJ1048" s="14">
        <f>VLOOKUP($B1048,[2]Sheet3!$G:$CZ,47,0)</f>
        <v>0</v>
      </c>
      <c r="BK1048" s="14">
        <f>VLOOKUP($B1048,[2]Sheet3!$G:$CZ,48,0)</f>
        <v>0</v>
      </c>
      <c r="BL1048" s="14">
        <f>VLOOKUP($B1048,[2]Sheet3!$G:$CZ,49,0)</f>
        <v>0</v>
      </c>
      <c r="BM1048" s="14">
        <f>VLOOKUP($B1048,[2]Sheet3!$G:$CZ,50,0)</f>
        <v>0</v>
      </c>
      <c r="BN1048" s="14">
        <f>VLOOKUP($B1048,[2]Sheet3!$G:$CZ,51,0)</f>
        <v>0</v>
      </c>
      <c r="BO1048" s="14">
        <f>VLOOKUP($B1048,[2]Sheet3!$G:$CZ,52,0)</f>
        <v>0</v>
      </c>
      <c r="BP1048" s="14">
        <f>VLOOKUP($B1048,[2]Sheet3!$G:$CZ,53,0)</f>
        <v>0</v>
      </c>
      <c r="BQ1048" s="14">
        <f>VLOOKUP($B1048,[2]Sheet3!$G:$CZ,54,0)</f>
        <v>0</v>
      </c>
      <c r="BR1048" s="14">
        <f>VLOOKUP($B1048,[2]Sheet3!$G:$CZ,55,0)</f>
        <v>0</v>
      </c>
      <c r="BS1048" s="14">
        <f>VLOOKUP($B1048,[2]Sheet3!$G:$CZ,56,0)</f>
        <v>0</v>
      </c>
      <c r="BT1048" s="14">
        <f>VLOOKUP($B1048,[2]Sheet3!$G:$CZ,57,0)</f>
        <v>0</v>
      </c>
      <c r="BU1048" s="14">
        <f>VLOOKUP($B1048,[2]Sheet3!$G:$CZ,58,0)</f>
        <v>0</v>
      </c>
      <c r="BV1048" s="14">
        <f>VLOOKUP($B1048,[2]Sheet3!$G:$CZ,59,0)</f>
        <v>0</v>
      </c>
      <c r="BW1048" s="14">
        <f>VLOOKUP($B1048,[2]Sheet3!$G:$CZ,60,0)</f>
        <v>0</v>
      </c>
      <c r="BX1048" s="14">
        <f>VLOOKUP($B1048,[2]Sheet3!$G:$CZ,61,0)</f>
        <v>0</v>
      </c>
      <c r="BY1048" s="14">
        <f>VLOOKUP($B1048,[2]Sheet3!$G:$CZ,62,0)</f>
        <v>0</v>
      </c>
      <c r="BZ1048" s="14">
        <f>VLOOKUP($B1048,[2]Sheet3!$G:$CZ,63,0)</f>
        <v>0</v>
      </c>
      <c r="CA1048" s="14">
        <f>VLOOKUP($B1048,[2]Sheet3!$G:$CZ,64,0)</f>
        <v>0</v>
      </c>
      <c r="CB1048" s="14">
        <f>VLOOKUP($B1048,[2]Sheet3!$G:$CZ,65,0)</f>
        <v>0</v>
      </c>
      <c r="CC1048" s="14">
        <f>VLOOKUP($B1048,[2]Sheet3!$G:$CZ,66,0)</f>
        <v>0</v>
      </c>
      <c r="CD1048" s="14">
        <f>VLOOKUP($B1048,[2]Sheet3!$G:$CZ,67,0)</f>
        <v>0</v>
      </c>
      <c r="CE1048" s="14">
        <f>VLOOKUP($B1048,[2]Sheet3!$G:$CZ,68,0)</f>
        <v>0</v>
      </c>
      <c r="CF1048" s="14">
        <f>VLOOKUP($B1048,[2]Sheet3!$G:$CZ,69,0)</f>
        <v>0</v>
      </c>
      <c r="CG1048" s="14">
        <f>VLOOKUP($B1048,[2]Sheet3!$G:$CZ,70,0)</f>
        <v>0</v>
      </c>
      <c r="CH1048" s="14">
        <f>VLOOKUP($B1048,[2]Sheet3!$G:$CZ,71,0)</f>
        <v>0</v>
      </c>
      <c r="CI1048" s="14">
        <f>VLOOKUP($B1048,[2]Sheet3!$G:$CZ,72,0)</f>
        <v>0</v>
      </c>
      <c r="CJ1048" s="14">
        <f>VLOOKUP($B1048,[2]Sheet3!$G:$CZ,73,0)</f>
        <v>0</v>
      </c>
      <c r="CK1048" s="14">
        <f>VLOOKUP($B1048,[2]Sheet3!$G:$CZ,74,0)</f>
        <v>0</v>
      </c>
      <c r="CL1048" s="14">
        <f>VLOOKUP($B1048,[2]Sheet3!$G:$CZ,75,0)</f>
        <v>0</v>
      </c>
      <c r="CM1048" s="14">
        <f>VLOOKUP($B1048,[2]Sheet3!$G:$CZ,76,0)</f>
        <v>0</v>
      </c>
      <c r="CN1048" s="14">
        <f>VLOOKUP($B1048,[2]Sheet3!$G:$CZ,77,0)</f>
        <v>0</v>
      </c>
      <c r="CO1048" s="14">
        <f>VLOOKUP($B1048,[2]Sheet3!$G:$CZ,78,0)</f>
        <v>0</v>
      </c>
      <c r="CP1048" s="14">
        <f>VLOOKUP($B1048,[2]Sheet3!$G:$CZ,79,0)</f>
        <v>0</v>
      </c>
      <c r="CQ1048" s="14">
        <f>VLOOKUP($B1048,[2]Sheet3!$G:$CZ,80,0)</f>
        <v>0</v>
      </c>
      <c r="CR1048" s="14">
        <f>VLOOKUP($B1048,[2]Sheet3!$G:$CZ,81,0)</f>
        <v>0</v>
      </c>
      <c r="CS1048" s="14">
        <f>VLOOKUP($B1048,[2]Sheet3!$G:$CZ,82,0)</f>
        <v>0</v>
      </c>
      <c r="CT1048" s="14">
        <f>VLOOKUP($B1048,[2]Sheet3!$G:$CZ,83,0)</f>
        <v>0</v>
      </c>
      <c r="CU1048" s="14">
        <f>VLOOKUP($B1048,[2]Sheet3!$G:$CZ,84,0)</f>
        <v>0</v>
      </c>
      <c r="CV1048" s="14">
        <f>VLOOKUP($B1048,[2]Sheet3!$G:$CZ,85,0)</f>
        <v>0</v>
      </c>
      <c r="CW1048" s="14">
        <f>VLOOKUP($B1048,[2]Sheet3!$G:$CZ,86,0)</f>
        <v>0</v>
      </c>
      <c r="CX1048" s="14">
        <f>VLOOKUP($B1048,[2]Sheet3!$G:$CZ,87,0)</f>
        <v>0</v>
      </c>
      <c r="CY1048" s="14">
        <f>VLOOKUP($B1048,[2]Sheet3!$G:$CZ,88,0)</f>
        <v>0</v>
      </c>
      <c r="CZ1048" s="14">
        <f>VLOOKUP($B1048,[2]Sheet3!$G:$CZ,89,0)</f>
        <v>0</v>
      </c>
      <c r="DA1048" s="14">
        <f>VLOOKUP($B1048,[2]Sheet3!$G:$CZ,90,0)</f>
        <v>0</v>
      </c>
      <c r="DB1048" s="14">
        <f>VLOOKUP($B1048,[2]Sheet3!$G:$CZ,91,0)</f>
        <v>0</v>
      </c>
      <c r="DC1048" s="14">
        <f>VLOOKUP($B1048,[2]Sheet3!$G:$CZ,92,0)</f>
        <v>0</v>
      </c>
      <c r="DD1048" s="14">
        <f>VLOOKUP($B1048,[2]Sheet3!$G:$CZ,93,0)</f>
        <v>0</v>
      </c>
      <c r="DE1048" s="14">
        <f>VLOOKUP($B1048,[2]Sheet3!$G:$CZ,94,0)</f>
        <v>0</v>
      </c>
      <c r="DF1048" s="14">
        <f>VLOOKUP($B1048,[2]Sheet3!$G:$CZ,95,0)</f>
        <v>0</v>
      </c>
      <c r="DG1048" s="14">
        <f>VLOOKUP($B1048,[2]Sheet3!$G:$CZ,96,0)</f>
        <v>0</v>
      </c>
      <c r="DH1048" s="14">
        <f>VLOOKUP($B1048,[2]Sheet3!$G:$CZ,97,0)</f>
        <v>0</v>
      </c>
      <c r="DI1048" s="14">
        <f>VLOOKUP($B1048,[2]Sheet3!$G:$CZ,98,0)</f>
        <v>0</v>
      </c>
    </row>
    <row r="1049" spans="1:113" x14ac:dyDescent="0.3">
      <c r="A1049" s="9" t="str">
        <f t="shared" si="50"/>
        <v>S34406</v>
      </c>
      <c r="B1049" s="15" t="s">
        <v>2381</v>
      </c>
      <c r="C1049" s="15" t="s">
        <v>2382</v>
      </c>
      <c r="F1049" s="7" t="s">
        <v>15</v>
      </c>
      <c r="G1049" s="12" t="s">
        <v>4541</v>
      </c>
      <c r="H1049" s="12" t="str">
        <f>VLOOKUP($B1049,[1]Sheet1!$A:$G,5,0)</f>
        <v>suresh.skg@redingtongroup.com</v>
      </c>
      <c r="I1049" s="12" t="str">
        <f>VLOOKUP($B1049,[1]Sheet1!$A:$G,7,0)</f>
        <v>yogesh.ganesh@redingtongroup.com</v>
      </c>
      <c r="J1049" s="12" t="s">
        <v>82</v>
      </c>
      <c r="K1049" s="7"/>
      <c r="L1049" s="7"/>
      <c r="M1049" s="8"/>
      <c r="N1049" s="7" t="str">
        <f t="shared" si="48"/>
        <v>suresh.skg@redingtongroup.com; yogesh.ganesh@redingtongroup.com; nilesh.phirke@redingtongroup.com;christopher.joseph@redingtongroup.com</v>
      </c>
      <c r="O1049" s="7" t="str">
        <f t="shared" si="49"/>
        <v>S34406</v>
      </c>
      <c r="P1049" s="8" t="s">
        <v>5215</v>
      </c>
      <c r="Q1049" s="14">
        <f>VLOOKUP($B1049,[2]Sheet3!$G:$CZ,2,0)</f>
        <v>2400299482</v>
      </c>
      <c r="R1049" s="14">
        <f>VLOOKUP($B1049,[2]Sheet3!$G:$CZ,3,0)</f>
        <v>2400301493</v>
      </c>
      <c r="S1049" s="14">
        <f>VLOOKUP($B1049,[2]Sheet3!$G:$CZ,4,0)</f>
        <v>2400300984</v>
      </c>
      <c r="T1049" s="14">
        <f>VLOOKUP($B1049,[2]Sheet3!$G:$CZ,5,0)</f>
        <v>2400301097</v>
      </c>
      <c r="U1049" s="14">
        <f>VLOOKUP($B1049,[2]Sheet3!$G:$CZ,6,0)</f>
        <v>0</v>
      </c>
      <c r="V1049" s="14">
        <f>VLOOKUP($B1049,[2]Sheet3!$G:$CZ,7,0)</f>
        <v>0</v>
      </c>
      <c r="W1049" s="14">
        <f>VLOOKUP($B1049,[2]Sheet3!$G:$CZ,8,0)</f>
        <v>0</v>
      </c>
      <c r="X1049" s="14">
        <f>VLOOKUP($B1049,[2]Sheet3!$G:$CZ,9,0)</f>
        <v>0</v>
      </c>
      <c r="Y1049" s="14">
        <f>VLOOKUP($B1049,[2]Sheet3!$G:$CZ,10,0)</f>
        <v>0</v>
      </c>
      <c r="Z1049" s="14">
        <f>VLOOKUP($B1049,[2]Sheet3!$G:$CZ,11,0)</f>
        <v>0</v>
      </c>
      <c r="AA1049" s="14">
        <f>VLOOKUP($B1049,[2]Sheet3!$G:$CZ,12,0)</f>
        <v>0</v>
      </c>
      <c r="AB1049" s="14">
        <f>VLOOKUP($B1049,[2]Sheet3!$G:$CZ,13,0)</f>
        <v>0</v>
      </c>
      <c r="AC1049" s="14">
        <f>VLOOKUP($B1049,[2]Sheet3!$G:$CZ,14,0)</f>
        <v>0</v>
      </c>
      <c r="AD1049" s="14">
        <f>VLOOKUP($B1049,[2]Sheet3!$G:$CZ,15,0)</f>
        <v>0</v>
      </c>
      <c r="AE1049" s="14">
        <f>VLOOKUP($B1049,[2]Sheet3!$G:$CZ,16,0)</f>
        <v>0</v>
      </c>
      <c r="AF1049" s="14">
        <f>VLOOKUP($B1049,[2]Sheet3!$G:$CZ,17,0)</f>
        <v>0</v>
      </c>
      <c r="AG1049" s="14">
        <f>VLOOKUP($B1049,[2]Sheet3!$G:$CZ,18,0)</f>
        <v>0</v>
      </c>
      <c r="AH1049" s="14">
        <f>VLOOKUP($B1049,[2]Sheet3!$G:$CZ,19,0)</f>
        <v>0</v>
      </c>
      <c r="AI1049" s="14">
        <f>VLOOKUP($B1049,[2]Sheet3!$G:$CZ,20,0)</f>
        <v>0</v>
      </c>
      <c r="AJ1049" s="14">
        <f>VLOOKUP($B1049,[2]Sheet3!$G:$CZ,21,0)</f>
        <v>0</v>
      </c>
      <c r="AK1049" s="14">
        <f>VLOOKUP($B1049,[2]Sheet3!$G:$CZ,22,0)</f>
        <v>0</v>
      </c>
      <c r="AL1049" s="14">
        <f>VLOOKUP($B1049,[2]Sheet3!$G:$CZ,23,0)</f>
        <v>0</v>
      </c>
      <c r="AM1049" s="14">
        <f>VLOOKUP($B1049,[2]Sheet3!$G:$CZ,24,0)</f>
        <v>0</v>
      </c>
      <c r="AN1049" s="14">
        <f>VLOOKUP($B1049,[2]Sheet3!$G:$CZ,25,0)</f>
        <v>0</v>
      </c>
      <c r="AO1049" s="14">
        <f>VLOOKUP($B1049,[2]Sheet3!$G:$CZ,26,0)</f>
        <v>0</v>
      </c>
      <c r="AP1049" s="14">
        <f>VLOOKUP($B1049,[2]Sheet3!$G:$CZ,27,0)</f>
        <v>0</v>
      </c>
      <c r="AQ1049" s="14">
        <f>VLOOKUP($B1049,[2]Sheet3!$G:$CZ,28,0)</f>
        <v>0</v>
      </c>
      <c r="AR1049" s="14">
        <f>VLOOKUP($B1049,[2]Sheet3!$G:$CZ,29,0)</f>
        <v>0</v>
      </c>
      <c r="AS1049" s="14">
        <f>VLOOKUP($B1049,[2]Sheet3!$G:$CZ,30,0)</f>
        <v>0</v>
      </c>
      <c r="AT1049" s="14">
        <f>VLOOKUP($B1049,[2]Sheet3!$G:$CZ,31,0)</f>
        <v>0</v>
      </c>
      <c r="AU1049" s="14">
        <f>VLOOKUP($B1049,[2]Sheet3!$G:$CZ,32,0)</f>
        <v>0</v>
      </c>
      <c r="AV1049" s="14">
        <f>VLOOKUP($B1049,[2]Sheet3!$G:$CZ,33,0)</f>
        <v>0</v>
      </c>
      <c r="AW1049" s="14">
        <f>VLOOKUP($B1049,[2]Sheet3!$G:$CZ,34,0)</f>
        <v>0</v>
      </c>
      <c r="AX1049" s="14">
        <f>VLOOKUP($B1049,[2]Sheet3!$G:$CZ,35,0)</f>
        <v>0</v>
      </c>
      <c r="AY1049" s="14">
        <f>VLOOKUP($B1049,[2]Sheet3!$G:$CZ,36,0)</f>
        <v>0</v>
      </c>
      <c r="AZ1049" s="14">
        <f>VLOOKUP($B1049,[2]Sheet3!$G:$CZ,37,0)</f>
        <v>0</v>
      </c>
      <c r="BA1049" s="14">
        <f>VLOOKUP($B1049,[2]Sheet3!$G:$CZ,38,0)</f>
        <v>0</v>
      </c>
      <c r="BB1049" s="14">
        <f>VLOOKUP($B1049,[2]Sheet3!$G:$CZ,39,0)</f>
        <v>0</v>
      </c>
      <c r="BC1049" s="14">
        <f>VLOOKUP($B1049,[2]Sheet3!$G:$CZ,40,0)</f>
        <v>0</v>
      </c>
      <c r="BD1049" s="14">
        <f>VLOOKUP($B1049,[2]Sheet3!$G:$CZ,41,0)</f>
        <v>0</v>
      </c>
      <c r="BE1049" s="14">
        <f>VLOOKUP($B1049,[2]Sheet3!$G:$CZ,42,0)</f>
        <v>0</v>
      </c>
      <c r="BF1049" s="14">
        <f>VLOOKUP($B1049,[2]Sheet3!$G:$CZ,43,0)</f>
        <v>0</v>
      </c>
      <c r="BG1049" s="14">
        <f>VLOOKUP($B1049,[2]Sheet3!$G:$CZ,44,0)</f>
        <v>0</v>
      </c>
      <c r="BH1049" s="14">
        <f>VLOOKUP($B1049,[2]Sheet3!$G:$CZ,45,0)</f>
        <v>0</v>
      </c>
      <c r="BI1049" s="14">
        <f>VLOOKUP($B1049,[2]Sheet3!$G:$CZ,46,0)</f>
        <v>0</v>
      </c>
      <c r="BJ1049" s="14">
        <f>VLOOKUP($B1049,[2]Sheet3!$G:$CZ,47,0)</f>
        <v>0</v>
      </c>
      <c r="BK1049" s="14">
        <f>VLOOKUP($B1049,[2]Sheet3!$G:$CZ,48,0)</f>
        <v>0</v>
      </c>
      <c r="BL1049" s="14">
        <f>VLOOKUP($B1049,[2]Sheet3!$G:$CZ,49,0)</f>
        <v>0</v>
      </c>
      <c r="BM1049" s="14">
        <f>VLOOKUP($B1049,[2]Sheet3!$G:$CZ,50,0)</f>
        <v>0</v>
      </c>
      <c r="BN1049" s="14">
        <f>VLOOKUP($B1049,[2]Sheet3!$G:$CZ,51,0)</f>
        <v>0</v>
      </c>
      <c r="BO1049" s="14">
        <f>VLOOKUP($B1049,[2]Sheet3!$G:$CZ,52,0)</f>
        <v>0</v>
      </c>
      <c r="BP1049" s="14">
        <f>VLOOKUP($B1049,[2]Sheet3!$G:$CZ,53,0)</f>
        <v>0</v>
      </c>
      <c r="BQ1049" s="14">
        <f>VLOOKUP($B1049,[2]Sheet3!$G:$CZ,54,0)</f>
        <v>0</v>
      </c>
      <c r="BR1049" s="14">
        <f>VLOOKUP($B1049,[2]Sheet3!$G:$CZ,55,0)</f>
        <v>0</v>
      </c>
      <c r="BS1049" s="14">
        <f>VLOOKUP($B1049,[2]Sheet3!$G:$CZ,56,0)</f>
        <v>0</v>
      </c>
      <c r="BT1049" s="14">
        <f>VLOOKUP($B1049,[2]Sheet3!$G:$CZ,57,0)</f>
        <v>0</v>
      </c>
      <c r="BU1049" s="14">
        <f>VLOOKUP($B1049,[2]Sheet3!$G:$CZ,58,0)</f>
        <v>0</v>
      </c>
      <c r="BV1049" s="14">
        <f>VLOOKUP($B1049,[2]Sheet3!$G:$CZ,59,0)</f>
        <v>0</v>
      </c>
      <c r="BW1049" s="14">
        <f>VLOOKUP($B1049,[2]Sheet3!$G:$CZ,60,0)</f>
        <v>0</v>
      </c>
      <c r="BX1049" s="14">
        <f>VLOOKUP($B1049,[2]Sheet3!$G:$CZ,61,0)</f>
        <v>0</v>
      </c>
      <c r="BY1049" s="14">
        <f>VLOOKUP($B1049,[2]Sheet3!$G:$CZ,62,0)</f>
        <v>0</v>
      </c>
      <c r="BZ1049" s="14">
        <f>VLOOKUP($B1049,[2]Sheet3!$G:$CZ,63,0)</f>
        <v>0</v>
      </c>
      <c r="CA1049" s="14">
        <f>VLOOKUP($B1049,[2]Sheet3!$G:$CZ,64,0)</f>
        <v>0</v>
      </c>
      <c r="CB1049" s="14">
        <f>VLOOKUP($B1049,[2]Sheet3!$G:$CZ,65,0)</f>
        <v>0</v>
      </c>
      <c r="CC1049" s="14">
        <f>VLOOKUP($B1049,[2]Sheet3!$G:$CZ,66,0)</f>
        <v>0</v>
      </c>
      <c r="CD1049" s="14">
        <f>VLOOKUP($B1049,[2]Sheet3!$G:$CZ,67,0)</f>
        <v>0</v>
      </c>
      <c r="CE1049" s="14">
        <f>VLOOKUP($B1049,[2]Sheet3!$G:$CZ,68,0)</f>
        <v>0</v>
      </c>
      <c r="CF1049" s="14">
        <f>VLOOKUP($B1049,[2]Sheet3!$G:$CZ,69,0)</f>
        <v>0</v>
      </c>
      <c r="CG1049" s="14">
        <f>VLOOKUP($B1049,[2]Sheet3!$G:$CZ,70,0)</f>
        <v>0</v>
      </c>
      <c r="CH1049" s="14">
        <f>VLOOKUP($B1049,[2]Sheet3!$G:$CZ,71,0)</f>
        <v>0</v>
      </c>
      <c r="CI1049" s="14">
        <f>VLOOKUP($B1049,[2]Sheet3!$G:$CZ,72,0)</f>
        <v>0</v>
      </c>
      <c r="CJ1049" s="14">
        <f>VLOOKUP($B1049,[2]Sheet3!$G:$CZ,73,0)</f>
        <v>0</v>
      </c>
      <c r="CK1049" s="14">
        <f>VLOOKUP($B1049,[2]Sheet3!$G:$CZ,74,0)</f>
        <v>0</v>
      </c>
      <c r="CL1049" s="14">
        <f>VLOOKUP($B1049,[2]Sheet3!$G:$CZ,75,0)</f>
        <v>0</v>
      </c>
      <c r="CM1049" s="14">
        <f>VLOOKUP($B1049,[2]Sheet3!$G:$CZ,76,0)</f>
        <v>0</v>
      </c>
      <c r="CN1049" s="14">
        <f>VLOOKUP($B1049,[2]Sheet3!$G:$CZ,77,0)</f>
        <v>0</v>
      </c>
      <c r="CO1049" s="14">
        <f>VLOOKUP($B1049,[2]Sheet3!$G:$CZ,78,0)</f>
        <v>0</v>
      </c>
      <c r="CP1049" s="14">
        <f>VLOOKUP($B1049,[2]Sheet3!$G:$CZ,79,0)</f>
        <v>0</v>
      </c>
      <c r="CQ1049" s="14">
        <f>VLOOKUP($B1049,[2]Sheet3!$G:$CZ,80,0)</f>
        <v>0</v>
      </c>
      <c r="CR1049" s="14">
        <f>VLOOKUP($B1049,[2]Sheet3!$G:$CZ,81,0)</f>
        <v>0</v>
      </c>
      <c r="CS1049" s="14">
        <f>VLOOKUP($B1049,[2]Sheet3!$G:$CZ,82,0)</f>
        <v>0</v>
      </c>
      <c r="CT1049" s="14">
        <f>VLOOKUP($B1049,[2]Sheet3!$G:$CZ,83,0)</f>
        <v>0</v>
      </c>
      <c r="CU1049" s="14">
        <f>VLOOKUP($B1049,[2]Sheet3!$G:$CZ,84,0)</f>
        <v>0</v>
      </c>
      <c r="CV1049" s="14">
        <f>VLOOKUP($B1049,[2]Sheet3!$G:$CZ,85,0)</f>
        <v>0</v>
      </c>
      <c r="CW1049" s="14">
        <f>VLOOKUP($B1049,[2]Sheet3!$G:$CZ,86,0)</f>
        <v>0</v>
      </c>
      <c r="CX1049" s="14">
        <f>VLOOKUP($B1049,[2]Sheet3!$G:$CZ,87,0)</f>
        <v>0</v>
      </c>
      <c r="CY1049" s="14">
        <f>VLOOKUP($B1049,[2]Sheet3!$G:$CZ,88,0)</f>
        <v>0</v>
      </c>
      <c r="CZ1049" s="14">
        <f>VLOOKUP($B1049,[2]Sheet3!$G:$CZ,89,0)</f>
        <v>0</v>
      </c>
      <c r="DA1049" s="14">
        <f>VLOOKUP($B1049,[2]Sheet3!$G:$CZ,90,0)</f>
        <v>0</v>
      </c>
      <c r="DB1049" s="14">
        <f>VLOOKUP($B1049,[2]Sheet3!$G:$CZ,91,0)</f>
        <v>0</v>
      </c>
      <c r="DC1049" s="14">
        <f>VLOOKUP($B1049,[2]Sheet3!$G:$CZ,92,0)</f>
        <v>0</v>
      </c>
      <c r="DD1049" s="14">
        <f>VLOOKUP($B1049,[2]Sheet3!$G:$CZ,93,0)</f>
        <v>0</v>
      </c>
      <c r="DE1049" s="14">
        <f>VLOOKUP($B1049,[2]Sheet3!$G:$CZ,94,0)</f>
        <v>0</v>
      </c>
      <c r="DF1049" s="14">
        <f>VLOOKUP($B1049,[2]Sheet3!$G:$CZ,95,0)</f>
        <v>0</v>
      </c>
      <c r="DG1049" s="14">
        <f>VLOOKUP($B1049,[2]Sheet3!$G:$CZ,96,0)</f>
        <v>0</v>
      </c>
      <c r="DH1049" s="14">
        <f>VLOOKUP($B1049,[2]Sheet3!$G:$CZ,97,0)</f>
        <v>0</v>
      </c>
      <c r="DI1049" s="14">
        <f>VLOOKUP($B1049,[2]Sheet3!$G:$CZ,98,0)</f>
        <v>0</v>
      </c>
    </row>
    <row r="1050" spans="1:113" x14ac:dyDescent="0.3">
      <c r="A1050" s="9" t="str">
        <f t="shared" si="50"/>
        <v>S93183</v>
      </c>
      <c r="B1050" s="15" t="s">
        <v>2383</v>
      </c>
      <c r="C1050" s="15" t="s">
        <v>2384</v>
      </c>
      <c r="F1050" s="7" t="s">
        <v>15</v>
      </c>
      <c r="G1050" s="12" t="s">
        <v>4542</v>
      </c>
      <c r="H1050" s="12" t="str">
        <f>VLOOKUP($B1050,[1]Sheet1!$A:$G,5,0)</f>
        <v>ravikant.sharma@redingtongroup.com</v>
      </c>
      <c r="I1050" s="12" t="str">
        <f>VLOOKUP($B1050,[1]Sheet1!$A:$G,7,0)</f>
        <v>yogesh.ganesh@redingtongroup.com</v>
      </c>
      <c r="J1050" s="12" t="s">
        <v>82</v>
      </c>
      <c r="K1050" s="7"/>
      <c r="L1050" s="7"/>
      <c r="M1050" s="8"/>
      <c r="N1050" s="7" t="str">
        <f t="shared" si="48"/>
        <v>ravikant.sharma@redingtongroup.com; yogesh.ganesh@redingtongroup.com; nilesh.phirke@redingtongroup.com;christopher.joseph@redingtongroup.com</v>
      </c>
      <c r="O1050" s="7" t="str">
        <f t="shared" si="49"/>
        <v>S93183</v>
      </c>
      <c r="P1050" s="8" t="s">
        <v>5215</v>
      </c>
      <c r="Q1050" s="14">
        <f>VLOOKUP($B1050,[2]Sheet3!$G:$CZ,2,0)</f>
        <v>2400306211</v>
      </c>
      <c r="R1050" s="14">
        <f>VLOOKUP($B1050,[2]Sheet3!$G:$CZ,3,0)</f>
        <v>2400302911</v>
      </c>
      <c r="S1050" s="14">
        <f>VLOOKUP($B1050,[2]Sheet3!$G:$CZ,4,0)</f>
        <v>2400306206</v>
      </c>
      <c r="T1050" s="14">
        <f>VLOOKUP($B1050,[2]Sheet3!$G:$CZ,5,0)</f>
        <v>2400305868</v>
      </c>
      <c r="U1050" s="14">
        <f>VLOOKUP($B1050,[2]Sheet3!$G:$CZ,6,0)</f>
        <v>0</v>
      </c>
      <c r="V1050" s="14">
        <f>VLOOKUP($B1050,[2]Sheet3!$G:$CZ,7,0)</f>
        <v>0</v>
      </c>
      <c r="W1050" s="14">
        <f>VLOOKUP($B1050,[2]Sheet3!$G:$CZ,8,0)</f>
        <v>0</v>
      </c>
      <c r="X1050" s="14">
        <f>VLOOKUP($B1050,[2]Sheet3!$G:$CZ,9,0)</f>
        <v>0</v>
      </c>
      <c r="Y1050" s="14">
        <f>VLOOKUP($B1050,[2]Sheet3!$G:$CZ,10,0)</f>
        <v>0</v>
      </c>
      <c r="Z1050" s="14">
        <f>VLOOKUP($B1050,[2]Sheet3!$G:$CZ,11,0)</f>
        <v>0</v>
      </c>
      <c r="AA1050" s="14">
        <f>VLOOKUP($B1050,[2]Sheet3!$G:$CZ,12,0)</f>
        <v>0</v>
      </c>
      <c r="AB1050" s="14">
        <f>VLOOKUP($B1050,[2]Sheet3!$G:$CZ,13,0)</f>
        <v>0</v>
      </c>
      <c r="AC1050" s="14">
        <f>VLOOKUP($B1050,[2]Sheet3!$G:$CZ,14,0)</f>
        <v>0</v>
      </c>
      <c r="AD1050" s="14">
        <f>VLOOKUP($B1050,[2]Sheet3!$G:$CZ,15,0)</f>
        <v>0</v>
      </c>
      <c r="AE1050" s="14">
        <f>VLOOKUP($B1050,[2]Sheet3!$G:$CZ,16,0)</f>
        <v>0</v>
      </c>
      <c r="AF1050" s="14">
        <f>VLOOKUP($B1050,[2]Sheet3!$G:$CZ,17,0)</f>
        <v>0</v>
      </c>
      <c r="AG1050" s="14">
        <f>VLOOKUP($B1050,[2]Sheet3!$G:$CZ,18,0)</f>
        <v>0</v>
      </c>
      <c r="AH1050" s="14">
        <f>VLOOKUP($B1050,[2]Sheet3!$G:$CZ,19,0)</f>
        <v>0</v>
      </c>
      <c r="AI1050" s="14">
        <f>VLOOKUP($B1050,[2]Sheet3!$G:$CZ,20,0)</f>
        <v>0</v>
      </c>
      <c r="AJ1050" s="14">
        <f>VLOOKUP($B1050,[2]Sheet3!$G:$CZ,21,0)</f>
        <v>0</v>
      </c>
      <c r="AK1050" s="14">
        <f>VLOOKUP($B1050,[2]Sheet3!$G:$CZ,22,0)</f>
        <v>0</v>
      </c>
      <c r="AL1050" s="14">
        <f>VLOOKUP($B1050,[2]Sheet3!$G:$CZ,23,0)</f>
        <v>0</v>
      </c>
      <c r="AM1050" s="14">
        <f>VLOOKUP($B1050,[2]Sheet3!$G:$CZ,24,0)</f>
        <v>0</v>
      </c>
      <c r="AN1050" s="14">
        <f>VLOOKUP($B1050,[2]Sheet3!$G:$CZ,25,0)</f>
        <v>0</v>
      </c>
      <c r="AO1050" s="14">
        <f>VLOOKUP($B1050,[2]Sheet3!$G:$CZ,26,0)</f>
        <v>0</v>
      </c>
      <c r="AP1050" s="14">
        <f>VLOOKUP($B1050,[2]Sheet3!$G:$CZ,27,0)</f>
        <v>0</v>
      </c>
      <c r="AQ1050" s="14">
        <f>VLOOKUP($B1050,[2]Sheet3!$G:$CZ,28,0)</f>
        <v>0</v>
      </c>
      <c r="AR1050" s="14">
        <f>VLOOKUP($B1050,[2]Sheet3!$G:$CZ,29,0)</f>
        <v>0</v>
      </c>
      <c r="AS1050" s="14">
        <f>VLOOKUP($B1050,[2]Sheet3!$G:$CZ,30,0)</f>
        <v>0</v>
      </c>
      <c r="AT1050" s="14">
        <f>VLOOKUP($B1050,[2]Sheet3!$G:$CZ,31,0)</f>
        <v>0</v>
      </c>
      <c r="AU1050" s="14">
        <f>VLOOKUP($B1050,[2]Sheet3!$G:$CZ,32,0)</f>
        <v>0</v>
      </c>
      <c r="AV1050" s="14">
        <f>VLOOKUP($B1050,[2]Sheet3!$G:$CZ,33,0)</f>
        <v>0</v>
      </c>
      <c r="AW1050" s="14">
        <f>VLOOKUP($B1050,[2]Sheet3!$G:$CZ,34,0)</f>
        <v>0</v>
      </c>
      <c r="AX1050" s="14">
        <f>VLOOKUP($B1050,[2]Sheet3!$G:$CZ,35,0)</f>
        <v>0</v>
      </c>
      <c r="AY1050" s="14">
        <f>VLOOKUP($B1050,[2]Sheet3!$G:$CZ,36,0)</f>
        <v>0</v>
      </c>
      <c r="AZ1050" s="14">
        <f>VLOOKUP($B1050,[2]Sheet3!$G:$CZ,37,0)</f>
        <v>0</v>
      </c>
      <c r="BA1050" s="14">
        <f>VLOOKUP($B1050,[2]Sheet3!$G:$CZ,38,0)</f>
        <v>0</v>
      </c>
      <c r="BB1050" s="14">
        <f>VLOOKUP($B1050,[2]Sheet3!$G:$CZ,39,0)</f>
        <v>0</v>
      </c>
      <c r="BC1050" s="14">
        <f>VLOOKUP($B1050,[2]Sheet3!$G:$CZ,40,0)</f>
        <v>0</v>
      </c>
      <c r="BD1050" s="14">
        <f>VLOOKUP($B1050,[2]Sheet3!$G:$CZ,41,0)</f>
        <v>0</v>
      </c>
      <c r="BE1050" s="14">
        <f>VLOOKUP($B1050,[2]Sheet3!$G:$CZ,42,0)</f>
        <v>0</v>
      </c>
      <c r="BF1050" s="14">
        <f>VLOOKUP($B1050,[2]Sheet3!$G:$CZ,43,0)</f>
        <v>0</v>
      </c>
      <c r="BG1050" s="14">
        <f>VLOOKUP($B1050,[2]Sheet3!$G:$CZ,44,0)</f>
        <v>0</v>
      </c>
      <c r="BH1050" s="14">
        <f>VLOOKUP($B1050,[2]Sheet3!$G:$CZ,45,0)</f>
        <v>0</v>
      </c>
      <c r="BI1050" s="14">
        <f>VLOOKUP($B1050,[2]Sheet3!$G:$CZ,46,0)</f>
        <v>0</v>
      </c>
      <c r="BJ1050" s="14">
        <f>VLOOKUP($B1050,[2]Sheet3!$G:$CZ,47,0)</f>
        <v>0</v>
      </c>
      <c r="BK1050" s="14">
        <f>VLOOKUP($B1050,[2]Sheet3!$G:$CZ,48,0)</f>
        <v>0</v>
      </c>
      <c r="BL1050" s="14">
        <f>VLOOKUP($B1050,[2]Sheet3!$G:$CZ,49,0)</f>
        <v>0</v>
      </c>
      <c r="BM1050" s="14">
        <f>VLOOKUP($B1050,[2]Sheet3!$G:$CZ,50,0)</f>
        <v>0</v>
      </c>
      <c r="BN1050" s="14">
        <f>VLOOKUP($B1050,[2]Sheet3!$G:$CZ,51,0)</f>
        <v>0</v>
      </c>
      <c r="BO1050" s="14">
        <f>VLOOKUP($B1050,[2]Sheet3!$G:$CZ,52,0)</f>
        <v>0</v>
      </c>
      <c r="BP1050" s="14">
        <f>VLOOKUP($B1050,[2]Sheet3!$G:$CZ,53,0)</f>
        <v>0</v>
      </c>
      <c r="BQ1050" s="14">
        <f>VLOOKUP($B1050,[2]Sheet3!$G:$CZ,54,0)</f>
        <v>0</v>
      </c>
      <c r="BR1050" s="14">
        <f>VLOOKUP($B1050,[2]Sheet3!$G:$CZ,55,0)</f>
        <v>0</v>
      </c>
      <c r="BS1050" s="14">
        <f>VLOOKUP($B1050,[2]Sheet3!$G:$CZ,56,0)</f>
        <v>0</v>
      </c>
      <c r="BT1050" s="14">
        <f>VLOOKUP($B1050,[2]Sheet3!$G:$CZ,57,0)</f>
        <v>0</v>
      </c>
      <c r="BU1050" s="14">
        <f>VLOOKUP($B1050,[2]Sheet3!$G:$CZ,58,0)</f>
        <v>0</v>
      </c>
      <c r="BV1050" s="14">
        <f>VLOOKUP($B1050,[2]Sheet3!$G:$CZ,59,0)</f>
        <v>0</v>
      </c>
      <c r="BW1050" s="14">
        <f>VLOOKUP($B1050,[2]Sheet3!$G:$CZ,60,0)</f>
        <v>0</v>
      </c>
      <c r="BX1050" s="14">
        <f>VLOOKUP($B1050,[2]Sheet3!$G:$CZ,61,0)</f>
        <v>0</v>
      </c>
      <c r="BY1050" s="14">
        <f>VLOOKUP($B1050,[2]Sheet3!$G:$CZ,62,0)</f>
        <v>0</v>
      </c>
      <c r="BZ1050" s="14">
        <f>VLOOKUP($B1050,[2]Sheet3!$G:$CZ,63,0)</f>
        <v>0</v>
      </c>
      <c r="CA1050" s="14">
        <f>VLOOKUP($B1050,[2]Sheet3!$G:$CZ,64,0)</f>
        <v>0</v>
      </c>
      <c r="CB1050" s="14">
        <f>VLOOKUP($B1050,[2]Sheet3!$G:$CZ,65,0)</f>
        <v>0</v>
      </c>
      <c r="CC1050" s="14">
        <f>VLOOKUP($B1050,[2]Sheet3!$G:$CZ,66,0)</f>
        <v>0</v>
      </c>
      <c r="CD1050" s="14">
        <f>VLOOKUP($B1050,[2]Sheet3!$G:$CZ,67,0)</f>
        <v>0</v>
      </c>
      <c r="CE1050" s="14">
        <f>VLOOKUP($B1050,[2]Sheet3!$G:$CZ,68,0)</f>
        <v>0</v>
      </c>
      <c r="CF1050" s="14">
        <f>VLOOKUP($B1050,[2]Sheet3!$G:$CZ,69,0)</f>
        <v>0</v>
      </c>
      <c r="CG1050" s="14">
        <f>VLOOKUP($B1050,[2]Sheet3!$G:$CZ,70,0)</f>
        <v>0</v>
      </c>
      <c r="CH1050" s="14">
        <f>VLOOKUP($B1050,[2]Sheet3!$G:$CZ,71,0)</f>
        <v>0</v>
      </c>
      <c r="CI1050" s="14">
        <f>VLOOKUP($B1050,[2]Sheet3!$G:$CZ,72,0)</f>
        <v>0</v>
      </c>
      <c r="CJ1050" s="14">
        <f>VLOOKUP($B1050,[2]Sheet3!$G:$CZ,73,0)</f>
        <v>0</v>
      </c>
      <c r="CK1050" s="14">
        <f>VLOOKUP($B1050,[2]Sheet3!$G:$CZ,74,0)</f>
        <v>0</v>
      </c>
      <c r="CL1050" s="14">
        <f>VLOOKUP($B1050,[2]Sheet3!$G:$CZ,75,0)</f>
        <v>0</v>
      </c>
      <c r="CM1050" s="14">
        <f>VLOOKUP($B1050,[2]Sheet3!$G:$CZ,76,0)</f>
        <v>0</v>
      </c>
      <c r="CN1050" s="14">
        <f>VLOOKUP($B1050,[2]Sheet3!$G:$CZ,77,0)</f>
        <v>0</v>
      </c>
      <c r="CO1050" s="14">
        <f>VLOOKUP($B1050,[2]Sheet3!$G:$CZ,78,0)</f>
        <v>0</v>
      </c>
      <c r="CP1050" s="14">
        <f>VLOOKUP($B1050,[2]Sheet3!$G:$CZ,79,0)</f>
        <v>0</v>
      </c>
      <c r="CQ1050" s="14">
        <f>VLOOKUP($B1050,[2]Sheet3!$G:$CZ,80,0)</f>
        <v>0</v>
      </c>
      <c r="CR1050" s="14">
        <f>VLOOKUP($B1050,[2]Sheet3!$G:$CZ,81,0)</f>
        <v>0</v>
      </c>
      <c r="CS1050" s="14">
        <f>VLOOKUP($B1050,[2]Sheet3!$G:$CZ,82,0)</f>
        <v>0</v>
      </c>
      <c r="CT1050" s="14">
        <f>VLOOKUP($B1050,[2]Sheet3!$G:$CZ,83,0)</f>
        <v>0</v>
      </c>
      <c r="CU1050" s="14">
        <f>VLOOKUP($B1050,[2]Sheet3!$G:$CZ,84,0)</f>
        <v>0</v>
      </c>
      <c r="CV1050" s="14">
        <f>VLOOKUP($B1050,[2]Sheet3!$G:$CZ,85,0)</f>
        <v>0</v>
      </c>
      <c r="CW1050" s="14">
        <f>VLOOKUP($B1050,[2]Sheet3!$G:$CZ,86,0)</f>
        <v>0</v>
      </c>
      <c r="CX1050" s="14">
        <f>VLOOKUP($B1050,[2]Sheet3!$G:$CZ,87,0)</f>
        <v>0</v>
      </c>
      <c r="CY1050" s="14">
        <f>VLOOKUP($B1050,[2]Sheet3!$G:$CZ,88,0)</f>
        <v>0</v>
      </c>
      <c r="CZ1050" s="14">
        <f>VLOOKUP($B1050,[2]Sheet3!$G:$CZ,89,0)</f>
        <v>0</v>
      </c>
      <c r="DA1050" s="14">
        <f>VLOOKUP($B1050,[2]Sheet3!$G:$CZ,90,0)</f>
        <v>0</v>
      </c>
      <c r="DB1050" s="14">
        <f>VLOOKUP($B1050,[2]Sheet3!$G:$CZ,91,0)</f>
        <v>0</v>
      </c>
      <c r="DC1050" s="14">
        <f>VLOOKUP($B1050,[2]Sheet3!$G:$CZ,92,0)</f>
        <v>0</v>
      </c>
      <c r="DD1050" s="14">
        <f>VLOOKUP($B1050,[2]Sheet3!$G:$CZ,93,0)</f>
        <v>0</v>
      </c>
      <c r="DE1050" s="14">
        <f>VLOOKUP($B1050,[2]Sheet3!$G:$CZ,94,0)</f>
        <v>0</v>
      </c>
      <c r="DF1050" s="14">
        <f>VLOOKUP($B1050,[2]Sheet3!$G:$CZ,95,0)</f>
        <v>0</v>
      </c>
      <c r="DG1050" s="14">
        <f>VLOOKUP($B1050,[2]Sheet3!$G:$CZ,96,0)</f>
        <v>0</v>
      </c>
      <c r="DH1050" s="14">
        <f>VLOOKUP($B1050,[2]Sheet3!$G:$CZ,97,0)</f>
        <v>0</v>
      </c>
      <c r="DI1050" s="14">
        <f>VLOOKUP($B1050,[2]Sheet3!$G:$CZ,98,0)</f>
        <v>0</v>
      </c>
    </row>
    <row r="1051" spans="1:113" x14ac:dyDescent="0.3">
      <c r="A1051" s="9" t="str">
        <f t="shared" si="50"/>
        <v>W83197</v>
      </c>
      <c r="B1051" s="15" t="s">
        <v>2385</v>
      </c>
      <c r="C1051" s="15" t="s">
        <v>2386</v>
      </c>
      <c r="F1051" s="7" t="s">
        <v>15</v>
      </c>
      <c r="G1051" s="12" t="s">
        <v>4543</v>
      </c>
      <c r="H1051" s="12" t="str">
        <f>VLOOKUP($B1051,[1]Sheet1!$A:$G,5,0)</f>
        <v>aftab.khan@redingtongroup.com</v>
      </c>
      <c r="I1051" s="12" t="str">
        <f>VLOOKUP($B1051,[1]Sheet1!$A:$G,7,0)</f>
        <v>dilip.vishwa@redingtongroup.com</v>
      </c>
      <c r="J1051" s="12" t="s">
        <v>82</v>
      </c>
      <c r="K1051" s="7"/>
      <c r="L1051" s="7"/>
      <c r="M1051" s="8"/>
      <c r="N1051" s="7" t="str">
        <f t="shared" si="48"/>
        <v>aftab.khan@redingtongroup.com; dilip.vishwa@redingtongroup.com; nilesh.phirke@redingtongroup.com;christopher.joseph@redingtongroup.com</v>
      </c>
      <c r="O1051" s="7" t="str">
        <f t="shared" si="49"/>
        <v>W83197</v>
      </c>
      <c r="P1051" s="8" t="s">
        <v>5215</v>
      </c>
      <c r="Q1051" s="14">
        <f>VLOOKUP($B1051,[2]Sheet3!$G:$CZ,2,0)</f>
        <v>2400301240</v>
      </c>
      <c r="R1051" s="14">
        <f>VLOOKUP($B1051,[2]Sheet3!$G:$CZ,3,0)</f>
        <v>0</v>
      </c>
      <c r="S1051" s="14">
        <f>VLOOKUP($B1051,[2]Sheet3!$G:$CZ,4,0)</f>
        <v>0</v>
      </c>
      <c r="T1051" s="14">
        <f>VLOOKUP($B1051,[2]Sheet3!$G:$CZ,5,0)</f>
        <v>0</v>
      </c>
      <c r="U1051" s="14">
        <f>VLOOKUP($B1051,[2]Sheet3!$G:$CZ,6,0)</f>
        <v>0</v>
      </c>
      <c r="V1051" s="14">
        <f>VLOOKUP($B1051,[2]Sheet3!$G:$CZ,7,0)</f>
        <v>0</v>
      </c>
      <c r="W1051" s="14">
        <f>VLOOKUP($B1051,[2]Sheet3!$G:$CZ,8,0)</f>
        <v>0</v>
      </c>
      <c r="X1051" s="14">
        <f>VLOOKUP($B1051,[2]Sheet3!$G:$CZ,9,0)</f>
        <v>0</v>
      </c>
      <c r="Y1051" s="14">
        <f>VLOOKUP($B1051,[2]Sheet3!$G:$CZ,10,0)</f>
        <v>0</v>
      </c>
      <c r="Z1051" s="14">
        <f>VLOOKUP($B1051,[2]Sheet3!$G:$CZ,11,0)</f>
        <v>0</v>
      </c>
      <c r="AA1051" s="14">
        <f>VLOOKUP($B1051,[2]Sheet3!$G:$CZ,12,0)</f>
        <v>0</v>
      </c>
      <c r="AB1051" s="14">
        <f>VLOOKUP($B1051,[2]Sheet3!$G:$CZ,13,0)</f>
        <v>0</v>
      </c>
      <c r="AC1051" s="14">
        <f>VLOOKUP($B1051,[2]Sheet3!$G:$CZ,14,0)</f>
        <v>0</v>
      </c>
      <c r="AD1051" s="14">
        <f>VLOOKUP($B1051,[2]Sheet3!$G:$CZ,15,0)</f>
        <v>0</v>
      </c>
      <c r="AE1051" s="14">
        <f>VLOOKUP($B1051,[2]Sheet3!$G:$CZ,16,0)</f>
        <v>0</v>
      </c>
      <c r="AF1051" s="14">
        <f>VLOOKUP($B1051,[2]Sheet3!$G:$CZ,17,0)</f>
        <v>0</v>
      </c>
      <c r="AG1051" s="14">
        <f>VLOOKUP($B1051,[2]Sheet3!$G:$CZ,18,0)</f>
        <v>0</v>
      </c>
      <c r="AH1051" s="14">
        <f>VLOOKUP($B1051,[2]Sheet3!$G:$CZ,19,0)</f>
        <v>0</v>
      </c>
      <c r="AI1051" s="14">
        <f>VLOOKUP($B1051,[2]Sheet3!$G:$CZ,20,0)</f>
        <v>0</v>
      </c>
      <c r="AJ1051" s="14">
        <f>VLOOKUP($B1051,[2]Sheet3!$G:$CZ,21,0)</f>
        <v>0</v>
      </c>
      <c r="AK1051" s="14">
        <f>VLOOKUP($B1051,[2]Sheet3!$G:$CZ,22,0)</f>
        <v>0</v>
      </c>
      <c r="AL1051" s="14">
        <f>VLOOKUP($B1051,[2]Sheet3!$G:$CZ,23,0)</f>
        <v>0</v>
      </c>
      <c r="AM1051" s="14">
        <f>VLOOKUP($B1051,[2]Sheet3!$G:$CZ,24,0)</f>
        <v>0</v>
      </c>
      <c r="AN1051" s="14">
        <f>VLOOKUP($B1051,[2]Sheet3!$G:$CZ,25,0)</f>
        <v>0</v>
      </c>
      <c r="AO1051" s="14">
        <f>VLOOKUP($B1051,[2]Sheet3!$G:$CZ,26,0)</f>
        <v>0</v>
      </c>
      <c r="AP1051" s="14">
        <f>VLOOKUP($B1051,[2]Sheet3!$G:$CZ,27,0)</f>
        <v>0</v>
      </c>
      <c r="AQ1051" s="14">
        <f>VLOOKUP($B1051,[2]Sheet3!$G:$CZ,28,0)</f>
        <v>0</v>
      </c>
      <c r="AR1051" s="14">
        <f>VLOOKUP($B1051,[2]Sheet3!$G:$CZ,29,0)</f>
        <v>0</v>
      </c>
      <c r="AS1051" s="14">
        <f>VLOOKUP($B1051,[2]Sheet3!$G:$CZ,30,0)</f>
        <v>0</v>
      </c>
      <c r="AT1051" s="14">
        <f>VLOOKUP($B1051,[2]Sheet3!$G:$CZ,31,0)</f>
        <v>0</v>
      </c>
      <c r="AU1051" s="14">
        <f>VLOOKUP($B1051,[2]Sheet3!$G:$CZ,32,0)</f>
        <v>0</v>
      </c>
      <c r="AV1051" s="14">
        <f>VLOOKUP($B1051,[2]Sheet3!$G:$CZ,33,0)</f>
        <v>0</v>
      </c>
      <c r="AW1051" s="14">
        <f>VLOOKUP($B1051,[2]Sheet3!$G:$CZ,34,0)</f>
        <v>0</v>
      </c>
      <c r="AX1051" s="14">
        <f>VLOOKUP($B1051,[2]Sheet3!$G:$CZ,35,0)</f>
        <v>0</v>
      </c>
      <c r="AY1051" s="14">
        <f>VLOOKUP($B1051,[2]Sheet3!$G:$CZ,36,0)</f>
        <v>0</v>
      </c>
      <c r="AZ1051" s="14">
        <f>VLOOKUP($B1051,[2]Sheet3!$G:$CZ,37,0)</f>
        <v>0</v>
      </c>
      <c r="BA1051" s="14">
        <f>VLOOKUP($B1051,[2]Sheet3!$G:$CZ,38,0)</f>
        <v>0</v>
      </c>
      <c r="BB1051" s="14">
        <f>VLOOKUP($B1051,[2]Sheet3!$G:$CZ,39,0)</f>
        <v>0</v>
      </c>
      <c r="BC1051" s="14">
        <f>VLOOKUP($B1051,[2]Sheet3!$G:$CZ,40,0)</f>
        <v>0</v>
      </c>
      <c r="BD1051" s="14">
        <f>VLOOKUP($B1051,[2]Sheet3!$G:$CZ,41,0)</f>
        <v>0</v>
      </c>
      <c r="BE1051" s="14">
        <f>VLOOKUP($B1051,[2]Sheet3!$G:$CZ,42,0)</f>
        <v>0</v>
      </c>
      <c r="BF1051" s="14">
        <f>VLOOKUP($B1051,[2]Sheet3!$G:$CZ,43,0)</f>
        <v>0</v>
      </c>
      <c r="BG1051" s="14">
        <f>VLOOKUP($B1051,[2]Sheet3!$G:$CZ,44,0)</f>
        <v>0</v>
      </c>
      <c r="BH1051" s="14">
        <f>VLOOKUP($B1051,[2]Sheet3!$G:$CZ,45,0)</f>
        <v>0</v>
      </c>
      <c r="BI1051" s="14">
        <f>VLOOKUP($B1051,[2]Sheet3!$G:$CZ,46,0)</f>
        <v>0</v>
      </c>
      <c r="BJ1051" s="14">
        <f>VLOOKUP($B1051,[2]Sheet3!$G:$CZ,47,0)</f>
        <v>0</v>
      </c>
      <c r="BK1051" s="14">
        <f>VLOOKUP($B1051,[2]Sheet3!$G:$CZ,48,0)</f>
        <v>0</v>
      </c>
      <c r="BL1051" s="14">
        <f>VLOOKUP($B1051,[2]Sheet3!$G:$CZ,49,0)</f>
        <v>0</v>
      </c>
      <c r="BM1051" s="14">
        <f>VLOOKUP($B1051,[2]Sheet3!$G:$CZ,50,0)</f>
        <v>0</v>
      </c>
      <c r="BN1051" s="14">
        <f>VLOOKUP($B1051,[2]Sheet3!$G:$CZ,51,0)</f>
        <v>0</v>
      </c>
      <c r="BO1051" s="14">
        <f>VLOOKUP($B1051,[2]Sheet3!$G:$CZ,52,0)</f>
        <v>0</v>
      </c>
      <c r="BP1051" s="14">
        <f>VLOOKUP($B1051,[2]Sheet3!$G:$CZ,53,0)</f>
        <v>0</v>
      </c>
      <c r="BQ1051" s="14">
        <f>VLOOKUP($B1051,[2]Sheet3!$G:$CZ,54,0)</f>
        <v>0</v>
      </c>
      <c r="BR1051" s="14">
        <f>VLOOKUP($B1051,[2]Sheet3!$G:$CZ,55,0)</f>
        <v>0</v>
      </c>
      <c r="BS1051" s="14">
        <f>VLOOKUP($B1051,[2]Sheet3!$G:$CZ,56,0)</f>
        <v>0</v>
      </c>
      <c r="BT1051" s="14">
        <f>VLOOKUP($B1051,[2]Sheet3!$G:$CZ,57,0)</f>
        <v>0</v>
      </c>
      <c r="BU1051" s="14">
        <f>VLOOKUP($B1051,[2]Sheet3!$G:$CZ,58,0)</f>
        <v>0</v>
      </c>
      <c r="BV1051" s="14">
        <f>VLOOKUP($B1051,[2]Sheet3!$G:$CZ,59,0)</f>
        <v>0</v>
      </c>
      <c r="BW1051" s="14">
        <f>VLOOKUP($B1051,[2]Sheet3!$G:$CZ,60,0)</f>
        <v>0</v>
      </c>
      <c r="BX1051" s="14">
        <f>VLOOKUP($B1051,[2]Sheet3!$G:$CZ,61,0)</f>
        <v>0</v>
      </c>
      <c r="BY1051" s="14">
        <f>VLOOKUP($B1051,[2]Sheet3!$G:$CZ,62,0)</f>
        <v>0</v>
      </c>
      <c r="BZ1051" s="14">
        <f>VLOOKUP($B1051,[2]Sheet3!$G:$CZ,63,0)</f>
        <v>0</v>
      </c>
      <c r="CA1051" s="14">
        <f>VLOOKUP($B1051,[2]Sheet3!$G:$CZ,64,0)</f>
        <v>0</v>
      </c>
      <c r="CB1051" s="14">
        <f>VLOOKUP($B1051,[2]Sheet3!$G:$CZ,65,0)</f>
        <v>0</v>
      </c>
      <c r="CC1051" s="14">
        <f>VLOOKUP($B1051,[2]Sheet3!$G:$CZ,66,0)</f>
        <v>0</v>
      </c>
      <c r="CD1051" s="14">
        <f>VLOOKUP($B1051,[2]Sheet3!$G:$CZ,67,0)</f>
        <v>0</v>
      </c>
      <c r="CE1051" s="14">
        <f>VLOOKUP($B1051,[2]Sheet3!$G:$CZ,68,0)</f>
        <v>0</v>
      </c>
      <c r="CF1051" s="14">
        <f>VLOOKUP($B1051,[2]Sheet3!$G:$CZ,69,0)</f>
        <v>0</v>
      </c>
      <c r="CG1051" s="14">
        <f>VLOOKUP($B1051,[2]Sheet3!$G:$CZ,70,0)</f>
        <v>0</v>
      </c>
      <c r="CH1051" s="14">
        <f>VLOOKUP($B1051,[2]Sheet3!$G:$CZ,71,0)</f>
        <v>0</v>
      </c>
      <c r="CI1051" s="14">
        <f>VLOOKUP($B1051,[2]Sheet3!$G:$CZ,72,0)</f>
        <v>0</v>
      </c>
      <c r="CJ1051" s="14">
        <f>VLOOKUP($B1051,[2]Sheet3!$G:$CZ,73,0)</f>
        <v>0</v>
      </c>
      <c r="CK1051" s="14">
        <f>VLOOKUP($B1051,[2]Sheet3!$G:$CZ,74,0)</f>
        <v>0</v>
      </c>
      <c r="CL1051" s="14">
        <f>VLOOKUP($B1051,[2]Sheet3!$G:$CZ,75,0)</f>
        <v>0</v>
      </c>
      <c r="CM1051" s="14">
        <f>VLOOKUP($B1051,[2]Sheet3!$G:$CZ,76,0)</f>
        <v>0</v>
      </c>
      <c r="CN1051" s="14">
        <f>VLOOKUP($B1051,[2]Sheet3!$G:$CZ,77,0)</f>
        <v>0</v>
      </c>
      <c r="CO1051" s="14">
        <f>VLOOKUP($B1051,[2]Sheet3!$G:$CZ,78,0)</f>
        <v>0</v>
      </c>
      <c r="CP1051" s="14">
        <f>VLOOKUP($B1051,[2]Sheet3!$G:$CZ,79,0)</f>
        <v>0</v>
      </c>
      <c r="CQ1051" s="14">
        <f>VLOOKUP($B1051,[2]Sheet3!$G:$CZ,80,0)</f>
        <v>0</v>
      </c>
      <c r="CR1051" s="14">
        <f>VLOOKUP($B1051,[2]Sheet3!$G:$CZ,81,0)</f>
        <v>0</v>
      </c>
      <c r="CS1051" s="14">
        <f>VLOOKUP($B1051,[2]Sheet3!$G:$CZ,82,0)</f>
        <v>0</v>
      </c>
      <c r="CT1051" s="14">
        <f>VLOOKUP($B1051,[2]Sheet3!$G:$CZ,83,0)</f>
        <v>0</v>
      </c>
      <c r="CU1051" s="14">
        <f>VLOOKUP($B1051,[2]Sheet3!$G:$CZ,84,0)</f>
        <v>0</v>
      </c>
      <c r="CV1051" s="14">
        <f>VLOOKUP($B1051,[2]Sheet3!$G:$CZ,85,0)</f>
        <v>0</v>
      </c>
      <c r="CW1051" s="14">
        <f>VLOOKUP($B1051,[2]Sheet3!$G:$CZ,86,0)</f>
        <v>0</v>
      </c>
      <c r="CX1051" s="14">
        <f>VLOOKUP($B1051,[2]Sheet3!$G:$CZ,87,0)</f>
        <v>0</v>
      </c>
      <c r="CY1051" s="14">
        <f>VLOOKUP($B1051,[2]Sheet3!$G:$CZ,88,0)</f>
        <v>0</v>
      </c>
      <c r="CZ1051" s="14">
        <f>VLOOKUP($B1051,[2]Sheet3!$G:$CZ,89,0)</f>
        <v>0</v>
      </c>
      <c r="DA1051" s="14">
        <f>VLOOKUP($B1051,[2]Sheet3!$G:$CZ,90,0)</f>
        <v>0</v>
      </c>
      <c r="DB1051" s="14">
        <f>VLOOKUP($B1051,[2]Sheet3!$G:$CZ,91,0)</f>
        <v>0</v>
      </c>
      <c r="DC1051" s="14">
        <f>VLOOKUP($B1051,[2]Sheet3!$G:$CZ,92,0)</f>
        <v>0</v>
      </c>
      <c r="DD1051" s="14">
        <f>VLOOKUP($B1051,[2]Sheet3!$G:$CZ,93,0)</f>
        <v>0</v>
      </c>
      <c r="DE1051" s="14">
        <f>VLOOKUP($B1051,[2]Sheet3!$G:$CZ,94,0)</f>
        <v>0</v>
      </c>
      <c r="DF1051" s="14">
        <f>VLOOKUP($B1051,[2]Sheet3!$G:$CZ,95,0)</f>
        <v>0</v>
      </c>
      <c r="DG1051" s="14">
        <f>VLOOKUP($B1051,[2]Sheet3!$G:$CZ,96,0)</f>
        <v>0</v>
      </c>
      <c r="DH1051" s="14">
        <f>VLOOKUP($B1051,[2]Sheet3!$G:$CZ,97,0)</f>
        <v>0</v>
      </c>
      <c r="DI1051" s="14">
        <f>VLOOKUP($B1051,[2]Sheet3!$G:$CZ,98,0)</f>
        <v>0</v>
      </c>
    </row>
    <row r="1052" spans="1:113" x14ac:dyDescent="0.3">
      <c r="A1052" s="9" t="str">
        <f t="shared" si="50"/>
        <v>S34876</v>
      </c>
      <c r="B1052" s="15" t="s">
        <v>2387</v>
      </c>
      <c r="C1052" s="15" t="s">
        <v>2388</v>
      </c>
      <c r="F1052" s="7" t="s">
        <v>15</v>
      </c>
      <c r="G1052" s="12" t="s">
        <v>4544</v>
      </c>
      <c r="H1052" s="12" t="str">
        <f>VLOOKUP($B1052,[1]Sheet1!$A:$G,5,0)</f>
        <v>suresh.skg@redingtongroup.com</v>
      </c>
      <c r="I1052" s="12" t="str">
        <f>VLOOKUP($B1052,[1]Sheet1!$A:$G,7,0)</f>
        <v>yogesh.ganesh@redingtongroup.com</v>
      </c>
      <c r="J1052" s="12" t="s">
        <v>82</v>
      </c>
      <c r="K1052" s="7"/>
      <c r="L1052" s="7"/>
      <c r="M1052" s="8"/>
      <c r="N1052" s="7" t="str">
        <f t="shared" si="48"/>
        <v>suresh.skg@redingtongroup.com; yogesh.ganesh@redingtongroup.com; nilesh.phirke@redingtongroup.com;christopher.joseph@redingtongroup.com</v>
      </c>
      <c r="O1052" s="7" t="str">
        <f t="shared" si="49"/>
        <v>S34876</v>
      </c>
      <c r="P1052" s="8" t="s">
        <v>5215</v>
      </c>
      <c r="Q1052" s="14">
        <f>VLOOKUP($B1052,[2]Sheet3!$G:$CZ,2,0)</f>
        <v>2400300840</v>
      </c>
      <c r="R1052" s="14">
        <f>VLOOKUP($B1052,[2]Sheet3!$G:$CZ,3,0)</f>
        <v>2400300276</v>
      </c>
      <c r="S1052" s="14">
        <f>VLOOKUP($B1052,[2]Sheet3!$G:$CZ,4,0)</f>
        <v>0</v>
      </c>
      <c r="T1052" s="14">
        <f>VLOOKUP($B1052,[2]Sheet3!$G:$CZ,5,0)</f>
        <v>0</v>
      </c>
      <c r="U1052" s="14">
        <f>VLOOKUP($B1052,[2]Sheet3!$G:$CZ,6,0)</f>
        <v>0</v>
      </c>
      <c r="V1052" s="14">
        <f>VLOOKUP($B1052,[2]Sheet3!$G:$CZ,7,0)</f>
        <v>0</v>
      </c>
      <c r="W1052" s="14">
        <f>VLOOKUP($B1052,[2]Sheet3!$G:$CZ,8,0)</f>
        <v>0</v>
      </c>
      <c r="X1052" s="14">
        <f>VLOOKUP($B1052,[2]Sheet3!$G:$CZ,9,0)</f>
        <v>0</v>
      </c>
      <c r="Y1052" s="14">
        <f>VLOOKUP($B1052,[2]Sheet3!$G:$CZ,10,0)</f>
        <v>0</v>
      </c>
      <c r="Z1052" s="14">
        <f>VLOOKUP($B1052,[2]Sheet3!$G:$CZ,11,0)</f>
        <v>0</v>
      </c>
      <c r="AA1052" s="14">
        <f>VLOOKUP($B1052,[2]Sheet3!$G:$CZ,12,0)</f>
        <v>0</v>
      </c>
      <c r="AB1052" s="14">
        <f>VLOOKUP($B1052,[2]Sheet3!$G:$CZ,13,0)</f>
        <v>0</v>
      </c>
      <c r="AC1052" s="14">
        <f>VLOOKUP($B1052,[2]Sheet3!$G:$CZ,14,0)</f>
        <v>0</v>
      </c>
      <c r="AD1052" s="14">
        <f>VLOOKUP($B1052,[2]Sheet3!$G:$CZ,15,0)</f>
        <v>0</v>
      </c>
      <c r="AE1052" s="14">
        <f>VLOOKUP($B1052,[2]Sheet3!$G:$CZ,16,0)</f>
        <v>0</v>
      </c>
      <c r="AF1052" s="14">
        <f>VLOOKUP($B1052,[2]Sheet3!$G:$CZ,17,0)</f>
        <v>0</v>
      </c>
      <c r="AG1052" s="14">
        <f>VLOOKUP($B1052,[2]Sheet3!$G:$CZ,18,0)</f>
        <v>0</v>
      </c>
      <c r="AH1052" s="14">
        <f>VLOOKUP($B1052,[2]Sheet3!$G:$CZ,19,0)</f>
        <v>0</v>
      </c>
      <c r="AI1052" s="14">
        <f>VLOOKUP($B1052,[2]Sheet3!$G:$CZ,20,0)</f>
        <v>0</v>
      </c>
      <c r="AJ1052" s="14">
        <f>VLOOKUP($B1052,[2]Sheet3!$G:$CZ,21,0)</f>
        <v>0</v>
      </c>
      <c r="AK1052" s="14">
        <f>VLOOKUP($B1052,[2]Sheet3!$G:$CZ,22,0)</f>
        <v>0</v>
      </c>
      <c r="AL1052" s="14">
        <f>VLOOKUP($B1052,[2]Sheet3!$G:$CZ,23,0)</f>
        <v>0</v>
      </c>
      <c r="AM1052" s="14">
        <f>VLOOKUP($B1052,[2]Sheet3!$G:$CZ,24,0)</f>
        <v>0</v>
      </c>
      <c r="AN1052" s="14">
        <f>VLOOKUP($B1052,[2]Sheet3!$G:$CZ,25,0)</f>
        <v>0</v>
      </c>
      <c r="AO1052" s="14">
        <f>VLOOKUP($B1052,[2]Sheet3!$G:$CZ,26,0)</f>
        <v>0</v>
      </c>
      <c r="AP1052" s="14">
        <f>VLOOKUP($B1052,[2]Sheet3!$G:$CZ,27,0)</f>
        <v>0</v>
      </c>
      <c r="AQ1052" s="14">
        <f>VLOOKUP($B1052,[2]Sheet3!$G:$CZ,28,0)</f>
        <v>0</v>
      </c>
      <c r="AR1052" s="14">
        <f>VLOOKUP($B1052,[2]Sheet3!$G:$CZ,29,0)</f>
        <v>0</v>
      </c>
      <c r="AS1052" s="14">
        <f>VLOOKUP($B1052,[2]Sheet3!$G:$CZ,30,0)</f>
        <v>0</v>
      </c>
      <c r="AT1052" s="14">
        <f>VLOOKUP($B1052,[2]Sheet3!$G:$CZ,31,0)</f>
        <v>0</v>
      </c>
      <c r="AU1052" s="14">
        <f>VLOOKUP($B1052,[2]Sheet3!$G:$CZ,32,0)</f>
        <v>0</v>
      </c>
      <c r="AV1052" s="14">
        <f>VLOOKUP($B1052,[2]Sheet3!$G:$CZ,33,0)</f>
        <v>0</v>
      </c>
      <c r="AW1052" s="14">
        <f>VLOOKUP($B1052,[2]Sheet3!$G:$CZ,34,0)</f>
        <v>0</v>
      </c>
      <c r="AX1052" s="14">
        <f>VLOOKUP($B1052,[2]Sheet3!$G:$CZ,35,0)</f>
        <v>0</v>
      </c>
      <c r="AY1052" s="14">
        <f>VLOOKUP($B1052,[2]Sheet3!$G:$CZ,36,0)</f>
        <v>0</v>
      </c>
      <c r="AZ1052" s="14">
        <f>VLOOKUP($B1052,[2]Sheet3!$G:$CZ,37,0)</f>
        <v>0</v>
      </c>
      <c r="BA1052" s="14">
        <f>VLOOKUP($B1052,[2]Sheet3!$G:$CZ,38,0)</f>
        <v>0</v>
      </c>
      <c r="BB1052" s="14">
        <f>VLOOKUP($B1052,[2]Sheet3!$G:$CZ,39,0)</f>
        <v>0</v>
      </c>
      <c r="BC1052" s="14">
        <f>VLOOKUP($B1052,[2]Sheet3!$G:$CZ,40,0)</f>
        <v>0</v>
      </c>
      <c r="BD1052" s="14">
        <f>VLOOKUP($B1052,[2]Sheet3!$G:$CZ,41,0)</f>
        <v>0</v>
      </c>
      <c r="BE1052" s="14">
        <f>VLOOKUP($B1052,[2]Sheet3!$G:$CZ,42,0)</f>
        <v>0</v>
      </c>
      <c r="BF1052" s="14">
        <f>VLOOKUP($B1052,[2]Sheet3!$G:$CZ,43,0)</f>
        <v>0</v>
      </c>
      <c r="BG1052" s="14">
        <f>VLOOKUP($B1052,[2]Sheet3!$G:$CZ,44,0)</f>
        <v>0</v>
      </c>
      <c r="BH1052" s="14">
        <f>VLOOKUP($B1052,[2]Sheet3!$G:$CZ,45,0)</f>
        <v>0</v>
      </c>
      <c r="BI1052" s="14">
        <f>VLOOKUP($B1052,[2]Sheet3!$G:$CZ,46,0)</f>
        <v>0</v>
      </c>
      <c r="BJ1052" s="14">
        <f>VLOOKUP($B1052,[2]Sheet3!$G:$CZ,47,0)</f>
        <v>0</v>
      </c>
      <c r="BK1052" s="14">
        <f>VLOOKUP($B1052,[2]Sheet3!$G:$CZ,48,0)</f>
        <v>0</v>
      </c>
      <c r="BL1052" s="14">
        <f>VLOOKUP($B1052,[2]Sheet3!$G:$CZ,49,0)</f>
        <v>0</v>
      </c>
      <c r="BM1052" s="14">
        <f>VLOOKUP($B1052,[2]Sheet3!$G:$CZ,50,0)</f>
        <v>0</v>
      </c>
      <c r="BN1052" s="14">
        <f>VLOOKUP($B1052,[2]Sheet3!$G:$CZ,51,0)</f>
        <v>0</v>
      </c>
      <c r="BO1052" s="14">
        <f>VLOOKUP($B1052,[2]Sheet3!$G:$CZ,52,0)</f>
        <v>0</v>
      </c>
      <c r="BP1052" s="14">
        <f>VLOOKUP($B1052,[2]Sheet3!$G:$CZ,53,0)</f>
        <v>0</v>
      </c>
      <c r="BQ1052" s="14">
        <f>VLOOKUP($B1052,[2]Sheet3!$G:$CZ,54,0)</f>
        <v>0</v>
      </c>
      <c r="BR1052" s="14">
        <f>VLOOKUP($B1052,[2]Sheet3!$G:$CZ,55,0)</f>
        <v>0</v>
      </c>
      <c r="BS1052" s="14">
        <f>VLOOKUP($B1052,[2]Sheet3!$G:$CZ,56,0)</f>
        <v>0</v>
      </c>
      <c r="BT1052" s="14">
        <f>VLOOKUP($B1052,[2]Sheet3!$G:$CZ,57,0)</f>
        <v>0</v>
      </c>
      <c r="BU1052" s="14">
        <f>VLOOKUP($B1052,[2]Sheet3!$G:$CZ,58,0)</f>
        <v>0</v>
      </c>
      <c r="BV1052" s="14">
        <f>VLOOKUP($B1052,[2]Sheet3!$G:$CZ,59,0)</f>
        <v>0</v>
      </c>
      <c r="BW1052" s="14">
        <f>VLOOKUP($B1052,[2]Sheet3!$G:$CZ,60,0)</f>
        <v>0</v>
      </c>
      <c r="BX1052" s="14">
        <f>VLOOKUP($B1052,[2]Sheet3!$G:$CZ,61,0)</f>
        <v>0</v>
      </c>
      <c r="BY1052" s="14">
        <f>VLOOKUP($B1052,[2]Sheet3!$G:$CZ,62,0)</f>
        <v>0</v>
      </c>
      <c r="BZ1052" s="14">
        <f>VLOOKUP($B1052,[2]Sheet3!$G:$CZ,63,0)</f>
        <v>0</v>
      </c>
      <c r="CA1052" s="14">
        <f>VLOOKUP($B1052,[2]Sheet3!$G:$CZ,64,0)</f>
        <v>0</v>
      </c>
      <c r="CB1052" s="14">
        <f>VLOOKUP($B1052,[2]Sheet3!$G:$CZ,65,0)</f>
        <v>0</v>
      </c>
      <c r="CC1052" s="14">
        <f>VLOOKUP($B1052,[2]Sheet3!$G:$CZ,66,0)</f>
        <v>0</v>
      </c>
      <c r="CD1052" s="14">
        <f>VLOOKUP($B1052,[2]Sheet3!$G:$CZ,67,0)</f>
        <v>0</v>
      </c>
      <c r="CE1052" s="14">
        <f>VLOOKUP($B1052,[2]Sheet3!$G:$CZ,68,0)</f>
        <v>0</v>
      </c>
      <c r="CF1052" s="14">
        <f>VLOOKUP($B1052,[2]Sheet3!$G:$CZ,69,0)</f>
        <v>0</v>
      </c>
      <c r="CG1052" s="14">
        <f>VLOOKUP($B1052,[2]Sheet3!$G:$CZ,70,0)</f>
        <v>0</v>
      </c>
      <c r="CH1052" s="14">
        <f>VLOOKUP($B1052,[2]Sheet3!$G:$CZ,71,0)</f>
        <v>0</v>
      </c>
      <c r="CI1052" s="14">
        <f>VLOOKUP($B1052,[2]Sheet3!$G:$CZ,72,0)</f>
        <v>0</v>
      </c>
      <c r="CJ1052" s="14">
        <f>VLOOKUP($B1052,[2]Sheet3!$G:$CZ,73,0)</f>
        <v>0</v>
      </c>
      <c r="CK1052" s="14">
        <f>VLOOKUP($B1052,[2]Sheet3!$G:$CZ,74,0)</f>
        <v>0</v>
      </c>
      <c r="CL1052" s="14">
        <f>VLOOKUP($B1052,[2]Sheet3!$G:$CZ,75,0)</f>
        <v>0</v>
      </c>
      <c r="CM1052" s="14">
        <f>VLOOKUP($B1052,[2]Sheet3!$G:$CZ,76,0)</f>
        <v>0</v>
      </c>
      <c r="CN1052" s="14">
        <f>VLOOKUP($B1052,[2]Sheet3!$G:$CZ,77,0)</f>
        <v>0</v>
      </c>
      <c r="CO1052" s="14">
        <f>VLOOKUP($B1052,[2]Sheet3!$G:$CZ,78,0)</f>
        <v>0</v>
      </c>
      <c r="CP1052" s="14">
        <f>VLOOKUP($B1052,[2]Sheet3!$G:$CZ,79,0)</f>
        <v>0</v>
      </c>
      <c r="CQ1052" s="14">
        <f>VLOOKUP($B1052,[2]Sheet3!$G:$CZ,80,0)</f>
        <v>0</v>
      </c>
      <c r="CR1052" s="14">
        <f>VLOOKUP($B1052,[2]Sheet3!$G:$CZ,81,0)</f>
        <v>0</v>
      </c>
      <c r="CS1052" s="14">
        <f>VLOOKUP($B1052,[2]Sheet3!$G:$CZ,82,0)</f>
        <v>0</v>
      </c>
      <c r="CT1052" s="14">
        <f>VLOOKUP($B1052,[2]Sheet3!$G:$CZ,83,0)</f>
        <v>0</v>
      </c>
      <c r="CU1052" s="14">
        <f>VLOOKUP($B1052,[2]Sheet3!$G:$CZ,84,0)</f>
        <v>0</v>
      </c>
      <c r="CV1052" s="14">
        <f>VLOOKUP($B1052,[2]Sheet3!$G:$CZ,85,0)</f>
        <v>0</v>
      </c>
      <c r="CW1052" s="14">
        <f>VLOOKUP($B1052,[2]Sheet3!$G:$CZ,86,0)</f>
        <v>0</v>
      </c>
      <c r="CX1052" s="14">
        <f>VLOOKUP($B1052,[2]Sheet3!$G:$CZ,87,0)</f>
        <v>0</v>
      </c>
      <c r="CY1052" s="14">
        <f>VLOOKUP($B1052,[2]Sheet3!$G:$CZ,88,0)</f>
        <v>0</v>
      </c>
      <c r="CZ1052" s="14">
        <f>VLOOKUP($B1052,[2]Sheet3!$G:$CZ,89,0)</f>
        <v>0</v>
      </c>
      <c r="DA1052" s="14">
        <f>VLOOKUP($B1052,[2]Sheet3!$G:$CZ,90,0)</f>
        <v>0</v>
      </c>
      <c r="DB1052" s="14">
        <f>VLOOKUP($B1052,[2]Sheet3!$G:$CZ,91,0)</f>
        <v>0</v>
      </c>
      <c r="DC1052" s="14">
        <f>VLOOKUP($B1052,[2]Sheet3!$G:$CZ,92,0)</f>
        <v>0</v>
      </c>
      <c r="DD1052" s="14">
        <f>VLOOKUP($B1052,[2]Sheet3!$G:$CZ,93,0)</f>
        <v>0</v>
      </c>
      <c r="DE1052" s="14">
        <f>VLOOKUP($B1052,[2]Sheet3!$G:$CZ,94,0)</f>
        <v>0</v>
      </c>
      <c r="DF1052" s="14">
        <f>VLOOKUP($B1052,[2]Sheet3!$G:$CZ,95,0)</f>
        <v>0</v>
      </c>
      <c r="DG1052" s="14">
        <f>VLOOKUP($B1052,[2]Sheet3!$G:$CZ,96,0)</f>
        <v>0</v>
      </c>
      <c r="DH1052" s="14">
        <f>VLOOKUP($B1052,[2]Sheet3!$G:$CZ,97,0)</f>
        <v>0</v>
      </c>
      <c r="DI1052" s="14">
        <f>VLOOKUP($B1052,[2]Sheet3!$G:$CZ,98,0)</f>
        <v>0</v>
      </c>
    </row>
    <row r="1053" spans="1:113" x14ac:dyDescent="0.3">
      <c r="A1053" s="9" t="str">
        <f t="shared" si="50"/>
        <v>S93177</v>
      </c>
      <c r="B1053" s="15" t="s">
        <v>2389</v>
      </c>
      <c r="C1053" s="15" t="s">
        <v>2390</v>
      </c>
      <c r="F1053" s="7" t="s">
        <v>15</v>
      </c>
      <c r="G1053" s="12" t="s">
        <v>4545</v>
      </c>
      <c r="H1053" s="12" t="str">
        <f>VLOOKUP($B1053,[1]Sheet1!$A:$G,5,0)</f>
        <v>suresh.skg@redingtongroup.com</v>
      </c>
      <c r="I1053" s="12" t="str">
        <f>VLOOKUP($B1053,[1]Sheet1!$A:$G,7,0)</f>
        <v>yogesh.ganesh@redingtongroup.com</v>
      </c>
      <c r="J1053" s="12" t="s">
        <v>82</v>
      </c>
      <c r="K1053" s="7"/>
      <c r="L1053" s="7"/>
      <c r="M1053" s="8"/>
      <c r="N1053" s="7" t="str">
        <f t="shared" si="48"/>
        <v>suresh.skg@redingtongroup.com; yogesh.ganesh@redingtongroup.com; nilesh.phirke@redingtongroup.com;christopher.joseph@redingtongroup.com</v>
      </c>
      <c r="O1053" s="7" t="str">
        <f t="shared" si="49"/>
        <v>S93177</v>
      </c>
      <c r="P1053" s="8" t="s">
        <v>5215</v>
      </c>
      <c r="Q1053" s="14">
        <f>VLOOKUP($B1053,[2]Sheet3!$G:$CZ,2,0)</f>
        <v>2400302912</v>
      </c>
      <c r="R1053" s="14">
        <f>VLOOKUP($B1053,[2]Sheet3!$G:$CZ,3,0)</f>
        <v>2400305870</v>
      </c>
      <c r="S1053" s="14">
        <f>VLOOKUP($B1053,[2]Sheet3!$G:$CZ,4,0)</f>
        <v>2400309330</v>
      </c>
      <c r="T1053" s="14">
        <f>VLOOKUP($B1053,[2]Sheet3!$G:$CZ,5,0)</f>
        <v>2400306220</v>
      </c>
      <c r="U1053" s="14">
        <f>VLOOKUP($B1053,[2]Sheet3!$G:$CZ,6,0)</f>
        <v>0</v>
      </c>
      <c r="V1053" s="14">
        <f>VLOOKUP($B1053,[2]Sheet3!$G:$CZ,7,0)</f>
        <v>0</v>
      </c>
      <c r="W1053" s="14">
        <f>VLOOKUP($B1053,[2]Sheet3!$G:$CZ,8,0)</f>
        <v>0</v>
      </c>
      <c r="X1053" s="14">
        <f>VLOOKUP($B1053,[2]Sheet3!$G:$CZ,9,0)</f>
        <v>0</v>
      </c>
      <c r="Y1053" s="14">
        <f>VLOOKUP($B1053,[2]Sheet3!$G:$CZ,10,0)</f>
        <v>0</v>
      </c>
      <c r="Z1053" s="14">
        <f>VLOOKUP($B1053,[2]Sheet3!$G:$CZ,11,0)</f>
        <v>0</v>
      </c>
      <c r="AA1053" s="14">
        <f>VLOOKUP($B1053,[2]Sheet3!$G:$CZ,12,0)</f>
        <v>0</v>
      </c>
      <c r="AB1053" s="14">
        <f>VLOOKUP($B1053,[2]Sheet3!$G:$CZ,13,0)</f>
        <v>0</v>
      </c>
      <c r="AC1053" s="14">
        <f>VLOOKUP($B1053,[2]Sheet3!$G:$CZ,14,0)</f>
        <v>0</v>
      </c>
      <c r="AD1053" s="14">
        <f>VLOOKUP($B1053,[2]Sheet3!$G:$CZ,15,0)</f>
        <v>0</v>
      </c>
      <c r="AE1053" s="14">
        <f>VLOOKUP($B1053,[2]Sheet3!$G:$CZ,16,0)</f>
        <v>0</v>
      </c>
      <c r="AF1053" s="14">
        <f>VLOOKUP($B1053,[2]Sheet3!$G:$CZ,17,0)</f>
        <v>0</v>
      </c>
      <c r="AG1053" s="14">
        <f>VLOOKUP($B1053,[2]Sheet3!$G:$CZ,18,0)</f>
        <v>0</v>
      </c>
      <c r="AH1053" s="14">
        <f>VLOOKUP($B1053,[2]Sheet3!$G:$CZ,19,0)</f>
        <v>0</v>
      </c>
      <c r="AI1053" s="14">
        <f>VLOOKUP($B1053,[2]Sheet3!$G:$CZ,20,0)</f>
        <v>0</v>
      </c>
      <c r="AJ1053" s="14">
        <f>VLOOKUP($B1053,[2]Sheet3!$G:$CZ,21,0)</f>
        <v>0</v>
      </c>
      <c r="AK1053" s="14">
        <f>VLOOKUP($B1053,[2]Sheet3!$G:$CZ,22,0)</f>
        <v>0</v>
      </c>
      <c r="AL1053" s="14">
        <f>VLOOKUP($B1053,[2]Sheet3!$G:$CZ,23,0)</f>
        <v>0</v>
      </c>
      <c r="AM1053" s="14">
        <f>VLOOKUP($B1053,[2]Sheet3!$G:$CZ,24,0)</f>
        <v>0</v>
      </c>
      <c r="AN1053" s="14">
        <f>VLOOKUP($B1053,[2]Sheet3!$G:$CZ,25,0)</f>
        <v>0</v>
      </c>
      <c r="AO1053" s="14">
        <f>VLOOKUP($B1053,[2]Sheet3!$G:$CZ,26,0)</f>
        <v>0</v>
      </c>
      <c r="AP1053" s="14">
        <f>VLOOKUP($B1053,[2]Sheet3!$G:$CZ,27,0)</f>
        <v>0</v>
      </c>
      <c r="AQ1053" s="14">
        <f>VLOOKUP($B1053,[2]Sheet3!$G:$CZ,28,0)</f>
        <v>0</v>
      </c>
      <c r="AR1053" s="14">
        <f>VLOOKUP($B1053,[2]Sheet3!$G:$CZ,29,0)</f>
        <v>0</v>
      </c>
      <c r="AS1053" s="14">
        <f>VLOOKUP($B1053,[2]Sheet3!$G:$CZ,30,0)</f>
        <v>0</v>
      </c>
      <c r="AT1053" s="14">
        <f>VLOOKUP($B1053,[2]Sheet3!$G:$CZ,31,0)</f>
        <v>0</v>
      </c>
      <c r="AU1053" s="14">
        <f>VLOOKUP($B1053,[2]Sheet3!$G:$CZ,32,0)</f>
        <v>0</v>
      </c>
      <c r="AV1053" s="14">
        <f>VLOOKUP($B1053,[2]Sheet3!$G:$CZ,33,0)</f>
        <v>0</v>
      </c>
      <c r="AW1053" s="14">
        <f>VLOOKUP($B1053,[2]Sheet3!$G:$CZ,34,0)</f>
        <v>0</v>
      </c>
      <c r="AX1053" s="14">
        <f>VLOOKUP($B1053,[2]Sheet3!$G:$CZ,35,0)</f>
        <v>0</v>
      </c>
      <c r="AY1053" s="14">
        <f>VLOOKUP($B1053,[2]Sheet3!$G:$CZ,36,0)</f>
        <v>0</v>
      </c>
      <c r="AZ1053" s="14">
        <f>VLOOKUP($B1053,[2]Sheet3!$G:$CZ,37,0)</f>
        <v>0</v>
      </c>
      <c r="BA1053" s="14">
        <f>VLOOKUP($B1053,[2]Sheet3!$G:$CZ,38,0)</f>
        <v>0</v>
      </c>
      <c r="BB1053" s="14">
        <f>VLOOKUP($B1053,[2]Sheet3!$G:$CZ,39,0)</f>
        <v>0</v>
      </c>
      <c r="BC1053" s="14">
        <f>VLOOKUP($B1053,[2]Sheet3!$G:$CZ,40,0)</f>
        <v>0</v>
      </c>
      <c r="BD1053" s="14">
        <f>VLOOKUP($B1053,[2]Sheet3!$G:$CZ,41,0)</f>
        <v>0</v>
      </c>
      <c r="BE1053" s="14">
        <f>VLOOKUP($B1053,[2]Sheet3!$G:$CZ,42,0)</f>
        <v>0</v>
      </c>
      <c r="BF1053" s="14">
        <f>VLOOKUP($B1053,[2]Sheet3!$G:$CZ,43,0)</f>
        <v>0</v>
      </c>
      <c r="BG1053" s="14">
        <f>VLOOKUP($B1053,[2]Sheet3!$G:$CZ,44,0)</f>
        <v>0</v>
      </c>
      <c r="BH1053" s="14">
        <f>VLOOKUP($B1053,[2]Sheet3!$G:$CZ,45,0)</f>
        <v>0</v>
      </c>
      <c r="BI1053" s="14">
        <f>VLOOKUP($B1053,[2]Sheet3!$G:$CZ,46,0)</f>
        <v>0</v>
      </c>
      <c r="BJ1053" s="14">
        <f>VLOOKUP($B1053,[2]Sheet3!$G:$CZ,47,0)</f>
        <v>0</v>
      </c>
      <c r="BK1053" s="14">
        <f>VLOOKUP($B1053,[2]Sheet3!$G:$CZ,48,0)</f>
        <v>0</v>
      </c>
      <c r="BL1053" s="14">
        <f>VLOOKUP($B1053,[2]Sheet3!$G:$CZ,49,0)</f>
        <v>0</v>
      </c>
      <c r="BM1053" s="14">
        <f>VLOOKUP($B1053,[2]Sheet3!$G:$CZ,50,0)</f>
        <v>0</v>
      </c>
      <c r="BN1053" s="14">
        <f>VLOOKUP($B1053,[2]Sheet3!$G:$CZ,51,0)</f>
        <v>0</v>
      </c>
      <c r="BO1053" s="14">
        <f>VLOOKUP($B1053,[2]Sheet3!$G:$CZ,52,0)</f>
        <v>0</v>
      </c>
      <c r="BP1053" s="14">
        <f>VLOOKUP($B1053,[2]Sheet3!$G:$CZ,53,0)</f>
        <v>0</v>
      </c>
      <c r="BQ1053" s="14">
        <f>VLOOKUP($B1053,[2]Sheet3!$G:$CZ,54,0)</f>
        <v>0</v>
      </c>
      <c r="BR1053" s="14">
        <f>VLOOKUP($B1053,[2]Sheet3!$G:$CZ,55,0)</f>
        <v>0</v>
      </c>
      <c r="BS1053" s="14">
        <f>VLOOKUP($B1053,[2]Sheet3!$G:$CZ,56,0)</f>
        <v>0</v>
      </c>
      <c r="BT1053" s="14">
        <f>VLOOKUP($B1053,[2]Sheet3!$G:$CZ,57,0)</f>
        <v>0</v>
      </c>
      <c r="BU1053" s="14">
        <f>VLOOKUP($B1053,[2]Sheet3!$G:$CZ,58,0)</f>
        <v>0</v>
      </c>
      <c r="BV1053" s="14">
        <f>VLOOKUP($B1053,[2]Sheet3!$G:$CZ,59,0)</f>
        <v>0</v>
      </c>
      <c r="BW1053" s="14">
        <f>VLOOKUP($B1053,[2]Sheet3!$G:$CZ,60,0)</f>
        <v>0</v>
      </c>
      <c r="BX1053" s="14">
        <f>VLOOKUP($B1053,[2]Sheet3!$G:$CZ,61,0)</f>
        <v>0</v>
      </c>
      <c r="BY1053" s="14">
        <f>VLOOKUP($B1053,[2]Sheet3!$G:$CZ,62,0)</f>
        <v>0</v>
      </c>
      <c r="BZ1053" s="14">
        <f>VLOOKUP($B1053,[2]Sheet3!$G:$CZ,63,0)</f>
        <v>0</v>
      </c>
      <c r="CA1053" s="14">
        <f>VLOOKUP($B1053,[2]Sheet3!$G:$CZ,64,0)</f>
        <v>0</v>
      </c>
      <c r="CB1053" s="14">
        <f>VLOOKUP($B1053,[2]Sheet3!$G:$CZ,65,0)</f>
        <v>0</v>
      </c>
      <c r="CC1053" s="14">
        <f>VLOOKUP($B1053,[2]Sheet3!$G:$CZ,66,0)</f>
        <v>0</v>
      </c>
      <c r="CD1053" s="14">
        <f>VLOOKUP($B1053,[2]Sheet3!$G:$CZ,67,0)</f>
        <v>0</v>
      </c>
      <c r="CE1053" s="14">
        <f>VLOOKUP($B1053,[2]Sheet3!$G:$CZ,68,0)</f>
        <v>0</v>
      </c>
      <c r="CF1053" s="14">
        <f>VLOOKUP($B1053,[2]Sheet3!$G:$CZ,69,0)</f>
        <v>0</v>
      </c>
      <c r="CG1053" s="14">
        <f>VLOOKUP($B1053,[2]Sheet3!$G:$CZ,70,0)</f>
        <v>0</v>
      </c>
      <c r="CH1053" s="14">
        <f>VLOOKUP($B1053,[2]Sheet3!$G:$CZ,71,0)</f>
        <v>0</v>
      </c>
      <c r="CI1053" s="14">
        <f>VLOOKUP($B1053,[2]Sheet3!$G:$CZ,72,0)</f>
        <v>0</v>
      </c>
      <c r="CJ1053" s="14">
        <f>VLOOKUP($B1053,[2]Sheet3!$G:$CZ,73,0)</f>
        <v>0</v>
      </c>
      <c r="CK1053" s="14">
        <f>VLOOKUP($B1053,[2]Sheet3!$G:$CZ,74,0)</f>
        <v>0</v>
      </c>
      <c r="CL1053" s="14">
        <f>VLOOKUP($B1053,[2]Sheet3!$G:$CZ,75,0)</f>
        <v>0</v>
      </c>
      <c r="CM1053" s="14">
        <f>VLOOKUP($B1053,[2]Sheet3!$G:$CZ,76,0)</f>
        <v>0</v>
      </c>
      <c r="CN1053" s="14">
        <f>VLOOKUP($B1053,[2]Sheet3!$G:$CZ,77,0)</f>
        <v>0</v>
      </c>
      <c r="CO1053" s="14">
        <f>VLOOKUP($B1053,[2]Sheet3!$G:$CZ,78,0)</f>
        <v>0</v>
      </c>
      <c r="CP1053" s="14">
        <f>VLOOKUP($B1053,[2]Sheet3!$G:$CZ,79,0)</f>
        <v>0</v>
      </c>
      <c r="CQ1053" s="14">
        <f>VLOOKUP($B1053,[2]Sheet3!$G:$CZ,80,0)</f>
        <v>0</v>
      </c>
      <c r="CR1053" s="14">
        <f>VLOOKUP($B1053,[2]Sheet3!$G:$CZ,81,0)</f>
        <v>0</v>
      </c>
      <c r="CS1053" s="14">
        <f>VLOOKUP($B1053,[2]Sheet3!$G:$CZ,82,0)</f>
        <v>0</v>
      </c>
      <c r="CT1053" s="14">
        <f>VLOOKUP($B1053,[2]Sheet3!$G:$CZ,83,0)</f>
        <v>0</v>
      </c>
      <c r="CU1053" s="14">
        <f>VLOOKUP($B1053,[2]Sheet3!$G:$CZ,84,0)</f>
        <v>0</v>
      </c>
      <c r="CV1053" s="14">
        <f>VLOOKUP($B1053,[2]Sheet3!$G:$CZ,85,0)</f>
        <v>0</v>
      </c>
      <c r="CW1053" s="14">
        <f>VLOOKUP($B1053,[2]Sheet3!$G:$CZ,86,0)</f>
        <v>0</v>
      </c>
      <c r="CX1053" s="14">
        <f>VLOOKUP($B1053,[2]Sheet3!$G:$CZ,87,0)</f>
        <v>0</v>
      </c>
      <c r="CY1053" s="14">
        <f>VLOOKUP($B1053,[2]Sheet3!$G:$CZ,88,0)</f>
        <v>0</v>
      </c>
      <c r="CZ1053" s="14">
        <f>VLOOKUP($B1053,[2]Sheet3!$G:$CZ,89,0)</f>
        <v>0</v>
      </c>
      <c r="DA1053" s="14">
        <f>VLOOKUP($B1053,[2]Sheet3!$G:$CZ,90,0)</f>
        <v>0</v>
      </c>
      <c r="DB1053" s="14">
        <f>VLOOKUP($B1053,[2]Sheet3!$G:$CZ,91,0)</f>
        <v>0</v>
      </c>
      <c r="DC1053" s="14">
        <f>VLOOKUP($B1053,[2]Sheet3!$G:$CZ,92,0)</f>
        <v>0</v>
      </c>
      <c r="DD1053" s="14">
        <f>VLOOKUP($B1053,[2]Sheet3!$G:$CZ,93,0)</f>
        <v>0</v>
      </c>
      <c r="DE1053" s="14">
        <f>VLOOKUP($B1053,[2]Sheet3!$G:$CZ,94,0)</f>
        <v>0</v>
      </c>
      <c r="DF1053" s="14">
        <f>VLOOKUP($B1053,[2]Sheet3!$G:$CZ,95,0)</f>
        <v>0</v>
      </c>
      <c r="DG1053" s="14">
        <f>VLOOKUP($B1053,[2]Sheet3!$G:$CZ,96,0)</f>
        <v>0</v>
      </c>
      <c r="DH1053" s="14">
        <f>VLOOKUP($B1053,[2]Sheet3!$G:$CZ,97,0)</f>
        <v>0</v>
      </c>
      <c r="DI1053" s="14">
        <f>VLOOKUP($B1053,[2]Sheet3!$G:$CZ,98,0)</f>
        <v>0</v>
      </c>
    </row>
    <row r="1054" spans="1:113" x14ac:dyDescent="0.3">
      <c r="A1054" s="9" t="str">
        <f t="shared" si="50"/>
        <v>N14542</v>
      </c>
      <c r="B1054" s="15" t="s">
        <v>2391</v>
      </c>
      <c r="C1054" s="15" t="s">
        <v>2392</v>
      </c>
      <c r="F1054" s="7" t="s">
        <v>15</v>
      </c>
      <c r="G1054" s="12" t="s">
        <v>4546</v>
      </c>
      <c r="H1054" s="12" t="str">
        <f>VLOOKUP($B1054,[1]Sheet1!$A:$G,5,0)</f>
        <v>dheeraj.sharma@redingtongroup.com</v>
      </c>
      <c r="I1054" s="12" t="str">
        <f>VLOOKUP($B1054,[1]Sheet1!$A:$G,7,0)</f>
        <v>sidharth.eknath@redingtongroup.com</v>
      </c>
      <c r="J1054" s="12" t="s">
        <v>82</v>
      </c>
      <c r="K1054" s="7"/>
      <c r="L1054" s="7"/>
      <c r="M1054" s="8"/>
      <c r="N1054" s="7" t="str">
        <f t="shared" si="48"/>
        <v>dheeraj.sharma@redingtongroup.com; sidharth.eknath@redingtongroup.com; nilesh.phirke@redingtongroup.com;christopher.joseph@redingtongroup.com</v>
      </c>
      <c r="O1054" s="7" t="str">
        <f t="shared" si="49"/>
        <v>N14542</v>
      </c>
      <c r="P1054" s="8" t="s">
        <v>5215</v>
      </c>
      <c r="Q1054" s="14">
        <f>VLOOKUP($B1054,[2]Sheet3!$G:$CZ,2,0)</f>
        <v>2400307885</v>
      </c>
      <c r="R1054" s="14">
        <f>VLOOKUP($B1054,[2]Sheet3!$G:$CZ,3,0)</f>
        <v>2400307883</v>
      </c>
      <c r="S1054" s="14">
        <f>VLOOKUP($B1054,[2]Sheet3!$G:$CZ,4,0)</f>
        <v>0</v>
      </c>
      <c r="T1054" s="14">
        <f>VLOOKUP($B1054,[2]Sheet3!$G:$CZ,5,0)</f>
        <v>0</v>
      </c>
      <c r="U1054" s="14">
        <f>VLOOKUP($B1054,[2]Sheet3!$G:$CZ,6,0)</f>
        <v>0</v>
      </c>
      <c r="V1054" s="14">
        <f>VLOOKUP($B1054,[2]Sheet3!$G:$CZ,7,0)</f>
        <v>0</v>
      </c>
      <c r="W1054" s="14">
        <f>VLOOKUP($B1054,[2]Sheet3!$G:$CZ,8,0)</f>
        <v>0</v>
      </c>
      <c r="X1054" s="14">
        <f>VLOOKUP($B1054,[2]Sheet3!$G:$CZ,9,0)</f>
        <v>0</v>
      </c>
      <c r="Y1054" s="14">
        <f>VLOOKUP($B1054,[2]Sheet3!$G:$CZ,10,0)</f>
        <v>0</v>
      </c>
      <c r="Z1054" s="14">
        <f>VLOOKUP($B1054,[2]Sheet3!$G:$CZ,11,0)</f>
        <v>0</v>
      </c>
      <c r="AA1054" s="14">
        <f>VLOOKUP($B1054,[2]Sheet3!$G:$CZ,12,0)</f>
        <v>0</v>
      </c>
      <c r="AB1054" s="14">
        <f>VLOOKUP($B1054,[2]Sheet3!$G:$CZ,13,0)</f>
        <v>0</v>
      </c>
      <c r="AC1054" s="14">
        <f>VLOOKUP($B1054,[2]Sheet3!$G:$CZ,14,0)</f>
        <v>0</v>
      </c>
      <c r="AD1054" s="14">
        <f>VLOOKUP($B1054,[2]Sheet3!$G:$CZ,15,0)</f>
        <v>0</v>
      </c>
      <c r="AE1054" s="14">
        <f>VLOOKUP($B1054,[2]Sheet3!$G:$CZ,16,0)</f>
        <v>0</v>
      </c>
      <c r="AF1054" s="14">
        <f>VLOOKUP($B1054,[2]Sheet3!$G:$CZ,17,0)</f>
        <v>0</v>
      </c>
      <c r="AG1054" s="14">
        <f>VLOOKUP($B1054,[2]Sheet3!$G:$CZ,18,0)</f>
        <v>0</v>
      </c>
      <c r="AH1054" s="14">
        <f>VLOOKUP($B1054,[2]Sheet3!$G:$CZ,19,0)</f>
        <v>0</v>
      </c>
      <c r="AI1054" s="14">
        <f>VLOOKUP($B1054,[2]Sheet3!$G:$CZ,20,0)</f>
        <v>0</v>
      </c>
      <c r="AJ1054" s="14">
        <f>VLOOKUP($B1054,[2]Sheet3!$G:$CZ,21,0)</f>
        <v>0</v>
      </c>
      <c r="AK1054" s="14">
        <f>VLOOKUP($B1054,[2]Sheet3!$G:$CZ,22,0)</f>
        <v>0</v>
      </c>
      <c r="AL1054" s="14">
        <f>VLOOKUP($B1054,[2]Sheet3!$G:$CZ,23,0)</f>
        <v>0</v>
      </c>
      <c r="AM1054" s="14">
        <f>VLOOKUP($B1054,[2]Sheet3!$G:$CZ,24,0)</f>
        <v>0</v>
      </c>
      <c r="AN1054" s="14">
        <f>VLOOKUP($B1054,[2]Sheet3!$G:$CZ,25,0)</f>
        <v>0</v>
      </c>
      <c r="AO1054" s="14">
        <f>VLOOKUP($B1054,[2]Sheet3!$G:$CZ,26,0)</f>
        <v>0</v>
      </c>
      <c r="AP1054" s="14">
        <f>VLOOKUP($B1054,[2]Sheet3!$G:$CZ,27,0)</f>
        <v>0</v>
      </c>
      <c r="AQ1054" s="14">
        <f>VLOOKUP($B1054,[2]Sheet3!$G:$CZ,28,0)</f>
        <v>0</v>
      </c>
      <c r="AR1054" s="14">
        <f>VLOOKUP($B1054,[2]Sheet3!$G:$CZ,29,0)</f>
        <v>0</v>
      </c>
      <c r="AS1054" s="14">
        <f>VLOOKUP($B1054,[2]Sheet3!$G:$CZ,30,0)</f>
        <v>0</v>
      </c>
      <c r="AT1054" s="14">
        <f>VLOOKUP($B1054,[2]Sheet3!$G:$CZ,31,0)</f>
        <v>0</v>
      </c>
      <c r="AU1054" s="14">
        <f>VLOOKUP($B1054,[2]Sheet3!$G:$CZ,32,0)</f>
        <v>0</v>
      </c>
      <c r="AV1054" s="14">
        <f>VLOOKUP($B1054,[2]Sheet3!$G:$CZ,33,0)</f>
        <v>0</v>
      </c>
      <c r="AW1054" s="14">
        <f>VLOOKUP($B1054,[2]Sheet3!$G:$CZ,34,0)</f>
        <v>0</v>
      </c>
      <c r="AX1054" s="14">
        <f>VLOOKUP($B1054,[2]Sheet3!$G:$CZ,35,0)</f>
        <v>0</v>
      </c>
      <c r="AY1054" s="14">
        <f>VLOOKUP($B1054,[2]Sheet3!$G:$CZ,36,0)</f>
        <v>0</v>
      </c>
      <c r="AZ1054" s="14">
        <f>VLOOKUP($B1054,[2]Sheet3!$G:$CZ,37,0)</f>
        <v>0</v>
      </c>
      <c r="BA1054" s="14">
        <f>VLOOKUP($B1054,[2]Sheet3!$G:$CZ,38,0)</f>
        <v>0</v>
      </c>
      <c r="BB1054" s="14">
        <f>VLOOKUP($B1054,[2]Sheet3!$G:$CZ,39,0)</f>
        <v>0</v>
      </c>
      <c r="BC1054" s="14">
        <f>VLOOKUP($B1054,[2]Sheet3!$G:$CZ,40,0)</f>
        <v>0</v>
      </c>
      <c r="BD1054" s="14">
        <f>VLOOKUP($B1054,[2]Sheet3!$G:$CZ,41,0)</f>
        <v>0</v>
      </c>
      <c r="BE1054" s="14">
        <f>VLOOKUP($B1054,[2]Sheet3!$G:$CZ,42,0)</f>
        <v>0</v>
      </c>
      <c r="BF1054" s="14">
        <f>VLOOKUP($B1054,[2]Sheet3!$G:$CZ,43,0)</f>
        <v>0</v>
      </c>
      <c r="BG1054" s="14">
        <f>VLOOKUP($B1054,[2]Sheet3!$G:$CZ,44,0)</f>
        <v>0</v>
      </c>
      <c r="BH1054" s="14">
        <f>VLOOKUP($B1054,[2]Sheet3!$G:$CZ,45,0)</f>
        <v>0</v>
      </c>
      <c r="BI1054" s="14">
        <f>VLOOKUP($B1054,[2]Sheet3!$G:$CZ,46,0)</f>
        <v>0</v>
      </c>
      <c r="BJ1054" s="14">
        <f>VLOOKUP($B1054,[2]Sheet3!$G:$CZ,47,0)</f>
        <v>0</v>
      </c>
      <c r="BK1054" s="14">
        <f>VLOOKUP($B1054,[2]Sheet3!$G:$CZ,48,0)</f>
        <v>0</v>
      </c>
      <c r="BL1054" s="14">
        <f>VLOOKUP($B1054,[2]Sheet3!$G:$CZ,49,0)</f>
        <v>0</v>
      </c>
      <c r="BM1054" s="14">
        <f>VLOOKUP($B1054,[2]Sheet3!$G:$CZ,50,0)</f>
        <v>0</v>
      </c>
      <c r="BN1054" s="14">
        <f>VLOOKUP($B1054,[2]Sheet3!$G:$CZ,51,0)</f>
        <v>0</v>
      </c>
      <c r="BO1054" s="14">
        <f>VLOOKUP($B1054,[2]Sheet3!$G:$CZ,52,0)</f>
        <v>0</v>
      </c>
      <c r="BP1054" s="14">
        <f>VLOOKUP($B1054,[2]Sheet3!$G:$CZ,53,0)</f>
        <v>0</v>
      </c>
      <c r="BQ1054" s="14">
        <f>VLOOKUP($B1054,[2]Sheet3!$G:$CZ,54,0)</f>
        <v>0</v>
      </c>
      <c r="BR1054" s="14">
        <f>VLOOKUP($B1054,[2]Sheet3!$G:$CZ,55,0)</f>
        <v>0</v>
      </c>
      <c r="BS1054" s="14">
        <f>VLOOKUP($B1054,[2]Sheet3!$G:$CZ,56,0)</f>
        <v>0</v>
      </c>
      <c r="BT1054" s="14">
        <f>VLOOKUP($B1054,[2]Sheet3!$G:$CZ,57,0)</f>
        <v>0</v>
      </c>
      <c r="BU1054" s="14">
        <f>VLOOKUP($B1054,[2]Sheet3!$G:$CZ,58,0)</f>
        <v>0</v>
      </c>
      <c r="BV1054" s="14">
        <f>VLOOKUP($B1054,[2]Sheet3!$G:$CZ,59,0)</f>
        <v>0</v>
      </c>
      <c r="BW1054" s="14">
        <f>VLOOKUP($B1054,[2]Sheet3!$G:$CZ,60,0)</f>
        <v>0</v>
      </c>
      <c r="BX1054" s="14">
        <f>VLOOKUP($B1054,[2]Sheet3!$G:$CZ,61,0)</f>
        <v>0</v>
      </c>
      <c r="BY1054" s="14">
        <f>VLOOKUP($B1054,[2]Sheet3!$G:$CZ,62,0)</f>
        <v>0</v>
      </c>
      <c r="BZ1054" s="14">
        <f>VLOOKUP($B1054,[2]Sheet3!$G:$CZ,63,0)</f>
        <v>0</v>
      </c>
      <c r="CA1054" s="14">
        <f>VLOOKUP($B1054,[2]Sheet3!$G:$CZ,64,0)</f>
        <v>0</v>
      </c>
      <c r="CB1054" s="14">
        <f>VLOOKUP($B1054,[2]Sheet3!$G:$CZ,65,0)</f>
        <v>0</v>
      </c>
      <c r="CC1054" s="14">
        <f>VLOOKUP($B1054,[2]Sheet3!$G:$CZ,66,0)</f>
        <v>0</v>
      </c>
      <c r="CD1054" s="14">
        <f>VLOOKUP($B1054,[2]Sheet3!$G:$CZ,67,0)</f>
        <v>0</v>
      </c>
      <c r="CE1054" s="14">
        <f>VLOOKUP($B1054,[2]Sheet3!$G:$CZ,68,0)</f>
        <v>0</v>
      </c>
      <c r="CF1054" s="14">
        <f>VLOOKUP($B1054,[2]Sheet3!$G:$CZ,69,0)</f>
        <v>0</v>
      </c>
      <c r="CG1054" s="14">
        <f>VLOOKUP($B1054,[2]Sheet3!$G:$CZ,70,0)</f>
        <v>0</v>
      </c>
      <c r="CH1054" s="14">
        <f>VLOOKUP($B1054,[2]Sheet3!$G:$CZ,71,0)</f>
        <v>0</v>
      </c>
      <c r="CI1054" s="14">
        <f>VLOOKUP($B1054,[2]Sheet3!$G:$CZ,72,0)</f>
        <v>0</v>
      </c>
      <c r="CJ1054" s="14">
        <f>VLOOKUP($B1054,[2]Sheet3!$G:$CZ,73,0)</f>
        <v>0</v>
      </c>
      <c r="CK1054" s="14">
        <f>VLOOKUP($B1054,[2]Sheet3!$G:$CZ,74,0)</f>
        <v>0</v>
      </c>
      <c r="CL1054" s="14">
        <f>VLOOKUP($B1054,[2]Sheet3!$G:$CZ,75,0)</f>
        <v>0</v>
      </c>
      <c r="CM1054" s="14">
        <f>VLOOKUP($B1054,[2]Sheet3!$G:$CZ,76,0)</f>
        <v>0</v>
      </c>
      <c r="CN1054" s="14">
        <f>VLOOKUP($B1054,[2]Sheet3!$G:$CZ,77,0)</f>
        <v>0</v>
      </c>
      <c r="CO1054" s="14">
        <f>VLOOKUP($B1054,[2]Sheet3!$G:$CZ,78,0)</f>
        <v>0</v>
      </c>
      <c r="CP1054" s="14">
        <f>VLOOKUP($B1054,[2]Sheet3!$G:$CZ,79,0)</f>
        <v>0</v>
      </c>
      <c r="CQ1054" s="14">
        <f>VLOOKUP($B1054,[2]Sheet3!$G:$CZ,80,0)</f>
        <v>0</v>
      </c>
      <c r="CR1054" s="14">
        <f>VLOOKUP($B1054,[2]Sheet3!$G:$CZ,81,0)</f>
        <v>0</v>
      </c>
      <c r="CS1054" s="14">
        <f>VLOOKUP($B1054,[2]Sheet3!$G:$CZ,82,0)</f>
        <v>0</v>
      </c>
      <c r="CT1054" s="14">
        <f>VLOOKUP($B1054,[2]Sheet3!$G:$CZ,83,0)</f>
        <v>0</v>
      </c>
      <c r="CU1054" s="14">
        <f>VLOOKUP($B1054,[2]Sheet3!$G:$CZ,84,0)</f>
        <v>0</v>
      </c>
      <c r="CV1054" s="14">
        <f>VLOOKUP($B1054,[2]Sheet3!$G:$CZ,85,0)</f>
        <v>0</v>
      </c>
      <c r="CW1054" s="14">
        <f>VLOOKUP($B1054,[2]Sheet3!$G:$CZ,86,0)</f>
        <v>0</v>
      </c>
      <c r="CX1054" s="14">
        <f>VLOOKUP($B1054,[2]Sheet3!$G:$CZ,87,0)</f>
        <v>0</v>
      </c>
      <c r="CY1054" s="14">
        <f>VLOOKUP($B1054,[2]Sheet3!$G:$CZ,88,0)</f>
        <v>0</v>
      </c>
      <c r="CZ1054" s="14">
        <f>VLOOKUP($B1054,[2]Sheet3!$G:$CZ,89,0)</f>
        <v>0</v>
      </c>
      <c r="DA1054" s="14">
        <f>VLOOKUP($B1054,[2]Sheet3!$G:$CZ,90,0)</f>
        <v>0</v>
      </c>
      <c r="DB1054" s="14">
        <f>VLOOKUP($B1054,[2]Sheet3!$G:$CZ,91,0)</f>
        <v>0</v>
      </c>
      <c r="DC1054" s="14">
        <f>VLOOKUP($B1054,[2]Sheet3!$G:$CZ,92,0)</f>
        <v>0</v>
      </c>
      <c r="DD1054" s="14">
        <f>VLOOKUP($B1054,[2]Sheet3!$G:$CZ,93,0)</f>
        <v>0</v>
      </c>
      <c r="DE1054" s="14">
        <f>VLOOKUP($B1054,[2]Sheet3!$G:$CZ,94,0)</f>
        <v>0</v>
      </c>
      <c r="DF1054" s="14">
        <f>VLOOKUP($B1054,[2]Sheet3!$G:$CZ,95,0)</f>
        <v>0</v>
      </c>
      <c r="DG1054" s="14">
        <f>VLOOKUP($B1054,[2]Sheet3!$G:$CZ,96,0)</f>
        <v>0</v>
      </c>
      <c r="DH1054" s="14">
        <f>VLOOKUP($B1054,[2]Sheet3!$G:$CZ,97,0)</f>
        <v>0</v>
      </c>
      <c r="DI1054" s="14">
        <f>VLOOKUP($B1054,[2]Sheet3!$G:$CZ,98,0)</f>
        <v>0</v>
      </c>
    </row>
    <row r="1055" spans="1:113" x14ac:dyDescent="0.3">
      <c r="A1055" s="9" t="str">
        <f t="shared" si="50"/>
        <v>S3R117</v>
      </c>
      <c r="B1055" s="15" t="s">
        <v>646</v>
      </c>
      <c r="C1055" s="15" t="s">
        <v>647</v>
      </c>
      <c r="F1055" s="7" t="s">
        <v>15</v>
      </c>
      <c r="G1055" s="12" t="s">
        <v>4547</v>
      </c>
      <c r="H1055" s="12" t="str">
        <f>VLOOKUP($B1055,[1]Sheet1!$A:$G,5,0)</f>
        <v>suresh.skg@redingtongroup.com</v>
      </c>
      <c r="I1055" s="12" t="str">
        <f>VLOOKUP($B1055,[1]Sheet1!$A:$G,7,0)</f>
        <v>yogesh.ganesh@redingtongroup.com</v>
      </c>
      <c r="J1055" s="12" t="s">
        <v>82</v>
      </c>
      <c r="K1055" s="7"/>
      <c r="L1055" s="7"/>
      <c r="M1055" s="8"/>
      <c r="N1055" s="7" t="str">
        <f t="shared" si="48"/>
        <v>suresh.skg@redingtongroup.com; yogesh.ganesh@redingtongroup.com; nilesh.phirke@redingtongroup.com;christopher.joseph@redingtongroup.com</v>
      </c>
      <c r="O1055" s="7" t="str">
        <f t="shared" si="49"/>
        <v>S3R117</v>
      </c>
      <c r="P1055" s="8" t="s">
        <v>5215</v>
      </c>
      <c r="Q1055" s="14">
        <f>VLOOKUP($B1055,[2]Sheet3!$G:$CZ,2,0)</f>
        <v>2400300274</v>
      </c>
      <c r="R1055" s="14">
        <f>VLOOKUP($B1055,[2]Sheet3!$G:$CZ,3,0)</f>
        <v>2400300899</v>
      </c>
      <c r="S1055" s="14">
        <f>VLOOKUP($B1055,[2]Sheet3!$G:$CZ,4,0)</f>
        <v>2400302409</v>
      </c>
      <c r="T1055" s="14">
        <f>VLOOKUP($B1055,[2]Sheet3!$G:$CZ,5,0)</f>
        <v>0</v>
      </c>
      <c r="U1055" s="14">
        <f>VLOOKUP($B1055,[2]Sheet3!$G:$CZ,6,0)</f>
        <v>0</v>
      </c>
      <c r="V1055" s="14">
        <f>VLOOKUP($B1055,[2]Sheet3!$G:$CZ,7,0)</f>
        <v>0</v>
      </c>
      <c r="W1055" s="14">
        <f>VLOOKUP($B1055,[2]Sheet3!$G:$CZ,8,0)</f>
        <v>0</v>
      </c>
      <c r="X1055" s="14">
        <f>VLOOKUP($B1055,[2]Sheet3!$G:$CZ,9,0)</f>
        <v>0</v>
      </c>
      <c r="Y1055" s="14">
        <f>VLOOKUP($B1055,[2]Sheet3!$G:$CZ,10,0)</f>
        <v>0</v>
      </c>
      <c r="Z1055" s="14">
        <f>VLOOKUP($B1055,[2]Sheet3!$G:$CZ,11,0)</f>
        <v>0</v>
      </c>
      <c r="AA1055" s="14">
        <f>VLOOKUP($B1055,[2]Sheet3!$G:$CZ,12,0)</f>
        <v>0</v>
      </c>
      <c r="AB1055" s="14">
        <f>VLOOKUP($B1055,[2]Sheet3!$G:$CZ,13,0)</f>
        <v>0</v>
      </c>
      <c r="AC1055" s="14">
        <f>VLOOKUP($B1055,[2]Sheet3!$G:$CZ,14,0)</f>
        <v>0</v>
      </c>
      <c r="AD1055" s="14">
        <f>VLOOKUP($B1055,[2]Sheet3!$G:$CZ,15,0)</f>
        <v>0</v>
      </c>
      <c r="AE1055" s="14">
        <f>VLOOKUP($B1055,[2]Sheet3!$G:$CZ,16,0)</f>
        <v>0</v>
      </c>
      <c r="AF1055" s="14">
        <f>VLOOKUP($B1055,[2]Sheet3!$G:$CZ,17,0)</f>
        <v>0</v>
      </c>
      <c r="AG1055" s="14">
        <f>VLOOKUP($B1055,[2]Sheet3!$G:$CZ,18,0)</f>
        <v>0</v>
      </c>
      <c r="AH1055" s="14">
        <f>VLOOKUP($B1055,[2]Sheet3!$G:$CZ,19,0)</f>
        <v>0</v>
      </c>
      <c r="AI1055" s="14">
        <f>VLOOKUP($B1055,[2]Sheet3!$G:$CZ,20,0)</f>
        <v>0</v>
      </c>
      <c r="AJ1055" s="14">
        <f>VLOOKUP($B1055,[2]Sheet3!$G:$CZ,21,0)</f>
        <v>0</v>
      </c>
      <c r="AK1055" s="14">
        <f>VLOOKUP($B1055,[2]Sheet3!$G:$CZ,22,0)</f>
        <v>0</v>
      </c>
      <c r="AL1055" s="14">
        <f>VLOOKUP($B1055,[2]Sheet3!$G:$CZ,23,0)</f>
        <v>0</v>
      </c>
      <c r="AM1055" s="14">
        <f>VLOOKUP($B1055,[2]Sheet3!$G:$CZ,24,0)</f>
        <v>0</v>
      </c>
      <c r="AN1055" s="14">
        <f>VLOOKUP($B1055,[2]Sheet3!$G:$CZ,25,0)</f>
        <v>0</v>
      </c>
      <c r="AO1055" s="14">
        <f>VLOOKUP($B1055,[2]Sheet3!$G:$CZ,26,0)</f>
        <v>0</v>
      </c>
      <c r="AP1055" s="14">
        <f>VLOOKUP($B1055,[2]Sheet3!$G:$CZ,27,0)</f>
        <v>0</v>
      </c>
      <c r="AQ1055" s="14">
        <f>VLOOKUP($B1055,[2]Sheet3!$G:$CZ,28,0)</f>
        <v>0</v>
      </c>
      <c r="AR1055" s="14">
        <f>VLOOKUP($B1055,[2]Sheet3!$G:$CZ,29,0)</f>
        <v>0</v>
      </c>
      <c r="AS1055" s="14">
        <f>VLOOKUP($B1055,[2]Sheet3!$G:$CZ,30,0)</f>
        <v>0</v>
      </c>
      <c r="AT1055" s="14">
        <f>VLOOKUP($B1055,[2]Sheet3!$G:$CZ,31,0)</f>
        <v>0</v>
      </c>
      <c r="AU1055" s="14">
        <f>VLOOKUP($B1055,[2]Sheet3!$G:$CZ,32,0)</f>
        <v>0</v>
      </c>
      <c r="AV1055" s="14">
        <f>VLOOKUP($B1055,[2]Sheet3!$G:$CZ,33,0)</f>
        <v>0</v>
      </c>
      <c r="AW1055" s="14">
        <f>VLOOKUP($B1055,[2]Sheet3!$G:$CZ,34,0)</f>
        <v>0</v>
      </c>
      <c r="AX1055" s="14">
        <f>VLOOKUP($B1055,[2]Sheet3!$G:$CZ,35,0)</f>
        <v>0</v>
      </c>
      <c r="AY1055" s="14">
        <f>VLOOKUP($B1055,[2]Sheet3!$G:$CZ,36,0)</f>
        <v>0</v>
      </c>
      <c r="AZ1055" s="14">
        <f>VLOOKUP($B1055,[2]Sheet3!$G:$CZ,37,0)</f>
        <v>0</v>
      </c>
      <c r="BA1055" s="14">
        <f>VLOOKUP($B1055,[2]Sheet3!$G:$CZ,38,0)</f>
        <v>0</v>
      </c>
      <c r="BB1055" s="14">
        <f>VLOOKUP($B1055,[2]Sheet3!$G:$CZ,39,0)</f>
        <v>0</v>
      </c>
      <c r="BC1055" s="14">
        <f>VLOOKUP($B1055,[2]Sheet3!$G:$CZ,40,0)</f>
        <v>0</v>
      </c>
      <c r="BD1055" s="14">
        <f>VLOOKUP($B1055,[2]Sheet3!$G:$CZ,41,0)</f>
        <v>0</v>
      </c>
      <c r="BE1055" s="14">
        <f>VLOOKUP($B1055,[2]Sheet3!$G:$CZ,42,0)</f>
        <v>0</v>
      </c>
      <c r="BF1055" s="14">
        <f>VLOOKUP($B1055,[2]Sheet3!$G:$CZ,43,0)</f>
        <v>0</v>
      </c>
      <c r="BG1055" s="14">
        <f>VLOOKUP($B1055,[2]Sheet3!$G:$CZ,44,0)</f>
        <v>0</v>
      </c>
      <c r="BH1055" s="14">
        <f>VLOOKUP($B1055,[2]Sheet3!$G:$CZ,45,0)</f>
        <v>0</v>
      </c>
      <c r="BI1055" s="14">
        <f>VLOOKUP($B1055,[2]Sheet3!$G:$CZ,46,0)</f>
        <v>0</v>
      </c>
      <c r="BJ1055" s="14">
        <f>VLOOKUP($B1055,[2]Sheet3!$G:$CZ,47,0)</f>
        <v>0</v>
      </c>
      <c r="BK1055" s="14">
        <f>VLOOKUP($B1055,[2]Sheet3!$G:$CZ,48,0)</f>
        <v>0</v>
      </c>
      <c r="BL1055" s="14">
        <f>VLOOKUP($B1055,[2]Sheet3!$G:$CZ,49,0)</f>
        <v>0</v>
      </c>
      <c r="BM1055" s="14">
        <f>VLOOKUP($B1055,[2]Sheet3!$G:$CZ,50,0)</f>
        <v>0</v>
      </c>
      <c r="BN1055" s="14">
        <f>VLOOKUP($B1055,[2]Sheet3!$G:$CZ,51,0)</f>
        <v>0</v>
      </c>
      <c r="BO1055" s="14">
        <f>VLOOKUP($B1055,[2]Sheet3!$G:$CZ,52,0)</f>
        <v>0</v>
      </c>
      <c r="BP1055" s="14">
        <f>VLOOKUP($B1055,[2]Sheet3!$G:$CZ,53,0)</f>
        <v>0</v>
      </c>
      <c r="BQ1055" s="14">
        <f>VLOOKUP($B1055,[2]Sheet3!$G:$CZ,54,0)</f>
        <v>0</v>
      </c>
      <c r="BR1055" s="14">
        <f>VLOOKUP($B1055,[2]Sheet3!$G:$CZ,55,0)</f>
        <v>0</v>
      </c>
      <c r="BS1055" s="14">
        <f>VLOOKUP($B1055,[2]Sheet3!$G:$CZ,56,0)</f>
        <v>0</v>
      </c>
      <c r="BT1055" s="14">
        <f>VLOOKUP($B1055,[2]Sheet3!$G:$CZ,57,0)</f>
        <v>0</v>
      </c>
      <c r="BU1055" s="14">
        <f>VLOOKUP($B1055,[2]Sheet3!$G:$CZ,58,0)</f>
        <v>0</v>
      </c>
      <c r="BV1055" s="14">
        <f>VLOOKUP($B1055,[2]Sheet3!$G:$CZ,59,0)</f>
        <v>0</v>
      </c>
      <c r="BW1055" s="14">
        <f>VLOOKUP($B1055,[2]Sheet3!$G:$CZ,60,0)</f>
        <v>0</v>
      </c>
      <c r="BX1055" s="14">
        <f>VLOOKUP($B1055,[2]Sheet3!$G:$CZ,61,0)</f>
        <v>0</v>
      </c>
      <c r="BY1055" s="14">
        <f>VLOOKUP($B1055,[2]Sheet3!$G:$CZ,62,0)</f>
        <v>0</v>
      </c>
      <c r="BZ1055" s="14">
        <f>VLOOKUP($B1055,[2]Sheet3!$G:$CZ,63,0)</f>
        <v>0</v>
      </c>
      <c r="CA1055" s="14">
        <f>VLOOKUP($B1055,[2]Sheet3!$G:$CZ,64,0)</f>
        <v>0</v>
      </c>
      <c r="CB1055" s="14">
        <f>VLOOKUP($B1055,[2]Sheet3!$G:$CZ,65,0)</f>
        <v>0</v>
      </c>
      <c r="CC1055" s="14">
        <f>VLOOKUP($B1055,[2]Sheet3!$G:$CZ,66,0)</f>
        <v>0</v>
      </c>
      <c r="CD1055" s="14">
        <f>VLOOKUP($B1055,[2]Sheet3!$G:$CZ,67,0)</f>
        <v>0</v>
      </c>
      <c r="CE1055" s="14">
        <f>VLOOKUP($B1055,[2]Sheet3!$G:$CZ,68,0)</f>
        <v>0</v>
      </c>
      <c r="CF1055" s="14">
        <f>VLOOKUP($B1055,[2]Sheet3!$G:$CZ,69,0)</f>
        <v>0</v>
      </c>
      <c r="CG1055" s="14">
        <f>VLOOKUP($B1055,[2]Sheet3!$G:$CZ,70,0)</f>
        <v>0</v>
      </c>
      <c r="CH1055" s="14">
        <f>VLOOKUP($B1055,[2]Sheet3!$G:$CZ,71,0)</f>
        <v>0</v>
      </c>
      <c r="CI1055" s="14">
        <f>VLOOKUP($B1055,[2]Sheet3!$G:$CZ,72,0)</f>
        <v>0</v>
      </c>
      <c r="CJ1055" s="14">
        <f>VLOOKUP($B1055,[2]Sheet3!$G:$CZ,73,0)</f>
        <v>0</v>
      </c>
      <c r="CK1055" s="14">
        <f>VLOOKUP($B1055,[2]Sheet3!$G:$CZ,74,0)</f>
        <v>0</v>
      </c>
      <c r="CL1055" s="14">
        <f>VLOOKUP($B1055,[2]Sheet3!$G:$CZ,75,0)</f>
        <v>0</v>
      </c>
      <c r="CM1055" s="14">
        <f>VLOOKUP($B1055,[2]Sheet3!$G:$CZ,76,0)</f>
        <v>0</v>
      </c>
      <c r="CN1055" s="14">
        <f>VLOOKUP($B1055,[2]Sheet3!$G:$CZ,77,0)</f>
        <v>0</v>
      </c>
      <c r="CO1055" s="14">
        <f>VLOOKUP($B1055,[2]Sheet3!$G:$CZ,78,0)</f>
        <v>0</v>
      </c>
      <c r="CP1055" s="14">
        <f>VLOOKUP($B1055,[2]Sheet3!$G:$CZ,79,0)</f>
        <v>0</v>
      </c>
      <c r="CQ1055" s="14">
        <f>VLOOKUP($B1055,[2]Sheet3!$G:$CZ,80,0)</f>
        <v>0</v>
      </c>
      <c r="CR1055" s="14">
        <f>VLOOKUP($B1055,[2]Sheet3!$G:$CZ,81,0)</f>
        <v>0</v>
      </c>
      <c r="CS1055" s="14">
        <f>VLOOKUP($B1055,[2]Sheet3!$G:$CZ,82,0)</f>
        <v>0</v>
      </c>
      <c r="CT1055" s="14">
        <f>VLOOKUP($B1055,[2]Sheet3!$G:$CZ,83,0)</f>
        <v>0</v>
      </c>
      <c r="CU1055" s="14">
        <f>VLOOKUP($B1055,[2]Sheet3!$G:$CZ,84,0)</f>
        <v>0</v>
      </c>
      <c r="CV1055" s="14">
        <f>VLOOKUP($B1055,[2]Sheet3!$G:$CZ,85,0)</f>
        <v>0</v>
      </c>
      <c r="CW1055" s="14">
        <f>VLOOKUP($B1055,[2]Sheet3!$G:$CZ,86,0)</f>
        <v>0</v>
      </c>
      <c r="CX1055" s="14">
        <f>VLOOKUP($B1055,[2]Sheet3!$G:$CZ,87,0)</f>
        <v>0</v>
      </c>
      <c r="CY1055" s="14">
        <f>VLOOKUP($B1055,[2]Sheet3!$G:$CZ,88,0)</f>
        <v>0</v>
      </c>
      <c r="CZ1055" s="14">
        <f>VLOOKUP($B1055,[2]Sheet3!$G:$CZ,89,0)</f>
        <v>0</v>
      </c>
      <c r="DA1055" s="14">
        <f>VLOOKUP($B1055,[2]Sheet3!$G:$CZ,90,0)</f>
        <v>0</v>
      </c>
      <c r="DB1055" s="14">
        <f>VLOOKUP($B1055,[2]Sheet3!$G:$CZ,91,0)</f>
        <v>0</v>
      </c>
      <c r="DC1055" s="14">
        <f>VLOOKUP($B1055,[2]Sheet3!$G:$CZ,92,0)</f>
        <v>0</v>
      </c>
      <c r="DD1055" s="14">
        <f>VLOOKUP($B1055,[2]Sheet3!$G:$CZ,93,0)</f>
        <v>0</v>
      </c>
      <c r="DE1055" s="14">
        <f>VLOOKUP($B1055,[2]Sheet3!$G:$CZ,94,0)</f>
        <v>0</v>
      </c>
      <c r="DF1055" s="14">
        <f>VLOOKUP($B1055,[2]Sheet3!$G:$CZ,95,0)</f>
        <v>0</v>
      </c>
      <c r="DG1055" s="14">
        <f>VLOOKUP($B1055,[2]Sheet3!$G:$CZ,96,0)</f>
        <v>0</v>
      </c>
      <c r="DH1055" s="14">
        <f>VLOOKUP($B1055,[2]Sheet3!$G:$CZ,97,0)</f>
        <v>0</v>
      </c>
      <c r="DI1055" s="14">
        <f>VLOOKUP($B1055,[2]Sheet3!$G:$CZ,98,0)</f>
        <v>0</v>
      </c>
    </row>
    <row r="1056" spans="1:113" x14ac:dyDescent="0.3">
      <c r="A1056" s="9" t="str">
        <f t="shared" si="50"/>
        <v>ND3104</v>
      </c>
      <c r="B1056" s="15" t="s">
        <v>2393</v>
      </c>
      <c r="C1056" s="15" t="s">
        <v>2394</v>
      </c>
      <c r="F1056" s="7" t="s">
        <v>15</v>
      </c>
      <c r="G1056" s="12" t="s">
        <v>4548</v>
      </c>
      <c r="H1056" s="12" t="str">
        <f>VLOOKUP($B1056,[1]Sheet1!$A:$G,5,0)</f>
        <v>pankaj.ahujaM@redingtongroup.com</v>
      </c>
      <c r="I1056" s="12" t="str">
        <f>VLOOKUP($B1056,[1]Sheet1!$A:$G,7,0)</f>
        <v>sidharth.eknath@redingtongroup.com</v>
      </c>
      <c r="J1056" s="12" t="s">
        <v>82</v>
      </c>
      <c r="K1056" s="7"/>
      <c r="L1056" s="7"/>
      <c r="M1056" s="8"/>
      <c r="N1056" s="7" t="str">
        <f t="shared" si="48"/>
        <v>pankaj.ahujaM@redingtongroup.com; sidharth.eknath@redingtongroup.com; nilesh.phirke@redingtongroup.com;christopher.joseph@redingtongroup.com</v>
      </c>
      <c r="O1056" s="7" t="str">
        <f t="shared" si="49"/>
        <v>ND3104</v>
      </c>
      <c r="P1056" s="8" t="s">
        <v>5215</v>
      </c>
      <c r="Q1056" s="14">
        <f>VLOOKUP($B1056,[2]Sheet3!$G:$CZ,2,0)</f>
        <v>2400300063</v>
      </c>
      <c r="R1056" s="14">
        <f>VLOOKUP($B1056,[2]Sheet3!$G:$CZ,3,0)</f>
        <v>2400303113</v>
      </c>
      <c r="S1056" s="14">
        <f>VLOOKUP($B1056,[2]Sheet3!$G:$CZ,4,0)</f>
        <v>2400300562</v>
      </c>
      <c r="T1056" s="14">
        <f>VLOOKUP($B1056,[2]Sheet3!$G:$CZ,5,0)</f>
        <v>0</v>
      </c>
      <c r="U1056" s="14">
        <f>VLOOKUP($B1056,[2]Sheet3!$G:$CZ,6,0)</f>
        <v>0</v>
      </c>
      <c r="V1056" s="14">
        <f>VLOOKUP($B1056,[2]Sheet3!$G:$CZ,7,0)</f>
        <v>0</v>
      </c>
      <c r="W1056" s="14">
        <f>VLOOKUP($B1056,[2]Sheet3!$G:$CZ,8,0)</f>
        <v>0</v>
      </c>
      <c r="X1056" s="14">
        <f>VLOOKUP($B1056,[2]Sheet3!$G:$CZ,9,0)</f>
        <v>0</v>
      </c>
      <c r="Y1056" s="14">
        <f>VLOOKUP($B1056,[2]Sheet3!$G:$CZ,10,0)</f>
        <v>0</v>
      </c>
      <c r="Z1056" s="14">
        <f>VLOOKUP($B1056,[2]Sheet3!$G:$CZ,11,0)</f>
        <v>0</v>
      </c>
      <c r="AA1056" s="14">
        <f>VLOOKUP($B1056,[2]Sheet3!$G:$CZ,12,0)</f>
        <v>0</v>
      </c>
      <c r="AB1056" s="14">
        <f>VLOOKUP($B1056,[2]Sheet3!$G:$CZ,13,0)</f>
        <v>0</v>
      </c>
      <c r="AC1056" s="14">
        <f>VLOOKUP($B1056,[2]Sheet3!$G:$CZ,14,0)</f>
        <v>0</v>
      </c>
      <c r="AD1056" s="14">
        <f>VLOOKUP($B1056,[2]Sheet3!$G:$CZ,15,0)</f>
        <v>0</v>
      </c>
      <c r="AE1056" s="14">
        <f>VLOOKUP($B1056,[2]Sheet3!$G:$CZ,16,0)</f>
        <v>0</v>
      </c>
      <c r="AF1056" s="14">
        <f>VLOOKUP($B1056,[2]Sheet3!$G:$CZ,17,0)</f>
        <v>0</v>
      </c>
      <c r="AG1056" s="14">
        <f>VLOOKUP($B1056,[2]Sheet3!$G:$CZ,18,0)</f>
        <v>0</v>
      </c>
      <c r="AH1056" s="14">
        <f>VLOOKUP($B1056,[2]Sheet3!$G:$CZ,19,0)</f>
        <v>0</v>
      </c>
      <c r="AI1056" s="14">
        <f>VLOOKUP($B1056,[2]Sheet3!$G:$CZ,20,0)</f>
        <v>0</v>
      </c>
      <c r="AJ1056" s="14">
        <f>VLOOKUP($B1056,[2]Sheet3!$G:$CZ,21,0)</f>
        <v>0</v>
      </c>
      <c r="AK1056" s="14">
        <f>VLOOKUP($B1056,[2]Sheet3!$G:$CZ,22,0)</f>
        <v>0</v>
      </c>
      <c r="AL1056" s="14">
        <f>VLOOKUP($B1056,[2]Sheet3!$G:$CZ,23,0)</f>
        <v>0</v>
      </c>
      <c r="AM1056" s="14">
        <f>VLOOKUP($B1056,[2]Sheet3!$G:$CZ,24,0)</f>
        <v>0</v>
      </c>
      <c r="AN1056" s="14">
        <f>VLOOKUP($B1056,[2]Sheet3!$G:$CZ,25,0)</f>
        <v>0</v>
      </c>
      <c r="AO1056" s="14">
        <f>VLOOKUP($B1056,[2]Sheet3!$G:$CZ,26,0)</f>
        <v>0</v>
      </c>
      <c r="AP1056" s="14">
        <f>VLOOKUP($B1056,[2]Sheet3!$G:$CZ,27,0)</f>
        <v>0</v>
      </c>
      <c r="AQ1056" s="14">
        <f>VLOOKUP($B1056,[2]Sheet3!$G:$CZ,28,0)</f>
        <v>0</v>
      </c>
      <c r="AR1056" s="14">
        <f>VLOOKUP($B1056,[2]Sheet3!$G:$CZ,29,0)</f>
        <v>0</v>
      </c>
      <c r="AS1056" s="14">
        <f>VLOOKUP($B1056,[2]Sheet3!$G:$CZ,30,0)</f>
        <v>0</v>
      </c>
      <c r="AT1056" s="14">
        <f>VLOOKUP($B1056,[2]Sheet3!$G:$CZ,31,0)</f>
        <v>0</v>
      </c>
      <c r="AU1056" s="14">
        <f>VLOOKUP($B1056,[2]Sheet3!$G:$CZ,32,0)</f>
        <v>0</v>
      </c>
      <c r="AV1056" s="14">
        <f>VLOOKUP($B1056,[2]Sheet3!$G:$CZ,33,0)</f>
        <v>0</v>
      </c>
      <c r="AW1056" s="14">
        <f>VLOOKUP($B1056,[2]Sheet3!$G:$CZ,34,0)</f>
        <v>0</v>
      </c>
      <c r="AX1056" s="14">
        <f>VLOOKUP($B1056,[2]Sheet3!$G:$CZ,35,0)</f>
        <v>0</v>
      </c>
      <c r="AY1056" s="14">
        <f>VLOOKUP($B1056,[2]Sheet3!$G:$CZ,36,0)</f>
        <v>0</v>
      </c>
      <c r="AZ1056" s="14">
        <f>VLOOKUP($B1056,[2]Sheet3!$G:$CZ,37,0)</f>
        <v>0</v>
      </c>
      <c r="BA1056" s="14">
        <f>VLOOKUP($B1056,[2]Sheet3!$G:$CZ,38,0)</f>
        <v>0</v>
      </c>
      <c r="BB1056" s="14">
        <f>VLOOKUP($B1056,[2]Sheet3!$G:$CZ,39,0)</f>
        <v>0</v>
      </c>
      <c r="BC1056" s="14">
        <f>VLOOKUP($B1056,[2]Sheet3!$G:$CZ,40,0)</f>
        <v>0</v>
      </c>
      <c r="BD1056" s="14">
        <f>VLOOKUP($B1056,[2]Sheet3!$G:$CZ,41,0)</f>
        <v>0</v>
      </c>
      <c r="BE1056" s="14">
        <f>VLOOKUP($B1056,[2]Sheet3!$G:$CZ,42,0)</f>
        <v>0</v>
      </c>
      <c r="BF1056" s="14">
        <f>VLOOKUP($B1056,[2]Sheet3!$G:$CZ,43,0)</f>
        <v>0</v>
      </c>
      <c r="BG1056" s="14">
        <f>VLOOKUP($B1056,[2]Sheet3!$G:$CZ,44,0)</f>
        <v>0</v>
      </c>
      <c r="BH1056" s="14">
        <f>VLOOKUP($B1056,[2]Sheet3!$G:$CZ,45,0)</f>
        <v>0</v>
      </c>
      <c r="BI1056" s="14">
        <f>VLOOKUP($B1056,[2]Sheet3!$G:$CZ,46,0)</f>
        <v>0</v>
      </c>
      <c r="BJ1056" s="14">
        <f>VLOOKUP($B1056,[2]Sheet3!$G:$CZ,47,0)</f>
        <v>0</v>
      </c>
      <c r="BK1056" s="14">
        <f>VLOOKUP($B1056,[2]Sheet3!$G:$CZ,48,0)</f>
        <v>0</v>
      </c>
      <c r="BL1056" s="14">
        <f>VLOOKUP($B1056,[2]Sheet3!$G:$CZ,49,0)</f>
        <v>0</v>
      </c>
      <c r="BM1056" s="14">
        <f>VLOOKUP($B1056,[2]Sheet3!$G:$CZ,50,0)</f>
        <v>0</v>
      </c>
      <c r="BN1056" s="14">
        <f>VLOOKUP($B1056,[2]Sheet3!$G:$CZ,51,0)</f>
        <v>0</v>
      </c>
      <c r="BO1056" s="14">
        <f>VLOOKUP($B1056,[2]Sheet3!$G:$CZ,52,0)</f>
        <v>0</v>
      </c>
      <c r="BP1056" s="14">
        <f>VLOOKUP($B1056,[2]Sheet3!$G:$CZ,53,0)</f>
        <v>0</v>
      </c>
      <c r="BQ1056" s="14">
        <f>VLOOKUP($B1056,[2]Sheet3!$G:$CZ,54,0)</f>
        <v>0</v>
      </c>
      <c r="BR1056" s="14">
        <f>VLOOKUP($B1056,[2]Sheet3!$G:$CZ,55,0)</f>
        <v>0</v>
      </c>
      <c r="BS1056" s="14">
        <f>VLOOKUP($B1056,[2]Sheet3!$G:$CZ,56,0)</f>
        <v>0</v>
      </c>
      <c r="BT1056" s="14">
        <f>VLOOKUP($B1056,[2]Sheet3!$G:$CZ,57,0)</f>
        <v>0</v>
      </c>
      <c r="BU1056" s="14">
        <f>VLOOKUP($B1056,[2]Sheet3!$G:$CZ,58,0)</f>
        <v>0</v>
      </c>
      <c r="BV1056" s="14">
        <f>VLOOKUP($B1056,[2]Sheet3!$G:$CZ,59,0)</f>
        <v>0</v>
      </c>
      <c r="BW1056" s="14">
        <f>VLOOKUP($B1056,[2]Sheet3!$G:$CZ,60,0)</f>
        <v>0</v>
      </c>
      <c r="BX1056" s="14">
        <f>VLOOKUP($B1056,[2]Sheet3!$G:$CZ,61,0)</f>
        <v>0</v>
      </c>
      <c r="BY1056" s="14">
        <f>VLOOKUP($B1056,[2]Sheet3!$G:$CZ,62,0)</f>
        <v>0</v>
      </c>
      <c r="BZ1056" s="14">
        <f>VLOOKUP($B1056,[2]Sheet3!$G:$CZ,63,0)</f>
        <v>0</v>
      </c>
      <c r="CA1056" s="14">
        <f>VLOOKUP($B1056,[2]Sheet3!$G:$CZ,64,0)</f>
        <v>0</v>
      </c>
      <c r="CB1056" s="14">
        <f>VLOOKUP($B1056,[2]Sheet3!$G:$CZ,65,0)</f>
        <v>0</v>
      </c>
      <c r="CC1056" s="14">
        <f>VLOOKUP($B1056,[2]Sheet3!$G:$CZ,66,0)</f>
        <v>0</v>
      </c>
      <c r="CD1056" s="14">
        <f>VLOOKUP($B1056,[2]Sheet3!$G:$CZ,67,0)</f>
        <v>0</v>
      </c>
      <c r="CE1056" s="14">
        <f>VLOOKUP($B1056,[2]Sheet3!$G:$CZ,68,0)</f>
        <v>0</v>
      </c>
      <c r="CF1056" s="14">
        <f>VLOOKUP($B1056,[2]Sheet3!$G:$CZ,69,0)</f>
        <v>0</v>
      </c>
      <c r="CG1056" s="14">
        <f>VLOOKUP($B1056,[2]Sheet3!$G:$CZ,70,0)</f>
        <v>0</v>
      </c>
      <c r="CH1056" s="14">
        <f>VLOOKUP($B1056,[2]Sheet3!$G:$CZ,71,0)</f>
        <v>0</v>
      </c>
      <c r="CI1056" s="14">
        <f>VLOOKUP($B1056,[2]Sheet3!$G:$CZ,72,0)</f>
        <v>0</v>
      </c>
      <c r="CJ1056" s="14">
        <f>VLOOKUP($B1056,[2]Sheet3!$G:$CZ,73,0)</f>
        <v>0</v>
      </c>
      <c r="CK1056" s="14">
        <f>VLOOKUP($B1056,[2]Sheet3!$G:$CZ,74,0)</f>
        <v>0</v>
      </c>
      <c r="CL1056" s="14">
        <f>VLOOKUP($B1056,[2]Sheet3!$G:$CZ,75,0)</f>
        <v>0</v>
      </c>
      <c r="CM1056" s="14">
        <f>VLOOKUP($B1056,[2]Sheet3!$G:$CZ,76,0)</f>
        <v>0</v>
      </c>
      <c r="CN1056" s="14">
        <f>VLOOKUP($B1056,[2]Sheet3!$G:$CZ,77,0)</f>
        <v>0</v>
      </c>
      <c r="CO1056" s="14">
        <f>VLOOKUP($B1056,[2]Sheet3!$G:$CZ,78,0)</f>
        <v>0</v>
      </c>
      <c r="CP1056" s="14">
        <f>VLOOKUP($B1056,[2]Sheet3!$G:$CZ,79,0)</f>
        <v>0</v>
      </c>
      <c r="CQ1056" s="14">
        <f>VLOOKUP($B1056,[2]Sheet3!$G:$CZ,80,0)</f>
        <v>0</v>
      </c>
      <c r="CR1056" s="14">
        <f>VLOOKUP($B1056,[2]Sheet3!$G:$CZ,81,0)</f>
        <v>0</v>
      </c>
      <c r="CS1056" s="14">
        <f>VLOOKUP($B1056,[2]Sheet3!$G:$CZ,82,0)</f>
        <v>0</v>
      </c>
      <c r="CT1056" s="14">
        <f>VLOOKUP($B1056,[2]Sheet3!$G:$CZ,83,0)</f>
        <v>0</v>
      </c>
      <c r="CU1056" s="14">
        <f>VLOOKUP($B1056,[2]Sheet3!$G:$CZ,84,0)</f>
        <v>0</v>
      </c>
      <c r="CV1056" s="14">
        <f>VLOOKUP($B1056,[2]Sheet3!$G:$CZ,85,0)</f>
        <v>0</v>
      </c>
      <c r="CW1056" s="14">
        <f>VLOOKUP($B1056,[2]Sheet3!$G:$CZ,86,0)</f>
        <v>0</v>
      </c>
      <c r="CX1056" s="14">
        <f>VLOOKUP($B1056,[2]Sheet3!$G:$CZ,87,0)</f>
        <v>0</v>
      </c>
      <c r="CY1056" s="14">
        <f>VLOOKUP($B1056,[2]Sheet3!$G:$CZ,88,0)</f>
        <v>0</v>
      </c>
      <c r="CZ1056" s="14">
        <f>VLOOKUP($B1056,[2]Sheet3!$G:$CZ,89,0)</f>
        <v>0</v>
      </c>
      <c r="DA1056" s="14">
        <f>VLOOKUP($B1056,[2]Sheet3!$G:$CZ,90,0)</f>
        <v>0</v>
      </c>
      <c r="DB1056" s="14">
        <f>VLOOKUP($B1056,[2]Sheet3!$G:$CZ,91,0)</f>
        <v>0</v>
      </c>
      <c r="DC1056" s="14">
        <f>VLOOKUP($B1056,[2]Sheet3!$G:$CZ,92,0)</f>
        <v>0</v>
      </c>
      <c r="DD1056" s="14">
        <f>VLOOKUP($B1056,[2]Sheet3!$G:$CZ,93,0)</f>
        <v>0</v>
      </c>
      <c r="DE1056" s="14">
        <f>VLOOKUP($B1056,[2]Sheet3!$G:$CZ,94,0)</f>
        <v>0</v>
      </c>
      <c r="DF1056" s="14">
        <f>VLOOKUP($B1056,[2]Sheet3!$G:$CZ,95,0)</f>
        <v>0</v>
      </c>
      <c r="DG1056" s="14">
        <f>VLOOKUP($B1056,[2]Sheet3!$G:$CZ,96,0)</f>
        <v>0</v>
      </c>
      <c r="DH1056" s="14">
        <f>VLOOKUP($B1056,[2]Sheet3!$G:$CZ,97,0)</f>
        <v>0</v>
      </c>
      <c r="DI1056" s="14">
        <f>VLOOKUP($B1056,[2]Sheet3!$G:$CZ,98,0)</f>
        <v>0</v>
      </c>
    </row>
    <row r="1057" spans="1:113" x14ac:dyDescent="0.3">
      <c r="A1057" s="9" t="str">
        <f t="shared" si="50"/>
        <v>S44278</v>
      </c>
      <c r="B1057" s="15" t="s">
        <v>2395</v>
      </c>
      <c r="C1057" s="15" t="s">
        <v>2396</v>
      </c>
      <c r="F1057" s="7" t="s">
        <v>15</v>
      </c>
      <c r="G1057" s="12" t="s">
        <v>4549</v>
      </c>
      <c r="H1057" s="12" t="str">
        <f>VLOOKUP($B1057,[1]Sheet1!$A:$G,5,0)</f>
        <v>jitin.sebastian@redingtongroup.com</v>
      </c>
      <c r="I1057" s="12" t="str">
        <f>VLOOKUP($B1057,[1]Sheet1!$A:$G,7,0)</f>
        <v>vikram.kumar@redingtongroup.com</v>
      </c>
      <c r="J1057" s="12" t="s">
        <v>82</v>
      </c>
      <c r="K1057" s="7"/>
      <c r="L1057" s="7"/>
      <c r="M1057" s="8"/>
      <c r="N1057" s="7" t="str">
        <f t="shared" si="48"/>
        <v>jitin.sebastian@redingtongroup.com; vikram.kumar@redingtongroup.com; nilesh.phirke@redingtongroup.com;christopher.joseph@redingtongroup.com</v>
      </c>
      <c r="O1057" s="7" t="str">
        <f t="shared" si="49"/>
        <v>S44278</v>
      </c>
      <c r="P1057" s="8" t="s">
        <v>5215</v>
      </c>
      <c r="Q1057" s="14">
        <f>VLOOKUP($B1057,[2]Sheet3!$G:$CZ,2,0)</f>
        <v>2400301239</v>
      </c>
      <c r="R1057" s="14">
        <f>VLOOKUP($B1057,[2]Sheet3!$G:$CZ,3,0)</f>
        <v>0</v>
      </c>
      <c r="S1057" s="14">
        <f>VLOOKUP($B1057,[2]Sheet3!$G:$CZ,4,0)</f>
        <v>0</v>
      </c>
      <c r="T1057" s="14">
        <f>VLOOKUP($B1057,[2]Sheet3!$G:$CZ,5,0)</f>
        <v>0</v>
      </c>
      <c r="U1057" s="14">
        <f>VLOOKUP($B1057,[2]Sheet3!$G:$CZ,6,0)</f>
        <v>0</v>
      </c>
      <c r="V1057" s="14">
        <f>VLOOKUP($B1057,[2]Sheet3!$G:$CZ,7,0)</f>
        <v>0</v>
      </c>
      <c r="W1057" s="14">
        <f>VLOOKUP($B1057,[2]Sheet3!$G:$CZ,8,0)</f>
        <v>0</v>
      </c>
      <c r="X1057" s="14">
        <f>VLOOKUP($B1057,[2]Sheet3!$G:$CZ,9,0)</f>
        <v>0</v>
      </c>
      <c r="Y1057" s="14">
        <f>VLOOKUP($B1057,[2]Sheet3!$G:$CZ,10,0)</f>
        <v>0</v>
      </c>
      <c r="Z1057" s="14">
        <f>VLOOKUP($B1057,[2]Sheet3!$G:$CZ,11,0)</f>
        <v>0</v>
      </c>
      <c r="AA1057" s="14">
        <f>VLOOKUP($B1057,[2]Sheet3!$G:$CZ,12,0)</f>
        <v>0</v>
      </c>
      <c r="AB1057" s="14">
        <f>VLOOKUP($B1057,[2]Sheet3!$G:$CZ,13,0)</f>
        <v>0</v>
      </c>
      <c r="AC1057" s="14">
        <f>VLOOKUP($B1057,[2]Sheet3!$G:$CZ,14,0)</f>
        <v>0</v>
      </c>
      <c r="AD1057" s="14">
        <f>VLOOKUP($B1057,[2]Sheet3!$G:$CZ,15,0)</f>
        <v>0</v>
      </c>
      <c r="AE1057" s="14">
        <f>VLOOKUP($B1057,[2]Sheet3!$G:$CZ,16,0)</f>
        <v>0</v>
      </c>
      <c r="AF1057" s="14">
        <f>VLOOKUP($B1057,[2]Sheet3!$G:$CZ,17,0)</f>
        <v>0</v>
      </c>
      <c r="AG1057" s="14">
        <f>VLOOKUP($B1057,[2]Sheet3!$G:$CZ,18,0)</f>
        <v>0</v>
      </c>
      <c r="AH1057" s="14">
        <f>VLOOKUP($B1057,[2]Sheet3!$G:$CZ,19,0)</f>
        <v>0</v>
      </c>
      <c r="AI1057" s="14">
        <f>VLOOKUP($B1057,[2]Sheet3!$G:$CZ,20,0)</f>
        <v>0</v>
      </c>
      <c r="AJ1057" s="14">
        <f>VLOOKUP($B1057,[2]Sheet3!$G:$CZ,21,0)</f>
        <v>0</v>
      </c>
      <c r="AK1057" s="14">
        <f>VLOOKUP($B1057,[2]Sheet3!$G:$CZ,22,0)</f>
        <v>0</v>
      </c>
      <c r="AL1057" s="14">
        <f>VLOOKUP($B1057,[2]Sheet3!$G:$CZ,23,0)</f>
        <v>0</v>
      </c>
      <c r="AM1057" s="14">
        <f>VLOOKUP($B1057,[2]Sheet3!$G:$CZ,24,0)</f>
        <v>0</v>
      </c>
      <c r="AN1057" s="14">
        <f>VLOOKUP($B1057,[2]Sheet3!$G:$CZ,25,0)</f>
        <v>0</v>
      </c>
      <c r="AO1057" s="14">
        <f>VLOOKUP($B1057,[2]Sheet3!$G:$CZ,26,0)</f>
        <v>0</v>
      </c>
      <c r="AP1057" s="14">
        <f>VLOOKUP($B1057,[2]Sheet3!$G:$CZ,27,0)</f>
        <v>0</v>
      </c>
      <c r="AQ1057" s="14">
        <f>VLOOKUP($B1057,[2]Sheet3!$G:$CZ,28,0)</f>
        <v>0</v>
      </c>
      <c r="AR1057" s="14">
        <f>VLOOKUP($B1057,[2]Sheet3!$G:$CZ,29,0)</f>
        <v>0</v>
      </c>
      <c r="AS1057" s="14">
        <f>VLOOKUP($B1057,[2]Sheet3!$G:$CZ,30,0)</f>
        <v>0</v>
      </c>
      <c r="AT1057" s="14">
        <f>VLOOKUP($B1057,[2]Sheet3!$G:$CZ,31,0)</f>
        <v>0</v>
      </c>
      <c r="AU1057" s="14">
        <f>VLOOKUP($B1057,[2]Sheet3!$G:$CZ,32,0)</f>
        <v>0</v>
      </c>
      <c r="AV1057" s="14">
        <f>VLOOKUP($B1057,[2]Sheet3!$G:$CZ,33,0)</f>
        <v>0</v>
      </c>
      <c r="AW1057" s="14">
        <f>VLOOKUP($B1057,[2]Sheet3!$G:$CZ,34,0)</f>
        <v>0</v>
      </c>
      <c r="AX1057" s="14">
        <f>VLOOKUP($B1057,[2]Sheet3!$G:$CZ,35,0)</f>
        <v>0</v>
      </c>
      <c r="AY1057" s="14">
        <f>VLOOKUP($B1057,[2]Sheet3!$G:$CZ,36,0)</f>
        <v>0</v>
      </c>
      <c r="AZ1057" s="14">
        <f>VLOOKUP($B1057,[2]Sheet3!$G:$CZ,37,0)</f>
        <v>0</v>
      </c>
      <c r="BA1057" s="14">
        <f>VLOOKUP($B1057,[2]Sheet3!$G:$CZ,38,0)</f>
        <v>0</v>
      </c>
      <c r="BB1057" s="14">
        <f>VLOOKUP($B1057,[2]Sheet3!$G:$CZ,39,0)</f>
        <v>0</v>
      </c>
      <c r="BC1057" s="14">
        <f>VLOOKUP($B1057,[2]Sheet3!$G:$CZ,40,0)</f>
        <v>0</v>
      </c>
      <c r="BD1057" s="14">
        <f>VLOOKUP($B1057,[2]Sheet3!$G:$CZ,41,0)</f>
        <v>0</v>
      </c>
      <c r="BE1057" s="14">
        <f>VLOOKUP($B1057,[2]Sheet3!$G:$CZ,42,0)</f>
        <v>0</v>
      </c>
      <c r="BF1057" s="14">
        <f>VLOOKUP($B1057,[2]Sheet3!$G:$CZ,43,0)</f>
        <v>0</v>
      </c>
      <c r="BG1057" s="14">
        <f>VLOOKUP($B1057,[2]Sheet3!$G:$CZ,44,0)</f>
        <v>0</v>
      </c>
      <c r="BH1057" s="14">
        <f>VLOOKUP($B1057,[2]Sheet3!$G:$CZ,45,0)</f>
        <v>0</v>
      </c>
      <c r="BI1057" s="14">
        <f>VLOOKUP($B1057,[2]Sheet3!$G:$CZ,46,0)</f>
        <v>0</v>
      </c>
      <c r="BJ1057" s="14">
        <f>VLOOKUP($B1057,[2]Sheet3!$G:$CZ,47,0)</f>
        <v>0</v>
      </c>
      <c r="BK1057" s="14">
        <f>VLOOKUP($B1057,[2]Sheet3!$G:$CZ,48,0)</f>
        <v>0</v>
      </c>
      <c r="BL1057" s="14">
        <f>VLOOKUP($B1057,[2]Sheet3!$G:$CZ,49,0)</f>
        <v>0</v>
      </c>
      <c r="BM1057" s="14">
        <f>VLOOKUP($B1057,[2]Sheet3!$G:$CZ,50,0)</f>
        <v>0</v>
      </c>
      <c r="BN1057" s="14">
        <f>VLOOKUP($B1057,[2]Sheet3!$G:$CZ,51,0)</f>
        <v>0</v>
      </c>
      <c r="BO1057" s="14">
        <f>VLOOKUP($B1057,[2]Sheet3!$G:$CZ,52,0)</f>
        <v>0</v>
      </c>
      <c r="BP1057" s="14">
        <f>VLOOKUP($B1057,[2]Sheet3!$G:$CZ,53,0)</f>
        <v>0</v>
      </c>
      <c r="BQ1057" s="14">
        <f>VLOOKUP($B1057,[2]Sheet3!$G:$CZ,54,0)</f>
        <v>0</v>
      </c>
      <c r="BR1057" s="14">
        <f>VLOOKUP($B1057,[2]Sheet3!$G:$CZ,55,0)</f>
        <v>0</v>
      </c>
      <c r="BS1057" s="14">
        <f>VLOOKUP($B1057,[2]Sheet3!$G:$CZ,56,0)</f>
        <v>0</v>
      </c>
      <c r="BT1057" s="14">
        <f>VLOOKUP($B1057,[2]Sheet3!$G:$CZ,57,0)</f>
        <v>0</v>
      </c>
      <c r="BU1057" s="14">
        <f>VLOOKUP($B1057,[2]Sheet3!$G:$CZ,58,0)</f>
        <v>0</v>
      </c>
      <c r="BV1057" s="14">
        <f>VLOOKUP($B1057,[2]Sheet3!$G:$CZ,59,0)</f>
        <v>0</v>
      </c>
      <c r="BW1057" s="14">
        <f>VLOOKUP($B1057,[2]Sheet3!$G:$CZ,60,0)</f>
        <v>0</v>
      </c>
      <c r="BX1057" s="14">
        <f>VLOOKUP($B1057,[2]Sheet3!$G:$CZ,61,0)</f>
        <v>0</v>
      </c>
      <c r="BY1057" s="14">
        <f>VLOOKUP($B1057,[2]Sheet3!$G:$CZ,62,0)</f>
        <v>0</v>
      </c>
      <c r="BZ1057" s="14">
        <f>VLOOKUP($B1057,[2]Sheet3!$G:$CZ,63,0)</f>
        <v>0</v>
      </c>
      <c r="CA1057" s="14">
        <f>VLOOKUP($B1057,[2]Sheet3!$G:$CZ,64,0)</f>
        <v>0</v>
      </c>
      <c r="CB1057" s="14">
        <f>VLOOKUP($B1057,[2]Sheet3!$G:$CZ,65,0)</f>
        <v>0</v>
      </c>
      <c r="CC1057" s="14">
        <f>VLOOKUP($B1057,[2]Sheet3!$G:$CZ,66,0)</f>
        <v>0</v>
      </c>
      <c r="CD1057" s="14">
        <f>VLOOKUP($B1057,[2]Sheet3!$G:$CZ,67,0)</f>
        <v>0</v>
      </c>
      <c r="CE1057" s="14">
        <f>VLOOKUP($B1057,[2]Sheet3!$G:$CZ,68,0)</f>
        <v>0</v>
      </c>
      <c r="CF1057" s="14">
        <f>VLOOKUP($B1057,[2]Sheet3!$G:$CZ,69,0)</f>
        <v>0</v>
      </c>
      <c r="CG1057" s="14">
        <f>VLOOKUP($B1057,[2]Sheet3!$G:$CZ,70,0)</f>
        <v>0</v>
      </c>
      <c r="CH1057" s="14">
        <f>VLOOKUP($B1057,[2]Sheet3!$G:$CZ,71,0)</f>
        <v>0</v>
      </c>
      <c r="CI1057" s="14">
        <f>VLOOKUP($B1057,[2]Sheet3!$G:$CZ,72,0)</f>
        <v>0</v>
      </c>
      <c r="CJ1057" s="14">
        <f>VLOOKUP($B1057,[2]Sheet3!$G:$CZ,73,0)</f>
        <v>0</v>
      </c>
      <c r="CK1057" s="14">
        <f>VLOOKUP($B1057,[2]Sheet3!$G:$CZ,74,0)</f>
        <v>0</v>
      </c>
      <c r="CL1057" s="14">
        <f>VLOOKUP($B1057,[2]Sheet3!$G:$CZ,75,0)</f>
        <v>0</v>
      </c>
      <c r="CM1057" s="14">
        <f>VLOOKUP($B1057,[2]Sheet3!$G:$CZ,76,0)</f>
        <v>0</v>
      </c>
      <c r="CN1057" s="14">
        <f>VLOOKUP($B1057,[2]Sheet3!$G:$CZ,77,0)</f>
        <v>0</v>
      </c>
      <c r="CO1057" s="14">
        <f>VLOOKUP($B1057,[2]Sheet3!$G:$CZ,78,0)</f>
        <v>0</v>
      </c>
      <c r="CP1057" s="14">
        <f>VLOOKUP($B1057,[2]Sheet3!$G:$CZ,79,0)</f>
        <v>0</v>
      </c>
      <c r="CQ1057" s="14">
        <f>VLOOKUP($B1057,[2]Sheet3!$G:$CZ,80,0)</f>
        <v>0</v>
      </c>
      <c r="CR1057" s="14">
        <f>VLOOKUP($B1057,[2]Sheet3!$G:$CZ,81,0)</f>
        <v>0</v>
      </c>
      <c r="CS1057" s="14">
        <f>VLOOKUP($B1057,[2]Sheet3!$G:$CZ,82,0)</f>
        <v>0</v>
      </c>
      <c r="CT1057" s="14">
        <f>VLOOKUP($B1057,[2]Sheet3!$G:$CZ,83,0)</f>
        <v>0</v>
      </c>
      <c r="CU1057" s="14">
        <f>VLOOKUP($B1057,[2]Sheet3!$G:$CZ,84,0)</f>
        <v>0</v>
      </c>
      <c r="CV1057" s="14">
        <f>VLOOKUP($B1057,[2]Sheet3!$G:$CZ,85,0)</f>
        <v>0</v>
      </c>
      <c r="CW1057" s="14">
        <f>VLOOKUP($B1057,[2]Sheet3!$G:$CZ,86,0)</f>
        <v>0</v>
      </c>
      <c r="CX1057" s="14">
        <f>VLOOKUP($B1057,[2]Sheet3!$G:$CZ,87,0)</f>
        <v>0</v>
      </c>
      <c r="CY1057" s="14">
        <f>VLOOKUP($B1057,[2]Sheet3!$G:$CZ,88,0)</f>
        <v>0</v>
      </c>
      <c r="CZ1057" s="14">
        <f>VLOOKUP($B1057,[2]Sheet3!$G:$CZ,89,0)</f>
        <v>0</v>
      </c>
      <c r="DA1057" s="14">
        <f>VLOOKUP($B1057,[2]Sheet3!$G:$CZ,90,0)</f>
        <v>0</v>
      </c>
      <c r="DB1057" s="14">
        <f>VLOOKUP($B1057,[2]Sheet3!$G:$CZ,91,0)</f>
        <v>0</v>
      </c>
      <c r="DC1057" s="14">
        <f>VLOOKUP($B1057,[2]Sheet3!$G:$CZ,92,0)</f>
        <v>0</v>
      </c>
      <c r="DD1057" s="14">
        <f>VLOOKUP($B1057,[2]Sheet3!$G:$CZ,93,0)</f>
        <v>0</v>
      </c>
      <c r="DE1057" s="14">
        <f>VLOOKUP($B1057,[2]Sheet3!$G:$CZ,94,0)</f>
        <v>0</v>
      </c>
      <c r="DF1057" s="14">
        <f>VLOOKUP($B1057,[2]Sheet3!$G:$CZ,95,0)</f>
        <v>0</v>
      </c>
      <c r="DG1057" s="14">
        <f>VLOOKUP($B1057,[2]Sheet3!$G:$CZ,96,0)</f>
        <v>0</v>
      </c>
      <c r="DH1057" s="14">
        <f>VLOOKUP($B1057,[2]Sheet3!$G:$CZ,97,0)</f>
        <v>0</v>
      </c>
      <c r="DI1057" s="14">
        <f>VLOOKUP($B1057,[2]Sheet3!$G:$CZ,98,0)</f>
        <v>0</v>
      </c>
    </row>
    <row r="1058" spans="1:113" x14ac:dyDescent="0.3">
      <c r="A1058" s="9" t="str">
        <f t="shared" si="50"/>
        <v>S74118</v>
      </c>
      <c r="B1058" s="15" t="s">
        <v>2397</v>
      </c>
      <c r="C1058" s="15" t="s">
        <v>2398</v>
      </c>
      <c r="F1058" s="7" t="s">
        <v>15</v>
      </c>
      <c r="G1058" s="12" t="s">
        <v>4550</v>
      </c>
      <c r="H1058" s="12" t="str">
        <f>VLOOKUP($B1058,[1]Sheet1!$A:$G,5,0)</f>
        <v>jitin.sebastian@redingtongroup.com</v>
      </c>
      <c r="I1058" s="12" t="str">
        <f>VLOOKUP($B1058,[1]Sheet1!$A:$G,7,0)</f>
        <v>vikram.kumar@redingtongroup.com</v>
      </c>
      <c r="J1058" s="12" t="s">
        <v>82</v>
      </c>
      <c r="K1058" s="7"/>
      <c r="L1058" s="7"/>
      <c r="M1058" s="8"/>
      <c r="N1058" s="7" t="str">
        <f t="shared" si="48"/>
        <v>jitin.sebastian@redingtongroup.com; vikram.kumar@redingtongroup.com; nilesh.phirke@redingtongroup.com;christopher.joseph@redingtongroup.com</v>
      </c>
      <c r="O1058" s="7" t="str">
        <f t="shared" si="49"/>
        <v>S74118</v>
      </c>
      <c r="P1058" s="8" t="s">
        <v>5215</v>
      </c>
      <c r="Q1058" s="14">
        <f>VLOOKUP($B1058,[2]Sheet3!$G:$CZ,2,0)</f>
        <v>2400303174</v>
      </c>
      <c r="R1058" s="14">
        <f>VLOOKUP($B1058,[2]Sheet3!$G:$CZ,3,0)</f>
        <v>2400306182</v>
      </c>
      <c r="S1058" s="14">
        <f>VLOOKUP($B1058,[2]Sheet3!$G:$CZ,4,0)</f>
        <v>0</v>
      </c>
      <c r="T1058" s="14">
        <f>VLOOKUP($B1058,[2]Sheet3!$G:$CZ,5,0)</f>
        <v>0</v>
      </c>
      <c r="U1058" s="14">
        <f>VLOOKUP($B1058,[2]Sheet3!$G:$CZ,6,0)</f>
        <v>0</v>
      </c>
      <c r="V1058" s="14">
        <f>VLOOKUP($B1058,[2]Sheet3!$G:$CZ,7,0)</f>
        <v>0</v>
      </c>
      <c r="W1058" s="14">
        <f>VLOOKUP($B1058,[2]Sheet3!$G:$CZ,8,0)</f>
        <v>0</v>
      </c>
      <c r="X1058" s="14">
        <f>VLOOKUP($B1058,[2]Sheet3!$G:$CZ,9,0)</f>
        <v>0</v>
      </c>
      <c r="Y1058" s="14">
        <f>VLOOKUP($B1058,[2]Sheet3!$G:$CZ,10,0)</f>
        <v>0</v>
      </c>
      <c r="Z1058" s="14">
        <f>VLOOKUP($B1058,[2]Sheet3!$G:$CZ,11,0)</f>
        <v>0</v>
      </c>
      <c r="AA1058" s="14">
        <f>VLOOKUP($B1058,[2]Sheet3!$G:$CZ,12,0)</f>
        <v>0</v>
      </c>
      <c r="AB1058" s="14">
        <f>VLOOKUP($B1058,[2]Sheet3!$G:$CZ,13,0)</f>
        <v>0</v>
      </c>
      <c r="AC1058" s="14">
        <f>VLOOKUP($B1058,[2]Sheet3!$G:$CZ,14,0)</f>
        <v>0</v>
      </c>
      <c r="AD1058" s="14">
        <f>VLOOKUP($B1058,[2]Sheet3!$G:$CZ,15,0)</f>
        <v>0</v>
      </c>
      <c r="AE1058" s="14">
        <f>VLOOKUP($B1058,[2]Sheet3!$G:$CZ,16,0)</f>
        <v>0</v>
      </c>
      <c r="AF1058" s="14">
        <f>VLOOKUP($B1058,[2]Sheet3!$G:$CZ,17,0)</f>
        <v>0</v>
      </c>
      <c r="AG1058" s="14">
        <f>VLOOKUP($B1058,[2]Sheet3!$G:$CZ,18,0)</f>
        <v>0</v>
      </c>
      <c r="AH1058" s="14">
        <f>VLOOKUP($B1058,[2]Sheet3!$G:$CZ,19,0)</f>
        <v>0</v>
      </c>
      <c r="AI1058" s="14">
        <f>VLOOKUP($B1058,[2]Sheet3!$G:$CZ,20,0)</f>
        <v>0</v>
      </c>
      <c r="AJ1058" s="14">
        <f>VLOOKUP($B1058,[2]Sheet3!$G:$CZ,21,0)</f>
        <v>0</v>
      </c>
      <c r="AK1058" s="14">
        <f>VLOOKUP($B1058,[2]Sheet3!$G:$CZ,22,0)</f>
        <v>0</v>
      </c>
      <c r="AL1058" s="14">
        <f>VLOOKUP($B1058,[2]Sheet3!$G:$CZ,23,0)</f>
        <v>0</v>
      </c>
      <c r="AM1058" s="14">
        <f>VLOOKUP($B1058,[2]Sheet3!$G:$CZ,24,0)</f>
        <v>0</v>
      </c>
      <c r="AN1058" s="14">
        <f>VLOOKUP($B1058,[2]Sheet3!$G:$CZ,25,0)</f>
        <v>0</v>
      </c>
      <c r="AO1058" s="14">
        <f>VLOOKUP($B1058,[2]Sheet3!$G:$CZ,26,0)</f>
        <v>0</v>
      </c>
      <c r="AP1058" s="14">
        <f>VLOOKUP($B1058,[2]Sheet3!$G:$CZ,27,0)</f>
        <v>0</v>
      </c>
      <c r="AQ1058" s="14">
        <f>VLOOKUP($B1058,[2]Sheet3!$G:$CZ,28,0)</f>
        <v>0</v>
      </c>
      <c r="AR1058" s="14">
        <f>VLOOKUP($B1058,[2]Sheet3!$G:$CZ,29,0)</f>
        <v>0</v>
      </c>
      <c r="AS1058" s="14">
        <f>VLOOKUP($B1058,[2]Sheet3!$G:$CZ,30,0)</f>
        <v>0</v>
      </c>
      <c r="AT1058" s="14">
        <f>VLOOKUP($B1058,[2]Sheet3!$G:$CZ,31,0)</f>
        <v>0</v>
      </c>
      <c r="AU1058" s="14">
        <f>VLOOKUP($B1058,[2]Sheet3!$G:$CZ,32,0)</f>
        <v>0</v>
      </c>
      <c r="AV1058" s="14">
        <f>VLOOKUP($B1058,[2]Sheet3!$G:$CZ,33,0)</f>
        <v>0</v>
      </c>
      <c r="AW1058" s="14">
        <f>VLOOKUP($B1058,[2]Sheet3!$G:$CZ,34,0)</f>
        <v>0</v>
      </c>
      <c r="AX1058" s="14">
        <f>VLOOKUP($B1058,[2]Sheet3!$G:$CZ,35,0)</f>
        <v>0</v>
      </c>
      <c r="AY1058" s="14">
        <f>VLOOKUP($B1058,[2]Sheet3!$G:$CZ,36,0)</f>
        <v>0</v>
      </c>
      <c r="AZ1058" s="14">
        <f>VLOOKUP($B1058,[2]Sheet3!$G:$CZ,37,0)</f>
        <v>0</v>
      </c>
      <c r="BA1058" s="14">
        <f>VLOOKUP($B1058,[2]Sheet3!$G:$CZ,38,0)</f>
        <v>0</v>
      </c>
      <c r="BB1058" s="14">
        <f>VLOOKUP($B1058,[2]Sheet3!$G:$CZ,39,0)</f>
        <v>0</v>
      </c>
      <c r="BC1058" s="14">
        <f>VLOOKUP($B1058,[2]Sheet3!$G:$CZ,40,0)</f>
        <v>0</v>
      </c>
      <c r="BD1058" s="14">
        <f>VLOOKUP($B1058,[2]Sheet3!$G:$CZ,41,0)</f>
        <v>0</v>
      </c>
      <c r="BE1058" s="14">
        <f>VLOOKUP($B1058,[2]Sheet3!$G:$CZ,42,0)</f>
        <v>0</v>
      </c>
      <c r="BF1058" s="14">
        <f>VLOOKUP($B1058,[2]Sheet3!$G:$CZ,43,0)</f>
        <v>0</v>
      </c>
      <c r="BG1058" s="14">
        <f>VLOOKUP($B1058,[2]Sheet3!$G:$CZ,44,0)</f>
        <v>0</v>
      </c>
      <c r="BH1058" s="14">
        <f>VLOOKUP($B1058,[2]Sheet3!$G:$CZ,45,0)</f>
        <v>0</v>
      </c>
      <c r="BI1058" s="14">
        <f>VLOOKUP($B1058,[2]Sheet3!$G:$CZ,46,0)</f>
        <v>0</v>
      </c>
      <c r="BJ1058" s="14">
        <f>VLOOKUP($B1058,[2]Sheet3!$G:$CZ,47,0)</f>
        <v>0</v>
      </c>
      <c r="BK1058" s="14">
        <f>VLOOKUP($B1058,[2]Sheet3!$G:$CZ,48,0)</f>
        <v>0</v>
      </c>
      <c r="BL1058" s="14">
        <f>VLOOKUP($B1058,[2]Sheet3!$G:$CZ,49,0)</f>
        <v>0</v>
      </c>
      <c r="BM1058" s="14">
        <f>VLOOKUP($B1058,[2]Sheet3!$G:$CZ,50,0)</f>
        <v>0</v>
      </c>
      <c r="BN1058" s="14">
        <f>VLOOKUP($B1058,[2]Sheet3!$G:$CZ,51,0)</f>
        <v>0</v>
      </c>
      <c r="BO1058" s="14">
        <f>VLOOKUP($B1058,[2]Sheet3!$G:$CZ,52,0)</f>
        <v>0</v>
      </c>
      <c r="BP1058" s="14">
        <f>VLOOKUP($B1058,[2]Sheet3!$G:$CZ,53,0)</f>
        <v>0</v>
      </c>
      <c r="BQ1058" s="14">
        <f>VLOOKUP($B1058,[2]Sheet3!$G:$CZ,54,0)</f>
        <v>0</v>
      </c>
      <c r="BR1058" s="14">
        <f>VLOOKUP($B1058,[2]Sheet3!$G:$CZ,55,0)</f>
        <v>0</v>
      </c>
      <c r="BS1058" s="14">
        <f>VLOOKUP($B1058,[2]Sheet3!$G:$CZ,56,0)</f>
        <v>0</v>
      </c>
      <c r="BT1058" s="14">
        <f>VLOOKUP($B1058,[2]Sheet3!$G:$CZ,57,0)</f>
        <v>0</v>
      </c>
      <c r="BU1058" s="14">
        <f>VLOOKUP($B1058,[2]Sheet3!$G:$CZ,58,0)</f>
        <v>0</v>
      </c>
      <c r="BV1058" s="14">
        <f>VLOOKUP($B1058,[2]Sheet3!$G:$CZ,59,0)</f>
        <v>0</v>
      </c>
      <c r="BW1058" s="14">
        <f>VLOOKUP($B1058,[2]Sheet3!$G:$CZ,60,0)</f>
        <v>0</v>
      </c>
      <c r="BX1058" s="14">
        <f>VLOOKUP($B1058,[2]Sheet3!$G:$CZ,61,0)</f>
        <v>0</v>
      </c>
      <c r="BY1058" s="14">
        <f>VLOOKUP($B1058,[2]Sheet3!$G:$CZ,62,0)</f>
        <v>0</v>
      </c>
      <c r="BZ1058" s="14">
        <f>VLOOKUP($B1058,[2]Sheet3!$G:$CZ,63,0)</f>
        <v>0</v>
      </c>
      <c r="CA1058" s="14">
        <f>VLOOKUP($B1058,[2]Sheet3!$G:$CZ,64,0)</f>
        <v>0</v>
      </c>
      <c r="CB1058" s="14">
        <f>VLOOKUP($B1058,[2]Sheet3!$G:$CZ,65,0)</f>
        <v>0</v>
      </c>
      <c r="CC1058" s="14">
        <f>VLOOKUP($B1058,[2]Sheet3!$G:$CZ,66,0)</f>
        <v>0</v>
      </c>
      <c r="CD1058" s="14">
        <f>VLOOKUP($B1058,[2]Sheet3!$G:$CZ,67,0)</f>
        <v>0</v>
      </c>
      <c r="CE1058" s="14">
        <f>VLOOKUP($B1058,[2]Sheet3!$G:$CZ,68,0)</f>
        <v>0</v>
      </c>
      <c r="CF1058" s="14">
        <f>VLOOKUP($B1058,[2]Sheet3!$G:$CZ,69,0)</f>
        <v>0</v>
      </c>
      <c r="CG1058" s="14">
        <f>VLOOKUP($B1058,[2]Sheet3!$G:$CZ,70,0)</f>
        <v>0</v>
      </c>
      <c r="CH1058" s="14">
        <f>VLOOKUP($B1058,[2]Sheet3!$G:$CZ,71,0)</f>
        <v>0</v>
      </c>
      <c r="CI1058" s="14">
        <f>VLOOKUP($B1058,[2]Sheet3!$G:$CZ,72,0)</f>
        <v>0</v>
      </c>
      <c r="CJ1058" s="14">
        <f>VLOOKUP($B1058,[2]Sheet3!$G:$CZ,73,0)</f>
        <v>0</v>
      </c>
      <c r="CK1058" s="14">
        <f>VLOOKUP($B1058,[2]Sheet3!$G:$CZ,74,0)</f>
        <v>0</v>
      </c>
      <c r="CL1058" s="14">
        <f>VLOOKUP($B1058,[2]Sheet3!$G:$CZ,75,0)</f>
        <v>0</v>
      </c>
      <c r="CM1058" s="14">
        <f>VLOOKUP($B1058,[2]Sheet3!$G:$CZ,76,0)</f>
        <v>0</v>
      </c>
      <c r="CN1058" s="14">
        <f>VLOOKUP($B1058,[2]Sheet3!$G:$CZ,77,0)</f>
        <v>0</v>
      </c>
      <c r="CO1058" s="14">
        <f>VLOOKUP($B1058,[2]Sheet3!$G:$CZ,78,0)</f>
        <v>0</v>
      </c>
      <c r="CP1058" s="14">
        <f>VLOOKUP($B1058,[2]Sheet3!$G:$CZ,79,0)</f>
        <v>0</v>
      </c>
      <c r="CQ1058" s="14">
        <f>VLOOKUP($B1058,[2]Sheet3!$G:$CZ,80,0)</f>
        <v>0</v>
      </c>
      <c r="CR1058" s="14">
        <f>VLOOKUP($B1058,[2]Sheet3!$G:$CZ,81,0)</f>
        <v>0</v>
      </c>
      <c r="CS1058" s="14">
        <f>VLOOKUP($B1058,[2]Sheet3!$G:$CZ,82,0)</f>
        <v>0</v>
      </c>
      <c r="CT1058" s="14">
        <f>VLOOKUP($B1058,[2]Sheet3!$G:$CZ,83,0)</f>
        <v>0</v>
      </c>
      <c r="CU1058" s="14">
        <f>VLOOKUP($B1058,[2]Sheet3!$G:$CZ,84,0)</f>
        <v>0</v>
      </c>
      <c r="CV1058" s="14">
        <f>VLOOKUP($B1058,[2]Sheet3!$G:$CZ,85,0)</f>
        <v>0</v>
      </c>
      <c r="CW1058" s="14">
        <f>VLOOKUP($B1058,[2]Sheet3!$G:$CZ,86,0)</f>
        <v>0</v>
      </c>
      <c r="CX1058" s="14">
        <f>VLOOKUP($B1058,[2]Sheet3!$G:$CZ,87,0)</f>
        <v>0</v>
      </c>
      <c r="CY1058" s="14">
        <f>VLOOKUP($B1058,[2]Sheet3!$G:$CZ,88,0)</f>
        <v>0</v>
      </c>
      <c r="CZ1058" s="14">
        <f>VLOOKUP($B1058,[2]Sheet3!$G:$CZ,89,0)</f>
        <v>0</v>
      </c>
      <c r="DA1058" s="14">
        <f>VLOOKUP($B1058,[2]Sheet3!$G:$CZ,90,0)</f>
        <v>0</v>
      </c>
      <c r="DB1058" s="14">
        <f>VLOOKUP($B1058,[2]Sheet3!$G:$CZ,91,0)</f>
        <v>0</v>
      </c>
      <c r="DC1058" s="14">
        <f>VLOOKUP($B1058,[2]Sheet3!$G:$CZ,92,0)</f>
        <v>0</v>
      </c>
      <c r="DD1058" s="14">
        <f>VLOOKUP($B1058,[2]Sheet3!$G:$CZ,93,0)</f>
        <v>0</v>
      </c>
      <c r="DE1058" s="14">
        <f>VLOOKUP($B1058,[2]Sheet3!$G:$CZ,94,0)</f>
        <v>0</v>
      </c>
      <c r="DF1058" s="14">
        <f>VLOOKUP($B1058,[2]Sheet3!$G:$CZ,95,0)</f>
        <v>0</v>
      </c>
      <c r="DG1058" s="14">
        <f>VLOOKUP($B1058,[2]Sheet3!$G:$CZ,96,0)</f>
        <v>0</v>
      </c>
      <c r="DH1058" s="14">
        <f>VLOOKUP($B1058,[2]Sheet3!$G:$CZ,97,0)</f>
        <v>0</v>
      </c>
      <c r="DI1058" s="14">
        <f>VLOOKUP($B1058,[2]Sheet3!$G:$CZ,98,0)</f>
        <v>0</v>
      </c>
    </row>
    <row r="1059" spans="1:113" x14ac:dyDescent="0.3">
      <c r="A1059" s="9" t="str">
        <f t="shared" si="50"/>
        <v>S74130</v>
      </c>
      <c r="B1059" s="15" t="s">
        <v>2399</v>
      </c>
      <c r="C1059" s="15" t="s">
        <v>2400</v>
      </c>
      <c r="F1059" s="7" t="s">
        <v>15</v>
      </c>
      <c r="G1059" s="12" t="s">
        <v>4551</v>
      </c>
      <c r="H1059" s="12" t="str">
        <f>VLOOKUP($B1059,[1]Sheet1!$A:$G,5,0)</f>
        <v>jitin.sebastian@redingtongroup.com</v>
      </c>
      <c r="I1059" s="12" t="str">
        <f>VLOOKUP($B1059,[1]Sheet1!$A:$G,7,0)</f>
        <v>vikram.kumar@redingtongroup.com</v>
      </c>
      <c r="J1059" s="12" t="s">
        <v>82</v>
      </c>
      <c r="K1059" s="7"/>
      <c r="L1059" s="7"/>
      <c r="M1059" s="8"/>
      <c r="N1059" s="7" t="str">
        <f t="shared" si="48"/>
        <v>jitin.sebastian@redingtongroup.com; vikram.kumar@redingtongroup.com; nilesh.phirke@redingtongroup.com;christopher.joseph@redingtongroup.com</v>
      </c>
      <c r="O1059" s="7" t="str">
        <f t="shared" si="49"/>
        <v>S74130</v>
      </c>
      <c r="P1059" s="8" t="s">
        <v>5215</v>
      </c>
      <c r="Q1059" s="14">
        <f>VLOOKUP($B1059,[2]Sheet3!$G:$CZ,2,0)</f>
        <v>2400306169</v>
      </c>
      <c r="R1059" s="14">
        <f>VLOOKUP($B1059,[2]Sheet3!$G:$CZ,3,0)</f>
        <v>2400306173</v>
      </c>
      <c r="S1059" s="14">
        <f>VLOOKUP($B1059,[2]Sheet3!$G:$CZ,4,0)</f>
        <v>0</v>
      </c>
      <c r="T1059" s="14">
        <f>VLOOKUP($B1059,[2]Sheet3!$G:$CZ,5,0)</f>
        <v>0</v>
      </c>
      <c r="U1059" s="14">
        <f>VLOOKUP($B1059,[2]Sheet3!$G:$CZ,6,0)</f>
        <v>0</v>
      </c>
      <c r="V1059" s="14">
        <f>VLOOKUP($B1059,[2]Sheet3!$G:$CZ,7,0)</f>
        <v>0</v>
      </c>
      <c r="W1059" s="14">
        <f>VLOOKUP($B1059,[2]Sheet3!$G:$CZ,8,0)</f>
        <v>0</v>
      </c>
      <c r="X1059" s="14">
        <f>VLOOKUP($B1059,[2]Sheet3!$G:$CZ,9,0)</f>
        <v>0</v>
      </c>
      <c r="Y1059" s="14">
        <f>VLOOKUP($B1059,[2]Sheet3!$G:$CZ,10,0)</f>
        <v>0</v>
      </c>
      <c r="Z1059" s="14">
        <f>VLOOKUP($B1059,[2]Sheet3!$G:$CZ,11,0)</f>
        <v>0</v>
      </c>
      <c r="AA1059" s="14">
        <f>VLOOKUP($B1059,[2]Sheet3!$G:$CZ,12,0)</f>
        <v>0</v>
      </c>
      <c r="AB1059" s="14">
        <f>VLOOKUP($B1059,[2]Sheet3!$G:$CZ,13,0)</f>
        <v>0</v>
      </c>
      <c r="AC1059" s="14">
        <f>VLOOKUP($B1059,[2]Sheet3!$G:$CZ,14,0)</f>
        <v>0</v>
      </c>
      <c r="AD1059" s="14">
        <f>VLOOKUP($B1059,[2]Sheet3!$G:$CZ,15,0)</f>
        <v>0</v>
      </c>
      <c r="AE1059" s="14">
        <f>VLOOKUP($B1059,[2]Sheet3!$G:$CZ,16,0)</f>
        <v>0</v>
      </c>
      <c r="AF1059" s="14">
        <f>VLOOKUP($B1059,[2]Sheet3!$G:$CZ,17,0)</f>
        <v>0</v>
      </c>
      <c r="AG1059" s="14">
        <f>VLOOKUP($B1059,[2]Sheet3!$G:$CZ,18,0)</f>
        <v>0</v>
      </c>
      <c r="AH1059" s="14">
        <f>VLOOKUP($B1059,[2]Sheet3!$G:$CZ,19,0)</f>
        <v>0</v>
      </c>
      <c r="AI1059" s="14">
        <f>VLOOKUP($B1059,[2]Sheet3!$G:$CZ,20,0)</f>
        <v>0</v>
      </c>
      <c r="AJ1059" s="14">
        <f>VLOOKUP($B1059,[2]Sheet3!$G:$CZ,21,0)</f>
        <v>0</v>
      </c>
      <c r="AK1059" s="14">
        <f>VLOOKUP($B1059,[2]Sheet3!$G:$CZ,22,0)</f>
        <v>0</v>
      </c>
      <c r="AL1059" s="14">
        <f>VLOOKUP($B1059,[2]Sheet3!$G:$CZ,23,0)</f>
        <v>0</v>
      </c>
      <c r="AM1059" s="14">
        <f>VLOOKUP($B1059,[2]Sheet3!$G:$CZ,24,0)</f>
        <v>0</v>
      </c>
      <c r="AN1059" s="14">
        <f>VLOOKUP($B1059,[2]Sheet3!$G:$CZ,25,0)</f>
        <v>0</v>
      </c>
      <c r="AO1059" s="14">
        <f>VLOOKUP($B1059,[2]Sheet3!$G:$CZ,26,0)</f>
        <v>0</v>
      </c>
      <c r="AP1059" s="14">
        <f>VLOOKUP($B1059,[2]Sheet3!$G:$CZ,27,0)</f>
        <v>0</v>
      </c>
      <c r="AQ1059" s="14">
        <f>VLOOKUP($B1059,[2]Sheet3!$G:$CZ,28,0)</f>
        <v>0</v>
      </c>
      <c r="AR1059" s="14">
        <f>VLOOKUP($B1059,[2]Sheet3!$G:$CZ,29,0)</f>
        <v>0</v>
      </c>
      <c r="AS1059" s="14">
        <f>VLOOKUP($B1059,[2]Sheet3!$G:$CZ,30,0)</f>
        <v>0</v>
      </c>
      <c r="AT1059" s="14">
        <f>VLOOKUP($B1059,[2]Sheet3!$G:$CZ,31,0)</f>
        <v>0</v>
      </c>
      <c r="AU1059" s="14">
        <f>VLOOKUP($B1059,[2]Sheet3!$G:$CZ,32,0)</f>
        <v>0</v>
      </c>
      <c r="AV1059" s="14">
        <f>VLOOKUP($B1059,[2]Sheet3!$G:$CZ,33,0)</f>
        <v>0</v>
      </c>
      <c r="AW1059" s="14">
        <f>VLOOKUP($B1059,[2]Sheet3!$G:$CZ,34,0)</f>
        <v>0</v>
      </c>
      <c r="AX1059" s="14">
        <f>VLOOKUP($B1059,[2]Sheet3!$G:$CZ,35,0)</f>
        <v>0</v>
      </c>
      <c r="AY1059" s="14">
        <f>VLOOKUP($B1059,[2]Sheet3!$G:$CZ,36,0)</f>
        <v>0</v>
      </c>
      <c r="AZ1059" s="14">
        <f>VLOOKUP($B1059,[2]Sheet3!$G:$CZ,37,0)</f>
        <v>0</v>
      </c>
      <c r="BA1059" s="14">
        <f>VLOOKUP($B1059,[2]Sheet3!$G:$CZ,38,0)</f>
        <v>0</v>
      </c>
      <c r="BB1059" s="14">
        <f>VLOOKUP($B1059,[2]Sheet3!$G:$CZ,39,0)</f>
        <v>0</v>
      </c>
      <c r="BC1059" s="14">
        <f>VLOOKUP($B1059,[2]Sheet3!$G:$CZ,40,0)</f>
        <v>0</v>
      </c>
      <c r="BD1059" s="14">
        <f>VLOOKUP($B1059,[2]Sheet3!$G:$CZ,41,0)</f>
        <v>0</v>
      </c>
      <c r="BE1059" s="14">
        <f>VLOOKUP($B1059,[2]Sheet3!$G:$CZ,42,0)</f>
        <v>0</v>
      </c>
      <c r="BF1059" s="14">
        <f>VLOOKUP($B1059,[2]Sheet3!$G:$CZ,43,0)</f>
        <v>0</v>
      </c>
      <c r="BG1059" s="14">
        <f>VLOOKUP($B1059,[2]Sheet3!$G:$CZ,44,0)</f>
        <v>0</v>
      </c>
      <c r="BH1059" s="14">
        <f>VLOOKUP($B1059,[2]Sheet3!$G:$CZ,45,0)</f>
        <v>0</v>
      </c>
      <c r="BI1059" s="14">
        <f>VLOOKUP($B1059,[2]Sheet3!$G:$CZ,46,0)</f>
        <v>0</v>
      </c>
      <c r="BJ1059" s="14">
        <f>VLOOKUP($B1059,[2]Sheet3!$G:$CZ,47,0)</f>
        <v>0</v>
      </c>
      <c r="BK1059" s="14">
        <f>VLOOKUP($B1059,[2]Sheet3!$G:$CZ,48,0)</f>
        <v>0</v>
      </c>
      <c r="BL1059" s="14">
        <f>VLOOKUP($B1059,[2]Sheet3!$G:$CZ,49,0)</f>
        <v>0</v>
      </c>
      <c r="BM1059" s="14">
        <f>VLOOKUP($B1059,[2]Sheet3!$G:$CZ,50,0)</f>
        <v>0</v>
      </c>
      <c r="BN1059" s="14">
        <f>VLOOKUP($B1059,[2]Sheet3!$G:$CZ,51,0)</f>
        <v>0</v>
      </c>
      <c r="BO1059" s="14">
        <f>VLOOKUP($B1059,[2]Sheet3!$G:$CZ,52,0)</f>
        <v>0</v>
      </c>
      <c r="BP1059" s="14">
        <f>VLOOKUP($B1059,[2]Sheet3!$G:$CZ,53,0)</f>
        <v>0</v>
      </c>
      <c r="BQ1059" s="14">
        <f>VLOOKUP($B1059,[2]Sheet3!$G:$CZ,54,0)</f>
        <v>0</v>
      </c>
      <c r="BR1059" s="14">
        <f>VLOOKUP($B1059,[2]Sheet3!$G:$CZ,55,0)</f>
        <v>0</v>
      </c>
      <c r="BS1059" s="14">
        <f>VLOOKUP($B1059,[2]Sheet3!$G:$CZ,56,0)</f>
        <v>0</v>
      </c>
      <c r="BT1059" s="14">
        <f>VLOOKUP($B1059,[2]Sheet3!$G:$CZ,57,0)</f>
        <v>0</v>
      </c>
      <c r="BU1059" s="14">
        <f>VLOOKUP($B1059,[2]Sheet3!$G:$CZ,58,0)</f>
        <v>0</v>
      </c>
      <c r="BV1059" s="14">
        <f>VLOOKUP($B1059,[2]Sheet3!$G:$CZ,59,0)</f>
        <v>0</v>
      </c>
      <c r="BW1059" s="14">
        <f>VLOOKUP($B1059,[2]Sheet3!$G:$CZ,60,0)</f>
        <v>0</v>
      </c>
      <c r="BX1059" s="14">
        <f>VLOOKUP($B1059,[2]Sheet3!$G:$CZ,61,0)</f>
        <v>0</v>
      </c>
      <c r="BY1059" s="14">
        <f>VLOOKUP($B1059,[2]Sheet3!$G:$CZ,62,0)</f>
        <v>0</v>
      </c>
      <c r="BZ1059" s="14">
        <f>VLOOKUP($B1059,[2]Sheet3!$G:$CZ,63,0)</f>
        <v>0</v>
      </c>
      <c r="CA1059" s="14">
        <f>VLOOKUP($B1059,[2]Sheet3!$G:$CZ,64,0)</f>
        <v>0</v>
      </c>
      <c r="CB1059" s="14">
        <f>VLOOKUP($B1059,[2]Sheet3!$G:$CZ,65,0)</f>
        <v>0</v>
      </c>
      <c r="CC1059" s="14">
        <f>VLOOKUP($B1059,[2]Sheet3!$G:$CZ,66,0)</f>
        <v>0</v>
      </c>
      <c r="CD1059" s="14">
        <f>VLOOKUP($B1059,[2]Sheet3!$G:$CZ,67,0)</f>
        <v>0</v>
      </c>
      <c r="CE1059" s="14">
        <f>VLOOKUP($B1059,[2]Sheet3!$G:$CZ,68,0)</f>
        <v>0</v>
      </c>
      <c r="CF1059" s="14">
        <f>VLOOKUP($B1059,[2]Sheet3!$G:$CZ,69,0)</f>
        <v>0</v>
      </c>
      <c r="CG1059" s="14">
        <f>VLOOKUP($B1059,[2]Sheet3!$G:$CZ,70,0)</f>
        <v>0</v>
      </c>
      <c r="CH1059" s="14">
        <f>VLOOKUP($B1059,[2]Sheet3!$G:$CZ,71,0)</f>
        <v>0</v>
      </c>
      <c r="CI1059" s="14">
        <f>VLOOKUP($B1059,[2]Sheet3!$G:$CZ,72,0)</f>
        <v>0</v>
      </c>
      <c r="CJ1059" s="14">
        <f>VLOOKUP($B1059,[2]Sheet3!$G:$CZ,73,0)</f>
        <v>0</v>
      </c>
      <c r="CK1059" s="14">
        <f>VLOOKUP($B1059,[2]Sheet3!$G:$CZ,74,0)</f>
        <v>0</v>
      </c>
      <c r="CL1059" s="14">
        <f>VLOOKUP($B1059,[2]Sheet3!$G:$CZ,75,0)</f>
        <v>0</v>
      </c>
      <c r="CM1059" s="14">
        <f>VLOOKUP($B1059,[2]Sheet3!$G:$CZ,76,0)</f>
        <v>0</v>
      </c>
      <c r="CN1059" s="14">
        <f>VLOOKUP($B1059,[2]Sheet3!$G:$CZ,77,0)</f>
        <v>0</v>
      </c>
      <c r="CO1059" s="14">
        <f>VLOOKUP($B1059,[2]Sheet3!$G:$CZ,78,0)</f>
        <v>0</v>
      </c>
      <c r="CP1059" s="14">
        <f>VLOOKUP($B1059,[2]Sheet3!$G:$CZ,79,0)</f>
        <v>0</v>
      </c>
      <c r="CQ1059" s="14">
        <f>VLOOKUP($B1059,[2]Sheet3!$G:$CZ,80,0)</f>
        <v>0</v>
      </c>
      <c r="CR1059" s="14">
        <f>VLOOKUP($B1059,[2]Sheet3!$G:$CZ,81,0)</f>
        <v>0</v>
      </c>
      <c r="CS1059" s="14">
        <f>VLOOKUP($B1059,[2]Sheet3!$G:$CZ,82,0)</f>
        <v>0</v>
      </c>
      <c r="CT1059" s="14">
        <f>VLOOKUP($B1059,[2]Sheet3!$G:$CZ,83,0)</f>
        <v>0</v>
      </c>
      <c r="CU1059" s="14">
        <f>VLOOKUP($B1059,[2]Sheet3!$G:$CZ,84,0)</f>
        <v>0</v>
      </c>
      <c r="CV1059" s="14">
        <f>VLOOKUP($B1059,[2]Sheet3!$G:$CZ,85,0)</f>
        <v>0</v>
      </c>
      <c r="CW1059" s="14">
        <f>VLOOKUP($B1059,[2]Sheet3!$G:$CZ,86,0)</f>
        <v>0</v>
      </c>
      <c r="CX1059" s="14">
        <f>VLOOKUP($B1059,[2]Sheet3!$G:$CZ,87,0)</f>
        <v>0</v>
      </c>
      <c r="CY1059" s="14">
        <f>VLOOKUP($B1059,[2]Sheet3!$G:$CZ,88,0)</f>
        <v>0</v>
      </c>
      <c r="CZ1059" s="14">
        <f>VLOOKUP($B1059,[2]Sheet3!$G:$CZ,89,0)</f>
        <v>0</v>
      </c>
      <c r="DA1059" s="14">
        <f>VLOOKUP($B1059,[2]Sheet3!$G:$CZ,90,0)</f>
        <v>0</v>
      </c>
      <c r="DB1059" s="14">
        <f>VLOOKUP($B1059,[2]Sheet3!$G:$CZ,91,0)</f>
        <v>0</v>
      </c>
      <c r="DC1059" s="14">
        <f>VLOOKUP($B1059,[2]Sheet3!$G:$CZ,92,0)</f>
        <v>0</v>
      </c>
      <c r="DD1059" s="14">
        <f>VLOOKUP($B1059,[2]Sheet3!$G:$CZ,93,0)</f>
        <v>0</v>
      </c>
      <c r="DE1059" s="14">
        <f>VLOOKUP($B1059,[2]Sheet3!$G:$CZ,94,0)</f>
        <v>0</v>
      </c>
      <c r="DF1059" s="14">
        <f>VLOOKUP($B1059,[2]Sheet3!$G:$CZ,95,0)</f>
        <v>0</v>
      </c>
      <c r="DG1059" s="14">
        <f>VLOOKUP($B1059,[2]Sheet3!$G:$CZ,96,0)</f>
        <v>0</v>
      </c>
      <c r="DH1059" s="14">
        <f>VLOOKUP($B1059,[2]Sheet3!$G:$CZ,97,0)</f>
        <v>0</v>
      </c>
      <c r="DI1059" s="14">
        <f>VLOOKUP($B1059,[2]Sheet3!$G:$CZ,98,0)</f>
        <v>0</v>
      </c>
    </row>
    <row r="1060" spans="1:113" x14ac:dyDescent="0.3">
      <c r="A1060" s="9" t="str">
        <f t="shared" si="50"/>
        <v>S34857</v>
      </c>
      <c r="B1060" s="15" t="s">
        <v>2401</v>
      </c>
      <c r="C1060" s="15" t="s">
        <v>2402</v>
      </c>
      <c r="F1060" s="7" t="s">
        <v>15</v>
      </c>
      <c r="G1060" s="12" t="s">
        <v>4552</v>
      </c>
      <c r="H1060" s="12" t="str">
        <f>VLOOKUP($B1060,[1]Sheet1!$A:$G,5,0)</f>
        <v>suresh.skg@redingtongroup.com</v>
      </c>
      <c r="I1060" s="12" t="str">
        <f>VLOOKUP($B1060,[1]Sheet1!$A:$G,7,0)</f>
        <v>yogesh.ganesh@redingtongroup.com</v>
      </c>
      <c r="J1060" s="12" t="s">
        <v>82</v>
      </c>
      <c r="K1060" s="7"/>
      <c r="L1060" s="7"/>
      <c r="M1060" s="8"/>
      <c r="N1060" s="7" t="str">
        <f t="shared" si="48"/>
        <v>suresh.skg@redingtongroup.com; yogesh.ganesh@redingtongroup.com; nilesh.phirke@redingtongroup.com;christopher.joseph@redingtongroup.com</v>
      </c>
      <c r="O1060" s="7" t="str">
        <f t="shared" si="49"/>
        <v>S34857</v>
      </c>
      <c r="P1060" s="8" t="s">
        <v>5215</v>
      </c>
      <c r="Q1060" s="14">
        <f>VLOOKUP($B1060,[2]Sheet3!$G:$CZ,2,0)</f>
        <v>2400300821</v>
      </c>
      <c r="R1060" s="14">
        <f>VLOOKUP($B1060,[2]Sheet3!$G:$CZ,3,0)</f>
        <v>2400300823</v>
      </c>
      <c r="S1060" s="14">
        <f>VLOOKUP($B1060,[2]Sheet3!$G:$CZ,4,0)</f>
        <v>2400300825</v>
      </c>
      <c r="T1060" s="14">
        <f>VLOOKUP($B1060,[2]Sheet3!$G:$CZ,5,0)</f>
        <v>0</v>
      </c>
      <c r="U1060" s="14">
        <f>VLOOKUP($B1060,[2]Sheet3!$G:$CZ,6,0)</f>
        <v>0</v>
      </c>
      <c r="V1060" s="14">
        <f>VLOOKUP($B1060,[2]Sheet3!$G:$CZ,7,0)</f>
        <v>0</v>
      </c>
      <c r="W1060" s="14">
        <f>VLOOKUP($B1060,[2]Sheet3!$G:$CZ,8,0)</f>
        <v>0</v>
      </c>
      <c r="X1060" s="14">
        <f>VLOOKUP($B1060,[2]Sheet3!$G:$CZ,9,0)</f>
        <v>0</v>
      </c>
      <c r="Y1060" s="14">
        <f>VLOOKUP($B1060,[2]Sheet3!$G:$CZ,10,0)</f>
        <v>0</v>
      </c>
      <c r="Z1060" s="14">
        <f>VLOOKUP($B1060,[2]Sheet3!$G:$CZ,11,0)</f>
        <v>0</v>
      </c>
      <c r="AA1060" s="14">
        <f>VLOOKUP($B1060,[2]Sheet3!$G:$CZ,12,0)</f>
        <v>0</v>
      </c>
      <c r="AB1060" s="14">
        <f>VLOOKUP($B1060,[2]Sheet3!$G:$CZ,13,0)</f>
        <v>0</v>
      </c>
      <c r="AC1060" s="14">
        <f>VLOOKUP($B1060,[2]Sheet3!$G:$CZ,14,0)</f>
        <v>0</v>
      </c>
      <c r="AD1060" s="14">
        <f>VLOOKUP($B1060,[2]Sheet3!$G:$CZ,15,0)</f>
        <v>0</v>
      </c>
      <c r="AE1060" s="14">
        <f>VLOOKUP($B1060,[2]Sheet3!$G:$CZ,16,0)</f>
        <v>0</v>
      </c>
      <c r="AF1060" s="14">
        <f>VLOOKUP($B1060,[2]Sheet3!$G:$CZ,17,0)</f>
        <v>0</v>
      </c>
      <c r="AG1060" s="14">
        <f>VLOOKUP($B1060,[2]Sheet3!$G:$CZ,18,0)</f>
        <v>0</v>
      </c>
      <c r="AH1060" s="14">
        <f>VLOOKUP($B1060,[2]Sheet3!$G:$CZ,19,0)</f>
        <v>0</v>
      </c>
      <c r="AI1060" s="14">
        <f>VLOOKUP($B1060,[2]Sheet3!$G:$CZ,20,0)</f>
        <v>0</v>
      </c>
      <c r="AJ1060" s="14">
        <f>VLOOKUP($B1060,[2]Sheet3!$G:$CZ,21,0)</f>
        <v>0</v>
      </c>
      <c r="AK1060" s="14">
        <f>VLOOKUP($B1060,[2]Sheet3!$G:$CZ,22,0)</f>
        <v>0</v>
      </c>
      <c r="AL1060" s="14">
        <f>VLOOKUP($B1060,[2]Sheet3!$G:$CZ,23,0)</f>
        <v>0</v>
      </c>
      <c r="AM1060" s="14">
        <f>VLOOKUP($B1060,[2]Sheet3!$G:$CZ,24,0)</f>
        <v>0</v>
      </c>
      <c r="AN1060" s="14">
        <f>VLOOKUP($B1060,[2]Sheet3!$G:$CZ,25,0)</f>
        <v>0</v>
      </c>
      <c r="AO1060" s="14">
        <f>VLOOKUP($B1060,[2]Sheet3!$G:$CZ,26,0)</f>
        <v>0</v>
      </c>
      <c r="AP1060" s="14">
        <f>VLOOKUP($B1060,[2]Sheet3!$G:$CZ,27,0)</f>
        <v>0</v>
      </c>
      <c r="AQ1060" s="14">
        <f>VLOOKUP($B1060,[2]Sheet3!$G:$CZ,28,0)</f>
        <v>0</v>
      </c>
      <c r="AR1060" s="14">
        <f>VLOOKUP($B1060,[2]Sheet3!$G:$CZ,29,0)</f>
        <v>0</v>
      </c>
      <c r="AS1060" s="14">
        <f>VLOOKUP($B1060,[2]Sheet3!$G:$CZ,30,0)</f>
        <v>0</v>
      </c>
      <c r="AT1060" s="14">
        <f>VLOOKUP($B1060,[2]Sheet3!$G:$CZ,31,0)</f>
        <v>0</v>
      </c>
      <c r="AU1060" s="14">
        <f>VLOOKUP($B1060,[2]Sheet3!$G:$CZ,32,0)</f>
        <v>0</v>
      </c>
      <c r="AV1060" s="14">
        <f>VLOOKUP($B1060,[2]Sheet3!$G:$CZ,33,0)</f>
        <v>0</v>
      </c>
      <c r="AW1060" s="14">
        <f>VLOOKUP($B1060,[2]Sheet3!$G:$CZ,34,0)</f>
        <v>0</v>
      </c>
      <c r="AX1060" s="14">
        <f>VLOOKUP($B1060,[2]Sheet3!$G:$CZ,35,0)</f>
        <v>0</v>
      </c>
      <c r="AY1060" s="14">
        <f>VLOOKUP($B1060,[2]Sheet3!$G:$CZ,36,0)</f>
        <v>0</v>
      </c>
      <c r="AZ1060" s="14">
        <f>VLOOKUP($B1060,[2]Sheet3!$G:$CZ,37,0)</f>
        <v>0</v>
      </c>
      <c r="BA1060" s="14">
        <f>VLOOKUP($B1060,[2]Sheet3!$G:$CZ,38,0)</f>
        <v>0</v>
      </c>
      <c r="BB1060" s="14">
        <f>VLOOKUP($B1060,[2]Sheet3!$G:$CZ,39,0)</f>
        <v>0</v>
      </c>
      <c r="BC1060" s="14">
        <f>VLOOKUP($B1060,[2]Sheet3!$G:$CZ,40,0)</f>
        <v>0</v>
      </c>
      <c r="BD1060" s="14">
        <f>VLOOKUP($B1060,[2]Sheet3!$G:$CZ,41,0)</f>
        <v>0</v>
      </c>
      <c r="BE1060" s="14">
        <f>VLOOKUP($B1060,[2]Sheet3!$G:$CZ,42,0)</f>
        <v>0</v>
      </c>
      <c r="BF1060" s="14">
        <f>VLOOKUP($B1060,[2]Sheet3!$G:$CZ,43,0)</f>
        <v>0</v>
      </c>
      <c r="BG1060" s="14">
        <f>VLOOKUP($B1060,[2]Sheet3!$G:$CZ,44,0)</f>
        <v>0</v>
      </c>
      <c r="BH1060" s="14">
        <f>VLOOKUP($B1060,[2]Sheet3!$G:$CZ,45,0)</f>
        <v>0</v>
      </c>
      <c r="BI1060" s="14">
        <f>VLOOKUP($B1060,[2]Sheet3!$G:$CZ,46,0)</f>
        <v>0</v>
      </c>
      <c r="BJ1060" s="14">
        <f>VLOOKUP($B1060,[2]Sheet3!$G:$CZ,47,0)</f>
        <v>0</v>
      </c>
      <c r="BK1060" s="14">
        <f>VLOOKUP($B1060,[2]Sheet3!$G:$CZ,48,0)</f>
        <v>0</v>
      </c>
      <c r="BL1060" s="14">
        <f>VLOOKUP($B1060,[2]Sheet3!$G:$CZ,49,0)</f>
        <v>0</v>
      </c>
      <c r="BM1060" s="14">
        <f>VLOOKUP($B1060,[2]Sheet3!$G:$CZ,50,0)</f>
        <v>0</v>
      </c>
      <c r="BN1060" s="14">
        <f>VLOOKUP($B1060,[2]Sheet3!$G:$CZ,51,0)</f>
        <v>0</v>
      </c>
      <c r="BO1060" s="14">
        <f>VLOOKUP($B1060,[2]Sheet3!$G:$CZ,52,0)</f>
        <v>0</v>
      </c>
      <c r="BP1060" s="14">
        <f>VLOOKUP($B1060,[2]Sheet3!$G:$CZ,53,0)</f>
        <v>0</v>
      </c>
      <c r="BQ1060" s="14">
        <f>VLOOKUP($B1060,[2]Sheet3!$G:$CZ,54,0)</f>
        <v>0</v>
      </c>
      <c r="BR1060" s="14">
        <f>VLOOKUP($B1060,[2]Sheet3!$G:$CZ,55,0)</f>
        <v>0</v>
      </c>
      <c r="BS1060" s="14">
        <f>VLOOKUP($B1060,[2]Sheet3!$G:$CZ,56,0)</f>
        <v>0</v>
      </c>
      <c r="BT1060" s="14">
        <f>VLOOKUP($B1060,[2]Sheet3!$G:$CZ,57,0)</f>
        <v>0</v>
      </c>
      <c r="BU1060" s="14">
        <f>VLOOKUP($B1060,[2]Sheet3!$G:$CZ,58,0)</f>
        <v>0</v>
      </c>
      <c r="BV1060" s="14">
        <f>VLOOKUP($B1060,[2]Sheet3!$G:$CZ,59,0)</f>
        <v>0</v>
      </c>
      <c r="BW1060" s="14">
        <f>VLOOKUP($B1060,[2]Sheet3!$G:$CZ,60,0)</f>
        <v>0</v>
      </c>
      <c r="BX1060" s="14">
        <f>VLOOKUP($B1060,[2]Sheet3!$G:$CZ,61,0)</f>
        <v>0</v>
      </c>
      <c r="BY1060" s="14">
        <f>VLOOKUP($B1060,[2]Sheet3!$G:$CZ,62,0)</f>
        <v>0</v>
      </c>
      <c r="BZ1060" s="14">
        <f>VLOOKUP($B1060,[2]Sheet3!$G:$CZ,63,0)</f>
        <v>0</v>
      </c>
      <c r="CA1060" s="14">
        <f>VLOOKUP($B1060,[2]Sheet3!$G:$CZ,64,0)</f>
        <v>0</v>
      </c>
      <c r="CB1060" s="14">
        <f>VLOOKUP($B1060,[2]Sheet3!$G:$CZ,65,0)</f>
        <v>0</v>
      </c>
      <c r="CC1060" s="14">
        <f>VLOOKUP($B1060,[2]Sheet3!$G:$CZ,66,0)</f>
        <v>0</v>
      </c>
      <c r="CD1060" s="14">
        <f>VLOOKUP($B1060,[2]Sheet3!$G:$CZ,67,0)</f>
        <v>0</v>
      </c>
      <c r="CE1060" s="14">
        <f>VLOOKUP($B1060,[2]Sheet3!$G:$CZ,68,0)</f>
        <v>0</v>
      </c>
      <c r="CF1060" s="14">
        <f>VLOOKUP($B1060,[2]Sheet3!$G:$CZ,69,0)</f>
        <v>0</v>
      </c>
      <c r="CG1060" s="14">
        <f>VLOOKUP($B1060,[2]Sheet3!$G:$CZ,70,0)</f>
        <v>0</v>
      </c>
      <c r="CH1060" s="14">
        <f>VLOOKUP($B1060,[2]Sheet3!$G:$CZ,71,0)</f>
        <v>0</v>
      </c>
      <c r="CI1060" s="14">
        <f>VLOOKUP($B1060,[2]Sheet3!$G:$CZ,72,0)</f>
        <v>0</v>
      </c>
      <c r="CJ1060" s="14">
        <f>VLOOKUP($B1060,[2]Sheet3!$G:$CZ,73,0)</f>
        <v>0</v>
      </c>
      <c r="CK1060" s="14">
        <f>VLOOKUP($B1060,[2]Sheet3!$G:$CZ,74,0)</f>
        <v>0</v>
      </c>
      <c r="CL1060" s="14">
        <f>VLOOKUP($B1060,[2]Sheet3!$G:$CZ,75,0)</f>
        <v>0</v>
      </c>
      <c r="CM1060" s="14">
        <f>VLOOKUP($B1060,[2]Sheet3!$G:$CZ,76,0)</f>
        <v>0</v>
      </c>
      <c r="CN1060" s="14">
        <f>VLOOKUP($B1060,[2]Sheet3!$G:$CZ,77,0)</f>
        <v>0</v>
      </c>
      <c r="CO1060" s="14">
        <f>VLOOKUP($B1060,[2]Sheet3!$G:$CZ,78,0)</f>
        <v>0</v>
      </c>
      <c r="CP1060" s="14">
        <f>VLOOKUP($B1060,[2]Sheet3!$G:$CZ,79,0)</f>
        <v>0</v>
      </c>
      <c r="CQ1060" s="14">
        <f>VLOOKUP($B1060,[2]Sheet3!$G:$CZ,80,0)</f>
        <v>0</v>
      </c>
      <c r="CR1060" s="14">
        <f>VLOOKUP($B1060,[2]Sheet3!$G:$CZ,81,0)</f>
        <v>0</v>
      </c>
      <c r="CS1060" s="14">
        <f>VLOOKUP($B1060,[2]Sheet3!$G:$CZ,82,0)</f>
        <v>0</v>
      </c>
      <c r="CT1060" s="14">
        <f>VLOOKUP($B1060,[2]Sheet3!$G:$CZ,83,0)</f>
        <v>0</v>
      </c>
      <c r="CU1060" s="14">
        <f>VLOOKUP($B1060,[2]Sheet3!$G:$CZ,84,0)</f>
        <v>0</v>
      </c>
      <c r="CV1060" s="14">
        <f>VLOOKUP($B1060,[2]Sheet3!$G:$CZ,85,0)</f>
        <v>0</v>
      </c>
      <c r="CW1060" s="14">
        <f>VLOOKUP($B1060,[2]Sheet3!$G:$CZ,86,0)</f>
        <v>0</v>
      </c>
      <c r="CX1060" s="14">
        <f>VLOOKUP($B1060,[2]Sheet3!$G:$CZ,87,0)</f>
        <v>0</v>
      </c>
      <c r="CY1060" s="14">
        <f>VLOOKUP($B1060,[2]Sheet3!$G:$CZ,88,0)</f>
        <v>0</v>
      </c>
      <c r="CZ1060" s="14">
        <f>VLOOKUP($B1060,[2]Sheet3!$G:$CZ,89,0)</f>
        <v>0</v>
      </c>
      <c r="DA1060" s="14">
        <f>VLOOKUP($B1060,[2]Sheet3!$G:$CZ,90,0)</f>
        <v>0</v>
      </c>
      <c r="DB1060" s="14">
        <f>VLOOKUP($B1060,[2]Sheet3!$G:$CZ,91,0)</f>
        <v>0</v>
      </c>
      <c r="DC1060" s="14">
        <f>VLOOKUP($B1060,[2]Sheet3!$G:$CZ,92,0)</f>
        <v>0</v>
      </c>
      <c r="DD1060" s="14">
        <f>VLOOKUP($B1060,[2]Sheet3!$G:$CZ,93,0)</f>
        <v>0</v>
      </c>
      <c r="DE1060" s="14">
        <f>VLOOKUP($B1060,[2]Sheet3!$G:$CZ,94,0)</f>
        <v>0</v>
      </c>
      <c r="DF1060" s="14">
        <f>VLOOKUP($B1060,[2]Sheet3!$G:$CZ,95,0)</f>
        <v>0</v>
      </c>
      <c r="DG1060" s="14">
        <f>VLOOKUP($B1060,[2]Sheet3!$G:$CZ,96,0)</f>
        <v>0</v>
      </c>
      <c r="DH1060" s="14">
        <f>VLOOKUP($B1060,[2]Sheet3!$G:$CZ,97,0)</f>
        <v>0</v>
      </c>
      <c r="DI1060" s="14">
        <f>VLOOKUP($B1060,[2]Sheet3!$G:$CZ,98,0)</f>
        <v>0</v>
      </c>
    </row>
    <row r="1061" spans="1:113" x14ac:dyDescent="0.3">
      <c r="A1061" s="9" t="str">
        <f t="shared" si="50"/>
        <v>S74142</v>
      </c>
      <c r="B1061" s="15" t="s">
        <v>2403</v>
      </c>
      <c r="C1061" s="15" t="s">
        <v>2404</v>
      </c>
      <c r="F1061" s="7" t="s">
        <v>15</v>
      </c>
      <c r="G1061" s="12" t="s">
        <v>4553</v>
      </c>
      <c r="H1061" s="12" t="str">
        <f>VLOOKUP($B1061,[1]Sheet1!$A:$G,5,0)</f>
        <v>jitin.sebastian@redingtongroup.com</v>
      </c>
      <c r="I1061" s="12" t="str">
        <f>VLOOKUP($B1061,[1]Sheet1!$A:$G,7,0)</f>
        <v>vikram.kumar@redingtongroup.com</v>
      </c>
      <c r="J1061" s="12" t="s">
        <v>82</v>
      </c>
      <c r="K1061" s="7"/>
      <c r="L1061" s="7"/>
      <c r="M1061" s="8"/>
      <c r="N1061" s="7" t="str">
        <f t="shared" si="48"/>
        <v>jitin.sebastian@redingtongroup.com; vikram.kumar@redingtongroup.com; nilesh.phirke@redingtongroup.com;christopher.joseph@redingtongroup.com</v>
      </c>
      <c r="O1061" s="7" t="str">
        <f t="shared" si="49"/>
        <v>S74142</v>
      </c>
      <c r="P1061" s="8" t="s">
        <v>5215</v>
      </c>
      <c r="Q1061" s="14">
        <f>VLOOKUP($B1061,[2]Sheet3!$G:$CZ,2,0)</f>
        <v>2400306159</v>
      </c>
      <c r="R1061" s="14">
        <f>VLOOKUP($B1061,[2]Sheet3!$G:$CZ,3,0)</f>
        <v>0</v>
      </c>
      <c r="S1061" s="14">
        <f>VLOOKUP($B1061,[2]Sheet3!$G:$CZ,4,0)</f>
        <v>0</v>
      </c>
      <c r="T1061" s="14">
        <f>VLOOKUP($B1061,[2]Sheet3!$G:$CZ,5,0)</f>
        <v>0</v>
      </c>
      <c r="U1061" s="14">
        <f>VLOOKUP($B1061,[2]Sheet3!$G:$CZ,6,0)</f>
        <v>0</v>
      </c>
      <c r="V1061" s="14">
        <f>VLOOKUP($B1061,[2]Sheet3!$G:$CZ,7,0)</f>
        <v>0</v>
      </c>
      <c r="W1061" s="14">
        <f>VLOOKUP($B1061,[2]Sheet3!$G:$CZ,8,0)</f>
        <v>0</v>
      </c>
      <c r="X1061" s="14">
        <f>VLOOKUP($B1061,[2]Sheet3!$G:$CZ,9,0)</f>
        <v>0</v>
      </c>
      <c r="Y1061" s="14">
        <f>VLOOKUP($B1061,[2]Sheet3!$G:$CZ,10,0)</f>
        <v>0</v>
      </c>
      <c r="Z1061" s="14">
        <f>VLOOKUP($B1061,[2]Sheet3!$G:$CZ,11,0)</f>
        <v>0</v>
      </c>
      <c r="AA1061" s="14">
        <f>VLOOKUP($B1061,[2]Sheet3!$G:$CZ,12,0)</f>
        <v>0</v>
      </c>
      <c r="AB1061" s="14">
        <f>VLOOKUP($B1061,[2]Sheet3!$G:$CZ,13,0)</f>
        <v>0</v>
      </c>
      <c r="AC1061" s="14">
        <f>VLOOKUP($B1061,[2]Sheet3!$G:$CZ,14,0)</f>
        <v>0</v>
      </c>
      <c r="AD1061" s="14">
        <f>VLOOKUP($B1061,[2]Sheet3!$G:$CZ,15,0)</f>
        <v>0</v>
      </c>
      <c r="AE1061" s="14">
        <f>VLOOKUP($B1061,[2]Sheet3!$G:$CZ,16,0)</f>
        <v>0</v>
      </c>
      <c r="AF1061" s="14">
        <f>VLOOKUP($B1061,[2]Sheet3!$G:$CZ,17,0)</f>
        <v>0</v>
      </c>
      <c r="AG1061" s="14">
        <f>VLOOKUP($B1061,[2]Sheet3!$G:$CZ,18,0)</f>
        <v>0</v>
      </c>
      <c r="AH1061" s="14">
        <f>VLOOKUP($B1061,[2]Sheet3!$G:$CZ,19,0)</f>
        <v>0</v>
      </c>
      <c r="AI1061" s="14">
        <f>VLOOKUP($B1061,[2]Sheet3!$G:$CZ,20,0)</f>
        <v>0</v>
      </c>
      <c r="AJ1061" s="14">
        <f>VLOOKUP($B1061,[2]Sheet3!$G:$CZ,21,0)</f>
        <v>0</v>
      </c>
      <c r="AK1061" s="14">
        <f>VLOOKUP($B1061,[2]Sheet3!$G:$CZ,22,0)</f>
        <v>0</v>
      </c>
      <c r="AL1061" s="14">
        <f>VLOOKUP($B1061,[2]Sheet3!$G:$CZ,23,0)</f>
        <v>0</v>
      </c>
      <c r="AM1061" s="14">
        <f>VLOOKUP($B1061,[2]Sheet3!$G:$CZ,24,0)</f>
        <v>0</v>
      </c>
      <c r="AN1061" s="14">
        <f>VLOOKUP($B1061,[2]Sheet3!$G:$CZ,25,0)</f>
        <v>0</v>
      </c>
      <c r="AO1061" s="14">
        <f>VLOOKUP($B1061,[2]Sheet3!$G:$CZ,26,0)</f>
        <v>0</v>
      </c>
      <c r="AP1061" s="14">
        <f>VLOOKUP($B1061,[2]Sheet3!$G:$CZ,27,0)</f>
        <v>0</v>
      </c>
      <c r="AQ1061" s="14">
        <f>VLOOKUP($B1061,[2]Sheet3!$G:$CZ,28,0)</f>
        <v>0</v>
      </c>
      <c r="AR1061" s="14">
        <f>VLOOKUP($B1061,[2]Sheet3!$G:$CZ,29,0)</f>
        <v>0</v>
      </c>
      <c r="AS1061" s="14">
        <f>VLOOKUP($B1061,[2]Sheet3!$G:$CZ,30,0)</f>
        <v>0</v>
      </c>
      <c r="AT1061" s="14">
        <f>VLOOKUP($B1061,[2]Sheet3!$G:$CZ,31,0)</f>
        <v>0</v>
      </c>
      <c r="AU1061" s="14">
        <f>VLOOKUP($B1061,[2]Sheet3!$G:$CZ,32,0)</f>
        <v>0</v>
      </c>
      <c r="AV1061" s="14">
        <f>VLOOKUP($B1061,[2]Sheet3!$G:$CZ,33,0)</f>
        <v>0</v>
      </c>
      <c r="AW1061" s="14">
        <f>VLOOKUP($B1061,[2]Sheet3!$G:$CZ,34,0)</f>
        <v>0</v>
      </c>
      <c r="AX1061" s="14">
        <f>VLOOKUP($B1061,[2]Sheet3!$G:$CZ,35,0)</f>
        <v>0</v>
      </c>
      <c r="AY1061" s="14">
        <f>VLOOKUP($B1061,[2]Sheet3!$G:$CZ,36,0)</f>
        <v>0</v>
      </c>
      <c r="AZ1061" s="14">
        <f>VLOOKUP($B1061,[2]Sheet3!$G:$CZ,37,0)</f>
        <v>0</v>
      </c>
      <c r="BA1061" s="14">
        <f>VLOOKUP($B1061,[2]Sheet3!$G:$CZ,38,0)</f>
        <v>0</v>
      </c>
      <c r="BB1061" s="14">
        <f>VLOOKUP($B1061,[2]Sheet3!$G:$CZ,39,0)</f>
        <v>0</v>
      </c>
      <c r="BC1061" s="14">
        <f>VLOOKUP($B1061,[2]Sheet3!$G:$CZ,40,0)</f>
        <v>0</v>
      </c>
      <c r="BD1061" s="14">
        <f>VLOOKUP($B1061,[2]Sheet3!$G:$CZ,41,0)</f>
        <v>0</v>
      </c>
      <c r="BE1061" s="14">
        <f>VLOOKUP($B1061,[2]Sheet3!$G:$CZ,42,0)</f>
        <v>0</v>
      </c>
      <c r="BF1061" s="14">
        <f>VLOOKUP($B1061,[2]Sheet3!$G:$CZ,43,0)</f>
        <v>0</v>
      </c>
      <c r="BG1061" s="14">
        <f>VLOOKUP($B1061,[2]Sheet3!$G:$CZ,44,0)</f>
        <v>0</v>
      </c>
      <c r="BH1061" s="14">
        <f>VLOOKUP($B1061,[2]Sheet3!$G:$CZ,45,0)</f>
        <v>0</v>
      </c>
      <c r="BI1061" s="14">
        <f>VLOOKUP($B1061,[2]Sheet3!$G:$CZ,46,0)</f>
        <v>0</v>
      </c>
      <c r="BJ1061" s="14">
        <f>VLOOKUP($B1061,[2]Sheet3!$G:$CZ,47,0)</f>
        <v>0</v>
      </c>
      <c r="BK1061" s="14">
        <f>VLOOKUP($B1061,[2]Sheet3!$G:$CZ,48,0)</f>
        <v>0</v>
      </c>
      <c r="BL1061" s="14">
        <f>VLOOKUP($B1061,[2]Sheet3!$G:$CZ,49,0)</f>
        <v>0</v>
      </c>
      <c r="BM1061" s="14">
        <f>VLOOKUP($B1061,[2]Sheet3!$G:$CZ,50,0)</f>
        <v>0</v>
      </c>
      <c r="BN1061" s="14">
        <f>VLOOKUP($B1061,[2]Sheet3!$G:$CZ,51,0)</f>
        <v>0</v>
      </c>
      <c r="BO1061" s="14">
        <f>VLOOKUP($B1061,[2]Sheet3!$G:$CZ,52,0)</f>
        <v>0</v>
      </c>
      <c r="BP1061" s="14">
        <f>VLOOKUP($B1061,[2]Sheet3!$G:$CZ,53,0)</f>
        <v>0</v>
      </c>
      <c r="BQ1061" s="14">
        <f>VLOOKUP($B1061,[2]Sheet3!$G:$CZ,54,0)</f>
        <v>0</v>
      </c>
      <c r="BR1061" s="14">
        <f>VLOOKUP($B1061,[2]Sheet3!$G:$CZ,55,0)</f>
        <v>0</v>
      </c>
      <c r="BS1061" s="14">
        <f>VLOOKUP($B1061,[2]Sheet3!$G:$CZ,56,0)</f>
        <v>0</v>
      </c>
      <c r="BT1061" s="14">
        <f>VLOOKUP($B1061,[2]Sheet3!$G:$CZ,57,0)</f>
        <v>0</v>
      </c>
      <c r="BU1061" s="14">
        <f>VLOOKUP($B1061,[2]Sheet3!$G:$CZ,58,0)</f>
        <v>0</v>
      </c>
      <c r="BV1061" s="14">
        <f>VLOOKUP($B1061,[2]Sheet3!$G:$CZ,59,0)</f>
        <v>0</v>
      </c>
      <c r="BW1061" s="14">
        <f>VLOOKUP($B1061,[2]Sheet3!$G:$CZ,60,0)</f>
        <v>0</v>
      </c>
      <c r="BX1061" s="14">
        <f>VLOOKUP($B1061,[2]Sheet3!$G:$CZ,61,0)</f>
        <v>0</v>
      </c>
      <c r="BY1061" s="14">
        <f>VLOOKUP($B1061,[2]Sheet3!$G:$CZ,62,0)</f>
        <v>0</v>
      </c>
      <c r="BZ1061" s="14">
        <f>VLOOKUP($B1061,[2]Sheet3!$G:$CZ,63,0)</f>
        <v>0</v>
      </c>
      <c r="CA1061" s="14">
        <f>VLOOKUP($B1061,[2]Sheet3!$G:$CZ,64,0)</f>
        <v>0</v>
      </c>
      <c r="CB1061" s="14">
        <f>VLOOKUP($B1061,[2]Sheet3!$G:$CZ,65,0)</f>
        <v>0</v>
      </c>
      <c r="CC1061" s="14">
        <f>VLOOKUP($B1061,[2]Sheet3!$G:$CZ,66,0)</f>
        <v>0</v>
      </c>
      <c r="CD1061" s="14">
        <f>VLOOKUP($B1061,[2]Sheet3!$G:$CZ,67,0)</f>
        <v>0</v>
      </c>
      <c r="CE1061" s="14">
        <f>VLOOKUP($B1061,[2]Sheet3!$G:$CZ,68,0)</f>
        <v>0</v>
      </c>
      <c r="CF1061" s="14">
        <f>VLOOKUP($B1061,[2]Sheet3!$G:$CZ,69,0)</f>
        <v>0</v>
      </c>
      <c r="CG1061" s="14">
        <f>VLOOKUP($B1061,[2]Sheet3!$G:$CZ,70,0)</f>
        <v>0</v>
      </c>
      <c r="CH1061" s="14">
        <f>VLOOKUP($B1061,[2]Sheet3!$G:$CZ,71,0)</f>
        <v>0</v>
      </c>
      <c r="CI1061" s="14">
        <f>VLOOKUP($B1061,[2]Sheet3!$G:$CZ,72,0)</f>
        <v>0</v>
      </c>
      <c r="CJ1061" s="14">
        <f>VLOOKUP($B1061,[2]Sheet3!$G:$CZ,73,0)</f>
        <v>0</v>
      </c>
      <c r="CK1061" s="14">
        <f>VLOOKUP($B1061,[2]Sheet3!$G:$CZ,74,0)</f>
        <v>0</v>
      </c>
      <c r="CL1061" s="14">
        <f>VLOOKUP($B1061,[2]Sheet3!$G:$CZ,75,0)</f>
        <v>0</v>
      </c>
      <c r="CM1061" s="14">
        <f>VLOOKUP($B1061,[2]Sheet3!$G:$CZ,76,0)</f>
        <v>0</v>
      </c>
      <c r="CN1061" s="14">
        <f>VLOOKUP($B1061,[2]Sheet3!$G:$CZ,77,0)</f>
        <v>0</v>
      </c>
      <c r="CO1061" s="14">
        <f>VLOOKUP($B1061,[2]Sheet3!$G:$CZ,78,0)</f>
        <v>0</v>
      </c>
      <c r="CP1061" s="14">
        <f>VLOOKUP($B1061,[2]Sheet3!$G:$CZ,79,0)</f>
        <v>0</v>
      </c>
      <c r="CQ1061" s="14">
        <f>VLOOKUP($B1061,[2]Sheet3!$G:$CZ,80,0)</f>
        <v>0</v>
      </c>
      <c r="CR1061" s="14">
        <f>VLOOKUP($B1061,[2]Sheet3!$G:$CZ,81,0)</f>
        <v>0</v>
      </c>
      <c r="CS1061" s="14">
        <f>VLOOKUP($B1061,[2]Sheet3!$G:$CZ,82,0)</f>
        <v>0</v>
      </c>
      <c r="CT1061" s="14">
        <f>VLOOKUP($B1061,[2]Sheet3!$G:$CZ,83,0)</f>
        <v>0</v>
      </c>
      <c r="CU1061" s="14">
        <f>VLOOKUP($B1061,[2]Sheet3!$G:$CZ,84,0)</f>
        <v>0</v>
      </c>
      <c r="CV1061" s="14">
        <f>VLOOKUP($B1061,[2]Sheet3!$G:$CZ,85,0)</f>
        <v>0</v>
      </c>
      <c r="CW1061" s="14">
        <f>VLOOKUP($B1061,[2]Sheet3!$G:$CZ,86,0)</f>
        <v>0</v>
      </c>
      <c r="CX1061" s="14">
        <f>VLOOKUP($B1061,[2]Sheet3!$G:$CZ,87,0)</f>
        <v>0</v>
      </c>
      <c r="CY1061" s="14">
        <f>VLOOKUP($B1061,[2]Sheet3!$G:$CZ,88,0)</f>
        <v>0</v>
      </c>
      <c r="CZ1061" s="14">
        <f>VLOOKUP($B1061,[2]Sheet3!$G:$CZ,89,0)</f>
        <v>0</v>
      </c>
      <c r="DA1061" s="14">
        <f>VLOOKUP($B1061,[2]Sheet3!$G:$CZ,90,0)</f>
        <v>0</v>
      </c>
      <c r="DB1061" s="14">
        <f>VLOOKUP($B1061,[2]Sheet3!$G:$CZ,91,0)</f>
        <v>0</v>
      </c>
      <c r="DC1061" s="14">
        <f>VLOOKUP($B1061,[2]Sheet3!$G:$CZ,92,0)</f>
        <v>0</v>
      </c>
      <c r="DD1061" s="14">
        <f>VLOOKUP($B1061,[2]Sheet3!$G:$CZ,93,0)</f>
        <v>0</v>
      </c>
      <c r="DE1061" s="14">
        <f>VLOOKUP($B1061,[2]Sheet3!$G:$CZ,94,0)</f>
        <v>0</v>
      </c>
      <c r="DF1061" s="14">
        <f>VLOOKUP($B1061,[2]Sheet3!$G:$CZ,95,0)</f>
        <v>0</v>
      </c>
      <c r="DG1061" s="14">
        <f>VLOOKUP($B1061,[2]Sheet3!$G:$CZ,96,0)</f>
        <v>0</v>
      </c>
      <c r="DH1061" s="14">
        <f>VLOOKUP($B1061,[2]Sheet3!$G:$CZ,97,0)</f>
        <v>0</v>
      </c>
      <c r="DI1061" s="14">
        <f>VLOOKUP($B1061,[2]Sheet3!$G:$CZ,98,0)</f>
        <v>0</v>
      </c>
    </row>
    <row r="1062" spans="1:113" x14ac:dyDescent="0.3">
      <c r="A1062" s="9" t="str">
        <f t="shared" si="50"/>
        <v>SB4126</v>
      </c>
      <c r="B1062" s="15" t="s">
        <v>2405</v>
      </c>
      <c r="C1062" s="15" t="s">
        <v>2406</v>
      </c>
      <c r="F1062" s="7" t="s">
        <v>15</v>
      </c>
      <c r="G1062" s="12" t="s">
        <v>4554</v>
      </c>
      <c r="H1062" s="12" t="str">
        <f>VLOOKUP($B1062,[1]Sheet1!$A:$G,5,0)</f>
        <v>rajeesh.krishnan@redingtongroup.com</v>
      </c>
      <c r="I1062" s="12" t="str">
        <f>VLOOKUP($B1062,[1]Sheet1!$A:$G,7,0)</f>
        <v>vikram.kumar@redingtongroup.com</v>
      </c>
      <c r="J1062" s="12" t="s">
        <v>82</v>
      </c>
      <c r="K1062" s="7"/>
      <c r="L1062" s="7"/>
      <c r="M1062" s="8"/>
      <c r="N1062" s="7" t="str">
        <f t="shared" si="48"/>
        <v>rajeesh.krishnan@redingtongroup.com; vikram.kumar@redingtongroup.com; nilesh.phirke@redingtongroup.com;christopher.joseph@redingtongroup.com</v>
      </c>
      <c r="O1062" s="7" t="str">
        <f t="shared" si="49"/>
        <v>SB4126</v>
      </c>
      <c r="P1062" s="8" t="s">
        <v>5215</v>
      </c>
      <c r="Q1062" s="14">
        <f>VLOOKUP($B1062,[2]Sheet3!$G:$CZ,2,0)</f>
        <v>2400306287</v>
      </c>
      <c r="R1062" s="14">
        <f>VLOOKUP($B1062,[2]Sheet3!$G:$CZ,3,0)</f>
        <v>2400306289</v>
      </c>
      <c r="S1062" s="14">
        <f>VLOOKUP($B1062,[2]Sheet3!$G:$CZ,4,0)</f>
        <v>2400305865</v>
      </c>
      <c r="T1062" s="14">
        <f>VLOOKUP($B1062,[2]Sheet3!$G:$CZ,5,0)</f>
        <v>2400309256</v>
      </c>
      <c r="U1062" s="14">
        <f>VLOOKUP($B1062,[2]Sheet3!$G:$CZ,6,0)</f>
        <v>0</v>
      </c>
      <c r="V1062" s="14">
        <f>VLOOKUP($B1062,[2]Sheet3!$G:$CZ,7,0)</f>
        <v>0</v>
      </c>
      <c r="W1062" s="14">
        <f>VLOOKUP($B1062,[2]Sheet3!$G:$CZ,8,0)</f>
        <v>0</v>
      </c>
      <c r="X1062" s="14">
        <f>VLOOKUP($B1062,[2]Sheet3!$G:$CZ,9,0)</f>
        <v>0</v>
      </c>
      <c r="Y1062" s="14">
        <f>VLOOKUP($B1062,[2]Sheet3!$G:$CZ,10,0)</f>
        <v>0</v>
      </c>
      <c r="Z1062" s="14">
        <f>VLOOKUP($B1062,[2]Sheet3!$G:$CZ,11,0)</f>
        <v>0</v>
      </c>
      <c r="AA1062" s="14">
        <f>VLOOKUP($B1062,[2]Sheet3!$G:$CZ,12,0)</f>
        <v>0</v>
      </c>
      <c r="AB1062" s="14">
        <f>VLOOKUP($B1062,[2]Sheet3!$G:$CZ,13,0)</f>
        <v>0</v>
      </c>
      <c r="AC1062" s="14">
        <f>VLOOKUP($B1062,[2]Sheet3!$G:$CZ,14,0)</f>
        <v>0</v>
      </c>
      <c r="AD1062" s="14">
        <f>VLOOKUP($B1062,[2]Sheet3!$G:$CZ,15,0)</f>
        <v>0</v>
      </c>
      <c r="AE1062" s="14">
        <f>VLOOKUP($B1062,[2]Sheet3!$G:$CZ,16,0)</f>
        <v>0</v>
      </c>
      <c r="AF1062" s="14">
        <f>VLOOKUP($B1062,[2]Sheet3!$G:$CZ,17,0)</f>
        <v>0</v>
      </c>
      <c r="AG1062" s="14">
        <f>VLOOKUP($B1062,[2]Sheet3!$G:$CZ,18,0)</f>
        <v>0</v>
      </c>
      <c r="AH1062" s="14">
        <f>VLOOKUP($B1062,[2]Sheet3!$G:$CZ,19,0)</f>
        <v>0</v>
      </c>
      <c r="AI1062" s="14">
        <f>VLOOKUP($B1062,[2]Sheet3!$G:$CZ,20,0)</f>
        <v>0</v>
      </c>
      <c r="AJ1062" s="14">
        <f>VLOOKUP($B1062,[2]Sheet3!$G:$CZ,21,0)</f>
        <v>0</v>
      </c>
      <c r="AK1062" s="14">
        <f>VLOOKUP($B1062,[2]Sheet3!$G:$CZ,22,0)</f>
        <v>0</v>
      </c>
      <c r="AL1062" s="14">
        <f>VLOOKUP($B1062,[2]Sheet3!$G:$CZ,23,0)</f>
        <v>0</v>
      </c>
      <c r="AM1062" s="14">
        <f>VLOOKUP($B1062,[2]Sheet3!$G:$CZ,24,0)</f>
        <v>0</v>
      </c>
      <c r="AN1062" s="14">
        <f>VLOOKUP($B1062,[2]Sheet3!$G:$CZ,25,0)</f>
        <v>0</v>
      </c>
      <c r="AO1062" s="14">
        <f>VLOOKUP($B1062,[2]Sheet3!$G:$CZ,26,0)</f>
        <v>0</v>
      </c>
      <c r="AP1062" s="14">
        <f>VLOOKUP($B1062,[2]Sheet3!$G:$CZ,27,0)</f>
        <v>0</v>
      </c>
      <c r="AQ1062" s="14">
        <f>VLOOKUP($B1062,[2]Sheet3!$G:$CZ,28,0)</f>
        <v>0</v>
      </c>
      <c r="AR1062" s="14">
        <f>VLOOKUP($B1062,[2]Sheet3!$G:$CZ,29,0)</f>
        <v>0</v>
      </c>
      <c r="AS1062" s="14">
        <f>VLOOKUP($B1062,[2]Sheet3!$G:$CZ,30,0)</f>
        <v>0</v>
      </c>
      <c r="AT1062" s="14">
        <f>VLOOKUP($B1062,[2]Sheet3!$G:$CZ,31,0)</f>
        <v>0</v>
      </c>
      <c r="AU1062" s="14">
        <f>VLOOKUP($B1062,[2]Sheet3!$G:$CZ,32,0)</f>
        <v>0</v>
      </c>
      <c r="AV1062" s="14">
        <f>VLOOKUP($B1062,[2]Sheet3!$G:$CZ,33,0)</f>
        <v>0</v>
      </c>
      <c r="AW1062" s="14">
        <f>VLOOKUP($B1062,[2]Sheet3!$G:$CZ,34,0)</f>
        <v>0</v>
      </c>
      <c r="AX1062" s="14">
        <f>VLOOKUP($B1062,[2]Sheet3!$G:$CZ,35,0)</f>
        <v>0</v>
      </c>
      <c r="AY1062" s="14">
        <f>VLOOKUP($B1062,[2]Sheet3!$G:$CZ,36,0)</f>
        <v>0</v>
      </c>
      <c r="AZ1062" s="14">
        <f>VLOOKUP($B1062,[2]Sheet3!$G:$CZ,37,0)</f>
        <v>0</v>
      </c>
      <c r="BA1062" s="14">
        <f>VLOOKUP($B1062,[2]Sheet3!$G:$CZ,38,0)</f>
        <v>0</v>
      </c>
      <c r="BB1062" s="14">
        <f>VLOOKUP($B1062,[2]Sheet3!$G:$CZ,39,0)</f>
        <v>0</v>
      </c>
      <c r="BC1062" s="14">
        <f>VLOOKUP($B1062,[2]Sheet3!$G:$CZ,40,0)</f>
        <v>0</v>
      </c>
      <c r="BD1062" s="14">
        <f>VLOOKUP($B1062,[2]Sheet3!$G:$CZ,41,0)</f>
        <v>0</v>
      </c>
      <c r="BE1062" s="14">
        <f>VLOOKUP($B1062,[2]Sheet3!$G:$CZ,42,0)</f>
        <v>0</v>
      </c>
      <c r="BF1062" s="14">
        <f>VLOOKUP($B1062,[2]Sheet3!$G:$CZ,43,0)</f>
        <v>0</v>
      </c>
      <c r="BG1062" s="14">
        <f>VLOOKUP($B1062,[2]Sheet3!$G:$CZ,44,0)</f>
        <v>0</v>
      </c>
      <c r="BH1062" s="14">
        <f>VLOOKUP($B1062,[2]Sheet3!$G:$CZ,45,0)</f>
        <v>0</v>
      </c>
      <c r="BI1062" s="14">
        <f>VLOOKUP($B1062,[2]Sheet3!$G:$CZ,46,0)</f>
        <v>0</v>
      </c>
      <c r="BJ1062" s="14">
        <f>VLOOKUP($B1062,[2]Sheet3!$G:$CZ,47,0)</f>
        <v>0</v>
      </c>
      <c r="BK1062" s="14">
        <f>VLOOKUP($B1062,[2]Sheet3!$G:$CZ,48,0)</f>
        <v>0</v>
      </c>
      <c r="BL1062" s="14">
        <f>VLOOKUP($B1062,[2]Sheet3!$G:$CZ,49,0)</f>
        <v>0</v>
      </c>
      <c r="BM1062" s="14">
        <f>VLOOKUP($B1062,[2]Sheet3!$G:$CZ,50,0)</f>
        <v>0</v>
      </c>
      <c r="BN1062" s="14">
        <f>VLOOKUP($B1062,[2]Sheet3!$G:$CZ,51,0)</f>
        <v>0</v>
      </c>
      <c r="BO1062" s="14">
        <f>VLOOKUP($B1062,[2]Sheet3!$G:$CZ,52,0)</f>
        <v>0</v>
      </c>
      <c r="BP1062" s="14">
        <f>VLOOKUP($B1062,[2]Sheet3!$G:$CZ,53,0)</f>
        <v>0</v>
      </c>
      <c r="BQ1062" s="14">
        <f>VLOOKUP($B1062,[2]Sheet3!$G:$CZ,54,0)</f>
        <v>0</v>
      </c>
      <c r="BR1062" s="14">
        <f>VLOOKUP($B1062,[2]Sheet3!$G:$CZ,55,0)</f>
        <v>0</v>
      </c>
      <c r="BS1062" s="14">
        <f>VLOOKUP($B1062,[2]Sheet3!$G:$CZ,56,0)</f>
        <v>0</v>
      </c>
      <c r="BT1062" s="14">
        <f>VLOOKUP($B1062,[2]Sheet3!$G:$CZ,57,0)</f>
        <v>0</v>
      </c>
      <c r="BU1062" s="14">
        <f>VLOOKUP($B1062,[2]Sheet3!$G:$CZ,58,0)</f>
        <v>0</v>
      </c>
      <c r="BV1062" s="14">
        <f>VLOOKUP($B1062,[2]Sheet3!$G:$CZ,59,0)</f>
        <v>0</v>
      </c>
      <c r="BW1062" s="14">
        <f>VLOOKUP($B1062,[2]Sheet3!$G:$CZ,60,0)</f>
        <v>0</v>
      </c>
      <c r="BX1062" s="14">
        <f>VLOOKUP($B1062,[2]Sheet3!$G:$CZ,61,0)</f>
        <v>0</v>
      </c>
      <c r="BY1062" s="14">
        <f>VLOOKUP($B1062,[2]Sheet3!$G:$CZ,62,0)</f>
        <v>0</v>
      </c>
      <c r="BZ1062" s="14">
        <f>VLOOKUP($B1062,[2]Sheet3!$G:$CZ,63,0)</f>
        <v>0</v>
      </c>
      <c r="CA1062" s="14">
        <f>VLOOKUP($B1062,[2]Sheet3!$G:$CZ,64,0)</f>
        <v>0</v>
      </c>
      <c r="CB1062" s="14">
        <f>VLOOKUP($B1062,[2]Sheet3!$G:$CZ,65,0)</f>
        <v>0</v>
      </c>
      <c r="CC1062" s="14">
        <f>VLOOKUP($B1062,[2]Sheet3!$G:$CZ,66,0)</f>
        <v>0</v>
      </c>
      <c r="CD1062" s="14">
        <f>VLOOKUP($B1062,[2]Sheet3!$G:$CZ,67,0)</f>
        <v>0</v>
      </c>
      <c r="CE1062" s="14">
        <f>VLOOKUP($B1062,[2]Sheet3!$G:$CZ,68,0)</f>
        <v>0</v>
      </c>
      <c r="CF1062" s="14">
        <f>VLOOKUP($B1062,[2]Sheet3!$G:$CZ,69,0)</f>
        <v>0</v>
      </c>
      <c r="CG1062" s="14">
        <f>VLOOKUP($B1062,[2]Sheet3!$G:$CZ,70,0)</f>
        <v>0</v>
      </c>
      <c r="CH1062" s="14">
        <f>VLOOKUP($B1062,[2]Sheet3!$G:$CZ,71,0)</f>
        <v>0</v>
      </c>
      <c r="CI1062" s="14">
        <f>VLOOKUP($B1062,[2]Sheet3!$G:$CZ,72,0)</f>
        <v>0</v>
      </c>
      <c r="CJ1062" s="14">
        <f>VLOOKUP($B1062,[2]Sheet3!$G:$CZ,73,0)</f>
        <v>0</v>
      </c>
      <c r="CK1062" s="14">
        <f>VLOOKUP($B1062,[2]Sheet3!$G:$CZ,74,0)</f>
        <v>0</v>
      </c>
      <c r="CL1062" s="14">
        <f>VLOOKUP($B1062,[2]Sheet3!$G:$CZ,75,0)</f>
        <v>0</v>
      </c>
      <c r="CM1062" s="14">
        <f>VLOOKUP($B1062,[2]Sheet3!$G:$CZ,76,0)</f>
        <v>0</v>
      </c>
      <c r="CN1062" s="14">
        <f>VLOOKUP($B1062,[2]Sheet3!$G:$CZ,77,0)</f>
        <v>0</v>
      </c>
      <c r="CO1062" s="14">
        <f>VLOOKUP($B1062,[2]Sheet3!$G:$CZ,78,0)</f>
        <v>0</v>
      </c>
      <c r="CP1062" s="14">
        <f>VLOOKUP($B1062,[2]Sheet3!$G:$CZ,79,0)</f>
        <v>0</v>
      </c>
      <c r="CQ1062" s="14">
        <f>VLOOKUP($B1062,[2]Sheet3!$G:$CZ,80,0)</f>
        <v>0</v>
      </c>
      <c r="CR1062" s="14">
        <f>VLOOKUP($B1062,[2]Sheet3!$G:$CZ,81,0)</f>
        <v>0</v>
      </c>
      <c r="CS1062" s="14">
        <f>VLOOKUP($B1062,[2]Sheet3!$G:$CZ,82,0)</f>
        <v>0</v>
      </c>
      <c r="CT1062" s="14">
        <f>VLOOKUP($B1062,[2]Sheet3!$G:$CZ,83,0)</f>
        <v>0</v>
      </c>
      <c r="CU1062" s="14">
        <f>VLOOKUP($B1062,[2]Sheet3!$G:$CZ,84,0)</f>
        <v>0</v>
      </c>
      <c r="CV1062" s="14">
        <f>VLOOKUP($B1062,[2]Sheet3!$G:$CZ,85,0)</f>
        <v>0</v>
      </c>
      <c r="CW1062" s="14">
        <f>VLOOKUP($B1062,[2]Sheet3!$G:$CZ,86,0)</f>
        <v>0</v>
      </c>
      <c r="CX1062" s="14">
        <f>VLOOKUP($B1062,[2]Sheet3!$G:$CZ,87,0)</f>
        <v>0</v>
      </c>
      <c r="CY1062" s="14">
        <f>VLOOKUP($B1062,[2]Sheet3!$G:$CZ,88,0)</f>
        <v>0</v>
      </c>
      <c r="CZ1062" s="14">
        <f>VLOOKUP($B1062,[2]Sheet3!$G:$CZ,89,0)</f>
        <v>0</v>
      </c>
      <c r="DA1062" s="14">
        <f>VLOOKUP($B1062,[2]Sheet3!$G:$CZ,90,0)</f>
        <v>0</v>
      </c>
      <c r="DB1062" s="14">
        <f>VLOOKUP($B1062,[2]Sheet3!$G:$CZ,91,0)</f>
        <v>0</v>
      </c>
      <c r="DC1062" s="14">
        <f>VLOOKUP($B1062,[2]Sheet3!$G:$CZ,92,0)</f>
        <v>0</v>
      </c>
      <c r="DD1062" s="14">
        <f>VLOOKUP($B1062,[2]Sheet3!$G:$CZ,93,0)</f>
        <v>0</v>
      </c>
      <c r="DE1062" s="14">
        <f>VLOOKUP($B1062,[2]Sheet3!$G:$CZ,94,0)</f>
        <v>0</v>
      </c>
      <c r="DF1062" s="14">
        <f>VLOOKUP($B1062,[2]Sheet3!$G:$CZ,95,0)</f>
        <v>0</v>
      </c>
      <c r="DG1062" s="14">
        <f>VLOOKUP($B1062,[2]Sheet3!$G:$CZ,96,0)</f>
        <v>0</v>
      </c>
      <c r="DH1062" s="14">
        <f>VLOOKUP($B1062,[2]Sheet3!$G:$CZ,97,0)</f>
        <v>0</v>
      </c>
      <c r="DI1062" s="14">
        <f>VLOOKUP($B1062,[2]Sheet3!$G:$CZ,98,0)</f>
        <v>0</v>
      </c>
    </row>
    <row r="1063" spans="1:113" x14ac:dyDescent="0.3">
      <c r="A1063" s="9" t="str">
        <f t="shared" si="50"/>
        <v>SB4098</v>
      </c>
      <c r="B1063" s="15" t="s">
        <v>2407</v>
      </c>
      <c r="C1063" s="15" t="s">
        <v>2408</v>
      </c>
      <c r="F1063" s="7" t="s">
        <v>15</v>
      </c>
      <c r="G1063" s="12" t="s">
        <v>4555</v>
      </c>
      <c r="H1063" s="12" t="str">
        <f>VLOOKUP($B1063,[1]Sheet1!$A:$G,5,0)</f>
        <v>rajeesh.krishnan@redingtongroup.com</v>
      </c>
      <c r="I1063" s="12" t="str">
        <f>VLOOKUP($B1063,[1]Sheet1!$A:$G,7,0)</f>
        <v>vikram.kumar@redingtongroup.com</v>
      </c>
      <c r="J1063" s="12" t="s">
        <v>82</v>
      </c>
      <c r="K1063" s="7"/>
      <c r="L1063" s="7"/>
      <c r="M1063" s="8"/>
      <c r="N1063" s="7" t="str">
        <f t="shared" si="48"/>
        <v>rajeesh.krishnan@redingtongroup.com; vikram.kumar@redingtongroup.com; nilesh.phirke@redingtongroup.com;christopher.joseph@redingtongroup.com</v>
      </c>
      <c r="O1063" s="7" t="str">
        <f t="shared" si="49"/>
        <v>SB4098</v>
      </c>
      <c r="P1063" s="8" t="s">
        <v>5215</v>
      </c>
      <c r="Q1063" s="14">
        <f>VLOOKUP($B1063,[2]Sheet3!$G:$CZ,2,0)</f>
        <v>2400306399</v>
      </c>
      <c r="R1063" s="14">
        <f>VLOOKUP($B1063,[2]Sheet3!$G:$CZ,3,0)</f>
        <v>2400306402</v>
      </c>
      <c r="S1063" s="14">
        <f>VLOOKUP($B1063,[2]Sheet3!$G:$CZ,4,0)</f>
        <v>0</v>
      </c>
      <c r="T1063" s="14">
        <f>VLOOKUP($B1063,[2]Sheet3!$G:$CZ,5,0)</f>
        <v>0</v>
      </c>
      <c r="U1063" s="14">
        <f>VLOOKUP($B1063,[2]Sheet3!$G:$CZ,6,0)</f>
        <v>0</v>
      </c>
      <c r="V1063" s="14">
        <f>VLOOKUP($B1063,[2]Sheet3!$G:$CZ,7,0)</f>
        <v>0</v>
      </c>
      <c r="W1063" s="14">
        <f>VLOOKUP($B1063,[2]Sheet3!$G:$CZ,8,0)</f>
        <v>0</v>
      </c>
      <c r="X1063" s="14">
        <f>VLOOKUP($B1063,[2]Sheet3!$G:$CZ,9,0)</f>
        <v>0</v>
      </c>
      <c r="Y1063" s="14">
        <f>VLOOKUP($B1063,[2]Sheet3!$G:$CZ,10,0)</f>
        <v>0</v>
      </c>
      <c r="Z1063" s="14">
        <f>VLOOKUP($B1063,[2]Sheet3!$G:$CZ,11,0)</f>
        <v>0</v>
      </c>
      <c r="AA1063" s="14">
        <f>VLOOKUP($B1063,[2]Sheet3!$G:$CZ,12,0)</f>
        <v>0</v>
      </c>
      <c r="AB1063" s="14">
        <f>VLOOKUP($B1063,[2]Sheet3!$G:$CZ,13,0)</f>
        <v>0</v>
      </c>
      <c r="AC1063" s="14">
        <f>VLOOKUP($B1063,[2]Sheet3!$G:$CZ,14,0)</f>
        <v>0</v>
      </c>
      <c r="AD1063" s="14">
        <f>VLOOKUP($B1063,[2]Sheet3!$G:$CZ,15,0)</f>
        <v>0</v>
      </c>
      <c r="AE1063" s="14">
        <f>VLOOKUP($B1063,[2]Sheet3!$G:$CZ,16,0)</f>
        <v>0</v>
      </c>
      <c r="AF1063" s="14">
        <f>VLOOKUP($B1063,[2]Sheet3!$G:$CZ,17,0)</f>
        <v>0</v>
      </c>
      <c r="AG1063" s="14">
        <f>VLOOKUP($B1063,[2]Sheet3!$G:$CZ,18,0)</f>
        <v>0</v>
      </c>
      <c r="AH1063" s="14">
        <f>VLOOKUP($B1063,[2]Sheet3!$G:$CZ,19,0)</f>
        <v>0</v>
      </c>
      <c r="AI1063" s="14">
        <f>VLOOKUP($B1063,[2]Sheet3!$G:$CZ,20,0)</f>
        <v>0</v>
      </c>
      <c r="AJ1063" s="14">
        <f>VLOOKUP($B1063,[2]Sheet3!$G:$CZ,21,0)</f>
        <v>0</v>
      </c>
      <c r="AK1063" s="14">
        <f>VLOOKUP($B1063,[2]Sheet3!$G:$CZ,22,0)</f>
        <v>0</v>
      </c>
      <c r="AL1063" s="14">
        <f>VLOOKUP($B1063,[2]Sheet3!$G:$CZ,23,0)</f>
        <v>0</v>
      </c>
      <c r="AM1063" s="14">
        <f>VLOOKUP($B1063,[2]Sheet3!$G:$CZ,24,0)</f>
        <v>0</v>
      </c>
      <c r="AN1063" s="14">
        <f>VLOOKUP($B1063,[2]Sheet3!$G:$CZ,25,0)</f>
        <v>0</v>
      </c>
      <c r="AO1063" s="14">
        <f>VLOOKUP($B1063,[2]Sheet3!$G:$CZ,26,0)</f>
        <v>0</v>
      </c>
      <c r="AP1063" s="14">
        <f>VLOOKUP($B1063,[2]Sheet3!$G:$CZ,27,0)</f>
        <v>0</v>
      </c>
      <c r="AQ1063" s="14">
        <f>VLOOKUP($B1063,[2]Sheet3!$G:$CZ,28,0)</f>
        <v>0</v>
      </c>
      <c r="AR1063" s="14">
        <f>VLOOKUP($B1063,[2]Sheet3!$G:$CZ,29,0)</f>
        <v>0</v>
      </c>
      <c r="AS1063" s="14">
        <f>VLOOKUP($B1063,[2]Sheet3!$G:$CZ,30,0)</f>
        <v>0</v>
      </c>
      <c r="AT1063" s="14">
        <f>VLOOKUP($B1063,[2]Sheet3!$G:$CZ,31,0)</f>
        <v>0</v>
      </c>
      <c r="AU1063" s="14">
        <f>VLOOKUP($B1063,[2]Sheet3!$G:$CZ,32,0)</f>
        <v>0</v>
      </c>
      <c r="AV1063" s="14">
        <f>VLOOKUP($B1063,[2]Sheet3!$G:$CZ,33,0)</f>
        <v>0</v>
      </c>
      <c r="AW1063" s="14">
        <f>VLOOKUP($B1063,[2]Sheet3!$G:$CZ,34,0)</f>
        <v>0</v>
      </c>
      <c r="AX1063" s="14">
        <f>VLOOKUP($B1063,[2]Sheet3!$G:$CZ,35,0)</f>
        <v>0</v>
      </c>
      <c r="AY1063" s="14">
        <f>VLOOKUP($B1063,[2]Sheet3!$G:$CZ,36,0)</f>
        <v>0</v>
      </c>
      <c r="AZ1063" s="14">
        <f>VLOOKUP($B1063,[2]Sheet3!$G:$CZ,37,0)</f>
        <v>0</v>
      </c>
      <c r="BA1063" s="14">
        <f>VLOOKUP($B1063,[2]Sheet3!$G:$CZ,38,0)</f>
        <v>0</v>
      </c>
      <c r="BB1063" s="14">
        <f>VLOOKUP($B1063,[2]Sheet3!$G:$CZ,39,0)</f>
        <v>0</v>
      </c>
      <c r="BC1063" s="14">
        <f>VLOOKUP($B1063,[2]Sheet3!$G:$CZ,40,0)</f>
        <v>0</v>
      </c>
      <c r="BD1063" s="14">
        <f>VLOOKUP($B1063,[2]Sheet3!$G:$CZ,41,0)</f>
        <v>0</v>
      </c>
      <c r="BE1063" s="14">
        <f>VLOOKUP($B1063,[2]Sheet3!$G:$CZ,42,0)</f>
        <v>0</v>
      </c>
      <c r="BF1063" s="14">
        <f>VLOOKUP($B1063,[2]Sheet3!$G:$CZ,43,0)</f>
        <v>0</v>
      </c>
      <c r="BG1063" s="14">
        <f>VLOOKUP($B1063,[2]Sheet3!$G:$CZ,44,0)</f>
        <v>0</v>
      </c>
      <c r="BH1063" s="14">
        <f>VLOOKUP($B1063,[2]Sheet3!$G:$CZ,45,0)</f>
        <v>0</v>
      </c>
      <c r="BI1063" s="14">
        <f>VLOOKUP($B1063,[2]Sheet3!$G:$CZ,46,0)</f>
        <v>0</v>
      </c>
      <c r="BJ1063" s="14">
        <f>VLOOKUP($B1063,[2]Sheet3!$G:$CZ,47,0)</f>
        <v>0</v>
      </c>
      <c r="BK1063" s="14">
        <f>VLOOKUP($B1063,[2]Sheet3!$G:$CZ,48,0)</f>
        <v>0</v>
      </c>
      <c r="BL1063" s="14">
        <f>VLOOKUP($B1063,[2]Sheet3!$G:$CZ,49,0)</f>
        <v>0</v>
      </c>
      <c r="BM1063" s="14">
        <f>VLOOKUP($B1063,[2]Sheet3!$G:$CZ,50,0)</f>
        <v>0</v>
      </c>
      <c r="BN1063" s="14">
        <f>VLOOKUP($B1063,[2]Sheet3!$G:$CZ,51,0)</f>
        <v>0</v>
      </c>
      <c r="BO1063" s="14">
        <f>VLOOKUP($B1063,[2]Sheet3!$G:$CZ,52,0)</f>
        <v>0</v>
      </c>
      <c r="BP1063" s="14">
        <f>VLOOKUP($B1063,[2]Sheet3!$G:$CZ,53,0)</f>
        <v>0</v>
      </c>
      <c r="BQ1063" s="14">
        <f>VLOOKUP($B1063,[2]Sheet3!$G:$CZ,54,0)</f>
        <v>0</v>
      </c>
      <c r="BR1063" s="14">
        <f>VLOOKUP($B1063,[2]Sheet3!$G:$CZ,55,0)</f>
        <v>0</v>
      </c>
      <c r="BS1063" s="14">
        <f>VLOOKUP($B1063,[2]Sheet3!$G:$CZ,56,0)</f>
        <v>0</v>
      </c>
      <c r="BT1063" s="14">
        <f>VLOOKUP($B1063,[2]Sheet3!$G:$CZ,57,0)</f>
        <v>0</v>
      </c>
      <c r="BU1063" s="14">
        <f>VLOOKUP($B1063,[2]Sheet3!$G:$CZ,58,0)</f>
        <v>0</v>
      </c>
      <c r="BV1063" s="14">
        <f>VLOOKUP($B1063,[2]Sheet3!$G:$CZ,59,0)</f>
        <v>0</v>
      </c>
      <c r="BW1063" s="14">
        <f>VLOOKUP($B1063,[2]Sheet3!$G:$CZ,60,0)</f>
        <v>0</v>
      </c>
      <c r="BX1063" s="14">
        <f>VLOOKUP($B1063,[2]Sheet3!$G:$CZ,61,0)</f>
        <v>0</v>
      </c>
      <c r="BY1063" s="14">
        <f>VLOOKUP($B1063,[2]Sheet3!$G:$CZ,62,0)</f>
        <v>0</v>
      </c>
      <c r="BZ1063" s="14">
        <f>VLOOKUP($B1063,[2]Sheet3!$G:$CZ,63,0)</f>
        <v>0</v>
      </c>
      <c r="CA1063" s="14">
        <f>VLOOKUP($B1063,[2]Sheet3!$G:$CZ,64,0)</f>
        <v>0</v>
      </c>
      <c r="CB1063" s="14">
        <f>VLOOKUP($B1063,[2]Sheet3!$G:$CZ,65,0)</f>
        <v>0</v>
      </c>
      <c r="CC1063" s="14">
        <f>VLOOKUP($B1063,[2]Sheet3!$G:$CZ,66,0)</f>
        <v>0</v>
      </c>
      <c r="CD1063" s="14">
        <f>VLOOKUP($B1063,[2]Sheet3!$G:$CZ,67,0)</f>
        <v>0</v>
      </c>
      <c r="CE1063" s="14">
        <f>VLOOKUP($B1063,[2]Sheet3!$G:$CZ,68,0)</f>
        <v>0</v>
      </c>
      <c r="CF1063" s="14">
        <f>VLOOKUP($B1063,[2]Sheet3!$G:$CZ,69,0)</f>
        <v>0</v>
      </c>
      <c r="CG1063" s="14">
        <f>VLOOKUP($B1063,[2]Sheet3!$G:$CZ,70,0)</f>
        <v>0</v>
      </c>
      <c r="CH1063" s="14">
        <f>VLOOKUP($B1063,[2]Sheet3!$G:$CZ,71,0)</f>
        <v>0</v>
      </c>
      <c r="CI1063" s="14">
        <f>VLOOKUP($B1063,[2]Sheet3!$G:$CZ,72,0)</f>
        <v>0</v>
      </c>
      <c r="CJ1063" s="14">
        <f>VLOOKUP($B1063,[2]Sheet3!$G:$CZ,73,0)</f>
        <v>0</v>
      </c>
      <c r="CK1063" s="14">
        <f>VLOOKUP($B1063,[2]Sheet3!$G:$CZ,74,0)</f>
        <v>0</v>
      </c>
      <c r="CL1063" s="14">
        <f>VLOOKUP($B1063,[2]Sheet3!$G:$CZ,75,0)</f>
        <v>0</v>
      </c>
      <c r="CM1063" s="14">
        <f>VLOOKUP($B1063,[2]Sheet3!$G:$CZ,76,0)</f>
        <v>0</v>
      </c>
      <c r="CN1063" s="14">
        <f>VLOOKUP($B1063,[2]Sheet3!$G:$CZ,77,0)</f>
        <v>0</v>
      </c>
      <c r="CO1063" s="14">
        <f>VLOOKUP($B1063,[2]Sheet3!$G:$CZ,78,0)</f>
        <v>0</v>
      </c>
      <c r="CP1063" s="14">
        <f>VLOOKUP($B1063,[2]Sheet3!$G:$CZ,79,0)</f>
        <v>0</v>
      </c>
      <c r="CQ1063" s="14">
        <f>VLOOKUP($B1063,[2]Sheet3!$G:$CZ,80,0)</f>
        <v>0</v>
      </c>
      <c r="CR1063" s="14">
        <f>VLOOKUP($B1063,[2]Sheet3!$G:$CZ,81,0)</f>
        <v>0</v>
      </c>
      <c r="CS1063" s="14">
        <f>VLOOKUP($B1063,[2]Sheet3!$G:$CZ,82,0)</f>
        <v>0</v>
      </c>
      <c r="CT1063" s="14">
        <f>VLOOKUP($B1063,[2]Sheet3!$G:$CZ,83,0)</f>
        <v>0</v>
      </c>
      <c r="CU1063" s="14">
        <f>VLOOKUP($B1063,[2]Sheet3!$G:$CZ,84,0)</f>
        <v>0</v>
      </c>
      <c r="CV1063" s="14">
        <f>VLOOKUP($B1063,[2]Sheet3!$G:$CZ,85,0)</f>
        <v>0</v>
      </c>
      <c r="CW1063" s="14">
        <f>VLOOKUP($B1063,[2]Sheet3!$G:$CZ,86,0)</f>
        <v>0</v>
      </c>
      <c r="CX1063" s="14">
        <f>VLOOKUP($B1063,[2]Sheet3!$G:$CZ,87,0)</f>
        <v>0</v>
      </c>
      <c r="CY1063" s="14">
        <f>VLOOKUP($B1063,[2]Sheet3!$G:$CZ,88,0)</f>
        <v>0</v>
      </c>
      <c r="CZ1063" s="14">
        <f>VLOOKUP($B1063,[2]Sheet3!$G:$CZ,89,0)</f>
        <v>0</v>
      </c>
      <c r="DA1063" s="14">
        <f>VLOOKUP($B1063,[2]Sheet3!$G:$CZ,90,0)</f>
        <v>0</v>
      </c>
      <c r="DB1063" s="14">
        <f>VLOOKUP($B1063,[2]Sheet3!$G:$CZ,91,0)</f>
        <v>0</v>
      </c>
      <c r="DC1063" s="14">
        <f>VLOOKUP($B1063,[2]Sheet3!$G:$CZ,92,0)</f>
        <v>0</v>
      </c>
      <c r="DD1063" s="14">
        <f>VLOOKUP($B1063,[2]Sheet3!$G:$CZ,93,0)</f>
        <v>0</v>
      </c>
      <c r="DE1063" s="14">
        <f>VLOOKUP($B1063,[2]Sheet3!$G:$CZ,94,0)</f>
        <v>0</v>
      </c>
      <c r="DF1063" s="14">
        <f>VLOOKUP($B1063,[2]Sheet3!$G:$CZ,95,0)</f>
        <v>0</v>
      </c>
      <c r="DG1063" s="14">
        <f>VLOOKUP($B1063,[2]Sheet3!$G:$CZ,96,0)</f>
        <v>0</v>
      </c>
      <c r="DH1063" s="14">
        <f>VLOOKUP($B1063,[2]Sheet3!$G:$CZ,97,0)</f>
        <v>0</v>
      </c>
      <c r="DI1063" s="14">
        <f>VLOOKUP($B1063,[2]Sheet3!$G:$CZ,98,0)</f>
        <v>0</v>
      </c>
    </row>
    <row r="1064" spans="1:113" x14ac:dyDescent="0.3">
      <c r="A1064" s="9" t="str">
        <f t="shared" si="50"/>
        <v>S44409</v>
      </c>
      <c r="B1064" s="15" t="s">
        <v>2409</v>
      </c>
      <c r="C1064" s="15" t="s">
        <v>2410</v>
      </c>
      <c r="F1064" s="7" t="s">
        <v>15</v>
      </c>
      <c r="G1064" s="12" t="s">
        <v>4556</v>
      </c>
      <c r="H1064" s="12" t="str">
        <f>VLOOKUP($B1064,[1]Sheet1!$A:$G,5,0)</f>
        <v>jitin.sebastian@redingtongroup.com</v>
      </c>
      <c r="I1064" s="12" t="str">
        <f>VLOOKUP($B1064,[1]Sheet1!$A:$G,7,0)</f>
        <v>vikram.kumar@redingtongroup.com</v>
      </c>
      <c r="J1064" s="12" t="s">
        <v>82</v>
      </c>
      <c r="K1064" s="7"/>
      <c r="L1064" s="7"/>
      <c r="M1064" s="8"/>
      <c r="N1064" s="7" t="str">
        <f t="shared" si="48"/>
        <v>jitin.sebastian@redingtongroup.com; vikram.kumar@redingtongroup.com; nilesh.phirke@redingtongroup.com;christopher.joseph@redingtongroup.com</v>
      </c>
      <c r="O1064" s="7" t="str">
        <f t="shared" si="49"/>
        <v>S44409</v>
      </c>
      <c r="P1064" s="8" t="s">
        <v>5215</v>
      </c>
      <c r="Q1064" s="14">
        <f>VLOOKUP($B1064,[2]Sheet3!$G:$CZ,2,0)</f>
        <v>2400301214</v>
      </c>
      <c r="R1064" s="14">
        <f>VLOOKUP($B1064,[2]Sheet3!$G:$CZ,3,0)</f>
        <v>2400308666</v>
      </c>
      <c r="S1064" s="14">
        <f>VLOOKUP($B1064,[2]Sheet3!$G:$CZ,4,0)</f>
        <v>0</v>
      </c>
      <c r="T1064" s="14">
        <f>VLOOKUP($B1064,[2]Sheet3!$G:$CZ,5,0)</f>
        <v>0</v>
      </c>
      <c r="U1064" s="14">
        <f>VLOOKUP($B1064,[2]Sheet3!$G:$CZ,6,0)</f>
        <v>0</v>
      </c>
      <c r="V1064" s="14">
        <f>VLOOKUP($B1064,[2]Sheet3!$G:$CZ,7,0)</f>
        <v>0</v>
      </c>
      <c r="W1064" s="14">
        <f>VLOOKUP($B1064,[2]Sheet3!$G:$CZ,8,0)</f>
        <v>0</v>
      </c>
      <c r="X1064" s="14">
        <f>VLOOKUP($B1064,[2]Sheet3!$G:$CZ,9,0)</f>
        <v>0</v>
      </c>
      <c r="Y1064" s="14">
        <f>VLOOKUP($B1064,[2]Sheet3!$G:$CZ,10,0)</f>
        <v>0</v>
      </c>
      <c r="Z1064" s="14">
        <f>VLOOKUP($B1064,[2]Sheet3!$G:$CZ,11,0)</f>
        <v>0</v>
      </c>
      <c r="AA1064" s="14">
        <f>VLOOKUP($B1064,[2]Sheet3!$G:$CZ,12,0)</f>
        <v>0</v>
      </c>
      <c r="AB1064" s="14">
        <f>VLOOKUP($B1064,[2]Sheet3!$G:$CZ,13,0)</f>
        <v>0</v>
      </c>
      <c r="AC1064" s="14">
        <f>VLOOKUP($B1064,[2]Sheet3!$G:$CZ,14,0)</f>
        <v>0</v>
      </c>
      <c r="AD1064" s="14">
        <f>VLOOKUP($B1064,[2]Sheet3!$G:$CZ,15,0)</f>
        <v>0</v>
      </c>
      <c r="AE1064" s="14">
        <f>VLOOKUP($B1064,[2]Sheet3!$G:$CZ,16,0)</f>
        <v>0</v>
      </c>
      <c r="AF1064" s="14">
        <f>VLOOKUP($B1064,[2]Sheet3!$G:$CZ,17,0)</f>
        <v>0</v>
      </c>
      <c r="AG1064" s="14">
        <f>VLOOKUP($B1064,[2]Sheet3!$G:$CZ,18,0)</f>
        <v>0</v>
      </c>
      <c r="AH1064" s="14">
        <f>VLOOKUP($B1064,[2]Sheet3!$G:$CZ,19,0)</f>
        <v>0</v>
      </c>
      <c r="AI1064" s="14">
        <f>VLOOKUP($B1064,[2]Sheet3!$G:$CZ,20,0)</f>
        <v>0</v>
      </c>
      <c r="AJ1064" s="14">
        <f>VLOOKUP($B1064,[2]Sheet3!$G:$CZ,21,0)</f>
        <v>0</v>
      </c>
      <c r="AK1064" s="14">
        <f>VLOOKUP($B1064,[2]Sheet3!$G:$CZ,22,0)</f>
        <v>0</v>
      </c>
      <c r="AL1064" s="14">
        <f>VLOOKUP($B1064,[2]Sheet3!$G:$CZ,23,0)</f>
        <v>0</v>
      </c>
      <c r="AM1064" s="14">
        <f>VLOOKUP($B1064,[2]Sheet3!$G:$CZ,24,0)</f>
        <v>0</v>
      </c>
      <c r="AN1064" s="14">
        <f>VLOOKUP($B1064,[2]Sheet3!$G:$CZ,25,0)</f>
        <v>0</v>
      </c>
      <c r="AO1064" s="14">
        <f>VLOOKUP($B1064,[2]Sheet3!$G:$CZ,26,0)</f>
        <v>0</v>
      </c>
      <c r="AP1064" s="14">
        <f>VLOOKUP($B1064,[2]Sheet3!$G:$CZ,27,0)</f>
        <v>0</v>
      </c>
      <c r="AQ1064" s="14">
        <f>VLOOKUP($B1064,[2]Sheet3!$G:$CZ,28,0)</f>
        <v>0</v>
      </c>
      <c r="AR1064" s="14">
        <f>VLOOKUP($B1064,[2]Sheet3!$G:$CZ,29,0)</f>
        <v>0</v>
      </c>
      <c r="AS1064" s="14">
        <f>VLOOKUP($B1064,[2]Sheet3!$G:$CZ,30,0)</f>
        <v>0</v>
      </c>
      <c r="AT1064" s="14">
        <f>VLOOKUP($B1064,[2]Sheet3!$G:$CZ,31,0)</f>
        <v>0</v>
      </c>
      <c r="AU1064" s="14">
        <f>VLOOKUP($B1064,[2]Sheet3!$G:$CZ,32,0)</f>
        <v>0</v>
      </c>
      <c r="AV1064" s="14">
        <f>VLOOKUP($B1064,[2]Sheet3!$G:$CZ,33,0)</f>
        <v>0</v>
      </c>
      <c r="AW1064" s="14">
        <f>VLOOKUP($B1064,[2]Sheet3!$G:$CZ,34,0)</f>
        <v>0</v>
      </c>
      <c r="AX1064" s="14">
        <f>VLOOKUP($B1064,[2]Sheet3!$G:$CZ,35,0)</f>
        <v>0</v>
      </c>
      <c r="AY1064" s="14">
        <f>VLOOKUP($B1064,[2]Sheet3!$G:$CZ,36,0)</f>
        <v>0</v>
      </c>
      <c r="AZ1064" s="14">
        <f>VLOOKUP($B1064,[2]Sheet3!$G:$CZ,37,0)</f>
        <v>0</v>
      </c>
      <c r="BA1064" s="14">
        <f>VLOOKUP($B1064,[2]Sheet3!$G:$CZ,38,0)</f>
        <v>0</v>
      </c>
      <c r="BB1064" s="14">
        <f>VLOOKUP($B1064,[2]Sheet3!$G:$CZ,39,0)</f>
        <v>0</v>
      </c>
      <c r="BC1064" s="14">
        <f>VLOOKUP($B1064,[2]Sheet3!$G:$CZ,40,0)</f>
        <v>0</v>
      </c>
      <c r="BD1064" s="14">
        <f>VLOOKUP($B1064,[2]Sheet3!$G:$CZ,41,0)</f>
        <v>0</v>
      </c>
      <c r="BE1064" s="14">
        <f>VLOOKUP($B1064,[2]Sheet3!$G:$CZ,42,0)</f>
        <v>0</v>
      </c>
      <c r="BF1064" s="14">
        <f>VLOOKUP($B1064,[2]Sheet3!$G:$CZ,43,0)</f>
        <v>0</v>
      </c>
      <c r="BG1064" s="14">
        <f>VLOOKUP($B1064,[2]Sheet3!$G:$CZ,44,0)</f>
        <v>0</v>
      </c>
      <c r="BH1064" s="14">
        <f>VLOOKUP($B1064,[2]Sheet3!$G:$CZ,45,0)</f>
        <v>0</v>
      </c>
      <c r="BI1064" s="14">
        <f>VLOOKUP($B1064,[2]Sheet3!$G:$CZ,46,0)</f>
        <v>0</v>
      </c>
      <c r="BJ1064" s="14">
        <f>VLOOKUP($B1064,[2]Sheet3!$G:$CZ,47,0)</f>
        <v>0</v>
      </c>
      <c r="BK1064" s="14">
        <f>VLOOKUP($B1064,[2]Sheet3!$G:$CZ,48,0)</f>
        <v>0</v>
      </c>
      <c r="BL1064" s="14">
        <f>VLOOKUP($B1064,[2]Sheet3!$G:$CZ,49,0)</f>
        <v>0</v>
      </c>
      <c r="BM1064" s="14">
        <f>VLOOKUP($B1064,[2]Sheet3!$G:$CZ,50,0)</f>
        <v>0</v>
      </c>
      <c r="BN1064" s="14">
        <f>VLOOKUP($B1064,[2]Sheet3!$G:$CZ,51,0)</f>
        <v>0</v>
      </c>
      <c r="BO1064" s="14">
        <f>VLOOKUP($B1064,[2]Sheet3!$G:$CZ,52,0)</f>
        <v>0</v>
      </c>
      <c r="BP1064" s="14">
        <f>VLOOKUP($B1064,[2]Sheet3!$G:$CZ,53,0)</f>
        <v>0</v>
      </c>
      <c r="BQ1064" s="14">
        <f>VLOOKUP($B1064,[2]Sheet3!$G:$CZ,54,0)</f>
        <v>0</v>
      </c>
      <c r="BR1064" s="14">
        <f>VLOOKUP($B1064,[2]Sheet3!$G:$CZ,55,0)</f>
        <v>0</v>
      </c>
      <c r="BS1064" s="14">
        <f>VLOOKUP($B1064,[2]Sheet3!$G:$CZ,56,0)</f>
        <v>0</v>
      </c>
      <c r="BT1064" s="14">
        <f>VLOOKUP($B1064,[2]Sheet3!$G:$CZ,57,0)</f>
        <v>0</v>
      </c>
      <c r="BU1064" s="14">
        <f>VLOOKUP($B1064,[2]Sheet3!$G:$CZ,58,0)</f>
        <v>0</v>
      </c>
      <c r="BV1064" s="14">
        <f>VLOOKUP($B1064,[2]Sheet3!$G:$CZ,59,0)</f>
        <v>0</v>
      </c>
      <c r="BW1064" s="14">
        <f>VLOOKUP($B1064,[2]Sheet3!$G:$CZ,60,0)</f>
        <v>0</v>
      </c>
      <c r="BX1064" s="14">
        <f>VLOOKUP($B1064,[2]Sheet3!$G:$CZ,61,0)</f>
        <v>0</v>
      </c>
      <c r="BY1064" s="14">
        <f>VLOOKUP($B1064,[2]Sheet3!$G:$CZ,62,0)</f>
        <v>0</v>
      </c>
      <c r="BZ1064" s="14">
        <f>VLOOKUP($B1064,[2]Sheet3!$G:$CZ,63,0)</f>
        <v>0</v>
      </c>
      <c r="CA1064" s="14">
        <f>VLOOKUP($B1064,[2]Sheet3!$G:$CZ,64,0)</f>
        <v>0</v>
      </c>
      <c r="CB1064" s="14">
        <f>VLOOKUP($B1064,[2]Sheet3!$G:$CZ,65,0)</f>
        <v>0</v>
      </c>
      <c r="CC1064" s="14">
        <f>VLOOKUP($B1064,[2]Sheet3!$G:$CZ,66,0)</f>
        <v>0</v>
      </c>
      <c r="CD1064" s="14">
        <f>VLOOKUP($B1064,[2]Sheet3!$G:$CZ,67,0)</f>
        <v>0</v>
      </c>
      <c r="CE1064" s="14">
        <f>VLOOKUP($B1064,[2]Sheet3!$G:$CZ,68,0)</f>
        <v>0</v>
      </c>
      <c r="CF1064" s="14">
        <f>VLOOKUP($B1064,[2]Sheet3!$G:$CZ,69,0)</f>
        <v>0</v>
      </c>
      <c r="CG1064" s="14">
        <f>VLOOKUP($B1064,[2]Sheet3!$G:$CZ,70,0)</f>
        <v>0</v>
      </c>
      <c r="CH1064" s="14">
        <f>VLOOKUP($B1064,[2]Sheet3!$G:$CZ,71,0)</f>
        <v>0</v>
      </c>
      <c r="CI1064" s="14">
        <f>VLOOKUP($B1064,[2]Sheet3!$G:$CZ,72,0)</f>
        <v>0</v>
      </c>
      <c r="CJ1064" s="14">
        <f>VLOOKUP($B1064,[2]Sheet3!$G:$CZ,73,0)</f>
        <v>0</v>
      </c>
      <c r="CK1064" s="14">
        <f>VLOOKUP($B1064,[2]Sheet3!$G:$CZ,74,0)</f>
        <v>0</v>
      </c>
      <c r="CL1064" s="14">
        <f>VLOOKUP($B1064,[2]Sheet3!$G:$CZ,75,0)</f>
        <v>0</v>
      </c>
      <c r="CM1064" s="14">
        <f>VLOOKUP($B1064,[2]Sheet3!$G:$CZ,76,0)</f>
        <v>0</v>
      </c>
      <c r="CN1064" s="14">
        <f>VLOOKUP($B1064,[2]Sheet3!$G:$CZ,77,0)</f>
        <v>0</v>
      </c>
      <c r="CO1064" s="14">
        <f>VLOOKUP($B1064,[2]Sheet3!$G:$CZ,78,0)</f>
        <v>0</v>
      </c>
      <c r="CP1064" s="14">
        <f>VLOOKUP($B1064,[2]Sheet3!$G:$CZ,79,0)</f>
        <v>0</v>
      </c>
      <c r="CQ1064" s="14">
        <f>VLOOKUP($B1064,[2]Sheet3!$G:$CZ,80,0)</f>
        <v>0</v>
      </c>
      <c r="CR1064" s="14">
        <f>VLOOKUP($B1064,[2]Sheet3!$G:$CZ,81,0)</f>
        <v>0</v>
      </c>
      <c r="CS1064" s="14">
        <f>VLOOKUP($B1064,[2]Sheet3!$G:$CZ,82,0)</f>
        <v>0</v>
      </c>
      <c r="CT1064" s="14">
        <f>VLOOKUP($B1064,[2]Sheet3!$G:$CZ,83,0)</f>
        <v>0</v>
      </c>
      <c r="CU1064" s="14">
        <f>VLOOKUP($B1064,[2]Sheet3!$G:$CZ,84,0)</f>
        <v>0</v>
      </c>
      <c r="CV1064" s="14">
        <f>VLOOKUP($B1064,[2]Sheet3!$G:$CZ,85,0)</f>
        <v>0</v>
      </c>
      <c r="CW1064" s="14">
        <f>VLOOKUP($B1064,[2]Sheet3!$G:$CZ,86,0)</f>
        <v>0</v>
      </c>
      <c r="CX1064" s="14">
        <f>VLOOKUP($B1064,[2]Sheet3!$G:$CZ,87,0)</f>
        <v>0</v>
      </c>
      <c r="CY1064" s="14">
        <f>VLOOKUP($B1064,[2]Sheet3!$G:$CZ,88,0)</f>
        <v>0</v>
      </c>
      <c r="CZ1064" s="14">
        <f>VLOOKUP($B1064,[2]Sheet3!$G:$CZ,89,0)</f>
        <v>0</v>
      </c>
      <c r="DA1064" s="14">
        <f>VLOOKUP($B1064,[2]Sheet3!$G:$CZ,90,0)</f>
        <v>0</v>
      </c>
      <c r="DB1064" s="14">
        <f>VLOOKUP($B1064,[2]Sheet3!$G:$CZ,91,0)</f>
        <v>0</v>
      </c>
      <c r="DC1064" s="14">
        <f>VLOOKUP($B1064,[2]Sheet3!$G:$CZ,92,0)</f>
        <v>0</v>
      </c>
      <c r="DD1064" s="14">
        <f>VLOOKUP($B1064,[2]Sheet3!$G:$CZ,93,0)</f>
        <v>0</v>
      </c>
      <c r="DE1064" s="14">
        <f>VLOOKUP($B1064,[2]Sheet3!$G:$CZ,94,0)</f>
        <v>0</v>
      </c>
      <c r="DF1064" s="14">
        <f>VLOOKUP($B1064,[2]Sheet3!$G:$CZ,95,0)</f>
        <v>0</v>
      </c>
      <c r="DG1064" s="14">
        <f>VLOOKUP($B1064,[2]Sheet3!$G:$CZ,96,0)</f>
        <v>0</v>
      </c>
      <c r="DH1064" s="14">
        <f>VLOOKUP($B1064,[2]Sheet3!$G:$CZ,97,0)</f>
        <v>0</v>
      </c>
      <c r="DI1064" s="14">
        <f>VLOOKUP($B1064,[2]Sheet3!$G:$CZ,98,0)</f>
        <v>0</v>
      </c>
    </row>
    <row r="1065" spans="1:113" x14ac:dyDescent="0.3">
      <c r="A1065" s="9" t="str">
        <f t="shared" si="50"/>
        <v>E23334</v>
      </c>
      <c r="B1065" s="15" t="s">
        <v>2411</v>
      </c>
      <c r="C1065" s="15" t="s">
        <v>2412</v>
      </c>
      <c r="F1065" s="7" t="s">
        <v>15</v>
      </c>
      <c r="G1065" s="12" t="s">
        <v>4557</v>
      </c>
      <c r="H1065" s="12" t="str">
        <f>VLOOKUP($B1065,[1]Sheet1!$A:$G,5,0)</f>
        <v>suvendu.mishra@redingtongroup.com</v>
      </c>
      <c r="I1065" s="12" t="str">
        <f>VLOOKUP($B1065,[1]Sheet1!$A:$G,7,0)</f>
        <v>jaswinder.singh@redingtongroup.com</v>
      </c>
      <c r="J1065" s="12" t="s">
        <v>82</v>
      </c>
      <c r="K1065" s="7"/>
      <c r="L1065" s="7"/>
      <c r="M1065" s="8"/>
      <c r="N1065" s="7" t="str">
        <f t="shared" si="48"/>
        <v>suvendu.mishra@redingtongroup.com; jaswinder.singh@redingtongroup.com; nilesh.phirke@redingtongroup.com;christopher.joseph@redingtongroup.com</v>
      </c>
      <c r="O1065" s="7" t="str">
        <f t="shared" si="49"/>
        <v>E23334</v>
      </c>
      <c r="P1065" s="8" t="s">
        <v>5215</v>
      </c>
      <c r="Q1065" s="14">
        <f>VLOOKUP($B1065,[2]Sheet3!$G:$CZ,2,0)</f>
        <v>2400307444</v>
      </c>
      <c r="R1065" s="14">
        <f>VLOOKUP($B1065,[2]Sheet3!$G:$CZ,3,0)</f>
        <v>0</v>
      </c>
      <c r="S1065" s="14">
        <f>VLOOKUP($B1065,[2]Sheet3!$G:$CZ,4,0)</f>
        <v>0</v>
      </c>
      <c r="T1065" s="14">
        <f>VLOOKUP($B1065,[2]Sheet3!$G:$CZ,5,0)</f>
        <v>0</v>
      </c>
      <c r="U1065" s="14">
        <f>VLOOKUP($B1065,[2]Sheet3!$G:$CZ,6,0)</f>
        <v>0</v>
      </c>
      <c r="V1065" s="14">
        <f>VLOOKUP($B1065,[2]Sheet3!$G:$CZ,7,0)</f>
        <v>0</v>
      </c>
      <c r="W1065" s="14">
        <f>VLOOKUP($B1065,[2]Sheet3!$G:$CZ,8,0)</f>
        <v>0</v>
      </c>
      <c r="X1065" s="14">
        <f>VLOOKUP($B1065,[2]Sheet3!$G:$CZ,9,0)</f>
        <v>0</v>
      </c>
      <c r="Y1065" s="14">
        <f>VLOOKUP($B1065,[2]Sheet3!$G:$CZ,10,0)</f>
        <v>0</v>
      </c>
      <c r="Z1065" s="14">
        <f>VLOOKUP($B1065,[2]Sheet3!$G:$CZ,11,0)</f>
        <v>0</v>
      </c>
      <c r="AA1065" s="14">
        <f>VLOOKUP($B1065,[2]Sheet3!$G:$CZ,12,0)</f>
        <v>0</v>
      </c>
      <c r="AB1065" s="14">
        <f>VLOOKUP($B1065,[2]Sheet3!$G:$CZ,13,0)</f>
        <v>0</v>
      </c>
      <c r="AC1065" s="14">
        <f>VLOOKUP($B1065,[2]Sheet3!$G:$CZ,14,0)</f>
        <v>0</v>
      </c>
      <c r="AD1065" s="14">
        <f>VLOOKUP($B1065,[2]Sheet3!$G:$CZ,15,0)</f>
        <v>0</v>
      </c>
      <c r="AE1065" s="14">
        <f>VLOOKUP($B1065,[2]Sheet3!$G:$CZ,16,0)</f>
        <v>0</v>
      </c>
      <c r="AF1065" s="14">
        <f>VLOOKUP($B1065,[2]Sheet3!$G:$CZ,17,0)</f>
        <v>0</v>
      </c>
      <c r="AG1065" s="14">
        <f>VLOOKUP($B1065,[2]Sheet3!$G:$CZ,18,0)</f>
        <v>0</v>
      </c>
      <c r="AH1065" s="14">
        <f>VLOOKUP($B1065,[2]Sheet3!$G:$CZ,19,0)</f>
        <v>0</v>
      </c>
      <c r="AI1065" s="14">
        <f>VLOOKUP($B1065,[2]Sheet3!$G:$CZ,20,0)</f>
        <v>0</v>
      </c>
      <c r="AJ1065" s="14">
        <f>VLOOKUP($B1065,[2]Sheet3!$G:$CZ,21,0)</f>
        <v>0</v>
      </c>
      <c r="AK1065" s="14">
        <f>VLOOKUP($B1065,[2]Sheet3!$G:$CZ,22,0)</f>
        <v>0</v>
      </c>
      <c r="AL1065" s="14">
        <f>VLOOKUP($B1065,[2]Sheet3!$G:$CZ,23,0)</f>
        <v>0</v>
      </c>
      <c r="AM1065" s="14">
        <f>VLOOKUP($B1065,[2]Sheet3!$G:$CZ,24,0)</f>
        <v>0</v>
      </c>
      <c r="AN1065" s="14">
        <f>VLOOKUP($B1065,[2]Sheet3!$G:$CZ,25,0)</f>
        <v>0</v>
      </c>
      <c r="AO1065" s="14">
        <f>VLOOKUP($B1065,[2]Sheet3!$G:$CZ,26,0)</f>
        <v>0</v>
      </c>
      <c r="AP1065" s="14">
        <f>VLOOKUP($B1065,[2]Sheet3!$G:$CZ,27,0)</f>
        <v>0</v>
      </c>
      <c r="AQ1065" s="14">
        <f>VLOOKUP($B1065,[2]Sheet3!$G:$CZ,28,0)</f>
        <v>0</v>
      </c>
      <c r="AR1065" s="14">
        <f>VLOOKUP($B1065,[2]Sheet3!$G:$CZ,29,0)</f>
        <v>0</v>
      </c>
      <c r="AS1065" s="14">
        <f>VLOOKUP($B1065,[2]Sheet3!$G:$CZ,30,0)</f>
        <v>0</v>
      </c>
      <c r="AT1065" s="14">
        <f>VLOOKUP($B1065,[2]Sheet3!$G:$CZ,31,0)</f>
        <v>0</v>
      </c>
      <c r="AU1065" s="14">
        <f>VLOOKUP($B1065,[2]Sheet3!$G:$CZ,32,0)</f>
        <v>0</v>
      </c>
      <c r="AV1065" s="14">
        <f>VLOOKUP($B1065,[2]Sheet3!$G:$CZ,33,0)</f>
        <v>0</v>
      </c>
      <c r="AW1065" s="14">
        <f>VLOOKUP($B1065,[2]Sheet3!$G:$CZ,34,0)</f>
        <v>0</v>
      </c>
      <c r="AX1065" s="14">
        <f>VLOOKUP($B1065,[2]Sheet3!$G:$CZ,35,0)</f>
        <v>0</v>
      </c>
      <c r="AY1065" s="14">
        <f>VLOOKUP($B1065,[2]Sheet3!$G:$CZ,36,0)</f>
        <v>0</v>
      </c>
      <c r="AZ1065" s="14">
        <f>VLOOKUP($B1065,[2]Sheet3!$G:$CZ,37,0)</f>
        <v>0</v>
      </c>
      <c r="BA1065" s="14">
        <f>VLOOKUP($B1065,[2]Sheet3!$G:$CZ,38,0)</f>
        <v>0</v>
      </c>
      <c r="BB1065" s="14">
        <f>VLOOKUP($B1065,[2]Sheet3!$G:$CZ,39,0)</f>
        <v>0</v>
      </c>
      <c r="BC1065" s="14">
        <f>VLOOKUP($B1065,[2]Sheet3!$G:$CZ,40,0)</f>
        <v>0</v>
      </c>
      <c r="BD1065" s="14">
        <f>VLOOKUP($B1065,[2]Sheet3!$G:$CZ,41,0)</f>
        <v>0</v>
      </c>
      <c r="BE1065" s="14">
        <f>VLOOKUP($B1065,[2]Sheet3!$G:$CZ,42,0)</f>
        <v>0</v>
      </c>
      <c r="BF1065" s="14">
        <f>VLOOKUP($B1065,[2]Sheet3!$G:$CZ,43,0)</f>
        <v>0</v>
      </c>
      <c r="BG1065" s="14">
        <f>VLOOKUP($B1065,[2]Sheet3!$G:$CZ,44,0)</f>
        <v>0</v>
      </c>
      <c r="BH1065" s="14">
        <f>VLOOKUP($B1065,[2]Sheet3!$G:$CZ,45,0)</f>
        <v>0</v>
      </c>
      <c r="BI1065" s="14">
        <f>VLOOKUP($B1065,[2]Sheet3!$G:$CZ,46,0)</f>
        <v>0</v>
      </c>
      <c r="BJ1065" s="14">
        <f>VLOOKUP($B1065,[2]Sheet3!$G:$CZ,47,0)</f>
        <v>0</v>
      </c>
      <c r="BK1065" s="14">
        <f>VLOOKUP($B1065,[2]Sheet3!$G:$CZ,48,0)</f>
        <v>0</v>
      </c>
      <c r="BL1065" s="14">
        <f>VLOOKUP($B1065,[2]Sheet3!$G:$CZ,49,0)</f>
        <v>0</v>
      </c>
      <c r="BM1065" s="14">
        <f>VLOOKUP($B1065,[2]Sheet3!$G:$CZ,50,0)</f>
        <v>0</v>
      </c>
      <c r="BN1065" s="14">
        <f>VLOOKUP($B1065,[2]Sheet3!$G:$CZ,51,0)</f>
        <v>0</v>
      </c>
      <c r="BO1065" s="14">
        <f>VLOOKUP($B1065,[2]Sheet3!$G:$CZ,52,0)</f>
        <v>0</v>
      </c>
      <c r="BP1065" s="14">
        <f>VLOOKUP($B1065,[2]Sheet3!$G:$CZ,53,0)</f>
        <v>0</v>
      </c>
      <c r="BQ1065" s="14">
        <f>VLOOKUP($B1065,[2]Sheet3!$G:$CZ,54,0)</f>
        <v>0</v>
      </c>
      <c r="BR1065" s="14">
        <f>VLOOKUP($B1065,[2]Sheet3!$G:$CZ,55,0)</f>
        <v>0</v>
      </c>
      <c r="BS1065" s="14">
        <f>VLOOKUP($B1065,[2]Sheet3!$G:$CZ,56,0)</f>
        <v>0</v>
      </c>
      <c r="BT1065" s="14">
        <f>VLOOKUP($B1065,[2]Sheet3!$G:$CZ,57,0)</f>
        <v>0</v>
      </c>
      <c r="BU1065" s="14">
        <f>VLOOKUP($B1065,[2]Sheet3!$G:$CZ,58,0)</f>
        <v>0</v>
      </c>
      <c r="BV1065" s="14">
        <f>VLOOKUP($B1065,[2]Sheet3!$G:$CZ,59,0)</f>
        <v>0</v>
      </c>
      <c r="BW1065" s="14">
        <f>VLOOKUP($B1065,[2]Sheet3!$G:$CZ,60,0)</f>
        <v>0</v>
      </c>
      <c r="BX1065" s="14">
        <f>VLOOKUP($B1065,[2]Sheet3!$G:$CZ,61,0)</f>
        <v>0</v>
      </c>
      <c r="BY1065" s="14">
        <f>VLOOKUP($B1065,[2]Sheet3!$G:$CZ,62,0)</f>
        <v>0</v>
      </c>
      <c r="BZ1065" s="14">
        <f>VLOOKUP($B1065,[2]Sheet3!$G:$CZ,63,0)</f>
        <v>0</v>
      </c>
      <c r="CA1065" s="14">
        <f>VLOOKUP($B1065,[2]Sheet3!$G:$CZ,64,0)</f>
        <v>0</v>
      </c>
      <c r="CB1065" s="14">
        <f>VLOOKUP($B1065,[2]Sheet3!$G:$CZ,65,0)</f>
        <v>0</v>
      </c>
      <c r="CC1065" s="14">
        <f>VLOOKUP($B1065,[2]Sheet3!$G:$CZ,66,0)</f>
        <v>0</v>
      </c>
      <c r="CD1065" s="14">
        <f>VLOOKUP($B1065,[2]Sheet3!$G:$CZ,67,0)</f>
        <v>0</v>
      </c>
      <c r="CE1065" s="14">
        <f>VLOOKUP($B1065,[2]Sheet3!$G:$CZ,68,0)</f>
        <v>0</v>
      </c>
      <c r="CF1065" s="14">
        <f>VLOOKUP($B1065,[2]Sheet3!$G:$CZ,69,0)</f>
        <v>0</v>
      </c>
      <c r="CG1065" s="14">
        <f>VLOOKUP($B1065,[2]Sheet3!$G:$CZ,70,0)</f>
        <v>0</v>
      </c>
      <c r="CH1065" s="14">
        <f>VLOOKUP($B1065,[2]Sheet3!$G:$CZ,71,0)</f>
        <v>0</v>
      </c>
      <c r="CI1065" s="14">
        <f>VLOOKUP($B1065,[2]Sheet3!$G:$CZ,72,0)</f>
        <v>0</v>
      </c>
      <c r="CJ1065" s="14">
        <f>VLOOKUP($B1065,[2]Sheet3!$G:$CZ,73,0)</f>
        <v>0</v>
      </c>
      <c r="CK1065" s="14">
        <f>VLOOKUP($B1065,[2]Sheet3!$G:$CZ,74,0)</f>
        <v>0</v>
      </c>
      <c r="CL1065" s="14">
        <f>VLOOKUP($B1065,[2]Sheet3!$G:$CZ,75,0)</f>
        <v>0</v>
      </c>
      <c r="CM1065" s="14">
        <f>VLOOKUP($B1065,[2]Sheet3!$G:$CZ,76,0)</f>
        <v>0</v>
      </c>
      <c r="CN1065" s="14">
        <f>VLOOKUP($B1065,[2]Sheet3!$G:$CZ,77,0)</f>
        <v>0</v>
      </c>
      <c r="CO1065" s="14">
        <f>VLOOKUP($B1065,[2]Sheet3!$G:$CZ,78,0)</f>
        <v>0</v>
      </c>
      <c r="CP1065" s="14">
        <f>VLOOKUP($B1065,[2]Sheet3!$G:$CZ,79,0)</f>
        <v>0</v>
      </c>
      <c r="CQ1065" s="14">
        <f>VLOOKUP($B1065,[2]Sheet3!$G:$CZ,80,0)</f>
        <v>0</v>
      </c>
      <c r="CR1065" s="14">
        <f>VLOOKUP($B1065,[2]Sheet3!$G:$CZ,81,0)</f>
        <v>0</v>
      </c>
      <c r="CS1065" s="14">
        <f>VLOOKUP($B1065,[2]Sheet3!$G:$CZ,82,0)</f>
        <v>0</v>
      </c>
      <c r="CT1065" s="14">
        <f>VLOOKUP($B1065,[2]Sheet3!$G:$CZ,83,0)</f>
        <v>0</v>
      </c>
      <c r="CU1065" s="14">
        <f>VLOOKUP($B1065,[2]Sheet3!$G:$CZ,84,0)</f>
        <v>0</v>
      </c>
      <c r="CV1065" s="14">
        <f>VLOOKUP($B1065,[2]Sheet3!$G:$CZ,85,0)</f>
        <v>0</v>
      </c>
      <c r="CW1065" s="14">
        <f>VLOOKUP($B1065,[2]Sheet3!$G:$CZ,86,0)</f>
        <v>0</v>
      </c>
      <c r="CX1065" s="14">
        <f>VLOOKUP($B1065,[2]Sheet3!$G:$CZ,87,0)</f>
        <v>0</v>
      </c>
      <c r="CY1065" s="14">
        <f>VLOOKUP($B1065,[2]Sheet3!$G:$CZ,88,0)</f>
        <v>0</v>
      </c>
      <c r="CZ1065" s="14">
        <f>VLOOKUP($B1065,[2]Sheet3!$G:$CZ,89,0)</f>
        <v>0</v>
      </c>
      <c r="DA1065" s="14">
        <f>VLOOKUP($B1065,[2]Sheet3!$G:$CZ,90,0)</f>
        <v>0</v>
      </c>
      <c r="DB1065" s="14">
        <f>VLOOKUP($B1065,[2]Sheet3!$G:$CZ,91,0)</f>
        <v>0</v>
      </c>
      <c r="DC1065" s="14">
        <f>VLOOKUP($B1065,[2]Sheet3!$G:$CZ,92,0)</f>
        <v>0</v>
      </c>
      <c r="DD1065" s="14">
        <f>VLOOKUP($B1065,[2]Sheet3!$G:$CZ,93,0)</f>
        <v>0</v>
      </c>
      <c r="DE1065" s="14">
        <f>VLOOKUP($B1065,[2]Sheet3!$G:$CZ,94,0)</f>
        <v>0</v>
      </c>
      <c r="DF1065" s="14">
        <f>VLOOKUP($B1065,[2]Sheet3!$G:$CZ,95,0)</f>
        <v>0</v>
      </c>
      <c r="DG1065" s="14">
        <f>VLOOKUP($B1065,[2]Sheet3!$G:$CZ,96,0)</f>
        <v>0</v>
      </c>
      <c r="DH1065" s="14">
        <f>VLOOKUP($B1065,[2]Sheet3!$G:$CZ,97,0)</f>
        <v>0</v>
      </c>
      <c r="DI1065" s="14">
        <f>VLOOKUP($B1065,[2]Sheet3!$G:$CZ,98,0)</f>
        <v>0</v>
      </c>
    </row>
    <row r="1066" spans="1:113" x14ac:dyDescent="0.3">
      <c r="A1066" s="9" t="str">
        <f t="shared" si="50"/>
        <v>SB0189</v>
      </c>
      <c r="B1066" s="15" t="s">
        <v>220</v>
      </c>
      <c r="C1066" s="15" t="s">
        <v>221</v>
      </c>
      <c r="F1066" s="7" t="s">
        <v>15</v>
      </c>
      <c r="G1066" s="12" t="s">
        <v>4558</v>
      </c>
      <c r="H1066" s="12" t="str">
        <f>VLOOKUP($B1066,[1]Sheet1!$A:$G,5,0)</f>
        <v>rajeesh.krishnan@redingtongroup.com</v>
      </c>
      <c r="I1066" s="12" t="str">
        <f>VLOOKUP($B1066,[1]Sheet1!$A:$G,7,0)</f>
        <v>vikram.kumar@redingtongroup.com</v>
      </c>
      <c r="J1066" s="12" t="s">
        <v>82</v>
      </c>
      <c r="K1066" s="7"/>
      <c r="L1066" s="7"/>
      <c r="M1066" s="8"/>
      <c r="N1066" s="7" t="str">
        <f t="shared" si="48"/>
        <v>rajeesh.krishnan@redingtongroup.com; vikram.kumar@redingtongroup.com; nilesh.phirke@redingtongroup.com;christopher.joseph@redingtongroup.com</v>
      </c>
      <c r="O1066" s="7" t="str">
        <f t="shared" si="49"/>
        <v>SB0189</v>
      </c>
      <c r="P1066" s="8" t="s">
        <v>5215</v>
      </c>
      <c r="Q1066" s="14">
        <f>VLOOKUP($B1066,[2]Sheet3!$G:$CZ,2,0)</f>
        <v>2400301210</v>
      </c>
      <c r="R1066" s="14">
        <f>VLOOKUP($B1066,[2]Sheet3!$G:$CZ,3,0)</f>
        <v>0</v>
      </c>
      <c r="S1066" s="14">
        <f>VLOOKUP($B1066,[2]Sheet3!$G:$CZ,4,0)</f>
        <v>0</v>
      </c>
      <c r="T1066" s="14">
        <f>VLOOKUP($B1066,[2]Sheet3!$G:$CZ,5,0)</f>
        <v>0</v>
      </c>
      <c r="U1066" s="14">
        <f>VLOOKUP($B1066,[2]Sheet3!$G:$CZ,6,0)</f>
        <v>0</v>
      </c>
      <c r="V1066" s="14">
        <f>VLOOKUP($B1066,[2]Sheet3!$G:$CZ,7,0)</f>
        <v>0</v>
      </c>
      <c r="W1066" s="14">
        <f>VLOOKUP($B1066,[2]Sheet3!$G:$CZ,8,0)</f>
        <v>0</v>
      </c>
      <c r="X1066" s="14">
        <f>VLOOKUP($B1066,[2]Sheet3!$G:$CZ,9,0)</f>
        <v>0</v>
      </c>
      <c r="Y1066" s="14">
        <f>VLOOKUP($B1066,[2]Sheet3!$G:$CZ,10,0)</f>
        <v>0</v>
      </c>
      <c r="Z1066" s="14">
        <f>VLOOKUP($B1066,[2]Sheet3!$G:$CZ,11,0)</f>
        <v>0</v>
      </c>
      <c r="AA1066" s="14">
        <f>VLOOKUP($B1066,[2]Sheet3!$G:$CZ,12,0)</f>
        <v>0</v>
      </c>
      <c r="AB1066" s="14">
        <f>VLOOKUP($B1066,[2]Sheet3!$G:$CZ,13,0)</f>
        <v>0</v>
      </c>
      <c r="AC1066" s="14">
        <f>VLOOKUP($B1066,[2]Sheet3!$G:$CZ,14,0)</f>
        <v>0</v>
      </c>
      <c r="AD1066" s="14">
        <f>VLOOKUP($B1066,[2]Sheet3!$G:$CZ,15,0)</f>
        <v>0</v>
      </c>
      <c r="AE1066" s="14">
        <f>VLOOKUP($B1066,[2]Sheet3!$G:$CZ,16,0)</f>
        <v>0</v>
      </c>
      <c r="AF1066" s="14">
        <f>VLOOKUP($B1066,[2]Sheet3!$G:$CZ,17,0)</f>
        <v>0</v>
      </c>
      <c r="AG1066" s="14">
        <f>VLOOKUP($B1066,[2]Sheet3!$G:$CZ,18,0)</f>
        <v>0</v>
      </c>
      <c r="AH1066" s="14">
        <f>VLOOKUP($B1066,[2]Sheet3!$G:$CZ,19,0)</f>
        <v>0</v>
      </c>
      <c r="AI1066" s="14">
        <f>VLOOKUP($B1066,[2]Sheet3!$G:$CZ,20,0)</f>
        <v>0</v>
      </c>
      <c r="AJ1066" s="14">
        <f>VLOOKUP($B1066,[2]Sheet3!$G:$CZ,21,0)</f>
        <v>0</v>
      </c>
      <c r="AK1066" s="14">
        <f>VLOOKUP($B1066,[2]Sheet3!$G:$CZ,22,0)</f>
        <v>0</v>
      </c>
      <c r="AL1066" s="14">
        <f>VLOOKUP($B1066,[2]Sheet3!$G:$CZ,23,0)</f>
        <v>0</v>
      </c>
      <c r="AM1066" s="14">
        <f>VLOOKUP($B1066,[2]Sheet3!$G:$CZ,24,0)</f>
        <v>0</v>
      </c>
      <c r="AN1066" s="14">
        <f>VLOOKUP($B1066,[2]Sheet3!$G:$CZ,25,0)</f>
        <v>0</v>
      </c>
      <c r="AO1066" s="14">
        <f>VLOOKUP($B1066,[2]Sheet3!$G:$CZ,26,0)</f>
        <v>0</v>
      </c>
      <c r="AP1066" s="14">
        <f>VLOOKUP($B1066,[2]Sheet3!$G:$CZ,27,0)</f>
        <v>0</v>
      </c>
      <c r="AQ1066" s="14">
        <f>VLOOKUP($B1066,[2]Sheet3!$G:$CZ,28,0)</f>
        <v>0</v>
      </c>
      <c r="AR1066" s="14">
        <f>VLOOKUP($B1066,[2]Sheet3!$G:$CZ,29,0)</f>
        <v>0</v>
      </c>
      <c r="AS1066" s="14">
        <f>VLOOKUP($B1066,[2]Sheet3!$G:$CZ,30,0)</f>
        <v>0</v>
      </c>
      <c r="AT1066" s="14">
        <f>VLOOKUP($B1066,[2]Sheet3!$G:$CZ,31,0)</f>
        <v>0</v>
      </c>
      <c r="AU1066" s="14">
        <f>VLOOKUP($B1066,[2]Sheet3!$G:$CZ,32,0)</f>
        <v>0</v>
      </c>
      <c r="AV1066" s="14">
        <f>VLOOKUP($B1066,[2]Sheet3!$G:$CZ,33,0)</f>
        <v>0</v>
      </c>
      <c r="AW1066" s="14">
        <f>VLOOKUP($B1066,[2]Sheet3!$G:$CZ,34,0)</f>
        <v>0</v>
      </c>
      <c r="AX1066" s="14">
        <f>VLOOKUP($B1066,[2]Sheet3!$G:$CZ,35,0)</f>
        <v>0</v>
      </c>
      <c r="AY1066" s="14">
        <f>VLOOKUP($B1066,[2]Sheet3!$G:$CZ,36,0)</f>
        <v>0</v>
      </c>
      <c r="AZ1066" s="14">
        <f>VLOOKUP($B1066,[2]Sheet3!$G:$CZ,37,0)</f>
        <v>0</v>
      </c>
      <c r="BA1066" s="14">
        <f>VLOOKUP($B1066,[2]Sheet3!$G:$CZ,38,0)</f>
        <v>0</v>
      </c>
      <c r="BB1066" s="14">
        <f>VLOOKUP($B1066,[2]Sheet3!$G:$CZ,39,0)</f>
        <v>0</v>
      </c>
      <c r="BC1066" s="14">
        <f>VLOOKUP($B1066,[2]Sheet3!$G:$CZ,40,0)</f>
        <v>0</v>
      </c>
      <c r="BD1066" s="14">
        <f>VLOOKUP($B1066,[2]Sheet3!$G:$CZ,41,0)</f>
        <v>0</v>
      </c>
      <c r="BE1066" s="14">
        <f>VLOOKUP($B1066,[2]Sheet3!$G:$CZ,42,0)</f>
        <v>0</v>
      </c>
      <c r="BF1066" s="14">
        <f>VLOOKUP($B1066,[2]Sheet3!$G:$CZ,43,0)</f>
        <v>0</v>
      </c>
      <c r="BG1066" s="14">
        <f>VLOOKUP($B1066,[2]Sheet3!$G:$CZ,44,0)</f>
        <v>0</v>
      </c>
      <c r="BH1066" s="14">
        <f>VLOOKUP($B1066,[2]Sheet3!$G:$CZ,45,0)</f>
        <v>0</v>
      </c>
      <c r="BI1066" s="14">
        <f>VLOOKUP($B1066,[2]Sheet3!$G:$CZ,46,0)</f>
        <v>0</v>
      </c>
      <c r="BJ1066" s="14">
        <f>VLOOKUP($B1066,[2]Sheet3!$G:$CZ,47,0)</f>
        <v>0</v>
      </c>
      <c r="BK1066" s="14">
        <f>VLOOKUP($B1066,[2]Sheet3!$G:$CZ,48,0)</f>
        <v>0</v>
      </c>
      <c r="BL1066" s="14">
        <f>VLOOKUP($B1066,[2]Sheet3!$G:$CZ,49,0)</f>
        <v>0</v>
      </c>
      <c r="BM1066" s="14">
        <f>VLOOKUP($B1066,[2]Sheet3!$G:$CZ,50,0)</f>
        <v>0</v>
      </c>
      <c r="BN1066" s="14">
        <f>VLOOKUP($B1066,[2]Sheet3!$G:$CZ,51,0)</f>
        <v>0</v>
      </c>
      <c r="BO1066" s="14">
        <f>VLOOKUP($B1066,[2]Sheet3!$G:$CZ,52,0)</f>
        <v>0</v>
      </c>
      <c r="BP1066" s="14">
        <f>VLOOKUP($B1066,[2]Sheet3!$G:$CZ,53,0)</f>
        <v>0</v>
      </c>
      <c r="BQ1066" s="14">
        <f>VLOOKUP($B1066,[2]Sheet3!$G:$CZ,54,0)</f>
        <v>0</v>
      </c>
      <c r="BR1066" s="14">
        <f>VLOOKUP($B1066,[2]Sheet3!$G:$CZ,55,0)</f>
        <v>0</v>
      </c>
      <c r="BS1066" s="14">
        <f>VLOOKUP($B1066,[2]Sheet3!$G:$CZ,56,0)</f>
        <v>0</v>
      </c>
      <c r="BT1066" s="14">
        <f>VLOOKUP($B1066,[2]Sheet3!$G:$CZ,57,0)</f>
        <v>0</v>
      </c>
      <c r="BU1066" s="14">
        <f>VLOOKUP($B1066,[2]Sheet3!$G:$CZ,58,0)</f>
        <v>0</v>
      </c>
      <c r="BV1066" s="14">
        <f>VLOOKUP($B1066,[2]Sheet3!$G:$CZ,59,0)</f>
        <v>0</v>
      </c>
      <c r="BW1066" s="14">
        <f>VLOOKUP($B1066,[2]Sheet3!$G:$CZ,60,0)</f>
        <v>0</v>
      </c>
      <c r="BX1066" s="14">
        <f>VLOOKUP($B1066,[2]Sheet3!$G:$CZ,61,0)</f>
        <v>0</v>
      </c>
      <c r="BY1066" s="14">
        <f>VLOOKUP($B1066,[2]Sheet3!$G:$CZ,62,0)</f>
        <v>0</v>
      </c>
      <c r="BZ1066" s="14">
        <f>VLOOKUP($B1066,[2]Sheet3!$G:$CZ,63,0)</f>
        <v>0</v>
      </c>
      <c r="CA1066" s="14">
        <f>VLOOKUP($B1066,[2]Sheet3!$G:$CZ,64,0)</f>
        <v>0</v>
      </c>
      <c r="CB1066" s="14">
        <f>VLOOKUP($B1066,[2]Sheet3!$G:$CZ,65,0)</f>
        <v>0</v>
      </c>
      <c r="CC1066" s="14">
        <f>VLOOKUP($B1066,[2]Sheet3!$G:$CZ,66,0)</f>
        <v>0</v>
      </c>
      <c r="CD1066" s="14">
        <f>VLOOKUP($B1066,[2]Sheet3!$G:$CZ,67,0)</f>
        <v>0</v>
      </c>
      <c r="CE1066" s="14">
        <f>VLOOKUP($B1066,[2]Sheet3!$G:$CZ,68,0)</f>
        <v>0</v>
      </c>
      <c r="CF1066" s="14">
        <f>VLOOKUP($B1066,[2]Sheet3!$G:$CZ,69,0)</f>
        <v>0</v>
      </c>
      <c r="CG1066" s="14">
        <f>VLOOKUP($B1066,[2]Sheet3!$G:$CZ,70,0)</f>
        <v>0</v>
      </c>
      <c r="CH1066" s="14">
        <f>VLOOKUP($B1066,[2]Sheet3!$G:$CZ,71,0)</f>
        <v>0</v>
      </c>
      <c r="CI1066" s="14">
        <f>VLOOKUP($B1066,[2]Sheet3!$G:$CZ,72,0)</f>
        <v>0</v>
      </c>
      <c r="CJ1066" s="14">
        <f>VLOOKUP($B1066,[2]Sheet3!$G:$CZ,73,0)</f>
        <v>0</v>
      </c>
      <c r="CK1066" s="14">
        <f>VLOOKUP($B1066,[2]Sheet3!$G:$CZ,74,0)</f>
        <v>0</v>
      </c>
      <c r="CL1066" s="14">
        <f>VLOOKUP($B1066,[2]Sheet3!$G:$CZ,75,0)</f>
        <v>0</v>
      </c>
      <c r="CM1066" s="14">
        <f>VLOOKUP($B1066,[2]Sheet3!$G:$CZ,76,0)</f>
        <v>0</v>
      </c>
      <c r="CN1066" s="14">
        <f>VLOOKUP($B1066,[2]Sheet3!$G:$CZ,77,0)</f>
        <v>0</v>
      </c>
      <c r="CO1066" s="14">
        <f>VLOOKUP($B1066,[2]Sheet3!$G:$CZ,78,0)</f>
        <v>0</v>
      </c>
      <c r="CP1066" s="14">
        <f>VLOOKUP($B1066,[2]Sheet3!$G:$CZ,79,0)</f>
        <v>0</v>
      </c>
      <c r="CQ1066" s="14">
        <f>VLOOKUP($B1066,[2]Sheet3!$G:$CZ,80,0)</f>
        <v>0</v>
      </c>
      <c r="CR1066" s="14">
        <f>VLOOKUP($B1066,[2]Sheet3!$G:$CZ,81,0)</f>
        <v>0</v>
      </c>
      <c r="CS1066" s="14">
        <f>VLOOKUP($B1066,[2]Sheet3!$G:$CZ,82,0)</f>
        <v>0</v>
      </c>
      <c r="CT1066" s="14">
        <f>VLOOKUP($B1066,[2]Sheet3!$G:$CZ,83,0)</f>
        <v>0</v>
      </c>
      <c r="CU1066" s="14">
        <f>VLOOKUP($B1066,[2]Sheet3!$G:$CZ,84,0)</f>
        <v>0</v>
      </c>
      <c r="CV1066" s="14">
        <f>VLOOKUP($B1066,[2]Sheet3!$G:$CZ,85,0)</f>
        <v>0</v>
      </c>
      <c r="CW1066" s="14">
        <f>VLOOKUP($B1066,[2]Sheet3!$G:$CZ,86,0)</f>
        <v>0</v>
      </c>
      <c r="CX1066" s="14">
        <f>VLOOKUP($B1066,[2]Sheet3!$G:$CZ,87,0)</f>
        <v>0</v>
      </c>
      <c r="CY1066" s="14">
        <f>VLOOKUP($B1066,[2]Sheet3!$G:$CZ,88,0)</f>
        <v>0</v>
      </c>
      <c r="CZ1066" s="14">
        <f>VLOOKUP($B1066,[2]Sheet3!$G:$CZ,89,0)</f>
        <v>0</v>
      </c>
      <c r="DA1066" s="14">
        <f>VLOOKUP($B1066,[2]Sheet3!$G:$CZ,90,0)</f>
        <v>0</v>
      </c>
      <c r="DB1066" s="14">
        <f>VLOOKUP($B1066,[2]Sheet3!$G:$CZ,91,0)</f>
        <v>0</v>
      </c>
      <c r="DC1066" s="14">
        <f>VLOOKUP($B1066,[2]Sheet3!$G:$CZ,92,0)</f>
        <v>0</v>
      </c>
      <c r="DD1066" s="14">
        <f>VLOOKUP($B1066,[2]Sheet3!$G:$CZ,93,0)</f>
        <v>0</v>
      </c>
      <c r="DE1066" s="14">
        <f>VLOOKUP($B1066,[2]Sheet3!$G:$CZ,94,0)</f>
        <v>0</v>
      </c>
      <c r="DF1066" s="14">
        <f>VLOOKUP($B1066,[2]Sheet3!$G:$CZ,95,0)</f>
        <v>0</v>
      </c>
      <c r="DG1066" s="14">
        <f>VLOOKUP($B1066,[2]Sheet3!$G:$CZ,96,0)</f>
        <v>0</v>
      </c>
      <c r="DH1066" s="14">
        <f>VLOOKUP($B1066,[2]Sheet3!$G:$CZ,97,0)</f>
        <v>0</v>
      </c>
      <c r="DI1066" s="14">
        <f>VLOOKUP($B1066,[2]Sheet3!$G:$CZ,98,0)</f>
        <v>0</v>
      </c>
    </row>
    <row r="1067" spans="1:113" x14ac:dyDescent="0.3">
      <c r="A1067" s="9" t="str">
        <f t="shared" si="50"/>
        <v>S34757</v>
      </c>
      <c r="B1067" s="15" t="s">
        <v>2413</v>
      </c>
      <c r="C1067" s="15" t="s">
        <v>2414</v>
      </c>
      <c r="F1067" s="7" t="s">
        <v>15</v>
      </c>
      <c r="G1067" s="12" t="s">
        <v>4559</v>
      </c>
      <c r="H1067" s="12" t="str">
        <f>VLOOKUP($B1067,[1]Sheet1!$A:$G,5,0)</f>
        <v>suresh.skg@redingtongroup.com</v>
      </c>
      <c r="I1067" s="12" t="str">
        <f>VLOOKUP($B1067,[1]Sheet1!$A:$G,7,0)</f>
        <v>yogesh.ganesh@redingtongroup.com</v>
      </c>
      <c r="J1067" s="12" t="s">
        <v>82</v>
      </c>
      <c r="K1067" s="7"/>
      <c r="L1067" s="7"/>
      <c r="M1067" s="8"/>
      <c r="N1067" s="7" t="str">
        <f t="shared" si="48"/>
        <v>suresh.skg@redingtongroup.com; yogesh.ganesh@redingtongroup.com; nilesh.phirke@redingtongroup.com;christopher.joseph@redingtongroup.com</v>
      </c>
      <c r="O1067" s="7" t="str">
        <f t="shared" si="49"/>
        <v>S34757</v>
      </c>
      <c r="P1067" s="8" t="s">
        <v>5215</v>
      </c>
      <c r="Q1067" s="14">
        <f>VLOOKUP($B1067,[2]Sheet3!$G:$CZ,2,0)</f>
        <v>2400301216</v>
      </c>
      <c r="R1067" s="14">
        <f>VLOOKUP($B1067,[2]Sheet3!$G:$CZ,3,0)</f>
        <v>0</v>
      </c>
      <c r="S1067" s="14">
        <f>VLOOKUP($B1067,[2]Sheet3!$G:$CZ,4,0)</f>
        <v>0</v>
      </c>
      <c r="T1067" s="14">
        <f>VLOOKUP($B1067,[2]Sheet3!$G:$CZ,5,0)</f>
        <v>0</v>
      </c>
      <c r="U1067" s="14">
        <f>VLOOKUP($B1067,[2]Sheet3!$G:$CZ,6,0)</f>
        <v>0</v>
      </c>
      <c r="V1067" s="14">
        <f>VLOOKUP($B1067,[2]Sheet3!$G:$CZ,7,0)</f>
        <v>0</v>
      </c>
      <c r="W1067" s="14">
        <f>VLOOKUP($B1067,[2]Sheet3!$G:$CZ,8,0)</f>
        <v>0</v>
      </c>
      <c r="X1067" s="14">
        <f>VLOOKUP($B1067,[2]Sheet3!$G:$CZ,9,0)</f>
        <v>0</v>
      </c>
      <c r="Y1067" s="14">
        <f>VLOOKUP($B1067,[2]Sheet3!$G:$CZ,10,0)</f>
        <v>0</v>
      </c>
      <c r="Z1067" s="14">
        <f>VLOOKUP($B1067,[2]Sheet3!$G:$CZ,11,0)</f>
        <v>0</v>
      </c>
      <c r="AA1067" s="14">
        <f>VLOOKUP($B1067,[2]Sheet3!$G:$CZ,12,0)</f>
        <v>0</v>
      </c>
      <c r="AB1067" s="14">
        <f>VLOOKUP($B1067,[2]Sheet3!$G:$CZ,13,0)</f>
        <v>0</v>
      </c>
      <c r="AC1067" s="14">
        <f>VLOOKUP($B1067,[2]Sheet3!$G:$CZ,14,0)</f>
        <v>0</v>
      </c>
      <c r="AD1067" s="14">
        <f>VLOOKUP($B1067,[2]Sheet3!$G:$CZ,15,0)</f>
        <v>0</v>
      </c>
      <c r="AE1067" s="14">
        <f>VLOOKUP($B1067,[2]Sheet3!$G:$CZ,16,0)</f>
        <v>0</v>
      </c>
      <c r="AF1067" s="14">
        <f>VLOOKUP($B1067,[2]Sheet3!$G:$CZ,17,0)</f>
        <v>0</v>
      </c>
      <c r="AG1067" s="14">
        <f>VLOOKUP($B1067,[2]Sheet3!$G:$CZ,18,0)</f>
        <v>0</v>
      </c>
      <c r="AH1067" s="14">
        <f>VLOOKUP($B1067,[2]Sheet3!$G:$CZ,19,0)</f>
        <v>0</v>
      </c>
      <c r="AI1067" s="14">
        <f>VLOOKUP($B1067,[2]Sheet3!$G:$CZ,20,0)</f>
        <v>0</v>
      </c>
      <c r="AJ1067" s="14">
        <f>VLOOKUP($B1067,[2]Sheet3!$G:$CZ,21,0)</f>
        <v>0</v>
      </c>
      <c r="AK1067" s="14">
        <f>VLOOKUP($B1067,[2]Sheet3!$G:$CZ,22,0)</f>
        <v>0</v>
      </c>
      <c r="AL1067" s="14">
        <f>VLOOKUP($B1067,[2]Sheet3!$G:$CZ,23,0)</f>
        <v>0</v>
      </c>
      <c r="AM1067" s="14">
        <f>VLOOKUP($B1067,[2]Sheet3!$G:$CZ,24,0)</f>
        <v>0</v>
      </c>
      <c r="AN1067" s="14">
        <f>VLOOKUP($B1067,[2]Sheet3!$G:$CZ,25,0)</f>
        <v>0</v>
      </c>
      <c r="AO1067" s="14">
        <f>VLOOKUP($B1067,[2]Sheet3!$G:$CZ,26,0)</f>
        <v>0</v>
      </c>
      <c r="AP1067" s="14">
        <f>VLOOKUP($B1067,[2]Sheet3!$G:$CZ,27,0)</f>
        <v>0</v>
      </c>
      <c r="AQ1067" s="14">
        <f>VLOOKUP($B1067,[2]Sheet3!$G:$CZ,28,0)</f>
        <v>0</v>
      </c>
      <c r="AR1067" s="14">
        <f>VLOOKUP($B1067,[2]Sheet3!$G:$CZ,29,0)</f>
        <v>0</v>
      </c>
      <c r="AS1067" s="14">
        <f>VLOOKUP($B1067,[2]Sheet3!$G:$CZ,30,0)</f>
        <v>0</v>
      </c>
      <c r="AT1067" s="14">
        <f>VLOOKUP($B1067,[2]Sheet3!$G:$CZ,31,0)</f>
        <v>0</v>
      </c>
      <c r="AU1067" s="14">
        <f>VLOOKUP($B1067,[2]Sheet3!$G:$CZ,32,0)</f>
        <v>0</v>
      </c>
      <c r="AV1067" s="14">
        <f>VLOOKUP($B1067,[2]Sheet3!$G:$CZ,33,0)</f>
        <v>0</v>
      </c>
      <c r="AW1067" s="14">
        <f>VLOOKUP($B1067,[2]Sheet3!$G:$CZ,34,0)</f>
        <v>0</v>
      </c>
      <c r="AX1067" s="14">
        <f>VLOOKUP($B1067,[2]Sheet3!$G:$CZ,35,0)</f>
        <v>0</v>
      </c>
      <c r="AY1067" s="14">
        <f>VLOOKUP($B1067,[2]Sheet3!$G:$CZ,36,0)</f>
        <v>0</v>
      </c>
      <c r="AZ1067" s="14">
        <f>VLOOKUP($B1067,[2]Sheet3!$G:$CZ,37,0)</f>
        <v>0</v>
      </c>
      <c r="BA1067" s="14">
        <f>VLOOKUP($B1067,[2]Sheet3!$G:$CZ,38,0)</f>
        <v>0</v>
      </c>
      <c r="BB1067" s="14">
        <f>VLOOKUP($B1067,[2]Sheet3!$G:$CZ,39,0)</f>
        <v>0</v>
      </c>
      <c r="BC1067" s="14">
        <f>VLOOKUP($B1067,[2]Sheet3!$G:$CZ,40,0)</f>
        <v>0</v>
      </c>
      <c r="BD1067" s="14">
        <f>VLOOKUP($B1067,[2]Sheet3!$G:$CZ,41,0)</f>
        <v>0</v>
      </c>
      <c r="BE1067" s="14">
        <f>VLOOKUP($B1067,[2]Sheet3!$G:$CZ,42,0)</f>
        <v>0</v>
      </c>
      <c r="BF1067" s="14">
        <f>VLOOKUP($B1067,[2]Sheet3!$G:$CZ,43,0)</f>
        <v>0</v>
      </c>
      <c r="BG1067" s="14">
        <f>VLOOKUP($B1067,[2]Sheet3!$G:$CZ,44,0)</f>
        <v>0</v>
      </c>
      <c r="BH1067" s="14">
        <f>VLOOKUP($B1067,[2]Sheet3!$G:$CZ,45,0)</f>
        <v>0</v>
      </c>
      <c r="BI1067" s="14">
        <f>VLOOKUP($B1067,[2]Sheet3!$G:$CZ,46,0)</f>
        <v>0</v>
      </c>
      <c r="BJ1067" s="14">
        <f>VLOOKUP($B1067,[2]Sheet3!$G:$CZ,47,0)</f>
        <v>0</v>
      </c>
      <c r="BK1067" s="14">
        <f>VLOOKUP($B1067,[2]Sheet3!$G:$CZ,48,0)</f>
        <v>0</v>
      </c>
      <c r="BL1067" s="14">
        <f>VLOOKUP($B1067,[2]Sheet3!$G:$CZ,49,0)</f>
        <v>0</v>
      </c>
      <c r="BM1067" s="14">
        <f>VLOOKUP($B1067,[2]Sheet3!$G:$CZ,50,0)</f>
        <v>0</v>
      </c>
      <c r="BN1067" s="14">
        <f>VLOOKUP($B1067,[2]Sheet3!$G:$CZ,51,0)</f>
        <v>0</v>
      </c>
      <c r="BO1067" s="14">
        <f>VLOOKUP($B1067,[2]Sheet3!$G:$CZ,52,0)</f>
        <v>0</v>
      </c>
      <c r="BP1067" s="14">
        <f>VLOOKUP($B1067,[2]Sheet3!$G:$CZ,53,0)</f>
        <v>0</v>
      </c>
      <c r="BQ1067" s="14">
        <f>VLOOKUP($B1067,[2]Sheet3!$G:$CZ,54,0)</f>
        <v>0</v>
      </c>
      <c r="BR1067" s="14">
        <f>VLOOKUP($B1067,[2]Sheet3!$G:$CZ,55,0)</f>
        <v>0</v>
      </c>
      <c r="BS1067" s="14">
        <f>VLOOKUP($B1067,[2]Sheet3!$G:$CZ,56,0)</f>
        <v>0</v>
      </c>
      <c r="BT1067" s="14">
        <f>VLOOKUP($B1067,[2]Sheet3!$G:$CZ,57,0)</f>
        <v>0</v>
      </c>
      <c r="BU1067" s="14">
        <f>VLOOKUP($B1067,[2]Sheet3!$G:$CZ,58,0)</f>
        <v>0</v>
      </c>
      <c r="BV1067" s="14">
        <f>VLOOKUP($B1067,[2]Sheet3!$G:$CZ,59,0)</f>
        <v>0</v>
      </c>
      <c r="BW1067" s="14">
        <f>VLOOKUP($B1067,[2]Sheet3!$G:$CZ,60,0)</f>
        <v>0</v>
      </c>
      <c r="BX1067" s="14">
        <f>VLOOKUP($B1067,[2]Sheet3!$G:$CZ,61,0)</f>
        <v>0</v>
      </c>
      <c r="BY1067" s="14">
        <f>VLOOKUP($B1067,[2]Sheet3!$G:$CZ,62,0)</f>
        <v>0</v>
      </c>
      <c r="BZ1067" s="14">
        <f>VLOOKUP($B1067,[2]Sheet3!$G:$CZ,63,0)</f>
        <v>0</v>
      </c>
      <c r="CA1067" s="14">
        <f>VLOOKUP($B1067,[2]Sheet3!$G:$CZ,64,0)</f>
        <v>0</v>
      </c>
      <c r="CB1067" s="14">
        <f>VLOOKUP($B1067,[2]Sheet3!$G:$CZ,65,0)</f>
        <v>0</v>
      </c>
      <c r="CC1067" s="14">
        <f>VLOOKUP($B1067,[2]Sheet3!$G:$CZ,66,0)</f>
        <v>0</v>
      </c>
      <c r="CD1067" s="14">
        <f>VLOOKUP($B1067,[2]Sheet3!$G:$CZ,67,0)</f>
        <v>0</v>
      </c>
      <c r="CE1067" s="14">
        <f>VLOOKUP($B1067,[2]Sheet3!$G:$CZ,68,0)</f>
        <v>0</v>
      </c>
      <c r="CF1067" s="14">
        <f>VLOOKUP($B1067,[2]Sheet3!$G:$CZ,69,0)</f>
        <v>0</v>
      </c>
      <c r="CG1067" s="14">
        <f>VLOOKUP($B1067,[2]Sheet3!$G:$CZ,70,0)</f>
        <v>0</v>
      </c>
      <c r="CH1067" s="14">
        <f>VLOOKUP($B1067,[2]Sheet3!$G:$CZ,71,0)</f>
        <v>0</v>
      </c>
      <c r="CI1067" s="14">
        <f>VLOOKUP($B1067,[2]Sheet3!$G:$CZ,72,0)</f>
        <v>0</v>
      </c>
      <c r="CJ1067" s="14">
        <f>VLOOKUP($B1067,[2]Sheet3!$G:$CZ,73,0)</f>
        <v>0</v>
      </c>
      <c r="CK1067" s="14">
        <f>VLOOKUP($B1067,[2]Sheet3!$G:$CZ,74,0)</f>
        <v>0</v>
      </c>
      <c r="CL1067" s="14">
        <f>VLOOKUP($B1067,[2]Sheet3!$G:$CZ,75,0)</f>
        <v>0</v>
      </c>
      <c r="CM1067" s="14">
        <f>VLOOKUP($B1067,[2]Sheet3!$G:$CZ,76,0)</f>
        <v>0</v>
      </c>
      <c r="CN1067" s="14">
        <f>VLOOKUP($B1067,[2]Sheet3!$G:$CZ,77,0)</f>
        <v>0</v>
      </c>
      <c r="CO1067" s="14">
        <f>VLOOKUP($B1067,[2]Sheet3!$G:$CZ,78,0)</f>
        <v>0</v>
      </c>
      <c r="CP1067" s="14">
        <f>VLOOKUP($B1067,[2]Sheet3!$G:$CZ,79,0)</f>
        <v>0</v>
      </c>
      <c r="CQ1067" s="14">
        <f>VLOOKUP($B1067,[2]Sheet3!$G:$CZ,80,0)</f>
        <v>0</v>
      </c>
      <c r="CR1067" s="14">
        <f>VLOOKUP($B1067,[2]Sheet3!$G:$CZ,81,0)</f>
        <v>0</v>
      </c>
      <c r="CS1067" s="14">
        <f>VLOOKUP($B1067,[2]Sheet3!$G:$CZ,82,0)</f>
        <v>0</v>
      </c>
      <c r="CT1067" s="14">
        <f>VLOOKUP($B1067,[2]Sheet3!$G:$CZ,83,0)</f>
        <v>0</v>
      </c>
      <c r="CU1067" s="14">
        <f>VLOOKUP($B1067,[2]Sheet3!$G:$CZ,84,0)</f>
        <v>0</v>
      </c>
      <c r="CV1067" s="14">
        <f>VLOOKUP($B1067,[2]Sheet3!$G:$CZ,85,0)</f>
        <v>0</v>
      </c>
      <c r="CW1067" s="14">
        <f>VLOOKUP($B1067,[2]Sheet3!$G:$CZ,86,0)</f>
        <v>0</v>
      </c>
      <c r="CX1067" s="14">
        <f>VLOOKUP($B1067,[2]Sheet3!$G:$CZ,87,0)</f>
        <v>0</v>
      </c>
      <c r="CY1067" s="14">
        <f>VLOOKUP($B1067,[2]Sheet3!$G:$CZ,88,0)</f>
        <v>0</v>
      </c>
      <c r="CZ1067" s="14">
        <f>VLOOKUP($B1067,[2]Sheet3!$G:$CZ,89,0)</f>
        <v>0</v>
      </c>
      <c r="DA1067" s="14">
        <f>VLOOKUP($B1067,[2]Sheet3!$G:$CZ,90,0)</f>
        <v>0</v>
      </c>
      <c r="DB1067" s="14">
        <f>VLOOKUP($B1067,[2]Sheet3!$G:$CZ,91,0)</f>
        <v>0</v>
      </c>
      <c r="DC1067" s="14">
        <f>VLOOKUP($B1067,[2]Sheet3!$G:$CZ,92,0)</f>
        <v>0</v>
      </c>
      <c r="DD1067" s="14">
        <f>VLOOKUP($B1067,[2]Sheet3!$G:$CZ,93,0)</f>
        <v>0</v>
      </c>
      <c r="DE1067" s="14">
        <f>VLOOKUP($B1067,[2]Sheet3!$G:$CZ,94,0)</f>
        <v>0</v>
      </c>
      <c r="DF1067" s="14">
        <f>VLOOKUP($B1067,[2]Sheet3!$G:$CZ,95,0)</f>
        <v>0</v>
      </c>
      <c r="DG1067" s="14">
        <f>VLOOKUP($B1067,[2]Sheet3!$G:$CZ,96,0)</f>
        <v>0</v>
      </c>
      <c r="DH1067" s="14">
        <f>VLOOKUP($B1067,[2]Sheet3!$G:$CZ,97,0)</f>
        <v>0</v>
      </c>
      <c r="DI1067" s="14">
        <f>VLOOKUP($B1067,[2]Sheet3!$G:$CZ,98,0)</f>
        <v>0</v>
      </c>
    </row>
    <row r="1068" spans="1:113" x14ac:dyDescent="0.3">
      <c r="A1068" s="9" t="str">
        <f t="shared" si="50"/>
        <v>W43067</v>
      </c>
      <c r="B1068" s="15" t="s">
        <v>2415</v>
      </c>
      <c r="C1068" s="15" t="s">
        <v>2416</v>
      </c>
      <c r="F1068" s="7" t="s">
        <v>15</v>
      </c>
      <c r="G1068" s="12" t="s">
        <v>4560</v>
      </c>
      <c r="H1068" s="12" t="str">
        <f>VLOOKUP($B1068,[1]Sheet1!$A:$G,5,0)</f>
        <v>shobhit.kumar@redingtongroup.com</v>
      </c>
      <c r="I1068" s="12" t="str">
        <f>VLOOKUP($B1068,[1]Sheet1!$A:$G,7,0)</f>
        <v>rohan.vora@redingtongroup.com</v>
      </c>
      <c r="J1068" s="12" t="s">
        <v>82</v>
      </c>
      <c r="K1068" s="7"/>
      <c r="L1068" s="7"/>
      <c r="M1068" s="8"/>
      <c r="N1068" s="7" t="str">
        <f t="shared" si="48"/>
        <v>shobhit.kumar@redingtongroup.com; rohan.vora@redingtongroup.com; nilesh.phirke@redingtongroup.com;christopher.joseph@redingtongroup.com</v>
      </c>
      <c r="O1068" s="7" t="str">
        <f t="shared" si="49"/>
        <v>W43067</v>
      </c>
      <c r="P1068" s="8" t="s">
        <v>5215</v>
      </c>
      <c r="Q1068" s="14">
        <f>VLOOKUP($B1068,[2]Sheet3!$G:$CZ,2,0)</f>
        <v>2400302202</v>
      </c>
      <c r="R1068" s="14">
        <f>VLOOKUP($B1068,[2]Sheet3!$G:$CZ,3,0)</f>
        <v>2400302205</v>
      </c>
      <c r="S1068" s="14">
        <f>VLOOKUP($B1068,[2]Sheet3!$G:$CZ,4,0)</f>
        <v>2400309081</v>
      </c>
      <c r="T1068" s="14">
        <f>VLOOKUP($B1068,[2]Sheet3!$G:$CZ,5,0)</f>
        <v>0</v>
      </c>
      <c r="U1068" s="14">
        <f>VLOOKUP($B1068,[2]Sheet3!$G:$CZ,6,0)</f>
        <v>0</v>
      </c>
      <c r="V1068" s="14">
        <f>VLOOKUP($B1068,[2]Sheet3!$G:$CZ,7,0)</f>
        <v>0</v>
      </c>
      <c r="W1068" s="14">
        <f>VLOOKUP($B1068,[2]Sheet3!$G:$CZ,8,0)</f>
        <v>0</v>
      </c>
      <c r="X1068" s="14">
        <f>VLOOKUP($B1068,[2]Sheet3!$G:$CZ,9,0)</f>
        <v>0</v>
      </c>
      <c r="Y1068" s="14">
        <f>VLOOKUP($B1068,[2]Sheet3!$G:$CZ,10,0)</f>
        <v>0</v>
      </c>
      <c r="Z1068" s="14">
        <f>VLOOKUP($B1068,[2]Sheet3!$G:$CZ,11,0)</f>
        <v>0</v>
      </c>
      <c r="AA1068" s="14">
        <f>VLOOKUP($B1068,[2]Sheet3!$G:$CZ,12,0)</f>
        <v>0</v>
      </c>
      <c r="AB1068" s="14">
        <f>VLOOKUP($B1068,[2]Sheet3!$G:$CZ,13,0)</f>
        <v>0</v>
      </c>
      <c r="AC1068" s="14">
        <f>VLOOKUP($B1068,[2]Sheet3!$G:$CZ,14,0)</f>
        <v>0</v>
      </c>
      <c r="AD1068" s="14">
        <f>VLOOKUP($B1068,[2]Sheet3!$G:$CZ,15,0)</f>
        <v>0</v>
      </c>
      <c r="AE1068" s="14">
        <f>VLOOKUP($B1068,[2]Sheet3!$G:$CZ,16,0)</f>
        <v>0</v>
      </c>
      <c r="AF1068" s="14">
        <f>VLOOKUP($B1068,[2]Sheet3!$G:$CZ,17,0)</f>
        <v>0</v>
      </c>
      <c r="AG1068" s="14">
        <f>VLOOKUP($B1068,[2]Sheet3!$G:$CZ,18,0)</f>
        <v>0</v>
      </c>
      <c r="AH1068" s="14">
        <f>VLOOKUP($B1068,[2]Sheet3!$G:$CZ,19,0)</f>
        <v>0</v>
      </c>
      <c r="AI1068" s="14">
        <f>VLOOKUP($B1068,[2]Sheet3!$G:$CZ,20,0)</f>
        <v>0</v>
      </c>
      <c r="AJ1068" s="14">
        <f>VLOOKUP($B1068,[2]Sheet3!$G:$CZ,21,0)</f>
        <v>0</v>
      </c>
      <c r="AK1068" s="14">
        <f>VLOOKUP($B1068,[2]Sheet3!$G:$CZ,22,0)</f>
        <v>0</v>
      </c>
      <c r="AL1068" s="14">
        <f>VLOOKUP($B1068,[2]Sheet3!$G:$CZ,23,0)</f>
        <v>0</v>
      </c>
      <c r="AM1068" s="14">
        <f>VLOOKUP($B1068,[2]Sheet3!$G:$CZ,24,0)</f>
        <v>0</v>
      </c>
      <c r="AN1068" s="14">
        <f>VLOOKUP($B1068,[2]Sheet3!$G:$CZ,25,0)</f>
        <v>0</v>
      </c>
      <c r="AO1068" s="14">
        <f>VLOOKUP($B1068,[2]Sheet3!$G:$CZ,26,0)</f>
        <v>0</v>
      </c>
      <c r="AP1068" s="14">
        <f>VLOOKUP($B1068,[2]Sheet3!$G:$CZ,27,0)</f>
        <v>0</v>
      </c>
      <c r="AQ1068" s="14">
        <f>VLOOKUP($B1068,[2]Sheet3!$G:$CZ,28,0)</f>
        <v>0</v>
      </c>
      <c r="AR1068" s="14">
        <f>VLOOKUP($B1068,[2]Sheet3!$G:$CZ,29,0)</f>
        <v>0</v>
      </c>
      <c r="AS1068" s="14">
        <f>VLOOKUP($B1068,[2]Sheet3!$G:$CZ,30,0)</f>
        <v>0</v>
      </c>
      <c r="AT1068" s="14">
        <f>VLOOKUP($B1068,[2]Sheet3!$G:$CZ,31,0)</f>
        <v>0</v>
      </c>
      <c r="AU1068" s="14">
        <f>VLOOKUP($B1068,[2]Sheet3!$G:$CZ,32,0)</f>
        <v>0</v>
      </c>
      <c r="AV1068" s="14">
        <f>VLOOKUP($B1068,[2]Sheet3!$G:$CZ,33,0)</f>
        <v>0</v>
      </c>
      <c r="AW1068" s="14">
        <f>VLOOKUP($B1068,[2]Sheet3!$G:$CZ,34,0)</f>
        <v>0</v>
      </c>
      <c r="AX1068" s="14">
        <f>VLOOKUP($B1068,[2]Sheet3!$G:$CZ,35,0)</f>
        <v>0</v>
      </c>
      <c r="AY1068" s="14">
        <f>VLOOKUP($B1068,[2]Sheet3!$G:$CZ,36,0)</f>
        <v>0</v>
      </c>
      <c r="AZ1068" s="14">
        <f>VLOOKUP($B1068,[2]Sheet3!$G:$CZ,37,0)</f>
        <v>0</v>
      </c>
      <c r="BA1068" s="14">
        <f>VLOOKUP($B1068,[2]Sheet3!$G:$CZ,38,0)</f>
        <v>0</v>
      </c>
      <c r="BB1068" s="14">
        <f>VLOOKUP($B1068,[2]Sheet3!$G:$CZ,39,0)</f>
        <v>0</v>
      </c>
      <c r="BC1068" s="14">
        <f>VLOOKUP($B1068,[2]Sheet3!$G:$CZ,40,0)</f>
        <v>0</v>
      </c>
      <c r="BD1068" s="14">
        <f>VLOOKUP($B1068,[2]Sheet3!$G:$CZ,41,0)</f>
        <v>0</v>
      </c>
      <c r="BE1068" s="14">
        <f>VLOOKUP($B1068,[2]Sheet3!$G:$CZ,42,0)</f>
        <v>0</v>
      </c>
      <c r="BF1068" s="14">
        <f>VLOOKUP($B1068,[2]Sheet3!$G:$CZ,43,0)</f>
        <v>0</v>
      </c>
      <c r="BG1068" s="14">
        <f>VLOOKUP($B1068,[2]Sheet3!$G:$CZ,44,0)</f>
        <v>0</v>
      </c>
      <c r="BH1068" s="14">
        <f>VLOOKUP($B1068,[2]Sheet3!$G:$CZ,45,0)</f>
        <v>0</v>
      </c>
      <c r="BI1068" s="14">
        <f>VLOOKUP($B1068,[2]Sheet3!$G:$CZ,46,0)</f>
        <v>0</v>
      </c>
      <c r="BJ1068" s="14">
        <f>VLOOKUP($B1068,[2]Sheet3!$G:$CZ,47,0)</f>
        <v>0</v>
      </c>
      <c r="BK1068" s="14">
        <f>VLOOKUP($B1068,[2]Sheet3!$G:$CZ,48,0)</f>
        <v>0</v>
      </c>
      <c r="BL1068" s="14">
        <f>VLOOKUP($B1068,[2]Sheet3!$G:$CZ,49,0)</f>
        <v>0</v>
      </c>
      <c r="BM1068" s="14">
        <f>VLOOKUP($B1068,[2]Sheet3!$G:$CZ,50,0)</f>
        <v>0</v>
      </c>
      <c r="BN1068" s="14">
        <f>VLOOKUP($B1068,[2]Sheet3!$G:$CZ,51,0)</f>
        <v>0</v>
      </c>
      <c r="BO1068" s="14">
        <f>VLOOKUP($B1068,[2]Sheet3!$G:$CZ,52,0)</f>
        <v>0</v>
      </c>
      <c r="BP1068" s="14">
        <f>VLOOKUP($B1068,[2]Sheet3!$G:$CZ,53,0)</f>
        <v>0</v>
      </c>
      <c r="BQ1068" s="14">
        <f>VLOOKUP($B1068,[2]Sheet3!$G:$CZ,54,0)</f>
        <v>0</v>
      </c>
      <c r="BR1068" s="14">
        <f>VLOOKUP($B1068,[2]Sheet3!$G:$CZ,55,0)</f>
        <v>0</v>
      </c>
      <c r="BS1068" s="14">
        <f>VLOOKUP($B1068,[2]Sheet3!$G:$CZ,56,0)</f>
        <v>0</v>
      </c>
      <c r="BT1068" s="14">
        <f>VLOOKUP($B1068,[2]Sheet3!$G:$CZ,57,0)</f>
        <v>0</v>
      </c>
      <c r="BU1068" s="14">
        <f>VLOOKUP($B1068,[2]Sheet3!$G:$CZ,58,0)</f>
        <v>0</v>
      </c>
      <c r="BV1068" s="14">
        <f>VLOOKUP($B1068,[2]Sheet3!$G:$CZ,59,0)</f>
        <v>0</v>
      </c>
      <c r="BW1068" s="14">
        <f>VLOOKUP($B1068,[2]Sheet3!$G:$CZ,60,0)</f>
        <v>0</v>
      </c>
      <c r="BX1068" s="14">
        <f>VLOOKUP($B1068,[2]Sheet3!$G:$CZ,61,0)</f>
        <v>0</v>
      </c>
      <c r="BY1068" s="14">
        <f>VLOOKUP($B1068,[2]Sheet3!$G:$CZ,62,0)</f>
        <v>0</v>
      </c>
      <c r="BZ1068" s="14">
        <f>VLOOKUP($B1068,[2]Sheet3!$G:$CZ,63,0)</f>
        <v>0</v>
      </c>
      <c r="CA1068" s="14">
        <f>VLOOKUP($B1068,[2]Sheet3!$G:$CZ,64,0)</f>
        <v>0</v>
      </c>
      <c r="CB1068" s="14">
        <f>VLOOKUP($B1068,[2]Sheet3!$G:$CZ,65,0)</f>
        <v>0</v>
      </c>
      <c r="CC1068" s="14">
        <f>VLOOKUP($B1068,[2]Sheet3!$G:$CZ,66,0)</f>
        <v>0</v>
      </c>
      <c r="CD1068" s="14">
        <f>VLOOKUP($B1068,[2]Sheet3!$G:$CZ,67,0)</f>
        <v>0</v>
      </c>
      <c r="CE1068" s="14">
        <f>VLOOKUP($B1068,[2]Sheet3!$G:$CZ,68,0)</f>
        <v>0</v>
      </c>
      <c r="CF1068" s="14">
        <f>VLOOKUP($B1068,[2]Sheet3!$G:$CZ,69,0)</f>
        <v>0</v>
      </c>
      <c r="CG1068" s="14">
        <f>VLOOKUP($B1068,[2]Sheet3!$G:$CZ,70,0)</f>
        <v>0</v>
      </c>
      <c r="CH1068" s="14">
        <f>VLOOKUP($B1068,[2]Sheet3!$G:$CZ,71,0)</f>
        <v>0</v>
      </c>
      <c r="CI1068" s="14">
        <f>VLOOKUP($B1068,[2]Sheet3!$G:$CZ,72,0)</f>
        <v>0</v>
      </c>
      <c r="CJ1068" s="14">
        <f>VLOOKUP($B1068,[2]Sheet3!$G:$CZ,73,0)</f>
        <v>0</v>
      </c>
      <c r="CK1068" s="14">
        <f>VLOOKUP($B1068,[2]Sheet3!$G:$CZ,74,0)</f>
        <v>0</v>
      </c>
      <c r="CL1068" s="14">
        <f>VLOOKUP($B1068,[2]Sheet3!$G:$CZ,75,0)</f>
        <v>0</v>
      </c>
      <c r="CM1068" s="14">
        <f>VLOOKUP($B1068,[2]Sheet3!$G:$CZ,76,0)</f>
        <v>0</v>
      </c>
      <c r="CN1068" s="14">
        <f>VLOOKUP($B1068,[2]Sheet3!$G:$CZ,77,0)</f>
        <v>0</v>
      </c>
      <c r="CO1068" s="14">
        <f>VLOOKUP($B1068,[2]Sheet3!$G:$CZ,78,0)</f>
        <v>0</v>
      </c>
      <c r="CP1068" s="14">
        <f>VLOOKUP($B1068,[2]Sheet3!$G:$CZ,79,0)</f>
        <v>0</v>
      </c>
      <c r="CQ1068" s="14">
        <f>VLOOKUP($B1068,[2]Sheet3!$G:$CZ,80,0)</f>
        <v>0</v>
      </c>
      <c r="CR1068" s="14">
        <f>VLOOKUP($B1068,[2]Sheet3!$G:$CZ,81,0)</f>
        <v>0</v>
      </c>
      <c r="CS1068" s="14">
        <f>VLOOKUP($B1068,[2]Sheet3!$G:$CZ,82,0)</f>
        <v>0</v>
      </c>
      <c r="CT1068" s="14">
        <f>VLOOKUP($B1068,[2]Sheet3!$G:$CZ,83,0)</f>
        <v>0</v>
      </c>
      <c r="CU1068" s="14">
        <f>VLOOKUP($B1068,[2]Sheet3!$G:$CZ,84,0)</f>
        <v>0</v>
      </c>
      <c r="CV1068" s="14">
        <f>VLOOKUP($B1068,[2]Sheet3!$G:$CZ,85,0)</f>
        <v>0</v>
      </c>
      <c r="CW1068" s="14">
        <f>VLOOKUP($B1068,[2]Sheet3!$G:$CZ,86,0)</f>
        <v>0</v>
      </c>
      <c r="CX1068" s="14">
        <f>VLOOKUP($B1068,[2]Sheet3!$G:$CZ,87,0)</f>
        <v>0</v>
      </c>
      <c r="CY1068" s="14">
        <f>VLOOKUP($B1068,[2]Sheet3!$G:$CZ,88,0)</f>
        <v>0</v>
      </c>
      <c r="CZ1068" s="14">
        <f>VLOOKUP($B1068,[2]Sheet3!$G:$CZ,89,0)</f>
        <v>0</v>
      </c>
      <c r="DA1068" s="14">
        <f>VLOOKUP($B1068,[2]Sheet3!$G:$CZ,90,0)</f>
        <v>0</v>
      </c>
      <c r="DB1068" s="14">
        <f>VLOOKUP($B1068,[2]Sheet3!$G:$CZ,91,0)</f>
        <v>0</v>
      </c>
      <c r="DC1068" s="14">
        <f>VLOOKUP($B1068,[2]Sheet3!$G:$CZ,92,0)</f>
        <v>0</v>
      </c>
      <c r="DD1068" s="14">
        <f>VLOOKUP($B1068,[2]Sheet3!$G:$CZ,93,0)</f>
        <v>0</v>
      </c>
      <c r="DE1068" s="14">
        <f>VLOOKUP($B1068,[2]Sheet3!$G:$CZ,94,0)</f>
        <v>0</v>
      </c>
      <c r="DF1068" s="14">
        <f>VLOOKUP($B1068,[2]Sheet3!$G:$CZ,95,0)</f>
        <v>0</v>
      </c>
      <c r="DG1068" s="14">
        <f>VLOOKUP($B1068,[2]Sheet3!$G:$CZ,96,0)</f>
        <v>0</v>
      </c>
      <c r="DH1068" s="14">
        <f>VLOOKUP($B1068,[2]Sheet3!$G:$CZ,97,0)</f>
        <v>0</v>
      </c>
      <c r="DI1068" s="14">
        <f>VLOOKUP($B1068,[2]Sheet3!$G:$CZ,98,0)</f>
        <v>0</v>
      </c>
    </row>
    <row r="1069" spans="1:113" x14ac:dyDescent="0.3">
      <c r="A1069" s="9" t="str">
        <f t="shared" si="50"/>
        <v>E43233</v>
      </c>
      <c r="B1069" s="15" t="s">
        <v>2417</v>
      </c>
      <c r="C1069" s="15" t="s">
        <v>2418</v>
      </c>
      <c r="F1069" s="7" t="s">
        <v>15</v>
      </c>
      <c r="G1069" s="12" t="s">
        <v>4561</v>
      </c>
      <c r="H1069" s="12" t="str">
        <f>VLOOKUP($B1069,[1]Sheet1!$A:$G,5,0)</f>
        <v>pankaj.soni@redingtongroup.com</v>
      </c>
      <c r="I1069" s="12" t="str">
        <f>VLOOKUP($B1069,[1]Sheet1!$A:$G,7,0)</f>
        <v>jaswinder.singh@redingtongroup.com</v>
      </c>
      <c r="J1069" s="12" t="s">
        <v>82</v>
      </c>
      <c r="K1069" s="7"/>
      <c r="L1069" s="7"/>
      <c r="M1069" s="8"/>
      <c r="N1069" s="7" t="str">
        <f t="shared" si="48"/>
        <v>pankaj.soni@redingtongroup.com; jaswinder.singh@redingtongroup.com; nilesh.phirke@redingtongroup.com;christopher.joseph@redingtongroup.com</v>
      </c>
      <c r="O1069" s="7" t="str">
        <f t="shared" si="49"/>
        <v>E43233</v>
      </c>
      <c r="P1069" s="8" t="s">
        <v>5215</v>
      </c>
      <c r="Q1069" s="14">
        <f>VLOOKUP($B1069,[2]Sheet3!$G:$CZ,2,0)</f>
        <v>2400307474</v>
      </c>
      <c r="R1069" s="14">
        <f>VLOOKUP($B1069,[2]Sheet3!$G:$CZ,3,0)</f>
        <v>2400307473</v>
      </c>
      <c r="S1069" s="14">
        <f>VLOOKUP($B1069,[2]Sheet3!$G:$CZ,4,0)</f>
        <v>2400299624</v>
      </c>
      <c r="T1069" s="14">
        <f>VLOOKUP($B1069,[2]Sheet3!$G:$CZ,5,0)</f>
        <v>2400301041</v>
      </c>
      <c r="U1069" s="14">
        <f>VLOOKUP($B1069,[2]Sheet3!$G:$CZ,6,0)</f>
        <v>2400300939</v>
      </c>
      <c r="V1069" s="14">
        <f>VLOOKUP($B1069,[2]Sheet3!$G:$CZ,7,0)</f>
        <v>2400307472</v>
      </c>
      <c r="W1069" s="14">
        <f>VLOOKUP($B1069,[2]Sheet3!$G:$CZ,8,0)</f>
        <v>0</v>
      </c>
      <c r="X1069" s="14">
        <f>VLOOKUP($B1069,[2]Sheet3!$G:$CZ,9,0)</f>
        <v>0</v>
      </c>
      <c r="Y1069" s="14">
        <f>VLOOKUP($B1069,[2]Sheet3!$G:$CZ,10,0)</f>
        <v>0</v>
      </c>
      <c r="Z1069" s="14">
        <f>VLOOKUP($B1069,[2]Sheet3!$G:$CZ,11,0)</f>
        <v>0</v>
      </c>
      <c r="AA1069" s="14">
        <f>VLOOKUP($B1069,[2]Sheet3!$G:$CZ,12,0)</f>
        <v>0</v>
      </c>
      <c r="AB1069" s="14">
        <f>VLOOKUP($B1069,[2]Sheet3!$G:$CZ,13,0)</f>
        <v>0</v>
      </c>
      <c r="AC1069" s="14">
        <f>VLOOKUP($B1069,[2]Sheet3!$G:$CZ,14,0)</f>
        <v>0</v>
      </c>
      <c r="AD1069" s="14">
        <f>VLOOKUP($B1069,[2]Sheet3!$G:$CZ,15,0)</f>
        <v>0</v>
      </c>
      <c r="AE1069" s="14">
        <f>VLOOKUP($B1069,[2]Sheet3!$G:$CZ,16,0)</f>
        <v>0</v>
      </c>
      <c r="AF1069" s="14">
        <f>VLOOKUP($B1069,[2]Sheet3!$G:$CZ,17,0)</f>
        <v>0</v>
      </c>
      <c r="AG1069" s="14">
        <f>VLOOKUP($B1069,[2]Sheet3!$G:$CZ,18,0)</f>
        <v>0</v>
      </c>
      <c r="AH1069" s="14">
        <f>VLOOKUP($B1069,[2]Sheet3!$G:$CZ,19,0)</f>
        <v>0</v>
      </c>
      <c r="AI1069" s="14">
        <f>VLOOKUP($B1069,[2]Sheet3!$G:$CZ,20,0)</f>
        <v>0</v>
      </c>
      <c r="AJ1069" s="14">
        <f>VLOOKUP($B1069,[2]Sheet3!$G:$CZ,21,0)</f>
        <v>0</v>
      </c>
      <c r="AK1069" s="14">
        <f>VLOOKUP($B1069,[2]Sheet3!$G:$CZ,22,0)</f>
        <v>0</v>
      </c>
      <c r="AL1069" s="14">
        <f>VLOOKUP($B1069,[2]Sheet3!$G:$CZ,23,0)</f>
        <v>0</v>
      </c>
      <c r="AM1069" s="14">
        <f>VLOOKUP($B1069,[2]Sheet3!$G:$CZ,24,0)</f>
        <v>0</v>
      </c>
      <c r="AN1069" s="14">
        <f>VLOOKUP($B1069,[2]Sheet3!$G:$CZ,25,0)</f>
        <v>0</v>
      </c>
      <c r="AO1069" s="14">
        <f>VLOOKUP($B1069,[2]Sheet3!$G:$CZ,26,0)</f>
        <v>0</v>
      </c>
      <c r="AP1069" s="14">
        <f>VLOOKUP($B1069,[2]Sheet3!$G:$CZ,27,0)</f>
        <v>0</v>
      </c>
      <c r="AQ1069" s="14">
        <f>VLOOKUP($B1069,[2]Sheet3!$G:$CZ,28,0)</f>
        <v>0</v>
      </c>
      <c r="AR1069" s="14">
        <f>VLOOKUP($B1069,[2]Sheet3!$G:$CZ,29,0)</f>
        <v>0</v>
      </c>
      <c r="AS1069" s="14">
        <f>VLOOKUP($B1069,[2]Sheet3!$G:$CZ,30,0)</f>
        <v>0</v>
      </c>
      <c r="AT1069" s="14">
        <f>VLOOKUP($B1069,[2]Sheet3!$G:$CZ,31,0)</f>
        <v>0</v>
      </c>
      <c r="AU1069" s="14">
        <f>VLOOKUP($B1069,[2]Sheet3!$G:$CZ,32,0)</f>
        <v>0</v>
      </c>
      <c r="AV1069" s="14">
        <f>VLOOKUP($B1069,[2]Sheet3!$G:$CZ,33,0)</f>
        <v>0</v>
      </c>
      <c r="AW1069" s="14">
        <f>VLOOKUP($B1069,[2]Sheet3!$G:$CZ,34,0)</f>
        <v>0</v>
      </c>
      <c r="AX1069" s="14">
        <f>VLOOKUP($B1069,[2]Sheet3!$G:$CZ,35,0)</f>
        <v>0</v>
      </c>
      <c r="AY1069" s="14">
        <f>VLOOKUP($B1069,[2]Sheet3!$G:$CZ,36,0)</f>
        <v>0</v>
      </c>
      <c r="AZ1069" s="14">
        <f>VLOOKUP($B1069,[2]Sheet3!$G:$CZ,37,0)</f>
        <v>0</v>
      </c>
      <c r="BA1069" s="14">
        <f>VLOOKUP($B1069,[2]Sheet3!$G:$CZ,38,0)</f>
        <v>0</v>
      </c>
      <c r="BB1069" s="14">
        <f>VLOOKUP($B1069,[2]Sheet3!$G:$CZ,39,0)</f>
        <v>0</v>
      </c>
      <c r="BC1069" s="14">
        <f>VLOOKUP($B1069,[2]Sheet3!$G:$CZ,40,0)</f>
        <v>0</v>
      </c>
      <c r="BD1069" s="14">
        <f>VLOOKUP($B1069,[2]Sheet3!$G:$CZ,41,0)</f>
        <v>0</v>
      </c>
      <c r="BE1069" s="14">
        <f>VLOOKUP($B1069,[2]Sheet3!$G:$CZ,42,0)</f>
        <v>0</v>
      </c>
      <c r="BF1069" s="14">
        <f>VLOOKUP($B1069,[2]Sheet3!$G:$CZ,43,0)</f>
        <v>0</v>
      </c>
      <c r="BG1069" s="14">
        <f>VLOOKUP($B1069,[2]Sheet3!$G:$CZ,44,0)</f>
        <v>0</v>
      </c>
      <c r="BH1069" s="14">
        <f>VLOOKUP($B1069,[2]Sheet3!$G:$CZ,45,0)</f>
        <v>0</v>
      </c>
      <c r="BI1069" s="14">
        <f>VLOOKUP($B1069,[2]Sheet3!$G:$CZ,46,0)</f>
        <v>0</v>
      </c>
      <c r="BJ1069" s="14">
        <f>VLOOKUP($B1069,[2]Sheet3!$G:$CZ,47,0)</f>
        <v>0</v>
      </c>
      <c r="BK1069" s="14">
        <f>VLOOKUP($B1069,[2]Sheet3!$G:$CZ,48,0)</f>
        <v>0</v>
      </c>
      <c r="BL1069" s="14">
        <f>VLOOKUP($B1069,[2]Sheet3!$G:$CZ,49,0)</f>
        <v>0</v>
      </c>
      <c r="BM1069" s="14">
        <f>VLOOKUP($B1069,[2]Sheet3!$G:$CZ,50,0)</f>
        <v>0</v>
      </c>
      <c r="BN1069" s="14">
        <f>VLOOKUP($B1069,[2]Sheet3!$G:$CZ,51,0)</f>
        <v>0</v>
      </c>
      <c r="BO1069" s="14">
        <f>VLOOKUP($B1069,[2]Sheet3!$G:$CZ,52,0)</f>
        <v>0</v>
      </c>
      <c r="BP1069" s="14">
        <f>VLOOKUP($B1069,[2]Sheet3!$G:$CZ,53,0)</f>
        <v>0</v>
      </c>
      <c r="BQ1069" s="14">
        <f>VLOOKUP($B1069,[2]Sheet3!$G:$CZ,54,0)</f>
        <v>0</v>
      </c>
      <c r="BR1069" s="14">
        <f>VLOOKUP($B1069,[2]Sheet3!$G:$CZ,55,0)</f>
        <v>0</v>
      </c>
      <c r="BS1069" s="14">
        <f>VLOOKUP($B1069,[2]Sheet3!$G:$CZ,56,0)</f>
        <v>0</v>
      </c>
      <c r="BT1069" s="14">
        <f>VLOOKUP($B1069,[2]Sheet3!$G:$CZ,57,0)</f>
        <v>0</v>
      </c>
      <c r="BU1069" s="14">
        <f>VLOOKUP($B1069,[2]Sheet3!$G:$CZ,58,0)</f>
        <v>0</v>
      </c>
      <c r="BV1069" s="14">
        <f>VLOOKUP($B1069,[2]Sheet3!$G:$CZ,59,0)</f>
        <v>0</v>
      </c>
      <c r="BW1069" s="14">
        <f>VLOOKUP($B1069,[2]Sheet3!$G:$CZ,60,0)</f>
        <v>0</v>
      </c>
      <c r="BX1069" s="14">
        <f>VLOOKUP($B1069,[2]Sheet3!$G:$CZ,61,0)</f>
        <v>0</v>
      </c>
      <c r="BY1069" s="14">
        <f>VLOOKUP($B1069,[2]Sheet3!$G:$CZ,62,0)</f>
        <v>0</v>
      </c>
      <c r="BZ1069" s="14">
        <f>VLOOKUP($B1069,[2]Sheet3!$G:$CZ,63,0)</f>
        <v>0</v>
      </c>
      <c r="CA1069" s="14">
        <f>VLOOKUP($B1069,[2]Sheet3!$G:$CZ,64,0)</f>
        <v>0</v>
      </c>
      <c r="CB1069" s="14">
        <f>VLOOKUP($B1069,[2]Sheet3!$G:$CZ,65,0)</f>
        <v>0</v>
      </c>
      <c r="CC1069" s="14">
        <f>VLOOKUP($B1069,[2]Sheet3!$G:$CZ,66,0)</f>
        <v>0</v>
      </c>
      <c r="CD1069" s="14">
        <f>VLOOKUP($B1069,[2]Sheet3!$G:$CZ,67,0)</f>
        <v>0</v>
      </c>
      <c r="CE1069" s="14">
        <f>VLOOKUP($B1069,[2]Sheet3!$G:$CZ,68,0)</f>
        <v>0</v>
      </c>
      <c r="CF1069" s="14">
        <f>VLOOKUP($B1069,[2]Sheet3!$G:$CZ,69,0)</f>
        <v>0</v>
      </c>
      <c r="CG1069" s="14">
        <f>VLOOKUP($B1069,[2]Sheet3!$G:$CZ,70,0)</f>
        <v>0</v>
      </c>
      <c r="CH1069" s="14">
        <f>VLOOKUP($B1069,[2]Sheet3!$G:$CZ,71,0)</f>
        <v>0</v>
      </c>
      <c r="CI1069" s="14">
        <f>VLOOKUP($B1069,[2]Sheet3!$G:$CZ,72,0)</f>
        <v>0</v>
      </c>
      <c r="CJ1069" s="14">
        <f>VLOOKUP($B1069,[2]Sheet3!$G:$CZ,73,0)</f>
        <v>0</v>
      </c>
      <c r="CK1069" s="14">
        <f>VLOOKUP($B1069,[2]Sheet3!$G:$CZ,74,0)</f>
        <v>0</v>
      </c>
      <c r="CL1069" s="14">
        <f>VLOOKUP($B1069,[2]Sheet3!$G:$CZ,75,0)</f>
        <v>0</v>
      </c>
      <c r="CM1069" s="14">
        <f>VLOOKUP($B1069,[2]Sheet3!$G:$CZ,76,0)</f>
        <v>0</v>
      </c>
      <c r="CN1069" s="14">
        <f>VLOOKUP($B1069,[2]Sheet3!$G:$CZ,77,0)</f>
        <v>0</v>
      </c>
      <c r="CO1069" s="14">
        <f>VLOOKUP($B1069,[2]Sheet3!$G:$CZ,78,0)</f>
        <v>0</v>
      </c>
      <c r="CP1069" s="14">
        <f>VLOOKUP($B1069,[2]Sheet3!$G:$CZ,79,0)</f>
        <v>0</v>
      </c>
      <c r="CQ1069" s="14">
        <f>VLOOKUP($B1069,[2]Sheet3!$G:$CZ,80,0)</f>
        <v>0</v>
      </c>
      <c r="CR1069" s="14">
        <f>VLOOKUP($B1069,[2]Sheet3!$G:$CZ,81,0)</f>
        <v>0</v>
      </c>
      <c r="CS1069" s="14">
        <f>VLOOKUP($B1069,[2]Sheet3!$G:$CZ,82,0)</f>
        <v>0</v>
      </c>
      <c r="CT1069" s="14">
        <f>VLOOKUP($B1069,[2]Sheet3!$G:$CZ,83,0)</f>
        <v>0</v>
      </c>
      <c r="CU1069" s="14">
        <f>VLOOKUP($B1069,[2]Sheet3!$G:$CZ,84,0)</f>
        <v>0</v>
      </c>
      <c r="CV1069" s="14">
        <f>VLOOKUP($B1069,[2]Sheet3!$G:$CZ,85,0)</f>
        <v>0</v>
      </c>
      <c r="CW1069" s="14">
        <f>VLOOKUP($B1069,[2]Sheet3!$G:$CZ,86,0)</f>
        <v>0</v>
      </c>
      <c r="CX1069" s="14">
        <f>VLOOKUP($B1069,[2]Sheet3!$G:$CZ,87,0)</f>
        <v>0</v>
      </c>
      <c r="CY1069" s="14">
        <f>VLOOKUP($B1069,[2]Sheet3!$G:$CZ,88,0)</f>
        <v>0</v>
      </c>
      <c r="CZ1069" s="14">
        <f>VLOOKUP($B1069,[2]Sheet3!$G:$CZ,89,0)</f>
        <v>0</v>
      </c>
      <c r="DA1069" s="14">
        <f>VLOOKUP($B1069,[2]Sheet3!$G:$CZ,90,0)</f>
        <v>0</v>
      </c>
      <c r="DB1069" s="14">
        <f>VLOOKUP($B1069,[2]Sheet3!$G:$CZ,91,0)</f>
        <v>0</v>
      </c>
      <c r="DC1069" s="14">
        <f>VLOOKUP($B1069,[2]Sheet3!$G:$CZ,92,0)</f>
        <v>0</v>
      </c>
      <c r="DD1069" s="14">
        <f>VLOOKUP($B1069,[2]Sheet3!$G:$CZ,93,0)</f>
        <v>0</v>
      </c>
      <c r="DE1069" s="14">
        <f>VLOOKUP($B1069,[2]Sheet3!$G:$CZ,94,0)</f>
        <v>0</v>
      </c>
      <c r="DF1069" s="14">
        <f>VLOOKUP($B1069,[2]Sheet3!$G:$CZ,95,0)</f>
        <v>0</v>
      </c>
      <c r="DG1069" s="14">
        <f>VLOOKUP($B1069,[2]Sheet3!$G:$CZ,96,0)</f>
        <v>0</v>
      </c>
      <c r="DH1069" s="14">
        <f>VLOOKUP($B1069,[2]Sheet3!$G:$CZ,97,0)</f>
        <v>0</v>
      </c>
      <c r="DI1069" s="14">
        <f>VLOOKUP($B1069,[2]Sheet3!$G:$CZ,98,0)</f>
        <v>0</v>
      </c>
    </row>
    <row r="1070" spans="1:113" x14ac:dyDescent="0.3">
      <c r="A1070" s="9" t="str">
        <f t="shared" si="50"/>
        <v>S74090</v>
      </c>
      <c r="B1070" s="15" t="s">
        <v>2419</v>
      </c>
      <c r="C1070" s="15" t="s">
        <v>2420</v>
      </c>
      <c r="F1070" s="7" t="s">
        <v>15</v>
      </c>
      <c r="G1070" s="12" t="s">
        <v>4562</v>
      </c>
      <c r="H1070" s="12" t="str">
        <f>VLOOKUP($B1070,[1]Sheet1!$A:$G,5,0)</f>
        <v>jitin.sebastian@redingtongroup.com</v>
      </c>
      <c r="I1070" s="12" t="str">
        <f>VLOOKUP($B1070,[1]Sheet1!$A:$G,7,0)</f>
        <v>vikram.kumar@redingtongroup.com</v>
      </c>
      <c r="J1070" s="12" t="s">
        <v>82</v>
      </c>
      <c r="K1070" s="7"/>
      <c r="L1070" s="7"/>
      <c r="M1070" s="8"/>
      <c r="N1070" s="7" t="str">
        <f t="shared" si="48"/>
        <v>jitin.sebastian@redingtongroup.com; vikram.kumar@redingtongroup.com; nilesh.phirke@redingtongroup.com;christopher.joseph@redingtongroup.com</v>
      </c>
      <c r="O1070" s="7" t="str">
        <f t="shared" si="49"/>
        <v>S74090</v>
      </c>
      <c r="P1070" s="8" t="s">
        <v>5215</v>
      </c>
      <c r="Q1070" s="14">
        <f>VLOOKUP($B1070,[2]Sheet3!$G:$CZ,2,0)</f>
        <v>2400302916</v>
      </c>
      <c r="R1070" s="14">
        <f>VLOOKUP($B1070,[2]Sheet3!$G:$CZ,3,0)</f>
        <v>0</v>
      </c>
      <c r="S1070" s="14">
        <f>VLOOKUP($B1070,[2]Sheet3!$G:$CZ,4,0)</f>
        <v>0</v>
      </c>
      <c r="T1070" s="14">
        <f>VLOOKUP($B1070,[2]Sheet3!$G:$CZ,5,0)</f>
        <v>0</v>
      </c>
      <c r="U1070" s="14">
        <f>VLOOKUP($B1070,[2]Sheet3!$G:$CZ,6,0)</f>
        <v>0</v>
      </c>
      <c r="V1070" s="14">
        <f>VLOOKUP($B1070,[2]Sheet3!$G:$CZ,7,0)</f>
        <v>0</v>
      </c>
      <c r="W1070" s="14">
        <f>VLOOKUP($B1070,[2]Sheet3!$G:$CZ,8,0)</f>
        <v>0</v>
      </c>
      <c r="X1070" s="14">
        <f>VLOOKUP($B1070,[2]Sheet3!$G:$CZ,9,0)</f>
        <v>0</v>
      </c>
      <c r="Y1070" s="14">
        <f>VLOOKUP($B1070,[2]Sheet3!$G:$CZ,10,0)</f>
        <v>0</v>
      </c>
      <c r="Z1070" s="14">
        <f>VLOOKUP($B1070,[2]Sheet3!$G:$CZ,11,0)</f>
        <v>0</v>
      </c>
      <c r="AA1070" s="14">
        <f>VLOOKUP($B1070,[2]Sheet3!$G:$CZ,12,0)</f>
        <v>0</v>
      </c>
      <c r="AB1070" s="14">
        <f>VLOOKUP($B1070,[2]Sheet3!$G:$CZ,13,0)</f>
        <v>0</v>
      </c>
      <c r="AC1070" s="14">
        <f>VLOOKUP($B1070,[2]Sheet3!$G:$CZ,14,0)</f>
        <v>0</v>
      </c>
      <c r="AD1070" s="14">
        <f>VLOOKUP($B1070,[2]Sheet3!$G:$CZ,15,0)</f>
        <v>0</v>
      </c>
      <c r="AE1070" s="14">
        <f>VLOOKUP($B1070,[2]Sheet3!$G:$CZ,16,0)</f>
        <v>0</v>
      </c>
      <c r="AF1070" s="14">
        <f>VLOOKUP($B1070,[2]Sheet3!$G:$CZ,17,0)</f>
        <v>0</v>
      </c>
      <c r="AG1070" s="14">
        <f>VLOOKUP($B1070,[2]Sheet3!$G:$CZ,18,0)</f>
        <v>0</v>
      </c>
      <c r="AH1070" s="14">
        <f>VLOOKUP($B1070,[2]Sheet3!$G:$CZ,19,0)</f>
        <v>0</v>
      </c>
      <c r="AI1070" s="14">
        <f>VLOOKUP($B1070,[2]Sheet3!$G:$CZ,20,0)</f>
        <v>0</v>
      </c>
      <c r="AJ1070" s="14">
        <f>VLOOKUP($B1070,[2]Sheet3!$G:$CZ,21,0)</f>
        <v>0</v>
      </c>
      <c r="AK1070" s="14">
        <f>VLOOKUP($B1070,[2]Sheet3!$G:$CZ,22,0)</f>
        <v>0</v>
      </c>
      <c r="AL1070" s="14">
        <f>VLOOKUP($B1070,[2]Sheet3!$G:$CZ,23,0)</f>
        <v>0</v>
      </c>
      <c r="AM1070" s="14">
        <f>VLOOKUP($B1070,[2]Sheet3!$G:$CZ,24,0)</f>
        <v>0</v>
      </c>
      <c r="AN1070" s="14">
        <f>VLOOKUP($B1070,[2]Sheet3!$G:$CZ,25,0)</f>
        <v>0</v>
      </c>
      <c r="AO1070" s="14">
        <f>VLOOKUP($B1070,[2]Sheet3!$G:$CZ,26,0)</f>
        <v>0</v>
      </c>
      <c r="AP1070" s="14">
        <f>VLOOKUP($B1070,[2]Sheet3!$G:$CZ,27,0)</f>
        <v>0</v>
      </c>
      <c r="AQ1070" s="14">
        <f>VLOOKUP($B1070,[2]Sheet3!$G:$CZ,28,0)</f>
        <v>0</v>
      </c>
      <c r="AR1070" s="14">
        <f>VLOOKUP($B1070,[2]Sheet3!$G:$CZ,29,0)</f>
        <v>0</v>
      </c>
      <c r="AS1070" s="14">
        <f>VLOOKUP($B1070,[2]Sheet3!$G:$CZ,30,0)</f>
        <v>0</v>
      </c>
      <c r="AT1070" s="14">
        <f>VLOOKUP($B1070,[2]Sheet3!$G:$CZ,31,0)</f>
        <v>0</v>
      </c>
      <c r="AU1070" s="14">
        <f>VLOOKUP($B1070,[2]Sheet3!$G:$CZ,32,0)</f>
        <v>0</v>
      </c>
      <c r="AV1070" s="14">
        <f>VLOOKUP($B1070,[2]Sheet3!$G:$CZ,33,0)</f>
        <v>0</v>
      </c>
      <c r="AW1070" s="14">
        <f>VLOOKUP($B1070,[2]Sheet3!$G:$CZ,34,0)</f>
        <v>0</v>
      </c>
      <c r="AX1070" s="14">
        <f>VLOOKUP($B1070,[2]Sheet3!$G:$CZ,35,0)</f>
        <v>0</v>
      </c>
      <c r="AY1070" s="14">
        <f>VLOOKUP($B1070,[2]Sheet3!$G:$CZ,36,0)</f>
        <v>0</v>
      </c>
      <c r="AZ1070" s="14">
        <f>VLOOKUP($B1070,[2]Sheet3!$G:$CZ,37,0)</f>
        <v>0</v>
      </c>
      <c r="BA1070" s="14">
        <f>VLOOKUP($B1070,[2]Sheet3!$G:$CZ,38,0)</f>
        <v>0</v>
      </c>
      <c r="BB1070" s="14">
        <f>VLOOKUP($B1070,[2]Sheet3!$G:$CZ,39,0)</f>
        <v>0</v>
      </c>
      <c r="BC1070" s="14">
        <f>VLOOKUP($B1070,[2]Sheet3!$G:$CZ,40,0)</f>
        <v>0</v>
      </c>
      <c r="BD1070" s="14">
        <f>VLOOKUP($B1070,[2]Sheet3!$G:$CZ,41,0)</f>
        <v>0</v>
      </c>
      <c r="BE1070" s="14">
        <f>VLOOKUP($B1070,[2]Sheet3!$G:$CZ,42,0)</f>
        <v>0</v>
      </c>
      <c r="BF1070" s="14">
        <f>VLOOKUP($B1070,[2]Sheet3!$G:$CZ,43,0)</f>
        <v>0</v>
      </c>
      <c r="BG1070" s="14">
        <f>VLOOKUP($B1070,[2]Sheet3!$G:$CZ,44,0)</f>
        <v>0</v>
      </c>
      <c r="BH1070" s="14">
        <f>VLOOKUP($B1070,[2]Sheet3!$G:$CZ,45,0)</f>
        <v>0</v>
      </c>
      <c r="BI1070" s="14">
        <f>VLOOKUP($B1070,[2]Sheet3!$G:$CZ,46,0)</f>
        <v>0</v>
      </c>
      <c r="BJ1070" s="14">
        <f>VLOOKUP($B1070,[2]Sheet3!$G:$CZ,47,0)</f>
        <v>0</v>
      </c>
      <c r="BK1070" s="14">
        <f>VLOOKUP($B1070,[2]Sheet3!$G:$CZ,48,0)</f>
        <v>0</v>
      </c>
      <c r="BL1070" s="14">
        <f>VLOOKUP($B1070,[2]Sheet3!$G:$CZ,49,0)</f>
        <v>0</v>
      </c>
      <c r="BM1070" s="14">
        <f>VLOOKUP($B1070,[2]Sheet3!$G:$CZ,50,0)</f>
        <v>0</v>
      </c>
      <c r="BN1070" s="14">
        <f>VLOOKUP($B1070,[2]Sheet3!$G:$CZ,51,0)</f>
        <v>0</v>
      </c>
      <c r="BO1070" s="14">
        <f>VLOOKUP($B1070,[2]Sheet3!$G:$CZ,52,0)</f>
        <v>0</v>
      </c>
      <c r="BP1070" s="14">
        <f>VLOOKUP($B1070,[2]Sheet3!$G:$CZ,53,0)</f>
        <v>0</v>
      </c>
      <c r="BQ1070" s="14">
        <f>VLOOKUP($B1070,[2]Sheet3!$G:$CZ,54,0)</f>
        <v>0</v>
      </c>
      <c r="BR1070" s="14">
        <f>VLOOKUP($B1070,[2]Sheet3!$G:$CZ,55,0)</f>
        <v>0</v>
      </c>
      <c r="BS1070" s="14">
        <f>VLOOKUP($B1070,[2]Sheet3!$G:$CZ,56,0)</f>
        <v>0</v>
      </c>
      <c r="BT1070" s="14">
        <f>VLOOKUP($B1070,[2]Sheet3!$G:$CZ,57,0)</f>
        <v>0</v>
      </c>
      <c r="BU1070" s="14">
        <f>VLOOKUP($B1070,[2]Sheet3!$G:$CZ,58,0)</f>
        <v>0</v>
      </c>
      <c r="BV1070" s="14">
        <f>VLOOKUP($B1070,[2]Sheet3!$G:$CZ,59,0)</f>
        <v>0</v>
      </c>
      <c r="BW1070" s="14">
        <f>VLOOKUP($B1070,[2]Sheet3!$G:$CZ,60,0)</f>
        <v>0</v>
      </c>
      <c r="BX1070" s="14">
        <f>VLOOKUP($B1070,[2]Sheet3!$G:$CZ,61,0)</f>
        <v>0</v>
      </c>
      <c r="BY1070" s="14">
        <f>VLOOKUP($B1070,[2]Sheet3!$G:$CZ,62,0)</f>
        <v>0</v>
      </c>
      <c r="BZ1070" s="14">
        <f>VLOOKUP($B1070,[2]Sheet3!$G:$CZ,63,0)</f>
        <v>0</v>
      </c>
      <c r="CA1070" s="14">
        <f>VLOOKUP($B1070,[2]Sheet3!$G:$CZ,64,0)</f>
        <v>0</v>
      </c>
      <c r="CB1070" s="14">
        <f>VLOOKUP($B1070,[2]Sheet3!$G:$CZ,65,0)</f>
        <v>0</v>
      </c>
      <c r="CC1070" s="14">
        <f>VLOOKUP($B1070,[2]Sheet3!$G:$CZ,66,0)</f>
        <v>0</v>
      </c>
      <c r="CD1070" s="14">
        <f>VLOOKUP($B1070,[2]Sheet3!$G:$CZ,67,0)</f>
        <v>0</v>
      </c>
      <c r="CE1070" s="14">
        <f>VLOOKUP($B1070,[2]Sheet3!$G:$CZ,68,0)</f>
        <v>0</v>
      </c>
      <c r="CF1070" s="14">
        <f>VLOOKUP($B1070,[2]Sheet3!$G:$CZ,69,0)</f>
        <v>0</v>
      </c>
      <c r="CG1070" s="14">
        <f>VLOOKUP($B1070,[2]Sheet3!$G:$CZ,70,0)</f>
        <v>0</v>
      </c>
      <c r="CH1070" s="14">
        <f>VLOOKUP($B1070,[2]Sheet3!$G:$CZ,71,0)</f>
        <v>0</v>
      </c>
      <c r="CI1070" s="14">
        <f>VLOOKUP($B1070,[2]Sheet3!$G:$CZ,72,0)</f>
        <v>0</v>
      </c>
      <c r="CJ1070" s="14">
        <f>VLOOKUP($B1070,[2]Sheet3!$G:$CZ,73,0)</f>
        <v>0</v>
      </c>
      <c r="CK1070" s="14">
        <f>VLOOKUP($B1070,[2]Sheet3!$G:$CZ,74,0)</f>
        <v>0</v>
      </c>
      <c r="CL1070" s="14">
        <f>VLOOKUP($B1070,[2]Sheet3!$G:$CZ,75,0)</f>
        <v>0</v>
      </c>
      <c r="CM1070" s="14">
        <f>VLOOKUP($B1070,[2]Sheet3!$G:$CZ,76,0)</f>
        <v>0</v>
      </c>
      <c r="CN1070" s="14">
        <f>VLOOKUP($B1070,[2]Sheet3!$G:$CZ,77,0)</f>
        <v>0</v>
      </c>
      <c r="CO1070" s="14">
        <f>VLOOKUP($B1070,[2]Sheet3!$G:$CZ,78,0)</f>
        <v>0</v>
      </c>
      <c r="CP1070" s="14">
        <f>VLOOKUP($B1070,[2]Sheet3!$G:$CZ,79,0)</f>
        <v>0</v>
      </c>
      <c r="CQ1070" s="14">
        <f>VLOOKUP($B1070,[2]Sheet3!$G:$CZ,80,0)</f>
        <v>0</v>
      </c>
      <c r="CR1070" s="14">
        <f>VLOOKUP($B1070,[2]Sheet3!$G:$CZ,81,0)</f>
        <v>0</v>
      </c>
      <c r="CS1070" s="14">
        <f>VLOOKUP($B1070,[2]Sheet3!$G:$CZ,82,0)</f>
        <v>0</v>
      </c>
      <c r="CT1070" s="14">
        <f>VLOOKUP($B1070,[2]Sheet3!$G:$CZ,83,0)</f>
        <v>0</v>
      </c>
      <c r="CU1070" s="14">
        <f>VLOOKUP($B1070,[2]Sheet3!$G:$CZ,84,0)</f>
        <v>0</v>
      </c>
      <c r="CV1070" s="14">
        <f>VLOOKUP($B1070,[2]Sheet3!$G:$CZ,85,0)</f>
        <v>0</v>
      </c>
      <c r="CW1070" s="14">
        <f>VLOOKUP($B1070,[2]Sheet3!$G:$CZ,86,0)</f>
        <v>0</v>
      </c>
      <c r="CX1070" s="14">
        <f>VLOOKUP($B1070,[2]Sheet3!$G:$CZ,87,0)</f>
        <v>0</v>
      </c>
      <c r="CY1070" s="14">
        <f>VLOOKUP($B1070,[2]Sheet3!$G:$CZ,88,0)</f>
        <v>0</v>
      </c>
      <c r="CZ1070" s="14">
        <f>VLOOKUP($B1070,[2]Sheet3!$G:$CZ,89,0)</f>
        <v>0</v>
      </c>
      <c r="DA1070" s="14">
        <f>VLOOKUP($B1070,[2]Sheet3!$G:$CZ,90,0)</f>
        <v>0</v>
      </c>
      <c r="DB1070" s="14">
        <f>VLOOKUP($B1070,[2]Sheet3!$G:$CZ,91,0)</f>
        <v>0</v>
      </c>
      <c r="DC1070" s="14">
        <f>VLOOKUP($B1070,[2]Sheet3!$G:$CZ,92,0)</f>
        <v>0</v>
      </c>
      <c r="DD1070" s="14">
        <f>VLOOKUP($B1070,[2]Sheet3!$G:$CZ,93,0)</f>
        <v>0</v>
      </c>
      <c r="DE1070" s="14">
        <f>VLOOKUP($B1070,[2]Sheet3!$G:$CZ,94,0)</f>
        <v>0</v>
      </c>
      <c r="DF1070" s="14">
        <f>VLOOKUP($B1070,[2]Sheet3!$G:$CZ,95,0)</f>
        <v>0</v>
      </c>
      <c r="DG1070" s="14">
        <f>VLOOKUP($B1070,[2]Sheet3!$G:$CZ,96,0)</f>
        <v>0</v>
      </c>
      <c r="DH1070" s="14">
        <f>VLOOKUP($B1070,[2]Sheet3!$G:$CZ,97,0)</f>
        <v>0</v>
      </c>
      <c r="DI1070" s="14">
        <f>VLOOKUP($B1070,[2]Sheet3!$G:$CZ,98,0)</f>
        <v>0</v>
      </c>
    </row>
    <row r="1071" spans="1:113" x14ac:dyDescent="0.3">
      <c r="A1071" s="9" t="str">
        <f t="shared" si="50"/>
        <v>S3R128</v>
      </c>
      <c r="B1071" s="15" t="s">
        <v>2421</v>
      </c>
      <c r="C1071" s="15" t="s">
        <v>2422</v>
      </c>
      <c r="F1071" s="7" t="s">
        <v>15</v>
      </c>
      <c r="G1071" s="12" t="s">
        <v>4563</v>
      </c>
      <c r="H1071" s="12" t="str">
        <f>VLOOKUP($B1071,[1]Sheet1!$A:$G,5,0)</f>
        <v>suresh.skg@redingtongroup.com</v>
      </c>
      <c r="I1071" s="12" t="str">
        <f>VLOOKUP($B1071,[1]Sheet1!$A:$G,7,0)</f>
        <v>yogesh.ganesh@redingtongroup.com</v>
      </c>
      <c r="J1071" s="12" t="s">
        <v>82</v>
      </c>
      <c r="K1071" s="7"/>
      <c r="L1071" s="7"/>
      <c r="M1071" s="8"/>
      <c r="N1071" s="7" t="str">
        <f t="shared" si="48"/>
        <v>suresh.skg@redingtongroup.com; yogesh.ganesh@redingtongroup.com; nilesh.phirke@redingtongroup.com;christopher.joseph@redingtongroup.com</v>
      </c>
      <c r="O1071" s="7" t="str">
        <f t="shared" si="49"/>
        <v>S3R128</v>
      </c>
      <c r="P1071" s="8" t="s">
        <v>5215</v>
      </c>
      <c r="Q1071" s="14">
        <f>VLOOKUP($B1071,[2]Sheet3!$G:$CZ,2,0)</f>
        <v>2400300883</v>
      </c>
      <c r="R1071" s="14">
        <f>VLOOKUP($B1071,[2]Sheet3!$G:$CZ,3,0)</f>
        <v>2400300891</v>
      </c>
      <c r="S1071" s="14">
        <f>VLOOKUP($B1071,[2]Sheet3!$G:$CZ,4,0)</f>
        <v>2400300893</v>
      </c>
      <c r="T1071" s="14">
        <f>VLOOKUP($B1071,[2]Sheet3!$G:$CZ,5,0)</f>
        <v>2400303700</v>
      </c>
      <c r="U1071" s="14">
        <f>VLOOKUP($B1071,[2]Sheet3!$G:$CZ,6,0)</f>
        <v>0</v>
      </c>
      <c r="V1071" s="14">
        <f>VLOOKUP($B1071,[2]Sheet3!$G:$CZ,7,0)</f>
        <v>0</v>
      </c>
      <c r="W1071" s="14">
        <f>VLOOKUP($B1071,[2]Sheet3!$G:$CZ,8,0)</f>
        <v>0</v>
      </c>
      <c r="X1071" s="14">
        <f>VLOOKUP($B1071,[2]Sheet3!$G:$CZ,9,0)</f>
        <v>0</v>
      </c>
      <c r="Y1071" s="14">
        <f>VLOOKUP($B1071,[2]Sheet3!$G:$CZ,10,0)</f>
        <v>0</v>
      </c>
      <c r="Z1071" s="14">
        <f>VLOOKUP($B1071,[2]Sheet3!$G:$CZ,11,0)</f>
        <v>0</v>
      </c>
      <c r="AA1071" s="14">
        <f>VLOOKUP($B1071,[2]Sheet3!$G:$CZ,12,0)</f>
        <v>0</v>
      </c>
      <c r="AB1071" s="14">
        <f>VLOOKUP($B1071,[2]Sheet3!$G:$CZ,13,0)</f>
        <v>0</v>
      </c>
      <c r="AC1071" s="14">
        <f>VLOOKUP($B1071,[2]Sheet3!$G:$CZ,14,0)</f>
        <v>0</v>
      </c>
      <c r="AD1071" s="14">
        <f>VLOOKUP($B1071,[2]Sheet3!$G:$CZ,15,0)</f>
        <v>0</v>
      </c>
      <c r="AE1071" s="14">
        <f>VLOOKUP($B1071,[2]Sheet3!$G:$CZ,16,0)</f>
        <v>0</v>
      </c>
      <c r="AF1071" s="14">
        <f>VLOOKUP($B1071,[2]Sheet3!$G:$CZ,17,0)</f>
        <v>0</v>
      </c>
      <c r="AG1071" s="14">
        <f>VLOOKUP($B1071,[2]Sheet3!$G:$CZ,18,0)</f>
        <v>0</v>
      </c>
      <c r="AH1071" s="14">
        <f>VLOOKUP($B1071,[2]Sheet3!$G:$CZ,19,0)</f>
        <v>0</v>
      </c>
      <c r="AI1071" s="14">
        <f>VLOOKUP($B1071,[2]Sheet3!$G:$CZ,20,0)</f>
        <v>0</v>
      </c>
      <c r="AJ1071" s="14">
        <f>VLOOKUP($B1071,[2]Sheet3!$G:$CZ,21,0)</f>
        <v>0</v>
      </c>
      <c r="AK1071" s="14">
        <f>VLOOKUP($B1071,[2]Sheet3!$G:$CZ,22,0)</f>
        <v>0</v>
      </c>
      <c r="AL1071" s="14">
        <f>VLOOKUP($B1071,[2]Sheet3!$G:$CZ,23,0)</f>
        <v>0</v>
      </c>
      <c r="AM1071" s="14">
        <f>VLOOKUP($B1071,[2]Sheet3!$G:$CZ,24,0)</f>
        <v>0</v>
      </c>
      <c r="AN1071" s="14">
        <f>VLOOKUP($B1071,[2]Sheet3!$G:$CZ,25,0)</f>
        <v>0</v>
      </c>
      <c r="AO1071" s="14">
        <f>VLOOKUP($B1071,[2]Sheet3!$G:$CZ,26,0)</f>
        <v>0</v>
      </c>
      <c r="AP1071" s="14">
        <f>VLOOKUP($B1071,[2]Sheet3!$G:$CZ,27,0)</f>
        <v>0</v>
      </c>
      <c r="AQ1071" s="14">
        <f>VLOOKUP($B1071,[2]Sheet3!$G:$CZ,28,0)</f>
        <v>0</v>
      </c>
      <c r="AR1071" s="14">
        <f>VLOOKUP($B1071,[2]Sheet3!$G:$CZ,29,0)</f>
        <v>0</v>
      </c>
      <c r="AS1071" s="14">
        <f>VLOOKUP($B1071,[2]Sheet3!$G:$CZ,30,0)</f>
        <v>0</v>
      </c>
      <c r="AT1071" s="14">
        <f>VLOOKUP($B1071,[2]Sheet3!$G:$CZ,31,0)</f>
        <v>0</v>
      </c>
      <c r="AU1071" s="14">
        <f>VLOOKUP($B1071,[2]Sheet3!$G:$CZ,32,0)</f>
        <v>0</v>
      </c>
      <c r="AV1071" s="14">
        <f>VLOOKUP($B1071,[2]Sheet3!$G:$CZ,33,0)</f>
        <v>0</v>
      </c>
      <c r="AW1071" s="14">
        <f>VLOOKUP($B1071,[2]Sheet3!$G:$CZ,34,0)</f>
        <v>0</v>
      </c>
      <c r="AX1071" s="14">
        <f>VLOOKUP($B1071,[2]Sheet3!$G:$CZ,35,0)</f>
        <v>0</v>
      </c>
      <c r="AY1071" s="14">
        <f>VLOOKUP($B1071,[2]Sheet3!$G:$CZ,36,0)</f>
        <v>0</v>
      </c>
      <c r="AZ1071" s="14">
        <f>VLOOKUP($B1071,[2]Sheet3!$G:$CZ,37,0)</f>
        <v>0</v>
      </c>
      <c r="BA1071" s="14">
        <f>VLOOKUP($B1071,[2]Sheet3!$G:$CZ,38,0)</f>
        <v>0</v>
      </c>
      <c r="BB1071" s="14">
        <f>VLOOKUP($B1071,[2]Sheet3!$G:$CZ,39,0)</f>
        <v>0</v>
      </c>
      <c r="BC1071" s="14">
        <f>VLOOKUP($B1071,[2]Sheet3!$G:$CZ,40,0)</f>
        <v>0</v>
      </c>
      <c r="BD1071" s="14">
        <f>VLOOKUP($B1071,[2]Sheet3!$G:$CZ,41,0)</f>
        <v>0</v>
      </c>
      <c r="BE1071" s="14">
        <f>VLOOKUP($B1071,[2]Sheet3!$G:$CZ,42,0)</f>
        <v>0</v>
      </c>
      <c r="BF1071" s="14">
        <f>VLOOKUP($B1071,[2]Sheet3!$G:$CZ,43,0)</f>
        <v>0</v>
      </c>
      <c r="BG1071" s="14">
        <f>VLOOKUP($B1071,[2]Sheet3!$G:$CZ,44,0)</f>
        <v>0</v>
      </c>
      <c r="BH1071" s="14">
        <f>VLOOKUP($B1071,[2]Sheet3!$G:$CZ,45,0)</f>
        <v>0</v>
      </c>
      <c r="BI1071" s="14">
        <f>VLOOKUP($B1071,[2]Sheet3!$G:$CZ,46,0)</f>
        <v>0</v>
      </c>
      <c r="BJ1071" s="14">
        <f>VLOOKUP($B1071,[2]Sheet3!$G:$CZ,47,0)</f>
        <v>0</v>
      </c>
      <c r="BK1071" s="14">
        <f>VLOOKUP($B1071,[2]Sheet3!$G:$CZ,48,0)</f>
        <v>0</v>
      </c>
      <c r="BL1071" s="14">
        <f>VLOOKUP($B1071,[2]Sheet3!$G:$CZ,49,0)</f>
        <v>0</v>
      </c>
      <c r="BM1071" s="14">
        <f>VLOOKUP($B1071,[2]Sheet3!$G:$CZ,50,0)</f>
        <v>0</v>
      </c>
      <c r="BN1071" s="14">
        <f>VLOOKUP($B1071,[2]Sheet3!$G:$CZ,51,0)</f>
        <v>0</v>
      </c>
      <c r="BO1071" s="14">
        <f>VLOOKUP($B1071,[2]Sheet3!$G:$CZ,52,0)</f>
        <v>0</v>
      </c>
      <c r="BP1071" s="14">
        <f>VLOOKUP($B1071,[2]Sheet3!$G:$CZ,53,0)</f>
        <v>0</v>
      </c>
      <c r="BQ1071" s="14">
        <f>VLOOKUP($B1071,[2]Sheet3!$G:$CZ,54,0)</f>
        <v>0</v>
      </c>
      <c r="BR1071" s="14">
        <f>VLOOKUP($B1071,[2]Sheet3!$G:$CZ,55,0)</f>
        <v>0</v>
      </c>
      <c r="BS1071" s="14">
        <f>VLOOKUP($B1071,[2]Sheet3!$G:$CZ,56,0)</f>
        <v>0</v>
      </c>
      <c r="BT1071" s="14">
        <f>VLOOKUP($B1071,[2]Sheet3!$G:$CZ,57,0)</f>
        <v>0</v>
      </c>
      <c r="BU1071" s="14">
        <f>VLOOKUP($B1071,[2]Sheet3!$G:$CZ,58,0)</f>
        <v>0</v>
      </c>
      <c r="BV1071" s="14">
        <f>VLOOKUP($B1071,[2]Sheet3!$G:$CZ,59,0)</f>
        <v>0</v>
      </c>
      <c r="BW1071" s="14">
        <f>VLOOKUP($B1071,[2]Sheet3!$G:$CZ,60,0)</f>
        <v>0</v>
      </c>
      <c r="BX1071" s="14">
        <f>VLOOKUP($B1071,[2]Sheet3!$G:$CZ,61,0)</f>
        <v>0</v>
      </c>
      <c r="BY1071" s="14">
        <f>VLOOKUP($B1071,[2]Sheet3!$G:$CZ,62,0)</f>
        <v>0</v>
      </c>
      <c r="BZ1071" s="14">
        <f>VLOOKUP($B1071,[2]Sheet3!$G:$CZ,63,0)</f>
        <v>0</v>
      </c>
      <c r="CA1071" s="14">
        <f>VLOOKUP($B1071,[2]Sheet3!$G:$CZ,64,0)</f>
        <v>0</v>
      </c>
      <c r="CB1071" s="14">
        <f>VLOOKUP($B1071,[2]Sheet3!$G:$CZ,65,0)</f>
        <v>0</v>
      </c>
      <c r="CC1071" s="14">
        <f>VLOOKUP($B1071,[2]Sheet3!$G:$CZ,66,0)</f>
        <v>0</v>
      </c>
      <c r="CD1071" s="14">
        <f>VLOOKUP($B1071,[2]Sheet3!$G:$CZ,67,0)</f>
        <v>0</v>
      </c>
      <c r="CE1071" s="14">
        <f>VLOOKUP($B1071,[2]Sheet3!$G:$CZ,68,0)</f>
        <v>0</v>
      </c>
      <c r="CF1071" s="14">
        <f>VLOOKUP($B1071,[2]Sheet3!$G:$CZ,69,0)</f>
        <v>0</v>
      </c>
      <c r="CG1071" s="14">
        <f>VLOOKUP($B1071,[2]Sheet3!$G:$CZ,70,0)</f>
        <v>0</v>
      </c>
      <c r="CH1071" s="14">
        <f>VLOOKUP($B1071,[2]Sheet3!$G:$CZ,71,0)</f>
        <v>0</v>
      </c>
      <c r="CI1071" s="14">
        <f>VLOOKUP($B1071,[2]Sheet3!$G:$CZ,72,0)</f>
        <v>0</v>
      </c>
      <c r="CJ1071" s="14">
        <f>VLOOKUP($B1071,[2]Sheet3!$G:$CZ,73,0)</f>
        <v>0</v>
      </c>
      <c r="CK1071" s="14">
        <f>VLOOKUP($B1071,[2]Sheet3!$G:$CZ,74,0)</f>
        <v>0</v>
      </c>
      <c r="CL1071" s="14">
        <f>VLOOKUP($B1071,[2]Sheet3!$G:$CZ,75,0)</f>
        <v>0</v>
      </c>
      <c r="CM1071" s="14">
        <f>VLOOKUP($B1071,[2]Sheet3!$G:$CZ,76,0)</f>
        <v>0</v>
      </c>
      <c r="CN1071" s="14">
        <f>VLOOKUP($B1071,[2]Sheet3!$G:$CZ,77,0)</f>
        <v>0</v>
      </c>
      <c r="CO1071" s="14">
        <f>VLOOKUP($B1071,[2]Sheet3!$G:$CZ,78,0)</f>
        <v>0</v>
      </c>
      <c r="CP1071" s="14">
        <f>VLOOKUP($B1071,[2]Sheet3!$G:$CZ,79,0)</f>
        <v>0</v>
      </c>
      <c r="CQ1071" s="14">
        <f>VLOOKUP($B1071,[2]Sheet3!$G:$CZ,80,0)</f>
        <v>0</v>
      </c>
      <c r="CR1071" s="14">
        <f>VLOOKUP($B1071,[2]Sheet3!$G:$CZ,81,0)</f>
        <v>0</v>
      </c>
      <c r="CS1071" s="14">
        <f>VLOOKUP($B1071,[2]Sheet3!$G:$CZ,82,0)</f>
        <v>0</v>
      </c>
      <c r="CT1071" s="14">
        <f>VLOOKUP($B1071,[2]Sheet3!$G:$CZ,83,0)</f>
        <v>0</v>
      </c>
      <c r="CU1071" s="14">
        <f>VLOOKUP($B1071,[2]Sheet3!$G:$CZ,84,0)</f>
        <v>0</v>
      </c>
      <c r="CV1071" s="14">
        <f>VLOOKUP($B1071,[2]Sheet3!$G:$CZ,85,0)</f>
        <v>0</v>
      </c>
      <c r="CW1071" s="14">
        <f>VLOOKUP($B1071,[2]Sheet3!$G:$CZ,86,0)</f>
        <v>0</v>
      </c>
      <c r="CX1071" s="14">
        <f>VLOOKUP($B1071,[2]Sheet3!$G:$CZ,87,0)</f>
        <v>0</v>
      </c>
      <c r="CY1071" s="14">
        <f>VLOOKUP($B1071,[2]Sheet3!$G:$CZ,88,0)</f>
        <v>0</v>
      </c>
      <c r="CZ1071" s="14">
        <f>VLOOKUP($B1071,[2]Sheet3!$G:$CZ,89,0)</f>
        <v>0</v>
      </c>
      <c r="DA1071" s="14">
        <f>VLOOKUP($B1071,[2]Sheet3!$G:$CZ,90,0)</f>
        <v>0</v>
      </c>
      <c r="DB1071" s="14">
        <f>VLOOKUP($B1071,[2]Sheet3!$G:$CZ,91,0)</f>
        <v>0</v>
      </c>
      <c r="DC1071" s="14">
        <f>VLOOKUP($B1071,[2]Sheet3!$G:$CZ,92,0)</f>
        <v>0</v>
      </c>
      <c r="DD1071" s="14">
        <f>VLOOKUP($B1071,[2]Sheet3!$G:$CZ,93,0)</f>
        <v>0</v>
      </c>
      <c r="DE1071" s="14">
        <f>VLOOKUP($B1071,[2]Sheet3!$G:$CZ,94,0)</f>
        <v>0</v>
      </c>
      <c r="DF1071" s="14">
        <f>VLOOKUP($B1071,[2]Sheet3!$G:$CZ,95,0)</f>
        <v>0</v>
      </c>
      <c r="DG1071" s="14">
        <f>VLOOKUP($B1071,[2]Sheet3!$G:$CZ,96,0)</f>
        <v>0</v>
      </c>
      <c r="DH1071" s="14">
        <f>VLOOKUP($B1071,[2]Sheet3!$G:$CZ,97,0)</f>
        <v>0</v>
      </c>
      <c r="DI1071" s="14">
        <f>VLOOKUP($B1071,[2]Sheet3!$G:$CZ,98,0)</f>
        <v>0</v>
      </c>
    </row>
    <row r="1072" spans="1:113" x14ac:dyDescent="0.3">
      <c r="A1072" s="9" t="str">
        <f t="shared" si="50"/>
        <v>N13617</v>
      </c>
      <c r="B1072" s="15" t="s">
        <v>2423</v>
      </c>
      <c r="C1072" s="15" t="s">
        <v>2424</v>
      </c>
      <c r="F1072" s="7" t="s">
        <v>15</v>
      </c>
      <c r="G1072" s="12" t="s">
        <v>4564</v>
      </c>
      <c r="H1072" s="12" t="str">
        <f>VLOOKUP($B1072,[1]Sheet1!$A:$G,5,0)</f>
        <v>dheeraj.sharma@redingtongroup.com</v>
      </c>
      <c r="I1072" s="12" t="str">
        <f>VLOOKUP($B1072,[1]Sheet1!$A:$G,7,0)</f>
        <v>sidharth.eknath@redingtongroup.com</v>
      </c>
      <c r="J1072" s="12" t="s">
        <v>82</v>
      </c>
      <c r="K1072" s="7"/>
      <c r="L1072" s="7"/>
      <c r="M1072" s="8"/>
      <c r="N1072" s="7" t="str">
        <f t="shared" si="48"/>
        <v>dheeraj.sharma@redingtongroup.com; sidharth.eknath@redingtongroup.com; nilesh.phirke@redingtongroup.com;christopher.joseph@redingtongroup.com</v>
      </c>
      <c r="O1072" s="7" t="str">
        <f t="shared" si="49"/>
        <v>N13617</v>
      </c>
      <c r="P1072" s="8" t="s">
        <v>5215</v>
      </c>
      <c r="Q1072" s="14">
        <f>VLOOKUP($B1072,[2]Sheet3!$G:$CZ,2,0)</f>
        <v>2400308350</v>
      </c>
      <c r="R1072" s="14">
        <f>VLOOKUP($B1072,[2]Sheet3!$G:$CZ,3,0)</f>
        <v>2400308351</v>
      </c>
      <c r="S1072" s="14">
        <f>VLOOKUP($B1072,[2]Sheet3!$G:$CZ,4,0)</f>
        <v>0</v>
      </c>
      <c r="T1072" s="14">
        <f>VLOOKUP($B1072,[2]Sheet3!$G:$CZ,5,0)</f>
        <v>0</v>
      </c>
      <c r="U1072" s="14">
        <f>VLOOKUP($B1072,[2]Sheet3!$G:$CZ,6,0)</f>
        <v>0</v>
      </c>
      <c r="V1072" s="14">
        <f>VLOOKUP($B1072,[2]Sheet3!$G:$CZ,7,0)</f>
        <v>0</v>
      </c>
      <c r="W1072" s="14">
        <f>VLOOKUP($B1072,[2]Sheet3!$G:$CZ,8,0)</f>
        <v>0</v>
      </c>
      <c r="X1072" s="14">
        <f>VLOOKUP($B1072,[2]Sheet3!$G:$CZ,9,0)</f>
        <v>0</v>
      </c>
      <c r="Y1072" s="14">
        <f>VLOOKUP($B1072,[2]Sheet3!$G:$CZ,10,0)</f>
        <v>0</v>
      </c>
      <c r="Z1072" s="14">
        <f>VLOOKUP($B1072,[2]Sheet3!$G:$CZ,11,0)</f>
        <v>0</v>
      </c>
      <c r="AA1072" s="14">
        <f>VLOOKUP($B1072,[2]Sheet3!$G:$CZ,12,0)</f>
        <v>0</v>
      </c>
      <c r="AB1072" s="14">
        <f>VLOOKUP($B1072,[2]Sheet3!$G:$CZ,13,0)</f>
        <v>0</v>
      </c>
      <c r="AC1072" s="14">
        <f>VLOOKUP($B1072,[2]Sheet3!$G:$CZ,14,0)</f>
        <v>0</v>
      </c>
      <c r="AD1072" s="14">
        <f>VLOOKUP($B1072,[2]Sheet3!$G:$CZ,15,0)</f>
        <v>0</v>
      </c>
      <c r="AE1072" s="14">
        <f>VLOOKUP($B1072,[2]Sheet3!$G:$CZ,16,0)</f>
        <v>0</v>
      </c>
      <c r="AF1072" s="14">
        <f>VLOOKUP($B1072,[2]Sheet3!$G:$CZ,17,0)</f>
        <v>0</v>
      </c>
      <c r="AG1072" s="14">
        <f>VLOOKUP($B1072,[2]Sheet3!$G:$CZ,18,0)</f>
        <v>0</v>
      </c>
      <c r="AH1072" s="14">
        <f>VLOOKUP($B1072,[2]Sheet3!$G:$CZ,19,0)</f>
        <v>0</v>
      </c>
      <c r="AI1072" s="14">
        <f>VLOOKUP($B1072,[2]Sheet3!$G:$CZ,20,0)</f>
        <v>0</v>
      </c>
      <c r="AJ1072" s="14">
        <f>VLOOKUP($B1072,[2]Sheet3!$G:$CZ,21,0)</f>
        <v>0</v>
      </c>
      <c r="AK1072" s="14">
        <f>VLOOKUP($B1072,[2]Sheet3!$G:$CZ,22,0)</f>
        <v>0</v>
      </c>
      <c r="AL1072" s="14">
        <f>VLOOKUP($B1072,[2]Sheet3!$G:$CZ,23,0)</f>
        <v>0</v>
      </c>
      <c r="AM1072" s="14">
        <f>VLOOKUP($B1072,[2]Sheet3!$G:$CZ,24,0)</f>
        <v>0</v>
      </c>
      <c r="AN1072" s="14">
        <f>VLOOKUP($B1072,[2]Sheet3!$G:$CZ,25,0)</f>
        <v>0</v>
      </c>
      <c r="AO1072" s="14">
        <f>VLOOKUP($B1072,[2]Sheet3!$G:$CZ,26,0)</f>
        <v>0</v>
      </c>
      <c r="AP1072" s="14">
        <f>VLOOKUP($B1072,[2]Sheet3!$G:$CZ,27,0)</f>
        <v>0</v>
      </c>
      <c r="AQ1072" s="14">
        <f>VLOOKUP($B1072,[2]Sheet3!$G:$CZ,28,0)</f>
        <v>0</v>
      </c>
      <c r="AR1072" s="14">
        <f>VLOOKUP($B1072,[2]Sheet3!$G:$CZ,29,0)</f>
        <v>0</v>
      </c>
      <c r="AS1072" s="14">
        <f>VLOOKUP($B1072,[2]Sheet3!$G:$CZ,30,0)</f>
        <v>0</v>
      </c>
      <c r="AT1072" s="14">
        <f>VLOOKUP($B1072,[2]Sheet3!$G:$CZ,31,0)</f>
        <v>0</v>
      </c>
      <c r="AU1072" s="14">
        <f>VLOOKUP($B1072,[2]Sheet3!$G:$CZ,32,0)</f>
        <v>0</v>
      </c>
      <c r="AV1072" s="14">
        <f>VLOOKUP($B1072,[2]Sheet3!$G:$CZ,33,0)</f>
        <v>0</v>
      </c>
      <c r="AW1072" s="14">
        <f>VLOOKUP($B1072,[2]Sheet3!$G:$CZ,34,0)</f>
        <v>0</v>
      </c>
      <c r="AX1072" s="14">
        <f>VLOOKUP($B1072,[2]Sheet3!$G:$CZ,35,0)</f>
        <v>0</v>
      </c>
      <c r="AY1072" s="14">
        <f>VLOOKUP($B1072,[2]Sheet3!$G:$CZ,36,0)</f>
        <v>0</v>
      </c>
      <c r="AZ1072" s="14">
        <f>VLOOKUP($B1072,[2]Sheet3!$G:$CZ,37,0)</f>
        <v>0</v>
      </c>
      <c r="BA1072" s="14">
        <f>VLOOKUP($B1072,[2]Sheet3!$G:$CZ,38,0)</f>
        <v>0</v>
      </c>
      <c r="BB1072" s="14">
        <f>VLOOKUP($B1072,[2]Sheet3!$G:$CZ,39,0)</f>
        <v>0</v>
      </c>
      <c r="BC1072" s="14">
        <f>VLOOKUP($B1072,[2]Sheet3!$G:$CZ,40,0)</f>
        <v>0</v>
      </c>
      <c r="BD1072" s="14">
        <f>VLOOKUP($B1072,[2]Sheet3!$G:$CZ,41,0)</f>
        <v>0</v>
      </c>
      <c r="BE1072" s="14">
        <f>VLOOKUP($B1072,[2]Sheet3!$G:$CZ,42,0)</f>
        <v>0</v>
      </c>
      <c r="BF1072" s="14">
        <f>VLOOKUP($B1072,[2]Sheet3!$G:$CZ,43,0)</f>
        <v>0</v>
      </c>
      <c r="BG1072" s="14">
        <f>VLOOKUP($B1072,[2]Sheet3!$G:$CZ,44,0)</f>
        <v>0</v>
      </c>
      <c r="BH1072" s="14">
        <f>VLOOKUP($B1072,[2]Sheet3!$G:$CZ,45,0)</f>
        <v>0</v>
      </c>
      <c r="BI1072" s="14">
        <f>VLOOKUP($B1072,[2]Sheet3!$G:$CZ,46,0)</f>
        <v>0</v>
      </c>
      <c r="BJ1072" s="14">
        <f>VLOOKUP($B1072,[2]Sheet3!$G:$CZ,47,0)</f>
        <v>0</v>
      </c>
      <c r="BK1072" s="14">
        <f>VLOOKUP($B1072,[2]Sheet3!$G:$CZ,48,0)</f>
        <v>0</v>
      </c>
      <c r="BL1072" s="14">
        <f>VLOOKUP($B1072,[2]Sheet3!$G:$CZ,49,0)</f>
        <v>0</v>
      </c>
      <c r="BM1072" s="14">
        <f>VLOOKUP($B1072,[2]Sheet3!$G:$CZ,50,0)</f>
        <v>0</v>
      </c>
      <c r="BN1072" s="14">
        <f>VLOOKUP($B1072,[2]Sheet3!$G:$CZ,51,0)</f>
        <v>0</v>
      </c>
      <c r="BO1072" s="14">
        <f>VLOOKUP($B1072,[2]Sheet3!$G:$CZ,52,0)</f>
        <v>0</v>
      </c>
      <c r="BP1072" s="14">
        <f>VLOOKUP($B1072,[2]Sheet3!$G:$CZ,53,0)</f>
        <v>0</v>
      </c>
      <c r="BQ1072" s="14">
        <f>VLOOKUP($B1072,[2]Sheet3!$G:$CZ,54,0)</f>
        <v>0</v>
      </c>
      <c r="BR1072" s="14">
        <f>VLOOKUP($B1072,[2]Sheet3!$G:$CZ,55,0)</f>
        <v>0</v>
      </c>
      <c r="BS1072" s="14">
        <f>VLOOKUP($B1072,[2]Sheet3!$G:$CZ,56,0)</f>
        <v>0</v>
      </c>
      <c r="BT1072" s="14">
        <f>VLOOKUP($B1072,[2]Sheet3!$G:$CZ,57,0)</f>
        <v>0</v>
      </c>
      <c r="BU1072" s="14">
        <f>VLOOKUP($B1072,[2]Sheet3!$G:$CZ,58,0)</f>
        <v>0</v>
      </c>
      <c r="BV1072" s="14">
        <f>VLOOKUP($B1072,[2]Sheet3!$G:$CZ,59,0)</f>
        <v>0</v>
      </c>
      <c r="BW1072" s="14">
        <f>VLOOKUP($B1072,[2]Sheet3!$G:$CZ,60,0)</f>
        <v>0</v>
      </c>
      <c r="BX1072" s="14">
        <f>VLOOKUP($B1072,[2]Sheet3!$G:$CZ,61,0)</f>
        <v>0</v>
      </c>
      <c r="BY1072" s="14">
        <f>VLOOKUP($B1072,[2]Sheet3!$G:$CZ,62,0)</f>
        <v>0</v>
      </c>
      <c r="BZ1072" s="14">
        <f>VLOOKUP($B1072,[2]Sheet3!$G:$CZ,63,0)</f>
        <v>0</v>
      </c>
      <c r="CA1072" s="14">
        <f>VLOOKUP($B1072,[2]Sheet3!$G:$CZ,64,0)</f>
        <v>0</v>
      </c>
      <c r="CB1072" s="14">
        <f>VLOOKUP($B1072,[2]Sheet3!$G:$CZ,65,0)</f>
        <v>0</v>
      </c>
      <c r="CC1072" s="14">
        <f>VLOOKUP($B1072,[2]Sheet3!$G:$CZ,66,0)</f>
        <v>0</v>
      </c>
      <c r="CD1072" s="14">
        <f>VLOOKUP($B1072,[2]Sheet3!$G:$CZ,67,0)</f>
        <v>0</v>
      </c>
      <c r="CE1072" s="14">
        <f>VLOOKUP($B1072,[2]Sheet3!$G:$CZ,68,0)</f>
        <v>0</v>
      </c>
      <c r="CF1072" s="14">
        <f>VLOOKUP($B1072,[2]Sheet3!$G:$CZ,69,0)</f>
        <v>0</v>
      </c>
      <c r="CG1072" s="14">
        <f>VLOOKUP($B1072,[2]Sheet3!$G:$CZ,70,0)</f>
        <v>0</v>
      </c>
      <c r="CH1072" s="14">
        <f>VLOOKUP($B1072,[2]Sheet3!$G:$CZ,71,0)</f>
        <v>0</v>
      </c>
      <c r="CI1072" s="14">
        <f>VLOOKUP($B1072,[2]Sheet3!$G:$CZ,72,0)</f>
        <v>0</v>
      </c>
      <c r="CJ1072" s="14">
        <f>VLOOKUP($B1072,[2]Sheet3!$G:$CZ,73,0)</f>
        <v>0</v>
      </c>
      <c r="CK1072" s="14">
        <f>VLOOKUP($B1072,[2]Sheet3!$G:$CZ,74,0)</f>
        <v>0</v>
      </c>
      <c r="CL1072" s="14">
        <f>VLOOKUP($B1072,[2]Sheet3!$G:$CZ,75,0)</f>
        <v>0</v>
      </c>
      <c r="CM1072" s="14">
        <f>VLOOKUP($B1072,[2]Sheet3!$G:$CZ,76,0)</f>
        <v>0</v>
      </c>
      <c r="CN1072" s="14">
        <f>VLOOKUP($B1072,[2]Sheet3!$G:$CZ,77,0)</f>
        <v>0</v>
      </c>
      <c r="CO1072" s="14">
        <f>VLOOKUP($B1072,[2]Sheet3!$G:$CZ,78,0)</f>
        <v>0</v>
      </c>
      <c r="CP1072" s="14">
        <f>VLOOKUP($B1072,[2]Sheet3!$G:$CZ,79,0)</f>
        <v>0</v>
      </c>
      <c r="CQ1072" s="14">
        <f>VLOOKUP($B1072,[2]Sheet3!$G:$CZ,80,0)</f>
        <v>0</v>
      </c>
      <c r="CR1072" s="14">
        <f>VLOOKUP($B1072,[2]Sheet3!$G:$CZ,81,0)</f>
        <v>0</v>
      </c>
      <c r="CS1072" s="14">
        <f>VLOOKUP($B1072,[2]Sheet3!$G:$CZ,82,0)</f>
        <v>0</v>
      </c>
      <c r="CT1072" s="14">
        <f>VLOOKUP($B1072,[2]Sheet3!$G:$CZ,83,0)</f>
        <v>0</v>
      </c>
      <c r="CU1072" s="14">
        <f>VLOOKUP($B1072,[2]Sheet3!$G:$CZ,84,0)</f>
        <v>0</v>
      </c>
      <c r="CV1072" s="14">
        <f>VLOOKUP($B1072,[2]Sheet3!$G:$CZ,85,0)</f>
        <v>0</v>
      </c>
      <c r="CW1072" s="14">
        <f>VLOOKUP($B1072,[2]Sheet3!$G:$CZ,86,0)</f>
        <v>0</v>
      </c>
      <c r="CX1072" s="14">
        <f>VLOOKUP($B1072,[2]Sheet3!$G:$CZ,87,0)</f>
        <v>0</v>
      </c>
      <c r="CY1072" s="14">
        <f>VLOOKUP($B1072,[2]Sheet3!$G:$CZ,88,0)</f>
        <v>0</v>
      </c>
      <c r="CZ1072" s="14">
        <f>VLOOKUP($B1072,[2]Sheet3!$G:$CZ,89,0)</f>
        <v>0</v>
      </c>
      <c r="DA1072" s="14">
        <f>VLOOKUP($B1072,[2]Sheet3!$G:$CZ,90,0)</f>
        <v>0</v>
      </c>
      <c r="DB1072" s="14">
        <f>VLOOKUP($B1072,[2]Sheet3!$G:$CZ,91,0)</f>
        <v>0</v>
      </c>
      <c r="DC1072" s="14">
        <f>VLOOKUP($B1072,[2]Sheet3!$G:$CZ,92,0)</f>
        <v>0</v>
      </c>
      <c r="DD1072" s="14">
        <f>VLOOKUP($B1072,[2]Sheet3!$G:$CZ,93,0)</f>
        <v>0</v>
      </c>
      <c r="DE1072" s="14">
        <f>VLOOKUP($B1072,[2]Sheet3!$G:$CZ,94,0)</f>
        <v>0</v>
      </c>
      <c r="DF1072" s="14">
        <f>VLOOKUP($B1072,[2]Sheet3!$G:$CZ,95,0)</f>
        <v>0</v>
      </c>
      <c r="DG1072" s="14">
        <f>VLOOKUP($B1072,[2]Sheet3!$G:$CZ,96,0)</f>
        <v>0</v>
      </c>
      <c r="DH1072" s="14">
        <f>VLOOKUP($B1072,[2]Sheet3!$G:$CZ,97,0)</f>
        <v>0</v>
      </c>
      <c r="DI1072" s="14">
        <f>VLOOKUP($B1072,[2]Sheet3!$G:$CZ,98,0)</f>
        <v>0</v>
      </c>
    </row>
    <row r="1073" spans="1:113" x14ac:dyDescent="0.3">
      <c r="A1073" s="9" t="str">
        <f t="shared" si="50"/>
        <v>NH0480</v>
      </c>
      <c r="B1073" s="15" t="s">
        <v>2425</v>
      </c>
      <c r="C1073" s="15" t="s">
        <v>2426</v>
      </c>
      <c r="F1073" s="7" t="s">
        <v>15</v>
      </c>
      <c r="G1073" s="12" t="s">
        <v>4565</v>
      </c>
      <c r="H1073" s="12" t="str">
        <f>VLOOKUP($B1073,[1]Sheet1!$A:$G,5,0)</f>
        <v>neeraj.bhatt@redingtongroup.com</v>
      </c>
      <c r="I1073" s="12" t="str">
        <f>VLOOKUP($B1073,[1]Sheet1!$A:$G,7,0)</f>
        <v>sidharth.eknath@redingtongroup.com</v>
      </c>
      <c r="J1073" s="12" t="s">
        <v>82</v>
      </c>
      <c r="K1073" s="7"/>
      <c r="L1073" s="7"/>
      <c r="M1073" s="8"/>
      <c r="N1073" s="7" t="str">
        <f t="shared" si="48"/>
        <v>neeraj.bhatt@redingtongroup.com; sidharth.eknath@redingtongroup.com; nilesh.phirke@redingtongroup.com;christopher.joseph@redingtongroup.com</v>
      </c>
      <c r="O1073" s="7" t="str">
        <f t="shared" si="49"/>
        <v>NH0480</v>
      </c>
      <c r="P1073" s="8" t="s">
        <v>5215</v>
      </c>
      <c r="Q1073" s="14">
        <f>VLOOKUP($B1073,[2]Sheet3!$G:$CZ,2,0)</f>
        <v>2400301406</v>
      </c>
      <c r="R1073" s="14">
        <f>VLOOKUP($B1073,[2]Sheet3!$G:$CZ,3,0)</f>
        <v>2400300165</v>
      </c>
      <c r="S1073" s="14">
        <f>VLOOKUP($B1073,[2]Sheet3!$G:$CZ,4,0)</f>
        <v>0</v>
      </c>
      <c r="T1073" s="14">
        <f>VLOOKUP($B1073,[2]Sheet3!$G:$CZ,5,0)</f>
        <v>0</v>
      </c>
      <c r="U1073" s="14">
        <f>VLOOKUP($B1073,[2]Sheet3!$G:$CZ,6,0)</f>
        <v>0</v>
      </c>
      <c r="V1073" s="14">
        <f>VLOOKUP($B1073,[2]Sheet3!$G:$CZ,7,0)</f>
        <v>0</v>
      </c>
      <c r="W1073" s="14">
        <f>VLOOKUP($B1073,[2]Sheet3!$G:$CZ,8,0)</f>
        <v>0</v>
      </c>
      <c r="X1073" s="14">
        <f>VLOOKUP($B1073,[2]Sheet3!$G:$CZ,9,0)</f>
        <v>0</v>
      </c>
      <c r="Y1073" s="14">
        <f>VLOOKUP($B1073,[2]Sheet3!$G:$CZ,10,0)</f>
        <v>0</v>
      </c>
      <c r="Z1073" s="14">
        <f>VLOOKUP($B1073,[2]Sheet3!$G:$CZ,11,0)</f>
        <v>0</v>
      </c>
      <c r="AA1073" s="14">
        <f>VLOOKUP($B1073,[2]Sheet3!$G:$CZ,12,0)</f>
        <v>0</v>
      </c>
      <c r="AB1073" s="14">
        <f>VLOOKUP($B1073,[2]Sheet3!$G:$CZ,13,0)</f>
        <v>0</v>
      </c>
      <c r="AC1073" s="14">
        <f>VLOOKUP($B1073,[2]Sheet3!$G:$CZ,14,0)</f>
        <v>0</v>
      </c>
      <c r="AD1073" s="14">
        <f>VLOOKUP($B1073,[2]Sheet3!$G:$CZ,15,0)</f>
        <v>0</v>
      </c>
      <c r="AE1073" s="14">
        <f>VLOOKUP($B1073,[2]Sheet3!$G:$CZ,16,0)</f>
        <v>0</v>
      </c>
      <c r="AF1073" s="14">
        <f>VLOOKUP($B1073,[2]Sheet3!$G:$CZ,17,0)</f>
        <v>0</v>
      </c>
      <c r="AG1073" s="14">
        <f>VLOOKUP($B1073,[2]Sheet3!$G:$CZ,18,0)</f>
        <v>0</v>
      </c>
      <c r="AH1073" s="14">
        <f>VLOOKUP($B1073,[2]Sheet3!$G:$CZ,19,0)</f>
        <v>0</v>
      </c>
      <c r="AI1073" s="14">
        <f>VLOOKUP($B1073,[2]Sheet3!$G:$CZ,20,0)</f>
        <v>0</v>
      </c>
      <c r="AJ1073" s="14">
        <f>VLOOKUP($B1073,[2]Sheet3!$G:$CZ,21,0)</f>
        <v>0</v>
      </c>
      <c r="AK1073" s="14">
        <f>VLOOKUP($B1073,[2]Sheet3!$G:$CZ,22,0)</f>
        <v>0</v>
      </c>
      <c r="AL1073" s="14">
        <f>VLOOKUP($B1073,[2]Sheet3!$G:$CZ,23,0)</f>
        <v>0</v>
      </c>
      <c r="AM1073" s="14">
        <f>VLOOKUP($B1073,[2]Sheet3!$G:$CZ,24,0)</f>
        <v>0</v>
      </c>
      <c r="AN1073" s="14">
        <f>VLOOKUP($B1073,[2]Sheet3!$G:$CZ,25,0)</f>
        <v>0</v>
      </c>
      <c r="AO1073" s="14">
        <f>VLOOKUP($B1073,[2]Sheet3!$G:$CZ,26,0)</f>
        <v>0</v>
      </c>
      <c r="AP1073" s="14">
        <f>VLOOKUP($B1073,[2]Sheet3!$G:$CZ,27,0)</f>
        <v>0</v>
      </c>
      <c r="AQ1073" s="14">
        <f>VLOOKUP($B1073,[2]Sheet3!$G:$CZ,28,0)</f>
        <v>0</v>
      </c>
      <c r="AR1073" s="14">
        <f>VLOOKUP($B1073,[2]Sheet3!$G:$CZ,29,0)</f>
        <v>0</v>
      </c>
      <c r="AS1073" s="14">
        <f>VLOOKUP($B1073,[2]Sheet3!$G:$CZ,30,0)</f>
        <v>0</v>
      </c>
      <c r="AT1073" s="14">
        <f>VLOOKUP($B1073,[2]Sheet3!$G:$CZ,31,0)</f>
        <v>0</v>
      </c>
      <c r="AU1073" s="14">
        <f>VLOOKUP($B1073,[2]Sheet3!$G:$CZ,32,0)</f>
        <v>0</v>
      </c>
      <c r="AV1073" s="14">
        <f>VLOOKUP($B1073,[2]Sheet3!$G:$CZ,33,0)</f>
        <v>0</v>
      </c>
      <c r="AW1073" s="14">
        <f>VLOOKUP($B1073,[2]Sheet3!$G:$CZ,34,0)</f>
        <v>0</v>
      </c>
      <c r="AX1073" s="14">
        <f>VLOOKUP($B1073,[2]Sheet3!$G:$CZ,35,0)</f>
        <v>0</v>
      </c>
      <c r="AY1073" s="14">
        <f>VLOOKUP($B1073,[2]Sheet3!$G:$CZ,36,0)</f>
        <v>0</v>
      </c>
      <c r="AZ1073" s="14">
        <f>VLOOKUP($B1073,[2]Sheet3!$G:$CZ,37,0)</f>
        <v>0</v>
      </c>
      <c r="BA1073" s="14">
        <f>VLOOKUP($B1073,[2]Sheet3!$G:$CZ,38,0)</f>
        <v>0</v>
      </c>
      <c r="BB1073" s="14">
        <f>VLOOKUP($B1073,[2]Sheet3!$G:$CZ,39,0)</f>
        <v>0</v>
      </c>
      <c r="BC1073" s="14">
        <f>VLOOKUP($B1073,[2]Sheet3!$G:$CZ,40,0)</f>
        <v>0</v>
      </c>
      <c r="BD1073" s="14">
        <f>VLOOKUP($B1073,[2]Sheet3!$G:$CZ,41,0)</f>
        <v>0</v>
      </c>
      <c r="BE1073" s="14">
        <f>VLOOKUP($B1073,[2]Sheet3!$G:$CZ,42,0)</f>
        <v>0</v>
      </c>
      <c r="BF1073" s="14">
        <f>VLOOKUP($B1073,[2]Sheet3!$G:$CZ,43,0)</f>
        <v>0</v>
      </c>
      <c r="BG1073" s="14">
        <f>VLOOKUP($B1073,[2]Sheet3!$G:$CZ,44,0)</f>
        <v>0</v>
      </c>
      <c r="BH1073" s="14">
        <f>VLOOKUP($B1073,[2]Sheet3!$G:$CZ,45,0)</f>
        <v>0</v>
      </c>
      <c r="BI1073" s="14">
        <f>VLOOKUP($B1073,[2]Sheet3!$G:$CZ,46,0)</f>
        <v>0</v>
      </c>
      <c r="BJ1073" s="14">
        <f>VLOOKUP($B1073,[2]Sheet3!$G:$CZ,47,0)</f>
        <v>0</v>
      </c>
      <c r="BK1073" s="14">
        <f>VLOOKUP($B1073,[2]Sheet3!$G:$CZ,48,0)</f>
        <v>0</v>
      </c>
      <c r="BL1073" s="14">
        <f>VLOOKUP($B1073,[2]Sheet3!$G:$CZ,49,0)</f>
        <v>0</v>
      </c>
      <c r="BM1073" s="14">
        <f>VLOOKUP($B1073,[2]Sheet3!$G:$CZ,50,0)</f>
        <v>0</v>
      </c>
      <c r="BN1073" s="14">
        <f>VLOOKUP($B1073,[2]Sheet3!$G:$CZ,51,0)</f>
        <v>0</v>
      </c>
      <c r="BO1073" s="14">
        <f>VLOOKUP($B1073,[2]Sheet3!$G:$CZ,52,0)</f>
        <v>0</v>
      </c>
      <c r="BP1073" s="14">
        <f>VLOOKUP($B1073,[2]Sheet3!$G:$CZ,53,0)</f>
        <v>0</v>
      </c>
      <c r="BQ1073" s="14">
        <f>VLOOKUP($B1073,[2]Sheet3!$G:$CZ,54,0)</f>
        <v>0</v>
      </c>
      <c r="BR1073" s="14">
        <f>VLOOKUP($B1073,[2]Sheet3!$G:$CZ,55,0)</f>
        <v>0</v>
      </c>
      <c r="BS1073" s="14">
        <f>VLOOKUP($B1073,[2]Sheet3!$G:$CZ,56,0)</f>
        <v>0</v>
      </c>
      <c r="BT1073" s="14">
        <f>VLOOKUP($B1073,[2]Sheet3!$G:$CZ,57,0)</f>
        <v>0</v>
      </c>
      <c r="BU1073" s="14">
        <f>VLOOKUP($B1073,[2]Sheet3!$G:$CZ,58,0)</f>
        <v>0</v>
      </c>
      <c r="BV1073" s="14">
        <f>VLOOKUP($B1073,[2]Sheet3!$G:$CZ,59,0)</f>
        <v>0</v>
      </c>
      <c r="BW1073" s="14">
        <f>VLOOKUP($B1073,[2]Sheet3!$G:$CZ,60,0)</f>
        <v>0</v>
      </c>
      <c r="BX1073" s="14">
        <f>VLOOKUP($B1073,[2]Sheet3!$G:$CZ,61,0)</f>
        <v>0</v>
      </c>
      <c r="BY1073" s="14">
        <f>VLOOKUP($B1073,[2]Sheet3!$G:$CZ,62,0)</f>
        <v>0</v>
      </c>
      <c r="BZ1073" s="14">
        <f>VLOOKUP($B1073,[2]Sheet3!$G:$CZ,63,0)</f>
        <v>0</v>
      </c>
      <c r="CA1073" s="14">
        <f>VLOOKUP($B1073,[2]Sheet3!$G:$CZ,64,0)</f>
        <v>0</v>
      </c>
      <c r="CB1073" s="14">
        <f>VLOOKUP($B1073,[2]Sheet3!$G:$CZ,65,0)</f>
        <v>0</v>
      </c>
      <c r="CC1073" s="14">
        <f>VLOOKUP($B1073,[2]Sheet3!$G:$CZ,66,0)</f>
        <v>0</v>
      </c>
      <c r="CD1073" s="14">
        <f>VLOOKUP($B1073,[2]Sheet3!$G:$CZ,67,0)</f>
        <v>0</v>
      </c>
      <c r="CE1073" s="14">
        <f>VLOOKUP($B1073,[2]Sheet3!$G:$CZ,68,0)</f>
        <v>0</v>
      </c>
      <c r="CF1073" s="14">
        <f>VLOOKUP($B1073,[2]Sheet3!$G:$CZ,69,0)</f>
        <v>0</v>
      </c>
      <c r="CG1073" s="14">
        <f>VLOOKUP($B1073,[2]Sheet3!$G:$CZ,70,0)</f>
        <v>0</v>
      </c>
      <c r="CH1073" s="14">
        <f>VLOOKUP($B1073,[2]Sheet3!$G:$CZ,71,0)</f>
        <v>0</v>
      </c>
      <c r="CI1073" s="14">
        <f>VLOOKUP($B1073,[2]Sheet3!$G:$CZ,72,0)</f>
        <v>0</v>
      </c>
      <c r="CJ1073" s="14">
        <f>VLOOKUP($B1073,[2]Sheet3!$G:$CZ,73,0)</f>
        <v>0</v>
      </c>
      <c r="CK1073" s="14">
        <f>VLOOKUP($B1073,[2]Sheet3!$G:$CZ,74,0)</f>
        <v>0</v>
      </c>
      <c r="CL1073" s="14">
        <f>VLOOKUP($B1073,[2]Sheet3!$G:$CZ,75,0)</f>
        <v>0</v>
      </c>
      <c r="CM1073" s="14">
        <f>VLOOKUP($B1073,[2]Sheet3!$G:$CZ,76,0)</f>
        <v>0</v>
      </c>
      <c r="CN1073" s="14">
        <f>VLOOKUP($B1073,[2]Sheet3!$G:$CZ,77,0)</f>
        <v>0</v>
      </c>
      <c r="CO1073" s="14">
        <f>VLOOKUP($B1073,[2]Sheet3!$G:$CZ,78,0)</f>
        <v>0</v>
      </c>
      <c r="CP1073" s="14">
        <f>VLOOKUP($B1073,[2]Sheet3!$G:$CZ,79,0)</f>
        <v>0</v>
      </c>
      <c r="CQ1073" s="14">
        <f>VLOOKUP($B1073,[2]Sheet3!$G:$CZ,80,0)</f>
        <v>0</v>
      </c>
      <c r="CR1073" s="14">
        <f>VLOOKUP($B1073,[2]Sheet3!$G:$CZ,81,0)</f>
        <v>0</v>
      </c>
      <c r="CS1073" s="14">
        <f>VLOOKUP($B1073,[2]Sheet3!$G:$CZ,82,0)</f>
        <v>0</v>
      </c>
      <c r="CT1073" s="14">
        <f>VLOOKUP($B1073,[2]Sheet3!$G:$CZ,83,0)</f>
        <v>0</v>
      </c>
      <c r="CU1073" s="14">
        <f>VLOOKUP($B1073,[2]Sheet3!$G:$CZ,84,0)</f>
        <v>0</v>
      </c>
      <c r="CV1073" s="14">
        <f>VLOOKUP($B1073,[2]Sheet3!$G:$CZ,85,0)</f>
        <v>0</v>
      </c>
      <c r="CW1073" s="14">
        <f>VLOOKUP($B1073,[2]Sheet3!$G:$CZ,86,0)</f>
        <v>0</v>
      </c>
      <c r="CX1073" s="14">
        <f>VLOOKUP($B1073,[2]Sheet3!$G:$CZ,87,0)</f>
        <v>0</v>
      </c>
      <c r="CY1073" s="14">
        <f>VLOOKUP($B1073,[2]Sheet3!$G:$CZ,88,0)</f>
        <v>0</v>
      </c>
      <c r="CZ1073" s="14">
        <f>VLOOKUP($B1073,[2]Sheet3!$G:$CZ,89,0)</f>
        <v>0</v>
      </c>
      <c r="DA1073" s="14">
        <f>VLOOKUP($B1073,[2]Sheet3!$G:$CZ,90,0)</f>
        <v>0</v>
      </c>
      <c r="DB1073" s="14">
        <f>VLOOKUP($B1073,[2]Sheet3!$G:$CZ,91,0)</f>
        <v>0</v>
      </c>
      <c r="DC1073" s="14">
        <f>VLOOKUP($B1073,[2]Sheet3!$G:$CZ,92,0)</f>
        <v>0</v>
      </c>
      <c r="DD1073" s="14">
        <f>VLOOKUP($B1073,[2]Sheet3!$G:$CZ,93,0)</f>
        <v>0</v>
      </c>
      <c r="DE1073" s="14">
        <f>VLOOKUP($B1073,[2]Sheet3!$G:$CZ,94,0)</f>
        <v>0</v>
      </c>
      <c r="DF1073" s="14">
        <f>VLOOKUP($B1073,[2]Sheet3!$G:$CZ,95,0)</f>
        <v>0</v>
      </c>
      <c r="DG1073" s="14">
        <f>VLOOKUP($B1073,[2]Sheet3!$G:$CZ,96,0)</f>
        <v>0</v>
      </c>
      <c r="DH1073" s="14">
        <f>VLOOKUP($B1073,[2]Sheet3!$G:$CZ,97,0)</f>
        <v>0</v>
      </c>
      <c r="DI1073" s="14">
        <f>VLOOKUP($B1073,[2]Sheet3!$G:$CZ,98,0)</f>
        <v>0</v>
      </c>
    </row>
    <row r="1074" spans="1:113" x14ac:dyDescent="0.3">
      <c r="A1074" s="9" t="str">
        <f t="shared" si="50"/>
        <v>W73104</v>
      </c>
      <c r="B1074" s="15" t="s">
        <v>642</v>
      </c>
      <c r="C1074" s="15" t="s">
        <v>643</v>
      </c>
      <c r="F1074" s="7" t="s">
        <v>15</v>
      </c>
      <c r="G1074" s="12" t="s">
        <v>4566</v>
      </c>
      <c r="H1074" s="12" t="str">
        <f>VLOOKUP($B1074,[1]Sheet1!$A:$G,5,0)</f>
        <v>malam.meena@redingtongroup.com</v>
      </c>
      <c r="I1074" s="12" t="str">
        <f>VLOOKUP($B1074,[1]Sheet1!$A:$G,7,0)</f>
        <v>dilip.vishwa@redingtongroup.com</v>
      </c>
      <c r="J1074" s="12" t="s">
        <v>82</v>
      </c>
      <c r="K1074" s="7"/>
      <c r="L1074" s="7"/>
      <c r="M1074" s="8"/>
      <c r="N1074" s="7" t="str">
        <f t="shared" si="48"/>
        <v>malam.meena@redingtongroup.com; dilip.vishwa@redingtongroup.com; nilesh.phirke@redingtongroup.com;christopher.joseph@redingtongroup.com</v>
      </c>
      <c r="O1074" s="7" t="str">
        <f t="shared" si="49"/>
        <v>W73104</v>
      </c>
      <c r="P1074" s="8" t="s">
        <v>5215</v>
      </c>
      <c r="Q1074" s="14">
        <f>VLOOKUP($B1074,[2]Sheet3!$G:$CZ,2,0)</f>
        <v>2400305966</v>
      </c>
      <c r="R1074" s="14">
        <f>VLOOKUP($B1074,[2]Sheet3!$G:$CZ,3,0)</f>
        <v>2400303884</v>
      </c>
      <c r="S1074" s="14">
        <f>VLOOKUP($B1074,[2]Sheet3!$G:$CZ,4,0)</f>
        <v>0</v>
      </c>
      <c r="T1074" s="14">
        <f>VLOOKUP($B1074,[2]Sheet3!$G:$CZ,5,0)</f>
        <v>0</v>
      </c>
      <c r="U1074" s="14">
        <f>VLOOKUP($B1074,[2]Sheet3!$G:$CZ,6,0)</f>
        <v>0</v>
      </c>
      <c r="V1074" s="14">
        <f>VLOOKUP($B1074,[2]Sheet3!$G:$CZ,7,0)</f>
        <v>0</v>
      </c>
      <c r="W1074" s="14">
        <f>VLOOKUP($B1074,[2]Sheet3!$G:$CZ,8,0)</f>
        <v>0</v>
      </c>
      <c r="X1074" s="14">
        <f>VLOOKUP($B1074,[2]Sheet3!$G:$CZ,9,0)</f>
        <v>0</v>
      </c>
      <c r="Y1074" s="14">
        <f>VLOOKUP($B1074,[2]Sheet3!$G:$CZ,10,0)</f>
        <v>0</v>
      </c>
      <c r="Z1074" s="14">
        <f>VLOOKUP($B1074,[2]Sheet3!$G:$CZ,11,0)</f>
        <v>0</v>
      </c>
      <c r="AA1074" s="14">
        <f>VLOOKUP($B1074,[2]Sheet3!$G:$CZ,12,0)</f>
        <v>0</v>
      </c>
      <c r="AB1074" s="14">
        <f>VLOOKUP($B1074,[2]Sheet3!$G:$CZ,13,0)</f>
        <v>0</v>
      </c>
      <c r="AC1074" s="14">
        <f>VLOOKUP($B1074,[2]Sheet3!$G:$CZ,14,0)</f>
        <v>0</v>
      </c>
      <c r="AD1074" s="14">
        <f>VLOOKUP($B1074,[2]Sheet3!$G:$CZ,15,0)</f>
        <v>0</v>
      </c>
      <c r="AE1074" s="14">
        <f>VLOOKUP($B1074,[2]Sheet3!$G:$CZ,16,0)</f>
        <v>0</v>
      </c>
      <c r="AF1074" s="14">
        <f>VLOOKUP($B1074,[2]Sheet3!$G:$CZ,17,0)</f>
        <v>0</v>
      </c>
      <c r="AG1074" s="14">
        <f>VLOOKUP($B1074,[2]Sheet3!$G:$CZ,18,0)</f>
        <v>0</v>
      </c>
      <c r="AH1074" s="14">
        <f>VLOOKUP($B1074,[2]Sheet3!$G:$CZ,19,0)</f>
        <v>0</v>
      </c>
      <c r="AI1074" s="14">
        <f>VLOOKUP($B1074,[2]Sheet3!$G:$CZ,20,0)</f>
        <v>0</v>
      </c>
      <c r="AJ1074" s="14">
        <f>VLOOKUP($B1074,[2]Sheet3!$G:$CZ,21,0)</f>
        <v>0</v>
      </c>
      <c r="AK1074" s="14">
        <f>VLOOKUP($B1074,[2]Sheet3!$G:$CZ,22,0)</f>
        <v>0</v>
      </c>
      <c r="AL1074" s="14">
        <f>VLOOKUP($B1074,[2]Sheet3!$G:$CZ,23,0)</f>
        <v>0</v>
      </c>
      <c r="AM1074" s="14">
        <f>VLOOKUP($B1074,[2]Sheet3!$G:$CZ,24,0)</f>
        <v>0</v>
      </c>
      <c r="AN1074" s="14">
        <f>VLOOKUP($B1074,[2]Sheet3!$G:$CZ,25,0)</f>
        <v>0</v>
      </c>
      <c r="AO1074" s="14">
        <f>VLOOKUP($B1074,[2]Sheet3!$G:$CZ,26,0)</f>
        <v>0</v>
      </c>
      <c r="AP1074" s="14">
        <f>VLOOKUP($B1074,[2]Sheet3!$G:$CZ,27,0)</f>
        <v>0</v>
      </c>
      <c r="AQ1074" s="14">
        <f>VLOOKUP($B1074,[2]Sheet3!$G:$CZ,28,0)</f>
        <v>0</v>
      </c>
      <c r="AR1074" s="14">
        <f>VLOOKUP($B1074,[2]Sheet3!$G:$CZ,29,0)</f>
        <v>0</v>
      </c>
      <c r="AS1074" s="14">
        <f>VLOOKUP($B1074,[2]Sheet3!$G:$CZ,30,0)</f>
        <v>0</v>
      </c>
      <c r="AT1074" s="14">
        <f>VLOOKUP($B1074,[2]Sheet3!$G:$CZ,31,0)</f>
        <v>0</v>
      </c>
      <c r="AU1074" s="14">
        <f>VLOOKUP($B1074,[2]Sheet3!$G:$CZ,32,0)</f>
        <v>0</v>
      </c>
      <c r="AV1074" s="14">
        <f>VLOOKUP($B1074,[2]Sheet3!$G:$CZ,33,0)</f>
        <v>0</v>
      </c>
      <c r="AW1074" s="14">
        <f>VLOOKUP($B1074,[2]Sheet3!$G:$CZ,34,0)</f>
        <v>0</v>
      </c>
      <c r="AX1074" s="14">
        <f>VLOOKUP($B1074,[2]Sheet3!$G:$CZ,35,0)</f>
        <v>0</v>
      </c>
      <c r="AY1074" s="14">
        <f>VLOOKUP($B1074,[2]Sheet3!$G:$CZ,36,0)</f>
        <v>0</v>
      </c>
      <c r="AZ1074" s="14">
        <f>VLOOKUP($B1074,[2]Sheet3!$G:$CZ,37,0)</f>
        <v>0</v>
      </c>
      <c r="BA1074" s="14">
        <f>VLOOKUP($B1074,[2]Sheet3!$G:$CZ,38,0)</f>
        <v>0</v>
      </c>
      <c r="BB1074" s="14">
        <f>VLOOKUP($B1074,[2]Sheet3!$G:$CZ,39,0)</f>
        <v>0</v>
      </c>
      <c r="BC1074" s="14">
        <f>VLOOKUP($B1074,[2]Sheet3!$G:$CZ,40,0)</f>
        <v>0</v>
      </c>
      <c r="BD1074" s="14">
        <f>VLOOKUP($B1074,[2]Sheet3!$G:$CZ,41,0)</f>
        <v>0</v>
      </c>
      <c r="BE1074" s="14">
        <f>VLOOKUP($B1074,[2]Sheet3!$G:$CZ,42,0)</f>
        <v>0</v>
      </c>
      <c r="BF1074" s="14">
        <f>VLOOKUP($B1074,[2]Sheet3!$G:$CZ,43,0)</f>
        <v>0</v>
      </c>
      <c r="BG1074" s="14">
        <f>VLOOKUP($B1074,[2]Sheet3!$G:$CZ,44,0)</f>
        <v>0</v>
      </c>
      <c r="BH1074" s="14">
        <f>VLOOKUP($B1074,[2]Sheet3!$G:$CZ,45,0)</f>
        <v>0</v>
      </c>
      <c r="BI1074" s="14">
        <f>VLOOKUP($B1074,[2]Sheet3!$G:$CZ,46,0)</f>
        <v>0</v>
      </c>
      <c r="BJ1074" s="14">
        <f>VLOOKUP($B1074,[2]Sheet3!$G:$CZ,47,0)</f>
        <v>0</v>
      </c>
      <c r="BK1074" s="14">
        <f>VLOOKUP($B1074,[2]Sheet3!$G:$CZ,48,0)</f>
        <v>0</v>
      </c>
      <c r="BL1074" s="14">
        <f>VLOOKUP($B1074,[2]Sheet3!$G:$CZ,49,0)</f>
        <v>0</v>
      </c>
      <c r="BM1074" s="14">
        <f>VLOOKUP($B1074,[2]Sheet3!$G:$CZ,50,0)</f>
        <v>0</v>
      </c>
      <c r="BN1074" s="14">
        <f>VLOOKUP($B1074,[2]Sheet3!$G:$CZ,51,0)</f>
        <v>0</v>
      </c>
      <c r="BO1074" s="14">
        <f>VLOOKUP($B1074,[2]Sheet3!$G:$CZ,52,0)</f>
        <v>0</v>
      </c>
      <c r="BP1074" s="14">
        <f>VLOOKUP($B1074,[2]Sheet3!$G:$CZ,53,0)</f>
        <v>0</v>
      </c>
      <c r="BQ1074" s="14">
        <f>VLOOKUP($B1074,[2]Sheet3!$G:$CZ,54,0)</f>
        <v>0</v>
      </c>
      <c r="BR1074" s="14">
        <f>VLOOKUP($B1074,[2]Sheet3!$G:$CZ,55,0)</f>
        <v>0</v>
      </c>
      <c r="BS1074" s="14">
        <f>VLOOKUP($B1074,[2]Sheet3!$G:$CZ,56,0)</f>
        <v>0</v>
      </c>
      <c r="BT1074" s="14">
        <f>VLOOKUP($B1074,[2]Sheet3!$G:$CZ,57,0)</f>
        <v>0</v>
      </c>
      <c r="BU1074" s="14">
        <f>VLOOKUP($B1074,[2]Sheet3!$G:$CZ,58,0)</f>
        <v>0</v>
      </c>
      <c r="BV1074" s="14">
        <f>VLOOKUP($B1074,[2]Sheet3!$G:$CZ,59,0)</f>
        <v>0</v>
      </c>
      <c r="BW1074" s="14">
        <f>VLOOKUP($B1074,[2]Sheet3!$G:$CZ,60,0)</f>
        <v>0</v>
      </c>
      <c r="BX1074" s="14">
        <f>VLOOKUP($B1074,[2]Sheet3!$G:$CZ,61,0)</f>
        <v>0</v>
      </c>
      <c r="BY1074" s="14">
        <f>VLOOKUP($B1074,[2]Sheet3!$G:$CZ,62,0)</f>
        <v>0</v>
      </c>
      <c r="BZ1074" s="14">
        <f>VLOOKUP($B1074,[2]Sheet3!$G:$CZ,63,0)</f>
        <v>0</v>
      </c>
      <c r="CA1074" s="14">
        <f>VLOOKUP($B1074,[2]Sheet3!$G:$CZ,64,0)</f>
        <v>0</v>
      </c>
      <c r="CB1074" s="14">
        <f>VLOOKUP($B1074,[2]Sheet3!$G:$CZ,65,0)</f>
        <v>0</v>
      </c>
      <c r="CC1074" s="14">
        <f>VLOOKUP($B1074,[2]Sheet3!$G:$CZ,66,0)</f>
        <v>0</v>
      </c>
      <c r="CD1074" s="14">
        <f>VLOOKUP($B1074,[2]Sheet3!$G:$CZ,67,0)</f>
        <v>0</v>
      </c>
      <c r="CE1074" s="14">
        <f>VLOOKUP($B1074,[2]Sheet3!$G:$CZ,68,0)</f>
        <v>0</v>
      </c>
      <c r="CF1074" s="14">
        <f>VLOOKUP($B1074,[2]Sheet3!$G:$CZ,69,0)</f>
        <v>0</v>
      </c>
      <c r="CG1074" s="14">
        <f>VLOOKUP($B1074,[2]Sheet3!$G:$CZ,70,0)</f>
        <v>0</v>
      </c>
      <c r="CH1074" s="14">
        <f>VLOOKUP($B1074,[2]Sheet3!$G:$CZ,71,0)</f>
        <v>0</v>
      </c>
      <c r="CI1074" s="14">
        <f>VLOOKUP($B1074,[2]Sheet3!$G:$CZ,72,0)</f>
        <v>0</v>
      </c>
      <c r="CJ1074" s="14">
        <f>VLOOKUP($B1074,[2]Sheet3!$G:$CZ,73,0)</f>
        <v>0</v>
      </c>
      <c r="CK1074" s="14">
        <f>VLOOKUP($B1074,[2]Sheet3!$G:$CZ,74,0)</f>
        <v>0</v>
      </c>
      <c r="CL1074" s="14">
        <f>VLOOKUP($B1074,[2]Sheet3!$G:$CZ,75,0)</f>
        <v>0</v>
      </c>
      <c r="CM1074" s="14">
        <f>VLOOKUP($B1074,[2]Sheet3!$G:$CZ,76,0)</f>
        <v>0</v>
      </c>
      <c r="CN1074" s="14">
        <f>VLOOKUP($B1074,[2]Sheet3!$G:$CZ,77,0)</f>
        <v>0</v>
      </c>
      <c r="CO1074" s="14">
        <f>VLOOKUP($B1074,[2]Sheet3!$G:$CZ,78,0)</f>
        <v>0</v>
      </c>
      <c r="CP1074" s="14">
        <f>VLOOKUP($B1074,[2]Sheet3!$G:$CZ,79,0)</f>
        <v>0</v>
      </c>
      <c r="CQ1074" s="14">
        <f>VLOOKUP($B1074,[2]Sheet3!$G:$CZ,80,0)</f>
        <v>0</v>
      </c>
      <c r="CR1074" s="14">
        <f>VLOOKUP($B1074,[2]Sheet3!$G:$CZ,81,0)</f>
        <v>0</v>
      </c>
      <c r="CS1074" s="14">
        <f>VLOOKUP($B1074,[2]Sheet3!$G:$CZ,82,0)</f>
        <v>0</v>
      </c>
      <c r="CT1074" s="14">
        <f>VLOOKUP($B1074,[2]Sheet3!$G:$CZ,83,0)</f>
        <v>0</v>
      </c>
      <c r="CU1074" s="14">
        <f>VLOOKUP($B1074,[2]Sheet3!$G:$CZ,84,0)</f>
        <v>0</v>
      </c>
      <c r="CV1074" s="14">
        <f>VLOOKUP($B1074,[2]Sheet3!$G:$CZ,85,0)</f>
        <v>0</v>
      </c>
      <c r="CW1074" s="14">
        <f>VLOOKUP($B1074,[2]Sheet3!$G:$CZ,86,0)</f>
        <v>0</v>
      </c>
      <c r="CX1074" s="14">
        <f>VLOOKUP($B1074,[2]Sheet3!$G:$CZ,87,0)</f>
        <v>0</v>
      </c>
      <c r="CY1074" s="14">
        <f>VLOOKUP($B1074,[2]Sheet3!$G:$CZ,88,0)</f>
        <v>0</v>
      </c>
      <c r="CZ1074" s="14">
        <f>VLOOKUP($B1074,[2]Sheet3!$G:$CZ,89,0)</f>
        <v>0</v>
      </c>
      <c r="DA1074" s="14">
        <f>VLOOKUP($B1074,[2]Sheet3!$G:$CZ,90,0)</f>
        <v>0</v>
      </c>
      <c r="DB1074" s="14">
        <f>VLOOKUP($B1074,[2]Sheet3!$G:$CZ,91,0)</f>
        <v>0</v>
      </c>
      <c r="DC1074" s="14">
        <f>VLOOKUP($B1074,[2]Sheet3!$G:$CZ,92,0)</f>
        <v>0</v>
      </c>
      <c r="DD1074" s="14">
        <f>VLOOKUP($B1074,[2]Sheet3!$G:$CZ,93,0)</f>
        <v>0</v>
      </c>
      <c r="DE1074" s="14">
        <f>VLOOKUP($B1074,[2]Sheet3!$G:$CZ,94,0)</f>
        <v>0</v>
      </c>
      <c r="DF1074" s="14">
        <f>VLOOKUP($B1074,[2]Sheet3!$G:$CZ,95,0)</f>
        <v>0</v>
      </c>
      <c r="DG1074" s="14">
        <f>VLOOKUP($B1074,[2]Sheet3!$G:$CZ,96,0)</f>
        <v>0</v>
      </c>
      <c r="DH1074" s="14">
        <f>VLOOKUP($B1074,[2]Sheet3!$G:$CZ,97,0)</f>
        <v>0</v>
      </c>
      <c r="DI1074" s="14">
        <f>VLOOKUP($B1074,[2]Sheet3!$G:$CZ,98,0)</f>
        <v>0</v>
      </c>
    </row>
    <row r="1075" spans="1:113" x14ac:dyDescent="0.3">
      <c r="A1075" s="9" t="str">
        <f t="shared" si="50"/>
        <v>E43207</v>
      </c>
      <c r="B1075" s="15" t="s">
        <v>2427</v>
      </c>
      <c r="C1075" s="15" t="s">
        <v>2428</v>
      </c>
      <c r="F1075" s="7" t="s">
        <v>15</v>
      </c>
      <c r="G1075" s="12" t="s">
        <v>4567</v>
      </c>
      <c r="H1075" s="12" t="str">
        <f>VLOOKUP($B1075,[1]Sheet1!$A:$G,5,0)</f>
        <v>ezaz.ahmad@redingtongroup.com</v>
      </c>
      <c r="I1075" s="12" t="str">
        <f>VLOOKUP($B1075,[1]Sheet1!$A:$G,7,0)</f>
        <v>jaswinder.singh@redingtongroup.com</v>
      </c>
      <c r="J1075" s="12" t="s">
        <v>82</v>
      </c>
      <c r="K1075" s="7"/>
      <c r="L1075" s="7"/>
      <c r="M1075" s="8"/>
      <c r="N1075" s="7" t="str">
        <f t="shared" si="48"/>
        <v>ezaz.ahmad@redingtongroup.com; jaswinder.singh@redingtongroup.com; nilesh.phirke@redingtongroup.com;christopher.joseph@redingtongroup.com</v>
      </c>
      <c r="O1075" s="7" t="str">
        <f t="shared" si="49"/>
        <v>E43207</v>
      </c>
      <c r="P1075" s="8" t="s">
        <v>5215</v>
      </c>
      <c r="Q1075" s="14">
        <f>VLOOKUP($B1075,[2]Sheet3!$G:$CZ,2,0)</f>
        <v>2400307561</v>
      </c>
      <c r="R1075" s="14">
        <f>VLOOKUP($B1075,[2]Sheet3!$G:$CZ,3,0)</f>
        <v>2400304283</v>
      </c>
      <c r="S1075" s="14">
        <f>VLOOKUP($B1075,[2]Sheet3!$G:$CZ,4,0)</f>
        <v>2400304142</v>
      </c>
      <c r="T1075" s="14">
        <f>VLOOKUP($B1075,[2]Sheet3!$G:$CZ,5,0)</f>
        <v>0</v>
      </c>
      <c r="U1075" s="14">
        <f>VLOOKUP($B1075,[2]Sheet3!$G:$CZ,6,0)</f>
        <v>0</v>
      </c>
      <c r="V1075" s="14">
        <f>VLOOKUP($B1075,[2]Sheet3!$G:$CZ,7,0)</f>
        <v>0</v>
      </c>
      <c r="W1075" s="14">
        <f>VLOOKUP($B1075,[2]Sheet3!$G:$CZ,8,0)</f>
        <v>0</v>
      </c>
      <c r="X1075" s="14">
        <f>VLOOKUP($B1075,[2]Sheet3!$G:$CZ,9,0)</f>
        <v>0</v>
      </c>
      <c r="Y1075" s="14">
        <f>VLOOKUP($B1075,[2]Sheet3!$G:$CZ,10,0)</f>
        <v>0</v>
      </c>
      <c r="Z1075" s="14">
        <f>VLOOKUP($B1075,[2]Sheet3!$G:$CZ,11,0)</f>
        <v>0</v>
      </c>
      <c r="AA1075" s="14">
        <f>VLOOKUP($B1075,[2]Sheet3!$G:$CZ,12,0)</f>
        <v>0</v>
      </c>
      <c r="AB1075" s="14">
        <f>VLOOKUP($B1075,[2]Sheet3!$G:$CZ,13,0)</f>
        <v>0</v>
      </c>
      <c r="AC1075" s="14">
        <f>VLOOKUP($B1075,[2]Sheet3!$G:$CZ,14,0)</f>
        <v>0</v>
      </c>
      <c r="AD1075" s="14">
        <f>VLOOKUP($B1075,[2]Sheet3!$G:$CZ,15,0)</f>
        <v>0</v>
      </c>
      <c r="AE1075" s="14">
        <f>VLOOKUP($B1075,[2]Sheet3!$G:$CZ,16,0)</f>
        <v>0</v>
      </c>
      <c r="AF1075" s="14">
        <f>VLOOKUP($B1075,[2]Sheet3!$G:$CZ,17,0)</f>
        <v>0</v>
      </c>
      <c r="AG1075" s="14">
        <f>VLOOKUP($B1075,[2]Sheet3!$G:$CZ,18,0)</f>
        <v>0</v>
      </c>
      <c r="AH1075" s="14">
        <f>VLOOKUP($B1075,[2]Sheet3!$G:$CZ,19,0)</f>
        <v>0</v>
      </c>
      <c r="AI1075" s="14">
        <f>VLOOKUP($B1075,[2]Sheet3!$G:$CZ,20,0)</f>
        <v>0</v>
      </c>
      <c r="AJ1075" s="14">
        <f>VLOOKUP($B1075,[2]Sheet3!$G:$CZ,21,0)</f>
        <v>0</v>
      </c>
      <c r="AK1075" s="14">
        <f>VLOOKUP($B1075,[2]Sheet3!$G:$CZ,22,0)</f>
        <v>0</v>
      </c>
      <c r="AL1075" s="14">
        <f>VLOOKUP($B1075,[2]Sheet3!$G:$CZ,23,0)</f>
        <v>0</v>
      </c>
      <c r="AM1075" s="14">
        <f>VLOOKUP($B1075,[2]Sheet3!$G:$CZ,24,0)</f>
        <v>0</v>
      </c>
      <c r="AN1075" s="14">
        <f>VLOOKUP($B1075,[2]Sheet3!$G:$CZ,25,0)</f>
        <v>0</v>
      </c>
      <c r="AO1075" s="14">
        <f>VLOOKUP($B1075,[2]Sheet3!$G:$CZ,26,0)</f>
        <v>0</v>
      </c>
      <c r="AP1075" s="14">
        <f>VLOOKUP($B1075,[2]Sheet3!$G:$CZ,27,0)</f>
        <v>0</v>
      </c>
      <c r="AQ1075" s="14">
        <f>VLOOKUP($B1075,[2]Sheet3!$G:$CZ,28,0)</f>
        <v>0</v>
      </c>
      <c r="AR1075" s="14">
        <f>VLOOKUP($B1075,[2]Sheet3!$G:$CZ,29,0)</f>
        <v>0</v>
      </c>
      <c r="AS1075" s="14">
        <f>VLOOKUP($B1075,[2]Sheet3!$G:$CZ,30,0)</f>
        <v>0</v>
      </c>
      <c r="AT1075" s="14">
        <f>VLOOKUP($B1075,[2]Sheet3!$G:$CZ,31,0)</f>
        <v>0</v>
      </c>
      <c r="AU1075" s="14">
        <f>VLOOKUP($B1075,[2]Sheet3!$G:$CZ,32,0)</f>
        <v>0</v>
      </c>
      <c r="AV1075" s="14">
        <f>VLOOKUP($B1075,[2]Sheet3!$G:$CZ,33,0)</f>
        <v>0</v>
      </c>
      <c r="AW1075" s="14">
        <f>VLOOKUP($B1075,[2]Sheet3!$G:$CZ,34,0)</f>
        <v>0</v>
      </c>
      <c r="AX1075" s="14">
        <f>VLOOKUP($B1075,[2]Sheet3!$G:$CZ,35,0)</f>
        <v>0</v>
      </c>
      <c r="AY1075" s="14">
        <f>VLOOKUP($B1075,[2]Sheet3!$G:$CZ,36,0)</f>
        <v>0</v>
      </c>
      <c r="AZ1075" s="14">
        <f>VLOOKUP($B1075,[2]Sheet3!$G:$CZ,37,0)</f>
        <v>0</v>
      </c>
      <c r="BA1075" s="14">
        <f>VLOOKUP($B1075,[2]Sheet3!$G:$CZ,38,0)</f>
        <v>0</v>
      </c>
      <c r="BB1075" s="14">
        <f>VLOOKUP($B1075,[2]Sheet3!$G:$CZ,39,0)</f>
        <v>0</v>
      </c>
      <c r="BC1075" s="14">
        <f>VLOOKUP($B1075,[2]Sheet3!$G:$CZ,40,0)</f>
        <v>0</v>
      </c>
      <c r="BD1075" s="14">
        <f>VLOOKUP($B1075,[2]Sheet3!$G:$CZ,41,0)</f>
        <v>0</v>
      </c>
      <c r="BE1075" s="14">
        <f>VLOOKUP($B1075,[2]Sheet3!$G:$CZ,42,0)</f>
        <v>0</v>
      </c>
      <c r="BF1075" s="14">
        <f>VLOOKUP($B1075,[2]Sheet3!$G:$CZ,43,0)</f>
        <v>0</v>
      </c>
      <c r="BG1075" s="14">
        <f>VLOOKUP($B1075,[2]Sheet3!$G:$CZ,44,0)</f>
        <v>0</v>
      </c>
      <c r="BH1075" s="14">
        <f>VLOOKUP($B1075,[2]Sheet3!$G:$CZ,45,0)</f>
        <v>0</v>
      </c>
      <c r="BI1075" s="14">
        <f>VLOOKUP($B1075,[2]Sheet3!$G:$CZ,46,0)</f>
        <v>0</v>
      </c>
      <c r="BJ1075" s="14">
        <f>VLOOKUP($B1075,[2]Sheet3!$G:$CZ,47,0)</f>
        <v>0</v>
      </c>
      <c r="BK1075" s="14">
        <f>VLOOKUP($B1075,[2]Sheet3!$G:$CZ,48,0)</f>
        <v>0</v>
      </c>
      <c r="BL1075" s="14">
        <f>VLOOKUP($B1075,[2]Sheet3!$G:$CZ,49,0)</f>
        <v>0</v>
      </c>
      <c r="BM1075" s="14">
        <f>VLOOKUP($B1075,[2]Sheet3!$G:$CZ,50,0)</f>
        <v>0</v>
      </c>
      <c r="BN1075" s="14">
        <f>VLOOKUP($B1075,[2]Sheet3!$G:$CZ,51,0)</f>
        <v>0</v>
      </c>
      <c r="BO1075" s="14">
        <f>VLOOKUP($B1075,[2]Sheet3!$G:$CZ,52,0)</f>
        <v>0</v>
      </c>
      <c r="BP1075" s="14">
        <f>VLOOKUP($B1075,[2]Sheet3!$G:$CZ,53,0)</f>
        <v>0</v>
      </c>
      <c r="BQ1075" s="14">
        <f>VLOOKUP($B1075,[2]Sheet3!$G:$CZ,54,0)</f>
        <v>0</v>
      </c>
      <c r="BR1075" s="14">
        <f>VLOOKUP($B1075,[2]Sheet3!$G:$CZ,55,0)</f>
        <v>0</v>
      </c>
      <c r="BS1075" s="14">
        <f>VLOOKUP($B1075,[2]Sheet3!$G:$CZ,56,0)</f>
        <v>0</v>
      </c>
      <c r="BT1075" s="14">
        <f>VLOOKUP($B1075,[2]Sheet3!$G:$CZ,57,0)</f>
        <v>0</v>
      </c>
      <c r="BU1075" s="14">
        <f>VLOOKUP($B1075,[2]Sheet3!$G:$CZ,58,0)</f>
        <v>0</v>
      </c>
      <c r="BV1075" s="14">
        <f>VLOOKUP($B1075,[2]Sheet3!$G:$CZ,59,0)</f>
        <v>0</v>
      </c>
      <c r="BW1075" s="14">
        <f>VLOOKUP($B1075,[2]Sheet3!$G:$CZ,60,0)</f>
        <v>0</v>
      </c>
      <c r="BX1075" s="14">
        <f>VLOOKUP($B1075,[2]Sheet3!$G:$CZ,61,0)</f>
        <v>0</v>
      </c>
      <c r="BY1075" s="14">
        <f>VLOOKUP($B1075,[2]Sheet3!$G:$CZ,62,0)</f>
        <v>0</v>
      </c>
      <c r="BZ1075" s="14">
        <f>VLOOKUP($B1075,[2]Sheet3!$G:$CZ,63,0)</f>
        <v>0</v>
      </c>
      <c r="CA1075" s="14">
        <f>VLOOKUP($B1075,[2]Sheet3!$G:$CZ,64,0)</f>
        <v>0</v>
      </c>
      <c r="CB1075" s="14">
        <f>VLOOKUP($B1075,[2]Sheet3!$G:$CZ,65,0)</f>
        <v>0</v>
      </c>
      <c r="CC1075" s="14">
        <f>VLOOKUP($B1075,[2]Sheet3!$G:$CZ,66,0)</f>
        <v>0</v>
      </c>
      <c r="CD1075" s="14">
        <f>VLOOKUP($B1075,[2]Sheet3!$G:$CZ,67,0)</f>
        <v>0</v>
      </c>
      <c r="CE1075" s="14">
        <f>VLOOKUP($B1075,[2]Sheet3!$G:$CZ,68,0)</f>
        <v>0</v>
      </c>
      <c r="CF1075" s="14">
        <f>VLOOKUP($B1075,[2]Sheet3!$G:$CZ,69,0)</f>
        <v>0</v>
      </c>
      <c r="CG1075" s="14">
        <f>VLOOKUP($B1075,[2]Sheet3!$G:$CZ,70,0)</f>
        <v>0</v>
      </c>
      <c r="CH1075" s="14">
        <f>VLOOKUP($B1075,[2]Sheet3!$G:$CZ,71,0)</f>
        <v>0</v>
      </c>
      <c r="CI1075" s="14">
        <f>VLOOKUP($B1075,[2]Sheet3!$G:$CZ,72,0)</f>
        <v>0</v>
      </c>
      <c r="CJ1075" s="14">
        <f>VLOOKUP($B1075,[2]Sheet3!$G:$CZ,73,0)</f>
        <v>0</v>
      </c>
      <c r="CK1075" s="14">
        <f>VLOOKUP($B1075,[2]Sheet3!$G:$CZ,74,0)</f>
        <v>0</v>
      </c>
      <c r="CL1075" s="14">
        <f>VLOOKUP($B1075,[2]Sheet3!$G:$CZ,75,0)</f>
        <v>0</v>
      </c>
      <c r="CM1075" s="14">
        <f>VLOOKUP($B1075,[2]Sheet3!$G:$CZ,76,0)</f>
        <v>0</v>
      </c>
      <c r="CN1075" s="14">
        <f>VLOOKUP($B1075,[2]Sheet3!$G:$CZ,77,0)</f>
        <v>0</v>
      </c>
      <c r="CO1075" s="14">
        <f>VLOOKUP($B1075,[2]Sheet3!$G:$CZ,78,0)</f>
        <v>0</v>
      </c>
      <c r="CP1075" s="14">
        <f>VLOOKUP($B1075,[2]Sheet3!$G:$CZ,79,0)</f>
        <v>0</v>
      </c>
      <c r="CQ1075" s="14">
        <f>VLOOKUP($B1075,[2]Sheet3!$G:$CZ,80,0)</f>
        <v>0</v>
      </c>
      <c r="CR1075" s="14">
        <f>VLOOKUP($B1075,[2]Sheet3!$G:$CZ,81,0)</f>
        <v>0</v>
      </c>
      <c r="CS1075" s="14">
        <f>VLOOKUP($B1075,[2]Sheet3!$G:$CZ,82,0)</f>
        <v>0</v>
      </c>
      <c r="CT1075" s="14">
        <f>VLOOKUP($B1075,[2]Sheet3!$G:$CZ,83,0)</f>
        <v>0</v>
      </c>
      <c r="CU1075" s="14">
        <f>VLOOKUP($B1075,[2]Sheet3!$G:$CZ,84,0)</f>
        <v>0</v>
      </c>
      <c r="CV1075" s="14">
        <f>VLOOKUP($B1075,[2]Sheet3!$G:$CZ,85,0)</f>
        <v>0</v>
      </c>
      <c r="CW1075" s="14">
        <f>VLOOKUP($B1075,[2]Sheet3!$G:$CZ,86,0)</f>
        <v>0</v>
      </c>
      <c r="CX1075" s="14">
        <f>VLOOKUP($B1075,[2]Sheet3!$G:$CZ,87,0)</f>
        <v>0</v>
      </c>
      <c r="CY1075" s="14">
        <f>VLOOKUP($B1075,[2]Sheet3!$G:$CZ,88,0)</f>
        <v>0</v>
      </c>
      <c r="CZ1075" s="14">
        <f>VLOOKUP($B1075,[2]Sheet3!$G:$CZ,89,0)</f>
        <v>0</v>
      </c>
      <c r="DA1075" s="14">
        <f>VLOOKUP($B1075,[2]Sheet3!$G:$CZ,90,0)</f>
        <v>0</v>
      </c>
      <c r="DB1075" s="14">
        <f>VLOOKUP($B1075,[2]Sheet3!$G:$CZ,91,0)</f>
        <v>0</v>
      </c>
      <c r="DC1075" s="14">
        <f>VLOOKUP($B1075,[2]Sheet3!$G:$CZ,92,0)</f>
        <v>0</v>
      </c>
      <c r="DD1075" s="14">
        <f>VLOOKUP($B1075,[2]Sheet3!$G:$CZ,93,0)</f>
        <v>0</v>
      </c>
      <c r="DE1075" s="14">
        <f>VLOOKUP($B1075,[2]Sheet3!$G:$CZ,94,0)</f>
        <v>0</v>
      </c>
      <c r="DF1075" s="14">
        <f>VLOOKUP($B1075,[2]Sheet3!$G:$CZ,95,0)</f>
        <v>0</v>
      </c>
      <c r="DG1075" s="14">
        <f>VLOOKUP($B1075,[2]Sheet3!$G:$CZ,96,0)</f>
        <v>0</v>
      </c>
      <c r="DH1075" s="14">
        <f>VLOOKUP($B1075,[2]Sheet3!$G:$CZ,97,0)</f>
        <v>0</v>
      </c>
      <c r="DI1075" s="14">
        <f>VLOOKUP($B1075,[2]Sheet3!$G:$CZ,98,0)</f>
        <v>0</v>
      </c>
    </row>
    <row r="1076" spans="1:113" x14ac:dyDescent="0.3">
      <c r="A1076" s="9" t="str">
        <f t="shared" si="50"/>
        <v>SB4133</v>
      </c>
      <c r="B1076" s="15" t="s">
        <v>2429</v>
      </c>
      <c r="C1076" s="15" t="s">
        <v>2430</v>
      </c>
      <c r="F1076" s="7" t="s">
        <v>15</v>
      </c>
      <c r="G1076" s="12" t="s">
        <v>4568</v>
      </c>
      <c r="H1076" s="12" t="str">
        <f>VLOOKUP($B1076,[1]Sheet1!$A:$G,5,0)</f>
        <v>rajeesh.krishnan@redingtongroup.com</v>
      </c>
      <c r="I1076" s="12" t="str">
        <f>VLOOKUP($B1076,[1]Sheet1!$A:$G,7,0)</f>
        <v>vikram.kumar@redingtongroup.com</v>
      </c>
      <c r="J1076" s="12" t="s">
        <v>82</v>
      </c>
      <c r="K1076" s="7"/>
      <c r="L1076" s="7"/>
      <c r="M1076" s="8"/>
      <c r="N1076" s="7" t="str">
        <f t="shared" si="48"/>
        <v>rajeesh.krishnan@redingtongroup.com; vikram.kumar@redingtongroup.com; nilesh.phirke@redingtongroup.com;christopher.joseph@redingtongroup.com</v>
      </c>
      <c r="O1076" s="7" t="str">
        <f t="shared" si="49"/>
        <v>SB4133</v>
      </c>
      <c r="P1076" s="8" t="s">
        <v>5215</v>
      </c>
      <c r="Q1076" s="14">
        <f>VLOOKUP($B1076,[2]Sheet3!$G:$CZ,2,0)</f>
        <v>2400301741</v>
      </c>
      <c r="R1076" s="14">
        <f>VLOOKUP($B1076,[2]Sheet3!$G:$CZ,3,0)</f>
        <v>2400300958</v>
      </c>
      <c r="S1076" s="14">
        <f>VLOOKUP($B1076,[2]Sheet3!$G:$CZ,4,0)</f>
        <v>0</v>
      </c>
      <c r="T1076" s="14">
        <f>VLOOKUP($B1076,[2]Sheet3!$G:$CZ,5,0)</f>
        <v>0</v>
      </c>
      <c r="U1076" s="14">
        <f>VLOOKUP($B1076,[2]Sheet3!$G:$CZ,6,0)</f>
        <v>0</v>
      </c>
      <c r="V1076" s="14">
        <f>VLOOKUP($B1076,[2]Sheet3!$G:$CZ,7,0)</f>
        <v>0</v>
      </c>
      <c r="W1076" s="14">
        <f>VLOOKUP($B1076,[2]Sheet3!$G:$CZ,8,0)</f>
        <v>0</v>
      </c>
      <c r="X1076" s="14">
        <f>VLOOKUP($B1076,[2]Sheet3!$G:$CZ,9,0)</f>
        <v>0</v>
      </c>
      <c r="Y1076" s="14">
        <f>VLOOKUP($B1076,[2]Sheet3!$G:$CZ,10,0)</f>
        <v>0</v>
      </c>
      <c r="Z1076" s="14">
        <f>VLOOKUP($B1076,[2]Sheet3!$G:$CZ,11,0)</f>
        <v>0</v>
      </c>
      <c r="AA1076" s="14">
        <f>VLOOKUP($B1076,[2]Sheet3!$G:$CZ,12,0)</f>
        <v>0</v>
      </c>
      <c r="AB1076" s="14">
        <f>VLOOKUP($B1076,[2]Sheet3!$G:$CZ,13,0)</f>
        <v>0</v>
      </c>
      <c r="AC1076" s="14">
        <f>VLOOKUP($B1076,[2]Sheet3!$G:$CZ,14,0)</f>
        <v>0</v>
      </c>
      <c r="AD1076" s="14">
        <f>VLOOKUP($B1076,[2]Sheet3!$G:$CZ,15,0)</f>
        <v>0</v>
      </c>
      <c r="AE1076" s="14">
        <f>VLOOKUP($B1076,[2]Sheet3!$G:$CZ,16,0)</f>
        <v>0</v>
      </c>
      <c r="AF1076" s="14">
        <f>VLOOKUP($B1076,[2]Sheet3!$G:$CZ,17,0)</f>
        <v>0</v>
      </c>
      <c r="AG1076" s="14">
        <f>VLOOKUP($B1076,[2]Sheet3!$G:$CZ,18,0)</f>
        <v>0</v>
      </c>
      <c r="AH1076" s="14">
        <f>VLOOKUP($B1076,[2]Sheet3!$G:$CZ,19,0)</f>
        <v>0</v>
      </c>
      <c r="AI1076" s="14">
        <f>VLOOKUP($B1076,[2]Sheet3!$G:$CZ,20,0)</f>
        <v>0</v>
      </c>
      <c r="AJ1076" s="14">
        <f>VLOOKUP($B1076,[2]Sheet3!$G:$CZ,21,0)</f>
        <v>0</v>
      </c>
      <c r="AK1076" s="14">
        <f>VLOOKUP($B1076,[2]Sheet3!$G:$CZ,22,0)</f>
        <v>0</v>
      </c>
      <c r="AL1076" s="14">
        <f>VLOOKUP($B1076,[2]Sheet3!$G:$CZ,23,0)</f>
        <v>0</v>
      </c>
      <c r="AM1076" s="14">
        <f>VLOOKUP($B1076,[2]Sheet3!$G:$CZ,24,0)</f>
        <v>0</v>
      </c>
      <c r="AN1076" s="14">
        <f>VLOOKUP($B1076,[2]Sheet3!$G:$CZ,25,0)</f>
        <v>0</v>
      </c>
      <c r="AO1076" s="14">
        <f>VLOOKUP($B1076,[2]Sheet3!$G:$CZ,26,0)</f>
        <v>0</v>
      </c>
      <c r="AP1076" s="14">
        <f>VLOOKUP($B1076,[2]Sheet3!$G:$CZ,27,0)</f>
        <v>0</v>
      </c>
      <c r="AQ1076" s="14">
        <f>VLOOKUP($B1076,[2]Sheet3!$G:$CZ,28,0)</f>
        <v>0</v>
      </c>
      <c r="AR1076" s="14">
        <f>VLOOKUP($B1076,[2]Sheet3!$G:$CZ,29,0)</f>
        <v>0</v>
      </c>
      <c r="AS1076" s="14">
        <f>VLOOKUP($B1076,[2]Sheet3!$G:$CZ,30,0)</f>
        <v>0</v>
      </c>
      <c r="AT1076" s="14">
        <f>VLOOKUP($B1076,[2]Sheet3!$G:$CZ,31,0)</f>
        <v>0</v>
      </c>
      <c r="AU1076" s="14">
        <f>VLOOKUP($B1076,[2]Sheet3!$G:$CZ,32,0)</f>
        <v>0</v>
      </c>
      <c r="AV1076" s="14">
        <f>VLOOKUP($B1076,[2]Sheet3!$G:$CZ,33,0)</f>
        <v>0</v>
      </c>
      <c r="AW1076" s="14">
        <f>VLOOKUP($B1076,[2]Sheet3!$G:$CZ,34,0)</f>
        <v>0</v>
      </c>
      <c r="AX1076" s="14">
        <f>VLOOKUP($B1076,[2]Sheet3!$G:$CZ,35,0)</f>
        <v>0</v>
      </c>
      <c r="AY1076" s="14">
        <f>VLOOKUP($B1076,[2]Sheet3!$G:$CZ,36,0)</f>
        <v>0</v>
      </c>
      <c r="AZ1076" s="14">
        <f>VLOOKUP($B1076,[2]Sheet3!$G:$CZ,37,0)</f>
        <v>0</v>
      </c>
      <c r="BA1076" s="14">
        <f>VLOOKUP($B1076,[2]Sheet3!$G:$CZ,38,0)</f>
        <v>0</v>
      </c>
      <c r="BB1076" s="14">
        <f>VLOOKUP($B1076,[2]Sheet3!$G:$CZ,39,0)</f>
        <v>0</v>
      </c>
      <c r="BC1076" s="14">
        <f>VLOOKUP($B1076,[2]Sheet3!$G:$CZ,40,0)</f>
        <v>0</v>
      </c>
      <c r="BD1076" s="14">
        <f>VLOOKUP($B1076,[2]Sheet3!$G:$CZ,41,0)</f>
        <v>0</v>
      </c>
      <c r="BE1076" s="14">
        <f>VLOOKUP($B1076,[2]Sheet3!$G:$CZ,42,0)</f>
        <v>0</v>
      </c>
      <c r="BF1076" s="14">
        <f>VLOOKUP($B1076,[2]Sheet3!$G:$CZ,43,0)</f>
        <v>0</v>
      </c>
      <c r="BG1076" s="14">
        <f>VLOOKUP($B1076,[2]Sheet3!$G:$CZ,44,0)</f>
        <v>0</v>
      </c>
      <c r="BH1076" s="14">
        <f>VLOOKUP($B1076,[2]Sheet3!$G:$CZ,45,0)</f>
        <v>0</v>
      </c>
      <c r="BI1076" s="14">
        <f>VLOOKUP($B1076,[2]Sheet3!$G:$CZ,46,0)</f>
        <v>0</v>
      </c>
      <c r="BJ1076" s="14">
        <f>VLOOKUP($B1076,[2]Sheet3!$G:$CZ,47,0)</f>
        <v>0</v>
      </c>
      <c r="BK1076" s="14">
        <f>VLOOKUP($B1076,[2]Sheet3!$G:$CZ,48,0)</f>
        <v>0</v>
      </c>
      <c r="BL1076" s="14">
        <f>VLOOKUP($B1076,[2]Sheet3!$G:$CZ,49,0)</f>
        <v>0</v>
      </c>
      <c r="BM1076" s="14">
        <f>VLOOKUP($B1076,[2]Sheet3!$G:$CZ,50,0)</f>
        <v>0</v>
      </c>
      <c r="BN1076" s="14">
        <f>VLOOKUP($B1076,[2]Sheet3!$G:$CZ,51,0)</f>
        <v>0</v>
      </c>
      <c r="BO1076" s="14">
        <f>VLOOKUP($B1076,[2]Sheet3!$G:$CZ,52,0)</f>
        <v>0</v>
      </c>
      <c r="BP1076" s="14">
        <f>VLOOKUP($B1076,[2]Sheet3!$G:$CZ,53,0)</f>
        <v>0</v>
      </c>
      <c r="BQ1076" s="14">
        <f>VLOOKUP($B1076,[2]Sheet3!$G:$CZ,54,0)</f>
        <v>0</v>
      </c>
      <c r="BR1076" s="14">
        <f>VLOOKUP($B1076,[2]Sheet3!$G:$CZ,55,0)</f>
        <v>0</v>
      </c>
      <c r="BS1076" s="14">
        <f>VLOOKUP($B1076,[2]Sheet3!$G:$CZ,56,0)</f>
        <v>0</v>
      </c>
      <c r="BT1076" s="14">
        <f>VLOOKUP($B1076,[2]Sheet3!$G:$CZ,57,0)</f>
        <v>0</v>
      </c>
      <c r="BU1076" s="14">
        <f>VLOOKUP($B1076,[2]Sheet3!$G:$CZ,58,0)</f>
        <v>0</v>
      </c>
      <c r="BV1076" s="14">
        <f>VLOOKUP($B1076,[2]Sheet3!$G:$CZ,59,0)</f>
        <v>0</v>
      </c>
      <c r="BW1076" s="14">
        <f>VLOOKUP($B1076,[2]Sheet3!$G:$CZ,60,0)</f>
        <v>0</v>
      </c>
      <c r="BX1076" s="14">
        <f>VLOOKUP($B1076,[2]Sheet3!$G:$CZ,61,0)</f>
        <v>0</v>
      </c>
      <c r="BY1076" s="14">
        <f>VLOOKUP($B1076,[2]Sheet3!$G:$CZ,62,0)</f>
        <v>0</v>
      </c>
      <c r="BZ1076" s="14">
        <f>VLOOKUP($B1076,[2]Sheet3!$G:$CZ,63,0)</f>
        <v>0</v>
      </c>
      <c r="CA1076" s="14">
        <f>VLOOKUP($B1076,[2]Sheet3!$G:$CZ,64,0)</f>
        <v>0</v>
      </c>
      <c r="CB1076" s="14">
        <f>VLOOKUP($B1076,[2]Sheet3!$G:$CZ,65,0)</f>
        <v>0</v>
      </c>
      <c r="CC1076" s="14">
        <f>VLOOKUP($B1076,[2]Sheet3!$G:$CZ,66,0)</f>
        <v>0</v>
      </c>
      <c r="CD1076" s="14">
        <f>VLOOKUP($B1076,[2]Sheet3!$G:$CZ,67,0)</f>
        <v>0</v>
      </c>
      <c r="CE1076" s="14">
        <f>VLOOKUP($B1076,[2]Sheet3!$G:$CZ,68,0)</f>
        <v>0</v>
      </c>
      <c r="CF1076" s="14">
        <f>VLOOKUP($B1076,[2]Sheet3!$G:$CZ,69,0)</f>
        <v>0</v>
      </c>
      <c r="CG1076" s="14">
        <f>VLOOKUP($B1076,[2]Sheet3!$G:$CZ,70,0)</f>
        <v>0</v>
      </c>
      <c r="CH1076" s="14">
        <f>VLOOKUP($B1076,[2]Sheet3!$G:$CZ,71,0)</f>
        <v>0</v>
      </c>
      <c r="CI1076" s="14">
        <f>VLOOKUP($B1076,[2]Sheet3!$G:$CZ,72,0)</f>
        <v>0</v>
      </c>
      <c r="CJ1076" s="14">
        <f>VLOOKUP($B1076,[2]Sheet3!$G:$CZ,73,0)</f>
        <v>0</v>
      </c>
      <c r="CK1076" s="14">
        <f>VLOOKUP($B1076,[2]Sheet3!$G:$CZ,74,0)</f>
        <v>0</v>
      </c>
      <c r="CL1076" s="14">
        <f>VLOOKUP($B1076,[2]Sheet3!$G:$CZ,75,0)</f>
        <v>0</v>
      </c>
      <c r="CM1076" s="14">
        <f>VLOOKUP($B1076,[2]Sheet3!$G:$CZ,76,0)</f>
        <v>0</v>
      </c>
      <c r="CN1076" s="14">
        <f>VLOOKUP($B1076,[2]Sheet3!$G:$CZ,77,0)</f>
        <v>0</v>
      </c>
      <c r="CO1076" s="14">
        <f>VLOOKUP($B1076,[2]Sheet3!$G:$CZ,78,0)</f>
        <v>0</v>
      </c>
      <c r="CP1076" s="14">
        <f>VLOOKUP($B1076,[2]Sheet3!$G:$CZ,79,0)</f>
        <v>0</v>
      </c>
      <c r="CQ1076" s="14">
        <f>VLOOKUP($B1076,[2]Sheet3!$G:$CZ,80,0)</f>
        <v>0</v>
      </c>
      <c r="CR1076" s="14">
        <f>VLOOKUP($B1076,[2]Sheet3!$G:$CZ,81,0)</f>
        <v>0</v>
      </c>
      <c r="CS1076" s="14">
        <f>VLOOKUP($B1076,[2]Sheet3!$G:$CZ,82,0)</f>
        <v>0</v>
      </c>
      <c r="CT1076" s="14">
        <f>VLOOKUP($B1076,[2]Sheet3!$G:$CZ,83,0)</f>
        <v>0</v>
      </c>
      <c r="CU1076" s="14">
        <f>VLOOKUP($B1076,[2]Sheet3!$G:$CZ,84,0)</f>
        <v>0</v>
      </c>
      <c r="CV1076" s="14">
        <f>VLOOKUP($B1076,[2]Sheet3!$G:$CZ,85,0)</f>
        <v>0</v>
      </c>
      <c r="CW1076" s="14">
        <f>VLOOKUP($B1076,[2]Sheet3!$G:$CZ,86,0)</f>
        <v>0</v>
      </c>
      <c r="CX1076" s="14">
        <f>VLOOKUP($B1076,[2]Sheet3!$G:$CZ,87,0)</f>
        <v>0</v>
      </c>
      <c r="CY1076" s="14">
        <f>VLOOKUP($B1076,[2]Sheet3!$G:$CZ,88,0)</f>
        <v>0</v>
      </c>
      <c r="CZ1076" s="14">
        <f>VLOOKUP($B1076,[2]Sheet3!$G:$CZ,89,0)</f>
        <v>0</v>
      </c>
      <c r="DA1076" s="14">
        <f>VLOOKUP($B1076,[2]Sheet3!$G:$CZ,90,0)</f>
        <v>0</v>
      </c>
      <c r="DB1076" s="14">
        <f>VLOOKUP($B1076,[2]Sheet3!$G:$CZ,91,0)</f>
        <v>0</v>
      </c>
      <c r="DC1076" s="14">
        <f>VLOOKUP($B1076,[2]Sheet3!$G:$CZ,92,0)</f>
        <v>0</v>
      </c>
      <c r="DD1076" s="14">
        <f>VLOOKUP($B1076,[2]Sheet3!$G:$CZ,93,0)</f>
        <v>0</v>
      </c>
      <c r="DE1076" s="14">
        <f>VLOOKUP($B1076,[2]Sheet3!$G:$CZ,94,0)</f>
        <v>0</v>
      </c>
      <c r="DF1076" s="14">
        <f>VLOOKUP($B1076,[2]Sheet3!$G:$CZ,95,0)</f>
        <v>0</v>
      </c>
      <c r="DG1076" s="14">
        <f>VLOOKUP($B1076,[2]Sheet3!$G:$CZ,96,0)</f>
        <v>0</v>
      </c>
      <c r="DH1076" s="14">
        <f>VLOOKUP($B1076,[2]Sheet3!$G:$CZ,97,0)</f>
        <v>0</v>
      </c>
      <c r="DI1076" s="14">
        <f>VLOOKUP($B1076,[2]Sheet3!$G:$CZ,98,0)</f>
        <v>0</v>
      </c>
    </row>
    <row r="1077" spans="1:113" x14ac:dyDescent="0.3">
      <c r="A1077" s="9" t="str">
        <f t="shared" si="50"/>
        <v>E53348</v>
      </c>
      <c r="B1077" s="15" t="s">
        <v>2431</v>
      </c>
      <c r="C1077" s="15" t="s">
        <v>2432</v>
      </c>
      <c r="F1077" s="7" t="s">
        <v>15</v>
      </c>
      <c r="G1077" s="12" t="s">
        <v>4569</v>
      </c>
      <c r="H1077" s="12" t="str">
        <f>VLOOKUP($B1077,[1]Sheet1!$A:$G,5,0)</f>
        <v>abhinav.kumar@redingtongroup.com</v>
      </c>
      <c r="I1077" s="12" t="str">
        <f>VLOOKUP($B1077,[1]Sheet1!$A:$G,7,0)</f>
        <v>jaswinder.singh@redingtongroup.com</v>
      </c>
      <c r="J1077" s="12" t="s">
        <v>82</v>
      </c>
      <c r="K1077" s="7"/>
      <c r="L1077" s="7"/>
      <c r="M1077" s="8"/>
      <c r="N1077" s="7" t="str">
        <f t="shared" si="48"/>
        <v>abhinav.kumar@redingtongroup.com; jaswinder.singh@redingtongroup.com; nilesh.phirke@redingtongroup.com;christopher.joseph@redingtongroup.com</v>
      </c>
      <c r="O1077" s="7" t="str">
        <f t="shared" si="49"/>
        <v>E53348</v>
      </c>
      <c r="P1077" s="8" t="s">
        <v>5215</v>
      </c>
      <c r="Q1077" s="14">
        <f>VLOOKUP($B1077,[2]Sheet3!$G:$CZ,2,0)</f>
        <v>2400308223</v>
      </c>
      <c r="R1077" s="14">
        <f>VLOOKUP($B1077,[2]Sheet3!$G:$CZ,3,0)</f>
        <v>0</v>
      </c>
      <c r="S1077" s="14">
        <f>VLOOKUP($B1077,[2]Sheet3!$G:$CZ,4,0)</f>
        <v>0</v>
      </c>
      <c r="T1077" s="14">
        <f>VLOOKUP($B1077,[2]Sheet3!$G:$CZ,5,0)</f>
        <v>0</v>
      </c>
      <c r="U1077" s="14">
        <f>VLOOKUP($B1077,[2]Sheet3!$G:$CZ,6,0)</f>
        <v>0</v>
      </c>
      <c r="V1077" s="14">
        <f>VLOOKUP($B1077,[2]Sheet3!$G:$CZ,7,0)</f>
        <v>0</v>
      </c>
      <c r="W1077" s="14">
        <f>VLOOKUP($B1077,[2]Sheet3!$G:$CZ,8,0)</f>
        <v>0</v>
      </c>
      <c r="X1077" s="14">
        <f>VLOOKUP($B1077,[2]Sheet3!$G:$CZ,9,0)</f>
        <v>0</v>
      </c>
      <c r="Y1077" s="14">
        <f>VLOOKUP($B1077,[2]Sheet3!$G:$CZ,10,0)</f>
        <v>0</v>
      </c>
      <c r="Z1077" s="14">
        <f>VLOOKUP($B1077,[2]Sheet3!$G:$CZ,11,0)</f>
        <v>0</v>
      </c>
      <c r="AA1077" s="14">
        <f>VLOOKUP($B1077,[2]Sheet3!$G:$CZ,12,0)</f>
        <v>0</v>
      </c>
      <c r="AB1077" s="14">
        <f>VLOOKUP($B1077,[2]Sheet3!$G:$CZ,13,0)</f>
        <v>0</v>
      </c>
      <c r="AC1077" s="14">
        <f>VLOOKUP($B1077,[2]Sheet3!$G:$CZ,14,0)</f>
        <v>0</v>
      </c>
      <c r="AD1077" s="14">
        <f>VLOOKUP($B1077,[2]Sheet3!$G:$CZ,15,0)</f>
        <v>0</v>
      </c>
      <c r="AE1077" s="14">
        <f>VLOOKUP($B1077,[2]Sheet3!$G:$CZ,16,0)</f>
        <v>0</v>
      </c>
      <c r="AF1077" s="14">
        <f>VLOOKUP($B1077,[2]Sheet3!$G:$CZ,17,0)</f>
        <v>0</v>
      </c>
      <c r="AG1077" s="14">
        <f>VLOOKUP($B1077,[2]Sheet3!$G:$CZ,18,0)</f>
        <v>0</v>
      </c>
      <c r="AH1077" s="14">
        <f>VLOOKUP($B1077,[2]Sheet3!$G:$CZ,19,0)</f>
        <v>0</v>
      </c>
      <c r="AI1077" s="14">
        <f>VLOOKUP($B1077,[2]Sheet3!$G:$CZ,20,0)</f>
        <v>0</v>
      </c>
      <c r="AJ1077" s="14">
        <f>VLOOKUP($B1077,[2]Sheet3!$G:$CZ,21,0)</f>
        <v>0</v>
      </c>
      <c r="AK1077" s="14">
        <f>VLOOKUP($B1077,[2]Sheet3!$G:$CZ,22,0)</f>
        <v>0</v>
      </c>
      <c r="AL1077" s="14">
        <f>VLOOKUP($B1077,[2]Sheet3!$G:$CZ,23,0)</f>
        <v>0</v>
      </c>
      <c r="AM1077" s="14">
        <f>VLOOKUP($B1077,[2]Sheet3!$G:$CZ,24,0)</f>
        <v>0</v>
      </c>
      <c r="AN1077" s="14">
        <f>VLOOKUP($B1077,[2]Sheet3!$G:$CZ,25,0)</f>
        <v>0</v>
      </c>
      <c r="AO1077" s="14">
        <f>VLOOKUP($B1077,[2]Sheet3!$G:$CZ,26,0)</f>
        <v>0</v>
      </c>
      <c r="AP1077" s="14">
        <f>VLOOKUP($B1077,[2]Sheet3!$G:$CZ,27,0)</f>
        <v>0</v>
      </c>
      <c r="AQ1077" s="14">
        <f>VLOOKUP($B1077,[2]Sheet3!$G:$CZ,28,0)</f>
        <v>0</v>
      </c>
      <c r="AR1077" s="14">
        <f>VLOOKUP($B1077,[2]Sheet3!$G:$CZ,29,0)</f>
        <v>0</v>
      </c>
      <c r="AS1077" s="14">
        <f>VLOOKUP($B1077,[2]Sheet3!$G:$CZ,30,0)</f>
        <v>0</v>
      </c>
      <c r="AT1077" s="14">
        <f>VLOOKUP($B1077,[2]Sheet3!$G:$CZ,31,0)</f>
        <v>0</v>
      </c>
      <c r="AU1077" s="14">
        <f>VLOOKUP($B1077,[2]Sheet3!$G:$CZ,32,0)</f>
        <v>0</v>
      </c>
      <c r="AV1077" s="14">
        <f>VLOOKUP($B1077,[2]Sheet3!$G:$CZ,33,0)</f>
        <v>0</v>
      </c>
      <c r="AW1077" s="14">
        <f>VLOOKUP($B1077,[2]Sheet3!$G:$CZ,34,0)</f>
        <v>0</v>
      </c>
      <c r="AX1077" s="14">
        <f>VLOOKUP($B1077,[2]Sheet3!$G:$CZ,35,0)</f>
        <v>0</v>
      </c>
      <c r="AY1077" s="14">
        <f>VLOOKUP($B1077,[2]Sheet3!$G:$CZ,36,0)</f>
        <v>0</v>
      </c>
      <c r="AZ1077" s="14">
        <f>VLOOKUP($B1077,[2]Sheet3!$G:$CZ,37,0)</f>
        <v>0</v>
      </c>
      <c r="BA1077" s="14">
        <f>VLOOKUP($B1077,[2]Sheet3!$G:$CZ,38,0)</f>
        <v>0</v>
      </c>
      <c r="BB1077" s="14">
        <f>VLOOKUP($B1077,[2]Sheet3!$G:$CZ,39,0)</f>
        <v>0</v>
      </c>
      <c r="BC1077" s="14">
        <f>VLOOKUP($B1077,[2]Sheet3!$G:$CZ,40,0)</f>
        <v>0</v>
      </c>
      <c r="BD1077" s="14">
        <f>VLOOKUP($B1077,[2]Sheet3!$G:$CZ,41,0)</f>
        <v>0</v>
      </c>
      <c r="BE1077" s="14">
        <f>VLOOKUP($B1077,[2]Sheet3!$G:$CZ,42,0)</f>
        <v>0</v>
      </c>
      <c r="BF1077" s="14">
        <f>VLOOKUP($B1077,[2]Sheet3!$G:$CZ,43,0)</f>
        <v>0</v>
      </c>
      <c r="BG1077" s="14">
        <f>VLOOKUP($B1077,[2]Sheet3!$G:$CZ,44,0)</f>
        <v>0</v>
      </c>
      <c r="BH1077" s="14">
        <f>VLOOKUP($B1077,[2]Sheet3!$G:$CZ,45,0)</f>
        <v>0</v>
      </c>
      <c r="BI1077" s="14">
        <f>VLOOKUP($B1077,[2]Sheet3!$G:$CZ,46,0)</f>
        <v>0</v>
      </c>
      <c r="BJ1077" s="14">
        <f>VLOOKUP($B1077,[2]Sheet3!$G:$CZ,47,0)</f>
        <v>0</v>
      </c>
      <c r="BK1077" s="14">
        <f>VLOOKUP($B1077,[2]Sheet3!$G:$CZ,48,0)</f>
        <v>0</v>
      </c>
      <c r="BL1077" s="14">
        <f>VLOOKUP($B1077,[2]Sheet3!$G:$CZ,49,0)</f>
        <v>0</v>
      </c>
      <c r="BM1077" s="14">
        <f>VLOOKUP($B1077,[2]Sheet3!$G:$CZ,50,0)</f>
        <v>0</v>
      </c>
      <c r="BN1077" s="14">
        <f>VLOOKUP($B1077,[2]Sheet3!$G:$CZ,51,0)</f>
        <v>0</v>
      </c>
      <c r="BO1077" s="14">
        <f>VLOOKUP($B1077,[2]Sheet3!$G:$CZ,52,0)</f>
        <v>0</v>
      </c>
      <c r="BP1077" s="14">
        <f>VLOOKUP($B1077,[2]Sheet3!$G:$CZ,53,0)</f>
        <v>0</v>
      </c>
      <c r="BQ1077" s="14">
        <f>VLOOKUP($B1077,[2]Sheet3!$G:$CZ,54,0)</f>
        <v>0</v>
      </c>
      <c r="BR1077" s="14">
        <f>VLOOKUP($B1077,[2]Sheet3!$G:$CZ,55,0)</f>
        <v>0</v>
      </c>
      <c r="BS1077" s="14">
        <f>VLOOKUP($B1077,[2]Sheet3!$G:$CZ,56,0)</f>
        <v>0</v>
      </c>
      <c r="BT1077" s="14">
        <f>VLOOKUP($B1077,[2]Sheet3!$G:$CZ,57,0)</f>
        <v>0</v>
      </c>
      <c r="BU1077" s="14">
        <f>VLOOKUP($B1077,[2]Sheet3!$G:$CZ,58,0)</f>
        <v>0</v>
      </c>
      <c r="BV1077" s="14">
        <f>VLOOKUP($B1077,[2]Sheet3!$G:$CZ,59,0)</f>
        <v>0</v>
      </c>
      <c r="BW1077" s="14">
        <f>VLOOKUP($B1077,[2]Sheet3!$G:$CZ,60,0)</f>
        <v>0</v>
      </c>
      <c r="BX1077" s="14">
        <f>VLOOKUP($B1077,[2]Sheet3!$G:$CZ,61,0)</f>
        <v>0</v>
      </c>
      <c r="BY1077" s="14">
        <f>VLOOKUP($B1077,[2]Sheet3!$G:$CZ,62,0)</f>
        <v>0</v>
      </c>
      <c r="BZ1077" s="14">
        <f>VLOOKUP($B1077,[2]Sheet3!$G:$CZ,63,0)</f>
        <v>0</v>
      </c>
      <c r="CA1077" s="14">
        <f>VLOOKUP($B1077,[2]Sheet3!$G:$CZ,64,0)</f>
        <v>0</v>
      </c>
      <c r="CB1077" s="14">
        <f>VLOOKUP($B1077,[2]Sheet3!$G:$CZ,65,0)</f>
        <v>0</v>
      </c>
      <c r="CC1077" s="14">
        <f>VLOOKUP($B1077,[2]Sheet3!$G:$CZ,66,0)</f>
        <v>0</v>
      </c>
      <c r="CD1077" s="14">
        <f>VLOOKUP($B1077,[2]Sheet3!$G:$CZ,67,0)</f>
        <v>0</v>
      </c>
      <c r="CE1077" s="14">
        <f>VLOOKUP($B1077,[2]Sheet3!$G:$CZ,68,0)</f>
        <v>0</v>
      </c>
      <c r="CF1077" s="14">
        <f>VLOOKUP($B1077,[2]Sheet3!$G:$CZ,69,0)</f>
        <v>0</v>
      </c>
      <c r="CG1077" s="14">
        <f>VLOOKUP($B1077,[2]Sheet3!$G:$CZ,70,0)</f>
        <v>0</v>
      </c>
      <c r="CH1077" s="14">
        <f>VLOOKUP($B1077,[2]Sheet3!$G:$CZ,71,0)</f>
        <v>0</v>
      </c>
      <c r="CI1077" s="14">
        <f>VLOOKUP($B1077,[2]Sheet3!$G:$CZ,72,0)</f>
        <v>0</v>
      </c>
      <c r="CJ1077" s="14">
        <f>VLOOKUP($B1077,[2]Sheet3!$G:$CZ,73,0)</f>
        <v>0</v>
      </c>
      <c r="CK1077" s="14">
        <f>VLOOKUP($B1077,[2]Sheet3!$G:$CZ,74,0)</f>
        <v>0</v>
      </c>
      <c r="CL1077" s="14">
        <f>VLOOKUP($B1077,[2]Sheet3!$G:$CZ,75,0)</f>
        <v>0</v>
      </c>
      <c r="CM1077" s="14">
        <f>VLOOKUP($B1077,[2]Sheet3!$G:$CZ,76,0)</f>
        <v>0</v>
      </c>
      <c r="CN1077" s="14">
        <f>VLOOKUP($B1077,[2]Sheet3!$G:$CZ,77,0)</f>
        <v>0</v>
      </c>
      <c r="CO1077" s="14">
        <f>VLOOKUP($B1077,[2]Sheet3!$G:$CZ,78,0)</f>
        <v>0</v>
      </c>
      <c r="CP1077" s="14">
        <f>VLOOKUP($B1077,[2]Sheet3!$G:$CZ,79,0)</f>
        <v>0</v>
      </c>
      <c r="CQ1077" s="14">
        <f>VLOOKUP($B1077,[2]Sheet3!$G:$CZ,80,0)</f>
        <v>0</v>
      </c>
      <c r="CR1077" s="14">
        <f>VLOOKUP($B1077,[2]Sheet3!$G:$CZ,81,0)</f>
        <v>0</v>
      </c>
      <c r="CS1077" s="14">
        <f>VLOOKUP($B1077,[2]Sheet3!$G:$CZ,82,0)</f>
        <v>0</v>
      </c>
      <c r="CT1077" s="14">
        <f>VLOOKUP($B1077,[2]Sheet3!$G:$CZ,83,0)</f>
        <v>0</v>
      </c>
      <c r="CU1077" s="14">
        <f>VLOOKUP($B1077,[2]Sheet3!$G:$CZ,84,0)</f>
        <v>0</v>
      </c>
      <c r="CV1077" s="14">
        <f>VLOOKUP($B1077,[2]Sheet3!$G:$CZ,85,0)</f>
        <v>0</v>
      </c>
      <c r="CW1077" s="14">
        <f>VLOOKUP($B1077,[2]Sheet3!$G:$CZ,86,0)</f>
        <v>0</v>
      </c>
      <c r="CX1077" s="14">
        <f>VLOOKUP($B1077,[2]Sheet3!$G:$CZ,87,0)</f>
        <v>0</v>
      </c>
      <c r="CY1077" s="14">
        <f>VLOOKUP($B1077,[2]Sheet3!$G:$CZ,88,0)</f>
        <v>0</v>
      </c>
      <c r="CZ1077" s="14">
        <f>VLOOKUP($B1077,[2]Sheet3!$G:$CZ,89,0)</f>
        <v>0</v>
      </c>
      <c r="DA1077" s="14">
        <f>VLOOKUP($B1077,[2]Sheet3!$G:$CZ,90,0)</f>
        <v>0</v>
      </c>
      <c r="DB1077" s="14">
        <f>VLOOKUP($B1077,[2]Sheet3!$G:$CZ,91,0)</f>
        <v>0</v>
      </c>
      <c r="DC1077" s="14">
        <f>VLOOKUP($B1077,[2]Sheet3!$G:$CZ,92,0)</f>
        <v>0</v>
      </c>
      <c r="DD1077" s="14">
        <f>VLOOKUP($B1077,[2]Sheet3!$G:$CZ,93,0)</f>
        <v>0</v>
      </c>
      <c r="DE1077" s="14">
        <f>VLOOKUP($B1077,[2]Sheet3!$G:$CZ,94,0)</f>
        <v>0</v>
      </c>
      <c r="DF1077" s="14">
        <f>VLOOKUP($B1077,[2]Sheet3!$G:$CZ,95,0)</f>
        <v>0</v>
      </c>
      <c r="DG1077" s="14">
        <f>VLOOKUP($B1077,[2]Sheet3!$G:$CZ,96,0)</f>
        <v>0</v>
      </c>
      <c r="DH1077" s="14">
        <f>VLOOKUP($B1077,[2]Sheet3!$G:$CZ,97,0)</f>
        <v>0</v>
      </c>
      <c r="DI1077" s="14">
        <f>VLOOKUP($B1077,[2]Sheet3!$G:$CZ,98,0)</f>
        <v>0</v>
      </c>
    </row>
    <row r="1078" spans="1:113" x14ac:dyDescent="0.3">
      <c r="A1078" s="9" t="str">
        <f t="shared" si="50"/>
        <v>E23346</v>
      </c>
      <c r="B1078" s="15" t="s">
        <v>2433</v>
      </c>
      <c r="C1078" s="15" t="s">
        <v>2434</v>
      </c>
      <c r="F1078" s="7" t="s">
        <v>15</v>
      </c>
      <c r="G1078" s="12" t="s">
        <v>4570</v>
      </c>
      <c r="H1078" s="12" t="str">
        <f>VLOOKUP($B1078,[1]Sheet1!$A:$G,5,0)</f>
        <v>suvendu.mishra@redingtongroup.com</v>
      </c>
      <c r="I1078" s="12" t="str">
        <f>VLOOKUP($B1078,[1]Sheet1!$A:$G,7,0)</f>
        <v>jaswinder.singh@redingtongroup.com</v>
      </c>
      <c r="J1078" s="12" t="s">
        <v>82</v>
      </c>
      <c r="K1078" s="7"/>
      <c r="L1078" s="7"/>
      <c r="M1078" s="8"/>
      <c r="N1078" s="7" t="str">
        <f t="shared" si="48"/>
        <v>suvendu.mishra@redingtongroup.com; jaswinder.singh@redingtongroup.com; nilesh.phirke@redingtongroup.com;christopher.joseph@redingtongroup.com</v>
      </c>
      <c r="O1078" s="7" t="str">
        <f t="shared" si="49"/>
        <v>E23346</v>
      </c>
      <c r="P1078" s="8" t="s">
        <v>5215</v>
      </c>
      <c r="Q1078" s="14">
        <f>VLOOKUP($B1078,[2]Sheet3!$G:$CZ,2,0)</f>
        <v>2400307436</v>
      </c>
      <c r="R1078" s="14">
        <f>VLOOKUP($B1078,[2]Sheet3!$G:$CZ,3,0)</f>
        <v>0</v>
      </c>
      <c r="S1078" s="14">
        <f>VLOOKUP($B1078,[2]Sheet3!$G:$CZ,4,0)</f>
        <v>0</v>
      </c>
      <c r="T1078" s="14">
        <f>VLOOKUP($B1078,[2]Sheet3!$G:$CZ,5,0)</f>
        <v>0</v>
      </c>
      <c r="U1078" s="14">
        <f>VLOOKUP($B1078,[2]Sheet3!$G:$CZ,6,0)</f>
        <v>0</v>
      </c>
      <c r="V1078" s="14">
        <f>VLOOKUP($B1078,[2]Sheet3!$G:$CZ,7,0)</f>
        <v>0</v>
      </c>
      <c r="W1078" s="14">
        <f>VLOOKUP($B1078,[2]Sheet3!$G:$CZ,8,0)</f>
        <v>0</v>
      </c>
      <c r="X1078" s="14">
        <f>VLOOKUP($B1078,[2]Sheet3!$G:$CZ,9,0)</f>
        <v>0</v>
      </c>
      <c r="Y1078" s="14">
        <f>VLOOKUP($B1078,[2]Sheet3!$G:$CZ,10,0)</f>
        <v>0</v>
      </c>
      <c r="Z1078" s="14">
        <f>VLOOKUP($B1078,[2]Sheet3!$G:$CZ,11,0)</f>
        <v>0</v>
      </c>
      <c r="AA1078" s="14">
        <f>VLOOKUP($B1078,[2]Sheet3!$G:$CZ,12,0)</f>
        <v>0</v>
      </c>
      <c r="AB1078" s="14">
        <f>VLOOKUP($B1078,[2]Sheet3!$G:$CZ,13,0)</f>
        <v>0</v>
      </c>
      <c r="AC1078" s="14">
        <f>VLOOKUP($B1078,[2]Sheet3!$G:$CZ,14,0)</f>
        <v>0</v>
      </c>
      <c r="AD1078" s="14">
        <f>VLOOKUP($B1078,[2]Sheet3!$G:$CZ,15,0)</f>
        <v>0</v>
      </c>
      <c r="AE1078" s="14">
        <f>VLOOKUP($B1078,[2]Sheet3!$G:$CZ,16,0)</f>
        <v>0</v>
      </c>
      <c r="AF1078" s="14">
        <f>VLOOKUP($B1078,[2]Sheet3!$G:$CZ,17,0)</f>
        <v>0</v>
      </c>
      <c r="AG1078" s="14">
        <f>VLOOKUP($B1078,[2]Sheet3!$G:$CZ,18,0)</f>
        <v>0</v>
      </c>
      <c r="AH1078" s="14">
        <f>VLOOKUP($B1078,[2]Sheet3!$G:$CZ,19,0)</f>
        <v>0</v>
      </c>
      <c r="AI1078" s="14">
        <f>VLOOKUP($B1078,[2]Sheet3!$G:$CZ,20,0)</f>
        <v>0</v>
      </c>
      <c r="AJ1078" s="14">
        <f>VLOOKUP($B1078,[2]Sheet3!$G:$CZ,21,0)</f>
        <v>0</v>
      </c>
      <c r="AK1078" s="14">
        <f>VLOOKUP($B1078,[2]Sheet3!$G:$CZ,22,0)</f>
        <v>0</v>
      </c>
      <c r="AL1078" s="14">
        <f>VLOOKUP($B1078,[2]Sheet3!$G:$CZ,23,0)</f>
        <v>0</v>
      </c>
      <c r="AM1078" s="14">
        <f>VLOOKUP($B1078,[2]Sheet3!$G:$CZ,24,0)</f>
        <v>0</v>
      </c>
      <c r="AN1078" s="14">
        <f>VLOOKUP($B1078,[2]Sheet3!$G:$CZ,25,0)</f>
        <v>0</v>
      </c>
      <c r="AO1078" s="14">
        <f>VLOOKUP($B1078,[2]Sheet3!$G:$CZ,26,0)</f>
        <v>0</v>
      </c>
      <c r="AP1078" s="14">
        <f>VLOOKUP($B1078,[2]Sheet3!$G:$CZ,27,0)</f>
        <v>0</v>
      </c>
      <c r="AQ1078" s="14">
        <f>VLOOKUP($B1078,[2]Sheet3!$G:$CZ,28,0)</f>
        <v>0</v>
      </c>
      <c r="AR1078" s="14">
        <f>VLOOKUP($B1078,[2]Sheet3!$G:$CZ,29,0)</f>
        <v>0</v>
      </c>
      <c r="AS1078" s="14">
        <f>VLOOKUP($B1078,[2]Sheet3!$G:$CZ,30,0)</f>
        <v>0</v>
      </c>
      <c r="AT1078" s="14">
        <f>VLOOKUP($B1078,[2]Sheet3!$G:$CZ,31,0)</f>
        <v>0</v>
      </c>
      <c r="AU1078" s="14">
        <f>VLOOKUP($B1078,[2]Sheet3!$G:$CZ,32,0)</f>
        <v>0</v>
      </c>
      <c r="AV1078" s="14">
        <f>VLOOKUP($B1078,[2]Sheet3!$G:$CZ,33,0)</f>
        <v>0</v>
      </c>
      <c r="AW1078" s="14">
        <f>VLOOKUP($B1078,[2]Sheet3!$G:$CZ,34,0)</f>
        <v>0</v>
      </c>
      <c r="AX1078" s="14">
        <f>VLOOKUP($B1078,[2]Sheet3!$G:$CZ,35,0)</f>
        <v>0</v>
      </c>
      <c r="AY1078" s="14">
        <f>VLOOKUP($B1078,[2]Sheet3!$G:$CZ,36,0)</f>
        <v>0</v>
      </c>
      <c r="AZ1078" s="14">
        <f>VLOOKUP($B1078,[2]Sheet3!$G:$CZ,37,0)</f>
        <v>0</v>
      </c>
      <c r="BA1078" s="14">
        <f>VLOOKUP($B1078,[2]Sheet3!$G:$CZ,38,0)</f>
        <v>0</v>
      </c>
      <c r="BB1078" s="14">
        <f>VLOOKUP($B1078,[2]Sheet3!$G:$CZ,39,0)</f>
        <v>0</v>
      </c>
      <c r="BC1078" s="14">
        <f>VLOOKUP($B1078,[2]Sheet3!$G:$CZ,40,0)</f>
        <v>0</v>
      </c>
      <c r="BD1078" s="14">
        <f>VLOOKUP($B1078,[2]Sheet3!$G:$CZ,41,0)</f>
        <v>0</v>
      </c>
      <c r="BE1078" s="14">
        <f>VLOOKUP($B1078,[2]Sheet3!$G:$CZ,42,0)</f>
        <v>0</v>
      </c>
      <c r="BF1078" s="14">
        <f>VLOOKUP($B1078,[2]Sheet3!$G:$CZ,43,0)</f>
        <v>0</v>
      </c>
      <c r="BG1078" s="14">
        <f>VLOOKUP($B1078,[2]Sheet3!$G:$CZ,44,0)</f>
        <v>0</v>
      </c>
      <c r="BH1078" s="14">
        <f>VLOOKUP($B1078,[2]Sheet3!$G:$CZ,45,0)</f>
        <v>0</v>
      </c>
      <c r="BI1078" s="14">
        <f>VLOOKUP($B1078,[2]Sheet3!$G:$CZ,46,0)</f>
        <v>0</v>
      </c>
      <c r="BJ1078" s="14">
        <f>VLOOKUP($B1078,[2]Sheet3!$G:$CZ,47,0)</f>
        <v>0</v>
      </c>
      <c r="BK1078" s="14">
        <f>VLOOKUP($B1078,[2]Sheet3!$G:$CZ,48,0)</f>
        <v>0</v>
      </c>
      <c r="BL1078" s="14">
        <f>VLOOKUP($B1078,[2]Sheet3!$G:$CZ,49,0)</f>
        <v>0</v>
      </c>
      <c r="BM1078" s="14">
        <f>VLOOKUP($B1078,[2]Sheet3!$G:$CZ,50,0)</f>
        <v>0</v>
      </c>
      <c r="BN1078" s="14">
        <f>VLOOKUP($B1078,[2]Sheet3!$G:$CZ,51,0)</f>
        <v>0</v>
      </c>
      <c r="BO1078" s="14">
        <f>VLOOKUP($B1078,[2]Sheet3!$G:$CZ,52,0)</f>
        <v>0</v>
      </c>
      <c r="BP1078" s="14">
        <f>VLOOKUP($B1078,[2]Sheet3!$G:$CZ,53,0)</f>
        <v>0</v>
      </c>
      <c r="BQ1078" s="14">
        <f>VLOOKUP($B1078,[2]Sheet3!$G:$CZ,54,0)</f>
        <v>0</v>
      </c>
      <c r="BR1078" s="14">
        <f>VLOOKUP($B1078,[2]Sheet3!$G:$CZ,55,0)</f>
        <v>0</v>
      </c>
      <c r="BS1078" s="14">
        <f>VLOOKUP($B1078,[2]Sheet3!$G:$CZ,56,0)</f>
        <v>0</v>
      </c>
      <c r="BT1078" s="14">
        <f>VLOOKUP($B1078,[2]Sheet3!$G:$CZ,57,0)</f>
        <v>0</v>
      </c>
      <c r="BU1078" s="14">
        <f>VLOOKUP($B1078,[2]Sheet3!$G:$CZ,58,0)</f>
        <v>0</v>
      </c>
      <c r="BV1078" s="14">
        <f>VLOOKUP($B1078,[2]Sheet3!$G:$CZ,59,0)</f>
        <v>0</v>
      </c>
      <c r="BW1078" s="14">
        <f>VLOOKUP($B1078,[2]Sheet3!$G:$CZ,60,0)</f>
        <v>0</v>
      </c>
      <c r="BX1078" s="14">
        <f>VLOOKUP($B1078,[2]Sheet3!$G:$CZ,61,0)</f>
        <v>0</v>
      </c>
      <c r="BY1078" s="14">
        <f>VLOOKUP($B1078,[2]Sheet3!$G:$CZ,62,0)</f>
        <v>0</v>
      </c>
      <c r="BZ1078" s="14">
        <f>VLOOKUP($B1078,[2]Sheet3!$G:$CZ,63,0)</f>
        <v>0</v>
      </c>
      <c r="CA1078" s="14">
        <f>VLOOKUP($B1078,[2]Sheet3!$G:$CZ,64,0)</f>
        <v>0</v>
      </c>
      <c r="CB1078" s="14">
        <f>VLOOKUP($B1078,[2]Sheet3!$G:$CZ,65,0)</f>
        <v>0</v>
      </c>
      <c r="CC1078" s="14">
        <f>VLOOKUP($B1078,[2]Sheet3!$G:$CZ,66,0)</f>
        <v>0</v>
      </c>
      <c r="CD1078" s="14">
        <f>VLOOKUP($B1078,[2]Sheet3!$G:$CZ,67,0)</f>
        <v>0</v>
      </c>
      <c r="CE1078" s="14">
        <f>VLOOKUP($B1078,[2]Sheet3!$G:$CZ,68,0)</f>
        <v>0</v>
      </c>
      <c r="CF1078" s="14">
        <f>VLOOKUP($B1078,[2]Sheet3!$G:$CZ,69,0)</f>
        <v>0</v>
      </c>
      <c r="CG1078" s="14">
        <f>VLOOKUP($B1078,[2]Sheet3!$G:$CZ,70,0)</f>
        <v>0</v>
      </c>
      <c r="CH1078" s="14">
        <f>VLOOKUP($B1078,[2]Sheet3!$G:$CZ,71,0)</f>
        <v>0</v>
      </c>
      <c r="CI1078" s="14">
        <f>VLOOKUP($B1078,[2]Sheet3!$G:$CZ,72,0)</f>
        <v>0</v>
      </c>
      <c r="CJ1078" s="14">
        <f>VLOOKUP($B1078,[2]Sheet3!$G:$CZ,73,0)</f>
        <v>0</v>
      </c>
      <c r="CK1078" s="14">
        <f>VLOOKUP($B1078,[2]Sheet3!$G:$CZ,74,0)</f>
        <v>0</v>
      </c>
      <c r="CL1078" s="14">
        <f>VLOOKUP($B1078,[2]Sheet3!$G:$CZ,75,0)</f>
        <v>0</v>
      </c>
      <c r="CM1078" s="14">
        <f>VLOOKUP($B1078,[2]Sheet3!$G:$CZ,76,0)</f>
        <v>0</v>
      </c>
      <c r="CN1078" s="14">
        <f>VLOOKUP($B1078,[2]Sheet3!$G:$CZ,77,0)</f>
        <v>0</v>
      </c>
      <c r="CO1078" s="14">
        <f>VLOOKUP($B1078,[2]Sheet3!$G:$CZ,78,0)</f>
        <v>0</v>
      </c>
      <c r="CP1078" s="14">
        <f>VLOOKUP($B1078,[2]Sheet3!$G:$CZ,79,0)</f>
        <v>0</v>
      </c>
      <c r="CQ1078" s="14">
        <f>VLOOKUP($B1078,[2]Sheet3!$G:$CZ,80,0)</f>
        <v>0</v>
      </c>
      <c r="CR1078" s="14">
        <f>VLOOKUP($B1078,[2]Sheet3!$G:$CZ,81,0)</f>
        <v>0</v>
      </c>
      <c r="CS1078" s="14">
        <f>VLOOKUP($B1078,[2]Sheet3!$G:$CZ,82,0)</f>
        <v>0</v>
      </c>
      <c r="CT1078" s="14">
        <f>VLOOKUP($B1078,[2]Sheet3!$G:$CZ,83,0)</f>
        <v>0</v>
      </c>
      <c r="CU1078" s="14">
        <f>VLOOKUP($B1078,[2]Sheet3!$G:$CZ,84,0)</f>
        <v>0</v>
      </c>
      <c r="CV1078" s="14">
        <f>VLOOKUP($B1078,[2]Sheet3!$G:$CZ,85,0)</f>
        <v>0</v>
      </c>
      <c r="CW1078" s="14">
        <f>VLOOKUP($B1078,[2]Sheet3!$G:$CZ,86,0)</f>
        <v>0</v>
      </c>
      <c r="CX1078" s="14">
        <f>VLOOKUP($B1078,[2]Sheet3!$G:$CZ,87,0)</f>
        <v>0</v>
      </c>
      <c r="CY1078" s="14">
        <f>VLOOKUP($B1078,[2]Sheet3!$G:$CZ,88,0)</f>
        <v>0</v>
      </c>
      <c r="CZ1078" s="14">
        <f>VLOOKUP($B1078,[2]Sheet3!$G:$CZ,89,0)</f>
        <v>0</v>
      </c>
      <c r="DA1078" s="14">
        <f>VLOOKUP($B1078,[2]Sheet3!$G:$CZ,90,0)</f>
        <v>0</v>
      </c>
      <c r="DB1078" s="14">
        <f>VLOOKUP($B1078,[2]Sheet3!$G:$CZ,91,0)</f>
        <v>0</v>
      </c>
      <c r="DC1078" s="14">
        <f>VLOOKUP($B1078,[2]Sheet3!$G:$CZ,92,0)</f>
        <v>0</v>
      </c>
      <c r="DD1078" s="14">
        <f>VLOOKUP($B1078,[2]Sheet3!$G:$CZ,93,0)</f>
        <v>0</v>
      </c>
      <c r="DE1078" s="14">
        <f>VLOOKUP($B1078,[2]Sheet3!$G:$CZ,94,0)</f>
        <v>0</v>
      </c>
      <c r="DF1078" s="14">
        <f>VLOOKUP($B1078,[2]Sheet3!$G:$CZ,95,0)</f>
        <v>0</v>
      </c>
      <c r="DG1078" s="14">
        <f>VLOOKUP($B1078,[2]Sheet3!$G:$CZ,96,0)</f>
        <v>0</v>
      </c>
      <c r="DH1078" s="14">
        <f>VLOOKUP($B1078,[2]Sheet3!$G:$CZ,97,0)</f>
        <v>0</v>
      </c>
      <c r="DI1078" s="14">
        <f>VLOOKUP($B1078,[2]Sheet3!$G:$CZ,98,0)</f>
        <v>0</v>
      </c>
    </row>
    <row r="1079" spans="1:113" x14ac:dyDescent="0.3">
      <c r="A1079" s="9" t="str">
        <f t="shared" si="50"/>
        <v>WC3105</v>
      </c>
      <c r="B1079" s="15" t="s">
        <v>428</v>
      </c>
      <c r="C1079" s="15" t="s">
        <v>450</v>
      </c>
      <c r="F1079" s="7" t="s">
        <v>15</v>
      </c>
      <c r="G1079" s="12" t="s">
        <v>4571</v>
      </c>
      <c r="H1079" s="12" t="str">
        <f>VLOOKUP($B1079,[1]Sheet1!$A:$G,5,0)</f>
        <v>krunal.shah@redingtongroup.com</v>
      </c>
      <c r="I1079" s="12" t="str">
        <f>VLOOKUP($B1079,[1]Sheet1!$A:$G,7,0)</f>
        <v>rohan.vora@redingtongroup.com</v>
      </c>
      <c r="J1079" s="12" t="s">
        <v>82</v>
      </c>
      <c r="K1079" s="7"/>
      <c r="L1079" s="7"/>
      <c r="M1079" s="8"/>
      <c r="N1079" s="7" t="str">
        <f t="shared" si="48"/>
        <v>krunal.shah@redingtongroup.com; rohan.vora@redingtongroup.com; nilesh.phirke@redingtongroup.com;christopher.joseph@redingtongroup.com</v>
      </c>
      <c r="O1079" s="7" t="str">
        <f t="shared" si="49"/>
        <v>WC3105</v>
      </c>
      <c r="P1079" s="8" t="s">
        <v>5215</v>
      </c>
      <c r="Q1079" s="14">
        <f>VLOOKUP($B1079,[2]Sheet3!$G:$CZ,2,0)</f>
        <v>2400302842</v>
      </c>
      <c r="R1079" s="14">
        <f>VLOOKUP($B1079,[2]Sheet3!$G:$CZ,3,0)</f>
        <v>2400308578</v>
      </c>
      <c r="S1079" s="14">
        <f>VLOOKUP($B1079,[2]Sheet3!$G:$CZ,4,0)</f>
        <v>0</v>
      </c>
      <c r="T1079" s="14">
        <f>VLOOKUP($B1079,[2]Sheet3!$G:$CZ,5,0)</f>
        <v>0</v>
      </c>
      <c r="U1079" s="14">
        <f>VLOOKUP($B1079,[2]Sheet3!$G:$CZ,6,0)</f>
        <v>0</v>
      </c>
      <c r="V1079" s="14">
        <f>VLOOKUP($B1079,[2]Sheet3!$G:$CZ,7,0)</f>
        <v>0</v>
      </c>
      <c r="W1079" s="14">
        <f>VLOOKUP($B1079,[2]Sheet3!$G:$CZ,8,0)</f>
        <v>0</v>
      </c>
      <c r="X1079" s="14">
        <f>VLOOKUP($B1079,[2]Sheet3!$G:$CZ,9,0)</f>
        <v>0</v>
      </c>
      <c r="Y1079" s="14">
        <f>VLOOKUP($B1079,[2]Sheet3!$G:$CZ,10,0)</f>
        <v>0</v>
      </c>
      <c r="Z1079" s="14">
        <f>VLOOKUP($B1079,[2]Sheet3!$G:$CZ,11,0)</f>
        <v>0</v>
      </c>
      <c r="AA1079" s="14">
        <f>VLOOKUP($B1079,[2]Sheet3!$G:$CZ,12,0)</f>
        <v>0</v>
      </c>
      <c r="AB1079" s="14">
        <f>VLOOKUP($B1079,[2]Sheet3!$G:$CZ,13,0)</f>
        <v>0</v>
      </c>
      <c r="AC1079" s="14">
        <f>VLOOKUP($B1079,[2]Sheet3!$G:$CZ,14,0)</f>
        <v>0</v>
      </c>
      <c r="AD1079" s="14">
        <f>VLOOKUP($B1079,[2]Sheet3!$G:$CZ,15,0)</f>
        <v>0</v>
      </c>
      <c r="AE1079" s="14">
        <f>VLOOKUP($B1079,[2]Sheet3!$G:$CZ,16,0)</f>
        <v>0</v>
      </c>
      <c r="AF1079" s="14">
        <f>VLOOKUP($B1079,[2]Sheet3!$G:$CZ,17,0)</f>
        <v>0</v>
      </c>
      <c r="AG1079" s="14">
        <f>VLOOKUP($B1079,[2]Sheet3!$G:$CZ,18,0)</f>
        <v>0</v>
      </c>
      <c r="AH1079" s="14">
        <f>VLOOKUP($B1079,[2]Sheet3!$G:$CZ,19,0)</f>
        <v>0</v>
      </c>
      <c r="AI1079" s="14">
        <f>VLOOKUP($B1079,[2]Sheet3!$G:$CZ,20,0)</f>
        <v>0</v>
      </c>
      <c r="AJ1079" s="14">
        <f>VLOOKUP($B1079,[2]Sheet3!$G:$CZ,21,0)</f>
        <v>0</v>
      </c>
      <c r="AK1079" s="14">
        <f>VLOOKUP($B1079,[2]Sheet3!$G:$CZ,22,0)</f>
        <v>0</v>
      </c>
      <c r="AL1079" s="14">
        <f>VLOOKUP($B1079,[2]Sheet3!$G:$CZ,23,0)</f>
        <v>0</v>
      </c>
      <c r="AM1079" s="14">
        <f>VLOOKUP($B1079,[2]Sheet3!$G:$CZ,24,0)</f>
        <v>0</v>
      </c>
      <c r="AN1079" s="14">
        <f>VLOOKUP($B1079,[2]Sheet3!$G:$CZ,25,0)</f>
        <v>0</v>
      </c>
      <c r="AO1079" s="14">
        <f>VLOOKUP($B1079,[2]Sheet3!$G:$CZ,26,0)</f>
        <v>0</v>
      </c>
      <c r="AP1079" s="14">
        <f>VLOOKUP($B1079,[2]Sheet3!$G:$CZ,27,0)</f>
        <v>0</v>
      </c>
      <c r="AQ1079" s="14">
        <f>VLOOKUP($B1079,[2]Sheet3!$G:$CZ,28,0)</f>
        <v>0</v>
      </c>
      <c r="AR1079" s="14">
        <f>VLOOKUP($B1079,[2]Sheet3!$G:$CZ,29,0)</f>
        <v>0</v>
      </c>
      <c r="AS1079" s="14">
        <f>VLOOKUP($B1079,[2]Sheet3!$G:$CZ,30,0)</f>
        <v>0</v>
      </c>
      <c r="AT1079" s="14">
        <f>VLOOKUP($B1079,[2]Sheet3!$G:$CZ,31,0)</f>
        <v>0</v>
      </c>
      <c r="AU1079" s="14">
        <f>VLOOKUP($B1079,[2]Sheet3!$G:$CZ,32,0)</f>
        <v>0</v>
      </c>
      <c r="AV1079" s="14">
        <f>VLOOKUP($B1079,[2]Sheet3!$G:$CZ,33,0)</f>
        <v>0</v>
      </c>
      <c r="AW1079" s="14">
        <f>VLOOKUP($B1079,[2]Sheet3!$G:$CZ,34,0)</f>
        <v>0</v>
      </c>
      <c r="AX1079" s="14">
        <f>VLOOKUP($B1079,[2]Sheet3!$G:$CZ,35,0)</f>
        <v>0</v>
      </c>
      <c r="AY1079" s="14">
        <f>VLOOKUP($B1079,[2]Sheet3!$G:$CZ,36,0)</f>
        <v>0</v>
      </c>
      <c r="AZ1079" s="14">
        <f>VLOOKUP($B1079,[2]Sheet3!$G:$CZ,37,0)</f>
        <v>0</v>
      </c>
      <c r="BA1079" s="14">
        <f>VLOOKUP($B1079,[2]Sheet3!$G:$CZ,38,0)</f>
        <v>0</v>
      </c>
      <c r="BB1079" s="14">
        <f>VLOOKUP($B1079,[2]Sheet3!$G:$CZ,39,0)</f>
        <v>0</v>
      </c>
      <c r="BC1079" s="14">
        <f>VLOOKUP($B1079,[2]Sheet3!$G:$CZ,40,0)</f>
        <v>0</v>
      </c>
      <c r="BD1079" s="14">
        <f>VLOOKUP($B1079,[2]Sheet3!$G:$CZ,41,0)</f>
        <v>0</v>
      </c>
      <c r="BE1079" s="14">
        <f>VLOOKUP($B1079,[2]Sheet3!$G:$CZ,42,0)</f>
        <v>0</v>
      </c>
      <c r="BF1079" s="14">
        <f>VLOOKUP($B1079,[2]Sheet3!$G:$CZ,43,0)</f>
        <v>0</v>
      </c>
      <c r="BG1079" s="14">
        <f>VLOOKUP($B1079,[2]Sheet3!$G:$CZ,44,0)</f>
        <v>0</v>
      </c>
      <c r="BH1079" s="14">
        <f>VLOOKUP($B1079,[2]Sheet3!$G:$CZ,45,0)</f>
        <v>0</v>
      </c>
      <c r="BI1079" s="14">
        <f>VLOOKUP($B1079,[2]Sheet3!$G:$CZ,46,0)</f>
        <v>0</v>
      </c>
      <c r="BJ1079" s="14">
        <f>VLOOKUP($B1079,[2]Sheet3!$G:$CZ,47,0)</f>
        <v>0</v>
      </c>
      <c r="BK1079" s="14">
        <f>VLOOKUP($B1079,[2]Sheet3!$G:$CZ,48,0)</f>
        <v>0</v>
      </c>
      <c r="BL1079" s="14">
        <f>VLOOKUP($B1079,[2]Sheet3!$G:$CZ,49,0)</f>
        <v>0</v>
      </c>
      <c r="BM1079" s="14">
        <f>VLOOKUP($B1079,[2]Sheet3!$G:$CZ,50,0)</f>
        <v>0</v>
      </c>
      <c r="BN1079" s="14">
        <f>VLOOKUP($B1079,[2]Sheet3!$G:$CZ,51,0)</f>
        <v>0</v>
      </c>
      <c r="BO1079" s="14">
        <f>VLOOKUP($B1079,[2]Sheet3!$G:$CZ,52,0)</f>
        <v>0</v>
      </c>
      <c r="BP1079" s="14">
        <f>VLOOKUP($B1079,[2]Sheet3!$G:$CZ,53,0)</f>
        <v>0</v>
      </c>
      <c r="BQ1079" s="14">
        <f>VLOOKUP($B1079,[2]Sheet3!$G:$CZ,54,0)</f>
        <v>0</v>
      </c>
      <c r="BR1079" s="14">
        <f>VLOOKUP($B1079,[2]Sheet3!$G:$CZ,55,0)</f>
        <v>0</v>
      </c>
      <c r="BS1079" s="14">
        <f>VLOOKUP($B1079,[2]Sheet3!$G:$CZ,56,0)</f>
        <v>0</v>
      </c>
      <c r="BT1079" s="14">
        <f>VLOOKUP($B1079,[2]Sheet3!$G:$CZ,57,0)</f>
        <v>0</v>
      </c>
      <c r="BU1079" s="14">
        <f>VLOOKUP($B1079,[2]Sheet3!$G:$CZ,58,0)</f>
        <v>0</v>
      </c>
      <c r="BV1079" s="14">
        <f>VLOOKUP($B1079,[2]Sheet3!$G:$CZ,59,0)</f>
        <v>0</v>
      </c>
      <c r="BW1079" s="14">
        <f>VLOOKUP($B1079,[2]Sheet3!$G:$CZ,60,0)</f>
        <v>0</v>
      </c>
      <c r="BX1079" s="14">
        <f>VLOOKUP($B1079,[2]Sheet3!$G:$CZ,61,0)</f>
        <v>0</v>
      </c>
      <c r="BY1079" s="14">
        <f>VLOOKUP($B1079,[2]Sheet3!$G:$CZ,62,0)</f>
        <v>0</v>
      </c>
      <c r="BZ1079" s="14">
        <f>VLOOKUP($B1079,[2]Sheet3!$G:$CZ,63,0)</f>
        <v>0</v>
      </c>
      <c r="CA1079" s="14">
        <f>VLOOKUP($B1079,[2]Sheet3!$G:$CZ,64,0)</f>
        <v>0</v>
      </c>
      <c r="CB1079" s="14">
        <f>VLOOKUP($B1079,[2]Sheet3!$G:$CZ,65,0)</f>
        <v>0</v>
      </c>
      <c r="CC1079" s="14">
        <f>VLOOKUP($B1079,[2]Sheet3!$G:$CZ,66,0)</f>
        <v>0</v>
      </c>
      <c r="CD1079" s="14">
        <f>VLOOKUP($B1079,[2]Sheet3!$G:$CZ,67,0)</f>
        <v>0</v>
      </c>
      <c r="CE1079" s="14">
        <f>VLOOKUP($B1079,[2]Sheet3!$G:$CZ,68,0)</f>
        <v>0</v>
      </c>
      <c r="CF1079" s="14">
        <f>VLOOKUP($B1079,[2]Sheet3!$G:$CZ,69,0)</f>
        <v>0</v>
      </c>
      <c r="CG1079" s="14">
        <f>VLOOKUP($B1079,[2]Sheet3!$G:$CZ,70,0)</f>
        <v>0</v>
      </c>
      <c r="CH1079" s="14">
        <f>VLOOKUP($B1079,[2]Sheet3!$G:$CZ,71,0)</f>
        <v>0</v>
      </c>
      <c r="CI1079" s="14">
        <f>VLOOKUP($B1079,[2]Sheet3!$G:$CZ,72,0)</f>
        <v>0</v>
      </c>
      <c r="CJ1079" s="14">
        <f>VLOOKUP($B1079,[2]Sheet3!$G:$CZ,73,0)</f>
        <v>0</v>
      </c>
      <c r="CK1079" s="14">
        <f>VLOOKUP($B1079,[2]Sheet3!$G:$CZ,74,0)</f>
        <v>0</v>
      </c>
      <c r="CL1079" s="14">
        <f>VLOOKUP($B1079,[2]Sheet3!$G:$CZ,75,0)</f>
        <v>0</v>
      </c>
      <c r="CM1079" s="14">
        <f>VLOOKUP($B1079,[2]Sheet3!$G:$CZ,76,0)</f>
        <v>0</v>
      </c>
      <c r="CN1079" s="14">
        <f>VLOOKUP($B1079,[2]Sheet3!$G:$CZ,77,0)</f>
        <v>0</v>
      </c>
      <c r="CO1079" s="14">
        <f>VLOOKUP($B1079,[2]Sheet3!$G:$CZ,78,0)</f>
        <v>0</v>
      </c>
      <c r="CP1079" s="14">
        <f>VLOOKUP($B1079,[2]Sheet3!$G:$CZ,79,0)</f>
        <v>0</v>
      </c>
      <c r="CQ1079" s="14">
        <f>VLOOKUP($B1079,[2]Sheet3!$G:$CZ,80,0)</f>
        <v>0</v>
      </c>
      <c r="CR1079" s="14">
        <f>VLOOKUP($B1079,[2]Sheet3!$G:$CZ,81,0)</f>
        <v>0</v>
      </c>
      <c r="CS1079" s="14">
        <f>VLOOKUP($B1079,[2]Sheet3!$G:$CZ,82,0)</f>
        <v>0</v>
      </c>
      <c r="CT1079" s="14">
        <f>VLOOKUP($B1079,[2]Sheet3!$G:$CZ,83,0)</f>
        <v>0</v>
      </c>
      <c r="CU1079" s="14">
        <f>VLOOKUP($B1079,[2]Sheet3!$G:$CZ,84,0)</f>
        <v>0</v>
      </c>
      <c r="CV1079" s="14">
        <f>VLOOKUP($B1079,[2]Sheet3!$G:$CZ,85,0)</f>
        <v>0</v>
      </c>
      <c r="CW1079" s="14">
        <f>VLOOKUP($B1079,[2]Sheet3!$G:$CZ,86,0)</f>
        <v>0</v>
      </c>
      <c r="CX1079" s="14">
        <f>VLOOKUP($B1079,[2]Sheet3!$G:$CZ,87,0)</f>
        <v>0</v>
      </c>
      <c r="CY1079" s="14">
        <f>VLOOKUP($B1079,[2]Sheet3!$G:$CZ,88,0)</f>
        <v>0</v>
      </c>
      <c r="CZ1079" s="14">
        <f>VLOOKUP($B1079,[2]Sheet3!$G:$CZ,89,0)</f>
        <v>0</v>
      </c>
      <c r="DA1079" s="14">
        <f>VLOOKUP($B1079,[2]Sheet3!$G:$CZ,90,0)</f>
        <v>0</v>
      </c>
      <c r="DB1079" s="14">
        <f>VLOOKUP($B1079,[2]Sheet3!$G:$CZ,91,0)</f>
        <v>0</v>
      </c>
      <c r="DC1079" s="14">
        <f>VLOOKUP($B1079,[2]Sheet3!$G:$CZ,92,0)</f>
        <v>0</v>
      </c>
      <c r="DD1079" s="14">
        <f>VLOOKUP($B1079,[2]Sheet3!$G:$CZ,93,0)</f>
        <v>0</v>
      </c>
      <c r="DE1079" s="14">
        <f>VLOOKUP($B1079,[2]Sheet3!$G:$CZ,94,0)</f>
        <v>0</v>
      </c>
      <c r="DF1079" s="14">
        <f>VLOOKUP($B1079,[2]Sheet3!$G:$CZ,95,0)</f>
        <v>0</v>
      </c>
      <c r="DG1079" s="14">
        <f>VLOOKUP($B1079,[2]Sheet3!$G:$CZ,96,0)</f>
        <v>0</v>
      </c>
      <c r="DH1079" s="14">
        <f>VLOOKUP($B1079,[2]Sheet3!$G:$CZ,97,0)</f>
        <v>0</v>
      </c>
      <c r="DI1079" s="14">
        <f>VLOOKUP($B1079,[2]Sheet3!$G:$CZ,98,0)</f>
        <v>0</v>
      </c>
    </row>
    <row r="1080" spans="1:113" x14ac:dyDescent="0.3">
      <c r="A1080" s="9" t="str">
        <f t="shared" si="50"/>
        <v>N5R003</v>
      </c>
      <c r="B1080" s="15" t="s">
        <v>2435</v>
      </c>
      <c r="C1080" s="15" t="s">
        <v>2436</v>
      </c>
      <c r="F1080" s="7" t="s">
        <v>15</v>
      </c>
      <c r="G1080" s="12" t="s">
        <v>4572</v>
      </c>
      <c r="H1080" s="12" t="str">
        <f>VLOOKUP($B1080,[1]Sheet1!$A:$G,5,0)</f>
        <v>rohit.arora@redingtongroup.com</v>
      </c>
      <c r="I1080" s="12" t="str">
        <f>VLOOKUP($B1080,[1]Sheet1!$A:$G,7,0)</f>
        <v>jitender.chopra@redingtongroup.com</v>
      </c>
      <c r="J1080" s="12" t="s">
        <v>82</v>
      </c>
      <c r="K1080" s="7"/>
      <c r="L1080" s="7"/>
      <c r="M1080" s="8"/>
      <c r="N1080" s="7" t="str">
        <f t="shared" si="48"/>
        <v>rohit.arora@redingtongroup.com; jitender.chopra@redingtongroup.com; nilesh.phirke@redingtongroup.com;christopher.joseph@redingtongroup.com</v>
      </c>
      <c r="O1080" s="7" t="str">
        <f t="shared" si="49"/>
        <v>N5R003</v>
      </c>
      <c r="P1080" s="8" t="s">
        <v>5215</v>
      </c>
      <c r="Q1080" s="14">
        <f>VLOOKUP($B1080,[2]Sheet3!$G:$CZ,2,0)</f>
        <v>2400303529</v>
      </c>
      <c r="R1080" s="14">
        <f>VLOOKUP($B1080,[2]Sheet3!$G:$CZ,3,0)</f>
        <v>2400303067</v>
      </c>
      <c r="S1080" s="14">
        <f>VLOOKUP($B1080,[2]Sheet3!$G:$CZ,4,0)</f>
        <v>2400303531</v>
      </c>
      <c r="T1080" s="14">
        <f>VLOOKUP($B1080,[2]Sheet3!$G:$CZ,5,0)</f>
        <v>0</v>
      </c>
      <c r="U1080" s="14">
        <f>VLOOKUP($B1080,[2]Sheet3!$G:$CZ,6,0)</f>
        <v>0</v>
      </c>
      <c r="V1080" s="14">
        <f>VLOOKUP($B1080,[2]Sheet3!$G:$CZ,7,0)</f>
        <v>0</v>
      </c>
      <c r="W1080" s="14">
        <f>VLOOKUP($B1080,[2]Sheet3!$G:$CZ,8,0)</f>
        <v>0</v>
      </c>
      <c r="X1080" s="14">
        <f>VLOOKUP($B1080,[2]Sheet3!$G:$CZ,9,0)</f>
        <v>0</v>
      </c>
      <c r="Y1080" s="14">
        <f>VLOOKUP($B1080,[2]Sheet3!$G:$CZ,10,0)</f>
        <v>0</v>
      </c>
      <c r="Z1080" s="14">
        <f>VLOOKUP($B1080,[2]Sheet3!$G:$CZ,11,0)</f>
        <v>0</v>
      </c>
      <c r="AA1080" s="14">
        <f>VLOOKUP($B1080,[2]Sheet3!$G:$CZ,12,0)</f>
        <v>0</v>
      </c>
      <c r="AB1080" s="14">
        <f>VLOOKUP($B1080,[2]Sheet3!$G:$CZ,13,0)</f>
        <v>0</v>
      </c>
      <c r="AC1080" s="14">
        <f>VLOOKUP($B1080,[2]Sheet3!$G:$CZ,14,0)</f>
        <v>0</v>
      </c>
      <c r="AD1080" s="14">
        <f>VLOOKUP($B1080,[2]Sheet3!$G:$CZ,15,0)</f>
        <v>0</v>
      </c>
      <c r="AE1080" s="14">
        <f>VLOOKUP($B1080,[2]Sheet3!$G:$CZ,16,0)</f>
        <v>0</v>
      </c>
      <c r="AF1080" s="14">
        <f>VLOOKUP($B1080,[2]Sheet3!$G:$CZ,17,0)</f>
        <v>0</v>
      </c>
      <c r="AG1080" s="14">
        <f>VLOOKUP($B1080,[2]Sheet3!$G:$CZ,18,0)</f>
        <v>0</v>
      </c>
      <c r="AH1080" s="14">
        <f>VLOOKUP($B1080,[2]Sheet3!$G:$CZ,19,0)</f>
        <v>0</v>
      </c>
      <c r="AI1080" s="14">
        <f>VLOOKUP($B1080,[2]Sheet3!$G:$CZ,20,0)</f>
        <v>0</v>
      </c>
      <c r="AJ1080" s="14">
        <f>VLOOKUP($B1080,[2]Sheet3!$G:$CZ,21,0)</f>
        <v>0</v>
      </c>
      <c r="AK1080" s="14">
        <f>VLOOKUP($B1080,[2]Sheet3!$G:$CZ,22,0)</f>
        <v>0</v>
      </c>
      <c r="AL1080" s="14">
        <f>VLOOKUP($B1080,[2]Sheet3!$G:$CZ,23,0)</f>
        <v>0</v>
      </c>
      <c r="AM1080" s="14">
        <f>VLOOKUP($B1080,[2]Sheet3!$G:$CZ,24,0)</f>
        <v>0</v>
      </c>
      <c r="AN1080" s="14">
        <f>VLOOKUP($B1080,[2]Sheet3!$G:$CZ,25,0)</f>
        <v>0</v>
      </c>
      <c r="AO1080" s="14">
        <f>VLOOKUP($B1080,[2]Sheet3!$G:$CZ,26,0)</f>
        <v>0</v>
      </c>
      <c r="AP1080" s="14">
        <f>VLOOKUP($B1080,[2]Sheet3!$G:$CZ,27,0)</f>
        <v>0</v>
      </c>
      <c r="AQ1080" s="14">
        <f>VLOOKUP($B1080,[2]Sheet3!$G:$CZ,28,0)</f>
        <v>0</v>
      </c>
      <c r="AR1080" s="14">
        <f>VLOOKUP($B1080,[2]Sheet3!$G:$CZ,29,0)</f>
        <v>0</v>
      </c>
      <c r="AS1080" s="14">
        <f>VLOOKUP($B1080,[2]Sheet3!$G:$CZ,30,0)</f>
        <v>0</v>
      </c>
      <c r="AT1080" s="14">
        <f>VLOOKUP($B1080,[2]Sheet3!$G:$CZ,31,0)</f>
        <v>0</v>
      </c>
      <c r="AU1080" s="14">
        <f>VLOOKUP($B1080,[2]Sheet3!$G:$CZ,32,0)</f>
        <v>0</v>
      </c>
      <c r="AV1080" s="14">
        <f>VLOOKUP($B1080,[2]Sheet3!$G:$CZ,33,0)</f>
        <v>0</v>
      </c>
      <c r="AW1080" s="14">
        <f>VLOOKUP($B1080,[2]Sheet3!$G:$CZ,34,0)</f>
        <v>0</v>
      </c>
      <c r="AX1080" s="14">
        <f>VLOOKUP($B1080,[2]Sheet3!$G:$CZ,35,0)</f>
        <v>0</v>
      </c>
      <c r="AY1080" s="14">
        <f>VLOOKUP($B1080,[2]Sheet3!$G:$CZ,36,0)</f>
        <v>0</v>
      </c>
      <c r="AZ1080" s="14">
        <f>VLOOKUP($B1080,[2]Sheet3!$G:$CZ,37,0)</f>
        <v>0</v>
      </c>
      <c r="BA1080" s="14">
        <f>VLOOKUP($B1080,[2]Sheet3!$G:$CZ,38,0)</f>
        <v>0</v>
      </c>
      <c r="BB1080" s="14">
        <f>VLOOKUP($B1080,[2]Sheet3!$G:$CZ,39,0)</f>
        <v>0</v>
      </c>
      <c r="BC1080" s="14">
        <f>VLOOKUP($B1080,[2]Sheet3!$G:$CZ,40,0)</f>
        <v>0</v>
      </c>
      <c r="BD1080" s="14">
        <f>VLOOKUP($B1080,[2]Sheet3!$G:$CZ,41,0)</f>
        <v>0</v>
      </c>
      <c r="BE1080" s="14">
        <f>VLOOKUP($B1080,[2]Sheet3!$G:$CZ,42,0)</f>
        <v>0</v>
      </c>
      <c r="BF1080" s="14">
        <f>VLOOKUP($B1080,[2]Sheet3!$G:$CZ,43,0)</f>
        <v>0</v>
      </c>
      <c r="BG1080" s="14">
        <f>VLOOKUP($B1080,[2]Sheet3!$G:$CZ,44,0)</f>
        <v>0</v>
      </c>
      <c r="BH1080" s="14">
        <f>VLOOKUP($B1080,[2]Sheet3!$G:$CZ,45,0)</f>
        <v>0</v>
      </c>
      <c r="BI1080" s="14">
        <f>VLOOKUP($B1080,[2]Sheet3!$G:$CZ,46,0)</f>
        <v>0</v>
      </c>
      <c r="BJ1080" s="14">
        <f>VLOOKUP($B1080,[2]Sheet3!$G:$CZ,47,0)</f>
        <v>0</v>
      </c>
      <c r="BK1080" s="14">
        <f>VLOOKUP($B1080,[2]Sheet3!$G:$CZ,48,0)</f>
        <v>0</v>
      </c>
      <c r="BL1080" s="14">
        <f>VLOOKUP($B1080,[2]Sheet3!$G:$CZ,49,0)</f>
        <v>0</v>
      </c>
      <c r="BM1080" s="14">
        <f>VLOOKUP($B1080,[2]Sheet3!$G:$CZ,50,0)</f>
        <v>0</v>
      </c>
      <c r="BN1080" s="14">
        <f>VLOOKUP($B1080,[2]Sheet3!$G:$CZ,51,0)</f>
        <v>0</v>
      </c>
      <c r="BO1080" s="14">
        <f>VLOOKUP($B1080,[2]Sheet3!$G:$CZ,52,0)</f>
        <v>0</v>
      </c>
      <c r="BP1080" s="14">
        <f>VLOOKUP($B1080,[2]Sheet3!$G:$CZ,53,0)</f>
        <v>0</v>
      </c>
      <c r="BQ1080" s="14">
        <f>VLOOKUP($B1080,[2]Sheet3!$G:$CZ,54,0)</f>
        <v>0</v>
      </c>
      <c r="BR1080" s="14">
        <f>VLOOKUP($B1080,[2]Sheet3!$G:$CZ,55,0)</f>
        <v>0</v>
      </c>
      <c r="BS1080" s="14">
        <f>VLOOKUP($B1080,[2]Sheet3!$G:$CZ,56,0)</f>
        <v>0</v>
      </c>
      <c r="BT1080" s="14">
        <f>VLOOKUP($B1080,[2]Sheet3!$G:$CZ,57,0)</f>
        <v>0</v>
      </c>
      <c r="BU1080" s="14">
        <f>VLOOKUP($B1080,[2]Sheet3!$G:$CZ,58,0)</f>
        <v>0</v>
      </c>
      <c r="BV1080" s="14">
        <f>VLOOKUP($B1080,[2]Sheet3!$G:$CZ,59,0)</f>
        <v>0</v>
      </c>
      <c r="BW1080" s="14">
        <f>VLOOKUP($B1080,[2]Sheet3!$G:$CZ,60,0)</f>
        <v>0</v>
      </c>
      <c r="BX1080" s="14">
        <f>VLOOKUP($B1080,[2]Sheet3!$G:$CZ,61,0)</f>
        <v>0</v>
      </c>
      <c r="BY1080" s="14">
        <f>VLOOKUP($B1080,[2]Sheet3!$G:$CZ,62,0)</f>
        <v>0</v>
      </c>
      <c r="BZ1080" s="14">
        <f>VLOOKUP($B1080,[2]Sheet3!$G:$CZ,63,0)</f>
        <v>0</v>
      </c>
      <c r="CA1080" s="14">
        <f>VLOOKUP($B1080,[2]Sheet3!$G:$CZ,64,0)</f>
        <v>0</v>
      </c>
      <c r="CB1080" s="14">
        <f>VLOOKUP($B1080,[2]Sheet3!$G:$CZ,65,0)</f>
        <v>0</v>
      </c>
      <c r="CC1080" s="14">
        <f>VLOOKUP($B1080,[2]Sheet3!$G:$CZ,66,0)</f>
        <v>0</v>
      </c>
      <c r="CD1080" s="14">
        <f>VLOOKUP($B1080,[2]Sheet3!$G:$CZ,67,0)</f>
        <v>0</v>
      </c>
      <c r="CE1080" s="14">
        <f>VLOOKUP($B1080,[2]Sheet3!$G:$CZ,68,0)</f>
        <v>0</v>
      </c>
      <c r="CF1080" s="14">
        <f>VLOOKUP($B1080,[2]Sheet3!$G:$CZ,69,0)</f>
        <v>0</v>
      </c>
      <c r="CG1080" s="14">
        <f>VLOOKUP($B1080,[2]Sheet3!$G:$CZ,70,0)</f>
        <v>0</v>
      </c>
      <c r="CH1080" s="14">
        <f>VLOOKUP($B1080,[2]Sheet3!$G:$CZ,71,0)</f>
        <v>0</v>
      </c>
      <c r="CI1080" s="14">
        <f>VLOOKUP($B1080,[2]Sheet3!$G:$CZ,72,0)</f>
        <v>0</v>
      </c>
      <c r="CJ1080" s="14">
        <f>VLOOKUP($B1080,[2]Sheet3!$G:$CZ,73,0)</f>
        <v>0</v>
      </c>
      <c r="CK1080" s="14">
        <f>VLOOKUP($B1080,[2]Sheet3!$G:$CZ,74,0)</f>
        <v>0</v>
      </c>
      <c r="CL1080" s="14">
        <f>VLOOKUP($B1080,[2]Sheet3!$G:$CZ,75,0)</f>
        <v>0</v>
      </c>
      <c r="CM1080" s="14">
        <f>VLOOKUP($B1080,[2]Sheet3!$G:$CZ,76,0)</f>
        <v>0</v>
      </c>
      <c r="CN1080" s="14">
        <f>VLOOKUP($B1080,[2]Sheet3!$G:$CZ,77,0)</f>
        <v>0</v>
      </c>
      <c r="CO1080" s="14">
        <f>VLOOKUP($B1080,[2]Sheet3!$G:$CZ,78,0)</f>
        <v>0</v>
      </c>
      <c r="CP1080" s="14">
        <f>VLOOKUP($B1080,[2]Sheet3!$G:$CZ,79,0)</f>
        <v>0</v>
      </c>
      <c r="CQ1080" s="14">
        <f>VLOOKUP($B1080,[2]Sheet3!$G:$CZ,80,0)</f>
        <v>0</v>
      </c>
      <c r="CR1080" s="14">
        <f>VLOOKUP($B1080,[2]Sheet3!$G:$CZ,81,0)</f>
        <v>0</v>
      </c>
      <c r="CS1080" s="14">
        <f>VLOOKUP($B1080,[2]Sheet3!$G:$CZ,82,0)</f>
        <v>0</v>
      </c>
      <c r="CT1080" s="14">
        <f>VLOOKUP($B1080,[2]Sheet3!$G:$CZ,83,0)</f>
        <v>0</v>
      </c>
      <c r="CU1080" s="14">
        <f>VLOOKUP($B1080,[2]Sheet3!$G:$CZ,84,0)</f>
        <v>0</v>
      </c>
      <c r="CV1080" s="14">
        <f>VLOOKUP($B1080,[2]Sheet3!$G:$CZ,85,0)</f>
        <v>0</v>
      </c>
      <c r="CW1080" s="14">
        <f>VLOOKUP($B1080,[2]Sheet3!$G:$CZ,86,0)</f>
        <v>0</v>
      </c>
      <c r="CX1080" s="14">
        <f>VLOOKUP($B1080,[2]Sheet3!$G:$CZ,87,0)</f>
        <v>0</v>
      </c>
      <c r="CY1080" s="14">
        <f>VLOOKUP($B1080,[2]Sheet3!$G:$CZ,88,0)</f>
        <v>0</v>
      </c>
      <c r="CZ1080" s="14">
        <f>VLOOKUP($B1080,[2]Sheet3!$G:$CZ,89,0)</f>
        <v>0</v>
      </c>
      <c r="DA1080" s="14">
        <f>VLOOKUP($B1080,[2]Sheet3!$G:$CZ,90,0)</f>
        <v>0</v>
      </c>
      <c r="DB1080" s="14">
        <f>VLOOKUP($B1080,[2]Sheet3!$G:$CZ,91,0)</f>
        <v>0</v>
      </c>
      <c r="DC1080" s="14">
        <f>VLOOKUP($B1080,[2]Sheet3!$G:$CZ,92,0)</f>
        <v>0</v>
      </c>
      <c r="DD1080" s="14">
        <f>VLOOKUP($B1080,[2]Sheet3!$G:$CZ,93,0)</f>
        <v>0</v>
      </c>
      <c r="DE1080" s="14">
        <f>VLOOKUP($B1080,[2]Sheet3!$G:$CZ,94,0)</f>
        <v>0</v>
      </c>
      <c r="DF1080" s="14">
        <f>VLOOKUP($B1080,[2]Sheet3!$G:$CZ,95,0)</f>
        <v>0</v>
      </c>
      <c r="DG1080" s="14">
        <f>VLOOKUP($B1080,[2]Sheet3!$G:$CZ,96,0)</f>
        <v>0</v>
      </c>
      <c r="DH1080" s="14">
        <f>VLOOKUP($B1080,[2]Sheet3!$G:$CZ,97,0)</f>
        <v>0</v>
      </c>
      <c r="DI1080" s="14">
        <f>VLOOKUP($B1080,[2]Sheet3!$G:$CZ,98,0)</f>
        <v>0</v>
      </c>
    </row>
    <row r="1081" spans="1:113" x14ac:dyDescent="0.3">
      <c r="A1081" s="9" t="str">
        <f t="shared" si="50"/>
        <v>E14519</v>
      </c>
      <c r="B1081" s="15" t="s">
        <v>2437</v>
      </c>
      <c r="C1081" s="15" t="s">
        <v>2438</v>
      </c>
      <c r="F1081" s="7" t="s">
        <v>15</v>
      </c>
      <c r="G1081" s="12" t="s">
        <v>4573</v>
      </c>
      <c r="H1081" s="12" t="str">
        <f>VLOOKUP($B1081,[1]Sheet1!$A:$G,5,0)</f>
        <v>chandan.singh@redingtongroup.com</v>
      </c>
      <c r="I1081" s="12" t="str">
        <f>VLOOKUP($B1081,[1]Sheet1!$A:$G,7,0)</f>
        <v>jaswinder.singh@redingtongroup.com</v>
      </c>
      <c r="J1081" s="12" t="s">
        <v>82</v>
      </c>
      <c r="K1081" s="7"/>
      <c r="L1081" s="7"/>
      <c r="M1081" s="8"/>
      <c r="N1081" s="7" t="str">
        <f t="shared" si="48"/>
        <v>chandan.singh@redingtongroup.com; jaswinder.singh@redingtongroup.com; nilesh.phirke@redingtongroup.com;christopher.joseph@redingtongroup.com</v>
      </c>
      <c r="O1081" s="7" t="str">
        <f t="shared" si="49"/>
        <v>E14519</v>
      </c>
      <c r="P1081" s="8" t="s">
        <v>5215</v>
      </c>
      <c r="Q1081" s="14">
        <f>VLOOKUP($B1081,[2]Sheet3!$G:$CZ,2,0)</f>
        <v>2400307825</v>
      </c>
      <c r="R1081" s="14">
        <f>VLOOKUP($B1081,[2]Sheet3!$G:$CZ,3,0)</f>
        <v>2400305718</v>
      </c>
      <c r="S1081" s="14">
        <f>VLOOKUP($B1081,[2]Sheet3!$G:$CZ,4,0)</f>
        <v>2400307823</v>
      </c>
      <c r="T1081" s="14">
        <f>VLOOKUP($B1081,[2]Sheet3!$G:$CZ,5,0)</f>
        <v>2400308962</v>
      </c>
      <c r="U1081" s="14">
        <f>VLOOKUP($B1081,[2]Sheet3!$G:$CZ,6,0)</f>
        <v>2400307824</v>
      </c>
      <c r="V1081" s="14">
        <f>VLOOKUP($B1081,[2]Sheet3!$G:$CZ,7,0)</f>
        <v>0</v>
      </c>
      <c r="W1081" s="14">
        <f>VLOOKUP($B1081,[2]Sheet3!$G:$CZ,8,0)</f>
        <v>0</v>
      </c>
      <c r="X1081" s="14">
        <f>VLOOKUP($B1081,[2]Sheet3!$G:$CZ,9,0)</f>
        <v>0</v>
      </c>
      <c r="Y1081" s="14">
        <f>VLOOKUP($B1081,[2]Sheet3!$G:$CZ,10,0)</f>
        <v>0</v>
      </c>
      <c r="Z1081" s="14">
        <f>VLOOKUP($B1081,[2]Sheet3!$G:$CZ,11,0)</f>
        <v>0</v>
      </c>
      <c r="AA1081" s="14">
        <f>VLOOKUP($B1081,[2]Sheet3!$G:$CZ,12,0)</f>
        <v>0</v>
      </c>
      <c r="AB1081" s="14">
        <f>VLOOKUP($B1081,[2]Sheet3!$G:$CZ,13,0)</f>
        <v>0</v>
      </c>
      <c r="AC1081" s="14">
        <f>VLOOKUP($B1081,[2]Sheet3!$G:$CZ,14,0)</f>
        <v>0</v>
      </c>
      <c r="AD1081" s="14">
        <f>VLOOKUP($B1081,[2]Sheet3!$G:$CZ,15,0)</f>
        <v>0</v>
      </c>
      <c r="AE1081" s="14">
        <f>VLOOKUP($B1081,[2]Sheet3!$G:$CZ,16,0)</f>
        <v>0</v>
      </c>
      <c r="AF1081" s="14">
        <f>VLOOKUP($B1081,[2]Sheet3!$G:$CZ,17,0)</f>
        <v>0</v>
      </c>
      <c r="AG1081" s="14">
        <f>VLOOKUP($B1081,[2]Sheet3!$G:$CZ,18,0)</f>
        <v>0</v>
      </c>
      <c r="AH1081" s="14">
        <f>VLOOKUP($B1081,[2]Sheet3!$G:$CZ,19,0)</f>
        <v>0</v>
      </c>
      <c r="AI1081" s="14">
        <f>VLOOKUP($B1081,[2]Sheet3!$G:$CZ,20,0)</f>
        <v>0</v>
      </c>
      <c r="AJ1081" s="14">
        <f>VLOOKUP($B1081,[2]Sheet3!$G:$CZ,21,0)</f>
        <v>0</v>
      </c>
      <c r="AK1081" s="14">
        <f>VLOOKUP($B1081,[2]Sheet3!$G:$CZ,22,0)</f>
        <v>0</v>
      </c>
      <c r="AL1081" s="14">
        <f>VLOOKUP($B1081,[2]Sheet3!$G:$CZ,23,0)</f>
        <v>0</v>
      </c>
      <c r="AM1081" s="14">
        <f>VLOOKUP($B1081,[2]Sheet3!$G:$CZ,24,0)</f>
        <v>0</v>
      </c>
      <c r="AN1081" s="14">
        <f>VLOOKUP($B1081,[2]Sheet3!$G:$CZ,25,0)</f>
        <v>0</v>
      </c>
      <c r="AO1081" s="14">
        <f>VLOOKUP($B1081,[2]Sheet3!$G:$CZ,26,0)</f>
        <v>0</v>
      </c>
      <c r="AP1081" s="14">
        <f>VLOOKUP($B1081,[2]Sheet3!$G:$CZ,27,0)</f>
        <v>0</v>
      </c>
      <c r="AQ1081" s="14">
        <f>VLOOKUP($B1081,[2]Sheet3!$G:$CZ,28,0)</f>
        <v>0</v>
      </c>
      <c r="AR1081" s="14">
        <f>VLOOKUP($B1081,[2]Sheet3!$G:$CZ,29,0)</f>
        <v>0</v>
      </c>
      <c r="AS1081" s="14">
        <f>VLOOKUP($B1081,[2]Sheet3!$G:$CZ,30,0)</f>
        <v>0</v>
      </c>
      <c r="AT1081" s="14">
        <f>VLOOKUP($B1081,[2]Sheet3!$G:$CZ,31,0)</f>
        <v>0</v>
      </c>
      <c r="AU1081" s="14">
        <f>VLOOKUP($B1081,[2]Sheet3!$G:$CZ,32,0)</f>
        <v>0</v>
      </c>
      <c r="AV1081" s="14">
        <f>VLOOKUP($B1081,[2]Sheet3!$G:$CZ,33,0)</f>
        <v>0</v>
      </c>
      <c r="AW1081" s="14">
        <f>VLOOKUP($B1081,[2]Sheet3!$G:$CZ,34,0)</f>
        <v>0</v>
      </c>
      <c r="AX1081" s="14">
        <f>VLOOKUP($B1081,[2]Sheet3!$G:$CZ,35,0)</f>
        <v>0</v>
      </c>
      <c r="AY1081" s="14">
        <f>VLOOKUP($B1081,[2]Sheet3!$G:$CZ,36,0)</f>
        <v>0</v>
      </c>
      <c r="AZ1081" s="14">
        <f>VLOOKUP($B1081,[2]Sheet3!$G:$CZ,37,0)</f>
        <v>0</v>
      </c>
      <c r="BA1081" s="14">
        <f>VLOOKUP($B1081,[2]Sheet3!$G:$CZ,38,0)</f>
        <v>0</v>
      </c>
      <c r="BB1081" s="14">
        <f>VLOOKUP($B1081,[2]Sheet3!$G:$CZ,39,0)</f>
        <v>0</v>
      </c>
      <c r="BC1081" s="14">
        <f>VLOOKUP($B1081,[2]Sheet3!$G:$CZ,40,0)</f>
        <v>0</v>
      </c>
      <c r="BD1081" s="14">
        <f>VLOOKUP($B1081,[2]Sheet3!$G:$CZ,41,0)</f>
        <v>0</v>
      </c>
      <c r="BE1081" s="14">
        <f>VLOOKUP($B1081,[2]Sheet3!$G:$CZ,42,0)</f>
        <v>0</v>
      </c>
      <c r="BF1081" s="14">
        <f>VLOOKUP($B1081,[2]Sheet3!$G:$CZ,43,0)</f>
        <v>0</v>
      </c>
      <c r="BG1081" s="14">
        <f>VLOOKUP($B1081,[2]Sheet3!$G:$CZ,44,0)</f>
        <v>0</v>
      </c>
      <c r="BH1081" s="14">
        <f>VLOOKUP($B1081,[2]Sheet3!$G:$CZ,45,0)</f>
        <v>0</v>
      </c>
      <c r="BI1081" s="14">
        <f>VLOOKUP($B1081,[2]Sheet3!$G:$CZ,46,0)</f>
        <v>0</v>
      </c>
      <c r="BJ1081" s="14">
        <f>VLOOKUP($B1081,[2]Sheet3!$G:$CZ,47,0)</f>
        <v>0</v>
      </c>
      <c r="BK1081" s="14">
        <f>VLOOKUP($B1081,[2]Sheet3!$G:$CZ,48,0)</f>
        <v>0</v>
      </c>
      <c r="BL1081" s="14">
        <f>VLOOKUP($B1081,[2]Sheet3!$G:$CZ,49,0)</f>
        <v>0</v>
      </c>
      <c r="BM1081" s="14">
        <f>VLOOKUP($B1081,[2]Sheet3!$G:$CZ,50,0)</f>
        <v>0</v>
      </c>
      <c r="BN1081" s="14">
        <f>VLOOKUP($B1081,[2]Sheet3!$G:$CZ,51,0)</f>
        <v>0</v>
      </c>
      <c r="BO1081" s="14">
        <f>VLOOKUP($B1081,[2]Sheet3!$G:$CZ,52,0)</f>
        <v>0</v>
      </c>
      <c r="BP1081" s="14">
        <f>VLOOKUP($B1081,[2]Sheet3!$G:$CZ,53,0)</f>
        <v>0</v>
      </c>
      <c r="BQ1081" s="14">
        <f>VLOOKUP($B1081,[2]Sheet3!$G:$CZ,54,0)</f>
        <v>0</v>
      </c>
      <c r="BR1081" s="14">
        <f>VLOOKUP($B1081,[2]Sheet3!$G:$CZ,55,0)</f>
        <v>0</v>
      </c>
      <c r="BS1081" s="14">
        <f>VLOOKUP($B1081,[2]Sheet3!$G:$CZ,56,0)</f>
        <v>0</v>
      </c>
      <c r="BT1081" s="14">
        <f>VLOOKUP($B1081,[2]Sheet3!$G:$CZ,57,0)</f>
        <v>0</v>
      </c>
      <c r="BU1081" s="14">
        <f>VLOOKUP($B1081,[2]Sheet3!$G:$CZ,58,0)</f>
        <v>0</v>
      </c>
      <c r="BV1081" s="14">
        <f>VLOOKUP($B1081,[2]Sheet3!$G:$CZ,59,0)</f>
        <v>0</v>
      </c>
      <c r="BW1081" s="14">
        <f>VLOOKUP($B1081,[2]Sheet3!$G:$CZ,60,0)</f>
        <v>0</v>
      </c>
      <c r="BX1081" s="14">
        <f>VLOOKUP($B1081,[2]Sheet3!$G:$CZ,61,0)</f>
        <v>0</v>
      </c>
      <c r="BY1081" s="14">
        <f>VLOOKUP($B1081,[2]Sheet3!$G:$CZ,62,0)</f>
        <v>0</v>
      </c>
      <c r="BZ1081" s="14">
        <f>VLOOKUP($B1081,[2]Sheet3!$G:$CZ,63,0)</f>
        <v>0</v>
      </c>
      <c r="CA1081" s="14">
        <f>VLOOKUP($B1081,[2]Sheet3!$G:$CZ,64,0)</f>
        <v>0</v>
      </c>
      <c r="CB1081" s="14">
        <f>VLOOKUP($B1081,[2]Sheet3!$G:$CZ,65,0)</f>
        <v>0</v>
      </c>
      <c r="CC1081" s="14">
        <f>VLOOKUP($B1081,[2]Sheet3!$G:$CZ,66,0)</f>
        <v>0</v>
      </c>
      <c r="CD1081" s="14">
        <f>VLOOKUP($B1081,[2]Sheet3!$G:$CZ,67,0)</f>
        <v>0</v>
      </c>
      <c r="CE1081" s="14">
        <f>VLOOKUP($B1081,[2]Sheet3!$G:$CZ,68,0)</f>
        <v>0</v>
      </c>
      <c r="CF1081" s="14">
        <f>VLOOKUP($B1081,[2]Sheet3!$G:$CZ,69,0)</f>
        <v>0</v>
      </c>
      <c r="CG1081" s="14">
        <f>VLOOKUP($B1081,[2]Sheet3!$G:$CZ,70,0)</f>
        <v>0</v>
      </c>
      <c r="CH1081" s="14">
        <f>VLOOKUP($B1081,[2]Sheet3!$G:$CZ,71,0)</f>
        <v>0</v>
      </c>
      <c r="CI1081" s="14">
        <f>VLOOKUP($B1081,[2]Sheet3!$G:$CZ,72,0)</f>
        <v>0</v>
      </c>
      <c r="CJ1081" s="14">
        <f>VLOOKUP($B1081,[2]Sheet3!$G:$CZ,73,0)</f>
        <v>0</v>
      </c>
      <c r="CK1081" s="14">
        <f>VLOOKUP($B1081,[2]Sheet3!$G:$CZ,74,0)</f>
        <v>0</v>
      </c>
      <c r="CL1081" s="14">
        <f>VLOOKUP($B1081,[2]Sheet3!$G:$CZ,75,0)</f>
        <v>0</v>
      </c>
      <c r="CM1081" s="14">
        <f>VLOOKUP($B1081,[2]Sheet3!$G:$CZ,76,0)</f>
        <v>0</v>
      </c>
      <c r="CN1081" s="14">
        <f>VLOOKUP($B1081,[2]Sheet3!$G:$CZ,77,0)</f>
        <v>0</v>
      </c>
      <c r="CO1081" s="14">
        <f>VLOOKUP($B1081,[2]Sheet3!$G:$CZ,78,0)</f>
        <v>0</v>
      </c>
      <c r="CP1081" s="14">
        <f>VLOOKUP($B1081,[2]Sheet3!$G:$CZ,79,0)</f>
        <v>0</v>
      </c>
      <c r="CQ1081" s="14">
        <f>VLOOKUP($B1081,[2]Sheet3!$G:$CZ,80,0)</f>
        <v>0</v>
      </c>
      <c r="CR1081" s="14">
        <f>VLOOKUP($B1081,[2]Sheet3!$G:$CZ,81,0)</f>
        <v>0</v>
      </c>
      <c r="CS1081" s="14">
        <f>VLOOKUP($B1081,[2]Sheet3!$G:$CZ,82,0)</f>
        <v>0</v>
      </c>
      <c r="CT1081" s="14">
        <f>VLOOKUP($B1081,[2]Sheet3!$G:$CZ,83,0)</f>
        <v>0</v>
      </c>
      <c r="CU1081" s="14">
        <f>VLOOKUP($B1081,[2]Sheet3!$G:$CZ,84,0)</f>
        <v>0</v>
      </c>
      <c r="CV1081" s="14">
        <f>VLOOKUP($B1081,[2]Sheet3!$G:$CZ,85,0)</f>
        <v>0</v>
      </c>
      <c r="CW1081" s="14">
        <f>VLOOKUP($B1081,[2]Sheet3!$G:$CZ,86,0)</f>
        <v>0</v>
      </c>
      <c r="CX1081" s="14">
        <f>VLOOKUP($B1081,[2]Sheet3!$G:$CZ,87,0)</f>
        <v>0</v>
      </c>
      <c r="CY1081" s="14">
        <f>VLOOKUP($B1081,[2]Sheet3!$G:$CZ,88,0)</f>
        <v>0</v>
      </c>
      <c r="CZ1081" s="14">
        <f>VLOOKUP($B1081,[2]Sheet3!$G:$CZ,89,0)</f>
        <v>0</v>
      </c>
      <c r="DA1081" s="14">
        <f>VLOOKUP($B1081,[2]Sheet3!$G:$CZ,90,0)</f>
        <v>0</v>
      </c>
      <c r="DB1081" s="14">
        <f>VLOOKUP($B1081,[2]Sheet3!$G:$CZ,91,0)</f>
        <v>0</v>
      </c>
      <c r="DC1081" s="14">
        <f>VLOOKUP($B1081,[2]Sheet3!$G:$CZ,92,0)</f>
        <v>0</v>
      </c>
      <c r="DD1081" s="14">
        <f>VLOOKUP($B1081,[2]Sheet3!$G:$CZ,93,0)</f>
        <v>0</v>
      </c>
      <c r="DE1081" s="14">
        <f>VLOOKUP($B1081,[2]Sheet3!$G:$CZ,94,0)</f>
        <v>0</v>
      </c>
      <c r="DF1081" s="14">
        <f>VLOOKUP($B1081,[2]Sheet3!$G:$CZ,95,0)</f>
        <v>0</v>
      </c>
      <c r="DG1081" s="14">
        <f>VLOOKUP($B1081,[2]Sheet3!$G:$CZ,96,0)</f>
        <v>0</v>
      </c>
      <c r="DH1081" s="14">
        <f>VLOOKUP($B1081,[2]Sheet3!$G:$CZ,97,0)</f>
        <v>0</v>
      </c>
      <c r="DI1081" s="14">
        <f>VLOOKUP($B1081,[2]Sheet3!$G:$CZ,98,0)</f>
        <v>0</v>
      </c>
    </row>
    <row r="1082" spans="1:113" x14ac:dyDescent="0.3">
      <c r="A1082" s="9" t="str">
        <f t="shared" si="50"/>
        <v>WC3133</v>
      </c>
      <c r="B1082" s="15" t="s">
        <v>2439</v>
      </c>
      <c r="C1082" s="15" t="s">
        <v>1655</v>
      </c>
      <c r="F1082" s="7" t="s">
        <v>15</v>
      </c>
      <c r="G1082" s="12" t="s">
        <v>4574</v>
      </c>
      <c r="H1082" s="12" t="str">
        <f>VLOOKUP($B1082,[1]Sheet1!$A:$G,5,0)</f>
        <v>dharmesh.dudhrejiya@redingtongroup.com</v>
      </c>
      <c r="I1082" s="12" t="str">
        <f>VLOOKUP($B1082,[1]Sheet1!$A:$G,7,0)</f>
        <v>rohan.vora@redingtongroup.com</v>
      </c>
      <c r="J1082" s="12" t="s">
        <v>82</v>
      </c>
      <c r="K1082" s="7"/>
      <c r="L1082" s="7"/>
      <c r="M1082" s="8"/>
      <c r="N1082" s="7" t="str">
        <f t="shared" si="48"/>
        <v>dharmesh.dudhrejiya@redingtongroup.com; rohan.vora@redingtongroup.com; nilesh.phirke@redingtongroup.com;christopher.joseph@redingtongroup.com</v>
      </c>
      <c r="O1082" s="7" t="str">
        <f t="shared" si="49"/>
        <v>WC3133</v>
      </c>
      <c r="P1082" s="8" t="s">
        <v>5215</v>
      </c>
      <c r="Q1082" s="14">
        <f>VLOOKUP($B1082,[2]Sheet3!$G:$CZ,2,0)</f>
        <v>2400300448</v>
      </c>
      <c r="R1082" s="14">
        <f>VLOOKUP($B1082,[2]Sheet3!$G:$CZ,3,0)</f>
        <v>2400305032</v>
      </c>
      <c r="S1082" s="14">
        <f>VLOOKUP($B1082,[2]Sheet3!$G:$CZ,4,0)</f>
        <v>0</v>
      </c>
      <c r="T1082" s="14">
        <f>VLOOKUP($B1082,[2]Sheet3!$G:$CZ,5,0)</f>
        <v>0</v>
      </c>
      <c r="U1082" s="14">
        <f>VLOOKUP($B1082,[2]Sheet3!$G:$CZ,6,0)</f>
        <v>0</v>
      </c>
      <c r="V1082" s="14">
        <f>VLOOKUP($B1082,[2]Sheet3!$G:$CZ,7,0)</f>
        <v>0</v>
      </c>
      <c r="W1082" s="14">
        <f>VLOOKUP($B1082,[2]Sheet3!$G:$CZ,8,0)</f>
        <v>0</v>
      </c>
      <c r="X1082" s="14">
        <f>VLOOKUP($B1082,[2]Sheet3!$G:$CZ,9,0)</f>
        <v>0</v>
      </c>
      <c r="Y1082" s="14">
        <f>VLOOKUP($B1082,[2]Sheet3!$G:$CZ,10,0)</f>
        <v>0</v>
      </c>
      <c r="Z1082" s="14">
        <f>VLOOKUP($B1082,[2]Sheet3!$G:$CZ,11,0)</f>
        <v>0</v>
      </c>
      <c r="AA1082" s="14">
        <f>VLOOKUP($B1082,[2]Sheet3!$G:$CZ,12,0)</f>
        <v>0</v>
      </c>
      <c r="AB1082" s="14">
        <f>VLOOKUP($B1082,[2]Sheet3!$G:$CZ,13,0)</f>
        <v>0</v>
      </c>
      <c r="AC1082" s="14">
        <f>VLOOKUP($B1082,[2]Sheet3!$G:$CZ,14,0)</f>
        <v>0</v>
      </c>
      <c r="AD1082" s="14">
        <f>VLOOKUP($B1082,[2]Sheet3!$G:$CZ,15,0)</f>
        <v>0</v>
      </c>
      <c r="AE1082" s="14">
        <f>VLOOKUP($B1082,[2]Sheet3!$G:$CZ,16,0)</f>
        <v>0</v>
      </c>
      <c r="AF1082" s="14">
        <f>VLOOKUP($B1082,[2]Sheet3!$G:$CZ,17,0)</f>
        <v>0</v>
      </c>
      <c r="AG1082" s="14">
        <f>VLOOKUP($B1082,[2]Sheet3!$G:$CZ,18,0)</f>
        <v>0</v>
      </c>
      <c r="AH1082" s="14">
        <f>VLOOKUP($B1082,[2]Sheet3!$G:$CZ,19,0)</f>
        <v>0</v>
      </c>
      <c r="AI1082" s="14">
        <f>VLOOKUP($B1082,[2]Sheet3!$G:$CZ,20,0)</f>
        <v>0</v>
      </c>
      <c r="AJ1082" s="14">
        <f>VLOOKUP($B1082,[2]Sheet3!$G:$CZ,21,0)</f>
        <v>0</v>
      </c>
      <c r="AK1082" s="14">
        <f>VLOOKUP($B1082,[2]Sheet3!$G:$CZ,22,0)</f>
        <v>0</v>
      </c>
      <c r="AL1082" s="14">
        <f>VLOOKUP($B1082,[2]Sheet3!$G:$CZ,23,0)</f>
        <v>0</v>
      </c>
      <c r="AM1082" s="14">
        <f>VLOOKUP($B1082,[2]Sheet3!$G:$CZ,24,0)</f>
        <v>0</v>
      </c>
      <c r="AN1082" s="14">
        <f>VLOOKUP($B1082,[2]Sheet3!$G:$CZ,25,0)</f>
        <v>0</v>
      </c>
      <c r="AO1082" s="14">
        <f>VLOOKUP($B1082,[2]Sheet3!$G:$CZ,26,0)</f>
        <v>0</v>
      </c>
      <c r="AP1082" s="14">
        <f>VLOOKUP($B1082,[2]Sheet3!$G:$CZ,27,0)</f>
        <v>0</v>
      </c>
      <c r="AQ1082" s="14">
        <f>VLOOKUP($B1082,[2]Sheet3!$G:$CZ,28,0)</f>
        <v>0</v>
      </c>
      <c r="AR1082" s="14">
        <f>VLOOKUP($B1082,[2]Sheet3!$G:$CZ,29,0)</f>
        <v>0</v>
      </c>
      <c r="AS1082" s="14">
        <f>VLOOKUP($B1082,[2]Sheet3!$G:$CZ,30,0)</f>
        <v>0</v>
      </c>
      <c r="AT1082" s="14">
        <f>VLOOKUP($B1082,[2]Sheet3!$G:$CZ,31,0)</f>
        <v>0</v>
      </c>
      <c r="AU1082" s="14">
        <f>VLOOKUP($B1082,[2]Sheet3!$G:$CZ,32,0)</f>
        <v>0</v>
      </c>
      <c r="AV1082" s="14">
        <f>VLOOKUP($B1082,[2]Sheet3!$G:$CZ,33,0)</f>
        <v>0</v>
      </c>
      <c r="AW1082" s="14">
        <f>VLOOKUP($B1082,[2]Sheet3!$G:$CZ,34,0)</f>
        <v>0</v>
      </c>
      <c r="AX1082" s="14">
        <f>VLOOKUP($B1082,[2]Sheet3!$G:$CZ,35,0)</f>
        <v>0</v>
      </c>
      <c r="AY1082" s="14">
        <f>VLOOKUP($B1082,[2]Sheet3!$G:$CZ,36,0)</f>
        <v>0</v>
      </c>
      <c r="AZ1082" s="14">
        <f>VLOOKUP($B1082,[2]Sheet3!$G:$CZ,37,0)</f>
        <v>0</v>
      </c>
      <c r="BA1082" s="14">
        <f>VLOOKUP($B1082,[2]Sheet3!$G:$CZ,38,0)</f>
        <v>0</v>
      </c>
      <c r="BB1082" s="14">
        <f>VLOOKUP($B1082,[2]Sheet3!$G:$CZ,39,0)</f>
        <v>0</v>
      </c>
      <c r="BC1082" s="14">
        <f>VLOOKUP($B1082,[2]Sheet3!$G:$CZ,40,0)</f>
        <v>0</v>
      </c>
      <c r="BD1082" s="14">
        <f>VLOOKUP($B1082,[2]Sheet3!$G:$CZ,41,0)</f>
        <v>0</v>
      </c>
      <c r="BE1082" s="14">
        <f>VLOOKUP($B1082,[2]Sheet3!$G:$CZ,42,0)</f>
        <v>0</v>
      </c>
      <c r="BF1082" s="14">
        <f>VLOOKUP($B1082,[2]Sheet3!$G:$CZ,43,0)</f>
        <v>0</v>
      </c>
      <c r="BG1082" s="14">
        <f>VLOOKUP($B1082,[2]Sheet3!$G:$CZ,44,0)</f>
        <v>0</v>
      </c>
      <c r="BH1082" s="14">
        <f>VLOOKUP($B1082,[2]Sheet3!$G:$CZ,45,0)</f>
        <v>0</v>
      </c>
      <c r="BI1082" s="14">
        <f>VLOOKUP($B1082,[2]Sheet3!$G:$CZ,46,0)</f>
        <v>0</v>
      </c>
      <c r="BJ1082" s="14">
        <f>VLOOKUP($B1082,[2]Sheet3!$G:$CZ,47,0)</f>
        <v>0</v>
      </c>
      <c r="BK1082" s="14">
        <f>VLOOKUP($B1082,[2]Sheet3!$G:$CZ,48,0)</f>
        <v>0</v>
      </c>
      <c r="BL1082" s="14">
        <f>VLOOKUP($B1082,[2]Sheet3!$G:$CZ,49,0)</f>
        <v>0</v>
      </c>
      <c r="BM1082" s="14">
        <f>VLOOKUP($B1082,[2]Sheet3!$G:$CZ,50,0)</f>
        <v>0</v>
      </c>
      <c r="BN1082" s="14">
        <f>VLOOKUP($B1082,[2]Sheet3!$G:$CZ,51,0)</f>
        <v>0</v>
      </c>
      <c r="BO1082" s="14">
        <f>VLOOKUP($B1082,[2]Sheet3!$G:$CZ,52,0)</f>
        <v>0</v>
      </c>
      <c r="BP1082" s="14">
        <f>VLOOKUP($B1082,[2]Sheet3!$G:$CZ,53,0)</f>
        <v>0</v>
      </c>
      <c r="BQ1082" s="14">
        <f>VLOOKUP($B1082,[2]Sheet3!$G:$CZ,54,0)</f>
        <v>0</v>
      </c>
      <c r="BR1082" s="14">
        <f>VLOOKUP($B1082,[2]Sheet3!$G:$CZ,55,0)</f>
        <v>0</v>
      </c>
      <c r="BS1082" s="14">
        <f>VLOOKUP($B1082,[2]Sheet3!$G:$CZ,56,0)</f>
        <v>0</v>
      </c>
      <c r="BT1082" s="14">
        <f>VLOOKUP($B1082,[2]Sheet3!$G:$CZ,57,0)</f>
        <v>0</v>
      </c>
      <c r="BU1082" s="14">
        <f>VLOOKUP($B1082,[2]Sheet3!$G:$CZ,58,0)</f>
        <v>0</v>
      </c>
      <c r="BV1082" s="14">
        <f>VLOOKUP($B1082,[2]Sheet3!$G:$CZ,59,0)</f>
        <v>0</v>
      </c>
      <c r="BW1082" s="14">
        <f>VLOOKUP($B1082,[2]Sheet3!$G:$CZ,60,0)</f>
        <v>0</v>
      </c>
      <c r="BX1082" s="14">
        <f>VLOOKUP($B1082,[2]Sheet3!$G:$CZ,61,0)</f>
        <v>0</v>
      </c>
      <c r="BY1082" s="14">
        <f>VLOOKUP($B1082,[2]Sheet3!$G:$CZ,62,0)</f>
        <v>0</v>
      </c>
      <c r="BZ1082" s="14">
        <f>VLOOKUP($B1082,[2]Sheet3!$G:$CZ,63,0)</f>
        <v>0</v>
      </c>
      <c r="CA1082" s="14">
        <f>VLOOKUP($B1082,[2]Sheet3!$G:$CZ,64,0)</f>
        <v>0</v>
      </c>
      <c r="CB1082" s="14">
        <f>VLOOKUP($B1082,[2]Sheet3!$G:$CZ,65,0)</f>
        <v>0</v>
      </c>
      <c r="CC1082" s="14">
        <f>VLOOKUP($B1082,[2]Sheet3!$G:$CZ,66,0)</f>
        <v>0</v>
      </c>
      <c r="CD1082" s="14">
        <f>VLOOKUP($B1082,[2]Sheet3!$G:$CZ,67,0)</f>
        <v>0</v>
      </c>
      <c r="CE1082" s="14">
        <f>VLOOKUP($B1082,[2]Sheet3!$G:$CZ,68,0)</f>
        <v>0</v>
      </c>
      <c r="CF1082" s="14">
        <f>VLOOKUP($B1082,[2]Sheet3!$G:$CZ,69,0)</f>
        <v>0</v>
      </c>
      <c r="CG1082" s="14">
        <f>VLOOKUP($B1082,[2]Sheet3!$G:$CZ,70,0)</f>
        <v>0</v>
      </c>
      <c r="CH1082" s="14">
        <f>VLOOKUP($B1082,[2]Sheet3!$G:$CZ,71,0)</f>
        <v>0</v>
      </c>
      <c r="CI1082" s="14">
        <f>VLOOKUP($B1082,[2]Sheet3!$G:$CZ,72,0)</f>
        <v>0</v>
      </c>
      <c r="CJ1082" s="14">
        <f>VLOOKUP($B1082,[2]Sheet3!$G:$CZ,73,0)</f>
        <v>0</v>
      </c>
      <c r="CK1082" s="14">
        <f>VLOOKUP($B1082,[2]Sheet3!$G:$CZ,74,0)</f>
        <v>0</v>
      </c>
      <c r="CL1082" s="14">
        <f>VLOOKUP($B1082,[2]Sheet3!$G:$CZ,75,0)</f>
        <v>0</v>
      </c>
      <c r="CM1082" s="14">
        <f>VLOOKUP($B1082,[2]Sheet3!$G:$CZ,76,0)</f>
        <v>0</v>
      </c>
      <c r="CN1082" s="14">
        <f>VLOOKUP($B1082,[2]Sheet3!$G:$CZ,77,0)</f>
        <v>0</v>
      </c>
      <c r="CO1082" s="14">
        <f>VLOOKUP($B1082,[2]Sheet3!$G:$CZ,78,0)</f>
        <v>0</v>
      </c>
      <c r="CP1082" s="14">
        <f>VLOOKUP($B1082,[2]Sheet3!$G:$CZ,79,0)</f>
        <v>0</v>
      </c>
      <c r="CQ1082" s="14">
        <f>VLOOKUP($B1082,[2]Sheet3!$G:$CZ,80,0)</f>
        <v>0</v>
      </c>
      <c r="CR1082" s="14">
        <f>VLOOKUP($B1082,[2]Sheet3!$G:$CZ,81,0)</f>
        <v>0</v>
      </c>
      <c r="CS1082" s="14">
        <f>VLOOKUP($B1082,[2]Sheet3!$G:$CZ,82,0)</f>
        <v>0</v>
      </c>
      <c r="CT1082" s="14">
        <f>VLOOKUP($B1082,[2]Sheet3!$G:$CZ,83,0)</f>
        <v>0</v>
      </c>
      <c r="CU1082" s="14">
        <f>VLOOKUP($B1082,[2]Sheet3!$G:$CZ,84,0)</f>
        <v>0</v>
      </c>
      <c r="CV1082" s="14">
        <f>VLOOKUP($B1082,[2]Sheet3!$G:$CZ,85,0)</f>
        <v>0</v>
      </c>
      <c r="CW1082" s="14">
        <f>VLOOKUP($B1082,[2]Sheet3!$G:$CZ,86,0)</f>
        <v>0</v>
      </c>
      <c r="CX1082" s="14">
        <f>VLOOKUP($B1082,[2]Sheet3!$G:$CZ,87,0)</f>
        <v>0</v>
      </c>
      <c r="CY1082" s="14">
        <f>VLOOKUP($B1082,[2]Sheet3!$G:$CZ,88,0)</f>
        <v>0</v>
      </c>
      <c r="CZ1082" s="14">
        <f>VLOOKUP($B1082,[2]Sheet3!$G:$CZ,89,0)</f>
        <v>0</v>
      </c>
      <c r="DA1082" s="14">
        <f>VLOOKUP($B1082,[2]Sheet3!$G:$CZ,90,0)</f>
        <v>0</v>
      </c>
      <c r="DB1082" s="14">
        <f>VLOOKUP($B1082,[2]Sheet3!$G:$CZ,91,0)</f>
        <v>0</v>
      </c>
      <c r="DC1082" s="14">
        <f>VLOOKUP($B1082,[2]Sheet3!$G:$CZ,92,0)</f>
        <v>0</v>
      </c>
      <c r="DD1082" s="14">
        <f>VLOOKUP($B1082,[2]Sheet3!$G:$CZ,93,0)</f>
        <v>0</v>
      </c>
      <c r="DE1082" s="14">
        <f>VLOOKUP($B1082,[2]Sheet3!$G:$CZ,94,0)</f>
        <v>0</v>
      </c>
      <c r="DF1082" s="14">
        <f>VLOOKUP($B1082,[2]Sheet3!$G:$CZ,95,0)</f>
        <v>0</v>
      </c>
      <c r="DG1082" s="14">
        <f>VLOOKUP($B1082,[2]Sheet3!$G:$CZ,96,0)</f>
        <v>0</v>
      </c>
      <c r="DH1082" s="14">
        <f>VLOOKUP($B1082,[2]Sheet3!$G:$CZ,97,0)</f>
        <v>0</v>
      </c>
      <c r="DI1082" s="14">
        <f>VLOOKUP($B1082,[2]Sheet3!$G:$CZ,98,0)</f>
        <v>0</v>
      </c>
    </row>
    <row r="1083" spans="1:113" x14ac:dyDescent="0.3">
      <c r="A1083" s="9" t="str">
        <f t="shared" si="50"/>
        <v>W73346</v>
      </c>
      <c r="B1083" s="15" t="s">
        <v>2440</v>
      </c>
      <c r="C1083" s="15" t="s">
        <v>2441</v>
      </c>
      <c r="F1083" s="7" t="s">
        <v>15</v>
      </c>
      <c r="G1083" s="12" t="s">
        <v>4575</v>
      </c>
      <c r="H1083" s="12" t="str">
        <f>VLOOKUP($B1083,[1]Sheet1!$A:$G,5,0)</f>
        <v>pankaj.ahujaM@redingtongroup.com</v>
      </c>
      <c r="I1083" s="12" t="str">
        <f>VLOOKUP($B1083,[1]Sheet1!$A:$G,7,0)</f>
        <v>dilip.vishwa@redingtongroup.com</v>
      </c>
      <c r="J1083" s="12" t="s">
        <v>82</v>
      </c>
      <c r="K1083" s="7"/>
      <c r="L1083" s="7"/>
      <c r="M1083" s="8"/>
      <c r="N1083" s="7" t="str">
        <f t="shared" si="48"/>
        <v>pankaj.ahujaM@redingtongroup.com; dilip.vishwa@redingtongroup.com; nilesh.phirke@redingtongroup.com;christopher.joseph@redingtongroup.com</v>
      </c>
      <c r="O1083" s="7" t="str">
        <f t="shared" si="49"/>
        <v>W73346</v>
      </c>
      <c r="P1083" s="8" t="s">
        <v>5215</v>
      </c>
      <c r="Q1083" s="14">
        <f>VLOOKUP($B1083,[2]Sheet3!$G:$CZ,2,0)</f>
        <v>2400306195</v>
      </c>
      <c r="R1083" s="14">
        <f>VLOOKUP($B1083,[2]Sheet3!$G:$CZ,3,0)</f>
        <v>2400304162</v>
      </c>
      <c r="S1083" s="14">
        <f>VLOOKUP($B1083,[2]Sheet3!$G:$CZ,4,0)</f>
        <v>2400306855</v>
      </c>
      <c r="T1083" s="14">
        <f>VLOOKUP($B1083,[2]Sheet3!$G:$CZ,5,0)</f>
        <v>0</v>
      </c>
      <c r="U1083" s="14">
        <f>VLOOKUP($B1083,[2]Sheet3!$G:$CZ,6,0)</f>
        <v>0</v>
      </c>
      <c r="V1083" s="14">
        <f>VLOOKUP($B1083,[2]Sheet3!$G:$CZ,7,0)</f>
        <v>0</v>
      </c>
      <c r="W1083" s="14">
        <f>VLOOKUP($B1083,[2]Sheet3!$G:$CZ,8,0)</f>
        <v>0</v>
      </c>
      <c r="X1083" s="14">
        <f>VLOOKUP($B1083,[2]Sheet3!$G:$CZ,9,0)</f>
        <v>0</v>
      </c>
      <c r="Y1083" s="14">
        <f>VLOOKUP($B1083,[2]Sheet3!$G:$CZ,10,0)</f>
        <v>0</v>
      </c>
      <c r="Z1083" s="14">
        <f>VLOOKUP($B1083,[2]Sheet3!$G:$CZ,11,0)</f>
        <v>0</v>
      </c>
      <c r="AA1083" s="14">
        <f>VLOOKUP($B1083,[2]Sheet3!$G:$CZ,12,0)</f>
        <v>0</v>
      </c>
      <c r="AB1083" s="14">
        <f>VLOOKUP($B1083,[2]Sheet3!$G:$CZ,13,0)</f>
        <v>0</v>
      </c>
      <c r="AC1083" s="14">
        <f>VLOOKUP($B1083,[2]Sheet3!$G:$CZ,14,0)</f>
        <v>0</v>
      </c>
      <c r="AD1083" s="14">
        <f>VLOOKUP($B1083,[2]Sheet3!$G:$CZ,15,0)</f>
        <v>0</v>
      </c>
      <c r="AE1083" s="14">
        <f>VLOOKUP($B1083,[2]Sheet3!$G:$CZ,16,0)</f>
        <v>0</v>
      </c>
      <c r="AF1083" s="14">
        <f>VLOOKUP($B1083,[2]Sheet3!$G:$CZ,17,0)</f>
        <v>0</v>
      </c>
      <c r="AG1083" s="14">
        <f>VLOOKUP($B1083,[2]Sheet3!$G:$CZ,18,0)</f>
        <v>0</v>
      </c>
      <c r="AH1083" s="14">
        <f>VLOOKUP($B1083,[2]Sheet3!$G:$CZ,19,0)</f>
        <v>0</v>
      </c>
      <c r="AI1083" s="14">
        <f>VLOOKUP($B1083,[2]Sheet3!$G:$CZ,20,0)</f>
        <v>0</v>
      </c>
      <c r="AJ1083" s="14">
        <f>VLOOKUP($B1083,[2]Sheet3!$G:$CZ,21,0)</f>
        <v>0</v>
      </c>
      <c r="AK1083" s="14">
        <f>VLOOKUP($B1083,[2]Sheet3!$G:$CZ,22,0)</f>
        <v>0</v>
      </c>
      <c r="AL1083" s="14">
        <f>VLOOKUP($B1083,[2]Sheet3!$G:$CZ,23,0)</f>
        <v>0</v>
      </c>
      <c r="AM1083" s="14">
        <f>VLOOKUP($B1083,[2]Sheet3!$G:$CZ,24,0)</f>
        <v>0</v>
      </c>
      <c r="AN1083" s="14">
        <f>VLOOKUP($B1083,[2]Sheet3!$G:$CZ,25,0)</f>
        <v>0</v>
      </c>
      <c r="AO1083" s="14">
        <f>VLOOKUP($B1083,[2]Sheet3!$G:$CZ,26,0)</f>
        <v>0</v>
      </c>
      <c r="AP1083" s="14">
        <f>VLOOKUP($B1083,[2]Sheet3!$G:$CZ,27,0)</f>
        <v>0</v>
      </c>
      <c r="AQ1083" s="14">
        <f>VLOOKUP($B1083,[2]Sheet3!$G:$CZ,28,0)</f>
        <v>0</v>
      </c>
      <c r="AR1083" s="14">
        <f>VLOOKUP($B1083,[2]Sheet3!$G:$CZ,29,0)</f>
        <v>0</v>
      </c>
      <c r="AS1083" s="14">
        <f>VLOOKUP($B1083,[2]Sheet3!$G:$CZ,30,0)</f>
        <v>0</v>
      </c>
      <c r="AT1083" s="14">
        <f>VLOOKUP($B1083,[2]Sheet3!$G:$CZ,31,0)</f>
        <v>0</v>
      </c>
      <c r="AU1083" s="14">
        <f>VLOOKUP($B1083,[2]Sheet3!$G:$CZ,32,0)</f>
        <v>0</v>
      </c>
      <c r="AV1083" s="14">
        <f>VLOOKUP($B1083,[2]Sheet3!$G:$CZ,33,0)</f>
        <v>0</v>
      </c>
      <c r="AW1083" s="14">
        <f>VLOOKUP($B1083,[2]Sheet3!$G:$CZ,34,0)</f>
        <v>0</v>
      </c>
      <c r="AX1083" s="14">
        <f>VLOOKUP($B1083,[2]Sheet3!$G:$CZ,35,0)</f>
        <v>0</v>
      </c>
      <c r="AY1083" s="14">
        <f>VLOOKUP($B1083,[2]Sheet3!$G:$CZ,36,0)</f>
        <v>0</v>
      </c>
      <c r="AZ1083" s="14">
        <f>VLOOKUP($B1083,[2]Sheet3!$G:$CZ,37,0)</f>
        <v>0</v>
      </c>
      <c r="BA1083" s="14">
        <f>VLOOKUP($B1083,[2]Sheet3!$G:$CZ,38,0)</f>
        <v>0</v>
      </c>
      <c r="BB1083" s="14">
        <f>VLOOKUP($B1083,[2]Sheet3!$G:$CZ,39,0)</f>
        <v>0</v>
      </c>
      <c r="BC1083" s="14">
        <f>VLOOKUP($B1083,[2]Sheet3!$G:$CZ,40,0)</f>
        <v>0</v>
      </c>
      <c r="BD1083" s="14">
        <f>VLOOKUP($B1083,[2]Sheet3!$G:$CZ,41,0)</f>
        <v>0</v>
      </c>
      <c r="BE1083" s="14">
        <f>VLOOKUP($B1083,[2]Sheet3!$G:$CZ,42,0)</f>
        <v>0</v>
      </c>
      <c r="BF1083" s="14">
        <f>VLOOKUP($B1083,[2]Sheet3!$G:$CZ,43,0)</f>
        <v>0</v>
      </c>
      <c r="BG1083" s="14">
        <f>VLOOKUP($B1083,[2]Sheet3!$G:$CZ,44,0)</f>
        <v>0</v>
      </c>
      <c r="BH1083" s="14">
        <f>VLOOKUP($B1083,[2]Sheet3!$G:$CZ,45,0)</f>
        <v>0</v>
      </c>
      <c r="BI1083" s="14">
        <f>VLOOKUP($B1083,[2]Sheet3!$G:$CZ,46,0)</f>
        <v>0</v>
      </c>
      <c r="BJ1083" s="14">
        <f>VLOOKUP($B1083,[2]Sheet3!$G:$CZ,47,0)</f>
        <v>0</v>
      </c>
      <c r="BK1083" s="14">
        <f>VLOOKUP($B1083,[2]Sheet3!$G:$CZ,48,0)</f>
        <v>0</v>
      </c>
      <c r="BL1083" s="14">
        <f>VLOOKUP($B1083,[2]Sheet3!$G:$CZ,49,0)</f>
        <v>0</v>
      </c>
      <c r="BM1083" s="14">
        <f>VLOOKUP($B1083,[2]Sheet3!$G:$CZ,50,0)</f>
        <v>0</v>
      </c>
      <c r="BN1083" s="14">
        <f>VLOOKUP($B1083,[2]Sheet3!$G:$CZ,51,0)</f>
        <v>0</v>
      </c>
      <c r="BO1083" s="14">
        <f>VLOOKUP($B1083,[2]Sheet3!$G:$CZ,52,0)</f>
        <v>0</v>
      </c>
      <c r="BP1083" s="14">
        <f>VLOOKUP($B1083,[2]Sheet3!$G:$CZ,53,0)</f>
        <v>0</v>
      </c>
      <c r="BQ1083" s="14">
        <f>VLOOKUP($B1083,[2]Sheet3!$G:$CZ,54,0)</f>
        <v>0</v>
      </c>
      <c r="BR1083" s="14">
        <f>VLOOKUP($B1083,[2]Sheet3!$G:$CZ,55,0)</f>
        <v>0</v>
      </c>
      <c r="BS1083" s="14">
        <f>VLOOKUP($B1083,[2]Sheet3!$G:$CZ,56,0)</f>
        <v>0</v>
      </c>
      <c r="BT1083" s="14">
        <f>VLOOKUP($B1083,[2]Sheet3!$G:$CZ,57,0)</f>
        <v>0</v>
      </c>
      <c r="BU1083" s="14">
        <f>VLOOKUP($B1083,[2]Sheet3!$G:$CZ,58,0)</f>
        <v>0</v>
      </c>
      <c r="BV1083" s="14">
        <f>VLOOKUP($B1083,[2]Sheet3!$G:$CZ,59,0)</f>
        <v>0</v>
      </c>
      <c r="BW1083" s="14">
        <f>VLOOKUP($B1083,[2]Sheet3!$G:$CZ,60,0)</f>
        <v>0</v>
      </c>
      <c r="BX1083" s="14">
        <f>VLOOKUP($B1083,[2]Sheet3!$G:$CZ,61,0)</f>
        <v>0</v>
      </c>
      <c r="BY1083" s="14">
        <f>VLOOKUP($B1083,[2]Sheet3!$G:$CZ,62,0)</f>
        <v>0</v>
      </c>
      <c r="BZ1083" s="14">
        <f>VLOOKUP($B1083,[2]Sheet3!$G:$CZ,63,0)</f>
        <v>0</v>
      </c>
      <c r="CA1083" s="14">
        <f>VLOOKUP($B1083,[2]Sheet3!$G:$CZ,64,0)</f>
        <v>0</v>
      </c>
      <c r="CB1083" s="14">
        <f>VLOOKUP($B1083,[2]Sheet3!$G:$CZ,65,0)</f>
        <v>0</v>
      </c>
      <c r="CC1083" s="14">
        <f>VLOOKUP($B1083,[2]Sheet3!$G:$CZ,66,0)</f>
        <v>0</v>
      </c>
      <c r="CD1083" s="14">
        <f>VLOOKUP($B1083,[2]Sheet3!$G:$CZ,67,0)</f>
        <v>0</v>
      </c>
      <c r="CE1083" s="14">
        <f>VLOOKUP($B1083,[2]Sheet3!$G:$CZ,68,0)</f>
        <v>0</v>
      </c>
      <c r="CF1083" s="14">
        <f>VLOOKUP($B1083,[2]Sheet3!$G:$CZ,69,0)</f>
        <v>0</v>
      </c>
      <c r="CG1083" s="14">
        <f>VLOOKUP($B1083,[2]Sheet3!$G:$CZ,70,0)</f>
        <v>0</v>
      </c>
      <c r="CH1083" s="14">
        <f>VLOOKUP($B1083,[2]Sheet3!$G:$CZ,71,0)</f>
        <v>0</v>
      </c>
      <c r="CI1083" s="14">
        <f>VLOOKUP($B1083,[2]Sheet3!$G:$CZ,72,0)</f>
        <v>0</v>
      </c>
      <c r="CJ1083" s="14">
        <f>VLOOKUP($B1083,[2]Sheet3!$G:$CZ,73,0)</f>
        <v>0</v>
      </c>
      <c r="CK1083" s="14">
        <f>VLOOKUP($B1083,[2]Sheet3!$G:$CZ,74,0)</f>
        <v>0</v>
      </c>
      <c r="CL1083" s="14">
        <f>VLOOKUP($B1083,[2]Sheet3!$G:$CZ,75,0)</f>
        <v>0</v>
      </c>
      <c r="CM1083" s="14">
        <f>VLOOKUP($B1083,[2]Sheet3!$G:$CZ,76,0)</f>
        <v>0</v>
      </c>
      <c r="CN1083" s="14">
        <f>VLOOKUP($B1083,[2]Sheet3!$G:$CZ,77,0)</f>
        <v>0</v>
      </c>
      <c r="CO1083" s="14">
        <f>VLOOKUP($B1083,[2]Sheet3!$G:$CZ,78,0)</f>
        <v>0</v>
      </c>
      <c r="CP1083" s="14">
        <f>VLOOKUP($B1083,[2]Sheet3!$G:$CZ,79,0)</f>
        <v>0</v>
      </c>
      <c r="CQ1083" s="14">
        <f>VLOOKUP($B1083,[2]Sheet3!$G:$CZ,80,0)</f>
        <v>0</v>
      </c>
      <c r="CR1083" s="14">
        <f>VLOOKUP($B1083,[2]Sheet3!$G:$CZ,81,0)</f>
        <v>0</v>
      </c>
      <c r="CS1083" s="14">
        <f>VLOOKUP($B1083,[2]Sheet3!$G:$CZ,82,0)</f>
        <v>0</v>
      </c>
      <c r="CT1083" s="14">
        <f>VLOOKUP($B1083,[2]Sheet3!$G:$CZ,83,0)</f>
        <v>0</v>
      </c>
      <c r="CU1083" s="14">
        <f>VLOOKUP($B1083,[2]Sheet3!$G:$CZ,84,0)</f>
        <v>0</v>
      </c>
      <c r="CV1083" s="14">
        <f>VLOOKUP($B1083,[2]Sheet3!$G:$CZ,85,0)</f>
        <v>0</v>
      </c>
      <c r="CW1083" s="14">
        <f>VLOOKUP($B1083,[2]Sheet3!$G:$CZ,86,0)</f>
        <v>0</v>
      </c>
      <c r="CX1083" s="14">
        <f>VLOOKUP($B1083,[2]Sheet3!$G:$CZ,87,0)</f>
        <v>0</v>
      </c>
      <c r="CY1083" s="14">
        <f>VLOOKUP($B1083,[2]Sheet3!$G:$CZ,88,0)</f>
        <v>0</v>
      </c>
      <c r="CZ1083" s="14">
        <f>VLOOKUP($B1083,[2]Sheet3!$G:$CZ,89,0)</f>
        <v>0</v>
      </c>
      <c r="DA1083" s="14">
        <f>VLOOKUP($B1083,[2]Sheet3!$G:$CZ,90,0)</f>
        <v>0</v>
      </c>
      <c r="DB1083" s="14">
        <f>VLOOKUP($B1083,[2]Sheet3!$G:$CZ,91,0)</f>
        <v>0</v>
      </c>
      <c r="DC1083" s="14">
        <f>VLOOKUP($B1083,[2]Sheet3!$G:$CZ,92,0)</f>
        <v>0</v>
      </c>
      <c r="DD1083" s="14">
        <f>VLOOKUP($B1083,[2]Sheet3!$G:$CZ,93,0)</f>
        <v>0</v>
      </c>
      <c r="DE1083" s="14">
        <f>VLOOKUP($B1083,[2]Sheet3!$G:$CZ,94,0)</f>
        <v>0</v>
      </c>
      <c r="DF1083" s="14">
        <f>VLOOKUP($B1083,[2]Sheet3!$G:$CZ,95,0)</f>
        <v>0</v>
      </c>
      <c r="DG1083" s="14">
        <f>VLOOKUP($B1083,[2]Sheet3!$G:$CZ,96,0)</f>
        <v>0</v>
      </c>
      <c r="DH1083" s="14">
        <f>VLOOKUP($B1083,[2]Sheet3!$G:$CZ,97,0)</f>
        <v>0</v>
      </c>
      <c r="DI1083" s="14">
        <f>VLOOKUP($B1083,[2]Sheet3!$G:$CZ,98,0)</f>
        <v>0</v>
      </c>
    </row>
    <row r="1084" spans="1:113" x14ac:dyDescent="0.3">
      <c r="A1084" s="9" t="str">
        <f t="shared" si="50"/>
        <v>N83858</v>
      </c>
      <c r="B1084" s="15" t="s">
        <v>2442</v>
      </c>
      <c r="C1084" s="15" t="s">
        <v>2443</v>
      </c>
      <c r="F1084" s="7" t="s">
        <v>15</v>
      </c>
      <c r="G1084" s="12" t="s">
        <v>4576</v>
      </c>
      <c r="H1084" s="12" t="str">
        <f>VLOOKUP($B1084,[1]Sheet1!$A:$G,5,0)</f>
        <v>navish.sahni@redingtongroup.com</v>
      </c>
      <c r="I1084" s="12" t="str">
        <f>VLOOKUP($B1084,[1]Sheet1!$A:$G,7,0)</f>
        <v>jitender.chopra@redingtongroup.com</v>
      </c>
      <c r="J1084" s="12" t="s">
        <v>82</v>
      </c>
      <c r="K1084" s="7"/>
      <c r="L1084" s="7"/>
      <c r="M1084" s="8"/>
      <c r="N1084" s="7" t="str">
        <f t="shared" si="48"/>
        <v>navish.sahni@redingtongroup.com; jitender.chopra@redingtongroup.com; nilesh.phirke@redingtongroup.com;christopher.joseph@redingtongroup.com</v>
      </c>
      <c r="O1084" s="7" t="str">
        <f t="shared" si="49"/>
        <v>N83858</v>
      </c>
      <c r="P1084" s="8" t="s">
        <v>5215</v>
      </c>
      <c r="Q1084" s="14">
        <f>VLOOKUP($B1084,[2]Sheet3!$G:$CZ,2,0)</f>
        <v>2400301610</v>
      </c>
      <c r="R1084" s="14">
        <f>VLOOKUP($B1084,[2]Sheet3!$G:$CZ,3,0)</f>
        <v>2400301132</v>
      </c>
      <c r="S1084" s="14">
        <f>VLOOKUP($B1084,[2]Sheet3!$G:$CZ,4,0)</f>
        <v>0</v>
      </c>
      <c r="T1084" s="14">
        <f>VLOOKUP($B1084,[2]Sheet3!$G:$CZ,5,0)</f>
        <v>0</v>
      </c>
      <c r="U1084" s="14">
        <f>VLOOKUP($B1084,[2]Sheet3!$G:$CZ,6,0)</f>
        <v>0</v>
      </c>
      <c r="V1084" s="14">
        <f>VLOOKUP($B1084,[2]Sheet3!$G:$CZ,7,0)</f>
        <v>0</v>
      </c>
      <c r="W1084" s="14">
        <f>VLOOKUP($B1084,[2]Sheet3!$G:$CZ,8,0)</f>
        <v>0</v>
      </c>
      <c r="X1084" s="14">
        <f>VLOOKUP($B1084,[2]Sheet3!$G:$CZ,9,0)</f>
        <v>0</v>
      </c>
      <c r="Y1084" s="14">
        <f>VLOOKUP($B1084,[2]Sheet3!$G:$CZ,10,0)</f>
        <v>0</v>
      </c>
      <c r="Z1084" s="14">
        <f>VLOOKUP($B1084,[2]Sheet3!$G:$CZ,11,0)</f>
        <v>0</v>
      </c>
      <c r="AA1084" s="14">
        <f>VLOOKUP($B1084,[2]Sheet3!$G:$CZ,12,0)</f>
        <v>0</v>
      </c>
      <c r="AB1084" s="14">
        <f>VLOOKUP($B1084,[2]Sheet3!$G:$CZ,13,0)</f>
        <v>0</v>
      </c>
      <c r="AC1084" s="14">
        <f>VLOOKUP($B1084,[2]Sheet3!$G:$CZ,14,0)</f>
        <v>0</v>
      </c>
      <c r="AD1084" s="14">
        <f>VLOOKUP($B1084,[2]Sheet3!$G:$CZ,15,0)</f>
        <v>0</v>
      </c>
      <c r="AE1084" s="14">
        <f>VLOOKUP($B1084,[2]Sheet3!$G:$CZ,16,0)</f>
        <v>0</v>
      </c>
      <c r="AF1084" s="14">
        <f>VLOOKUP($B1084,[2]Sheet3!$G:$CZ,17,0)</f>
        <v>0</v>
      </c>
      <c r="AG1084" s="14">
        <f>VLOOKUP($B1084,[2]Sheet3!$G:$CZ,18,0)</f>
        <v>0</v>
      </c>
      <c r="AH1084" s="14">
        <f>VLOOKUP($B1084,[2]Sheet3!$G:$CZ,19,0)</f>
        <v>0</v>
      </c>
      <c r="AI1084" s="14">
        <f>VLOOKUP($B1084,[2]Sheet3!$G:$CZ,20,0)</f>
        <v>0</v>
      </c>
      <c r="AJ1084" s="14">
        <f>VLOOKUP($B1084,[2]Sheet3!$G:$CZ,21,0)</f>
        <v>0</v>
      </c>
      <c r="AK1084" s="14">
        <f>VLOOKUP($B1084,[2]Sheet3!$G:$CZ,22,0)</f>
        <v>0</v>
      </c>
      <c r="AL1084" s="14">
        <f>VLOOKUP($B1084,[2]Sheet3!$G:$CZ,23,0)</f>
        <v>0</v>
      </c>
      <c r="AM1084" s="14">
        <f>VLOOKUP($B1084,[2]Sheet3!$G:$CZ,24,0)</f>
        <v>0</v>
      </c>
      <c r="AN1084" s="14">
        <f>VLOOKUP($B1084,[2]Sheet3!$G:$CZ,25,0)</f>
        <v>0</v>
      </c>
      <c r="AO1084" s="14">
        <f>VLOOKUP($B1084,[2]Sheet3!$G:$CZ,26,0)</f>
        <v>0</v>
      </c>
      <c r="AP1084" s="14">
        <f>VLOOKUP($B1084,[2]Sheet3!$G:$CZ,27,0)</f>
        <v>0</v>
      </c>
      <c r="AQ1084" s="14">
        <f>VLOOKUP($B1084,[2]Sheet3!$G:$CZ,28,0)</f>
        <v>0</v>
      </c>
      <c r="AR1084" s="14">
        <f>VLOOKUP($B1084,[2]Sheet3!$G:$CZ,29,0)</f>
        <v>0</v>
      </c>
      <c r="AS1084" s="14">
        <f>VLOOKUP($B1084,[2]Sheet3!$G:$CZ,30,0)</f>
        <v>0</v>
      </c>
      <c r="AT1084" s="14">
        <f>VLOOKUP($B1084,[2]Sheet3!$G:$CZ,31,0)</f>
        <v>0</v>
      </c>
      <c r="AU1084" s="14">
        <f>VLOOKUP($B1084,[2]Sheet3!$G:$CZ,32,0)</f>
        <v>0</v>
      </c>
      <c r="AV1084" s="14">
        <f>VLOOKUP($B1084,[2]Sheet3!$G:$CZ,33,0)</f>
        <v>0</v>
      </c>
      <c r="AW1084" s="14">
        <f>VLOOKUP($B1084,[2]Sheet3!$G:$CZ,34,0)</f>
        <v>0</v>
      </c>
      <c r="AX1084" s="14">
        <f>VLOOKUP($B1084,[2]Sheet3!$G:$CZ,35,0)</f>
        <v>0</v>
      </c>
      <c r="AY1084" s="14">
        <f>VLOOKUP($B1084,[2]Sheet3!$G:$CZ,36,0)</f>
        <v>0</v>
      </c>
      <c r="AZ1084" s="14">
        <f>VLOOKUP($B1084,[2]Sheet3!$G:$CZ,37,0)</f>
        <v>0</v>
      </c>
      <c r="BA1084" s="14">
        <f>VLOOKUP($B1084,[2]Sheet3!$G:$CZ,38,0)</f>
        <v>0</v>
      </c>
      <c r="BB1084" s="14">
        <f>VLOOKUP($B1084,[2]Sheet3!$G:$CZ,39,0)</f>
        <v>0</v>
      </c>
      <c r="BC1084" s="14">
        <f>VLOOKUP($B1084,[2]Sheet3!$G:$CZ,40,0)</f>
        <v>0</v>
      </c>
      <c r="BD1084" s="14">
        <f>VLOOKUP($B1084,[2]Sheet3!$G:$CZ,41,0)</f>
        <v>0</v>
      </c>
      <c r="BE1084" s="14">
        <f>VLOOKUP($B1084,[2]Sheet3!$G:$CZ,42,0)</f>
        <v>0</v>
      </c>
      <c r="BF1084" s="14">
        <f>VLOOKUP($B1084,[2]Sheet3!$G:$CZ,43,0)</f>
        <v>0</v>
      </c>
      <c r="BG1084" s="14">
        <f>VLOOKUP($B1084,[2]Sheet3!$G:$CZ,44,0)</f>
        <v>0</v>
      </c>
      <c r="BH1084" s="14">
        <f>VLOOKUP($B1084,[2]Sheet3!$G:$CZ,45,0)</f>
        <v>0</v>
      </c>
      <c r="BI1084" s="14">
        <f>VLOOKUP($B1084,[2]Sheet3!$G:$CZ,46,0)</f>
        <v>0</v>
      </c>
      <c r="BJ1084" s="14">
        <f>VLOOKUP($B1084,[2]Sheet3!$G:$CZ,47,0)</f>
        <v>0</v>
      </c>
      <c r="BK1084" s="14">
        <f>VLOOKUP($B1084,[2]Sheet3!$G:$CZ,48,0)</f>
        <v>0</v>
      </c>
      <c r="BL1084" s="14">
        <f>VLOOKUP($B1084,[2]Sheet3!$G:$CZ,49,0)</f>
        <v>0</v>
      </c>
      <c r="BM1084" s="14">
        <f>VLOOKUP($B1084,[2]Sheet3!$G:$CZ,50,0)</f>
        <v>0</v>
      </c>
      <c r="BN1084" s="14">
        <f>VLOOKUP($B1084,[2]Sheet3!$G:$CZ,51,0)</f>
        <v>0</v>
      </c>
      <c r="BO1084" s="14">
        <f>VLOOKUP($B1084,[2]Sheet3!$G:$CZ,52,0)</f>
        <v>0</v>
      </c>
      <c r="BP1084" s="14">
        <f>VLOOKUP($B1084,[2]Sheet3!$G:$CZ,53,0)</f>
        <v>0</v>
      </c>
      <c r="BQ1084" s="14">
        <f>VLOOKUP($B1084,[2]Sheet3!$G:$CZ,54,0)</f>
        <v>0</v>
      </c>
      <c r="BR1084" s="14">
        <f>VLOOKUP($B1084,[2]Sheet3!$G:$CZ,55,0)</f>
        <v>0</v>
      </c>
      <c r="BS1084" s="14">
        <f>VLOOKUP($B1084,[2]Sheet3!$G:$CZ,56,0)</f>
        <v>0</v>
      </c>
      <c r="BT1084" s="14">
        <f>VLOOKUP($B1084,[2]Sheet3!$G:$CZ,57,0)</f>
        <v>0</v>
      </c>
      <c r="BU1084" s="14">
        <f>VLOOKUP($B1084,[2]Sheet3!$G:$CZ,58,0)</f>
        <v>0</v>
      </c>
      <c r="BV1084" s="14">
        <f>VLOOKUP($B1084,[2]Sheet3!$G:$CZ,59,0)</f>
        <v>0</v>
      </c>
      <c r="BW1084" s="14">
        <f>VLOOKUP($B1084,[2]Sheet3!$G:$CZ,60,0)</f>
        <v>0</v>
      </c>
      <c r="BX1084" s="14">
        <f>VLOOKUP($B1084,[2]Sheet3!$G:$CZ,61,0)</f>
        <v>0</v>
      </c>
      <c r="BY1084" s="14">
        <f>VLOOKUP($B1084,[2]Sheet3!$G:$CZ,62,0)</f>
        <v>0</v>
      </c>
      <c r="BZ1084" s="14">
        <f>VLOOKUP($B1084,[2]Sheet3!$G:$CZ,63,0)</f>
        <v>0</v>
      </c>
      <c r="CA1084" s="14">
        <f>VLOOKUP($B1084,[2]Sheet3!$G:$CZ,64,0)</f>
        <v>0</v>
      </c>
      <c r="CB1084" s="14">
        <f>VLOOKUP($B1084,[2]Sheet3!$G:$CZ,65,0)</f>
        <v>0</v>
      </c>
      <c r="CC1084" s="14">
        <f>VLOOKUP($B1084,[2]Sheet3!$G:$CZ,66,0)</f>
        <v>0</v>
      </c>
      <c r="CD1084" s="14">
        <f>VLOOKUP($B1084,[2]Sheet3!$G:$CZ,67,0)</f>
        <v>0</v>
      </c>
      <c r="CE1084" s="14">
        <f>VLOOKUP($B1084,[2]Sheet3!$G:$CZ,68,0)</f>
        <v>0</v>
      </c>
      <c r="CF1084" s="14">
        <f>VLOOKUP($B1084,[2]Sheet3!$G:$CZ,69,0)</f>
        <v>0</v>
      </c>
      <c r="CG1084" s="14">
        <f>VLOOKUP($B1084,[2]Sheet3!$G:$CZ,70,0)</f>
        <v>0</v>
      </c>
      <c r="CH1084" s="14">
        <f>VLOOKUP($B1084,[2]Sheet3!$G:$CZ,71,0)</f>
        <v>0</v>
      </c>
      <c r="CI1084" s="14">
        <f>VLOOKUP($B1084,[2]Sheet3!$G:$CZ,72,0)</f>
        <v>0</v>
      </c>
      <c r="CJ1084" s="14">
        <f>VLOOKUP($B1084,[2]Sheet3!$G:$CZ,73,0)</f>
        <v>0</v>
      </c>
      <c r="CK1084" s="14">
        <f>VLOOKUP($B1084,[2]Sheet3!$G:$CZ,74,0)</f>
        <v>0</v>
      </c>
      <c r="CL1084" s="14">
        <f>VLOOKUP($B1084,[2]Sheet3!$G:$CZ,75,0)</f>
        <v>0</v>
      </c>
      <c r="CM1084" s="14">
        <f>VLOOKUP($B1084,[2]Sheet3!$G:$CZ,76,0)</f>
        <v>0</v>
      </c>
      <c r="CN1084" s="14">
        <f>VLOOKUP($B1084,[2]Sheet3!$G:$CZ,77,0)</f>
        <v>0</v>
      </c>
      <c r="CO1084" s="14">
        <f>VLOOKUP($B1084,[2]Sheet3!$G:$CZ,78,0)</f>
        <v>0</v>
      </c>
      <c r="CP1084" s="14">
        <f>VLOOKUP($B1084,[2]Sheet3!$G:$CZ,79,0)</f>
        <v>0</v>
      </c>
      <c r="CQ1084" s="14">
        <f>VLOOKUP($B1084,[2]Sheet3!$G:$CZ,80,0)</f>
        <v>0</v>
      </c>
      <c r="CR1084" s="14">
        <f>VLOOKUP($B1084,[2]Sheet3!$G:$CZ,81,0)</f>
        <v>0</v>
      </c>
      <c r="CS1084" s="14">
        <f>VLOOKUP($B1084,[2]Sheet3!$G:$CZ,82,0)</f>
        <v>0</v>
      </c>
      <c r="CT1084" s="14">
        <f>VLOOKUP($B1084,[2]Sheet3!$G:$CZ,83,0)</f>
        <v>0</v>
      </c>
      <c r="CU1084" s="14">
        <f>VLOOKUP($B1084,[2]Sheet3!$G:$CZ,84,0)</f>
        <v>0</v>
      </c>
      <c r="CV1084" s="14">
        <f>VLOOKUP($B1084,[2]Sheet3!$G:$CZ,85,0)</f>
        <v>0</v>
      </c>
      <c r="CW1084" s="14">
        <f>VLOOKUP($B1084,[2]Sheet3!$G:$CZ,86,0)</f>
        <v>0</v>
      </c>
      <c r="CX1084" s="14">
        <f>VLOOKUP($B1084,[2]Sheet3!$G:$CZ,87,0)</f>
        <v>0</v>
      </c>
      <c r="CY1084" s="14">
        <f>VLOOKUP($B1084,[2]Sheet3!$G:$CZ,88,0)</f>
        <v>0</v>
      </c>
      <c r="CZ1084" s="14">
        <f>VLOOKUP($B1084,[2]Sheet3!$G:$CZ,89,0)</f>
        <v>0</v>
      </c>
      <c r="DA1084" s="14">
        <f>VLOOKUP($B1084,[2]Sheet3!$G:$CZ,90,0)</f>
        <v>0</v>
      </c>
      <c r="DB1084" s="14">
        <f>VLOOKUP($B1084,[2]Sheet3!$G:$CZ,91,0)</f>
        <v>0</v>
      </c>
      <c r="DC1084" s="14">
        <f>VLOOKUP($B1084,[2]Sheet3!$G:$CZ,92,0)</f>
        <v>0</v>
      </c>
      <c r="DD1084" s="14">
        <f>VLOOKUP($B1084,[2]Sheet3!$G:$CZ,93,0)</f>
        <v>0</v>
      </c>
      <c r="DE1084" s="14">
        <f>VLOOKUP($B1084,[2]Sheet3!$G:$CZ,94,0)</f>
        <v>0</v>
      </c>
      <c r="DF1084" s="14">
        <f>VLOOKUP($B1084,[2]Sheet3!$G:$CZ,95,0)</f>
        <v>0</v>
      </c>
      <c r="DG1084" s="14">
        <f>VLOOKUP($B1084,[2]Sheet3!$G:$CZ,96,0)</f>
        <v>0</v>
      </c>
      <c r="DH1084" s="14">
        <f>VLOOKUP($B1084,[2]Sheet3!$G:$CZ,97,0)</f>
        <v>0</v>
      </c>
      <c r="DI1084" s="14">
        <f>VLOOKUP($B1084,[2]Sheet3!$G:$CZ,98,0)</f>
        <v>0</v>
      </c>
    </row>
    <row r="1085" spans="1:113" x14ac:dyDescent="0.3">
      <c r="A1085" s="9" t="str">
        <f t="shared" si="50"/>
        <v>E53282</v>
      </c>
      <c r="B1085" s="15" t="s">
        <v>422</v>
      </c>
      <c r="C1085" s="15" t="s">
        <v>444</v>
      </c>
      <c r="F1085" s="7" t="s">
        <v>15</v>
      </c>
      <c r="G1085" s="12" t="s">
        <v>4577</v>
      </c>
      <c r="H1085" s="12" t="str">
        <f>VLOOKUP($B1085,[1]Sheet1!$A:$G,5,0)</f>
        <v>faiyaz.khan@redingtongroup.com</v>
      </c>
      <c r="I1085" s="12" t="str">
        <f>VLOOKUP($B1085,[1]Sheet1!$A:$G,7,0)</f>
        <v>jaswinder.singh@redingtongroup.com</v>
      </c>
      <c r="J1085" s="12" t="s">
        <v>82</v>
      </c>
      <c r="K1085" s="7"/>
      <c r="L1085" s="7"/>
      <c r="M1085" s="8"/>
      <c r="N1085" s="7" t="str">
        <f t="shared" si="48"/>
        <v>faiyaz.khan@redingtongroup.com; jaswinder.singh@redingtongroup.com; nilesh.phirke@redingtongroup.com;christopher.joseph@redingtongroup.com</v>
      </c>
      <c r="O1085" s="7" t="str">
        <f t="shared" si="49"/>
        <v>E53282</v>
      </c>
      <c r="P1085" s="8" t="s">
        <v>5215</v>
      </c>
      <c r="Q1085" s="14">
        <f>VLOOKUP($B1085,[2]Sheet3!$G:$CZ,2,0)</f>
        <v>2400308198</v>
      </c>
      <c r="R1085" s="14">
        <f>VLOOKUP($B1085,[2]Sheet3!$G:$CZ,3,0)</f>
        <v>2400299267</v>
      </c>
      <c r="S1085" s="14">
        <f>VLOOKUP($B1085,[2]Sheet3!$G:$CZ,4,0)</f>
        <v>2400302005</v>
      </c>
      <c r="T1085" s="14">
        <f>VLOOKUP($B1085,[2]Sheet3!$G:$CZ,5,0)</f>
        <v>0</v>
      </c>
      <c r="U1085" s="14">
        <f>VLOOKUP($B1085,[2]Sheet3!$G:$CZ,6,0)</f>
        <v>0</v>
      </c>
      <c r="V1085" s="14">
        <f>VLOOKUP($B1085,[2]Sheet3!$G:$CZ,7,0)</f>
        <v>0</v>
      </c>
      <c r="W1085" s="14">
        <f>VLOOKUP($B1085,[2]Sheet3!$G:$CZ,8,0)</f>
        <v>0</v>
      </c>
      <c r="X1085" s="14">
        <f>VLOOKUP($B1085,[2]Sheet3!$G:$CZ,9,0)</f>
        <v>0</v>
      </c>
      <c r="Y1085" s="14">
        <f>VLOOKUP($B1085,[2]Sheet3!$G:$CZ,10,0)</f>
        <v>0</v>
      </c>
      <c r="Z1085" s="14">
        <f>VLOOKUP($B1085,[2]Sheet3!$G:$CZ,11,0)</f>
        <v>0</v>
      </c>
      <c r="AA1085" s="14">
        <f>VLOOKUP($B1085,[2]Sheet3!$G:$CZ,12,0)</f>
        <v>0</v>
      </c>
      <c r="AB1085" s="14">
        <f>VLOOKUP($B1085,[2]Sheet3!$G:$CZ,13,0)</f>
        <v>0</v>
      </c>
      <c r="AC1085" s="14">
        <f>VLOOKUP($B1085,[2]Sheet3!$G:$CZ,14,0)</f>
        <v>0</v>
      </c>
      <c r="AD1085" s="14">
        <f>VLOOKUP($B1085,[2]Sheet3!$G:$CZ,15,0)</f>
        <v>0</v>
      </c>
      <c r="AE1085" s="14">
        <f>VLOOKUP($B1085,[2]Sheet3!$G:$CZ,16,0)</f>
        <v>0</v>
      </c>
      <c r="AF1085" s="14">
        <f>VLOOKUP($B1085,[2]Sheet3!$G:$CZ,17,0)</f>
        <v>0</v>
      </c>
      <c r="AG1085" s="14">
        <f>VLOOKUP($B1085,[2]Sheet3!$G:$CZ,18,0)</f>
        <v>0</v>
      </c>
      <c r="AH1085" s="14">
        <f>VLOOKUP($B1085,[2]Sheet3!$G:$CZ,19,0)</f>
        <v>0</v>
      </c>
      <c r="AI1085" s="14">
        <f>VLOOKUP($B1085,[2]Sheet3!$G:$CZ,20,0)</f>
        <v>0</v>
      </c>
      <c r="AJ1085" s="14">
        <f>VLOOKUP($B1085,[2]Sheet3!$G:$CZ,21,0)</f>
        <v>0</v>
      </c>
      <c r="AK1085" s="14">
        <f>VLOOKUP($B1085,[2]Sheet3!$G:$CZ,22,0)</f>
        <v>0</v>
      </c>
      <c r="AL1085" s="14">
        <f>VLOOKUP($B1085,[2]Sheet3!$G:$CZ,23,0)</f>
        <v>0</v>
      </c>
      <c r="AM1085" s="14">
        <f>VLOOKUP($B1085,[2]Sheet3!$G:$CZ,24,0)</f>
        <v>0</v>
      </c>
      <c r="AN1085" s="14">
        <f>VLOOKUP($B1085,[2]Sheet3!$G:$CZ,25,0)</f>
        <v>0</v>
      </c>
      <c r="AO1085" s="14">
        <f>VLOOKUP($B1085,[2]Sheet3!$G:$CZ,26,0)</f>
        <v>0</v>
      </c>
      <c r="AP1085" s="14">
        <f>VLOOKUP($B1085,[2]Sheet3!$G:$CZ,27,0)</f>
        <v>0</v>
      </c>
      <c r="AQ1085" s="14">
        <f>VLOOKUP($B1085,[2]Sheet3!$G:$CZ,28,0)</f>
        <v>0</v>
      </c>
      <c r="AR1085" s="14">
        <f>VLOOKUP($B1085,[2]Sheet3!$G:$CZ,29,0)</f>
        <v>0</v>
      </c>
      <c r="AS1085" s="14">
        <f>VLOOKUP($B1085,[2]Sheet3!$G:$CZ,30,0)</f>
        <v>0</v>
      </c>
      <c r="AT1085" s="14">
        <f>VLOOKUP($B1085,[2]Sheet3!$G:$CZ,31,0)</f>
        <v>0</v>
      </c>
      <c r="AU1085" s="14">
        <f>VLOOKUP($B1085,[2]Sheet3!$G:$CZ,32,0)</f>
        <v>0</v>
      </c>
      <c r="AV1085" s="14">
        <f>VLOOKUP($B1085,[2]Sheet3!$G:$CZ,33,0)</f>
        <v>0</v>
      </c>
      <c r="AW1085" s="14">
        <f>VLOOKUP($B1085,[2]Sheet3!$G:$CZ,34,0)</f>
        <v>0</v>
      </c>
      <c r="AX1085" s="14">
        <f>VLOOKUP($B1085,[2]Sheet3!$G:$CZ,35,0)</f>
        <v>0</v>
      </c>
      <c r="AY1085" s="14">
        <f>VLOOKUP($B1085,[2]Sheet3!$G:$CZ,36,0)</f>
        <v>0</v>
      </c>
      <c r="AZ1085" s="14">
        <f>VLOOKUP($B1085,[2]Sheet3!$G:$CZ,37,0)</f>
        <v>0</v>
      </c>
      <c r="BA1085" s="14">
        <f>VLOOKUP($B1085,[2]Sheet3!$G:$CZ,38,0)</f>
        <v>0</v>
      </c>
      <c r="BB1085" s="14">
        <f>VLOOKUP($B1085,[2]Sheet3!$G:$CZ,39,0)</f>
        <v>0</v>
      </c>
      <c r="BC1085" s="14">
        <f>VLOOKUP($B1085,[2]Sheet3!$G:$CZ,40,0)</f>
        <v>0</v>
      </c>
      <c r="BD1085" s="14">
        <f>VLOOKUP($B1085,[2]Sheet3!$G:$CZ,41,0)</f>
        <v>0</v>
      </c>
      <c r="BE1085" s="14">
        <f>VLOOKUP($B1085,[2]Sheet3!$G:$CZ,42,0)</f>
        <v>0</v>
      </c>
      <c r="BF1085" s="14">
        <f>VLOOKUP($B1085,[2]Sheet3!$G:$CZ,43,0)</f>
        <v>0</v>
      </c>
      <c r="BG1085" s="14">
        <f>VLOOKUP($B1085,[2]Sheet3!$G:$CZ,44,0)</f>
        <v>0</v>
      </c>
      <c r="BH1085" s="14">
        <f>VLOOKUP($B1085,[2]Sheet3!$G:$CZ,45,0)</f>
        <v>0</v>
      </c>
      <c r="BI1085" s="14">
        <f>VLOOKUP($B1085,[2]Sheet3!$G:$CZ,46,0)</f>
        <v>0</v>
      </c>
      <c r="BJ1085" s="14">
        <f>VLOOKUP($B1085,[2]Sheet3!$G:$CZ,47,0)</f>
        <v>0</v>
      </c>
      <c r="BK1085" s="14">
        <f>VLOOKUP($B1085,[2]Sheet3!$G:$CZ,48,0)</f>
        <v>0</v>
      </c>
      <c r="BL1085" s="14">
        <f>VLOOKUP($B1085,[2]Sheet3!$G:$CZ,49,0)</f>
        <v>0</v>
      </c>
      <c r="BM1085" s="14">
        <f>VLOOKUP($B1085,[2]Sheet3!$G:$CZ,50,0)</f>
        <v>0</v>
      </c>
      <c r="BN1085" s="14">
        <f>VLOOKUP($B1085,[2]Sheet3!$G:$CZ,51,0)</f>
        <v>0</v>
      </c>
      <c r="BO1085" s="14">
        <f>VLOOKUP($B1085,[2]Sheet3!$G:$CZ,52,0)</f>
        <v>0</v>
      </c>
      <c r="BP1085" s="14">
        <f>VLOOKUP($B1085,[2]Sheet3!$G:$CZ,53,0)</f>
        <v>0</v>
      </c>
      <c r="BQ1085" s="14">
        <f>VLOOKUP($B1085,[2]Sheet3!$G:$CZ,54,0)</f>
        <v>0</v>
      </c>
      <c r="BR1085" s="14">
        <f>VLOOKUP($B1085,[2]Sheet3!$G:$CZ,55,0)</f>
        <v>0</v>
      </c>
      <c r="BS1085" s="14">
        <f>VLOOKUP($B1085,[2]Sheet3!$G:$CZ,56,0)</f>
        <v>0</v>
      </c>
      <c r="BT1085" s="14">
        <f>VLOOKUP($B1085,[2]Sheet3!$G:$CZ,57,0)</f>
        <v>0</v>
      </c>
      <c r="BU1085" s="14">
        <f>VLOOKUP($B1085,[2]Sheet3!$G:$CZ,58,0)</f>
        <v>0</v>
      </c>
      <c r="BV1085" s="14">
        <f>VLOOKUP($B1085,[2]Sheet3!$G:$CZ,59,0)</f>
        <v>0</v>
      </c>
      <c r="BW1085" s="14">
        <f>VLOOKUP($B1085,[2]Sheet3!$G:$CZ,60,0)</f>
        <v>0</v>
      </c>
      <c r="BX1085" s="14">
        <f>VLOOKUP($B1085,[2]Sheet3!$G:$CZ,61,0)</f>
        <v>0</v>
      </c>
      <c r="BY1085" s="14">
        <f>VLOOKUP($B1085,[2]Sheet3!$G:$CZ,62,0)</f>
        <v>0</v>
      </c>
      <c r="BZ1085" s="14">
        <f>VLOOKUP($B1085,[2]Sheet3!$G:$CZ,63,0)</f>
        <v>0</v>
      </c>
      <c r="CA1085" s="14">
        <f>VLOOKUP($B1085,[2]Sheet3!$G:$CZ,64,0)</f>
        <v>0</v>
      </c>
      <c r="CB1085" s="14">
        <f>VLOOKUP($B1085,[2]Sheet3!$G:$CZ,65,0)</f>
        <v>0</v>
      </c>
      <c r="CC1085" s="14">
        <f>VLOOKUP($B1085,[2]Sheet3!$G:$CZ,66,0)</f>
        <v>0</v>
      </c>
      <c r="CD1085" s="14">
        <f>VLOOKUP($B1085,[2]Sheet3!$G:$CZ,67,0)</f>
        <v>0</v>
      </c>
      <c r="CE1085" s="14">
        <f>VLOOKUP($B1085,[2]Sheet3!$G:$CZ,68,0)</f>
        <v>0</v>
      </c>
      <c r="CF1085" s="14">
        <f>VLOOKUP($B1085,[2]Sheet3!$G:$CZ,69,0)</f>
        <v>0</v>
      </c>
      <c r="CG1085" s="14">
        <f>VLOOKUP($B1085,[2]Sheet3!$G:$CZ,70,0)</f>
        <v>0</v>
      </c>
      <c r="CH1085" s="14">
        <f>VLOOKUP($B1085,[2]Sheet3!$G:$CZ,71,0)</f>
        <v>0</v>
      </c>
      <c r="CI1085" s="14">
        <f>VLOOKUP($B1085,[2]Sheet3!$G:$CZ,72,0)</f>
        <v>0</v>
      </c>
      <c r="CJ1085" s="14">
        <f>VLOOKUP($B1085,[2]Sheet3!$G:$CZ,73,0)</f>
        <v>0</v>
      </c>
      <c r="CK1085" s="14">
        <f>VLOOKUP($B1085,[2]Sheet3!$G:$CZ,74,0)</f>
        <v>0</v>
      </c>
      <c r="CL1085" s="14">
        <f>VLOOKUP($B1085,[2]Sheet3!$G:$CZ,75,0)</f>
        <v>0</v>
      </c>
      <c r="CM1085" s="14">
        <f>VLOOKUP($B1085,[2]Sheet3!$G:$CZ,76,0)</f>
        <v>0</v>
      </c>
      <c r="CN1085" s="14">
        <f>VLOOKUP($B1085,[2]Sheet3!$G:$CZ,77,0)</f>
        <v>0</v>
      </c>
      <c r="CO1085" s="14">
        <f>VLOOKUP($B1085,[2]Sheet3!$G:$CZ,78,0)</f>
        <v>0</v>
      </c>
      <c r="CP1085" s="14">
        <f>VLOOKUP($B1085,[2]Sheet3!$G:$CZ,79,0)</f>
        <v>0</v>
      </c>
      <c r="CQ1085" s="14">
        <f>VLOOKUP($B1085,[2]Sheet3!$G:$CZ,80,0)</f>
        <v>0</v>
      </c>
      <c r="CR1085" s="14">
        <f>VLOOKUP($B1085,[2]Sheet3!$G:$CZ,81,0)</f>
        <v>0</v>
      </c>
      <c r="CS1085" s="14">
        <f>VLOOKUP($B1085,[2]Sheet3!$G:$CZ,82,0)</f>
        <v>0</v>
      </c>
      <c r="CT1085" s="14">
        <f>VLOOKUP($B1085,[2]Sheet3!$G:$CZ,83,0)</f>
        <v>0</v>
      </c>
      <c r="CU1085" s="14">
        <f>VLOOKUP($B1085,[2]Sheet3!$G:$CZ,84,0)</f>
        <v>0</v>
      </c>
      <c r="CV1085" s="14">
        <f>VLOOKUP($B1085,[2]Sheet3!$G:$CZ,85,0)</f>
        <v>0</v>
      </c>
      <c r="CW1085" s="14">
        <f>VLOOKUP($B1085,[2]Sheet3!$G:$CZ,86,0)</f>
        <v>0</v>
      </c>
      <c r="CX1085" s="14">
        <f>VLOOKUP($B1085,[2]Sheet3!$G:$CZ,87,0)</f>
        <v>0</v>
      </c>
      <c r="CY1085" s="14">
        <f>VLOOKUP($B1085,[2]Sheet3!$G:$CZ,88,0)</f>
        <v>0</v>
      </c>
      <c r="CZ1085" s="14">
        <f>VLOOKUP($B1085,[2]Sheet3!$G:$CZ,89,0)</f>
        <v>0</v>
      </c>
      <c r="DA1085" s="14">
        <f>VLOOKUP($B1085,[2]Sheet3!$G:$CZ,90,0)</f>
        <v>0</v>
      </c>
      <c r="DB1085" s="14">
        <f>VLOOKUP($B1085,[2]Sheet3!$G:$CZ,91,0)</f>
        <v>0</v>
      </c>
      <c r="DC1085" s="14">
        <f>VLOOKUP($B1085,[2]Sheet3!$G:$CZ,92,0)</f>
        <v>0</v>
      </c>
      <c r="DD1085" s="14">
        <f>VLOOKUP($B1085,[2]Sheet3!$G:$CZ,93,0)</f>
        <v>0</v>
      </c>
      <c r="DE1085" s="14">
        <f>VLOOKUP($B1085,[2]Sheet3!$G:$CZ,94,0)</f>
        <v>0</v>
      </c>
      <c r="DF1085" s="14">
        <f>VLOOKUP($B1085,[2]Sheet3!$G:$CZ,95,0)</f>
        <v>0</v>
      </c>
      <c r="DG1085" s="14">
        <f>VLOOKUP($B1085,[2]Sheet3!$G:$CZ,96,0)</f>
        <v>0</v>
      </c>
      <c r="DH1085" s="14">
        <f>VLOOKUP($B1085,[2]Sheet3!$G:$CZ,97,0)</f>
        <v>0</v>
      </c>
      <c r="DI1085" s="14">
        <f>VLOOKUP($B1085,[2]Sheet3!$G:$CZ,98,0)</f>
        <v>0</v>
      </c>
    </row>
    <row r="1086" spans="1:113" x14ac:dyDescent="0.3">
      <c r="A1086" s="9" t="str">
        <f t="shared" si="50"/>
        <v>E53306</v>
      </c>
      <c r="B1086" s="15" t="s">
        <v>110</v>
      </c>
      <c r="C1086" s="15" t="s">
        <v>111</v>
      </c>
      <c r="F1086" s="7" t="s">
        <v>15</v>
      </c>
      <c r="G1086" s="12" t="s">
        <v>4578</v>
      </c>
      <c r="H1086" s="12" t="str">
        <f>VLOOKUP($B1086,[1]Sheet1!$A:$G,5,0)</f>
        <v>abhinav.kumar@redingtongroup.com</v>
      </c>
      <c r="I1086" s="12" t="str">
        <f>VLOOKUP($B1086,[1]Sheet1!$A:$G,7,0)</f>
        <v>jaswinder.singh@redingtongroup.com</v>
      </c>
      <c r="J1086" s="12" t="s">
        <v>82</v>
      </c>
      <c r="K1086" s="7"/>
      <c r="L1086" s="7"/>
      <c r="M1086" s="8"/>
      <c r="N1086" s="7" t="str">
        <f t="shared" si="48"/>
        <v>abhinav.kumar@redingtongroup.com; jaswinder.singh@redingtongroup.com; nilesh.phirke@redingtongroup.com;christopher.joseph@redingtongroup.com</v>
      </c>
      <c r="O1086" s="7" t="str">
        <f t="shared" si="49"/>
        <v>E53306</v>
      </c>
      <c r="P1086" s="8" t="s">
        <v>5215</v>
      </c>
      <c r="Q1086" s="14">
        <f>VLOOKUP($B1086,[2]Sheet3!$G:$CZ,2,0)</f>
        <v>2400308181</v>
      </c>
      <c r="R1086" s="14">
        <f>VLOOKUP($B1086,[2]Sheet3!$G:$CZ,3,0)</f>
        <v>2400302014</v>
      </c>
      <c r="S1086" s="14">
        <f>VLOOKUP($B1086,[2]Sheet3!$G:$CZ,4,0)</f>
        <v>2400308182</v>
      </c>
      <c r="T1086" s="14">
        <f>VLOOKUP($B1086,[2]Sheet3!$G:$CZ,5,0)</f>
        <v>0</v>
      </c>
      <c r="U1086" s="14">
        <f>VLOOKUP($B1086,[2]Sheet3!$G:$CZ,6,0)</f>
        <v>0</v>
      </c>
      <c r="V1086" s="14">
        <f>VLOOKUP($B1086,[2]Sheet3!$G:$CZ,7,0)</f>
        <v>0</v>
      </c>
      <c r="W1086" s="14">
        <f>VLOOKUP($B1086,[2]Sheet3!$G:$CZ,8,0)</f>
        <v>0</v>
      </c>
      <c r="X1086" s="14">
        <f>VLOOKUP($B1086,[2]Sheet3!$G:$CZ,9,0)</f>
        <v>0</v>
      </c>
      <c r="Y1086" s="14">
        <f>VLOOKUP($B1086,[2]Sheet3!$G:$CZ,10,0)</f>
        <v>0</v>
      </c>
      <c r="Z1086" s="14">
        <f>VLOOKUP($B1086,[2]Sheet3!$G:$CZ,11,0)</f>
        <v>0</v>
      </c>
      <c r="AA1086" s="14">
        <f>VLOOKUP($B1086,[2]Sheet3!$G:$CZ,12,0)</f>
        <v>0</v>
      </c>
      <c r="AB1086" s="14">
        <f>VLOOKUP($B1086,[2]Sheet3!$G:$CZ,13,0)</f>
        <v>0</v>
      </c>
      <c r="AC1086" s="14">
        <f>VLOOKUP($B1086,[2]Sheet3!$G:$CZ,14,0)</f>
        <v>0</v>
      </c>
      <c r="AD1086" s="14">
        <f>VLOOKUP($B1086,[2]Sheet3!$G:$CZ,15,0)</f>
        <v>0</v>
      </c>
      <c r="AE1086" s="14">
        <f>VLOOKUP($B1086,[2]Sheet3!$G:$CZ,16,0)</f>
        <v>0</v>
      </c>
      <c r="AF1086" s="14">
        <f>VLOOKUP($B1086,[2]Sheet3!$G:$CZ,17,0)</f>
        <v>0</v>
      </c>
      <c r="AG1086" s="14">
        <f>VLOOKUP($B1086,[2]Sheet3!$G:$CZ,18,0)</f>
        <v>0</v>
      </c>
      <c r="AH1086" s="14">
        <f>VLOOKUP($B1086,[2]Sheet3!$G:$CZ,19,0)</f>
        <v>0</v>
      </c>
      <c r="AI1086" s="14">
        <f>VLOOKUP($B1086,[2]Sheet3!$G:$CZ,20,0)</f>
        <v>0</v>
      </c>
      <c r="AJ1086" s="14">
        <f>VLOOKUP($B1086,[2]Sheet3!$G:$CZ,21,0)</f>
        <v>0</v>
      </c>
      <c r="AK1086" s="14">
        <f>VLOOKUP($B1086,[2]Sheet3!$G:$CZ,22,0)</f>
        <v>0</v>
      </c>
      <c r="AL1086" s="14">
        <f>VLOOKUP($B1086,[2]Sheet3!$G:$CZ,23,0)</f>
        <v>0</v>
      </c>
      <c r="AM1086" s="14">
        <f>VLOOKUP($B1086,[2]Sheet3!$G:$CZ,24,0)</f>
        <v>0</v>
      </c>
      <c r="AN1086" s="14">
        <f>VLOOKUP($B1086,[2]Sheet3!$G:$CZ,25,0)</f>
        <v>0</v>
      </c>
      <c r="AO1086" s="14">
        <f>VLOOKUP($B1086,[2]Sheet3!$G:$CZ,26,0)</f>
        <v>0</v>
      </c>
      <c r="AP1086" s="14">
        <f>VLOOKUP($B1086,[2]Sheet3!$G:$CZ,27,0)</f>
        <v>0</v>
      </c>
      <c r="AQ1086" s="14">
        <f>VLOOKUP($B1086,[2]Sheet3!$G:$CZ,28,0)</f>
        <v>0</v>
      </c>
      <c r="AR1086" s="14">
        <f>VLOOKUP($B1086,[2]Sheet3!$G:$CZ,29,0)</f>
        <v>0</v>
      </c>
      <c r="AS1086" s="14">
        <f>VLOOKUP($B1086,[2]Sheet3!$G:$CZ,30,0)</f>
        <v>0</v>
      </c>
      <c r="AT1086" s="14">
        <f>VLOOKUP($B1086,[2]Sheet3!$G:$CZ,31,0)</f>
        <v>0</v>
      </c>
      <c r="AU1086" s="14">
        <f>VLOOKUP($B1086,[2]Sheet3!$G:$CZ,32,0)</f>
        <v>0</v>
      </c>
      <c r="AV1086" s="14">
        <f>VLOOKUP($B1086,[2]Sheet3!$G:$CZ,33,0)</f>
        <v>0</v>
      </c>
      <c r="AW1086" s="14">
        <f>VLOOKUP($B1086,[2]Sheet3!$G:$CZ,34,0)</f>
        <v>0</v>
      </c>
      <c r="AX1086" s="14">
        <f>VLOOKUP($B1086,[2]Sheet3!$G:$CZ,35,0)</f>
        <v>0</v>
      </c>
      <c r="AY1086" s="14">
        <f>VLOOKUP($B1086,[2]Sheet3!$G:$CZ,36,0)</f>
        <v>0</v>
      </c>
      <c r="AZ1086" s="14">
        <f>VLOOKUP($B1086,[2]Sheet3!$G:$CZ,37,0)</f>
        <v>0</v>
      </c>
      <c r="BA1086" s="14">
        <f>VLOOKUP($B1086,[2]Sheet3!$G:$CZ,38,0)</f>
        <v>0</v>
      </c>
      <c r="BB1086" s="14">
        <f>VLOOKUP($B1086,[2]Sheet3!$G:$CZ,39,0)</f>
        <v>0</v>
      </c>
      <c r="BC1086" s="14">
        <f>VLOOKUP($B1086,[2]Sheet3!$G:$CZ,40,0)</f>
        <v>0</v>
      </c>
      <c r="BD1086" s="14">
        <f>VLOOKUP($B1086,[2]Sheet3!$G:$CZ,41,0)</f>
        <v>0</v>
      </c>
      <c r="BE1086" s="14">
        <f>VLOOKUP($B1086,[2]Sheet3!$G:$CZ,42,0)</f>
        <v>0</v>
      </c>
      <c r="BF1086" s="14">
        <f>VLOOKUP($B1086,[2]Sheet3!$G:$CZ,43,0)</f>
        <v>0</v>
      </c>
      <c r="BG1086" s="14">
        <f>VLOOKUP($B1086,[2]Sheet3!$G:$CZ,44,0)</f>
        <v>0</v>
      </c>
      <c r="BH1086" s="14">
        <f>VLOOKUP($B1086,[2]Sheet3!$G:$CZ,45,0)</f>
        <v>0</v>
      </c>
      <c r="BI1086" s="14">
        <f>VLOOKUP($B1086,[2]Sheet3!$G:$CZ,46,0)</f>
        <v>0</v>
      </c>
      <c r="BJ1086" s="14">
        <f>VLOOKUP($B1086,[2]Sheet3!$G:$CZ,47,0)</f>
        <v>0</v>
      </c>
      <c r="BK1086" s="14">
        <f>VLOOKUP($B1086,[2]Sheet3!$G:$CZ,48,0)</f>
        <v>0</v>
      </c>
      <c r="BL1086" s="14">
        <f>VLOOKUP($B1086,[2]Sheet3!$G:$CZ,49,0)</f>
        <v>0</v>
      </c>
      <c r="BM1086" s="14">
        <f>VLOOKUP($B1086,[2]Sheet3!$G:$CZ,50,0)</f>
        <v>0</v>
      </c>
      <c r="BN1086" s="14">
        <f>VLOOKUP($B1086,[2]Sheet3!$G:$CZ,51,0)</f>
        <v>0</v>
      </c>
      <c r="BO1086" s="14">
        <f>VLOOKUP($B1086,[2]Sheet3!$G:$CZ,52,0)</f>
        <v>0</v>
      </c>
      <c r="BP1086" s="14">
        <f>VLOOKUP($B1086,[2]Sheet3!$G:$CZ,53,0)</f>
        <v>0</v>
      </c>
      <c r="BQ1086" s="14">
        <f>VLOOKUP($B1086,[2]Sheet3!$G:$CZ,54,0)</f>
        <v>0</v>
      </c>
      <c r="BR1086" s="14">
        <f>VLOOKUP($B1086,[2]Sheet3!$G:$CZ,55,0)</f>
        <v>0</v>
      </c>
      <c r="BS1086" s="14">
        <f>VLOOKUP($B1086,[2]Sheet3!$G:$CZ,56,0)</f>
        <v>0</v>
      </c>
      <c r="BT1086" s="14">
        <f>VLOOKUP($B1086,[2]Sheet3!$G:$CZ,57,0)</f>
        <v>0</v>
      </c>
      <c r="BU1086" s="14">
        <f>VLOOKUP($B1086,[2]Sheet3!$G:$CZ,58,0)</f>
        <v>0</v>
      </c>
      <c r="BV1086" s="14">
        <f>VLOOKUP($B1086,[2]Sheet3!$G:$CZ,59,0)</f>
        <v>0</v>
      </c>
      <c r="BW1086" s="14">
        <f>VLOOKUP($B1086,[2]Sheet3!$G:$CZ,60,0)</f>
        <v>0</v>
      </c>
      <c r="BX1086" s="14">
        <f>VLOOKUP($B1086,[2]Sheet3!$G:$CZ,61,0)</f>
        <v>0</v>
      </c>
      <c r="BY1086" s="14">
        <f>VLOOKUP($B1086,[2]Sheet3!$G:$CZ,62,0)</f>
        <v>0</v>
      </c>
      <c r="BZ1086" s="14">
        <f>VLOOKUP($B1086,[2]Sheet3!$G:$CZ,63,0)</f>
        <v>0</v>
      </c>
      <c r="CA1086" s="14">
        <f>VLOOKUP($B1086,[2]Sheet3!$G:$CZ,64,0)</f>
        <v>0</v>
      </c>
      <c r="CB1086" s="14">
        <f>VLOOKUP($B1086,[2]Sheet3!$G:$CZ,65,0)</f>
        <v>0</v>
      </c>
      <c r="CC1086" s="14">
        <f>VLOOKUP($B1086,[2]Sheet3!$G:$CZ,66,0)</f>
        <v>0</v>
      </c>
      <c r="CD1086" s="14">
        <f>VLOOKUP($B1086,[2]Sheet3!$G:$CZ,67,0)</f>
        <v>0</v>
      </c>
      <c r="CE1086" s="14">
        <f>VLOOKUP($B1086,[2]Sheet3!$G:$CZ,68,0)</f>
        <v>0</v>
      </c>
      <c r="CF1086" s="14">
        <f>VLOOKUP($B1086,[2]Sheet3!$G:$CZ,69,0)</f>
        <v>0</v>
      </c>
      <c r="CG1086" s="14">
        <f>VLOOKUP($B1086,[2]Sheet3!$G:$CZ,70,0)</f>
        <v>0</v>
      </c>
      <c r="CH1086" s="14">
        <f>VLOOKUP($B1086,[2]Sheet3!$G:$CZ,71,0)</f>
        <v>0</v>
      </c>
      <c r="CI1086" s="14">
        <f>VLOOKUP($B1086,[2]Sheet3!$G:$CZ,72,0)</f>
        <v>0</v>
      </c>
      <c r="CJ1086" s="14">
        <f>VLOOKUP($B1086,[2]Sheet3!$G:$CZ,73,0)</f>
        <v>0</v>
      </c>
      <c r="CK1086" s="14">
        <f>VLOOKUP($B1086,[2]Sheet3!$G:$CZ,74,0)</f>
        <v>0</v>
      </c>
      <c r="CL1086" s="14">
        <f>VLOOKUP($B1086,[2]Sheet3!$G:$CZ,75,0)</f>
        <v>0</v>
      </c>
      <c r="CM1086" s="14">
        <f>VLOOKUP($B1086,[2]Sheet3!$G:$CZ,76,0)</f>
        <v>0</v>
      </c>
      <c r="CN1086" s="14">
        <f>VLOOKUP($B1086,[2]Sheet3!$G:$CZ,77,0)</f>
        <v>0</v>
      </c>
      <c r="CO1086" s="14">
        <f>VLOOKUP($B1086,[2]Sheet3!$G:$CZ,78,0)</f>
        <v>0</v>
      </c>
      <c r="CP1086" s="14">
        <f>VLOOKUP($B1086,[2]Sheet3!$G:$CZ,79,0)</f>
        <v>0</v>
      </c>
      <c r="CQ1086" s="14">
        <f>VLOOKUP($B1086,[2]Sheet3!$G:$CZ,80,0)</f>
        <v>0</v>
      </c>
      <c r="CR1086" s="14">
        <f>VLOOKUP($B1086,[2]Sheet3!$G:$CZ,81,0)</f>
        <v>0</v>
      </c>
      <c r="CS1086" s="14">
        <f>VLOOKUP($B1086,[2]Sheet3!$G:$CZ,82,0)</f>
        <v>0</v>
      </c>
      <c r="CT1086" s="14">
        <f>VLOOKUP($B1086,[2]Sheet3!$G:$CZ,83,0)</f>
        <v>0</v>
      </c>
      <c r="CU1086" s="14">
        <f>VLOOKUP($B1086,[2]Sheet3!$G:$CZ,84,0)</f>
        <v>0</v>
      </c>
      <c r="CV1086" s="14">
        <f>VLOOKUP($B1086,[2]Sheet3!$G:$CZ,85,0)</f>
        <v>0</v>
      </c>
      <c r="CW1086" s="14">
        <f>VLOOKUP($B1086,[2]Sheet3!$G:$CZ,86,0)</f>
        <v>0</v>
      </c>
      <c r="CX1086" s="14">
        <f>VLOOKUP($B1086,[2]Sheet3!$G:$CZ,87,0)</f>
        <v>0</v>
      </c>
      <c r="CY1086" s="14">
        <f>VLOOKUP($B1086,[2]Sheet3!$G:$CZ,88,0)</f>
        <v>0</v>
      </c>
      <c r="CZ1086" s="14">
        <f>VLOOKUP($B1086,[2]Sheet3!$G:$CZ,89,0)</f>
        <v>0</v>
      </c>
      <c r="DA1086" s="14">
        <f>VLOOKUP($B1086,[2]Sheet3!$G:$CZ,90,0)</f>
        <v>0</v>
      </c>
      <c r="DB1086" s="14">
        <f>VLOOKUP($B1086,[2]Sheet3!$G:$CZ,91,0)</f>
        <v>0</v>
      </c>
      <c r="DC1086" s="14">
        <f>VLOOKUP($B1086,[2]Sheet3!$G:$CZ,92,0)</f>
        <v>0</v>
      </c>
      <c r="DD1086" s="14">
        <f>VLOOKUP($B1086,[2]Sheet3!$G:$CZ,93,0)</f>
        <v>0</v>
      </c>
      <c r="DE1086" s="14">
        <f>VLOOKUP($B1086,[2]Sheet3!$G:$CZ,94,0)</f>
        <v>0</v>
      </c>
      <c r="DF1086" s="14">
        <f>VLOOKUP($B1086,[2]Sheet3!$G:$CZ,95,0)</f>
        <v>0</v>
      </c>
      <c r="DG1086" s="14">
        <f>VLOOKUP($B1086,[2]Sheet3!$G:$CZ,96,0)</f>
        <v>0</v>
      </c>
      <c r="DH1086" s="14">
        <f>VLOOKUP($B1086,[2]Sheet3!$G:$CZ,97,0)</f>
        <v>0</v>
      </c>
      <c r="DI1086" s="14">
        <f>VLOOKUP($B1086,[2]Sheet3!$G:$CZ,98,0)</f>
        <v>0</v>
      </c>
    </row>
    <row r="1087" spans="1:113" x14ac:dyDescent="0.3">
      <c r="A1087" s="9" t="str">
        <f t="shared" si="50"/>
        <v>S15623</v>
      </c>
      <c r="B1087" s="15" t="s">
        <v>2444</v>
      </c>
      <c r="C1087" s="15" t="s">
        <v>2445</v>
      </c>
      <c r="F1087" s="7" t="s">
        <v>15</v>
      </c>
      <c r="G1087" s="12" t="s">
        <v>4579</v>
      </c>
      <c r="H1087" s="12" t="str">
        <f>VLOOKUP($B1087,[1]Sheet1!$A:$G,5,0)</f>
        <v>prem.kumarmani@redingtongroup.com</v>
      </c>
      <c r="I1087" s="12" t="str">
        <f>VLOOKUP($B1087,[1]Sheet1!$A:$G,7,0)</f>
        <v>yogesh.ganesh@redingtongroup.com</v>
      </c>
      <c r="J1087" s="12" t="s">
        <v>82</v>
      </c>
      <c r="K1087" s="7"/>
      <c r="L1087" s="7"/>
      <c r="M1087" s="8"/>
      <c r="N1087" s="7" t="str">
        <f t="shared" si="48"/>
        <v>prem.kumarmani@redingtongroup.com; yogesh.ganesh@redingtongroup.com; nilesh.phirke@redingtongroup.com;christopher.joseph@redingtongroup.com</v>
      </c>
      <c r="O1087" s="7" t="str">
        <f t="shared" si="49"/>
        <v>S15623</v>
      </c>
      <c r="P1087" s="8" t="s">
        <v>5215</v>
      </c>
      <c r="Q1087" s="14">
        <f>VLOOKUP($B1087,[2]Sheet3!$G:$CZ,2,0)</f>
        <v>2400301359</v>
      </c>
      <c r="R1087" s="14">
        <f>VLOOKUP($B1087,[2]Sheet3!$G:$CZ,3,0)</f>
        <v>2400301361</v>
      </c>
      <c r="S1087" s="14">
        <f>VLOOKUP($B1087,[2]Sheet3!$G:$CZ,4,0)</f>
        <v>2400301357</v>
      </c>
      <c r="T1087" s="14">
        <f>VLOOKUP($B1087,[2]Sheet3!$G:$CZ,5,0)</f>
        <v>2400306394</v>
      </c>
      <c r="U1087" s="14">
        <f>VLOOKUP($B1087,[2]Sheet3!$G:$CZ,6,0)</f>
        <v>2400301111</v>
      </c>
      <c r="V1087" s="14">
        <f>VLOOKUP($B1087,[2]Sheet3!$G:$CZ,7,0)</f>
        <v>0</v>
      </c>
      <c r="W1087" s="14">
        <f>VLOOKUP($B1087,[2]Sheet3!$G:$CZ,8,0)</f>
        <v>0</v>
      </c>
      <c r="X1087" s="14">
        <f>VLOOKUP($B1087,[2]Sheet3!$G:$CZ,9,0)</f>
        <v>0</v>
      </c>
      <c r="Y1087" s="14">
        <f>VLOOKUP($B1087,[2]Sheet3!$G:$CZ,10,0)</f>
        <v>0</v>
      </c>
      <c r="Z1087" s="14">
        <f>VLOOKUP($B1087,[2]Sheet3!$G:$CZ,11,0)</f>
        <v>0</v>
      </c>
      <c r="AA1087" s="14">
        <f>VLOOKUP($B1087,[2]Sheet3!$G:$CZ,12,0)</f>
        <v>0</v>
      </c>
      <c r="AB1087" s="14">
        <f>VLOOKUP($B1087,[2]Sheet3!$G:$CZ,13,0)</f>
        <v>0</v>
      </c>
      <c r="AC1087" s="14">
        <f>VLOOKUP($B1087,[2]Sheet3!$G:$CZ,14,0)</f>
        <v>0</v>
      </c>
      <c r="AD1087" s="14">
        <f>VLOOKUP($B1087,[2]Sheet3!$G:$CZ,15,0)</f>
        <v>0</v>
      </c>
      <c r="AE1087" s="14">
        <f>VLOOKUP($B1087,[2]Sheet3!$G:$CZ,16,0)</f>
        <v>0</v>
      </c>
      <c r="AF1087" s="14">
        <f>VLOOKUP($B1087,[2]Sheet3!$G:$CZ,17,0)</f>
        <v>0</v>
      </c>
      <c r="AG1087" s="14">
        <f>VLOOKUP($B1087,[2]Sheet3!$G:$CZ,18,0)</f>
        <v>0</v>
      </c>
      <c r="AH1087" s="14">
        <f>VLOOKUP($B1087,[2]Sheet3!$G:$CZ,19,0)</f>
        <v>0</v>
      </c>
      <c r="AI1087" s="14">
        <f>VLOOKUP($B1087,[2]Sheet3!$G:$CZ,20,0)</f>
        <v>0</v>
      </c>
      <c r="AJ1087" s="14">
        <f>VLOOKUP($B1087,[2]Sheet3!$G:$CZ,21,0)</f>
        <v>0</v>
      </c>
      <c r="AK1087" s="14">
        <f>VLOOKUP($B1087,[2]Sheet3!$G:$CZ,22,0)</f>
        <v>0</v>
      </c>
      <c r="AL1087" s="14">
        <f>VLOOKUP($B1087,[2]Sheet3!$G:$CZ,23,0)</f>
        <v>0</v>
      </c>
      <c r="AM1087" s="14">
        <f>VLOOKUP($B1087,[2]Sheet3!$G:$CZ,24,0)</f>
        <v>0</v>
      </c>
      <c r="AN1087" s="14">
        <f>VLOOKUP($B1087,[2]Sheet3!$G:$CZ,25,0)</f>
        <v>0</v>
      </c>
      <c r="AO1087" s="14">
        <f>VLOOKUP($B1087,[2]Sheet3!$G:$CZ,26,0)</f>
        <v>0</v>
      </c>
      <c r="AP1087" s="14">
        <f>VLOOKUP($B1087,[2]Sheet3!$G:$CZ,27,0)</f>
        <v>0</v>
      </c>
      <c r="AQ1087" s="14">
        <f>VLOOKUP($B1087,[2]Sheet3!$G:$CZ,28,0)</f>
        <v>0</v>
      </c>
      <c r="AR1087" s="14">
        <f>VLOOKUP($B1087,[2]Sheet3!$G:$CZ,29,0)</f>
        <v>0</v>
      </c>
      <c r="AS1087" s="14">
        <f>VLOOKUP($B1087,[2]Sheet3!$G:$CZ,30,0)</f>
        <v>0</v>
      </c>
      <c r="AT1087" s="14">
        <f>VLOOKUP($B1087,[2]Sheet3!$G:$CZ,31,0)</f>
        <v>0</v>
      </c>
      <c r="AU1087" s="14">
        <f>VLOOKUP($B1087,[2]Sheet3!$G:$CZ,32,0)</f>
        <v>0</v>
      </c>
      <c r="AV1087" s="14">
        <f>VLOOKUP($B1087,[2]Sheet3!$G:$CZ,33,0)</f>
        <v>0</v>
      </c>
      <c r="AW1087" s="14">
        <f>VLOOKUP($B1087,[2]Sheet3!$G:$CZ,34,0)</f>
        <v>0</v>
      </c>
      <c r="AX1087" s="14">
        <f>VLOOKUP($B1087,[2]Sheet3!$G:$CZ,35,0)</f>
        <v>0</v>
      </c>
      <c r="AY1087" s="14">
        <f>VLOOKUP($B1087,[2]Sheet3!$G:$CZ,36,0)</f>
        <v>0</v>
      </c>
      <c r="AZ1087" s="14">
        <f>VLOOKUP($B1087,[2]Sheet3!$G:$CZ,37,0)</f>
        <v>0</v>
      </c>
      <c r="BA1087" s="14">
        <f>VLOOKUP($B1087,[2]Sheet3!$G:$CZ,38,0)</f>
        <v>0</v>
      </c>
      <c r="BB1087" s="14">
        <f>VLOOKUP($B1087,[2]Sheet3!$G:$CZ,39,0)</f>
        <v>0</v>
      </c>
      <c r="BC1087" s="14">
        <f>VLOOKUP($B1087,[2]Sheet3!$G:$CZ,40,0)</f>
        <v>0</v>
      </c>
      <c r="BD1087" s="14">
        <f>VLOOKUP($B1087,[2]Sheet3!$G:$CZ,41,0)</f>
        <v>0</v>
      </c>
      <c r="BE1087" s="14">
        <f>VLOOKUP($B1087,[2]Sheet3!$G:$CZ,42,0)</f>
        <v>0</v>
      </c>
      <c r="BF1087" s="14">
        <f>VLOOKUP($B1087,[2]Sheet3!$G:$CZ,43,0)</f>
        <v>0</v>
      </c>
      <c r="BG1087" s="14">
        <f>VLOOKUP($B1087,[2]Sheet3!$G:$CZ,44,0)</f>
        <v>0</v>
      </c>
      <c r="BH1087" s="14">
        <f>VLOOKUP($B1087,[2]Sheet3!$G:$CZ,45,0)</f>
        <v>0</v>
      </c>
      <c r="BI1087" s="14">
        <f>VLOOKUP($B1087,[2]Sheet3!$G:$CZ,46,0)</f>
        <v>0</v>
      </c>
      <c r="BJ1087" s="14">
        <f>VLOOKUP($B1087,[2]Sheet3!$G:$CZ,47,0)</f>
        <v>0</v>
      </c>
      <c r="BK1087" s="14">
        <f>VLOOKUP($B1087,[2]Sheet3!$G:$CZ,48,0)</f>
        <v>0</v>
      </c>
      <c r="BL1087" s="14">
        <f>VLOOKUP($B1087,[2]Sheet3!$G:$CZ,49,0)</f>
        <v>0</v>
      </c>
      <c r="BM1087" s="14">
        <f>VLOOKUP($B1087,[2]Sheet3!$G:$CZ,50,0)</f>
        <v>0</v>
      </c>
      <c r="BN1087" s="14">
        <f>VLOOKUP($B1087,[2]Sheet3!$G:$CZ,51,0)</f>
        <v>0</v>
      </c>
      <c r="BO1087" s="14">
        <f>VLOOKUP($B1087,[2]Sheet3!$G:$CZ,52,0)</f>
        <v>0</v>
      </c>
      <c r="BP1087" s="14">
        <f>VLOOKUP($B1087,[2]Sheet3!$G:$CZ,53,0)</f>
        <v>0</v>
      </c>
      <c r="BQ1087" s="14">
        <f>VLOOKUP($B1087,[2]Sheet3!$G:$CZ,54,0)</f>
        <v>0</v>
      </c>
      <c r="BR1087" s="14">
        <f>VLOOKUP($B1087,[2]Sheet3!$G:$CZ,55,0)</f>
        <v>0</v>
      </c>
      <c r="BS1087" s="14">
        <f>VLOOKUP($B1087,[2]Sheet3!$G:$CZ,56,0)</f>
        <v>0</v>
      </c>
      <c r="BT1087" s="14">
        <f>VLOOKUP($B1087,[2]Sheet3!$G:$CZ,57,0)</f>
        <v>0</v>
      </c>
      <c r="BU1087" s="14">
        <f>VLOOKUP($B1087,[2]Sheet3!$G:$CZ,58,0)</f>
        <v>0</v>
      </c>
      <c r="BV1087" s="14">
        <f>VLOOKUP($B1087,[2]Sheet3!$G:$CZ,59,0)</f>
        <v>0</v>
      </c>
      <c r="BW1087" s="14">
        <f>VLOOKUP($B1087,[2]Sheet3!$G:$CZ,60,0)</f>
        <v>0</v>
      </c>
      <c r="BX1087" s="14">
        <f>VLOOKUP($B1087,[2]Sheet3!$G:$CZ,61,0)</f>
        <v>0</v>
      </c>
      <c r="BY1087" s="14">
        <f>VLOOKUP($B1087,[2]Sheet3!$G:$CZ,62,0)</f>
        <v>0</v>
      </c>
      <c r="BZ1087" s="14">
        <f>VLOOKUP($B1087,[2]Sheet3!$G:$CZ,63,0)</f>
        <v>0</v>
      </c>
      <c r="CA1087" s="14">
        <f>VLOOKUP($B1087,[2]Sheet3!$G:$CZ,64,0)</f>
        <v>0</v>
      </c>
      <c r="CB1087" s="14">
        <f>VLOOKUP($B1087,[2]Sheet3!$G:$CZ,65,0)</f>
        <v>0</v>
      </c>
      <c r="CC1087" s="14">
        <f>VLOOKUP($B1087,[2]Sheet3!$G:$CZ,66,0)</f>
        <v>0</v>
      </c>
      <c r="CD1087" s="14">
        <f>VLOOKUP($B1087,[2]Sheet3!$G:$CZ,67,0)</f>
        <v>0</v>
      </c>
      <c r="CE1087" s="14">
        <f>VLOOKUP($B1087,[2]Sheet3!$G:$CZ,68,0)</f>
        <v>0</v>
      </c>
      <c r="CF1087" s="14">
        <f>VLOOKUP($B1087,[2]Sheet3!$G:$CZ,69,0)</f>
        <v>0</v>
      </c>
      <c r="CG1087" s="14">
        <f>VLOOKUP($B1087,[2]Sheet3!$G:$CZ,70,0)</f>
        <v>0</v>
      </c>
      <c r="CH1087" s="14">
        <f>VLOOKUP($B1087,[2]Sheet3!$G:$CZ,71,0)</f>
        <v>0</v>
      </c>
      <c r="CI1087" s="14">
        <f>VLOOKUP($B1087,[2]Sheet3!$G:$CZ,72,0)</f>
        <v>0</v>
      </c>
      <c r="CJ1087" s="14">
        <f>VLOOKUP($B1087,[2]Sheet3!$G:$CZ,73,0)</f>
        <v>0</v>
      </c>
      <c r="CK1087" s="14">
        <f>VLOOKUP($B1087,[2]Sheet3!$G:$CZ,74,0)</f>
        <v>0</v>
      </c>
      <c r="CL1087" s="14">
        <f>VLOOKUP($B1087,[2]Sheet3!$G:$CZ,75,0)</f>
        <v>0</v>
      </c>
      <c r="CM1087" s="14">
        <f>VLOOKUP($B1087,[2]Sheet3!$G:$CZ,76,0)</f>
        <v>0</v>
      </c>
      <c r="CN1087" s="14">
        <f>VLOOKUP($B1087,[2]Sheet3!$G:$CZ,77,0)</f>
        <v>0</v>
      </c>
      <c r="CO1087" s="14">
        <f>VLOOKUP($B1087,[2]Sheet3!$G:$CZ,78,0)</f>
        <v>0</v>
      </c>
      <c r="CP1087" s="14">
        <f>VLOOKUP($B1087,[2]Sheet3!$G:$CZ,79,0)</f>
        <v>0</v>
      </c>
      <c r="CQ1087" s="14">
        <f>VLOOKUP($B1087,[2]Sheet3!$G:$CZ,80,0)</f>
        <v>0</v>
      </c>
      <c r="CR1087" s="14">
        <f>VLOOKUP($B1087,[2]Sheet3!$G:$CZ,81,0)</f>
        <v>0</v>
      </c>
      <c r="CS1087" s="14">
        <f>VLOOKUP($B1087,[2]Sheet3!$G:$CZ,82,0)</f>
        <v>0</v>
      </c>
      <c r="CT1087" s="14">
        <f>VLOOKUP($B1087,[2]Sheet3!$G:$CZ,83,0)</f>
        <v>0</v>
      </c>
      <c r="CU1087" s="14">
        <f>VLOOKUP($B1087,[2]Sheet3!$G:$CZ,84,0)</f>
        <v>0</v>
      </c>
      <c r="CV1087" s="14">
        <f>VLOOKUP($B1087,[2]Sheet3!$G:$CZ,85,0)</f>
        <v>0</v>
      </c>
      <c r="CW1087" s="14">
        <f>VLOOKUP($B1087,[2]Sheet3!$G:$CZ,86,0)</f>
        <v>0</v>
      </c>
      <c r="CX1087" s="14">
        <f>VLOOKUP($B1087,[2]Sheet3!$G:$CZ,87,0)</f>
        <v>0</v>
      </c>
      <c r="CY1087" s="14">
        <f>VLOOKUP($B1087,[2]Sheet3!$G:$CZ,88,0)</f>
        <v>0</v>
      </c>
      <c r="CZ1087" s="14">
        <f>VLOOKUP($B1087,[2]Sheet3!$G:$CZ,89,0)</f>
        <v>0</v>
      </c>
      <c r="DA1087" s="14">
        <f>VLOOKUP($B1087,[2]Sheet3!$G:$CZ,90,0)</f>
        <v>0</v>
      </c>
      <c r="DB1087" s="14">
        <f>VLOOKUP($B1087,[2]Sheet3!$G:$CZ,91,0)</f>
        <v>0</v>
      </c>
      <c r="DC1087" s="14">
        <f>VLOOKUP($B1087,[2]Sheet3!$G:$CZ,92,0)</f>
        <v>0</v>
      </c>
      <c r="DD1087" s="14">
        <f>VLOOKUP($B1087,[2]Sheet3!$G:$CZ,93,0)</f>
        <v>0</v>
      </c>
      <c r="DE1087" s="14">
        <f>VLOOKUP($B1087,[2]Sheet3!$G:$CZ,94,0)</f>
        <v>0</v>
      </c>
      <c r="DF1087" s="14">
        <f>VLOOKUP($B1087,[2]Sheet3!$G:$CZ,95,0)</f>
        <v>0</v>
      </c>
      <c r="DG1087" s="14">
        <f>VLOOKUP($B1087,[2]Sheet3!$G:$CZ,96,0)</f>
        <v>0</v>
      </c>
      <c r="DH1087" s="14">
        <f>VLOOKUP($B1087,[2]Sheet3!$G:$CZ,97,0)</f>
        <v>0</v>
      </c>
      <c r="DI1087" s="14">
        <f>VLOOKUP($B1087,[2]Sheet3!$G:$CZ,98,0)</f>
        <v>0</v>
      </c>
    </row>
    <row r="1088" spans="1:113" x14ac:dyDescent="0.3">
      <c r="A1088" s="9" t="str">
        <f t="shared" si="50"/>
        <v>W73347</v>
      </c>
      <c r="B1088" s="15" t="s">
        <v>2446</v>
      </c>
      <c r="C1088" s="15" t="s">
        <v>2447</v>
      </c>
      <c r="F1088" s="7" t="s">
        <v>15</v>
      </c>
      <c r="G1088" s="12" t="s">
        <v>4580</v>
      </c>
      <c r="H1088" s="12" t="str">
        <f>VLOOKUP($B1088,[1]Sheet1!$A:$G,5,0)</f>
        <v>pankaj.ahujaM@redingtongroup.com</v>
      </c>
      <c r="I1088" s="12" t="str">
        <f>VLOOKUP($B1088,[1]Sheet1!$A:$G,7,0)</f>
        <v>dilip.vishwa@redingtongroup.com</v>
      </c>
      <c r="J1088" s="12" t="s">
        <v>82</v>
      </c>
      <c r="K1088" s="7"/>
      <c r="L1088" s="7"/>
      <c r="M1088" s="8"/>
      <c r="N1088" s="7" t="str">
        <f t="shared" ref="N1088:N1151" si="51">CONCATENATE(H1088,"; ",I1088,"; ",J1088)</f>
        <v>pankaj.ahujaM@redingtongroup.com; dilip.vishwa@redingtongroup.com; nilesh.phirke@redingtongroup.com;christopher.joseph@redingtongroup.com</v>
      </c>
      <c r="O1088" s="7" t="str">
        <f t="shared" ref="O1088:O1151" si="52">A1088</f>
        <v>W73347</v>
      </c>
      <c r="P1088" s="8" t="s">
        <v>5215</v>
      </c>
      <c r="Q1088" s="14">
        <f>VLOOKUP($B1088,[2]Sheet3!$G:$CZ,2,0)</f>
        <v>2400303879</v>
      </c>
      <c r="R1088" s="14">
        <f>VLOOKUP($B1088,[2]Sheet3!$G:$CZ,3,0)</f>
        <v>2400303881</v>
      </c>
      <c r="S1088" s="14">
        <f>VLOOKUP($B1088,[2]Sheet3!$G:$CZ,4,0)</f>
        <v>2400306854</v>
      </c>
      <c r="T1088" s="14">
        <f>VLOOKUP($B1088,[2]Sheet3!$G:$CZ,5,0)</f>
        <v>0</v>
      </c>
      <c r="U1088" s="14">
        <f>VLOOKUP($B1088,[2]Sheet3!$G:$CZ,6,0)</f>
        <v>0</v>
      </c>
      <c r="V1088" s="14">
        <f>VLOOKUP($B1088,[2]Sheet3!$G:$CZ,7,0)</f>
        <v>0</v>
      </c>
      <c r="W1088" s="14">
        <f>VLOOKUP($B1088,[2]Sheet3!$G:$CZ,8,0)</f>
        <v>0</v>
      </c>
      <c r="X1088" s="14">
        <f>VLOOKUP($B1088,[2]Sheet3!$G:$CZ,9,0)</f>
        <v>0</v>
      </c>
      <c r="Y1088" s="14">
        <f>VLOOKUP($B1088,[2]Sheet3!$G:$CZ,10,0)</f>
        <v>0</v>
      </c>
      <c r="Z1088" s="14">
        <f>VLOOKUP($B1088,[2]Sheet3!$G:$CZ,11,0)</f>
        <v>0</v>
      </c>
      <c r="AA1088" s="14">
        <f>VLOOKUP($B1088,[2]Sheet3!$G:$CZ,12,0)</f>
        <v>0</v>
      </c>
      <c r="AB1088" s="14">
        <f>VLOOKUP($B1088,[2]Sheet3!$G:$CZ,13,0)</f>
        <v>0</v>
      </c>
      <c r="AC1088" s="14">
        <f>VLOOKUP($B1088,[2]Sheet3!$G:$CZ,14,0)</f>
        <v>0</v>
      </c>
      <c r="AD1088" s="14">
        <f>VLOOKUP($B1088,[2]Sheet3!$G:$CZ,15,0)</f>
        <v>0</v>
      </c>
      <c r="AE1088" s="14">
        <f>VLOOKUP($B1088,[2]Sheet3!$G:$CZ,16,0)</f>
        <v>0</v>
      </c>
      <c r="AF1088" s="14">
        <f>VLOOKUP($B1088,[2]Sheet3!$G:$CZ,17,0)</f>
        <v>0</v>
      </c>
      <c r="AG1088" s="14">
        <f>VLOOKUP($B1088,[2]Sheet3!$G:$CZ,18,0)</f>
        <v>0</v>
      </c>
      <c r="AH1088" s="14">
        <f>VLOOKUP($B1088,[2]Sheet3!$G:$CZ,19,0)</f>
        <v>0</v>
      </c>
      <c r="AI1088" s="14">
        <f>VLOOKUP($B1088,[2]Sheet3!$G:$CZ,20,0)</f>
        <v>0</v>
      </c>
      <c r="AJ1088" s="14">
        <f>VLOOKUP($B1088,[2]Sheet3!$G:$CZ,21,0)</f>
        <v>0</v>
      </c>
      <c r="AK1088" s="14">
        <f>VLOOKUP($B1088,[2]Sheet3!$G:$CZ,22,0)</f>
        <v>0</v>
      </c>
      <c r="AL1088" s="14">
        <f>VLOOKUP($B1088,[2]Sheet3!$G:$CZ,23,0)</f>
        <v>0</v>
      </c>
      <c r="AM1088" s="14">
        <f>VLOOKUP($B1088,[2]Sheet3!$G:$CZ,24,0)</f>
        <v>0</v>
      </c>
      <c r="AN1088" s="14">
        <f>VLOOKUP($B1088,[2]Sheet3!$G:$CZ,25,0)</f>
        <v>0</v>
      </c>
      <c r="AO1088" s="14">
        <f>VLOOKUP($B1088,[2]Sheet3!$G:$CZ,26,0)</f>
        <v>0</v>
      </c>
      <c r="AP1088" s="14">
        <f>VLOOKUP($B1088,[2]Sheet3!$G:$CZ,27,0)</f>
        <v>0</v>
      </c>
      <c r="AQ1088" s="14">
        <f>VLOOKUP($B1088,[2]Sheet3!$G:$CZ,28,0)</f>
        <v>0</v>
      </c>
      <c r="AR1088" s="14">
        <f>VLOOKUP($B1088,[2]Sheet3!$G:$CZ,29,0)</f>
        <v>0</v>
      </c>
      <c r="AS1088" s="14">
        <f>VLOOKUP($B1088,[2]Sheet3!$G:$CZ,30,0)</f>
        <v>0</v>
      </c>
      <c r="AT1088" s="14">
        <f>VLOOKUP($B1088,[2]Sheet3!$G:$CZ,31,0)</f>
        <v>0</v>
      </c>
      <c r="AU1088" s="14">
        <f>VLOOKUP($B1088,[2]Sheet3!$G:$CZ,32,0)</f>
        <v>0</v>
      </c>
      <c r="AV1088" s="14">
        <f>VLOOKUP($B1088,[2]Sheet3!$G:$CZ,33,0)</f>
        <v>0</v>
      </c>
      <c r="AW1088" s="14">
        <f>VLOOKUP($B1088,[2]Sheet3!$G:$CZ,34,0)</f>
        <v>0</v>
      </c>
      <c r="AX1088" s="14">
        <f>VLOOKUP($B1088,[2]Sheet3!$G:$CZ,35,0)</f>
        <v>0</v>
      </c>
      <c r="AY1088" s="14">
        <f>VLOOKUP($B1088,[2]Sheet3!$G:$CZ,36,0)</f>
        <v>0</v>
      </c>
      <c r="AZ1088" s="14">
        <f>VLOOKUP($B1088,[2]Sheet3!$G:$CZ,37,0)</f>
        <v>0</v>
      </c>
      <c r="BA1088" s="14">
        <f>VLOOKUP($B1088,[2]Sheet3!$G:$CZ,38,0)</f>
        <v>0</v>
      </c>
      <c r="BB1088" s="14">
        <f>VLOOKUP($B1088,[2]Sheet3!$G:$CZ,39,0)</f>
        <v>0</v>
      </c>
      <c r="BC1088" s="14">
        <f>VLOOKUP($B1088,[2]Sheet3!$G:$CZ,40,0)</f>
        <v>0</v>
      </c>
      <c r="BD1088" s="14">
        <f>VLOOKUP($B1088,[2]Sheet3!$G:$CZ,41,0)</f>
        <v>0</v>
      </c>
      <c r="BE1088" s="14">
        <f>VLOOKUP($B1088,[2]Sheet3!$G:$CZ,42,0)</f>
        <v>0</v>
      </c>
      <c r="BF1088" s="14">
        <f>VLOOKUP($B1088,[2]Sheet3!$G:$CZ,43,0)</f>
        <v>0</v>
      </c>
      <c r="BG1088" s="14">
        <f>VLOOKUP($B1088,[2]Sheet3!$G:$CZ,44,0)</f>
        <v>0</v>
      </c>
      <c r="BH1088" s="14">
        <f>VLOOKUP($B1088,[2]Sheet3!$G:$CZ,45,0)</f>
        <v>0</v>
      </c>
      <c r="BI1088" s="14">
        <f>VLOOKUP($B1088,[2]Sheet3!$G:$CZ,46,0)</f>
        <v>0</v>
      </c>
      <c r="BJ1088" s="14">
        <f>VLOOKUP($B1088,[2]Sheet3!$G:$CZ,47,0)</f>
        <v>0</v>
      </c>
      <c r="BK1088" s="14">
        <f>VLOOKUP($B1088,[2]Sheet3!$G:$CZ,48,0)</f>
        <v>0</v>
      </c>
      <c r="BL1088" s="14">
        <f>VLOOKUP($B1088,[2]Sheet3!$G:$CZ,49,0)</f>
        <v>0</v>
      </c>
      <c r="BM1088" s="14">
        <f>VLOOKUP($B1088,[2]Sheet3!$G:$CZ,50,0)</f>
        <v>0</v>
      </c>
      <c r="BN1088" s="14">
        <f>VLOOKUP($B1088,[2]Sheet3!$G:$CZ,51,0)</f>
        <v>0</v>
      </c>
      <c r="BO1088" s="14">
        <f>VLOOKUP($B1088,[2]Sheet3!$G:$CZ,52,0)</f>
        <v>0</v>
      </c>
      <c r="BP1088" s="14">
        <f>VLOOKUP($B1088,[2]Sheet3!$G:$CZ,53,0)</f>
        <v>0</v>
      </c>
      <c r="BQ1088" s="14">
        <f>VLOOKUP($B1088,[2]Sheet3!$G:$CZ,54,0)</f>
        <v>0</v>
      </c>
      <c r="BR1088" s="14">
        <f>VLOOKUP($B1088,[2]Sheet3!$G:$CZ,55,0)</f>
        <v>0</v>
      </c>
      <c r="BS1088" s="14">
        <f>VLOOKUP($B1088,[2]Sheet3!$G:$CZ,56,0)</f>
        <v>0</v>
      </c>
      <c r="BT1088" s="14">
        <f>VLOOKUP($B1088,[2]Sheet3!$G:$CZ,57,0)</f>
        <v>0</v>
      </c>
      <c r="BU1088" s="14">
        <f>VLOOKUP($B1088,[2]Sheet3!$G:$CZ,58,0)</f>
        <v>0</v>
      </c>
      <c r="BV1088" s="14">
        <f>VLOOKUP($B1088,[2]Sheet3!$G:$CZ,59,0)</f>
        <v>0</v>
      </c>
      <c r="BW1088" s="14">
        <f>VLOOKUP($B1088,[2]Sheet3!$G:$CZ,60,0)</f>
        <v>0</v>
      </c>
      <c r="BX1088" s="14">
        <f>VLOOKUP($B1088,[2]Sheet3!$G:$CZ,61,0)</f>
        <v>0</v>
      </c>
      <c r="BY1088" s="14">
        <f>VLOOKUP($B1088,[2]Sheet3!$G:$CZ,62,0)</f>
        <v>0</v>
      </c>
      <c r="BZ1088" s="14">
        <f>VLOOKUP($B1088,[2]Sheet3!$G:$CZ,63,0)</f>
        <v>0</v>
      </c>
      <c r="CA1088" s="14">
        <f>VLOOKUP($B1088,[2]Sheet3!$G:$CZ,64,0)</f>
        <v>0</v>
      </c>
      <c r="CB1088" s="14">
        <f>VLOOKUP($B1088,[2]Sheet3!$G:$CZ,65,0)</f>
        <v>0</v>
      </c>
      <c r="CC1088" s="14">
        <f>VLOOKUP($B1088,[2]Sheet3!$G:$CZ,66,0)</f>
        <v>0</v>
      </c>
      <c r="CD1088" s="14">
        <f>VLOOKUP($B1088,[2]Sheet3!$G:$CZ,67,0)</f>
        <v>0</v>
      </c>
      <c r="CE1088" s="14">
        <f>VLOOKUP($B1088,[2]Sheet3!$G:$CZ,68,0)</f>
        <v>0</v>
      </c>
      <c r="CF1088" s="14">
        <f>VLOOKUP($B1088,[2]Sheet3!$G:$CZ,69,0)</f>
        <v>0</v>
      </c>
      <c r="CG1088" s="14">
        <f>VLOOKUP($B1088,[2]Sheet3!$G:$CZ,70,0)</f>
        <v>0</v>
      </c>
      <c r="CH1088" s="14">
        <f>VLOOKUP($B1088,[2]Sheet3!$G:$CZ,71,0)</f>
        <v>0</v>
      </c>
      <c r="CI1088" s="14">
        <f>VLOOKUP($B1088,[2]Sheet3!$G:$CZ,72,0)</f>
        <v>0</v>
      </c>
      <c r="CJ1088" s="14">
        <f>VLOOKUP($B1088,[2]Sheet3!$G:$CZ,73,0)</f>
        <v>0</v>
      </c>
      <c r="CK1088" s="14">
        <f>VLOOKUP($B1088,[2]Sheet3!$G:$CZ,74,0)</f>
        <v>0</v>
      </c>
      <c r="CL1088" s="14">
        <f>VLOOKUP($B1088,[2]Sheet3!$G:$CZ,75,0)</f>
        <v>0</v>
      </c>
      <c r="CM1088" s="14">
        <f>VLOOKUP($B1088,[2]Sheet3!$G:$CZ,76,0)</f>
        <v>0</v>
      </c>
      <c r="CN1088" s="14">
        <f>VLOOKUP($B1088,[2]Sheet3!$G:$CZ,77,0)</f>
        <v>0</v>
      </c>
      <c r="CO1088" s="14">
        <f>VLOOKUP($B1088,[2]Sheet3!$G:$CZ,78,0)</f>
        <v>0</v>
      </c>
      <c r="CP1088" s="14">
        <f>VLOOKUP($B1088,[2]Sheet3!$G:$CZ,79,0)</f>
        <v>0</v>
      </c>
      <c r="CQ1088" s="14">
        <f>VLOOKUP($B1088,[2]Sheet3!$G:$CZ,80,0)</f>
        <v>0</v>
      </c>
      <c r="CR1088" s="14">
        <f>VLOOKUP($B1088,[2]Sheet3!$G:$CZ,81,0)</f>
        <v>0</v>
      </c>
      <c r="CS1088" s="14">
        <f>VLOOKUP($B1088,[2]Sheet3!$G:$CZ,82,0)</f>
        <v>0</v>
      </c>
      <c r="CT1088" s="14">
        <f>VLOOKUP($B1088,[2]Sheet3!$G:$CZ,83,0)</f>
        <v>0</v>
      </c>
      <c r="CU1088" s="14">
        <f>VLOOKUP($B1088,[2]Sheet3!$G:$CZ,84,0)</f>
        <v>0</v>
      </c>
      <c r="CV1088" s="14">
        <f>VLOOKUP($B1088,[2]Sheet3!$G:$CZ,85,0)</f>
        <v>0</v>
      </c>
      <c r="CW1088" s="14">
        <f>VLOOKUP($B1088,[2]Sheet3!$G:$CZ,86,0)</f>
        <v>0</v>
      </c>
      <c r="CX1088" s="14">
        <f>VLOOKUP($B1088,[2]Sheet3!$G:$CZ,87,0)</f>
        <v>0</v>
      </c>
      <c r="CY1088" s="14">
        <f>VLOOKUP($B1088,[2]Sheet3!$G:$CZ,88,0)</f>
        <v>0</v>
      </c>
      <c r="CZ1088" s="14">
        <f>VLOOKUP($B1088,[2]Sheet3!$G:$CZ,89,0)</f>
        <v>0</v>
      </c>
      <c r="DA1088" s="14">
        <f>VLOOKUP($B1088,[2]Sheet3!$G:$CZ,90,0)</f>
        <v>0</v>
      </c>
      <c r="DB1088" s="14">
        <f>VLOOKUP($B1088,[2]Sheet3!$G:$CZ,91,0)</f>
        <v>0</v>
      </c>
      <c r="DC1088" s="14">
        <f>VLOOKUP($B1088,[2]Sheet3!$G:$CZ,92,0)</f>
        <v>0</v>
      </c>
      <c r="DD1088" s="14">
        <f>VLOOKUP($B1088,[2]Sheet3!$G:$CZ,93,0)</f>
        <v>0</v>
      </c>
      <c r="DE1088" s="14">
        <f>VLOOKUP($B1088,[2]Sheet3!$G:$CZ,94,0)</f>
        <v>0</v>
      </c>
      <c r="DF1088" s="14">
        <f>VLOOKUP($B1088,[2]Sheet3!$G:$CZ,95,0)</f>
        <v>0</v>
      </c>
      <c r="DG1088" s="14">
        <f>VLOOKUP($B1088,[2]Sheet3!$G:$CZ,96,0)</f>
        <v>0</v>
      </c>
      <c r="DH1088" s="14">
        <f>VLOOKUP($B1088,[2]Sheet3!$G:$CZ,97,0)</f>
        <v>0</v>
      </c>
      <c r="DI1088" s="14">
        <f>VLOOKUP($B1088,[2]Sheet3!$G:$CZ,98,0)</f>
        <v>0</v>
      </c>
    </row>
    <row r="1089" spans="1:113" x14ac:dyDescent="0.3">
      <c r="A1089" s="9" t="str">
        <f t="shared" si="50"/>
        <v>E3R014</v>
      </c>
      <c r="B1089" s="15" t="s">
        <v>2448</v>
      </c>
      <c r="C1089" s="15" t="s">
        <v>2449</v>
      </c>
      <c r="F1089" s="7" t="s">
        <v>15</v>
      </c>
      <c r="G1089" s="12" t="s">
        <v>4581</v>
      </c>
      <c r="H1089" s="12" t="str">
        <f>VLOOKUP($B1089,[1]Sheet1!$A:$G,5,0)</f>
        <v>vivek.bose@redingtongroup.com</v>
      </c>
      <c r="I1089" s="12" t="str">
        <f>VLOOKUP($B1089,[1]Sheet1!$A:$G,7,0)</f>
        <v>jaswinder.singh@redingtongroup.com</v>
      </c>
      <c r="J1089" s="12" t="s">
        <v>82</v>
      </c>
      <c r="K1089" s="7"/>
      <c r="L1089" s="7"/>
      <c r="M1089" s="8"/>
      <c r="N1089" s="7" t="str">
        <f t="shared" si="51"/>
        <v>vivek.bose@redingtongroup.com; jaswinder.singh@redingtongroup.com; nilesh.phirke@redingtongroup.com;christopher.joseph@redingtongroup.com</v>
      </c>
      <c r="O1089" s="7" t="str">
        <f t="shared" si="52"/>
        <v>E3R014</v>
      </c>
      <c r="P1089" s="8" t="s">
        <v>5215</v>
      </c>
      <c r="Q1089" s="14">
        <f>VLOOKUP($B1089,[2]Sheet3!$G:$CZ,2,0)</f>
        <v>2400302661</v>
      </c>
      <c r="R1089" s="14">
        <f>VLOOKUP($B1089,[2]Sheet3!$G:$CZ,3,0)</f>
        <v>2400300995</v>
      </c>
      <c r="S1089" s="14">
        <f>VLOOKUP($B1089,[2]Sheet3!$G:$CZ,4,0)</f>
        <v>2400308873</v>
      </c>
      <c r="T1089" s="14">
        <f>VLOOKUP($B1089,[2]Sheet3!$G:$CZ,5,0)</f>
        <v>0</v>
      </c>
      <c r="U1089" s="14">
        <f>VLOOKUP($B1089,[2]Sheet3!$G:$CZ,6,0)</f>
        <v>0</v>
      </c>
      <c r="V1089" s="14">
        <f>VLOOKUP($B1089,[2]Sheet3!$G:$CZ,7,0)</f>
        <v>0</v>
      </c>
      <c r="W1089" s="14">
        <f>VLOOKUP($B1089,[2]Sheet3!$G:$CZ,8,0)</f>
        <v>0</v>
      </c>
      <c r="X1089" s="14">
        <f>VLOOKUP($B1089,[2]Sheet3!$G:$CZ,9,0)</f>
        <v>0</v>
      </c>
      <c r="Y1089" s="14">
        <f>VLOOKUP($B1089,[2]Sheet3!$G:$CZ,10,0)</f>
        <v>0</v>
      </c>
      <c r="Z1089" s="14">
        <f>VLOOKUP($B1089,[2]Sheet3!$G:$CZ,11,0)</f>
        <v>0</v>
      </c>
      <c r="AA1089" s="14">
        <f>VLOOKUP($B1089,[2]Sheet3!$G:$CZ,12,0)</f>
        <v>0</v>
      </c>
      <c r="AB1089" s="14">
        <f>VLOOKUP($B1089,[2]Sheet3!$G:$CZ,13,0)</f>
        <v>0</v>
      </c>
      <c r="AC1089" s="14">
        <f>VLOOKUP($B1089,[2]Sheet3!$G:$CZ,14,0)</f>
        <v>0</v>
      </c>
      <c r="AD1089" s="14">
        <f>VLOOKUP($B1089,[2]Sheet3!$G:$CZ,15,0)</f>
        <v>0</v>
      </c>
      <c r="AE1089" s="14">
        <f>VLOOKUP($B1089,[2]Sheet3!$G:$CZ,16,0)</f>
        <v>0</v>
      </c>
      <c r="AF1089" s="14">
        <f>VLOOKUP($B1089,[2]Sheet3!$G:$CZ,17,0)</f>
        <v>0</v>
      </c>
      <c r="AG1089" s="14">
        <f>VLOOKUP($B1089,[2]Sheet3!$G:$CZ,18,0)</f>
        <v>0</v>
      </c>
      <c r="AH1089" s="14">
        <f>VLOOKUP($B1089,[2]Sheet3!$G:$CZ,19,0)</f>
        <v>0</v>
      </c>
      <c r="AI1089" s="14">
        <f>VLOOKUP($B1089,[2]Sheet3!$G:$CZ,20,0)</f>
        <v>0</v>
      </c>
      <c r="AJ1089" s="14">
        <f>VLOOKUP($B1089,[2]Sheet3!$G:$CZ,21,0)</f>
        <v>0</v>
      </c>
      <c r="AK1089" s="14">
        <f>VLOOKUP($B1089,[2]Sheet3!$G:$CZ,22,0)</f>
        <v>0</v>
      </c>
      <c r="AL1089" s="14">
        <f>VLOOKUP($B1089,[2]Sheet3!$G:$CZ,23,0)</f>
        <v>0</v>
      </c>
      <c r="AM1089" s="14">
        <f>VLOOKUP($B1089,[2]Sheet3!$G:$CZ,24,0)</f>
        <v>0</v>
      </c>
      <c r="AN1089" s="14">
        <f>VLOOKUP($B1089,[2]Sheet3!$G:$CZ,25,0)</f>
        <v>0</v>
      </c>
      <c r="AO1089" s="14">
        <f>VLOOKUP($B1089,[2]Sheet3!$G:$CZ,26,0)</f>
        <v>0</v>
      </c>
      <c r="AP1089" s="14">
        <f>VLOOKUP($B1089,[2]Sheet3!$G:$CZ,27,0)</f>
        <v>0</v>
      </c>
      <c r="AQ1089" s="14">
        <f>VLOOKUP($B1089,[2]Sheet3!$G:$CZ,28,0)</f>
        <v>0</v>
      </c>
      <c r="AR1089" s="14">
        <f>VLOOKUP($B1089,[2]Sheet3!$G:$CZ,29,0)</f>
        <v>0</v>
      </c>
      <c r="AS1089" s="14">
        <f>VLOOKUP($B1089,[2]Sheet3!$G:$CZ,30,0)</f>
        <v>0</v>
      </c>
      <c r="AT1089" s="14">
        <f>VLOOKUP($B1089,[2]Sheet3!$G:$CZ,31,0)</f>
        <v>0</v>
      </c>
      <c r="AU1089" s="14">
        <f>VLOOKUP($B1089,[2]Sheet3!$G:$CZ,32,0)</f>
        <v>0</v>
      </c>
      <c r="AV1089" s="14">
        <f>VLOOKUP($B1089,[2]Sheet3!$G:$CZ,33,0)</f>
        <v>0</v>
      </c>
      <c r="AW1089" s="14">
        <f>VLOOKUP($B1089,[2]Sheet3!$G:$CZ,34,0)</f>
        <v>0</v>
      </c>
      <c r="AX1089" s="14">
        <f>VLOOKUP($B1089,[2]Sheet3!$G:$CZ,35,0)</f>
        <v>0</v>
      </c>
      <c r="AY1089" s="14">
        <f>VLOOKUP($B1089,[2]Sheet3!$G:$CZ,36,0)</f>
        <v>0</v>
      </c>
      <c r="AZ1089" s="14">
        <f>VLOOKUP($B1089,[2]Sheet3!$G:$CZ,37,0)</f>
        <v>0</v>
      </c>
      <c r="BA1089" s="14">
        <f>VLOOKUP($B1089,[2]Sheet3!$G:$CZ,38,0)</f>
        <v>0</v>
      </c>
      <c r="BB1089" s="14">
        <f>VLOOKUP($B1089,[2]Sheet3!$G:$CZ,39,0)</f>
        <v>0</v>
      </c>
      <c r="BC1089" s="14">
        <f>VLOOKUP($B1089,[2]Sheet3!$G:$CZ,40,0)</f>
        <v>0</v>
      </c>
      <c r="BD1089" s="14">
        <f>VLOOKUP($B1089,[2]Sheet3!$G:$CZ,41,0)</f>
        <v>0</v>
      </c>
      <c r="BE1089" s="14">
        <f>VLOOKUP($B1089,[2]Sheet3!$G:$CZ,42,0)</f>
        <v>0</v>
      </c>
      <c r="BF1089" s="14">
        <f>VLOOKUP($B1089,[2]Sheet3!$G:$CZ,43,0)</f>
        <v>0</v>
      </c>
      <c r="BG1089" s="14">
        <f>VLOOKUP($B1089,[2]Sheet3!$G:$CZ,44,0)</f>
        <v>0</v>
      </c>
      <c r="BH1089" s="14">
        <f>VLOOKUP($B1089,[2]Sheet3!$G:$CZ,45,0)</f>
        <v>0</v>
      </c>
      <c r="BI1089" s="14">
        <f>VLOOKUP($B1089,[2]Sheet3!$G:$CZ,46,0)</f>
        <v>0</v>
      </c>
      <c r="BJ1089" s="14">
        <f>VLOOKUP($B1089,[2]Sheet3!$G:$CZ,47,0)</f>
        <v>0</v>
      </c>
      <c r="BK1089" s="14">
        <f>VLOOKUP($B1089,[2]Sheet3!$G:$CZ,48,0)</f>
        <v>0</v>
      </c>
      <c r="BL1089" s="14">
        <f>VLOOKUP($B1089,[2]Sheet3!$G:$CZ,49,0)</f>
        <v>0</v>
      </c>
      <c r="BM1089" s="14">
        <f>VLOOKUP($B1089,[2]Sheet3!$G:$CZ,50,0)</f>
        <v>0</v>
      </c>
      <c r="BN1089" s="14">
        <f>VLOOKUP($B1089,[2]Sheet3!$G:$CZ,51,0)</f>
        <v>0</v>
      </c>
      <c r="BO1089" s="14">
        <f>VLOOKUP($B1089,[2]Sheet3!$G:$CZ,52,0)</f>
        <v>0</v>
      </c>
      <c r="BP1089" s="14">
        <f>VLOOKUP($B1089,[2]Sheet3!$G:$CZ,53,0)</f>
        <v>0</v>
      </c>
      <c r="BQ1089" s="14">
        <f>VLOOKUP($B1089,[2]Sheet3!$G:$CZ,54,0)</f>
        <v>0</v>
      </c>
      <c r="BR1089" s="14">
        <f>VLOOKUP($B1089,[2]Sheet3!$G:$CZ,55,0)</f>
        <v>0</v>
      </c>
      <c r="BS1089" s="14">
        <f>VLOOKUP($B1089,[2]Sheet3!$G:$CZ,56,0)</f>
        <v>0</v>
      </c>
      <c r="BT1089" s="14">
        <f>VLOOKUP($B1089,[2]Sheet3!$G:$CZ,57,0)</f>
        <v>0</v>
      </c>
      <c r="BU1089" s="14">
        <f>VLOOKUP($B1089,[2]Sheet3!$G:$CZ,58,0)</f>
        <v>0</v>
      </c>
      <c r="BV1089" s="14">
        <f>VLOOKUP($B1089,[2]Sheet3!$G:$CZ,59,0)</f>
        <v>0</v>
      </c>
      <c r="BW1089" s="14">
        <f>VLOOKUP($B1089,[2]Sheet3!$G:$CZ,60,0)</f>
        <v>0</v>
      </c>
      <c r="BX1089" s="14">
        <f>VLOOKUP($B1089,[2]Sheet3!$G:$CZ,61,0)</f>
        <v>0</v>
      </c>
      <c r="BY1089" s="14">
        <f>VLOOKUP($B1089,[2]Sheet3!$G:$CZ,62,0)</f>
        <v>0</v>
      </c>
      <c r="BZ1089" s="14">
        <f>VLOOKUP($B1089,[2]Sheet3!$G:$CZ,63,0)</f>
        <v>0</v>
      </c>
      <c r="CA1089" s="14">
        <f>VLOOKUP($B1089,[2]Sheet3!$G:$CZ,64,0)</f>
        <v>0</v>
      </c>
      <c r="CB1089" s="14">
        <f>VLOOKUP($B1089,[2]Sheet3!$G:$CZ,65,0)</f>
        <v>0</v>
      </c>
      <c r="CC1089" s="14">
        <f>VLOOKUP($B1089,[2]Sheet3!$G:$CZ,66,0)</f>
        <v>0</v>
      </c>
      <c r="CD1089" s="14">
        <f>VLOOKUP($B1089,[2]Sheet3!$G:$CZ,67,0)</f>
        <v>0</v>
      </c>
      <c r="CE1089" s="14">
        <f>VLOOKUP($B1089,[2]Sheet3!$G:$CZ,68,0)</f>
        <v>0</v>
      </c>
      <c r="CF1089" s="14">
        <f>VLOOKUP($B1089,[2]Sheet3!$G:$CZ,69,0)</f>
        <v>0</v>
      </c>
      <c r="CG1089" s="14">
        <f>VLOOKUP($B1089,[2]Sheet3!$G:$CZ,70,0)</f>
        <v>0</v>
      </c>
      <c r="CH1089" s="14">
        <f>VLOOKUP($B1089,[2]Sheet3!$G:$CZ,71,0)</f>
        <v>0</v>
      </c>
      <c r="CI1089" s="14">
        <f>VLOOKUP($B1089,[2]Sheet3!$G:$CZ,72,0)</f>
        <v>0</v>
      </c>
      <c r="CJ1089" s="14">
        <f>VLOOKUP($B1089,[2]Sheet3!$G:$CZ,73,0)</f>
        <v>0</v>
      </c>
      <c r="CK1089" s="14">
        <f>VLOOKUP($B1089,[2]Sheet3!$G:$CZ,74,0)</f>
        <v>0</v>
      </c>
      <c r="CL1089" s="14">
        <f>VLOOKUP($B1089,[2]Sheet3!$G:$CZ,75,0)</f>
        <v>0</v>
      </c>
      <c r="CM1089" s="14">
        <f>VLOOKUP($B1089,[2]Sheet3!$G:$CZ,76,0)</f>
        <v>0</v>
      </c>
      <c r="CN1089" s="14">
        <f>VLOOKUP($B1089,[2]Sheet3!$G:$CZ,77,0)</f>
        <v>0</v>
      </c>
      <c r="CO1089" s="14">
        <f>VLOOKUP($B1089,[2]Sheet3!$G:$CZ,78,0)</f>
        <v>0</v>
      </c>
      <c r="CP1089" s="14">
        <f>VLOOKUP($B1089,[2]Sheet3!$G:$CZ,79,0)</f>
        <v>0</v>
      </c>
      <c r="CQ1089" s="14">
        <f>VLOOKUP($B1089,[2]Sheet3!$G:$CZ,80,0)</f>
        <v>0</v>
      </c>
      <c r="CR1089" s="14">
        <f>VLOOKUP($B1089,[2]Sheet3!$G:$CZ,81,0)</f>
        <v>0</v>
      </c>
      <c r="CS1089" s="14">
        <f>VLOOKUP($B1089,[2]Sheet3!$G:$CZ,82,0)</f>
        <v>0</v>
      </c>
      <c r="CT1089" s="14">
        <f>VLOOKUP($B1089,[2]Sheet3!$G:$CZ,83,0)</f>
        <v>0</v>
      </c>
      <c r="CU1089" s="14">
        <f>VLOOKUP($B1089,[2]Sheet3!$G:$CZ,84,0)</f>
        <v>0</v>
      </c>
      <c r="CV1089" s="14">
        <f>VLOOKUP($B1089,[2]Sheet3!$G:$CZ,85,0)</f>
        <v>0</v>
      </c>
      <c r="CW1089" s="14">
        <f>VLOOKUP($B1089,[2]Sheet3!$G:$CZ,86,0)</f>
        <v>0</v>
      </c>
      <c r="CX1089" s="14">
        <f>VLOOKUP($B1089,[2]Sheet3!$G:$CZ,87,0)</f>
        <v>0</v>
      </c>
      <c r="CY1089" s="14">
        <f>VLOOKUP($B1089,[2]Sheet3!$G:$CZ,88,0)</f>
        <v>0</v>
      </c>
      <c r="CZ1089" s="14">
        <f>VLOOKUP($B1089,[2]Sheet3!$G:$CZ,89,0)</f>
        <v>0</v>
      </c>
      <c r="DA1089" s="14">
        <f>VLOOKUP($B1089,[2]Sheet3!$G:$CZ,90,0)</f>
        <v>0</v>
      </c>
      <c r="DB1089" s="14">
        <f>VLOOKUP($B1089,[2]Sheet3!$G:$CZ,91,0)</f>
        <v>0</v>
      </c>
      <c r="DC1089" s="14">
        <f>VLOOKUP($B1089,[2]Sheet3!$G:$CZ,92,0)</f>
        <v>0</v>
      </c>
      <c r="DD1089" s="14">
        <f>VLOOKUP($B1089,[2]Sheet3!$G:$CZ,93,0)</f>
        <v>0</v>
      </c>
      <c r="DE1089" s="14">
        <f>VLOOKUP($B1089,[2]Sheet3!$G:$CZ,94,0)</f>
        <v>0</v>
      </c>
      <c r="DF1089" s="14">
        <f>VLOOKUP($B1089,[2]Sheet3!$G:$CZ,95,0)</f>
        <v>0</v>
      </c>
      <c r="DG1089" s="14">
        <f>VLOOKUP($B1089,[2]Sheet3!$G:$CZ,96,0)</f>
        <v>0</v>
      </c>
      <c r="DH1089" s="14">
        <f>VLOOKUP($B1089,[2]Sheet3!$G:$CZ,97,0)</f>
        <v>0</v>
      </c>
      <c r="DI1089" s="14">
        <f>VLOOKUP($B1089,[2]Sheet3!$G:$CZ,98,0)</f>
        <v>0</v>
      </c>
    </row>
    <row r="1090" spans="1:113" x14ac:dyDescent="0.3">
      <c r="A1090" s="9" t="str">
        <f t="shared" ref="A1090:A1153" si="53">B1090</f>
        <v>E34232</v>
      </c>
      <c r="B1090" s="15" t="s">
        <v>2450</v>
      </c>
      <c r="C1090" s="15" t="s">
        <v>2451</v>
      </c>
      <c r="F1090" s="7" t="s">
        <v>15</v>
      </c>
      <c r="G1090" s="12" t="s">
        <v>4582</v>
      </c>
      <c r="H1090" s="12" t="str">
        <f>VLOOKUP($B1090,[1]Sheet1!$A:$G,5,0)</f>
        <v>vivek.bose@redingtongroup.com</v>
      </c>
      <c r="I1090" s="12" t="str">
        <f>VLOOKUP($B1090,[1]Sheet1!$A:$G,7,0)</f>
        <v>jaswinder.singh@redingtongroup.com</v>
      </c>
      <c r="J1090" s="12" t="s">
        <v>82</v>
      </c>
      <c r="K1090" s="7"/>
      <c r="L1090" s="7"/>
      <c r="M1090" s="8"/>
      <c r="N1090" s="7" t="str">
        <f t="shared" si="51"/>
        <v>vivek.bose@redingtongroup.com; jaswinder.singh@redingtongroup.com; nilesh.phirke@redingtongroup.com;christopher.joseph@redingtongroup.com</v>
      </c>
      <c r="O1090" s="7" t="str">
        <f t="shared" si="52"/>
        <v>E34232</v>
      </c>
      <c r="P1090" s="8" t="s">
        <v>5215</v>
      </c>
      <c r="Q1090" s="14">
        <f>VLOOKUP($B1090,[2]Sheet3!$G:$CZ,2,0)</f>
        <v>2400307544</v>
      </c>
      <c r="R1090" s="14">
        <f>VLOOKUP($B1090,[2]Sheet3!$G:$CZ,3,0)</f>
        <v>0</v>
      </c>
      <c r="S1090" s="14">
        <f>VLOOKUP($B1090,[2]Sheet3!$G:$CZ,4,0)</f>
        <v>0</v>
      </c>
      <c r="T1090" s="14">
        <f>VLOOKUP($B1090,[2]Sheet3!$G:$CZ,5,0)</f>
        <v>0</v>
      </c>
      <c r="U1090" s="14">
        <f>VLOOKUP($B1090,[2]Sheet3!$G:$CZ,6,0)</f>
        <v>0</v>
      </c>
      <c r="V1090" s="14">
        <f>VLOOKUP($B1090,[2]Sheet3!$G:$CZ,7,0)</f>
        <v>0</v>
      </c>
      <c r="W1090" s="14">
        <f>VLOOKUP($B1090,[2]Sheet3!$G:$CZ,8,0)</f>
        <v>0</v>
      </c>
      <c r="X1090" s="14">
        <f>VLOOKUP($B1090,[2]Sheet3!$G:$CZ,9,0)</f>
        <v>0</v>
      </c>
      <c r="Y1090" s="14">
        <f>VLOOKUP($B1090,[2]Sheet3!$G:$CZ,10,0)</f>
        <v>0</v>
      </c>
      <c r="Z1090" s="14">
        <f>VLOOKUP($B1090,[2]Sheet3!$G:$CZ,11,0)</f>
        <v>0</v>
      </c>
      <c r="AA1090" s="14">
        <f>VLOOKUP($B1090,[2]Sheet3!$G:$CZ,12,0)</f>
        <v>0</v>
      </c>
      <c r="AB1090" s="14">
        <f>VLOOKUP($B1090,[2]Sheet3!$G:$CZ,13,0)</f>
        <v>0</v>
      </c>
      <c r="AC1090" s="14">
        <f>VLOOKUP($B1090,[2]Sheet3!$G:$CZ,14,0)</f>
        <v>0</v>
      </c>
      <c r="AD1090" s="14">
        <f>VLOOKUP($B1090,[2]Sheet3!$G:$CZ,15,0)</f>
        <v>0</v>
      </c>
      <c r="AE1090" s="14">
        <f>VLOOKUP($B1090,[2]Sheet3!$G:$CZ,16,0)</f>
        <v>0</v>
      </c>
      <c r="AF1090" s="14">
        <f>VLOOKUP($B1090,[2]Sheet3!$G:$CZ,17,0)</f>
        <v>0</v>
      </c>
      <c r="AG1090" s="14">
        <f>VLOOKUP($B1090,[2]Sheet3!$G:$CZ,18,0)</f>
        <v>0</v>
      </c>
      <c r="AH1090" s="14">
        <f>VLOOKUP($B1090,[2]Sheet3!$G:$CZ,19,0)</f>
        <v>0</v>
      </c>
      <c r="AI1090" s="14">
        <f>VLOOKUP($B1090,[2]Sheet3!$G:$CZ,20,0)</f>
        <v>0</v>
      </c>
      <c r="AJ1090" s="14">
        <f>VLOOKUP($B1090,[2]Sheet3!$G:$CZ,21,0)</f>
        <v>0</v>
      </c>
      <c r="AK1090" s="14">
        <f>VLOOKUP($B1090,[2]Sheet3!$G:$CZ,22,0)</f>
        <v>0</v>
      </c>
      <c r="AL1090" s="14">
        <f>VLOOKUP($B1090,[2]Sheet3!$G:$CZ,23,0)</f>
        <v>0</v>
      </c>
      <c r="AM1090" s="14">
        <f>VLOOKUP($B1090,[2]Sheet3!$G:$CZ,24,0)</f>
        <v>0</v>
      </c>
      <c r="AN1090" s="14">
        <f>VLOOKUP($B1090,[2]Sheet3!$G:$CZ,25,0)</f>
        <v>0</v>
      </c>
      <c r="AO1090" s="14">
        <f>VLOOKUP($B1090,[2]Sheet3!$G:$CZ,26,0)</f>
        <v>0</v>
      </c>
      <c r="AP1090" s="14">
        <f>VLOOKUP($B1090,[2]Sheet3!$G:$CZ,27,0)</f>
        <v>0</v>
      </c>
      <c r="AQ1090" s="14">
        <f>VLOOKUP($B1090,[2]Sheet3!$G:$CZ,28,0)</f>
        <v>0</v>
      </c>
      <c r="AR1090" s="14">
        <f>VLOOKUP($B1090,[2]Sheet3!$G:$CZ,29,0)</f>
        <v>0</v>
      </c>
      <c r="AS1090" s="14">
        <f>VLOOKUP($B1090,[2]Sheet3!$G:$CZ,30,0)</f>
        <v>0</v>
      </c>
      <c r="AT1090" s="14">
        <f>VLOOKUP($B1090,[2]Sheet3!$G:$CZ,31,0)</f>
        <v>0</v>
      </c>
      <c r="AU1090" s="14">
        <f>VLOOKUP($B1090,[2]Sheet3!$G:$CZ,32,0)</f>
        <v>0</v>
      </c>
      <c r="AV1090" s="14">
        <f>VLOOKUP($B1090,[2]Sheet3!$G:$CZ,33,0)</f>
        <v>0</v>
      </c>
      <c r="AW1090" s="14">
        <f>VLOOKUP($B1090,[2]Sheet3!$G:$CZ,34,0)</f>
        <v>0</v>
      </c>
      <c r="AX1090" s="14">
        <f>VLOOKUP($B1090,[2]Sheet3!$G:$CZ,35,0)</f>
        <v>0</v>
      </c>
      <c r="AY1090" s="14">
        <f>VLOOKUP($B1090,[2]Sheet3!$G:$CZ,36,0)</f>
        <v>0</v>
      </c>
      <c r="AZ1090" s="14">
        <f>VLOOKUP($B1090,[2]Sheet3!$G:$CZ,37,0)</f>
        <v>0</v>
      </c>
      <c r="BA1090" s="14">
        <f>VLOOKUP($B1090,[2]Sheet3!$G:$CZ,38,0)</f>
        <v>0</v>
      </c>
      <c r="BB1090" s="14">
        <f>VLOOKUP($B1090,[2]Sheet3!$G:$CZ,39,0)</f>
        <v>0</v>
      </c>
      <c r="BC1090" s="14">
        <f>VLOOKUP($B1090,[2]Sheet3!$G:$CZ,40,0)</f>
        <v>0</v>
      </c>
      <c r="BD1090" s="14">
        <f>VLOOKUP($B1090,[2]Sheet3!$G:$CZ,41,0)</f>
        <v>0</v>
      </c>
      <c r="BE1090" s="14">
        <f>VLOOKUP($B1090,[2]Sheet3!$G:$CZ,42,0)</f>
        <v>0</v>
      </c>
      <c r="BF1090" s="14">
        <f>VLOOKUP($B1090,[2]Sheet3!$G:$CZ,43,0)</f>
        <v>0</v>
      </c>
      <c r="BG1090" s="14">
        <f>VLOOKUP($B1090,[2]Sheet3!$G:$CZ,44,0)</f>
        <v>0</v>
      </c>
      <c r="BH1090" s="14">
        <f>VLOOKUP($B1090,[2]Sheet3!$G:$CZ,45,0)</f>
        <v>0</v>
      </c>
      <c r="BI1090" s="14">
        <f>VLOOKUP($B1090,[2]Sheet3!$G:$CZ,46,0)</f>
        <v>0</v>
      </c>
      <c r="BJ1090" s="14">
        <f>VLOOKUP($B1090,[2]Sheet3!$G:$CZ,47,0)</f>
        <v>0</v>
      </c>
      <c r="BK1090" s="14">
        <f>VLOOKUP($B1090,[2]Sheet3!$G:$CZ,48,0)</f>
        <v>0</v>
      </c>
      <c r="BL1090" s="14">
        <f>VLOOKUP($B1090,[2]Sheet3!$G:$CZ,49,0)</f>
        <v>0</v>
      </c>
      <c r="BM1090" s="14">
        <f>VLOOKUP($B1090,[2]Sheet3!$G:$CZ,50,0)</f>
        <v>0</v>
      </c>
      <c r="BN1090" s="14">
        <f>VLOOKUP($B1090,[2]Sheet3!$G:$CZ,51,0)</f>
        <v>0</v>
      </c>
      <c r="BO1090" s="14">
        <f>VLOOKUP($B1090,[2]Sheet3!$G:$CZ,52,0)</f>
        <v>0</v>
      </c>
      <c r="BP1090" s="14">
        <f>VLOOKUP($B1090,[2]Sheet3!$G:$CZ,53,0)</f>
        <v>0</v>
      </c>
      <c r="BQ1090" s="14">
        <f>VLOOKUP($B1090,[2]Sheet3!$G:$CZ,54,0)</f>
        <v>0</v>
      </c>
      <c r="BR1090" s="14">
        <f>VLOOKUP($B1090,[2]Sheet3!$G:$CZ,55,0)</f>
        <v>0</v>
      </c>
      <c r="BS1090" s="14">
        <f>VLOOKUP($B1090,[2]Sheet3!$G:$CZ,56,0)</f>
        <v>0</v>
      </c>
      <c r="BT1090" s="14">
        <f>VLOOKUP($B1090,[2]Sheet3!$G:$CZ,57,0)</f>
        <v>0</v>
      </c>
      <c r="BU1090" s="14">
        <f>VLOOKUP($B1090,[2]Sheet3!$G:$CZ,58,0)</f>
        <v>0</v>
      </c>
      <c r="BV1090" s="14">
        <f>VLOOKUP($B1090,[2]Sheet3!$G:$CZ,59,0)</f>
        <v>0</v>
      </c>
      <c r="BW1090" s="14">
        <f>VLOOKUP($B1090,[2]Sheet3!$G:$CZ,60,0)</f>
        <v>0</v>
      </c>
      <c r="BX1090" s="14">
        <f>VLOOKUP($B1090,[2]Sheet3!$G:$CZ,61,0)</f>
        <v>0</v>
      </c>
      <c r="BY1090" s="14">
        <f>VLOOKUP($B1090,[2]Sheet3!$G:$CZ,62,0)</f>
        <v>0</v>
      </c>
      <c r="BZ1090" s="14">
        <f>VLOOKUP($B1090,[2]Sheet3!$G:$CZ,63,0)</f>
        <v>0</v>
      </c>
      <c r="CA1090" s="14">
        <f>VLOOKUP($B1090,[2]Sheet3!$G:$CZ,64,0)</f>
        <v>0</v>
      </c>
      <c r="CB1090" s="14">
        <f>VLOOKUP($B1090,[2]Sheet3!$G:$CZ,65,0)</f>
        <v>0</v>
      </c>
      <c r="CC1090" s="14">
        <f>VLOOKUP($B1090,[2]Sheet3!$G:$CZ,66,0)</f>
        <v>0</v>
      </c>
      <c r="CD1090" s="14">
        <f>VLOOKUP($B1090,[2]Sheet3!$G:$CZ,67,0)</f>
        <v>0</v>
      </c>
      <c r="CE1090" s="14">
        <f>VLOOKUP($B1090,[2]Sheet3!$G:$CZ,68,0)</f>
        <v>0</v>
      </c>
      <c r="CF1090" s="14">
        <f>VLOOKUP($B1090,[2]Sheet3!$G:$CZ,69,0)</f>
        <v>0</v>
      </c>
      <c r="CG1090" s="14">
        <f>VLOOKUP($B1090,[2]Sheet3!$G:$CZ,70,0)</f>
        <v>0</v>
      </c>
      <c r="CH1090" s="14">
        <f>VLOOKUP($B1090,[2]Sheet3!$G:$CZ,71,0)</f>
        <v>0</v>
      </c>
      <c r="CI1090" s="14">
        <f>VLOOKUP($B1090,[2]Sheet3!$G:$CZ,72,0)</f>
        <v>0</v>
      </c>
      <c r="CJ1090" s="14">
        <f>VLOOKUP($B1090,[2]Sheet3!$G:$CZ,73,0)</f>
        <v>0</v>
      </c>
      <c r="CK1090" s="14">
        <f>VLOOKUP($B1090,[2]Sheet3!$G:$CZ,74,0)</f>
        <v>0</v>
      </c>
      <c r="CL1090" s="14">
        <f>VLOOKUP($B1090,[2]Sheet3!$G:$CZ,75,0)</f>
        <v>0</v>
      </c>
      <c r="CM1090" s="14">
        <f>VLOOKUP($B1090,[2]Sheet3!$G:$CZ,76,0)</f>
        <v>0</v>
      </c>
      <c r="CN1090" s="14">
        <f>VLOOKUP($B1090,[2]Sheet3!$G:$CZ,77,0)</f>
        <v>0</v>
      </c>
      <c r="CO1090" s="14">
        <f>VLOOKUP($B1090,[2]Sheet3!$G:$CZ,78,0)</f>
        <v>0</v>
      </c>
      <c r="CP1090" s="14">
        <f>VLOOKUP($B1090,[2]Sheet3!$G:$CZ,79,0)</f>
        <v>0</v>
      </c>
      <c r="CQ1090" s="14">
        <f>VLOOKUP($B1090,[2]Sheet3!$G:$CZ,80,0)</f>
        <v>0</v>
      </c>
      <c r="CR1090" s="14">
        <f>VLOOKUP($B1090,[2]Sheet3!$G:$CZ,81,0)</f>
        <v>0</v>
      </c>
      <c r="CS1090" s="14">
        <f>VLOOKUP($B1090,[2]Sheet3!$G:$CZ,82,0)</f>
        <v>0</v>
      </c>
      <c r="CT1090" s="14">
        <f>VLOOKUP($B1090,[2]Sheet3!$G:$CZ,83,0)</f>
        <v>0</v>
      </c>
      <c r="CU1090" s="14">
        <f>VLOOKUP($B1090,[2]Sheet3!$G:$CZ,84,0)</f>
        <v>0</v>
      </c>
      <c r="CV1090" s="14">
        <f>VLOOKUP($B1090,[2]Sheet3!$G:$CZ,85,0)</f>
        <v>0</v>
      </c>
      <c r="CW1090" s="14">
        <f>VLOOKUP($B1090,[2]Sheet3!$G:$CZ,86,0)</f>
        <v>0</v>
      </c>
      <c r="CX1090" s="14">
        <f>VLOOKUP($B1090,[2]Sheet3!$G:$CZ,87,0)</f>
        <v>0</v>
      </c>
      <c r="CY1090" s="14">
        <f>VLOOKUP($B1090,[2]Sheet3!$G:$CZ,88,0)</f>
        <v>0</v>
      </c>
      <c r="CZ1090" s="14">
        <f>VLOOKUP($B1090,[2]Sheet3!$G:$CZ,89,0)</f>
        <v>0</v>
      </c>
      <c r="DA1090" s="14">
        <f>VLOOKUP($B1090,[2]Sheet3!$G:$CZ,90,0)</f>
        <v>0</v>
      </c>
      <c r="DB1090" s="14">
        <f>VLOOKUP($B1090,[2]Sheet3!$G:$CZ,91,0)</f>
        <v>0</v>
      </c>
      <c r="DC1090" s="14">
        <f>VLOOKUP($B1090,[2]Sheet3!$G:$CZ,92,0)</f>
        <v>0</v>
      </c>
      <c r="DD1090" s="14">
        <f>VLOOKUP($B1090,[2]Sheet3!$G:$CZ,93,0)</f>
        <v>0</v>
      </c>
      <c r="DE1090" s="14">
        <f>VLOOKUP($B1090,[2]Sheet3!$G:$CZ,94,0)</f>
        <v>0</v>
      </c>
      <c r="DF1090" s="14">
        <f>VLOOKUP($B1090,[2]Sheet3!$G:$CZ,95,0)</f>
        <v>0</v>
      </c>
      <c r="DG1090" s="14">
        <f>VLOOKUP($B1090,[2]Sheet3!$G:$CZ,96,0)</f>
        <v>0</v>
      </c>
      <c r="DH1090" s="14">
        <f>VLOOKUP($B1090,[2]Sheet3!$G:$CZ,97,0)</f>
        <v>0</v>
      </c>
      <c r="DI1090" s="14">
        <f>VLOOKUP($B1090,[2]Sheet3!$G:$CZ,98,0)</f>
        <v>0</v>
      </c>
    </row>
    <row r="1091" spans="1:113" x14ac:dyDescent="0.3">
      <c r="A1091" s="9" t="str">
        <f t="shared" si="53"/>
        <v>W33470</v>
      </c>
      <c r="B1091" s="15" t="s">
        <v>2452</v>
      </c>
      <c r="C1091" s="15" t="s">
        <v>2453</v>
      </c>
      <c r="F1091" s="7" t="s">
        <v>15</v>
      </c>
      <c r="G1091" s="12" t="s">
        <v>4583</v>
      </c>
      <c r="H1091" s="12" t="str">
        <f>VLOOKUP($B1091,[1]Sheet1!$A:$G,5,0)</f>
        <v>krunal.shah@redingtongroup.com</v>
      </c>
      <c r="I1091" s="12" t="str">
        <f>VLOOKUP($B1091,[1]Sheet1!$A:$G,7,0)</f>
        <v>rohan.vora@redingtongroup.com</v>
      </c>
      <c r="J1091" s="12" t="s">
        <v>82</v>
      </c>
      <c r="K1091" s="7"/>
      <c r="L1091" s="7"/>
      <c r="M1091" s="8"/>
      <c r="N1091" s="7" t="str">
        <f t="shared" si="51"/>
        <v>krunal.shah@redingtongroup.com; rohan.vora@redingtongroup.com; nilesh.phirke@redingtongroup.com;christopher.joseph@redingtongroup.com</v>
      </c>
      <c r="O1091" s="7" t="str">
        <f t="shared" si="52"/>
        <v>W33470</v>
      </c>
      <c r="P1091" s="8" t="s">
        <v>5215</v>
      </c>
      <c r="Q1091" s="14">
        <f>VLOOKUP($B1091,[2]Sheet3!$G:$CZ,2,0)</f>
        <v>2400304241</v>
      </c>
      <c r="R1091" s="14">
        <f>VLOOKUP($B1091,[2]Sheet3!$G:$CZ,3,0)</f>
        <v>2400302897</v>
      </c>
      <c r="S1091" s="14">
        <f>VLOOKUP($B1091,[2]Sheet3!$G:$CZ,4,0)</f>
        <v>0</v>
      </c>
      <c r="T1091" s="14">
        <f>VLOOKUP($B1091,[2]Sheet3!$G:$CZ,5,0)</f>
        <v>0</v>
      </c>
      <c r="U1091" s="14">
        <f>VLOOKUP($B1091,[2]Sheet3!$G:$CZ,6,0)</f>
        <v>0</v>
      </c>
      <c r="V1091" s="14">
        <f>VLOOKUP($B1091,[2]Sheet3!$G:$CZ,7,0)</f>
        <v>0</v>
      </c>
      <c r="W1091" s="14">
        <f>VLOOKUP($B1091,[2]Sheet3!$G:$CZ,8,0)</f>
        <v>0</v>
      </c>
      <c r="X1091" s="14">
        <f>VLOOKUP($B1091,[2]Sheet3!$G:$CZ,9,0)</f>
        <v>0</v>
      </c>
      <c r="Y1091" s="14">
        <f>VLOOKUP($B1091,[2]Sheet3!$G:$CZ,10,0)</f>
        <v>0</v>
      </c>
      <c r="Z1091" s="14">
        <f>VLOOKUP($B1091,[2]Sheet3!$G:$CZ,11,0)</f>
        <v>0</v>
      </c>
      <c r="AA1091" s="14">
        <f>VLOOKUP($B1091,[2]Sheet3!$G:$CZ,12,0)</f>
        <v>0</v>
      </c>
      <c r="AB1091" s="14">
        <f>VLOOKUP($B1091,[2]Sheet3!$G:$CZ,13,0)</f>
        <v>0</v>
      </c>
      <c r="AC1091" s="14">
        <f>VLOOKUP($B1091,[2]Sheet3!$G:$CZ,14,0)</f>
        <v>0</v>
      </c>
      <c r="AD1091" s="14">
        <f>VLOOKUP($B1091,[2]Sheet3!$G:$CZ,15,0)</f>
        <v>0</v>
      </c>
      <c r="AE1091" s="14">
        <f>VLOOKUP($B1091,[2]Sheet3!$G:$CZ,16,0)</f>
        <v>0</v>
      </c>
      <c r="AF1091" s="14">
        <f>VLOOKUP($B1091,[2]Sheet3!$G:$CZ,17,0)</f>
        <v>0</v>
      </c>
      <c r="AG1091" s="14">
        <f>VLOOKUP($B1091,[2]Sheet3!$G:$CZ,18,0)</f>
        <v>0</v>
      </c>
      <c r="AH1091" s="14">
        <f>VLOOKUP($B1091,[2]Sheet3!$G:$CZ,19,0)</f>
        <v>0</v>
      </c>
      <c r="AI1091" s="14">
        <f>VLOOKUP($B1091,[2]Sheet3!$G:$CZ,20,0)</f>
        <v>0</v>
      </c>
      <c r="AJ1091" s="14">
        <f>VLOOKUP($B1091,[2]Sheet3!$G:$CZ,21,0)</f>
        <v>0</v>
      </c>
      <c r="AK1091" s="14">
        <f>VLOOKUP($B1091,[2]Sheet3!$G:$CZ,22,0)</f>
        <v>0</v>
      </c>
      <c r="AL1091" s="14">
        <f>VLOOKUP($B1091,[2]Sheet3!$G:$CZ,23,0)</f>
        <v>0</v>
      </c>
      <c r="AM1091" s="14">
        <f>VLOOKUP($B1091,[2]Sheet3!$G:$CZ,24,0)</f>
        <v>0</v>
      </c>
      <c r="AN1091" s="14">
        <f>VLOOKUP($B1091,[2]Sheet3!$G:$CZ,25,0)</f>
        <v>0</v>
      </c>
      <c r="AO1091" s="14">
        <f>VLOOKUP($B1091,[2]Sheet3!$G:$CZ,26,0)</f>
        <v>0</v>
      </c>
      <c r="AP1091" s="14">
        <f>VLOOKUP($B1091,[2]Sheet3!$G:$CZ,27,0)</f>
        <v>0</v>
      </c>
      <c r="AQ1091" s="14">
        <f>VLOOKUP($B1091,[2]Sheet3!$G:$CZ,28,0)</f>
        <v>0</v>
      </c>
      <c r="AR1091" s="14">
        <f>VLOOKUP($B1091,[2]Sheet3!$G:$CZ,29,0)</f>
        <v>0</v>
      </c>
      <c r="AS1091" s="14">
        <f>VLOOKUP($B1091,[2]Sheet3!$G:$CZ,30,0)</f>
        <v>0</v>
      </c>
      <c r="AT1091" s="14">
        <f>VLOOKUP($B1091,[2]Sheet3!$G:$CZ,31,0)</f>
        <v>0</v>
      </c>
      <c r="AU1091" s="14">
        <f>VLOOKUP($B1091,[2]Sheet3!$G:$CZ,32,0)</f>
        <v>0</v>
      </c>
      <c r="AV1091" s="14">
        <f>VLOOKUP($B1091,[2]Sheet3!$G:$CZ,33,0)</f>
        <v>0</v>
      </c>
      <c r="AW1091" s="14">
        <f>VLOOKUP($B1091,[2]Sheet3!$G:$CZ,34,0)</f>
        <v>0</v>
      </c>
      <c r="AX1091" s="14">
        <f>VLOOKUP($B1091,[2]Sheet3!$G:$CZ,35,0)</f>
        <v>0</v>
      </c>
      <c r="AY1091" s="14">
        <f>VLOOKUP($B1091,[2]Sheet3!$G:$CZ,36,0)</f>
        <v>0</v>
      </c>
      <c r="AZ1091" s="14">
        <f>VLOOKUP($B1091,[2]Sheet3!$G:$CZ,37,0)</f>
        <v>0</v>
      </c>
      <c r="BA1091" s="14">
        <f>VLOOKUP($B1091,[2]Sheet3!$G:$CZ,38,0)</f>
        <v>0</v>
      </c>
      <c r="BB1091" s="14">
        <f>VLOOKUP($B1091,[2]Sheet3!$G:$CZ,39,0)</f>
        <v>0</v>
      </c>
      <c r="BC1091" s="14">
        <f>VLOOKUP($B1091,[2]Sheet3!$G:$CZ,40,0)</f>
        <v>0</v>
      </c>
      <c r="BD1091" s="14">
        <f>VLOOKUP($B1091,[2]Sheet3!$G:$CZ,41,0)</f>
        <v>0</v>
      </c>
      <c r="BE1091" s="14">
        <f>VLOOKUP($B1091,[2]Sheet3!$G:$CZ,42,0)</f>
        <v>0</v>
      </c>
      <c r="BF1091" s="14">
        <f>VLOOKUP($B1091,[2]Sheet3!$G:$CZ,43,0)</f>
        <v>0</v>
      </c>
      <c r="BG1091" s="14">
        <f>VLOOKUP($B1091,[2]Sheet3!$G:$CZ,44,0)</f>
        <v>0</v>
      </c>
      <c r="BH1091" s="14">
        <f>VLOOKUP($B1091,[2]Sheet3!$G:$CZ,45,0)</f>
        <v>0</v>
      </c>
      <c r="BI1091" s="14">
        <f>VLOOKUP($B1091,[2]Sheet3!$G:$CZ,46,0)</f>
        <v>0</v>
      </c>
      <c r="BJ1091" s="14">
        <f>VLOOKUP($B1091,[2]Sheet3!$G:$CZ,47,0)</f>
        <v>0</v>
      </c>
      <c r="BK1091" s="14">
        <f>VLOOKUP($B1091,[2]Sheet3!$G:$CZ,48,0)</f>
        <v>0</v>
      </c>
      <c r="BL1091" s="14">
        <f>VLOOKUP($B1091,[2]Sheet3!$G:$CZ,49,0)</f>
        <v>0</v>
      </c>
      <c r="BM1091" s="14">
        <f>VLOOKUP($B1091,[2]Sheet3!$G:$CZ,50,0)</f>
        <v>0</v>
      </c>
      <c r="BN1091" s="14">
        <f>VLOOKUP($B1091,[2]Sheet3!$G:$CZ,51,0)</f>
        <v>0</v>
      </c>
      <c r="BO1091" s="14">
        <f>VLOOKUP($B1091,[2]Sheet3!$G:$CZ,52,0)</f>
        <v>0</v>
      </c>
      <c r="BP1091" s="14">
        <f>VLOOKUP($B1091,[2]Sheet3!$G:$CZ,53,0)</f>
        <v>0</v>
      </c>
      <c r="BQ1091" s="14">
        <f>VLOOKUP($B1091,[2]Sheet3!$G:$CZ,54,0)</f>
        <v>0</v>
      </c>
      <c r="BR1091" s="14">
        <f>VLOOKUP($B1091,[2]Sheet3!$G:$CZ,55,0)</f>
        <v>0</v>
      </c>
      <c r="BS1091" s="14">
        <f>VLOOKUP($B1091,[2]Sheet3!$G:$CZ,56,0)</f>
        <v>0</v>
      </c>
      <c r="BT1091" s="14">
        <f>VLOOKUP($B1091,[2]Sheet3!$G:$CZ,57,0)</f>
        <v>0</v>
      </c>
      <c r="BU1091" s="14">
        <f>VLOOKUP($B1091,[2]Sheet3!$G:$CZ,58,0)</f>
        <v>0</v>
      </c>
      <c r="BV1091" s="14">
        <f>VLOOKUP($B1091,[2]Sheet3!$G:$CZ,59,0)</f>
        <v>0</v>
      </c>
      <c r="BW1091" s="14">
        <f>VLOOKUP($B1091,[2]Sheet3!$G:$CZ,60,0)</f>
        <v>0</v>
      </c>
      <c r="BX1091" s="14">
        <f>VLOOKUP($B1091,[2]Sheet3!$G:$CZ,61,0)</f>
        <v>0</v>
      </c>
      <c r="BY1091" s="14">
        <f>VLOOKUP($B1091,[2]Sheet3!$G:$CZ,62,0)</f>
        <v>0</v>
      </c>
      <c r="BZ1091" s="14">
        <f>VLOOKUP($B1091,[2]Sheet3!$G:$CZ,63,0)</f>
        <v>0</v>
      </c>
      <c r="CA1091" s="14">
        <f>VLOOKUP($B1091,[2]Sheet3!$G:$CZ,64,0)</f>
        <v>0</v>
      </c>
      <c r="CB1091" s="14">
        <f>VLOOKUP($B1091,[2]Sheet3!$G:$CZ,65,0)</f>
        <v>0</v>
      </c>
      <c r="CC1091" s="14">
        <f>VLOOKUP($B1091,[2]Sheet3!$G:$CZ,66,0)</f>
        <v>0</v>
      </c>
      <c r="CD1091" s="14">
        <f>VLOOKUP($B1091,[2]Sheet3!$G:$CZ,67,0)</f>
        <v>0</v>
      </c>
      <c r="CE1091" s="14">
        <f>VLOOKUP($B1091,[2]Sheet3!$G:$CZ,68,0)</f>
        <v>0</v>
      </c>
      <c r="CF1091" s="14">
        <f>VLOOKUP($B1091,[2]Sheet3!$G:$CZ,69,0)</f>
        <v>0</v>
      </c>
      <c r="CG1091" s="14">
        <f>VLOOKUP($B1091,[2]Sheet3!$G:$CZ,70,0)</f>
        <v>0</v>
      </c>
      <c r="CH1091" s="14">
        <f>VLOOKUP($B1091,[2]Sheet3!$G:$CZ,71,0)</f>
        <v>0</v>
      </c>
      <c r="CI1091" s="14">
        <f>VLOOKUP($B1091,[2]Sheet3!$G:$CZ,72,0)</f>
        <v>0</v>
      </c>
      <c r="CJ1091" s="14">
        <f>VLOOKUP($B1091,[2]Sheet3!$G:$CZ,73,0)</f>
        <v>0</v>
      </c>
      <c r="CK1091" s="14">
        <f>VLOOKUP($B1091,[2]Sheet3!$G:$CZ,74,0)</f>
        <v>0</v>
      </c>
      <c r="CL1091" s="14">
        <f>VLOOKUP($B1091,[2]Sheet3!$G:$CZ,75,0)</f>
        <v>0</v>
      </c>
      <c r="CM1091" s="14">
        <f>VLOOKUP($B1091,[2]Sheet3!$G:$CZ,76,0)</f>
        <v>0</v>
      </c>
      <c r="CN1091" s="14">
        <f>VLOOKUP($B1091,[2]Sheet3!$G:$CZ,77,0)</f>
        <v>0</v>
      </c>
      <c r="CO1091" s="14">
        <f>VLOOKUP($B1091,[2]Sheet3!$G:$CZ,78,0)</f>
        <v>0</v>
      </c>
      <c r="CP1091" s="14">
        <f>VLOOKUP($B1091,[2]Sheet3!$G:$CZ,79,0)</f>
        <v>0</v>
      </c>
      <c r="CQ1091" s="14">
        <f>VLOOKUP($B1091,[2]Sheet3!$G:$CZ,80,0)</f>
        <v>0</v>
      </c>
      <c r="CR1091" s="14">
        <f>VLOOKUP($B1091,[2]Sheet3!$G:$CZ,81,0)</f>
        <v>0</v>
      </c>
      <c r="CS1091" s="14">
        <f>VLOOKUP($B1091,[2]Sheet3!$G:$CZ,82,0)</f>
        <v>0</v>
      </c>
      <c r="CT1091" s="14">
        <f>VLOOKUP($B1091,[2]Sheet3!$G:$CZ,83,0)</f>
        <v>0</v>
      </c>
      <c r="CU1091" s="14">
        <f>VLOOKUP($B1091,[2]Sheet3!$G:$CZ,84,0)</f>
        <v>0</v>
      </c>
      <c r="CV1091" s="14">
        <f>VLOOKUP($B1091,[2]Sheet3!$G:$CZ,85,0)</f>
        <v>0</v>
      </c>
      <c r="CW1091" s="14">
        <f>VLOOKUP($B1091,[2]Sheet3!$G:$CZ,86,0)</f>
        <v>0</v>
      </c>
      <c r="CX1091" s="14">
        <f>VLOOKUP($B1091,[2]Sheet3!$G:$CZ,87,0)</f>
        <v>0</v>
      </c>
      <c r="CY1091" s="14">
        <f>VLOOKUP($B1091,[2]Sheet3!$G:$CZ,88,0)</f>
        <v>0</v>
      </c>
      <c r="CZ1091" s="14">
        <f>VLOOKUP($B1091,[2]Sheet3!$G:$CZ,89,0)</f>
        <v>0</v>
      </c>
      <c r="DA1091" s="14">
        <f>VLOOKUP($B1091,[2]Sheet3!$G:$CZ,90,0)</f>
        <v>0</v>
      </c>
      <c r="DB1091" s="14">
        <f>VLOOKUP($B1091,[2]Sheet3!$G:$CZ,91,0)</f>
        <v>0</v>
      </c>
      <c r="DC1091" s="14">
        <f>VLOOKUP($B1091,[2]Sheet3!$G:$CZ,92,0)</f>
        <v>0</v>
      </c>
      <c r="DD1091" s="14">
        <f>VLOOKUP($B1091,[2]Sheet3!$G:$CZ,93,0)</f>
        <v>0</v>
      </c>
      <c r="DE1091" s="14">
        <f>VLOOKUP($B1091,[2]Sheet3!$G:$CZ,94,0)</f>
        <v>0</v>
      </c>
      <c r="DF1091" s="14">
        <f>VLOOKUP($B1091,[2]Sheet3!$G:$CZ,95,0)</f>
        <v>0</v>
      </c>
      <c r="DG1091" s="14">
        <f>VLOOKUP($B1091,[2]Sheet3!$G:$CZ,96,0)</f>
        <v>0</v>
      </c>
      <c r="DH1091" s="14">
        <f>VLOOKUP($B1091,[2]Sheet3!$G:$CZ,97,0)</f>
        <v>0</v>
      </c>
      <c r="DI1091" s="14">
        <f>VLOOKUP($B1091,[2]Sheet3!$G:$CZ,98,0)</f>
        <v>0</v>
      </c>
    </row>
    <row r="1092" spans="1:113" x14ac:dyDescent="0.3">
      <c r="A1092" s="9" t="str">
        <f t="shared" si="53"/>
        <v>S1R014</v>
      </c>
      <c r="B1092" s="15" t="s">
        <v>559</v>
      </c>
      <c r="C1092" s="15" t="s">
        <v>560</v>
      </c>
      <c r="F1092" s="7" t="s">
        <v>15</v>
      </c>
      <c r="G1092" s="12" t="s">
        <v>4584</v>
      </c>
      <c r="H1092" s="12" t="str">
        <f>VLOOKUP($B1092,[1]Sheet1!$A:$G,5,0)</f>
        <v>prem.kumarmani@redingtongroup.com</v>
      </c>
      <c r="I1092" s="12" t="str">
        <f>VLOOKUP($B1092,[1]Sheet1!$A:$G,7,0)</f>
        <v>yogesh.ganesh@redingtongroup.com</v>
      </c>
      <c r="J1092" s="12" t="s">
        <v>82</v>
      </c>
      <c r="K1092" s="7"/>
      <c r="L1092" s="7"/>
      <c r="M1092" s="8"/>
      <c r="N1092" s="7" t="str">
        <f t="shared" si="51"/>
        <v>prem.kumarmani@redingtongroup.com; yogesh.ganesh@redingtongroup.com; nilesh.phirke@redingtongroup.com;christopher.joseph@redingtongroup.com</v>
      </c>
      <c r="O1092" s="7" t="str">
        <f t="shared" si="52"/>
        <v>S1R014</v>
      </c>
      <c r="P1092" s="8" t="s">
        <v>5215</v>
      </c>
      <c r="Q1092" s="14">
        <f>VLOOKUP($B1092,[2]Sheet3!$G:$CZ,2,0)</f>
        <v>2400301291</v>
      </c>
      <c r="R1092" s="14">
        <f>VLOOKUP($B1092,[2]Sheet3!$G:$CZ,3,0)</f>
        <v>2400301287</v>
      </c>
      <c r="S1092" s="14">
        <f>VLOOKUP($B1092,[2]Sheet3!$G:$CZ,4,0)</f>
        <v>2400301285</v>
      </c>
      <c r="T1092" s="14">
        <f>VLOOKUP($B1092,[2]Sheet3!$G:$CZ,5,0)</f>
        <v>2400301289</v>
      </c>
      <c r="U1092" s="14">
        <f>VLOOKUP($B1092,[2]Sheet3!$G:$CZ,6,0)</f>
        <v>2400308822</v>
      </c>
      <c r="V1092" s="14">
        <f>VLOOKUP($B1092,[2]Sheet3!$G:$CZ,7,0)</f>
        <v>2400301292</v>
      </c>
      <c r="W1092" s="14">
        <f>VLOOKUP($B1092,[2]Sheet3!$G:$CZ,8,0)</f>
        <v>2400301283</v>
      </c>
      <c r="X1092" s="14">
        <f>VLOOKUP($B1092,[2]Sheet3!$G:$CZ,9,0)</f>
        <v>0</v>
      </c>
      <c r="Y1092" s="14">
        <f>VLOOKUP($B1092,[2]Sheet3!$G:$CZ,10,0)</f>
        <v>0</v>
      </c>
      <c r="Z1092" s="14">
        <f>VLOOKUP($B1092,[2]Sheet3!$G:$CZ,11,0)</f>
        <v>0</v>
      </c>
      <c r="AA1092" s="14">
        <f>VLOOKUP($B1092,[2]Sheet3!$G:$CZ,12,0)</f>
        <v>0</v>
      </c>
      <c r="AB1092" s="14">
        <f>VLOOKUP($B1092,[2]Sheet3!$G:$CZ,13,0)</f>
        <v>0</v>
      </c>
      <c r="AC1092" s="14">
        <f>VLOOKUP($B1092,[2]Sheet3!$G:$CZ,14,0)</f>
        <v>0</v>
      </c>
      <c r="AD1092" s="14">
        <f>VLOOKUP($B1092,[2]Sheet3!$G:$CZ,15,0)</f>
        <v>0</v>
      </c>
      <c r="AE1092" s="14">
        <f>VLOOKUP($B1092,[2]Sheet3!$G:$CZ,16,0)</f>
        <v>0</v>
      </c>
      <c r="AF1092" s="14">
        <f>VLOOKUP($B1092,[2]Sheet3!$G:$CZ,17,0)</f>
        <v>0</v>
      </c>
      <c r="AG1092" s="14">
        <f>VLOOKUP($B1092,[2]Sheet3!$G:$CZ,18,0)</f>
        <v>0</v>
      </c>
      <c r="AH1092" s="14">
        <f>VLOOKUP($B1092,[2]Sheet3!$G:$CZ,19,0)</f>
        <v>0</v>
      </c>
      <c r="AI1092" s="14">
        <f>VLOOKUP($B1092,[2]Sheet3!$G:$CZ,20,0)</f>
        <v>0</v>
      </c>
      <c r="AJ1092" s="14">
        <f>VLOOKUP($B1092,[2]Sheet3!$G:$CZ,21,0)</f>
        <v>0</v>
      </c>
      <c r="AK1092" s="14">
        <f>VLOOKUP($B1092,[2]Sheet3!$G:$CZ,22,0)</f>
        <v>0</v>
      </c>
      <c r="AL1092" s="14">
        <f>VLOOKUP($B1092,[2]Sheet3!$G:$CZ,23,0)</f>
        <v>0</v>
      </c>
      <c r="AM1092" s="14">
        <f>VLOOKUP($B1092,[2]Sheet3!$G:$CZ,24,0)</f>
        <v>0</v>
      </c>
      <c r="AN1092" s="14">
        <f>VLOOKUP($B1092,[2]Sheet3!$G:$CZ,25,0)</f>
        <v>0</v>
      </c>
      <c r="AO1092" s="14">
        <f>VLOOKUP($B1092,[2]Sheet3!$G:$CZ,26,0)</f>
        <v>0</v>
      </c>
      <c r="AP1092" s="14">
        <f>VLOOKUP($B1092,[2]Sheet3!$G:$CZ,27,0)</f>
        <v>0</v>
      </c>
      <c r="AQ1092" s="14">
        <f>VLOOKUP($B1092,[2]Sheet3!$G:$CZ,28,0)</f>
        <v>0</v>
      </c>
      <c r="AR1092" s="14">
        <f>VLOOKUP($B1092,[2]Sheet3!$G:$CZ,29,0)</f>
        <v>0</v>
      </c>
      <c r="AS1092" s="14">
        <f>VLOOKUP($B1092,[2]Sheet3!$G:$CZ,30,0)</f>
        <v>0</v>
      </c>
      <c r="AT1092" s="14">
        <f>VLOOKUP($B1092,[2]Sheet3!$G:$CZ,31,0)</f>
        <v>0</v>
      </c>
      <c r="AU1092" s="14">
        <f>VLOOKUP($B1092,[2]Sheet3!$G:$CZ,32,0)</f>
        <v>0</v>
      </c>
      <c r="AV1092" s="14">
        <f>VLOOKUP($B1092,[2]Sheet3!$G:$CZ,33,0)</f>
        <v>0</v>
      </c>
      <c r="AW1092" s="14">
        <f>VLOOKUP($B1092,[2]Sheet3!$G:$CZ,34,0)</f>
        <v>0</v>
      </c>
      <c r="AX1092" s="14">
        <f>VLOOKUP($B1092,[2]Sheet3!$G:$CZ,35,0)</f>
        <v>0</v>
      </c>
      <c r="AY1092" s="14">
        <f>VLOOKUP($B1092,[2]Sheet3!$G:$CZ,36,0)</f>
        <v>0</v>
      </c>
      <c r="AZ1092" s="14">
        <f>VLOOKUP($B1092,[2]Sheet3!$G:$CZ,37,0)</f>
        <v>0</v>
      </c>
      <c r="BA1092" s="14">
        <f>VLOOKUP($B1092,[2]Sheet3!$G:$CZ,38,0)</f>
        <v>0</v>
      </c>
      <c r="BB1092" s="14">
        <f>VLOOKUP($B1092,[2]Sheet3!$G:$CZ,39,0)</f>
        <v>0</v>
      </c>
      <c r="BC1092" s="14">
        <f>VLOOKUP($B1092,[2]Sheet3!$G:$CZ,40,0)</f>
        <v>0</v>
      </c>
      <c r="BD1092" s="14">
        <f>VLOOKUP($B1092,[2]Sheet3!$G:$CZ,41,0)</f>
        <v>0</v>
      </c>
      <c r="BE1092" s="14">
        <f>VLOOKUP($B1092,[2]Sheet3!$G:$CZ,42,0)</f>
        <v>0</v>
      </c>
      <c r="BF1092" s="14">
        <f>VLOOKUP($B1092,[2]Sheet3!$G:$CZ,43,0)</f>
        <v>0</v>
      </c>
      <c r="BG1092" s="14">
        <f>VLOOKUP($B1092,[2]Sheet3!$G:$CZ,44,0)</f>
        <v>0</v>
      </c>
      <c r="BH1092" s="14">
        <f>VLOOKUP($B1092,[2]Sheet3!$G:$CZ,45,0)</f>
        <v>0</v>
      </c>
      <c r="BI1092" s="14">
        <f>VLOOKUP($B1092,[2]Sheet3!$G:$CZ,46,0)</f>
        <v>0</v>
      </c>
      <c r="BJ1092" s="14">
        <f>VLOOKUP($B1092,[2]Sheet3!$G:$CZ,47,0)</f>
        <v>0</v>
      </c>
      <c r="BK1092" s="14">
        <f>VLOOKUP($B1092,[2]Sheet3!$G:$CZ,48,0)</f>
        <v>0</v>
      </c>
      <c r="BL1092" s="14">
        <f>VLOOKUP($B1092,[2]Sheet3!$G:$CZ,49,0)</f>
        <v>0</v>
      </c>
      <c r="BM1092" s="14">
        <f>VLOOKUP($B1092,[2]Sheet3!$G:$CZ,50,0)</f>
        <v>0</v>
      </c>
      <c r="BN1092" s="14">
        <f>VLOOKUP($B1092,[2]Sheet3!$G:$CZ,51,0)</f>
        <v>0</v>
      </c>
      <c r="BO1092" s="14">
        <f>VLOOKUP($B1092,[2]Sheet3!$G:$CZ,52,0)</f>
        <v>0</v>
      </c>
      <c r="BP1092" s="14">
        <f>VLOOKUP($B1092,[2]Sheet3!$G:$CZ,53,0)</f>
        <v>0</v>
      </c>
      <c r="BQ1092" s="14">
        <f>VLOOKUP($B1092,[2]Sheet3!$G:$CZ,54,0)</f>
        <v>0</v>
      </c>
      <c r="BR1092" s="14">
        <f>VLOOKUP($B1092,[2]Sheet3!$G:$CZ,55,0)</f>
        <v>0</v>
      </c>
      <c r="BS1092" s="14">
        <f>VLOOKUP($B1092,[2]Sheet3!$G:$CZ,56,0)</f>
        <v>0</v>
      </c>
      <c r="BT1092" s="14">
        <f>VLOOKUP($B1092,[2]Sheet3!$G:$CZ,57,0)</f>
        <v>0</v>
      </c>
      <c r="BU1092" s="14">
        <f>VLOOKUP($B1092,[2]Sheet3!$G:$CZ,58,0)</f>
        <v>0</v>
      </c>
      <c r="BV1092" s="14">
        <f>VLOOKUP($B1092,[2]Sheet3!$G:$CZ,59,0)</f>
        <v>0</v>
      </c>
      <c r="BW1092" s="14">
        <f>VLOOKUP($B1092,[2]Sheet3!$G:$CZ,60,0)</f>
        <v>0</v>
      </c>
      <c r="BX1092" s="14">
        <f>VLOOKUP($B1092,[2]Sheet3!$G:$CZ,61,0)</f>
        <v>0</v>
      </c>
      <c r="BY1092" s="14">
        <f>VLOOKUP($B1092,[2]Sheet3!$G:$CZ,62,0)</f>
        <v>0</v>
      </c>
      <c r="BZ1092" s="14">
        <f>VLOOKUP($B1092,[2]Sheet3!$G:$CZ,63,0)</f>
        <v>0</v>
      </c>
      <c r="CA1092" s="14">
        <f>VLOOKUP($B1092,[2]Sheet3!$G:$CZ,64,0)</f>
        <v>0</v>
      </c>
      <c r="CB1092" s="14">
        <f>VLOOKUP($B1092,[2]Sheet3!$G:$CZ,65,0)</f>
        <v>0</v>
      </c>
      <c r="CC1092" s="14">
        <f>VLOOKUP($B1092,[2]Sheet3!$G:$CZ,66,0)</f>
        <v>0</v>
      </c>
      <c r="CD1092" s="14">
        <f>VLOOKUP($B1092,[2]Sheet3!$G:$CZ,67,0)</f>
        <v>0</v>
      </c>
      <c r="CE1092" s="14">
        <f>VLOOKUP($B1092,[2]Sheet3!$G:$CZ,68,0)</f>
        <v>0</v>
      </c>
      <c r="CF1092" s="14">
        <f>VLOOKUP($B1092,[2]Sheet3!$G:$CZ,69,0)</f>
        <v>0</v>
      </c>
      <c r="CG1092" s="14">
        <f>VLOOKUP($B1092,[2]Sheet3!$G:$CZ,70,0)</f>
        <v>0</v>
      </c>
      <c r="CH1092" s="14">
        <f>VLOOKUP($B1092,[2]Sheet3!$G:$CZ,71,0)</f>
        <v>0</v>
      </c>
      <c r="CI1092" s="14">
        <f>VLOOKUP($B1092,[2]Sheet3!$G:$CZ,72,0)</f>
        <v>0</v>
      </c>
      <c r="CJ1092" s="14">
        <f>VLOOKUP($B1092,[2]Sheet3!$G:$CZ,73,0)</f>
        <v>0</v>
      </c>
      <c r="CK1092" s="14">
        <f>VLOOKUP($B1092,[2]Sheet3!$G:$CZ,74,0)</f>
        <v>0</v>
      </c>
      <c r="CL1092" s="14">
        <f>VLOOKUP($B1092,[2]Sheet3!$G:$CZ,75,0)</f>
        <v>0</v>
      </c>
      <c r="CM1092" s="14">
        <f>VLOOKUP($B1092,[2]Sheet3!$G:$CZ,76,0)</f>
        <v>0</v>
      </c>
      <c r="CN1092" s="14">
        <f>VLOOKUP($B1092,[2]Sheet3!$G:$CZ,77,0)</f>
        <v>0</v>
      </c>
      <c r="CO1092" s="14">
        <f>VLOOKUP($B1092,[2]Sheet3!$G:$CZ,78,0)</f>
        <v>0</v>
      </c>
      <c r="CP1092" s="14">
        <f>VLOOKUP($B1092,[2]Sheet3!$G:$CZ,79,0)</f>
        <v>0</v>
      </c>
      <c r="CQ1092" s="14">
        <f>VLOOKUP($B1092,[2]Sheet3!$G:$CZ,80,0)</f>
        <v>0</v>
      </c>
      <c r="CR1092" s="14">
        <f>VLOOKUP($B1092,[2]Sheet3!$G:$CZ,81,0)</f>
        <v>0</v>
      </c>
      <c r="CS1092" s="14">
        <f>VLOOKUP($B1092,[2]Sheet3!$G:$CZ,82,0)</f>
        <v>0</v>
      </c>
      <c r="CT1092" s="14">
        <f>VLOOKUP($B1092,[2]Sheet3!$G:$CZ,83,0)</f>
        <v>0</v>
      </c>
      <c r="CU1092" s="14">
        <f>VLOOKUP($B1092,[2]Sheet3!$G:$CZ,84,0)</f>
        <v>0</v>
      </c>
      <c r="CV1092" s="14">
        <f>VLOOKUP($B1092,[2]Sheet3!$G:$CZ,85,0)</f>
        <v>0</v>
      </c>
      <c r="CW1092" s="14">
        <f>VLOOKUP($B1092,[2]Sheet3!$G:$CZ,86,0)</f>
        <v>0</v>
      </c>
      <c r="CX1092" s="14">
        <f>VLOOKUP($B1092,[2]Sheet3!$G:$CZ,87,0)</f>
        <v>0</v>
      </c>
      <c r="CY1092" s="14">
        <f>VLOOKUP($B1092,[2]Sheet3!$G:$CZ,88,0)</f>
        <v>0</v>
      </c>
      <c r="CZ1092" s="14">
        <f>VLOOKUP($B1092,[2]Sheet3!$G:$CZ,89,0)</f>
        <v>0</v>
      </c>
      <c r="DA1092" s="14">
        <f>VLOOKUP($B1092,[2]Sheet3!$G:$CZ,90,0)</f>
        <v>0</v>
      </c>
      <c r="DB1092" s="14">
        <f>VLOOKUP($B1092,[2]Sheet3!$G:$CZ,91,0)</f>
        <v>0</v>
      </c>
      <c r="DC1092" s="14">
        <f>VLOOKUP($B1092,[2]Sheet3!$G:$CZ,92,0)</f>
        <v>0</v>
      </c>
      <c r="DD1092" s="14">
        <f>VLOOKUP($B1092,[2]Sheet3!$G:$CZ,93,0)</f>
        <v>0</v>
      </c>
      <c r="DE1092" s="14">
        <f>VLOOKUP($B1092,[2]Sheet3!$G:$CZ,94,0)</f>
        <v>0</v>
      </c>
      <c r="DF1092" s="14">
        <f>VLOOKUP($B1092,[2]Sheet3!$G:$CZ,95,0)</f>
        <v>0</v>
      </c>
      <c r="DG1092" s="14">
        <f>VLOOKUP($B1092,[2]Sheet3!$G:$CZ,96,0)</f>
        <v>0</v>
      </c>
      <c r="DH1092" s="14">
        <f>VLOOKUP($B1092,[2]Sheet3!$G:$CZ,97,0)</f>
        <v>0</v>
      </c>
      <c r="DI1092" s="14">
        <f>VLOOKUP($B1092,[2]Sheet3!$G:$CZ,98,0)</f>
        <v>0</v>
      </c>
    </row>
    <row r="1093" spans="1:113" x14ac:dyDescent="0.3">
      <c r="A1093" s="9" t="str">
        <f t="shared" si="53"/>
        <v>E34227</v>
      </c>
      <c r="B1093" s="15" t="s">
        <v>2454</v>
      </c>
      <c r="C1093" s="15" t="s">
        <v>2455</v>
      </c>
      <c r="F1093" s="7" t="s">
        <v>15</v>
      </c>
      <c r="G1093" s="12" t="s">
        <v>4585</v>
      </c>
      <c r="H1093" s="12" t="str">
        <f>VLOOKUP($B1093,[1]Sheet1!$A:$G,5,0)</f>
        <v>vivek.bose@redingtongroup.com</v>
      </c>
      <c r="I1093" s="12" t="str">
        <f>VLOOKUP($B1093,[1]Sheet1!$A:$G,7,0)</f>
        <v>jaswinder.singh@redingtongroup.com</v>
      </c>
      <c r="J1093" s="12" t="s">
        <v>82</v>
      </c>
      <c r="K1093" s="7"/>
      <c r="L1093" s="7"/>
      <c r="M1093" s="8"/>
      <c r="N1093" s="7" t="str">
        <f t="shared" si="51"/>
        <v>vivek.bose@redingtongroup.com; jaswinder.singh@redingtongroup.com; nilesh.phirke@redingtongroup.com;christopher.joseph@redingtongroup.com</v>
      </c>
      <c r="O1093" s="7" t="str">
        <f t="shared" si="52"/>
        <v>E34227</v>
      </c>
      <c r="P1093" s="8" t="s">
        <v>5215</v>
      </c>
      <c r="Q1093" s="14">
        <f>VLOOKUP($B1093,[2]Sheet3!$G:$CZ,2,0)</f>
        <v>2400307547</v>
      </c>
      <c r="R1093" s="14">
        <f>VLOOKUP($B1093,[2]Sheet3!$G:$CZ,3,0)</f>
        <v>0</v>
      </c>
      <c r="S1093" s="14">
        <f>VLOOKUP($B1093,[2]Sheet3!$G:$CZ,4,0)</f>
        <v>0</v>
      </c>
      <c r="T1093" s="14">
        <f>VLOOKUP($B1093,[2]Sheet3!$G:$CZ,5,0)</f>
        <v>0</v>
      </c>
      <c r="U1093" s="14">
        <f>VLOOKUP($B1093,[2]Sheet3!$G:$CZ,6,0)</f>
        <v>0</v>
      </c>
      <c r="V1093" s="14">
        <f>VLOOKUP($B1093,[2]Sheet3!$G:$CZ,7,0)</f>
        <v>0</v>
      </c>
      <c r="W1093" s="14">
        <f>VLOOKUP($B1093,[2]Sheet3!$G:$CZ,8,0)</f>
        <v>0</v>
      </c>
      <c r="X1093" s="14">
        <f>VLOOKUP($B1093,[2]Sheet3!$G:$CZ,9,0)</f>
        <v>0</v>
      </c>
      <c r="Y1093" s="14">
        <f>VLOOKUP($B1093,[2]Sheet3!$G:$CZ,10,0)</f>
        <v>0</v>
      </c>
      <c r="Z1093" s="14">
        <f>VLOOKUP($B1093,[2]Sheet3!$G:$CZ,11,0)</f>
        <v>0</v>
      </c>
      <c r="AA1093" s="14">
        <f>VLOOKUP($B1093,[2]Sheet3!$G:$CZ,12,0)</f>
        <v>0</v>
      </c>
      <c r="AB1093" s="14">
        <f>VLOOKUP($B1093,[2]Sheet3!$G:$CZ,13,0)</f>
        <v>0</v>
      </c>
      <c r="AC1093" s="14">
        <f>VLOOKUP($B1093,[2]Sheet3!$G:$CZ,14,0)</f>
        <v>0</v>
      </c>
      <c r="AD1093" s="14">
        <f>VLOOKUP($B1093,[2]Sheet3!$G:$CZ,15,0)</f>
        <v>0</v>
      </c>
      <c r="AE1093" s="14">
        <f>VLOOKUP($B1093,[2]Sheet3!$G:$CZ,16,0)</f>
        <v>0</v>
      </c>
      <c r="AF1093" s="14">
        <f>VLOOKUP($B1093,[2]Sheet3!$G:$CZ,17,0)</f>
        <v>0</v>
      </c>
      <c r="AG1093" s="14">
        <f>VLOOKUP($B1093,[2]Sheet3!$G:$CZ,18,0)</f>
        <v>0</v>
      </c>
      <c r="AH1093" s="14">
        <f>VLOOKUP($B1093,[2]Sheet3!$G:$CZ,19,0)</f>
        <v>0</v>
      </c>
      <c r="AI1093" s="14">
        <f>VLOOKUP($B1093,[2]Sheet3!$G:$CZ,20,0)</f>
        <v>0</v>
      </c>
      <c r="AJ1093" s="14">
        <f>VLOOKUP($B1093,[2]Sheet3!$G:$CZ,21,0)</f>
        <v>0</v>
      </c>
      <c r="AK1093" s="14">
        <f>VLOOKUP($B1093,[2]Sheet3!$G:$CZ,22,0)</f>
        <v>0</v>
      </c>
      <c r="AL1093" s="14">
        <f>VLOOKUP($B1093,[2]Sheet3!$G:$CZ,23,0)</f>
        <v>0</v>
      </c>
      <c r="AM1093" s="14">
        <f>VLOOKUP($B1093,[2]Sheet3!$G:$CZ,24,0)</f>
        <v>0</v>
      </c>
      <c r="AN1093" s="14">
        <f>VLOOKUP($B1093,[2]Sheet3!$G:$CZ,25,0)</f>
        <v>0</v>
      </c>
      <c r="AO1093" s="14">
        <f>VLOOKUP($B1093,[2]Sheet3!$G:$CZ,26,0)</f>
        <v>0</v>
      </c>
      <c r="AP1093" s="14">
        <f>VLOOKUP($B1093,[2]Sheet3!$G:$CZ,27,0)</f>
        <v>0</v>
      </c>
      <c r="AQ1093" s="14">
        <f>VLOOKUP($B1093,[2]Sheet3!$G:$CZ,28,0)</f>
        <v>0</v>
      </c>
      <c r="AR1093" s="14">
        <f>VLOOKUP($B1093,[2]Sheet3!$G:$CZ,29,0)</f>
        <v>0</v>
      </c>
      <c r="AS1093" s="14">
        <f>VLOOKUP($B1093,[2]Sheet3!$G:$CZ,30,0)</f>
        <v>0</v>
      </c>
      <c r="AT1093" s="14">
        <f>VLOOKUP($B1093,[2]Sheet3!$G:$CZ,31,0)</f>
        <v>0</v>
      </c>
      <c r="AU1093" s="14">
        <f>VLOOKUP($B1093,[2]Sheet3!$G:$CZ,32,0)</f>
        <v>0</v>
      </c>
      <c r="AV1093" s="14">
        <f>VLOOKUP($B1093,[2]Sheet3!$G:$CZ,33,0)</f>
        <v>0</v>
      </c>
      <c r="AW1093" s="14">
        <f>VLOOKUP($B1093,[2]Sheet3!$G:$CZ,34,0)</f>
        <v>0</v>
      </c>
      <c r="AX1093" s="14">
        <f>VLOOKUP($B1093,[2]Sheet3!$G:$CZ,35,0)</f>
        <v>0</v>
      </c>
      <c r="AY1093" s="14">
        <f>VLOOKUP($B1093,[2]Sheet3!$G:$CZ,36,0)</f>
        <v>0</v>
      </c>
      <c r="AZ1093" s="14">
        <f>VLOOKUP($B1093,[2]Sheet3!$G:$CZ,37,0)</f>
        <v>0</v>
      </c>
      <c r="BA1093" s="14">
        <f>VLOOKUP($B1093,[2]Sheet3!$G:$CZ,38,0)</f>
        <v>0</v>
      </c>
      <c r="BB1093" s="14">
        <f>VLOOKUP($B1093,[2]Sheet3!$G:$CZ,39,0)</f>
        <v>0</v>
      </c>
      <c r="BC1093" s="14">
        <f>VLOOKUP($B1093,[2]Sheet3!$G:$CZ,40,0)</f>
        <v>0</v>
      </c>
      <c r="BD1093" s="14">
        <f>VLOOKUP($B1093,[2]Sheet3!$G:$CZ,41,0)</f>
        <v>0</v>
      </c>
      <c r="BE1093" s="14">
        <f>VLOOKUP($B1093,[2]Sheet3!$G:$CZ,42,0)</f>
        <v>0</v>
      </c>
      <c r="BF1093" s="14">
        <f>VLOOKUP($B1093,[2]Sheet3!$G:$CZ,43,0)</f>
        <v>0</v>
      </c>
      <c r="BG1093" s="14">
        <f>VLOOKUP($B1093,[2]Sheet3!$G:$CZ,44,0)</f>
        <v>0</v>
      </c>
      <c r="BH1093" s="14">
        <f>VLOOKUP($B1093,[2]Sheet3!$G:$CZ,45,0)</f>
        <v>0</v>
      </c>
      <c r="BI1093" s="14">
        <f>VLOOKUP($B1093,[2]Sheet3!$G:$CZ,46,0)</f>
        <v>0</v>
      </c>
      <c r="BJ1093" s="14">
        <f>VLOOKUP($B1093,[2]Sheet3!$G:$CZ,47,0)</f>
        <v>0</v>
      </c>
      <c r="BK1093" s="14">
        <f>VLOOKUP($B1093,[2]Sheet3!$G:$CZ,48,0)</f>
        <v>0</v>
      </c>
      <c r="BL1093" s="14">
        <f>VLOOKUP($B1093,[2]Sheet3!$G:$CZ,49,0)</f>
        <v>0</v>
      </c>
      <c r="BM1093" s="14">
        <f>VLOOKUP($B1093,[2]Sheet3!$G:$CZ,50,0)</f>
        <v>0</v>
      </c>
      <c r="BN1093" s="14">
        <f>VLOOKUP($B1093,[2]Sheet3!$G:$CZ,51,0)</f>
        <v>0</v>
      </c>
      <c r="BO1093" s="14">
        <f>VLOOKUP($B1093,[2]Sheet3!$G:$CZ,52,0)</f>
        <v>0</v>
      </c>
      <c r="BP1093" s="14">
        <f>VLOOKUP($B1093,[2]Sheet3!$G:$CZ,53,0)</f>
        <v>0</v>
      </c>
      <c r="BQ1093" s="14">
        <f>VLOOKUP($B1093,[2]Sheet3!$G:$CZ,54,0)</f>
        <v>0</v>
      </c>
      <c r="BR1093" s="14">
        <f>VLOOKUP($B1093,[2]Sheet3!$G:$CZ,55,0)</f>
        <v>0</v>
      </c>
      <c r="BS1093" s="14">
        <f>VLOOKUP($B1093,[2]Sheet3!$G:$CZ,56,0)</f>
        <v>0</v>
      </c>
      <c r="BT1093" s="14">
        <f>VLOOKUP($B1093,[2]Sheet3!$G:$CZ,57,0)</f>
        <v>0</v>
      </c>
      <c r="BU1093" s="14">
        <f>VLOOKUP($B1093,[2]Sheet3!$G:$CZ,58,0)</f>
        <v>0</v>
      </c>
      <c r="BV1093" s="14">
        <f>VLOOKUP($B1093,[2]Sheet3!$G:$CZ,59,0)</f>
        <v>0</v>
      </c>
      <c r="BW1093" s="14">
        <f>VLOOKUP($B1093,[2]Sheet3!$G:$CZ,60,0)</f>
        <v>0</v>
      </c>
      <c r="BX1093" s="14">
        <f>VLOOKUP($B1093,[2]Sheet3!$G:$CZ,61,0)</f>
        <v>0</v>
      </c>
      <c r="BY1093" s="14">
        <f>VLOOKUP($B1093,[2]Sheet3!$G:$CZ,62,0)</f>
        <v>0</v>
      </c>
      <c r="BZ1093" s="14">
        <f>VLOOKUP($B1093,[2]Sheet3!$G:$CZ,63,0)</f>
        <v>0</v>
      </c>
      <c r="CA1093" s="14">
        <f>VLOOKUP($B1093,[2]Sheet3!$G:$CZ,64,0)</f>
        <v>0</v>
      </c>
      <c r="CB1093" s="14">
        <f>VLOOKUP($B1093,[2]Sheet3!$G:$CZ,65,0)</f>
        <v>0</v>
      </c>
      <c r="CC1093" s="14">
        <f>VLOOKUP($B1093,[2]Sheet3!$G:$CZ,66,0)</f>
        <v>0</v>
      </c>
      <c r="CD1093" s="14">
        <f>VLOOKUP($B1093,[2]Sheet3!$G:$CZ,67,0)</f>
        <v>0</v>
      </c>
      <c r="CE1093" s="14">
        <f>VLOOKUP($B1093,[2]Sheet3!$G:$CZ,68,0)</f>
        <v>0</v>
      </c>
      <c r="CF1093" s="14">
        <f>VLOOKUP($B1093,[2]Sheet3!$G:$CZ,69,0)</f>
        <v>0</v>
      </c>
      <c r="CG1093" s="14">
        <f>VLOOKUP($B1093,[2]Sheet3!$G:$CZ,70,0)</f>
        <v>0</v>
      </c>
      <c r="CH1093" s="14">
        <f>VLOOKUP($B1093,[2]Sheet3!$G:$CZ,71,0)</f>
        <v>0</v>
      </c>
      <c r="CI1093" s="14">
        <f>VLOOKUP($B1093,[2]Sheet3!$G:$CZ,72,0)</f>
        <v>0</v>
      </c>
      <c r="CJ1093" s="14">
        <f>VLOOKUP($B1093,[2]Sheet3!$G:$CZ,73,0)</f>
        <v>0</v>
      </c>
      <c r="CK1093" s="14">
        <f>VLOOKUP($B1093,[2]Sheet3!$G:$CZ,74,0)</f>
        <v>0</v>
      </c>
      <c r="CL1093" s="14">
        <f>VLOOKUP($B1093,[2]Sheet3!$G:$CZ,75,0)</f>
        <v>0</v>
      </c>
      <c r="CM1093" s="14">
        <f>VLOOKUP($B1093,[2]Sheet3!$G:$CZ,76,0)</f>
        <v>0</v>
      </c>
      <c r="CN1093" s="14">
        <f>VLOOKUP($B1093,[2]Sheet3!$G:$CZ,77,0)</f>
        <v>0</v>
      </c>
      <c r="CO1093" s="14">
        <f>VLOOKUP($B1093,[2]Sheet3!$G:$CZ,78,0)</f>
        <v>0</v>
      </c>
      <c r="CP1093" s="14">
        <f>VLOOKUP($B1093,[2]Sheet3!$G:$CZ,79,0)</f>
        <v>0</v>
      </c>
      <c r="CQ1093" s="14">
        <f>VLOOKUP($B1093,[2]Sheet3!$G:$CZ,80,0)</f>
        <v>0</v>
      </c>
      <c r="CR1093" s="14">
        <f>VLOOKUP($B1093,[2]Sheet3!$G:$CZ,81,0)</f>
        <v>0</v>
      </c>
      <c r="CS1093" s="14">
        <f>VLOOKUP($B1093,[2]Sheet3!$G:$CZ,82,0)</f>
        <v>0</v>
      </c>
      <c r="CT1093" s="14">
        <f>VLOOKUP($B1093,[2]Sheet3!$G:$CZ,83,0)</f>
        <v>0</v>
      </c>
      <c r="CU1093" s="14">
        <f>VLOOKUP($B1093,[2]Sheet3!$G:$CZ,84,0)</f>
        <v>0</v>
      </c>
      <c r="CV1093" s="14">
        <f>VLOOKUP($B1093,[2]Sheet3!$G:$CZ,85,0)</f>
        <v>0</v>
      </c>
      <c r="CW1093" s="14">
        <f>VLOOKUP($B1093,[2]Sheet3!$G:$CZ,86,0)</f>
        <v>0</v>
      </c>
      <c r="CX1093" s="14">
        <f>VLOOKUP($B1093,[2]Sheet3!$G:$CZ,87,0)</f>
        <v>0</v>
      </c>
      <c r="CY1093" s="14">
        <f>VLOOKUP($B1093,[2]Sheet3!$G:$CZ,88,0)</f>
        <v>0</v>
      </c>
      <c r="CZ1093" s="14">
        <f>VLOOKUP($B1093,[2]Sheet3!$G:$CZ,89,0)</f>
        <v>0</v>
      </c>
      <c r="DA1093" s="14">
        <f>VLOOKUP($B1093,[2]Sheet3!$G:$CZ,90,0)</f>
        <v>0</v>
      </c>
      <c r="DB1093" s="14">
        <f>VLOOKUP($B1093,[2]Sheet3!$G:$CZ,91,0)</f>
        <v>0</v>
      </c>
      <c r="DC1093" s="14">
        <f>VLOOKUP($B1093,[2]Sheet3!$G:$CZ,92,0)</f>
        <v>0</v>
      </c>
      <c r="DD1093" s="14">
        <f>VLOOKUP($B1093,[2]Sheet3!$G:$CZ,93,0)</f>
        <v>0</v>
      </c>
      <c r="DE1093" s="14">
        <f>VLOOKUP($B1093,[2]Sheet3!$G:$CZ,94,0)</f>
        <v>0</v>
      </c>
      <c r="DF1093" s="14">
        <f>VLOOKUP($B1093,[2]Sheet3!$G:$CZ,95,0)</f>
        <v>0</v>
      </c>
      <c r="DG1093" s="14">
        <f>VLOOKUP($B1093,[2]Sheet3!$G:$CZ,96,0)</f>
        <v>0</v>
      </c>
      <c r="DH1093" s="14">
        <f>VLOOKUP($B1093,[2]Sheet3!$G:$CZ,97,0)</f>
        <v>0</v>
      </c>
      <c r="DI1093" s="14">
        <f>VLOOKUP($B1093,[2]Sheet3!$G:$CZ,98,0)</f>
        <v>0</v>
      </c>
    </row>
    <row r="1094" spans="1:113" x14ac:dyDescent="0.3">
      <c r="A1094" s="9" t="str">
        <f t="shared" si="53"/>
        <v>SM4029</v>
      </c>
      <c r="B1094" s="15" t="s">
        <v>2456</v>
      </c>
      <c r="C1094" s="15" t="s">
        <v>2457</v>
      </c>
      <c r="F1094" s="7" t="s">
        <v>15</v>
      </c>
      <c r="G1094" s="12" t="s">
        <v>4586</v>
      </c>
      <c r="H1094" s="12" t="str">
        <f>VLOOKUP($B1094,[1]Sheet1!$A:$G,5,0)</f>
        <v>prem.kumarmani@redingtongroup.com</v>
      </c>
      <c r="I1094" s="12" t="str">
        <f>VLOOKUP($B1094,[1]Sheet1!$A:$G,7,0)</f>
        <v>yogesh.ganesh@redingtongroup.com</v>
      </c>
      <c r="J1094" s="12" t="s">
        <v>82</v>
      </c>
      <c r="K1094" s="7"/>
      <c r="L1094" s="7"/>
      <c r="M1094" s="8"/>
      <c r="N1094" s="7" t="str">
        <f t="shared" si="51"/>
        <v>prem.kumarmani@redingtongroup.com; yogesh.ganesh@redingtongroup.com; nilesh.phirke@redingtongroup.com;christopher.joseph@redingtongroup.com</v>
      </c>
      <c r="O1094" s="7" t="str">
        <f t="shared" si="52"/>
        <v>SM4029</v>
      </c>
      <c r="P1094" s="8" t="s">
        <v>5215</v>
      </c>
      <c r="Q1094" s="14">
        <f>VLOOKUP($B1094,[2]Sheet3!$G:$CZ,2,0)</f>
        <v>2400305701</v>
      </c>
      <c r="R1094" s="14">
        <f>VLOOKUP($B1094,[2]Sheet3!$G:$CZ,3,0)</f>
        <v>2400305699</v>
      </c>
      <c r="S1094" s="14">
        <f>VLOOKUP($B1094,[2]Sheet3!$G:$CZ,4,0)</f>
        <v>0</v>
      </c>
      <c r="T1094" s="14">
        <f>VLOOKUP($B1094,[2]Sheet3!$G:$CZ,5,0)</f>
        <v>0</v>
      </c>
      <c r="U1094" s="14">
        <f>VLOOKUP($B1094,[2]Sheet3!$G:$CZ,6,0)</f>
        <v>0</v>
      </c>
      <c r="V1094" s="14">
        <f>VLOOKUP($B1094,[2]Sheet3!$G:$CZ,7,0)</f>
        <v>0</v>
      </c>
      <c r="W1094" s="14">
        <f>VLOOKUP($B1094,[2]Sheet3!$G:$CZ,8,0)</f>
        <v>0</v>
      </c>
      <c r="X1094" s="14">
        <f>VLOOKUP($B1094,[2]Sheet3!$G:$CZ,9,0)</f>
        <v>0</v>
      </c>
      <c r="Y1094" s="14">
        <f>VLOOKUP($B1094,[2]Sheet3!$G:$CZ,10,0)</f>
        <v>0</v>
      </c>
      <c r="Z1094" s="14">
        <f>VLOOKUP($B1094,[2]Sheet3!$G:$CZ,11,0)</f>
        <v>0</v>
      </c>
      <c r="AA1094" s="14">
        <f>VLOOKUP($B1094,[2]Sheet3!$G:$CZ,12,0)</f>
        <v>0</v>
      </c>
      <c r="AB1094" s="14">
        <f>VLOOKUP($B1094,[2]Sheet3!$G:$CZ,13,0)</f>
        <v>0</v>
      </c>
      <c r="AC1094" s="14">
        <f>VLOOKUP($B1094,[2]Sheet3!$G:$CZ,14,0)</f>
        <v>0</v>
      </c>
      <c r="AD1094" s="14">
        <f>VLOOKUP($B1094,[2]Sheet3!$G:$CZ,15,0)</f>
        <v>0</v>
      </c>
      <c r="AE1094" s="14">
        <f>VLOOKUP($B1094,[2]Sheet3!$G:$CZ,16,0)</f>
        <v>0</v>
      </c>
      <c r="AF1094" s="14">
        <f>VLOOKUP($B1094,[2]Sheet3!$G:$CZ,17,0)</f>
        <v>0</v>
      </c>
      <c r="AG1094" s="14">
        <f>VLOOKUP($B1094,[2]Sheet3!$G:$CZ,18,0)</f>
        <v>0</v>
      </c>
      <c r="AH1094" s="14">
        <f>VLOOKUP($B1094,[2]Sheet3!$G:$CZ,19,0)</f>
        <v>0</v>
      </c>
      <c r="AI1094" s="14">
        <f>VLOOKUP($B1094,[2]Sheet3!$G:$CZ,20,0)</f>
        <v>0</v>
      </c>
      <c r="AJ1094" s="14">
        <f>VLOOKUP($B1094,[2]Sheet3!$G:$CZ,21,0)</f>
        <v>0</v>
      </c>
      <c r="AK1094" s="14">
        <f>VLOOKUP($B1094,[2]Sheet3!$G:$CZ,22,0)</f>
        <v>0</v>
      </c>
      <c r="AL1094" s="14">
        <f>VLOOKUP($B1094,[2]Sheet3!$G:$CZ,23,0)</f>
        <v>0</v>
      </c>
      <c r="AM1094" s="14">
        <f>VLOOKUP($B1094,[2]Sheet3!$G:$CZ,24,0)</f>
        <v>0</v>
      </c>
      <c r="AN1094" s="14">
        <f>VLOOKUP($B1094,[2]Sheet3!$G:$CZ,25,0)</f>
        <v>0</v>
      </c>
      <c r="AO1094" s="14">
        <f>VLOOKUP($B1094,[2]Sheet3!$G:$CZ,26,0)</f>
        <v>0</v>
      </c>
      <c r="AP1094" s="14">
        <f>VLOOKUP($B1094,[2]Sheet3!$G:$CZ,27,0)</f>
        <v>0</v>
      </c>
      <c r="AQ1094" s="14">
        <f>VLOOKUP($B1094,[2]Sheet3!$G:$CZ,28,0)</f>
        <v>0</v>
      </c>
      <c r="AR1094" s="14">
        <f>VLOOKUP($B1094,[2]Sheet3!$G:$CZ,29,0)</f>
        <v>0</v>
      </c>
      <c r="AS1094" s="14">
        <f>VLOOKUP($B1094,[2]Sheet3!$G:$CZ,30,0)</f>
        <v>0</v>
      </c>
      <c r="AT1094" s="14">
        <f>VLOOKUP($B1094,[2]Sheet3!$G:$CZ,31,0)</f>
        <v>0</v>
      </c>
      <c r="AU1094" s="14">
        <f>VLOOKUP($B1094,[2]Sheet3!$G:$CZ,32,0)</f>
        <v>0</v>
      </c>
      <c r="AV1094" s="14">
        <f>VLOOKUP($B1094,[2]Sheet3!$G:$CZ,33,0)</f>
        <v>0</v>
      </c>
      <c r="AW1094" s="14">
        <f>VLOOKUP($B1094,[2]Sheet3!$G:$CZ,34,0)</f>
        <v>0</v>
      </c>
      <c r="AX1094" s="14">
        <f>VLOOKUP($B1094,[2]Sheet3!$G:$CZ,35,0)</f>
        <v>0</v>
      </c>
      <c r="AY1094" s="14">
        <f>VLOOKUP($B1094,[2]Sheet3!$G:$CZ,36,0)</f>
        <v>0</v>
      </c>
      <c r="AZ1094" s="14">
        <f>VLOOKUP($B1094,[2]Sheet3!$G:$CZ,37,0)</f>
        <v>0</v>
      </c>
      <c r="BA1094" s="14">
        <f>VLOOKUP($B1094,[2]Sheet3!$G:$CZ,38,0)</f>
        <v>0</v>
      </c>
      <c r="BB1094" s="14">
        <f>VLOOKUP($B1094,[2]Sheet3!$G:$CZ,39,0)</f>
        <v>0</v>
      </c>
      <c r="BC1094" s="14">
        <f>VLOOKUP($B1094,[2]Sheet3!$G:$CZ,40,0)</f>
        <v>0</v>
      </c>
      <c r="BD1094" s="14">
        <f>VLOOKUP($B1094,[2]Sheet3!$G:$CZ,41,0)</f>
        <v>0</v>
      </c>
      <c r="BE1094" s="14">
        <f>VLOOKUP($B1094,[2]Sheet3!$G:$CZ,42,0)</f>
        <v>0</v>
      </c>
      <c r="BF1094" s="14">
        <f>VLOOKUP($B1094,[2]Sheet3!$G:$CZ,43,0)</f>
        <v>0</v>
      </c>
      <c r="BG1094" s="14">
        <f>VLOOKUP($B1094,[2]Sheet3!$G:$CZ,44,0)</f>
        <v>0</v>
      </c>
      <c r="BH1094" s="14">
        <f>VLOOKUP($B1094,[2]Sheet3!$G:$CZ,45,0)</f>
        <v>0</v>
      </c>
      <c r="BI1094" s="14">
        <f>VLOOKUP($B1094,[2]Sheet3!$G:$CZ,46,0)</f>
        <v>0</v>
      </c>
      <c r="BJ1094" s="14">
        <f>VLOOKUP($B1094,[2]Sheet3!$G:$CZ,47,0)</f>
        <v>0</v>
      </c>
      <c r="BK1094" s="14">
        <f>VLOOKUP($B1094,[2]Sheet3!$G:$CZ,48,0)</f>
        <v>0</v>
      </c>
      <c r="BL1094" s="14">
        <f>VLOOKUP($B1094,[2]Sheet3!$G:$CZ,49,0)</f>
        <v>0</v>
      </c>
      <c r="BM1094" s="14">
        <f>VLOOKUP($B1094,[2]Sheet3!$G:$CZ,50,0)</f>
        <v>0</v>
      </c>
      <c r="BN1094" s="14">
        <f>VLOOKUP($B1094,[2]Sheet3!$G:$CZ,51,0)</f>
        <v>0</v>
      </c>
      <c r="BO1094" s="14">
        <f>VLOOKUP($B1094,[2]Sheet3!$G:$CZ,52,0)</f>
        <v>0</v>
      </c>
      <c r="BP1094" s="14">
        <f>VLOOKUP($B1094,[2]Sheet3!$G:$CZ,53,0)</f>
        <v>0</v>
      </c>
      <c r="BQ1094" s="14">
        <f>VLOOKUP($B1094,[2]Sheet3!$G:$CZ,54,0)</f>
        <v>0</v>
      </c>
      <c r="BR1094" s="14">
        <f>VLOOKUP($B1094,[2]Sheet3!$G:$CZ,55,0)</f>
        <v>0</v>
      </c>
      <c r="BS1094" s="14">
        <f>VLOOKUP($B1094,[2]Sheet3!$G:$CZ,56,0)</f>
        <v>0</v>
      </c>
      <c r="BT1094" s="14">
        <f>VLOOKUP($B1094,[2]Sheet3!$G:$CZ,57,0)</f>
        <v>0</v>
      </c>
      <c r="BU1094" s="14">
        <f>VLOOKUP($B1094,[2]Sheet3!$G:$CZ,58,0)</f>
        <v>0</v>
      </c>
      <c r="BV1094" s="14">
        <f>VLOOKUP($B1094,[2]Sheet3!$G:$CZ,59,0)</f>
        <v>0</v>
      </c>
      <c r="BW1094" s="14">
        <f>VLOOKUP($B1094,[2]Sheet3!$G:$CZ,60,0)</f>
        <v>0</v>
      </c>
      <c r="BX1094" s="14">
        <f>VLOOKUP($B1094,[2]Sheet3!$G:$CZ,61,0)</f>
        <v>0</v>
      </c>
      <c r="BY1094" s="14">
        <f>VLOOKUP($B1094,[2]Sheet3!$G:$CZ,62,0)</f>
        <v>0</v>
      </c>
      <c r="BZ1094" s="14">
        <f>VLOOKUP($B1094,[2]Sheet3!$G:$CZ,63,0)</f>
        <v>0</v>
      </c>
      <c r="CA1094" s="14">
        <f>VLOOKUP($B1094,[2]Sheet3!$G:$CZ,64,0)</f>
        <v>0</v>
      </c>
      <c r="CB1094" s="14">
        <f>VLOOKUP($B1094,[2]Sheet3!$G:$CZ,65,0)</f>
        <v>0</v>
      </c>
      <c r="CC1094" s="14">
        <f>VLOOKUP($B1094,[2]Sheet3!$G:$CZ,66,0)</f>
        <v>0</v>
      </c>
      <c r="CD1094" s="14">
        <f>VLOOKUP($B1094,[2]Sheet3!$G:$CZ,67,0)</f>
        <v>0</v>
      </c>
      <c r="CE1094" s="14">
        <f>VLOOKUP($B1094,[2]Sheet3!$G:$CZ,68,0)</f>
        <v>0</v>
      </c>
      <c r="CF1094" s="14">
        <f>VLOOKUP($B1094,[2]Sheet3!$G:$CZ,69,0)</f>
        <v>0</v>
      </c>
      <c r="CG1094" s="14">
        <f>VLOOKUP($B1094,[2]Sheet3!$G:$CZ,70,0)</f>
        <v>0</v>
      </c>
      <c r="CH1094" s="14">
        <f>VLOOKUP($B1094,[2]Sheet3!$G:$CZ,71,0)</f>
        <v>0</v>
      </c>
      <c r="CI1094" s="14">
        <f>VLOOKUP($B1094,[2]Sheet3!$G:$CZ,72,0)</f>
        <v>0</v>
      </c>
      <c r="CJ1094" s="14">
        <f>VLOOKUP($B1094,[2]Sheet3!$G:$CZ,73,0)</f>
        <v>0</v>
      </c>
      <c r="CK1094" s="14">
        <f>VLOOKUP($B1094,[2]Sheet3!$G:$CZ,74,0)</f>
        <v>0</v>
      </c>
      <c r="CL1094" s="14">
        <f>VLOOKUP($B1094,[2]Sheet3!$G:$CZ,75,0)</f>
        <v>0</v>
      </c>
      <c r="CM1094" s="14">
        <f>VLOOKUP($B1094,[2]Sheet3!$G:$CZ,76,0)</f>
        <v>0</v>
      </c>
      <c r="CN1094" s="14">
        <f>VLOOKUP($B1094,[2]Sheet3!$G:$CZ,77,0)</f>
        <v>0</v>
      </c>
      <c r="CO1094" s="14">
        <f>VLOOKUP($B1094,[2]Sheet3!$G:$CZ,78,0)</f>
        <v>0</v>
      </c>
      <c r="CP1094" s="14">
        <f>VLOOKUP($B1094,[2]Sheet3!$G:$CZ,79,0)</f>
        <v>0</v>
      </c>
      <c r="CQ1094" s="14">
        <f>VLOOKUP($B1094,[2]Sheet3!$G:$CZ,80,0)</f>
        <v>0</v>
      </c>
      <c r="CR1094" s="14">
        <f>VLOOKUP($B1094,[2]Sheet3!$G:$CZ,81,0)</f>
        <v>0</v>
      </c>
      <c r="CS1094" s="14">
        <f>VLOOKUP($B1094,[2]Sheet3!$G:$CZ,82,0)</f>
        <v>0</v>
      </c>
      <c r="CT1094" s="14">
        <f>VLOOKUP($B1094,[2]Sheet3!$G:$CZ,83,0)</f>
        <v>0</v>
      </c>
      <c r="CU1094" s="14">
        <f>VLOOKUP($B1094,[2]Sheet3!$G:$CZ,84,0)</f>
        <v>0</v>
      </c>
      <c r="CV1094" s="14">
        <f>VLOOKUP($B1094,[2]Sheet3!$G:$CZ,85,0)</f>
        <v>0</v>
      </c>
      <c r="CW1094" s="14">
        <f>VLOOKUP($B1094,[2]Sheet3!$G:$CZ,86,0)</f>
        <v>0</v>
      </c>
      <c r="CX1094" s="14">
        <f>VLOOKUP($B1094,[2]Sheet3!$G:$CZ,87,0)</f>
        <v>0</v>
      </c>
      <c r="CY1094" s="14">
        <f>VLOOKUP($B1094,[2]Sheet3!$G:$CZ,88,0)</f>
        <v>0</v>
      </c>
      <c r="CZ1094" s="14">
        <f>VLOOKUP($B1094,[2]Sheet3!$G:$CZ,89,0)</f>
        <v>0</v>
      </c>
      <c r="DA1094" s="14">
        <f>VLOOKUP($B1094,[2]Sheet3!$G:$CZ,90,0)</f>
        <v>0</v>
      </c>
      <c r="DB1094" s="14">
        <f>VLOOKUP($B1094,[2]Sheet3!$G:$CZ,91,0)</f>
        <v>0</v>
      </c>
      <c r="DC1094" s="14">
        <f>VLOOKUP($B1094,[2]Sheet3!$G:$CZ,92,0)</f>
        <v>0</v>
      </c>
      <c r="DD1094" s="14">
        <f>VLOOKUP($B1094,[2]Sheet3!$G:$CZ,93,0)</f>
        <v>0</v>
      </c>
      <c r="DE1094" s="14">
        <f>VLOOKUP($B1094,[2]Sheet3!$G:$CZ,94,0)</f>
        <v>0</v>
      </c>
      <c r="DF1094" s="14">
        <f>VLOOKUP($B1094,[2]Sheet3!$G:$CZ,95,0)</f>
        <v>0</v>
      </c>
      <c r="DG1094" s="14">
        <f>VLOOKUP($B1094,[2]Sheet3!$G:$CZ,96,0)</f>
        <v>0</v>
      </c>
      <c r="DH1094" s="14">
        <f>VLOOKUP($B1094,[2]Sheet3!$G:$CZ,97,0)</f>
        <v>0</v>
      </c>
      <c r="DI1094" s="14">
        <f>VLOOKUP($B1094,[2]Sheet3!$G:$CZ,98,0)</f>
        <v>0</v>
      </c>
    </row>
    <row r="1095" spans="1:113" x14ac:dyDescent="0.3">
      <c r="A1095" s="9" t="str">
        <f t="shared" si="53"/>
        <v>E14586</v>
      </c>
      <c r="B1095" s="15" t="s">
        <v>2458</v>
      </c>
      <c r="C1095" s="15" t="s">
        <v>2459</v>
      </c>
      <c r="F1095" s="7" t="s">
        <v>15</v>
      </c>
      <c r="G1095" s="12" t="s">
        <v>4587</v>
      </c>
      <c r="H1095" s="12" t="str">
        <f>VLOOKUP($B1095,[1]Sheet1!$A:$G,5,0)</f>
        <v>chandan.singh@redingtongroup.com</v>
      </c>
      <c r="I1095" s="12" t="str">
        <f>VLOOKUP($B1095,[1]Sheet1!$A:$G,7,0)</f>
        <v>jaswinder.singh@redingtongroup.com</v>
      </c>
      <c r="J1095" s="12" t="s">
        <v>82</v>
      </c>
      <c r="K1095" s="7"/>
      <c r="L1095" s="7"/>
      <c r="M1095" s="8"/>
      <c r="N1095" s="7" t="str">
        <f t="shared" si="51"/>
        <v>chandan.singh@redingtongroup.com; jaswinder.singh@redingtongroup.com; nilesh.phirke@redingtongroup.com;christopher.joseph@redingtongroup.com</v>
      </c>
      <c r="O1095" s="7" t="str">
        <f t="shared" si="52"/>
        <v>E14586</v>
      </c>
      <c r="P1095" s="8" t="s">
        <v>5215</v>
      </c>
      <c r="Q1095" s="14">
        <f>VLOOKUP($B1095,[2]Sheet3!$G:$CZ,2,0)</f>
        <v>2400307756</v>
      </c>
      <c r="R1095" s="14">
        <f>VLOOKUP($B1095,[2]Sheet3!$G:$CZ,3,0)</f>
        <v>2400301380</v>
      </c>
      <c r="S1095" s="14">
        <f>VLOOKUP($B1095,[2]Sheet3!$G:$CZ,4,0)</f>
        <v>0</v>
      </c>
      <c r="T1095" s="14">
        <f>VLOOKUP($B1095,[2]Sheet3!$G:$CZ,5,0)</f>
        <v>0</v>
      </c>
      <c r="U1095" s="14">
        <f>VLOOKUP($B1095,[2]Sheet3!$G:$CZ,6,0)</f>
        <v>0</v>
      </c>
      <c r="V1095" s="14">
        <f>VLOOKUP($B1095,[2]Sheet3!$G:$CZ,7,0)</f>
        <v>0</v>
      </c>
      <c r="W1095" s="14">
        <f>VLOOKUP($B1095,[2]Sheet3!$G:$CZ,8,0)</f>
        <v>0</v>
      </c>
      <c r="X1095" s="14">
        <f>VLOOKUP($B1095,[2]Sheet3!$G:$CZ,9,0)</f>
        <v>0</v>
      </c>
      <c r="Y1095" s="14">
        <f>VLOOKUP($B1095,[2]Sheet3!$G:$CZ,10,0)</f>
        <v>0</v>
      </c>
      <c r="Z1095" s="14">
        <f>VLOOKUP($B1095,[2]Sheet3!$G:$CZ,11,0)</f>
        <v>0</v>
      </c>
      <c r="AA1095" s="14">
        <f>VLOOKUP($B1095,[2]Sheet3!$G:$CZ,12,0)</f>
        <v>0</v>
      </c>
      <c r="AB1095" s="14">
        <f>VLOOKUP($B1095,[2]Sheet3!$G:$CZ,13,0)</f>
        <v>0</v>
      </c>
      <c r="AC1095" s="14">
        <f>VLOOKUP($B1095,[2]Sheet3!$G:$CZ,14,0)</f>
        <v>0</v>
      </c>
      <c r="AD1095" s="14">
        <f>VLOOKUP($B1095,[2]Sheet3!$G:$CZ,15,0)</f>
        <v>0</v>
      </c>
      <c r="AE1095" s="14">
        <f>VLOOKUP($B1095,[2]Sheet3!$G:$CZ,16,0)</f>
        <v>0</v>
      </c>
      <c r="AF1095" s="14">
        <f>VLOOKUP($B1095,[2]Sheet3!$G:$CZ,17,0)</f>
        <v>0</v>
      </c>
      <c r="AG1095" s="14">
        <f>VLOOKUP($B1095,[2]Sheet3!$G:$CZ,18,0)</f>
        <v>0</v>
      </c>
      <c r="AH1095" s="14">
        <f>VLOOKUP($B1095,[2]Sheet3!$G:$CZ,19,0)</f>
        <v>0</v>
      </c>
      <c r="AI1095" s="14">
        <f>VLOOKUP($B1095,[2]Sheet3!$G:$CZ,20,0)</f>
        <v>0</v>
      </c>
      <c r="AJ1095" s="14">
        <f>VLOOKUP($B1095,[2]Sheet3!$G:$CZ,21,0)</f>
        <v>0</v>
      </c>
      <c r="AK1095" s="14">
        <f>VLOOKUP($B1095,[2]Sheet3!$G:$CZ,22,0)</f>
        <v>0</v>
      </c>
      <c r="AL1095" s="14">
        <f>VLOOKUP($B1095,[2]Sheet3!$G:$CZ,23,0)</f>
        <v>0</v>
      </c>
      <c r="AM1095" s="14">
        <f>VLOOKUP($B1095,[2]Sheet3!$G:$CZ,24,0)</f>
        <v>0</v>
      </c>
      <c r="AN1095" s="14">
        <f>VLOOKUP($B1095,[2]Sheet3!$G:$CZ,25,0)</f>
        <v>0</v>
      </c>
      <c r="AO1095" s="14">
        <f>VLOOKUP($B1095,[2]Sheet3!$G:$CZ,26,0)</f>
        <v>0</v>
      </c>
      <c r="AP1095" s="14">
        <f>VLOOKUP($B1095,[2]Sheet3!$G:$CZ,27,0)</f>
        <v>0</v>
      </c>
      <c r="AQ1095" s="14">
        <f>VLOOKUP($B1095,[2]Sheet3!$G:$CZ,28,0)</f>
        <v>0</v>
      </c>
      <c r="AR1095" s="14">
        <f>VLOOKUP($B1095,[2]Sheet3!$G:$CZ,29,0)</f>
        <v>0</v>
      </c>
      <c r="AS1095" s="14">
        <f>VLOOKUP($B1095,[2]Sheet3!$G:$CZ,30,0)</f>
        <v>0</v>
      </c>
      <c r="AT1095" s="14">
        <f>VLOOKUP($B1095,[2]Sheet3!$G:$CZ,31,0)</f>
        <v>0</v>
      </c>
      <c r="AU1095" s="14">
        <f>VLOOKUP($B1095,[2]Sheet3!$G:$CZ,32,0)</f>
        <v>0</v>
      </c>
      <c r="AV1095" s="14">
        <f>VLOOKUP($B1095,[2]Sheet3!$G:$CZ,33,0)</f>
        <v>0</v>
      </c>
      <c r="AW1095" s="14">
        <f>VLOOKUP($B1095,[2]Sheet3!$G:$CZ,34,0)</f>
        <v>0</v>
      </c>
      <c r="AX1095" s="14">
        <f>VLOOKUP($B1095,[2]Sheet3!$G:$CZ,35,0)</f>
        <v>0</v>
      </c>
      <c r="AY1095" s="14">
        <f>VLOOKUP($B1095,[2]Sheet3!$G:$CZ,36,0)</f>
        <v>0</v>
      </c>
      <c r="AZ1095" s="14">
        <f>VLOOKUP($B1095,[2]Sheet3!$G:$CZ,37,0)</f>
        <v>0</v>
      </c>
      <c r="BA1095" s="14">
        <f>VLOOKUP($B1095,[2]Sheet3!$G:$CZ,38,0)</f>
        <v>0</v>
      </c>
      <c r="BB1095" s="14">
        <f>VLOOKUP($B1095,[2]Sheet3!$G:$CZ,39,0)</f>
        <v>0</v>
      </c>
      <c r="BC1095" s="14">
        <f>VLOOKUP($B1095,[2]Sheet3!$G:$CZ,40,0)</f>
        <v>0</v>
      </c>
      <c r="BD1095" s="14">
        <f>VLOOKUP($B1095,[2]Sheet3!$G:$CZ,41,0)</f>
        <v>0</v>
      </c>
      <c r="BE1095" s="14">
        <f>VLOOKUP($B1095,[2]Sheet3!$G:$CZ,42,0)</f>
        <v>0</v>
      </c>
      <c r="BF1095" s="14">
        <f>VLOOKUP($B1095,[2]Sheet3!$G:$CZ,43,0)</f>
        <v>0</v>
      </c>
      <c r="BG1095" s="14">
        <f>VLOOKUP($B1095,[2]Sheet3!$G:$CZ,44,0)</f>
        <v>0</v>
      </c>
      <c r="BH1095" s="14">
        <f>VLOOKUP($B1095,[2]Sheet3!$G:$CZ,45,0)</f>
        <v>0</v>
      </c>
      <c r="BI1095" s="14">
        <f>VLOOKUP($B1095,[2]Sheet3!$G:$CZ,46,0)</f>
        <v>0</v>
      </c>
      <c r="BJ1095" s="14">
        <f>VLOOKUP($B1095,[2]Sheet3!$G:$CZ,47,0)</f>
        <v>0</v>
      </c>
      <c r="BK1095" s="14">
        <f>VLOOKUP($B1095,[2]Sheet3!$G:$CZ,48,0)</f>
        <v>0</v>
      </c>
      <c r="BL1095" s="14">
        <f>VLOOKUP($B1095,[2]Sheet3!$G:$CZ,49,0)</f>
        <v>0</v>
      </c>
      <c r="BM1095" s="14">
        <f>VLOOKUP($B1095,[2]Sheet3!$G:$CZ,50,0)</f>
        <v>0</v>
      </c>
      <c r="BN1095" s="14">
        <f>VLOOKUP($B1095,[2]Sheet3!$G:$CZ,51,0)</f>
        <v>0</v>
      </c>
      <c r="BO1095" s="14">
        <f>VLOOKUP($B1095,[2]Sheet3!$G:$CZ,52,0)</f>
        <v>0</v>
      </c>
      <c r="BP1095" s="14">
        <f>VLOOKUP($B1095,[2]Sheet3!$G:$CZ,53,0)</f>
        <v>0</v>
      </c>
      <c r="BQ1095" s="14">
        <f>VLOOKUP($B1095,[2]Sheet3!$G:$CZ,54,0)</f>
        <v>0</v>
      </c>
      <c r="BR1095" s="14">
        <f>VLOOKUP($B1095,[2]Sheet3!$G:$CZ,55,0)</f>
        <v>0</v>
      </c>
      <c r="BS1095" s="14">
        <f>VLOOKUP($B1095,[2]Sheet3!$G:$CZ,56,0)</f>
        <v>0</v>
      </c>
      <c r="BT1095" s="14">
        <f>VLOOKUP($B1095,[2]Sheet3!$G:$CZ,57,0)</f>
        <v>0</v>
      </c>
      <c r="BU1095" s="14">
        <f>VLOOKUP($B1095,[2]Sheet3!$G:$CZ,58,0)</f>
        <v>0</v>
      </c>
      <c r="BV1095" s="14">
        <f>VLOOKUP($B1095,[2]Sheet3!$G:$CZ,59,0)</f>
        <v>0</v>
      </c>
      <c r="BW1095" s="14">
        <f>VLOOKUP($B1095,[2]Sheet3!$G:$CZ,60,0)</f>
        <v>0</v>
      </c>
      <c r="BX1095" s="14">
        <f>VLOOKUP($B1095,[2]Sheet3!$G:$CZ,61,0)</f>
        <v>0</v>
      </c>
      <c r="BY1095" s="14">
        <f>VLOOKUP($B1095,[2]Sheet3!$G:$CZ,62,0)</f>
        <v>0</v>
      </c>
      <c r="BZ1095" s="14">
        <f>VLOOKUP($B1095,[2]Sheet3!$G:$CZ,63,0)</f>
        <v>0</v>
      </c>
      <c r="CA1095" s="14">
        <f>VLOOKUP($B1095,[2]Sheet3!$G:$CZ,64,0)</f>
        <v>0</v>
      </c>
      <c r="CB1095" s="14">
        <f>VLOOKUP($B1095,[2]Sheet3!$G:$CZ,65,0)</f>
        <v>0</v>
      </c>
      <c r="CC1095" s="14">
        <f>VLOOKUP($B1095,[2]Sheet3!$G:$CZ,66,0)</f>
        <v>0</v>
      </c>
      <c r="CD1095" s="14">
        <f>VLOOKUP($B1095,[2]Sheet3!$G:$CZ,67,0)</f>
        <v>0</v>
      </c>
      <c r="CE1095" s="14">
        <f>VLOOKUP($B1095,[2]Sheet3!$G:$CZ,68,0)</f>
        <v>0</v>
      </c>
      <c r="CF1095" s="14">
        <f>VLOOKUP($B1095,[2]Sheet3!$G:$CZ,69,0)</f>
        <v>0</v>
      </c>
      <c r="CG1095" s="14">
        <f>VLOOKUP($B1095,[2]Sheet3!$G:$CZ,70,0)</f>
        <v>0</v>
      </c>
      <c r="CH1095" s="14">
        <f>VLOOKUP($B1095,[2]Sheet3!$G:$CZ,71,0)</f>
        <v>0</v>
      </c>
      <c r="CI1095" s="14">
        <f>VLOOKUP($B1095,[2]Sheet3!$G:$CZ,72,0)</f>
        <v>0</v>
      </c>
      <c r="CJ1095" s="14">
        <f>VLOOKUP($B1095,[2]Sheet3!$G:$CZ,73,0)</f>
        <v>0</v>
      </c>
      <c r="CK1095" s="14">
        <f>VLOOKUP($B1095,[2]Sheet3!$G:$CZ,74,0)</f>
        <v>0</v>
      </c>
      <c r="CL1095" s="14">
        <f>VLOOKUP($B1095,[2]Sheet3!$G:$CZ,75,0)</f>
        <v>0</v>
      </c>
      <c r="CM1095" s="14">
        <f>VLOOKUP($B1095,[2]Sheet3!$G:$CZ,76,0)</f>
        <v>0</v>
      </c>
      <c r="CN1095" s="14">
        <f>VLOOKUP($B1095,[2]Sheet3!$G:$CZ,77,0)</f>
        <v>0</v>
      </c>
      <c r="CO1095" s="14">
        <f>VLOOKUP($B1095,[2]Sheet3!$G:$CZ,78,0)</f>
        <v>0</v>
      </c>
      <c r="CP1095" s="14">
        <f>VLOOKUP($B1095,[2]Sheet3!$G:$CZ,79,0)</f>
        <v>0</v>
      </c>
      <c r="CQ1095" s="14">
        <f>VLOOKUP($B1095,[2]Sheet3!$G:$CZ,80,0)</f>
        <v>0</v>
      </c>
      <c r="CR1095" s="14">
        <f>VLOOKUP($B1095,[2]Sheet3!$G:$CZ,81,0)</f>
        <v>0</v>
      </c>
      <c r="CS1095" s="14">
        <f>VLOOKUP($B1095,[2]Sheet3!$G:$CZ,82,0)</f>
        <v>0</v>
      </c>
      <c r="CT1095" s="14">
        <f>VLOOKUP($B1095,[2]Sheet3!$G:$CZ,83,0)</f>
        <v>0</v>
      </c>
      <c r="CU1095" s="14">
        <f>VLOOKUP($B1095,[2]Sheet3!$G:$CZ,84,0)</f>
        <v>0</v>
      </c>
      <c r="CV1095" s="14">
        <f>VLOOKUP($B1095,[2]Sheet3!$G:$CZ,85,0)</f>
        <v>0</v>
      </c>
      <c r="CW1095" s="14">
        <f>VLOOKUP($B1095,[2]Sheet3!$G:$CZ,86,0)</f>
        <v>0</v>
      </c>
      <c r="CX1095" s="14">
        <f>VLOOKUP($B1095,[2]Sheet3!$G:$CZ,87,0)</f>
        <v>0</v>
      </c>
      <c r="CY1095" s="14">
        <f>VLOOKUP($B1095,[2]Sheet3!$G:$CZ,88,0)</f>
        <v>0</v>
      </c>
      <c r="CZ1095" s="14">
        <f>VLOOKUP($B1095,[2]Sheet3!$G:$CZ,89,0)</f>
        <v>0</v>
      </c>
      <c r="DA1095" s="14">
        <f>VLOOKUP($B1095,[2]Sheet3!$G:$CZ,90,0)</f>
        <v>0</v>
      </c>
      <c r="DB1095" s="14">
        <f>VLOOKUP($B1095,[2]Sheet3!$G:$CZ,91,0)</f>
        <v>0</v>
      </c>
      <c r="DC1095" s="14">
        <f>VLOOKUP($B1095,[2]Sheet3!$G:$CZ,92,0)</f>
        <v>0</v>
      </c>
      <c r="DD1095" s="14">
        <f>VLOOKUP($B1095,[2]Sheet3!$G:$CZ,93,0)</f>
        <v>0</v>
      </c>
      <c r="DE1095" s="14">
        <f>VLOOKUP($B1095,[2]Sheet3!$G:$CZ,94,0)</f>
        <v>0</v>
      </c>
      <c r="DF1095" s="14">
        <f>VLOOKUP($B1095,[2]Sheet3!$G:$CZ,95,0)</f>
        <v>0</v>
      </c>
      <c r="DG1095" s="14">
        <f>VLOOKUP($B1095,[2]Sheet3!$G:$CZ,96,0)</f>
        <v>0</v>
      </c>
      <c r="DH1095" s="14">
        <f>VLOOKUP($B1095,[2]Sheet3!$G:$CZ,97,0)</f>
        <v>0</v>
      </c>
      <c r="DI1095" s="14">
        <f>VLOOKUP($B1095,[2]Sheet3!$G:$CZ,98,0)</f>
        <v>0</v>
      </c>
    </row>
    <row r="1096" spans="1:113" x14ac:dyDescent="0.3">
      <c r="A1096" s="9" t="str">
        <f t="shared" si="53"/>
        <v>N53341</v>
      </c>
      <c r="B1096" s="15" t="s">
        <v>2460</v>
      </c>
      <c r="C1096" s="15" t="s">
        <v>2461</v>
      </c>
      <c r="F1096" s="7" t="s">
        <v>15</v>
      </c>
      <c r="G1096" s="12" t="s">
        <v>4588</v>
      </c>
      <c r="H1096" s="12" t="str">
        <f>VLOOKUP($B1096,[1]Sheet1!$A:$G,5,0)</f>
        <v>rohit.arora@redingtongroup.com</v>
      </c>
      <c r="I1096" s="12" t="str">
        <f>VLOOKUP($B1096,[1]Sheet1!$A:$G,7,0)</f>
        <v>jitender.chopra@redingtongroup.com</v>
      </c>
      <c r="J1096" s="12" t="s">
        <v>82</v>
      </c>
      <c r="K1096" s="7"/>
      <c r="L1096" s="7"/>
      <c r="M1096" s="8"/>
      <c r="N1096" s="7" t="str">
        <f t="shared" si="51"/>
        <v>rohit.arora@redingtongroup.com; jitender.chopra@redingtongroup.com; nilesh.phirke@redingtongroup.com;christopher.joseph@redingtongroup.com</v>
      </c>
      <c r="O1096" s="7" t="str">
        <f t="shared" si="52"/>
        <v>N53341</v>
      </c>
      <c r="P1096" s="8" t="s">
        <v>5215</v>
      </c>
      <c r="Q1096" s="14">
        <f>VLOOKUP($B1096,[2]Sheet3!$G:$CZ,2,0)</f>
        <v>2400303484</v>
      </c>
      <c r="R1096" s="14">
        <f>VLOOKUP($B1096,[2]Sheet3!$G:$CZ,3,0)</f>
        <v>2400303079</v>
      </c>
      <c r="S1096" s="14">
        <f>VLOOKUP($B1096,[2]Sheet3!$G:$CZ,4,0)</f>
        <v>2400308731</v>
      </c>
      <c r="T1096" s="14">
        <f>VLOOKUP($B1096,[2]Sheet3!$G:$CZ,5,0)</f>
        <v>0</v>
      </c>
      <c r="U1096" s="14">
        <f>VLOOKUP($B1096,[2]Sheet3!$G:$CZ,6,0)</f>
        <v>0</v>
      </c>
      <c r="V1096" s="14">
        <f>VLOOKUP($B1096,[2]Sheet3!$G:$CZ,7,0)</f>
        <v>0</v>
      </c>
      <c r="W1096" s="14">
        <f>VLOOKUP($B1096,[2]Sheet3!$G:$CZ,8,0)</f>
        <v>0</v>
      </c>
      <c r="X1096" s="14">
        <f>VLOOKUP($B1096,[2]Sheet3!$G:$CZ,9,0)</f>
        <v>0</v>
      </c>
      <c r="Y1096" s="14">
        <f>VLOOKUP($B1096,[2]Sheet3!$G:$CZ,10,0)</f>
        <v>0</v>
      </c>
      <c r="Z1096" s="14">
        <f>VLOOKUP($B1096,[2]Sheet3!$G:$CZ,11,0)</f>
        <v>0</v>
      </c>
      <c r="AA1096" s="14">
        <f>VLOOKUP($B1096,[2]Sheet3!$G:$CZ,12,0)</f>
        <v>0</v>
      </c>
      <c r="AB1096" s="14">
        <f>VLOOKUP($B1096,[2]Sheet3!$G:$CZ,13,0)</f>
        <v>0</v>
      </c>
      <c r="AC1096" s="14">
        <f>VLOOKUP($B1096,[2]Sheet3!$G:$CZ,14,0)</f>
        <v>0</v>
      </c>
      <c r="AD1096" s="14">
        <f>VLOOKUP($B1096,[2]Sheet3!$G:$CZ,15,0)</f>
        <v>0</v>
      </c>
      <c r="AE1096" s="14">
        <f>VLOOKUP($B1096,[2]Sheet3!$G:$CZ,16,0)</f>
        <v>0</v>
      </c>
      <c r="AF1096" s="14">
        <f>VLOOKUP($B1096,[2]Sheet3!$G:$CZ,17,0)</f>
        <v>0</v>
      </c>
      <c r="AG1096" s="14">
        <f>VLOOKUP($B1096,[2]Sheet3!$G:$CZ,18,0)</f>
        <v>0</v>
      </c>
      <c r="AH1096" s="14">
        <f>VLOOKUP($B1096,[2]Sheet3!$G:$CZ,19,0)</f>
        <v>0</v>
      </c>
      <c r="AI1096" s="14">
        <f>VLOOKUP($B1096,[2]Sheet3!$G:$CZ,20,0)</f>
        <v>0</v>
      </c>
      <c r="AJ1096" s="14">
        <f>VLOOKUP($B1096,[2]Sheet3!$G:$CZ,21,0)</f>
        <v>0</v>
      </c>
      <c r="AK1096" s="14">
        <f>VLOOKUP($B1096,[2]Sheet3!$G:$CZ,22,0)</f>
        <v>0</v>
      </c>
      <c r="AL1096" s="14">
        <f>VLOOKUP($B1096,[2]Sheet3!$G:$CZ,23,0)</f>
        <v>0</v>
      </c>
      <c r="AM1096" s="14">
        <f>VLOOKUP($B1096,[2]Sheet3!$G:$CZ,24,0)</f>
        <v>0</v>
      </c>
      <c r="AN1096" s="14">
        <f>VLOOKUP($B1096,[2]Sheet3!$G:$CZ,25,0)</f>
        <v>0</v>
      </c>
      <c r="AO1096" s="14">
        <f>VLOOKUP($B1096,[2]Sheet3!$G:$CZ,26,0)</f>
        <v>0</v>
      </c>
      <c r="AP1096" s="14">
        <f>VLOOKUP($B1096,[2]Sheet3!$G:$CZ,27,0)</f>
        <v>0</v>
      </c>
      <c r="AQ1096" s="14">
        <f>VLOOKUP($B1096,[2]Sheet3!$G:$CZ,28,0)</f>
        <v>0</v>
      </c>
      <c r="AR1096" s="14">
        <f>VLOOKUP($B1096,[2]Sheet3!$G:$CZ,29,0)</f>
        <v>0</v>
      </c>
      <c r="AS1096" s="14">
        <f>VLOOKUP($B1096,[2]Sheet3!$G:$CZ,30,0)</f>
        <v>0</v>
      </c>
      <c r="AT1096" s="14">
        <f>VLOOKUP($B1096,[2]Sheet3!$G:$CZ,31,0)</f>
        <v>0</v>
      </c>
      <c r="AU1096" s="14">
        <f>VLOOKUP($B1096,[2]Sheet3!$G:$CZ,32,0)</f>
        <v>0</v>
      </c>
      <c r="AV1096" s="14">
        <f>VLOOKUP($B1096,[2]Sheet3!$G:$CZ,33,0)</f>
        <v>0</v>
      </c>
      <c r="AW1096" s="14">
        <f>VLOOKUP($B1096,[2]Sheet3!$G:$CZ,34,0)</f>
        <v>0</v>
      </c>
      <c r="AX1096" s="14">
        <f>VLOOKUP($B1096,[2]Sheet3!$G:$CZ,35,0)</f>
        <v>0</v>
      </c>
      <c r="AY1096" s="14">
        <f>VLOOKUP($B1096,[2]Sheet3!$G:$CZ,36,0)</f>
        <v>0</v>
      </c>
      <c r="AZ1096" s="14">
        <f>VLOOKUP($B1096,[2]Sheet3!$G:$CZ,37,0)</f>
        <v>0</v>
      </c>
      <c r="BA1096" s="14">
        <f>VLOOKUP($B1096,[2]Sheet3!$G:$CZ,38,0)</f>
        <v>0</v>
      </c>
      <c r="BB1096" s="14">
        <f>VLOOKUP($B1096,[2]Sheet3!$G:$CZ,39,0)</f>
        <v>0</v>
      </c>
      <c r="BC1096" s="14">
        <f>VLOOKUP($B1096,[2]Sheet3!$G:$CZ,40,0)</f>
        <v>0</v>
      </c>
      <c r="BD1096" s="14">
        <f>VLOOKUP($B1096,[2]Sheet3!$G:$CZ,41,0)</f>
        <v>0</v>
      </c>
      <c r="BE1096" s="14">
        <f>VLOOKUP($B1096,[2]Sheet3!$G:$CZ,42,0)</f>
        <v>0</v>
      </c>
      <c r="BF1096" s="14">
        <f>VLOOKUP($B1096,[2]Sheet3!$G:$CZ,43,0)</f>
        <v>0</v>
      </c>
      <c r="BG1096" s="14">
        <f>VLOOKUP($B1096,[2]Sheet3!$G:$CZ,44,0)</f>
        <v>0</v>
      </c>
      <c r="BH1096" s="14">
        <f>VLOOKUP($B1096,[2]Sheet3!$G:$CZ,45,0)</f>
        <v>0</v>
      </c>
      <c r="BI1096" s="14">
        <f>VLOOKUP($B1096,[2]Sheet3!$G:$CZ,46,0)</f>
        <v>0</v>
      </c>
      <c r="BJ1096" s="14">
        <f>VLOOKUP($B1096,[2]Sheet3!$G:$CZ,47,0)</f>
        <v>0</v>
      </c>
      <c r="BK1096" s="14">
        <f>VLOOKUP($B1096,[2]Sheet3!$G:$CZ,48,0)</f>
        <v>0</v>
      </c>
      <c r="BL1096" s="14">
        <f>VLOOKUP($B1096,[2]Sheet3!$G:$CZ,49,0)</f>
        <v>0</v>
      </c>
      <c r="BM1096" s="14">
        <f>VLOOKUP($B1096,[2]Sheet3!$G:$CZ,50,0)</f>
        <v>0</v>
      </c>
      <c r="BN1096" s="14">
        <f>VLOOKUP($B1096,[2]Sheet3!$G:$CZ,51,0)</f>
        <v>0</v>
      </c>
      <c r="BO1096" s="14">
        <f>VLOOKUP($B1096,[2]Sheet3!$G:$CZ,52,0)</f>
        <v>0</v>
      </c>
      <c r="BP1096" s="14">
        <f>VLOOKUP($B1096,[2]Sheet3!$G:$CZ,53,0)</f>
        <v>0</v>
      </c>
      <c r="BQ1096" s="14">
        <f>VLOOKUP($B1096,[2]Sheet3!$G:$CZ,54,0)</f>
        <v>0</v>
      </c>
      <c r="BR1096" s="14">
        <f>VLOOKUP($B1096,[2]Sheet3!$G:$CZ,55,0)</f>
        <v>0</v>
      </c>
      <c r="BS1096" s="14">
        <f>VLOOKUP($B1096,[2]Sheet3!$G:$CZ,56,0)</f>
        <v>0</v>
      </c>
      <c r="BT1096" s="14">
        <f>VLOOKUP($B1096,[2]Sheet3!$G:$CZ,57,0)</f>
        <v>0</v>
      </c>
      <c r="BU1096" s="14">
        <f>VLOOKUP($B1096,[2]Sheet3!$G:$CZ,58,0)</f>
        <v>0</v>
      </c>
      <c r="BV1096" s="14">
        <f>VLOOKUP($B1096,[2]Sheet3!$G:$CZ,59,0)</f>
        <v>0</v>
      </c>
      <c r="BW1096" s="14">
        <f>VLOOKUP($B1096,[2]Sheet3!$G:$CZ,60,0)</f>
        <v>0</v>
      </c>
      <c r="BX1096" s="14">
        <f>VLOOKUP($B1096,[2]Sheet3!$G:$CZ,61,0)</f>
        <v>0</v>
      </c>
      <c r="BY1096" s="14">
        <f>VLOOKUP($B1096,[2]Sheet3!$G:$CZ,62,0)</f>
        <v>0</v>
      </c>
      <c r="BZ1096" s="14">
        <f>VLOOKUP($B1096,[2]Sheet3!$G:$CZ,63,0)</f>
        <v>0</v>
      </c>
      <c r="CA1096" s="14">
        <f>VLOOKUP($B1096,[2]Sheet3!$G:$CZ,64,0)</f>
        <v>0</v>
      </c>
      <c r="CB1096" s="14">
        <f>VLOOKUP($B1096,[2]Sheet3!$G:$CZ,65,0)</f>
        <v>0</v>
      </c>
      <c r="CC1096" s="14">
        <f>VLOOKUP($B1096,[2]Sheet3!$G:$CZ,66,0)</f>
        <v>0</v>
      </c>
      <c r="CD1096" s="14">
        <f>VLOOKUP($B1096,[2]Sheet3!$G:$CZ,67,0)</f>
        <v>0</v>
      </c>
      <c r="CE1096" s="14">
        <f>VLOOKUP($B1096,[2]Sheet3!$G:$CZ,68,0)</f>
        <v>0</v>
      </c>
      <c r="CF1096" s="14">
        <f>VLOOKUP($B1096,[2]Sheet3!$G:$CZ,69,0)</f>
        <v>0</v>
      </c>
      <c r="CG1096" s="14">
        <f>VLOOKUP($B1096,[2]Sheet3!$G:$CZ,70,0)</f>
        <v>0</v>
      </c>
      <c r="CH1096" s="14">
        <f>VLOOKUP($B1096,[2]Sheet3!$G:$CZ,71,0)</f>
        <v>0</v>
      </c>
      <c r="CI1096" s="14">
        <f>VLOOKUP($B1096,[2]Sheet3!$G:$CZ,72,0)</f>
        <v>0</v>
      </c>
      <c r="CJ1096" s="14">
        <f>VLOOKUP($B1096,[2]Sheet3!$G:$CZ,73,0)</f>
        <v>0</v>
      </c>
      <c r="CK1096" s="14">
        <f>VLOOKUP($B1096,[2]Sheet3!$G:$CZ,74,0)</f>
        <v>0</v>
      </c>
      <c r="CL1096" s="14">
        <f>VLOOKUP($B1096,[2]Sheet3!$G:$CZ,75,0)</f>
        <v>0</v>
      </c>
      <c r="CM1096" s="14">
        <f>VLOOKUP($B1096,[2]Sheet3!$G:$CZ,76,0)</f>
        <v>0</v>
      </c>
      <c r="CN1096" s="14">
        <f>VLOOKUP($B1096,[2]Sheet3!$G:$CZ,77,0)</f>
        <v>0</v>
      </c>
      <c r="CO1096" s="14">
        <f>VLOOKUP($B1096,[2]Sheet3!$G:$CZ,78,0)</f>
        <v>0</v>
      </c>
      <c r="CP1096" s="14">
        <f>VLOOKUP($B1096,[2]Sheet3!$G:$CZ,79,0)</f>
        <v>0</v>
      </c>
      <c r="CQ1096" s="14">
        <f>VLOOKUP($B1096,[2]Sheet3!$G:$CZ,80,0)</f>
        <v>0</v>
      </c>
      <c r="CR1096" s="14">
        <f>VLOOKUP($B1096,[2]Sheet3!$G:$CZ,81,0)</f>
        <v>0</v>
      </c>
      <c r="CS1096" s="14">
        <f>VLOOKUP($B1096,[2]Sheet3!$G:$CZ,82,0)</f>
        <v>0</v>
      </c>
      <c r="CT1096" s="14">
        <f>VLOOKUP($B1096,[2]Sheet3!$G:$CZ,83,0)</f>
        <v>0</v>
      </c>
      <c r="CU1096" s="14">
        <f>VLOOKUP($B1096,[2]Sheet3!$G:$CZ,84,0)</f>
        <v>0</v>
      </c>
      <c r="CV1096" s="14">
        <f>VLOOKUP($B1096,[2]Sheet3!$G:$CZ,85,0)</f>
        <v>0</v>
      </c>
      <c r="CW1096" s="14">
        <f>VLOOKUP($B1096,[2]Sheet3!$G:$CZ,86,0)</f>
        <v>0</v>
      </c>
      <c r="CX1096" s="14">
        <f>VLOOKUP($B1096,[2]Sheet3!$G:$CZ,87,0)</f>
        <v>0</v>
      </c>
      <c r="CY1096" s="14">
        <f>VLOOKUP($B1096,[2]Sheet3!$G:$CZ,88,0)</f>
        <v>0</v>
      </c>
      <c r="CZ1096" s="14">
        <f>VLOOKUP($B1096,[2]Sheet3!$G:$CZ,89,0)</f>
        <v>0</v>
      </c>
      <c r="DA1096" s="14">
        <f>VLOOKUP($B1096,[2]Sheet3!$G:$CZ,90,0)</f>
        <v>0</v>
      </c>
      <c r="DB1096" s="14">
        <f>VLOOKUP($B1096,[2]Sheet3!$G:$CZ,91,0)</f>
        <v>0</v>
      </c>
      <c r="DC1096" s="14">
        <f>VLOOKUP($B1096,[2]Sheet3!$G:$CZ,92,0)</f>
        <v>0</v>
      </c>
      <c r="DD1096" s="14">
        <f>VLOOKUP($B1096,[2]Sheet3!$G:$CZ,93,0)</f>
        <v>0</v>
      </c>
      <c r="DE1096" s="14">
        <f>VLOOKUP($B1096,[2]Sheet3!$G:$CZ,94,0)</f>
        <v>0</v>
      </c>
      <c r="DF1096" s="14">
        <f>VLOOKUP($B1096,[2]Sheet3!$G:$CZ,95,0)</f>
        <v>0</v>
      </c>
      <c r="DG1096" s="14">
        <f>VLOOKUP($B1096,[2]Sheet3!$G:$CZ,96,0)</f>
        <v>0</v>
      </c>
      <c r="DH1096" s="14">
        <f>VLOOKUP($B1096,[2]Sheet3!$G:$CZ,97,0)</f>
        <v>0</v>
      </c>
      <c r="DI1096" s="14">
        <f>VLOOKUP($B1096,[2]Sheet3!$G:$CZ,98,0)</f>
        <v>0</v>
      </c>
    </row>
    <row r="1097" spans="1:113" x14ac:dyDescent="0.3">
      <c r="A1097" s="9" t="str">
        <f t="shared" si="53"/>
        <v>E30392</v>
      </c>
      <c r="B1097" s="15" t="s">
        <v>2462</v>
      </c>
      <c r="C1097" s="15" t="s">
        <v>2463</v>
      </c>
      <c r="F1097" s="7" t="s">
        <v>15</v>
      </c>
      <c r="G1097" s="12" t="s">
        <v>4589</v>
      </c>
      <c r="H1097" s="12" t="str">
        <f>VLOOKUP($B1097,[1]Sheet1!$A:$G,5,0)</f>
        <v>vivek.bose@redingtongroup.com</v>
      </c>
      <c r="I1097" s="12" t="str">
        <f>VLOOKUP($B1097,[1]Sheet1!$A:$G,7,0)</f>
        <v>jaswinder.singh@redingtongroup.com</v>
      </c>
      <c r="J1097" s="12" t="s">
        <v>82</v>
      </c>
      <c r="K1097" s="7"/>
      <c r="L1097" s="7"/>
      <c r="M1097" s="8"/>
      <c r="N1097" s="7" t="str">
        <f t="shared" si="51"/>
        <v>vivek.bose@redingtongroup.com; jaswinder.singh@redingtongroup.com; nilesh.phirke@redingtongroup.com;christopher.joseph@redingtongroup.com</v>
      </c>
      <c r="O1097" s="7" t="str">
        <f t="shared" si="52"/>
        <v>E30392</v>
      </c>
      <c r="P1097" s="8" t="s">
        <v>5215</v>
      </c>
      <c r="Q1097" s="14">
        <f>VLOOKUP($B1097,[2]Sheet3!$G:$CZ,2,0)</f>
        <v>2400307317</v>
      </c>
      <c r="R1097" s="14">
        <f>VLOOKUP($B1097,[2]Sheet3!$G:$CZ,3,0)</f>
        <v>2400299261</v>
      </c>
      <c r="S1097" s="14">
        <f>VLOOKUP($B1097,[2]Sheet3!$G:$CZ,4,0)</f>
        <v>2400308375</v>
      </c>
      <c r="T1097" s="14">
        <f>VLOOKUP($B1097,[2]Sheet3!$G:$CZ,5,0)</f>
        <v>0</v>
      </c>
      <c r="U1097" s="14">
        <f>VLOOKUP($B1097,[2]Sheet3!$G:$CZ,6,0)</f>
        <v>0</v>
      </c>
      <c r="V1097" s="14">
        <f>VLOOKUP($B1097,[2]Sheet3!$G:$CZ,7,0)</f>
        <v>0</v>
      </c>
      <c r="W1097" s="14">
        <f>VLOOKUP($B1097,[2]Sheet3!$G:$CZ,8,0)</f>
        <v>0</v>
      </c>
      <c r="X1097" s="14">
        <f>VLOOKUP($B1097,[2]Sheet3!$G:$CZ,9,0)</f>
        <v>0</v>
      </c>
      <c r="Y1097" s="14">
        <f>VLOOKUP($B1097,[2]Sheet3!$G:$CZ,10,0)</f>
        <v>0</v>
      </c>
      <c r="Z1097" s="14">
        <f>VLOOKUP($B1097,[2]Sheet3!$G:$CZ,11,0)</f>
        <v>0</v>
      </c>
      <c r="AA1097" s="14">
        <f>VLOOKUP($B1097,[2]Sheet3!$G:$CZ,12,0)</f>
        <v>0</v>
      </c>
      <c r="AB1097" s="14">
        <f>VLOOKUP($B1097,[2]Sheet3!$G:$CZ,13,0)</f>
        <v>0</v>
      </c>
      <c r="AC1097" s="14">
        <f>VLOOKUP($B1097,[2]Sheet3!$G:$CZ,14,0)</f>
        <v>0</v>
      </c>
      <c r="AD1097" s="14">
        <f>VLOOKUP($B1097,[2]Sheet3!$G:$CZ,15,0)</f>
        <v>0</v>
      </c>
      <c r="AE1097" s="14">
        <f>VLOOKUP($B1097,[2]Sheet3!$G:$CZ,16,0)</f>
        <v>0</v>
      </c>
      <c r="AF1097" s="14">
        <f>VLOOKUP($B1097,[2]Sheet3!$G:$CZ,17,0)</f>
        <v>0</v>
      </c>
      <c r="AG1097" s="14">
        <f>VLOOKUP($B1097,[2]Sheet3!$G:$CZ,18,0)</f>
        <v>0</v>
      </c>
      <c r="AH1097" s="14">
        <f>VLOOKUP($B1097,[2]Sheet3!$G:$CZ,19,0)</f>
        <v>0</v>
      </c>
      <c r="AI1097" s="14">
        <f>VLOOKUP($B1097,[2]Sheet3!$G:$CZ,20,0)</f>
        <v>0</v>
      </c>
      <c r="AJ1097" s="14">
        <f>VLOOKUP($B1097,[2]Sheet3!$G:$CZ,21,0)</f>
        <v>0</v>
      </c>
      <c r="AK1097" s="14">
        <f>VLOOKUP($B1097,[2]Sheet3!$G:$CZ,22,0)</f>
        <v>0</v>
      </c>
      <c r="AL1097" s="14">
        <f>VLOOKUP($B1097,[2]Sheet3!$G:$CZ,23,0)</f>
        <v>0</v>
      </c>
      <c r="AM1097" s="14">
        <f>VLOOKUP($B1097,[2]Sheet3!$G:$CZ,24,0)</f>
        <v>0</v>
      </c>
      <c r="AN1097" s="14">
        <f>VLOOKUP($B1097,[2]Sheet3!$G:$CZ,25,0)</f>
        <v>0</v>
      </c>
      <c r="AO1097" s="14">
        <f>VLOOKUP($B1097,[2]Sheet3!$G:$CZ,26,0)</f>
        <v>0</v>
      </c>
      <c r="AP1097" s="14">
        <f>VLOOKUP($B1097,[2]Sheet3!$G:$CZ,27,0)</f>
        <v>0</v>
      </c>
      <c r="AQ1097" s="14">
        <f>VLOOKUP($B1097,[2]Sheet3!$G:$CZ,28,0)</f>
        <v>0</v>
      </c>
      <c r="AR1097" s="14">
        <f>VLOOKUP($B1097,[2]Sheet3!$G:$CZ,29,0)</f>
        <v>0</v>
      </c>
      <c r="AS1097" s="14">
        <f>VLOOKUP($B1097,[2]Sheet3!$G:$CZ,30,0)</f>
        <v>0</v>
      </c>
      <c r="AT1097" s="14">
        <f>VLOOKUP($B1097,[2]Sheet3!$G:$CZ,31,0)</f>
        <v>0</v>
      </c>
      <c r="AU1097" s="14">
        <f>VLOOKUP($B1097,[2]Sheet3!$G:$CZ,32,0)</f>
        <v>0</v>
      </c>
      <c r="AV1097" s="14">
        <f>VLOOKUP($B1097,[2]Sheet3!$G:$CZ,33,0)</f>
        <v>0</v>
      </c>
      <c r="AW1097" s="14">
        <f>VLOOKUP($B1097,[2]Sheet3!$G:$CZ,34,0)</f>
        <v>0</v>
      </c>
      <c r="AX1097" s="14">
        <f>VLOOKUP($B1097,[2]Sheet3!$G:$CZ,35,0)</f>
        <v>0</v>
      </c>
      <c r="AY1097" s="14">
        <f>VLOOKUP($B1097,[2]Sheet3!$G:$CZ,36,0)</f>
        <v>0</v>
      </c>
      <c r="AZ1097" s="14">
        <f>VLOOKUP($B1097,[2]Sheet3!$G:$CZ,37,0)</f>
        <v>0</v>
      </c>
      <c r="BA1097" s="14">
        <f>VLOOKUP($B1097,[2]Sheet3!$G:$CZ,38,0)</f>
        <v>0</v>
      </c>
      <c r="BB1097" s="14">
        <f>VLOOKUP($B1097,[2]Sheet3!$G:$CZ,39,0)</f>
        <v>0</v>
      </c>
      <c r="BC1097" s="14">
        <f>VLOOKUP($B1097,[2]Sheet3!$G:$CZ,40,0)</f>
        <v>0</v>
      </c>
      <c r="BD1097" s="14">
        <f>VLOOKUP($B1097,[2]Sheet3!$G:$CZ,41,0)</f>
        <v>0</v>
      </c>
      <c r="BE1097" s="14">
        <f>VLOOKUP($B1097,[2]Sheet3!$G:$CZ,42,0)</f>
        <v>0</v>
      </c>
      <c r="BF1097" s="14">
        <f>VLOOKUP($B1097,[2]Sheet3!$G:$CZ,43,0)</f>
        <v>0</v>
      </c>
      <c r="BG1097" s="14">
        <f>VLOOKUP($B1097,[2]Sheet3!$G:$CZ,44,0)</f>
        <v>0</v>
      </c>
      <c r="BH1097" s="14">
        <f>VLOOKUP($B1097,[2]Sheet3!$G:$CZ,45,0)</f>
        <v>0</v>
      </c>
      <c r="BI1097" s="14">
        <f>VLOOKUP($B1097,[2]Sheet3!$G:$CZ,46,0)</f>
        <v>0</v>
      </c>
      <c r="BJ1097" s="14">
        <f>VLOOKUP($B1097,[2]Sheet3!$G:$CZ,47,0)</f>
        <v>0</v>
      </c>
      <c r="BK1097" s="14">
        <f>VLOOKUP($B1097,[2]Sheet3!$G:$CZ,48,0)</f>
        <v>0</v>
      </c>
      <c r="BL1097" s="14">
        <f>VLOOKUP($B1097,[2]Sheet3!$G:$CZ,49,0)</f>
        <v>0</v>
      </c>
      <c r="BM1097" s="14">
        <f>VLOOKUP($B1097,[2]Sheet3!$G:$CZ,50,0)</f>
        <v>0</v>
      </c>
      <c r="BN1097" s="14">
        <f>VLOOKUP($B1097,[2]Sheet3!$G:$CZ,51,0)</f>
        <v>0</v>
      </c>
      <c r="BO1097" s="14">
        <f>VLOOKUP($B1097,[2]Sheet3!$G:$CZ,52,0)</f>
        <v>0</v>
      </c>
      <c r="BP1097" s="14">
        <f>VLOOKUP($B1097,[2]Sheet3!$G:$CZ,53,0)</f>
        <v>0</v>
      </c>
      <c r="BQ1097" s="14">
        <f>VLOOKUP($B1097,[2]Sheet3!$G:$CZ,54,0)</f>
        <v>0</v>
      </c>
      <c r="BR1097" s="14">
        <f>VLOOKUP($B1097,[2]Sheet3!$G:$CZ,55,0)</f>
        <v>0</v>
      </c>
      <c r="BS1097" s="14">
        <f>VLOOKUP($B1097,[2]Sheet3!$G:$CZ,56,0)</f>
        <v>0</v>
      </c>
      <c r="BT1097" s="14">
        <f>VLOOKUP($B1097,[2]Sheet3!$G:$CZ,57,0)</f>
        <v>0</v>
      </c>
      <c r="BU1097" s="14">
        <f>VLOOKUP($B1097,[2]Sheet3!$G:$CZ,58,0)</f>
        <v>0</v>
      </c>
      <c r="BV1097" s="14">
        <f>VLOOKUP($B1097,[2]Sheet3!$G:$CZ,59,0)</f>
        <v>0</v>
      </c>
      <c r="BW1097" s="14">
        <f>VLOOKUP($B1097,[2]Sheet3!$G:$CZ,60,0)</f>
        <v>0</v>
      </c>
      <c r="BX1097" s="14">
        <f>VLOOKUP($B1097,[2]Sheet3!$G:$CZ,61,0)</f>
        <v>0</v>
      </c>
      <c r="BY1097" s="14">
        <f>VLOOKUP($B1097,[2]Sheet3!$G:$CZ,62,0)</f>
        <v>0</v>
      </c>
      <c r="BZ1097" s="14">
        <f>VLOOKUP($B1097,[2]Sheet3!$G:$CZ,63,0)</f>
        <v>0</v>
      </c>
      <c r="CA1097" s="14">
        <f>VLOOKUP($B1097,[2]Sheet3!$G:$CZ,64,0)</f>
        <v>0</v>
      </c>
      <c r="CB1097" s="14">
        <f>VLOOKUP($B1097,[2]Sheet3!$G:$CZ,65,0)</f>
        <v>0</v>
      </c>
      <c r="CC1097" s="14">
        <f>VLOOKUP($B1097,[2]Sheet3!$G:$CZ,66,0)</f>
        <v>0</v>
      </c>
      <c r="CD1097" s="14">
        <f>VLOOKUP($B1097,[2]Sheet3!$G:$CZ,67,0)</f>
        <v>0</v>
      </c>
      <c r="CE1097" s="14">
        <f>VLOOKUP($B1097,[2]Sheet3!$G:$CZ,68,0)</f>
        <v>0</v>
      </c>
      <c r="CF1097" s="14">
        <f>VLOOKUP($B1097,[2]Sheet3!$G:$CZ,69,0)</f>
        <v>0</v>
      </c>
      <c r="CG1097" s="14">
        <f>VLOOKUP($B1097,[2]Sheet3!$G:$CZ,70,0)</f>
        <v>0</v>
      </c>
      <c r="CH1097" s="14">
        <f>VLOOKUP($B1097,[2]Sheet3!$G:$CZ,71,0)</f>
        <v>0</v>
      </c>
      <c r="CI1097" s="14">
        <f>VLOOKUP($B1097,[2]Sheet3!$G:$CZ,72,0)</f>
        <v>0</v>
      </c>
      <c r="CJ1097" s="14">
        <f>VLOOKUP($B1097,[2]Sheet3!$G:$CZ,73,0)</f>
        <v>0</v>
      </c>
      <c r="CK1097" s="14">
        <f>VLOOKUP($B1097,[2]Sheet3!$G:$CZ,74,0)</f>
        <v>0</v>
      </c>
      <c r="CL1097" s="14">
        <f>VLOOKUP($B1097,[2]Sheet3!$G:$CZ,75,0)</f>
        <v>0</v>
      </c>
      <c r="CM1097" s="14">
        <f>VLOOKUP($B1097,[2]Sheet3!$G:$CZ,76,0)</f>
        <v>0</v>
      </c>
      <c r="CN1097" s="14">
        <f>VLOOKUP($B1097,[2]Sheet3!$G:$CZ,77,0)</f>
        <v>0</v>
      </c>
      <c r="CO1097" s="14">
        <f>VLOOKUP($B1097,[2]Sheet3!$G:$CZ,78,0)</f>
        <v>0</v>
      </c>
      <c r="CP1097" s="14">
        <f>VLOOKUP($B1097,[2]Sheet3!$G:$CZ,79,0)</f>
        <v>0</v>
      </c>
      <c r="CQ1097" s="14">
        <f>VLOOKUP($B1097,[2]Sheet3!$G:$CZ,80,0)</f>
        <v>0</v>
      </c>
      <c r="CR1097" s="14">
        <f>VLOOKUP($B1097,[2]Sheet3!$G:$CZ,81,0)</f>
        <v>0</v>
      </c>
      <c r="CS1097" s="14">
        <f>VLOOKUP($B1097,[2]Sheet3!$G:$CZ,82,0)</f>
        <v>0</v>
      </c>
      <c r="CT1097" s="14">
        <f>VLOOKUP($B1097,[2]Sheet3!$G:$CZ,83,0)</f>
        <v>0</v>
      </c>
      <c r="CU1097" s="14">
        <f>VLOOKUP($B1097,[2]Sheet3!$G:$CZ,84,0)</f>
        <v>0</v>
      </c>
      <c r="CV1097" s="14">
        <f>VLOOKUP($B1097,[2]Sheet3!$G:$CZ,85,0)</f>
        <v>0</v>
      </c>
      <c r="CW1097" s="14">
        <f>VLOOKUP($B1097,[2]Sheet3!$G:$CZ,86,0)</f>
        <v>0</v>
      </c>
      <c r="CX1097" s="14">
        <f>VLOOKUP($B1097,[2]Sheet3!$G:$CZ,87,0)</f>
        <v>0</v>
      </c>
      <c r="CY1097" s="14">
        <f>VLOOKUP($B1097,[2]Sheet3!$G:$CZ,88,0)</f>
        <v>0</v>
      </c>
      <c r="CZ1097" s="14">
        <f>VLOOKUP($B1097,[2]Sheet3!$G:$CZ,89,0)</f>
        <v>0</v>
      </c>
      <c r="DA1097" s="14">
        <f>VLOOKUP($B1097,[2]Sheet3!$G:$CZ,90,0)</f>
        <v>0</v>
      </c>
      <c r="DB1097" s="14">
        <f>VLOOKUP($B1097,[2]Sheet3!$G:$CZ,91,0)</f>
        <v>0</v>
      </c>
      <c r="DC1097" s="14">
        <f>VLOOKUP($B1097,[2]Sheet3!$G:$CZ,92,0)</f>
        <v>0</v>
      </c>
      <c r="DD1097" s="14">
        <f>VLOOKUP($B1097,[2]Sheet3!$G:$CZ,93,0)</f>
        <v>0</v>
      </c>
      <c r="DE1097" s="14">
        <f>VLOOKUP($B1097,[2]Sheet3!$G:$CZ,94,0)</f>
        <v>0</v>
      </c>
      <c r="DF1097" s="14">
        <f>VLOOKUP($B1097,[2]Sheet3!$G:$CZ,95,0)</f>
        <v>0</v>
      </c>
      <c r="DG1097" s="14">
        <f>VLOOKUP($B1097,[2]Sheet3!$G:$CZ,96,0)</f>
        <v>0</v>
      </c>
      <c r="DH1097" s="14">
        <f>VLOOKUP($B1097,[2]Sheet3!$G:$CZ,97,0)</f>
        <v>0</v>
      </c>
      <c r="DI1097" s="14">
        <f>VLOOKUP($B1097,[2]Sheet3!$G:$CZ,98,0)</f>
        <v>0</v>
      </c>
    </row>
    <row r="1098" spans="1:113" x14ac:dyDescent="0.3">
      <c r="A1098" s="9" t="str">
        <f t="shared" si="53"/>
        <v>S44371</v>
      </c>
      <c r="B1098" s="15" t="s">
        <v>2464</v>
      </c>
      <c r="C1098" s="15" t="s">
        <v>2465</v>
      </c>
      <c r="F1098" s="7" t="s">
        <v>15</v>
      </c>
      <c r="G1098" s="12" t="s">
        <v>4590</v>
      </c>
      <c r="H1098" s="12" t="str">
        <f>VLOOKUP($B1098,[1]Sheet1!$A:$G,5,0)</f>
        <v>jitin.sebastian@redingtongroup.com</v>
      </c>
      <c r="I1098" s="12" t="str">
        <f>VLOOKUP($B1098,[1]Sheet1!$A:$G,7,0)</f>
        <v>vikram.kumar@redingtongroup.com</v>
      </c>
      <c r="J1098" s="12" t="s">
        <v>82</v>
      </c>
      <c r="K1098" s="7"/>
      <c r="L1098" s="7"/>
      <c r="M1098" s="8"/>
      <c r="N1098" s="7" t="str">
        <f t="shared" si="51"/>
        <v>jitin.sebastian@redingtongroup.com; vikram.kumar@redingtongroup.com; nilesh.phirke@redingtongroup.com;christopher.joseph@redingtongroup.com</v>
      </c>
      <c r="O1098" s="7" t="str">
        <f t="shared" si="52"/>
        <v>S44371</v>
      </c>
      <c r="P1098" s="8" t="s">
        <v>5215</v>
      </c>
      <c r="Q1098" s="14">
        <f>VLOOKUP($B1098,[2]Sheet3!$G:$CZ,2,0)</f>
        <v>2400301201</v>
      </c>
      <c r="R1098" s="14">
        <f>VLOOKUP($B1098,[2]Sheet3!$G:$CZ,3,0)</f>
        <v>0</v>
      </c>
      <c r="S1098" s="14">
        <f>VLOOKUP($B1098,[2]Sheet3!$G:$CZ,4,0)</f>
        <v>0</v>
      </c>
      <c r="T1098" s="14">
        <f>VLOOKUP($B1098,[2]Sheet3!$G:$CZ,5,0)</f>
        <v>0</v>
      </c>
      <c r="U1098" s="14">
        <f>VLOOKUP($B1098,[2]Sheet3!$G:$CZ,6,0)</f>
        <v>0</v>
      </c>
      <c r="V1098" s="14">
        <f>VLOOKUP($B1098,[2]Sheet3!$G:$CZ,7,0)</f>
        <v>0</v>
      </c>
      <c r="W1098" s="14">
        <f>VLOOKUP($B1098,[2]Sheet3!$G:$CZ,8,0)</f>
        <v>0</v>
      </c>
      <c r="X1098" s="14">
        <f>VLOOKUP($B1098,[2]Sheet3!$G:$CZ,9,0)</f>
        <v>0</v>
      </c>
      <c r="Y1098" s="14">
        <f>VLOOKUP($B1098,[2]Sheet3!$G:$CZ,10,0)</f>
        <v>0</v>
      </c>
      <c r="Z1098" s="14">
        <f>VLOOKUP($B1098,[2]Sheet3!$G:$CZ,11,0)</f>
        <v>0</v>
      </c>
      <c r="AA1098" s="14">
        <f>VLOOKUP($B1098,[2]Sheet3!$G:$CZ,12,0)</f>
        <v>0</v>
      </c>
      <c r="AB1098" s="14">
        <f>VLOOKUP($B1098,[2]Sheet3!$G:$CZ,13,0)</f>
        <v>0</v>
      </c>
      <c r="AC1098" s="14">
        <f>VLOOKUP($B1098,[2]Sheet3!$G:$CZ,14,0)</f>
        <v>0</v>
      </c>
      <c r="AD1098" s="14">
        <f>VLOOKUP($B1098,[2]Sheet3!$G:$CZ,15,0)</f>
        <v>0</v>
      </c>
      <c r="AE1098" s="14">
        <f>VLOOKUP($B1098,[2]Sheet3!$G:$CZ,16,0)</f>
        <v>0</v>
      </c>
      <c r="AF1098" s="14">
        <f>VLOOKUP($B1098,[2]Sheet3!$G:$CZ,17,0)</f>
        <v>0</v>
      </c>
      <c r="AG1098" s="14">
        <f>VLOOKUP($B1098,[2]Sheet3!$G:$CZ,18,0)</f>
        <v>0</v>
      </c>
      <c r="AH1098" s="14">
        <f>VLOOKUP($B1098,[2]Sheet3!$G:$CZ,19,0)</f>
        <v>0</v>
      </c>
      <c r="AI1098" s="14">
        <f>VLOOKUP($B1098,[2]Sheet3!$G:$CZ,20,0)</f>
        <v>0</v>
      </c>
      <c r="AJ1098" s="14">
        <f>VLOOKUP($B1098,[2]Sheet3!$G:$CZ,21,0)</f>
        <v>0</v>
      </c>
      <c r="AK1098" s="14">
        <f>VLOOKUP($B1098,[2]Sheet3!$G:$CZ,22,0)</f>
        <v>0</v>
      </c>
      <c r="AL1098" s="14">
        <f>VLOOKUP($B1098,[2]Sheet3!$G:$CZ,23,0)</f>
        <v>0</v>
      </c>
      <c r="AM1098" s="14">
        <f>VLOOKUP($B1098,[2]Sheet3!$G:$CZ,24,0)</f>
        <v>0</v>
      </c>
      <c r="AN1098" s="14">
        <f>VLOOKUP($B1098,[2]Sheet3!$G:$CZ,25,0)</f>
        <v>0</v>
      </c>
      <c r="AO1098" s="14">
        <f>VLOOKUP($B1098,[2]Sheet3!$G:$CZ,26,0)</f>
        <v>0</v>
      </c>
      <c r="AP1098" s="14">
        <f>VLOOKUP($B1098,[2]Sheet3!$G:$CZ,27,0)</f>
        <v>0</v>
      </c>
      <c r="AQ1098" s="14">
        <f>VLOOKUP($B1098,[2]Sheet3!$G:$CZ,28,0)</f>
        <v>0</v>
      </c>
      <c r="AR1098" s="14">
        <f>VLOOKUP($B1098,[2]Sheet3!$G:$CZ,29,0)</f>
        <v>0</v>
      </c>
      <c r="AS1098" s="14">
        <f>VLOOKUP($B1098,[2]Sheet3!$G:$CZ,30,0)</f>
        <v>0</v>
      </c>
      <c r="AT1098" s="14">
        <f>VLOOKUP($B1098,[2]Sheet3!$G:$CZ,31,0)</f>
        <v>0</v>
      </c>
      <c r="AU1098" s="14">
        <f>VLOOKUP($B1098,[2]Sheet3!$G:$CZ,32,0)</f>
        <v>0</v>
      </c>
      <c r="AV1098" s="14">
        <f>VLOOKUP($B1098,[2]Sheet3!$G:$CZ,33,0)</f>
        <v>0</v>
      </c>
      <c r="AW1098" s="14">
        <f>VLOOKUP($B1098,[2]Sheet3!$G:$CZ,34,0)</f>
        <v>0</v>
      </c>
      <c r="AX1098" s="14">
        <f>VLOOKUP($B1098,[2]Sheet3!$G:$CZ,35,0)</f>
        <v>0</v>
      </c>
      <c r="AY1098" s="14">
        <f>VLOOKUP($B1098,[2]Sheet3!$G:$CZ,36,0)</f>
        <v>0</v>
      </c>
      <c r="AZ1098" s="14">
        <f>VLOOKUP($B1098,[2]Sheet3!$G:$CZ,37,0)</f>
        <v>0</v>
      </c>
      <c r="BA1098" s="14">
        <f>VLOOKUP($B1098,[2]Sheet3!$G:$CZ,38,0)</f>
        <v>0</v>
      </c>
      <c r="BB1098" s="14">
        <f>VLOOKUP($B1098,[2]Sheet3!$G:$CZ,39,0)</f>
        <v>0</v>
      </c>
      <c r="BC1098" s="14">
        <f>VLOOKUP($B1098,[2]Sheet3!$G:$CZ,40,0)</f>
        <v>0</v>
      </c>
      <c r="BD1098" s="14">
        <f>VLOOKUP($B1098,[2]Sheet3!$G:$CZ,41,0)</f>
        <v>0</v>
      </c>
      <c r="BE1098" s="14">
        <f>VLOOKUP($B1098,[2]Sheet3!$G:$CZ,42,0)</f>
        <v>0</v>
      </c>
      <c r="BF1098" s="14">
        <f>VLOOKUP($B1098,[2]Sheet3!$G:$CZ,43,0)</f>
        <v>0</v>
      </c>
      <c r="BG1098" s="14">
        <f>VLOOKUP($B1098,[2]Sheet3!$G:$CZ,44,0)</f>
        <v>0</v>
      </c>
      <c r="BH1098" s="14">
        <f>VLOOKUP($B1098,[2]Sheet3!$G:$CZ,45,0)</f>
        <v>0</v>
      </c>
      <c r="BI1098" s="14">
        <f>VLOOKUP($B1098,[2]Sheet3!$G:$CZ,46,0)</f>
        <v>0</v>
      </c>
      <c r="BJ1098" s="14">
        <f>VLOOKUP($B1098,[2]Sheet3!$G:$CZ,47,0)</f>
        <v>0</v>
      </c>
      <c r="BK1098" s="14">
        <f>VLOOKUP($B1098,[2]Sheet3!$G:$CZ,48,0)</f>
        <v>0</v>
      </c>
      <c r="BL1098" s="14">
        <f>VLOOKUP($B1098,[2]Sheet3!$G:$CZ,49,0)</f>
        <v>0</v>
      </c>
      <c r="BM1098" s="14">
        <f>VLOOKUP($B1098,[2]Sheet3!$G:$CZ,50,0)</f>
        <v>0</v>
      </c>
      <c r="BN1098" s="14">
        <f>VLOOKUP($B1098,[2]Sheet3!$G:$CZ,51,0)</f>
        <v>0</v>
      </c>
      <c r="BO1098" s="14">
        <f>VLOOKUP($B1098,[2]Sheet3!$G:$CZ,52,0)</f>
        <v>0</v>
      </c>
      <c r="BP1098" s="14">
        <f>VLOOKUP($B1098,[2]Sheet3!$G:$CZ,53,0)</f>
        <v>0</v>
      </c>
      <c r="BQ1098" s="14">
        <f>VLOOKUP($B1098,[2]Sheet3!$G:$CZ,54,0)</f>
        <v>0</v>
      </c>
      <c r="BR1098" s="14">
        <f>VLOOKUP($B1098,[2]Sheet3!$G:$CZ,55,0)</f>
        <v>0</v>
      </c>
      <c r="BS1098" s="14">
        <f>VLOOKUP($B1098,[2]Sheet3!$G:$CZ,56,0)</f>
        <v>0</v>
      </c>
      <c r="BT1098" s="14">
        <f>VLOOKUP($B1098,[2]Sheet3!$G:$CZ,57,0)</f>
        <v>0</v>
      </c>
      <c r="BU1098" s="14">
        <f>VLOOKUP($B1098,[2]Sheet3!$G:$CZ,58,0)</f>
        <v>0</v>
      </c>
      <c r="BV1098" s="14">
        <f>VLOOKUP($B1098,[2]Sheet3!$G:$CZ,59,0)</f>
        <v>0</v>
      </c>
      <c r="BW1098" s="14">
        <f>VLOOKUP($B1098,[2]Sheet3!$G:$CZ,60,0)</f>
        <v>0</v>
      </c>
      <c r="BX1098" s="14">
        <f>VLOOKUP($B1098,[2]Sheet3!$G:$CZ,61,0)</f>
        <v>0</v>
      </c>
      <c r="BY1098" s="14">
        <f>VLOOKUP($B1098,[2]Sheet3!$G:$CZ,62,0)</f>
        <v>0</v>
      </c>
      <c r="BZ1098" s="14">
        <f>VLOOKUP($B1098,[2]Sheet3!$G:$CZ,63,0)</f>
        <v>0</v>
      </c>
      <c r="CA1098" s="14">
        <f>VLOOKUP($B1098,[2]Sheet3!$G:$CZ,64,0)</f>
        <v>0</v>
      </c>
      <c r="CB1098" s="14">
        <f>VLOOKUP($B1098,[2]Sheet3!$G:$CZ,65,0)</f>
        <v>0</v>
      </c>
      <c r="CC1098" s="14">
        <f>VLOOKUP($B1098,[2]Sheet3!$G:$CZ,66,0)</f>
        <v>0</v>
      </c>
      <c r="CD1098" s="14">
        <f>VLOOKUP($B1098,[2]Sheet3!$G:$CZ,67,0)</f>
        <v>0</v>
      </c>
      <c r="CE1098" s="14">
        <f>VLOOKUP($B1098,[2]Sheet3!$G:$CZ,68,0)</f>
        <v>0</v>
      </c>
      <c r="CF1098" s="14">
        <f>VLOOKUP($B1098,[2]Sheet3!$G:$CZ,69,0)</f>
        <v>0</v>
      </c>
      <c r="CG1098" s="14">
        <f>VLOOKUP($B1098,[2]Sheet3!$G:$CZ,70,0)</f>
        <v>0</v>
      </c>
      <c r="CH1098" s="14">
        <f>VLOOKUP($B1098,[2]Sheet3!$G:$CZ,71,0)</f>
        <v>0</v>
      </c>
      <c r="CI1098" s="14">
        <f>VLOOKUP($B1098,[2]Sheet3!$G:$CZ,72,0)</f>
        <v>0</v>
      </c>
      <c r="CJ1098" s="14">
        <f>VLOOKUP($B1098,[2]Sheet3!$G:$CZ,73,0)</f>
        <v>0</v>
      </c>
      <c r="CK1098" s="14">
        <f>VLOOKUP($B1098,[2]Sheet3!$G:$CZ,74,0)</f>
        <v>0</v>
      </c>
      <c r="CL1098" s="14">
        <f>VLOOKUP($B1098,[2]Sheet3!$G:$CZ,75,0)</f>
        <v>0</v>
      </c>
      <c r="CM1098" s="14">
        <f>VLOOKUP($B1098,[2]Sheet3!$G:$CZ,76,0)</f>
        <v>0</v>
      </c>
      <c r="CN1098" s="14">
        <f>VLOOKUP($B1098,[2]Sheet3!$G:$CZ,77,0)</f>
        <v>0</v>
      </c>
      <c r="CO1098" s="14">
        <f>VLOOKUP($B1098,[2]Sheet3!$G:$CZ,78,0)</f>
        <v>0</v>
      </c>
      <c r="CP1098" s="14">
        <f>VLOOKUP($B1098,[2]Sheet3!$G:$CZ,79,0)</f>
        <v>0</v>
      </c>
      <c r="CQ1098" s="14">
        <f>VLOOKUP($B1098,[2]Sheet3!$G:$CZ,80,0)</f>
        <v>0</v>
      </c>
      <c r="CR1098" s="14">
        <f>VLOOKUP($B1098,[2]Sheet3!$G:$CZ,81,0)</f>
        <v>0</v>
      </c>
      <c r="CS1098" s="14">
        <f>VLOOKUP($B1098,[2]Sheet3!$G:$CZ,82,0)</f>
        <v>0</v>
      </c>
      <c r="CT1098" s="14">
        <f>VLOOKUP($B1098,[2]Sheet3!$G:$CZ,83,0)</f>
        <v>0</v>
      </c>
      <c r="CU1098" s="14">
        <f>VLOOKUP($B1098,[2]Sheet3!$G:$CZ,84,0)</f>
        <v>0</v>
      </c>
      <c r="CV1098" s="14">
        <f>VLOOKUP($B1098,[2]Sheet3!$G:$CZ,85,0)</f>
        <v>0</v>
      </c>
      <c r="CW1098" s="14">
        <f>VLOOKUP($B1098,[2]Sheet3!$G:$CZ,86,0)</f>
        <v>0</v>
      </c>
      <c r="CX1098" s="14">
        <f>VLOOKUP($B1098,[2]Sheet3!$G:$CZ,87,0)</f>
        <v>0</v>
      </c>
      <c r="CY1098" s="14">
        <f>VLOOKUP($B1098,[2]Sheet3!$G:$CZ,88,0)</f>
        <v>0</v>
      </c>
      <c r="CZ1098" s="14">
        <f>VLOOKUP($B1098,[2]Sheet3!$G:$CZ,89,0)</f>
        <v>0</v>
      </c>
      <c r="DA1098" s="14">
        <f>VLOOKUP($B1098,[2]Sheet3!$G:$CZ,90,0)</f>
        <v>0</v>
      </c>
      <c r="DB1098" s="14">
        <f>VLOOKUP($B1098,[2]Sheet3!$G:$CZ,91,0)</f>
        <v>0</v>
      </c>
      <c r="DC1098" s="14">
        <f>VLOOKUP($B1098,[2]Sheet3!$G:$CZ,92,0)</f>
        <v>0</v>
      </c>
      <c r="DD1098" s="14">
        <f>VLOOKUP($B1098,[2]Sheet3!$G:$CZ,93,0)</f>
        <v>0</v>
      </c>
      <c r="DE1098" s="14">
        <f>VLOOKUP($B1098,[2]Sheet3!$G:$CZ,94,0)</f>
        <v>0</v>
      </c>
      <c r="DF1098" s="14">
        <f>VLOOKUP($B1098,[2]Sheet3!$G:$CZ,95,0)</f>
        <v>0</v>
      </c>
      <c r="DG1098" s="14">
        <f>VLOOKUP($B1098,[2]Sheet3!$G:$CZ,96,0)</f>
        <v>0</v>
      </c>
      <c r="DH1098" s="14">
        <f>VLOOKUP($B1098,[2]Sheet3!$G:$CZ,97,0)</f>
        <v>0</v>
      </c>
      <c r="DI1098" s="14">
        <f>VLOOKUP($B1098,[2]Sheet3!$G:$CZ,98,0)</f>
        <v>0</v>
      </c>
    </row>
    <row r="1099" spans="1:113" x14ac:dyDescent="0.3">
      <c r="A1099" s="9" t="str">
        <f t="shared" si="53"/>
        <v>N53372</v>
      </c>
      <c r="B1099" s="15" t="s">
        <v>2466</v>
      </c>
      <c r="C1099" s="15" t="s">
        <v>2467</v>
      </c>
      <c r="F1099" s="7" t="s">
        <v>15</v>
      </c>
      <c r="G1099" s="12" t="s">
        <v>4591</v>
      </c>
      <c r="H1099" s="12" t="str">
        <f>VLOOKUP($B1099,[1]Sheet1!$A:$G,5,0)</f>
        <v>rohit.arora@redingtongroup.com</v>
      </c>
      <c r="I1099" s="12" t="str">
        <f>VLOOKUP($B1099,[1]Sheet1!$A:$G,7,0)</f>
        <v>jitender.chopra@redingtongroup.com</v>
      </c>
      <c r="J1099" s="12" t="s">
        <v>82</v>
      </c>
      <c r="K1099" s="7"/>
      <c r="L1099" s="7"/>
      <c r="M1099" s="8"/>
      <c r="N1099" s="7" t="str">
        <f t="shared" si="51"/>
        <v>rohit.arora@redingtongroup.com; jitender.chopra@redingtongroup.com; nilesh.phirke@redingtongroup.com;christopher.joseph@redingtongroup.com</v>
      </c>
      <c r="O1099" s="7" t="str">
        <f t="shared" si="52"/>
        <v>N53372</v>
      </c>
      <c r="P1099" s="8" t="s">
        <v>5215</v>
      </c>
      <c r="Q1099" s="14">
        <f>VLOOKUP($B1099,[2]Sheet3!$G:$CZ,2,0)</f>
        <v>2400303073</v>
      </c>
      <c r="R1099" s="14">
        <f>VLOOKUP($B1099,[2]Sheet3!$G:$CZ,3,0)</f>
        <v>0</v>
      </c>
      <c r="S1099" s="14">
        <f>VLOOKUP($B1099,[2]Sheet3!$G:$CZ,4,0)</f>
        <v>0</v>
      </c>
      <c r="T1099" s="14">
        <f>VLOOKUP($B1099,[2]Sheet3!$G:$CZ,5,0)</f>
        <v>0</v>
      </c>
      <c r="U1099" s="14">
        <f>VLOOKUP($B1099,[2]Sheet3!$G:$CZ,6,0)</f>
        <v>0</v>
      </c>
      <c r="V1099" s="14">
        <f>VLOOKUP($B1099,[2]Sheet3!$G:$CZ,7,0)</f>
        <v>0</v>
      </c>
      <c r="W1099" s="14">
        <f>VLOOKUP($B1099,[2]Sheet3!$G:$CZ,8,0)</f>
        <v>0</v>
      </c>
      <c r="X1099" s="14">
        <f>VLOOKUP($B1099,[2]Sheet3!$G:$CZ,9,0)</f>
        <v>0</v>
      </c>
      <c r="Y1099" s="14">
        <f>VLOOKUP($B1099,[2]Sheet3!$G:$CZ,10,0)</f>
        <v>0</v>
      </c>
      <c r="Z1099" s="14">
        <f>VLOOKUP($B1099,[2]Sheet3!$G:$CZ,11,0)</f>
        <v>0</v>
      </c>
      <c r="AA1099" s="14">
        <f>VLOOKUP($B1099,[2]Sheet3!$G:$CZ,12,0)</f>
        <v>0</v>
      </c>
      <c r="AB1099" s="14">
        <f>VLOOKUP($B1099,[2]Sheet3!$G:$CZ,13,0)</f>
        <v>0</v>
      </c>
      <c r="AC1099" s="14">
        <f>VLOOKUP($B1099,[2]Sheet3!$G:$CZ,14,0)</f>
        <v>0</v>
      </c>
      <c r="AD1099" s="14">
        <f>VLOOKUP($B1099,[2]Sheet3!$G:$CZ,15,0)</f>
        <v>0</v>
      </c>
      <c r="AE1099" s="14">
        <f>VLOOKUP($B1099,[2]Sheet3!$G:$CZ,16,0)</f>
        <v>0</v>
      </c>
      <c r="AF1099" s="14">
        <f>VLOOKUP($B1099,[2]Sheet3!$G:$CZ,17,0)</f>
        <v>0</v>
      </c>
      <c r="AG1099" s="14">
        <f>VLOOKUP($B1099,[2]Sheet3!$G:$CZ,18,0)</f>
        <v>0</v>
      </c>
      <c r="AH1099" s="14">
        <f>VLOOKUP($B1099,[2]Sheet3!$G:$CZ,19,0)</f>
        <v>0</v>
      </c>
      <c r="AI1099" s="14">
        <f>VLOOKUP($B1099,[2]Sheet3!$G:$CZ,20,0)</f>
        <v>0</v>
      </c>
      <c r="AJ1099" s="14">
        <f>VLOOKUP($B1099,[2]Sheet3!$G:$CZ,21,0)</f>
        <v>0</v>
      </c>
      <c r="AK1099" s="14">
        <f>VLOOKUP($B1099,[2]Sheet3!$G:$CZ,22,0)</f>
        <v>0</v>
      </c>
      <c r="AL1099" s="14">
        <f>VLOOKUP($B1099,[2]Sheet3!$G:$CZ,23,0)</f>
        <v>0</v>
      </c>
      <c r="AM1099" s="14">
        <f>VLOOKUP($B1099,[2]Sheet3!$G:$CZ,24,0)</f>
        <v>0</v>
      </c>
      <c r="AN1099" s="14">
        <f>VLOOKUP($B1099,[2]Sheet3!$G:$CZ,25,0)</f>
        <v>0</v>
      </c>
      <c r="AO1099" s="14">
        <f>VLOOKUP($B1099,[2]Sheet3!$G:$CZ,26,0)</f>
        <v>0</v>
      </c>
      <c r="AP1099" s="14">
        <f>VLOOKUP($B1099,[2]Sheet3!$G:$CZ,27,0)</f>
        <v>0</v>
      </c>
      <c r="AQ1099" s="14">
        <f>VLOOKUP($B1099,[2]Sheet3!$G:$CZ,28,0)</f>
        <v>0</v>
      </c>
      <c r="AR1099" s="14">
        <f>VLOOKUP($B1099,[2]Sheet3!$G:$CZ,29,0)</f>
        <v>0</v>
      </c>
      <c r="AS1099" s="14">
        <f>VLOOKUP($B1099,[2]Sheet3!$G:$CZ,30,0)</f>
        <v>0</v>
      </c>
      <c r="AT1099" s="14">
        <f>VLOOKUP($B1099,[2]Sheet3!$G:$CZ,31,0)</f>
        <v>0</v>
      </c>
      <c r="AU1099" s="14">
        <f>VLOOKUP($B1099,[2]Sheet3!$G:$CZ,32,0)</f>
        <v>0</v>
      </c>
      <c r="AV1099" s="14">
        <f>VLOOKUP($B1099,[2]Sheet3!$G:$CZ,33,0)</f>
        <v>0</v>
      </c>
      <c r="AW1099" s="14">
        <f>VLOOKUP($B1099,[2]Sheet3!$G:$CZ,34,0)</f>
        <v>0</v>
      </c>
      <c r="AX1099" s="14">
        <f>VLOOKUP($B1099,[2]Sheet3!$G:$CZ,35,0)</f>
        <v>0</v>
      </c>
      <c r="AY1099" s="14">
        <f>VLOOKUP($B1099,[2]Sheet3!$G:$CZ,36,0)</f>
        <v>0</v>
      </c>
      <c r="AZ1099" s="14">
        <f>VLOOKUP($B1099,[2]Sheet3!$G:$CZ,37,0)</f>
        <v>0</v>
      </c>
      <c r="BA1099" s="14">
        <f>VLOOKUP($B1099,[2]Sheet3!$G:$CZ,38,0)</f>
        <v>0</v>
      </c>
      <c r="BB1099" s="14">
        <f>VLOOKUP($B1099,[2]Sheet3!$G:$CZ,39,0)</f>
        <v>0</v>
      </c>
      <c r="BC1099" s="14">
        <f>VLOOKUP($B1099,[2]Sheet3!$G:$CZ,40,0)</f>
        <v>0</v>
      </c>
      <c r="BD1099" s="14">
        <f>VLOOKUP($B1099,[2]Sheet3!$G:$CZ,41,0)</f>
        <v>0</v>
      </c>
      <c r="BE1099" s="14">
        <f>VLOOKUP($B1099,[2]Sheet3!$G:$CZ,42,0)</f>
        <v>0</v>
      </c>
      <c r="BF1099" s="14">
        <f>VLOOKUP($B1099,[2]Sheet3!$G:$CZ,43,0)</f>
        <v>0</v>
      </c>
      <c r="BG1099" s="14">
        <f>VLOOKUP($B1099,[2]Sheet3!$G:$CZ,44,0)</f>
        <v>0</v>
      </c>
      <c r="BH1099" s="14">
        <f>VLOOKUP($B1099,[2]Sheet3!$G:$CZ,45,0)</f>
        <v>0</v>
      </c>
      <c r="BI1099" s="14">
        <f>VLOOKUP($B1099,[2]Sheet3!$G:$CZ,46,0)</f>
        <v>0</v>
      </c>
      <c r="BJ1099" s="14">
        <f>VLOOKUP($B1099,[2]Sheet3!$G:$CZ,47,0)</f>
        <v>0</v>
      </c>
      <c r="BK1099" s="14">
        <f>VLOOKUP($B1099,[2]Sheet3!$G:$CZ,48,0)</f>
        <v>0</v>
      </c>
      <c r="BL1099" s="14">
        <f>VLOOKUP($B1099,[2]Sheet3!$G:$CZ,49,0)</f>
        <v>0</v>
      </c>
      <c r="BM1099" s="14">
        <f>VLOOKUP($B1099,[2]Sheet3!$G:$CZ,50,0)</f>
        <v>0</v>
      </c>
      <c r="BN1099" s="14">
        <f>VLOOKUP($B1099,[2]Sheet3!$G:$CZ,51,0)</f>
        <v>0</v>
      </c>
      <c r="BO1099" s="14">
        <f>VLOOKUP($B1099,[2]Sheet3!$G:$CZ,52,0)</f>
        <v>0</v>
      </c>
      <c r="BP1099" s="14">
        <f>VLOOKUP($B1099,[2]Sheet3!$G:$CZ,53,0)</f>
        <v>0</v>
      </c>
      <c r="BQ1099" s="14">
        <f>VLOOKUP($B1099,[2]Sheet3!$G:$CZ,54,0)</f>
        <v>0</v>
      </c>
      <c r="BR1099" s="14">
        <f>VLOOKUP($B1099,[2]Sheet3!$G:$CZ,55,0)</f>
        <v>0</v>
      </c>
      <c r="BS1099" s="14">
        <f>VLOOKUP($B1099,[2]Sheet3!$G:$CZ,56,0)</f>
        <v>0</v>
      </c>
      <c r="BT1099" s="14">
        <f>VLOOKUP($B1099,[2]Sheet3!$G:$CZ,57,0)</f>
        <v>0</v>
      </c>
      <c r="BU1099" s="14">
        <f>VLOOKUP($B1099,[2]Sheet3!$G:$CZ,58,0)</f>
        <v>0</v>
      </c>
      <c r="BV1099" s="14">
        <f>VLOOKUP($B1099,[2]Sheet3!$G:$CZ,59,0)</f>
        <v>0</v>
      </c>
      <c r="BW1099" s="14">
        <f>VLOOKUP($B1099,[2]Sheet3!$G:$CZ,60,0)</f>
        <v>0</v>
      </c>
      <c r="BX1099" s="14">
        <f>VLOOKUP($B1099,[2]Sheet3!$G:$CZ,61,0)</f>
        <v>0</v>
      </c>
      <c r="BY1099" s="14">
        <f>VLOOKUP($B1099,[2]Sheet3!$G:$CZ,62,0)</f>
        <v>0</v>
      </c>
      <c r="BZ1099" s="14">
        <f>VLOOKUP($B1099,[2]Sheet3!$G:$CZ,63,0)</f>
        <v>0</v>
      </c>
      <c r="CA1099" s="14">
        <f>VLOOKUP($B1099,[2]Sheet3!$G:$CZ,64,0)</f>
        <v>0</v>
      </c>
      <c r="CB1099" s="14">
        <f>VLOOKUP($B1099,[2]Sheet3!$G:$CZ,65,0)</f>
        <v>0</v>
      </c>
      <c r="CC1099" s="14">
        <f>VLOOKUP($B1099,[2]Sheet3!$G:$CZ,66,0)</f>
        <v>0</v>
      </c>
      <c r="CD1099" s="14">
        <f>VLOOKUP($B1099,[2]Sheet3!$G:$CZ,67,0)</f>
        <v>0</v>
      </c>
      <c r="CE1099" s="14">
        <f>VLOOKUP($B1099,[2]Sheet3!$G:$CZ,68,0)</f>
        <v>0</v>
      </c>
      <c r="CF1099" s="14">
        <f>VLOOKUP($B1099,[2]Sheet3!$G:$CZ,69,0)</f>
        <v>0</v>
      </c>
      <c r="CG1099" s="14">
        <f>VLOOKUP($B1099,[2]Sheet3!$G:$CZ,70,0)</f>
        <v>0</v>
      </c>
      <c r="CH1099" s="14">
        <f>VLOOKUP($B1099,[2]Sheet3!$G:$CZ,71,0)</f>
        <v>0</v>
      </c>
      <c r="CI1099" s="14">
        <f>VLOOKUP($B1099,[2]Sheet3!$G:$CZ,72,0)</f>
        <v>0</v>
      </c>
      <c r="CJ1099" s="14">
        <f>VLOOKUP($B1099,[2]Sheet3!$G:$CZ,73,0)</f>
        <v>0</v>
      </c>
      <c r="CK1099" s="14">
        <f>VLOOKUP($B1099,[2]Sheet3!$G:$CZ,74,0)</f>
        <v>0</v>
      </c>
      <c r="CL1099" s="14">
        <f>VLOOKUP($B1099,[2]Sheet3!$G:$CZ,75,0)</f>
        <v>0</v>
      </c>
      <c r="CM1099" s="14">
        <f>VLOOKUP($B1099,[2]Sheet3!$G:$CZ,76,0)</f>
        <v>0</v>
      </c>
      <c r="CN1099" s="14">
        <f>VLOOKUP($B1099,[2]Sheet3!$G:$CZ,77,0)</f>
        <v>0</v>
      </c>
      <c r="CO1099" s="14">
        <f>VLOOKUP($B1099,[2]Sheet3!$G:$CZ,78,0)</f>
        <v>0</v>
      </c>
      <c r="CP1099" s="14">
        <f>VLOOKUP($B1099,[2]Sheet3!$G:$CZ,79,0)</f>
        <v>0</v>
      </c>
      <c r="CQ1099" s="14">
        <f>VLOOKUP($B1099,[2]Sheet3!$G:$CZ,80,0)</f>
        <v>0</v>
      </c>
      <c r="CR1099" s="14">
        <f>VLOOKUP($B1099,[2]Sheet3!$G:$CZ,81,0)</f>
        <v>0</v>
      </c>
      <c r="CS1099" s="14">
        <f>VLOOKUP($B1099,[2]Sheet3!$G:$CZ,82,0)</f>
        <v>0</v>
      </c>
      <c r="CT1099" s="14">
        <f>VLOOKUP($B1099,[2]Sheet3!$G:$CZ,83,0)</f>
        <v>0</v>
      </c>
      <c r="CU1099" s="14">
        <f>VLOOKUP($B1099,[2]Sheet3!$G:$CZ,84,0)</f>
        <v>0</v>
      </c>
      <c r="CV1099" s="14">
        <f>VLOOKUP($B1099,[2]Sheet3!$G:$CZ,85,0)</f>
        <v>0</v>
      </c>
      <c r="CW1099" s="14">
        <f>VLOOKUP($B1099,[2]Sheet3!$G:$CZ,86,0)</f>
        <v>0</v>
      </c>
      <c r="CX1099" s="14">
        <f>VLOOKUP($B1099,[2]Sheet3!$G:$CZ,87,0)</f>
        <v>0</v>
      </c>
      <c r="CY1099" s="14">
        <f>VLOOKUP($B1099,[2]Sheet3!$G:$CZ,88,0)</f>
        <v>0</v>
      </c>
      <c r="CZ1099" s="14">
        <f>VLOOKUP($B1099,[2]Sheet3!$G:$CZ,89,0)</f>
        <v>0</v>
      </c>
      <c r="DA1099" s="14">
        <f>VLOOKUP($B1099,[2]Sheet3!$G:$CZ,90,0)</f>
        <v>0</v>
      </c>
      <c r="DB1099" s="14">
        <f>VLOOKUP($B1099,[2]Sheet3!$G:$CZ,91,0)</f>
        <v>0</v>
      </c>
      <c r="DC1099" s="14">
        <f>VLOOKUP($B1099,[2]Sheet3!$G:$CZ,92,0)</f>
        <v>0</v>
      </c>
      <c r="DD1099" s="14">
        <f>VLOOKUP($B1099,[2]Sheet3!$G:$CZ,93,0)</f>
        <v>0</v>
      </c>
      <c r="DE1099" s="14">
        <f>VLOOKUP($B1099,[2]Sheet3!$G:$CZ,94,0)</f>
        <v>0</v>
      </c>
      <c r="DF1099" s="14">
        <f>VLOOKUP($B1099,[2]Sheet3!$G:$CZ,95,0)</f>
        <v>0</v>
      </c>
      <c r="DG1099" s="14">
        <f>VLOOKUP($B1099,[2]Sheet3!$G:$CZ,96,0)</f>
        <v>0</v>
      </c>
      <c r="DH1099" s="14">
        <f>VLOOKUP($B1099,[2]Sheet3!$G:$CZ,97,0)</f>
        <v>0</v>
      </c>
      <c r="DI1099" s="14">
        <f>VLOOKUP($B1099,[2]Sheet3!$G:$CZ,98,0)</f>
        <v>0</v>
      </c>
    </row>
    <row r="1100" spans="1:113" x14ac:dyDescent="0.3">
      <c r="A1100" s="9" t="str">
        <f t="shared" si="53"/>
        <v>E23350</v>
      </c>
      <c r="B1100" s="15" t="s">
        <v>2468</v>
      </c>
      <c r="C1100" s="15" t="s">
        <v>2469</v>
      </c>
      <c r="F1100" s="7" t="s">
        <v>15</v>
      </c>
      <c r="G1100" s="12" t="s">
        <v>4592</v>
      </c>
      <c r="H1100" s="12" t="str">
        <f>VLOOKUP($B1100,[1]Sheet1!$A:$G,5,0)</f>
        <v>suvendu.mishra@redingtongroup.com</v>
      </c>
      <c r="I1100" s="12" t="str">
        <f>VLOOKUP($B1100,[1]Sheet1!$A:$G,7,0)</f>
        <v>jaswinder.singh@redingtongroup.com</v>
      </c>
      <c r="J1100" s="12" t="s">
        <v>82</v>
      </c>
      <c r="K1100" s="7"/>
      <c r="L1100" s="7"/>
      <c r="M1100" s="8"/>
      <c r="N1100" s="7" t="str">
        <f t="shared" si="51"/>
        <v>suvendu.mishra@redingtongroup.com; jaswinder.singh@redingtongroup.com; nilesh.phirke@redingtongroup.com;christopher.joseph@redingtongroup.com</v>
      </c>
      <c r="O1100" s="7" t="str">
        <f t="shared" si="52"/>
        <v>E23350</v>
      </c>
      <c r="P1100" s="8" t="s">
        <v>5215</v>
      </c>
      <c r="Q1100" s="14">
        <f>VLOOKUP($B1100,[2]Sheet3!$G:$CZ,2,0)</f>
        <v>2400307434</v>
      </c>
      <c r="R1100" s="14">
        <f>VLOOKUP($B1100,[2]Sheet3!$G:$CZ,3,0)</f>
        <v>2400301085</v>
      </c>
      <c r="S1100" s="14">
        <f>VLOOKUP($B1100,[2]Sheet3!$G:$CZ,4,0)</f>
        <v>2400307433</v>
      </c>
      <c r="T1100" s="14">
        <f>VLOOKUP($B1100,[2]Sheet3!$G:$CZ,5,0)</f>
        <v>0</v>
      </c>
      <c r="U1100" s="14">
        <f>VLOOKUP($B1100,[2]Sheet3!$G:$CZ,6,0)</f>
        <v>0</v>
      </c>
      <c r="V1100" s="14">
        <f>VLOOKUP($B1100,[2]Sheet3!$G:$CZ,7,0)</f>
        <v>0</v>
      </c>
      <c r="W1100" s="14">
        <f>VLOOKUP($B1100,[2]Sheet3!$G:$CZ,8,0)</f>
        <v>0</v>
      </c>
      <c r="X1100" s="14">
        <f>VLOOKUP($B1100,[2]Sheet3!$G:$CZ,9,0)</f>
        <v>0</v>
      </c>
      <c r="Y1100" s="14">
        <f>VLOOKUP($B1100,[2]Sheet3!$G:$CZ,10,0)</f>
        <v>0</v>
      </c>
      <c r="Z1100" s="14">
        <f>VLOOKUP($B1100,[2]Sheet3!$G:$CZ,11,0)</f>
        <v>0</v>
      </c>
      <c r="AA1100" s="14">
        <f>VLOOKUP($B1100,[2]Sheet3!$G:$CZ,12,0)</f>
        <v>0</v>
      </c>
      <c r="AB1100" s="14">
        <f>VLOOKUP($B1100,[2]Sheet3!$G:$CZ,13,0)</f>
        <v>0</v>
      </c>
      <c r="AC1100" s="14">
        <f>VLOOKUP($B1100,[2]Sheet3!$G:$CZ,14,0)</f>
        <v>0</v>
      </c>
      <c r="AD1100" s="14">
        <f>VLOOKUP($B1100,[2]Sheet3!$G:$CZ,15,0)</f>
        <v>0</v>
      </c>
      <c r="AE1100" s="14">
        <f>VLOOKUP($B1100,[2]Sheet3!$G:$CZ,16,0)</f>
        <v>0</v>
      </c>
      <c r="AF1100" s="14">
        <f>VLOOKUP($B1100,[2]Sheet3!$G:$CZ,17,0)</f>
        <v>0</v>
      </c>
      <c r="AG1100" s="14">
        <f>VLOOKUP($B1100,[2]Sheet3!$G:$CZ,18,0)</f>
        <v>0</v>
      </c>
      <c r="AH1100" s="14">
        <f>VLOOKUP($B1100,[2]Sheet3!$G:$CZ,19,0)</f>
        <v>0</v>
      </c>
      <c r="AI1100" s="14">
        <f>VLOOKUP($B1100,[2]Sheet3!$G:$CZ,20,0)</f>
        <v>0</v>
      </c>
      <c r="AJ1100" s="14">
        <f>VLOOKUP($B1100,[2]Sheet3!$G:$CZ,21,0)</f>
        <v>0</v>
      </c>
      <c r="AK1100" s="14">
        <f>VLOOKUP($B1100,[2]Sheet3!$G:$CZ,22,0)</f>
        <v>0</v>
      </c>
      <c r="AL1100" s="14">
        <f>VLOOKUP($B1100,[2]Sheet3!$G:$CZ,23,0)</f>
        <v>0</v>
      </c>
      <c r="AM1100" s="14">
        <f>VLOOKUP($B1100,[2]Sheet3!$G:$CZ,24,0)</f>
        <v>0</v>
      </c>
      <c r="AN1100" s="14">
        <f>VLOOKUP($B1100,[2]Sheet3!$G:$CZ,25,0)</f>
        <v>0</v>
      </c>
      <c r="AO1100" s="14">
        <f>VLOOKUP($B1100,[2]Sheet3!$G:$CZ,26,0)</f>
        <v>0</v>
      </c>
      <c r="AP1100" s="14">
        <f>VLOOKUP($B1100,[2]Sheet3!$G:$CZ,27,0)</f>
        <v>0</v>
      </c>
      <c r="AQ1100" s="14">
        <f>VLOOKUP($B1100,[2]Sheet3!$G:$CZ,28,0)</f>
        <v>0</v>
      </c>
      <c r="AR1100" s="14">
        <f>VLOOKUP($B1100,[2]Sheet3!$G:$CZ,29,0)</f>
        <v>0</v>
      </c>
      <c r="AS1100" s="14">
        <f>VLOOKUP($B1100,[2]Sheet3!$G:$CZ,30,0)</f>
        <v>0</v>
      </c>
      <c r="AT1100" s="14">
        <f>VLOOKUP($B1100,[2]Sheet3!$G:$CZ,31,0)</f>
        <v>0</v>
      </c>
      <c r="AU1100" s="14">
        <f>VLOOKUP($B1100,[2]Sheet3!$G:$CZ,32,0)</f>
        <v>0</v>
      </c>
      <c r="AV1100" s="14">
        <f>VLOOKUP($B1100,[2]Sheet3!$G:$CZ,33,0)</f>
        <v>0</v>
      </c>
      <c r="AW1100" s="14">
        <f>VLOOKUP($B1100,[2]Sheet3!$G:$CZ,34,0)</f>
        <v>0</v>
      </c>
      <c r="AX1100" s="14">
        <f>VLOOKUP($B1100,[2]Sheet3!$G:$CZ,35,0)</f>
        <v>0</v>
      </c>
      <c r="AY1100" s="14">
        <f>VLOOKUP($B1100,[2]Sheet3!$G:$CZ,36,0)</f>
        <v>0</v>
      </c>
      <c r="AZ1100" s="14">
        <f>VLOOKUP($B1100,[2]Sheet3!$G:$CZ,37,0)</f>
        <v>0</v>
      </c>
      <c r="BA1100" s="14">
        <f>VLOOKUP($B1100,[2]Sheet3!$G:$CZ,38,0)</f>
        <v>0</v>
      </c>
      <c r="BB1100" s="14">
        <f>VLOOKUP($B1100,[2]Sheet3!$G:$CZ,39,0)</f>
        <v>0</v>
      </c>
      <c r="BC1100" s="14">
        <f>VLOOKUP($B1100,[2]Sheet3!$G:$CZ,40,0)</f>
        <v>0</v>
      </c>
      <c r="BD1100" s="14">
        <f>VLOOKUP($B1100,[2]Sheet3!$G:$CZ,41,0)</f>
        <v>0</v>
      </c>
      <c r="BE1100" s="14">
        <f>VLOOKUP($B1100,[2]Sheet3!$G:$CZ,42,0)</f>
        <v>0</v>
      </c>
      <c r="BF1100" s="14">
        <f>VLOOKUP($B1100,[2]Sheet3!$G:$CZ,43,0)</f>
        <v>0</v>
      </c>
      <c r="BG1100" s="14">
        <f>VLOOKUP($B1100,[2]Sheet3!$G:$CZ,44,0)</f>
        <v>0</v>
      </c>
      <c r="BH1100" s="14">
        <f>VLOOKUP($B1100,[2]Sheet3!$G:$CZ,45,0)</f>
        <v>0</v>
      </c>
      <c r="BI1100" s="14">
        <f>VLOOKUP($B1100,[2]Sheet3!$G:$CZ,46,0)</f>
        <v>0</v>
      </c>
      <c r="BJ1100" s="14">
        <f>VLOOKUP($B1100,[2]Sheet3!$G:$CZ,47,0)</f>
        <v>0</v>
      </c>
      <c r="BK1100" s="14">
        <f>VLOOKUP($B1100,[2]Sheet3!$G:$CZ,48,0)</f>
        <v>0</v>
      </c>
      <c r="BL1100" s="14">
        <f>VLOOKUP($B1100,[2]Sheet3!$G:$CZ,49,0)</f>
        <v>0</v>
      </c>
      <c r="BM1100" s="14">
        <f>VLOOKUP($B1100,[2]Sheet3!$G:$CZ,50,0)</f>
        <v>0</v>
      </c>
      <c r="BN1100" s="14">
        <f>VLOOKUP($B1100,[2]Sheet3!$G:$CZ,51,0)</f>
        <v>0</v>
      </c>
      <c r="BO1100" s="14">
        <f>VLOOKUP($B1100,[2]Sheet3!$G:$CZ,52,0)</f>
        <v>0</v>
      </c>
      <c r="BP1100" s="14">
        <f>VLOOKUP($B1100,[2]Sheet3!$G:$CZ,53,0)</f>
        <v>0</v>
      </c>
      <c r="BQ1100" s="14">
        <f>VLOOKUP($B1100,[2]Sheet3!$G:$CZ,54,0)</f>
        <v>0</v>
      </c>
      <c r="BR1100" s="14">
        <f>VLOOKUP($B1100,[2]Sheet3!$G:$CZ,55,0)</f>
        <v>0</v>
      </c>
      <c r="BS1100" s="14">
        <f>VLOOKUP($B1100,[2]Sheet3!$G:$CZ,56,0)</f>
        <v>0</v>
      </c>
      <c r="BT1100" s="14">
        <f>VLOOKUP($B1100,[2]Sheet3!$G:$CZ,57,0)</f>
        <v>0</v>
      </c>
      <c r="BU1100" s="14">
        <f>VLOOKUP($B1100,[2]Sheet3!$G:$CZ,58,0)</f>
        <v>0</v>
      </c>
      <c r="BV1100" s="14">
        <f>VLOOKUP($B1100,[2]Sheet3!$G:$CZ,59,0)</f>
        <v>0</v>
      </c>
      <c r="BW1100" s="14">
        <f>VLOOKUP($B1100,[2]Sheet3!$G:$CZ,60,0)</f>
        <v>0</v>
      </c>
      <c r="BX1100" s="14">
        <f>VLOOKUP($B1100,[2]Sheet3!$G:$CZ,61,0)</f>
        <v>0</v>
      </c>
      <c r="BY1100" s="14">
        <f>VLOOKUP($B1100,[2]Sheet3!$G:$CZ,62,0)</f>
        <v>0</v>
      </c>
      <c r="BZ1100" s="14">
        <f>VLOOKUP($B1100,[2]Sheet3!$G:$CZ,63,0)</f>
        <v>0</v>
      </c>
      <c r="CA1100" s="14">
        <f>VLOOKUP($B1100,[2]Sheet3!$G:$CZ,64,0)</f>
        <v>0</v>
      </c>
      <c r="CB1100" s="14">
        <f>VLOOKUP($B1100,[2]Sheet3!$G:$CZ,65,0)</f>
        <v>0</v>
      </c>
      <c r="CC1100" s="14">
        <f>VLOOKUP($B1100,[2]Sheet3!$G:$CZ,66,0)</f>
        <v>0</v>
      </c>
      <c r="CD1100" s="14">
        <f>VLOOKUP($B1100,[2]Sheet3!$G:$CZ,67,0)</f>
        <v>0</v>
      </c>
      <c r="CE1100" s="14">
        <f>VLOOKUP($B1100,[2]Sheet3!$G:$CZ,68,0)</f>
        <v>0</v>
      </c>
      <c r="CF1100" s="14">
        <f>VLOOKUP($B1100,[2]Sheet3!$G:$CZ,69,0)</f>
        <v>0</v>
      </c>
      <c r="CG1100" s="14">
        <f>VLOOKUP($B1100,[2]Sheet3!$G:$CZ,70,0)</f>
        <v>0</v>
      </c>
      <c r="CH1100" s="14">
        <f>VLOOKUP($B1100,[2]Sheet3!$G:$CZ,71,0)</f>
        <v>0</v>
      </c>
      <c r="CI1100" s="14">
        <f>VLOOKUP($B1100,[2]Sheet3!$G:$CZ,72,0)</f>
        <v>0</v>
      </c>
      <c r="CJ1100" s="14">
        <f>VLOOKUP($B1100,[2]Sheet3!$G:$CZ,73,0)</f>
        <v>0</v>
      </c>
      <c r="CK1100" s="14">
        <f>VLOOKUP($B1100,[2]Sheet3!$G:$CZ,74,0)</f>
        <v>0</v>
      </c>
      <c r="CL1100" s="14">
        <f>VLOOKUP($B1100,[2]Sheet3!$G:$CZ,75,0)</f>
        <v>0</v>
      </c>
      <c r="CM1100" s="14">
        <f>VLOOKUP($B1100,[2]Sheet3!$G:$CZ,76,0)</f>
        <v>0</v>
      </c>
      <c r="CN1100" s="14">
        <f>VLOOKUP($B1100,[2]Sheet3!$G:$CZ,77,0)</f>
        <v>0</v>
      </c>
      <c r="CO1100" s="14">
        <f>VLOOKUP($B1100,[2]Sheet3!$G:$CZ,78,0)</f>
        <v>0</v>
      </c>
      <c r="CP1100" s="14">
        <f>VLOOKUP($B1100,[2]Sheet3!$G:$CZ,79,0)</f>
        <v>0</v>
      </c>
      <c r="CQ1100" s="14">
        <f>VLOOKUP($B1100,[2]Sheet3!$G:$CZ,80,0)</f>
        <v>0</v>
      </c>
      <c r="CR1100" s="14">
        <f>VLOOKUP($B1100,[2]Sheet3!$G:$CZ,81,0)</f>
        <v>0</v>
      </c>
      <c r="CS1100" s="14">
        <f>VLOOKUP($B1100,[2]Sheet3!$G:$CZ,82,0)</f>
        <v>0</v>
      </c>
      <c r="CT1100" s="14">
        <f>VLOOKUP($B1100,[2]Sheet3!$G:$CZ,83,0)</f>
        <v>0</v>
      </c>
      <c r="CU1100" s="14">
        <f>VLOOKUP($B1100,[2]Sheet3!$G:$CZ,84,0)</f>
        <v>0</v>
      </c>
      <c r="CV1100" s="14">
        <f>VLOOKUP($B1100,[2]Sheet3!$G:$CZ,85,0)</f>
        <v>0</v>
      </c>
      <c r="CW1100" s="14">
        <f>VLOOKUP($B1100,[2]Sheet3!$G:$CZ,86,0)</f>
        <v>0</v>
      </c>
      <c r="CX1100" s="14">
        <f>VLOOKUP($B1100,[2]Sheet3!$G:$CZ,87,0)</f>
        <v>0</v>
      </c>
      <c r="CY1100" s="14">
        <f>VLOOKUP($B1100,[2]Sheet3!$G:$CZ,88,0)</f>
        <v>0</v>
      </c>
      <c r="CZ1100" s="14">
        <f>VLOOKUP($B1100,[2]Sheet3!$G:$CZ,89,0)</f>
        <v>0</v>
      </c>
      <c r="DA1100" s="14">
        <f>VLOOKUP($B1100,[2]Sheet3!$G:$CZ,90,0)</f>
        <v>0</v>
      </c>
      <c r="DB1100" s="14">
        <f>VLOOKUP($B1100,[2]Sheet3!$G:$CZ,91,0)</f>
        <v>0</v>
      </c>
      <c r="DC1100" s="14">
        <f>VLOOKUP($B1100,[2]Sheet3!$G:$CZ,92,0)</f>
        <v>0</v>
      </c>
      <c r="DD1100" s="14">
        <f>VLOOKUP($B1100,[2]Sheet3!$G:$CZ,93,0)</f>
        <v>0</v>
      </c>
      <c r="DE1100" s="14">
        <f>VLOOKUP($B1100,[2]Sheet3!$G:$CZ,94,0)</f>
        <v>0</v>
      </c>
      <c r="DF1100" s="14">
        <f>VLOOKUP($B1100,[2]Sheet3!$G:$CZ,95,0)</f>
        <v>0</v>
      </c>
      <c r="DG1100" s="14">
        <f>VLOOKUP($B1100,[2]Sheet3!$G:$CZ,96,0)</f>
        <v>0</v>
      </c>
      <c r="DH1100" s="14">
        <f>VLOOKUP($B1100,[2]Sheet3!$G:$CZ,97,0)</f>
        <v>0</v>
      </c>
      <c r="DI1100" s="14">
        <f>VLOOKUP($B1100,[2]Sheet3!$G:$CZ,98,0)</f>
        <v>0</v>
      </c>
    </row>
    <row r="1101" spans="1:113" x14ac:dyDescent="0.3">
      <c r="A1101" s="9" t="str">
        <f t="shared" si="53"/>
        <v>E34213</v>
      </c>
      <c r="B1101" s="15" t="s">
        <v>2470</v>
      </c>
      <c r="C1101" s="15" t="s">
        <v>2471</v>
      </c>
      <c r="F1101" s="7" t="s">
        <v>15</v>
      </c>
      <c r="G1101" s="12" t="s">
        <v>4593</v>
      </c>
      <c r="H1101" s="12" t="str">
        <f>VLOOKUP($B1101,[1]Sheet1!$A:$G,5,0)</f>
        <v>vivek.bose@redingtongroup.com</v>
      </c>
      <c r="I1101" s="12" t="str">
        <f>VLOOKUP($B1101,[1]Sheet1!$A:$G,7,0)</f>
        <v>jaswinder.singh@redingtongroup.com</v>
      </c>
      <c r="J1101" s="12" t="s">
        <v>82</v>
      </c>
      <c r="K1101" s="7"/>
      <c r="L1101" s="7"/>
      <c r="M1101" s="8"/>
      <c r="N1101" s="7" t="str">
        <f t="shared" si="51"/>
        <v>vivek.bose@redingtongroup.com; jaswinder.singh@redingtongroup.com; nilesh.phirke@redingtongroup.com;christopher.joseph@redingtongroup.com</v>
      </c>
      <c r="O1101" s="7" t="str">
        <f t="shared" si="52"/>
        <v>E34213</v>
      </c>
      <c r="P1101" s="8" t="s">
        <v>5215</v>
      </c>
      <c r="Q1101" s="14">
        <f>VLOOKUP($B1101,[2]Sheet3!$G:$CZ,2,0)</f>
        <v>2400307358</v>
      </c>
      <c r="R1101" s="14">
        <f>VLOOKUP($B1101,[2]Sheet3!$G:$CZ,3,0)</f>
        <v>2400308879</v>
      </c>
      <c r="S1101" s="14">
        <f>VLOOKUP($B1101,[2]Sheet3!$G:$CZ,4,0)</f>
        <v>0</v>
      </c>
      <c r="T1101" s="14">
        <f>VLOOKUP($B1101,[2]Sheet3!$G:$CZ,5,0)</f>
        <v>0</v>
      </c>
      <c r="U1101" s="14">
        <f>VLOOKUP($B1101,[2]Sheet3!$G:$CZ,6,0)</f>
        <v>0</v>
      </c>
      <c r="V1101" s="14">
        <f>VLOOKUP($B1101,[2]Sheet3!$G:$CZ,7,0)</f>
        <v>0</v>
      </c>
      <c r="W1101" s="14">
        <f>VLOOKUP($B1101,[2]Sheet3!$G:$CZ,8,0)</f>
        <v>0</v>
      </c>
      <c r="X1101" s="14">
        <f>VLOOKUP($B1101,[2]Sheet3!$G:$CZ,9,0)</f>
        <v>0</v>
      </c>
      <c r="Y1101" s="14">
        <f>VLOOKUP($B1101,[2]Sheet3!$G:$CZ,10,0)</f>
        <v>0</v>
      </c>
      <c r="Z1101" s="14">
        <f>VLOOKUP($B1101,[2]Sheet3!$G:$CZ,11,0)</f>
        <v>0</v>
      </c>
      <c r="AA1101" s="14">
        <f>VLOOKUP($B1101,[2]Sheet3!$G:$CZ,12,0)</f>
        <v>0</v>
      </c>
      <c r="AB1101" s="14">
        <f>VLOOKUP($B1101,[2]Sheet3!$G:$CZ,13,0)</f>
        <v>0</v>
      </c>
      <c r="AC1101" s="14">
        <f>VLOOKUP($B1101,[2]Sheet3!$G:$CZ,14,0)</f>
        <v>0</v>
      </c>
      <c r="AD1101" s="14">
        <f>VLOOKUP($B1101,[2]Sheet3!$G:$CZ,15,0)</f>
        <v>0</v>
      </c>
      <c r="AE1101" s="14">
        <f>VLOOKUP($B1101,[2]Sheet3!$G:$CZ,16,0)</f>
        <v>0</v>
      </c>
      <c r="AF1101" s="14">
        <f>VLOOKUP($B1101,[2]Sheet3!$G:$CZ,17,0)</f>
        <v>0</v>
      </c>
      <c r="AG1101" s="14">
        <f>VLOOKUP($B1101,[2]Sheet3!$G:$CZ,18,0)</f>
        <v>0</v>
      </c>
      <c r="AH1101" s="14">
        <f>VLOOKUP($B1101,[2]Sheet3!$G:$CZ,19,0)</f>
        <v>0</v>
      </c>
      <c r="AI1101" s="14">
        <f>VLOOKUP($B1101,[2]Sheet3!$G:$CZ,20,0)</f>
        <v>0</v>
      </c>
      <c r="AJ1101" s="14">
        <f>VLOOKUP($B1101,[2]Sheet3!$G:$CZ,21,0)</f>
        <v>0</v>
      </c>
      <c r="AK1101" s="14">
        <f>VLOOKUP($B1101,[2]Sheet3!$G:$CZ,22,0)</f>
        <v>0</v>
      </c>
      <c r="AL1101" s="14">
        <f>VLOOKUP($B1101,[2]Sheet3!$G:$CZ,23,0)</f>
        <v>0</v>
      </c>
      <c r="AM1101" s="14">
        <f>VLOOKUP($B1101,[2]Sheet3!$G:$CZ,24,0)</f>
        <v>0</v>
      </c>
      <c r="AN1101" s="14">
        <f>VLOOKUP($B1101,[2]Sheet3!$G:$CZ,25,0)</f>
        <v>0</v>
      </c>
      <c r="AO1101" s="14">
        <f>VLOOKUP($B1101,[2]Sheet3!$G:$CZ,26,0)</f>
        <v>0</v>
      </c>
      <c r="AP1101" s="14">
        <f>VLOOKUP($B1101,[2]Sheet3!$G:$CZ,27,0)</f>
        <v>0</v>
      </c>
      <c r="AQ1101" s="14">
        <f>VLOOKUP($B1101,[2]Sheet3!$G:$CZ,28,0)</f>
        <v>0</v>
      </c>
      <c r="AR1101" s="14">
        <f>VLOOKUP($B1101,[2]Sheet3!$G:$CZ,29,0)</f>
        <v>0</v>
      </c>
      <c r="AS1101" s="14">
        <f>VLOOKUP($B1101,[2]Sheet3!$G:$CZ,30,0)</f>
        <v>0</v>
      </c>
      <c r="AT1101" s="14">
        <f>VLOOKUP($B1101,[2]Sheet3!$G:$CZ,31,0)</f>
        <v>0</v>
      </c>
      <c r="AU1101" s="14">
        <f>VLOOKUP($B1101,[2]Sheet3!$G:$CZ,32,0)</f>
        <v>0</v>
      </c>
      <c r="AV1101" s="14">
        <f>VLOOKUP($B1101,[2]Sheet3!$G:$CZ,33,0)</f>
        <v>0</v>
      </c>
      <c r="AW1101" s="14">
        <f>VLOOKUP($B1101,[2]Sheet3!$G:$CZ,34,0)</f>
        <v>0</v>
      </c>
      <c r="AX1101" s="14">
        <f>VLOOKUP($B1101,[2]Sheet3!$G:$CZ,35,0)</f>
        <v>0</v>
      </c>
      <c r="AY1101" s="14">
        <f>VLOOKUP($B1101,[2]Sheet3!$G:$CZ,36,0)</f>
        <v>0</v>
      </c>
      <c r="AZ1101" s="14">
        <f>VLOOKUP($B1101,[2]Sheet3!$G:$CZ,37,0)</f>
        <v>0</v>
      </c>
      <c r="BA1101" s="14">
        <f>VLOOKUP($B1101,[2]Sheet3!$G:$CZ,38,0)</f>
        <v>0</v>
      </c>
      <c r="BB1101" s="14">
        <f>VLOOKUP($B1101,[2]Sheet3!$G:$CZ,39,0)</f>
        <v>0</v>
      </c>
      <c r="BC1101" s="14">
        <f>VLOOKUP($B1101,[2]Sheet3!$G:$CZ,40,0)</f>
        <v>0</v>
      </c>
      <c r="BD1101" s="14">
        <f>VLOOKUP($B1101,[2]Sheet3!$G:$CZ,41,0)</f>
        <v>0</v>
      </c>
      <c r="BE1101" s="14">
        <f>VLOOKUP($B1101,[2]Sheet3!$G:$CZ,42,0)</f>
        <v>0</v>
      </c>
      <c r="BF1101" s="14">
        <f>VLOOKUP($B1101,[2]Sheet3!$G:$CZ,43,0)</f>
        <v>0</v>
      </c>
      <c r="BG1101" s="14">
        <f>VLOOKUP($B1101,[2]Sheet3!$G:$CZ,44,0)</f>
        <v>0</v>
      </c>
      <c r="BH1101" s="14">
        <f>VLOOKUP($B1101,[2]Sheet3!$G:$CZ,45,0)</f>
        <v>0</v>
      </c>
      <c r="BI1101" s="14">
        <f>VLOOKUP($B1101,[2]Sheet3!$G:$CZ,46,0)</f>
        <v>0</v>
      </c>
      <c r="BJ1101" s="14">
        <f>VLOOKUP($B1101,[2]Sheet3!$G:$CZ,47,0)</f>
        <v>0</v>
      </c>
      <c r="BK1101" s="14">
        <f>VLOOKUP($B1101,[2]Sheet3!$G:$CZ,48,0)</f>
        <v>0</v>
      </c>
      <c r="BL1101" s="14">
        <f>VLOOKUP($B1101,[2]Sheet3!$G:$CZ,49,0)</f>
        <v>0</v>
      </c>
      <c r="BM1101" s="14">
        <f>VLOOKUP($B1101,[2]Sheet3!$G:$CZ,50,0)</f>
        <v>0</v>
      </c>
      <c r="BN1101" s="14">
        <f>VLOOKUP($B1101,[2]Sheet3!$G:$CZ,51,0)</f>
        <v>0</v>
      </c>
      <c r="BO1101" s="14">
        <f>VLOOKUP($B1101,[2]Sheet3!$G:$CZ,52,0)</f>
        <v>0</v>
      </c>
      <c r="BP1101" s="14">
        <f>VLOOKUP($B1101,[2]Sheet3!$G:$CZ,53,0)</f>
        <v>0</v>
      </c>
      <c r="BQ1101" s="14">
        <f>VLOOKUP($B1101,[2]Sheet3!$G:$CZ,54,0)</f>
        <v>0</v>
      </c>
      <c r="BR1101" s="14">
        <f>VLOOKUP($B1101,[2]Sheet3!$G:$CZ,55,0)</f>
        <v>0</v>
      </c>
      <c r="BS1101" s="14">
        <f>VLOOKUP($B1101,[2]Sheet3!$G:$CZ,56,0)</f>
        <v>0</v>
      </c>
      <c r="BT1101" s="14">
        <f>VLOOKUP($B1101,[2]Sheet3!$G:$CZ,57,0)</f>
        <v>0</v>
      </c>
      <c r="BU1101" s="14">
        <f>VLOOKUP($B1101,[2]Sheet3!$G:$CZ,58,0)</f>
        <v>0</v>
      </c>
      <c r="BV1101" s="14">
        <f>VLOOKUP($B1101,[2]Sheet3!$G:$CZ,59,0)</f>
        <v>0</v>
      </c>
      <c r="BW1101" s="14">
        <f>VLOOKUP($B1101,[2]Sheet3!$G:$CZ,60,0)</f>
        <v>0</v>
      </c>
      <c r="BX1101" s="14">
        <f>VLOOKUP($B1101,[2]Sheet3!$G:$CZ,61,0)</f>
        <v>0</v>
      </c>
      <c r="BY1101" s="14">
        <f>VLOOKUP($B1101,[2]Sheet3!$G:$CZ,62,0)</f>
        <v>0</v>
      </c>
      <c r="BZ1101" s="14">
        <f>VLOOKUP($B1101,[2]Sheet3!$G:$CZ,63,0)</f>
        <v>0</v>
      </c>
      <c r="CA1101" s="14">
        <f>VLOOKUP($B1101,[2]Sheet3!$G:$CZ,64,0)</f>
        <v>0</v>
      </c>
      <c r="CB1101" s="14">
        <f>VLOOKUP($B1101,[2]Sheet3!$G:$CZ,65,0)</f>
        <v>0</v>
      </c>
      <c r="CC1101" s="14">
        <f>VLOOKUP($B1101,[2]Sheet3!$G:$CZ,66,0)</f>
        <v>0</v>
      </c>
      <c r="CD1101" s="14">
        <f>VLOOKUP($B1101,[2]Sheet3!$G:$CZ,67,0)</f>
        <v>0</v>
      </c>
      <c r="CE1101" s="14">
        <f>VLOOKUP($B1101,[2]Sheet3!$G:$CZ,68,0)</f>
        <v>0</v>
      </c>
      <c r="CF1101" s="14">
        <f>VLOOKUP($B1101,[2]Sheet3!$G:$CZ,69,0)</f>
        <v>0</v>
      </c>
      <c r="CG1101" s="14">
        <f>VLOOKUP($B1101,[2]Sheet3!$G:$CZ,70,0)</f>
        <v>0</v>
      </c>
      <c r="CH1101" s="14">
        <f>VLOOKUP($B1101,[2]Sheet3!$G:$CZ,71,0)</f>
        <v>0</v>
      </c>
      <c r="CI1101" s="14">
        <f>VLOOKUP($B1101,[2]Sheet3!$G:$CZ,72,0)</f>
        <v>0</v>
      </c>
      <c r="CJ1101" s="14">
        <f>VLOOKUP($B1101,[2]Sheet3!$G:$CZ,73,0)</f>
        <v>0</v>
      </c>
      <c r="CK1101" s="14">
        <f>VLOOKUP($B1101,[2]Sheet3!$G:$CZ,74,0)</f>
        <v>0</v>
      </c>
      <c r="CL1101" s="14">
        <f>VLOOKUP($B1101,[2]Sheet3!$G:$CZ,75,0)</f>
        <v>0</v>
      </c>
      <c r="CM1101" s="14">
        <f>VLOOKUP($B1101,[2]Sheet3!$G:$CZ,76,0)</f>
        <v>0</v>
      </c>
      <c r="CN1101" s="14">
        <f>VLOOKUP($B1101,[2]Sheet3!$G:$CZ,77,0)</f>
        <v>0</v>
      </c>
      <c r="CO1101" s="14">
        <f>VLOOKUP($B1101,[2]Sheet3!$G:$CZ,78,0)</f>
        <v>0</v>
      </c>
      <c r="CP1101" s="14">
        <f>VLOOKUP($B1101,[2]Sheet3!$G:$CZ,79,0)</f>
        <v>0</v>
      </c>
      <c r="CQ1101" s="14">
        <f>VLOOKUP($B1101,[2]Sheet3!$G:$CZ,80,0)</f>
        <v>0</v>
      </c>
      <c r="CR1101" s="14">
        <f>VLOOKUP($B1101,[2]Sheet3!$G:$CZ,81,0)</f>
        <v>0</v>
      </c>
      <c r="CS1101" s="14">
        <f>VLOOKUP($B1101,[2]Sheet3!$G:$CZ,82,0)</f>
        <v>0</v>
      </c>
      <c r="CT1101" s="14">
        <f>VLOOKUP($B1101,[2]Sheet3!$G:$CZ,83,0)</f>
        <v>0</v>
      </c>
      <c r="CU1101" s="14">
        <f>VLOOKUP($B1101,[2]Sheet3!$G:$CZ,84,0)</f>
        <v>0</v>
      </c>
      <c r="CV1101" s="14">
        <f>VLOOKUP($B1101,[2]Sheet3!$G:$CZ,85,0)</f>
        <v>0</v>
      </c>
      <c r="CW1101" s="14">
        <f>VLOOKUP($B1101,[2]Sheet3!$G:$CZ,86,0)</f>
        <v>0</v>
      </c>
      <c r="CX1101" s="14">
        <f>VLOOKUP($B1101,[2]Sheet3!$G:$CZ,87,0)</f>
        <v>0</v>
      </c>
      <c r="CY1101" s="14">
        <f>VLOOKUP($B1101,[2]Sheet3!$G:$CZ,88,0)</f>
        <v>0</v>
      </c>
      <c r="CZ1101" s="14">
        <f>VLOOKUP($B1101,[2]Sheet3!$G:$CZ,89,0)</f>
        <v>0</v>
      </c>
      <c r="DA1101" s="14">
        <f>VLOOKUP($B1101,[2]Sheet3!$G:$CZ,90,0)</f>
        <v>0</v>
      </c>
      <c r="DB1101" s="14">
        <f>VLOOKUP($B1101,[2]Sheet3!$G:$CZ,91,0)</f>
        <v>0</v>
      </c>
      <c r="DC1101" s="14">
        <f>VLOOKUP($B1101,[2]Sheet3!$G:$CZ,92,0)</f>
        <v>0</v>
      </c>
      <c r="DD1101" s="14">
        <f>VLOOKUP($B1101,[2]Sheet3!$G:$CZ,93,0)</f>
        <v>0</v>
      </c>
      <c r="DE1101" s="14">
        <f>VLOOKUP($B1101,[2]Sheet3!$G:$CZ,94,0)</f>
        <v>0</v>
      </c>
      <c r="DF1101" s="14">
        <f>VLOOKUP($B1101,[2]Sheet3!$G:$CZ,95,0)</f>
        <v>0</v>
      </c>
      <c r="DG1101" s="14">
        <f>VLOOKUP($B1101,[2]Sheet3!$G:$CZ,96,0)</f>
        <v>0</v>
      </c>
      <c r="DH1101" s="14">
        <f>VLOOKUP($B1101,[2]Sheet3!$G:$CZ,97,0)</f>
        <v>0</v>
      </c>
      <c r="DI1101" s="14">
        <f>VLOOKUP($B1101,[2]Sheet3!$G:$CZ,98,0)</f>
        <v>0</v>
      </c>
    </row>
    <row r="1102" spans="1:113" x14ac:dyDescent="0.3">
      <c r="A1102" s="9" t="str">
        <f t="shared" si="53"/>
        <v>W93087</v>
      </c>
      <c r="B1102" s="15" t="s">
        <v>2472</v>
      </c>
      <c r="C1102" s="15" t="s">
        <v>2473</v>
      </c>
      <c r="F1102" s="7" t="s">
        <v>15</v>
      </c>
      <c r="G1102" s="12" t="s">
        <v>4594</v>
      </c>
      <c r="H1102" s="12" t="str">
        <f>VLOOKUP($B1102,[1]Sheet1!$A:$G,5,0)</f>
        <v>shobhit.kumar@redingtongroup.com</v>
      </c>
      <c r="I1102" s="12" t="str">
        <f>VLOOKUP($B1102,[1]Sheet1!$A:$G,7,0)</f>
        <v>rohan.vora@redingtongroup.com</v>
      </c>
      <c r="J1102" s="12" t="s">
        <v>82</v>
      </c>
      <c r="K1102" s="7"/>
      <c r="L1102" s="7"/>
      <c r="M1102" s="8"/>
      <c r="N1102" s="7" t="str">
        <f t="shared" si="51"/>
        <v>shobhit.kumar@redingtongroup.com; rohan.vora@redingtongroup.com; nilesh.phirke@redingtongroup.com;christopher.joseph@redingtongroup.com</v>
      </c>
      <c r="O1102" s="7" t="str">
        <f t="shared" si="52"/>
        <v>W93087</v>
      </c>
      <c r="P1102" s="8" t="s">
        <v>5215</v>
      </c>
      <c r="Q1102" s="14">
        <f>VLOOKUP($B1102,[2]Sheet3!$G:$CZ,2,0)</f>
        <v>2400302869</v>
      </c>
      <c r="R1102" s="14">
        <f>VLOOKUP($B1102,[2]Sheet3!$G:$CZ,3,0)</f>
        <v>2400309246</v>
      </c>
      <c r="S1102" s="14">
        <f>VLOOKUP($B1102,[2]Sheet3!$G:$CZ,4,0)</f>
        <v>0</v>
      </c>
      <c r="T1102" s="14">
        <f>VLOOKUP($B1102,[2]Sheet3!$G:$CZ,5,0)</f>
        <v>0</v>
      </c>
      <c r="U1102" s="14">
        <f>VLOOKUP($B1102,[2]Sheet3!$G:$CZ,6,0)</f>
        <v>0</v>
      </c>
      <c r="V1102" s="14">
        <f>VLOOKUP($B1102,[2]Sheet3!$G:$CZ,7,0)</f>
        <v>0</v>
      </c>
      <c r="W1102" s="14">
        <f>VLOOKUP($B1102,[2]Sheet3!$G:$CZ,8,0)</f>
        <v>0</v>
      </c>
      <c r="X1102" s="14">
        <f>VLOOKUP($B1102,[2]Sheet3!$G:$CZ,9,0)</f>
        <v>0</v>
      </c>
      <c r="Y1102" s="14">
        <f>VLOOKUP($B1102,[2]Sheet3!$G:$CZ,10,0)</f>
        <v>0</v>
      </c>
      <c r="Z1102" s="14">
        <f>VLOOKUP($B1102,[2]Sheet3!$G:$CZ,11,0)</f>
        <v>0</v>
      </c>
      <c r="AA1102" s="14">
        <f>VLOOKUP($B1102,[2]Sheet3!$G:$CZ,12,0)</f>
        <v>0</v>
      </c>
      <c r="AB1102" s="14">
        <f>VLOOKUP($B1102,[2]Sheet3!$G:$CZ,13,0)</f>
        <v>0</v>
      </c>
      <c r="AC1102" s="14">
        <f>VLOOKUP($B1102,[2]Sheet3!$G:$CZ,14,0)</f>
        <v>0</v>
      </c>
      <c r="AD1102" s="14">
        <f>VLOOKUP($B1102,[2]Sheet3!$G:$CZ,15,0)</f>
        <v>0</v>
      </c>
      <c r="AE1102" s="14">
        <f>VLOOKUP($B1102,[2]Sheet3!$G:$CZ,16,0)</f>
        <v>0</v>
      </c>
      <c r="AF1102" s="14">
        <f>VLOOKUP($B1102,[2]Sheet3!$G:$CZ,17,0)</f>
        <v>0</v>
      </c>
      <c r="AG1102" s="14">
        <f>VLOOKUP($B1102,[2]Sheet3!$G:$CZ,18,0)</f>
        <v>0</v>
      </c>
      <c r="AH1102" s="14">
        <f>VLOOKUP($B1102,[2]Sheet3!$G:$CZ,19,0)</f>
        <v>0</v>
      </c>
      <c r="AI1102" s="14">
        <f>VLOOKUP($B1102,[2]Sheet3!$G:$CZ,20,0)</f>
        <v>0</v>
      </c>
      <c r="AJ1102" s="14">
        <f>VLOOKUP($B1102,[2]Sheet3!$G:$CZ,21,0)</f>
        <v>0</v>
      </c>
      <c r="AK1102" s="14">
        <f>VLOOKUP($B1102,[2]Sheet3!$G:$CZ,22,0)</f>
        <v>0</v>
      </c>
      <c r="AL1102" s="14">
        <f>VLOOKUP($B1102,[2]Sheet3!$G:$CZ,23,0)</f>
        <v>0</v>
      </c>
      <c r="AM1102" s="14">
        <f>VLOOKUP($B1102,[2]Sheet3!$G:$CZ,24,0)</f>
        <v>0</v>
      </c>
      <c r="AN1102" s="14">
        <f>VLOOKUP($B1102,[2]Sheet3!$G:$CZ,25,0)</f>
        <v>0</v>
      </c>
      <c r="AO1102" s="14">
        <f>VLOOKUP($B1102,[2]Sheet3!$G:$CZ,26,0)</f>
        <v>0</v>
      </c>
      <c r="AP1102" s="14">
        <f>VLOOKUP($B1102,[2]Sheet3!$G:$CZ,27,0)</f>
        <v>0</v>
      </c>
      <c r="AQ1102" s="14">
        <f>VLOOKUP($B1102,[2]Sheet3!$G:$CZ,28,0)</f>
        <v>0</v>
      </c>
      <c r="AR1102" s="14">
        <f>VLOOKUP($B1102,[2]Sheet3!$G:$CZ,29,0)</f>
        <v>0</v>
      </c>
      <c r="AS1102" s="14">
        <f>VLOOKUP($B1102,[2]Sheet3!$G:$CZ,30,0)</f>
        <v>0</v>
      </c>
      <c r="AT1102" s="14">
        <f>VLOOKUP($B1102,[2]Sheet3!$G:$CZ,31,0)</f>
        <v>0</v>
      </c>
      <c r="AU1102" s="14">
        <f>VLOOKUP($B1102,[2]Sheet3!$G:$CZ,32,0)</f>
        <v>0</v>
      </c>
      <c r="AV1102" s="14">
        <f>VLOOKUP($B1102,[2]Sheet3!$G:$CZ,33,0)</f>
        <v>0</v>
      </c>
      <c r="AW1102" s="14">
        <f>VLOOKUP($B1102,[2]Sheet3!$G:$CZ,34,0)</f>
        <v>0</v>
      </c>
      <c r="AX1102" s="14">
        <f>VLOOKUP($B1102,[2]Sheet3!$G:$CZ,35,0)</f>
        <v>0</v>
      </c>
      <c r="AY1102" s="14">
        <f>VLOOKUP($B1102,[2]Sheet3!$G:$CZ,36,0)</f>
        <v>0</v>
      </c>
      <c r="AZ1102" s="14">
        <f>VLOOKUP($B1102,[2]Sheet3!$G:$CZ,37,0)</f>
        <v>0</v>
      </c>
      <c r="BA1102" s="14">
        <f>VLOOKUP($B1102,[2]Sheet3!$G:$CZ,38,0)</f>
        <v>0</v>
      </c>
      <c r="BB1102" s="14">
        <f>VLOOKUP($B1102,[2]Sheet3!$G:$CZ,39,0)</f>
        <v>0</v>
      </c>
      <c r="BC1102" s="14">
        <f>VLOOKUP($B1102,[2]Sheet3!$G:$CZ,40,0)</f>
        <v>0</v>
      </c>
      <c r="BD1102" s="14">
        <f>VLOOKUP($B1102,[2]Sheet3!$G:$CZ,41,0)</f>
        <v>0</v>
      </c>
      <c r="BE1102" s="14">
        <f>VLOOKUP($B1102,[2]Sheet3!$G:$CZ,42,0)</f>
        <v>0</v>
      </c>
      <c r="BF1102" s="14">
        <f>VLOOKUP($B1102,[2]Sheet3!$G:$CZ,43,0)</f>
        <v>0</v>
      </c>
      <c r="BG1102" s="14">
        <f>VLOOKUP($B1102,[2]Sheet3!$G:$CZ,44,0)</f>
        <v>0</v>
      </c>
      <c r="BH1102" s="14">
        <f>VLOOKUP($B1102,[2]Sheet3!$G:$CZ,45,0)</f>
        <v>0</v>
      </c>
      <c r="BI1102" s="14">
        <f>VLOOKUP($B1102,[2]Sheet3!$G:$CZ,46,0)</f>
        <v>0</v>
      </c>
      <c r="BJ1102" s="14">
        <f>VLOOKUP($B1102,[2]Sheet3!$G:$CZ,47,0)</f>
        <v>0</v>
      </c>
      <c r="BK1102" s="14">
        <f>VLOOKUP($B1102,[2]Sheet3!$G:$CZ,48,0)</f>
        <v>0</v>
      </c>
      <c r="BL1102" s="14">
        <f>VLOOKUP($B1102,[2]Sheet3!$G:$CZ,49,0)</f>
        <v>0</v>
      </c>
      <c r="BM1102" s="14">
        <f>VLOOKUP($B1102,[2]Sheet3!$G:$CZ,50,0)</f>
        <v>0</v>
      </c>
      <c r="BN1102" s="14">
        <f>VLOOKUP($B1102,[2]Sheet3!$G:$CZ,51,0)</f>
        <v>0</v>
      </c>
      <c r="BO1102" s="14">
        <f>VLOOKUP($B1102,[2]Sheet3!$G:$CZ,52,0)</f>
        <v>0</v>
      </c>
      <c r="BP1102" s="14">
        <f>VLOOKUP($B1102,[2]Sheet3!$G:$CZ,53,0)</f>
        <v>0</v>
      </c>
      <c r="BQ1102" s="14">
        <f>VLOOKUP($B1102,[2]Sheet3!$G:$CZ,54,0)</f>
        <v>0</v>
      </c>
      <c r="BR1102" s="14">
        <f>VLOOKUP($B1102,[2]Sheet3!$G:$CZ,55,0)</f>
        <v>0</v>
      </c>
      <c r="BS1102" s="14">
        <f>VLOOKUP($B1102,[2]Sheet3!$G:$CZ,56,0)</f>
        <v>0</v>
      </c>
      <c r="BT1102" s="14">
        <f>VLOOKUP($B1102,[2]Sheet3!$G:$CZ,57,0)</f>
        <v>0</v>
      </c>
      <c r="BU1102" s="14">
        <f>VLOOKUP($B1102,[2]Sheet3!$G:$CZ,58,0)</f>
        <v>0</v>
      </c>
      <c r="BV1102" s="14">
        <f>VLOOKUP($B1102,[2]Sheet3!$G:$CZ,59,0)</f>
        <v>0</v>
      </c>
      <c r="BW1102" s="14">
        <f>VLOOKUP($B1102,[2]Sheet3!$G:$CZ,60,0)</f>
        <v>0</v>
      </c>
      <c r="BX1102" s="14">
        <f>VLOOKUP($B1102,[2]Sheet3!$G:$CZ,61,0)</f>
        <v>0</v>
      </c>
      <c r="BY1102" s="14">
        <f>VLOOKUP($B1102,[2]Sheet3!$G:$CZ,62,0)</f>
        <v>0</v>
      </c>
      <c r="BZ1102" s="14">
        <f>VLOOKUP($B1102,[2]Sheet3!$G:$CZ,63,0)</f>
        <v>0</v>
      </c>
      <c r="CA1102" s="14">
        <f>VLOOKUP($B1102,[2]Sheet3!$G:$CZ,64,0)</f>
        <v>0</v>
      </c>
      <c r="CB1102" s="14">
        <f>VLOOKUP($B1102,[2]Sheet3!$G:$CZ,65,0)</f>
        <v>0</v>
      </c>
      <c r="CC1102" s="14">
        <f>VLOOKUP($B1102,[2]Sheet3!$G:$CZ,66,0)</f>
        <v>0</v>
      </c>
      <c r="CD1102" s="14">
        <f>VLOOKUP($B1102,[2]Sheet3!$G:$CZ,67,0)</f>
        <v>0</v>
      </c>
      <c r="CE1102" s="14">
        <f>VLOOKUP($B1102,[2]Sheet3!$G:$CZ,68,0)</f>
        <v>0</v>
      </c>
      <c r="CF1102" s="14">
        <f>VLOOKUP($B1102,[2]Sheet3!$G:$CZ,69,0)</f>
        <v>0</v>
      </c>
      <c r="CG1102" s="14">
        <f>VLOOKUP($B1102,[2]Sheet3!$G:$CZ,70,0)</f>
        <v>0</v>
      </c>
      <c r="CH1102" s="14">
        <f>VLOOKUP($B1102,[2]Sheet3!$G:$CZ,71,0)</f>
        <v>0</v>
      </c>
      <c r="CI1102" s="14">
        <f>VLOOKUP($B1102,[2]Sheet3!$G:$CZ,72,0)</f>
        <v>0</v>
      </c>
      <c r="CJ1102" s="14">
        <f>VLOOKUP($B1102,[2]Sheet3!$G:$CZ,73,0)</f>
        <v>0</v>
      </c>
      <c r="CK1102" s="14">
        <f>VLOOKUP($B1102,[2]Sheet3!$G:$CZ,74,0)</f>
        <v>0</v>
      </c>
      <c r="CL1102" s="14">
        <f>VLOOKUP($B1102,[2]Sheet3!$G:$CZ,75,0)</f>
        <v>0</v>
      </c>
      <c r="CM1102" s="14">
        <f>VLOOKUP($B1102,[2]Sheet3!$G:$CZ,76,0)</f>
        <v>0</v>
      </c>
      <c r="CN1102" s="14">
        <f>VLOOKUP($B1102,[2]Sheet3!$G:$CZ,77,0)</f>
        <v>0</v>
      </c>
      <c r="CO1102" s="14">
        <f>VLOOKUP($B1102,[2]Sheet3!$G:$CZ,78,0)</f>
        <v>0</v>
      </c>
      <c r="CP1102" s="14">
        <f>VLOOKUP($B1102,[2]Sheet3!$G:$CZ,79,0)</f>
        <v>0</v>
      </c>
      <c r="CQ1102" s="14">
        <f>VLOOKUP($B1102,[2]Sheet3!$G:$CZ,80,0)</f>
        <v>0</v>
      </c>
      <c r="CR1102" s="14">
        <f>VLOOKUP($B1102,[2]Sheet3!$G:$CZ,81,0)</f>
        <v>0</v>
      </c>
      <c r="CS1102" s="14">
        <f>VLOOKUP($B1102,[2]Sheet3!$G:$CZ,82,0)</f>
        <v>0</v>
      </c>
      <c r="CT1102" s="14">
        <f>VLOOKUP($B1102,[2]Sheet3!$G:$CZ,83,0)</f>
        <v>0</v>
      </c>
      <c r="CU1102" s="14">
        <f>VLOOKUP($B1102,[2]Sheet3!$G:$CZ,84,0)</f>
        <v>0</v>
      </c>
      <c r="CV1102" s="14">
        <f>VLOOKUP($B1102,[2]Sheet3!$G:$CZ,85,0)</f>
        <v>0</v>
      </c>
      <c r="CW1102" s="14">
        <f>VLOOKUP($B1102,[2]Sheet3!$G:$CZ,86,0)</f>
        <v>0</v>
      </c>
      <c r="CX1102" s="14">
        <f>VLOOKUP($B1102,[2]Sheet3!$G:$CZ,87,0)</f>
        <v>0</v>
      </c>
      <c r="CY1102" s="14">
        <f>VLOOKUP($B1102,[2]Sheet3!$G:$CZ,88,0)</f>
        <v>0</v>
      </c>
      <c r="CZ1102" s="14">
        <f>VLOOKUP($B1102,[2]Sheet3!$G:$CZ,89,0)</f>
        <v>0</v>
      </c>
      <c r="DA1102" s="14">
        <f>VLOOKUP($B1102,[2]Sheet3!$G:$CZ,90,0)</f>
        <v>0</v>
      </c>
      <c r="DB1102" s="14">
        <f>VLOOKUP($B1102,[2]Sheet3!$G:$CZ,91,0)</f>
        <v>0</v>
      </c>
      <c r="DC1102" s="14">
        <f>VLOOKUP($B1102,[2]Sheet3!$G:$CZ,92,0)</f>
        <v>0</v>
      </c>
      <c r="DD1102" s="14">
        <f>VLOOKUP($B1102,[2]Sheet3!$G:$CZ,93,0)</f>
        <v>0</v>
      </c>
      <c r="DE1102" s="14">
        <f>VLOOKUP($B1102,[2]Sheet3!$G:$CZ,94,0)</f>
        <v>0</v>
      </c>
      <c r="DF1102" s="14">
        <f>VLOOKUP($B1102,[2]Sheet3!$G:$CZ,95,0)</f>
        <v>0</v>
      </c>
      <c r="DG1102" s="14">
        <f>VLOOKUP($B1102,[2]Sheet3!$G:$CZ,96,0)</f>
        <v>0</v>
      </c>
      <c r="DH1102" s="14">
        <f>VLOOKUP($B1102,[2]Sheet3!$G:$CZ,97,0)</f>
        <v>0</v>
      </c>
      <c r="DI1102" s="14">
        <f>VLOOKUP($B1102,[2]Sheet3!$G:$CZ,98,0)</f>
        <v>0</v>
      </c>
    </row>
    <row r="1103" spans="1:113" x14ac:dyDescent="0.3">
      <c r="A1103" s="9" t="str">
        <f t="shared" si="53"/>
        <v>E53142</v>
      </c>
      <c r="B1103" s="15" t="s">
        <v>200</v>
      </c>
      <c r="C1103" s="15" t="s">
        <v>201</v>
      </c>
      <c r="F1103" s="7" t="s">
        <v>15</v>
      </c>
      <c r="G1103" s="12" t="s">
        <v>4595</v>
      </c>
      <c r="H1103" s="12" t="str">
        <f>VLOOKUP($B1103,[1]Sheet1!$A:$G,5,0)</f>
        <v>faiyaz.khan@redingtongroup.com</v>
      </c>
      <c r="I1103" s="12" t="str">
        <f>VLOOKUP($B1103,[1]Sheet1!$A:$G,7,0)</f>
        <v>jaswinder.singh@redingtongroup.com</v>
      </c>
      <c r="J1103" s="12" t="s">
        <v>82</v>
      </c>
      <c r="K1103" s="7"/>
      <c r="L1103" s="7"/>
      <c r="M1103" s="8"/>
      <c r="N1103" s="7" t="str">
        <f t="shared" si="51"/>
        <v>faiyaz.khan@redingtongroup.com; jaswinder.singh@redingtongroup.com; nilesh.phirke@redingtongroup.com;christopher.joseph@redingtongroup.com</v>
      </c>
      <c r="O1103" s="7" t="str">
        <f t="shared" si="52"/>
        <v>E53142</v>
      </c>
      <c r="P1103" s="8" t="s">
        <v>5215</v>
      </c>
      <c r="Q1103" s="14">
        <f>VLOOKUP($B1103,[2]Sheet3!$G:$CZ,2,0)</f>
        <v>2400307492</v>
      </c>
      <c r="R1103" s="14">
        <f>VLOOKUP($B1103,[2]Sheet3!$G:$CZ,3,0)</f>
        <v>2400301032</v>
      </c>
      <c r="S1103" s="14">
        <f>VLOOKUP($B1103,[2]Sheet3!$G:$CZ,4,0)</f>
        <v>2400301030</v>
      </c>
      <c r="T1103" s="14">
        <f>VLOOKUP($B1103,[2]Sheet3!$G:$CZ,5,0)</f>
        <v>2400308909</v>
      </c>
      <c r="U1103" s="14">
        <f>VLOOKUP($B1103,[2]Sheet3!$G:$CZ,6,0)</f>
        <v>0</v>
      </c>
      <c r="V1103" s="14">
        <f>VLOOKUP($B1103,[2]Sheet3!$G:$CZ,7,0)</f>
        <v>0</v>
      </c>
      <c r="W1103" s="14">
        <f>VLOOKUP($B1103,[2]Sheet3!$G:$CZ,8,0)</f>
        <v>0</v>
      </c>
      <c r="X1103" s="14">
        <f>VLOOKUP($B1103,[2]Sheet3!$G:$CZ,9,0)</f>
        <v>0</v>
      </c>
      <c r="Y1103" s="14">
        <f>VLOOKUP($B1103,[2]Sheet3!$G:$CZ,10,0)</f>
        <v>0</v>
      </c>
      <c r="Z1103" s="14">
        <f>VLOOKUP($B1103,[2]Sheet3!$G:$CZ,11,0)</f>
        <v>0</v>
      </c>
      <c r="AA1103" s="14">
        <f>VLOOKUP($B1103,[2]Sheet3!$G:$CZ,12,0)</f>
        <v>0</v>
      </c>
      <c r="AB1103" s="14">
        <f>VLOOKUP($B1103,[2]Sheet3!$G:$CZ,13,0)</f>
        <v>0</v>
      </c>
      <c r="AC1103" s="14">
        <f>VLOOKUP($B1103,[2]Sheet3!$G:$CZ,14,0)</f>
        <v>0</v>
      </c>
      <c r="AD1103" s="14">
        <f>VLOOKUP($B1103,[2]Sheet3!$G:$CZ,15,0)</f>
        <v>0</v>
      </c>
      <c r="AE1103" s="14">
        <f>VLOOKUP($B1103,[2]Sheet3!$G:$CZ,16,0)</f>
        <v>0</v>
      </c>
      <c r="AF1103" s="14">
        <f>VLOOKUP($B1103,[2]Sheet3!$G:$CZ,17,0)</f>
        <v>0</v>
      </c>
      <c r="AG1103" s="14">
        <f>VLOOKUP($B1103,[2]Sheet3!$G:$CZ,18,0)</f>
        <v>0</v>
      </c>
      <c r="AH1103" s="14">
        <f>VLOOKUP($B1103,[2]Sheet3!$G:$CZ,19,0)</f>
        <v>0</v>
      </c>
      <c r="AI1103" s="14">
        <f>VLOOKUP($B1103,[2]Sheet3!$G:$CZ,20,0)</f>
        <v>0</v>
      </c>
      <c r="AJ1103" s="14">
        <f>VLOOKUP($B1103,[2]Sheet3!$G:$CZ,21,0)</f>
        <v>0</v>
      </c>
      <c r="AK1103" s="14">
        <f>VLOOKUP($B1103,[2]Sheet3!$G:$CZ,22,0)</f>
        <v>0</v>
      </c>
      <c r="AL1103" s="14">
        <f>VLOOKUP($B1103,[2]Sheet3!$G:$CZ,23,0)</f>
        <v>0</v>
      </c>
      <c r="AM1103" s="14">
        <f>VLOOKUP($B1103,[2]Sheet3!$G:$CZ,24,0)</f>
        <v>0</v>
      </c>
      <c r="AN1103" s="14">
        <f>VLOOKUP($B1103,[2]Sheet3!$G:$CZ,25,0)</f>
        <v>0</v>
      </c>
      <c r="AO1103" s="14">
        <f>VLOOKUP($B1103,[2]Sheet3!$G:$CZ,26,0)</f>
        <v>0</v>
      </c>
      <c r="AP1103" s="14">
        <f>VLOOKUP($B1103,[2]Sheet3!$G:$CZ,27,0)</f>
        <v>0</v>
      </c>
      <c r="AQ1103" s="14">
        <f>VLOOKUP($B1103,[2]Sheet3!$G:$CZ,28,0)</f>
        <v>0</v>
      </c>
      <c r="AR1103" s="14">
        <f>VLOOKUP($B1103,[2]Sheet3!$G:$CZ,29,0)</f>
        <v>0</v>
      </c>
      <c r="AS1103" s="14">
        <f>VLOOKUP($B1103,[2]Sheet3!$G:$CZ,30,0)</f>
        <v>0</v>
      </c>
      <c r="AT1103" s="14">
        <f>VLOOKUP($B1103,[2]Sheet3!$G:$CZ,31,0)</f>
        <v>0</v>
      </c>
      <c r="AU1103" s="14">
        <f>VLOOKUP($B1103,[2]Sheet3!$G:$CZ,32,0)</f>
        <v>0</v>
      </c>
      <c r="AV1103" s="14">
        <f>VLOOKUP($B1103,[2]Sheet3!$G:$CZ,33,0)</f>
        <v>0</v>
      </c>
      <c r="AW1103" s="14">
        <f>VLOOKUP($B1103,[2]Sheet3!$G:$CZ,34,0)</f>
        <v>0</v>
      </c>
      <c r="AX1103" s="14">
        <f>VLOOKUP($B1103,[2]Sheet3!$G:$CZ,35,0)</f>
        <v>0</v>
      </c>
      <c r="AY1103" s="14">
        <f>VLOOKUP($B1103,[2]Sheet3!$G:$CZ,36,0)</f>
        <v>0</v>
      </c>
      <c r="AZ1103" s="14">
        <f>VLOOKUP($B1103,[2]Sheet3!$G:$CZ,37,0)</f>
        <v>0</v>
      </c>
      <c r="BA1103" s="14">
        <f>VLOOKUP($B1103,[2]Sheet3!$G:$CZ,38,0)</f>
        <v>0</v>
      </c>
      <c r="BB1103" s="14">
        <f>VLOOKUP($B1103,[2]Sheet3!$G:$CZ,39,0)</f>
        <v>0</v>
      </c>
      <c r="BC1103" s="14">
        <f>VLOOKUP($B1103,[2]Sheet3!$G:$CZ,40,0)</f>
        <v>0</v>
      </c>
      <c r="BD1103" s="14">
        <f>VLOOKUP($B1103,[2]Sheet3!$G:$CZ,41,0)</f>
        <v>0</v>
      </c>
      <c r="BE1103" s="14">
        <f>VLOOKUP($B1103,[2]Sheet3!$G:$CZ,42,0)</f>
        <v>0</v>
      </c>
      <c r="BF1103" s="14">
        <f>VLOOKUP($B1103,[2]Sheet3!$G:$CZ,43,0)</f>
        <v>0</v>
      </c>
      <c r="BG1103" s="14">
        <f>VLOOKUP($B1103,[2]Sheet3!$G:$CZ,44,0)</f>
        <v>0</v>
      </c>
      <c r="BH1103" s="14">
        <f>VLOOKUP($B1103,[2]Sheet3!$G:$CZ,45,0)</f>
        <v>0</v>
      </c>
      <c r="BI1103" s="14">
        <f>VLOOKUP($B1103,[2]Sheet3!$G:$CZ,46,0)</f>
        <v>0</v>
      </c>
      <c r="BJ1103" s="14">
        <f>VLOOKUP($B1103,[2]Sheet3!$G:$CZ,47,0)</f>
        <v>0</v>
      </c>
      <c r="BK1103" s="14">
        <f>VLOOKUP($B1103,[2]Sheet3!$G:$CZ,48,0)</f>
        <v>0</v>
      </c>
      <c r="BL1103" s="14">
        <f>VLOOKUP($B1103,[2]Sheet3!$G:$CZ,49,0)</f>
        <v>0</v>
      </c>
      <c r="BM1103" s="14">
        <f>VLOOKUP($B1103,[2]Sheet3!$G:$CZ,50,0)</f>
        <v>0</v>
      </c>
      <c r="BN1103" s="14">
        <f>VLOOKUP($B1103,[2]Sheet3!$G:$CZ,51,0)</f>
        <v>0</v>
      </c>
      <c r="BO1103" s="14">
        <f>VLOOKUP($B1103,[2]Sheet3!$G:$CZ,52,0)</f>
        <v>0</v>
      </c>
      <c r="BP1103" s="14">
        <f>VLOOKUP($B1103,[2]Sheet3!$G:$CZ,53,0)</f>
        <v>0</v>
      </c>
      <c r="BQ1103" s="14">
        <f>VLOOKUP($B1103,[2]Sheet3!$G:$CZ,54,0)</f>
        <v>0</v>
      </c>
      <c r="BR1103" s="14">
        <f>VLOOKUP($B1103,[2]Sheet3!$G:$CZ,55,0)</f>
        <v>0</v>
      </c>
      <c r="BS1103" s="14">
        <f>VLOOKUP($B1103,[2]Sheet3!$G:$CZ,56,0)</f>
        <v>0</v>
      </c>
      <c r="BT1103" s="14">
        <f>VLOOKUP($B1103,[2]Sheet3!$G:$CZ,57,0)</f>
        <v>0</v>
      </c>
      <c r="BU1103" s="14">
        <f>VLOOKUP($B1103,[2]Sheet3!$G:$CZ,58,0)</f>
        <v>0</v>
      </c>
      <c r="BV1103" s="14">
        <f>VLOOKUP($B1103,[2]Sheet3!$G:$CZ,59,0)</f>
        <v>0</v>
      </c>
      <c r="BW1103" s="14">
        <f>VLOOKUP($B1103,[2]Sheet3!$G:$CZ,60,0)</f>
        <v>0</v>
      </c>
      <c r="BX1103" s="14">
        <f>VLOOKUP($B1103,[2]Sheet3!$G:$CZ,61,0)</f>
        <v>0</v>
      </c>
      <c r="BY1103" s="14">
        <f>VLOOKUP($B1103,[2]Sheet3!$G:$CZ,62,0)</f>
        <v>0</v>
      </c>
      <c r="BZ1103" s="14">
        <f>VLOOKUP($B1103,[2]Sheet3!$G:$CZ,63,0)</f>
        <v>0</v>
      </c>
      <c r="CA1103" s="14">
        <f>VLOOKUP($B1103,[2]Sheet3!$G:$CZ,64,0)</f>
        <v>0</v>
      </c>
      <c r="CB1103" s="14">
        <f>VLOOKUP($B1103,[2]Sheet3!$G:$CZ,65,0)</f>
        <v>0</v>
      </c>
      <c r="CC1103" s="14">
        <f>VLOOKUP($B1103,[2]Sheet3!$G:$CZ,66,0)</f>
        <v>0</v>
      </c>
      <c r="CD1103" s="14">
        <f>VLOOKUP($B1103,[2]Sheet3!$G:$CZ,67,0)</f>
        <v>0</v>
      </c>
      <c r="CE1103" s="14">
        <f>VLOOKUP($B1103,[2]Sheet3!$G:$CZ,68,0)</f>
        <v>0</v>
      </c>
      <c r="CF1103" s="14">
        <f>VLOOKUP($B1103,[2]Sheet3!$G:$CZ,69,0)</f>
        <v>0</v>
      </c>
      <c r="CG1103" s="14">
        <f>VLOOKUP($B1103,[2]Sheet3!$G:$CZ,70,0)</f>
        <v>0</v>
      </c>
      <c r="CH1103" s="14">
        <f>VLOOKUP($B1103,[2]Sheet3!$G:$CZ,71,0)</f>
        <v>0</v>
      </c>
      <c r="CI1103" s="14">
        <f>VLOOKUP($B1103,[2]Sheet3!$G:$CZ,72,0)</f>
        <v>0</v>
      </c>
      <c r="CJ1103" s="14">
        <f>VLOOKUP($B1103,[2]Sheet3!$G:$CZ,73,0)</f>
        <v>0</v>
      </c>
      <c r="CK1103" s="14">
        <f>VLOOKUP($B1103,[2]Sheet3!$G:$CZ,74,0)</f>
        <v>0</v>
      </c>
      <c r="CL1103" s="14">
        <f>VLOOKUP($B1103,[2]Sheet3!$G:$CZ,75,0)</f>
        <v>0</v>
      </c>
      <c r="CM1103" s="14">
        <f>VLOOKUP($B1103,[2]Sheet3!$G:$CZ,76,0)</f>
        <v>0</v>
      </c>
      <c r="CN1103" s="14">
        <f>VLOOKUP($B1103,[2]Sheet3!$G:$CZ,77,0)</f>
        <v>0</v>
      </c>
      <c r="CO1103" s="14">
        <f>VLOOKUP($B1103,[2]Sheet3!$G:$CZ,78,0)</f>
        <v>0</v>
      </c>
      <c r="CP1103" s="14">
        <f>VLOOKUP($B1103,[2]Sheet3!$G:$CZ,79,0)</f>
        <v>0</v>
      </c>
      <c r="CQ1103" s="14">
        <f>VLOOKUP($B1103,[2]Sheet3!$G:$CZ,80,0)</f>
        <v>0</v>
      </c>
      <c r="CR1103" s="14">
        <f>VLOOKUP($B1103,[2]Sheet3!$G:$CZ,81,0)</f>
        <v>0</v>
      </c>
      <c r="CS1103" s="14">
        <f>VLOOKUP($B1103,[2]Sheet3!$G:$CZ,82,0)</f>
        <v>0</v>
      </c>
      <c r="CT1103" s="14">
        <f>VLOOKUP($B1103,[2]Sheet3!$G:$CZ,83,0)</f>
        <v>0</v>
      </c>
      <c r="CU1103" s="14">
        <f>VLOOKUP($B1103,[2]Sheet3!$G:$CZ,84,0)</f>
        <v>0</v>
      </c>
      <c r="CV1103" s="14">
        <f>VLOOKUP($B1103,[2]Sheet3!$G:$CZ,85,0)</f>
        <v>0</v>
      </c>
      <c r="CW1103" s="14">
        <f>VLOOKUP($B1103,[2]Sheet3!$G:$CZ,86,0)</f>
        <v>0</v>
      </c>
      <c r="CX1103" s="14">
        <f>VLOOKUP($B1103,[2]Sheet3!$G:$CZ,87,0)</f>
        <v>0</v>
      </c>
      <c r="CY1103" s="14">
        <f>VLOOKUP($B1103,[2]Sheet3!$G:$CZ,88,0)</f>
        <v>0</v>
      </c>
      <c r="CZ1103" s="14">
        <f>VLOOKUP($B1103,[2]Sheet3!$G:$CZ,89,0)</f>
        <v>0</v>
      </c>
      <c r="DA1103" s="14">
        <f>VLOOKUP($B1103,[2]Sheet3!$G:$CZ,90,0)</f>
        <v>0</v>
      </c>
      <c r="DB1103" s="14">
        <f>VLOOKUP($B1103,[2]Sheet3!$G:$CZ,91,0)</f>
        <v>0</v>
      </c>
      <c r="DC1103" s="14">
        <f>VLOOKUP($B1103,[2]Sheet3!$G:$CZ,92,0)</f>
        <v>0</v>
      </c>
      <c r="DD1103" s="14">
        <f>VLOOKUP($B1103,[2]Sheet3!$G:$CZ,93,0)</f>
        <v>0</v>
      </c>
      <c r="DE1103" s="14">
        <f>VLOOKUP($B1103,[2]Sheet3!$G:$CZ,94,0)</f>
        <v>0</v>
      </c>
      <c r="DF1103" s="14">
        <f>VLOOKUP($B1103,[2]Sheet3!$G:$CZ,95,0)</f>
        <v>0</v>
      </c>
      <c r="DG1103" s="14">
        <f>VLOOKUP($B1103,[2]Sheet3!$G:$CZ,96,0)</f>
        <v>0</v>
      </c>
      <c r="DH1103" s="14">
        <f>VLOOKUP($B1103,[2]Sheet3!$G:$CZ,97,0)</f>
        <v>0</v>
      </c>
      <c r="DI1103" s="14">
        <f>VLOOKUP($B1103,[2]Sheet3!$G:$CZ,98,0)</f>
        <v>0</v>
      </c>
    </row>
    <row r="1104" spans="1:113" x14ac:dyDescent="0.3">
      <c r="A1104" s="9" t="str">
        <f t="shared" si="53"/>
        <v>SH3044</v>
      </c>
      <c r="B1104" s="15" t="s">
        <v>2474</v>
      </c>
      <c r="C1104" s="15" t="s">
        <v>2475</v>
      </c>
      <c r="F1104" s="7" t="s">
        <v>15</v>
      </c>
      <c r="G1104" s="12" t="s">
        <v>4596</v>
      </c>
      <c r="H1104" s="12" t="str">
        <f>VLOOKUP($B1104,[1]Sheet1!$A:$G,5,0)</f>
        <v>suresh.skg@redingtongroup.com</v>
      </c>
      <c r="I1104" s="12" t="str">
        <f>VLOOKUP($B1104,[1]Sheet1!$A:$G,7,0)</f>
        <v>yogesh.ganesh@redingtongroup.com</v>
      </c>
      <c r="J1104" s="12" t="s">
        <v>82</v>
      </c>
      <c r="K1104" s="7"/>
      <c r="L1104" s="7"/>
      <c r="M1104" s="8"/>
      <c r="N1104" s="7" t="str">
        <f t="shared" si="51"/>
        <v>suresh.skg@redingtongroup.com; yogesh.ganesh@redingtongroup.com; nilesh.phirke@redingtongroup.com;christopher.joseph@redingtongroup.com</v>
      </c>
      <c r="O1104" s="7" t="str">
        <f t="shared" si="52"/>
        <v>SH3044</v>
      </c>
      <c r="P1104" s="8" t="s">
        <v>5215</v>
      </c>
      <c r="Q1104" s="14">
        <f>VLOOKUP($B1104,[2]Sheet3!$G:$CZ,2,0)</f>
        <v>2400305643</v>
      </c>
      <c r="R1104" s="14">
        <f>VLOOKUP($B1104,[2]Sheet3!$G:$CZ,3,0)</f>
        <v>2400299660</v>
      </c>
      <c r="S1104" s="14">
        <f>VLOOKUP($B1104,[2]Sheet3!$G:$CZ,4,0)</f>
        <v>2400305644</v>
      </c>
      <c r="T1104" s="14">
        <f>VLOOKUP($B1104,[2]Sheet3!$G:$CZ,5,0)</f>
        <v>0</v>
      </c>
      <c r="U1104" s="14">
        <f>VLOOKUP($B1104,[2]Sheet3!$G:$CZ,6,0)</f>
        <v>0</v>
      </c>
      <c r="V1104" s="14">
        <f>VLOOKUP($B1104,[2]Sheet3!$G:$CZ,7,0)</f>
        <v>0</v>
      </c>
      <c r="W1104" s="14">
        <f>VLOOKUP($B1104,[2]Sheet3!$G:$CZ,8,0)</f>
        <v>0</v>
      </c>
      <c r="X1104" s="14">
        <f>VLOOKUP($B1104,[2]Sheet3!$G:$CZ,9,0)</f>
        <v>0</v>
      </c>
      <c r="Y1104" s="14">
        <f>VLOOKUP($B1104,[2]Sheet3!$G:$CZ,10,0)</f>
        <v>0</v>
      </c>
      <c r="Z1104" s="14">
        <f>VLOOKUP($B1104,[2]Sheet3!$G:$CZ,11,0)</f>
        <v>0</v>
      </c>
      <c r="AA1104" s="14">
        <f>VLOOKUP($B1104,[2]Sheet3!$G:$CZ,12,0)</f>
        <v>0</v>
      </c>
      <c r="AB1104" s="14">
        <f>VLOOKUP($B1104,[2]Sheet3!$G:$CZ,13,0)</f>
        <v>0</v>
      </c>
      <c r="AC1104" s="14">
        <f>VLOOKUP($B1104,[2]Sheet3!$G:$CZ,14,0)</f>
        <v>0</v>
      </c>
      <c r="AD1104" s="14">
        <f>VLOOKUP($B1104,[2]Sheet3!$G:$CZ,15,0)</f>
        <v>0</v>
      </c>
      <c r="AE1104" s="14">
        <f>VLOOKUP($B1104,[2]Sheet3!$G:$CZ,16,0)</f>
        <v>0</v>
      </c>
      <c r="AF1104" s="14">
        <f>VLOOKUP($B1104,[2]Sheet3!$G:$CZ,17,0)</f>
        <v>0</v>
      </c>
      <c r="AG1104" s="14">
        <f>VLOOKUP($B1104,[2]Sheet3!$G:$CZ,18,0)</f>
        <v>0</v>
      </c>
      <c r="AH1104" s="14">
        <f>VLOOKUP($B1104,[2]Sheet3!$G:$CZ,19,0)</f>
        <v>0</v>
      </c>
      <c r="AI1104" s="14">
        <f>VLOOKUP($B1104,[2]Sheet3!$G:$CZ,20,0)</f>
        <v>0</v>
      </c>
      <c r="AJ1104" s="14">
        <f>VLOOKUP($B1104,[2]Sheet3!$G:$CZ,21,0)</f>
        <v>0</v>
      </c>
      <c r="AK1104" s="14">
        <f>VLOOKUP($B1104,[2]Sheet3!$G:$CZ,22,0)</f>
        <v>0</v>
      </c>
      <c r="AL1104" s="14">
        <f>VLOOKUP($B1104,[2]Sheet3!$G:$CZ,23,0)</f>
        <v>0</v>
      </c>
      <c r="AM1104" s="14">
        <f>VLOOKUP($B1104,[2]Sheet3!$G:$CZ,24,0)</f>
        <v>0</v>
      </c>
      <c r="AN1104" s="14">
        <f>VLOOKUP($B1104,[2]Sheet3!$G:$CZ,25,0)</f>
        <v>0</v>
      </c>
      <c r="AO1104" s="14">
        <f>VLOOKUP($B1104,[2]Sheet3!$G:$CZ,26,0)</f>
        <v>0</v>
      </c>
      <c r="AP1104" s="14">
        <f>VLOOKUP($B1104,[2]Sheet3!$G:$CZ,27,0)</f>
        <v>0</v>
      </c>
      <c r="AQ1104" s="14">
        <f>VLOOKUP($B1104,[2]Sheet3!$G:$CZ,28,0)</f>
        <v>0</v>
      </c>
      <c r="AR1104" s="14">
        <f>VLOOKUP($B1104,[2]Sheet3!$G:$CZ,29,0)</f>
        <v>0</v>
      </c>
      <c r="AS1104" s="14">
        <f>VLOOKUP($B1104,[2]Sheet3!$G:$CZ,30,0)</f>
        <v>0</v>
      </c>
      <c r="AT1104" s="14">
        <f>VLOOKUP($B1104,[2]Sheet3!$G:$CZ,31,0)</f>
        <v>0</v>
      </c>
      <c r="AU1104" s="14">
        <f>VLOOKUP($B1104,[2]Sheet3!$G:$CZ,32,0)</f>
        <v>0</v>
      </c>
      <c r="AV1104" s="14">
        <f>VLOOKUP($B1104,[2]Sheet3!$G:$CZ,33,0)</f>
        <v>0</v>
      </c>
      <c r="AW1104" s="14">
        <f>VLOOKUP($B1104,[2]Sheet3!$G:$CZ,34,0)</f>
        <v>0</v>
      </c>
      <c r="AX1104" s="14">
        <f>VLOOKUP($B1104,[2]Sheet3!$G:$CZ,35,0)</f>
        <v>0</v>
      </c>
      <c r="AY1104" s="14">
        <f>VLOOKUP($B1104,[2]Sheet3!$G:$CZ,36,0)</f>
        <v>0</v>
      </c>
      <c r="AZ1104" s="14">
        <f>VLOOKUP($B1104,[2]Sheet3!$G:$CZ,37,0)</f>
        <v>0</v>
      </c>
      <c r="BA1104" s="14">
        <f>VLOOKUP($B1104,[2]Sheet3!$G:$CZ,38,0)</f>
        <v>0</v>
      </c>
      <c r="BB1104" s="14">
        <f>VLOOKUP($B1104,[2]Sheet3!$G:$CZ,39,0)</f>
        <v>0</v>
      </c>
      <c r="BC1104" s="14">
        <f>VLOOKUP($B1104,[2]Sheet3!$G:$CZ,40,0)</f>
        <v>0</v>
      </c>
      <c r="BD1104" s="14">
        <f>VLOOKUP($B1104,[2]Sheet3!$G:$CZ,41,0)</f>
        <v>0</v>
      </c>
      <c r="BE1104" s="14">
        <f>VLOOKUP($B1104,[2]Sheet3!$G:$CZ,42,0)</f>
        <v>0</v>
      </c>
      <c r="BF1104" s="14">
        <f>VLOOKUP($B1104,[2]Sheet3!$G:$CZ,43,0)</f>
        <v>0</v>
      </c>
      <c r="BG1104" s="14">
        <f>VLOOKUP($B1104,[2]Sheet3!$G:$CZ,44,0)</f>
        <v>0</v>
      </c>
      <c r="BH1104" s="14">
        <f>VLOOKUP($B1104,[2]Sheet3!$G:$CZ,45,0)</f>
        <v>0</v>
      </c>
      <c r="BI1104" s="14">
        <f>VLOOKUP($B1104,[2]Sheet3!$G:$CZ,46,0)</f>
        <v>0</v>
      </c>
      <c r="BJ1104" s="14">
        <f>VLOOKUP($B1104,[2]Sheet3!$G:$CZ,47,0)</f>
        <v>0</v>
      </c>
      <c r="BK1104" s="14">
        <f>VLOOKUP($B1104,[2]Sheet3!$G:$CZ,48,0)</f>
        <v>0</v>
      </c>
      <c r="BL1104" s="14">
        <f>VLOOKUP($B1104,[2]Sheet3!$G:$CZ,49,0)</f>
        <v>0</v>
      </c>
      <c r="BM1104" s="14">
        <f>VLOOKUP($B1104,[2]Sheet3!$G:$CZ,50,0)</f>
        <v>0</v>
      </c>
      <c r="BN1104" s="14">
        <f>VLOOKUP($B1104,[2]Sheet3!$G:$CZ,51,0)</f>
        <v>0</v>
      </c>
      <c r="BO1104" s="14">
        <f>VLOOKUP($B1104,[2]Sheet3!$G:$CZ,52,0)</f>
        <v>0</v>
      </c>
      <c r="BP1104" s="14">
        <f>VLOOKUP($B1104,[2]Sheet3!$G:$CZ,53,0)</f>
        <v>0</v>
      </c>
      <c r="BQ1104" s="14">
        <f>VLOOKUP($B1104,[2]Sheet3!$G:$CZ,54,0)</f>
        <v>0</v>
      </c>
      <c r="BR1104" s="14">
        <f>VLOOKUP($B1104,[2]Sheet3!$G:$CZ,55,0)</f>
        <v>0</v>
      </c>
      <c r="BS1104" s="14">
        <f>VLOOKUP($B1104,[2]Sheet3!$G:$CZ,56,0)</f>
        <v>0</v>
      </c>
      <c r="BT1104" s="14">
        <f>VLOOKUP($B1104,[2]Sheet3!$G:$CZ,57,0)</f>
        <v>0</v>
      </c>
      <c r="BU1104" s="14">
        <f>VLOOKUP($B1104,[2]Sheet3!$G:$CZ,58,0)</f>
        <v>0</v>
      </c>
      <c r="BV1104" s="14">
        <f>VLOOKUP($B1104,[2]Sheet3!$G:$CZ,59,0)</f>
        <v>0</v>
      </c>
      <c r="BW1104" s="14">
        <f>VLOOKUP($B1104,[2]Sheet3!$G:$CZ,60,0)</f>
        <v>0</v>
      </c>
      <c r="BX1104" s="14">
        <f>VLOOKUP($B1104,[2]Sheet3!$G:$CZ,61,0)</f>
        <v>0</v>
      </c>
      <c r="BY1104" s="14">
        <f>VLOOKUP($B1104,[2]Sheet3!$G:$CZ,62,0)</f>
        <v>0</v>
      </c>
      <c r="BZ1104" s="14">
        <f>VLOOKUP($B1104,[2]Sheet3!$G:$CZ,63,0)</f>
        <v>0</v>
      </c>
      <c r="CA1104" s="14">
        <f>VLOOKUP($B1104,[2]Sheet3!$G:$CZ,64,0)</f>
        <v>0</v>
      </c>
      <c r="CB1104" s="14">
        <f>VLOOKUP($B1104,[2]Sheet3!$G:$CZ,65,0)</f>
        <v>0</v>
      </c>
      <c r="CC1104" s="14">
        <f>VLOOKUP($B1104,[2]Sheet3!$G:$CZ,66,0)</f>
        <v>0</v>
      </c>
      <c r="CD1104" s="14">
        <f>VLOOKUP($B1104,[2]Sheet3!$G:$CZ,67,0)</f>
        <v>0</v>
      </c>
      <c r="CE1104" s="14">
        <f>VLOOKUP($B1104,[2]Sheet3!$G:$CZ,68,0)</f>
        <v>0</v>
      </c>
      <c r="CF1104" s="14">
        <f>VLOOKUP($B1104,[2]Sheet3!$G:$CZ,69,0)</f>
        <v>0</v>
      </c>
      <c r="CG1104" s="14">
        <f>VLOOKUP($B1104,[2]Sheet3!$G:$CZ,70,0)</f>
        <v>0</v>
      </c>
      <c r="CH1104" s="14">
        <f>VLOOKUP($B1104,[2]Sheet3!$G:$CZ,71,0)</f>
        <v>0</v>
      </c>
      <c r="CI1104" s="14">
        <f>VLOOKUP($B1104,[2]Sheet3!$G:$CZ,72,0)</f>
        <v>0</v>
      </c>
      <c r="CJ1104" s="14">
        <f>VLOOKUP($B1104,[2]Sheet3!$G:$CZ,73,0)</f>
        <v>0</v>
      </c>
      <c r="CK1104" s="14">
        <f>VLOOKUP($B1104,[2]Sheet3!$G:$CZ,74,0)</f>
        <v>0</v>
      </c>
      <c r="CL1104" s="14">
        <f>VLOOKUP($B1104,[2]Sheet3!$G:$CZ,75,0)</f>
        <v>0</v>
      </c>
      <c r="CM1104" s="14">
        <f>VLOOKUP($B1104,[2]Sheet3!$G:$CZ,76,0)</f>
        <v>0</v>
      </c>
      <c r="CN1104" s="14">
        <f>VLOOKUP($B1104,[2]Sheet3!$G:$CZ,77,0)</f>
        <v>0</v>
      </c>
      <c r="CO1104" s="14">
        <f>VLOOKUP($B1104,[2]Sheet3!$G:$CZ,78,0)</f>
        <v>0</v>
      </c>
      <c r="CP1104" s="14">
        <f>VLOOKUP($B1104,[2]Sheet3!$G:$CZ,79,0)</f>
        <v>0</v>
      </c>
      <c r="CQ1104" s="14">
        <f>VLOOKUP($B1104,[2]Sheet3!$G:$CZ,80,0)</f>
        <v>0</v>
      </c>
      <c r="CR1104" s="14">
        <f>VLOOKUP($B1104,[2]Sheet3!$G:$CZ,81,0)</f>
        <v>0</v>
      </c>
      <c r="CS1104" s="14">
        <f>VLOOKUP($B1104,[2]Sheet3!$G:$CZ,82,0)</f>
        <v>0</v>
      </c>
      <c r="CT1104" s="14">
        <f>VLOOKUP($B1104,[2]Sheet3!$G:$CZ,83,0)</f>
        <v>0</v>
      </c>
      <c r="CU1104" s="14">
        <f>VLOOKUP($B1104,[2]Sheet3!$G:$CZ,84,0)</f>
        <v>0</v>
      </c>
      <c r="CV1104" s="14">
        <f>VLOOKUP($B1104,[2]Sheet3!$G:$CZ,85,0)</f>
        <v>0</v>
      </c>
      <c r="CW1104" s="14">
        <f>VLOOKUP($B1104,[2]Sheet3!$G:$CZ,86,0)</f>
        <v>0</v>
      </c>
      <c r="CX1104" s="14">
        <f>VLOOKUP($B1104,[2]Sheet3!$G:$CZ,87,0)</f>
        <v>0</v>
      </c>
      <c r="CY1104" s="14">
        <f>VLOOKUP($B1104,[2]Sheet3!$G:$CZ,88,0)</f>
        <v>0</v>
      </c>
      <c r="CZ1104" s="14">
        <f>VLOOKUP($B1104,[2]Sheet3!$G:$CZ,89,0)</f>
        <v>0</v>
      </c>
      <c r="DA1104" s="14">
        <f>VLOOKUP($B1104,[2]Sheet3!$G:$CZ,90,0)</f>
        <v>0</v>
      </c>
      <c r="DB1104" s="14">
        <f>VLOOKUP($B1104,[2]Sheet3!$G:$CZ,91,0)</f>
        <v>0</v>
      </c>
      <c r="DC1104" s="14">
        <f>VLOOKUP($B1104,[2]Sheet3!$G:$CZ,92,0)</f>
        <v>0</v>
      </c>
      <c r="DD1104" s="14">
        <f>VLOOKUP($B1104,[2]Sheet3!$G:$CZ,93,0)</f>
        <v>0</v>
      </c>
      <c r="DE1104" s="14">
        <f>VLOOKUP($B1104,[2]Sheet3!$G:$CZ,94,0)</f>
        <v>0</v>
      </c>
      <c r="DF1104" s="14">
        <f>VLOOKUP($B1104,[2]Sheet3!$G:$CZ,95,0)</f>
        <v>0</v>
      </c>
      <c r="DG1104" s="14">
        <f>VLOOKUP($B1104,[2]Sheet3!$G:$CZ,96,0)</f>
        <v>0</v>
      </c>
      <c r="DH1104" s="14">
        <f>VLOOKUP($B1104,[2]Sheet3!$G:$CZ,97,0)</f>
        <v>0</v>
      </c>
      <c r="DI1104" s="14">
        <f>VLOOKUP($B1104,[2]Sheet3!$G:$CZ,98,0)</f>
        <v>0</v>
      </c>
    </row>
    <row r="1105" spans="1:113" x14ac:dyDescent="0.3">
      <c r="A1105" s="9" t="str">
        <f t="shared" si="53"/>
        <v>SA3154</v>
      </c>
      <c r="B1105" s="15" t="s">
        <v>2476</v>
      </c>
      <c r="C1105" s="15" t="s">
        <v>2477</v>
      </c>
      <c r="F1105" s="7" t="s">
        <v>15</v>
      </c>
      <c r="G1105" s="12" t="s">
        <v>4597</v>
      </c>
      <c r="H1105" s="12" t="str">
        <f>VLOOKUP($B1105,[1]Sheet1!$A:$G,5,0)</f>
        <v>mahmmad.ajar@redingtongroup.com</v>
      </c>
      <c r="I1105" s="12" t="str">
        <f>VLOOKUP($B1105,[1]Sheet1!$A:$G,7,0)</f>
        <v>vikram.kumar@redingtongroup.com</v>
      </c>
      <c r="J1105" s="12" t="s">
        <v>82</v>
      </c>
      <c r="K1105" s="7"/>
      <c r="L1105" s="7"/>
      <c r="M1105" s="8"/>
      <c r="N1105" s="7" t="str">
        <f t="shared" si="51"/>
        <v>mahmmad.ajar@redingtongroup.com; vikram.kumar@redingtongroup.com; nilesh.phirke@redingtongroup.com;christopher.joseph@redingtongroup.com</v>
      </c>
      <c r="O1105" s="7" t="str">
        <f t="shared" si="52"/>
        <v>SA3154</v>
      </c>
      <c r="P1105" s="8" t="s">
        <v>5215</v>
      </c>
      <c r="Q1105" s="14">
        <f>VLOOKUP($B1105,[2]Sheet3!$G:$CZ,2,0)</f>
        <v>2400300239</v>
      </c>
      <c r="R1105" s="14">
        <f>VLOOKUP($B1105,[2]Sheet3!$G:$CZ,3,0)</f>
        <v>2400301678</v>
      </c>
      <c r="S1105" s="14">
        <f>VLOOKUP($B1105,[2]Sheet3!$G:$CZ,4,0)</f>
        <v>0</v>
      </c>
      <c r="T1105" s="14">
        <f>VLOOKUP($B1105,[2]Sheet3!$G:$CZ,5,0)</f>
        <v>0</v>
      </c>
      <c r="U1105" s="14">
        <f>VLOOKUP($B1105,[2]Sheet3!$G:$CZ,6,0)</f>
        <v>0</v>
      </c>
      <c r="V1105" s="14">
        <f>VLOOKUP($B1105,[2]Sheet3!$G:$CZ,7,0)</f>
        <v>0</v>
      </c>
      <c r="W1105" s="14">
        <f>VLOOKUP($B1105,[2]Sheet3!$G:$CZ,8,0)</f>
        <v>0</v>
      </c>
      <c r="X1105" s="14">
        <f>VLOOKUP($B1105,[2]Sheet3!$G:$CZ,9,0)</f>
        <v>0</v>
      </c>
      <c r="Y1105" s="14">
        <f>VLOOKUP($B1105,[2]Sheet3!$G:$CZ,10,0)</f>
        <v>0</v>
      </c>
      <c r="Z1105" s="14">
        <f>VLOOKUP($B1105,[2]Sheet3!$G:$CZ,11,0)</f>
        <v>0</v>
      </c>
      <c r="AA1105" s="14">
        <f>VLOOKUP($B1105,[2]Sheet3!$G:$CZ,12,0)</f>
        <v>0</v>
      </c>
      <c r="AB1105" s="14">
        <f>VLOOKUP($B1105,[2]Sheet3!$G:$CZ,13,0)</f>
        <v>0</v>
      </c>
      <c r="AC1105" s="14">
        <f>VLOOKUP($B1105,[2]Sheet3!$G:$CZ,14,0)</f>
        <v>0</v>
      </c>
      <c r="AD1105" s="14">
        <f>VLOOKUP($B1105,[2]Sheet3!$G:$CZ,15,0)</f>
        <v>0</v>
      </c>
      <c r="AE1105" s="14">
        <f>VLOOKUP($B1105,[2]Sheet3!$G:$CZ,16,0)</f>
        <v>0</v>
      </c>
      <c r="AF1105" s="14">
        <f>VLOOKUP($B1105,[2]Sheet3!$G:$CZ,17,0)</f>
        <v>0</v>
      </c>
      <c r="AG1105" s="14">
        <f>VLOOKUP($B1105,[2]Sheet3!$G:$CZ,18,0)</f>
        <v>0</v>
      </c>
      <c r="AH1105" s="14">
        <f>VLOOKUP($B1105,[2]Sheet3!$G:$CZ,19,0)</f>
        <v>0</v>
      </c>
      <c r="AI1105" s="14">
        <f>VLOOKUP($B1105,[2]Sheet3!$G:$CZ,20,0)</f>
        <v>0</v>
      </c>
      <c r="AJ1105" s="14">
        <f>VLOOKUP($B1105,[2]Sheet3!$G:$CZ,21,0)</f>
        <v>0</v>
      </c>
      <c r="AK1105" s="14">
        <f>VLOOKUP($B1105,[2]Sheet3!$G:$CZ,22,0)</f>
        <v>0</v>
      </c>
      <c r="AL1105" s="14">
        <f>VLOOKUP($B1105,[2]Sheet3!$G:$CZ,23,0)</f>
        <v>0</v>
      </c>
      <c r="AM1105" s="14">
        <f>VLOOKUP($B1105,[2]Sheet3!$G:$CZ,24,0)</f>
        <v>0</v>
      </c>
      <c r="AN1105" s="14">
        <f>VLOOKUP($B1105,[2]Sheet3!$G:$CZ,25,0)</f>
        <v>0</v>
      </c>
      <c r="AO1105" s="14">
        <f>VLOOKUP($B1105,[2]Sheet3!$G:$CZ,26,0)</f>
        <v>0</v>
      </c>
      <c r="AP1105" s="14">
        <f>VLOOKUP($B1105,[2]Sheet3!$G:$CZ,27,0)</f>
        <v>0</v>
      </c>
      <c r="AQ1105" s="14">
        <f>VLOOKUP($B1105,[2]Sheet3!$G:$CZ,28,0)</f>
        <v>0</v>
      </c>
      <c r="AR1105" s="14">
        <f>VLOOKUP($B1105,[2]Sheet3!$G:$CZ,29,0)</f>
        <v>0</v>
      </c>
      <c r="AS1105" s="14">
        <f>VLOOKUP($B1105,[2]Sheet3!$G:$CZ,30,0)</f>
        <v>0</v>
      </c>
      <c r="AT1105" s="14">
        <f>VLOOKUP($B1105,[2]Sheet3!$G:$CZ,31,0)</f>
        <v>0</v>
      </c>
      <c r="AU1105" s="14">
        <f>VLOOKUP($B1105,[2]Sheet3!$G:$CZ,32,0)</f>
        <v>0</v>
      </c>
      <c r="AV1105" s="14">
        <f>VLOOKUP($B1105,[2]Sheet3!$G:$CZ,33,0)</f>
        <v>0</v>
      </c>
      <c r="AW1105" s="14">
        <f>VLOOKUP($B1105,[2]Sheet3!$G:$CZ,34,0)</f>
        <v>0</v>
      </c>
      <c r="AX1105" s="14">
        <f>VLOOKUP($B1105,[2]Sheet3!$G:$CZ,35,0)</f>
        <v>0</v>
      </c>
      <c r="AY1105" s="14">
        <f>VLOOKUP($B1105,[2]Sheet3!$G:$CZ,36,0)</f>
        <v>0</v>
      </c>
      <c r="AZ1105" s="14">
        <f>VLOOKUP($B1105,[2]Sheet3!$G:$CZ,37,0)</f>
        <v>0</v>
      </c>
      <c r="BA1105" s="14">
        <f>VLOOKUP($B1105,[2]Sheet3!$G:$CZ,38,0)</f>
        <v>0</v>
      </c>
      <c r="BB1105" s="14">
        <f>VLOOKUP($B1105,[2]Sheet3!$G:$CZ,39,0)</f>
        <v>0</v>
      </c>
      <c r="BC1105" s="14">
        <f>VLOOKUP($B1105,[2]Sheet3!$G:$CZ,40,0)</f>
        <v>0</v>
      </c>
      <c r="BD1105" s="14">
        <f>VLOOKUP($B1105,[2]Sheet3!$G:$CZ,41,0)</f>
        <v>0</v>
      </c>
      <c r="BE1105" s="14">
        <f>VLOOKUP($B1105,[2]Sheet3!$G:$CZ,42,0)</f>
        <v>0</v>
      </c>
      <c r="BF1105" s="14">
        <f>VLOOKUP($B1105,[2]Sheet3!$G:$CZ,43,0)</f>
        <v>0</v>
      </c>
      <c r="BG1105" s="14">
        <f>VLOOKUP($B1105,[2]Sheet3!$G:$CZ,44,0)</f>
        <v>0</v>
      </c>
      <c r="BH1105" s="14">
        <f>VLOOKUP($B1105,[2]Sheet3!$G:$CZ,45,0)</f>
        <v>0</v>
      </c>
      <c r="BI1105" s="14">
        <f>VLOOKUP($B1105,[2]Sheet3!$G:$CZ,46,0)</f>
        <v>0</v>
      </c>
      <c r="BJ1105" s="14">
        <f>VLOOKUP($B1105,[2]Sheet3!$G:$CZ,47,0)</f>
        <v>0</v>
      </c>
      <c r="BK1105" s="14">
        <f>VLOOKUP($B1105,[2]Sheet3!$G:$CZ,48,0)</f>
        <v>0</v>
      </c>
      <c r="BL1105" s="14">
        <f>VLOOKUP($B1105,[2]Sheet3!$G:$CZ,49,0)</f>
        <v>0</v>
      </c>
      <c r="BM1105" s="14">
        <f>VLOOKUP($B1105,[2]Sheet3!$G:$CZ,50,0)</f>
        <v>0</v>
      </c>
      <c r="BN1105" s="14">
        <f>VLOOKUP($B1105,[2]Sheet3!$G:$CZ,51,0)</f>
        <v>0</v>
      </c>
      <c r="BO1105" s="14">
        <f>VLOOKUP($B1105,[2]Sheet3!$G:$CZ,52,0)</f>
        <v>0</v>
      </c>
      <c r="BP1105" s="14">
        <f>VLOOKUP($B1105,[2]Sheet3!$G:$CZ,53,0)</f>
        <v>0</v>
      </c>
      <c r="BQ1105" s="14">
        <f>VLOOKUP($B1105,[2]Sheet3!$G:$CZ,54,0)</f>
        <v>0</v>
      </c>
      <c r="BR1105" s="14">
        <f>VLOOKUP($B1105,[2]Sheet3!$G:$CZ,55,0)</f>
        <v>0</v>
      </c>
      <c r="BS1105" s="14">
        <f>VLOOKUP($B1105,[2]Sheet3!$G:$CZ,56,0)</f>
        <v>0</v>
      </c>
      <c r="BT1105" s="14">
        <f>VLOOKUP($B1105,[2]Sheet3!$G:$CZ,57,0)</f>
        <v>0</v>
      </c>
      <c r="BU1105" s="14">
        <f>VLOOKUP($B1105,[2]Sheet3!$G:$CZ,58,0)</f>
        <v>0</v>
      </c>
      <c r="BV1105" s="14">
        <f>VLOOKUP($B1105,[2]Sheet3!$G:$CZ,59,0)</f>
        <v>0</v>
      </c>
      <c r="BW1105" s="14">
        <f>VLOOKUP($B1105,[2]Sheet3!$G:$CZ,60,0)</f>
        <v>0</v>
      </c>
      <c r="BX1105" s="14">
        <f>VLOOKUP($B1105,[2]Sheet3!$G:$CZ,61,0)</f>
        <v>0</v>
      </c>
      <c r="BY1105" s="14">
        <f>VLOOKUP($B1105,[2]Sheet3!$G:$CZ,62,0)</f>
        <v>0</v>
      </c>
      <c r="BZ1105" s="14">
        <f>VLOOKUP($B1105,[2]Sheet3!$G:$CZ,63,0)</f>
        <v>0</v>
      </c>
      <c r="CA1105" s="14">
        <f>VLOOKUP($B1105,[2]Sheet3!$G:$CZ,64,0)</f>
        <v>0</v>
      </c>
      <c r="CB1105" s="14">
        <f>VLOOKUP($B1105,[2]Sheet3!$G:$CZ,65,0)</f>
        <v>0</v>
      </c>
      <c r="CC1105" s="14">
        <f>VLOOKUP($B1105,[2]Sheet3!$G:$CZ,66,0)</f>
        <v>0</v>
      </c>
      <c r="CD1105" s="14">
        <f>VLOOKUP($B1105,[2]Sheet3!$G:$CZ,67,0)</f>
        <v>0</v>
      </c>
      <c r="CE1105" s="14">
        <f>VLOOKUP($B1105,[2]Sheet3!$G:$CZ,68,0)</f>
        <v>0</v>
      </c>
      <c r="CF1105" s="14">
        <f>VLOOKUP($B1105,[2]Sheet3!$G:$CZ,69,0)</f>
        <v>0</v>
      </c>
      <c r="CG1105" s="14">
        <f>VLOOKUP($B1105,[2]Sheet3!$G:$CZ,70,0)</f>
        <v>0</v>
      </c>
      <c r="CH1105" s="14">
        <f>VLOOKUP($B1105,[2]Sheet3!$G:$CZ,71,0)</f>
        <v>0</v>
      </c>
      <c r="CI1105" s="14">
        <f>VLOOKUP($B1105,[2]Sheet3!$G:$CZ,72,0)</f>
        <v>0</v>
      </c>
      <c r="CJ1105" s="14">
        <f>VLOOKUP($B1105,[2]Sheet3!$G:$CZ,73,0)</f>
        <v>0</v>
      </c>
      <c r="CK1105" s="14">
        <f>VLOOKUP($B1105,[2]Sheet3!$G:$CZ,74,0)</f>
        <v>0</v>
      </c>
      <c r="CL1105" s="14">
        <f>VLOOKUP($B1105,[2]Sheet3!$G:$CZ,75,0)</f>
        <v>0</v>
      </c>
      <c r="CM1105" s="14">
        <f>VLOOKUP($B1105,[2]Sheet3!$G:$CZ,76,0)</f>
        <v>0</v>
      </c>
      <c r="CN1105" s="14">
        <f>VLOOKUP($B1105,[2]Sheet3!$G:$CZ,77,0)</f>
        <v>0</v>
      </c>
      <c r="CO1105" s="14">
        <f>VLOOKUP($B1105,[2]Sheet3!$G:$CZ,78,0)</f>
        <v>0</v>
      </c>
      <c r="CP1105" s="14">
        <f>VLOOKUP($B1105,[2]Sheet3!$G:$CZ,79,0)</f>
        <v>0</v>
      </c>
      <c r="CQ1105" s="14">
        <f>VLOOKUP($B1105,[2]Sheet3!$G:$CZ,80,0)</f>
        <v>0</v>
      </c>
      <c r="CR1105" s="14">
        <f>VLOOKUP($B1105,[2]Sheet3!$G:$CZ,81,0)</f>
        <v>0</v>
      </c>
      <c r="CS1105" s="14">
        <f>VLOOKUP($B1105,[2]Sheet3!$G:$CZ,82,0)</f>
        <v>0</v>
      </c>
      <c r="CT1105" s="14">
        <f>VLOOKUP($B1105,[2]Sheet3!$G:$CZ,83,0)</f>
        <v>0</v>
      </c>
      <c r="CU1105" s="14">
        <f>VLOOKUP($B1105,[2]Sheet3!$G:$CZ,84,0)</f>
        <v>0</v>
      </c>
      <c r="CV1105" s="14">
        <f>VLOOKUP($B1105,[2]Sheet3!$G:$CZ,85,0)</f>
        <v>0</v>
      </c>
      <c r="CW1105" s="14">
        <f>VLOOKUP($B1105,[2]Sheet3!$G:$CZ,86,0)</f>
        <v>0</v>
      </c>
      <c r="CX1105" s="14">
        <f>VLOOKUP($B1105,[2]Sheet3!$G:$CZ,87,0)</f>
        <v>0</v>
      </c>
      <c r="CY1105" s="14">
        <f>VLOOKUP($B1105,[2]Sheet3!$G:$CZ,88,0)</f>
        <v>0</v>
      </c>
      <c r="CZ1105" s="14">
        <f>VLOOKUP($B1105,[2]Sheet3!$G:$CZ,89,0)</f>
        <v>0</v>
      </c>
      <c r="DA1105" s="14">
        <f>VLOOKUP($B1105,[2]Sheet3!$G:$CZ,90,0)</f>
        <v>0</v>
      </c>
      <c r="DB1105" s="14">
        <f>VLOOKUP($B1105,[2]Sheet3!$G:$CZ,91,0)</f>
        <v>0</v>
      </c>
      <c r="DC1105" s="14">
        <f>VLOOKUP($B1105,[2]Sheet3!$G:$CZ,92,0)</f>
        <v>0</v>
      </c>
      <c r="DD1105" s="14">
        <f>VLOOKUP($B1105,[2]Sheet3!$G:$CZ,93,0)</f>
        <v>0</v>
      </c>
      <c r="DE1105" s="14">
        <f>VLOOKUP($B1105,[2]Sheet3!$G:$CZ,94,0)</f>
        <v>0</v>
      </c>
      <c r="DF1105" s="14">
        <f>VLOOKUP($B1105,[2]Sheet3!$G:$CZ,95,0)</f>
        <v>0</v>
      </c>
      <c r="DG1105" s="14">
        <f>VLOOKUP($B1105,[2]Sheet3!$G:$CZ,96,0)</f>
        <v>0</v>
      </c>
      <c r="DH1105" s="14">
        <f>VLOOKUP($B1105,[2]Sheet3!$G:$CZ,97,0)</f>
        <v>0</v>
      </c>
      <c r="DI1105" s="14">
        <f>VLOOKUP($B1105,[2]Sheet3!$G:$CZ,98,0)</f>
        <v>0</v>
      </c>
    </row>
    <row r="1106" spans="1:113" x14ac:dyDescent="0.3">
      <c r="A1106" s="9" t="str">
        <f t="shared" si="53"/>
        <v>N53352</v>
      </c>
      <c r="B1106" s="15" t="s">
        <v>2478</v>
      </c>
      <c r="C1106" s="15" t="s">
        <v>2479</v>
      </c>
      <c r="F1106" s="7" t="s">
        <v>15</v>
      </c>
      <c r="G1106" s="12" t="s">
        <v>4598</v>
      </c>
      <c r="H1106" s="12" t="str">
        <f>VLOOKUP($B1106,[1]Sheet1!$A:$G,5,0)</f>
        <v>rohit.arora@redingtongroup.com</v>
      </c>
      <c r="I1106" s="12" t="str">
        <f>VLOOKUP($B1106,[1]Sheet1!$A:$G,7,0)</f>
        <v>jitender.chopra@redingtongroup.com</v>
      </c>
      <c r="J1106" s="12" t="s">
        <v>82</v>
      </c>
      <c r="K1106" s="7"/>
      <c r="L1106" s="7"/>
      <c r="M1106" s="8"/>
      <c r="N1106" s="7" t="str">
        <f t="shared" si="51"/>
        <v>rohit.arora@redingtongroup.com; jitender.chopra@redingtongroup.com; nilesh.phirke@redingtongroup.com;christopher.joseph@redingtongroup.com</v>
      </c>
      <c r="O1106" s="7" t="str">
        <f t="shared" si="52"/>
        <v>N53352</v>
      </c>
      <c r="P1106" s="8" t="s">
        <v>5215</v>
      </c>
      <c r="Q1106" s="14">
        <f>VLOOKUP($B1106,[2]Sheet3!$G:$CZ,2,0)</f>
        <v>2400305813</v>
      </c>
      <c r="R1106" s="14">
        <f>VLOOKUP($B1106,[2]Sheet3!$G:$CZ,3,0)</f>
        <v>2400303462</v>
      </c>
      <c r="S1106" s="14">
        <f>VLOOKUP($B1106,[2]Sheet3!$G:$CZ,4,0)</f>
        <v>2400300393</v>
      </c>
      <c r="T1106" s="14">
        <f>VLOOKUP($B1106,[2]Sheet3!$G:$CZ,5,0)</f>
        <v>0</v>
      </c>
      <c r="U1106" s="14">
        <f>VLOOKUP($B1106,[2]Sheet3!$G:$CZ,6,0)</f>
        <v>0</v>
      </c>
      <c r="V1106" s="14">
        <f>VLOOKUP($B1106,[2]Sheet3!$G:$CZ,7,0)</f>
        <v>0</v>
      </c>
      <c r="W1106" s="14">
        <f>VLOOKUP($B1106,[2]Sheet3!$G:$CZ,8,0)</f>
        <v>0</v>
      </c>
      <c r="X1106" s="14">
        <f>VLOOKUP($B1106,[2]Sheet3!$G:$CZ,9,0)</f>
        <v>0</v>
      </c>
      <c r="Y1106" s="14">
        <f>VLOOKUP($B1106,[2]Sheet3!$G:$CZ,10,0)</f>
        <v>0</v>
      </c>
      <c r="Z1106" s="14">
        <f>VLOOKUP($B1106,[2]Sheet3!$G:$CZ,11,0)</f>
        <v>0</v>
      </c>
      <c r="AA1106" s="14">
        <f>VLOOKUP($B1106,[2]Sheet3!$G:$CZ,12,0)</f>
        <v>0</v>
      </c>
      <c r="AB1106" s="14">
        <f>VLOOKUP($B1106,[2]Sheet3!$G:$CZ,13,0)</f>
        <v>0</v>
      </c>
      <c r="AC1106" s="14">
        <f>VLOOKUP($B1106,[2]Sheet3!$G:$CZ,14,0)</f>
        <v>0</v>
      </c>
      <c r="AD1106" s="14">
        <f>VLOOKUP($B1106,[2]Sheet3!$G:$CZ,15,0)</f>
        <v>0</v>
      </c>
      <c r="AE1106" s="14">
        <f>VLOOKUP($B1106,[2]Sheet3!$G:$CZ,16,0)</f>
        <v>0</v>
      </c>
      <c r="AF1106" s="14">
        <f>VLOOKUP($B1106,[2]Sheet3!$G:$CZ,17,0)</f>
        <v>0</v>
      </c>
      <c r="AG1106" s="14">
        <f>VLOOKUP($B1106,[2]Sheet3!$G:$CZ,18,0)</f>
        <v>0</v>
      </c>
      <c r="AH1106" s="14">
        <f>VLOOKUP($B1106,[2]Sheet3!$G:$CZ,19,0)</f>
        <v>0</v>
      </c>
      <c r="AI1106" s="14">
        <f>VLOOKUP($B1106,[2]Sheet3!$G:$CZ,20,0)</f>
        <v>0</v>
      </c>
      <c r="AJ1106" s="14">
        <f>VLOOKUP($B1106,[2]Sheet3!$G:$CZ,21,0)</f>
        <v>0</v>
      </c>
      <c r="AK1106" s="14">
        <f>VLOOKUP($B1106,[2]Sheet3!$G:$CZ,22,0)</f>
        <v>0</v>
      </c>
      <c r="AL1106" s="14">
        <f>VLOOKUP($B1106,[2]Sheet3!$G:$CZ,23,0)</f>
        <v>0</v>
      </c>
      <c r="AM1106" s="14">
        <f>VLOOKUP($B1106,[2]Sheet3!$G:$CZ,24,0)</f>
        <v>0</v>
      </c>
      <c r="AN1106" s="14">
        <f>VLOOKUP($B1106,[2]Sheet3!$G:$CZ,25,0)</f>
        <v>0</v>
      </c>
      <c r="AO1106" s="14">
        <f>VLOOKUP($B1106,[2]Sheet3!$G:$CZ,26,0)</f>
        <v>0</v>
      </c>
      <c r="AP1106" s="14">
        <f>VLOOKUP($B1106,[2]Sheet3!$G:$CZ,27,0)</f>
        <v>0</v>
      </c>
      <c r="AQ1106" s="14">
        <f>VLOOKUP($B1106,[2]Sheet3!$G:$CZ,28,0)</f>
        <v>0</v>
      </c>
      <c r="AR1106" s="14">
        <f>VLOOKUP($B1106,[2]Sheet3!$G:$CZ,29,0)</f>
        <v>0</v>
      </c>
      <c r="AS1106" s="14">
        <f>VLOOKUP($B1106,[2]Sheet3!$G:$CZ,30,0)</f>
        <v>0</v>
      </c>
      <c r="AT1106" s="14">
        <f>VLOOKUP($B1106,[2]Sheet3!$G:$CZ,31,0)</f>
        <v>0</v>
      </c>
      <c r="AU1106" s="14">
        <f>VLOOKUP($B1106,[2]Sheet3!$G:$CZ,32,0)</f>
        <v>0</v>
      </c>
      <c r="AV1106" s="14">
        <f>VLOOKUP($B1106,[2]Sheet3!$G:$CZ,33,0)</f>
        <v>0</v>
      </c>
      <c r="AW1106" s="14">
        <f>VLOOKUP($B1106,[2]Sheet3!$G:$CZ,34,0)</f>
        <v>0</v>
      </c>
      <c r="AX1106" s="14">
        <f>VLOOKUP($B1106,[2]Sheet3!$G:$CZ,35,0)</f>
        <v>0</v>
      </c>
      <c r="AY1106" s="14">
        <f>VLOOKUP($B1106,[2]Sheet3!$G:$CZ,36,0)</f>
        <v>0</v>
      </c>
      <c r="AZ1106" s="14">
        <f>VLOOKUP($B1106,[2]Sheet3!$G:$CZ,37,0)</f>
        <v>0</v>
      </c>
      <c r="BA1106" s="14">
        <f>VLOOKUP($B1106,[2]Sheet3!$G:$CZ,38,0)</f>
        <v>0</v>
      </c>
      <c r="BB1106" s="14">
        <f>VLOOKUP($B1106,[2]Sheet3!$G:$CZ,39,0)</f>
        <v>0</v>
      </c>
      <c r="BC1106" s="14">
        <f>VLOOKUP($B1106,[2]Sheet3!$G:$CZ,40,0)</f>
        <v>0</v>
      </c>
      <c r="BD1106" s="14">
        <f>VLOOKUP($B1106,[2]Sheet3!$G:$CZ,41,0)</f>
        <v>0</v>
      </c>
      <c r="BE1106" s="14">
        <f>VLOOKUP($B1106,[2]Sheet3!$G:$CZ,42,0)</f>
        <v>0</v>
      </c>
      <c r="BF1106" s="14">
        <f>VLOOKUP($B1106,[2]Sheet3!$G:$CZ,43,0)</f>
        <v>0</v>
      </c>
      <c r="BG1106" s="14">
        <f>VLOOKUP($B1106,[2]Sheet3!$G:$CZ,44,0)</f>
        <v>0</v>
      </c>
      <c r="BH1106" s="14">
        <f>VLOOKUP($B1106,[2]Sheet3!$G:$CZ,45,0)</f>
        <v>0</v>
      </c>
      <c r="BI1106" s="14">
        <f>VLOOKUP($B1106,[2]Sheet3!$G:$CZ,46,0)</f>
        <v>0</v>
      </c>
      <c r="BJ1106" s="14">
        <f>VLOOKUP($B1106,[2]Sheet3!$G:$CZ,47,0)</f>
        <v>0</v>
      </c>
      <c r="BK1106" s="14">
        <f>VLOOKUP($B1106,[2]Sheet3!$G:$CZ,48,0)</f>
        <v>0</v>
      </c>
      <c r="BL1106" s="14">
        <f>VLOOKUP($B1106,[2]Sheet3!$G:$CZ,49,0)</f>
        <v>0</v>
      </c>
      <c r="BM1106" s="14">
        <f>VLOOKUP($B1106,[2]Sheet3!$G:$CZ,50,0)</f>
        <v>0</v>
      </c>
      <c r="BN1106" s="14">
        <f>VLOOKUP($B1106,[2]Sheet3!$G:$CZ,51,0)</f>
        <v>0</v>
      </c>
      <c r="BO1106" s="14">
        <f>VLOOKUP($B1106,[2]Sheet3!$G:$CZ,52,0)</f>
        <v>0</v>
      </c>
      <c r="BP1106" s="14">
        <f>VLOOKUP($B1106,[2]Sheet3!$G:$CZ,53,0)</f>
        <v>0</v>
      </c>
      <c r="BQ1106" s="14">
        <f>VLOOKUP($B1106,[2]Sheet3!$G:$CZ,54,0)</f>
        <v>0</v>
      </c>
      <c r="BR1106" s="14">
        <f>VLOOKUP($B1106,[2]Sheet3!$G:$CZ,55,0)</f>
        <v>0</v>
      </c>
      <c r="BS1106" s="14">
        <f>VLOOKUP($B1106,[2]Sheet3!$G:$CZ,56,0)</f>
        <v>0</v>
      </c>
      <c r="BT1106" s="14">
        <f>VLOOKUP($B1106,[2]Sheet3!$G:$CZ,57,0)</f>
        <v>0</v>
      </c>
      <c r="BU1106" s="14">
        <f>VLOOKUP($B1106,[2]Sheet3!$G:$CZ,58,0)</f>
        <v>0</v>
      </c>
      <c r="BV1106" s="14">
        <f>VLOOKUP($B1106,[2]Sheet3!$G:$CZ,59,0)</f>
        <v>0</v>
      </c>
      <c r="BW1106" s="14">
        <f>VLOOKUP($B1106,[2]Sheet3!$G:$CZ,60,0)</f>
        <v>0</v>
      </c>
      <c r="BX1106" s="14">
        <f>VLOOKUP($B1106,[2]Sheet3!$G:$CZ,61,0)</f>
        <v>0</v>
      </c>
      <c r="BY1106" s="14">
        <f>VLOOKUP($B1106,[2]Sheet3!$G:$CZ,62,0)</f>
        <v>0</v>
      </c>
      <c r="BZ1106" s="14">
        <f>VLOOKUP($B1106,[2]Sheet3!$G:$CZ,63,0)</f>
        <v>0</v>
      </c>
      <c r="CA1106" s="14">
        <f>VLOOKUP($B1106,[2]Sheet3!$G:$CZ,64,0)</f>
        <v>0</v>
      </c>
      <c r="CB1106" s="14">
        <f>VLOOKUP($B1106,[2]Sheet3!$G:$CZ,65,0)</f>
        <v>0</v>
      </c>
      <c r="CC1106" s="14">
        <f>VLOOKUP($B1106,[2]Sheet3!$G:$CZ,66,0)</f>
        <v>0</v>
      </c>
      <c r="CD1106" s="14">
        <f>VLOOKUP($B1106,[2]Sheet3!$G:$CZ,67,0)</f>
        <v>0</v>
      </c>
      <c r="CE1106" s="14">
        <f>VLOOKUP($B1106,[2]Sheet3!$G:$CZ,68,0)</f>
        <v>0</v>
      </c>
      <c r="CF1106" s="14">
        <f>VLOOKUP($B1106,[2]Sheet3!$G:$CZ,69,0)</f>
        <v>0</v>
      </c>
      <c r="CG1106" s="14">
        <f>VLOOKUP($B1106,[2]Sheet3!$G:$CZ,70,0)</f>
        <v>0</v>
      </c>
      <c r="CH1106" s="14">
        <f>VLOOKUP($B1106,[2]Sheet3!$G:$CZ,71,0)</f>
        <v>0</v>
      </c>
      <c r="CI1106" s="14">
        <f>VLOOKUP($B1106,[2]Sheet3!$G:$CZ,72,0)</f>
        <v>0</v>
      </c>
      <c r="CJ1106" s="14">
        <f>VLOOKUP($B1106,[2]Sheet3!$G:$CZ,73,0)</f>
        <v>0</v>
      </c>
      <c r="CK1106" s="14">
        <f>VLOOKUP($B1106,[2]Sheet3!$G:$CZ,74,0)</f>
        <v>0</v>
      </c>
      <c r="CL1106" s="14">
        <f>VLOOKUP($B1106,[2]Sheet3!$G:$CZ,75,0)</f>
        <v>0</v>
      </c>
      <c r="CM1106" s="14">
        <f>VLOOKUP($B1106,[2]Sheet3!$G:$CZ,76,0)</f>
        <v>0</v>
      </c>
      <c r="CN1106" s="14">
        <f>VLOOKUP($B1106,[2]Sheet3!$G:$CZ,77,0)</f>
        <v>0</v>
      </c>
      <c r="CO1106" s="14">
        <f>VLOOKUP($B1106,[2]Sheet3!$G:$CZ,78,0)</f>
        <v>0</v>
      </c>
      <c r="CP1106" s="14">
        <f>VLOOKUP($B1106,[2]Sheet3!$G:$CZ,79,0)</f>
        <v>0</v>
      </c>
      <c r="CQ1106" s="14">
        <f>VLOOKUP($B1106,[2]Sheet3!$G:$CZ,80,0)</f>
        <v>0</v>
      </c>
      <c r="CR1106" s="14">
        <f>VLOOKUP($B1106,[2]Sheet3!$G:$CZ,81,0)</f>
        <v>0</v>
      </c>
      <c r="CS1106" s="14">
        <f>VLOOKUP($B1106,[2]Sheet3!$G:$CZ,82,0)</f>
        <v>0</v>
      </c>
      <c r="CT1106" s="14">
        <f>VLOOKUP($B1106,[2]Sheet3!$G:$CZ,83,0)</f>
        <v>0</v>
      </c>
      <c r="CU1106" s="14">
        <f>VLOOKUP($B1106,[2]Sheet3!$G:$CZ,84,0)</f>
        <v>0</v>
      </c>
      <c r="CV1106" s="14">
        <f>VLOOKUP($B1106,[2]Sheet3!$G:$CZ,85,0)</f>
        <v>0</v>
      </c>
      <c r="CW1106" s="14">
        <f>VLOOKUP($B1106,[2]Sheet3!$G:$CZ,86,0)</f>
        <v>0</v>
      </c>
      <c r="CX1106" s="14">
        <f>VLOOKUP($B1106,[2]Sheet3!$G:$CZ,87,0)</f>
        <v>0</v>
      </c>
      <c r="CY1106" s="14">
        <f>VLOOKUP($B1106,[2]Sheet3!$G:$CZ,88,0)</f>
        <v>0</v>
      </c>
      <c r="CZ1106" s="14">
        <f>VLOOKUP($B1106,[2]Sheet3!$G:$CZ,89,0)</f>
        <v>0</v>
      </c>
      <c r="DA1106" s="14">
        <f>VLOOKUP($B1106,[2]Sheet3!$G:$CZ,90,0)</f>
        <v>0</v>
      </c>
      <c r="DB1106" s="14">
        <f>VLOOKUP($B1106,[2]Sheet3!$G:$CZ,91,0)</f>
        <v>0</v>
      </c>
      <c r="DC1106" s="14">
        <f>VLOOKUP($B1106,[2]Sheet3!$G:$CZ,92,0)</f>
        <v>0</v>
      </c>
      <c r="DD1106" s="14">
        <f>VLOOKUP($B1106,[2]Sheet3!$G:$CZ,93,0)</f>
        <v>0</v>
      </c>
      <c r="DE1106" s="14">
        <f>VLOOKUP($B1106,[2]Sheet3!$G:$CZ,94,0)</f>
        <v>0</v>
      </c>
      <c r="DF1106" s="14">
        <f>VLOOKUP($B1106,[2]Sheet3!$G:$CZ,95,0)</f>
        <v>0</v>
      </c>
      <c r="DG1106" s="14">
        <f>VLOOKUP($B1106,[2]Sheet3!$G:$CZ,96,0)</f>
        <v>0</v>
      </c>
      <c r="DH1106" s="14">
        <f>VLOOKUP($B1106,[2]Sheet3!$G:$CZ,97,0)</f>
        <v>0</v>
      </c>
      <c r="DI1106" s="14">
        <f>VLOOKUP($B1106,[2]Sheet3!$G:$CZ,98,0)</f>
        <v>0</v>
      </c>
    </row>
    <row r="1107" spans="1:113" x14ac:dyDescent="0.3">
      <c r="A1107" s="9" t="str">
        <f t="shared" si="53"/>
        <v>W73353</v>
      </c>
      <c r="B1107" s="15" t="s">
        <v>405</v>
      </c>
      <c r="C1107" s="15" t="s">
        <v>406</v>
      </c>
      <c r="F1107" s="7" t="s">
        <v>15</v>
      </c>
      <c r="G1107" s="12" t="s">
        <v>4599</v>
      </c>
      <c r="H1107" s="12" t="str">
        <f>VLOOKUP($B1107,[1]Sheet1!$A:$G,5,0)</f>
        <v>malam.meena@redingtongroup.com</v>
      </c>
      <c r="I1107" s="12" t="str">
        <f>VLOOKUP($B1107,[1]Sheet1!$A:$G,7,0)</f>
        <v>dilip.vishwa@redingtongroup.com</v>
      </c>
      <c r="J1107" s="12" t="s">
        <v>82</v>
      </c>
      <c r="K1107" s="7"/>
      <c r="L1107" s="7"/>
      <c r="M1107" s="8"/>
      <c r="N1107" s="7" t="str">
        <f t="shared" si="51"/>
        <v>malam.meena@redingtongroup.com; dilip.vishwa@redingtongroup.com; nilesh.phirke@redingtongroup.com;christopher.joseph@redingtongroup.com</v>
      </c>
      <c r="O1107" s="7" t="str">
        <f t="shared" si="52"/>
        <v>W73353</v>
      </c>
      <c r="P1107" s="8" t="s">
        <v>5215</v>
      </c>
      <c r="Q1107" s="14">
        <f>VLOOKUP($B1107,[2]Sheet3!$G:$CZ,2,0)</f>
        <v>2400304155</v>
      </c>
      <c r="R1107" s="14">
        <f>VLOOKUP($B1107,[2]Sheet3!$G:$CZ,3,0)</f>
        <v>2400301161</v>
      </c>
      <c r="S1107" s="14">
        <f>VLOOKUP($B1107,[2]Sheet3!$G:$CZ,4,0)</f>
        <v>0</v>
      </c>
      <c r="T1107" s="14">
        <f>VLOOKUP($B1107,[2]Sheet3!$G:$CZ,5,0)</f>
        <v>0</v>
      </c>
      <c r="U1107" s="14">
        <f>VLOOKUP($B1107,[2]Sheet3!$G:$CZ,6,0)</f>
        <v>0</v>
      </c>
      <c r="V1107" s="14">
        <f>VLOOKUP($B1107,[2]Sheet3!$G:$CZ,7,0)</f>
        <v>0</v>
      </c>
      <c r="W1107" s="14">
        <f>VLOOKUP($B1107,[2]Sheet3!$G:$CZ,8,0)</f>
        <v>0</v>
      </c>
      <c r="X1107" s="14">
        <f>VLOOKUP($B1107,[2]Sheet3!$G:$CZ,9,0)</f>
        <v>0</v>
      </c>
      <c r="Y1107" s="14">
        <f>VLOOKUP($B1107,[2]Sheet3!$G:$CZ,10,0)</f>
        <v>0</v>
      </c>
      <c r="Z1107" s="14">
        <f>VLOOKUP($B1107,[2]Sheet3!$G:$CZ,11,0)</f>
        <v>0</v>
      </c>
      <c r="AA1107" s="14">
        <f>VLOOKUP($B1107,[2]Sheet3!$G:$CZ,12,0)</f>
        <v>0</v>
      </c>
      <c r="AB1107" s="14">
        <f>VLOOKUP($B1107,[2]Sheet3!$G:$CZ,13,0)</f>
        <v>0</v>
      </c>
      <c r="AC1107" s="14">
        <f>VLOOKUP($B1107,[2]Sheet3!$G:$CZ,14,0)</f>
        <v>0</v>
      </c>
      <c r="AD1107" s="14">
        <f>VLOOKUP($B1107,[2]Sheet3!$G:$CZ,15,0)</f>
        <v>0</v>
      </c>
      <c r="AE1107" s="14">
        <f>VLOOKUP($B1107,[2]Sheet3!$G:$CZ,16,0)</f>
        <v>0</v>
      </c>
      <c r="AF1107" s="14">
        <f>VLOOKUP($B1107,[2]Sheet3!$G:$CZ,17,0)</f>
        <v>0</v>
      </c>
      <c r="AG1107" s="14">
        <f>VLOOKUP($B1107,[2]Sheet3!$G:$CZ,18,0)</f>
        <v>0</v>
      </c>
      <c r="AH1107" s="14">
        <f>VLOOKUP($B1107,[2]Sheet3!$G:$CZ,19,0)</f>
        <v>0</v>
      </c>
      <c r="AI1107" s="14">
        <f>VLOOKUP($B1107,[2]Sheet3!$G:$CZ,20,0)</f>
        <v>0</v>
      </c>
      <c r="AJ1107" s="14">
        <f>VLOOKUP($B1107,[2]Sheet3!$G:$CZ,21,0)</f>
        <v>0</v>
      </c>
      <c r="AK1107" s="14">
        <f>VLOOKUP($B1107,[2]Sheet3!$G:$CZ,22,0)</f>
        <v>0</v>
      </c>
      <c r="AL1107" s="14">
        <f>VLOOKUP($B1107,[2]Sheet3!$G:$CZ,23,0)</f>
        <v>0</v>
      </c>
      <c r="AM1107" s="14">
        <f>VLOOKUP($B1107,[2]Sheet3!$G:$CZ,24,0)</f>
        <v>0</v>
      </c>
      <c r="AN1107" s="14">
        <f>VLOOKUP($B1107,[2]Sheet3!$G:$CZ,25,0)</f>
        <v>0</v>
      </c>
      <c r="AO1107" s="14">
        <f>VLOOKUP($B1107,[2]Sheet3!$G:$CZ,26,0)</f>
        <v>0</v>
      </c>
      <c r="AP1107" s="14">
        <f>VLOOKUP($B1107,[2]Sheet3!$G:$CZ,27,0)</f>
        <v>0</v>
      </c>
      <c r="AQ1107" s="14">
        <f>VLOOKUP($B1107,[2]Sheet3!$G:$CZ,28,0)</f>
        <v>0</v>
      </c>
      <c r="AR1107" s="14">
        <f>VLOOKUP($B1107,[2]Sheet3!$G:$CZ,29,0)</f>
        <v>0</v>
      </c>
      <c r="AS1107" s="14">
        <f>VLOOKUP($B1107,[2]Sheet3!$G:$CZ,30,0)</f>
        <v>0</v>
      </c>
      <c r="AT1107" s="14">
        <f>VLOOKUP($B1107,[2]Sheet3!$G:$CZ,31,0)</f>
        <v>0</v>
      </c>
      <c r="AU1107" s="14">
        <f>VLOOKUP($B1107,[2]Sheet3!$G:$CZ,32,0)</f>
        <v>0</v>
      </c>
      <c r="AV1107" s="14">
        <f>VLOOKUP($B1107,[2]Sheet3!$G:$CZ,33,0)</f>
        <v>0</v>
      </c>
      <c r="AW1107" s="14">
        <f>VLOOKUP($B1107,[2]Sheet3!$G:$CZ,34,0)</f>
        <v>0</v>
      </c>
      <c r="AX1107" s="14">
        <f>VLOOKUP($B1107,[2]Sheet3!$G:$CZ,35,0)</f>
        <v>0</v>
      </c>
      <c r="AY1107" s="14">
        <f>VLOOKUP($B1107,[2]Sheet3!$G:$CZ,36,0)</f>
        <v>0</v>
      </c>
      <c r="AZ1107" s="14">
        <f>VLOOKUP($B1107,[2]Sheet3!$G:$CZ,37,0)</f>
        <v>0</v>
      </c>
      <c r="BA1107" s="14">
        <f>VLOOKUP($B1107,[2]Sheet3!$G:$CZ,38,0)</f>
        <v>0</v>
      </c>
      <c r="BB1107" s="14">
        <f>VLOOKUP($B1107,[2]Sheet3!$G:$CZ,39,0)</f>
        <v>0</v>
      </c>
      <c r="BC1107" s="14">
        <f>VLOOKUP($B1107,[2]Sheet3!$G:$CZ,40,0)</f>
        <v>0</v>
      </c>
      <c r="BD1107" s="14">
        <f>VLOOKUP($B1107,[2]Sheet3!$G:$CZ,41,0)</f>
        <v>0</v>
      </c>
      <c r="BE1107" s="14">
        <f>VLOOKUP($B1107,[2]Sheet3!$G:$CZ,42,0)</f>
        <v>0</v>
      </c>
      <c r="BF1107" s="14">
        <f>VLOOKUP($B1107,[2]Sheet3!$G:$CZ,43,0)</f>
        <v>0</v>
      </c>
      <c r="BG1107" s="14">
        <f>VLOOKUP($B1107,[2]Sheet3!$G:$CZ,44,0)</f>
        <v>0</v>
      </c>
      <c r="BH1107" s="14">
        <f>VLOOKUP($B1107,[2]Sheet3!$G:$CZ,45,0)</f>
        <v>0</v>
      </c>
      <c r="BI1107" s="14">
        <f>VLOOKUP($B1107,[2]Sheet3!$G:$CZ,46,0)</f>
        <v>0</v>
      </c>
      <c r="BJ1107" s="14">
        <f>VLOOKUP($B1107,[2]Sheet3!$G:$CZ,47,0)</f>
        <v>0</v>
      </c>
      <c r="BK1107" s="14">
        <f>VLOOKUP($B1107,[2]Sheet3!$G:$CZ,48,0)</f>
        <v>0</v>
      </c>
      <c r="BL1107" s="14">
        <f>VLOOKUP($B1107,[2]Sheet3!$G:$CZ,49,0)</f>
        <v>0</v>
      </c>
      <c r="BM1107" s="14">
        <f>VLOOKUP($B1107,[2]Sheet3!$G:$CZ,50,0)</f>
        <v>0</v>
      </c>
      <c r="BN1107" s="14">
        <f>VLOOKUP($B1107,[2]Sheet3!$G:$CZ,51,0)</f>
        <v>0</v>
      </c>
      <c r="BO1107" s="14">
        <f>VLOOKUP($B1107,[2]Sheet3!$G:$CZ,52,0)</f>
        <v>0</v>
      </c>
      <c r="BP1107" s="14">
        <f>VLOOKUP($B1107,[2]Sheet3!$G:$CZ,53,0)</f>
        <v>0</v>
      </c>
      <c r="BQ1107" s="14">
        <f>VLOOKUP($B1107,[2]Sheet3!$G:$CZ,54,0)</f>
        <v>0</v>
      </c>
      <c r="BR1107" s="14">
        <f>VLOOKUP($B1107,[2]Sheet3!$G:$CZ,55,0)</f>
        <v>0</v>
      </c>
      <c r="BS1107" s="14">
        <f>VLOOKUP($B1107,[2]Sheet3!$G:$CZ,56,0)</f>
        <v>0</v>
      </c>
      <c r="BT1107" s="14">
        <f>VLOOKUP($B1107,[2]Sheet3!$G:$CZ,57,0)</f>
        <v>0</v>
      </c>
      <c r="BU1107" s="14">
        <f>VLOOKUP($B1107,[2]Sheet3!$G:$CZ,58,0)</f>
        <v>0</v>
      </c>
      <c r="BV1107" s="14">
        <f>VLOOKUP($B1107,[2]Sheet3!$G:$CZ,59,0)</f>
        <v>0</v>
      </c>
      <c r="BW1107" s="14">
        <f>VLOOKUP($B1107,[2]Sheet3!$G:$CZ,60,0)</f>
        <v>0</v>
      </c>
      <c r="BX1107" s="14">
        <f>VLOOKUP($B1107,[2]Sheet3!$G:$CZ,61,0)</f>
        <v>0</v>
      </c>
      <c r="BY1107" s="14">
        <f>VLOOKUP($B1107,[2]Sheet3!$G:$CZ,62,0)</f>
        <v>0</v>
      </c>
      <c r="BZ1107" s="14">
        <f>VLOOKUP($B1107,[2]Sheet3!$G:$CZ,63,0)</f>
        <v>0</v>
      </c>
      <c r="CA1107" s="14">
        <f>VLOOKUP($B1107,[2]Sheet3!$G:$CZ,64,0)</f>
        <v>0</v>
      </c>
      <c r="CB1107" s="14">
        <f>VLOOKUP($B1107,[2]Sheet3!$G:$CZ,65,0)</f>
        <v>0</v>
      </c>
      <c r="CC1107" s="14">
        <f>VLOOKUP($B1107,[2]Sheet3!$G:$CZ,66,0)</f>
        <v>0</v>
      </c>
      <c r="CD1107" s="14">
        <f>VLOOKUP($B1107,[2]Sheet3!$G:$CZ,67,0)</f>
        <v>0</v>
      </c>
      <c r="CE1107" s="14">
        <f>VLOOKUP($B1107,[2]Sheet3!$G:$CZ,68,0)</f>
        <v>0</v>
      </c>
      <c r="CF1107" s="14">
        <f>VLOOKUP($B1107,[2]Sheet3!$G:$CZ,69,0)</f>
        <v>0</v>
      </c>
      <c r="CG1107" s="14">
        <f>VLOOKUP($B1107,[2]Sheet3!$G:$CZ,70,0)</f>
        <v>0</v>
      </c>
      <c r="CH1107" s="14">
        <f>VLOOKUP($B1107,[2]Sheet3!$G:$CZ,71,0)</f>
        <v>0</v>
      </c>
      <c r="CI1107" s="14">
        <f>VLOOKUP($B1107,[2]Sheet3!$G:$CZ,72,0)</f>
        <v>0</v>
      </c>
      <c r="CJ1107" s="14">
        <f>VLOOKUP($B1107,[2]Sheet3!$G:$CZ,73,0)</f>
        <v>0</v>
      </c>
      <c r="CK1107" s="14">
        <f>VLOOKUP($B1107,[2]Sheet3!$G:$CZ,74,0)</f>
        <v>0</v>
      </c>
      <c r="CL1107" s="14">
        <f>VLOOKUP($B1107,[2]Sheet3!$G:$CZ,75,0)</f>
        <v>0</v>
      </c>
      <c r="CM1107" s="14">
        <f>VLOOKUP($B1107,[2]Sheet3!$G:$CZ,76,0)</f>
        <v>0</v>
      </c>
      <c r="CN1107" s="14">
        <f>VLOOKUP($B1107,[2]Sheet3!$G:$CZ,77,0)</f>
        <v>0</v>
      </c>
      <c r="CO1107" s="14">
        <f>VLOOKUP($B1107,[2]Sheet3!$G:$CZ,78,0)</f>
        <v>0</v>
      </c>
      <c r="CP1107" s="14">
        <f>VLOOKUP($B1107,[2]Sheet3!$G:$CZ,79,0)</f>
        <v>0</v>
      </c>
      <c r="CQ1107" s="14">
        <f>VLOOKUP($B1107,[2]Sheet3!$G:$CZ,80,0)</f>
        <v>0</v>
      </c>
      <c r="CR1107" s="14">
        <f>VLOOKUP($B1107,[2]Sheet3!$G:$CZ,81,0)</f>
        <v>0</v>
      </c>
      <c r="CS1107" s="14">
        <f>VLOOKUP($B1107,[2]Sheet3!$G:$CZ,82,0)</f>
        <v>0</v>
      </c>
      <c r="CT1107" s="14">
        <f>VLOOKUP($B1107,[2]Sheet3!$G:$CZ,83,0)</f>
        <v>0</v>
      </c>
      <c r="CU1107" s="14">
        <f>VLOOKUP($B1107,[2]Sheet3!$G:$CZ,84,0)</f>
        <v>0</v>
      </c>
      <c r="CV1107" s="14">
        <f>VLOOKUP($B1107,[2]Sheet3!$G:$CZ,85,0)</f>
        <v>0</v>
      </c>
      <c r="CW1107" s="14">
        <f>VLOOKUP($B1107,[2]Sheet3!$G:$CZ,86,0)</f>
        <v>0</v>
      </c>
      <c r="CX1107" s="14">
        <f>VLOOKUP($B1107,[2]Sheet3!$G:$CZ,87,0)</f>
        <v>0</v>
      </c>
      <c r="CY1107" s="14">
        <f>VLOOKUP($B1107,[2]Sheet3!$G:$CZ,88,0)</f>
        <v>0</v>
      </c>
      <c r="CZ1107" s="14">
        <f>VLOOKUP($B1107,[2]Sheet3!$G:$CZ,89,0)</f>
        <v>0</v>
      </c>
      <c r="DA1107" s="14">
        <f>VLOOKUP($B1107,[2]Sheet3!$G:$CZ,90,0)</f>
        <v>0</v>
      </c>
      <c r="DB1107" s="14">
        <f>VLOOKUP($B1107,[2]Sheet3!$G:$CZ,91,0)</f>
        <v>0</v>
      </c>
      <c r="DC1107" s="14">
        <f>VLOOKUP($B1107,[2]Sheet3!$G:$CZ,92,0)</f>
        <v>0</v>
      </c>
      <c r="DD1107" s="14">
        <f>VLOOKUP($B1107,[2]Sheet3!$G:$CZ,93,0)</f>
        <v>0</v>
      </c>
      <c r="DE1107" s="14">
        <f>VLOOKUP($B1107,[2]Sheet3!$G:$CZ,94,0)</f>
        <v>0</v>
      </c>
      <c r="DF1107" s="14">
        <f>VLOOKUP($B1107,[2]Sheet3!$G:$CZ,95,0)</f>
        <v>0</v>
      </c>
      <c r="DG1107" s="14">
        <f>VLOOKUP($B1107,[2]Sheet3!$G:$CZ,96,0)</f>
        <v>0</v>
      </c>
      <c r="DH1107" s="14">
        <f>VLOOKUP($B1107,[2]Sheet3!$G:$CZ,97,0)</f>
        <v>0</v>
      </c>
      <c r="DI1107" s="14">
        <f>VLOOKUP($B1107,[2]Sheet3!$G:$CZ,98,0)</f>
        <v>0</v>
      </c>
    </row>
    <row r="1108" spans="1:113" x14ac:dyDescent="0.3">
      <c r="A1108" s="9" t="str">
        <f t="shared" si="53"/>
        <v>W73109</v>
      </c>
      <c r="B1108" s="15" t="s">
        <v>370</v>
      </c>
      <c r="C1108" s="15" t="s">
        <v>371</v>
      </c>
      <c r="F1108" s="7" t="s">
        <v>15</v>
      </c>
      <c r="G1108" s="12" t="s">
        <v>4600</v>
      </c>
      <c r="H1108" s="12" t="str">
        <f>VLOOKUP($B1108,[1]Sheet1!$A:$G,5,0)</f>
        <v>malam.meena@redingtongroup.com</v>
      </c>
      <c r="I1108" s="12" t="str">
        <f>VLOOKUP($B1108,[1]Sheet1!$A:$G,7,0)</f>
        <v>dilip.vishwa@redingtongroup.com</v>
      </c>
      <c r="J1108" s="12" t="s">
        <v>82</v>
      </c>
      <c r="K1108" s="7"/>
      <c r="L1108" s="7"/>
      <c r="M1108" s="8"/>
      <c r="N1108" s="7" t="str">
        <f t="shared" si="51"/>
        <v>malam.meena@redingtongroup.com; dilip.vishwa@redingtongroup.com; nilesh.phirke@redingtongroup.com;christopher.joseph@redingtongroup.com</v>
      </c>
      <c r="O1108" s="7" t="str">
        <f t="shared" si="52"/>
        <v>W73109</v>
      </c>
      <c r="P1108" s="8" t="s">
        <v>5215</v>
      </c>
      <c r="Q1108" s="14">
        <f>VLOOKUP($B1108,[2]Sheet3!$G:$CZ,2,0)</f>
        <v>2400303865</v>
      </c>
      <c r="R1108" s="14">
        <f>VLOOKUP($B1108,[2]Sheet3!$G:$CZ,3,0)</f>
        <v>2400306608</v>
      </c>
      <c r="S1108" s="14">
        <f>VLOOKUP($B1108,[2]Sheet3!$G:$CZ,4,0)</f>
        <v>2400303868</v>
      </c>
      <c r="T1108" s="14">
        <f>VLOOKUP($B1108,[2]Sheet3!$G:$CZ,5,0)</f>
        <v>2400309099</v>
      </c>
      <c r="U1108" s="14">
        <f>VLOOKUP($B1108,[2]Sheet3!$G:$CZ,6,0)</f>
        <v>2400303861</v>
      </c>
      <c r="V1108" s="14">
        <f>VLOOKUP($B1108,[2]Sheet3!$G:$CZ,7,0)</f>
        <v>0</v>
      </c>
      <c r="W1108" s="14">
        <f>VLOOKUP($B1108,[2]Sheet3!$G:$CZ,8,0)</f>
        <v>0</v>
      </c>
      <c r="X1108" s="14">
        <f>VLOOKUP($B1108,[2]Sheet3!$G:$CZ,9,0)</f>
        <v>0</v>
      </c>
      <c r="Y1108" s="14">
        <f>VLOOKUP($B1108,[2]Sheet3!$G:$CZ,10,0)</f>
        <v>0</v>
      </c>
      <c r="Z1108" s="14">
        <f>VLOOKUP($B1108,[2]Sheet3!$G:$CZ,11,0)</f>
        <v>0</v>
      </c>
      <c r="AA1108" s="14">
        <f>VLOOKUP($B1108,[2]Sheet3!$G:$CZ,12,0)</f>
        <v>0</v>
      </c>
      <c r="AB1108" s="14">
        <f>VLOOKUP($B1108,[2]Sheet3!$G:$CZ,13,0)</f>
        <v>0</v>
      </c>
      <c r="AC1108" s="14">
        <f>VLOOKUP($B1108,[2]Sheet3!$G:$CZ,14,0)</f>
        <v>0</v>
      </c>
      <c r="AD1108" s="14">
        <f>VLOOKUP($B1108,[2]Sheet3!$G:$CZ,15,0)</f>
        <v>0</v>
      </c>
      <c r="AE1108" s="14">
        <f>VLOOKUP($B1108,[2]Sheet3!$G:$CZ,16,0)</f>
        <v>0</v>
      </c>
      <c r="AF1108" s="14">
        <f>VLOOKUP($B1108,[2]Sheet3!$G:$CZ,17,0)</f>
        <v>0</v>
      </c>
      <c r="AG1108" s="14">
        <f>VLOOKUP($B1108,[2]Sheet3!$G:$CZ,18,0)</f>
        <v>0</v>
      </c>
      <c r="AH1108" s="14">
        <f>VLOOKUP($B1108,[2]Sheet3!$G:$CZ,19,0)</f>
        <v>0</v>
      </c>
      <c r="AI1108" s="14">
        <f>VLOOKUP($B1108,[2]Sheet3!$G:$CZ,20,0)</f>
        <v>0</v>
      </c>
      <c r="AJ1108" s="14">
        <f>VLOOKUP($B1108,[2]Sheet3!$G:$CZ,21,0)</f>
        <v>0</v>
      </c>
      <c r="AK1108" s="14">
        <f>VLOOKUP($B1108,[2]Sheet3!$G:$CZ,22,0)</f>
        <v>0</v>
      </c>
      <c r="AL1108" s="14">
        <f>VLOOKUP($B1108,[2]Sheet3!$G:$CZ,23,0)</f>
        <v>0</v>
      </c>
      <c r="AM1108" s="14">
        <f>VLOOKUP($B1108,[2]Sheet3!$G:$CZ,24,0)</f>
        <v>0</v>
      </c>
      <c r="AN1108" s="14">
        <f>VLOOKUP($B1108,[2]Sheet3!$G:$CZ,25,0)</f>
        <v>0</v>
      </c>
      <c r="AO1108" s="14">
        <f>VLOOKUP($B1108,[2]Sheet3!$G:$CZ,26,0)</f>
        <v>0</v>
      </c>
      <c r="AP1108" s="14">
        <f>VLOOKUP($B1108,[2]Sheet3!$G:$CZ,27,0)</f>
        <v>0</v>
      </c>
      <c r="AQ1108" s="14">
        <f>VLOOKUP($B1108,[2]Sheet3!$G:$CZ,28,0)</f>
        <v>0</v>
      </c>
      <c r="AR1108" s="14">
        <f>VLOOKUP($B1108,[2]Sheet3!$G:$CZ,29,0)</f>
        <v>0</v>
      </c>
      <c r="AS1108" s="14">
        <f>VLOOKUP($B1108,[2]Sheet3!$G:$CZ,30,0)</f>
        <v>0</v>
      </c>
      <c r="AT1108" s="14">
        <f>VLOOKUP($B1108,[2]Sheet3!$G:$CZ,31,0)</f>
        <v>0</v>
      </c>
      <c r="AU1108" s="14">
        <f>VLOOKUP($B1108,[2]Sheet3!$G:$CZ,32,0)</f>
        <v>0</v>
      </c>
      <c r="AV1108" s="14">
        <f>VLOOKUP($B1108,[2]Sheet3!$G:$CZ,33,0)</f>
        <v>0</v>
      </c>
      <c r="AW1108" s="14">
        <f>VLOOKUP($B1108,[2]Sheet3!$G:$CZ,34,0)</f>
        <v>0</v>
      </c>
      <c r="AX1108" s="14">
        <f>VLOOKUP($B1108,[2]Sheet3!$G:$CZ,35,0)</f>
        <v>0</v>
      </c>
      <c r="AY1108" s="14">
        <f>VLOOKUP($B1108,[2]Sheet3!$G:$CZ,36,0)</f>
        <v>0</v>
      </c>
      <c r="AZ1108" s="14">
        <f>VLOOKUP($B1108,[2]Sheet3!$G:$CZ,37,0)</f>
        <v>0</v>
      </c>
      <c r="BA1108" s="14">
        <f>VLOOKUP($B1108,[2]Sheet3!$G:$CZ,38,0)</f>
        <v>0</v>
      </c>
      <c r="BB1108" s="14">
        <f>VLOOKUP($B1108,[2]Sheet3!$G:$CZ,39,0)</f>
        <v>0</v>
      </c>
      <c r="BC1108" s="14">
        <f>VLOOKUP($B1108,[2]Sheet3!$G:$CZ,40,0)</f>
        <v>0</v>
      </c>
      <c r="BD1108" s="14">
        <f>VLOOKUP($B1108,[2]Sheet3!$G:$CZ,41,0)</f>
        <v>0</v>
      </c>
      <c r="BE1108" s="14">
        <f>VLOOKUP($B1108,[2]Sheet3!$G:$CZ,42,0)</f>
        <v>0</v>
      </c>
      <c r="BF1108" s="14">
        <f>VLOOKUP($B1108,[2]Sheet3!$G:$CZ,43,0)</f>
        <v>0</v>
      </c>
      <c r="BG1108" s="14">
        <f>VLOOKUP($B1108,[2]Sheet3!$G:$CZ,44,0)</f>
        <v>0</v>
      </c>
      <c r="BH1108" s="14">
        <f>VLOOKUP($B1108,[2]Sheet3!$G:$CZ,45,0)</f>
        <v>0</v>
      </c>
      <c r="BI1108" s="14">
        <f>VLOOKUP($B1108,[2]Sheet3!$G:$CZ,46,0)</f>
        <v>0</v>
      </c>
      <c r="BJ1108" s="14">
        <f>VLOOKUP($B1108,[2]Sheet3!$G:$CZ,47,0)</f>
        <v>0</v>
      </c>
      <c r="BK1108" s="14">
        <f>VLOOKUP($B1108,[2]Sheet3!$G:$CZ,48,0)</f>
        <v>0</v>
      </c>
      <c r="BL1108" s="14">
        <f>VLOOKUP($B1108,[2]Sheet3!$G:$CZ,49,0)</f>
        <v>0</v>
      </c>
      <c r="BM1108" s="14">
        <f>VLOOKUP($B1108,[2]Sheet3!$G:$CZ,50,0)</f>
        <v>0</v>
      </c>
      <c r="BN1108" s="14">
        <f>VLOOKUP($B1108,[2]Sheet3!$G:$CZ,51,0)</f>
        <v>0</v>
      </c>
      <c r="BO1108" s="14">
        <f>VLOOKUP($B1108,[2]Sheet3!$G:$CZ,52,0)</f>
        <v>0</v>
      </c>
      <c r="BP1108" s="14">
        <f>VLOOKUP($B1108,[2]Sheet3!$G:$CZ,53,0)</f>
        <v>0</v>
      </c>
      <c r="BQ1108" s="14">
        <f>VLOOKUP($B1108,[2]Sheet3!$G:$CZ,54,0)</f>
        <v>0</v>
      </c>
      <c r="BR1108" s="14">
        <f>VLOOKUP($B1108,[2]Sheet3!$G:$CZ,55,0)</f>
        <v>0</v>
      </c>
      <c r="BS1108" s="14">
        <f>VLOOKUP($B1108,[2]Sheet3!$G:$CZ,56,0)</f>
        <v>0</v>
      </c>
      <c r="BT1108" s="14">
        <f>VLOOKUP($B1108,[2]Sheet3!$G:$CZ,57,0)</f>
        <v>0</v>
      </c>
      <c r="BU1108" s="14">
        <f>VLOOKUP($B1108,[2]Sheet3!$G:$CZ,58,0)</f>
        <v>0</v>
      </c>
      <c r="BV1108" s="14">
        <f>VLOOKUP($B1108,[2]Sheet3!$G:$CZ,59,0)</f>
        <v>0</v>
      </c>
      <c r="BW1108" s="14">
        <f>VLOOKUP($B1108,[2]Sheet3!$G:$CZ,60,0)</f>
        <v>0</v>
      </c>
      <c r="BX1108" s="14">
        <f>VLOOKUP($B1108,[2]Sheet3!$G:$CZ,61,0)</f>
        <v>0</v>
      </c>
      <c r="BY1108" s="14">
        <f>VLOOKUP($B1108,[2]Sheet3!$G:$CZ,62,0)</f>
        <v>0</v>
      </c>
      <c r="BZ1108" s="14">
        <f>VLOOKUP($B1108,[2]Sheet3!$G:$CZ,63,0)</f>
        <v>0</v>
      </c>
      <c r="CA1108" s="14">
        <f>VLOOKUP($B1108,[2]Sheet3!$G:$CZ,64,0)</f>
        <v>0</v>
      </c>
      <c r="CB1108" s="14">
        <f>VLOOKUP($B1108,[2]Sheet3!$G:$CZ,65,0)</f>
        <v>0</v>
      </c>
      <c r="CC1108" s="14">
        <f>VLOOKUP($B1108,[2]Sheet3!$G:$CZ,66,0)</f>
        <v>0</v>
      </c>
      <c r="CD1108" s="14">
        <f>VLOOKUP($B1108,[2]Sheet3!$G:$CZ,67,0)</f>
        <v>0</v>
      </c>
      <c r="CE1108" s="14">
        <f>VLOOKUP($B1108,[2]Sheet3!$G:$CZ,68,0)</f>
        <v>0</v>
      </c>
      <c r="CF1108" s="14">
        <f>VLOOKUP($B1108,[2]Sheet3!$G:$CZ,69,0)</f>
        <v>0</v>
      </c>
      <c r="CG1108" s="14">
        <f>VLOOKUP($B1108,[2]Sheet3!$G:$CZ,70,0)</f>
        <v>0</v>
      </c>
      <c r="CH1108" s="14">
        <f>VLOOKUP($B1108,[2]Sheet3!$G:$CZ,71,0)</f>
        <v>0</v>
      </c>
      <c r="CI1108" s="14">
        <f>VLOOKUP($B1108,[2]Sheet3!$G:$CZ,72,0)</f>
        <v>0</v>
      </c>
      <c r="CJ1108" s="14">
        <f>VLOOKUP($B1108,[2]Sheet3!$G:$CZ,73,0)</f>
        <v>0</v>
      </c>
      <c r="CK1108" s="14">
        <f>VLOOKUP($B1108,[2]Sheet3!$G:$CZ,74,0)</f>
        <v>0</v>
      </c>
      <c r="CL1108" s="14">
        <f>VLOOKUP($B1108,[2]Sheet3!$G:$CZ,75,0)</f>
        <v>0</v>
      </c>
      <c r="CM1108" s="14">
        <f>VLOOKUP($B1108,[2]Sheet3!$G:$CZ,76,0)</f>
        <v>0</v>
      </c>
      <c r="CN1108" s="14">
        <f>VLOOKUP($B1108,[2]Sheet3!$G:$CZ,77,0)</f>
        <v>0</v>
      </c>
      <c r="CO1108" s="14">
        <f>VLOOKUP($B1108,[2]Sheet3!$G:$CZ,78,0)</f>
        <v>0</v>
      </c>
      <c r="CP1108" s="14">
        <f>VLOOKUP($B1108,[2]Sheet3!$G:$CZ,79,0)</f>
        <v>0</v>
      </c>
      <c r="CQ1108" s="14">
        <f>VLOOKUP($B1108,[2]Sheet3!$G:$CZ,80,0)</f>
        <v>0</v>
      </c>
      <c r="CR1108" s="14">
        <f>VLOOKUP($B1108,[2]Sheet3!$G:$CZ,81,0)</f>
        <v>0</v>
      </c>
      <c r="CS1108" s="14">
        <f>VLOOKUP($B1108,[2]Sheet3!$G:$CZ,82,0)</f>
        <v>0</v>
      </c>
      <c r="CT1108" s="14">
        <f>VLOOKUP($B1108,[2]Sheet3!$G:$CZ,83,0)</f>
        <v>0</v>
      </c>
      <c r="CU1108" s="14">
        <f>VLOOKUP($B1108,[2]Sheet3!$G:$CZ,84,0)</f>
        <v>0</v>
      </c>
      <c r="CV1108" s="14">
        <f>VLOOKUP($B1108,[2]Sheet3!$G:$CZ,85,0)</f>
        <v>0</v>
      </c>
      <c r="CW1108" s="14">
        <f>VLOOKUP($B1108,[2]Sheet3!$G:$CZ,86,0)</f>
        <v>0</v>
      </c>
      <c r="CX1108" s="14">
        <f>VLOOKUP($B1108,[2]Sheet3!$G:$CZ,87,0)</f>
        <v>0</v>
      </c>
      <c r="CY1108" s="14">
        <f>VLOOKUP($B1108,[2]Sheet3!$G:$CZ,88,0)</f>
        <v>0</v>
      </c>
      <c r="CZ1108" s="14">
        <f>VLOOKUP($B1108,[2]Sheet3!$G:$CZ,89,0)</f>
        <v>0</v>
      </c>
      <c r="DA1108" s="14">
        <f>VLOOKUP($B1108,[2]Sheet3!$G:$CZ,90,0)</f>
        <v>0</v>
      </c>
      <c r="DB1108" s="14">
        <f>VLOOKUP($B1108,[2]Sheet3!$G:$CZ,91,0)</f>
        <v>0</v>
      </c>
      <c r="DC1108" s="14">
        <f>VLOOKUP($B1108,[2]Sheet3!$G:$CZ,92,0)</f>
        <v>0</v>
      </c>
      <c r="DD1108" s="14">
        <f>VLOOKUP($B1108,[2]Sheet3!$G:$CZ,93,0)</f>
        <v>0</v>
      </c>
      <c r="DE1108" s="14">
        <f>VLOOKUP($B1108,[2]Sheet3!$G:$CZ,94,0)</f>
        <v>0</v>
      </c>
      <c r="DF1108" s="14">
        <f>VLOOKUP($B1108,[2]Sheet3!$G:$CZ,95,0)</f>
        <v>0</v>
      </c>
      <c r="DG1108" s="14">
        <f>VLOOKUP($B1108,[2]Sheet3!$G:$CZ,96,0)</f>
        <v>0</v>
      </c>
      <c r="DH1108" s="14">
        <f>VLOOKUP($B1108,[2]Sheet3!$G:$CZ,97,0)</f>
        <v>0</v>
      </c>
      <c r="DI1108" s="14">
        <f>VLOOKUP($B1108,[2]Sheet3!$G:$CZ,98,0)</f>
        <v>0</v>
      </c>
    </row>
    <row r="1109" spans="1:113" x14ac:dyDescent="0.3">
      <c r="A1109" s="9" t="str">
        <f t="shared" si="53"/>
        <v>S34722</v>
      </c>
      <c r="B1109" s="15" t="s">
        <v>2480</v>
      </c>
      <c r="C1109" s="15" t="s">
        <v>2481</v>
      </c>
      <c r="F1109" s="7" t="s">
        <v>15</v>
      </c>
      <c r="G1109" s="12" t="s">
        <v>4601</v>
      </c>
      <c r="H1109" s="12" t="str">
        <f>VLOOKUP($B1109,[1]Sheet1!$A:$G,5,0)</f>
        <v>suresh.skg@redingtongroup.com</v>
      </c>
      <c r="I1109" s="12" t="str">
        <f>VLOOKUP($B1109,[1]Sheet1!$A:$G,7,0)</f>
        <v>yogesh.ganesh@redingtongroup.com</v>
      </c>
      <c r="J1109" s="12" t="s">
        <v>82</v>
      </c>
      <c r="K1109" s="7"/>
      <c r="L1109" s="7"/>
      <c r="M1109" s="8"/>
      <c r="N1109" s="7" t="str">
        <f t="shared" si="51"/>
        <v>suresh.skg@redingtongroup.com; yogesh.ganesh@redingtongroup.com; nilesh.phirke@redingtongroup.com;christopher.joseph@redingtongroup.com</v>
      </c>
      <c r="O1109" s="7" t="str">
        <f t="shared" si="52"/>
        <v>S34722</v>
      </c>
      <c r="P1109" s="8" t="s">
        <v>5215</v>
      </c>
      <c r="Q1109" s="14">
        <f>VLOOKUP($B1109,[2]Sheet3!$G:$CZ,2,0)</f>
        <v>2400302930</v>
      </c>
      <c r="R1109" s="14">
        <f>VLOOKUP($B1109,[2]Sheet3!$G:$CZ,3,0)</f>
        <v>2400301220</v>
      </c>
      <c r="S1109" s="14">
        <f>VLOOKUP($B1109,[2]Sheet3!$G:$CZ,4,0)</f>
        <v>0</v>
      </c>
      <c r="T1109" s="14">
        <f>VLOOKUP($B1109,[2]Sheet3!$G:$CZ,5,0)</f>
        <v>0</v>
      </c>
      <c r="U1109" s="14">
        <f>VLOOKUP($B1109,[2]Sheet3!$G:$CZ,6,0)</f>
        <v>0</v>
      </c>
      <c r="V1109" s="14">
        <f>VLOOKUP($B1109,[2]Sheet3!$G:$CZ,7,0)</f>
        <v>0</v>
      </c>
      <c r="W1109" s="14">
        <f>VLOOKUP($B1109,[2]Sheet3!$G:$CZ,8,0)</f>
        <v>0</v>
      </c>
      <c r="X1109" s="14">
        <f>VLOOKUP($B1109,[2]Sheet3!$G:$CZ,9,0)</f>
        <v>0</v>
      </c>
      <c r="Y1109" s="14">
        <f>VLOOKUP($B1109,[2]Sheet3!$G:$CZ,10,0)</f>
        <v>0</v>
      </c>
      <c r="Z1109" s="14">
        <f>VLOOKUP($B1109,[2]Sheet3!$G:$CZ,11,0)</f>
        <v>0</v>
      </c>
      <c r="AA1109" s="14">
        <f>VLOOKUP($B1109,[2]Sheet3!$G:$CZ,12,0)</f>
        <v>0</v>
      </c>
      <c r="AB1109" s="14">
        <f>VLOOKUP($B1109,[2]Sheet3!$G:$CZ,13,0)</f>
        <v>0</v>
      </c>
      <c r="AC1109" s="14">
        <f>VLOOKUP($B1109,[2]Sheet3!$G:$CZ,14,0)</f>
        <v>0</v>
      </c>
      <c r="AD1109" s="14">
        <f>VLOOKUP($B1109,[2]Sheet3!$G:$CZ,15,0)</f>
        <v>0</v>
      </c>
      <c r="AE1109" s="14">
        <f>VLOOKUP($B1109,[2]Sheet3!$G:$CZ,16,0)</f>
        <v>0</v>
      </c>
      <c r="AF1109" s="14">
        <f>VLOOKUP($B1109,[2]Sheet3!$G:$CZ,17,0)</f>
        <v>0</v>
      </c>
      <c r="AG1109" s="14">
        <f>VLOOKUP($B1109,[2]Sheet3!$G:$CZ,18,0)</f>
        <v>0</v>
      </c>
      <c r="AH1109" s="14">
        <f>VLOOKUP($B1109,[2]Sheet3!$G:$CZ,19,0)</f>
        <v>0</v>
      </c>
      <c r="AI1109" s="14">
        <f>VLOOKUP($B1109,[2]Sheet3!$G:$CZ,20,0)</f>
        <v>0</v>
      </c>
      <c r="AJ1109" s="14">
        <f>VLOOKUP($B1109,[2]Sheet3!$G:$CZ,21,0)</f>
        <v>0</v>
      </c>
      <c r="AK1109" s="14">
        <f>VLOOKUP($B1109,[2]Sheet3!$G:$CZ,22,0)</f>
        <v>0</v>
      </c>
      <c r="AL1109" s="14">
        <f>VLOOKUP($B1109,[2]Sheet3!$G:$CZ,23,0)</f>
        <v>0</v>
      </c>
      <c r="AM1109" s="14">
        <f>VLOOKUP($B1109,[2]Sheet3!$G:$CZ,24,0)</f>
        <v>0</v>
      </c>
      <c r="AN1109" s="14">
        <f>VLOOKUP($B1109,[2]Sheet3!$G:$CZ,25,0)</f>
        <v>0</v>
      </c>
      <c r="AO1109" s="14">
        <f>VLOOKUP($B1109,[2]Sheet3!$G:$CZ,26,0)</f>
        <v>0</v>
      </c>
      <c r="AP1109" s="14">
        <f>VLOOKUP($B1109,[2]Sheet3!$G:$CZ,27,0)</f>
        <v>0</v>
      </c>
      <c r="AQ1109" s="14">
        <f>VLOOKUP($B1109,[2]Sheet3!$G:$CZ,28,0)</f>
        <v>0</v>
      </c>
      <c r="AR1109" s="14">
        <f>VLOOKUP($B1109,[2]Sheet3!$G:$CZ,29,0)</f>
        <v>0</v>
      </c>
      <c r="AS1109" s="14">
        <f>VLOOKUP($B1109,[2]Sheet3!$G:$CZ,30,0)</f>
        <v>0</v>
      </c>
      <c r="AT1109" s="14">
        <f>VLOOKUP($B1109,[2]Sheet3!$G:$CZ,31,0)</f>
        <v>0</v>
      </c>
      <c r="AU1109" s="14">
        <f>VLOOKUP($B1109,[2]Sheet3!$G:$CZ,32,0)</f>
        <v>0</v>
      </c>
      <c r="AV1109" s="14">
        <f>VLOOKUP($B1109,[2]Sheet3!$G:$CZ,33,0)</f>
        <v>0</v>
      </c>
      <c r="AW1109" s="14">
        <f>VLOOKUP($B1109,[2]Sheet3!$G:$CZ,34,0)</f>
        <v>0</v>
      </c>
      <c r="AX1109" s="14">
        <f>VLOOKUP($B1109,[2]Sheet3!$G:$CZ,35,0)</f>
        <v>0</v>
      </c>
      <c r="AY1109" s="14">
        <f>VLOOKUP($B1109,[2]Sheet3!$G:$CZ,36,0)</f>
        <v>0</v>
      </c>
      <c r="AZ1109" s="14">
        <f>VLOOKUP($B1109,[2]Sheet3!$G:$CZ,37,0)</f>
        <v>0</v>
      </c>
      <c r="BA1109" s="14">
        <f>VLOOKUP($B1109,[2]Sheet3!$G:$CZ,38,0)</f>
        <v>0</v>
      </c>
      <c r="BB1109" s="14">
        <f>VLOOKUP($B1109,[2]Sheet3!$G:$CZ,39,0)</f>
        <v>0</v>
      </c>
      <c r="BC1109" s="14">
        <f>VLOOKUP($B1109,[2]Sheet3!$G:$CZ,40,0)</f>
        <v>0</v>
      </c>
      <c r="BD1109" s="14">
        <f>VLOOKUP($B1109,[2]Sheet3!$G:$CZ,41,0)</f>
        <v>0</v>
      </c>
      <c r="BE1109" s="14">
        <f>VLOOKUP($B1109,[2]Sheet3!$G:$CZ,42,0)</f>
        <v>0</v>
      </c>
      <c r="BF1109" s="14">
        <f>VLOOKUP($B1109,[2]Sheet3!$G:$CZ,43,0)</f>
        <v>0</v>
      </c>
      <c r="BG1109" s="14">
        <f>VLOOKUP($B1109,[2]Sheet3!$G:$CZ,44,0)</f>
        <v>0</v>
      </c>
      <c r="BH1109" s="14">
        <f>VLOOKUP($B1109,[2]Sheet3!$G:$CZ,45,0)</f>
        <v>0</v>
      </c>
      <c r="BI1109" s="14">
        <f>VLOOKUP($B1109,[2]Sheet3!$G:$CZ,46,0)</f>
        <v>0</v>
      </c>
      <c r="BJ1109" s="14">
        <f>VLOOKUP($B1109,[2]Sheet3!$G:$CZ,47,0)</f>
        <v>0</v>
      </c>
      <c r="BK1109" s="14">
        <f>VLOOKUP($B1109,[2]Sheet3!$G:$CZ,48,0)</f>
        <v>0</v>
      </c>
      <c r="BL1109" s="14">
        <f>VLOOKUP($B1109,[2]Sheet3!$G:$CZ,49,0)</f>
        <v>0</v>
      </c>
      <c r="BM1109" s="14">
        <f>VLOOKUP($B1109,[2]Sheet3!$G:$CZ,50,0)</f>
        <v>0</v>
      </c>
      <c r="BN1109" s="14">
        <f>VLOOKUP($B1109,[2]Sheet3!$G:$CZ,51,0)</f>
        <v>0</v>
      </c>
      <c r="BO1109" s="14">
        <f>VLOOKUP($B1109,[2]Sheet3!$G:$CZ,52,0)</f>
        <v>0</v>
      </c>
      <c r="BP1109" s="14">
        <f>VLOOKUP($B1109,[2]Sheet3!$G:$CZ,53,0)</f>
        <v>0</v>
      </c>
      <c r="BQ1109" s="14">
        <f>VLOOKUP($B1109,[2]Sheet3!$G:$CZ,54,0)</f>
        <v>0</v>
      </c>
      <c r="BR1109" s="14">
        <f>VLOOKUP($B1109,[2]Sheet3!$G:$CZ,55,0)</f>
        <v>0</v>
      </c>
      <c r="BS1109" s="14">
        <f>VLOOKUP($B1109,[2]Sheet3!$G:$CZ,56,0)</f>
        <v>0</v>
      </c>
      <c r="BT1109" s="14">
        <f>VLOOKUP($B1109,[2]Sheet3!$G:$CZ,57,0)</f>
        <v>0</v>
      </c>
      <c r="BU1109" s="14">
        <f>VLOOKUP($B1109,[2]Sheet3!$G:$CZ,58,0)</f>
        <v>0</v>
      </c>
      <c r="BV1109" s="14">
        <f>VLOOKUP($B1109,[2]Sheet3!$G:$CZ,59,0)</f>
        <v>0</v>
      </c>
      <c r="BW1109" s="14">
        <f>VLOOKUP($B1109,[2]Sheet3!$G:$CZ,60,0)</f>
        <v>0</v>
      </c>
      <c r="BX1109" s="14">
        <f>VLOOKUP($B1109,[2]Sheet3!$G:$CZ,61,0)</f>
        <v>0</v>
      </c>
      <c r="BY1109" s="14">
        <f>VLOOKUP($B1109,[2]Sheet3!$G:$CZ,62,0)</f>
        <v>0</v>
      </c>
      <c r="BZ1109" s="14">
        <f>VLOOKUP($B1109,[2]Sheet3!$G:$CZ,63,0)</f>
        <v>0</v>
      </c>
      <c r="CA1109" s="14">
        <f>VLOOKUP($B1109,[2]Sheet3!$G:$CZ,64,0)</f>
        <v>0</v>
      </c>
      <c r="CB1109" s="14">
        <f>VLOOKUP($B1109,[2]Sheet3!$G:$CZ,65,0)</f>
        <v>0</v>
      </c>
      <c r="CC1109" s="14">
        <f>VLOOKUP($B1109,[2]Sheet3!$G:$CZ,66,0)</f>
        <v>0</v>
      </c>
      <c r="CD1109" s="14">
        <f>VLOOKUP($B1109,[2]Sheet3!$G:$CZ,67,0)</f>
        <v>0</v>
      </c>
      <c r="CE1109" s="14">
        <f>VLOOKUP($B1109,[2]Sheet3!$G:$CZ,68,0)</f>
        <v>0</v>
      </c>
      <c r="CF1109" s="14">
        <f>VLOOKUP($B1109,[2]Sheet3!$G:$CZ,69,0)</f>
        <v>0</v>
      </c>
      <c r="CG1109" s="14">
        <f>VLOOKUP($B1109,[2]Sheet3!$G:$CZ,70,0)</f>
        <v>0</v>
      </c>
      <c r="CH1109" s="14">
        <f>VLOOKUP($B1109,[2]Sheet3!$G:$CZ,71,0)</f>
        <v>0</v>
      </c>
      <c r="CI1109" s="14">
        <f>VLOOKUP($B1109,[2]Sheet3!$G:$CZ,72,0)</f>
        <v>0</v>
      </c>
      <c r="CJ1109" s="14">
        <f>VLOOKUP($B1109,[2]Sheet3!$G:$CZ,73,0)</f>
        <v>0</v>
      </c>
      <c r="CK1109" s="14">
        <f>VLOOKUP($B1109,[2]Sheet3!$G:$CZ,74,0)</f>
        <v>0</v>
      </c>
      <c r="CL1109" s="14">
        <f>VLOOKUP($B1109,[2]Sheet3!$G:$CZ,75,0)</f>
        <v>0</v>
      </c>
      <c r="CM1109" s="14">
        <f>VLOOKUP($B1109,[2]Sheet3!$G:$CZ,76,0)</f>
        <v>0</v>
      </c>
      <c r="CN1109" s="14">
        <f>VLOOKUP($B1109,[2]Sheet3!$G:$CZ,77,0)</f>
        <v>0</v>
      </c>
      <c r="CO1109" s="14">
        <f>VLOOKUP($B1109,[2]Sheet3!$G:$CZ,78,0)</f>
        <v>0</v>
      </c>
      <c r="CP1109" s="14">
        <f>VLOOKUP($B1109,[2]Sheet3!$G:$CZ,79,0)</f>
        <v>0</v>
      </c>
      <c r="CQ1109" s="14">
        <f>VLOOKUP($B1109,[2]Sheet3!$G:$CZ,80,0)</f>
        <v>0</v>
      </c>
      <c r="CR1109" s="14">
        <f>VLOOKUP($B1109,[2]Sheet3!$G:$CZ,81,0)</f>
        <v>0</v>
      </c>
      <c r="CS1109" s="14">
        <f>VLOOKUP($B1109,[2]Sheet3!$G:$CZ,82,0)</f>
        <v>0</v>
      </c>
      <c r="CT1109" s="14">
        <f>VLOOKUP($B1109,[2]Sheet3!$G:$CZ,83,0)</f>
        <v>0</v>
      </c>
      <c r="CU1109" s="14">
        <f>VLOOKUP($B1109,[2]Sheet3!$G:$CZ,84,0)</f>
        <v>0</v>
      </c>
      <c r="CV1109" s="14">
        <f>VLOOKUP($B1109,[2]Sheet3!$G:$CZ,85,0)</f>
        <v>0</v>
      </c>
      <c r="CW1109" s="14">
        <f>VLOOKUP($B1109,[2]Sheet3!$G:$CZ,86,0)</f>
        <v>0</v>
      </c>
      <c r="CX1109" s="14">
        <f>VLOOKUP($B1109,[2]Sheet3!$G:$CZ,87,0)</f>
        <v>0</v>
      </c>
      <c r="CY1109" s="14">
        <f>VLOOKUP($B1109,[2]Sheet3!$G:$CZ,88,0)</f>
        <v>0</v>
      </c>
      <c r="CZ1109" s="14">
        <f>VLOOKUP($B1109,[2]Sheet3!$G:$CZ,89,0)</f>
        <v>0</v>
      </c>
      <c r="DA1109" s="14">
        <f>VLOOKUP($B1109,[2]Sheet3!$G:$CZ,90,0)</f>
        <v>0</v>
      </c>
      <c r="DB1109" s="14">
        <f>VLOOKUP($B1109,[2]Sheet3!$G:$CZ,91,0)</f>
        <v>0</v>
      </c>
      <c r="DC1109" s="14">
        <f>VLOOKUP($B1109,[2]Sheet3!$G:$CZ,92,0)</f>
        <v>0</v>
      </c>
      <c r="DD1109" s="14">
        <f>VLOOKUP($B1109,[2]Sheet3!$G:$CZ,93,0)</f>
        <v>0</v>
      </c>
      <c r="DE1109" s="14">
        <f>VLOOKUP($B1109,[2]Sheet3!$G:$CZ,94,0)</f>
        <v>0</v>
      </c>
      <c r="DF1109" s="14">
        <f>VLOOKUP($B1109,[2]Sheet3!$G:$CZ,95,0)</f>
        <v>0</v>
      </c>
      <c r="DG1109" s="14">
        <f>VLOOKUP($B1109,[2]Sheet3!$G:$CZ,96,0)</f>
        <v>0</v>
      </c>
      <c r="DH1109" s="14">
        <f>VLOOKUP($B1109,[2]Sheet3!$G:$CZ,97,0)</f>
        <v>0</v>
      </c>
      <c r="DI1109" s="14">
        <f>VLOOKUP($B1109,[2]Sheet3!$G:$CZ,98,0)</f>
        <v>0</v>
      </c>
    </row>
    <row r="1110" spans="1:113" x14ac:dyDescent="0.3">
      <c r="A1110" s="9" t="str">
        <f t="shared" si="53"/>
        <v>E5R010</v>
      </c>
      <c r="B1110" s="15" t="s">
        <v>43</v>
      </c>
      <c r="C1110" s="15" t="s">
        <v>44</v>
      </c>
      <c r="F1110" s="7" t="s">
        <v>15</v>
      </c>
      <c r="G1110" s="12" t="s">
        <v>4602</v>
      </c>
      <c r="H1110" s="12" t="str">
        <f>VLOOKUP($B1110,[1]Sheet1!$A:$G,5,0)</f>
        <v>faiyaz.khan@redingtongroup.com</v>
      </c>
      <c r="I1110" s="12" t="str">
        <f>VLOOKUP($B1110,[1]Sheet1!$A:$G,7,0)</f>
        <v>jaswinder.singh@redingtongroup.com</v>
      </c>
      <c r="J1110" s="12" t="s">
        <v>82</v>
      </c>
      <c r="K1110" s="7"/>
      <c r="L1110" s="7"/>
      <c r="M1110" s="8"/>
      <c r="N1110" s="7" t="str">
        <f t="shared" si="51"/>
        <v>faiyaz.khan@redingtongroup.com; jaswinder.singh@redingtongroup.com; nilesh.phirke@redingtongroup.com;christopher.joseph@redingtongroup.com</v>
      </c>
      <c r="O1110" s="7" t="str">
        <f t="shared" si="52"/>
        <v>E5R010</v>
      </c>
      <c r="P1110" s="8" t="s">
        <v>5215</v>
      </c>
      <c r="Q1110" s="14">
        <f>VLOOKUP($B1110,[2]Sheet3!$G:$CZ,2,0)</f>
        <v>2400301252</v>
      </c>
      <c r="R1110" s="14">
        <f>VLOOKUP($B1110,[2]Sheet3!$G:$CZ,3,0)</f>
        <v>2400307144</v>
      </c>
      <c r="S1110" s="14">
        <f>VLOOKUP($B1110,[2]Sheet3!$G:$CZ,4,0)</f>
        <v>2400304085</v>
      </c>
      <c r="T1110" s="14">
        <f>VLOOKUP($B1110,[2]Sheet3!$G:$CZ,5,0)</f>
        <v>2400304325</v>
      </c>
      <c r="U1110" s="14">
        <f>VLOOKUP($B1110,[2]Sheet3!$G:$CZ,6,0)</f>
        <v>2400308214</v>
      </c>
      <c r="V1110" s="14">
        <f>VLOOKUP($B1110,[2]Sheet3!$G:$CZ,7,0)</f>
        <v>2400301254</v>
      </c>
      <c r="W1110" s="14">
        <f>VLOOKUP($B1110,[2]Sheet3!$G:$CZ,8,0)</f>
        <v>2400307140</v>
      </c>
      <c r="X1110" s="14">
        <f>VLOOKUP($B1110,[2]Sheet3!$G:$CZ,9,0)</f>
        <v>2400307142</v>
      </c>
      <c r="Y1110" s="14">
        <f>VLOOKUP($B1110,[2]Sheet3!$G:$CZ,10,0)</f>
        <v>2400299592</v>
      </c>
      <c r="Z1110" s="14">
        <f>VLOOKUP($B1110,[2]Sheet3!$G:$CZ,11,0)</f>
        <v>2400309035</v>
      </c>
      <c r="AA1110" s="14">
        <f>VLOOKUP($B1110,[2]Sheet3!$G:$CZ,12,0)</f>
        <v>0</v>
      </c>
      <c r="AB1110" s="14">
        <f>VLOOKUP($B1110,[2]Sheet3!$G:$CZ,13,0)</f>
        <v>0</v>
      </c>
      <c r="AC1110" s="14">
        <f>VLOOKUP($B1110,[2]Sheet3!$G:$CZ,14,0)</f>
        <v>0</v>
      </c>
      <c r="AD1110" s="14">
        <f>VLOOKUP($B1110,[2]Sheet3!$G:$CZ,15,0)</f>
        <v>0</v>
      </c>
      <c r="AE1110" s="14">
        <f>VLOOKUP($B1110,[2]Sheet3!$G:$CZ,16,0)</f>
        <v>0</v>
      </c>
      <c r="AF1110" s="14">
        <f>VLOOKUP($B1110,[2]Sheet3!$G:$CZ,17,0)</f>
        <v>0</v>
      </c>
      <c r="AG1110" s="14">
        <f>VLOOKUP($B1110,[2]Sheet3!$G:$CZ,18,0)</f>
        <v>0</v>
      </c>
      <c r="AH1110" s="14">
        <f>VLOOKUP($B1110,[2]Sheet3!$G:$CZ,19,0)</f>
        <v>0</v>
      </c>
      <c r="AI1110" s="14">
        <f>VLOOKUP($B1110,[2]Sheet3!$G:$CZ,20,0)</f>
        <v>0</v>
      </c>
      <c r="AJ1110" s="14">
        <f>VLOOKUP($B1110,[2]Sheet3!$G:$CZ,21,0)</f>
        <v>0</v>
      </c>
      <c r="AK1110" s="14">
        <f>VLOOKUP($B1110,[2]Sheet3!$G:$CZ,22,0)</f>
        <v>0</v>
      </c>
      <c r="AL1110" s="14">
        <f>VLOOKUP($B1110,[2]Sheet3!$G:$CZ,23,0)</f>
        <v>0</v>
      </c>
      <c r="AM1110" s="14">
        <f>VLOOKUP($B1110,[2]Sheet3!$G:$CZ,24,0)</f>
        <v>0</v>
      </c>
      <c r="AN1110" s="14">
        <f>VLOOKUP($B1110,[2]Sheet3!$G:$CZ,25,0)</f>
        <v>0</v>
      </c>
      <c r="AO1110" s="14">
        <f>VLOOKUP($B1110,[2]Sheet3!$G:$CZ,26,0)</f>
        <v>0</v>
      </c>
      <c r="AP1110" s="14">
        <f>VLOOKUP($B1110,[2]Sheet3!$G:$CZ,27,0)</f>
        <v>0</v>
      </c>
      <c r="AQ1110" s="14">
        <f>VLOOKUP($B1110,[2]Sheet3!$G:$CZ,28,0)</f>
        <v>0</v>
      </c>
      <c r="AR1110" s="14">
        <f>VLOOKUP($B1110,[2]Sheet3!$G:$CZ,29,0)</f>
        <v>0</v>
      </c>
      <c r="AS1110" s="14">
        <f>VLOOKUP($B1110,[2]Sheet3!$G:$CZ,30,0)</f>
        <v>0</v>
      </c>
      <c r="AT1110" s="14">
        <f>VLOOKUP($B1110,[2]Sheet3!$G:$CZ,31,0)</f>
        <v>0</v>
      </c>
      <c r="AU1110" s="14">
        <f>VLOOKUP($B1110,[2]Sheet3!$G:$CZ,32,0)</f>
        <v>0</v>
      </c>
      <c r="AV1110" s="14">
        <f>VLOOKUP($B1110,[2]Sheet3!$G:$CZ,33,0)</f>
        <v>0</v>
      </c>
      <c r="AW1110" s="14">
        <f>VLOOKUP($B1110,[2]Sheet3!$G:$CZ,34,0)</f>
        <v>0</v>
      </c>
      <c r="AX1110" s="14">
        <f>VLOOKUP($B1110,[2]Sheet3!$G:$CZ,35,0)</f>
        <v>0</v>
      </c>
      <c r="AY1110" s="14">
        <f>VLOOKUP($B1110,[2]Sheet3!$G:$CZ,36,0)</f>
        <v>0</v>
      </c>
      <c r="AZ1110" s="14">
        <f>VLOOKUP($B1110,[2]Sheet3!$G:$CZ,37,0)</f>
        <v>0</v>
      </c>
      <c r="BA1110" s="14">
        <f>VLOOKUP($B1110,[2]Sheet3!$G:$CZ,38,0)</f>
        <v>0</v>
      </c>
      <c r="BB1110" s="14">
        <f>VLOOKUP($B1110,[2]Sheet3!$G:$CZ,39,0)</f>
        <v>0</v>
      </c>
      <c r="BC1110" s="14">
        <f>VLOOKUP($B1110,[2]Sheet3!$G:$CZ,40,0)</f>
        <v>0</v>
      </c>
      <c r="BD1110" s="14">
        <f>VLOOKUP($B1110,[2]Sheet3!$G:$CZ,41,0)</f>
        <v>0</v>
      </c>
      <c r="BE1110" s="14">
        <f>VLOOKUP($B1110,[2]Sheet3!$G:$CZ,42,0)</f>
        <v>0</v>
      </c>
      <c r="BF1110" s="14">
        <f>VLOOKUP($B1110,[2]Sheet3!$G:$CZ,43,0)</f>
        <v>0</v>
      </c>
      <c r="BG1110" s="14">
        <f>VLOOKUP($B1110,[2]Sheet3!$G:$CZ,44,0)</f>
        <v>0</v>
      </c>
      <c r="BH1110" s="14">
        <f>VLOOKUP($B1110,[2]Sheet3!$G:$CZ,45,0)</f>
        <v>0</v>
      </c>
      <c r="BI1110" s="14">
        <f>VLOOKUP($B1110,[2]Sheet3!$G:$CZ,46,0)</f>
        <v>0</v>
      </c>
      <c r="BJ1110" s="14">
        <f>VLOOKUP($B1110,[2]Sheet3!$G:$CZ,47,0)</f>
        <v>0</v>
      </c>
      <c r="BK1110" s="14">
        <f>VLOOKUP($B1110,[2]Sheet3!$G:$CZ,48,0)</f>
        <v>0</v>
      </c>
      <c r="BL1110" s="14">
        <f>VLOOKUP($B1110,[2]Sheet3!$G:$CZ,49,0)</f>
        <v>0</v>
      </c>
      <c r="BM1110" s="14">
        <f>VLOOKUP($B1110,[2]Sheet3!$G:$CZ,50,0)</f>
        <v>0</v>
      </c>
      <c r="BN1110" s="14">
        <f>VLOOKUP($B1110,[2]Sheet3!$G:$CZ,51,0)</f>
        <v>0</v>
      </c>
      <c r="BO1110" s="14">
        <f>VLOOKUP($B1110,[2]Sheet3!$G:$CZ,52,0)</f>
        <v>0</v>
      </c>
      <c r="BP1110" s="14">
        <f>VLOOKUP($B1110,[2]Sheet3!$G:$CZ,53,0)</f>
        <v>0</v>
      </c>
      <c r="BQ1110" s="14">
        <f>VLOOKUP($B1110,[2]Sheet3!$G:$CZ,54,0)</f>
        <v>0</v>
      </c>
      <c r="BR1110" s="14">
        <f>VLOOKUP($B1110,[2]Sheet3!$G:$CZ,55,0)</f>
        <v>0</v>
      </c>
      <c r="BS1110" s="14">
        <f>VLOOKUP($B1110,[2]Sheet3!$G:$CZ,56,0)</f>
        <v>0</v>
      </c>
      <c r="BT1110" s="14">
        <f>VLOOKUP($B1110,[2]Sheet3!$G:$CZ,57,0)</f>
        <v>0</v>
      </c>
      <c r="BU1110" s="14">
        <f>VLOOKUP($B1110,[2]Sheet3!$G:$CZ,58,0)</f>
        <v>0</v>
      </c>
      <c r="BV1110" s="14">
        <f>VLOOKUP($B1110,[2]Sheet3!$G:$CZ,59,0)</f>
        <v>0</v>
      </c>
      <c r="BW1110" s="14">
        <f>VLOOKUP($B1110,[2]Sheet3!$G:$CZ,60,0)</f>
        <v>0</v>
      </c>
      <c r="BX1110" s="14">
        <f>VLOOKUP($B1110,[2]Sheet3!$G:$CZ,61,0)</f>
        <v>0</v>
      </c>
      <c r="BY1110" s="14">
        <f>VLOOKUP($B1110,[2]Sheet3!$G:$CZ,62,0)</f>
        <v>0</v>
      </c>
      <c r="BZ1110" s="14">
        <f>VLOOKUP($B1110,[2]Sheet3!$G:$CZ,63,0)</f>
        <v>0</v>
      </c>
      <c r="CA1110" s="14">
        <f>VLOOKUP($B1110,[2]Sheet3!$G:$CZ,64,0)</f>
        <v>0</v>
      </c>
      <c r="CB1110" s="14">
        <f>VLOOKUP($B1110,[2]Sheet3!$G:$CZ,65,0)</f>
        <v>0</v>
      </c>
      <c r="CC1110" s="14">
        <f>VLOOKUP($B1110,[2]Sheet3!$G:$CZ,66,0)</f>
        <v>0</v>
      </c>
      <c r="CD1110" s="14">
        <f>VLOOKUP($B1110,[2]Sheet3!$G:$CZ,67,0)</f>
        <v>0</v>
      </c>
      <c r="CE1110" s="14">
        <f>VLOOKUP($B1110,[2]Sheet3!$G:$CZ,68,0)</f>
        <v>0</v>
      </c>
      <c r="CF1110" s="14">
        <f>VLOOKUP($B1110,[2]Sheet3!$G:$CZ,69,0)</f>
        <v>0</v>
      </c>
      <c r="CG1110" s="14">
        <f>VLOOKUP($B1110,[2]Sheet3!$G:$CZ,70,0)</f>
        <v>0</v>
      </c>
      <c r="CH1110" s="14">
        <f>VLOOKUP($B1110,[2]Sheet3!$G:$CZ,71,0)</f>
        <v>0</v>
      </c>
      <c r="CI1110" s="14">
        <f>VLOOKUP($B1110,[2]Sheet3!$G:$CZ,72,0)</f>
        <v>0</v>
      </c>
      <c r="CJ1110" s="14">
        <f>VLOOKUP($B1110,[2]Sheet3!$G:$CZ,73,0)</f>
        <v>0</v>
      </c>
      <c r="CK1110" s="14">
        <f>VLOOKUP($B1110,[2]Sheet3!$G:$CZ,74,0)</f>
        <v>0</v>
      </c>
      <c r="CL1110" s="14">
        <f>VLOOKUP($B1110,[2]Sheet3!$G:$CZ,75,0)</f>
        <v>0</v>
      </c>
      <c r="CM1110" s="14">
        <f>VLOOKUP($B1110,[2]Sheet3!$G:$CZ,76,0)</f>
        <v>0</v>
      </c>
      <c r="CN1110" s="14">
        <f>VLOOKUP($B1110,[2]Sheet3!$G:$CZ,77,0)</f>
        <v>0</v>
      </c>
      <c r="CO1110" s="14">
        <f>VLOOKUP($B1110,[2]Sheet3!$G:$CZ,78,0)</f>
        <v>0</v>
      </c>
      <c r="CP1110" s="14">
        <f>VLOOKUP($B1110,[2]Sheet3!$G:$CZ,79,0)</f>
        <v>0</v>
      </c>
      <c r="CQ1110" s="14">
        <f>VLOOKUP($B1110,[2]Sheet3!$G:$CZ,80,0)</f>
        <v>0</v>
      </c>
      <c r="CR1110" s="14">
        <f>VLOOKUP($B1110,[2]Sheet3!$G:$CZ,81,0)</f>
        <v>0</v>
      </c>
      <c r="CS1110" s="14">
        <f>VLOOKUP($B1110,[2]Sheet3!$G:$CZ,82,0)</f>
        <v>0</v>
      </c>
      <c r="CT1110" s="14">
        <f>VLOOKUP($B1110,[2]Sheet3!$G:$CZ,83,0)</f>
        <v>0</v>
      </c>
      <c r="CU1110" s="14">
        <f>VLOOKUP($B1110,[2]Sheet3!$G:$CZ,84,0)</f>
        <v>0</v>
      </c>
      <c r="CV1110" s="14">
        <f>VLOOKUP($B1110,[2]Sheet3!$G:$CZ,85,0)</f>
        <v>0</v>
      </c>
      <c r="CW1110" s="14">
        <f>VLOOKUP($B1110,[2]Sheet3!$G:$CZ,86,0)</f>
        <v>0</v>
      </c>
      <c r="CX1110" s="14">
        <f>VLOOKUP($B1110,[2]Sheet3!$G:$CZ,87,0)</f>
        <v>0</v>
      </c>
      <c r="CY1110" s="14">
        <f>VLOOKUP($B1110,[2]Sheet3!$G:$CZ,88,0)</f>
        <v>0</v>
      </c>
      <c r="CZ1110" s="14">
        <f>VLOOKUP($B1110,[2]Sheet3!$G:$CZ,89,0)</f>
        <v>0</v>
      </c>
      <c r="DA1110" s="14">
        <f>VLOOKUP($B1110,[2]Sheet3!$G:$CZ,90,0)</f>
        <v>0</v>
      </c>
      <c r="DB1110" s="14">
        <f>VLOOKUP($B1110,[2]Sheet3!$G:$CZ,91,0)</f>
        <v>0</v>
      </c>
      <c r="DC1110" s="14">
        <f>VLOOKUP($B1110,[2]Sheet3!$G:$CZ,92,0)</f>
        <v>0</v>
      </c>
      <c r="DD1110" s="14">
        <f>VLOOKUP($B1110,[2]Sheet3!$G:$CZ,93,0)</f>
        <v>0</v>
      </c>
      <c r="DE1110" s="14">
        <f>VLOOKUP($B1110,[2]Sheet3!$G:$CZ,94,0)</f>
        <v>0</v>
      </c>
      <c r="DF1110" s="14">
        <f>VLOOKUP($B1110,[2]Sheet3!$G:$CZ,95,0)</f>
        <v>0</v>
      </c>
      <c r="DG1110" s="14">
        <f>VLOOKUP($B1110,[2]Sheet3!$G:$CZ,96,0)</f>
        <v>0</v>
      </c>
      <c r="DH1110" s="14">
        <f>VLOOKUP($B1110,[2]Sheet3!$G:$CZ,97,0)</f>
        <v>0</v>
      </c>
      <c r="DI1110" s="14">
        <f>VLOOKUP($B1110,[2]Sheet3!$G:$CZ,98,0)</f>
        <v>0</v>
      </c>
    </row>
    <row r="1111" spans="1:113" x14ac:dyDescent="0.3">
      <c r="A1111" s="9" t="str">
        <f t="shared" si="53"/>
        <v>N93137</v>
      </c>
      <c r="B1111" s="15" t="s">
        <v>2482</v>
      </c>
      <c r="C1111" s="15" t="s">
        <v>2483</v>
      </c>
      <c r="F1111" s="7" t="s">
        <v>15</v>
      </c>
      <c r="G1111" s="12" t="s">
        <v>4603</v>
      </c>
      <c r="H1111" s="12" t="str">
        <f>VLOOKUP($B1111,[1]Sheet1!$A:$G,5,0)</f>
        <v>rohit.arora@redingtongroup.com</v>
      </c>
      <c r="I1111" s="12" t="str">
        <f>VLOOKUP($B1111,[1]Sheet1!$A:$G,7,0)</f>
        <v>jitender.chopra@redingtongroup.com</v>
      </c>
      <c r="J1111" s="12" t="s">
        <v>82</v>
      </c>
      <c r="K1111" s="7"/>
      <c r="L1111" s="7"/>
      <c r="M1111" s="8"/>
      <c r="N1111" s="7" t="str">
        <f t="shared" si="51"/>
        <v>rohit.arora@redingtongroup.com; jitender.chopra@redingtongroup.com; nilesh.phirke@redingtongroup.com;christopher.joseph@redingtongroup.com</v>
      </c>
      <c r="O1111" s="7" t="str">
        <f t="shared" si="52"/>
        <v>N93137</v>
      </c>
      <c r="P1111" s="8" t="s">
        <v>5215</v>
      </c>
      <c r="Q1111" s="14">
        <f>VLOOKUP($B1111,[2]Sheet3!$G:$CZ,2,0)</f>
        <v>2400301553</v>
      </c>
      <c r="R1111" s="14">
        <f>VLOOKUP($B1111,[2]Sheet3!$G:$CZ,3,0)</f>
        <v>2400300457</v>
      </c>
      <c r="S1111" s="14">
        <f>VLOOKUP($B1111,[2]Sheet3!$G:$CZ,4,0)</f>
        <v>0</v>
      </c>
      <c r="T1111" s="14">
        <f>VLOOKUP($B1111,[2]Sheet3!$G:$CZ,5,0)</f>
        <v>0</v>
      </c>
      <c r="U1111" s="14">
        <f>VLOOKUP($B1111,[2]Sheet3!$G:$CZ,6,0)</f>
        <v>0</v>
      </c>
      <c r="V1111" s="14">
        <f>VLOOKUP($B1111,[2]Sheet3!$G:$CZ,7,0)</f>
        <v>0</v>
      </c>
      <c r="W1111" s="14">
        <f>VLOOKUP($B1111,[2]Sheet3!$G:$CZ,8,0)</f>
        <v>0</v>
      </c>
      <c r="X1111" s="14">
        <f>VLOOKUP($B1111,[2]Sheet3!$G:$CZ,9,0)</f>
        <v>0</v>
      </c>
      <c r="Y1111" s="14">
        <f>VLOOKUP($B1111,[2]Sheet3!$G:$CZ,10,0)</f>
        <v>0</v>
      </c>
      <c r="Z1111" s="14">
        <f>VLOOKUP($B1111,[2]Sheet3!$G:$CZ,11,0)</f>
        <v>0</v>
      </c>
      <c r="AA1111" s="14">
        <f>VLOOKUP($B1111,[2]Sheet3!$G:$CZ,12,0)</f>
        <v>0</v>
      </c>
      <c r="AB1111" s="14">
        <f>VLOOKUP($B1111,[2]Sheet3!$G:$CZ,13,0)</f>
        <v>0</v>
      </c>
      <c r="AC1111" s="14">
        <f>VLOOKUP($B1111,[2]Sheet3!$G:$CZ,14,0)</f>
        <v>0</v>
      </c>
      <c r="AD1111" s="14">
        <f>VLOOKUP($B1111,[2]Sheet3!$G:$CZ,15,0)</f>
        <v>0</v>
      </c>
      <c r="AE1111" s="14">
        <f>VLOOKUP($B1111,[2]Sheet3!$G:$CZ,16,0)</f>
        <v>0</v>
      </c>
      <c r="AF1111" s="14">
        <f>VLOOKUP($B1111,[2]Sheet3!$G:$CZ,17,0)</f>
        <v>0</v>
      </c>
      <c r="AG1111" s="14">
        <f>VLOOKUP($B1111,[2]Sheet3!$G:$CZ,18,0)</f>
        <v>0</v>
      </c>
      <c r="AH1111" s="14">
        <f>VLOOKUP($B1111,[2]Sheet3!$G:$CZ,19,0)</f>
        <v>0</v>
      </c>
      <c r="AI1111" s="14">
        <f>VLOOKUP($B1111,[2]Sheet3!$G:$CZ,20,0)</f>
        <v>0</v>
      </c>
      <c r="AJ1111" s="14">
        <f>VLOOKUP($B1111,[2]Sheet3!$G:$CZ,21,0)</f>
        <v>0</v>
      </c>
      <c r="AK1111" s="14">
        <f>VLOOKUP($B1111,[2]Sheet3!$G:$CZ,22,0)</f>
        <v>0</v>
      </c>
      <c r="AL1111" s="14">
        <f>VLOOKUP($B1111,[2]Sheet3!$G:$CZ,23,0)</f>
        <v>0</v>
      </c>
      <c r="AM1111" s="14">
        <f>VLOOKUP($B1111,[2]Sheet3!$G:$CZ,24,0)</f>
        <v>0</v>
      </c>
      <c r="AN1111" s="14">
        <f>VLOOKUP($B1111,[2]Sheet3!$G:$CZ,25,0)</f>
        <v>0</v>
      </c>
      <c r="AO1111" s="14">
        <f>VLOOKUP($B1111,[2]Sheet3!$G:$CZ,26,0)</f>
        <v>0</v>
      </c>
      <c r="AP1111" s="14">
        <f>VLOOKUP($B1111,[2]Sheet3!$G:$CZ,27,0)</f>
        <v>0</v>
      </c>
      <c r="AQ1111" s="14">
        <f>VLOOKUP($B1111,[2]Sheet3!$G:$CZ,28,0)</f>
        <v>0</v>
      </c>
      <c r="AR1111" s="14">
        <f>VLOOKUP($B1111,[2]Sheet3!$G:$CZ,29,0)</f>
        <v>0</v>
      </c>
      <c r="AS1111" s="14">
        <f>VLOOKUP($B1111,[2]Sheet3!$G:$CZ,30,0)</f>
        <v>0</v>
      </c>
      <c r="AT1111" s="14">
        <f>VLOOKUP($B1111,[2]Sheet3!$G:$CZ,31,0)</f>
        <v>0</v>
      </c>
      <c r="AU1111" s="14">
        <f>VLOOKUP($B1111,[2]Sheet3!$G:$CZ,32,0)</f>
        <v>0</v>
      </c>
      <c r="AV1111" s="14">
        <f>VLOOKUP($B1111,[2]Sheet3!$G:$CZ,33,0)</f>
        <v>0</v>
      </c>
      <c r="AW1111" s="14">
        <f>VLOOKUP($B1111,[2]Sheet3!$G:$CZ,34,0)</f>
        <v>0</v>
      </c>
      <c r="AX1111" s="14">
        <f>VLOOKUP($B1111,[2]Sheet3!$G:$CZ,35,0)</f>
        <v>0</v>
      </c>
      <c r="AY1111" s="14">
        <f>VLOOKUP($B1111,[2]Sheet3!$G:$CZ,36,0)</f>
        <v>0</v>
      </c>
      <c r="AZ1111" s="14">
        <f>VLOOKUP($B1111,[2]Sheet3!$G:$CZ,37,0)</f>
        <v>0</v>
      </c>
      <c r="BA1111" s="14">
        <f>VLOOKUP($B1111,[2]Sheet3!$G:$CZ,38,0)</f>
        <v>0</v>
      </c>
      <c r="BB1111" s="14">
        <f>VLOOKUP($B1111,[2]Sheet3!$G:$CZ,39,0)</f>
        <v>0</v>
      </c>
      <c r="BC1111" s="14">
        <f>VLOOKUP($B1111,[2]Sheet3!$G:$CZ,40,0)</f>
        <v>0</v>
      </c>
      <c r="BD1111" s="14">
        <f>VLOOKUP($B1111,[2]Sheet3!$G:$CZ,41,0)</f>
        <v>0</v>
      </c>
      <c r="BE1111" s="14">
        <f>VLOOKUP($B1111,[2]Sheet3!$G:$CZ,42,0)</f>
        <v>0</v>
      </c>
      <c r="BF1111" s="14">
        <f>VLOOKUP($B1111,[2]Sheet3!$G:$CZ,43,0)</f>
        <v>0</v>
      </c>
      <c r="BG1111" s="14">
        <f>VLOOKUP($B1111,[2]Sheet3!$G:$CZ,44,0)</f>
        <v>0</v>
      </c>
      <c r="BH1111" s="14">
        <f>VLOOKUP($B1111,[2]Sheet3!$G:$CZ,45,0)</f>
        <v>0</v>
      </c>
      <c r="BI1111" s="14">
        <f>VLOOKUP($B1111,[2]Sheet3!$G:$CZ,46,0)</f>
        <v>0</v>
      </c>
      <c r="BJ1111" s="14">
        <f>VLOOKUP($B1111,[2]Sheet3!$G:$CZ,47,0)</f>
        <v>0</v>
      </c>
      <c r="BK1111" s="14">
        <f>VLOOKUP($B1111,[2]Sheet3!$G:$CZ,48,0)</f>
        <v>0</v>
      </c>
      <c r="BL1111" s="14">
        <f>VLOOKUP($B1111,[2]Sheet3!$G:$CZ,49,0)</f>
        <v>0</v>
      </c>
      <c r="BM1111" s="14">
        <f>VLOOKUP($B1111,[2]Sheet3!$G:$CZ,50,0)</f>
        <v>0</v>
      </c>
      <c r="BN1111" s="14">
        <f>VLOOKUP($B1111,[2]Sheet3!$G:$CZ,51,0)</f>
        <v>0</v>
      </c>
      <c r="BO1111" s="14">
        <f>VLOOKUP($B1111,[2]Sheet3!$G:$CZ,52,0)</f>
        <v>0</v>
      </c>
      <c r="BP1111" s="14">
        <f>VLOOKUP($B1111,[2]Sheet3!$G:$CZ,53,0)</f>
        <v>0</v>
      </c>
      <c r="BQ1111" s="14">
        <f>VLOOKUP($B1111,[2]Sheet3!$G:$CZ,54,0)</f>
        <v>0</v>
      </c>
      <c r="BR1111" s="14">
        <f>VLOOKUP($B1111,[2]Sheet3!$G:$CZ,55,0)</f>
        <v>0</v>
      </c>
      <c r="BS1111" s="14">
        <f>VLOOKUP($B1111,[2]Sheet3!$G:$CZ,56,0)</f>
        <v>0</v>
      </c>
      <c r="BT1111" s="14">
        <f>VLOOKUP($B1111,[2]Sheet3!$G:$CZ,57,0)</f>
        <v>0</v>
      </c>
      <c r="BU1111" s="14">
        <f>VLOOKUP($B1111,[2]Sheet3!$G:$CZ,58,0)</f>
        <v>0</v>
      </c>
      <c r="BV1111" s="14">
        <f>VLOOKUP($B1111,[2]Sheet3!$G:$CZ,59,0)</f>
        <v>0</v>
      </c>
      <c r="BW1111" s="14">
        <f>VLOOKUP($B1111,[2]Sheet3!$G:$CZ,60,0)</f>
        <v>0</v>
      </c>
      <c r="BX1111" s="14">
        <f>VLOOKUP($B1111,[2]Sheet3!$G:$CZ,61,0)</f>
        <v>0</v>
      </c>
      <c r="BY1111" s="14">
        <f>VLOOKUP($B1111,[2]Sheet3!$G:$CZ,62,0)</f>
        <v>0</v>
      </c>
      <c r="BZ1111" s="14">
        <f>VLOOKUP($B1111,[2]Sheet3!$G:$CZ,63,0)</f>
        <v>0</v>
      </c>
      <c r="CA1111" s="14">
        <f>VLOOKUP($B1111,[2]Sheet3!$G:$CZ,64,0)</f>
        <v>0</v>
      </c>
      <c r="CB1111" s="14">
        <f>VLOOKUP($B1111,[2]Sheet3!$G:$CZ,65,0)</f>
        <v>0</v>
      </c>
      <c r="CC1111" s="14">
        <f>VLOOKUP($B1111,[2]Sheet3!$G:$CZ,66,0)</f>
        <v>0</v>
      </c>
      <c r="CD1111" s="14">
        <f>VLOOKUP($B1111,[2]Sheet3!$G:$CZ,67,0)</f>
        <v>0</v>
      </c>
      <c r="CE1111" s="14">
        <f>VLOOKUP($B1111,[2]Sheet3!$G:$CZ,68,0)</f>
        <v>0</v>
      </c>
      <c r="CF1111" s="14">
        <f>VLOOKUP($B1111,[2]Sheet3!$G:$CZ,69,0)</f>
        <v>0</v>
      </c>
      <c r="CG1111" s="14">
        <f>VLOOKUP($B1111,[2]Sheet3!$G:$CZ,70,0)</f>
        <v>0</v>
      </c>
      <c r="CH1111" s="14">
        <f>VLOOKUP($B1111,[2]Sheet3!$G:$CZ,71,0)</f>
        <v>0</v>
      </c>
      <c r="CI1111" s="14">
        <f>VLOOKUP($B1111,[2]Sheet3!$G:$CZ,72,0)</f>
        <v>0</v>
      </c>
      <c r="CJ1111" s="14">
        <f>VLOOKUP($B1111,[2]Sheet3!$G:$CZ,73,0)</f>
        <v>0</v>
      </c>
      <c r="CK1111" s="14">
        <f>VLOOKUP($B1111,[2]Sheet3!$G:$CZ,74,0)</f>
        <v>0</v>
      </c>
      <c r="CL1111" s="14">
        <f>VLOOKUP($B1111,[2]Sheet3!$G:$CZ,75,0)</f>
        <v>0</v>
      </c>
      <c r="CM1111" s="14">
        <f>VLOOKUP($B1111,[2]Sheet3!$G:$CZ,76,0)</f>
        <v>0</v>
      </c>
      <c r="CN1111" s="14">
        <f>VLOOKUP($B1111,[2]Sheet3!$G:$CZ,77,0)</f>
        <v>0</v>
      </c>
      <c r="CO1111" s="14">
        <f>VLOOKUP($B1111,[2]Sheet3!$G:$CZ,78,0)</f>
        <v>0</v>
      </c>
      <c r="CP1111" s="14">
        <f>VLOOKUP($B1111,[2]Sheet3!$G:$CZ,79,0)</f>
        <v>0</v>
      </c>
      <c r="CQ1111" s="14">
        <f>VLOOKUP($B1111,[2]Sheet3!$G:$CZ,80,0)</f>
        <v>0</v>
      </c>
      <c r="CR1111" s="14">
        <f>VLOOKUP($B1111,[2]Sheet3!$G:$CZ,81,0)</f>
        <v>0</v>
      </c>
      <c r="CS1111" s="14">
        <f>VLOOKUP($B1111,[2]Sheet3!$G:$CZ,82,0)</f>
        <v>0</v>
      </c>
      <c r="CT1111" s="14">
        <f>VLOOKUP($B1111,[2]Sheet3!$G:$CZ,83,0)</f>
        <v>0</v>
      </c>
      <c r="CU1111" s="14">
        <f>VLOOKUP($B1111,[2]Sheet3!$G:$CZ,84,0)</f>
        <v>0</v>
      </c>
      <c r="CV1111" s="14">
        <f>VLOOKUP($B1111,[2]Sheet3!$G:$CZ,85,0)</f>
        <v>0</v>
      </c>
      <c r="CW1111" s="14">
        <f>VLOOKUP($B1111,[2]Sheet3!$G:$CZ,86,0)</f>
        <v>0</v>
      </c>
      <c r="CX1111" s="14">
        <f>VLOOKUP($B1111,[2]Sheet3!$G:$CZ,87,0)</f>
        <v>0</v>
      </c>
      <c r="CY1111" s="14">
        <f>VLOOKUP($B1111,[2]Sheet3!$G:$CZ,88,0)</f>
        <v>0</v>
      </c>
      <c r="CZ1111" s="14">
        <f>VLOOKUP($B1111,[2]Sheet3!$G:$CZ,89,0)</f>
        <v>0</v>
      </c>
      <c r="DA1111" s="14">
        <f>VLOOKUP($B1111,[2]Sheet3!$G:$CZ,90,0)</f>
        <v>0</v>
      </c>
      <c r="DB1111" s="14">
        <f>VLOOKUP($B1111,[2]Sheet3!$G:$CZ,91,0)</f>
        <v>0</v>
      </c>
      <c r="DC1111" s="14">
        <f>VLOOKUP($B1111,[2]Sheet3!$G:$CZ,92,0)</f>
        <v>0</v>
      </c>
      <c r="DD1111" s="14">
        <f>VLOOKUP($B1111,[2]Sheet3!$G:$CZ,93,0)</f>
        <v>0</v>
      </c>
      <c r="DE1111" s="14">
        <f>VLOOKUP($B1111,[2]Sheet3!$G:$CZ,94,0)</f>
        <v>0</v>
      </c>
      <c r="DF1111" s="14">
        <f>VLOOKUP($B1111,[2]Sheet3!$G:$CZ,95,0)</f>
        <v>0</v>
      </c>
      <c r="DG1111" s="14">
        <f>VLOOKUP($B1111,[2]Sheet3!$G:$CZ,96,0)</f>
        <v>0</v>
      </c>
      <c r="DH1111" s="14">
        <f>VLOOKUP($B1111,[2]Sheet3!$G:$CZ,97,0)</f>
        <v>0</v>
      </c>
      <c r="DI1111" s="14">
        <f>VLOOKUP($B1111,[2]Sheet3!$G:$CZ,98,0)</f>
        <v>0</v>
      </c>
    </row>
    <row r="1112" spans="1:113" x14ac:dyDescent="0.3">
      <c r="A1112" s="9" t="str">
        <f t="shared" si="53"/>
        <v>N83843</v>
      </c>
      <c r="B1112" s="15" t="s">
        <v>2484</v>
      </c>
      <c r="C1112" s="15" t="s">
        <v>2485</v>
      </c>
      <c r="F1112" s="7" t="s">
        <v>15</v>
      </c>
      <c r="G1112" s="12" t="s">
        <v>4604</v>
      </c>
      <c r="H1112" s="12" t="str">
        <f>VLOOKUP($B1112,[1]Sheet1!$A:$G,5,0)</f>
        <v>anil.sharma@redingtongroup.com</v>
      </c>
      <c r="I1112" s="12" t="str">
        <f>VLOOKUP($B1112,[1]Sheet1!$A:$G,7,0)</f>
        <v>jitender.chopra@redingtongroup.com</v>
      </c>
      <c r="J1112" s="12" t="s">
        <v>82</v>
      </c>
      <c r="K1112" s="7"/>
      <c r="L1112" s="7"/>
      <c r="M1112" s="8"/>
      <c r="N1112" s="7" t="str">
        <f t="shared" si="51"/>
        <v>anil.sharma@redingtongroup.com; jitender.chopra@redingtongroup.com; nilesh.phirke@redingtongroup.com;christopher.joseph@redingtongroup.com</v>
      </c>
      <c r="O1112" s="7" t="str">
        <f t="shared" si="52"/>
        <v>N83843</v>
      </c>
      <c r="P1112" s="8" t="s">
        <v>5215</v>
      </c>
      <c r="Q1112" s="14">
        <f>VLOOKUP($B1112,[2]Sheet3!$G:$CZ,2,0)</f>
        <v>2400300567</v>
      </c>
      <c r="R1112" s="14">
        <f>VLOOKUP($B1112,[2]Sheet3!$G:$CZ,3,0)</f>
        <v>2400301138</v>
      </c>
      <c r="S1112" s="14">
        <f>VLOOKUP($B1112,[2]Sheet3!$G:$CZ,4,0)</f>
        <v>0</v>
      </c>
      <c r="T1112" s="14">
        <f>VLOOKUP($B1112,[2]Sheet3!$G:$CZ,5,0)</f>
        <v>0</v>
      </c>
      <c r="U1112" s="14">
        <f>VLOOKUP($B1112,[2]Sheet3!$G:$CZ,6,0)</f>
        <v>0</v>
      </c>
      <c r="V1112" s="14">
        <f>VLOOKUP($B1112,[2]Sheet3!$G:$CZ,7,0)</f>
        <v>0</v>
      </c>
      <c r="W1112" s="14">
        <f>VLOOKUP($B1112,[2]Sheet3!$G:$CZ,8,0)</f>
        <v>0</v>
      </c>
      <c r="X1112" s="14">
        <f>VLOOKUP($B1112,[2]Sheet3!$G:$CZ,9,0)</f>
        <v>0</v>
      </c>
      <c r="Y1112" s="14">
        <f>VLOOKUP($B1112,[2]Sheet3!$G:$CZ,10,0)</f>
        <v>0</v>
      </c>
      <c r="Z1112" s="14">
        <f>VLOOKUP($B1112,[2]Sheet3!$G:$CZ,11,0)</f>
        <v>0</v>
      </c>
      <c r="AA1112" s="14">
        <f>VLOOKUP($B1112,[2]Sheet3!$G:$CZ,12,0)</f>
        <v>0</v>
      </c>
      <c r="AB1112" s="14">
        <f>VLOOKUP($B1112,[2]Sheet3!$G:$CZ,13,0)</f>
        <v>0</v>
      </c>
      <c r="AC1112" s="14">
        <f>VLOOKUP($B1112,[2]Sheet3!$G:$CZ,14,0)</f>
        <v>0</v>
      </c>
      <c r="AD1112" s="14">
        <f>VLOOKUP($B1112,[2]Sheet3!$G:$CZ,15,0)</f>
        <v>0</v>
      </c>
      <c r="AE1112" s="14">
        <f>VLOOKUP($B1112,[2]Sheet3!$G:$CZ,16,0)</f>
        <v>0</v>
      </c>
      <c r="AF1112" s="14">
        <f>VLOOKUP($B1112,[2]Sheet3!$G:$CZ,17,0)</f>
        <v>0</v>
      </c>
      <c r="AG1112" s="14">
        <f>VLOOKUP($B1112,[2]Sheet3!$G:$CZ,18,0)</f>
        <v>0</v>
      </c>
      <c r="AH1112" s="14">
        <f>VLOOKUP($B1112,[2]Sheet3!$G:$CZ,19,0)</f>
        <v>0</v>
      </c>
      <c r="AI1112" s="14">
        <f>VLOOKUP($B1112,[2]Sheet3!$G:$CZ,20,0)</f>
        <v>0</v>
      </c>
      <c r="AJ1112" s="14">
        <f>VLOOKUP($B1112,[2]Sheet3!$G:$CZ,21,0)</f>
        <v>0</v>
      </c>
      <c r="AK1112" s="14">
        <f>VLOOKUP($B1112,[2]Sheet3!$G:$CZ,22,0)</f>
        <v>0</v>
      </c>
      <c r="AL1112" s="14">
        <f>VLOOKUP($B1112,[2]Sheet3!$G:$CZ,23,0)</f>
        <v>0</v>
      </c>
      <c r="AM1112" s="14">
        <f>VLOOKUP($B1112,[2]Sheet3!$G:$CZ,24,0)</f>
        <v>0</v>
      </c>
      <c r="AN1112" s="14">
        <f>VLOOKUP($B1112,[2]Sheet3!$G:$CZ,25,0)</f>
        <v>0</v>
      </c>
      <c r="AO1112" s="14">
        <f>VLOOKUP($B1112,[2]Sheet3!$G:$CZ,26,0)</f>
        <v>0</v>
      </c>
      <c r="AP1112" s="14">
        <f>VLOOKUP($B1112,[2]Sheet3!$G:$CZ,27,0)</f>
        <v>0</v>
      </c>
      <c r="AQ1112" s="14">
        <f>VLOOKUP($B1112,[2]Sheet3!$G:$CZ,28,0)</f>
        <v>0</v>
      </c>
      <c r="AR1112" s="14">
        <f>VLOOKUP($B1112,[2]Sheet3!$G:$CZ,29,0)</f>
        <v>0</v>
      </c>
      <c r="AS1112" s="14">
        <f>VLOOKUP($B1112,[2]Sheet3!$G:$CZ,30,0)</f>
        <v>0</v>
      </c>
      <c r="AT1112" s="14">
        <f>VLOOKUP($B1112,[2]Sheet3!$G:$CZ,31,0)</f>
        <v>0</v>
      </c>
      <c r="AU1112" s="14">
        <f>VLOOKUP($B1112,[2]Sheet3!$G:$CZ,32,0)</f>
        <v>0</v>
      </c>
      <c r="AV1112" s="14">
        <f>VLOOKUP($B1112,[2]Sheet3!$G:$CZ,33,0)</f>
        <v>0</v>
      </c>
      <c r="AW1112" s="14">
        <f>VLOOKUP($B1112,[2]Sheet3!$G:$CZ,34,0)</f>
        <v>0</v>
      </c>
      <c r="AX1112" s="14">
        <f>VLOOKUP($B1112,[2]Sheet3!$G:$CZ,35,0)</f>
        <v>0</v>
      </c>
      <c r="AY1112" s="14">
        <f>VLOOKUP($B1112,[2]Sheet3!$G:$CZ,36,0)</f>
        <v>0</v>
      </c>
      <c r="AZ1112" s="14">
        <f>VLOOKUP($B1112,[2]Sheet3!$G:$CZ,37,0)</f>
        <v>0</v>
      </c>
      <c r="BA1112" s="14">
        <f>VLOOKUP($B1112,[2]Sheet3!$G:$CZ,38,0)</f>
        <v>0</v>
      </c>
      <c r="BB1112" s="14">
        <f>VLOOKUP($B1112,[2]Sheet3!$G:$CZ,39,0)</f>
        <v>0</v>
      </c>
      <c r="BC1112" s="14">
        <f>VLOOKUP($B1112,[2]Sheet3!$G:$CZ,40,0)</f>
        <v>0</v>
      </c>
      <c r="BD1112" s="14">
        <f>VLOOKUP($B1112,[2]Sheet3!$G:$CZ,41,0)</f>
        <v>0</v>
      </c>
      <c r="BE1112" s="14">
        <f>VLOOKUP($B1112,[2]Sheet3!$G:$CZ,42,0)</f>
        <v>0</v>
      </c>
      <c r="BF1112" s="14">
        <f>VLOOKUP($B1112,[2]Sheet3!$G:$CZ,43,0)</f>
        <v>0</v>
      </c>
      <c r="BG1112" s="14">
        <f>VLOOKUP($B1112,[2]Sheet3!$G:$CZ,44,0)</f>
        <v>0</v>
      </c>
      <c r="BH1112" s="14">
        <f>VLOOKUP($B1112,[2]Sheet3!$G:$CZ,45,0)</f>
        <v>0</v>
      </c>
      <c r="BI1112" s="14">
        <f>VLOOKUP($B1112,[2]Sheet3!$G:$CZ,46,0)</f>
        <v>0</v>
      </c>
      <c r="BJ1112" s="14">
        <f>VLOOKUP($B1112,[2]Sheet3!$G:$CZ,47,0)</f>
        <v>0</v>
      </c>
      <c r="BK1112" s="14">
        <f>VLOOKUP($B1112,[2]Sheet3!$G:$CZ,48,0)</f>
        <v>0</v>
      </c>
      <c r="BL1112" s="14">
        <f>VLOOKUP($B1112,[2]Sheet3!$G:$CZ,49,0)</f>
        <v>0</v>
      </c>
      <c r="BM1112" s="14">
        <f>VLOOKUP($B1112,[2]Sheet3!$G:$CZ,50,0)</f>
        <v>0</v>
      </c>
      <c r="BN1112" s="14">
        <f>VLOOKUP($B1112,[2]Sheet3!$G:$CZ,51,0)</f>
        <v>0</v>
      </c>
      <c r="BO1112" s="14">
        <f>VLOOKUP($B1112,[2]Sheet3!$G:$CZ,52,0)</f>
        <v>0</v>
      </c>
      <c r="BP1112" s="14">
        <f>VLOOKUP($B1112,[2]Sheet3!$G:$CZ,53,0)</f>
        <v>0</v>
      </c>
      <c r="BQ1112" s="14">
        <f>VLOOKUP($B1112,[2]Sheet3!$G:$CZ,54,0)</f>
        <v>0</v>
      </c>
      <c r="BR1112" s="14">
        <f>VLOOKUP($B1112,[2]Sheet3!$G:$CZ,55,0)</f>
        <v>0</v>
      </c>
      <c r="BS1112" s="14">
        <f>VLOOKUP($B1112,[2]Sheet3!$G:$CZ,56,0)</f>
        <v>0</v>
      </c>
      <c r="BT1112" s="14">
        <f>VLOOKUP($B1112,[2]Sheet3!$G:$CZ,57,0)</f>
        <v>0</v>
      </c>
      <c r="BU1112" s="14">
        <f>VLOOKUP($B1112,[2]Sheet3!$G:$CZ,58,0)</f>
        <v>0</v>
      </c>
      <c r="BV1112" s="14">
        <f>VLOOKUP($B1112,[2]Sheet3!$G:$CZ,59,0)</f>
        <v>0</v>
      </c>
      <c r="BW1112" s="14">
        <f>VLOOKUP($B1112,[2]Sheet3!$G:$CZ,60,0)</f>
        <v>0</v>
      </c>
      <c r="BX1112" s="14">
        <f>VLOOKUP($B1112,[2]Sheet3!$G:$CZ,61,0)</f>
        <v>0</v>
      </c>
      <c r="BY1112" s="14">
        <f>VLOOKUP($B1112,[2]Sheet3!$G:$CZ,62,0)</f>
        <v>0</v>
      </c>
      <c r="BZ1112" s="14">
        <f>VLOOKUP($B1112,[2]Sheet3!$G:$CZ,63,0)</f>
        <v>0</v>
      </c>
      <c r="CA1112" s="14">
        <f>VLOOKUP($B1112,[2]Sheet3!$G:$CZ,64,0)</f>
        <v>0</v>
      </c>
      <c r="CB1112" s="14">
        <f>VLOOKUP($B1112,[2]Sheet3!$G:$CZ,65,0)</f>
        <v>0</v>
      </c>
      <c r="CC1112" s="14">
        <f>VLOOKUP($B1112,[2]Sheet3!$G:$CZ,66,0)</f>
        <v>0</v>
      </c>
      <c r="CD1112" s="14">
        <f>VLOOKUP($B1112,[2]Sheet3!$G:$CZ,67,0)</f>
        <v>0</v>
      </c>
      <c r="CE1112" s="14">
        <f>VLOOKUP($B1112,[2]Sheet3!$G:$CZ,68,0)</f>
        <v>0</v>
      </c>
      <c r="CF1112" s="14">
        <f>VLOOKUP($B1112,[2]Sheet3!$G:$CZ,69,0)</f>
        <v>0</v>
      </c>
      <c r="CG1112" s="14">
        <f>VLOOKUP($B1112,[2]Sheet3!$G:$CZ,70,0)</f>
        <v>0</v>
      </c>
      <c r="CH1112" s="14">
        <f>VLOOKUP($B1112,[2]Sheet3!$G:$CZ,71,0)</f>
        <v>0</v>
      </c>
      <c r="CI1112" s="14">
        <f>VLOOKUP($B1112,[2]Sheet3!$G:$CZ,72,0)</f>
        <v>0</v>
      </c>
      <c r="CJ1112" s="14">
        <f>VLOOKUP($B1112,[2]Sheet3!$G:$CZ,73,0)</f>
        <v>0</v>
      </c>
      <c r="CK1112" s="14">
        <f>VLOOKUP($B1112,[2]Sheet3!$G:$CZ,74,0)</f>
        <v>0</v>
      </c>
      <c r="CL1112" s="14">
        <f>VLOOKUP($B1112,[2]Sheet3!$G:$CZ,75,0)</f>
        <v>0</v>
      </c>
      <c r="CM1112" s="14">
        <f>VLOOKUP($B1112,[2]Sheet3!$G:$CZ,76,0)</f>
        <v>0</v>
      </c>
      <c r="CN1112" s="14">
        <f>VLOOKUP($B1112,[2]Sheet3!$G:$CZ,77,0)</f>
        <v>0</v>
      </c>
      <c r="CO1112" s="14">
        <f>VLOOKUP($B1112,[2]Sheet3!$G:$CZ,78,0)</f>
        <v>0</v>
      </c>
      <c r="CP1112" s="14">
        <f>VLOOKUP($B1112,[2]Sheet3!$G:$CZ,79,0)</f>
        <v>0</v>
      </c>
      <c r="CQ1112" s="14">
        <f>VLOOKUP($B1112,[2]Sheet3!$G:$CZ,80,0)</f>
        <v>0</v>
      </c>
      <c r="CR1112" s="14">
        <f>VLOOKUP($B1112,[2]Sheet3!$G:$CZ,81,0)</f>
        <v>0</v>
      </c>
      <c r="CS1112" s="14">
        <f>VLOOKUP($B1112,[2]Sheet3!$G:$CZ,82,0)</f>
        <v>0</v>
      </c>
      <c r="CT1112" s="14">
        <f>VLOOKUP($B1112,[2]Sheet3!$G:$CZ,83,0)</f>
        <v>0</v>
      </c>
      <c r="CU1112" s="14">
        <f>VLOOKUP($B1112,[2]Sheet3!$G:$CZ,84,0)</f>
        <v>0</v>
      </c>
      <c r="CV1112" s="14">
        <f>VLOOKUP($B1112,[2]Sheet3!$G:$CZ,85,0)</f>
        <v>0</v>
      </c>
      <c r="CW1112" s="14">
        <f>VLOOKUP($B1112,[2]Sheet3!$G:$CZ,86,0)</f>
        <v>0</v>
      </c>
      <c r="CX1112" s="14">
        <f>VLOOKUP($B1112,[2]Sheet3!$G:$CZ,87,0)</f>
        <v>0</v>
      </c>
      <c r="CY1112" s="14">
        <f>VLOOKUP($B1112,[2]Sheet3!$G:$CZ,88,0)</f>
        <v>0</v>
      </c>
      <c r="CZ1112" s="14">
        <f>VLOOKUP($B1112,[2]Sheet3!$G:$CZ,89,0)</f>
        <v>0</v>
      </c>
      <c r="DA1112" s="14">
        <f>VLOOKUP($B1112,[2]Sheet3!$G:$CZ,90,0)</f>
        <v>0</v>
      </c>
      <c r="DB1112" s="14">
        <f>VLOOKUP($B1112,[2]Sheet3!$G:$CZ,91,0)</f>
        <v>0</v>
      </c>
      <c r="DC1112" s="14">
        <f>VLOOKUP($B1112,[2]Sheet3!$G:$CZ,92,0)</f>
        <v>0</v>
      </c>
      <c r="DD1112" s="14">
        <f>VLOOKUP($B1112,[2]Sheet3!$G:$CZ,93,0)</f>
        <v>0</v>
      </c>
      <c r="DE1112" s="14">
        <f>VLOOKUP($B1112,[2]Sheet3!$G:$CZ,94,0)</f>
        <v>0</v>
      </c>
      <c r="DF1112" s="14">
        <f>VLOOKUP($B1112,[2]Sheet3!$G:$CZ,95,0)</f>
        <v>0</v>
      </c>
      <c r="DG1112" s="14">
        <f>VLOOKUP($B1112,[2]Sheet3!$G:$CZ,96,0)</f>
        <v>0</v>
      </c>
      <c r="DH1112" s="14">
        <f>VLOOKUP($B1112,[2]Sheet3!$G:$CZ,97,0)</f>
        <v>0</v>
      </c>
      <c r="DI1112" s="14">
        <f>VLOOKUP($B1112,[2]Sheet3!$G:$CZ,98,0)</f>
        <v>0</v>
      </c>
    </row>
    <row r="1113" spans="1:113" x14ac:dyDescent="0.3">
      <c r="A1113" s="9" t="str">
        <f t="shared" si="53"/>
        <v>N53374</v>
      </c>
      <c r="B1113" s="15" t="s">
        <v>2486</v>
      </c>
      <c r="C1113" s="15" t="s">
        <v>2487</v>
      </c>
      <c r="F1113" s="7" t="s">
        <v>15</v>
      </c>
      <c r="G1113" s="12" t="s">
        <v>4605</v>
      </c>
      <c r="H1113" s="12" t="str">
        <f>VLOOKUP($B1113,[1]Sheet1!$A:$G,5,0)</f>
        <v>rohit.arora@redingtongroup.com</v>
      </c>
      <c r="I1113" s="12" t="str">
        <f>VLOOKUP($B1113,[1]Sheet1!$A:$G,7,0)</f>
        <v>jitender.chopra@redingtongroup.com</v>
      </c>
      <c r="J1113" s="12" t="s">
        <v>82</v>
      </c>
      <c r="K1113" s="7"/>
      <c r="L1113" s="7"/>
      <c r="M1113" s="8"/>
      <c r="N1113" s="7" t="str">
        <f t="shared" si="51"/>
        <v>rohit.arora@redingtongroup.com; jitender.chopra@redingtongroup.com; nilesh.phirke@redingtongroup.com;christopher.joseph@redingtongroup.com</v>
      </c>
      <c r="O1113" s="7" t="str">
        <f t="shared" si="52"/>
        <v>N53374</v>
      </c>
      <c r="P1113" s="8" t="s">
        <v>5215</v>
      </c>
      <c r="Q1113" s="14">
        <f>VLOOKUP($B1113,[2]Sheet3!$G:$CZ,2,0)</f>
        <v>2400303071</v>
      </c>
      <c r="R1113" s="14">
        <f>VLOOKUP($B1113,[2]Sheet3!$G:$CZ,3,0)</f>
        <v>2400300873</v>
      </c>
      <c r="S1113" s="14">
        <f>VLOOKUP($B1113,[2]Sheet3!$G:$CZ,4,0)</f>
        <v>0</v>
      </c>
      <c r="T1113" s="14">
        <f>VLOOKUP($B1113,[2]Sheet3!$G:$CZ,5,0)</f>
        <v>0</v>
      </c>
      <c r="U1113" s="14">
        <f>VLOOKUP($B1113,[2]Sheet3!$G:$CZ,6,0)</f>
        <v>0</v>
      </c>
      <c r="V1113" s="14">
        <f>VLOOKUP($B1113,[2]Sheet3!$G:$CZ,7,0)</f>
        <v>0</v>
      </c>
      <c r="W1113" s="14">
        <f>VLOOKUP($B1113,[2]Sheet3!$G:$CZ,8,0)</f>
        <v>0</v>
      </c>
      <c r="X1113" s="14">
        <f>VLOOKUP($B1113,[2]Sheet3!$G:$CZ,9,0)</f>
        <v>0</v>
      </c>
      <c r="Y1113" s="14">
        <f>VLOOKUP($B1113,[2]Sheet3!$G:$CZ,10,0)</f>
        <v>0</v>
      </c>
      <c r="Z1113" s="14">
        <f>VLOOKUP($B1113,[2]Sheet3!$G:$CZ,11,0)</f>
        <v>0</v>
      </c>
      <c r="AA1113" s="14">
        <f>VLOOKUP($B1113,[2]Sheet3!$G:$CZ,12,0)</f>
        <v>0</v>
      </c>
      <c r="AB1113" s="14">
        <f>VLOOKUP($B1113,[2]Sheet3!$G:$CZ,13,0)</f>
        <v>0</v>
      </c>
      <c r="AC1113" s="14">
        <f>VLOOKUP($B1113,[2]Sheet3!$G:$CZ,14,0)</f>
        <v>0</v>
      </c>
      <c r="AD1113" s="14">
        <f>VLOOKUP($B1113,[2]Sheet3!$G:$CZ,15,0)</f>
        <v>0</v>
      </c>
      <c r="AE1113" s="14">
        <f>VLOOKUP($B1113,[2]Sheet3!$G:$CZ,16,0)</f>
        <v>0</v>
      </c>
      <c r="AF1113" s="14">
        <f>VLOOKUP($B1113,[2]Sheet3!$G:$CZ,17,0)</f>
        <v>0</v>
      </c>
      <c r="AG1113" s="14">
        <f>VLOOKUP($B1113,[2]Sheet3!$G:$CZ,18,0)</f>
        <v>0</v>
      </c>
      <c r="AH1113" s="14">
        <f>VLOOKUP($B1113,[2]Sheet3!$G:$CZ,19,0)</f>
        <v>0</v>
      </c>
      <c r="AI1113" s="14">
        <f>VLOOKUP($B1113,[2]Sheet3!$G:$CZ,20,0)</f>
        <v>0</v>
      </c>
      <c r="AJ1113" s="14">
        <f>VLOOKUP($B1113,[2]Sheet3!$G:$CZ,21,0)</f>
        <v>0</v>
      </c>
      <c r="AK1113" s="14">
        <f>VLOOKUP($B1113,[2]Sheet3!$G:$CZ,22,0)</f>
        <v>0</v>
      </c>
      <c r="AL1113" s="14">
        <f>VLOOKUP($B1113,[2]Sheet3!$G:$CZ,23,0)</f>
        <v>0</v>
      </c>
      <c r="AM1113" s="14">
        <f>VLOOKUP($B1113,[2]Sheet3!$G:$CZ,24,0)</f>
        <v>0</v>
      </c>
      <c r="AN1113" s="14">
        <f>VLOOKUP($B1113,[2]Sheet3!$G:$CZ,25,0)</f>
        <v>0</v>
      </c>
      <c r="AO1113" s="14">
        <f>VLOOKUP($B1113,[2]Sheet3!$G:$CZ,26,0)</f>
        <v>0</v>
      </c>
      <c r="AP1113" s="14">
        <f>VLOOKUP($B1113,[2]Sheet3!$G:$CZ,27,0)</f>
        <v>0</v>
      </c>
      <c r="AQ1113" s="14">
        <f>VLOOKUP($B1113,[2]Sheet3!$G:$CZ,28,0)</f>
        <v>0</v>
      </c>
      <c r="AR1113" s="14">
        <f>VLOOKUP($B1113,[2]Sheet3!$G:$CZ,29,0)</f>
        <v>0</v>
      </c>
      <c r="AS1113" s="14">
        <f>VLOOKUP($B1113,[2]Sheet3!$G:$CZ,30,0)</f>
        <v>0</v>
      </c>
      <c r="AT1113" s="14">
        <f>VLOOKUP($B1113,[2]Sheet3!$G:$CZ,31,0)</f>
        <v>0</v>
      </c>
      <c r="AU1113" s="14">
        <f>VLOOKUP($B1113,[2]Sheet3!$G:$CZ,32,0)</f>
        <v>0</v>
      </c>
      <c r="AV1113" s="14">
        <f>VLOOKUP($B1113,[2]Sheet3!$G:$CZ,33,0)</f>
        <v>0</v>
      </c>
      <c r="AW1113" s="14">
        <f>VLOOKUP($B1113,[2]Sheet3!$G:$CZ,34,0)</f>
        <v>0</v>
      </c>
      <c r="AX1113" s="14">
        <f>VLOOKUP($B1113,[2]Sheet3!$G:$CZ,35,0)</f>
        <v>0</v>
      </c>
      <c r="AY1113" s="14">
        <f>VLOOKUP($B1113,[2]Sheet3!$G:$CZ,36,0)</f>
        <v>0</v>
      </c>
      <c r="AZ1113" s="14">
        <f>VLOOKUP($B1113,[2]Sheet3!$G:$CZ,37,0)</f>
        <v>0</v>
      </c>
      <c r="BA1113" s="14">
        <f>VLOOKUP($B1113,[2]Sheet3!$G:$CZ,38,0)</f>
        <v>0</v>
      </c>
      <c r="BB1113" s="14">
        <f>VLOOKUP($B1113,[2]Sheet3!$G:$CZ,39,0)</f>
        <v>0</v>
      </c>
      <c r="BC1113" s="14">
        <f>VLOOKUP($B1113,[2]Sheet3!$G:$CZ,40,0)</f>
        <v>0</v>
      </c>
      <c r="BD1113" s="14">
        <f>VLOOKUP($B1113,[2]Sheet3!$G:$CZ,41,0)</f>
        <v>0</v>
      </c>
      <c r="BE1113" s="14">
        <f>VLOOKUP($B1113,[2]Sheet3!$G:$CZ,42,0)</f>
        <v>0</v>
      </c>
      <c r="BF1113" s="14">
        <f>VLOOKUP($B1113,[2]Sheet3!$G:$CZ,43,0)</f>
        <v>0</v>
      </c>
      <c r="BG1113" s="14">
        <f>VLOOKUP($B1113,[2]Sheet3!$G:$CZ,44,0)</f>
        <v>0</v>
      </c>
      <c r="BH1113" s="14">
        <f>VLOOKUP($B1113,[2]Sheet3!$G:$CZ,45,0)</f>
        <v>0</v>
      </c>
      <c r="BI1113" s="14">
        <f>VLOOKUP($B1113,[2]Sheet3!$G:$CZ,46,0)</f>
        <v>0</v>
      </c>
      <c r="BJ1113" s="14">
        <f>VLOOKUP($B1113,[2]Sheet3!$G:$CZ,47,0)</f>
        <v>0</v>
      </c>
      <c r="BK1113" s="14">
        <f>VLOOKUP($B1113,[2]Sheet3!$G:$CZ,48,0)</f>
        <v>0</v>
      </c>
      <c r="BL1113" s="14">
        <f>VLOOKUP($B1113,[2]Sheet3!$G:$CZ,49,0)</f>
        <v>0</v>
      </c>
      <c r="BM1113" s="14">
        <f>VLOOKUP($B1113,[2]Sheet3!$G:$CZ,50,0)</f>
        <v>0</v>
      </c>
      <c r="BN1113" s="14">
        <f>VLOOKUP($B1113,[2]Sheet3!$G:$CZ,51,0)</f>
        <v>0</v>
      </c>
      <c r="BO1113" s="14">
        <f>VLOOKUP($B1113,[2]Sheet3!$G:$CZ,52,0)</f>
        <v>0</v>
      </c>
      <c r="BP1113" s="14">
        <f>VLOOKUP($B1113,[2]Sheet3!$G:$CZ,53,0)</f>
        <v>0</v>
      </c>
      <c r="BQ1113" s="14">
        <f>VLOOKUP($B1113,[2]Sheet3!$G:$CZ,54,0)</f>
        <v>0</v>
      </c>
      <c r="BR1113" s="14">
        <f>VLOOKUP($B1113,[2]Sheet3!$G:$CZ,55,0)</f>
        <v>0</v>
      </c>
      <c r="BS1113" s="14">
        <f>VLOOKUP($B1113,[2]Sheet3!$G:$CZ,56,0)</f>
        <v>0</v>
      </c>
      <c r="BT1113" s="14">
        <f>VLOOKUP($B1113,[2]Sheet3!$G:$CZ,57,0)</f>
        <v>0</v>
      </c>
      <c r="BU1113" s="14">
        <f>VLOOKUP($B1113,[2]Sheet3!$G:$CZ,58,0)</f>
        <v>0</v>
      </c>
      <c r="BV1113" s="14">
        <f>VLOOKUP($B1113,[2]Sheet3!$G:$CZ,59,0)</f>
        <v>0</v>
      </c>
      <c r="BW1113" s="14">
        <f>VLOOKUP($B1113,[2]Sheet3!$G:$CZ,60,0)</f>
        <v>0</v>
      </c>
      <c r="BX1113" s="14">
        <f>VLOOKUP($B1113,[2]Sheet3!$G:$CZ,61,0)</f>
        <v>0</v>
      </c>
      <c r="BY1113" s="14">
        <f>VLOOKUP($B1113,[2]Sheet3!$G:$CZ,62,0)</f>
        <v>0</v>
      </c>
      <c r="BZ1113" s="14">
        <f>VLOOKUP($B1113,[2]Sheet3!$G:$CZ,63,0)</f>
        <v>0</v>
      </c>
      <c r="CA1113" s="14">
        <f>VLOOKUP($B1113,[2]Sheet3!$G:$CZ,64,0)</f>
        <v>0</v>
      </c>
      <c r="CB1113" s="14">
        <f>VLOOKUP($B1113,[2]Sheet3!$G:$CZ,65,0)</f>
        <v>0</v>
      </c>
      <c r="CC1113" s="14">
        <f>VLOOKUP($B1113,[2]Sheet3!$G:$CZ,66,0)</f>
        <v>0</v>
      </c>
      <c r="CD1113" s="14">
        <f>VLOOKUP($B1113,[2]Sheet3!$G:$CZ,67,0)</f>
        <v>0</v>
      </c>
      <c r="CE1113" s="14">
        <f>VLOOKUP($B1113,[2]Sheet3!$G:$CZ,68,0)</f>
        <v>0</v>
      </c>
      <c r="CF1113" s="14">
        <f>VLOOKUP($B1113,[2]Sheet3!$G:$CZ,69,0)</f>
        <v>0</v>
      </c>
      <c r="CG1113" s="14">
        <f>VLOOKUP($B1113,[2]Sheet3!$G:$CZ,70,0)</f>
        <v>0</v>
      </c>
      <c r="CH1113" s="14">
        <f>VLOOKUP($B1113,[2]Sheet3!$G:$CZ,71,0)</f>
        <v>0</v>
      </c>
      <c r="CI1113" s="14">
        <f>VLOOKUP($B1113,[2]Sheet3!$G:$CZ,72,0)</f>
        <v>0</v>
      </c>
      <c r="CJ1113" s="14">
        <f>VLOOKUP($B1113,[2]Sheet3!$G:$CZ,73,0)</f>
        <v>0</v>
      </c>
      <c r="CK1113" s="14">
        <f>VLOOKUP($B1113,[2]Sheet3!$G:$CZ,74,0)</f>
        <v>0</v>
      </c>
      <c r="CL1113" s="14">
        <f>VLOOKUP($B1113,[2]Sheet3!$G:$CZ,75,0)</f>
        <v>0</v>
      </c>
      <c r="CM1113" s="14">
        <f>VLOOKUP($B1113,[2]Sheet3!$G:$CZ,76,0)</f>
        <v>0</v>
      </c>
      <c r="CN1113" s="14">
        <f>VLOOKUP($B1113,[2]Sheet3!$G:$CZ,77,0)</f>
        <v>0</v>
      </c>
      <c r="CO1113" s="14">
        <f>VLOOKUP($B1113,[2]Sheet3!$G:$CZ,78,0)</f>
        <v>0</v>
      </c>
      <c r="CP1113" s="14">
        <f>VLOOKUP($B1113,[2]Sheet3!$G:$CZ,79,0)</f>
        <v>0</v>
      </c>
      <c r="CQ1113" s="14">
        <f>VLOOKUP($B1113,[2]Sheet3!$G:$CZ,80,0)</f>
        <v>0</v>
      </c>
      <c r="CR1113" s="14">
        <f>VLOOKUP($B1113,[2]Sheet3!$G:$CZ,81,0)</f>
        <v>0</v>
      </c>
      <c r="CS1113" s="14">
        <f>VLOOKUP($B1113,[2]Sheet3!$G:$CZ,82,0)</f>
        <v>0</v>
      </c>
      <c r="CT1113" s="14">
        <f>VLOOKUP($B1113,[2]Sheet3!$G:$CZ,83,0)</f>
        <v>0</v>
      </c>
      <c r="CU1113" s="14">
        <f>VLOOKUP($B1113,[2]Sheet3!$G:$CZ,84,0)</f>
        <v>0</v>
      </c>
      <c r="CV1113" s="14">
        <f>VLOOKUP($B1113,[2]Sheet3!$G:$CZ,85,0)</f>
        <v>0</v>
      </c>
      <c r="CW1113" s="14">
        <f>VLOOKUP($B1113,[2]Sheet3!$G:$CZ,86,0)</f>
        <v>0</v>
      </c>
      <c r="CX1113" s="14">
        <f>VLOOKUP($B1113,[2]Sheet3!$G:$CZ,87,0)</f>
        <v>0</v>
      </c>
      <c r="CY1113" s="14">
        <f>VLOOKUP($B1113,[2]Sheet3!$G:$CZ,88,0)</f>
        <v>0</v>
      </c>
      <c r="CZ1113" s="14">
        <f>VLOOKUP($B1113,[2]Sheet3!$G:$CZ,89,0)</f>
        <v>0</v>
      </c>
      <c r="DA1113" s="14">
        <f>VLOOKUP($B1113,[2]Sheet3!$G:$CZ,90,0)</f>
        <v>0</v>
      </c>
      <c r="DB1113" s="14">
        <f>VLOOKUP($B1113,[2]Sheet3!$G:$CZ,91,0)</f>
        <v>0</v>
      </c>
      <c r="DC1113" s="14">
        <f>VLOOKUP($B1113,[2]Sheet3!$G:$CZ,92,0)</f>
        <v>0</v>
      </c>
      <c r="DD1113" s="14">
        <f>VLOOKUP($B1113,[2]Sheet3!$G:$CZ,93,0)</f>
        <v>0</v>
      </c>
      <c r="DE1113" s="14">
        <f>VLOOKUP($B1113,[2]Sheet3!$G:$CZ,94,0)</f>
        <v>0</v>
      </c>
      <c r="DF1113" s="14">
        <f>VLOOKUP($B1113,[2]Sheet3!$G:$CZ,95,0)</f>
        <v>0</v>
      </c>
      <c r="DG1113" s="14">
        <f>VLOOKUP($B1113,[2]Sheet3!$G:$CZ,96,0)</f>
        <v>0</v>
      </c>
      <c r="DH1113" s="14">
        <f>VLOOKUP($B1113,[2]Sheet3!$G:$CZ,97,0)</f>
        <v>0</v>
      </c>
      <c r="DI1113" s="14">
        <f>VLOOKUP($B1113,[2]Sheet3!$G:$CZ,98,0)</f>
        <v>0</v>
      </c>
    </row>
    <row r="1114" spans="1:113" x14ac:dyDescent="0.3">
      <c r="A1114" s="9" t="str">
        <f t="shared" si="53"/>
        <v>S44285</v>
      </c>
      <c r="B1114" s="15" t="s">
        <v>2488</v>
      </c>
      <c r="C1114" s="15" t="s">
        <v>2489</v>
      </c>
      <c r="F1114" s="7" t="s">
        <v>15</v>
      </c>
      <c r="G1114" s="12" t="s">
        <v>4606</v>
      </c>
      <c r="H1114" s="12" t="str">
        <f>VLOOKUP($B1114,[1]Sheet1!$A:$G,5,0)</f>
        <v>jitin.sebastian@redingtongroup.com</v>
      </c>
      <c r="I1114" s="12" t="str">
        <f>VLOOKUP($B1114,[1]Sheet1!$A:$G,7,0)</f>
        <v>vikram.kumar@redingtongroup.com</v>
      </c>
      <c r="J1114" s="12" t="s">
        <v>82</v>
      </c>
      <c r="K1114" s="7"/>
      <c r="L1114" s="7"/>
      <c r="M1114" s="8"/>
      <c r="N1114" s="7" t="str">
        <f t="shared" si="51"/>
        <v>jitin.sebastian@redingtongroup.com; vikram.kumar@redingtongroup.com; nilesh.phirke@redingtongroup.com;christopher.joseph@redingtongroup.com</v>
      </c>
      <c r="O1114" s="7" t="str">
        <f t="shared" si="52"/>
        <v>S44285</v>
      </c>
      <c r="P1114" s="8" t="s">
        <v>5215</v>
      </c>
      <c r="Q1114" s="14">
        <f>VLOOKUP($B1114,[2]Sheet3!$G:$CZ,2,0)</f>
        <v>2400301235</v>
      </c>
      <c r="R1114" s="14">
        <f>VLOOKUP($B1114,[2]Sheet3!$G:$CZ,3,0)</f>
        <v>2400299926</v>
      </c>
      <c r="S1114" s="14">
        <f>VLOOKUP($B1114,[2]Sheet3!$G:$CZ,4,0)</f>
        <v>0</v>
      </c>
      <c r="T1114" s="14">
        <f>VLOOKUP($B1114,[2]Sheet3!$G:$CZ,5,0)</f>
        <v>0</v>
      </c>
      <c r="U1114" s="14">
        <f>VLOOKUP($B1114,[2]Sheet3!$G:$CZ,6,0)</f>
        <v>0</v>
      </c>
      <c r="V1114" s="14">
        <f>VLOOKUP($B1114,[2]Sheet3!$G:$CZ,7,0)</f>
        <v>0</v>
      </c>
      <c r="W1114" s="14">
        <f>VLOOKUP($B1114,[2]Sheet3!$G:$CZ,8,0)</f>
        <v>0</v>
      </c>
      <c r="X1114" s="14">
        <f>VLOOKUP($B1114,[2]Sheet3!$G:$CZ,9,0)</f>
        <v>0</v>
      </c>
      <c r="Y1114" s="14">
        <f>VLOOKUP($B1114,[2]Sheet3!$G:$CZ,10,0)</f>
        <v>0</v>
      </c>
      <c r="Z1114" s="14">
        <f>VLOOKUP($B1114,[2]Sheet3!$G:$CZ,11,0)</f>
        <v>0</v>
      </c>
      <c r="AA1114" s="14">
        <f>VLOOKUP($B1114,[2]Sheet3!$G:$CZ,12,0)</f>
        <v>0</v>
      </c>
      <c r="AB1114" s="14">
        <f>VLOOKUP($B1114,[2]Sheet3!$G:$CZ,13,0)</f>
        <v>0</v>
      </c>
      <c r="AC1114" s="14">
        <f>VLOOKUP($B1114,[2]Sheet3!$G:$CZ,14,0)</f>
        <v>0</v>
      </c>
      <c r="AD1114" s="14">
        <f>VLOOKUP($B1114,[2]Sheet3!$G:$CZ,15,0)</f>
        <v>0</v>
      </c>
      <c r="AE1114" s="14">
        <f>VLOOKUP($B1114,[2]Sheet3!$G:$CZ,16,0)</f>
        <v>0</v>
      </c>
      <c r="AF1114" s="14">
        <f>VLOOKUP($B1114,[2]Sheet3!$G:$CZ,17,0)</f>
        <v>0</v>
      </c>
      <c r="AG1114" s="14">
        <f>VLOOKUP($B1114,[2]Sheet3!$G:$CZ,18,0)</f>
        <v>0</v>
      </c>
      <c r="AH1114" s="14">
        <f>VLOOKUP($B1114,[2]Sheet3!$G:$CZ,19,0)</f>
        <v>0</v>
      </c>
      <c r="AI1114" s="14">
        <f>VLOOKUP($B1114,[2]Sheet3!$G:$CZ,20,0)</f>
        <v>0</v>
      </c>
      <c r="AJ1114" s="14">
        <f>VLOOKUP($B1114,[2]Sheet3!$G:$CZ,21,0)</f>
        <v>0</v>
      </c>
      <c r="AK1114" s="14">
        <f>VLOOKUP($B1114,[2]Sheet3!$G:$CZ,22,0)</f>
        <v>0</v>
      </c>
      <c r="AL1114" s="14">
        <f>VLOOKUP($B1114,[2]Sheet3!$G:$CZ,23,0)</f>
        <v>0</v>
      </c>
      <c r="AM1114" s="14">
        <f>VLOOKUP($B1114,[2]Sheet3!$G:$CZ,24,0)</f>
        <v>0</v>
      </c>
      <c r="AN1114" s="14">
        <f>VLOOKUP($B1114,[2]Sheet3!$G:$CZ,25,0)</f>
        <v>0</v>
      </c>
      <c r="AO1114" s="14">
        <f>VLOOKUP($B1114,[2]Sheet3!$G:$CZ,26,0)</f>
        <v>0</v>
      </c>
      <c r="AP1114" s="14">
        <f>VLOOKUP($B1114,[2]Sheet3!$G:$CZ,27,0)</f>
        <v>0</v>
      </c>
      <c r="AQ1114" s="14">
        <f>VLOOKUP($B1114,[2]Sheet3!$G:$CZ,28,0)</f>
        <v>0</v>
      </c>
      <c r="AR1114" s="14">
        <f>VLOOKUP($B1114,[2]Sheet3!$G:$CZ,29,0)</f>
        <v>0</v>
      </c>
      <c r="AS1114" s="14">
        <f>VLOOKUP($B1114,[2]Sheet3!$G:$CZ,30,0)</f>
        <v>0</v>
      </c>
      <c r="AT1114" s="14">
        <f>VLOOKUP($B1114,[2]Sheet3!$G:$CZ,31,0)</f>
        <v>0</v>
      </c>
      <c r="AU1114" s="14">
        <f>VLOOKUP($B1114,[2]Sheet3!$G:$CZ,32,0)</f>
        <v>0</v>
      </c>
      <c r="AV1114" s="14">
        <f>VLOOKUP($B1114,[2]Sheet3!$G:$CZ,33,0)</f>
        <v>0</v>
      </c>
      <c r="AW1114" s="14">
        <f>VLOOKUP($B1114,[2]Sheet3!$G:$CZ,34,0)</f>
        <v>0</v>
      </c>
      <c r="AX1114" s="14">
        <f>VLOOKUP($B1114,[2]Sheet3!$G:$CZ,35,0)</f>
        <v>0</v>
      </c>
      <c r="AY1114" s="14">
        <f>VLOOKUP($B1114,[2]Sheet3!$G:$CZ,36,0)</f>
        <v>0</v>
      </c>
      <c r="AZ1114" s="14">
        <f>VLOOKUP($B1114,[2]Sheet3!$G:$CZ,37,0)</f>
        <v>0</v>
      </c>
      <c r="BA1114" s="14">
        <f>VLOOKUP($B1114,[2]Sheet3!$G:$CZ,38,0)</f>
        <v>0</v>
      </c>
      <c r="BB1114" s="14">
        <f>VLOOKUP($B1114,[2]Sheet3!$G:$CZ,39,0)</f>
        <v>0</v>
      </c>
      <c r="BC1114" s="14">
        <f>VLOOKUP($B1114,[2]Sheet3!$G:$CZ,40,0)</f>
        <v>0</v>
      </c>
      <c r="BD1114" s="14">
        <f>VLOOKUP($B1114,[2]Sheet3!$G:$CZ,41,0)</f>
        <v>0</v>
      </c>
      <c r="BE1114" s="14">
        <f>VLOOKUP($B1114,[2]Sheet3!$G:$CZ,42,0)</f>
        <v>0</v>
      </c>
      <c r="BF1114" s="14">
        <f>VLOOKUP($B1114,[2]Sheet3!$G:$CZ,43,0)</f>
        <v>0</v>
      </c>
      <c r="BG1114" s="14">
        <f>VLOOKUP($B1114,[2]Sheet3!$G:$CZ,44,0)</f>
        <v>0</v>
      </c>
      <c r="BH1114" s="14">
        <f>VLOOKUP($B1114,[2]Sheet3!$G:$CZ,45,0)</f>
        <v>0</v>
      </c>
      <c r="BI1114" s="14">
        <f>VLOOKUP($B1114,[2]Sheet3!$G:$CZ,46,0)</f>
        <v>0</v>
      </c>
      <c r="BJ1114" s="14">
        <f>VLOOKUP($B1114,[2]Sheet3!$G:$CZ,47,0)</f>
        <v>0</v>
      </c>
      <c r="BK1114" s="14">
        <f>VLOOKUP($B1114,[2]Sheet3!$G:$CZ,48,0)</f>
        <v>0</v>
      </c>
      <c r="BL1114" s="14">
        <f>VLOOKUP($B1114,[2]Sheet3!$G:$CZ,49,0)</f>
        <v>0</v>
      </c>
      <c r="BM1114" s="14">
        <f>VLOOKUP($B1114,[2]Sheet3!$G:$CZ,50,0)</f>
        <v>0</v>
      </c>
      <c r="BN1114" s="14">
        <f>VLOOKUP($B1114,[2]Sheet3!$G:$CZ,51,0)</f>
        <v>0</v>
      </c>
      <c r="BO1114" s="14">
        <f>VLOOKUP($B1114,[2]Sheet3!$G:$CZ,52,0)</f>
        <v>0</v>
      </c>
      <c r="BP1114" s="14">
        <f>VLOOKUP($B1114,[2]Sheet3!$G:$CZ,53,0)</f>
        <v>0</v>
      </c>
      <c r="BQ1114" s="14">
        <f>VLOOKUP($B1114,[2]Sheet3!$G:$CZ,54,0)</f>
        <v>0</v>
      </c>
      <c r="BR1114" s="14">
        <f>VLOOKUP($B1114,[2]Sheet3!$G:$CZ,55,0)</f>
        <v>0</v>
      </c>
      <c r="BS1114" s="14">
        <f>VLOOKUP($B1114,[2]Sheet3!$G:$CZ,56,0)</f>
        <v>0</v>
      </c>
      <c r="BT1114" s="14">
        <f>VLOOKUP($B1114,[2]Sheet3!$G:$CZ,57,0)</f>
        <v>0</v>
      </c>
      <c r="BU1114" s="14">
        <f>VLOOKUP($B1114,[2]Sheet3!$G:$CZ,58,0)</f>
        <v>0</v>
      </c>
      <c r="BV1114" s="14">
        <f>VLOOKUP($B1114,[2]Sheet3!$G:$CZ,59,0)</f>
        <v>0</v>
      </c>
      <c r="BW1114" s="14">
        <f>VLOOKUP($B1114,[2]Sheet3!$G:$CZ,60,0)</f>
        <v>0</v>
      </c>
      <c r="BX1114" s="14">
        <f>VLOOKUP($B1114,[2]Sheet3!$G:$CZ,61,0)</f>
        <v>0</v>
      </c>
      <c r="BY1114" s="14">
        <f>VLOOKUP($B1114,[2]Sheet3!$G:$CZ,62,0)</f>
        <v>0</v>
      </c>
      <c r="BZ1114" s="14">
        <f>VLOOKUP($B1114,[2]Sheet3!$G:$CZ,63,0)</f>
        <v>0</v>
      </c>
      <c r="CA1114" s="14">
        <f>VLOOKUP($B1114,[2]Sheet3!$G:$CZ,64,0)</f>
        <v>0</v>
      </c>
      <c r="CB1114" s="14">
        <f>VLOOKUP($B1114,[2]Sheet3!$G:$CZ,65,0)</f>
        <v>0</v>
      </c>
      <c r="CC1114" s="14">
        <f>VLOOKUP($B1114,[2]Sheet3!$G:$CZ,66,0)</f>
        <v>0</v>
      </c>
      <c r="CD1114" s="14">
        <f>VLOOKUP($B1114,[2]Sheet3!$G:$CZ,67,0)</f>
        <v>0</v>
      </c>
      <c r="CE1114" s="14">
        <f>VLOOKUP($B1114,[2]Sheet3!$G:$CZ,68,0)</f>
        <v>0</v>
      </c>
      <c r="CF1114" s="14">
        <f>VLOOKUP($B1114,[2]Sheet3!$G:$CZ,69,0)</f>
        <v>0</v>
      </c>
      <c r="CG1114" s="14">
        <f>VLOOKUP($B1114,[2]Sheet3!$G:$CZ,70,0)</f>
        <v>0</v>
      </c>
      <c r="CH1114" s="14">
        <f>VLOOKUP($B1114,[2]Sheet3!$G:$CZ,71,0)</f>
        <v>0</v>
      </c>
      <c r="CI1114" s="14">
        <f>VLOOKUP($B1114,[2]Sheet3!$G:$CZ,72,0)</f>
        <v>0</v>
      </c>
      <c r="CJ1114" s="14">
        <f>VLOOKUP($B1114,[2]Sheet3!$G:$CZ,73,0)</f>
        <v>0</v>
      </c>
      <c r="CK1114" s="14">
        <f>VLOOKUP($B1114,[2]Sheet3!$G:$CZ,74,0)</f>
        <v>0</v>
      </c>
      <c r="CL1114" s="14">
        <f>VLOOKUP($B1114,[2]Sheet3!$G:$CZ,75,0)</f>
        <v>0</v>
      </c>
      <c r="CM1114" s="14">
        <f>VLOOKUP($B1114,[2]Sheet3!$G:$CZ,76,0)</f>
        <v>0</v>
      </c>
      <c r="CN1114" s="14">
        <f>VLOOKUP($B1114,[2]Sheet3!$G:$CZ,77,0)</f>
        <v>0</v>
      </c>
      <c r="CO1114" s="14">
        <f>VLOOKUP($B1114,[2]Sheet3!$G:$CZ,78,0)</f>
        <v>0</v>
      </c>
      <c r="CP1114" s="14">
        <f>VLOOKUP($B1114,[2]Sheet3!$G:$CZ,79,0)</f>
        <v>0</v>
      </c>
      <c r="CQ1114" s="14">
        <f>VLOOKUP($B1114,[2]Sheet3!$G:$CZ,80,0)</f>
        <v>0</v>
      </c>
      <c r="CR1114" s="14">
        <f>VLOOKUP($B1114,[2]Sheet3!$G:$CZ,81,0)</f>
        <v>0</v>
      </c>
      <c r="CS1114" s="14">
        <f>VLOOKUP($B1114,[2]Sheet3!$G:$CZ,82,0)</f>
        <v>0</v>
      </c>
      <c r="CT1114" s="14">
        <f>VLOOKUP($B1114,[2]Sheet3!$G:$CZ,83,0)</f>
        <v>0</v>
      </c>
      <c r="CU1114" s="14">
        <f>VLOOKUP($B1114,[2]Sheet3!$G:$CZ,84,0)</f>
        <v>0</v>
      </c>
      <c r="CV1114" s="14">
        <f>VLOOKUP($B1114,[2]Sheet3!$G:$CZ,85,0)</f>
        <v>0</v>
      </c>
      <c r="CW1114" s="14">
        <f>VLOOKUP($B1114,[2]Sheet3!$G:$CZ,86,0)</f>
        <v>0</v>
      </c>
      <c r="CX1114" s="14">
        <f>VLOOKUP($B1114,[2]Sheet3!$G:$CZ,87,0)</f>
        <v>0</v>
      </c>
      <c r="CY1114" s="14">
        <f>VLOOKUP($B1114,[2]Sheet3!$G:$CZ,88,0)</f>
        <v>0</v>
      </c>
      <c r="CZ1114" s="14">
        <f>VLOOKUP($B1114,[2]Sheet3!$G:$CZ,89,0)</f>
        <v>0</v>
      </c>
      <c r="DA1114" s="14">
        <f>VLOOKUP($B1114,[2]Sheet3!$G:$CZ,90,0)</f>
        <v>0</v>
      </c>
      <c r="DB1114" s="14">
        <f>VLOOKUP($B1114,[2]Sheet3!$G:$CZ,91,0)</f>
        <v>0</v>
      </c>
      <c r="DC1114" s="14">
        <f>VLOOKUP($B1114,[2]Sheet3!$G:$CZ,92,0)</f>
        <v>0</v>
      </c>
      <c r="DD1114" s="14">
        <f>VLOOKUP($B1114,[2]Sheet3!$G:$CZ,93,0)</f>
        <v>0</v>
      </c>
      <c r="DE1114" s="14">
        <f>VLOOKUP($B1114,[2]Sheet3!$G:$CZ,94,0)</f>
        <v>0</v>
      </c>
      <c r="DF1114" s="14">
        <f>VLOOKUP($B1114,[2]Sheet3!$G:$CZ,95,0)</f>
        <v>0</v>
      </c>
      <c r="DG1114" s="14">
        <f>VLOOKUP($B1114,[2]Sheet3!$G:$CZ,96,0)</f>
        <v>0</v>
      </c>
      <c r="DH1114" s="14">
        <f>VLOOKUP($B1114,[2]Sheet3!$G:$CZ,97,0)</f>
        <v>0</v>
      </c>
      <c r="DI1114" s="14">
        <f>VLOOKUP($B1114,[2]Sheet3!$G:$CZ,98,0)</f>
        <v>0</v>
      </c>
    </row>
    <row r="1115" spans="1:113" x14ac:dyDescent="0.3">
      <c r="A1115" s="9" t="str">
        <f t="shared" si="53"/>
        <v>S54356</v>
      </c>
      <c r="B1115" s="15" t="s">
        <v>2490</v>
      </c>
      <c r="C1115" s="15" t="s">
        <v>2491</v>
      </c>
      <c r="F1115" s="7" t="s">
        <v>15</v>
      </c>
      <c r="G1115" s="12" t="s">
        <v>4607</v>
      </c>
      <c r="H1115" s="12" t="str">
        <f>VLOOKUP($B1115,[1]Sheet1!$A:$G,5,0)</f>
        <v>prem.kumarmani@redingtongroup.com</v>
      </c>
      <c r="I1115" s="12" t="str">
        <f>VLOOKUP($B1115,[1]Sheet1!$A:$G,7,0)</f>
        <v>yogesh.ganesh@redingtongroup.com</v>
      </c>
      <c r="J1115" s="12" t="s">
        <v>82</v>
      </c>
      <c r="K1115" s="7"/>
      <c r="L1115" s="7"/>
      <c r="M1115" s="8"/>
      <c r="N1115" s="7" t="str">
        <f t="shared" si="51"/>
        <v>prem.kumarmani@redingtongroup.com; yogesh.ganesh@redingtongroup.com; nilesh.phirke@redingtongroup.com;christopher.joseph@redingtongroup.com</v>
      </c>
      <c r="O1115" s="7" t="str">
        <f t="shared" si="52"/>
        <v>S54356</v>
      </c>
      <c r="P1115" s="8" t="s">
        <v>5215</v>
      </c>
      <c r="Q1115" s="14">
        <f>VLOOKUP($B1115,[2]Sheet3!$G:$CZ,2,0)</f>
        <v>2400301063</v>
      </c>
      <c r="R1115" s="14">
        <f>VLOOKUP($B1115,[2]Sheet3!$G:$CZ,3,0)</f>
        <v>0</v>
      </c>
      <c r="S1115" s="14">
        <f>VLOOKUP($B1115,[2]Sheet3!$G:$CZ,4,0)</f>
        <v>0</v>
      </c>
      <c r="T1115" s="14">
        <f>VLOOKUP($B1115,[2]Sheet3!$G:$CZ,5,0)</f>
        <v>0</v>
      </c>
      <c r="U1115" s="14">
        <f>VLOOKUP($B1115,[2]Sheet3!$G:$CZ,6,0)</f>
        <v>0</v>
      </c>
      <c r="V1115" s="14">
        <f>VLOOKUP($B1115,[2]Sheet3!$G:$CZ,7,0)</f>
        <v>0</v>
      </c>
      <c r="W1115" s="14">
        <f>VLOOKUP($B1115,[2]Sheet3!$G:$CZ,8,0)</f>
        <v>0</v>
      </c>
      <c r="X1115" s="14">
        <f>VLOOKUP($B1115,[2]Sheet3!$G:$CZ,9,0)</f>
        <v>0</v>
      </c>
      <c r="Y1115" s="14">
        <f>VLOOKUP($B1115,[2]Sheet3!$G:$CZ,10,0)</f>
        <v>0</v>
      </c>
      <c r="Z1115" s="14">
        <f>VLOOKUP($B1115,[2]Sheet3!$G:$CZ,11,0)</f>
        <v>0</v>
      </c>
      <c r="AA1115" s="14">
        <f>VLOOKUP($B1115,[2]Sheet3!$G:$CZ,12,0)</f>
        <v>0</v>
      </c>
      <c r="AB1115" s="14">
        <f>VLOOKUP($B1115,[2]Sheet3!$G:$CZ,13,0)</f>
        <v>0</v>
      </c>
      <c r="AC1115" s="14">
        <f>VLOOKUP($B1115,[2]Sheet3!$G:$CZ,14,0)</f>
        <v>0</v>
      </c>
      <c r="AD1115" s="14">
        <f>VLOOKUP($B1115,[2]Sheet3!$G:$CZ,15,0)</f>
        <v>0</v>
      </c>
      <c r="AE1115" s="14">
        <f>VLOOKUP($B1115,[2]Sheet3!$G:$CZ,16,0)</f>
        <v>0</v>
      </c>
      <c r="AF1115" s="14">
        <f>VLOOKUP($B1115,[2]Sheet3!$G:$CZ,17,0)</f>
        <v>0</v>
      </c>
      <c r="AG1115" s="14">
        <f>VLOOKUP($B1115,[2]Sheet3!$G:$CZ,18,0)</f>
        <v>0</v>
      </c>
      <c r="AH1115" s="14">
        <f>VLOOKUP($B1115,[2]Sheet3!$G:$CZ,19,0)</f>
        <v>0</v>
      </c>
      <c r="AI1115" s="14">
        <f>VLOOKUP($B1115,[2]Sheet3!$G:$CZ,20,0)</f>
        <v>0</v>
      </c>
      <c r="AJ1115" s="14">
        <f>VLOOKUP($B1115,[2]Sheet3!$G:$CZ,21,0)</f>
        <v>0</v>
      </c>
      <c r="AK1115" s="14">
        <f>VLOOKUP($B1115,[2]Sheet3!$G:$CZ,22,0)</f>
        <v>0</v>
      </c>
      <c r="AL1115" s="14">
        <f>VLOOKUP($B1115,[2]Sheet3!$G:$CZ,23,0)</f>
        <v>0</v>
      </c>
      <c r="AM1115" s="14">
        <f>VLOOKUP($B1115,[2]Sheet3!$G:$CZ,24,0)</f>
        <v>0</v>
      </c>
      <c r="AN1115" s="14">
        <f>VLOOKUP($B1115,[2]Sheet3!$G:$CZ,25,0)</f>
        <v>0</v>
      </c>
      <c r="AO1115" s="14">
        <f>VLOOKUP($B1115,[2]Sheet3!$G:$CZ,26,0)</f>
        <v>0</v>
      </c>
      <c r="AP1115" s="14">
        <f>VLOOKUP($B1115,[2]Sheet3!$G:$CZ,27,0)</f>
        <v>0</v>
      </c>
      <c r="AQ1115" s="14">
        <f>VLOOKUP($B1115,[2]Sheet3!$G:$CZ,28,0)</f>
        <v>0</v>
      </c>
      <c r="AR1115" s="14">
        <f>VLOOKUP($B1115,[2]Sheet3!$G:$CZ,29,0)</f>
        <v>0</v>
      </c>
      <c r="AS1115" s="14">
        <f>VLOOKUP($B1115,[2]Sheet3!$G:$CZ,30,0)</f>
        <v>0</v>
      </c>
      <c r="AT1115" s="14">
        <f>VLOOKUP($B1115,[2]Sheet3!$G:$CZ,31,0)</f>
        <v>0</v>
      </c>
      <c r="AU1115" s="14">
        <f>VLOOKUP($B1115,[2]Sheet3!$G:$CZ,32,0)</f>
        <v>0</v>
      </c>
      <c r="AV1115" s="14">
        <f>VLOOKUP($B1115,[2]Sheet3!$G:$CZ,33,0)</f>
        <v>0</v>
      </c>
      <c r="AW1115" s="14">
        <f>VLOOKUP($B1115,[2]Sheet3!$G:$CZ,34,0)</f>
        <v>0</v>
      </c>
      <c r="AX1115" s="14">
        <f>VLOOKUP($B1115,[2]Sheet3!$G:$CZ,35,0)</f>
        <v>0</v>
      </c>
      <c r="AY1115" s="14">
        <f>VLOOKUP($B1115,[2]Sheet3!$G:$CZ,36,0)</f>
        <v>0</v>
      </c>
      <c r="AZ1115" s="14">
        <f>VLOOKUP($B1115,[2]Sheet3!$G:$CZ,37,0)</f>
        <v>0</v>
      </c>
      <c r="BA1115" s="14">
        <f>VLOOKUP($B1115,[2]Sheet3!$G:$CZ,38,0)</f>
        <v>0</v>
      </c>
      <c r="BB1115" s="14">
        <f>VLOOKUP($B1115,[2]Sheet3!$G:$CZ,39,0)</f>
        <v>0</v>
      </c>
      <c r="BC1115" s="14">
        <f>VLOOKUP($B1115,[2]Sheet3!$G:$CZ,40,0)</f>
        <v>0</v>
      </c>
      <c r="BD1115" s="14">
        <f>VLOOKUP($B1115,[2]Sheet3!$G:$CZ,41,0)</f>
        <v>0</v>
      </c>
      <c r="BE1115" s="14">
        <f>VLOOKUP($B1115,[2]Sheet3!$G:$CZ,42,0)</f>
        <v>0</v>
      </c>
      <c r="BF1115" s="14">
        <f>VLOOKUP($B1115,[2]Sheet3!$G:$CZ,43,0)</f>
        <v>0</v>
      </c>
      <c r="BG1115" s="14">
        <f>VLOOKUP($B1115,[2]Sheet3!$G:$CZ,44,0)</f>
        <v>0</v>
      </c>
      <c r="BH1115" s="14">
        <f>VLOOKUP($B1115,[2]Sheet3!$G:$CZ,45,0)</f>
        <v>0</v>
      </c>
      <c r="BI1115" s="14">
        <f>VLOOKUP($B1115,[2]Sheet3!$G:$CZ,46,0)</f>
        <v>0</v>
      </c>
      <c r="BJ1115" s="14">
        <f>VLOOKUP($B1115,[2]Sheet3!$G:$CZ,47,0)</f>
        <v>0</v>
      </c>
      <c r="BK1115" s="14">
        <f>VLOOKUP($B1115,[2]Sheet3!$G:$CZ,48,0)</f>
        <v>0</v>
      </c>
      <c r="BL1115" s="14">
        <f>VLOOKUP($B1115,[2]Sheet3!$G:$CZ,49,0)</f>
        <v>0</v>
      </c>
      <c r="BM1115" s="14">
        <f>VLOOKUP($B1115,[2]Sheet3!$G:$CZ,50,0)</f>
        <v>0</v>
      </c>
      <c r="BN1115" s="14">
        <f>VLOOKUP($B1115,[2]Sheet3!$G:$CZ,51,0)</f>
        <v>0</v>
      </c>
      <c r="BO1115" s="14">
        <f>VLOOKUP($B1115,[2]Sheet3!$G:$CZ,52,0)</f>
        <v>0</v>
      </c>
      <c r="BP1115" s="14">
        <f>VLOOKUP($B1115,[2]Sheet3!$G:$CZ,53,0)</f>
        <v>0</v>
      </c>
      <c r="BQ1115" s="14">
        <f>VLOOKUP($B1115,[2]Sheet3!$G:$CZ,54,0)</f>
        <v>0</v>
      </c>
      <c r="BR1115" s="14">
        <f>VLOOKUP($B1115,[2]Sheet3!$G:$CZ,55,0)</f>
        <v>0</v>
      </c>
      <c r="BS1115" s="14">
        <f>VLOOKUP($B1115,[2]Sheet3!$G:$CZ,56,0)</f>
        <v>0</v>
      </c>
      <c r="BT1115" s="14">
        <f>VLOOKUP($B1115,[2]Sheet3!$G:$CZ,57,0)</f>
        <v>0</v>
      </c>
      <c r="BU1115" s="14">
        <f>VLOOKUP($B1115,[2]Sheet3!$G:$CZ,58,0)</f>
        <v>0</v>
      </c>
      <c r="BV1115" s="14">
        <f>VLOOKUP($B1115,[2]Sheet3!$G:$CZ,59,0)</f>
        <v>0</v>
      </c>
      <c r="BW1115" s="14">
        <f>VLOOKUP($B1115,[2]Sheet3!$G:$CZ,60,0)</f>
        <v>0</v>
      </c>
      <c r="BX1115" s="14">
        <f>VLOOKUP($B1115,[2]Sheet3!$G:$CZ,61,0)</f>
        <v>0</v>
      </c>
      <c r="BY1115" s="14">
        <f>VLOOKUP($B1115,[2]Sheet3!$G:$CZ,62,0)</f>
        <v>0</v>
      </c>
      <c r="BZ1115" s="14">
        <f>VLOOKUP($B1115,[2]Sheet3!$G:$CZ,63,0)</f>
        <v>0</v>
      </c>
      <c r="CA1115" s="14">
        <f>VLOOKUP($B1115,[2]Sheet3!$G:$CZ,64,0)</f>
        <v>0</v>
      </c>
      <c r="CB1115" s="14">
        <f>VLOOKUP($B1115,[2]Sheet3!$G:$CZ,65,0)</f>
        <v>0</v>
      </c>
      <c r="CC1115" s="14">
        <f>VLOOKUP($B1115,[2]Sheet3!$G:$CZ,66,0)</f>
        <v>0</v>
      </c>
      <c r="CD1115" s="14">
        <f>VLOOKUP($B1115,[2]Sheet3!$G:$CZ,67,0)</f>
        <v>0</v>
      </c>
      <c r="CE1115" s="14">
        <f>VLOOKUP($B1115,[2]Sheet3!$G:$CZ,68,0)</f>
        <v>0</v>
      </c>
      <c r="CF1115" s="14">
        <f>VLOOKUP($B1115,[2]Sheet3!$G:$CZ,69,0)</f>
        <v>0</v>
      </c>
      <c r="CG1115" s="14">
        <f>VLOOKUP($B1115,[2]Sheet3!$G:$CZ,70,0)</f>
        <v>0</v>
      </c>
      <c r="CH1115" s="14">
        <f>VLOOKUP($B1115,[2]Sheet3!$G:$CZ,71,0)</f>
        <v>0</v>
      </c>
      <c r="CI1115" s="14">
        <f>VLOOKUP($B1115,[2]Sheet3!$G:$CZ,72,0)</f>
        <v>0</v>
      </c>
      <c r="CJ1115" s="14">
        <f>VLOOKUP($B1115,[2]Sheet3!$G:$CZ,73,0)</f>
        <v>0</v>
      </c>
      <c r="CK1115" s="14">
        <f>VLOOKUP($B1115,[2]Sheet3!$G:$CZ,74,0)</f>
        <v>0</v>
      </c>
      <c r="CL1115" s="14">
        <f>VLOOKUP($B1115,[2]Sheet3!$G:$CZ,75,0)</f>
        <v>0</v>
      </c>
      <c r="CM1115" s="14">
        <f>VLOOKUP($B1115,[2]Sheet3!$G:$CZ,76,0)</f>
        <v>0</v>
      </c>
      <c r="CN1115" s="14">
        <f>VLOOKUP($B1115,[2]Sheet3!$G:$CZ,77,0)</f>
        <v>0</v>
      </c>
      <c r="CO1115" s="14">
        <f>VLOOKUP($B1115,[2]Sheet3!$G:$CZ,78,0)</f>
        <v>0</v>
      </c>
      <c r="CP1115" s="14">
        <f>VLOOKUP($B1115,[2]Sheet3!$G:$CZ,79,0)</f>
        <v>0</v>
      </c>
      <c r="CQ1115" s="14">
        <f>VLOOKUP($B1115,[2]Sheet3!$G:$CZ,80,0)</f>
        <v>0</v>
      </c>
      <c r="CR1115" s="14">
        <f>VLOOKUP($B1115,[2]Sheet3!$G:$CZ,81,0)</f>
        <v>0</v>
      </c>
      <c r="CS1115" s="14">
        <f>VLOOKUP($B1115,[2]Sheet3!$G:$CZ,82,0)</f>
        <v>0</v>
      </c>
      <c r="CT1115" s="14">
        <f>VLOOKUP($B1115,[2]Sheet3!$G:$CZ,83,0)</f>
        <v>0</v>
      </c>
      <c r="CU1115" s="14">
        <f>VLOOKUP($B1115,[2]Sheet3!$G:$CZ,84,0)</f>
        <v>0</v>
      </c>
      <c r="CV1115" s="14">
        <f>VLOOKUP($B1115,[2]Sheet3!$G:$CZ,85,0)</f>
        <v>0</v>
      </c>
      <c r="CW1115" s="14">
        <f>VLOOKUP($B1115,[2]Sheet3!$G:$CZ,86,0)</f>
        <v>0</v>
      </c>
      <c r="CX1115" s="14">
        <f>VLOOKUP($B1115,[2]Sheet3!$G:$CZ,87,0)</f>
        <v>0</v>
      </c>
      <c r="CY1115" s="14">
        <f>VLOOKUP($B1115,[2]Sheet3!$G:$CZ,88,0)</f>
        <v>0</v>
      </c>
      <c r="CZ1115" s="14">
        <f>VLOOKUP($B1115,[2]Sheet3!$G:$CZ,89,0)</f>
        <v>0</v>
      </c>
      <c r="DA1115" s="14">
        <f>VLOOKUP($B1115,[2]Sheet3!$G:$CZ,90,0)</f>
        <v>0</v>
      </c>
      <c r="DB1115" s="14">
        <f>VLOOKUP($B1115,[2]Sheet3!$G:$CZ,91,0)</f>
        <v>0</v>
      </c>
      <c r="DC1115" s="14">
        <f>VLOOKUP($B1115,[2]Sheet3!$G:$CZ,92,0)</f>
        <v>0</v>
      </c>
      <c r="DD1115" s="14">
        <f>VLOOKUP($B1115,[2]Sheet3!$G:$CZ,93,0)</f>
        <v>0</v>
      </c>
      <c r="DE1115" s="14">
        <f>VLOOKUP($B1115,[2]Sheet3!$G:$CZ,94,0)</f>
        <v>0</v>
      </c>
      <c r="DF1115" s="14">
        <f>VLOOKUP($B1115,[2]Sheet3!$G:$CZ,95,0)</f>
        <v>0</v>
      </c>
      <c r="DG1115" s="14">
        <f>VLOOKUP($B1115,[2]Sheet3!$G:$CZ,96,0)</f>
        <v>0</v>
      </c>
      <c r="DH1115" s="14">
        <f>VLOOKUP($B1115,[2]Sheet3!$G:$CZ,97,0)</f>
        <v>0</v>
      </c>
      <c r="DI1115" s="14">
        <f>VLOOKUP($B1115,[2]Sheet3!$G:$CZ,98,0)</f>
        <v>0</v>
      </c>
    </row>
    <row r="1116" spans="1:113" x14ac:dyDescent="0.3">
      <c r="A1116" s="9" t="str">
        <f t="shared" si="53"/>
        <v>W73034</v>
      </c>
      <c r="B1116" s="15" t="s">
        <v>2492</v>
      </c>
      <c r="C1116" s="15" t="s">
        <v>2493</v>
      </c>
      <c r="F1116" s="7" t="s">
        <v>15</v>
      </c>
      <c r="G1116" s="12" t="s">
        <v>4608</v>
      </c>
      <c r="H1116" s="12" t="str">
        <f>VLOOKUP($B1116,[1]Sheet1!$A:$G,5,0)</f>
        <v>malam.meena@redingtongroup.com</v>
      </c>
      <c r="I1116" s="12" t="str">
        <f>VLOOKUP($B1116,[1]Sheet1!$A:$G,7,0)</f>
        <v>dilip.vishwa@redingtongroup.com</v>
      </c>
      <c r="J1116" s="12" t="s">
        <v>82</v>
      </c>
      <c r="K1116" s="7"/>
      <c r="L1116" s="7"/>
      <c r="M1116" s="8"/>
      <c r="N1116" s="7" t="str">
        <f t="shared" si="51"/>
        <v>malam.meena@redingtongroup.com; dilip.vishwa@redingtongroup.com; nilesh.phirke@redingtongroup.com;christopher.joseph@redingtongroup.com</v>
      </c>
      <c r="O1116" s="7" t="str">
        <f t="shared" si="52"/>
        <v>W73034</v>
      </c>
      <c r="P1116" s="8" t="s">
        <v>5215</v>
      </c>
      <c r="Q1116" s="14">
        <f>VLOOKUP($B1116,[2]Sheet3!$G:$CZ,2,0)</f>
        <v>2400302182</v>
      </c>
      <c r="R1116" s="14">
        <f>VLOOKUP($B1116,[2]Sheet3!$G:$CZ,3,0)</f>
        <v>2400302180</v>
      </c>
      <c r="S1116" s="14">
        <f>VLOOKUP($B1116,[2]Sheet3!$G:$CZ,4,0)</f>
        <v>2400301167</v>
      </c>
      <c r="T1116" s="14">
        <f>VLOOKUP($B1116,[2]Sheet3!$G:$CZ,5,0)</f>
        <v>0</v>
      </c>
      <c r="U1116" s="14">
        <f>VLOOKUP($B1116,[2]Sheet3!$G:$CZ,6,0)</f>
        <v>0</v>
      </c>
      <c r="V1116" s="14">
        <f>VLOOKUP($B1116,[2]Sheet3!$G:$CZ,7,0)</f>
        <v>0</v>
      </c>
      <c r="W1116" s="14">
        <f>VLOOKUP($B1116,[2]Sheet3!$G:$CZ,8,0)</f>
        <v>0</v>
      </c>
      <c r="X1116" s="14">
        <f>VLOOKUP($B1116,[2]Sheet3!$G:$CZ,9,0)</f>
        <v>0</v>
      </c>
      <c r="Y1116" s="14">
        <f>VLOOKUP($B1116,[2]Sheet3!$G:$CZ,10,0)</f>
        <v>0</v>
      </c>
      <c r="Z1116" s="14">
        <f>VLOOKUP($B1116,[2]Sheet3!$G:$CZ,11,0)</f>
        <v>0</v>
      </c>
      <c r="AA1116" s="14">
        <f>VLOOKUP($B1116,[2]Sheet3!$G:$CZ,12,0)</f>
        <v>0</v>
      </c>
      <c r="AB1116" s="14">
        <f>VLOOKUP($B1116,[2]Sheet3!$G:$CZ,13,0)</f>
        <v>0</v>
      </c>
      <c r="AC1116" s="14">
        <f>VLOOKUP($B1116,[2]Sheet3!$G:$CZ,14,0)</f>
        <v>0</v>
      </c>
      <c r="AD1116" s="14">
        <f>VLOOKUP($B1116,[2]Sheet3!$G:$CZ,15,0)</f>
        <v>0</v>
      </c>
      <c r="AE1116" s="14">
        <f>VLOOKUP($B1116,[2]Sheet3!$G:$CZ,16,0)</f>
        <v>0</v>
      </c>
      <c r="AF1116" s="14">
        <f>VLOOKUP($B1116,[2]Sheet3!$G:$CZ,17,0)</f>
        <v>0</v>
      </c>
      <c r="AG1116" s="14">
        <f>VLOOKUP($B1116,[2]Sheet3!$G:$CZ,18,0)</f>
        <v>0</v>
      </c>
      <c r="AH1116" s="14">
        <f>VLOOKUP($B1116,[2]Sheet3!$G:$CZ,19,0)</f>
        <v>0</v>
      </c>
      <c r="AI1116" s="14">
        <f>VLOOKUP($B1116,[2]Sheet3!$G:$CZ,20,0)</f>
        <v>0</v>
      </c>
      <c r="AJ1116" s="14">
        <f>VLOOKUP($B1116,[2]Sheet3!$G:$CZ,21,0)</f>
        <v>0</v>
      </c>
      <c r="AK1116" s="14">
        <f>VLOOKUP($B1116,[2]Sheet3!$G:$CZ,22,0)</f>
        <v>0</v>
      </c>
      <c r="AL1116" s="14">
        <f>VLOOKUP($B1116,[2]Sheet3!$G:$CZ,23,0)</f>
        <v>0</v>
      </c>
      <c r="AM1116" s="14">
        <f>VLOOKUP($B1116,[2]Sheet3!$G:$CZ,24,0)</f>
        <v>0</v>
      </c>
      <c r="AN1116" s="14">
        <f>VLOOKUP($B1116,[2]Sheet3!$G:$CZ,25,0)</f>
        <v>0</v>
      </c>
      <c r="AO1116" s="14">
        <f>VLOOKUP($B1116,[2]Sheet3!$G:$CZ,26,0)</f>
        <v>0</v>
      </c>
      <c r="AP1116" s="14">
        <f>VLOOKUP($B1116,[2]Sheet3!$G:$CZ,27,0)</f>
        <v>0</v>
      </c>
      <c r="AQ1116" s="14">
        <f>VLOOKUP($B1116,[2]Sheet3!$G:$CZ,28,0)</f>
        <v>0</v>
      </c>
      <c r="AR1116" s="14">
        <f>VLOOKUP($B1116,[2]Sheet3!$G:$CZ,29,0)</f>
        <v>0</v>
      </c>
      <c r="AS1116" s="14">
        <f>VLOOKUP($B1116,[2]Sheet3!$G:$CZ,30,0)</f>
        <v>0</v>
      </c>
      <c r="AT1116" s="14">
        <f>VLOOKUP($B1116,[2]Sheet3!$G:$CZ,31,0)</f>
        <v>0</v>
      </c>
      <c r="AU1116" s="14">
        <f>VLOOKUP($B1116,[2]Sheet3!$G:$CZ,32,0)</f>
        <v>0</v>
      </c>
      <c r="AV1116" s="14">
        <f>VLOOKUP($B1116,[2]Sheet3!$G:$CZ,33,0)</f>
        <v>0</v>
      </c>
      <c r="AW1116" s="14">
        <f>VLOOKUP($B1116,[2]Sheet3!$G:$CZ,34,0)</f>
        <v>0</v>
      </c>
      <c r="AX1116" s="14">
        <f>VLOOKUP($B1116,[2]Sheet3!$G:$CZ,35,0)</f>
        <v>0</v>
      </c>
      <c r="AY1116" s="14">
        <f>VLOOKUP($B1116,[2]Sheet3!$G:$CZ,36,0)</f>
        <v>0</v>
      </c>
      <c r="AZ1116" s="14">
        <f>VLOOKUP($B1116,[2]Sheet3!$G:$CZ,37,0)</f>
        <v>0</v>
      </c>
      <c r="BA1116" s="14">
        <f>VLOOKUP($B1116,[2]Sheet3!$G:$CZ,38,0)</f>
        <v>0</v>
      </c>
      <c r="BB1116" s="14">
        <f>VLOOKUP($B1116,[2]Sheet3!$G:$CZ,39,0)</f>
        <v>0</v>
      </c>
      <c r="BC1116" s="14">
        <f>VLOOKUP($B1116,[2]Sheet3!$G:$CZ,40,0)</f>
        <v>0</v>
      </c>
      <c r="BD1116" s="14">
        <f>VLOOKUP($B1116,[2]Sheet3!$G:$CZ,41,0)</f>
        <v>0</v>
      </c>
      <c r="BE1116" s="14">
        <f>VLOOKUP($B1116,[2]Sheet3!$G:$CZ,42,0)</f>
        <v>0</v>
      </c>
      <c r="BF1116" s="14">
        <f>VLOOKUP($B1116,[2]Sheet3!$G:$CZ,43,0)</f>
        <v>0</v>
      </c>
      <c r="BG1116" s="14">
        <f>VLOOKUP($B1116,[2]Sheet3!$G:$CZ,44,0)</f>
        <v>0</v>
      </c>
      <c r="BH1116" s="14">
        <f>VLOOKUP($B1116,[2]Sheet3!$G:$CZ,45,0)</f>
        <v>0</v>
      </c>
      <c r="BI1116" s="14">
        <f>VLOOKUP($B1116,[2]Sheet3!$G:$CZ,46,0)</f>
        <v>0</v>
      </c>
      <c r="BJ1116" s="14">
        <f>VLOOKUP($B1116,[2]Sheet3!$G:$CZ,47,0)</f>
        <v>0</v>
      </c>
      <c r="BK1116" s="14">
        <f>VLOOKUP($B1116,[2]Sheet3!$G:$CZ,48,0)</f>
        <v>0</v>
      </c>
      <c r="BL1116" s="14">
        <f>VLOOKUP($B1116,[2]Sheet3!$G:$CZ,49,0)</f>
        <v>0</v>
      </c>
      <c r="BM1116" s="14">
        <f>VLOOKUP($B1116,[2]Sheet3!$G:$CZ,50,0)</f>
        <v>0</v>
      </c>
      <c r="BN1116" s="14">
        <f>VLOOKUP($B1116,[2]Sheet3!$G:$CZ,51,0)</f>
        <v>0</v>
      </c>
      <c r="BO1116" s="14">
        <f>VLOOKUP($B1116,[2]Sheet3!$G:$CZ,52,0)</f>
        <v>0</v>
      </c>
      <c r="BP1116" s="14">
        <f>VLOOKUP($B1116,[2]Sheet3!$G:$CZ,53,0)</f>
        <v>0</v>
      </c>
      <c r="BQ1116" s="14">
        <f>VLOOKUP($B1116,[2]Sheet3!$G:$CZ,54,0)</f>
        <v>0</v>
      </c>
      <c r="BR1116" s="14">
        <f>VLOOKUP($B1116,[2]Sheet3!$G:$CZ,55,0)</f>
        <v>0</v>
      </c>
      <c r="BS1116" s="14">
        <f>VLOOKUP($B1116,[2]Sheet3!$G:$CZ,56,0)</f>
        <v>0</v>
      </c>
      <c r="BT1116" s="14">
        <f>VLOOKUP($B1116,[2]Sheet3!$G:$CZ,57,0)</f>
        <v>0</v>
      </c>
      <c r="BU1116" s="14">
        <f>VLOOKUP($B1116,[2]Sheet3!$G:$CZ,58,0)</f>
        <v>0</v>
      </c>
      <c r="BV1116" s="14">
        <f>VLOOKUP($B1116,[2]Sheet3!$G:$CZ,59,0)</f>
        <v>0</v>
      </c>
      <c r="BW1116" s="14">
        <f>VLOOKUP($B1116,[2]Sheet3!$G:$CZ,60,0)</f>
        <v>0</v>
      </c>
      <c r="BX1116" s="14">
        <f>VLOOKUP($B1116,[2]Sheet3!$G:$CZ,61,0)</f>
        <v>0</v>
      </c>
      <c r="BY1116" s="14">
        <f>VLOOKUP($B1116,[2]Sheet3!$G:$CZ,62,0)</f>
        <v>0</v>
      </c>
      <c r="BZ1116" s="14">
        <f>VLOOKUP($B1116,[2]Sheet3!$G:$CZ,63,0)</f>
        <v>0</v>
      </c>
      <c r="CA1116" s="14">
        <f>VLOOKUP($B1116,[2]Sheet3!$G:$CZ,64,0)</f>
        <v>0</v>
      </c>
      <c r="CB1116" s="14">
        <f>VLOOKUP($B1116,[2]Sheet3!$G:$CZ,65,0)</f>
        <v>0</v>
      </c>
      <c r="CC1116" s="14">
        <f>VLOOKUP($B1116,[2]Sheet3!$G:$CZ,66,0)</f>
        <v>0</v>
      </c>
      <c r="CD1116" s="14">
        <f>VLOOKUP($B1116,[2]Sheet3!$G:$CZ,67,0)</f>
        <v>0</v>
      </c>
      <c r="CE1116" s="14">
        <f>VLOOKUP($B1116,[2]Sheet3!$G:$CZ,68,0)</f>
        <v>0</v>
      </c>
      <c r="CF1116" s="14">
        <f>VLOOKUP($B1116,[2]Sheet3!$G:$CZ,69,0)</f>
        <v>0</v>
      </c>
      <c r="CG1116" s="14">
        <f>VLOOKUP($B1116,[2]Sheet3!$G:$CZ,70,0)</f>
        <v>0</v>
      </c>
      <c r="CH1116" s="14">
        <f>VLOOKUP($B1116,[2]Sheet3!$G:$CZ,71,0)</f>
        <v>0</v>
      </c>
      <c r="CI1116" s="14">
        <f>VLOOKUP($B1116,[2]Sheet3!$G:$CZ,72,0)</f>
        <v>0</v>
      </c>
      <c r="CJ1116" s="14">
        <f>VLOOKUP($B1116,[2]Sheet3!$G:$CZ,73,0)</f>
        <v>0</v>
      </c>
      <c r="CK1116" s="14">
        <f>VLOOKUP($B1116,[2]Sheet3!$G:$CZ,74,0)</f>
        <v>0</v>
      </c>
      <c r="CL1116" s="14">
        <f>VLOOKUP($B1116,[2]Sheet3!$G:$CZ,75,0)</f>
        <v>0</v>
      </c>
      <c r="CM1116" s="14">
        <f>VLOOKUP($B1116,[2]Sheet3!$G:$CZ,76,0)</f>
        <v>0</v>
      </c>
      <c r="CN1116" s="14">
        <f>VLOOKUP($B1116,[2]Sheet3!$G:$CZ,77,0)</f>
        <v>0</v>
      </c>
      <c r="CO1116" s="14">
        <f>VLOOKUP($B1116,[2]Sheet3!$G:$CZ,78,0)</f>
        <v>0</v>
      </c>
      <c r="CP1116" s="14">
        <f>VLOOKUP($B1116,[2]Sheet3!$G:$CZ,79,0)</f>
        <v>0</v>
      </c>
      <c r="CQ1116" s="14">
        <f>VLOOKUP($B1116,[2]Sheet3!$G:$CZ,80,0)</f>
        <v>0</v>
      </c>
      <c r="CR1116" s="14">
        <f>VLOOKUP($B1116,[2]Sheet3!$G:$CZ,81,0)</f>
        <v>0</v>
      </c>
      <c r="CS1116" s="14">
        <f>VLOOKUP($B1116,[2]Sheet3!$G:$CZ,82,0)</f>
        <v>0</v>
      </c>
      <c r="CT1116" s="14">
        <f>VLOOKUP($B1116,[2]Sheet3!$G:$CZ,83,0)</f>
        <v>0</v>
      </c>
      <c r="CU1116" s="14">
        <f>VLOOKUP($B1116,[2]Sheet3!$G:$CZ,84,0)</f>
        <v>0</v>
      </c>
      <c r="CV1116" s="14">
        <f>VLOOKUP($B1116,[2]Sheet3!$G:$CZ,85,0)</f>
        <v>0</v>
      </c>
      <c r="CW1116" s="14">
        <f>VLOOKUP($B1116,[2]Sheet3!$G:$CZ,86,0)</f>
        <v>0</v>
      </c>
      <c r="CX1116" s="14">
        <f>VLOOKUP($B1116,[2]Sheet3!$G:$CZ,87,0)</f>
        <v>0</v>
      </c>
      <c r="CY1116" s="14">
        <f>VLOOKUP($B1116,[2]Sheet3!$G:$CZ,88,0)</f>
        <v>0</v>
      </c>
      <c r="CZ1116" s="14">
        <f>VLOOKUP($B1116,[2]Sheet3!$G:$CZ,89,0)</f>
        <v>0</v>
      </c>
      <c r="DA1116" s="14">
        <f>VLOOKUP($B1116,[2]Sheet3!$G:$CZ,90,0)</f>
        <v>0</v>
      </c>
      <c r="DB1116" s="14">
        <f>VLOOKUP($B1116,[2]Sheet3!$G:$CZ,91,0)</f>
        <v>0</v>
      </c>
      <c r="DC1116" s="14">
        <f>VLOOKUP($B1116,[2]Sheet3!$G:$CZ,92,0)</f>
        <v>0</v>
      </c>
      <c r="DD1116" s="14">
        <f>VLOOKUP($B1116,[2]Sheet3!$G:$CZ,93,0)</f>
        <v>0</v>
      </c>
      <c r="DE1116" s="14">
        <f>VLOOKUP($B1116,[2]Sheet3!$G:$CZ,94,0)</f>
        <v>0</v>
      </c>
      <c r="DF1116" s="14">
        <f>VLOOKUP($B1116,[2]Sheet3!$G:$CZ,95,0)</f>
        <v>0</v>
      </c>
      <c r="DG1116" s="14">
        <f>VLOOKUP($B1116,[2]Sheet3!$G:$CZ,96,0)</f>
        <v>0</v>
      </c>
      <c r="DH1116" s="14">
        <f>VLOOKUP($B1116,[2]Sheet3!$G:$CZ,97,0)</f>
        <v>0</v>
      </c>
      <c r="DI1116" s="14">
        <f>VLOOKUP($B1116,[2]Sheet3!$G:$CZ,98,0)</f>
        <v>0</v>
      </c>
    </row>
    <row r="1117" spans="1:113" x14ac:dyDescent="0.3">
      <c r="A1117" s="9" t="str">
        <f t="shared" si="53"/>
        <v>NA3155</v>
      </c>
      <c r="B1117" s="15" t="s">
        <v>2494</v>
      </c>
      <c r="C1117" s="15" t="s">
        <v>2495</v>
      </c>
      <c r="F1117" s="7" t="s">
        <v>15</v>
      </c>
      <c r="G1117" s="12" t="s">
        <v>4609</v>
      </c>
      <c r="H1117" s="12" t="str">
        <f>VLOOKUP($B1117,[1]Sheet1!$A:$G,5,0)</f>
        <v>himanshu.anand@redingtongroup.com</v>
      </c>
      <c r="I1117" s="12" t="str">
        <f>VLOOKUP($B1117,[1]Sheet1!$A:$G,7,0)</f>
        <v>jitender.chopra@redingtongroup.com</v>
      </c>
      <c r="J1117" s="12" t="s">
        <v>82</v>
      </c>
      <c r="K1117" s="7"/>
      <c r="L1117" s="7"/>
      <c r="M1117" s="8"/>
      <c r="N1117" s="7" t="str">
        <f t="shared" si="51"/>
        <v>himanshu.anand@redingtongroup.com; jitender.chopra@redingtongroup.com; nilesh.phirke@redingtongroup.com;christopher.joseph@redingtongroup.com</v>
      </c>
      <c r="O1117" s="7" t="str">
        <f t="shared" si="52"/>
        <v>NA3155</v>
      </c>
      <c r="P1117" s="8" t="s">
        <v>5215</v>
      </c>
      <c r="Q1117" s="14">
        <f>VLOOKUP($B1117,[2]Sheet3!$G:$CZ,2,0)</f>
        <v>2400300712</v>
      </c>
      <c r="R1117" s="14">
        <f>VLOOKUP($B1117,[2]Sheet3!$G:$CZ,3,0)</f>
        <v>2400301290</v>
      </c>
      <c r="S1117" s="14">
        <f>VLOOKUP($B1117,[2]Sheet3!$G:$CZ,4,0)</f>
        <v>0</v>
      </c>
      <c r="T1117" s="14">
        <f>VLOOKUP($B1117,[2]Sheet3!$G:$CZ,5,0)</f>
        <v>0</v>
      </c>
      <c r="U1117" s="14">
        <f>VLOOKUP($B1117,[2]Sheet3!$G:$CZ,6,0)</f>
        <v>0</v>
      </c>
      <c r="V1117" s="14">
        <f>VLOOKUP($B1117,[2]Sheet3!$G:$CZ,7,0)</f>
        <v>0</v>
      </c>
      <c r="W1117" s="14">
        <f>VLOOKUP($B1117,[2]Sheet3!$G:$CZ,8,0)</f>
        <v>0</v>
      </c>
      <c r="X1117" s="14">
        <f>VLOOKUP($B1117,[2]Sheet3!$G:$CZ,9,0)</f>
        <v>0</v>
      </c>
      <c r="Y1117" s="14">
        <f>VLOOKUP($B1117,[2]Sheet3!$G:$CZ,10,0)</f>
        <v>0</v>
      </c>
      <c r="Z1117" s="14">
        <f>VLOOKUP($B1117,[2]Sheet3!$G:$CZ,11,0)</f>
        <v>0</v>
      </c>
      <c r="AA1117" s="14">
        <f>VLOOKUP($B1117,[2]Sheet3!$G:$CZ,12,0)</f>
        <v>0</v>
      </c>
      <c r="AB1117" s="14">
        <f>VLOOKUP($B1117,[2]Sheet3!$G:$CZ,13,0)</f>
        <v>0</v>
      </c>
      <c r="AC1117" s="14">
        <f>VLOOKUP($B1117,[2]Sheet3!$G:$CZ,14,0)</f>
        <v>0</v>
      </c>
      <c r="AD1117" s="14">
        <f>VLOOKUP($B1117,[2]Sheet3!$G:$CZ,15,0)</f>
        <v>0</v>
      </c>
      <c r="AE1117" s="14">
        <f>VLOOKUP($B1117,[2]Sheet3!$G:$CZ,16,0)</f>
        <v>0</v>
      </c>
      <c r="AF1117" s="14">
        <f>VLOOKUP($B1117,[2]Sheet3!$G:$CZ,17,0)</f>
        <v>0</v>
      </c>
      <c r="AG1117" s="14">
        <f>VLOOKUP($B1117,[2]Sheet3!$G:$CZ,18,0)</f>
        <v>0</v>
      </c>
      <c r="AH1117" s="14">
        <f>VLOOKUP($B1117,[2]Sheet3!$G:$CZ,19,0)</f>
        <v>0</v>
      </c>
      <c r="AI1117" s="14">
        <f>VLOOKUP($B1117,[2]Sheet3!$G:$CZ,20,0)</f>
        <v>0</v>
      </c>
      <c r="AJ1117" s="14">
        <f>VLOOKUP($B1117,[2]Sheet3!$G:$CZ,21,0)</f>
        <v>0</v>
      </c>
      <c r="AK1117" s="14">
        <f>VLOOKUP($B1117,[2]Sheet3!$G:$CZ,22,0)</f>
        <v>0</v>
      </c>
      <c r="AL1117" s="14">
        <f>VLOOKUP($B1117,[2]Sheet3!$G:$CZ,23,0)</f>
        <v>0</v>
      </c>
      <c r="AM1117" s="14">
        <f>VLOOKUP($B1117,[2]Sheet3!$G:$CZ,24,0)</f>
        <v>0</v>
      </c>
      <c r="AN1117" s="14">
        <f>VLOOKUP($B1117,[2]Sheet3!$G:$CZ,25,0)</f>
        <v>0</v>
      </c>
      <c r="AO1117" s="14">
        <f>VLOOKUP($B1117,[2]Sheet3!$G:$CZ,26,0)</f>
        <v>0</v>
      </c>
      <c r="AP1117" s="14">
        <f>VLOOKUP($B1117,[2]Sheet3!$G:$CZ,27,0)</f>
        <v>0</v>
      </c>
      <c r="AQ1117" s="14">
        <f>VLOOKUP($B1117,[2]Sheet3!$G:$CZ,28,0)</f>
        <v>0</v>
      </c>
      <c r="AR1117" s="14">
        <f>VLOOKUP($B1117,[2]Sheet3!$G:$CZ,29,0)</f>
        <v>0</v>
      </c>
      <c r="AS1117" s="14">
        <f>VLOOKUP($B1117,[2]Sheet3!$G:$CZ,30,0)</f>
        <v>0</v>
      </c>
      <c r="AT1117" s="14">
        <f>VLOOKUP($B1117,[2]Sheet3!$G:$CZ,31,0)</f>
        <v>0</v>
      </c>
      <c r="AU1117" s="14">
        <f>VLOOKUP($B1117,[2]Sheet3!$G:$CZ,32,0)</f>
        <v>0</v>
      </c>
      <c r="AV1117" s="14">
        <f>VLOOKUP($B1117,[2]Sheet3!$G:$CZ,33,0)</f>
        <v>0</v>
      </c>
      <c r="AW1117" s="14">
        <f>VLOOKUP($B1117,[2]Sheet3!$G:$CZ,34,0)</f>
        <v>0</v>
      </c>
      <c r="AX1117" s="14">
        <f>VLOOKUP($B1117,[2]Sheet3!$G:$CZ,35,0)</f>
        <v>0</v>
      </c>
      <c r="AY1117" s="14">
        <f>VLOOKUP($B1117,[2]Sheet3!$G:$CZ,36,0)</f>
        <v>0</v>
      </c>
      <c r="AZ1117" s="14">
        <f>VLOOKUP($B1117,[2]Sheet3!$G:$CZ,37,0)</f>
        <v>0</v>
      </c>
      <c r="BA1117" s="14">
        <f>VLOOKUP($B1117,[2]Sheet3!$G:$CZ,38,0)</f>
        <v>0</v>
      </c>
      <c r="BB1117" s="14">
        <f>VLOOKUP($B1117,[2]Sheet3!$G:$CZ,39,0)</f>
        <v>0</v>
      </c>
      <c r="BC1117" s="14">
        <f>VLOOKUP($B1117,[2]Sheet3!$G:$CZ,40,0)</f>
        <v>0</v>
      </c>
      <c r="BD1117" s="14">
        <f>VLOOKUP($B1117,[2]Sheet3!$G:$CZ,41,0)</f>
        <v>0</v>
      </c>
      <c r="BE1117" s="14">
        <f>VLOOKUP($B1117,[2]Sheet3!$G:$CZ,42,0)</f>
        <v>0</v>
      </c>
      <c r="BF1117" s="14">
        <f>VLOOKUP($B1117,[2]Sheet3!$G:$CZ,43,0)</f>
        <v>0</v>
      </c>
      <c r="BG1117" s="14">
        <f>VLOOKUP($B1117,[2]Sheet3!$G:$CZ,44,0)</f>
        <v>0</v>
      </c>
      <c r="BH1117" s="14">
        <f>VLOOKUP($B1117,[2]Sheet3!$G:$CZ,45,0)</f>
        <v>0</v>
      </c>
      <c r="BI1117" s="14">
        <f>VLOOKUP($B1117,[2]Sheet3!$G:$CZ,46,0)</f>
        <v>0</v>
      </c>
      <c r="BJ1117" s="14">
        <f>VLOOKUP($B1117,[2]Sheet3!$G:$CZ,47,0)</f>
        <v>0</v>
      </c>
      <c r="BK1117" s="14">
        <f>VLOOKUP($B1117,[2]Sheet3!$G:$CZ,48,0)</f>
        <v>0</v>
      </c>
      <c r="BL1117" s="14">
        <f>VLOOKUP($B1117,[2]Sheet3!$G:$CZ,49,0)</f>
        <v>0</v>
      </c>
      <c r="BM1117" s="14">
        <f>VLOOKUP($B1117,[2]Sheet3!$G:$CZ,50,0)</f>
        <v>0</v>
      </c>
      <c r="BN1117" s="14">
        <f>VLOOKUP($B1117,[2]Sheet3!$G:$CZ,51,0)</f>
        <v>0</v>
      </c>
      <c r="BO1117" s="14">
        <f>VLOOKUP($B1117,[2]Sheet3!$G:$CZ,52,0)</f>
        <v>0</v>
      </c>
      <c r="BP1117" s="14">
        <f>VLOOKUP($B1117,[2]Sheet3!$G:$CZ,53,0)</f>
        <v>0</v>
      </c>
      <c r="BQ1117" s="14">
        <f>VLOOKUP($B1117,[2]Sheet3!$G:$CZ,54,0)</f>
        <v>0</v>
      </c>
      <c r="BR1117" s="14">
        <f>VLOOKUP($B1117,[2]Sheet3!$G:$CZ,55,0)</f>
        <v>0</v>
      </c>
      <c r="BS1117" s="14">
        <f>VLOOKUP($B1117,[2]Sheet3!$G:$CZ,56,0)</f>
        <v>0</v>
      </c>
      <c r="BT1117" s="14">
        <f>VLOOKUP($B1117,[2]Sheet3!$G:$CZ,57,0)</f>
        <v>0</v>
      </c>
      <c r="BU1117" s="14">
        <f>VLOOKUP($B1117,[2]Sheet3!$G:$CZ,58,0)</f>
        <v>0</v>
      </c>
      <c r="BV1117" s="14">
        <f>VLOOKUP($B1117,[2]Sheet3!$G:$CZ,59,0)</f>
        <v>0</v>
      </c>
      <c r="BW1117" s="14">
        <f>VLOOKUP($B1117,[2]Sheet3!$G:$CZ,60,0)</f>
        <v>0</v>
      </c>
      <c r="BX1117" s="14">
        <f>VLOOKUP($B1117,[2]Sheet3!$G:$CZ,61,0)</f>
        <v>0</v>
      </c>
      <c r="BY1117" s="14">
        <f>VLOOKUP($B1117,[2]Sheet3!$G:$CZ,62,0)</f>
        <v>0</v>
      </c>
      <c r="BZ1117" s="14">
        <f>VLOOKUP($B1117,[2]Sheet3!$G:$CZ,63,0)</f>
        <v>0</v>
      </c>
      <c r="CA1117" s="14">
        <f>VLOOKUP($B1117,[2]Sheet3!$G:$CZ,64,0)</f>
        <v>0</v>
      </c>
      <c r="CB1117" s="14">
        <f>VLOOKUP($B1117,[2]Sheet3!$G:$CZ,65,0)</f>
        <v>0</v>
      </c>
      <c r="CC1117" s="14">
        <f>VLOOKUP($B1117,[2]Sheet3!$G:$CZ,66,0)</f>
        <v>0</v>
      </c>
      <c r="CD1117" s="14">
        <f>VLOOKUP($B1117,[2]Sheet3!$G:$CZ,67,0)</f>
        <v>0</v>
      </c>
      <c r="CE1117" s="14">
        <f>VLOOKUP($B1117,[2]Sheet3!$G:$CZ,68,0)</f>
        <v>0</v>
      </c>
      <c r="CF1117" s="14">
        <f>VLOOKUP($B1117,[2]Sheet3!$G:$CZ,69,0)</f>
        <v>0</v>
      </c>
      <c r="CG1117" s="14">
        <f>VLOOKUP($B1117,[2]Sheet3!$G:$CZ,70,0)</f>
        <v>0</v>
      </c>
      <c r="CH1117" s="14">
        <f>VLOOKUP($B1117,[2]Sheet3!$G:$CZ,71,0)</f>
        <v>0</v>
      </c>
      <c r="CI1117" s="14">
        <f>VLOOKUP($B1117,[2]Sheet3!$G:$CZ,72,0)</f>
        <v>0</v>
      </c>
      <c r="CJ1117" s="14">
        <f>VLOOKUP($B1117,[2]Sheet3!$G:$CZ,73,0)</f>
        <v>0</v>
      </c>
      <c r="CK1117" s="14">
        <f>VLOOKUP($B1117,[2]Sheet3!$G:$CZ,74,0)</f>
        <v>0</v>
      </c>
      <c r="CL1117" s="14">
        <f>VLOOKUP($B1117,[2]Sheet3!$G:$CZ,75,0)</f>
        <v>0</v>
      </c>
      <c r="CM1117" s="14">
        <f>VLOOKUP($B1117,[2]Sheet3!$G:$CZ,76,0)</f>
        <v>0</v>
      </c>
      <c r="CN1117" s="14">
        <f>VLOOKUP($B1117,[2]Sheet3!$G:$CZ,77,0)</f>
        <v>0</v>
      </c>
      <c r="CO1117" s="14">
        <f>VLOOKUP($B1117,[2]Sheet3!$G:$CZ,78,0)</f>
        <v>0</v>
      </c>
      <c r="CP1117" s="14">
        <f>VLOOKUP($B1117,[2]Sheet3!$G:$CZ,79,0)</f>
        <v>0</v>
      </c>
      <c r="CQ1117" s="14">
        <f>VLOOKUP($B1117,[2]Sheet3!$G:$CZ,80,0)</f>
        <v>0</v>
      </c>
      <c r="CR1117" s="14">
        <f>VLOOKUP($B1117,[2]Sheet3!$G:$CZ,81,0)</f>
        <v>0</v>
      </c>
      <c r="CS1117" s="14">
        <f>VLOOKUP($B1117,[2]Sheet3!$G:$CZ,82,0)</f>
        <v>0</v>
      </c>
      <c r="CT1117" s="14">
        <f>VLOOKUP($B1117,[2]Sheet3!$G:$CZ,83,0)</f>
        <v>0</v>
      </c>
      <c r="CU1117" s="14">
        <f>VLOOKUP($B1117,[2]Sheet3!$G:$CZ,84,0)</f>
        <v>0</v>
      </c>
      <c r="CV1117" s="14">
        <f>VLOOKUP($B1117,[2]Sheet3!$G:$CZ,85,0)</f>
        <v>0</v>
      </c>
      <c r="CW1117" s="14">
        <f>VLOOKUP($B1117,[2]Sheet3!$G:$CZ,86,0)</f>
        <v>0</v>
      </c>
      <c r="CX1117" s="14">
        <f>VLOOKUP($B1117,[2]Sheet3!$G:$CZ,87,0)</f>
        <v>0</v>
      </c>
      <c r="CY1117" s="14">
        <f>VLOOKUP($B1117,[2]Sheet3!$G:$CZ,88,0)</f>
        <v>0</v>
      </c>
      <c r="CZ1117" s="14">
        <f>VLOOKUP($B1117,[2]Sheet3!$G:$CZ,89,0)</f>
        <v>0</v>
      </c>
      <c r="DA1117" s="14">
        <f>VLOOKUP($B1117,[2]Sheet3!$G:$CZ,90,0)</f>
        <v>0</v>
      </c>
      <c r="DB1117" s="14">
        <f>VLOOKUP($B1117,[2]Sheet3!$G:$CZ,91,0)</f>
        <v>0</v>
      </c>
      <c r="DC1117" s="14">
        <f>VLOOKUP($B1117,[2]Sheet3!$G:$CZ,92,0)</f>
        <v>0</v>
      </c>
      <c r="DD1117" s="14">
        <f>VLOOKUP($B1117,[2]Sheet3!$G:$CZ,93,0)</f>
        <v>0</v>
      </c>
      <c r="DE1117" s="14">
        <f>VLOOKUP($B1117,[2]Sheet3!$G:$CZ,94,0)</f>
        <v>0</v>
      </c>
      <c r="DF1117" s="14">
        <f>VLOOKUP($B1117,[2]Sheet3!$G:$CZ,95,0)</f>
        <v>0</v>
      </c>
      <c r="DG1117" s="14">
        <f>VLOOKUP($B1117,[2]Sheet3!$G:$CZ,96,0)</f>
        <v>0</v>
      </c>
      <c r="DH1117" s="14">
        <f>VLOOKUP($B1117,[2]Sheet3!$G:$CZ,97,0)</f>
        <v>0</v>
      </c>
      <c r="DI1117" s="14">
        <f>VLOOKUP($B1117,[2]Sheet3!$G:$CZ,98,0)</f>
        <v>0</v>
      </c>
    </row>
    <row r="1118" spans="1:113" x14ac:dyDescent="0.3">
      <c r="A1118" s="9" t="str">
        <f t="shared" si="53"/>
        <v>S2R100</v>
      </c>
      <c r="B1118" s="15" t="s">
        <v>2496</v>
      </c>
      <c r="C1118" s="15" t="s">
        <v>2497</v>
      </c>
      <c r="F1118" s="7" t="s">
        <v>15</v>
      </c>
      <c r="G1118" s="12" t="s">
        <v>4610</v>
      </c>
      <c r="H1118" s="12" t="str">
        <f>VLOOKUP($B1118,[1]Sheet1!$A:$G,5,0)</f>
        <v>kamal.punjabi@redingtongroup.com</v>
      </c>
      <c r="I1118" s="12" t="str">
        <f>VLOOKUP($B1118,[1]Sheet1!$A:$G,7,0)</f>
        <v>vikram.kumar@redingtongroup.com</v>
      </c>
      <c r="J1118" s="12" t="s">
        <v>82</v>
      </c>
      <c r="K1118" s="7"/>
      <c r="L1118" s="7"/>
      <c r="M1118" s="8"/>
      <c r="N1118" s="7" t="str">
        <f t="shared" si="51"/>
        <v>kamal.punjabi@redingtongroup.com; vikram.kumar@redingtongroup.com; nilesh.phirke@redingtongroup.com;christopher.joseph@redingtongroup.com</v>
      </c>
      <c r="O1118" s="7" t="str">
        <f t="shared" si="52"/>
        <v>S2R100</v>
      </c>
      <c r="P1118" s="8" t="s">
        <v>5215</v>
      </c>
      <c r="Q1118" s="14">
        <f>VLOOKUP($B1118,[2]Sheet3!$G:$CZ,2,0)</f>
        <v>2400304675</v>
      </c>
      <c r="R1118" s="14">
        <f>VLOOKUP($B1118,[2]Sheet3!$G:$CZ,3,0)</f>
        <v>0</v>
      </c>
      <c r="S1118" s="14">
        <f>VLOOKUP($B1118,[2]Sheet3!$G:$CZ,4,0)</f>
        <v>0</v>
      </c>
      <c r="T1118" s="14">
        <f>VLOOKUP($B1118,[2]Sheet3!$G:$CZ,5,0)</f>
        <v>0</v>
      </c>
      <c r="U1118" s="14">
        <f>VLOOKUP($B1118,[2]Sheet3!$G:$CZ,6,0)</f>
        <v>0</v>
      </c>
      <c r="V1118" s="14">
        <f>VLOOKUP($B1118,[2]Sheet3!$G:$CZ,7,0)</f>
        <v>0</v>
      </c>
      <c r="W1118" s="14">
        <f>VLOOKUP($B1118,[2]Sheet3!$G:$CZ,8,0)</f>
        <v>0</v>
      </c>
      <c r="X1118" s="14">
        <f>VLOOKUP($B1118,[2]Sheet3!$G:$CZ,9,0)</f>
        <v>0</v>
      </c>
      <c r="Y1118" s="14">
        <f>VLOOKUP($B1118,[2]Sheet3!$G:$CZ,10,0)</f>
        <v>0</v>
      </c>
      <c r="Z1118" s="14">
        <f>VLOOKUP($B1118,[2]Sheet3!$G:$CZ,11,0)</f>
        <v>0</v>
      </c>
      <c r="AA1118" s="14">
        <f>VLOOKUP($B1118,[2]Sheet3!$G:$CZ,12,0)</f>
        <v>0</v>
      </c>
      <c r="AB1118" s="14">
        <f>VLOOKUP($B1118,[2]Sheet3!$G:$CZ,13,0)</f>
        <v>0</v>
      </c>
      <c r="AC1118" s="14">
        <f>VLOOKUP($B1118,[2]Sheet3!$G:$CZ,14,0)</f>
        <v>0</v>
      </c>
      <c r="AD1118" s="14">
        <f>VLOOKUP($B1118,[2]Sheet3!$G:$CZ,15,0)</f>
        <v>0</v>
      </c>
      <c r="AE1118" s="14">
        <f>VLOOKUP($B1118,[2]Sheet3!$G:$CZ,16,0)</f>
        <v>0</v>
      </c>
      <c r="AF1118" s="14">
        <f>VLOOKUP($B1118,[2]Sheet3!$G:$CZ,17,0)</f>
        <v>0</v>
      </c>
      <c r="AG1118" s="14">
        <f>VLOOKUP($B1118,[2]Sheet3!$G:$CZ,18,0)</f>
        <v>0</v>
      </c>
      <c r="AH1118" s="14">
        <f>VLOOKUP($B1118,[2]Sheet3!$G:$CZ,19,0)</f>
        <v>0</v>
      </c>
      <c r="AI1118" s="14">
        <f>VLOOKUP($B1118,[2]Sheet3!$G:$CZ,20,0)</f>
        <v>0</v>
      </c>
      <c r="AJ1118" s="14">
        <f>VLOOKUP($B1118,[2]Sheet3!$G:$CZ,21,0)</f>
        <v>0</v>
      </c>
      <c r="AK1118" s="14">
        <f>VLOOKUP($B1118,[2]Sheet3!$G:$CZ,22,0)</f>
        <v>0</v>
      </c>
      <c r="AL1118" s="14">
        <f>VLOOKUP($B1118,[2]Sheet3!$G:$CZ,23,0)</f>
        <v>0</v>
      </c>
      <c r="AM1118" s="14">
        <f>VLOOKUP($B1118,[2]Sheet3!$G:$CZ,24,0)</f>
        <v>0</v>
      </c>
      <c r="AN1118" s="14">
        <f>VLOOKUP($B1118,[2]Sheet3!$G:$CZ,25,0)</f>
        <v>0</v>
      </c>
      <c r="AO1118" s="14">
        <f>VLOOKUP($B1118,[2]Sheet3!$G:$CZ,26,0)</f>
        <v>0</v>
      </c>
      <c r="AP1118" s="14">
        <f>VLOOKUP($B1118,[2]Sheet3!$G:$CZ,27,0)</f>
        <v>0</v>
      </c>
      <c r="AQ1118" s="14">
        <f>VLOOKUP($B1118,[2]Sheet3!$G:$CZ,28,0)</f>
        <v>0</v>
      </c>
      <c r="AR1118" s="14">
        <f>VLOOKUP($B1118,[2]Sheet3!$G:$CZ,29,0)</f>
        <v>0</v>
      </c>
      <c r="AS1118" s="14">
        <f>VLOOKUP($B1118,[2]Sheet3!$G:$CZ,30,0)</f>
        <v>0</v>
      </c>
      <c r="AT1118" s="14">
        <f>VLOOKUP($B1118,[2]Sheet3!$G:$CZ,31,0)</f>
        <v>0</v>
      </c>
      <c r="AU1118" s="14">
        <f>VLOOKUP($B1118,[2]Sheet3!$G:$CZ,32,0)</f>
        <v>0</v>
      </c>
      <c r="AV1118" s="14">
        <f>VLOOKUP($B1118,[2]Sheet3!$G:$CZ,33,0)</f>
        <v>0</v>
      </c>
      <c r="AW1118" s="14">
        <f>VLOOKUP($B1118,[2]Sheet3!$G:$CZ,34,0)</f>
        <v>0</v>
      </c>
      <c r="AX1118" s="14">
        <f>VLOOKUP($B1118,[2]Sheet3!$G:$CZ,35,0)</f>
        <v>0</v>
      </c>
      <c r="AY1118" s="14">
        <f>VLOOKUP($B1118,[2]Sheet3!$G:$CZ,36,0)</f>
        <v>0</v>
      </c>
      <c r="AZ1118" s="14">
        <f>VLOOKUP($B1118,[2]Sheet3!$G:$CZ,37,0)</f>
        <v>0</v>
      </c>
      <c r="BA1118" s="14">
        <f>VLOOKUP($B1118,[2]Sheet3!$G:$CZ,38,0)</f>
        <v>0</v>
      </c>
      <c r="BB1118" s="14">
        <f>VLOOKUP($B1118,[2]Sheet3!$G:$CZ,39,0)</f>
        <v>0</v>
      </c>
      <c r="BC1118" s="14">
        <f>VLOOKUP($B1118,[2]Sheet3!$G:$CZ,40,0)</f>
        <v>0</v>
      </c>
      <c r="BD1118" s="14">
        <f>VLOOKUP($B1118,[2]Sheet3!$G:$CZ,41,0)</f>
        <v>0</v>
      </c>
      <c r="BE1118" s="14">
        <f>VLOOKUP($B1118,[2]Sheet3!$G:$CZ,42,0)</f>
        <v>0</v>
      </c>
      <c r="BF1118" s="14">
        <f>VLOOKUP($B1118,[2]Sheet3!$G:$CZ,43,0)</f>
        <v>0</v>
      </c>
      <c r="BG1118" s="14">
        <f>VLOOKUP($B1118,[2]Sheet3!$G:$CZ,44,0)</f>
        <v>0</v>
      </c>
      <c r="BH1118" s="14">
        <f>VLOOKUP($B1118,[2]Sheet3!$G:$CZ,45,0)</f>
        <v>0</v>
      </c>
      <c r="BI1118" s="14">
        <f>VLOOKUP($B1118,[2]Sheet3!$G:$CZ,46,0)</f>
        <v>0</v>
      </c>
      <c r="BJ1118" s="14">
        <f>VLOOKUP($B1118,[2]Sheet3!$G:$CZ,47,0)</f>
        <v>0</v>
      </c>
      <c r="BK1118" s="14">
        <f>VLOOKUP($B1118,[2]Sheet3!$G:$CZ,48,0)</f>
        <v>0</v>
      </c>
      <c r="BL1118" s="14">
        <f>VLOOKUP($B1118,[2]Sheet3!$G:$CZ,49,0)</f>
        <v>0</v>
      </c>
      <c r="BM1118" s="14">
        <f>VLOOKUP($B1118,[2]Sheet3!$G:$CZ,50,0)</f>
        <v>0</v>
      </c>
      <c r="BN1118" s="14">
        <f>VLOOKUP($B1118,[2]Sheet3!$G:$CZ,51,0)</f>
        <v>0</v>
      </c>
      <c r="BO1118" s="14">
        <f>VLOOKUP($B1118,[2]Sheet3!$G:$CZ,52,0)</f>
        <v>0</v>
      </c>
      <c r="BP1118" s="14">
        <f>VLOOKUP($B1118,[2]Sheet3!$G:$CZ,53,0)</f>
        <v>0</v>
      </c>
      <c r="BQ1118" s="14">
        <f>VLOOKUP($B1118,[2]Sheet3!$G:$CZ,54,0)</f>
        <v>0</v>
      </c>
      <c r="BR1118" s="14">
        <f>VLOOKUP($B1118,[2]Sheet3!$G:$CZ,55,0)</f>
        <v>0</v>
      </c>
      <c r="BS1118" s="14">
        <f>VLOOKUP($B1118,[2]Sheet3!$G:$CZ,56,0)</f>
        <v>0</v>
      </c>
      <c r="BT1118" s="14">
        <f>VLOOKUP($B1118,[2]Sheet3!$G:$CZ,57,0)</f>
        <v>0</v>
      </c>
      <c r="BU1118" s="14">
        <f>VLOOKUP($B1118,[2]Sheet3!$G:$CZ,58,0)</f>
        <v>0</v>
      </c>
      <c r="BV1118" s="14">
        <f>VLOOKUP($B1118,[2]Sheet3!$G:$CZ,59,0)</f>
        <v>0</v>
      </c>
      <c r="BW1118" s="14">
        <f>VLOOKUP($B1118,[2]Sheet3!$G:$CZ,60,0)</f>
        <v>0</v>
      </c>
      <c r="BX1118" s="14">
        <f>VLOOKUP($B1118,[2]Sheet3!$G:$CZ,61,0)</f>
        <v>0</v>
      </c>
      <c r="BY1118" s="14">
        <f>VLOOKUP($B1118,[2]Sheet3!$G:$CZ,62,0)</f>
        <v>0</v>
      </c>
      <c r="BZ1118" s="14">
        <f>VLOOKUP($B1118,[2]Sheet3!$G:$CZ,63,0)</f>
        <v>0</v>
      </c>
      <c r="CA1118" s="14">
        <f>VLOOKUP($B1118,[2]Sheet3!$G:$CZ,64,0)</f>
        <v>0</v>
      </c>
      <c r="CB1118" s="14">
        <f>VLOOKUP($B1118,[2]Sheet3!$G:$CZ,65,0)</f>
        <v>0</v>
      </c>
      <c r="CC1118" s="14">
        <f>VLOOKUP($B1118,[2]Sheet3!$G:$CZ,66,0)</f>
        <v>0</v>
      </c>
      <c r="CD1118" s="14">
        <f>VLOOKUP($B1118,[2]Sheet3!$G:$CZ,67,0)</f>
        <v>0</v>
      </c>
      <c r="CE1118" s="14">
        <f>VLOOKUP($B1118,[2]Sheet3!$G:$CZ,68,0)</f>
        <v>0</v>
      </c>
      <c r="CF1118" s="14">
        <f>VLOOKUP($B1118,[2]Sheet3!$G:$CZ,69,0)</f>
        <v>0</v>
      </c>
      <c r="CG1118" s="14">
        <f>VLOOKUP($B1118,[2]Sheet3!$G:$CZ,70,0)</f>
        <v>0</v>
      </c>
      <c r="CH1118" s="14">
        <f>VLOOKUP($B1118,[2]Sheet3!$G:$CZ,71,0)</f>
        <v>0</v>
      </c>
      <c r="CI1118" s="14">
        <f>VLOOKUP($B1118,[2]Sheet3!$G:$CZ,72,0)</f>
        <v>0</v>
      </c>
      <c r="CJ1118" s="14">
        <f>VLOOKUP($B1118,[2]Sheet3!$G:$CZ,73,0)</f>
        <v>0</v>
      </c>
      <c r="CK1118" s="14">
        <f>VLOOKUP($B1118,[2]Sheet3!$G:$CZ,74,0)</f>
        <v>0</v>
      </c>
      <c r="CL1118" s="14">
        <f>VLOOKUP($B1118,[2]Sheet3!$G:$CZ,75,0)</f>
        <v>0</v>
      </c>
      <c r="CM1118" s="14">
        <f>VLOOKUP($B1118,[2]Sheet3!$G:$CZ,76,0)</f>
        <v>0</v>
      </c>
      <c r="CN1118" s="14">
        <f>VLOOKUP($B1118,[2]Sheet3!$G:$CZ,77,0)</f>
        <v>0</v>
      </c>
      <c r="CO1118" s="14">
        <f>VLOOKUP($B1118,[2]Sheet3!$G:$CZ,78,0)</f>
        <v>0</v>
      </c>
      <c r="CP1118" s="14">
        <f>VLOOKUP($B1118,[2]Sheet3!$G:$CZ,79,0)</f>
        <v>0</v>
      </c>
      <c r="CQ1118" s="14">
        <f>VLOOKUP($B1118,[2]Sheet3!$G:$CZ,80,0)</f>
        <v>0</v>
      </c>
      <c r="CR1118" s="14">
        <f>VLOOKUP($B1118,[2]Sheet3!$G:$CZ,81,0)</f>
        <v>0</v>
      </c>
      <c r="CS1118" s="14">
        <f>VLOOKUP($B1118,[2]Sheet3!$G:$CZ,82,0)</f>
        <v>0</v>
      </c>
      <c r="CT1118" s="14">
        <f>VLOOKUP($B1118,[2]Sheet3!$G:$CZ,83,0)</f>
        <v>0</v>
      </c>
      <c r="CU1118" s="14">
        <f>VLOOKUP($B1118,[2]Sheet3!$G:$CZ,84,0)</f>
        <v>0</v>
      </c>
      <c r="CV1118" s="14">
        <f>VLOOKUP($B1118,[2]Sheet3!$G:$CZ,85,0)</f>
        <v>0</v>
      </c>
      <c r="CW1118" s="14">
        <f>VLOOKUP($B1118,[2]Sheet3!$G:$CZ,86,0)</f>
        <v>0</v>
      </c>
      <c r="CX1118" s="14">
        <f>VLOOKUP($B1118,[2]Sheet3!$G:$CZ,87,0)</f>
        <v>0</v>
      </c>
      <c r="CY1118" s="14">
        <f>VLOOKUP($B1118,[2]Sheet3!$G:$CZ,88,0)</f>
        <v>0</v>
      </c>
      <c r="CZ1118" s="14">
        <f>VLOOKUP($B1118,[2]Sheet3!$G:$CZ,89,0)</f>
        <v>0</v>
      </c>
      <c r="DA1118" s="14">
        <f>VLOOKUP($B1118,[2]Sheet3!$G:$CZ,90,0)</f>
        <v>0</v>
      </c>
      <c r="DB1118" s="14">
        <f>VLOOKUP($B1118,[2]Sheet3!$G:$CZ,91,0)</f>
        <v>0</v>
      </c>
      <c r="DC1118" s="14">
        <f>VLOOKUP($B1118,[2]Sheet3!$G:$CZ,92,0)</f>
        <v>0</v>
      </c>
      <c r="DD1118" s="14">
        <f>VLOOKUP($B1118,[2]Sheet3!$G:$CZ,93,0)</f>
        <v>0</v>
      </c>
      <c r="DE1118" s="14">
        <f>VLOOKUP($B1118,[2]Sheet3!$G:$CZ,94,0)</f>
        <v>0</v>
      </c>
      <c r="DF1118" s="14">
        <f>VLOOKUP($B1118,[2]Sheet3!$G:$CZ,95,0)</f>
        <v>0</v>
      </c>
      <c r="DG1118" s="14">
        <f>VLOOKUP($B1118,[2]Sheet3!$G:$CZ,96,0)</f>
        <v>0</v>
      </c>
      <c r="DH1118" s="14">
        <f>VLOOKUP($B1118,[2]Sheet3!$G:$CZ,97,0)</f>
        <v>0</v>
      </c>
      <c r="DI1118" s="14">
        <f>VLOOKUP($B1118,[2]Sheet3!$G:$CZ,98,0)</f>
        <v>0</v>
      </c>
    </row>
    <row r="1119" spans="1:113" x14ac:dyDescent="0.3">
      <c r="A1119" s="9" t="str">
        <f t="shared" si="53"/>
        <v>S26192</v>
      </c>
      <c r="B1119" s="15" t="s">
        <v>2498</v>
      </c>
      <c r="C1119" s="15" t="s">
        <v>2499</v>
      </c>
      <c r="F1119" s="7" t="s">
        <v>15</v>
      </c>
      <c r="G1119" s="12" t="s">
        <v>4611</v>
      </c>
      <c r="H1119" s="12" t="str">
        <f>VLOOKUP($B1119,[1]Sheet1!$A:$G,5,0)</f>
        <v>kamal.punjabi@redingtongroup.com</v>
      </c>
      <c r="I1119" s="12" t="str">
        <f>VLOOKUP($B1119,[1]Sheet1!$A:$G,7,0)</f>
        <v>vikram.kumar@redingtongroup.com</v>
      </c>
      <c r="J1119" s="12" t="s">
        <v>82</v>
      </c>
      <c r="K1119" s="7"/>
      <c r="L1119" s="7"/>
      <c r="M1119" s="8"/>
      <c r="N1119" s="7" t="str">
        <f t="shared" si="51"/>
        <v>kamal.punjabi@redingtongroup.com; vikram.kumar@redingtongroup.com; nilesh.phirke@redingtongroup.com;christopher.joseph@redingtongroup.com</v>
      </c>
      <c r="O1119" s="7" t="str">
        <f t="shared" si="52"/>
        <v>S26192</v>
      </c>
      <c r="P1119" s="8" t="s">
        <v>5215</v>
      </c>
      <c r="Q1119" s="14">
        <f>VLOOKUP($B1119,[2]Sheet3!$G:$CZ,2,0)</f>
        <v>2400305174</v>
      </c>
      <c r="R1119" s="14">
        <f>VLOOKUP($B1119,[2]Sheet3!$G:$CZ,3,0)</f>
        <v>0</v>
      </c>
      <c r="S1119" s="14">
        <f>VLOOKUP($B1119,[2]Sheet3!$G:$CZ,4,0)</f>
        <v>0</v>
      </c>
      <c r="T1119" s="14">
        <f>VLOOKUP($B1119,[2]Sheet3!$G:$CZ,5,0)</f>
        <v>0</v>
      </c>
      <c r="U1119" s="14">
        <f>VLOOKUP($B1119,[2]Sheet3!$G:$CZ,6,0)</f>
        <v>0</v>
      </c>
      <c r="V1119" s="14">
        <f>VLOOKUP($B1119,[2]Sheet3!$G:$CZ,7,0)</f>
        <v>0</v>
      </c>
      <c r="W1119" s="14">
        <f>VLOOKUP($B1119,[2]Sheet3!$G:$CZ,8,0)</f>
        <v>0</v>
      </c>
      <c r="X1119" s="14">
        <f>VLOOKUP($B1119,[2]Sheet3!$G:$CZ,9,0)</f>
        <v>0</v>
      </c>
      <c r="Y1119" s="14">
        <f>VLOOKUP($B1119,[2]Sheet3!$G:$CZ,10,0)</f>
        <v>0</v>
      </c>
      <c r="Z1119" s="14">
        <f>VLOOKUP($B1119,[2]Sheet3!$G:$CZ,11,0)</f>
        <v>0</v>
      </c>
      <c r="AA1119" s="14">
        <f>VLOOKUP($B1119,[2]Sheet3!$G:$CZ,12,0)</f>
        <v>0</v>
      </c>
      <c r="AB1119" s="14">
        <f>VLOOKUP($B1119,[2]Sheet3!$G:$CZ,13,0)</f>
        <v>0</v>
      </c>
      <c r="AC1119" s="14">
        <f>VLOOKUP($B1119,[2]Sheet3!$G:$CZ,14,0)</f>
        <v>0</v>
      </c>
      <c r="AD1119" s="14">
        <f>VLOOKUP($B1119,[2]Sheet3!$G:$CZ,15,0)</f>
        <v>0</v>
      </c>
      <c r="AE1119" s="14">
        <f>VLOOKUP($B1119,[2]Sheet3!$G:$CZ,16,0)</f>
        <v>0</v>
      </c>
      <c r="AF1119" s="14">
        <f>VLOOKUP($B1119,[2]Sheet3!$G:$CZ,17,0)</f>
        <v>0</v>
      </c>
      <c r="AG1119" s="14">
        <f>VLOOKUP($B1119,[2]Sheet3!$G:$CZ,18,0)</f>
        <v>0</v>
      </c>
      <c r="AH1119" s="14">
        <f>VLOOKUP($B1119,[2]Sheet3!$G:$CZ,19,0)</f>
        <v>0</v>
      </c>
      <c r="AI1119" s="14">
        <f>VLOOKUP($B1119,[2]Sheet3!$G:$CZ,20,0)</f>
        <v>0</v>
      </c>
      <c r="AJ1119" s="14">
        <f>VLOOKUP($B1119,[2]Sheet3!$G:$CZ,21,0)</f>
        <v>0</v>
      </c>
      <c r="AK1119" s="14">
        <f>VLOOKUP($B1119,[2]Sheet3!$G:$CZ,22,0)</f>
        <v>0</v>
      </c>
      <c r="AL1119" s="14">
        <f>VLOOKUP($B1119,[2]Sheet3!$G:$CZ,23,0)</f>
        <v>0</v>
      </c>
      <c r="AM1119" s="14">
        <f>VLOOKUP($B1119,[2]Sheet3!$G:$CZ,24,0)</f>
        <v>0</v>
      </c>
      <c r="AN1119" s="14">
        <f>VLOOKUP($B1119,[2]Sheet3!$G:$CZ,25,0)</f>
        <v>0</v>
      </c>
      <c r="AO1119" s="14">
        <f>VLOOKUP($B1119,[2]Sheet3!$G:$CZ,26,0)</f>
        <v>0</v>
      </c>
      <c r="AP1119" s="14">
        <f>VLOOKUP($B1119,[2]Sheet3!$G:$CZ,27,0)</f>
        <v>0</v>
      </c>
      <c r="AQ1119" s="14">
        <f>VLOOKUP($B1119,[2]Sheet3!$G:$CZ,28,0)</f>
        <v>0</v>
      </c>
      <c r="AR1119" s="14">
        <f>VLOOKUP($B1119,[2]Sheet3!$G:$CZ,29,0)</f>
        <v>0</v>
      </c>
      <c r="AS1119" s="14">
        <f>VLOOKUP($B1119,[2]Sheet3!$G:$CZ,30,0)</f>
        <v>0</v>
      </c>
      <c r="AT1119" s="14">
        <f>VLOOKUP($B1119,[2]Sheet3!$G:$CZ,31,0)</f>
        <v>0</v>
      </c>
      <c r="AU1119" s="14">
        <f>VLOOKUP($B1119,[2]Sheet3!$G:$CZ,32,0)</f>
        <v>0</v>
      </c>
      <c r="AV1119" s="14">
        <f>VLOOKUP($B1119,[2]Sheet3!$G:$CZ,33,0)</f>
        <v>0</v>
      </c>
      <c r="AW1119" s="14">
        <f>VLOOKUP($B1119,[2]Sheet3!$G:$CZ,34,0)</f>
        <v>0</v>
      </c>
      <c r="AX1119" s="14">
        <f>VLOOKUP($B1119,[2]Sheet3!$G:$CZ,35,0)</f>
        <v>0</v>
      </c>
      <c r="AY1119" s="14">
        <f>VLOOKUP($B1119,[2]Sheet3!$G:$CZ,36,0)</f>
        <v>0</v>
      </c>
      <c r="AZ1119" s="14">
        <f>VLOOKUP($B1119,[2]Sheet3!$G:$CZ,37,0)</f>
        <v>0</v>
      </c>
      <c r="BA1119" s="14">
        <f>VLOOKUP($B1119,[2]Sheet3!$G:$CZ,38,0)</f>
        <v>0</v>
      </c>
      <c r="BB1119" s="14">
        <f>VLOOKUP($B1119,[2]Sheet3!$G:$CZ,39,0)</f>
        <v>0</v>
      </c>
      <c r="BC1119" s="14">
        <f>VLOOKUP($B1119,[2]Sheet3!$G:$CZ,40,0)</f>
        <v>0</v>
      </c>
      <c r="BD1119" s="14">
        <f>VLOOKUP($B1119,[2]Sheet3!$G:$CZ,41,0)</f>
        <v>0</v>
      </c>
      <c r="BE1119" s="14">
        <f>VLOOKUP($B1119,[2]Sheet3!$G:$CZ,42,0)</f>
        <v>0</v>
      </c>
      <c r="BF1119" s="14">
        <f>VLOOKUP($B1119,[2]Sheet3!$G:$CZ,43,0)</f>
        <v>0</v>
      </c>
      <c r="BG1119" s="14">
        <f>VLOOKUP($B1119,[2]Sheet3!$G:$CZ,44,0)</f>
        <v>0</v>
      </c>
      <c r="BH1119" s="14">
        <f>VLOOKUP($B1119,[2]Sheet3!$G:$CZ,45,0)</f>
        <v>0</v>
      </c>
      <c r="BI1119" s="14">
        <f>VLOOKUP($B1119,[2]Sheet3!$G:$CZ,46,0)</f>
        <v>0</v>
      </c>
      <c r="BJ1119" s="14">
        <f>VLOOKUP($B1119,[2]Sheet3!$G:$CZ,47,0)</f>
        <v>0</v>
      </c>
      <c r="BK1119" s="14">
        <f>VLOOKUP($B1119,[2]Sheet3!$G:$CZ,48,0)</f>
        <v>0</v>
      </c>
      <c r="BL1119" s="14">
        <f>VLOOKUP($B1119,[2]Sheet3!$G:$CZ,49,0)</f>
        <v>0</v>
      </c>
      <c r="BM1119" s="14">
        <f>VLOOKUP($B1119,[2]Sheet3!$G:$CZ,50,0)</f>
        <v>0</v>
      </c>
      <c r="BN1119" s="14">
        <f>VLOOKUP($B1119,[2]Sheet3!$G:$CZ,51,0)</f>
        <v>0</v>
      </c>
      <c r="BO1119" s="14">
        <f>VLOOKUP($B1119,[2]Sheet3!$G:$CZ,52,0)</f>
        <v>0</v>
      </c>
      <c r="BP1119" s="14">
        <f>VLOOKUP($B1119,[2]Sheet3!$G:$CZ,53,0)</f>
        <v>0</v>
      </c>
      <c r="BQ1119" s="14">
        <f>VLOOKUP($B1119,[2]Sheet3!$G:$CZ,54,0)</f>
        <v>0</v>
      </c>
      <c r="BR1119" s="14">
        <f>VLOOKUP($B1119,[2]Sheet3!$G:$CZ,55,0)</f>
        <v>0</v>
      </c>
      <c r="BS1119" s="14">
        <f>VLOOKUP($B1119,[2]Sheet3!$G:$CZ,56,0)</f>
        <v>0</v>
      </c>
      <c r="BT1119" s="14">
        <f>VLOOKUP($B1119,[2]Sheet3!$G:$CZ,57,0)</f>
        <v>0</v>
      </c>
      <c r="BU1119" s="14">
        <f>VLOOKUP($B1119,[2]Sheet3!$G:$CZ,58,0)</f>
        <v>0</v>
      </c>
      <c r="BV1119" s="14">
        <f>VLOOKUP($B1119,[2]Sheet3!$G:$CZ,59,0)</f>
        <v>0</v>
      </c>
      <c r="BW1119" s="14">
        <f>VLOOKUP($B1119,[2]Sheet3!$G:$CZ,60,0)</f>
        <v>0</v>
      </c>
      <c r="BX1119" s="14">
        <f>VLOOKUP($B1119,[2]Sheet3!$G:$CZ,61,0)</f>
        <v>0</v>
      </c>
      <c r="BY1119" s="14">
        <f>VLOOKUP($B1119,[2]Sheet3!$G:$CZ,62,0)</f>
        <v>0</v>
      </c>
      <c r="BZ1119" s="14">
        <f>VLOOKUP($B1119,[2]Sheet3!$G:$CZ,63,0)</f>
        <v>0</v>
      </c>
      <c r="CA1119" s="14">
        <f>VLOOKUP($B1119,[2]Sheet3!$G:$CZ,64,0)</f>
        <v>0</v>
      </c>
      <c r="CB1119" s="14">
        <f>VLOOKUP($B1119,[2]Sheet3!$G:$CZ,65,0)</f>
        <v>0</v>
      </c>
      <c r="CC1119" s="14">
        <f>VLOOKUP($B1119,[2]Sheet3!$G:$CZ,66,0)</f>
        <v>0</v>
      </c>
      <c r="CD1119" s="14">
        <f>VLOOKUP($B1119,[2]Sheet3!$G:$CZ,67,0)</f>
        <v>0</v>
      </c>
      <c r="CE1119" s="14">
        <f>VLOOKUP($B1119,[2]Sheet3!$G:$CZ,68,0)</f>
        <v>0</v>
      </c>
      <c r="CF1119" s="14">
        <f>VLOOKUP($B1119,[2]Sheet3!$G:$CZ,69,0)</f>
        <v>0</v>
      </c>
      <c r="CG1119" s="14">
        <f>VLOOKUP($B1119,[2]Sheet3!$G:$CZ,70,0)</f>
        <v>0</v>
      </c>
      <c r="CH1119" s="14">
        <f>VLOOKUP($B1119,[2]Sheet3!$G:$CZ,71,0)</f>
        <v>0</v>
      </c>
      <c r="CI1119" s="14">
        <f>VLOOKUP($B1119,[2]Sheet3!$G:$CZ,72,0)</f>
        <v>0</v>
      </c>
      <c r="CJ1119" s="14">
        <f>VLOOKUP($B1119,[2]Sheet3!$G:$CZ,73,0)</f>
        <v>0</v>
      </c>
      <c r="CK1119" s="14">
        <f>VLOOKUP($B1119,[2]Sheet3!$G:$CZ,74,0)</f>
        <v>0</v>
      </c>
      <c r="CL1119" s="14">
        <f>VLOOKUP($B1119,[2]Sheet3!$G:$CZ,75,0)</f>
        <v>0</v>
      </c>
      <c r="CM1119" s="14">
        <f>VLOOKUP($B1119,[2]Sheet3!$G:$CZ,76,0)</f>
        <v>0</v>
      </c>
      <c r="CN1119" s="14">
        <f>VLOOKUP($B1119,[2]Sheet3!$G:$CZ,77,0)</f>
        <v>0</v>
      </c>
      <c r="CO1119" s="14">
        <f>VLOOKUP($B1119,[2]Sheet3!$G:$CZ,78,0)</f>
        <v>0</v>
      </c>
      <c r="CP1119" s="14">
        <f>VLOOKUP($B1119,[2]Sheet3!$G:$CZ,79,0)</f>
        <v>0</v>
      </c>
      <c r="CQ1119" s="14">
        <f>VLOOKUP($B1119,[2]Sheet3!$G:$CZ,80,0)</f>
        <v>0</v>
      </c>
      <c r="CR1119" s="14">
        <f>VLOOKUP($B1119,[2]Sheet3!$G:$CZ,81,0)</f>
        <v>0</v>
      </c>
      <c r="CS1119" s="14">
        <f>VLOOKUP($B1119,[2]Sheet3!$G:$CZ,82,0)</f>
        <v>0</v>
      </c>
      <c r="CT1119" s="14">
        <f>VLOOKUP($B1119,[2]Sheet3!$G:$CZ,83,0)</f>
        <v>0</v>
      </c>
      <c r="CU1119" s="14">
        <f>VLOOKUP($B1119,[2]Sheet3!$G:$CZ,84,0)</f>
        <v>0</v>
      </c>
      <c r="CV1119" s="14">
        <f>VLOOKUP($B1119,[2]Sheet3!$G:$CZ,85,0)</f>
        <v>0</v>
      </c>
      <c r="CW1119" s="14">
        <f>VLOOKUP($B1119,[2]Sheet3!$G:$CZ,86,0)</f>
        <v>0</v>
      </c>
      <c r="CX1119" s="14">
        <f>VLOOKUP($B1119,[2]Sheet3!$G:$CZ,87,0)</f>
        <v>0</v>
      </c>
      <c r="CY1119" s="14">
        <f>VLOOKUP($B1119,[2]Sheet3!$G:$CZ,88,0)</f>
        <v>0</v>
      </c>
      <c r="CZ1119" s="14">
        <f>VLOOKUP($B1119,[2]Sheet3!$G:$CZ,89,0)</f>
        <v>0</v>
      </c>
      <c r="DA1119" s="14">
        <f>VLOOKUP($B1119,[2]Sheet3!$G:$CZ,90,0)</f>
        <v>0</v>
      </c>
      <c r="DB1119" s="14">
        <f>VLOOKUP($B1119,[2]Sheet3!$G:$CZ,91,0)</f>
        <v>0</v>
      </c>
      <c r="DC1119" s="14">
        <f>VLOOKUP($B1119,[2]Sheet3!$G:$CZ,92,0)</f>
        <v>0</v>
      </c>
      <c r="DD1119" s="14">
        <f>VLOOKUP($B1119,[2]Sheet3!$G:$CZ,93,0)</f>
        <v>0</v>
      </c>
      <c r="DE1119" s="14">
        <f>VLOOKUP($B1119,[2]Sheet3!$G:$CZ,94,0)</f>
        <v>0</v>
      </c>
      <c r="DF1119" s="14">
        <f>VLOOKUP($B1119,[2]Sheet3!$G:$CZ,95,0)</f>
        <v>0</v>
      </c>
      <c r="DG1119" s="14">
        <f>VLOOKUP($B1119,[2]Sheet3!$G:$CZ,96,0)</f>
        <v>0</v>
      </c>
      <c r="DH1119" s="14">
        <f>VLOOKUP($B1119,[2]Sheet3!$G:$CZ,97,0)</f>
        <v>0</v>
      </c>
      <c r="DI1119" s="14">
        <f>VLOOKUP($B1119,[2]Sheet3!$G:$CZ,98,0)</f>
        <v>0</v>
      </c>
    </row>
    <row r="1120" spans="1:113" x14ac:dyDescent="0.3">
      <c r="A1120" s="9" t="str">
        <f t="shared" si="53"/>
        <v>E53237</v>
      </c>
      <c r="B1120" s="15" t="s">
        <v>2500</v>
      </c>
      <c r="C1120" s="15" t="s">
        <v>2501</v>
      </c>
      <c r="F1120" s="7" t="s">
        <v>15</v>
      </c>
      <c r="G1120" s="12" t="s">
        <v>4612</v>
      </c>
      <c r="H1120" s="12" t="str">
        <f>VLOOKUP($B1120,[1]Sheet1!$A:$G,5,0)</f>
        <v>faiyaz.khan@redingtongroup.com</v>
      </c>
      <c r="I1120" s="12" t="str">
        <f>VLOOKUP($B1120,[1]Sheet1!$A:$G,7,0)</f>
        <v>jaswinder.singh@redingtongroup.com</v>
      </c>
      <c r="J1120" s="12" t="s">
        <v>82</v>
      </c>
      <c r="K1120" s="7"/>
      <c r="L1120" s="7"/>
      <c r="M1120" s="8"/>
      <c r="N1120" s="7" t="str">
        <f t="shared" si="51"/>
        <v>faiyaz.khan@redingtongroup.com; jaswinder.singh@redingtongroup.com; nilesh.phirke@redingtongroup.com;christopher.joseph@redingtongroup.com</v>
      </c>
      <c r="O1120" s="7" t="str">
        <f t="shared" si="52"/>
        <v>E53237</v>
      </c>
      <c r="P1120" s="8" t="s">
        <v>5215</v>
      </c>
      <c r="Q1120" s="14">
        <f>VLOOKUP($B1120,[2]Sheet3!$G:$CZ,2,0)</f>
        <v>2400308209</v>
      </c>
      <c r="R1120" s="14">
        <f>VLOOKUP($B1120,[2]Sheet3!$G:$CZ,3,0)</f>
        <v>2400308902</v>
      </c>
      <c r="S1120" s="14">
        <f>VLOOKUP($B1120,[2]Sheet3!$G:$CZ,4,0)</f>
        <v>2400308472</v>
      </c>
      <c r="T1120" s="14">
        <f>VLOOKUP($B1120,[2]Sheet3!$G:$CZ,5,0)</f>
        <v>0</v>
      </c>
      <c r="U1120" s="14">
        <f>VLOOKUP($B1120,[2]Sheet3!$G:$CZ,6,0)</f>
        <v>0</v>
      </c>
      <c r="V1120" s="14">
        <f>VLOOKUP($B1120,[2]Sheet3!$G:$CZ,7,0)</f>
        <v>0</v>
      </c>
      <c r="W1120" s="14">
        <f>VLOOKUP($B1120,[2]Sheet3!$G:$CZ,8,0)</f>
        <v>0</v>
      </c>
      <c r="X1120" s="14">
        <f>VLOOKUP($B1120,[2]Sheet3!$G:$CZ,9,0)</f>
        <v>0</v>
      </c>
      <c r="Y1120" s="14">
        <f>VLOOKUP($B1120,[2]Sheet3!$G:$CZ,10,0)</f>
        <v>0</v>
      </c>
      <c r="Z1120" s="14">
        <f>VLOOKUP($B1120,[2]Sheet3!$G:$CZ,11,0)</f>
        <v>0</v>
      </c>
      <c r="AA1120" s="14">
        <f>VLOOKUP($B1120,[2]Sheet3!$G:$CZ,12,0)</f>
        <v>0</v>
      </c>
      <c r="AB1120" s="14">
        <f>VLOOKUP($B1120,[2]Sheet3!$G:$CZ,13,0)</f>
        <v>0</v>
      </c>
      <c r="AC1120" s="14">
        <f>VLOOKUP($B1120,[2]Sheet3!$G:$CZ,14,0)</f>
        <v>0</v>
      </c>
      <c r="AD1120" s="14">
        <f>VLOOKUP($B1120,[2]Sheet3!$G:$CZ,15,0)</f>
        <v>0</v>
      </c>
      <c r="AE1120" s="14">
        <f>VLOOKUP($B1120,[2]Sheet3!$G:$CZ,16,0)</f>
        <v>0</v>
      </c>
      <c r="AF1120" s="14">
        <f>VLOOKUP($B1120,[2]Sheet3!$G:$CZ,17,0)</f>
        <v>0</v>
      </c>
      <c r="AG1120" s="14">
        <f>VLOOKUP($B1120,[2]Sheet3!$G:$CZ,18,0)</f>
        <v>0</v>
      </c>
      <c r="AH1120" s="14">
        <f>VLOOKUP($B1120,[2]Sheet3!$G:$CZ,19,0)</f>
        <v>0</v>
      </c>
      <c r="AI1120" s="14">
        <f>VLOOKUP($B1120,[2]Sheet3!$G:$CZ,20,0)</f>
        <v>0</v>
      </c>
      <c r="AJ1120" s="14">
        <f>VLOOKUP($B1120,[2]Sheet3!$G:$CZ,21,0)</f>
        <v>0</v>
      </c>
      <c r="AK1120" s="14">
        <f>VLOOKUP($B1120,[2]Sheet3!$G:$CZ,22,0)</f>
        <v>0</v>
      </c>
      <c r="AL1120" s="14">
        <f>VLOOKUP($B1120,[2]Sheet3!$G:$CZ,23,0)</f>
        <v>0</v>
      </c>
      <c r="AM1120" s="14">
        <f>VLOOKUP($B1120,[2]Sheet3!$G:$CZ,24,0)</f>
        <v>0</v>
      </c>
      <c r="AN1120" s="14">
        <f>VLOOKUP($B1120,[2]Sheet3!$G:$CZ,25,0)</f>
        <v>0</v>
      </c>
      <c r="AO1120" s="14">
        <f>VLOOKUP($B1120,[2]Sheet3!$G:$CZ,26,0)</f>
        <v>0</v>
      </c>
      <c r="AP1120" s="14">
        <f>VLOOKUP($B1120,[2]Sheet3!$G:$CZ,27,0)</f>
        <v>0</v>
      </c>
      <c r="AQ1120" s="14">
        <f>VLOOKUP($B1120,[2]Sheet3!$G:$CZ,28,0)</f>
        <v>0</v>
      </c>
      <c r="AR1120" s="14">
        <f>VLOOKUP($B1120,[2]Sheet3!$G:$CZ,29,0)</f>
        <v>0</v>
      </c>
      <c r="AS1120" s="14">
        <f>VLOOKUP($B1120,[2]Sheet3!$G:$CZ,30,0)</f>
        <v>0</v>
      </c>
      <c r="AT1120" s="14">
        <f>VLOOKUP($B1120,[2]Sheet3!$G:$CZ,31,0)</f>
        <v>0</v>
      </c>
      <c r="AU1120" s="14">
        <f>VLOOKUP($B1120,[2]Sheet3!$G:$CZ,32,0)</f>
        <v>0</v>
      </c>
      <c r="AV1120" s="14">
        <f>VLOOKUP($B1120,[2]Sheet3!$G:$CZ,33,0)</f>
        <v>0</v>
      </c>
      <c r="AW1120" s="14">
        <f>VLOOKUP($B1120,[2]Sheet3!$G:$CZ,34,0)</f>
        <v>0</v>
      </c>
      <c r="AX1120" s="14">
        <f>VLOOKUP($B1120,[2]Sheet3!$G:$CZ,35,0)</f>
        <v>0</v>
      </c>
      <c r="AY1120" s="14">
        <f>VLOOKUP($B1120,[2]Sheet3!$G:$CZ,36,0)</f>
        <v>0</v>
      </c>
      <c r="AZ1120" s="14">
        <f>VLOOKUP($B1120,[2]Sheet3!$G:$CZ,37,0)</f>
        <v>0</v>
      </c>
      <c r="BA1120" s="14">
        <f>VLOOKUP($B1120,[2]Sheet3!$G:$CZ,38,0)</f>
        <v>0</v>
      </c>
      <c r="BB1120" s="14">
        <f>VLOOKUP($B1120,[2]Sheet3!$G:$CZ,39,0)</f>
        <v>0</v>
      </c>
      <c r="BC1120" s="14">
        <f>VLOOKUP($B1120,[2]Sheet3!$G:$CZ,40,0)</f>
        <v>0</v>
      </c>
      <c r="BD1120" s="14">
        <f>VLOOKUP($B1120,[2]Sheet3!$G:$CZ,41,0)</f>
        <v>0</v>
      </c>
      <c r="BE1120" s="14">
        <f>VLOOKUP($B1120,[2]Sheet3!$G:$CZ,42,0)</f>
        <v>0</v>
      </c>
      <c r="BF1120" s="14">
        <f>VLOOKUP($B1120,[2]Sheet3!$G:$CZ,43,0)</f>
        <v>0</v>
      </c>
      <c r="BG1120" s="14">
        <f>VLOOKUP($B1120,[2]Sheet3!$G:$CZ,44,0)</f>
        <v>0</v>
      </c>
      <c r="BH1120" s="14">
        <f>VLOOKUP($B1120,[2]Sheet3!$G:$CZ,45,0)</f>
        <v>0</v>
      </c>
      <c r="BI1120" s="14">
        <f>VLOOKUP($B1120,[2]Sheet3!$G:$CZ,46,0)</f>
        <v>0</v>
      </c>
      <c r="BJ1120" s="14">
        <f>VLOOKUP($B1120,[2]Sheet3!$G:$CZ,47,0)</f>
        <v>0</v>
      </c>
      <c r="BK1120" s="14">
        <f>VLOOKUP($B1120,[2]Sheet3!$G:$CZ,48,0)</f>
        <v>0</v>
      </c>
      <c r="BL1120" s="14">
        <f>VLOOKUP($B1120,[2]Sheet3!$G:$CZ,49,0)</f>
        <v>0</v>
      </c>
      <c r="BM1120" s="14">
        <f>VLOOKUP($B1120,[2]Sheet3!$G:$CZ,50,0)</f>
        <v>0</v>
      </c>
      <c r="BN1120" s="14">
        <f>VLOOKUP($B1120,[2]Sheet3!$G:$CZ,51,0)</f>
        <v>0</v>
      </c>
      <c r="BO1120" s="14">
        <f>VLOOKUP($B1120,[2]Sheet3!$G:$CZ,52,0)</f>
        <v>0</v>
      </c>
      <c r="BP1120" s="14">
        <f>VLOOKUP($B1120,[2]Sheet3!$G:$CZ,53,0)</f>
        <v>0</v>
      </c>
      <c r="BQ1120" s="14">
        <f>VLOOKUP($B1120,[2]Sheet3!$G:$CZ,54,0)</f>
        <v>0</v>
      </c>
      <c r="BR1120" s="14">
        <f>VLOOKUP($B1120,[2]Sheet3!$G:$CZ,55,0)</f>
        <v>0</v>
      </c>
      <c r="BS1120" s="14">
        <f>VLOOKUP($B1120,[2]Sheet3!$G:$CZ,56,0)</f>
        <v>0</v>
      </c>
      <c r="BT1120" s="14">
        <f>VLOOKUP($B1120,[2]Sheet3!$G:$CZ,57,0)</f>
        <v>0</v>
      </c>
      <c r="BU1120" s="14">
        <f>VLOOKUP($B1120,[2]Sheet3!$G:$CZ,58,0)</f>
        <v>0</v>
      </c>
      <c r="BV1120" s="14">
        <f>VLOOKUP($B1120,[2]Sheet3!$G:$CZ,59,0)</f>
        <v>0</v>
      </c>
      <c r="BW1120" s="14">
        <f>VLOOKUP($B1120,[2]Sheet3!$G:$CZ,60,0)</f>
        <v>0</v>
      </c>
      <c r="BX1120" s="14">
        <f>VLOOKUP($B1120,[2]Sheet3!$G:$CZ,61,0)</f>
        <v>0</v>
      </c>
      <c r="BY1120" s="14">
        <f>VLOOKUP($B1120,[2]Sheet3!$G:$CZ,62,0)</f>
        <v>0</v>
      </c>
      <c r="BZ1120" s="14">
        <f>VLOOKUP($B1120,[2]Sheet3!$G:$CZ,63,0)</f>
        <v>0</v>
      </c>
      <c r="CA1120" s="14">
        <f>VLOOKUP($B1120,[2]Sheet3!$G:$CZ,64,0)</f>
        <v>0</v>
      </c>
      <c r="CB1120" s="14">
        <f>VLOOKUP($B1120,[2]Sheet3!$G:$CZ,65,0)</f>
        <v>0</v>
      </c>
      <c r="CC1120" s="14">
        <f>VLOOKUP($B1120,[2]Sheet3!$G:$CZ,66,0)</f>
        <v>0</v>
      </c>
      <c r="CD1120" s="14">
        <f>VLOOKUP($B1120,[2]Sheet3!$G:$CZ,67,0)</f>
        <v>0</v>
      </c>
      <c r="CE1120" s="14">
        <f>VLOOKUP($B1120,[2]Sheet3!$G:$CZ,68,0)</f>
        <v>0</v>
      </c>
      <c r="CF1120" s="14">
        <f>VLOOKUP($B1120,[2]Sheet3!$G:$CZ,69,0)</f>
        <v>0</v>
      </c>
      <c r="CG1120" s="14">
        <f>VLOOKUP($B1120,[2]Sheet3!$G:$CZ,70,0)</f>
        <v>0</v>
      </c>
      <c r="CH1120" s="14">
        <f>VLOOKUP($B1120,[2]Sheet3!$G:$CZ,71,0)</f>
        <v>0</v>
      </c>
      <c r="CI1120" s="14">
        <f>VLOOKUP($B1120,[2]Sheet3!$G:$CZ,72,0)</f>
        <v>0</v>
      </c>
      <c r="CJ1120" s="14">
        <f>VLOOKUP($B1120,[2]Sheet3!$G:$CZ,73,0)</f>
        <v>0</v>
      </c>
      <c r="CK1120" s="14">
        <f>VLOOKUP($B1120,[2]Sheet3!$G:$CZ,74,0)</f>
        <v>0</v>
      </c>
      <c r="CL1120" s="14">
        <f>VLOOKUP($B1120,[2]Sheet3!$G:$CZ,75,0)</f>
        <v>0</v>
      </c>
      <c r="CM1120" s="14">
        <f>VLOOKUP($B1120,[2]Sheet3!$G:$CZ,76,0)</f>
        <v>0</v>
      </c>
      <c r="CN1120" s="14">
        <f>VLOOKUP($B1120,[2]Sheet3!$G:$CZ,77,0)</f>
        <v>0</v>
      </c>
      <c r="CO1120" s="14">
        <f>VLOOKUP($B1120,[2]Sheet3!$G:$CZ,78,0)</f>
        <v>0</v>
      </c>
      <c r="CP1120" s="14">
        <f>VLOOKUP($B1120,[2]Sheet3!$G:$CZ,79,0)</f>
        <v>0</v>
      </c>
      <c r="CQ1120" s="14">
        <f>VLOOKUP($B1120,[2]Sheet3!$G:$CZ,80,0)</f>
        <v>0</v>
      </c>
      <c r="CR1120" s="14">
        <f>VLOOKUP($B1120,[2]Sheet3!$G:$CZ,81,0)</f>
        <v>0</v>
      </c>
      <c r="CS1120" s="14">
        <f>VLOOKUP($B1120,[2]Sheet3!$G:$CZ,82,0)</f>
        <v>0</v>
      </c>
      <c r="CT1120" s="14">
        <f>VLOOKUP($B1120,[2]Sheet3!$G:$CZ,83,0)</f>
        <v>0</v>
      </c>
      <c r="CU1120" s="14">
        <f>VLOOKUP($B1120,[2]Sheet3!$G:$CZ,84,0)</f>
        <v>0</v>
      </c>
      <c r="CV1120" s="14">
        <f>VLOOKUP($B1120,[2]Sheet3!$G:$CZ,85,0)</f>
        <v>0</v>
      </c>
      <c r="CW1120" s="14">
        <f>VLOOKUP($B1120,[2]Sheet3!$G:$CZ,86,0)</f>
        <v>0</v>
      </c>
      <c r="CX1120" s="14">
        <f>VLOOKUP($B1120,[2]Sheet3!$G:$CZ,87,0)</f>
        <v>0</v>
      </c>
      <c r="CY1120" s="14">
        <f>VLOOKUP($B1120,[2]Sheet3!$G:$CZ,88,0)</f>
        <v>0</v>
      </c>
      <c r="CZ1120" s="14">
        <f>VLOOKUP($B1120,[2]Sheet3!$G:$CZ,89,0)</f>
        <v>0</v>
      </c>
      <c r="DA1120" s="14">
        <f>VLOOKUP($B1120,[2]Sheet3!$G:$CZ,90,0)</f>
        <v>0</v>
      </c>
      <c r="DB1120" s="14">
        <f>VLOOKUP($B1120,[2]Sheet3!$G:$CZ,91,0)</f>
        <v>0</v>
      </c>
      <c r="DC1120" s="14">
        <f>VLOOKUP($B1120,[2]Sheet3!$G:$CZ,92,0)</f>
        <v>0</v>
      </c>
      <c r="DD1120" s="14">
        <f>VLOOKUP($B1120,[2]Sheet3!$G:$CZ,93,0)</f>
        <v>0</v>
      </c>
      <c r="DE1120" s="14">
        <f>VLOOKUP($B1120,[2]Sheet3!$G:$CZ,94,0)</f>
        <v>0</v>
      </c>
      <c r="DF1120" s="14">
        <f>VLOOKUP($B1120,[2]Sheet3!$G:$CZ,95,0)</f>
        <v>0</v>
      </c>
      <c r="DG1120" s="14">
        <f>VLOOKUP($B1120,[2]Sheet3!$G:$CZ,96,0)</f>
        <v>0</v>
      </c>
      <c r="DH1120" s="14">
        <f>VLOOKUP($B1120,[2]Sheet3!$G:$CZ,97,0)</f>
        <v>0</v>
      </c>
      <c r="DI1120" s="14">
        <f>VLOOKUP($B1120,[2]Sheet3!$G:$CZ,98,0)</f>
        <v>0</v>
      </c>
    </row>
    <row r="1121" spans="1:113" x14ac:dyDescent="0.3">
      <c r="A1121" s="9" t="str">
        <f t="shared" si="53"/>
        <v>S74092</v>
      </c>
      <c r="B1121" s="15" t="s">
        <v>2502</v>
      </c>
      <c r="C1121" s="15" t="s">
        <v>2503</v>
      </c>
      <c r="F1121" s="7" t="s">
        <v>15</v>
      </c>
      <c r="G1121" s="12" t="s">
        <v>4613</v>
      </c>
      <c r="H1121" s="12" t="str">
        <f>VLOOKUP($B1121,[1]Sheet1!$A:$G,5,0)</f>
        <v>jitin.sebastian@redingtongroup.com</v>
      </c>
      <c r="I1121" s="12" t="str">
        <f>VLOOKUP($B1121,[1]Sheet1!$A:$G,7,0)</f>
        <v>vikram.kumar@redingtongroup.com</v>
      </c>
      <c r="J1121" s="12" t="s">
        <v>82</v>
      </c>
      <c r="K1121" s="7"/>
      <c r="L1121" s="7"/>
      <c r="M1121" s="8"/>
      <c r="N1121" s="7" t="str">
        <f t="shared" si="51"/>
        <v>jitin.sebastian@redingtongroup.com; vikram.kumar@redingtongroup.com; nilesh.phirke@redingtongroup.com;christopher.joseph@redingtongroup.com</v>
      </c>
      <c r="O1121" s="7" t="str">
        <f t="shared" si="52"/>
        <v>S74092</v>
      </c>
      <c r="P1121" s="8" t="s">
        <v>5215</v>
      </c>
      <c r="Q1121" s="14">
        <f>VLOOKUP($B1121,[2]Sheet3!$G:$CZ,2,0)</f>
        <v>2400300252</v>
      </c>
      <c r="R1121" s="14">
        <f>VLOOKUP($B1121,[2]Sheet3!$G:$CZ,3,0)</f>
        <v>0</v>
      </c>
      <c r="S1121" s="14">
        <f>VLOOKUP($B1121,[2]Sheet3!$G:$CZ,4,0)</f>
        <v>0</v>
      </c>
      <c r="T1121" s="14">
        <f>VLOOKUP($B1121,[2]Sheet3!$G:$CZ,5,0)</f>
        <v>0</v>
      </c>
      <c r="U1121" s="14">
        <f>VLOOKUP($B1121,[2]Sheet3!$G:$CZ,6,0)</f>
        <v>0</v>
      </c>
      <c r="V1121" s="14">
        <f>VLOOKUP($B1121,[2]Sheet3!$G:$CZ,7,0)</f>
        <v>0</v>
      </c>
      <c r="W1121" s="14">
        <f>VLOOKUP($B1121,[2]Sheet3!$G:$CZ,8,0)</f>
        <v>0</v>
      </c>
      <c r="X1121" s="14">
        <f>VLOOKUP($B1121,[2]Sheet3!$G:$CZ,9,0)</f>
        <v>0</v>
      </c>
      <c r="Y1121" s="14">
        <f>VLOOKUP($B1121,[2]Sheet3!$G:$CZ,10,0)</f>
        <v>0</v>
      </c>
      <c r="Z1121" s="14">
        <f>VLOOKUP($B1121,[2]Sheet3!$G:$CZ,11,0)</f>
        <v>0</v>
      </c>
      <c r="AA1121" s="14">
        <f>VLOOKUP($B1121,[2]Sheet3!$G:$CZ,12,0)</f>
        <v>0</v>
      </c>
      <c r="AB1121" s="14">
        <f>VLOOKUP($B1121,[2]Sheet3!$G:$CZ,13,0)</f>
        <v>0</v>
      </c>
      <c r="AC1121" s="14">
        <f>VLOOKUP($B1121,[2]Sheet3!$G:$CZ,14,0)</f>
        <v>0</v>
      </c>
      <c r="AD1121" s="14">
        <f>VLOOKUP($B1121,[2]Sheet3!$G:$CZ,15,0)</f>
        <v>0</v>
      </c>
      <c r="AE1121" s="14">
        <f>VLOOKUP($B1121,[2]Sheet3!$G:$CZ,16,0)</f>
        <v>0</v>
      </c>
      <c r="AF1121" s="14">
        <f>VLOOKUP($B1121,[2]Sheet3!$G:$CZ,17,0)</f>
        <v>0</v>
      </c>
      <c r="AG1121" s="14">
        <f>VLOOKUP($B1121,[2]Sheet3!$G:$CZ,18,0)</f>
        <v>0</v>
      </c>
      <c r="AH1121" s="14">
        <f>VLOOKUP($B1121,[2]Sheet3!$G:$CZ,19,0)</f>
        <v>0</v>
      </c>
      <c r="AI1121" s="14">
        <f>VLOOKUP($B1121,[2]Sheet3!$G:$CZ,20,0)</f>
        <v>0</v>
      </c>
      <c r="AJ1121" s="14">
        <f>VLOOKUP($B1121,[2]Sheet3!$G:$CZ,21,0)</f>
        <v>0</v>
      </c>
      <c r="AK1121" s="14">
        <f>VLOOKUP($B1121,[2]Sheet3!$G:$CZ,22,0)</f>
        <v>0</v>
      </c>
      <c r="AL1121" s="14">
        <f>VLOOKUP($B1121,[2]Sheet3!$G:$CZ,23,0)</f>
        <v>0</v>
      </c>
      <c r="AM1121" s="14">
        <f>VLOOKUP($B1121,[2]Sheet3!$G:$CZ,24,0)</f>
        <v>0</v>
      </c>
      <c r="AN1121" s="14">
        <f>VLOOKUP($B1121,[2]Sheet3!$G:$CZ,25,0)</f>
        <v>0</v>
      </c>
      <c r="AO1121" s="14">
        <f>VLOOKUP($B1121,[2]Sheet3!$G:$CZ,26,0)</f>
        <v>0</v>
      </c>
      <c r="AP1121" s="14">
        <f>VLOOKUP($B1121,[2]Sheet3!$G:$CZ,27,0)</f>
        <v>0</v>
      </c>
      <c r="AQ1121" s="14">
        <f>VLOOKUP($B1121,[2]Sheet3!$G:$CZ,28,0)</f>
        <v>0</v>
      </c>
      <c r="AR1121" s="14">
        <f>VLOOKUP($B1121,[2]Sheet3!$G:$CZ,29,0)</f>
        <v>0</v>
      </c>
      <c r="AS1121" s="14">
        <f>VLOOKUP($B1121,[2]Sheet3!$G:$CZ,30,0)</f>
        <v>0</v>
      </c>
      <c r="AT1121" s="14">
        <f>VLOOKUP($B1121,[2]Sheet3!$G:$CZ,31,0)</f>
        <v>0</v>
      </c>
      <c r="AU1121" s="14">
        <f>VLOOKUP($B1121,[2]Sheet3!$G:$CZ,32,0)</f>
        <v>0</v>
      </c>
      <c r="AV1121" s="14">
        <f>VLOOKUP($B1121,[2]Sheet3!$G:$CZ,33,0)</f>
        <v>0</v>
      </c>
      <c r="AW1121" s="14">
        <f>VLOOKUP($B1121,[2]Sheet3!$G:$CZ,34,0)</f>
        <v>0</v>
      </c>
      <c r="AX1121" s="14">
        <f>VLOOKUP($B1121,[2]Sheet3!$G:$CZ,35,0)</f>
        <v>0</v>
      </c>
      <c r="AY1121" s="14">
        <f>VLOOKUP($B1121,[2]Sheet3!$G:$CZ,36,0)</f>
        <v>0</v>
      </c>
      <c r="AZ1121" s="14">
        <f>VLOOKUP($B1121,[2]Sheet3!$G:$CZ,37,0)</f>
        <v>0</v>
      </c>
      <c r="BA1121" s="14">
        <f>VLOOKUP($B1121,[2]Sheet3!$G:$CZ,38,0)</f>
        <v>0</v>
      </c>
      <c r="BB1121" s="14">
        <f>VLOOKUP($B1121,[2]Sheet3!$G:$CZ,39,0)</f>
        <v>0</v>
      </c>
      <c r="BC1121" s="14">
        <f>VLOOKUP($B1121,[2]Sheet3!$G:$CZ,40,0)</f>
        <v>0</v>
      </c>
      <c r="BD1121" s="14">
        <f>VLOOKUP($B1121,[2]Sheet3!$G:$CZ,41,0)</f>
        <v>0</v>
      </c>
      <c r="BE1121" s="14">
        <f>VLOOKUP($B1121,[2]Sheet3!$G:$CZ,42,0)</f>
        <v>0</v>
      </c>
      <c r="BF1121" s="14">
        <f>VLOOKUP($B1121,[2]Sheet3!$G:$CZ,43,0)</f>
        <v>0</v>
      </c>
      <c r="BG1121" s="14">
        <f>VLOOKUP($B1121,[2]Sheet3!$G:$CZ,44,0)</f>
        <v>0</v>
      </c>
      <c r="BH1121" s="14">
        <f>VLOOKUP($B1121,[2]Sheet3!$G:$CZ,45,0)</f>
        <v>0</v>
      </c>
      <c r="BI1121" s="14">
        <f>VLOOKUP($B1121,[2]Sheet3!$G:$CZ,46,0)</f>
        <v>0</v>
      </c>
      <c r="BJ1121" s="14">
        <f>VLOOKUP($B1121,[2]Sheet3!$G:$CZ,47,0)</f>
        <v>0</v>
      </c>
      <c r="BK1121" s="14">
        <f>VLOOKUP($B1121,[2]Sheet3!$G:$CZ,48,0)</f>
        <v>0</v>
      </c>
      <c r="BL1121" s="14">
        <f>VLOOKUP($B1121,[2]Sheet3!$G:$CZ,49,0)</f>
        <v>0</v>
      </c>
      <c r="BM1121" s="14">
        <f>VLOOKUP($B1121,[2]Sheet3!$G:$CZ,50,0)</f>
        <v>0</v>
      </c>
      <c r="BN1121" s="14">
        <f>VLOOKUP($B1121,[2]Sheet3!$G:$CZ,51,0)</f>
        <v>0</v>
      </c>
      <c r="BO1121" s="14">
        <f>VLOOKUP($B1121,[2]Sheet3!$G:$CZ,52,0)</f>
        <v>0</v>
      </c>
      <c r="BP1121" s="14">
        <f>VLOOKUP($B1121,[2]Sheet3!$G:$CZ,53,0)</f>
        <v>0</v>
      </c>
      <c r="BQ1121" s="14">
        <f>VLOOKUP($B1121,[2]Sheet3!$G:$CZ,54,0)</f>
        <v>0</v>
      </c>
      <c r="BR1121" s="14">
        <f>VLOOKUP($B1121,[2]Sheet3!$G:$CZ,55,0)</f>
        <v>0</v>
      </c>
      <c r="BS1121" s="14">
        <f>VLOOKUP($B1121,[2]Sheet3!$G:$CZ,56,0)</f>
        <v>0</v>
      </c>
      <c r="BT1121" s="14">
        <f>VLOOKUP($B1121,[2]Sheet3!$G:$CZ,57,0)</f>
        <v>0</v>
      </c>
      <c r="BU1121" s="14">
        <f>VLOOKUP($B1121,[2]Sheet3!$G:$CZ,58,0)</f>
        <v>0</v>
      </c>
      <c r="BV1121" s="14">
        <f>VLOOKUP($B1121,[2]Sheet3!$G:$CZ,59,0)</f>
        <v>0</v>
      </c>
      <c r="BW1121" s="14">
        <f>VLOOKUP($B1121,[2]Sheet3!$G:$CZ,60,0)</f>
        <v>0</v>
      </c>
      <c r="BX1121" s="14">
        <f>VLOOKUP($B1121,[2]Sheet3!$G:$CZ,61,0)</f>
        <v>0</v>
      </c>
      <c r="BY1121" s="14">
        <f>VLOOKUP($B1121,[2]Sheet3!$G:$CZ,62,0)</f>
        <v>0</v>
      </c>
      <c r="BZ1121" s="14">
        <f>VLOOKUP($B1121,[2]Sheet3!$G:$CZ,63,0)</f>
        <v>0</v>
      </c>
      <c r="CA1121" s="14">
        <f>VLOOKUP($B1121,[2]Sheet3!$G:$CZ,64,0)</f>
        <v>0</v>
      </c>
      <c r="CB1121" s="14">
        <f>VLOOKUP($B1121,[2]Sheet3!$G:$CZ,65,0)</f>
        <v>0</v>
      </c>
      <c r="CC1121" s="14">
        <f>VLOOKUP($B1121,[2]Sheet3!$G:$CZ,66,0)</f>
        <v>0</v>
      </c>
      <c r="CD1121" s="14">
        <f>VLOOKUP($B1121,[2]Sheet3!$G:$CZ,67,0)</f>
        <v>0</v>
      </c>
      <c r="CE1121" s="14">
        <f>VLOOKUP($B1121,[2]Sheet3!$G:$CZ,68,0)</f>
        <v>0</v>
      </c>
      <c r="CF1121" s="14">
        <f>VLOOKUP($B1121,[2]Sheet3!$G:$CZ,69,0)</f>
        <v>0</v>
      </c>
      <c r="CG1121" s="14">
        <f>VLOOKUP($B1121,[2]Sheet3!$G:$CZ,70,0)</f>
        <v>0</v>
      </c>
      <c r="CH1121" s="14">
        <f>VLOOKUP($B1121,[2]Sheet3!$G:$CZ,71,0)</f>
        <v>0</v>
      </c>
      <c r="CI1121" s="14">
        <f>VLOOKUP($B1121,[2]Sheet3!$G:$CZ,72,0)</f>
        <v>0</v>
      </c>
      <c r="CJ1121" s="14">
        <f>VLOOKUP($B1121,[2]Sheet3!$G:$CZ,73,0)</f>
        <v>0</v>
      </c>
      <c r="CK1121" s="14">
        <f>VLOOKUP($B1121,[2]Sheet3!$G:$CZ,74,0)</f>
        <v>0</v>
      </c>
      <c r="CL1121" s="14">
        <f>VLOOKUP($B1121,[2]Sheet3!$G:$CZ,75,0)</f>
        <v>0</v>
      </c>
      <c r="CM1121" s="14">
        <f>VLOOKUP($B1121,[2]Sheet3!$G:$CZ,76,0)</f>
        <v>0</v>
      </c>
      <c r="CN1121" s="14">
        <f>VLOOKUP($B1121,[2]Sheet3!$G:$CZ,77,0)</f>
        <v>0</v>
      </c>
      <c r="CO1121" s="14">
        <f>VLOOKUP($B1121,[2]Sheet3!$G:$CZ,78,0)</f>
        <v>0</v>
      </c>
      <c r="CP1121" s="14">
        <f>VLOOKUP($B1121,[2]Sheet3!$G:$CZ,79,0)</f>
        <v>0</v>
      </c>
      <c r="CQ1121" s="14">
        <f>VLOOKUP($B1121,[2]Sheet3!$G:$CZ,80,0)</f>
        <v>0</v>
      </c>
      <c r="CR1121" s="14">
        <f>VLOOKUP($B1121,[2]Sheet3!$G:$CZ,81,0)</f>
        <v>0</v>
      </c>
      <c r="CS1121" s="14">
        <f>VLOOKUP($B1121,[2]Sheet3!$G:$CZ,82,0)</f>
        <v>0</v>
      </c>
      <c r="CT1121" s="14">
        <f>VLOOKUP($B1121,[2]Sheet3!$G:$CZ,83,0)</f>
        <v>0</v>
      </c>
      <c r="CU1121" s="14">
        <f>VLOOKUP($B1121,[2]Sheet3!$G:$CZ,84,0)</f>
        <v>0</v>
      </c>
      <c r="CV1121" s="14">
        <f>VLOOKUP($B1121,[2]Sheet3!$G:$CZ,85,0)</f>
        <v>0</v>
      </c>
      <c r="CW1121" s="14">
        <f>VLOOKUP($B1121,[2]Sheet3!$G:$CZ,86,0)</f>
        <v>0</v>
      </c>
      <c r="CX1121" s="14">
        <f>VLOOKUP($B1121,[2]Sheet3!$G:$CZ,87,0)</f>
        <v>0</v>
      </c>
      <c r="CY1121" s="14">
        <f>VLOOKUP($B1121,[2]Sheet3!$G:$CZ,88,0)</f>
        <v>0</v>
      </c>
      <c r="CZ1121" s="14">
        <f>VLOOKUP($B1121,[2]Sheet3!$G:$CZ,89,0)</f>
        <v>0</v>
      </c>
      <c r="DA1121" s="14">
        <f>VLOOKUP($B1121,[2]Sheet3!$G:$CZ,90,0)</f>
        <v>0</v>
      </c>
      <c r="DB1121" s="14">
        <f>VLOOKUP($B1121,[2]Sheet3!$G:$CZ,91,0)</f>
        <v>0</v>
      </c>
      <c r="DC1121" s="14">
        <f>VLOOKUP($B1121,[2]Sheet3!$G:$CZ,92,0)</f>
        <v>0</v>
      </c>
      <c r="DD1121" s="14">
        <f>VLOOKUP($B1121,[2]Sheet3!$G:$CZ,93,0)</f>
        <v>0</v>
      </c>
      <c r="DE1121" s="14">
        <f>VLOOKUP($B1121,[2]Sheet3!$G:$CZ,94,0)</f>
        <v>0</v>
      </c>
      <c r="DF1121" s="14">
        <f>VLOOKUP($B1121,[2]Sheet3!$G:$CZ,95,0)</f>
        <v>0</v>
      </c>
      <c r="DG1121" s="14">
        <f>VLOOKUP($B1121,[2]Sheet3!$G:$CZ,96,0)</f>
        <v>0</v>
      </c>
      <c r="DH1121" s="14">
        <f>VLOOKUP($B1121,[2]Sheet3!$G:$CZ,97,0)</f>
        <v>0</v>
      </c>
      <c r="DI1121" s="14">
        <f>VLOOKUP($B1121,[2]Sheet3!$G:$CZ,98,0)</f>
        <v>0</v>
      </c>
    </row>
    <row r="1122" spans="1:113" x14ac:dyDescent="0.3">
      <c r="A1122" s="9" t="str">
        <f t="shared" si="53"/>
        <v>E53321</v>
      </c>
      <c r="B1122" s="15" t="s">
        <v>2504</v>
      </c>
      <c r="C1122" s="15" t="s">
        <v>2505</v>
      </c>
      <c r="F1122" s="7" t="s">
        <v>15</v>
      </c>
      <c r="G1122" s="12" t="s">
        <v>4614</v>
      </c>
      <c r="H1122" s="12" t="str">
        <f>VLOOKUP($B1122,[1]Sheet1!$A:$G,5,0)</f>
        <v>faiyaz.khan@redingtongroup.com</v>
      </c>
      <c r="I1122" s="12" t="str">
        <f>VLOOKUP($B1122,[1]Sheet1!$A:$G,7,0)</f>
        <v>jaswinder.singh@redingtongroup.com</v>
      </c>
      <c r="J1122" s="12" t="s">
        <v>82</v>
      </c>
      <c r="K1122" s="7"/>
      <c r="L1122" s="7"/>
      <c r="M1122" s="8"/>
      <c r="N1122" s="7" t="str">
        <f t="shared" si="51"/>
        <v>faiyaz.khan@redingtongroup.com; jaswinder.singh@redingtongroup.com; nilesh.phirke@redingtongroup.com;christopher.joseph@redingtongroup.com</v>
      </c>
      <c r="O1122" s="7" t="str">
        <f t="shared" si="52"/>
        <v>E53321</v>
      </c>
      <c r="P1122" s="8" t="s">
        <v>5215</v>
      </c>
      <c r="Q1122" s="14">
        <f>VLOOKUP($B1122,[2]Sheet3!$G:$CZ,2,0)</f>
        <v>2400308235</v>
      </c>
      <c r="R1122" s="14">
        <f>VLOOKUP($B1122,[2]Sheet3!$G:$CZ,3,0)</f>
        <v>0</v>
      </c>
      <c r="S1122" s="14">
        <f>VLOOKUP($B1122,[2]Sheet3!$G:$CZ,4,0)</f>
        <v>0</v>
      </c>
      <c r="T1122" s="14">
        <f>VLOOKUP($B1122,[2]Sheet3!$G:$CZ,5,0)</f>
        <v>0</v>
      </c>
      <c r="U1122" s="14">
        <f>VLOOKUP($B1122,[2]Sheet3!$G:$CZ,6,0)</f>
        <v>0</v>
      </c>
      <c r="V1122" s="14">
        <f>VLOOKUP($B1122,[2]Sheet3!$G:$CZ,7,0)</f>
        <v>0</v>
      </c>
      <c r="W1122" s="14">
        <f>VLOOKUP($B1122,[2]Sheet3!$G:$CZ,8,0)</f>
        <v>0</v>
      </c>
      <c r="X1122" s="14">
        <f>VLOOKUP($B1122,[2]Sheet3!$G:$CZ,9,0)</f>
        <v>0</v>
      </c>
      <c r="Y1122" s="14">
        <f>VLOOKUP($B1122,[2]Sheet3!$G:$CZ,10,0)</f>
        <v>0</v>
      </c>
      <c r="Z1122" s="14">
        <f>VLOOKUP($B1122,[2]Sheet3!$G:$CZ,11,0)</f>
        <v>0</v>
      </c>
      <c r="AA1122" s="14">
        <f>VLOOKUP($B1122,[2]Sheet3!$G:$CZ,12,0)</f>
        <v>0</v>
      </c>
      <c r="AB1122" s="14">
        <f>VLOOKUP($B1122,[2]Sheet3!$G:$CZ,13,0)</f>
        <v>0</v>
      </c>
      <c r="AC1122" s="14">
        <f>VLOOKUP($B1122,[2]Sheet3!$G:$CZ,14,0)</f>
        <v>0</v>
      </c>
      <c r="AD1122" s="14">
        <f>VLOOKUP($B1122,[2]Sheet3!$G:$CZ,15,0)</f>
        <v>0</v>
      </c>
      <c r="AE1122" s="14">
        <f>VLOOKUP($B1122,[2]Sheet3!$G:$CZ,16,0)</f>
        <v>0</v>
      </c>
      <c r="AF1122" s="14">
        <f>VLOOKUP($B1122,[2]Sheet3!$G:$CZ,17,0)</f>
        <v>0</v>
      </c>
      <c r="AG1122" s="14">
        <f>VLOOKUP($B1122,[2]Sheet3!$G:$CZ,18,0)</f>
        <v>0</v>
      </c>
      <c r="AH1122" s="14">
        <f>VLOOKUP($B1122,[2]Sheet3!$G:$CZ,19,0)</f>
        <v>0</v>
      </c>
      <c r="AI1122" s="14">
        <f>VLOOKUP($B1122,[2]Sheet3!$G:$CZ,20,0)</f>
        <v>0</v>
      </c>
      <c r="AJ1122" s="14">
        <f>VLOOKUP($B1122,[2]Sheet3!$G:$CZ,21,0)</f>
        <v>0</v>
      </c>
      <c r="AK1122" s="14">
        <f>VLOOKUP($B1122,[2]Sheet3!$G:$CZ,22,0)</f>
        <v>0</v>
      </c>
      <c r="AL1122" s="14">
        <f>VLOOKUP($B1122,[2]Sheet3!$G:$CZ,23,0)</f>
        <v>0</v>
      </c>
      <c r="AM1122" s="14">
        <f>VLOOKUP($B1122,[2]Sheet3!$G:$CZ,24,0)</f>
        <v>0</v>
      </c>
      <c r="AN1122" s="14">
        <f>VLOOKUP($B1122,[2]Sheet3!$G:$CZ,25,0)</f>
        <v>0</v>
      </c>
      <c r="AO1122" s="14">
        <f>VLOOKUP($B1122,[2]Sheet3!$G:$CZ,26,0)</f>
        <v>0</v>
      </c>
      <c r="AP1122" s="14">
        <f>VLOOKUP($B1122,[2]Sheet3!$G:$CZ,27,0)</f>
        <v>0</v>
      </c>
      <c r="AQ1122" s="14">
        <f>VLOOKUP($B1122,[2]Sheet3!$G:$CZ,28,0)</f>
        <v>0</v>
      </c>
      <c r="AR1122" s="14">
        <f>VLOOKUP($B1122,[2]Sheet3!$G:$CZ,29,0)</f>
        <v>0</v>
      </c>
      <c r="AS1122" s="14">
        <f>VLOOKUP($B1122,[2]Sheet3!$G:$CZ,30,0)</f>
        <v>0</v>
      </c>
      <c r="AT1122" s="14">
        <f>VLOOKUP($B1122,[2]Sheet3!$G:$CZ,31,0)</f>
        <v>0</v>
      </c>
      <c r="AU1122" s="14">
        <f>VLOOKUP($B1122,[2]Sheet3!$G:$CZ,32,0)</f>
        <v>0</v>
      </c>
      <c r="AV1122" s="14">
        <f>VLOOKUP($B1122,[2]Sheet3!$G:$CZ,33,0)</f>
        <v>0</v>
      </c>
      <c r="AW1122" s="14">
        <f>VLOOKUP($B1122,[2]Sheet3!$G:$CZ,34,0)</f>
        <v>0</v>
      </c>
      <c r="AX1122" s="14">
        <f>VLOOKUP($B1122,[2]Sheet3!$G:$CZ,35,0)</f>
        <v>0</v>
      </c>
      <c r="AY1122" s="14">
        <f>VLOOKUP($B1122,[2]Sheet3!$G:$CZ,36,0)</f>
        <v>0</v>
      </c>
      <c r="AZ1122" s="14">
        <f>VLOOKUP($B1122,[2]Sheet3!$G:$CZ,37,0)</f>
        <v>0</v>
      </c>
      <c r="BA1122" s="14">
        <f>VLOOKUP($B1122,[2]Sheet3!$G:$CZ,38,0)</f>
        <v>0</v>
      </c>
      <c r="BB1122" s="14">
        <f>VLOOKUP($B1122,[2]Sheet3!$G:$CZ,39,0)</f>
        <v>0</v>
      </c>
      <c r="BC1122" s="14">
        <f>VLOOKUP($B1122,[2]Sheet3!$G:$CZ,40,0)</f>
        <v>0</v>
      </c>
      <c r="BD1122" s="14">
        <f>VLOOKUP($B1122,[2]Sheet3!$G:$CZ,41,0)</f>
        <v>0</v>
      </c>
      <c r="BE1122" s="14">
        <f>VLOOKUP($B1122,[2]Sheet3!$G:$CZ,42,0)</f>
        <v>0</v>
      </c>
      <c r="BF1122" s="14">
        <f>VLOOKUP($B1122,[2]Sheet3!$G:$CZ,43,0)</f>
        <v>0</v>
      </c>
      <c r="BG1122" s="14">
        <f>VLOOKUP($B1122,[2]Sheet3!$G:$CZ,44,0)</f>
        <v>0</v>
      </c>
      <c r="BH1122" s="14">
        <f>VLOOKUP($B1122,[2]Sheet3!$G:$CZ,45,0)</f>
        <v>0</v>
      </c>
      <c r="BI1122" s="14">
        <f>VLOOKUP($B1122,[2]Sheet3!$G:$CZ,46,0)</f>
        <v>0</v>
      </c>
      <c r="BJ1122" s="14">
        <f>VLOOKUP($B1122,[2]Sheet3!$G:$CZ,47,0)</f>
        <v>0</v>
      </c>
      <c r="BK1122" s="14">
        <f>VLOOKUP($B1122,[2]Sheet3!$G:$CZ,48,0)</f>
        <v>0</v>
      </c>
      <c r="BL1122" s="14">
        <f>VLOOKUP($B1122,[2]Sheet3!$G:$CZ,49,0)</f>
        <v>0</v>
      </c>
      <c r="BM1122" s="14">
        <f>VLOOKUP($B1122,[2]Sheet3!$G:$CZ,50,0)</f>
        <v>0</v>
      </c>
      <c r="BN1122" s="14">
        <f>VLOOKUP($B1122,[2]Sheet3!$G:$CZ,51,0)</f>
        <v>0</v>
      </c>
      <c r="BO1122" s="14">
        <f>VLOOKUP($B1122,[2]Sheet3!$G:$CZ,52,0)</f>
        <v>0</v>
      </c>
      <c r="BP1122" s="14">
        <f>VLOOKUP($B1122,[2]Sheet3!$G:$CZ,53,0)</f>
        <v>0</v>
      </c>
      <c r="BQ1122" s="14">
        <f>VLOOKUP($B1122,[2]Sheet3!$G:$CZ,54,0)</f>
        <v>0</v>
      </c>
      <c r="BR1122" s="14">
        <f>VLOOKUP($B1122,[2]Sheet3!$G:$CZ,55,0)</f>
        <v>0</v>
      </c>
      <c r="BS1122" s="14">
        <f>VLOOKUP($B1122,[2]Sheet3!$G:$CZ,56,0)</f>
        <v>0</v>
      </c>
      <c r="BT1122" s="14">
        <f>VLOOKUP($B1122,[2]Sheet3!$G:$CZ,57,0)</f>
        <v>0</v>
      </c>
      <c r="BU1122" s="14">
        <f>VLOOKUP($B1122,[2]Sheet3!$G:$CZ,58,0)</f>
        <v>0</v>
      </c>
      <c r="BV1122" s="14">
        <f>VLOOKUP($B1122,[2]Sheet3!$G:$CZ,59,0)</f>
        <v>0</v>
      </c>
      <c r="BW1122" s="14">
        <f>VLOOKUP($B1122,[2]Sheet3!$G:$CZ,60,0)</f>
        <v>0</v>
      </c>
      <c r="BX1122" s="14">
        <f>VLOOKUP($B1122,[2]Sheet3!$G:$CZ,61,0)</f>
        <v>0</v>
      </c>
      <c r="BY1122" s="14">
        <f>VLOOKUP($B1122,[2]Sheet3!$G:$CZ,62,0)</f>
        <v>0</v>
      </c>
      <c r="BZ1122" s="14">
        <f>VLOOKUP($B1122,[2]Sheet3!$G:$CZ,63,0)</f>
        <v>0</v>
      </c>
      <c r="CA1122" s="14">
        <f>VLOOKUP($B1122,[2]Sheet3!$G:$CZ,64,0)</f>
        <v>0</v>
      </c>
      <c r="CB1122" s="14">
        <f>VLOOKUP($B1122,[2]Sheet3!$G:$CZ,65,0)</f>
        <v>0</v>
      </c>
      <c r="CC1122" s="14">
        <f>VLOOKUP($B1122,[2]Sheet3!$G:$CZ,66,0)</f>
        <v>0</v>
      </c>
      <c r="CD1122" s="14">
        <f>VLOOKUP($B1122,[2]Sheet3!$G:$CZ,67,0)</f>
        <v>0</v>
      </c>
      <c r="CE1122" s="14">
        <f>VLOOKUP($B1122,[2]Sheet3!$G:$CZ,68,0)</f>
        <v>0</v>
      </c>
      <c r="CF1122" s="14">
        <f>VLOOKUP($B1122,[2]Sheet3!$G:$CZ,69,0)</f>
        <v>0</v>
      </c>
      <c r="CG1122" s="14">
        <f>VLOOKUP($B1122,[2]Sheet3!$G:$CZ,70,0)</f>
        <v>0</v>
      </c>
      <c r="CH1122" s="14">
        <f>VLOOKUP($B1122,[2]Sheet3!$G:$CZ,71,0)</f>
        <v>0</v>
      </c>
      <c r="CI1122" s="14">
        <f>VLOOKUP($B1122,[2]Sheet3!$G:$CZ,72,0)</f>
        <v>0</v>
      </c>
      <c r="CJ1122" s="14">
        <f>VLOOKUP($B1122,[2]Sheet3!$G:$CZ,73,0)</f>
        <v>0</v>
      </c>
      <c r="CK1122" s="14">
        <f>VLOOKUP($B1122,[2]Sheet3!$G:$CZ,74,0)</f>
        <v>0</v>
      </c>
      <c r="CL1122" s="14">
        <f>VLOOKUP($B1122,[2]Sheet3!$G:$CZ,75,0)</f>
        <v>0</v>
      </c>
      <c r="CM1122" s="14">
        <f>VLOOKUP($B1122,[2]Sheet3!$G:$CZ,76,0)</f>
        <v>0</v>
      </c>
      <c r="CN1122" s="14">
        <f>VLOOKUP($B1122,[2]Sheet3!$G:$CZ,77,0)</f>
        <v>0</v>
      </c>
      <c r="CO1122" s="14">
        <f>VLOOKUP($B1122,[2]Sheet3!$G:$CZ,78,0)</f>
        <v>0</v>
      </c>
      <c r="CP1122" s="14">
        <f>VLOOKUP($B1122,[2]Sheet3!$G:$CZ,79,0)</f>
        <v>0</v>
      </c>
      <c r="CQ1122" s="14">
        <f>VLOOKUP($B1122,[2]Sheet3!$G:$CZ,80,0)</f>
        <v>0</v>
      </c>
      <c r="CR1122" s="14">
        <f>VLOOKUP($B1122,[2]Sheet3!$G:$CZ,81,0)</f>
        <v>0</v>
      </c>
      <c r="CS1122" s="14">
        <f>VLOOKUP($B1122,[2]Sheet3!$G:$CZ,82,0)</f>
        <v>0</v>
      </c>
      <c r="CT1122" s="14">
        <f>VLOOKUP($B1122,[2]Sheet3!$G:$CZ,83,0)</f>
        <v>0</v>
      </c>
      <c r="CU1122" s="14">
        <f>VLOOKUP($B1122,[2]Sheet3!$G:$CZ,84,0)</f>
        <v>0</v>
      </c>
      <c r="CV1122" s="14">
        <f>VLOOKUP($B1122,[2]Sheet3!$G:$CZ,85,0)</f>
        <v>0</v>
      </c>
      <c r="CW1122" s="14">
        <f>VLOOKUP($B1122,[2]Sheet3!$G:$CZ,86,0)</f>
        <v>0</v>
      </c>
      <c r="CX1122" s="14">
        <f>VLOOKUP($B1122,[2]Sheet3!$G:$CZ,87,0)</f>
        <v>0</v>
      </c>
      <c r="CY1122" s="14">
        <f>VLOOKUP($B1122,[2]Sheet3!$G:$CZ,88,0)</f>
        <v>0</v>
      </c>
      <c r="CZ1122" s="14">
        <f>VLOOKUP($B1122,[2]Sheet3!$G:$CZ,89,0)</f>
        <v>0</v>
      </c>
      <c r="DA1122" s="14">
        <f>VLOOKUP($B1122,[2]Sheet3!$G:$CZ,90,0)</f>
        <v>0</v>
      </c>
      <c r="DB1122" s="14">
        <f>VLOOKUP($B1122,[2]Sheet3!$G:$CZ,91,0)</f>
        <v>0</v>
      </c>
      <c r="DC1122" s="14">
        <f>VLOOKUP($B1122,[2]Sheet3!$G:$CZ,92,0)</f>
        <v>0</v>
      </c>
      <c r="DD1122" s="14">
        <f>VLOOKUP($B1122,[2]Sheet3!$G:$CZ,93,0)</f>
        <v>0</v>
      </c>
      <c r="DE1122" s="14">
        <f>VLOOKUP($B1122,[2]Sheet3!$G:$CZ,94,0)</f>
        <v>0</v>
      </c>
      <c r="DF1122" s="14">
        <f>VLOOKUP($B1122,[2]Sheet3!$G:$CZ,95,0)</f>
        <v>0</v>
      </c>
      <c r="DG1122" s="14">
        <f>VLOOKUP($B1122,[2]Sheet3!$G:$CZ,96,0)</f>
        <v>0</v>
      </c>
      <c r="DH1122" s="14">
        <f>VLOOKUP($B1122,[2]Sheet3!$G:$CZ,97,0)</f>
        <v>0</v>
      </c>
      <c r="DI1122" s="14">
        <f>VLOOKUP($B1122,[2]Sheet3!$G:$CZ,98,0)</f>
        <v>0</v>
      </c>
    </row>
    <row r="1123" spans="1:113" x14ac:dyDescent="0.3">
      <c r="A1123" s="9" t="str">
        <f t="shared" si="53"/>
        <v>N83639</v>
      </c>
      <c r="B1123" s="15" t="s">
        <v>2506</v>
      </c>
      <c r="C1123" s="15" t="s">
        <v>2507</v>
      </c>
      <c r="F1123" s="7" t="s">
        <v>15</v>
      </c>
      <c r="G1123" s="12" t="s">
        <v>4615</v>
      </c>
      <c r="H1123" s="12" t="str">
        <f>VLOOKUP($B1123,[1]Sheet1!$A:$G,5,0)</f>
        <v>navish.sahni@redingtongroup.com</v>
      </c>
      <c r="I1123" s="12" t="str">
        <f>VLOOKUP($B1123,[1]Sheet1!$A:$G,7,0)</f>
        <v>jitender.chopra@redingtongroup.com</v>
      </c>
      <c r="J1123" s="12" t="s">
        <v>82</v>
      </c>
      <c r="K1123" s="7"/>
      <c r="L1123" s="7"/>
      <c r="M1123" s="8"/>
      <c r="N1123" s="7" t="str">
        <f t="shared" si="51"/>
        <v>navish.sahni@redingtongroup.com; jitender.chopra@redingtongroup.com; nilesh.phirke@redingtongroup.com;christopher.joseph@redingtongroup.com</v>
      </c>
      <c r="O1123" s="7" t="str">
        <f t="shared" si="52"/>
        <v>N83639</v>
      </c>
      <c r="P1123" s="8" t="s">
        <v>5215</v>
      </c>
      <c r="Q1123" s="14">
        <f>VLOOKUP($B1123,[2]Sheet3!$G:$CZ,2,0)</f>
        <v>2400303247</v>
      </c>
      <c r="R1123" s="14">
        <f>VLOOKUP($B1123,[2]Sheet3!$G:$CZ,3,0)</f>
        <v>0</v>
      </c>
      <c r="S1123" s="14">
        <f>VLOOKUP($B1123,[2]Sheet3!$G:$CZ,4,0)</f>
        <v>0</v>
      </c>
      <c r="T1123" s="14">
        <f>VLOOKUP($B1123,[2]Sheet3!$G:$CZ,5,0)</f>
        <v>0</v>
      </c>
      <c r="U1123" s="14">
        <f>VLOOKUP($B1123,[2]Sheet3!$G:$CZ,6,0)</f>
        <v>0</v>
      </c>
      <c r="V1123" s="14">
        <f>VLOOKUP($B1123,[2]Sheet3!$G:$CZ,7,0)</f>
        <v>0</v>
      </c>
      <c r="W1123" s="14">
        <f>VLOOKUP($B1123,[2]Sheet3!$G:$CZ,8,0)</f>
        <v>0</v>
      </c>
      <c r="X1123" s="14">
        <f>VLOOKUP($B1123,[2]Sheet3!$G:$CZ,9,0)</f>
        <v>0</v>
      </c>
      <c r="Y1123" s="14">
        <f>VLOOKUP($B1123,[2]Sheet3!$G:$CZ,10,0)</f>
        <v>0</v>
      </c>
      <c r="Z1123" s="14">
        <f>VLOOKUP($B1123,[2]Sheet3!$G:$CZ,11,0)</f>
        <v>0</v>
      </c>
      <c r="AA1123" s="14">
        <f>VLOOKUP($B1123,[2]Sheet3!$G:$CZ,12,0)</f>
        <v>0</v>
      </c>
      <c r="AB1123" s="14">
        <f>VLOOKUP($B1123,[2]Sheet3!$G:$CZ,13,0)</f>
        <v>0</v>
      </c>
      <c r="AC1123" s="14">
        <f>VLOOKUP($B1123,[2]Sheet3!$G:$CZ,14,0)</f>
        <v>0</v>
      </c>
      <c r="AD1123" s="14">
        <f>VLOOKUP($B1123,[2]Sheet3!$G:$CZ,15,0)</f>
        <v>0</v>
      </c>
      <c r="AE1123" s="14">
        <f>VLOOKUP($B1123,[2]Sheet3!$G:$CZ,16,0)</f>
        <v>0</v>
      </c>
      <c r="AF1123" s="14">
        <f>VLOOKUP($B1123,[2]Sheet3!$G:$CZ,17,0)</f>
        <v>0</v>
      </c>
      <c r="AG1123" s="14">
        <f>VLOOKUP($B1123,[2]Sheet3!$G:$CZ,18,0)</f>
        <v>0</v>
      </c>
      <c r="AH1123" s="14">
        <f>VLOOKUP($B1123,[2]Sheet3!$G:$CZ,19,0)</f>
        <v>0</v>
      </c>
      <c r="AI1123" s="14">
        <f>VLOOKUP($B1123,[2]Sheet3!$G:$CZ,20,0)</f>
        <v>0</v>
      </c>
      <c r="AJ1123" s="14">
        <f>VLOOKUP($B1123,[2]Sheet3!$G:$CZ,21,0)</f>
        <v>0</v>
      </c>
      <c r="AK1123" s="14">
        <f>VLOOKUP($B1123,[2]Sheet3!$G:$CZ,22,0)</f>
        <v>0</v>
      </c>
      <c r="AL1123" s="14">
        <f>VLOOKUP($B1123,[2]Sheet3!$G:$CZ,23,0)</f>
        <v>0</v>
      </c>
      <c r="AM1123" s="14">
        <f>VLOOKUP($B1123,[2]Sheet3!$G:$CZ,24,0)</f>
        <v>0</v>
      </c>
      <c r="AN1123" s="14">
        <f>VLOOKUP($B1123,[2]Sheet3!$G:$CZ,25,0)</f>
        <v>0</v>
      </c>
      <c r="AO1123" s="14">
        <f>VLOOKUP($B1123,[2]Sheet3!$G:$CZ,26,0)</f>
        <v>0</v>
      </c>
      <c r="AP1123" s="14">
        <f>VLOOKUP($B1123,[2]Sheet3!$G:$CZ,27,0)</f>
        <v>0</v>
      </c>
      <c r="AQ1123" s="14">
        <f>VLOOKUP($B1123,[2]Sheet3!$G:$CZ,28,0)</f>
        <v>0</v>
      </c>
      <c r="AR1123" s="14">
        <f>VLOOKUP($B1123,[2]Sheet3!$G:$CZ,29,0)</f>
        <v>0</v>
      </c>
      <c r="AS1123" s="14">
        <f>VLOOKUP($B1123,[2]Sheet3!$G:$CZ,30,0)</f>
        <v>0</v>
      </c>
      <c r="AT1123" s="14">
        <f>VLOOKUP($B1123,[2]Sheet3!$G:$CZ,31,0)</f>
        <v>0</v>
      </c>
      <c r="AU1123" s="14">
        <f>VLOOKUP($B1123,[2]Sheet3!$G:$CZ,32,0)</f>
        <v>0</v>
      </c>
      <c r="AV1123" s="14">
        <f>VLOOKUP($B1123,[2]Sheet3!$G:$CZ,33,0)</f>
        <v>0</v>
      </c>
      <c r="AW1123" s="14">
        <f>VLOOKUP($B1123,[2]Sheet3!$G:$CZ,34,0)</f>
        <v>0</v>
      </c>
      <c r="AX1123" s="14">
        <f>VLOOKUP($B1123,[2]Sheet3!$G:$CZ,35,0)</f>
        <v>0</v>
      </c>
      <c r="AY1123" s="14">
        <f>VLOOKUP($B1123,[2]Sheet3!$G:$CZ,36,0)</f>
        <v>0</v>
      </c>
      <c r="AZ1123" s="14">
        <f>VLOOKUP($B1123,[2]Sheet3!$G:$CZ,37,0)</f>
        <v>0</v>
      </c>
      <c r="BA1123" s="14">
        <f>VLOOKUP($B1123,[2]Sheet3!$G:$CZ,38,0)</f>
        <v>0</v>
      </c>
      <c r="BB1123" s="14">
        <f>VLOOKUP($B1123,[2]Sheet3!$G:$CZ,39,0)</f>
        <v>0</v>
      </c>
      <c r="BC1123" s="14">
        <f>VLOOKUP($B1123,[2]Sheet3!$G:$CZ,40,0)</f>
        <v>0</v>
      </c>
      <c r="BD1123" s="14">
        <f>VLOOKUP($B1123,[2]Sheet3!$G:$CZ,41,0)</f>
        <v>0</v>
      </c>
      <c r="BE1123" s="14">
        <f>VLOOKUP($B1123,[2]Sheet3!$G:$CZ,42,0)</f>
        <v>0</v>
      </c>
      <c r="BF1123" s="14">
        <f>VLOOKUP($B1123,[2]Sheet3!$G:$CZ,43,0)</f>
        <v>0</v>
      </c>
      <c r="BG1123" s="14">
        <f>VLOOKUP($B1123,[2]Sheet3!$G:$CZ,44,0)</f>
        <v>0</v>
      </c>
      <c r="BH1123" s="14">
        <f>VLOOKUP($B1123,[2]Sheet3!$G:$CZ,45,0)</f>
        <v>0</v>
      </c>
      <c r="BI1123" s="14">
        <f>VLOOKUP($B1123,[2]Sheet3!$G:$CZ,46,0)</f>
        <v>0</v>
      </c>
      <c r="BJ1123" s="14">
        <f>VLOOKUP($B1123,[2]Sheet3!$G:$CZ,47,0)</f>
        <v>0</v>
      </c>
      <c r="BK1123" s="14">
        <f>VLOOKUP($B1123,[2]Sheet3!$G:$CZ,48,0)</f>
        <v>0</v>
      </c>
      <c r="BL1123" s="14">
        <f>VLOOKUP($B1123,[2]Sheet3!$G:$CZ,49,0)</f>
        <v>0</v>
      </c>
      <c r="BM1123" s="14">
        <f>VLOOKUP($B1123,[2]Sheet3!$G:$CZ,50,0)</f>
        <v>0</v>
      </c>
      <c r="BN1123" s="14">
        <f>VLOOKUP($B1123,[2]Sheet3!$G:$CZ,51,0)</f>
        <v>0</v>
      </c>
      <c r="BO1123" s="14">
        <f>VLOOKUP($B1123,[2]Sheet3!$G:$CZ,52,0)</f>
        <v>0</v>
      </c>
      <c r="BP1123" s="14">
        <f>VLOOKUP($B1123,[2]Sheet3!$G:$CZ,53,0)</f>
        <v>0</v>
      </c>
      <c r="BQ1123" s="14">
        <f>VLOOKUP($B1123,[2]Sheet3!$G:$CZ,54,0)</f>
        <v>0</v>
      </c>
      <c r="BR1123" s="14">
        <f>VLOOKUP($B1123,[2]Sheet3!$G:$CZ,55,0)</f>
        <v>0</v>
      </c>
      <c r="BS1123" s="14">
        <f>VLOOKUP($B1123,[2]Sheet3!$G:$CZ,56,0)</f>
        <v>0</v>
      </c>
      <c r="BT1123" s="14">
        <f>VLOOKUP($B1123,[2]Sheet3!$G:$CZ,57,0)</f>
        <v>0</v>
      </c>
      <c r="BU1123" s="14">
        <f>VLOOKUP($B1123,[2]Sheet3!$G:$CZ,58,0)</f>
        <v>0</v>
      </c>
      <c r="BV1123" s="14">
        <f>VLOOKUP($B1123,[2]Sheet3!$G:$CZ,59,0)</f>
        <v>0</v>
      </c>
      <c r="BW1123" s="14">
        <f>VLOOKUP($B1123,[2]Sheet3!$G:$CZ,60,0)</f>
        <v>0</v>
      </c>
      <c r="BX1123" s="14">
        <f>VLOOKUP($B1123,[2]Sheet3!$G:$CZ,61,0)</f>
        <v>0</v>
      </c>
      <c r="BY1123" s="14">
        <f>VLOOKUP($B1123,[2]Sheet3!$G:$CZ,62,0)</f>
        <v>0</v>
      </c>
      <c r="BZ1123" s="14">
        <f>VLOOKUP($B1123,[2]Sheet3!$G:$CZ,63,0)</f>
        <v>0</v>
      </c>
      <c r="CA1123" s="14">
        <f>VLOOKUP($B1123,[2]Sheet3!$G:$CZ,64,0)</f>
        <v>0</v>
      </c>
      <c r="CB1123" s="14">
        <f>VLOOKUP($B1123,[2]Sheet3!$G:$CZ,65,0)</f>
        <v>0</v>
      </c>
      <c r="CC1123" s="14">
        <f>VLOOKUP($B1123,[2]Sheet3!$G:$CZ,66,0)</f>
        <v>0</v>
      </c>
      <c r="CD1123" s="14">
        <f>VLOOKUP($B1123,[2]Sheet3!$G:$CZ,67,0)</f>
        <v>0</v>
      </c>
      <c r="CE1123" s="14">
        <f>VLOOKUP($B1123,[2]Sheet3!$G:$CZ,68,0)</f>
        <v>0</v>
      </c>
      <c r="CF1123" s="14">
        <f>VLOOKUP($B1123,[2]Sheet3!$G:$CZ,69,0)</f>
        <v>0</v>
      </c>
      <c r="CG1123" s="14">
        <f>VLOOKUP($B1123,[2]Sheet3!$G:$CZ,70,0)</f>
        <v>0</v>
      </c>
      <c r="CH1123" s="14">
        <f>VLOOKUP($B1123,[2]Sheet3!$G:$CZ,71,0)</f>
        <v>0</v>
      </c>
      <c r="CI1123" s="14">
        <f>VLOOKUP($B1123,[2]Sheet3!$G:$CZ,72,0)</f>
        <v>0</v>
      </c>
      <c r="CJ1123" s="14">
        <f>VLOOKUP($B1123,[2]Sheet3!$G:$CZ,73,0)</f>
        <v>0</v>
      </c>
      <c r="CK1123" s="14">
        <f>VLOOKUP($B1123,[2]Sheet3!$G:$CZ,74,0)</f>
        <v>0</v>
      </c>
      <c r="CL1123" s="14">
        <f>VLOOKUP($B1123,[2]Sheet3!$G:$CZ,75,0)</f>
        <v>0</v>
      </c>
      <c r="CM1123" s="14">
        <f>VLOOKUP($B1123,[2]Sheet3!$G:$CZ,76,0)</f>
        <v>0</v>
      </c>
      <c r="CN1123" s="14">
        <f>VLOOKUP($B1123,[2]Sheet3!$G:$CZ,77,0)</f>
        <v>0</v>
      </c>
      <c r="CO1123" s="14">
        <f>VLOOKUP($B1123,[2]Sheet3!$G:$CZ,78,0)</f>
        <v>0</v>
      </c>
      <c r="CP1123" s="14">
        <f>VLOOKUP($B1123,[2]Sheet3!$G:$CZ,79,0)</f>
        <v>0</v>
      </c>
      <c r="CQ1123" s="14">
        <f>VLOOKUP($B1123,[2]Sheet3!$G:$CZ,80,0)</f>
        <v>0</v>
      </c>
      <c r="CR1123" s="14">
        <f>VLOOKUP($B1123,[2]Sheet3!$G:$CZ,81,0)</f>
        <v>0</v>
      </c>
      <c r="CS1123" s="14">
        <f>VLOOKUP($B1123,[2]Sheet3!$G:$CZ,82,0)</f>
        <v>0</v>
      </c>
      <c r="CT1123" s="14">
        <f>VLOOKUP($B1123,[2]Sheet3!$G:$CZ,83,0)</f>
        <v>0</v>
      </c>
      <c r="CU1123" s="14">
        <f>VLOOKUP($B1123,[2]Sheet3!$G:$CZ,84,0)</f>
        <v>0</v>
      </c>
      <c r="CV1123" s="14">
        <f>VLOOKUP($B1123,[2]Sheet3!$G:$CZ,85,0)</f>
        <v>0</v>
      </c>
      <c r="CW1123" s="14">
        <f>VLOOKUP($B1123,[2]Sheet3!$G:$CZ,86,0)</f>
        <v>0</v>
      </c>
      <c r="CX1123" s="14">
        <f>VLOOKUP($B1123,[2]Sheet3!$G:$CZ,87,0)</f>
        <v>0</v>
      </c>
      <c r="CY1123" s="14">
        <f>VLOOKUP($B1123,[2]Sheet3!$G:$CZ,88,0)</f>
        <v>0</v>
      </c>
      <c r="CZ1123" s="14">
        <f>VLOOKUP($B1123,[2]Sheet3!$G:$CZ,89,0)</f>
        <v>0</v>
      </c>
      <c r="DA1123" s="14">
        <f>VLOOKUP($B1123,[2]Sheet3!$G:$CZ,90,0)</f>
        <v>0</v>
      </c>
      <c r="DB1123" s="14">
        <f>VLOOKUP($B1123,[2]Sheet3!$G:$CZ,91,0)</f>
        <v>0</v>
      </c>
      <c r="DC1123" s="14">
        <f>VLOOKUP($B1123,[2]Sheet3!$G:$CZ,92,0)</f>
        <v>0</v>
      </c>
      <c r="DD1123" s="14">
        <f>VLOOKUP($B1123,[2]Sheet3!$G:$CZ,93,0)</f>
        <v>0</v>
      </c>
      <c r="DE1123" s="14">
        <f>VLOOKUP($B1123,[2]Sheet3!$G:$CZ,94,0)</f>
        <v>0</v>
      </c>
      <c r="DF1123" s="14">
        <f>VLOOKUP($B1123,[2]Sheet3!$G:$CZ,95,0)</f>
        <v>0</v>
      </c>
      <c r="DG1123" s="14">
        <f>VLOOKUP($B1123,[2]Sheet3!$G:$CZ,96,0)</f>
        <v>0</v>
      </c>
      <c r="DH1123" s="14">
        <f>VLOOKUP($B1123,[2]Sheet3!$G:$CZ,97,0)</f>
        <v>0</v>
      </c>
      <c r="DI1123" s="14">
        <f>VLOOKUP($B1123,[2]Sheet3!$G:$CZ,98,0)</f>
        <v>0</v>
      </c>
    </row>
    <row r="1124" spans="1:113" x14ac:dyDescent="0.3">
      <c r="A1124" s="9" t="str">
        <f t="shared" si="53"/>
        <v>WD3039</v>
      </c>
      <c r="B1124" s="15" t="s">
        <v>70</v>
      </c>
      <c r="C1124" s="15" t="s">
        <v>71</v>
      </c>
      <c r="F1124" s="7" t="s">
        <v>15</v>
      </c>
      <c r="G1124" s="12" t="s">
        <v>4616</v>
      </c>
      <c r="H1124" s="12" t="str">
        <f>VLOOKUP($B1124,[1]Sheet1!$A:$G,5,0)</f>
        <v>jitendra.chouhan@redingtongroup.com</v>
      </c>
      <c r="I1124" s="12" t="str">
        <f>VLOOKUP($B1124,[1]Sheet1!$A:$G,7,0)</f>
        <v>dilip.vishwa@redingtongroup.com</v>
      </c>
      <c r="J1124" s="12" t="s">
        <v>82</v>
      </c>
      <c r="K1124" s="7"/>
      <c r="L1124" s="7"/>
      <c r="M1124" s="8"/>
      <c r="N1124" s="7" t="str">
        <f t="shared" si="51"/>
        <v>jitendra.chouhan@redingtongroup.com; dilip.vishwa@redingtongroup.com; nilesh.phirke@redingtongroup.com;christopher.joseph@redingtongroup.com</v>
      </c>
      <c r="O1124" s="7" t="str">
        <f t="shared" si="52"/>
        <v>WD3039</v>
      </c>
      <c r="P1124" s="8" t="s">
        <v>5215</v>
      </c>
      <c r="Q1124" s="14">
        <f>VLOOKUP($B1124,[2]Sheet3!$G:$CZ,2,0)</f>
        <v>2400304989</v>
      </c>
      <c r="R1124" s="14">
        <f>VLOOKUP($B1124,[2]Sheet3!$G:$CZ,3,0)</f>
        <v>2400306933</v>
      </c>
      <c r="S1124" s="14">
        <f>VLOOKUP($B1124,[2]Sheet3!$G:$CZ,4,0)</f>
        <v>2400308577</v>
      </c>
      <c r="T1124" s="14">
        <f>VLOOKUP($B1124,[2]Sheet3!$G:$CZ,5,0)</f>
        <v>2400304987</v>
      </c>
      <c r="U1124" s="14">
        <f>VLOOKUP($B1124,[2]Sheet3!$G:$CZ,6,0)</f>
        <v>0</v>
      </c>
      <c r="V1124" s="14">
        <f>VLOOKUP($B1124,[2]Sheet3!$G:$CZ,7,0)</f>
        <v>0</v>
      </c>
      <c r="W1124" s="14">
        <f>VLOOKUP($B1124,[2]Sheet3!$G:$CZ,8,0)</f>
        <v>0</v>
      </c>
      <c r="X1124" s="14">
        <f>VLOOKUP($B1124,[2]Sheet3!$G:$CZ,9,0)</f>
        <v>0</v>
      </c>
      <c r="Y1124" s="14">
        <f>VLOOKUP($B1124,[2]Sheet3!$G:$CZ,10,0)</f>
        <v>0</v>
      </c>
      <c r="Z1124" s="14">
        <f>VLOOKUP($B1124,[2]Sheet3!$G:$CZ,11,0)</f>
        <v>0</v>
      </c>
      <c r="AA1124" s="14">
        <f>VLOOKUP($B1124,[2]Sheet3!$G:$CZ,12,0)</f>
        <v>0</v>
      </c>
      <c r="AB1124" s="14">
        <f>VLOOKUP($B1124,[2]Sheet3!$G:$CZ,13,0)</f>
        <v>0</v>
      </c>
      <c r="AC1124" s="14">
        <f>VLOOKUP($B1124,[2]Sheet3!$G:$CZ,14,0)</f>
        <v>0</v>
      </c>
      <c r="AD1124" s="14">
        <f>VLOOKUP($B1124,[2]Sheet3!$G:$CZ,15,0)</f>
        <v>0</v>
      </c>
      <c r="AE1124" s="14">
        <f>VLOOKUP($B1124,[2]Sheet3!$G:$CZ,16,0)</f>
        <v>0</v>
      </c>
      <c r="AF1124" s="14">
        <f>VLOOKUP($B1124,[2]Sheet3!$G:$CZ,17,0)</f>
        <v>0</v>
      </c>
      <c r="AG1124" s="14">
        <f>VLOOKUP($B1124,[2]Sheet3!$G:$CZ,18,0)</f>
        <v>0</v>
      </c>
      <c r="AH1124" s="14">
        <f>VLOOKUP($B1124,[2]Sheet3!$G:$CZ,19,0)</f>
        <v>0</v>
      </c>
      <c r="AI1124" s="14">
        <f>VLOOKUP($B1124,[2]Sheet3!$G:$CZ,20,0)</f>
        <v>0</v>
      </c>
      <c r="AJ1124" s="14">
        <f>VLOOKUP($B1124,[2]Sheet3!$G:$CZ,21,0)</f>
        <v>0</v>
      </c>
      <c r="AK1124" s="14">
        <f>VLOOKUP($B1124,[2]Sheet3!$G:$CZ,22,0)</f>
        <v>0</v>
      </c>
      <c r="AL1124" s="14">
        <f>VLOOKUP($B1124,[2]Sheet3!$G:$CZ,23,0)</f>
        <v>0</v>
      </c>
      <c r="AM1124" s="14">
        <f>VLOOKUP($B1124,[2]Sheet3!$G:$CZ,24,0)</f>
        <v>0</v>
      </c>
      <c r="AN1124" s="14">
        <f>VLOOKUP($B1124,[2]Sheet3!$G:$CZ,25,0)</f>
        <v>0</v>
      </c>
      <c r="AO1124" s="14">
        <f>VLOOKUP($B1124,[2]Sheet3!$G:$CZ,26,0)</f>
        <v>0</v>
      </c>
      <c r="AP1124" s="14">
        <f>VLOOKUP($B1124,[2]Sheet3!$G:$CZ,27,0)</f>
        <v>0</v>
      </c>
      <c r="AQ1124" s="14">
        <f>VLOOKUP($B1124,[2]Sheet3!$G:$CZ,28,0)</f>
        <v>0</v>
      </c>
      <c r="AR1124" s="14">
        <f>VLOOKUP($B1124,[2]Sheet3!$G:$CZ,29,0)</f>
        <v>0</v>
      </c>
      <c r="AS1124" s="14">
        <f>VLOOKUP($B1124,[2]Sheet3!$G:$CZ,30,0)</f>
        <v>0</v>
      </c>
      <c r="AT1124" s="14">
        <f>VLOOKUP($B1124,[2]Sheet3!$G:$CZ,31,0)</f>
        <v>0</v>
      </c>
      <c r="AU1124" s="14">
        <f>VLOOKUP($B1124,[2]Sheet3!$G:$CZ,32,0)</f>
        <v>0</v>
      </c>
      <c r="AV1124" s="14">
        <f>VLOOKUP($B1124,[2]Sheet3!$G:$CZ,33,0)</f>
        <v>0</v>
      </c>
      <c r="AW1124" s="14">
        <f>VLOOKUP($B1124,[2]Sheet3!$G:$CZ,34,0)</f>
        <v>0</v>
      </c>
      <c r="AX1124" s="14">
        <f>VLOOKUP($B1124,[2]Sheet3!$G:$CZ,35,0)</f>
        <v>0</v>
      </c>
      <c r="AY1124" s="14">
        <f>VLOOKUP($B1124,[2]Sheet3!$G:$CZ,36,0)</f>
        <v>0</v>
      </c>
      <c r="AZ1124" s="14">
        <f>VLOOKUP($B1124,[2]Sheet3!$G:$CZ,37,0)</f>
        <v>0</v>
      </c>
      <c r="BA1124" s="14">
        <f>VLOOKUP($B1124,[2]Sheet3!$G:$CZ,38,0)</f>
        <v>0</v>
      </c>
      <c r="BB1124" s="14">
        <f>VLOOKUP($B1124,[2]Sheet3!$G:$CZ,39,0)</f>
        <v>0</v>
      </c>
      <c r="BC1124" s="14">
        <f>VLOOKUP($B1124,[2]Sheet3!$G:$CZ,40,0)</f>
        <v>0</v>
      </c>
      <c r="BD1124" s="14">
        <f>VLOOKUP($B1124,[2]Sheet3!$G:$CZ,41,0)</f>
        <v>0</v>
      </c>
      <c r="BE1124" s="14">
        <f>VLOOKUP($B1124,[2]Sheet3!$G:$CZ,42,0)</f>
        <v>0</v>
      </c>
      <c r="BF1124" s="14">
        <f>VLOOKUP($B1124,[2]Sheet3!$G:$CZ,43,0)</f>
        <v>0</v>
      </c>
      <c r="BG1124" s="14">
        <f>VLOOKUP($B1124,[2]Sheet3!$G:$CZ,44,0)</f>
        <v>0</v>
      </c>
      <c r="BH1124" s="14">
        <f>VLOOKUP($B1124,[2]Sheet3!$G:$CZ,45,0)</f>
        <v>0</v>
      </c>
      <c r="BI1124" s="14">
        <f>VLOOKUP($B1124,[2]Sheet3!$G:$CZ,46,0)</f>
        <v>0</v>
      </c>
      <c r="BJ1124" s="14">
        <f>VLOOKUP($B1124,[2]Sheet3!$G:$CZ,47,0)</f>
        <v>0</v>
      </c>
      <c r="BK1124" s="14">
        <f>VLOOKUP($B1124,[2]Sheet3!$G:$CZ,48,0)</f>
        <v>0</v>
      </c>
      <c r="BL1124" s="14">
        <f>VLOOKUP($B1124,[2]Sheet3!$G:$CZ,49,0)</f>
        <v>0</v>
      </c>
      <c r="BM1124" s="14">
        <f>VLOOKUP($B1124,[2]Sheet3!$G:$CZ,50,0)</f>
        <v>0</v>
      </c>
      <c r="BN1124" s="14">
        <f>VLOOKUP($B1124,[2]Sheet3!$G:$CZ,51,0)</f>
        <v>0</v>
      </c>
      <c r="BO1124" s="14">
        <f>VLOOKUP($B1124,[2]Sheet3!$G:$CZ,52,0)</f>
        <v>0</v>
      </c>
      <c r="BP1124" s="14">
        <f>VLOOKUP($B1124,[2]Sheet3!$G:$CZ,53,0)</f>
        <v>0</v>
      </c>
      <c r="BQ1124" s="14">
        <f>VLOOKUP($B1124,[2]Sheet3!$G:$CZ,54,0)</f>
        <v>0</v>
      </c>
      <c r="BR1124" s="14">
        <f>VLOOKUP($B1124,[2]Sheet3!$G:$CZ,55,0)</f>
        <v>0</v>
      </c>
      <c r="BS1124" s="14">
        <f>VLOOKUP($B1124,[2]Sheet3!$G:$CZ,56,0)</f>
        <v>0</v>
      </c>
      <c r="BT1124" s="14">
        <f>VLOOKUP($B1124,[2]Sheet3!$G:$CZ,57,0)</f>
        <v>0</v>
      </c>
      <c r="BU1124" s="14">
        <f>VLOOKUP($B1124,[2]Sheet3!$G:$CZ,58,0)</f>
        <v>0</v>
      </c>
      <c r="BV1124" s="14">
        <f>VLOOKUP($B1124,[2]Sheet3!$G:$CZ,59,0)</f>
        <v>0</v>
      </c>
      <c r="BW1124" s="14">
        <f>VLOOKUP($B1124,[2]Sheet3!$G:$CZ,60,0)</f>
        <v>0</v>
      </c>
      <c r="BX1124" s="14">
        <f>VLOOKUP($B1124,[2]Sheet3!$G:$CZ,61,0)</f>
        <v>0</v>
      </c>
      <c r="BY1124" s="14">
        <f>VLOOKUP($B1124,[2]Sheet3!$G:$CZ,62,0)</f>
        <v>0</v>
      </c>
      <c r="BZ1124" s="14">
        <f>VLOOKUP($B1124,[2]Sheet3!$G:$CZ,63,0)</f>
        <v>0</v>
      </c>
      <c r="CA1124" s="14">
        <f>VLOOKUP($B1124,[2]Sheet3!$G:$CZ,64,0)</f>
        <v>0</v>
      </c>
      <c r="CB1124" s="14">
        <f>VLOOKUP($B1124,[2]Sheet3!$G:$CZ,65,0)</f>
        <v>0</v>
      </c>
      <c r="CC1124" s="14">
        <f>VLOOKUP($B1124,[2]Sheet3!$G:$CZ,66,0)</f>
        <v>0</v>
      </c>
      <c r="CD1124" s="14">
        <f>VLOOKUP($B1124,[2]Sheet3!$G:$CZ,67,0)</f>
        <v>0</v>
      </c>
      <c r="CE1124" s="14">
        <f>VLOOKUP($B1124,[2]Sheet3!$G:$CZ,68,0)</f>
        <v>0</v>
      </c>
      <c r="CF1124" s="14">
        <f>VLOOKUP($B1124,[2]Sheet3!$G:$CZ,69,0)</f>
        <v>0</v>
      </c>
      <c r="CG1124" s="14">
        <f>VLOOKUP($B1124,[2]Sheet3!$G:$CZ,70,0)</f>
        <v>0</v>
      </c>
      <c r="CH1124" s="14">
        <f>VLOOKUP($B1124,[2]Sheet3!$G:$CZ,71,0)</f>
        <v>0</v>
      </c>
      <c r="CI1124" s="14">
        <f>VLOOKUP($B1124,[2]Sheet3!$G:$CZ,72,0)</f>
        <v>0</v>
      </c>
      <c r="CJ1124" s="14">
        <f>VLOOKUP($B1124,[2]Sheet3!$G:$CZ,73,0)</f>
        <v>0</v>
      </c>
      <c r="CK1124" s="14">
        <f>VLOOKUP($B1124,[2]Sheet3!$G:$CZ,74,0)</f>
        <v>0</v>
      </c>
      <c r="CL1124" s="14">
        <f>VLOOKUP($B1124,[2]Sheet3!$G:$CZ,75,0)</f>
        <v>0</v>
      </c>
      <c r="CM1124" s="14">
        <f>VLOOKUP($B1124,[2]Sheet3!$G:$CZ,76,0)</f>
        <v>0</v>
      </c>
      <c r="CN1124" s="14">
        <f>VLOOKUP($B1124,[2]Sheet3!$G:$CZ,77,0)</f>
        <v>0</v>
      </c>
      <c r="CO1124" s="14">
        <f>VLOOKUP($B1124,[2]Sheet3!$G:$CZ,78,0)</f>
        <v>0</v>
      </c>
      <c r="CP1124" s="14">
        <f>VLOOKUP($B1124,[2]Sheet3!$G:$CZ,79,0)</f>
        <v>0</v>
      </c>
      <c r="CQ1124" s="14">
        <f>VLOOKUP($B1124,[2]Sheet3!$G:$CZ,80,0)</f>
        <v>0</v>
      </c>
      <c r="CR1124" s="14">
        <f>VLOOKUP($B1124,[2]Sheet3!$G:$CZ,81,0)</f>
        <v>0</v>
      </c>
      <c r="CS1124" s="14">
        <f>VLOOKUP($B1124,[2]Sheet3!$G:$CZ,82,0)</f>
        <v>0</v>
      </c>
      <c r="CT1124" s="14">
        <f>VLOOKUP($B1124,[2]Sheet3!$G:$CZ,83,0)</f>
        <v>0</v>
      </c>
      <c r="CU1124" s="14">
        <f>VLOOKUP($B1124,[2]Sheet3!$G:$CZ,84,0)</f>
        <v>0</v>
      </c>
      <c r="CV1124" s="14">
        <f>VLOOKUP($B1124,[2]Sheet3!$G:$CZ,85,0)</f>
        <v>0</v>
      </c>
      <c r="CW1124" s="14">
        <f>VLOOKUP($B1124,[2]Sheet3!$G:$CZ,86,0)</f>
        <v>0</v>
      </c>
      <c r="CX1124" s="14">
        <f>VLOOKUP($B1124,[2]Sheet3!$G:$CZ,87,0)</f>
        <v>0</v>
      </c>
      <c r="CY1124" s="14">
        <f>VLOOKUP($B1124,[2]Sheet3!$G:$CZ,88,0)</f>
        <v>0</v>
      </c>
      <c r="CZ1124" s="14">
        <f>VLOOKUP($B1124,[2]Sheet3!$G:$CZ,89,0)</f>
        <v>0</v>
      </c>
      <c r="DA1124" s="14">
        <f>VLOOKUP($B1124,[2]Sheet3!$G:$CZ,90,0)</f>
        <v>0</v>
      </c>
      <c r="DB1124" s="14">
        <f>VLOOKUP($B1124,[2]Sheet3!$G:$CZ,91,0)</f>
        <v>0</v>
      </c>
      <c r="DC1124" s="14">
        <f>VLOOKUP($B1124,[2]Sheet3!$G:$CZ,92,0)</f>
        <v>0</v>
      </c>
      <c r="DD1124" s="14">
        <f>VLOOKUP($B1124,[2]Sheet3!$G:$CZ,93,0)</f>
        <v>0</v>
      </c>
      <c r="DE1124" s="14">
        <f>VLOOKUP($B1124,[2]Sheet3!$G:$CZ,94,0)</f>
        <v>0</v>
      </c>
      <c r="DF1124" s="14">
        <f>VLOOKUP($B1124,[2]Sheet3!$G:$CZ,95,0)</f>
        <v>0</v>
      </c>
      <c r="DG1124" s="14">
        <f>VLOOKUP($B1124,[2]Sheet3!$G:$CZ,96,0)</f>
        <v>0</v>
      </c>
      <c r="DH1124" s="14">
        <f>VLOOKUP($B1124,[2]Sheet3!$G:$CZ,97,0)</f>
        <v>0</v>
      </c>
      <c r="DI1124" s="14">
        <f>VLOOKUP($B1124,[2]Sheet3!$G:$CZ,98,0)</f>
        <v>0</v>
      </c>
    </row>
    <row r="1125" spans="1:113" x14ac:dyDescent="0.3">
      <c r="A1125" s="9" t="str">
        <f t="shared" si="53"/>
        <v>WA3069</v>
      </c>
      <c r="B1125" s="15" t="s">
        <v>2508</v>
      </c>
      <c r="C1125" s="15" t="s">
        <v>2509</v>
      </c>
      <c r="F1125" s="7" t="s">
        <v>15</v>
      </c>
      <c r="G1125" s="12" t="s">
        <v>4617</v>
      </c>
      <c r="H1125" s="12" t="str">
        <f>VLOOKUP($B1125,[1]Sheet1!$A:$G,5,0)</f>
        <v>arpit.shukla@redingtongroup.com</v>
      </c>
      <c r="I1125" s="12" t="str">
        <f>VLOOKUP($B1125,[1]Sheet1!$A:$G,7,0)</f>
        <v>dilip.vishwa@redingtongroup.com</v>
      </c>
      <c r="J1125" s="12" t="s">
        <v>82</v>
      </c>
      <c r="K1125" s="7"/>
      <c r="L1125" s="7"/>
      <c r="M1125" s="8"/>
      <c r="N1125" s="7" t="str">
        <f t="shared" si="51"/>
        <v>arpit.shukla@redingtongroup.com; dilip.vishwa@redingtongroup.com; nilesh.phirke@redingtongroup.com;christopher.joseph@redingtongroup.com</v>
      </c>
      <c r="O1125" s="7" t="str">
        <f t="shared" si="52"/>
        <v>WA3069</v>
      </c>
      <c r="P1125" s="8" t="s">
        <v>5215</v>
      </c>
      <c r="Q1125" s="14">
        <f>VLOOKUP($B1125,[2]Sheet3!$G:$CZ,2,0)</f>
        <v>2400305585</v>
      </c>
      <c r="R1125" s="14">
        <f>VLOOKUP($B1125,[2]Sheet3!$G:$CZ,3,0)</f>
        <v>2400305576</v>
      </c>
      <c r="S1125" s="14">
        <f>VLOOKUP($B1125,[2]Sheet3!$G:$CZ,4,0)</f>
        <v>2400305574</v>
      </c>
      <c r="T1125" s="14">
        <f>VLOOKUP($B1125,[2]Sheet3!$G:$CZ,5,0)</f>
        <v>0</v>
      </c>
      <c r="U1125" s="14">
        <f>VLOOKUP($B1125,[2]Sheet3!$G:$CZ,6,0)</f>
        <v>0</v>
      </c>
      <c r="V1125" s="14">
        <f>VLOOKUP($B1125,[2]Sheet3!$G:$CZ,7,0)</f>
        <v>0</v>
      </c>
      <c r="W1125" s="14">
        <f>VLOOKUP($B1125,[2]Sheet3!$G:$CZ,8,0)</f>
        <v>0</v>
      </c>
      <c r="X1125" s="14">
        <f>VLOOKUP($B1125,[2]Sheet3!$G:$CZ,9,0)</f>
        <v>0</v>
      </c>
      <c r="Y1125" s="14">
        <f>VLOOKUP($B1125,[2]Sheet3!$G:$CZ,10,0)</f>
        <v>0</v>
      </c>
      <c r="Z1125" s="14">
        <f>VLOOKUP($B1125,[2]Sheet3!$G:$CZ,11,0)</f>
        <v>0</v>
      </c>
      <c r="AA1125" s="14">
        <f>VLOOKUP($B1125,[2]Sheet3!$G:$CZ,12,0)</f>
        <v>0</v>
      </c>
      <c r="AB1125" s="14">
        <f>VLOOKUP($B1125,[2]Sheet3!$G:$CZ,13,0)</f>
        <v>0</v>
      </c>
      <c r="AC1125" s="14">
        <f>VLOOKUP($B1125,[2]Sheet3!$G:$CZ,14,0)</f>
        <v>0</v>
      </c>
      <c r="AD1125" s="14">
        <f>VLOOKUP($B1125,[2]Sheet3!$G:$CZ,15,0)</f>
        <v>0</v>
      </c>
      <c r="AE1125" s="14">
        <f>VLOOKUP($B1125,[2]Sheet3!$G:$CZ,16,0)</f>
        <v>0</v>
      </c>
      <c r="AF1125" s="14">
        <f>VLOOKUP($B1125,[2]Sheet3!$G:$CZ,17,0)</f>
        <v>0</v>
      </c>
      <c r="AG1125" s="14">
        <f>VLOOKUP($B1125,[2]Sheet3!$G:$CZ,18,0)</f>
        <v>0</v>
      </c>
      <c r="AH1125" s="14">
        <f>VLOOKUP($B1125,[2]Sheet3!$G:$CZ,19,0)</f>
        <v>0</v>
      </c>
      <c r="AI1125" s="14">
        <f>VLOOKUP($B1125,[2]Sheet3!$G:$CZ,20,0)</f>
        <v>0</v>
      </c>
      <c r="AJ1125" s="14">
        <f>VLOOKUP($B1125,[2]Sheet3!$G:$CZ,21,0)</f>
        <v>0</v>
      </c>
      <c r="AK1125" s="14">
        <f>VLOOKUP($B1125,[2]Sheet3!$G:$CZ,22,0)</f>
        <v>0</v>
      </c>
      <c r="AL1125" s="14">
        <f>VLOOKUP($B1125,[2]Sheet3!$G:$CZ,23,0)</f>
        <v>0</v>
      </c>
      <c r="AM1125" s="14">
        <f>VLOOKUP($B1125,[2]Sheet3!$G:$CZ,24,0)</f>
        <v>0</v>
      </c>
      <c r="AN1125" s="14">
        <f>VLOOKUP($B1125,[2]Sheet3!$G:$CZ,25,0)</f>
        <v>0</v>
      </c>
      <c r="AO1125" s="14">
        <f>VLOOKUP($B1125,[2]Sheet3!$G:$CZ,26,0)</f>
        <v>0</v>
      </c>
      <c r="AP1125" s="14">
        <f>VLOOKUP($B1125,[2]Sheet3!$G:$CZ,27,0)</f>
        <v>0</v>
      </c>
      <c r="AQ1125" s="14">
        <f>VLOOKUP($B1125,[2]Sheet3!$G:$CZ,28,0)</f>
        <v>0</v>
      </c>
      <c r="AR1125" s="14">
        <f>VLOOKUP($B1125,[2]Sheet3!$G:$CZ,29,0)</f>
        <v>0</v>
      </c>
      <c r="AS1125" s="14">
        <f>VLOOKUP($B1125,[2]Sheet3!$G:$CZ,30,0)</f>
        <v>0</v>
      </c>
      <c r="AT1125" s="14">
        <f>VLOOKUP($B1125,[2]Sheet3!$G:$CZ,31,0)</f>
        <v>0</v>
      </c>
      <c r="AU1125" s="14">
        <f>VLOOKUP($B1125,[2]Sheet3!$G:$CZ,32,0)</f>
        <v>0</v>
      </c>
      <c r="AV1125" s="14">
        <f>VLOOKUP($B1125,[2]Sheet3!$G:$CZ,33,0)</f>
        <v>0</v>
      </c>
      <c r="AW1125" s="14">
        <f>VLOOKUP($B1125,[2]Sheet3!$G:$CZ,34,0)</f>
        <v>0</v>
      </c>
      <c r="AX1125" s="14">
        <f>VLOOKUP($B1125,[2]Sheet3!$G:$CZ,35,0)</f>
        <v>0</v>
      </c>
      <c r="AY1125" s="14">
        <f>VLOOKUP($B1125,[2]Sheet3!$G:$CZ,36,0)</f>
        <v>0</v>
      </c>
      <c r="AZ1125" s="14">
        <f>VLOOKUP($B1125,[2]Sheet3!$G:$CZ,37,0)</f>
        <v>0</v>
      </c>
      <c r="BA1125" s="14">
        <f>VLOOKUP($B1125,[2]Sheet3!$G:$CZ,38,0)</f>
        <v>0</v>
      </c>
      <c r="BB1125" s="14">
        <f>VLOOKUP($B1125,[2]Sheet3!$G:$CZ,39,0)</f>
        <v>0</v>
      </c>
      <c r="BC1125" s="14">
        <f>VLOOKUP($B1125,[2]Sheet3!$G:$CZ,40,0)</f>
        <v>0</v>
      </c>
      <c r="BD1125" s="14">
        <f>VLOOKUP($B1125,[2]Sheet3!$G:$CZ,41,0)</f>
        <v>0</v>
      </c>
      <c r="BE1125" s="14">
        <f>VLOOKUP($B1125,[2]Sheet3!$G:$CZ,42,0)</f>
        <v>0</v>
      </c>
      <c r="BF1125" s="14">
        <f>VLOOKUP($B1125,[2]Sheet3!$G:$CZ,43,0)</f>
        <v>0</v>
      </c>
      <c r="BG1125" s="14">
        <f>VLOOKUP($B1125,[2]Sheet3!$G:$CZ,44,0)</f>
        <v>0</v>
      </c>
      <c r="BH1125" s="14">
        <f>VLOOKUP($B1125,[2]Sheet3!$G:$CZ,45,0)</f>
        <v>0</v>
      </c>
      <c r="BI1125" s="14">
        <f>VLOOKUP($B1125,[2]Sheet3!$G:$CZ,46,0)</f>
        <v>0</v>
      </c>
      <c r="BJ1125" s="14">
        <f>VLOOKUP($B1125,[2]Sheet3!$G:$CZ,47,0)</f>
        <v>0</v>
      </c>
      <c r="BK1125" s="14">
        <f>VLOOKUP($B1125,[2]Sheet3!$G:$CZ,48,0)</f>
        <v>0</v>
      </c>
      <c r="BL1125" s="14">
        <f>VLOOKUP($B1125,[2]Sheet3!$G:$CZ,49,0)</f>
        <v>0</v>
      </c>
      <c r="BM1125" s="14">
        <f>VLOOKUP($B1125,[2]Sheet3!$G:$CZ,50,0)</f>
        <v>0</v>
      </c>
      <c r="BN1125" s="14">
        <f>VLOOKUP($B1125,[2]Sheet3!$G:$CZ,51,0)</f>
        <v>0</v>
      </c>
      <c r="BO1125" s="14">
        <f>VLOOKUP($B1125,[2]Sheet3!$G:$CZ,52,0)</f>
        <v>0</v>
      </c>
      <c r="BP1125" s="14">
        <f>VLOOKUP($B1125,[2]Sheet3!$G:$CZ,53,0)</f>
        <v>0</v>
      </c>
      <c r="BQ1125" s="14">
        <f>VLOOKUP($B1125,[2]Sheet3!$G:$CZ,54,0)</f>
        <v>0</v>
      </c>
      <c r="BR1125" s="14">
        <f>VLOOKUP($B1125,[2]Sheet3!$G:$CZ,55,0)</f>
        <v>0</v>
      </c>
      <c r="BS1125" s="14">
        <f>VLOOKUP($B1125,[2]Sheet3!$G:$CZ,56,0)</f>
        <v>0</v>
      </c>
      <c r="BT1125" s="14">
        <f>VLOOKUP($B1125,[2]Sheet3!$G:$CZ,57,0)</f>
        <v>0</v>
      </c>
      <c r="BU1125" s="14">
        <f>VLOOKUP($B1125,[2]Sheet3!$G:$CZ,58,0)</f>
        <v>0</v>
      </c>
      <c r="BV1125" s="14">
        <f>VLOOKUP($B1125,[2]Sheet3!$G:$CZ,59,0)</f>
        <v>0</v>
      </c>
      <c r="BW1125" s="14">
        <f>VLOOKUP($B1125,[2]Sheet3!$G:$CZ,60,0)</f>
        <v>0</v>
      </c>
      <c r="BX1125" s="14">
        <f>VLOOKUP($B1125,[2]Sheet3!$G:$CZ,61,0)</f>
        <v>0</v>
      </c>
      <c r="BY1125" s="14">
        <f>VLOOKUP($B1125,[2]Sheet3!$G:$CZ,62,0)</f>
        <v>0</v>
      </c>
      <c r="BZ1125" s="14">
        <f>VLOOKUP($B1125,[2]Sheet3!$G:$CZ,63,0)</f>
        <v>0</v>
      </c>
      <c r="CA1125" s="14">
        <f>VLOOKUP($B1125,[2]Sheet3!$G:$CZ,64,0)</f>
        <v>0</v>
      </c>
      <c r="CB1125" s="14">
        <f>VLOOKUP($B1125,[2]Sheet3!$G:$CZ,65,0)</f>
        <v>0</v>
      </c>
      <c r="CC1125" s="14">
        <f>VLOOKUP($B1125,[2]Sheet3!$G:$CZ,66,0)</f>
        <v>0</v>
      </c>
      <c r="CD1125" s="14">
        <f>VLOOKUP($B1125,[2]Sheet3!$G:$CZ,67,0)</f>
        <v>0</v>
      </c>
      <c r="CE1125" s="14">
        <f>VLOOKUP($B1125,[2]Sheet3!$G:$CZ,68,0)</f>
        <v>0</v>
      </c>
      <c r="CF1125" s="14">
        <f>VLOOKUP($B1125,[2]Sheet3!$G:$CZ,69,0)</f>
        <v>0</v>
      </c>
      <c r="CG1125" s="14">
        <f>VLOOKUP($B1125,[2]Sheet3!$G:$CZ,70,0)</f>
        <v>0</v>
      </c>
      <c r="CH1125" s="14">
        <f>VLOOKUP($B1125,[2]Sheet3!$G:$CZ,71,0)</f>
        <v>0</v>
      </c>
      <c r="CI1125" s="14">
        <f>VLOOKUP($B1125,[2]Sheet3!$G:$CZ,72,0)</f>
        <v>0</v>
      </c>
      <c r="CJ1125" s="14">
        <f>VLOOKUP($B1125,[2]Sheet3!$G:$CZ,73,0)</f>
        <v>0</v>
      </c>
      <c r="CK1125" s="14">
        <f>VLOOKUP($B1125,[2]Sheet3!$G:$CZ,74,0)</f>
        <v>0</v>
      </c>
      <c r="CL1125" s="14">
        <f>VLOOKUP($B1125,[2]Sheet3!$G:$CZ,75,0)</f>
        <v>0</v>
      </c>
      <c r="CM1125" s="14">
        <f>VLOOKUP($B1125,[2]Sheet3!$G:$CZ,76,0)</f>
        <v>0</v>
      </c>
      <c r="CN1125" s="14">
        <f>VLOOKUP($B1125,[2]Sheet3!$G:$CZ,77,0)</f>
        <v>0</v>
      </c>
      <c r="CO1125" s="14">
        <f>VLOOKUP($B1125,[2]Sheet3!$G:$CZ,78,0)</f>
        <v>0</v>
      </c>
      <c r="CP1125" s="14">
        <f>VLOOKUP($B1125,[2]Sheet3!$G:$CZ,79,0)</f>
        <v>0</v>
      </c>
      <c r="CQ1125" s="14">
        <f>VLOOKUP($B1125,[2]Sheet3!$G:$CZ,80,0)</f>
        <v>0</v>
      </c>
      <c r="CR1125" s="14">
        <f>VLOOKUP($B1125,[2]Sheet3!$G:$CZ,81,0)</f>
        <v>0</v>
      </c>
      <c r="CS1125" s="14">
        <f>VLOOKUP($B1125,[2]Sheet3!$G:$CZ,82,0)</f>
        <v>0</v>
      </c>
      <c r="CT1125" s="14">
        <f>VLOOKUP($B1125,[2]Sheet3!$G:$CZ,83,0)</f>
        <v>0</v>
      </c>
      <c r="CU1125" s="14">
        <f>VLOOKUP($B1125,[2]Sheet3!$G:$CZ,84,0)</f>
        <v>0</v>
      </c>
      <c r="CV1125" s="14">
        <f>VLOOKUP($B1125,[2]Sheet3!$G:$CZ,85,0)</f>
        <v>0</v>
      </c>
      <c r="CW1125" s="14">
        <f>VLOOKUP($B1125,[2]Sheet3!$G:$CZ,86,0)</f>
        <v>0</v>
      </c>
      <c r="CX1125" s="14">
        <f>VLOOKUP($B1125,[2]Sheet3!$G:$CZ,87,0)</f>
        <v>0</v>
      </c>
      <c r="CY1125" s="14">
        <f>VLOOKUP($B1125,[2]Sheet3!$G:$CZ,88,0)</f>
        <v>0</v>
      </c>
      <c r="CZ1125" s="14">
        <f>VLOOKUP($B1125,[2]Sheet3!$G:$CZ,89,0)</f>
        <v>0</v>
      </c>
      <c r="DA1125" s="14">
        <f>VLOOKUP($B1125,[2]Sheet3!$G:$CZ,90,0)</f>
        <v>0</v>
      </c>
      <c r="DB1125" s="14">
        <f>VLOOKUP($B1125,[2]Sheet3!$G:$CZ,91,0)</f>
        <v>0</v>
      </c>
      <c r="DC1125" s="14">
        <f>VLOOKUP($B1125,[2]Sheet3!$G:$CZ,92,0)</f>
        <v>0</v>
      </c>
      <c r="DD1125" s="14">
        <f>VLOOKUP($B1125,[2]Sheet3!$G:$CZ,93,0)</f>
        <v>0</v>
      </c>
      <c r="DE1125" s="14">
        <f>VLOOKUP($B1125,[2]Sheet3!$G:$CZ,94,0)</f>
        <v>0</v>
      </c>
      <c r="DF1125" s="14">
        <f>VLOOKUP($B1125,[2]Sheet3!$G:$CZ,95,0)</f>
        <v>0</v>
      </c>
      <c r="DG1125" s="14">
        <f>VLOOKUP($B1125,[2]Sheet3!$G:$CZ,96,0)</f>
        <v>0</v>
      </c>
      <c r="DH1125" s="14">
        <f>VLOOKUP($B1125,[2]Sheet3!$G:$CZ,97,0)</f>
        <v>0</v>
      </c>
      <c r="DI1125" s="14">
        <f>VLOOKUP($B1125,[2]Sheet3!$G:$CZ,98,0)</f>
        <v>0</v>
      </c>
    </row>
    <row r="1126" spans="1:113" x14ac:dyDescent="0.3">
      <c r="A1126" s="9" t="str">
        <f t="shared" si="53"/>
        <v>N83651</v>
      </c>
      <c r="B1126" s="15" t="s">
        <v>2510</v>
      </c>
      <c r="C1126" s="15" t="s">
        <v>2511</v>
      </c>
      <c r="F1126" s="7" t="s">
        <v>15</v>
      </c>
      <c r="G1126" s="12" t="s">
        <v>4618</v>
      </c>
      <c r="H1126" s="12" t="str">
        <f>VLOOKUP($B1126,[1]Sheet1!$A:$G,5,0)</f>
        <v>anil.sharma@redingtongroup.com</v>
      </c>
      <c r="I1126" s="12" t="str">
        <f>VLOOKUP($B1126,[1]Sheet1!$A:$G,7,0)</f>
        <v>jitender.chopra@redingtongroup.com</v>
      </c>
      <c r="J1126" s="12" t="s">
        <v>82</v>
      </c>
      <c r="K1126" s="7"/>
      <c r="L1126" s="7"/>
      <c r="M1126" s="8"/>
      <c r="N1126" s="7" t="str">
        <f t="shared" si="51"/>
        <v>anil.sharma@redingtongroup.com; jitender.chopra@redingtongroup.com; nilesh.phirke@redingtongroup.com;christopher.joseph@redingtongroup.com</v>
      </c>
      <c r="O1126" s="7" t="str">
        <f t="shared" si="52"/>
        <v>N83651</v>
      </c>
      <c r="P1126" s="8" t="s">
        <v>5215</v>
      </c>
      <c r="Q1126" s="14">
        <f>VLOOKUP($B1126,[2]Sheet3!$G:$CZ,2,0)</f>
        <v>2400300366</v>
      </c>
      <c r="R1126" s="14">
        <f>VLOOKUP($B1126,[2]Sheet3!$G:$CZ,3,0)</f>
        <v>2400308694</v>
      </c>
      <c r="S1126" s="14">
        <f>VLOOKUP($B1126,[2]Sheet3!$G:$CZ,4,0)</f>
        <v>0</v>
      </c>
      <c r="T1126" s="14">
        <f>VLOOKUP($B1126,[2]Sheet3!$G:$CZ,5,0)</f>
        <v>0</v>
      </c>
      <c r="U1126" s="14">
        <f>VLOOKUP($B1126,[2]Sheet3!$G:$CZ,6,0)</f>
        <v>0</v>
      </c>
      <c r="V1126" s="14">
        <f>VLOOKUP($B1126,[2]Sheet3!$G:$CZ,7,0)</f>
        <v>0</v>
      </c>
      <c r="W1126" s="14">
        <f>VLOOKUP($B1126,[2]Sheet3!$G:$CZ,8,0)</f>
        <v>0</v>
      </c>
      <c r="X1126" s="14">
        <f>VLOOKUP($B1126,[2]Sheet3!$G:$CZ,9,0)</f>
        <v>0</v>
      </c>
      <c r="Y1126" s="14">
        <f>VLOOKUP($B1126,[2]Sheet3!$G:$CZ,10,0)</f>
        <v>0</v>
      </c>
      <c r="Z1126" s="14">
        <f>VLOOKUP($B1126,[2]Sheet3!$G:$CZ,11,0)</f>
        <v>0</v>
      </c>
      <c r="AA1126" s="14">
        <f>VLOOKUP($B1126,[2]Sheet3!$G:$CZ,12,0)</f>
        <v>0</v>
      </c>
      <c r="AB1126" s="14">
        <f>VLOOKUP($B1126,[2]Sheet3!$G:$CZ,13,0)</f>
        <v>0</v>
      </c>
      <c r="AC1126" s="14">
        <f>VLOOKUP($B1126,[2]Sheet3!$G:$CZ,14,0)</f>
        <v>0</v>
      </c>
      <c r="AD1126" s="14">
        <f>VLOOKUP($B1126,[2]Sheet3!$G:$CZ,15,0)</f>
        <v>0</v>
      </c>
      <c r="AE1126" s="14">
        <f>VLOOKUP($B1126,[2]Sheet3!$G:$CZ,16,0)</f>
        <v>0</v>
      </c>
      <c r="AF1126" s="14">
        <f>VLOOKUP($B1126,[2]Sheet3!$G:$CZ,17,0)</f>
        <v>0</v>
      </c>
      <c r="AG1126" s="14">
        <f>VLOOKUP($B1126,[2]Sheet3!$G:$CZ,18,0)</f>
        <v>0</v>
      </c>
      <c r="AH1126" s="14">
        <f>VLOOKUP($B1126,[2]Sheet3!$G:$CZ,19,0)</f>
        <v>0</v>
      </c>
      <c r="AI1126" s="14">
        <f>VLOOKUP($B1126,[2]Sheet3!$G:$CZ,20,0)</f>
        <v>0</v>
      </c>
      <c r="AJ1126" s="14">
        <f>VLOOKUP($B1126,[2]Sheet3!$G:$CZ,21,0)</f>
        <v>0</v>
      </c>
      <c r="AK1126" s="14">
        <f>VLOOKUP($B1126,[2]Sheet3!$G:$CZ,22,0)</f>
        <v>0</v>
      </c>
      <c r="AL1126" s="14">
        <f>VLOOKUP($B1126,[2]Sheet3!$G:$CZ,23,0)</f>
        <v>0</v>
      </c>
      <c r="AM1126" s="14">
        <f>VLOOKUP($B1126,[2]Sheet3!$G:$CZ,24,0)</f>
        <v>0</v>
      </c>
      <c r="AN1126" s="14">
        <f>VLOOKUP($B1126,[2]Sheet3!$G:$CZ,25,0)</f>
        <v>0</v>
      </c>
      <c r="AO1126" s="14">
        <f>VLOOKUP($B1126,[2]Sheet3!$G:$CZ,26,0)</f>
        <v>0</v>
      </c>
      <c r="AP1126" s="14">
        <f>VLOOKUP($B1126,[2]Sheet3!$G:$CZ,27,0)</f>
        <v>0</v>
      </c>
      <c r="AQ1126" s="14">
        <f>VLOOKUP($B1126,[2]Sheet3!$G:$CZ,28,0)</f>
        <v>0</v>
      </c>
      <c r="AR1126" s="14">
        <f>VLOOKUP($B1126,[2]Sheet3!$G:$CZ,29,0)</f>
        <v>0</v>
      </c>
      <c r="AS1126" s="14">
        <f>VLOOKUP($B1126,[2]Sheet3!$G:$CZ,30,0)</f>
        <v>0</v>
      </c>
      <c r="AT1126" s="14">
        <f>VLOOKUP($B1126,[2]Sheet3!$G:$CZ,31,0)</f>
        <v>0</v>
      </c>
      <c r="AU1126" s="14">
        <f>VLOOKUP($B1126,[2]Sheet3!$G:$CZ,32,0)</f>
        <v>0</v>
      </c>
      <c r="AV1126" s="14">
        <f>VLOOKUP($B1126,[2]Sheet3!$G:$CZ,33,0)</f>
        <v>0</v>
      </c>
      <c r="AW1126" s="14">
        <f>VLOOKUP($B1126,[2]Sheet3!$G:$CZ,34,0)</f>
        <v>0</v>
      </c>
      <c r="AX1126" s="14">
        <f>VLOOKUP($B1126,[2]Sheet3!$G:$CZ,35,0)</f>
        <v>0</v>
      </c>
      <c r="AY1126" s="14">
        <f>VLOOKUP($B1126,[2]Sheet3!$G:$CZ,36,0)</f>
        <v>0</v>
      </c>
      <c r="AZ1126" s="14">
        <f>VLOOKUP($B1126,[2]Sheet3!$G:$CZ,37,0)</f>
        <v>0</v>
      </c>
      <c r="BA1126" s="14">
        <f>VLOOKUP($B1126,[2]Sheet3!$G:$CZ,38,0)</f>
        <v>0</v>
      </c>
      <c r="BB1126" s="14">
        <f>VLOOKUP($B1126,[2]Sheet3!$G:$CZ,39,0)</f>
        <v>0</v>
      </c>
      <c r="BC1126" s="14">
        <f>VLOOKUP($B1126,[2]Sheet3!$G:$CZ,40,0)</f>
        <v>0</v>
      </c>
      <c r="BD1126" s="14">
        <f>VLOOKUP($B1126,[2]Sheet3!$G:$CZ,41,0)</f>
        <v>0</v>
      </c>
      <c r="BE1126" s="14">
        <f>VLOOKUP($B1126,[2]Sheet3!$G:$CZ,42,0)</f>
        <v>0</v>
      </c>
      <c r="BF1126" s="14">
        <f>VLOOKUP($B1126,[2]Sheet3!$G:$CZ,43,0)</f>
        <v>0</v>
      </c>
      <c r="BG1126" s="14">
        <f>VLOOKUP($B1126,[2]Sheet3!$G:$CZ,44,0)</f>
        <v>0</v>
      </c>
      <c r="BH1126" s="14">
        <f>VLOOKUP($B1126,[2]Sheet3!$G:$CZ,45,0)</f>
        <v>0</v>
      </c>
      <c r="BI1126" s="14">
        <f>VLOOKUP($B1126,[2]Sheet3!$G:$CZ,46,0)</f>
        <v>0</v>
      </c>
      <c r="BJ1126" s="14">
        <f>VLOOKUP($B1126,[2]Sheet3!$G:$CZ,47,0)</f>
        <v>0</v>
      </c>
      <c r="BK1126" s="14">
        <f>VLOOKUP($B1126,[2]Sheet3!$G:$CZ,48,0)</f>
        <v>0</v>
      </c>
      <c r="BL1126" s="14">
        <f>VLOOKUP($B1126,[2]Sheet3!$G:$CZ,49,0)</f>
        <v>0</v>
      </c>
      <c r="BM1126" s="14">
        <f>VLOOKUP($B1126,[2]Sheet3!$G:$CZ,50,0)</f>
        <v>0</v>
      </c>
      <c r="BN1126" s="14">
        <f>VLOOKUP($B1126,[2]Sheet3!$G:$CZ,51,0)</f>
        <v>0</v>
      </c>
      <c r="BO1126" s="14">
        <f>VLOOKUP($B1126,[2]Sheet3!$G:$CZ,52,0)</f>
        <v>0</v>
      </c>
      <c r="BP1126" s="14">
        <f>VLOOKUP($B1126,[2]Sheet3!$G:$CZ,53,0)</f>
        <v>0</v>
      </c>
      <c r="BQ1126" s="14">
        <f>VLOOKUP($B1126,[2]Sheet3!$G:$CZ,54,0)</f>
        <v>0</v>
      </c>
      <c r="BR1126" s="14">
        <f>VLOOKUP($B1126,[2]Sheet3!$G:$CZ,55,0)</f>
        <v>0</v>
      </c>
      <c r="BS1126" s="14">
        <f>VLOOKUP($B1126,[2]Sheet3!$G:$CZ,56,0)</f>
        <v>0</v>
      </c>
      <c r="BT1126" s="14">
        <f>VLOOKUP($B1126,[2]Sheet3!$G:$CZ,57,0)</f>
        <v>0</v>
      </c>
      <c r="BU1126" s="14">
        <f>VLOOKUP($B1126,[2]Sheet3!$G:$CZ,58,0)</f>
        <v>0</v>
      </c>
      <c r="BV1126" s="14">
        <f>VLOOKUP($B1126,[2]Sheet3!$G:$CZ,59,0)</f>
        <v>0</v>
      </c>
      <c r="BW1126" s="14">
        <f>VLOOKUP($B1126,[2]Sheet3!$G:$CZ,60,0)</f>
        <v>0</v>
      </c>
      <c r="BX1126" s="14">
        <f>VLOOKUP($B1126,[2]Sheet3!$G:$CZ,61,0)</f>
        <v>0</v>
      </c>
      <c r="BY1126" s="14">
        <f>VLOOKUP($B1126,[2]Sheet3!$G:$CZ,62,0)</f>
        <v>0</v>
      </c>
      <c r="BZ1126" s="14">
        <f>VLOOKUP($B1126,[2]Sheet3!$G:$CZ,63,0)</f>
        <v>0</v>
      </c>
      <c r="CA1126" s="14">
        <f>VLOOKUP($B1126,[2]Sheet3!$G:$CZ,64,0)</f>
        <v>0</v>
      </c>
      <c r="CB1126" s="14">
        <f>VLOOKUP($B1126,[2]Sheet3!$G:$CZ,65,0)</f>
        <v>0</v>
      </c>
      <c r="CC1126" s="14">
        <f>VLOOKUP($B1126,[2]Sheet3!$G:$CZ,66,0)</f>
        <v>0</v>
      </c>
      <c r="CD1126" s="14">
        <f>VLOOKUP($B1126,[2]Sheet3!$G:$CZ,67,0)</f>
        <v>0</v>
      </c>
      <c r="CE1126" s="14">
        <f>VLOOKUP($B1126,[2]Sheet3!$G:$CZ,68,0)</f>
        <v>0</v>
      </c>
      <c r="CF1126" s="14">
        <f>VLOOKUP($B1126,[2]Sheet3!$G:$CZ,69,0)</f>
        <v>0</v>
      </c>
      <c r="CG1126" s="14">
        <f>VLOOKUP($B1126,[2]Sheet3!$G:$CZ,70,0)</f>
        <v>0</v>
      </c>
      <c r="CH1126" s="14">
        <f>VLOOKUP($B1126,[2]Sheet3!$G:$CZ,71,0)</f>
        <v>0</v>
      </c>
      <c r="CI1126" s="14">
        <f>VLOOKUP($B1126,[2]Sheet3!$G:$CZ,72,0)</f>
        <v>0</v>
      </c>
      <c r="CJ1126" s="14">
        <f>VLOOKUP($B1126,[2]Sheet3!$G:$CZ,73,0)</f>
        <v>0</v>
      </c>
      <c r="CK1126" s="14">
        <f>VLOOKUP($B1126,[2]Sheet3!$G:$CZ,74,0)</f>
        <v>0</v>
      </c>
      <c r="CL1126" s="14">
        <f>VLOOKUP($B1126,[2]Sheet3!$G:$CZ,75,0)</f>
        <v>0</v>
      </c>
      <c r="CM1126" s="14">
        <f>VLOOKUP($B1126,[2]Sheet3!$G:$CZ,76,0)</f>
        <v>0</v>
      </c>
      <c r="CN1126" s="14">
        <f>VLOOKUP($B1126,[2]Sheet3!$G:$CZ,77,0)</f>
        <v>0</v>
      </c>
      <c r="CO1126" s="14">
        <f>VLOOKUP($B1126,[2]Sheet3!$G:$CZ,78,0)</f>
        <v>0</v>
      </c>
      <c r="CP1126" s="14">
        <f>VLOOKUP($B1126,[2]Sheet3!$G:$CZ,79,0)</f>
        <v>0</v>
      </c>
      <c r="CQ1126" s="14">
        <f>VLOOKUP($B1126,[2]Sheet3!$G:$CZ,80,0)</f>
        <v>0</v>
      </c>
      <c r="CR1126" s="14">
        <f>VLOOKUP($B1126,[2]Sheet3!$G:$CZ,81,0)</f>
        <v>0</v>
      </c>
      <c r="CS1126" s="14">
        <f>VLOOKUP($B1126,[2]Sheet3!$G:$CZ,82,0)</f>
        <v>0</v>
      </c>
      <c r="CT1126" s="14">
        <f>VLOOKUP($B1126,[2]Sheet3!$G:$CZ,83,0)</f>
        <v>0</v>
      </c>
      <c r="CU1126" s="14">
        <f>VLOOKUP($B1126,[2]Sheet3!$G:$CZ,84,0)</f>
        <v>0</v>
      </c>
      <c r="CV1126" s="14">
        <f>VLOOKUP($B1126,[2]Sheet3!$G:$CZ,85,0)</f>
        <v>0</v>
      </c>
      <c r="CW1126" s="14">
        <f>VLOOKUP($B1126,[2]Sheet3!$G:$CZ,86,0)</f>
        <v>0</v>
      </c>
      <c r="CX1126" s="14">
        <f>VLOOKUP($B1126,[2]Sheet3!$G:$CZ,87,0)</f>
        <v>0</v>
      </c>
      <c r="CY1126" s="14">
        <f>VLOOKUP($B1126,[2]Sheet3!$G:$CZ,88,0)</f>
        <v>0</v>
      </c>
      <c r="CZ1126" s="14">
        <f>VLOOKUP($B1126,[2]Sheet3!$G:$CZ,89,0)</f>
        <v>0</v>
      </c>
      <c r="DA1126" s="14">
        <f>VLOOKUP($B1126,[2]Sheet3!$G:$CZ,90,0)</f>
        <v>0</v>
      </c>
      <c r="DB1126" s="14">
        <f>VLOOKUP($B1126,[2]Sheet3!$G:$CZ,91,0)</f>
        <v>0</v>
      </c>
      <c r="DC1126" s="14">
        <f>VLOOKUP($B1126,[2]Sheet3!$G:$CZ,92,0)</f>
        <v>0</v>
      </c>
      <c r="DD1126" s="14">
        <f>VLOOKUP($B1126,[2]Sheet3!$G:$CZ,93,0)</f>
        <v>0</v>
      </c>
      <c r="DE1126" s="14">
        <f>VLOOKUP($B1126,[2]Sheet3!$G:$CZ,94,0)</f>
        <v>0</v>
      </c>
      <c r="DF1126" s="14">
        <f>VLOOKUP($B1126,[2]Sheet3!$G:$CZ,95,0)</f>
        <v>0</v>
      </c>
      <c r="DG1126" s="14">
        <f>VLOOKUP($B1126,[2]Sheet3!$G:$CZ,96,0)</f>
        <v>0</v>
      </c>
      <c r="DH1126" s="14">
        <f>VLOOKUP($B1126,[2]Sheet3!$G:$CZ,97,0)</f>
        <v>0</v>
      </c>
      <c r="DI1126" s="14">
        <f>VLOOKUP($B1126,[2]Sheet3!$G:$CZ,98,0)</f>
        <v>0</v>
      </c>
    </row>
    <row r="1127" spans="1:113" x14ac:dyDescent="0.3">
      <c r="A1127" s="9" t="str">
        <f t="shared" si="53"/>
        <v>N14550</v>
      </c>
      <c r="B1127" s="15" t="s">
        <v>2512</v>
      </c>
      <c r="C1127" s="15" t="s">
        <v>2513</v>
      </c>
      <c r="F1127" s="7" t="s">
        <v>15</v>
      </c>
      <c r="G1127" s="12" t="s">
        <v>4619</v>
      </c>
      <c r="H1127" s="12" t="str">
        <f>VLOOKUP($B1127,[1]Sheet1!$A:$G,5,0)</f>
        <v>dheeraj.sharma@redingtongroup.com</v>
      </c>
      <c r="I1127" s="12" t="str">
        <f>VLOOKUP($B1127,[1]Sheet1!$A:$G,7,0)</f>
        <v>sidharth.eknath@redingtongroup.com</v>
      </c>
      <c r="J1127" s="12" t="s">
        <v>82</v>
      </c>
      <c r="K1127" s="7"/>
      <c r="L1127" s="7"/>
      <c r="M1127" s="8"/>
      <c r="N1127" s="7" t="str">
        <f t="shared" si="51"/>
        <v>dheeraj.sharma@redingtongroup.com; sidharth.eknath@redingtongroup.com; nilesh.phirke@redingtongroup.com;christopher.joseph@redingtongroup.com</v>
      </c>
      <c r="O1127" s="7" t="str">
        <f t="shared" si="52"/>
        <v>N14550</v>
      </c>
      <c r="P1127" s="8" t="s">
        <v>5215</v>
      </c>
      <c r="Q1127" s="14">
        <f>VLOOKUP($B1127,[2]Sheet3!$G:$CZ,2,0)</f>
        <v>2400308076</v>
      </c>
      <c r="R1127" s="14">
        <f>VLOOKUP($B1127,[2]Sheet3!$G:$CZ,3,0)</f>
        <v>2400305282</v>
      </c>
      <c r="S1127" s="14">
        <f>VLOOKUP($B1127,[2]Sheet3!$G:$CZ,4,0)</f>
        <v>0</v>
      </c>
      <c r="T1127" s="14">
        <f>VLOOKUP($B1127,[2]Sheet3!$G:$CZ,5,0)</f>
        <v>0</v>
      </c>
      <c r="U1127" s="14">
        <f>VLOOKUP($B1127,[2]Sheet3!$G:$CZ,6,0)</f>
        <v>0</v>
      </c>
      <c r="V1127" s="14">
        <f>VLOOKUP($B1127,[2]Sheet3!$G:$CZ,7,0)</f>
        <v>0</v>
      </c>
      <c r="W1127" s="14">
        <f>VLOOKUP($B1127,[2]Sheet3!$G:$CZ,8,0)</f>
        <v>0</v>
      </c>
      <c r="X1127" s="14">
        <f>VLOOKUP($B1127,[2]Sheet3!$G:$CZ,9,0)</f>
        <v>0</v>
      </c>
      <c r="Y1127" s="14">
        <f>VLOOKUP($B1127,[2]Sheet3!$G:$CZ,10,0)</f>
        <v>0</v>
      </c>
      <c r="Z1127" s="14">
        <f>VLOOKUP($B1127,[2]Sheet3!$G:$CZ,11,0)</f>
        <v>0</v>
      </c>
      <c r="AA1127" s="14">
        <f>VLOOKUP($B1127,[2]Sheet3!$G:$CZ,12,0)</f>
        <v>0</v>
      </c>
      <c r="AB1127" s="14">
        <f>VLOOKUP($B1127,[2]Sheet3!$G:$CZ,13,0)</f>
        <v>0</v>
      </c>
      <c r="AC1127" s="14">
        <f>VLOOKUP($B1127,[2]Sheet3!$G:$CZ,14,0)</f>
        <v>0</v>
      </c>
      <c r="AD1127" s="14">
        <f>VLOOKUP($B1127,[2]Sheet3!$G:$CZ,15,0)</f>
        <v>0</v>
      </c>
      <c r="AE1127" s="14">
        <f>VLOOKUP($B1127,[2]Sheet3!$G:$CZ,16,0)</f>
        <v>0</v>
      </c>
      <c r="AF1127" s="14">
        <f>VLOOKUP($B1127,[2]Sheet3!$G:$CZ,17,0)</f>
        <v>0</v>
      </c>
      <c r="AG1127" s="14">
        <f>VLOOKUP($B1127,[2]Sheet3!$G:$CZ,18,0)</f>
        <v>0</v>
      </c>
      <c r="AH1127" s="14">
        <f>VLOOKUP($B1127,[2]Sheet3!$G:$CZ,19,0)</f>
        <v>0</v>
      </c>
      <c r="AI1127" s="14">
        <f>VLOOKUP($B1127,[2]Sheet3!$G:$CZ,20,0)</f>
        <v>0</v>
      </c>
      <c r="AJ1127" s="14">
        <f>VLOOKUP($B1127,[2]Sheet3!$G:$CZ,21,0)</f>
        <v>0</v>
      </c>
      <c r="AK1127" s="14">
        <f>VLOOKUP($B1127,[2]Sheet3!$G:$CZ,22,0)</f>
        <v>0</v>
      </c>
      <c r="AL1127" s="14">
        <f>VLOOKUP($B1127,[2]Sheet3!$G:$CZ,23,0)</f>
        <v>0</v>
      </c>
      <c r="AM1127" s="14">
        <f>VLOOKUP($B1127,[2]Sheet3!$G:$CZ,24,0)</f>
        <v>0</v>
      </c>
      <c r="AN1127" s="14">
        <f>VLOOKUP($B1127,[2]Sheet3!$G:$CZ,25,0)</f>
        <v>0</v>
      </c>
      <c r="AO1127" s="14">
        <f>VLOOKUP($B1127,[2]Sheet3!$G:$CZ,26,0)</f>
        <v>0</v>
      </c>
      <c r="AP1127" s="14">
        <f>VLOOKUP($B1127,[2]Sheet3!$G:$CZ,27,0)</f>
        <v>0</v>
      </c>
      <c r="AQ1127" s="14">
        <f>VLOOKUP($B1127,[2]Sheet3!$G:$CZ,28,0)</f>
        <v>0</v>
      </c>
      <c r="AR1127" s="14">
        <f>VLOOKUP($B1127,[2]Sheet3!$G:$CZ,29,0)</f>
        <v>0</v>
      </c>
      <c r="AS1127" s="14">
        <f>VLOOKUP($B1127,[2]Sheet3!$G:$CZ,30,0)</f>
        <v>0</v>
      </c>
      <c r="AT1127" s="14">
        <f>VLOOKUP($B1127,[2]Sheet3!$G:$CZ,31,0)</f>
        <v>0</v>
      </c>
      <c r="AU1127" s="14">
        <f>VLOOKUP($B1127,[2]Sheet3!$G:$CZ,32,0)</f>
        <v>0</v>
      </c>
      <c r="AV1127" s="14">
        <f>VLOOKUP($B1127,[2]Sheet3!$G:$CZ,33,0)</f>
        <v>0</v>
      </c>
      <c r="AW1127" s="14">
        <f>VLOOKUP($B1127,[2]Sheet3!$G:$CZ,34,0)</f>
        <v>0</v>
      </c>
      <c r="AX1127" s="14">
        <f>VLOOKUP($B1127,[2]Sheet3!$G:$CZ,35,0)</f>
        <v>0</v>
      </c>
      <c r="AY1127" s="14">
        <f>VLOOKUP($B1127,[2]Sheet3!$G:$CZ,36,0)</f>
        <v>0</v>
      </c>
      <c r="AZ1127" s="14">
        <f>VLOOKUP($B1127,[2]Sheet3!$G:$CZ,37,0)</f>
        <v>0</v>
      </c>
      <c r="BA1127" s="14">
        <f>VLOOKUP($B1127,[2]Sheet3!$G:$CZ,38,0)</f>
        <v>0</v>
      </c>
      <c r="BB1127" s="14">
        <f>VLOOKUP($B1127,[2]Sheet3!$G:$CZ,39,0)</f>
        <v>0</v>
      </c>
      <c r="BC1127" s="14">
        <f>VLOOKUP($B1127,[2]Sheet3!$G:$CZ,40,0)</f>
        <v>0</v>
      </c>
      <c r="BD1127" s="14">
        <f>VLOOKUP($B1127,[2]Sheet3!$G:$CZ,41,0)</f>
        <v>0</v>
      </c>
      <c r="BE1127" s="14">
        <f>VLOOKUP($B1127,[2]Sheet3!$G:$CZ,42,0)</f>
        <v>0</v>
      </c>
      <c r="BF1127" s="14">
        <f>VLOOKUP($B1127,[2]Sheet3!$G:$CZ,43,0)</f>
        <v>0</v>
      </c>
      <c r="BG1127" s="14">
        <f>VLOOKUP($B1127,[2]Sheet3!$G:$CZ,44,0)</f>
        <v>0</v>
      </c>
      <c r="BH1127" s="14">
        <f>VLOOKUP($B1127,[2]Sheet3!$G:$CZ,45,0)</f>
        <v>0</v>
      </c>
      <c r="BI1127" s="14">
        <f>VLOOKUP($B1127,[2]Sheet3!$G:$CZ,46,0)</f>
        <v>0</v>
      </c>
      <c r="BJ1127" s="14">
        <f>VLOOKUP($B1127,[2]Sheet3!$G:$CZ,47,0)</f>
        <v>0</v>
      </c>
      <c r="BK1127" s="14">
        <f>VLOOKUP($B1127,[2]Sheet3!$G:$CZ,48,0)</f>
        <v>0</v>
      </c>
      <c r="BL1127" s="14">
        <f>VLOOKUP($B1127,[2]Sheet3!$G:$CZ,49,0)</f>
        <v>0</v>
      </c>
      <c r="BM1127" s="14">
        <f>VLOOKUP($B1127,[2]Sheet3!$G:$CZ,50,0)</f>
        <v>0</v>
      </c>
      <c r="BN1127" s="14">
        <f>VLOOKUP($B1127,[2]Sheet3!$G:$CZ,51,0)</f>
        <v>0</v>
      </c>
      <c r="BO1127" s="14">
        <f>VLOOKUP($B1127,[2]Sheet3!$G:$CZ,52,0)</f>
        <v>0</v>
      </c>
      <c r="BP1127" s="14">
        <f>VLOOKUP($B1127,[2]Sheet3!$G:$CZ,53,0)</f>
        <v>0</v>
      </c>
      <c r="BQ1127" s="14">
        <f>VLOOKUP($B1127,[2]Sheet3!$G:$CZ,54,0)</f>
        <v>0</v>
      </c>
      <c r="BR1127" s="14">
        <f>VLOOKUP($B1127,[2]Sheet3!$G:$CZ,55,0)</f>
        <v>0</v>
      </c>
      <c r="BS1127" s="14">
        <f>VLOOKUP($B1127,[2]Sheet3!$G:$CZ,56,0)</f>
        <v>0</v>
      </c>
      <c r="BT1127" s="14">
        <f>VLOOKUP($B1127,[2]Sheet3!$G:$CZ,57,0)</f>
        <v>0</v>
      </c>
      <c r="BU1127" s="14">
        <f>VLOOKUP($B1127,[2]Sheet3!$G:$CZ,58,0)</f>
        <v>0</v>
      </c>
      <c r="BV1127" s="14">
        <f>VLOOKUP($B1127,[2]Sheet3!$G:$CZ,59,0)</f>
        <v>0</v>
      </c>
      <c r="BW1127" s="14">
        <f>VLOOKUP($B1127,[2]Sheet3!$G:$CZ,60,0)</f>
        <v>0</v>
      </c>
      <c r="BX1127" s="14">
        <f>VLOOKUP($B1127,[2]Sheet3!$G:$CZ,61,0)</f>
        <v>0</v>
      </c>
      <c r="BY1127" s="14">
        <f>VLOOKUP($B1127,[2]Sheet3!$G:$CZ,62,0)</f>
        <v>0</v>
      </c>
      <c r="BZ1127" s="14">
        <f>VLOOKUP($B1127,[2]Sheet3!$G:$CZ,63,0)</f>
        <v>0</v>
      </c>
      <c r="CA1127" s="14">
        <f>VLOOKUP($B1127,[2]Sheet3!$G:$CZ,64,0)</f>
        <v>0</v>
      </c>
      <c r="CB1127" s="14">
        <f>VLOOKUP($B1127,[2]Sheet3!$G:$CZ,65,0)</f>
        <v>0</v>
      </c>
      <c r="CC1127" s="14">
        <f>VLOOKUP($B1127,[2]Sheet3!$G:$CZ,66,0)</f>
        <v>0</v>
      </c>
      <c r="CD1127" s="14">
        <f>VLOOKUP($B1127,[2]Sheet3!$G:$CZ,67,0)</f>
        <v>0</v>
      </c>
      <c r="CE1127" s="14">
        <f>VLOOKUP($B1127,[2]Sheet3!$G:$CZ,68,0)</f>
        <v>0</v>
      </c>
      <c r="CF1127" s="14">
        <f>VLOOKUP($B1127,[2]Sheet3!$G:$CZ,69,0)</f>
        <v>0</v>
      </c>
      <c r="CG1127" s="14">
        <f>VLOOKUP($B1127,[2]Sheet3!$G:$CZ,70,0)</f>
        <v>0</v>
      </c>
      <c r="CH1127" s="14">
        <f>VLOOKUP($B1127,[2]Sheet3!$G:$CZ,71,0)</f>
        <v>0</v>
      </c>
      <c r="CI1127" s="14">
        <f>VLOOKUP($B1127,[2]Sheet3!$G:$CZ,72,0)</f>
        <v>0</v>
      </c>
      <c r="CJ1127" s="14">
        <f>VLOOKUP($B1127,[2]Sheet3!$G:$CZ,73,0)</f>
        <v>0</v>
      </c>
      <c r="CK1127" s="14">
        <f>VLOOKUP($B1127,[2]Sheet3!$G:$CZ,74,0)</f>
        <v>0</v>
      </c>
      <c r="CL1127" s="14">
        <f>VLOOKUP($B1127,[2]Sheet3!$G:$CZ,75,0)</f>
        <v>0</v>
      </c>
      <c r="CM1127" s="14">
        <f>VLOOKUP($B1127,[2]Sheet3!$G:$CZ,76,0)</f>
        <v>0</v>
      </c>
      <c r="CN1127" s="14">
        <f>VLOOKUP($B1127,[2]Sheet3!$G:$CZ,77,0)</f>
        <v>0</v>
      </c>
      <c r="CO1127" s="14">
        <f>VLOOKUP($B1127,[2]Sheet3!$G:$CZ,78,0)</f>
        <v>0</v>
      </c>
      <c r="CP1127" s="14">
        <f>VLOOKUP($B1127,[2]Sheet3!$G:$CZ,79,0)</f>
        <v>0</v>
      </c>
      <c r="CQ1127" s="14">
        <f>VLOOKUP($B1127,[2]Sheet3!$G:$CZ,80,0)</f>
        <v>0</v>
      </c>
      <c r="CR1127" s="14">
        <f>VLOOKUP($B1127,[2]Sheet3!$G:$CZ,81,0)</f>
        <v>0</v>
      </c>
      <c r="CS1127" s="14">
        <f>VLOOKUP($B1127,[2]Sheet3!$G:$CZ,82,0)</f>
        <v>0</v>
      </c>
      <c r="CT1127" s="14">
        <f>VLOOKUP($B1127,[2]Sheet3!$G:$CZ,83,0)</f>
        <v>0</v>
      </c>
      <c r="CU1127" s="14">
        <f>VLOOKUP($B1127,[2]Sheet3!$G:$CZ,84,0)</f>
        <v>0</v>
      </c>
      <c r="CV1127" s="14">
        <f>VLOOKUP($B1127,[2]Sheet3!$G:$CZ,85,0)</f>
        <v>0</v>
      </c>
      <c r="CW1127" s="14">
        <f>VLOOKUP($B1127,[2]Sheet3!$G:$CZ,86,0)</f>
        <v>0</v>
      </c>
      <c r="CX1127" s="14">
        <f>VLOOKUP($B1127,[2]Sheet3!$G:$CZ,87,0)</f>
        <v>0</v>
      </c>
      <c r="CY1127" s="14">
        <f>VLOOKUP($B1127,[2]Sheet3!$G:$CZ,88,0)</f>
        <v>0</v>
      </c>
      <c r="CZ1127" s="14">
        <f>VLOOKUP($B1127,[2]Sheet3!$G:$CZ,89,0)</f>
        <v>0</v>
      </c>
      <c r="DA1127" s="14">
        <f>VLOOKUP($B1127,[2]Sheet3!$G:$CZ,90,0)</f>
        <v>0</v>
      </c>
      <c r="DB1127" s="14">
        <f>VLOOKUP($B1127,[2]Sheet3!$G:$CZ,91,0)</f>
        <v>0</v>
      </c>
      <c r="DC1127" s="14">
        <f>VLOOKUP($B1127,[2]Sheet3!$G:$CZ,92,0)</f>
        <v>0</v>
      </c>
      <c r="DD1127" s="14">
        <f>VLOOKUP($B1127,[2]Sheet3!$G:$CZ,93,0)</f>
        <v>0</v>
      </c>
      <c r="DE1127" s="14">
        <f>VLOOKUP($B1127,[2]Sheet3!$G:$CZ,94,0)</f>
        <v>0</v>
      </c>
      <c r="DF1127" s="14">
        <f>VLOOKUP($B1127,[2]Sheet3!$G:$CZ,95,0)</f>
        <v>0</v>
      </c>
      <c r="DG1127" s="14">
        <f>VLOOKUP($B1127,[2]Sheet3!$G:$CZ,96,0)</f>
        <v>0</v>
      </c>
      <c r="DH1127" s="14">
        <f>VLOOKUP($B1127,[2]Sheet3!$G:$CZ,97,0)</f>
        <v>0</v>
      </c>
      <c r="DI1127" s="14">
        <f>VLOOKUP($B1127,[2]Sheet3!$G:$CZ,98,0)</f>
        <v>0</v>
      </c>
    </row>
    <row r="1128" spans="1:113" x14ac:dyDescent="0.3">
      <c r="A1128" s="9" t="str">
        <f t="shared" si="53"/>
        <v>E2R003</v>
      </c>
      <c r="B1128" s="15" t="s">
        <v>242</v>
      </c>
      <c r="C1128" s="15" t="s">
        <v>243</v>
      </c>
      <c r="F1128" s="7" t="s">
        <v>15</v>
      </c>
      <c r="G1128" s="12" t="s">
        <v>4620</v>
      </c>
      <c r="H1128" s="12" t="str">
        <f>VLOOKUP($B1128,[1]Sheet1!$A:$G,5,0)</f>
        <v>suvendu.mishra@redingtongroup.com</v>
      </c>
      <c r="I1128" s="12" t="str">
        <f>VLOOKUP($B1128,[1]Sheet1!$A:$G,7,0)</f>
        <v>jaswinder.singh@redingtongroup.com</v>
      </c>
      <c r="J1128" s="12" t="s">
        <v>82</v>
      </c>
      <c r="K1128" s="7"/>
      <c r="L1128" s="7"/>
      <c r="M1128" s="8"/>
      <c r="N1128" s="7" t="str">
        <f t="shared" si="51"/>
        <v>suvendu.mishra@redingtongroup.com; jaswinder.singh@redingtongroup.com; nilesh.phirke@redingtongroup.com;christopher.joseph@redingtongroup.com</v>
      </c>
      <c r="O1128" s="7" t="str">
        <f t="shared" si="52"/>
        <v>E2R003</v>
      </c>
      <c r="P1128" s="8" t="s">
        <v>5215</v>
      </c>
      <c r="Q1128" s="14">
        <f>VLOOKUP($B1128,[2]Sheet3!$G:$CZ,2,0)</f>
        <v>2400307337</v>
      </c>
      <c r="R1128" s="14">
        <f>VLOOKUP($B1128,[2]Sheet3!$G:$CZ,3,0)</f>
        <v>2400308883</v>
      </c>
      <c r="S1128" s="14">
        <f>VLOOKUP($B1128,[2]Sheet3!$G:$CZ,4,0)</f>
        <v>0</v>
      </c>
      <c r="T1128" s="14">
        <f>VLOOKUP($B1128,[2]Sheet3!$G:$CZ,5,0)</f>
        <v>0</v>
      </c>
      <c r="U1128" s="14">
        <f>VLOOKUP($B1128,[2]Sheet3!$G:$CZ,6,0)</f>
        <v>0</v>
      </c>
      <c r="V1128" s="14">
        <f>VLOOKUP($B1128,[2]Sheet3!$G:$CZ,7,0)</f>
        <v>0</v>
      </c>
      <c r="W1128" s="14">
        <f>VLOOKUP($B1128,[2]Sheet3!$G:$CZ,8,0)</f>
        <v>0</v>
      </c>
      <c r="X1128" s="14">
        <f>VLOOKUP($B1128,[2]Sheet3!$G:$CZ,9,0)</f>
        <v>0</v>
      </c>
      <c r="Y1128" s="14">
        <f>VLOOKUP($B1128,[2]Sheet3!$G:$CZ,10,0)</f>
        <v>0</v>
      </c>
      <c r="Z1128" s="14">
        <f>VLOOKUP($B1128,[2]Sheet3!$G:$CZ,11,0)</f>
        <v>0</v>
      </c>
      <c r="AA1128" s="14">
        <f>VLOOKUP($B1128,[2]Sheet3!$G:$CZ,12,0)</f>
        <v>0</v>
      </c>
      <c r="AB1128" s="14">
        <f>VLOOKUP($B1128,[2]Sheet3!$G:$CZ,13,0)</f>
        <v>0</v>
      </c>
      <c r="AC1128" s="14">
        <f>VLOOKUP($B1128,[2]Sheet3!$G:$CZ,14,0)</f>
        <v>0</v>
      </c>
      <c r="AD1128" s="14">
        <f>VLOOKUP($B1128,[2]Sheet3!$G:$CZ,15,0)</f>
        <v>0</v>
      </c>
      <c r="AE1128" s="14">
        <f>VLOOKUP($B1128,[2]Sheet3!$G:$CZ,16,0)</f>
        <v>0</v>
      </c>
      <c r="AF1128" s="14">
        <f>VLOOKUP($B1128,[2]Sheet3!$G:$CZ,17,0)</f>
        <v>0</v>
      </c>
      <c r="AG1128" s="14">
        <f>VLOOKUP($B1128,[2]Sheet3!$G:$CZ,18,0)</f>
        <v>0</v>
      </c>
      <c r="AH1128" s="14">
        <f>VLOOKUP($B1128,[2]Sheet3!$G:$CZ,19,0)</f>
        <v>0</v>
      </c>
      <c r="AI1128" s="14">
        <f>VLOOKUP($B1128,[2]Sheet3!$G:$CZ,20,0)</f>
        <v>0</v>
      </c>
      <c r="AJ1128" s="14">
        <f>VLOOKUP($B1128,[2]Sheet3!$G:$CZ,21,0)</f>
        <v>0</v>
      </c>
      <c r="AK1128" s="14">
        <f>VLOOKUP($B1128,[2]Sheet3!$G:$CZ,22,0)</f>
        <v>0</v>
      </c>
      <c r="AL1128" s="14">
        <f>VLOOKUP($B1128,[2]Sheet3!$G:$CZ,23,0)</f>
        <v>0</v>
      </c>
      <c r="AM1128" s="14">
        <f>VLOOKUP($B1128,[2]Sheet3!$G:$CZ,24,0)</f>
        <v>0</v>
      </c>
      <c r="AN1128" s="14">
        <f>VLOOKUP($B1128,[2]Sheet3!$G:$CZ,25,0)</f>
        <v>0</v>
      </c>
      <c r="AO1128" s="14">
        <f>VLOOKUP($B1128,[2]Sheet3!$G:$CZ,26,0)</f>
        <v>0</v>
      </c>
      <c r="AP1128" s="14">
        <f>VLOOKUP($B1128,[2]Sheet3!$G:$CZ,27,0)</f>
        <v>0</v>
      </c>
      <c r="AQ1128" s="14">
        <f>VLOOKUP($B1128,[2]Sheet3!$G:$CZ,28,0)</f>
        <v>0</v>
      </c>
      <c r="AR1128" s="14">
        <f>VLOOKUP($B1128,[2]Sheet3!$G:$CZ,29,0)</f>
        <v>0</v>
      </c>
      <c r="AS1128" s="14">
        <f>VLOOKUP($B1128,[2]Sheet3!$G:$CZ,30,0)</f>
        <v>0</v>
      </c>
      <c r="AT1128" s="14">
        <f>VLOOKUP($B1128,[2]Sheet3!$G:$CZ,31,0)</f>
        <v>0</v>
      </c>
      <c r="AU1128" s="14">
        <f>VLOOKUP($B1128,[2]Sheet3!$G:$CZ,32,0)</f>
        <v>0</v>
      </c>
      <c r="AV1128" s="14">
        <f>VLOOKUP($B1128,[2]Sheet3!$G:$CZ,33,0)</f>
        <v>0</v>
      </c>
      <c r="AW1128" s="14">
        <f>VLOOKUP($B1128,[2]Sheet3!$G:$CZ,34,0)</f>
        <v>0</v>
      </c>
      <c r="AX1128" s="14">
        <f>VLOOKUP($B1128,[2]Sheet3!$G:$CZ,35,0)</f>
        <v>0</v>
      </c>
      <c r="AY1128" s="14">
        <f>VLOOKUP($B1128,[2]Sheet3!$G:$CZ,36,0)</f>
        <v>0</v>
      </c>
      <c r="AZ1128" s="14">
        <f>VLOOKUP($B1128,[2]Sheet3!$G:$CZ,37,0)</f>
        <v>0</v>
      </c>
      <c r="BA1128" s="14">
        <f>VLOOKUP($B1128,[2]Sheet3!$G:$CZ,38,0)</f>
        <v>0</v>
      </c>
      <c r="BB1128" s="14">
        <f>VLOOKUP($B1128,[2]Sheet3!$G:$CZ,39,0)</f>
        <v>0</v>
      </c>
      <c r="BC1128" s="14">
        <f>VLOOKUP($B1128,[2]Sheet3!$G:$CZ,40,0)</f>
        <v>0</v>
      </c>
      <c r="BD1128" s="14">
        <f>VLOOKUP($B1128,[2]Sheet3!$G:$CZ,41,0)</f>
        <v>0</v>
      </c>
      <c r="BE1128" s="14">
        <f>VLOOKUP($B1128,[2]Sheet3!$G:$CZ,42,0)</f>
        <v>0</v>
      </c>
      <c r="BF1128" s="14">
        <f>VLOOKUP($B1128,[2]Sheet3!$G:$CZ,43,0)</f>
        <v>0</v>
      </c>
      <c r="BG1128" s="14">
        <f>VLOOKUP($B1128,[2]Sheet3!$G:$CZ,44,0)</f>
        <v>0</v>
      </c>
      <c r="BH1128" s="14">
        <f>VLOOKUP($B1128,[2]Sheet3!$G:$CZ,45,0)</f>
        <v>0</v>
      </c>
      <c r="BI1128" s="14">
        <f>VLOOKUP($B1128,[2]Sheet3!$G:$CZ,46,0)</f>
        <v>0</v>
      </c>
      <c r="BJ1128" s="14">
        <f>VLOOKUP($B1128,[2]Sheet3!$G:$CZ,47,0)</f>
        <v>0</v>
      </c>
      <c r="BK1128" s="14">
        <f>VLOOKUP($B1128,[2]Sheet3!$G:$CZ,48,0)</f>
        <v>0</v>
      </c>
      <c r="BL1128" s="14">
        <f>VLOOKUP($B1128,[2]Sheet3!$G:$CZ,49,0)</f>
        <v>0</v>
      </c>
      <c r="BM1128" s="14">
        <f>VLOOKUP($B1128,[2]Sheet3!$G:$CZ,50,0)</f>
        <v>0</v>
      </c>
      <c r="BN1128" s="14">
        <f>VLOOKUP($B1128,[2]Sheet3!$G:$CZ,51,0)</f>
        <v>0</v>
      </c>
      <c r="BO1128" s="14">
        <f>VLOOKUP($B1128,[2]Sheet3!$G:$CZ,52,0)</f>
        <v>0</v>
      </c>
      <c r="BP1128" s="14">
        <f>VLOOKUP($B1128,[2]Sheet3!$G:$CZ,53,0)</f>
        <v>0</v>
      </c>
      <c r="BQ1128" s="14">
        <f>VLOOKUP($B1128,[2]Sheet3!$G:$CZ,54,0)</f>
        <v>0</v>
      </c>
      <c r="BR1128" s="14">
        <f>VLOOKUP($B1128,[2]Sheet3!$G:$CZ,55,0)</f>
        <v>0</v>
      </c>
      <c r="BS1128" s="14">
        <f>VLOOKUP($B1128,[2]Sheet3!$G:$CZ,56,0)</f>
        <v>0</v>
      </c>
      <c r="BT1128" s="14">
        <f>VLOOKUP($B1128,[2]Sheet3!$G:$CZ,57,0)</f>
        <v>0</v>
      </c>
      <c r="BU1128" s="14">
        <f>VLOOKUP($B1128,[2]Sheet3!$G:$CZ,58,0)</f>
        <v>0</v>
      </c>
      <c r="BV1128" s="14">
        <f>VLOOKUP($B1128,[2]Sheet3!$G:$CZ,59,0)</f>
        <v>0</v>
      </c>
      <c r="BW1128" s="14">
        <f>VLOOKUP($B1128,[2]Sheet3!$G:$CZ,60,0)</f>
        <v>0</v>
      </c>
      <c r="BX1128" s="14">
        <f>VLOOKUP($B1128,[2]Sheet3!$G:$CZ,61,0)</f>
        <v>0</v>
      </c>
      <c r="BY1128" s="14">
        <f>VLOOKUP($B1128,[2]Sheet3!$G:$CZ,62,0)</f>
        <v>0</v>
      </c>
      <c r="BZ1128" s="14">
        <f>VLOOKUP($B1128,[2]Sheet3!$G:$CZ,63,0)</f>
        <v>0</v>
      </c>
      <c r="CA1128" s="14">
        <f>VLOOKUP($B1128,[2]Sheet3!$G:$CZ,64,0)</f>
        <v>0</v>
      </c>
      <c r="CB1128" s="14">
        <f>VLOOKUP($B1128,[2]Sheet3!$G:$CZ,65,0)</f>
        <v>0</v>
      </c>
      <c r="CC1128" s="14">
        <f>VLOOKUP($B1128,[2]Sheet3!$G:$CZ,66,0)</f>
        <v>0</v>
      </c>
      <c r="CD1128" s="14">
        <f>VLOOKUP($B1128,[2]Sheet3!$G:$CZ,67,0)</f>
        <v>0</v>
      </c>
      <c r="CE1128" s="14">
        <f>VLOOKUP($B1128,[2]Sheet3!$G:$CZ,68,0)</f>
        <v>0</v>
      </c>
      <c r="CF1128" s="14">
        <f>VLOOKUP($B1128,[2]Sheet3!$G:$CZ,69,0)</f>
        <v>0</v>
      </c>
      <c r="CG1128" s="14">
        <f>VLOOKUP($B1128,[2]Sheet3!$G:$CZ,70,0)</f>
        <v>0</v>
      </c>
      <c r="CH1128" s="14">
        <f>VLOOKUP($B1128,[2]Sheet3!$G:$CZ,71,0)</f>
        <v>0</v>
      </c>
      <c r="CI1128" s="14">
        <f>VLOOKUP($B1128,[2]Sheet3!$G:$CZ,72,0)</f>
        <v>0</v>
      </c>
      <c r="CJ1128" s="14">
        <f>VLOOKUP($B1128,[2]Sheet3!$G:$CZ,73,0)</f>
        <v>0</v>
      </c>
      <c r="CK1128" s="14">
        <f>VLOOKUP($B1128,[2]Sheet3!$G:$CZ,74,0)</f>
        <v>0</v>
      </c>
      <c r="CL1128" s="14">
        <f>VLOOKUP($B1128,[2]Sheet3!$G:$CZ,75,0)</f>
        <v>0</v>
      </c>
      <c r="CM1128" s="14">
        <f>VLOOKUP($B1128,[2]Sheet3!$G:$CZ,76,0)</f>
        <v>0</v>
      </c>
      <c r="CN1128" s="14">
        <f>VLOOKUP($B1128,[2]Sheet3!$G:$CZ,77,0)</f>
        <v>0</v>
      </c>
      <c r="CO1128" s="14">
        <f>VLOOKUP($B1128,[2]Sheet3!$G:$CZ,78,0)</f>
        <v>0</v>
      </c>
      <c r="CP1128" s="14">
        <f>VLOOKUP($B1128,[2]Sheet3!$G:$CZ,79,0)</f>
        <v>0</v>
      </c>
      <c r="CQ1128" s="14">
        <f>VLOOKUP($B1128,[2]Sheet3!$G:$CZ,80,0)</f>
        <v>0</v>
      </c>
      <c r="CR1128" s="14">
        <f>VLOOKUP($B1128,[2]Sheet3!$G:$CZ,81,0)</f>
        <v>0</v>
      </c>
      <c r="CS1128" s="14">
        <f>VLOOKUP($B1128,[2]Sheet3!$G:$CZ,82,0)</f>
        <v>0</v>
      </c>
      <c r="CT1128" s="14">
        <f>VLOOKUP($B1128,[2]Sheet3!$G:$CZ,83,0)</f>
        <v>0</v>
      </c>
      <c r="CU1128" s="14">
        <f>VLOOKUP($B1128,[2]Sheet3!$G:$CZ,84,0)</f>
        <v>0</v>
      </c>
      <c r="CV1128" s="14">
        <f>VLOOKUP($B1128,[2]Sheet3!$G:$CZ,85,0)</f>
        <v>0</v>
      </c>
      <c r="CW1128" s="14">
        <f>VLOOKUP($B1128,[2]Sheet3!$G:$CZ,86,0)</f>
        <v>0</v>
      </c>
      <c r="CX1128" s="14">
        <f>VLOOKUP($B1128,[2]Sheet3!$G:$CZ,87,0)</f>
        <v>0</v>
      </c>
      <c r="CY1128" s="14">
        <f>VLOOKUP($B1128,[2]Sheet3!$G:$CZ,88,0)</f>
        <v>0</v>
      </c>
      <c r="CZ1128" s="14">
        <f>VLOOKUP($B1128,[2]Sheet3!$G:$CZ,89,0)</f>
        <v>0</v>
      </c>
      <c r="DA1128" s="14">
        <f>VLOOKUP($B1128,[2]Sheet3!$G:$CZ,90,0)</f>
        <v>0</v>
      </c>
      <c r="DB1128" s="14">
        <f>VLOOKUP($B1128,[2]Sheet3!$G:$CZ,91,0)</f>
        <v>0</v>
      </c>
      <c r="DC1128" s="14">
        <f>VLOOKUP($B1128,[2]Sheet3!$G:$CZ,92,0)</f>
        <v>0</v>
      </c>
      <c r="DD1128" s="14">
        <f>VLOOKUP($B1128,[2]Sheet3!$G:$CZ,93,0)</f>
        <v>0</v>
      </c>
      <c r="DE1128" s="14">
        <f>VLOOKUP($B1128,[2]Sheet3!$G:$CZ,94,0)</f>
        <v>0</v>
      </c>
      <c r="DF1128" s="14">
        <f>VLOOKUP($B1128,[2]Sheet3!$G:$CZ,95,0)</f>
        <v>0</v>
      </c>
      <c r="DG1128" s="14">
        <f>VLOOKUP($B1128,[2]Sheet3!$G:$CZ,96,0)</f>
        <v>0</v>
      </c>
      <c r="DH1128" s="14">
        <f>VLOOKUP($B1128,[2]Sheet3!$G:$CZ,97,0)</f>
        <v>0</v>
      </c>
      <c r="DI1128" s="14">
        <f>VLOOKUP($B1128,[2]Sheet3!$G:$CZ,98,0)</f>
        <v>0</v>
      </c>
    </row>
    <row r="1129" spans="1:113" x14ac:dyDescent="0.3">
      <c r="A1129" s="9" t="str">
        <f t="shared" si="53"/>
        <v>N53333</v>
      </c>
      <c r="B1129" s="15" t="s">
        <v>2514</v>
      </c>
      <c r="C1129" s="15" t="s">
        <v>2515</v>
      </c>
      <c r="F1129" s="7" t="s">
        <v>15</v>
      </c>
      <c r="G1129" s="12" t="s">
        <v>4621</v>
      </c>
      <c r="H1129" s="12" t="str">
        <f>VLOOKUP($B1129,[1]Sheet1!$A:$G,5,0)</f>
        <v>rohit.arora@redingtongroup.com</v>
      </c>
      <c r="I1129" s="12" t="str">
        <f>VLOOKUP($B1129,[1]Sheet1!$A:$G,7,0)</f>
        <v>jitender.chopra@redingtongroup.com</v>
      </c>
      <c r="J1129" s="12" t="s">
        <v>82</v>
      </c>
      <c r="K1129" s="7"/>
      <c r="L1129" s="7"/>
      <c r="M1129" s="8"/>
      <c r="N1129" s="7" t="str">
        <f t="shared" si="51"/>
        <v>rohit.arora@redingtongroup.com; jitender.chopra@redingtongroup.com; nilesh.phirke@redingtongroup.com;christopher.joseph@redingtongroup.com</v>
      </c>
      <c r="O1129" s="7" t="str">
        <f t="shared" si="52"/>
        <v>N53333</v>
      </c>
      <c r="P1129" s="8" t="s">
        <v>5215</v>
      </c>
      <c r="Q1129" s="14">
        <f>VLOOKUP($B1129,[2]Sheet3!$G:$CZ,2,0)</f>
        <v>2400300395</v>
      </c>
      <c r="R1129" s="14">
        <f>VLOOKUP($B1129,[2]Sheet3!$G:$CZ,3,0)</f>
        <v>0</v>
      </c>
      <c r="S1129" s="14">
        <f>VLOOKUP($B1129,[2]Sheet3!$G:$CZ,4,0)</f>
        <v>0</v>
      </c>
      <c r="T1129" s="14">
        <f>VLOOKUP($B1129,[2]Sheet3!$G:$CZ,5,0)</f>
        <v>0</v>
      </c>
      <c r="U1129" s="14">
        <f>VLOOKUP($B1129,[2]Sheet3!$G:$CZ,6,0)</f>
        <v>0</v>
      </c>
      <c r="V1129" s="14">
        <f>VLOOKUP($B1129,[2]Sheet3!$G:$CZ,7,0)</f>
        <v>0</v>
      </c>
      <c r="W1129" s="14">
        <f>VLOOKUP($B1129,[2]Sheet3!$G:$CZ,8,0)</f>
        <v>0</v>
      </c>
      <c r="X1129" s="14">
        <f>VLOOKUP($B1129,[2]Sheet3!$G:$CZ,9,0)</f>
        <v>0</v>
      </c>
      <c r="Y1129" s="14">
        <f>VLOOKUP($B1129,[2]Sheet3!$G:$CZ,10,0)</f>
        <v>0</v>
      </c>
      <c r="Z1129" s="14">
        <f>VLOOKUP($B1129,[2]Sheet3!$G:$CZ,11,0)</f>
        <v>0</v>
      </c>
      <c r="AA1129" s="14">
        <f>VLOOKUP($B1129,[2]Sheet3!$G:$CZ,12,0)</f>
        <v>0</v>
      </c>
      <c r="AB1129" s="14">
        <f>VLOOKUP($B1129,[2]Sheet3!$G:$CZ,13,0)</f>
        <v>0</v>
      </c>
      <c r="AC1129" s="14">
        <f>VLOOKUP($B1129,[2]Sheet3!$G:$CZ,14,0)</f>
        <v>0</v>
      </c>
      <c r="AD1129" s="14">
        <f>VLOOKUP($B1129,[2]Sheet3!$G:$CZ,15,0)</f>
        <v>0</v>
      </c>
      <c r="AE1129" s="14">
        <f>VLOOKUP($B1129,[2]Sheet3!$G:$CZ,16,0)</f>
        <v>0</v>
      </c>
      <c r="AF1129" s="14">
        <f>VLOOKUP($B1129,[2]Sheet3!$G:$CZ,17,0)</f>
        <v>0</v>
      </c>
      <c r="AG1129" s="14">
        <f>VLOOKUP($B1129,[2]Sheet3!$G:$CZ,18,0)</f>
        <v>0</v>
      </c>
      <c r="AH1129" s="14">
        <f>VLOOKUP($B1129,[2]Sheet3!$G:$CZ,19,0)</f>
        <v>0</v>
      </c>
      <c r="AI1129" s="14">
        <f>VLOOKUP($B1129,[2]Sheet3!$G:$CZ,20,0)</f>
        <v>0</v>
      </c>
      <c r="AJ1129" s="14">
        <f>VLOOKUP($B1129,[2]Sheet3!$G:$CZ,21,0)</f>
        <v>0</v>
      </c>
      <c r="AK1129" s="14">
        <f>VLOOKUP($B1129,[2]Sheet3!$G:$CZ,22,0)</f>
        <v>0</v>
      </c>
      <c r="AL1129" s="14">
        <f>VLOOKUP($B1129,[2]Sheet3!$G:$CZ,23,0)</f>
        <v>0</v>
      </c>
      <c r="AM1129" s="14">
        <f>VLOOKUP($B1129,[2]Sheet3!$G:$CZ,24,0)</f>
        <v>0</v>
      </c>
      <c r="AN1129" s="14">
        <f>VLOOKUP($B1129,[2]Sheet3!$G:$CZ,25,0)</f>
        <v>0</v>
      </c>
      <c r="AO1129" s="14">
        <f>VLOOKUP($B1129,[2]Sheet3!$G:$CZ,26,0)</f>
        <v>0</v>
      </c>
      <c r="AP1129" s="14">
        <f>VLOOKUP($B1129,[2]Sheet3!$G:$CZ,27,0)</f>
        <v>0</v>
      </c>
      <c r="AQ1129" s="14">
        <f>VLOOKUP($B1129,[2]Sheet3!$G:$CZ,28,0)</f>
        <v>0</v>
      </c>
      <c r="AR1129" s="14">
        <f>VLOOKUP($B1129,[2]Sheet3!$G:$CZ,29,0)</f>
        <v>0</v>
      </c>
      <c r="AS1129" s="14">
        <f>VLOOKUP($B1129,[2]Sheet3!$G:$CZ,30,0)</f>
        <v>0</v>
      </c>
      <c r="AT1129" s="14">
        <f>VLOOKUP($B1129,[2]Sheet3!$G:$CZ,31,0)</f>
        <v>0</v>
      </c>
      <c r="AU1129" s="14">
        <f>VLOOKUP($B1129,[2]Sheet3!$G:$CZ,32,0)</f>
        <v>0</v>
      </c>
      <c r="AV1129" s="14">
        <f>VLOOKUP($B1129,[2]Sheet3!$G:$CZ,33,0)</f>
        <v>0</v>
      </c>
      <c r="AW1129" s="14">
        <f>VLOOKUP($B1129,[2]Sheet3!$G:$CZ,34,0)</f>
        <v>0</v>
      </c>
      <c r="AX1129" s="14">
        <f>VLOOKUP($B1129,[2]Sheet3!$G:$CZ,35,0)</f>
        <v>0</v>
      </c>
      <c r="AY1129" s="14">
        <f>VLOOKUP($B1129,[2]Sheet3!$G:$CZ,36,0)</f>
        <v>0</v>
      </c>
      <c r="AZ1129" s="14">
        <f>VLOOKUP($B1129,[2]Sheet3!$G:$CZ,37,0)</f>
        <v>0</v>
      </c>
      <c r="BA1129" s="14">
        <f>VLOOKUP($B1129,[2]Sheet3!$G:$CZ,38,0)</f>
        <v>0</v>
      </c>
      <c r="BB1129" s="14">
        <f>VLOOKUP($B1129,[2]Sheet3!$G:$CZ,39,0)</f>
        <v>0</v>
      </c>
      <c r="BC1129" s="14">
        <f>VLOOKUP($B1129,[2]Sheet3!$G:$CZ,40,0)</f>
        <v>0</v>
      </c>
      <c r="BD1129" s="14">
        <f>VLOOKUP($B1129,[2]Sheet3!$G:$CZ,41,0)</f>
        <v>0</v>
      </c>
      <c r="BE1129" s="14">
        <f>VLOOKUP($B1129,[2]Sheet3!$G:$CZ,42,0)</f>
        <v>0</v>
      </c>
      <c r="BF1129" s="14">
        <f>VLOOKUP($B1129,[2]Sheet3!$G:$CZ,43,0)</f>
        <v>0</v>
      </c>
      <c r="BG1129" s="14">
        <f>VLOOKUP($B1129,[2]Sheet3!$G:$CZ,44,0)</f>
        <v>0</v>
      </c>
      <c r="BH1129" s="14">
        <f>VLOOKUP($B1129,[2]Sheet3!$G:$CZ,45,0)</f>
        <v>0</v>
      </c>
      <c r="BI1129" s="14">
        <f>VLOOKUP($B1129,[2]Sheet3!$G:$CZ,46,0)</f>
        <v>0</v>
      </c>
      <c r="BJ1129" s="14">
        <f>VLOOKUP($B1129,[2]Sheet3!$G:$CZ,47,0)</f>
        <v>0</v>
      </c>
      <c r="BK1129" s="14">
        <f>VLOOKUP($B1129,[2]Sheet3!$G:$CZ,48,0)</f>
        <v>0</v>
      </c>
      <c r="BL1129" s="14">
        <f>VLOOKUP($B1129,[2]Sheet3!$G:$CZ,49,0)</f>
        <v>0</v>
      </c>
      <c r="BM1129" s="14">
        <f>VLOOKUP($B1129,[2]Sheet3!$G:$CZ,50,0)</f>
        <v>0</v>
      </c>
      <c r="BN1129" s="14">
        <f>VLOOKUP($B1129,[2]Sheet3!$G:$CZ,51,0)</f>
        <v>0</v>
      </c>
      <c r="BO1129" s="14">
        <f>VLOOKUP($B1129,[2]Sheet3!$G:$CZ,52,0)</f>
        <v>0</v>
      </c>
      <c r="BP1129" s="14">
        <f>VLOOKUP($B1129,[2]Sheet3!$G:$CZ,53,0)</f>
        <v>0</v>
      </c>
      <c r="BQ1129" s="14">
        <f>VLOOKUP($B1129,[2]Sheet3!$G:$CZ,54,0)</f>
        <v>0</v>
      </c>
      <c r="BR1129" s="14">
        <f>VLOOKUP($B1129,[2]Sheet3!$G:$CZ,55,0)</f>
        <v>0</v>
      </c>
      <c r="BS1129" s="14">
        <f>VLOOKUP($B1129,[2]Sheet3!$G:$CZ,56,0)</f>
        <v>0</v>
      </c>
      <c r="BT1129" s="14">
        <f>VLOOKUP($B1129,[2]Sheet3!$G:$CZ,57,0)</f>
        <v>0</v>
      </c>
      <c r="BU1129" s="14">
        <f>VLOOKUP($B1129,[2]Sheet3!$G:$CZ,58,0)</f>
        <v>0</v>
      </c>
      <c r="BV1129" s="14">
        <f>VLOOKUP($B1129,[2]Sheet3!$G:$CZ,59,0)</f>
        <v>0</v>
      </c>
      <c r="BW1129" s="14">
        <f>VLOOKUP($B1129,[2]Sheet3!$G:$CZ,60,0)</f>
        <v>0</v>
      </c>
      <c r="BX1129" s="14">
        <f>VLOOKUP($B1129,[2]Sheet3!$G:$CZ,61,0)</f>
        <v>0</v>
      </c>
      <c r="BY1129" s="14">
        <f>VLOOKUP($B1129,[2]Sheet3!$G:$CZ,62,0)</f>
        <v>0</v>
      </c>
      <c r="BZ1129" s="14">
        <f>VLOOKUP($B1129,[2]Sheet3!$G:$CZ,63,0)</f>
        <v>0</v>
      </c>
      <c r="CA1129" s="14">
        <f>VLOOKUP($B1129,[2]Sheet3!$G:$CZ,64,0)</f>
        <v>0</v>
      </c>
      <c r="CB1129" s="14">
        <f>VLOOKUP($B1129,[2]Sheet3!$G:$CZ,65,0)</f>
        <v>0</v>
      </c>
      <c r="CC1129" s="14">
        <f>VLOOKUP($B1129,[2]Sheet3!$G:$CZ,66,0)</f>
        <v>0</v>
      </c>
      <c r="CD1129" s="14">
        <f>VLOOKUP($B1129,[2]Sheet3!$G:$CZ,67,0)</f>
        <v>0</v>
      </c>
      <c r="CE1129" s="14">
        <f>VLOOKUP($B1129,[2]Sheet3!$G:$CZ,68,0)</f>
        <v>0</v>
      </c>
      <c r="CF1129" s="14">
        <f>VLOOKUP($B1129,[2]Sheet3!$G:$CZ,69,0)</f>
        <v>0</v>
      </c>
      <c r="CG1129" s="14">
        <f>VLOOKUP($B1129,[2]Sheet3!$G:$CZ,70,0)</f>
        <v>0</v>
      </c>
      <c r="CH1129" s="14">
        <f>VLOOKUP($B1129,[2]Sheet3!$G:$CZ,71,0)</f>
        <v>0</v>
      </c>
      <c r="CI1129" s="14">
        <f>VLOOKUP($B1129,[2]Sheet3!$G:$CZ,72,0)</f>
        <v>0</v>
      </c>
      <c r="CJ1129" s="14">
        <f>VLOOKUP($B1129,[2]Sheet3!$G:$CZ,73,0)</f>
        <v>0</v>
      </c>
      <c r="CK1129" s="14">
        <f>VLOOKUP($B1129,[2]Sheet3!$G:$CZ,74,0)</f>
        <v>0</v>
      </c>
      <c r="CL1129" s="14">
        <f>VLOOKUP($B1129,[2]Sheet3!$G:$CZ,75,0)</f>
        <v>0</v>
      </c>
      <c r="CM1129" s="14">
        <f>VLOOKUP($B1129,[2]Sheet3!$G:$CZ,76,0)</f>
        <v>0</v>
      </c>
      <c r="CN1129" s="14">
        <f>VLOOKUP($B1129,[2]Sheet3!$G:$CZ,77,0)</f>
        <v>0</v>
      </c>
      <c r="CO1129" s="14">
        <f>VLOOKUP($B1129,[2]Sheet3!$G:$CZ,78,0)</f>
        <v>0</v>
      </c>
      <c r="CP1129" s="14">
        <f>VLOOKUP($B1129,[2]Sheet3!$G:$CZ,79,0)</f>
        <v>0</v>
      </c>
      <c r="CQ1129" s="14">
        <f>VLOOKUP($B1129,[2]Sheet3!$G:$CZ,80,0)</f>
        <v>0</v>
      </c>
      <c r="CR1129" s="14">
        <f>VLOOKUP($B1129,[2]Sheet3!$G:$CZ,81,0)</f>
        <v>0</v>
      </c>
      <c r="CS1129" s="14">
        <f>VLOOKUP($B1129,[2]Sheet3!$G:$CZ,82,0)</f>
        <v>0</v>
      </c>
      <c r="CT1129" s="14">
        <f>VLOOKUP($B1129,[2]Sheet3!$G:$CZ,83,0)</f>
        <v>0</v>
      </c>
      <c r="CU1129" s="14">
        <f>VLOOKUP($B1129,[2]Sheet3!$G:$CZ,84,0)</f>
        <v>0</v>
      </c>
      <c r="CV1129" s="14">
        <f>VLOOKUP($B1129,[2]Sheet3!$G:$CZ,85,0)</f>
        <v>0</v>
      </c>
      <c r="CW1129" s="14">
        <f>VLOOKUP($B1129,[2]Sheet3!$G:$CZ,86,0)</f>
        <v>0</v>
      </c>
      <c r="CX1129" s="14">
        <f>VLOOKUP($B1129,[2]Sheet3!$G:$CZ,87,0)</f>
        <v>0</v>
      </c>
      <c r="CY1129" s="14">
        <f>VLOOKUP($B1129,[2]Sheet3!$G:$CZ,88,0)</f>
        <v>0</v>
      </c>
      <c r="CZ1129" s="14">
        <f>VLOOKUP($B1129,[2]Sheet3!$G:$CZ,89,0)</f>
        <v>0</v>
      </c>
      <c r="DA1129" s="14">
        <f>VLOOKUP($B1129,[2]Sheet3!$G:$CZ,90,0)</f>
        <v>0</v>
      </c>
      <c r="DB1129" s="14">
        <f>VLOOKUP($B1129,[2]Sheet3!$G:$CZ,91,0)</f>
        <v>0</v>
      </c>
      <c r="DC1129" s="14">
        <f>VLOOKUP($B1129,[2]Sheet3!$G:$CZ,92,0)</f>
        <v>0</v>
      </c>
      <c r="DD1129" s="14">
        <f>VLOOKUP($B1129,[2]Sheet3!$G:$CZ,93,0)</f>
        <v>0</v>
      </c>
      <c r="DE1129" s="14">
        <f>VLOOKUP($B1129,[2]Sheet3!$G:$CZ,94,0)</f>
        <v>0</v>
      </c>
      <c r="DF1129" s="14">
        <f>VLOOKUP($B1129,[2]Sheet3!$G:$CZ,95,0)</f>
        <v>0</v>
      </c>
      <c r="DG1129" s="14">
        <f>VLOOKUP($B1129,[2]Sheet3!$G:$CZ,96,0)</f>
        <v>0</v>
      </c>
      <c r="DH1129" s="14">
        <f>VLOOKUP($B1129,[2]Sheet3!$G:$CZ,97,0)</f>
        <v>0</v>
      </c>
      <c r="DI1129" s="14">
        <f>VLOOKUP($B1129,[2]Sheet3!$G:$CZ,98,0)</f>
        <v>0</v>
      </c>
    </row>
    <row r="1130" spans="1:113" x14ac:dyDescent="0.3">
      <c r="A1130" s="9" t="str">
        <f t="shared" si="53"/>
        <v>NB3051</v>
      </c>
      <c r="B1130" s="15" t="s">
        <v>2516</v>
      </c>
      <c r="C1130" s="15" t="s">
        <v>2517</v>
      </c>
      <c r="F1130" s="7" t="s">
        <v>15</v>
      </c>
      <c r="G1130" s="12" t="s">
        <v>4622</v>
      </c>
      <c r="H1130" s="12" t="str">
        <f>VLOOKUP($B1130,[1]Sheet1!$A:$G,5,0)</f>
        <v>himanshu.anand@redingtongroup.com</v>
      </c>
      <c r="I1130" s="12" t="str">
        <f>VLOOKUP($B1130,[1]Sheet1!$A:$G,7,0)</f>
        <v>jitender.chopra@redingtongroup.com</v>
      </c>
      <c r="J1130" s="12" t="s">
        <v>82</v>
      </c>
      <c r="K1130" s="7"/>
      <c r="L1130" s="7"/>
      <c r="M1130" s="8"/>
      <c r="N1130" s="7" t="str">
        <f t="shared" si="51"/>
        <v>himanshu.anand@redingtongroup.com; jitender.chopra@redingtongroup.com; nilesh.phirke@redingtongroup.com;christopher.joseph@redingtongroup.com</v>
      </c>
      <c r="O1130" s="7" t="str">
        <f t="shared" si="52"/>
        <v>NB3051</v>
      </c>
      <c r="P1130" s="8" t="s">
        <v>5215</v>
      </c>
      <c r="Q1130" s="14">
        <f>VLOOKUP($B1130,[2]Sheet3!$G:$CZ,2,0)</f>
        <v>2400300610</v>
      </c>
      <c r="R1130" s="14">
        <f>VLOOKUP($B1130,[2]Sheet3!$G:$CZ,3,0)</f>
        <v>2400300612</v>
      </c>
      <c r="S1130" s="14">
        <f>VLOOKUP($B1130,[2]Sheet3!$G:$CZ,4,0)</f>
        <v>0</v>
      </c>
      <c r="T1130" s="14">
        <f>VLOOKUP($B1130,[2]Sheet3!$G:$CZ,5,0)</f>
        <v>0</v>
      </c>
      <c r="U1130" s="14">
        <f>VLOOKUP($B1130,[2]Sheet3!$G:$CZ,6,0)</f>
        <v>0</v>
      </c>
      <c r="V1130" s="14">
        <f>VLOOKUP($B1130,[2]Sheet3!$G:$CZ,7,0)</f>
        <v>0</v>
      </c>
      <c r="W1130" s="14">
        <f>VLOOKUP($B1130,[2]Sheet3!$G:$CZ,8,0)</f>
        <v>0</v>
      </c>
      <c r="X1130" s="14">
        <f>VLOOKUP($B1130,[2]Sheet3!$G:$CZ,9,0)</f>
        <v>0</v>
      </c>
      <c r="Y1130" s="14">
        <f>VLOOKUP($B1130,[2]Sheet3!$G:$CZ,10,0)</f>
        <v>0</v>
      </c>
      <c r="Z1130" s="14">
        <f>VLOOKUP($B1130,[2]Sheet3!$G:$CZ,11,0)</f>
        <v>0</v>
      </c>
      <c r="AA1130" s="14">
        <f>VLOOKUP($B1130,[2]Sheet3!$G:$CZ,12,0)</f>
        <v>0</v>
      </c>
      <c r="AB1130" s="14">
        <f>VLOOKUP($B1130,[2]Sheet3!$G:$CZ,13,0)</f>
        <v>0</v>
      </c>
      <c r="AC1130" s="14">
        <f>VLOOKUP($B1130,[2]Sheet3!$G:$CZ,14,0)</f>
        <v>0</v>
      </c>
      <c r="AD1130" s="14">
        <f>VLOOKUP($B1130,[2]Sheet3!$G:$CZ,15,0)</f>
        <v>0</v>
      </c>
      <c r="AE1130" s="14">
        <f>VLOOKUP($B1130,[2]Sheet3!$G:$CZ,16,0)</f>
        <v>0</v>
      </c>
      <c r="AF1130" s="14">
        <f>VLOOKUP($B1130,[2]Sheet3!$G:$CZ,17,0)</f>
        <v>0</v>
      </c>
      <c r="AG1130" s="14">
        <f>VLOOKUP($B1130,[2]Sheet3!$G:$CZ,18,0)</f>
        <v>0</v>
      </c>
      <c r="AH1130" s="14">
        <f>VLOOKUP($B1130,[2]Sheet3!$G:$CZ,19,0)</f>
        <v>0</v>
      </c>
      <c r="AI1130" s="14">
        <f>VLOOKUP($B1130,[2]Sheet3!$G:$CZ,20,0)</f>
        <v>0</v>
      </c>
      <c r="AJ1130" s="14">
        <f>VLOOKUP($B1130,[2]Sheet3!$G:$CZ,21,0)</f>
        <v>0</v>
      </c>
      <c r="AK1130" s="14">
        <f>VLOOKUP($B1130,[2]Sheet3!$G:$CZ,22,0)</f>
        <v>0</v>
      </c>
      <c r="AL1130" s="14">
        <f>VLOOKUP($B1130,[2]Sheet3!$G:$CZ,23,0)</f>
        <v>0</v>
      </c>
      <c r="AM1130" s="14">
        <f>VLOOKUP($B1130,[2]Sheet3!$G:$CZ,24,0)</f>
        <v>0</v>
      </c>
      <c r="AN1130" s="14">
        <f>VLOOKUP($B1130,[2]Sheet3!$G:$CZ,25,0)</f>
        <v>0</v>
      </c>
      <c r="AO1130" s="14">
        <f>VLOOKUP($B1130,[2]Sheet3!$G:$CZ,26,0)</f>
        <v>0</v>
      </c>
      <c r="AP1130" s="14">
        <f>VLOOKUP($B1130,[2]Sheet3!$G:$CZ,27,0)</f>
        <v>0</v>
      </c>
      <c r="AQ1130" s="14">
        <f>VLOOKUP($B1130,[2]Sheet3!$G:$CZ,28,0)</f>
        <v>0</v>
      </c>
      <c r="AR1130" s="14">
        <f>VLOOKUP($B1130,[2]Sheet3!$G:$CZ,29,0)</f>
        <v>0</v>
      </c>
      <c r="AS1130" s="14">
        <f>VLOOKUP($B1130,[2]Sheet3!$G:$CZ,30,0)</f>
        <v>0</v>
      </c>
      <c r="AT1130" s="14">
        <f>VLOOKUP($B1130,[2]Sheet3!$G:$CZ,31,0)</f>
        <v>0</v>
      </c>
      <c r="AU1130" s="14">
        <f>VLOOKUP($B1130,[2]Sheet3!$G:$CZ,32,0)</f>
        <v>0</v>
      </c>
      <c r="AV1130" s="14">
        <f>VLOOKUP($B1130,[2]Sheet3!$G:$CZ,33,0)</f>
        <v>0</v>
      </c>
      <c r="AW1130" s="14">
        <f>VLOOKUP($B1130,[2]Sheet3!$G:$CZ,34,0)</f>
        <v>0</v>
      </c>
      <c r="AX1130" s="14">
        <f>VLOOKUP($B1130,[2]Sheet3!$G:$CZ,35,0)</f>
        <v>0</v>
      </c>
      <c r="AY1130" s="14">
        <f>VLOOKUP($B1130,[2]Sheet3!$G:$CZ,36,0)</f>
        <v>0</v>
      </c>
      <c r="AZ1130" s="14">
        <f>VLOOKUP($B1130,[2]Sheet3!$G:$CZ,37,0)</f>
        <v>0</v>
      </c>
      <c r="BA1130" s="14">
        <f>VLOOKUP($B1130,[2]Sheet3!$G:$CZ,38,0)</f>
        <v>0</v>
      </c>
      <c r="BB1130" s="14">
        <f>VLOOKUP($B1130,[2]Sheet3!$G:$CZ,39,0)</f>
        <v>0</v>
      </c>
      <c r="BC1130" s="14">
        <f>VLOOKUP($B1130,[2]Sheet3!$G:$CZ,40,0)</f>
        <v>0</v>
      </c>
      <c r="BD1130" s="14">
        <f>VLOOKUP($B1130,[2]Sheet3!$G:$CZ,41,0)</f>
        <v>0</v>
      </c>
      <c r="BE1130" s="14">
        <f>VLOOKUP($B1130,[2]Sheet3!$G:$CZ,42,0)</f>
        <v>0</v>
      </c>
      <c r="BF1130" s="14">
        <f>VLOOKUP($B1130,[2]Sheet3!$G:$CZ,43,0)</f>
        <v>0</v>
      </c>
      <c r="BG1130" s="14">
        <f>VLOOKUP($B1130,[2]Sheet3!$G:$CZ,44,0)</f>
        <v>0</v>
      </c>
      <c r="BH1130" s="14">
        <f>VLOOKUP($B1130,[2]Sheet3!$G:$CZ,45,0)</f>
        <v>0</v>
      </c>
      <c r="BI1130" s="14">
        <f>VLOOKUP($B1130,[2]Sheet3!$G:$CZ,46,0)</f>
        <v>0</v>
      </c>
      <c r="BJ1130" s="14">
        <f>VLOOKUP($B1130,[2]Sheet3!$G:$CZ,47,0)</f>
        <v>0</v>
      </c>
      <c r="BK1130" s="14">
        <f>VLOOKUP($B1130,[2]Sheet3!$G:$CZ,48,0)</f>
        <v>0</v>
      </c>
      <c r="BL1130" s="14">
        <f>VLOOKUP($B1130,[2]Sheet3!$G:$CZ,49,0)</f>
        <v>0</v>
      </c>
      <c r="BM1130" s="14">
        <f>VLOOKUP($B1130,[2]Sheet3!$G:$CZ,50,0)</f>
        <v>0</v>
      </c>
      <c r="BN1130" s="14">
        <f>VLOOKUP($B1130,[2]Sheet3!$G:$CZ,51,0)</f>
        <v>0</v>
      </c>
      <c r="BO1130" s="14">
        <f>VLOOKUP($B1130,[2]Sheet3!$G:$CZ,52,0)</f>
        <v>0</v>
      </c>
      <c r="BP1130" s="14">
        <f>VLOOKUP($B1130,[2]Sheet3!$G:$CZ,53,0)</f>
        <v>0</v>
      </c>
      <c r="BQ1130" s="14">
        <f>VLOOKUP($B1130,[2]Sheet3!$G:$CZ,54,0)</f>
        <v>0</v>
      </c>
      <c r="BR1130" s="14">
        <f>VLOOKUP($B1130,[2]Sheet3!$G:$CZ,55,0)</f>
        <v>0</v>
      </c>
      <c r="BS1130" s="14">
        <f>VLOOKUP($B1130,[2]Sheet3!$G:$CZ,56,0)</f>
        <v>0</v>
      </c>
      <c r="BT1130" s="14">
        <f>VLOOKUP($B1130,[2]Sheet3!$G:$CZ,57,0)</f>
        <v>0</v>
      </c>
      <c r="BU1130" s="14">
        <f>VLOOKUP($B1130,[2]Sheet3!$G:$CZ,58,0)</f>
        <v>0</v>
      </c>
      <c r="BV1130" s="14">
        <f>VLOOKUP($B1130,[2]Sheet3!$G:$CZ,59,0)</f>
        <v>0</v>
      </c>
      <c r="BW1130" s="14">
        <f>VLOOKUP($B1130,[2]Sheet3!$G:$CZ,60,0)</f>
        <v>0</v>
      </c>
      <c r="BX1130" s="14">
        <f>VLOOKUP($B1130,[2]Sheet3!$G:$CZ,61,0)</f>
        <v>0</v>
      </c>
      <c r="BY1130" s="14">
        <f>VLOOKUP($B1130,[2]Sheet3!$G:$CZ,62,0)</f>
        <v>0</v>
      </c>
      <c r="BZ1130" s="14">
        <f>VLOOKUP($B1130,[2]Sheet3!$G:$CZ,63,0)</f>
        <v>0</v>
      </c>
      <c r="CA1130" s="14">
        <f>VLOOKUP($B1130,[2]Sheet3!$G:$CZ,64,0)</f>
        <v>0</v>
      </c>
      <c r="CB1130" s="14">
        <f>VLOOKUP($B1130,[2]Sheet3!$G:$CZ,65,0)</f>
        <v>0</v>
      </c>
      <c r="CC1130" s="14">
        <f>VLOOKUP($B1130,[2]Sheet3!$G:$CZ,66,0)</f>
        <v>0</v>
      </c>
      <c r="CD1130" s="14">
        <f>VLOOKUP($B1130,[2]Sheet3!$G:$CZ,67,0)</f>
        <v>0</v>
      </c>
      <c r="CE1130" s="14">
        <f>VLOOKUP($B1130,[2]Sheet3!$G:$CZ,68,0)</f>
        <v>0</v>
      </c>
      <c r="CF1130" s="14">
        <f>VLOOKUP($B1130,[2]Sheet3!$G:$CZ,69,0)</f>
        <v>0</v>
      </c>
      <c r="CG1130" s="14">
        <f>VLOOKUP($B1130,[2]Sheet3!$G:$CZ,70,0)</f>
        <v>0</v>
      </c>
      <c r="CH1130" s="14">
        <f>VLOOKUP($B1130,[2]Sheet3!$G:$CZ,71,0)</f>
        <v>0</v>
      </c>
      <c r="CI1130" s="14">
        <f>VLOOKUP($B1130,[2]Sheet3!$G:$CZ,72,0)</f>
        <v>0</v>
      </c>
      <c r="CJ1130" s="14">
        <f>VLOOKUP($B1130,[2]Sheet3!$G:$CZ,73,0)</f>
        <v>0</v>
      </c>
      <c r="CK1130" s="14">
        <f>VLOOKUP($B1130,[2]Sheet3!$G:$CZ,74,0)</f>
        <v>0</v>
      </c>
      <c r="CL1130" s="14">
        <f>VLOOKUP($B1130,[2]Sheet3!$G:$CZ,75,0)</f>
        <v>0</v>
      </c>
      <c r="CM1130" s="14">
        <f>VLOOKUP($B1130,[2]Sheet3!$G:$CZ,76,0)</f>
        <v>0</v>
      </c>
      <c r="CN1130" s="14">
        <f>VLOOKUP($B1130,[2]Sheet3!$G:$CZ,77,0)</f>
        <v>0</v>
      </c>
      <c r="CO1130" s="14">
        <f>VLOOKUP($B1130,[2]Sheet3!$G:$CZ,78,0)</f>
        <v>0</v>
      </c>
      <c r="CP1130" s="14">
        <f>VLOOKUP($B1130,[2]Sheet3!$G:$CZ,79,0)</f>
        <v>0</v>
      </c>
      <c r="CQ1130" s="14">
        <f>VLOOKUP($B1130,[2]Sheet3!$G:$CZ,80,0)</f>
        <v>0</v>
      </c>
      <c r="CR1130" s="14">
        <f>VLOOKUP($B1130,[2]Sheet3!$G:$CZ,81,0)</f>
        <v>0</v>
      </c>
      <c r="CS1130" s="14">
        <f>VLOOKUP($B1130,[2]Sheet3!$G:$CZ,82,0)</f>
        <v>0</v>
      </c>
      <c r="CT1130" s="14">
        <f>VLOOKUP($B1130,[2]Sheet3!$G:$CZ,83,0)</f>
        <v>0</v>
      </c>
      <c r="CU1130" s="14">
        <f>VLOOKUP($B1130,[2]Sheet3!$G:$CZ,84,0)</f>
        <v>0</v>
      </c>
      <c r="CV1130" s="14">
        <f>VLOOKUP($B1130,[2]Sheet3!$G:$CZ,85,0)</f>
        <v>0</v>
      </c>
      <c r="CW1130" s="14">
        <f>VLOOKUP($B1130,[2]Sheet3!$G:$CZ,86,0)</f>
        <v>0</v>
      </c>
      <c r="CX1130" s="14">
        <f>VLOOKUP($B1130,[2]Sheet3!$G:$CZ,87,0)</f>
        <v>0</v>
      </c>
      <c r="CY1130" s="14">
        <f>VLOOKUP($B1130,[2]Sheet3!$G:$CZ,88,0)</f>
        <v>0</v>
      </c>
      <c r="CZ1130" s="14">
        <f>VLOOKUP($B1130,[2]Sheet3!$G:$CZ,89,0)</f>
        <v>0</v>
      </c>
      <c r="DA1130" s="14">
        <f>VLOOKUP($B1130,[2]Sheet3!$G:$CZ,90,0)</f>
        <v>0</v>
      </c>
      <c r="DB1130" s="14">
        <f>VLOOKUP($B1130,[2]Sheet3!$G:$CZ,91,0)</f>
        <v>0</v>
      </c>
      <c r="DC1130" s="14">
        <f>VLOOKUP($B1130,[2]Sheet3!$G:$CZ,92,0)</f>
        <v>0</v>
      </c>
      <c r="DD1130" s="14">
        <f>VLOOKUP($B1130,[2]Sheet3!$G:$CZ,93,0)</f>
        <v>0</v>
      </c>
      <c r="DE1130" s="14">
        <f>VLOOKUP($B1130,[2]Sheet3!$G:$CZ,94,0)</f>
        <v>0</v>
      </c>
      <c r="DF1130" s="14">
        <f>VLOOKUP($B1130,[2]Sheet3!$G:$CZ,95,0)</f>
        <v>0</v>
      </c>
      <c r="DG1130" s="14">
        <f>VLOOKUP($B1130,[2]Sheet3!$G:$CZ,96,0)</f>
        <v>0</v>
      </c>
      <c r="DH1130" s="14">
        <f>VLOOKUP($B1130,[2]Sheet3!$G:$CZ,97,0)</f>
        <v>0</v>
      </c>
      <c r="DI1130" s="14">
        <f>VLOOKUP($B1130,[2]Sheet3!$G:$CZ,98,0)</f>
        <v>0</v>
      </c>
    </row>
    <row r="1131" spans="1:113" x14ac:dyDescent="0.3">
      <c r="A1131" s="9" t="str">
        <f t="shared" si="53"/>
        <v>N63159</v>
      </c>
      <c r="B1131" s="15" t="s">
        <v>2518</v>
      </c>
      <c r="C1131" s="15" t="s">
        <v>2519</v>
      </c>
      <c r="F1131" s="7" t="s">
        <v>15</v>
      </c>
      <c r="G1131" s="12" t="s">
        <v>4623</v>
      </c>
      <c r="H1131" s="12" t="str">
        <f>VLOOKUP($B1131,[1]Sheet1!$A:$G,5,0)</f>
        <v>rituraj.upadhyay@redingtongroup.com</v>
      </c>
      <c r="I1131" s="12" t="str">
        <f>VLOOKUP($B1131,[1]Sheet1!$A:$G,7,0)</f>
        <v>jitender.chopra@redingtongroup.com</v>
      </c>
      <c r="J1131" s="12" t="s">
        <v>82</v>
      </c>
      <c r="K1131" s="7"/>
      <c r="L1131" s="7"/>
      <c r="M1131" s="8"/>
      <c r="N1131" s="7" t="str">
        <f t="shared" si="51"/>
        <v>rituraj.upadhyay@redingtongroup.com; jitender.chopra@redingtongroup.com; nilesh.phirke@redingtongroup.com;christopher.joseph@redingtongroup.com</v>
      </c>
      <c r="O1131" s="7" t="str">
        <f t="shared" si="52"/>
        <v>N63159</v>
      </c>
      <c r="P1131" s="8" t="s">
        <v>5215</v>
      </c>
      <c r="Q1131" s="14">
        <f>VLOOKUP($B1131,[2]Sheet3!$G:$CZ,2,0)</f>
        <v>2400303391</v>
      </c>
      <c r="R1131" s="14">
        <f>VLOOKUP($B1131,[2]Sheet3!$G:$CZ,3,0)</f>
        <v>0</v>
      </c>
      <c r="S1131" s="14">
        <f>VLOOKUP($B1131,[2]Sheet3!$G:$CZ,4,0)</f>
        <v>0</v>
      </c>
      <c r="T1131" s="14">
        <f>VLOOKUP($B1131,[2]Sheet3!$G:$CZ,5,0)</f>
        <v>0</v>
      </c>
      <c r="U1131" s="14">
        <f>VLOOKUP($B1131,[2]Sheet3!$G:$CZ,6,0)</f>
        <v>0</v>
      </c>
      <c r="V1131" s="14">
        <f>VLOOKUP($B1131,[2]Sheet3!$G:$CZ,7,0)</f>
        <v>0</v>
      </c>
      <c r="W1131" s="14">
        <f>VLOOKUP($B1131,[2]Sheet3!$G:$CZ,8,0)</f>
        <v>0</v>
      </c>
      <c r="X1131" s="14">
        <f>VLOOKUP($B1131,[2]Sheet3!$G:$CZ,9,0)</f>
        <v>0</v>
      </c>
      <c r="Y1131" s="14">
        <f>VLOOKUP($B1131,[2]Sheet3!$G:$CZ,10,0)</f>
        <v>0</v>
      </c>
      <c r="Z1131" s="14">
        <f>VLOOKUP($B1131,[2]Sheet3!$G:$CZ,11,0)</f>
        <v>0</v>
      </c>
      <c r="AA1131" s="14">
        <f>VLOOKUP($B1131,[2]Sheet3!$G:$CZ,12,0)</f>
        <v>0</v>
      </c>
      <c r="AB1131" s="14">
        <f>VLOOKUP($B1131,[2]Sheet3!$G:$CZ,13,0)</f>
        <v>0</v>
      </c>
      <c r="AC1131" s="14">
        <f>VLOOKUP($B1131,[2]Sheet3!$G:$CZ,14,0)</f>
        <v>0</v>
      </c>
      <c r="AD1131" s="14">
        <f>VLOOKUP($B1131,[2]Sheet3!$G:$CZ,15,0)</f>
        <v>0</v>
      </c>
      <c r="AE1131" s="14">
        <f>VLOOKUP($B1131,[2]Sheet3!$G:$CZ,16,0)</f>
        <v>0</v>
      </c>
      <c r="AF1131" s="14">
        <f>VLOOKUP($B1131,[2]Sheet3!$G:$CZ,17,0)</f>
        <v>0</v>
      </c>
      <c r="AG1131" s="14">
        <f>VLOOKUP($B1131,[2]Sheet3!$G:$CZ,18,0)</f>
        <v>0</v>
      </c>
      <c r="AH1131" s="14">
        <f>VLOOKUP($B1131,[2]Sheet3!$G:$CZ,19,0)</f>
        <v>0</v>
      </c>
      <c r="AI1131" s="14">
        <f>VLOOKUP($B1131,[2]Sheet3!$G:$CZ,20,0)</f>
        <v>0</v>
      </c>
      <c r="AJ1131" s="14">
        <f>VLOOKUP($B1131,[2]Sheet3!$G:$CZ,21,0)</f>
        <v>0</v>
      </c>
      <c r="AK1131" s="14">
        <f>VLOOKUP($B1131,[2]Sheet3!$G:$CZ,22,0)</f>
        <v>0</v>
      </c>
      <c r="AL1131" s="14">
        <f>VLOOKUP($B1131,[2]Sheet3!$G:$CZ,23,0)</f>
        <v>0</v>
      </c>
      <c r="AM1131" s="14">
        <f>VLOOKUP($B1131,[2]Sheet3!$G:$CZ,24,0)</f>
        <v>0</v>
      </c>
      <c r="AN1131" s="14">
        <f>VLOOKUP($B1131,[2]Sheet3!$G:$CZ,25,0)</f>
        <v>0</v>
      </c>
      <c r="AO1131" s="14">
        <f>VLOOKUP($B1131,[2]Sheet3!$G:$CZ,26,0)</f>
        <v>0</v>
      </c>
      <c r="AP1131" s="14">
        <f>VLOOKUP($B1131,[2]Sheet3!$G:$CZ,27,0)</f>
        <v>0</v>
      </c>
      <c r="AQ1131" s="14">
        <f>VLOOKUP($B1131,[2]Sheet3!$G:$CZ,28,0)</f>
        <v>0</v>
      </c>
      <c r="AR1131" s="14">
        <f>VLOOKUP($B1131,[2]Sheet3!$G:$CZ,29,0)</f>
        <v>0</v>
      </c>
      <c r="AS1131" s="14">
        <f>VLOOKUP($B1131,[2]Sheet3!$G:$CZ,30,0)</f>
        <v>0</v>
      </c>
      <c r="AT1131" s="14">
        <f>VLOOKUP($B1131,[2]Sheet3!$G:$CZ,31,0)</f>
        <v>0</v>
      </c>
      <c r="AU1131" s="14">
        <f>VLOOKUP($B1131,[2]Sheet3!$G:$CZ,32,0)</f>
        <v>0</v>
      </c>
      <c r="AV1131" s="14">
        <f>VLOOKUP($B1131,[2]Sheet3!$G:$CZ,33,0)</f>
        <v>0</v>
      </c>
      <c r="AW1131" s="14">
        <f>VLOOKUP($B1131,[2]Sheet3!$G:$CZ,34,0)</f>
        <v>0</v>
      </c>
      <c r="AX1131" s="14">
        <f>VLOOKUP($B1131,[2]Sheet3!$G:$CZ,35,0)</f>
        <v>0</v>
      </c>
      <c r="AY1131" s="14">
        <f>VLOOKUP($B1131,[2]Sheet3!$G:$CZ,36,0)</f>
        <v>0</v>
      </c>
      <c r="AZ1131" s="14">
        <f>VLOOKUP($B1131,[2]Sheet3!$G:$CZ,37,0)</f>
        <v>0</v>
      </c>
      <c r="BA1131" s="14">
        <f>VLOOKUP($B1131,[2]Sheet3!$G:$CZ,38,0)</f>
        <v>0</v>
      </c>
      <c r="BB1131" s="14">
        <f>VLOOKUP($B1131,[2]Sheet3!$G:$CZ,39,0)</f>
        <v>0</v>
      </c>
      <c r="BC1131" s="14">
        <f>VLOOKUP($B1131,[2]Sheet3!$G:$CZ,40,0)</f>
        <v>0</v>
      </c>
      <c r="BD1131" s="14">
        <f>VLOOKUP($B1131,[2]Sheet3!$G:$CZ,41,0)</f>
        <v>0</v>
      </c>
      <c r="BE1131" s="14">
        <f>VLOOKUP($B1131,[2]Sheet3!$G:$CZ,42,0)</f>
        <v>0</v>
      </c>
      <c r="BF1131" s="14">
        <f>VLOOKUP($B1131,[2]Sheet3!$G:$CZ,43,0)</f>
        <v>0</v>
      </c>
      <c r="BG1131" s="14">
        <f>VLOOKUP($B1131,[2]Sheet3!$G:$CZ,44,0)</f>
        <v>0</v>
      </c>
      <c r="BH1131" s="14">
        <f>VLOOKUP($B1131,[2]Sheet3!$G:$CZ,45,0)</f>
        <v>0</v>
      </c>
      <c r="BI1131" s="14">
        <f>VLOOKUP($B1131,[2]Sheet3!$G:$CZ,46,0)</f>
        <v>0</v>
      </c>
      <c r="BJ1131" s="14">
        <f>VLOOKUP($B1131,[2]Sheet3!$G:$CZ,47,0)</f>
        <v>0</v>
      </c>
      <c r="BK1131" s="14">
        <f>VLOOKUP($B1131,[2]Sheet3!$G:$CZ,48,0)</f>
        <v>0</v>
      </c>
      <c r="BL1131" s="14">
        <f>VLOOKUP($B1131,[2]Sheet3!$G:$CZ,49,0)</f>
        <v>0</v>
      </c>
      <c r="BM1131" s="14">
        <f>VLOOKUP($B1131,[2]Sheet3!$G:$CZ,50,0)</f>
        <v>0</v>
      </c>
      <c r="BN1131" s="14">
        <f>VLOOKUP($B1131,[2]Sheet3!$G:$CZ,51,0)</f>
        <v>0</v>
      </c>
      <c r="BO1131" s="14">
        <f>VLOOKUP($B1131,[2]Sheet3!$G:$CZ,52,0)</f>
        <v>0</v>
      </c>
      <c r="BP1131" s="14">
        <f>VLOOKUP($B1131,[2]Sheet3!$G:$CZ,53,0)</f>
        <v>0</v>
      </c>
      <c r="BQ1131" s="14">
        <f>VLOOKUP($B1131,[2]Sheet3!$G:$CZ,54,0)</f>
        <v>0</v>
      </c>
      <c r="BR1131" s="14">
        <f>VLOOKUP($B1131,[2]Sheet3!$G:$CZ,55,0)</f>
        <v>0</v>
      </c>
      <c r="BS1131" s="14">
        <f>VLOOKUP($B1131,[2]Sheet3!$G:$CZ,56,0)</f>
        <v>0</v>
      </c>
      <c r="BT1131" s="14">
        <f>VLOOKUP($B1131,[2]Sheet3!$G:$CZ,57,0)</f>
        <v>0</v>
      </c>
      <c r="BU1131" s="14">
        <f>VLOOKUP($B1131,[2]Sheet3!$G:$CZ,58,0)</f>
        <v>0</v>
      </c>
      <c r="BV1131" s="14">
        <f>VLOOKUP($B1131,[2]Sheet3!$G:$CZ,59,0)</f>
        <v>0</v>
      </c>
      <c r="BW1131" s="14">
        <f>VLOOKUP($B1131,[2]Sheet3!$G:$CZ,60,0)</f>
        <v>0</v>
      </c>
      <c r="BX1131" s="14">
        <f>VLOOKUP($B1131,[2]Sheet3!$G:$CZ,61,0)</f>
        <v>0</v>
      </c>
      <c r="BY1131" s="14">
        <f>VLOOKUP($B1131,[2]Sheet3!$G:$CZ,62,0)</f>
        <v>0</v>
      </c>
      <c r="BZ1131" s="14">
        <f>VLOOKUP($B1131,[2]Sheet3!$G:$CZ,63,0)</f>
        <v>0</v>
      </c>
      <c r="CA1131" s="14">
        <f>VLOOKUP($B1131,[2]Sheet3!$G:$CZ,64,0)</f>
        <v>0</v>
      </c>
      <c r="CB1131" s="14">
        <f>VLOOKUP($B1131,[2]Sheet3!$G:$CZ,65,0)</f>
        <v>0</v>
      </c>
      <c r="CC1131" s="14">
        <f>VLOOKUP($B1131,[2]Sheet3!$G:$CZ,66,0)</f>
        <v>0</v>
      </c>
      <c r="CD1131" s="14">
        <f>VLOOKUP($B1131,[2]Sheet3!$G:$CZ,67,0)</f>
        <v>0</v>
      </c>
      <c r="CE1131" s="14">
        <f>VLOOKUP($B1131,[2]Sheet3!$G:$CZ,68,0)</f>
        <v>0</v>
      </c>
      <c r="CF1131" s="14">
        <f>VLOOKUP($B1131,[2]Sheet3!$G:$CZ,69,0)</f>
        <v>0</v>
      </c>
      <c r="CG1131" s="14">
        <f>VLOOKUP($B1131,[2]Sheet3!$G:$CZ,70,0)</f>
        <v>0</v>
      </c>
      <c r="CH1131" s="14">
        <f>VLOOKUP($B1131,[2]Sheet3!$G:$CZ,71,0)</f>
        <v>0</v>
      </c>
      <c r="CI1131" s="14">
        <f>VLOOKUP($B1131,[2]Sheet3!$G:$CZ,72,0)</f>
        <v>0</v>
      </c>
      <c r="CJ1131" s="14">
        <f>VLOOKUP($B1131,[2]Sheet3!$G:$CZ,73,0)</f>
        <v>0</v>
      </c>
      <c r="CK1131" s="14">
        <f>VLOOKUP($B1131,[2]Sheet3!$G:$CZ,74,0)</f>
        <v>0</v>
      </c>
      <c r="CL1131" s="14">
        <f>VLOOKUP($B1131,[2]Sheet3!$G:$CZ,75,0)</f>
        <v>0</v>
      </c>
      <c r="CM1131" s="14">
        <f>VLOOKUP($B1131,[2]Sheet3!$G:$CZ,76,0)</f>
        <v>0</v>
      </c>
      <c r="CN1131" s="14">
        <f>VLOOKUP($B1131,[2]Sheet3!$G:$CZ,77,0)</f>
        <v>0</v>
      </c>
      <c r="CO1131" s="14">
        <f>VLOOKUP($B1131,[2]Sheet3!$G:$CZ,78,0)</f>
        <v>0</v>
      </c>
      <c r="CP1131" s="14">
        <f>VLOOKUP($B1131,[2]Sheet3!$G:$CZ,79,0)</f>
        <v>0</v>
      </c>
      <c r="CQ1131" s="14">
        <f>VLOOKUP($B1131,[2]Sheet3!$G:$CZ,80,0)</f>
        <v>0</v>
      </c>
      <c r="CR1131" s="14">
        <f>VLOOKUP($B1131,[2]Sheet3!$G:$CZ,81,0)</f>
        <v>0</v>
      </c>
      <c r="CS1131" s="14">
        <f>VLOOKUP($B1131,[2]Sheet3!$G:$CZ,82,0)</f>
        <v>0</v>
      </c>
      <c r="CT1131" s="14">
        <f>VLOOKUP($B1131,[2]Sheet3!$G:$CZ,83,0)</f>
        <v>0</v>
      </c>
      <c r="CU1131" s="14">
        <f>VLOOKUP($B1131,[2]Sheet3!$G:$CZ,84,0)</f>
        <v>0</v>
      </c>
      <c r="CV1131" s="14">
        <f>VLOOKUP($B1131,[2]Sheet3!$G:$CZ,85,0)</f>
        <v>0</v>
      </c>
      <c r="CW1131" s="14">
        <f>VLOOKUP($B1131,[2]Sheet3!$G:$CZ,86,0)</f>
        <v>0</v>
      </c>
      <c r="CX1131" s="14">
        <f>VLOOKUP($B1131,[2]Sheet3!$G:$CZ,87,0)</f>
        <v>0</v>
      </c>
      <c r="CY1131" s="14">
        <f>VLOOKUP($B1131,[2]Sheet3!$G:$CZ,88,0)</f>
        <v>0</v>
      </c>
      <c r="CZ1131" s="14">
        <f>VLOOKUP($B1131,[2]Sheet3!$G:$CZ,89,0)</f>
        <v>0</v>
      </c>
      <c r="DA1131" s="14">
        <f>VLOOKUP($B1131,[2]Sheet3!$G:$CZ,90,0)</f>
        <v>0</v>
      </c>
      <c r="DB1131" s="14">
        <f>VLOOKUP($B1131,[2]Sheet3!$G:$CZ,91,0)</f>
        <v>0</v>
      </c>
      <c r="DC1131" s="14">
        <f>VLOOKUP($B1131,[2]Sheet3!$G:$CZ,92,0)</f>
        <v>0</v>
      </c>
      <c r="DD1131" s="14">
        <f>VLOOKUP($B1131,[2]Sheet3!$G:$CZ,93,0)</f>
        <v>0</v>
      </c>
      <c r="DE1131" s="14">
        <f>VLOOKUP($B1131,[2]Sheet3!$G:$CZ,94,0)</f>
        <v>0</v>
      </c>
      <c r="DF1131" s="14">
        <f>VLOOKUP($B1131,[2]Sheet3!$G:$CZ,95,0)</f>
        <v>0</v>
      </c>
      <c r="DG1131" s="14">
        <f>VLOOKUP($B1131,[2]Sheet3!$G:$CZ,96,0)</f>
        <v>0</v>
      </c>
      <c r="DH1131" s="14">
        <f>VLOOKUP($B1131,[2]Sheet3!$G:$CZ,97,0)</f>
        <v>0</v>
      </c>
      <c r="DI1131" s="14">
        <f>VLOOKUP($B1131,[2]Sheet3!$G:$CZ,98,0)</f>
        <v>0</v>
      </c>
    </row>
    <row r="1132" spans="1:113" x14ac:dyDescent="0.3">
      <c r="A1132" s="9" t="str">
        <f t="shared" si="53"/>
        <v>N63491</v>
      </c>
      <c r="B1132" s="15" t="s">
        <v>2520</v>
      </c>
      <c r="C1132" s="15" t="s">
        <v>2521</v>
      </c>
      <c r="F1132" s="7" t="s">
        <v>15</v>
      </c>
      <c r="G1132" s="12" t="s">
        <v>4624</v>
      </c>
      <c r="H1132" s="12" t="str">
        <f>VLOOKUP($B1132,[1]Sheet1!$A:$G,5,0)</f>
        <v>rituraj.upadhyay@redingtongroup.com</v>
      </c>
      <c r="I1132" s="12" t="str">
        <f>VLOOKUP($B1132,[1]Sheet1!$A:$G,7,0)</f>
        <v>jitender.chopra@redingtongroup.com</v>
      </c>
      <c r="J1132" s="12" t="s">
        <v>82</v>
      </c>
      <c r="K1132" s="7"/>
      <c r="L1132" s="7"/>
      <c r="M1132" s="8"/>
      <c r="N1132" s="7" t="str">
        <f t="shared" si="51"/>
        <v>rituraj.upadhyay@redingtongroup.com; jitender.chopra@redingtongroup.com; nilesh.phirke@redingtongroup.com;christopher.joseph@redingtongroup.com</v>
      </c>
      <c r="O1132" s="7" t="str">
        <f t="shared" si="52"/>
        <v>N63491</v>
      </c>
      <c r="P1132" s="8" t="s">
        <v>5215</v>
      </c>
      <c r="Q1132" s="14">
        <f>VLOOKUP($B1132,[2]Sheet3!$G:$CZ,2,0)</f>
        <v>2400303438</v>
      </c>
      <c r="R1132" s="14">
        <f>VLOOKUP($B1132,[2]Sheet3!$G:$CZ,3,0)</f>
        <v>2400303436</v>
      </c>
      <c r="S1132" s="14">
        <f>VLOOKUP($B1132,[2]Sheet3!$G:$CZ,4,0)</f>
        <v>0</v>
      </c>
      <c r="T1132" s="14">
        <f>VLOOKUP($B1132,[2]Sheet3!$G:$CZ,5,0)</f>
        <v>0</v>
      </c>
      <c r="U1132" s="14">
        <f>VLOOKUP($B1132,[2]Sheet3!$G:$CZ,6,0)</f>
        <v>0</v>
      </c>
      <c r="V1132" s="14">
        <f>VLOOKUP($B1132,[2]Sheet3!$G:$CZ,7,0)</f>
        <v>0</v>
      </c>
      <c r="W1132" s="14">
        <f>VLOOKUP($B1132,[2]Sheet3!$G:$CZ,8,0)</f>
        <v>0</v>
      </c>
      <c r="X1132" s="14">
        <f>VLOOKUP($B1132,[2]Sheet3!$G:$CZ,9,0)</f>
        <v>0</v>
      </c>
      <c r="Y1132" s="14">
        <f>VLOOKUP($B1132,[2]Sheet3!$G:$CZ,10,0)</f>
        <v>0</v>
      </c>
      <c r="Z1132" s="14">
        <f>VLOOKUP($B1132,[2]Sheet3!$G:$CZ,11,0)</f>
        <v>0</v>
      </c>
      <c r="AA1132" s="14">
        <f>VLOOKUP($B1132,[2]Sheet3!$G:$CZ,12,0)</f>
        <v>0</v>
      </c>
      <c r="AB1132" s="14">
        <f>VLOOKUP($B1132,[2]Sheet3!$G:$CZ,13,0)</f>
        <v>0</v>
      </c>
      <c r="AC1132" s="14">
        <f>VLOOKUP($B1132,[2]Sheet3!$G:$CZ,14,0)</f>
        <v>0</v>
      </c>
      <c r="AD1132" s="14">
        <f>VLOOKUP($B1132,[2]Sheet3!$G:$CZ,15,0)</f>
        <v>0</v>
      </c>
      <c r="AE1132" s="14">
        <f>VLOOKUP($B1132,[2]Sheet3!$G:$CZ,16,0)</f>
        <v>0</v>
      </c>
      <c r="AF1132" s="14">
        <f>VLOOKUP($B1132,[2]Sheet3!$G:$CZ,17,0)</f>
        <v>0</v>
      </c>
      <c r="AG1132" s="14">
        <f>VLOOKUP($B1132,[2]Sheet3!$G:$CZ,18,0)</f>
        <v>0</v>
      </c>
      <c r="AH1132" s="14">
        <f>VLOOKUP($B1132,[2]Sheet3!$G:$CZ,19,0)</f>
        <v>0</v>
      </c>
      <c r="AI1132" s="14">
        <f>VLOOKUP($B1132,[2]Sheet3!$G:$CZ,20,0)</f>
        <v>0</v>
      </c>
      <c r="AJ1132" s="14">
        <f>VLOOKUP($B1132,[2]Sheet3!$G:$CZ,21,0)</f>
        <v>0</v>
      </c>
      <c r="AK1132" s="14">
        <f>VLOOKUP($B1132,[2]Sheet3!$G:$CZ,22,0)</f>
        <v>0</v>
      </c>
      <c r="AL1132" s="14">
        <f>VLOOKUP($B1132,[2]Sheet3!$G:$CZ,23,0)</f>
        <v>0</v>
      </c>
      <c r="AM1132" s="14">
        <f>VLOOKUP($B1132,[2]Sheet3!$G:$CZ,24,0)</f>
        <v>0</v>
      </c>
      <c r="AN1132" s="14">
        <f>VLOOKUP($B1132,[2]Sheet3!$G:$CZ,25,0)</f>
        <v>0</v>
      </c>
      <c r="AO1132" s="14">
        <f>VLOOKUP($B1132,[2]Sheet3!$G:$CZ,26,0)</f>
        <v>0</v>
      </c>
      <c r="AP1132" s="14">
        <f>VLOOKUP($B1132,[2]Sheet3!$G:$CZ,27,0)</f>
        <v>0</v>
      </c>
      <c r="AQ1132" s="14">
        <f>VLOOKUP($B1132,[2]Sheet3!$G:$CZ,28,0)</f>
        <v>0</v>
      </c>
      <c r="AR1132" s="14">
        <f>VLOOKUP($B1132,[2]Sheet3!$G:$CZ,29,0)</f>
        <v>0</v>
      </c>
      <c r="AS1132" s="14">
        <f>VLOOKUP($B1132,[2]Sheet3!$G:$CZ,30,0)</f>
        <v>0</v>
      </c>
      <c r="AT1132" s="14">
        <f>VLOOKUP($B1132,[2]Sheet3!$G:$CZ,31,0)</f>
        <v>0</v>
      </c>
      <c r="AU1132" s="14">
        <f>VLOOKUP($B1132,[2]Sheet3!$G:$CZ,32,0)</f>
        <v>0</v>
      </c>
      <c r="AV1132" s="14">
        <f>VLOOKUP($B1132,[2]Sheet3!$G:$CZ,33,0)</f>
        <v>0</v>
      </c>
      <c r="AW1132" s="14">
        <f>VLOOKUP($B1132,[2]Sheet3!$G:$CZ,34,0)</f>
        <v>0</v>
      </c>
      <c r="AX1132" s="14">
        <f>VLOOKUP($B1132,[2]Sheet3!$G:$CZ,35,0)</f>
        <v>0</v>
      </c>
      <c r="AY1132" s="14">
        <f>VLOOKUP($B1132,[2]Sheet3!$G:$CZ,36,0)</f>
        <v>0</v>
      </c>
      <c r="AZ1132" s="14">
        <f>VLOOKUP($B1132,[2]Sheet3!$G:$CZ,37,0)</f>
        <v>0</v>
      </c>
      <c r="BA1132" s="14">
        <f>VLOOKUP($B1132,[2]Sheet3!$G:$CZ,38,0)</f>
        <v>0</v>
      </c>
      <c r="BB1132" s="14">
        <f>VLOOKUP($B1132,[2]Sheet3!$G:$CZ,39,0)</f>
        <v>0</v>
      </c>
      <c r="BC1132" s="14">
        <f>VLOOKUP($B1132,[2]Sheet3!$G:$CZ,40,0)</f>
        <v>0</v>
      </c>
      <c r="BD1132" s="14">
        <f>VLOOKUP($B1132,[2]Sheet3!$G:$CZ,41,0)</f>
        <v>0</v>
      </c>
      <c r="BE1132" s="14">
        <f>VLOOKUP($B1132,[2]Sheet3!$G:$CZ,42,0)</f>
        <v>0</v>
      </c>
      <c r="BF1132" s="14">
        <f>VLOOKUP($B1132,[2]Sheet3!$G:$CZ,43,0)</f>
        <v>0</v>
      </c>
      <c r="BG1132" s="14">
        <f>VLOOKUP($B1132,[2]Sheet3!$G:$CZ,44,0)</f>
        <v>0</v>
      </c>
      <c r="BH1132" s="14">
        <f>VLOOKUP($B1132,[2]Sheet3!$G:$CZ,45,0)</f>
        <v>0</v>
      </c>
      <c r="BI1132" s="14">
        <f>VLOOKUP($B1132,[2]Sheet3!$G:$CZ,46,0)</f>
        <v>0</v>
      </c>
      <c r="BJ1132" s="14">
        <f>VLOOKUP($B1132,[2]Sheet3!$G:$CZ,47,0)</f>
        <v>0</v>
      </c>
      <c r="BK1132" s="14">
        <f>VLOOKUP($B1132,[2]Sheet3!$G:$CZ,48,0)</f>
        <v>0</v>
      </c>
      <c r="BL1132" s="14">
        <f>VLOOKUP($B1132,[2]Sheet3!$G:$CZ,49,0)</f>
        <v>0</v>
      </c>
      <c r="BM1132" s="14">
        <f>VLOOKUP($B1132,[2]Sheet3!$G:$CZ,50,0)</f>
        <v>0</v>
      </c>
      <c r="BN1132" s="14">
        <f>VLOOKUP($B1132,[2]Sheet3!$G:$CZ,51,0)</f>
        <v>0</v>
      </c>
      <c r="BO1132" s="14">
        <f>VLOOKUP($B1132,[2]Sheet3!$G:$CZ,52,0)</f>
        <v>0</v>
      </c>
      <c r="BP1132" s="14">
        <f>VLOOKUP($B1132,[2]Sheet3!$G:$CZ,53,0)</f>
        <v>0</v>
      </c>
      <c r="BQ1132" s="14">
        <f>VLOOKUP($B1132,[2]Sheet3!$G:$CZ,54,0)</f>
        <v>0</v>
      </c>
      <c r="BR1132" s="14">
        <f>VLOOKUP($B1132,[2]Sheet3!$G:$CZ,55,0)</f>
        <v>0</v>
      </c>
      <c r="BS1132" s="14">
        <f>VLOOKUP($B1132,[2]Sheet3!$G:$CZ,56,0)</f>
        <v>0</v>
      </c>
      <c r="BT1132" s="14">
        <f>VLOOKUP($B1132,[2]Sheet3!$G:$CZ,57,0)</f>
        <v>0</v>
      </c>
      <c r="BU1132" s="14">
        <f>VLOOKUP($B1132,[2]Sheet3!$G:$CZ,58,0)</f>
        <v>0</v>
      </c>
      <c r="BV1132" s="14">
        <f>VLOOKUP($B1132,[2]Sheet3!$G:$CZ,59,0)</f>
        <v>0</v>
      </c>
      <c r="BW1132" s="14">
        <f>VLOOKUP($B1132,[2]Sheet3!$G:$CZ,60,0)</f>
        <v>0</v>
      </c>
      <c r="BX1132" s="14">
        <f>VLOOKUP($B1132,[2]Sheet3!$G:$CZ,61,0)</f>
        <v>0</v>
      </c>
      <c r="BY1132" s="14">
        <f>VLOOKUP($B1132,[2]Sheet3!$G:$CZ,62,0)</f>
        <v>0</v>
      </c>
      <c r="BZ1132" s="14">
        <f>VLOOKUP($B1132,[2]Sheet3!$G:$CZ,63,0)</f>
        <v>0</v>
      </c>
      <c r="CA1132" s="14">
        <f>VLOOKUP($B1132,[2]Sheet3!$G:$CZ,64,0)</f>
        <v>0</v>
      </c>
      <c r="CB1132" s="14">
        <f>VLOOKUP($B1132,[2]Sheet3!$G:$CZ,65,0)</f>
        <v>0</v>
      </c>
      <c r="CC1132" s="14">
        <f>VLOOKUP($B1132,[2]Sheet3!$G:$CZ,66,0)</f>
        <v>0</v>
      </c>
      <c r="CD1132" s="14">
        <f>VLOOKUP($B1132,[2]Sheet3!$G:$CZ,67,0)</f>
        <v>0</v>
      </c>
      <c r="CE1132" s="14">
        <f>VLOOKUP($B1132,[2]Sheet3!$G:$CZ,68,0)</f>
        <v>0</v>
      </c>
      <c r="CF1132" s="14">
        <f>VLOOKUP($B1132,[2]Sheet3!$G:$CZ,69,0)</f>
        <v>0</v>
      </c>
      <c r="CG1132" s="14">
        <f>VLOOKUP($B1132,[2]Sheet3!$G:$CZ,70,0)</f>
        <v>0</v>
      </c>
      <c r="CH1132" s="14">
        <f>VLOOKUP($B1132,[2]Sheet3!$G:$CZ,71,0)</f>
        <v>0</v>
      </c>
      <c r="CI1132" s="14">
        <f>VLOOKUP($B1132,[2]Sheet3!$G:$CZ,72,0)</f>
        <v>0</v>
      </c>
      <c r="CJ1132" s="14">
        <f>VLOOKUP($B1132,[2]Sheet3!$G:$CZ,73,0)</f>
        <v>0</v>
      </c>
      <c r="CK1132" s="14">
        <f>VLOOKUP($B1132,[2]Sheet3!$G:$CZ,74,0)</f>
        <v>0</v>
      </c>
      <c r="CL1132" s="14">
        <f>VLOOKUP($B1132,[2]Sheet3!$G:$CZ,75,0)</f>
        <v>0</v>
      </c>
      <c r="CM1132" s="14">
        <f>VLOOKUP($B1132,[2]Sheet3!$G:$CZ,76,0)</f>
        <v>0</v>
      </c>
      <c r="CN1132" s="14">
        <f>VLOOKUP($B1132,[2]Sheet3!$G:$CZ,77,0)</f>
        <v>0</v>
      </c>
      <c r="CO1132" s="14">
        <f>VLOOKUP($B1132,[2]Sheet3!$G:$CZ,78,0)</f>
        <v>0</v>
      </c>
      <c r="CP1132" s="14">
        <f>VLOOKUP($B1132,[2]Sheet3!$G:$CZ,79,0)</f>
        <v>0</v>
      </c>
      <c r="CQ1132" s="14">
        <f>VLOOKUP($B1132,[2]Sheet3!$G:$CZ,80,0)</f>
        <v>0</v>
      </c>
      <c r="CR1132" s="14">
        <f>VLOOKUP($B1132,[2]Sheet3!$G:$CZ,81,0)</f>
        <v>0</v>
      </c>
      <c r="CS1132" s="14">
        <f>VLOOKUP($B1132,[2]Sheet3!$G:$CZ,82,0)</f>
        <v>0</v>
      </c>
      <c r="CT1132" s="14">
        <f>VLOOKUP($B1132,[2]Sheet3!$G:$CZ,83,0)</f>
        <v>0</v>
      </c>
      <c r="CU1132" s="14">
        <f>VLOOKUP($B1132,[2]Sheet3!$G:$CZ,84,0)</f>
        <v>0</v>
      </c>
      <c r="CV1132" s="14">
        <f>VLOOKUP($B1132,[2]Sheet3!$G:$CZ,85,0)</f>
        <v>0</v>
      </c>
      <c r="CW1132" s="14">
        <f>VLOOKUP($B1132,[2]Sheet3!$G:$CZ,86,0)</f>
        <v>0</v>
      </c>
      <c r="CX1132" s="14">
        <f>VLOOKUP($B1132,[2]Sheet3!$G:$CZ,87,0)</f>
        <v>0</v>
      </c>
      <c r="CY1132" s="14">
        <f>VLOOKUP($B1132,[2]Sheet3!$G:$CZ,88,0)</f>
        <v>0</v>
      </c>
      <c r="CZ1132" s="14">
        <f>VLOOKUP($B1132,[2]Sheet3!$G:$CZ,89,0)</f>
        <v>0</v>
      </c>
      <c r="DA1132" s="14">
        <f>VLOOKUP($B1132,[2]Sheet3!$G:$CZ,90,0)</f>
        <v>0</v>
      </c>
      <c r="DB1132" s="14">
        <f>VLOOKUP($B1132,[2]Sheet3!$G:$CZ,91,0)</f>
        <v>0</v>
      </c>
      <c r="DC1132" s="14">
        <f>VLOOKUP($B1132,[2]Sheet3!$G:$CZ,92,0)</f>
        <v>0</v>
      </c>
      <c r="DD1132" s="14">
        <f>VLOOKUP($B1132,[2]Sheet3!$G:$CZ,93,0)</f>
        <v>0</v>
      </c>
      <c r="DE1132" s="14">
        <f>VLOOKUP($B1132,[2]Sheet3!$G:$CZ,94,0)</f>
        <v>0</v>
      </c>
      <c r="DF1132" s="14">
        <f>VLOOKUP($B1132,[2]Sheet3!$G:$CZ,95,0)</f>
        <v>0</v>
      </c>
      <c r="DG1132" s="14">
        <f>VLOOKUP($B1132,[2]Sheet3!$G:$CZ,96,0)</f>
        <v>0</v>
      </c>
      <c r="DH1132" s="14">
        <f>VLOOKUP($B1132,[2]Sheet3!$G:$CZ,97,0)</f>
        <v>0</v>
      </c>
      <c r="DI1132" s="14">
        <f>VLOOKUP($B1132,[2]Sheet3!$G:$CZ,98,0)</f>
        <v>0</v>
      </c>
    </row>
    <row r="1133" spans="1:113" x14ac:dyDescent="0.3">
      <c r="A1133" s="9" t="str">
        <f t="shared" si="53"/>
        <v>WB3290</v>
      </c>
      <c r="B1133" s="15" t="s">
        <v>2522</v>
      </c>
      <c r="C1133" s="15" t="s">
        <v>2523</v>
      </c>
      <c r="F1133" s="7" t="s">
        <v>15</v>
      </c>
      <c r="G1133" s="12" t="s">
        <v>4625</v>
      </c>
      <c r="H1133" s="12" t="str">
        <f>VLOOKUP($B1133,[1]Sheet1!$A:$G,5,0)</f>
        <v>sandip.anil@redingtongroup.com</v>
      </c>
      <c r="I1133" s="12" t="str">
        <f>VLOOKUP($B1133,[1]Sheet1!$A:$G,7,0)</f>
        <v>dilip.vishwa@redingtongroup.com</v>
      </c>
      <c r="J1133" s="12" t="s">
        <v>82</v>
      </c>
      <c r="K1133" s="7"/>
      <c r="L1133" s="7"/>
      <c r="M1133" s="8"/>
      <c r="N1133" s="7" t="str">
        <f t="shared" si="51"/>
        <v>sandip.anil@redingtongroup.com; dilip.vishwa@redingtongroup.com; nilesh.phirke@redingtongroup.com;christopher.joseph@redingtongroup.com</v>
      </c>
      <c r="O1133" s="7" t="str">
        <f t="shared" si="52"/>
        <v>WB3290</v>
      </c>
      <c r="P1133" s="8" t="s">
        <v>5215</v>
      </c>
      <c r="Q1133" s="14">
        <f>VLOOKUP($B1133,[2]Sheet3!$G:$CZ,2,0)</f>
        <v>2400303825</v>
      </c>
      <c r="R1133" s="14">
        <f>VLOOKUP($B1133,[2]Sheet3!$G:$CZ,3,0)</f>
        <v>0</v>
      </c>
      <c r="S1133" s="14">
        <f>VLOOKUP($B1133,[2]Sheet3!$G:$CZ,4,0)</f>
        <v>0</v>
      </c>
      <c r="T1133" s="14">
        <f>VLOOKUP($B1133,[2]Sheet3!$G:$CZ,5,0)</f>
        <v>0</v>
      </c>
      <c r="U1133" s="14">
        <f>VLOOKUP($B1133,[2]Sheet3!$G:$CZ,6,0)</f>
        <v>0</v>
      </c>
      <c r="V1133" s="14">
        <f>VLOOKUP($B1133,[2]Sheet3!$G:$CZ,7,0)</f>
        <v>0</v>
      </c>
      <c r="W1133" s="14">
        <f>VLOOKUP($B1133,[2]Sheet3!$G:$CZ,8,0)</f>
        <v>0</v>
      </c>
      <c r="X1133" s="14">
        <f>VLOOKUP($B1133,[2]Sheet3!$G:$CZ,9,0)</f>
        <v>0</v>
      </c>
      <c r="Y1133" s="14">
        <f>VLOOKUP($B1133,[2]Sheet3!$G:$CZ,10,0)</f>
        <v>0</v>
      </c>
      <c r="Z1133" s="14">
        <f>VLOOKUP($B1133,[2]Sheet3!$G:$CZ,11,0)</f>
        <v>0</v>
      </c>
      <c r="AA1133" s="14">
        <f>VLOOKUP($B1133,[2]Sheet3!$G:$CZ,12,0)</f>
        <v>0</v>
      </c>
      <c r="AB1133" s="14">
        <f>VLOOKUP($B1133,[2]Sheet3!$G:$CZ,13,0)</f>
        <v>0</v>
      </c>
      <c r="AC1133" s="14">
        <f>VLOOKUP($B1133,[2]Sheet3!$G:$CZ,14,0)</f>
        <v>0</v>
      </c>
      <c r="AD1133" s="14">
        <f>VLOOKUP($B1133,[2]Sheet3!$G:$CZ,15,0)</f>
        <v>0</v>
      </c>
      <c r="AE1133" s="14">
        <f>VLOOKUP($B1133,[2]Sheet3!$G:$CZ,16,0)</f>
        <v>0</v>
      </c>
      <c r="AF1133" s="14">
        <f>VLOOKUP($B1133,[2]Sheet3!$G:$CZ,17,0)</f>
        <v>0</v>
      </c>
      <c r="AG1133" s="14">
        <f>VLOOKUP($B1133,[2]Sheet3!$G:$CZ,18,0)</f>
        <v>0</v>
      </c>
      <c r="AH1133" s="14">
        <f>VLOOKUP($B1133,[2]Sheet3!$G:$CZ,19,0)</f>
        <v>0</v>
      </c>
      <c r="AI1133" s="14">
        <f>VLOOKUP($B1133,[2]Sheet3!$G:$CZ,20,0)</f>
        <v>0</v>
      </c>
      <c r="AJ1133" s="14">
        <f>VLOOKUP($B1133,[2]Sheet3!$G:$CZ,21,0)</f>
        <v>0</v>
      </c>
      <c r="AK1133" s="14">
        <f>VLOOKUP($B1133,[2]Sheet3!$G:$CZ,22,0)</f>
        <v>0</v>
      </c>
      <c r="AL1133" s="14">
        <f>VLOOKUP($B1133,[2]Sheet3!$G:$CZ,23,0)</f>
        <v>0</v>
      </c>
      <c r="AM1133" s="14">
        <f>VLOOKUP($B1133,[2]Sheet3!$G:$CZ,24,0)</f>
        <v>0</v>
      </c>
      <c r="AN1133" s="14">
        <f>VLOOKUP($B1133,[2]Sheet3!$G:$CZ,25,0)</f>
        <v>0</v>
      </c>
      <c r="AO1133" s="14">
        <f>VLOOKUP($B1133,[2]Sheet3!$G:$CZ,26,0)</f>
        <v>0</v>
      </c>
      <c r="AP1133" s="14">
        <f>VLOOKUP($B1133,[2]Sheet3!$G:$CZ,27,0)</f>
        <v>0</v>
      </c>
      <c r="AQ1133" s="14">
        <f>VLOOKUP($B1133,[2]Sheet3!$G:$CZ,28,0)</f>
        <v>0</v>
      </c>
      <c r="AR1133" s="14">
        <f>VLOOKUP($B1133,[2]Sheet3!$G:$CZ,29,0)</f>
        <v>0</v>
      </c>
      <c r="AS1133" s="14">
        <f>VLOOKUP($B1133,[2]Sheet3!$G:$CZ,30,0)</f>
        <v>0</v>
      </c>
      <c r="AT1133" s="14">
        <f>VLOOKUP($B1133,[2]Sheet3!$G:$CZ,31,0)</f>
        <v>0</v>
      </c>
      <c r="AU1133" s="14">
        <f>VLOOKUP($B1133,[2]Sheet3!$G:$CZ,32,0)</f>
        <v>0</v>
      </c>
      <c r="AV1133" s="14">
        <f>VLOOKUP($B1133,[2]Sheet3!$G:$CZ,33,0)</f>
        <v>0</v>
      </c>
      <c r="AW1133" s="14">
        <f>VLOOKUP($B1133,[2]Sheet3!$G:$CZ,34,0)</f>
        <v>0</v>
      </c>
      <c r="AX1133" s="14">
        <f>VLOOKUP($B1133,[2]Sheet3!$G:$CZ,35,0)</f>
        <v>0</v>
      </c>
      <c r="AY1133" s="14">
        <f>VLOOKUP($B1133,[2]Sheet3!$G:$CZ,36,0)</f>
        <v>0</v>
      </c>
      <c r="AZ1133" s="14">
        <f>VLOOKUP($B1133,[2]Sheet3!$G:$CZ,37,0)</f>
        <v>0</v>
      </c>
      <c r="BA1133" s="14">
        <f>VLOOKUP($B1133,[2]Sheet3!$G:$CZ,38,0)</f>
        <v>0</v>
      </c>
      <c r="BB1133" s="14">
        <f>VLOOKUP($B1133,[2]Sheet3!$G:$CZ,39,0)</f>
        <v>0</v>
      </c>
      <c r="BC1133" s="14">
        <f>VLOOKUP($B1133,[2]Sheet3!$G:$CZ,40,0)</f>
        <v>0</v>
      </c>
      <c r="BD1133" s="14">
        <f>VLOOKUP($B1133,[2]Sheet3!$G:$CZ,41,0)</f>
        <v>0</v>
      </c>
      <c r="BE1133" s="14">
        <f>VLOOKUP($B1133,[2]Sheet3!$G:$CZ,42,0)</f>
        <v>0</v>
      </c>
      <c r="BF1133" s="14">
        <f>VLOOKUP($B1133,[2]Sheet3!$G:$CZ,43,0)</f>
        <v>0</v>
      </c>
      <c r="BG1133" s="14">
        <f>VLOOKUP($B1133,[2]Sheet3!$G:$CZ,44,0)</f>
        <v>0</v>
      </c>
      <c r="BH1133" s="14">
        <f>VLOOKUP($B1133,[2]Sheet3!$G:$CZ,45,0)</f>
        <v>0</v>
      </c>
      <c r="BI1133" s="14">
        <f>VLOOKUP($B1133,[2]Sheet3!$G:$CZ,46,0)</f>
        <v>0</v>
      </c>
      <c r="BJ1133" s="14">
        <f>VLOOKUP($B1133,[2]Sheet3!$G:$CZ,47,0)</f>
        <v>0</v>
      </c>
      <c r="BK1133" s="14">
        <f>VLOOKUP($B1133,[2]Sheet3!$G:$CZ,48,0)</f>
        <v>0</v>
      </c>
      <c r="BL1133" s="14">
        <f>VLOOKUP($B1133,[2]Sheet3!$G:$CZ,49,0)</f>
        <v>0</v>
      </c>
      <c r="BM1133" s="14">
        <f>VLOOKUP($B1133,[2]Sheet3!$G:$CZ,50,0)</f>
        <v>0</v>
      </c>
      <c r="BN1133" s="14">
        <f>VLOOKUP($B1133,[2]Sheet3!$G:$CZ,51,0)</f>
        <v>0</v>
      </c>
      <c r="BO1133" s="14">
        <f>VLOOKUP($B1133,[2]Sheet3!$G:$CZ,52,0)</f>
        <v>0</v>
      </c>
      <c r="BP1133" s="14">
        <f>VLOOKUP($B1133,[2]Sheet3!$G:$CZ,53,0)</f>
        <v>0</v>
      </c>
      <c r="BQ1133" s="14">
        <f>VLOOKUP($B1133,[2]Sheet3!$G:$CZ,54,0)</f>
        <v>0</v>
      </c>
      <c r="BR1133" s="14">
        <f>VLOOKUP($B1133,[2]Sheet3!$G:$CZ,55,0)</f>
        <v>0</v>
      </c>
      <c r="BS1133" s="14">
        <f>VLOOKUP($B1133,[2]Sheet3!$G:$CZ,56,0)</f>
        <v>0</v>
      </c>
      <c r="BT1133" s="14">
        <f>VLOOKUP($B1133,[2]Sheet3!$G:$CZ,57,0)</f>
        <v>0</v>
      </c>
      <c r="BU1133" s="14">
        <f>VLOOKUP($B1133,[2]Sheet3!$G:$CZ,58,0)</f>
        <v>0</v>
      </c>
      <c r="BV1133" s="14">
        <f>VLOOKUP($B1133,[2]Sheet3!$G:$CZ,59,0)</f>
        <v>0</v>
      </c>
      <c r="BW1133" s="14">
        <f>VLOOKUP($B1133,[2]Sheet3!$G:$CZ,60,0)</f>
        <v>0</v>
      </c>
      <c r="BX1133" s="14">
        <f>VLOOKUP($B1133,[2]Sheet3!$G:$CZ,61,0)</f>
        <v>0</v>
      </c>
      <c r="BY1133" s="14">
        <f>VLOOKUP($B1133,[2]Sheet3!$G:$CZ,62,0)</f>
        <v>0</v>
      </c>
      <c r="BZ1133" s="14">
        <f>VLOOKUP($B1133,[2]Sheet3!$G:$CZ,63,0)</f>
        <v>0</v>
      </c>
      <c r="CA1133" s="14">
        <f>VLOOKUP($B1133,[2]Sheet3!$G:$CZ,64,0)</f>
        <v>0</v>
      </c>
      <c r="CB1133" s="14">
        <f>VLOOKUP($B1133,[2]Sheet3!$G:$CZ,65,0)</f>
        <v>0</v>
      </c>
      <c r="CC1133" s="14">
        <f>VLOOKUP($B1133,[2]Sheet3!$G:$CZ,66,0)</f>
        <v>0</v>
      </c>
      <c r="CD1133" s="14">
        <f>VLOOKUP($B1133,[2]Sheet3!$G:$CZ,67,0)</f>
        <v>0</v>
      </c>
      <c r="CE1133" s="14">
        <f>VLOOKUP($B1133,[2]Sheet3!$G:$CZ,68,0)</f>
        <v>0</v>
      </c>
      <c r="CF1133" s="14">
        <f>VLOOKUP($B1133,[2]Sheet3!$G:$CZ,69,0)</f>
        <v>0</v>
      </c>
      <c r="CG1133" s="14">
        <f>VLOOKUP($B1133,[2]Sheet3!$G:$CZ,70,0)</f>
        <v>0</v>
      </c>
      <c r="CH1133" s="14">
        <f>VLOOKUP($B1133,[2]Sheet3!$G:$CZ,71,0)</f>
        <v>0</v>
      </c>
      <c r="CI1133" s="14">
        <f>VLOOKUP($B1133,[2]Sheet3!$G:$CZ,72,0)</f>
        <v>0</v>
      </c>
      <c r="CJ1133" s="14">
        <f>VLOOKUP($B1133,[2]Sheet3!$G:$CZ,73,0)</f>
        <v>0</v>
      </c>
      <c r="CK1133" s="14">
        <f>VLOOKUP($B1133,[2]Sheet3!$G:$CZ,74,0)</f>
        <v>0</v>
      </c>
      <c r="CL1133" s="14">
        <f>VLOOKUP($B1133,[2]Sheet3!$G:$CZ,75,0)</f>
        <v>0</v>
      </c>
      <c r="CM1133" s="14">
        <f>VLOOKUP($B1133,[2]Sheet3!$G:$CZ,76,0)</f>
        <v>0</v>
      </c>
      <c r="CN1133" s="14">
        <f>VLOOKUP($B1133,[2]Sheet3!$G:$CZ,77,0)</f>
        <v>0</v>
      </c>
      <c r="CO1133" s="14">
        <f>VLOOKUP($B1133,[2]Sheet3!$G:$CZ,78,0)</f>
        <v>0</v>
      </c>
      <c r="CP1133" s="14">
        <f>VLOOKUP($B1133,[2]Sheet3!$G:$CZ,79,0)</f>
        <v>0</v>
      </c>
      <c r="CQ1133" s="14">
        <f>VLOOKUP($B1133,[2]Sheet3!$G:$CZ,80,0)</f>
        <v>0</v>
      </c>
      <c r="CR1133" s="14">
        <f>VLOOKUP($B1133,[2]Sheet3!$G:$CZ,81,0)</f>
        <v>0</v>
      </c>
      <c r="CS1133" s="14">
        <f>VLOOKUP($B1133,[2]Sheet3!$G:$CZ,82,0)</f>
        <v>0</v>
      </c>
      <c r="CT1133" s="14">
        <f>VLOOKUP($B1133,[2]Sheet3!$G:$CZ,83,0)</f>
        <v>0</v>
      </c>
      <c r="CU1133" s="14">
        <f>VLOOKUP($B1133,[2]Sheet3!$G:$CZ,84,0)</f>
        <v>0</v>
      </c>
      <c r="CV1133" s="14">
        <f>VLOOKUP($B1133,[2]Sheet3!$G:$CZ,85,0)</f>
        <v>0</v>
      </c>
      <c r="CW1133" s="14">
        <f>VLOOKUP($B1133,[2]Sheet3!$G:$CZ,86,0)</f>
        <v>0</v>
      </c>
      <c r="CX1133" s="14">
        <f>VLOOKUP($B1133,[2]Sheet3!$G:$CZ,87,0)</f>
        <v>0</v>
      </c>
      <c r="CY1133" s="14">
        <f>VLOOKUP($B1133,[2]Sheet3!$G:$CZ,88,0)</f>
        <v>0</v>
      </c>
      <c r="CZ1133" s="14">
        <f>VLOOKUP($B1133,[2]Sheet3!$G:$CZ,89,0)</f>
        <v>0</v>
      </c>
      <c r="DA1133" s="14">
        <f>VLOOKUP($B1133,[2]Sheet3!$G:$CZ,90,0)</f>
        <v>0</v>
      </c>
      <c r="DB1133" s="14">
        <f>VLOOKUP($B1133,[2]Sheet3!$G:$CZ,91,0)</f>
        <v>0</v>
      </c>
      <c r="DC1133" s="14">
        <f>VLOOKUP($B1133,[2]Sheet3!$G:$CZ,92,0)</f>
        <v>0</v>
      </c>
      <c r="DD1133" s="14">
        <f>VLOOKUP($B1133,[2]Sheet3!$G:$CZ,93,0)</f>
        <v>0</v>
      </c>
      <c r="DE1133" s="14">
        <f>VLOOKUP($B1133,[2]Sheet3!$G:$CZ,94,0)</f>
        <v>0</v>
      </c>
      <c r="DF1133" s="14">
        <f>VLOOKUP($B1133,[2]Sheet3!$G:$CZ,95,0)</f>
        <v>0</v>
      </c>
      <c r="DG1133" s="14">
        <f>VLOOKUP($B1133,[2]Sheet3!$G:$CZ,96,0)</f>
        <v>0</v>
      </c>
      <c r="DH1133" s="14">
        <f>VLOOKUP($B1133,[2]Sheet3!$G:$CZ,97,0)</f>
        <v>0</v>
      </c>
      <c r="DI1133" s="14">
        <f>VLOOKUP($B1133,[2]Sheet3!$G:$CZ,98,0)</f>
        <v>0</v>
      </c>
    </row>
    <row r="1134" spans="1:113" x14ac:dyDescent="0.3">
      <c r="A1134" s="9" t="str">
        <f t="shared" si="53"/>
        <v>S44271</v>
      </c>
      <c r="B1134" s="15" t="s">
        <v>663</v>
      </c>
      <c r="C1134" s="15" t="s">
        <v>664</v>
      </c>
      <c r="F1134" s="7" t="s">
        <v>15</v>
      </c>
      <c r="G1134" s="12" t="s">
        <v>4626</v>
      </c>
      <c r="H1134" s="12" t="str">
        <f>VLOOKUP($B1134,[1]Sheet1!$A:$G,5,0)</f>
        <v>jitin.sebastian@redingtongroup.com</v>
      </c>
      <c r="I1134" s="12" t="str">
        <f>VLOOKUP($B1134,[1]Sheet1!$A:$G,7,0)</f>
        <v>vikram.kumar@redingtongroup.com</v>
      </c>
      <c r="J1134" s="12" t="s">
        <v>82</v>
      </c>
      <c r="K1134" s="7"/>
      <c r="L1134" s="7"/>
      <c r="M1134" s="8"/>
      <c r="N1134" s="7" t="str">
        <f t="shared" si="51"/>
        <v>jitin.sebastian@redingtongroup.com; vikram.kumar@redingtongroup.com; nilesh.phirke@redingtongroup.com;christopher.joseph@redingtongroup.com</v>
      </c>
      <c r="O1134" s="7" t="str">
        <f t="shared" si="52"/>
        <v>S44271</v>
      </c>
      <c r="P1134" s="8" t="s">
        <v>5215</v>
      </c>
      <c r="Q1134" s="14">
        <f>VLOOKUP($B1134,[2]Sheet3!$G:$CZ,2,0)</f>
        <v>2400301247</v>
      </c>
      <c r="R1134" s="14">
        <f>VLOOKUP($B1134,[2]Sheet3!$G:$CZ,3,0)</f>
        <v>2400309303</v>
      </c>
      <c r="S1134" s="14">
        <f>VLOOKUP($B1134,[2]Sheet3!$G:$CZ,4,0)</f>
        <v>2400303567</v>
      </c>
      <c r="T1134" s="14">
        <f>VLOOKUP($B1134,[2]Sheet3!$G:$CZ,5,0)</f>
        <v>2400301245</v>
      </c>
      <c r="U1134" s="14">
        <f>VLOOKUP($B1134,[2]Sheet3!$G:$CZ,6,0)</f>
        <v>0</v>
      </c>
      <c r="V1134" s="14">
        <f>VLOOKUP($B1134,[2]Sheet3!$G:$CZ,7,0)</f>
        <v>0</v>
      </c>
      <c r="W1134" s="14">
        <f>VLOOKUP($B1134,[2]Sheet3!$G:$CZ,8,0)</f>
        <v>0</v>
      </c>
      <c r="X1134" s="14">
        <f>VLOOKUP($B1134,[2]Sheet3!$G:$CZ,9,0)</f>
        <v>0</v>
      </c>
      <c r="Y1134" s="14">
        <f>VLOOKUP($B1134,[2]Sheet3!$G:$CZ,10,0)</f>
        <v>0</v>
      </c>
      <c r="Z1134" s="14">
        <f>VLOOKUP($B1134,[2]Sheet3!$G:$CZ,11,0)</f>
        <v>0</v>
      </c>
      <c r="AA1134" s="14">
        <f>VLOOKUP($B1134,[2]Sheet3!$G:$CZ,12,0)</f>
        <v>0</v>
      </c>
      <c r="AB1134" s="14">
        <f>VLOOKUP($B1134,[2]Sheet3!$G:$CZ,13,0)</f>
        <v>0</v>
      </c>
      <c r="AC1134" s="14">
        <f>VLOOKUP($B1134,[2]Sheet3!$G:$CZ,14,0)</f>
        <v>0</v>
      </c>
      <c r="AD1134" s="14">
        <f>VLOOKUP($B1134,[2]Sheet3!$G:$CZ,15,0)</f>
        <v>0</v>
      </c>
      <c r="AE1134" s="14">
        <f>VLOOKUP($B1134,[2]Sheet3!$G:$CZ,16,0)</f>
        <v>0</v>
      </c>
      <c r="AF1134" s="14">
        <f>VLOOKUP($B1134,[2]Sheet3!$G:$CZ,17,0)</f>
        <v>0</v>
      </c>
      <c r="AG1134" s="14">
        <f>VLOOKUP($B1134,[2]Sheet3!$G:$CZ,18,0)</f>
        <v>0</v>
      </c>
      <c r="AH1134" s="14">
        <f>VLOOKUP($B1134,[2]Sheet3!$G:$CZ,19,0)</f>
        <v>0</v>
      </c>
      <c r="AI1134" s="14">
        <f>VLOOKUP($B1134,[2]Sheet3!$G:$CZ,20,0)</f>
        <v>0</v>
      </c>
      <c r="AJ1134" s="14">
        <f>VLOOKUP($B1134,[2]Sheet3!$G:$CZ,21,0)</f>
        <v>0</v>
      </c>
      <c r="AK1134" s="14">
        <f>VLOOKUP($B1134,[2]Sheet3!$G:$CZ,22,0)</f>
        <v>0</v>
      </c>
      <c r="AL1134" s="14">
        <f>VLOOKUP($B1134,[2]Sheet3!$G:$CZ,23,0)</f>
        <v>0</v>
      </c>
      <c r="AM1134" s="14">
        <f>VLOOKUP($B1134,[2]Sheet3!$G:$CZ,24,0)</f>
        <v>0</v>
      </c>
      <c r="AN1134" s="14">
        <f>VLOOKUP($B1134,[2]Sheet3!$G:$CZ,25,0)</f>
        <v>0</v>
      </c>
      <c r="AO1134" s="14">
        <f>VLOOKUP($B1134,[2]Sheet3!$G:$CZ,26,0)</f>
        <v>0</v>
      </c>
      <c r="AP1134" s="14">
        <f>VLOOKUP($B1134,[2]Sheet3!$G:$CZ,27,0)</f>
        <v>0</v>
      </c>
      <c r="AQ1134" s="14">
        <f>VLOOKUP($B1134,[2]Sheet3!$G:$CZ,28,0)</f>
        <v>0</v>
      </c>
      <c r="AR1134" s="14">
        <f>VLOOKUP($B1134,[2]Sheet3!$G:$CZ,29,0)</f>
        <v>0</v>
      </c>
      <c r="AS1134" s="14">
        <f>VLOOKUP($B1134,[2]Sheet3!$G:$CZ,30,0)</f>
        <v>0</v>
      </c>
      <c r="AT1134" s="14">
        <f>VLOOKUP($B1134,[2]Sheet3!$G:$CZ,31,0)</f>
        <v>0</v>
      </c>
      <c r="AU1134" s="14">
        <f>VLOOKUP($B1134,[2]Sheet3!$G:$CZ,32,0)</f>
        <v>0</v>
      </c>
      <c r="AV1134" s="14">
        <f>VLOOKUP($B1134,[2]Sheet3!$G:$CZ,33,0)</f>
        <v>0</v>
      </c>
      <c r="AW1134" s="14">
        <f>VLOOKUP($B1134,[2]Sheet3!$G:$CZ,34,0)</f>
        <v>0</v>
      </c>
      <c r="AX1134" s="14">
        <f>VLOOKUP($B1134,[2]Sheet3!$G:$CZ,35,0)</f>
        <v>0</v>
      </c>
      <c r="AY1134" s="14">
        <f>VLOOKUP($B1134,[2]Sheet3!$G:$CZ,36,0)</f>
        <v>0</v>
      </c>
      <c r="AZ1134" s="14">
        <f>VLOOKUP($B1134,[2]Sheet3!$G:$CZ,37,0)</f>
        <v>0</v>
      </c>
      <c r="BA1134" s="14">
        <f>VLOOKUP($B1134,[2]Sheet3!$G:$CZ,38,0)</f>
        <v>0</v>
      </c>
      <c r="BB1134" s="14">
        <f>VLOOKUP($B1134,[2]Sheet3!$G:$CZ,39,0)</f>
        <v>0</v>
      </c>
      <c r="BC1134" s="14">
        <f>VLOOKUP($B1134,[2]Sheet3!$G:$CZ,40,0)</f>
        <v>0</v>
      </c>
      <c r="BD1134" s="14">
        <f>VLOOKUP($B1134,[2]Sheet3!$G:$CZ,41,0)</f>
        <v>0</v>
      </c>
      <c r="BE1134" s="14">
        <f>VLOOKUP($B1134,[2]Sheet3!$G:$CZ,42,0)</f>
        <v>0</v>
      </c>
      <c r="BF1134" s="14">
        <f>VLOOKUP($B1134,[2]Sheet3!$G:$CZ,43,0)</f>
        <v>0</v>
      </c>
      <c r="BG1134" s="14">
        <f>VLOOKUP($B1134,[2]Sheet3!$G:$CZ,44,0)</f>
        <v>0</v>
      </c>
      <c r="BH1134" s="14">
        <f>VLOOKUP($B1134,[2]Sheet3!$G:$CZ,45,0)</f>
        <v>0</v>
      </c>
      <c r="BI1134" s="14">
        <f>VLOOKUP($B1134,[2]Sheet3!$G:$CZ,46,0)</f>
        <v>0</v>
      </c>
      <c r="BJ1134" s="14">
        <f>VLOOKUP($B1134,[2]Sheet3!$G:$CZ,47,0)</f>
        <v>0</v>
      </c>
      <c r="BK1134" s="14">
        <f>VLOOKUP($B1134,[2]Sheet3!$G:$CZ,48,0)</f>
        <v>0</v>
      </c>
      <c r="BL1134" s="14">
        <f>VLOOKUP($B1134,[2]Sheet3!$G:$CZ,49,0)</f>
        <v>0</v>
      </c>
      <c r="BM1134" s="14">
        <f>VLOOKUP($B1134,[2]Sheet3!$G:$CZ,50,0)</f>
        <v>0</v>
      </c>
      <c r="BN1134" s="14">
        <f>VLOOKUP($B1134,[2]Sheet3!$G:$CZ,51,0)</f>
        <v>0</v>
      </c>
      <c r="BO1134" s="14">
        <f>VLOOKUP($B1134,[2]Sheet3!$G:$CZ,52,0)</f>
        <v>0</v>
      </c>
      <c r="BP1134" s="14">
        <f>VLOOKUP($B1134,[2]Sheet3!$G:$CZ,53,0)</f>
        <v>0</v>
      </c>
      <c r="BQ1134" s="14">
        <f>VLOOKUP($B1134,[2]Sheet3!$G:$CZ,54,0)</f>
        <v>0</v>
      </c>
      <c r="BR1134" s="14">
        <f>VLOOKUP($B1134,[2]Sheet3!$G:$CZ,55,0)</f>
        <v>0</v>
      </c>
      <c r="BS1134" s="14">
        <f>VLOOKUP($B1134,[2]Sheet3!$G:$CZ,56,0)</f>
        <v>0</v>
      </c>
      <c r="BT1134" s="14">
        <f>VLOOKUP($B1134,[2]Sheet3!$G:$CZ,57,0)</f>
        <v>0</v>
      </c>
      <c r="BU1134" s="14">
        <f>VLOOKUP($B1134,[2]Sheet3!$G:$CZ,58,0)</f>
        <v>0</v>
      </c>
      <c r="BV1134" s="14">
        <f>VLOOKUP($B1134,[2]Sheet3!$G:$CZ,59,0)</f>
        <v>0</v>
      </c>
      <c r="BW1134" s="14">
        <f>VLOOKUP($B1134,[2]Sheet3!$G:$CZ,60,0)</f>
        <v>0</v>
      </c>
      <c r="BX1134" s="14">
        <f>VLOOKUP($B1134,[2]Sheet3!$G:$CZ,61,0)</f>
        <v>0</v>
      </c>
      <c r="BY1134" s="14">
        <f>VLOOKUP($B1134,[2]Sheet3!$G:$CZ,62,0)</f>
        <v>0</v>
      </c>
      <c r="BZ1134" s="14">
        <f>VLOOKUP($B1134,[2]Sheet3!$G:$CZ,63,0)</f>
        <v>0</v>
      </c>
      <c r="CA1134" s="14">
        <f>VLOOKUP($B1134,[2]Sheet3!$G:$CZ,64,0)</f>
        <v>0</v>
      </c>
      <c r="CB1134" s="14">
        <f>VLOOKUP($B1134,[2]Sheet3!$G:$CZ,65,0)</f>
        <v>0</v>
      </c>
      <c r="CC1134" s="14">
        <f>VLOOKUP($B1134,[2]Sheet3!$G:$CZ,66,0)</f>
        <v>0</v>
      </c>
      <c r="CD1134" s="14">
        <f>VLOOKUP($B1134,[2]Sheet3!$G:$CZ,67,0)</f>
        <v>0</v>
      </c>
      <c r="CE1134" s="14">
        <f>VLOOKUP($B1134,[2]Sheet3!$G:$CZ,68,0)</f>
        <v>0</v>
      </c>
      <c r="CF1134" s="14">
        <f>VLOOKUP($B1134,[2]Sheet3!$G:$CZ,69,0)</f>
        <v>0</v>
      </c>
      <c r="CG1134" s="14">
        <f>VLOOKUP($B1134,[2]Sheet3!$G:$CZ,70,0)</f>
        <v>0</v>
      </c>
      <c r="CH1134" s="14">
        <f>VLOOKUP($B1134,[2]Sheet3!$G:$CZ,71,0)</f>
        <v>0</v>
      </c>
      <c r="CI1134" s="14">
        <f>VLOOKUP($B1134,[2]Sheet3!$G:$CZ,72,0)</f>
        <v>0</v>
      </c>
      <c r="CJ1134" s="14">
        <f>VLOOKUP($B1134,[2]Sheet3!$G:$CZ,73,0)</f>
        <v>0</v>
      </c>
      <c r="CK1134" s="14">
        <f>VLOOKUP($B1134,[2]Sheet3!$G:$CZ,74,0)</f>
        <v>0</v>
      </c>
      <c r="CL1134" s="14">
        <f>VLOOKUP($B1134,[2]Sheet3!$G:$CZ,75,0)</f>
        <v>0</v>
      </c>
      <c r="CM1134" s="14">
        <f>VLOOKUP($B1134,[2]Sheet3!$G:$CZ,76,0)</f>
        <v>0</v>
      </c>
      <c r="CN1134" s="14">
        <f>VLOOKUP($B1134,[2]Sheet3!$G:$CZ,77,0)</f>
        <v>0</v>
      </c>
      <c r="CO1134" s="14">
        <f>VLOOKUP($B1134,[2]Sheet3!$G:$CZ,78,0)</f>
        <v>0</v>
      </c>
      <c r="CP1134" s="14">
        <f>VLOOKUP($B1134,[2]Sheet3!$G:$CZ,79,0)</f>
        <v>0</v>
      </c>
      <c r="CQ1134" s="14">
        <f>VLOOKUP($B1134,[2]Sheet3!$G:$CZ,80,0)</f>
        <v>0</v>
      </c>
      <c r="CR1134" s="14">
        <f>VLOOKUP($B1134,[2]Sheet3!$G:$CZ,81,0)</f>
        <v>0</v>
      </c>
      <c r="CS1134" s="14">
        <f>VLOOKUP($B1134,[2]Sheet3!$G:$CZ,82,0)</f>
        <v>0</v>
      </c>
      <c r="CT1134" s="14">
        <f>VLOOKUP($B1134,[2]Sheet3!$G:$CZ,83,0)</f>
        <v>0</v>
      </c>
      <c r="CU1134" s="14">
        <f>VLOOKUP($B1134,[2]Sheet3!$G:$CZ,84,0)</f>
        <v>0</v>
      </c>
      <c r="CV1134" s="14">
        <f>VLOOKUP($B1134,[2]Sheet3!$G:$CZ,85,0)</f>
        <v>0</v>
      </c>
      <c r="CW1134" s="14">
        <f>VLOOKUP($B1134,[2]Sheet3!$G:$CZ,86,0)</f>
        <v>0</v>
      </c>
      <c r="CX1134" s="14">
        <f>VLOOKUP($B1134,[2]Sheet3!$G:$CZ,87,0)</f>
        <v>0</v>
      </c>
      <c r="CY1134" s="14">
        <f>VLOOKUP($B1134,[2]Sheet3!$G:$CZ,88,0)</f>
        <v>0</v>
      </c>
      <c r="CZ1134" s="14">
        <f>VLOOKUP($B1134,[2]Sheet3!$G:$CZ,89,0)</f>
        <v>0</v>
      </c>
      <c r="DA1134" s="14">
        <f>VLOOKUP($B1134,[2]Sheet3!$G:$CZ,90,0)</f>
        <v>0</v>
      </c>
      <c r="DB1134" s="14">
        <f>VLOOKUP($B1134,[2]Sheet3!$G:$CZ,91,0)</f>
        <v>0</v>
      </c>
      <c r="DC1134" s="14">
        <f>VLOOKUP($B1134,[2]Sheet3!$G:$CZ,92,0)</f>
        <v>0</v>
      </c>
      <c r="DD1134" s="14">
        <f>VLOOKUP($B1134,[2]Sheet3!$G:$CZ,93,0)</f>
        <v>0</v>
      </c>
      <c r="DE1134" s="14">
        <f>VLOOKUP($B1134,[2]Sheet3!$G:$CZ,94,0)</f>
        <v>0</v>
      </c>
      <c r="DF1134" s="14">
        <f>VLOOKUP($B1134,[2]Sheet3!$G:$CZ,95,0)</f>
        <v>0</v>
      </c>
      <c r="DG1134" s="14">
        <f>VLOOKUP($B1134,[2]Sheet3!$G:$CZ,96,0)</f>
        <v>0</v>
      </c>
      <c r="DH1134" s="14">
        <f>VLOOKUP($B1134,[2]Sheet3!$G:$CZ,97,0)</f>
        <v>0</v>
      </c>
      <c r="DI1134" s="14">
        <f>VLOOKUP($B1134,[2]Sheet3!$G:$CZ,98,0)</f>
        <v>0</v>
      </c>
    </row>
    <row r="1135" spans="1:113" x14ac:dyDescent="0.3">
      <c r="A1135" s="9" t="str">
        <f t="shared" si="53"/>
        <v>WB3097</v>
      </c>
      <c r="B1135" s="15" t="s">
        <v>2524</v>
      </c>
      <c r="C1135" s="15" t="s">
        <v>2525</v>
      </c>
      <c r="F1135" s="7" t="s">
        <v>15</v>
      </c>
      <c r="G1135" s="12" t="s">
        <v>4627</v>
      </c>
      <c r="H1135" s="12" t="str">
        <f>VLOOKUP($B1135,[1]Sheet1!$A:$G,5,0)</f>
        <v>sandip.anil@redingtongroup.com</v>
      </c>
      <c r="I1135" s="12" t="str">
        <f>VLOOKUP($B1135,[1]Sheet1!$A:$G,7,0)</f>
        <v>dilip.vishwa@redingtongroup.com</v>
      </c>
      <c r="J1135" s="12" t="s">
        <v>82</v>
      </c>
      <c r="K1135" s="7"/>
      <c r="L1135" s="7"/>
      <c r="M1135" s="8"/>
      <c r="N1135" s="7" t="str">
        <f t="shared" si="51"/>
        <v>sandip.anil@redingtongroup.com; dilip.vishwa@redingtongroup.com; nilesh.phirke@redingtongroup.com;christopher.joseph@redingtongroup.com</v>
      </c>
      <c r="O1135" s="7" t="str">
        <f t="shared" si="52"/>
        <v>WB3097</v>
      </c>
      <c r="P1135" s="8" t="s">
        <v>5215</v>
      </c>
      <c r="Q1135" s="14">
        <f>VLOOKUP($B1135,[2]Sheet3!$G:$CZ,2,0)</f>
        <v>2400303832</v>
      </c>
      <c r="R1135" s="14">
        <f>VLOOKUP($B1135,[2]Sheet3!$G:$CZ,3,0)</f>
        <v>2400301847</v>
      </c>
      <c r="S1135" s="14">
        <f>VLOOKUP($B1135,[2]Sheet3!$G:$CZ,4,0)</f>
        <v>2400308588</v>
      </c>
      <c r="T1135" s="14">
        <f>VLOOKUP($B1135,[2]Sheet3!$G:$CZ,5,0)</f>
        <v>0</v>
      </c>
      <c r="U1135" s="14">
        <f>VLOOKUP($B1135,[2]Sheet3!$G:$CZ,6,0)</f>
        <v>0</v>
      </c>
      <c r="V1135" s="14">
        <f>VLOOKUP($B1135,[2]Sheet3!$G:$CZ,7,0)</f>
        <v>0</v>
      </c>
      <c r="W1135" s="14">
        <f>VLOOKUP($B1135,[2]Sheet3!$G:$CZ,8,0)</f>
        <v>0</v>
      </c>
      <c r="X1135" s="14">
        <f>VLOOKUP($B1135,[2]Sheet3!$G:$CZ,9,0)</f>
        <v>0</v>
      </c>
      <c r="Y1135" s="14">
        <f>VLOOKUP($B1135,[2]Sheet3!$G:$CZ,10,0)</f>
        <v>0</v>
      </c>
      <c r="Z1135" s="14">
        <f>VLOOKUP($B1135,[2]Sheet3!$G:$CZ,11,0)</f>
        <v>0</v>
      </c>
      <c r="AA1135" s="14">
        <f>VLOOKUP($B1135,[2]Sheet3!$G:$CZ,12,0)</f>
        <v>0</v>
      </c>
      <c r="AB1135" s="14">
        <f>VLOOKUP($B1135,[2]Sheet3!$G:$CZ,13,0)</f>
        <v>0</v>
      </c>
      <c r="AC1135" s="14">
        <f>VLOOKUP($B1135,[2]Sheet3!$G:$CZ,14,0)</f>
        <v>0</v>
      </c>
      <c r="AD1135" s="14">
        <f>VLOOKUP($B1135,[2]Sheet3!$G:$CZ,15,0)</f>
        <v>0</v>
      </c>
      <c r="AE1135" s="14">
        <f>VLOOKUP($B1135,[2]Sheet3!$G:$CZ,16,0)</f>
        <v>0</v>
      </c>
      <c r="AF1135" s="14">
        <f>VLOOKUP($B1135,[2]Sheet3!$G:$CZ,17,0)</f>
        <v>0</v>
      </c>
      <c r="AG1135" s="14">
        <f>VLOOKUP($B1135,[2]Sheet3!$G:$CZ,18,0)</f>
        <v>0</v>
      </c>
      <c r="AH1135" s="14">
        <f>VLOOKUP($B1135,[2]Sheet3!$G:$CZ,19,0)</f>
        <v>0</v>
      </c>
      <c r="AI1135" s="14">
        <f>VLOOKUP($B1135,[2]Sheet3!$G:$CZ,20,0)</f>
        <v>0</v>
      </c>
      <c r="AJ1135" s="14">
        <f>VLOOKUP($B1135,[2]Sheet3!$G:$CZ,21,0)</f>
        <v>0</v>
      </c>
      <c r="AK1135" s="14">
        <f>VLOOKUP($B1135,[2]Sheet3!$G:$CZ,22,0)</f>
        <v>0</v>
      </c>
      <c r="AL1135" s="14">
        <f>VLOOKUP($B1135,[2]Sheet3!$G:$CZ,23,0)</f>
        <v>0</v>
      </c>
      <c r="AM1135" s="14">
        <f>VLOOKUP($B1135,[2]Sheet3!$G:$CZ,24,0)</f>
        <v>0</v>
      </c>
      <c r="AN1135" s="14">
        <f>VLOOKUP($B1135,[2]Sheet3!$G:$CZ,25,0)</f>
        <v>0</v>
      </c>
      <c r="AO1135" s="14">
        <f>VLOOKUP($B1135,[2]Sheet3!$G:$CZ,26,0)</f>
        <v>0</v>
      </c>
      <c r="AP1135" s="14">
        <f>VLOOKUP($B1135,[2]Sheet3!$G:$CZ,27,0)</f>
        <v>0</v>
      </c>
      <c r="AQ1135" s="14">
        <f>VLOOKUP($B1135,[2]Sheet3!$G:$CZ,28,0)</f>
        <v>0</v>
      </c>
      <c r="AR1135" s="14">
        <f>VLOOKUP($B1135,[2]Sheet3!$G:$CZ,29,0)</f>
        <v>0</v>
      </c>
      <c r="AS1135" s="14">
        <f>VLOOKUP($B1135,[2]Sheet3!$G:$CZ,30,0)</f>
        <v>0</v>
      </c>
      <c r="AT1135" s="14">
        <f>VLOOKUP($B1135,[2]Sheet3!$G:$CZ,31,0)</f>
        <v>0</v>
      </c>
      <c r="AU1135" s="14">
        <f>VLOOKUP($B1135,[2]Sheet3!$G:$CZ,32,0)</f>
        <v>0</v>
      </c>
      <c r="AV1135" s="14">
        <f>VLOOKUP($B1135,[2]Sheet3!$G:$CZ,33,0)</f>
        <v>0</v>
      </c>
      <c r="AW1135" s="14">
        <f>VLOOKUP($B1135,[2]Sheet3!$G:$CZ,34,0)</f>
        <v>0</v>
      </c>
      <c r="AX1135" s="14">
        <f>VLOOKUP($B1135,[2]Sheet3!$G:$CZ,35,0)</f>
        <v>0</v>
      </c>
      <c r="AY1135" s="14">
        <f>VLOOKUP($B1135,[2]Sheet3!$G:$CZ,36,0)</f>
        <v>0</v>
      </c>
      <c r="AZ1135" s="14">
        <f>VLOOKUP($B1135,[2]Sheet3!$G:$CZ,37,0)</f>
        <v>0</v>
      </c>
      <c r="BA1135" s="14">
        <f>VLOOKUP($B1135,[2]Sheet3!$G:$CZ,38,0)</f>
        <v>0</v>
      </c>
      <c r="BB1135" s="14">
        <f>VLOOKUP($B1135,[2]Sheet3!$G:$CZ,39,0)</f>
        <v>0</v>
      </c>
      <c r="BC1135" s="14">
        <f>VLOOKUP($B1135,[2]Sheet3!$G:$CZ,40,0)</f>
        <v>0</v>
      </c>
      <c r="BD1135" s="14">
        <f>VLOOKUP($B1135,[2]Sheet3!$G:$CZ,41,0)</f>
        <v>0</v>
      </c>
      <c r="BE1135" s="14">
        <f>VLOOKUP($B1135,[2]Sheet3!$G:$CZ,42,0)</f>
        <v>0</v>
      </c>
      <c r="BF1135" s="14">
        <f>VLOOKUP($B1135,[2]Sheet3!$G:$CZ,43,0)</f>
        <v>0</v>
      </c>
      <c r="BG1135" s="14">
        <f>VLOOKUP($B1135,[2]Sheet3!$G:$CZ,44,0)</f>
        <v>0</v>
      </c>
      <c r="BH1135" s="14">
        <f>VLOOKUP($B1135,[2]Sheet3!$G:$CZ,45,0)</f>
        <v>0</v>
      </c>
      <c r="BI1135" s="14">
        <f>VLOOKUP($B1135,[2]Sheet3!$G:$CZ,46,0)</f>
        <v>0</v>
      </c>
      <c r="BJ1135" s="14">
        <f>VLOOKUP($B1135,[2]Sheet3!$G:$CZ,47,0)</f>
        <v>0</v>
      </c>
      <c r="BK1135" s="14">
        <f>VLOOKUP($B1135,[2]Sheet3!$G:$CZ,48,0)</f>
        <v>0</v>
      </c>
      <c r="BL1135" s="14">
        <f>VLOOKUP($B1135,[2]Sheet3!$G:$CZ,49,0)</f>
        <v>0</v>
      </c>
      <c r="BM1135" s="14">
        <f>VLOOKUP($B1135,[2]Sheet3!$G:$CZ,50,0)</f>
        <v>0</v>
      </c>
      <c r="BN1135" s="14">
        <f>VLOOKUP($B1135,[2]Sheet3!$G:$CZ,51,0)</f>
        <v>0</v>
      </c>
      <c r="BO1135" s="14">
        <f>VLOOKUP($B1135,[2]Sheet3!$G:$CZ,52,0)</f>
        <v>0</v>
      </c>
      <c r="BP1135" s="14">
        <f>VLOOKUP($B1135,[2]Sheet3!$G:$CZ,53,0)</f>
        <v>0</v>
      </c>
      <c r="BQ1135" s="14">
        <f>VLOOKUP($B1135,[2]Sheet3!$G:$CZ,54,0)</f>
        <v>0</v>
      </c>
      <c r="BR1135" s="14">
        <f>VLOOKUP($B1135,[2]Sheet3!$G:$CZ,55,0)</f>
        <v>0</v>
      </c>
      <c r="BS1135" s="14">
        <f>VLOOKUP($B1135,[2]Sheet3!$G:$CZ,56,0)</f>
        <v>0</v>
      </c>
      <c r="BT1135" s="14">
        <f>VLOOKUP($B1135,[2]Sheet3!$G:$CZ,57,0)</f>
        <v>0</v>
      </c>
      <c r="BU1135" s="14">
        <f>VLOOKUP($B1135,[2]Sheet3!$G:$CZ,58,0)</f>
        <v>0</v>
      </c>
      <c r="BV1135" s="14">
        <f>VLOOKUP($B1135,[2]Sheet3!$G:$CZ,59,0)</f>
        <v>0</v>
      </c>
      <c r="BW1135" s="14">
        <f>VLOOKUP($B1135,[2]Sheet3!$G:$CZ,60,0)</f>
        <v>0</v>
      </c>
      <c r="BX1135" s="14">
        <f>VLOOKUP($B1135,[2]Sheet3!$G:$CZ,61,0)</f>
        <v>0</v>
      </c>
      <c r="BY1135" s="14">
        <f>VLOOKUP($B1135,[2]Sheet3!$G:$CZ,62,0)</f>
        <v>0</v>
      </c>
      <c r="BZ1135" s="14">
        <f>VLOOKUP($B1135,[2]Sheet3!$G:$CZ,63,0)</f>
        <v>0</v>
      </c>
      <c r="CA1135" s="14">
        <f>VLOOKUP($B1135,[2]Sheet3!$G:$CZ,64,0)</f>
        <v>0</v>
      </c>
      <c r="CB1135" s="14">
        <f>VLOOKUP($B1135,[2]Sheet3!$G:$CZ,65,0)</f>
        <v>0</v>
      </c>
      <c r="CC1135" s="14">
        <f>VLOOKUP($B1135,[2]Sheet3!$G:$CZ,66,0)</f>
        <v>0</v>
      </c>
      <c r="CD1135" s="14">
        <f>VLOOKUP($B1135,[2]Sheet3!$G:$CZ,67,0)</f>
        <v>0</v>
      </c>
      <c r="CE1135" s="14">
        <f>VLOOKUP($B1135,[2]Sheet3!$G:$CZ,68,0)</f>
        <v>0</v>
      </c>
      <c r="CF1135" s="14">
        <f>VLOOKUP($B1135,[2]Sheet3!$G:$CZ,69,0)</f>
        <v>0</v>
      </c>
      <c r="CG1135" s="14">
        <f>VLOOKUP($B1135,[2]Sheet3!$G:$CZ,70,0)</f>
        <v>0</v>
      </c>
      <c r="CH1135" s="14">
        <f>VLOOKUP($B1135,[2]Sheet3!$G:$CZ,71,0)</f>
        <v>0</v>
      </c>
      <c r="CI1135" s="14">
        <f>VLOOKUP($B1135,[2]Sheet3!$G:$CZ,72,0)</f>
        <v>0</v>
      </c>
      <c r="CJ1135" s="14">
        <f>VLOOKUP($B1135,[2]Sheet3!$G:$CZ,73,0)</f>
        <v>0</v>
      </c>
      <c r="CK1135" s="14">
        <f>VLOOKUP($B1135,[2]Sheet3!$G:$CZ,74,0)</f>
        <v>0</v>
      </c>
      <c r="CL1135" s="14">
        <f>VLOOKUP($B1135,[2]Sheet3!$G:$CZ,75,0)</f>
        <v>0</v>
      </c>
      <c r="CM1135" s="14">
        <f>VLOOKUP($B1135,[2]Sheet3!$G:$CZ,76,0)</f>
        <v>0</v>
      </c>
      <c r="CN1135" s="14">
        <f>VLOOKUP($B1135,[2]Sheet3!$G:$CZ,77,0)</f>
        <v>0</v>
      </c>
      <c r="CO1135" s="14">
        <f>VLOOKUP($B1135,[2]Sheet3!$G:$CZ,78,0)</f>
        <v>0</v>
      </c>
      <c r="CP1135" s="14">
        <f>VLOOKUP($B1135,[2]Sheet3!$G:$CZ,79,0)</f>
        <v>0</v>
      </c>
      <c r="CQ1135" s="14">
        <f>VLOOKUP($B1135,[2]Sheet3!$G:$CZ,80,0)</f>
        <v>0</v>
      </c>
      <c r="CR1135" s="14">
        <f>VLOOKUP($B1135,[2]Sheet3!$G:$CZ,81,0)</f>
        <v>0</v>
      </c>
      <c r="CS1135" s="14">
        <f>VLOOKUP($B1135,[2]Sheet3!$G:$CZ,82,0)</f>
        <v>0</v>
      </c>
      <c r="CT1135" s="14">
        <f>VLOOKUP($B1135,[2]Sheet3!$G:$CZ,83,0)</f>
        <v>0</v>
      </c>
      <c r="CU1135" s="14">
        <f>VLOOKUP($B1135,[2]Sheet3!$G:$CZ,84,0)</f>
        <v>0</v>
      </c>
      <c r="CV1135" s="14">
        <f>VLOOKUP($B1135,[2]Sheet3!$G:$CZ,85,0)</f>
        <v>0</v>
      </c>
      <c r="CW1135" s="14">
        <f>VLOOKUP($B1135,[2]Sheet3!$G:$CZ,86,0)</f>
        <v>0</v>
      </c>
      <c r="CX1135" s="14">
        <f>VLOOKUP($B1135,[2]Sheet3!$G:$CZ,87,0)</f>
        <v>0</v>
      </c>
      <c r="CY1135" s="14">
        <f>VLOOKUP($B1135,[2]Sheet3!$G:$CZ,88,0)</f>
        <v>0</v>
      </c>
      <c r="CZ1135" s="14">
        <f>VLOOKUP($B1135,[2]Sheet3!$G:$CZ,89,0)</f>
        <v>0</v>
      </c>
      <c r="DA1135" s="14">
        <f>VLOOKUP($B1135,[2]Sheet3!$G:$CZ,90,0)</f>
        <v>0</v>
      </c>
      <c r="DB1135" s="14">
        <f>VLOOKUP($B1135,[2]Sheet3!$G:$CZ,91,0)</f>
        <v>0</v>
      </c>
      <c r="DC1135" s="14">
        <f>VLOOKUP($B1135,[2]Sheet3!$G:$CZ,92,0)</f>
        <v>0</v>
      </c>
      <c r="DD1135" s="14">
        <f>VLOOKUP($B1135,[2]Sheet3!$G:$CZ,93,0)</f>
        <v>0</v>
      </c>
      <c r="DE1135" s="14">
        <f>VLOOKUP($B1135,[2]Sheet3!$G:$CZ,94,0)</f>
        <v>0</v>
      </c>
      <c r="DF1135" s="14">
        <f>VLOOKUP($B1135,[2]Sheet3!$G:$CZ,95,0)</f>
        <v>0</v>
      </c>
      <c r="DG1135" s="14">
        <f>VLOOKUP($B1135,[2]Sheet3!$G:$CZ,96,0)</f>
        <v>0</v>
      </c>
      <c r="DH1135" s="14">
        <f>VLOOKUP($B1135,[2]Sheet3!$G:$CZ,97,0)</f>
        <v>0</v>
      </c>
      <c r="DI1135" s="14">
        <f>VLOOKUP($B1135,[2]Sheet3!$G:$CZ,98,0)</f>
        <v>0</v>
      </c>
    </row>
    <row r="1136" spans="1:113" x14ac:dyDescent="0.3">
      <c r="A1136" s="9" t="str">
        <f t="shared" si="53"/>
        <v>N63313</v>
      </c>
      <c r="B1136" s="15" t="s">
        <v>2526</v>
      </c>
      <c r="C1136" s="15" t="s">
        <v>2527</v>
      </c>
      <c r="F1136" s="7" t="s">
        <v>15</v>
      </c>
      <c r="G1136" s="12" t="s">
        <v>4628</v>
      </c>
      <c r="H1136" s="12" t="str">
        <f>VLOOKUP($B1136,[1]Sheet1!$A:$G,5,0)</f>
        <v>rituraj.upadhyay@redingtongroup.com</v>
      </c>
      <c r="I1136" s="12" t="str">
        <f>VLOOKUP($B1136,[1]Sheet1!$A:$G,7,0)</f>
        <v>jitender.chopra@redingtongroup.com</v>
      </c>
      <c r="J1136" s="12" t="s">
        <v>82</v>
      </c>
      <c r="K1136" s="7"/>
      <c r="L1136" s="7"/>
      <c r="M1136" s="8"/>
      <c r="N1136" s="7" t="str">
        <f t="shared" si="51"/>
        <v>rituraj.upadhyay@redingtongroup.com; jitender.chopra@redingtongroup.com; nilesh.phirke@redingtongroup.com;christopher.joseph@redingtongroup.com</v>
      </c>
      <c r="O1136" s="7" t="str">
        <f t="shared" si="52"/>
        <v>N63313</v>
      </c>
      <c r="P1136" s="8" t="s">
        <v>5215</v>
      </c>
      <c r="Q1136" s="14">
        <f>VLOOKUP($B1136,[2]Sheet3!$G:$CZ,2,0)</f>
        <v>2400303345</v>
      </c>
      <c r="R1136" s="14">
        <f>VLOOKUP($B1136,[2]Sheet3!$G:$CZ,3,0)</f>
        <v>2400306504</v>
      </c>
      <c r="S1136" s="14">
        <f>VLOOKUP($B1136,[2]Sheet3!$G:$CZ,4,0)</f>
        <v>0</v>
      </c>
      <c r="T1136" s="14">
        <f>VLOOKUP($B1136,[2]Sheet3!$G:$CZ,5,0)</f>
        <v>0</v>
      </c>
      <c r="U1136" s="14">
        <f>VLOOKUP($B1136,[2]Sheet3!$G:$CZ,6,0)</f>
        <v>0</v>
      </c>
      <c r="V1136" s="14">
        <f>VLOOKUP($B1136,[2]Sheet3!$G:$CZ,7,0)</f>
        <v>0</v>
      </c>
      <c r="W1136" s="14">
        <f>VLOOKUP($B1136,[2]Sheet3!$G:$CZ,8,0)</f>
        <v>0</v>
      </c>
      <c r="X1136" s="14">
        <f>VLOOKUP($B1136,[2]Sheet3!$G:$CZ,9,0)</f>
        <v>0</v>
      </c>
      <c r="Y1136" s="14">
        <f>VLOOKUP($B1136,[2]Sheet3!$G:$CZ,10,0)</f>
        <v>0</v>
      </c>
      <c r="Z1136" s="14">
        <f>VLOOKUP($B1136,[2]Sheet3!$G:$CZ,11,0)</f>
        <v>0</v>
      </c>
      <c r="AA1136" s="14">
        <f>VLOOKUP($B1136,[2]Sheet3!$G:$CZ,12,0)</f>
        <v>0</v>
      </c>
      <c r="AB1136" s="14">
        <f>VLOOKUP($B1136,[2]Sheet3!$G:$CZ,13,0)</f>
        <v>0</v>
      </c>
      <c r="AC1136" s="14">
        <f>VLOOKUP($B1136,[2]Sheet3!$G:$CZ,14,0)</f>
        <v>0</v>
      </c>
      <c r="AD1136" s="14">
        <f>VLOOKUP($B1136,[2]Sheet3!$G:$CZ,15,0)</f>
        <v>0</v>
      </c>
      <c r="AE1136" s="14">
        <f>VLOOKUP($B1136,[2]Sheet3!$G:$CZ,16,0)</f>
        <v>0</v>
      </c>
      <c r="AF1136" s="14">
        <f>VLOOKUP($B1136,[2]Sheet3!$G:$CZ,17,0)</f>
        <v>0</v>
      </c>
      <c r="AG1136" s="14">
        <f>VLOOKUP($B1136,[2]Sheet3!$G:$CZ,18,0)</f>
        <v>0</v>
      </c>
      <c r="AH1136" s="14">
        <f>VLOOKUP($B1136,[2]Sheet3!$G:$CZ,19,0)</f>
        <v>0</v>
      </c>
      <c r="AI1136" s="14">
        <f>VLOOKUP($B1136,[2]Sheet3!$G:$CZ,20,0)</f>
        <v>0</v>
      </c>
      <c r="AJ1136" s="14">
        <f>VLOOKUP($B1136,[2]Sheet3!$G:$CZ,21,0)</f>
        <v>0</v>
      </c>
      <c r="AK1136" s="14">
        <f>VLOOKUP($B1136,[2]Sheet3!$G:$CZ,22,0)</f>
        <v>0</v>
      </c>
      <c r="AL1136" s="14">
        <f>VLOOKUP($B1136,[2]Sheet3!$G:$CZ,23,0)</f>
        <v>0</v>
      </c>
      <c r="AM1136" s="14">
        <f>VLOOKUP($B1136,[2]Sheet3!$G:$CZ,24,0)</f>
        <v>0</v>
      </c>
      <c r="AN1136" s="14">
        <f>VLOOKUP($B1136,[2]Sheet3!$G:$CZ,25,0)</f>
        <v>0</v>
      </c>
      <c r="AO1136" s="14">
        <f>VLOOKUP($B1136,[2]Sheet3!$G:$CZ,26,0)</f>
        <v>0</v>
      </c>
      <c r="AP1136" s="14">
        <f>VLOOKUP($B1136,[2]Sheet3!$G:$CZ,27,0)</f>
        <v>0</v>
      </c>
      <c r="AQ1136" s="14">
        <f>VLOOKUP($B1136,[2]Sheet3!$G:$CZ,28,0)</f>
        <v>0</v>
      </c>
      <c r="AR1136" s="14">
        <f>VLOOKUP($B1136,[2]Sheet3!$G:$CZ,29,0)</f>
        <v>0</v>
      </c>
      <c r="AS1136" s="14">
        <f>VLOOKUP($B1136,[2]Sheet3!$G:$CZ,30,0)</f>
        <v>0</v>
      </c>
      <c r="AT1136" s="14">
        <f>VLOOKUP($B1136,[2]Sheet3!$G:$CZ,31,0)</f>
        <v>0</v>
      </c>
      <c r="AU1136" s="14">
        <f>VLOOKUP($B1136,[2]Sheet3!$G:$CZ,32,0)</f>
        <v>0</v>
      </c>
      <c r="AV1136" s="14">
        <f>VLOOKUP($B1136,[2]Sheet3!$G:$CZ,33,0)</f>
        <v>0</v>
      </c>
      <c r="AW1136" s="14">
        <f>VLOOKUP($B1136,[2]Sheet3!$G:$CZ,34,0)</f>
        <v>0</v>
      </c>
      <c r="AX1136" s="14">
        <f>VLOOKUP($B1136,[2]Sheet3!$G:$CZ,35,0)</f>
        <v>0</v>
      </c>
      <c r="AY1136" s="14">
        <f>VLOOKUP($B1136,[2]Sheet3!$G:$CZ,36,0)</f>
        <v>0</v>
      </c>
      <c r="AZ1136" s="14">
        <f>VLOOKUP($B1136,[2]Sheet3!$G:$CZ,37,0)</f>
        <v>0</v>
      </c>
      <c r="BA1136" s="14">
        <f>VLOOKUP($B1136,[2]Sheet3!$G:$CZ,38,0)</f>
        <v>0</v>
      </c>
      <c r="BB1136" s="14">
        <f>VLOOKUP($B1136,[2]Sheet3!$G:$CZ,39,0)</f>
        <v>0</v>
      </c>
      <c r="BC1136" s="14">
        <f>VLOOKUP($B1136,[2]Sheet3!$G:$CZ,40,0)</f>
        <v>0</v>
      </c>
      <c r="BD1136" s="14">
        <f>VLOOKUP($B1136,[2]Sheet3!$G:$CZ,41,0)</f>
        <v>0</v>
      </c>
      <c r="BE1136" s="14">
        <f>VLOOKUP($B1136,[2]Sheet3!$G:$CZ,42,0)</f>
        <v>0</v>
      </c>
      <c r="BF1136" s="14">
        <f>VLOOKUP($B1136,[2]Sheet3!$G:$CZ,43,0)</f>
        <v>0</v>
      </c>
      <c r="BG1136" s="14">
        <f>VLOOKUP($B1136,[2]Sheet3!$G:$CZ,44,0)</f>
        <v>0</v>
      </c>
      <c r="BH1136" s="14">
        <f>VLOOKUP($B1136,[2]Sheet3!$G:$CZ,45,0)</f>
        <v>0</v>
      </c>
      <c r="BI1136" s="14">
        <f>VLOOKUP($B1136,[2]Sheet3!$G:$CZ,46,0)</f>
        <v>0</v>
      </c>
      <c r="BJ1136" s="14">
        <f>VLOOKUP($B1136,[2]Sheet3!$G:$CZ,47,0)</f>
        <v>0</v>
      </c>
      <c r="BK1136" s="14">
        <f>VLOOKUP($B1136,[2]Sheet3!$G:$CZ,48,0)</f>
        <v>0</v>
      </c>
      <c r="BL1136" s="14">
        <f>VLOOKUP($B1136,[2]Sheet3!$G:$CZ,49,0)</f>
        <v>0</v>
      </c>
      <c r="BM1136" s="14">
        <f>VLOOKUP($B1136,[2]Sheet3!$G:$CZ,50,0)</f>
        <v>0</v>
      </c>
      <c r="BN1136" s="14">
        <f>VLOOKUP($B1136,[2]Sheet3!$G:$CZ,51,0)</f>
        <v>0</v>
      </c>
      <c r="BO1136" s="14">
        <f>VLOOKUP($B1136,[2]Sheet3!$G:$CZ,52,0)</f>
        <v>0</v>
      </c>
      <c r="BP1136" s="14">
        <f>VLOOKUP($B1136,[2]Sheet3!$G:$CZ,53,0)</f>
        <v>0</v>
      </c>
      <c r="BQ1136" s="14">
        <f>VLOOKUP($B1136,[2]Sheet3!$G:$CZ,54,0)</f>
        <v>0</v>
      </c>
      <c r="BR1136" s="14">
        <f>VLOOKUP($B1136,[2]Sheet3!$G:$CZ,55,0)</f>
        <v>0</v>
      </c>
      <c r="BS1136" s="14">
        <f>VLOOKUP($B1136,[2]Sheet3!$G:$CZ,56,0)</f>
        <v>0</v>
      </c>
      <c r="BT1136" s="14">
        <f>VLOOKUP($B1136,[2]Sheet3!$G:$CZ,57,0)</f>
        <v>0</v>
      </c>
      <c r="BU1136" s="14">
        <f>VLOOKUP($B1136,[2]Sheet3!$G:$CZ,58,0)</f>
        <v>0</v>
      </c>
      <c r="BV1136" s="14">
        <f>VLOOKUP($B1136,[2]Sheet3!$G:$CZ,59,0)</f>
        <v>0</v>
      </c>
      <c r="BW1136" s="14">
        <f>VLOOKUP($B1136,[2]Sheet3!$G:$CZ,60,0)</f>
        <v>0</v>
      </c>
      <c r="BX1136" s="14">
        <f>VLOOKUP($B1136,[2]Sheet3!$G:$CZ,61,0)</f>
        <v>0</v>
      </c>
      <c r="BY1136" s="14">
        <f>VLOOKUP($B1136,[2]Sheet3!$G:$CZ,62,0)</f>
        <v>0</v>
      </c>
      <c r="BZ1136" s="14">
        <f>VLOOKUP($B1136,[2]Sheet3!$G:$CZ,63,0)</f>
        <v>0</v>
      </c>
      <c r="CA1136" s="14">
        <f>VLOOKUP($B1136,[2]Sheet3!$G:$CZ,64,0)</f>
        <v>0</v>
      </c>
      <c r="CB1136" s="14">
        <f>VLOOKUP($B1136,[2]Sheet3!$G:$CZ,65,0)</f>
        <v>0</v>
      </c>
      <c r="CC1136" s="14">
        <f>VLOOKUP($B1136,[2]Sheet3!$G:$CZ,66,0)</f>
        <v>0</v>
      </c>
      <c r="CD1136" s="14">
        <f>VLOOKUP($B1136,[2]Sheet3!$G:$CZ,67,0)</f>
        <v>0</v>
      </c>
      <c r="CE1136" s="14">
        <f>VLOOKUP($B1136,[2]Sheet3!$G:$CZ,68,0)</f>
        <v>0</v>
      </c>
      <c r="CF1136" s="14">
        <f>VLOOKUP($B1136,[2]Sheet3!$G:$CZ,69,0)</f>
        <v>0</v>
      </c>
      <c r="CG1136" s="14">
        <f>VLOOKUP($B1136,[2]Sheet3!$G:$CZ,70,0)</f>
        <v>0</v>
      </c>
      <c r="CH1136" s="14">
        <f>VLOOKUP($B1136,[2]Sheet3!$G:$CZ,71,0)</f>
        <v>0</v>
      </c>
      <c r="CI1136" s="14">
        <f>VLOOKUP($B1136,[2]Sheet3!$G:$CZ,72,0)</f>
        <v>0</v>
      </c>
      <c r="CJ1136" s="14">
        <f>VLOOKUP($B1136,[2]Sheet3!$G:$CZ,73,0)</f>
        <v>0</v>
      </c>
      <c r="CK1136" s="14">
        <f>VLOOKUP($B1136,[2]Sheet3!$G:$CZ,74,0)</f>
        <v>0</v>
      </c>
      <c r="CL1136" s="14">
        <f>VLOOKUP($B1136,[2]Sheet3!$G:$CZ,75,0)</f>
        <v>0</v>
      </c>
      <c r="CM1136" s="14">
        <f>VLOOKUP($B1136,[2]Sheet3!$G:$CZ,76,0)</f>
        <v>0</v>
      </c>
      <c r="CN1136" s="14">
        <f>VLOOKUP($B1136,[2]Sheet3!$G:$CZ,77,0)</f>
        <v>0</v>
      </c>
      <c r="CO1136" s="14">
        <f>VLOOKUP($B1136,[2]Sheet3!$G:$CZ,78,0)</f>
        <v>0</v>
      </c>
      <c r="CP1136" s="14">
        <f>VLOOKUP($B1136,[2]Sheet3!$G:$CZ,79,0)</f>
        <v>0</v>
      </c>
      <c r="CQ1136" s="14">
        <f>VLOOKUP($B1136,[2]Sheet3!$G:$CZ,80,0)</f>
        <v>0</v>
      </c>
      <c r="CR1136" s="14">
        <f>VLOOKUP($B1136,[2]Sheet3!$G:$CZ,81,0)</f>
        <v>0</v>
      </c>
      <c r="CS1136" s="14">
        <f>VLOOKUP($B1136,[2]Sheet3!$G:$CZ,82,0)</f>
        <v>0</v>
      </c>
      <c r="CT1136" s="14">
        <f>VLOOKUP($B1136,[2]Sheet3!$G:$CZ,83,0)</f>
        <v>0</v>
      </c>
      <c r="CU1136" s="14">
        <f>VLOOKUP($B1136,[2]Sheet3!$G:$CZ,84,0)</f>
        <v>0</v>
      </c>
      <c r="CV1136" s="14">
        <f>VLOOKUP($B1136,[2]Sheet3!$G:$CZ,85,0)</f>
        <v>0</v>
      </c>
      <c r="CW1136" s="14">
        <f>VLOOKUP($B1136,[2]Sheet3!$G:$CZ,86,0)</f>
        <v>0</v>
      </c>
      <c r="CX1136" s="14">
        <f>VLOOKUP($B1136,[2]Sheet3!$G:$CZ,87,0)</f>
        <v>0</v>
      </c>
      <c r="CY1136" s="14">
        <f>VLOOKUP($B1136,[2]Sheet3!$G:$CZ,88,0)</f>
        <v>0</v>
      </c>
      <c r="CZ1136" s="14">
        <f>VLOOKUP($B1136,[2]Sheet3!$G:$CZ,89,0)</f>
        <v>0</v>
      </c>
      <c r="DA1136" s="14">
        <f>VLOOKUP($B1136,[2]Sheet3!$G:$CZ,90,0)</f>
        <v>0</v>
      </c>
      <c r="DB1136" s="14">
        <f>VLOOKUP($B1136,[2]Sheet3!$G:$CZ,91,0)</f>
        <v>0</v>
      </c>
      <c r="DC1136" s="14">
        <f>VLOOKUP($B1136,[2]Sheet3!$G:$CZ,92,0)</f>
        <v>0</v>
      </c>
      <c r="DD1136" s="14">
        <f>VLOOKUP($B1136,[2]Sheet3!$G:$CZ,93,0)</f>
        <v>0</v>
      </c>
      <c r="DE1136" s="14">
        <f>VLOOKUP($B1136,[2]Sheet3!$G:$CZ,94,0)</f>
        <v>0</v>
      </c>
      <c r="DF1136" s="14">
        <f>VLOOKUP($B1136,[2]Sheet3!$G:$CZ,95,0)</f>
        <v>0</v>
      </c>
      <c r="DG1136" s="14">
        <f>VLOOKUP($B1136,[2]Sheet3!$G:$CZ,96,0)</f>
        <v>0</v>
      </c>
      <c r="DH1136" s="14">
        <f>VLOOKUP($B1136,[2]Sheet3!$G:$CZ,97,0)</f>
        <v>0</v>
      </c>
      <c r="DI1136" s="14">
        <f>VLOOKUP($B1136,[2]Sheet3!$G:$CZ,98,0)</f>
        <v>0</v>
      </c>
    </row>
    <row r="1137" spans="1:113" x14ac:dyDescent="0.3">
      <c r="A1137" s="9" t="str">
        <f t="shared" si="53"/>
        <v>S74110</v>
      </c>
      <c r="B1137" s="15" t="s">
        <v>2528</v>
      </c>
      <c r="C1137" s="15" t="s">
        <v>2529</v>
      </c>
      <c r="F1137" s="7" t="s">
        <v>15</v>
      </c>
      <c r="G1137" s="12" t="s">
        <v>4629</v>
      </c>
      <c r="H1137" s="12" t="str">
        <f>VLOOKUP($B1137,[1]Sheet1!$A:$G,5,0)</f>
        <v>jitin.sebastian@redingtongroup.com</v>
      </c>
      <c r="I1137" s="12" t="str">
        <f>VLOOKUP($B1137,[1]Sheet1!$A:$G,7,0)</f>
        <v>vikram.kumar@redingtongroup.com</v>
      </c>
      <c r="J1137" s="12" t="s">
        <v>82</v>
      </c>
      <c r="K1137" s="7"/>
      <c r="L1137" s="7"/>
      <c r="M1137" s="8"/>
      <c r="N1137" s="7" t="str">
        <f t="shared" si="51"/>
        <v>jitin.sebastian@redingtongroup.com; vikram.kumar@redingtongroup.com; nilesh.phirke@redingtongroup.com;christopher.joseph@redingtongroup.com</v>
      </c>
      <c r="O1137" s="7" t="str">
        <f t="shared" si="52"/>
        <v>S74110</v>
      </c>
      <c r="P1137" s="8" t="s">
        <v>5215</v>
      </c>
      <c r="Q1137" s="14">
        <f>VLOOKUP($B1137,[2]Sheet3!$G:$CZ,2,0)</f>
        <v>2400300702</v>
      </c>
      <c r="R1137" s="14">
        <f>VLOOKUP($B1137,[2]Sheet3!$G:$CZ,3,0)</f>
        <v>2400300250</v>
      </c>
      <c r="S1137" s="14">
        <f>VLOOKUP($B1137,[2]Sheet3!$G:$CZ,4,0)</f>
        <v>2400308640</v>
      </c>
      <c r="T1137" s="14">
        <f>VLOOKUP($B1137,[2]Sheet3!$G:$CZ,5,0)</f>
        <v>0</v>
      </c>
      <c r="U1137" s="14">
        <f>VLOOKUP($B1137,[2]Sheet3!$G:$CZ,6,0)</f>
        <v>0</v>
      </c>
      <c r="V1137" s="14">
        <f>VLOOKUP($B1137,[2]Sheet3!$G:$CZ,7,0)</f>
        <v>0</v>
      </c>
      <c r="W1137" s="14">
        <f>VLOOKUP($B1137,[2]Sheet3!$G:$CZ,8,0)</f>
        <v>0</v>
      </c>
      <c r="X1137" s="14">
        <f>VLOOKUP($B1137,[2]Sheet3!$G:$CZ,9,0)</f>
        <v>0</v>
      </c>
      <c r="Y1137" s="14">
        <f>VLOOKUP($B1137,[2]Sheet3!$G:$CZ,10,0)</f>
        <v>0</v>
      </c>
      <c r="Z1137" s="14">
        <f>VLOOKUP($B1137,[2]Sheet3!$G:$CZ,11,0)</f>
        <v>0</v>
      </c>
      <c r="AA1137" s="14">
        <f>VLOOKUP($B1137,[2]Sheet3!$G:$CZ,12,0)</f>
        <v>0</v>
      </c>
      <c r="AB1137" s="14">
        <f>VLOOKUP($B1137,[2]Sheet3!$G:$CZ,13,0)</f>
        <v>0</v>
      </c>
      <c r="AC1137" s="14">
        <f>VLOOKUP($B1137,[2]Sheet3!$G:$CZ,14,0)</f>
        <v>0</v>
      </c>
      <c r="AD1137" s="14">
        <f>VLOOKUP($B1137,[2]Sheet3!$G:$CZ,15,0)</f>
        <v>0</v>
      </c>
      <c r="AE1137" s="14">
        <f>VLOOKUP($B1137,[2]Sheet3!$G:$CZ,16,0)</f>
        <v>0</v>
      </c>
      <c r="AF1137" s="14">
        <f>VLOOKUP($B1137,[2]Sheet3!$G:$CZ,17,0)</f>
        <v>0</v>
      </c>
      <c r="AG1137" s="14">
        <f>VLOOKUP($B1137,[2]Sheet3!$G:$CZ,18,0)</f>
        <v>0</v>
      </c>
      <c r="AH1137" s="14">
        <f>VLOOKUP($B1137,[2]Sheet3!$G:$CZ,19,0)</f>
        <v>0</v>
      </c>
      <c r="AI1137" s="14">
        <f>VLOOKUP($B1137,[2]Sheet3!$G:$CZ,20,0)</f>
        <v>0</v>
      </c>
      <c r="AJ1137" s="14">
        <f>VLOOKUP($B1137,[2]Sheet3!$G:$CZ,21,0)</f>
        <v>0</v>
      </c>
      <c r="AK1137" s="14">
        <f>VLOOKUP($B1137,[2]Sheet3!$G:$CZ,22,0)</f>
        <v>0</v>
      </c>
      <c r="AL1137" s="14">
        <f>VLOOKUP($B1137,[2]Sheet3!$G:$CZ,23,0)</f>
        <v>0</v>
      </c>
      <c r="AM1137" s="14">
        <f>VLOOKUP($B1137,[2]Sheet3!$G:$CZ,24,0)</f>
        <v>0</v>
      </c>
      <c r="AN1137" s="14">
        <f>VLOOKUP($B1137,[2]Sheet3!$G:$CZ,25,0)</f>
        <v>0</v>
      </c>
      <c r="AO1137" s="14">
        <f>VLOOKUP($B1137,[2]Sheet3!$G:$CZ,26,0)</f>
        <v>0</v>
      </c>
      <c r="AP1137" s="14">
        <f>VLOOKUP($B1137,[2]Sheet3!$G:$CZ,27,0)</f>
        <v>0</v>
      </c>
      <c r="AQ1137" s="14">
        <f>VLOOKUP($B1137,[2]Sheet3!$G:$CZ,28,0)</f>
        <v>0</v>
      </c>
      <c r="AR1137" s="14">
        <f>VLOOKUP($B1137,[2]Sheet3!$G:$CZ,29,0)</f>
        <v>0</v>
      </c>
      <c r="AS1137" s="14">
        <f>VLOOKUP($B1137,[2]Sheet3!$G:$CZ,30,0)</f>
        <v>0</v>
      </c>
      <c r="AT1137" s="14">
        <f>VLOOKUP($B1137,[2]Sheet3!$G:$CZ,31,0)</f>
        <v>0</v>
      </c>
      <c r="AU1137" s="14">
        <f>VLOOKUP($B1137,[2]Sheet3!$G:$CZ,32,0)</f>
        <v>0</v>
      </c>
      <c r="AV1137" s="14">
        <f>VLOOKUP($B1137,[2]Sheet3!$G:$CZ,33,0)</f>
        <v>0</v>
      </c>
      <c r="AW1137" s="14">
        <f>VLOOKUP($B1137,[2]Sheet3!$G:$CZ,34,0)</f>
        <v>0</v>
      </c>
      <c r="AX1137" s="14">
        <f>VLOOKUP($B1137,[2]Sheet3!$G:$CZ,35,0)</f>
        <v>0</v>
      </c>
      <c r="AY1137" s="14">
        <f>VLOOKUP($B1137,[2]Sheet3!$G:$CZ,36,0)</f>
        <v>0</v>
      </c>
      <c r="AZ1137" s="14">
        <f>VLOOKUP($B1137,[2]Sheet3!$G:$CZ,37,0)</f>
        <v>0</v>
      </c>
      <c r="BA1137" s="14">
        <f>VLOOKUP($B1137,[2]Sheet3!$G:$CZ,38,0)</f>
        <v>0</v>
      </c>
      <c r="BB1137" s="14">
        <f>VLOOKUP($B1137,[2]Sheet3!$G:$CZ,39,0)</f>
        <v>0</v>
      </c>
      <c r="BC1137" s="14">
        <f>VLOOKUP($B1137,[2]Sheet3!$G:$CZ,40,0)</f>
        <v>0</v>
      </c>
      <c r="BD1137" s="14">
        <f>VLOOKUP($B1137,[2]Sheet3!$G:$CZ,41,0)</f>
        <v>0</v>
      </c>
      <c r="BE1137" s="14">
        <f>VLOOKUP($B1137,[2]Sheet3!$G:$CZ,42,0)</f>
        <v>0</v>
      </c>
      <c r="BF1137" s="14">
        <f>VLOOKUP($B1137,[2]Sheet3!$G:$CZ,43,0)</f>
        <v>0</v>
      </c>
      <c r="BG1137" s="14">
        <f>VLOOKUP($B1137,[2]Sheet3!$G:$CZ,44,0)</f>
        <v>0</v>
      </c>
      <c r="BH1137" s="14">
        <f>VLOOKUP($B1137,[2]Sheet3!$G:$CZ,45,0)</f>
        <v>0</v>
      </c>
      <c r="BI1137" s="14">
        <f>VLOOKUP($B1137,[2]Sheet3!$G:$CZ,46,0)</f>
        <v>0</v>
      </c>
      <c r="BJ1137" s="14">
        <f>VLOOKUP($B1137,[2]Sheet3!$G:$CZ,47,0)</f>
        <v>0</v>
      </c>
      <c r="BK1137" s="14">
        <f>VLOOKUP($B1137,[2]Sheet3!$G:$CZ,48,0)</f>
        <v>0</v>
      </c>
      <c r="BL1137" s="14">
        <f>VLOOKUP($B1137,[2]Sheet3!$G:$CZ,49,0)</f>
        <v>0</v>
      </c>
      <c r="BM1137" s="14">
        <f>VLOOKUP($B1137,[2]Sheet3!$G:$CZ,50,0)</f>
        <v>0</v>
      </c>
      <c r="BN1137" s="14">
        <f>VLOOKUP($B1137,[2]Sheet3!$G:$CZ,51,0)</f>
        <v>0</v>
      </c>
      <c r="BO1137" s="14">
        <f>VLOOKUP($B1137,[2]Sheet3!$G:$CZ,52,0)</f>
        <v>0</v>
      </c>
      <c r="BP1137" s="14">
        <f>VLOOKUP($B1137,[2]Sheet3!$G:$CZ,53,0)</f>
        <v>0</v>
      </c>
      <c r="BQ1137" s="14">
        <f>VLOOKUP($B1137,[2]Sheet3!$G:$CZ,54,0)</f>
        <v>0</v>
      </c>
      <c r="BR1137" s="14">
        <f>VLOOKUP($B1137,[2]Sheet3!$G:$CZ,55,0)</f>
        <v>0</v>
      </c>
      <c r="BS1137" s="14">
        <f>VLOOKUP($B1137,[2]Sheet3!$G:$CZ,56,0)</f>
        <v>0</v>
      </c>
      <c r="BT1137" s="14">
        <f>VLOOKUP($B1137,[2]Sheet3!$G:$CZ,57,0)</f>
        <v>0</v>
      </c>
      <c r="BU1137" s="14">
        <f>VLOOKUP($B1137,[2]Sheet3!$G:$CZ,58,0)</f>
        <v>0</v>
      </c>
      <c r="BV1137" s="14">
        <f>VLOOKUP($B1137,[2]Sheet3!$G:$CZ,59,0)</f>
        <v>0</v>
      </c>
      <c r="BW1137" s="14">
        <f>VLOOKUP($B1137,[2]Sheet3!$G:$CZ,60,0)</f>
        <v>0</v>
      </c>
      <c r="BX1137" s="14">
        <f>VLOOKUP($B1137,[2]Sheet3!$G:$CZ,61,0)</f>
        <v>0</v>
      </c>
      <c r="BY1137" s="14">
        <f>VLOOKUP($B1137,[2]Sheet3!$G:$CZ,62,0)</f>
        <v>0</v>
      </c>
      <c r="BZ1137" s="14">
        <f>VLOOKUP($B1137,[2]Sheet3!$G:$CZ,63,0)</f>
        <v>0</v>
      </c>
      <c r="CA1137" s="14">
        <f>VLOOKUP($B1137,[2]Sheet3!$G:$CZ,64,0)</f>
        <v>0</v>
      </c>
      <c r="CB1137" s="14">
        <f>VLOOKUP($B1137,[2]Sheet3!$G:$CZ,65,0)</f>
        <v>0</v>
      </c>
      <c r="CC1137" s="14">
        <f>VLOOKUP($B1137,[2]Sheet3!$G:$CZ,66,0)</f>
        <v>0</v>
      </c>
      <c r="CD1137" s="14">
        <f>VLOOKUP($B1137,[2]Sheet3!$G:$CZ,67,0)</f>
        <v>0</v>
      </c>
      <c r="CE1137" s="14">
        <f>VLOOKUP($B1137,[2]Sheet3!$G:$CZ,68,0)</f>
        <v>0</v>
      </c>
      <c r="CF1137" s="14">
        <f>VLOOKUP($B1137,[2]Sheet3!$G:$CZ,69,0)</f>
        <v>0</v>
      </c>
      <c r="CG1137" s="14">
        <f>VLOOKUP($B1137,[2]Sheet3!$G:$CZ,70,0)</f>
        <v>0</v>
      </c>
      <c r="CH1137" s="14">
        <f>VLOOKUP($B1137,[2]Sheet3!$G:$CZ,71,0)</f>
        <v>0</v>
      </c>
      <c r="CI1137" s="14">
        <f>VLOOKUP($B1137,[2]Sheet3!$G:$CZ,72,0)</f>
        <v>0</v>
      </c>
      <c r="CJ1137" s="14">
        <f>VLOOKUP($B1137,[2]Sheet3!$G:$CZ,73,0)</f>
        <v>0</v>
      </c>
      <c r="CK1137" s="14">
        <f>VLOOKUP($B1137,[2]Sheet3!$G:$CZ,74,0)</f>
        <v>0</v>
      </c>
      <c r="CL1137" s="14">
        <f>VLOOKUP($B1137,[2]Sheet3!$G:$CZ,75,0)</f>
        <v>0</v>
      </c>
      <c r="CM1137" s="14">
        <f>VLOOKUP($B1137,[2]Sheet3!$G:$CZ,76,0)</f>
        <v>0</v>
      </c>
      <c r="CN1137" s="14">
        <f>VLOOKUP($B1137,[2]Sheet3!$G:$CZ,77,0)</f>
        <v>0</v>
      </c>
      <c r="CO1137" s="14">
        <f>VLOOKUP($B1137,[2]Sheet3!$G:$CZ,78,0)</f>
        <v>0</v>
      </c>
      <c r="CP1137" s="14">
        <f>VLOOKUP($B1137,[2]Sheet3!$G:$CZ,79,0)</f>
        <v>0</v>
      </c>
      <c r="CQ1137" s="14">
        <f>VLOOKUP($B1137,[2]Sheet3!$G:$CZ,80,0)</f>
        <v>0</v>
      </c>
      <c r="CR1137" s="14">
        <f>VLOOKUP($B1137,[2]Sheet3!$G:$CZ,81,0)</f>
        <v>0</v>
      </c>
      <c r="CS1137" s="14">
        <f>VLOOKUP($B1137,[2]Sheet3!$G:$CZ,82,0)</f>
        <v>0</v>
      </c>
      <c r="CT1137" s="14">
        <f>VLOOKUP($B1137,[2]Sheet3!$G:$CZ,83,0)</f>
        <v>0</v>
      </c>
      <c r="CU1137" s="14">
        <f>VLOOKUP($B1137,[2]Sheet3!$G:$CZ,84,0)</f>
        <v>0</v>
      </c>
      <c r="CV1137" s="14">
        <f>VLOOKUP($B1137,[2]Sheet3!$G:$CZ,85,0)</f>
        <v>0</v>
      </c>
      <c r="CW1137" s="14">
        <f>VLOOKUP($B1137,[2]Sheet3!$G:$CZ,86,0)</f>
        <v>0</v>
      </c>
      <c r="CX1137" s="14">
        <f>VLOOKUP($B1137,[2]Sheet3!$G:$CZ,87,0)</f>
        <v>0</v>
      </c>
      <c r="CY1137" s="14">
        <f>VLOOKUP($B1137,[2]Sheet3!$G:$CZ,88,0)</f>
        <v>0</v>
      </c>
      <c r="CZ1137" s="14">
        <f>VLOOKUP($B1137,[2]Sheet3!$G:$CZ,89,0)</f>
        <v>0</v>
      </c>
      <c r="DA1137" s="14">
        <f>VLOOKUP($B1137,[2]Sheet3!$G:$CZ,90,0)</f>
        <v>0</v>
      </c>
      <c r="DB1137" s="14">
        <f>VLOOKUP($B1137,[2]Sheet3!$G:$CZ,91,0)</f>
        <v>0</v>
      </c>
      <c r="DC1137" s="14">
        <f>VLOOKUP($B1137,[2]Sheet3!$G:$CZ,92,0)</f>
        <v>0</v>
      </c>
      <c r="DD1137" s="14">
        <f>VLOOKUP($B1137,[2]Sheet3!$G:$CZ,93,0)</f>
        <v>0</v>
      </c>
      <c r="DE1137" s="14">
        <f>VLOOKUP($B1137,[2]Sheet3!$G:$CZ,94,0)</f>
        <v>0</v>
      </c>
      <c r="DF1137" s="14">
        <f>VLOOKUP($B1137,[2]Sheet3!$G:$CZ,95,0)</f>
        <v>0</v>
      </c>
      <c r="DG1137" s="14">
        <f>VLOOKUP($B1137,[2]Sheet3!$G:$CZ,96,0)</f>
        <v>0</v>
      </c>
      <c r="DH1137" s="14">
        <f>VLOOKUP($B1137,[2]Sheet3!$G:$CZ,97,0)</f>
        <v>0</v>
      </c>
      <c r="DI1137" s="14">
        <f>VLOOKUP($B1137,[2]Sheet3!$G:$CZ,98,0)</f>
        <v>0</v>
      </c>
    </row>
    <row r="1138" spans="1:113" x14ac:dyDescent="0.3">
      <c r="A1138" s="9" t="str">
        <f t="shared" si="53"/>
        <v>W73327</v>
      </c>
      <c r="B1138" s="15" t="s">
        <v>2530</v>
      </c>
      <c r="C1138" s="15" t="s">
        <v>2531</v>
      </c>
      <c r="F1138" s="7" t="s">
        <v>15</v>
      </c>
      <c r="G1138" s="12" t="s">
        <v>4630</v>
      </c>
      <c r="H1138" s="12" t="str">
        <f>VLOOKUP($B1138,[1]Sheet1!$A:$G,5,0)</f>
        <v>malam.meena@redingtongroup.com</v>
      </c>
      <c r="I1138" s="12" t="str">
        <f>VLOOKUP($B1138,[1]Sheet1!$A:$G,7,0)</f>
        <v>dilip.vishwa@redingtongroup.com</v>
      </c>
      <c r="J1138" s="12" t="s">
        <v>82</v>
      </c>
      <c r="K1138" s="7"/>
      <c r="L1138" s="7"/>
      <c r="M1138" s="8"/>
      <c r="N1138" s="7" t="str">
        <f t="shared" si="51"/>
        <v>malam.meena@redingtongroup.com; dilip.vishwa@redingtongroup.com; nilesh.phirke@redingtongroup.com;christopher.joseph@redingtongroup.com</v>
      </c>
      <c r="O1138" s="7" t="str">
        <f t="shared" si="52"/>
        <v>W73327</v>
      </c>
      <c r="P1138" s="8" t="s">
        <v>5215</v>
      </c>
      <c r="Q1138" s="14">
        <f>VLOOKUP($B1138,[2]Sheet3!$G:$CZ,2,0)</f>
        <v>2400304191</v>
      </c>
      <c r="R1138" s="14">
        <f>VLOOKUP($B1138,[2]Sheet3!$G:$CZ,3,0)</f>
        <v>2400304189</v>
      </c>
      <c r="S1138" s="14">
        <f>VLOOKUP($B1138,[2]Sheet3!$G:$CZ,4,0)</f>
        <v>2400302365</v>
      </c>
      <c r="T1138" s="14">
        <f>VLOOKUP($B1138,[2]Sheet3!$G:$CZ,5,0)</f>
        <v>0</v>
      </c>
      <c r="U1138" s="14">
        <f>VLOOKUP($B1138,[2]Sheet3!$G:$CZ,6,0)</f>
        <v>0</v>
      </c>
      <c r="V1138" s="14">
        <f>VLOOKUP($B1138,[2]Sheet3!$G:$CZ,7,0)</f>
        <v>0</v>
      </c>
      <c r="W1138" s="14">
        <f>VLOOKUP($B1138,[2]Sheet3!$G:$CZ,8,0)</f>
        <v>0</v>
      </c>
      <c r="X1138" s="14">
        <f>VLOOKUP($B1138,[2]Sheet3!$G:$CZ,9,0)</f>
        <v>0</v>
      </c>
      <c r="Y1138" s="14">
        <f>VLOOKUP($B1138,[2]Sheet3!$G:$CZ,10,0)</f>
        <v>0</v>
      </c>
      <c r="Z1138" s="14">
        <f>VLOOKUP($B1138,[2]Sheet3!$G:$CZ,11,0)</f>
        <v>0</v>
      </c>
      <c r="AA1138" s="14">
        <f>VLOOKUP($B1138,[2]Sheet3!$G:$CZ,12,0)</f>
        <v>0</v>
      </c>
      <c r="AB1138" s="14">
        <f>VLOOKUP($B1138,[2]Sheet3!$G:$CZ,13,0)</f>
        <v>0</v>
      </c>
      <c r="AC1138" s="14">
        <f>VLOOKUP($B1138,[2]Sheet3!$G:$CZ,14,0)</f>
        <v>0</v>
      </c>
      <c r="AD1138" s="14">
        <f>VLOOKUP($B1138,[2]Sheet3!$G:$CZ,15,0)</f>
        <v>0</v>
      </c>
      <c r="AE1138" s="14">
        <f>VLOOKUP($B1138,[2]Sheet3!$G:$CZ,16,0)</f>
        <v>0</v>
      </c>
      <c r="AF1138" s="14">
        <f>VLOOKUP($B1138,[2]Sheet3!$G:$CZ,17,0)</f>
        <v>0</v>
      </c>
      <c r="AG1138" s="14">
        <f>VLOOKUP($B1138,[2]Sheet3!$G:$CZ,18,0)</f>
        <v>0</v>
      </c>
      <c r="AH1138" s="14">
        <f>VLOOKUP($B1138,[2]Sheet3!$G:$CZ,19,0)</f>
        <v>0</v>
      </c>
      <c r="AI1138" s="14">
        <f>VLOOKUP($B1138,[2]Sheet3!$G:$CZ,20,0)</f>
        <v>0</v>
      </c>
      <c r="AJ1138" s="14">
        <f>VLOOKUP($B1138,[2]Sheet3!$G:$CZ,21,0)</f>
        <v>0</v>
      </c>
      <c r="AK1138" s="14">
        <f>VLOOKUP($B1138,[2]Sheet3!$G:$CZ,22,0)</f>
        <v>0</v>
      </c>
      <c r="AL1138" s="14">
        <f>VLOOKUP($B1138,[2]Sheet3!$G:$CZ,23,0)</f>
        <v>0</v>
      </c>
      <c r="AM1138" s="14">
        <f>VLOOKUP($B1138,[2]Sheet3!$G:$CZ,24,0)</f>
        <v>0</v>
      </c>
      <c r="AN1138" s="14">
        <f>VLOOKUP($B1138,[2]Sheet3!$G:$CZ,25,0)</f>
        <v>0</v>
      </c>
      <c r="AO1138" s="14">
        <f>VLOOKUP($B1138,[2]Sheet3!$G:$CZ,26,0)</f>
        <v>0</v>
      </c>
      <c r="AP1138" s="14">
        <f>VLOOKUP($B1138,[2]Sheet3!$G:$CZ,27,0)</f>
        <v>0</v>
      </c>
      <c r="AQ1138" s="14">
        <f>VLOOKUP($B1138,[2]Sheet3!$G:$CZ,28,0)</f>
        <v>0</v>
      </c>
      <c r="AR1138" s="14">
        <f>VLOOKUP($B1138,[2]Sheet3!$G:$CZ,29,0)</f>
        <v>0</v>
      </c>
      <c r="AS1138" s="14">
        <f>VLOOKUP($B1138,[2]Sheet3!$G:$CZ,30,0)</f>
        <v>0</v>
      </c>
      <c r="AT1138" s="14">
        <f>VLOOKUP($B1138,[2]Sheet3!$G:$CZ,31,0)</f>
        <v>0</v>
      </c>
      <c r="AU1138" s="14">
        <f>VLOOKUP($B1138,[2]Sheet3!$G:$CZ,32,0)</f>
        <v>0</v>
      </c>
      <c r="AV1138" s="14">
        <f>VLOOKUP($B1138,[2]Sheet3!$G:$CZ,33,0)</f>
        <v>0</v>
      </c>
      <c r="AW1138" s="14">
        <f>VLOOKUP($B1138,[2]Sheet3!$G:$CZ,34,0)</f>
        <v>0</v>
      </c>
      <c r="AX1138" s="14">
        <f>VLOOKUP($B1138,[2]Sheet3!$G:$CZ,35,0)</f>
        <v>0</v>
      </c>
      <c r="AY1138" s="14">
        <f>VLOOKUP($B1138,[2]Sheet3!$G:$CZ,36,0)</f>
        <v>0</v>
      </c>
      <c r="AZ1138" s="14">
        <f>VLOOKUP($B1138,[2]Sheet3!$G:$CZ,37,0)</f>
        <v>0</v>
      </c>
      <c r="BA1138" s="14">
        <f>VLOOKUP($B1138,[2]Sheet3!$G:$CZ,38,0)</f>
        <v>0</v>
      </c>
      <c r="BB1138" s="14">
        <f>VLOOKUP($B1138,[2]Sheet3!$G:$CZ,39,0)</f>
        <v>0</v>
      </c>
      <c r="BC1138" s="14">
        <f>VLOOKUP($B1138,[2]Sheet3!$G:$CZ,40,0)</f>
        <v>0</v>
      </c>
      <c r="BD1138" s="14">
        <f>VLOOKUP($B1138,[2]Sheet3!$G:$CZ,41,0)</f>
        <v>0</v>
      </c>
      <c r="BE1138" s="14">
        <f>VLOOKUP($B1138,[2]Sheet3!$G:$CZ,42,0)</f>
        <v>0</v>
      </c>
      <c r="BF1138" s="14">
        <f>VLOOKUP($B1138,[2]Sheet3!$G:$CZ,43,0)</f>
        <v>0</v>
      </c>
      <c r="BG1138" s="14">
        <f>VLOOKUP($B1138,[2]Sheet3!$G:$CZ,44,0)</f>
        <v>0</v>
      </c>
      <c r="BH1138" s="14">
        <f>VLOOKUP($B1138,[2]Sheet3!$G:$CZ,45,0)</f>
        <v>0</v>
      </c>
      <c r="BI1138" s="14">
        <f>VLOOKUP($B1138,[2]Sheet3!$G:$CZ,46,0)</f>
        <v>0</v>
      </c>
      <c r="BJ1138" s="14">
        <f>VLOOKUP($B1138,[2]Sheet3!$G:$CZ,47,0)</f>
        <v>0</v>
      </c>
      <c r="BK1138" s="14">
        <f>VLOOKUP($B1138,[2]Sheet3!$G:$CZ,48,0)</f>
        <v>0</v>
      </c>
      <c r="BL1138" s="14">
        <f>VLOOKUP($B1138,[2]Sheet3!$G:$CZ,49,0)</f>
        <v>0</v>
      </c>
      <c r="BM1138" s="14">
        <f>VLOOKUP($B1138,[2]Sheet3!$G:$CZ,50,0)</f>
        <v>0</v>
      </c>
      <c r="BN1138" s="14">
        <f>VLOOKUP($B1138,[2]Sheet3!$G:$CZ,51,0)</f>
        <v>0</v>
      </c>
      <c r="BO1138" s="14">
        <f>VLOOKUP($B1138,[2]Sheet3!$G:$CZ,52,0)</f>
        <v>0</v>
      </c>
      <c r="BP1138" s="14">
        <f>VLOOKUP($B1138,[2]Sheet3!$G:$CZ,53,0)</f>
        <v>0</v>
      </c>
      <c r="BQ1138" s="14">
        <f>VLOOKUP($B1138,[2]Sheet3!$G:$CZ,54,0)</f>
        <v>0</v>
      </c>
      <c r="BR1138" s="14">
        <f>VLOOKUP($B1138,[2]Sheet3!$G:$CZ,55,0)</f>
        <v>0</v>
      </c>
      <c r="BS1138" s="14">
        <f>VLOOKUP($B1138,[2]Sheet3!$G:$CZ,56,0)</f>
        <v>0</v>
      </c>
      <c r="BT1138" s="14">
        <f>VLOOKUP($B1138,[2]Sheet3!$G:$CZ,57,0)</f>
        <v>0</v>
      </c>
      <c r="BU1138" s="14">
        <f>VLOOKUP($B1138,[2]Sheet3!$G:$CZ,58,0)</f>
        <v>0</v>
      </c>
      <c r="BV1138" s="14">
        <f>VLOOKUP($B1138,[2]Sheet3!$G:$CZ,59,0)</f>
        <v>0</v>
      </c>
      <c r="BW1138" s="14">
        <f>VLOOKUP($B1138,[2]Sheet3!$G:$CZ,60,0)</f>
        <v>0</v>
      </c>
      <c r="BX1138" s="14">
        <f>VLOOKUP($B1138,[2]Sheet3!$G:$CZ,61,0)</f>
        <v>0</v>
      </c>
      <c r="BY1138" s="14">
        <f>VLOOKUP($B1138,[2]Sheet3!$G:$CZ,62,0)</f>
        <v>0</v>
      </c>
      <c r="BZ1138" s="14">
        <f>VLOOKUP($B1138,[2]Sheet3!$G:$CZ,63,0)</f>
        <v>0</v>
      </c>
      <c r="CA1138" s="14">
        <f>VLOOKUP($B1138,[2]Sheet3!$G:$CZ,64,0)</f>
        <v>0</v>
      </c>
      <c r="CB1138" s="14">
        <f>VLOOKUP($B1138,[2]Sheet3!$G:$CZ,65,0)</f>
        <v>0</v>
      </c>
      <c r="CC1138" s="14">
        <f>VLOOKUP($B1138,[2]Sheet3!$G:$CZ,66,0)</f>
        <v>0</v>
      </c>
      <c r="CD1138" s="14">
        <f>VLOOKUP($B1138,[2]Sheet3!$G:$CZ,67,0)</f>
        <v>0</v>
      </c>
      <c r="CE1138" s="14">
        <f>VLOOKUP($B1138,[2]Sheet3!$G:$CZ,68,0)</f>
        <v>0</v>
      </c>
      <c r="CF1138" s="14">
        <f>VLOOKUP($B1138,[2]Sheet3!$G:$CZ,69,0)</f>
        <v>0</v>
      </c>
      <c r="CG1138" s="14">
        <f>VLOOKUP($B1138,[2]Sheet3!$G:$CZ,70,0)</f>
        <v>0</v>
      </c>
      <c r="CH1138" s="14">
        <f>VLOOKUP($B1138,[2]Sheet3!$G:$CZ,71,0)</f>
        <v>0</v>
      </c>
      <c r="CI1138" s="14">
        <f>VLOOKUP($B1138,[2]Sheet3!$G:$CZ,72,0)</f>
        <v>0</v>
      </c>
      <c r="CJ1138" s="14">
        <f>VLOOKUP($B1138,[2]Sheet3!$G:$CZ,73,0)</f>
        <v>0</v>
      </c>
      <c r="CK1138" s="14">
        <f>VLOOKUP($B1138,[2]Sheet3!$G:$CZ,74,0)</f>
        <v>0</v>
      </c>
      <c r="CL1138" s="14">
        <f>VLOOKUP($B1138,[2]Sheet3!$G:$CZ,75,0)</f>
        <v>0</v>
      </c>
      <c r="CM1138" s="14">
        <f>VLOOKUP($B1138,[2]Sheet3!$G:$CZ,76,0)</f>
        <v>0</v>
      </c>
      <c r="CN1138" s="14">
        <f>VLOOKUP($B1138,[2]Sheet3!$G:$CZ,77,0)</f>
        <v>0</v>
      </c>
      <c r="CO1138" s="14">
        <f>VLOOKUP($B1138,[2]Sheet3!$G:$CZ,78,0)</f>
        <v>0</v>
      </c>
      <c r="CP1138" s="14">
        <f>VLOOKUP($B1138,[2]Sheet3!$G:$CZ,79,0)</f>
        <v>0</v>
      </c>
      <c r="CQ1138" s="14">
        <f>VLOOKUP($B1138,[2]Sheet3!$G:$CZ,80,0)</f>
        <v>0</v>
      </c>
      <c r="CR1138" s="14">
        <f>VLOOKUP($B1138,[2]Sheet3!$G:$CZ,81,0)</f>
        <v>0</v>
      </c>
      <c r="CS1138" s="14">
        <f>VLOOKUP($B1138,[2]Sheet3!$G:$CZ,82,0)</f>
        <v>0</v>
      </c>
      <c r="CT1138" s="14">
        <f>VLOOKUP($B1138,[2]Sheet3!$G:$CZ,83,0)</f>
        <v>0</v>
      </c>
      <c r="CU1138" s="14">
        <f>VLOOKUP($B1138,[2]Sheet3!$G:$CZ,84,0)</f>
        <v>0</v>
      </c>
      <c r="CV1138" s="14">
        <f>VLOOKUP($B1138,[2]Sheet3!$G:$CZ,85,0)</f>
        <v>0</v>
      </c>
      <c r="CW1138" s="14">
        <f>VLOOKUP($B1138,[2]Sheet3!$G:$CZ,86,0)</f>
        <v>0</v>
      </c>
      <c r="CX1138" s="14">
        <f>VLOOKUP($B1138,[2]Sheet3!$G:$CZ,87,0)</f>
        <v>0</v>
      </c>
      <c r="CY1138" s="14">
        <f>VLOOKUP($B1138,[2]Sheet3!$G:$CZ,88,0)</f>
        <v>0</v>
      </c>
      <c r="CZ1138" s="14">
        <f>VLOOKUP($B1138,[2]Sheet3!$G:$CZ,89,0)</f>
        <v>0</v>
      </c>
      <c r="DA1138" s="14">
        <f>VLOOKUP($B1138,[2]Sheet3!$G:$CZ,90,0)</f>
        <v>0</v>
      </c>
      <c r="DB1138" s="14">
        <f>VLOOKUP($B1138,[2]Sheet3!$G:$CZ,91,0)</f>
        <v>0</v>
      </c>
      <c r="DC1138" s="14">
        <f>VLOOKUP($B1138,[2]Sheet3!$G:$CZ,92,0)</f>
        <v>0</v>
      </c>
      <c r="DD1138" s="14">
        <f>VLOOKUP($B1138,[2]Sheet3!$G:$CZ,93,0)</f>
        <v>0</v>
      </c>
      <c r="DE1138" s="14">
        <f>VLOOKUP($B1138,[2]Sheet3!$G:$CZ,94,0)</f>
        <v>0</v>
      </c>
      <c r="DF1138" s="14">
        <f>VLOOKUP($B1138,[2]Sheet3!$G:$CZ,95,0)</f>
        <v>0</v>
      </c>
      <c r="DG1138" s="14">
        <f>VLOOKUP($B1138,[2]Sheet3!$G:$CZ,96,0)</f>
        <v>0</v>
      </c>
      <c r="DH1138" s="14">
        <f>VLOOKUP($B1138,[2]Sheet3!$G:$CZ,97,0)</f>
        <v>0</v>
      </c>
      <c r="DI1138" s="14">
        <f>VLOOKUP($B1138,[2]Sheet3!$G:$CZ,98,0)</f>
        <v>0</v>
      </c>
    </row>
    <row r="1139" spans="1:113" x14ac:dyDescent="0.3">
      <c r="A1139" s="9" t="str">
        <f t="shared" si="53"/>
        <v>W14644</v>
      </c>
      <c r="B1139" s="15" t="s">
        <v>2532</v>
      </c>
      <c r="C1139" s="15" t="s">
        <v>2533</v>
      </c>
      <c r="F1139" s="7" t="s">
        <v>15</v>
      </c>
      <c r="G1139" s="12" t="s">
        <v>4631</v>
      </c>
      <c r="H1139" s="12" t="str">
        <f>VLOOKUP($B1139,[1]Sheet1!$A:$G,5,0)</f>
        <v>imtiyaz.shaikh@redingtongroup.com</v>
      </c>
      <c r="I1139" s="12" t="str">
        <f>VLOOKUP($B1139,[1]Sheet1!$A:$G,7,0)</f>
        <v>rohan.vora@redingtongroup.com</v>
      </c>
      <c r="J1139" s="12" t="s">
        <v>82</v>
      </c>
      <c r="K1139" s="7"/>
      <c r="L1139" s="7"/>
      <c r="M1139" s="8"/>
      <c r="N1139" s="7" t="str">
        <f t="shared" si="51"/>
        <v>imtiyaz.shaikh@redingtongroup.com; rohan.vora@redingtongroup.com; nilesh.phirke@redingtongroup.com;christopher.joseph@redingtongroup.com</v>
      </c>
      <c r="O1139" s="7" t="str">
        <f t="shared" si="52"/>
        <v>W14644</v>
      </c>
      <c r="P1139" s="8" t="s">
        <v>5215</v>
      </c>
      <c r="Q1139" s="14">
        <f>VLOOKUP($B1139,[2]Sheet3!$G:$CZ,2,0)</f>
        <v>2400301863</v>
      </c>
      <c r="R1139" s="14">
        <f>VLOOKUP($B1139,[2]Sheet3!$G:$CZ,3,0)</f>
        <v>2400307228</v>
      </c>
      <c r="S1139" s="14">
        <f>VLOOKUP($B1139,[2]Sheet3!$G:$CZ,4,0)</f>
        <v>2400302080</v>
      </c>
      <c r="T1139" s="14">
        <f>VLOOKUP($B1139,[2]Sheet3!$G:$CZ,5,0)</f>
        <v>2400307232</v>
      </c>
      <c r="U1139" s="14">
        <f>VLOOKUP($B1139,[2]Sheet3!$G:$CZ,6,0)</f>
        <v>0</v>
      </c>
      <c r="V1139" s="14">
        <f>VLOOKUP($B1139,[2]Sheet3!$G:$CZ,7,0)</f>
        <v>0</v>
      </c>
      <c r="W1139" s="14">
        <f>VLOOKUP($B1139,[2]Sheet3!$G:$CZ,8,0)</f>
        <v>0</v>
      </c>
      <c r="X1139" s="14">
        <f>VLOOKUP($B1139,[2]Sheet3!$G:$CZ,9,0)</f>
        <v>0</v>
      </c>
      <c r="Y1139" s="14">
        <f>VLOOKUP($B1139,[2]Sheet3!$G:$CZ,10,0)</f>
        <v>0</v>
      </c>
      <c r="Z1139" s="14">
        <f>VLOOKUP($B1139,[2]Sheet3!$G:$CZ,11,0)</f>
        <v>0</v>
      </c>
      <c r="AA1139" s="14">
        <f>VLOOKUP($B1139,[2]Sheet3!$G:$CZ,12,0)</f>
        <v>0</v>
      </c>
      <c r="AB1139" s="14">
        <f>VLOOKUP($B1139,[2]Sheet3!$G:$CZ,13,0)</f>
        <v>0</v>
      </c>
      <c r="AC1139" s="14">
        <f>VLOOKUP($B1139,[2]Sheet3!$G:$CZ,14,0)</f>
        <v>0</v>
      </c>
      <c r="AD1139" s="14">
        <f>VLOOKUP($B1139,[2]Sheet3!$G:$CZ,15,0)</f>
        <v>0</v>
      </c>
      <c r="AE1139" s="14">
        <f>VLOOKUP($B1139,[2]Sheet3!$G:$CZ,16,0)</f>
        <v>0</v>
      </c>
      <c r="AF1139" s="14">
        <f>VLOOKUP($B1139,[2]Sheet3!$G:$CZ,17,0)</f>
        <v>0</v>
      </c>
      <c r="AG1139" s="14">
        <f>VLOOKUP($B1139,[2]Sheet3!$G:$CZ,18,0)</f>
        <v>0</v>
      </c>
      <c r="AH1139" s="14">
        <f>VLOOKUP($B1139,[2]Sheet3!$G:$CZ,19,0)</f>
        <v>0</v>
      </c>
      <c r="AI1139" s="14">
        <f>VLOOKUP($B1139,[2]Sheet3!$G:$CZ,20,0)</f>
        <v>0</v>
      </c>
      <c r="AJ1139" s="14">
        <f>VLOOKUP($B1139,[2]Sheet3!$G:$CZ,21,0)</f>
        <v>0</v>
      </c>
      <c r="AK1139" s="14">
        <f>VLOOKUP($B1139,[2]Sheet3!$G:$CZ,22,0)</f>
        <v>0</v>
      </c>
      <c r="AL1139" s="14">
        <f>VLOOKUP($B1139,[2]Sheet3!$G:$CZ,23,0)</f>
        <v>0</v>
      </c>
      <c r="AM1139" s="14">
        <f>VLOOKUP($B1139,[2]Sheet3!$G:$CZ,24,0)</f>
        <v>0</v>
      </c>
      <c r="AN1139" s="14">
        <f>VLOOKUP($B1139,[2]Sheet3!$G:$CZ,25,0)</f>
        <v>0</v>
      </c>
      <c r="AO1139" s="14">
        <f>VLOOKUP($B1139,[2]Sheet3!$G:$CZ,26,0)</f>
        <v>0</v>
      </c>
      <c r="AP1139" s="14">
        <f>VLOOKUP($B1139,[2]Sheet3!$G:$CZ,27,0)</f>
        <v>0</v>
      </c>
      <c r="AQ1139" s="14">
        <f>VLOOKUP($B1139,[2]Sheet3!$G:$CZ,28,0)</f>
        <v>0</v>
      </c>
      <c r="AR1139" s="14">
        <f>VLOOKUP($B1139,[2]Sheet3!$G:$CZ,29,0)</f>
        <v>0</v>
      </c>
      <c r="AS1139" s="14">
        <f>VLOOKUP($B1139,[2]Sheet3!$G:$CZ,30,0)</f>
        <v>0</v>
      </c>
      <c r="AT1139" s="14">
        <f>VLOOKUP($B1139,[2]Sheet3!$G:$CZ,31,0)</f>
        <v>0</v>
      </c>
      <c r="AU1139" s="14">
        <f>VLOOKUP($B1139,[2]Sheet3!$G:$CZ,32,0)</f>
        <v>0</v>
      </c>
      <c r="AV1139" s="14">
        <f>VLOOKUP($B1139,[2]Sheet3!$G:$CZ,33,0)</f>
        <v>0</v>
      </c>
      <c r="AW1139" s="14">
        <f>VLOOKUP($B1139,[2]Sheet3!$G:$CZ,34,0)</f>
        <v>0</v>
      </c>
      <c r="AX1139" s="14">
        <f>VLOOKUP($B1139,[2]Sheet3!$G:$CZ,35,0)</f>
        <v>0</v>
      </c>
      <c r="AY1139" s="14">
        <f>VLOOKUP($B1139,[2]Sheet3!$G:$CZ,36,0)</f>
        <v>0</v>
      </c>
      <c r="AZ1139" s="14">
        <f>VLOOKUP($B1139,[2]Sheet3!$G:$CZ,37,0)</f>
        <v>0</v>
      </c>
      <c r="BA1139" s="14">
        <f>VLOOKUP($B1139,[2]Sheet3!$G:$CZ,38,0)</f>
        <v>0</v>
      </c>
      <c r="BB1139" s="14">
        <f>VLOOKUP($B1139,[2]Sheet3!$G:$CZ,39,0)</f>
        <v>0</v>
      </c>
      <c r="BC1139" s="14">
        <f>VLOOKUP($B1139,[2]Sheet3!$G:$CZ,40,0)</f>
        <v>0</v>
      </c>
      <c r="BD1139" s="14">
        <f>VLOOKUP($B1139,[2]Sheet3!$G:$CZ,41,0)</f>
        <v>0</v>
      </c>
      <c r="BE1139" s="14">
        <f>VLOOKUP($B1139,[2]Sheet3!$G:$CZ,42,0)</f>
        <v>0</v>
      </c>
      <c r="BF1139" s="14">
        <f>VLOOKUP($B1139,[2]Sheet3!$G:$CZ,43,0)</f>
        <v>0</v>
      </c>
      <c r="BG1139" s="14">
        <f>VLOOKUP($B1139,[2]Sheet3!$G:$CZ,44,0)</f>
        <v>0</v>
      </c>
      <c r="BH1139" s="14">
        <f>VLOOKUP($B1139,[2]Sheet3!$G:$CZ,45,0)</f>
        <v>0</v>
      </c>
      <c r="BI1139" s="14">
        <f>VLOOKUP($B1139,[2]Sheet3!$G:$CZ,46,0)</f>
        <v>0</v>
      </c>
      <c r="BJ1139" s="14">
        <f>VLOOKUP($B1139,[2]Sheet3!$G:$CZ,47,0)</f>
        <v>0</v>
      </c>
      <c r="BK1139" s="14">
        <f>VLOOKUP($B1139,[2]Sheet3!$G:$CZ,48,0)</f>
        <v>0</v>
      </c>
      <c r="BL1139" s="14">
        <f>VLOOKUP($B1139,[2]Sheet3!$G:$CZ,49,0)</f>
        <v>0</v>
      </c>
      <c r="BM1139" s="14">
        <f>VLOOKUP($B1139,[2]Sheet3!$G:$CZ,50,0)</f>
        <v>0</v>
      </c>
      <c r="BN1139" s="14">
        <f>VLOOKUP($B1139,[2]Sheet3!$G:$CZ,51,0)</f>
        <v>0</v>
      </c>
      <c r="BO1139" s="14">
        <f>VLOOKUP($B1139,[2]Sheet3!$G:$CZ,52,0)</f>
        <v>0</v>
      </c>
      <c r="BP1139" s="14">
        <f>VLOOKUP($B1139,[2]Sheet3!$G:$CZ,53,0)</f>
        <v>0</v>
      </c>
      <c r="BQ1139" s="14">
        <f>VLOOKUP($B1139,[2]Sheet3!$G:$CZ,54,0)</f>
        <v>0</v>
      </c>
      <c r="BR1139" s="14">
        <f>VLOOKUP($B1139,[2]Sheet3!$G:$CZ,55,0)</f>
        <v>0</v>
      </c>
      <c r="BS1139" s="14">
        <f>VLOOKUP($B1139,[2]Sheet3!$G:$CZ,56,0)</f>
        <v>0</v>
      </c>
      <c r="BT1139" s="14">
        <f>VLOOKUP($B1139,[2]Sheet3!$G:$CZ,57,0)</f>
        <v>0</v>
      </c>
      <c r="BU1139" s="14">
        <f>VLOOKUP($B1139,[2]Sheet3!$G:$CZ,58,0)</f>
        <v>0</v>
      </c>
      <c r="BV1139" s="14">
        <f>VLOOKUP($B1139,[2]Sheet3!$G:$CZ,59,0)</f>
        <v>0</v>
      </c>
      <c r="BW1139" s="14">
        <f>VLOOKUP($B1139,[2]Sheet3!$G:$CZ,60,0)</f>
        <v>0</v>
      </c>
      <c r="BX1139" s="14">
        <f>VLOOKUP($B1139,[2]Sheet3!$G:$CZ,61,0)</f>
        <v>0</v>
      </c>
      <c r="BY1139" s="14">
        <f>VLOOKUP($B1139,[2]Sheet3!$G:$CZ,62,0)</f>
        <v>0</v>
      </c>
      <c r="BZ1139" s="14">
        <f>VLOOKUP($B1139,[2]Sheet3!$G:$CZ,63,0)</f>
        <v>0</v>
      </c>
      <c r="CA1139" s="14">
        <f>VLOOKUP($B1139,[2]Sheet3!$G:$CZ,64,0)</f>
        <v>0</v>
      </c>
      <c r="CB1139" s="14">
        <f>VLOOKUP($B1139,[2]Sheet3!$G:$CZ,65,0)</f>
        <v>0</v>
      </c>
      <c r="CC1139" s="14">
        <f>VLOOKUP($B1139,[2]Sheet3!$G:$CZ,66,0)</f>
        <v>0</v>
      </c>
      <c r="CD1139" s="14">
        <f>VLOOKUP($B1139,[2]Sheet3!$G:$CZ,67,0)</f>
        <v>0</v>
      </c>
      <c r="CE1139" s="14">
        <f>VLOOKUP($B1139,[2]Sheet3!$G:$CZ,68,0)</f>
        <v>0</v>
      </c>
      <c r="CF1139" s="14">
        <f>VLOOKUP($B1139,[2]Sheet3!$G:$CZ,69,0)</f>
        <v>0</v>
      </c>
      <c r="CG1139" s="14">
        <f>VLOOKUP($B1139,[2]Sheet3!$G:$CZ,70,0)</f>
        <v>0</v>
      </c>
      <c r="CH1139" s="14">
        <f>VLOOKUP($B1139,[2]Sheet3!$G:$CZ,71,0)</f>
        <v>0</v>
      </c>
      <c r="CI1139" s="14">
        <f>VLOOKUP($B1139,[2]Sheet3!$G:$CZ,72,0)</f>
        <v>0</v>
      </c>
      <c r="CJ1139" s="14">
        <f>VLOOKUP($B1139,[2]Sheet3!$G:$CZ,73,0)</f>
        <v>0</v>
      </c>
      <c r="CK1139" s="14">
        <f>VLOOKUP($B1139,[2]Sheet3!$G:$CZ,74,0)</f>
        <v>0</v>
      </c>
      <c r="CL1139" s="14">
        <f>VLOOKUP($B1139,[2]Sheet3!$G:$CZ,75,0)</f>
        <v>0</v>
      </c>
      <c r="CM1139" s="14">
        <f>VLOOKUP($B1139,[2]Sheet3!$G:$CZ,76,0)</f>
        <v>0</v>
      </c>
      <c r="CN1139" s="14">
        <f>VLOOKUP($B1139,[2]Sheet3!$G:$CZ,77,0)</f>
        <v>0</v>
      </c>
      <c r="CO1139" s="14">
        <f>VLOOKUP($B1139,[2]Sheet3!$G:$CZ,78,0)</f>
        <v>0</v>
      </c>
      <c r="CP1139" s="14">
        <f>VLOOKUP($B1139,[2]Sheet3!$G:$CZ,79,0)</f>
        <v>0</v>
      </c>
      <c r="CQ1139" s="14">
        <f>VLOOKUP($B1139,[2]Sheet3!$G:$CZ,80,0)</f>
        <v>0</v>
      </c>
      <c r="CR1139" s="14">
        <f>VLOOKUP($B1139,[2]Sheet3!$G:$CZ,81,0)</f>
        <v>0</v>
      </c>
      <c r="CS1139" s="14">
        <f>VLOOKUP($B1139,[2]Sheet3!$G:$CZ,82,0)</f>
        <v>0</v>
      </c>
      <c r="CT1139" s="14">
        <f>VLOOKUP($B1139,[2]Sheet3!$G:$CZ,83,0)</f>
        <v>0</v>
      </c>
      <c r="CU1139" s="14">
        <f>VLOOKUP($B1139,[2]Sheet3!$G:$CZ,84,0)</f>
        <v>0</v>
      </c>
      <c r="CV1139" s="14">
        <f>VLOOKUP($B1139,[2]Sheet3!$G:$CZ,85,0)</f>
        <v>0</v>
      </c>
      <c r="CW1139" s="14">
        <f>VLOOKUP($B1139,[2]Sheet3!$G:$CZ,86,0)</f>
        <v>0</v>
      </c>
      <c r="CX1139" s="14">
        <f>VLOOKUP($B1139,[2]Sheet3!$G:$CZ,87,0)</f>
        <v>0</v>
      </c>
      <c r="CY1139" s="14">
        <f>VLOOKUP($B1139,[2]Sheet3!$G:$CZ,88,0)</f>
        <v>0</v>
      </c>
      <c r="CZ1139" s="14">
        <f>VLOOKUP($B1139,[2]Sheet3!$G:$CZ,89,0)</f>
        <v>0</v>
      </c>
      <c r="DA1139" s="14">
        <f>VLOOKUP($B1139,[2]Sheet3!$G:$CZ,90,0)</f>
        <v>0</v>
      </c>
      <c r="DB1139" s="14">
        <f>VLOOKUP($B1139,[2]Sheet3!$G:$CZ,91,0)</f>
        <v>0</v>
      </c>
      <c r="DC1139" s="14">
        <f>VLOOKUP($B1139,[2]Sheet3!$G:$CZ,92,0)</f>
        <v>0</v>
      </c>
      <c r="DD1139" s="14">
        <f>VLOOKUP($B1139,[2]Sheet3!$G:$CZ,93,0)</f>
        <v>0</v>
      </c>
      <c r="DE1139" s="14">
        <f>VLOOKUP($B1139,[2]Sheet3!$G:$CZ,94,0)</f>
        <v>0</v>
      </c>
      <c r="DF1139" s="14">
        <f>VLOOKUP($B1139,[2]Sheet3!$G:$CZ,95,0)</f>
        <v>0</v>
      </c>
      <c r="DG1139" s="14">
        <f>VLOOKUP($B1139,[2]Sheet3!$G:$CZ,96,0)</f>
        <v>0</v>
      </c>
      <c r="DH1139" s="14">
        <f>VLOOKUP($B1139,[2]Sheet3!$G:$CZ,97,0)</f>
        <v>0</v>
      </c>
      <c r="DI1139" s="14">
        <f>VLOOKUP($B1139,[2]Sheet3!$G:$CZ,98,0)</f>
        <v>0</v>
      </c>
    </row>
    <row r="1140" spans="1:113" x14ac:dyDescent="0.3">
      <c r="A1140" s="9" t="str">
        <f t="shared" si="53"/>
        <v>N63171</v>
      </c>
      <c r="B1140" s="15" t="s">
        <v>2534</v>
      </c>
      <c r="C1140" s="15" t="s">
        <v>42</v>
      </c>
      <c r="F1140" s="7" t="s">
        <v>15</v>
      </c>
      <c r="G1140" s="12" t="s">
        <v>4632</v>
      </c>
      <c r="H1140" s="12" t="str">
        <f>VLOOKUP($B1140,[1]Sheet1!$A:$G,5,0)</f>
        <v>anuj.verma@redingtongroup.com</v>
      </c>
      <c r="I1140" s="12" t="str">
        <f>VLOOKUP($B1140,[1]Sheet1!$A:$G,7,0)</f>
        <v>jitender.chopra@redingtongroup.com</v>
      </c>
      <c r="J1140" s="12" t="s">
        <v>82</v>
      </c>
      <c r="K1140" s="7"/>
      <c r="L1140" s="7"/>
      <c r="M1140" s="8"/>
      <c r="N1140" s="7" t="str">
        <f t="shared" si="51"/>
        <v>anuj.verma@redingtongroup.com; jitender.chopra@redingtongroup.com; nilesh.phirke@redingtongroup.com;christopher.joseph@redingtongroup.com</v>
      </c>
      <c r="O1140" s="7" t="str">
        <f t="shared" si="52"/>
        <v>N63171</v>
      </c>
      <c r="P1140" s="8" t="s">
        <v>5215</v>
      </c>
      <c r="Q1140" s="14">
        <f>VLOOKUP($B1140,[2]Sheet3!$G:$CZ,2,0)</f>
        <v>2400303374</v>
      </c>
      <c r="R1140" s="14">
        <f>VLOOKUP($B1140,[2]Sheet3!$G:$CZ,3,0)</f>
        <v>2400303372</v>
      </c>
      <c r="S1140" s="14">
        <f>VLOOKUP($B1140,[2]Sheet3!$G:$CZ,4,0)</f>
        <v>2400303371</v>
      </c>
      <c r="T1140" s="14">
        <f>VLOOKUP($B1140,[2]Sheet3!$G:$CZ,5,0)</f>
        <v>2400305594</v>
      </c>
      <c r="U1140" s="14">
        <f>VLOOKUP($B1140,[2]Sheet3!$G:$CZ,6,0)</f>
        <v>2400304369</v>
      </c>
      <c r="V1140" s="14">
        <f>VLOOKUP($B1140,[2]Sheet3!$G:$CZ,7,0)</f>
        <v>0</v>
      </c>
      <c r="W1140" s="14">
        <f>VLOOKUP($B1140,[2]Sheet3!$G:$CZ,8,0)</f>
        <v>0</v>
      </c>
      <c r="X1140" s="14">
        <f>VLOOKUP($B1140,[2]Sheet3!$G:$CZ,9,0)</f>
        <v>0</v>
      </c>
      <c r="Y1140" s="14">
        <f>VLOOKUP($B1140,[2]Sheet3!$G:$CZ,10,0)</f>
        <v>0</v>
      </c>
      <c r="Z1140" s="14">
        <f>VLOOKUP($B1140,[2]Sheet3!$G:$CZ,11,0)</f>
        <v>0</v>
      </c>
      <c r="AA1140" s="14">
        <f>VLOOKUP($B1140,[2]Sheet3!$G:$CZ,12,0)</f>
        <v>0</v>
      </c>
      <c r="AB1140" s="14">
        <f>VLOOKUP($B1140,[2]Sheet3!$G:$CZ,13,0)</f>
        <v>0</v>
      </c>
      <c r="AC1140" s="14">
        <f>VLOOKUP($B1140,[2]Sheet3!$G:$CZ,14,0)</f>
        <v>0</v>
      </c>
      <c r="AD1140" s="14">
        <f>VLOOKUP($B1140,[2]Sheet3!$G:$CZ,15,0)</f>
        <v>0</v>
      </c>
      <c r="AE1140" s="14">
        <f>VLOOKUP($B1140,[2]Sheet3!$G:$CZ,16,0)</f>
        <v>0</v>
      </c>
      <c r="AF1140" s="14">
        <f>VLOOKUP($B1140,[2]Sheet3!$G:$CZ,17,0)</f>
        <v>0</v>
      </c>
      <c r="AG1140" s="14">
        <f>VLOOKUP($B1140,[2]Sheet3!$G:$CZ,18,0)</f>
        <v>0</v>
      </c>
      <c r="AH1140" s="14">
        <f>VLOOKUP($B1140,[2]Sheet3!$G:$CZ,19,0)</f>
        <v>0</v>
      </c>
      <c r="AI1140" s="14">
        <f>VLOOKUP($B1140,[2]Sheet3!$G:$CZ,20,0)</f>
        <v>0</v>
      </c>
      <c r="AJ1140" s="14">
        <f>VLOOKUP($B1140,[2]Sheet3!$G:$CZ,21,0)</f>
        <v>0</v>
      </c>
      <c r="AK1140" s="14">
        <f>VLOOKUP($B1140,[2]Sheet3!$G:$CZ,22,0)</f>
        <v>0</v>
      </c>
      <c r="AL1140" s="14">
        <f>VLOOKUP($B1140,[2]Sheet3!$G:$CZ,23,0)</f>
        <v>0</v>
      </c>
      <c r="AM1140" s="14">
        <f>VLOOKUP($B1140,[2]Sheet3!$G:$CZ,24,0)</f>
        <v>0</v>
      </c>
      <c r="AN1140" s="14">
        <f>VLOOKUP($B1140,[2]Sheet3!$G:$CZ,25,0)</f>
        <v>0</v>
      </c>
      <c r="AO1140" s="14">
        <f>VLOOKUP($B1140,[2]Sheet3!$G:$CZ,26,0)</f>
        <v>0</v>
      </c>
      <c r="AP1140" s="14">
        <f>VLOOKUP($B1140,[2]Sheet3!$G:$CZ,27,0)</f>
        <v>0</v>
      </c>
      <c r="AQ1140" s="14">
        <f>VLOOKUP($B1140,[2]Sheet3!$G:$CZ,28,0)</f>
        <v>0</v>
      </c>
      <c r="AR1140" s="14">
        <f>VLOOKUP($B1140,[2]Sheet3!$G:$CZ,29,0)</f>
        <v>0</v>
      </c>
      <c r="AS1140" s="14">
        <f>VLOOKUP($B1140,[2]Sheet3!$G:$CZ,30,0)</f>
        <v>0</v>
      </c>
      <c r="AT1140" s="14">
        <f>VLOOKUP($B1140,[2]Sheet3!$G:$CZ,31,0)</f>
        <v>0</v>
      </c>
      <c r="AU1140" s="14">
        <f>VLOOKUP($B1140,[2]Sheet3!$G:$CZ,32,0)</f>
        <v>0</v>
      </c>
      <c r="AV1140" s="14">
        <f>VLOOKUP($B1140,[2]Sheet3!$G:$CZ,33,0)</f>
        <v>0</v>
      </c>
      <c r="AW1140" s="14">
        <f>VLOOKUP($B1140,[2]Sheet3!$G:$CZ,34,0)</f>
        <v>0</v>
      </c>
      <c r="AX1140" s="14">
        <f>VLOOKUP($B1140,[2]Sheet3!$G:$CZ,35,0)</f>
        <v>0</v>
      </c>
      <c r="AY1140" s="14">
        <f>VLOOKUP($B1140,[2]Sheet3!$G:$CZ,36,0)</f>
        <v>0</v>
      </c>
      <c r="AZ1140" s="14">
        <f>VLOOKUP($B1140,[2]Sheet3!$G:$CZ,37,0)</f>
        <v>0</v>
      </c>
      <c r="BA1140" s="14">
        <f>VLOOKUP($B1140,[2]Sheet3!$G:$CZ,38,0)</f>
        <v>0</v>
      </c>
      <c r="BB1140" s="14">
        <f>VLOOKUP($B1140,[2]Sheet3!$G:$CZ,39,0)</f>
        <v>0</v>
      </c>
      <c r="BC1140" s="14">
        <f>VLOOKUP($B1140,[2]Sheet3!$G:$CZ,40,0)</f>
        <v>0</v>
      </c>
      <c r="BD1140" s="14">
        <f>VLOOKUP($B1140,[2]Sheet3!$G:$CZ,41,0)</f>
        <v>0</v>
      </c>
      <c r="BE1140" s="14">
        <f>VLOOKUP($B1140,[2]Sheet3!$G:$CZ,42,0)</f>
        <v>0</v>
      </c>
      <c r="BF1140" s="14">
        <f>VLOOKUP($B1140,[2]Sheet3!$G:$CZ,43,0)</f>
        <v>0</v>
      </c>
      <c r="BG1140" s="14">
        <f>VLOOKUP($B1140,[2]Sheet3!$G:$CZ,44,0)</f>
        <v>0</v>
      </c>
      <c r="BH1140" s="14">
        <f>VLOOKUP($B1140,[2]Sheet3!$G:$CZ,45,0)</f>
        <v>0</v>
      </c>
      <c r="BI1140" s="14">
        <f>VLOOKUP($B1140,[2]Sheet3!$G:$CZ,46,0)</f>
        <v>0</v>
      </c>
      <c r="BJ1140" s="14">
        <f>VLOOKUP($B1140,[2]Sheet3!$G:$CZ,47,0)</f>
        <v>0</v>
      </c>
      <c r="BK1140" s="14">
        <f>VLOOKUP($B1140,[2]Sheet3!$G:$CZ,48,0)</f>
        <v>0</v>
      </c>
      <c r="BL1140" s="14">
        <f>VLOOKUP($B1140,[2]Sheet3!$G:$CZ,49,0)</f>
        <v>0</v>
      </c>
      <c r="BM1140" s="14">
        <f>VLOOKUP($B1140,[2]Sheet3!$G:$CZ,50,0)</f>
        <v>0</v>
      </c>
      <c r="BN1140" s="14">
        <f>VLOOKUP($B1140,[2]Sheet3!$G:$CZ,51,0)</f>
        <v>0</v>
      </c>
      <c r="BO1140" s="14">
        <f>VLOOKUP($B1140,[2]Sheet3!$G:$CZ,52,0)</f>
        <v>0</v>
      </c>
      <c r="BP1140" s="14">
        <f>VLOOKUP($B1140,[2]Sheet3!$G:$CZ,53,0)</f>
        <v>0</v>
      </c>
      <c r="BQ1140" s="14">
        <f>VLOOKUP($B1140,[2]Sheet3!$G:$CZ,54,0)</f>
        <v>0</v>
      </c>
      <c r="BR1140" s="14">
        <f>VLOOKUP($B1140,[2]Sheet3!$G:$CZ,55,0)</f>
        <v>0</v>
      </c>
      <c r="BS1140" s="14">
        <f>VLOOKUP($B1140,[2]Sheet3!$G:$CZ,56,0)</f>
        <v>0</v>
      </c>
      <c r="BT1140" s="14">
        <f>VLOOKUP($B1140,[2]Sheet3!$G:$CZ,57,0)</f>
        <v>0</v>
      </c>
      <c r="BU1140" s="14">
        <f>VLOOKUP($B1140,[2]Sheet3!$G:$CZ,58,0)</f>
        <v>0</v>
      </c>
      <c r="BV1140" s="14">
        <f>VLOOKUP($B1140,[2]Sheet3!$G:$CZ,59,0)</f>
        <v>0</v>
      </c>
      <c r="BW1140" s="14">
        <f>VLOOKUP($B1140,[2]Sheet3!$G:$CZ,60,0)</f>
        <v>0</v>
      </c>
      <c r="BX1140" s="14">
        <f>VLOOKUP($B1140,[2]Sheet3!$G:$CZ,61,0)</f>
        <v>0</v>
      </c>
      <c r="BY1140" s="14">
        <f>VLOOKUP($B1140,[2]Sheet3!$G:$CZ,62,0)</f>
        <v>0</v>
      </c>
      <c r="BZ1140" s="14">
        <f>VLOOKUP($B1140,[2]Sheet3!$G:$CZ,63,0)</f>
        <v>0</v>
      </c>
      <c r="CA1140" s="14">
        <f>VLOOKUP($B1140,[2]Sheet3!$G:$CZ,64,0)</f>
        <v>0</v>
      </c>
      <c r="CB1140" s="14">
        <f>VLOOKUP($B1140,[2]Sheet3!$G:$CZ,65,0)</f>
        <v>0</v>
      </c>
      <c r="CC1140" s="14">
        <f>VLOOKUP($B1140,[2]Sheet3!$G:$CZ,66,0)</f>
        <v>0</v>
      </c>
      <c r="CD1140" s="14">
        <f>VLOOKUP($B1140,[2]Sheet3!$G:$CZ,67,0)</f>
        <v>0</v>
      </c>
      <c r="CE1140" s="14">
        <f>VLOOKUP($B1140,[2]Sheet3!$G:$CZ,68,0)</f>
        <v>0</v>
      </c>
      <c r="CF1140" s="14">
        <f>VLOOKUP($B1140,[2]Sheet3!$G:$CZ,69,0)</f>
        <v>0</v>
      </c>
      <c r="CG1140" s="14">
        <f>VLOOKUP($B1140,[2]Sheet3!$G:$CZ,70,0)</f>
        <v>0</v>
      </c>
      <c r="CH1140" s="14">
        <f>VLOOKUP($B1140,[2]Sheet3!$G:$CZ,71,0)</f>
        <v>0</v>
      </c>
      <c r="CI1140" s="14">
        <f>VLOOKUP($B1140,[2]Sheet3!$G:$CZ,72,0)</f>
        <v>0</v>
      </c>
      <c r="CJ1140" s="14">
        <f>VLOOKUP($B1140,[2]Sheet3!$G:$CZ,73,0)</f>
        <v>0</v>
      </c>
      <c r="CK1140" s="14">
        <f>VLOOKUP($B1140,[2]Sheet3!$G:$CZ,74,0)</f>
        <v>0</v>
      </c>
      <c r="CL1140" s="14">
        <f>VLOOKUP($B1140,[2]Sheet3!$G:$CZ,75,0)</f>
        <v>0</v>
      </c>
      <c r="CM1140" s="14">
        <f>VLOOKUP($B1140,[2]Sheet3!$G:$CZ,76,0)</f>
        <v>0</v>
      </c>
      <c r="CN1140" s="14">
        <f>VLOOKUP($B1140,[2]Sheet3!$G:$CZ,77,0)</f>
        <v>0</v>
      </c>
      <c r="CO1140" s="14">
        <f>VLOOKUP($B1140,[2]Sheet3!$G:$CZ,78,0)</f>
        <v>0</v>
      </c>
      <c r="CP1140" s="14">
        <f>VLOOKUP($B1140,[2]Sheet3!$G:$CZ,79,0)</f>
        <v>0</v>
      </c>
      <c r="CQ1140" s="14">
        <f>VLOOKUP($B1140,[2]Sheet3!$G:$CZ,80,0)</f>
        <v>0</v>
      </c>
      <c r="CR1140" s="14">
        <f>VLOOKUP($B1140,[2]Sheet3!$G:$CZ,81,0)</f>
        <v>0</v>
      </c>
      <c r="CS1140" s="14">
        <f>VLOOKUP($B1140,[2]Sheet3!$G:$CZ,82,0)</f>
        <v>0</v>
      </c>
      <c r="CT1140" s="14">
        <f>VLOOKUP($B1140,[2]Sheet3!$G:$CZ,83,0)</f>
        <v>0</v>
      </c>
      <c r="CU1140" s="14">
        <f>VLOOKUP($B1140,[2]Sheet3!$G:$CZ,84,0)</f>
        <v>0</v>
      </c>
      <c r="CV1140" s="14">
        <f>VLOOKUP($B1140,[2]Sheet3!$G:$CZ,85,0)</f>
        <v>0</v>
      </c>
      <c r="CW1140" s="14">
        <f>VLOOKUP($B1140,[2]Sheet3!$G:$CZ,86,0)</f>
        <v>0</v>
      </c>
      <c r="CX1140" s="14">
        <f>VLOOKUP($B1140,[2]Sheet3!$G:$CZ,87,0)</f>
        <v>0</v>
      </c>
      <c r="CY1140" s="14">
        <f>VLOOKUP($B1140,[2]Sheet3!$G:$CZ,88,0)</f>
        <v>0</v>
      </c>
      <c r="CZ1140" s="14">
        <f>VLOOKUP($B1140,[2]Sheet3!$G:$CZ,89,0)</f>
        <v>0</v>
      </c>
      <c r="DA1140" s="14">
        <f>VLOOKUP($B1140,[2]Sheet3!$G:$CZ,90,0)</f>
        <v>0</v>
      </c>
      <c r="DB1140" s="14">
        <f>VLOOKUP($B1140,[2]Sheet3!$G:$CZ,91,0)</f>
        <v>0</v>
      </c>
      <c r="DC1140" s="14">
        <f>VLOOKUP($B1140,[2]Sheet3!$G:$CZ,92,0)</f>
        <v>0</v>
      </c>
      <c r="DD1140" s="14">
        <f>VLOOKUP($B1140,[2]Sheet3!$G:$CZ,93,0)</f>
        <v>0</v>
      </c>
      <c r="DE1140" s="14">
        <f>VLOOKUP($B1140,[2]Sheet3!$G:$CZ,94,0)</f>
        <v>0</v>
      </c>
      <c r="DF1140" s="14">
        <f>VLOOKUP($B1140,[2]Sheet3!$G:$CZ,95,0)</f>
        <v>0</v>
      </c>
      <c r="DG1140" s="14">
        <f>VLOOKUP($B1140,[2]Sheet3!$G:$CZ,96,0)</f>
        <v>0</v>
      </c>
      <c r="DH1140" s="14">
        <f>VLOOKUP($B1140,[2]Sheet3!$G:$CZ,97,0)</f>
        <v>0</v>
      </c>
      <c r="DI1140" s="14">
        <f>VLOOKUP($B1140,[2]Sheet3!$G:$CZ,98,0)</f>
        <v>0</v>
      </c>
    </row>
    <row r="1141" spans="1:113" x14ac:dyDescent="0.3">
      <c r="A1141" s="9" t="str">
        <f t="shared" si="53"/>
        <v>W93138</v>
      </c>
      <c r="B1141" s="15" t="s">
        <v>2535</v>
      </c>
      <c r="C1141" s="15" t="s">
        <v>2536</v>
      </c>
      <c r="F1141" s="7" t="s">
        <v>15</v>
      </c>
      <c r="G1141" s="12" t="s">
        <v>4633</v>
      </c>
      <c r="H1141" s="12" t="str">
        <f>VLOOKUP($B1141,[1]Sheet1!$A:$G,5,0)</f>
        <v>shobhit.kumar@redingtongroup.com</v>
      </c>
      <c r="I1141" s="12" t="str">
        <f>VLOOKUP($B1141,[1]Sheet1!$A:$G,7,0)</f>
        <v>rohan.vora@redingtongroup.com</v>
      </c>
      <c r="J1141" s="12" t="s">
        <v>82</v>
      </c>
      <c r="K1141" s="7"/>
      <c r="L1141" s="7"/>
      <c r="M1141" s="8"/>
      <c r="N1141" s="7" t="str">
        <f t="shared" si="51"/>
        <v>shobhit.kumar@redingtongroup.com; rohan.vora@redingtongroup.com; nilesh.phirke@redingtongroup.com;christopher.joseph@redingtongroup.com</v>
      </c>
      <c r="O1141" s="7" t="str">
        <f t="shared" si="52"/>
        <v>W93138</v>
      </c>
      <c r="P1141" s="8" t="s">
        <v>5215</v>
      </c>
      <c r="Q1141" s="14">
        <f>VLOOKUP($B1141,[2]Sheet3!$G:$CZ,2,0)</f>
        <v>2400302862</v>
      </c>
      <c r="R1141" s="14">
        <f>VLOOKUP($B1141,[2]Sheet3!$G:$CZ,3,0)</f>
        <v>2400309243</v>
      </c>
      <c r="S1141" s="14">
        <f>VLOOKUP($B1141,[2]Sheet3!$G:$CZ,4,0)</f>
        <v>0</v>
      </c>
      <c r="T1141" s="14">
        <f>VLOOKUP($B1141,[2]Sheet3!$G:$CZ,5,0)</f>
        <v>0</v>
      </c>
      <c r="U1141" s="14">
        <f>VLOOKUP($B1141,[2]Sheet3!$G:$CZ,6,0)</f>
        <v>0</v>
      </c>
      <c r="V1141" s="14">
        <f>VLOOKUP($B1141,[2]Sheet3!$G:$CZ,7,0)</f>
        <v>0</v>
      </c>
      <c r="W1141" s="14">
        <f>VLOOKUP($B1141,[2]Sheet3!$G:$CZ,8,0)</f>
        <v>0</v>
      </c>
      <c r="X1141" s="14">
        <f>VLOOKUP($B1141,[2]Sheet3!$G:$CZ,9,0)</f>
        <v>0</v>
      </c>
      <c r="Y1141" s="14">
        <f>VLOOKUP($B1141,[2]Sheet3!$G:$CZ,10,0)</f>
        <v>0</v>
      </c>
      <c r="Z1141" s="14">
        <f>VLOOKUP($B1141,[2]Sheet3!$G:$CZ,11,0)</f>
        <v>0</v>
      </c>
      <c r="AA1141" s="14">
        <f>VLOOKUP($B1141,[2]Sheet3!$G:$CZ,12,0)</f>
        <v>0</v>
      </c>
      <c r="AB1141" s="14">
        <f>VLOOKUP($B1141,[2]Sheet3!$G:$CZ,13,0)</f>
        <v>0</v>
      </c>
      <c r="AC1141" s="14">
        <f>VLOOKUP($B1141,[2]Sheet3!$G:$CZ,14,0)</f>
        <v>0</v>
      </c>
      <c r="AD1141" s="14">
        <f>VLOOKUP($B1141,[2]Sheet3!$G:$CZ,15,0)</f>
        <v>0</v>
      </c>
      <c r="AE1141" s="14">
        <f>VLOOKUP($B1141,[2]Sheet3!$G:$CZ,16,0)</f>
        <v>0</v>
      </c>
      <c r="AF1141" s="14">
        <f>VLOOKUP($B1141,[2]Sheet3!$G:$CZ,17,0)</f>
        <v>0</v>
      </c>
      <c r="AG1141" s="14">
        <f>VLOOKUP($B1141,[2]Sheet3!$G:$CZ,18,0)</f>
        <v>0</v>
      </c>
      <c r="AH1141" s="14">
        <f>VLOOKUP($B1141,[2]Sheet3!$G:$CZ,19,0)</f>
        <v>0</v>
      </c>
      <c r="AI1141" s="14">
        <f>VLOOKUP($B1141,[2]Sheet3!$G:$CZ,20,0)</f>
        <v>0</v>
      </c>
      <c r="AJ1141" s="14">
        <f>VLOOKUP($B1141,[2]Sheet3!$G:$CZ,21,0)</f>
        <v>0</v>
      </c>
      <c r="AK1141" s="14">
        <f>VLOOKUP($B1141,[2]Sheet3!$G:$CZ,22,0)</f>
        <v>0</v>
      </c>
      <c r="AL1141" s="14">
        <f>VLOOKUP($B1141,[2]Sheet3!$G:$CZ,23,0)</f>
        <v>0</v>
      </c>
      <c r="AM1141" s="14">
        <f>VLOOKUP($B1141,[2]Sheet3!$G:$CZ,24,0)</f>
        <v>0</v>
      </c>
      <c r="AN1141" s="14">
        <f>VLOOKUP($B1141,[2]Sheet3!$G:$CZ,25,0)</f>
        <v>0</v>
      </c>
      <c r="AO1141" s="14">
        <f>VLOOKUP($B1141,[2]Sheet3!$G:$CZ,26,0)</f>
        <v>0</v>
      </c>
      <c r="AP1141" s="14">
        <f>VLOOKUP($B1141,[2]Sheet3!$G:$CZ,27,0)</f>
        <v>0</v>
      </c>
      <c r="AQ1141" s="14">
        <f>VLOOKUP($B1141,[2]Sheet3!$G:$CZ,28,0)</f>
        <v>0</v>
      </c>
      <c r="AR1141" s="14">
        <f>VLOOKUP($B1141,[2]Sheet3!$G:$CZ,29,0)</f>
        <v>0</v>
      </c>
      <c r="AS1141" s="14">
        <f>VLOOKUP($B1141,[2]Sheet3!$G:$CZ,30,0)</f>
        <v>0</v>
      </c>
      <c r="AT1141" s="14">
        <f>VLOOKUP($B1141,[2]Sheet3!$G:$CZ,31,0)</f>
        <v>0</v>
      </c>
      <c r="AU1141" s="14">
        <f>VLOOKUP($B1141,[2]Sheet3!$G:$CZ,32,0)</f>
        <v>0</v>
      </c>
      <c r="AV1141" s="14">
        <f>VLOOKUP($B1141,[2]Sheet3!$G:$CZ,33,0)</f>
        <v>0</v>
      </c>
      <c r="AW1141" s="14">
        <f>VLOOKUP($B1141,[2]Sheet3!$G:$CZ,34,0)</f>
        <v>0</v>
      </c>
      <c r="AX1141" s="14">
        <f>VLOOKUP($B1141,[2]Sheet3!$G:$CZ,35,0)</f>
        <v>0</v>
      </c>
      <c r="AY1141" s="14">
        <f>VLOOKUP($B1141,[2]Sheet3!$G:$CZ,36,0)</f>
        <v>0</v>
      </c>
      <c r="AZ1141" s="14">
        <f>VLOOKUP($B1141,[2]Sheet3!$G:$CZ,37,0)</f>
        <v>0</v>
      </c>
      <c r="BA1141" s="14">
        <f>VLOOKUP($B1141,[2]Sheet3!$G:$CZ,38,0)</f>
        <v>0</v>
      </c>
      <c r="BB1141" s="14">
        <f>VLOOKUP($B1141,[2]Sheet3!$G:$CZ,39,0)</f>
        <v>0</v>
      </c>
      <c r="BC1141" s="14">
        <f>VLOOKUP($B1141,[2]Sheet3!$G:$CZ,40,0)</f>
        <v>0</v>
      </c>
      <c r="BD1141" s="14">
        <f>VLOOKUP($B1141,[2]Sheet3!$G:$CZ,41,0)</f>
        <v>0</v>
      </c>
      <c r="BE1141" s="14">
        <f>VLOOKUP($B1141,[2]Sheet3!$G:$CZ,42,0)</f>
        <v>0</v>
      </c>
      <c r="BF1141" s="14">
        <f>VLOOKUP($B1141,[2]Sheet3!$G:$CZ,43,0)</f>
        <v>0</v>
      </c>
      <c r="BG1141" s="14">
        <f>VLOOKUP($B1141,[2]Sheet3!$G:$CZ,44,0)</f>
        <v>0</v>
      </c>
      <c r="BH1141" s="14">
        <f>VLOOKUP($B1141,[2]Sheet3!$G:$CZ,45,0)</f>
        <v>0</v>
      </c>
      <c r="BI1141" s="14">
        <f>VLOOKUP($B1141,[2]Sheet3!$G:$CZ,46,0)</f>
        <v>0</v>
      </c>
      <c r="BJ1141" s="14">
        <f>VLOOKUP($B1141,[2]Sheet3!$G:$CZ,47,0)</f>
        <v>0</v>
      </c>
      <c r="BK1141" s="14">
        <f>VLOOKUP($B1141,[2]Sheet3!$G:$CZ,48,0)</f>
        <v>0</v>
      </c>
      <c r="BL1141" s="14">
        <f>VLOOKUP($B1141,[2]Sheet3!$G:$CZ,49,0)</f>
        <v>0</v>
      </c>
      <c r="BM1141" s="14">
        <f>VLOOKUP($B1141,[2]Sheet3!$G:$CZ,50,0)</f>
        <v>0</v>
      </c>
      <c r="BN1141" s="14">
        <f>VLOOKUP($B1141,[2]Sheet3!$G:$CZ,51,0)</f>
        <v>0</v>
      </c>
      <c r="BO1141" s="14">
        <f>VLOOKUP($B1141,[2]Sheet3!$G:$CZ,52,0)</f>
        <v>0</v>
      </c>
      <c r="BP1141" s="14">
        <f>VLOOKUP($B1141,[2]Sheet3!$G:$CZ,53,0)</f>
        <v>0</v>
      </c>
      <c r="BQ1141" s="14">
        <f>VLOOKUP($B1141,[2]Sheet3!$G:$CZ,54,0)</f>
        <v>0</v>
      </c>
      <c r="BR1141" s="14">
        <f>VLOOKUP($B1141,[2]Sheet3!$G:$CZ,55,0)</f>
        <v>0</v>
      </c>
      <c r="BS1141" s="14">
        <f>VLOOKUP($B1141,[2]Sheet3!$G:$CZ,56,0)</f>
        <v>0</v>
      </c>
      <c r="BT1141" s="14">
        <f>VLOOKUP($B1141,[2]Sheet3!$G:$CZ,57,0)</f>
        <v>0</v>
      </c>
      <c r="BU1141" s="14">
        <f>VLOOKUP($B1141,[2]Sheet3!$G:$CZ,58,0)</f>
        <v>0</v>
      </c>
      <c r="BV1141" s="14">
        <f>VLOOKUP($B1141,[2]Sheet3!$G:$CZ,59,0)</f>
        <v>0</v>
      </c>
      <c r="BW1141" s="14">
        <f>VLOOKUP($B1141,[2]Sheet3!$G:$CZ,60,0)</f>
        <v>0</v>
      </c>
      <c r="BX1141" s="14">
        <f>VLOOKUP($B1141,[2]Sheet3!$G:$CZ,61,0)</f>
        <v>0</v>
      </c>
      <c r="BY1141" s="14">
        <f>VLOOKUP($B1141,[2]Sheet3!$G:$CZ,62,0)</f>
        <v>0</v>
      </c>
      <c r="BZ1141" s="14">
        <f>VLOOKUP($B1141,[2]Sheet3!$G:$CZ,63,0)</f>
        <v>0</v>
      </c>
      <c r="CA1141" s="14">
        <f>VLOOKUP($B1141,[2]Sheet3!$G:$CZ,64,0)</f>
        <v>0</v>
      </c>
      <c r="CB1141" s="14">
        <f>VLOOKUP($B1141,[2]Sheet3!$G:$CZ,65,0)</f>
        <v>0</v>
      </c>
      <c r="CC1141" s="14">
        <f>VLOOKUP($B1141,[2]Sheet3!$G:$CZ,66,0)</f>
        <v>0</v>
      </c>
      <c r="CD1141" s="14">
        <f>VLOOKUP($B1141,[2]Sheet3!$G:$CZ,67,0)</f>
        <v>0</v>
      </c>
      <c r="CE1141" s="14">
        <f>VLOOKUP($B1141,[2]Sheet3!$G:$CZ,68,0)</f>
        <v>0</v>
      </c>
      <c r="CF1141" s="14">
        <f>VLOOKUP($B1141,[2]Sheet3!$G:$CZ,69,0)</f>
        <v>0</v>
      </c>
      <c r="CG1141" s="14">
        <f>VLOOKUP($B1141,[2]Sheet3!$G:$CZ,70,0)</f>
        <v>0</v>
      </c>
      <c r="CH1141" s="14">
        <f>VLOOKUP($B1141,[2]Sheet3!$G:$CZ,71,0)</f>
        <v>0</v>
      </c>
      <c r="CI1141" s="14">
        <f>VLOOKUP($B1141,[2]Sheet3!$G:$CZ,72,0)</f>
        <v>0</v>
      </c>
      <c r="CJ1141" s="14">
        <f>VLOOKUP($B1141,[2]Sheet3!$G:$CZ,73,0)</f>
        <v>0</v>
      </c>
      <c r="CK1141" s="14">
        <f>VLOOKUP($B1141,[2]Sheet3!$G:$CZ,74,0)</f>
        <v>0</v>
      </c>
      <c r="CL1141" s="14">
        <f>VLOOKUP($B1141,[2]Sheet3!$G:$CZ,75,0)</f>
        <v>0</v>
      </c>
      <c r="CM1141" s="14">
        <f>VLOOKUP($B1141,[2]Sheet3!$G:$CZ,76,0)</f>
        <v>0</v>
      </c>
      <c r="CN1141" s="14">
        <f>VLOOKUP($B1141,[2]Sheet3!$G:$CZ,77,0)</f>
        <v>0</v>
      </c>
      <c r="CO1141" s="14">
        <f>VLOOKUP($B1141,[2]Sheet3!$G:$CZ,78,0)</f>
        <v>0</v>
      </c>
      <c r="CP1141" s="14">
        <f>VLOOKUP($B1141,[2]Sheet3!$G:$CZ,79,0)</f>
        <v>0</v>
      </c>
      <c r="CQ1141" s="14">
        <f>VLOOKUP($B1141,[2]Sheet3!$G:$CZ,80,0)</f>
        <v>0</v>
      </c>
      <c r="CR1141" s="14">
        <f>VLOOKUP($B1141,[2]Sheet3!$G:$CZ,81,0)</f>
        <v>0</v>
      </c>
      <c r="CS1141" s="14">
        <f>VLOOKUP($B1141,[2]Sheet3!$G:$CZ,82,0)</f>
        <v>0</v>
      </c>
      <c r="CT1141" s="14">
        <f>VLOOKUP($B1141,[2]Sheet3!$G:$CZ,83,0)</f>
        <v>0</v>
      </c>
      <c r="CU1141" s="14">
        <f>VLOOKUP($B1141,[2]Sheet3!$G:$CZ,84,0)</f>
        <v>0</v>
      </c>
      <c r="CV1141" s="14">
        <f>VLOOKUP($B1141,[2]Sheet3!$G:$CZ,85,0)</f>
        <v>0</v>
      </c>
      <c r="CW1141" s="14">
        <f>VLOOKUP($B1141,[2]Sheet3!$G:$CZ,86,0)</f>
        <v>0</v>
      </c>
      <c r="CX1141" s="14">
        <f>VLOOKUP($B1141,[2]Sheet3!$G:$CZ,87,0)</f>
        <v>0</v>
      </c>
      <c r="CY1141" s="14">
        <f>VLOOKUP($B1141,[2]Sheet3!$G:$CZ,88,0)</f>
        <v>0</v>
      </c>
      <c r="CZ1141" s="14">
        <f>VLOOKUP($B1141,[2]Sheet3!$G:$CZ,89,0)</f>
        <v>0</v>
      </c>
      <c r="DA1141" s="14">
        <f>VLOOKUP($B1141,[2]Sheet3!$G:$CZ,90,0)</f>
        <v>0</v>
      </c>
      <c r="DB1141" s="14">
        <f>VLOOKUP($B1141,[2]Sheet3!$G:$CZ,91,0)</f>
        <v>0</v>
      </c>
      <c r="DC1141" s="14">
        <f>VLOOKUP($B1141,[2]Sheet3!$G:$CZ,92,0)</f>
        <v>0</v>
      </c>
      <c r="DD1141" s="14">
        <f>VLOOKUP($B1141,[2]Sheet3!$G:$CZ,93,0)</f>
        <v>0</v>
      </c>
      <c r="DE1141" s="14">
        <f>VLOOKUP($B1141,[2]Sheet3!$G:$CZ,94,0)</f>
        <v>0</v>
      </c>
      <c r="DF1141" s="14">
        <f>VLOOKUP($B1141,[2]Sheet3!$G:$CZ,95,0)</f>
        <v>0</v>
      </c>
      <c r="DG1141" s="14">
        <f>VLOOKUP($B1141,[2]Sheet3!$G:$CZ,96,0)</f>
        <v>0</v>
      </c>
      <c r="DH1141" s="14">
        <f>VLOOKUP($B1141,[2]Sheet3!$G:$CZ,97,0)</f>
        <v>0</v>
      </c>
      <c r="DI1141" s="14">
        <f>VLOOKUP($B1141,[2]Sheet3!$G:$CZ,98,0)</f>
        <v>0</v>
      </c>
    </row>
    <row r="1142" spans="1:113" x14ac:dyDescent="0.3">
      <c r="A1142" s="9" t="str">
        <f t="shared" si="53"/>
        <v>E23375</v>
      </c>
      <c r="B1142" s="15" t="s">
        <v>2537</v>
      </c>
      <c r="C1142" s="15" t="s">
        <v>2538</v>
      </c>
      <c r="F1142" s="7" t="s">
        <v>15</v>
      </c>
      <c r="G1142" s="12" t="s">
        <v>4634</v>
      </c>
      <c r="H1142" s="12" t="str">
        <f>VLOOKUP($B1142,[1]Sheet1!$A:$G,5,0)</f>
        <v>pankaj.ahujaM@redingtongroup.com</v>
      </c>
      <c r="I1142" s="12" t="str">
        <f>VLOOKUP($B1142,[1]Sheet1!$A:$G,7,0)</f>
        <v>jaswinder.singh@redingtongroup.com</v>
      </c>
      <c r="J1142" s="12" t="s">
        <v>82</v>
      </c>
      <c r="K1142" s="7"/>
      <c r="L1142" s="7"/>
      <c r="M1142" s="8"/>
      <c r="N1142" s="7" t="str">
        <f t="shared" si="51"/>
        <v>pankaj.ahujaM@redingtongroup.com; jaswinder.singh@redingtongroup.com; nilesh.phirke@redingtongroup.com;christopher.joseph@redingtongroup.com</v>
      </c>
      <c r="O1142" s="7" t="str">
        <f t="shared" si="52"/>
        <v>E23375</v>
      </c>
      <c r="P1142" s="8" t="s">
        <v>5215</v>
      </c>
      <c r="Q1142" s="14">
        <f>VLOOKUP($B1142,[2]Sheet3!$G:$CZ,2,0)</f>
        <v>2400307417</v>
      </c>
      <c r="R1142" s="14">
        <f>VLOOKUP($B1142,[2]Sheet3!$G:$CZ,3,0)</f>
        <v>0</v>
      </c>
      <c r="S1142" s="14">
        <f>VLOOKUP($B1142,[2]Sheet3!$G:$CZ,4,0)</f>
        <v>0</v>
      </c>
      <c r="T1142" s="14">
        <f>VLOOKUP($B1142,[2]Sheet3!$G:$CZ,5,0)</f>
        <v>0</v>
      </c>
      <c r="U1142" s="14">
        <f>VLOOKUP($B1142,[2]Sheet3!$G:$CZ,6,0)</f>
        <v>0</v>
      </c>
      <c r="V1142" s="14">
        <f>VLOOKUP($B1142,[2]Sheet3!$G:$CZ,7,0)</f>
        <v>0</v>
      </c>
      <c r="W1142" s="14">
        <f>VLOOKUP($B1142,[2]Sheet3!$G:$CZ,8,0)</f>
        <v>0</v>
      </c>
      <c r="X1142" s="14">
        <f>VLOOKUP($B1142,[2]Sheet3!$G:$CZ,9,0)</f>
        <v>0</v>
      </c>
      <c r="Y1142" s="14">
        <f>VLOOKUP($B1142,[2]Sheet3!$G:$CZ,10,0)</f>
        <v>0</v>
      </c>
      <c r="Z1142" s="14">
        <f>VLOOKUP($B1142,[2]Sheet3!$G:$CZ,11,0)</f>
        <v>0</v>
      </c>
      <c r="AA1142" s="14">
        <f>VLOOKUP($B1142,[2]Sheet3!$G:$CZ,12,0)</f>
        <v>0</v>
      </c>
      <c r="AB1142" s="14">
        <f>VLOOKUP($B1142,[2]Sheet3!$G:$CZ,13,0)</f>
        <v>0</v>
      </c>
      <c r="AC1142" s="14">
        <f>VLOOKUP($B1142,[2]Sheet3!$G:$CZ,14,0)</f>
        <v>0</v>
      </c>
      <c r="AD1142" s="14">
        <f>VLOOKUP($B1142,[2]Sheet3!$G:$CZ,15,0)</f>
        <v>0</v>
      </c>
      <c r="AE1142" s="14">
        <f>VLOOKUP($B1142,[2]Sheet3!$G:$CZ,16,0)</f>
        <v>0</v>
      </c>
      <c r="AF1142" s="14">
        <f>VLOOKUP($B1142,[2]Sheet3!$G:$CZ,17,0)</f>
        <v>0</v>
      </c>
      <c r="AG1142" s="14">
        <f>VLOOKUP($B1142,[2]Sheet3!$G:$CZ,18,0)</f>
        <v>0</v>
      </c>
      <c r="AH1142" s="14">
        <f>VLOOKUP($B1142,[2]Sheet3!$G:$CZ,19,0)</f>
        <v>0</v>
      </c>
      <c r="AI1142" s="14">
        <f>VLOOKUP($B1142,[2]Sheet3!$G:$CZ,20,0)</f>
        <v>0</v>
      </c>
      <c r="AJ1142" s="14">
        <f>VLOOKUP($B1142,[2]Sheet3!$G:$CZ,21,0)</f>
        <v>0</v>
      </c>
      <c r="AK1142" s="14">
        <f>VLOOKUP($B1142,[2]Sheet3!$G:$CZ,22,0)</f>
        <v>0</v>
      </c>
      <c r="AL1142" s="14">
        <f>VLOOKUP($B1142,[2]Sheet3!$G:$CZ,23,0)</f>
        <v>0</v>
      </c>
      <c r="AM1142" s="14">
        <f>VLOOKUP($B1142,[2]Sheet3!$G:$CZ,24,0)</f>
        <v>0</v>
      </c>
      <c r="AN1142" s="14">
        <f>VLOOKUP($B1142,[2]Sheet3!$G:$CZ,25,0)</f>
        <v>0</v>
      </c>
      <c r="AO1142" s="14">
        <f>VLOOKUP($B1142,[2]Sheet3!$G:$CZ,26,0)</f>
        <v>0</v>
      </c>
      <c r="AP1142" s="14">
        <f>VLOOKUP($B1142,[2]Sheet3!$G:$CZ,27,0)</f>
        <v>0</v>
      </c>
      <c r="AQ1142" s="14">
        <f>VLOOKUP($B1142,[2]Sheet3!$G:$CZ,28,0)</f>
        <v>0</v>
      </c>
      <c r="AR1142" s="14">
        <f>VLOOKUP($B1142,[2]Sheet3!$G:$CZ,29,0)</f>
        <v>0</v>
      </c>
      <c r="AS1142" s="14">
        <f>VLOOKUP($B1142,[2]Sheet3!$G:$CZ,30,0)</f>
        <v>0</v>
      </c>
      <c r="AT1142" s="14">
        <f>VLOOKUP($B1142,[2]Sheet3!$G:$CZ,31,0)</f>
        <v>0</v>
      </c>
      <c r="AU1142" s="14">
        <f>VLOOKUP($B1142,[2]Sheet3!$G:$CZ,32,0)</f>
        <v>0</v>
      </c>
      <c r="AV1142" s="14">
        <f>VLOOKUP($B1142,[2]Sheet3!$G:$CZ,33,0)</f>
        <v>0</v>
      </c>
      <c r="AW1142" s="14">
        <f>VLOOKUP($B1142,[2]Sheet3!$G:$CZ,34,0)</f>
        <v>0</v>
      </c>
      <c r="AX1142" s="14">
        <f>VLOOKUP($B1142,[2]Sheet3!$G:$CZ,35,0)</f>
        <v>0</v>
      </c>
      <c r="AY1142" s="14">
        <f>VLOOKUP($B1142,[2]Sheet3!$G:$CZ,36,0)</f>
        <v>0</v>
      </c>
      <c r="AZ1142" s="14">
        <f>VLOOKUP($B1142,[2]Sheet3!$G:$CZ,37,0)</f>
        <v>0</v>
      </c>
      <c r="BA1142" s="14">
        <f>VLOOKUP($B1142,[2]Sheet3!$G:$CZ,38,0)</f>
        <v>0</v>
      </c>
      <c r="BB1142" s="14">
        <f>VLOOKUP($B1142,[2]Sheet3!$G:$CZ,39,0)</f>
        <v>0</v>
      </c>
      <c r="BC1142" s="14">
        <f>VLOOKUP($B1142,[2]Sheet3!$G:$CZ,40,0)</f>
        <v>0</v>
      </c>
      <c r="BD1142" s="14">
        <f>VLOOKUP($B1142,[2]Sheet3!$G:$CZ,41,0)</f>
        <v>0</v>
      </c>
      <c r="BE1142" s="14">
        <f>VLOOKUP($B1142,[2]Sheet3!$G:$CZ,42,0)</f>
        <v>0</v>
      </c>
      <c r="BF1142" s="14">
        <f>VLOOKUP($B1142,[2]Sheet3!$G:$CZ,43,0)</f>
        <v>0</v>
      </c>
      <c r="BG1142" s="14">
        <f>VLOOKUP($B1142,[2]Sheet3!$G:$CZ,44,0)</f>
        <v>0</v>
      </c>
      <c r="BH1142" s="14">
        <f>VLOOKUP($B1142,[2]Sheet3!$G:$CZ,45,0)</f>
        <v>0</v>
      </c>
      <c r="BI1142" s="14">
        <f>VLOOKUP($B1142,[2]Sheet3!$G:$CZ,46,0)</f>
        <v>0</v>
      </c>
      <c r="BJ1142" s="14">
        <f>VLOOKUP($B1142,[2]Sheet3!$G:$CZ,47,0)</f>
        <v>0</v>
      </c>
      <c r="BK1142" s="14">
        <f>VLOOKUP($B1142,[2]Sheet3!$G:$CZ,48,0)</f>
        <v>0</v>
      </c>
      <c r="BL1142" s="14">
        <f>VLOOKUP($B1142,[2]Sheet3!$G:$CZ,49,0)</f>
        <v>0</v>
      </c>
      <c r="BM1142" s="14">
        <f>VLOOKUP($B1142,[2]Sheet3!$G:$CZ,50,0)</f>
        <v>0</v>
      </c>
      <c r="BN1142" s="14">
        <f>VLOOKUP($B1142,[2]Sheet3!$G:$CZ,51,0)</f>
        <v>0</v>
      </c>
      <c r="BO1142" s="14">
        <f>VLOOKUP($B1142,[2]Sheet3!$G:$CZ,52,0)</f>
        <v>0</v>
      </c>
      <c r="BP1142" s="14">
        <f>VLOOKUP($B1142,[2]Sheet3!$G:$CZ,53,0)</f>
        <v>0</v>
      </c>
      <c r="BQ1142" s="14">
        <f>VLOOKUP($B1142,[2]Sheet3!$G:$CZ,54,0)</f>
        <v>0</v>
      </c>
      <c r="BR1142" s="14">
        <f>VLOOKUP($B1142,[2]Sheet3!$G:$CZ,55,0)</f>
        <v>0</v>
      </c>
      <c r="BS1142" s="14">
        <f>VLOOKUP($B1142,[2]Sheet3!$G:$CZ,56,0)</f>
        <v>0</v>
      </c>
      <c r="BT1142" s="14">
        <f>VLOOKUP($B1142,[2]Sheet3!$G:$CZ,57,0)</f>
        <v>0</v>
      </c>
      <c r="BU1142" s="14">
        <f>VLOOKUP($B1142,[2]Sheet3!$G:$CZ,58,0)</f>
        <v>0</v>
      </c>
      <c r="BV1142" s="14">
        <f>VLOOKUP($B1142,[2]Sheet3!$G:$CZ,59,0)</f>
        <v>0</v>
      </c>
      <c r="BW1142" s="14">
        <f>VLOOKUP($B1142,[2]Sheet3!$G:$CZ,60,0)</f>
        <v>0</v>
      </c>
      <c r="BX1142" s="14">
        <f>VLOOKUP($B1142,[2]Sheet3!$G:$CZ,61,0)</f>
        <v>0</v>
      </c>
      <c r="BY1142" s="14">
        <f>VLOOKUP($B1142,[2]Sheet3!$G:$CZ,62,0)</f>
        <v>0</v>
      </c>
      <c r="BZ1142" s="14">
        <f>VLOOKUP($B1142,[2]Sheet3!$G:$CZ,63,0)</f>
        <v>0</v>
      </c>
      <c r="CA1142" s="14">
        <f>VLOOKUP($B1142,[2]Sheet3!$G:$CZ,64,0)</f>
        <v>0</v>
      </c>
      <c r="CB1142" s="14">
        <f>VLOOKUP($B1142,[2]Sheet3!$G:$CZ,65,0)</f>
        <v>0</v>
      </c>
      <c r="CC1142" s="14">
        <f>VLOOKUP($B1142,[2]Sheet3!$G:$CZ,66,0)</f>
        <v>0</v>
      </c>
      <c r="CD1142" s="14">
        <f>VLOOKUP($B1142,[2]Sheet3!$G:$CZ,67,0)</f>
        <v>0</v>
      </c>
      <c r="CE1142" s="14">
        <f>VLOOKUP($B1142,[2]Sheet3!$G:$CZ,68,0)</f>
        <v>0</v>
      </c>
      <c r="CF1142" s="14">
        <f>VLOOKUP($B1142,[2]Sheet3!$G:$CZ,69,0)</f>
        <v>0</v>
      </c>
      <c r="CG1142" s="14">
        <f>VLOOKUP($B1142,[2]Sheet3!$G:$CZ,70,0)</f>
        <v>0</v>
      </c>
      <c r="CH1142" s="14">
        <f>VLOOKUP($B1142,[2]Sheet3!$G:$CZ,71,0)</f>
        <v>0</v>
      </c>
      <c r="CI1142" s="14">
        <f>VLOOKUP($B1142,[2]Sheet3!$G:$CZ,72,0)</f>
        <v>0</v>
      </c>
      <c r="CJ1142" s="14">
        <f>VLOOKUP($B1142,[2]Sheet3!$G:$CZ,73,0)</f>
        <v>0</v>
      </c>
      <c r="CK1142" s="14">
        <f>VLOOKUP($B1142,[2]Sheet3!$G:$CZ,74,0)</f>
        <v>0</v>
      </c>
      <c r="CL1142" s="14">
        <f>VLOOKUP($B1142,[2]Sheet3!$G:$CZ,75,0)</f>
        <v>0</v>
      </c>
      <c r="CM1142" s="14">
        <f>VLOOKUP($B1142,[2]Sheet3!$G:$CZ,76,0)</f>
        <v>0</v>
      </c>
      <c r="CN1142" s="14">
        <f>VLOOKUP($B1142,[2]Sheet3!$G:$CZ,77,0)</f>
        <v>0</v>
      </c>
      <c r="CO1142" s="14">
        <f>VLOOKUP($B1142,[2]Sheet3!$G:$CZ,78,0)</f>
        <v>0</v>
      </c>
      <c r="CP1142" s="14">
        <f>VLOOKUP($B1142,[2]Sheet3!$G:$CZ,79,0)</f>
        <v>0</v>
      </c>
      <c r="CQ1142" s="14">
        <f>VLOOKUP($B1142,[2]Sheet3!$G:$CZ,80,0)</f>
        <v>0</v>
      </c>
      <c r="CR1142" s="14">
        <f>VLOOKUP($B1142,[2]Sheet3!$G:$CZ,81,0)</f>
        <v>0</v>
      </c>
      <c r="CS1142" s="14">
        <f>VLOOKUP($B1142,[2]Sheet3!$G:$CZ,82,0)</f>
        <v>0</v>
      </c>
      <c r="CT1142" s="14">
        <f>VLOOKUP($B1142,[2]Sheet3!$G:$CZ,83,0)</f>
        <v>0</v>
      </c>
      <c r="CU1142" s="14">
        <f>VLOOKUP($B1142,[2]Sheet3!$G:$CZ,84,0)</f>
        <v>0</v>
      </c>
      <c r="CV1142" s="14">
        <f>VLOOKUP($B1142,[2]Sheet3!$G:$CZ,85,0)</f>
        <v>0</v>
      </c>
      <c r="CW1142" s="14">
        <f>VLOOKUP($B1142,[2]Sheet3!$G:$CZ,86,0)</f>
        <v>0</v>
      </c>
      <c r="CX1142" s="14">
        <f>VLOOKUP($B1142,[2]Sheet3!$G:$CZ,87,0)</f>
        <v>0</v>
      </c>
      <c r="CY1142" s="14">
        <f>VLOOKUP($B1142,[2]Sheet3!$G:$CZ,88,0)</f>
        <v>0</v>
      </c>
      <c r="CZ1142" s="14">
        <f>VLOOKUP($B1142,[2]Sheet3!$G:$CZ,89,0)</f>
        <v>0</v>
      </c>
      <c r="DA1142" s="14">
        <f>VLOOKUP($B1142,[2]Sheet3!$G:$CZ,90,0)</f>
        <v>0</v>
      </c>
      <c r="DB1142" s="14">
        <f>VLOOKUP($B1142,[2]Sheet3!$G:$CZ,91,0)</f>
        <v>0</v>
      </c>
      <c r="DC1142" s="14">
        <f>VLOOKUP($B1142,[2]Sheet3!$G:$CZ,92,0)</f>
        <v>0</v>
      </c>
      <c r="DD1142" s="14">
        <f>VLOOKUP($B1142,[2]Sheet3!$G:$CZ,93,0)</f>
        <v>0</v>
      </c>
      <c r="DE1142" s="14">
        <f>VLOOKUP($B1142,[2]Sheet3!$G:$CZ,94,0)</f>
        <v>0</v>
      </c>
      <c r="DF1142" s="14">
        <f>VLOOKUP($B1142,[2]Sheet3!$G:$CZ,95,0)</f>
        <v>0</v>
      </c>
      <c r="DG1142" s="14">
        <f>VLOOKUP($B1142,[2]Sheet3!$G:$CZ,96,0)</f>
        <v>0</v>
      </c>
      <c r="DH1142" s="14">
        <f>VLOOKUP($B1142,[2]Sheet3!$G:$CZ,97,0)</f>
        <v>0</v>
      </c>
      <c r="DI1142" s="14">
        <f>VLOOKUP($B1142,[2]Sheet3!$G:$CZ,98,0)</f>
        <v>0</v>
      </c>
    </row>
    <row r="1143" spans="1:113" x14ac:dyDescent="0.3">
      <c r="A1143" s="9" t="str">
        <f t="shared" si="53"/>
        <v>SE3111</v>
      </c>
      <c r="B1143" s="15" t="s">
        <v>427</v>
      </c>
      <c r="C1143" s="15" t="s">
        <v>400</v>
      </c>
      <c r="F1143" s="7" t="s">
        <v>15</v>
      </c>
      <c r="G1143" s="12" t="s">
        <v>4635</v>
      </c>
      <c r="H1143" s="12" t="str">
        <f>VLOOKUP($B1143,[1]Sheet1!$A:$G,5,0)</f>
        <v>mohanakrishnan.narayanan@redingtongroup.com</v>
      </c>
      <c r="I1143" s="12" t="str">
        <f>VLOOKUP($B1143,[1]Sheet1!$A:$G,7,0)</f>
        <v>yogesh.ganesh@redingtongroup.com</v>
      </c>
      <c r="J1143" s="12" t="s">
        <v>82</v>
      </c>
      <c r="K1143" s="7"/>
      <c r="L1143" s="7"/>
      <c r="M1143" s="8"/>
      <c r="N1143" s="7" t="str">
        <f t="shared" si="51"/>
        <v>mohanakrishnan.narayanan@redingtongroup.com; yogesh.ganesh@redingtongroup.com; nilesh.phirke@redingtongroup.com;christopher.joseph@redingtongroup.com</v>
      </c>
      <c r="O1143" s="7" t="str">
        <f t="shared" si="52"/>
        <v>SE3111</v>
      </c>
      <c r="P1143" s="8" t="s">
        <v>5215</v>
      </c>
      <c r="Q1143" s="14">
        <f>VLOOKUP($B1143,[2]Sheet3!$G:$CZ,2,0)</f>
        <v>2400305725</v>
      </c>
      <c r="R1143" s="14">
        <f>VLOOKUP($B1143,[2]Sheet3!$G:$CZ,3,0)</f>
        <v>2400305723</v>
      </c>
      <c r="S1143" s="14">
        <f>VLOOKUP($B1143,[2]Sheet3!$G:$CZ,4,0)</f>
        <v>2400305916</v>
      </c>
      <c r="T1143" s="14">
        <f>VLOOKUP($B1143,[2]Sheet3!$G:$CZ,5,0)</f>
        <v>0</v>
      </c>
      <c r="U1143" s="14">
        <f>VLOOKUP($B1143,[2]Sheet3!$G:$CZ,6,0)</f>
        <v>0</v>
      </c>
      <c r="V1143" s="14">
        <f>VLOOKUP($B1143,[2]Sheet3!$G:$CZ,7,0)</f>
        <v>0</v>
      </c>
      <c r="W1143" s="14">
        <f>VLOOKUP($B1143,[2]Sheet3!$G:$CZ,8,0)</f>
        <v>0</v>
      </c>
      <c r="X1143" s="14">
        <f>VLOOKUP($B1143,[2]Sheet3!$G:$CZ,9,0)</f>
        <v>0</v>
      </c>
      <c r="Y1143" s="14">
        <f>VLOOKUP($B1143,[2]Sheet3!$G:$CZ,10,0)</f>
        <v>0</v>
      </c>
      <c r="Z1143" s="14">
        <f>VLOOKUP($B1143,[2]Sheet3!$G:$CZ,11,0)</f>
        <v>0</v>
      </c>
      <c r="AA1143" s="14">
        <f>VLOOKUP($B1143,[2]Sheet3!$G:$CZ,12,0)</f>
        <v>0</v>
      </c>
      <c r="AB1143" s="14">
        <f>VLOOKUP($B1143,[2]Sheet3!$G:$CZ,13,0)</f>
        <v>0</v>
      </c>
      <c r="AC1143" s="14">
        <f>VLOOKUP($B1143,[2]Sheet3!$G:$CZ,14,0)</f>
        <v>0</v>
      </c>
      <c r="AD1143" s="14">
        <f>VLOOKUP($B1143,[2]Sheet3!$G:$CZ,15,0)</f>
        <v>0</v>
      </c>
      <c r="AE1143" s="14">
        <f>VLOOKUP($B1143,[2]Sheet3!$G:$CZ,16,0)</f>
        <v>0</v>
      </c>
      <c r="AF1143" s="14">
        <f>VLOOKUP($B1143,[2]Sheet3!$G:$CZ,17,0)</f>
        <v>0</v>
      </c>
      <c r="AG1143" s="14">
        <f>VLOOKUP($B1143,[2]Sheet3!$G:$CZ,18,0)</f>
        <v>0</v>
      </c>
      <c r="AH1143" s="14">
        <f>VLOOKUP($B1143,[2]Sheet3!$G:$CZ,19,0)</f>
        <v>0</v>
      </c>
      <c r="AI1143" s="14">
        <f>VLOOKUP($B1143,[2]Sheet3!$G:$CZ,20,0)</f>
        <v>0</v>
      </c>
      <c r="AJ1143" s="14">
        <f>VLOOKUP($B1143,[2]Sheet3!$G:$CZ,21,0)</f>
        <v>0</v>
      </c>
      <c r="AK1143" s="14">
        <f>VLOOKUP($B1143,[2]Sheet3!$G:$CZ,22,0)</f>
        <v>0</v>
      </c>
      <c r="AL1143" s="14">
        <f>VLOOKUP($B1143,[2]Sheet3!$G:$CZ,23,0)</f>
        <v>0</v>
      </c>
      <c r="AM1143" s="14">
        <f>VLOOKUP($B1143,[2]Sheet3!$G:$CZ,24,0)</f>
        <v>0</v>
      </c>
      <c r="AN1143" s="14">
        <f>VLOOKUP($B1143,[2]Sheet3!$G:$CZ,25,0)</f>
        <v>0</v>
      </c>
      <c r="AO1143" s="14">
        <f>VLOOKUP($B1143,[2]Sheet3!$G:$CZ,26,0)</f>
        <v>0</v>
      </c>
      <c r="AP1143" s="14">
        <f>VLOOKUP($B1143,[2]Sheet3!$G:$CZ,27,0)</f>
        <v>0</v>
      </c>
      <c r="AQ1143" s="14">
        <f>VLOOKUP($B1143,[2]Sheet3!$G:$CZ,28,0)</f>
        <v>0</v>
      </c>
      <c r="AR1143" s="14">
        <f>VLOOKUP($B1143,[2]Sheet3!$G:$CZ,29,0)</f>
        <v>0</v>
      </c>
      <c r="AS1143" s="14">
        <f>VLOOKUP($B1143,[2]Sheet3!$G:$CZ,30,0)</f>
        <v>0</v>
      </c>
      <c r="AT1143" s="14">
        <f>VLOOKUP($B1143,[2]Sheet3!$G:$CZ,31,0)</f>
        <v>0</v>
      </c>
      <c r="AU1143" s="14">
        <f>VLOOKUP($B1143,[2]Sheet3!$G:$CZ,32,0)</f>
        <v>0</v>
      </c>
      <c r="AV1143" s="14">
        <f>VLOOKUP($B1143,[2]Sheet3!$G:$CZ,33,0)</f>
        <v>0</v>
      </c>
      <c r="AW1143" s="14">
        <f>VLOOKUP($B1143,[2]Sheet3!$G:$CZ,34,0)</f>
        <v>0</v>
      </c>
      <c r="AX1143" s="14">
        <f>VLOOKUP($B1143,[2]Sheet3!$G:$CZ,35,0)</f>
        <v>0</v>
      </c>
      <c r="AY1143" s="14">
        <f>VLOOKUP($B1143,[2]Sheet3!$G:$CZ,36,0)</f>
        <v>0</v>
      </c>
      <c r="AZ1143" s="14">
        <f>VLOOKUP($B1143,[2]Sheet3!$G:$CZ,37,0)</f>
        <v>0</v>
      </c>
      <c r="BA1143" s="14">
        <f>VLOOKUP($B1143,[2]Sheet3!$G:$CZ,38,0)</f>
        <v>0</v>
      </c>
      <c r="BB1143" s="14">
        <f>VLOOKUP($B1143,[2]Sheet3!$G:$CZ,39,0)</f>
        <v>0</v>
      </c>
      <c r="BC1143" s="14">
        <f>VLOOKUP($B1143,[2]Sheet3!$G:$CZ,40,0)</f>
        <v>0</v>
      </c>
      <c r="BD1143" s="14">
        <f>VLOOKUP($B1143,[2]Sheet3!$G:$CZ,41,0)</f>
        <v>0</v>
      </c>
      <c r="BE1143" s="14">
        <f>VLOOKUP($B1143,[2]Sheet3!$G:$CZ,42,0)</f>
        <v>0</v>
      </c>
      <c r="BF1143" s="14">
        <f>VLOOKUP($B1143,[2]Sheet3!$G:$CZ,43,0)</f>
        <v>0</v>
      </c>
      <c r="BG1143" s="14">
        <f>VLOOKUP($B1143,[2]Sheet3!$G:$CZ,44,0)</f>
        <v>0</v>
      </c>
      <c r="BH1143" s="14">
        <f>VLOOKUP($B1143,[2]Sheet3!$G:$CZ,45,0)</f>
        <v>0</v>
      </c>
      <c r="BI1143" s="14">
        <f>VLOOKUP($B1143,[2]Sheet3!$G:$CZ,46,0)</f>
        <v>0</v>
      </c>
      <c r="BJ1143" s="14">
        <f>VLOOKUP($B1143,[2]Sheet3!$G:$CZ,47,0)</f>
        <v>0</v>
      </c>
      <c r="BK1143" s="14">
        <f>VLOOKUP($B1143,[2]Sheet3!$G:$CZ,48,0)</f>
        <v>0</v>
      </c>
      <c r="BL1143" s="14">
        <f>VLOOKUP($B1143,[2]Sheet3!$G:$CZ,49,0)</f>
        <v>0</v>
      </c>
      <c r="BM1143" s="14">
        <f>VLOOKUP($B1143,[2]Sheet3!$G:$CZ,50,0)</f>
        <v>0</v>
      </c>
      <c r="BN1143" s="14">
        <f>VLOOKUP($B1143,[2]Sheet3!$G:$CZ,51,0)</f>
        <v>0</v>
      </c>
      <c r="BO1143" s="14">
        <f>VLOOKUP($B1143,[2]Sheet3!$G:$CZ,52,0)</f>
        <v>0</v>
      </c>
      <c r="BP1143" s="14">
        <f>VLOOKUP($B1143,[2]Sheet3!$G:$CZ,53,0)</f>
        <v>0</v>
      </c>
      <c r="BQ1143" s="14">
        <f>VLOOKUP($B1143,[2]Sheet3!$G:$CZ,54,0)</f>
        <v>0</v>
      </c>
      <c r="BR1143" s="14">
        <f>VLOOKUP($B1143,[2]Sheet3!$G:$CZ,55,0)</f>
        <v>0</v>
      </c>
      <c r="BS1143" s="14">
        <f>VLOOKUP($B1143,[2]Sheet3!$G:$CZ,56,0)</f>
        <v>0</v>
      </c>
      <c r="BT1143" s="14">
        <f>VLOOKUP($B1143,[2]Sheet3!$G:$CZ,57,0)</f>
        <v>0</v>
      </c>
      <c r="BU1143" s="14">
        <f>VLOOKUP($B1143,[2]Sheet3!$G:$CZ,58,0)</f>
        <v>0</v>
      </c>
      <c r="BV1143" s="14">
        <f>VLOOKUP($B1143,[2]Sheet3!$G:$CZ,59,0)</f>
        <v>0</v>
      </c>
      <c r="BW1143" s="14">
        <f>VLOOKUP($B1143,[2]Sheet3!$G:$CZ,60,0)</f>
        <v>0</v>
      </c>
      <c r="BX1143" s="14">
        <f>VLOOKUP($B1143,[2]Sheet3!$G:$CZ,61,0)</f>
        <v>0</v>
      </c>
      <c r="BY1143" s="14">
        <f>VLOOKUP($B1143,[2]Sheet3!$G:$CZ,62,0)</f>
        <v>0</v>
      </c>
      <c r="BZ1143" s="14">
        <f>VLOOKUP($B1143,[2]Sheet3!$G:$CZ,63,0)</f>
        <v>0</v>
      </c>
      <c r="CA1143" s="14">
        <f>VLOOKUP($B1143,[2]Sheet3!$G:$CZ,64,0)</f>
        <v>0</v>
      </c>
      <c r="CB1143" s="14">
        <f>VLOOKUP($B1143,[2]Sheet3!$G:$CZ,65,0)</f>
        <v>0</v>
      </c>
      <c r="CC1143" s="14">
        <f>VLOOKUP($B1143,[2]Sheet3!$G:$CZ,66,0)</f>
        <v>0</v>
      </c>
      <c r="CD1143" s="14">
        <f>VLOOKUP($B1143,[2]Sheet3!$G:$CZ,67,0)</f>
        <v>0</v>
      </c>
      <c r="CE1143" s="14">
        <f>VLOOKUP($B1143,[2]Sheet3!$G:$CZ,68,0)</f>
        <v>0</v>
      </c>
      <c r="CF1143" s="14">
        <f>VLOOKUP($B1143,[2]Sheet3!$G:$CZ,69,0)</f>
        <v>0</v>
      </c>
      <c r="CG1143" s="14">
        <f>VLOOKUP($B1143,[2]Sheet3!$G:$CZ,70,0)</f>
        <v>0</v>
      </c>
      <c r="CH1143" s="14">
        <f>VLOOKUP($B1143,[2]Sheet3!$G:$CZ,71,0)</f>
        <v>0</v>
      </c>
      <c r="CI1143" s="14">
        <f>VLOOKUP($B1143,[2]Sheet3!$G:$CZ,72,0)</f>
        <v>0</v>
      </c>
      <c r="CJ1143" s="14">
        <f>VLOOKUP($B1143,[2]Sheet3!$G:$CZ,73,0)</f>
        <v>0</v>
      </c>
      <c r="CK1143" s="14">
        <f>VLOOKUP($B1143,[2]Sheet3!$G:$CZ,74,0)</f>
        <v>0</v>
      </c>
      <c r="CL1143" s="14">
        <f>VLOOKUP($B1143,[2]Sheet3!$G:$CZ,75,0)</f>
        <v>0</v>
      </c>
      <c r="CM1143" s="14">
        <f>VLOOKUP($B1143,[2]Sheet3!$G:$CZ,76,0)</f>
        <v>0</v>
      </c>
      <c r="CN1143" s="14">
        <f>VLOOKUP($B1143,[2]Sheet3!$G:$CZ,77,0)</f>
        <v>0</v>
      </c>
      <c r="CO1143" s="14">
        <f>VLOOKUP($B1143,[2]Sheet3!$G:$CZ,78,0)</f>
        <v>0</v>
      </c>
      <c r="CP1143" s="14">
        <f>VLOOKUP($B1143,[2]Sheet3!$G:$CZ,79,0)</f>
        <v>0</v>
      </c>
      <c r="CQ1143" s="14">
        <f>VLOOKUP($B1143,[2]Sheet3!$G:$CZ,80,0)</f>
        <v>0</v>
      </c>
      <c r="CR1143" s="14">
        <f>VLOOKUP($B1143,[2]Sheet3!$G:$CZ,81,0)</f>
        <v>0</v>
      </c>
      <c r="CS1143" s="14">
        <f>VLOOKUP($B1143,[2]Sheet3!$G:$CZ,82,0)</f>
        <v>0</v>
      </c>
      <c r="CT1143" s="14">
        <f>VLOOKUP($B1143,[2]Sheet3!$G:$CZ,83,0)</f>
        <v>0</v>
      </c>
      <c r="CU1143" s="14">
        <f>VLOOKUP($B1143,[2]Sheet3!$G:$CZ,84,0)</f>
        <v>0</v>
      </c>
      <c r="CV1143" s="14">
        <f>VLOOKUP($B1143,[2]Sheet3!$G:$CZ,85,0)</f>
        <v>0</v>
      </c>
      <c r="CW1143" s="14">
        <f>VLOOKUP($B1143,[2]Sheet3!$G:$CZ,86,0)</f>
        <v>0</v>
      </c>
      <c r="CX1143" s="14">
        <f>VLOOKUP($B1143,[2]Sheet3!$G:$CZ,87,0)</f>
        <v>0</v>
      </c>
      <c r="CY1143" s="14">
        <f>VLOOKUP($B1143,[2]Sheet3!$G:$CZ,88,0)</f>
        <v>0</v>
      </c>
      <c r="CZ1143" s="14">
        <f>VLOOKUP($B1143,[2]Sheet3!$G:$CZ,89,0)</f>
        <v>0</v>
      </c>
      <c r="DA1143" s="14">
        <f>VLOOKUP($B1143,[2]Sheet3!$G:$CZ,90,0)</f>
        <v>0</v>
      </c>
      <c r="DB1143" s="14">
        <f>VLOOKUP($B1143,[2]Sheet3!$G:$CZ,91,0)</f>
        <v>0</v>
      </c>
      <c r="DC1143" s="14">
        <f>VLOOKUP($B1143,[2]Sheet3!$G:$CZ,92,0)</f>
        <v>0</v>
      </c>
      <c r="DD1143" s="14">
        <f>VLOOKUP($B1143,[2]Sheet3!$G:$CZ,93,0)</f>
        <v>0</v>
      </c>
      <c r="DE1143" s="14">
        <f>VLOOKUP($B1143,[2]Sheet3!$G:$CZ,94,0)</f>
        <v>0</v>
      </c>
      <c r="DF1143" s="14">
        <f>VLOOKUP($B1143,[2]Sheet3!$G:$CZ,95,0)</f>
        <v>0</v>
      </c>
      <c r="DG1143" s="14">
        <f>VLOOKUP($B1143,[2]Sheet3!$G:$CZ,96,0)</f>
        <v>0</v>
      </c>
      <c r="DH1143" s="14">
        <f>VLOOKUP($B1143,[2]Sheet3!$G:$CZ,97,0)</f>
        <v>0</v>
      </c>
      <c r="DI1143" s="14">
        <f>VLOOKUP($B1143,[2]Sheet3!$G:$CZ,98,0)</f>
        <v>0</v>
      </c>
    </row>
    <row r="1144" spans="1:113" x14ac:dyDescent="0.3">
      <c r="A1144" s="9" t="str">
        <f t="shared" si="53"/>
        <v>SC3174</v>
      </c>
      <c r="B1144" s="15" t="s">
        <v>2539</v>
      </c>
      <c r="C1144" s="15" t="s">
        <v>2540</v>
      </c>
      <c r="F1144" s="7" t="s">
        <v>15</v>
      </c>
      <c r="G1144" s="12" t="s">
        <v>4636</v>
      </c>
      <c r="H1144" s="12" t="str">
        <f>VLOOKUP($B1144,[1]Sheet1!$A:$G,5,0)</f>
        <v>suresh.skg@redingtongroup.com</v>
      </c>
      <c r="I1144" s="12" t="str">
        <f>VLOOKUP($B1144,[1]Sheet1!$A:$G,7,0)</f>
        <v>yogesh.ganesh@redingtongroup.com</v>
      </c>
      <c r="J1144" s="12" t="s">
        <v>82</v>
      </c>
      <c r="K1144" s="7"/>
      <c r="L1144" s="7"/>
      <c r="M1144" s="8"/>
      <c r="N1144" s="7" t="str">
        <f t="shared" si="51"/>
        <v>suresh.skg@redingtongroup.com; yogesh.ganesh@redingtongroup.com; nilesh.phirke@redingtongroup.com;christopher.joseph@redingtongroup.com</v>
      </c>
      <c r="O1144" s="7" t="str">
        <f t="shared" si="52"/>
        <v>SC3174</v>
      </c>
      <c r="P1144" s="8" t="s">
        <v>5215</v>
      </c>
      <c r="Q1144" s="14">
        <f>VLOOKUP($B1144,[2]Sheet3!$G:$CZ,2,0)</f>
        <v>2400306268</v>
      </c>
      <c r="R1144" s="14">
        <f>VLOOKUP($B1144,[2]Sheet3!$G:$CZ,3,0)</f>
        <v>2400306266</v>
      </c>
      <c r="S1144" s="14">
        <f>VLOOKUP($B1144,[2]Sheet3!$G:$CZ,4,0)</f>
        <v>2400305518</v>
      </c>
      <c r="T1144" s="14">
        <f>VLOOKUP($B1144,[2]Sheet3!$G:$CZ,5,0)</f>
        <v>0</v>
      </c>
      <c r="U1144" s="14">
        <f>VLOOKUP($B1144,[2]Sheet3!$G:$CZ,6,0)</f>
        <v>0</v>
      </c>
      <c r="V1144" s="14">
        <f>VLOOKUP($B1144,[2]Sheet3!$G:$CZ,7,0)</f>
        <v>0</v>
      </c>
      <c r="W1144" s="14">
        <f>VLOOKUP($B1144,[2]Sheet3!$G:$CZ,8,0)</f>
        <v>0</v>
      </c>
      <c r="X1144" s="14">
        <f>VLOOKUP($B1144,[2]Sheet3!$G:$CZ,9,0)</f>
        <v>0</v>
      </c>
      <c r="Y1144" s="14">
        <f>VLOOKUP($B1144,[2]Sheet3!$G:$CZ,10,0)</f>
        <v>0</v>
      </c>
      <c r="Z1144" s="14">
        <f>VLOOKUP($B1144,[2]Sheet3!$G:$CZ,11,0)</f>
        <v>0</v>
      </c>
      <c r="AA1144" s="14">
        <f>VLOOKUP($B1144,[2]Sheet3!$G:$CZ,12,0)</f>
        <v>0</v>
      </c>
      <c r="AB1144" s="14">
        <f>VLOOKUP($B1144,[2]Sheet3!$G:$CZ,13,0)</f>
        <v>0</v>
      </c>
      <c r="AC1144" s="14">
        <f>VLOOKUP($B1144,[2]Sheet3!$G:$CZ,14,0)</f>
        <v>0</v>
      </c>
      <c r="AD1144" s="14">
        <f>VLOOKUP($B1144,[2]Sheet3!$G:$CZ,15,0)</f>
        <v>0</v>
      </c>
      <c r="AE1144" s="14">
        <f>VLOOKUP($B1144,[2]Sheet3!$G:$CZ,16,0)</f>
        <v>0</v>
      </c>
      <c r="AF1144" s="14">
        <f>VLOOKUP($B1144,[2]Sheet3!$G:$CZ,17,0)</f>
        <v>0</v>
      </c>
      <c r="AG1144" s="14">
        <f>VLOOKUP($B1144,[2]Sheet3!$G:$CZ,18,0)</f>
        <v>0</v>
      </c>
      <c r="AH1144" s="14">
        <f>VLOOKUP($B1144,[2]Sheet3!$G:$CZ,19,0)</f>
        <v>0</v>
      </c>
      <c r="AI1144" s="14">
        <f>VLOOKUP($B1144,[2]Sheet3!$G:$CZ,20,0)</f>
        <v>0</v>
      </c>
      <c r="AJ1144" s="14">
        <f>VLOOKUP($B1144,[2]Sheet3!$G:$CZ,21,0)</f>
        <v>0</v>
      </c>
      <c r="AK1144" s="14">
        <f>VLOOKUP($B1144,[2]Sheet3!$G:$CZ,22,0)</f>
        <v>0</v>
      </c>
      <c r="AL1144" s="14">
        <f>VLOOKUP($B1144,[2]Sheet3!$G:$CZ,23,0)</f>
        <v>0</v>
      </c>
      <c r="AM1144" s="14">
        <f>VLOOKUP($B1144,[2]Sheet3!$G:$CZ,24,0)</f>
        <v>0</v>
      </c>
      <c r="AN1144" s="14">
        <f>VLOOKUP($B1144,[2]Sheet3!$G:$CZ,25,0)</f>
        <v>0</v>
      </c>
      <c r="AO1144" s="14">
        <f>VLOOKUP($B1144,[2]Sheet3!$G:$CZ,26,0)</f>
        <v>0</v>
      </c>
      <c r="AP1144" s="14">
        <f>VLOOKUP($B1144,[2]Sheet3!$G:$CZ,27,0)</f>
        <v>0</v>
      </c>
      <c r="AQ1144" s="14">
        <f>VLOOKUP($B1144,[2]Sheet3!$G:$CZ,28,0)</f>
        <v>0</v>
      </c>
      <c r="AR1144" s="14">
        <f>VLOOKUP($B1144,[2]Sheet3!$G:$CZ,29,0)</f>
        <v>0</v>
      </c>
      <c r="AS1144" s="14">
        <f>VLOOKUP($B1144,[2]Sheet3!$G:$CZ,30,0)</f>
        <v>0</v>
      </c>
      <c r="AT1144" s="14">
        <f>VLOOKUP($B1144,[2]Sheet3!$G:$CZ,31,0)</f>
        <v>0</v>
      </c>
      <c r="AU1144" s="14">
        <f>VLOOKUP($B1144,[2]Sheet3!$G:$CZ,32,0)</f>
        <v>0</v>
      </c>
      <c r="AV1144" s="14">
        <f>VLOOKUP($B1144,[2]Sheet3!$G:$CZ,33,0)</f>
        <v>0</v>
      </c>
      <c r="AW1144" s="14">
        <f>VLOOKUP($B1144,[2]Sheet3!$G:$CZ,34,0)</f>
        <v>0</v>
      </c>
      <c r="AX1144" s="14">
        <f>VLOOKUP($B1144,[2]Sheet3!$G:$CZ,35,0)</f>
        <v>0</v>
      </c>
      <c r="AY1144" s="14">
        <f>VLOOKUP($B1144,[2]Sheet3!$G:$CZ,36,0)</f>
        <v>0</v>
      </c>
      <c r="AZ1144" s="14">
        <f>VLOOKUP($B1144,[2]Sheet3!$G:$CZ,37,0)</f>
        <v>0</v>
      </c>
      <c r="BA1144" s="14">
        <f>VLOOKUP($B1144,[2]Sheet3!$G:$CZ,38,0)</f>
        <v>0</v>
      </c>
      <c r="BB1144" s="14">
        <f>VLOOKUP($B1144,[2]Sheet3!$G:$CZ,39,0)</f>
        <v>0</v>
      </c>
      <c r="BC1144" s="14">
        <f>VLOOKUP($B1144,[2]Sheet3!$G:$CZ,40,0)</f>
        <v>0</v>
      </c>
      <c r="BD1144" s="14">
        <f>VLOOKUP($B1144,[2]Sheet3!$G:$CZ,41,0)</f>
        <v>0</v>
      </c>
      <c r="BE1144" s="14">
        <f>VLOOKUP($B1144,[2]Sheet3!$G:$CZ,42,0)</f>
        <v>0</v>
      </c>
      <c r="BF1144" s="14">
        <f>VLOOKUP($B1144,[2]Sheet3!$G:$CZ,43,0)</f>
        <v>0</v>
      </c>
      <c r="BG1144" s="14">
        <f>VLOOKUP($B1144,[2]Sheet3!$G:$CZ,44,0)</f>
        <v>0</v>
      </c>
      <c r="BH1144" s="14">
        <f>VLOOKUP($B1144,[2]Sheet3!$G:$CZ,45,0)</f>
        <v>0</v>
      </c>
      <c r="BI1144" s="14">
        <f>VLOOKUP($B1144,[2]Sheet3!$G:$CZ,46,0)</f>
        <v>0</v>
      </c>
      <c r="BJ1144" s="14">
        <f>VLOOKUP($B1144,[2]Sheet3!$G:$CZ,47,0)</f>
        <v>0</v>
      </c>
      <c r="BK1144" s="14">
        <f>VLOOKUP($B1144,[2]Sheet3!$G:$CZ,48,0)</f>
        <v>0</v>
      </c>
      <c r="BL1144" s="14">
        <f>VLOOKUP($B1144,[2]Sheet3!$G:$CZ,49,0)</f>
        <v>0</v>
      </c>
      <c r="BM1144" s="14">
        <f>VLOOKUP($B1144,[2]Sheet3!$G:$CZ,50,0)</f>
        <v>0</v>
      </c>
      <c r="BN1144" s="14">
        <f>VLOOKUP($B1144,[2]Sheet3!$G:$CZ,51,0)</f>
        <v>0</v>
      </c>
      <c r="BO1144" s="14">
        <f>VLOOKUP($B1144,[2]Sheet3!$G:$CZ,52,0)</f>
        <v>0</v>
      </c>
      <c r="BP1144" s="14">
        <f>VLOOKUP($B1144,[2]Sheet3!$G:$CZ,53,0)</f>
        <v>0</v>
      </c>
      <c r="BQ1144" s="14">
        <f>VLOOKUP($B1144,[2]Sheet3!$G:$CZ,54,0)</f>
        <v>0</v>
      </c>
      <c r="BR1144" s="14">
        <f>VLOOKUP($B1144,[2]Sheet3!$G:$CZ,55,0)</f>
        <v>0</v>
      </c>
      <c r="BS1144" s="14">
        <f>VLOOKUP($B1144,[2]Sheet3!$G:$CZ,56,0)</f>
        <v>0</v>
      </c>
      <c r="BT1144" s="14">
        <f>VLOOKUP($B1144,[2]Sheet3!$G:$CZ,57,0)</f>
        <v>0</v>
      </c>
      <c r="BU1144" s="14">
        <f>VLOOKUP($B1144,[2]Sheet3!$G:$CZ,58,0)</f>
        <v>0</v>
      </c>
      <c r="BV1144" s="14">
        <f>VLOOKUP($B1144,[2]Sheet3!$G:$CZ,59,0)</f>
        <v>0</v>
      </c>
      <c r="BW1144" s="14">
        <f>VLOOKUP($B1144,[2]Sheet3!$G:$CZ,60,0)</f>
        <v>0</v>
      </c>
      <c r="BX1144" s="14">
        <f>VLOOKUP($B1144,[2]Sheet3!$G:$CZ,61,0)</f>
        <v>0</v>
      </c>
      <c r="BY1144" s="14">
        <f>VLOOKUP($B1144,[2]Sheet3!$G:$CZ,62,0)</f>
        <v>0</v>
      </c>
      <c r="BZ1144" s="14">
        <f>VLOOKUP($B1144,[2]Sheet3!$G:$CZ,63,0)</f>
        <v>0</v>
      </c>
      <c r="CA1144" s="14">
        <f>VLOOKUP($B1144,[2]Sheet3!$G:$CZ,64,0)</f>
        <v>0</v>
      </c>
      <c r="CB1144" s="14">
        <f>VLOOKUP($B1144,[2]Sheet3!$G:$CZ,65,0)</f>
        <v>0</v>
      </c>
      <c r="CC1144" s="14">
        <f>VLOOKUP($B1144,[2]Sheet3!$G:$CZ,66,0)</f>
        <v>0</v>
      </c>
      <c r="CD1144" s="14">
        <f>VLOOKUP($B1144,[2]Sheet3!$G:$CZ,67,0)</f>
        <v>0</v>
      </c>
      <c r="CE1144" s="14">
        <f>VLOOKUP($B1144,[2]Sheet3!$G:$CZ,68,0)</f>
        <v>0</v>
      </c>
      <c r="CF1144" s="14">
        <f>VLOOKUP($B1144,[2]Sheet3!$G:$CZ,69,0)</f>
        <v>0</v>
      </c>
      <c r="CG1144" s="14">
        <f>VLOOKUP($B1144,[2]Sheet3!$G:$CZ,70,0)</f>
        <v>0</v>
      </c>
      <c r="CH1144" s="14">
        <f>VLOOKUP($B1144,[2]Sheet3!$G:$CZ,71,0)</f>
        <v>0</v>
      </c>
      <c r="CI1144" s="14">
        <f>VLOOKUP($B1144,[2]Sheet3!$G:$CZ,72,0)</f>
        <v>0</v>
      </c>
      <c r="CJ1144" s="14">
        <f>VLOOKUP($B1144,[2]Sheet3!$G:$CZ,73,0)</f>
        <v>0</v>
      </c>
      <c r="CK1144" s="14">
        <f>VLOOKUP($B1144,[2]Sheet3!$G:$CZ,74,0)</f>
        <v>0</v>
      </c>
      <c r="CL1144" s="14">
        <f>VLOOKUP($B1144,[2]Sheet3!$G:$CZ,75,0)</f>
        <v>0</v>
      </c>
      <c r="CM1144" s="14">
        <f>VLOOKUP($B1144,[2]Sheet3!$G:$CZ,76,0)</f>
        <v>0</v>
      </c>
      <c r="CN1144" s="14">
        <f>VLOOKUP($B1144,[2]Sheet3!$G:$CZ,77,0)</f>
        <v>0</v>
      </c>
      <c r="CO1144" s="14">
        <f>VLOOKUP($B1144,[2]Sheet3!$G:$CZ,78,0)</f>
        <v>0</v>
      </c>
      <c r="CP1144" s="14">
        <f>VLOOKUP($B1144,[2]Sheet3!$G:$CZ,79,0)</f>
        <v>0</v>
      </c>
      <c r="CQ1144" s="14">
        <f>VLOOKUP($B1144,[2]Sheet3!$G:$CZ,80,0)</f>
        <v>0</v>
      </c>
      <c r="CR1144" s="14">
        <f>VLOOKUP($B1144,[2]Sheet3!$G:$CZ,81,0)</f>
        <v>0</v>
      </c>
      <c r="CS1144" s="14">
        <f>VLOOKUP($B1144,[2]Sheet3!$G:$CZ,82,0)</f>
        <v>0</v>
      </c>
      <c r="CT1144" s="14">
        <f>VLOOKUP($B1144,[2]Sheet3!$G:$CZ,83,0)</f>
        <v>0</v>
      </c>
      <c r="CU1144" s="14">
        <f>VLOOKUP($B1144,[2]Sheet3!$G:$CZ,84,0)</f>
        <v>0</v>
      </c>
      <c r="CV1144" s="14">
        <f>VLOOKUP($B1144,[2]Sheet3!$G:$CZ,85,0)</f>
        <v>0</v>
      </c>
      <c r="CW1144" s="14">
        <f>VLOOKUP($B1144,[2]Sheet3!$G:$CZ,86,0)</f>
        <v>0</v>
      </c>
      <c r="CX1144" s="14">
        <f>VLOOKUP($B1144,[2]Sheet3!$G:$CZ,87,0)</f>
        <v>0</v>
      </c>
      <c r="CY1144" s="14">
        <f>VLOOKUP($B1144,[2]Sheet3!$G:$CZ,88,0)</f>
        <v>0</v>
      </c>
      <c r="CZ1144" s="14">
        <f>VLOOKUP($B1144,[2]Sheet3!$G:$CZ,89,0)</f>
        <v>0</v>
      </c>
      <c r="DA1144" s="14">
        <f>VLOOKUP($B1144,[2]Sheet3!$G:$CZ,90,0)</f>
        <v>0</v>
      </c>
      <c r="DB1144" s="14">
        <f>VLOOKUP($B1144,[2]Sheet3!$G:$CZ,91,0)</f>
        <v>0</v>
      </c>
      <c r="DC1144" s="14">
        <f>VLOOKUP($B1144,[2]Sheet3!$G:$CZ,92,0)</f>
        <v>0</v>
      </c>
      <c r="DD1144" s="14">
        <f>VLOOKUP($B1144,[2]Sheet3!$G:$CZ,93,0)</f>
        <v>0</v>
      </c>
      <c r="DE1144" s="14">
        <f>VLOOKUP($B1144,[2]Sheet3!$G:$CZ,94,0)</f>
        <v>0</v>
      </c>
      <c r="DF1144" s="14">
        <f>VLOOKUP($B1144,[2]Sheet3!$G:$CZ,95,0)</f>
        <v>0</v>
      </c>
      <c r="DG1144" s="14">
        <f>VLOOKUP($B1144,[2]Sheet3!$G:$CZ,96,0)</f>
        <v>0</v>
      </c>
      <c r="DH1144" s="14">
        <f>VLOOKUP($B1144,[2]Sheet3!$G:$CZ,97,0)</f>
        <v>0</v>
      </c>
      <c r="DI1144" s="14">
        <f>VLOOKUP($B1144,[2]Sheet3!$G:$CZ,98,0)</f>
        <v>0</v>
      </c>
    </row>
    <row r="1145" spans="1:113" x14ac:dyDescent="0.3">
      <c r="A1145" s="9" t="str">
        <f t="shared" si="53"/>
        <v>N53128</v>
      </c>
      <c r="B1145" s="15" t="s">
        <v>2541</v>
      </c>
      <c r="C1145" s="15" t="s">
        <v>2542</v>
      </c>
      <c r="F1145" s="7" t="s">
        <v>15</v>
      </c>
      <c r="G1145" s="12" t="s">
        <v>4637</v>
      </c>
      <c r="H1145" s="12" t="str">
        <f>VLOOKUP($B1145,[1]Sheet1!$A:$G,5,0)</f>
        <v>rohit.arora@redingtongroup.com</v>
      </c>
      <c r="I1145" s="12" t="str">
        <f>VLOOKUP($B1145,[1]Sheet1!$A:$G,7,0)</f>
        <v>jitender.chopra@redingtongroup.com</v>
      </c>
      <c r="J1145" s="12" t="s">
        <v>82</v>
      </c>
      <c r="K1145" s="7"/>
      <c r="L1145" s="7"/>
      <c r="M1145" s="8"/>
      <c r="N1145" s="7" t="str">
        <f t="shared" si="51"/>
        <v>rohit.arora@redingtongroup.com; jitender.chopra@redingtongroup.com; nilesh.phirke@redingtongroup.com;christopher.joseph@redingtongroup.com</v>
      </c>
      <c r="O1145" s="7" t="str">
        <f t="shared" si="52"/>
        <v>N53128</v>
      </c>
      <c r="P1145" s="8" t="s">
        <v>5215</v>
      </c>
      <c r="Q1145" s="14">
        <f>VLOOKUP($B1145,[2]Sheet3!$G:$CZ,2,0)</f>
        <v>2400301511</v>
      </c>
      <c r="R1145" s="14">
        <f>VLOOKUP($B1145,[2]Sheet3!$G:$CZ,3,0)</f>
        <v>2400303084</v>
      </c>
      <c r="S1145" s="14">
        <f>VLOOKUP($B1145,[2]Sheet3!$G:$CZ,4,0)</f>
        <v>2400302348</v>
      </c>
      <c r="T1145" s="14">
        <f>VLOOKUP($B1145,[2]Sheet3!$G:$CZ,5,0)</f>
        <v>0</v>
      </c>
      <c r="U1145" s="14">
        <f>VLOOKUP($B1145,[2]Sheet3!$G:$CZ,6,0)</f>
        <v>0</v>
      </c>
      <c r="V1145" s="14">
        <f>VLOOKUP($B1145,[2]Sheet3!$G:$CZ,7,0)</f>
        <v>0</v>
      </c>
      <c r="W1145" s="14">
        <f>VLOOKUP($B1145,[2]Sheet3!$G:$CZ,8,0)</f>
        <v>0</v>
      </c>
      <c r="X1145" s="14">
        <f>VLOOKUP($B1145,[2]Sheet3!$G:$CZ,9,0)</f>
        <v>0</v>
      </c>
      <c r="Y1145" s="14">
        <f>VLOOKUP($B1145,[2]Sheet3!$G:$CZ,10,0)</f>
        <v>0</v>
      </c>
      <c r="Z1145" s="14">
        <f>VLOOKUP($B1145,[2]Sheet3!$G:$CZ,11,0)</f>
        <v>0</v>
      </c>
      <c r="AA1145" s="14">
        <f>VLOOKUP($B1145,[2]Sheet3!$G:$CZ,12,0)</f>
        <v>0</v>
      </c>
      <c r="AB1145" s="14">
        <f>VLOOKUP($B1145,[2]Sheet3!$G:$CZ,13,0)</f>
        <v>0</v>
      </c>
      <c r="AC1145" s="14">
        <f>VLOOKUP($B1145,[2]Sheet3!$G:$CZ,14,0)</f>
        <v>0</v>
      </c>
      <c r="AD1145" s="14">
        <f>VLOOKUP($B1145,[2]Sheet3!$G:$CZ,15,0)</f>
        <v>0</v>
      </c>
      <c r="AE1145" s="14">
        <f>VLOOKUP($B1145,[2]Sheet3!$G:$CZ,16,0)</f>
        <v>0</v>
      </c>
      <c r="AF1145" s="14">
        <f>VLOOKUP($B1145,[2]Sheet3!$G:$CZ,17,0)</f>
        <v>0</v>
      </c>
      <c r="AG1145" s="14">
        <f>VLOOKUP($B1145,[2]Sheet3!$G:$CZ,18,0)</f>
        <v>0</v>
      </c>
      <c r="AH1145" s="14">
        <f>VLOOKUP($B1145,[2]Sheet3!$G:$CZ,19,0)</f>
        <v>0</v>
      </c>
      <c r="AI1145" s="14">
        <f>VLOOKUP($B1145,[2]Sheet3!$G:$CZ,20,0)</f>
        <v>0</v>
      </c>
      <c r="AJ1145" s="14">
        <f>VLOOKUP($B1145,[2]Sheet3!$G:$CZ,21,0)</f>
        <v>0</v>
      </c>
      <c r="AK1145" s="14">
        <f>VLOOKUP($B1145,[2]Sheet3!$G:$CZ,22,0)</f>
        <v>0</v>
      </c>
      <c r="AL1145" s="14">
        <f>VLOOKUP($B1145,[2]Sheet3!$G:$CZ,23,0)</f>
        <v>0</v>
      </c>
      <c r="AM1145" s="14">
        <f>VLOOKUP($B1145,[2]Sheet3!$G:$CZ,24,0)</f>
        <v>0</v>
      </c>
      <c r="AN1145" s="14">
        <f>VLOOKUP($B1145,[2]Sheet3!$G:$CZ,25,0)</f>
        <v>0</v>
      </c>
      <c r="AO1145" s="14">
        <f>VLOOKUP($B1145,[2]Sheet3!$G:$CZ,26,0)</f>
        <v>0</v>
      </c>
      <c r="AP1145" s="14">
        <f>VLOOKUP($B1145,[2]Sheet3!$G:$CZ,27,0)</f>
        <v>0</v>
      </c>
      <c r="AQ1145" s="14">
        <f>VLOOKUP($B1145,[2]Sheet3!$G:$CZ,28,0)</f>
        <v>0</v>
      </c>
      <c r="AR1145" s="14">
        <f>VLOOKUP($B1145,[2]Sheet3!$G:$CZ,29,0)</f>
        <v>0</v>
      </c>
      <c r="AS1145" s="14">
        <f>VLOOKUP($B1145,[2]Sheet3!$G:$CZ,30,0)</f>
        <v>0</v>
      </c>
      <c r="AT1145" s="14">
        <f>VLOOKUP($B1145,[2]Sheet3!$G:$CZ,31,0)</f>
        <v>0</v>
      </c>
      <c r="AU1145" s="14">
        <f>VLOOKUP($B1145,[2]Sheet3!$G:$CZ,32,0)</f>
        <v>0</v>
      </c>
      <c r="AV1145" s="14">
        <f>VLOOKUP($B1145,[2]Sheet3!$G:$CZ,33,0)</f>
        <v>0</v>
      </c>
      <c r="AW1145" s="14">
        <f>VLOOKUP($B1145,[2]Sheet3!$G:$CZ,34,0)</f>
        <v>0</v>
      </c>
      <c r="AX1145" s="14">
        <f>VLOOKUP($B1145,[2]Sheet3!$G:$CZ,35,0)</f>
        <v>0</v>
      </c>
      <c r="AY1145" s="14">
        <f>VLOOKUP($B1145,[2]Sheet3!$G:$CZ,36,0)</f>
        <v>0</v>
      </c>
      <c r="AZ1145" s="14">
        <f>VLOOKUP($B1145,[2]Sheet3!$G:$CZ,37,0)</f>
        <v>0</v>
      </c>
      <c r="BA1145" s="14">
        <f>VLOOKUP($B1145,[2]Sheet3!$G:$CZ,38,0)</f>
        <v>0</v>
      </c>
      <c r="BB1145" s="14">
        <f>VLOOKUP($B1145,[2]Sheet3!$G:$CZ,39,0)</f>
        <v>0</v>
      </c>
      <c r="BC1145" s="14">
        <f>VLOOKUP($B1145,[2]Sheet3!$G:$CZ,40,0)</f>
        <v>0</v>
      </c>
      <c r="BD1145" s="14">
        <f>VLOOKUP($B1145,[2]Sheet3!$G:$CZ,41,0)</f>
        <v>0</v>
      </c>
      <c r="BE1145" s="14">
        <f>VLOOKUP($B1145,[2]Sheet3!$G:$CZ,42,0)</f>
        <v>0</v>
      </c>
      <c r="BF1145" s="14">
        <f>VLOOKUP($B1145,[2]Sheet3!$G:$CZ,43,0)</f>
        <v>0</v>
      </c>
      <c r="BG1145" s="14">
        <f>VLOOKUP($B1145,[2]Sheet3!$G:$CZ,44,0)</f>
        <v>0</v>
      </c>
      <c r="BH1145" s="14">
        <f>VLOOKUP($B1145,[2]Sheet3!$G:$CZ,45,0)</f>
        <v>0</v>
      </c>
      <c r="BI1145" s="14">
        <f>VLOOKUP($B1145,[2]Sheet3!$G:$CZ,46,0)</f>
        <v>0</v>
      </c>
      <c r="BJ1145" s="14">
        <f>VLOOKUP($B1145,[2]Sheet3!$G:$CZ,47,0)</f>
        <v>0</v>
      </c>
      <c r="BK1145" s="14">
        <f>VLOOKUP($B1145,[2]Sheet3!$G:$CZ,48,0)</f>
        <v>0</v>
      </c>
      <c r="BL1145" s="14">
        <f>VLOOKUP($B1145,[2]Sheet3!$G:$CZ,49,0)</f>
        <v>0</v>
      </c>
      <c r="BM1145" s="14">
        <f>VLOOKUP($B1145,[2]Sheet3!$G:$CZ,50,0)</f>
        <v>0</v>
      </c>
      <c r="BN1145" s="14">
        <f>VLOOKUP($B1145,[2]Sheet3!$G:$CZ,51,0)</f>
        <v>0</v>
      </c>
      <c r="BO1145" s="14">
        <f>VLOOKUP($B1145,[2]Sheet3!$G:$CZ,52,0)</f>
        <v>0</v>
      </c>
      <c r="BP1145" s="14">
        <f>VLOOKUP($B1145,[2]Sheet3!$G:$CZ,53,0)</f>
        <v>0</v>
      </c>
      <c r="BQ1145" s="14">
        <f>VLOOKUP($B1145,[2]Sheet3!$G:$CZ,54,0)</f>
        <v>0</v>
      </c>
      <c r="BR1145" s="14">
        <f>VLOOKUP($B1145,[2]Sheet3!$G:$CZ,55,0)</f>
        <v>0</v>
      </c>
      <c r="BS1145" s="14">
        <f>VLOOKUP($B1145,[2]Sheet3!$G:$CZ,56,0)</f>
        <v>0</v>
      </c>
      <c r="BT1145" s="14">
        <f>VLOOKUP($B1145,[2]Sheet3!$G:$CZ,57,0)</f>
        <v>0</v>
      </c>
      <c r="BU1145" s="14">
        <f>VLOOKUP($B1145,[2]Sheet3!$G:$CZ,58,0)</f>
        <v>0</v>
      </c>
      <c r="BV1145" s="14">
        <f>VLOOKUP($B1145,[2]Sheet3!$G:$CZ,59,0)</f>
        <v>0</v>
      </c>
      <c r="BW1145" s="14">
        <f>VLOOKUP($B1145,[2]Sheet3!$G:$CZ,60,0)</f>
        <v>0</v>
      </c>
      <c r="BX1145" s="14">
        <f>VLOOKUP($B1145,[2]Sheet3!$G:$CZ,61,0)</f>
        <v>0</v>
      </c>
      <c r="BY1145" s="14">
        <f>VLOOKUP($B1145,[2]Sheet3!$G:$CZ,62,0)</f>
        <v>0</v>
      </c>
      <c r="BZ1145" s="14">
        <f>VLOOKUP($B1145,[2]Sheet3!$G:$CZ,63,0)</f>
        <v>0</v>
      </c>
      <c r="CA1145" s="14">
        <f>VLOOKUP($B1145,[2]Sheet3!$G:$CZ,64,0)</f>
        <v>0</v>
      </c>
      <c r="CB1145" s="14">
        <f>VLOOKUP($B1145,[2]Sheet3!$G:$CZ,65,0)</f>
        <v>0</v>
      </c>
      <c r="CC1145" s="14">
        <f>VLOOKUP($B1145,[2]Sheet3!$G:$CZ,66,0)</f>
        <v>0</v>
      </c>
      <c r="CD1145" s="14">
        <f>VLOOKUP($B1145,[2]Sheet3!$G:$CZ,67,0)</f>
        <v>0</v>
      </c>
      <c r="CE1145" s="14">
        <f>VLOOKUP($B1145,[2]Sheet3!$G:$CZ,68,0)</f>
        <v>0</v>
      </c>
      <c r="CF1145" s="14">
        <f>VLOOKUP($B1145,[2]Sheet3!$G:$CZ,69,0)</f>
        <v>0</v>
      </c>
      <c r="CG1145" s="14">
        <f>VLOOKUP($B1145,[2]Sheet3!$G:$CZ,70,0)</f>
        <v>0</v>
      </c>
      <c r="CH1145" s="14">
        <f>VLOOKUP($B1145,[2]Sheet3!$G:$CZ,71,0)</f>
        <v>0</v>
      </c>
      <c r="CI1145" s="14">
        <f>VLOOKUP($B1145,[2]Sheet3!$G:$CZ,72,0)</f>
        <v>0</v>
      </c>
      <c r="CJ1145" s="14">
        <f>VLOOKUP($B1145,[2]Sheet3!$G:$CZ,73,0)</f>
        <v>0</v>
      </c>
      <c r="CK1145" s="14">
        <f>VLOOKUP($B1145,[2]Sheet3!$G:$CZ,74,0)</f>
        <v>0</v>
      </c>
      <c r="CL1145" s="14">
        <f>VLOOKUP($B1145,[2]Sheet3!$G:$CZ,75,0)</f>
        <v>0</v>
      </c>
      <c r="CM1145" s="14">
        <f>VLOOKUP($B1145,[2]Sheet3!$G:$CZ,76,0)</f>
        <v>0</v>
      </c>
      <c r="CN1145" s="14">
        <f>VLOOKUP($B1145,[2]Sheet3!$G:$CZ,77,0)</f>
        <v>0</v>
      </c>
      <c r="CO1145" s="14">
        <f>VLOOKUP($B1145,[2]Sheet3!$G:$CZ,78,0)</f>
        <v>0</v>
      </c>
      <c r="CP1145" s="14">
        <f>VLOOKUP($B1145,[2]Sheet3!$G:$CZ,79,0)</f>
        <v>0</v>
      </c>
      <c r="CQ1145" s="14">
        <f>VLOOKUP($B1145,[2]Sheet3!$G:$CZ,80,0)</f>
        <v>0</v>
      </c>
      <c r="CR1145" s="14">
        <f>VLOOKUP($B1145,[2]Sheet3!$G:$CZ,81,0)</f>
        <v>0</v>
      </c>
      <c r="CS1145" s="14">
        <f>VLOOKUP($B1145,[2]Sheet3!$G:$CZ,82,0)</f>
        <v>0</v>
      </c>
      <c r="CT1145" s="14">
        <f>VLOOKUP($B1145,[2]Sheet3!$G:$CZ,83,0)</f>
        <v>0</v>
      </c>
      <c r="CU1145" s="14">
        <f>VLOOKUP($B1145,[2]Sheet3!$G:$CZ,84,0)</f>
        <v>0</v>
      </c>
      <c r="CV1145" s="14">
        <f>VLOOKUP($B1145,[2]Sheet3!$G:$CZ,85,0)</f>
        <v>0</v>
      </c>
      <c r="CW1145" s="14">
        <f>VLOOKUP($B1145,[2]Sheet3!$G:$CZ,86,0)</f>
        <v>0</v>
      </c>
      <c r="CX1145" s="14">
        <f>VLOOKUP($B1145,[2]Sheet3!$G:$CZ,87,0)</f>
        <v>0</v>
      </c>
      <c r="CY1145" s="14">
        <f>VLOOKUP($B1145,[2]Sheet3!$G:$CZ,88,0)</f>
        <v>0</v>
      </c>
      <c r="CZ1145" s="14">
        <f>VLOOKUP($B1145,[2]Sheet3!$G:$CZ,89,0)</f>
        <v>0</v>
      </c>
      <c r="DA1145" s="14">
        <f>VLOOKUP($B1145,[2]Sheet3!$G:$CZ,90,0)</f>
        <v>0</v>
      </c>
      <c r="DB1145" s="14">
        <f>VLOOKUP($B1145,[2]Sheet3!$G:$CZ,91,0)</f>
        <v>0</v>
      </c>
      <c r="DC1145" s="14">
        <f>VLOOKUP($B1145,[2]Sheet3!$G:$CZ,92,0)</f>
        <v>0</v>
      </c>
      <c r="DD1145" s="14">
        <f>VLOOKUP($B1145,[2]Sheet3!$G:$CZ,93,0)</f>
        <v>0</v>
      </c>
      <c r="DE1145" s="14">
        <f>VLOOKUP($B1145,[2]Sheet3!$G:$CZ,94,0)</f>
        <v>0</v>
      </c>
      <c r="DF1145" s="14">
        <f>VLOOKUP($B1145,[2]Sheet3!$G:$CZ,95,0)</f>
        <v>0</v>
      </c>
      <c r="DG1145" s="14">
        <f>VLOOKUP($B1145,[2]Sheet3!$G:$CZ,96,0)</f>
        <v>0</v>
      </c>
      <c r="DH1145" s="14">
        <f>VLOOKUP($B1145,[2]Sheet3!$G:$CZ,97,0)</f>
        <v>0</v>
      </c>
      <c r="DI1145" s="14">
        <f>VLOOKUP($B1145,[2]Sheet3!$G:$CZ,98,0)</f>
        <v>0</v>
      </c>
    </row>
    <row r="1146" spans="1:113" x14ac:dyDescent="0.3">
      <c r="A1146" s="9" t="str">
        <f t="shared" si="53"/>
        <v>N83855</v>
      </c>
      <c r="B1146" s="15" t="s">
        <v>2543</v>
      </c>
      <c r="C1146" s="15" t="s">
        <v>2544</v>
      </c>
      <c r="F1146" s="7" t="s">
        <v>15</v>
      </c>
      <c r="G1146" s="12" t="s">
        <v>4638</v>
      </c>
      <c r="H1146" s="12" t="str">
        <f>VLOOKUP($B1146,[1]Sheet1!$A:$G,5,0)</f>
        <v>navish.sahni@redingtongroup.com</v>
      </c>
      <c r="I1146" s="12" t="str">
        <f>VLOOKUP($B1146,[1]Sheet1!$A:$G,7,0)</f>
        <v>jitender.chopra@redingtongroup.com</v>
      </c>
      <c r="J1146" s="12" t="s">
        <v>82</v>
      </c>
      <c r="K1146" s="7"/>
      <c r="L1146" s="7"/>
      <c r="M1146" s="8"/>
      <c r="N1146" s="7" t="str">
        <f t="shared" si="51"/>
        <v>navish.sahni@redingtongroup.com; jitender.chopra@redingtongroup.com; nilesh.phirke@redingtongroup.com;christopher.joseph@redingtongroup.com</v>
      </c>
      <c r="O1146" s="7" t="str">
        <f t="shared" si="52"/>
        <v>N83855</v>
      </c>
      <c r="P1146" s="8" t="s">
        <v>5215</v>
      </c>
      <c r="Q1146" s="14">
        <f>VLOOKUP($B1146,[2]Sheet3!$G:$CZ,2,0)</f>
        <v>2400300416</v>
      </c>
      <c r="R1146" s="14">
        <f>VLOOKUP($B1146,[2]Sheet3!$G:$CZ,3,0)</f>
        <v>0</v>
      </c>
      <c r="S1146" s="14">
        <f>VLOOKUP($B1146,[2]Sheet3!$G:$CZ,4,0)</f>
        <v>0</v>
      </c>
      <c r="T1146" s="14">
        <f>VLOOKUP($B1146,[2]Sheet3!$G:$CZ,5,0)</f>
        <v>0</v>
      </c>
      <c r="U1146" s="14">
        <f>VLOOKUP($B1146,[2]Sheet3!$G:$CZ,6,0)</f>
        <v>0</v>
      </c>
      <c r="V1146" s="14">
        <f>VLOOKUP($B1146,[2]Sheet3!$G:$CZ,7,0)</f>
        <v>0</v>
      </c>
      <c r="W1146" s="14">
        <f>VLOOKUP($B1146,[2]Sheet3!$G:$CZ,8,0)</f>
        <v>0</v>
      </c>
      <c r="X1146" s="14">
        <f>VLOOKUP($B1146,[2]Sheet3!$G:$CZ,9,0)</f>
        <v>0</v>
      </c>
      <c r="Y1146" s="14">
        <f>VLOOKUP($B1146,[2]Sheet3!$G:$CZ,10,0)</f>
        <v>0</v>
      </c>
      <c r="Z1146" s="14">
        <f>VLOOKUP($B1146,[2]Sheet3!$G:$CZ,11,0)</f>
        <v>0</v>
      </c>
      <c r="AA1146" s="14">
        <f>VLOOKUP($B1146,[2]Sheet3!$G:$CZ,12,0)</f>
        <v>0</v>
      </c>
      <c r="AB1146" s="14">
        <f>VLOOKUP($B1146,[2]Sheet3!$G:$CZ,13,0)</f>
        <v>0</v>
      </c>
      <c r="AC1146" s="14">
        <f>VLOOKUP($B1146,[2]Sheet3!$G:$CZ,14,0)</f>
        <v>0</v>
      </c>
      <c r="AD1146" s="14">
        <f>VLOOKUP($B1146,[2]Sheet3!$G:$CZ,15,0)</f>
        <v>0</v>
      </c>
      <c r="AE1146" s="14">
        <f>VLOOKUP($B1146,[2]Sheet3!$G:$CZ,16,0)</f>
        <v>0</v>
      </c>
      <c r="AF1146" s="14">
        <f>VLOOKUP($B1146,[2]Sheet3!$G:$CZ,17,0)</f>
        <v>0</v>
      </c>
      <c r="AG1146" s="14">
        <f>VLOOKUP($B1146,[2]Sheet3!$G:$CZ,18,0)</f>
        <v>0</v>
      </c>
      <c r="AH1146" s="14">
        <f>VLOOKUP($B1146,[2]Sheet3!$G:$CZ,19,0)</f>
        <v>0</v>
      </c>
      <c r="AI1146" s="14">
        <f>VLOOKUP($B1146,[2]Sheet3!$G:$CZ,20,0)</f>
        <v>0</v>
      </c>
      <c r="AJ1146" s="14">
        <f>VLOOKUP($B1146,[2]Sheet3!$G:$CZ,21,0)</f>
        <v>0</v>
      </c>
      <c r="AK1146" s="14">
        <f>VLOOKUP($B1146,[2]Sheet3!$G:$CZ,22,0)</f>
        <v>0</v>
      </c>
      <c r="AL1146" s="14">
        <f>VLOOKUP($B1146,[2]Sheet3!$G:$CZ,23,0)</f>
        <v>0</v>
      </c>
      <c r="AM1146" s="14">
        <f>VLOOKUP($B1146,[2]Sheet3!$G:$CZ,24,0)</f>
        <v>0</v>
      </c>
      <c r="AN1146" s="14">
        <f>VLOOKUP($B1146,[2]Sheet3!$G:$CZ,25,0)</f>
        <v>0</v>
      </c>
      <c r="AO1146" s="14">
        <f>VLOOKUP($B1146,[2]Sheet3!$G:$CZ,26,0)</f>
        <v>0</v>
      </c>
      <c r="AP1146" s="14">
        <f>VLOOKUP($B1146,[2]Sheet3!$G:$CZ,27,0)</f>
        <v>0</v>
      </c>
      <c r="AQ1146" s="14">
        <f>VLOOKUP($B1146,[2]Sheet3!$G:$CZ,28,0)</f>
        <v>0</v>
      </c>
      <c r="AR1146" s="14">
        <f>VLOOKUP($B1146,[2]Sheet3!$G:$CZ,29,0)</f>
        <v>0</v>
      </c>
      <c r="AS1146" s="14">
        <f>VLOOKUP($B1146,[2]Sheet3!$G:$CZ,30,0)</f>
        <v>0</v>
      </c>
      <c r="AT1146" s="14">
        <f>VLOOKUP($B1146,[2]Sheet3!$G:$CZ,31,0)</f>
        <v>0</v>
      </c>
      <c r="AU1146" s="14">
        <f>VLOOKUP($B1146,[2]Sheet3!$G:$CZ,32,0)</f>
        <v>0</v>
      </c>
      <c r="AV1146" s="14">
        <f>VLOOKUP($B1146,[2]Sheet3!$G:$CZ,33,0)</f>
        <v>0</v>
      </c>
      <c r="AW1146" s="14">
        <f>VLOOKUP($B1146,[2]Sheet3!$G:$CZ,34,0)</f>
        <v>0</v>
      </c>
      <c r="AX1146" s="14">
        <f>VLOOKUP($B1146,[2]Sheet3!$G:$CZ,35,0)</f>
        <v>0</v>
      </c>
      <c r="AY1146" s="14">
        <f>VLOOKUP($B1146,[2]Sheet3!$G:$CZ,36,0)</f>
        <v>0</v>
      </c>
      <c r="AZ1146" s="14">
        <f>VLOOKUP($B1146,[2]Sheet3!$G:$CZ,37,0)</f>
        <v>0</v>
      </c>
      <c r="BA1146" s="14">
        <f>VLOOKUP($B1146,[2]Sheet3!$G:$CZ,38,0)</f>
        <v>0</v>
      </c>
      <c r="BB1146" s="14">
        <f>VLOOKUP($B1146,[2]Sheet3!$G:$CZ,39,0)</f>
        <v>0</v>
      </c>
      <c r="BC1146" s="14">
        <f>VLOOKUP($B1146,[2]Sheet3!$G:$CZ,40,0)</f>
        <v>0</v>
      </c>
      <c r="BD1146" s="14">
        <f>VLOOKUP($B1146,[2]Sheet3!$G:$CZ,41,0)</f>
        <v>0</v>
      </c>
      <c r="BE1146" s="14">
        <f>VLOOKUP($B1146,[2]Sheet3!$G:$CZ,42,0)</f>
        <v>0</v>
      </c>
      <c r="BF1146" s="14">
        <f>VLOOKUP($B1146,[2]Sheet3!$G:$CZ,43,0)</f>
        <v>0</v>
      </c>
      <c r="BG1146" s="14">
        <f>VLOOKUP($B1146,[2]Sheet3!$G:$CZ,44,0)</f>
        <v>0</v>
      </c>
      <c r="BH1146" s="14">
        <f>VLOOKUP($B1146,[2]Sheet3!$G:$CZ,45,0)</f>
        <v>0</v>
      </c>
      <c r="BI1146" s="14">
        <f>VLOOKUP($B1146,[2]Sheet3!$G:$CZ,46,0)</f>
        <v>0</v>
      </c>
      <c r="BJ1146" s="14">
        <f>VLOOKUP($B1146,[2]Sheet3!$G:$CZ,47,0)</f>
        <v>0</v>
      </c>
      <c r="BK1146" s="14">
        <f>VLOOKUP($B1146,[2]Sheet3!$G:$CZ,48,0)</f>
        <v>0</v>
      </c>
      <c r="BL1146" s="14">
        <f>VLOOKUP($B1146,[2]Sheet3!$G:$CZ,49,0)</f>
        <v>0</v>
      </c>
      <c r="BM1146" s="14">
        <f>VLOOKUP($B1146,[2]Sheet3!$G:$CZ,50,0)</f>
        <v>0</v>
      </c>
      <c r="BN1146" s="14">
        <f>VLOOKUP($B1146,[2]Sheet3!$G:$CZ,51,0)</f>
        <v>0</v>
      </c>
      <c r="BO1146" s="14">
        <f>VLOOKUP($B1146,[2]Sheet3!$G:$CZ,52,0)</f>
        <v>0</v>
      </c>
      <c r="BP1146" s="14">
        <f>VLOOKUP($B1146,[2]Sheet3!$G:$CZ,53,0)</f>
        <v>0</v>
      </c>
      <c r="BQ1146" s="14">
        <f>VLOOKUP($B1146,[2]Sheet3!$G:$CZ,54,0)</f>
        <v>0</v>
      </c>
      <c r="BR1146" s="14">
        <f>VLOOKUP($B1146,[2]Sheet3!$G:$CZ,55,0)</f>
        <v>0</v>
      </c>
      <c r="BS1146" s="14">
        <f>VLOOKUP($B1146,[2]Sheet3!$G:$CZ,56,0)</f>
        <v>0</v>
      </c>
      <c r="BT1146" s="14">
        <f>VLOOKUP($B1146,[2]Sheet3!$G:$CZ,57,0)</f>
        <v>0</v>
      </c>
      <c r="BU1146" s="14">
        <f>VLOOKUP($B1146,[2]Sheet3!$G:$CZ,58,0)</f>
        <v>0</v>
      </c>
      <c r="BV1146" s="14">
        <f>VLOOKUP($B1146,[2]Sheet3!$G:$CZ,59,0)</f>
        <v>0</v>
      </c>
      <c r="BW1146" s="14">
        <f>VLOOKUP($B1146,[2]Sheet3!$G:$CZ,60,0)</f>
        <v>0</v>
      </c>
      <c r="BX1146" s="14">
        <f>VLOOKUP($B1146,[2]Sheet3!$G:$CZ,61,0)</f>
        <v>0</v>
      </c>
      <c r="BY1146" s="14">
        <f>VLOOKUP($B1146,[2]Sheet3!$G:$CZ,62,0)</f>
        <v>0</v>
      </c>
      <c r="BZ1146" s="14">
        <f>VLOOKUP($B1146,[2]Sheet3!$G:$CZ,63,0)</f>
        <v>0</v>
      </c>
      <c r="CA1146" s="14">
        <f>VLOOKUP($B1146,[2]Sheet3!$G:$CZ,64,0)</f>
        <v>0</v>
      </c>
      <c r="CB1146" s="14">
        <f>VLOOKUP($B1146,[2]Sheet3!$G:$CZ,65,0)</f>
        <v>0</v>
      </c>
      <c r="CC1146" s="14">
        <f>VLOOKUP($B1146,[2]Sheet3!$G:$CZ,66,0)</f>
        <v>0</v>
      </c>
      <c r="CD1146" s="14">
        <f>VLOOKUP($B1146,[2]Sheet3!$G:$CZ,67,0)</f>
        <v>0</v>
      </c>
      <c r="CE1146" s="14">
        <f>VLOOKUP($B1146,[2]Sheet3!$G:$CZ,68,0)</f>
        <v>0</v>
      </c>
      <c r="CF1146" s="14">
        <f>VLOOKUP($B1146,[2]Sheet3!$G:$CZ,69,0)</f>
        <v>0</v>
      </c>
      <c r="CG1146" s="14">
        <f>VLOOKUP($B1146,[2]Sheet3!$G:$CZ,70,0)</f>
        <v>0</v>
      </c>
      <c r="CH1146" s="14">
        <f>VLOOKUP($B1146,[2]Sheet3!$G:$CZ,71,0)</f>
        <v>0</v>
      </c>
      <c r="CI1146" s="14">
        <f>VLOOKUP($B1146,[2]Sheet3!$G:$CZ,72,0)</f>
        <v>0</v>
      </c>
      <c r="CJ1146" s="14">
        <f>VLOOKUP($B1146,[2]Sheet3!$G:$CZ,73,0)</f>
        <v>0</v>
      </c>
      <c r="CK1146" s="14">
        <f>VLOOKUP($B1146,[2]Sheet3!$G:$CZ,74,0)</f>
        <v>0</v>
      </c>
      <c r="CL1146" s="14">
        <f>VLOOKUP($B1146,[2]Sheet3!$G:$CZ,75,0)</f>
        <v>0</v>
      </c>
      <c r="CM1146" s="14">
        <f>VLOOKUP($B1146,[2]Sheet3!$G:$CZ,76,0)</f>
        <v>0</v>
      </c>
      <c r="CN1146" s="14">
        <f>VLOOKUP($B1146,[2]Sheet3!$G:$CZ,77,0)</f>
        <v>0</v>
      </c>
      <c r="CO1146" s="14">
        <f>VLOOKUP($B1146,[2]Sheet3!$G:$CZ,78,0)</f>
        <v>0</v>
      </c>
      <c r="CP1146" s="14">
        <f>VLOOKUP($B1146,[2]Sheet3!$G:$CZ,79,0)</f>
        <v>0</v>
      </c>
      <c r="CQ1146" s="14">
        <f>VLOOKUP($B1146,[2]Sheet3!$G:$CZ,80,0)</f>
        <v>0</v>
      </c>
      <c r="CR1146" s="14">
        <f>VLOOKUP($B1146,[2]Sheet3!$G:$CZ,81,0)</f>
        <v>0</v>
      </c>
      <c r="CS1146" s="14">
        <f>VLOOKUP($B1146,[2]Sheet3!$G:$CZ,82,0)</f>
        <v>0</v>
      </c>
      <c r="CT1146" s="14">
        <f>VLOOKUP($B1146,[2]Sheet3!$G:$CZ,83,0)</f>
        <v>0</v>
      </c>
      <c r="CU1146" s="14">
        <f>VLOOKUP($B1146,[2]Sheet3!$G:$CZ,84,0)</f>
        <v>0</v>
      </c>
      <c r="CV1146" s="14">
        <f>VLOOKUP($B1146,[2]Sheet3!$G:$CZ,85,0)</f>
        <v>0</v>
      </c>
      <c r="CW1146" s="14">
        <f>VLOOKUP($B1146,[2]Sheet3!$G:$CZ,86,0)</f>
        <v>0</v>
      </c>
      <c r="CX1146" s="14">
        <f>VLOOKUP($B1146,[2]Sheet3!$G:$CZ,87,0)</f>
        <v>0</v>
      </c>
      <c r="CY1146" s="14">
        <f>VLOOKUP($B1146,[2]Sheet3!$G:$CZ,88,0)</f>
        <v>0</v>
      </c>
      <c r="CZ1146" s="14">
        <f>VLOOKUP($B1146,[2]Sheet3!$G:$CZ,89,0)</f>
        <v>0</v>
      </c>
      <c r="DA1146" s="14">
        <f>VLOOKUP($B1146,[2]Sheet3!$G:$CZ,90,0)</f>
        <v>0</v>
      </c>
      <c r="DB1146" s="14">
        <f>VLOOKUP($B1146,[2]Sheet3!$G:$CZ,91,0)</f>
        <v>0</v>
      </c>
      <c r="DC1146" s="14">
        <f>VLOOKUP($B1146,[2]Sheet3!$G:$CZ,92,0)</f>
        <v>0</v>
      </c>
      <c r="DD1146" s="14">
        <f>VLOOKUP($B1146,[2]Sheet3!$G:$CZ,93,0)</f>
        <v>0</v>
      </c>
      <c r="DE1146" s="14">
        <f>VLOOKUP($B1146,[2]Sheet3!$G:$CZ,94,0)</f>
        <v>0</v>
      </c>
      <c r="DF1146" s="14">
        <f>VLOOKUP($B1146,[2]Sheet3!$G:$CZ,95,0)</f>
        <v>0</v>
      </c>
      <c r="DG1146" s="14">
        <f>VLOOKUP($B1146,[2]Sheet3!$G:$CZ,96,0)</f>
        <v>0</v>
      </c>
      <c r="DH1146" s="14">
        <f>VLOOKUP($B1146,[2]Sheet3!$G:$CZ,97,0)</f>
        <v>0</v>
      </c>
      <c r="DI1146" s="14">
        <f>VLOOKUP($B1146,[2]Sheet3!$G:$CZ,98,0)</f>
        <v>0</v>
      </c>
    </row>
    <row r="1147" spans="1:113" x14ac:dyDescent="0.3">
      <c r="A1147" s="9" t="str">
        <f t="shared" si="53"/>
        <v>N13654</v>
      </c>
      <c r="B1147" s="15" t="s">
        <v>2545</v>
      </c>
      <c r="C1147" s="15" t="s">
        <v>2546</v>
      </c>
      <c r="F1147" s="7" t="s">
        <v>15</v>
      </c>
      <c r="G1147" s="12" t="s">
        <v>4639</v>
      </c>
      <c r="H1147" s="12" t="str">
        <f>VLOOKUP($B1147,[1]Sheet1!$A:$G,5,0)</f>
        <v>dheeraj.sharma@redingtongroup.com</v>
      </c>
      <c r="I1147" s="12" t="str">
        <f>VLOOKUP($B1147,[1]Sheet1!$A:$G,7,0)</f>
        <v>sidharth.eknath@redingtongroup.com</v>
      </c>
      <c r="J1147" s="12" t="s">
        <v>82</v>
      </c>
      <c r="K1147" s="7"/>
      <c r="L1147" s="7"/>
      <c r="M1147" s="8"/>
      <c r="N1147" s="7" t="str">
        <f t="shared" si="51"/>
        <v>dheeraj.sharma@redingtongroup.com; sidharth.eknath@redingtongroup.com; nilesh.phirke@redingtongroup.com;christopher.joseph@redingtongroup.com</v>
      </c>
      <c r="O1147" s="7" t="str">
        <f t="shared" si="52"/>
        <v>N13654</v>
      </c>
      <c r="P1147" s="8" t="s">
        <v>5215</v>
      </c>
      <c r="Q1147" s="14">
        <f>VLOOKUP($B1147,[2]Sheet3!$G:$CZ,2,0)</f>
        <v>2400299510</v>
      </c>
      <c r="R1147" s="14">
        <f>VLOOKUP($B1147,[2]Sheet3!$G:$CZ,3,0)</f>
        <v>2400305439</v>
      </c>
      <c r="S1147" s="14">
        <f>VLOOKUP($B1147,[2]Sheet3!$G:$CZ,4,0)</f>
        <v>2400299593</v>
      </c>
      <c r="T1147" s="14">
        <f>VLOOKUP($B1147,[2]Sheet3!$G:$CZ,5,0)</f>
        <v>2400308250</v>
      </c>
      <c r="U1147" s="14">
        <f>VLOOKUP($B1147,[2]Sheet3!$G:$CZ,6,0)</f>
        <v>0</v>
      </c>
      <c r="V1147" s="14">
        <f>VLOOKUP($B1147,[2]Sheet3!$G:$CZ,7,0)</f>
        <v>0</v>
      </c>
      <c r="W1147" s="14">
        <f>VLOOKUP($B1147,[2]Sheet3!$G:$CZ,8,0)</f>
        <v>0</v>
      </c>
      <c r="X1147" s="14">
        <f>VLOOKUP($B1147,[2]Sheet3!$G:$CZ,9,0)</f>
        <v>0</v>
      </c>
      <c r="Y1147" s="14">
        <f>VLOOKUP($B1147,[2]Sheet3!$G:$CZ,10,0)</f>
        <v>0</v>
      </c>
      <c r="Z1147" s="14">
        <f>VLOOKUP($B1147,[2]Sheet3!$G:$CZ,11,0)</f>
        <v>0</v>
      </c>
      <c r="AA1147" s="14">
        <f>VLOOKUP($B1147,[2]Sheet3!$G:$CZ,12,0)</f>
        <v>0</v>
      </c>
      <c r="AB1147" s="14">
        <f>VLOOKUP($B1147,[2]Sheet3!$G:$CZ,13,0)</f>
        <v>0</v>
      </c>
      <c r="AC1147" s="14">
        <f>VLOOKUP($B1147,[2]Sheet3!$G:$CZ,14,0)</f>
        <v>0</v>
      </c>
      <c r="AD1147" s="14">
        <f>VLOOKUP($B1147,[2]Sheet3!$G:$CZ,15,0)</f>
        <v>0</v>
      </c>
      <c r="AE1147" s="14">
        <f>VLOOKUP($B1147,[2]Sheet3!$G:$CZ,16,0)</f>
        <v>0</v>
      </c>
      <c r="AF1147" s="14">
        <f>VLOOKUP($B1147,[2]Sheet3!$G:$CZ,17,0)</f>
        <v>0</v>
      </c>
      <c r="AG1147" s="14">
        <f>VLOOKUP($B1147,[2]Sheet3!$G:$CZ,18,0)</f>
        <v>0</v>
      </c>
      <c r="AH1147" s="14">
        <f>VLOOKUP($B1147,[2]Sheet3!$G:$CZ,19,0)</f>
        <v>0</v>
      </c>
      <c r="AI1147" s="14">
        <f>VLOOKUP($B1147,[2]Sheet3!$G:$CZ,20,0)</f>
        <v>0</v>
      </c>
      <c r="AJ1147" s="14">
        <f>VLOOKUP($B1147,[2]Sheet3!$G:$CZ,21,0)</f>
        <v>0</v>
      </c>
      <c r="AK1147" s="14">
        <f>VLOOKUP($B1147,[2]Sheet3!$G:$CZ,22,0)</f>
        <v>0</v>
      </c>
      <c r="AL1147" s="14">
        <f>VLOOKUP($B1147,[2]Sheet3!$G:$CZ,23,0)</f>
        <v>0</v>
      </c>
      <c r="AM1147" s="14">
        <f>VLOOKUP($B1147,[2]Sheet3!$G:$CZ,24,0)</f>
        <v>0</v>
      </c>
      <c r="AN1147" s="14">
        <f>VLOOKUP($B1147,[2]Sheet3!$G:$CZ,25,0)</f>
        <v>0</v>
      </c>
      <c r="AO1147" s="14">
        <f>VLOOKUP($B1147,[2]Sheet3!$G:$CZ,26,0)</f>
        <v>0</v>
      </c>
      <c r="AP1147" s="14">
        <f>VLOOKUP($B1147,[2]Sheet3!$G:$CZ,27,0)</f>
        <v>0</v>
      </c>
      <c r="AQ1147" s="14">
        <f>VLOOKUP($B1147,[2]Sheet3!$G:$CZ,28,0)</f>
        <v>0</v>
      </c>
      <c r="AR1147" s="14">
        <f>VLOOKUP($B1147,[2]Sheet3!$G:$CZ,29,0)</f>
        <v>0</v>
      </c>
      <c r="AS1147" s="14">
        <f>VLOOKUP($B1147,[2]Sheet3!$G:$CZ,30,0)</f>
        <v>0</v>
      </c>
      <c r="AT1147" s="14">
        <f>VLOOKUP($B1147,[2]Sheet3!$G:$CZ,31,0)</f>
        <v>0</v>
      </c>
      <c r="AU1147" s="14">
        <f>VLOOKUP($B1147,[2]Sheet3!$G:$CZ,32,0)</f>
        <v>0</v>
      </c>
      <c r="AV1147" s="14">
        <f>VLOOKUP($B1147,[2]Sheet3!$G:$CZ,33,0)</f>
        <v>0</v>
      </c>
      <c r="AW1147" s="14">
        <f>VLOOKUP($B1147,[2]Sheet3!$G:$CZ,34,0)</f>
        <v>0</v>
      </c>
      <c r="AX1147" s="14">
        <f>VLOOKUP($B1147,[2]Sheet3!$G:$CZ,35,0)</f>
        <v>0</v>
      </c>
      <c r="AY1147" s="14">
        <f>VLOOKUP($B1147,[2]Sheet3!$G:$CZ,36,0)</f>
        <v>0</v>
      </c>
      <c r="AZ1147" s="14">
        <f>VLOOKUP($B1147,[2]Sheet3!$G:$CZ,37,0)</f>
        <v>0</v>
      </c>
      <c r="BA1147" s="14">
        <f>VLOOKUP($B1147,[2]Sheet3!$G:$CZ,38,0)</f>
        <v>0</v>
      </c>
      <c r="BB1147" s="14">
        <f>VLOOKUP($B1147,[2]Sheet3!$G:$CZ,39,0)</f>
        <v>0</v>
      </c>
      <c r="BC1147" s="14">
        <f>VLOOKUP($B1147,[2]Sheet3!$G:$CZ,40,0)</f>
        <v>0</v>
      </c>
      <c r="BD1147" s="14">
        <f>VLOOKUP($B1147,[2]Sheet3!$G:$CZ,41,0)</f>
        <v>0</v>
      </c>
      <c r="BE1147" s="14">
        <f>VLOOKUP($B1147,[2]Sheet3!$G:$CZ,42,0)</f>
        <v>0</v>
      </c>
      <c r="BF1147" s="14">
        <f>VLOOKUP($B1147,[2]Sheet3!$G:$CZ,43,0)</f>
        <v>0</v>
      </c>
      <c r="BG1147" s="14">
        <f>VLOOKUP($B1147,[2]Sheet3!$G:$CZ,44,0)</f>
        <v>0</v>
      </c>
      <c r="BH1147" s="14">
        <f>VLOOKUP($B1147,[2]Sheet3!$G:$CZ,45,0)</f>
        <v>0</v>
      </c>
      <c r="BI1147" s="14">
        <f>VLOOKUP($B1147,[2]Sheet3!$G:$CZ,46,0)</f>
        <v>0</v>
      </c>
      <c r="BJ1147" s="14">
        <f>VLOOKUP($B1147,[2]Sheet3!$G:$CZ,47,0)</f>
        <v>0</v>
      </c>
      <c r="BK1147" s="14">
        <f>VLOOKUP($B1147,[2]Sheet3!$G:$CZ,48,0)</f>
        <v>0</v>
      </c>
      <c r="BL1147" s="14">
        <f>VLOOKUP($B1147,[2]Sheet3!$G:$CZ,49,0)</f>
        <v>0</v>
      </c>
      <c r="BM1147" s="14">
        <f>VLOOKUP($B1147,[2]Sheet3!$G:$CZ,50,0)</f>
        <v>0</v>
      </c>
      <c r="BN1147" s="14">
        <f>VLOOKUP($B1147,[2]Sheet3!$G:$CZ,51,0)</f>
        <v>0</v>
      </c>
      <c r="BO1147" s="14">
        <f>VLOOKUP($B1147,[2]Sheet3!$G:$CZ,52,0)</f>
        <v>0</v>
      </c>
      <c r="BP1147" s="14">
        <f>VLOOKUP($B1147,[2]Sheet3!$G:$CZ,53,0)</f>
        <v>0</v>
      </c>
      <c r="BQ1147" s="14">
        <f>VLOOKUP($B1147,[2]Sheet3!$G:$CZ,54,0)</f>
        <v>0</v>
      </c>
      <c r="BR1147" s="14">
        <f>VLOOKUP($B1147,[2]Sheet3!$G:$CZ,55,0)</f>
        <v>0</v>
      </c>
      <c r="BS1147" s="14">
        <f>VLOOKUP($B1147,[2]Sheet3!$G:$CZ,56,0)</f>
        <v>0</v>
      </c>
      <c r="BT1147" s="14">
        <f>VLOOKUP($B1147,[2]Sheet3!$G:$CZ,57,0)</f>
        <v>0</v>
      </c>
      <c r="BU1147" s="14">
        <f>VLOOKUP($B1147,[2]Sheet3!$G:$CZ,58,0)</f>
        <v>0</v>
      </c>
      <c r="BV1147" s="14">
        <f>VLOOKUP($B1147,[2]Sheet3!$G:$CZ,59,0)</f>
        <v>0</v>
      </c>
      <c r="BW1147" s="14">
        <f>VLOOKUP($B1147,[2]Sheet3!$G:$CZ,60,0)</f>
        <v>0</v>
      </c>
      <c r="BX1147" s="14">
        <f>VLOOKUP($B1147,[2]Sheet3!$G:$CZ,61,0)</f>
        <v>0</v>
      </c>
      <c r="BY1147" s="14">
        <f>VLOOKUP($B1147,[2]Sheet3!$G:$CZ,62,0)</f>
        <v>0</v>
      </c>
      <c r="BZ1147" s="14">
        <f>VLOOKUP($B1147,[2]Sheet3!$G:$CZ,63,0)</f>
        <v>0</v>
      </c>
      <c r="CA1147" s="14">
        <f>VLOOKUP($B1147,[2]Sheet3!$G:$CZ,64,0)</f>
        <v>0</v>
      </c>
      <c r="CB1147" s="14">
        <f>VLOOKUP($B1147,[2]Sheet3!$G:$CZ,65,0)</f>
        <v>0</v>
      </c>
      <c r="CC1147" s="14">
        <f>VLOOKUP($B1147,[2]Sheet3!$G:$CZ,66,0)</f>
        <v>0</v>
      </c>
      <c r="CD1147" s="14">
        <f>VLOOKUP($B1147,[2]Sheet3!$G:$CZ,67,0)</f>
        <v>0</v>
      </c>
      <c r="CE1147" s="14">
        <f>VLOOKUP($B1147,[2]Sheet3!$G:$CZ,68,0)</f>
        <v>0</v>
      </c>
      <c r="CF1147" s="14">
        <f>VLOOKUP($B1147,[2]Sheet3!$G:$CZ,69,0)</f>
        <v>0</v>
      </c>
      <c r="CG1147" s="14">
        <f>VLOOKUP($B1147,[2]Sheet3!$G:$CZ,70,0)</f>
        <v>0</v>
      </c>
      <c r="CH1147" s="14">
        <f>VLOOKUP($B1147,[2]Sheet3!$G:$CZ,71,0)</f>
        <v>0</v>
      </c>
      <c r="CI1147" s="14">
        <f>VLOOKUP($B1147,[2]Sheet3!$G:$CZ,72,0)</f>
        <v>0</v>
      </c>
      <c r="CJ1147" s="14">
        <f>VLOOKUP($B1147,[2]Sheet3!$G:$CZ,73,0)</f>
        <v>0</v>
      </c>
      <c r="CK1147" s="14">
        <f>VLOOKUP($B1147,[2]Sheet3!$G:$CZ,74,0)</f>
        <v>0</v>
      </c>
      <c r="CL1147" s="14">
        <f>VLOOKUP($B1147,[2]Sheet3!$G:$CZ,75,0)</f>
        <v>0</v>
      </c>
      <c r="CM1147" s="14">
        <f>VLOOKUP($B1147,[2]Sheet3!$G:$CZ,76,0)</f>
        <v>0</v>
      </c>
      <c r="CN1147" s="14">
        <f>VLOOKUP($B1147,[2]Sheet3!$G:$CZ,77,0)</f>
        <v>0</v>
      </c>
      <c r="CO1147" s="14">
        <f>VLOOKUP($B1147,[2]Sheet3!$G:$CZ,78,0)</f>
        <v>0</v>
      </c>
      <c r="CP1147" s="14">
        <f>VLOOKUP($B1147,[2]Sheet3!$G:$CZ,79,0)</f>
        <v>0</v>
      </c>
      <c r="CQ1147" s="14">
        <f>VLOOKUP($B1147,[2]Sheet3!$G:$CZ,80,0)</f>
        <v>0</v>
      </c>
      <c r="CR1147" s="14">
        <f>VLOOKUP($B1147,[2]Sheet3!$G:$CZ,81,0)</f>
        <v>0</v>
      </c>
      <c r="CS1147" s="14">
        <f>VLOOKUP($B1147,[2]Sheet3!$G:$CZ,82,0)</f>
        <v>0</v>
      </c>
      <c r="CT1147" s="14">
        <f>VLOOKUP($B1147,[2]Sheet3!$G:$CZ,83,0)</f>
        <v>0</v>
      </c>
      <c r="CU1147" s="14">
        <f>VLOOKUP($B1147,[2]Sheet3!$G:$CZ,84,0)</f>
        <v>0</v>
      </c>
      <c r="CV1147" s="14">
        <f>VLOOKUP($B1147,[2]Sheet3!$G:$CZ,85,0)</f>
        <v>0</v>
      </c>
      <c r="CW1147" s="14">
        <f>VLOOKUP($B1147,[2]Sheet3!$G:$CZ,86,0)</f>
        <v>0</v>
      </c>
      <c r="CX1147" s="14">
        <f>VLOOKUP($B1147,[2]Sheet3!$G:$CZ,87,0)</f>
        <v>0</v>
      </c>
      <c r="CY1147" s="14">
        <f>VLOOKUP($B1147,[2]Sheet3!$G:$CZ,88,0)</f>
        <v>0</v>
      </c>
      <c r="CZ1147" s="14">
        <f>VLOOKUP($B1147,[2]Sheet3!$G:$CZ,89,0)</f>
        <v>0</v>
      </c>
      <c r="DA1147" s="14">
        <f>VLOOKUP($B1147,[2]Sheet3!$G:$CZ,90,0)</f>
        <v>0</v>
      </c>
      <c r="DB1147" s="14">
        <f>VLOOKUP($B1147,[2]Sheet3!$G:$CZ,91,0)</f>
        <v>0</v>
      </c>
      <c r="DC1147" s="14">
        <f>VLOOKUP($B1147,[2]Sheet3!$G:$CZ,92,0)</f>
        <v>0</v>
      </c>
      <c r="DD1147" s="14">
        <f>VLOOKUP($B1147,[2]Sheet3!$G:$CZ,93,0)</f>
        <v>0</v>
      </c>
      <c r="DE1147" s="14">
        <f>VLOOKUP($B1147,[2]Sheet3!$G:$CZ,94,0)</f>
        <v>0</v>
      </c>
      <c r="DF1147" s="14">
        <f>VLOOKUP($B1147,[2]Sheet3!$G:$CZ,95,0)</f>
        <v>0</v>
      </c>
      <c r="DG1147" s="14">
        <f>VLOOKUP($B1147,[2]Sheet3!$G:$CZ,96,0)</f>
        <v>0</v>
      </c>
      <c r="DH1147" s="14">
        <f>VLOOKUP($B1147,[2]Sheet3!$G:$CZ,97,0)</f>
        <v>0</v>
      </c>
      <c r="DI1147" s="14">
        <f>VLOOKUP($B1147,[2]Sheet3!$G:$CZ,98,0)</f>
        <v>0</v>
      </c>
    </row>
    <row r="1148" spans="1:113" x14ac:dyDescent="0.3">
      <c r="A1148" s="9" t="str">
        <f t="shared" si="53"/>
        <v>E30242</v>
      </c>
      <c r="B1148" s="15" t="s">
        <v>2547</v>
      </c>
      <c r="C1148" s="15" t="s">
        <v>2548</v>
      </c>
      <c r="F1148" s="7" t="s">
        <v>15</v>
      </c>
      <c r="G1148" s="12" t="s">
        <v>4640</v>
      </c>
      <c r="H1148" s="12" t="str">
        <f>VLOOKUP($B1148,[1]Sheet1!$A:$G,5,0)</f>
        <v>vivek.bose@redingtongroup.com</v>
      </c>
      <c r="I1148" s="12" t="str">
        <f>VLOOKUP($B1148,[1]Sheet1!$A:$G,7,0)</f>
        <v>jaswinder.singh@redingtongroup.com</v>
      </c>
      <c r="J1148" s="12" t="s">
        <v>82</v>
      </c>
      <c r="K1148" s="7"/>
      <c r="L1148" s="7"/>
      <c r="M1148" s="8"/>
      <c r="N1148" s="7" t="str">
        <f t="shared" si="51"/>
        <v>vivek.bose@redingtongroup.com; jaswinder.singh@redingtongroup.com; nilesh.phirke@redingtongroup.com;christopher.joseph@redingtongroup.com</v>
      </c>
      <c r="O1148" s="7" t="str">
        <f t="shared" si="52"/>
        <v>E30242</v>
      </c>
      <c r="P1148" s="8" t="s">
        <v>5215</v>
      </c>
      <c r="Q1148" s="14">
        <f>VLOOKUP($B1148,[2]Sheet3!$G:$CZ,2,0)</f>
        <v>2400300725</v>
      </c>
      <c r="R1148" s="14">
        <f>VLOOKUP($B1148,[2]Sheet3!$G:$CZ,3,0)</f>
        <v>0</v>
      </c>
      <c r="S1148" s="14">
        <f>VLOOKUP($B1148,[2]Sheet3!$G:$CZ,4,0)</f>
        <v>0</v>
      </c>
      <c r="T1148" s="14">
        <f>VLOOKUP($B1148,[2]Sheet3!$G:$CZ,5,0)</f>
        <v>0</v>
      </c>
      <c r="U1148" s="14">
        <f>VLOOKUP($B1148,[2]Sheet3!$G:$CZ,6,0)</f>
        <v>0</v>
      </c>
      <c r="V1148" s="14">
        <f>VLOOKUP($B1148,[2]Sheet3!$G:$CZ,7,0)</f>
        <v>0</v>
      </c>
      <c r="W1148" s="14">
        <f>VLOOKUP($B1148,[2]Sheet3!$G:$CZ,8,0)</f>
        <v>0</v>
      </c>
      <c r="X1148" s="14">
        <f>VLOOKUP($B1148,[2]Sheet3!$G:$CZ,9,0)</f>
        <v>0</v>
      </c>
      <c r="Y1148" s="14">
        <f>VLOOKUP($B1148,[2]Sheet3!$G:$CZ,10,0)</f>
        <v>0</v>
      </c>
      <c r="Z1148" s="14">
        <f>VLOOKUP($B1148,[2]Sheet3!$G:$CZ,11,0)</f>
        <v>0</v>
      </c>
      <c r="AA1148" s="14">
        <f>VLOOKUP($B1148,[2]Sheet3!$G:$CZ,12,0)</f>
        <v>0</v>
      </c>
      <c r="AB1148" s="14">
        <f>VLOOKUP($B1148,[2]Sheet3!$G:$CZ,13,0)</f>
        <v>0</v>
      </c>
      <c r="AC1148" s="14">
        <f>VLOOKUP($B1148,[2]Sheet3!$G:$CZ,14,0)</f>
        <v>0</v>
      </c>
      <c r="AD1148" s="14">
        <f>VLOOKUP($B1148,[2]Sheet3!$G:$CZ,15,0)</f>
        <v>0</v>
      </c>
      <c r="AE1148" s="14">
        <f>VLOOKUP($B1148,[2]Sheet3!$G:$CZ,16,0)</f>
        <v>0</v>
      </c>
      <c r="AF1148" s="14">
        <f>VLOOKUP($B1148,[2]Sheet3!$G:$CZ,17,0)</f>
        <v>0</v>
      </c>
      <c r="AG1148" s="14">
        <f>VLOOKUP($B1148,[2]Sheet3!$G:$CZ,18,0)</f>
        <v>0</v>
      </c>
      <c r="AH1148" s="14">
        <f>VLOOKUP($B1148,[2]Sheet3!$G:$CZ,19,0)</f>
        <v>0</v>
      </c>
      <c r="AI1148" s="14">
        <f>VLOOKUP($B1148,[2]Sheet3!$G:$CZ,20,0)</f>
        <v>0</v>
      </c>
      <c r="AJ1148" s="14">
        <f>VLOOKUP($B1148,[2]Sheet3!$G:$CZ,21,0)</f>
        <v>0</v>
      </c>
      <c r="AK1148" s="14">
        <f>VLOOKUP($B1148,[2]Sheet3!$G:$CZ,22,0)</f>
        <v>0</v>
      </c>
      <c r="AL1148" s="14">
        <f>VLOOKUP($B1148,[2]Sheet3!$G:$CZ,23,0)</f>
        <v>0</v>
      </c>
      <c r="AM1148" s="14">
        <f>VLOOKUP($B1148,[2]Sheet3!$G:$CZ,24,0)</f>
        <v>0</v>
      </c>
      <c r="AN1148" s="14">
        <f>VLOOKUP($B1148,[2]Sheet3!$G:$CZ,25,0)</f>
        <v>0</v>
      </c>
      <c r="AO1148" s="14">
        <f>VLOOKUP($B1148,[2]Sheet3!$G:$CZ,26,0)</f>
        <v>0</v>
      </c>
      <c r="AP1148" s="14">
        <f>VLOOKUP($B1148,[2]Sheet3!$G:$CZ,27,0)</f>
        <v>0</v>
      </c>
      <c r="AQ1148" s="14">
        <f>VLOOKUP($B1148,[2]Sheet3!$G:$CZ,28,0)</f>
        <v>0</v>
      </c>
      <c r="AR1148" s="14">
        <f>VLOOKUP($B1148,[2]Sheet3!$G:$CZ,29,0)</f>
        <v>0</v>
      </c>
      <c r="AS1148" s="14">
        <f>VLOOKUP($B1148,[2]Sheet3!$G:$CZ,30,0)</f>
        <v>0</v>
      </c>
      <c r="AT1148" s="14">
        <f>VLOOKUP($B1148,[2]Sheet3!$G:$CZ,31,0)</f>
        <v>0</v>
      </c>
      <c r="AU1148" s="14">
        <f>VLOOKUP($B1148,[2]Sheet3!$G:$CZ,32,0)</f>
        <v>0</v>
      </c>
      <c r="AV1148" s="14">
        <f>VLOOKUP($B1148,[2]Sheet3!$G:$CZ,33,0)</f>
        <v>0</v>
      </c>
      <c r="AW1148" s="14">
        <f>VLOOKUP($B1148,[2]Sheet3!$G:$CZ,34,0)</f>
        <v>0</v>
      </c>
      <c r="AX1148" s="14">
        <f>VLOOKUP($B1148,[2]Sheet3!$G:$CZ,35,0)</f>
        <v>0</v>
      </c>
      <c r="AY1148" s="14">
        <f>VLOOKUP($B1148,[2]Sheet3!$G:$CZ,36,0)</f>
        <v>0</v>
      </c>
      <c r="AZ1148" s="14">
        <f>VLOOKUP($B1148,[2]Sheet3!$G:$CZ,37,0)</f>
        <v>0</v>
      </c>
      <c r="BA1148" s="14">
        <f>VLOOKUP($B1148,[2]Sheet3!$G:$CZ,38,0)</f>
        <v>0</v>
      </c>
      <c r="BB1148" s="14">
        <f>VLOOKUP($B1148,[2]Sheet3!$G:$CZ,39,0)</f>
        <v>0</v>
      </c>
      <c r="BC1148" s="14">
        <f>VLOOKUP($B1148,[2]Sheet3!$G:$CZ,40,0)</f>
        <v>0</v>
      </c>
      <c r="BD1148" s="14">
        <f>VLOOKUP($B1148,[2]Sheet3!$G:$CZ,41,0)</f>
        <v>0</v>
      </c>
      <c r="BE1148" s="14">
        <f>VLOOKUP($B1148,[2]Sheet3!$G:$CZ,42,0)</f>
        <v>0</v>
      </c>
      <c r="BF1148" s="14">
        <f>VLOOKUP($B1148,[2]Sheet3!$G:$CZ,43,0)</f>
        <v>0</v>
      </c>
      <c r="BG1148" s="14">
        <f>VLOOKUP($B1148,[2]Sheet3!$G:$CZ,44,0)</f>
        <v>0</v>
      </c>
      <c r="BH1148" s="14">
        <f>VLOOKUP($B1148,[2]Sheet3!$G:$CZ,45,0)</f>
        <v>0</v>
      </c>
      <c r="BI1148" s="14">
        <f>VLOOKUP($B1148,[2]Sheet3!$G:$CZ,46,0)</f>
        <v>0</v>
      </c>
      <c r="BJ1148" s="14">
        <f>VLOOKUP($B1148,[2]Sheet3!$G:$CZ,47,0)</f>
        <v>0</v>
      </c>
      <c r="BK1148" s="14">
        <f>VLOOKUP($B1148,[2]Sheet3!$G:$CZ,48,0)</f>
        <v>0</v>
      </c>
      <c r="BL1148" s="14">
        <f>VLOOKUP($B1148,[2]Sheet3!$G:$CZ,49,0)</f>
        <v>0</v>
      </c>
      <c r="BM1148" s="14">
        <f>VLOOKUP($B1148,[2]Sheet3!$G:$CZ,50,0)</f>
        <v>0</v>
      </c>
      <c r="BN1148" s="14">
        <f>VLOOKUP($B1148,[2]Sheet3!$G:$CZ,51,0)</f>
        <v>0</v>
      </c>
      <c r="BO1148" s="14">
        <f>VLOOKUP($B1148,[2]Sheet3!$G:$CZ,52,0)</f>
        <v>0</v>
      </c>
      <c r="BP1148" s="14">
        <f>VLOOKUP($B1148,[2]Sheet3!$G:$CZ,53,0)</f>
        <v>0</v>
      </c>
      <c r="BQ1148" s="14">
        <f>VLOOKUP($B1148,[2]Sheet3!$G:$CZ,54,0)</f>
        <v>0</v>
      </c>
      <c r="BR1148" s="14">
        <f>VLOOKUP($B1148,[2]Sheet3!$G:$CZ,55,0)</f>
        <v>0</v>
      </c>
      <c r="BS1148" s="14">
        <f>VLOOKUP($B1148,[2]Sheet3!$G:$CZ,56,0)</f>
        <v>0</v>
      </c>
      <c r="BT1148" s="14">
        <f>VLOOKUP($B1148,[2]Sheet3!$G:$CZ,57,0)</f>
        <v>0</v>
      </c>
      <c r="BU1148" s="14">
        <f>VLOOKUP($B1148,[2]Sheet3!$G:$CZ,58,0)</f>
        <v>0</v>
      </c>
      <c r="BV1148" s="14">
        <f>VLOOKUP($B1148,[2]Sheet3!$G:$CZ,59,0)</f>
        <v>0</v>
      </c>
      <c r="BW1148" s="14">
        <f>VLOOKUP($B1148,[2]Sheet3!$G:$CZ,60,0)</f>
        <v>0</v>
      </c>
      <c r="BX1148" s="14">
        <f>VLOOKUP($B1148,[2]Sheet3!$G:$CZ,61,0)</f>
        <v>0</v>
      </c>
      <c r="BY1148" s="14">
        <f>VLOOKUP($B1148,[2]Sheet3!$G:$CZ,62,0)</f>
        <v>0</v>
      </c>
      <c r="BZ1148" s="14">
        <f>VLOOKUP($B1148,[2]Sheet3!$G:$CZ,63,0)</f>
        <v>0</v>
      </c>
      <c r="CA1148" s="14">
        <f>VLOOKUP($B1148,[2]Sheet3!$G:$CZ,64,0)</f>
        <v>0</v>
      </c>
      <c r="CB1148" s="14">
        <f>VLOOKUP($B1148,[2]Sheet3!$G:$CZ,65,0)</f>
        <v>0</v>
      </c>
      <c r="CC1148" s="14">
        <f>VLOOKUP($B1148,[2]Sheet3!$G:$CZ,66,0)</f>
        <v>0</v>
      </c>
      <c r="CD1148" s="14">
        <f>VLOOKUP($B1148,[2]Sheet3!$G:$CZ,67,0)</f>
        <v>0</v>
      </c>
      <c r="CE1148" s="14">
        <f>VLOOKUP($B1148,[2]Sheet3!$G:$CZ,68,0)</f>
        <v>0</v>
      </c>
      <c r="CF1148" s="14">
        <f>VLOOKUP($B1148,[2]Sheet3!$G:$CZ,69,0)</f>
        <v>0</v>
      </c>
      <c r="CG1148" s="14">
        <f>VLOOKUP($B1148,[2]Sheet3!$G:$CZ,70,0)</f>
        <v>0</v>
      </c>
      <c r="CH1148" s="14">
        <f>VLOOKUP($B1148,[2]Sheet3!$G:$CZ,71,0)</f>
        <v>0</v>
      </c>
      <c r="CI1148" s="14">
        <f>VLOOKUP($B1148,[2]Sheet3!$G:$CZ,72,0)</f>
        <v>0</v>
      </c>
      <c r="CJ1148" s="14">
        <f>VLOOKUP($B1148,[2]Sheet3!$G:$CZ,73,0)</f>
        <v>0</v>
      </c>
      <c r="CK1148" s="14">
        <f>VLOOKUP($B1148,[2]Sheet3!$G:$CZ,74,0)</f>
        <v>0</v>
      </c>
      <c r="CL1148" s="14">
        <f>VLOOKUP($B1148,[2]Sheet3!$G:$CZ,75,0)</f>
        <v>0</v>
      </c>
      <c r="CM1148" s="14">
        <f>VLOOKUP($B1148,[2]Sheet3!$G:$CZ,76,0)</f>
        <v>0</v>
      </c>
      <c r="CN1148" s="14">
        <f>VLOOKUP($B1148,[2]Sheet3!$G:$CZ,77,0)</f>
        <v>0</v>
      </c>
      <c r="CO1148" s="14">
        <f>VLOOKUP($B1148,[2]Sheet3!$G:$CZ,78,0)</f>
        <v>0</v>
      </c>
      <c r="CP1148" s="14">
        <f>VLOOKUP($B1148,[2]Sheet3!$G:$CZ,79,0)</f>
        <v>0</v>
      </c>
      <c r="CQ1148" s="14">
        <f>VLOOKUP($B1148,[2]Sheet3!$G:$CZ,80,0)</f>
        <v>0</v>
      </c>
      <c r="CR1148" s="14">
        <f>VLOOKUP($B1148,[2]Sheet3!$G:$CZ,81,0)</f>
        <v>0</v>
      </c>
      <c r="CS1148" s="14">
        <f>VLOOKUP($B1148,[2]Sheet3!$G:$CZ,82,0)</f>
        <v>0</v>
      </c>
      <c r="CT1148" s="14">
        <f>VLOOKUP($B1148,[2]Sheet3!$G:$CZ,83,0)</f>
        <v>0</v>
      </c>
      <c r="CU1148" s="14">
        <f>VLOOKUP($B1148,[2]Sheet3!$G:$CZ,84,0)</f>
        <v>0</v>
      </c>
      <c r="CV1148" s="14">
        <f>VLOOKUP($B1148,[2]Sheet3!$G:$CZ,85,0)</f>
        <v>0</v>
      </c>
      <c r="CW1148" s="14">
        <f>VLOOKUP($B1148,[2]Sheet3!$G:$CZ,86,0)</f>
        <v>0</v>
      </c>
      <c r="CX1148" s="14">
        <f>VLOOKUP($B1148,[2]Sheet3!$G:$CZ,87,0)</f>
        <v>0</v>
      </c>
      <c r="CY1148" s="14">
        <f>VLOOKUP($B1148,[2]Sheet3!$G:$CZ,88,0)</f>
        <v>0</v>
      </c>
      <c r="CZ1148" s="14">
        <f>VLOOKUP($B1148,[2]Sheet3!$G:$CZ,89,0)</f>
        <v>0</v>
      </c>
      <c r="DA1148" s="14">
        <f>VLOOKUP($B1148,[2]Sheet3!$G:$CZ,90,0)</f>
        <v>0</v>
      </c>
      <c r="DB1148" s="14">
        <f>VLOOKUP($B1148,[2]Sheet3!$G:$CZ,91,0)</f>
        <v>0</v>
      </c>
      <c r="DC1148" s="14">
        <f>VLOOKUP($B1148,[2]Sheet3!$G:$CZ,92,0)</f>
        <v>0</v>
      </c>
      <c r="DD1148" s="14">
        <f>VLOOKUP($B1148,[2]Sheet3!$G:$CZ,93,0)</f>
        <v>0</v>
      </c>
      <c r="DE1148" s="14">
        <f>VLOOKUP($B1148,[2]Sheet3!$G:$CZ,94,0)</f>
        <v>0</v>
      </c>
      <c r="DF1148" s="14">
        <f>VLOOKUP($B1148,[2]Sheet3!$G:$CZ,95,0)</f>
        <v>0</v>
      </c>
      <c r="DG1148" s="14">
        <f>VLOOKUP($B1148,[2]Sheet3!$G:$CZ,96,0)</f>
        <v>0</v>
      </c>
      <c r="DH1148" s="14">
        <f>VLOOKUP($B1148,[2]Sheet3!$G:$CZ,97,0)</f>
        <v>0</v>
      </c>
      <c r="DI1148" s="14">
        <f>VLOOKUP($B1148,[2]Sheet3!$G:$CZ,98,0)</f>
        <v>0</v>
      </c>
    </row>
    <row r="1149" spans="1:113" x14ac:dyDescent="0.3">
      <c r="A1149" s="9" t="str">
        <f t="shared" si="53"/>
        <v>S15933</v>
      </c>
      <c r="B1149" s="15" t="s">
        <v>2549</v>
      </c>
      <c r="C1149" s="15" t="s">
        <v>2550</v>
      </c>
      <c r="F1149" s="7" t="s">
        <v>15</v>
      </c>
      <c r="G1149" s="12" t="s">
        <v>4641</v>
      </c>
      <c r="H1149" s="12" t="str">
        <f>VLOOKUP($B1149,[1]Sheet1!$A:$G,5,0)</f>
        <v>antony.benjamin@redingtongroup.com</v>
      </c>
      <c r="I1149" s="12" t="str">
        <f>VLOOKUP($B1149,[1]Sheet1!$A:$G,7,0)</f>
        <v>yogesh.ganesh@redingtongroup.com</v>
      </c>
      <c r="J1149" s="12" t="s">
        <v>82</v>
      </c>
      <c r="K1149" s="7"/>
      <c r="L1149" s="7"/>
      <c r="M1149" s="8"/>
      <c r="N1149" s="7" t="str">
        <f t="shared" si="51"/>
        <v>antony.benjamin@redingtongroup.com; yogesh.ganesh@redingtongroup.com; nilesh.phirke@redingtongroup.com;christopher.joseph@redingtongroup.com</v>
      </c>
      <c r="O1149" s="7" t="str">
        <f t="shared" si="52"/>
        <v>S15933</v>
      </c>
      <c r="P1149" s="8" t="s">
        <v>5215</v>
      </c>
      <c r="Q1149" s="14">
        <f>VLOOKUP($B1149,[2]Sheet3!$G:$CZ,2,0)</f>
        <v>2400301421</v>
      </c>
      <c r="R1149" s="14">
        <f>VLOOKUP($B1149,[2]Sheet3!$G:$CZ,3,0)</f>
        <v>2400301419</v>
      </c>
      <c r="S1149" s="14">
        <f>VLOOKUP($B1149,[2]Sheet3!$G:$CZ,4,0)</f>
        <v>0</v>
      </c>
      <c r="T1149" s="14">
        <f>VLOOKUP($B1149,[2]Sheet3!$G:$CZ,5,0)</f>
        <v>0</v>
      </c>
      <c r="U1149" s="14">
        <f>VLOOKUP($B1149,[2]Sheet3!$G:$CZ,6,0)</f>
        <v>0</v>
      </c>
      <c r="V1149" s="14">
        <f>VLOOKUP($B1149,[2]Sheet3!$G:$CZ,7,0)</f>
        <v>0</v>
      </c>
      <c r="W1149" s="14">
        <f>VLOOKUP($B1149,[2]Sheet3!$G:$CZ,8,0)</f>
        <v>0</v>
      </c>
      <c r="X1149" s="14">
        <f>VLOOKUP($B1149,[2]Sheet3!$G:$CZ,9,0)</f>
        <v>0</v>
      </c>
      <c r="Y1149" s="14">
        <f>VLOOKUP($B1149,[2]Sheet3!$G:$CZ,10,0)</f>
        <v>0</v>
      </c>
      <c r="Z1149" s="14">
        <f>VLOOKUP($B1149,[2]Sheet3!$G:$CZ,11,0)</f>
        <v>0</v>
      </c>
      <c r="AA1149" s="14">
        <f>VLOOKUP($B1149,[2]Sheet3!$G:$CZ,12,0)</f>
        <v>0</v>
      </c>
      <c r="AB1149" s="14">
        <f>VLOOKUP($B1149,[2]Sheet3!$G:$CZ,13,0)</f>
        <v>0</v>
      </c>
      <c r="AC1149" s="14">
        <f>VLOOKUP($B1149,[2]Sheet3!$G:$CZ,14,0)</f>
        <v>0</v>
      </c>
      <c r="AD1149" s="14">
        <f>VLOOKUP($B1149,[2]Sheet3!$G:$CZ,15,0)</f>
        <v>0</v>
      </c>
      <c r="AE1149" s="14">
        <f>VLOOKUP($B1149,[2]Sheet3!$G:$CZ,16,0)</f>
        <v>0</v>
      </c>
      <c r="AF1149" s="14">
        <f>VLOOKUP($B1149,[2]Sheet3!$G:$CZ,17,0)</f>
        <v>0</v>
      </c>
      <c r="AG1149" s="14">
        <f>VLOOKUP($B1149,[2]Sheet3!$G:$CZ,18,0)</f>
        <v>0</v>
      </c>
      <c r="AH1149" s="14">
        <f>VLOOKUP($B1149,[2]Sheet3!$G:$CZ,19,0)</f>
        <v>0</v>
      </c>
      <c r="AI1149" s="14">
        <f>VLOOKUP($B1149,[2]Sheet3!$G:$CZ,20,0)</f>
        <v>0</v>
      </c>
      <c r="AJ1149" s="14">
        <f>VLOOKUP($B1149,[2]Sheet3!$G:$CZ,21,0)</f>
        <v>0</v>
      </c>
      <c r="AK1149" s="14">
        <f>VLOOKUP($B1149,[2]Sheet3!$G:$CZ,22,0)</f>
        <v>0</v>
      </c>
      <c r="AL1149" s="14">
        <f>VLOOKUP($B1149,[2]Sheet3!$G:$CZ,23,0)</f>
        <v>0</v>
      </c>
      <c r="AM1149" s="14">
        <f>VLOOKUP($B1149,[2]Sheet3!$G:$CZ,24,0)</f>
        <v>0</v>
      </c>
      <c r="AN1149" s="14">
        <f>VLOOKUP($B1149,[2]Sheet3!$G:$CZ,25,0)</f>
        <v>0</v>
      </c>
      <c r="AO1149" s="14">
        <f>VLOOKUP($B1149,[2]Sheet3!$G:$CZ,26,0)</f>
        <v>0</v>
      </c>
      <c r="AP1149" s="14">
        <f>VLOOKUP($B1149,[2]Sheet3!$G:$CZ,27,0)</f>
        <v>0</v>
      </c>
      <c r="AQ1149" s="14">
        <f>VLOOKUP($B1149,[2]Sheet3!$G:$CZ,28,0)</f>
        <v>0</v>
      </c>
      <c r="AR1149" s="14">
        <f>VLOOKUP($B1149,[2]Sheet3!$G:$CZ,29,0)</f>
        <v>0</v>
      </c>
      <c r="AS1149" s="14">
        <f>VLOOKUP($B1149,[2]Sheet3!$G:$CZ,30,0)</f>
        <v>0</v>
      </c>
      <c r="AT1149" s="14">
        <f>VLOOKUP($B1149,[2]Sheet3!$G:$CZ,31,0)</f>
        <v>0</v>
      </c>
      <c r="AU1149" s="14">
        <f>VLOOKUP($B1149,[2]Sheet3!$G:$CZ,32,0)</f>
        <v>0</v>
      </c>
      <c r="AV1149" s="14">
        <f>VLOOKUP($B1149,[2]Sheet3!$G:$CZ,33,0)</f>
        <v>0</v>
      </c>
      <c r="AW1149" s="14">
        <f>VLOOKUP($B1149,[2]Sheet3!$G:$CZ,34,0)</f>
        <v>0</v>
      </c>
      <c r="AX1149" s="14">
        <f>VLOOKUP($B1149,[2]Sheet3!$G:$CZ,35,0)</f>
        <v>0</v>
      </c>
      <c r="AY1149" s="14">
        <f>VLOOKUP($B1149,[2]Sheet3!$G:$CZ,36,0)</f>
        <v>0</v>
      </c>
      <c r="AZ1149" s="14">
        <f>VLOOKUP($B1149,[2]Sheet3!$G:$CZ,37,0)</f>
        <v>0</v>
      </c>
      <c r="BA1149" s="14">
        <f>VLOOKUP($B1149,[2]Sheet3!$G:$CZ,38,0)</f>
        <v>0</v>
      </c>
      <c r="BB1149" s="14">
        <f>VLOOKUP($B1149,[2]Sheet3!$G:$CZ,39,0)</f>
        <v>0</v>
      </c>
      <c r="BC1149" s="14">
        <f>VLOOKUP($B1149,[2]Sheet3!$G:$CZ,40,0)</f>
        <v>0</v>
      </c>
      <c r="BD1149" s="14">
        <f>VLOOKUP($B1149,[2]Sheet3!$G:$CZ,41,0)</f>
        <v>0</v>
      </c>
      <c r="BE1149" s="14">
        <f>VLOOKUP($B1149,[2]Sheet3!$G:$CZ,42,0)</f>
        <v>0</v>
      </c>
      <c r="BF1149" s="14">
        <f>VLOOKUP($B1149,[2]Sheet3!$G:$CZ,43,0)</f>
        <v>0</v>
      </c>
      <c r="BG1149" s="14">
        <f>VLOOKUP($B1149,[2]Sheet3!$G:$CZ,44,0)</f>
        <v>0</v>
      </c>
      <c r="BH1149" s="14">
        <f>VLOOKUP($B1149,[2]Sheet3!$G:$CZ,45,0)</f>
        <v>0</v>
      </c>
      <c r="BI1149" s="14">
        <f>VLOOKUP($B1149,[2]Sheet3!$G:$CZ,46,0)</f>
        <v>0</v>
      </c>
      <c r="BJ1149" s="14">
        <f>VLOOKUP($B1149,[2]Sheet3!$G:$CZ,47,0)</f>
        <v>0</v>
      </c>
      <c r="BK1149" s="14">
        <f>VLOOKUP($B1149,[2]Sheet3!$G:$CZ,48,0)</f>
        <v>0</v>
      </c>
      <c r="BL1149" s="14">
        <f>VLOOKUP($B1149,[2]Sheet3!$G:$CZ,49,0)</f>
        <v>0</v>
      </c>
      <c r="BM1149" s="14">
        <f>VLOOKUP($B1149,[2]Sheet3!$G:$CZ,50,0)</f>
        <v>0</v>
      </c>
      <c r="BN1149" s="14">
        <f>VLOOKUP($B1149,[2]Sheet3!$G:$CZ,51,0)</f>
        <v>0</v>
      </c>
      <c r="BO1149" s="14">
        <f>VLOOKUP($B1149,[2]Sheet3!$G:$CZ,52,0)</f>
        <v>0</v>
      </c>
      <c r="BP1149" s="14">
        <f>VLOOKUP($B1149,[2]Sheet3!$G:$CZ,53,0)</f>
        <v>0</v>
      </c>
      <c r="BQ1149" s="14">
        <f>VLOOKUP($B1149,[2]Sheet3!$G:$CZ,54,0)</f>
        <v>0</v>
      </c>
      <c r="BR1149" s="14">
        <f>VLOOKUP($B1149,[2]Sheet3!$G:$CZ,55,0)</f>
        <v>0</v>
      </c>
      <c r="BS1149" s="14">
        <f>VLOOKUP($B1149,[2]Sheet3!$G:$CZ,56,0)</f>
        <v>0</v>
      </c>
      <c r="BT1149" s="14">
        <f>VLOOKUP($B1149,[2]Sheet3!$G:$CZ,57,0)</f>
        <v>0</v>
      </c>
      <c r="BU1149" s="14">
        <f>VLOOKUP($B1149,[2]Sheet3!$G:$CZ,58,0)</f>
        <v>0</v>
      </c>
      <c r="BV1149" s="14">
        <f>VLOOKUP($B1149,[2]Sheet3!$G:$CZ,59,0)</f>
        <v>0</v>
      </c>
      <c r="BW1149" s="14">
        <f>VLOOKUP($B1149,[2]Sheet3!$G:$CZ,60,0)</f>
        <v>0</v>
      </c>
      <c r="BX1149" s="14">
        <f>VLOOKUP($B1149,[2]Sheet3!$G:$CZ,61,0)</f>
        <v>0</v>
      </c>
      <c r="BY1149" s="14">
        <f>VLOOKUP($B1149,[2]Sheet3!$G:$CZ,62,0)</f>
        <v>0</v>
      </c>
      <c r="BZ1149" s="14">
        <f>VLOOKUP($B1149,[2]Sheet3!$G:$CZ,63,0)</f>
        <v>0</v>
      </c>
      <c r="CA1149" s="14">
        <f>VLOOKUP($B1149,[2]Sheet3!$G:$CZ,64,0)</f>
        <v>0</v>
      </c>
      <c r="CB1149" s="14">
        <f>VLOOKUP($B1149,[2]Sheet3!$G:$CZ,65,0)</f>
        <v>0</v>
      </c>
      <c r="CC1149" s="14">
        <f>VLOOKUP($B1149,[2]Sheet3!$G:$CZ,66,0)</f>
        <v>0</v>
      </c>
      <c r="CD1149" s="14">
        <f>VLOOKUP($B1149,[2]Sheet3!$G:$CZ,67,0)</f>
        <v>0</v>
      </c>
      <c r="CE1149" s="14">
        <f>VLOOKUP($B1149,[2]Sheet3!$G:$CZ,68,0)</f>
        <v>0</v>
      </c>
      <c r="CF1149" s="14">
        <f>VLOOKUP($B1149,[2]Sheet3!$G:$CZ,69,0)</f>
        <v>0</v>
      </c>
      <c r="CG1149" s="14">
        <f>VLOOKUP($B1149,[2]Sheet3!$G:$CZ,70,0)</f>
        <v>0</v>
      </c>
      <c r="CH1149" s="14">
        <f>VLOOKUP($B1149,[2]Sheet3!$G:$CZ,71,0)</f>
        <v>0</v>
      </c>
      <c r="CI1149" s="14">
        <f>VLOOKUP($B1149,[2]Sheet3!$G:$CZ,72,0)</f>
        <v>0</v>
      </c>
      <c r="CJ1149" s="14">
        <f>VLOOKUP($B1149,[2]Sheet3!$G:$CZ,73,0)</f>
        <v>0</v>
      </c>
      <c r="CK1149" s="14">
        <f>VLOOKUP($B1149,[2]Sheet3!$G:$CZ,74,0)</f>
        <v>0</v>
      </c>
      <c r="CL1149" s="14">
        <f>VLOOKUP($B1149,[2]Sheet3!$G:$CZ,75,0)</f>
        <v>0</v>
      </c>
      <c r="CM1149" s="14">
        <f>VLOOKUP($B1149,[2]Sheet3!$G:$CZ,76,0)</f>
        <v>0</v>
      </c>
      <c r="CN1149" s="14">
        <f>VLOOKUP($B1149,[2]Sheet3!$G:$CZ,77,0)</f>
        <v>0</v>
      </c>
      <c r="CO1149" s="14">
        <f>VLOOKUP($B1149,[2]Sheet3!$G:$CZ,78,0)</f>
        <v>0</v>
      </c>
      <c r="CP1149" s="14">
        <f>VLOOKUP($B1149,[2]Sheet3!$G:$CZ,79,0)</f>
        <v>0</v>
      </c>
      <c r="CQ1149" s="14">
        <f>VLOOKUP($B1149,[2]Sheet3!$G:$CZ,80,0)</f>
        <v>0</v>
      </c>
      <c r="CR1149" s="14">
        <f>VLOOKUP($B1149,[2]Sheet3!$G:$CZ,81,0)</f>
        <v>0</v>
      </c>
      <c r="CS1149" s="14">
        <f>VLOOKUP($B1149,[2]Sheet3!$G:$CZ,82,0)</f>
        <v>0</v>
      </c>
      <c r="CT1149" s="14">
        <f>VLOOKUP($B1149,[2]Sheet3!$G:$CZ,83,0)</f>
        <v>0</v>
      </c>
      <c r="CU1149" s="14">
        <f>VLOOKUP($B1149,[2]Sheet3!$G:$CZ,84,0)</f>
        <v>0</v>
      </c>
      <c r="CV1149" s="14">
        <f>VLOOKUP($B1149,[2]Sheet3!$G:$CZ,85,0)</f>
        <v>0</v>
      </c>
      <c r="CW1149" s="14">
        <f>VLOOKUP($B1149,[2]Sheet3!$G:$CZ,86,0)</f>
        <v>0</v>
      </c>
      <c r="CX1149" s="14">
        <f>VLOOKUP($B1149,[2]Sheet3!$G:$CZ,87,0)</f>
        <v>0</v>
      </c>
      <c r="CY1149" s="14">
        <f>VLOOKUP($B1149,[2]Sheet3!$G:$CZ,88,0)</f>
        <v>0</v>
      </c>
      <c r="CZ1149" s="14">
        <f>VLOOKUP($B1149,[2]Sheet3!$G:$CZ,89,0)</f>
        <v>0</v>
      </c>
      <c r="DA1149" s="14">
        <f>VLOOKUP($B1149,[2]Sheet3!$G:$CZ,90,0)</f>
        <v>0</v>
      </c>
      <c r="DB1149" s="14">
        <f>VLOOKUP($B1149,[2]Sheet3!$G:$CZ,91,0)</f>
        <v>0</v>
      </c>
      <c r="DC1149" s="14">
        <f>VLOOKUP($B1149,[2]Sheet3!$G:$CZ,92,0)</f>
        <v>0</v>
      </c>
      <c r="DD1149" s="14">
        <f>VLOOKUP($B1149,[2]Sheet3!$G:$CZ,93,0)</f>
        <v>0</v>
      </c>
      <c r="DE1149" s="14">
        <f>VLOOKUP($B1149,[2]Sheet3!$G:$CZ,94,0)</f>
        <v>0</v>
      </c>
      <c r="DF1149" s="14">
        <f>VLOOKUP($B1149,[2]Sheet3!$G:$CZ,95,0)</f>
        <v>0</v>
      </c>
      <c r="DG1149" s="14">
        <f>VLOOKUP($B1149,[2]Sheet3!$G:$CZ,96,0)</f>
        <v>0</v>
      </c>
      <c r="DH1149" s="14">
        <f>VLOOKUP($B1149,[2]Sheet3!$G:$CZ,97,0)</f>
        <v>0</v>
      </c>
      <c r="DI1149" s="14">
        <f>VLOOKUP($B1149,[2]Sheet3!$G:$CZ,98,0)</f>
        <v>0</v>
      </c>
    </row>
    <row r="1150" spans="1:113" x14ac:dyDescent="0.3">
      <c r="A1150" s="9" t="str">
        <f t="shared" si="53"/>
        <v>SA3147</v>
      </c>
      <c r="B1150" s="15" t="s">
        <v>2551</v>
      </c>
      <c r="C1150" s="15" t="s">
        <v>2552</v>
      </c>
      <c r="F1150" s="7" t="s">
        <v>15</v>
      </c>
      <c r="G1150" s="12" t="s">
        <v>4642</v>
      </c>
      <c r="H1150" s="12" t="str">
        <f>VLOOKUP($B1150,[1]Sheet1!$A:$G,5,0)</f>
        <v>mahmmad.ajar@redingtongroup.com</v>
      </c>
      <c r="I1150" s="12" t="str">
        <f>VLOOKUP($B1150,[1]Sheet1!$A:$G,7,0)</f>
        <v>vikram.kumar@redingtongroup.com</v>
      </c>
      <c r="J1150" s="12" t="s">
        <v>82</v>
      </c>
      <c r="K1150" s="7"/>
      <c r="L1150" s="7"/>
      <c r="M1150" s="8"/>
      <c r="N1150" s="7" t="str">
        <f t="shared" si="51"/>
        <v>mahmmad.ajar@redingtongroup.com; vikram.kumar@redingtongroup.com; nilesh.phirke@redingtongroup.com;christopher.joseph@redingtongroup.com</v>
      </c>
      <c r="O1150" s="7" t="str">
        <f t="shared" si="52"/>
        <v>SA3147</v>
      </c>
      <c r="P1150" s="8" t="s">
        <v>5215</v>
      </c>
      <c r="Q1150" s="14">
        <f>VLOOKUP($B1150,[2]Sheet3!$G:$CZ,2,0)</f>
        <v>2400306698</v>
      </c>
      <c r="R1150" s="14">
        <f>VLOOKUP($B1150,[2]Sheet3!$G:$CZ,3,0)</f>
        <v>2400306700</v>
      </c>
      <c r="S1150" s="14">
        <f>VLOOKUP($B1150,[2]Sheet3!$G:$CZ,4,0)</f>
        <v>2400309266</v>
      </c>
      <c r="T1150" s="14">
        <f>VLOOKUP($B1150,[2]Sheet3!$G:$CZ,5,0)</f>
        <v>2400306114</v>
      </c>
      <c r="U1150" s="14">
        <f>VLOOKUP($B1150,[2]Sheet3!$G:$CZ,6,0)</f>
        <v>0</v>
      </c>
      <c r="V1150" s="14">
        <f>VLOOKUP($B1150,[2]Sheet3!$G:$CZ,7,0)</f>
        <v>0</v>
      </c>
      <c r="W1150" s="14">
        <f>VLOOKUP($B1150,[2]Sheet3!$G:$CZ,8,0)</f>
        <v>0</v>
      </c>
      <c r="X1150" s="14">
        <f>VLOOKUP($B1150,[2]Sheet3!$G:$CZ,9,0)</f>
        <v>0</v>
      </c>
      <c r="Y1150" s="14">
        <f>VLOOKUP($B1150,[2]Sheet3!$G:$CZ,10,0)</f>
        <v>0</v>
      </c>
      <c r="Z1150" s="14">
        <f>VLOOKUP($B1150,[2]Sheet3!$G:$CZ,11,0)</f>
        <v>0</v>
      </c>
      <c r="AA1150" s="14">
        <f>VLOOKUP($B1150,[2]Sheet3!$G:$CZ,12,0)</f>
        <v>0</v>
      </c>
      <c r="AB1150" s="14">
        <f>VLOOKUP($B1150,[2]Sheet3!$G:$CZ,13,0)</f>
        <v>0</v>
      </c>
      <c r="AC1150" s="14">
        <f>VLOOKUP($B1150,[2]Sheet3!$G:$CZ,14,0)</f>
        <v>0</v>
      </c>
      <c r="AD1150" s="14">
        <f>VLOOKUP($B1150,[2]Sheet3!$G:$CZ,15,0)</f>
        <v>0</v>
      </c>
      <c r="AE1150" s="14">
        <f>VLOOKUP($B1150,[2]Sheet3!$G:$CZ,16,0)</f>
        <v>0</v>
      </c>
      <c r="AF1150" s="14">
        <f>VLOOKUP($B1150,[2]Sheet3!$G:$CZ,17,0)</f>
        <v>0</v>
      </c>
      <c r="AG1150" s="14">
        <f>VLOOKUP($B1150,[2]Sheet3!$G:$CZ,18,0)</f>
        <v>0</v>
      </c>
      <c r="AH1150" s="14">
        <f>VLOOKUP($B1150,[2]Sheet3!$G:$CZ,19,0)</f>
        <v>0</v>
      </c>
      <c r="AI1150" s="14">
        <f>VLOOKUP($B1150,[2]Sheet3!$G:$CZ,20,0)</f>
        <v>0</v>
      </c>
      <c r="AJ1150" s="14">
        <f>VLOOKUP($B1150,[2]Sheet3!$G:$CZ,21,0)</f>
        <v>0</v>
      </c>
      <c r="AK1150" s="14">
        <f>VLOOKUP($B1150,[2]Sheet3!$G:$CZ,22,0)</f>
        <v>0</v>
      </c>
      <c r="AL1150" s="14">
        <f>VLOOKUP($B1150,[2]Sheet3!$G:$CZ,23,0)</f>
        <v>0</v>
      </c>
      <c r="AM1150" s="14">
        <f>VLOOKUP($B1150,[2]Sheet3!$G:$CZ,24,0)</f>
        <v>0</v>
      </c>
      <c r="AN1150" s="14">
        <f>VLOOKUP($B1150,[2]Sheet3!$G:$CZ,25,0)</f>
        <v>0</v>
      </c>
      <c r="AO1150" s="14">
        <f>VLOOKUP($B1150,[2]Sheet3!$G:$CZ,26,0)</f>
        <v>0</v>
      </c>
      <c r="AP1150" s="14">
        <f>VLOOKUP($B1150,[2]Sheet3!$G:$CZ,27,0)</f>
        <v>0</v>
      </c>
      <c r="AQ1150" s="14">
        <f>VLOOKUP($B1150,[2]Sheet3!$G:$CZ,28,0)</f>
        <v>0</v>
      </c>
      <c r="AR1150" s="14">
        <f>VLOOKUP($B1150,[2]Sheet3!$G:$CZ,29,0)</f>
        <v>0</v>
      </c>
      <c r="AS1150" s="14">
        <f>VLOOKUP($B1150,[2]Sheet3!$G:$CZ,30,0)</f>
        <v>0</v>
      </c>
      <c r="AT1150" s="14">
        <f>VLOOKUP($B1150,[2]Sheet3!$G:$CZ,31,0)</f>
        <v>0</v>
      </c>
      <c r="AU1150" s="14">
        <f>VLOOKUP($B1150,[2]Sheet3!$G:$CZ,32,0)</f>
        <v>0</v>
      </c>
      <c r="AV1150" s="14">
        <f>VLOOKUP($B1150,[2]Sheet3!$G:$CZ,33,0)</f>
        <v>0</v>
      </c>
      <c r="AW1150" s="14">
        <f>VLOOKUP($B1150,[2]Sheet3!$G:$CZ,34,0)</f>
        <v>0</v>
      </c>
      <c r="AX1150" s="14">
        <f>VLOOKUP($B1150,[2]Sheet3!$G:$CZ,35,0)</f>
        <v>0</v>
      </c>
      <c r="AY1150" s="14">
        <f>VLOOKUP($B1150,[2]Sheet3!$G:$CZ,36,0)</f>
        <v>0</v>
      </c>
      <c r="AZ1150" s="14">
        <f>VLOOKUP($B1150,[2]Sheet3!$G:$CZ,37,0)</f>
        <v>0</v>
      </c>
      <c r="BA1150" s="14">
        <f>VLOOKUP($B1150,[2]Sheet3!$G:$CZ,38,0)</f>
        <v>0</v>
      </c>
      <c r="BB1150" s="14">
        <f>VLOOKUP($B1150,[2]Sheet3!$G:$CZ,39,0)</f>
        <v>0</v>
      </c>
      <c r="BC1150" s="14">
        <f>VLOOKUP($B1150,[2]Sheet3!$G:$CZ,40,0)</f>
        <v>0</v>
      </c>
      <c r="BD1150" s="14">
        <f>VLOOKUP($B1150,[2]Sheet3!$G:$CZ,41,0)</f>
        <v>0</v>
      </c>
      <c r="BE1150" s="14">
        <f>VLOOKUP($B1150,[2]Sheet3!$G:$CZ,42,0)</f>
        <v>0</v>
      </c>
      <c r="BF1150" s="14">
        <f>VLOOKUP($B1150,[2]Sheet3!$G:$CZ,43,0)</f>
        <v>0</v>
      </c>
      <c r="BG1150" s="14">
        <f>VLOOKUP($B1150,[2]Sheet3!$G:$CZ,44,0)</f>
        <v>0</v>
      </c>
      <c r="BH1150" s="14">
        <f>VLOOKUP($B1150,[2]Sheet3!$G:$CZ,45,0)</f>
        <v>0</v>
      </c>
      <c r="BI1150" s="14">
        <f>VLOOKUP($B1150,[2]Sheet3!$G:$CZ,46,0)</f>
        <v>0</v>
      </c>
      <c r="BJ1150" s="14">
        <f>VLOOKUP($B1150,[2]Sheet3!$G:$CZ,47,0)</f>
        <v>0</v>
      </c>
      <c r="BK1150" s="14">
        <f>VLOOKUP($B1150,[2]Sheet3!$G:$CZ,48,0)</f>
        <v>0</v>
      </c>
      <c r="BL1150" s="14">
        <f>VLOOKUP($B1150,[2]Sheet3!$G:$CZ,49,0)</f>
        <v>0</v>
      </c>
      <c r="BM1150" s="14">
        <f>VLOOKUP($B1150,[2]Sheet3!$G:$CZ,50,0)</f>
        <v>0</v>
      </c>
      <c r="BN1150" s="14">
        <f>VLOOKUP($B1150,[2]Sheet3!$G:$CZ,51,0)</f>
        <v>0</v>
      </c>
      <c r="BO1150" s="14">
        <f>VLOOKUP($B1150,[2]Sheet3!$G:$CZ,52,0)</f>
        <v>0</v>
      </c>
      <c r="BP1150" s="14">
        <f>VLOOKUP($B1150,[2]Sheet3!$G:$CZ,53,0)</f>
        <v>0</v>
      </c>
      <c r="BQ1150" s="14">
        <f>VLOOKUP($B1150,[2]Sheet3!$G:$CZ,54,0)</f>
        <v>0</v>
      </c>
      <c r="BR1150" s="14">
        <f>VLOOKUP($B1150,[2]Sheet3!$G:$CZ,55,0)</f>
        <v>0</v>
      </c>
      <c r="BS1150" s="14">
        <f>VLOOKUP($B1150,[2]Sheet3!$G:$CZ,56,0)</f>
        <v>0</v>
      </c>
      <c r="BT1150" s="14">
        <f>VLOOKUP($B1150,[2]Sheet3!$G:$CZ,57,0)</f>
        <v>0</v>
      </c>
      <c r="BU1150" s="14">
        <f>VLOOKUP($B1150,[2]Sheet3!$G:$CZ,58,0)</f>
        <v>0</v>
      </c>
      <c r="BV1150" s="14">
        <f>VLOOKUP($B1150,[2]Sheet3!$G:$CZ,59,0)</f>
        <v>0</v>
      </c>
      <c r="BW1150" s="14">
        <f>VLOOKUP($B1150,[2]Sheet3!$G:$CZ,60,0)</f>
        <v>0</v>
      </c>
      <c r="BX1150" s="14">
        <f>VLOOKUP($B1150,[2]Sheet3!$G:$CZ,61,0)</f>
        <v>0</v>
      </c>
      <c r="BY1150" s="14">
        <f>VLOOKUP($B1150,[2]Sheet3!$G:$CZ,62,0)</f>
        <v>0</v>
      </c>
      <c r="BZ1150" s="14">
        <f>VLOOKUP($B1150,[2]Sheet3!$G:$CZ,63,0)</f>
        <v>0</v>
      </c>
      <c r="CA1150" s="14">
        <f>VLOOKUP($B1150,[2]Sheet3!$G:$CZ,64,0)</f>
        <v>0</v>
      </c>
      <c r="CB1150" s="14">
        <f>VLOOKUP($B1150,[2]Sheet3!$G:$CZ,65,0)</f>
        <v>0</v>
      </c>
      <c r="CC1150" s="14">
        <f>VLOOKUP($B1150,[2]Sheet3!$G:$CZ,66,0)</f>
        <v>0</v>
      </c>
      <c r="CD1150" s="14">
        <f>VLOOKUP($B1150,[2]Sheet3!$G:$CZ,67,0)</f>
        <v>0</v>
      </c>
      <c r="CE1150" s="14">
        <f>VLOOKUP($B1150,[2]Sheet3!$G:$CZ,68,0)</f>
        <v>0</v>
      </c>
      <c r="CF1150" s="14">
        <f>VLOOKUP($B1150,[2]Sheet3!$G:$CZ,69,0)</f>
        <v>0</v>
      </c>
      <c r="CG1150" s="14">
        <f>VLOOKUP($B1150,[2]Sheet3!$G:$CZ,70,0)</f>
        <v>0</v>
      </c>
      <c r="CH1150" s="14">
        <f>VLOOKUP($B1150,[2]Sheet3!$G:$CZ,71,0)</f>
        <v>0</v>
      </c>
      <c r="CI1150" s="14">
        <f>VLOOKUP($B1150,[2]Sheet3!$G:$CZ,72,0)</f>
        <v>0</v>
      </c>
      <c r="CJ1150" s="14">
        <f>VLOOKUP($B1150,[2]Sheet3!$G:$CZ,73,0)</f>
        <v>0</v>
      </c>
      <c r="CK1150" s="14">
        <f>VLOOKUP($B1150,[2]Sheet3!$G:$CZ,74,0)</f>
        <v>0</v>
      </c>
      <c r="CL1150" s="14">
        <f>VLOOKUP($B1150,[2]Sheet3!$G:$CZ,75,0)</f>
        <v>0</v>
      </c>
      <c r="CM1150" s="14">
        <f>VLOOKUP($B1150,[2]Sheet3!$G:$CZ,76,0)</f>
        <v>0</v>
      </c>
      <c r="CN1150" s="14">
        <f>VLOOKUP($B1150,[2]Sheet3!$G:$CZ,77,0)</f>
        <v>0</v>
      </c>
      <c r="CO1150" s="14">
        <f>VLOOKUP($B1150,[2]Sheet3!$G:$CZ,78,0)</f>
        <v>0</v>
      </c>
      <c r="CP1150" s="14">
        <f>VLOOKUP($B1150,[2]Sheet3!$G:$CZ,79,0)</f>
        <v>0</v>
      </c>
      <c r="CQ1150" s="14">
        <f>VLOOKUP($B1150,[2]Sheet3!$G:$CZ,80,0)</f>
        <v>0</v>
      </c>
      <c r="CR1150" s="14">
        <f>VLOOKUP($B1150,[2]Sheet3!$G:$CZ,81,0)</f>
        <v>0</v>
      </c>
      <c r="CS1150" s="14">
        <f>VLOOKUP($B1150,[2]Sheet3!$G:$CZ,82,0)</f>
        <v>0</v>
      </c>
      <c r="CT1150" s="14">
        <f>VLOOKUP($B1150,[2]Sheet3!$G:$CZ,83,0)</f>
        <v>0</v>
      </c>
      <c r="CU1150" s="14">
        <f>VLOOKUP($B1150,[2]Sheet3!$G:$CZ,84,0)</f>
        <v>0</v>
      </c>
      <c r="CV1150" s="14">
        <f>VLOOKUP($B1150,[2]Sheet3!$G:$CZ,85,0)</f>
        <v>0</v>
      </c>
      <c r="CW1150" s="14">
        <f>VLOOKUP($B1150,[2]Sheet3!$G:$CZ,86,0)</f>
        <v>0</v>
      </c>
      <c r="CX1150" s="14">
        <f>VLOOKUP($B1150,[2]Sheet3!$G:$CZ,87,0)</f>
        <v>0</v>
      </c>
      <c r="CY1150" s="14">
        <f>VLOOKUP($B1150,[2]Sheet3!$G:$CZ,88,0)</f>
        <v>0</v>
      </c>
      <c r="CZ1150" s="14">
        <f>VLOOKUP($B1150,[2]Sheet3!$G:$CZ,89,0)</f>
        <v>0</v>
      </c>
      <c r="DA1150" s="14">
        <f>VLOOKUP($B1150,[2]Sheet3!$G:$CZ,90,0)</f>
        <v>0</v>
      </c>
      <c r="DB1150" s="14">
        <f>VLOOKUP($B1150,[2]Sheet3!$G:$CZ,91,0)</f>
        <v>0</v>
      </c>
      <c r="DC1150" s="14">
        <f>VLOOKUP($B1150,[2]Sheet3!$G:$CZ,92,0)</f>
        <v>0</v>
      </c>
      <c r="DD1150" s="14">
        <f>VLOOKUP($B1150,[2]Sheet3!$G:$CZ,93,0)</f>
        <v>0</v>
      </c>
      <c r="DE1150" s="14">
        <f>VLOOKUP($B1150,[2]Sheet3!$G:$CZ,94,0)</f>
        <v>0</v>
      </c>
      <c r="DF1150" s="14">
        <f>VLOOKUP($B1150,[2]Sheet3!$G:$CZ,95,0)</f>
        <v>0</v>
      </c>
      <c r="DG1150" s="14">
        <f>VLOOKUP($B1150,[2]Sheet3!$G:$CZ,96,0)</f>
        <v>0</v>
      </c>
      <c r="DH1150" s="14">
        <f>VLOOKUP($B1150,[2]Sheet3!$G:$CZ,97,0)</f>
        <v>0</v>
      </c>
      <c r="DI1150" s="14">
        <f>VLOOKUP($B1150,[2]Sheet3!$G:$CZ,98,0)</f>
        <v>0</v>
      </c>
    </row>
    <row r="1151" spans="1:113" x14ac:dyDescent="0.3">
      <c r="A1151" s="9" t="str">
        <f t="shared" si="53"/>
        <v>S83129</v>
      </c>
      <c r="B1151" s="15" t="s">
        <v>2553</v>
      </c>
      <c r="C1151" s="15" t="s">
        <v>2554</v>
      </c>
      <c r="F1151" s="7" t="s">
        <v>15</v>
      </c>
      <c r="G1151" s="12" t="s">
        <v>4643</v>
      </c>
      <c r="H1151" s="12" t="str">
        <f>VLOOKUP($B1151,[1]Sheet1!$A:$G,5,0)</f>
        <v>mohanakrishnan.narayanan@redingtongroup.com</v>
      </c>
      <c r="I1151" s="12" t="str">
        <f>VLOOKUP($B1151,[1]Sheet1!$A:$G,7,0)</f>
        <v>yogesh.ganesh@redingtongroup.com</v>
      </c>
      <c r="J1151" s="12" t="s">
        <v>82</v>
      </c>
      <c r="K1151" s="7"/>
      <c r="L1151" s="7"/>
      <c r="M1151" s="8"/>
      <c r="N1151" s="7" t="str">
        <f t="shared" si="51"/>
        <v>mohanakrishnan.narayanan@redingtongroup.com; yogesh.ganesh@redingtongroup.com; nilesh.phirke@redingtongroup.com;christopher.joseph@redingtongroup.com</v>
      </c>
      <c r="O1151" s="7" t="str">
        <f t="shared" si="52"/>
        <v>S83129</v>
      </c>
      <c r="P1151" s="8" t="s">
        <v>5215</v>
      </c>
      <c r="Q1151" s="14">
        <f>VLOOKUP($B1151,[2]Sheet3!$G:$CZ,2,0)</f>
        <v>2400299925</v>
      </c>
      <c r="R1151" s="14">
        <f>VLOOKUP($B1151,[2]Sheet3!$G:$CZ,3,0)</f>
        <v>2400306125</v>
      </c>
      <c r="S1151" s="14">
        <f>VLOOKUP($B1151,[2]Sheet3!$G:$CZ,4,0)</f>
        <v>0</v>
      </c>
      <c r="T1151" s="14">
        <f>VLOOKUP($B1151,[2]Sheet3!$G:$CZ,5,0)</f>
        <v>0</v>
      </c>
      <c r="U1151" s="14">
        <f>VLOOKUP($B1151,[2]Sheet3!$G:$CZ,6,0)</f>
        <v>0</v>
      </c>
      <c r="V1151" s="14">
        <f>VLOOKUP($B1151,[2]Sheet3!$G:$CZ,7,0)</f>
        <v>0</v>
      </c>
      <c r="W1151" s="14">
        <f>VLOOKUP($B1151,[2]Sheet3!$G:$CZ,8,0)</f>
        <v>0</v>
      </c>
      <c r="X1151" s="14">
        <f>VLOOKUP($B1151,[2]Sheet3!$G:$CZ,9,0)</f>
        <v>0</v>
      </c>
      <c r="Y1151" s="14">
        <f>VLOOKUP($B1151,[2]Sheet3!$G:$CZ,10,0)</f>
        <v>0</v>
      </c>
      <c r="Z1151" s="14">
        <f>VLOOKUP($B1151,[2]Sheet3!$G:$CZ,11,0)</f>
        <v>0</v>
      </c>
      <c r="AA1151" s="14">
        <f>VLOOKUP($B1151,[2]Sheet3!$G:$CZ,12,0)</f>
        <v>0</v>
      </c>
      <c r="AB1151" s="14">
        <f>VLOOKUP($B1151,[2]Sheet3!$G:$CZ,13,0)</f>
        <v>0</v>
      </c>
      <c r="AC1151" s="14">
        <f>VLOOKUP($B1151,[2]Sheet3!$G:$CZ,14,0)</f>
        <v>0</v>
      </c>
      <c r="AD1151" s="14">
        <f>VLOOKUP($B1151,[2]Sheet3!$G:$CZ,15,0)</f>
        <v>0</v>
      </c>
      <c r="AE1151" s="14">
        <f>VLOOKUP($B1151,[2]Sheet3!$G:$CZ,16,0)</f>
        <v>0</v>
      </c>
      <c r="AF1151" s="14">
        <f>VLOOKUP($B1151,[2]Sheet3!$G:$CZ,17,0)</f>
        <v>0</v>
      </c>
      <c r="AG1151" s="14">
        <f>VLOOKUP($B1151,[2]Sheet3!$G:$CZ,18,0)</f>
        <v>0</v>
      </c>
      <c r="AH1151" s="14">
        <f>VLOOKUP($B1151,[2]Sheet3!$G:$CZ,19,0)</f>
        <v>0</v>
      </c>
      <c r="AI1151" s="14">
        <f>VLOOKUP($B1151,[2]Sheet3!$G:$CZ,20,0)</f>
        <v>0</v>
      </c>
      <c r="AJ1151" s="14">
        <f>VLOOKUP($B1151,[2]Sheet3!$G:$CZ,21,0)</f>
        <v>0</v>
      </c>
      <c r="AK1151" s="14">
        <f>VLOOKUP($B1151,[2]Sheet3!$G:$CZ,22,0)</f>
        <v>0</v>
      </c>
      <c r="AL1151" s="14">
        <f>VLOOKUP($B1151,[2]Sheet3!$G:$CZ,23,0)</f>
        <v>0</v>
      </c>
      <c r="AM1151" s="14">
        <f>VLOOKUP($B1151,[2]Sheet3!$G:$CZ,24,0)</f>
        <v>0</v>
      </c>
      <c r="AN1151" s="14">
        <f>VLOOKUP($B1151,[2]Sheet3!$G:$CZ,25,0)</f>
        <v>0</v>
      </c>
      <c r="AO1151" s="14">
        <f>VLOOKUP($B1151,[2]Sheet3!$G:$CZ,26,0)</f>
        <v>0</v>
      </c>
      <c r="AP1151" s="14">
        <f>VLOOKUP($B1151,[2]Sheet3!$G:$CZ,27,0)</f>
        <v>0</v>
      </c>
      <c r="AQ1151" s="14">
        <f>VLOOKUP($B1151,[2]Sheet3!$G:$CZ,28,0)</f>
        <v>0</v>
      </c>
      <c r="AR1151" s="14">
        <f>VLOOKUP($B1151,[2]Sheet3!$G:$CZ,29,0)</f>
        <v>0</v>
      </c>
      <c r="AS1151" s="14">
        <f>VLOOKUP($B1151,[2]Sheet3!$G:$CZ,30,0)</f>
        <v>0</v>
      </c>
      <c r="AT1151" s="14">
        <f>VLOOKUP($B1151,[2]Sheet3!$G:$CZ,31,0)</f>
        <v>0</v>
      </c>
      <c r="AU1151" s="14">
        <f>VLOOKUP($B1151,[2]Sheet3!$G:$CZ,32,0)</f>
        <v>0</v>
      </c>
      <c r="AV1151" s="14">
        <f>VLOOKUP($B1151,[2]Sheet3!$G:$CZ,33,0)</f>
        <v>0</v>
      </c>
      <c r="AW1151" s="14">
        <f>VLOOKUP($B1151,[2]Sheet3!$G:$CZ,34,0)</f>
        <v>0</v>
      </c>
      <c r="AX1151" s="14">
        <f>VLOOKUP($B1151,[2]Sheet3!$G:$CZ,35,0)</f>
        <v>0</v>
      </c>
      <c r="AY1151" s="14">
        <f>VLOOKUP($B1151,[2]Sheet3!$G:$CZ,36,0)</f>
        <v>0</v>
      </c>
      <c r="AZ1151" s="14">
        <f>VLOOKUP($B1151,[2]Sheet3!$G:$CZ,37,0)</f>
        <v>0</v>
      </c>
      <c r="BA1151" s="14">
        <f>VLOOKUP($B1151,[2]Sheet3!$G:$CZ,38,0)</f>
        <v>0</v>
      </c>
      <c r="BB1151" s="14">
        <f>VLOOKUP($B1151,[2]Sheet3!$G:$CZ,39,0)</f>
        <v>0</v>
      </c>
      <c r="BC1151" s="14">
        <f>VLOOKUP($B1151,[2]Sheet3!$G:$CZ,40,0)</f>
        <v>0</v>
      </c>
      <c r="BD1151" s="14">
        <f>VLOOKUP($B1151,[2]Sheet3!$G:$CZ,41,0)</f>
        <v>0</v>
      </c>
      <c r="BE1151" s="14">
        <f>VLOOKUP($B1151,[2]Sheet3!$G:$CZ,42,0)</f>
        <v>0</v>
      </c>
      <c r="BF1151" s="14">
        <f>VLOOKUP($B1151,[2]Sheet3!$G:$CZ,43,0)</f>
        <v>0</v>
      </c>
      <c r="BG1151" s="14">
        <f>VLOOKUP($B1151,[2]Sheet3!$G:$CZ,44,0)</f>
        <v>0</v>
      </c>
      <c r="BH1151" s="14">
        <f>VLOOKUP($B1151,[2]Sheet3!$G:$CZ,45,0)</f>
        <v>0</v>
      </c>
      <c r="BI1151" s="14">
        <f>VLOOKUP($B1151,[2]Sheet3!$G:$CZ,46,0)</f>
        <v>0</v>
      </c>
      <c r="BJ1151" s="14">
        <f>VLOOKUP($B1151,[2]Sheet3!$G:$CZ,47,0)</f>
        <v>0</v>
      </c>
      <c r="BK1151" s="14">
        <f>VLOOKUP($B1151,[2]Sheet3!$G:$CZ,48,0)</f>
        <v>0</v>
      </c>
      <c r="BL1151" s="14">
        <f>VLOOKUP($B1151,[2]Sheet3!$G:$CZ,49,0)</f>
        <v>0</v>
      </c>
      <c r="BM1151" s="14">
        <f>VLOOKUP($B1151,[2]Sheet3!$G:$CZ,50,0)</f>
        <v>0</v>
      </c>
      <c r="BN1151" s="14">
        <f>VLOOKUP($B1151,[2]Sheet3!$G:$CZ,51,0)</f>
        <v>0</v>
      </c>
      <c r="BO1151" s="14">
        <f>VLOOKUP($B1151,[2]Sheet3!$G:$CZ,52,0)</f>
        <v>0</v>
      </c>
      <c r="BP1151" s="14">
        <f>VLOOKUP($B1151,[2]Sheet3!$G:$CZ,53,0)</f>
        <v>0</v>
      </c>
      <c r="BQ1151" s="14">
        <f>VLOOKUP($B1151,[2]Sheet3!$G:$CZ,54,0)</f>
        <v>0</v>
      </c>
      <c r="BR1151" s="14">
        <f>VLOOKUP($B1151,[2]Sheet3!$G:$CZ,55,0)</f>
        <v>0</v>
      </c>
      <c r="BS1151" s="14">
        <f>VLOOKUP($B1151,[2]Sheet3!$G:$CZ,56,0)</f>
        <v>0</v>
      </c>
      <c r="BT1151" s="14">
        <f>VLOOKUP($B1151,[2]Sheet3!$G:$CZ,57,0)</f>
        <v>0</v>
      </c>
      <c r="BU1151" s="14">
        <f>VLOOKUP($B1151,[2]Sheet3!$G:$CZ,58,0)</f>
        <v>0</v>
      </c>
      <c r="BV1151" s="14">
        <f>VLOOKUP($B1151,[2]Sheet3!$G:$CZ,59,0)</f>
        <v>0</v>
      </c>
      <c r="BW1151" s="14">
        <f>VLOOKUP($B1151,[2]Sheet3!$G:$CZ,60,0)</f>
        <v>0</v>
      </c>
      <c r="BX1151" s="14">
        <f>VLOOKUP($B1151,[2]Sheet3!$G:$CZ,61,0)</f>
        <v>0</v>
      </c>
      <c r="BY1151" s="14">
        <f>VLOOKUP($B1151,[2]Sheet3!$G:$CZ,62,0)</f>
        <v>0</v>
      </c>
      <c r="BZ1151" s="14">
        <f>VLOOKUP($B1151,[2]Sheet3!$G:$CZ,63,0)</f>
        <v>0</v>
      </c>
      <c r="CA1151" s="14">
        <f>VLOOKUP($B1151,[2]Sheet3!$G:$CZ,64,0)</f>
        <v>0</v>
      </c>
      <c r="CB1151" s="14">
        <f>VLOOKUP($B1151,[2]Sheet3!$G:$CZ,65,0)</f>
        <v>0</v>
      </c>
      <c r="CC1151" s="14">
        <f>VLOOKUP($B1151,[2]Sheet3!$G:$CZ,66,0)</f>
        <v>0</v>
      </c>
      <c r="CD1151" s="14">
        <f>VLOOKUP($B1151,[2]Sheet3!$G:$CZ,67,0)</f>
        <v>0</v>
      </c>
      <c r="CE1151" s="14">
        <f>VLOOKUP($B1151,[2]Sheet3!$G:$CZ,68,0)</f>
        <v>0</v>
      </c>
      <c r="CF1151" s="14">
        <f>VLOOKUP($B1151,[2]Sheet3!$G:$CZ,69,0)</f>
        <v>0</v>
      </c>
      <c r="CG1151" s="14">
        <f>VLOOKUP($B1151,[2]Sheet3!$G:$CZ,70,0)</f>
        <v>0</v>
      </c>
      <c r="CH1151" s="14">
        <f>VLOOKUP($B1151,[2]Sheet3!$G:$CZ,71,0)</f>
        <v>0</v>
      </c>
      <c r="CI1151" s="14">
        <f>VLOOKUP($B1151,[2]Sheet3!$G:$CZ,72,0)</f>
        <v>0</v>
      </c>
      <c r="CJ1151" s="14">
        <f>VLOOKUP($B1151,[2]Sheet3!$G:$CZ,73,0)</f>
        <v>0</v>
      </c>
      <c r="CK1151" s="14">
        <f>VLOOKUP($B1151,[2]Sheet3!$G:$CZ,74,0)</f>
        <v>0</v>
      </c>
      <c r="CL1151" s="14">
        <f>VLOOKUP($B1151,[2]Sheet3!$G:$CZ,75,0)</f>
        <v>0</v>
      </c>
      <c r="CM1151" s="14">
        <f>VLOOKUP($B1151,[2]Sheet3!$G:$CZ,76,0)</f>
        <v>0</v>
      </c>
      <c r="CN1151" s="14">
        <f>VLOOKUP($B1151,[2]Sheet3!$G:$CZ,77,0)</f>
        <v>0</v>
      </c>
      <c r="CO1151" s="14">
        <f>VLOOKUP($B1151,[2]Sheet3!$G:$CZ,78,0)</f>
        <v>0</v>
      </c>
      <c r="CP1151" s="14">
        <f>VLOOKUP($B1151,[2]Sheet3!$G:$CZ,79,0)</f>
        <v>0</v>
      </c>
      <c r="CQ1151" s="14">
        <f>VLOOKUP($B1151,[2]Sheet3!$G:$CZ,80,0)</f>
        <v>0</v>
      </c>
      <c r="CR1151" s="14">
        <f>VLOOKUP($B1151,[2]Sheet3!$G:$CZ,81,0)</f>
        <v>0</v>
      </c>
      <c r="CS1151" s="14">
        <f>VLOOKUP($B1151,[2]Sheet3!$G:$CZ,82,0)</f>
        <v>0</v>
      </c>
      <c r="CT1151" s="14">
        <f>VLOOKUP($B1151,[2]Sheet3!$G:$CZ,83,0)</f>
        <v>0</v>
      </c>
      <c r="CU1151" s="14">
        <f>VLOOKUP($B1151,[2]Sheet3!$G:$CZ,84,0)</f>
        <v>0</v>
      </c>
      <c r="CV1151" s="14">
        <f>VLOOKUP($B1151,[2]Sheet3!$G:$CZ,85,0)</f>
        <v>0</v>
      </c>
      <c r="CW1151" s="14">
        <f>VLOOKUP($B1151,[2]Sheet3!$G:$CZ,86,0)</f>
        <v>0</v>
      </c>
      <c r="CX1151" s="14">
        <f>VLOOKUP($B1151,[2]Sheet3!$G:$CZ,87,0)</f>
        <v>0</v>
      </c>
      <c r="CY1151" s="14">
        <f>VLOOKUP($B1151,[2]Sheet3!$G:$CZ,88,0)</f>
        <v>0</v>
      </c>
      <c r="CZ1151" s="14">
        <f>VLOOKUP($B1151,[2]Sheet3!$G:$CZ,89,0)</f>
        <v>0</v>
      </c>
      <c r="DA1151" s="14">
        <f>VLOOKUP($B1151,[2]Sheet3!$G:$CZ,90,0)</f>
        <v>0</v>
      </c>
      <c r="DB1151" s="14">
        <f>VLOOKUP($B1151,[2]Sheet3!$G:$CZ,91,0)</f>
        <v>0</v>
      </c>
      <c r="DC1151" s="14">
        <f>VLOOKUP($B1151,[2]Sheet3!$G:$CZ,92,0)</f>
        <v>0</v>
      </c>
      <c r="DD1151" s="14">
        <f>VLOOKUP($B1151,[2]Sheet3!$G:$CZ,93,0)</f>
        <v>0</v>
      </c>
      <c r="DE1151" s="14">
        <f>VLOOKUP($B1151,[2]Sheet3!$G:$CZ,94,0)</f>
        <v>0</v>
      </c>
      <c r="DF1151" s="14">
        <f>VLOOKUP($B1151,[2]Sheet3!$G:$CZ,95,0)</f>
        <v>0</v>
      </c>
      <c r="DG1151" s="14">
        <f>VLOOKUP($B1151,[2]Sheet3!$G:$CZ,96,0)</f>
        <v>0</v>
      </c>
      <c r="DH1151" s="14">
        <f>VLOOKUP($B1151,[2]Sheet3!$G:$CZ,97,0)</f>
        <v>0</v>
      </c>
      <c r="DI1151" s="14">
        <f>VLOOKUP($B1151,[2]Sheet3!$G:$CZ,98,0)</f>
        <v>0</v>
      </c>
    </row>
    <row r="1152" spans="1:113" x14ac:dyDescent="0.3">
      <c r="A1152" s="9" t="str">
        <f t="shared" si="53"/>
        <v>E23153</v>
      </c>
      <c r="B1152" s="15" t="s">
        <v>2555</v>
      </c>
      <c r="C1152" s="15" t="s">
        <v>2556</v>
      </c>
      <c r="F1152" s="7" t="s">
        <v>15</v>
      </c>
      <c r="G1152" s="12" t="s">
        <v>4644</v>
      </c>
      <c r="H1152" s="12" t="str">
        <f>VLOOKUP($B1152,[1]Sheet1!$A:$G,5,0)</f>
        <v>suvendu.mishra@redingtongroup.com</v>
      </c>
      <c r="I1152" s="12" t="str">
        <f>VLOOKUP($B1152,[1]Sheet1!$A:$G,7,0)</f>
        <v>jaswinder.singh@redingtongroup.com</v>
      </c>
      <c r="J1152" s="12" t="s">
        <v>82</v>
      </c>
      <c r="K1152" s="7"/>
      <c r="L1152" s="7"/>
      <c r="M1152" s="8"/>
      <c r="N1152" s="7" t="str">
        <f t="shared" ref="N1152:N1215" si="54">CONCATENATE(H1152,"; ",I1152,"; ",J1152)</f>
        <v>suvendu.mishra@redingtongroup.com; jaswinder.singh@redingtongroup.com; nilesh.phirke@redingtongroup.com;christopher.joseph@redingtongroup.com</v>
      </c>
      <c r="O1152" s="7" t="str">
        <f t="shared" ref="O1152:O1215" si="55">A1152</f>
        <v>E23153</v>
      </c>
      <c r="P1152" s="8" t="s">
        <v>5215</v>
      </c>
      <c r="Q1152" s="14">
        <f>VLOOKUP($B1152,[2]Sheet3!$G:$CZ,2,0)</f>
        <v>2400307386</v>
      </c>
      <c r="R1152" s="14">
        <f>VLOOKUP($B1152,[2]Sheet3!$G:$CZ,3,0)</f>
        <v>2400307385</v>
      </c>
      <c r="S1152" s="14">
        <f>VLOOKUP($B1152,[2]Sheet3!$G:$CZ,4,0)</f>
        <v>0</v>
      </c>
      <c r="T1152" s="14">
        <f>VLOOKUP($B1152,[2]Sheet3!$G:$CZ,5,0)</f>
        <v>0</v>
      </c>
      <c r="U1152" s="14">
        <f>VLOOKUP($B1152,[2]Sheet3!$G:$CZ,6,0)</f>
        <v>0</v>
      </c>
      <c r="V1152" s="14">
        <f>VLOOKUP($B1152,[2]Sheet3!$G:$CZ,7,0)</f>
        <v>0</v>
      </c>
      <c r="W1152" s="14">
        <f>VLOOKUP($B1152,[2]Sheet3!$G:$CZ,8,0)</f>
        <v>0</v>
      </c>
      <c r="X1152" s="14">
        <f>VLOOKUP($B1152,[2]Sheet3!$G:$CZ,9,0)</f>
        <v>0</v>
      </c>
      <c r="Y1152" s="14">
        <f>VLOOKUP($B1152,[2]Sheet3!$G:$CZ,10,0)</f>
        <v>0</v>
      </c>
      <c r="Z1152" s="14">
        <f>VLOOKUP($B1152,[2]Sheet3!$G:$CZ,11,0)</f>
        <v>0</v>
      </c>
      <c r="AA1152" s="14">
        <f>VLOOKUP($B1152,[2]Sheet3!$G:$CZ,12,0)</f>
        <v>0</v>
      </c>
      <c r="AB1152" s="14">
        <f>VLOOKUP($B1152,[2]Sheet3!$G:$CZ,13,0)</f>
        <v>0</v>
      </c>
      <c r="AC1152" s="14">
        <f>VLOOKUP($B1152,[2]Sheet3!$G:$CZ,14,0)</f>
        <v>0</v>
      </c>
      <c r="AD1152" s="14">
        <f>VLOOKUP($B1152,[2]Sheet3!$G:$CZ,15,0)</f>
        <v>0</v>
      </c>
      <c r="AE1152" s="14">
        <f>VLOOKUP($B1152,[2]Sheet3!$G:$CZ,16,0)</f>
        <v>0</v>
      </c>
      <c r="AF1152" s="14">
        <f>VLOOKUP($B1152,[2]Sheet3!$G:$CZ,17,0)</f>
        <v>0</v>
      </c>
      <c r="AG1152" s="14">
        <f>VLOOKUP($B1152,[2]Sheet3!$G:$CZ,18,0)</f>
        <v>0</v>
      </c>
      <c r="AH1152" s="14">
        <f>VLOOKUP($B1152,[2]Sheet3!$G:$CZ,19,0)</f>
        <v>0</v>
      </c>
      <c r="AI1152" s="14">
        <f>VLOOKUP($B1152,[2]Sheet3!$G:$CZ,20,0)</f>
        <v>0</v>
      </c>
      <c r="AJ1152" s="14">
        <f>VLOOKUP($B1152,[2]Sheet3!$G:$CZ,21,0)</f>
        <v>0</v>
      </c>
      <c r="AK1152" s="14">
        <f>VLOOKUP($B1152,[2]Sheet3!$G:$CZ,22,0)</f>
        <v>0</v>
      </c>
      <c r="AL1152" s="14">
        <f>VLOOKUP($B1152,[2]Sheet3!$G:$CZ,23,0)</f>
        <v>0</v>
      </c>
      <c r="AM1152" s="14">
        <f>VLOOKUP($B1152,[2]Sheet3!$G:$CZ,24,0)</f>
        <v>0</v>
      </c>
      <c r="AN1152" s="14">
        <f>VLOOKUP($B1152,[2]Sheet3!$G:$CZ,25,0)</f>
        <v>0</v>
      </c>
      <c r="AO1152" s="14">
        <f>VLOOKUP($B1152,[2]Sheet3!$G:$CZ,26,0)</f>
        <v>0</v>
      </c>
      <c r="AP1152" s="14">
        <f>VLOOKUP($B1152,[2]Sheet3!$G:$CZ,27,0)</f>
        <v>0</v>
      </c>
      <c r="AQ1152" s="14">
        <f>VLOOKUP($B1152,[2]Sheet3!$G:$CZ,28,0)</f>
        <v>0</v>
      </c>
      <c r="AR1152" s="14">
        <f>VLOOKUP($B1152,[2]Sheet3!$G:$CZ,29,0)</f>
        <v>0</v>
      </c>
      <c r="AS1152" s="14">
        <f>VLOOKUP($B1152,[2]Sheet3!$G:$CZ,30,0)</f>
        <v>0</v>
      </c>
      <c r="AT1152" s="14">
        <f>VLOOKUP($B1152,[2]Sheet3!$G:$CZ,31,0)</f>
        <v>0</v>
      </c>
      <c r="AU1152" s="14">
        <f>VLOOKUP($B1152,[2]Sheet3!$G:$CZ,32,0)</f>
        <v>0</v>
      </c>
      <c r="AV1152" s="14">
        <f>VLOOKUP($B1152,[2]Sheet3!$G:$CZ,33,0)</f>
        <v>0</v>
      </c>
      <c r="AW1152" s="14">
        <f>VLOOKUP($B1152,[2]Sheet3!$G:$CZ,34,0)</f>
        <v>0</v>
      </c>
      <c r="AX1152" s="14">
        <f>VLOOKUP($B1152,[2]Sheet3!$G:$CZ,35,0)</f>
        <v>0</v>
      </c>
      <c r="AY1152" s="14">
        <f>VLOOKUP($B1152,[2]Sheet3!$G:$CZ,36,0)</f>
        <v>0</v>
      </c>
      <c r="AZ1152" s="14">
        <f>VLOOKUP($B1152,[2]Sheet3!$G:$CZ,37,0)</f>
        <v>0</v>
      </c>
      <c r="BA1152" s="14">
        <f>VLOOKUP($B1152,[2]Sheet3!$G:$CZ,38,0)</f>
        <v>0</v>
      </c>
      <c r="BB1152" s="14">
        <f>VLOOKUP($B1152,[2]Sheet3!$G:$CZ,39,0)</f>
        <v>0</v>
      </c>
      <c r="BC1152" s="14">
        <f>VLOOKUP($B1152,[2]Sheet3!$G:$CZ,40,0)</f>
        <v>0</v>
      </c>
      <c r="BD1152" s="14">
        <f>VLOOKUP($B1152,[2]Sheet3!$G:$CZ,41,0)</f>
        <v>0</v>
      </c>
      <c r="BE1152" s="14">
        <f>VLOOKUP($B1152,[2]Sheet3!$G:$CZ,42,0)</f>
        <v>0</v>
      </c>
      <c r="BF1152" s="14">
        <f>VLOOKUP($B1152,[2]Sheet3!$G:$CZ,43,0)</f>
        <v>0</v>
      </c>
      <c r="BG1152" s="14">
        <f>VLOOKUP($B1152,[2]Sheet3!$G:$CZ,44,0)</f>
        <v>0</v>
      </c>
      <c r="BH1152" s="14">
        <f>VLOOKUP($B1152,[2]Sheet3!$G:$CZ,45,0)</f>
        <v>0</v>
      </c>
      <c r="BI1152" s="14">
        <f>VLOOKUP($B1152,[2]Sheet3!$G:$CZ,46,0)</f>
        <v>0</v>
      </c>
      <c r="BJ1152" s="14">
        <f>VLOOKUP($B1152,[2]Sheet3!$G:$CZ,47,0)</f>
        <v>0</v>
      </c>
      <c r="BK1152" s="14">
        <f>VLOOKUP($B1152,[2]Sheet3!$G:$CZ,48,0)</f>
        <v>0</v>
      </c>
      <c r="BL1152" s="14">
        <f>VLOOKUP($B1152,[2]Sheet3!$G:$CZ,49,0)</f>
        <v>0</v>
      </c>
      <c r="BM1152" s="14">
        <f>VLOOKUP($B1152,[2]Sheet3!$G:$CZ,50,0)</f>
        <v>0</v>
      </c>
      <c r="BN1152" s="14">
        <f>VLOOKUP($B1152,[2]Sheet3!$G:$CZ,51,0)</f>
        <v>0</v>
      </c>
      <c r="BO1152" s="14">
        <f>VLOOKUP($B1152,[2]Sheet3!$G:$CZ,52,0)</f>
        <v>0</v>
      </c>
      <c r="BP1152" s="14">
        <f>VLOOKUP($B1152,[2]Sheet3!$G:$CZ,53,0)</f>
        <v>0</v>
      </c>
      <c r="BQ1152" s="14">
        <f>VLOOKUP($B1152,[2]Sheet3!$G:$CZ,54,0)</f>
        <v>0</v>
      </c>
      <c r="BR1152" s="14">
        <f>VLOOKUP($B1152,[2]Sheet3!$G:$CZ,55,0)</f>
        <v>0</v>
      </c>
      <c r="BS1152" s="14">
        <f>VLOOKUP($B1152,[2]Sheet3!$G:$CZ,56,0)</f>
        <v>0</v>
      </c>
      <c r="BT1152" s="14">
        <f>VLOOKUP($B1152,[2]Sheet3!$G:$CZ,57,0)</f>
        <v>0</v>
      </c>
      <c r="BU1152" s="14">
        <f>VLOOKUP($B1152,[2]Sheet3!$G:$CZ,58,0)</f>
        <v>0</v>
      </c>
      <c r="BV1152" s="14">
        <f>VLOOKUP($B1152,[2]Sheet3!$G:$CZ,59,0)</f>
        <v>0</v>
      </c>
      <c r="BW1152" s="14">
        <f>VLOOKUP($B1152,[2]Sheet3!$G:$CZ,60,0)</f>
        <v>0</v>
      </c>
      <c r="BX1152" s="14">
        <f>VLOOKUP($B1152,[2]Sheet3!$G:$CZ,61,0)</f>
        <v>0</v>
      </c>
      <c r="BY1152" s="14">
        <f>VLOOKUP($B1152,[2]Sheet3!$G:$CZ,62,0)</f>
        <v>0</v>
      </c>
      <c r="BZ1152" s="14">
        <f>VLOOKUP($B1152,[2]Sheet3!$G:$CZ,63,0)</f>
        <v>0</v>
      </c>
      <c r="CA1152" s="14">
        <f>VLOOKUP($B1152,[2]Sheet3!$G:$CZ,64,0)</f>
        <v>0</v>
      </c>
      <c r="CB1152" s="14">
        <f>VLOOKUP($B1152,[2]Sheet3!$G:$CZ,65,0)</f>
        <v>0</v>
      </c>
      <c r="CC1152" s="14">
        <f>VLOOKUP($B1152,[2]Sheet3!$G:$CZ,66,0)</f>
        <v>0</v>
      </c>
      <c r="CD1152" s="14">
        <f>VLOOKUP($B1152,[2]Sheet3!$G:$CZ,67,0)</f>
        <v>0</v>
      </c>
      <c r="CE1152" s="14">
        <f>VLOOKUP($B1152,[2]Sheet3!$G:$CZ,68,0)</f>
        <v>0</v>
      </c>
      <c r="CF1152" s="14">
        <f>VLOOKUP($B1152,[2]Sheet3!$G:$CZ,69,0)</f>
        <v>0</v>
      </c>
      <c r="CG1152" s="14">
        <f>VLOOKUP($B1152,[2]Sheet3!$G:$CZ,70,0)</f>
        <v>0</v>
      </c>
      <c r="CH1152" s="14">
        <f>VLOOKUP($B1152,[2]Sheet3!$G:$CZ,71,0)</f>
        <v>0</v>
      </c>
      <c r="CI1152" s="14">
        <f>VLOOKUP($B1152,[2]Sheet3!$G:$CZ,72,0)</f>
        <v>0</v>
      </c>
      <c r="CJ1152" s="14">
        <f>VLOOKUP($B1152,[2]Sheet3!$G:$CZ,73,0)</f>
        <v>0</v>
      </c>
      <c r="CK1152" s="14">
        <f>VLOOKUP($B1152,[2]Sheet3!$G:$CZ,74,0)</f>
        <v>0</v>
      </c>
      <c r="CL1152" s="14">
        <f>VLOOKUP($B1152,[2]Sheet3!$G:$CZ,75,0)</f>
        <v>0</v>
      </c>
      <c r="CM1152" s="14">
        <f>VLOOKUP($B1152,[2]Sheet3!$G:$CZ,76,0)</f>
        <v>0</v>
      </c>
      <c r="CN1152" s="14">
        <f>VLOOKUP($B1152,[2]Sheet3!$G:$CZ,77,0)</f>
        <v>0</v>
      </c>
      <c r="CO1152" s="14">
        <f>VLOOKUP($B1152,[2]Sheet3!$G:$CZ,78,0)</f>
        <v>0</v>
      </c>
      <c r="CP1152" s="14">
        <f>VLOOKUP($B1152,[2]Sheet3!$G:$CZ,79,0)</f>
        <v>0</v>
      </c>
      <c r="CQ1152" s="14">
        <f>VLOOKUP($B1152,[2]Sheet3!$G:$CZ,80,0)</f>
        <v>0</v>
      </c>
      <c r="CR1152" s="14">
        <f>VLOOKUP($B1152,[2]Sheet3!$G:$CZ,81,0)</f>
        <v>0</v>
      </c>
      <c r="CS1152" s="14">
        <f>VLOOKUP($B1152,[2]Sheet3!$G:$CZ,82,0)</f>
        <v>0</v>
      </c>
      <c r="CT1152" s="14">
        <f>VLOOKUP($B1152,[2]Sheet3!$G:$CZ,83,0)</f>
        <v>0</v>
      </c>
      <c r="CU1152" s="14">
        <f>VLOOKUP($B1152,[2]Sheet3!$G:$CZ,84,0)</f>
        <v>0</v>
      </c>
      <c r="CV1152" s="14">
        <f>VLOOKUP($B1152,[2]Sheet3!$G:$CZ,85,0)</f>
        <v>0</v>
      </c>
      <c r="CW1152" s="14">
        <f>VLOOKUP($B1152,[2]Sheet3!$G:$CZ,86,0)</f>
        <v>0</v>
      </c>
      <c r="CX1152" s="14">
        <f>VLOOKUP($B1152,[2]Sheet3!$G:$CZ,87,0)</f>
        <v>0</v>
      </c>
      <c r="CY1152" s="14">
        <f>VLOOKUP($B1152,[2]Sheet3!$G:$CZ,88,0)</f>
        <v>0</v>
      </c>
      <c r="CZ1152" s="14">
        <f>VLOOKUP($B1152,[2]Sheet3!$G:$CZ,89,0)</f>
        <v>0</v>
      </c>
      <c r="DA1152" s="14">
        <f>VLOOKUP($B1152,[2]Sheet3!$G:$CZ,90,0)</f>
        <v>0</v>
      </c>
      <c r="DB1152" s="14">
        <f>VLOOKUP($B1152,[2]Sheet3!$G:$CZ,91,0)</f>
        <v>0</v>
      </c>
      <c r="DC1152" s="14">
        <f>VLOOKUP($B1152,[2]Sheet3!$G:$CZ,92,0)</f>
        <v>0</v>
      </c>
      <c r="DD1152" s="14">
        <f>VLOOKUP($B1152,[2]Sheet3!$G:$CZ,93,0)</f>
        <v>0</v>
      </c>
      <c r="DE1152" s="14">
        <f>VLOOKUP($B1152,[2]Sheet3!$G:$CZ,94,0)</f>
        <v>0</v>
      </c>
      <c r="DF1152" s="14">
        <f>VLOOKUP($B1152,[2]Sheet3!$G:$CZ,95,0)</f>
        <v>0</v>
      </c>
      <c r="DG1152" s="14">
        <f>VLOOKUP($B1152,[2]Sheet3!$G:$CZ,96,0)</f>
        <v>0</v>
      </c>
      <c r="DH1152" s="14">
        <f>VLOOKUP($B1152,[2]Sheet3!$G:$CZ,97,0)</f>
        <v>0</v>
      </c>
      <c r="DI1152" s="14">
        <f>VLOOKUP($B1152,[2]Sheet3!$G:$CZ,98,0)</f>
        <v>0</v>
      </c>
    </row>
    <row r="1153" spans="1:113" x14ac:dyDescent="0.3">
      <c r="A1153" s="9" t="str">
        <f t="shared" si="53"/>
        <v>N53274</v>
      </c>
      <c r="B1153" s="15" t="s">
        <v>2557</v>
      </c>
      <c r="C1153" s="15" t="s">
        <v>2558</v>
      </c>
      <c r="F1153" s="7" t="s">
        <v>15</v>
      </c>
      <c r="G1153" s="12" t="s">
        <v>4645</v>
      </c>
      <c r="H1153" s="12" t="str">
        <f>VLOOKUP($B1153,[1]Sheet1!$A:$G,5,0)</f>
        <v>rohit.arora@redingtongroup.com</v>
      </c>
      <c r="I1153" s="12" t="str">
        <f>VLOOKUP($B1153,[1]Sheet1!$A:$G,7,0)</f>
        <v>jitender.chopra@redingtongroup.com</v>
      </c>
      <c r="J1153" s="12" t="s">
        <v>82</v>
      </c>
      <c r="K1153" s="7"/>
      <c r="L1153" s="7"/>
      <c r="M1153" s="8"/>
      <c r="N1153" s="7" t="str">
        <f t="shared" si="54"/>
        <v>rohit.arora@redingtongroup.com; jitender.chopra@redingtongroup.com; nilesh.phirke@redingtongroup.com;christopher.joseph@redingtongroup.com</v>
      </c>
      <c r="O1153" s="7" t="str">
        <f t="shared" si="55"/>
        <v>N53274</v>
      </c>
      <c r="P1153" s="8" t="s">
        <v>5215</v>
      </c>
      <c r="Q1153" s="14">
        <f>VLOOKUP($B1153,[2]Sheet3!$G:$CZ,2,0)</f>
        <v>2400300784</v>
      </c>
      <c r="R1153" s="14">
        <f>VLOOKUP($B1153,[2]Sheet3!$G:$CZ,3,0)</f>
        <v>2400302172</v>
      </c>
      <c r="S1153" s="14">
        <f>VLOOKUP($B1153,[2]Sheet3!$G:$CZ,4,0)</f>
        <v>2400302169</v>
      </c>
      <c r="T1153" s="14">
        <f>VLOOKUP($B1153,[2]Sheet3!$G:$CZ,5,0)</f>
        <v>0</v>
      </c>
      <c r="U1153" s="14">
        <f>VLOOKUP($B1153,[2]Sheet3!$G:$CZ,6,0)</f>
        <v>0</v>
      </c>
      <c r="V1153" s="14">
        <f>VLOOKUP($B1153,[2]Sheet3!$G:$CZ,7,0)</f>
        <v>0</v>
      </c>
      <c r="W1153" s="14">
        <f>VLOOKUP($B1153,[2]Sheet3!$G:$CZ,8,0)</f>
        <v>0</v>
      </c>
      <c r="X1153" s="14">
        <f>VLOOKUP($B1153,[2]Sheet3!$G:$CZ,9,0)</f>
        <v>0</v>
      </c>
      <c r="Y1153" s="14">
        <f>VLOOKUP($B1153,[2]Sheet3!$G:$CZ,10,0)</f>
        <v>0</v>
      </c>
      <c r="Z1153" s="14">
        <f>VLOOKUP($B1153,[2]Sheet3!$G:$CZ,11,0)</f>
        <v>0</v>
      </c>
      <c r="AA1153" s="14">
        <f>VLOOKUP($B1153,[2]Sheet3!$G:$CZ,12,0)</f>
        <v>0</v>
      </c>
      <c r="AB1153" s="14">
        <f>VLOOKUP($B1153,[2]Sheet3!$G:$CZ,13,0)</f>
        <v>0</v>
      </c>
      <c r="AC1153" s="14">
        <f>VLOOKUP($B1153,[2]Sheet3!$G:$CZ,14,0)</f>
        <v>0</v>
      </c>
      <c r="AD1153" s="14">
        <f>VLOOKUP($B1153,[2]Sheet3!$G:$CZ,15,0)</f>
        <v>0</v>
      </c>
      <c r="AE1153" s="14">
        <f>VLOOKUP($B1153,[2]Sheet3!$G:$CZ,16,0)</f>
        <v>0</v>
      </c>
      <c r="AF1153" s="14">
        <f>VLOOKUP($B1153,[2]Sheet3!$G:$CZ,17,0)</f>
        <v>0</v>
      </c>
      <c r="AG1153" s="14">
        <f>VLOOKUP($B1153,[2]Sheet3!$G:$CZ,18,0)</f>
        <v>0</v>
      </c>
      <c r="AH1153" s="14">
        <f>VLOOKUP($B1153,[2]Sheet3!$G:$CZ,19,0)</f>
        <v>0</v>
      </c>
      <c r="AI1153" s="14">
        <f>VLOOKUP($B1153,[2]Sheet3!$G:$CZ,20,0)</f>
        <v>0</v>
      </c>
      <c r="AJ1153" s="14">
        <f>VLOOKUP($B1153,[2]Sheet3!$G:$CZ,21,0)</f>
        <v>0</v>
      </c>
      <c r="AK1153" s="14">
        <f>VLOOKUP($B1153,[2]Sheet3!$G:$CZ,22,0)</f>
        <v>0</v>
      </c>
      <c r="AL1153" s="14">
        <f>VLOOKUP($B1153,[2]Sheet3!$G:$CZ,23,0)</f>
        <v>0</v>
      </c>
      <c r="AM1153" s="14">
        <f>VLOOKUP($B1153,[2]Sheet3!$G:$CZ,24,0)</f>
        <v>0</v>
      </c>
      <c r="AN1153" s="14">
        <f>VLOOKUP($B1153,[2]Sheet3!$G:$CZ,25,0)</f>
        <v>0</v>
      </c>
      <c r="AO1153" s="14">
        <f>VLOOKUP($B1153,[2]Sheet3!$G:$CZ,26,0)</f>
        <v>0</v>
      </c>
      <c r="AP1153" s="14">
        <f>VLOOKUP($B1153,[2]Sheet3!$G:$CZ,27,0)</f>
        <v>0</v>
      </c>
      <c r="AQ1153" s="14">
        <f>VLOOKUP($B1153,[2]Sheet3!$G:$CZ,28,0)</f>
        <v>0</v>
      </c>
      <c r="AR1153" s="14">
        <f>VLOOKUP($B1153,[2]Sheet3!$G:$CZ,29,0)</f>
        <v>0</v>
      </c>
      <c r="AS1153" s="14">
        <f>VLOOKUP($B1153,[2]Sheet3!$G:$CZ,30,0)</f>
        <v>0</v>
      </c>
      <c r="AT1153" s="14">
        <f>VLOOKUP($B1153,[2]Sheet3!$G:$CZ,31,0)</f>
        <v>0</v>
      </c>
      <c r="AU1153" s="14">
        <f>VLOOKUP($B1153,[2]Sheet3!$G:$CZ,32,0)</f>
        <v>0</v>
      </c>
      <c r="AV1153" s="14">
        <f>VLOOKUP($B1153,[2]Sheet3!$G:$CZ,33,0)</f>
        <v>0</v>
      </c>
      <c r="AW1153" s="14">
        <f>VLOOKUP($B1153,[2]Sheet3!$G:$CZ,34,0)</f>
        <v>0</v>
      </c>
      <c r="AX1153" s="14">
        <f>VLOOKUP($B1153,[2]Sheet3!$G:$CZ,35,0)</f>
        <v>0</v>
      </c>
      <c r="AY1153" s="14">
        <f>VLOOKUP($B1153,[2]Sheet3!$G:$CZ,36,0)</f>
        <v>0</v>
      </c>
      <c r="AZ1153" s="14">
        <f>VLOOKUP($B1153,[2]Sheet3!$G:$CZ,37,0)</f>
        <v>0</v>
      </c>
      <c r="BA1153" s="14">
        <f>VLOOKUP($B1153,[2]Sheet3!$G:$CZ,38,0)</f>
        <v>0</v>
      </c>
      <c r="BB1153" s="14">
        <f>VLOOKUP($B1153,[2]Sheet3!$G:$CZ,39,0)</f>
        <v>0</v>
      </c>
      <c r="BC1153" s="14">
        <f>VLOOKUP($B1153,[2]Sheet3!$G:$CZ,40,0)</f>
        <v>0</v>
      </c>
      <c r="BD1153" s="14">
        <f>VLOOKUP($B1153,[2]Sheet3!$G:$CZ,41,0)</f>
        <v>0</v>
      </c>
      <c r="BE1153" s="14">
        <f>VLOOKUP($B1153,[2]Sheet3!$G:$CZ,42,0)</f>
        <v>0</v>
      </c>
      <c r="BF1153" s="14">
        <f>VLOOKUP($B1153,[2]Sheet3!$G:$CZ,43,0)</f>
        <v>0</v>
      </c>
      <c r="BG1153" s="14">
        <f>VLOOKUP($B1153,[2]Sheet3!$G:$CZ,44,0)</f>
        <v>0</v>
      </c>
      <c r="BH1153" s="14">
        <f>VLOOKUP($B1153,[2]Sheet3!$G:$CZ,45,0)</f>
        <v>0</v>
      </c>
      <c r="BI1153" s="14">
        <f>VLOOKUP($B1153,[2]Sheet3!$G:$CZ,46,0)</f>
        <v>0</v>
      </c>
      <c r="BJ1153" s="14">
        <f>VLOOKUP($B1153,[2]Sheet3!$G:$CZ,47,0)</f>
        <v>0</v>
      </c>
      <c r="BK1153" s="14">
        <f>VLOOKUP($B1153,[2]Sheet3!$G:$CZ,48,0)</f>
        <v>0</v>
      </c>
      <c r="BL1153" s="14">
        <f>VLOOKUP($B1153,[2]Sheet3!$G:$CZ,49,0)</f>
        <v>0</v>
      </c>
      <c r="BM1153" s="14">
        <f>VLOOKUP($B1153,[2]Sheet3!$G:$CZ,50,0)</f>
        <v>0</v>
      </c>
      <c r="BN1153" s="14">
        <f>VLOOKUP($B1153,[2]Sheet3!$G:$CZ,51,0)</f>
        <v>0</v>
      </c>
      <c r="BO1153" s="14">
        <f>VLOOKUP($B1153,[2]Sheet3!$G:$CZ,52,0)</f>
        <v>0</v>
      </c>
      <c r="BP1153" s="14">
        <f>VLOOKUP($B1153,[2]Sheet3!$G:$CZ,53,0)</f>
        <v>0</v>
      </c>
      <c r="BQ1153" s="14">
        <f>VLOOKUP($B1153,[2]Sheet3!$G:$CZ,54,0)</f>
        <v>0</v>
      </c>
      <c r="BR1153" s="14">
        <f>VLOOKUP($B1153,[2]Sheet3!$G:$CZ,55,0)</f>
        <v>0</v>
      </c>
      <c r="BS1153" s="14">
        <f>VLOOKUP($B1153,[2]Sheet3!$G:$CZ,56,0)</f>
        <v>0</v>
      </c>
      <c r="BT1153" s="14">
        <f>VLOOKUP($B1153,[2]Sheet3!$G:$CZ,57,0)</f>
        <v>0</v>
      </c>
      <c r="BU1153" s="14">
        <f>VLOOKUP($B1153,[2]Sheet3!$G:$CZ,58,0)</f>
        <v>0</v>
      </c>
      <c r="BV1153" s="14">
        <f>VLOOKUP($B1153,[2]Sheet3!$G:$CZ,59,0)</f>
        <v>0</v>
      </c>
      <c r="BW1153" s="14">
        <f>VLOOKUP($B1153,[2]Sheet3!$G:$CZ,60,0)</f>
        <v>0</v>
      </c>
      <c r="BX1153" s="14">
        <f>VLOOKUP($B1153,[2]Sheet3!$G:$CZ,61,0)</f>
        <v>0</v>
      </c>
      <c r="BY1153" s="14">
        <f>VLOOKUP($B1153,[2]Sheet3!$G:$CZ,62,0)</f>
        <v>0</v>
      </c>
      <c r="BZ1153" s="14">
        <f>VLOOKUP($B1153,[2]Sheet3!$G:$CZ,63,0)</f>
        <v>0</v>
      </c>
      <c r="CA1153" s="14">
        <f>VLOOKUP($B1153,[2]Sheet3!$G:$CZ,64,0)</f>
        <v>0</v>
      </c>
      <c r="CB1153" s="14">
        <f>VLOOKUP($B1153,[2]Sheet3!$G:$CZ,65,0)</f>
        <v>0</v>
      </c>
      <c r="CC1153" s="14">
        <f>VLOOKUP($B1153,[2]Sheet3!$G:$CZ,66,0)</f>
        <v>0</v>
      </c>
      <c r="CD1153" s="14">
        <f>VLOOKUP($B1153,[2]Sheet3!$G:$CZ,67,0)</f>
        <v>0</v>
      </c>
      <c r="CE1153" s="14">
        <f>VLOOKUP($B1153,[2]Sheet3!$G:$CZ,68,0)</f>
        <v>0</v>
      </c>
      <c r="CF1153" s="14">
        <f>VLOOKUP($B1153,[2]Sheet3!$G:$CZ,69,0)</f>
        <v>0</v>
      </c>
      <c r="CG1153" s="14">
        <f>VLOOKUP($B1153,[2]Sheet3!$G:$CZ,70,0)</f>
        <v>0</v>
      </c>
      <c r="CH1153" s="14">
        <f>VLOOKUP($B1153,[2]Sheet3!$G:$CZ,71,0)</f>
        <v>0</v>
      </c>
      <c r="CI1153" s="14">
        <f>VLOOKUP($B1153,[2]Sheet3!$G:$CZ,72,0)</f>
        <v>0</v>
      </c>
      <c r="CJ1153" s="14">
        <f>VLOOKUP($B1153,[2]Sheet3!$G:$CZ,73,0)</f>
        <v>0</v>
      </c>
      <c r="CK1153" s="14">
        <f>VLOOKUP($B1153,[2]Sheet3!$G:$CZ,74,0)</f>
        <v>0</v>
      </c>
      <c r="CL1153" s="14">
        <f>VLOOKUP($B1153,[2]Sheet3!$G:$CZ,75,0)</f>
        <v>0</v>
      </c>
      <c r="CM1153" s="14">
        <f>VLOOKUP($B1153,[2]Sheet3!$G:$CZ,76,0)</f>
        <v>0</v>
      </c>
      <c r="CN1153" s="14">
        <f>VLOOKUP($B1153,[2]Sheet3!$G:$CZ,77,0)</f>
        <v>0</v>
      </c>
      <c r="CO1153" s="14">
        <f>VLOOKUP($B1153,[2]Sheet3!$G:$CZ,78,0)</f>
        <v>0</v>
      </c>
      <c r="CP1153" s="14">
        <f>VLOOKUP($B1153,[2]Sheet3!$G:$CZ,79,0)</f>
        <v>0</v>
      </c>
      <c r="CQ1153" s="14">
        <f>VLOOKUP($B1153,[2]Sheet3!$G:$CZ,80,0)</f>
        <v>0</v>
      </c>
      <c r="CR1153" s="14">
        <f>VLOOKUP($B1153,[2]Sheet3!$G:$CZ,81,0)</f>
        <v>0</v>
      </c>
      <c r="CS1153" s="14">
        <f>VLOOKUP($B1153,[2]Sheet3!$G:$CZ,82,0)</f>
        <v>0</v>
      </c>
      <c r="CT1153" s="14">
        <f>VLOOKUP($B1153,[2]Sheet3!$G:$CZ,83,0)</f>
        <v>0</v>
      </c>
      <c r="CU1153" s="14">
        <f>VLOOKUP($B1153,[2]Sheet3!$G:$CZ,84,0)</f>
        <v>0</v>
      </c>
      <c r="CV1153" s="14">
        <f>VLOOKUP($B1153,[2]Sheet3!$G:$CZ,85,0)</f>
        <v>0</v>
      </c>
      <c r="CW1153" s="14">
        <f>VLOOKUP($B1153,[2]Sheet3!$G:$CZ,86,0)</f>
        <v>0</v>
      </c>
      <c r="CX1153" s="14">
        <f>VLOOKUP($B1153,[2]Sheet3!$G:$CZ,87,0)</f>
        <v>0</v>
      </c>
      <c r="CY1153" s="14">
        <f>VLOOKUP($B1153,[2]Sheet3!$G:$CZ,88,0)</f>
        <v>0</v>
      </c>
      <c r="CZ1153" s="14">
        <f>VLOOKUP($B1153,[2]Sheet3!$G:$CZ,89,0)</f>
        <v>0</v>
      </c>
      <c r="DA1153" s="14">
        <f>VLOOKUP($B1153,[2]Sheet3!$G:$CZ,90,0)</f>
        <v>0</v>
      </c>
      <c r="DB1153" s="14">
        <f>VLOOKUP($B1153,[2]Sheet3!$G:$CZ,91,0)</f>
        <v>0</v>
      </c>
      <c r="DC1153" s="14">
        <f>VLOOKUP($B1153,[2]Sheet3!$G:$CZ,92,0)</f>
        <v>0</v>
      </c>
      <c r="DD1153" s="14">
        <f>VLOOKUP($B1153,[2]Sheet3!$G:$CZ,93,0)</f>
        <v>0</v>
      </c>
      <c r="DE1153" s="14">
        <f>VLOOKUP($B1153,[2]Sheet3!$G:$CZ,94,0)</f>
        <v>0</v>
      </c>
      <c r="DF1153" s="14">
        <f>VLOOKUP($B1153,[2]Sheet3!$G:$CZ,95,0)</f>
        <v>0</v>
      </c>
      <c r="DG1153" s="14">
        <f>VLOOKUP($B1153,[2]Sheet3!$G:$CZ,96,0)</f>
        <v>0</v>
      </c>
      <c r="DH1153" s="14">
        <f>VLOOKUP($B1153,[2]Sheet3!$G:$CZ,97,0)</f>
        <v>0</v>
      </c>
      <c r="DI1153" s="14">
        <f>VLOOKUP($B1153,[2]Sheet3!$G:$CZ,98,0)</f>
        <v>0</v>
      </c>
    </row>
    <row r="1154" spans="1:113" x14ac:dyDescent="0.3">
      <c r="A1154" s="9" t="str">
        <f t="shared" ref="A1154:A1217" si="56">B1154</f>
        <v>S14107</v>
      </c>
      <c r="B1154" s="15" t="s">
        <v>2559</v>
      </c>
      <c r="C1154" s="15" t="s">
        <v>2560</v>
      </c>
      <c r="F1154" s="7" t="s">
        <v>15</v>
      </c>
      <c r="G1154" s="12" t="s">
        <v>4646</v>
      </c>
      <c r="H1154" s="12" t="str">
        <f>VLOOKUP($B1154,[1]Sheet1!$A:$G,5,0)</f>
        <v>prem.kumarmani@redingtongroup.com</v>
      </c>
      <c r="I1154" s="12" t="str">
        <f>VLOOKUP($B1154,[1]Sheet1!$A:$G,7,0)</f>
        <v>yogesh.ganesh@redingtongroup.com</v>
      </c>
      <c r="J1154" s="12" t="s">
        <v>82</v>
      </c>
      <c r="K1154" s="7"/>
      <c r="L1154" s="7"/>
      <c r="M1154" s="8"/>
      <c r="N1154" s="7" t="str">
        <f t="shared" si="54"/>
        <v>prem.kumarmani@redingtongroup.com; yogesh.ganesh@redingtongroup.com; nilesh.phirke@redingtongroup.com;christopher.joseph@redingtongroup.com</v>
      </c>
      <c r="O1154" s="7" t="str">
        <f t="shared" si="55"/>
        <v>S14107</v>
      </c>
      <c r="P1154" s="8" t="s">
        <v>5215</v>
      </c>
      <c r="Q1154" s="14">
        <f>VLOOKUP($B1154,[2]Sheet3!$G:$CZ,2,0)</f>
        <v>2400302965</v>
      </c>
      <c r="R1154" s="14">
        <f>VLOOKUP($B1154,[2]Sheet3!$G:$CZ,3,0)</f>
        <v>2400301390</v>
      </c>
      <c r="S1154" s="14">
        <f>VLOOKUP($B1154,[2]Sheet3!$G:$CZ,4,0)</f>
        <v>2400299682</v>
      </c>
      <c r="T1154" s="14">
        <f>VLOOKUP($B1154,[2]Sheet3!$G:$CZ,5,0)</f>
        <v>2400308456</v>
      </c>
      <c r="U1154" s="14">
        <f>VLOOKUP($B1154,[2]Sheet3!$G:$CZ,6,0)</f>
        <v>0</v>
      </c>
      <c r="V1154" s="14">
        <f>VLOOKUP($B1154,[2]Sheet3!$G:$CZ,7,0)</f>
        <v>0</v>
      </c>
      <c r="W1154" s="14">
        <f>VLOOKUP($B1154,[2]Sheet3!$G:$CZ,8,0)</f>
        <v>0</v>
      </c>
      <c r="X1154" s="14">
        <f>VLOOKUP($B1154,[2]Sheet3!$G:$CZ,9,0)</f>
        <v>0</v>
      </c>
      <c r="Y1154" s="14">
        <f>VLOOKUP($B1154,[2]Sheet3!$G:$CZ,10,0)</f>
        <v>0</v>
      </c>
      <c r="Z1154" s="14">
        <f>VLOOKUP($B1154,[2]Sheet3!$G:$CZ,11,0)</f>
        <v>0</v>
      </c>
      <c r="AA1154" s="14">
        <f>VLOOKUP($B1154,[2]Sheet3!$G:$CZ,12,0)</f>
        <v>0</v>
      </c>
      <c r="AB1154" s="14">
        <f>VLOOKUP($B1154,[2]Sheet3!$G:$CZ,13,0)</f>
        <v>0</v>
      </c>
      <c r="AC1154" s="14">
        <f>VLOOKUP($B1154,[2]Sheet3!$G:$CZ,14,0)</f>
        <v>0</v>
      </c>
      <c r="AD1154" s="14">
        <f>VLOOKUP($B1154,[2]Sheet3!$G:$CZ,15,0)</f>
        <v>0</v>
      </c>
      <c r="AE1154" s="14">
        <f>VLOOKUP($B1154,[2]Sheet3!$G:$CZ,16,0)</f>
        <v>0</v>
      </c>
      <c r="AF1154" s="14">
        <f>VLOOKUP($B1154,[2]Sheet3!$G:$CZ,17,0)</f>
        <v>0</v>
      </c>
      <c r="AG1154" s="14">
        <f>VLOOKUP($B1154,[2]Sheet3!$G:$CZ,18,0)</f>
        <v>0</v>
      </c>
      <c r="AH1154" s="14">
        <f>VLOOKUP($B1154,[2]Sheet3!$G:$CZ,19,0)</f>
        <v>0</v>
      </c>
      <c r="AI1154" s="14">
        <f>VLOOKUP($B1154,[2]Sheet3!$G:$CZ,20,0)</f>
        <v>0</v>
      </c>
      <c r="AJ1154" s="14">
        <f>VLOOKUP($B1154,[2]Sheet3!$G:$CZ,21,0)</f>
        <v>0</v>
      </c>
      <c r="AK1154" s="14">
        <f>VLOOKUP($B1154,[2]Sheet3!$G:$CZ,22,0)</f>
        <v>0</v>
      </c>
      <c r="AL1154" s="14">
        <f>VLOOKUP($B1154,[2]Sheet3!$G:$CZ,23,0)</f>
        <v>0</v>
      </c>
      <c r="AM1154" s="14">
        <f>VLOOKUP($B1154,[2]Sheet3!$G:$CZ,24,0)</f>
        <v>0</v>
      </c>
      <c r="AN1154" s="14">
        <f>VLOOKUP($B1154,[2]Sheet3!$G:$CZ,25,0)</f>
        <v>0</v>
      </c>
      <c r="AO1154" s="14">
        <f>VLOOKUP($B1154,[2]Sheet3!$G:$CZ,26,0)</f>
        <v>0</v>
      </c>
      <c r="AP1154" s="14">
        <f>VLOOKUP($B1154,[2]Sheet3!$G:$CZ,27,0)</f>
        <v>0</v>
      </c>
      <c r="AQ1154" s="14">
        <f>VLOOKUP($B1154,[2]Sheet3!$G:$CZ,28,0)</f>
        <v>0</v>
      </c>
      <c r="AR1154" s="14">
        <f>VLOOKUP($B1154,[2]Sheet3!$G:$CZ,29,0)</f>
        <v>0</v>
      </c>
      <c r="AS1154" s="14">
        <f>VLOOKUP($B1154,[2]Sheet3!$G:$CZ,30,0)</f>
        <v>0</v>
      </c>
      <c r="AT1154" s="14">
        <f>VLOOKUP($B1154,[2]Sheet3!$G:$CZ,31,0)</f>
        <v>0</v>
      </c>
      <c r="AU1154" s="14">
        <f>VLOOKUP($B1154,[2]Sheet3!$G:$CZ,32,0)</f>
        <v>0</v>
      </c>
      <c r="AV1154" s="14">
        <f>VLOOKUP($B1154,[2]Sheet3!$G:$CZ,33,0)</f>
        <v>0</v>
      </c>
      <c r="AW1154" s="14">
        <f>VLOOKUP($B1154,[2]Sheet3!$G:$CZ,34,0)</f>
        <v>0</v>
      </c>
      <c r="AX1154" s="14">
        <f>VLOOKUP($B1154,[2]Sheet3!$G:$CZ,35,0)</f>
        <v>0</v>
      </c>
      <c r="AY1154" s="14">
        <f>VLOOKUP($B1154,[2]Sheet3!$G:$CZ,36,0)</f>
        <v>0</v>
      </c>
      <c r="AZ1154" s="14">
        <f>VLOOKUP($B1154,[2]Sheet3!$G:$CZ,37,0)</f>
        <v>0</v>
      </c>
      <c r="BA1154" s="14">
        <f>VLOOKUP($B1154,[2]Sheet3!$G:$CZ,38,0)</f>
        <v>0</v>
      </c>
      <c r="BB1154" s="14">
        <f>VLOOKUP($B1154,[2]Sheet3!$G:$CZ,39,0)</f>
        <v>0</v>
      </c>
      <c r="BC1154" s="14">
        <f>VLOOKUP($B1154,[2]Sheet3!$G:$CZ,40,0)</f>
        <v>0</v>
      </c>
      <c r="BD1154" s="14">
        <f>VLOOKUP($B1154,[2]Sheet3!$G:$CZ,41,0)</f>
        <v>0</v>
      </c>
      <c r="BE1154" s="14">
        <f>VLOOKUP($B1154,[2]Sheet3!$G:$CZ,42,0)</f>
        <v>0</v>
      </c>
      <c r="BF1154" s="14">
        <f>VLOOKUP($B1154,[2]Sheet3!$G:$CZ,43,0)</f>
        <v>0</v>
      </c>
      <c r="BG1154" s="14">
        <f>VLOOKUP($B1154,[2]Sheet3!$G:$CZ,44,0)</f>
        <v>0</v>
      </c>
      <c r="BH1154" s="14">
        <f>VLOOKUP($B1154,[2]Sheet3!$G:$CZ,45,0)</f>
        <v>0</v>
      </c>
      <c r="BI1154" s="14">
        <f>VLOOKUP($B1154,[2]Sheet3!$G:$CZ,46,0)</f>
        <v>0</v>
      </c>
      <c r="BJ1154" s="14">
        <f>VLOOKUP($B1154,[2]Sheet3!$G:$CZ,47,0)</f>
        <v>0</v>
      </c>
      <c r="BK1154" s="14">
        <f>VLOOKUP($B1154,[2]Sheet3!$G:$CZ,48,0)</f>
        <v>0</v>
      </c>
      <c r="BL1154" s="14">
        <f>VLOOKUP($B1154,[2]Sheet3!$G:$CZ,49,0)</f>
        <v>0</v>
      </c>
      <c r="BM1154" s="14">
        <f>VLOOKUP($B1154,[2]Sheet3!$G:$CZ,50,0)</f>
        <v>0</v>
      </c>
      <c r="BN1154" s="14">
        <f>VLOOKUP($B1154,[2]Sheet3!$G:$CZ,51,0)</f>
        <v>0</v>
      </c>
      <c r="BO1154" s="14">
        <f>VLOOKUP($B1154,[2]Sheet3!$G:$CZ,52,0)</f>
        <v>0</v>
      </c>
      <c r="BP1154" s="14">
        <f>VLOOKUP($B1154,[2]Sheet3!$G:$CZ,53,0)</f>
        <v>0</v>
      </c>
      <c r="BQ1154" s="14">
        <f>VLOOKUP($B1154,[2]Sheet3!$G:$CZ,54,0)</f>
        <v>0</v>
      </c>
      <c r="BR1154" s="14">
        <f>VLOOKUP($B1154,[2]Sheet3!$G:$CZ,55,0)</f>
        <v>0</v>
      </c>
      <c r="BS1154" s="14">
        <f>VLOOKUP($B1154,[2]Sheet3!$G:$CZ,56,0)</f>
        <v>0</v>
      </c>
      <c r="BT1154" s="14">
        <f>VLOOKUP($B1154,[2]Sheet3!$G:$CZ,57,0)</f>
        <v>0</v>
      </c>
      <c r="BU1154" s="14">
        <f>VLOOKUP($B1154,[2]Sheet3!$G:$CZ,58,0)</f>
        <v>0</v>
      </c>
      <c r="BV1154" s="14">
        <f>VLOOKUP($B1154,[2]Sheet3!$G:$CZ,59,0)</f>
        <v>0</v>
      </c>
      <c r="BW1154" s="14">
        <f>VLOOKUP($B1154,[2]Sheet3!$G:$CZ,60,0)</f>
        <v>0</v>
      </c>
      <c r="BX1154" s="14">
        <f>VLOOKUP($B1154,[2]Sheet3!$G:$CZ,61,0)</f>
        <v>0</v>
      </c>
      <c r="BY1154" s="14">
        <f>VLOOKUP($B1154,[2]Sheet3!$G:$CZ,62,0)</f>
        <v>0</v>
      </c>
      <c r="BZ1154" s="14">
        <f>VLOOKUP($B1154,[2]Sheet3!$G:$CZ,63,0)</f>
        <v>0</v>
      </c>
      <c r="CA1154" s="14">
        <f>VLOOKUP($B1154,[2]Sheet3!$G:$CZ,64,0)</f>
        <v>0</v>
      </c>
      <c r="CB1154" s="14">
        <f>VLOOKUP($B1154,[2]Sheet3!$G:$CZ,65,0)</f>
        <v>0</v>
      </c>
      <c r="CC1154" s="14">
        <f>VLOOKUP($B1154,[2]Sheet3!$G:$CZ,66,0)</f>
        <v>0</v>
      </c>
      <c r="CD1154" s="14">
        <f>VLOOKUP($B1154,[2]Sheet3!$G:$CZ,67,0)</f>
        <v>0</v>
      </c>
      <c r="CE1154" s="14">
        <f>VLOOKUP($B1154,[2]Sheet3!$G:$CZ,68,0)</f>
        <v>0</v>
      </c>
      <c r="CF1154" s="14">
        <f>VLOOKUP($B1154,[2]Sheet3!$G:$CZ,69,0)</f>
        <v>0</v>
      </c>
      <c r="CG1154" s="14">
        <f>VLOOKUP($B1154,[2]Sheet3!$G:$CZ,70,0)</f>
        <v>0</v>
      </c>
      <c r="CH1154" s="14">
        <f>VLOOKUP($B1154,[2]Sheet3!$G:$CZ,71,0)</f>
        <v>0</v>
      </c>
      <c r="CI1154" s="14">
        <f>VLOOKUP($B1154,[2]Sheet3!$G:$CZ,72,0)</f>
        <v>0</v>
      </c>
      <c r="CJ1154" s="14">
        <f>VLOOKUP($B1154,[2]Sheet3!$G:$CZ,73,0)</f>
        <v>0</v>
      </c>
      <c r="CK1154" s="14">
        <f>VLOOKUP($B1154,[2]Sheet3!$G:$CZ,74,0)</f>
        <v>0</v>
      </c>
      <c r="CL1154" s="14">
        <f>VLOOKUP($B1154,[2]Sheet3!$G:$CZ,75,0)</f>
        <v>0</v>
      </c>
      <c r="CM1154" s="14">
        <f>VLOOKUP($B1154,[2]Sheet3!$G:$CZ,76,0)</f>
        <v>0</v>
      </c>
      <c r="CN1154" s="14">
        <f>VLOOKUP($B1154,[2]Sheet3!$G:$CZ,77,0)</f>
        <v>0</v>
      </c>
      <c r="CO1154" s="14">
        <f>VLOOKUP($B1154,[2]Sheet3!$G:$CZ,78,0)</f>
        <v>0</v>
      </c>
      <c r="CP1154" s="14">
        <f>VLOOKUP($B1154,[2]Sheet3!$G:$CZ,79,0)</f>
        <v>0</v>
      </c>
      <c r="CQ1154" s="14">
        <f>VLOOKUP($B1154,[2]Sheet3!$G:$CZ,80,0)</f>
        <v>0</v>
      </c>
      <c r="CR1154" s="14">
        <f>VLOOKUP($B1154,[2]Sheet3!$G:$CZ,81,0)</f>
        <v>0</v>
      </c>
      <c r="CS1154" s="14">
        <f>VLOOKUP($B1154,[2]Sheet3!$G:$CZ,82,0)</f>
        <v>0</v>
      </c>
      <c r="CT1154" s="14">
        <f>VLOOKUP($B1154,[2]Sheet3!$G:$CZ,83,0)</f>
        <v>0</v>
      </c>
      <c r="CU1154" s="14">
        <f>VLOOKUP($B1154,[2]Sheet3!$G:$CZ,84,0)</f>
        <v>0</v>
      </c>
      <c r="CV1154" s="14">
        <f>VLOOKUP($B1154,[2]Sheet3!$G:$CZ,85,0)</f>
        <v>0</v>
      </c>
      <c r="CW1154" s="14">
        <f>VLOOKUP($B1154,[2]Sheet3!$G:$CZ,86,0)</f>
        <v>0</v>
      </c>
      <c r="CX1154" s="14">
        <f>VLOOKUP($B1154,[2]Sheet3!$G:$CZ,87,0)</f>
        <v>0</v>
      </c>
      <c r="CY1154" s="14">
        <f>VLOOKUP($B1154,[2]Sheet3!$G:$CZ,88,0)</f>
        <v>0</v>
      </c>
      <c r="CZ1154" s="14">
        <f>VLOOKUP($B1154,[2]Sheet3!$G:$CZ,89,0)</f>
        <v>0</v>
      </c>
      <c r="DA1154" s="14">
        <f>VLOOKUP($B1154,[2]Sheet3!$G:$CZ,90,0)</f>
        <v>0</v>
      </c>
      <c r="DB1154" s="14">
        <f>VLOOKUP($B1154,[2]Sheet3!$G:$CZ,91,0)</f>
        <v>0</v>
      </c>
      <c r="DC1154" s="14">
        <f>VLOOKUP($B1154,[2]Sheet3!$G:$CZ,92,0)</f>
        <v>0</v>
      </c>
      <c r="DD1154" s="14">
        <f>VLOOKUP($B1154,[2]Sheet3!$G:$CZ,93,0)</f>
        <v>0</v>
      </c>
      <c r="DE1154" s="14">
        <f>VLOOKUP($B1154,[2]Sheet3!$G:$CZ,94,0)</f>
        <v>0</v>
      </c>
      <c r="DF1154" s="14">
        <f>VLOOKUP($B1154,[2]Sheet3!$G:$CZ,95,0)</f>
        <v>0</v>
      </c>
      <c r="DG1154" s="14">
        <f>VLOOKUP($B1154,[2]Sheet3!$G:$CZ,96,0)</f>
        <v>0</v>
      </c>
      <c r="DH1154" s="14">
        <f>VLOOKUP($B1154,[2]Sheet3!$G:$CZ,97,0)</f>
        <v>0</v>
      </c>
      <c r="DI1154" s="14">
        <f>VLOOKUP($B1154,[2]Sheet3!$G:$CZ,98,0)</f>
        <v>0</v>
      </c>
    </row>
    <row r="1155" spans="1:113" x14ac:dyDescent="0.3">
      <c r="A1155" s="9" t="str">
        <f t="shared" si="56"/>
        <v>S15654</v>
      </c>
      <c r="B1155" s="15" t="s">
        <v>675</v>
      </c>
      <c r="C1155" s="15" t="s">
        <v>676</v>
      </c>
      <c r="F1155" s="7" t="s">
        <v>15</v>
      </c>
      <c r="G1155" s="12" t="s">
        <v>4647</v>
      </c>
      <c r="H1155" s="12" t="str">
        <f>VLOOKUP($B1155,[1]Sheet1!$A:$G,5,0)</f>
        <v>antony.benjamin@redingtongroup.com</v>
      </c>
      <c r="I1155" s="12" t="str">
        <f>VLOOKUP($B1155,[1]Sheet1!$A:$G,7,0)</f>
        <v>yogesh.ganesh@redingtongroup.com</v>
      </c>
      <c r="J1155" s="12" t="s">
        <v>82</v>
      </c>
      <c r="K1155" s="7"/>
      <c r="L1155" s="7"/>
      <c r="M1155" s="8"/>
      <c r="N1155" s="7" t="str">
        <f t="shared" si="54"/>
        <v>antony.benjamin@redingtongroup.com; yogesh.ganesh@redingtongroup.com; nilesh.phirke@redingtongroup.com;christopher.joseph@redingtongroup.com</v>
      </c>
      <c r="O1155" s="7" t="str">
        <f t="shared" si="55"/>
        <v>S15654</v>
      </c>
      <c r="P1155" s="8" t="s">
        <v>5215</v>
      </c>
      <c r="Q1155" s="14">
        <f>VLOOKUP($B1155,[2]Sheet3!$G:$CZ,2,0)</f>
        <v>2400301458</v>
      </c>
      <c r="R1155" s="14">
        <f>VLOOKUP($B1155,[2]Sheet3!$G:$CZ,3,0)</f>
        <v>2400300524</v>
      </c>
      <c r="S1155" s="14">
        <f>VLOOKUP($B1155,[2]Sheet3!$G:$CZ,4,0)</f>
        <v>2400303774</v>
      </c>
      <c r="T1155" s="14">
        <f>VLOOKUP($B1155,[2]Sheet3!$G:$CZ,5,0)</f>
        <v>0</v>
      </c>
      <c r="U1155" s="14">
        <f>VLOOKUP($B1155,[2]Sheet3!$G:$CZ,6,0)</f>
        <v>0</v>
      </c>
      <c r="V1155" s="14">
        <f>VLOOKUP($B1155,[2]Sheet3!$G:$CZ,7,0)</f>
        <v>0</v>
      </c>
      <c r="W1155" s="14">
        <f>VLOOKUP($B1155,[2]Sheet3!$G:$CZ,8,0)</f>
        <v>0</v>
      </c>
      <c r="X1155" s="14">
        <f>VLOOKUP($B1155,[2]Sheet3!$G:$CZ,9,0)</f>
        <v>0</v>
      </c>
      <c r="Y1155" s="14">
        <f>VLOOKUP($B1155,[2]Sheet3!$G:$CZ,10,0)</f>
        <v>0</v>
      </c>
      <c r="Z1155" s="14">
        <f>VLOOKUP($B1155,[2]Sheet3!$G:$CZ,11,0)</f>
        <v>0</v>
      </c>
      <c r="AA1155" s="14">
        <f>VLOOKUP($B1155,[2]Sheet3!$G:$CZ,12,0)</f>
        <v>0</v>
      </c>
      <c r="AB1155" s="14">
        <f>VLOOKUP($B1155,[2]Sheet3!$G:$CZ,13,0)</f>
        <v>0</v>
      </c>
      <c r="AC1155" s="14">
        <f>VLOOKUP($B1155,[2]Sheet3!$G:$CZ,14,0)</f>
        <v>0</v>
      </c>
      <c r="AD1155" s="14">
        <f>VLOOKUP($B1155,[2]Sheet3!$G:$CZ,15,0)</f>
        <v>0</v>
      </c>
      <c r="AE1155" s="14">
        <f>VLOOKUP($B1155,[2]Sheet3!$G:$CZ,16,0)</f>
        <v>0</v>
      </c>
      <c r="AF1155" s="14">
        <f>VLOOKUP($B1155,[2]Sheet3!$G:$CZ,17,0)</f>
        <v>0</v>
      </c>
      <c r="AG1155" s="14">
        <f>VLOOKUP($B1155,[2]Sheet3!$G:$CZ,18,0)</f>
        <v>0</v>
      </c>
      <c r="AH1155" s="14">
        <f>VLOOKUP($B1155,[2]Sheet3!$G:$CZ,19,0)</f>
        <v>0</v>
      </c>
      <c r="AI1155" s="14">
        <f>VLOOKUP($B1155,[2]Sheet3!$G:$CZ,20,0)</f>
        <v>0</v>
      </c>
      <c r="AJ1155" s="14">
        <f>VLOOKUP($B1155,[2]Sheet3!$G:$CZ,21,0)</f>
        <v>0</v>
      </c>
      <c r="AK1155" s="14">
        <f>VLOOKUP($B1155,[2]Sheet3!$G:$CZ,22,0)</f>
        <v>0</v>
      </c>
      <c r="AL1155" s="14">
        <f>VLOOKUP($B1155,[2]Sheet3!$G:$CZ,23,0)</f>
        <v>0</v>
      </c>
      <c r="AM1155" s="14">
        <f>VLOOKUP($B1155,[2]Sheet3!$G:$CZ,24,0)</f>
        <v>0</v>
      </c>
      <c r="AN1155" s="14">
        <f>VLOOKUP($B1155,[2]Sheet3!$G:$CZ,25,0)</f>
        <v>0</v>
      </c>
      <c r="AO1155" s="14">
        <f>VLOOKUP($B1155,[2]Sheet3!$G:$CZ,26,0)</f>
        <v>0</v>
      </c>
      <c r="AP1155" s="14">
        <f>VLOOKUP($B1155,[2]Sheet3!$G:$CZ,27,0)</f>
        <v>0</v>
      </c>
      <c r="AQ1155" s="14">
        <f>VLOOKUP($B1155,[2]Sheet3!$G:$CZ,28,0)</f>
        <v>0</v>
      </c>
      <c r="AR1155" s="14">
        <f>VLOOKUP($B1155,[2]Sheet3!$G:$CZ,29,0)</f>
        <v>0</v>
      </c>
      <c r="AS1155" s="14">
        <f>VLOOKUP($B1155,[2]Sheet3!$G:$CZ,30,0)</f>
        <v>0</v>
      </c>
      <c r="AT1155" s="14">
        <f>VLOOKUP($B1155,[2]Sheet3!$G:$CZ,31,0)</f>
        <v>0</v>
      </c>
      <c r="AU1155" s="14">
        <f>VLOOKUP($B1155,[2]Sheet3!$G:$CZ,32,0)</f>
        <v>0</v>
      </c>
      <c r="AV1155" s="14">
        <f>VLOOKUP($B1155,[2]Sheet3!$G:$CZ,33,0)</f>
        <v>0</v>
      </c>
      <c r="AW1155" s="14">
        <f>VLOOKUP($B1155,[2]Sheet3!$G:$CZ,34,0)</f>
        <v>0</v>
      </c>
      <c r="AX1155" s="14">
        <f>VLOOKUP($B1155,[2]Sheet3!$G:$CZ,35,0)</f>
        <v>0</v>
      </c>
      <c r="AY1155" s="14">
        <f>VLOOKUP($B1155,[2]Sheet3!$G:$CZ,36,0)</f>
        <v>0</v>
      </c>
      <c r="AZ1155" s="14">
        <f>VLOOKUP($B1155,[2]Sheet3!$G:$CZ,37,0)</f>
        <v>0</v>
      </c>
      <c r="BA1155" s="14">
        <f>VLOOKUP($B1155,[2]Sheet3!$G:$CZ,38,0)</f>
        <v>0</v>
      </c>
      <c r="BB1155" s="14">
        <f>VLOOKUP($B1155,[2]Sheet3!$G:$CZ,39,0)</f>
        <v>0</v>
      </c>
      <c r="BC1155" s="14">
        <f>VLOOKUP($B1155,[2]Sheet3!$G:$CZ,40,0)</f>
        <v>0</v>
      </c>
      <c r="BD1155" s="14">
        <f>VLOOKUP($B1155,[2]Sheet3!$G:$CZ,41,0)</f>
        <v>0</v>
      </c>
      <c r="BE1155" s="14">
        <f>VLOOKUP($B1155,[2]Sheet3!$G:$CZ,42,0)</f>
        <v>0</v>
      </c>
      <c r="BF1155" s="14">
        <f>VLOOKUP($B1155,[2]Sheet3!$G:$CZ,43,0)</f>
        <v>0</v>
      </c>
      <c r="BG1155" s="14">
        <f>VLOOKUP($B1155,[2]Sheet3!$G:$CZ,44,0)</f>
        <v>0</v>
      </c>
      <c r="BH1155" s="14">
        <f>VLOOKUP($B1155,[2]Sheet3!$G:$CZ,45,0)</f>
        <v>0</v>
      </c>
      <c r="BI1155" s="14">
        <f>VLOOKUP($B1155,[2]Sheet3!$G:$CZ,46,0)</f>
        <v>0</v>
      </c>
      <c r="BJ1155" s="14">
        <f>VLOOKUP($B1155,[2]Sheet3!$G:$CZ,47,0)</f>
        <v>0</v>
      </c>
      <c r="BK1155" s="14">
        <f>VLOOKUP($B1155,[2]Sheet3!$G:$CZ,48,0)</f>
        <v>0</v>
      </c>
      <c r="BL1155" s="14">
        <f>VLOOKUP($B1155,[2]Sheet3!$G:$CZ,49,0)</f>
        <v>0</v>
      </c>
      <c r="BM1155" s="14">
        <f>VLOOKUP($B1155,[2]Sheet3!$G:$CZ,50,0)</f>
        <v>0</v>
      </c>
      <c r="BN1155" s="14">
        <f>VLOOKUP($B1155,[2]Sheet3!$G:$CZ,51,0)</f>
        <v>0</v>
      </c>
      <c r="BO1155" s="14">
        <f>VLOOKUP($B1155,[2]Sheet3!$G:$CZ,52,0)</f>
        <v>0</v>
      </c>
      <c r="BP1155" s="14">
        <f>VLOOKUP($B1155,[2]Sheet3!$G:$CZ,53,0)</f>
        <v>0</v>
      </c>
      <c r="BQ1155" s="14">
        <f>VLOOKUP($B1155,[2]Sheet3!$G:$CZ,54,0)</f>
        <v>0</v>
      </c>
      <c r="BR1155" s="14">
        <f>VLOOKUP($B1155,[2]Sheet3!$G:$CZ,55,0)</f>
        <v>0</v>
      </c>
      <c r="BS1155" s="14">
        <f>VLOOKUP($B1155,[2]Sheet3!$G:$CZ,56,0)</f>
        <v>0</v>
      </c>
      <c r="BT1155" s="14">
        <f>VLOOKUP($B1155,[2]Sheet3!$G:$CZ,57,0)</f>
        <v>0</v>
      </c>
      <c r="BU1155" s="14">
        <f>VLOOKUP($B1155,[2]Sheet3!$G:$CZ,58,0)</f>
        <v>0</v>
      </c>
      <c r="BV1155" s="14">
        <f>VLOOKUP($B1155,[2]Sheet3!$G:$CZ,59,0)</f>
        <v>0</v>
      </c>
      <c r="BW1155" s="14">
        <f>VLOOKUP($B1155,[2]Sheet3!$G:$CZ,60,0)</f>
        <v>0</v>
      </c>
      <c r="BX1155" s="14">
        <f>VLOOKUP($B1155,[2]Sheet3!$G:$CZ,61,0)</f>
        <v>0</v>
      </c>
      <c r="BY1155" s="14">
        <f>VLOOKUP($B1155,[2]Sheet3!$G:$CZ,62,0)</f>
        <v>0</v>
      </c>
      <c r="BZ1155" s="14">
        <f>VLOOKUP($B1155,[2]Sheet3!$G:$CZ,63,0)</f>
        <v>0</v>
      </c>
      <c r="CA1155" s="14">
        <f>VLOOKUP($B1155,[2]Sheet3!$G:$CZ,64,0)</f>
        <v>0</v>
      </c>
      <c r="CB1155" s="14">
        <f>VLOOKUP($B1155,[2]Sheet3!$G:$CZ,65,0)</f>
        <v>0</v>
      </c>
      <c r="CC1155" s="14">
        <f>VLOOKUP($B1155,[2]Sheet3!$G:$CZ,66,0)</f>
        <v>0</v>
      </c>
      <c r="CD1155" s="14">
        <f>VLOOKUP($B1155,[2]Sheet3!$G:$CZ,67,0)</f>
        <v>0</v>
      </c>
      <c r="CE1155" s="14">
        <f>VLOOKUP($B1155,[2]Sheet3!$G:$CZ,68,0)</f>
        <v>0</v>
      </c>
      <c r="CF1155" s="14">
        <f>VLOOKUP($B1155,[2]Sheet3!$G:$CZ,69,0)</f>
        <v>0</v>
      </c>
      <c r="CG1155" s="14">
        <f>VLOOKUP($B1155,[2]Sheet3!$G:$CZ,70,0)</f>
        <v>0</v>
      </c>
      <c r="CH1155" s="14">
        <f>VLOOKUP($B1155,[2]Sheet3!$G:$CZ,71,0)</f>
        <v>0</v>
      </c>
      <c r="CI1155" s="14">
        <f>VLOOKUP($B1155,[2]Sheet3!$G:$CZ,72,0)</f>
        <v>0</v>
      </c>
      <c r="CJ1155" s="14">
        <f>VLOOKUP($B1155,[2]Sheet3!$G:$CZ,73,0)</f>
        <v>0</v>
      </c>
      <c r="CK1155" s="14">
        <f>VLOOKUP($B1155,[2]Sheet3!$G:$CZ,74,0)</f>
        <v>0</v>
      </c>
      <c r="CL1155" s="14">
        <f>VLOOKUP($B1155,[2]Sheet3!$G:$CZ,75,0)</f>
        <v>0</v>
      </c>
      <c r="CM1155" s="14">
        <f>VLOOKUP($B1155,[2]Sheet3!$G:$CZ,76,0)</f>
        <v>0</v>
      </c>
      <c r="CN1155" s="14">
        <f>VLOOKUP($B1155,[2]Sheet3!$G:$CZ,77,0)</f>
        <v>0</v>
      </c>
      <c r="CO1155" s="14">
        <f>VLOOKUP($B1155,[2]Sheet3!$G:$CZ,78,0)</f>
        <v>0</v>
      </c>
      <c r="CP1155" s="14">
        <f>VLOOKUP($B1155,[2]Sheet3!$G:$CZ,79,0)</f>
        <v>0</v>
      </c>
      <c r="CQ1155" s="14">
        <f>VLOOKUP($B1155,[2]Sheet3!$G:$CZ,80,0)</f>
        <v>0</v>
      </c>
      <c r="CR1155" s="14">
        <f>VLOOKUP($B1155,[2]Sheet3!$G:$CZ,81,0)</f>
        <v>0</v>
      </c>
      <c r="CS1155" s="14">
        <f>VLOOKUP($B1155,[2]Sheet3!$G:$CZ,82,0)</f>
        <v>0</v>
      </c>
      <c r="CT1155" s="14">
        <f>VLOOKUP($B1155,[2]Sheet3!$G:$CZ,83,0)</f>
        <v>0</v>
      </c>
      <c r="CU1155" s="14">
        <f>VLOOKUP($B1155,[2]Sheet3!$G:$CZ,84,0)</f>
        <v>0</v>
      </c>
      <c r="CV1155" s="14">
        <f>VLOOKUP($B1155,[2]Sheet3!$G:$CZ,85,0)</f>
        <v>0</v>
      </c>
      <c r="CW1155" s="14">
        <f>VLOOKUP($B1155,[2]Sheet3!$G:$CZ,86,0)</f>
        <v>0</v>
      </c>
      <c r="CX1155" s="14">
        <f>VLOOKUP($B1155,[2]Sheet3!$G:$CZ,87,0)</f>
        <v>0</v>
      </c>
      <c r="CY1155" s="14">
        <f>VLOOKUP($B1155,[2]Sheet3!$G:$CZ,88,0)</f>
        <v>0</v>
      </c>
      <c r="CZ1155" s="14">
        <f>VLOOKUP($B1155,[2]Sheet3!$G:$CZ,89,0)</f>
        <v>0</v>
      </c>
      <c r="DA1155" s="14">
        <f>VLOOKUP($B1155,[2]Sheet3!$G:$CZ,90,0)</f>
        <v>0</v>
      </c>
      <c r="DB1155" s="14">
        <f>VLOOKUP($B1155,[2]Sheet3!$G:$CZ,91,0)</f>
        <v>0</v>
      </c>
      <c r="DC1155" s="14">
        <f>VLOOKUP($B1155,[2]Sheet3!$G:$CZ,92,0)</f>
        <v>0</v>
      </c>
      <c r="DD1155" s="14">
        <f>VLOOKUP($B1155,[2]Sheet3!$G:$CZ,93,0)</f>
        <v>0</v>
      </c>
      <c r="DE1155" s="14">
        <f>VLOOKUP($B1155,[2]Sheet3!$G:$CZ,94,0)</f>
        <v>0</v>
      </c>
      <c r="DF1155" s="14">
        <f>VLOOKUP($B1155,[2]Sheet3!$G:$CZ,95,0)</f>
        <v>0</v>
      </c>
      <c r="DG1155" s="14">
        <f>VLOOKUP($B1155,[2]Sheet3!$G:$CZ,96,0)</f>
        <v>0</v>
      </c>
      <c r="DH1155" s="14">
        <f>VLOOKUP($B1155,[2]Sheet3!$G:$CZ,97,0)</f>
        <v>0</v>
      </c>
      <c r="DI1155" s="14">
        <f>VLOOKUP($B1155,[2]Sheet3!$G:$CZ,98,0)</f>
        <v>0</v>
      </c>
    </row>
    <row r="1156" spans="1:113" x14ac:dyDescent="0.3">
      <c r="A1156" s="9" t="str">
        <f t="shared" si="56"/>
        <v>S15957</v>
      </c>
      <c r="B1156" s="15" t="s">
        <v>2561</v>
      </c>
      <c r="C1156" s="15" t="s">
        <v>2562</v>
      </c>
      <c r="F1156" s="7" t="s">
        <v>15</v>
      </c>
      <c r="G1156" s="12" t="s">
        <v>4648</v>
      </c>
      <c r="H1156" s="12" t="str">
        <f>VLOOKUP($B1156,[1]Sheet1!$A:$G,5,0)</f>
        <v>prem.kumarmani@redingtongroup.com</v>
      </c>
      <c r="I1156" s="12" t="str">
        <f>VLOOKUP($B1156,[1]Sheet1!$A:$G,7,0)</f>
        <v>yogesh.ganesh@redingtongroup.com</v>
      </c>
      <c r="J1156" s="12" t="s">
        <v>82</v>
      </c>
      <c r="K1156" s="7"/>
      <c r="L1156" s="7"/>
      <c r="M1156" s="8"/>
      <c r="N1156" s="7" t="str">
        <f t="shared" si="54"/>
        <v>prem.kumarmani@redingtongroup.com; yogesh.ganesh@redingtongroup.com; nilesh.phirke@redingtongroup.com;christopher.joseph@redingtongroup.com</v>
      </c>
      <c r="O1156" s="7" t="str">
        <f t="shared" si="55"/>
        <v>S15957</v>
      </c>
      <c r="P1156" s="8" t="s">
        <v>5215</v>
      </c>
      <c r="Q1156" s="14">
        <f>VLOOKUP($B1156,[2]Sheet3!$G:$CZ,2,0)</f>
        <v>2400300986</v>
      </c>
      <c r="R1156" s="14">
        <f>VLOOKUP($B1156,[2]Sheet3!$G:$CZ,3,0)</f>
        <v>0</v>
      </c>
      <c r="S1156" s="14">
        <f>VLOOKUP($B1156,[2]Sheet3!$G:$CZ,4,0)</f>
        <v>0</v>
      </c>
      <c r="T1156" s="14">
        <f>VLOOKUP($B1156,[2]Sheet3!$G:$CZ,5,0)</f>
        <v>0</v>
      </c>
      <c r="U1156" s="14">
        <f>VLOOKUP($B1156,[2]Sheet3!$G:$CZ,6,0)</f>
        <v>0</v>
      </c>
      <c r="V1156" s="14">
        <f>VLOOKUP($B1156,[2]Sheet3!$G:$CZ,7,0)</f>
        <v>0</v>
      </c>
      <c r="W1156" s="14">
        <f>VLOOKUP($B1156,[2]Sheet3!$G:$CZ,8,0)</f>
        <v>0</v>
      </c>
      <c r="X1156" s="14">
        <f>VLOOKUP($B1156,[2]Sheet3!$G:$CZ,9,0)</f>
        <v>0</v>
      </c>
      <c r="Y1156" s="14">
        <f>VLOOKUP($B1156,[2]Sheet3!$G:$CZ,10,0)</f>
        <v>0</v>
      </c>
      <c r="Z1156" s="14">
        <f>VLOOKUP($B1156,[2]Sheet3!$G:$CZ,11,0)</f>
        <v>0</v>
      </c>
      <c r="AA1156" s="14">
        <f>VLOOKUP($B1156,[2]Sheet3!$G:$CZ,12,0)</f>
        <v>0</v>
      </c>
      <c r="AB1156" s="14">
        <f>VLOOKUP($B1156,[2]Sheet3!$G:$CZ,13,0)</f>
        <v>0</v>
      </c>
      <c r="AC1156" s="14">
        <f>VLOOKUP($B1156,[2]Sheet3!$G:$CZ,14,0)</f>
        <v>0</v>
      </c>
      <c r="AD1156" s="14">
        <f>VLOOKUP($B1156,[2]Sheet3!$G:$CZ,15,0)</f>
        <v>0</v>
      </c>
      <c r="AE1156" s="14">
        <f>VLOOKUP($B1156,[2]Sheet3!$G:$CZ,16,0)</f>
        <v>0</v>
      </c>
      <c r="AF1156" s="14">
        <f>VLOOKUP($B1156,[2]Sheet3!$G:$CZ,17,0)</f>
        <v>0</v>
      </c>
      <c r="AG1156" s="14">
        <f>VLOOKUP($B1156,[2]Sheet3!$G:$CZ,18,0)</f>
        <v>0</v>
      </c>
      <c r="AH1156" s="14">
        <f>VLOOKUP($B1156,[2]Sheet3!$G:$CZ,19,0)</f>
        <v>0</v>
      </c>
      <c r="AI1156" s="14">
        <f>VLOOKUP($B1156,[2]Sheet3!$G:$CZ,20,0)</f>
        <v>0</v>
      </c>
      <c r="AJ1156" s="14">
        <f>VLOOKUP($B1156,[2]Sheet3!$G:$CZ,21,0)</f>
        <v>0</v>
      </c>
      <c r="AK1156" s="14">
        <f>VLOOKUP($B1156,[2]Sheet3!$G:$CZ,22,0)</f>
        <v>0</v>
      </c>
      <c r="AL1156" s="14">
        <f>VLOOKUP($B1156,[2]Sheet3!$G:$CZ,23,0)</f>
        <v>0</v>
      </c>
      <c r="AM1156" s="14">
        <f>VLOOKUP($B1156,[2]Sheet3!$G:$CZ,24,0)</f>
        <v>0</v>
      </c>
      <c r="AN1156" s="14">
        <f>VLOOKUP($B1156,[2]Sheet3!$G:$CZ,25,0)</f>
        <v>0</v>
      </c>
      <c r="AO1156" s="14">
        <f>VLOOKUP($B1156,[2]Sheet3!$G:$CZ,26,0)</f>
        <v>0</v>
      </c>
      <c r="AP1156" s="14">
        <f>VLOOKUP($B1156,[2]Sheet3!$G:$CZ,27,0)</f>
        <v>0</v>
      </c>
      <c r="AQ1156" s="14">
        <f>VLOOKUP($B1156,[2]Sheet3!$G:$CZ,28,0)</f>
        <v>0</v>
      </c>
      <c r="AR1156" s="14">
        <f>VLOOKUP($B1156,[2]Sheet3!$G:$CZ,29,0)</f>
        <v>0</v>
      </c>
      <c r="AS1156" s="14">
        <f>VLOOKUP($B1156,[2]Sheet3!$G:$CZ,30,0)</f>
        <v>0</v>
      </c>
      <c r="AT1156" s="14">
        <f>VLOOKUP($B1156,[2]Sheet3!$G:$CZ,31,0)</f>
        <v>0</v>
      </c>
      <c r="AU1156" s="14">
        <f>VLOOKUP($B1156,[2]Sheet3!$G:$CZ,32,0)</f>
        <v>0</v>
      </c>
      <c r="AV1156" s="14">
        <f>VLOOKUP($B1156,[2]Sheet3!$G:$CZ,33,0)</f>
        <v>0</v>
      </c>
      <c r="AW1156" s="14">
        <f>VLOOKUP($B1156,[2]Sheet3!$G:$CZ,34,0)</f>
        <v>0</v>
      </c>
      <c r="AX1156" s="14">
        <f>VLOOKUP($B1156,[2]Sheet3!$G:$CZ,35,0)</f>
        <v>0</v>
      </c>
      <c r="AY1156" s="14">
        <f>VLOOKUP($B1156,[2]Sheet3!$G:$CZ,36,0)</f>
        <v>0</v>
      </c>
      <c r="AZ1156" s="14">
        <f>VLOOKUP($B1156,[2]Sheet3!$G:$CZ,37,0)</f>
        <v>0</v>
      </c>
      <c r="BA1156" s="14">
        <f>VLOOKUP($B1156,[2]Sheet3!$G:$CZ,38,0)</f>
        <v>0</v>
      </c>
      <c r="BB1156" s="14">
        <f>VLOOKUP($B1156,[2]Sheet3!$G:$CZ,39,0)</f>
        <v>0</v>
      </c>
      <c r="BC1156" s="14">
        <f>VLOOKUP($B1156,[2]Sheet3!$G:$CZ,40,0)</f>
        <v>0</v>
      </c>
      <c r="BD1156" s="14">
        <f>VLOOKUP($B1156,[2]Sheet3!$G:$CZ,41,0)</f>
        <v>0</v>
      </c>
      <c r="BE1156" s="14">
        <f>VLOOKUP($B1156,[2]Sheet3!$G:$CZ,42,0)</f>
        <v>0</v>
      </c>
      <c r="BF1156" s="14">
        <f>VLOOKUP($B1156,[2]Sheet3!$G:$CZ,43,0)</f>
        <v>0</v>
      </c>
      <c r="BG1156" s="14">
        <f>VLOOKUP($B1156,[2]Sheet3!$G:$CZ,44,0)</f>
        <v>0</v>
      </c>
      <c r="BH1156" s="14">
        <f>VLOOKUP($B1156,[2]Sheet3!$G:$CZ,45,0)</f>
        <v>0</v>
      </c>
      <c r="BI1156" s="14">
        <f>VLOOKUP($B1156,[2]Sheet3!$G:$CZ,46,0)</f>
        <v>0</v>
      </c>
      <c r="BJ1156" s="14">
        <f>VLOOKUP($B1156,[2]Sheet3!$G:$CZ,47,0)</f>
        <v>0</v>
      </c>
      <c r="BK1156" s="14">
        <f>VLOOKUP($B1156,[2]Sheet3!$G:$CZ,48,0)</f>
        <v>0</v>
      </c>
      <c r="BL1156" s="14">
        <f>VLOOKUP($B1156,[2]Sheet3!$G:$CZ,49,0)</f>
        <v>0</v>
      </c>
      <c r="BM1156" s="14">
        <f>VLOOKUP($B1156,[2]Sheet3!$G:$CZ,50,0)</f>
        <v>0</v>
      </c>
      <c r="BN1156" s="14">
        <f>VLOOKUP($B1156,[2]Sheet3!$G:$CZ,51,0)</f>
        <v>0</v>
      </c>
      <c r="BO1156" s="14">
        <f>VLOOKUP($B1156,[2]Sheet3!$G:$CZ,52,0)</f>
        <v>0</v>
      </c>
      <c r="BP1156" s="14">
        <f>VLOOKUP($B1156,[2]Sheet3!$G:$CZ,53,0)</f>
        <v>0</v>
      </c>
      <c r="BQ1156" s="14">
        <f>VLOOKUP($B1156,[2]Sheet3!$G:$CZ,54,0)</f>
        <v>0</v>
      </c>
      <c r="BR1156" s="14">
        <f>VLOOKUP($B1156,[2]Sheet3!$G:$CZ,55,0)</f>
        <v>0</v>
      </c>
      <c r="BS1156" s="14">
        <f>VLOOKUP($B1156,[2]Sheet3!$G:$CZ,56,0)</f>
        <v>0</v>
      </c>
      <c r="BT1156" s="14">
        <f>VLOOKUP($B1156,[2]Sheet3!$G:$CZ,57,0)</f>
        <v>0</v>
      </c>
      <c r="BU1156" s="14">
        <f>VLOOKUP($B1156,[2]Sheet3!$G:$CZ,58,0)</f>
        <v>0</v>
      </c>
      <c r="BV1156" s="14">
        <f>VLOOKUP($B1156,[2]Sheet3!$G:$CZ,59,0)</f>
        <v>0</v>
      </c>
      <c r="BW1156" s="14">
        <f>VLOOKUP($B1156,[2]Sheet3!$G:$CZ,60,0)</f>
        <v>0</v>
      </c>
      <c r="BX1156" s="14">
        <f>VLOOKUP($B1156,[2]Sheet3!$G:$CZ,61,0)</f>
        <v>0</v>
      </c>
      <c r="BY1156" s="14">
        <f>VLOOKUP($B1156,[2]Sheet3!$G:$CZ,62,0)</f>
        <v>0</v>
      </c>
      <c r="BZ1156" s="14">
        <f>VLOOKUP($B1156,[2]Sheet3!$G:$CZ,63,0)</f>
        <v>0</v>
      </c>
      <c r="CA1156" s="14">
        <f>VLOOKUP($B1156,[2]Sheet3!$G:$CZ,64,0)</f>
        <v>0</v>
      </c>
      <c r="CB1156" s="14">
        <f>VLOOKUP($B1156,[2]Sheet3!$G:$CZ,65,0)</f>
        <v>0</v>
      </c>
      <c r="CC1156" s="14">
        <f>VLOOKUP($B1156,[2]Sheet3!$G:$CZ,66,0)</f>
        <v>0</v>
      </c>
      <c r="CD1156" s="14">
        <f>VLOOKUP($B1156,[2]Sheet3!$G:$CZ,67,0)</f>
        <v>0</v>
      </c>
      <c r="CE1156" s="14">
        <f>VLOOKUP($B1156,[2]Sheet3!$G:$CZ,68,0)</f>
        <v>0</v>
      </c>
      <c r="CF1156" s="14">
        <f>VLOOKUP($B1156,[2]Sheet3!$G:$CZ,69,0)</f>
        <v>0</v>
      </c>
      <c r="CG1156" s="14">
        <f>VLOOKUP($B1156,[2]Sheet3!$G:$CZ,70,0)</f>
        <v>0</v>
      </c>
      <c r="CH1156" s="14">
        <f>VLOOKUP($B1156,[2]Sheet3!$G:$CZ,71,0)</f>
        <v>0</v>
      </c>
      <c r="CI1156" s="14">
        <f>VLOOKUP($B1156,[2]Sheet3!$G:$CZ,72,0)</f>
        <v>0</v>
      </c>
      <c r="CJ1156" s="14">
        <f>VLOOKUP($B1156,[2]Sheet3!$G:$CZ,73,0)</f>
        <v>0</v>
      </c>
      <c r="CK1156" s="14">
        <f>VLOOKUP($B1156,[2]Sheet3!$G:$CZ,74,0)</f>
        <v>0</v>
      </c>
      <c r="CL1156" s="14">
        <f>VLOOKUP($B1156,[2]Sheet3!$G:$CZ,75,0)</f>
        <v>0</v>
      </c>
      <c r="CM1156" s="14">
        <f>VLOOKUP($B1156,[2]Sheet3!$G:$CZ,76,0)</f>
        <v>0</v>
      </c>
      <c r="CN1156" s="14">
        <f>VLOOKUP($B1156,[2]Sheet3!$G:$CZ,77,0)</f>
        <v>0</v>
      </c>
      <c r="CO1156" s="14">
        <f>VLOOKUP($B1156,[2]Sheet3!$G:$CZ,78,0)</f>
        <v>0</v>
      </c>
      <c r="CP1156" s="14">
        <f>VLOOKUP($B1156,[2]Sheet3!$G:$CZ,79,0)</f>
        <v>0</v>
      </c>
      <c r="CQ1156" s="14">
        <f>VLOOKUP($B1156,[2]Sheet3!$G:$CZ,80,0)</f>
        <v>0</v>
      </c>
      <c r="CR1156" s="14">
        <f>VLOOKUP($B1156,[2]Sheet3!$G:$CZ,81,0)</f>
        <v>0</v>
      </c>
      <c r="CS1156" s="14">
        <f>VLOOKUP($B1156,[2]Sheet3!$G:$CZ,82,0)</f>
        <v>0</v>
      </c>
      <c r="CT1156" s="14">
        <f>VLOOKUP($B1156,[2]Sheet3!$G:$CZ,83,0)</f>
        <v>0</v>
      </c>
      <c r="CU1156" s="14">
        <f>VLOOKUP($B1156,[2]Sheet3!$G:$CZ,84,0)</f>
        <v>0</v>
      </c>
      <c r="CV1156" s="14">
        <f>VLOOKUP($B1156,[2]Sheet3!$G:$CZ,85,0)</f>
        <v>0</v>
      </c>
      <c r="CW1156" s="14">
        <f>VLOOKUP($B1156,[2]Sheet3!$G:$CZ,86,0)</f>
        <v>0</v>
      </c>
      <c r="CX1156" s="14">
        <f>VLOOKUP($B1156,[2]Sheet3!$G:$CZ,87,0)</f>
        <v>0</v>
      </c>
      <c r="CY1156" s="14">
        <f>VLOOKUP($B1156,[2]Sheet3!$G:$CZ,88,0)</f>
        <v>0</v>
      </c>
      <c r="CZ1156" s="14">
        <f>VLOOKUP($B1156,[2]Sheet3!$G:$CZ,89,0)</f>
        <v>0</v>
      </c>
      <c r="DA1156" s="14">
        <f>VLOOKUP($B1156,[2]Sheet3!$G:$CZ,90,0)</f>
        <v>0</v>
      </c>
      <c r="DB1156" s="14">
        <f>VLOOKUP($B1156,[2]Sheet3!$G:$CZ,91,0)</f>
        <v>0</v>
      </c>
      <c r="DC1156" s="14">
        <f>VLOOKUP($B1156,[2]Sheet3!$G:$CZ,92,0)</f>
        <v>0</v>
      </c>
      <c r="DD1156" s="14">
        <f>VLOOKUP($B1156,[2]Sheet3!$G:$CZ,93,0)</f>
        <v>0</v>
      </c>
      <c r="DE1156" s="14">
        <f>VLOOKUP($B1156,[2]Sheet3!$G:$CZ,94,0)</f>
        <v>0</v>
      </c>
      <c r="DF1156" s="14">
        <f>VLOOKUP($B1156,[2]Sheet3!$G:$CZ,95,0)</f>
        <v>0</v>
      </c>
      <c r="DG1156" s="14">
        <f>VLOOKUP($B1156,[2]Sheet3!$G:$CZ,96,0)</f>
        <v>0</v>
      </c>
      <c r="DH1156" s="14">
        <f>VLOOKUP($B1156,[2]Sheet3!$G:$CZ,97,0)</f>
        <v>0</v>
      </c>
      <c r="DI1156" s="14">
        <f>VLOOKUP($B1156,[2]Sheet3!$G:$CZ,98,0)</f>
        <v>0</v>
      </c>
    </row>
    <row r="1157" spans="1:113" x14ac:dyDescent="0.3">
      <c r="A1157" s="9" t="str">
        <f t="shared" si="56"/>
        <v>S54374</v>
      </c>
      <c r="B1157" s="15" t="s">
        <v>2563</v>
      </c>
      <c r="C1157" s="15" t="s">
        <v>2564</v>
      </c>
      <c r="F1157" s="7" t="s">
        <v>15</v>
      </c>
      <c r="G1157" s="12" t="s">
        <v>4649</v>
      </c>
      <c r="H1157" s="12" t="str">
        <f>VLOOKUP($B1157,[1]Sheet1!$A:$G,5,0)</f>
        <v>rohit.arora@redingtongroup.com</v>
      </c>
      <c r="I1157" s="12" t="str">
        <f>VLOOKUP($B1157,[1]Sheet1!$A:$G,7,0)</f>
        <v>yogesh.ganesh@redingtongroup.com</v>
      </c>
      <c r="J1157" s="12" t="s">
        <v>82</v>
      </c>
      <c r="K1157" s="7"/>
      <c r="L1157" s="7"/>
      <c r="M1157" s="8"/>
      <c r="N1157" s="7" t="str">
        <f t="shared" si="54"/>
        <v>rohit.arora@redingtongroup.com; yogesh.ganesh@redingtongroup.com; nilesh.phirke@redingtongroup.com;christopher.joseph@redingtongroup.com</v>
      </c>
      <c r="O1157" s="7" t="str">
        <f t="shared" si="55"/>
        <v>S54374</v>
      </c>
      <c r="P1157" s="8" t="s">
        <v>5215</v>
      </c>
      <c r="Q1157" s="14">
        <f>VLOOKUP($B1157,[2]Sheet3!$G:$CZ,2,0)</f>
        <v>2400301036</v>
      </c>
      <c r="R1157" s="14">
        <f>VLOOKUP($B1157,[2]Sheet3!$G:$CZ,3,0)</f>
        <v>0</v>
      </c>
      <c r="S1157" s="14">
        <f>VLOOKUP($B1157,[2]Sheet3!$G:$CZ,4,0)</f>
        <v>0</v>
      </c>
      <c r="T1157" s="14">
        <f>VLOOKUP($B1157,[2]Sheet3!$G:$CZ,5,0)</f>
        <v>0</v>
      </c>
      <c r="U1157" s="14">
        <f>VLOOKUP($B1157,[2]Sheet3!$G:$CZ,6,0)</f>
        <v>0</v>
      </c>
      <c r="V1157" s="14">
        <f>VLOOKUP($B1157,[2]Sheet3!$G:$CZ,7,0)</f>
        <v>0</v>
      </c>
      <c r="W1157" s="14">
        <f>VLOOKUP($B1157,[2]Sheet3!$G:$CZ,8,0)</f>
        <v>0</v>
      </c>
      <c r="X1157" s="14">
        <f>VLOOKUP($B1157,[2]Sheet3!$G:$CZ,9,0)</f>
        <v>0</v>
      </c>
      <c r="Y1157" s="14">
        <f>VLOOKUP($B1157,[2]Sheet3!$G:$CZ,10,0)</f>
        <v>0</v>
      </c>
      <c r="Z1157" s="14">
        <f>VLOOKUP($B1157,[2]Sheet3!$G:$CZ,11,0)</f>
        <v>0</v>
      </c>
      <c r="AA1157" s="14">
        <f>VLOOKUP($B1157,[2]Sheet3!$G:$CZ,12,0)</f>
        <v>0</v>
      </c>
      <c r="AB1157" s="14">
        <f>VLOOKUP($B1157,[2]Sheet3!$G:$CZ,13,0)</f>
        <v>0</v>
      </c>
      <c r="AC1157" s="14">
        <f>VLOOKUP($B1157,[2]Sheet3!$G:$CZ,14,0)</f>
        <v>0</v>
      </c>
      <c r="AD1157" s="14">
        <f>VLOOKUP($B1157,[2]Sheet3!$G:$CZ,15,0)</f>
        <v>0</v>
      </c>
      <c r="AE1157" s="14">
        <f>VLOOKUP($B1157,[2]Sheet3!$G:$CZ,16,0)</f>
        <v>0</v>
      </c>
      <c r="AF1157" s="14">
        <f>VLOOKUP($B1157,[2]Sheet3!$G:$CZ,17,0)</f>
        <v>0</v>
      </c>
      <c r="AG1157" s="14">
        <f>VLOOKUP($B1157,[2]Sheet3!$G:$CZ,18,0)</f>
        <v>0</v>
      </c>
      <c r="AH1157" s="14">
        <f>VLOOKUP($B1157,[2]Sheet3!$G:$CZ,19,0)</f>
        <v>0</v>
      </c>
      <c r="AI1157" s="14">
        <f>VLOOKUP($B1157,[2]Sheet3!$G:$CZ,20,0)</f>
        <v>0</v>
      </c>
      <c r="AJ1157" s="14">
        <f>VLOOKUP($B1157,[2]Sheet3!$G:$CZ,21,0)</f>
        <v>0</v>
      </c>
      <c r="AK1157" s="14">
        <f>VLOOKUP($B1157,[2]Sheet3!$G:$CZ,22,0)</f>
        <v>0</v>
      </c>
      <c r="AL1157" s="14">
        <f>VLOOKUP($B1157,[2]Sheet3!$G:$CZ,23,0)</f>
        <v>0</v>
      </c>
      <c r="AM1157" s="14">
        <f>VLOOKUP($B1157,[2]Sheet3!$G:$CZ,24,0)</f>
        <v>0</v>
      </c>
      <c r="AN1157" s="14">
        <f>VLOOKUP($B1157,[2]Sheet3!$G:$CZ,25,0)</f>
        <v>0</v>
      </c>
      <c r="AO1157" s="14">
        <f>VLOOKUP($B1157,[2]Sheet3!$G:$CZ,26,0)</f>
        <v>0</v>
      </c>
      <c r="AP1157" s="14">
        <f>VLOOKUP($B1157,[2]Sheet3!$G:$CZ,27,0)</f>
        <v>0</v>
      </c>
      <c r="AQ1157" s="14">
        <f>VLOOKUP($B1157,[2]Sheet3!$G:$CZ,28,0)</f>
        <v>0</v>
      </c>
      <c r="AR1157" s="14">
        <f>VLOOKUP($B1157,[2]Sheet3!$G:$CZ,29,0)</f>
        <v>0</v>
      </c>
      <c r="AS1157" s="14">
        <f>VLOOKUP($B1157,[2]Sheet3!$G:$CZ,30,0)</f>
        <v>0</v>
      </c>
      <c r="AT1157" s="14">
        <f>VLOOKUP($B1157,[2]Sheet3!$G:$CZ,31,0)</f>
        <v>0</v>
      </c>
      <c r="AU1157" s="14">
        <f>VLOOKUP($B1157,[2]Sheet3!$G:$CZ,32,0)</f>
        <v>0</v>
      </c>
      <c r="AV1157" s="14">
        <f>VLOOKUP($B1157,[2]Sheet3!$G:$CZ,33,0)</f>
        <v>0</v>
      </c>
      <c r="AW1157" s="14">
        <f>VLOOKUP($B1157,[2]Sheet3!$G:$CZ,34,0)</f>
        <v>0</v>
      </c>
      <c r="AX1157" s="14">
        <f>VLOOKUP($B1157,[2]Sheet3!$G:$CZ,35,0)</f>
        <v>0</v>
      </c>
      <c r="AY1157" s="14">
        <f>VLOOKUP($B1157,[2]Sheet3!$G:$CZ,36,0)</f>
        <v>0</v>
      </c>
      <c r="AZ1157" s="14">
        <f>VLOOKUP($B1157,[2]Sheet3!$G:$CZ,37,0)</f>
        <v>0</v>
      </c>
      <c r="BA1157" s="14">
        <f>VLOOKUP($B1157,[2]Sheet3!$G:$CZ,38,0)</f>
        <v>0</v>
      </c>
      <c r="BB1157" s="14">
        <f>VLOOKUP($B1157,[2]Sheet3!$G:$CZ,39,0)</f>
        <v>0</v>
      </c>
      <c r="BC1157" s="14">
        <f>VLOOKUP($B1157,[2]Sheet3!$G:$CZ,40,0)</f>
        <v>0</v>
      </c>
      <c r="BD1157" s="14">
        <f>VLOOKUP($B1157,[2]Sheet3!$G:$CZ,41,0)</f>
        <v>0</v>
      </c>
      <c r="BE1157" s="14">
        <f>VLOOKUP($B1157,[2]Sheet3!$G:$CZ,42,0)</f>
        <v>0</v>
      </c>
      <c r="BF1157" s="14">
        <f>VLOOKUP($B1157,[2]Sheet3!$G:$CZ,43,0)</f>
        <v>0</v>
      </c>
      <c r="BG1157" s="14">
        <f>VLOOKUP($B1157,[2]Sheet3!$G:$CZ,44,0)</f>
        <v>0</v>
      </c>
      <c r="BH1157" s="14">
        <f>VLOOKUP($B1157,[2]Sheet3!$G:$CZ,45,0)</f>
        <v>0</v>
      </c>
      <c r="BI1157" s="14">
        <f>VLOOKUP($B1157,[2]Sheet3!$G:$CZ,46,0)</f>
        <v>0</v>
      </c>
      <c r="BJ1157" s="14">
        <f>VLOOKUP($B1157,[2]Sheet3!$G:$CZ,47,0)</f>
        <v>0</v>
      </c>
      <c r="BK1157" s="14">
        <f>VLOOKUP($B1157,[2]Sheet3!$G:$CZ,48,0)</f>
        <v>0</v>
      </c>
      <c r="BL1157" s="14">
        <f>VLOOKUP($B1157,[2]Sheet3!$G:$CZ,49,0)</f>
        <v>0</v>
      </c>
      <c r="BM1157" s="14">
        <f>VLOOKUP($B1157,[2]Sheet3!$G:$CZ,50,0)</f>
        <v>0</v>
      </c>
      <c r="BN1157" s="14">
        <f>VLOOKUP($B1157,[2]Sheet3!$G:$CZ,51,0)</f>
        <v>0</v>
      </c>
      <c r="BO1157" s="14">
        <f>VLOOKUP($B1157,[2]Sheet3!$G:$CZ,52,0)</f>
        <v>0</v>
      </c>
      <c r="BP1157" s="14">
        <f>VLOOKUP($B1157,[2]Sheet3!$G:$CZ,53,0)</f>
        <v>0</v>
      </c>
      <c r="BQ1157" s="14">
        <f>VLOOKUP($B1157,[2]Sheet3!$G:$CZ,54,0)</f>
        <v>0</v>
      </c>
      <c r="BR1157" s="14">
        <f>VLOOKUP($B1157,[2]Sheet3!$G:$CZ,55,0)</f>
        <v>0</v>
      </c>
      <c r="BS1157" s="14">
        <f>VLOOKUP($B1157,[2]Sheet3!$G:$CZ,56,0)</f>
        <v>0</v>
      </c>
      <c r="BT1157" s="14">
        <f>VLOOKUP($B1157,[2]Sheet3!$G:$CZ,57,0)</f>
        <v>0</v>
      </c>
      <c r="BU1157" s="14">
        <f>VLOOKUP($B1157,[2]Sheet3!$G:$CZ,58,0)</f>
        <v>0</v>
      </c>
      <c r="BV1157" s="14">
        <f>VLOOKUP($B1157,[2]Sheet3!$G:$CZ,59,0)</f>
        <v>0</v>
      </c>
      <c r="BW1157" s="14">
        <f>VLOOKUP($B1157,[2]Sheet3!$G:$CZ,60,0)</f>
        <v>0</v>
      </c>
      <c r="BX1157" s="14">
        <f>VLOOKUP($B1157,[2]Sheet3!$G:$CZ,61,0)</f>
        <v>0</v>
      </c>
      <c r="BY1157" s="14">
        <f>VLOOKUP($B1157,[2]Sheet3!$G:$CZ,62,0)</f>
        <v>0</v>
      </c>
      <c r="BZ1157" s="14">
        <f>VLOOKUP($B1157,[2]Sheet3!$G:$CZ,63,0)</f>
        <v>0</v>
      </c>
      <c r="CA1157" s="14">
        <f>VLOOKUP($B1157,[2]Sheet3!$G:$CZ,64,0)</f>
        <v>0</v>
      </c>
      <c r="CB1157" s="14">
        <f>VLOOKUP($B1157,[2]Sheet3!$G:$CZ,65,0)</f>
        <v>0</v>
      </c>
      <c r="CC1157" s="14">
        <f>VLOOKUP($B1157,[2]Sheet3!$G:$CZ,66,0)</f>
        <v>0</v>
      </c>
      <c r="CD1157" s="14">
        <f>VLOOKUP($B1157,[2]Sheet3!$G:$CZ,67,0)</f>
        <v>0</v>
      </c>
      <c r="CE1157" s="14">
        <f>VLOOKUP($B1157,[2]Sheet3!$G:$CZ,68,0)</f>
        <v>0</v>
      </c>
      <c r="CF1157" s="14">
        <f>VLOOKUP($B1157,[2]Sheet3!$G:$CZ,69,0)</f>
        <v>0</v>
      </c>
      <c r="CG1157" s="14">
        <f>VLOOKUP($B1157,[2]Sheet3!$G:$CZ,70,0)</f>
        <v>0</v>
      </c>
      <c r="CH1157" s="14">
        <f>VLOOKUP($B1157,[2]Sheet3!$G:$CZ,71,0)</f>
        <v>0</v>
      </c>
      <c r="CI1157" s="14">
        <f>VLOOKUP($B1157,[2]Sheet3!$G:$CZ,72,0)</f>
        <v>0</v>
      </c>
      <c r="CJ1157" s="14">
        <f>VLOOKUP($B1157,[2]Sheet3!$G:$CZ,73,0)</f>
        <v>0</v>
      </c>
      <c r="CK1157" s="14">
        <f>VLOOKUP($B1157,[2]Sheet3!$G:$CZ,74,0)</f>
        <v>0</v>
      </c>
      <c r="CL1157" s="14">
        <f>VLOOKUP($B1157,[2]Sheet3!$G:$CZ,75,0)</f>
        <v>0</v>
      </c>
      <c r="CM1157" s="14">
        <f>VLOOKUP($B1157,[2]Sheet3!$G:$CZ,76,0)</f>
        <v>0</v>
      </c>
      <c r="CN1157" s="14">
        <f>VLOOKUP($B1157,[2]Sheet3!$G:$CZ,77,0)</f>
        <v>0</v>
      </c>
      <c r="CO1157" s="14">
        <f>VLOOKUP($B1157,[2]Sheet3!$G:$CZ,78,0)</f>
        <v>0</v>
      </c>
      <c r="CP1157" s="14">
        <f>VLOOKUP($B1157,[2]Sheet3!$G:$CZ,79,0)</f>
        <v>0</v>
      </c>
      <c r="CQ1157" s="14">
        <f>VLOOKUP($B1157,[2]Sheet3!$G:$CZ,80,0)</f>
        <v>0</v>
      </c>
      <c r="CR1157" s="14">
        <f>VLOOKUP($B1157,[2]Sheet3!$G:$CZ,81,0)</f>
        <v>0</v>
      </c>
      <c r="CS1157" s="14">
        <f>VLOOKUP($B1157,[2]Sheet3!$G:$CZ,82,0)</f>
        <v>0</v>
      </c>
      <c r="CT1157" s="14">
        <f>VLOOKUP($B1157,[2]Sheet3!$G:$CZ,83,0)</f>
        <v>0</v>
      </c>
      <c r="CU1157" s="14">
        <f>VLOOKUP($B1157,[2]Sheet3!$G:$CZ,84,0)</f>
        <v>0</v>
      </c>
      <c r="CV1157" s="14">
        <f>VLOOKUP($B1157,[2]Sheet3!$G:$CZ,85,0)</f>
        <v>0</v>
      </c>
      <c r="CW1157" s="14">
        <f>VLOOKUP($B1157,[2]Sheet3!$G:$CZ,86,0)</f>
        <v>0</v>
      </c>
      <c r="CX1157" s="14">
        <f>VLOOKUP($B1157,[2]Sheet3!$G:$CZ,87,0)</f>
        <v>0</v>
      </c>
      <c r="CY1157" s="14">
        <f>VLOOKUP($B1157,[2]Sheet3!$G:$CZ,88,0)</f>
        <v>0</v>
      </c>
      <c r="CZ1157" s="14">
        <f>VLOOKUP($B1157,[2]Sheet3!$G:$CZ,89,0)</f>
        <v>0</v>
      </c>
      <c r="DA1157" s="14">
        <f>VLOOKUP($B1157,[2]Sheet3!$G:$CZ,90,0)</f>
        <v>0</v>
      </c>
      <c r="DB1157" s="14">
        <f>VLOOKUP($B1157,[2]Sheet3!$G:$CZ,91,0)</f>
        <v>0</v>
      </c>
      <c r="DC1157" s="14">
        <f>VLOOKUP($B1157,[2]Sheet3!$G:$CZ,92,0)</f>
        <v>0</v>
      </c>
      <c r="DD1157" s="14">
        <f>VLOOKUP($B1157,[2]Sheet3!$G:$CZ,93,0)</f>
        <v>0</v>
      </c>
      <c r="DE1157" s="14">
        <f>VLOOKUP($B1157,[2]Sheet3!$G:$CZ,94,0)</f>
        <v>0</v>
      </c>
      <c r="DF1157" s="14">
        <f>VLOOKUP($B1157,[2]Sheet3!$G:$CZ,95,0)</f>
        <v>0</v>
      </c>
      <c r="DG1157" s="14">
        <f>VLOOKUP($B1157,[2]Sheet3!$G:$CZ,96,0)</f>
        <v>0</v>
      </c>
      <c r="DH1157" s="14">
        <f>VLOOKUP($B1157,[2]Sheet3!$G:$CZ,97,0)</f>
        <v>0</v>
      </c>
      <c r="DI1157" s="14">
        <f>VLOOKUP($B1157,[2]Sheet3!$G:$CZ,98,0)</f>
        <v>0</v>
      </c>
    </row>
    <row r="1158" spans="1:113" x14ac:dyDescent="0.3">
      <c r="A1158" s="9" t="str">
        <f t="shared" si="56"/>
        <v>S15952</v>
      </c>
      <c r="B1158" s="15" t="s">
        <v>2565</v>
      </c>
      <c r="C1158" s="15" t="s">
        <v>2566</v>
      </c>
      <c r="F1158" s="7" t="s">
        <v>15</v>
      </c>
      <c r="G1158" s="12" t="s">
        <v>4650</v>
      </c>
      <c r="H1158" s="12" t="str">
        <f>VLOOKUP($B1158,[1]Sheet1!$A:$G,5,0)</f>
        <v>prem.kumarmani@redingtongroup.com</v>
      </c>
      <c r="I1158" s="12" t="str">
        <f>VLOOKUP($B1158,[1]Sheet1!$A:$G,7,0)</f>
        <v>yogesh.ganesh@redingtongroup.com</v>
      </c>
      <c r="J1158" s="12" t="s">
        <v>82</v>
      </c>
      <c r="K1158" s="7"/>
      <c r="L1158" s="7"/>
      <c r="M1158" s="8"/>
      <c r="N1158" s="7" t="str">
        <f t="shared" si="54"/>
        <v>prem.kumarmani@redingtongroup.com; yogesh.ganesh@redingtongroup.com; nilesh.phirke@redingtongroup.com;christopher.joseph@redingtongroup.com</v>
      </c>
      <c r="O1158" s="7" t="str">
        <f t="shared" si="55"/>
        <v>S15952</v>
      </c>
      <c r="P1158" s="8" t="s">
        <v>5215</v>
      </c>
      <c r="Q1158" s="14">
        <f>VLOOKUP($B1158,[2]Sheet3!$G:$CZ,2,0)</f>
        <v>2400301105</v>
      </c>
      <c r="R1158" s="14">
        <f>VLOOKUP($B1158,[2]Sheet3!$G:$CZ,3,0)</f>
        <v>0</v>
      </c>
      <c r="S1158" s="14">
        <f>VLOOKUP($B1158,[2]Sheet3!$G:$CZ,4,0)</f>
        <v>0</v>
      </c>
      <c r="T1158" s="14">
        <f>VLOOKUP($B1158,[2]Sheet3!$G:$CZ,5,0)</f>
        <v>0</v>
      </c>
      <c r="U1158" s="14">
        <f>VLOOKUP($B1158,[2]Sheet3!$G:$CZ,6,0)</f>
        <v>0</v>
      </c>
      <c r="V1158" s="14">
        <f>VLOOKUP($B1158,[2]Sheet3!$G:$CZ,7,0)</f>
        <v>0</v>
      </c>
      <c r="W1158" s="14">
        <f>VLOOKUP($B1158,[2]Sheet3!$G:$CZ,8,0)</f>
        <v>0</v>
      </c>
      <c r="X1158" s="14">
        <f>VLOOKUP($B1158,[2]Sheet3!$G:$CZ,9,0)</f>
        <v>0</v>
      </c>
      <c r="Y1158" s="14">
        <f>VLOOKUP($B1158,[2]Sheet3!$G:$CZ,10,0)</f>
        <v>0</v>
      </c>
      <c r="Z1158" s="14">
        <f>VLOOKUP($B1158,[2]Sheet3!$G:$CZ,11,0)</f>
        <v>0</v>
      </c>
      <c r="AA1158" s="14">
        <f>VLOOKUP($B1158,[2]Sheet3!$G:$CZ,12,0)</f>
        <v>0</v>
      </c>
      <c r="AB1158" s="14">
        <f>VLOOKUP($B1158,[2]Sheet3!$G:$CZ,13,0)</f>
        <v>0</v>
      </c>
      <c r="AC1158" s="14">
        <f>VLOOKUP($B1158,[2]Sheet3!$G:$CZ,14,0)</f>
        <v>0</v>
      </c>
      <c r="AD1158" s="14">
        <f>VLOOKUP($B1158,[2]Sheet3!$G:$CZ,15,0)</f>
        <v>0</v>
      </c>
      <c r="AE1158" s="14">
        <f>VLOOKUP($B1158,[2]Sheet3!$G:$CZ,16,0)</f>
        <v>0</v>
      </c>
      <c r="AF1158" s="14">
        <f>VLOOKUP($B1158,[2]Sheet3!$G:$CZ,17,0)</f>
        <v>0</v>
      </c>
      <c r="AG1158" s="14">
        <f>VLOOKUP($B1158,[2]Sheet3!$G:$CZ,18,0)</f>
        <v>0</v>
      </c>
      <c r="AH1158" s="14">
        <f>VLOOKUP($B1158,[2]Sheet3!$G:$CZ,19,0)</f>
        <v>0</v>
      </c>
      <c r="AI1158" s="14">
        <f>VLOOKUP($B1158,[2]Sheet3!$G:$CZ,20,0)</f>
        <v>0</v>
      </c>
      <c r="AJ1158" s="14">
        <f>VLOOKUP($B1158,[2]Sheet3!$G:$CZ,21,0)</f>
        <v>0</v>
      </c>
      <c r="AK1158" s="14">
        <f>VLOOKUP($B1158,[2]Sheet3!$G:$CZ,22,0)</f>
        <v>0</v>
      </c>
      <c r="AL1158" s="14">
        <f>VLOOKUP($B1158,[2]Sheet3!$G:$CZ,23,0)</f>
        <v>0</v>
      </c>
      <c r="AM1158" s="14">
        <f>VLOOKUP($B1158,[2]Sheet3!$G:$CZ,24,0)</f>
        <v>0</v>
      </c>
      <c r="AN1158" s="14">
        <f>VLOOKUP($B1158,[2]Sheet3!$G:$CZ,25,0)</f>
        <v>0</v>
      </c>
      <c r="AO1158" s="14">
        <f>VLOOKUP($B1158,[2]Sheet3!$G:$CZ,26,0)</f>
        <v>0</v>
      </c>
      <c r="AP1158" s="14">
        <f>VLOOKUP($B1158,[2]Sheet3!$G:$CZ,27,0)</f>
        <v>0</v>
      </c>
      <c r="AQ1158" s="14">
        <f>VLOOKUP($B1158,[2]Sheet3!$G:$CZ,28,0)</f>
        <v>0</v>
      </c>
      <c r="AR1158" s="14">
        <f>VLOOKUP($B1158,[2]Sheet3!$G:$CZ,29,0)</f>
        <v>0</v>
      </c>
      <c r="AS1158" s="14">
        <f>VLOOKUP($B1158,[2]Sheet3!$G:$CZ,30,0)</f>
        <v>0</v>
      </c>
      <c r="AT1158" s="14">
        <f>VLOOKUP($B1158,[2]Sheet3!$G:$CZ,31,0)</f>
        <v>0</v>
      </c>
      <c r="AU1158" s="14">
        <f>VLOOKUP($B1158,[2]Sheet3!$G:$CZ,32,0)</f>
        <v>0</v>
      </c>
      <c r="AV1158" s="14">
        <f>VLOOKUP($B1158,[2]Sheet3!$G:$CZ,33,0)</f>
        <v>0</v>
      </c>
      <c r="AW1158" s="14">
        <f>VLOOKUP($B1158,[2]Sheet3!$G:$CZ,34,0)</f>
        <v>0</v>
      </c>
      <c r="AX1158" s="14">
        <f>VLOOKUP($B1158,[2]Sheet3!$G:$CZ,35,0)</f>
        <v>0</v>
      </c>
      <c r="AY1158" s="14">
        <f>VLOOKUP($B1158,[2]Sheet3!$G:$CZ,36,0)</f>
        <v>0</v>
      </c>
      <c r="AZ1158" s="14">
        <f>VLOOKUP($B1158,[2]Sheet3!$G:$CZ,37,0)</f>
        <v>0</v>
      </c>
      <c r="BA1158" s="14">
        <f>VLOOKUP($B1158,[2]Sheet3!$G:$CZ,38,0)</f>
        <v>0</v>
      </c>
      <c r="BB1158" s="14">
        <f>VLOOKUP($B1158,[2]Sheet3!$G:$CZ,39,0)</f>
        <v>0</v>
      </c>
      <c r="BC1158" s="14">
        <f>VLOOKUP($B1158,[2]Sheet3!$G:$CZ,40,0)</f>
        <v>0</v>
      </c>
      <c r="BD1158" s="14">
        <f>VLOOKUP($B1158,[2]Sheet3!$G:$CZ,41,0)</f>
        <v>0</v>
      </c>
      <c r="BE1158" s="14">
        <f>VLOOKUP($B1158,[2]Sheet3!$G:$CZ,42,0)</f>
        <v>0</v>
      </c>
      <c r="BF1158" s="14">
        <f>VLOOKUP($B1158,[2]Sheet3!$G:$CZ,43,0)</f>
        <v>0</v>
      </c>
      <c r="BG1158" s="14">
        <f>VLOOKUP($B1158,[2]Sheet3!$G:$CZ,44,0)</f>
        <v>0</v>
      </c>
      <c r="BH1158" s="14">
        <f>VLOOKUP($B1158,[2]Sheet3!$G:$CZ,45,0)</f>
        <v>0</v>
      </c>
      <c r="BI1158" s="14">
        <f>VLOOKUP($B1158,[2]Sheet3!$G:$CZ,46,0)</f>
        <v>0</v>
      </c>
      <c r="BJ1158" s="14">
        <f>VLOOKUP($B1158,[2]Sheet3!$G:$CZ,47,0)</f>
        <v>0</v>
      </c>
      <c r="BK1158" s="14">
        <f>VLOOKUP($B1158,[2]Sheet3!$G:$CZ,48,0)</f>
        <v>0</v>
      </c>
      <c r="BL1158" s="14">
        <f>VLOOKUP($B1158,[2]Sheet3!$G:$CZ,49,0)</f>
        <v>0</v>
      </c>
      <c r="BM1158" s="14">
        <f>VLOOKUP($B1158,[2]Sheet3!$G:$CZ,50,0)</f>
        <v>0</v>
      </c>
      <c r="BN1158" s="14">
        <f>VLOOKUP($B1158,[2]Sheet3!$G:$CZ,51,0)</f>
        <v>0</v>
      </c>
      <c r="BO1158" s="14">
        <f>VLOOKUP($B1158,[2]Sheet3!$G:$CZ,52,0)</f>
        <v>0</v>
      </c>
      <c r="BP1158" s="14">
        <f>VLOOKUP($B1158,[2]Sheet3!$G:$CZ,53,0)</f>
        <v>0</v>
      </c>
      <c r="BQ1158" s="14">
        <f>VLOOKUP($B1158,[2]Sheet3!$G:$CZ,54,0)</f>
        <v>0</v>
      </c>
      <c r="BR1158" s="14">
        <f>VLOOKUP($B1158,[2]Sheet3!$G:$CZ,55,0)</f>
        <v>0</v>
      </c>
      <c r="BS1158" s="14">
        <f>VLOOKUP($B1158,[2]Sheet3!$G:$CZ,56,0)</f>
        <v>0</v>
      </c>
      <c r="BT1158" s="14">
        <f>VLOOKUP($B1158,[2]Sheet3!$G:$CZ,57,0)</f>
        <v>0</v>
      </c>
      <c r="BU1158" s="14">
        <f>VLOOKUP($B1158,[2]Sheet3!$G:$CZ,58,0)</f>
        <v>0</v>
      </c>
      <c r="BV1158" s="14">
        <f>VLOOKUP($B1158,[2]Sheet3!$G:$CZ,59,0)</f>
        <v>0</v>
      </c>
      <c r="BW1158" s="14">
        <f>VLOOKUP($B1158,[2]Sheet3!$G:$CZ,60,0)</f>
        <v>0</v>
      </c>
      <c r="BX1158" s="14">
        <f>VLOOKUP($B1158,[2]Sheet3!$G:$CZ,61,0)</f>
        <v>0</v>
      </c>
      <c r="BY1158" s="14">
        <f>VLOOKUP($B1158,[2]Sheet3!$G:$CZ,62,0)</f>
        <v>0</v>
      </c>
      <c r="BZ1158" s="14">
        <f>VLOOKUP($B1158,[2]Sheet3!$G:$CZ,63,0)</f>
        <v>0</v>
      </c>
      <c r="CA1158" s="14">
        <f>VLOOKUP($B1158,[2]Sheet3!$G:$CZ,64,0)</f>
        <v>0</v>
      </c>
      <c r="CB1158" s="14">
        <f>VLOOKUP($B1158,[2]Sheet3!$G:$CZ,65,0)</f>
        <v>0</v>
      </c>
      <c r="CC1158" s="14">
        <f>VLOOKUP($B1158,[2]Sheet3!$G:$CZ,66,0)</f>
        <v>0</v>
      </c>
      <c r="CD1158" s="14">
        <f>VLOOKUP($B1158,[2]Sheet3!$G:$CZ,67,0)</f>
        <v>0</v>
      </c>
      <c r="CE1158" s="14">
        <f>VLOOKUP($B1158,[2]Sheet3!$G:$CZ,68,0)</f>
        <v>0</v>
      </c>
      <c r="CF1158" s="14">
        <f>VLOOKUP($B1158,[2]Sheet3!$G:$CZ,69,0)</f>
        <v>0</v>
      </c>
      <c r="CG1158" s="14">
        <f>VLOOKUP($B1158,[2]Sheet3!$G:$CZ,70,0)</f>
        <v>0</v>
      </c>
      <c r="CH1158" s="14">
        <f>VLOOKUP($B1158,[2]Sheet3!$G:$CZ,71,0)</f>
        <v>0</v>
      </c>
      <c r="CI1158" s="14">
        <f>VLOOKUP($B1158,[2]Sheet3!$G:$CZ,72,0)</f>
        <v>0</v>
      </c>
      <c r="CJ1158" s="14">
        <f>VLOOKUP($B1158,[2]Sheet3!$G:$CZ,73,0)</f>
        <v>0</v>
      </c>
      <c r="CK1158" s="14">
        <f>VLOOKUP($B1158,[2]Sheet3!$G:$CZ,74,0)</f>
        <v>0</v>
      </c>
      <c r="CL1158" s="14">
        <f>VLOOKUP($B1158,[2]Sheet3!$G:$CZ,75,0)</f>
        <v>0</v>
      </c>
      <c r="CM1158" s="14">
        <f>VLOOKUP($B1158,[2]Sheet3!$G:$CZ,76,0)</f>
        <v>0</v>
      </c>
      <c r="CN1158" s="14">
        <f>VLOOKUP($B1158,[2]Sheet3!$G:$CZ,77,0)</f>
        <v>0</v>
      </c>
      <c r="CO1158" s="14">
        <f>VLOOKUP($B1158,[2]Sheet3!$G:$CZ,78,0)</f>
        <v>0</v>
      </c>
      <c r="CP1158" s="14">
        <f>VLOOKUP($B1158,[2]Sheet3!$G:$CZ,79,0)</f>
        <v>0</v>
      </c>
      <c r="CQ1158" s="14">
        <f>VLOOKUP($B1158,[2]Sheet3!$G:$CZ,80,0)</f>
        <v>0</v>
      </c>
      <c r="CR1158" s="14">
        <f>VLOOKUP($B1158,[2]Sheet3!$G:$CZ,81,0)</f>
        <v>0</v>
      </c>
      <c r="CS1158" s="14">
        <f>VLOOKUP($B1158,[2]Sheet3!$G:$CZ,82,0)</f>
        <v>0</v>
      </c>
      <c r="CT1158" s="14">
        <f>VLOOKUP($B1158,[2]Sheet3!$G:$CZ,83,0)</f>
        <v>0</v>
      </c>
      <c r="CU1158" s="14">
        <f>VLOOKUP($B1158,[2]Sheet3!$G:$CZ,84,0)</f>
        <v>0</v>
      </c>
      <c r="CV1158" s="14">
        <f>VLOOKUP($B1158,[2]Sheet3!$G:$CZ,85,0)</f>
        <v>0</v>
      </c>
      <c r="CW1158" s="14">
        <f>VLOOKUP($B1158,[2]Sheet3!$G:$CZ,86,0)</f>
        <v>0</v>
      </c>
      <c r="CX1158" s="14">
        <f>VLOOKUP($B1158,[2]Sheet3!$G:$CZ,87,0)</f>
        <v>0</v>
      </c>
      <c r="CY1158" s="14">
        <f>VLOOKUP($B1158,[2]Sheet3!$G:$CZ,88,0)</f>
        <v>0</v>
      </c>
      <c r="CZ1158" s="14">
        <f>VLOOKUP($B1158,[2]Sheet3!$G:$CZ,89,0)</f>
        <v>0</v>
      </c>
      <c r="DA1158" s="14">
        <f>VLOOKUP($B1158,[2]Sheet3!$G:$CZ,90,0)</f>
        <v>0</v>
      </c>
      <c r="DB1158" s="14">
        <f>VLOOKUP($B1158,[2]Sheet3!$G:$CZ,91,0)</f>
        <v>0</v>
      </c>
      <c r="DC1158" s="14">
        <f>VLOOKUP($B1158,[2]Sheet3!$G:$CZ,92,0)</f>
        <v>0</v>
      </c>
      <c r="DD1158" s="14">
        <f>VLOOKUP($B1158,[2]Sheet3!$G:$CZ,93,0)</f>
        <v>0</v>
      </c>
      <c r="DE1158" s="14">
        <f>VLOOKUP($B1158,[2]Sheet3!$G:$CZ,94,0)</f>
        <v>0</v>
      </c>
      <c r="DF1158" s="14">
        <f>VLOOKUP($B1158,[2]Sheet3!$G:$CZ,95,0)</f>
        <v>0</v>
      </c>
      <c r="DG1158" s="14">
        <f>VLOOKUP($B1158,[2]Sheet3!$G:$CZ,96,0)</f>
        <v>0</v>
      </c>
      <c r="DH1158" s="14">
        <f>VLOOKUP($B1158,[2]Sheet3!$G:$CZ,97,0)</f>
        <v>0</v>
      </c>
      <c r="DI1158" s="14">
        <f>VLOOKUP($B1158,[2]Sheet3!$G:$CZ,98,0)</f>
        <v>0</v>
      </c>
    </row>
    <row r="1159" spans="1:113" x14ac:dyDescent="0.3">
      <c r="A1159" s="9" t="str">
        <f t="shared" si="56"/>
        <v>S74145</v>
      </c>
      <c r="B1159" s="15" t="s">
        <v>2567</v>
      </c>
      <c r="C1159" s="15" t="s">
        <v>2568</v>
      </c>
      <c r="F1159" s="7" t="s">
        <v>15</v>
      </c>
      <c r="G1159" s="12" t="s">
        <v>4651</v>
      </c>
      <c r="H1159" s="12" t="str">
        <f>VLOOKUP($B1159,[1]Sheet1!$A:$G,5,0)</f>
        <v>jitin.sebastian@redingtongroup.com</v>
      </c>
      <c r="I1159" s="12" t="str">
        <f>VLOOKUP($B1159,[1]Sheet1!$A:$G,7,0)</f>
        <v>vikram.kumar@redingtongroup.com</v>
      </c>
      <c r="J1159" s="12" t="s">
        <v>82</v>
      </c>
      <c r="K1159" s="7"/>
      <c r="L1159" s="7"/>
      <c r="M1159" s="8"/>
      <c r="N1159" s="7" t="str">
        <f t="shared" si="54"/>
        <v>jitin.sebastian@redingtongroup.com; vikram.kumar@redingtongroup.com; nilesh.phirke@redingtongroup.com;christopher.joseph@redingtongroup.com</v>
      </c>
      <c r="O1159" s="7" t="str">
        <f t="shared" si="55"/>
        <v>S74145</v>
      </c>
      <c r="P1159" s="8" t="s">
        <v>5215</v>
      </c>
      <c r="Q1159" s="14">
        <f>VLOOKUP($B1159,[2]Sheet3!$G:$CZ,2,0)</f>
        <v>2400300249</v>
      </c>
      <c r="R1159" s="14">
        <f>VLOOKUP($B1159,[2]Sheet3!$G:$CZ,3,0)</f>
        <v>2400306149</v>
      </c>
      <c r="S1159" s="14">
        <f>VLOOKUP($B1159,[2]Sheet3!$G:$CZ,4,0)</f>
        <v>2400306147</v>
      </c>
      <c r="T1159" s="14">
        <f>VLOOKUP($B1159,[2]Sheet3!$G:$CZ,5,0)</f>
        <v>0</v>
      </c>
      <c r="U1159" s="14">
        <f>VLOOKUP($B1159,[2]Sheet3!$G:$CZ,6,0)</f>
        <v>0</v>
      </c>
      <c r="V1159" s="14">
        <f>VLOOKUP($B1159,[2]Sheet3!$G:$CZ,7,0)</f>
        <v>0</v>
      </c>
      <c r="W1159" s="14">
        <f>VLOOKUP($B1159,[2]Sheet3!$G:$CZ,8,0)</f>
        <v>0</v>
      </c>
      <c r="X1159" s="14">
        <f>VLOOKUP($B1159,[2]Sheet3!$G:$CZ,9,0)</f>
        <v>0</v>
      </c>
      <c r="Y1159" s="14">
        <f>VLOOKUP($B1159,[2]Sheet3!$G:$CZ,10,0)</f>
        <v>0</v>
      </c>
      <c r="Z1159" s="14">
        <f>VLOOKUP($B1159,[2]Sheet3!$G:$CZ,11,0)</f>
        <v>0</v>
      </c>
      <c r="AA1159" s="14">
        <f>VLOOKUP($B1159,[2]Sheet3!$G:$CZ,12,0)</f>
        <v>0</v>
      </c>
      <c r="AB1159" s="14">
        <f>VLOOKUP($B1159,[2]Sheet3!$G:$CZ,13,0)</f>
        <v>0</v>
      </c>
      <c r="AC1159" s="14">
        <f>VLOOKUP($B1159,[2]Sheet3!$G:$CZ,14,0)</f>
        <v>0</v>
      </c>
      <c r="AD1159" s="14">
        <f>VLOOKUP($B1159,[2]Sheet3!$G:$CZ,15,0)</f>
        <v>0</v>
      </c>
      <c r="AE1159" s="14">
        <f>VLOOKUP($B1159,[2]Sheet3!$G:$CZ,16,0)</f>
        <v>0</v>
      </c>
      <c r="AF1159" s="14">
        <f>VLOOKUP($B1159,[2]Sheet3!$G:$CZ,17,0)</f>
        <v>0</v>
      </c>
      <c r="AG1159" s="14">
        <f>VLOOKUP($B1159,[2]Sheet3!$G:$CZ,18,0)</f>
        <v>0</v>
      </c>
      <c r="AH1159" s="14">
        <f>VLOOKUP($B1159,[2]Sheet3!$G:$CZ,19,0)</f>
        <v>0</v>
      </c>
      <c r="AI1159" s="14">
        <f>VLOOKUP($B1159,[2]Sheet3!$G:$CZ,20,0)</f>
        <v>0</v>
      </c>
      <c r="AJ1159" s="14">
        <f>VLOOKUP($B1159,[2]Sheet3!$G:$CZ,21,0)</f>
        <v>0</v>
      </c>
      <c r="AK1159" s="14">
        <f>VLOOKUP($B1159,[2]Sheet3!$G:$CZ,22,0)</f>
        <v>0</v>
      </c>
      <c r="AL1159" s="14">
        <f>VLOOKUP($B1159,[2]Sheet3!$G:$CZ,23,0)</f>
        <v>0</v>
      </c>
      <c r="AM1159" s="14">
        <f>VLOOKUP($B1159,[2]Sheet3!$G:$CZ,24,0)</f>
        <v>0</v>
      </c>
      <c r="AN1159" s="14">
        <f>VLOOKUP($B1159,[2]Sheet3!$G:$CZ,25,0)</f>
        <v>0</v>
      </c>
      <c r="AO1159" s="14">
        <f>VLOOKUP($B1159,[2]Sheet3!$G:$CZ,26,0)</f>
        <v>0</v>
      </c>
      <c r="AP1159" s="14">
        <f>VLOOKUP($B1159,[2]Sheet3!$G:$CZ,27,0)</f>
        <v>0</v>
      </c>
      <c r="AQ1159" s="14">
        <f>VLOOKUP($B1159,[2]Sheet3!$G:$CZ,28,0)</f>
        <v>0</v>
      </c>
      <c r="AR1159" s="14">
        <f>VLOOKUP($B1159,[2]Sheet3!$G:$CZ,29,0)</f>
        <v>0</v>
      </c>
      <c r="AS1159" s="14">
        <f>VLOOKUP($B1159,[2]Sheet3!$G:$CZ,30,0)</f>
        <v>0</v>
      </c>
      <c r="AT1159" s="14">
        <f>VLOOKUP($B1159,[2]Sheet3!$G:$CZ,31,0)</f>
        <v>0</v>
      </c>
      <c r="AU1159" s="14">
        <f>VLOOKUP($B1159,[2]Sheet3!$G:$CZ,32,0)</f>
        <v>0</v>
      </c>
      <c r="AV1159" s="14">
        <f>VLOOKUP($B1159,[2]Sheet3!$G:$CZ,33,0)</f>
        <v>0</v>
      </c>
      <c r="AW1159" s="14">
        <f>VLOOKUP($B1159,[2]Sheet3!$G:$CZ,34,0)</f>
        <v>0</v>
      </c>
      <c r="AX1159" s="14">
        <f>VLOOKUP($B1159,[2]Sheet3!$G:$CZ,35,0)</f>
        <v>0</v>
      </c>
      <c r="AY1159" s="14">
        <f>VLOOKUP($B1159,[2]Sheet3!$G:$CZ,36,0)</f>
        <v>0</v>
      </c>
      <c r="AZ1159" s="14">
        <f>VLOOKUP($B1159,[2]Sheet3!$G:$CZ,37,0)</f>
        <v>0</v>
      </c>
      <c r="BA1159" s="14">
        <f>VLOOKUP($B1159,[2]Sheet3!$G:$CZ,38,0)</f>
        <v>0</v>
      </c>
      <c r="BB1159" s="14">
        <f>VLOOKUP($B1159,[2]Sheet3!$G:$CZ,39,0)</f>
        <v>0</v>
      </c>
      <c r="BC1159" s="14">
        <f>VLOOKUP($B1159,[2]Sheet3!$G:$CZ,40,0)</f>
        <v>0</v>
      </c>
      <c r="BD1159" s="14">
        <f>VLOOKUP($B1159,[2]Sheet3!$G:$CZ,41,0)</f>
        <v>0</v>
      </c>
      <c r="BE1159" s="14">
        <f>VLOOKUP($B1159,[2]Sheet3!$G:$CZ,42,0)</f>
        <v>0</v>
      </c>
      <c r="BF1159" s="14">
        <f>VLOOKUP($B1159,[2]Sheet3!$G:$CZ,43,0)</f>
        <v>0</v>
      </c>
      <c r="BG1159" s="14">
        <f>VLOOKUP($B1159,[2]Sheet3!$G:$CZ,44,0)</f>
        <v>0</v>
      </c>
      <c r="BH1159" s="14">
        <f>VLOOKUP($B1159,[2]Sheet3!$G:$CZ,45,0)</f>
        <v>0</v>
      </c>
      <c r="BI1159" s="14">
        <f>VLOOKUP($B1159,[2]Sheet3!$G:$CZ,46,0)</f>
        <v>0</v>
      </c>
      <c r="BJ1159" s="14">
        <f>VLOOKUP($B1159,[2]Sheet3!$G:$CZ,47,0)</f>
        <v>0</v>
      </c>
      <c r="BK1159" s="14">
        <f>VLOOKUP($B1159,[2]Sheet3!$G:$CZ,48,0)</f>
        <v>0</v>
      </c>
      <c r="BL1159" s="14">
        <f>VLOOKUP($B1159,[2]Sheet3!$G:$CZ,49,0)</f>
        <v>0</v>
      </c>
      <c r="BM1159" s="14">
        <f>VLOOKUP($B1159,[2]Sheet3!$G:$CZ,50,0)</f>
        <v>0</v>
      </c>
      <c r="BN1159" s="14">
        <f>VLOOKUP($B1159,[2]Sheet3!$G:$CZ,51,0)</f>
        <v>0</v>
      </c>
      <c r="BO1159" s="14">
        <f>VLOOKUP($B1159,[2]Sheet3!$G:$CZ,52,0)</f>
        <v>0</v>
      </c>
      <c r="BP1159" s="14">
        <f>VLOOKUP($B1159,[2]Sheet3!$G:$CZ,53,0)</f>
        <v>0</v>
      </c>
      <c r="BQ1159" s="14">
        <f>VLOOKUP($B1159,[2]Sheet3!$G:$CZ,54,0)</f>
        <v>0</v>
      </c>
      <c r="BR1159" s="14">
        <f>VLOOKUP($B1159,[2]Sheet3!$G:$CZ,55,0)</f>
        <v>0</v>
      </c>
      <c r="BS1159" s="14">
        <f>VLOOKUP($B1159,[2]Sheet3!$G:$CZ,56,0)</f>
        <v>0</v>
      </c>
      <c r="BT1159" s="14">
        <f>VLOOKUP($B1159,[2]Sheet3!$G:$CZ,57,0)</f>
        <v>0</v>
      </c>
      <c r="BU1159" s="14">
        <f>VLOOKUP($B1159,[2]Sheet3!$G:$CZ,58,0)</f>
        <v>0</v>
      </c>
      <c r="BV1159" s="14">
        <f>VLOOKUP($B1159,[2]Sheet3!$G:$CZ,59,0)</f>
        <v>0</v>
      </c>
      <c r="BW1159" s="14">
        <f>VLOOKUP($B1159,[2]Sheet3!$G:$CZ,60,0)</f>
        <v>0</v>
      </c>
      <c r="BX1159" s="14">
        <f>VLOOKUP($B1159,[2]Sheet3!$G:$CZ,61,0)</f>
        <v>0</v>
      </c>
      <c r="BY1159" s="14">
        <f>VLOOKUP($B1159,[2]Sheet3!$G:$CZ,62,0)</f>
        <v>0</v>
      </c>
      <c r="BZ1159" s="14">
        <f>VLOOKUP($B1159,[2]Sheet3!$G:$CZ,63,0)</f>
        <v>0</v>
      </c>
      <c r="CA1159" s="14">
        <f>VLOOKUP($B1159,[2]Sheet3!$G:$CZ,64,0)</f>
        <v>0</v>
      </c>
      <c r="CB1159" s="14">
        <f>VLOOKUP($B1159,[2]Sheet3!$G:$CZ,65,0)</f>
        <v>0</v>
      </c>
      <c r="CC1159" s="14">
        <f>VLOOKUP($B1159,[2]Sheet3!$G:$CZ,66,0)</f>
        <v>0</v>
      </c>
      <c r="CD1159" s="14">
        <f>VLOOKUP($B1159,[2]Sheet3!$G:$CZ,67,0)</f>
        <v>0</v>
      </c>
      <c r="CE1159" s="14">
        <f>VLOOKUP($B1159,[2]Sheet3!$G:$CZ,68,0)</f>
        <v>0</v>
      </c>
      <c r="CF1159" s="14">
        <f>VLOOKUP($B1159,[2]Sheet3!$G:$CZ,69,0)</f>
        <v>0</v>
      </c>
      <c r="CG1159" s="14">
        <f>VLOOKUP($B1159,[2]Sheet3!$G:$CZ,70,0)</f>
        <v>0</v>
      </c>
      <c r="CH1159" s="14">
        <f>VLOOKUP($B1159,[2]Sheet3!$G:$CZ,71,0)</f>
        <v>0</v>
      </c>
      <c r="CI1159" s="14">
        <f>VLOOKUP($B1159,[2]Sheet3!$G:$CZ,72,0)</f>
        <v>0</v>
      </c>
      <c r="CJ1159" s="14">
        <f>VLOOKUP($B1159,[2]Sheet3!$G:$CZ,73,0)</f>
        <v>0</v>
      </c>
      <c r="CK1159" s="14">
        <f>VLOOKUP($B1159,[2]Sheet3!$G:$CZ,74,0)</f>
        <v>0</v>
      </c>
      <c r="CL1159" s="14">
        <f>VLOOKUP($B1159,[2]Sheet3!$G:$CZ,75,0)</f>
        <v>0</v>
      </c>
      <c r="CM1159" s="14">
        <f>VLOOKUP($B1159,[2]Sheet3!$G:$CZ,76,0)</f>
        <v>0</v>
      </c>
      <c r="CN1159" s="14">
        <f>VLOOKUP($B1159,[2]Sheet3!$G:$CZ,77,0)</f>
        <v>0</v>
      </c>
      <c r="CO1159" s="14">
        <f>VLOOKUP($B1159,[2]Sheet3!$G:$CZ,78,0)</f>
        <v>0</v>
      </c>
      <c r="CP1159" s="14">
        <f>VLOOKUP($B1159,[2]Sheet3!$G:$CZ,79,0)</f>
        <v>0</v>
      </c>
      <c r="CQ1159" s="14">
        <f>VLOOKUP($B1159,[2]Sheet3!$G:$CZ,80,0)</f>
        <v>0</v>
      </c>
      <c r="CR1159" s="14">
        <f>VLOOKUP($B1159,[2]Sheet3!$G:$CZ,81,0)</f>
        <v>0</v>
      </c>
      <c r="CS1159" s="14">
        <f>VLOOKUP($B1159,[2]Sheet3!$G:$CZ,82,0)</f>
        <v>0</v>
      </c>
      <c r="CT1159" s="14">
        <f>VLOOKUP($B1159,[2]Sheet3!$G:$CZ,83,0)</f>
        <v>0</v>
      </c>
      <c r="CU1159" s="14">
        <f>VLOOKUP($B1159,[2]Sheet3!$G:$CZ,84,0)</f>
        <v>0</v>
      </c>
      <c r="CV1159" s="14">
        <f>VLOOKUP($B1159,[2]Sheet3!$G:$CZ,85,0)</f>
        <v>0</v>
      </c>
      <c r="CW1159" s="14">
        <f>VLOOKUP($B1159,[2]Sheet3!$G:$CZ,86,0)</f>
        <v>0</v>
      </c>
      <c r="CX1159" s="14">
        <f>VLOOKUP($B1159,[2]Sheet3!$G:$CZ,87,0)</f>
        <v>0</v>
      </c>
      <c r="CY1159" s="14">
        <f>VLOOKUP($B1159,[2]Sheet3!$G:$CZ,88,0)</f>
        <v>0</v>
      </c>
      <c r="CZ1159" s="14">
        <f>VLOOKUP($B1159,[2]Sheet3!$G:$CZ,89,0)</f>
        <v>0</v>
      </c>
      <c r="DA1159" s="14">
        <f>VLOOKUP($B1159,[2]Sheet3!$G:$CZ,90,0)</f>
        <v>0</v>
      </c>
      <c r="DB1159" s="14">
        <f>VLOOKUP($B1159,[2]Sheet3!$G:$CZ,91,0)</f>
        <v>0</v>
      </c>
      <c r="DC1159" s="14">
        <f>VLOOKUP($B1159,[2]Sheet3!$G:$CZ,92,0)</f>
        <v>0</v>
      </c>
      <c r="DD1159" s="14">
        <f>VLOOKUP($B1159,[2]Sheet3!$G:$CZ,93,0)</f>
        <v>0</v>
      </c>
      <c r="DE1159" s="14">
        <f>VLOOKUP($B1159,[2]Sheet3!$G:$CZ,94,0)</f>
        <v>0</v>
      </c>
      <c r="DF1159" s="14">
        <f>VLOOKUP($B1159,[2]Sheet3!$G:$CZ,95,0)</f>
        <v>0</v>
      </c>
      <c r="DG1159" s="14">
        <f>VLOOKUP($B1159,[2]Sheet3!$G:$CZ,96,0)</f>
        <v>0</v>
      </c>
      <c r="DH1159" s="14">
        <f>VLOOKUP($B1159,[2]Sheet3!$G:$CZ,97,0)</f>
        <v>0</v>
      </c>
      <c r="DI1159" s="14">
        <f>VLOOKUP($B1159,[2]Sheet3!$G:$CZ,98,0)</f>
        <v>0</v>
      </c>
    </row>
    <row r="1160" spans="1:113" x14ac:dyDescent="0.3">
      <c r="A1160" s="9" t="str">
        <f t="shared" si="56"/>
        <v>N7R001</v>
      </c>
      <c r="B1160" s="15" t="s">
        <v>634</v>
      </c>
      <c r="C1160" s="15" t="s">
        <v>635</v>
      </c>
      <c r="F1160" s="7" t="s">
        <v>15</v>
      </c>
      <c r="G1160" s="12" t="s">
        <v>4652</v>
      </c>
      <c r="H1160" s="12" t="str">
        <f>VLOOKUP($B1160,[1]Sheet1!$A:$G,5,0)</f>
        <v>ajay.sharma@redingtongroup.com</v>
      </c>
      <c r="I1160" s="12" t="str">
        <f>VLOOKUP($B1160,[1]Sheet1!$A:$G,7,0)</f>
        <v>sidharth.eknath@redingtongroup.com</v>
      </c>
      <c r="J1160" s="12" t="s">
        <v>82</v>
      </c>
      <c r="K1160" s="7"/>
      <c r="L1160" s="7"/>
      <c r="M1160" s="8"/>
      <c r="N1160" s="7" t="str">
        <f t="shared" si="54"/>
        <v>ajay.sharma@redingtongroup.com; sidharth.eknath@redingtongroup.com; nilesh.phirke@redingtongroup.com;christopher.joseph@redingtongroup.com</v>
      </c>
      <c r="O1160" s="7" t="str">
        <f t="shared" si="55"/>
        <v>N7R001</v>
      </c>
      <c r="P1160" s="8" t="s">
        <v>5215</v>
      </c>
      <c r="Q1160" s="14">
        <f>VLOOKUP($B1160,[2]Sheet3!$G:$CZ,2,0)</f>
        <v>2400303652</v>
      </c>
      <c r="R1160" s="14">
        <f>VLOOKUP($B1160,[2]Sheet3!$G:$CZ,3,0)</f>
        <v>2400306479</v>
      </c>
      <c r="S1160" s="14">
        <f>VLOOKUP($B1160,[2]Sheet3!$G:$CZ,4,0)</f>
        <v>2400299800</v>
      </c>
      <c r="T1160" s="14">
        <f>VLOOKUP($B1160,[2]Sheet3!$G:$CZ,5,0)</f>
        <v>0</v>
      </c>
      <c r="U1160" s="14">
        <f>VLOOKUP($B1160,[2]Sheet3!$G:$CZ,6,0)</f>
        <v>0</v>
      </c>
      <c r="V1160" s="14">
        <f>VLOOKUP($B1160,[2]Sheet3!$G:$CZ,7,0)</f>
        <v>0</v>
      </c>
      <c r="W1160" s="14">
        <f>VLOOKUP($B1160,[2]Sheet3!$G:$CZ,8,0)</f>
        <v>0</v>
      </c>
      <c r="X1160" s="14">
        <f>VLOOKUP($B1160,[2]Sheet3!$G:$CZ,9,0)</f>
        <v>0</v>
      </c>
      <c r="Y1160" s="14">
        <f>VLOOKUP($B1160,[2]Sheet3!$G:$CZ,10,0)</f>
        <v>0</v>
      </c>
      <c r="Z1160" s="14">
        <f>VLOOKUP($B1160,[2]Sheet3!$G:$CZ,11,0)</f>
        <v>0</v>
      </c>
      <c r="AA1160" s="14">
        <f>VLOOKUP($B1160,[2]Sheet3!$G:$CZ,12,0)</f>
        <v>0</v>
      </c>
      <c r="AB1160" s="14">
        <f>VLOOKUP($B1160,[2]Sheet3!$G:$CZ,13,0)</f>
        <v>0</v>
      </c>
      <c r="AC1160" s="14">
        <f>VLOOKUP($B1160,[2]Sheet3!$G:$CZ,14,0)</f>
        <v>0</v>
      </c>
      <c r="AD1160" s="14">
        <f>VLOOKUP($B1160,[2]Sheet3!$G:$CZ,15,0)</f>
        <v>0</v>
      </c>
      <c r="AE1160" s="14">
        <f>VLOOKUP($B1160,[2]Sheet3!$G:$CZ,16,0)</f>
        <v>0</v>
      </c>
      <c r="AF1160" s="14">
        <f>VLOOKUP($B1160,[2]Sheet3!$G:$CZ,17,0)</f>
        <v>0</v>
      </c>
      <c r="AG1160" s="14">
        <f>VLOOKUP($B1160,[2]Sheet3!$G:$CZ,18,0)</f>
        <v>0</v>
      </c>
      <c r="AH1160" s="14">
        <f>VLOOKUP($B1160,[2]Sheet3!$G:$CZ,19,0)</f>
        <v>0</v>
      </c>
      <c r="AI1160" s="14">
        <f>VLOOKUP($B1160,[2]Sheet3!$G:$CZ,20,0)</f>
        <v>0</v>
      </c>
      <c r="AJ1160" s="14">
        <f>VLOOKUP($B1160,[2]Sheet3!$G:$CZ,21,0)</f>
        <v>0</v>
      </c>
      <c r="AK1160" s="14">
        <f>VLOOKUP($B1160,[2]Sheet3!$G:$CZ,22,0)</f>
        <v>0</v>
      </c>
      <c r="AL1160" s="14">
        <f>VLOOKUP($B1160,[2]Sheet3!$G:$CZ,23,0)</f>
        <v>0</v>
      </c>
      <c r="AM1160" s="14">
        <f>VLOOKUP($B1160,[2]Sheet3!$G:$CZ,24,0)</f>
        <v>0</v>
      </c>
      <c r="AN1160" s="14">
        <f>VLOOKUP($B1160,[2]Sheet3!$G:$CZ,25,0)</f>
        <v>0</v>
      </c>
      <c r="AO1160" s="14">
        <f>VLOOKUP($B1160,[2]Sheet3!$G:$CZ,26,0)</f>
        <v>0</v>
      </c>
      <c r="AP1160" s="14">
        <f>VLOOKUP($B1160,[2]Sheet3!$G:$CZ,27,0)</f>
        <v>0</v>
      </c>
      <c r="AQ1160" s="14">
        <f>VLOOKUP($B1160,[2]Sheet3!$G:$CZ,28,0)</f>
        <v>0</v>
      </c>
      <c r="AR1160" s="14">
        <f>VLOOKUP($B1160,[2]Sheet3!$G:$CZ,29,0)</f>
        <v>0</v>
      </c>
      <c r="AS1160" s="14">
        <f>VLOOKUP($B1160,[2]Sheet3!$G:$CZ,30,0)</f>
        <v>0</v>
      </c>
      <c r="AT1160" s="14">
        <f>VLOOKUP($B1160,[2]Sheet3!$G:$CZ,31,0)</f>
        <v>0</v>
      </c>
      <c r="AU1160" s="14">
        <f>VLOOKUP($B1160,[2]Sheet3!$G:$CZ,32,0)</f>
        <v>0</v>
      </c>
      <c r="AV1160" s="14">
        <f>VLOOKUP($B1160,[2]Sheet3!$G:$CZ,33,0)</f>
        <v>0</v>
      </c>
      <c r="AW1160" s="14">
        <f>VLOOKUP($B1160,[2]Sheet3!$G:$CZ,34,0)</f>
        <v>0</v>
      </c>
      <c r="AX1160" s="14">
        <f>VLOOKUP($B1160,[2]Sheet3!$G:$CZ,35,0)</f>
        <v>0</v>
      </c>
      <c r="AY1160" s="14">
        <f>VLOOKUP($B1160,[2]Sheet3!$G:$CZ,36,0)</f>
        <v>0</v>
      </c>
      <c r="AZ1160" s="14">
        <f>VLOOKUP($B1160,[2]Sheet3!$G:$CZ,37,0)</f>
        <v>0</v>
      </c>
      <c r="BA1160" s="14">
        <f>VLOOKUP($B1160,[2]Sheet3!$G:$CZ,38,0)</f>
        <v>0</v>
      </c>
      <c r="BB1160" s="14">
        <f>VLOOKUP($B1160,[2]Sheet3!$G:$CZ,39,0)</f>
        <v>0</v>
      </c>
      <c r="BC1160" s="14">
        <f>VLOOKUP($B1160,[2]Sheet3!$G:$CZ,40,0)</f>
        <v>0</v>
      </c>
      <c r="BD1160" s="14">
        <f>VLOOKUP($B1160,[2]Sheet3!$G:$CZ,41,0)</f>
        <v>0</v>
      </c>
      <c r="BE1160" s="14">
        <f>VLOOKUP($B1160,[2]Sheet3!$G:$CZ,42,0)</f>
        <v>0</v>
      </c>
      <c r="BF1160" s="14">
        <f>VLOOKUP($B1160,[2]Sheet3!$G:$CZ,43,0)</f>
        <v>0</v>
      </c>
      <c r="BG1160" s="14">
        <f>VLOOKUP($B1160,[2]Sheet3!$G:$CZ,44,0)</f>
        <v>0</v>
      </c>
      <c r="BH1160" s="14">
        <f>VLOOKUP($B1160,[2]Sheet3!$G:$CZ,45,0)</f>
        <v>0</v>
      </c>
      <c r="BI1160" s="14">
        <f>VLOOKUP($B1160,[2]Sheet3!$G:$CZ,46,0)</f>
        <v>0</v>
      </c>
      <c r="BJ1160" s="14">
        <f>VLOOKUP($B1160,[2]Sheet3!$G:$CZ,47,0)</f>
        <v>0</v>
      </c>
      <c r="BK1160" s="14">
        <f>VLOOKUP($B1160,[2]Sheet3!$G:$CZ,48,0)</f>
        <v>0</v>
      </c>
      <c r="BL1160" s="14">
        <f>VLOOKUP($B1160,[2]Sheet3!$G:$CZ,49,0)</f>
        <v>0</v>
      </c>
      <c r="BM1160" s="14">
        <f>VLOOKUP($B1160,[2]Sheet3!$G:$CZ,50,0)</f>
        <v>0</v>
      </c>
      <c r="BN1160" s="14">
        <f>VLOOKUP($B1160,[2]Sheet3!$G:$CZ,51,0)</f>
        <v>0</v>
      </c>
      <c r="BO1160" s="14">
        <f>VLOOKUP($B1160,[2]Sheet3!$G:$CZ,52,0)</f>
        <v>0</v>
      </c>
      <c r="BP1160" s="14">
        <f>VLOOKUP($B1160,[2]Sheet3!$G:$CZ,53,0)</f>
        <v>0</v>
      </c>
      <c r="BQ1160" s="14">
        <f>VLOOKUP($B1160,[2]Sheet3!$G:$CZ,54,0)</f>
        <v>0</v>
      </c>
      <c r="BR1160" s="14">
        <f>VLOOKUP($B1160,[2]Sheet3!$G:$CZ,55,0)</f>
        <v>0</v>
      </c>
      <c r="BS1160" s="14">
        <f>VLOOKUP($B1160,[2]Sheet3!$G:$CZ,56,0)</f>
        <v>0</v>
      </c>
      <c r="BT1160" s="14">
        <f>VLOOKUP($B1160,[2]Sheet3!$G:$CZ,57,0)</f>
        <v>0</v>
      </c>
      <c r="BU1160" s="14">
        <f>VLOOKUP($B1160,[2]Sheet3!$G:$CZ,58,0)</f>
        <v>0</v>
      </c>
      <c r="BV1160" s="14">
        <f>VLOOKUP($B1160,[2]Sheet3!$G:$CZ,59,0)</f>
        <v>0</v>
      </c>
      <c r="BW1160" s="14">
        <f>VLOOKUP($B1160,[2]Sheet3!$G:$CZ,60,0)</f>
        <v>0</v>
      </c>
      <c r="BX1160" s="14">
        <f>VLOOKUP($B1160,[2]Sheet3!$G:$CZ,61,0)</f>
        <v>0</v>
      </c>
      <c r="BY1160" s="14">
        <f>VLOOKUP($B1160,[2]Sheet3!$G:$CZ,62,0)</f>
        <v>0</v>
      </c>
      <c r="BZ1160" s="14">
        <f>VLOOKUP($B1160,[2]Sheet3!$G:$CZ,63,0)</f>
        <v>0</v>
      </c>
      <c r="CA1160" s="14">
        <f>VLOOKUP($B1160,[2]Sheet3!$G:$CZ,64,0)</f>
        <v>0</v>
      </c>
      <c r="CB1160" s="14">
        <f>VLOOKUP($B1160,[2]Sheet3!$G:$CZ,65,0)</f>
        <v>0</v>
      </c>
      <c r="CC1160" s="14">
        <f>VLOOKUP($B1160,[2]Sheet3!$G:$CZ,66,0)</f>
        <v>0</v>
      </c>
      <c r="CD1160" s="14">
        <f>VLOOKUP($B1160,[2]Sheet3!$G:$CZ,67,0)</f>
        <v>0</v>
      </c>
      <c r="CE1160" s="14">
        <f>VLOOKUP($B1160,[2]Sheet3!$G:$CZ,68,0)</f>
        <v>0</v>
      </c>
      <c r="CF1160" s="14">
        <f>VLOOKUP($B1160,[2]Sheet3!$G:$CZ,69,0)</f>
        <v>0</v>
      </c>
      <c r="CG1160" s="14">
        <f>VLOOKUP($B1160,[2]Sheet3!$G:$CZ,70,0)</f>
        <v>0</v>
      </c>
      <c r="CH1160" s="14">
        <f>VLOOKUP($B1160,[2]Sheet3!$G:$CZ,71,0)</f>
        <v>0</v>
      </c>
      <c r="CI1160" s="14">
        <f>VLOOKUP($B1160,[2]Sheet3!$G:$CZ,72,0)</f>
        <v>0</v>
      </c>
      <c r="CJ1160" s="14">
        <f>VLOOKUP($B1160,[2]Sheet3!$G:$CZ,73,0)</f>
        <v>0</v>
      </c>
      <c r="CK1160" s="14">
        <f>VLOOKUP($B1160,[2]Sheet3!$G:$CZ,74,0)</f>
        <v>0</v>
      </c>
      <c r="CL1160" s="14">
        <f>VLOOKUP($B1160,[2]Sheet3!$G:$CZ,75,0)</f>
        <v>0</v>
      </c>
      <c r="CM1160" s="14">
        <f>VLOOKUP($B1160,[2]Sheet3!$G:$CZ,76,0)</f>
        <v>0</v>
      </c>
      <c r="CN1160" s="14">
        <f>VLOOKUP($B1160,[2]Sheet3!$G:$CZ,77,0)</f>
        <v>0</v>
      </c>
      <c r="CO1160" s="14">
        <f>VLOOKUP($B1160,[2]Sheet3!$G:$CZ,78,0)</f>
        <v>0</v>
      </c>
      <c r="CP1160" s="14">
        <f>VLOOKUP($B1160,[2]Sheet3!$G:$CZ,79,0)</f>
        <v>0</v>
      </c>
      <c r="CQ1160" s="14">
        <f>VLOOKUP($B1160,[2]Sheet3!$G:$CZ,80,0)</f>
        <v>0</v>
      </c>
      <c r="CR1160" s="14">
        <f>VLOOKUP($B1160,[2]Sheet3!$G:$CZ,81,0)</f>
        <v>0</v>
      </c>
      <c r="CS1160" s="14">
        <f>VLOOKUP($B1160,[2]Sheet3!$G:$CZ,82,0)</f>
        <v>0</v>
      </c>
      <c r="CT1160" s="14">
        <f>VLOOKUP($B1160,[2]Sheet3!$G:$CZ,83,0)</f>
        <v>0</v>
      </c>
      <c r="CU1160" s="14">
        <f>VLOOKUP($B1160,[2]Sheet3!$G:$CZ,84,0)</f>
        <v>0</v>
      </c>
      <c r="CV1160" s="14">
        <f>VLOOKUP($B1160,[2]Sheet3!$G:$CZ,85,0)</f>
        <v>0</v>
      </c>
      <c r="CW1160" s="14">
        <f>VLOOKUP($B1160,[2]Sheet3!$G:$CZ,86,0)</f>
        <v>0</v>
      </c>
      <c r="CX1160" s="14">
        <f>VLOOKUP($B1160,[2]Sheet3!$G:$CZ,87,0)</f>
        <v>0</v>
      </c>
      <c r="CY1160" s="14">
        <f>VLOOKUP($B1160,[2]Sheet3!$G:$CZ,88,0)</f>
        <v>0</v>
      </c>
      <c r="CZ1160" s="14">
        <f>VLOOKUP($B1160,[2]Sheet3!$G:$CZ,89,0)</f>
        <v>0</v>
      </c>
      <c r="DA1160" s="14">
        <f>VLOOKUP($B1160,[2]Sheet3!$G:$CZ,90,0)</f>
        <v>0</v>
      </c>
      <c r="DB1160" s="14">
        <f>VLOOKUP($B1160,[2]Sheet3!$G:$CZ,91,0)</f>
        <v>0</v>
      </c>
      <c r="DC1160" s="14">
        <f>VLOOKUP($B1160,[2]Sheet3!$G:$CZ,92,0)</f>
        <v>0</v>
      </c>
      <c r="DD1160" s="14">
        <f>VLOOKUP($B1160,[2]Sheet3!$G:$CZ,93,0)</f>
        <v>0</v>
      </c>
      <c r="DE1160" s="14">
        <f>VLOOKUP($B1160,[2]Sheet3!$G:$CZ,94,0)</f>
        <v>0</v>
      </c>
      <c r="DF1160" s="14">
        <f>VLOOKUP($B1160,[2]Sheet3!$G:$CZ,95,0)</f>
        <v>0</v>
      </c>
      <c r="DG1160" s="14">
        <f>VLOOKUP($B1160,[2]Sheet3!$G:$CZ,96,0)</f>
        <v>0</v>
      </c>
      <c r="DH1160" s="14">
        <f>VLOOKUP($B1160,[2]Sheet3!$G:$CZ,97,0)</f>
        <v>0</v>
      </c>
      <c r="DI1160" s="14">
        <f>VLOOKUP($B1160,[2]Sheet3!$G:$CZ,98,0)</f>
        <v>0</v>
      </c>
    </row>
    <row r="1161" spans="1:113" x14ac:dyDescent="0.3">
      <c r="A1161" s="9" t="str">
        <f t="shared" si="56"/>
        <v>S74137</v>
      </c>
      <c r="B1161" s="15" t="s">
        <v>2569</v>
      </c>
      <c r="C1161" s="15" t="s">
        <v>2570</v>
      </c>
      <c r="F1161" s="7" t="s">
        <v>15</v>
      </c>
      <c r="G1161" s="12" t="s">
        <v>4653</v>
      </c>
      <c r="H1161" s="12" t="str">
        <f>VLOOKUP($B1161,[1]Sheet1!$A:$G,5,0)</f>
        <v>jitin.sebastian@redingtongroup.com</v>
      </c>
      <c r="I1161" s="12" t="str">
        <f>VLOOKUP($B1161,[1]Sheet1!$A:$G,7,0)</f>
        <v>vikram.kumar@redingtongroup.com</v>
      </c>
      <c r="J1161" s="12" t="s">
        <v>82</v>
      </c>
      <c r="K1161" s="7"/>
      <c r="L1161" s="7"/>
      <c r="M1161" s="8"/>
      <c r="N1161" s="7" t="str">
        <f t="shared" si="54"/>
        <v>jitin.sebastian@redingtongroup.com; vikram.kumar@redingtongroup.com; nilesh.phirke@redingtongroup.com;christopher.joseph@redingtongroup.com</v>
      </c>
      <c r="O1161" s="7" t="str">
        <f t="shared" si="55"/>
        <v>S74137</v>
      </c>
      <c r="P1161" s="8" t="s">
        <v>5215</v>
      </c>
      <c r="Q1161" s="14">
        <f>VLOOKUP($B1161,[2]Sheet3!$G:$CZ,2,0)</f>
        <v>2400301755</v>
      </c>
      <c r="R1161" s="14">
        <f>VLOOKUP($B1161,[2]Sheet3!$G:$CZ,3,0)</f>
        <v>0</v>
      </c>
      <c r="S1161" s="14">
        <f>VLOOKUP($B1161,[2]Sheet3!$G:$CZ,4,0)</f>
        <v>0</v>
      </c>
      <c r="T1161" s="14">
        <f>VLOOKUP($B1161,[2]Sheet3!$G:$CZ,5,0)</f>
        <v>0</v>
      </c>
      <c r="U1161" s="14">
        <f>VLOOKUP($B1161,[2]Sheet3!$G:$CZ,6,0)</f>
        <v>0</v>
      </c>
      <c r="V1161" s="14">
        <f>VLOOKUP($B1161,[2]Sheet3!$G:$CZ,7,0)</f>
        <v>0</v>
      </c>
      <c r="W1161" s="14">
        <f>VLOOKUP($B1161,[2]Sheet3!$G:$CZ,8,0)</f>
        <v>0</v>
      </c>
      <c r="X1161" s="14">
        <f>VLOOKUP($B1161,[2]Sheet3!$G:$CZ,9,0)</f>
        <v>0</v>
      </c>
      <c r="Y1161" s="14">
        <f>VLOOKUP($B1161,[2]Sheet3!$G:$CZ,10,0)</f>
        <v>0</v>
      </c>
      <c r="Z1161" s="14">
        <f>VLOOKUP($B1161,[2]Sheet3!$G:$CZ,11,0)</f>
        <v>0</v>
      </c>
      <c r="AA1161" s="14">
        <f>VLOOKUP($B1161,[2]Sheet3!$G:$CZ,12,0)</f>
        <v>0</v>
      </c>
      <c r="AB1161" s="14">
        <f>VLOOKUP($B1161,[2]Sheet3!$G:$CZ,13,0)</f>
        <v>0</v>
      </c>
      <c r="AC1161" s="14">
        <f>VLOOKUP($B1161,[2]Sheet3!$G:$CZ,14,0)</f>
        <v>0</v>
      </c>
      <c r="AD1161" s="14">
        <f>VLOOKUP($B1161,[2]Sheet3!$G:$CZ,15,0)</f>
        <v>0</v>
      </c>
      <c r="AE1161" s="14">
        <f>VLOOKUP($B1161,[2]Sheet3!$G:$CZ,16,0)</f>
        <v>0</v>
      </c>
      <c r="AF1161" s="14">
        <f>VLOOKUP($B1161,[2]Sheet3!$G:$CZ,17,0)</f>
        <v>0</v>
      </c>
      <c r="AG1161" s="14">
        <f>VLOOKUP($B1161,[2]Sheet3!$G:$CZ,18,0)</f>
        <v>0</v>
      </c>
      <c r="AH1161" s="14">
        <f>VLOOKUP($B1161,[2]Sheet3!$G:$CZ,19,0)</f>
        <v>0</v>
      </c>
      <c r="AI1161" s="14">
        <f>VLOOKUP($B1161,[2]Sheet3!$G:$CZ,20,0)</f>
        <v>0</v>
      </c>
      <c r="AJ1161" s="14">
        <f>VLOOKUP($B1161,[2]Sheet3!$G:$CZ,21,0)</f>
        <v>0</v>
      </c>
      <c r="AK1161" s="14">
        <f>VLOOKUP($B1161,[2]Sheet3!$G:$CZ,22,0)</f>
        <v>0</v>
      </c>
      <c r="AL1161" s="14">
        <f>VLOOKUP($B1161,[2]Sheet3!$G:$CZ,23,0)</f>
        <v>0</v>
      </c>
      <c r="AM1161" s="14">
        <f>VLOOKUP($B1161,[2]Sheet3!$G:$CZ,24,0)</f>
        <v>0</v>
      </c>
      <c r="AN1161" s="14">
        <f>VLOOKUP($B1161,[2]Sheet3!$G:$CZ,25,0)</f>
        <v>0</v>
      </c>
      <c r="AO1161" s="14">
        <f>VLOOKUP($B1161,[2]Sheet3!$G:$CZ,26,0)</f>
        <v>0</v>
      </c>
      <c r="AP1161" s="14">
        <f>VLOOKUP($B1161,[2]Sheet3!$G:$CZ,27,0)</f>
        <v>0</v>
      </c>
      <c r="AQ1161" s="14">
        <f>VLOOKUP($B1161,[2]Sheet3!$G:$CZ,28,0)</f>
        <v>0</v>
      </c>
      <c r="AR1161" s="14">
        <f>VLOOKUP($B1161,[2]Sheet3!$G:$CZ,29,0)</f>
        <v>0</v>
      </c>
      <c r="AS1161" s="14">
        <f>VLOOKUP($B1161,[2]Sheet3!$G:$CZ,30,0)</f>
        <v>0</v>
      </c>
      <c r="AT1161" s="14">
        <f>VLOOKUP($B1161,[2]Sheet3!$G:$CZ,31,0)</f>
        <v>0</v>
      </c>
      <c r="AU1161" s="14">
        <f>VLOOKUP($B1161,[2]Sheet3!$G:$CZ,32,0)</f>
        <v>0</v>
      </c>
      <c r="AV1161" s="14">
        <f>VLOOKUP($B1161,[2]Sheet3!$G:$CZ,33,0)</f>
        <v>0</v>
      </c>
      <c r="AW1161" s="14">
        <f>VLOOKUP($B1161,[2]Sheet3!$G:$CZ,34,0)</f>
        <v>0</v>
      </c>
      <c r="AX1161" s="14">
        <f>VLOOKUP($B1161,[2]Sheet3!$G:$CZ,35,0)</f>
        <v>0</v>
      </c>
      <c r="AY1161" s="14">
        <f>VLOOKUP($B1161,[2]Sheet3!$G:$CZ,36,0)</f>
        <v>0</v>
      </c>
      <c r="AZ1161" s="14">
        <f>VLOOKUP($B1161,[2]Sheet3!$G:$CZ,37,0)</f>
        <v>0</v>
      </c>
      <c r="BA1161" s="14">
        <f>VLOOKUP($B1161,[2]Sheet3!$G:$CZ,38,0)</f>
        <v>0</v>
      </c>
      <c r="BB1161" s="14">
        <f>VLOOKUP($B1161,[2]Sheet3!$G:$CZ,39,0)</f>
        <v>0</v>
      </c>
      <c r="BC1161" s="14">
        <f>VLOOKUP($B1161,[2]Sheet3!$G:$CZ,40,0)</f>
        <v>0</v>
      </c>
      <c r="BD1161" s="14">
        <f>VLOOKUP($B1161,[2]Sheet3!$G:$CZ,41,0)</f>
        <v>0</v>
      </c>
      <c r="BE1161" s="14">
        <f>VLOOKUP($B1161,[2]Sheet3!$G:$CZ,42,0)</f>
        <v>0</v>
      </c>
      <c r="BF1161" s="14">
        <f>VLOOKUP($B1161,[2]Sheet3!$G:$CZ,43,0)</f>
        <v>0</v>
      </c>
      <c r="BG1161" s="14">
        <f>VLOOKUP($B1161,[2]Sheet3!$G:$CZ,44,0)</f>
        <v>0</v>
      </c>
      <c r="BH1161" s="14">
        <f>VLOOKUP($B1161,[2]Sheet3!$G:$CZ,45,0)</f>
        <v>0</v>
      </c>
      <c r="BI1161" s="14">
        <f>VLOOKUP($B1161,[2]Sheet3!$G:$CZ,46,0)</f>
        <v>0</v>
      </c>
      <c r="BJ1161" s="14">
        <f>VLOOKUP($B1161,[2]Sheet3!$G:$CZ,47,0)</f>
        <v>0</v>
      </c>
      <c r="BK1161" s="14">
        <f>VLOOKUP($B1161,[2]Sheet3!$G:$CZ,48,0)</f>
        <v>0</v>
      </c>
      <c r="BL1161" s="14">
        <f>VLOOKUP($B1161,[2]Sheet3!$G:$CZ,49,0)</f>
        <v>0</v>
      </c>
      <c r="BM1161" s="14">
        <f>VLOOKUP($B1161,[2]Sheet3!$G:$CZ,50,0)</f>
        <v>0</v>
      </c>
      <c r="BN1161" s="14">
        <f>VLOOKUP($B1161,[2]Sheet3!$G:$CZ,51,0)</f>
        <v>0</v>
      </c>
      <c r="BO1161" s="14">
        <f>VLOOKUP($B1161,[2]Sheet3!$G:$CZ,52,0)</f>
        <v>0</v>
      </c>
      <c r="BP1161" s="14">
        <f>VLOOKUP($B1161,[2]Sheet3!$G:$CZ,53,0)</f>
        <v>0</v>
      </c>
      <c r="BQ1161" s="14">
        <f>VLOOKUP($B1161,[2]Sheet3!$G:$CZ,54,0)</f>
        <v>0</v>
      </c>
      <c r="BR1161" s="14">
        <f>VLOOKUP($B1161,[2]Sheet3!$G:$CZ,55,0)</f>
        <v>0</v>
      </c>
      <c r="BS1161" s="14">
        <f>VLOOKUP($B1161,[2]Sheet3!$G:$CZ,56,0)</f>
        <v>0</v>
      </c>
      <c r="BT1161" s="14">
        <f>VLOOKUP($B1161,[2]Sheet3!$G:$CZ,57,0)</f>
        <v>0</v>
      </c>
      <c r="BU1161" s="14">
        <f>VLOOKUP($B1161,[2]Sheet3!$G:$CZ,58,0)</f>
        <v>0</v>
      </c>
      <c r="BV1161" s="14">
        <f>VLOOKUP($B1161,[2]Sheet3!$G:$CZ,59,0)</f>
        <v>0</v>
      </c>
      <c r="BW1161" s="14">
        <f>VLOOKUP($B1161,[2]Sheet3!$G:$CZ,60,0)</f>
        <v>0</v>
      </c>
      <c r="BX1161" s="14">
        <f>VLOOKUP($B1161,[2]Sheet3!$G:$CZ,61,0)</f>
        <v>0</v>
      </c>
      <c r="BY1161" s="14">
        <f>VLOOKUP($B1161,[2]Sheet3!$G:$CZ,62,0)</f>
        <v>0</v>
      </c>
      <c r="BZ1161" s="14">
        <f>VLOOKUP($B1161,[2]Sheet3!$G:$CZ,63,0)</f>
        <v>0</v>
      </c>
      <c r="CA1161" s="14">
        <f>VLOOKUP($B1161,[2]Sheet3!$G:$CZ,64,0)</f>
        <v>0</v>
      </c>
      <c r="CB1161" s="14">
        <f>VLOOKUP($B1161,[2]Sheet3!$G:$CZ,65,0)</f>
        <v>0</v>
      </c>
      <c r="CC1161" s="14">
        <f>VLOOKUP($B1161,[2]Sheet3!$G:$CZ,66,0)</f>
        <v>0</v>
      </c>
      <c r="CD1161" s="14">
        <f>VLOOKUP($B1161,[2]Sheet3!$G:$CZ,67,0)</f>
        <v>0</v>
      </c>
      <c r="CE1161" s="14">
        <f>VLOOKUP($B1161,[2]Sheet3!$G:$CZ,68,0)</f>
        <v>0</v>
      </c>
      <c r="CF1161" s="14">
        <f>VLOOKUP($B1161,[2]Sheet3!$G:$CZ,69,0)</f>
        <v>0</v>
      </c>
      <c r="CG1161" s="14">
        <f>VLOOKUP($B1161,[2]Sheet3!$G:$CZ,70,0)</f>
        <v>0</v>
      </c>
      <c r="CH1161" s="14">
        <f>VLOOKUP($B1161,[2]Sheet3!$G:$CZ,71,0)</f>
        <v>0</v>
      </c>
      <c r="CI1161" s="14">
        <f>VLOOKUP($B1161,[2]Sheet3!$G:$CZ,72,0)</f>
        <v>0</v>
      </c>
      <c r="CJ1161" s="14">
        <f>VLOOKUP($B1161,[2]Sheet3!$G:$CZ,73,0)</f>
        <v>0</v>
      </c>
      <c r="CK1161" s="14">
        <f>VLOOKUP($B1161,[2]Sheet3!$G:$CZ,74,0)</f>
        <v>0</v>
      </c>
      <c r="CL1161" s="14">
        <f>VLOOKUP($B1161,[2]Sheet3!$G:$CZ,75,0)</f>
        <v>0</v>
      </c>
      <c r="CM1161" s="14">
        <f>VLOOKUP($B1161,[2]Sheet3!$G:$CZ,76,0)</f>
        <v>0</v>
      </c>
      <c r="CN1161" s="14">
        <f>VLOOKUP($B1161,[2]Sheet3!$G:$CZ,77,0)</f>
        <v>0</v>
      </c>
      <c r="CO1161" s="14">
        <f>VLOOKUP($B1161,[2]Sheet3!$G:$CZ,78,0)</f>
        <v>0</v>
      </c>
      <c r="CP1161" s="14">
        <f>VLOOKUP($B1161,[2]Sheet3!$G:$CZ,79,0)</f>
        <v>0</v>
      </c>
      <c r="CQ1161" s="14">
        <f>VLOOKUP($B1161,[2]Sheet3!$G:$CZ,80,0)</f>
        <v>0</v>
      </c>
      <c r="CR1161" s="14">
        <f>VLOOKUP($B1161,[2]Sheet3!$G:$CZ,81,0)</f>
        <v>0</v>
      </c>
      <c r="CS1161" s="14">
        <f>VLOOKUP($B1161,[2]Sheet3!$G:$CZ,82,0)</f>
        <v>0</v>
      </c>
      <c r="CT1161" s="14">
        <f>VLOOKUP($B1161,[2]Sheet3!$G:$CZ,83,0)</f>
        <v>0</v>
      </c>
      <c r="CU1161" s="14">
        <f>VLOOKUP($B1161,[2]Sheet3!$G:$CZ,84,0)</f>
        <v>0</v>
      </c>
      <c r="CV1161" s="14">
        <f>VLOOKUP($B1161,[2]Sheet3!$G:$CZ,85,0)</f>
        <v>0</v>
      </c>
      <c r="CW1161" s="14">
        <f>VLOOKUP($B1161,[2]Sheet3!$G:$CZ,86,0)</f>
        <v>0</v>
      </c>
      <c r="CX1161" s="14">
        <f>VLOOKUP($B1161,[2]Sheet3!$G:$CZ,87,0)</f>
        <v>0</v>
      </c>
      <c r="CY1161" s="14">
        <f>VLOOKUP($B1161,[2]Sheet3!$G:$CZ,88,0)</f>
        <v>0</v>
      </c>
      <c r="CZ1161" s="14">
        <f>VLOOKUP($B1161,[2]Sheet3!$G:$CZ,89,0)</f>
        <v>0</v>
      </c>
      <c r="DA1161" s="14">
        <f>VLOOKUP($B1161,[2]Sheet3!$G:$CZ,90,0)</f>
        <v>0</v>
      </c>
      <c r="DB1161" s="14">
        <f>VLOOKUP($B1161,[2]Sheet3!$G:$CZ,91,0)</f>
        <v>0</v>
      </c>
      <c r="DC1161" s="14">
        <f>VLOOKUP($B1161,[2]Sheet3!$G:$CZ,92,0)</f>
        <v>0</v>
      </c>
      <c r="DD1161" s="14">
        <f>VLOOKUP($B1161,[2]Sheet3!$G:$CZ,93,0)</f>
        <v>0</v>
      </c>
      <c r="DE1161" s="14">
        <f>VLOOKUP($B1161,[2]Sheet3!$G:$CZ,94,0)</f>
        <v>0</v>
      </c>
      <c r="DF1161" s="14">
        <f>VLOOKUP($B1161,[2]Sheet3!$G:$CZ,95,0)</f>
        <v>0</v>
      </c>
      <c r="DG1161" s="14">
        <f>VLOOKUP($B1161,[2]Sheet3!$G:$CZ,96,0)</f>
        <v>0</v>
      </c>
      <c r="DH1161" s="14">
        <f>VLOOKUP($B1161,[2]Sheet3!$G:$CZ,97,0)</f>
        <v>0</v>
      </c>
      <c r="DI1161" s="14">
        <f>VLOOKUP($B1161,[2]Sheet3!$G:$CZ,98,0)</f>
        <v>0</v>
      </c>
    </row>
    <row r="1162" spans="1:113" x14ac:dyDescent="0.3">
      <c r="A1162" s="9" t="str">
        <f t="shared" si="56"/>
        <v>N73224</v>
      </c>
      <c r="B1162" s="15" t="s">
        <v>2571</v>
      </c>
      <c r="C1162" s="15" t="s">
        <v>2572</v>
      </c>
      <c r="F1162" s="7" t="s">
        <v>15</v>
      </c>
      <c r="G1162" s="12" t="s">
        <v>4654</v>
      </c>
      <c r="H1162" s="12" t="str">
        <f>VLOOKUP($B1162,[1]Sheet1!$A:$G,5,0)</f>
        <v>ajay.sharma@redingtongroup.com</v>
      </c>
      <c r="I1162" s="12" t="str">
        <f>VLOOKUP($B1162,[1]Sheet1!$A:$G,7,0)</f>
        <v>sidharth.eknath@redingtongroup.com</v>
      </c>
      <c r="J1162" s="12" t="s">
        <v>82</v>
      </c>
      <c r="K1162" s="7"/>
      <c r="L1162" s="7"/>
      <c r="M1162" s="8"/>
      <c r="N1162" s="7" t="str">
        <f t="shared" si="54"/>
        <v>ajay.sharma@redingtongroup.com; sidharth.eknath@redingtongroup.com; nilesh.phirke@redingtongroup.com;christopher.joseph@redingtongroup.com</v>
      </c>
      <c r="O1162" s="7" t="str">
        <f t="shared" si="55"/>
        <v>N73224</v>
      </c>
      <c r="P1162" s="8" t="s">
        <v>5215</v>
      </c>
      <c r="Q1162" s="14">
        <f>VLOOKUP($B1162,[2]Sheet3!$G:$CZ,2,0)</f>
        <v>2400303658</v>
      </c>
      <c r="R1162" s="14">
        <f>VLOOKUP($B1162,[2]Sheet3!$G:$CZ,3,0)</f>
        <v>2400305798</v>
      </c>
      <c r="S1162" s="14">
        <f>VLOOKUP($B1162,[2]Sheet3!$G:$CZ,4,0)</f>
        <v>2400305698</v>
      </c>
      <c r="T1162" s="14">
        <f>VLOOKUP($B1162,[2]Sheet3!$G:$CZ,5,0)</f>
        <v>2400301405</v>
      </c>
      <c r="U1162" s="14">
        <f>VLOOKUP($B1162,[2]Sheet3!$G:$CZ,6,0)</f>
        <v>0</v>
      </c>
      <c r="V1162" s="14">
        <f>VLOOKUP($B1162,[2]Sheet3!$G:$CZ,7,0)</f>
        <v>0</v>
      </c>
      <c r="W1162" s="14">
        <f>VLOOKUP($B1162,[2]Sheet3!$G:$CZ,8,0)</f>
        <v>0</v>
      </c>
      <c r="X1162" s="14">
        <f>VLOOKUP($B1162,[2]Sheet3!$G:$CZ,9,0)</f>
        <v>0</v>
      </c>
      <c r="Y1162" s="14">
        <f>VLOOKUP($B1162,[2]Sheet3!$G:$CZ,10,0)</f>
        <v>0</v>
      </c>
      <c r="Z1162" s="14">
        <f>VLOOKUP($B1162,[2]Sheet3!$G:$CZ,11,0)</f>
        <v>0</v>
      </c>
      <c r="AA1162" s="14">
        <f>VLOOKUP($B1162,[2]Sheet3!$G:$CZ,12,0)</f>
        <v>0</v>
      </c>
      <c r="AB1162" s="14">
        <f>VLOOKUP($B1162,[2]Sheet3!$G:$CZ,13,0)</f>
        <v>0</v>
      </c>
      <c r="AC1162" s="14">
        <f>VLOOKUP($B1162,[2]Sheet3!$G:$CZ,14,0)</f>
        <v>0</v>
      </c>
      <c r="AD1162" s="14">
        <f>VLOOKUP($B1162,[2]Sheet3!$G:$CZ,15,0)</f>
        <v>0</v>
      </c>
      <c r="AE1162" s="14">
        <f>VLOOKUP($B1162,[2]Sheet3!$G:$CZ,16,0)</f>
        <v>0</v>
      </c>
      <c r="AF1162" s="14">
        <f>VLOOKUP($B1162,[2]Sheet3!$G:$CZ,17,0)</f>
        <v>0</v>
      </c>
      <c r="AG1162" s="14">
        <f>VLOOKUP($B1162,[2]Sheet3!$G:$CZ,18,0)</f>
        <v>0</v>
      </c>
      <c r="AH1162" s="14">
        <f>VLOOKUP($B1162,[2]Sheet3!$G:$CZ,19,0)</f>
        <v>0</v>
      </c>
      <c r="AI1162" s="14">
        <f>VLOOKUP($B1162,[2]Sheet3!$G:$CZ,20,0)</f>
        <v>0</v>
      </c>
      <c r="AJ1162" s="14">
        <f>VLOOKUP($B1162,[2]Sheet3!$G:$CZ,21,0)</f>
        <v>0</v>
      </c>
      <c r="AK1162" s="14">
        <f>VLOOKUP($B1162,[2]Sheet3!$G:$CZ,22,0)</f>
        <v>0</v>
      </c>
      <c r="AL1162" s="14">
        <f>VLOOKUP($B1162,[2]Sheet3!$G:$CZ,23,0)</f>
        <v>0</v>
      </c>
      <c r="AM1162" s="14">
        <f>VLOOKUP($B1162,[2]Sheet3!$G:$CZ,24,0)</f>
        <v>0</v>
      </c>
      <c r="AN1162" s="14">
        <f>VLOOKUP($B1162,[2]Sheet3!$G:$CZ,25,0)</f>
        <v>0</v>
      </c>
      <c r="AO1162" s="14">
        <f>VLOOKUP($B1162,[2]Sheet3!$G:$CZ,26,0)</f>
        <v>0</v>
      </c>
      <c r="AP1162" s="14">
        <f>VLOOKUP($B1162,[2]Sheet3!$G:$CZ,27,0)</f>
        <v>0</v>
      </c>
      <c r="AQ1162" s="14">
        <f>VLOOKUP($B1162,[2]Sheet3!$G:$CZ,28,0)</f>
        <v>0</v>
      </c>
      <c r="AR1162" s="14">
        <f>VLOOKUP($B1162,[2]Sheet3!$G:$CZ,29,0)</f>
        <v>0</v>
      </c>
      <c r="AS1162" s="14">
        <f>VLOOKUP($B1162,[2]Sheet3!$G:$CZ,30,0)</f>
        <v>0</v>
      </c>
      <c r="AT1162" s="14">
        <f>VLOOKUP($B1162,[2]Sheet3!$G:$CZ,31,0)</f>
        <v>0</v>
      </c>
      <c r="AU1162" s="14">
        <f>VLOOKUP($B1162,[2]Sheet3!$G:$CZ,32,0)</f>
        <v>0</v>
      </c>
      <c r="AV1162" s="14">
        <f>VLOOKUP($B1162,[2]Sheet3!$G:$CZ,33,0)</f>
        <v>0</v>
      </c>
      <c r="AW1162" s="14">
        <f>VLOOKUP($B1162,[2]Sheet3!$G:$CZ,34,0)</f>
        <v>0</v>
      </c>
      <c r="AX1162" s="14">
        <f>VLOOKUP($B1162,[2]Sheet3!$G:$CZ,35,0)</f>
        <v>0</v>
      </c>
      <c r="AY1162" s="14">
        <f>VLOOKUP($B1162,[2]Sheet3!$G:$CZ,36,0)</f>
        <v>0</v>
      </c>
      <c r="AZ1162" s="14">
        <f>VLOOKUP($B1162,[2]Sheet3!$G:$CZ,37,0)</f>
        <v>0</v>
      </c>
      <c r="BA1162" s="14">
        <f>VLOOKUP($B1162,[2]Sheet3!$G:$CZ,38,0)</f>
        <v>0</v>
      </c>
      <c r="BB1162" s="14">
        <f>VLOOKUP($B1162,[2]Sheet3!$G:$CZ,39,0)</f>
        <v>0</v>
      </c>
      <c r="BC1162" s="14">
        <f>VLOOKUP($B1162,[2]Sheet3!$G:$CZ,40,0)</f>
        <v>0</v>
      </c>
      <c r="BD1162" s="14">
        <f>VLOOKUP($B1162,[2]Sheet3!$G:$CZ,41,0)</f>
        <v>0</v>
      </c>
      <c r="BE1162" s="14">
        <f>VLOOKUP($B1162,[2]Sheet3!$G:$CZ,42,0)</f>
        <v>0</v>
      </c>
      <c r="BF1162" s="14">
        <f>VLOOKUP($B1162,[2]Sheet3!$G:$CZ,43,0)</f>
        <v>0</v>
      </c>
      <c r="BG1162" s="14">
        <f>VLOOKUP($B1162,[2]Sheet3!$G:$CZ,44,0)</f>
        <v>0</v>
      </c>
      <c r="BH1162" s="14">
        <f>VLOOKUP($B1162,[2]Sheet3!$G:$CZ,45,0)</f>
        <v>0</v>
      </c>
      <c r="BI1162" s="14">
        <f>VLOOKUP($B1162,[2]Sheet3!$G:$CZ,46,0)</f>
        <v>0</v>
      </c>
      <c r="BJ1162" s="14">
        <f>VLOOKUP($B1162,[2]Sheet3!$G:$CZ,47,0)</f>
        <v>0</v>
      </c>
      <c r="BK1162" s="14">
        <f>VLOOKUP($B1162,[2]Sheet3!$G:$CZ,48,0)</f>
        <v>0</v>
      </c>
      <c r="BL1162" s="14">
        <f>VLOOKUP($B1162,[2]Sheet3!$G:$CZ,49,0)</f>
        <v>0</v>
      </c>
      <c r="BM1162" s="14">
        <f>VLOOKUP($B1162,[2]Sheet3!$G:$CZ,50,0)</f>
        <v>0</v>
      </c>
      <c r="BN1162" s="14">
        <f>VLOOKUP($B1162,[2]Sheet3!$G:$CZ,51,0)</f>
        <v>0</v>
      </c>
      <c r="BO1162" s="14">
        <f>VLOOKUP($B1162,[2]Sheet3!$G:$CZ,52,0)</f>
        <v>0</v>
      </c>
      <c r="BP1162" s="14">
        <f>VLOOKUP($B1162,[2]Sheet3!$G:$CZ,53,0)</f>
        <v>0</v>
      </c>
      <c r="BQ1162" s="14">
        <f>VLOOKUP($B1162,[2]Sheet3!$G:$CZ,54,0)</f>
        <v>0</v>
      </c>
      <c r="BR1162" s="14">
        <f>VLOOKUP($B1162,[2]Sheet3!$G:$CZ,55,0)</f>
        <v>0</v>
      </c>
      <c r="BS1162" s="14">
        <f>VLOOKUP($B1162,[2]Sheet3!$G:$CZ,56,0)</f>
        <v>0</v>
      </c>
      <c r="BT1162" s="14">
        <f>VLOOKUP($B1162,[2]Sheet3!$G:$CZ,57,0)</f>
        <v>0</v>
      </c>
      <c r="BU1162" s="14">
        <f>VLOOKUP($B1162,[2]Sheet3!$G:$CZ,58,0)</f>
        <v>0</v>
      </c>
      <c r="BV1162" s="14">
        <f>VLOOKUP($B1162,[2]Sheet3!$G:$CZ,59,0)</f>
        <v>0</v>
      </c>
      <c r="BW1162" s="14">
        <f>VLOOKUP($B1162,[2]Sheet3!$G:$CZ,60,0)</f>
        <v>0</v>
      </c>
      <c r="BX1162" s="14">
        <f>VLOOKUP($B1162,[2]Sheet3!$G:$CZ,61,0)</f>
        <v>0</v>
      </c>
      <c r="BY1162" s="14">
        <f>VLOOKUP($B1162,[2]Sheet3!$G:$CZ,62,0)</f>
        <v>0</v>
      </c>
      <c r="BZ1162" s="14">
        <f>VLOOKUP($B1162,[2]Sheet3!$G:$CZ,63,0)</f>
        <v>0</v>
      </c>
      <c r="CA1162" s="14">
        <f>VLOOKUP($B1162,[2]Sheet3!$G:$CZ,64,0)</f>
        <v>0</v>
      </c>
      <c r="CB1162" s="14">
        <f>VLOOKUP($B1162,[2]Sheet3!$G:$CZ,65,0)</f>
        <v>0</v>
      </c>
      <c r="CC1162" s="14">
        <f>VLOOKUP($B1162,[2]Sheet3!$G:$CZ,66,0)</f>
        <v>0</v>
      </c>
      <c r="CD1162" s="14">
        <f>VLOOKUP($B1162,[2]Sheet3!$G:$CZ,67,0)</f>
        <v>0</v>
      </c>
      <c r="CE1162" s="14">
        <f>VLOOKUP($B1162,[2]Sheet3!$G:$CZ,68,0)</f>
        <v>0</v>
      </c>
      <c r="CF1162" s="14">
        <f>VLOOKUP($B1162,[2]Sheet3!$G:$CZ,69,0)</f>
        <v>0</v>
      </c>
      <c r="CG1162" s="14">
        <f>VLOOKUP($B1162,[2]Sheet3!$G:$CZ,70,0)</f>
        <v>0</v>
      </c>
      <c r="CH1162" s="14">
        <f>VLOOKUP($B1162,[2]Sheet3!$G:$CZ,71,0)</f>
        <v>0</v>
      </c>
      <c r="CI1162" s="14">
        <f>VLOOKUP($B1162,[2]Sheet3!$G:$CZ,72,0)</f>
        <v>0</v>
      </c>
      <c r="CJ1162" s="14">
        <f>VLOOKUP($B1162,[2]Sheet3!$G:$CZ,73,0)</f>
        <v>0</v>
      </c>
      <c r="CK1162" s="14">
        <f>VLOOKUP($B1162,[2]Sheet3!$G:$CZ,74,0)</f>
        <v>0</v>
      </c>
      <c r="CL1162" s="14">
        <f>VLOOKUP($B1162,[2]Sheet3!$G:$CZ,75,0)</f>
        <v>0</v>
      </c>
      <c r="CM1162" s="14">
        <f>VLOOKUP($B1162,[2]Sheet3!$G:$CZ,76,0)</f>
        <v>0</v>
      </c>
      <c r="CN1162" s="14">
        <f>VLOOKUP($B1162,[2]Sheet3!$G:$CZ,77,0)</f>
        <v>0</v>
      </c>
      <c r="CO1162" s="14">
        <f>VLOOKUP($B1162,[2]Sheet3!$G:$CZ,78,0)</f>
        <v>0</v>
      </c>
      <c r="CP1162" s="14">
        <f>VLOOKUP($B1162,[2]Sheet3!$G:$CZ,79,0)</f>
        <v>0</v>
      </c>
      <c r="CQ1162" s="14">
        <f>VLOOKUP($B1162,[2]Sheet3!$G:$CZ,80,0)</f>
        <v>0</v>
      </c>
      <c r="CR1162" s="14">
        <f>VLOOKUP($B1162,[2]Sheet3!$G:$CZ,81,0)</f>
        <v>0</v>
      </c>
      <c r="CS1162" s="14">
        <f>VLOOKUP($B1162,[2]Sheet3!$G:$CZ,82,0)</f>
        <v>0</v>
      </c>
      <c r="CT1162" s="14">
        <f>VLOOKUP($B1162,[2]Sheet3!$G:$CZ,83,0)</f>
        <v>0</v>
      </c>
      <c r="CU1162" s="14">
        <f>VLOOKUP($B1162,[2]Sheet3!$G:$CZ,84,0)</f>
        <v>0</v>
      </c>
      <c r="CV1162" s="14">
        <f>VLOOKUP($B1162,[2]Sheet3!$G:$CZ,85,0)</f>
        <v>0</v>
      </c>
      <c r="CW1162" s="14">
        <f>VLOOKUP($B1162,[2]Sheet3!$G:$CZ,86,0)</f>
        <v>0</v>
      </c>
      <c r="CX1162" s="14">
        <f>VLOOKUP($B1162,[2]Sheet3!$G:$CZ,87,0)</f>
        <v>0</v>
      </c>
      <c r="CY1162" s="14">
        <f>VLOOKUP($B1162,[2]Sheet3!$G:$CZ,88,0)</f>
        <v>0</v>
      </c>
      <c r="CZ1162" s="14">
        <f>VLOOKUP($B1162,[2]Sheet3!$G:$CZ,89,0)</f>
        <v>0</v>
      </c>
      <c r="DA1162" s="14">
        <f>VLOOKUP($B1162,[2]Sheet3!$G:$CZ,90,0)</f>
        <v>0</v>
      </c>
      <c r="DB1162" s="14">
        <f>VLOOKUP($B1162,[2]Sheet3!$G:$CZ,91,0)</f>
        <v>0</v>
      </c>
      <c r="DC1162" s="14">
        <f>VLOOKUP($B1162,[2]Sheet3!$G:$CZ,92,0)</f>
        <v>0</v>
      </c>
      <c r="DD1162" s="14">
        <f>VLOOKUP($B1162,[2]Sheet3!$G:$CZ,93,0)</f>
        <v>0</v>
      </c>
      <c r="DE1162" s="14">
        <f>VLOOKUP($B1162,[2]Sheet3!$G:$CZ,94,0)</f>
        <v>0</v>
      </c>
      <c r="DF1162" s="14">
        <f>VLOOKUP($B1162,[2]Sheet3!$G:$CZ,95,0)</f>
        <v>0</v>
      </c>
      <c r="DG1162" s="14">
        <f>VLOOKUP($B1162,[2]Sheet3!$G:$CZ,96,0)</f>
        <v>0</v>
      </c>
      <c r="DH1162" s="14">
        <f>VLOOKUP($B1162,[2]Sheet3!$G:$CZ,97,0)</f>
        <v>0</v>
      </c>
      <c r="DI1162" s="14">
        <f>VLOOKUP($B1162,[2]Sheet3!$G:$CZ,98,0)</f>
        <v>0</v>
      </c>
    </row>
    <row r="1163" spans="1:113" x14ac:dyDescent="0.3">
      <c r="A1163" s="9" t="str">
        <f t="shared" si="56"/>
        <v>W73139</v>
      </c>
      <c r="B1163" s="15" t="s">
        <v>2573</v>
      </c>
      <c r="C1163" s="15" t="s">
        <v>2574</v>
      </c>
      <c r="F1163" s="7" t="s">
        <v>15</v>
      </c>
      <c r="G1163" s="12" t="s">
        <v>4655</v>
      </c>
      <c r="H1163" s="12" t="str">
        <f>VLOOKUP($B1163,[1]Sheet1!$A:$G,5,0)</f>
        <v>malam.meena@redingtongroup.com</v>
      </c>
      <c r="I1163" s="12" t="str">
        <f>VLOOKUP($B1163,[1]Sheet1!$A:$G,7,0)</f>
        <v>dilip.vishwa@redingtongroup.com</v>
      </c>
      <c r="J1163" s="12" t="s">
        <v>82</v>
      </c>
      <c r="K1163" s="7"/>
      <c r="L1163" s="7"/>
      <c r="M1163" s="8"/>
      <c r="N1163" s="7" t="str">
        <f t="shared" si="54"/>
        <v>malam.meena@redingtongroup.com; dilip.vishwa@redingtongroup.com; nilesh.phirke@redingtongroup.com;christopher.joseph@redingtongroup.com</v>
      </c>
      <c r="O1163" s="7" t="str">
        <f t="shared" si="55"/>
        <v>W73139</v>
      </c>
      <c r="P1163" s="8" t="s">
        <v>5215</v>
      </c>
      <c r="Q1163" s="14">
        <f>VLOOKUP($B1163,[2]Sheet3!$G:$CZ,2,0)</f>
        <v>2400303847</v>
      </c>
      <c r="R1163" s="14">
        <f>VLOOKUP($B1163,[2]Sheet3!$G:$CZ,3,0)</f>
        <v>0</v>
      </c>
      <c r="S1163" s="14">
        <f>VLOOKUP($B1163,[2]Sheet3!$G:$CZ,4,0)</f>
        <v>0</v>
      </c>
      <c r="T1163" s="14">
        <f>VLOOKUP($B1163,[2]Sheet3!$G:$CZ,5,0)</f>
        <v>0</v>
      </c>
      <c r="U1163" s="14">
        <f>VLOOKUP($B1163,[2]Sheet3!$G:$CZ,6,0)</f>
        <v>0</v>
      </c>
      <c r="V1163" s="14">
        <f>VLOOKUP($B1163,[2]Sheet3!$G:$CZ,7,0)</f>
        <v>0</v>
      </c>
      <c r="W1163" s="14">
        <f>VLOOKUP($B1163,[2]Sheet3!$G:$CZ,8,0)</f>
        <v>0</v>
      </c>
      <c r="X1163" s="14">
        <f>VLOOKUP($B1163,[2]Sheet3!$G:$CZ,9,0)</f>
        <v>0</v>
      </c>
      <c r="Y1163" s="14">
        <f>VLOOKUP($B1163,[2]Sheet3!$G:$CZ,10,0)</f>
        <v>0</v>
      </c>
      <c r="Z1163" s="14">
        <f>VLOOKUP($B1163,[2]Sheet3!$G:$CZ,11,0)</f>
        <v>0</v>
      </c>
      <c r="AA1163" s="14">
        <f>VLOOKUP($B1163,[2]Sheet3!$G:$CZ,12,0)</f>
        <v>0</v>
      </c>
      <c r="AB1163" s="14">
        <f>VLOOKUP($B1163,[2]Sheet3!$G:$CZ,13,0)</f>
        <v>0</v>
      </c>
      <c r="AC1163" s="14">
        <f>VLOOKUP($B1163,[2]Sheet3!$G:$CZ,14,0)</f>
        <v>0</v>
      </c>
      <c r="AD1163" s="14">
        <f>VLOOKUP($B1163,[2]Sheet3!$G:$CZ,15,0)</f>
        <v>0</v>
      </c>
      <c r="AE1163" s="14">
        <f>VLOOKUP($B1163,[2]Sheet3!$G:$CZ,16,0)</f>
        <v>0</v>
      </c>
      <c r="AF1163" s="14">
        <f>VLOOKUP($B1163,[2]Sheet3!$G:$CZ,17,0)</f>
        <v>0</v>
      </c>
      <c r="AG1163" s="14">
        <f>VLOOKUP($B1163,[2]Sheet3!$G:$CZ,18,0)</f>
        <v>0</v>
      </c>
      <c r="AH1163" s="14">
        <f>VLOOKUP($B1163,[2]Sheet3!$G:$CZ,19,0)</f>
        <v>0</v>
      </c>
      <c r="AI1163" s="14">
        <f>VLOOKUP($B1163,[2]Sheet3!$G:$CZ,20,0)</f>
        <v>0</v>
      </c>
      <c r="AJ1163" s="14">
        <f>VLOOKUP($B1163,[2]Sheet3!$G:$CZ,21,0)</f>
        <v>0</v>
      </c>
      <c r="AK1163" s="14">
        <f>VLOOKUP($B1163,[2]Sheet3!$G:$CZ,22,0)</f>
        <v>0</v>
      </c>
      <c r="AL1163" s="14">
        <f>VLOOKUP($B1163,[2]Sheet3!$G:$CZ,23,0)</f>
        <v>0</v>
      </c>
      <c r="AM1163" s="14">
        <f>VLOOKUP($B1163,[2]Sheet3!$G:$CZ,24,0)</f>
        <v>0</v>
      </c>
      <c r="AN1163" s="14">
        <f>VLOOKUP($B1163,[2]Sheet3!$G:$CZ,25,0)</f>
        <v>0</v>
      </c>
      <c r="AO1163" s="14">
        <f>VLOOKUP($B1163,[2]Sheet3!$G:$CZ,26,0)</f>
        <v>0</v>
      </c>
      <c r="AP1163" s="14">
        <f>VLOOKUP($B1163,[2]Sheet3!$G:$CZ,27,0)</f>
        <v>0</v>
      </c>
      <c r="AQ1163" s="14">
        <f>VLOOKUP($B1163,[2]Sheet3!$G:$CZ,28,0)</f>
        <v>0</v>
      </c>
      <c r="AR1163" s="14">
        <f>VLOOKUP($B1163,[2]Sheet3!$G:$CZ,29,0)</f>
        <v>0</v>
      </c>
      <c r="AS1163" s="14">
        <f>VLOOKUP($B1163,[2]Sheet3!$G:$CZ,30,0)</f>
        <v>0</v>
      </c>
      <c r="AT1163" s="14">
        <f>VLOOKUP($B1163,[2]Sheet3!$G:$CZ,31,0)</f>
        <v>0</v>
      </c>
      <c r="AU1163" s="14">
        <f>VLOOKUP($B1163,[2]Sheet3!$G:$CZ,32,0)</f>
        <v>0</v>
      </c>
      <c r="AV1163" s="14">
        <f>VLOOKUP($B1163,[2]Sheet3!$G:$CZ,33,0)</f>
        <v>0</v>
      </c>
      <c r="AW1163" s="14">
        <f>VLOOKUP($B1163,[2]Sheet3!$G:$CZ,34,0)</f>
        <v>0</v>
      </c>
      <c r="AX1163" s="14">
        <f>VLOOKUP($B1163,[2]Sheet3!$G:$CZ,35,0)</f>
        <v>0</v>
      </c>
      <c r="AY1163" s="14">
        <f>VLOOKUP($B1163,[2]Sheet3!$G:$CZ,36,0)</f>
        <v>0</v>
      </c>
      <c r="AZ1163" s="14">
        <f>VLOOKUP($B1163,[2]Sheet3!$G:$CZ,37,0)</f>
        <v>0</v>
      </c>
      <c r="BA1163" s="14">
        <f>VLOOKUP($B1163,[2]Sheet3!$G:$CZ,38,0)</f>
        <v>0</v>
      </c>
      <c r="BB1163" s="14">
        <f>VLOOKUP($B1163,[2]Sheet3!$G:$CZ,39,0)</f>
        <v>0</v>
      </c>
      <c r="BC1163" s="14">
        <f>VLOOKUP($B1163,[2]Sheet3!$G:$CZ,40,0)</f>
        <v>0</v>
      </c>
      <c r="BD1163" s="14">
        <f>VLOOKUP($B1163,[2]Sheet3!$G:$CZ,41,0)</f>
        <v>0</v>
      </c>
      <c r="BE1163" s="14">
        <f>VLOOKUP($B1163,[2]Sheet3!$G:$CZ,42,0)</f>
        <v>0</v>
      </c>
      <c r="BF1163" s="14">
        <f>VLOOKUP($B1163,[2]Sheet3!$G:$CZ,43,0)</f>
        <v>0</v>
      </c>
      <c r="BG1163" s="14">
        <f>VLOOKUP($B1163,[2]Sheet3!$G:$CZ,44,0)</f>
        <v>0</v>
      </c>
      <c r="BH1163" s="14">
        <f>VLOOKUP($B1163,[2]Sheet3!$G:$CZ,45,0)</f>
        <v>0</v>
      </c>
      <c r="BI1163" s="14">
        <f>VLOOKUP($B1163,[2]Sheet3!$G:$CZ,46,0)</f>
        <v>0</v>
      </c>
      <c r="BJ1163" s="14">
        <f>VLOOKUP($B1163,[2]Sheet3!$G:$CZ,47,0)</f>
        <v>0</v>
      </c>
      <c r="BK1163" s="14">
        <f>VLOOKUP($B1163,[2]Sheet3!$G:$CZ,48,0)</f>
        <v>0</v>
      </c>
      <c r="BL1163" s="14">
        <f>VLOOKUP($B1163,[2]Sheet3!$G:$CZ,49,0)</f>
        <v>0</v>
      </c>
      <c r="BM1163" s="14">
        <f>VLOOKUP($B1163,[2]Sheet3!$G:$CZ,50,0)</f>
        <v>0</v>
      </c>
      <c r="BN1163" s="14">
        <f>VLOOKUP($B1163,[2]Sheet3!$G:$CZ,51,0)</f>
        <v>0</v>
      </c>
      <c r="BO1163" s="14">
        <f>VLOOKUP($B1163,[2]Sheet3!$G:$CZ,52,0)</f>
        <v>0</v>
      </c>
      <c r="BP1163" s="14">
        <f>VLOOKUP($B1163,[2]Sheet3!$G:$CZ,53,0)</f>
        <v>0</v>
      </c>
      <c r="BQ1163" s="14">
        <f>VLOOKUP($B1163,[2]Sheet3!$G:$CZ,54,0)</f>
        <v>0</v>
      </c>
      <c r="BR1163" s="14">
        <f>VLOOKUP($B1163,[2]Sheet3!$G:$CZ,55,0)</f>
        <v>0</v>
      </c>
      <c r="BS1163" s="14">
        <f>VLOOKUP($B1163,[2]Sheet3!$G:$CZ,56,0)</f>
        <v>0</v>
      </c>
      <c r="BT1163" s="14">
        <f>VLOOKUP($B1163,[2]Sheet3!$G:$CZ,57,0)</f>
        <v>0</v>
      </c>
      <c r="BU1163" s="14">
        <f>VLOOKUP($B1163,[2]Sheet3!$G:$CZ,58,0)</f>
        <v>0</v>
      </c>
      <c r="BV1163" s="14">
        <f>VLOOKUP($B1163,[2]Sheet3!$G:$CZ,59,0)</f>
        <v>0</v>
      </c>
      <c r="BW1163" s="14">
        <f>VLOOKUP($B1163,[2]Sheet3!$G:$CZ,60,0)</f>
        <v>0</v>
      </c>
      <c r="BX1163" s="14">
        <f>VLOOKUP($B1163,[2]Sheet3!$G:$CZ,61,0)</f>
        <v>0</v>
      </c>
      <c r="BY1163" s="14">
        <f>VLOOKUP($B1163,[2]Sheet3!$G:$CZ,62,0)</f>
        <v>0</v>
      </c>
      <c r="BZ1163" s="14">
        <f>VLOOKUP($B1163,[2]Sheet3!$G:$CZ,63,0)</f>
        <v>0</v>
      </c>
      <c r="CA1163" s="14">
        <f>VLOOKUP($B1163,[2]Sheet3!$G:$CZ,64,0)</f>
        <v>0</v>
      </c>
      <c r="CB1163" s="14">
        <f>VLOOKUP($B1163,[2]Sheet3!$G:$CZ,65,0)</f>
        <v>0</v>
      </c>
      <c r="CC1163" s="14">
        <f>VLOOKUP($B1163,[2]Sheet3!$G:$CZ,66,0)</f>
        <v>0</v>
      </c>
      <c r="CD1163" s="14">
        <f>VLOOKUP($B1163,[2]Sheet3!$G:$CZ,67,0)</f>
        <v>0</v>
      </c>
      <c r="CE1163" s="14">
        <f>VLOOKUP($B1163,[2]Sheet3!$G:$CZ,68,0)</f>
        <v>0</v>
      </c>
      <c r="CF1163" s="14">
        <f>VLOOKUP($B1163,[2]Sheet3!$G:$CZ,69,0)</f>
        <v>0</v>
      </c>
      <c r="CG1163" s="14">
        <f>VLOOKUP($B1163,[2]Sheet3!$G:$CZ,70,0)</f>
        <v>0</v>
      </c>
      <c r="CH1163" s="14">
        <f>VLOOKUP($B1163,[2]Sheet3!$G:$CZ,71,0)</f>
        <v>0</v>
      </c>
      <c r="CI1163" s="14">
        <f>VLOOKUP($B1163,[2]Sheet3!$G:$CZ,72,0)</f>
        <v>0</v>
      </c>
      <c r="CJ1163" s="14">
        <f>VLOOKUP($B1163,[2]Sheet3!$G:$CZ,73,0)</f>
        <v>0</v>
      </c>
      <c r="CK1163" s="14">
        <f>VLOOKUP($B1163,[2]Sheet3!$G:$CZ,74,0)</f>
        <v>0</v>
      </c>
      <c r="CL1163" s="14">
        <f>VLOOKUP($B1163,[2]Sheet3!$G:$CZ,75,0)</f>
        <v>0</v>
      </c>
      <c r="CM1163" s="14">
        <f>VLOOKUP($B1163,[2]Sheet3!$G:$CZ,76,0)</f>
        <v>0</v>
      </c>
      <c r="CN1163" s="14">
        <f>VLOOKUP($B1163,[2]Sheet3!$G:$CZ,77,0)</f>
        <v>0</v>
      </c>
      <c r="CO1163" s="14">
        <f>VLOOKUP($B1163,[2]Sheet3!$G:$CZ,78,0)</f>
        <v>0</v>
      </c>
      <c r="CP1163" s="14">
        <f>VLOOKUP($B1163,[2]Sheet3!$G:$CZ,79,0)</f>
        <v>0</v>
      </c>
      <c r="CQ1163" s="14">
        <f>VLOOKUP($B1163,[2]Sheet3!$G:$CZ,80,0)</f>
        <v>0</v>
      </c>
      <c r="CR1163" s="14">
        <f>VLOOKUP($B1163,[2]Sheet3!$G:$CZ,81,0)</f>
        <v>0</v>
      </c>
      <c r="CS1163" s="14">
        <f>VLOOKUP($B1163,[2]Sheet3!$G:$CZ,82,0)</f>
        <v>0</v>
      </c>
      <c r="CT1163" s="14">
        <f>VLOOKUP($B1163,[2]Sheet3!$G:$CZ,83,0)</f>
        <v>0</v>
      </c>
      <c r="CU1163" s="14">
        <f>VLOOKUP($B1163,[2]Sheet3!$G:$CZ,84,0)</f>
        <v>0</v>
      </c>
      <c r="CV1163" s="14">
        <f>VLOOKUP($B1163,[2]Sheet3!$G:$CZ,85,0)</f>
        <v>0</v>
      </c>
      <c r="CW1163" s="14">
        <f>VLOOKUP($B1163,[2]Sheet3!$G:$CZ,86,0)</f>
        <v>0</v>
      </c>
      <c r="CX1163" s="14">
        <f>VLOOKUP($B1163,[2]Sheet3!$G:$CZ,87,0)</f>
        <v>0</v>
      </c>
      <c r="CY1163" s="14">
        <f>VLOOKUP($B1163,[2]Sheet3!$G:$CZ,88,0)</f>
        <v>0</v>
      </c>
      <c r="CZ1163" s="14">
        <f>VLOOKUP($B1163,[2]Sheet3!$G:$CZ,89,0)</f>
        <v>0</v>
      </c>
      <c r="DA1163" s="14">
        <f>VLOOKUP($B1163,[2]Sheet3!$G:$CZ,90,0)</f>
        <v>0</v>
      </c>
      <c r="DB1163" s="14">
        <f>VLOOKUP($B1163,[2]Sheet3!$G:$CZ,91,0)</f>
        <v>0</v>
      </c>
      <c r="DC1163" s="14">
        <f>VLOOKUP($B1163,[2]Sheet3!$G:$CZ,92,0)</f>
        <v>0</v>
      </c>
      <c r="DD1163" s="14">
        <f>VLOOKUP($B1163,[2]Sheet3!$G:$CZ,93,0)</f>
        <v>0</v>
      </c>
      <c r="DE1163" s="14">
        <f>VLOOKUP($B1163,[2]Sheet3!$G:$CZ,94,0)</f>
        <v>0</v>
      </c>
      <c r="DF1163" s="14">
        <f>VLOOKUP($B1163,[2]Sheet3!$G:$CZ,95,0)</f>
        <v>0</v>
      </c>
      <c r="DG1163" s="14">
        <f>VLOOKUP($B1163,[2]Sheet3!$G:$CZ,96,0)</f>
        <v>0</v>
      </c>
      <c r="DH1163" s="14">
        <f>VLOOKUP($B1163,[2]Sheet3!$G:$CZ,97,0)</f>
        <v>0</v>
      </c>
      <c r="DI1163" s="14">
        <f>VLOOKUP($B1163,[2]Sheet3!$G:$CZ,98,0)</f>
        <v>0</v>
      </c>
    </row>
    <row r="1164" spans="1:113" x14ac:dyDescent="0.3">
      <c r="A1164" s="9" t="str">
        <f t="shared" si="56"/>
        <v>W73321</v>
      </c>
      <c r="B1164" s="15" t="s">
        <v>2575</v>
      </c>
      <c r="C1164" s="15" t="s">
        <v>2576</v>
      </c>
      <c r="F1164" s="7" t="s">
        <v>15</v>
      </c>
      <c r="G1164" s="12" t="s">
        <v>4656</v>
      </c>
      <c r="H1164" s="12" t="str">
        <f>VLOOKUP($B1164,[1]Sheet1!$A:$G,5,0)</f>
        <v>malam.meena@redingtongroup.com</v>
      </c>
      <c r="I1164" s="12" t="str">
        <f>VLOOKUP($B1164,[1]Sheet1!$A:$G,7,0)</f>
        <v>dilip.vishwa@redingtongroup.com</v>
      </c>
      <c r="J1164" s="12" t="s">
        <v>82</v>
      </c>
      <c r="K1164" s="7"/>
      <c r="L1164" s="7"/>
      <c r="M1164" s="8"/>
      <c r="N1164" s="7" t="str">
        <f t="shared" si="54"/>
        <v>malam.meena@redingtongroup.com; dilip.vishwa@redingtongroup.com; nilesh.phirke@redingtongroup.com;christopher.joseph@redingtongroup.com</v>
      </c>
      <c r="O1164" s="7" t="str">
        <f t="shared" si="55"/>
        <v>W73321</v>
      </c>
      <c r="P1164" s="8" t="s">
        <v>5215</v>
      </c>
      <c r="Q1164" s="14">
        <f>VLOOKUP($B1164,[2]Sheet3!$G:$CZ,2,0)</f>
        <v>2400304205</v>
      </c>
      <c r="R1164" s="14">
        <f>VLOOKUP($B1164,[2]Sheet3!$G:$CZ,3,0)</f>
        <v>0</v>
      </c>
      <c r="S1164" s="14">
        <f>VLOOKUP($B1164,[2]Sheet3!$G:$CZ,4,0)</f>
        <v>0</v>
      </c>
      <c r="T1164" s="14">
        <f>VLOOKUP($B1164,[2]Sheet3!$G:$CZ,5,0)</f>
        <v>0</v>
      </c>
      <c r="U1164" s="14">
        <f>VLOOKUP($B1164,[2]Sheet3!$G:$CZ,6,0)</f>
        <v>0</v>
      </c>
      <c r="V1164" s="14">
        <f>VLOOKUP($B1164,[2]Sheet3!$G:$CZ,7,0)</f>
        <v>0</v>
      </c>
      <c r="W1164" s="14">
        <f>VLOOKUP($B1164,[2]Sheet3!$G:$CZ,8,0)</f>
        <v>0</v>
      </c>
      <c r="X1164" s="14">
        <f>VLOOKUP($B1164,[2]Sheet3!$G:$CZ,9,0)</f>
        <v>0</v>
      </c>
      <c r="Y1164" s="14">
        <f>VLOOKUP($B1164,[2]Sheet3!$G:$CZ,10,0)</f>
        <v>0</v>
      </c>
      <c r="Z1164" s="14">
        <f>VLOOKUP($B1164,[2]Sheet3!$G:$CZ,11,0)</f>
        <v>0</v>
      </c>
      <c r="AA1164" s="14">
        <f>VLOOKUP($B1164,[2]Sheet3!$G:$CZ,12,0)</f>
        <v>0</v>
      </c>
      <c r="AB1164" s="14">
        <f>VLOOKUP($B1164,[2]Sheet3!$G:$CZ,13,0)</f>
        <v>0</v>
      </c>
      <c r="AC1164" s="14">
        <f>VLOOKUP($B1164,[2]Sheet3!$G:$CZ,14,0)</f>
        <v>0</v>
      </c>
      <c r="AD1164" s="14">
        <f>VLOOKUP($B1164,[2]Sheet3!$G:$CZ,15,0)</f>
        <v>0</v>
      </c>
      <c r="AE1164" s="14">
        <f>VLOOKUP($B1164,[2]Sheet3!$G:$CZ,16,0)</f>
        <v>0</v>
      </c>
      <c r="AF1164" s="14">
        <f>VLOOKUP($B1164,[2]Sheet3!$G:$CZ,17,0)</f>
        <v>0</v>
      </c>
      <c r="AG1164" s="14">
        <f>VLOOKUP($B1164,[2]Sheet3!$G:$CZ,18,0)</f>
        <v>0</v>
      </c>
      <c r="AH1164" s="14">
        <f>VLOOKUP($B1164,[2]Sheet3!$G:$CZ,19,0)</f>
        <v>0</v>
      </c>
      <c r="AI1164" s="14">
        <f>VLOOKUP($B1164,[2]Sheet3!$G:$CZ,20,0)</f>
        <v>0</v>
      </c>
      <c r="AJ1164" s="14">
        <f>VLOOKUP($B1164,[2]Sheet3!$G:$CZ,21,0)</f>
        <v>0</v>
      </c>
      <c r="AK1164" s="14">
        <f>VLOOKUP($B1164,[2]Sheet3!$G:$CZ,22,0)</f>
        <v>0</v>
      </c>
      <c r="AL1164" s="14">
        <f>VLOOKUP($B1164,[2]Sheet3!$G:$CZ,23,0)</f>
        <v>0</v>
      </c>
      <c r="AM1164" s="14">
        <f>VLOOKUP($B1164,[2]Sheet3!$G:$CZ,24,0)</f>
        <v>0</v>
      </c>
      <c r="AN1164" s="14">
        <f>VLOOKUP($B1164,[2]Sheet3!$G:$CZ,25,0)</f>
        <v>0</v>
      </c>
      <c r="AO1164" s="14">
        <f>VLOOKUP($B1164,[2]Sheet3!$G:$CZ,26,0)</f>
        <v>0</v>
      </c>
      <c r="AP1164" s="14">
        <f>VLOOKUP($B1164,[2]Sheet3!$G:$CZ,27,0)</f>
        <v>0</v>
      </c>
      <c r="AQ1164" s="14">
        <f>VLOOKUP($B1164,[2]Sheet3!$G:$CZ,28,0)</f>
        <v>0</v>
      </c>
      <c r="AR1164" s="14">
        <f>VLOOKUP($B1164,[2]Sheet3!$G:$CZ,29,0)</f>
        <v>0</v>
      </c>
      <c r="AS1164" s="14">
        <f>VLOOKUP($B1164,[2]Sheet3!$G:$CZ,30,0)</f>
        <v>0</v>
      </c>
      <c r="AT1164" s="14">
        <f>VLOOKUP($B1164,[2]Sheet3!$G:$CZ,31,0)</f>
        <v>0</v>
      </c>
      <c r="AU1164" s="14">
        <f>VLOOKUP($B1164,[2]Sheet3!$G:$CZ,32,0)</f>
        <v>0</v>
      </c>
      <c r="AV1164" s="14">
        <f>VLOOKUP($B1164,[2]Sheet3!$G:$CZ,33,0)</f>
        <v>0</v>
      </c>
      <c r="AW1164" s="14">
        <f>VLOOKUP($B1164,[2]Sheet3!$G:$CZ,34,0)</f>
        <v>0</v>
      </c>
      <c r="AX1164" s="14">
        <f>VLOOKUP($B1164,[2]Sheet3!$G:$CZ,35,0)</f>
        <v>0</v>
      </c>
      <c r="AY1164" s="14">
        <f>VLOOKUP($B1164,[2]Sheet3!$G:$CZ,36,0)</f>
        <v>0</v>
      </c>
      <c r="AZ1164" s="14">
        <f>VLOOKUP($B1164,[2]Sheet3!$G:$CZ,37,0)</f>
        <v>0</v>
      </c>
      <c r="BA1164" s="14">
        <f>VLOOKUP($B1164,[2]Sheet3!$G:$CZ,38,0)</f>
        <v>0</v>
      </c>
      <c r="BB1164" s="14">
        <f>VLOOKUP($B1164,[2]Sheet3!$G:$CZ,39,0)</f>
        <v>0</v>
      </c>
      <c r="BC1164" s="14">
        <f>VLOOKUP($B1164,[2]Sheet3!$G:$CZ,40,0)</f>
        <v>0</v>
      </c>
      <c r="BD1164" s="14">
        <f>VLOOKUP($B1164,[2]Sheet3!$G:$CZ,41,0)</f>
        <v>0</v>
      </c>
      <c r="BE1164" s="14">
        <f>VLOOKUP($B1164,[2]Sheet3!$G:$CZ,42,0)</f>
        <v>0</v>
      </c>
      <c r="BF1164" s="14">
        <f>VLOOKUP($B1164,[2]Sheet3!$G:$CZ,43,0)</f>
        <v>0</v>
      </c>
      <c r="BG1164" s="14">
        <f>VLOOKUP($B1164,[2]Sheet3!$G:$CZ,44,0)</f>
        <v>0</v>
      </c>
      <c r="BH1164" s="14">
        <f>VLOOKUP($B1164,[2]Sheet3!$G:$CZ,45,0)</f>
        <v>0</v>
      </c>
      <c r="BI1164" s="14">
        <f>VLOOKUP($B1164,[2]Sheet3!$G:$CZ,46,0)</f>
        <v>0</v>
      </c>
      <c r="BJ1164" s="14">
        <f>VLOOKUP($B1164,[2]Sheet3!$G:$CZ,47,0)</f>
        <v>0</v>
      </c>
      <c r="BK1164" s="14">
        <f>VLOOKUP($B1164,[2]Sheet3!$G:$CZ,48,0)</f>
        <v>0</v>
      </c>
      <c r="BL1164" s="14">
        <f>VLOOKUP($B1164,[2]Sheet3!$G:$CZ,49,0)</f>
        <v>0</v>
      </c>
      <c r="BM1164" s="14">
        <f>VLOOKUP($B1164,[2]Sheet3!$G:$CZ,50,0)</f>
        <v>0</v>
      </c>
      <c r="BN1164" s="14">
        <f>VLOOKUP($B1164,[2]Sheet3!$G:$CZ,51,0)</f>
        <v>0</v>
      </c>
      <c r="BO1164" s="14">
        <f>VLOOKUP($B1164,[2]Sheet3!$G:$CZ,52,0)</f>
        <v>0</v>
      </c>
      <c r="BP1164" s="14">
        <f>VLOOKUP($B1164,[2]Sheet3!$G:$CZ,53,0)</f>
        <v>0</v>
      </c>
      <c r="BQ1164" s="14">
        <f>VLOOKUP($B1164,[2]Sheet3!$G:$CZ,54,0)</f>
        <v>0</v>
      </c>
      <c r="BR1164" s="14">
        <f>VLOOKUP($B1164,[2]Sheet3!$G:$CZ,55,0)</f>
        <v>0</v>
      </c>
      <c r="BS1164" s="14">
        <f>VLOOKUP($B1164,[2]Sheet3!$G:$CZ,56,0)</f>
        <v>0</v>
      </c>
      <c r="BT1164" s="14">
        <f>VLOOKUP($B1164,[2]Sheet3!$G:$CZ,57,0)</f>
        <v>0</v>
      </c>
      <c r="BU1164" s="14">
        <f>VLOOKUP($B1164,[2]Sheet3!$G:$CZ,58,0)</f>
        <v>0</v>
      </c>
      <c r="BV1164" s="14">
        <f>VLOOKUP($B1164,[2]Sheet3!$G:$CZ,59,0)</f>
        <v>0</v>
      </c>
      <c r="BW1164" s="14">
        <f>VLOOKUP($B1164,[2]Sheet3!$G:$CZ,60,0)</f>
        <v>0</v>
      </c>
      <c r="BX1164" s="14">
        <f>VLOOKUP($B1164,[2]Sheet3!$G:$CZ,61,0)</f>
        <v>0</v>
      </c>
      <c r="BY1164" s="14">
        <f>VLOOKUP($B1164,[2]Sheet3!$G:$CZ,62,0)</f>
        <v>0</v>
      </c>
      <c r="BZ1164" s="14">
        <f>VLOOKUP($B1164,[2]Sheet3!$G:$CZ,63,0)</f>
        <v>0</v>
      </c>
      <c r="CA1164" s="14">
        <f>VLOOKUP($B1164,[2]Sheet3!$G:$CZ,64,0)</f>
        <v>0</v>
      </c>
      <c r="CB1164" s="14">
        <f>VLOOKUP($B1164,[2]Sheet3!$G:$CZ,65,0)</f>
        <v>0</v>
      </c>
      <c r="CC1164" s="14">
        <f>VLOOKUP($B1164,[2]Sheet3!$G:$CZ,66,0)</f>
        <v>0</v>
      </c>
      <c r="CD1164" s="14">
        <f>VLOOKUP($B1164,[2]Sheet3!$G:$CZ,67,0)</f>
        <v>0</v>
      </c>
      <c r="CE1164" s="14">
        <f>VLOOKUP($B1164,[2]Sheet3!$G:$CZ,68,0)</f>
        <v>0</v>
      </c>
      <c r="CF1164" s="14">
        <f>VLOOKUP($B1164,[2]Sheet3!$G:$CZ,69,0)</f>
        <v>0</v>
      </c>
      <c r="CG1164" s="14">
        <f>VLOOKUP($B1164,[2]Sheet3!$G:$CZ,70,0)</f>
        <v>0</v>
      </c>
      <c r="CH1164" s="14">
        <f>VLOOKUP($B1164,[2]Sheet3!$G:$CZ,71,0)</f>
        <v>0</v>
      </c>
      <c r="CI1164" s="14">
        <f>VLOOKUP($B1164,[2]Sheet3!$G:$CZ,72,0)</f>
        <v>0</v>
      </c>
      <c r="CJ1164" s="14">
        <f>VLOOKUP($B1164,[2]Sheet3!$G:$CZ,73,0)</f>
        <v>0</v>
      </c>
      <c r="CK1164" s="14">
        <f>VLOOKUP($B1164,[2]Sheet3!$G:$CZ,74,0)</f>
        <v>0</v>
      </c>
      <c r="CL1164" s="14">
        <f>VLOOKUP($B1164,[2]Sheet3!$G:$CZ,75,0)</f>
        <v>0</v>
      </c>
      <c r="CM1164" s="14">
        <f>VLOOKUP($B1164,[2]Sheet3!$G:$CZ,76,0)</f>
        <v>0</v>
      </c>
      <c r="CN1164" s="14">
        <f>VLOOKUP($B1164,[2]Sheet3!$G:$CZ,77,0)</f>
        <v>0</v>
      </c>
      <c r="CO1164" s="14">
        <f>VLOOKUP($B1164,[2]Sheet3!$G:$CZ,78,0)</f>
        <v>0</v>
      </c>
      <c r="CP1164" s="14">
        <f>VLOOKUP($B1164,[2]Sheet3!$G:$CZ,79,0)</f>
        <v>0</v>
      </c>
      <c r="CQ1164" s="14">
        <f>VLOOKUP($B1164,[2]Sheet3!$G:$CZ,80,0)</f>
        <v>0</v>
      </c>
      <c r="CR1164" s="14">
        <f>VLOOKUP($B1164,[2]Sheet3!$G:$CZ,81,0)</f>
        <v>0</v>
      </c>
      <c r="CS1164" s="14">
        <f>VLOOKUP($B1164,[2]Sheet3!$G:$CZ,82,0)</f>
        <v>0</v>
      </c>
      <c r="CT1164" s="14">
        <f>VLOOKUP($B1164,[2]Sheet3!$G:$CZ,83,0)</f>
        <v>0</v>
      </c>
      <c r="CU1164" s="14">
        <f>VLOOKUP($B1164,[2]Sheet3!$G:$CZ,84,0)</f>
        <v>0</v>
      </c>
      <c r="CV1164" s="14">
        <f>VLOOKUP($B1164,[2]Sheet3!$G:$CZ,85,0)</f>
        <v>0</v>
      </c>
      <c r="CW1164" s="14">
        <f>VLOOKUP($B1164,[2]Sheet3!$G:$CZ,86,0)</f>
        <v>0</v>
      </c>
      <c r="CX1164" s="14">
        <f>VLOOKUP($B1164,[2]Sheet3!$G:$CZ,87,0)</f>
        <v>0</v>
      </c>
      <c r="CY1164" s="14">
        <f>VLOOKUP($B1164,[2]Sheet3!$G:$CZ,88,0)</f>
        <v>0</v>
      </c>
      <c r="CZ1164" s="14">
        <f>VLOOKUP($B1164,[2]Sheet3!$G:$CZ,89,0)</f>
        <v>0</v>
      </c>
      <c r="DA1164" s="14">
        <f>VLOOKUP($B1164,[2]Sheet3!$G:$CZ,90,0)</f>
        <v>0</v>
      </c>
      <c r="DB1164" s="14">
        <f>VLOOKUP($B1164,[2]Sheet3!$G:$CZ,91,0)</f>
        <v>0</v>
      </c>
      <c r="DC1164" s="14">
        <f>VLOOKUP($B1164,[2]Sheet3!$G:$CZ,92,0)</f>
        <v>0</v>
      </c>
      <c r="DD1164" s="14">
        <f>VLOOKUP($B1164,[2]Sheet3!$G:$CZ,93,0)</f>
        <v>0</v>
      </c>
      <c r="DE1164" s="14">
        <f>VLOOKUP($B1164,[2]Sheet3!$G:$CZ,94,0)</f>
        <v>0</v>
      </c>
      <c r="DF1164" s="14">
        <f>VLOOKUP($B1164,[2]Sheet3!$G:$CZ,95,0)</f>
        <v>0</v>
      </c>
      <c r="DG1164" s="14">
        <f>VLOOKUP($B1164,[2]Sheet3!$G:$CZ,96,0)</f>
        <v>0</v>
      </c>
      <c r="DH1164" s="14">
        <f>VLOOKUP($B1164,[2]Sheet3!$G:$CZ,97,0)</f>
        <v>0</v>
      </c>
      <c r="DI1164" s="14">
        <f>VLOOKUP($B1164,[2]Sheet3!$G:$CZ,98,0)</f>
        <v>0</v>
      </c>
    </row>
    <row r="1165" spans="1:113" x14ac:dyDescent="0.3">
      <c r="A1165" s="9" t="str">
        <f t="shared" si="56"/>
        <v>N63681</v>
      </c>
      <c r="B1165" s="15" t="s">
        <v>2577</v>
      </c>
      <c r="C1165" s="15" t="s">
        <v>2578</v>
      </c>
      <c r="F1165" s="7" t="s">
        <v>15</v>
      </c>
      <c r="G1165" s="12" t="s">
        <v>4657</v>
      </c>
      <c r="H1165" s="12" t="str">
        <f>VLOOKUP($B1165,[1]Sheet1!$A:$G,5,0)</f>
        <v>rituraj.upadhyay@redingtongroup.com</v>
      </c>
      <c r="I1165" s="12" t="str">
        <f>VLOOKUP($B1165,[1]Sheet1!$A:$G,7,0)</f>
        <v>jitender.chopra@redingtongroup.com</v>
      </c>
      <c r="J1165" s="12" t="s">
        <v>82</v>
      </c>
      <c r="K1165" s="7"/>
      <c r="L1165" s="7"/>
      <c r="M1165" s="8"/>
      <c r="N1165" s="7" t="str">
        <f t="shared" si="54"/>
        <v>rituraj.upadhyay@redingtongroup.com; jitender.chopra@redingtongroup.com; nilesh.phirke@redingtongroup.com;christopher.joseph@redingtongroup.com</v>
      </c>
      <c r="O1165" s="7" t="str">
        <f t="shared" si="55"/>
        <v>N63681</v>
      </c>
      <c r="P1165" s="8" t="s">
        <v>5215</v>
      </c>
      <c r="Q1165" s="14">
        <f>VLOOKUP($B1165,[2]Sheet3!$G:$CZ,2,0)</f>
        <v>2400303403</v>
      </c>
      <c r="R1165" s="14">
        <f>VLOOKUP($B1165,[2]Sheet3!$G:$CZ,3,0)</f>
        <v>2400308755</v>
      </c>
      <c r="S1165" s="14">
        <f>VLOOKUP($B1165,[2]Sheet3!$G:$CZ,4,0)</f>
        <v>0</v>
      </c>
      <c r="T1165" s="14">
        <f>VLOOKUP($B1165,[2]Sheet3!$G:$CZ,5,0)</f>
        <v>0</v>
      </c>
      <c r="U1165" s="14">
        <f>VLOOKUP($B1165,[2]Sheet3!$G:$CZ,6,0)</f>
        <v>0</v>
      </c>
      <c r="V1165" s="14">
        <f>VLOOKUP($B1165,[2]Sheet3!$G:$CZ,7,0)</f>
        <v>0</v>
      </c>
      <c r="W1165" s="14">
        <f>VLOOKUP($B1165,[2]Sheet3!$G:$CZ,8,0)</f>
        <v>0</v>
      </c>
      <c r="X1165" s="14">
        <f>VLOOKUP($B1165,[2]Sheet3!$G:$CZ,9,0)</f>
        <v>0</v>
      </c>
      <c r="Y1165" s="14">
        <f>VLOOKUP($B1165,[2]Sheet3!$G:$CZ,10,0)</f>
        <v>0</v>
      </c>
      <c r="Z1165" s="14">
        <f>VLOOKUP($B1165,[2]Sheet3!$G:$CZ,11,0)</f>
        <v>0</v>
      </c>
      <c r="AA1165" s="14">
        <f>VLOOKUP($B1165,[2]Sheet3!$G:$CZ,12,0)</f>
        <v>0</v>
      </c>
      <c r="AB1165" s="14">
        <f>VLOOKUP($B1165,[2]Sheet3!$G:$CZ,13,0)</f>
        <v>0</v>
      </c>
      <c r="AC1165" s="14">
        <f>VLOOKUP($B1165,[2]Sheet3!$G:$CZ,14,0)</f>
        <v>0</v>
      </c>
      <c r="AD1165" s="14">
        <f>VLOOKUP($B1165,[2]Sheet3!$G:$CZ,15,0)</f>
        <v>0</v>
      </c>
      <c r="AE1165" s="14">
        <f>VLOOKUP($B1165,[2]Sheet3!$G:$CZ,16,0)</f>
        <v>0</v>
      </c>
      <c r="AF1165" s="14">
        <f>VLOOKUP($B1165,[2]Sheet3!$G:$CZ,17,0)</f>
        <v>0</v>
      </c>
      <c r="AG1165" s="14">
        <f>VLOOKUP($B1165,[2]Sheet3!$G:$CZ,18,0)</f>
        <v>0</v>
      </c>
      <c r="AH1165" s="14">
        <f>VLOOKUP($B1165,[2]Sheet3!$G:$CZ,19,0)</f>
        <v>0</v>
      </c>
      <c r="AI1165" s="14">
        <f>VLOOKUP($B1165,[2]Sheet3!$G:$CZ,20,0)</f>
        <v>0</v>
      </c>
      <c r="AJ1165" s="14">
        <f>VLOOKUP($B1165,[2]Sheet3!$G:$CZ,21,0)</f>
        <v>0</v>
      </c>
      <c r="AK1165" s="14">
        <f>VLOOKUP($B1165,[2]Sheet3!$G:$CZ,22,0)</f>
        <v>0</v>
      </c>
      <c r="AL1165" s="14">
        <f>VLOOKUP($B1165,[2]Sheet3!$G:$CZ,23,0)</f>
        <v>0</v>
      </c>
      <c r="AM1165" s="14">
        <f>VLOOKUP($B1165,[2]Sheet3!$G:$CZ,24,0)</f>
        <v>0</v>
      </c>
      <c r="AN1165" s="14">
        <f>VLOOKUP($B1165,[2]Sheet3!$G:$CZ,25,0)</f>
        <v>0</v>
      </c>
      <c r="AO1165" s="14">
        <f>VLOOKUP($B1165,[2]Sheet3!$G:$CZ,26,0)</f>
        <v>0</v>
      </c>
      <c r="AP1165" s="14">
        <f>VLOOKUP($B1165,[2]Sheet3!$G:$CZ,27,0)</f>
        <v>0</v>
      </c>
      <c r="AQ1165" s="14">
        <f>VLOOKUP($B1165,[2]Sheet3!$G:$CZ,28,0)</f>
        <v>0</v>
      </c>
      <c r="AR1165" s="14">
        <f>VLOOKUP($B1165,[2]Sheet3!$G:$CZ,29,0)</f>
        <v>0</v>
      </c>
      <c r="AS1165" s="14">
        <f>VLOOKUP($B1165,[2]Sheet3!$G:$CZ,30,0)</f>
        <v>0</v>
      </c>
      <c r="AT1165" s="14">
        <f>VLOOKUP($B1165,[2]Sheet3!$G:$CZ,31,0)</f>
        <v>0</v>
      </c>
      <c r="AU1165" s="14">
        <f>VLOOKUP($B1165,[2]Sheet3!$G:$CZ,32,0)</f>
        <v>0</v>
      </c>
      <c r="AV1165" s="14">
        <f>VLOOKUP($B1165,[2]Sheet3!$G:$CZ,33,0)</f>
        <v>0</v>
      </c>
      <c r="AW1165" s="14">
        <f>VLOOKUP($B1165,[2]Sheet3!$G:$CZ,34,0)</f>
        <v>0</v>
      </c>
      <c r="AX1165" s="14">
        <f>VLOOKUP($B1165,[2]Sheet3!$G:$CZ,35,0)</f>
        <v>0</v>
      </c>
      <c r="AY1165" s="14">
        <f>VLOOKUP($B1165,[2]Sheet3!$G:$CZ,36,0)</f>
        <v>0</v>
      </c>
      <c r="AZ1165" s="14">
        <f>VLOOKUP($B1165,[2]Sheet3!$G:$CZ,37,0)</f>
        <v>0</v>
      </c>
      <c r="BA1165" s="14">
        <f>VLOOKUP($B1165,[2]Sheet3!$G:$CZ,38,0)</f>
        <v>0</v>
      </c>
      <c r="BB1165" s="14">
        <f>VLOOKUP($B1165,[2]Sheet3!$G:$CZ,39,0)</f>
        <v>0</v>
      </c>
      <c r="BC1165" s="14">
        <f>VLOOKUP($B1165,[2]Sheet3!$G:$CZ,40,0)</f>
        <v>0</v>
      </c>
      <c r="BD1165" s="14">
        <f>VLOOKUP($B1165,[2]Sheet3!$G:$CZ,41,0)</f>
        <v>0</v>
      </c>
      <c r="BE1165" s="14">
        <f>VLOOKUP($B1165,[2]Sheet3!$G:$CZ,42,0)</f>
        <v>0</v>
      </c>
      <c r="BF1165" s="14">
        <f>VLOOKUP($B1165,[2]Sheet3!$G:$CZ,43,0)</f>
        <v>0</v>
      </c>
      <c r="BG1165" s="14">
        <f>VLOOKUP($B1165,[2]Sheet3!$G:$CZ,44,0)</f>
        <v>0</v>
      </c>
      <c r="BH1165" s="14">
        <f>VLOOKUP($B1165,[2]Sheet3!$G:$CZ,45,0)</f>
        <v>0</v>
      </c>
      <c r="BI1165" s="14">
        <f>VLOOKUP($B1165,[2]Sheet3!$G:$CZ,46,0)</f>
        <v>0</v>
      </c>
      <c r="BJ1165" s="14">
        <f>VLOOKUP($B1165,[2]Sheet3!$G:$CZ,47,0)</f>
        <v>0</v>
      </c>
      <c r="BK1165" s="14">
        <f>VLOOKUP($B1165,[2]Sheet3!$G:$CZ,48,0)</f>
        <v>0</v>
      </c>
      <c r="BL1165" s="14">
        <f>VLOOKUP($B1165,[2]Sheet3!$G:$CZ,49,0)</f>
        <v>0</v>
      </c>
      <c r="BM1165" s="14">
        <f>VLOOKUP($B1165,[2]Sheet3!$G:$CZ,50,0)</f>
        <v>0</v>
      </c>
      <c r="BN1165" s="14">
        <f>VLOOKUP($B1165,[2]Sheet3!$G:$CZ,51,0)</f>
        <v>0</v>
      </c>
      <c r="BO1165" s="14">
        <f>VLOOKUP($B1165,[2]Sheet3!$G:$CZ,52,0)</f>
        <v>0</v>
      </c>
      <c r="BP1165" s="14">
        <f>VLOOKUP($B1165,[2]Sheet3!$G:$CZ,53,0)</f>
        <v>0</v>
      </c>
      <c r="BQ1165" s="14">
        <f>VLOOKUP($B1165,[2]Sheet3!$G:$CZ,54,0)</f>
        <v>0</v>
      </c>
      <c r="BR1165" s="14">
        <f>VLOOKUP($B1165,[2]Sheet3!$G:$CZ,55,0)</f>
        <v>0</v>
      </c>
      <c r="BS1165" s="14">
        <f>VLOOKUP($B1165,[2]Sheet3!$G:$CZ,56,0)</f>
        <v>0</v>
      </c>
      <c r="BT1165" s="14">
        <f>VLOOKUP($B1165,[2]Sheet3!$G:$CZ,57,0)</f>
        <v>0</v>
      </c>
      <c r="BU1165" s="14">
        <f>VLOOKUP($B1165,[2]Sheet3!$G:$CZ,58,0)</f>
        <v>0</v>
      </c>
      <c r="BV1165" s="14">
        <f>VLOOKUP($B1165,[2]Sheet3!$G:$CZ,59,0)</f>
        <v>0</v>
      </c>
      <c r="BW1165" s="14">
        <f>VLOOKUP($B1165,[2]Sheet3!$G:$CZ,60,0)</f>
        <v>0</v>
      </c>
      <c r="BX1165" s="14">
        <f>VLOOKUP($B1165,[2]Sheet3!$G:$CZ,61,0)</f>
        <v>0</v>
      </c>
      <c r="BY1165" s="14">
        <f>VLOOKUP($B1165,[2]Sheet3!$G:$CZ,62,0)</f>
        <v>0</v>
      </c>
      <c r="BZ1165" s="14">
        <f>VLOOKUP($B1165,[2]Sheet3!$G:$CZ,63,0)</f>
        <v>0</v>
      </c>
      <c r="CA1165" s="14">
        <f>VLOOKUP($B1165,[2]Sheet3!$G:$CZ,64,0)</f>
        <v>0</v>
      </c>
      <c r="CB1165" s="14">
        <f>VLOOKUP($B1165,[2]Sheet3!$G:$CZ,65,0)</f>
        <v>0</v>
      </c>
      <c r="CC1165" s="14">
        <f>VLOOKUP($B1165,[2]Sheet3!$G:$CZ,66,0)</f>
        <v>0</v>
      </c>
      <c r="CD1165" s="14">
        <f>VLOOKUP($B1165,[2]Sheet3!$G:$CZ,67,0)</f>
        <v>0</v>
      </c>
      <c r="CE1165" s="14">
        <f>VLOOKUP($B1165,[2]Sheet3!$G:$CZ,68,0)</f>
        <v>0</v>
      </c>
      <c r="CF1165" s="14">
        <f>VLOOKUP($B1165,[2]Sheet3!$G:$CZ,69,0)</f>
        <v>0</v>
      </c>
      <c r="CG1165" s="14">
        <f>VLOOKUP($B1165,[2]Sheet3!$G:$CZ,70,0)</f>
        <v>0</v>
      </c>
      <c r="CH1165" s="14">
        <f>VLOOKUP($B1165,[2]Sheet3!$G:$CZ,71,0)</f>
        <v>0</v>
      </c>
      <c r="CI1165" s="14">
        <f>VLOOKUP($B1165,[2]Sheet3!$G:$CZ,72,0)</f>
        <v>0</v>
      </c>
      <c r="CJ1165" s="14">
        <f>VLOOKUP($B1165,[2]Sheet3!$G:$CZ,73,0)</f>
        <v>0</v>
      </c>
      <c r="CK1165" s="14">
        <f>VLOOKUP($B1165,[2]Sheet3!$G:$CZ,74,0)</f>
        <v>0</v>
      </c>
      <c r="CL1165" s="14">
        <f>VLOOKUP($B1165,[2]Sheet3!$G:$CZ,75,0)</f>
        <v>0</v>
      </c>
      <c r="CM1165" s="14">
        <f>VLOOKUP($B1165,[2]Sheet3!$G:$CZ,76,0)</f>
        <v>0</v>
      </c>
      <c r="CN1165" s="14">
        <f>VLOOKUP($B1165,[2]Sheet3!$G:$CZ,77,0)</f>
        <v>0</v>
      </c>
      <c r="CO1165" s="14">
        <f>VLOOKUP($B1165,[2]Sheet3!$G:$CZ,78,0)</f>
        <v>0</v>
      </c>
      <c r="CP1165" s="14">
        <f>VLOOKUP($B1165,[2]Sheet3!$G:$CZ,79,0)</f>
        <v>0</v>
      </c>
      <c r="CQ1165" s="14">
        <f>VLOOKUP($B1165,[2]Sheet3!$G:$CZ,80,0)</f>
        <v>0</v>
      </c>
      <c r="CR1165" s="14">
        <f>VLOOKUP($B1165,[2]Sheet3!$G:$CZ,81,0)</f>
        <v>0</v>
      </c>
      <c r="CS1165" s="14">
        <f>VLOOKUP($B1165,[2]Sheet3!$G:$CZ,82,0)</f>
        <v>0</v>
      </c>
      <c r="CT1165" s="14">
        <f>VLOOKUP($B1165,[2]Sheet3!$G:$CZ,83,0)</f>
        <v>0</v>
      </c>
      <c r="CU1165" s="14">
        <f>VLOOKUP($B1165,[2]Sheet3!$G:$CZ,84,0)</f>
        <v>0</v>
      </c>
      <c r="CV1165" s="14">
        <f>VLOOKUP($B1165,[2]Sheet3!$G:$CZ,85,0)</f>
        <v>0</v>
      </c>
      <c r="CW1165" s="14">
        <f>VLOOKUP($B1165,[2]Sheet3!$G:$CZ,86,0)</f>
        <v>0</v>
      </c>
      <c r="CX1165" s="14">
        <f>VLOOKUP($B1165,[2]Sheet3!$G:$CZ,87,0)</f>
        <v>0</v>
      </c>
      <c r="CY1165" s="14">
        <f>VLOOKUP($B1165,[2]Sheet3!$G:$CZ,88,0)</f>
        <v>0</v>
      </c>
      <c r="CZ1165" s="14">
        <f>VLOOKUP($B1165,[2]Sheet3!$G:$CZ,89,0)</f>
        <v>0</v>
      </c>
      <c r="DA1165" s="14">
        <f>VLOOKUP($B1165,[2]Sheet3!$G:$CZ,90,0)</f>
        <v>0</v>
      </c>
      <c r="DB1165" s="14">
        <f>VLOOKUP($B1165,[2]Sheet3!$G:$CZ,91,0)</f>
        <v>0</v>
      </c>
      <c r="DC1165" s="14">
        <f>VLOOKUP($B1165,[2]Sheet3!$G:$CZ,92,0)</f>
        <v>0</v>
      </c>
      <c r="DD1165" s="14">
        <f>VLOOKUP($B1165,[2]Sheet3!$G:$CZ,93,0)</f>
        <v>0</v>
      </c>
      <c r="DE1165" s="14">
        <f>VLOOKUP($B1165,[2]Sheet3!$G:$CZ,94,0)</f>
        <v>0</v>
      </c>
      <c r="DF1165" s="14">
        <f>VLOOKUP($B1165,[2]Sheet3!$G:$CZ,95,0)</f>
        <v>0</v>
      </c>
      <c r="DG1165" s="14">
        <f>VLOOKUP($B1165,[2]Sheet3!$G:$CZ,96,0)</f>
        <v>0</v>
      </c>
      <c r="DH1165" s="14">
        <f>VLOOKUP($B1165,[2]Sheet3!$G:$CZ,97,0)</f>
        <v>0</v>
      </c>
      <c r="DI1165" s="14">
        <f>VLOOKUP($B1165,[2]Sheet3!$G:$CZ,98,0)</f>
        <v>0</v>
      </c>
    </row>
    <row r="1166" spans="1:113" x14ac:dyDescent="0.3">
      <c r="A1166" s="9" t="str">
        <f t="shared" si="56"/>
        <v>W73369</v>
      </c>
      <c r="B1166" s="15" t="s">
        <v>588</v>
      </c>
      <c r="C1166" s="15" t="s">
        <v>348</v>
      </c>
      <c r="F1166" s="7" t="s">
        <v>15</v>
      </c>
      <c r="G1166" s="12" t="s">
        <v>4658</v>
      </c>
      <c r="H1166" s="12" t="str">
        <f>VLOOKUP($B1166,[1]Sheet1!$A:$G,5,0)</f>
        <v>malam.meena@redingtongroup.com</v>
      </c>
      <c r="I1166" s="12" t="str">
        <f>VLOOKUP($B1166,[1]Sheet1!$A:$G,7,0)</f>
        <v>dilip.vishwa@redingtongroup.com</v>
      </c>
      <c r="J1166" s="12" t="s">
        <v>82</v>
      </c>
      <c r="K1166" s="7"/>
      <c r="L1166" s="7"/>
      <c r="M1166" s="8"/>
      <c r="N1166" s="7" t="str">
        <f t="shared" si="54"/>
        <v>malam.meena@redingtongroup.com; dilip.vishwa@redingtongroup.com; nilesh.phirke@redingtongroup.com;christopher.joseph@redingtongroup.com</v>
      </c>
      <c r="O1166" s="7" t="str">
        <f t="shared" si="55"/>
        <v>W73369</v>
      </c>
      <c r="P1166" s="8" t="s">
        <v>5215</v>
      </c>
      <c r="Q1166" s="14">
        <f>VLOOKUP($B1166,[2]Sheet3!$G:$CZ,2,0)</f>
        <v>2400304026</v>
      </c>
      <c r="R1166" s="14">
        <f>VLOOKUP($B1166,[2]Sheet3!$G:$CZ,3,0)</f>
        <v>2400304028</v>
      </c>
      <c r="S1166" s="14">
        <f>VLOOKUP($B1166,[2]Sheet3!$G:$CZ,4,0)</f>
        <v>0</v>
      </c>
      <c r="T1166" s="14">
        <f>VLOOKUP($B1166,[2]Sheet3!$G:$CZ,5,0)</f>
        <v>0</v>
      </c>
      <c r="U1166" s="14">
        <f>VLOOKUP($B1166,[2]Sheet3!$G:$CZ,6,0)</f>
        <v>0</v>
      </c>
      <c r="V1166" s="14">
        <f>VLOOKUP($B1166,[2]Sheet3!$G:$CZ,7,0)</f>
        <v>0</v>
      </c>
      <c r="W1166" s="14">
        <f>VLOOKUP($B1166,[2]Sheet3!$G:$CZ,8,0)</f>
        <v>0</v>
      </c>
      <c r="X1166" s="14">
        <f>VLOOKUP($B1166,[2]Sheet3!$G:$CZ,9,0)</f>
        <v>0</v>
      </c>
      <c r="Y1166" s="14">
        <f>VLOOKUP($B1166,[2]Sheet3!$G:$CZ,10,0)</f>
        <v>0</v>
      </c>
      <c r="Z1166" s="14">
        <f>VLOOKUP($B1166,[2]Sheet3!$G:$CZ,11,0)</f>
        <v>0</v>
      </c>
      <c r="AA1166" s="14">
        <f>VLOOKUP($B1166,[2]Sheet3!$G:$CZ,12,0)</f>
        <v>0</v>
      </c>
      <c r="AB1166" s="14">
        <f>VLOOKUP($B1166,[2]Sheet3!$G:$CZ,13,0)</f>
        <v>0</v>
      </c>
      <c r="AC1166" s="14">
        <f>VLOOKUP($B1166,[2]Sheet3!$G:$CZ,14,0)</f>
        <v>0</v>
      </c>
      <c r="AD1166" s="14">
        <f>VLOOKUP($B1166,[2]Sheet3!$G:$CZ,15,0)</f>
        <v>0</v>
      </c>
      <c r="AE1166" s="14">
        <f>VLOOKUP($B1166,[2]Sheet3!$G:$CZ,16,0)</f>
        <v>0</v>
      </c>
      <c r="AF1166" s="14">
        <f>VLOOKUP($B1166,[2]Sheet3!$G:$CZ,17,0)</f>
        <v>0</v>
      </c>
      <c r="AG1166" s="14">
        <f>VLOOKUP($B1166,[2]Sheet3!$G:$CZ,18,0)</f>
        <v>0</v>
      </c>
      <c r="AH1166" s="14">
        <f>VLOOKUP($B1166,[2]Sheet3!$G:$CZ,19,0)</f>
        <v>0</v>
      </c>
      <c r="AI1166" s="14">
        <f>VLOOKUP($B1166,[2]Sheet3!$G:$CZ,20,0)</f>
        <v>0</v>
      </c>
      <c r="AJ1166" s="14">
        <f>VLOOKUP($B1166,[2]Sheet3!$G:$CZ,21,0)</f>
        <v>0</v>
      </c>
      <c r="AK1166" s="14">
        <f>VLOOKUP($B1166,[2]Sheet3!$G:$CZ,22,0)</f>
        <v>0</v>
      </c>
      <c r="AL1166" s="14">
        <f>VLOOKUP($B1166,[2]Sheet3!$G:$CZ,23,0)</f>
        <v>0</v>
      </c>
      <c r="AM1166" s="14">
        <f>VLOOKUP($B1166,[2]Sheet3!$G:$CZ,24,0)</f>
        <v>0</v>
      </c>
      <c r="AN1166" s="14">
        <f>VLOOKUP($B1166,[2]Sheet3!$G:$CZ,25,0)</f>
        <v>0</v>
      </c>
      <c r="AO1166" s="14">
        <f>VLOOKUP($B1166,[2]Sheet3!$G:$CZ,26,0)</f>
        <v>0</v>
      </c>
      <c r="AP1166" s="14">
        <f>VLOOKUP($B1166,[2]Sheet3!$G:$CZ,27,0)</f>
        <v>0</v>
      </c>
      <c r="AQ1166" s="14">
        <f>VLOOKUP($B1166,[2]Sheet3!$G:$CZ,28,0)</f>
        <v>0</v>
      </c>
      <c r="AR1166" s="14">
        <f>VLOOKUP($B1166,[2]Sheet3!$G:$CZ,29,0)</f>
        <v>0</v>
      </c>
      <c r="AS1166" s="14">
        <f>VLOOKUP($B1166,[2]Sheet3!$G:$CZ,30,0)</f>
        <v>0</v>
      </c>
      <c r="AT1166" s="14">
        <f>VLOOKUP($B1166,[2]Sheet3!$G:$CZ,31,0)</f>
        <v>0</v>
      </c>
      <c r="AU1166" s="14">
        <f>VLOOKUP($B1166,[2]Sheet3!$G:$CZ,32,0)</f>
        <v>0</v>
      </c>
      <c r="AV1166" s="14">
        <f>VLOOKUP($B1166,[2]Sheet3!$G:$CZ,33,0)</f>
        <v>0</v>
      </c>
      <c r="AW1166" s="14">
        <f>VLOOKUP($B1166,[2]Sheet3!$G:$CZ,34,0)</f>
        <v>0</v>
      </c>
      <c r="AX1166" s="14">
        <f>VLOOKUP($B1166,[2]Sheet3!$G:$CZ,35,0)</f>
        <v>0</v>
      </c>
      <c r="AY1166" s="14">
        <f>VLOOKUP($B1166,[2]Sheet3!$G:$CZ,36,0)</f>
        <v>0</v>
      </c>
      <c r="AZ1166" s="14">
        <f>VLOOKUP($B1166,[2]Sheet3!$G:$CZ,37,0)</f>
        <v>0</v>
      </c>
      <c r="BA1166" s="14">
        <f>VLOOKUP($B1166,[2]Sheet3!$G:$CZ,38,0)</f>
        <v>0</v>
      </c>
      <c r="BB1166" s="14">
        <f>VLOOKUP($B1166,[2]Sheet3!$G:$CZ,39,0)</f>
        <v>0</v>
      </c>
      <c r="BC1166" s="14">
        <f>VLOOKUP($B1166,[2]Sheet3!$G:$CZ,40,0)</f>
        <v>0</v>
      </c>
      <c r="BD1166" s="14">
        <f>VLOOKUP($B1166,[2]Sheet3!$G:$CZ,41,0)</f>
        <v>0</v>
      </c>
      <c r="BE1166" s="14">
        <f>VLOOKUP($B1166,[2]Sheet3!$G:$CZ,42,0)</f>
        <v>0</v>
      </c>
      <c r="BF1166" s="14">
        <f>VLOOKUP($B1166,[2]Sheet3!$G:$CZ,43,0)</f>
        <v>0</v>
      </c>
      <c r="BG1166" s="14">
        <f>VLOOKUP($B1166,[2]Sheet3!$G:$CZ,44,0)</f>
        <v>0</v>
      </c>
      <c r="BH1166" s="14">
        <f>VLOOKUP($B1166,[2]Sheet3!$G:$CZ,45,0)</f>
        <v>0</v>
      </c>
      <c r="BI1166" s="14">
        <f>VLOOKUP($B1166,[2]Sheet3!$G:$CZ,46,0)</f>
        <v>0</v>
      </c>
      <c r="BJ1166" s="14">
        <f>VLOOKUP($B1166,[2]Sheet3!$G:$CZ,47,0)</f>
        <v>0</v>
      </c>
      <c r="BK1166" s="14">
        <f>VLOOKUP($B1166,[2]Sheet3!$G:$CZ,48,0)</f>
        <v>0</v>
      </c>
      <c r="BL1166" s="14">
        <f>VLOOKUP($B1166,[2]Sheet3!$G:$CZ,49,0)</f>
        <v>0</v>
      </c>
      <c r="BM1166" s="14">
        <f>VLOOKUP($B1166,[2]Sheet3!$G:$CZ,50,0)</f>
        <v>0</v>
      </c>
      <c r="BN1166" s="14">
        <f>VLOOKUP($B1166,[2]Sheet3!$G:$CZ,51,0)</f>
        <v>0</v>
      </c>
      <c r="BO1166" s="14">
        <f>VLOOKUP($B1166,[2]Sheet3!$G:$CZ,52,0)</f>
        <v>0</v>
      </c>
      <c r="BP1166" s="14">
        <f>VLOOKUP($B1166,[2]Sheet3!$G:$CZ,53,0)</f>
        <v>0</v>
      </c>
      <c r="BQ1166" s="14">
        <f>VLOOKUP($B1166,[2]Sheet3!$G:$CZ,54,0)</f>
        <v>0</v>
      </c>
      <c r="BR1166" s="14">
        <f>VLOOKUP($B1166,[2]Sheet3!$G:$CZ,55,0)</f>
        <v>0</v>
      </c>
      <c r="BS1166" s="14">
        <f>VLOOKUP($B1166,[2]Sheet3!$G:$CZ,56,0)</f>
        <v>0</v>
      </c>
      <c r="BT1166" s="14">
        <f>VLOOKUP($B1166,[2]Sheet3!$G:$CZ,57,0)</f>
        <v>0</v>
      </c>
      <c r="BU1166" s="14">
        <f>VLOOKUP($B1166,[2]Sheet3!$G:$CZ,58,0)</f>
        <v>0</v>
      </c>
      <c r="BV1166" s="14">
        <f>VLOOKUP($B1166,[2]Sheet3!$G:$CZ,59,0)</f>
        <v>0</v>
      </c>
      <c r="BW1166" s="14">
        <f>VLOOKUP($B1166,[2]Sheet3!$G:$CZ,60,0)</f>
        <v>0</v>
      </c>
      <c r="BX1166" s="14">
        <f>VLOOKUP($B1166,[2]Sheet3!$G:$CZ,61,0)</f>
        <v>0</v>
      </c>
      <c r="BY1166" s="14">
        <f>VLOOKUP($B1166,[2]Sheet3!$G:$CZ,62,0)</f>
        <v>0</v>
      </c>
      <c r="BZ1166" s="14">
        <f>VLOOKUP($B1166,[2]Sheet3!$G:$CZ,63,0)</f>
        <v>0</v>
      </c>
      <c r="CA1166" s="14">
        <f>VLOOKUP($B1166,[2]Sheet3!$G:$CZ,64,0)</f>
        <v>0</v>
      </c>
      <c r="CB1166" s="14">
        <f>VLOOKUP($B1166,[2]Sheet3!$G:$CZ,65,0)</f>
        <v>0</v>
      </c>
      <c r="CC1166" s="14">
        <f>VLOOKUP($B1166,[2]Sheet3!$G:$CZ,66,0)</f>
        <v>0</v>
      </c>
      <c r="CD1166" s="14">
        <f>VLOOKUP($B1166,[2]Sheet3!$G:$CZ,67,0)</f>
        <v>0</v>
      </c>
      <c r="CE1166" s="14">
        <f>VLOOKUP($B1166,[2]Sheet3!$G:$CZ,68,0)</f>
        <v>0</v>
      </c>
      <c r="CF1166" s="14">
        <f>VLOOKUP($B1166,[2]Sheet3!$G:$CZ,69,0)</f>
        <v>0</v>
      </c>
      <c r="CG1166" s="14">
        <f>VLOOKUP($B1166,[2]Sheet3!$G:$CZ,70,0)</f>
        <v>0</v>
      </c>
      <c r="CH1166" s="14">
        <f>VLOOKUP($B1166,[2]Sheet3!$G:$CZ,71,0)</f>
        <v>0</v>
      </c>
      <c r="CI1166" s="14">
        <f>VLOOKUP($B1166,[2]Sheet3!$G:$CZ,72,0)</f>
        <v>0</v>
      </c>
      <c r="CJ1166" s="14">
        <f>VLOOKUP($B1166,[2]Sheet3!$G:$CZ,73,0)</f>
        <v>0</v>
      </c>
      <c r="CK1166" s="14">
        <f>VLOOKUP($B1166,[2]Sheet3!$G:$CZ,74,0)</f>
        <v>0</v>
      </c>
      <c r="CL1166" s="14">
        <f>VLOOKUP($B1166,[2]Sheet3!$G:$CZ,75,0)</f>
        <v>0</v>
      </c>
      <c r="CM1166" s="14">
        <f>VLOOKUP($B1166,[2]Sheet3!$G:$CZ,76,0)</f>
        <v>0</v>
      </c>
      <c r="CN1166" s="14">
        <f>VLOOKUP($B1166,[2]Sheet3!$G:$CZ,77,0)</f>
        <v>0</v>
      </c>
      <c r="CO1166" s="14">
        <f>VLOOKUP($B1166,[2]Sheet3!$G:$CZ,78,0)</f>
        <v>0</v>
      </c>
      <c r="CP1166" s="14">
        <f>VLOOKUP($B1166,[2]Sheet3!$G:$CZ,79,0)</f>
        <v>0</v>
      </c>
      <c r="CQ1166" s="14">
        <f>VLOOKUP($B1166,[2]Sheet3!$G:$CZ,80,0)</f>
        <v>0</v>
      </c>
      <c r="CR1166" s="14">
        <f>VLOOKUP($B1166,[2]Sheet3!$G:$CZ,81,0)</f>
        <v>0</v>
      </c>
      <c r="CS1166" s="14">
        <f>VLOOKUP($B1166,[2]Sheet3!$G:$CZ,82,0)</f>
        <v>0</v>
      </c>
      <c r="CT1166" s="14">
        <f>VLOOKUP($B1166,[2]Sheet3!$G:$CZ,83,0)</f>
        <v>0</v>
      </c>
      <c r="CU1166" s="14">
        <f>VLOOKUP($B1166,[2]Sheet3!$G:$CZ,84,0)</f>
        <v>0</v>
      </c>
      <c r="CV1166" s="14">
        <f>VLOOKUP($B1166,[2]Sheet3!$G:$CZ,85,0)</f>
        <v>0</v>
      </c>
      <c r="CW1166" s="14">
        <f>VLOOKUP($B1166,[2]Sheet3!$G:$CZ,86,0)</f>
        <v>0</v>
      </c>
      <c r="CX1166" s="14">
        <f>VLOOKUP($B1166,[2]Sheet3!$G:$CZ,87,0)</f>
        <v>0</v>
      </c>
      <c r="CY1166" s="14">
        <f>VLOOKUP($B1166,[2]Sheet3!$G:$CZ,88,0)</f>
        <v>0</v>
      </c>
      <c r="CZ1166" s="14">
        <f>VLOOKUP($B1166,[2]Sheet3!$G:$CZ,89,0)</f>
        <v>0</v>
      </c>
      <c r="DA1166" s="14">
        <f>VLOOKUP($B1166,[2]Sheet3!$G:$CZ,90,0)</f>
        <v>0</v>
      </c>
      <c r="DB1166" s="14">
        <f>VLOOKUP($B1166,[2]Sheet3!$G:$CZ,91,0)</f>
        <v>0</v>
      </c>
      <c r="DC1166" s="14">
        <f>VLOOKUP($B1166,[2]Sheet3!$G:$CZ,92,0)</f>
        <v>0</v>
      </c>
      <c r="DD1166" s="14">
        <f>VLOOKUP($B1166,[2]Sheet3!$G:$CZ,93,0)</f>
        <v>0</v>
      </c>
      <c r="DE1166" s="14">
        <f>VLOOKUP($B1166,[2]Sheet3!$G:$CZ,94,0)</f>
        <v>0</v>
      </c>
      <c r="DF1166" s="14">
        <f>VLOOKUP($B1166,[2]Sheet3!$G:$CZ,95,0)</f>
        <v>0</v>
      </c>
      <c r="DG1166" s="14">
        <f>VLOOKUP($B1166,[2]Sheet3!$G:$CZ,96,0)</f>
        <v>0</v>
      </c>
      <c r="DH1166" s="14">
        <f>VLOOKUP($B1166,[2]Sheet3!$G:$CZ,97,0)</f>
        <v>0</v>
      </c>
      <c r="DI1166" s="14">
        <f>VLOOKUP($B1166,[2]Sheet3!$G:$CZ,98,0)</f>
        <v>0</v>
      </c>
    </row>
    <row r="1167" spans="1:113" x14ac:dyDescent="0.3">
      <c r="A1167" s="9" t="str">
        <f t="shared" si="56"/>
        <v>WA3277</v>
      </c>
      <c r="B1167" s="15" t="s">
        <v>2579</v>
      </c>
      <c r="C1167" s="15" t="s">
        <v>2580</v>
      </c>
      <c r="F1167" s="7" t="s">
        <v>15</v>
      </c>
      <c r="G1167" s="12" t="s">
        <v>4659</v>
      </c>
      <c r="H1167" s="12" t="str">
        <f>VLOOKUP($B1167,[1]Sheet1!$A:$G,5,0)</f>
        <v>arpit.shukla@redingtongroup.com</v>
      </c>
      <c r="I1167" s="12" t="str">
        <f>VLOOKUP($B1167,[1]Sheet1!$A:$G,7,0)</f>
        <v>dilip.vishwa@redingtongroup.com</v>
      </c>
      <c r="J1167" s="12" t="s">
        <v>82</v>
      </c>
      <c r="K1167" s="7"/>
      <c r="L1167" s="7"/>
      <c r="M1167" s="8"/>
      <c r="N1167" s="7" t="str">
        <f t="shared" si="54"/>
        <v>arpit.shukla@redingtongroup.com; dilip.vishwa@redingtongroup.com; nilesh.phirke@redingtongroup.com;christopher.joseph@redingtongroup.com</v>
      </c>
      <c r="O1167" s="7" t="str">
        <f t="shared" si="55"/>
        <v>WA3277</v>
      </c>
      <c r="P1167" s="8" t="s">
        <v>5215</v>
      </c>
      <c r="Q1167" s="14">
        <f>VLOOKUP($B1167,[2]Sheet3!$G:$CZ,2,0)</f>
        <v>2400307195</v>
      </c>
      <c r="R1167" s="14">
        <f>VLOOKUP($B1167,[2]Sheet3!$G:$CZ,3,0)</f>
        <v>2400300696</v>
      </c>
      <c r="S1167" s="14">
        <f>VLOOKUP($B1167,[2]Sheet3!$G:$CZ,4,0)</f>
        <v>0</v>
      </c>
      <c r="T1167" s="14">
        <f>VLOOKUP($B1167,[2]Sheet3!$G:$CZ,5,0)</f>
        <v>0</v>
      </c>
      <c r="U1167" s="14">
        <f>VLOOKUP($B1167,[2]Sheet3!$G:$CZ,6,0)</f>
        <v>0</v>
      </c>
      <c r="V1167" s="14">
        <f>VLOOKUP($B1167,[2]Sheet3!$G:$CZ,7,0)</f>
        <v>0</v>
      </c>
      <c r="W1167" s="14">
        <f>VLOOKUP($B1167,[2]Sheet3!$G:$CZ,8,0)</f>
        <v>0</v>
      </c>
      <c r="X1167" s="14">
        <f>VLOOKUP($B1167,[2]Sheet3!$G:$CZ,9,0)</f>
        <v>0</v>
      </c>
      <c r="Y1167" s="14">
        <f>VLOOKUP($B1167,[2]Sheet3!$G:$CZ,10,0)</f>
        <v>0</v>
      </c>
      <c r="Z1167" s="14">
        <f>VLOOKUP($B1167,[2]Sheet3!$G:$CZ,11,0)</f>
        <v>0</v>
      </c>
      <c r="AA1167" s="14">
        <f>VLOOKUP($B1167,[2]Sheet3!$G:$CZ,12,0)</f>
        <v>0</v>
      </c>
      <c r="AB1167" s="14">
        <f>VLOOKUP($B1167,[2]Sheet3!$G:$CZ,13,0)</f>
        <v>0</v>
      </c>
      <c r="AC1167" s="14">
        <f>VLOOKUP($B1167,[2]Sheet3!$G:$CZ,14,0)</f>
        <v>0</v>
      </c>
      <c r="AD1167" s="14">
        <f>VLOOKUP($B1167,[2]Sheet3!$G:$CZ,15,0)</f>
        <v>0</v>
      </c>
      <c r="AE1167" s="14">
        <f>VLOOKUP($B1167,[2]Sheet3!$G:$CZ,16,0)</f>
        <v>0</v>
      </c>
      <c r="AF1167" s="14">
        <f>VLOOKUP($B1167,[2]Sheet3!$G:$CZ,17,0)</f>
        <v>0</v>
      </c>
      <c r="AG1167" s="14">
        <f>VLOOKUP($B1167,[2]Sheet3!$G:$CZ,18,0)</f>
        <v>0</v>
      </c>
      <c r="AH1167" s="14">
        <f>VLOOKUP($B1167,[2]Sheet3!$G:$CZ,19,0)</f>
        <v>0</v>
      </c>
      <c r="AI1167" s="14">
        <f>VLOOKUP($B1167,[2]Sheet3!$G:$CZ,20,0)</f>
        <v>0</v>
      </c>
      <c r="AJ1167" s="14">
        <f>VLOOKUP($B1167,[2]Sheet3!$G:$CZ,21,0)</f>
        <v>0</v>
      </c>
      <c r="AK1167" s="14">
        <f>VLOOKUP($B1167,[2]Sheet3!$G:$CZ,22,0)</f>
        <v>0</v>
      </c>
      <c r="AL1167" s="14">
        <f>VLOOKUP($B1167,[2]Sheet3!$G:$CZ,23,0)</f>
        <v>0</v>
      </c>
      <c r="AM1167" s="14">
        <f>VLOOKUP($B1167,[2]Sheet3!$G:$CZ,24,0)</f>
        <v>0</v>
      </c>
      <c r="AN1167" s="14">
        <f>VLOOKUP($B1167,[2]Sheet3!$G:$CZ,25,0)</f>
        <v>0</v>
      </c>
      <c r="AO1167" s="14">
        <f>VLOOKUP($B1167,[2]Sheet3!$G:$CZ,26,0)</f>
        <v>0</v>
      </c>
      <c r="AP1167" s="14">
        <f>VLOOKUP($B1167,[2]Sheet3!$G:$CZ,27,0)</f>
        <v>0</v>
      </c>
      <c r="AQ1167" s="14">
        <f>VLOOKUP($B1167,[2]Sheet3!$G:$CZ,28,0)</f>
        <v>0</v>
      </c>
      <c r="AR1167" s="14">
        <f>VLOOKUP($B1167,[2]Sheet3!$G:$CZ,29,0)</f>
        <v>0</v>
      </c>
      <c r="AS1167" s="14">
        <f>VLOOKUP($B1167,[2]Sheet3!$G:$CZ,30,0)</f>
        <v>0</v>
      </c>
      <c r="AT1167" s="14">
        <f>VLOOKUP($B1167,[2]Sheet3!$G:$CZ,31,0)</f>
        <v>0</v>
      </c>
      <c r="AU1167" s="14">
        <f>VLOOKUP($B1167,[2]Sheet3!$G:$CZ,32,0)</f>
        <v>0</v>
      </c>
      <c r="AV1167" s="14">
        <f>VLOOKUP($B1167,[2]Sheet3!$G:$CZ,33,0)</f>
        <v>0</v>
      </c>
      <c r="AW1167" s="14">
        <f>VLOOKUP($B1167,[2]Sheet3!$G:$CZ,34,0)</f>
        <v>0</v>
      </c>
      <c r="AX1167" s="14">
        <f>VLOOKUP($B1167,[2]Sheet3!$G:$CZ,35,0)</f>
        <v>0</v>
      </c>
      <c r="AY1167" s="14">
        <f>VLOOKUP($B1167,[2]Sheet3!$G:$CZ,36,0)</f>
        <v>0</v>
      </c>
      <c r="AZ1167" s="14">
        <f>VLOOKUP($B1167,[2]Sheet3!$G:$CZ,37,0)</f>
        <v>0</v>
      </c>
      <c r="BA1167" s="14">
        <f>VLOOKUP($B1167,[2]Sheet3!$G:$CZ,38,0)</f>
        <v>0</v>
      </c>
      <c r="BB1167" s="14">
        <f>VLOOKUP($B1167,[2]Sheet3!$G:$CZ,39,0)</f>
        <v>0</v>
      </c>
      <c r="BC1167" s="14">
        <f>VLOOKUP($B1167,[2]Sheet3!$G:$CZ,40,0)</f>
        <v>0</v>
      </c>
      <c r="BD1167" s="14">
        <f>VLOOKUP($B1167,[2]Sheet3!$G:$CZ,41,0)</f>
        <v>0</v>
      </c>
      <c r="BE1167" s="14">
        <f>VLOOKUP($B1167,[2]Sheet3!$G:$CZ,42,0)</f>
        <v>0</v>
      </c>
      <c r="BF1167" s="14">
        <f>VLOOKUP($B1167,[2]Sheet3!$G:$CZ,43,0)</f>
        <v>0</v>
      </c>
      <c r="BG1167" s="14">
        <f>VLOOKUP($B1167,[2]Sheet3!$G:$CZ,44,0)</f>
        <v>0</v>
      </c>
      <c r="BH1167" s="14">
        <f>VLOOKUP($B1167,[2]Sheet3!$G:$CZ,45,0)</f>
        <v>0</v>
      </c>
      <c r="BI1167" s="14">
        <f>VLOOKUP($B1167,[2]Sheet3!$G:$CZ,46,0)</f>
        <v>0</v>
      </c>
      <c r="BJ1167" s="14">
        <f>VLOOKUP($B1167,[2]Sheet3!$G:$CZ,47,0)</f>
        <v>0</v>
      </c>
      <c r="BK1167" s="14">
        <f>VLOOKUP($B1167,[2]Sheet3!$G:$CZ,48,0)</f>
        <v>0</v>
      </c>
      <c r="BL1167" s="14">
        <f>VLOOKUP($B1167,[2]Sheet3!$G:$CZ,49,0)</f>
        <v>0</v>
      </c>
      <c r="BM1167" s="14">
        <f>VLOOKUP($B1167,[2]Sheet3!$G:$CZ,50,0)</f>
        <v>0</v>
      </c>
      <c r="BN1167" s="14">
        <f>VLOOKUP($B1167,[2]Sheet3!$G:$CZ,51,0)</f>
        <v>0</v>
      </c>
      <c r="BO1167" s="14">
        <f>VLOOKUP($B1167,[2]Sheet3!$G:$CZ,52,0)</f>
        <v>0</v>
      </c>
      <c r="BP1167" s="14">
        <f>VLOOKUP($B1167,[2]Sheet3!$G:$CZ,53,0)</f>
        <v>0</v>
      </c>
      <c r="BQ1167" s="14">
        <f>VLOOKUP($B1167,[2]Sheet3!$G:$CZ,54,0)</f>
        <v>0</v>
      </c>
      <c r="BR1167" s="14">
        <f>VLOOKUP($B1167,[2]Sheet3!$G:$CZ,55,0)</f>
        <v>0</v>
      </c>
      <c r="BS1167" s="14">
        <f>VLOOKUP($B1167,[2]Sheet3!$G:$CZ,56,0)</f>
        <v>0</v>
      </c>
      <c r="BT1167" s="14">
        <f>VLOOKUP($B1167,[2]Sheet3!$G:$CZ,57,0)</f>
        <v>0</v>
      </c>
      <c r="BU1167" s="14">
        <f>VLOOKUP($B1167,[2]Sheet3!$G:$CZ,58,0)</f>
        <v>0</v>
      </c>
      <c r="BV1167" s="14">
        <f>VLOOKUP($B1167,[2]Sheet3!$G:$CZ,59,0)</f>
        <v>0</v>
      </c>
      <c r="BW1167" s="14">
        <f>VLOOKUP($B1167,[2]Sheet3!$G:$CZ,60,0)</f>
        <v>0</v>
      </c>
      <c r="BX1167" s="14">
        <f>VLOOKUP($B1167,[2]Sheet3!$G:$CZ,61,0)</f>
        <v>0</v>
      </c>
      <c r="BY1167" s="14">
        <f>VLOOKUP($B1167,[2]Sheet3!$G:$CZ,62,0)</f>
        <v>0</v>
      </c>
      <c r="BZ1167" s="14">
        <f>VLOOKUP($B1167,[2]Sheet3!$G:$CZ,63,0)</f>
        <v>0</v>
      </c>
      <c r="CA1167" s="14">
        <f>VLOOKUP($B1167,[2]Sheet3!$G:$CZ,64,0)</f>
        <v>0</v>
      </c>
      <c r="CB1167" s="14">
        <f>VLOOKUP($B1167,[2]Sheet3!$G:$CZ,65,0)</f>
        <v>0</v>
      </c>
      <c r="CC1167" s="14">
        <f>VLOOKUP($B1167,[2]Sheet3!$G:$CZ,66,0)</f>
        <v>0</v>
      </c>
      <c r="CD1167" s="14">
        <f>VLOOKUP($B1167,[2]Sheet3!$G:$CZ,67,0)</f>
        <v>0</v>
      </c>
      <c r="CE1167" s="14">
        <f>VLOOKUP($B1167,[2]Sheet3!$G:$CZ,68,0)</f>
        <v>0</v>
      </c>
      <c r="CF1167" s="14">
        <f>VLOOKUP($B1167,[2]Sheet3!$G:$CZ,69,0)</f>
        <v>0</v>
      </c>
      <c r="CG1167" s="14">
        <f>VLOOKUP($B1167,[2]Sheet3!$G:$CZ,70,0)</f>
        <v>0</v>
      </c>
      <c r="CH1167" s="14">
        <f>VLOOKUP($B1167,[2]Sheet3!$G:$CZ,71,0)</f>
        <v>0</v>
      </c>
      <c r="CI1167" s="14">
        <f>VLOOKUP($B1167,[2]Sheet3!$G:$CZ,72,0)</f>
        <v>0</v>
      </c>
      <c r="CJ1167" s="14">
        <f>VLOOKUP($B1167,[2]Sheet3!$G:$CZ,73,0)</f>
        <v>0</v>
      </c>
      <c r="CK1167" s="14">
        <f>VLOOKUP($B1167,[2]Sheet3!$G:$CZ,74,0)</f>
        <v>0</v>
      </c>
      <c r="CL1167" s="14">
        <f>VLOOKUP($B1167,[2]Sheet3!$G:$CZ,75,0)</f>
        <v>0</v>
      </c>
      <c r="CM1167" s="14">
        <f>VLOOKUP($B1167,[2]Sheet3!$G:$CZ,76,0)</f>
        <v>0</v>
      </c>
      <c r="CN1167" s="14">
        <f>VLOOKUP($B1167,[2]Sheet3!$G:$CZ,77,0)</f>
        <v>0</v>
      </c>
      <c r="CO1167" s="14">
        <f>VLOOKUP($B1167,[2]Sheet3!$G:$CZ,78,0)</f>
        <v>0</v>
      </c>
      <c r="CP1167" s="14">
        <f>VLOOKUP($B1167,[2]Sheet3!$G:$CZ,79,0)</f>
        <v>0</v>
      </c>
      <c r="CQ1167" s="14">
        <f>VLOOKUP($B1167,[2]Sheet3!$G:$CZ,80,0)</f>
        <v>0</v>
      </c>
      <c r="CR1167" s="14">
        <f>VLOOKUP($B1167,[2]Sheet3!$G:$CZ,81,0)</f>
        <v>0</v>
      </c>
      <c r="CS1167" s="14">
        <f>VLOOKUP($B1167,[2]Sheet3!$G:$CZ,82,0)</f>
        <v>0</v>
      </c>
      <c r="CT1167" s="14">
        <f>VLOOKUP($B1167,[2]Sheet3!$G:$CZ,83,0)</f>
        <v>0</v>
      </c>
      <c r="CU1167" s="14">
        <f>VLOOKUP($B1167,[2]Sheet3!$G:$CZ,84,0)</f>
        <v>0</v>
      </c>
      <c r="CV1167" s="14">
        <f>VLOOKUP($B1167,[2]Sheet3!$G:$CZ,85,0)</f>
        <v>0</v>
      </c>
      <c r="CW1167" s="14">
        <f>VLOOKUP($B1167,[2]Sheet3!$G:$CZ,86,0)</f>
        <v>0</v>
      </c>
      <c r="CX1167" s="14">
        <f>VLOOKUP($B1167,[2]Sheet3!$G:$CZ,87,0)</f>
        <v>0</v>
      </c>
      <c r="CY1167" s="14">
        <f>VLOOKUP($B1167,[2]Sheet3!$G:$CZ,88,0)</f>
        <v>0</v>
      </c>
      <c r="CZ1167" s="14">
        <f>VLOOKUP($B1167,[2]Sheet3!$G:$CZ,89,0)</f>
        <v>0</v>
      </c>
      <c r="DA1167" s="14">
        <f>VLOOKUP($B1167,[2]Sheet3!$G:$CZ,90,0)</f>
        <v>0</v>
      </c>
      <c r="DB1167" s="14">
        <f>VLOOKUP($B1167,[2]Sheet3!$G:$CZ,91,0)</f>
        <v>0</v>
      </c>
      <c r="DC1167" s="14">
        <f>VLOOKUP($B1167,[2]Sheet3!$G:$CZ,92,0)</f>
        <v>0</v>
      </c>
      <c r="DD1167" s="14">
        <f>VLOOKUP($B1167,[2]Sheet3!$G:$CZ,93,0)</f>
        <v>0</v>
      </c>
      <c r="DE1167" s="14">
        <f>VLOOKUP($B1167,[2]Sheet3!$G:$CZ,94,0)</f>
        <v>0</v>
      </c>
      <c r="DF1167" s="14">
        <f>VLOOKUP($B1167,[2]Sheet3!$G:$CZ,95,0)</f>
        <v>0</v>
      </c>
      <c r="DG1167" s="14">
        <f>VLOOKUP($B1167,[2]Sheet3!$G:$CZ,96,0)</f>
        <v>0</v>
      </c>
      <c r="DH1167" s="14">
        <f>VLOOKUP($B1167,[2]Sheet3!$G:$CZ,97,0)</f>
        <v>0</v>
      </c>
      <c r="DI1167" s="14">
        <f>VLOOKUP($B1167,[2]Sheet3!$G:$CZ,98,0)</f>
        <v>0</v>
      </c>
    </row>
    <row r="1168" spans="1:113" x14ac:dyDescent="0.3">
      <c r="A1168" s="9" t="str">
        <f t="shared" si="56"/>
        <v>WA3276</v>
      </c>
      <c r="B1168" s="15" t="s">
        <v>2581</v>
      </c>
      <c r="C1168" s="15" t="s">
        <v>2582</v>
      </c>
      <c r="F1168" s="7" t="s">
        <v>15</v>
      </c>
      <c r="G1168" s="12" t="s">
        <v>4660</v>
      </c>
      <c r="H1168" s="12" t="str">
        <f>VLOOKUP($B1168,[1]Sheet1!$A:$G,5,0)</f>
        <v>arpit.shukla@redingtongroup.com</v>
      </c>
      <c r="I1168" s="12" t="str">
        <f>VLOOKUP($B1168,[1]Sheet1!$A:$G,7,0)</f>
        <v>dilip.vishwa@redingtongroup.com</v>
      </c>
      <c r="J1168" s="12" t="s">
        <v>82</v>
      </c>
      <c r="K1168" s="7"/>
      <c r="L1168" s="7"/>
      <c r="M1168" s="8"/>
      <c r="N1168" s="7" t="str">
        <f t="shared" si="54"/>
        <v>arpit.shukla@redingtongroup.com; dilip.vishwa@redingtongroup.com; nilesh.phirke@redingtongroup.com;christopher.joseph@redingtongroup.com</v>
      </c>
      <c r="O1168" s="7" t="str">
        <f t="shared" si="55"/>
        <v>WA3276</v>
      </c>
      <c r="P1168" s="8" t="s">
        <v>5215</v>
      </c>
      <c r="Q1168" s="14">
        <f>VLOOKUP($B1168,[2]Sheet3!$G:$CZ,2,0)</f>
        <v>2400304786</v>
      </c>
      <c r="R1168" s="14">
        <f>VLOOKUP($B1168,[2]Sheet3!$G:$CZ,3,0)</f>
        <v>2400299585</v>
      </c>
      <c r="S1168" s="14">
        <f>VLOOKUP($B1168,[2]Sheet3!$G:$CZ,4,0)</f>
        <v>0</v>
      </c>
      <c r="T1168" s="14">
        <f>VLOOKUP($B1168,[2]Sheet3!$G:$CZ,5,0)</f>
        <v>0</v>
      </c>
      <c r="U1168" s="14">
        <f>VLOOKUP($B1168,[2]Sheet3!$G:$CZ,6,0)</f>
        <v>0</v>
      </c>
      <c r="V1168" s="14">
        <f>VLOOKUP($B1168,[2]Sheet3!$G:$CZ,7,0)</f>
        <v>0</v>
      </c>
      <c r="W1168" s="14">
        <f>VLOOKUP($B1168,[2]Sheet3!$G:$CZ,8,0)</f>
        <v>0</v>
      </c>
      <c r="X1168" s="14">
        <f>VLOOKUP($B1168,[2]Sheet3!$G:$CZ,9,0)</f>
        <v>0</v>
      </c>
      <c r="Y1168" s="14">
        <f>VLOOKUP($B1168,[2]Sheet3!$G:$CZ,10,0)</f>
        <v>0</v>
      </c>
      <c r="Z1168" s="14">
        <f>VLOOKUP($B1168,[2]Sheet3!$G:$CZ,11,0)</f>
        <v>0</v>
      </c>
      <c r="AA1168" s="14">
        <f>VLOOKUP($B1168,[2]Sheet3!$G:$CZ,12,0)</f>
        <v>0</v>
      </c>
      <c r="AB1168" s="14">
        <f>VLOOKUP($B1168,[2]Sheet3!$G:$CZ,13,0)</f>
        <v>0</v>
      </c>
      <c r="AC1168" s="14">
        <f>VLOOKUP($B1168,[2]Sheet3!$G:$CZ,14,0)</f>
        <v>0</v>
      </c>
      <c r="AD1168" s="14">
        <f>VLOOKUP($B1168,[2]Sheet3!$G:$CZ,15,0)</f>
        <v>0</v>
      </c>
      <c r="AE1168" s="14">
        <f>VLOOKUP($B1168,[2]Sheet3!$G:$CZ,16,0)</f>
        <v>0</v>
      </c>
      <c r="AF1168" s="14">
        <f>VLOOKUP($B1168,[2]Sheet3!$G:$CZ,17,0)</f>
        <v>0</v>
      </c>
      <c r="AG1168" s="14">
        <f>VLOOKUP($B1168,[2]Sheet3!$G:$CZ,18,0)</f>
        <v>0</v>
      </c>
      <c r="AH1168" s="14">
        <f>VLOOKUP($B1168,[2]Sheet3!$G:$CZ,19,0)</f>
        <v>0</v>
      </c>
      <c r="AI1168" s="14">
        <f>VLOOKUP($B1168,[2]Sheet3!$G:$CZ,20,0)</f>
        <v>0</v>
      </c>
      <c r="AJ1168" s="14">
        <f>VLOOKUP($B1168,[2]Sheet3!$G:$CZ,21,0)</f>
        <v>0</v>
      </c>
      <c r="AK1168" s="14">
        <f>VLOOKUP($B1168,[2]Sheet3!$G:$CZ,22,0)</f>
        <v>0</v>
      </c>
      <c r="AL1168" s="14">
        <f>VLOOKUP($B1168,[2]Sheet3!$G:$CZ,23,0)</f>
        <v>0</v>
      </c>
      <c r="AM1168" s="14">
        <f>VLOOKUP($B1168,[2]Sheet3!$G:$CZ,24,0)</f>
        <v>0</v>
      </c>
      <c r="AN1168" s="14">
        <f>VLOOKUP($B1168,[2]Sheet3!$G:$CZ,25,0)</f>
        <v>0</v>
      </c>
      <c r="AO1168" s="14">
        <f>VLOOKUP($B1168,[2]Sheet3!$G:$CZ,26,0)</f>
        <v>0</v>
      </c>
      <c r="AP1168" s="14">
        <f>VLOOKUP($B1168,[2]Sheet3!$G:$CZ,27,0)</f>
        <v>0</v>
      </c>
      <c r="AQ1168" s="14">
        <f>VLOOKUP($B1168,[2]Sheet3!$G:$CZ,28,0)</f>
        <v>0</v>
      </c>
      <c r="AR1168" s="14">
        <f>VLOOKUP($B1168,[2]Sheet3!$G:$CZ,29,0)</f>
        <v>0</v>
      </c>
      <c r="AS1168" s="14">
        <f>VLOOKUP($B1168,[2]Sheet3!$G:$CZ,30,0)</f>
        <v>0</v>
      </c>
      <c r="AT1168" s="14">
        <f>VLOOKUP($B1168,[2]Sheet3!$G:$CZ,31,0)</f>
        <v>0</v>
      </c>
      <c r="AU1168" s="14">
        <f>VLOOKUP($B1168,[2]Sheet3!$G:$CZ,32,0)</f>
        <v>0</v>
      </c>
      <c r="AV1168" s="14">
        <f>VLOOKUP($B1168,[2]Sheet3!$G:$CZ,33,0)</f>
        <v>0</v>
      </c>
      <c r="AW1168" s="14">
        <f>VLOOKUP($B1168,[2]Sheet3!$G:$CZ,34,0)</f>
        <v>0</v>
      </c>
      <c r="AX1168" s="14">
        <f>VLOOKUP($B1168,[2]Sheet3!$G:$CZ,35,0)</f>
        <v>0</v>
      </c>
      <c r="AY1168" s="14">
        <f>VLOOKUP($B1168,[2]Sheet3!$G:$CZ,36,0)</f>
        <v>0</v>
      </c>
      <c r="AZ1168" s="14">
        <f>VLOOKUP($B1168,[2]Sheet3!$G:$CZ,37,0)</f>
        <v>0</v>
      </c>
      <c r="BA1168" s="14">
        <f>VLOOKUP($B1168,[2]Sheet3!$G:$CZ,38,0)</f>
        <v>0</v>
      </c>
      <c r="BB1168" s="14">
        <f>VLOOKUP($B1168,[2]Sheet3!$G:$CZ,39,0)</f>
        <v>0</v>
      </c>
      <c r="BC1168" s="14">
        <f>VLOOKUP($B1168,[2]Sheet3!$G:$CZ,40,0)</f>
        <v>0</v>
      </c>
      <c r="BD1168" s="14">
        <f>VLOOKUP($B1168,[2]Sheet3!$G:$CZ,41,0)</f>
        <v>0</v>
      </c>
      <c r="BE1168" s="14">
        <f>VLOOKUP($B1168,[2]Sheet3!$G:$CZ,42,0)</f>
        <v>0</v>
      </c>
      <c r="BF1168" s="14">
        <f>VLOOKUP($B1168,[2]Sheet3!$G:$CZ,43,0)</f>
        <v>0</v>
      </c>
      <c r="BG1168" s="14">
        <f>VLOOKUP($B1168,[2]Sheet3!$G:$CZ,44,0)</f>
        <v>0</v>
      </c>
      <c r="BH1168" s="14">
        <f>VLOOKUP($B1168,[2]Sheet3!$G:$CZ,45,0)</f>
        <v>0</v>
      </c>
      <c r="BI1168" s="14">
        <f>VLOOKUP($B1168,[2]Sheet3!$G:$CZ,46,0)</f>
        <v>0</v>
      </c>
      <c r="BJ1168" s="14">
        <f>VLOOKUP($B1168,[2]Sheet3!$G:$CZ,47,0)</f>
        <v>0</v>
      </c>
      <c r="BK1168" s="14">
        <f>VLOOKUP($B1168,[2]Sheet3!$G:$CZ,48,0)</f>
        <v>0</v>
      </c>
      <c r="BL1168" s="14">
        <f>VLOOKUP($B1168,[2]Sheet3!$G:$CZ,49,0)</f>
        <v>0</v>
      </c>
      <c r="BM1168" s="14">
        <f>VLOOKUP($B1168,[2]Sheet3!$G:$CZ,50,0)</f>
        <v>0</v>
      </c>
      <c r="BN1168" s="14">
        <f>VLOOKUP($B1168,[2]Sheet3!$G:$CZ,51,0)</f>
        <v>0</v>
      </c>
      <c r="BO1168" s="14">
        <f>VLOOKUP($B1168,[2]Sheet3!$G:$CZ,52,0)</f>
        <v>0</v>
      </c>
      <c r="BP1168" s="14">
        <f>VLOOKUP($B1168,[2]Sheet3!$G:$CZ,53,0)</f>
        <v>0</v>
      </c>
      <c r="BQ1168" s="14">
        <f>VLOOKUP($B1168,[2]Sheet3!$G:$CZ,54,0)</f>
        <v>0</v>
      </c>
      <c r="BR1168" s="14">
        <f>VLOOKUP($B1168,[2]Sheet3!$G:$CZ,55,0)</f>
        <v>0</v>
      </c>
      <c r="BS1168" s="14">
        <f>VLOOKUP($B1168,[2]Sheet3!$G:$CZ,56,0)</f>
        <v>0</v>
      </c>
      <c r="BT1168" s="14">
        <f>VLOOKUP($B1168,[2]Sheet3!$G:$CZ,57,0)</f>
        <v>0</v>
      </c>
      <c r="BU1168" s="14">
        <f>VLOOKUP($B1168,[2]Sheet3!$G:$CZ,58,0)</f>
        <v>0</v>
      </c>
      <c r="BV1168" s="14">
        <f>VLOOKUP($B1168,[2]Sheet3!$G:$CZ,59,0)</f>
        <v>0</v>
      </c>
      <c r="BW1168" s="14">
        <f>VLOOKUP($B1168,[2]Sheet3!$G:$CZ,60,0)</f>
        <v>0</v>
      </c>
      <c r="BX1168" s="14">
        <f>VLOOKUP($B1168,[2]Sheet3!$G:$CZ,61,0)</f>
        <v>0</v>
      </c>
      <c r="BY1168" s="14">
        <f>VLOOKUP($B1168,[2]Sheet3!$G:$CZ,62,0)</f>
        <v>0</v>
      </c>
      <c r="BZ1168" s="14">
        <f>VLOOKUP($B1168,[2]Sheet3!$G:$CZ,63,0)</f>
        <v>0</v>
      </c>
      <c r="CA1168" s="14">
        <f>VLOOKUP($B1168,[2]Sheet3!$G:$CZ,64,0)</f>
        <v>0</v>
      </c>
      <c r="CB1168" s="14">
        <f>VLOOKUP($B1168,[2]Sheet3!$G:$CZ,65,0)</f>
        <v>0</v>
      </c>
      <c r="CC1168" s="14">
        <f>VLOOKUP($B1168,[2]Sheet3!$G:$CZ,66,0)</f>
        <v>0</v>
      </c>
      <c r="CD1168" s="14">
        <f>VLOOKUP($B1168,[2]Sheet3!$G:$CZ,67,0)</f>
        <v>0</v>
      </c>
      <c r="CE1168" s="14">
        <f>VLOOKUP($B1168,[2]Sheet3!$G:$CZ,68,0)</f>
        <v>0</v>
      </c>
      <c r="CF1168" s="14">
        <f>VLOOKUP($B1168,[2]Sheet3!$G:$CZ,69,0)</f>
        <v>0</v>
      </c>
      <c r="CG1168" s="14">
        <f>VLOOKUP($B1168,[2]Sheet3!$G:$CZ,70,0)</f>
        <v>0</v>
      </c>
      <c r="CH1168" s="14">
        <f>VLOOKUP($B1168,[2]Sheet3!$G:$CZ,71,0)</f>
        <v>0</v>
      </c>
      <c r="CI1168" s="14">
        <f>VLOOKUP($B1168,[2]Sheet3!$G:$CZ,72,0)</f>
        <v>0</v>
      </c>
      <c r="CJ1168" s="14">
        <f>VLOOKUP($B1168,[2]Sheet3!$G:$CZ,73,0)</f>
        <v>0</v>
      </c>
      <c r="CK1168" s="14">
        <f>VLOOKUP($B1168,[2]Sheet3!$G:$CZ,74,0)</f>
        <v>0</v>
      </c>
      <c r="CL1168" s="14">
        <f>VLOOKUP($B1168,[2]Sheet3!$G:$CZ,75,0)</f>
        <v>0</v>
      </c>
      <c r="CM1168" s="14">
        <f>VLOOKUP($B1168,[2]Sheet3!$G:$CZ,76,0)</f>
        <v>0</v>
      </c>
      <c r="CN1168" s="14">
        <f>VLOOKUP($B1168,[2]Sheet3!$G:$CZ,77,0)</f>
        <v>0</v>
      </c>
      <c r="CO1168" s="14">
        <f>VLOOKUP($B1168,[2]Sheet3!$G:$CZ,78,0)</f>
        <v>0</v>
      </c>
      <c r="CP1168" s="14">
        <f>VLOOKUP($B1168,[2]Sheet3!$G:$CZ,79,0)</f>
        <v>0</v>
      </c>
      <c r="CQ1168" s="14">
        <f>VLOOKUP($B1168,[2]Sheet3!$G:$CZ,80,0)</f>
        <v>0</v>
      </c>
      <c r="CR1168" s="14">
        <f>VLOOKUP($B1168,[2]Sheet3!$G:$CZ,81,0)</f>
        <v>0</v>
      </c>
      <c r="CS1168" s="14">
        <f>VLOOKUP($B1168,[2]Sheet3!$G:$CZ,82,0)</f>
        <v>0</v>
      </c>
      <c r="CT1168" s="14">
        <f>VLOOKUP($B1168,[2]Sheet3!$G:$CZ,83,0)</f>
        <v>0</v>
      </c>
      <c r="CU1168" s="14">
        <f>VLOOKUP($B1168,[2]Sheet3!$G:$CZ,84,0)</f>
        <v>0</v>
      </c>
      <c r="CV1168" s="14">
        <f>VLOOKUP($B1168,[2]Sheet3!$G:$CZ,85,0)</f>
        <v>0</v>
      </c>
      <c r="CW1168" s="14">
        <f>VLOOKUP($B1168,[2]Sheet3!$G:$CZ,86,0)</f>
        <v>0</v>
      </c>
      <c r="CX1168" s="14">
        <f>VLOOKUP($B1168,[2]Sheet3!$G:$CZ,87,0)</f>
        <v>0</v>
      </c>
      <c r="CY1168" s="14">
        <f>VLOOKUP($B1168,[2]Sheet3!$G:$CZ,88,0)</f>
        <v>0</v>
      </c>
      <c r="CZ1168" s="14">
        <f>VLOOKUP($B1168,[2]Sheet3!$G:$CZ,89,0)</f>
        <v>0</v>
      </c>
      <c r="DA1168" s="14">
        <f>VLOOKUP($B1168,[2]Sheet3!$G:$CZ,90,0)</f>
        <v>0</v>
      </c>
      <c r="DB1168" s="14">
        <f>VLOOKUP($B1168,[2]Sheet3!$G:$CZ,91,0)</f>
        <v>0</v>
      </c>
      <c r="DC1168" s="14">
        <f>VLOOKUP($B1168,[2]Sheet3!$G:$CZ,92,0)</f>
        <v>0</v>
      </c>
      <c r="DD1168" s="14">
        <f>VLOOKUP($B1168,[2]Sheet3!$G:$CZ,93,0)</f>
        <v>0</v>
      </c>
      <c r="DE1168" s="14">
        <f>VLOOKUP($B1168,[2]Sheet3!$G:$CZ,94,0)</f>
        <v>0</v>
      </c>
      <c r="DF1168" s="14">
        <f>VLOOKUP($B1168,[2]Sheet3!$G:$CZ,95,0)</f>
        <v>0</v>
      </c>
      <c r="DG1168" s="14">
        <f>VLOOKUP($B1168,[2]Sheet3!$G:$CZ,96,0)</f>
        <v>0</v>
      </c>
      <c r="DH1168" s="14">
        <f>VLOOKUP($B1168,[2]Sheet3!$G:$CZ,97,0)</f>
        <v>0</v>
      </c>
      <c r="DI1168" s="14">
        <f>VLOOKUP($B1168,[2]Sheet3!$G:$CZ,98,0)</f>
        <v>0</v>
      </c>
    </row>
    <row r="1169" spans="1:113" x14ac:dyDescent="0.3">
      <c r="A1169" s="9" t="str">
        <f t="shared" si="56"/>
        <v>N63649</v>
      </c>
      <c r="B1169" s="15" t="s">
        <v>2583</v>
      </c>
      <c r="C1169" s="15" t="s">
        <v>2584</v>
      </c>
      <c r="F1169" s="7" t="s">
        <v>15</v>
      </c>
      <c r="G1169" s="12" t="s">
        <v>4661</v>
      </c>
      <c r="H1169" s="12" t="str">
        <f>VLOOKUP($B1169,[1]Sheet1!$A:$G,5,0)</f>
        <v>rituraj.upadhyay@redingtongroup.com</v>
      </c>
      <c r="I1169" s="12" t="str">
        <f>VLOOKUP($B1169,[1]Sheet1!$A:$G,7,0)</f>
        <v>jitender.chopra@redingtongroup.com</v>
      </c>
      <c r="J1169" s="12" t="s">
        <v>82</v>
      </c>
      <c r="K1169" s="7"/>
      <c r="L1169" s="7"/>
      <c r="M1169" s="8"/>
      <c r="N1169" s="7" t="str">
        <f t="shared" si="54"/>
        <v>rituraj.upadhyay@redingtongroup.com; jitender.chopra@redingtongroup.com; nilesh.phirke@redingtongroup.com;christopher.joseph@redingtongroup.com</v>
      </c>
      <c r="O1169" s="7" t="str">
        <f t="shared" si="55"/>
        <v>N63649</v>
      </c>
      <c r="P1169" s="8" t="s">
        <v>5215</v>
      </c>
      <c r="Q1169" s="14">
        <f>VLOOKUP($B1169,[2]Sheet3!$G:$CZ,2,0)</f>
        <v>2400303429</v>
      </c>
      <c r="R1169" s="14">
        <f>VLOOKUP($B1169,[2]Sheet3!$G:$CZ,3,0)</f>
        <v>2400305805</v>
      </c>
      <c r="S1169" s="14">
        <f>VLOOKUP($B1169,[2]Sheet3!$G:$CZ,4,0)</f>
        <v>2400305584</v>
      </c>
      <c r="T1169" s="14">
        <f>VLOOKUP($B1169,[2]Sheet3!$G:$CZ,5,0)</f>
        <v>2400305586</v>
      </c>
      <c r="U1169" s="14">
        <f>VLOOKUP($B1169,[2]Sheet3!$G:$CZ,6,0)</f>
        <v>2400303427</v>
      </c>
      <c r="V1169" s="14">
        <f>VLOOKUP($B1169,[2]Sheet3!$G:$CZ,7,0)</f>
        <v>0</v>
      </c>
      <c r="W1169" s="14">
        <f>VLOOKUP($B1169,[2]Sheet3!$G:$CZ,8,0)</f>
        <v>0</v>
      </c>
      <c r="X1169" s="14">
        <f>VLOOKUP($B1169,[2]Sheet3!$G:$CZ,9,0)</f>
        <v>0</v>
      </c>
      <c r="Y1169" s="14">
        <f>VLOOKUP($B1169,[2]Sheet3!$G:$CZ,10,0)</f>
        <v>0</v>
      </c>
      <c r="Z1169" s="14">
        <f>VLOOKUP($B1169,[2]Sheet3!$G:$CZ,11,0)</f>
        <v>0</v>
      </c>
      <c r="AA1169" s="14">
        <f>VLOOKUP($B1169,[2]Sheet3!$G:$CZ,12,0)</f>
        <v>0</v>
      </c>
      <c r="AB1169" s="14">
        <f>VLOOKUP($B1169,[2]Sheet3!$G:$CZ,13,0)</f>
        <v>0</v>
      </c>
      <c r="AC1169" s="14">
        <f>VLOOKUP($B1169,[2]Sheet3!$G:$CZ,14,0)</f>
        <v>0</v>
      </c>
      <c r="AD1169" s="14">
        <f>VLOOKUP($B1169,[2]Sheet3!$G:$CZ,15,0)</f>
        <v>0</v>
      </c>
      <c r="AE1169" s="14">
        <f>VLOOKUP($B1169,[2]Sheet3!$G:$CZ,16,0)</f>
        <v>0</v>
      </c>
      <c r="AF1169" s="14">
        <f>VLOOKUP($B1169,[2]Sheet3!$G:$CZ,17,0)</f>
        <v>0</v>
      </c>
      <c r="AG1169" s="14">
        <f>VLOOKUP($B1169,[2]Sheet3!$G:$CZ,18,0)</f>
        <v>0</v>
      </c>
      <c r="AH1169" s="14">
        <f>VLOOKUP($B1169,[2]Sheet3!$G:$CZ,19,0)</f>
        <v>0</v>
      </c>
      <c r="AI1169" s="14">
        <f>VLOOKUP($B1169,[2]Sheet3!$G:$CZ,20,0)</f>
        <v>0</v>
      </c>
      <c r="AJ1169" s="14">
        <f>VLOOKUP($B1169,[2]Sheet3!$G:$CZ,21,0)</f>
        <v>0</v>
      </c>
      <c r="AK1169" s="14">
        <f>VLOOKUP($B1169,[2]Sheet3!$G:$CZ,22,0)</f>
        <v>0</v>
      </c>
      <c r="AL1169" s="14">
        <f>VLOOKUP($B1169,[2]Sheet3!$G:$CZ,23,0)</f>
        <v>0</v>
      </c>
      <c r="AM1169" s="14">
        <f>VLOOKUP($B1169,[2]Sheet3!$G:$CZ,24,0)</f>
        <v>0</v>
      </c>
      <c r="AN1169" s="14">
        <f>VLOOKUP($B1169,[2]Sheet3!$G:$CZ,25,0)</f>
        <v>0</v>
      </c>
      <c r="AO1169" s="14">
        <f>VLOOKUP($B1169,[2]Sheet3!$G:$CZ,26,0)</f>
        <v>0</v>
      </c>
      <c r="AP1169" s="14">
        <f>VLOOKUP($B1169,[2]Sheet3!$G:$CZ,27,0)</f>
        <v>0</v>
      </c>
      <c r="AQ1169" s="14">
        <f>VLOOKUP($B1169,[2]Sheet3!$G:$CZ,28,0)</f>
        <v>0</v>
      </c>
      <c r="AR1169" s="14">
        <f>VLOOKUP($B1169,[2]Sheet3!$G:$CZ,29,0)</f>
        <v>0</v>
      </c>
      <c r="AS1169" s="14">
        <f>VLOOKUP($B1169,[2]Sheet3!$G:$CZ,30,0)</f>
        <v>0</v>
      </c>
      <c r="AT1169" s="14">
        <f>VLOOKUP($B1169,[2]Sheet3!$G:$CZ,31,0)</f>
        <v>0</v>
      </c>
      <c r="AU1169" s="14">
        <f>VLOOKUP($B1169,[2]Sheet3!$G:$CZ,32,0)</f>
        <v>0</v>
      </c>
      <c r="AV1169" s="14">
        <f>VLOOKUP($B1169,[2]Sheet3!$G:$CZ,33,0)</f>
        <v>0</v>
      </c>
      <c r="AW1169" s="14">
        <f>VLOOKUP($B1169,[2]Sheet3!$G:$CZ,34,0)</f>
        <v>0</v>
      </c>
      <c r="AX1169" s="14">
        <f>VLOOKUP($B1169,[2]Sheet3!$G:$CZ,35,0)</f>
        <v>0</v>
      </c>
      <c r="AY1169" s="14">
        <f>VLOOKUP($B1169,[2]Sheet3!$G:$CZ,36,0)</f>
        <v>0</v>
      </c>
      <c r="AZ1169" s="14">
        <f>VLOOKUP($B1169,[2]Sheet3!$G:$CZ,37,0)</f>
        <v>0</v>
      </c>
      <c r="BA1169" s="14">
        <f>VLOOKUP($B1169,[2]Sheet3!$G:$CZ,38,0)</f>
        <v>0</v>
      </c>
      <c r="BB1169" s="14">
        <f>VLOOKUP($B1169,[2]Sheet3!$G:$CZ,39,0)</f>
        <v>0</v>
      </c>
      <c r="BC1169" s="14">
        <f>VLOOKUP($B1169,[2]Sheet3!$G:$CZ,40,0)</f>
        <v>0</v>
      </c>
      <c r="BD1169" s="14">
        <f>VLOOKUP($B1169,[2]Sheet3!$G:$CZ,41,0)</f>
        <v>0</v>
      </c>
      <c r="BE1169" s="14">
        <f>VLOOKUP($B1169,[2]Sheet3!$G:$CZ,42,0)</f>
        <v>0</v>
      </c>
      <c r="BF1169" s="14">
        <f>VLOOKUP($B1169,[2]Sheet3!$G:$CZ,43,0)</f>
        <v>0</v>
      </c>
      <c r="BG1169" s="14">
        <f>VLOOKUP($B1169,[2]Sheet3!$G:$CZ,44,0)</f>
        <v>0</v>
      </c>
      <c r="BH1169" s="14">
        <f>VLOOKUP($B1169,[2]Sheet3!$G:$CZ,45,0)</f>
        <v>0</v>
      </c>
      <c r="BI1169" s="14">
        <f>VLOOKUP($B1169,[2]Sheet3!$G:$CZ,46,0)</f>
        <v>0</v>
      </c>
      <c r="BJ1169" s="14">
        <f>VLOOKUP($B1169,[2]Sheet3!$G:$CZ,47,0)</f>
        <v>0</v>
      </c>
      <c r="BK1169" s="14">
        <f>VLOOKUP($B1169,[2]Sheet3!$G:$CZ,48,0)</f>
        <v>0</v>
      </c>
      <c r="BL1169" s="14">
        <f>VLOOKUP($B1169,[2]Sheet3!$G:$CZ,49,0)</f>
        <v>0</v>
      </c>
      <c r="BM1169" s="14">
        <f>VLOOKUP($B1169,[2]Sheet3!$G:$CZ,50,0)</f>
        <v>0</v>
      </c>
      <c r="BN1169" s="14">
        <f>VLOOKUP($B1169,[2]Sheet3!$G:$CZ,51,0)</f>
        <v>0</v>
      </c>
      <c r="BO1169" s="14">
        <f>VLOOKUP($B1169,[2]Sheet3!$G:$CZ,52,0)</f>
        <v>0</v>
      </c>
      <c r="BP1169" s="14">
        <f>VLOOKUP($B1169,[2]Sheet3!$G:$CZ,53,0)</f>
        <v>0</v>
      </c>
      <c r="BQ1169" s="14">
        <f>VLOOKUP($B1169,[2]Sheet3!$G:$CZ,54,0)</f>
        <v>0</v>
      </c>
      <c r="BR1169" s="14">
        <f>VLOOKUP($B1169,[2]Sheet3!$G:$CZ,55,0)</f>
        <v>0</v>
      </c>
      <c r="BS1169" s="14">
        <f>VLOOKUP($B1169,[2]Sheet3!$G:$CZ,56,0)</f>
        <v>0</v>
      </c>
      <c r="BT1169" s="14">
        <f>VLOOKUP($B1169,[2]Sheet3!$G:$CZ,57,0)</f>
        <v>0</v>
      </c>
      <c r="BU1169" s="14">
        <f>VLOOKUP($B1169,[2]Sheet3!$G:$CZ,58,0)</f>
        <v>0</v>
      </c>
      <c r="BV1169" s="14">
        <f>VLOOKUP($B1169,[2]Sheet3!$G:$CZ,59,0)</f>
        <v>0</v>
      </c>
      <c r="BW1169" s="14">
        <f>VLOOKUP($B1169,[2]Sheet3!$G:$CZ,60,0)</f>
        <v>0</v>
      </c>
      <c r="BX1169" s="14">
        <f>VLOOKUP($B1169,[2]Sheet3!$G:$CZ,61,0)</f>
        <v>0</v>
      </c>
      <c r="BY1169" s="14">
        <f>VLOOKUP($B1169,[2]Sheet3!$G:$CZ,62,0)</f>
        <v>0</v>
      </c>
      <c r="BZ1169" s="14">
        <f>VLOOKUP($B1169,[2]Sheet3!$G:$CZ,63,0)</f>
        <v>0</v>
      </c>
      <c r="CA1169" s="14">
        <f>VLOOKUP($B1169,[2]Sheet3!$G:$CZ,64,0)</f>
        <v>0</v>
      </c>
      <c r="CB1169" s="14">
        <f>VLOOKUP($B1169,[2]Sheet3!$G:$CZ,65,0)</f>
        <v>0</v>
      </c>
      <c r="CC1169" s="14">
        <f>VLOOKUP($B1169,[2]Sheet3!$G:$CZ,66,0)</f>
        <v>0</v>
      </c>
      <c r="CD1169" s="14">
        <f>VLOOKUP($B1169,[2]Sheet3!$G:$CZ,67,0)</f>
        <v>0</v>
      </c>
      <c r="CE1169" s="14">
        <f>VLOOKUP($B1169,[2]Sheet3!$G:$CZ,68,0)</f>
        <v>0</v>
      </c>
      <c r="CF1169" s="14">
        <f>VLOOKUP($B1169,[2]Sheet3!$G:$CZ,69,0)</f>
        <v>0</v>
      </c>
      <c r="CG1169" s="14">
        <f>VLOOKUP($B1169,[2]Sheet3!$G:$CZ,70,0)</f>
        <v>0</v>
      </c>
      <c r="CH1169" s="14">
        <f>VLOOKUP($B1169,[2]Sheet3!$G:$CZ,71,0)</f>
        <v>0</v>
      </c>
      <c r="CI1169" s="14">
        <f>VLOOKUP($B1169,[2]Sheet3!$G:$CZ,72,0)</f>
        <v>0</v>
      </c>
      <c r="CJ1169" s="14">
        <f>VLOOKUP($B1169,[2]Sheet3!$G:$CZ,73,0)</f>
        <v>0</v>
      </c>
      <c r="CK1169" s="14">
        <f>VLOOKUP($B1169,[2]Sheet3!$G:$CZ,74,0)</f>
        <v>0</v>
      </c>
      <c r="CL1169" s="14">
        <f>VLOOKUP($B1169,[2]Sheet3!$G:$CZ,75,0)</f>
        <v>0</v>
      </c>
      <c r="CM1169" s="14">
        <f>VLOOKUP($B1169,[2]Sheet3!$G:$CZ,76,0)</f>
        <v>0</v>
      </c>
      <c r="CN1169" s="14">
        <f>VLOOKUP($B1169,[2]Sheet3!$G:$CZ,77,0)</f>
        <v>0</v>
      </c>
      <c r="CO1169" s="14">
        <f>VLOOKUP($B1169,[2]Sheet3!$G:$CZ,78,0)</f>
        <v>0</v>
      </c>
      <c r="CP1169" s="14">
        <f>VLOOKUP($B1169,[2]Sheet3!$G:$CZ,79,0)</f>
        <v>0</v>
      </c>
      <c r="CQ1169" s="14">
        <f>VLOOKUP($B1169,[2]Sheet3!$G:$CZ,80,0)</f>
        <v>0</v>
      </c>
      <c r="CR1169" s="14">
        <f>VLOOKUP($B1169,[2]Sheet3!$G:$CZ,81,0)</f>
        <v>0</v>
      </c>
      <c r="CS1169" s="14">
        <f>VLOOKUP($B1169,[2]Sheet3!$G:$CZ,82,0)</f>
        <v>0</v>
      </c>
      <c r="CT1169" s="14">
        <f>VLOOKUP($B1169,[2]Sheet3!$G:$CZ,83,0)</f>
        <v>0</v>
      </c>
      <c r="CU1169" s="14">
        <f>VLOOKUP($B1169,[2]Sheet3!$G:$CZ,84,0)</f>
        <v>0</v>
      </c>
      <c r="CV1169" s="14">
        <f>VLOOKUP($B1169,[2]Sheet3!$G:$CZ,85,0)</f>
        <v>0</v>
      </c>
      <c r="CW1169" s="14">
        <f>VLOOKUP($B1169,[2]Sheet3!$G:$CZ,86,0)</f>
        <v>0</v>
      </c>
      <c r="CX1169" s="14">
        <f>VLOOKUP($B1169,[2]Sheet3!$G:$CZ,87,0)</f>
        <v>0</v>
      </c>
      <c r="CY1169" s="14">
        <f>VLOOKUP($B1169,[2]Sheet3!$G:$CZ,88,0)</f>
        <v>0</v>
      </c>
      <c r="CZ1169" s="14">
        <f>VLOOKUP($B1169,[2]Sheet3!$G:$CZ,89,0)</f>
        <v>0</v>
      </c>
      <c r="DA1169" s="14">
        <f>VLOOKUP($B1169,[2]Sheet3!$G:$CZ,90,0)</f>
        <v>0</v>
      </c>
      <c r="DB1169" s="14">
        <f>VLOOKUP($B1169,[2]Sheet3!$G:$CZ,91,0)</f>
        <v>0</v>
      </c>
      <c r="DC1169" s="14">
        <f>VLOOKUP($B1169,[2]Sheet3!$G:$CZ,92,0)</f>
        <v>0</v>
      </c>
      <c r="DD1169" s="14">
        <f>VLOOKUP($B1169,[2]Sheet3!$G:$CZ,93,0)</f>
        <v>0</v>
      </c>
      <c r="DE1169" s="14">
        <f>VLOOKUP($B1169,[2]Sheet3!$G:$CZ,94,0)</f>
        <v>0</v>
      </c>
      <c r="DF1169" s="14">
        <f>VLOOKUP($B1169,[2]Sheet3!$G:$CZ,95,0)</f>
        <v>0</v>
      </c>
      <c r="DG1169" s="14">
        <f>VLOOKUP($B1169,[2]Sheet3!$G:$CZ,96,0)</f>
        <v>0</v>
      </c>
      <c r="DH1169" s="14">
        <f>VLOOKUP($B1169,[2]Sheet3!$G:$CZ,97,0)</f>
        <v>0</v>
      </c>
      <c r="DI1169" s="14">
        <f>VLOOKUP($B1169,[2]Sheet3!$G:$CZ,98,0)</f>
        <v>0</v>
      </c>
    </row>
    <row r="1170" spans="1:113" x14ac:dyDescent="0.3">
      <c r="A1170" s="9" t="str">
        <f t="shared" si="56"/>
        <v>N63650</v>
      </c>
      <c r="B1170" s="15" t="s">
        <v>533</v>
      </c>
      <c r="C1170" s="15" t="s">
        <v>534</v>
      </c>
      <c r="F1170" s="7" t="s">
        <v>15</v>
      </c>
      <c r="G1170" s="12" t="s">
        <v>4662</v>
      </c>
      <c r="H1170" s="12" t="str">
        <f>VLOOKUP($B1170,[1]Sheet1!$A:$G,5,0)</f>
        <v>rituraj.upadhyay@redingtongroup.com</v>
      </c>
      <c r="I1170" s="12" t="str">
        <f>VLOOKUP($B1170,[1]Sheet1!$A:$G,7,0)</f>
        <v>jitender.chopra@redingtongroup.com</v>
      </c>
      <c r="J1170" s="12" t="s">
        <v>82</v>
      </c>
      <c r="K1170" s="7"/>
      <c r="L1170" s="7"/>
      <c r="M1170" s="8"/>
      <c r="N1170" s="7" t="str">
        <f t="shared" si="54"/>
        <v>rituraj.upadhyay@redingtongroup.com; jitender.chopra@redingtongroup.com; nilesh.phirke@redingtongroup.com;christopher.joseph@redingtongroup.com</v>
      </c>
      <c r="O1170" s="7" t="str">
        <f t="shared" si="55"/>
        <v>N63650</v>
      </c>
      <c r="P1170" s="8" t="s">
        <v>5215</v>
      </c>
      <c r="Q1170" s="14">
        <f>VLOOKUP($B1170,[2]Sheet3!$G:$CZ,2,0)</f>
        <v>2400303423</v>
      </c>
      <c r="R1170" s="14">
        <f>VLOOKUP($B1170,[2]Sheet3!$G:$CZ,3,0)</f>
        <v>2400308419</v>
      </c>
      <c r="S1170" s="14">
        <f>VLOOKUP($B1170,[2]Sheet3!$G:$CZ,4,0)</f>
        <v>2400303425</v>
      </c>
      <c r="T1170" s="14">
        <f>VLOOKUP($B1170,[2]Sheet3!$G:$CZ,5,0)</f>
        <v>0</v>
      </c>
      <c r="U1170" s="14">
        <f>VLOOKUP($B1170,[2]Sheet3!$G:$CZ,6,0)</f>
        <v>0</v>
      </c>
      <c r="V1170" s="14">
        <f>VLOOKUP($B1170,[2]Sheet3!$G:$CZ,7,0)</f>
        <v>0</v>
      </c>
      <c r="W1170" s="14">
        <f>VLOOKUP($B1170,[2]Sheet3!$G:$CZ,8,0)</f>
        <v>0</v>
      </c>
      <c r="X1170" s="14">
        <f>VLOOKUP($B1170,[2]Sheet3!$G:$CZ,9,0)</f>
        <v>0</v>
      </c>
      <c r="Y1170" s="14">
        <f>VLOOKUP($B1170,[2]Sheet3!$G:$CZ,10,0)</f>
        <v>0</v>
      </c>
      <c r="Z1170" s="14">
        <f>VLOOKUP($B1170,[2]Sheet3!$G:$CZ,11,0)</f>
        <v>0</v>
      </c>
      <c r="AA1170" s="14">
        <f>VLOOKUP($B1170,[2]Sheet3!$G:$CZ,12,0)</f>
        <v>0</v>
      </c>
      <c r="AB1170" s="14">
        <f>VLOOKUP($B1170,[2]Sheet3!$G:$CZ,13,0)</f>
        <v>0</v>
      </c>
      <c r="AC1170" s="14">
        <f>VLOOKUP($B1170,[2]Sheet3!$G:$CZ,14,0)</f>
        <v>0</v>
      </c>
      <c r="AD1170" s="14">
        <f>VLOOKUP($B1170,[2]Sheet3!$G:$CZ,15,0)</f>
        <v>0</v>
      </c>
      <c r="AE1170" s="14">
        <f>VLOOKUP($B1170,[2]Sheet3!$G:$CZ,16,0)</f>
        <v>0</v>
      </c>
      <c r="AF1170" s="14">
        <f>VLOOKUP($B1170,[2]Sheet3!$G:$CZ,17,0)</f>
        <v>0</v>
      </c>
      <c r="AG1170" s="14">
        <f>VLOOKUP($B1170,[2]Sheet3!$G:$CZ,18,0)</f>
        <v>0</v>
      </c>
      <c r="AH1170" s="14">
        <f>VLOOKUP($B1170,[2]Sheet3!$G:$CZ,19,0)</f>
        <v>0</v>
      </c>
      <c r="AI1170" s="14">
        <f>VLOOKUP($B1170,[2]Sheet3!$G:$CZ,20,0)</f>
        <v>0</v>
      </c>
      <c r="AJ1170" s="14">
        <f>VLOOKUP($B1170,[2]Sheet3!$G:$CZ,21,0)</f>
        <v>0</v>
      </c>
      <c r="AK1170" s="14">
        <f>VLOOKUP($B1170,[2]Sheet3!$G:$CZ,22,0)</f>
        <v>0</v>
      </c>
      <c r="AL1170" s="14">
        <f>VLOOKUP($B1170,[2]Sheet3!$G:$CZ,23,0)</f>
        <v>0</v>
      </c>
      <c r="AM1170" s="14">
        <f>VLOOKUP($B1170,[2]Sheet3!$G:$CZ,24,0)</f>
        <v>0</v>
      </c>
      <c r="AN1170" s="14">
        <f>VLOOKUP($B1170,[2]Sheet3!$G:$CZ,25,0)</f>
        <v>0</v>
      </c>
      <c r="AO1170" s="14">
        <f>VLOOKUP($B1170,[2]Sheet3!$G:$CZ,26,0)</f>
        <v>0</v>
      </c>
      <c r="AP1170" s="14">
        <f>VLOOKUP($B1170,[2]Sheet3!$G:$CZ,27,0)</f>
        <v>0</v>
      </c>
      <c r="AQ1170" s="14">
        <f>VLOOKUP($B1170,[2]Sheet3!$G:$CZ,28,0)</f>
        <v>0</v>
      </c>
      <c r="AR1170" s="14">
        <f>VLOOKUP($B1170,[2]Sheet3!$G:$CZ,29,0)</f>
        <v>0</v>
      </c>
      <c r="AS1170" s="14">
        <f>VLOOKUP($B1170,[2]Sheet3!$G:$CZ,30,0)</f>
        <v>0</v>
      </c>
      <c r="AT1170" s="14">
        <f>VLOOKUP($B1170,[2]Sheet3!$G:$CZ,31,0)</f>
        <v>0</v>
      </c>
      <c r="AU1170" s="14">
        <f>VLOOKUP($B1170,[2]Sheet3!$G:$CZ,32,0)</f>
        <v>0</v>
      </c>
      <c r="AV1170" s="14">
        <f>VLOOKUP($B1170,[2]Sheet3!$G:$CZ,33,0)</f>
        <v>0</v>
      </c>
      <c r="AW1170" s="14">
        <f>VLOOKUP($B1170,[2]Sheet3!$G:$CZ,34,0)</f>
        <v>0</v>
      </c>
      <c r="AX1170" s="14">
        <f>VLOOKUP($B1170,[2]Sheet3!$G:$CZ,35,0)</f>
        <v>0</v>
      </c>
      <c r="AY1170" s="14">
        <f>VLOOKUP($B1170,[2]Sheet3!$G:$CZ,36,0)</f>
        <v>0</v>
      </c>
      <c r="AZ1170" s="14">
        <f>VLOOKUP($B1170,[2]Sheet3!$G:$CZ,37,0)</f>
        <v>0</v>
      </c>
      <c r="BA1170" s="14">
        <f>VLOOKUP($B1170,[2]Sheet3!$G:$CZ,38,0)</f>
        <v>0</v>
      </c>
      <c r="BB1170" s="14">
        <f>VLOOKUP($B1170,[2]Sheet3!$G:$CZ,39,0)</f>
        <v>0</v>
      </c>
      <c r="BC1170" s="14">
        <f>VLOOKUP($B1170,[2]Sheet3!$G:$CZ,40,0)</f>
        <v>0</v>
      </c>
      <c r="BD1170" s="14">
        <f>VLOOKUP($B1170,[2]Sheet3!$G:$CZ,41,0)</f>
        <v>0</v>
      </c>
      <c r="BE1170" s="14">
        <f>VLOOKUP($B1170,[2]Sheet3!$G:$CZ,42,0)</f>
        <v>0</v>
      </c>
      <c r="BF1170" s="14">
        <f>VLOOKUP($B1170,[2]Sheet3!$G:$CZ,43,0)</f>
        <v>0</v>
      </c>
      <c r="BG1170" s="14">
        <f>VLOOKUP($B1170,[2]Sheet3!$G:$CZ,44,0)</f>
        <v>0</v>
      </c>
      <c r="BH1170" s="14">
        <f>VLOOKUP($B1170,[2]Sheet3!$G:$CZ,45,0)</f>
        <v>0</v>
      </c>
      <c r="BI1170" s="14">
        <f>VLOOKUP($B1170,[2]Sheet3!$G:$CZ,46,0)</f>
        <v>0</v>
      </c>
      <c r="BJ1170" s="14">
        <f>VLOOKUP($B1170,[2]Sheet3!$G:$CZ,47,0)</f>
        <v>0</v>
      </c>
      <c r="BK1170" s="14">
        <f>VLOOKUP($B1170,[2]Sheet3!$G:$CZ,48,0)</f>
        <v>0</v>
      </c>
      <c r="BL1170" s="14">
        <f>VLOOKUP($B1170,[2]Sheet3!$G:$CZ,49,0)</f>
        <v>0</v>
      </c>
      <c r="BM1170" s="14">
        <f>VLOOKUP($B1170,[2]Sheet3!$G:$CZ,50,0)</f>
        <v>0</v>
      </c>
      <c r="BN1170" s="14">
        <f>VLOOKUP($B1170,[2]Sheet3!$G:$CZ,51,0)</f>
        <v>0</v>
      </c>
      <c r="BO1170" s="14">
        <f>VLOOKUP($B1170,[2]Sheet3!$G:$CZ,52,0)</f>
        <v>0</v>
      </c>
      <c r="BP1170" s="14">
        <f>VLOOKUP($B1170,[2]Sheet3!$G:$CZ,53,0)</f>
        <v>0</v>
      </c>
      <c r="BQ1170" s="14">
        <f>VLOOKUP($B1170,[2]Sheet3!$G:$CZ,54,0)</f>
        <v>0</v>
      </c>
      <c r="BR1170" s="14">
        <f>VLOOKUP($B1170,[2]Sheet3!$G:$CZ,55,0)</f>
        <v>0</v>
      </c>
      <c r="BS1170" s="14">
        <f>VLOOKUP($B1170,[2]Sheet3!$G:$CZ,56,0)</f>
        <v>0</v>
      </c>
      <c r="BT1170" s="14">
        <f>VLOOKUP($B1170,[2]Sheet3!$G:$CZ,57,0)</f>
        <v>0</v>
      </c>
      <c r="BU1170" s="14">
        <f>VLOOKUP($B1170,[2]Sheet3!$G:$CZ,58,0)</f>
        <v>0</v>
      </c>
      <c r="BV1170" s="14">
        <f>VLOOKUP($B1170,[2]Sheet3!$G:$CZ,59,0)</f>
        <v>0</v>
      </c>
      <c r="BW1170" s="14">
        <f>VLOOKUP($B1170,[2]Sheet3!$G:$CZ,60,0)</f>
        <v>0</v>
      </c>
      <c r="BX1170" s="14">
        <f>VLOOKUP($B1170,[2]Sheet3!$G:$CZ,61,0)</f>
        <v>0</v>
      </c>
      <c r="BY1170" s="14">
        <f>VLOOKUP($B1170,[2]Sheet3!$G:$CZ,62,0)</f>
        <v>0</v>
      </c>
      <c r="BZ1170" s="14">
        <f>VLOOKUP($B1170,[2]Sheet3!$G:$CZ,63,0)</f>
        <v>0</v>
      </c>
      <c r="CA1170" s="14">
        <f>VLOOKUP($B1170,[2]Sheet3!$G:$CZ,64,0)</f>
        <v>0</v>
      </c>
      <c r="CB1170" s="14">
        <f>VLOOKUP($B1170,[2]Sheet3!$G:$CZ,65,0)</f>
        <v>0</v>
      </c>
      <c r="CC1170" s="14">
        <f>VLOOKUP($B1170,[2]Sheet3!$G:$CZ,66,0)</f>
        <v>0</v>
      </c>
      <c r="CD1170" s="14">
        <f>VLOOKUP($B1170,[2]Sheet3!$G:$CZ,67,0)</f>
        <v>0</v>
      </c>
      <c r="CE1170" s="14">
        <f>VLOOKUP($B1170,[2]Sheet3!$G:$CZ,68,0)</f>
        <v>0</v>
      </c>
      <c r="CF1170" s="14">
        <f>VLOOKUP($B1170,[2]Sheet3!$G:$CZ,69,0)</f>
        <v>0</v>
      </c>
      <c r="CG1170" s="14">
        <f>VLOOKUP($B1170,[2]Sheet3!$G:$CZ,70,0)</f>
        <v>0</v>
      </c>
      <c r="CH1170" s="14">
        <f>VLOOKUP($B1170,[2]Sheet3!$G:$CZ,71,0)</f>
        <v>0</v>
      </c>
      <c r="CI1170" s="14">
        <f>VLOOKUP($B1170,[2]Sheet3!$G:$CZ,72,0)</f>
        <v>0</v>
      </c>
      <c r="CJ1170" s="14">
        <f>VLOOKUP($B1170,[2]Sheet3!$G:$CZ,73,0)</f>
        <v>0</v>
      </c>
      <c r="CK1170" s="14">
        <f>VLOOKUP($B1170,[2]Sheet3!$G:$CZ,74,0)</f>
        <v>0</v>
      </c>
      <c r="CL1170" s="14">
        <f>VLOOKUP($B1170,[2]Sheet3!$G:$CZ,75,0)</f>
        <v>0</v>
      </c>
      <c r="CM1170" s="14">
        <f>VLOOKUP($B1170,[2]Sheet3!$G:$CZ,76,0)</f>
        <v>0</v>
      </c>
      <c r="CN1170" s="14">
        <f>VLOOKUP($B1170,[2]Sheet3!$G:$CZ,77,0)</f>
        <v>0</v>
      </c>
      <c r="CO1170" s="14">
        <f>VLOOKUP($B1170,[2]Sheet3!$G:$CZ,78,0)</f>
        <v>0</v>
      </c>
      <c r="CP1170" s="14">
        <f>VLOOKUP($B1170,[2]Sheet3!$G:$CZ,79,0)</f>
        <v>0</v>
      </c>
      <c r="CQ1170" s="14">
        <f>VLOOKUP($B1170,[2]Sheet3!$G:$CZ,80,0)</f>
        <v>0</v>
      </c>
      <c r="CR1170" s="14">
        <f>VLOOKUP($B1170,[2]Sheet3!$G:$CZ,81,0)</f>
        <v>0</v>
      </c>
      <c r="CS1170" s="14">
        <f>VLOOKUP($B1170,[2]Sheet3!$G:$CZ,82,0)</f>
        <v>0</v>
      </c>
      <c r="CT1170" s="14">
        <f>VLOOKUP($B1170,[2]Sheet3!$G:$CZ,83,0)</f>
        <v>0</v>
      </c>
      <c r="CU1170" s="14">
        <f>VLOOKUP($B1170,[2]Sheet3!$G:$CZ,84,0)</f>
        <v>0</v>
      </c>
      <c r="CV1170" s="14">
        <f>VLOOKUP($B1170,[2]Sheet3!$G:$CZ,85,0)</f>
        <v>0</v>
      </c>
      <c r="CW1170" s="14">
        <f>VLOOKUP($B1170,[2]Sheet3!$G:$CZ,86,0)</f>
        <v>0</v>
      </c>
      <c r="CX1170" s="14">
        <f>VLOOKUP($B1170,[2]Sheet3!$G:$CZ,87,0)</f>
        <v>0</v>
      </c>
      <c r="CY1170" s="14">
        <f>VLOOKUP($B1170,[2]Sheet3!$G:$CZ,88,0)</f>
        <v>0</v>
      </c>
      <c r="CZ1170" s="14">
        <f>VLOOKUP($B1170,[2]Sheet3!$G:$CZ,89,0)</f>
        <v>0</v>
      </c>
      <c r="DA1170" s="14">
        <f>VLOOKUP($B1170,[2]Sheet3!$G:$CZ,90,0)</f>
        <v>0</v>
      </c>
      <c r="DB1170" s="14">
        <f>VLOOKUP($B1170,[2]Sheet3!$G:$CZ,91,0)</f>
        <v>0</v>
      </c>
      <c r="DC1170" s="14">
        <f>VLOOKUP($B1170,[2]Sheet3!$G:$CZ,92,0)</f>
        <v>0</v>
      </c>
      <c r="DD1170" s="14">
        <f>VLOOKUP($B1170,[2]Sheet3!$G:$CZ,93,0)</f>
        <v>0</v>
      </c>
      <c r="DE1170" s="14">
        <f>VLOOKUP($B1170,[2]Sheet3!$G:$CZ,94,0)</f>
        <v>0</v>
      </c>
      <c r="DF1170" s="14">
        <f>VLOOKUP($B1170,[2]Sheet3!$G:$CZ,95,0)</f>
        <v>0</v>
      </c>
      <c r="DG1170" s="14">
        <f>VLOOKUP($B1170,[2]Sheet3!$G:$CZ,96,0)</f>
        <v>0</v>
      </c>
      <c r="DH1170" s="14">
        <f>VLOOKUP($B1170,[2]Sheet3!$G:$CZ,97,0)</f>
        <v>0</v>
      </c>
      <c r="DI1170" s="14">
        <f>VLOOKUP($B1170,[2]Sheet3!$G:$CZ,98,0)</f>
        <v>0</v>
      </c>
    </row>
    <row r="1171" spans="1:113" x14ac:dyDescent="0.3">
      <c r="A1171" s="9" t="str">
        <f t="shared" si="56"/>
        <v>N23145</v>
      </c>
      <c r="B1171" s="15" t="s">
        <v>2585</v>
      </c>
      <c r="C1171" s="15" t="s">
        <v>2586</v>
      </c>
      <c r="F1171" s="7" t="s">
        <v>15</v>
      </c>
      <c r="G1171" s="12" t="s">
        <v>4663</v>
      </c>
      <c r="H1171" s="12" t="str">
        <f>VLOOKUP($B1171,[1]Sheet1!$A:$G,5,0)</f>
        <v>himanshu.anand@redingtongroup.com</v>
      </c>
      <c r="I1171" s="12" t="str">
        <f>VLOOKUP($B1171,[1]Sheet1!$A:$G,7,0)</f>
        <v>jitender.chopra@redingtongroup.com</v>
      </c>
      <c r="J1171" s="12" t="s">
        <v>82</v>
      </c>
      <c r="K1171" s="7"/>
      <c r="L1171" s="7"/>
      <c r="M1171" s="8"/>
      <c r="N1171" s="7" t="str">
        <f t="shared" si="54"/>
        <v>himanshu.anand@redingtongroup.com; jitender.chopra@redingtongroup.com; nilesh.phirke@redingtongroup.com;christopher.joseph@redingtongroup.com</v>
      </c>
      <c r="O1171" s="7" t="str">
        <f t="shared" si="55"/>
        <v>N23145</v>
      </c>
      <c r="P1171" s="8" t="s">
        <v>5215</v>
      </c>
      <c r="Q1171" s="14">
        <f>VLOOKUP($B1171,[2]Sheet3!$G:$CZ,2,0)</f>
        <v>2400302449</v>
      </c>
      <c r="R1171" s="14">
        <f>VLOOKUP($B1171,[2]Sheet3!$G:$CZ,3,0)</f>
        <v>0</v>
      </c>
      <c r="S1171" s="14">
        <f>VLOOKUP($B1171,[2]Sheet3!$G:$CZ,4,0)</f>
        <v>0</v>
      </c>
      <c r="T1171" s="14">
        <f>VLOOKUP($B1171,[2]Sheet3!$G:$CZ,5,0)</f>
        <v>0</v>
      </c>
      <c r="U1171" s="14">
        <f>VLOOKUP($B1171,[2]Sheet3!$G:$CZ,6,0)</f>
        <v>0</v>
      </c>
      <c r="V1171" s="14">
        <f>VLOOKUP($B1171,[2]Sheet3!$G:$CZ,7,0)</f>
        <v>0</v>
      </c>
      <c r="W1171" s="14">
        <f>VLOOKUP($B1171,[2]Sheet3!$G:$CZ,8,0)</f>
        <v>0</v>
      </c>
      <c r="X1171" s="14">
        <f>VLOOKUP($B1171,[2]Sheet3!$G:$CZ,9,0)</f>
        <v>0</v>
      </c>
      <c r="Y1171" s="14">
        <f>VLOOKUP($B1171,[2]Sheet3!$G:$CZ,10,0)</f>
        <v>0</v>
      </c>
      <c r="Z1171" s="14">
        <f>VLOOKUP($B1171,[2]Sheet3!$G:$CZ,11,0)</f>
        <v>0</v>
      </c>
      <c r="AA1171" s="14">
        <f>VLOOKUP($B1171,[2]Sheet3!$G:$CZ,12,0)</f>
        <v>0</v>
      </c>
      <c r="AB1171" s="14">
        <f>VLOOKUP($B1171,[2]Sheet3!$G:$CZ,13,0)</f>
        <v>0</v>
      </c>
      <c r="AC1171" s="14">
        <f>VLOOKUP($B1171,[2]Sheet3!$G:$CZ,14,0)</f>
        <v>0</v>
      </c>
      <c r="AD1171" s="14">
        <f>VLOOKUP($B1171,[2]Sheet3!$G:$CZ,15,0)</f>
        <v>0</v>
      </c>
      <c r="AE1171" s="14">
        <f>VLOOKUP($B1171,[2]Sheet3!$G:$CZ,16,0)</f>
        <v>0</v>
      </c>
      <c r="AF1171" s="14">
        <f>VLOOKUP($B1171,[2]Sheet3!$G:$CZ,17,0)</f>
        <v>0</v>
      </c>
      <c r="AG1171" s="14">
        <f>VLOOKUP($B1171,[2]Sheet3!$G:$CZ,18,0)</f>
        <v>0</v>
      </c>
      <c r="AH1171" s="14">
        <f>VLOOKUP($B1171,[2]Sheet3!$G:$CZ,19,0)</f>
        <v>0</v>
      </c>
      <c r="AI1171" s="14">
        <f>VLOOKUP($B1171,[2]Sheet3!$G:$CZ,20,0)</f>
        <v>0</v>
      </c>
      <c r="AJ1171" s="14">
        <f>VLOOKUP($B1171,[2]Sheet3!$G:$CZ,21,0)</f>
        <v>0</v>
      </c>
      <c r="AK1171" s="14">
        <f>VLOOKUP($B1171,[2]Sheet3!$G:$CZ,22,0)</f>
        <v>0</v>
      </c>
      <c r="AL1171" s="14">
        <f>VLOOKUP($B1171,[2]Sheet3!$G:$CZ,23,0)</f>
        <v>0</v>
      </c>
      <c r="AM1171" s="14">
        <f>VLOOKUP($B1171,[2]Sheet3!$G:$CZ,24,0)</f>
        <v>0</v>
      </c>
      <c r="AN1171" s="14">
        <f>VLOOKUP($B1171,[2]Sheet3!$G:$CZ,25,0)</f>
        <v>0</v>
      </c>
      <c r="AO1171" s="14">
        <f>VLOOKUP($B1171,[2]Sheet3!$G:$CZ,26,0)</f>
        <v>0</v>
      </c>
      <c r="AP1171" s="14">
        <f>VLOOKUP($B1171,[2]Sheet3!$G:$CZ,27,0)</f>
        <v>0</v>
      </c>
      <c r="AQ1171" s="14">
        <f>VLOOKUP($B1171,[2]Sheet3!$G:$CZ,28,0)</f>
        <v>0</v>
      </c>
      <c r="AR1171" s="14">
        <f>VLOOKUP($B1171,[2]Sheet3!$G:$CZ,29,0)</f>
        <v>0</v>
      </c>
      <c r="AS1171" s="14">
        <f>VLOOKUP($B1171,[2]Sheet3!$G:$CZ,30,0)</f>
        <v>0</v>
      </c>
      <c r="AT1171" s="14">
        <f>VLOOKUP($B1171,[2]Sheet3!$G:$CZ,31,0)</f>
        <v>0</v>
      </c>
      <c r="AU1171" s="14">
        <f>VLOOKUP($B1171,[2]Sheet3!$G:$CZ,32,0)</f>
        <v>0</v>
      </c>
      <c r="AV1171" s="14">
        <f>VLOOKUP($B1171,[2]Sheet3!$G:$CZ,33,0)</f>
        <v>0</v>
      </c>
      <c r="AW1171" s="14">
        <f>VLOOKUP($B1171,[2]Sheet3!$G:$CZ,34,0)</f>
        <v>0</v>
      </c>
      <c r="AX1171" s="14">
        <f>VLOOKUP($B1171,[2]Sheet3!$G:$CZ,35,0)</f>
        <v>0</v>
      </c>
      <c r="AY1171" s="14">
        <f>VLOOKUP($B1171,[2]Sheet3!$G:$CZ,36,0)</f>
        <v>0</v>
      </c>
      <c r="AZ1171" s="14">
        <f>VLOOKUP($B1171,[2]Sheet3!$G:$CZ,37,0)</f>
        <v>0</v>
      </c>
      <c r="BA1171" s="14">
        <f>VLOOKUP($B1171,[2]Sheet3!$G:$CZ,38,0)</f>
        <v>0</v>
      </c>
      <c r="BB1171" s="14">
        <f>VLOOKUP($B1171,[2]Sheet3!$G:$CZ,39,0)</f>
        <v>0</v>
      </c>
      <c r="BC1171" s="14">
        <f>VLOOKUP($B1171,[2]Sheet3!$G:$CZ,40,0)</f>
        <v>0</v>
      </c>
      <c r="BD1171" s="14">
        <f>VLOOKUP($B1171,[2]Sheet3!$G:$CZ,41,0)</f>
        <v>0</v>
      </c>
      <c r="BE1171" s="14">
        <f>VLOOKUP($B1171,[2]Sheet3!$G:$CZ,42,0)</f>
        <v>0</v>
      </c>
      <c r="BF1171" s="14">
        <f>VLOOKUP($B1171,[2]Sheet3!$G:$CZ,43,0)</f>
        <v>0</v>
      </c>
      <c r="BG1171" s="14">
        <f>VLOOKUP($B1171,[2]Sheet3!$G:$CZ,44,0)</f>
        <v>0</v>
      </c>
      <c r="BH1171" s="14">
        <f>VLOOKUP($B1171,[2]Sheet3!$G:$CZ,45,0)</f>
        <v>0</v>
      </c>
      <c r="BI1171" s="14">
        <f>VLOOKUP($B1171,[2]Sheet3!$G:$CZ,46,0)</f>
        <v>0</v>
      </c>
      <c r="BJ1171" s="14">
        <f>VLOOKUP($B1171,[2]Sheet3!$G:$CZ,47,0)</f>
        <v>0</v>
      </c>
      <c r="BK1171" s="14">
        <f>VLOOKUP($B1171,[2]Sheet3!$G:$CZ,48,0)</f>
        <v>0</v>
      </c>
      <c r="BL1171" s="14">
        <f>VLOOKUP($B1171,[2]Sheet3!$G:$CZ,49,0)</f>
        <v>0</v>
      </c>
      <c r="BM1171" s="14">
        <f>VLOOKUP($B1171,[2]Sheet3!$G:$CZ,50,0)</f>
        <v>0</v>
      </c>
      <c r="BN1171" s="14">
        <f>VLOOKUP($B1171,[2]Sheet3!$G:$CZ,51,0)</f>
        <v>0</v>
      </c>
      <c r="BO1171" s="14">
        <f>VLOOKUP($B1171,[2]Sheet3!$G:$CZ,52,0)</f>
        <v>0</v>
      </c>
      <c r="BP1171" s="14">
        <f>VLOOKUP($B1171,[2]Sheet3!$G:$CZ,53,0)</f>
        <v>0</v>
      </c>
      <c r="BQ1171" s="14">
        <f>VLOOKUP($B1171,[2]Sheet3!$G:$CZ,54,0)</f>
        <v>0</v>
      </c>
      <c r="BR1171" s="14">
        <f>VLOOKUP($B1171,[2]Sheet3!$G:$CZ,55,0)</f>
        <v>0</v>
      </c>
      <c r="BS1171" s="14">
        <f>VLOOKUP($B1171,[2]Sheet3!$G:$CZ,56,0)</f>
        <v>0</v>
      </c>
      <c r="BT1171" s="14">
        <f>VLOOKUP($B1171,[2]Sheet3!$G:$CZ,57,0)</f>
        <v>0</v>
      </c>
      <c r="BU1171" s="14">
        <f>VLOOKUP($B1171,[2]Sheet3!$G:$CZ,58,0)</f>
        <v>0</v>
      </c>
      <c r="BV1171" s="14">
        <f>VLOOKUP($B1171,[2]Sheet3!$G:$CZ,59,0)</f>
        <v>0</v>
      </c>
      <c r="BW1171" s="14">
        <f>VLOOKUP($B1171,[2]Sheet3!$G:$CZ,60,0)</f>
        <v>0</v>
      </c>
      <c r="BX1171" s="14">
        <f>VLOOKUP($B1171,[2]Sheet3!$G:$CZ,61,0)</f>
        <v>0</v>
      </c>
      <c r="BY1171" s="14">
        <f>VLOOKUP($B1171,[2]Sheet3!$G:$CZ,62,0)</f>
        <v>0</v>
      </c>
      <c r="BZ1171" s="14">
        <f>VLOOKUP($B1171,[2]Sheet3!$G:$CZ,63,0)</f>
        <v>0</v>
      </c>
      <c r="CA1171" s="14">
        <f>VLOOKUP($B1171,[2]Sheet3!$G:$CZ,64,0)</f>
        <v>0</v>
      </c>
      <c r="CB1171" s="14">
        <f>VLOOKUP($B1171,[2]Sheet3!$G:$CZ,65,0)</f>
        <v>0</v>
      </c>
      <c r="CC1171" s="14">
        <f>VLOOKUP($B1171,[2]Sheet3!$G:$CZ,66,0)</f>
        <v>0</v>
      </c>
      <c r="CD1171" s="14">
        <f>VLOOKUP($B1171,[2]Sheet3!$G:$CZ,67,0)</f>
        <v>0</v>
      </c>
      <c r="CE1171" s="14">
        <f>VLOOKUP($B1171,[2]Sheet3!$G:$CZ,68,0)</f>
        <v>0</v>
      </c>
      <c r="CF1171" s="14">
        <f>VLOOKUP($B1171,[2]Sheet3!$G:$CZ,69,0)</f>
        <v>0</v>
      </c>
      <c r="CG1171" s="14">
        <f>VLOOKUP($B1171,[2]Sheet3!$G:$CZ,70,0)</f>
        <v>0</v>
      </c>
      <c r="CH1171" s="14">
        <f>VLOOKUP($B1171,[2]Sheet3!$G:$CZ,71,0)</f>
        <v>0</v>
      </c>
      <c r="CI1171" s="14">
        <f>VLOOKUP($B1171,[2]Sheet3!$G:$CZ,72,0)</f>
        <v>0</v>
      </c>
      <c r="CJ1171" s="14">
        <f>VLOOKUP($B1171,[2]Sheet3!$G:$CZ,73,0)</f>
        <v>0</v>
      </c>
      <c r="CK1171" s="14">
        <f>VLOOKUP($B1171,[2]Sheet3!$G:$CZ,74,0)</f>
        <v>0</v>
      </c>
      <c r="CL1171" s="14">
        <f>VLOOKUP($B1171,[2]Sheet3!$G:$CZ,75,0)</f>
        <v>0</v>
      </c>
      <c r="CM1171" s="14">
        <f>VLOOKUP($B1171,[2]Sheet3!$G:$CZ,76,0)</f>
        <v>0</v>
      </c>
      <c r="CN1171" s="14">
        <f>VLOOKUP($B1171,[2]Sheet3!$G:$CZ,77,0)</f>
        <v>0</v>
      </c>
      <c r="CO1171" s="14">
        <f>VLOOKUP($B1171,[2]Sheet3!$G:$CZ,78,0)</f>
        <v>0</v>
      </c>
      <c r="CP1171" s="14">
        <f>VLOOKUP($B1171,[2]Sheet3!$G:$CZ,79,0)</f>
        <v>0</v>
      </c>
      <c r="CQ1171" s="14">
        <f>VLOOKUP($B1171,[2]Sheet3!$G:$CZ,80,0)</f>
        <v>0</v>
      </c>
      <c r="CR1171" s="14">
        <f>VLOOKUP($B1171,[2]Sheet3!$G:$CZ,81,0)</f>
        <v>0</v>
      </c>
      <c r="CS1171" s="14">
        <f>VLOOKUP($B1171,[2]Sheet3!$G:$CZ,82,0)</f>
        <v>0</v>
      </c>
      <c r="CT1171" s="14">
        <f>VLOOKUP($B1171,[2]Sheet3!$G:$CZ,83,0)</f>
        <v>0</v>
      </c>
      <c r="CU1171" s="14">
        <f>VLOOKUP($B1171,[2]Sheet3!$G:$CZ,84,0)</f>
        <v>0</v>
      </c>
      <c r="CV1171" s="14">
        <f>VLOOKUP($B1171,[2]Sheet3!$G:$CZ,85,0)</f>
        <v>0</v>
      </c>
      <c r="CW1171" s="14">
        <f>VLOOKUP($B1171,[2]Sheet3!$G:$CZ,86,0)</f>
        <v>0</v>
      </c>
      <c r="CX1171" s="14">
        <f>VLOOKUP($B1171,[2]Sheet3!$G:$CZ,87,0)</f>
        <v>0</v>
      </c>
      <c r="CY1171" s="14">
        <f>VLOOKUP($B1171,[2]Sheet3!$G:$CZ,88,0)</f>
        <v>0</v>
      </c>
      <c r="CZ1171" s="14">
        <f>VLOOKUP($B1171,[2]Sheet3!$G:$CZ,89,0)</f>
        <v>0</v>
      </c>
      <c r="DA1171" s="14">
        <f>VLOOKUP($B1171,[2]Sheet3!$G:$CZ,90,0)</f>
        <v>0</v>
      </c>
      <c r="DB1171" s="14">
        <f>VLOOKUP($B1171,[2]Sheet3!$G:$CZ,91,0)</f>
        <v>0</v>
      </c>
      <c r="DC1171" s="14">
        <f>VLOOKUP($B1171,[2]Sheet3!$G:$CZ,92,0)</f>
        <v>0</v>
      </c>
      <c r="DD1171" s="14">
        <f>VLOOKUP($B1171,[2]Sheet3!$G:$CZ,93,0)</f>
        <v>0</v>
      </c>
      <c r="DE1171" s="14">
        <f>VLOOKUP($B1171,[2]Sheet3!$G:$CZ,94,0)</f>
        <v>0</v>
      </c>
      <c r="DF1171" s="14">
        <f>VLOOKUP($B1171,[2]Sheet3!$G:$CZ,95,0)</f>
        <v>0</v>
      </c>
      <c r="DG1171" s="14">
        <f>VLOOKUP($B1171,[2]Sheet3!$G:$CZ,96,0)</f>
        <v>0</v>
      </c>
      <c r="DH1171" s="14">
        <f>VLOOKUP($B1171,[2]Sheet3!$G:$CZ,97,0)</f>
        <v>0</v>
      </c>
      <c r="DI1171" s="14">
        <f>VLOOKUP($B1171,[2]Sheet3!$G:$CZ,98,0)</f>
        <v>0</v>
      </c>
    </row>
    <row r="1172" spans="1:113" x14ac:dyDescent="0.3">
      <c r="A1172" s="9" t="str">
        <f t="shared" si="56"/>
        <v>N83703</v>
      </c>
      <c r="B1172" s="15" t="s">
        <v>2587</v>
      </c>
      <c r="C1172" s="15" t="s">
        <v>2588</v>
      </c>
      <c r="F1172" s="7" t="s">
        <v>15</v>
      </c>
      <c r="G1172" s="12" t="s">
        <v>4664</v>
      </c>
      <c r="H1172" s="12" t="str">
        <f>VLOOKUP($B1172,[1]Sheet1!$A:$G,5,0)</f>
        <v>anil.sharma@redingtongroup.com</v>
      </c>
      <c r="I1172" s="12" t="str">
        <f>VLOOKUP($B1172,[1]Sheet1!$A:$G,7,0)</f>
        <v>jitender.chopra@redingtongroup.com</v>
      </c>
      <c r="J1172" s="12" t="s">
        <v>82</v>
      </c>
      <c r="K1172" s="7"/>
      <c r="L1172" s="7"/>
      <c r="M1172" s="8"/>
      <c r="N1172" s="7" t="str">
        <f t="shared" si="54"/>
        <v>anil.sharma@redingtongroup.com; jitender.chopra@redingtongroup.com; nilesh.phirke@redingtongroup.com;christopher.joseph@redingtongroup.com</v>
      </c>
      <c r="O1172" s="7" t="str">
        <f t="shared" si="55"/>
        <v>N83703</v>
      </c>
      <c r="P1172" s="8" t="s">
        <v>5215</v>
      </c>
      <c r="Q1172" s="14">
        <f>VLOOKUP($B1172,[2]Sheet3!$G:$CZ,2,0)</f>
        <v>2400301323</v>
      </c>
      <c r="R1172" s="14">
        <f>VLOOKUP($B1172,[2]Sheet3!$G:$CZ,3,0)</f>
        <v>0</v>
      </c>
      <c r="S1172" s="14">
        <f>VLOOKUP($B1172,[2]Sheet3!$G:$CZ,4,0)</f>
        <v>0</v>
      </c>
      <c r="T1172" s="14">
        <f>VLOOKUP($B1172,[2]Sheet3!$G:$CZ,5,0)</f>
        <v>0</v>
      </c>
      <c r="U1172" s="14">
        <f>VLOOKUP($B1172,[2]Sheet3!$G:$CZ,6,0)</f>
        <v>0</v>
      </c>
      <c r="V1172" s="14">
        <f>VLOOKUP($B1172,[2]Sheet3!$G:$CZ,7,0)</f>
        <v>0</v>
      </c>
      <c r="W1172" s="14">
        <f>VLOOKUP($B1172,[2]Sheet3!$G:$CZ,8,0)</f>
        <v>0</v>
      </c>
      <c r="X1172" s="14">
        <f>VLOOKUP($B1172,[2]Sheet3!$G:$CZ,9,0)</f>
        <v>0</v>
      </c>
      <c r="Y1172" s="14">
        <f>VLOOKUP($B1172,[2]Sheet3!$G:$CZ,10,0)</f>
        <v>0</v>
      </c>
      <c r="Z1172" s="14">
        <f>VLOOKUP($B1172,[2]Sheet3!$G:$CZ,11,0)</f>
        <v>0</v>
      </c>
      <c r="AA1172" s="14">
        <f>VLOOKUP($B1172,[2]Sheet3!$G:$CZ,12,0)</f>
        <v>0</v>
      </c>
      <c r="AB1172" s="14">
        <f>VLOOKUP($B1172,[2]Sheet3!$G:$CZ,13,0)</f>
        <v>0</v>
      </c>
      <c r="AC1172" s="14">
        <f>VLOOKUP($B1172,[2]Sheet3!$G:$CZ,14,0)</f>
        <v>0</v>
      </c>
      <c r="AD1172" s="14">
        <f>VLOOKUP($B1172,[2]Sheet3!$G:$CZ,15,0)</f>
        <v>0</v>
      </c>
      <c r="AE1172" s="14">
        <f>VLOOKUP($B1172,[2]Sheet3!$G:$CZ,16,0)</f>
        <v>0</v>
      </c>
      <c r="AF1172" s="14">
        <f>VLOOKUP($B1172,[2]Sheet3!$G:$CZ,17,0)</f>
        <v>0</v>
      </c>
      <c r="AG1172" s="14">
        <f>VLOOKUP($B1172,[2]Sheet3!$G:$CZ,18,0)</f>
        <v>0</v>
      </c>
      <c r="AH1172" s="14">
        <f>VLOOKUP($B1172,[2]Sheet3!$G:$CZ,19,0)</f>
        <v>0</v>
      </c>
      <c r="AI1172" s="14">
        <f>VLOOKUP($B1172,[2]Sheet3!$G:$CZ,20,0)</f>
        <v>0</v>
      </c>
      <c r="AJ1172" s="14">
        <f>VLOOKUP($B1172,[2]Sheet3!$G:$CZ,21,0)</f>
        <v>0</v>
      </c>
      <c r="AK1172" s="14">
        <f>VLOOKUP($B1172,[2]Sheet3!$G:$CZ,22,0)</f>
        <v>0</v>
      </c>
      <c r="AL1172" s="14">
        <f>VLOOKUP($B1172,[2]Sheet3!$G:$CZ,23,0)</f>
        <v>0</v>
      </c>
      <c r="AM1172" s="14">
        <f>VLOOKUP($B1172,[2]Sheet3!$G:$CZ,24,0)</f>
        <v>0</v>
      </c>
      <c r="AN1172" s="14">
        <f>VLOOKUP($B1172,[2]Sheet3!$G:$CZ,25,0)</f>
        <v>0</v>
      </c>
      <c r="AO1172" s="14">
        <f>VLOOKUP($B1172,[2]Sheet3!$G:$CZ,26,0)</f>
        <v>0</v>
      </c>
      <c r="AP1172" s="14">
        <f>VLOOKUP($B1172,[2]Sheet3!$G:$CZ,27,0)</f>
        <v>0</v>
      </c>
      <c r="AQ1172" s="14">
        <f>VLOOKUP($B1172,[2]Sheet3!$G:$CZ,28,0)</f>
        <v>0</v>
      </c>
      <c r="AR1172" s="14">
        <f>VLOOKUP($B1172,[2]Sheet3!$G:$CZ,29,0)</f>
        <v>0</v>
      </c>
      <c r="AS1172" s="14">
        <f>VLOOKUP($B1172,[2]Sheet3!$G:$CZ,30,0)</f>
        <v>0</v>
      </c>
      <c r="AT1172" s="14">
        <f>VLOOKUP($B1172,[2]Sheet3!$G:$CZ,31,0)</f>
        <v>0</v>
      </c>
      <c r="AU1172" s="14">
        <f>VLOOKUP($B1172,[2]Sheet3!$G:$CZ,32,0)</f>
        <v>0</v>
      </c>
      <c r="AV1172" s="14">
        <f>VLOOKUP($B1172,[2]Sheet3!$G:$CZ,33,0)</f>
        <v>0</v>
      </c>
      <c r="AW1172" s="14">
        <f>VLOOKUP($B1172,[2]Sheet3!$G:$CZ,34,0)</f>
        <v>0</v>
      </c>
      <c r="AX1172" s="14">
        <f>VLOOKUP($B1172,[2]Sheet3!$G:$CZ,35,0)</f>
        <v>0</v>
      </c>
      <c r="AY1172" s="14">
        <f>VLOOKUP($B1172,[2]Sheet3!$G:$CZ,36,0)</f>
        <v>0</v>
      </c>
      <c r="AZ1172" s="14">
        <f>VLOOKUP($B1172,[2]Sheet3!$G:$CZ,37,0)</f>
        <v>0</v>
      </c>
      <c r="BA1172" s="14">
        <f>VLOOKUP($B1172,[2]Sheet3!$G:$CZ,38,0)</f>
        <v>0</v>
      </c>
      <c r="BB1172" s="14">
        <f>VLOOKUP($B1172,[2]Sheet3!$G:$CZ,39,0)</f>
        <v>0</v>
      </c>
      <c r="BC1172" s="14">
        <f>VLOOKUP($B1172,[2]Sheet3!$G:$CZ,40,0)</f>
        <v>0</v>
      </c>
      <c r="BD1172" s="14">
        <f>VLOOKUP($B1172,[2]Sheet3!$G:$CZ,41,0)</f>
        <v>0</v>
      </c>
      <c r="BE1172" s="14">
        <f>VLOOKUP($B1172,[2]Sheet3!$G:$CZ,42,0)</f>
        <v>0</v>
      </c>
      <c r="BF1172" s="14">
        <f>VLOOKUP($B1172,[2]Sheet3!$G:$CZ,43,0)</f>
        <v>0</v>
      </c>
      <c r="BG1172" s="14">
        <f>VLOOKUP($B1172,[2]Sheet3!$G:$CZ,44,0)</f>
        <v>0</v>
      </c>
      <c r="BH1172" s="14">
        <f>VLOOKUP($B1172,[2]Sheet3!$G:$CZ,45,0)</f>
        <v>0</v>
      </c>
      <c r="BI1172" s="14">
        <f>VLOOKUP($B1172,[2]Sheet3!$G:$CZ,46,0)</f>
        <v>0</v>
      </c>
      <c r="BJ1172" s="14">
        <f>VLOOKUP($B1172,[2]Sheet3!$G:$CZ,47,0)</f>
        <v>0</v>
      </c>
      <c r="BK1172" s="14">
        <f>VLOOKUP($B1172,[2]Sheet3!$G:$CZ,48,0)</f>
        <v>0</v>
      </c>
      <c r="BL1172" s="14">
        <f>VLOOKUP($B1172,[2]Sheet3!$G:$CZ,49,0)</f>
        <v>0</v>
      </c>
      <c r="BM1172" s="14">
        <f>VLOOKUP($B1172,[2]Sheet3!$G:$CZ,50,0)</f>
        <v>0</v>
      </c>
      <c r="BN1172" s="14">
        <f>VLOOKUP($B1172,[2]Sheet3!$G:$CZ,51,0)</f>
        <v>0</v>
      </c>
      <c r="BO1172" s="14">
        <f>VLOOKUP($B1172,[2]Sheet3!$G:$CZ,52,0)</f>
        <v>0</v>
      </c>
      <c r="BP1172" s="14">
        <f>VLOOKUP($B1172,[2]Sheet3!$G:$CZ,53,0)</f>
        <v>0</v>
      </c>
      <c r="BQ1172" s="14">
        <f>VLOOKUP($B1172,[2]Sheet3!$G:$CZ,54,0)</f>
        <v>0</v>
      </c>
      <c r="BR1172" s="14">
        <f>VLOOKUP($B1172,[2]Sheet3!$G:$CZ,55,0)</f>
        <v>0</v>
      </c>
      <c r="BS1172" s="14">
        <f>VLOOKUP($B1172,[2]Sheet3!$G:$CZ,56,0)</f>
        <v>0</v>
      </c>
      <c r="BT1172" s="14">
        <f>VLOOKUP($B1172,[2]Sheet3!$G:$CZ,57,0)</f>
        <v>0</v>
      </c>
      <c r="BU1172" s="14">
        <f>VLOOKUP($B1172,[2]Sheet3!$G:$CZ,58,0)</f>
        <v>0</v>
      </c>
      <c r="BV1172" s="14">
        <f>VLOOKUP($B1172,[2]Sheet3!$G:$CZ,59,0)</f>
        <v>0</v>
      </c>
      <c r="BW1172" s="14">
        <f>VLOOKUP($B1172,[2]Sheet3!$G:$CZ,60,0)</f>
        <v>0</v>
      </c>
      <c r="BX1172" s="14">
        <f>VLOOKUP($B1172,[2]Sheet3!$G:$CZ,61,0)</f>
        <v>0</v>
      </c>
      <c r="BY1172" s="14">
        <f>VLOOKUP($B1172,[2]Sheet3!$G:$CZ,62,0)</f>
        <v>0</v>
      </c>
      <c r="BZ1172" s="14">
        <f>VLOOKUP($B1172,[2]Sheet3!$G:$CZ,63,0)</f>
        <v>0</v>
      </c>
      <c r="CA1172" s="14">
        <f>VLOOKUP($B1172,[2]Sheet3!$G:$CZ,64,0)</f>
        <v>0</v>
      </c>
      <c r="CB1172" s="14">
        <f>VLOOKUP($B1172,[2]Sheet3!$G:$CZ,65,0)</f>
        <v>0</v>
      </c>
      <c r="CC1172" s="14">
        <f>VLOOKUP($B1172,[2]Sheet3!$G:$CZ,66,0)</f>
        <v>0</v>
      </c>
      <c r="CD1172" s="14">
        <f>VLOOKUP($B1172,[2]Sheet3!$G:$CZ,67,0)</f>
        <v>0</v>
      </c>
      <c r="CE1172" s="14">
        <f>VLOOKUP($B1172,[2]Sheet3!$G:$CZ,68,0)</f>
        <v>0</v>
      </c>
      <c r="CF1172" s="14">
        <f>VLOOKUP($B1172,[2]Sheet3!$G:$CZ,69,0)</f>
        <v>0</v>
      </c>
      <c r="CG1172" s="14">
        <f>VLOOKUP($B1172,[2]Sheet3!$G:$CZ,70,0)</f>
        <v>0</v>
      </c>
      <c r="CH1172" s="14">
        <f>VLOOKUP($B1172,[2]Sheet3!$G:$CZ,71,0)</f>
        <v>0</v>
      </c>
      <c r="CI1172" s="14">
        <f>VLOOKUP($B1172,[2]Sheet3!$G:$CZ,72,0)</f>
        <v>0</v>
      </c>
      <c r="CJ1172" s="14">
        <f>VLOOKUP($B1172,[2]Sheet3!$G:$CZ,73,0)</f>
        <v>0</v>
      </c>
      <c r="CK1172" s="14">
        <f>VLOOKUP($B1172,[2]Sheet3!$G:$CZ,74,0)</f>
        <v>0</v>
      </c>
      <c r="CL1172" s="14">
        <f>VLOOKUP($B1172,[2]Sheet3!$G:$CZ,75,0)</f>
        <v>0</v>
      </c>
      <c r="CM1172" s="14">
        <f>VLOOKUP($B1172,[2]Sheet3!$G:$CZ,76,0)</f>
        <v>0</v>
      </c>
      <c r="CN1172" s="14">
        <f>VLOOKUP($B1172,[2]Sheet3!$G:$CZ,77,0)</f>
        <v>0</v>
      </c>
      <c r="CO1172" s="14">
        <f>VLOOKUP($B1172,[2]Sheet3!$G:$CZ,78,0)</f>
        <v>0</v>
      </c>
      <c r="CP1172" s="14">
        <f>VLOOKUP($B1172,[2]Sheet3!$G:$CZ,79,0)</f>
        <v>0</v>
      </c>
      <c r="CQ1172" s="14">
        <f>VLOOKUP($B1172,[2]Sheet3!$G:$CZ,80,0)</f>
        <v>0</v>
      </c>
      <c r="CR1172" s="14">
        <f>VLOOKUP($B1172,[2]Sheet3!$G:$CZ,81,0)</f>
        <v>0</v>
      </c>
      <c r="CS1172" s="14">
        <f>VLOOKUP($B1172,[2]Sheet3!$G:$CZ,82,0)</f>
        <v>0</v>
      </c>
      <c r="CT1172" s="14">
        <f>VLOOKUP($B1172,[2]Sheet3!$G:$CZ,83,0)</f>
        <v>0</v>
      </c>
      <c r="CU1172" s="14">
        <f>VLOOKUP($B1172,[2]Sheet3!$G:$CZ,84,0)</f>
        <v>0</v>
      </c>
      <c r="CV1172" s="14">
        <f>VLOOKUP($B1172,[2]Sheet3!$G:$CZ,85,0)</f>
        <v>0</v>
      </c>
      <c r="CW1172" s="14">
        <f>VLOOKUP($B1172,[2]Sheet3!$G:$CZ,86,0)</f>
        <v>0</v>
      </c>
      <c r="CX1172" s="14">
        <f>VLOOKUP($B1172,[2]Sheet3!$G:$CZ,87,0)</f>
        <v>0</v>
      </c>
      <c r="CY1172" s="14">
        <f>VLOOKUP($B1172,[2]Sheet3!$G:$CZ,88,0)</f>
        <v>0</v>
      </c>
      <c r="CZ1172" s="14">
        <f>VLOOKUP($B1172,[2]Sheet3!$G:$CZ,89,0)</f>
        <v>0</v>
      </c>
      <c r="DA1172" s="14">
        <f>VLOOKUP($B1172,[2]Sheet3!$G:$CZ,90,0)</f>
        <v>0</v>
      </c>
      <c r="DB1172" s="14">
        <f>VLOOKUP($B1172,[2]Sheet3!$G:$CZ,91,0)</f>
        <v>0</v>
      </c>
      <c r="DC1172" s="14">
        <f>VLOOKUP($B1172,[2]Sheet3!$G:$CZ,92,0)</f>
        <v>0</v>
      </c>
      <c r="DD1172" s="14">
        <f>VLOOKUP($B1172,[2]Sheet3!$G:$CZ,93,0)</f>
        <v>0</v>
      </c>
      <c r="DE1172" s="14">
        <f>VLOOKUP($B1172,[2]Sheet3!$G:$CZ,94,0)</f>
        <v>0</v>
      </c>
      <c r="DF1172" s="14">
        <f>VLOOKUP($B1172,[2]Sheet3!$G:$CZ,95,0)</f>
        <v>0</v>
      </c>
      <c r="DG1172" s="14">
        <f>VLOOKUP($B1172,[2]Sheet3!$G:$CZ,96,0)</f>
        <v>0</v>
      </c>
      <c r="DH1172" s="14">
        <f>VLOOKUP($B1172,[2]Sheet3!$G:$CZ,97,0)</f>
        <v>0</v>
      </c>
      <c r="DI1172" s="14">
        <f>VLOOKUP($B1172,[2]Sheet3!$G:$CZ,98,0)</f>
        <v>0</v>
      </c>
    </row>
    <row r="1173" spans="1:113" x14ac:dyDescent="0.3">
      <c r="A1173" s="9" t="str">
        <f t="shared" si="56"/>
        <v>NG3058</v>
      </c>
      <c r="B1173" s="15" t="s">
        <v>2589</v>
      </c>
      <c r="C1173" s="15" t="s">
        <v>2590</v>
      </c>
      <c r="F1173" s="7" t="s">
        <v>15</v>
      </c>
      <c r="G1173" s="12" t="s">
        <v>4665</v>
      </c>
      <c r="H1173" s="12" t="str">
        <f>VLOOKUP($B1173,[1]Sheet1!$A:$G,5,0)</f>
        <v>anuj.verma@redingtongroup.com</v>
      </c>
      <c r="I1173" s="12" t="str">
        <f>VLOOKUP($B1173,[1]Sheet1!$A:$G,7,0)</f>
        <v>jitender.chopra@redingtongroup.com</v>
      </c>
      <c r="J1173" s="12" t="s">
        <v>82</v>
      </c>
      <c r="K1173" s="7"/>
      <c r="L1173" s="7"/>
      <c r="M1173" s="8"/>
      <c r="N1173" s="7" t="str">
        <f t="shared" si="54"/>
        <v>anuj.verma@redingtongroup.com; jitender.chopra@redingtongroup.com; nilesh.phirke@redingtongroup.com;christopher.joseph@redingtongroup.com</v>
      </c>
      <c r="O1173" s="7" t="str">
        <f t="shared" si="55"/>
        <v>NG3058</v>
      </c>
      <c r="P1173" s="8" t="s">
        <v>5215</v>
      </c>
      <c r="Q1173" s="14">
        <f>VLOOKUP($B1173,[2]Sheet3!$G:$CZ,2,0)</f>
        <v>2400300191</v>
      </c>
      <c r="R1173" s="14">
        <f>VLOOKUP($B1173,[2]Sheet3!$G:$CZ,3,0)</f>
        <v>2400305456</v>
      </c>
      <c r="S1173" s="14">
        <f>VLOOKUP($B1173,[2]Sheet3!$G:$CZ,4,0)</f>
        <v>0</v>
      </c>
      <c r="T1173" s="14">
        <f>VLOOKUP($B1173,[2]Sheet3!$G:$CZ,5,0)</f>
        <v>0</v>
      </c>
      <c r="U1173" s="14">
        <f>VLOOKUP($B1173,[2]Sheet3!$G:$CZ,6,0)</f>
        <v>0</v>
      </c>
      <c r="V1173" s="14">
        <f>VLOOKUP($B1173,[2]Sheet3!$G:$CZ,7,0)</f>
        <v>0</v>
      </c>
      <c r="W1173" s="14">
        <f>VLOOKUP($B1173,[2]Sheet3!$G:$CZ,8,0)</f>
        <v>0</v>
      </c>
      <c r="X1173" s="14">
        <f>VLOOKUP($B1173,[2]Sheet3!$G:$CZ,9,0)</f>
        <v>0</v>
      </c>
      <c r="Y1173" s="14">
        <f>VLOOKUP($B1173,[2]Sheet3!$G:$CZ,10,0)</f>
        <v>0</v>
      </c>
      <c r="Z1173" s="14">
        <f>VLOOKUP($B1173,[2]Sheet3!$G:$CZ,11,0)</f>
        <v>0</v>
      </c>
      <c r="AA1173" s="14">
        <f>VLOOKUP($B1173,[2]Sheet3!$G:$CZ,12,0)</f>
        <v>0</v>
      </c>
      <c r="AB1173" s="14">
        <f>VLOOKUP($B1173,[2]Sheet3!$G:$CZ,13,0)</f>
        <v>0</v>
      </c>
      <c r="AC1173" s="14">
        <f>VLOOKUP($B1173,[2]Sheet3!$G:$CZ,14,0)</f>
        <v>0</v>
      </c>
      <c r="AD1173" s="14">
        <f>VLOOKUP($B1173,[2]Sheet3!$G:$CZ,15,0)</f>
        <v>0</v>
      </c>
      <c r="AE1173" s="14">
        <f>VLOOKUP($B1173,[2]Sheet3!$G:$CZ,16,0)</f>
        <v>0</v>
      </c>
      <c r="AF1173" s="14">
        <f>VLOOKUP($B1173,[2]Sheet3!$G:$CZ,17,0)</f>
        <v>0</v>
      </c>
      <c r="AG1173" s="14">
        <f>VLOOKUP($B1173,[2]Sheet3!$G:$CZ,18,0)</f>
        <v>0</v>
      </c>
      <c r="AH1173" s="14">
        <f>VLOOKUP($B1173,[2]Sheet3!$G:$CZ,19,0)</f>
        <v>0</v>
      </c>
      <c r="AI1173" s="14">
        <f>VLOOKUP($B1173,[2]Sheet3!$G:$CZ,20,0)</f>
        <v>0</v>
      </c>
      <c r="AJ1173" s="14">
        <f>VLOOKUP($B1173,[2]Sheet3!$G:$CZ,21,0)</f>
        <v>0</v>
      </c>
      <c r="AK1173" s="14">
        <f>VLOOKUP($B1173,[2]Sheet3!$G:$CZ,22,0)</f>
        <v>0</v>
      </c>
      <c r="AL1173" s="14">
        <f>VLOOKUP($B1173,[2]Sheet3!$G:$CZ,23,0)</f>
        <v>0</v>
      </c>
      <c r="AM1173" s="14">
        <f>VLOOKUP($B1173,[2]Sheet3!$G:$CZ,24,0)</f>
        <v>0</v>
      </c>
      <c r="AN1173" s="14">
        <f>VLOOKUP($B1173,[2]Sheet3!$G:$CZ,25,0)</f>
        <v>0</v>
      </c>
      <c r="AO1173" s="14">
        <f>VLOOKUP($B1173,[2]Sheet3!$G:$CZ,26,0)</f>
        <v>0</v>
      </c>
      <c r="AP1173" s="14">
        <f>VLOOKUP($B1173,[2]Sheet3!$G:$CZ,27,0)</f>
        <v>0</v>
      </c>
      <c r="AQ1173" s="14">
        <f>VLOOKUP($B1173,[2]Sheet3!$G:$CZ,28,0)</f>
        <v>0</v>
      </c>
      <c r="AR1173" s="14">
        <f>VLOOKUP($B1173,[2]Sheet3!$G:$CZ,29,0)</f>
        <v>0</v>
      </c>
      <c r="AS1173" s="14">
        <f>VLOOKUP($B1173,[2]Sheet3!$G:$CZ,30,0)</f>
        <v>0</v>
      </c>
      <c r="AT1173" s="14">
        <f>VLOOKUP($B1173,[2]Sheet3!$G:$CZ,31,0)</f>
        <v>0</v>
      </c>
      <c r="AU1173" s="14">
        <f>VLOOKUP($B1173,[2]Sheet3!$G:$CZ,32,0)</f>
        <v>0</v>
      </c>
      <c r="AV1173" s="14">
        <f>VLOOKUP($B1173,[2]Sheet3!$G:$CZ,33,0)</f>
        <v>0</v>
      </c>
      <c r="AW1173" s="14">
        <f>VLOOKUP($B1173,[2]Sheet3!$G:$CZ,34,0)</f>
        <v>0</v>
      </c>
      <c r="AX1173" s="14">
        <f>VLOOKUP($B1173,[2]Sheet3!$G:$CZ,35,0)</f>
        <v>0</v>
      </c>
      <c r="AY1173" s="14">
        <f>VLOOKUP($B1173,[2]Sheet3!$G:$CZ,36,0)</f>
        <v>0</v>
      </c>
      <c r="AZ1173" s="14">
        <f>VLOOKUP($B1173,[2]Sheet3!$G:$CZ,37,0)</f>
        <v>0</v>
      </c>
      <c r="BA1173" s="14">
        <f>VLOOKUP($B1173,[2]Sheet3!$G:$CZ,38,0)</f>
        <v>0</v>
      </c>
      <c r="BB1173" s="14">
        <f>VLOOKUP($B1173,[2]Sheet3!$G:$CZ,39,0)</f>
        <v>0</v>
      </c>
      <c r="BC1173" s="14">
        <f>VLOOKUP($B1173,[2]Sheet3!$G:$CZ,40,0)</f>
        <v>0</v>
      </c>
      <c r="BD1173" s="14">
        <f>VLOOKUP($B1173,[2]Sheet3!$G:$CZ,41,0)</f>
        <v>0</v>
      </c>
      <c r="BE1173" s="14">
        <f>VLOOKUP($B1173,[2]Sheet3!$G:$CZ,42,0)</f>
        <v>0</v>
      </c>
      <c r="BF1173" s="14">
        <f>VLOOKUP($B1173,[2]Sheet3!$G:$CZ,43,0)</f>
        <v>0</v>
      </c>
      <c r="BG1173" s="14">
        <f>VLOOKUP($B1173,[2]Sheet3!$G:$CZ,44,0)</f>
        <v>0</v>
      </c>
      <c r="BH1173" s="14">
        <f>VLOOKUP($B1173,[2]Sheet3!$G:$CZ,45,0)</f>
        <v>0</v>
      </c>
      <c r="BI1173" s="14">
        <f>VLOOKUP($B1173,[2]Sheet3!$G:$CZ,46,0)</f>
        <v>0</v>
      </c>
      <c r="BJ1173" s="14">
        <f>VLOOKUP($B1173,[2]Sheet3!$G:$CZ,47,0)</f>
        <v>0</v>
      </c>
      <c r="BK1173" s="14">
        <f>VLOOKUP($B1173,[2]Sheet3!$G:$CZ,48,0)</f>
        <v>0</v>
      </c>
      <c r="BL1173" s="14">
        <f>VLOOKUP($B1173,[2]Sheet3!$G:$CZ,49,0)</f>
        <v>0</v>
      </c>
      <c r="BM1173" s="14">
        <f>VLOOKUP($B1173,[2]Sheet3!$G:$CZ,50,0)</f>
        <v>0</v>
      </c>
      <c r="BN1173" s="14">
        <f>VLOOKUP($B1173,[2]Sheet3!$G:$CZ,51,0)</f>
        <v>0</v>
      </c>
      <c r="BO1173" s="14">
        <f>VLOOKUP($B1173,[2]Sheet3!$G:$CZ,52,0)</f>
        <v>0</v>
      </c>
      <c r="BP1173" s="14">
        <f>VLOOKUP($B1173,[2]Sheet3!$G:$CZ,53,0)</f>
        <v>0</v>
      </c>
      <c r="BQ1173" s="14">
        <f>VLOOKUP($B1173,[2]Sheet3!$G:$CZ,54,0)</f>
        <v>0</v>
      </c>
      <c r="BR1173" s="14">
        <f>VLOOKUP($B1173,[2]Sheet3!$G:$CZ,55,0)</f>
        <v>0</v>
      </c>
      <c r="BS1173" s="14">
        <f>VLOOKUP($B1173,[2]Sheet3!$G:$CZ,56,0)</f>
        <v>0</v>
      </c>
      <c r="BT1173" s="14">
        <f>VLOOKUP($B1173,[2]Sheet3!$G:$CZ,57,0)</f>
        <v>0</v>
      </c>
      <c r="BU1173" s="14">
        <f>VLOOKUP($B1173,[2]Sheet3!$G:$CZ,58,0)</f>
        <v>0</v>
      </c>
      <c r="BV1173" s="14">
        <f>VLOOKUP($B1173,[2]Sheet3!$G:$CZ,59,0)</f>
        <v>0</v>
      </c>
      <c r="BW1173" s="14">
        <f>VLOOKUP($B1173,[2]Sheet3!$G:$CZ,60,0)</f>
        <v>0</v>
      </c>
      <c r="BX1173" s="14">
        <f>VLOOKUP($B1173,[2]Sheet3!$G:$CZ,61,0)</f>
        <v>0</v>
      </c>
      <c r="BY1173" s="14">
        <f>VLOOKUP($B1173,[2]Sheet3!$G:$CZ,62,0)</f>
        <v>0</v>
      </c>
      <c r="BZ1173" s="14">
        <f>VLOOKUP($B1173,[2]Sheet3!$G:$CZ,63,0)</f>
        <v>0</v>
      </c>
      <c r="CA1173" s="14">
        <f>VLOOKUP($B1173,[2]Sheet3!$G:$CZ,64,0)</f>
        <v>0</v>
      </c>
      <c r="CB1173" s="14">
        <f>VLOOKUP($B1173,[2]Sheet3!$G:$CZ,65,0)</f>
        <v>0</v>
      </c>
      <c r="CC1173" s="14">
        <f>VLOOKUP($B1173,[2]Sheet3!$G:$CZ,66,0)</f>
        <v>0</v>
      </c>
      <c r="CD1173" s="14">
        <f>VLOOKUP($B1173,[2]Sheet3!$G:$CZ,67,0)</f>
        <v>0</v>
      </c>
      <c r="CE1173" s="14">
        <f>VLOOKUP($B1173,[2]Sheet3!$G:$CZ,68,0)</f>
        <v>0</v>
      </c>
      <c r="CF1173" s="14">
        <f>VLOOKUP($B1173,[2]Sheet3!$G:$CZ,69,0)</f>
        <v>0</v>
      </c>
      <c r="CG1173" s="14">
        <f>VLOOKUP($B1173,[2]Sheet3!$G:$CZ,70,0)</f>
        <v>0</v>
      </c>
      <c r="CH1173" s="14">
        <f>VLOOKUP($B1173,[2]Sheet3!$G:$CZ,71,0)</f>
        <v>0</v>
      </c>
      <c r="CI1173" s="14">
        <f>VLOOKUP($B1173,[2]Sheet3!$G:$CZ,72,0)</f>
        <v>0</v>
      </c>
      <c r="CJ1173" s="14">
        <f>VLOOKUP($B1173,[2]Sheet3!$G:$CZ,73,0)</f>
        <v>0</v>
      </c>
      <c r="CK1173" s="14">
        <f>VLOOKUP($B1173,[2]Sheet3!$G:$CZ,74,0)</f>
        <v>0</v>
      </c>
      <c r="CL1173" s="14">
        <f>VLOOKUP($B1173,[2]Sheet3!$G:$CZ,75,0)</f>
        <v>0</v>
      </c>
      <c r="CM1173" s="14">
        <f>VLOOKUP($B1173,[2]Sheet3!$G:$CZ,76,0)</f>
        <v>0</v>
      </c>
      <c r="CN1173" s="14">
        <f>VLOOKUP($B1173,[2]Sheet3!$G:$CZ,77,0)</f>
        <v>0</v>
      </c>
      <c r="CO1173" s="14">
        <f>VLOOKUP($B1173,[2]Sheet3!$G:$CZ,78,0)</f>
        <v>0</v>
      </c>
      <c r="CP1173" s="14">
        <f>VLOOKUP($B1173,[2]Sheet3!$G:$CZ,79,0)</f>
        <v>0</v>
      </c>
      <c r="CQ1173" s="14">
        <f>VLOOKUP($B1173,[2]Sheet3!$G:$CZ,80,0)</f>
        <v>0</v>
      </c>
      <c r="CR1173" s="14">
        <f>VLOOKUP($B1173,[2]Sheet3!$G:$CZ,81,0)</f>
        <v>0</v>
      </c>
      <c r="CS1173" s="14">
        <f>VLOOKUP($B1173,[2]Sheet3!$G:$CZ,82,0)</f>
        <v>0</v>
      </c>
      <c r="CT1173" s="14">
        <f>VLOOKUP($B1173,[2]Sheet3!$G:$CZ,83,0)</f>
        <v>0</v>
      </c>
      <c r="CU1173" s="14">
        <f>VLOOKUP($B1173,[2]Sheet3!$G:$CZ,84,0)</f>
        <v>0</v>
      </c>
      <c r="CV1173" s="14">
        <f>VLOOKUP($B1173,[2]Sheet3!$G:$CZ,85,0)</f>
        <v>0</v>
      </c>
      <c r="CW1173" s="14">
        <f>VLOOKUP($B1173,[2]Sheet3!$G:$CZ,86,0)</f>
        <v>0</v>
      </c>
      <c r="CX1173" s="14">
        <f>VLOOKUP($B1173,[2]Sheet3!$G:$CZ,87,0)</f>
        <v>0</v>
      </c>
      <c r="CY1173" s="14">
        <f>VLOOKUP($B1173,[2]Sheet3!$G:$CZ,88,0)</f>
        <v>0</v>
      </c>
      <c r="CZ1173" s="14">
        <f>VLOOKUP($B1173,[2]Sheet3!$G:$CZ,89,0)</f>
        <v>0</v>
      </c>
      <c r="DA1173" s="14">
        <f>VLOOKUP($B1173,[2]Sheet3!$G:$CZ,90,0)</f>
        <v>0</v>
      </c>
      <c r="DB1173" s="14">
        <f>VLOOKUP($B1173,[2]Sheet3!$G:$CZ,91,0)</f>
        <v>0</v>
      </c>
      <c r="DC1173" s="14">
        <f>VLOOKUP($B1173,[2]Sheet3!$G:$CZ,92,0)</f>
        <v>0</v>
      </c>
      <c r="DD1173" s="14">
        <f>VLOOKUP($B1173,[2]Sheet3!$G:$CZ,93,0)</f>
        <v>0</v>
      </c>
      <c r="DE1173" s="14">
        <f>VLOOKUP($B1173,[2]Sheet3!$G:$CZ,94,0)</f>
        <v>0</v>
      </c>
      <c r="DF1173" s="14">
        <f>VLOOKUP($B1173,[2]Sheet3!$G:$CZ,95,0)</f>
        <v>0</v>
      </c>
      <c r="DG1173" s="14">
        <f>VLOOKUP($B1173,[2]Sheet3!$G:$CZ,96,0)</f>
        <v>0</v>
      </c>
      <c r="DH1173" s="14">
        <f>VLOOKUP($B1173,[2]Sheet3!$G:$CZ,97,0)</f>
        <v>0</v>
      </c>
      <c r="DI1173" s="14">
        <f>VLOOKUP($B1173,[2]Sheet3!$G:$CZ,98,0)</f>
        <v>0</v>
      </c>
    </row>
    <row r="1174" spans="1:113" x14ac:dyDescent="0.3">
      <c r="A1174" s="9" t="str">
        <f t="shared" si="56"/>
        <v>N63734</v>
      </c>
      <c r="B1174" s="15" t="s">
        <v>2591</v>
      </c>
      <c r="C1174" s="15" t="s">
        <v>2592</v>
      </c>
      <c r="F1174" s="7" t="s">
        <v>15</v>
      </c>
      <c r="G1174" s="12" t="s">
        <v>4666</v>
      </c>
      <c r="H1174" s="12" t="str">
        <f>VLOOKUP($B1174,[1]Sheet1!$A:$G,5,0)</f>
        <v>anuj.verma@redingtongroup.com</v>
      </c>
      <c r="I1174" s="12" t="str">
        <f>VLOOKUP($B1174,[1]Sheet1!$A:$G,7,0)</f>
        <v>jitender.chopra@redingtongroup.com</v>
      </c>
      <c r="J1174" s="12" t="s">
        <v>82</v>
      </c>
      <c r="K1174" s="7"/>
      <c r="L1174" s="7"/>
      <c r="M1174" s="8"/>
      <c r="N1174" s="7" t="str">
        <f t="shared" si="54"/>
        <v>anuj.verma@redingtongroup.com; jitender.chopra@redingtongroup.com; nilesh.phirke@redingtongroup.com;christopher.joseph@redingtongroup.com</v>
      </c>
      <c r="O1174" s="7" t="str">
        <f t="shared" si="55"/>
        <v>N63734</v>
      </c>
      <c r="P1174" s="8" t="s">
        <v>5215</v>
      </c>
      <c r="Q1174" s="14">
        <f>VLOOKUP($B1174,[2]Sheet3!$G:$CZ,2,0)</f>
        <v>2400303701</v>
      </c>
      <c r="R1174" s="14">
        <f>VLOOKUP($B1174,[2]Sheet3!$G:$CZ,3,0)</f>
        <v>0</v>
      </c>
      <c r="S1174" s="14">
        <f>VLOOKUP($B1174,[2]Sheet3!$G:$CZ,4,0)</f>
        <v>0</v>
      </c>
      <c r="T1174" s="14">
        <f>VLOOKUP($B1174,[2]Sheet3!$G:$CZ,5,0)</f>
        <v>0</v>
      </c>
      <c r="U1174" s="14">
        <f>VLOOKUP($B1174,[2]Sheet3!$G:$CZ,6,0)</f>
        <v>0</v>
      </c>
      <c r="V1174" s="14">
        <f>VLOOKUP($B1174,[2]Sheet3!$G:$CZ,7,0)</f>
        <v>0</v>
      </c>
      <c r="W1174" s="14">
        <f>VLOOKUP($B1174,[2]Sheet3!$G:$CZ,8,0)</f>
        <v>0</v>
      </c>
      <c r="X1174" s="14">
        <f>VLOOKUP($B1174,[2]Sheet3!$G:$CZ,9,0)</f>
        <v>0</v>
      </c>
      <c r="Y1174" s="14">
        <f>VLOOKUP($B1174,[2]Sheet3!$G:$CZ,10,0)</f>
        <v>0</v>
      </c>
      <c r="Z1174" s="14">
        <f>VLOOKUP($B1174,[2]Sheet3!$G:$CZ,11,0)</f>
        <v>0</v>
      </c>
      <c r="AA1174" s="14">
        <f>VLOOKUP($B1174,[2]Sheet3!$G:$CZ,12,0)</f>
        <v>0</v>
      </c>
      <c r="AB1174" s="14">
        <f>VLOOKUP($B1174,[2]Sheet3!$G:$CZ,13,0)</f>
        <v>0</v>
      </c>
      <c r="AC1174" s="14">
        <f>VLOOKUP($B1174,[2]Sheet3!$G:$CZ,14,0)</f>
        <v>0</v>
      </c>
      <c r="AD1174" s="14">
        <f>VLOOKUP($B1174,[2]Sheet3!$G:$CZ,15,0)</f>
        <v>0</v>
      </c>
      <c r="AE1174" s="14">
        <f>VLOOKUP($B1174,[2]Sheet3!$G:$CZ,16,0)</f>
        <v>0</v>
      </c>
      <c r="AF1174" s="14">
        <f>VLOOKUP($B1174,[2]Sheet3!$G:$CZ,17,0)</f>
        <v>0</v>
      </c>
      <c r="AG1174" s="14">
        <f>VLOOKUP($B1174,[2]Sheet3!$G:$CZ,18,0)</f>
        <v>0</v>
      </c>
      <c r="AH1174" s="14">
        <f>VLOOKUP($B1174,[2]Sheet3!$G:$CZ,19,0)</f>
        <v>0</v>
      </c>
      <c r="AI1174" s="14">
        <f>VLOOKUP($B1174,[2]Sheet3!$G:$CZ,20,0)</f>
        <v>0</v>
      </c>
      <c r="AJ1174" s="14">
        <f>VLOOKUP($B1174,[2]Sheet3!$G:$CZ,21,0)</f>
        <v>0</v>
      </c>
      <c r="AK1174" s="14">
        <f>VLOOKUP($B1174,[2]Sheet3!$G:$CZ,22,0)</f>
        <v>0</v>
      </c>
      <c r="AL1174" s="14">
        <f>VLOOKUP($B1174,[2]Sheet3!$G:$CZ,23,0)</f>
        <v>0</v>
      </c>
      <c r="AM1174" s="14">
        <f>VLOOKUP($B1174,[2]Sheet3!$G:$CZ,24,0)</f>
        <v>0</v>
      </c>
      <c r="AN1174" s="14">
        <f>VLOOKUP($B1174,[2]Sheet3!$G:$CZ,25,0)</f>
        <v>0</v>
      </c>
      <c r="AO1174" s="14">
        <f>VLOOKUP($B1174,[2]Sheet3!$G:$CZ,26,0)</f>
        <v>0</v>
      </c>
      <c r="AP1174" s="14">
        <f>VLOOKUP($B1174,[2]Sheet3!$G:$CZ,27,0)</f>
        <v>0</v>
      </c>
      <c r="AQ1174" s="14">
        <f>VLOOKUP($B1174,[2]Sheet3!$G:$CZ,28,0)</f>
        <v>0</v>
      </c>
      <c r="AR1174" s="14">
        <f>VLOOKUP($B1174,[2]Sheet3!$G:$CZ,29,0)</f>
        <v>0</v>
      </c>
      <c r="AS1174" s="14">
        <f>VLOOKUP($B1174,[2]Sheet3!$G:$CZ,30,0)</f>
        <v>0</v>
      </c>
      <c r="AT1174" s="14">
        <f>VLOOKUP($B1174,[2]Sheet3!$G:$CZ,31,0)</f>
        <v>0</v>
      </c>
      <c r="AU1174" s="14">
        <f>VLOOKUP($B1174,[2]Sheet3!$G:$CZ,32,0)</f>
        <v>0</v>
      </c>
      <c r="AV1174" s="14">
        <f>VLOOKUP($B1174,[2]Sheet3!$G:$CZ,33,0)</f>
        <v>0</v>
      </c>
      <c r="AW1174" s="14">
        <f>VLOOKUP($B1174,[2]Sheet3!$G:$CZ,34,0)</f>
        <v>0</v>
      </c>
      <c r="AX1174" s="14">
        <f>VLOOKUP($B1174,[2]Sheet3!$G:$CZ,35,0)</f>
        <v>0</v>
      </c>
      <c r="AY1174" s="14">
        <f>VLOOKUP($B1174,[2]Sheet3!$G:$CZ,36,0)</f>
        <v>0</v>
      </c>
      <c r="AZ1174" s="14">
        <f>VLOOKUP($B1174,[2]Sheet3!$G:$CZ,37,0)</f>
        <v>0</v>
      </c>
      <c r="BA1174" s="14">
        <f>VLOOKUP($B1174,[2]Sheet3!$G:$CZ,38,0)</f>
        <v>0</v>
      </c>
      <c r="BB1174" s="14">
        <f>VLOOKUP($B1174,[2]Sheet3!$G:$CZ,39,0)</f>
        <v>0</v>
      </c>
      <c r="BC1174" s="14">
        <f>VLOOKUP($B1174,[2]Sheet3!$G:$CZ,40,0)</f>
        <v>0</v>
      </c>
      <c r="BD1174" s="14">
        <f>VLOOKUP($B1174,[2]Sheet3!$G:$CZ,41,0)</f>
        <v>0</v>
      </c>
      <c r="BE1174" s="14">
        <f>VLOOKUP($B1174,[2]Sheet3!$G:$CZ,42,0)</f>
        <v>0</v>
      </c>
      <c r="BF1174" s="14">
        <f>VLOOKUP($B1174,[2]Sheet3!$G:$CZ,43,0)</f>
        <v>0</v>
      </c>
      <c r="BG1174" s="14">
        <f>VLOOKUP($B1174,[2]Sheet3!$G:$CZ,44,0)</f>
        <v>0</v>
      </c>
      <c r="BH1174" s="14">
        <f>VLOOKUP($B1174,[2]Sheet3!$G:$CZ,45,0)</f>
        <v>0</v>
      </c>
      <c r="BI1174" s="14">
        <f>VLOOKUP($B1174,[2]Sheet3!$G:$CZ,46,0)</f>
        <v>0</v>
      </c>
      <c r="BJ1174" s="14">
        <f>VLOOKUP($B1174,[2]Sheet3!$G:$CZ,47,0)</f>
        <v>0</v>
      </c>
      <c r="BK1174" s="14">
        <f>VLOOKUP($B1174,[2]Sheet3!$G:$CZ,48,0)</f>
        <v>0</v>
      </c>
      <c r="BL1174" s="14">
        <f>VLOOKUP($B1174,[2]Sheet3!$G:$CZ,49,0)</f>
        <v>0</v>
      </c>
      <c r="BM1174" s="14">
        <f>VLOOKUP($B1174,[2]Sheet3!$G:$CZ,50,0)</f>
        <v>0</v>
      </c>
      <c r="BN1174" s="14">
        <f>VLOOKUP($B1174,[2]Sheet3!$G:$CZ,51,0)</f>
        <v>0</v>
      </c>
      <c r="BO1174" s="14">
        <f>VLOOKUP($B1174,[2]Sheet3!$G:$CZ,52,0)</f>
        <v>0</v>
      </c>
      <c r="BP1174" s="14">
        <f>VLOOKUP($B1174,[2]Sheet3!$G:$CZ,53,0)</f>
        <v>0</v>
      </c>
      <c r="BQ1174" s="14">
        <f>VLOOKUP($B1174,[2]Sheet3!$G:$CZ,54,0)</f>
        <v>0</v>
      </c>
      <c r="BR1174" s="14">
        <f>VLOOKUP($B1174,[2]Sheet3!$G:$CZ,55,0)</f>
        <v>0</v>
      </c>
      <c r="BS1174" s="14">
        <f>VLOOKUP($B1174,[2]Sheet3!$G:$CZ,56,0)</f>
        <v>0</v>
      </c>
      <c r="BT1174" s="14">
        <f>VLOOKUP($B1174,[2]Sheet3!$G:$CZ,57,0)</f>
        <v>0</v>
      </c>
      <c r="BU1174" s="14">
        <f>VLOOKUP($B1174,[2]Sheet3!$G:$CZ,58,0)</f>
        <v>0</v>
      </c>
      <c r="BV1174" s="14">
        <f>VLOOKUP($B1174,[2]Sheet3!$G:$CZ,59,0)</f>
        <v>0</v>
      </c>
      <c r="BW1174" s="14">
        <f>VLOOKUP($B1174,[2]Sheet3!$G:$CZ,60,0)</f>
        <v>0</v>
      </c>
      <c r="BX1174" s="14">
        <f>VLOOKUP($B1174,[2]Sheet3!$G:$CZ,61,0)</f>
        <v>0</v>
      </c>
      <c r="BY1174" s="14">
        <f>VLOOKUP($B1174,[2]Sheet3!$G:$CZ,62,0)</f>
        <v>0</v>
      </c>
      <c r="BZ1174" s="14">
        <f>VLOOKUP($B1174,[2]Sheet3!$G:$CZ,63,0)</f>
        <v>0</v>
      </c>
      <c r="CA1174" s="14">
        <f>VLOOKUP($B1174,[2]Sheet3!$G:$CZ,64,0)</f>
        <v>0</v>
      </c>
      <c r="CB1174" s="14">
        <f>VLOOKUP($B1174,[2]Sheet3!$G:$CZ,65,0)</f>
        <v>0</v>
      </c>
      <c r="CC1174" s="14">
        <f>VLOOKUP($B1174,[2]Sheet3!$G:$CZ,66,0)</f>
        <v>0</v>
      </c>
      <c r="CD1174" s="14">
        <f>VLOOKUP($B1174,[2]Sheet3!$G:$CZ,67,0)</f>
        <v>0</v>
      </c>
      <c r="CE1174" s="14">
        <f>VLOOKUP($B1174,[2]Sheet3!$G:$CZ,68,0)</f>
        <v>0</v>
      </c>
      <c r="CF1174" s="14">
        <f>VLOOKUP($B1174,[2]Sheet3!$G:$CZ,69,0)</f>
        <v>0</v>
      </c>
      <c r="CG1174" s="14">
        <f>VLOOKUP($B1174,[2]Sheet3!$G:$CZ,70,0)</f>
        <v>0</v>
      </c>
      <c r="CH1174" s="14">
        <f>VLOOKUP($B1174,[2]Sheet3!$G:$CZ,71,0)</f>
        <v>0</v>
      </c>
      <c r="CI1174" s="14">
        <f>VLOOKUP($B1174,[2]Sheet3!$G:$CZ,72,0)</f>
        <v>0</v>
      </c>
      <c r="CJ1174" s="14">
        <f>VLOOKUP($B1174,[2]Sheet3!$G:$CZ,73,0)</f>
        <v>0</v>
      </c>
      <c r="CK1174" s="14">
        <f>VLOOKUP($B1174,[2]Sheet3!$G:$CZ,74,0)</f>
        <v>0</v>
      </c>
      <c r="CL1174" s="14">
        <f>VLOOKUP($B1174,[2]Sheet3!$G:$CZ,75,0)</f>
        <v>0</v>
      </c>
      <c r="CM1174" s="14">
        <f>VLOOKUP($B1174,[2]Sheet3!$G:$CZ,76,0)</f>
        <v>0</v>
      </c>
      <c r="CN1174" s="14">
        <f>VLOOKUP($B1174,[2]Sheet3!$G:$CZ,77,0)</f>
        <v>0</v>
      </c>
      <c r="CO1174" s="14">
        <f>VLOOKUP($B1174,[2]Sheet3!$G:$CZ,78,0)</f>
        <v>0</v>
      </c>
      <c r="CP1174" s="14">
        <f>VLOOKUP($B1174,[2]Sheet3!$G:$CZ,79,0)</f>
        <v>0</v>
      </c>
      <c r="CQ1174" s="14">
        <f>VLOOKUP($B1174,[2]Sheet3!$G:$CZ,80,0)</f>
        <v>0</v>
      </c>
      <c r="CR1174" s="14">
        <f>VLOOKUP($B1174,[2]Sheet3!$G:$CZ,81,0)</f>
        <v>0</v>
      </c>
      <c r="CS1174" s="14">
        <f>VLOOKUP($B1174,[2]Sheet3!$G:$CZ,82,0)</f>
        <v>0</v>
      </c>
      <c r="CT1174" s="14">
        <f>VLOOKUP($B1174,[2]Sheet3!$G:$CZ,83,0)</f>
        <v>0</v>
      </c>
      <c r="CU1174" s="14">
        <f>VLOOKUP($B1174,[2]Sheet3!$G:$CZ,84,0)</f>
        <v>0</v>
      </c>
      <c r="CV1174" s="14">
        <f>VLOOKUP($B1174,[2]Sheet3!$G:$CZ,85,0)</f>
        <v>0</v>
      </c>
      <c r="CW1174" s="14">
        <f>VLOOKUP($B1174,[2]Sheet3!$G:$CZ,86,0)</f>
        <v>0</v>
      </c>
      <c r="CX1174" s="14">
        <f>VLOOKUP($B1174,[2]Sheet3!$G:$CZ,87,0)</f>
        <v>0</v>
      </c>
      <c r="CY1174" s="14">
        <f>VLOOKUP($B1174,[2]Sheet3!$G:$CZ,88,0)</f>
        <v>0</v>
      </c>
      <c r="CZ1174" s="14">
        <f>VLOOKUP($B1174,[2]Sheet3!$G:$CZ,89,0)</f>
        <v>0</v>
      </c>
      <c r="DA1174" s="14">
        <f>VLOOKUP($B1174,[2]Sheet3!$G:$CZ,90,0)</f>
        <v>0</v>
      </c>
      <c r="DB1174" s="14">
        <f>VLOOKUP($B1174,[2]Sheet3!$G:$CZ,91,0)</f>
        <v>0</v>
      </c>
      <c r="DC1174" s="14">
        <f>VLOOKUP($B1174,[2]Sheet3!$G:$CZ,92,0)</f>
        <v>0</v>
      </c>
      <c r="DD1174" s="14">
        <f>VLOOKUP($B1174,[2]Sheet3!$G:$CZ,93,0)</f>
        <v>0</v>
      </c>
      <c r="DE1174" s="14">
        <f>VLOOKUP($B1174,[2]Sheet3!$G:$CZ,94,0)</f>
        <v>0</v>
      </c>
      <c r="DF1174" s="14">
        <f>VLOOKUP($B1174,[2]Sheet3!$G:$CZ,95,0)</f>
        <v>0</v>
      </c>
      <c r="DG1174" s="14">
        <f>VLOOKUP($B1174,[2]Sheet3!$G:$CZ,96,0)</f>
        <v>0</v>
      </c>
      <c r="DH1174" s="14">
        <f>VLOOKUP($B1174,[2]Sheet3!$G:$CZ,97,0)</f>
        <v>0</v>
      </c>
      <c r="DI1174" s="14">
        <f>VLOOKUP($B1174,[2]Sheet3!$G:$CZ,98,0)</f>
        <v>0</v>
      </c>
    </row>
    <row r="1175" spans="1:113" x14ac:dyDescent="0.3">
      <c r="A1175" s="9" t="str">
        <f t="shared" si="56"/>
        <v>W53317</v>
      </c>
      <c r="B1175" s="15" t="s">
        <v>2593</v>
      </c>
      <c r="C1175" s="15" t="s">
        <v>2594</v>
      </c>
      <c r="F1175" s="7" t="s">
        <v>15</v>
      </c>
      <c r="G1175" s="12" t="s">
        <v>4667</v>
      </c>
      <c r="H1175" s="12" t="str">
        <f>VLOOKUP($B1175,[1]Sheet1!$A:$G,5,0)</f>
        <v>abhishek.vinod@redingtongroup.com</v>
      </c>
      <c r="I1175" s="12" t="str">
        <f>VLOOKUP($B1175,[1]Sheet1!$A:$G,7,0)</f>
        <v>dilip.vishwa@redingtongroup.com</v>
      </c>
      <c r="J1175" s="12" t="s">
        <v>82</v>
      </c>
      <c r="K1175" s="7"/>
      <c r="L1175" s="7"/>
      <c r="M1175" s="8"/>
      <c r="N1175" s="7" t="str">
        <f t="shared" si="54"/>
        <v>abhishek.vinod@redingtongroup.com; dilip.vishwa@redingtongroup.com; nilesh.phirke@redingtongroup.com;christopher.joseph@redingtongroup.com</v>
      </c>
      <c r="O1175" s="7" t="str">
        <f t="shared" si="55"/>
        <v>W53317</v>
      </c>
      <c r="P1175" s="8" t="s">
        <v>5215</v>
      </c>
      <c r="Q1175" s="14">
        <f>VLOOKUP($B1175,[2]Sheet3!$G:$CZ,2,0)</f>
        <v>2400304527</v>
      </c>
      <c r="R1175" s="14">
        <f>VLOOKUP($B1175,[2]Sheet3!$G:$CZ,3,0)</f>
        <v>2400307025</v>
      </c>
      <c r="S1175" s="14">
        <f>VLOOKUP($B1175,[2]Sheet3!$G:$CZ,4,0)</f>
        <v>0</v>
      </c>
      <c r="T1175" s="14">
        <f>VLOOKUP($B1175,[2]Sheet3!$G:$CZ,5,0)</f>
        <v>0</v>
      </c>
      <c r="U1175" s="14">
        <f>VLOOKUP($B1175,[2]Sheet3!$G:$CZ,6,0)</f>
        <v>0</v>
      </c>
      <c r="V1175" s="14">
        <f>VLOOKUP($B1175,[2]Sheet3!$G:$CZ,7,0)</f>
        <v>0</v>
      </c>
      <c r="W1175" s="14">
        <f>VLOOKUP($B1175,[2]Sheet3!$G:$CZ,8,0)</f>
        <v>0</v>
      </c>
      <c r="X1175" s="14">
        <f>VLOOKUP($B1175,[2]Sheet3!$G:$CZ,9,0)</f>
        <v>0</v>
      </c>
      <c r="Y1175" s="14">
        <f>VLOOKUP($B1175,[2]Sheet3!$G:$CZ,10,0)</f>
        <v>0</v>
      </c>
      <c r="Z1175" s="14">
        <f>VLOOKUP($B1175,[2]Sheet3!$G:$CZ,11,0)</f>
        <v>0</v>
      </c>
      <c r="AA1175" s="14">
        <f>VLOOKUP($B1175,[2]Sheet3!$G:$CZ,12,0)</f>
        <v>0</v>
      </c>
      <c r="AB1175" s="14">
        <f>VLOOKUP($B1175,[2]Sheet3!$G:$CZ,13,0)</f>
        <v>0</v>
      </c>
      <c r="AC1175" s="14">
        <f>VLOOKUP($B1175,[2]Sheet3!$G:$CZ,14,0)</f>
        <v>0</v>
      </c>
      <c r="AD1175" s="14">
        <f>VLOOKUP($B1175,[2]Sheet3!$G:$CZ,15,0)</f>
        <v>0</v>
      </c>
      <c r="AE1175" s="14">
        <f>VLOOKUP($B1175,[2]Sheet3!$G:$CZ,16,0)</f>
        <v>0</v>
      </c>
      <c r="AF1175" s="14">
        <f>VLOOKUP($B1175,[2]Sheet3!$G:$CZ,17,0)</f>
        <v>0</v>
      </c>
      <c r="AG1175" s="14">
        <f>VLOOKUP($B1175,[2]Sheet3!$G:$CZ,18,0)</f>
        <v>0</v>
      </c>
      <c r="AH1175" s="14">
        <f>VLOOKUP($B1175,[2]Sheet3!$G:$CZ,19,0)</f>
        <v>0</v>
      </c>
      <c r="AI1175" s="14">
        <f>VLOOKUP($B1175,[2]Sheet3!$G:$CZ,20,0)</f>
        <v>0</v>
      </c>
      <c r="AJ1175" s="14">
        <f>VLOOKUP($B1175,[2]Sheet3!$G:$CZ,21,0)</f>
        <v>0</v>
      </c>
      <c r="AK1175" s="14">
        <f>VLOOKUP($B1175,[2]Sheet3!$G:$CZ,22,0)</f>
        <v>0</v>
      </c>
      <c r="AL1175" s="14">
        <f>VLOOKUP($B1175,[2]Sheet3!$G:$CZ,23,0)</f>
        <v>0</v>
      </c>
      <c r="AM1175" s="14">
        <f>VLOOKUP($B1175,[2]Sheet3!$G:$CZ,24,0)</f>
        <v>0</v>
      </c>
      <c r="AN1175" s="14">
        <f>VLOOKUP($B1175,[2]Sheet3!$G:$CZ,25,0)</f>
        <v>0</v>
      </c>
      <c r="AO1175" s="14">
        <f>VLOOKUP($B1175,[2]Sheet3!$G:$CZ,26,0)</f>
        <v>0</v>
      </c>
      <c r="AP1175" s="14">
        <f>VLOOKUP($B1175,[2]Sheet3!$G:$CZ,27,0)</f>
        <v>0</v>
      </c>
      <c r="AQ1175" s="14">
        <f>VLOOKUP($B1175,[2]Sheet3!$G:$CZ,28,0)</f>
        <v>0</v>
      </c>
      <c r="AR1175" s="14">
        <f>VLOOKUP($B1175,[2]Sheet3!$G:$CZ,29,0)</f>
        <v>0</v>
      </c>
      <c r="AS1175" s="14">
        <f>VLOOKUP($B1175,[2]Sheet3!$G:$CZ,30,0)</f>
        <v>0</v>
      </c>
      <c r="AT1175" s="14">
        <f>VLOOKUP($B1175,[2]Sheet3!$G:$CZ,31,0)</f>
        <v>0</v>
      </c>
      <c r="AU1175" s="14">
        <f>VLOOKUP($B1175,[2]Sheet3!$G:$CZ,32,0)</f>
        <v>0</v>
      </c>
      <c r="AV1175" s="14">
        <f>VLOOKUP($B1175,[2]Sheet3!$G:$CZ,33,0)</f>
        <v>0</v>
      </c>
      <c r="AW1175" s="14">
        <f>VLOOKUP($B1175,[2]Sheet3!$G:$CZ,34,0)</f>
        <v>0</v>
      </c>
      <c r="AX1175" s="14">
        <f>VLOOKUP($B1175,[2]Sheet3!$G:$CZ,35,0)</f>
        <v>0</v>
      </c>
      <c r="AY1175" s="14">
        <f>VLOOKUP($B1175,[2]Sheet3!$G:$CZ,36,0)</f>
        <v>0</v>
      </c>
      <c r="AZ1175" s="14">
        <f>VLOOKUP($B1175,[2]Sheet3!$G:$CZ,37,0)</f>
        <v>0</v>
      </c>
      <c r="BA1175" s="14">
        <f>VLOOKUP($B1175,[2]Sheet3!$G:$CZ,38,0)</f>
        <v>0</v>
      </c>
      <c r="BB1175" s="14">
        <f>VLOOKUP($B1175,[2]Sheet3!$G:$CZ,39,0)</f>
        <v>0</v>
      </c>
      <c r="BC1175" s="14">
        <f>VLOOKUP($B1175,[2]Sheet3!$G:$CZ,40,0)</f>
        <v>0</v>
      </c>
      <c r="BD1175" s="14">
        <f>VLOOKUP($B1175,[2]Sheet3!$G:$CZ,41,0)</f>
        <v>0</v>
      </c>
      <c r="BE1175" s="14">
        <f>VLOOKUP($B1175,[2]Sheet3!$G:$CZ,42,0)</f>
        <v>0</v>
      </c>
      <c r="BF1175" s="14">
        <f>VLOOKUP($B1175,[2]Sheet3!$G:$CZ,43,0)</f>
        <v>0</v>
      </c>
      <c r="BG1175" s="14">
        <f>VLOOKUP($B1175,[2]Sheet3!$G:$CZ,44,0)</f>
        <v>0</v>
      </c>
      <c r="BH1175" s="14">
        <f>VLOOKUP($B1175,[2]Sheet3!$G:$CZ,45,0)</f>
        <v>0</v>
      </c>
      <c r="BI1175" s="14">
        <f>VLOOKUP($B1175,[2]Sheet3!$G:$CZ,46,0)</f>
        <v>0</v>
      </c>
      <c r="BJ1175" s="14">
        <f>VLOOKUP($B1175,[2]Sheet3!$G:$CZ,47,0)</f>
        <v>0</v>
      </c>
      <c r="BK1175" s="14">
        <f>VLOOKUP($B1175,[2]Sheet3!$G:$CZ,48,0)</f>
        <v>0</v>
      </c>
      <c r="BL1175" s="14">
        <f>VLOOKUP($B1175,[2]Sheet3!$G:$CZ,49,0)</f>
        <v>0</v>
      </c>
      <c r="BM1175" s="14">
        <f>VLOOKUP($B1175,[2]Sheet3!$G:$CZ,50,0)</f>
        <v>0</v>
      </c>
      <c r="BN1175" s="14">
        <f>VLOOKUP($B1175,[2]Sheet3!$G:$CZ,51,0)</f>
        <v>0</v>
      </c>
      <c r="BO1175" s="14">
        <f>VLOOKUP($B1175,[2]Sheet3!$G:$CZ,52,0)</f>
        <v>0</v>
      </c>
      <c r="BP1175" s="14">
        <f>VLOOKUP($B1175,[2]Sheet3!$G:$CZ,53,0)</f>
        <v>0</v>
      </c>
      <c r="BQ1175" s="14">
        <f>VLOOKUP($B1175,[2]Sheet3!$G:$CZ,54,0)</f>
        <v>0</v>
      </c>
      <c r="BR1175" s="14">
        <f>VLOOKUP($B1175,[2]Sheet3!$G:$CZ,55,0)</f>
        <v>0</v>
      </c>
      <c r="BS1175" s="14">
        <f>VLOOKUP($B1175,[2]Sheet3!$G:$CZ,56,0)</f>
        <v>0</v>
      </c>
      <c r="BT1175" s="14">
        <f>VLOOKUP($B1175,[2]Sheet3!$G:$CZ,57,0)</f>
        <v>0</v>
      </c>
      <c r="BU1175" s="14">
        <f>VLOOKUP($B1175,[2]Sheet3!$G:$CZ,58,0)</f>
        <v>0</v>
      </c>
      <c r="BV1175" s="14">
        <f>VLOOKUP($B1175,[2]Sheet3!$G:$CZ,59,0)</f>
        <v>0</v>
      </c>
      <c r="BW1175" s="14">
        <f>VLOOKUP($B1175,[2]Sheet3!$G:$CZ,60,0)</f>
        <v>0</v>
      </c>
      <c r="BX1175" s="14">
        <f>VLOOKUP($B1175,[2]Sheet3!$G:$CZ,61,0)</f>
        <v>0</v>
      </c>
      <c r="BY1175" s="14">
        <f>VLOOKUP($B1175,[2]Sheet3!$G:$CZ,62,0)</f>
        <v>0</v>
      </c>
      <c r="BZ1175" s="14">
        <f>VLOOKUP($B1175,[2]Sheet3!$G:$CZ,63,0)</f>
        <v>0</v>
      </c>
      <c r="CA1175" s="14">
        <f>VLOOKUP($B1175,[2]Sheet3!$G:$CZ,64,0)</f>
        <v>0</v>
      </c>
      <c r="CB1175" s="14">
        <f>VLOOKUP($B1175,[2]Sheet3!$G:$CZ,65,0)</f>
        <v>0</v>
      </c>
      <c r="CC1175" s="14">
        <f>VLOOKUP($B1175,[2]Sheet3!$G:$CZ,66,0)</f>
        <v>0</v>
      </c>
      <c r="CD1175" s="14">
        <f>VLOOKUP($B1175,[2]Sheet3!$G:$CZ,67,0)</f>
        <v>0</v>
      </c>
      <c r="CE1175" s="14">
        <f>VLOOKUP($B1175,[2]Sheet3!$G:$CZ,68,0)</f>
        <v>0</v>
      </c>
      <c r="CF1175" s="14">
        <f>VLOOKUP($B1175,[2]Sheet3!$G:$CZ,69,0)</f>
        <v>0</v>
      </c>
      <c r="CG1175" s="14">
        <f>VLOOKUP($B1175,[2]Sheet3!$G:$CZ,70,0)</f>
        <v>0</v>
      </c>
      <c r="CH1175" s="14">
        <f>VLOOKUP($B1175,[2]Sheet3!$G:$CZ,71,0)</f>
        <v>0</v>
      </c>
      <c r="CI1175" s="14">
        <f>VLOOKUP($B1175,[2]Sheet3!$G:$CZ,72,0)</f>
        <v>0</v>
      </c>
      <c r="CJ1175" s="14">
        <f>VLOOKUP($B1175,[2]Sheet3!$G:$CZ,73,0)</f>
        <v>0</v>
      </c>
      <c r="CK1175" s="14">
        <f>VLOOKUP($B1175,[2]Sheet3!$G:$CZ,74,0)</f>
        <v>0</v>
      </c>
      <c r="CL1175" s="14">
        <f>VLOOKUP($B1175,[2]Sheet3!$G:$CZ,75,0)</f>
        <v>0</v>
      </c>
      <c r="CM1175" s="14">
        <f>VLOOKUP($B1175,[2]Sheet3!$G:$CZ,76,0)</f>
        <v>0</v>
      </c>
      <c r="CN1175" s="14">
        <f>VLOOKUP($B1175,[2]Sheet3!$G:$CZ,77,0)</f>
        <v>0</v>
      </c>
      <c r="CO1175" s="14">
        <f>VLOOKUP($B1175,[2]Sheet3!$G:$CZ,78,0)</f>
        <v>0</v>
      </c>
      <c r="CP1175" s="14">
        <f>VLOOKUP($B1175,[2]Sheet3!$G:$CZ,79,0)</f>
        <v>0</v>
      </c>
      <c r="CQ1175" s="14">
        <f>VLOOKUP($B1175,[2]Sheet3!$G:$CZ,80,0)</f>
        <v>0</v>
      </c>
      <c r="CR1175" s="14">
        <f>VLOOKUP($B1175,[2]Sheet3!$G:$CZ,81,0)</f>
        <v>0</v>
      </c>
      <c r="CS1175" s="14">
        <f>VLOOKUP($B1175,[2]Sheet3!$G:$CZ,82,0)</f>
        <v>0</v>
      </c>
      <c r="CT1175" s="14">
        <f>VLOOKUP($B1175,[2]Sheet3!$G:$CZ,83,0)</f>
        <v>0</v>
      </c>
      <c r="CU1175" s="14">
        <f>VLOOKUP($B1175,[2]Sheet3!$G:$CZ,84,0)</f>
        <v>0</v>
      </c>
      <c r="CV1175" s="14">
        <f>VLOOKUP($B1175,[2]Sheet3!$G:$CZ,85,0)</f>
        <v>0</v>
      </c>
      <c r="CW1175" s="14">
        <f>VLOOKUP($B1175,[2]Sheet3!$G:$CZ,86,0)</f>
        <v>0</v>
      </c>
      <c r="CX1175" s="14">
        <f>VLOOKUP($B1175,[2]Sheet3!$G:$CZ,87,0)</f>
        <v>0</v>
      </c>
      <c r="CY1175" s="14">
        <f>VLOOKUP($B1175,[2]Sheet3!$G:$CZ,88,0)</f>
        <v>0</v>
      </c>
      <c r="CZ1175" s="14">
        <f>VLOOKUP($B1175,[2]Sheet3!$G:$CZ,89,0)</f>
        <v>0</v>
      </c>
      <c r="DA1175" s="14">
        <f>VLOOKUP($B1175,[2]Sheet3!$G:$CZ,90,0)</f>
        <v>0</v>
      </c>
      <c r="DB1175" s="14">
        <f>VLOOKUP($B1175,[2]Sheet3!$G:$CZ,91,0)</f>
        <v>0</v>
      </c>
      <c r="DC1175" s="14">
        <f>VLOOKUP($B1175,[2]Sheet3!$G:$CZ,92,0)</f>
        <v>0</v>
      </c>
      <c r="DD1175" s="14">
        <f>VLOOKUP($B1175,[2]Sheet3!$G:$CZ,93,0)</f>
        <v>0</v>
      </c>
      <c r="DE1175" s="14">
        <f>VLOOKUP($B1175,[2]Sheet3!$G:$CZ,94,0)</f>
        <v>0</v>
      </c>
      <c r="DF1175" s="14">
        <f>VLOOKUP($B1175,[2]Sheet3!$G:$CZ,95,0)</f>
        <v>0</v>
      </c>
      <c r="DG1175" s="14">
        <f>VLOOKUP($B1175,[2]Sheet3!$G:$CZ,96,0)</f>
        <v>0</v>
      </c>
      <c r="DH1175" s="14">
        <f>VLOOKUP($B1175,[2]Sheet3!$G:$CZ,97,0)</f>
        <v>0</v>
      </c>
      <c r="DI1175" s="14">
        <f>VLOOKUP($B1175,[2]Sheet3!$G:$CZ,98,0)</f>
        <v>0</v>
      </c>
    </row>
    <row r="1176" spans="1:113" x14ac:dyDescent="0.3">
      <c r="A1176" s="9" t="str">
        <f t="shared" si="56"/>
        <v>N63160</v>
      </c>
      <c r="B1176" s="15" t="s">
        <v>527</v>
      </c>
      <c r="C1176" s="15" t="s">
        <v>528</v>
      </c>
      <c r="F1176" s="7" t="s">
        <v>15</v>
      </c>
      <c r="G1176" s="12" t="s">
        <v>4668</v>
      </c>
      <c r="H1176" s="12" t="str">
        <f>VLOOKUP($B1176,[1]Sheet1!$A:$G,5,0)</f>
        <v>rituraj.upadhyay@redingtongroup.com</v>
      </c>
      <c r="I1176" s="12" t="str">
        <f>VLOOKUP($B1176,[1]Sheet1!$A:$G,7,0)</f>
        <v>jitender.chopra@redingtongroup.com</v>
      </c>
      <c r="J1176" s="12" t="s">
        <v>82</v>
      </c>
      <c r="K1176" s="7"/>
      <c r="L1176" s="7"/>
      <c r="M1176" s="8"/>
      <c r="N1176" s="7" t="str">
        <f t="shared" si="54"/>
        <v>rituraj.upadhyay@redingtongroup.com; jitender.chopra@redingtongroup.com; nilesh.phirke@redingtongroup.com;christopher.joseph@redingtongroup.com</v>
      </c>
      <c r="O1176" s="7" t="str">
        <f t="shared" si="55"/>
        <v>N63160</v>
      </c>
      <c r="P1176" s="8" t="s">
        <v>5215</v>
      </c>
      <c r="Q1176" s="14">
        <f>VLOOKUP($B1176,[2]Sheet3!$G:$CZ,2,0)</f>
        <v>2400303387</v>
      </c>
      <c r="R1176" s="14">
        <f>VLOOKUP($B1176,[2]Sheet3!$G:$CZ,3,0)</f>
        <v>2400305599</v>
      </c>
      <c r="S1176" s="14">
        <f>VLOOKUP($B1176,[2]Sheet3!$G:$CZ,4,0)</f>
        <v>2400308775</v>
      </c>
      <c r="T1176" s="14">
        <f>VLOOKUP($B1176,[2]Sheet3!$G:$CZ,5,0)</f>
        <v>0</v>
      </c>
      <c r="U1176" s="14">
        <f>VLOOKUP($B1176,[2]Sheet3!$G:$CZ,6,0)</f>
        <v>0</v>
      </c>
      <c r="V1176" s="14">
        <f>VLOOKUP($B1176,[2]Sheet3!$G:$CZ,7,0)</f>
        <v>0</v>
      </c>
      <c r="W1176" s="14">
        <f>VLOOKUP($B1176,[2]Sheet3!$G:$CZ,8,0)</f>
        <v>0</v>
      </c>
      <c r="X1176" s="14">
        <f>VLOOKUP($B1176,[2]Sheet3!$G:$CZ,9,0)</f>
        <v>0</v>
      </c>
      <c r="Y1176" s="14">
        <f>VLOOKUP($B1176,[2]Sheet3!$G:$CZ,10,0)</f>
        <v>0</v>
      </c>
      <c r="Z1176" s="14">
        <f>VLOOKUP($B1176,[2]Sheet3!$G:$CZ,11,0)</f>
        <v>0</v>
      </c>
      <c r="AA1176" s="14">
        <f>VLOOKUP($B1176,[2]Sheet3!$G:$CZ,12,0)</f>
        <v>0</v>
      </c>
      <c r="AB1176" s="14">
        <f>VLOOKUP($B1176,[2]Sheet3!$G:$CZ,13,0)</f>
        <v>0</v>
      </c>
      <c r="AC1176" s="14">
        <f>VLOOKUP($B1176,[2]Sheet3!$G:$CZ,14,0)</f>
        <v>0</v>
      </c>
      <c r="AD1176" s="14">
        <f>VLOOKUP($B1176,[2]Sheet3!$G:$CZ,15,0)</f>
        <v>0</v>
      </c>
      <c r="AE1176" s="14">
        <f>VLOOKUP($B1176,[2]Sheet3!$G:$CZ,16,0)</f>
        <v>0</v>
      </c>
      <c r="AF1176" s="14">
        <f>VLOOKUP($B1176,[2]Sheet3!$G:$CZ,17,0)</f>
        <v>0</v>
      </c>
      <c r="AG1176" s="14">
        <f>VLOOKUP($B1176,[2]Sheet3!$G:$CZ,18,0)</f>
        <v>0</v>
      </c>
      <c r="AH1176" s="14">
        <f>VLOOKUP($B1176,[2]Sheet3!$G:$CZ,19,0)</f>
        <v>0</v>
      </c>
      <c r="AI1176" s="14">
        <f>VLOOKUP($B1176,[2]Sheet3!$G:$CZ,20,0)</f>
        <v>0</v>
      </c>
      <c r="AJ1176" s="14">
        <f>VLOOKUP($B1176,[2]Sheet3!$G:$CZ,21,0)</f>
        <v>0</v>
      </c>
      <c r="AK1176" s="14">
        <f>VLOOKUP($B1176,[2]Sheet3!$G:$CZ,22,0)</f>
        <v>0</v>
      </c>
      <c r="AL1176" s="14">
        <f>VLOOKUP($B1176,[2]Sheet3!$G:$CZ,23,0)</f>
        <v>0</v>
      </c>
      <c r="AM1176" s="14">
        <f>VLOOKUP($B1176,[2]Sheet3!$G:$CZ,24,0)</f>
        <v>0</v>
      </c>
      <c r="AN1176" s="14">
        <f>VLOOKUP($B1176,[2]Sheet3!$G:$CZ,25,0)</f>
        <v>0</v>
      </c>
      <c r="AO1176" s="14">
        <f>VLOOKUP($B1176,[2]Sheet3!$G:$CZ,26,0)</f>
        <v>0</v>
      </c>
      <c r="AP1176" s="14">
        <f>VLOOKUP($B1176,[2]Sheet3!$G:$CZ,27,0)</f>
        <v>0</v>
      </c>
      <c r="AQ1176" s="14">
        <f>VLOOKUP($B1176,[2]Sheet3!$G:$CZ,28,0)</f>
        <v>0</v>
      </c>
      <c r="AR1176" s="14">
        <f>VLOOKUP($B1176,[2]Sheet3!$G:$CZ,29,0)</f>
        <v>0</v>
      </c>
      <c r="AS1176" s="14">
        <f>VLOOKUP($B1176,[2]Sheet3!$G:$CZ,30,0)</f>
        <v>0</v>
      </c>
      <c r="AT1176" s="14">
        <f>VLOOKUP($B1176,[2]Sheet3!$G:$CZ,31,0)</f>
        <v>0</v>
      </c>
      <c r="AU1176" s="14">
        <f>VLOOKUP($B1176,[2]Sheet3!$G:$CZ,32,0)</f>
        <v>0</v>
      </c>
      <c r="AV1176" s="14">
        <f>VLOOKUP($B1176,[2]Sheet3!$G:$CZ,33,0)</f>
        <v>0</v>
      </c>
      <c r="AW1176" s="14">
        <f>VLOOKUP($B1176,[2]Sheet3!$G:$CZ,34,0)</f>
        <v>0</v>
      </c>
      <c r="AX1176" s="14">
        <f>VLOOKUP($B1176,[2]Sheet3!$G:$CZ,35,0)</f>
        <v>0</v>
      </c>
      <c r="AY1176" s="14">
        <f>VLOOKUP($B1176,[2]Sheet3!$G:$CZ,36,0)</f>
        <v>0</v>
      </c>
      <c r="AZ1176" s="14">
        <f>VLOOKUP($B1176,[2]Sheet3!$G:$CZ,37,0)</f>
        <v>0</v>
      </c>
      <c r="BA1176" s="14">
        <f>VLOOKUP($B1176,[2]Sheet3!$G:$CZ,38,0)</f>
        <v>0</v>
      </c>
      <c r="BB1176" s="14">
        <f>VLOOKUP($B1176,[2]Sheet3!$G:$CZ,39,0)</f>
        <v>0</v>
      </c>
      <c r="BC1176" s="14">
        <f>VLOOKUP($B1176,[2]Sheet3!$G:$CZ,40,0)</f>
        <v>0</v>
      </c>
      <c r="BD1176" s="14">
        <f>VLOOKUP($B1176,[2]Sheet3!$G:$CZ,41,0)</f>
        <v>0</v>
      </c>
      <c r="BE1176" s="14">
        <f>VLOOKUP($B1176,[2]Sheet3!$G:$CZ,42,0)</f>
        <v>0</v>
      </c>
      <c r="BF1176" s="14">
        <f>VLOOKUP($B1176,[2]Sheet3!$G:$CZ,43,0)</f>
        <v>0</v>
      </c>
      <c r="BG1176" s="14">
        <f>VLOOKUP($B1176,[2]Sheet3!$G:$CZ,44,0)</f>
        <v>0</v>
      </c>
      <c r="BH1176" s="14">
        <f>VLOOKUP($B1176,[2]Sheet3!$G:$CZ,45,0)</f>
        <v>0</v>
      </c>
      <c r="BI1176" s="14">
        <f>VLOOKUP($B1176,[2]Sheet3!$G:$CZ,46,0)</f>
        <v>0</v>
      </c>
      <c r="BJ1176" s="14">
        <f>VLOOKUP($B1176,[2]Sheet3!$G:$CZ,47,0)</f>
        <v>0</v>
      </c>
      <c r="BK1176" s="14">
        <f>VLOOKUP($B1176,[2]Sheet3!$G:$CZ,48,0)</f>
        <v>0</v>
      </c>
      <c r="BL1176" s="14">
        <f>VLOOKUP($B1176,[2]Sheet3!$G:$CZ,49,0)</f>
        <v>0</v>
      </c>
      <c r="BM1176" s="14">
        <f>VLOOKUP($B1176,[2]Sheet3!$G:$CZ,50,0)</f>
        <v>0</v>
      </c>
      <c r="BN1176" s="14">
        <f>VLOOKUP($B1176,[2]Sheet3!$G:$CZ,51,0)</f>
        <v>0</v>
      </c>
      <c r="BO1176" s="14">
        <f>VLOOKUP($B1176,[2]Sheet3!$G:$CZ,52,0)</f>
        <v>0</v>
      </c>
      <c r="BP1176" s="14">
        <f>VLOOKUP($B1176,[2]Sheet3!$G:$CZ,53,0)</f>
        <v>0</v>
      </c>
      <c r="BQ1176" s="14">
        <f>VLOOKUP($B1176,[2]Sheet3!$G:$CZ,54,0)</f>
        <v>0</v>
      </c>
      <c r="BR1176" s="14">
        <f>VLOOKUP($B1176,[2]Sheet3!$G:$CZ,55,0)</f>
        <v>0</v>
      </c>
      <c r="BS1176" s="14">
        <f>VLOOKUP($B1176,[2]Sheet3!$G:$CZ,56,0)</f>
        <v>0</v>
      </c>
      <c r="BT1176" s="14">
        <f>VLOOKUP($B1176,[2]Sheet3!$G:$CZ,57,0)</f>
        <v>0</v>
      </c>
      <c r="BU1176" s="14">
        <f>VLOOKUP($B1176,[2]Sheet3!$G:$CZ,58,0)</f>
        <v>0</v>
      </c>
      <c r="BV1176" s="14">
        <f>VLOOKUP($B1176,[2]Sheet3!$G:$CZ,59,0)</f>
        <v>0</v>
      </c>
      <c r="BW1176" s="14">
        <f>VLOOKUP($B1176,[2]Sheet3!$G:$CZ,60,0)</f>
        <v>0</v>
      </c>
      <c r="BX1176" s="14">
        <f>VLOOKUP($B1176,[2]Sheet3!$G:$CZ,61,0)</f>
        <v>0</v>
      </c>
      <c r="BY1176" s="14">
        <f>VLOOKUP($B1176,[2]Sheet3!$G:$CZ,62,0)</f>
        <v>0</v>
      </c>
      <c r="BZ1176" s="14">
        <f>VLOOKUP($B1176,[2]Sheet3!$G:$CZ,63,0)</f>
        <v>0</v>
      </c>
      <c r="CA1176" s="14">
        <f>VLOOKUP($B1176,[2]Sheet3!$G:$CZ,64,0)</f>
        <v>0</v>
      </c>
      <c r="CB1176" s="14">
        <f>VLOOKUP($B1176,[2]Sheet3!$G:$CZ,65,0)</f>
        <v>0</v>
      </c>
      <c r="CC1176" s="14">
        <f>VLOOKUP($B1176,[2]Sheet3!$G:$CZ,66,0)</f>
        <v>0</v>
      </c>
      <c r="CD1176" s="14">
        <f>VLOOKUP($B1176,[2]Sheet3!$G:$CZ,67,0)</f>
        <v>0</v>
      </c>
      <c r="CE1176" s="14">
        <f>VLOOKUP($B1176,[2]Sheet3!$G:$CZ,68,0)</f>
        <v>0</v>
      </c>
      <c r="CF1176" s="14">
        <f>VLOOKUP($B1176,[2]Sheet3!$G:$CZ,69,0)</f>
        <v>0</v>
      </c>
      <c r="CG1176" s="14">
        <f>VLOOKUP($B1176,[2]Sheet3!$G:$CZ,70,0)</f>
        <v>0</v>
      </c>
      <c r="CH1176" s="14">
        <f>VLOOKUP($B1176,[2]Sheet3!$G:$CZ,71,0)</f>
        <v>0</v>
      </c>
      <c r="CI1176" s="14">
        <f>VLOOKUP($B1176,[2]Sheet3!$G:$CZ,72,0)</f>
        <v>0</v>
      </c>
      <c r="CJ1176" s="14">
        <f>VLOOKUP($B1176,[2]Sheet3!$G:$CZ,73,0)</f>
        <v>0</v>
      </c>
      <c r="CK1176" s="14">
        <f>VLOOKUP($B1176,[2]Sheet3!$G:$CZ,74,0)</f>
        <v>0</v>
      </c>
      <c r="CL1176" s="14">
        <f>VLOOKUP($B1176,[2]Sheet3!$G:$CZ,75,0)</f>
        <v>0</v>
      </c>
      <c r="CM1176" s="14">
        <f>VLOOKUP($B1176,[2]Sheet3!$G:$CZ,76,0)</f>
        <v>0</v>
      </c>
      <c r="CN1176" s="14">
        <f>VLOOKUP($B1176,[2]Sheet3!$G:$CZ,77,0)</f>
        <v>0</v>
      </c>
      <c r="CO1176" s="14">
        <f>VLOOKUP($B1176,[2]Sheet3!$G:$CZ,78,0)</f>
        <v>0</v>
      </c>
      <c r="CP1176" s="14">
        <f>VLOOKUP($B1176,[2]Sheet3!$G:$CZ,79,0)</f>
        <v>0</v>
      </c>
      <c r="CQ1176" s="14">
        <f>VLOOKUP($B1176,[2]Sheet3!$G:$CZ,80,0)</f>
        <v>0</v>
      </c>
      <c r="CR1176" s="14">
        <f>VLOOKUP($B1176,[2]Sheet3!$G:$CZ,81,0)</f>
        <v>0</v>
      </c>
      <c r="CS1176" s="14">
        <f>VLOOKUP($B1176,[2]Sheet3!$G:$CZ,82,0)</f>
        <v>0</v>
      </c>
      <c r="CT1176" s="14">
        <f>VLOOKUP($B1176,[2]Sheet3!$G:$CZ,83,0)</f>
        <v>0</v>
      </c>
      <c r="CU1176" s="14">
        <f>VLOOKUP($B1176,[2]Sheet3!$G:$CZ,84,0)</f>
        <v>0</v>
      </c>
      <c r="CV1176" s="14">
        <f>VLOOKUP($B1176,[2]Sheet3!$G:$CZ,85,0)</f>
        <v>0</v>
      </c>
      <c r="CW1176" s="14">
        <f>VLOOKUP($B1176,[2]Sheet3!$G:$CZ,86,0)</f>
        <v>0</v>
      </c>
      <c r="CX1176" s="14">
        <f>VLOOKUP($B1176,[2]Sheet3!$G:$CZ,87,0)</f>
        <v>0</v>
      </c>
      <c r="CY1176" s="14">
        <f>VLOOKUP($B1176,[2]Sheet3!$G:$CZ,88,0)</f>
        <v>0</v>
      </c>
      <c r="CZ1176" s="14">
        <f>VLOOKUP($B1176,[2]Sheet3!$G:$CZ,89,0)</f>
        <v>0</v>
      </c>
      <c r="DA1176" s="14">
        <f>VLOOKUP($B1176,[2]Sheet3!$G:$CZ,90,0)</f>
        <v>0</v>
      </c>
      <c r="DB1176" s="14">
        <f>VLOOKUP($B1176,[2]Sheet3!$G:$CZ,91,0)</f>
        <v>0</v>
      </c>
      <c r="DC1176" s="14">
        <f>VLOOKUP($B1176,[2]Sheet3!$G:$CZ,92,0)</f>
        <v>0</v>
      </c>
      <c r="DD1176" s="14">
        <f>VLOOKUP($B1176,[2]Sheet3!$G:$CZ,93,0)</f>
        <v>0</v>
      </c>
      <c r="DE1176" s="14">
        <f>VLOOKUP($B1176,[2]Sheet3!$G:$CZ,94,0)</f>
        <v>0</v>
      </c>
      <c r="DF1176" s="14">
        <f>VLOOKUP($B1176,[2]Sheet3!$G:$CZ,95,0)</f>
        <v>0</v>
      </c>
      <c r="DG1176" s="14">
        <f>VLOOKUP($B1176,[2]Sheet3!$G:$CZ,96,0)</f>
        <v>0</v>
      </c>
      <c r="DH1176" s="14">
        <f>VLOOKUP($B1176,[2]Sheet3!$G:$CZ,97,0)</f>
        <v>0</v>
      </c>
      <c r="DI1176" s="14">
        <f>VLOOKUP($B1176,[2]Sheet3!$G:$CZ,98,0)</f>
        <v>0</v>
      </c>
    </row>
    <row r="1177" spans="1:113" x14ac:dyDescent="0.3">
      <c r="A1177" s="9" t="str">
        <f t="shared" si="56"/>
        <v>WA3206</v>
      </c>
      <c r="B1177" s="15" t="s">
        <v>2595</v>
      </c>
      <c r="C1177" s="15" t="s">
        <v>2596</v>
      </c>
      <c r="F1177" s="7" t="s">
        <v>15</v>
      </c>
      <c r="G1177" s="12" t="s">
        <v>4669</v>
      </c>
      <c r="H1177" s="12" t="str">
        <f>VLOOKUP($B1177,[1]Sheet1!$A:$G,5,0)</f>
        <v>arpit.shukla@redingtongroup.com</v>
      </c>
      <c r="I1177" s="12" t="str">
        <f>VLOOKUP($B1177,[1]Sheet1!$A:$G,7,0)</f>
        <v>dilip.vishwa@redingtongroup.com</v>
      </c>
      <c r="J1177" s="12" t="s">
        <v>82</v>
      </c>
      <c r="K1177" s="7"/>
      <c r="L1177" s="7"/>
      <c r="M1177" s="8"/>
      <c r="N1177" s="7" t="str">
        <f t="shared" si="54"/>
        <v>arpit.shukla@redingtongroup.com; dilip.vishwa@redingtongroup.com; nilesh.phirke@redingtongroup.com;christopher.joseph@redingtongroup.com</v>
      </c>
      <c r="O1177" s="7" t="str">
        <f t="shared" si="55"/>
        <v>WA3206</v>
      </c>
      <c r="P1177" s="8" t="s">
        <v>5215</v>
      </c>
      <c r="Q1177" s="14">
        <f>VLOOKUP($B1177,[2]Sheet3!$G:$CZ,2,0)</f>
        <v>2400301898</v>
      </c>
      <c r="R1177" s="14">
        <f>VLOOKUP($B1177,[2]Sheet3!$G:$CZ,3,0)</f>
        <v>2400306832</v>
      </c>
      <c r="S1177" s="14">
        <f>VLOOKUP($B1177,[2]Sheet3!$G:$CZ,4,0)</f>
        <v>0</v>
      </c>
      <c r="T1177" s="14">
        <f>VLOOKUP($B1177,[2]Sheet3!$G:$CZ,5,0)</f>
        <v>0</v>
      </c>
      <c r="U1177" s="14">
        <f>VLOOKUP($B1177,[2]Sheet3!$G:$CZ,6,0)</f>
        <v>0</v>
      </c>
      <c r="V1177" s="14">
        <f>VLOOKUP($B1177,[2]Sheet3!$G:$CZ,7,0)</f>
        <v>0</v>
      </c>
      <c r="W1177" s="14">
        <f>VLOOKUP($B1177,[2]Sheet3!$G:$CZ,8,0)</f>
        <v>0</v>
      </c>
      <c r="X1177" s="14">
        <f>VLOOKUP($B1177,[2]Sheet3!$G:$CZ,9,0)</f>
        <v>0</v>
      </c>
      <c r="Y1177" s="14">
        <f>VLOOKUP($B1177,[2]Sheet3!$G:$CZ,10,0)</f>
        <v>0</v>
      </c>
      <c r="Z1177" s="14">
        <f>VLOOKUP($B1177,[2]Sheet3!$G:$CZ,11,0)</f>
        <v>0</v>
      </c>
      <c r="AA1177" s="14">
        <f>VLOOKUP($B1177,[2]Sheet3!$G:$CZ,12,0)</f>
        <v>0</v>
      </c>
      <c r="AB1177" s="14">
        <f>VLOOKUP($B1177,[2]Sheet3!$G:$CZ,13,0)</f>
        <v>0</v>
      </c>
      <c r="AC1177" s="14">
        <f>VLOOKUP($B1177,[2]Sheet3!$G:$CZ,14,0)</f>
        <v>0</v>
      </c>
      <c r="AD1177" s="14">
        <f>VLOOKUP($B1177,[2]Sheet3!$G:$CZ,15,0)</f>
        <v>0</v>
      </c>
      <c r="AE1177" s="14">
        <f>VLOOKUP($B1177,[2]Sheet3!$G:$CZ,16,0)</f>
        <v>0</v>
      </c>
      <c r="AF1177" s="14">
        <f>VLOOKUP($B1177,[2]Sheet3!$G:$CZ,17,0)</f>
        <v>0</v>
      </c>
      <c r="AG1177" s="14">
        <f>VLOOKUP($B1177,[2]Sheet3!$G:$CZ,18,0)</f>
        <v>0</v>
      </c>
      <c r="AH1177" s="14">
        <f>VLOOKUP($B1177,[2]Sheet3!$G:$CZ,19,0)</f>
        <v>0</v>
      </c>
      <c r="AI1177" s="14">
        <f>VLOOKUP($B1177,[2]Sheet3!$G:$CZ,20,0)</f>
        <v>0</v>
      </c>
      <c r="AJ1177" s="14">
        <f>VLOOKUP($B1177,[2]Sheet3!$G:$CZ,21,0)</f>
        <v>0</v>
      </c>
      <c r="AK1177" s="14">
        <f>VLOOKUP($B1177,[2]Sheet3!$G:$CZ,22,0)</f>
        <v>0</v>
      </c>
      <c r="AL1177" s="14">
        <f>VLOOKUP($B1177,[2]Sheet3!$G:$CZ,23,0)</f>
        <v>0</v>
      </c>
      <c r="AM1177" s="14">
        <f>VLOOKUP($B1177,[2]Sheet3!$G:$CZ,24,0)</f>
        <v>0</v>
      </c>
      <c r="AN1177" s="14">
        <f>VLOOKUP($B1177,[2]Sheet3!$G:$CZ,25,0)</f>
        <v>0</v>
      </c>
      <c r="AO1177" s="14">
        <f>VLOOKUP($B1177,[2]Sheet3!$G:$CZ,26,0)</f>
        <v>0</v>
      </c>
      <c r="AP1177" s="14">
        <f>VLOOKUP($B1177,[2]Sheet3!$G:$CZ,27,0)</f>
        <v>0</v>
      </c>
      <c r="AQ1177" s="14">
        <f>VLOOKUP($B1177,[2]Sheet3!$G:$CZ,28,0)</f>
        <v>0</v>
      </c>
      <c r="AR1177" s="14">
        <f>VLOOKUP($B1177,[2]Sheet3!$G:$CZ,29,0)</f>
        <v>0</v>
      </c>
      <c r="AS1177" s="14">
        <f>VLOOKUP($B1177,[2]Sheet3!$G:$CZ,30,0)</f>
        <v>0</v>
      </c>
      <c r="AT1177" s="14">
        <f>VLOOKUP($B1177,[2]Sheet3!$G:$CZ,31,0)</f>
        <v>0</v>
      </c>
      <c r="AU1177" s="14">
        <f>VLOOKUP($B1177,[2]Sheet3!$G:$CZ,32,0)</f>
        <v>0</v>
      </c>
      <c r="AV1177" s="14">
        <f>VLOOKUP($B1177,[2]Sheet3!$G:$CZ,33,0)</f>
        <v>0</v>
      </c>
      <c r="AW1177" s="14">
        <f>VLOOKUP($B1177,[2]Sheet3!$G:$CZ,34,0)</f>
        <v>0</v>
      </c>
      <c r="AX1177" s="14">
        <f>VLOOKUP($B1177,[2]Sheet3!$G:$CZ,35,0)</f>
        <v>0</v>
      </c>
      <c r="AY1177" s="14">
        <f>VLOOKUP($B1177,[2]Sheet3!$G:$CZ,36,0)</f>
        <v>0</v>
      </c>
      <c r="AZ1177" s="14">
        <f>VLOOKUP($B1177,[2]Sheet3!$G:$CZ,37,0)</f>
        <v>0</v>
      </c>
      <c r="BA1177" s="14">
        <f>VLOOKUP($B1177,[2]Sheet3!$G:$CZ,38,0)</f>
        <v>0</v>
      </c>
      <c r="BB1177" s="14">
        <f>VLOOKUP($B1177,[2]Sheet3!$G:$CZ,39,0)</f>
        <v>0</v>
      </c>
      <c r="BC1177" s="14">
        <f>VLOOKUP($B1177,[2]Sheet3!$G:$CZ,40,0)</f>
        <v>0</v>
      </c>
      <c r="BD1177" s="14">
        <f>VLOOKUP($B1177,[2]Sheet3!$G:$CZ,41,0)</f>
        <v>0</v>
      </c>
      <c r="BE1177" s="14">
        <f>VLOOKUP($B1177,[2]Sheet3!$G:$CZ,42,0)</f>
        <v>0</v>
      </c>
      <c r="BF1177" s="14">
        <f>VLOOKUP($B1177,[2]Sheet3!$G:$CZ,43,0)</f>
        <v>0</v>
      </c>
      <c r="BG1177" s="14">
        <f>VLOOKUP($B1177,[2]Sheet3!$G:$CZ,44,0)</f>
        <v>0</v>
      </c>
      <c r="BH1177" s="14">
        <f>VLOOKUP($B1177,[2]Sheet3!$G:$CZ,45,0)</f>
        <v>0</v>
      </c>
      <c r="BI1177" s="14">
        <f>VLOOKUP($B1177,[2]Sheet3!$G:$CZ,46,0)</f>
        <v>0</v>
      </c>
      <c r="BJ1177" s="14">
        <f>VLOOKUP($B1177,[2]Sheet3!$G:$CZ,47,0)</f>
        <v>0</v>
      </c>
      <c r="BK1177" s="14">
        <f>VLOOKUP($B1177,[2]Sheet3!$G:$CZ,48,0)</f>
        <v>0</v>
      </c>
      <c r="BL1177" s="14">
        <f>VLOOKUP($B1177,[2]Sheet3!$G:$CZ,49,0)</f>
        <v>0</v>
      </c>
      <c r="BM1177" s="14">
        <f>VLOOKUP($B1177,[2]Sheet3!$G:$CZ,50,0)</f>
        <v>0</v>
      </c>
      <c r="BN1177" s="14">
        <f>VLOOKUP($B1177,[2]Sheet3!$G:$CZ,51,0)</f>
        <v>0</v>
      </c>
      <c r="BO1177" s="14">
        <f>VLOOKUP($B1177,[2]Sheet3!$G:$CZ,52,0)</f>
        <v>0</v>
      </c>
      <c r="BP1177" s="14">
        <f>VLOOKUP($B1177,[2]Sheet3!$G:$CZ,53,0)</f>
        <v>0</v>
      </c>
      <c r="BQ1177" s="14">
        <f>VLOOKUP($B1177,[2]Sheet3!$G:$CZ,54,0)</f>
        <v>0</v>
      </c>
      <c r="BR1177" s="14">
        <f>VLOOKUP($B1177,[2]Sheet3!$G:$CZ,55,0)</f>
        <v>0</v>
      </c>
      <c r="BS1177" s="14">
        <f>VLOOKUP($B1177,[2]Sheet3!$G:$CZ,56,0)</f>
        <v>0</v>
      </c>
      <c r="BT1177" s="14">
        <f>VLOOKUP($B1177,[2]Sheet3!$G:$CZ,57,0)</f>
        <v>0</v>
      </c>
      <c r="BU1177" s="14">
        <f>VLOOKUP($B1177,[2]Sheet3!$G:$CZ,58,0)</f>
        <v>0</v>
      </c>
      <c r="BV1177" s="14">
        <f>VLOOKUP($B1177,[2]Sheet3!$G:$CZ,59,0)</f>
        <v>0</v>
      </c>
      <c r="BW1177" s="14">
        <f>VLOOKUP($B1177,[2]Sheet3!$G:$CZ,60,0)</f>
        <v>0</v>
      </c>
      <c r="BX1177" s="14">
        <f>VLOOKUP($B1177,[2]Sheet3!$G:$CZ,61,0)</f>
        <v>0</v>
      </c>
      <c r="BY1177" s="14">
        <f>VLOOKUP($B1177,[2]Sheet3!$G:$CZ,62,0)</f>
        <v>0</v>
      </c>
      <c r="BZ1177" s="14">
        <f>VLOOKUP($B1177,[2]Sheet3!$G:$CZ,63,0)</f>
        <v>0</v>
      </c>
      <c r="CA1177" s="14">
        <f>VLOOKUP($B1177,[2]Sheet3!$G:$CZ,64,0)</f>
        <v>0</v>
      </c>
      <c r="CB1177" s="14">
        <f>VLOOKUP($B1177,[2]Sheet3!$G:$CZ,65,0)</f>
        <v>0</v>
      </c>
      <c r="CC1177" s="14">
        <f>VLOOKUP($B1177,[2]Sheet3!$G:$CZ,66,0)</f>
        <v>0</v>
      </c>
      <c r="CD1177" s="14">
        <f>VLOOKUP($B1177,[2]Sheet3!$G:$CZ,67,0)</f>
        <v>0</v>
      </c>
      <c r="CE1177" s="14">
        <f>VLOOKUP($B1177,[2]Sheet3!$G:$CZ,68,0)</f>
        <v>0</v>
      </c>
      <c r="CF1177" s="14">
        <f>VLOOKUP($B1177,[2]Sheet3!$G:$CZ,69,0)</f>
        <v>0</v>
      </c>
      <c r="CG1177" s="14">
        <f>VLOOKUP($B1177,[2]Sheet3!$G:$CZ,70,0)</f>
        <v>0</v>
      </c>
      <c r="CH1177" s="14">
        <f>VLOOKUP($B1177,[2]Sheet3!$G:$CZ,71,0)</f>
        <v>0</v>
      </c>
      <c r="CI1177" s="14">
        <f>VLOOKUP($B1177,[2]Sheet3!$G:$CZ,72,0)</f>
        <v>0</v>
      </c>
      <c r="CJ1177" s="14">
        <f>VLOOKUP($B1177,[2]Sheet3!$G:$CZ,73,0)</f>
        <v>0</v>
      </c>
      <c r="CK1177" s="14">
        <f>VLOOKUP($B1177,[2]Sheet3!$G:$CZ,74,0)</f>
        <v>0</v>
      </c>
      <c r="CL1177" s="14">
        <f>VLOOKUP($B1177,[2]Sheet3!$G:$CZ,75,0)</f>
        <v>0</v>
      </c>
      <c r="CM1177" s="14">
        <f>VLOOKUP($B1177,[2]Sheet3!$G:$CZ,76,0)</f>
        <v>0</v>
      </c>
      <c r="CN1177" s="14">
        <f>VLOOKUP($B1177,[2]Sheet3!$G:$CZ,77,0)</f>
        <v>0</v>
      </c>
      <c r="CO1177" s="14">
        <f>VLOOKUP($B1177,[2]Sheet3!$G:$CZ,78,0)</f>
        <v>0</v>
      </c>
      <c r="CP1177" s="14">
        <f>VLOOKUP($B1177,[2]Sheet3!$G:$CZ,79,0)</f>
        <v>0</v>
      </c>
      <c r="CQ1177" s="14">
        <f>VLOOKUP($B1177,[2]Sheet3!$G:$CZ,80,0)</f>
        <v>0</v>
      </c>
      <c r="CR1177" s="14">
        <f>VLOOKUP($B1177,[2]Sheet3!$G:$CZ,81,0)</f>
        <v>0</v>
      </c>
      <c r="CS1177" s="14">
        <f>VLOOKUP($B1177,[2]Sheet3!$G:$CZ,82,0)</f>
        <v>0</v>
      </c>
      <c r="CT1177" s="14">
        <f>VLOOKUP($B1177,[2]Sheet3!$G:$CZ,83,0)</f>
        <v>0</v>
      </c>
      <c r="CU1177" s="14">
        <f>VLOOKUP($B1177,[2]Sheet3!$G:$CZ,84,0)</f>
        <v>0</v>
      </c>
      <c r="CV1177" s="14">
        <f>VLOOKUP($B1177,[2]Sheet3!$G:$CZ,85,0)</f>
        <v>0</v>
      </c>
      <c r="CW1177" s="14">
        <f>VLOOKUP($B1177,[2]Sheet3!$G:$CZ,86,0)</f>
        <v>0</v>
      </c>
      <c r="CX1177" s="14">
        <f>VLOOKUP($B1177,[2]Sheet3!$G:$CZ,87,0)</f>
        <v>0</v>
      </c>
      <c r="CY1177" s="14">
        <f>VLOOKUP($B1177,[2]Sheet3!$G:$CZ,88,0)</f>
        <v>0</v>
      </c>
      <c r="CZ1177" s="14">
        <f>VLOOKUP($B1177,[2]Sheet3!$G:$CZ,89,0)</f>
        <v>0</v>
      </c>
      <c r="DA1177" s="14">
        <f>VLOOKUP($B1177,[2]Sheet3!$G:$CZ,90,0)</f>
        <v>0</v>
      </c>
      <c r="DB1177" s="14">
        <f>VLOOKUP($B1177,[2]Sheet3!$G:$CZ,91,0)</f>
        <v>0</v>
      </c>
      <c r="DC1177" s="14">
        <f>VLOOKUP($B1177,[2]Sheet3!$G:$CZ,92,0)</f>
        <v>0</v>
      </c>
      <c r="DD1177" s="14">
        <f>VLOOKUP($B1177,[2]Sheet3!$G:$CZ,93,0)</f>
        <v>0</v>
      </c>
      <c r="DE1177" s="14">
        <f>VLOOKUP($B1177,[2]Sheet3!$G:$CZ,94,0)</f>
        <v>0</v>
      </c>
      <c r="DF1177" s="14">
        <f>VLOOKUP($B1177,[2]Sheet3!$G:$CZ,95,0)</f>
        <v>0</v>
      </c>
      <c r="DG1177" s="14">
        <f>VLOOKUP($B1177,[2]Sheet3!$G:$CZ,96,0)</f>
        <v>0</v>
      </c>
      <c r="DH1177" s="14">
        <f>VLOOKUP($B1177,[2]Sheet3!$G:$CZ,97,0)</f>
        <v>0</v>
      </c>
      <c r="DI1177" s="14">
        <f>VLOOKUP($B1177,[2]Sheet3!$G:$CZ,98,0)</f>
        <v>0</v>
      </c>
    </row>
    <row r="1178" spans="1:113" x14ac:dyDescent="0.3">
      <c r="A1178" s="9" t="str">
        <f t="shared" si="56"/>
        <v>WC3150</v>
      </c>
      <c r="B1178" s="15" t="s">
        <v>2597</v>
      </c>
      <c r="C1178" s="15" t="s">
        <v>2598</v>
      </c>
      <c r="F1178" s="7" t="s">
        <v>15</v>
      </c>
      <c r="G1178" s="12" t="s">
        <v>4670</v>
      </c>
      <c r="H1178" s="12" t="str">
        <f>VLOOKUP($B1178,[1]Sheet1!$A:$G,5,0)</f>
        <v>dharmesh.dudhrejiya@redingtongroup.com</v>
      </c>
      <c r="I1178" s="12" t="str">
        <f>VLOOKUP($B1178,[1]Sheet1!$A:$G,7,0)</f>
        <v>rohan.vora@redingtongroup.com</v>
      </c>
      <c r="J1178" s="12" t="s">
        <v>82</v>
      </c>
      <c r="K1178" s="7"/>
      <c r="L1178" s="7"/>
      <c r="M1178" s="8"/>
      <c r="N1178" s="7" t="str">
        <f t="shared" si="54"/>
        <v>dharmesh.dudhrejiya@redingtongroup.com; rohan.vora@redingtongroup.com; nilesh.phirke@redingtongroup.com;christopher.joseph@redingtongroup.com</v>
      </c>
      <c r="O1178" s="7" t="str">
        <f t="shared" si="55"/>
        <v>WC3150</v>
      </c>
      <c r="P1178" s="8" t="s">
        <v>5215</v>
      </c>
      <c r="Q1178" s="14">
        <f>VLOOKUP($B1178,[2]Sheet3!$G:$CZ,2,0)</f>
        <v>2400304027</v>
      </c>
      <c r="R1178" s="14">
        <f>VLOOKUP($B1178,[2]Sheet3!$G:$CZ,3,0)</f>
        <v>0</v>
      </c>
      <c r="S1178" s="14">
        <f>VLOOKUP($B1178,[2]Sheet3!$G:$CZ,4,0)</f>
        <v>0</v>
      </c>
      <c r="T1178" s="14">
        <f>VLOOKUP($B1178,[2]Sheet3!$G:$CZ,5,0)</f>
        <v>0</v>
      </c>
      <c r="U1178" s="14">
        <f>VLOOKUP($B1178,[2]Sheet3!$G:$CZ,6,0)</f>
        <v>0</v>
      </c>
      <c r="V1178" s="14">
        <f>VLOOKUP($B1178,[2]Sheet3!$G:$CZ,7,0)</f>
        <v>0</v>
      </c>
      <c r="W1178" s="14">
        <f>VLOOKUP($B1178,[2]Sheet3!$G:$CZ,8,0)</f>
        <v>0</v>
      </c>
      <c r="X1178" s="14">
        <f>VLOOKUP($B1178,[2]Sheet3!$G:$CZ,9,0)</f>
        <v>0</v>
      </c>
      <c r="Y1178" s="14">
        <f>VLOOKUP($B1178,[2]Sheet3!$G:$CZ,10,0)</f>
        <v>0</v>
      </c>
      <c r="Z1178" s="14">
        <f>VLOOKUP($B1178,[2]Sheet3!$G:$CZ,11,0)</f>
        <v>0</v>
      </c>
      <c r="AA1178" s="14">
        <f>VLOOKUP($B1178,[2]Sheet3!$G:$CZ,12,0)</f>
        <v>0</v>
      </c>
      <c r="AB1178" s="14">
        <f>VLOOKUP($B1178,[2]Sheet3!$G:$CZ,13,0)</f>
        <v>0</v>
      </c>
      <c r="AC1178" s="14">
        <f>VLOOKUP($B1178,[2]Sheet3!$G:$CZ,14,0)</f>
        <v>0</v>
      </c>
      <c r="AD1178" s="14">
        <f>VLOOKUP($B1178,[2]Sheet3!$G:$CZ,15,0)</f>
        <v>0</v>
      </c>
      <c r="AE1178" s="14">
        <f>VLOOKUP($B1178,[2]Sheet3!$G:$CZ,16,0)</f>
        <v>0</v>
      </c>
      <c r="AF1178" s="14">
        <f>VLOOKUP($B1178,[2]Sheet3!$G:$CZ,17,0)</f>
        <v>0</v>
      </c>
      <c r="AG1178" s="14">
        <f>VLOOKUP($B1178,[2]Sheet3!$G:$CZ,18,0)</f>
        <v>0</v>
      </c>
      <c r="AH1178" s="14">
        <f>VLOOKUP($B1178,[2]Sheet3!$G:$CZ,19,0)</f>
        <v>0</v>
      </c>
      <c r="AI1178" s="14">
        <f>VLOOKUP($B1178,[2]Sheet3!$G:$CZ,20,0)</f>
        <v>0</v>
      </c>
      <c r="AJ1178" s="14">
        <f>VLOOKUP($B1178,[2]Sheet3!$G:$CZ,21,0)</f>
        <v>0</v>
      </c>
      <c r="AK1178" s="14">
        <f>VLOOKUP($B1178,[2]Sheet3!$G:$CZ,22,0)</f>
        <v>0</v>
      </c>
      <c r="AL1178" s="14">
        <f>VLOOKUP($B1178,[2]Sheet3!$G:$CZ,23,0)</f>
        <v>0</v>
      </c>
      <c r="AM1178" s="14">
        <f>VLOOKUP($B1178,[2]Sheet3!$G:$CZ,24,0)</f>
        <v>0</v>
      </c>
      <c r="AN1178" s="14">
        <f>VLOOKUP($B1178,[2]Sheet3!$G:$CZ,25,0)</f>
        <v>0</v>
      </c>
      <c r="AO1178" s="14">
        <f>VLOOKUP($B1178,[2]Sheet3!$G:$CZ,26,0)</f>
        <v>0</v>
      </c>
      <c r="AP1178" s="14">
        <f>VLOOKUP($B1178,[2]Sheet3!$G:$CZ,27,0)</f>
        <v>0</v>
      </c>
      <c r="AQ1178" s="14">
        <f>VLOOKUP($B1178,[2]Sheet3!$G:$CZ,28,0)</f>
        <v>0</v>
      </c>
      <c r="AR1178" s="14">
        <f>VLOOKUP($B1178,[2]Sheet3!$G:$CZ,29,0)</f>
        <v>0</v>
      </c>
      <c r="AS1178" s="14">
        <f>VLOOKUP($B1178,[2]Sheet3!$G:$CZ,30,0)</f>
        <v>0</v>
      </c>
      <c r="AT1178" s="14">
        <f>VLOOKUP($B1178,[2]Sheet3!$G:$CZ,31,0)</f>
        <v>0</v>
      </c>
      <c r="AU1178" s="14">
        <f>VLOOKUP($B1178,[2]Sheet3!$G:$CZ,32,0)</f>
        <v>0</v>
      </c>
      <c r="AV1178" s="14">
        <f>VLOOKUP($B1178,[2]Sheet3!$G:$CZ,33,0)</f>
        <v>0</v>
      </c>
      <c r="AW1178" s="14">
        <f>VLOOKUP($B1178,[2]Sheet3!$G:$CZ,34,0)</f>
        <v>0</v>
      </c>
      <c r="AX1178" s="14">
        <f>VLOOKUP($B1178,[2]Sheet3!$G:$CZ,35,0)</f>
        <v>0</v>
      </c>
      <c r="AY1178" s="14">
        <f>VLOOKUP($B1178,[2]Sheet3!$G:$CZ,36,0)</f>
        <v>0</v>
      </c>
      <c r="AZ1178" s="14">
        <f>VLOOKUP($B1178,[2]Sheet3!$G:$CZ,37,0)</f>
        <v>0</v>
      </c>
      <c r="BA1178" s="14">
        <f>VLOOKUP($B1178,[2]Sheet3!$G:$CZ,38,0)</f>
        <v>0</v>
      </c>
      <c r="BB1178" s="14">
        <f>VLOOKUP($B1178,[2]Sheet3!$G:$CZ,39,0)</f>
        <v>0</v>
      </c>
      <c r="BC1178" s="14">
        <f>VLOOKUP($B1178,[2]Sheet3!$G:$CZ,40,0)</f>
        <v>0</v>
      </c>
      <c r="BD1178" s="14">
        <f>VLOOKUP($B1178,[2]Sheet3!$G:$CZ,41,0)</f>
        <v>0</v>
      </c>
      <c r="BE1178" s="14">
        <f>VLOOKUP($B1178,[2]Sheet3!$G:$CZ,42,0)</f>
        <v>0</v>
      </c>
      <c r="BF1178" s="14">
        <f>VLOOKUP($B1178,[2]Sheet3!$G:$CZ,43,0)</f>
        <v>0</v>
      </c>
      <c r="BG1178" s="14">
        <f>VLOOKUP($B1178,[2]Sheet3!$G:$CZ,44,0)</f>
        <v>0</v>
      </c>
      <c r="BH1178" s="14">
        <f>VLOOKUP($B1178,[2]Sheet3!$G:$CZ,45,0)</f>
        <v>0</v>
      </c>
      <c r="BI1178" s="14">
        <f>VLOOKUP($B1178,[2]Sheet3!$G:$CZ,46,0)</f>
        <v>0</v>
      </c>
      <c r="BJ1178" s="14">
        <f>VLOOKUP($B1178,[2]Sheet3!$G:$CZ,47,0)</f>
        <v>0</v>
      </c>
      <c r="BK1178" s="14">
        <f>VLOOKUP($B1178,[2]Sheet3!$G:$CZ,48,0)</f>
        <v>0</v>
      </c>
      <c r="BL1178" s="14">
        <f>VLOOKUP($B1178,[2]Sheet3!$G:$CZ,49,0)</f>
        <v>0</v>
      </c>
      <c r="BM1178" s="14">
        <f>VLOOKUP($B1178,[2]Sheet3!$G:$CZ,50,0)</f>
        <v>0</v>
      </c>
      <c r="BN1178" s="14">
        <f>VLOOKUP($B1178,[2]Sheet3!$G:$CZ,51,0)</f>
        <v>0</v>
      </c>
      <c r="BO1178" s="14">
        <f>VLOOKUP($B1178,[2]Sheet3!$G:$CZ,52,0)</f>
        <v>0</v>
      </c>
      <c r="BP1178" s="14">
        <f>VLOOKUP($B1178,[2]Sheet3!$G:$CZ,53,0)</f>
        <v>0</v>
      </c>
      <c r="BQ1178" s="14">
        <f>VLOOKUP($B1178,[2]Sheet3!$G:$CZ,54,0)</f>
        <v>0</v>
      </c>
      <c r="BR1178" s="14">
        <f>VLOOKUP($B1178,[2]Sheet3!$G:$CZ,55,0)</f>
        <v>0</v>
      </c>
      <c r="BS1178" s="14">
        <f>VLOOKUP($B1178,[2]Sheet3!$G:$CZ,56,0)</f>
        <v>0</v>
      </c>
      <c r="BT1178" s="14">
        <f>VLOOKUP($B1178,[2]Sheet3!$G:$CZ,57,0)</f>
        <v>0</v>
      </c>
      <c r="BU1178" s="14">
        <f>VLOOKUP($B1178,[2]Sheet3!$G:$CZ,58,0)</f>
        <v>0</v>
      </c>
      <c r="BV1178" s="14">
        <f>VLOOKUP($B1178,[2]Sheet3!$G:$CZ,59,0)</f>
        <v>0</v>
      </c>
      <c r="BW1178" s="14">
        <f>VLOOKUP($B1178,[2]Sheet3!$G:$CZ,60,0)</f>
        <v>0</v>
      </c>
      <c r="BX1178" s="14">
        <f>VLOOKUP($B1178,[2]Sheet3!$G:$CZ,61,0)</f>
        <v>0</v>
      </c>
      <c r="BY1178" s="14">
        <f>VLOOKUP($B1178,[2]Sheet3!$G:$CZ,62,0)</f>
        <v>0</v>
      </c>
      <c r="BZ1178" s="14">
        <f>VLOOKUP($B1178,[2]Sheet3!$G:$CZ,63,0)</f>
        <v>0</v>
      </c>
      <c r="CA1178" s="14">
        <f>VLOOKUP($B1178,[2]Sheet3!$G:$CZ,64,0)</f>
        <v>0</v>
      </c>
      <c r="CB1178" s="14">
        <f>VLOOKUP($B1178,[2]Sheet3!$G:$CZ,65,0)</f>
        <v>0</v>
      </c>
      <c r="CC1178" s="14">
        <f>VLOOKUP($B1178,[2]Sheet3!$G:$CZ,66,0)</f>
        <v>0</v>
      </c>
      <c r="CD1178" s="14">
        <f>VLOOKUP($B1178,[2]Sheet3!$G:$CZ,67,0)</f>
        <v>0</v>
      </c>
      <c r="CE1178" s="14">
        <f>VLOOKUP($B1178,[2]Sheet3!$G:$CZ,68,0)</f>
        <v>0</v>
      </c>
      <c r="CF1178" s="14">
        <f>VLOOKUP($B1178,[2]Sheet3!$G:$CZ,69,0)</f>
        <v>0</v>
      </c>
      <c r="CG1178" s="14">
        <f>VLOOKUP($B1178,[2]Sheet3!$G:$CZ,70,0)</f>
        <v>0</v>
      </c>
      <c r="CH1178" s="14">
        <f>VLOOKUP($B1178,[2]Sheet3!$G:$CZ,71,0)</f>
        <v>0</v>
      </c>
      <c r="CI1178" s="14">
        <f>VLOOKUP($B1178,[2]Sheet3!$G:$CZ,72,0)</f>
        <v>0</v>
      </c>
      <c r="CJ1178" s="14">
        <f>VLOOKUP($B1178,[2]Sheet3!$G:$CZ,73,0)</f>
        <v>0</v>
      </c>
      <c r="CK1178" s="14">
        <f>VLOOKUP($B1178,[2]Sheet3!$G:$CZ,74,0)</f>
        <v>0</v>
      </c>
      <c r="CL1178" s="14">
        <f>VLOOKUP($B1178,[2]Sheet3!$G:$CZ,75,0)</f>
        <v>0</v>
      </c>
      <c r="CM1178" s="14">
        <f>VLOOKUP($B1178,[2]Sheet3!$G:$CZ,76,0)</f>
        <v>0</v>
      </c>
      <c r="CN1178" s="14">
        <f>VLOOKUP($B1178,[2]Sheet3!$G:$CZ,77,0)</f>
        <v>0</v>
      </c>
      <c r="CO1178" s="14">
        <f>VLOOKUP($B1178,[2]Sheet3!$G:$CZ,78,0)</f>
        <v>0</v>
      </c>
      <c r="CP1178" s="14">
        <f>VLOOKUP($B1178,[2]Sheet3!$G:$CZ,79,0)</f>
        <v>0</v>
      </c>
      <c r="CQ1178" s="14">
        <f>VLOOKUP($B1178,[2]Sheet3!$G:$CZ,80,0)</f>
        <v>0</v>
      </c>
      <c r="CR1178" s="14">
        <f>VLOOKUP($B1178,[2]Sheet3!$G:$CZ,81,0)</f>
        <v>0</v>
      </c>
      <c r="CS1178" s="14">
        <f>VLOOKUP($B1178,[2]Sheet3!$G:$CZ,82,0)</f>
        <v>0</v>
      </c>
      <c r="CT1178" s="14">
        <f>VLOOKUP($B1178,[2]Sheet3!$G:$CZ,83,0)</f>
        <v>0</v>
      </c>
      <c r="CU1178" s="14">
        <f>VLOOKUP($B1178,[2]Sheet3!$G:$CZ,84,0)</f>
        <v>0</v>
      </c>
      <c r="CV1178" s="14">
        <f>VLOOKUP($B1178,[2]Sheet3!$G:$CZ,85,0)</f>
        <v>0</v>
      </c>
      <c r="CW1178" s="14">
        <f>VLOOKUP($B1178,[2]Sheet3!$G:$CZ,86,0)</f>
        <v>0</v>
      </c>
      <c r="CX1178" s="14">
        <f>VLOOKUP($B1178,[2]Sheet3!$G:$CZ,87,0)</f>
        <v>0</v>
      </c>
      <c r="CY1178" s="14">
        <f>VLOOKUP($B1178,[2]Sheet3!$G:$CZ,88,0)</f>
        <v>0</v>
      </c>
      <c r="CZ1178" s="14">
        <f>VLOOKUP($B1178,[2]Sheet3!$G:$CZ,89,0)</f>
        <v>0</v>
      </c>
      <c r="DA1178" s="14">
        <f>VLOOKUP($B1178,[2]Sheet3!$G:$CZ,90,0)</f>
        <v>0</v>
      </c>
      <c r="DB1178" s="14">
        <f>VLOOKUP($B1178,[2]Sheet3!$G:$CZ,91,0)</f>
        <v>0</v>
      </c>
      <c r="DC1178" s="14">
        <f>VLOOKUP($B1178,[2]Sheet3!$G:$CZ,92,0)</f>
        <v>0</v>
      </c>
      <c r="DD1178" s="14">
        <f>VLOOKUP($B1178,[2]Sheet3!$G:$CZ,93,0)</f>
        <v>0</v>
      </c>
      <c r="DE1178" s="14">
        <f>VLOOKUP($B1178,[2]Sheet3!$G:$CZ,94,0)</f>
        <v>0</v>
      </c>
      <c r="DF1178" s="14">
        <f>VLOOKUP($B1178,[2]Sheet3!$G:$CZ,95,0)</f>
        <v>0</v>
      </c>
      <c r="DG1178" s="14">
        <f>VLOOKUP($B1178,[2]Sheet3!$G:$CZ,96,0)</f>
        <v>0</v>
      </c>
      <c r="DH1178" s="14">
        <f>VLOOKUP($B1178,[2]Sheet3!$G:$CZ,97,0)</f>
        <v>0</v>
      </c>
      <c r="DI1178" s="14">
        <f>VLOOKUP($B1178,[2]Sheet3!$G:$CZ,98,0)</f>
        <v>0</v>
      </c>
    </row>
    <row r="1179" spans="1:113" x14ac:dyDescent="0.3">
      <c r="A1179" s="9" t="str">
        <f t="shared" si="56"/>
        <v>WB3298</v>
      </c>
      <c r="B1179" s="15" t="s">
        <v>409</v>
      </c>
      <c r="C1179" s="15" t="s">
        <v>433</v>
      </c>
      <c r="F1179" s="7" t="s">
        <v>15</v>
      </c>
      <c r="G1179" s="12" t="s">
        <v>4671</v>
      </c>
      <c r="H1179" s="12" t="str">
        <f>VLOOKUP($B1179,[1]Sheet1!$A:$G,5,0)</f>
        <v>sandip.anil@redingtongroup.com</v>
      </c>
      <c r="I1179" s="12" t="str">
        <f>VLOOKUP($B1179,[1]Sheet1!$A:$G,7,0)</f>
        <v>dilip.vishwa@redingtongroup.com</v>
      </c>
      <c r="J1179" s="12" t="s">
        <v>82</v>
      </c>
      <c r="K1179" s="7"/>
      <c r="L1179" s="7"/>
      <c r="M1179" s="8"/>
      <c r="N1179" s="7" t="str">
        <f t="shared" si="54"/>
        <v>sandip.anil@redingtongroup.com; dilip.vishwa@redingtongroup.com; nilesh.phirke@redingtongroup.com;christopher.joseph@redingtongroup.com</v>
      </c>
      <c r="O1179" s="7" t="str">
        <f t="shared" si="55"/>
        <v>WB3298</v>
      </c>
      <c r="P1179" s="8" t="s">
        <v>5215</v>
      </c>
      <c r="Q1179" s="14">
        <f>VLOOKUP($B1179,[2]Sheet3!$G:$CZ,2,0)</f>
        <v>2400301907</v>
      </c>
      <c r="R1179" s="14">
        <f>VLOOKUP($B1179,[2]Sheet3!$G:$CZ,3,0)</f>
        <v>2400301910</v>
      </c>
      <c r="S1179" s="14">
        <f>VLOOKUP($B1179,[2]Sheet3!$G:$CZ,4,0)</f>
        <v>0</v>
      </c>
      <c r="T1179" s="14">
        <f>VLOOKUP($B1179,[2]Sheet3!$G:$CZ,5,0)</f>
        <v>0</v>
      </c>
      <c r="U1179" s="14">
        <f>VLOOKUP($B1179,[2]Sheet3!$G:$CZ,6,0)</f>
        <v>0</v>
      </c>
      <c r="V1179" s="14">
        <f>VLOOKUP($B1179,[2]Sheet3!$G:$CZ,7,0)</f>
        <v>0</v>
      </c>
      <c r="W1179" s="14">
        <f>VLOOKUP($B1179,[2]Sheet3!$G:$CZ,8,0)</f>
        <v>0</v>
      </c>
      <c r="X1179" s="14">
        <f>VLOOKUP($B1179,[2]Sheet3!$G:$CZ,9,0)</f>
        <v>0</v>
      </c>
      <c r="Y1179" s="14">
        <f>VLOOKUP($B1179,[2]Sheet3!$G:$CZ,10,0)</f>
        <v>0</v>
      </c>
      <c r="Z1179" s="14">
        <f>VLOOKUP($B1179,[2]Sheet3!$G:$CZ,11,0)</f>
        <v>0</v>
      </c>
      <c r="AA1179" s="14">
        <f>VLOOKUP($B1179,[2]Sheet3!$G:$CZ,12,0)</f>
        <v>0</v>
      </c>
      <c r="AB1179" s="14">
        <f>VLOOKUP($B1179,[2]Sheet3!$G:$CZ,13,0)</f>
        <v>0</v>
      </c>
      <c r="AC1179" s="14">
        <f>VLOOKUP($B1179,[2]Sheet3!$G:$CZ,14,0)</f>
        <v>0</v>
      </c>
      <c r="AD1179" s="14">
        <f>VLOOKUP($B1179,[2]Sheet3!$G:$CZ,15,0)</f>
        <v>0</v>
      </c>
      <c r="AE1179" s="14">
        <f>VLOOKUP($B1179,[2]Sheet3!$G:$CZ,16,0)</f>
        <v>0</v>
      </c>
      <c r="AF1179" s="14">
        <f>VLOOKUP($B1179,[2]Sheet3!$G:$CZ,17,0)</f>
        <v>0</v>
      </c>
      <c r="AG1179" s="14">
        <f>VLOOKUP($B1179,[2]Sheet3!$G:$CZ,18,0)</f>
        <v>0</v>
      </c>
      <c r="AH1179" s="14">
        <f>VLOOKUP($B1179,[2]Sheet3!$G:$CZ,19,0)</f>
        <v>0</v>
      </c>
      <c r="AI1179" s="14">
        <f>VLOOKUP($B1179,[2]Sheet3!$G:$CZ,20,0)</f>
        <v>0</v>
      </c>
      <c r="AJ1179" s="14">
        <f>VLOOKUP($B1179,[2]Sheet3!$G:$CZ,21,0)</f>
        <v>0</v>
      </c>
      <c r="AK1179" s="14">
        <f>VLOOKUP($B1179,[2]Sheet3!$G:$CZ,22,0)</f>
        <v>0</v>
      </c>
      <c r="AL1179" s="14">
        <f>VLOOKUP($B1179,[2]Sheet3!$G:$CZ,23,0)</f>
        <v>0</v>
      </c>
      <c r="AM1179" s="14">
        <f>VLOOKUP($B1179,[2]Sheet3!$G:$CZ,24,0)</f>
        <v>0</v>
      </c>
      <c r="AN1179" s="14">
        <f>VLOOKUP($B1179,[2]Sheet3!$G:$CZ,25,0)</f>
        <v>0</v>
      </c>
      <c r="AO1179" s="14">
        <f>VLOOKUP($B1179,[2]Sheet3!$G:$CZ,26,0)</f>
        <v>0</v>
      </c>
      <c r="AP1179" s="14">
        <f>VLOOKUP($B1179,[2]Sheet3!$G:$CZ,27,0)</f>
        <v>0</v>
      </c>
      <c r="AQ1179" s="14">
        <f>VLOOKUP($B1179,[2]Sheet3!$G:$CZ,28,0)</f>
        <v>0</v>
      </c>
      <c r="AR1179" s="14">
        <f>VLOOKUP($B1179,[2]Sheet3!$G:$CZ,29,0)</f>
        <v>0</v>
      </c>
      <c r="AS1179" s="14">
        <f>VLOOKUP($B1179,[2]Sheet3!$G:$CZ,30,0)</f>
        <v>0</v>
      </c>
      <c r="AT1179" s="14">
        <f>VLOOKUP($B1179,[2]Sheet3!$G:$CZ,31,0)</f>
        <v>0</v>
      </c>
      <c r="AU1179" s="14">
        <f>VLOOKUP($B1179,[2]Sheet3!$G:$CZ,32,0)</f>
        <v>0</v>
      </c>
      <c r="AV1179" s="14">
        <f>VLOOKUP($B1179,[2]Sheet3!$G:$CZ,33,0)</f>
        <v>0</v>
      </c>
      <c r="AW1179" s="14">
        <f>VLOOKUP($B1179,[2]Sheet3!$G:$CZ,34,0)</f>
        <v>0</v>
      </c>
      <c r="AX1179" s="14">
        <f>VLOOKUP($B1179,[2]Sheet3!$G:$CZ,35,0)</f>
        <v>0</v>
      </c>
      <c r="AY1179" s="14">
        <f>VLOOKUP($B1179,[2]Sheet3!$G:$CZ,36,0)</f>
        <v>0</v>
      </c>
      <c r="AZ1179" s="14">
        <f>VLOOKUP($B1179,[2]Sheet3!$G:$CZ,37,0)</f>
        <v>0</v>
      </c>
      <c r="BA1179" s="14">
        <f>VLOOKUP($B1179,[2]Sheet3!$G:$CZ,38,0)</f>
        <v>0</v>
      </c>
      <c r="BB1179" s="14">
        <f>VLOOKUP($B1179,[2]Sheet3!$G:$CZ,39,0)</f>
        <v>0</v>
      </c>
      <c r="BC1179" s="14">
        <f>VLOOKUP($B1179,[2]Sheet3!$G:$CZ,40,0)</f>
        <v>0</v>
      </c>
      <c r="BD1179" s="14">
        <f>VLOOKUP($B1179,[2]Sheet3!$G:$CZ,41,0)</f>
        <v>0</v>
      </c>
      <c r="BE1179" s="14">
        <f>VLOOKUP($B1179,[2]Sheet3!$G:$CZ,42,0)</f>
        <v>0</v>
      </c>
      <c r="BF1179" s="14">
        <f>VLOOKUP($B1179,[2]Sheet3!$G:$CZ,43,0)</f>
        <v>0</v>
      </c>
      <c r="BG1179" s="14">
        <f>VLOOKUP($B1179,[2]Sheet3!$G:$CZ,44,0)</f>
        <v>0</v>
      </c>
      <c r="BH1179" s="14">
        <f>VLOOKUP($B1179,[2]Sheet3!$G:$CZ,45,0)</f>
        <v>0</v>
      </c>
      <c r="BI1179" s="14">
        <f>VLOOKUP($B1179,[2]Sheet3!$G:$CZ,46,0)</f>
        <v>0</v>
      </c>
      <c r="BJ1179" s="14">
        <f>VLOOKUP($B1179,[2]Sheet3!$G:$CZ,47,0)</f>
        <v>0</v>
      </c>
      <c r="BK1179" s="14">
        <f>VLOOKUP($B1179,[2]Sheet3!$G:$CZ,48,0)</f>
        <v>0</v>
      </c>
      <c r="BL1179" s="14">
        <f>VLOOKUP($B1179,[2]Sheet3!$G:$CZ,49,0)</f>
        <v>0</v>
      </c>
      <c r="BM1179" s="14">
        <f>VLOOKUP($B1179,[2]Sheet3!$G:$CZ,50,0)</f>
        <v>0</v>
      </c>
      <c r="BN1179" s="14">
        <f>VLOOKUP($B1179,[2]Sheet3!$G:$CZ,51,0)</f>
        <v>0</v>
      </c>
      <c r="BO1179" s="14">
        <f>VLOOKUP($B1179,[2]Sheet3!$G:$CZ,52,0)</f>
        <v>0</v>
      </c>
      <c r="BP1179" s="14">
        <f>VLOOKUP($B1179,[2]Sheet3!$G:$CZ,53,0)</f>
        <v>0</v>
      </c>
      <c r="BQ1179" s="14">
        <f>VLOOKUP($B1179,[2]Sheet3!$G:$CZ,54,0)</f>
        <v>0</v>
      </c>
      <c r="BR1179" s="14">
        <f>VLOOKUP($B1179,[2]Sheet3!$G:$CZ,55,0)</f>
        <v>0</v>
      </c>
      <c r="BS1179" s="14">
        <f>VLOOKUP($B1179,[2]Sheet3!$G:$CZ,56,0)</f>
        <v>0</v>
      </c>
      <c r="BT1179" s="14">
        <f>VLOOKUP($B1179,[2]Sheet3!$G:$CZ,57,0)</f>
        <v>0</v>
      </c>
      <c r="BU1179" s="14">
        <f>VLOOKUP($B1179,[2]Sheet3!$G:$CZ,58,0)</f>
        <v>0</v>
      </c>
      <c r="BV1179" s="14">
        <f>VLOOKUP($B1179,[2]Sheet3!$G:$CZ,59,0)</f>
        <v>0</v>
      </c>
      <c r="BW1179" s="14">
        <f>VLOOKUP($B1179,[2]Sheet3!$G:$CZ,60,0)</f>
        <v>0</v>
      </c>
      <c r="BX1179" s="14">
        <f>VLOOKUP($B1179,[2]Sheet3!$G:$CZ,61,0)</f>
        <v>0</v>
      </c>
      <c r="BY1179" s="14">
        <f>VLOOKUP($B1179,[2]Sheet3!$G:$CZ,62,0)</f>
        <v>0</v>
      </c>
      <c r="BZ1179" s="14">
        <f>VLOOKUP($B1179,[2]Sheet3!$G:$CZ,63,0)</f>
        <v>0</v>
      </c>
      <c r="CA1179" s="14">
        <f>VLOOKUP($B1179,[2]Sheet3!$G:$CZ,64,0)</f>
        <v>0</v>
      </c>
      <c r="CB1179" s="14">
        <f>VLOOKUP($B1179,[2]Sheet3!$G:$CZ,65,0)</f>
        <v>0</v>
      </c>
      <c r="CC1179" s="14">
        <f>VLOOKUP($B1179,[2]Sheet3!$G:$CZ,66,0)</f>
        <v>0</v>
      </c>
      <c r="CD1179" s="14">
        <f>VLOOKUP($B1179,[2]Sheet3!$G:$CZ,67,0)</f>
        <v>0</v>
      </c>
      <c r="CE1179" s="14">
        <f>VLOOKUP($B1179,[2]Sheet3!$G:$CZ,68,0)</f>
        <v>0</v>
      </c>
      <c r="CF1179" s="14">
        <f>VLOOKUP($B1179,[2]Sheet3!$G:$CZ,69,0)</f>
        <v>0</v>
      </c>
      <c r="CG1179" s="14">
        <f>VLOOKUP($B1179,[2]Sheet3!$G:$CZ,70,0)</f>
        <v>0</v>
      </c>
      <c r="CH1179" s="14">
        <f>VLOOKUP($B1179,[2]Sheet3!$G:$CZ,71,0)</f>
        <v>0</v>
      </c>
      <c r="CI1179" s="14">
        <f>VLOOKUP($B1179,[2]Sheet3!$G:$CZ,72,0)</f>
        <v>0</v>
      </c>
      <c r="CJ1179" s="14">
        <f>VLOOKUP($B1179,[2]Sheet3!$G:$CZ,73,0)</f>
        <v>0</v>
      </c>
      <c r="CK1179" s="14">
        <f>VLOOKUP($B1179,[2]Sheet3!$G:$CZ,74,0)</f>
        <v>0</v>
      </c>
      <c r="CL1179" s="14">
        <f>VLOOKUP($B1179,[2]Sheet3!$G:$CZ,75,0)</f>
        <v>0</v>
      </c>
      <c r="CM1179" s="14">
        <f>VLOOKUP($B1179,[2]Sheet3!$G:$CZ,76,0)</f>
        <v>0</v>
      </c>
      <c r="CN1179" s="14">
        <f>VLOOKUP($B1179,[2]Sheet3!$G:$CZ,77,0)</f>
        <v>0</v>
      </c>
      <c r="CO1179" s="14">
        <f>VLOOKUP($B1179,[2]Sheet3!$G:$CZ,78,0)</f>
        <v>0</v>
      </c>
      <c r="CP1179" s="14">
        <f>VLOOKUP($B1179,[2]Sheet3!$G:$CZ,79,0)</f>
        <v>0</v>
      </c>
      <c r="CQ1179" s="14">
        <f>VLOOKUP($B1179,[2]Sheet3!$G:$CZ,80,0)</f>
        <v>0</v>
      </c>
      <c r="CR1179" s="14">
        <f>VLOOKUP($B1179,[2]Sheet3!$G:$CZ,81,0)</f>
        <v>0</v>
      </c>
      <c r="CS1179" s="14">
        <f>VLOOKUP($B1179,[2]Sheet3!$G:$CZ,82,0)</f>
        <v>0</v>
      </c>
      <c r="CT1179" s="14">
        <f>VLOOKUP($B1179,[2]Sheet3!$G:$CZ,83,0)</f>
        <v>0</v>
      </c>
      <c r="CU1179" s="14">
        <f>VLOOKUP($B1179,[2]Sheet3!$G:$CZ,84,0)</f>
        <v>0</v>
      </c>
      <c r="CV1179" s="14">
        <f>VLOOKUP($B1179,[2]Sheet3!$G:$CZ,85,0)</f>
        <v>0</v>
      </c>
      <c r="CW1179" s="14">
        <f>VLOOKUP($B1179,[2]Sheet3!$G:$CZ,86,0)</f>
        <v>0</v>
      </c>
      <c r="CX1179" s="14">
        <f>VLOOKUP($B1179,[2]Sheet3!$G:$CZ,87,0)</f>
        <v>0</v>
      </c>
      <c r="CY1179" s="14">
        <f>VLOOKUP($B1179,[2]Sheet3!$G:$CZ,88,0)</f>
        <v>0</v>
      </c>
      <c r="CZ1179" s="14">
        <f>VLOOKUP($B1179,[2]Sheet3!$G:$CZ,89,0)</f>
        <v>0</v>
      </c>
      <c r="DA1179" s="14">
        <f>VLOOKUP($B1179,[2]Sheet3!$G:$CZ,90,0)</f>
        <v>0</v>
      </c>
      <c r="DB1179" s="14">
        <f>VLOOKUP($B1179,[2]Sheet3!$G:$CZ,91,0)</f>
        <v>0</v>
      </c>
      <c r="DC1179" s="14">
        <f>VLOOKUP($B1179,[2]Sheet3!$G:$CZ,92,0)</f>
        <v>0</v>
      </c>
      <c r="DD1179" s="14">
        <f>VLOOKUP($B1179,[2]Sheet3!$G:$CZ,93,0)</f>
        <v>0</v>
      </c>
      <c r="DE1179" s="14">
        <f>VLOOKUP($B1179,[2]Sheet3!$G:$CZ,94,0)</f>
        <v>0</v>
      </c>
      <c r="DF1179" s="14">
        <f>VLOOKUP($B1179,[2]Sheet3!$G:$CZ,95,0)</f>
        <v>0</v>
      </c>
      <c r="DG1179" s="14">
        <f>VLOOKUP($B1179,[2]Sheet3!$G:$CZ,96,0)</f>
        <v>0</v>
      </c>
      <c r="DH1179" s="14">
        <f>VLOOKUP($B1179,[2]Sheet3!$G:$CZ,97,0)</f>
        <v>0</v>
      </c>
      <c r="DI1179" s="14">
        <f>VLOOKUP($B1179,[2]Sheet3!$G:$CZ,98,0)</f>
        <v>0</v>
      </c>
    </row>
    <row r="1180" spans="1:113" x14ac:dyDescent="0.3">
      <c r="A1180" s="9" t="str">
        <f t="shared" si="56"/>
        <v>W53246</v>
      </c>
      <c r="B1180" s="15" t="s">
        <v>2599</v>
      </c>
      <c r="C1180" s="15" t="s">
        <v>849</v>
      </c>
      <c r="F1180" s="7" t="s">
        <v>15</v>
      </c>
      <c r="G1180" s="12" t="s">
        <v>4672</v>
      </c>
      <c r="H1180" s="12" t="str">
        <f>VLOOKUP($B1180,[1]Sheet1!$A:$G,5,0)</f>
        <v>abhishek.vinod@redingtongroup.com</v>
      </c>
      <c r="I1180" s="12" t="str">
        <f>VLOOKUP($B1180,[1]Sheet1!$A:$G,7,0)</f>
        <v>dilip.vishwa@redingtongroup.com</v>
      </c>
      <c r="J1180" s="12" t="s">
        <v>82</v>
      </c>
      <c r="K1180" s="7"/>
      <c r="L1180" s="7"/>
      <c r="M1180" s="8"/>
      <c r="N1180" s="7" t="str">
        <f t="shared" si="54"/>
        <v>abhishek.vinod@redingtongroup.com; dilip.vishwa@redingtongroup.com; nilesh.phirke@redingtongroup.com;christopher.joseph@redingtongroup.com</v>
      </c>
      <c r="O1180" s="7" t="str">
        <f t="shared" si="55"/>
        <v>W53246</v>
      </c>
      <c r="P1180" s="8" t="s">
        <v>5215</v>
      </c>
      <c r="Q1180" s="14">
        <f>VLOOKUP($B1180,[2]Sheet3!$G:$CZ,2,0)</f>
        <v>2400304640</v>
      </c>
      <c r="R1180" s="14">
        <f>VLOOKUP($B1180,[2]Sheet3!$G:$CZ,3,0)</f>
        <v>2400299706</v>
      </c>
      <c r="S1180" s="14">
        <f>VLOOKUP($B1180,[2]Sheet3!$G:$CZ,4,0)</f>
        <v>2400299705</v>
      </c>
      <c r="T1180" s="14">
        <f>VLOOKUP($B1180,[2]Sheet3!$G:$CZ,5,0)</f>
        <v>2400309075</v>
      </c>
      <c r="U1180" s="14">
        <f>VLOOKUP($B1180,[2]Sheet3!$G:$CZ,6,0)</f>
        <v>2400304643</v>
      </c>
      <c r="V1180" s="14">
        <f>VLOOKUP($B1180,[2]Sheet3!$G:$CZ,7,0)</f>
        <v>0</v>
      </c>
      <c r="W1180" s="14">
        <f>VLOOKUP($B1180,[2]Sheet3!$G:$CZ,8,0)</f>
        <v>0</v>
      </c>
      <c r="X1180" s="14">
        <f>VLOOKUP($B1180,[2]Sheet3!$G:$CZ,9,0)</f>
        <v>0</v>
      </c>
      <c r="Y1180" s="14">
        <f>VLOOKUP($B1180,[2]Sheet3!$G:$CZ,10,0)</f>
        <v>0</v>
      </c>
      <c r="Z1180" s="14">
        <f>VLOOKUP($B1180,[2]Sheet3!$G:$CZ,11,0)</f>
        <v>0</v>
      </c>
      <c r="AA1180" s="14">
        <f>VLOOKUP($B1180,[2]Sheet3!$G:$CZ,12,0)</f>
        <v>0</v>
      </c>
      <c r="AB1180" s="14">
        <f>VLOOKUP($B1180,[2]Sheet3!$G:$CZ,13,0)</f>
        <v>0</v>
      </c>
      <c r="AC1180" s="14">
        <f>VLOOKUP($B1180,[2]Sheet3!$G:$CZ,14,0)</f>
        <v>0</v>
      </c>
      <c r="AD1180" s="14">
        <f>VLOOKUP($B1180,[2]Sheet3!$G:$CZ,15,0)</f>
        <v>0</v>
      </c>
      <c r="AE1180" s="14">
        <f>VLOOKUP($B1180,[2]Sheet3!$G:$CZ,16,0)</f>
        <v>0</v>
      </c>
      <c r="AF1180" s="14">
        <f>VLOOKUP($B1180,[2]Sheet3!$G:$CZ,17,0)</f>
        <v>0</v>
      </c>
      <c r="AG1180" s="14">
        <f>VLOOKUP($B1180,[2]Sheet3!$G:$CZ,18,0)</f>
        <v>0</v>
      </c>
      <c r="AH1180" s="14">
        <f>VLOOKUP($B1180,[2]Sheet3!$G:$CZ,19,0)</f>
        <v>0</v>
      </c>
      <c r="AI1180" s="14">
        <f>VLOOKUP($B1180,[2]Sheet3!$G:$CZ,20,0)</f>
        <v>0</v>
      </c>
      <c r="AJ1180" s="14">
        <f>VLOOKUP($B1180,[2]Sheet3!$G:$CZ,21,0)</f>
        <v>0</v>
      </c>
      <c r="AK1180" s="14">
        <f>VLOOKUP($B1180,[2]Sheet3!$G:$CZ,22,0)</f>
        <v>0</v>
      </c>
      <c r="AL1180" s="14">
        <f>VLOOKUP($B1180,[2]Sheet3!$G:$CZ,23,0)</f>
        <v>0</v>
      </c>
      <c r="AM1180" s="14">
        <f>VLOOKUP($B1180,[2]Sheet3!$G:$CZ,24,0)</f>
        <v>0</v>
      </c>
      <c r="AN1180" s="14">
        <f>VLOOKUP($B1180,[2]Sheet3!$G:$CZ,25,0)</f>
        <v>0</v>
      </c>
      <c r="AO1180" s="14">
        <f>VLOOKUP($B1180,[2]Sheet3!$G:$CZ,26,0)</f>
        <v>0</v>
      </c>
      <c r="AP1180" s="14">
        <f>VLOOKUP($B1180,[2]Sheet3!$G:$CZ,27,0)</f>
        <v>0</v>
      </c>
      <c r="AQ1180" s="14">
        <f>VLOOKUP($B1180,[2]Sheet3!$G:$CZ,28,0)</f>
        <v>0</v>
      </c>
      <c r="AR1180" s="14">
        <f>VLOOKUP($B1180,[2]Sheet3!$G:$CZ,29,0)</f>
        <v>0</v>
      </c>
      <c r="AS1180" s="14">
        <f>VLOOKUP($B1180,[2]Sheet3!$G:$CZ,30,0)</f>
        <v>0</v>
      </c>
      <c r="AT1180" s="14">
        <f>VLOOKUP($B1180,[2]Sheet3!$G:$CZ,31,0)</f>
        <v>0</v>
      </c>
      <c r="AU1180" s="14">
        <f>VLOOKUP($B1180,[2]Sheet3!$G:$CZ,32,0)</f>
        <v>0</v>
      </c>
      <c r="AV1180" s="14">
        <f>VLOOKUP($B1180,[2]Sheet3!$G:$CZ,33,0)</f>
        <v>0</v>
      </c>
      <c r="AW1180" s="14">
        <f>VLOOKUP($B1180,[2]Sheet3!$G:$CZ,34,0)</f>
        <v>0</v>
      </c>
      <c r="AX1180" s="14">
        <f>VLOOKUP($B1180,[2]Sheet3!$G:$CZ,35,0)</f>
        <v>0</v>
      </c>
      <c r="AY1180" s="14">
        <f>VLOOKUP($B1180,[2]Sheet3!$G:$CZ,36,0)</f>
        <v>0</v>
      </c>
      <c r="AZ1180" s="14">
        <f>VLOOKUP($B1180,[2]Sheet3!$G:$CZ,37,0)</f>
        <v>0</v>
      </c>
      <c r="BA1180" s="14">
        <f>VLOOKUP($B1180,[2]Sheet3!$G:$CZ,38,0)</f>
        <v>0</v>
      </c>
      <c r="BB1180" s="14">
        <f>VLOOKUP($B1180,[2]Sheet3!$G:$CZ,39,0)</f>
        <v>0</v>
      </c>
      <c r="BC1180" s="14">
        <f>VLOOKUP($B1180,[2]Sheet3!$G:$CZ,40,0)</f>
        <v>0</v>
      </c>
      <c r="BD1180" s="14">
        <f>VLOOKUP($B1180,[2]Sheet3!$G:$CZ,41,0)</f>
        <v>0</v>
      </c>
      <c r="BE1180" s="14">
        <f>VLOOKUP($B1180,[2]Sheet3!$G:$CZ,42,0)</f>
        <v>0</v>
      </c>
      <c r="BF1180" s="14">
        <f>VLOOKUP($B1180,[2]Sheet3!$G:$CZ,43,0)</f>
        <v>0</v>
      </c>
      <c r="BG1180" s="14">
        <f>VLOOKUP($B1180,[2]Sheet3!$G:$CZ,44,0)</f>
        <v>0</v>
      </c>
      <c r="BH1180" s="14">
        <f>VLOOKUP($B1180,[2]Sheet3!$G:$CZ,45,0)</f>
        <v>0</v>
      </c>
      <c r="BI1180" s="14">
        <f>VLOOKUP($B1180,[2]Sheet3!$G:$CZ,46,0)</f>
        <v>0</v>
      </c>
      <c r="BJ1180" s="14">
        <f>VLOOKUP($B1180,[2]Sheet3!$G:$CZ,47,0)</f>
        <v>0</v>
      </c>
      <c r="BK1180" s="14">
        <f>VLOOKUP($B1180,[2]Sheet3!$G:$CZ,48,0)</f>
        <v>0</v>
      </c>
      <c r="BL1180" s="14">
        <f>VLOOKUP($B1180,[2]Sheet3!$G:$CZ,49,0)</f>
        <v>0</v>
      </c>
      <c r="BM1180" s="14">
        <f>VLOOKUP($B1180,[2]Sheet3!$G:$CZ,50,0)</f>
        <v>0</v>
      </c>
      <c r="BN1180" s="14">
        <f>VLOOKUP($B1180,[2]Sheet3!$G:$CZ,51,0)</f>
        <v>0</v>
      </c>
      <c r="BO1180" s="14">
        <f>VLOOKUP($B1180,[2]Sheet3!$G:$CZ,52,0)</f>
        <v>0</v>
      </c>
      <c r="BP1180" s="14">
        <f>VLOOKUP($B1180,[2]Sheet3!$G:$CZ,53,0)</f>
        <v>0</v>
      </c>
      <c r="BQ1180" s="14">
        <f>VLOOKUP($B1180,[2]Sheet3!$G:$CZ,54,0)</f>
        <v>0</v>
      </c>
      <c r="BR1180" s="14">
        <f>VLOOKUP($B1180,[2]Sheet3!$G:$CZ,55,0)</f>
        <v>0</v>
      </c>
      <c r="BS1180" s="14">
        <f>VLOOKUP($B1180,[2]Sheet3!$G:$CZ,56,0)</f>
        <v>0</v>
      </c>
      <c r="BT1180" s="14">
        <f>VLOOKUP($B1180,[2]Sheet3!$G:$CZ,57,0)</f>
        <v>0</v>
      </c>
      <c r="BU1180" s="14">
        <f>VLOOKUP($B1180,[2]Sheet3!$G:$CZ,58,0)</f>
        <v>0</v>
      </c>
      <c r="BV1180" s="14">
        <f>VLOOKUP($B1180,[2]Sheet3!$G:$CZ,59,0)</f>
        <v>0</v>
      </c>
      <c r="BW1180" s="14">
        <f>VLOOKUP($B1180,[2]Sheet3!$G:$CZ,60,0)</f>
        <v>0</v>
      </c>
      <c r="BX1180" s="14">
        <f>VLOOKUP($B1180,[2]Sheet3!$G:$CZ,61,0)</f>
        <v>0</v>
      </c>
      <c r="BY1180" s="14">
        <f>VLOOKUP($B1180,[2]Sheet3!$G:$CZ,62,0)</f>
        <v>0</v>
      </c>
      <c r="BZ1180" s="14">
        <f>VLOOKUP($B1180,[2]Sheet3!$G:$CZ,63,0)</f>
        <v>0</v>
      </c>
      <c r="CA1180" s="14">
        <f>VLOOKUP($B1180,[2]Sheet3!$G:$CZ,64,0)</f>
        <v>0</v>
      </c>
      <c r="CB1180" s="14">
        <f>VLOOKUP($B1180,[2]Sheet3!$G:$CZ,65,0)</f>
        <v>0</v>
      </c>
      <c r="CC1180" s="14">
        <f>VLOOKUP($B1180,[2]Sheet3!$G:$CZ,66,0)</f>
        <v>0</v>
      </c>
      <c r="CD1180" s="14">
        <f>VLOOKUP($B1180,[2]Sheet3!$G:$CZ,67,0)</f>
        <v>0</v>
      </c>
      <c r="CE1180" s="14">
        <f>VLOOKUP($B1180,[2]Sheet3!$G:$CZ,68,0)</f>
        <v>0</v>
      </c>
      <c r="CF1180" s="14">
        <f>VLOOKUP($B1180,[2]Sheet3!$G:$CZ,69,0)</f>
        <v>0</v>
      </c>
      <c r="CG1180" s="14">
        <f>VLOOKUP($B1180,[2]Sheet3!$G:$CZ,70,0)</f>
        <v>0</v>
      </c>
      <c r="CH1180" s="14">
        <f>VLOOKUP($B1180,[2]Sheet3!$G:$CZ,71,0)</f>
        <v>0</v>
      </c>
      <c r="CI1180" s="14">
        <f>VLOOKUP($B1180,[2]Sheet3!$G:$CZ,72,0)</f>
        <v>0</v>
      </c>
      <c r="CJ1180" s="14">
        <f>VLOOKUP($B1180,[2]Sheet3!$G:$CZ,73,0)</f>
        <v>0</v>
      </c>
      <c r="CK1180" s="14">
        <f>VLOOKUP($B1180,[2]Sheet3!$G:$CZ,74,0)</f>
        <v>0</v>
      </c>
      <c r="CL1180" s="14">
        <f>VLOOKUP($B1180,[2]Sheet3!$G:$CZ,75,0)</f>
        <v>0</v>
      </c>
      <c r="CM1180" s="14">
        <f>VLOOKUP($B1180,[2]Sheet3!$G:$CZ,76,0)</f>
        <v>0</v>
      </c>
      <c r="CN1180" s="14">
        <f>VLOOKUP($B1180,[2]Sheet3!$G:$CZ,77,0)</f>
        <v>0</v>
      </c>
      <c r="CO1180" s="14">
        <f>VLOOKUP($B1180,[2]Sheet3!$G:$CZ,78,0)</f>
        <v>0</v>
      </c>
      <c r="CP1180" s="14">
        <f>VLOOKUP($B1180,[2]Sheet3!$G:$CZ,79,0)</f>
        <v>0</v>
      </c>
      <c r="CQ1180" s="14">
        <f>VLOOKUP($B1180,[2]Sheet3!$G:$CZ,80,0)</f>
        <v>0</v>
      </c>
      <c r="CR1180" s="14">
        <f>VLOOKUP($B1180,[2]Sheet3!$G:$CZ,81,0)</f>
        <v>0</v>
      </c>
      <c r="CS1180" s="14">
        <f>VLOOKUP($B1180,[2]Sheet3!$G:$CZ,82,0)</f>
        <v>0</v>
      </c>
      <c r="CT1180" s="14">
        <f>VLOOKUP($B1180,[2]Sheet3!$G:$CZ,83,0)</f>
        <v>0</v>
      </c>
      <c r="CU1180" s="14">
        <f>VLOOKUP($B1180,[2]Sheet3!$G:$CZ,84,0)</f>
        <v>0</v>
      </c>
      <c r="CV1180" s="14">
        <f>VLOOKUP($B1180,[2]Sheet3!$G:$CZ,85,0)</f>
        <v>0</v>
      </c>
      <c r="CW1180" s="14">
        <f>VLOOKUP($B1180,[2]Sheet3!$G:$CZ,86,0)</f>
        <v>0</v>
      </c>
      <c r="CX1180" s="14">
        <f>VLOOKUP($B1180,[2]Sheet3!$G:$CZ,87,0)</f>
        <v>0</v>
      </c>
      <c r="CY1180" s="14">
        <f>VLOOKUP($B1180,[2]Sheet3!$G:$CZ,88,0)</f>
        <v>0</v>
      </c>
      <c r="CZ1180" s="14">
        <f>VLOOKUP($B1180,[2]Sheet3!$G:$CZ,89,0)</f>
        <v>0</v>
      </c>
      <c r="DA1180" s="14">
        <f>VLOOKUP($B1180,[2]Sheet3!$G:$CZ,90,0)</f>
        <v>0</v>
      </c>
      <c r="DB1180" s="14">
        <f>VLOOKUP($B1180,[2]Sheet3!$G:$CZ,91,0)</f>
        <v>0</v>
      </c>
      <c r="DC1180" s="14">
        <f>VLOOKUP($B1180,[2]Sheet3!$G:$CZ,92,0)</f>
        <v>0</v>
      </c>
      <c r="DD1180" s="14">
        <f>VLOOKUP($B1180,[2]Sheet3!$G:$CZ,93,0)</f>
        <v>0</v>
      </c>
      <c r="DE1180" s="14">
        <f>VLOOKUP($B1180,[2]Sheet3!$G:$CZ,94,0)</f>
        <v>0</v>
      </c>
      <c r="DF1180" s="14">
        <f>VLOOKUP($B1180,[2]Sheet3!$G:$CZ,95,0)</f>
        <v>0</v>
      </c>
      <c r="DG1180" s="14">
        <f>VLOOKUP($B1180,[2]Sheet3!$G:$CZ,96,0)</f>
        <v>0</v>
      </c>
      <c r="DH1180" s="14">
        <f>VLOOKUP($B1180,[2]Sheet3!$G:$CZ,97,0)</f>
        <v>0</v>
      </c>
      <c r="DI1180" s="14">
        <f>VLOOKUP($B1180,[2]Sheet3!$G:$CZ,98,0)</f>
        <v>0</v>
      </c>
    </row>
    <row r="1181" spans="1:113" x14ac:dyDescent="0.3">
      <c r="A1181" s="9" t="str">
        <f t="shared" si="56"/>
        <v>W53320</v>
      </c>
      <c r="B1181" s="15" t="s">
        <v>2600</v>
      </c>
      <c r="C1181" s="15" t="s">
        <v>73</v>
      </c>
      <c r="F1181" s="7" t="s">
        <v>15</v>
      </c>
      <c r="G1181" s="12" t="s">
        <v>4673</v>
      </c>
      <c r="H1181" s="12" t="str">
        <f>VLOOKUP($B1181,[1]Sheet1!$A:$G,5,0)</f>
        <v>abhishek.vinod@redingtongroup.com</v>
      </c>
      <c r="I1181" s="12" t="str">
        <f>VLOOKUP($B1181,[1]Sheet1!$A:$G,7,0)</f>
        <v>dilip.vishwa@redingtongroup.com</v>
      </c>
      <c r="J1181" s="12" t="s">
        <v>82</v>
      </c>
      <c r="K1181" s="7"/>
      <c r="L1181" s="7"/>
      <c r="M1181" s="8"/>
      <c r="N1181" s="7" t="str">
        <f t="shared" si="54"/>
        <v>abhishek.vinod@redingtongroup.com; dilip.vishwa@redingtongroup.com; nilesh.phirke@redingtongroup.com;christopher.joseph@redingtongroup.com</v>
      </c>
      <c r="O1181" s="7" t="str">
        <f t="shared" si="55"/>
        <v>W53320</v>
      </c>
      <c r="P1181" s="8" t="s">
        <v>5215</v>
      </c>
      <c r="Q1181" s="14">
        <f>VLOOKUP($B1181,[2]Sheet3!$G:$CZ,2,0)</f>
        <v>2400299400</v>
      </c>
      <c r="R1181" s="14">
        <f>VLOOKUP($B1181,[2]Sheet3!$G:$CZ,3,0)</f>
        <v>0</v>
      </c>
      <c r="S1181" s="14">
        <f>VLOOKUP($B1181,[2]Sheet3!$G:$CZ,4,0)</f>
        <v>0</v>
      </c>
      <c r="T1181" s="14">
        <f>VLOOKUP($B1181,[2]Sheet3!$G:$CZ,5,0)</f>
        <v>0</v>
      </c>
      <c r="U1181" s="14">
        <f>VLOOKUP($B1181,[2]Sheet3!$G:$CZ,6,0)</f>
        <v>0</v>
      </c>
      <c r="V1181" s="14">
        <f>VLOOKUP($B1181,[2]Sheet3!$G:$CZ,7,0)</f>
        <v>0</v>
      </c>
      <c r="W1181" s="14">
        <f>VLOOKUP($B1181,[2]Sheet3!$G:$CZ,8,0)</f>
        <v>0</v>
      </c>
      <c r="X1181" s="14">
        <f>VLOOKUP($B1181,[2]Sheet3!$G:$CZ,9,0)</f>
        <v>0</v>
      </c>
      <c r="Y1181" s="14">
        <f>VLOOKUP($B1181,[2]Sheet3!$G:$CZ,10,0)</f>
        <v>0</v>
      </c>
      <c r="Z1181" s="14">
        <f>VLOOKUP($B1181,[2]Sheet3!$G:$CZ,11,0)</f>
        <v>0</v>
      </c>
      <c r="AA1181" s="14">
        <f>VLOOKUP($B1181,[2]Sheet3!$G:$CZ,12,0)</f>
        <v>0</v>
      </c>
      <c r="AB1181" s="14">
        <f>VLOOKUP($B1181,[2]Sheet3!$G:$CZ,13,0)</f>
        <v>0</v>
      </c>
      <c r="AC1181" s="14">
        <f>VLOOKUP($B1181,[2]Sheet3!$G:$CZ,14,0)</f>
        <v>0</v>
      </c>
      <c r="AD1181" s="14">
        <f>VLOOKUP($B1181,[2]Sheet3!$G:$CZ,15,0)</f>
        <v>0</v>
      </c>
      <c r="AE1181" s="14">
        <f>VLOOKUP($B1181,[2]Sheet3!$G:$CZ,16,0)</f>
        <v>0</v>
      </c>
      <c r="AF1181" s="14">
        <f>VLOOKUP($B1181,[2]Sheet3!$G:$CZ,17,0)</f>
        <v>0</v>
      </c>
      <c r="AG1181" s="14">
        <f>VLOOKUP($B1181,[2]Sheet3!$G:$CZ,18,0)</f>
        <v>0</v>
      </c>
      <c r="AH1181" s="14">
        <f>VLOOKUP($B1181,[2]Sheet3!$G:$CZ,19,0)</f>
        <v>0</v>
      </c>
      <c r="AI1181" s="14">
        <f>VLOOKUP($B1181,[2]Sheet3!$G:$CZ,20,0)</f>
        <v>0</v>
      </c>
      <c r="AJ1181" s="14">
        <f>VLOOKUP($B1181,[2]Sheet3!$G:$CZ,21,0)</f>
        <v>0</v>
      </c>
      <c r="AK1181" s="14">
        <f>VLOOKUP($B1181,[2]Sheet3!$G:$CZ,22,0)</f>
        <v>0</v>
      </c>
      <c r="AL1181" s="14">
        <f>VLOOKUP($B1181,[2]Sheet3!$G:$CZ,23,0)</f>
        <v>0</v>
      </c>
      <c r="AM1181" s="14">
        <f>VLOOKUP($B1181,[2]Sheet3!$G:$CZ,24,0)</f>
        <v>0</v>
      </c>
      <c r="AN1181" s="14">
        <f>VLOOKUP($B1181,[2]Sheet3!$G:$CZ,25,0)</f>
        <v>0</v>
      </c>
      <c r="AO1181" s="14">
        <f>VLOOKUP($B1181,[2]Sheet3!$G:$CZ,26,0)</f>
        <v>0</v>
      </c>
      <c r="AP1181" s="14">
        <f>VLOOKUP($B1181,[2]Sheet3!$G:$CZ,27,0)</f>
        <v>0</v>
      </c>
      <c r="AQ1181" s="14">
        <f>VLOOKUP($B1181,[2]Sheet3!$G:$CZ,28,0)</f>
        <v>0</v>
      </c>
      <c r="AR1181" s="14">
        <f>VLOOKUP($B1181,[2]Sheet3!$G:$CZ,29,0)</f>
        <v>0</v>
      </c>
      <c r="AS1181" s="14">
        <f>VLOOKUP($B1181,[2]Sheet3!$G:$CZ,30,0)</f>
        <v>0</v>
      </c>
      <c r="AT1181" s="14">
        <f>VLOOKUP($B1181,[2]Sheet3!$G:$CZ,31,0)</f>
        <v>0</v>
      </c>
      <c r="AU1181" s="14">
        <f>VLOOKUP($B1181,[2]Sheet3!$G:$CZ,32,0)</f>
        <v>0</v>
      </c>
      <c r="AV1181" s="14">
        <f>VLOOKUP($B1181,[2]Sheet3!$G:$CZ,33,0)</f>
        <v>0</v>
      </c>
      <c r="AW1181" s="14">
        <f>VLOOKUP($B1181,[2]Sheet3!$G:$CZ,34,0)</f>
        <v>0</v>
      </c>
      <c r="AX1181" s="14">
        <f>VLOOKUP($B1181,[2]Sheet3!$G:$CZ,35,0)</f>
        <v>0</v>
      </c>
      <c r="AY1181" s="14">
        <f>VLOOKUP($B1181,[2]Sheet3!$G:$CZ,36,0)</f>
        <v>0</v>
      </c>
      <c r="AZ1181" s="14">
        <f>VLOOKUP($B1181,[2]Sheet3!$G:$CZ,37,0)</f>
        <v>0</v>
      </c>
      <c r="BA1181" s="14">
        <f>VLOOKUP($B1181,[2]Sheet3!$G:$CZ,38,0)</f>
        <v>0</v>
      </c>
      <c r="BB1181" s="14">
        <f>VLOOKUP($B1181,[2]Sheet3!$G:$CZ,39,0)</f>
        <v>0</v>
      </c>
      <c r="BC1181" s="14">
        <f>VLOOKUP($B1181,[2]Sheet3!$G:$CZ,40,0)</f>
        <v>0</v>
      </c>
      <c r="BD1181" s="14">
        <f>VLOOKUP($B1181,[2]Sheet3!$G:$CZ,41,0)</f>
        <v>0</v>
      </c>
      <c r="BE1181" s="14">
        <f>VLOOKUP($B1181,[2]Sheet3!$G:$CZ,42,0)</f>
        <v>0</v>
      </c>
      <c r="BF1181" s="14">
        <f>VLOOKUP($B1181,[2]Sheet3!$G:$CZ,43,0)</f>
        <v>0</v>
      </c>
      <c r="BG1181" s="14">
        <f>VLOOKUP($B1181,[2]Sheet3!$G:$CZ,44,0)</f>
        <v>0</v>
      </c>
      <c r="BH1181" s="14">
        <f>VLOOKUP($B1181,[2]Sheet3!$G:$CZ,45,0)</f>
        <v>0</v>
      </c>
      <c r="BI1181" s="14">
        <f>VLOOKUP($B1181,[2]Sheet3!$G:$CZ,46,0)</f>
        <v>0</v>
      </c>
      <c r="BJ1181" s="14">
        <f>VLOOKUP($B1181,[2]Sheet3!$G:$CZ,47,0)</f>
        <v>0</v>
      </c>
      <c r="BK1181" s="14">
        <f>VLOOKUP($B1181,[2]Sheet3!$G:$CZ,48,0)</f>
        <v>0</v>
      </c>
      <c r="BL1181" s="14">
        <f>VLOOKUP($B1181,[2]Sheet3!$G:$CZ,49,0)</f>
        <v>0</v>
      </c>
      <c r="BM1181" s="14">
        <f>VLOOKUP($B1181,[2]Sheet3!$G:$CZ,50,0)</f>
        <v>0</v>
      </c>
      <c r="BN1181" s="14">
        <f>VLOOKUP($B1181,[2]Sheet3!$G:$CZ,51,0)</f>
        <v>0</v>
      </c>
      <c r="BO1181" s="14">
        <f>VLOOKUP($B1181,[2]Sheet3!$G:$CZ,52,0)</f>
        <v>0</v>
      </c>
      <c r="BP1181" s="14">
        <f>VLOOKUP($B1181,[2]Sheet3!$G:$CZ,53,0)</f>
        <v>0</v>
      </c>
      <c r="BQ1181" s="14">
        <f>VLOOKUP($B1181,[2]Sheet3!$G:$CZ,54,0)</f>
        <v>0</v>
      </c>
      <c r="BR1181" s="14">
        <f>VLOOKUP($B1181,[2]Sheet3!$G:$CZ,55,0)</f>
        <v>0</v>
      </c>
      <c r="BS1181" s="14">
        <f>VLOOKUP($B1181,[2]Sheet3!$G:$CZ,56,0)</f>
        <v>0</v>
      </c>
      <c r="BT1181" s="14">
        <f>VLOOKUP($B1181,[2]Sheet3!$G:$CZ,57,0)</f>
        <v>0</v>
      </c>
      <c r="BU1181" s="14">
        <f>VLOOKUP($B1181,[2]Sheet3!$G:$CZ,58,0)</f>
        <v>0</v>
      </c>
      <c r="BV1181" s="14">
        <f>VLOOKUP($B1181,[2]Sheet3!$G:$CZ,59,0)</f>
        <v>0</v>
      </c>
      <c r="BW1181" s="14">
        <f>VLOOKUP($B1181,[2]Sheet3!$G:$CZ,60,0)</f>
        <v>0</v>
      </c>
      <c r="BX1181" s="14">
        <f>VLOOKUP($B1181,[2]Sheet3!$G:$CZ,61,0)</f>
        <v>0</v>
      </c>
      <c r="BY1181" s="14">
        <f>VLOOKUP($B1181,[2]Sheet3!$G:$CZ,62,0)</f>
        <v>0</v>
      </c>
      <c r="BZ1181" s="14">
        <f>VLOOKUP($B1181,[2]Sheet3!$G:$CZ,63,0)</f>
        <v>0</v>
      </c>
      <c r="CA1181" s="14">
        <f>VLOOKUP($B1181,[2]Sheet3!$G:$CZ,64,0)</f>
        <v>0</v>
      </c>
      <c r="CB1181" s="14">
        <f>VLOOKUP($B1181,[2]Sheet3!$G:$CZ,65,0)</f>
        <v>0</v>
      </c>
      <c r="CC1181" s="14">
        <f>VLOOKUP($B1181,[2]Sheet3!$G:$CZ,66,0)</f>
        <v>0</v>
      </c>
      <c r="CD1181" s="14">
        <f>VLOOKUP($B1181,[2]Sheet3!$G:$CZ,67,0)</f>
        <v>0</v>
      </c>
      <c r="CE1181" s="14">
        <f>VLOOKUP($B1181,[2]Sheet3!$G:$CZ,68,0)</f>
        <v>0</v>
      </c>
      <c r="CF1181" s="14">
        <f>VLOOKUP($B1181,[2]Sheet3!$G:$CZ,69,0)</f>
        <v>0</v>
      </c>
      <c r="CG1181" s="14">
        <f>VLOOKUP($B1181,[2]Sheet3!$G:$CZ,70,0)</f>
        <v>0</v>
      </c>
      <c r="CH1181" s="14">
        <f>VLOOKUP($B1181,[2]Sheet3!$G:$CZ,71,0)</f>
        <v>0</v>
      </c>
      <c r="CI1181" s="14">
        <f>VLOOKUP($B1181,[2]Sheet3!$G:$CZ,72,0)</f>
        <v>0</v>
      </c>
      <c r="CJ1181" s="14">
        <f>VLOOKUP($B1181,[2]Sheet3!$G:$CZ,73,0)</f>
        <v>0</v>
      </c>
      <c r="CK1181" s="14">
        <f>VLOOKUP($B1181,[2]Sheet3!$G:$CZ,74,0)</f>
        <v>0</v>
      </c>
      <c r="CL1181" s="14">
        <f>VLOOKUP($B1181,[2]Sheet3!$G:$CZ,75,0)</f>
        <v>0</v>
      </c>
      <c r="CM1181" s="14">
        <f>VLOOKUP($B1181,[2]Sheet3!$G:$CZ,76,0)</f>
        <v>0</v>
      </c>
      <c r="CN1181" s="14">
        <f>VLOOKUP($B1181,[2]Sheet3!$G:$CZ,77,0)</f>
        <v>0</v>
      </c>
      <c r="CO1181" s="14">
        <f>VLOOKUP($B1181,[2]Sheet3!$G:$CZ,78,0)</f>
        <v>0</v>
      </c>
      <c r="CP1181" s="14">
        <f>VLOOKUP($B1181,[2]Sheet3!$G:$CZ,79,0)</f>
        <v>0</v>
      </c>
      <c r="CQ1181" s="14">
        <f>VLOOKUP($B1181,[2]Sheet3!$G:$CZ,80,0)</f>
        <v>0</v>
      </c>
      <c r="CR1181" s="14">
        <f>VLOOKUP($B1181,[2]Sheet3!$G:$CZ,81,0)</f>
        <v>0</v>
      </c>
      <c r="CS1181" s="14">
        <f>VLOOKUP($B1181,[2]Sheet3!$G:$CZ,82,0)</f>
        <v>0</v>
      </c>
      <c r="CT1181" s="14">
        <f>VLOOKUP($B1181,[2]Sheet3!$G:$CZ,83,0)</f>
        <v>0</v>
      </c>
      <c r="CU1181" s="14">
        <f>VLOOKUP($B1181,[2]Sheet3!$G:$CZ,84,0)</f>
        <v>0</v>
      </c>
      <c r="CV1181" s="14">
        <f>VLOOKUP($B1181,[2]Sheet3!$G:$CZ,85,0)</f>
        <v>0</v>
      </c>
      <c r="CW1181" s="14">
        <f>VLOOKUP($B1181,[2]Sheet3!$G:$CZ,86,0)</f>
        <v>0</v>
      </c>
      <c r="CX1181" s="14">
        <f>VLOOKUP($B1181,[2]Sheet3!$G:$CZ,87,0)</f>
        <v>0</v>
      </c>
      <c r="CY1181" s="14">
        <f>VLOOKUP($B1181,[2]Sheet3!$G:$CZ,88,0)</f>
        <v>0</v>
      </c>
      <c r="CZ1181" s="14">
        <f>VLOOKUP($B1181,[2]Sheet3!$G:$CZ,89,0)</f>
        <v>0</v>
      </c>
      <c r="DA1181" s="14">
        <f>VLOOKUP($B1181,[2]Sheet3!$G:$CZ,90,0)</f>
        <v>0</v>
      </c>
      <c r="DB1181" s="14">
        <f>VLOOKUP($B1181,[2]Sheet3!$G:$CZ,91,0)</f>
        <v>0</v>
      </c>
      <c r="DC1181" s="14">
        <f>VLOOKUP($B1181,[2]Sheet3!$G:$CZ,92,0)</f>
        <v>0</v>
      </c>
      <c r="DD1181" s="14">
        <f>VLOOKUP($B1181,[2]Sheet3!$G:$CZ,93,0)</f>
        <v>0</v>
      </c>
      <c r="DE1181" s="14">
        <f>VLOOKUP($B1181,[2]Sheet3!$G:$CZ,94,0)</f>
        <v>0</v>
      </c>
      <c r="DF1181" s="14">
        <f>VLOOKUP($B1181,[2]Sheet3!$G:$CZ,95,0)</f>
        <v>0</v>
      </c>
      <c r="DG1181" s="14">
        <f>VLOOKUP($B1181,[2]Sheet3!$G:$CZ,96,0)</f>
        <v>0</v>
      </c>
      <c r="DH1181" s="14">
        <f>VLOOKUP($B1181,[2]Sheet3!$G:$CZ,97,0)</f>
        <v>0</v>
      </c>
      <c r="DI1181" s="14">
        <f>VLOOKUP($B1181,[2]Sheet3!$G:$CZ,98,0)</f>
        <v>0</v>
      </c>
    </row>
    <row r="1182" spans="1:113" x14ac:dyDescent="0.3">
      <c r="A1182" s="9" t="str">
        <f t="shared" si="56"/>
        <v>W53194</v>
      </c>
      <c r="B1182" s="15" t="s">
        <v>2601</v>
      </c>
      <c r="C1182" s="15" t="s">
        <v>2602</v>
      </c>
      <c r="F1182" s="7" t="s">
        <v>15</v>
      </c>
      <c r="G1182" s="12" t="s">
        <v>4674</v>
      </c>
      <c r="H1182" s="12" t="str">
        <f>VLOOKUP($B1182,[1]Sheet1!$A:$G,5,0)</f>
        <v>abhishek.vinod@redingtongroup.com</v>
      </c>
      <c r="I1182" s="12" t="str">
        <f>VLOOKUP($B1182,[1]Sheet1!$A:$G,7,0)</f>
        <v>dilip.vishwa@redingtongroup.com</v>
      </c>
      <c r="J1182" s="12" t="s">
        <v>82</v>
      </c>
      <c r="K1182" s="7"/>
      <c r="L1182" s="7"/>
      <c r="M1182" s="8"/>
      <c r="N1182" s="7" t="str">
        <f t="shared" si="54"/>
        <v>abhishek.vinod@redingtongroup.com; dilip.vishwa@redingtongroup.com; nilesh.phirke@redingtongroup.com;christopher.joseph@redingtongroup.com</v>
      </c>
      <c r="O1182" s="7" t="str">
        <f t="shared" si="55"/>
        <v>W53194</v>
      </c>
      <c r="P1182" s="8" t="s">
        <v>5215</v>
      </c>
      <c r="Q1182" s="14">
        <f>VLOOKUP($B1182,[2]Sheet3!$G:$CZ,2,0)</f>
        <v>2400304676</v>
      </c>
      <c r="R1182" s="14">
        <f>VLOOKUP($B1182,[2]Sheet3!$G:$CZ,3,0)</f>
        <v>2400300663</v>
      </c>
      <c r="S1182" s="14">
        <f>VLOOKUP($B1182,[2]Sheet3!$G:$CZ,4,0)</f>
        <v>2400307041</v>
      </c>
      <c r="T1182" s="14">
        <f>VLOOKUP($B1182,[2]Sheet3!$G:$CZ,5,0)</f>
        <v>2400309076</v>
      </c>
      <c r="U1182" s="14">
        <f>VLOOKUP($B1182,[2]Sheet3!$G:$CZ,6,0)</f>
        <v>0</v>
      </c>
      <c r="V1182" s="14">
        <f>VLOOKUP($B1182,[2]Sheet3!$G:$CZ,7,0)</f>
        <v>0</v>
      </c>
      <c r="W1182" s="14">
        <f>VLOOKUP($B1182,[2]Sheet3!$G:$CZ,8,0)</f>
        <v>0</v>
      </c>
      <c r="X1182" s="14">
        <f>VLOOKUP($B1182,[2]Sheet3!$G:$CZ,9,0)</f>
        <v>0</v>
      </c>
      <c r="Y1182" s="14">
        <f>VLOOKUP($B1182,[2]Sheet3!$G:$CZ,10,0)</f>
        <v>0</v>
      </c>
      <c r="Z1182" s="14">
        <f>VLOOKUP($B1182,[2]Sheet3!$G:$CZ,11,0)</f>
        <v>0</v>
      </c>
      <c r="AA1182" s="14">
        <f>VLOOKUP($B1182,[2]Sheet3!$G:$CZ,12,0)</f>
        <v>0</v>
      </c>
      <c r="AB1182" s="14">
        <f>VLOOKUP($B1182,[2]Sheet3!$G:$CZ,13,0)</f>
        <v>0</v>
      </c>
      <c r="AC1182" s="14">
        <f>VLOOKUP($B1182,[2]Sheet3!$G:$CZ,14,0)</f>
        <v>0</v>
      </c>
      <c r="AD1182" s="14">
        <f>VLOOKUP($B1182,[2]Sheet3!$G:$CZ,15,0)</f>
        <v>0</v>
      </c>
      <c r="AE1182" s="14">
        <f>VLOOKUP($B1182,[2]Sheet3!$G:$CZ,16,0)</f>
        <v>0</v>
      </c>
      <c r="AF1182" s="14">
        <f>VLOOKUP($B1182,[2]Sheet3!$G:$CZ,17,0)</f>
        <v>0</v>
      </c>
      <c r="AG1182" s="14">
        <f>VLOOKUP($B1182,[2]Sheet3!$G:$CZ,18,0)</f>
        <v>0</v>
      </c>
      <c r="AH1182" s="14">
        <f>VLOOKUP($B1182,[2]Sheet3!$G:$CZ,19,0)</f>
        <v>0</v>
      </c>
      <c r="AI1182" s="14">
        <f>VLOOKUP($B1182,[2]Sheet3!$G:$CZ,20,0)</f>
        <v>0</v>
      </c>
      <c r="AJ1182" s="14">
        <f>VLOOKUP($B1182,[2]Sheet3!$G:$CZ,21,0)</f>
        <v>0</v>
      </c>
      <c r="AK1182" s="14">
        <f>VLOOKUP($B1182,[2]Sheet3!$G:$CZ,22,0)</f>
        <v>0</v>
      </c>
      <c r="AL1182" s="14">
        <f>VLOOKUP($B1182,[2]Sheet3!$G:$CZ,23,0)</f>
        <v>0</v>
      </c>
      <c r="AM1182" s="14">
        <f>VLOOKUP($B1182,[2]Sheet3!$G:$CZ,24,0)</f>
        <v>0</v>
      </c>
      <c r="AN1182" s="14">
        <f>VLOOKUP($B1182,[2]Sheet3!$G:$CZ,25,0)</f>
        <v>0</v>
      </c>
      <c r="AO1182" s="14">
        <f>VLOOKUP($B1182,[2]Sheet3!$G:$CZ,26,0)</f>
        <v>0</v>
      </c>
      <c r="AP1182" s="14">
        <f>VLOOKUP($B1182,[2]Sheet3!$G:$CZ,27,0)</f>
        <v>0</v>
      </c>
      <c r="AQ1182" s="14">
        <f>VLOOKUP($B1182,[2]Sheet3!$G:$CZ,28,0)</f>
        <v>0</v>
      </c>
      <c r="AR1182" s="14">
        <f>VLOOKUP($B1182,[2]Sheet3!$G:$CZ,29,0)</f>
        <v>0</v>
      </c>
      <c r="AS1182" s="14">
        <f>VLOOKUP($B1182,[2]Sheet3!$G:$CZ,30,0)</f>
        <v>0</v>
      </c>
      <c r="AT1182" s="14">
        <f>VLOOKUP($B1182,[2]Sheet3!$G:$CZ,31,0)</f>
        <v>0</v>
      </c>
      <c r="AU1182" s="14">
        <f>VLOOKUP($B1182,[2]Sheet3!$G:$CZ,32,0)</f>
        <v>0</v>
      </c>
      <c r="AV1182" s="14">
        <f>VLOOKUP($B1182,[2]Sheet3!$G:$CZ,33,0)</f>
        <v>0</v>
      </c>
      <c r="AW1182" s="14">
        <f>VLOOKUP($B1182,[2]Sheet3!$G:$CZ,34,0)</f>
        <v>0</v>
      </c>
      <c r="AX1182" s="14">
        <f>VLOOKUP($B1182,[2]Sheet3!$G:$CZ,35,0)</f>
        <v>0</v>
      </c>
      <c r="AY1182" s="14">
        <f>VLOOKUP($B1182,[2]Sheet3!$G:$CZ,36,0)</f>
        <v>0</v>
      </c>
      <c r="AZ1182" s="14">
        <f>VLOOKUP($B1182,[2]Sheet3!$G:$CZ,37,0)</f>
        <v>0</v>
      </c>
      <c r="BA1182" s="14">
        <f>VLOOKUP($B1182,[2]Sheet3!$G:$CZ,38,0)</f>
        <v>0</v>
      </c>
      <c r="BB1182" s="14">
        <f>VLOOKUP($B1182,[2]Sheet3!$G:$CZ,39,0)</f>
        <v>0</v>
      </c>
      <c r="BC1182" s="14">
        <f>VLOOKUP($B1182,[2]Sheet3!$G:$CZ,40,0)</f>
        <v>0</v>
      </c>
      <c r="BD1182" s="14">
        <f>VLOOKUP($B1182,[2]Sheet3!$G:$CZ,41,0)</f>
        <v>0</v>
      </c>
      <c r="BE1182" s="14">
        <f>VLOOKUP($B1182,[2]Sheet3!$G:$CZ,42,0)</f>
        <v>0</v>
      </c>
      <c r="BF1182" s="14">
        <f>VLOOKUP($B1182,[2]Sheet3!$G:$CZ,43,0)</f>
        <v>0</v>
      </c>
      <c r="BG1182" s="14">
        <f>VLOOKUP($B1182,[2]Sheet3!$G:$CZ,44,0)</f>
        <v>0</v>
      </c>
      <c r="BH1182" s="14">
        <f>VLOOKUP($B1182,[2]Sheet3!$G:$CZ,45,0)</f>
        <v>0</v>
      </c>
      <c r="BI1182" s="14">
        <f>VLOOKUP($B1182,[2]Sheet3!$G:$CZ,46,0)</f>
        <v>0</v>
      </c>
      <c r="BJ1182" s="14">
        <f>VLOOKUP($B1182,[2]Sheet3!$G:$CZ,47,0)</f>
        <v>0</v>
      </c>
      <c r="BK1182" s="14">
        <f>VLOOKUP($B1182,[2]Sheet3!$G:$CZ,48,0)</f>
        <v>0</v>
      </c>
      <c r="BL1182" s="14">
        <f>VLOOKUP($B1182,[2]Sheet3!$G:$CZ,49,0)</f>
        <v>0</v>
      </c>
      <c r="BM1182" s="14">
        <f>VLOOKUP($B1182,[2]Sheet3!$G:$CZ,50,0)</f>
        <v>0</v>
      </c>
      <c r="BN1182" s="14">
        <f>VLOOKUP($B1182,[2]Sheet3!$G:$CZ,51,0)</f>
        <v>0</v>
      </c>
      <c r="BO1182" s="14">
        <f>VLOOKUP($B1182,[2]Sheet3!$G:$CZ,52,0)</f>
        <v>0</v>
      </c>
      <c r="BP1182" s="14">
        <f>VLOOKUP($B1182,[2]Sheet3!$G:$CZ,53,0)</f>
        <v>0</v>
      </c>
      <c r="BQ1182" s="14">
        <f>VLOOKUP($B1182,[2]Sheet3!$G:$CZ,54,0)</f>
        <v>0</v>
      </c>
      <c r="BR1182" s="14">
        <f>VLOOKUP($B1182,[2]Sheet3!$G:$CZ,55,0)</f>
        <v>0</v>
      </c>
      <c r="BS1182" s="14">
        <f>VLOOKUP($B1182,[2]Sheet3!$G:$CZ,56,0)</f>
        <v>0</v>
      </c>
      <c r="BT1182" s="14">
        <f>VLOOKUP($B1182,[2]Sheet3!$G:$CZ,57,0)</f>
        <v>0</v>
      </c>
      <c r="BU1182" s="14">
        <f>VLOOKUP($B1182,[2]Sheet3!$G:$CZ,58,0)</f>
        <v>0</v>
      </c>
      <c r="BV1182" s="14">
        <f>VLOOKUP($B1182,[2]Sheet3!$G:$CZ,59,0)</f>
        <v>0</v>
      </c>
      <c r="BW1182" s="14">
        <f>VLOOKUP($B1182,[2]Sheet3!$G:$CZ,60,0)</f>
        <v>0</v>
      </c>
      <c r="BX1182" s="14">
        <f>VLOOKUP($B1182,[2]Sheet3!$G:$CZ,61,0)</f>
        <v>0</v>
      </c>
      <c r="BY1182" s="14">
        <f>VLOOKUP($B1182,[2]Sheet3!$G:$CZ,62,0)</f>
        <v>0</v>
      </c>
      <c r="BZ1182" s="14">
        <f>VLOOKUP($B1182,[2]Sheet3!$G:$CZ,63,0)</f>
        <v>0</v>
      </c>
      <c r="CA1182" s="14">
        <f>VLOOKUP($B1182,[2]Sheet3!$G:$CZ,64,0)</f>
        <v>0</v>
      </c>
      <c r="CB1182" s="14">
        <f>VLOOKUP($B1182,[2]Sheet3!$G:$CZ,65,0)</f>
        <v>0</v>
      </c>
      <c r="CC1182" s="14">
        <f>VLOOKUP($B1182,[2]Sheet3!$G:$CZ,66,0)</f>
        <v>0</v>
      </c>
      <c r="CD1182" s="14">
        <f>VLOOKUP($B1182,[2]Sheet3!$G:$CZ,67,0)</f>
        <v>0</v>
      </c>
      <c r="CE1182" s="14">
        <f>VLOOKUP($B1182,[2]Sheet3!$G:$CZ,68,0)</f>
        <v>0</v>
      </c>
      <c r="CF1182" s="14">
        <f>VLOOKUP($B1182,[2]Sheet3!$G:$CZ,69,0)</f>
        <v>0</v>
      </c>
      <c r="CG1182" s="14">
        <f>VLOOKUP($B1182,[2]Sheet3!$G:$CZ,70,0)</f>
        <v>0</v>
      </c>
      <c r="CH1182" s="14">
        <f>VLOOKUP($B1182,[2]Sheet3!$G:$CZ,71,0)</f>
        <v>0</v>
      </c>
      <c r="CI1182" s="14">
        <f>VLOOKUP($B1182,[2]Sheet3!$G:$CZ,72,0)</f>
        <v>0</v>
      </c>
      <c r="CJ1182" s="14">
        <f>VLOOKUP($B1182,[2]Sheet3!$G:$CZ,73,0)</f>
        <v>0</v>
      </c>
      <c r="CK1182" s="14">
        <f>VLOOKUP($B1182,[2]Sheet3!$G:$CZ,74,0)</f>
        <v>0</v>
      </c>
      <c r="CL1182" s="14">
        <f>VLOOKUP($B1182,[2]Sheet3!$G:$CZ,75,0)</f>
        <v>0</v>
      </c>
      <c r="CM1182" s="14">
        <f>VLOOKUP($B1182,[2]Sheet3!$G:$CZ,76,0)</f>
        <v>0</v>
      </c>
      <c r="CN1182" s="14">
        <f>VLOOKUP($B1182,[2]Sheet3!$G:$CZ,77,0)</f>
        <v>0</v>
      </c>
      <c r="CO1182" s="14">
        <f>VLOOKUP($B1182,[2]Sheet3!$G:$CZ,78,0)</f>
        <v>0</v>
      </c>
      <c r="CP1182" s="14">
        <f>VLOOKUP($B1182,[2]Sheet3!$G:$CZ,79,0)</f>
        <v>0</v>
      </c>
      <c r="CQ1182" s="14">
        <f>VLOOKUP($B1182,[2]Sheet3!$G:$CZ,80,0)</f>
        <v>0</v>
      </c>
      <c r="CR1182" s="14">
        <f>VLOOKUP($B1182,[2]Sheet3!$G:$CZ,81,0)</f>
        <v>0</v>
      </c>
      <c r="CS1182" s="14">
        <f>VLOOKUP($B1182,[2]Sheet3!$G:$CZ,82,0)</f>
        <v>0</v>
      </c>
      <c r="CT1182" s="14">
        <f>VLOOKUP($B1182,[2]Sheet3!$G:$CZ,83,0)</f>
        <v>0</v>
      </c>
      <c r="CU1182" s="14">
        <f>VLOOKUP($B1182,[2]Sheet3!$G:$CZ,84,0)</f>
        <v>0</v>
      </c>
      <c r="CV1182" s="14">
        <f>VLOOKUP($B1182,[2]Sheet3!$G:$CZ,85,0)</f>
        <v>0</v>
      </c>
      <c r="CW1182" s="14">
        <f>VLOOKUP($B1182,[2]Sheet3!$G:$CZ,86,0)</f>
        <v>0</v>
      </c>
      <c r="CX1182" s="14">
        <f>VLOOKUP($B1182,[2]Sheet3!$G:$CZ,87,0)</f>
        <v>0</v>
      </c>
      <c r="CY1182" s="14">
        <f>VLOOKUP($B1182,[2]Sheet3!$G:$CZ,88,0)</f>
        <v>0</v>
      </c>
      <c r="CZ1182" s="14">
        <f>VLOOKUP($B1182,[2]Sheet3!$G:$CZ,89,0)</f>
        <v>0</v>
      </c>
      <c r="DA1182" s="14">
        <f>VLOOKUP($B1182,[2]Sheet3!$G:$CZ,90,0)</f>
        <v>0</v>
      </c>
      <c r="DB1182" s="14">
        <f>VLOOKUP($B1182,[2]Sheet3!$G:$CZ,91,0)</f>
        <v>0</v>
      </c>
      <c r="DC1182" s="14">
        <f>VLOOKUP($B1182,[2]Sheet3!$G:$CZ,92,0)</f>
        <v>0</v>
      </c>
      <c r="DD1182" s="14">
        <f>VLOOKUP($B1182,[2]Sheet3!$G:$CZ,93,0)</f>
        <v>0</v>
      </c>
      <c r="DE1182" s="14">
        <f>VLOOKUP($B1182,[2]Sheet3!$G:$CZ,94,0)</f>
        <v>0</v>
      </c>
      <c r="DF1182" s="14">
        <f>VLOOKUP($B1182,[2]Sheet3!$G:$CZ,95,0)</f>
        <v>0</v>
      </c>
      <c r="DG1182" s="14">
        <f>VLOOKUP($B1182,[2]Sheet3!$G:$CZ,96,0)</f>
        <v>0</v>
      </c>
      <c r="DH1182" s="14">
        <f>VLOOKUP($B1182,[2]Sheet3!$G:$CZ,97,0)</f>
        <v>0</v>
      </c>
      <c r="DI1182" s="14">
        <f>VLOOKUP($B1182,[2]Sheet3!$G:$CZ,98,0)</f>
        <v>0</v>
      </c>
    </row>
    <row r="1183" spans="1:113" x14ac:dyDescent="0.3">
      <c r="A1183" s="9" t="str">
        <f t="shared" si="56"/>
        <v>N73215</v>
      </c>
      <c r="B1183" s="15" t="s">
        <v>2603</v>
      </c>
      <c r="C1183" s="15" t="s">
        <v>2604</v>
      </c>
      <c r="F1183" s="7" t="s">
        <v>15</v>
      </c>
      <c r="G1183" s="12" t="s">
        <v>4675</v>
      </c>
      <c r="H1183" s="12" t="str">
        <f>VLOOKUP($B1183,[1]Sheet1!$A:$G,5,0)</f>
        <v>ajay.sharma@redingtongroup.com</v>
      </c>
      <c r="I1183" s="12" t="str">
        <f>VLOOKUP($B1183,[1]Sheet1!$A:$G,7,0)</f>
        <v>sidharth.eknath@redingtongroup.com</v>
      </c>
      <c r="J1183" s="12" t="s">
        <v>82</v>
      </c>
      <c r="K1183" s="7"/>
      <c r="L1183" s="7"/>
      <c r="M1183" s="8"/>
      <c r="N1183" s="7" t="str">
        <f t="shared" si="54"/>
        <v>ajay.sharma@redingtongroup.com; sidharth.eknath@redingtongroup.com; nilesh.phirke@redingtongroup.com;christopher.joseph@redingtongroup.com</v>
      </c>
      <c r="O1183" s="7" t="str">
        <f t="shared" si="55"/>
        <v>N73215</v>
      </c>
      <c r="P1183" s="8" t="s">
        <v>5215</v>
      </c>
      <c r="Q1183" s="14">
        <f>VLOOKUP($B1183,[2]Sheet3!$G:$CZ,2,0)</f>
        <v>2400303571</v>
      </c>
      <c r="R1183" s="14">
        <f>VLOOKUP($B1183,[2]Sheet3!$G:$CZ,3,0)</f>
        <v>0</v>
      </c>
      <c r="S1183" s="14">
        <f>VLOOKUP($B1183,[2]Sheet3!$G:$CZ,4,0)</f>
        <v>0</v>
      </c>
      <c r="T1183" s="14">
        <f>VLOOKUP($B1183,[2]Sheet3!$G:$CZ,5,0)</f>
        <v>0</v>
      </c>
      <c r="U1183" s="14">
        <f>VLOOKUP($B1183,[2]Sheet3!$G:$CZ,6,0)</f>
        <v>0</v>
      </c>
      <c r="V1183" s="14">
        <f>VLOOKUP($B1183,[2]Sheet3!$G:$CZ,7,0)</f>
        <v>0</v>
      </c>
      <c r="W1183" s="14">
        <f>VLOOKUP($B1183,[2]Sheet3!$G:$CZ,8,0)</f>
        <v>0</v>
      </c>
      <c r="X1183" s="14">
        <f>VLOOKUP($B1183,[2]Sheet3!$G:$CZ,9,0)</f>
        <v>0</v>
      </c>
      <c r="Y1183" s="14">
        <f>VLOOKUP($B1183,[2]Sheet3!$G:$CZ,10,0)</f>
        <v>0</v>
      </c>
      <c r="Z1183" s="14">
        <f>VLOOKUP($B1183,[2]Sheet3!$G:$CZ,11,0)</f>
        <v>0</v>
      </c>
      <c r="AA1183" s="14">
        <f>VLOOKUP($B1183,[2]Sheet3!$G:$CZ,12,0)</f>
        <v>0</v>
      </c>
      <c r="AB1183" s="14">
        <f>VLOOKUP($B1183,[2]Sheet3!$G:$CZ,13,0)</f>
        <v>0</v>
      </c>
      <c r="AC1183" s="14">
        <f>VLOOKUP($B1183,[2]Sheet3!$G:$CZ,14,0)</f>
        <v>0</v>
      </c>
      <c r="AD1183" s="14">
        <f>VLOOKUP($B1183,[2]Sheet3!$G:$CZ,15,0)</f>
        <v>0</v>
      </c>
      <c r="AE1183" s="14">
        <f>VLOOKUP($B1183,[2]Sheet3!$G:$CZ,16,0)</f>
        <v>0</v>
      </c>
      <c r="AF1183" s="14">
        <f>VLOOKUP($B1183,[2]Sheet3!$G:$CZ,17,0)</f>
        <v>0</v>
      </c>
      <c r="AG1183" s="14">
        <f>VLOOKUP($B1183,[2]Sheet3!$G:$CZ,18,0)</f>
        <v>0</v>
      </c>
      <c r="AH1183" s="14">
        <f>VLOOKUP($B1183,[2]Sheet3!$G:$CZ,19,0)</f>
        <v>0</v>
      </c>
      <c r="AI1183" s="14">
        <f>VLOOKUP($B1183,[2]Sheet3!$G:$CZ,20,0)</f>
        <v>0</v>
      </c>
      <c r="AJ1183" s="14">
        <f>VLOOKUP($B1183,[2]Sheet3!$G:$CZ,21,0)</f>
        <v>0</v>
      </c>
      <c r="AK1183" s="14">
        <f>VLOOKUP($B1183,[2]Sheet3!$G:$CZ,22,0)</f>
        <v>0</v>
      </c>
      <c r="AL1183" s="14">
        <f>VLOOKUP($B1183,[2]Sheet3!$G:$CZ,23,0)</f>
        <v>0</v>
      </c>
      <c r="AM1183" s="14">
        <f>VLOOKUP($B1183,[2]Sheet3!$G:$CZ,24,0)</f>
        <v>0</v>
      </c>
      <c r="AN1183" s="14">
        <f>VLOOKUP($B1183,[2]Sheet3!$G:$CZ,25,0)</f>
        <v>0</v>
      </c>
      <c r="AO1183" s="14">
        <f>VLOOKUP($B1183,[2]Sheet3!$G:$CZ,26,0)</f>
        <v>0</v>
      </c>
      <c r="AP1183" s="14">
        <f>VLOOKUP($B1183,[2]Sheet3!$G:$CZ,27,0)</f>
        <v>0</v>
      </c>
      <c r="AQ1183" s="14">
        <f>VLOOKUP($B1183,[2]Sheet3!$G:$CZ,28,0)</f>
        <v>0</v>
      </c>
      <c r="AR1183" s="14">
        <f>VLOOKUP($B1183,[2]Sheet3!$G:$CZ,29,0)</f>
        <v>0</v>
      </c>
      <c r="AS1183" s="14">
        <f>VLOOKUP($B1183,[2]Sheet3!$G:$CZ,30,0)</f>
        <v>0</v>
      </c>
      <c r="AT1183" s="14">
        <f>VLOOKUP($B1183,[2]Sheet3!$G:$CZ,31,0)</f>
        <v>0</v>
      </c>
      <c r="AU1183" s="14">
        <f>VLOOKUP($B1183,[2]Sheet3!$G:$CZ,32,0)</f>
        <v>0</v>
      </c>
      <c r="AV1183" s="14">
        <f>VLOOKUP($B1183,[2]Sheet3!$G:$CZ,33,0)</f>
        <v>0</v>
      </c>
      <c r="AW1183" s="14">
        <f>VLOOKUP($B1183,[2]Sheet3!$G:$CZ,34,0)</f>
        <v>0</v>
      </c>
      <c r="AX1183" s="14">
        <f>VLOOKUP($B1183,[2]Sheet3!$G:$CZ,35,0)</f>
        <v>0</v>
      </c>
      <c r="AY1183" s="14">
        <f>VLOOKUP($B1183,[2]Sheet3!$G:$CZ,36,0)</f>
        <v>0</v>
      </c>
      <c r="AZ1183" s="14">
        <f>VLOOKUP($B1183,[2]Sheet3!$G:$CZ,37,0)</f>
        <v>0</v>
      </c>
      <c r="BA1183" s="14">
        <f>VLOOKUP($B1183,[2]Sheet3!$G:$CZ,38,0)</f>
        <v>0</v>
      </c>
      <c r="BB1183" s="14">
        <f>VLOOKUP($B1183,[2]Sheet3!$G:$CZ,39,0)</f>
        <v>0</v>
      </c>
      <c r="BC1183" s="14">
        <f>VLOOKUP($B1183,[2]Sheet3!$G:$CZ,40,0)</f>
        <v>0</v>
      </c>
      <c r="BD1183" s="14">
        <f>VLOOKUP($B1183,[2]Sheet3!$G:$CZ,41,0)</f>
        <v>0</v>
      </c>
      <c r="BE1183" s="14">
        <f>VLOOKUP($B1183,[2]Sheet3!$G:$CZ,42,0)</f>
        <v>0</v>
      </c>
      <c r="BF1183" s="14">
        <f>VLOOKUP($B1183,[2]Sheet3!$G:$CZ,43,0)</f>
        <v>0</v>
      </c>
      <c r="BG1183" s="14">
        <f>VLOOKUP($B1183,[2]Sheet3!$G:$CZ,44,0)</f>
        <v>0</v>
      </c>
      <c r="BH1183" s="14">
        <f>VLOOKUP($B1183,[2]Sheet3!$G:$CZ,45,0)</f>
        <v>0</v>
      </c>
      <c r="BI1183" s="14">
        <f>VLOOKUP($B1183,[2]Sheet3!$G:$CZ,46,0)</f>
        <v>0</v>
      </c>
      <c r="BJ1183" s="14">
        <f>VLOOKUP($B1183,[2]Sheet3!$G:$CZ,47,0)</f>
        <v>0</v>
      </c>
      <c r="BK1183" s="14">
        <f>VLOOKUP($B1183,[2]Sheet3!$G:$CZ,48,0)</f>
        <v>0</v>
      </c>
      <c r="BL1183" s="14">
        <f>VLOOKUP($B1183,[2]Sheet3!$G:$CZ,49,0)</f>
        <v>0</v>
      </c>
      <c r="BM1183" s="14">
        <f>VLOOKUP($B1183,[2]Sheet3!$G:$CZ,50,0)</f>
        <v>0</v>
      </c>
      <c r="BN1183" s="14">
        <f>VLOOKUP($B1183,[2]Sheet3!$G:$CZ,51,0)</f>
        <v>0</v>
      </c>
      <c r="BO1183" s="14">
        <f>VLOOKUP($B1183,[2]Sheet3!$G:$CZ,52,0)</f>
        <v>0</v>
      </c>
      <c r="BP1183" s="14">
        <f>VLOOKUP($B1183,[2]Sheet3!$G:$CZ,53,0)</f>
        <v>0</v>
      </c>
      <c r="BQ1183" s="14">
        <f>VLOOKUP($B1183,[2]Sheet3!$G:$CZ,54,0)</f>
        <v>0</v>
      </c>
      <c r="BR1183" s="14">
        <f>VLOOKUP($B1183,[2]Sheet3!$G:$CZ,55,0)</f>
        <v>0</v>
      </c>
      <c r="BS1183" s="14">
        <f>VLOOKUP($B1183,[2]Sheet3!$G:$CZ,56,0)</f>
        <v>0</v>
      </c>
      <c r="BT1183" s="14">
        <f>VLOOKUP($B1183,[2]Sheet3!$G:$CZ,57,0)</f>
        <v>0</v>
      </c>
      <c r="BU1183" s="14">
        <f>VLOOKUP($B1183,[2]Sheet3!$G:$CZ,58,0)</f>
        <v>0</v>
      </c>
      <c r="BV1183" s="14">
        <f>VLOOKUP($B1183,[2]Sheet3!$G:$CZ,59,0)</f>
        <v>0</v>
      </c>
      <c r="BW1183" s="14">
        <f>VLOOKUP($B1183,[2]Sheet3!$G:$CZ,60,0)</f>
        <v>0</v>
      </c>
      <c r="BX1183" s="14">
        <f>VLOOKUP($B1183,[2]Sheet3!$G:$CZ,61,0)</f>
        <v>0</v>
      </c>
      <c r="BY1183" s="14">
        <f>VLOOKUP($B1183,[2]Sheet3!$G:$CZ,62,0)</f>
        <v>0</v>
      </c>
      <c r="BZ1183" s="14">
        <f>VLOOKUP($B1183,[2]Sheet3!$G:$CZ,63,0)</f>
        <v>0</v>
      </c>
      <c r="CA1183" s="14">
        <f>VLOOKUP($B1183,[2]Sheet3!$G:$CZ,64,0)</f>
        <v>0</v>
      </c>
      <c r="CB1183" s="14">
        <f>VLOOKUP($B1183,[2]Sheet3!$G:$CZ,65,0)</f>
        <v>0</v>
      </c>
      <c r="CC1183" s="14">
        <f>VLOOKUP($B1183,[2]Sheet3!$G:$CZ,66,0)</f>
        <v>0</v>
      </c>
      <c r="CD1183" s="14">
        <f>VLOOKUP($B1183,[2]Sheet3!$G:$CZ,67,0)</f>
        <v>0</v>
      </c>
      <c r="CE1183" s="14">
        <f>VLOOKUP($B1183,[2]Sheet3!$G:$CZ,68,0)</f>
        <v>0</v>
      </c>
      <c r="CF1183" s="14">
        <f>VLOOKUP($B1183,[2]Sheet3!$G:$CZ,69,0)</f>
        <v>0</v>
      </c>
      <c r="CG1183" s="14">
        <f>VLOOKUP($B1183,[2]Sheet3!$G:$CZ,70,0)</f>
        <v>0</v>
      </c>
      <c r="CH1183" s="14">
        <f>VLOOKUP($B1183,[2]Sheet3!$G:$CZ,71,0)</f>
        <v>0</v>
      </c>
      <c r="CI1183" s="14">
        <f>VLOOKUP($B1183,[2]Sheet3!$G:$CZ,72,0)</f>
        <v>0</v>
      </c>
      <c r="CJ1183" s="14">
        <f>VLOOKUP($B1183,[2]Sheet3!$G:$CZ,73,0)</f>
        <v>0</v>
      </c>
      <c r="CK1183" s="14">
        <f>VLOOKUP($B1183,[2]Sheet3!$G:$CZ,74,0)</f>
        <v>0</v>
      </c>
      <c r="CL1183" s="14">
        <f>VLOOKUP($B1183,[2]Sheet3!$G:$CZ,75,0)</f>
        <v>0</v>
      </c>
      <c r="CM1183" s="14">
        <f>VLOOKUP($B1183,[2]Sheet3!$G:$CZ,76,0)</f>
        <v>0</v>
      </c>
      <c r="CN1183" s="14">
        <f>VLOOKUP($B1183,[2]Sheet3!$G:$CZ,77,0)</f>
        <v>0</v>
      </c>
      <c r="CO1183" s="14">
        <f>VLOOKUP($B1183,[2]Sheet3!$G:$CZ,78,0)</f>
        <v>0</v>
      </c>
      <c r="CP1183" s="14">
        <f>VLOOKUP($B1183,[2]Sheet3!$G:$CZ,79,0)</f>
        <v>0</v>
      </c>
      <c r="CQ1183" s="14">
        <f>VLOOKUP($B1183,[2]Sheet3!$G:$CZ,80,0)</f>
        <v>0</v>
      </c>
      <c r="CR1183" s="14">
        <f>VLOOKUP($B1183,[2]Sheet3!$G:$CZ,81,0)</f>
        <v>0</v>
      </c>
      <c r="CS1183" s="14">
        <f>VLOOKUP($B1183,[2]Sheet3!$G:$CZ,82,0)</f>
        <v>0</v>
      </c>
      <c r="CT1183" s="14">
        <f>VLOOKUP($B1183,[2]Sheet3!$G:$CZ,83,0)</f>
        <v>0</v>
      </c>
      <c r="CU1183" s="14">
        <f>VLOOKUP($B1183,[2]Sheet3!$G:$CZ,84,0)</f>
        <v>0</v>
      </c>
      <c r="CV1183" s="14">
        <f>VLOOKUP($B1183,[2]Sheet3!$G:$CZ,85,0)</f>
        <v>0</v>
      </c>
      <c r="CW1183" s="14">
        <f>VLOOKUP($B1183,[2]Sheet3!$G:$CZ,86,0)</f>
        <v>0</v>
      </c>
      <c r="CX1183" s="14">
        <f>VLOOKUP($B1183,[2]Sheet3!$G:$CZ,87,0)</f>
        <v>0</v>
      </c>
      <c r="CY1183" s="14">
        <f>VLOOKUP($B1183,[2]Sheet3!$G:$CZ,88,0)</f>
        <v>0</v>
      </c>
      <c r="CZ1183" s="14">
        <f>VLOOKUP($B1183,[2]Sheet3!$G:$CZ,89,0)</f>
        <v>0</v>
      </c>
      <c r="DA1183" s="14">
        <f>VLOOKUP($B1183,[2]Sheet3!$G:$CZ,90,0)</f>
        <v>0</v>
      </c>
      <c r="DB1183" s="14">
        <f>VLOOKUP($B1183,[2]Sheet3!$G:$CZ,91,0)</f>
        <v>0</v>
      </c>
      <c r="DC1183" s="14">
        <f>VLOOKUP($B1183,[2]Sheet3!$G:$CZ,92,0)</f>
        <v>0</v>
      </c>
      <c r="DD1183" s="14">
        <f>VLOOKUP($B1183,[2]Sheet3!$G:$CZ,93,0)</f>
        <v>0</v>
      </c>
      <c r="DE1183" s="14">
        <f>VLOOKUP($B1183,[2]Sheet3!$G:$CZ,94,0)</f>
        <v>0</v>
      </c>
      <c r="DF1183" s="14">
        <f>VLOOKUP($B1183,[2]Sheet3!$G:$CZ,95,0)</f>
        <v>0</v>
      </c>
      <c r="DG1183" s="14">
        <f>VLOOKUP($B1183,[2]Sheet3!$G:$CZ,96,0)</f>
        <v>0</v>
      </c>
      <c r="DH1183" s="14">
        <f>VLOOKUP($B1183,[2]Sheet3!$G:$CZ,97,0)</f>
        <v>0</v>
      </c>
      <c r="DI1183" s="14">
        <f>VLOOKUP($B1183,[2]Sheet3!$G:$CZ,98,0)</f>
        <v>0</v>
      </c>
    </row>
    <row r="1184" spans="1:113" x14ac:dyDescent="0.3">
      <c r="A1184" s="9" t="str">
        <f t="shared" si="56"/>
        <v>W93150</v>
      </c>
      <c r="B1184" s="15" t="s">
        <v>2605</v>
      </c>
      <c r="C1184" s="15" t="s">
        <v>2606</v>
      </c>
      <c r="F1184" s="7" t="s">
        <v>15</v>
      </c>
      <c r="G1184" s="12" t="s">
        <v>4676</v>
      </c>
      <c r="H1184" s="12" t="str">
        <f>VLOOKUP($B1184,[1]Sheet1!$A:$G,5,0)</f>
        <v>shobhit.kumar@redingtongroup.com</v>
      </c>
      <c r="I1184" s="12" t="str">
        <f>VLOOKUP($B1184,[1]Sheet1!$A:$G,7,0)</f>
        <v>rohan.vora@redingtongroup.com</v>
      </c>
      <c r="J1184" s="12" t="s">
        <v>82</v>
      </c>
      <c r="K1184" s="7"/>
      <c r="L1184" s="7"/>
      <c r="M1184" s="8"/>
      <c r="N1184" s="7" t="str">
        <f t="shared" si="54"/>
        <v>shobhit.kumar@redingtongroup.com; rohan.vora@redingtongroup.com; nilesh.phirke@redingtongroup.com;christopher.joseph@redingtongroup.com</v>
      </c>
      <c r="O1184" s="7" t="str">
        <f t="shared" si="55"/>
        <v>W93150</v>
      </c>
      <c r="P1184" s="8" t="s">
        <v>5215</v>
      </c>
      <c r="Q1184" s="14">
        <f>VLOOKUP($B1184,[2]Sheet3!$G:$CZ,2,0)</f>
        <v>2400302856</v>
      </c>
      <c r="R1184" s="14">
        <f>VLOOKUP($B1184,[2]Sheet3!$G:$CZ,3,0)</f>
        <v>0</v>
      </c>
      <c r="S1184" s="14">
        <f>VLOOKUP($B1184,[2]Sheet3!$G:$CZ,4,0)</f>
        <v>0</v>
      </c>
      <c r="T1184" s="14">
        <f>VLOOKUP($B1184,[2]Sheet3!$G:$CZ,5,0)</f>
        <v>0</v>
      </c>
      <c r="U1184" s="14">
        <f>VLOOKUP($B1184,[2]Sheet3!$G:$CZ,6,0)</f>
        <v>0</v>
      </c>
      <c r="V1184" s="14">
        <f>VLOOKUP($B1184,[2]Sheet3!$G:$CZ,7,0)</f>
        <v>0</v>
      </c>
      <c r="W1184" s="14">
        <f>VLOOKUP($B1184,[2]Sheet3!$G:$CZ,8,0)</f>
        <v>0</v>
      </c>
      <c r="X1184" s="14">
        <f>VLOOKUP($B1184,[2]Sheet3!$G:$CZ,9,0)</f>
        <v>0</v>
      </c>
      <c r="Y1184" s="14">
        <f>VLOOKUP($B1184,[2]Sheet3!$G:$CZ,10,0)</f>
        <v>0</v>
      </c>
      <c r="Z1184" s="14">
        <f>VLOOKUP($B1184,[2]Sheet3!$G:$CZ,11,0)</f>
        <v>0</v>
      </c>
      <c r="AA1184" s="14">
        <f>VLOOKUP($B1184,[2]Sheet3!$G:$CZ,12,0)</f>
        <v>0</v>
      </c>
      <c r="AB1184" s="14">
        <f>VLOOKUP($B1184,[2]Sheet3!$G:$CZ,13,0)</f>
        <v>0</v>
      </c>
      <c r="AC1184" s="14">
        <f>VLOOKUP($B1184,[2]Sheet3!$G:$CZ,14,0)</f>
        <v>0</v>
      </c>
      <c r="AD1184" s="14">
        <f>VLOOKUP($B1184,[2]Sheet3!$G:$CZ,15,0)</f>
        <v>0</v>
      </c>
      <c r="AE1184" s="14">
        <f>VLOOKUP($B1184,[2]Sheet3!$G:$CZ,16,0)</f>
        <v>0</v>
      </c>
      <c r="AF1184" s="14">
        <f>VLOOKUP($B1184,[2]Sheet3!$G:$CZ,17,0)</f>
        <v>0</v>
      </c>
      <c r="AG1184" s="14">
        <f>VLOOKUP($B1184,[2]Sheet3!$G:$CZ,18,0)</f>
        <v>0</v>
      </c>
      <c r="AH1184" s="14">
        <f>VLOOKUP($B1184,[2]Sheet3!$G:$CZ,19,0)</f>
        <v>0</v>
      </c>
      <c r="AI1184" s="14">
        <f>VLOOKUP($B1184,[2]Sheet3!$G:$CZ,20,0)</f>
        <v>0</v>
      </c>
      <c r="AJ1184" s="14">
        <f>VLOOKUP($B1184,[2]Sheet3!$G:$CZ,21,0)</f>
        <v>0</v>
      </c>
      <c r="AK1184" s="14">
        <f>VLOOKUP($B1184,[2]Sheet3!$G:$CZ,22,0)</f>
        <v>0</v>
      </c>
      <c r="AL1184" s="14">
        <f>VLOOKUP($B1184,[2]Sheet3!$G:$CZ,23,0)</f>
        <v>0</v>
      </c>
      <c r="AM1184" s="14">
        <f>VLOOKUP($B1184,[2]Sheet3!$G:$CZ,24,0)</f>
        <v>0</v>
      </c>
      <c r="AN1184" s="14">
        <f>VLOOKUP($B1184,[2]Sheet3!$G:$CZ,25,0)</f>
        <v>0</v>
      </c>
      <c r="AO1184" s="14">
        <f>VLOOKUP($B1184,[2]Sheet3!$G:$CZ,26,0)</f>
        <v>0</v>
      </c>
      <c r="AP1184" s="14">
        <f>VLOOKUP($B1184,[2]Sheet3!$G:$CZ,27,0)</f>
        <v>0</v>
      </c>
      <c r="AQ1184" s="14">
        <f>VLOOKUP($B1184,[2]Sheet3!$G:$CZ,28,0)</f>
        <v>0</v>
      </c>
      <c r="AR1184" s="14">
        <f>VLOOKUP($B1184,[2]Sheet3!$G:$CZ,29,0)</f>
        <v>0</v>
      </c>
      <c r="AS1184" s="14">
        <f>VLOOKUP($B1184,[2]Sheet3!$G:$CZ,30,0)</f>
        <v>0</v>
      </c>
      <c r="AT1184" s="14">
        <f>VLOOKUP($B1184,[2]Sheet3!$G:$CZ,31,0)</f>
        <v>0</v>
      </c>
      <c r="AU1184" s="14">
        <f>VLOOKUP($B1184,[2]Sheet3!$G:$CZ,32,0)</f>
        <v>0</v>
      </c>
      <c r="AV1184" s="14">
        <f>VLOOKUP($B1184,[2]Sheet3!$G:$CZ,33,0)</f>
        <v>0</v>
      </c>
      <c r="AW1184" s="14">
        <f>VLOOKUP($B1184,[2]Sheet3!$G:$CZ,34,0)</f>
        <v>0</v>
      </c>
      <c r="AX1184" s="14">
        <f>VLOOKUP($B1184,[2]Sheet3!$G:$CZ,35,0)</f>
        <v>0</v>
      </c>
      <c r="AY1184" s="14">
        <f>VLOOKUP($B1184,[2]Sheet3!$G:$CZ,36,0)</f>
        <v>0</v>
      </c>
      <c r="AZ1184" s="14">
        <f>VLOOKUP($B1184,[2]Sheet3!$G:$CZ,37,0)</f>
        <v>0</v>
      </c>
      <c r="BA1184" s="14">
        <f>VLOOKUP($B1184,[2]Sheet3!$G:$CZ,38,0)</f>
        <v>0</v>
      </c>
      <c r="BB1184" s="14">
        <f>VLOOKUP($B1184,[2]Sheet3!$G:$CZ,39,0)</f>
        <v>0</v>
      </c>
      <c r="BC1184" s="14">
        <f>VLOOKUP($B1184,[2]Sheet3!$G:$CZ,40,0)</f>
        <v>0</v>
      </c>
      <c r="BD1184" s="14">
        <f>VLOOKUP($B1184,[2]Sheet3!$G:$CZ,41,0)</f>
        <v>0</v>
      </c>
      <c r="BE1184" s="14">
        <f>VLOOKUP($B1184,[2]Sheet3!$G:$CZ,42,0)</f>
        <v>0</v>
      </c>
      <c r="BF1184" s="14">
        <f>VLOOKUP($B1184,[2]Sheet3!$G:$CZ,43,0)</f>
        <v>0</v>
      </c>
      <c r="BG1184" s="14">
        <f>VLOOKUP($B1184,[2]Sheet3!$G:$CZ,44,0)</f>
        <v>0</v>
      </c>
      <c r="BH1184" s="14">
        <f>VLOOKUP($B1184,[2]Sheet3!$G:$CZ,45,0)</f>
        <v>0</v>
      </c>
      <c r="BI1184" s="14">
        <f>VLOOKUP($B1184,[2]Sheet3!$G:$CZ,46,0)</f>
        <v>0</v>
      </c>
      <c r="BJ1184" s="14">
        <f>VLOOKUP($B1184,[2]Sheet3!$G:$CZ,47,0)</f>
        <v>0</v>
      </c>
      <c r="BK1184" s="14">
        <f>VLOOKUP($B1184,[2]Sheet3!$G:$CZ,48,0)</f>
        <v>0</v>
      </c>
      <c r="BL1184" s="14">
        <f>VLOOKUP($B1184,[2]Sheet3!$G:$CZ,49,0)</f>
        <v>0</v>
      </c>
      <c r="BM1184" s="14">
        <f>VLOOKUP($B1184,[2]Sheet3!$G:$CZ,50,0)</f>
        <v>0</v>
      </c>
      <c r="BN1184" s="14">
        <f>VLOOKUP($B1184,[2]Sheet3!$G:$CZ,51,0)</f>
        <v>0</v>
      </c>
      <c r="BO1184" s="14">
        <f>VLOOKUP($B1184,[2]Sheet3!$G:$CZ,52,0)</f>
        <v>0</v>
      </c>
      <c r="BP1184" s="14">
        <f>VLOOKUP($B1184,[2]Sheet3!$G:$CZ,53,0)</f>
        <v>0</v>
      </c>
      <c r="BQ1184" s="14">
        <f>VLOOKUP($B1184,[2]Sheet3!$G:$CZ,54,0)</f>
        <v>0</v>
      </c>
      <c r="BR1184" s="14">
        <f>VLOOKUP($B1184,[2]Sheet3!$G:$CZ,55,0)</f>
        <v>0</v>
      </c>
      <c r="BS1184" s="14">
        <f>VLOOKUP($B1184,[2]Sheet3!$G:$CZ,56,0)</f>
        <v>0</v>
      </c>
      <c r="BT1184" s="14">
        <f>VLOOKUP($B1184,[2]Sheet3!$G:$CZ,57,0)</f>
        <v>0</v>
      </c>
      <c r="BU1184" s="14">
        <f>VLOOKUP($B1184,[2]Sheet3!$G:$CZ,58,0)</f>
        <v>0</v>
      </c>
      <c r="BV1184" s="14">
        <f>VLOOKUP($B1184,[2]Sheet3!$G:$CZ,59,0)</f>
        <v>0</v>
      </c>
      <c r="BW1184" s="14">
        <f>VLOOKUP($B1184,[2]Sheet3!$G:$CZ,60,0)</f>
        <v>0</v>
      </c>
      <c r="BX1184" s="14">
        <f>VLOOKUP($B1184,[2]Sheet3!$G:$CZ,61,0)</f>
        <v>0</v>
      </c>
      <c r="BY1184" s="14">
        <f>VLOOKUP($B1184,[2]Sheet3!$G:$CZ,62,0)</f>
        <v>0</v>
      </c>
      <c r="BZ1184" s="14">
        <f>VLOOKUP($B1184,[2]Sheet3!$G:$CZ,63,0)</f>
        <v>0</v>
      </c>
      <c r="CA1184" s="14">
        <f>VLOOKUP($B1184,[2]Sheet3!$G:$CZ,64,0)</f>
        <v>0</v>
      </c>
      <c r="CB1184" s="14">
        <f>VLOOKUP($B1184,[2]Sheet3!$G:$CZ,65,0)</f>
        <v>0</v>
      </c>
      <c r="CC1184" s="14">
        <f>VLOOKUP($B1184,[2]Sheet3!$G:$CZ,66,0)</f>
        <v>0</v>
      </c>
      <c r="CD1184" s="14">
        <f>VLOOKUP($B1184,[2]Sheet3!$G:$CZ,67,0)</f>
        <v>0</v>
      </c>
      <c r="CE1184" s="14">
        <f>VLOOKUP($B1184,[2]Sheet3!$G:$CZ,68,0)</f>
        <v>0</v>
      </c>
      <c r="CF1184" s="14">
        <f>VLOOKUP($B1184,[2]Sheet3!$G:$CZ,69,0)</f>
        <v>0</v>
      </c>
      <c r="CG1184" s="14">
        <f>VLOOKUP($B1184,[2]Sheet3!$G:$CZ,70,0)</f>
        <v>0</v>
      </c>
      <c r="CH1184" s="14">
        <f>VLOOKUP($B1184,[2]Sheet3!$G:$CZ,71,0)</f>
        <v>0</v>
      </c>
      <c r="CI1184" s="14">
        <f>VLOOKUP($B1184,[2]Sheet3!$G:$CZ,72,0)</f>
        <v>0</v>
      </c>
      <c r="CJ1184" s="14">
        <f>VLOOKUP($B1184,[2]Sheet3!$G:$CZ,73,0)</f>
        <v>0</v>
      </c>
      <c r="CK1184" s="14">
        <f>VLOOKUP($B1184,[2]Sheet3!$G:$CZ,74,0)</f>
        <v>0</v>
      </c>
      <c r="CL1184" s="14">
        <f>VLOOKUP($B1184,[2]Sheet3!$G:$CZ,75,0)</f>
        <v>0</v>
      </c>
      <c r="CM1184" s="14">
        <f>VLOOKUP($B1184,[2]Sheet3!$G:$CZ,76,0)</f>
        <v>0</v>
      </c>
      <c r="CN1184" s="14">
        <f>VLOOKUP($B1184,[2]Sheet3!$G:$CZ,77,0)</f>
        <v>0</v>
      </c>
      <c r="CO1184" s="14">
        <f>VLOOKUP($B1184,[2]Sheet3!$G:$CZ,78,0)</f>
        <v>0</v>
      </c>
      <c r="CP1184" s="14">
        <f>VLOOKUP($B1184,[2]Sheet3!$G:$CZ,79,0)</f>
        <v>0</v>
      </c>
      <c r="CQ1184" s="14">
        <f>VLOOKUP($B1184,[2]Sheet3!$G:$CZ,80,0)</f>
        <v>0</v>
      </c>
      <c r="CR1184" s="14">
        <f>VLOOKUP($B1184,[2]Sheet3!$G:$CZ,81,0)</f>
        <v>0</v>
      </c>
      <c r="CS1184" s="14">
        <f>VLOOKUP($B1184,[2]Sheet3!$G:$CZ,82,0)</f>
        <v>0</v>
      </c>
      <c r="CT1184" s="14">
        <f>VLOOKUP($B1184,[2]Sheet3!$G:$CZ,83,0)</f>
        <v>0</v>
      </c>
      <c r="CU1184" s="14">
        <f>VLOOKUP($B1184,[2]Sheet3!$G:$CZ,84,0)</f>
        <v>0</v>
      </c>
      <c r="CV1184" s="14">
        <f>VLOOKUP($B1184,[2]Sheet3!$G:$CZ,85,0)</f>
        <v>0</v>
      </c>
      <c r="CW1184" s="14">
        <f>VLOOKUP($B1184,[2]Sheet3!$G:$CZ,86,0)</f>
        <v>0</v>
      </c>
      <c r="CX1184" s="14">
        <f>VLOOKUP($B1184,[2]Sheet3!$G:$CZ,87,0)</f>
        <v>0</v>
      </c>
      <c r="CY1184" s="14">
        <f>VLOOKUP($B1184,[2]Sheet3!$G:$CZ,88,0)</f>
        <v>0</v>
      </c>
      <c r="CZ1184" s="14">
        <f>VLOOKUP($B1184,[2]Sheet3!$G:$CZ,89,0)</f>
        <v>0</v>
      </c>
      <c r="DA1184" s="14">
        <f>VLOOKUP($B1184,[2]Sheet3!$G:$CZ,90,0)</f>
        <v>0</v>
      </c>
      <c r="DB1184" s="14">
        <f>VLOOKUP($B1184,[2]Sheet3!$G:$CZ,91,0)</f>
        <v>0</v>
      </c>
      <c r="DC1184" s="14">
        <f>VLOOKUP($B1184,[2]Sheet3!$G:$CZ,92,0)</f>
        <v>0</v>
      </c>
      <c r="DD1184" s="14">
        <f>VLOOKUP($B1184,[2]Sheet3!$G:$CZ,93,0)</f>
        <v>0</v>
      </c>
      <c r="DE1184" s="14">
        <f>VLOOKUP($B1184,[2]Sheet3!$G:$CZ,94,0)</f>
        <v>0</v>
      </c>
      <c r="DF1184" s="14">
        <f>VLOOKUP($B1184,[2]Sheet3!$G:$CZ,95,0)</f>
        <v>0</v>
      </c>
      <c r="DG1184" s="14">
        <f>VLOOKUP($B1184,[2]Sheet3!$G:$CZ,96,0)</f>
        <v>0</v>
      </c>
      <c r="DH1184" s="14">
        <f>VLOOKUP($B1184,[2]Sheet3!$G:$CZ,97,0)</f>
        <v>0</v>
      </c>
      <c r="DI1184" s="14">
        <f>VLOOKUP($B1184,[2]Sheet3!$G:$CZ,98,0)</f>
        <v>0</v>
      </c>
    </row>
    <row r="1185" spans="1:113" x14ac:dyDescent="0.3">
      <c r="A1185" s="9" t="str">
        <f t="shared" si="56"/>
        <v>S26382</v>
      </c>
      <c r="B1185" s="15" t="s">
        <v>2607</v>
      </c>
      <c r="C1185" s="15" t="s">
        <v>2608</v>
      </c>
      <c r="F1185" s="7" t="s">
        <v>15</v>
      </c>
      <c r="G1185" s="12" t="s">
        <v>4677</v>
      </c>
      <c r="H1185" s="12" t="str">
        <f>VLOOKUP($B1185,[1]Sheet1!$A:$G,5,0)</f>
        <v>rajesh.naik@redingtongroup.com</v>
      </c>
      <c r="I1185" s="12" t="str">
        <f>VLOOKUP($B1185,[1]Sheet1!$A:$G,7,0)</f>
        <v>vikram.kumar@redingtongroup.com</v>
      </c>
      <c r="J1185" s="12" t="s">
        <v>82</v>
      </c>
      <c r="K1185" s="7"/>
      <c r="L1185" s="7"/>
      <c r="M1185" s="8"/>
      <c r="N1185" s="7" t="str">
        <f t="shared" si="54"/>
        <v>rajesh.naik@redingtongroup.com; vikram.kumar@redingtongroup.com; nilesh.phirke@redingtongroup.com;christopher.joseph@redingtongroup.com</v>
      </c>
      <c r="O1185" s="7" t="str">
        <f t="shared" si="55"/>
        <v>S26382</v>
      </c>
      <c r="P1185" s="8" t="s">
        <v>5215</v>
      </c>
      <c r="Q1185" s="14">
        <f>VLOOKUP($B1185,[2]Sheet3!$G:$CZ,2,0)</f>
        <v>2400301282</v>
      </c>
      <c r="R1185" s="14">
        <f>VLOOKUP($B1185,[2]Sheet3!$G:$CZ,3,0)</f>
        <v>0</v>
      </c>
      <c r="S1185" s="14">
        <f>VLOOKUP($B1185,[2]Sheet3!$G:$CZ,4,0)</f>
        <v>0</v>
      </c>
      <c r="T1185" s="14">
        <f>VLOOKUP($B1185,[2]Sheet3!$G:$CZ,5,0)</f>
        <v>0</v>
      </c>
      <c r="U1185" s="14">
        <f>VLOOKUP($B1185,[2]Sheet3!$G:$CZ,6,0)</f>
        <v>0</v>
      </c>
      <c r="V1185" s="14">
        <f>VLOOKUP($B1185,[2]Sheet3!$G:$CZ,7,0)</f>
        <v>0</v>
      </c>
      <c r="W1185" s="14">
        <f>VLOOKUP($B1185,[2]Sheet3!$G:$CZ,8,0)</f>
        <v>0</v>
      </c>
      <c r="X1185" s="14">
        <f>VLOOKUP($B1185,[2]Sheet3!$G:$CZ,9,0)</f>
        <v>0</v>
      </c>
      <c r="Y1185" s="14">
        <f>VLOOKUP($B1185,[2]Sheet3!$G:$CZ,10,0)</f>
        <v>0</v>
      </c>
      <c r="Z1185" s="14">
        <f>VLOOKUP($B1185,[2]Sheet3!$G:$CZ,11,0)</f>
        <v>0</v>
      </c>
      <c r="AA1185" s="14">
        <f>VLOOKUP($B1185,[2]Sheet3!$G:$CZ,12,0)</f>
        <v>0</v>
      </c>
      <c r="AB1185" s="14">
        <f>VLOOKUP($B1185,[2]Sheet3!$G:$CZ,13,0)</f>
        <v>0</v>
      </c>
      <c r="AC1185" s="14">
        <f>VLOOKUP($B1185,[2]Sheet3!$G:$CZ,14,0)</f>
        <v>0</v>
      </c>
      <c r="AD1185" s="14">
        <f>VLOOKUP($B1185,[2]Sheet3!$G:$CZ,15,0)</f>
        <v>0</v>
      </c>
      <c r="AE1185" s="14">
        <f>VLOOKUP($B1185,[2]Sheet3!$G:$CZ,16,0)</f>
        <v>0</v>
      </c>
      <c r="AF1185" s="14">
        <f>VLOOKUP($B1185,[2]Sheet3!$G:$CZ,17,0)</f>
        <v>0</v>
      </c>
      <c r="AG1185" s="14">
        <f>VLOOKUP($B1185,[2]Sheet3!$G:$CZ,18,0)</f>
        <v>0</v>
      </c>
      <c r="AH1185" s="14">
        <f>VLOOKUP($B1185,[2]Sheet3!$G:$CZ,19,0)</f>
        <v>0</v>
      </c>
      <c r="AI1185" s="14">
        <f>VLOOKUP($B1185,[2]Sheet3!$G:$CZ,20,0)</f>
        <v>0</v>
      </c>
      <c r="AJ1185" s="14">
        <f>VLOOKUP($B1185,[2]Sheet3!$G:$CZ,21,0)</f>
        <v>0</v>
      </c>
      <c r="AK1185" s="14">
        <f>VLOOKUP($B1185,[2]Sheet3!$G:$CZ,22,0)</f>
        <v>0</v>
      </c>
      <c r="AL1185" s="14">
        <f>VLOOKUP($B1185,[2]Sheet3!$G:$CZ,23,0)</f>
        <v>0</v>
      </c>
      <c r="AM1185" s="14">
        <f>VLOOKUP($B1185,[2]Sheet3!$G:$CZ,24,0)</f>
        <v>0</v>
      </c>
      <c r="AN1185" s="14">
        <f>VLOOKUP($B1185,[2]Sheet3!$G:$CZ,25,0)</f>
        <v>0</v>
      </c>
      <c r="AO1185" s="14">
        <f>VLOOKUP($B1185,[2]Sheet3!$G:$CZ,26,0)</f>
        <v>0</v>
      </c>
      <c r="AP1185" s="14">
        <f>VLOOKUP($B1185,[2]Sheet3!$G:$CZ,27,0)</f>
        <v>0</v>
      </c>
      <c r="AQ1185" s="14">
        <f>VLOOKUP($B1185,[2]Sheet3!$G:$CZ,28,0)</f>
        <v>0</v>
      </c>
      <c r="AR1185" s="14">
        <f>VLOOKUP($B1185,[2]Sheet3!$G:$CZ,29,0)</f>
        <v>0</v>
      </c>
      <c r="AS1185" s="14">
        <f>VLOOKUP($B1185,[2]Sheet3!$G:$CZ,30,0)</f>
        <v>0</v>
      </c>
      <c r="AT1185" s="14">
        <f>VLOOKUP($B1185,[2]Sheet3!$G:$CZ,31,0)</f>
        <v>0</v>
      </c>
      <c r="AU1185" s="14">
        <f>VLOOKUP($B1185,[2]Sheet3!$G:$CZ,32,0)</f>
        <v>0</v>
      </c>
      <c r="AV1185" s="14">
        <f>VLOOKUP($B1185,[2]Sheet3!$G:$CZ,33,0)</f>
        <v>0</v>
      </c>
      <c r="AW1185" s="14">
        <f>VLOOKUP($B1185,[2]Sheet3!$G:$CZ,34,0)</f>
        <v>0</v>
      </c>
      <c r="AX1185" s="14">
        <f>VLOOKUP($B1185,[2]Sheet3!$G:$CZ,35,0)</f>
        <v>0</v>
      </c>
      <c r="AY1185" s="14">
        <f>VLOOKUP($B1185,[2]Sheet3!$G:$CZ,36,0)</f>
        <v>0</v>
      </c>
      <c r="AZ1185" s="14">
        <f>VLOOKUP($B1185,[2]Sheet3!$G:$CZ,37,0)</f>
        <v>0</v>
      </c>
      <c r="BA1185" s="14">
        <f>VLOOKUP($B1185,[2]Sheet3!$G:$CZ,38,0)</f>
        <v>0</v>
      </c>
      <c r="BB1185" s="14">
        <f>VLOOKUP($B1185,[2]Sheet3!$G:$CZ,39,0)</f>
        <v>0</v>
      </c>
      <c r="BC1185" s="14">
        <f>VLOOKUP($B1185,[2]Sheet3!$G:$CZ,40,0)</f>
        <v>0</v>
      </c>
      <c r="BD1185" s="14">
        <f>VLOOKUP($B1185,[2]Sheet3!$G:$CZ,41,0)</f>
        <v>0</v>
      </c>
      <c r="BE1185" s="14">
        <f>VLOOKUP($B1185,[2]Sheet3!$G:$CZ,42,0)</f>
        <v>0</v>
      </c>
      <c r="BF1185" s="14">
        <f>VLOOKUP($B1185,[2]Sheet3!$G:$CZ,43,0)</f>
        <v>0</v>
      </c>
      <c r="BG1185" s="14">
        <f>VLOOKUP($B1185,[2]Sheet3!$G:$CZ,44,0)</f>
        <v>0</v>
      </c>
      <c r="BH1185" s="14">
        <f>VLOOKUP($B1185,[2]Sheet3!$G:$CZ,45,0)</f>
        <v>0</v>
      </c>
      <c r="BI1185" s="14">
        <f>VLOOKUP($B1185,[2]Sheet3!$G:$CZ,46,0)</f>
        <v>0</v>
      </c>
      <c r="BJ1185" s="14">
        <f>VLOOKUP($B1185,[2]Sheet3!$G:$CZ,47,0)</f>
        <v>0</v>
      </c>
      <c r="BK1185" s="14">
        <f>VLOOKUP($B1185,[2]Sheet3!$G:$CZ,48,0)</f>
        <v>0</v>
      </c>
      <c r="BL1185" s="14">
        <f>VLOOKUP($B1185,[2]Sheet3!$G:$CZ,49,0)</f>
        <v>0</v>
      </c>
      <c r="BM1185" s="14">
        <f>VLOOKUP($B1185,[2]Sheet3!$G:$CZ,50,0)</f>
        <v>0</v>
      </c>
      <c r="BN1185" s="14">
        <f>VLOOKUP($B1185,[2]Sheet3!$G:$CZ,51,0)</f>
        <v>0</v>
      </c>
      <c r="BO1185" s="14">
        <f>VLOOKUP($B1185,[2]Sheet3!$G:$CZ,52,0)</f>
        <v>0</v>
      </c>
      <c r="BP1185" s="14">
        <f>VLOOKUP($B1185,[2]Sheet3!$G:$CZ,53,0)</f>
        <v>0</v>
      </c>
      <c r="BQ1185" s="14">
        <f>VLOOKUP($B1185,[2]Sheet3!$G:$CZ,54,0)</f>
        <v>0</v>
      </c>
      <c r="BR1185" s="14">
        <f>VLOOKUP($B1185,[2]Sheet3!$G:$CZ,55,0)</f>
        <v>0</v>
      </c>
      <c r="BS1185" s="14">
        <f>VLOOKUP($B1185,[2]Sheet3!$G:$CZ,56,0)</f>
        <v>0</v>
      </c>
      <c r="BT1185" s="14">
        <f>VLOOKUP($B1185,[2]Sheet3!$G:$CZ,57,0)</f>
        <v>0</v>
      </c>
      <c r="BU1185" s="14">
        <f>VLOOKUP($B1185,[2]Sheet3!$G:$CZ,58,0)</f>
        <v>0</v>
      </c>
      <c r="BV1185" s="14">
        <f>VLOOKUP($B1185,[2]Sheet3!$G:$CZ,59,0)</f>
        <v>0</v>
      </c>
      <c r="BW1185" s="14">
        <f>VLOOKUP($B1185,[2]Sheet3!$G:$CZ,60,0)</f>
        <v>0</v>
      </c>
      <c r="BX1185" s="14">
        <f>VLOOKUP($B1185,[2]Sheet3!$G:$CZ,61,0)</f>
        <v>0</v>
      </c>
      <c r="BY1185" s="14">
        <f>VLOOKUP($B1185,[2]Sheet3!$G:$CZ,62,0)</f>
        <v>0</v>
      </c>
      <c r="BZ1185" s="14">
        <f>VLOOKUP($B1185,[2]Sheet3!$G:$CZ,63,0)</f>
        <v>0</v>
      </c>
      <c r="CA1185" s="14">
        <f>VLOOKUP($B1185,[2]Sheet3!$G:$CZ,64,0)</f>
        <v>0</v>
      </c>
      <c r="CB1185" s="14">
        <f>VLOOKUP($B1185,[2]Sheet3!$G:$CZ,65,0)</f>
        <v>0</v>
      </c>
      <c r="CC1185" s="14">
        <f>VLOOKUP($B1185,[2]Sheet3!$G:$CZ,66,0)</f>
        <v>0</v>
      </c>
      <c r="CD1185" s="14">
        <f>VLOOKUP($B1185,[2]Sheet3!$G:$CZ,67,0)</f>
        <v>0</v>
      </c>
      <c r="CE1185" s="14">
        <f>VLOOKUP($B1185,[2]Sheet3!$G:$CZ,68,0)</f>
        <v>0</v>
      </c>
      <c r="CF1185" s="14">
        <f>VLOOKUP($B1185,[2]Sheet3!$G:$CZ,69,0)</f>
        <v>0</v>
      </c>
      <c r="CG1185" s="14">
        <f>VLOOKUP($B1185,[2]Sheet3!$G:$CZ,70,0)</f>
        <v>0</v>
      </c>
      <c r="CH1185" s="14">
        <f>VLOOKUP($B1185,[2]Sheet3!$G:$CZ,71,0)</f>
        <v>0</v>
      </c>
      <c r="CI1185" s="14">
        <f>VLOOKUP($B1185,[2]Sheet3!$G:$CZ,72,0)</f>
        <v>0</v>
      </c>
      <c r="CJ1185" s="14">
        <f>VLOOKUP($B1185,[2]Sheet3!$G:$CZ,73,0)</f>
        <v>0</v>
      </c>
      <c r="CK1185" s="14">
        <f>VLOOKUP($B1185,[2]Sheet3!$G:$CZ,74,0)</f>
        <v>0</v>
      </c>
      <c r="CL1185" s="14">
        <f>VLOOKUP($B1185,[2]Sheet3!$G:$CZ,75,0)</f>
        <v>0</v>
      </c>
      <c r="CM1185" s="14">
        <f>VLOOKUP($B1185,[2]Sheet3!$G:$CZ,76,0)</f>
        <v>0</v>
      </c>
      <c r="CN1185" s="14">
        <f>VLOOKUP($B1185,[2]Sheet3!$G:$CZ,77,0)</f>
        <v>0</v>
      </c>
      <c r="CO1185" s="14">
        <f>VLOOKUP($B1185,[2]Sheet3!$G:$CZ,78,0)</f>
        <v>0</v>
      </c>
      <c r="CP1185" s="14">
        <f>VLOOKUP($B1185,[2]Sheet3!$G:$CZ,79,0)</f>
        <v>0</v>
      </c>
      <c r="CQ1185" s="14">
        <f>VLOOKUP($B1185,[2]Sheet3!$G:$CZ,80,0)</f>
        <v>0</v>
      </c>
      <c r="CR1185" s="14">
        <f>VLOOKUP($B1185,[2]Sheet3!$G:$CZ,81,0)</f>
        <v>0</v>
      </c>
      <c r="CS1185" s="14">
        <f>VLOOKUP($B1185,[2]Sheet3!$G:$CZ,82,0)</f>
        <v>0</v>
      </c>
      <c r="CT1185" s="14">
        <f>VLOOKUP($B1185,[2]Sheet3!$G:$CZ,83,0)</f>
        <v>0</v>
      </c>
      <c r="CU1185" s="14">
        <f>VLOOKUP($B1185,[2]Sheet3!$G:$CZ,84,0)</f>
        <v>0</v>
      </c>
      <c r="CV1185" s="14">
        <f>VLOOKUP($B1185,[2]Sheet3!$G:$CZ,85,0)</f>
        <v>0</v>
      </c>
      <c r="CW1185" s="14">
        <f>VLOOKUP($B1185,[2]Sheet3!$G:$CZ,86,0)</f>
        <v>0</v>
      </c>
      <c r="CX1185" s="14">
        <f>VLOOKUP($B1185,[2]Sheet3!$G:$CZ,87,0)</f>
        <v>0</v>
      </c>
      <c r="CY1185" s="14">
        <f>VLOOKUP($B1185,[2]Sheet3!$G:$CZ,88,0)</f>
        <v>0</v>
      </c>
      <c r="CZ1185" s="14">
        <f>VLOOKUP($B1185,[2]Sheet3!$G:$CZ,89,0)</f>
        <v>0</v>
      </c>
      <c r="DA1185" s="14">
        <f>VLOOKUP($B1185,[2]Sheet3!$G:$CZ,90,0)</f>
        <v>0</v>
      </c>
      <c r="DB1185" s="14">
        <f>VLOOKUP($B1185,[2]Sheet3!$G:$CZ,91,0)</f>
        <v>0</v>
      </c>
      <c r="DC1185" s="14">
        <f>VLOOKUP($B1185,[2]Sheet3!$G:$CZ,92,0)</f>
        <v>0</v>
      </c>
      <c r="DD1185" s="14">
        <f>VLOOKUP($B1185,[2]Sheet3!$G:$CZ,93,0)</f>
        <v>0</v>
      </c>
      <c r="DE1185" s="14">
        <f>VLOOKUP($B1185,[2]Sheet3!$G:$CZ,94,0)</f>
        <v>0</v>
      </c>
      <c r="DF1185" s="14">
        <f>VLOOKUP($B1185,[2]Sheet3!$G:$CZ,95,0)</f>
        <v>0</v>
      </c>
      <c r="DG1185" s="14">
        <f>VLOOKUP($B1185,[2]Sheet3!$G:$CZ,96,0)</f>
        <v>0</v>
      </c>
      <c r="DH1185" s="14">
        <f>VLOOKUP($B1185,[2]Sheet3!$G:$CZ,97,0)</f>
        <v>0</v>
      </c>
      <c r="DI1185" s="14">
        <f>VLOOKUP($B1185,[2]Sheet3!$G:$CZ,98,0)</f>
        <v>0</v>
      </c>
    </row>
    <row r="1186" spans="1:113" x14ac:dyDescent="0.3">
      <c r="A1186" s="9" t="str">
        <f t="shared" si="56"/>
        <v>S74123</v>
      </c>
      <c r="B1186" s="15" t="s">
        <v>2609</v>
      </c>
      <c r="C1186" s="15" t="s">
        <v>2610</v>
      </c>
      <c r="F1186" s="7" t="s">
        <v>15</v>
      </c>
      <c r="G1186" s="12" t="s">
        <v>4678</v>
      </c>
      <c r="H1186" s="12" t="str">
        <f>VLOOKUP($B1186,[1]Sheet1!$A:$G,5,0)</f>
        <v>jitin.sebastian@redingtongroup.com</v>
      </c>
      <c r="I1186" s="12" t="str">
        <f>VLOOKUP($B1186,[1]Sheet1!$A:$G,7,0)</f>
        <v>vikram.kumar@redingtongroup.com</v>
      </c>
      <c r="J1186" s="12" t="s">
        <v>82</v>
      </c>
      <c r="K1186" s="7"/>
      <c r="L1186" s="7"/>
      <c r="M1186" s="8"/>
      <c r="N1186" s="7" t="str">
        <f t="shared" si="54"/>
        <v>jitin.sebastian@redingtongroup.com; vikram.kumar@redingtongroup.com; nilesh.phirke@redingtongroup.com;christopher.joseph@redingtongroup.com</v>
      </c>
      <c r="O1186" s="7" t="str">
        <f t="shared" si="55"/>
        <v>S74123</v>
      </c>
      <c r="P1186" s="8" t="s">
        <v>5215</v>
      </c>
      <c r="Q1186" s="14">
        <f>VLOOKUP($B1186,[2]Sheet3!$G:$CZ,2,0)</f>
        <v>2400307306</v>
      </c>
      <c r="R1186" s="14">
        <f>VLOOKUP($B1186,[2]Sheet3!$G:$CZ,3,0)</f>
        <v>0</v>
      </c>
      <c r="S1186" s="14">
        <f>VLOOKUP($B1186,[2]Sheet3!$G:$CZ,4,0)</f>
        <v>0</v>
      </c>
      <c r="T1186" s="14">
        <f>VLOOKUP($B1186,[2]Sheet3!$G:$CZ,5,0)</f>
        <v>0</v>
      </c>
      <c r="U1186" s="14">
        <f>VLOOKUP($B1186,[2]Sheet3!$G:$CZ,6,0)</f>
        <v>0</v>
      </c>
      <c r="V1186" s="14">
        <f>VLOOKUP($B1186,[2]Sheet3!$G:$CZ,7,0)</f>
        <v>0</v>
      </c>
      <c r="W1186" s="14">
        <f>VLOOKUP($B1186,[2]Sheet3!$G:$CZ,8,0)</f>
        <v>0</v>
      </c>
      <c r="X1186" s="14">
        <f>VLOOKUP($B1186,[2]Sheet3!$G:$CZ,9,0)</f>
        <v>0</v>
      </c>
      <c r="Y1186" s="14">
        <f>VLOOKUP($B1186,[2]Sheet3!$G:$CZ,10,0)</f>
        <v>0</v>
      </c>
      <c r="Z1186" s="14">
        <f>VLOOKUP($B1186,[2]Sheet3!$G:$CZ,11,0)</f>
        <v>0</v>
      </c>
      <c r="AA1186" s="14">
        <f>VLOOKUP($B1186,[2]Sheet3!$G:$CZ,12,0)</f>
        <v>0</v>
      </c>
      <c r="AB1186" s="14">
        <f>VLOOKUP($B1186,[2]Sheet3!$G:$CZ,13,0)</f>
        <v>0</v>
      </c>
      <c r="AC1186" s="14">
        <f>VLOOKUP($B1186,[2]Sheet3!$G:$CZ,14,0)</f>
        <v>0</v>
      </c>
      <c r="AD1186" s="14">
        <f>VLOOKUP($B1186,[2]Sheet3!$G:$CZ,15,0)</f>
        <v>0</v>
      </c>
      <c r="AE1186" s="14">
        <f>VLOOKUP($B1186,[2]Sheet3!$G:$CZ,16,0)</f>
        <v>0</v>
      </c>
      <c r="AF1186" s="14">
        <f>VLOOKUP($B1186,[2]Sheet3!$G:$CZ,17,0)</f>
        <v>0</v>
      </c>
      <c r="AG1186" s="14">
        <f>VLOOKUP($B1186,[2]Sheet3!$G:$CZ,18,0)</f>
        <v>0</v>
      </c>
      <c r="AH1186" s="14">
        <f>VLOOKUP($B1186,[2]Sheet3!$G:$CZ,19,0)</f>
        <v>0</v>
      </c>
      <c r="AI1186" s="14">
        <f>VLOOKUP($B1186,[2]Sheet3!$G:$CZ,20,0)</f>
        <v>0</v>
      </c>
      <c r="AJ1186" s="14">
        <f>VLOOKUP($B1186,[2]Sheet3!$G:$CZ,21,0)</f>
        <v>0</v>
      </c>
      <c r="AK1186" s="14">
        <f>VLOOKUP($B1186,[2]Sheet3!$G:$CZ,22,0)</f>
        <v>0</v>
      </c>
      <c r="AL1186" s="14">
        <f>VLOOKUP($B1186,[2]Sheet3!$G:$CZ,23,0)</f>
        <v>0</v>
      </c>
      <c r="AM1186" s="14">
        <f>VLOOKUP($B1186,[2]Sheet3!$G:$CZ,24,0)</f>
        <v>0</v>
      </c>
      <c r="AN1186" s="14">
        <f>VLOOKUP($B1186,[2]Sheet3!$G:$CZ,25,0)</f>
        <v>0</v>
      </c>
      <c r="AO1186" s="14">
        <f>VLOOKUP($B1186,[2]Sheet3!$G:$CZ,26,0)</f>
        <v>0</v>
      </c>
      <c r="AP1186" s="14">
        <f>VLOOKUP($B1186,[2]Sheet3!$G:$CZ,27,0)</f>
        <v>0</v>
      </c>
      <c r="AQ1186" s="14">
        <f>VLOOKUP($B1186,[2]Sheet3!$G:$CZ,28,0)</f>
        <v>0</v>
      </c>
      <c r="AR1186" s="14">
        <f>VLOOKUP($B1186,[2]Sheet3!$G:$CZ,29,0)</f>
        <v>0</v>
      </c>
      <c r="AS1186" s="14">
        <f>VLOOKUP($B1186,[2]Sheet3!$G:$CZ,30,0)</f>
        <v>0</v>
      </c>
      <c r="AT1186" s="14">
        <f>VLOOKUP($B1186,[2]Sheet3!$G:$CZ,31,0)</f>
        <v>0</v>
      </c>
      <c r="AU1186" s="14">
        <f>VLOOKUP($B1186,[2]Sheet3!$G:$CZ,32,0)</f>
        <v>0</v>
      </c>
      <c r="AV1186" s="14">
        <f>VLOOKUP($B1186,[2]Sheet3!$G:$CZ,33,0)</f>
        <v>0</v>
      </c>
      <c r="AW1186" s="14">
        <f>VLOOKUP($B1186,[2]Sheet3!$G:$CZ,34,0)</f>
        <v>0</v>
      </c>
      <c r="AX1186" s="14">
        <f>VLOOKUP($B1186,[2]Sheet3!$G:$CZ,35,0)</f>
        <v>0</v>
      </c>
      <c r="AY1186" s="14">
        <f>VLOOKUP($B1186,[2]Sheet3!$G:$CZ,36,0)</f>
        <v>0</v>
      </c>
      <c r="AZ1186" s="14">
        <f>VLOOKUP($B1186,[2]Sheet3!$G:$CZ,37,0)</f>
        <v>0</v>
      </c>
      <c r="BA1186" s="14">
        <f>VLOOKUP($B1186,[2]Sheet3!$G:$CZ,38,0)</f>
        <v>0</v>
      </c>
      <c r="BB1186" s="14">
        <f>VLOOKUP($B1186,[2]Sheet3!$G:$CZ,39,0)</f>
        <v>0</v>
      </c>
      <c r="BC1186" s="14">
        <f>VLOOKUP($B1186,[2]Sheet3!$G:$CZ,40,0)</f>
        <v>0</v>
      </c>
      <c r="BD1186" s="14">
        <f>VLOOKUP($B1186,[2]Sheet3!$G:$CZ,41,0)</f>
        <v>0</v>
      </c>
      <c r="BE1186" s="14">
        <f>VLOOKUP($B1186,[2]Sheet3!$G:$CZ,42,0)</f>
        <v>0</v>
      </c>
      <c r="BF1186" s="14">
        <f>VLOOKUP($B1186,[2]Sheet3!$G:$CZ,43,0)</f>
        <v>0</v>
      </c>
      <c r="BG1186" s="14">
        <f>VLOOKUP($B1186,[2]Sheet3!$G:$CZ,44,0)</f>
        <v>0</v>
      </c>
      <c r="BH1186" s="14">
        <f>VLOOKUP($B1186,[2]Sheet3!$G:$CZ,45,0)</f>
        <v>0</v>
      </c>
      <c r="BI1186" s="14">
        <f>VLOOKUP($B1186,[2]Sheet3!$G:$CZ,46,0)</f>
        <v>0</v>
      </c>
      <c r="BJ1186" s="14">
        <f>VLOOKUP($B1186,[2]Sheet3!$G:$CZ,47,0)</f>
        <v>0</v>
      </c>
      <c r="BK1186" s="14">
        <f>VLOOKUP($B1186,[2]Sheet3!$G:$CZ,48,0)</f>
        <v>0</v>
      </c>
      <c r="BL1186" s="14">
        <f>VLOOKUP($B1186,[2]Sheet3!$G:$CZ,49,0)</f>
        <v>0</v>
      </c>
      <c r="BM1186" s="14">
        <f>VLOOKUP($B1186,[2]Sheet3!$G:$CZ,50,0)</f>
        <v>0</v>
      </c>
      <c r="BN1186" s="14">
        <f>VLOOKUP($B1186,[2]Sheet3!$G:$CZ,51,0)</f>
        <v>0</v>
      </c>
      <c r="BO1186" s="14">
        <f>VLOOKUP($B1186,[2]Sheet3!$G:$CZ,52,0)</f>
        <v>0</v>
      </c>
      <c r="BP1186" s="14">
        <f>VLOOKUP($B1186,[2]Sheet3!$G:$CZ,53,0)</f>
        <v>0</v>
      </c>
      <c r="BQ1186" s="14">
        <f>VLOOKUP($B1186,[2]Sheet3!$G:$CZ,54,0)</f>
        <v>0</v>
      </c>
      <c r="BR1186" s="14">
        <f>VLOOKUP($B1186,[2]Sheet3!$G:$CZ,55,0)</f>
        <v>0</v>
      </c>
      <c r="BS1186" s="14">
        <f>VLOOKUP($B1186,[2]Sheet3!$G:$CZ,56,0)</f>
        <v>0</v>
      </c>
      <c r="BT1186" s="14">
        <f>VLOOKUP($B1186,[2]Sheet3!$G:$CZ,57,0)</f>
        <v>0</v>
      </c>
      <c r="BU1186" s="14">
        <f>VLOOKUP($B1186,[2]Sheet3!$G:$CZ,58,0)</f>
        <v>0</v>
      </c>
      <c r="BV1186" s="14">
        <f>VLOOKUP($B1186,[2]Sheet3!$G:$CZ,59,0)</f>
        <v>0</v>
      </c>
      <c r="BW1186" s="14">
        <f>VLOOKUP($B1186,[2]Sheet3!$G:$CZ,60,0)</f>
        <v>0</v>
      </c>
      <c r="BX1186" s="14">
        <f>VLOOKUP($B1186,[2]Sheet3!$G:$CZ,61,0)</f>
        <v>0</v>
      </c>
      <c r="BY1186" s="14">
        <f>VLOOKUP($B1186,[2]Sheet3!$G:$CZ,62,0)</f>
        <v>0</v>
      </c>
      <c r="BZ1186" s="14">
        <f>VLOOKUP($B1186,[2]Sheet3!$G:$CZ,63,0)</f>
        <v>0</v>
      </c>
      <c r="CA1186" s="14">
        <f>VLOOKUP($B1186,[2]Sheet3!$G:$CZ,64,0)</f>
        <v>0</v>
      </c>
      <c r="CB1186" s="14">
        <f>VLOOKUP($B1186,[2]Sheet3!$G:$CZ,65,0)</f>
        <v>0</v>
      </c>
      <c r="CC1186" s="14">
        <f>VLOOKUP($B1186,[2]Sheet3!$G:$CZ,66,0)</f>
        <v>0</v>
      </c>
      <c r="CD1186" s="14">
        <f>VLOOKUP($B1186,[2]Sheet3!$G:$CZ,67,0)</f>
        <v>0</v>
      </c>
      <c r="CE1186" s="14">
        <f>VLOOKUP($B1186,[2]Sheet3!$G:$CZ,68,0)</f>
        <v>0</v>
      </c>
      <c r="CF1186" s="14">
        <f>VLOOKUP($B1186,[2]Sheet3!$G:$CZ,69,0)</f>
        <v>0</v>
      </c>
      <c r="CG1186" s="14">
        <f>VLOOKUP($B1186,[2]Sheet3!$G:$CZ,70,0)</f>
        <v>0</v>
      </c>
      <c r="CH1186" s="14">
        <f>VLOOKUP($B1186,[2]Sheet3!$G:$CZ,71,0)</f>
        <v>0</v>
      </c>
      <c r="CI1186" s="14">
        <f>VLOOKUP($B1186,[2]Sheet3!$G:$CZ,72,0)</f>
        <v>0</v>
      </c>
      <c r="CJ1186" s="14">
        <f>VLOOKUP($B1186,[2]Sheet3!$G:$CZ,73,0)</f>
        <v>0</v>
      </c>
      <c r="CK1186" s="14">
        <f>VLOOKUP($B1186,[2]Sheet3!$G:$CZ,74,0)</f>
        <v>0</v>
      </c>
      <c r="CL1186" s="14">
        <f>VLOOKUP($B1186,[2]Sheet3!$G:$CZ,75,0)</f>
        <v>0</v>
      </c>
      <c r="CM1186" s="14">
        <f>VLOOKUP($B1186,[2]Sheet3!$G:$CZ,76,0)</f>
        <v>0</v>
      </c>
      <c r="CN1186" s="14">
        <f>VLOOKUP($B1186,[2]Sheet3!$G:$CZ,77,0)</f>
        <v>0</v>
      </c>
      <c r="CO1186" s="14">
        <f>VLOOKUP($B1186,[2]Sheet3!$G:$CZ,78,0)</f>
        <v>0</v>
      </c>
      <c r="CP1186" s="14">
        <f>VLOOKUP($B1186,[2]Sheet3!$G:$CZ,79,0)</f>
        <v>0</v>
      </c>
      <c r="CQ1186" s="14">
        <f>VLOOKUP($B1186,[2]Sheet3!$G:$CZ,80,0)</f>
        <v>0</v>
      </c>
      <c r="CR1186" s="14">
        <f>VLOOKUP($B1186,[2]Sheet3!$G:$CZ,81,0)</f>
        <v>0</v>
      </c>
      <c r="CS1186" s="14">
        <f>VLOOKUP($B1186,[2]Sheet3!$G:$CZ,82,0)</f>
        <v>0</v>
      </c>
      <c r="CT1186" s="14">
        <f>VLOOKUP($B1186,[2]Sheet3!$G:$CZ,83,0)</f>
        <v>0</v>
      </c>
      <c r="CU1186" s="14">
        <f>VLOOKUP($B1186,[2]Sheet3!$G:$CZ,84,0)</f>
        <v>0</v>
      </c>
      <c r="CV1186" s="14">
        <f>VLOOKUP($B1186,[2]Sheet3!$G:$CZ,85,0)</f>
        <v>0</v>
      </c>
      <c r="CW1186" s="14">
        <f>VLOOKUP($B1186,[2]Sheet3!$G:$CZ,86,0)</f>
        <v>0</v>
      </c>
      <c r="CX1186" s="14">
        <f>VLOOKUP($B1186,[2]Sheet3!$G:$CZ,87,0)</f>
        <v>0</v>
      </c>
      <c r="CY1186" s="14">
        <f>VLOOKUP($B1186,[2]Sheet3!$G:$CZ,88,0)</f>
        <v>0</v>
      </c>
      <c r="CZ1186" s="14">
        <f>VLOOKUP($B1186,[2]Sheet3!$G:$CZ,89,0)</f>
        <v>0</v>
      </c>
      <c r="DA1186" s="14">
        <f>VLOOKUP($B1186,[2]Sheet3!$G:$CZ,90,0)</f>
        <v>0</v>
      </c>
      <c r="DB1186" s="14">
        <f>VLOOKUP($B1186,[2]Sheet3!$G:$CZ,91,0)</f>
        <v>0</v>
      </c>
      <c r="DC1186" s="14">
        <f>VLOOKUP($B1186,[2]Sheet3!$G:$CZ,92,0)</f>
        <v>0</v>
      </c>
      <c r="DD1186" s="14">
        <f>VLOOKUP($B1186,[2]Sheet3!$G:$CZ,93,0)</f>
        <v>0</v>
      </c>
      <c r="DE1186" s="14">
        <f>VLOOKUP($B1186,[2]Sheet3!$G:$CZ,94,0)</f>
        <v>0</v>
      </c>
      <c r="DF1186" s="14">
        <f>VLOOKUP($B1186,[2]Sheet3!$G:$CZ,95,0)</f>
        <v>0</v>
      </c>
      <c r="DG1186" s="14">
        <f>VLOOKUP($B1186,[2]Sheet3!$G:$CZ,96,0)</f>
        <v>0</v>
      </c>
      <c r="DH1186" s="14">
        <f>VLOOKUP($B1186,[2]Sheet3!$G:$CZ,97,0)</f>
        <v>0</v>
      </c>
      <c r="DI1186" s="14">
        <f>VLOOKUP($B1186,[2]Sheet3!$G:$CZ,98,0)</f>
        <v>0</v>
      </c>
    </row>
    <row r="1187" spans="1:113" x14ac:dyDescent="0.3">
      <c r="A1187" s="9" t="str">
        <f t="shared" si="56"/>
        <v>N73163</v>
      </c>
      <c r="B1187" s="15" t="s">
        <v>2611</v>
      </c>
      <c r="C1187" s="15" t="s">
        <v>2612</v>
      </c>
      <c r="F1187" s="7" t="s">
        <v>15</v>
      </c>
      <c r="G1187" s="12" t="s">
        <v>4679</v>
      </c>
      <c r="H1187" s="12" t="str">
        <f>VLOOKUP($B1187,[1]Sheet1!$A:$G,5,0)</f>
        <v>ajay.sharma@redingtongroup.com</v>
      </c>
      <c r="I1187" s="12" t="str">
        <f>VLOOKUP($B1187,[1]Sheet1!$A:$G,7,0)</f>
        <v>sidharth.eknath@redingtongroup.com</v>
      </c>
      <c r="J1187" s="12" t="s">
        <v>82</v>
      </c>
      <c r="K1187" s="7"/>
      <c r="L1187" s="7"/>
      <c r="M1187" s="8"/>
      <c r="N1187" s="7" t="str">
        <f t="shared" si="54"/>
        <v>ajay.sharma@redingtongroup.com; sidharth.eknath@redingtongroup.com; nilesh.phirke@redingtongroup.com;christopher.joseph@redingtongroup.com</v>
      </c>
      <c r="O1187" s="7" t="str">
        <f t="shared" si="55"/>
        <v>N73163</v>
      </c>
      <c r="P1187" s="8" t="s">
        <v>5215</v>
      </c>
      <c r="Q1187" s="14">
        <f>VLOOKUP($B1187,[2]Sheet3!$G:$CZ,2,0)</f>
        <v>2400303767</v>
      </c>
      <c r="R1187" s="14">
        <f>VLOOKUP($B1187,[2]Sheet3!$G:$CZ,3,0)</f>
        <v>2400301428</v>
      </c>
      <c r="S1187" s="14">
        <f>VLOOKUP($B1187,[2]Sheet3!$G:$CZ,4,0)</f>
        <v>2400300043</v>
      </c>
      <c r="T1187" s="14">
        <f>VLOOKUP($B1187,[2]Sheet3!$G:$CZ,5,0)</f>
        <v>0</v>
      </c>
      <c r="U1187" s="14">
        <f>VLOOKUP($B1187,[2]Sheet3!$G:$CZ,6,0)</f>
        <v>0</v>
      </c>
      <c r="V1187" s="14">
        <f>VLOOKUP($B1187,[2]Sheet3!$G:$CZ,7,0)</f>
        <v>0</v>
      </c>
      <c r="W1187" s="14">
        <f>VLOOKUP($B1187,[2]Sheet3!$G:$CZ,8,0)</f>
        <v>0</v>
      </c>
      <c r="X1187" s="14">
        <f>VLOOKUP($B1187,[2]Sheet3!$G:$CZ,9,0)</f>
        <v>0</v>
      </c>
      <c r="Y1187" s="14">
        <f>VLOOKUP($B1187,[2]Sheet3!$G:$CZ,10,0)</f>
        <v>0</v>
      </c>
      <c r="Z1187" s="14">
        <f>VLOOKUP($B1187,[2]Sheet3!$G:$CZ,11,0)</f>
        <v>0</v>
      </c>
      <c r="AA1187" s="14">
        <f>VLOOKUP($B1187,[2]Sheet3!$G:$CZ,12,0)</f>
        <v>0</v>
      </c>
      <c r="AB1187" s="14">
        <f>VLOOKUP($B1187,[2]Sheet3!$G:$CZ,13,0)</f>
        <v>0</v>
      </c>
      <c r="AC1187" s="14">
        <f>VLOOKUP($B1187,[2]Sheet3!$G:$CZ,14,0)</f>
        <v>0</v>
      </c>
      <c r="AD1187" s="14">
        <f>VLOOKUP($B1187,[2]Sheet3!$G:$CZ,15,0)</f>
        <v>0</v>
      </c>
      <c r="AE1187" s="14">
        <f>VLOOKUP($B1187,[2]Sheet3!$G:$CZ,16,0)</f>
        <v>0</v>
      </c>
      <c r="AF1187" s="14">
        <f>VLOOKUP($B1187,[2]Sheet3!$G:$CZ,17,0)</f>
        <v>0</v>
      </c>
      <c r="AG1187" s="14">
        <f>VLOOKUP($B1187,[2]Sheet3!$G:$CZ,18,0)</f>
        <v>0</v>
      </c>
      <c r="AH1187" s="14">
        <f>VLOOKUP($B1187,[2]Sheet3!$G:$CZ,19,0)</f>
        <v>0</v>
      </c>
      <c r="AI1187" s="14">
        <f>VLOOKUP($B1187,[2]Sheet3!$G:$CZ,20,0)</f>
        <v>0</v>
      </c>
      <c r="AJ1187" s="14">
        <f>VLOOKUP($B1187,[2]Sheet3!$G:$CZ,21,0)</f>
        <v>0</v>
      </c>
      <c r="AK1187" s="14">
        <f>VLOOKUP($B1187,[2]Sheet3!$G:$CZ,22,0)</f>
        <v>0</v>
      </c>
      <c r="AL1187" s="14">
        <f>VLOOKUP($B1187,[2]Sheet3!$G:$CZ,23,0)</f>
        <v>0</v>
      </c>
      <c r="AM1187" s="14">
        <f>VLOOKUP($B1187,[2]Sheet3!$G:$CZ,24,0)</f>
        <v>0</v>
      </c>
      <c r="AN1187" s="14">
        <f>VLOOKUP($B1187,[2]Sheet3!$G:$CZ,25,0)</f>
        <v>0</v>
      </c>
      <c r="AO1187" s="14">
        <f>VLOOKUP($B1187,[2]Sheet3!$G:$CZ,26,0)</f>
        <v>0</v>
      </c>
      <c r="AP1187" s="14">
        <f>VLOOKUP($B1187,[2]Sheet3!$G:$CZ,27,0)</f>
        <v>0</v>
      </c>
      <c r="AQ1187" s="14">
        <f>VLOOKUP($B1187,[2]Sheet3!$G:$CZ,28,0)</f>
        <v>0</v>
      </c>
      <c r="AR1187" s="14">
        <f>VLOOKUP($B1187,[2]Sheet3!$G:$CZ,29,0)</f>
        <v>0</v>
      </c>
      <c r="AS1187" s="14">
        <f>VLOOKUP($B1187,[2]Sheet3!$G:$CZ,30,0)</f>
        <v>0</v>
      </c>
      <c r="AT1187" s="14">
        <f>VLOOKUP($B1187,[2]Sheet3!$G:$CZ,31,0)</f>
        <v>0</v>
      </c>
      <c r="AU1187" s="14">
        <f>VLOOKUP($B1187,[2]Sheet3!$G:$CZ,32,0)</f>
        <v>0</v>
      </c>
      <c r="AV1187" s="14">
        <f>VLOOKUP($B1187,[2]Sheet3!$G:$CZ,33,0)</f>
        <v>0</v>
      </c>
      <c r="AW1187" s="14">
        <f>VLOOKUP($B1187,[2]Sheet3!$G:$CZ,34,0)</f>
        <v>0</v>
      </c>
      <c r="AX1187" s="14">
        <f>VLOOKUP($B1187,[2]Sheet3!$G:$CZ,35,0)</f>
        <v>0</v>
      </c>
      <c r="AY1187" s="14">
        <f>VLOOKUP($B1187,[2]Sheet3!$G:$CZ,36,0)</f>
        <v>0</v>
      </c>
      <c r="AZ1187" s="14">
        <f>VLOOKUP($B1187,[2]Sheet3!$G:$CZ,37,0)</f>
        <v>0</v>
      </c>
      <c r="BA1187" s="14">
        <f>VLOOKUP($B1187,[2]Sheet3!$G:$CZ,38,0)</f>
        <v>0</v>
      </c>
      <c r="BB1187" s="14">
        <f>VLOOKUP($B1187,[2]Sheet3!$G:$CZ,39,0)</f>
        <v>0</v>
      </c>
      <c r="BC1187" s="14">
        <f>VLOOKUP($B1187,[2]Sheet3!$G:$CZ,40,0)</f>
        <v>0</v>
      </c>
      <c r="BD1187" s="14">
        <f>VLOOKUP($B1187,[2]Sheet3!$G:$CZ,41,0)</f>
        <v>0</v>
      </c>
      <c r="BE1187" s="14">
        <f>VLOOKUP($B1187,[2]Sheet3!$G:$CZ,42,0)</f>
        <v>0</v>
      </c>
      <c r="BF1187" s="14">
        <f>VLOOKUP($B1187,[2]Sheet3!$G:$CZ,43,0)</f>
        <v>0</v>
      </c>
      <c r="BG1187" s="14">
        <f>VLOOKUP($B1187,[2]Sheet3!$G:$CZ,44,0)</f>
        <v>0</v>
      </c>
      <c r="BH1187" s="14">
        <f>VLOOKUP($B1187,[2]Sheet3!$G:$CZ,45,0)</f>
        <v>0</v>
      </c>
      <c r="BI1187" s="14">
        <f>VLOOKUP($B1187,[2]Sheet3!$G:$CZ,46,0)</f>
        <v>0</v>
      </c>
      <c r="BJ1187" s="14">
        <f>VLOOKUP($B1187,[2]Sheet3!$G:$CZ,47,0)</f>
        <v>0</v>
      </c>
      <c r="BK1187" s="14">
        <f>VLOOKUP($B1187,[2]Sheet3!$G:$CZ,48,0)</f>
        <v>0</v>
      </c>
      <c r="BL1187" s="14">
        <f>VLOOKUP($B1187,[2]Sheet3!$G:$CZ,49,0)</f>
        <v>0</v>
      </c>
      <c r="BM1187" s="14">
        <f>VLOOKUP($B1187,[2]Sheet3!$G:$CZ,50,0)</f>
        <v>0</v>
      </c>
      <c r="BN1187" s="14">
        <f>VLOOKUP($B1187,[2]Sheet3!$G:$CZ,51,0)</f>
        <v>0</v>
      </c>
      <c r="BO1187" s="14">
        <f>VLOOKUP($B1187,[2]Sheet3!$G:$CZ,52,0)</f>
        <v>0</v>
      </c>
      <c r="BP1187" s="14">
        <f>VLOOKUP($B1187,[2]Sheet3!$G:$CZ,53,0)</f>
        <v>0</v>
      </c>
      <c r="BQ1187" s="14">
        <f>VLOOKUP($B1187,[2]Sheet3!$G:$CZ,54,0)</f>
        <v>0</v>
      </c>
      <c r="BR1187" s="14">
        <f>VLOOKUP($B1187,[2]Sheet3!$G:$CZ,55,0)</f>
        <v>0</v>
      </c>
      <c r="BS1187" s="14">
        <f>VLOOKUP($B1187,[2]Sheet3!$G:$CZ,56,0)</f>
        <v>0</v>
      </c>
      <c r="BT1187" s="14">
        <f>VLOOKUP($B1187,[2]Sheet3!$G:$CZ,57,0)</f>
        <v>0</v>
      </c>
      <c r="BU1187" s="14">
        <f>VLOOKUP($B1187,[2]Sheet3!$G:$CZ,58,0)</f>
        <v>0</v>
      </c>
      <c r="BV1187" s="14">
        <f>VLOOKUP($B1187,[2]Sheet3!$G:$CZ,59,0)</f>
        <v>0</v>
      </c>
      <c r="BW1187" s="14">
        <f>VLOOKUP($B1187,[2]Sheet3!$G:$CZ,60,0)</f>
        <v>0</v>
      </c>
      <c r="BX1187" s="14">
        <f>VLOOKUP($B1187,[2]Sheet3!$G:$CZ,61,0)</f>
        <v>0</v>
      </c>
      <c r="BY1187" s="14">
        <f>VLOOKUP($B1187,[2]Sheet3!$G:$CZ,62,0)</f>
        <v>0</v>
      </c>
      <c r="BZ1187" s="14">
        <f>VLOOKUP($B1187,[2]Sheet3!$G:$CZ,63,0)</f>
        <v>0</v>
      </c>
      <c r="CA1187" s="14">
        <f>VLOOKUP($B1187,[2]Sheet3!$G:$CZ,64,0)</f>
        <v>0</v>
      </c>
      <c r="CB1187" s="14">
        <f>VLOOKUP($B1187,[2]Sheet3!$G:$CZ,65,0)</f>
        <v>0</v>
      </c>
      <c r="CC1187" s="14">
        <f>VLOOKUP($B1187,[2]Sheet3!$G:$CZ,66,0)</f>
        <v>0</v>
      </c>
      <c r="CD1187" s="14">
        <f>VLOOKUP($B1187,[2]Sheet3!$G:$CZ,67,0)</f>
        <v>0</v>
      </c>
      <c r="CE1187" s="14">
        <f>VLOOKUP($B1187,[2]Sheet3!$G:$CZ,68,0)</f>
        <v>0</v>
      </c>
      <c r="CF1187" s="14">
        <f>VLOOKUP($B1187,[2]Sheet3!$G:$CZ,69,0)</f>
        <v>0</v>
      </c>
      <c r="CG1187" s="14">
        <f>VLOOKUP($B1187,[2]Sheet3!$G:$CZ,70,0)</f>
        <v>0</v>
      </c>
      <c r="CH1187" s="14">
        <f>VLOOKUP($B1187,[2]Sheet3!$G:$CZ,71,0)</f>
        <v>0</v>
      </c>
      <c r="CI1187" s="14">
        <f>VLOOKUP($B1187,[2]Sheet3!$G:$CZ,72,0)</f>
        <v>0</v>
      </c>
      <c r="CJ1187" s="14">
        <f>VLOOKUP($B1187,[2]Sheet3!$G:$CZ,73,0)</f>
        <v>0</v>
      </c>
      <c r="CK1187" s="14">
        <f>VLOOKUP($B1187,[2]Sheet3!$G:$CZ,74,0)</f>
        <v>0</v>
      </c>
      <c r="CL1187" s="14">
        <f>VLOOKUP($B1187,[2]Sheet3!$G:$CZ,75,0)</f>
        <v>0</v>
      </c>
      <c r="CM1187" s="14">
        <f>VLOOKUP($B1187,[2]Sheet3!$G:$CZ,76,0)</f>
        <v>0</v>
      </c>
      <c r="CN1187" s="14">
        <f>VLOOKUP($B1187,[2]Sheet3!$G:$CZ,77,0)</f>
        <v>0</v>
      </c>
      <c r="CO1187" s="14">
        <f>VLOOKUP($B1187,[2]Sheet3!$G:$CZ,78,0)</f>
        <v>0</v>
      </c>
      <c r="CP1187" s="14">
        <f>VLOOKUP($B1187,[2]Sheet3!$G:$CZ,79,0)</f>
        <v>0</v>
      </c>
      <c r="CQ1187" s="14">
        <f>VLOOKUP($B1187,[2]Sheet3!$G:$CZ,80,0)</f>
        <v>0</v>
      </c>
      <c r="CR1187" s="14">
        <f>VLOOKUP($B1187,[2]Sheet3!$G:$CZ,81,0)</f>
        <v>0</v>
      </c>
      <c r="CS1187" s="14">
        <f>VLOOKUP($B1187,[2]Sheet3!$G:$CZ,82,0)</f>
        <v>0</v>
      </c>
      <c r="CT1187" s="14">
        <f>VLOOKUP($B1187,[2]Sheet3!$G:$CZ,83,0)</f>
        <v>0</v>
      </c>
      <c r="CU1187" s="14">
        <f>VLOOKUP($B1187,[2]Sheet3!$G:$CZ,84,0)</f>
        <v>0</v>
      </c>
      <c r="CV1187" s="14">
        <f>VLOOKUP($B1187,[2]Sheet3!$G:$CZ,85,0)</f>
        <v>0</v>
      </c>
      <c r="CW1187" s="14">
        <f>VLOOKUP($B1187,[2]Sheet3!$G:$CZ,86,0)</f>
        <v>0</v>
      </c>
      <c r="CX1187" s="14">
        <f>VLOOKUP($B1187,[2]Sheet3!$G:$CZ,87,0)</f>
        <v>0</v>
      </c>
      <c r="CY1187" s="14">
        <f>VLOOKUP($B1187,[2]Sheet3!$G:$CZ,88,0)</f>
        <v>0</v>
      </c>
      <c r="CZ1187" s="14">
        <f>VLOOKUP($B1187,[2]Sheet3!$G:$CZ,89,0)</f>
        <v>0</v>
      </c>
      <c r="DA1187" s="14">
        <f>VLOOKUP($B1187,[2]Sheet3!$G:$CZ,90,0)</f>
        <v>0</v>
      </c>
      <c r="DB1187" s="14">
        <f>VLOOKUP($B1187,[2]Sheet3!$G:$CZ,91,0)</f>
        <v>0</v>
      </c>
      <c r="DC1187" s="14">
        <f>VLOOKUP($B1187,[2]Sheet3!$G:$CZ,92,0)</f>
        <v>0</v>
      </c>
      <c r="DD1187" s="14">
        <f>VLOOKUP($B1187,[2]Sheet3!$G:$CZ,93,0)</f>
        <v>0</v>
      </c>
      <c r="DE1187" s="14">
        <f>VLOOKUP($B1187,[2]Sheet3!$G:$CZ,94,0)</f>
        <v>0</v>
      </c>
      <c r="DF1187" s="14">
        <f>VLOOKUP($B1187,[2]Sheet3!$G:$CZ,95,0)</f>
        <v>0</v>
      </c>
      <c r="DG1187" s="14">
        <f>VLOOKUP($B1187,[2]Sheet3!$G:$CZ,96,0)</f>
        <v>0</v>
      </c>
      <c r="DH1187" s="14">
        <f>VLOOKUP($B1187,[2]Sheet3!$G:$CZ,97,0)</f>
        <v>0</v>
      </c>
      <c r="DI1187" s="14">
        <f>VLOOKUP($B1187,[2]Sheet3!$G:$CZ,98,0)</f>
        <v>0</v>
      </c>
    </row>
    <row r="1188" spans="1:113" x14ac:dyDescent="0.3">
      <c r="A1188" s="9" t="str">
        <f t="shared" si="56"/>
        <v>WA3263</v>
      </c>
      <c r="B1188" s="15" t="s">
        <v>2613</v>
      </c>
      <c r="C1188" s="15" t="s">
        <v>2614</v>
      </c>
      <c r="F1188" s="7" t="s">
        <v>15</v>
      </c>
      <c r="G1188" s="12" t="s">
        <v>4680</v>
      </c>
      <c r="H1188" s="12" t="str">
        <f>VLOOKUP($B1188,[1]Sheet1!$A:$G,5,0)</f>
        <v>arpit.shukla@redingtongroup.com</v>
      </c>
      <c r="I1188" s="12" t="str">
        <f>VLOOKUP($B1188,[1]Sheet1!$A:$G,7,0)</f>
        <v>dilip.vishwa@redingtongroup.com</v>
      </c>
      <c r="J1188" s="12" t="s">
        <v>82</v>
      </c>
      <c r="K1188" s="7"/>
      <c r="L1188" s="7"/>
      <c r="M1188" s="8"/>
      <c r="N1188" s="7" t="str">
        <f t="shared" si="54"/>
        <v>arpit.shukla@redingtongroup.com; dilip.vishwa@redingtongroup.com; nilesh.phirke@redingtongroup.com;christopher.joseph@redingtongroup.com</v>
      </c>
      <c r="O1188" s="7" t="str">
        <f t="shared" si="55"/>
        <v>WA3263</v>
      </c>
      <c r="P1188" s="8" t="s">
        <v>5215</v>
      </c>
      <c r="Q1188" s="14">
        <f>VLOOKUP($B1188,[2]Sheet3!$G:$CZ,2,0)</f>
        <v>2400302848</v>
      </c>
      <c r="R1188" s="14">
        <f>VLOOKUP($B1188,[2]Sheet3!$G:$CZ,3,0)</f>
        <v>2400304698</v>
      </c>
      <c r="S1188" s="14">
        <f>VLOOKUP($B1188,[2]Sheet3!$G:$CZ,4,0)</f>
        <v>0</v>
      </c>
      <c r="T1188" s="14">
        <f>VLOOKUP($B1188,[2]Sheet3!$G:$CZ,5,0)</f>
        <v>0</v>
      </c>
      <c r="U1188" s="14">
        <f>VLOOKUP($B1188,[2]Sheet3!$G:$CZ,6,0)</f>
        <v>0</v>
      </c>
      <c r="V1188" s="14">
        <f>VLOOKUP($B1188,[2]Sheet3!$G:$CZ,7,0)</f>
        <v>0</v>
      </c>
      <c r="W1188" s="14">
        <f>VLOOKUP($B1188,[2]Sheet3!$G:$CZ,8,0)</f>
        <v>0</v>
      </c>
      <c r="X1188" s="14">
        <f>VLOOKUP($B1188,[2]Sheet3!$G:$CZ,9,0)</f>
        <v>0</v>
      </c>
      <c r="Y1188" s="14">
        <f>VLOOKUP($B1188,[2]Sheet3!$G:$CZ,10,0)</f>
        <v>0</v>
      </c>
      <c r="Z1188" s="14">
        <f>VLOOKUP($B1188,[2]Sheet3!$G:$CZ,11,0)</f>
        <v>0</v>
      </c>
      <c r="AA1188" s="14">
        <f>VLOOKUP($B1188,[2]Sheet3!$G:$CZ,12,0)</f>
        <v>0</v>
      </c>
      <c r="AB1188" s="14">
        <f>VLOOKUP($B1188,[2]Sheet3!$G:$CZ,13,0)</f>
        <v>0</v>
      </c>
      <c r="AC1188" s="14">
        <f>VLOOKUP($B1188,[2]Sheet3!$G:$CZ,14,0)</f>
        <v>0</v>
      </c>
      <c r="AD1188" s="14">
        <f>VLOOKUP($B1188,[2]Sheet3!$G:$CZ,15,0)</f>
        <v>0</v>
      </c>
      <c r="AE1188" s="14">
        <f>VLOOKUP($B1188,[2]Sheet3!$G:$CZ,16,0)</f>
        <v>0</v>
      </c>
      <c r="AF1188" s="14">
        <f>VLOOKUP($B1188,[2]Sheet3!$G:$CZ,17,0)</f>
        <v>0</v>
      </c>
      <c r="AG1188" s="14">
        <f>VLOOKUP($B1188,[2]Sheet3!$G:$CZ,18,0)</f>
        <v>0</v>
      </c>
      <c r="AH1188" s="14">
        <f>VLOOKUP($B1188,[2]Sheet3!$G:$CZ,19,0)</f>
        <v>0</v>
      </c>
      <c r="AI1188" s="14">
        <f>VLOOKUP($B1188,[2]Sheet3!$G:$CZ,20,0)</f>
        <v>0</v>
      </c>
      <c r="AJ1188" s="14">
        <f>VLOOKUP($B1188,[2]Sheet3!$G:$CZ,21,0)</f>
        <v>0</v>
      </c>
      <c r="AK1188" s="14">
        <f>VLOOKUP($B1188,[2]Sheet3!$G:$CZ,22,0)</f>
        <v>0</v>
      </c>
      <c r="AL1188" s="14">
        <f>VLOOKUP($B1188,[2]Sheet3!$G:$CZ,23,0)</f>
        <v>0</v>
      </c>
      <c r="AM1188" s="14">
        <f>VLOOKUP($B1188,[2]Sheet3!$G:$CZ,24,0)</f>
        <v>0</v>
      </c>
      <c r="AN1188" s="14">
        <f>VLOOKUP($B1188,[2]Sheet3!$G:$CZ,25,0)</f>
        <v>0</v>
      </c>
      <c r="AO1188" s="14">
        <f>VLOOKUP($B1188,[2]Sheet3!$G:$CZ,26,0)</f>
        <v>0</v>
      </c>
      <c r="AP1188" s="14">
        <f>VLOOKUP($B1188,[2]Sheet3!$G:$CZ,27,0)</f>
        <v>0</v>
      </c>
      <c r="AQ1188" s="14">
        <f>VLOOKUP($B1188,[2]Sheet3!$G:$CZ,28,0)</f>
        <v>0</v>
      </c>
      <c r="AR1188" s="14">
        <f>VLOOKUP($B1188,[2]Sheet3!$G:$CZ,29,0)</f>
        <v>0</v>
      </c>
      <c r="AS1188" s="14">
        <f>VLOOKUP($B1188,[2]Sheet3!$G:$CZ,30,0)</f>
        <v>0</v>
      </c>
      <c r="AT1188" s="14">
        <f>VLOOKUP($B1188,[2]Sheet3!$G:$CZ,31,0)</f>
        <v>0</v>
      </c>
      <c r="AU1188" s="14">
        <f>VLOOKUP($B1188,[2]Sheet3!$G:$CZ,32,0)</f>
        <v>0</v>
      </c>
      <c r="AV1188" s="14">
        <f>VLOOKUP($B1188,[2]Sheet3!$G:$CZ,33,0)</f>
        <v>0</v>
      </c>
      <c r="AW1188" s="14">
        <f>VLOOKUP($B1188,[2]Sheet3!$G:$CZ,34,0)</f>
        <v>0</v>
      </c>
      <c r="AX1188" s="14">
        <f>VLOOKUP($B1188,[2]Sheet3!$G:$CZ,35,0)</f>
        <v>0</v>
      </c>
      <c r="AY1188" s="14">
        <f>VLOOKUP($B1188,[2]Sheet3!$G:$CZ,36,0)</f>
        <v>0</v>
      </c>
      <c r="AZ1188" s="14">
        <f>VLOOKUP($B1188,[2]Sheet3!$G:$CZ,37,0)</f>
        <v>0</v>
      </c>
      <c r="BA1188" s="14">
        <f>VLOOKUP($B1188,[2]Sheet3!$G:$CZ,38,0)</f>
        <v>0</v>
      </c>
      <c r="BB1188" s="14">
        <f>VLOOKUP($B1188,[2]Sheet3!$G:$CZ,39,0)</f>
        <v>0</v>
      </c>
      <c r="BC1188" s="14">
        <f>VLOOKUP($B1188,[2]Sheet3!$G:$CZ,40,0)</f>
        <v>0</v>
      </c>
      <c r="BD1188" s="14">
        <f>VLOOKUP($B1188,[2]Sheet3!$G:$CZ,41,0)</f>
        <v>0</v>
      </c>
      <c r="BE1188" s="14">
        <f>VLOOKUP($B1188,[2]Sheet3!$G:$CZ,42,0)</f>
        <v>0</v>
      </c>
      <c r="BF1188" s="14">
        <f>VLOOKUP($B1188,[2]Sheet3!$G:$CZ,43,0)</f>
        <v>0</v>
      </c>
      <c r="BG1188" s="14">
        <f>VLOOKUP($B1188,[2]Sheet3!$G:$CZ,44,0)</f>
        <v>0</v>
      </c>
      <c r="BH1188" s="14">
        <f>VLOOKUP($B1188,[2]Sheet3!$G:$CZ,45,0)</f>
        <v>0</v>
      </c>
      <c r="BI1188" s="14">
        <f>VLOOKUP($B1188,[2]Sheet3!$G:$CZ,46,0)</f>
        <v>0</v>
      </c>
      <c r="BJ1188" s="14">
        <f>VLOOKUP($B1188,[2]Sheet3!$G:$CZ,47,0)</f>
        <v>0</v>
      </c>
      <c r="BK1188" s="14">
        <f>VLOOKUP($B1188,[2]Sheet3!$G:$CZ,48,0)</f>
        <v>0</v>
      </c>
      <c r="BL1188" s="14">
        <f>VLOOKUP($B1188,[2]Sheet3!$G:$CZ,49,0)</f>
        <v>0</v>
      </c>
      <c r="BM1188" s="14">
        <f>VLOOKUP($B1188,[2]Sheet3!$G:$CZ,50,0)</f>
        <v>0</v>
      </c>
      <c r="BN1188" s="14">
        <f>VLOOKUP($B1188,[2]Sheet3!$G:$CZ,51,0)</f>
        <v>0</v>
      </c>
      <c r="BO1188" s="14">
        <f>VLOOKUP($B1188,[2]Sheet3!$G:$CZ,52,0)</f>
        <v>0</v>
      </c>
      <c r="BP1188" s="14">
        <f>VLOOKUP($B1188,[2]Sheet3!$G:$CZ,53,0)</f>
        <v>0</v>
      </c>
      <c r="BQ1188" s="14">
        <f>VLOOKUP($B1188,[2]Sheet3!$G:$CZ,54,0)</f>
        <v>0</v>
      </c>
      <c r="BR1188" s="14">
        <f>VLOOKUP($B1188,[2]Sheet3!$G:$CZ,55,0)</f>
        <v>0</v>
      </c>
      <c r="BS1188" s="14">
        <f>VLOOKUP($B1188,[2]Sheet3!$G:$CZ,56,0)</f>
        <v>0</v>
      </c>
      <c r="BT1188" s="14">
        <f>VLOOKUP($B1188,[2]Sheet3!$G:$CZ,57,0)</f>
        <v>0</v>
      </c>
      <c r="BU1188" s="14">
        <f>VLOOKUP($B1188,[2]Sheet3!$G:$CZ,58,0)</f>
        <v>0</v>
      </c>
      <c r="BV1188" s="14">
        <f>VLOOKUP($B1188,[2]Sheet3!$G:$CZ,59,0)</f>
        <v>0</v>
      </c>
      <c r="BW1188" s="14">
        <f>VLOOKUP($B1188,[2]Sheet3!$G:$CZ,60,0)</f>
        <v>0</v>
      </c>
      <c r="BX1188" s="14">
        <f>VLOOKUP($B1188,[2]Sheet3!$G:$CZ,61,0)</f>
        <v>0</v>
      </c>
      <c r="BY1188" s="14">
        <f>VLOOKUP($B1188,[2]Sheet3!$G:$CZ,62,0)</f>
        <v>0</v>
      </c>
      <c r="BZ1188" s="14">
        <f>VLOOKUP($B1188,[2]Sheet3!$G:$CZ,63,0)</f>
        <v>0</v>
      </c>
      <c r="CA1188" s="14">
        <f>VLOOKUP($B1188,[2]Sheet3!$G:$CZ,64,0)</f>
        <v>0</v>
      </c>
      <c r="CB1188" s="14">
        <f>VLOOKUP($B1188,[2]Sheet3!$G:$CZ,65,0)</f>
        <v>0</v>
      </c>
      <c r="CC1188" s="14">
        <f>VLOOKUP($B1188,[2]Sheet3!$G:$CZ,66,0)</f>
        <v>0</v>
      </c>
      <c r="CD1188" s="14">
        <f>VLOOKUP($B1188,[2]Sheet3!$G:$CZ,67,0)</f>
        <v>0</v>
      </c>
      <c r="CE1188" s="14">
        <f>VLOOKUP($B1188,[2]Sheet3!$G:$CZ,68,0)</f>
        <v>0</v>
      </c>
      <c r="CF1188" s="14">
        <f>VLOOKUP($B1188,[2]Sheet3!$G:$CZ,69,0)</f>
        <v>0</v>
      </c>
      <c r="CG1188" s="14">
        <f>VLOOKUP($B1188,[2]Sheet3!$G:$CZ,70,0)</f>
        <v>0</v>
      </c>
      <c r="CH1188" s="14">
        <f>VLOOKUP($B1188,[2]Sheet3!$G:$CZ,71,0)</f>
        <v>0</v>
      </c>
      <c r="CI1188" s="14">
        <f>VLOOKUP($B1188,[2]Sheet3!$G:$CZ,72,0)</f>
        <v>0</v>
      </c>
      <c r="CJ1188" s="14">
        <f>VLOOKUP($B1188,[2]Sheet3!$G:$CZ,73,0)</f>
        <v>0</v>
      </c>
      <c r="CK1188" s="14">
        <f>VLOOKUP($B1188,[2]Sheet3!$G:$CZ,74,0)</f>
        <v>0</v>
      </c>
      <c r="CL1188" s="14">
        <f>VLOOKUP($B1188,[2]Sheet3!$G:$CZ,75,0)</f>
        <v>0</v>
      </c>
      <c r="CM1188" s="14">
        <f>VLOOKUP($B1188,[2]Sheet3!$G:$CZ,76,0)</f>
        <v>0</v>
      </c>
      <c r="CN1188" s="14">
        <f>VLOOKUP($B1188,[2]Sheet3!$G:$CZ,77,0)</f>
        <v>0</v>
      </c>
      <c r="CO1188" s="14">
        <f>VLOOKUP($B1188,[2]Sheet3!$G:$CZ,78,0)</f>
        <v>0</v>
      </c>
      <c r="CP1188" s="14">
        <f>VLOOKUP($B1188,[2]Sheet3!$G:$CZ,79,0)</f>
        <v>0</v>
      </c>
      <c r="CQ1188" s="14">
        <f>VLOOKUP($B1188,[2]Sheet3!$G:$CZ,80,0)</f>
        <v>0</v>
      </c>
      <c r="CR1188" s="14">
        <f>VLOOKUP($B1188,[2]Sheet3!$G:$CZ,81,0)</f>
        <v>0</v>
      </c>
      <c r="CS1188" s="14">
        <f>VLOOKUP($B1188,[2]Sheet3!$G:$CZ,82,0)</f>
        <v>0</v>
      </c>
      <c r="CT1188" s="14">
        <f>VLOOKUP($B1188,[2]Sheet3!$G:$CZ,83,0)</f>
        <v>0</v>
      </c>
      <c r="CU1188" s="14">
        <f>VLOOKUP($B1188,[2]Sheet3!$G:$CZ,84,0)</f>
        <v>0</v>
      </c>
      <c r="CV1188" s="14">
        <f>VLOOKUP($B1188,[2]Sheet3!$G:$CZ,85,0)</f>
        <v>0</v>
      </c>
      <c r="CW1188" s="14">
        <f>VLOOKUP($B1188,[2]Sheet3!$G:$CZ,86,0)</f>
        <v>0</v>
      </c>
      <c r="CX1188" s="14">
        <f>VLOOKUP($B1188,[2]Sheet3!$G:$CZ,87,0)</f>
        <v>0</v>
      </c>
      <c r="CY1188" s="14">
        <f>VLOOKUP($B1188,[2]Sheet3!$G:$CZ,88,0)</f>
        <v>0</v>
      </c>
      <c r="CZ1188" s="14">
        <f>VLOOKUP($B1188,[2]Sheet3!$G:$CZ,89,0)</f>
        <v>0</v>
      </c>
      <c r="DA1188" s="14">
        <f>VLOOKUP($B1188,[2]Sheet3!$G:$CZ,90,0)</f>
        <v>0</v>
      </c>
      <c r="DB1188" s="14">
        <f>VLOOKUP($B1188,[2]Sheet3!$G:$CZ,91,0)</f>
        <v>0</v>
      </c>
      <c r="DC1188" s="14">
        <f>VLOOKUP($B1188,[2]Sheet3!$G:$CZ,92,0)</f>
        <v>0</v>
      </c>
      <c r="DD1188" s="14">
        <f>VLOOKUP($B1188,[2]Sheet3!$G:$CZ,93,0)</f>
        <v>0</v>
      </c>
      <c r="DE1188" s="14">
        <f>VLOOKUP($B1188,[2]Sheet3!$G:$CZ,94,0)</f>
        <v>0</v>
      </c>
      <c r="DF1188" s="14">
        <f>VLOOKUP($B1188,[2]Sheet3!$G:$CZ,95,0)</f>
        <v>0</v>
      </c>
      <c r="DG1188" s="14">
        <f>VLOOKUP($B1188,[2]Sheet3!$G:$CZ,96,0)</f>
        <v>0</v>
      </c>
      <c r="DH1188" s="14">
        <f>VLOOKUP($B1188,[2]Sheet3!$G:$CZ,97,0)</f>
        <v>0</v>
      </c>
      <c r="DI1188" s="14">
        <f>VLOOKUP($B1188,[2]Sheet3!$G:$CZ,98,0)</f>
        <v>0</v>
      </c>
    </row>
    <row r="1189" spans="1:113" x14ac:dyDescent="0.3">
      <c r="A1189" s="9" t="str">
        <f t="shared" si="56"/>
        <v>N73043</v>
      </c>
      <c r="B1189" s="15" t="s">
        <v>539</v>
      </c>
      <c r="C1189" s="15" t="s">
        <v>540</v>
      </c>
      <c r="F1189" s="7" t="s">
        <v>15</v>
      </c>
      <c r="G1189" s="12" t="s">
        <v>4681</v>
      </c>
      <c r="H1189" s="12" t="str">
        <f>VLOOKUP($B1189,[1]Sheet1!$A:$G,5,0)</f>
        <v>ajay.sharma@redingtongroup.com</v>
      </c>
      <c r="I1189" s="12" t="str">
        <f>VLOOKUP($B1189,[1]Sheet1!$A:$G,7,0)</f>
        <v>sidharth.eknath@redingtongroup.com</v>
      </c>
      <c r="J1189" s="12" t="s">
        <v>82</v>
      </c>
      <c r="K1189" s="7"/>
      <c r="L1189" s="7"/>
      <c r="M1189" s="8"/>
      <c r="N1189" s="7" t="str">
        <f t="shared" si="54"/>
        <v>ajay.sharma@redingtongroup.com; sidharth.eknath@redingtongroup.com; nilesh.phirke@redingtongroup.com;christopher.joseph@redingtongroup.com</v>
      </c>
      <c r="O1189" s="7" t="str">
        <f t="shared" si="55"/>
        <v>N73043</v>
      </c>
      <c r="P1189" s="8" t="s">
        <v>5215</v>
      </c>
      <c r="Q1189" s="14">
        <f>VLOOKUP($B1189,[2]Sheet3!$G:$CZ,2,0)</f>
        <v>2400303670</v>
      </c>
      <c r="R1189" s="14">
        <f>VLOOKUP($B1189,[2]Sheet3!$G:$CZ,3,0)</f>
        <v>2400303672</v>
      </c>
      <c r="S1189" s="14">
        <f>VLOOKUP($B1189,[2]Sheet3!$G:$CZ,4,0)</f>
        <v>2400305716</v>
      </c>
      <c r="T1189" s="14">
        <f>VLOOKUP($B1189,[2]Sheet3!$G:$CZ,5,0)</f>
        <v>2400300000</v>
      </c>
      <c r="U1189" s="14">
        <f>VLOOKUP($B1189,[2]Sheet3!$G:$CZ,6,0)</f>
        <v>2400299792</v>
      </c>
      <c r="V1189" s="14">
        <f>VLOOKUP($B1189,[2]Sheet3!$G:$CZ,7,0)</f>
        <v>0</v>
      </c>
      <c r="W1189" s="14">
        <f>VLOOKUP($B1189,[2]Sheet3!$G:$CZ,8,0)</f>
        <v>0</v>
      </c>
      <c r="X1189" s="14">
        <f>VLOOKUP($B1189,[2]Sheet3!$G:$CZ,9,0)</f>
        <v>0</v>
      </c>
      <c r="Y1189" s="14">
        <f>VLOOKUP($B1189,[2]Sheet3!$G:$CZ,10,0)</f>
        <v>0</v>
      </c>
      <c r="Z1189" s="14">
        <f>VLOOKUP($B1189,[2]Sheet3!$G:$CZ,11,0)</f>
        <v>0</v>
      </c>
      <c r="AA1189" s="14">
        <f>VLOOKUP($B1189,[2]Sheet3!$G:$CZ,12,0)</f>
        <v>0</v>
      </c>
      <c r="AB1189" s="14">
        <f>VLOOKUP($B1189,[2]Sheet3!$G:$CZ,13,0)</f>
        <v>0</v>
      </c>
      <c r="AC1189" s="14">
        <f>VLOOKUP($B1189,[2]Sheet3!$G:$CZ,14,0)</f>
        <v>0</v>
      </c>
      <c r="AD1189" s="14">
        <f>VLOOKUP($B1189,[2]Sheet3!$G:$CZ,15,0)</f>
        <v>0</v>
      </c>
      <c r="AE1189" s="14">
        <f>VLOOKUP($B1189,[2]Sheet3!$G:$CZ,16,0)</f>
        <v>0</v>
      </c>
      <c r="AF1189" s="14">
        <f>VLOOKUP($B1189,[2]Sheet3!$G:$CZ,17,0)</f>
        <v>0</v>
      </c>
      <c r="AG1189" s="14">
        <f>VLOOKUP($B1189,[2]Sheet3!$G:$CZ,18,0)</f>
        <v>0</v>
      </c>
      <c r="AH1189" s="14">
        <f>VLOOKUP($B1189,[2]Sheet3!$G:$CZ,19,0)</f>
        <v>0</v>
      </c>
      <c r="AI1189" s="14">
        <f>VLOOKUP($B1189,[2]Sheet3!$G:$CZ,20,0)</f>
        <v>0</v>
      </c>
      <c r="AJ1189" s="14">
        <f>VLOOKUP($B1189,[2]Sheet3!$G:$CZ,21,0)</f>
        <v>0</v>
      </c>
      <c r="AK1189" s="14">
        <f>VLOOKUP($B1189,[2]Sheet3!$G:$CZ,22,0)</f>
        <v>0</v>
      </c>
      <c r="AL1189" s="14">
        <f>VLOOKUP($B1189,[2]Sheet3!$G:$CZ,23,0)</f>
        <v>0</v>
      </c>
      <c r="AM1189" s="14">
        <f>VLOOKUP($B1189,[2]Sheet3!$G:$CZ,24,0)</f>
        <v>0</v>
      </c>
      <c r="AN1189" s="14">
        <f>VLOOKUP($B1189,[2]Sheet3!$G:$CZ,25,0)</f>
        <v>0</v>
      </c>
      <c r="AO1189" s="14">
        <f>VLOOKUP($B1189,[2]Sheet3!$G:$CZ,26,0)</f>
        <v>0</v>
      </c>
      <c r="AP1189" s="14">
        <f>VLOOKUP($B1189,[2]Sheet3!$G:$CZ,27,0)</f>
        <v>0</v>
      </c>
      <c r="AQ1189" s="14">
        <f>VLOOKUP($B1189,[2]Sheet3!$G:$CZ,28,0)</f>
        <v>0</v>
      </c>
      <c r="AR1189" s="14">
        <f>VLOOKUP($B1189,[2]Sheet3!$G:$CZ,29,0)</f>
        <v>0</v>
      </c>
      <c r="AS1189" s="14">
        <f>VLOOKUP($B1189,[2]Sheet3!$G:$CZ,30,0)</f>
        <v>0</v>
      </c>
      <c r="AT1189" s="14">
        <f>VLOOKUP($B1189,[2]Sheet3!$G:$CZ,31,0)</f>
        <v>0</v>
      </c>
      <c r="AU1189" s="14">
        <f>VLOOKUP($B1189,[2]Sheet3!$G:$CZ,32,0)</f>
        <v>0</v>
      </c>
      <c r="AV1189" s="14">
        <f>VLOOKUP($B1189,[2]Sheet3!$G:$CZ,33,0)</f>
        <v>0</v>
      </c>
      <c r="AW1189" s="14">
        <f>VLOOKUP($B1189,[2]Sheet3!$G:$CZ,34,0)</f>
        <v>0</v>
      </c>
      <c r="AX1189" s="14">
        <f>VLOOKUP($B1189,[2]Sheet3!$G:$CZ,35,0)</f>
        <v>0</v>
      </c>
      <c r="AY1189" s="14">
        <f>VLOOKUP($B1189,[2]Sheet3!$G:$CZ,36,0)</f>
        <v>0</v>
      </c>
      <c r="AZ1189" s="14">
        <f>VLOOKUP($B1189,[2]Sheet3!$G:$CZ,37,0)</f>
        <v>0</v>
      </c>
      <c r="BA1189" s="14">
        <f>VLOOKUP($B1189,[2]Sheet3!$G:$CZ,38,0)</f>
        <v>0</v>
      </c>
      <c r="BB1189" s="14">
        <f>VLOOKUP($B1189,[2]Sheet3!$G:$CZ,39,0)</f>
        <v>0</v>
      </c>
      <c r="BC1189" s="14">
        <f>VLOOKUP($B1189,[2]Sheet3!$G:$CZ,40,0)</f>
        <v>0</v>
      </c>
      <c r="BD1189" s="14">
        <f>VLOOKUP($B1189,[2]Sheet3!$G:$CZ,41,0)</f>
        <v>0</v>
      </c>
      <c r="BE1189" s="14">
        <f>VLOOKUP($B1189,[2]Sheet3!$G:$CZ,42,0)</f>
        <v>0</v>
      </c>
      <c r="BF1189" s="14">
        <f>VLOOKUP($B1189,[2]Sheet3!$G:$CZ,43,0)</f>
        <v>0</v>
      </c>
      <c r="BG1189" s="14">
        <f>VLOOKUP($B1189,[2]Sheet3!$G:$CZ,44,0)</f>
        <v>0</v>
      </c>
      <c r="BH1189" s="14">
        <f>VLOOKUP($B1189,[2]Sheet3!$G:$CZ,45,0)</f>
        <v>0</v>
      </c>
      <c r="BI1189" s="14">
        <f>VLOOKUP($B1189,[2]Sheet3!$G:$CZ,46,0)</f>
        <v>0</v>
      </c>
      <c r="BJ1189" s="14">
        <f>VLOOKUP($B1189,[2]Sheet3!$G:$CZ,47,0)</f>
        <v>0</v>
      </c>
      <c r="BK1189" s="14">
        <f>VLOOKUP($B1189,[2]Sheet3!$G:$CZ,48,0)</f>
        <v>0</v>
      </c>
      <c r="BL1189" s="14">
        <f>VLOOKUP($B1189,[2]Sheet3!$G:$CZ,49,0)</f>
        <v>0</v>
      </c>
      <c r="BM1189" s="14">
        <f>VLOOKUP($B1189,[2]Sheet3!$G:$CZ,50,0)</f>
        <v>0</v>
      </c>
      <c r="BN1189" s="14">
        <f>VLOOKUP($B1189,[2]Sheet3!$G:$CZ,51,0)</f>
        <v>0</v>
      </c>
      <c r="BO1189" s="14">
        <f>VLOOKUP($B1189,[2]Sheet3!$G:$CZ,52,0)</f>
        <v>0</v>
      </c>
      <c r="BP1189" s="14">
        <f>VLOOKUP($B1189,[2]Sheet3!$G:$CZ,53,0)</f>
        <v>0</v>
      </c>
      <c r="BQ1189" s="14">
        <f>VLOOKUP($B1189,[2]Sheet3!$G:$CZ,54,0)</f>
        <v>0</v>
      </c>
      <c r="BR1189" s="14">
        <f>VLOOKUP($B1189,[2]Sheet3!$G:$CZ,55,0)</f>
        <v>0</v>
      </c>
      <c r="BS1189" s="14">
        <f>VLOOKUP($B1189,[2]Sheet3!$G:$CZ,56,0)</f>
        <v>0</v>
      </c>
      <c r="BT1189" s="14">
        <f>VLOOKUP($B1189,[2]Sheet3!$G:$CZ,57,0)</f>
        <v>0</v>
      </c>
      <c r="BU1189" s="14">
        <f>VLOOKUP($B1189,[2]Sheet3!$G:$CZ,58,0)</f>
        <v>0</v>
      </c>
      <c r="BV1189" s="14">
        <f>VLOOKUP($B1189,[2]Sheet3!$G:$CZ,59,0)</f>
        <v>0</v>
      </c>
      <c r="BW1189" s="14">
        <f>VLOOKUP($B1189,[2]Sheet3!$G:$CZ,60,0)</f>
        <v>0</v>
      </c>
      <c r="BX1189" s="14">
        <f>VLOOKUP($B1189,[2]Sheet3!$G:$CZ,61,0)</f>
        <v>0</v>
      </c>
      <c r="BY1189" s="14">
        <f>VLOOKUP($B1189,[2]Sheet3!$G:$CZ,62,0)</f>
        <v>0</v>
      </c>
      <c r="BZ1189" s="14">
        <f>VLOOKUP($B1189,[2]Sheet3!$G:$CZ,63,0)</f>
        <v>0</v>
      </c>
      <c r="CA1189" s="14">
        <f>VLOOKUP($B1189,[2]Sheet3!$G:$CZ,64,0)</f>
        <v>0</v>
      </c>
      <c r="CB1189" s="14">
        <f>VLOOKUP($B1189,[2]Sheet3!$G:$CZ,65,0)</f>
        <v>0</v>
      </c>
      <c r="CC1189" s="14">
        <f>VLOOKUP($B1189,[2]Sheet3!$G:$CZ,66,0)</f>
        <v>0</v>
      </c>
      <c r="CD1189" s="14">
        <f>VLOOKUP($B1189,[2]Sheet3!$G:$CZ,67,0)</f>
        <v>0</v>
      </c>
      <c r="CE1189" s="14">
        <f>VLOOKUP($B1189,[2]Sheet3!$G:$CZ,68,0)</f>
        <v>0</v>
      </c>
      <c r="CF1189" s="14">
        <f>VLOOKUP($B1189,[2]Sheet3!$G:$CZ,69,0)</f>
        <v>0</v>
      </c>
      <c r="CG1189" s="14">
        <f>VLOOKUP($B1189,[2]Sheet3!$G:$CZ,70,0)</f>
        <v>0</v>
      </c>
      <c r="CH1189" s="14">
        <f>VLOOKUP($B1189,[2]Sheet3!$G:$CZ,71,0)</f>
        <v>0</v>
      </c>
      <c r="CI1189" s="14">
        <f>VLOOKUP($B1189,[2]Sheet3!$G:$CZ,72,0)</f>
        <v>0</v>
      </c>
      <c r="CJ1189" s="14">
        <f>VLOOKUP($B1189,[2]Sheet3!$G:$CZ,73,0)</f>
        <v>0</v>
      </c>
      <c r="CK1189" s="14">
        <f>VLOOKUP($B1189,[2]Sheet3!$G:$CZ,74,0)</f>
        <v>0</v>
      </c>
      <c r="CL1189" s="14">
        <f>VLOOKUP($B1189,[2]Sheet3!$G:$CZ,75,0)</f>
        <v>0</v>
      </c>
      <c r="CM1189" s="14">
        <f>VLOOKUP($B1189,[2]Sheet3!$G:$CZ,76,0)</f>
        <v>0</v>
      </c>
      <c r="CN1189" s="14">
        <f>VLOOKUP($B1189,[2]Sheet3!$G:$CZ,77,0)</f>
        <v>0</v>
      </c>
      <c r="CO1189" s="14">
        <f>VLOOKUP($B1189,[2]Sheet3!$G:$CZ,78,0)</f>
        <v>0</v>
      </c>
      <c r="CP1189" s="14">
        <f>VLOOKUP($B1189,[2]Sheet3!$G:$CZ,79,0)</f>
        <v>0</v>
      </c>
      <c r="CQ1189" s="14">
        <f>VLOOKUP($B1189,[2]Sheet3!$G:$CZ,80,0)</f>
        <v>0</v>
      </c>
      <c r="CR1189" s="14">
        <f>VLOOKUP($B1189,[2]Sheet3!$G:$CZ,81,0)</f>
        <v>0</v>
      </c>
      <c r="CS1189" s="14">
        <f>VLOOKUP($B1189,[2]Sheet3!$G:$CZ,82,0)</f>
        <v>0</v>
      </c>
      <c r="CT1189" s="14">
        <f>VLOOKUP($B1189,[2]Sheet3!$G:$CZ,83,0)</f>
        <v>0</v>
      </c>
      <c r="CU1189" s="14">
        <f>VLOOKUP($B1189,[2]Sheet3!$G:$CZ,84,0)</f>
        <v>0</v>
      </c>
      <c r="CV1189" s="14">
        <f>VLOOKUP($B1189,[2]Sheet3!$G:$CZ,85,0)</f>
        <v>0</v>
      </c>
      <c r="CW1189" s="14">
        <f>VLOOKUP($B1189,[2]Sheet3!$G:$CZ,86,0)</f>
        <v>0</v>
      </c>
      <c r="CX1189" s="14">
        <f>VLOOKUP($B1189,[2]Sheet3!$G:$CZ,87,0)</f>
        <v>0</v>
      </c>
      <c r="CY1189" s="14">
        <f>VLOOKUP($B1189,[2]Sheet3!$G:$CZ,88,0)</f>
        <v>0</v>
      </c>
      <c r="CZ1189" s="14">
        <f>VLOOKUP($B1189,[2]Sheet3!$G:$CZ,89,0)</f>
        <v>0</v>
      </c>
      <c r="DA1189" s="14">
        <f>VLOOKUP($B1189,[2]Sheet3!$G:$CZ,90,0)</f>
        <v>0</v>
      </c>
      <c r="DB1189" s="14">
        <f>VLOOKUP($B1189,[2]Sheet3!$G:$CZ,91,0)</f>
        <v>0</v>
      </c>
      <c r="DC1189" s="14">
        <f>VLOOKUP($B1189,[2]Sheet3!$G:$CZ,92,0)</f>
        <v>0</v>
      </c>
      <c r="DD1189" s="14">
        <f>VLOOKUP($B1189,[2]Sheet3!$G:$CZ,93,0)</f>
        <v>0</v>
      </c>
      <c r="DE1189" s="14">
        <f>VLOOKUP($B1189,[2]Sheet3!$G:$CZ,94,0)</f>
        <v>0</v>
      </c>
      <c r="DF1189" s="14">
        <f>VLOOKUP($B1189,[2]Sheet3!$G:$CZ,95,0)</f>
        <v>0</v>
      </c>
      <c r="DG1189" s="14">
        <f>VLOOKUP($B1189,[2]Sheet3!$G:$CZ,96,0)</f>
        <v>0</v>
      </c>
      <c r="DH1189" s="14">
        <f>VLOOKUP($B1189,[2]Sheet3!$G:$CZ,97,0)</f>
        <v>0</v>
      </c>
      <c r="DI1189" s="14">
        <f>VLOOKUP($B1189,[2]Sheet3!$G:$CZ,98,0)</f>
        <v>0</v>
      </c>
    </row>
    <row r="1190" spans="1:113" x14ac:dyDescent="0.3">
      <c r="A1190" s="9" t="str">
        <f t="shared" si="56"/>
        <v>N73218</v>
      </c>
      <c r="B1190" s="15" t="s">
        <v>2615</v>
      </c>
      <c r="C1190" s="15" t="s">
        <v>2616</v>
      </c>
      <c r="F1190" s="7" t="s">
        <v>15</v>
      </c>
      <c r="G1190" s="12" t="s">
        <v>4682</v>
      </c>
      <c r="H1190" s="12" t="str">
        <f>VLOOKUP($B1190,[1]Sheet1!$A:$G,5,0)</f>
        <v>ajay.sharma@redingtongroup.com</v>
      </c>
      <c r="I1190" s="12" t="str">
        <f>VLOOKUP($B1190,[1]Sheet1!$A:$G,7,0)</f>
        <v>sidharth.eknath@redingtongroup.com</v>
      </c>
      <c r="J1190" s="12" t="s">
        <v>82</v>
      </c>
      <c r="K1190" s="7"/>
      <c r="L1190" s="7"/>
      <c r="M1190" s="8"/>
      <c r="N1190" s="7" t="str">
        <f t="shared" si="54"/>
        <v>ajay.sharma@redingtongroup.com; sidharth.eknath@redingtongroup.com; nilesh.phirke@redingtongroup.com;christopher.joseph@redingtongroup.com</v>
      </c>
      <c r="O1190" s="7" t="str">
        <f t="shared" si="55"/>
        <v>N73218</v>
      </c>
      <c r="P1190" s="8" t="s">
        <v>5215</v>
      </c>
      <c r="Q1190" s="14">
        <f>VLOOKUP($B1190,[2]Sheet3!$G:$CZ,2,0)</f>
        <v>2400303564</v>
      </c>
      <c r="R1190" s="14">
        <f>VLOOKUP($B1190,[2]Sheet3!$G:$CZ,3,0)</f>
        <v>2400305799</v>
      </c>
      <c r="S1190" s="14">
        <f>VLOOKUP($B1190,[2]Sheet3!$G:$CZ,4,0)</f>
        <v>2400303560</v>
      </c>
      <c r="T1190" s="14">
        <f>VLOOKUP($B1190,[2]Sheet3!$G:$CZ,5,0)</f>
        <v>0</v>
      </c>
      <c r="U1190" s="14">
        <f>VLOOKUP($B1190,[2]Sheet3!$G:$CZ,6,0)</f>
        <v>0</v>
      </c>
      <c r="V1190" s="14">
        <f>VLOOKUP($B1190,[2]Sheet3!$G:$CZ,7,0)</f>
        <v>0</v>
      </c>
      <c r="W1190" s="14">
        <f>VLOOKUP($B1190,[2]Sheet3!$G:$CZ,8,0)</f>
        <v>0</v>
      </c>
      <c r="X1190" s="14">
        <f>VLOOKUP($B1190,[2]Sheet3!$G:$CZ,9,0)</f>
        <v>0</v>
      </c>
      <c r="Y1190" s="14">
        <f>VLOOKUP($B1190,[2]Sheet3!$G:$CZ,10,0)</f>
        <v>0</v>
      </c>
      <c r="Z1190" s="14">
        <f>VLOOKUP($B1190,[2]Sheet3!$G:$CZ,11,0)</f>
        <v>0</v>
      </c>
      <c r="AA1190" s="14">
        <f>VLOOKUP($B1190,[2]Sheet3!$G:$CZ,12,0)</f>
        <v>0</v>
      </c>
      <c r="AB1190" s="14">
        <f>VLOOKUP($B1190,[2]Sheet3!$G:$CZ,13,0)</f>
        <v>0</v>
      </c>
      <c r="AC1190" s="14">
        <f>VLOOKUP($B1190,[2]Sheet3!$G:$CZ,14,0)</f>
        <v>0</v>
      </c>
      <c r="AD1190" s="14">
        <f>VLOOKUP($B1190,[2]Sheet3!$G:$CZ,15,0)</f>
        <v>0</v>
      </c>
      <c r="AE1190" s="14">
        <f>VLOOKUP($B1190,[2]Sheet3!$G:$CZ,16,0)</f>
        <v>0</v>
      </c>
      <c r="AF1190" s="14">
        <f>VLOOKUP($B1190,[2]Sheet3!$G:$CZ,17,0)</f>
        <v>0</v>
      </c>
      <c r="AG1190" s="14">
        <f>VLOOKUP($B1190,[2]Sheet3!$G:$CZ,18,0)</f>
        <v>0</v>
      </c>
      <c r="AH1190" s="14">
        <f>VLOOKUP($B1190,[2]Sheet3!$G:$CZ,19,0)</f>
        <v>0</v>
      </c>
      <c r="AI1190" s="14">
        <f>VLOOKUP($B1190,[2]Sheet3!$G:$CZ,20,0)</f>
        <v>0</v>
      </c>
      <c r="AJ1190" s="14">
        <f>VLOOKUP($B1190,[2]Sheet3!$G:$CZ,21,0)</f>
        <v>0</v>
      </c>
      <c r="AK1190" s="14">
        <f>VLOOKUP($B1190,[2]Sheet3!$G:$CZ,22,0)</f>
        <v>0</v>
      </c>
      <c r="AL1190" s="14">
        <f>VLOOKUP($B1190,[2]Sheet3!$G:$CZ,23,0)</f>
        <v>0</v>
      </c>
      <c r="AM1190" s="14">
        <f>VLOOKUP($B1190,[2]Sheet3!$G:$CZ,24,0)</f>
        <v>0</v>
      </c>
      <c r="AN1190" s="14">
        <f>VLOOKUP($B1190,[2]Sheet3!$G:$CZ,25,0)</f>
        <v>0</v>
      </c>
      <c r="AO1190" s="14">
        <f>VLOOKUP($B1190,[2]Sheet3!$G:$CZ,26,0)</f>
        <v>0</v>
      </c>
      <c r="AP1190" s="14">
        <f>VLOOKUP($B1190,[2]Sheet3!$G:$CZ,27,0)</f>
        <v>0</v>
      </c>
      <c r="AQ1190" s="14">
        <f>VLOOKUP($B1190,[2]Sheet3!$G:$CZ,28,0)</f>
        <v>0</v>
      </c>
      <c r="AR1190" s="14">
        <f>VLOOKUP($B1190,[2]Sheet3!$G:$CZ,29,0)</f>
        <v>0</v>
      </c>
      <c r="AS1190" s="14">
        <f>VLOOKUP($B1190,[2]Sheet3!$G:$CZ,30,0)</f>
        <v>0</v>
      </c>
      <c r="AT1190" s="14">
        <f>VLOOKUP($B1190,[2]Sheet3!$G:$CZ,31,0)</f>
        <v>0</v>
      </c>
      <c r="AU1190" s="14">
        <f>VLOOKUP($B1190,[2]Sheet3!$G:$CZ,32,0)</f>
        <v>0</v>
      </c>
      <c r="AV1190" s="14">
        <f>VLOOKUP($B1190,[2]Sheet3!$G:$CZ,33,0)</f>
        <v>0</v>
      </c>
      <c r="AW1190" s="14">
        <f>VLOOKUP($B1190,[2]Sheet3!$G:$CZ,34,0)</f>
        <v>0</v>
      </c>
      <c r="AX1190" s="14">
        <f>VLOOKUP($B1190,[2]Sheet3!$G:$CZ,35,0)</f>
        <v>0</v>
      </c>
      <c r="AY1190" s="14">
        <f>VLOOKUP($B1190,[2]Sheet3!$G:$CZ,36,0)</f>
        <v>0</v>
      </c>
      <c r="AZ1190" s="14">
        <f>VLOOKUP($B1190,[2]Sheet3!$G:$CZ,37,0)</f>
        <v>0</v>
      </c>
      <c r="BA1190" s="14">
        <f>VLOOKUP($B1190,[2]Sheet3!$G:$CZ,38,0)</f>
        <v>0</v>
      </c>
      <c r="BB1190" s="14">
        <f>VLOOKUP($B1190,[2]Sheet3!$G:$CZ,39,0)</f>
        <v>0</v>
      </c>
      <c r="BC1190" s="14">
        <f>VLOOKUP($B1190,[2]Sheet3!$G:$CZ,40,0)</f>
        <v>0</v>
      </c>
      <c r="BD1190" s="14">
        <f>VLOOKUP($B1190,[2]Sheet3!$G:$CZ,41,0)</f>
        <v>0</v>
      </c>
      <c r="BE1190" s="14">
        <f>VLOOKUP($B1190,[2]Sheet3!$G:$CZ,42,0)</f>
        <v>0</v>
      </c>
      <c r="BF1190" s="14">
        <f>VLOOKUP($B1190,[2]Sheet3!$G:$CZ,43,0)</f>
        <v>0</v>
      </c>
      <c r="BG1190" s="14">
        <f>VLOOKUP($B1190,[2]Sheet3!$G:$CZ,44,0)</f>
        <v>0</v>
      </c>
      <c r="BH1190" s="14">
        <f>VLOOKUP($B1190,[2]Sheet3!$G:$CZ,45,0)</f>
        <v>0</v>
      </c>
      <c r="BI1190" s="14">
        <f>VLOOKUP($B1190,[2]Sheet3!$G:$CZ,46,0)</f>
        <v>0</v>
      </c>
      <c r="BJ1190" s="14">
        <f>VLOOKUP($B1190,[2]Sheet3!$G:$CZ,47,0)</f>
        <v>0</v>
      </c>
      <c r="BK1190" s="14">
        <f>VLOOKUP($B1190,[2]Sheet3!$G:$CZ,48,0)</f>
        <v>0</v>
      </c>
      <c r="BL1190" s="14">
        <f>VLOOKUP($B1190,[2]Sheet3!$G:$CZ,49,0)</f>
        <v>0</v>
      </c>
      <c r="BM1190" s="14">
        <f>VLOOKUP($B1190,[2]Sheet3!$G:$CZ,50,0)</f>
        <v>0</v>
      </c>
      <c r="BN1190" s="14">
        <f>VLOOKUP($B1190,[2]Sheet3!$G:$CZ,51,0)</f>
        <v>0</v>
      </c>
      <c r="BO1190" s="14">
        <f>VLOOKUP($B1190,[2]Sheet3!$G:$CZ,52,0)</f>
        <v>0</v>
      </c>
      <c r="BP1190" s="14">
        <f>VLOOKUP($B1190,[2]Sheet3!$G:$CZ,53,0)</f>
        <v>0</v>
      </c>
      <c r="BQ1190" s="14">
        <f>VLOOKUP($B1190,[2]Sheet3!$G:$CZ,54,0)</f>
        <v>0</v>
      </c>
      <c r="BR1190" s="14">
        <f>VLOOKUP($B1190,[2]Sheet3!$G:$CZ,55,0)</f>
        <v>0</v>
      </c>
      <c r="BS1190" s="14">
        <f>VLOOKUP($B1190,[2]Sheet3!$G:$CZ,56,0)</f>
        <v>0</v>
      </c>
      <c r="BT1190" s="14">
        <f>VLOOKUP($B1190,[2]Sheet3!$G:$CZ,57,0)</f>
        <v>0</v>
      </c>
      <c r="BU1190" s="14">
        <f>VLOOKUP($B1190,[2]Sheet3!$G:$CZ,58,0)</f>
        <v>0</v>
      </c>
      <c r="BV1190" s="14">
        <f>VLOOKUP($B1190,[2]Sheet3!$G:$CZ,59,0)</f>
        <v>0</v>
      </c>
      <c r="BW1190" s="14">
        <f>VLOOKUP($B1190,[2]Sheet3!$G:$CZ,60,0)</f>
        <v>0</v>
      </c>
      <c r="BX1190" s="14">
        <f>VLOOKUP($B1190,[2]Sheet3!$G:$CZ,61,0)</f>
        <v>0</v>
      </c>
      <c r="BY1190" s="14">
        <f>VLOOKUP($B1190,[2]Sheet3!$G:$CZ,62,0)</f>
        <v>0</v>
      </c>
      <c r="BZ1190" s="14">
        <f>VLOOKUP($B1190,[2]Sheet3!$G:$CZ,63,0)</f>
        <v>0</v>
      </c>
      <c r="CA1190" s="14">
        <f>VLOOKUP($B1190,[2]Sheet3!$G:$CZ,64,0)</f>
        <v>0</v>
      </c>
      <c r="CB1190" s="14">
        <f>VLOOKUP($B1190,[2]Sheet3!$G:$CZ,65,0)</f>
        <v>0</v>
      </c>
      <c r="CC1190" s="14">
        <f>VLOOKUP($B1190,[2]Sheet3!$G:$CZ,66,0)</f>
        <v>0</v>
      </c>
      <c r="CD1190" s="14">
        <f>VLOOKUP($B1190,[2]Sheet3!$G:$CZ,67,0)</f>
        <v>0</v>
      </c>
      <c r="CE1190" s="14">
        <f>VLOOKUP($B1190,[2]Sheet3!$G:$CZ,68,0)</f>
        <v>0</v>
      </c>
      <c r="CF1190" s="14">
        <f>VLOOKUP($B1190,[2]Sheet3!$G:$CZ,69,0)</f>
        <v>0</v>
      </c>
      <c r="CG1190" s="14">
        <f>VLOOKUP($B1190,[2]Sheet3!$G:$CZ,70,0)</f>
        <v>0</v>
      </c>
      <c r="CH1190" s="14">
        <f>VLOOKUP($B1190,[2]Sheet3!$G:$CZ,71,0)</f>
        <v>0</v>
      </c>
      <c r="CI1190" s="14">
        <f>VLOOKUP($B1190,[2]Sheet3!$G:$CZ,72,0)</f>
        <v>0</v>
      </c>
      <c r="CJ1190" s="14">
        <f>VLOOKUP($B1190,[2]Sheet3!$G:$CZ,73,0)</f>
        <v>0</v>
      </c>
      <c r="CK1190" s="14">
        <f>VLOOKUP($B1190,[2]Sheet3!$G:$CZ,74,0)</f>
        <v>0</v>
      </c>
      <c r="CL1190" s="14">
        <f>VLOOKUP($B1190,[2]Sheet3!$G:$CZ,75,0)</f>
        <v>0</v>
      </c>
      <c r="CM1190" s="14">
        <f>VLOOKUP($B1190,[2]Sheet3!$G:$CZ,76,0)</f>
        <v>0</v>
      </c>
      <c r="CN1190" s="14">
        <f>VLOOKUP($B1190,[2]Sheet3!$G:$CZ,77,0)</f>
        <v>0</v>
      </c>
      <c r="CO1190" s="14">
        <f>VLOOKUP($B1190,[2]Sheet3!$G:$CZ,78,0)</f>
        <v>0</v>
      </c>
      <c r="CP1190" s="14">
        <f>VLOOKUP($B1190,[2]Sheet3!$G:$CZ,79,0)</f>
        <v>0</v>
      </c>
      <c r="CQ1190" s="14">
        <f>VLOOKUP($B1190,[2]Sheet3!$G:$CZ,80,0)</f>
        <v>0</v>
      </c>
      <c r="CR1190" s="14">
        <f>VLOOKUP($B1190,[2]Sheet3!$G:$CZ,81,0)</f>
        <v>0</v>
      </c>
      <c r="CS1190" s="14">
        <f>VLOOKUP($B1190,[2]Sheet3!$G:$CZ,82,0)</f>
        <v>0</v>
      </c>
      <c r="CT1190" s="14">
        <f>VLOOKUP($B1190,[2]Sheet3!$G:$CZ,83,0)</f>
        <v>0</v>
      </c>
      <c r="CU1190" s="14">
        <f>VLOOKUP($B1190,[2]Sheet3!$G:$CZ,84,0)</f>
        <v>0</v>
      </c>
      <c r="CV1190" s="14">
        <f>VLOOKUP($B1190,[2]Sheet3!$G:$CZ,85,0)</f>
        <v>0</v>
      </c>
      <c r="CW1190" s="14">
        <f>VLOOKUP($B1190,[2]Sheet3!$G:$CZ,86,0)</f>
        <v>0</v>
      </c>
      <c r="CX1190" s="14">
        <f>VLOOKUP($B1190,[2]Sheet3!$G:$CZ,87,0)</f>
        <v>0</v>
      </c>
      <c r="CY1190" s="14">
        <f>VLOOKUP($B1190,[2]Sheet3!$G:$CZ,88,0)</f>
        <v>0</v>
      </c>
      <c r="CZ1190" s="14">
        <f>VLOOKUP($B1190,[2]Sheet3!$G:$CZ,89,0)</f>
        <v>0</v>
      </c>
      <c r="DA1190" s="14">
        <f>VLOOKUP($B1190,[2]Sheet3!$G:$CZ,90,0)</f>
        <v>0</v>
      </c>
      <c r="DB1190" s="14">
        <f>VLOOKUP($B1190,[2]Sheet3!$G:$CZ,91,0)</f>
        <v>0</v>
      </c>
      <c r="DC1190" s="14">
        <f>VLOOKUP($B1190,[2]Sheet3!$G:$CZ,92,0)</f>
        <v>0</v>
      </c>
      <c r="DD1190" s="14">
        <f>VLOOKUP($B1190,[2]Sheet3!$G:$CZ,93,0)</f>
        <v>0</v>
      </c>
      <c r="DE1190" s="14">
        <f>VLOOKUP($B1190,[2]Sheet3!$G:$CZ,94,0)</f>
        <v>0</v>
      </c>
      <c r="DF1190" s="14">
        <f>VLOOKUP($B1190,[2]Sheet3!$G:$CZ,95,0)</f>
        <v>0</v>
      </c>
      <c r="DG1190" s="14">
        <f>VLOOKUP($B1190,[2]Sheet3!$G:$CZ,96,0)</f>
        <v>0</v>
      </c>
      <c r="DH1190" s="14">
        <f>VLOOKUP($B1190,[2]Sheet3!$G:$CZ,97,0)</f>
        <v>0</v>
      </c>
      <c r="DI1190" s="14">
        <f>VLOOKUP($B1190,[2]Sheet3!$G:$CZ,98,0)</f>
        <v>0</v>
      </c>
    </row>
    <row r="1191" spans="1:113" x14ac:dyDescent="0.3">
      <c r="A1191" s="9" t="str">
        <f t="shared" si="56"/>
        <v>W73386</v>
      </c>
      <c r="B1191" s="15" t="s">
        <v>2617</v>
      </c>
      <c r="C1191" s="15" t="s">
        <v>2618</v>
      </c>
      <c r="F1191" s="7" t="s">
        <v>15</v>
      </c>
      <c r="G1191" s="12" t="s">
        <v>4683</v>
      </c>
      <c r="H1191" s="12" t="str">
        <f>VLOOKUP($B1191,[1]Sheet1!$A:$G,5,0)</f>
        <v>malam.meena@redingtongroup.com</v>
      </c>
      <c r="I1191" s="12" t="str">
        <f>VLOOKUP($B1191,[1]Sheet1!$A:$G,7,0)</f>
        <v>dilip.vishwa@redingtongroup.com</v>
      </c>
      <c r="J1191" s="12" t="s">
        <v>82</v>
      </c>
      <c r="K1191" s="7"/>
      <c r="L1191" s="7"/>
      <c r="M1191" s="8"/>
      <c r="N1191" s="7" t="str">
        <f t="shared" si="54"/>
        <v>malam.meena@redingtongroup.com; dilip.vishwa@redingtongroup.com; nilesh.phirke@redingtongroup.com;christopher.joseph@redingtongroup.com</v>
      </c>
      <c r="O1191" s="7" t="str">
        <f t="shared" si="55"/>
        <v>W73386</v>
      </c>
      <c r="P1191" s="8" t="s">
        <v>5215</v>
      </c>
      <c r="Q1191" s="14">
        <f>VLOOKUP($B1191,[2]Sheet3!$G:$CZ,2,0)</f>
        <v>2400301954</v>
      </c>
      <c r="R1191" s="14">
        <f>VLOOKUP($B1191,[2]Sheet3!$G:$CZ,3,0)</f>
        <v>0</v>
      </c>
      <c r="S1191" s="14">
        <f>VLOOKUP($B1191,[2]Sheet3!$G:$CZ,4,0)</f>
        <v>0</v>
      </c>
      <c r="T1191" s="14">
        <f>VLOOKUP($B1191,[2]Sheet3!$G:$CZ,5,0)</f>
        <v>0</v>
      </c>
      <c r="U1191" s="14">
        <f>VLOOKUP($B1191,[2]Sheet3!$G:$CZ,6,0)</f>
        <v>0</v>
      </c>
      <c r="V1191" s="14">
        <f>VLOOKUP($B1191,[2]Sheet3!$G:$CZ,7,0)</f>
        <v>0</v>
      </c>
      <c r="W1191" s="14">
        <f>VLOOKUP($B1191,[2]Sheet3!$G:$CZ,8,0)</f>
        <v>0</v>
      </c>
      <c r="X1191" s="14">
        <f>VLOOKUP($B1191,[2]Sheet3!$G:$CZ,9,0)</f>
        <v>0</v>
      </c>
      <c r="Y1191" s="14">
        <f>VLOOKUP($B1191,[2]Sheet3!$G:$CZ,10,0)</f>
        <v>0</v>
      </c>
      <c r="Z1191" s="14">
        <f>VLOOKUP($B1191,[2]Sheet3!$G:$CZ,11,0)</f>
        <v>0</v>
      </c>
      <c r="AA1191" s="14">
        <f>VLOOKUP($B1191,[2]Sheet3!$G:$CZ,12,0)</f>
        <v>0</v>
      </c>
      <c r="AB1191" s="14">
        <f>VLOOKUP($B1191,[2]Sheet3!$G:$CZ,13,0)</f>
        <v>0</v>
      </c>
      <c r="AC1191" s="14">
        <f>VLOOKUP($B1191,[2]Sheet3!$G:$CZ,14,0)</f>
        <v>0</v>
      </c>
      <c r="AD1191" s="14">
        <f>VLOOKUP($B1191,[2]Sheet3!$G:$CZ,15,0)</f>
        <v>0</v>
      </c>
      <c r="AE1191" s="14">
        <f>VLOOKUP($B1191,[2]Sheet3!$G:$CZ,16,0)</f>
        <v>0</v>
      </c>
      <c r="AF1191" s="14">
        <f>VLOOKUP($B1191,[2]Sheet3!$G:$CZ,17,0)</f>
        <v>0</v>
      </c>
      <c r="AG1191" s="14">
        <f>VLOOKUP($B1191,[2]Sheet3!$G:$CZ,18,0)</f>
        <v>0</v>
      </c>
      <c r="AH1191" s="14">
        <f>VLOOKUP($B1191,[2]Sheet3!$G:$CZ,19,0)</f>
        <v>0</v>
      </c>
      <c r="AI1191" s="14">
        <f>VLOOKUP($B1191,[2]Sheet3!$G:$CZ,20,0)</f>
        <v>0</v>
      </c>
      <c r="AJ1191" s="14">
        <f>VLOOKUP($B1191,[2]Sheet3!$G:$CZ,21,0)</f>
        <v>0</v>
      </c>
      <c r="AK1191" s="14">
        <f>VLOOKUP($B1191,[2]Sheet3!$G:$CZ,22,0)</f>
        <v>0</v>
      </c>
      <c r="AL1191" s="14">
        <f>VLOOKUP($B1191,[2]Sheet3!$G:$CZ,23,0)</f>
        <v>0</v>
      </c>
      <c r="AM1191" s="14">
        <f>VLOOKUP($B1191,[2]Sheet3!$G:$CZ,24,0)</f>
        <v>0</v>
      </c>
      <c r="AN1191" s="14">
        <f>VLOOKUP($B1191,[2]Sheet3!$G:$CZ,25,0)</f>
        <v>0</v>
      </c>
      <c r="AO1191" s="14">
        <f>VLOOKUP($B1191,[2]Sheet3!$G:$CZ,26,0)</f>
        <v>0</v>
      </c>
      <c r="AP1191" s="14">
        <f>VLOOKUP($B1191,[2]Sheet3!$G:$CZ,27,0)</f>
        <v>0</v>
      </c>
      <c r="AQ1191" s="14">
        <f>VLOOKUP($B1191,[2]Sheet3!$G:$CZ,28,0)</f>
        <v>0</v>
      </c>
      <c r="AR1191" s="14">
        <f>VLOOKUP($B1191,[2]Sheet3!$G:$CZ,29,0)</f>
        <v>0</v>
      </c>
      <c r="AS1191" s="14">
        <f>VLOOKUP($B1191,[2]Sheet3!$G:$CZ,30,0)</f>
        <v>0</v>
      </c>
      <c r="AT1191" s="14">
        <f>VLOOKUP($B1191,[2]Sheet3!$G:$CZ,31,0)</f>
        <v>0</v>
      </c>
      <c r="AU1191" s="14">
        <f>VLOOKUP($B1191,[2]Sheet3!$G:$CZ,32,0)</f>
        <v>0</v>
      </c>
      <c r="AV1191" s="14">
        <f>VLOOKUP($B1191,[2]Sheet3!$G:$CZ,33,0)</f>
        <v>0</v>
      </c>
      <c r="AW1191" s="14">
        <f>VLOOKUP($B1191,[2]Sheet3!$G:$CZ,34,0)</f>
        <v>0</v>
      </c>
      <c r="AX1191" s="14">
        <f>VLOOKUP($B1191,[2]Sheet3!$G:$CZ,35,0)</f>
        <v>0</v>
      </c>
      <c r="AY1191" s="14">
        <f>VLOOKUP($B1191,[2]Sheet3!$G:$CZ,36,0)</f>
        <v>0</v>
      </c>
      <c r="AZ1191" s="14">
        <f>VLOOKUP($B1191,[2]Sheet3!$G:$CZ,37,0)</f>
        <v>0</v>
      </c>
      <c r="BA1191" s="14">
        <f>VLOOKUP($B1191,[2]Sheet3!$G:$CZ,38,0)</f>
        <v>0</v>
      </c>
      <c r="BB1191" s="14">
        <f>VLOOKUP($B1191,[2]Sheet3!$G:$CZ,39,0)</f>
        <v>0</v>
      </c>
      <c r="BC1191" s="14">
        <f>VLOOKUP($B1191,[2]Sheet3!$G:$CZ,40,0)</f>
        <v>0</v>
      </c>
      <c r="BD1191" s="14">
        <f>VLOOKUP($B1191,[2]Sheet3!$G:$CZ,41,0)</f>
        <v>0</v>
      </c>
      <c r="BE1191" s="14">
        <f>VLOOKUP($B1191,[2]Sheet3!$G:$CZ,42,0)</f>
        <v>0</v>
      </c>
      <c r="BF1191" s="14">
        <f>VLOOKUP($B1191,[2]Sheet3!$G:$CZ,43,0)</f>
        <v>0</v>
      </c>
      <c r="BG1191" s="14">
        <f>VLOOKUP($B1191,[2]Sheet3!$G:$CZ,44,0)</f>
        <v>0</v>
      </c>
      <c r="BH1191" s="14">
        <f>VLOOKUP($B1191,[2]Sheet3!$G:$CZ,45,0)</f>
        <v>0</v>
      </c>
      <c r="BI1191" s="14">
        <f>VLOOKUP($B1191,[2]Sheet3!$G:$CZ,46,0)</f>
        <v>0</v>
      </c>
      <c r="BJ1191" s="14">
        <f>VLOOKUP($B1191,[2]Sheet3!$G:$CZ,47,0)</f>
        <v>0</v>
      </c>
      <c r="BK1191" s="14">
        <f>VLOOKUP($B1191,[2]Sheet3!$G:$CZ,48,0)</f>
        <v>0</v>
      </c>
      <c r="BL1191" s="14">
        <f>VLOOKUP($B1191,[2]Sheet3!$G:$CZ,49,0)</f>
        <v>0</v>
      </c>
      <c r="BM1191" s="14">
        <f>VLOOKUP($B1191,[2]Sheet3!$G:$CZ,50,0)</f>
        <v>0</v>
      </c>
      <c r="BN1191" s="14">
        <f>VLOOKUP($B1191,[2]Sheet3!$G:$CZ,51,0)</f>
        <v>0</v>
      </c>
      <c r="BO1191" s="14">
        <f>VLOOKUP($B1191,[2]Sheet3!$G:$CZ,52,0)</f>
        <v>0</v>
      </c>
      <c r="BP1191" s="14">
        <f>VLOOKUP($B1191,[2]Sheet3!$G:$CZ,53,0)</f>
        <v>0</v>
      </c>
      <c r="BQ1191" s="14">
        <f>VLOOKUP($B1191,[2]Sheet3!$G:$CZ,54,0)</f>
        <v>0</v>
      </c>
      <c r="BR1191" s="14">
        <f>VLOOKUP($B1191,[2]Sheet3!$G:$CZ,55,0)</f>
        <v>0</v>
      </c>
      <c r="BS1191" s="14">
        <f>VLOOKUP($B1191,[2]Sheet3!$G:$CZ,56,0)</f>
        <v>0</v>
      </c>
      <c r="BT1191" s="14">
        <f>VLOOKUP($B1191,[2]Sheet3!$G:$CZ,57,0)</f>
        <v>0</v>
      </c>
      <c r="BU1191" s="14">
        <f>VLOOKUP($B1191,[2]Sheet3!$G:$CZ,58,0)</f>
        <v>0</v>
      </c>
      <c r="BV1191" s="14">
        <f>VLOOKUP($B1191,[2]Sheet3!$G:$CZ,59,0)</f>
        <v>0</v>
      </c>
      <c r="BW1191" s="14">
        <f>VLOOKUP($B1191,[2]Sheet3!$G:$CZ,60,0)</f>
        <v>0</v>
      </c>
      <c r="BX1191" s="14">
        <f>VLOOKUP($B1191,[2]Sheet3!$G:$CZ,61,0)</f>
        <v>0</v>
      </c>
      <c r="BY1191" s="14">
        <f>VLOOKUP($B1191,[2]Sheet3!$G:$CZ,62,0)</f>
        <v>0</v>
      </c>
      <c r="BZ1191" s="14">
        <f>VLOOKUP($B1191,[2]Sheet3!$G:$CZ,63,0)</f>
        <v>0</v>
      </c>
      <c r="CA1191" s="14">
        <f>VLOOKUP($B1191,[2]Sheet3!$G:$CZ,64,0)</f>
        <v>0</v>
      </c>
      <c r="CB1191" s="14">
        <f>VLOOKUP($B1191,[2]Sheet3!$G:$CZ,65,0)</f>
        <v>0</v>
      </c>
      <c r="CC1191" s="14">
        <f>VLOOKUP($B1191,[2]Sheet3!$G:$CZ,66,0)</f>
        <v>0</v>
      </c>
      <c r="CD1191" s="14">
        <f>VLOOKUP($B1191,[2]Sheet3!$G:$CZ,67,0)</f>
        <v>0</v>
      </c>
      <c r="CE1191" s="14">
        <f>VLOOKUP($B1191,[2]Sheet3!$G:$CZ,68,0)</f>
        <v>0</v>
      </c>
      <c r="CF1191" s="14">
        <f>VLOOKUP($B1191,[2]Sheet3!$G:$CZ,69,0)</f>
        <v>0</v>
      </c>
      <c r="CG1191" s="14">
        <f>VLOOKUP($B1191,[2]Sheet3!$G:$CZ,70,0)</f>
        <v>0</v>
      </c>
      <c r="CH1191" s="14">
        <f>VLOOKUP($B1191,[2]Sheet3!$G:$CZ,71,0)</f>
        <v>0</v>
      </c>
      <c r="CI1191" s="14">
        <f>VLOOKUP($B1191,[2]Sheet3!$G:$CZ,72,0)</f>
        <v>0</v>
      </c>
      <c r="CJ1191" s="14">
        <f>VLOOKUP($B1191,[2]Sheet3!$G:$CZ,73,0)</f>
        <v>0</v>
      </c>
      <c r="CK1191" s="14">
        <f>VLOOKUP($B1191,[2]Sheet3!$G:$CZ,74,0)</f>
        <v>0</v>
      </c>
      <c r="CL1191" s="14">
        <f>VLOOKUP($B1191,[2]Sheet3!$G:$CZ,75,0)</f>
        <v>0</v>
      </c>
      <c r="CM1191" s="14">
        <f>VLOOKUP($B1191,[2]Sheet3!$G:$CZ,76,0)</f>
        <v>0</v>
      </c>
      <c r="CN1191" s="14">
        <f>VLOOKUP($B1191,[2]Sheet3!$G:$CZ,77,0)</f>
        <v>0</v>
      </c>
      <c r="CO1191" s="14">
        <f>VLOOKUP($B1191,[2]Sheet3!$G:$CZ,78,0)</f>
        <v>0</v>
      </c>
      <c r="CP1191" s="14">
        <f>VLOOKUP($B1191,[2]Sheet3!$G:$CZ,79,0)</f>
        <v>0</v>
      </c>
      <c r="CQ1191" s="14">
        <f>VLOOKUP($B1191,[2]Sheet3!$G:$CZ,80,0)</f>
        <v>0</v>
      </c>
      <c r="CR1191" s="14">
        <f>VLOOKUP($B1191,[2]Sheet3!$G:$CZ,81,0)</f>
        <v>0</v>
      </c>
      <c r="CS1191" s="14">
        <f>VLOOKUP($B1191,[2]Sheet3!$G:$CZ,82,0)</f>
        <v>0</v>
      </c>
      <c r="CT1191" s="14">
        <f>VLOOKUP($B1191,[2]Sheet3!$G:$CZ,83,0)</f>
        <v>0</v>
      </c>
      <c r="CU1191" s="14">
        <f>VLOOKUP($B1191,[2]Sheet3!$G:$CZ,84,0)</f>
        <v>0</v>
      </c>
      <c r="CV1191" s="14">
        <f>VLOOKUP($B1191,[2]Sheet3!$G:$CZ,85,0)</f>
        <v>0</v>
      </c>
      <c r="CW1191" s="14">
        <f>VLOOKUP($B1191,[2]Sheet3!$G:$CZ,86,0)</f>
        <v>0</v>
      </c>
      <c r="CX1191" s="14">
        <f>VLOOKUP($B1191,[2]Sheet3!$G:$CZ,87,0)</f>
        <v>0</v>
      </c>
      <c r="CY1191" s="14">
        <f>VLOOKUP($B1191,[2]Sheet3!$G:$CZ,88,0)</f>
        <v>0</v>
      </c>
      <c r="CZ1191" s="14">
        <f>VLOOKUP($B1191,[2]Sheet3!$G:$CZ,89,0)</f>
        <v>0</v>
      </c>
      <c r="DA1191" s="14">
        <f>VLOOKUP($B1191,[2]Sheet3!$G:$CZ,90,0)</f>
        <v>0</v>
      </c>
      <c r="DB1191" s="14">
        <f>VLOOKUP($B1191,[2]Sheet3!$G:$CZ,91,0)</f>
        <v>0</v>
      </c>
      <c r="DC1191" s="14">
        <f>VLOOKUP($B1191,[2]Sheet3!$G:$CZ,92,0)</f>
        <v>0</v>
      </c>
      <c r="DD1191" s="14">
        <f>VLOOKUP($B1191,[2]Sheet3!$G:$CZ,93,0)</f>
        <v>0</v>
      </c>
      <c r="DE1191" s="14">
        <f>VLOOKUP($B1191,[2]Sheet3!$G:$CZ,94,0)</f>
        <v>0</v>
      </c>
      <c r="DF1191" s="14">
        <f>VLOOKUP($B1191,[2]Sheet3!$G:$CZ,95,0)</f>
        <v>0</v>
      </c>
      <c r="DG1191" s="14">
        <f>VLOOKUP($B1191,[2]Sheet3!$G:$CZ,96,0)</f>
        <v>0</v>
      </c>
      <c r="DH1191" s="14">
        <f>VLOOKUP($B1191,[2]Sheet3!$G:$CZ,97,0)</f>
        <v>0</v>
      </c>
      <c r="DI1191" s="14">
        <f>VLOOKUP($B1191,[2]Sheet3!$G:$CZ,98,0)</f>
        <v>0</v>
      </c>
    </row>
    <row r="1192" spans="1:113" x14ac:dyDescent="0.3">
      <c r="A1192" s="9" t="str">
        <f t="shared" si="56"/>
        <v>N53345</v>
      </c>
      <c r="B1192" s="15" t="s">
        <v>2619</v>
      </c>
      <c r="C1192" s="15" t="s">
        <v>2620</v>
      </c>
      <c r="F1192" s="7" t="s">
        <v>15</v>
      </c>
      <c r="G1192" s="12" t="s">
        <v>4684</v>
      </c>
      <c r="H1192" s="12" t="str">
        <f>VLOOKUP($B1192,[1]Sheet1!$A:$G,5,0)</f>
        <v>rohit.arora@redingtongroup.com</v>
      </c>
      <c r="I1192" s="12" t="str">
        <f>VLOOKUP($B1192,[1]Sheet1!$A:$G,7,0)</f>
        <v>jitender.chopra@redingtongroup.com</v>
      </c>
      <c r="J1192" s="12" t="s">
        <v>82</v>
      </c>
      <c r="K1192" s="7"/>
      <c r="L1192" s="7"/>
      <c r="M1192" s="8"/>
      <c r="N1192" s="7" t="str">
        <f t="shared" si="54"/>
        <v>rohit.arora@redingtongroup.com; jitender.chopra@redingtongroup.com; nilesh.phirke@redingtongroup.com;christopher.joseph@redingtongroup.com</v>
      </c>
      <c r="O1192" s="7" t="str">
        <f t="shared" si="55"/>
        <v>N53345</v>
      </c>
      <c r="P1192" s="8" t="s">
        <v>5215</v>
      </c>
      <c r="Q1192" s="14">
        <f>VLOOKUP($B1192,[2]Sheet3!$G:$CZ,2,0)</f>
        <v>2400303479</v>
      </c>
      <c r="R1192" s="14">
        <f>VLOOKUP($B1192,[2]Sheet3!$G:$CZ,3,0)</f>
        <v>0</v>
      </c>
      <c r="S1192" s="14">
        <f>VLOOKUP($B1192,[2]Sheet3!$G:$CZ,4,0)</f>
        <v>0</v>
      </c>
      <c r="T1192" s="14">
        <f>VLOOKUP($B1192,[2]Sheet3!$G:$CZ,5,0)</f>
        <v>0</v>
      </c>
      <c r="U1192" s="14">
        <f>VLOOKUP($B1192,[2]Sheet3!$G:$CZ,6,0)</f>
        <v>0</v>
      </c>
      <c r="V1192" s="14">
        <f>VLOOKUP($B1192,[2]Sheet3!$G:$CZ,7,0)</f>
        <v>0</v>
      </c>
      <c r="W1192" s="14">
        <f>VLOOKUP($B1192,[2]Sheet3!$G:$CZ,8,0)</f>
        <v>0</v>
      </c>
      <c r="X1192" s="14">
        <f>VLOOKUP($B1192,[2]Sheet3!$G:$CZ,9,0)</f>
        <v>0</v>
      </c>
      <c r="Y1192" s="14">
        <f>VLOOKUP($B1192,[2]Sheet3!$G:$CZ,10,0)</f>
        <v>0</v>
      </c>
      <c r="Z1192" s="14">
        <f>VLOOKUP($B1192,[2]Sheet3!$G:$CZ,11,0)</f>
        <v>0</v>
      </c>
      <c r="AA1192" s="14">
        <f>VLOOKUP($B1192,[2]Sheet3!$G:$CZ,12,0)</f>
        <v>0</v>
      </c>
      <c r="AB1192" s="14">
        <f>VLOOKUP($B1192,[2]Sheet3!$G:$CZ,13,0)</f>
        <v>0</v>
      </c>
      <c r="AC1192" s="14">
        <f>VLOOKUP($B1192,[2]Sheet3!$G:$CZ,14,0)</f>
        <v>0</v>
      </c>
      <c r="AD1192" s="14">
        <f>VLOOKUP($B1192,[2]Sheet3!$G:$CZ,15,0)</f>
        <v>0</v>
      </c>
      <c r="AE1192" s="14">
        <f>VLOOKUP($B1192,[2]Sheet3!$G:$CZ,16,0)</f>
        <v>0</v>
      </c>
      <c r="AF1192" s="14">
        <f>VLOOKUP($B1192,[2]Sheet3!$G:$CZ,17,0)</f>
        <v>0</v>
      </c>
      <c r="AG1192" s="14">
        <f>VLOOKUP($B1192,[2]Sheet3!$G:$CZ,18,0)</f>
        <v>0</v>
      </c>
      <c r="AH1192" s="14">
        <f>VLOOKUP($B1192,[2]Sheet3!$G:$CZ,19,0)</f>
        <v>0</v>
      </c>
      <c r="AI1192" s="14">
        <f>VLOOKUP($B1192,[2]Sheet3!$G:$CZ,20,0)</f>
        <v>0</v>
      </c>
      <c r="AJ1192" s="14">
        <f>VLOOKUP($B1192,[2]Sheet3!$G:$CZ,21,0)</f>
        <v>0</v>
      </c>
      <c r="AK1192" s="14">
        <f>VLOOKUP($B1192,[2]Sheet3!$G:$CZ,22,0)</f>
        <v>0</v>
      </c>
      <c r="AL1192" s="14">
        <f>VLOOKUP($B1192,[2]Sheet3!$G:$CZ,23,0)</f>
        <v>0</v>
      </c>
      <c r="AM1192" s="14">
        <f>VLOOKUP($B1192,[2]Sheet3!$G:$CZ,24,0)</f>
        <v>0</v>
      </c>
      <c r="AN1192" s="14">
        <f>VLOOKUP($B1192,[2]Sheet3!$G:$CZ,25,0)</f>
        <v>0</v>
      </c>
      <c r="AO1192" s="14">
        <f>VLOOKUP($B1192,[2]Sheet3!$G:$CZ,26,0)</f>
        <v>0</v>
      </c>
      <c r="AP1192" s="14">
        <f>VLOOKUP($B1192,[2]Sheet3!$G:$CZ,27,0)</f>
        <v>0</v>
      </c>
      <c r="AQ1192" s="14">
        <f>VLOOKUP($B1192,[2]Sheet3!$G:$CZ,28,0)</f>
        <v>0</v>
      </c>
      <c r="AR1192" s="14">
        <f>VLOOKUP($B1192,[2]Sheet3!$G:$CZ,29,0)</f>
        <v>0</v>
      </c>
      <c r="AS1192" s="14">
        <f>VLOOKUP($B1192,[2]Sheet3!$G:$CZ,30,0)</f>
        <v>0</v>
      </c>
      <c r="AT1192" s="14">
        <f>VLOOKUP($B1192,[2]Sheet3!$G:$CZ,31,0)</f>
        <v>0</v>
      </c>
      <c r="AU1192" s="14">
        <f>VLOOKUP($B1192,[2]Sheet3!$G:$CZ,32,0)</f>
        <v>0</v>
      </c>
      <c r="AV1192" s="14">
        <f>VLOOKUP($B1192,[2]Sheet3!$G:$CZ,33,0)</f>
        <v>0</v>
      </c>
      <c r="AW1192" s="14">
        <f>VLOOKUP($B1192,[2]Sheet3!$G:$CZ,34,0)</f>
        <v>0</v>
      </c>
      <c r="AX1192" s="14">
        <f>VLOOKUP($B1192,[2]Sheet3!$G:$CZ,35,0)</f>
        <v>0</v>
      </c>
      <c r="AY1192" s="14">
        <f>VLOOKUP($B1192,[2]Sheet3!$G:$CZ,36,0)</f>
        <v>0</v>
      </c>
      <c r="AZ1192" s="14">
        <f>VLOOKUP($B1192,[2]Sheet3!$G:$CZ,37,0)</f>
        <v>0</v>
      </c>
      <c r="BA1192" s="14">
        <f>VLOOKUP($B1192,[2]Sheet3!$G:$CZ,38,0)</f>
        <v>0</v>
      </c>
      <c r="BB1192" s="14">
        <f>VLOOKUP($B1192,[2]Sheet3!$G:$CZ,39,0)</f>
        <v>0</v>
      </c>
      <c r="BC1192" s="14">
        <f>VLOOKUP($B1192,[2]Sheet3!$G:$CZ,40,0)</f>
        <v>0</v>
      </c>
      <c r="BD1192" s="14">
        <f>VLOOKUP($B1192,[2]Sheet3!$G:$CZ,41,0)</f>
        <v>0</v>
      </c>
      <c r="BE1192" s="14">
        <f>VLOOKUP($B1192,[2]Sheet3!$G:$CZ,42,0)</f>
        <v>0</v>
      </c>
      <c r="BF1192" s="14">
        <f>VLOOKUP($B1192,[2]Sheet3!$G:$CZ,43,0)</f>
        <v>0</v>
      </c>
      <c r="BG1192" s="14">
        <f>VLOOKUP($B1192,[2]Sheet3!$G:$CZ,44,0)</f>
        <v>0</v>
      </c>
      <c r="BH1192" s="14">
        <f>VLOOKUP($B1192,[2]Sheet3!$G:$CZ,45,0)</f>
        <v>0</v>
      </c>
      <c r="BI1192" s="14">
        <f>VLOOKUP($B1192,[2]Sheet3!$G:$CZ,46,0)</f>
        <v>0</v>
      </c>
      <c r="BJ1192" s="14">
        <f>VLOOKUP($B1192,[2]Sheet3!$G:$CZ,47,0)</f>
        <v>0</v>
      </c>
      <c r="BK1192" s="14">
        <f>VLOOKUP($B1192,[2]Sheet3!$G:$CZ,48,0)</f>
        <v>0</v>
      </c>
      <c r="BL1192" s="14">
        <f>VLOOKUP($B1192,[2]Sheet3!$G:$CZ,49,0)</f>
        <v>0</v>
      </c>
      <c r="BM1192" s="14">
        <f>VLOOKUP($B1192,[2]Sheet3!$G:$CZ,50,0)</f>
        <v>0</v>
      </c>
      <c r="BN1192" s="14">
        <f>VLOOKUP($B1192,[2]Sheet3!$G:$CZ,51,0)</f>
        <v>0</v>
      </c>
      <c r="BO1192" s="14">
        <f>VLOOKUP($B1192,[2]Sheet3!$G:$CZ,52,0)</f>
        <v>0</v>
      </c>
      <c r="BP1192" s="14">
        <f>VLOOKUP($B1192,[2]Sheet3!$G:$CZ,53,0)</f>
        <v>0</v>
      </c>
      <c r="BQ1192" s="14">
        <f>VLOOKUP($B1192,[2]Sheet3!$G:$CZ,54,0)</f>
        <v>0</v>
      </c>
      <c r="BR1192" s="14">
        <f>VLOOKUP($B1192,[2]Sheet3!$G:$CZ,55,0)</f>
        <v>0</v>
      </c>
      <c r="BS1192" s="14">
        <f>VLOOKUP($B1192,[2]Sheet3!$G:$CZ,56,0)</f>
        <v>0</v>
      </c>
      <c r="BT1192" s="14">
        <f>VLOOKUP($B1192,[2]Sheet3!$G:$CZ,57,0)</f>
        <v>0</v>
      </c>
      <c r="BU1192" s="14">
        <f>VLOOKUP($B1192,[2]Sheet3!$G:$CZ,58,0)</f>
        <v>0</v>
      </c>
      <c r="BV1192" s="14">
        <f>VLOOKUP($B1192,[2]Sheet3!$G:$CZ,59,0)</f>
        <v>0</v>
      </c>
      <c r="BW1192" s="14">
        <f>VLOOKUP($B1192,[2]Sheet3!$G:$CZ,60,0)</f>
        <v>0</v>
      </c>
      <c r="BX1192" s="14">
        <f>VLOOKUP($B1192,[2]Sheet3!$G:$CZ,61,0)</f>
        <v>0</v>
      </c>
      <c r="BY1192" s="14">
        <f>VLOOKUP($B1192,[2]Sheet3!$G:$CZ,62,0)</f>
        <v>0</v>
      </c>
      <c r="BZ1192" s="14">
        <f>VLOOKUP($B1192,[2]Sheet3!$G:$CZ,63,0)</f>
        <v>0</v>
      </c>
      <c r="CA1192" s="14">
        <f>VLOOKUP($B1192,[2]Sheet3!$G:$CZ,64,0)</f>
        <v>0</v>
      </c>
      <c r="CB1192" s="14">
        <f>VLOOKUP($B1192,[2]Sheet3!$G:$CZ,65,0)</f>
        <v>0</v>
      </c>
      <c r="CC1192" s="14">
        <f>VLOOKUP($B1192,[2]Sheet3!$G:$CZ,66,0)</f>
        <v>0</v>
      </c>
      <c r="CD1192" s="14">
        <f>VLOOKUP($B1192,[2]Sheet3!$G:$CZ,67,0)</f>
        <v>0</v>
      </c>
      <c r="CE1192" s="14">
        <f>VLOOKUP($B1192,[2]Sheet3!$G:$CZ,68,0)</f>
        <v>0</v>
      </c>
      <c r="CF1192" s="14">
        <f>VLOOKUP($B1192,[2]Sheet3!$G:$CZ,69,0)</f>
        <v>0</v>
      </c>
      <c r="CG1192" s="14">
        <f>VLOOKUP($B1192,[2]Sheet3!$G:$CZ,70,0)</f>
        <v>0</v>
      </c>
      <c r="CH1192" s="14">
        <f>VLOOKUP($B1192,[2]Sheet3!$G:$CZ,71,0)</f>
        <v>0</v>
      </c>
      <c r="CI1192" s="14">
        <f>VLOOKUP($B1192,[2]Sheet3!$G:$CZ,72,0)</f>
        <v>0</v>
      </c>
      <c r="CJ1192" s="14">
        <f>VLOOKUP($B1192,[2]Sheet3!$G:$CZ,73,0)</f>
        <v>0</v>
      </c>
      <c r="CK1192" s="14">
        <f>VLOOKUP($B1192,[2]Sheet3!$G:$CZ,74,0)</f>
        <v>0</v>
      </c>
      <c r="CL1192" s="14">
        <f>VLOOKUP($B1192,[2]Sheet3!$G:$CZ,75,0)</f>
        <v>0</v>
      </c>
      <c r="CM1192" s="14">
        <f>VLOOKUP($B1192,[2]Sheet3!$G:$CZ,76,0)</f>
        <v>0</v>
      </c>
      <c r="CN1192" s="14">
        <f>VLOOKUP($B1192,[2]Sheet3!$G:$CZ,77,0)</f>
        <v>0</v>
      </c>
      <c r="CO1192" s="14">
        <f>VLOOKUP($B1192,[2]Sheet3!$G:$CZ,78,0)</f>
        <v>0</v>
      </c>
      <c r="CP1192" s="14">
        <f>VLOOKUP($B1192,[2]Sheet3!$G:$CZ,79,0)</f>
        <v>0</v>
      </c>
      <c r="CQ1192" s="14">
        <f>VLOOKUP($B1192,[2]Sheet3!$G:$CZ,80,0)</f>
        <v>0</v>
      </c>
      <c r="CR1192" s="14">
        <f>VLOOKUP($B1192,[2]Sheet3!$G:$CZ,81,0)</f>
        <v>0</v>
      </c>
      <c r="CS1192" s="14">
        <f>VLOOKUP($B1192,[2]Sheet3!$G:$CZ,82,0)</f>
        <v>0</v>
      </c>
      <c r="CT1192" s="14">
        <f>VLOOKUP($B1192,[2]Sheet3!$G:$CZ,83,0)</f>
        <v>0</v>
      </c>
      <c r="CU1192" s="14">
        <f>VLOOKUP($B1192,[2]Sheet3!$G:$CZ,84,0)</f>
        <v>0</v>
      </c>
      <c r="CV1192" s="14">
        <f>VLOOKUP($B1192,[2]Sheet3!$G:$CZ,85,0)</f>
        <v>0</v>
      </c>
      <c r="CW1192" s="14">
        <f>VLOOKUP($B1192,[2]Sheet3!$G:$CZ,86,0)</f>
        <v>0</v>
      </c>
      <c r="CX1192" s="14">
        <f>VLOOKUP($B1192,[2]Sheet3!$G:$CZ,87,0)</f>
        <v>0</v>
      </c>
      <c r="CY1192" s="14">
        <f>VLOOKUP($B1192,[2]Sheet3!$G:$CZ,88,0)</f>
        <v>0</v>
      </c>
      <c r="CZ1192" s="14">
        <f>VLOOKUP($B1192,[2]Sheet3!$G:$CZ,89,0)</f>
        <v>0</v>
      </c>
      <c r="DA1192" s="14">
        <f>VLOOKUP($B1192,[2]Sheet3!$G:$CZ,90,0)</f>
        <v>0</v>
      </c>
      <c r="DB1192" s="14">
        <f>VLOOKUP($B1192,[2]Sheet3!$G:$CZ,91,0)</f>
        <v>0</v>
      </c>
      <c r="DC1192" s="14">
        <f>VLOOKUP($B1192,[2]Sheet3!$G:$CZ,92,0)</f>
        <v>0</v>
      </c>
      <c r="DD1192" s="14">
        <f>VLOOKUP($B1192,[2]Sheet3!$G:$CZ,93,0)</f>
        <v>0</v>
      </c>
      <c r="DE1192" s="14">
        <f>VLOOKUP($B1192,[2]Sheet3!$G:$CZ,94,0)</f>
        <v>0</v>
      </c>
      <c r="DF1192" s="14">
        <f>VLOOKUP($B1192,[2]Sheet3!$G:$CZ,95,0)</f>
        <v>0</v>
      </c>
      <c r="DG1192" s="14">
        <f>VLOOKUP($B1192,[2]Sheet3!$G:$CZ,96,0)</f>
        <v>0</v>
      </c>
      <c r="DH1192" s="14">
        <f>VLOOKUP($B1192,[2]Sheet3!$G:$CZ,97,0)</f>
        <v>0</v>
      </c>
      <c r="DI1192" s="14">
        <f>VLOOKUP($B1192,[2]Sheet3!$G:$CZ,98,0)</f>
        <v>0</v>
      </c>
    </row>
    <row r="1193" spans="1:113" x14ac:dyDescent="0.3">
      <c r="A1193" s="9" t="str">
        <f t="shared" si="56"/>
        <v>E14565</v>
      </c>
      <c r="B1193" s="15" t="s">
        <v>2621</v>
      </c>
      <c r="C1193" s="15" t="s">
        <v>2622</v>
      </c>
      <c r="F1193" s="7" t="s">
        <v>15</v>
      </c>
      <c r="G1193" s="12" t="s">
        <v>4685</v>
      </c>
      <c r="H1193" s="12" t="str">
        <f>VLOOKUP($B1193,[1]Sheet1!$A:$G,5,0)</f>
        <v>chandan.singh@redingtongroup.com</v>
      </c>
      <c r="I1193" s="12" t="str">
        <f>VLOOKUP($B1193,[1]Sheet1!$A:$G,7,0)</f>
        <v>jaswinder.singh@redingtongroup.com</v>
      </c>
      <c r="J1193" s="12" t="s">
        <v>82</v>
      </c>
      <c r="K1193" s="7"/>
      <c r="L1193" s="7"/>
      <c r="M1193" s="8"/>
      <c r="N1193" s="7" t="str">
        <f t="shared" si="54"/>
        <v>chandan.singh@redingtongroup.com; jaswinder.singh@redingtongroup.com; nilesh.phirke@redingtongroup.com;christopher.joseph@redingtongroup.com</v>
      </c>
      <c r="O1193" s="7" t="str">
        <f t="shared" si="55"/>
        <v>E14565</v>
      </c>
      <c r="P1193" s="8" t="s">
        <v>5215</v>
      </c>
      <c r="Q1193" s="14">
        <f>VLOOKUP($B1193,[2]Sheet3!$G:$CZ,2,0)</f>
        <v>2400307777</v>
      </c>
      <c r="R1193" s="14">
        <f>VLOOKUP($B1193,[2]Sheet3!$G:$CZ,3,0)</f>
        <v>2400299575</v>
      </c>
      <c r="S1193" s="14">
        <f>VLOOKUP($B1193,[2]Sheet3!$G:$CZ,4,0)</f>
        <v>0</v>
      </c>
      <c r="T1193" s="14">
        <f>VLOOKUP($B1193,[2]Sheet3!$G:$CZ,5,0)</f>
        <v>0</v>
      </c>
      <c r="U1193" s="14">
        <f>VLOOKUP($B1193,[2]Sheet3!$G:$CZ,6,0)</f>
        <v>0</v>
      </c>
      <c r="V1193" s="14">
        <f>VLOOKUP($B1193,[2]Sheet3!$G:$CZ,7,0)</f>
        <v>0</v>
      </c>
      <c r="W1193" s="14">
        <f>VLOOKUP($B1193,[2]Sheet3!$G:$CZ,8,0)</f>
        <v>0</v>
      </c>
      <c r="X1193" s="14">
        <f>VLOOKUP($B1193,[2]Sheet3!$G:$CZ,9,0)</f>
        <v>0</v>
      </c>
      <c r="Y1193" s="14">
        <f>VLOOKUP($B1193,[2]Sheet3!$G:$CZ,10,0)</f>
        <v>0</v>
      </c>
      <c r="Z1193" s="14">
        <f>VLOOKUP($B1193,[2]Sheet3!$G:$CZ,11,0)</f>
        <v>0</v>
      </c>
      <c r="AA1193" s="14">
        <f>VLOOKUP($B1193,[2]Sheet3!$G:$CZ,12,0)</f>
        <v>0</v>
      </c>
      <c r="AB1193" s="14">
        <f>VLOOKUP($B1193,[2]Sheet3!$G:$CZ,13,0)</f>
        <v>0</v>
      </c>
      <c r="AC1193" s="14">
        <f>VLOOKUP($B1193,[2]Sheet3!$G:$CZ,14,0)</f>
        <v>0</v>
      </c>
      <c r="AD1193" s="14">
        <f>VLOOKUP($B1193,[2]Sheet3!$G:$CZ,15,0)</f>
        <v>0</v>
      </c>
      <c r="AE1193" s="14">
        <f>VLOOKUP($B1193,[2]Sheet3!$G:$CZ,16,0)</f>
        <v>0</v>
      </c>
      <c r="AF1193" s="14">
        <f>VLOOKUP($B1193,[2]Sheet3!$G:$CZ,17,0)</f>
        <v>0</v>
      </c>
      <c r="AG1193" s="14">
        <f>VLOOKUP($B1193,[2]Sheet3!$G:$CZ,18,0)</f>
        <v>0</v>
      </c>
      <c r="AH1193" s="14">
        <f>VLOOKUP($B1193,[2]Sheet3!$G:$CZ,19,0)</f>
        <v>0</v>
      </c>
      <c r="AI1193" s="14">
        <f>VLOOKUP($B1193,[2]Sheet3!$G:$CZ,20,0)</f>
        <v>0</v>
      </c>
      <c r="AJ1193" s="14">
        <f>VLOOKUP($B1193,[2]Sheet3!$G:$CZ,21,0)</f>
        <v>0</v>
      </c>
      <c r="AK1193" s="14">
        <f>VLOOKUP($B1193,[2]Sheet3!$G:$CZ,22,0)</f>
        <v>0</v>
      </c>
      <c r="AL1193" s="14">
        <f>VLOOKUP($B1193,[2]Sheet3!$G:$CZ,23,0)</f>
        <v>0</v>
      </c>
      <c r="AM1193" s="14">
        <f>VLOOKUP($B1193,[2]Sheet3!$G:$CZ,24,0)</f>
        <v>0</v>
      </c>
      <c r="AN1193" s="14">
        <f>VLOOKUP($B1193,[2]Sheet3!$G:$CZ,25,0)</f>
        <v>0</v>
      </c>
      <c r="AO1193" s="14">
        <f>VLOOKUP($B1193,[2]Sheet3!$G:$CZ,26,0)</f>
        <v>0</v>
      </c>
      <c r="AP1193" s="14">
        <f>VLOOKUP($B1193,[2]Sheet3!$G:$CZ,27,0)</f>
        <v>0</v>
      </c>
      <c r="AQ1193" s="14">
        <f>VLOOKUP($B1193,[2]Sheet3!$G:$CZ,28,0)</f>
        <v>0</v>
      </c>
      <c r="AR1193" s="14">
        <f>VLOOKUP($B1193,[2]Sheet3!$G:$CZ,29,0)</f>
        <v>0</v>
      </c>
      <c r="AS1193" s="14">
        <f>VLOOKUP($B1193,[2]Sheet3!$G:$CZ,30,0)</f>
        <v>0</v>
      </c>
      <c r="AT1193" s="14">
        <f>VLOOKUP($B1193,[2]Sheet3!$G:$CZ,31,0)</f>
        <v>0</v>
      </c>
      <c r="AU1193" s="14">
        <f>VLOOKUP($B1193,[2]Sheet3!$G:$CZ,32,0)</f>
        <v>0</v>
      </c>
      <c r="AV1193" s="14">
        <f>VLOOKUP($B1193,[2]Sheet3!$G:$CZ,33,0)</f>
        <v>0</v>
      </c>
      <c r="AW1193" s="14">
        <f>VLOOKUP($B1193,[2]Sheet3!$G:$CZ,34,0)</f>
        <v>0</v>
      </c>
      <c r="AX1193" s="14">
        <f>VLOOKUP($B1193,[2]Sheet3!$G:$CZ,35,0)</f>
        <v>0</v>
      </c>
      <c r="AY1193" s="14">
        <f>VLOOKUP($B1193,[2]Sheet3!$G:$CZ,36,0)</f>
        <v>0</v>
      </c>
      <c r="AZ1193" s="14">
        <f>VLOOKUP($B1193,[2]Sheet3!$G:$CZ,37,0)</f>
        <v>0</v>
      </c>
      <c r="BA1193" s="14">
        <f>VLOOKUP($B1193,[2]Sheet3!$G:$CZ,38,0)</f>
        <v>0</v>
      </c>
      <c r="BB1193" s="14">
        <f>VLOOKUP($B1193,[2]Sheet3!$G:$CZ,39,0)</f>
        <v>0</v>
      </c>
      <c r="BC1193" s="14">
        <f>VLOOKUP($B1193,[2]Sheet3!$G:$CZ,40,0)</f>
        <v>0</v>
      </c>
      <c r="BD1193" s="14">
        <f>VLOOKUP($B1193,[2]Sheet3!$G:$CZ,41,0)</f>
        <v>0</v>
      </c>
      <c r="BE1193" s="14">
        <f>VLOOKUP($B1193,[2]Sheet3!$G:$CZ,42,0)</f>
        <v>0</v>
      </c>
      <c r="BF1193" s="14">
        <f>VLOOKUP($B1193,[2]Sheet3!$G:$CZ,43,0)</f>
        <v>0</v>
      </c>
      <c r="BG1193" s="14">
        <f>VLOOKUP($B1193,[2]Sheet3!$G:$CZ,44,0)</f>
        <v>0</v>
      </c>
      <c r="BH1193" s="14">
        <f>VLOOKUP($B1193,[2]Sheet3!$G:$CZ,45,0)</f>
        <v>0</v>
      </c>
      <c r="BI1193" s="14">
        <f>VLOOKUP($B1193,[2]Sheet3!$G:$CZ,46,0)</f>
        <v>0</v>
      </c>
      <c r="BJ1193" s="14">
        <f>VLOOKUP($B1193,[2]Sheet3!$G:$CZ,47,0)</f>
        <v>0</v>
      </c>
      <c r="BK1193" s="14">
        <f>VLOOKUP($B1193,[2]Sheet3!$G:$CZ,48,0)</f>
        <v>0</v>
      </c>
      <c r="BL1193" s="14">
        <f>VLOOKUP($B1193,[2]Sheet3!$G:$CZ,49,0)</f>
        <v>0</v>
      </c>
      <c r="BM1193" s="14">
        <f>VLOOKUP($B1193,[2]Sheet3!$G:$CZ,50,0)</f>
        <v>0</v>
      </c>
      <c r="BN1193" s="14">
        <f>VLOOKUP($B1193,[2]Sheet3!$G:$CZ,51,0)</f>
        <v>0</v>
      </c>
      <c r="BO1193" s="14">
        <f>VLOOKUP($B1193,[2]Sheet3!$G:$CZ,52,0)</f>
        <v>0</v>
      </c>
      <c r="BP1193" s="14">
        <f>VLOOKUP($B1193,[2]Sheet3!$G:$CZ,53,0)</f>
        <v>0</v>
      </c>
      <c r="BQ1193" s="14">
        <f>VLOOKUP($B1193,[2]Sheet3!$G:$CZ,54,0)</f>
        <v>0</v>
      </c>
      <c r="BR1193" s="14">
        <f>VLOOKUP($B1193,[2]Sheet3!$G:$CZ,55,0)</f>
        <v>0</v>
      </c>
      <c r="BS1193" s="14">
        <f>VLOOKUP($B1193,[2]Sheet3!$G:$CZ,56,0)</f>
        <v>0</v>
      </c>
      <c r="BT1193" s="14">
        <f>VLOOKUP($B1193,[2]Sheet3!$G:$CZ,57,0)</f>
        <v>0</v>
      </c>
      <c r="BU1193" s="14">
        <f>VLOOKUP($B1193,[2]Sheet3!$G:$CZ,58,0)</f>
        <v>0</v>
      </c>
      <c r="BV1193" s="14">
        <f>VLOOKUP($B1193,[2]Sheet3!$G:$CZ,59,0)</f>
        <v>0</v>
      </c>
      <c r="BW1193" s="14">
        <f>VLOOKUP($B1193,[2]Sheet3!$G:$CZ,60,0)</f>
        <v>0</v>
      </c>
      <c r="BX1193" s="14">
        <f>VLOOKUP($B1193,[2]Sheet3!$G:$CZ,61,0)</f>
        <v>0</v>
      </c>
      <c r="BY1193" s="14">
        <f>VLOOKUP($B1193,[2]Sheet3!$G:$CZ,62,0)</f>
        <v>0</v>
      </c>
      <c r="BZ1193" s="14">
        <f>VLOOKUP($B1193,[2]Sheet3!$G:$CZ,63,0)</f>
        <v>0</v>
      </c>
      <c r="CA1193" s="14">
        <f>VLOOKUP($B1193,[2]Sheet3!$G:$CZ,64,0)</f>
        <v>0</v>
      </c>
      <c r="CB1193" s="14">
        <f>VLOOKUP($B1193,[2]Sheet3!$G:$CZ,65,0)</f>
        <v>0</v>
      </c>
      <c r="CC1193" s="14">
        <f>VLOOKUP($B1193,[2]Sheet3!$G:$CZ,66,0)</f>
        <v>0</v>
      </c>
      <c r="CD1193" s="14">
        <f>VLOOKUP($B1193,[2]Sheet3!$G:$CZ,67,0)</f>
        <v>0</v>
      </c>
      <c r="CE1193" s="14">
        <f>VLOOKUP($B1193,[2]Sheet3!$G:$CZ,68,0)</f>
        <v>0</v>
      </c>
      <c r="CF1193" s="14">
        <f>VLOOKUP($B1193,[2]Sheet3!$G:$CZ,69,0)</f>
        <v>0</v>
      </c>
      <c r="CG1193" s="14">
        <f>VLOOKUP($B1193,[2]Sheet3!$G:$CZ,70,0)</f>
        <v>0</v>
      </c>
      <c r="CH1193" s="14">
        <f>VLOOKUP($B1193,[2]Sheet3!$G:$CZ,71,0)</f>
        <v>0</v>
      </c>
      <c r="CI1193" s="14">
        <f>VLOOKUP($B1193,[2]Sheet3!$G:$CZ,72,0)</f>
        <v>0</v>
      </c>
      <c r="CJ1193" s="14">
        <f>VLOOKUP($B1193,[2]Sheet3!$G:$CZ,73,0)</f>
        <v>0</v>
      </c>
      <c r="CK1193" s="14">
        <f>VLOOKUP($B1193,[2]Sheet3!$G:$CZ,74,0)</f>
        <v>0</v>
      </c>
      <c r="CL1193" s="14">
        <f>VLOOKUP($B1193,[2]Sheet3!$G:$CZ,75,0)</f>
        <v>0</v>
      </c>
      <c r="CM1193" s="14">
        <f>VLOOKUP($B1193,[2]Sheet3!$G:$CZ,76,0)</f>
        <v>0</v>
      </c>
      <c r="CN1193" s="14">
        <f>VLOOKUP($B1193,[2]Sheet3!$G:$CZ,77,0)</f>
        <v>0</v>
      </c>
      <c r="CO1193" s="14">
        <f>VLOOKUP($B1193,[2]Sheet3!$G:$CZ,78,0)</f>
        <v>0</v>
      </c>
      <c r="CP1193" s="14">
        <f>VLOOKUP($B1193,[2]Sheet3!$G:$CZ,79,0)</f>
        <v>0</v>
      </c>
      <c r="CQ1193" s="14">
        <f>VLOOKUP($B1193,[2]Sheet3!$G:$CZ,80,0)</f>
        <v>0</v>
      </c>
      <c r="CR1193" s="14">
        <f>VLOOKUP($B1193,[2]Sheet3!$G:$CZ,81,0)</f>
        <v>0</v>
      </c>
      <c r="CS1193" s="14">
        <f>VLOOKUP($B1193,[2]Sheet3!$G:$CZ,82,0)</f>
        <v>0</v>
      </c>
      <c r="CT1193" s="14">
        <f>VLOOKUP($B1193,[2]Sheet3!$G:$CZ,83,0)</f>
        <v>0</v>
      </c>
      <c r="CU1193" s="14">
        <f>VLOOKUP($B1193,[2]Sheet3!$G:$CZ,84,0)</f>
        <v>0</v>
      </c>
      <c r="CV1193" s="14">
        <f>VLOOKUP($B1193,[2]Sheet3!$G:$CZ,85,0)</f>
        <v>0</v>
      </c>
      <c r="CW1193" s="14">
        <f>VLOOKUP($B1193,[2]Sheet3!$G:$CZ,86,0)</f>
        <v>0</v>
      </c>
      <c r="CX1193" s="14">
        <f>VLOOKUP($B1193,[2]Sheet3!$G:$CZ,87,0)</f>
        <v>0</v>
      </c>
      <c r="CY1193" s="14">
        <f>VLOOKUP($B1193,[2]Sheet3!$G:$CZ,88,0)</f>
        <v>0</v>
      </c>
      <c r="CZ1193" s="14">
        <f>VLOOKUP($B1193,[2]Sheet3!$G:$CZ,89,0)</f>
        <v>0</v>
      </c>
      <c r="DA1193" s="14">
        <f>VLOOKUP($B1193,[2]Sheet3!$G:$CZ,90,0)</f>
        <v>0</v>
      </c>
      <c r="DB1193" s="14">
        <f>VLOOKUP($B1193,[2]Sheet3!$G:$CZ,91,0)</f>
        <v>0</v>
      </c>
      <c r="DC1193" s="14">
        <f>VLOOKUP($B1193,[2]Sheet3!$G:$CZ,92,0)</f>
        <v>0</v>
      </c>
      <c r="DD1193" s="14">
        <f>VLOOKUP($B1193,[2]Sheet3!$G:$CZ,93,0)</f>
        <v>0</v>
      </c>
      <c r="DE1193" s="14">
        <f>VLOOKUP($B1193,[2]Sheet3!$G:$CZ,94,0)</f>
        <v>0</v>
      </c>
      <c r="DF1193" s="14">
        <f>VLOOKUP($B1193,[2]Sheet3!$G:$CZ,95,0)</f>
        <v>0</v>
      </c>
      <c r="DG1193" s="14">
        <f>VLOOKUP($B1193,[2]Sheet3!$G:$CZ,96,0)</f>
        <v>0</v>
      </c>
      <c r="DH1193" s="14">
        <f>VLOOKUP($B1193,[2]Sheet3!$G:$CZ,97,0)</f>
        <v>0</v>
      </c>
      <c r="DI1193" s="14">
        <f>VLOOKUP($B1193,[2]Sheet3!$G:$CZ,98,0)</f>
        <v>0</v>
      </c>
    </row>
    <row r="1194" spans="1:113" x14ac:dyDescent="0.3">
      <c r="A1194" s="9" t="str">
        <f t="shared" si="56"/>
        <v>W53281</v>
      </c>
      <c r="B1194" s="15" t="s">
        <v>2623</v>
      </c>
      <c r="C1194" s="15" t="s">
        <v>2624</v>
      </c>
      <c r="F1194" s="7" t="s">
        <v>15</v>
      </c>
      <c r="G1194" s="12" t="s">
        <v>4686</v>
      </c>
      <c r="H1194" s="12" t="str">
        <f>VLOOKUP($B1194,[1]Sheet1!$A:$G,5,0)</f>
        <v>abhishek.vinod@redingtongroup.com</v>
      </c>
      <c r="I1194" s="12" t="str">
        <f>VLOOKUP($B1194,[1]Sheet1!$A:$G,7,0)</f>
        <v>dilip.vishwa@redingtongroup.com</v>
      </c>
      <c r="J1194" s="12" t="s">
        <v>82</v>
      </c>
      <c r="K1194" s="7"/>
      <c r="L1194" s="7"/>
      <c r="M1194" s="8"/>
      <c r="N1194" s="7" t="str">
        <f t="shared" si="54"/>
        <v>abhishek.vinod@redingtongroup.com; dilip.vishwa@redingtongroup.com; nilesh.phirke@redingtongroup.com;christopher.joseph@redingtongroup.com</v>
      </c>
      <c r="O1194" s="7" t="str">
        <f t="shared" si="55"/>
        <v>W53281</v>
      </c>
      <c r="P1194" s="8" t="s">
        <v>5215</v>
      </c>
      <c r="Q1194" s="14">
        <f>VLOOKUP($B1194,[2]Sheet3!$G:$CZ,2,0)</f>
        <v>2400304482</v>
      </c>
      <c r="R1194" s="14">
        <f>VLOOKUP($B1194,[2]Sheet3!$G:$CZ,3,0)</f>
        <v>0</v>
      </c>
      <c r="S1194" s="14">
        <f>VLOOKUP($B1194,[2]Sheet3!$G:$CZ,4,0)</f>
        <v>0</v>
      </c>
      <c r="T1194" s="14">
        <f>VLOOKUP($B1194,[2]Sheet3!$G:$CZ,5,0)</f>
        <v>0</v>
      </c>
      <c r="U1194" s="14">
        <f>VLOOKUP($B1194,[2]Sheet3!$G:$CZ,6,0)</f>
        <v>0</v>
      </c>
      <c r="V1194" s="14">
        <f>VLOOKUP($B1194,[2]Sheet3!$G:$CZ,7,0)</f>
        <v>0</v>
      </c>
      <c r="W1194" s="14">
        <f>VLOOKUP($B1194,[2]Sheet3!$G:$CZ,8,0)</f>
        <v>0</v>
      </c>
      <c r="X1194" s="14">
        <f>VLOOKUP($B1194,[2]Sheet3!$G:$CZ,9,0)</f>
        <v>0</v>
      </c>
      <c r="Y1194" s="14">
        <f>VLOOKUP($B1194,[2]Sheet3!$G:$CZ,10,0)</f>
        <v>0</v>
      </c>
      <c r="Z1194" s="14">
        <f>VLOOKUP($B1194,[2]Sheet3!$G:$CZ,11,0)</f>
        <v>0</v>
      </c>
      <c r="AA1194" s="14">
        <f>VLOOKUP($B1194,[2]Sheet3!$G:$CZ,12,0)</f>
        <v>0</v>
      </c>
      <c r="AB1194" s="14">
        <f>VLOOKUP($B1194,[2]Sheet3!$G:$CZ,13,0)</f>
        <v>0</v>
      </c>
      <c r="AC1194" s="14">
        <f>VLOOKUP($B1194,[2]Sheet3!$G:$CZ,14,0)</f>
        <v>0</v>
      </c>
      <c r="AD1194" s="14">
        <f>VLOOKUP($B1194,[2]Sheet3!$G:$CZ,15,0)</f>
        <v>0</v>
      </c>
      <c r="AE1194" s="14">
        <f>VLOOKUP($B1194,[2]Sheet3!$G:$CZ,16,0)</f>
        <v>0</v>
      </c>
      <c r="AF1194" s="14">
        <f>VLOOKUP($B1194,[2]Sheet3!$G:$CZ,17,0)</f>
        <v>0</v>
      </c>
      <c r="AG1194" s="14">
        <f>VLOOKUP($B1194,[2]Sheet3!$G:$CZ,18,0)</f>
        <v>0</v>
      </c>
      <c r="AH1194" s="14">
        <f>VLOOKUP($B1194,[2]Sheet3!$G:$CZ,19,0)</f>
        <v>0</v>
      </c>
      <c r="AI1194" s="14">
        <f>VLOOKUP($B1194,[2]Sheet3!$G:$CZ,20,0)</f>
        <v>0</v>
      </c>
      <c r="AJ1194" s="14">
        <f>VLOOKUP($B1194,[2]Sheet3!$G:$CZ,21,0)</f>
        <v>0</v>
      </c>
      <c r="AK1194" s="14">
        <f>VLOOKUP($B1194,[2]Sheet3!$G:$CZ,22,0)</f>
        <v>0</v>
      </c>
      <c r="AL1194" s="14">
        <f>VLOOKUP($B1194,[2]Sheet3!$G:$CZ,23,0)</f>
        <v>0</v>
      </c>
      <c r="AM1194" s="14">
        <f>VLOOKUP($B1194,[2]Sheet3!$G:$CZ,24,0)</f>
        <v>0</v>
      </c>
      <c r="AN1194" s="14">
        <f>VLOOKUP($B1194,[2]Sheet3!$G:$CZ,25,0)</f>
        <v>0</v>
      </c>
      <c r="AO1194" s="14">
        <f>VLOOKUP($B1194,[2]Sheet3!$G:$CZ,26,0)</f>
        <v>0</v>
      </c>
      <c r="AP1194" s="14">
        <f>VLOOKUP($B1194,[2]Sheet3!$G:$CZ,27,0)</f>
        <v>0</v>
      </c>
      <c r="AQ1194" s="14">
        <f>VLOOKUP($B1194,[2]Sheet3!$G:$CZ,28,0)</f>
        <v>0</v>
      </c>
      <c r="AR1194" s="14">
        <f>VLOOKUP($B1194,[2]Sheet3!$G:$CZ,29,0)</f>
        <v>0</v>
      </c>
      <c r="AS1194" s="14">
        <f>VLOOKUP($B1194,[2]Sheet3!$G:$CZ,30,0)</f>
        <v>0</v>
      </c>
      <c r="AT1194" s="14">
        <f>VLOOKUP($B1194,[2]Sheet3!$G:$CZ,31,0)</f>
        <v>0</v>
      </c>
      <c r="AU1194" s="14">
        <f>VLOOKUP($B1194,[2]Sheet3!$G:$CZ,32,0)</f>
        <v>0</v>
      </c>
      <c r="AV1194" s="14">
        <f>VLOOKUP($B1194,[2]Sheet3!$G:$CZ,33,0)</f>
        <v>0</v>
      </c>
      <c r="AW1194" s="14">
        <f>VLOOKUP($B1194,[2]Sheet3!$G:$CZ,34,0)</f>
        <v>0</v>
      </c>
      <c r="AX1194" s="14">
        <f>VLOOKUP($B1194,[2]Sheet3!$G:$CZ,35,0)</f>
        <v>0</v>
      </c>
      <c r="AY1194" s="14">
        <f>VLOOKUP($B1194,[2]Sheet3!$G:$CZ,36,0)</f>
        <v>0</v>
      </c>
      <c r="AZ1194" s="14">
        <f>VLOOKUP($B1194,[2]Sheet3!$G:$CZ,37,0)</f>
        <v>0</v>
      </c>
      <c r="BA1194" s="14">
        <f>VLOOKUP($B1194,[2]Sheet3!$G:$CZ,38,0)</f>
        <v>0</v>
      </c>
      <c r="BB1194" s="14">
        <f>VLOOKUP($B1194,[2]Sheet3!$G:$CZ,39,0)</f>
        <v>0</v>
      </c>
      <c r="BC1194" s="14">
        <f>VLOOKUP($B1194,[2]Sheet3!$G:$CZ,40,0)</f>
        <v>0</v>
      </c>
      <c r="BD1194" s="14">
        <f>VLOOKUP($B1194,[2]Sheet3!$G:$CZ,41,0)</f>
        <v>0</v>
      </c>
      <c r="BE1194" s="14">
        <f>VLOOKUP($B1194,[2]Sheet3!$G:$CZ,42,0)</f>
        <v>0</v>
      </c>
      <c r="BF1194" s="14">
        <f>VLOOKUP($B1194,[2]Sheet3!$G:$CZ,43,0)</f>
        <v>0</v>
      </c>
      <c r="BG1194" s="14">
        <f>VLOOKUP($B1194,[2]Sheet3!$G:$CZ,44,0)</f>
        <v>0</v>
      </c>
      <c r="BH1194" s="14">
        <f>VLOOKUP($B1194,[2]Sheet3!$G:$CZ,45,0)</f>
        <v>0</v>
      </c>
      <c r="BI1194" s="14">
        <f>VLOOKUP($B1194,[2]Sheet3!$G:$CZ,46,0)</f>
        <v>0</v>
      </c>
      <c r="BJ1194" s="14">
        <f>VLOOKUP($B1194,[2]Sheet3!$G:$CZ,47,0)</f>
        <v>0</v>
      </c>
      <c r="BK1194" s="14">
        <f>VLOOKUP($B1194,[2]Sheet3!$G:$CZ,48,0)</f>
        <v>0</v>
      </c>
      <c r="BL1194" s="14">
        <f>VLOOKUP($B1194,[2]Sheet3!$G:$CZ,49,0)</f>
        <v>0</v>
      </c>
      <c r="BM1194" s="14">
        <f>VLOOKUP($B1194,[2]Sheet3!$G:$CZ,50,0)</f>
        <v>0</v>
      </c>
      <c r="BN1194" s="14">
        <f>VLOOKUP($B1194,[2]Sheet3!$G:$CZ,51,0)</f>
        <v>0</v>
      </c>
      <c r="BO1194" s="14">
        <f>VLOOKUP($B1194,[2]Sheet3!$G:$CZ,52,0)</f>
        <v>0</v>
      </c>
      <c r="BP1194" s="14">
        <f>VLOOKUP($B1194,[2]Sheet3!$G:$CZ,53,0)</f>
        <v>0</v>
      </c>
      <c r="BQ1194" s="14">
        <f>VLOOKUP($B1194,[2]Sheet3!$G:$CZ,54,0)</f>
        <v>0</v>
      </c>
      <c r="BR1194" s="14">
        <f>VLOOKUP($B1194,[2]Sheet3!$G:$CZ,55,0)</f>
        <v>0</v>
      </c>
      <c r="BS1194" s="14">
        <f>VLOOKUP($B1194,[2]Sheet3!$G:$CZ,56,0)</f>
        <v>0</v>
      </c>
      <c r="BT1194" s="14">
        <f>VLOOKUP($B1194,[2]Sheet3!$G:$CZ,57,0)</f>
        <v>0</v>
      </c>
      <c r="BU1194" s="14">
        <f>VLOOKUP($B1194,[2]Sheet3!$G:$CZ,58,0)</f>
        <v>0</v>
      </c>
      <c r="BV1194" s="14">
        <f>VLOOKUP($B1194,[2]Sheet3!$G:$CZ,59,0)</f>
        <v>0</v>
      </c>
      <c r="BW1194" s="14">
        <f>VLOOKUP($B1194,[2]Sheet3!$G:$CZ,60,0)</f>
        <v>0</v>
      </c>
      <c r="BX1194" s="14">
        <f>VLOOKUP($B1194,[2]Sheet3!$G:$CZ,61,0)</f>
        <v>0</v>
      </c>
      <c r="BY1194" s="14">
        <f>VLOOKUP($B1194,[2]Sheet3!$G:$CZ,62,0)</f>
        <v>0</v>
      </c>
      <c r="BZ1194" s="14">
        <f>VLOOKUP($B1194,[2]Sheet3!$G:$CZ,63,0)</f>
        <v>0</v>
      </c>
      <c r="CA1194" s="14">
        <f>VLOOKUP($B1194,[2]Sheet3!$G:$CZ,64,0)</f>
        <v>0</v>
      </c>
      <c r="CB1194" s="14">
        <f>VLOOKUP($B1194,[2]Sheet3!$G:$CZ,65,0)</f>
        <v>0</v>
      </c>
      <c r="CC1194" s="14">
        <f>VLOOKUP($B1194,[2]Sheet3!$G:$CZ,66,0)</f>
        <v>0</v>
      </c>
      <c r="CD1194" s="14">
        <f>VLOOKUP($B1194,[2]Sheet3!$G:$CZ,67,0)</f>
        <v>0</v>
      </c>
      <c r="CE1194" s="14">
        <f>VLOOKUP($B1194,[2]Sheet3!$G:$CZ,68,0)</f>
        <v>0</v>
      </c>
      <c r="CF1194" s="14">
        <f>VLOOKUP($B1194,[2]Sheet3!$G:$CZ,69,0)</f>
        <v>0</v>
      </c>
      <c r="CG1194" s="14">
        <f>VLOOKUP($B1194,[2]Sheet3!$G:$CZ,70,0)</f>
        <v>0</v>
      </c>
      <c r="CH1194" s="14">
        <f>VLOOKUP($B1194,[2]Sheet3!$G:$CZ,71,0)</f>
        <v>0</v>
      </c>
      <c r="CI1194" s="14">
        <f>VLOOKUP($B1194,[2]Sheet3!$G:$CZ,72,0)</f>
        <v>0</v>
      </c>
      <c r="CJ1194" s="14">
        <f>VLOOKUP($B1194,[2]Sheet3!$G:$CZ,73,0)</f>
        <v>0</v>
      </c>
      <c r="CK1194" s="14">
        <f>VLOOKUP($B1194,[2]Sheet3!$G:$CZ,74,0)</f>
        <v>0</v>
      </c>
      <c r="CL1194" s="14">
        <f>VLOOKUP($B1194,[2]Sheet3!$G:$CZ,75,0)</f>
        <v>0</v>
      </c>
      <c r="CM1194" s="14">
        <f>VLOOKUP($B1194,[2]Sheet3!$G:$CZ,76,0)</f>
        <v>0</v>
      </c>
      <c r="CN1194" s="14">
        <f>VLOOKUP($B1194,[2]Sheet3!$G:$CZ,77,0)</f>
        <v>0</v>
      </c>
      <c r="CO1194" s="14">
        <f>VLOOKUP($B1194,[2]Sheet3!$G:$CZ,78,0)</f>
        <v>0</v>
      </c>
      <c r="CP1194" s="14">
        <f>VLOOKUP($B1194,[2]Sheet3!$G:$CZ,79,0)</f>
        <v>0</v>
      </c>
      <c r="CQ1194" s="14">
        <f>VLOOKUP($B1194,[2]Sheet3!$G:$CZ,80,0)</f>
        <v>0</v>
      </c>
      <c r="CR1194" s="14">
        <f>VLOOKUP($B1194,[2]Sheet3!$G:$CZ,81,0)</f>
        <v>0</v>
      </c>
      <c r="CS1194" s="14">
        <f>VLOOKUP($B1194,[2]Sheet3!$G:$CZ,82,0)</f>
        <v>0</v>
      </c>
      <c r="CT1194" s="14">
        <f>VLOOKUP($B1194,[2]Sheet3!$G:$CZ,83,0)</f>
        <v>0</v>
      </c>
      <c r="CU1194" s="14">
        <f>VLOOKUP($B1194,[2]Sheet3!$G:$CZ,84,0)</f>
        <v>0</v>
      </c>
      <c r="CV1194" s="14">
        <f>VLOOKUP($B1194,[2]Sheet3!$G:$CZ,85,0)</f>
        <v>0</v>
      </c>
      <c r="CW1194" s="14">
        <f>VLOOKUP($B1194,[2]Sheet3!$G:$CZ,86,0)</f>
        <v>0</v>
      </c>
      <c r="CX1194" s="14">
        <f>VLOOKUP($B1194,[2]Sheet3!$G:$CZ,87,0)</f>
        <v>0</v>
      </c>
      <c r="CY1194" s="14">
        <f>VLOOKUP($B1194,[2]Sheet3!$G:$CZ,88,0)</f>
        <v>0</v>
      </c>
      <c r="CZ1194" s="14">
        <f>VLOOKUP($B1194,[2]Sheet3!$G:$CZ,89,0)</f>
        <v>0</v>
      </c>
      <c r="DA1194" s="14">
        <f>VLOOKUP($B1194,[2]Sheet3!$G:$CZ,90,0)</f>
        <v>0</v>
      </c>
      <c r="DB1194" s="14">
        <f>VLOOKUP($B1194,[2]Sheet3!$G:$CZ,91,0)</f>
        <v>0</v>
      </c>
      <c r="DC1194" s="14">
        <f>VLOOKUP($B1194,[2]Sheet3!$G:$CZ,92,0)</f>
        <v>0</v>
      </c>
      <c r="DD1194" s="14">
        <f>VLOOKUP($B1194,[2]Sheet3!$G:$CZ,93,0)</f>
        <v>0</v>
      </c>
      <c r="DE1194" s="14">
        <f>VLOOKUP($B1194,[2]Sheet3!$G:$CZ,94,0)</f>
        <v>0</v>
      </c>
      <c r="DF1194" s="14">
        <f>VLOOKUP($B1194,[2]Sheet3!$G:$CZ,95,0)</f>
        <v>0</v>
      </c>
      <c r="DG1194" s="14">
        <f>VLOOKUP($B1194,[2]Sheet3!$G:$CZ,96,0)</f>
        <v>0</v>
      </c>
      <c r="DH1194" s="14">
        <f>VLOOKUP($B1194,[2]Sheet3!$G:$CZ,97,0)</f>
        <v>0</v>
      </c>
      <c r="DI1194" s="14">
        <f>VLOOKUP($B1194,[2]Sheet3!$G:$CZ,98,0)</f>
        <v>0</v>
      </c>
    </row>
    <row r="1195" spans="1:113" x14ac:dyDescent="0.3">
      <c r="A1195" s="9" t="str">
        <f t="shared" si="56"/>
        <v>W53303</v>
      </c>
      <c r="B1195" s="15" t="s">
        <v>2625</v>
      </c>
      <c r="C1195" s="15" t="s">
        <v>2626</v>
      </c>
      <c r="F1195" s="7" t="s">
        <v>15</v>
      </c>
      <c r="G1195" s="12" t="s">
        <v>4687</v>
      </c>
      <c r="H1195" s="12" t="str">
        <f>VLOOKUP($B1195,[1]Sheet1!$A:$G,5,0)</f>
        <v>abhishek.vinod@redingtongroup.com</v>
      </c>
      <c r="I1195" s="12" t="str">
        <f>VLOOKUP($B1195,[1]Sheet1!$A:$G,7,0)</f>
        <v>dilip.vishwa@redingtongroup.com</v>
      </c>
      <c r="J1195" s="12" t="s">
        <v>82</v>
      </c>
      <c r="K1195" s="7"/>
      <c r="L1195" s="7"/>
      <c r="M1195" s="8"/>
      <c r="N1195" s="7" t="str">
        <f t="shared" si="54"/>
        <v>abhishek.vinod@redingtongroup.com; dilip.vishwa@redingtongroup.com; nilesh.phirke@redingtongroup.com;christopher.joseph@redingtongroup.com</v>
      </c>
      <c r="O1195" s="7" t="str">
        <f t="shared" si="55"/>
        <v>W53303</v>
      </c>
      <c r="P1195" s="8" t="s">
        <v>5215</v>
      </c>
      <c r="Q1195" s="14">
        <f>VLOOKUP($B1195,[2]Sheet3!$G:$CZ,2,0)</f>
        <v>2400302887</v>
      </c>
      <c r="R1195" s="14">
        <f>VLOOKUP($B1195,[2]Sheet3!$G:$CZ,3,0)</f>
        <v>0</v>
      </c>
      <c r="S1195" s="14">
        <f>VLOOKUP($B1195,[2]Sheet3!$G:$CZ,4,0)</f>
        <v>0</v>
      </c>
      <c r="T1195" s="14">
        <f>VLOOKUP($B1195,[2]Sheet3!$G:$CZ,5,0)</f>
        <v>0</v>
      </c>
      <c r="U1195" s="14">
        <f>VLOOKUP($B1195,[2]Sheet3!$G:$CZ,6,0)</f>
        <v>0</v>
      </c>
      <c r="V1195" s="14">
        <f>VLOOKUP($B1195,[2]Sheet3!$G:$CZ,7,0)</f>
        <v>0</v>
      </c>
      <c r="W1195" s="14">
        <f>VLOOKUP($B1195,[2]Sheet3!$G:$CZ,8,0)</f>
        <v>0</v>
      </c>
      <c r="X1195" s="14">
        <f>VLOOKUP($B1195,[2]Sheet3!$G:$CZ,9,0)</f>
        <v>0</v>
      </c>
      <c r="Y1195" s="14">
        <f>VLOOKUP($B1195,[2]Sheet3!$G:$CZ,10,0)</f>
        <v>0</v>
      </c>
      <c r="Z1195" s="14">
        <f>VLOOKUP($B1195,[2]Sheet3!$G:$CZ,11,0)</f>
        <v>0</v>
      </c>
      <c r="AA1195" s="14">
        <f>VLOOKUP($B1195,[2]Sheet3!$G:$CZ,12,0)</f>
        <v>0</v>
      </c>
      <c r="AB1195" s="14">
        <f>VLOOKUP($B1195,[2]Sheet3!$G:$CZ,13,0)</f>
        <v>0</v>
      </c>
      <c r="AC1195" s="14">
        <f>VLOOKUP($B1195,[2]Sheet3!$G:$CZ,14,0)</f>
        <v>0</v>
      </c>
      <c r="AD1195" s="14">
        <f>VLOOKUP($B1195,[2]Sheet3!$G:$CZ,15,0)</f>
        <v>0</v>
      </c>
      <c r="AE1195" s="14">
        <f>VLOOKUP($B1195,[2]Sheet3!$G:$CZ,16,0)</f>
        <v>0</v>
      </c>
      <c r="AF1195" s="14">
        <f>VLOOKUP($B1195,[2]Sheet3!$G:$CZ,17,0)</f>
        <v>0</v>
      </c>
      <c r="AG1195" s="14">
        <f>VLOOKUP($B1195,[2]Sheet3!$G:$CZ,18,0)</f>
        <v>0</v>
      </c>
      <c r="AH1195" s="14">
        <f>VLOOKUP($B1195,[2]Sheet3!$G:$CZ,19,0)</f>
        <v>0</v>
      </c>
      <c r="AI1195" s="14">
        <f>VLOOKUP($B1195,[2]Sheet3!$G:$CZ,20,0)</f>
        <v>0</v>
      </c>
      <c r="AJ1195" s="14">
        <f>VLOOKUP($B1195,[2]Sheet3!$G:$CZ,21,0)</f>
        <v>0</v>
      </c>
      <c r="AK1195" s="14">
        <f>VLOOKUP($B1195,[2]Sheet3!$G:$CZ,22,0)</f>
        <v>0</v>
      </c>
      <c r="AL1195" s="14">
        <f>VLOOKUP($B1195,[2]Sheet3!$G:$CZ,23,0)</f>
        <v>0</v>
      </c>
      <c r="AM1195" s="14">
        <f>VLOOKUP($B1195,[2]Sheet3!$G:$CZ,24,0)</f>
        <v>0</v>
      </c>
      <c r="AN1195" s="14">
        <f>VLOOKUP($B1195,[2]Sheet3!$G:$CZ,25,0)</f>
        <v>0</v>
      </c>
      <c r="AO1195" s="14">
        <f>VLOOKUP($B1195,[2]Sheet3!$G:$CZ,26,0)</f>
        <v>0</v>
      </c>
      <c r="AP1195" s="14">
        <f>VLOOKUP($B1195,[2]Sheet3!$G:$CZ,27,0)</f>
        <v>0</v>
      </c>
      <c r="AQ1195" s="14">
        <f>VLOOKUP($B1195,[2]Sheet3!$G:$CZ,28,0)</f>
        <v>0</v>
      </c>
      <c r="AR1195" s="14">
        <f>VLOOKUP($B1195,[2]Sheet3!$G:$CZ,29,0)</f>
        <v>0</v>
      </c>
      <c r="AS1195" s="14">
        <f>VLOOKUP($B1195,[2]Sheet3!$G:$CZ,30,0)</f>
        <v>0</v>
      </c>
      <c r="AT1195" s="14">
        <f>VLOOKUP($B1195,[2]Sheet3!$G:$CZ,31,0)</f>
        <v>0</v>
      </c>
      <c r="AU1195" s="14">
        <f>VLOOKUP($B1195,[2]Sheet3!$G:$CZ,32,0)</f>
        <v>0</v>
      </c>
      <c r="AV1195" s="14">
        <f>VLOOKUP($B1195,[2]Sheet3!$G:$CZ,33,0)</f>
        <v>0</v>
      </c>
      <c r="AW1195" s="14">
        <f>VLOOKUP($B1195,[2]Sheet3!$G:$CZ,34,0)</f>
        <v>0</v>
      </c>
      <c r="AX1195" s="14">
        <f>VLOOKUP($B1195,[2]Sheet3!$G:$CZ,35,0)</f>
        <v>0</v>
      </c>
      <c r="AY1195" s="14">
        <f>VLOOKUP($B1195,[2]Sheet3!$G:$CZ,36,0)</f>
        <v>0</v>
      </c>
      <c r="AZ1195" s="14">
        <f>VLOOKUP($B1195,[2]Sheet3!$G:$CZ,37,0)</f>
        <v>0</v>
      </c>
      <c r="BA1195" s="14">
        <f>VLOOKUP($B1195,[2]Sheet3!$G:$CZ,38,0)</f>
        <v>0</v>
      </c>
      <c r="BB1195" s="14">
        <f>VLOOKUP($B1195,[2]Sheet3!$G:$CZ,39,0)</f>
        <v>0</v>
      </c>
      <c r="BC1195" s="14">
        <f>VLOOKUP($B1195,[2]Sheet3!$G:$CZ,40,0)</f>
        <v>0</v>
      </c>
      <c r="BD1195" s="14">
        <f>VLOOKUP($B1195,[2]Sheet3!$G:$CZ,41,0)</f>
        <v>0</v>
      </c>
      <c r="BE1195" s="14">
        <f>VLOOKUP($B1195,[2]Sheet3!$G:$CZ,42,0)</f>
        <v>0</v>
      </c>
      <c r="BF1195" s="14">
        <f>VLOOKUP($B1195,[2]Sheet3!$G:$CZ,43,0)</f>
        <v>0</v>
      </c>
      <c r="BG1195" s="14">
        <f>VLOOKUP($B1195,[2]Sheet3!$G:$CZ,44,0)</f>
        <v>0</v>
      </c>
      <c r="BH1195" s="14">
        <f>VLOOKUP($B1195,[2]Sheet3!$G:$CZ,45,0)</f>
        <v>0</v>
      </c>
      <c r="BI1195" s="14">
        <f>VLOOKUP($B1195,[2]Sheet3!$G:$CZ,46,0)</f>
        <v>0</v>
      </c>
      <c r="BJ1195" s="14">
        <f>VLOOKUP($B1195,[2]Sheet3!$G:$CZ,47,0)</f>
        <v>0</v>
      </c>
      <c r="BK1195" s="14">
        <f>VLOOKUP($B1195,[2]Sheet3!$G:$CZ,48,0)</f>
        <v>0</v>
      </c>
      <c r="BL1195" s="14">
        <f>VLOOKUP($B1195,[2]Sheet3!$G:$CZ,49,0)</f>
        <v>0</v>
      </c>
      <c r="BM1195" s="14">
        <f>VLOOKUP($B1195,[2]Sheet3!$G:$CZ,50,0)</f>
        <v>0</v>
      </c>
      <c r="BN1195" s="14">
        <f>VLOOKUP($B1195,[2]Sheet3!$G:$CZ,51,0)</f>
        <v>0</v>
      </c>
      <c r="BO1195" s="14">
        <f>VLOOKUP($B1195,[2]Sheet3!$G:$CZ,52,0)</f>
        <v>0</v>
      </c>
      <c r="BP1195" s="14">
        <f>VLOOKUP($B1195,[2]Sheet3!$G:$CZ,53,0)</f>
        <v>0</v>
      </c>
      <c r="BQ1195" s="14">
        <f>VLOOKUP($B1195,[2]Sheet3!$G:$CZ,54,0)</f>
        <v>0</v>
      </c>
      <c r="BR1195" s="14">
        <f>VLOOKUP($B1195,[2]Sheet3!$G:$CZ,55,0)</f>
        <v>0</v>
      </c>
      <c r="BS1195" s="14">
        <f>VLOOKUP($B1195,[2]Sheet3!$G:$CZ,56,0)</f>
        <v>0</v>
      </c>
      <c r="BT1195" s="14">
        <f>VLOOKUP($B1195,[2]Sheet3!$G:$CZ,57,0)</f>
        <v>0</v>
      </c>
      <c r="BU1195" s="14">
        <f>VLOOKUP($B1195,[2]Sheet3!$G:$CZ,58,0)</f>
        <v>0</v>
      </c>
      <c r="BV1195" s="14">
        <f>VLOOKUP($B1195,[2]Sheet3!$G:$CZ,59,0)</f>
        <v>0</v>
      </c>
      <c r="BW1195" s="14">
        <f>VLOOKUP($B1195,[2]Sheet3!$G:$CZ,60,0)</f>
        <v>0</v>
      </c>
      <c r="BX1195" s="14">
        <f>VLOOKUP($B1195,[2]Sheet3!$G:$CZ,61,0)</f>
        <v>0</v>
      </c>
      <c r="BY1195" s="14">
        <f>VLOOKUP($B1195,[2]Sheet3!$G:$CZ,62,0)</f>
        <v>0</v>
      </c>
      <c r="BZ1195" s="14">
        <f>VLOOKUP($B1195,[2]Sheet3!$G:$CZ,63,0)</f>
        <v>0</v>
      </c>
      <c r="CA1195" s="14">
        <f>VLOOKUP($B1195,[2]Sheet3!$G:$CZ,64,0)</f>
        <v>0</v>
      </c>
      <c r="CB1195" s="14">
        <f>VLOOKUP($B1195,[2]Sheet3!$G:$CZ,65,0)</f>
        <v>0</v>
      </c>
      <c r="CC1195" s="14">
        <f>VLOOKUP($B1195,[2]Sheet3!$G:$CZ,66,0)</f>
        <v>0</v>
      </c>
      <c r="CD1195" s="14">
        <f>VLOOKUP($B1195,[2]Sheet3!$G:$CZ,67,0)</f>
        <v>0</v>
      </c>
      <c r="CE1195" s="14">
        <f>VLOOKUP($B1195,[2]Sheet3!$G:$CZ,68,0)</f>
        <v>0</v>
      </c>
      <c r="CF1195" s="14">
        <f>VLOOKUP($B1195,[2]Sheet3!$G:$CZ,69,0)</f>
        <v>0</v>
      </c>
      <c r="CG1195" s="14">
        <f>VLOOKUP($B1195,[2]Sheet3!$G:$CZ,70,0)</f>
        <v>0</v>
      </c>
      <c r="CH1195" s="14">
        <f>VLOOKUP($B1195,[2]Sheet3!$G:$CZ,71,0)</f>
        <v>0</v>
      </c>
      <c r="CI1195" s="14">
        <f>VLOOKUP($B1195,[2]Sheet3!$G:$CZ,72,0)</f>
        <v>0</v>
      </c>
      <c r="CJ1195" s="14">
        <f>VLOOKUP($B1195,[2]Sheet3!$G:$CZ,73,0)</f>
        <v>0</v>
      </c>
      <c r="CK1195" s="14">
        <f>VLOOKUP($B1195,[2]Sheet3!$G:$CZ,74,0)</f>
        <v>0</v>
      </c>
      <c r="CL1195" s="14">
        <f>VLOOKUP($B1195,[2]Sheet3!$G:$CZ,75,0)</f>
        <v>0</v>
      </c>
      <c r="CM1195" s="14">
        <f>VLOOKUP($B1195,[2]Sheet3!$G:$CZ,76,0)</f>
        <v>0</v>
      </c>
      <c r="CN1195" s="14">
        <f>VLOOKUP($B1195,[2]Sheet3!$G:$CZ,77,0)</f>
        <v>0</v>
      </c>
      <c r="CO1195" s="14">
        <f>VLOOKUP($B1195,[2]Sheet3!$G:$CZ,78,0)</f>
        <v>0</v>
      </c>
      <c r="CP1195" s="14">
        <f>VLOOKUP($B1195,[2]Sheet3!$G:$CZ,79,0)</f>
        <v>0</v>
      </c>
      <c r="CQ1195" s="14">
        <f>VLOOKUP($B1195,[2]Sheet3!$G:$CZ,80,0)</f>
        <v>0</v>
      </c>
      <c r="CR1195" s="14">
        <f>VLOOKUP($B1195,[2]Sheet3!$G:$CZ,81,0)</f>
        <v>0</v>
      </c>
      <c r="CS1195" s="14">
        <f>VLOOKUP($B1195,[2]Sheet3!$G:$CZ,82,0)</f>
        <v>0</v>
      </c>
      <c r="CT1195" s="14">
        <f>VLOOKUP($B1195,[2]Sheet3!$G:$CZ,83,0)</f>
        <v>0</v>
      </c>
      <c r="CU1195" s="14">
        <f>VLOOKUP($B1195,[2]Sheet3!$G:$CZ,84,0)</f>
        <v>0</v>
      </c>
      <c r="CV1195" s="14">
        <f>VLOOKUP($B1195,[2]Sheet3!$G:$CZ,85,0)</f>
        <v>0</v>
      </c>
      <c r="CW1195" s="14">
        <f>VLOOKUP($B1195,[2]Sheet3!$G:$CZ,86,0)</f>
        <v>0</v>
      </c>
      <c r="CX1195" s="14">
        <f>VLOOKUP($B1195,[2]Sheet3!$G:$CZ,87,0)</f>
        <v>0</v>
      </c>
      <c r="CY1195" s="14">
        <f>VLOOKUP($B1195,[2]Sheet3!$G:$CZ,88,0)</f>
        <v>0</v>
      </c>
      <c r="CZ1195" s="14">
        <f>VLOOKUP($B1195,[2]Sheet3!$G:$CZ,89,0)</f>
        <v>0</v>
      </c>
      <c r="DA1195" s="14">
        <f>VLOOKUP($B1195,[2]Sheet3!$G:$CZ,90,0)</f>
        <v>0</v>
      </c>
      <c r="DB1195" s="14">
        <f>VLOOKUP($B1195,[2]Sheet3!$G:$CZ,91,0)</f>
        <v>0</v>
      </c>
      <c r="DC1195" s="14">
        <f>VLOOKUP($B1195,[2]Sheet3!$G:$CZ,92,0)</f>
        <v>0</v>
      </c>
      <c r="DD1195" s="14">
        <f>VLOOKUP($B1195,[2]Sheet3!$G:$CZ,93,0)</f>
        <v>0</v>
      </c>
      <c r="DE1195" s="14">
        <f>VLOOKUP($B1195,[2]Sheet3!$G:$CZ,94,0)</f>
        <v>0</v>
      </c>
      <c r="DF1195" s="14">
        <f>VLOOKUP($B1195,[2]Sheet3!$G:$CZ,95,0)</f>
        <v>0</v>
      </c>
      <c r="DG1195" s="14">
        <f>VLOOKUP($B1195,[2]Sheet3!$G:$CZ,96,0)</f>
        <v>0</v>
      </c>
      <c r="DH1195" s="14">
        <f>VLOOKUP($B1195,[2]Sheet3!$G:$CZ,97,0)</f>
        <v>0</v>
      </c>
      <c r="DI1195" s="14">
        <f>VLOOKUP($B1195,[2]Sheet3!$G:$CZ,98,0)</f>
        <v>0</v>
      </c>
    </row>
    <row r="1196" spans="1:113" x14ac:dyDescent="0.3">
      <c r="A1196" s="9" t="str">
        <f t="shared" si="56"/>
        <v>N53321</v>
      </c>
      <c r="B1196" s="15" t="s">
        <v>2627</v>
      </c>
      <c r="C1196" s="15" t="s">
        <v>2628</v>
      </c>
      <c r="F1196" s="7" t="s">
        <v>15</v>
      </c>
      <c r="G1196" s="12" t="s">
        <v>4688</v>
      </c>
      <c r="H1196" s="12" t="str">
        <f>VLOOKUP($B1196,[1]Sheet1!$A:$G,5,0)</f>
        <v>rohit.arora@redingtongroup.com</v>
      </c>
      <c r="I1196" s="12" t="str">
        <f>VLOOKUP($B1196,[1]Sheet1!$A:$G,7,0)</f>
        <v>jitender.chopra@redingtongroup.com</v>
      </c>
      <c r="J1196" s="12" t="s">
        <v>82</v>
      </c>
      <c r="K1196" s="7"/>
      <c r="L1196" s="7"/>
      <c r="M1196" s="8"/>
      <c r="N1196" s="7" t="str">
        <f t="shared" si="54"/>
        <v>rohit.arora@redingtongroup.com; jitender.chopra@redingtongroup.com; nilesh.phirke@redingtongroup.com;christopher.joseph@redingtongroup.com</v>
      </c>
      <c r="O1196" s="7" t="str">
        <f t="shared" si="55"/>
        <v>N53321</v>
      </c>
      <c r="P1196" s="8" t="s">
        <v>5215</v>
      </c>
      <c r="Q1196" s="14">
        <f>VLOOKUP($B1196,[2]Sheet3!$G:$CZ,2,0)</f>
        <v>2400302160</v>
      </c>
      <c r="R1196" s="14">
        <f>VLOOKUP($B1196,[2]Sheet3!$G:$CZ,3,0)</f>
        <v>2400308428</v>
      </c>
      <c r="S1196" s="14">
        <f>VLOOKUP($B1196,[2]Sheet3!$G:$CZ,4,0)</f>
        <v>0</v>
      </c>
      <c r="T1196" s="14">
        <f>VLOOKUP($B1196,[2]Sheet3!$G:$CZ,5,0)</f>
        <v>0</v>
      </c>
      <c r="U1196" s="14">
        <f>VLOOKUP($B1196,[2]Sheet3!$G:$CZ,6,0)</f>
        <v>0</v>
      </c>
      <c r="V1196" s="14">
        <f>VLOOKUP($B1196,[2]Sheet3!$G:$CZ,7,0)</f>
        <v>0</v>
      </c>
      <c r="W1196" s="14">
        <f>VLOOKUP($B1196,[2]Sheet3!$G:$CZ,8,0)</f>
        <v>0</v>
      </c>
      <c r="X1196" s="14">
        <f>VLOOKUP($B1196,[2]Sheet3!$G:$CZ,9,0)</f>
        <v>0</v>
      </c>
      <c r="Y1196" s="14">
        <f>VLOOKUP($B1196,[2]Sheet3!$G:$CZ,10,0)</f>
        <v>0</v>
      </c>
      <c r="Z1196" s="14">
        <f>VLOOKUP($B1196,[2]Sheet3!$G:$CZ,11,0)</f>
        <v>0</v>
      </c>
      <c r="AA1196" s="14">
        <f>VLOOKUP($B1196,[2]Sheet3!$G:$CZ,12,0)</f>
        <v>0</v>
      </c>
      <c r="AB1196" s="14">
        <f>VLOOKUP($B1196,[2]Sheet3!$G:$CZ,13,0)</f>
        <v>0</v>
      </c>
      <c r="AC1196" s="14">
        <f>VLOOKUP($B1196,[2]Sheet3!$G:$CZ,14,0)</f>
        <v>0</v>
      </c>
      <c r="AD1196" s="14">
        <f>VLOOKUP($B1196,[2]Sheet3!$G:$CZ,15,0)</f>
        <v>0</v>
      </c>
      <c r="AE1196" s="14">
        <f>VLOOKUP($B1196,[2]Sheet3!$G:$CZ,16,0)</f>
        <v>0</v>
      </c>
      <c r="AF1196" s="14">
        <f>VLOOKUP($B1196,[2]Sheet3!$G:$CZ,17,0)</f>
        <v>0</v>
      </c>
      <c r="AG1196" s="14">
        <f>VLOOKUP($B1196,[2]Sheet3!$G:$CZ,18,0)</f>
        <v>0</v>
      </c>
      <c r="AH1196" s="14">
        <f>VLOOKUP($B1196,[2]Sheet3!$G:$CZ,19,0)</f>
        <v>0</v>
      </c>
      <c r="AI1196" s="14">
        <f>VLOOKUP($B1196,[2]Sheet3!$G:$CZ,20,0)</f>
        <v>0</v>
      </c>
      <c r="AJ1196" s="14">
        <f>VLOOKUP($B1196,[2]Sheet3!$G:$CZ,21,0)</f>
        <v>0</v>
      </c>
      <c r="AK1196" s="14">
        <f>VLOOKUP($B1196,[2]Sheet3!$G:$CZ,22,0)</f>
        <v>0</v>
      </c>
      <c r="AL1196" s="14">
        <f>VLOOKUP($B1196,[2]Sheet3!$G:$CZ,23,0)</f>
        <v>0</v>
      </c>
      <c r="AM1196" s="14">
        <f>VLOOKUP($B1196,[2]Sheet3!$G:$CZ,24,0)</f>
        <v>0</v>
      </c>
      <c r="AN1196" s="14">
        <f>VLOOKUP($B1196,[2]Sheet3!$G:$CZ,25,0)</f>
        <v>0</v>
      </c>
      <c r="AO1196" s="14">
        <f>VLOOKUP($B1196,[2]Sheet3!$G:$CZ,26,0)</f>
        <v>0</v>
      </c>
      <c r="AP1196" s="14">
        <f>VLOOKUP($B1196,[2]Sheet3!$G:$CZ,27,0)</f>
        <v>0</v>
      </c>
      <c r="AQ1196" s="14">
        <f>VLOOKUP($B1196,[2]Sheet3!$G:$CZ,28,0)</f>
        <v>0</v>
      </c>
      <c r="AR1196" s="14">
        <f>VLOOKUP($B1196,[2]Sheet3!$G:$CZ,29,0)</f>
        <v>0</v>
      </c>
      <c r="AS1196" s="14">
        <f>VLOOKUP($B1196,[2]Sheet3!$G:$CZ,30,0)</f>
        <v>0</v>
      </c>
      <c r="AT1196" s="14">
        <f>VLOOKUP($B1196,[2]Sheet3!$G:$CZ,31,0)</f>
        <v>0</v>
      </c>
      <c r="AU1196" s="14">
        <f>VLOOKUP($B1196,[2]Sheet3!$G:$CZ,32,0)</f>
        <v>0</v>
      </c>
      <c r="AV1196" s="14">
        <f>VLOOKUP($B1196,[2]Sheet3!$G:$CZ,33,0)</f>
        <v>0</v>
      </c>
      <c r="AW1196" s="14">
        <f>VLOOKUP($B1196,[2]Sheet3!$G:$CZ,34,0)</f>
        <v>0</v>
      </c>
      <c r="AX1196" s="14">
        <f>VLOOKUP($B1196,[2]Sheet3!$G:$CZ,35,0)</f>
        <v>0</v>
      </c>
      <c r="AY1196" s="14">
        <f>VLOOKUP($B1196,[2]Sheet3!$G:$CZ,36,0)</f>
        <v>0</v>
      </c>
      <c r="AZ1196" s="14">
        <f>VLOOKUP($B1196,[2]Sheet3!$G:$CZ,37,0)</f>
        <v>0</v>
      </c>
      <c r="BA1196" s="14">
        <f>VLOOKUP($B1196,[2]Sheet3!$G:$CZ,38,0)</f>
        <v>0</v>
      </c>
      <c r="BB1196" s="14">
        <f>VLOOKUP($B1196,[2]Sheet3!$G:$CZ,39,0)</f>
        <v>0</v>
      </c>
      <c r="BC1196" s="14">
        <f>VLOOKUP($B1196,[2]Sheet3!$G:$CZ,40,0)</f>
        <v>0</v>
      </c>
      <c r="BD1196" s="14">
        <f>VLOOKUP($B1196,[2]Sheet3!$G:$CZ,41,0)</f>
        <v>0</v>
      </c>
      <c r="BE1196" s="14">
        <f>VLOOKUP($B1196,[2]Sheet3!$G:$CZ,42,0)</f>
        <v>0</v>
      </c>
      <c r="BF1196" s="14">
        <f>VLOOKUP($B1196,[2]Sheet3!$G:$CZ,43,0)</f>
        <v>0</v>
      </c>
      <c r="BG1196" s="14">
        <f>VLOOKUP($B1196,[2]Sheet3!$G:$CZ,44,0)</f>
        <v>0</v>
      </c>
      <c r="BH1196" s="14">
        <f>VLOOKUP($B1196,[2]Sheet3!$G:$CZ,45,0)</f>
        <v>0</v>
      </c>
      <c r="BI1196" s="14">
        <f>VLOOKUP($B1196,[2]Sheet3!$G:$CZ,46,0)</f>
        <v>0</v>
      </c>
      <c r="BJ1196" s="14">
        <f>VLOOKUP($B1196,[2]Sheet3!$G:$CZ,47,0)</f>
        <v>0</v>
      </c>
      <c r="BK1196" s="14">
        <f>VLOOKUP($B1196,[2]Sheet3!$G:$CZ,48,0)</f>
        <v>0</v>
      </c>
      <c r="BL1196" s="14">
        <f>VLOOKUP($B1196,[2]Sheet3!$G:$CZ,49,0)</f>
        <v>0</v>
      </c>
      <c r="BM1196" s="14">
        <f>VLOOKUP($B1196,[2]Sheet3!$G:$CZ,50,0)</f>
        <v>0</v>
      </c>
      <c r="BN1196" s="14">
        <f>VLOOKUP($B1196,[2]Sheet3!$G:$CZ,51,0)</f>
        <v>0</v>
      </c>
      <c r="BO1196" s="14">
        <f>VLOOKUP($B1196,[2]Sheet3!$G:$CZ,52,0)</f>
        <v>0</v>
      </c>
      <c r="BP1196" s="14">
        <f>VLOOKUP($B1196,[2]Sheet3!$G:$CZ,53,0)</f>
        <v>0</v>
      </c>
      <c r="BQ1196" s="14">
        <f>VLOOKUP($B1196,[2]Sheet3!$G:$CZ,54,0)</f>
        <v>0</v>
      </c>
      <c r="BR1196" s="14">
        <f>VLOOKUP($B1196,[2]Sheet3!$G:$CZ,55,0)</f>
        <v>0</v>
      </c>
      <c r="BS1196" s="14">
        <f>VLOOKUP($B1196,[2]Sheet3!$G:$CZ,56,0)</f>
        <v>0</v>
      </c>
      <c r="BT1196" s="14">
        <f>VLOOKUP($B1196,[2]Sheet3!$G:$CZ,57,0)</f>
        <v>0</v>
      </c>
      <c r="BU1196" s="14">
        <f>VLOOKUP($B1196,[2]Sheet3!$G:$CZ,58,0)</f>
        <v>0</v>
      </c>
      <c r="BV1196" s="14">
        <f>VLOOKUP($B1196,[2]Sheet3!$G:$CZ,59,0)</f>
        <v>0</v>
      </c>
      <c r="BW1196" s="14">
        <f>VLOOKUP($B1196,[2]Sheet3!$G:$CZ,60,0)</f>
        <v>0</v>
      </c>
      <c r="BX1196" s="14">
        <f>VLOOKUP($B1196,[2]Sheet3!$G:$CZ,61,0)</f>
        <v>0</v>
      </c>
      <c r="BY1196" s="14">
        <f>VLOOKUP($B1196,[2]Sheet3!$G:$CZ,62,0)</f>
        <v>0</v>
      </c>
      <c r="BZ1196" s="14">
        <f>VLOOKUP($B1196,[2]Sheet3!$G:$CZ,63,0)</f>
        <v>0</v>
      </c>
      <c r="CA1196" s="14">
        <f>VLOOKUP($B1196,[2]Sheet3!$G:$CZ,64,0)</f>
        <v>0</v>
      </c>
      <c r="CB1196" s="14">
        <f>VLOOKUP($B1196,[2]Sheet3!$G:$CZ,65,0)</f>
        <v>0</v>
      </c>
      <c r="CC1196" s="14">
        <f>VLOOKUP($B1196,[2]Sheet3!$G:$CZ,66,0)</f>
        <v>0</v>
      </c>
      <c r="CD1196" s="14">
        <f>VLOOKUP($B1196,[2]Sheet3!$G:$CZ,67,0)</f>
        <v>0</v>
      </c>
      <c r="CE1196" s="14">
        <f>VLOOKUP($B1196,[2]Sheet3!$G:$CZ,68,0)</f>
        <v>0</v>
      </c>
      <c r="CF1196" s="14">
        <f>VLOOKUP($B1196,[2]Sheet3!$G:$CZ,69,0)</f>
        <v>0</v>
      </c>
      <c r="CG1196" s="14">
        <f>VLOOKUP($B1196,[2]Sheet3!$G:$CZ,70,0)</f>
        <v>0</v>
      </c>
      <c r="CH1196" s="14">
        <f>VLOOKUP($B1196,[2]Sheet3!$G:$CZ,71,0)</f>
        <v>0</v>
      </c>
      <c r="CI1196" s="14">
        <f>VLOOKUP($B1196,[2]Sheet3!$G:$CZ,72,0)</f>
        <v>0</v>
      </c>
      <c r="CJ1196" s="14">
        <f>VLOOKUP($B1196,[2]Sheet3!$G:$CZ,73,0)</f>
        <v>0</v>
      </c>
      <c r="CK1196" s="14">
        <f>VLOOKUP($B1196,[2]Sheet3!$G:$CZ,74,0)</f>
        <v>0</v>
      </c>
      <c r="CL1196" s="14">
        <f>VLOOKUP($B1196,[2]Sheet3!$G:$CZ,75,0)</f>
        <v>0</v>
      </c>
      <c r="CM1196" s="14">
        <f>VLOOKUP($B1196,[2]Sheet3!$G:$CZ,76,0)</f>
        <v>0</v>
      </c>
      <c r="CN1196" s="14">
        <f>VLOOKUP($B1196,[2]Sheet3!$G:$CZ,77,0)</f>
        <v>0</v>
      </c>
      <c r="CO1196" s="14">
        <f>VLOOKUP($B1196,[2]Sheet3!$G:$CZ,78,0)</f>
        <v>0</v>
      </c>
      <c r="CP1196" s="14">
        <f>VLOOKUP($B1196,[2]Sheet3!$G:$CZ,79,0)</f>
        <v>0</v>
      </c>
      <c r="CQ1196" s="14">
        <f>VLOOKUP($B1196,[2]Sheet3!$G:$CZ,80,0)</f>
        <v>0</v>
      </c>
      <c r="CR1196" s="14">
        <f>VLOOKUP($B1196,[2]Sheet3!$G:$CZ,81,0)</f>
        <v>0</v>
      </c>
      <c r="CS1196" s="14">
        <f>VLOOKUP($B1196,[2]Sheet3!$G:$CZ,82,0)</f>
        <v>0</v>
      </c>
      <c r="CT1196" s="14">
        <f>VLOOKUP($B1196,[2]Sheet3!$G:$CZ,83,0)</f>
        <v>0</v>
      </c>
      <c r="CU1196" s="14">
        <f>VLOOKUP($B1196,[2]Sheet3!$G:$CZ,84,0)</f>
        <v>0</v>
      </c>
      <c r="CV1196" s="14">
        <f>VLOOKUP($B1196,[2]Sheet3!$G:$CZ,85,0)</f>
        <v>0</v>
      </c>
      <c r="CW1196" s="14">
        <f>VLOOKUP($B1196,[2]Sheet3!$G:$CZ,86,0)</f>
        <v>0</v>
      </c>
      <c r="CX1196" s="14">
        <f>VLOOKUP($B1196,[2]Sheet3!$G:$CZ,87,0)</f>
        <v>0</v>
      </c>
      <c r="CY1196" s="14">
        <f>VLOOKUP($B1196,[2]Sheet3!$G:$CZ,88,0)</f>
        <v>0</v>
      </c>
      <c r="CZ1196" s="14">
        <f>VLOOKUP($B1196,[2]Sheet3!$G:$CZ,89,0)</f>
        <v>0</v>
      </c>
      <c r="DA1196" s="14">
        <f>VLOOKUP($B1196,[2]Sheet3!$G:$CZ,90,0)</f>
        <v>0</v>
      </c>
      <c r="DB1196" s="14">
        <f>VLOOKUP($B1196,[2]Sheet3!$G:$CZ,91,0)</f>
        <v>0</v>
      </c>
      <c r="DC1196" s="14">
        <f>VLOOKUP($B1196,[2]Sheet3!$G:$CZ,92,0)</f>
        <v>0</v>
      </c>
      <c r="DD1196" s="14">
        <f>VLOOKUP($B1196,[2]Sheet3!$G:$CZ,93,0)</f>
        <v>0</v>
      </c>
      <c r="DE1196" s="14">
        <f>VLOOKUP($B1196,[2]Sheet3!$G:$CZ,94,0)</f>
        <v>0</v>
      </c>
      <c r="DF1196" s="14">
        <f>VLOOKUP($B1196,[2]Sheet3!$G:$CZ,95,0)</f>
        <v>0</v>
      </c>
      <c r="DG1196" s="14">
        <f>VLOOKUP($B1196,[2]Sheet3!$G:$CZ,96,0)</f>
        <v>0</v>
      </c>
      <c r="DH1196" s="14">
        <f>VLOOKUP($B1196,[2]Sheet3!$G:$CZ,97,0)</f>
        <v>0</v>
      </c>
      <c r="DI1196" s="14">
        <f>VLOOKUP($B1196,[2]Sheet3!$G:$CZ,98,0)</f>
        <v>0</v>
      </c>
    </row>
    <row r="1197" spans="1:113" x14ac:dyDescent="0.3">
      <c r="A1197" s="9" t="str">
        <f t="shared" si="56"/>
        <v>N14518</v>
      </c>
      <c r="B1197" s="15" t="s">
        <v>2629</v>
      </c>
      <c r="C1197" s="15" t="s">
        <v>2630</v>
      </c>
      <c r="F1197" s="7" t="s">
        <v>15</v>
      </c>
      <c r="G1197" s="12" t="s">
        <v>4689</v>
      </c>
      <c r="H1197" s="12" t="str">
        <f>VLOOKUP($B1197,[1]Sheet1!$A:$G,5,0)</f>
        <v>shashi.singh@redingtongroup.com</v>
      </c>
      <c r="I1197" s="12" t="str">
        <f>VLOOKUP($B1197,[1]Sheet1!$A:$G,7,0)</f>
        <v>sidharth.eknath@redingtongroup.com</v>
      </c>
      <c r="J1197" s="12" t="s">
        <v>82</v>
      </c>
      <c r="K1197" s="7"/>
      <c r="L1197" s="7"/>
      <c r="M1197" s="8"/>
      <c r="N1197" s="7" t="str">
        <f t="shared" si="54"/>
        <v>shashi.singh@redingtongroup.com; sidharth.eknath@redingtongroup.com; nilesh.phirke@redingtongroup.com;christopher.joseph@redingtongroup.com</v>
      </c>
      <c r="O1197" s="7" t="str">
        <f t="shared" si="55"/>
        <v>N14518</v>
      </c>
      <c r="P1197" s="8" t="s">
        <v>5215</v>
      </c>
      <c r="Q1197" s="14">
        <f>VLOOKUP($B1197,[2]Sheet3!$G:$CZ,2,0)</f>
        <v>2400306434</v>
      </c>
      <c r="R1197" s="14">
        <f>VLOOKUP($B1197,[2]Sheet3!$G:$CZ,3,0)</f>
        <v>2400308526</v>
      </c>
      <c r="S1197" s="14">
        <f>VLOOKUP($B1197,[2]Sheet3!$G:$CZ,4,0)</f>
        <v>0</v>
      </c>
      <c r="T1197" s="14">
        <f>VLOOKUP($B1197,[2]Sheet3!$G:$CZ,5,0)</f>
        <v>0</v>
      </c>
      <c r="U1197" s="14">
        <f>VLOOKUP($B1197,[2]Sheet3!$G:$CZ,6,0)</f>
        <v>0</v>
      </c>
      <c r="V1197" s="14">
        <f>VLOOKUP($B1197,[2]Sheet3!$G:$CZ,7,0)</f>
        <v>0</v>
      </c>
      <c r="W1197" s="14">
        <f>VLOOKUP($B1197,[2]Sheet3!$G:$CZ,8,0)</f>
        <v>0</v>
      </c>
      <c r="X1197" s="14">
        <f>VLOOKUP($B1197,[2]Sheet3!$G:$CZ,9,0)</f>
        <v>0</v>
      </c>
      <c r="Y1197" s="14">
        <f>VLOOKUP($B1197,[2]Sheet3!$G:$CZ,10,0)</f>
        <v>0</v>
      </c>
      <c r="Z1197" s="14">
        <f>VLOOKUP($B1197,[2]Sheet3!$G:$CZ,11,0)</f>
        <v>0</v>
      </c>
      <c r="AA1197" s="14">
        <f>VLOOKUP($B1197,[2]Sheet3!$G:$CZ,12,0)</f>
        <v>0</v>
      </c>
      <c r="AB1197" s="14">
        <f>VLOOKUP($B1197,[2]Sheet3!$G:$CZ,13,0)</f>
        <v>0</v>
      </c>
      <c r="AC1197" s="14">
        <f>VLOOKUP($B1197,[2]Sheet3!$G:$CZ,14,0)</f>
        <v>0</v>
      </c>
      <c r="AD1197" s="14">
        <f>VLOOKUP($B1197,[2]Sheet3!$G:$CZ,15,0)</f>
        <v>0</v>
      </c>
      <c r="AE1197" s="14">
        <f>VLOOKUP($B1197,[2]Sheet3!$G:$CZ,16,0)</f>
        <v>0</v>
      </c>
      <c r="AF1197" s="14">
        <f>VLOOKUP($B1197,[2]Sheet3!$G:$CZ,17,0)</f>
        <v>0</v>
      </c>
      <c r="AG1197" s="14">
        <f>VLOOKUP($B1197,[2]Sheet3!$G:$CZ,18,0)</f>
        <v>0</v>
      </c>
      <c r="AH1197" s="14">
        <f>VLOOKUP($B1197,[2]Sheet3!$G:$CZ,19,0)</f>
        <v>0</v>
      </c>
      <c r="AI1197" s="14">
        <f>VLOOKUP($B1197,[2]Sheet3!$G:$CZ,20,0)</f>
        <v>0</v>
      </c>
      <c r="AJ1197" s="14">
        <f>VLOOKUP($B1197,[2]Sheet3!$G:$CZ,21,0)</f>
        <v>0</v>
      </c>
      <c r="AK1197" s="14">
        <f>VLOOKUP($B1197,[2]Sheet3!$G:$CZ,22,0)</f>
        <v>0</v>
      </c>
      <c r="AL1197" s="14">
        <f>VLOOKUP($B1197,[2]Sheet3!$G:$CZ,23,0)</f>
        <v>0</v>
      </c>
      <c r="AM1197" s="14">
        <f>VLOOKUP($B1197,[2]Sheet3!$G:$CZ,24,0)</f>
        <v>0</v>
      </c>
      <c r="AN1197" s="14">
        <f>VLOOKUP($B1197,[2]Sheet3!$G:$CZ,25,0)</f>
        <v>0</v>
      </c>
      <c r="AO1197" s="14">
        <f>VLOOKUP($B1197,[2]Sheet3!$G:$CZ,26,0)</f>
        <v>0</v>
      </c>
      <c r="AP1197" s="14">
        <f>VLOOKUP($B1197,[2]Sheet3!$G:$CZ,27,0)</f>
        <v>0</v>
      </c>
      <c r="AQ1197" s="14">
        <f>VLOOKUP($B1197,[2]Sheet3!$G:$CZ,28,0)</f>
        <v>0</v>
      </c>
      <c r="AR1197" s="14">
        <f>VLOOKUP($B1197,[2]Sheet3!$G:$CZ,29,0)</f>
        <v>0</v>
      </c>
      <c r="AS1197" s="14">
        <f>VLOOKUP($B1197,[2]Sheet3!$G:$CZ,30,0)</f>
        <v>0</v>
      </c>
      <c r="AT1197" s="14">
        <f>VLOOKUP($B1197,[2]Sheet3!$G:$CZ,31,0)</f>
        <v>0</v>
      </c>
      <c r="AU1197" s="14">
        <f>VLOOKUP($B1197,[2]Sheet3!$G:$CZ,32,0)</f>
        <v>0</v>
      </c>
      <c r="AV1197" s="14">
        <f>VLOOKUP($B1197,[2]Sheet3!$G:$CZ,33,0)</f>
        <v>0</v>
      </c>
      <c r="AW1197" s="14">
        <f>VLOOKUP($B1197,[2]Sheet3!$G:$CZ,34,0)</f>
        <v>0</v>
      </c>
      <c r="AX1197" s="14">
        <f>VLOOKUP($B1197,[2]Sheet3!$G:$CZ,35,0)</f>
        <v>0</v>
      </c>
      <c r="AY1197" s="14">
        <f>VLOOKUP($B1197,[2]Sheet3!$G:$CZ,36,0)</f>
        <v>0</v>
      </c>
      <c r="AZ1197" s="14">
        <f>VLOOKUP($B1197,[2]Sheet3!$G:$CZ,37,0)</f>
        <v>0</v>
      </c>
      <c r="BA1197" s="14">
        <f>VLOOKUP($B1197,[2]Sheet3!$G:$CZ,38,0)</f>
        <v>0</v>
      </c>
      <c r="BB1197" s="14">
        <f>VLOOKUP($B1197,[2]Sheet3!$G:$CZ,39,0)</f>
        <v>0</v>
      </c>
      <c r="BC1197" s="14">
        <f>VLOOKUP($B1197,[2]Sheet3!$G:$CZ,40,0)</f>
        <v>0</v>
      </c>
      <c r="BD1197" s="14">
        <f>VLOOKUP($B1197,[2]Sheet3!$G:$CZ,41,0)</f>
        <v>0</v>
      </c>
      <c r="BE1197" s="14">
        <f>VLOOKUP($B1197,[2]Sheet3!$G:$CZ,42,0)</f>
        <v>0</v>
      </c>
      <c r="BF1197" s="14">
        <f>VLOOKUP($B1197,[2]Sheet3!$G:$CZ,43,0)</f>
        <v>0</v>
      </c>
      <c r="BG1197" s="14">
        <f>VLOOKUP($B1197,[2]Sheet3!$G:$CZ,44,0)</f>
        <v>0</v>
      </c>
      <c r="BH1197" s="14">
        <f>VLOOKUP($B1197,[2]Sheet3!$G:$CZ,45,0)</f>
        <v>0</v>
      </c>
      <c r="BI1197" s="14">
        <f>VLOOKUP($B1197,[2]Sheet3!$G:$CZ,46,0)</f>
        <v>0</v>
      </c>
      <c r="BJ1197" s="14">
        <f>VLOOKUP($B1197,[2]Sheet3!$G:$CZ,47,0)</f>
        <v>0</v>
      </c>
      <c r="BK1197" s="14">
        <f>VLOOKUP($B1197,[2]Sheet3!$G:$CZ,48,0)</f>
        <v>0</v>
      </c>
      <c r="BL1197" s="14">
        <f>VLOOKUP($B1197,[2]Sheet3!$G:$CZ,49,0)</f>
        <v>0</v>
      </c>
      <c r="BM1197" s="14">
        <f>VLOOKUP($B1197,[2]Sheet3!$G:$CZ,50,0)</f>
        <v>0</v>
      </c>
      <c r="BN1197" s="14">
        <f>VLOOKUP($B1197,[2]Sheet3!$G:$CZ,51,0)</f>
        <v>0</v>
      </c>
      <c r="BO1197" s="14">
        <f>VLOOKUP($B1197,[2]Sheet3!$G:$CZ,52,0)</f>
        <v>0</v>
      </c>
      <c r="BP1197" s="14">
        <f>VLOOKUP($B1197,[2]Sheet3!$G:$CZ,53,0)</f>
        <v>0</v>
      </c>
      <c r="BQ1197" s="14">
        <f>VLOOKUP($B1197,[2]Sheet3!$G:$CZ,54,0)</f>
        <v>0</v>
      </c>
      <c r="BR1197" s="14">
        <f>VLOOKUP($B1197,[2]Sheet3!$G:$CZ,55,0)</f>
        <v>0</v>
      </c>
      <c r="BS1197" s="14">
        <f>VLOOKUP($B1197,[2]Sheet3!$G:$CZ,56,0)</f>
        <v>0</v>
      </c>
      <c r="BT1197" s="14">
        <f>VLOOKUP($B1197,[2]Sheet3!$G:$CZ,57,0)</f>
        <v>0</v>
      </c>
      <c r="BU1197" s="14">
        <f>VLOOKUP($B1197,[2]Sheet3!$G:$CZ,58,0)</f>
        <v>0</v>
      </c>
      <c r="BV1197" s="14">
        <f>VLOOKUP($B1197,[2]Sheet3!$G:$CZ,59,0)</f>
        <v>0</v>
      </c>
      <c r="BW1197" s="14">
        <f>VLOOKUP($B1197,[2]Sheet3!$G:$CZ,60,0)</f>
        <v>0</v>
      </c>
      <c r="BX1197" s="14">
        <f>VLOOKUP($B1197,[2]Sheet3!$G:$CZ,61,0)</f>
        <v>0</v>
      </c>
      <c r="BY1197" s="14">
        <f>VLOOKUP($B1197,[2]Sheet3!$G:$CZ,62,0)</f>
        <v>0</v>
      </c>
      <c r="BZ1197" s="14">
        <f>VLOOKUP($B1197,[2]Sheet3!$G:$CZ,63,0)</f>
        <v>0</v>
      </c>
      <c r="CA1197" s="14">
        <f>VLOOKUP($B1197,[2]Sheet3!$G:$CZ,64,0)</f>
        <v>0</v>
      </c>
      <c r="CB1197" s="14">
        <f>VLOOKUP($B1197,[2]Sheet3!$G:$CZ,65,0)</f>
        <v>0</v>
      </c>
      <c r="CC1197" s="14">
        <f>VLOOKUP($B1197,[2]Sheet3!$G:$CZ,66,0)</f>
        <v>0</v>
      </c>
      <c r="CD1197" s="14">
        <f>VLOOKUP($B1197,[2]Sheet3!$G:$CZ,67,0)</f>
        <v>0</v>
      </c>
      <c r="CE1197" s="14">
        <f>VLOOKUP($B1197,[2]Sheet3!$G:$CZ,68,0)</f>
        <v>0</v>
      </c>
      <c r="CF1197" s="14">
        <f>VLOOKUP($B1197,[2]Sheet3!$G:$CZ,69,0)</f>
        <v>0</v>
      </c>
      <c r="CG1197" s="14">
        <f>VLOOKUP($B1197,[2]Sheet3!$G:$CZ,70,0)</f>
        <v>0</v>
      </c>
      <c r="CH1197" s="14">
        <f>VLOOKUP($B1197,[2]Sheet3!$G:$CZ,71,0)</f>
        <v>0</v>
      </c>
      <c r="CI1197" s="14">
        <f>VLOOKUP($B1197,[2]Sheet3!$G:$CZ,72,0)</f>
        <v>0</v>
      </c>
      <c r="CJ1197" s="14">
        <f>VLOOKUP($B1197,[2]Sheet3!$G:$CZ,73,0)</f>
        <v>0</v>
      </c>
      <c r="CK1197" s="14">
        <f>VLOOKUP($B1197,[2]Sheet3!$G:$CZ,74,0)</f>
        <v>0</v>
      </c>
      <c r="CL1197" s="14">
        <f>VLOOKUP($B1197,[2]Sheet3!$G:$CZ,75,0)</f>
        <v>0</v>
      </c>
      <c r="CM1197" s="14">
        <f>VLOOKUP($B1197,[2]Sheet3!$G:$CZ,76,0)</f>
        <v>0</v>
      </c>
      <c r="CN1197" s="14">
        <f>VLOOKUP($B1197,[2]Sheet3!$G:$CZ,77,0)</f>
        <v>0</v>
      </c>
      <c r="CO1197" s="14">
        <f>VLOOKUP($B1197,[2]Sheet3!$G:$CZ,78,0)</f>
        <v>0</v>
      </c>
      <c r="CP1197" s="14">
        <f>VLOOKUP($B1197,[2]Sheet3!$G:$CZ,79,0)</f>
        <v>0</v>
      </c>
      <c r="CQ1197" s="14">
        <f>VLOOKUP($B1197,[2]Sheet3!$G:$CZ,80,0)</f>
        <v>0</v>
      </c>
      <c r="CR1197" s="14">
        <f>VLOOKUP($B1197,[2]Sheet3!$G:$CZ,81,0)</f>
        <v>0</v>
      </c>
      <c r="CS1197" s="14">
        <f>VLOOKUP($B1197,[2]Sheet3!$G:$CZ,82,0)</f>
        <v>0</v>
      </c>
      <c r="CT1197" s="14">
        <f>VLOOKUP($B1197,[2]Sheet3!$G:$CZ,83,0)</f>
        <v>0</v>
      </c>
      <c r="CU1197" s="14">
        <f>VLOOKUP($B1197,[2]Sheet3!$G:$CZ,84,0)</f>
        <v>0</v>
      </c>
      <c r="CV1197" s="14">
        <f>VLOOKUP($B1197,[2]Sheet3!$G:$CZ,85,0)</f>
        <v>0</v>
      </c>
      <c r="CW1197" s="14">
        <f>VLOOKUP($B1197,[2]Sheet3!$G:$CZ,86,0)</f>
        <v>0</v>
      </c>
      <c r="CX1197" s="14">
        <f>VLOOKUP($B1197,[2]Sheet3!$G:$CZ,87,0)</f>
        <v>0</v>
      </c>
      <c r="CY1197" s="14">
        <f>VLOOKUP($B1197,[2]Sheet3!$G:$CZ,88,0)</f>
        <v>0</v>
      </c>
      <c r="CZ1197" s="14">
        <f>VLOOKUP($B1197,[2]Sheet3!$G:$CZ,89,0)</f>
        <v>0</v>
      </c>
      <c r="DA1197" s="14">
        <f>VLOOKUP($B1197,[2]Sheet3!$G:$CZ,90,0)</f>
        <v>0</v>
      </c>
      <c r="DB1197" s="14">
        <f>VLOOKUP($B1197,[2]Sheet3!$G:$CZ,91,0)</f>
        <v>0</v>
      </c>
      <c r="DC1197" s="14">
        <f>VLOOKUP($B1197,[2]Sheet3!$G:$CZ,92,0)</f>
        <v>0</v>
      </c>
      <c r="DD1197" s="14">
        <f>VLOOKUP($B1197,[2]Sheet3!$G:$CZ,93,0)</f>
        <v>0</v>
      </c>
      <c r="DE1197" s="14">
        <f>VLOOKUP($B1197,[2]Sheet3!$G:$CZ,94,0)</f>
        <v>0</v>
      </c>
      <c r="DF1197" s="14">
        <f>VLOOKUP($B1197,[2]Sheet3!$G:$CZ,95,0)</f>
        <v>0</v>
      </c>
      <c r="DG1197" s="14">
        <f>VLOOKUP($B1197,[2]Sheet3!$G:$CZ,96,0)</f>
        <v>0</v>
      </c>
      <c r="DH1197" s="14">
        <f>VLOOKUP($B1197,[2]Sheet3!$G:$CZ,97,0)</f>
        <v>0</v>
      </c>
      <c r="DI1197" s="14">
        <f>VLOOKUP($B1197,[2]Sheet3!$G:$CZ,98,0)</f>
        <v>0</v>
      </c>
    </row>
    <row r="1198" spans="1:113" x14ac:dyDescent="0.3">
      <c r="A1198" s="9" t="str">
        <f t="shared" si="56"/>
        <v>E34024</v>
      </c>
      <c r="B1198" s="15" t="s">
        <v>2631</v>
      </c>
      <c r="C1198" s="15" t="s">
        <v>2632</v>
      </c>
      <c r="F1198" s="7" t="s">
        <v>15</v>
      </c>
      <c r="G1198" s="12" t="s">
        <v>4690</v>
      </c>
      <c r="H1198" s="12" t="str">
        <f>VLOOKUP($B1198,[1]Sheet1!$A:$G,5,0)</f>
        <v>vivek.bose@redingtongroup.com</v>
      </c>
      <c r="I1198" s="12" t="str">
        <f>VLOOKUP($B1198,[1]Sheet1!$A:$G,7,0)</f>
        <v>jaswinder.singh@redingtongroup.com</v>
      </c>
      <c r="J1198" s="12" t="s">
        <v>82</v>
      </c>
      <c r="K1198" s="7"/>
      <c r="L1198" s="7"/>
      <c r="M1198" s="8"/>
      <c r="N1198" s="7" t="str">
        <f t="shared" si="54"/>
        <v>vivek.bose@redingtongroup.com; jaswinder.singh@redingtongroup.com; nilesh.phirke@redingtongroup.com;christopher.joseph@redingtongroup.com</v>
      </c>
      <c r="O1198" s="7" t="str">
        <f t="shared" si="55"/>
        <v>E34024</v>
      </c>
      <c r="P1198" s="8" t="s">
        <v>5215</v>
      </c>
      <c r="Q1198" s="14">
        <f>VLOOKUP($B1198,[2]Sheet3!$G:$CZ,2,0)</f>
        <v>2400301074</v>
      </c>
      <c r="R1198" s="14">
        <f>VLOOKUP($B1198,[2]Sheet3!$G:$CZ,3,0)</f>
        <v>0</v>
      </c>
      <c r="S1198" s="14">
        <f>VLOOKUP($B1198,[2]Sheet3!$G:$CZ,4,0)</f>
        <v>0</v>
      </c>
      <c r="T1198" s="14">
        <f>VLOOKUP($B1198,[2]Sheet3!$G:$CZ,5,0)</f>
        <v>0</v>
      </c>
      <c r="U1198" s="14">
        <f>VLOOKUP($B1198,[2]Sheet3!$G:$CZ,6,0)</f>
        <v>0</v>
      </c>
      <c r="V1198" s="14">
        <f>VLOOKUP($B1198,[2]Sheet3!$G:$CZ,7,0)</f>
        <v>0</v>
      </c>
      <c r="W1198" s="14">
        <f>VLOOKUP($B1198,[2]Sheet3!$G:$CZ,8,0)</f>
        <v>0</v>
      </c>
      <c r="X1198" s="14">
        <f>VLOOKUP($B1198,[2]Sheet3!$G:$CZ,9,0)</f>
        <v>0</v>
      </c>
      <c r="Y1198" s="14">
        <f>VLOOKUP($B1198,[2]Sheet3!$G:$CZ,10,0)</f>
        <v>0</v>
      </c>
      <c r="Z1198" s="14">
        <f>VLOOKUP($B1198,[2]Sheet3!$G:$CZ,11,0)</f>
        <v>0</v>
      </c>
      <c r="AA1198" s="14">
        <f>VLOOKUP($B1198,[2]Sheet3!$G:$CZ,12,0)</f>
        <v>0</v>
      </c>
      <c r="AB1198" s="14">
        <f>VLOOKUP($B1198,[2]Sheet3!$G:$CZ,13,0)</f>
        <v>0</v>
      </c>
      <c r="AC1198" s="14">
        <f>VLOOKUP($B1198,[2]Sheet3!$G:$CZ,14,0)</f>
        <v>0</v>
      </c>
      <c r="AD1198" s="14">
        <f>VLOOKUP($B1198,[2]Sheet3!$G:$CZ,15,0)</f>
        <v>0</v>
      </c>
      <c r="AE1198" s="14">
        <f>VLOOKUP($B1198,[2]Sheet3!$G:$CZ,16,0)</f>
        <v>0</v>
      </c>
      <c r="AF1198" s="14">
        <f>VLOOKUP($B1198,[2]Sheet3!$G:$CZ,17,0)</f>
        <v>0</v>
      </c>
      <c r="AG1198" s="14">
        <f>VLOOKUP($B1198,[2]Sheet3!$G:$CZ,18,0)</f>
        <v>0</v>
      </c>
      <c r="AH1198" s="14">
        <f>VLOOKUP($B1198,[2]Sheet3!$G:$CZ,19,0)</f>
        <v>0</v>
      </c>
      <c r="AI1198" s="14">
        <f>VLOOKUP($B1198,[2]Sheet3!$G:$CZ,20,0)</f>
        <v>0</v>
      </c>
      <c r="AJ1198" s="14">
        <f>VLOOKUP($B1198,[2]Sheet3!$G:$CZ,21,0)</f>
        <v>0</v>
      </c>
      <c r="AK1198" s="14">
        <f>VLOOKUP($B1198,[2]Sheet3!$G:$CZ,22,0)</f>
        <v>0</v>
      </c>
      <c r="AL1198" s="14">
        <f>VLOOKUP($B1198,[2]Sheet3!$G:$CZ,23,0)</f>
        <v>0</v>
      </c>
      <c r="AM1198" s="14">
        <f>VLOOKUP($B1198,[2]Sheet3!$G:$CZ,24,0)</f>
        <v>0</v>
      </c>
      <c r="AN1198" s="14">
        <f>VLOOKUP($B1198,[2]Sheet3!$G:$CZ,25,0)</f>
        <v>0</v>
      </c>
      <c r="AO1198" s="14">
        <f>VLOOKUP($B1198,[2]Sheet3!$G:$CZ,26,0)</f>
        <v>0</v>
      </c>
      <c r="AP1198" s="14">
        <f>VLOOKUP($B1198,[2]Sheet3!$G:$CZ,27,0)</f>
        <v>0</v>
      </c>
      <c r="AQ1198" s="14">
        <f>VLOOKUP($B1198,[2]Sheet3!$G:$CZ,28,0)</f>
        <v>0</v>
      </c>
      <c r="AR1198" s="14">
        <f>VLOOKUP($B1198,[2]Sheet3!$G:$CZ,29,0)</f>
        <v>0</v>
      </c>
      <c r="AS1198" s="14">
        <f>VLOOKUP($B1198,[2]Sheet3!$G:$CZ,30,0)</f>
        <v>0</v>
      </c>
      <c r="AT1198" s="14">
        <f>VLOOKUP($B1198,[2]Sheet3!$G:$CZ,31,0)</f>
        <v>0</v>
      </c>
      <c r="AU1198" s="14">
        <f>VLOOKUP($B1198,[2]Sheet3!$G:$CZ,32,0)</f>
        <v>0</v>
      </c>
      <c r="AV1198" s="14">
        <f>VLOOKUP($B1198,[2]Sheet3!$G:$CZ,33,0)</f>
        <v>0</v>
      </c>
      <c r="AW1198" s="14">
        <f>VLOOKUP($B1198,[2]Sheet3!$G:$CZ,34,0)</f>
        <v>0</v>
      </c>
      <c r="AX1198" s="14">
        <f>VLOOKUP($B1198,[2]Sheet3!$G:$CZ,35,0)</f>
        <v>0</v>
      </c>
      <c r="AY1198" s="14">
        <f>VLOOKUP($B1198,[2]Sheet3!$G:$CZ,36,0)</f>
        <v>0</v>
      </c>
      <c r="AZ1198" s="14">
        <f>VLOOKUP($B1198,[2]Sheet3!$G:$CZ,37,0)</f>
        <v>0</v>
      </c>
      <c r="BA1198" s="14">
        <f>VLOOKUP($B1198,[2]Sheet3!$G:$CZ,38,0)</f>
        <v>0</v>
      </c>
      <c r="BB1198" s="14">
        <f>VLOOKUP($B1198,[2]Sheet3!$G:$CZ,39,0)</f>
        <v>0</v>
      </c>
      <c r="BC1198" s="14">
        <f>VLOOKUP($B1198,[2]Sheet3!$G:$CZ,40,0)</f>
        <v>0</v>
      </c>
      <c r="BD1198" s="14">
        <f>VLOOKUP($B1198,[2]Sheet3!$G:$CZ,41,0)</f>
        <v>0</v>
      </c>
      <c r="BE1198" s="14">
        <f>VLOOKUP($B1198,[2]Sheet3!$G:$CZ,42,0)</f>
        <v>0</v>
      </c>
      <c r="BF1198" s="14">
        <f>VLOOKUP($B1198,[2]Sheet3!$G:$CZ,43,0)</f>
        <v>0</v>
      </c>
      <c r="BG1198" s="14">
        <f>VLOOKUP($B1198,[2]Sheet3!$G:$CZ,44,0)</f>
        <v>0</v>
      </c>
      <c r="BH1198" s="14">
        <f>VLOOKUP($B1198,[2]Sheet3!$G:$CZ,45,0)</f>
        <v>0</v>
      </c>
      <c r="BI1198" s="14">
        <f>VLOOKUP($B1198,[2]Sheet3!$G:$CZ,46,0)</f>
        <v>0</v>
      </c>
      <c r="BJ1198" s="14">
        <f>VLOOKUP($B1198,[2]Sheet3!$G:$CZ,47,0)</f>
        <v>0</v>
      </c>
      <c r="BK1198" s="14">
        <f>VLOOKUP($B1198,[2]Sheet3!$G:$CZ,48,0)</f>
        <v>0</v>
      </c>
      <c r="BL1198" s="14">
        <f>VLOOKUP($B1198,[2]Sheet3!$G:$CZ,49,0)</f>
        <v>0</v>
      </c>
      <c r="BM1198" s="14">
        <f>VLOOKUP($B1198,[2]Sheet3!$G:$CZ,50,0)</f>
        <v>0</v>
      </c>
      <c r="BN1198" s="14">
        <f>VLOOKUP($B1198,[2]Sheet3!$G:$CZ,51,0)</f>
        <v>0</v>
      </c>
      <c r="BO1198" s="14">
        <f>VLOOKUP($B1198,[2]Sheet3!$G:$CZ,52,0)</f>
        <v>0</v>
      </c>
      <c r="BP1198" s="14">
        <f>VLOOKUP($B1198,[2]Sheet3!$G:$CZ,53,0)</f>
        <v>0</v>
      </c>
      <c r="BQ1198" s="14">
        <f>VLOOKUP($B1198,[2]Sheet3!$G:$CZ,54,0)</f>
        <v>0</v>
      </c>
      <c r="BR1198" s="14">
        <f>VLOOKUP($B1198,[2]Sheet3!$G:$CZ,55,0)</f>
        <v>0</v>
      </c>
      <c r="BS1198" s="14">
        <f>VLOOKUP($B1198,[2]Sheet3!$G:$CZ,56,0)</f>
        <v>0</v>
      </c>
      <c r="BT1198" s="14">
        <f>VLOOKUP($B1198,[2]Sheet3!$G:$CZ,57,0)</f>
        <v>0</v>
      </c>
      <c r="BU1198" s="14">
        <f>VLOOKUP($B1198,[2]Sheet3!$G:$CZ,58,0)</f>
        <v>0</v>
      </c>
      <c r="BV1198" s="14">
        <f>VLOOKUP($B1198,[2]Sheet3!$G:$CZ,59,0)</f>
        <v>0</v>
      </c>
      <c r="BW1198" s="14">
        <f>VLOOKUP($B1198,[2]Sheet3!$G:$CZ,60,0)</f>
        <v>0</v>
      </c>
      <c r="BX1198" s="14">
        <f>VLOOKUP($B1198,[2]Sheet3!$G:$CZ,61,0)</f>
        <v>0</v>
      </c>
      <c r="BY1198" s="14">
        <f>VLOOKUP($B1198,[2]Sheet3!$G:$CZ,62,0)</f>
        <v>0</v>
      </c>
      <c r="BZ1198" s="14">
        <f>VLOOKUP($B1198,[2]Sheet3!$G:$CZ,63,0)</f>
        <v>0</v>
      </c>
      <c r="CA1198" s="14">
        <f>VLOOKUP($B1198,[2]Sheet3!$G:$CZ,64,0)</f>
        <v>0</v>
      </c>
      <c r="CB1198" s="14">
        <f>VLOOKUP($B1198,[2]Sheet3!$G:$CZ,65,0)</f>
        <v>0</v>
      </c>
      <c r="CC1198" s="14">
        <f>VLOOKUP($B1198,[2]Sheet3!$G:$CZ,66,0)</f>
        <v>0</v>
      </c>
      <c r="CD1198" s="14">
        <f>VLOOKUP($B1198,[2]Sheet3!$G:$CZ,67,0)</f>
        <v>0</v>
      </c>
      <c r="CE1198" s="14">
        <f>VLOOKUP($B1198,[2]Sheet3!$G:$CZ,68,0)</f>
        <v>0</v>
      </c>
      <c r="CF1198" s="14">
        <f>VLOOKUP($B1198,[2]Sheet3!$G:$CZ,69,0)</f>
        <v>0</v>
      </c>
      <c r="CG1198" s="14">
        <f>VLOOKUP($B1198,[2]Sheet3!$G:$CZ,70,0)</f>
        <v>0</v>
      </c>
      <c r="CH1198" s="14">
        <f>VLOOKUP($B1198,[2]Sheet3!$G:$CZ,71,0)</f>
        <v>0</v>
      </c>
      <c r="CI1198" s="14">
        <f>VLOOKUP($B1198,[2]Sheet3!$G:$CZ,72,0)</f>
        <v>0</v>
      </c>
      <c r="CJ1198" s="14">
        <f>VLOOKUP($B1198,[2]Sheet3!$G:$CZ,73,0)</f>
        <v>0</v>
      </c>
      <c r="CK1198" s="14">
        <f>VLOOKUP($B1198,[2]Sheet3!$G:$CZ,74,0)</f>
        <v>0</v>
      </c>
      <c r="CL1198" s="14">
        <f>VLOOKUP($B1198,[2]Sheet3!$G:$CZ,75,0)</f>
        <v>0</v>
      </c>
      <c r="CM1198" s="14">
        <f>VLOOKUP($B1198,[2]Sheet3!$G:$CZ,76,0)</f>
        <v>0</v>
      </c>
      <c r="CN1198" s="14">
        <f>VLOOKUP($B1198,[2]Sheet3!$G:$CZ,77,0)</f>
        <v>0</v>
      </c>
      <c r="CO1198" s="14">
        <f>VLOOKUP($B1198,[2]Sheet3!$G:$CZ,78,0)</f>
        <v>0</v>
      </c>
      <c r="CP1198" s="14">
        <f>VLOOKUP($B1198,[2]Sheet3!$G:$CZ,79,0)</f>
        <v>0</v>
      </c>
      <c r="CQ1198" s="14">
        <f>VLOOKUP($B1198,[2]Sheet3!$G:$CZ,80,0)</f>
        <v>0</v>
      </c>
      <c r="CR1198" s="14">
        <f>VLOOKUP($B1198,[2]Sheet3!$G:$CZ,81,0)</f>
        <v>0</v>
      </c>
      <c r="CS1198" s="14">
        <f>VLOOKUP($B1198,[2]Sheet3!$G:$CZ,82,0)</f>
        <v>0</v>
      </c>
      <c r="CT1198" s="14">
        <f>VLOOKUP($B1198,[2]Sheet3!$G:$CZ,83,0)</f>
        <v>0</v>
      </c>
      <c r="CU1198" s="14">
        <f>VLOOKUP($B1198,[2]Sheet3!$G:$CZ,84,0)</f>
        <v>0</v>
      </c>
      <c r="CV1198" s="14">
        <f>VLOOKUP($B1198,[2]Sheet3!$G:$CZ,85,0)</f>
        <v>0</v>
      </c>
      <c r="CW1198" s="14">
        <f>VLOOKUP($B1198,[2]Sheet3!$G:$CZ,86,0)</f>
        <v>0</v>
      </c>
      <c r="CX1198" s="14">
        <f>VLOOKUP($B1198,[2]Sheet3!$G:$CZ,87,0)</f>
        <v>0</v>
      </c>
      <c r="CY1198" s="14">
        <f>VLOOKUP($B1198,[2]Sheet3!$G:$CZ,88,0)</f>
        <v>0</v>
      </c>
      <c r="CZ1198" s="14">
        <f>VLOOKUP($B1198,[2]Sheet3!$G:$CZ,89,0)</f>
        <v>0</v>
      </c>
      <c r="DA1198" s="14">
        <f>VLOOKUP($B1198,[2]Sheet3!$G:$CZ,90,0)</f>
        <v>0</v>
      </c>
      <c r="DB1198" s="14">
        <f>VLOOKUP($B1198,[2]Sheet3!$G:$CZ,91,0)</f>
        <v>0</v>
      </c>
      <c r="DC1198" s="14">
        <f>VLOOKUP($B1198,[2]Sheet3!$G:$CZ,92,0)</f>
        <v>0</v>
      </c>
      <c r="DD1198" s="14">
        <f>VLOOKUP($B1198,[2]Sheet3!$G:$CZ,93,0)</f>
        <v>0</v>
      </c>
      <c r="DE1198" s="14">
        <f>VLOOKUP($B1198,[2]Sheet3!$G:$CZ,94,0)</f>
        <v>0</v>
      </c>
      <c r="DF1198" s="14">
        <f>VLOOKUP($B1198,[2]Sheet3!$G:$CZ,95,0)</f>
        <v>0</v>
      </c>
      <c r="DG1198" s="14">
        <f>VLOOKUP($B1198,[2]Sheet3!$G:$CZ,96,0)</f>
        <v>0</v>
      </c>
      <c r="DH1198" s="14">
        <f>VLOOKUP($B1198,[2]Sheet3!$G:$CZ,97,0)</f>
        <v>0</v>
      </c>
      <c r="DI1198" s="14">
        <f>VLOOKUP($B1198,[2]Sheet3!$G:$CZ,98,0)</f>
        <v>0</v>
      </c>
    </row>
    <row r="1199" spans="1:113" x14ac:dyDescent="0.3">
      <c r="A1199" s="9" t="str">
        <f t="shared" si="56"/>
        <v>NH0008</v>
      </c>
      <c r="B1199" s="15" t="s">
        <v>2633</v>
      </c>
      <c r="C1199" s="15" t="s">
        <v>2634</v>
      </c>
      <c r="F1199" s="7" t="s">
        <v>15</v>
      </c>
      <c r="G1199" s="12" t="s">
        <v>4691</v>
      </c>
      <c r="H1199" s="12" t="str">
        <f>VLOOKUP($B1199,[1]Sheet1!$A:$G,5,0)</f>
        <v>neeraj.bhatt@redingtongroup.com</v>
      </c>
      <c r="I1199" s="12" t="str">
        <f>VLOOKUP($B1199,[1]Sheet1!$A:$G,7,0)</f>
        <v>sidharth.eknath@redingtongroup.com</v>
      </c>
      <c r="J1199" s="12" t="s">
        <v>82</v>
      </c>
      <c r="K1199" s="7"/>
      <c r="L1199" s="7"/>
      <c r="M1199" s="8"/>
      <c r="N1199" s="7" t="str">
        <f t="shared" si="54"/>
        <v>neeraj.bhatt@redingtongroup.com; sidharth.eknath@redingtongroup.com; nilesh.phirke@redingtongroup.com;christopher.joseph@redingtongroup.com</v>
      </c>
      <c r="O1199" s="7" t="str">
        <f t="shared" si="55"/>
        <v>NH0008</v>
      </c>
      <c r="P1199" s="8" t="s">
        <v>5215</v>
      </c>
      <c r="Q1199" s="14">
        <f>VLOOKUP($B1199,[2]Sheet3!$G:$CZ,2,0)</f>
        <v>2400300193</v>
      </c>
      <c r="R1199" s="14">
        <f>VLOOKUP($B1199,[2]Sheet3!$G:$CZ,3,0)</f>
        <v>0</v>
      </c>
      <c r="S1199" s="14">
        <f>VLOOKUP($B1199,[2]Sheet3!$G:$CZ,4,0)</f>
        <v>0</v>
      </c>
      <c r="T1199" s="14">
        <f>VLOOKUP($B1199,[2]Sheet3!$G:$CZ,5,0)</f>
        <v>0</v>
      </c>
      <c r="U1199" s="14">
        <f>VLOOKUP($B1199,[2]Sheet3!$G:$CZ,6,0)</f>
        <v>0</v>
      </c>
      <c r="V1199" s="14">
        <f>VLOOKUP($B1199,[2]Sheet3!$G:$CZ,7,0)</f>
        <v>0</v>
      </c>
      <c r="W1199" s="14">
        <f>VLOOKUP($B1199,[2]Sheet3!$G:$CZ,8,0)</f>
        <v>0</v>
      </c>
      <c r="X1199" s="14">
        <f>VLOOKUP($B1199,[2]Sheet3!$G:$CZ,9,0)</f>
        <v>0</v>
      </c>
      <c r="Y1199" s="14">
        <f>VLOOKUP($B1199,[2]Sheet3!$G:$CZ,10,0)</f>
        <v>0</v>
      </c>
      <c r="Z1199" s="14">
        <f>VLOOKUP($B1199,[2]Sheet3!$G:$CZ,11,0)</f>
        <v>0</v>
      </c>
      <c r="AA1199" s="14">
        <f>VLOOKUP($B1199,[2]Sheet3!$G:$CZ,12,0)</f>
        <v>0</v>
      </c>
      <c r="AB1199" s="14">
        <f>VLOOKUP($B1199,[2]Sheet3!$G:$CZ,13,0)</f>
        <v>0</v>
      </c>
      <c r="AC1199" s="14">
        <f>VLOOKUP($B1199,[2]Sheet3!$G:$CZ,14,0)</f>
        <v>0</v>
      </c>
      <c r="AD1199" s="14">
        <f>VLOOKUP($B1199,[2]Sheet3!$G:$CZ,15,0)</f>
        <v>0</v>
      </c>
      <c r="AE1199" s="14">
        <f>VLOOKUP($B1199,[2]Sheet3!$G:$CZ,16,0)</f>
        <v>0</v>
      </c>
      <c r="AF1199" s="14">
        <f>VLOOKUP($B1199,[2]Sheet3!$G:$CZ,17,0)</f>
        <v>0</v>
      </c>
      <c r="AG1199" s="14">
        <f>VLOOKUP($B1199,[2]Sheet3!$G:$CZ,18,0)</f>
        <v>0</v>
      </c>
      <c r="AH1199" s="14">
        <f>VLOOKUP($B1199,[2]Sheet3!$G:$CZ,19,0)</f>
        <v>0</v>
      </c>
      <c r="AI1199" s="14">
        <f>VLOOKUP($B1199,[2]Sheet3!$G:$CZ,20,0)</f>
        <v>0</v>
      </c>
      <c r="AJ1199" s="14">
        <f>VLOOKUP($B1199,[2]Sheet3!$G:$CZ,21,0)</f>
        <v>0</v>
      </c>
      <c r="AK1199" s="14">
        <f>VLOOKUP($B1199,[2]Sheet3!$G:$CZ,22,0)</f>
        <v>0</v>
      </c>
      <c r="AL1199" s="14">
        <f>VLOOKUP($B1199,[2]Sheet3!$G:$CZ,23,0)</f>
        <v>0</v>
      </c>
      <c r="AM1199" s="14">
        <f>VLOOKUP($B1199,[2]Sheet3!$G:$CZ,24,0)</f>
        <v>0</v>
      </c>
      <c r="AN1199" s="14">
        <f>VLOOKUP($B1199,[2]Sheet3!$G:$CZ,25,0)</f>
        <v>0</v>
      </c>
      <c r="AO1199" s="14">
        <f>VLOOKUP($B1199,[2]Sheet3!$G:$CZ,26,0)</f>
        <v>0</v>
      </c>
      <c r="AP1199" s="14">
        <f>VLOOKUP($B1199,[2]Sheet3!$G:$CZ,27,0)</f>
        <v>0</v>
      </c>
      <c r="AQ1199" s="14">
        <f>VLOOKUP($B1199,[2]Sheet3!$G:$CZ,28,0)</f>
        <v>0</v>
      </c>
      <c r="AR1199" s="14">
        <f>VLOOKUP($B1199,[2]Sheet3!$G:$CZ,29,0)</f>
        <v>0</v>
      </c>
      <c r="AS1199" s="14">
        <f>VLOOKUP($B1199,[2]Sheet3!$G:$CZ,30,0)</f>
        <v>0</v>
      </c>
      <c r="AT1199" s="14">
        <f>VLOOKUP($B1199,[2]Sheet3!$G:$CZ,31,0)</f>
        <v>0</v>
      </c>
      <c r="AU1199" s="14">
        <f>VLOOKUP($B1199,[2]Sheet3!$G:$CZ,32,0)</f>
        <v>0</v>
      </c>
      <c r="AV1199" s="14">
        <f>VLOOKUP($B1199,[2]Sheet3!$G:$CZ,33,0)</f>
        <v>0</v>
      </c>
      <c r="AW1199" s="14">
        <f>VLOOKUP($B1199,[2]Sheet3!$G:$CZ,34,0)</f>
        <v>0</v>
      </c>
      <c r="AX1199" s="14">
        <f>VLOOKUP($B1199,[2]Sheet3!$G:$CZ,35,0)</f>
        <v>0</v>
      </c>
      <c r="AY1199" s="14">
        <f>VLOOKUP($B1199,[2]Sheet3!$G:$CZ,36,0)</f>
        <v>0</v>
      </c>
      <c r="AZ1199" s="14">
        <f>VLOOKUP($B1199,[2]Sheet3!$G:$CZ,37,0)</f>
        <v>0</v>
      </c>
      <c r="BA1199" s="14">
        <f>VLOOKUP($B1199,[2]Sheet3!$G:$CZ,38,0)</f>
        <v>0</v>
      </c>
      <c r="BB1199" s="14">
        <f>VLOOKUP($B1199,[2]Sheet3!$G:$CZ,39,0)</f>
        <v>0</v>
      </c>
      <c r="BC1199" s="14">
        <f>VLOOKUP($B1199,[2]Sheet3!$G:$CZ,40,0)</f>
        <v>0</v>
      </c>
      <c r="BD1199" s="14">
        <f>VLOOKUP($B1199,[2]Sheet3!$G:$CZ,41,0)</f>
        <v>0</v>
      </c>
      <c r="BE1199" s="14">
        <f>VLOOKUP($B1199,[2]Sheet3!$G:$CZ,42,0)</f>
        <v>0</v>
      </c>
      <c r="BF1199" s="14">
        <f>VLOOKUP($B1199,[2]Sheet3!$G:$CZ,43,0)</f>
        <v>0</v>
      </c>
      <c r="BG1199" s="14">
        <f>VLOOKUP($B1199,[2]Sheet3!$G:$CZ,44,0)</f>
        <v>0</v>
      </c>
      <c r="BH1199" s="14">
        <f>VLOOKUP($B1199,[2]Sheet3!$G:$CZ,45,0)</f>
        <v>0</v>
      </c>
      <c r="BI1199" s="14">
        <f>VLOOKUP($B1199,[2]Sheet3!$G:$CZ,46,0)</f>
        <v>0</v>
      </c>
      <c r="BJ1199" s="14">
        <f>VLOOKUP($B1199,[2]Sheet3!$G:$CZ,47,0)</f>
        <v>0</v>
      </c>
      <c r="BK1199" s="14">
        <f>VLOOKUP($B1199,[2]Sheet3!$G:$CZ,48,0)</f>
        <v>0</v>
      </c>
      <c r="BL1199" s="14">
        <f>VLOOKUP($B1199,[2]Sheet3!$G:$CZ,49,0)</f>
        <v>0</v>
      </c>
      <c r="BM1199" s="14">
        <f>VLOOKUP($B1199,[2]Sheet3!$G:$CZ,50,0)</f>
        <v>0</v>
      </c>
      <c r="BN1199" s="14">
        <f>VLOOKUP($B1199,[2]Sheet3!$G:$CZ,51,0)</f>
        <v>0</v>
      </c>
      <c r="BO1199" s="14">
        <f>VLOOKUP($B1199,[2]Sheet3!$G:$CZ,52,0)</f>
        <v>0</v>
      </c>
      <c r="BP1199" s="14">
        <f>VLOOKUP($B1199,[2]Sheet3!$G:$CZ,53,0)</f>
        <v>0</v>
      </c>
      <c r="BQ1199" s="14">
        <f>VLOOKUP($B1199,[2]Sheet3!$G:$CZ,54,0)</f>
        <v>0</v>
      </c>
      <c r="BR1199" s="14">
        <f>VLOOKUP($B1199,[2]Sheet3!$G:$CZ,55,0)</f>
        <v>0</v>
      </c>
      <c r="BS1199" s="14">
        <f>VLOOKUP($B1199,[2]Sheet3!$G:$CZ,56,0)</f>
        <v>0</v>
      </c>
      <c r="BT1199" s="14">
        <f>VLOOKUP($B1199,[2]Sheet3!$G:$CZ,57,0)</f>
        <v>0</v>
      </c>
      <c r="BU1199" s="14">
        <f>VLOOKUP($B1199,[2]Sheet3!$G:$CZ,58,0)</f>
        <v>0</v>
      </c>
      <c r="BV1199" s="14">
        <f>VLOOKUP($B1199,[2]Sheet3!$G:$CZ,59,0)</f>
        <v>0</v>
      </c>
      <c r="BW1199" s="14">
        <f>VLOOKUP($B1199,[2]Sheet3!$G:$CZ,60,0)</f>
        <v>0</v>
      </c>
      <c r="BX1199" s="14">
        <f>VLOOKUP($B1199,[2]Sheet3!$G:$CZ,61,0)</f>
        <v>0</v>
      </c>
      <c r="BY1199" s="14">
        <f>VLOOKUP($B1199,[2]Sheet3!$G:$CZ,62,0)</f>
        <v>0</v>
      </c>
      <c r="BZ1199" s="14">
        <f>VLOOKUP($B1199,[2]Sheet3!$G:$CZ,63,0)</f>
        <v>0</v>
      </c>
      <c r="CA1199" s="14">
        <f>VLOOKUP($B1199,[2]Sheet3!$G:$CZ,64,0)</f>
        <v>0</v>
      </c>
      <c r="CB1199" s="14">
        <f>VLOOKUP($B1199,[2]Sheet3!$G:$CZ,65,0)</f>
        <v>0</v>
      </c>
      <c r="CC1199" s="14">
        <f>VLOOKUP($B1199,[2]Sheet3!$G:$CZ,66,0)</f>
        <v>0</v>
      </c>
      <c r="CD1199" s="14">
        <f>VLOOKUP($B1199,[2]Sheet3!$G:$CZ,67,0)</f>
        <v>0</v>
      </c>
      <c r="CE1199" s="14">
        <f>VLOOKUP($B1199,[2]Sheet3!$G:$CZ,68,0)</f>
        <v>0</v>
      </c>
      <c r="CF1199" s="14">
        <f>VLOOKUP($B1199,[2]Sheet3!$G:$CZ,69,0)</f>
        <v>0</v>
      </c>
      <c r="CG1199" s="14">
        <f>VLOOKUP($B1199,[2]Sheet3!$G:$CZ,70,0)</f>
        <v>0</v>
      </c>
      <c r="CH1199" s="14">
        <f>VLOOKUP($B1199,[2]Sheet3!$G:$CZ,71,0)</f>
        <v>0</v>
      </c>
      <c r="CI1199" s="14">
        <f>VLOOKUP($B1199,[2]Sheet3!$G:$CZ,72,0)</f>
        <v>0</v>
      </c>
      <c r="CJ1199" s="14">
        <f>VLOOKUP($B1199,[2]Sheet3!$G:$CZ,73,0)</f>
        <v>0</v>
      </c>
      <c r="CK1199" s="14">
        <f>VLOOKUP($B1199,[2]Sheet3!$G:$CZ,74,0)</f>
        <v>0</v>
      </c>
      <c r="CL1199" s="14">
        <f>VLOOKUP($B1199,[2]Sheet3!$G:$CZ,75,0)</f>
        <v>0</v>
      </c>
      <c r="CM1199" s="14">
        <f>VLOOKUP($B1199,[2]Sheet3!$G:$CZ,76,0)</f>
        <v>0</v>
      </c>
      <c r="CN1199" s="14">
        <f>VLOOKUP($B1199,[2]Sheet3!$G:$CZ,77,0)</f>
        <v>0</v>
      </c>
      <c r="CO1199" s="14">
        <f>VLOOKUP($B1199,[2]Sheet3!$G:$CZ,78,0)</f>
        <v>0</v>
      </c>
      <c r="CP1199" s="14">
        <f>VLOOKUP($B1199,[2]Sheet3!$G:$CZ,79,0)</f>
        <v>0</v>
      </c>
      <c r="CQ1199" s="14">
        <f>VLOOKUP($B1199,[2]Sheet3!$G:$CZ,80,0)</f>
        <v>0</v>
      </c>
      <c r="CR1199" s="14">
        <f>VLOOKUP($B1199,[2]Sheet3!$G:$CZ,81,0)</f>
        <v>0</v>
      </c>
      <c r="CS1199" s="14">
        <f>VLOOKUP($B1199,[2]Sheet3!$G:$CZ,82,0)</f>
        <v>0</v>
      </c>
      <c r="CT1199" s="14">
        <f>VLOOKUP($B1199,[2]Sheet3!$G:$CZ,83,0)</f>
        <v>0</v>
      </c>
      <c r="CU1199" s="14">
        <f>VLOOKUP($B1199,[2]Sheet3!$G:$CZ,84,0)</f>
        <v>0</v>
      </c>
      <c r="CV1199" s="14">
        <f>VLOOKUP($B1199,[2]Sheet3!$G:$CZ,85,0)</f>
        <v>0</v>
      </c>
      <c r="CW1199" s="14">
        <f>VLOOKUP($B1199,[2]Sheet3!$G:$CZ,86,0)</f>
        <v>0</v>
      </c>
      <c r="CX1199" s="14">
        <f>VLOOKUP($B1199,[2]Sheet3!$G:$CZ,87,0)</f>
        <v>0</v>
      </c>
      <c r="CY1199" s="14">
        <f>VLOOKUP($B1199,[2]Sheet3!$G:$CZ,88,0)</f>
        <v>0</v>
      </c>
      <c r="CZ1199" s="14">
        <f>VLOOKUP($B1199,[2]Sheet3!$G:$CZ,89,0)</f>
        <v>0</v>
      </c>
      <c r="DA1199" s="14">
        <f>VLOOKUP($B1199,[2]Sheet3!$G:$CZ,90,0)</f>
        <v>0</v>
      </c>
      <c r="DB1199" s="14">
        <f>VLOOKUP($B1199,[2]Sheet3!$G:$CZ,91,0)</f>
        <v>0</v>
      </c>
      <c r="DC1199" s="14">
        <f>VLOOKUP($B1199,[2]Sheet3!$G:$CZ,92,0)</f>
        <v>0</v>
      </c>
      <c r="DD1199" s="14">
        <f>VLOOKUP($B1199,[2]Sheet3!$G:$CZ,93,0)</f>
        <v>0</v>
      </c>
      <c r="DE1199" s="14">
        <f>VLOOKUP($B1199,[2]Sheet3!$G:$CZ,94,0)</f>
        <v>0</v>
      </c>
      <c r="DF1199" s="14">
        <f>VLOOKUP($B1199,[2]Sheet3!$G:$CZ,95,0)</f>
        <v>0</v>
      </c>
      <c r="DG1199" s="14">
        <f>VLOOKUP($B1199,[2]Sheet3!$G:$CZ,96,0)</f>
        <v>0</v>
      </c>
      <c r="DH1199" s="14">
        <f>VLOOKUP($B1199,[2]Sheet3!$G:$CZ,97,0)</f>
        <v>0</v>
      </c>
      <c r="DI1199" s="14">
        <f>VLOOKUP($B1199,[2]Sheet3!$G:$CZ,98,0)</f>
        <v>0</v>
      </c>
    </row>
    <row r="1200" spans="1:113" x14ac:dyDescent="0.3">
      <c r="A1200" s="9" t="str">
        <f t="shared" si="56"/>
        <v>N13581</v>
      </c>
      <c r="B1200" s="15" t="s">
        <v>303</v>
      </c>
      <c r="C1200" s="15" t="s">
        <v>304</v>
      </c>
      <c r="F1200" s="7" t="s">
        <v>15</v>
      </c>
      <c r="G1200" s="12" t="s">
        <v>4692</v>
      </c>
      <c r="H1200" s="12" t="str">
        <f>VLOOKUP($B1200,[1]Sheet1!$A:$G,5,0)</f>
        <v>manish.shivkumar@redingtongroup.com</v>
      </c>
      <c r="I1200" s="12" t="str">
        <f>VLOOKUP($B1200,[1]Sheet1!$A:$G,7,0)</f>
        <v>sidharth.eknath@redingtongroup.com</v>
      </c>
      <c r="J1200" s="12" t="s">
        <v>82</v>
      </c>
      <c r="K1200" s="7"/>
      <c r="L1200" s="7"/>
      <c r="M1200" s="8"/>
      <c r="N1200" s="7" t="str">
        <f t="shared" si="54"/>
        <v>manish.shivkumar@redingtongroup.com; sidharth.eknath@redingtongroup.com; nilesh.phirke@redingtongroup.com;christopher.joseph@redingtongroup.com</v>
      </c>
      <c r="O1200" s="7" t="str">
        <f t="shared" si="55"/>
        <v>N13581</v>
      </c>
      <c r="P1200" s="8" t="s">
        <v>5215</v>
      </c>
      <c r="Q1200" s="14">
        <f>VLOOKUP($B1200,[2]Sheet3!$G:$CZ,2,0)</f>
        <v>2400308314</v>
      </c>
      <c r="R1200" s="14">
        <f>VLOOKUP($B1200,[2]Sheet3!$G:$CZ,3,0)</f>
        <v>0</v>
      </c>
      <c r="S1200" s="14">
        <f>VLOOKUP($B1200,[2]Sheet3!$G:$CZ,4,0)</f>
        <v>0</v>
      </c>
      <c r="T1200" s="14">
        <f>VLOOKUP($B1200,[2]Sheet3!$G:$CZ,5,0)</f>
        <v>0</v>
      </c>
      <c r="U1200" s="14">
        <f>VLOOKUP($B1200,[2]Sheet3!$G:$CZ,6,0)</f>
        <v>0</v>
      </c>
      <c r="V1200" s="14">
        <f>VLOOKUP($B1200,[2]Sheet3!$G:$CZ,7,0)</f>
        <v>0</v>
      </c>
      <c r="W1200" s="14">
        <f>VLOOKUP($B1200,[2]Sheet3!$G:$CZ,8,0)</f>
        <v>0</v>
      </c>
      <c r="X1200" s="14">
        <f>VLOOKUP($B1200,[2]Sheet3!$G:$CZ,9,0)</f>
        <v>0</v>
      </c>
      <c r="Y1200" s="14">
        <f>VLOOKUP($B1200,[2]Sheet3!$G:$CZ,10,0)</f>
        <v>0</v>
      </c>
      <c r="Z1200" s="14">
        <f>VLOOKUP($B1200,[2]Sheet3!$G:$CZ,11,0)</f>
        <v>0</v>
      </c>
      <c r="AA1200" s="14">
        <f>VLOOKUP($B1200,[2]Sheet3!$G:$CZ,12,0)</f>
        <v>0</v>
      </c>
      <c r="AB1200" s="14">
        <f>VLOOKUP($B1200,[2]Sheet3!$G:$CZ,13,0)</f>
        <v>0</v>
      </c>
      <c r="AC1200" s="14">
        <f>VLOOKUP($B1200,[2]Sheet3!$G:$CZ,14,0)</f>
        <v>0</v>
      </c>
      <c r="AD1200" s="14">
        <f>VLOOKUP($B1200,[2]Sheet3!$G:$CZ,15,0)</f>
        <v>0</v>
      </c>
      <c r="AE1200" s="14">
        <f>VLOOKUP($B1200,[2]Sheet3!$G:$CZ,16,0)</f>
        <v>0</v>
      </c>
      <c r="AF1200" s="14">
        <f>VLOOKUP($B1200,[2]Sheet3!$G:$CZ,17,0)</f>
        <v>0</v>
      </c>
      <c r="AG1200" s="14">
        <f>VLOOKUP($B1200,[2]Sheet3!$G:$CZ,18,0)</f>
        <v>0</v>
      </c>
      <c r="AH1200" s="14">
        <f>VLOOKUP($B1200,[2]Sheet3!$G:$CZ,19,0)</f>
        <v>0</v>
      </c>
      <c r="AI1200" s="14">
        <f>VLOOKUP($B1200,[2]Sheet3!$G:$CZ,20,0)</f>
        <v>0</v>
      </c>
      <c r="AJ1200" s="14">
        <f>VLOOKUP($B1200,[2]Sheet3!$G:$CZ,21,0)</f>
        <v>0</v>
      </c>
      <c r="AK1200" s="14">
        <f>VLOOKUP($B1200,[2]Sheet3!$G:$CZ,22,0)</f>
        <v>0</v>
      </c>
      <c r="AL1200" s="14">
        <f>VLOOKUP($B1200,[2]Sheet3!$G:$CZ,23,0)</f>
        <v>0</v>
      </c>
      <c r="AM1200" s="14">
        <f>VLOOKUP($B1200,[2]Sheet3!$G:$CZ,24,0)</f>
        <v>0</v>
      </c>
      <c r="AN1200" s="14">
        <f>VLOOKUP($B1200,[2]Sheet3!$G:$CZ,25,0)</f>
        <v>0</v>
      </c>
      <c r="AO1200" s="14">
        <f>VLOOKUP($B1200,[2]Sheet3!$G:$CZ,26,0)</f>
        <v>0</v>
      </c>
      <c r="AP1200" s="14">
        <f>VLOOKUP($B1200,[2]Sheet3!$G:$CZ,27,0)</f>
        <v>0</v>
      </c>
      <c r="AQ1200" s="14">
        <f>VLOOKUP($B1200,[2]Sheet3!$G:$CZ,28,0)</f>
        <v>0</v>
      </c>
      <c r="AR1200" s="14">
        <f>VLOOKUP($B1200,[2]Sheet3!$G:$CZ,29,0)</f>
        <v>0</v>
      </c>
      <c r="AS1200" s="14">
        <f>VLOOKUP($B1200,[2]Sheet3!$G:$CZ,30,0)</f>
        <v>0</v>
      </c>
      <c r="AT1200" s="14">
        <f>VLOOKUP($B1200,[2]Sheet3!$G:$CZ,31,0)</f>
        <v>0</v>
      </c>
      <c r="AU1200" s="14">
        <f>VLOOKUP($B1200,[2]Sheet3!$G:$CZ,32,0)</f>
        <v>0</v>
      </c>
      <c r="AV1200" s="14">
        <f>VLOOKUP($B1200,[2]Sheet3!$G:$CZ,33,0)</f>
        <v>0</v>
      </c>
      <c r="AW1200" s="14">
        <f>VLOOKUP($B1200,[2]Sheet3!$G:$CZ,34,0)</f>
        <v>0</v>
      </c>
      <c r="AX1200" s="14">
        <f>VLOOKUP($B1200,[2]Sheet3!$G:$CZ,35,0)</f>
        <v>0</v>
      </c>
      <c r="AY1200" s="14">
        <f>VLOOKUP($B1200,[2]Sheet3!$G:$CZ,36,0)</f>
        <v>0</v>
      </c>
      <c r="AZ1200" s="14">
        <f>VLOOKUP($B1200,[2]Sheet3!$G:$CZ,37,0)</f>
        <v>0</v>
      </c>
      <c r="BA1200" s="14">
        <f>VLOOKUP($B1200,[2]Sheet3!$G:$CZ,38,0)</f>
        <v>0</v>
      </c>
      <c r="BB1200" s="14">
        <f>VLOOKUP($B1200,[2]Sheet3!$G:$CZ,39,0)</f>
        <v>0</v>
      </c>
      <c r="BC1200" s="14">
        <f>VLOOKUP($B1200,[2]Sheet3!$G:$CZ,40,0)</f>
        <v>0</v>
      </c>
      <c r="BD1200" s="14">
        <f>VLOOKUP($B1200,[2]Sheet3!$G:$CZ,41,0)</f>
        <v>0</v>
      </c>
      <c r="BE1200" s="14">
        <f>VLOOKUP($B1200,[2]Sheet3!$G:$CZ,42,0)</f>
        <v>0</v>
      </c>
      <c r="BF1200" s="14">
        <f>VLOOKUP($B1200,[2]Sheet3!$G:$CZ,43,0)</f>
        <v>0</v>
      </c>
      <c r="BG1200" s="14">
        <f>VLOOKUP($B1200,[2]Sheet3!$G:$CZ,44,0)</f>
        <v>0</v>
      </c>
      <c r="BH1200" s="14">
        <f>VLOOKUP($B1200,[2]Sheet3!$G:$CZ,45,0)</f>
        <v>0</v>
      </c>
      <c r="BI1200" s="14">
        <f>VLOOKUP($B1200,[2]Sheet3!$G:$CZ,46,0)</f>
        <v>0</v>
      </c>
      <c r="BJ1200" s="14">
        <f>VLOOKUP($B1200,[2]Sheet3!$G:$CZ,47,0)</f>
        <v>0</v>
      </c>
      <c r="BK1200" s="14">
        <f>VLOOKUP($B1200,[2]Sheet3!$G:$CZ,48,0)</f>
        <v>0</v>
      </c>
      <c r="BL1200" s="14">
        <f>VLOOKUP($B1200,[2]Sheet3!$G:$CZ,49,0)</f>
        <v>0</v>
      </c>
      <c r="BM1200" s="14">
        <f>VLOOKUP($B1200,[2]Sheet3!$G:$CZ,50,0)</f>
        <v>0</v>
      </c>
      <c r="BN1200" s="14">
        <f>VLOOKUP($B1200,[2]Sheet3!$G:$CZ,51,0)</f>
        <v>0</v>
      </c>
      <c r="BO1200" s="14">
        <f>VLOOKUP($B1200,[2]Sheet3!$G:$CZ,52,0)</f>
        <v>0</v>
      </c>
      <c r="BP1200" s="14">
        <f>VLOOKUP($B1200,[2]Sheet3!$G:$CZ,53,0)</f>
        <v>0</v>
      </c>
      <c r="BQ1200" s="14">
        <f>VLOOKUP($B1200,[2]Sheet3!$G:$CZ,54,0)</f>
        <v>0</v>
      </c>
      <c r="BR1200" s="14">
        <f>VLOOKUP($B1200,[2]Sheet3!$G:$CZ,55,0)</f>
        <v>0</v>
      </c>
      <c r="BS1200" s="14">
        <f>VLOOKUP($B1200,[2]Sheet3!$G:$CZ,56,0)</f>
        <v>0</v>
      </c>
      <c r="BT1200" s="14">
        <f>VLOOKUP($B1200,[2]Sheet3!$G:$CZ,57,0)</f>
        <v>0</v>
      </c>
      <c r="BU1200" s="14">
        <f>VLOOKUP($B1200,[2]Sheet3!$G:$CZ,58,0)</f>
        <v>0</v>
      </c>
      <c r="BV1200" s="14">
        <f>VLOOKUP($B1200,[2]Sheet3!$G:$CZ,59,0)</f>
        <v>0</v>
      </c>
      <c r="BW1200" s="14">
        <f>VLOOKUP($B1200,[2]Sheet3!$G:$CZ,60,0)</f>
        <v>0</v>
      </c>
      <c r="BX1200" s="14">
        <f>VLOOKUP($B1200,[2]Sheet3!$G:$CZ,61,0)</f>
        <v>0</v>
      </c>
      <c r="BY1200" s="14">
        <f>VLOOKUP($B1200,[2]Sheet3!$G:$CZ,62,0)</f>
        <v>0</v>
      </c>
      <c r="BZ1200" s="14">
        <f>VLOOKUP($B1200,[2]Sheet3!$G:$CZ,63,0)</f>
        <v>0</v>
      </c>
      <c r="CA1200" s="14">
        <f>VLOOKUP($B1200,[2]Sheet3!$G:$CZ,64,0)</f>
        <v>0</v>
      </c>
      <c r="CB1200" s="14">
        <f>VLOOKUP($B1200,[2]Sheet3!$G:$CZ,65,0)</f>
        <v>0</v>
      </c>
      <c r="CC1200" s="14">
        <f>VLOOKUP($B1200,[2]Sheet3!$G:$CZ,66,0)</f>
        <v>0</v>
      </c>
      <c r="CD1200" s="14">
        <f>VLOOKUP($B1200,[2]Sheet3!$G:$CZ,67,0)</f>
        <v>0</v>
      </c>
      <c r="CE1200" s="14">
        <f>VLOOKUP($B1200,[2]Sheet3!$G:$CZ,68,0)</f>
        <v>0</v>
      </c>
      <c r="CF1200" s="14">
        <f>VLOOKUP($B1200,[2]Sheet3!$G:$CZ,69,0)</f>
        <v>0</v>
      </c>
      <c r="CG1200" s="14">
        <f>VLOOKUP($B1200,[2]Sheet3!$G:$CZ,70,0)</f>
        <v>0</v>
      </c>
      <c r="CH1200" s="14">
        <f>VLOOKUP($B1200,[2]Sheet3!$G:$CZ,71,0)</f>
        <v>0</v>
      </c>
      <c r="CI1200" s="14">
        <f>VLOOKUP($B1200,[2]Sheet3!$G:$CZ,72,0)</f>
        <v>0</v>
      </c>
      <c r="CJ1200" s="14">
        <f>VLOOKUP($B1200,[2]Sheet3!$G:$CZ,73,0)</f>
        <v>0</v>
      </c>
      <c r="CK1200" s="14">
        <f>VLOOKUP($B1200,[2]Sheet3!$G:$CZ,74,0)</f>
        <v>0</v>
      </c>
      <c r="CL1200" s="14">
        <f>VLOOKUP($B1200,[2]Sheet3!$G:$CZ,75,0)</f>
        <v>0</v>
      </c>
      <c r="CM1200" s="14">
        <f>VLOOKUP($B1200,[2]Sheet3!$G:$CZ,76,0)</f>
        <v>0</v>
      </c>
      <c r="CN1200" s="14">
        <f>VLOOKUP($B1200,[2]Sheet3!$G:$CZ,77,0)</f>
        <v>0</v>
      </c>
      <c r="CO1200" s="14">
        <f>VLOOKUP($B1200,[2]Sheet3!$G:$CZ,78,0)</f>
        <v>0</v>
      </c>
      <c r="CP1200" s="14">
        <f>VLOOKUP($B1200,[2]Sheet3!$G:$CZ,79,0)</f>
        <v>0</v>
      </c>
      <c r="CQ1200" s="14">
        <f>VLOOKUP($B1200,[2]Sheet3!$G:$CZ,80,0)</f>
        <v>0</v>
      </c>
      <c r="CR1200" s="14">
        <f>VLOOKUP($B1200,[2]Sheet3!$G:$CZ,81,0)</f>
        <v>0</v>
      </c>
      <c r="CS1200" s="14">
        <f>VLOOKUP($B1200,[2]Sheet3!$G:$CZ,82,0)</f>
        <v>0</v>
      </c>
      <c r="CT1200" s="14">
        <f>VLOOKUP($B1200,[2]Sheet3!$G:$CZ,83,0)</f>
        <v>0</v>
      </c>
      <c r="CU1200" s="14">
        <f>VLOOKUP($B1200,[2]Sheet3!$G:$CZ,84,0)</f>
        <v>0</v>
      </c>
      <c r="CV1200" s="14">
        <f>VLOOKUP($B1200,[2]Sheet3!$G:$CZ,85,0)</f>
        <v>0</v>
      </c>
      <c r="CW1200" s="14">
        <f>VLOOKUP($B1200,[2]Sheet3!$G:$CZ,86,0)</f>
        <v>0</v>
      </c>
      <c r="CX1200" s="14">
        <f>VLOOKUP($B1200,[2]Sheet3!$G:$CZ,87,0)</f>
        <v>0</v>
      </c>
      <c r="CY1200" s="14">
        <f>VLOOKUP($B1200,[2]Sheet3!$G:$CZ,88,0)</f>
        <v>0</v>
      </c>
      <c r="CZ1200" s="14">
        <f>VLOOKUP($B1200,[2]Sheet3!$G:$CZ,89,0)</f>
        <v>0</v>
      </c>
      <c r="DA1200" s="14">
        <f>VLOOKUP($B1200,[2]Sheet3!$G:$CZ,90,0)</f>
        <v>0</v>
      </c>
      <c r="DB1200" s="14">
        <f>VLOOKUP($B1200,[2]Sheet3!$G:$CZ,91,0)</f>
        <v>0</v>
      </c>
      <c r="DC1200" s="14">
        <f>VLOOKUP($B1200,[2]Sheet3!$G:$CZ,92,0)</f>
        <v>0</v>
      </c>
      <c r="DD1200" s="14">
        <f>VLOOKUP($B1200,[2]Sheet3!$G:$CZ,93,0)</f>
        <v>0</v>
      </c>
      <c r="DE1200" s="14">
        <f>VLOOKUP($B1200,[2]Sheet3!$G:$CZ,94,0)</f>
        <v>0</v>
      </c>
      <c r="DF1200" s="14">
        <f>VLOOKUP($B1200,[2]Sheet3!$G:$CZ,95,0)</f>
        <v>0</v>
      </c>
      <c r="DG1200" s="14">
        <f>VLOOKUP($B1200,[2]Sheet3!$G:$CZ,96,0)</f>
        <v>0</v>
      </c>
      <c r="DH1200" s="14">
        <f>VLOOKUP($B1200,[2]Sheet3!$G:$CZ,97,0)</f>
        <v>0</v>
      </c>
      <c r="DI1200" s="14">
        <f>VLOOKUP($B1200,[2]Sheet3!$G:$CZ,98,0)</f>
        <v>0</v>
      </c>
    </row>
    <row r="1201" spans="1:113" x14ac:dyDescent="0.3">
      <c r="A1201" s="9" t="str">
        <f t="shared" si="56"/>
        <v>NH0485</v>
      </c>
      <c r="B1201" s="15" t="s">
        <v>2635</v>
      </c>
      <c r="C1201" s="15" t="s">
        <v>2636</v>
      </c>
      <c r="F1201" s="7" t="s">
        <v>15</v>
      </c>
      <c r="G1201" s="12" t="s">
        <v>4693</v>
      </c>
      <c r="H1201" s="12" t="str">
        <f>VLOOKUP($B1201,[1]Sheet1!$A:$G,5,0)</f>
        <v>neeraj.bhatt@redingtongroup.com</v>
      </c>
      <c r="I1201" s="12" t="str">
        <f>VLOOKUP($B1201,[1]Sheet1!$A:$G,7,0)</f>
        <v>sidharth.eknath@redingtongroup.com</v>
      </c>
      <c r="J1201" s="12" t="s">
        <v>82</v>
      </c>
      <c r="K1201" s="7"/>
      <c r="L1201" s="7"/>
      <c r="M1201" s="8"/>
      <c r="N1201" s="7" t="str">
        <f t="shared" si="54"/>
        <v>neeraj.bhatt@redingtongroup.com; sidharth.eknath@redingtongroup.com; nilesh.phirke@redingtongroup.com;christopher.joseph@redingtongroup.com</v>
      </c>
      <c r="O1201" s="7" t="str">
        <f t="shared" si="55"/>
        <v>NH0485</v>
      </c>
      <c r="P1201" s="8" t="s">
        <v>5215</v>
      </c>
      <c r="Q1201" s="14">
        <f>VLOOKUP($B1201,[2]Sheet3!$G:$CZ,2,0)</f>
        <v>2400301404</v>
      </c>
      <c r="R1201" s="14">
        <f>VLOOKUP($B1201,[2]Sheet3!$G:$CZ,3,0)</f>
        <v>0</v>
      </c>
      <c r="S1201" s="14">
        <f>VLOOKUP($B1201,[2]Sheet3!$G:$CZ,4,0)</f>
        <v>0</v>
      </c>
      <c r="T1201" s="14">
        <f>VLOOKUP($B1201,[2]Sheet3!$G:$CZ,5,0)</f>
        <v>0</v>
      </c>
      <c r="U1201" s="14">
        <f>VLOOKUP($B1201,[2]Sheet3!$G:$CZ,6,0)</f>
        <v>0</v>
      </c>
      <c r="V1201" s="14">
        <f>VLOOKUP($B1201,[2]Sheet3!$G:$CZ,7,0)</f>
        <v>0</v>
      </c>
      <c r="W1201" s="14">
        <f>VLOOKUP($B1201,[2]Sheet3!$G:$CZ,8,0)</f>
        <v>0</v>
      </c>
      <c r="X1201" s="14">
        <f>VLOOKUP($B1201,[2]Sheet3!$G:$CZ,9,0)</f>
        <v>0</v>
      </c>
      <c r="Y1201" s="14">
        <f>VLOOKUP($B1201,[2]Sheet3!$G:$CZ,10,0)</f>
        <v>0</v>
      </c>
      <c r="Z1201" s="14">
        <f>VLOOKUP($B1201,[2]Sheet3!$G:$CZ,11,0)</f>
        <v>0</v>
      </c>
      <c r="AA1201" s="14">
        <f>VLOOKUP($B1201,[2]Sheet3!$G:$CZ,12,0)</f>
        <v>0</v>
      </c>
      <c r="AB1201" s="14">
        <f>VLOOKUP($B1201,[2]Sheet3!$G:$CZ,13,0)</f>
        <v>0</v>
      </c>
      <c r="AC1201" s="14">
        <f>VLOOKUP($B1201,[2]Sheet3!$G:$CZ,14,0)</f>
        <v>0</v>
      </c>
      <c r="AD1201" s="14">
        <f>VLOOKUP($B1201,[2]Sheet3!$G:$CZ,15,0)</f>
        <v>0</v>
      </c>
      <c r="AE1201" s="14">
        <f>VLOOKUP($B1201,[2]Sheet3!$G:$CZ,16,0)</f>
        <v>0</v>
      </c>
      <c r="AF1201" s="14">
        <f>VLOOKUP($B1201,[2]Sheet3!$G:$CZ,17,0)</f>
        <v>0</v>
      </c>
      <c r="AG1201" s="14">
        <f>VLOOKUP($B1201,[2]Sheet3!$G:$CZ,18,0)</f>
        <v>0</v>
      </c>
      <c r="AH1201" s="14">
        <f>VLOOKUP($B1201,[2]Sheet3!$G:$CZ,19,0)</f>
        <v>0</v>
      </c>
      <c r="AI1201" s="14">
        <f>VLOOKUP($B1201,[2]Sheet3!$G:$CZ,20,0)</f>
        <v>0</v>
      </c>
      <c r="AJ1201" s="14">
        <f>VLOOKUP($B1201,[2]Sheet3!$G:$CZ,21,0)</f>
        <v>0</v>
      </c>
      <c r="AK1201" s="14">
        <f>VLOOKUP($B1201,[2]Sheet3!$G:$CZ,22,0)</f>
        <v>0</v>
      </c>
      <c r="AL1201" s="14">
        <f>VLOOKUP($B1201,[2]Sheet3!$G:$CZ,23,0)</f>
        <v>0</v>
      </c>
      <c r="AM1201" s="14">
        <f>VLOOKUP($B1201,[2]Sheet3!$G:$CZ,24,0)</f>
        <v>0</v>
      </c>
      <c r="AN1201" s="14">
        <f>VLOOKUP($B1201,[2]Sheet3!$G:$CZ,25,0)</f>
        <v>0</v>
      </c>
      <c r="AO1201" s="14">
        <f>VLOOKUP($B1201,[2]Sheet3!$G:$CZ,26,0)</f>
        <v>0</v>
      </c>
      <c r="AP1201" s="14">
        <f>VLOOKUP($B1201,[2]Sheet3!$G:$CZ,27,0)</f>
        <v>0</v>
      </c>
      <c r="AQ1201" s="14">
        <f>VLOOKUP($B1201,[2]Sheet3!$G:$CZ,28,0)</f>
        <v>0</v>
      </c>
      <c r="AR1201" s="14">
        <f>VLOOKUP($B1201,[2]Sheet3!$G:$CZ,29,0)</f>
        <v>0</v>
      </c>
      <c r="AS1201" s="14">
        <f>VLOOKUP($B1201,[2]Sheet3!$G:$CZ,30,0)</f>
        <v>0</v>
      </c>
      <c r="AT1201" s="14">
        <f>VLOOKUP($B1201,[2]Sheet3!$G:$CZ,31,0)</f>
        <v>0</v>
      </c>
      <c r="AU1201" s="14">
        <f>VLOOKUP($B1201,[2]Sheet3!$G:$CZ,32,0)</f>
        <v>0</v>
      </c>
      <c r="AV1201" s="14">
        <f>VLOOKUP($B1201,[2]Sheet3!$G:$CZ,33,0)</f>
        <v>0</v>
      </c>
      <c r="AW1201" s="14">
        <f>VLOOKUP($B1201,[2]Sheet3!$G:$CZ,34,0)</f>
        <v>0</v>
      </c>
      <c r="AX1201" s="14">
        <f>VLOOKUP($B1201,[2]Sheet3!$G:$CZ,35,0)</f>
        <v>0</v>
      </c>
      <c r="AY1201" s="14">
        <f>VLOOKUP($B1201,[2]Sheet3!$G:$CZ,36,0)</f>
        <v>0</v>
      </c>
      <c r="AZ1201" s="14">
        <f>VLOOKUP($B1201,[2]Sheet3!$G:$CZ,37,0)</f>
        <v>0</v>
      </c>
      <c r="BA1201" s="14">
        <f>VLOOKUP($B1201,[2]Sheet3!$G:$CZ,38,0)</f>
        <v>0</v>
      </c>
      <c r="BB1201" s="14">
        <f>VLOOKUP($B1201,[2]Sheet3!$G:$CZ,39,0)</f>
        <v>0</v>
      </c>
      <c r="BC1201" s="14">
        <f>VLOOKUP($B1201,[2]Sheet3!$G:$CZ,40,0)</f>
        <v>0</v>
      </c>
      <c r="BD1201" s="14">
        <f>VLOOKUP($B1201,[2]Sheet3!$G:$CZ,41,0)</f>
        <v>0</v>
      </c>
      <c r="BE1201" s="14">
        <f>VLOOKUP($B1201,[2]Sheet3!$G:$CZ,42,0)</f>
        <v>0</v>
      </c>
      <c r="BF1201" s="14">
        <f>VLOOKUP($B1201,[2]Sheet3!$G:$CZ,43,0)</f>
        <v>0</v>
      </c>
      <c r="BG1201" s="14">
        <f>VLOOKUP($B1201,[2]Sheet3!$G:$CZ,44,0)</f>
        <v>0</v>
      </c>
      <c r="BH1201" s="14">
        <f>VLOOKUP($B1201,[2]Sheet3!$G:$CZ,45,0)</f>
        <v>0</v>
      </c>
      <c r="BI1201" s="14">
        <f>VLOOKUP($B1201,[2]Sheet3!$G:$CZ,46,0)</f>
        <v>0</v>
      </c>
      <c r="BJ1201" s="14">
        <f>VLOOKUP($B1201,[2]Sheet3!$G:$CZ,47,0)</f>
        <v>0</v>
      </c>
      <c r="BK1201" s="14">
        <f>VLOOKUP($B1201,[2]Sheet3!$G:$CZ,48,0)</f>
        <v>0</v>
      </c>
      <c r="BL1201" s="14">
        <f>VLOOKUP($B1201,[2]Sheet3!$G:$CZ,49,0)</f>
        <v>0</v>
      </c>
      <c r="BM1201" s="14">
        <f>VLOOKUP($B1201,[2]Sheet3!$G:$CZ,50,0)</f>
        <v>0</v>
      </c>
      <c r="BN1201" s="14">
        <f>VLOOKUP($B1201,[2]Sheet3!$G:$CZ,51,0)</f>
        <v>0</v>
      </c>
      <c r="BO1201" s="14">
        <f>VLOOKUP($B1201,[2]Sheet3!$G:$CZ,52,0)</f>
        <v>0</v>
      </c>
      <c r="BP1201" s="14">
        <f>VLOOKUP($B1201,[2]Sheet3!$G:$CZ,53,0)</f>
        <v>0</v>
      </c>
      <c r="BQ1201" s="14">
        <f>VLOOKUP($B1201,[2]Sheet3!$G:$CZ,54,0)</f>
        <v>0</v>
      </c>
      <c r="BR1201" s="14">
        <f>VLOOKUP($B1201,[2]Sheet3!$G:$CZ,55,0)</f>
        <v>0</v>
      </c>
      <c r="BS1201" s="14">
        <f>VLOOKUP($B1201,[2]Sheet3!$G:$CZ,56,0)</f>
        <v>0</v>
      </c>
      <c r="BT1201" s="14">
        <f>VLOOKUP($B1201,[2]Sheet3!$G:$CZ,57,0)</f>
        <v>0</v>
      </c>
      <c r="BU1201" s="14">
        <f>VLOOKUP($B1201,[2]Sheet3!$G:$CZ,58,0)</f>
        <v>0</v>
      </c>
      <c r="BV1201" s="14">
        <f>VLOOKUP($B1201,[2]Sheet3!$G:$CZ,59,0)</f>
        <v>0</v>
      </c>
      <c r="BW1201" s="14">
        <f>VLOOKUP($B1201,[2]Sheet3!$G:$CZ,60,0)</f>
        <v>0</v>
      </c>
      <c r="BX1201" s="14">
        <f>VLOOKUP($B1201,[2]Sheet3!$G:$CZ,61,0)</f>
        <v>0</v>
      </c>
      <c r="BY1201" s="14">
        <f>VLOOKUP($B1201,[2]Sheet3!$G:$CZ,62,0)</f>
        <v>0</v>
      </c>
      <c r="BZ1201" s="14">
        <f>VLOOKUP($B1201,[2]Sheet3!$G:$CZ,63,0)</f>
        <v>0</v>
      </c>
      <c r="CA1201" s="14">
        <f>VLOOKUP($B1201,[2]Sheet3!$G:$CZ,64,0)</f>
        <v>0</v>
      </c>
      <c r="CB1201" s="14">
        <f>VLOOKUP($B1201,[2]Sheet3!$G:$CZ,65,0)</f>
        <v>0</v>
      </c>
      <c r="CC1201" s="14">
        <f>VLOOKUP($B1201,[2]Sheet3!$G:$CZ,66,0)</f>
        <v>0</v>
      </c>
      <c r="CD1201" s="14">
        <f>VLOOKUP($B1201,[2]Sheet3!$G:$CZ,67,0)</f>
        <v>0</v>
      </c>
      <c r="CE1201" s="14">
        <f>VLOOKUP($B1201,[2]Sheet3!$G:$CZ,68,0)</f>
        <v>0</v>
      </c>
      <c r="CF1201" s="14">
        <f>VLOOKUP($B1201,[2]Sheet3!$G:$CZ,69,0)</f>
        <v>0</v>
      </c>
      <c r="CG1201" s="14">
        <f>VLOOKUP($B1201,[2]Sheet3!$G:$CZ,70,0)</f>
        <v>0</v>
      </c>
      <c r="CH1201" s="14">
        <f>VLOOKUP($B1201,[2]Sheet3!$G:$CZ,71,0)</f>
        <v>0</v>
      </c>
      <c r="CI1201" s="14">
        <f>VLOOKUP($B1201,[2]Sheet3!$G:$CZ,72,0)</f>
        <v>0</v>
      </c>
      <c r="CJ1201" s="14">
        <f>VLOOKUP($B1201,[2]Sheet3!$G:$CZ,73,0)</f>
        <v>0</v>
      </c>
      <c r="CK1201" s="14">
        <f>VLOOKUP($B1201,[2]Sheet3!$G:$CZ,74,0)</f>
        <v>0</v>
      </c>
      <c r="CL1201" s="14">
        <f>VLOOKUP($B1201,[2]Sheet3!$G:$CZ,75,0)</f>
        <v>0</v>
      </c>
      <c r="CM1201" s="14">
        <f>VLOOKUP($B1201,[2]Sheet3!$G:$CZ,76,0)</f>
        <v>0</v>
      </c>
      <c r="CN1201" s="14">
        <f>VLOOKUP($B1201,[2]Sheet3!$G:$CZ,77,0)</f>
        <v>0</v>
      </c>
      <c r="CO1201" s="14">
        <f>VLOOKUP($B1201,[2]Sheet3!$G:$CZ,78,0)</f>
        <v>0</v>
      </c>
      <c r="CP1201" s="14">
        <f>VLOOKUP($B1201,[2]Sheet3!$G:$CZ,79,0)</f>
        <v>0</v>
      </c>
      <c r="CQ1201" s="14">
        <f>VLOOKUP($B1201,[2]Sheet3!$G:$CZ,80,0)</f>
        <v>0</v>
      </c>
      <c r="CR1201" s="14">
        <f>VLOOKUP($B1201,[2]Sheet3!$G:$CZ,81,0)</f>
        <v>0</v>
      </c>
      <c r="CS1201" s="14">
        <f>VLOOKUP($B1201,[2]Sheet3!$G:$CZ,82,0)</f>
        <v>0</v>
      </c>
      <c r="CT1201" s="14">
        <f>VLOOKUP($B1201,[2]Sheet3!$G:$CZ,83,0)</f>
        <v>0</v>
      </c>
      <c r="CU1201" s="14">
        <f>VLOOKUP($B1201,[2]Sheet3!$G:$CZ,84,0)</f>
        <v>0</v>
      </c>
      <c r="CV1201" s="14">
        <f>VLOOKUP($B1201,[2]Sheet3!$G:$CZ,85,0)</f>
        <v>0</v>
      </c>
      <c r="CW1201" s="14">
        <f>VLOOKUP($B1201,[2]Sheet3!$G:$CZ,86,0)</f>
        <v>0</v>
      </c>
      <c r="CX1201" s="14">
        <f>VLOOKUP($B1201,[2]Sheet3!$G:$CZ,87,0)</f>
        <v>0</v>
      </c>
      <c r="CY1201" s="14">
        <f>VLOOKUP($B1201,[2]Sheet3!$G:$CZ,88,0)</f>
        <v>0</v>
      </c>
      <c r="CZ1201" s="14">
        <f>VLOOKUP($B1201,[2]Sheet3!$G:$CZ,89,0)</f>
        <v>0</v>
      </c>
      <c r="DA1201" s="14">
        <f>VLOOKUP($B1201,[2]Sheet3!$G:$CZ,90,0)</f>
        <v>0</v>
      </c>
      <c r="DB1201" s="14">
        <f>VLOOKUP($B1201,[2]Sheet3!$G:$CZ,91,0)</f>
        <v>0</v>
      </c>
      <c r="DC1201" s="14">
        <f>VLOOKUP($B1201,[2]Sheet3!$G:$CZ,92,0)</f>
        <v>0</v>
      </c>
      <c r="DD1201" s="14">
        <f>VLOOKUP($B1201,[2]Sheet3!$G:$CZ,93,0)</f>
        <v>0</v>
      </c>
      <c r="DE1201" s="14">
        <f>VLOOKUP($B1201,[2]Sheet3!$G:$CZ,94,0)</f>
        <v>0</v>
      </c>
      <c r="DF1201" s="14">
        <f>VLOOKUP($B1201,[2]Sheet3!$G:$CZ,95,0)</f>
        <v>0</v>
      </c>
      <c r="DG1201" s="14">
        <f>VLOOKUP($B1201,[2]Sheet3!$G:$CZ,96,0)</f>
        <v>0</v>
      </c>
      <c r="DH1201" s="14">
        <f>VLOOKUP($B1201,[2]Sheet3!$G:$CZ,97,0)</f>
        <v>0</v>
      </c>
      <c r="DI1201" s="14">
        <f>VLOOKUP($B1201,[2]Sheet3!$G:$CZ,98,0)</f>
        <v>0</v>
      </c>
    </row>
    <row r="1202" spans="1:113" x14ac:dyDescent="0.3">
      <c r="A1202" s="9" t="str">
        <f t="shared" si="56"/>
        <v>N13806</v>
      </c>
      <c r="B1202" s="15" t="s">
        <v>2637</v>
      </c>
      <c r="C1202" s="15" t="s">
        <v>2638</v>
      </c>
      <c r="F1202" s="7" t="s">
        <v>15</v>
      </c>
      <c r="G1202" s="12" t="s">
        <v>4694</v>
      </c>
      <c r="H1202" s="12" t="str">
        <f>VLOOKUP($B1202,[1]Sheet1!$A:$G,5,0)</f>
        <v>shashi.singh@redingtongroup.com</v>
      </c>
      <c r="I1202" s="12" t="str">
        <f>VLOOKUP($B1202,[1]Sheet1!$A:$G,7,0)</f>
        <v>sidharth.eknath@redingtongroup.com</v>
      </c>
      <c r="J1202" s="12" t="s">
        <v>82</v>
      </c>
      <c r="K1202" s="7"/>
      <c r="L1202" s="7"/>
      <c r="M1202" s="8"/>
      <c r="N1202" s="7" t="str">
        <f t="shared" si="54"/>
        <v>shashi.singh@redingtongroup.com; sidharth.eknath@redingtongroup.com; nilesh.phirke@redingtongroup.com;christopher.joseph@redingtongroup.com</v>
      </c>
      <c r="O1202" s="7" t="str">
        <f t="shared" si="55"/>
        <v>N13806</v>
      </c>
      <c r="P1202" s="8" t="s">
        <v>5215</v>
      </c>
      <c r="Q1202" s="14">
        <f>VLOOKUP($B1202,[2]Sheet3!$G:$CZ,2,0)</f>
        <v>2400307932</v>
      </c>
      <c r="R1202" s="14">
        <f>VLOOKUP($B1202,[2]Sheet3!$G:$CZ,3,0)</f>
        <v>2400307931</v>
      </c>
      <c r="S1202" s="14">
        <f>VLOOKUP($B1202,[2]Sheet3!$G:$CZ,4,0)</f>
        <v>2400300814</v>
      </c>
      <c r="T1202" s="14">
        <f>VLOOKUP($B1202,[2]Sheet3!$G:$CZ,5,0)</f>
        <v>0</v>
      </c>
      <c r="U1202" s="14">
        <f>VLOOKUP($B1202,[2]Sheet3!$G:$CZ,6,0)</f>
        <v>0</v>
      </c>
      <c r="V1202" s="14">
        <f>VLOOKUP($B1202,[2]Sheet3!$G:$CZ,7,0)</f>
        <v>0</v>
      </c>
      <c r="W1202" s="14">
        <f>VLOOKUP($B1202,[2]Sheet3!$G:$CZ,8,0)</f>
        <v>0</v>
      </c>
      <c r="X1202" s="14">
        <f>VLOOKUP($B1202,[2]Sheet3!$G:$CZ,9,0)</f>
        <v>0</v>
      </c>
      <c r="Y1202" s="14">
        <f>VLOOKUP($B1202,[2]Sheet3!$G:$CZ,10,0)</f>
        <v>0</v>
      </c>
      <c r="Z1202" s="14">
        <f>VLOOKUP($B1202,[2]Sheet3!$G:$CZ,11,0)</f>
        <v>0</v>
      </c>
      <c r="AA1202" s="14">
        <f>VLOOKUP($B1202,[2]Sheet3!$G:$CZ,12,0)</f>
        <v>0</v>
      </c>
      <c r="AB1202" s="14">
        <f>VLOOKUP($B1202,[2]Sheet3!$G:$CZ,13,0)</f>
        <v>0</v>
      </c>
      <c r="AC1202" s="14">
        <f>VLOOKUP($B1202,[2]Sheet3!$G:$CZ,14,0)</f>
        <v>0</v>
      </c>
      <c r="AD1202" s="14">
        <f>VLOOKUP($B1202,[2]Sheet3!$G:$CZ,15,0)</f>
        <v>0</v>
      </c>
      <c r="AE1202" s="14">
        <f>VLOOKUP($B1202,[2]Sheet3!$G:$CZ,16,0)</f>
        <v>0</v>
      </c>
      <c r="AF1202" s="14">
        <f>VLOOKUP($B1202,[2]Sheet3!$G:$CZ,17,0)</f>
        <v>0</v>
      </c>
      <c r="AG1202" s="14">
        <f>VLOOKUP($B1202,[2]Sheet3!$G:$CZ,18,0)</f>
        <v>0</v>
      </c>
      <c r="AH1202" s="14">
        <f>VLOOKUP($B1202,[2]Sheet3!$G:$CZ,19,0)</f>
        <v>0</v>
      </c>
      <c r="AI1202" s="14">
        <f>VLOOKUP($B1202,[2]Sheet3!$G:$CZ,20,0)</f>
        <v>0</v>
      </c>
      <c r="AJ1202" s="14">
        <f>VLOOKUP($B1202,[2]Sheet3!$G:$CZ,21,0)</f>
        <v>0</v>
      </c>
      <c r="AK1202" s="14">
        <f>VLOOKUP($B1202,[2]Sheet3!$G:$CZ,22,0)</f>
        <v>0</v>
      </c>
      <c r="AL1202" s="14">
        <f>VLOOKUP($B1202,[2]Sheet3!$G:$CZ,23,0)</f>
        <v>0</v>
      </c>
      <c r="AM1202" s="14">
        <f>VLOOKUP($B1202,[2]Sheet3!$G:$CZ,24,0)</f>
        <v>0</v>
      </c>
      <c r="AN1202" s="14">
        <f>VLOOKUP($B1202,[2]Sheet3!$G:$CZ,25,0)</f>
        <v>0</v>
      </c>
      <c r="AO1202" s="14">
        <f>VLOOKUP($B1202,[2]Sheet3!$G:$CZ,26,0)</f>
        <v>0</v>
      </c>
      <c r="AP1202" s="14">
        <f>VLOOKUP($B1202,[2]Sheet3!$G:$CZ,27,0)</f>
        <v>0</v>
      </c>
      <c r="AQ1202" s="14">
        <f>VLOOKUP($B1202,[2]Sheet3!$G:$CZ,28,0)</f>
        <v>0</v>
      </c>
      <c r="AR1202" s="14">
        <f>VLOOKUP($B1202,[2]Sheet3!$G:$CZ,29,0)</f>
        <v>0</v>
      </c>
      <c r="AS1202" s="14">
        <f>VLOOKUP($B1202,[2]Sheet3!$G:$CZ,30,0)</f>
        <v>0</v>
      </c>
      <c r="AT1202" s="14">
        <f>VLOOKUP($B1202,[2]Sheet3!$G:$CZ,31,0)</f>
        <v>0</v>
      </c>
      <c r="AU1202" s="14">
        <f>VLOOKUP($B1202,[2]Sheet3!$G:$CZ,32,0)</f>
        <v>0</v>
      </c>
      <c r="AV1202" s="14">
        <f>VLOOKUP($B1202,[2]Sheet3!$G:$CZ,33,0)</f>
        <v>0</v>
      </c>
      <c r="AW1202" s="14">
        <f>VLOOKUP($B1202,[2]Sheet3!$G:$CZ,34,0)</f>
        <v>0</v>
      </c>
      <c r="AX1202" s="14">
        <f>VLOOKUP($B1202,[2]Sheet3!$G:$CZ,35,0)</f>
        <v>0</v>
      </c>
      <c r="AY1202" s="14">
        <f>VLOOKUP($B1202,[2]Sheet3!$G:$CZ,36,0)</f>
        <v>0</v>
      </c>
      <c r="AZ1202" s="14">
        <f>VLOOKUP($B1202,[2]Sheet3!$G:$CZ,37,0)</f>
        <v>0</v>
      </c>
      <c r="BA1202" s="14">
        <f>VLOOKUP($B1202,[2]Sheet3!$G:$CZ,38,0)</f>
        <v>0</v>
      </c>
      <c r="BB1202" s="14">
        <f>VLOOKUP($B1202,[2]Sheet3!$G:$CZ,39,0)</f>
        <v>0</v>
      </c>
      <c r="BC1202" s="14">
        <f>VLOOKUP($B1202,[2]Sheet3!$G:$CZ,40,0)</f>
        <v>0</v>
      </c>
      <c r="BD1202" s="14">
        <f>VLOOKUP($B1202,[2]Sheet3!$G:$CZ,41,0)</f>
        <v>0</v>
      </c>
      <c r="BE1202" s="14">
        <f>VLOOKUP($B1202,[2]Sheet3!$G:$CZ,42,0)</f>
        <v>0</v>
      </c>
      <c r="BF1202" s="14">
        <f>VLOOKUP($B1202,[2]Sheet3!$G:$CZ,43,0)</f>
        <v>0</v>
      </c>
      <c r="BG1202" s="14">
        <f>VLOOKUP($B1202,[2]Sheet3!$G:$CZ,44,0)</f>
        <v>0</v>
      </c>
      <c r="BH1202" s="14">
        <f>VLOOKUP($B1202,[2]Sheet3!$G:$CZ,45,0)</f>
        <v>0</v>
      </c>
      <c r="BI1202" s="14">
        <f>VLOOKUP($B1202,[2]Sheet3!$G:$CZ,46,0)</f>
        <v>0</v>
      </c>
      <c r="BJ1202" s="14">
        <f>VLOOKUP($B1202,[2]Sheet3!$G:$CZ,47,0)</f>
        <v>0</v>
      </c>
      <c r="BK1202" s="14">
        <f>VLOOKUP($B1202,[2]Sheet3!$G:$CZ,48,0)</f>
        <v>0</v>
      </c>
      <c r="BL1202" s="14">
        <f>VLOOKUP($B1202,[2]Sheet3!$G:$CZ,49,0)</f>
        <v>0</v>
      </c>
      <c r="BM1202" s="14">
        <f>VLOOKUP($B1202,[2]Sheet3!$G:$CZ,50,0)</f>
        <v>0</v>
      </c>
      <c r="BN1202" s="14">
        <f>VLOOKUP($B1202,[2]Sheet3!$G:$CZ,51,0)</f>
        <v>0</v>
      </c>
      <c r="BO1202" s="14">
        <f>VLOOKUP($B1202,[2]Sheet3!$G:$CZ,52,0)</f>
        <v>0</v>
      </c>
      <c r="BP1202" s="14">
        <f>VLOOKUP($B1202,[2]Sheet3!$G:$CZ,53,0)</f>
        <v>0</v>
      </c>
      <c r="BQ1202" s="14">
        <f>VLOOKUP($B1202,[2]Sheet3!$G:$CZ,54,0)</f>
        <v>0</v>
      </c>
      <c r="BR1202" s="14">
        <f>VLOOKUP($B1202,[2]Sheet3!$G:$CZ,55,0)</f>
        <v>0</v>
      </c>
      <c r="BS1202" s="14">
        <f>VLOOKUP($B1202,[2]Sheet3!$G:$CZ,56,0)</f>
        <v>0</v>
      </c>
      <c r="BT1202" s="14">
        <f>VLOOKUP($B1202,[2]Sheet3!$G:$CZ,57,0)</f>
        <v>0</v>
      </c>
      <c r="BU1202" s="14">
        <f>VLOOKUP($B1202,[2]Sheet3!$G:$CZ,58,0)</f>
        <v>0</v>
      </c>
      <c r="BV1202" s="14">
        <f>VLOOKUP($B1202,[2]Sheet3!$G:$CZ,59,0)</f>
        <v>0</v>
      </c>
      <c r="BW1202" s="14">
        <f>VLOOKUP($B1202,[2]Sheet3!$G:$CZ,60,0)</f>
        <v>0</v>
      </c>
      <c r="BX1202" s="14">
        <f>VLOOKUP($B1202,[2]Sheet3!$G:$CZ,61,0)</f>
        <v>0</v>
      </c>
      <c r="BY1202" s="14">
        <f>VLOOKUP($B1202,[2]Sheet3!$G:$CZ,62,0)</f>
        <v>0</v>
      </c>
      <c r="BZ1202" s="14">
        <f>VLOOKUP($B1202,[2]Sheet3!$G:$CZ,63,0)</f>
        <v>0</v>
      </c>
      <c r="CA1202" s="14">
        <f>VLOOKUP($B1202,[2]Sheet3!$G:$CZ,64,0)</f>
        <v>0</v>
      </c>
      <c r="CB1202" s="14">
        <f>VLOOKUP($B1202,[2]Sheet3!$G:$CZ,65,0)</f>
        <v>0</v>
      </c>
      <c r="CC1202" s="14">
        <f>VLOOKUP($B1202,[2]Sheet3!$G:$CZ,66,0)</f>
        <v>0</v>
      </c>
      <c r="CD1202" s="14">
        <f>VLOOKUP($B1202,[2]Sheet3!$G:$CZ,67,0)</f>
        <v>0</v>
      </c>
      <c r="CE1202" s="14">
        <f>VLOOKUP($B1202,[2]Sheet3!$G:$CZ,68,0)</f>
        <v>0</v>
      </c>
      <c r="CF1202" s="14">
        <f>VLOOKUP($B1202,[2]Sheet3!$G:$CZ,69,0)</f>
        <v>0</v>
      </c>
      <c r="CG1202" s="14">
        <f>VLOOKUP($B1202,[2]Sheet3!$G:$CZ,70,0)</f>
        <v>0</v>
      </c>
      <c r="CH1202" s="14">
        <f>VLOOKUP($B1202,[2]Sheet3!$G:$CZ,71,0)</f>
        <v>0</v>
      </c>
      <c r="CI1202" s="14">
        <f>VLOOKUP($B1202,[2]Sheet3!$G:$CZ,72,0)</f>
        <v>0</v>
      </c>
      <c r="CJ1202" s="14">
        <f>VLOOKUP($B1202,[2]Sheet3!$G:$CZ,73,0)</f>
        <v>0</v>
      </c>
      <c r="CK1202" s="14">
        <f>VLOOKUP($B1202,[2]Sheet3!$G:$CZ,74,0)</f>
        <v>0</v>
      </c>
      <c r="CL1202" s="14">
        <f>VLOOKUP($B1202,[2]Sheet3!$G:$CZ,75,0)</f>
        <v>0</v>
      </c>
      <c r="CM1202" s="14">
        <f>VLOOKUP($B1202,[2]Sheet3!$G:$CZ,76,0)</f>
        <v>0</v>
      </c>
      <c r="CN1202" s="14">
        <f>VLOOKUP($B1202,[2]Sheet3!$G:$CZ,77,0)</f>
        <v>0</v>
      </c>
      <c r="CO1202" s="14">
        <f>VLOOKUP($B1202,[2]Sheet3!$G:$CZ,78,0)</f>
        <v>0</v>
      </c>
      <c r="CP1202" s="14">
        <f>VLOOKUP($B1202,[2]Sheet3!$G:$CZ,79,0)</f>
        <v>0</v>
      </c>
      <c r="CQ1202" s="14">
        <f>VLOOKUP($B1202,[2]Sheet3!$G:$CZ,80,0)</f>
        <v>0</v>
      </c>
      <c r="CR1202" s="14">
        <f>VLOOKUP($B1202,[2]Sheet3!$G:$CZ,81,0)</f>
        <v>0</v>
      </c>
      <c r="CS1202" s="14">
        <f>VLOOKUP($B1202,[2]Sheet3!$G:$CZ,82,0)</f>
        <v>0</v>
      </c>
      <c r="CT1202" s="14">
        <f>VLOOKUP($B1202,[2]Sheet3!$G:$CZ,83,0)</f>
        <v>0</v>
      </c>
      <c r="CU1202" s="14">
        <f>VLOOKUP($B1202,[2]Sheet3!$G:$CZ,84,0)</f>
        <v>0</v>
      </c>
      <c r="CV1202" s="14">
        <f>VLOOKUP($B1202,[2]Sheet3!$G:$CZ,85,0)</f>
        <v>0</v>
      </c>
      <c r="CW1202" s="14">
        <f>VLOOKUP($B1202,[2]Sheet3!$G:$CZ,86,0)</f>
        <v>0</v>
      </c>
      <c r="CX1202" s="14">
        <f>VLOOKUP($B1202,[2]Sheet3!$G:$CZ,87,0)</f>
        <v>0</v>
      </c>
      <c r="CY1202" s="14">
        <f>VLOOKUP($B1202,[2]Sheet3!$G:$CZ,88,0)</f>
        <v>0</v>
      </c>
      <c r="CZ1202" s="14">
        <f>VLOOKUP($B1202,[2]Sheet3!$G:$CZ,89,0)</f>
        <v>0</v>
      </c>
      <c r="DA1202" s="14">
        <f>VLOOKUP($B1202,[2]Sheet3!$G:$CZ,90,0)</f>
        <v>0</v>
      </c>
      <c r="DB1202" s="14">
        <f>VLOOKUP($B1202,[2]Sheet3!$G:$CZ,91,0)</f>
        <v>0</v>
      </c>
      <c r="DC1202" s="14">
        <f>VLOOKUP($B1202,[2]Sheet3!$G:$CZ,92,0)</f>
        <v>0</v>
      </c>
      <c r="DD1202" s="14">
        <f>VLOOKUP($B1202,[2]Sheet3!$G:$CZ,93,0)</f>
        <v>0</v>
      </c>
      <c r="DE1202" s="14">
        <f>VLOOKUP($B1202,[2]Sheet3!$G:$CZ,94,0)</f>
        <v>0</v>
      </c>
      <c r="DF1202" s="14">
        <f>VLOOKUP($B1202,[2]Sheet3!$G:$CZ,95,0)</f>
        <v>0</v>
      </c>
      <c r="DG1202" s="14">
        <f>VLOOKUP($B1202,[2]Sheet3!$G:$CZ,96,0)</f>
        <v>0</v>
      </c>
      <c r="DH1202" s="14">
        <f>VLOOKUP($B1202,[2]Sheet3!$G:$CZ,97,0)</f>
        <v>0</v>
      </c>
      <c r="DI1202" s="14">
        <f>VLOOKUP($B1202,[2]Sheet3!$G:$CZ,98,0)</f>
        <v>0</v>
      </c>
    </row>
    <row r="1203" spans="1:113" x14ac:dyDescent="0.3">
      <c r="A1203" s="9" t="str">
        <f t="shared" si="56"/>
        <v>N13688</v>
      </c>
      <c r="B1203" s="15" t="s">
        <v>2639</v>
      </c>
      <c r="C1203" s="15" t="s">
        <v>2640</v>
      </c>
      <c r="F1203" s="7" t="s">
        <v>15</v>
      </c>
      <c r="G1203" s="12" t="s">
        <v>4695</v>
      </c>
      <c r="H1203" s="12" t="str">
        <f>VLOOKUP($B1203,[1]Sheet1!$A:$G,5,0)</f>
        <v>dheeraj.sharma@redingtongroup.com</v>
      </c>
      <c r="I1203" s="12" t="str">
        <f>VLOOKUP($B1203,[1]Sheet1!$A:$G,7,0)</f>
        <v>sidharth.eknath@redingtongroup.com</v>
      </c>
      <c r="J1203" s="12" t="s">
        <v>82</v>
      </c>
      <c r="K1203" s="7"/>
      <c r="L1203" s="7"/>
      <c r="M1203" s="8"/>
      <c r="N1203" s="7" t="str">
        <f t="shared" si="54"/>
        <v>dheeraj.sharma@redingtongroup.com; sidharth.eknath@redingtongroup.com; nilesh.phirke@redingtongroup.com;christopher.joseph@redingtongroup.com</v>
      </c>
      <c r="O1203" s="7" t="str">
        <f t="shared" si="55"/>
        <v>N13688</v>
      </c>
      <c r="P1203" s="8" t="s">
        <v>5215</v>
      </c>
      <c r="Q1203" s="14">
        <f>VLOOKUP($B1203,[2]Sheet3!$G:$CZ,2,0)</f>
        <v>2400308296</v>
      </c>
      <c r="R1203" s="14">
        <f>VLOOKUP($B1203,[2]Sheet3!$G:$CZ,3,0)</f>
        <v>2400300992</v>
      </c>
      <c r="S1203" s="14">
        <f>VLOOKUP($B1203,[2]Sheet3!$G:$CZ,4,0)</f>
        <v>0</v>
      </c>
      <c r="T1203" s="14">
        <f>VLOOKUP($B1203,[2]Sheet3!$G:$CZ,5,0)</f>
        <v>0</v>
      </c>
      <c r="U1203" s="14">
        <f>VLOOKUP($B1203,[2]Sheet3!$G:$CZ,6,0)</f>
        <v>0</v>
      </c>
      <c r="V1203" s="14">
        <f>VLOOKUP($B1203,[2]Sheet3!$G:$CZ,7,0)</f>
        <v>0</v>
      </c>
      <c r="W1203" s="14">
        <f>VLOOKUP($B1203,[2]Sheet3!$G:$CZ,8,0)</f>
        <v>0</v>
      </c>
      <c r="X1203" s="14">
        <f>VLOOKUP($B1203,[2]Sheet3!$G:$CZ,9,0)</f>
        <v>0</v>
      </c>
      <c r="Y1203" s="14">
        <f>VLOOKUP($B1203,[2]Sheet3!$G:$CZ,10,0)</f>
        <v>0</v>
      </c>
      <c r="Z1203" s="14">
        <f>VLOOKUP($B1203,[2]Sheet3!$G:$CZ,11,0)</f>
        <v>0</v>
      </c>
      <c r="AA1203" s="14">
        <f>VLOOKUP($B1203,[2]Sheet3!$G:$CZ,12,0)</f>
        <v>0</v>
      </c>
      <c r="AB1203" s="14">
        <f>VLOOKUP($B1203,[2]Sheet3!$G:$CZ,13,0)</f>
        <v>0</v>
      </c>
      <c r="AC1203" s="14">
        <f>VLOOKUP($B1203,[2]Sheet3!$G:$CZ,14,0)</f>
        <v>0</v>
      </c>
      <c r="AD1203" s="14">
        <f>VLOOKUP($B1203,[2]Sheet3!$G:$CZ,15,0)</f>
        <v>0</v>
      </c>
      <c r="AE1203" s="14">
        <f>VLOOKUP($B1203,[2]Sheet3!$G:$CZ,16,0)</f>
        <v>0</v>
      </c>
      <c r="AF1203" s="14">
        <f>VLOOKUP($B1203,[2]Sheet3!$G:$CZ,17,0)</f>
        <v>0</v>
      </c>
      <c r="AG1203" s="14">
        <f>VLOOKUP($B1203,[2]Sheet3!$G:$CZ,18,0)</f>
        <v>0</v>
      </c>
      <c r="AH1203" s="14">
        <f>VLOOKUP($B1203,[2]Sheet3!$G:$CZ,19,0)</f>
        <v>0</v>
      </c>
      <c r="AI1203" s="14">
        <f>VLOOKUP($B1203,[2]Sheet3!$G:$CZ,20,0)</f>
        <v>0</v>
      </c>
      <c r="AJ1203" s="14">
        <f>VLOOKUP($B1203,[2]Sheet3!$G:$CZ,21,0)</f>
        <v>0</v>
      </c>
      <c r="AK1203" s="14">
        <f>VLOOKUP($B1203,[2]Sheet3!$G:$CZ,22,0)</f>
        <v>0</v>
      </c>
      <c r="AL1203" s="14">
        <f>VLOOKUP($B1203,[2]Sheet3!$G:$CZ,23,0)</f>
        <v>0</v>
      </c>
      <c r="AM1203" s="14">
        <f>VLOOKUP($B1203,[2]Sheet3!$G:$CZ,24,0)</f>
        <v>0</v>
      </c>
      <c r="AN1203" s="14">
        <f>VLOOKUP($B1203,[2]Sheet3!$G:$CZ,25,0)</f>
        <v>0</v>
      </c>
      <c r="AO1203" s="14">
        <f>VLOOKUP($B1203,[2]Sheet3!$G:$CZ,26,0)</f>
        <v>0</v>
      </c>
      <c r="AP1203" s="14">
        <f>VLOOKUP($B1203,[2]Sheet3!$G:$CZ,27,0)</f>
        <v>0</v>
      </c>
      <c r="AQ1203" s="14">
        <f>VLOOKUP($B1203,[2]Sheet3!$G:$CZ,28,0)</f>
        <v>0</v>
      </c>
      <c r="AR1203" s="14">
        <f>VLOOKUP($B1203,[2]Sheet3!$G:$CZ,29,0)</f>
        <v>0</v>
      </c>
      <c r="AS1203" s="14">
        <f>VLOOKUP($B1203,[2]Sheet3!$G:$CZ,30,0)</f>
        <v>0</v>
      </c>
      <c r="AT1203" s="14">
        <f>VLOOKUP($B1203,[2]Sheet3!$G:$CZ,31,0)</f>
        <v>0</v>
      </c>
      <c r="AU1203" s="14">
        <f>VLOOKUP($B1203,[2]Sheet3!$G:$CZ,32,0)</f>
        <v>0</v>
      </c>
      <c r="AV1203" s="14">
        <f>VLOOKUP($B1203,[2]Sheet3!$G:$CZ,33,0)</f>
        <v>0</v>
      </c>
      <c r="AW1203" s="14">
        <f>VLOOKUP($B1203,[2]Sheet3!$G:$CZ,34,0)</f>
        <v>0</v>
      </c>
      <c r="AX1203" s="14">
        <f>VLOOKUP($B1203,[2]Sheet3!$G:$CZ,35,0)</f>
        <v>0</v>
      </c>
      <c r="AY1203" s="14">
        <f>VLOOKUP($B1203,[2]Sheet3!$G:$CZ,36,0)</f>
        <v>0</v>
      </c>
      <c r="AZ1203" s="14">
        <f>VLOOKUP($B1203,[2]Sheet3!$G:$CZ,37,0)</f>
        <v>0</v>
      </c>
      <c r="BA1203" s="14">
        <f>VLOOKUP($B1203,[2]Sheet3!$G:$CZ,38,0)</f>
        <v>0</v>
      </c>
      <c r="BB1203" s="14">
        <f>VLOOKUP($B1203,[2]Sheet3!$G:$CZ,39,0)</f>
        <v>0</v>
      </c>
      <c r="BC1203" s="14">
        <f>VLOOKUP($B1203,[2]Sheet3!$G:$CZ,40,0)</f>
        <v>0</v>
      </c>
      <c r="BD1203" s="14">
        <f>VLOOKUP($B1203,[2]Sheet3!$G:$CZ,41,0)</f>
        <v>0</v>
      </c>
      <c r="BE1203" s="14">
        <f>VLOOKUP($B1203,[2]Sheet3!$G:$CZ,42,0)</f>
        <v>0</v>
      </c>
      <c r="BF1203" s="14">
        <f>VLOOKUP($B1203,[2]Sheet3!$G:$CZ,43,0)</f>
        <v>0</v>
      </c>
      <c r="BG1203" s="14">
        <f>VLOOKUP($B1203,[2]Sheet3!$G:$CZ,44,0)</f>
        <v>0</v>
      </c>
      <c r="BH1203" s="14">
        <f>VLOOKUP($B1203,[2]Sheet3!$G:$CZ,45,0)</f>
        <v>0</v>
      </c>
      <c r="BI1203" s="14">
        <f>VLOOKUP($B1203,[2]Sheet3!$G:$CZ,46,0)</f>
        <v>0</v>
      </c>
      <c r="BJ1203" s="14">
        <f>VLOOKUP($B1203,[2]Sheet3!$G:$CZ,47,0)</f>
        <v>0</v>
      </c>
      <c r="BK1203" s="14">
        <f>VLOOKUP($B1203,[2]Sheet3!$G:$CZ,48,0)</f>
        <v>0</v>
      </c>
      <c r="BL1203" s="14">
        <f>VLOOKUP($B1203,[2]Sheet3!$G:$CZ,49,0)</f>
        <v>0</v>
      </c>
      <c r="BM1203" s="14">
        <f>VLOOKUP($B1203,[2]Sheet3!$G:$CZ,50,0)</f>
        <v>0</v>
      </c>
      <c r="BN1203" s="14">
        <f>VLOOKUP($B1203,[2]Sheet3!$G:$CZ,51,0)</f>
        <v>0</v>
      </c>
      <c r="BO1203" s="14">
        <f>VLOOKUP($B1203,[2]Sheet3!$G:$CZ,52,0)</f>
        <v>0</v>
      </c>
      <c r="BP1203" s="14">
        <f>VLOOKUP($B1203,[2]Sheet3!$G:$CZ,53,0)</f>
        <v>0</v>
      </c>
      <c r="BQ1203" s="14">
        <f>VLOOKUP($B1203,[2]Sheet3!$G:$CZ,54,0)</f>
        <v>0</v>
      </c>
      <c r="BR1203" s="14">
        <f>VLOOKUP($B1203,[2]Sheet3!$G:$CZ,55,0)</f>
        <v>0</v>
      </c>
      <c r="BS1203" s="14">
        <f>VLOOKUP($B1203,[2]Sheet3!$G:$CZ,56,0)</f>
        <v>0</v>
      </c>
      <c r="BT1203" s="14">
        <f>VLOOKUP($B1203,[2]Sheet3!$G:$CZ,57,0)</f>
        <v>0</v>
      </c>
      <c r="BU1203" s="14">
        <f>VLOOKUP($B1203,[2]Sheet3!$G:$CZ,58,0)</f>
        <v>0</v>
      </c>
      <c r="BV1203" s="14">
        <f>VLOOKUP($B1203,[2]Sheet3!$G:$CZ,59,0)</f>
        <v>0</v>
      </c>
      <c r="BW1203" s="14">
        <f>VLOOKUP($B1203,[2]Sheet3!$G:$CZ,60,0)</f>
        <v>0</v>
      </c>
      <c r="BX1203" s="14">
        <f>VLOOKUP($B1203,[2]Sheet3!$G:$CZ,61,0)</f>
        <v>0</v>
      </c>
      <c r="BY1203" s="14">
        <f>VLOOKUP($B1203,[2]Sheet3!$G:$CZ,62,0)</f>
        <v>0</v>
      </c>
      <c r="BZ1203" s="14">
        <f>VLOOKUP($B1203,[2]Sheet3!$G:$CZ,63,0)</f>
        <v>0</v>
      </c>
      <c r="CA1203" s="14">
        <f>VLOOKUP($B1203,[2]Sheet3!$G:$CZ,64,0)</f>
        <v>0</v>
      </c>
      <c r="CB1203" s="14">
        <f>VLOOKUP($B1203,[2]Sheet3!$G:$CZ,65,0)</f>
        <v>0</v>
      </c>
      <c r="CC1203" s="14">
        <f>VLOOKUP($B1203,[2]Sheet3!$G:$CZ,66,0)</f>
        <v>0</v>
      </c>
      <c r="CD1203" s="14">
        <f>VLOOKUP($B1203,[2]Sheet3!$G:$CZ,67,0)</f>
        <v>0</v>
      </c>
      <c r="CE1203" s="14">
        <f>VLOOKUP($B1203,[2]Sheet3!$G:$CZ,68,0)</f>
        <v>0</v>
      </c>
      <c r="CF1203" s="14">
        <f>VLOOKUP($B1203,[2]Sheet3!$G:$CZ,69,0)</f>
        <v>0</v>
      </c>
      <c r="CG1203" s="14">
        <f>VLOOKUP($B1203,[2]Sheet3!$G:$CZ,70,0)</f>
        <v>0</v>
      </c>
      <c r="CH1203" s="14">
        <f>VLOOKUP($B1203,[2]Sheet3!$G:$CZ,71,0)</f>
        <v>0</v>
      </c>
      <c r="CI1203" s="14">
        <f>VLOOKUP($B1203,[2]Sheet3!$G:$CZ,72,0)</f>
        <v>0</v>
      </c>
      <c r="CJ1203" s="14">
        <f>VLOOKUP($B1203,[2]Sheet3!$G:$CZ,73,0)</f>
        <v>0</v>
      </c>
      <c r="CK1203" s="14">
        <f>VLOOKUP($B1203,[2]Sheet3!$G:$CZ,74,0)</f>
        <v>0</v>
      </c>
      <c r="CL1203" s="14">
        <f>VLOOKUP($B1203,[2]Sheet3!$G:$CZ,75,0)</f>
        <v>0</v>
      </c>
      <c r="CM1203" s="14">
        <f>VLOOKUP($B1203,[2]Sheet3!$G:$CZ,76,0)</f>
        <v>0</v>
      </c>
      <c r="CN1203" s="14">
        <f>VLOOKUP($B1203,[2]Sheet3!$G:$CZ,77,0)</f>
        <v>0</v>
      </c>
      <c r="CO1203" s="14">
        <f>VLOOKUP($B1203,[2]Sheet3!$G:$CZ,78,0)</f>
        <v>0</v>
      </c>
      <c r="CP1203" s="14">
        <f>VLOOKUP($B1203,[2]Sheet3!$G:$CZ,79,0)</f>
        <v>0</v>
      </c>
      <c r="CQ1203" s="14">
        <f>VLOOKUP($B1203,[2]Sheet3!$G:$CZ,80,0)</f>
        <v>0</v>
      </c>
      <c r="CR1203" s="14">
        <f>VLOOKUP($B1203,[2]Sheet3!$G:$CZ,81,0)</f>
        <v>0</v>
      </c>
      <c r="CS1203" s="14">
        <f>VLOOKUP($B1203,[2]Sheet3!$G:$CZ,82,0)</f>
        <v>0</v>
      </c>
      <c r="CT1203" s="14">
        <f>VLOOKUP($B1203,[2]Sheet3!$G:$CZ,83,0)</f>
        <v>0</v>
      </c>
      <c r="CU1203" s="14">
        <f>VLOOKUP($B1203,[2]Sheet3!$G:$CZ,84,0)</f>
        <v>0</v>
      </c>
      <c r="CV1203" s="14">
        <f>VLOOKUP($B1203,[2]Sheet3!$G:$CZ,85,0)</f>
        <v>0</v>
      </c>
      <c r="CW1203" s="14">
        <f>VLOOKUP($B1203,[2]Sheet3!$G:$CZ,86,0)</f>
        <v>0</v>
      </c>
      <c r="CX1203" s="14">
        <f>VLOOKUP($B1203,[2]Sheet3!$G:$CZ,87,0)</f>
        <v>0</v>
      </c>
      <c r="CY1203" s="14">
        <f>VLOOKUP($B1203,[2]Sheet3!$G:$CZ,88,0)</f>
        <v>0</v>
      </c>
      <c r="CZ1203" s="14">
        <f>VLOOKUP($B1203,[2]Sheet3!$G:$CZ,89,0)</f>
        <v>0</v>
      </c>
      <c r="DA1203" s="14">
        <f>VLOOKUP($B1203,[2]Sheet3!$G:$CZ,90,0)</f>
        <v>0</v>
      </c>
      <c r="DB1203" s="14">
        <f>VLOOKUP($B1203,[2]Sheet3!$G:$CZ,91,0)</f>
        <v>0</v>
      </c>
      <c r="DC1203" s="14">
        <f>VLOOKUP($B1203,[2]Sheet3!$G:$CZ,92,0)</f>
        <v>0</v>
      </c>
      <c r="DD1203" s="14">
        <f>VLOOKUP($B1203,[2]Sheet3!$G:$CZ,93,0)</f>
        <v>0</v>
      </c>
      <c r="DE1203" s="14">
        <f>VLOOKUP($B1203,[2]Sheet3!$G:$CZ,94,0)</f>
        <v>0</v>
      </c>
      <c r="DF1203" s="14">
        <f>VLOOKUP($B1203,[2]Sheet3!$G:$CZ,95,0)</f>
        <v>0</v>
      </c>
      <c r="DG1203" s="14">
        <f>VLOOKUP($B1203,[2]Sheet3!$G:$CZ,96,0)</f>
        <v>0</v>
      </c>
      <c r="DH1203" s="14">
        <f>VLOOKUP($B1203,[2]Sheet3!$G:$CZ,97,0)</f>
        <v>0</v>
      </c>
      <c r="DI1203" s="14">
        <f>VLOOKUP($B1203,[2]Sheet3!$G:$CZ,98,0)</f>
        <v>0</v>
      </c>
    </row>
    <row r="1204" spans="1:113" x14ac:dyDescent="0.3">
      <c r="A1204" s="9" t="str">
        <f t="shared" si="56"/>
        <v>SB4128</v>
      </c>
      <c r="B1204" s="15" t="s">
        <v>2641</v>
      </c>
      <c r="C1204" s="15" t="s">
        <v>2642</v>
      </c>
      <c r="F1204" s="7" t="s">
        <v>15</v>
      </c>
      <c r="G1204" s="12" t="s">
        <v>4696</v>
      </c>
      <c r="H1204" s="12" t="str">
        <f>VLOOKUP($B1204,[1]Sheet1!$A:$G,5,0)</f>
        <v>rajeesh.krishnan@redingtongroup.com</v>
      </c>
      <c r="I1204" s="12" t="str">
        <f>VLOOKUP($B1204,[1]Sheet1!$A:$G,7,0)</f>
        <v>vikram.kumar@redingtongroup.com</v>
      </c>
      <c r="J1204" s="12" t="s">
        <v>82</v>
      </c>
      <c r="K1204" s="7"/>
      <c r="L1204" s="7"/>
      <c r="M1204" s="8"/>
      <c r="N1204" s="7" t="str">
        <f t="shared" si="54"/>
        <v>rajeesh.krishnan@redingtongroup.com; vikram.kumar@redingtongroup.com; nilesh.phirke@redingtongroup.com;christopher.joseph@redingtongroup.com</v>
      </c>
      <c r="O1204" s="7" t="str">
        <f t="shared" si="55"/>
        <v>SB4128</v>
      </c>
      <c r="P1204" s="8" t="s">
        <v>5215</v>
      </c>
      <c r="Q1204" s="14">
        <f>VLOOKUP($B1204,[2]Sheet3!$G:$CZ,2,0)</f>
        <v>2400301744</v>
      </c>
      <c r="R1204" s="14">
        <f>VLOOKUP($B1204,[2]Sheet3!$G:$CZ,3,0)</f>
        <v>0</v>
      </c>
      <c r="S1204" s="14">
        <f>VLOOKUP($B1204,[2]Sheet3!$G:$CZ,4,0)</f>
        <v>0</v>
      </c>
      <c r="T1204" s="14">
        <f>VLOOKUP($B1204,[2]Sheet3!$G:$CZ,5,0)</f>
        <v>0</v>
      </c>
      <c r="U1204" s="14">
        <f>VLOOKUP($B1204,[2]Sheet3!$G:$CZ,6,0)</f>
        <v>0</v>
      </c>
      <c r="V1204" s="14">
        <f>VLOOKUP($B1204,[2]Sheet3!$G:$CZ,7,0)</f>
        <v>0</v>
      </c>
      <c r="W1204" s="14">
        <f>VLOOKUP($B1204,[2]Sheet3!$G:$CZ,8,0)</f>
        <v>0</v>
      </c>
      <c r="X1204" s="14">
        <f>VLOOKUP($B1204,[2]Sheet3!$G:$CZ,9,0)</f>
        <v>0</v>
      </c>
      <c r="Y1204" s="14">
        <f>VLOOKUP($B1204,[2]Sheet3!$G:$CZ,10,0)</f>
        <v>0</v>
      </c>
      <c r="Z1204" s="14">
        <f>VLOOKUP($B1204,[2]Sheet3!$G:$CZ,11,0)</f>
        <v>0</v>
      </c>
      <c r="AA1204" s="14">
        <f>VLOOKUP($B1204,[2]Sheet3!$G:$CZ,12,0)</f>
        <v>0</v>
      </c>
      <c r="AB1204" s="14">
        <f>VLOOKUP($B1204,[2]Sheet3!$G:$CZ,13,0)</f>
        <v>0</v>
      </c>
      <c r="AC1204" s="14">
        <f>VLOOKUP($B1204,[2]Sheet3!$G:$CZ,14,0)</f>
        <v>0</v>
      </c>
      <c r="AD1204" s="14">
        <f>VLOOKUP($B1204,[2]Sheet3!$G:$CZ,15,0)</f>
        <v>0</v>
      </c>
      <c r="AE1204" s="14">
        <f>VLOOKUP($B1204,[2]Sheet3!$G:$CZ,16,0)</f>
        <v>0</v>
      </c>
      <c r="AF1204" s="14">
        <f>VLOOKUP($B1204,[2]Sheet3!$G:$CZ,17,0)</f>
        <v>0</v>
      </c>
      <c r="AG1204" s="14">
        <f>VLOOKUP($B1204,[2]Sheet3!$G:$CZ,18,0)</f>
        <v>0</v>
      </c>
      <c r="AH1204" s="14">
        <f>VLOOKUP($B1204,[2]Sheet3!$G:$CZ,19,0)</f>
        <v>0</v>
      </c>
      <c r="AI1204" s="14">
        <f>VLOOKUP($B1204,[2]Sheet3!$G:$CZ,20,0)</f>
        <v>0</v>
      </c>
      <c r="AJ1204" s="14">
        <f>VLOOKUP($B1204,[2]Sheet3!$G:$CZ,21,0)</f>
        <v>0</v>
      </c>
      <c r="AK1204" s="14">
        <f>VLOOKUP($B1204,[2]Sheet3!$G:$CZ,22,0)</f>
        <v>0</v>
      </c>
      <c r="AL1204" s="14">
        <f>VLOOKUP($B1204,[2]Sheet3!$G:$CZ,23,0)</f>
        <v>0</v>
      </c>
      <c r="AM1204" s="14">
        <f>VLOOKUP($B1204,[2]Sheet3!$G:$CZ,24,0)</f>
        <v>0</v>
      </c>
      <c r="AN1204" s="14">
        <f>VLOOKUP($B1204,[2]Sheet3!$G:$CZ,25,0)</f>
        <v>0</v>
      </c>
      <c r="AO1204" s="14">
        <f>VLOOKUP($B1204,[2]Sheet3!$G:$CZ,26,0)</f>
        <v>0</v>
      </c>
      <c r="AP1204" s="14">
        <f>VLOOKUP($B1204,[2]Sheet3!$G:$CZ,27,0)</f>
        <v>0</v>
      </c>
      <c r="AQ1204" s="14">
        <f>VLOOKUP($B1204,[2]Sheet3!$G:$CZ,28,0)</f>
        <v>0</v>
      </c>
      <c r="AR1204" s="14">
        <f>VLOOKUP($B1204,[2]Sheet3!$G:$CZ,29,0)</f>
        <v>0</v>
      </c>
      <c r="AS1204" s="14">
        <f>VLOOKUP($B1204,[2]Sheet3!$G:$CZ,30,0)</f>
        <v>0</v>
      </c>
      <c r="AT1204" s="14">
        <f>VLOOKUP($B1204,[2]Sheet3!$G:$CZ,31,0)</f>
        <v>0</v>
      </c>
      <c r="AU1204" s="14">
        <f>VLOOKUP($B1204,[2]Sheet3!$G:$CZ,32,0)</f>
        <v>0</v>
      </c>
      <c r="AV1204" s="14">
        <f>VLOOKUP($B1204,[2]Sheet3!$G:$CZ,33,0)</f>
        <v>0</v>
      </c>
      <c r="AW1204" s="14">
        <f>VLOOKUP($B1204,[2]Sheet3!$G:$CZ,34,0)</f>
        <v>0</v>
      </c>
      <c r="AX1204" s="14">
        <f>VLOOKUP($B1204,[2]Sheet3!$G:$CZ,35,0)</f>
        <v>0</v>
      </c>
      <c r="AY1204" s="14">
        <f>VLOOKUP($B1204,[2]Sheet3!$G:$CZ,36,0)</f>
        <v>0</v>
      </c>
      <c r="AZ1204" s="14">
        <f>VLOOKUP($B1204,[2]Sheet3!$G:$CZ,37,0)</f>
        <v>0</v>
      </c>
      <c r="BA1204" s="14">
        <f>VLOOKUP($B1204,[2]Sheet3!$G:$CZ,38,0)</f>
        <v>0</v>
      </c>
      <c r="BB1204" s="14">
        <f>VLOOKUP($B1204,[2]Sheet3!$G:$CZ,39,0)</f>
        <v>0</v>
      </c>
      <c r="BC1204" s="14">
        <f>VLOOKUP($B1204,[2]Sheet3!$G:$CZ,40,0)</f>
        <v>0</v>
      </c>
      <c r="BD1204" s="14">
        <f>VLOOKUP($B1204,[2]Sheet3!$G:$CZ,41,0)</f>
        <v>0</v>
      </c>
      <c r="BE1204" s="14">
        <f>VLOOKUP($B1204,[2]Sheet3!$G:$CZ,42,0)</f>
        <v>0</v>
      </c>
      <c r="BF1204" s="14">
        <f>VLOOKUP($B1204,[2]Sheet3!$G:$CZ,43,0)</f>
        <v>0</v>
      </c>
      <c r="BG1204" s="14">
        <f>VLOOKUP($B1204,[2]Sheet3!$G:$CZ,44,0)</f>
        <v>0</v>
      </c>
      <c r="BH1204" s="14">
        <f>VLOOKUP($B1204,[2]Sheet3!$G:$CZ,45,0)</f>
        <v>0</v>
      </c>
      <c r="BI1204" s="14">
        <f>VLOOKUP($B1204,[2]Sheet3!$G:$CZ,46,0)</f>
        <v>0</v>
      </c>
      <c r="BJ1204" s="14">
        <f>VLOOKUP($B1204,[2]Sheet3!$G:$CZ,47,0)</f>
        <v>0</v>
      </c>
      <c r="BK1204" s="14">
        <f>VLOOKUP($B1204,[2]Sheet3!$G:$CZ,48,0)</f>
        <v>0</v>
      </c>
      <c r="BL1204" s="14">
        <f>VLOOKUP($B1204,[2]Sheet3!$G:$CZ,49,0)</f>
        <v>0</v>
      </c>
      <c r="BM1204" s="14">
        <f>VLOOKUP($B1204,[2]Sheet3!$G:$CZ,50,0)</f>
        <v>0</v>
      </c>
      <c r="BN1204" s="14">
        <f>VLOOKUP($B1204,[2]Sheet3!$G:$CZ,51,0)</f>
        <v>0</v>
      </c>
      <c r="BO1204" s="14">
        <f>VLOOKUP($B1204,[2]Sheet3!$G:$CZ,52,0)</f>
        <v>0</v>
      </c>
      <c r="BP1204" s="14">
        <f>VLOOKUP($B1204,[2]Sheet3!$G:$CZ,53,0)</f>
        <v>0</v>
      </c>
      <c r="BQ1204" s="14">
        <f>VLOOKUP($B1204,[2]Sheet3!$G:$CZ,54,0)</f>
        <v>0</v>
      </c>
      <c r="BR1204" s="14">
        <f>VLOOKUP($B1204,[2]Sheet3!$G:$CZ,55,0)</f>
        <v>0</v>
      </c>
      <c r="BS1204" s="14">
        <f>VLOOKUP($B1204,[2]Sheet3!$G:$CZ,56,0)</f>
        <v>0</v>
      </c>
      <c r="BT1204" s="14">
        <f>VLOOKUP($B1204,[2]Sheet3!$G:$CZ,57,0)</f>
        <v>0</v>
      </c>
      <c r="BU1204" s="14">
        <f>VLOOKUP($B1204,[2]Sheet3!$G:$CZ,58,0)</f>
        <v>0</v>
      </c>
      <c r="BV1204" s="14">
        <f>VLOOKUP($B1204,[2]Sheet3!$G:$CZ,59,0)</f>
        <v>0</v>
      </c>
      <c r="BW1204" s="14">
        <f>VLOOKUP($B1204,[2]Sheet3!$G:$CZ,60,0)</f>
        <v>0</v>
      </c>
      <c r="BX1204" s="14">
        <f>VLOOKUP($B1204,[2]Sheet3!$G:$CZ,61,0)</f>
        <v>0</v>
      </c>
      <c r="BY1204" s="14">
        <f>VLOOKUP($B1204,[2]Sheet3!$G:$CZ,62,0)</f>
        <v>0</v>
      </c>
      <c r="BZ1204" s="14">
        <f>VLOOKUP($B1204,[2]Sheet3!$G:$CZ,63,0)</f>
        <v>0</v>
      </c>
      <c r="CA1204" s="14">
        <f>VLOOKUP($B1204,[2]Sheet3!$G:$CZ,64,0)</f>
        <v>0</v>
      </c>
      <c r="CB1204" s="14">
        <f>VLOOKUP($B1204,[2]Sheet3!$G:$CZ,65,0)</f>
        <v>0</v>
      </c>
      <c r="CC1204" s="14">
        <f>VLOOKUP($B1204,[2]Sheet3!$G:$CZ,66,0)</f>
        <v>0</v>
      </c>
      <c r="CD1204" s="14">
        <f>VLOOKUP($B1204,[2]Sheet3!$G:$CZ,67,0)</f>
        <v>0</v>
      </c>
      <c r="CE1204" s="14">
        <f>VLOOKUP($B1204,[2]Sheet3!$G:$CZ,68,0)</f>
        <v>0</v>
      </c>
      <c r="CF1204" s="14">
        <f>VLOOKUP($B1204,[2]Sheet3!$G:$CZ,69,0)</f>
        <v>0</v>
      </c>
      <c r="CG1204" s="14">
        <f>VLOOKUP($B1204,[2]Sheet3!$G:$CZ,70,0)</f>
        <v>0</v>
      </c>
      <c r="CH1204" s="14">
        <f>VLOOKUP($B1204,[2]Sheet3!$G:$CZ,71,0)</f>
        <v>0</v>
      </c>
      <c r="CI1204" s="14">
        <f>VLOOKUP($B1204,[2]Sheet3!$G:$CZ,72,0)</f>
        <v>0</v>
      </c>
      <c r="CJ1204" s="14">
        <f>VLOOKUP($B1204,[2]Sheet3!$G:$CZ,73,0)</f>
        <v>0</v>
      </c>
      <c r="CK1204" s="14">
        <f>VLOOKUP($B1204,[2]Sheet3!$G:$CZ,74,0)</f>
        <v>0</v>
      </c>
      <c r="CL1204" s="14">
        <f>VLOOKUP($B1204,[2]Sheet3!$G:$CZ,75,0)</f>
        <v>0</v>
      </c>
      <c r="CM1204" s="14">
        <f>VLOOKUP($B1204,[2]Sheet3!$G:$CZ,76,0)</f>
        <v>0</v>
      </c>
      <c r="CN1204" s="14">
        <f>VLOOKUP($B1204,[2]Sheet3!$G:$CZ,77,0)</f>
        <v>0</v>
      </c>
      <c r="CO1204" s="14">
        <f>VLOOKUP($B1204,[2]Sheet3!$G:$CZ,78,0)</f>
        <v>0</v>
      </c>
      <c r="CP1204" s="14">
        <f>VLOOKUP($B1204,[2]Sheet3!$G:$CZ,79,0)</f>
        <v>0</v>
      </c>
      <c r="CQ1204" s="14">
        <f>VLOOKUP($B1204,[2]Sheet3!$G:$CZ,80,0)</f>
        <v>0</v>
      </c>
      <c r="CR1204" s="14">
        <f>VLOOKUP($B1204,[2]Sheet3!$G:$CZ,81,0)</f>
        <v>0</v>
      </c>
      <c r="CS1204" s="14">
        <f>VLOOKUP($B1204,[2]Sheet3!$G:$CZ,82,0)</f>
        <v>0</v>
      </c>
      <c r="CT1204" s="14">
        <f>VLOOKUP($B1204,[2]Sheet3!$G:$CZ,83,0)</f>
        <v>0</v>
      </c>
      <c r="CU1204" s="14">
        <f>VLOOKUP($B1204,[2]Sheet3!$G:$CZ,84,0)</f>
        <v>0</v>
      </c>
      <c r="CV1204" s="14">
        <f>VLOOKUP($B1204,[2]Sheet3!$G:$CZ,85,0)</f>
        <v>0</v>
      </c>
      <c r="CW1204" s="14">
        <f>VLOOKUP($B1204,[2]Sheet3!$G:$CZ,86,0)</f>
        <v>0</v>
      </c>
      <c r="CX1204" s="14">
        <f>VLOOKUP($B1204,[2]Sheet3!$G:$CZ,87,0)</f>
        <v>0</v>
      </c>
      <c r="CY1204" s="14">
        <f>VLOOKUP($B1204,[2]Sheet3!$G:$CZ,88,0)</f>
        <v>0</v>
      </c>
      <c r="CZ1204" s="14">
        <f>VLOOKUP($B1204,[2]Sheet3!$G:$CZ,89,0)</f>
        <v>0</v>
      </c>
      <c r="DA1204" s="14">
        <f>VLOOKUP($B1204,[2]Sheet3!$G:$CZ,90,0)</f>
        <v>0</v>
      </c>
      <c r="DB1204" s="14">
        <f>VLOOKUP($B1204,[2]Sheet3!$G:$CZ,91,0)</f>
        <v>0</v>
      </c>
      <c r="DC1204" s="14">
        <f>VLOOKUP($B1204,[2]Sheet3!$G:$CZ,92,0)</f>
        <v>0</v>
      </c>
      <c r="DD1204" s="14">
        <f>VLOOKUP($B1204,[2]Sheet3!$G:$CZ,93,0)</f>
        <v>0</v>
      </c>
      <c r="DE1204" s="14">
        <f>VLOOKUP($B1204,[2]Sheet3!$G:$CZ,94,0)</f>
        <v>0</v>
      </c>
      <c r="DF1204" s="14">
        <f>VLOOKUP($B1204,[2]Sheet3!$G:$CZ,95,0)</f>
        <v>0</v>
      </c>
      <c r="DG1204" s="14">
        <f>VLOOKUP($B1204,[2]Sheet3!$G:$CZ,96,0)</f>
        <v>0</v>
      </c>
      <c r="DH1204" s="14">
        <f>VLOOKUP($B1204,[2]Sheet3!$G:$CZ,97,0)</f>
        <v>0</v>
      </c>
      <c r="DI1204" s="14">
        <f>VLOOKUP($B1204,[2]Sheet3!$G:$CZ,98,0)</f>
        <v>0</v>
      </c>
    </row>
    <row r="1205" spans="1:113" x14ac:dyDescent="0.3">
      <c r="A1205" s="9" t="str">
        <f t="shared" si="56"/>
        <v>N14662</v>
      </c>
      <c r="B1205" s="15" t="s">
        <v>2643</v>
      </c>
      <c r="C1205" s="15" t="s">
        <v>2644</v>
      </c>
      <c r="F1205" s="7" t="s">
        <v>15</v>
      </c>
      <c r="G1205" s="12" t="s">
        <v>4697</v>
      </c>
      <c r="H1205" s="12" t="str">
        <f>VLOOKUP($B1205,[1]Sheet1!$A:$G,5,0)</f>
        <v>dheeraj.sharma@redingtongroup.com</v>
      </c>
      <c r="I1205" s="12" t="str">
        <f>VLOOKUP($B1205,[1]Sheet1!$A:$G,7,0)</f>
        <v>sidharth.eknath@redingtongroup.com</v>
      </c>
      <c r="J1205" s="12" t="s">
        <v>82</v>
      </c>
      <c r="K1205" s="7"/>
      <c r="L1205" s="7"/>
      <c r="M1205" s="8"/>
      <c r="N1205" s="7" t="str">
        <f t="shared" si="54"/>
        <v>dheeraj.sharma@redingtongroup.com; sidharth.eknath@redingtongroup.com; nilesh.phirke@redingtongroup.com;christopher.joseph@redingtongroup.com</v>
      </c>
      <c r="O1205" s="7" t="str">
        <f t="shared" si="55"/>
        <v>N14662</v>
      </c>
      <c r="P1205" s="8" t="s">
        <v>5215</v>
      </c>
      <c r="Q1205" s="14">
        <f>VLOOKUP($B1205,[2]Sheet3!$G:$CZ,2,0)</f>
        <v>2400308011</v>
      </c>
      <c r="R1205" s="14">
        <f>VLOOKUP($B1205,[2]Sheet3!$G:$CZ,3,0)</f>
        <v>0</v>
      </c>
      <c r="S1205" s="14">
        <f>VLOOKUP($B1205,[2]Sheet3!$G:$CZ,4,0)</f>
        <v>0</v>
      </c>
      <c r="T1205" s="14">
        <f>VLOOKUP($B1205,[2]Sheet3!$G:$CZ,5,0)</f>
        <v>0</v>
      </c>
      <c r="U1205" s="14">
        <f>VLOOKUP($B1205,[2]Sheet3!$G:$CZ,6,0)</f>
        <v>0</v>
      </c>
      <c r="V1205" s="14">
        <f>VLOOKUP($B1205,[2]Sheet3!$G:$CZ,7,0)</f>
        <v>0</v>
      </c>
      <c r="W1205" s="14">
        <f>VLOOKUP($B1205,[2]Sheet3!$G:$CZ,8,0)</f>
        <v>0</v>
      </c>
      <c r="X1205" s="14">
        <f>VLOOKUP($B1205,[2]Sheet3!$G:$CZ,9,0)</f>
        <v>0</v>
      </c>
      <c r="Y1205" s="14">
        <f>VLOOKUP($B1205,[2]Sheet3!$G:$CZ,10,0)</f>
        <v>0</v>
      </c>
      <c r="Z1205" s="14">
        <f>VLOOKUP($B1205,[2]Sheet3!$G:$CZ,11,0)</f>
        <v>0</v>
      </c>
      <c r="AA1205" s="14">
        <f>VLOOKUP($B1205,[2]Sheet3!$G:$CZ,12,0)</f>
        <v>0</v>
      </c>
      <c r="AB1205" s="14">
        <f>VLOOKUP($B1205,[2]Sheet3!$G:$CZ,13,0)</f>
        <v>0</v>
      </c>
      <c r="AC1205" s="14">
        <f>VLOOKUP($B1205,[2]Sheet3!$G:$CZ,14,0)</f>
        <v>0</v>
      </c>
      <c r="AD1205" s="14">
        <f>VLOOKUP($B1205,[2]Sheet3!$G:$CZ,15,0)</f>
        <v>0</v>
      </c>
      <c r="AE1205" s="14">
        <f>VLOOKUP($B1205,[2]Sheet3!$G:$CZ,16,0)</f>
        <v>0</v>
      </c>
      <c r="AF1205" s="14">
        <f>VLOOKUP($B1205,[2]Sheet3!$G:$CZ,17,0)</f>
        <v>0</v>
      </c>
      <c r="AG1205" s="14">
        <f>VLOOKUP($B1205,[2]Sheet3!$G:$CZ,18,0)</f>
        <v>0</v>
      </c>
      <c r="AH1205" s="14">
        <f>VLOOKUP($B1205,[2]Sheet3!$G:$CZ,19,0)</f>
        <v>0</v>
      </c>
      <c r="AI1205" s="14">
        <f>VLOOKUP($B1205,[2]Sheet3!$G:$CZ,20,0)</f>
        <v>0</v>
      </c>
      <c r="AJ1205" s="14">
        <f>VLOOKUP($B1205,[2]Sheet3!$G:$CZ,21,0)</f>
        <v>0</v>
      </c>
      <c r="AK1205" s="14">
        <f>VLOOKUP($B1205,[2]Sheet3!$G:$CZ,22,0)</f>
        <v>0</v>
      </c>
      <c r="AL1205" s="14">
        <f>VLOOKUP($B1205,[2]Sheet3!$G:$CZ,23,0)</f>
        <v>0</v>
      </c>
      <c r="AM1205" s="14">
        <f>VLOOKUP($B1205,[2]Sheet3!$G:$CZ,24,0)</f>
        <v>0</v>
      </c>
      <c r="AN1205" s="14">
        <f>VLOOKUP($B1205,[2]Sheet3!$G:$CZ,25,0)</f>
        <v>0</v>
      </c>
      <c r="AO1205" s="14">
        <f>VLOOKUP($B1205,[2]Sheet3!$G:$CZ,26,0)</f>
        <v>0</v>
      </c>
      <c r="AP1205" s="14">
        <f>VLOOKUP($B1205,[2]Sheet3!$G:$CZ,27,0)</f>
        <v>0</v>
      </c>
      <c r="AQ1205" s="14">
        <f>VLOOKUP($B1205,[2]Sheet3!$G:$CZ,28,0)</f>
        <v>0</v>
      </c>
      <c r="AR1205" s="14">
        <f>VLOOKUP($B1205,[2]Sheet3!$G:$CZ,29,0)</f>
        <v>0</v>
      </c>
      <c r="AS1205" s="14">
        <f>VLOOKUP($B1205,[2]Sheet3!$G:$CZ,30,0)</f>
        <v>0</v>
      </c>
      <c r="AT1205" s="14">
        <f>VLOOKUP($B1205,[2]Sheet3!$G:$CZ,31,0)</f>
        <v>0</v>
      </c>
      <c r="AU1205" s="14">
        <f>VLOOKUP($B1205,[2]Sheet3!$G:$CZ,32,0)</f>
        <v>0</v>
      </c>
      <c r="AV1205" s="14">
        <f>VLOOKUP($B1205,[2]Sheet3!$G:$CZ,33,0)</f>
        <v>0</v>
      </c>
      <c r="AW1205" s="14">
        <f>VLOOKUP($B1205,[2]Sheet3!$G:$CZ,34,0)</f>
        <v>0</v>
      </c>
      <c r="AX1205" s="14">
        <f>VLOOKUP($B1205,[2]Sheet3!$G:$CZ,35,0)</f>
        <v>0</v>
      </c>
      <c r="AY1205" s="14">
        <f>VLOOKUP($B1205,[2]Sheet3!$G:$CZ,36,0)</f>
        <v>0</v>
      </c>
      <c r="AZ1205" s="14">
        <f>VLOOKUP($B1205,[2]Sheet3!$G:$CZ,37,0)</f>
        <v>0</v>
      </c>
      <c r="BA1205" s="14">
        <f>VLOOKUP($B1205,[2]Sheet3!$G:$CZ,38,0)</f>
        <v>0</v>
      </c>
      <c r="BB1205" s="14">
        <f>VLOOKUP($B1205,[2]Sheet3!$G:$CZ,39,0)</f>
        <v>0</v>
      </c>
      <c r="BC1205" s="14">
        <f>VLOOKUP($B1205,[2]Sheet3!$G:$CZ,40,0)</f>
        <v>0</v>
      </c>
      <c r="BD1205" s="14">
        <f>VLOOKUP($B1205,[2]Sheet3!$G:$CZ,41,0)</f>
        <v>0</v>
      </c>
      <c r="BE1205" s="14">
        <f>VLOOKUP($B1205,[2]Sheet3!$G:$CZ,42,0)</f>
        <v>0</v>
      </c>
      <c r="BF1205" s="14">
        <f>VLOOKUP($B1205,[2]Sheet3!$G:$CZ,43,0)</f>
        <v>0</v>
      </c>
      <c r="BG1205" s="14">
        <f>VLOOKUP($B1205,[2]Sheet3!$G:$CZ,44,0)</f>
        <v>0</v>
      </c>
      <c r="BH1205" s="14">
        <f>VLOOKUP($B1205,[2]Sheet3!$G:$CZ,45,0)</f>
        <v>0</v>
      </c>
      <c r="BI1205" s="14">
        <f>VLOOKUP($B1205,[2]Sheet3!$G:$CZ,46,0)</f>
        <v>0</v>
      </c>
      <c r="BJ1205" s="14">
        <f>VLOOKUP($B1205,[2]Sheet3!$G:$CZ,47,0)</f>
        <v>0</v>
      </c>
      <c r="BK1205" s="14">
        <f>VLOOKUP($B1205,[2]Sheet3!$G:$CZ,48,0)</f>
        <v>0</v>
      </c>
      <c r="BL1205" s="14">
        <f>VLOOKUP($B1205,[2]Sheet3!$G:$CZ,49,0)</f>
        <v>0</v>
      </c>
      <c r="BM1205" s="14">
        <f>VLOOKUP($B1205,[2]Sheet3!$G:$CZ,50,0)</f>
        <v>0</v>
      </c>
      <c r="BN1205" s="14">
        <f>VLOOKUP($B1205,[2]Sheet3!$G:$CZ,51,0)</f>
        <v>0</v>
      </c>
      <c r="BO1205" s="14">
        <f>VLOOKUP($B1205,[2]Sheet3!$G:$CZ,52,0)</f>
        <v>0</v>
      </c>
      <c r="BP1205" s="14">
        <f>VLOOKUP($B1205,[2]Sheet3!$G:$CZ,53,0)</f>
        <v>0</v>
      </c>
      <c r="BQ1205" s="14">
        <f>VLOOKUP($B1205,[2]Sheet3!$G:$CZ,54,0)</f>
        <v>0</v>
      </c>
      <c r="BR1205" s="14">
        <f>VLOOKUP($B1205,[2]Sheet3!$G:$CZ,55,0)</f>
        <v>0</v>
      </c>
      <c r="BS1205" s="14">
        <f>VLOOKUP($B1205,[2]Sheet3!$G:$CZ,56,0)</f>
        <v>0</v>
      </c>
      <c r="BT1205" s="14">
        <f>VLOOKUP($B1205,[2]Sheet3!$G:$CZ,57,0)</f>
        <v>0</v>
      </c>
      <c r="BU1205" s="14">
        <f>VLOOKUP($B1205,[2]Sheet3!$G:$CZ,58,0)</f>
        <v>0</v>
      </c>
      <c r="BV1205" s="14">
        <f>VLOOKUP($B1205,[2]Sheet3!$G:$CZ,59,0)</f>
        <v>0</v>
      </c>
      <c r="BW1205" s="14">
        <f>VLOOKUP($B1205,[2]Sheet3!$G:$CZ,60,0)</f>
        <v>0</v>
      </c>
      <c r="BX1205" s="14">
        <f>VLOOKUP($B1205,[2]Sheet3!$G:$CZ,61,0)</f>
        <v>0</v>
      </c>
      <c r="BY1205" s="14">
        <f>VLOOKUP($B1205,[2]Sheet3!$G:$CZ,62,0)</f>
        <v>0</v>
      </c>
      <c r="BZ1205" s="14">
        <f>VLOOKUP($B1205,[2]Sheet3!$G:$CZ,63,0)</f>
        <v>0</v>
      </c>
      <c r="CA1205" s="14">
        <f>VLOOKUP($B1205,[2]Sheet3!$G:$CZ,64,0)</f>
        <v>0</v>
      </c>
      <c r="CB1205" s="14">
        <f>VLOOKUP($B1205,[2]Sheet3!$G:$CZ,65,0)</f>
        <v>0</v>
      </c>
      <c r="CC1205" s="14">
        <f>VLOOKUP($B1205,[2]Sheet3!$G:$CZ,66,0)</f>
        <v>0</v>
      </c>
      <c r="CD1205" s="14">
        <f>VLOOKUP($B1205,[2]Sheet3!$G:$CZ,67,0)</f>
        <v>0</v>
      </c>
      <c r="CE1205" s="14">
        <f>VLOOKUP($B1205,[2]Sheet3!$G:$CZ,68,0)</f>
        <v>0</v>
      </c>
      <c r="CF1205" s="14">
        <f>VLOOKUP($B1205,[2]Sheet3!$G:$CZ,69,0)</f>
        <v>0</v>
      </c>
      <c r="CG1205" s="14">
        <f>VLOOKUP($B1205,[2]Sheet3!$G:$CZ,70,0)</f>
        <v>0</v>
      </c>
      <c r="CH1205" s="14">
        <f>VLOOKUP($B1205,[2]Sheet3!$G:$CZ,71,0)</f>
        <v>0</v>
      </c>
      <c r="CI1205" s="14">
        <f>VLOOKUP($B1205,[2]Sheet3!$G:$CZ,72,0)</f>
        <v>0</v>
      </c>
      <c r="CJ1205" s="14">
        <f>VLOOKUP($B1205,[2]Sheet3!$G:$CZ,73,0)</f>
        <v>0</v>
      </c>
      <c r="CK1205" s="14">
        <f>VLOOKUP($B1205,[2]Sheet3!$G:$CZ,74,0)</f>
        <v>0</v>
      </c>
      <c r="CL1205" s="14">
        <f>VLOOKUP($B1205,[2]Sheet3!$G:$CZ,75,0)</f>
        <v>0</v>
      </c>
      <c r="CM1205" s="14">
        <f>VLOOKUP($B1205,[2]Sheet3!$G:$CZ,76,0)</f>
        <v>0</v>
      </c>
      <c r="CN1205" s="14">
        <f>VLOOKUP($B1205,[2]Sheet3!$G:$CZ,77,0)</f>
        <v>0</v>
      </c>
      <c r="CO1205" s="14">
        <f>VLOOKUP($B1205,[2]Sheet3!$G:$CZ,78,0)</f>
        <v>0</v>
      </c>
      <c r="CP1205" s="14">
        <f>VLOOKUP($B1205,[2]Sheet3!$G:$CZ,79,0)</f>
        <v>0</v>
      </c>
      <c r="CQ1205" s="14">
        <f>VLOOKUP($B1205,[2]Sheet3!$G:$CZ,80,0)</f>
        <v>0</v>
      </c>
      <c r="CR1205" s="14">
        <f>VLOOKUP($B1205,[2]Sheet3!$G:$CZ,81,0)</f>
        <v>0</v>
      </c>
      <c r="CS1205" s="14">
        <f>VLOOKUP($B1205,[2]Sheet3!$G:$CZ,82,0)</f>
        <v>0</v>
      </c>
      <c r="CT1205" s="14">
        <f>VLOOKUP($B1205,[2]Sheet3!$G:$CZ,83,0)</f>
        <v>0</v>
      </c>
      <c r="CU1205" s="14">
        <f>VLOOKUP($B1205,[2]Sheet3!$G:$CZ,84,0)</f>
        <v>0</v>
      </c>
      <c r="CV1205" s="14">
        <f>VLOOKUP($B1205,[2]Sheet3!$G:$CZ,85,0)</f>
        <v>0</v>
      </c>
      <c r="CW1205" s="14">
        <f>VLOOKUP($B1205,[2]Sheet3!$G:$CZ,86,0)</f>
        <v>0</v>
      </c>
      <c r="CX1205" s="14">
        <f>VLOOKUP($B1205,[2]Sheet3!$G:$CZ,87,0)</f>
        <v>0</v>
      </c>
      <c r="CY1205" s="14">
        <f>VLOOKUP($B1205,[2]Sheet3!$G:$CZ,88,0)</f>
        <v>0</v>
      </c>
      <c r="CZ1205" s="14">
        <f>VLOOKUP($B1205,[2]Sheet3!$G:$CZ,89,0)</f>
        <v>0</v>
      </c>
      <c r="DA1205" s="14">
        <f>VLOOKUP($B1205,[2]Sheet3!$G:$CZ,90,0)</f>
        <v>0</v>
      </c>
      <c r="DB1205" s="14">
        <f>VLOOKUP($B1205,[2]Sheet3!$G:$CZ,91,0)</f>
        <v>0</v>
      </c>
      <c r="DC1205" s="14">
        <f>VLOOKUP($B1205,[2]Sheet3!$G:$CZ,92,0)</f>
        <v>0</v>
      </c>
      <c r="DD1205" s="14">
        <f>VLOOKUP($B1205,[2]Sheet3!$G:$CZ,93,0)</f>
        <v>0</v>
      </c>
      <c r="DE1205" s="14">
        <f>VLOOKUP($B1205,[2]Sheet3!$G:$CZ,94,0)</f>
        <v>0</v>
      </c>
      <c r="DF1205" s="14">
        <f>VLOOKUP($B1205,[2]Sheet3!$G:$CZ,95,0)</f>
        <v>0</v>
      </c>
      <c r="DG1205" s="14">
        <f>VLOOKUP($B1205,[2]Sheet3!$G:$CZ,96,0)</f>
        <v>0</v>
      </c>
      <c r="DH1205" s="14">
        <f>VLOOKUP($B1205,[2]Sheet3!$G:$CZ,97,0)</f>
        <v>0</v>
      </c>
      <c r="DI1205" s="14">
        <f>VLOOKUP($B1205,[2]Sheet3!$G:$CZ,98,0)</f>
        <v>0</v>
      </c>
    </row>
    <row r="1206" spans="1:113" x14ac:dyDescent="0.3">
      <c r="A1206" s="9" t="str">
        <f t="shared" si="56"/>
        <v>N83495</v>
      </c>
      <c r="B1206" s="15" t="s">
        <v>497</v>
      </c>
      <c r="C1206" s="15" t="s">
        <v>498</v>
      </c>
      <c r="F1206" s="7" t="s">
        <v>15</v>
      </c>
      <c r="G1206" s="12" t="s">
        <v>4698</v>
      </c>
      <c r="H1206" s="12" t="str">
        <f>VLOOKUP($B1206,[1]Sheet1!$A:$G,5,0)</f>
        <v>neeraj.bhatt@redingtongroup.com</v>
      </c>
      <c r="I1206" s="12" t="str">
        <f>VLOOKUP($B1206,[1]Sheet1!$A:$G,7,0)</f>
        <v>sidharth.eknath@redingtongroup.com</v>
      </c>
      <c r="J1206" s="12" t="s">
        <v>82</v>
      </c>
      <c r="K1206" s="7"/>
      <c r="L1206" s="7"/>
      <c r="M1206" s="8"/>
      <c r="N1206" s="7" t="str">
        <f t="shared" si="54"/>
        <v>neeraj.bhatt@redingtongroup.com; sidharth.eknath@redingtongroup.com; nilesh.phirke@redingtongroup.com;christopher.joseph@redingtongroup.com</v>
      </c>
      <c r="O1206" s="7" t="str">
        <f t="shared" si="55"/>
        <v>N83495</v>
      </c>
      <c r="P1206" s="8" t="s">
        <v>5215</v>
      </c>
      <c r="Q1206" s="14">
        <f>VLOOKUP($B1206,[2]Sheet3!$G:$CZ,2,0)</f>
        <v>2400300372</v>
      </c>
      <c r="R1206" s="14">
        <f>VLOOKUP($B1206,[2]Sheet3!$G:$CZ,3,0)</f>
        <v>2400305678</v>
      </c>
      <c r="S1206" s="14">
        <f>VLOOKUP($B1206,[2]Sheet3!$G:$CZ,4,0)</f>
        <v>2400308406</v>
      </c>
      <c r="T1206" s="14">
        <f>VLOOKUP($B1206,[2]Sheet3!$G:$CZ,5,0)</f>
        <v>2400302998</v>
      </c>
      <c r="U1206" s="14">
        <f>VLOOKUP($B1206,[2]Sheet3!$G:$CZ,6,0)</f>
        <v>2400302996</v>
      </c>
      <c r="V1206" s="14">
        <f>VLOOKUP($B1206,[2]Sheet3!$G:$CZ,7,0)</f>
        <v>0</v>
      </c>
      <c r="W1206" s="14">
        <f>VLOOKUP($B1206,[2]Sheet3!$G:$CZ,8,0)</f>
        <v>0</v>
      </c>
      <c r="X1206" s="14">
        <f>VLOOKUP($B1206,[2]Sheet3!$G:$CZ,9,0)</f>
        <v>0</v>
      </c>
      <c r="Y1206" s="14">
        <f>VLOOKUP($B1206,[2]Sheet3!$G:$CZ,10,0)</f>
        <v>0</v>
      </c>
      <c r="Z1206" s="14">
        <f>VLOOKUP($B1206,[2]Sheet3!$G:$CZ,11,0)</f>
        <v>0</v>
      </c>
      <c r="AA1206" s="14">
        <f>VLOOKUP($B1206,[2]Sheet3!$G:$CZ,12,0)</f>
        <v>0</v>
      </c>
      <c r="AB1206" s="14">
        <f>VLOOKUP($B1206,[2]Sheet3!$G:$CZ,13,0)</f>
        <v>0</v>
      </c>
      <c r="AC1206" s="14">
        <f>VLOOKUP($B1206,[2]Sheet3!$G:$CZ,14,0)</f>
        <v>0</v>
      </c>
      <c r="AD1206" s="14">
        <f>VLOOKUP($B1206,[2]Sheet3!$G:$CZ,15,0)</f>
        <v>0</v>
      </c>
      <c r="AE1206" s="14">
        <f>VLOOKUP($B1206,[2]Sheet3!$G:$CZ,16,0)</f>
        <v>0</v>
      </c>
      <c r="AF1206" s="14">
        <f>VLOOKUP($B1206,[2]Sheet3!$G:$CZ,17,0)</f>
        <v>0</v>
      </c>
      <c r="AG1206" s="14">
        <f>VLOOKUP($B1206,[2]Sheet3!$G:$CZ,18,0)</f>
        <v>0</v>
      </c>
      <c r="AH1206" s="14">
        <f>VLOOKUP($B1206,[2]Sheet3!$G:$CZ,19,0)</f>
        <v>0</v>
      </c>
      <c r="AI1206" s="14">
        <f>VLOOKUP($B1206,[2]Sheet3!$G:$CZ,20,0)</f>
        <v>0</v>
      </c>
      <c r="AJ1206" s="14">
        <f>VLOOKUP($B1206,[2]Sheet3!$G:$CZ,21,0)</f>
        <v>0</v>
      </c>
      <c r="AK1206" s="14">
        <f>VLOOKUP($B1206,[2]Sheet3!$G:$CZ,22,0)</f>
        <v>0</v>
      </c>
      <c r="AL1206" s="14">
        <f>VLOOKUP($B1206,[2]Sheet3!$G:$CZ,23,0)</f>
        <v>0</v>
      </c>
      <c r="AM1206" s="14">
        <f>VLOOKUP($B1206,[2]Sheet3!$G:$CZ,24,0)</f>
        <v>0</v>
      </c>
      <c r="AN1206" s="14">
        <f>VLOOKUP($B1206,[2]Sheet3!$G:$CZ,25,0)</f>
        <v>0</v>
      </c>
      <c r="AO1206" s="14">
        <f>VLOOKUP($B1206,[2]Sheet3!$G:$CZ,26,0)</f>
        <v>0</v>
      </c>
      <c r="AP1206" s="14">
        <f>VLOOKUP($B1206,[2]Sheet3!$G:$CZ,27,0)</f>
        <v>0</v>
      </c>
      <c r="AQ1206" s="14">
        <f>VLOOKUP($B1206,[2]Sheet3!$G:$CZ,28,0)</f>
        <v>0</v>
      </c>
      <c r="AR1206" s="14">
        <f>VLOOKUP($B1206,[2]Sheet3!$G:$CZ,29,0)</f>
        <v>0</v>
      </c>
      <c r="AS1206" s="14">
        <f>VLOOKUP($B1206,[2]Sheet3!$G:$CZ,30,0)</f>
        <v>0</v>
      </c>
      <c r="AT1206" s="14">
        <f>VLOOKUP($B1206,[2]Sheet3!$G:$CZ,31,0)</f>
        <v>0</v>
      </c>
      <c r="AU1206" s="14">
        <f>VLOOKUP($B1206,[2]Sheet3!$G:$CZ,32,0)</f>
        <v>0</v>
      </c>
      <c r="AV1206" s="14">
        <f>VLOOKUP($B1206,[2]Sheet3!$G:$CZ,33,0)</f>
        <v>0</v>
      </c>
      <c r="AW1206" s="14">
        <f>VLOOKUP($B1206,[2]Sheet3!$G:$CZ,34,0)</f>
        <v>0</v>
      </c>
      <c r="AX1206" s="14">
        <f>VLOOKUP($B1206,[2]Sheet3!$G:$CZ,35,0)</f>
        <v>0</v>
      </c>
      <c r="AY1206" s="14">
        <f>VLOOKUP($B1206,[2]Sheet3!$G:$CZ,36,0)</f>
        <v>0</v>
      </c>
      <c r="AZ1206" s="14">
        <f>VLOOKUP($B1206,[2]Sheet3!$G:$CZ,37,0)</f>
        <v>0</v>
      </c>
      <c r="BA1206" s="14">
        <f>VLOOKUP($B1206,[2]Sheet3!$G:$CZ,38,0)</f>
        <v>0</v>
      </c>
      <c r="BB1206" s="14">
        <f>VLOOKUP($B1206,[2]Sheet3!$G:$CZ,39,0)</f>
        <v>0</v>
      </c>
      <c r="BC1206" s="14">
        <f>VLOOKUP($B1206,[2]Sheet3!$G:$CZ,40,0)</f>
        <v>0</v>
      </c>
      <c r="BD1206" s="14">
        <f>VLOOKUP($B1206,[2]Sheet3!$G:$CZ,41,0)</f>
        <v>0</v>
      </c>
      <c r="BE1206" s="14">
        <f>VLOOKUP($B1206,[2]Sheet3!$G:$CZ,42,0)</f>
        <v>0</v>
      </c>
      <c r="BF1206" s="14">
        <f>VLOOKUP($B1206,[2]Sheet3!$G:$CZ,43,0)</f>
        <v>0</v>
      </c>
      <c r="BG1206" s="14">
        <f>VLOOKUP($B1206,[2]Sheet3!$G:$CZ,44,0)</f>
        <v>0</v>
      </c>
      <c r="BH1206" s="14">
        <f>VLOOKUP($B1206,[2]Sheet3!$G:$CZ,45,0)</f>
        <v>0</v>
      </c>
      <c r="BI1206" s="14">
        <f>VLOOKUP($B1206,[2]Sheet3!$G:$CZ,46,0)</f>
        <v>0</v>
      </c>
      <c r="BJ1206" s="14">
        <f>VLOOKUP($B1206,[2]Sheet3!$G:$CZ,47,0)</f>
        <v>0</v>
      </c>
      <c r="BK1206" s="14">
        <f>VLOOKUP($B1206,[2]Sheet3!$G:$CZ,48,0)</f>
        <v>0</v>
      </c>
      <c r="BL1206" s="14">
        <f>VLOOKUP($B1206,[2]Sheet3!$G:$CZ,49,0)</f>
        <v>0</v>
      </c>
      <c r="BM1206" s="14">
        <f>VLOOKUP($B1206,[2]Sheet3!$G:$CZ,50,0)</f>
        <v>0</v>
      </c>
      <c r="BN1206" s="14">
        <f>VLOOKUP($B1206,[2]Sheet3!$G:$CZ,51,0)</f>
        <v>0</v>
      </c>
      <c r="BO1206" s="14">
        <f>VLOOKUP($B1206,[2]Sheet3!$G:$CZ,52,0)</f>
        <v>0</v>
      </c>
      <c r="BP1206" s="14">
        <f>VLOOKUP($B1206,[2]Sheet3!$G:$CZ,53,0)</f>
        <v>0</v>
      </c>
      <c r="BQ1206" s="14">
        <f>VLOOKUP($B1206,[2]Sheet3!$G:$CZ,54,0)</f>
        <v>0</v>
      </c>
      <c r="BR1206" s="14">
        <f>VLOOKUP($B1206,[2]Sheet3!$G:$CZ,55,0)</f>
        <v>0</v>
      </c>
      <c r="BS1206" s="14">
        <f>VLOOKUP($B1206,[2]Sheet3!$G:$CZ,56,0)</f>
        <v>0</v>
      </c>
      <c r="BT1206" s="14">
        <f>VLOOKUP($B1206,[2]Sheet3!$G:$CZ,57,0)</f>
        <v>0</v>
      </c>
      <c r="BU1206" s="14">
        <f>VLOOKUP($B1206,[2]Sheet3!$G:$CZ,58,0)</f>
        <v>0</v>
      </c>
      <c r="BV1206" s="14">
        <f>VLOOKUP($B1206,[2]Sheet3!$G:$CZ,59,0)</f>
        <v>0</v>
      </c>
      <c r="BW1206" s="14">
        <f>VLOOKUP($B1206,[2]Sheet3!$G:$CZ,60,0)</f>
        <v>0</v>
      </c>
      <c r="BX1206" s="14">
        <f>VLOOKUP($B1206,[2]Sheet3!$G:$CZ,61,0)</f>
        <v>0</v>
      </c>
      <c r="BY1206" s="14">
        <f>VLOOKUP($B1206,[2]Sheet3!$G:$CZ,62,0)</f>
        <v>0</v>
      </c>
      <c r="BZ1206" s="14">
        <f>VLOOKUP($B1206,[2]Sheet3!$G:$CZ,63,0)</f>
        <v>0</v>
      </c>
      <c r="CA1206" s="14">
        <f>VLOOKUP($B1206,[2]Sheet3!$G:$CZ,64,0)</f>
        <v>0</v>
      </c>
      <c r="CB1206" s="14">
        <f>VLOOKUP($B1206,[2]Sheet3!$G:$CZ,65,0)</f>
        <v>0</v>
      </c>
      <c r="CC1206" s="14">
        <f>VLOOKUP($B1206,[2]Sheet3!$G:$CZ,66,0)</f>
        <v>0</v>
      </c>
      <c r="CD1206" s="14">
        <f>VLOOKUP($B1206,[2]Sheet3!$G:$CZ,67,0)</f>
        <v>0</v>
      </c>
      <c r="CE1206" s="14">
        <f>VLOOKUP($B1206,[2]Sheet3!$G:$CZ,68,0)</f>
        <v>0</v>
      </c>
      <c r="CF1206" s="14">
        <f>VLOOKUP($B1206,[2]Sheet3!$G:$CZ,69,0)</f>
        <v>0</v>
      </c>
      <c r="CG1206" s="14">
        <f>VLOOKUP($B1206,[2]Sheet3!$G:$CZ,70,0)</f>
        <v>0</v>
      </c>
      <c r="CH1206" s="14">
        <f>VLOOKUP($B1206,[2]Sheet3!$G:$CZ,71,0)</f>
        <v>0</v>
      </c>
      <c r="CI1206" s="14">
        <f>VLOOKUP($B1206,[2]Sheet3!$G:$CZ,72,0)</f>
        <v>0</v>
      </c>
      <c r="CJ1206" s="14">
        <f>VLOOKUP($B1206,[2]Sheet3!$G:$CZ,73,0)</f>
        <v>0</v>
      </c>
      <c r="CK1206" s="14">
        <f>VLOOKUP($B1206,[2]Sheet3!$G:$CZ,74,0)</f>
        <v>0</v>
      </c>
      <c r="CL1206" s="14">
        <f>VLOOKUP($B1206,[2]Sheet3!$G:$CZ,75,0)</f>
        <v>0</v>
      </c>
      <c r="CM1206" s="14">
        <f>VLOOKUP($B1206,[2]Sheet3!$G:$CZ,76,0)</f>
        <v>0</v>
      </c>
      <c r="CN1206" s="14">
        <f>VLOOKUP($B1206,[2]Sheet3!$G:$CZ,77,0)</f>
        <v>0</v>
      </c>
      <c r="CO1206" s="14">
        <f>VLOOKUP($B1206,[2]Sheet3!$G:$CZ,78,0)</f>
        <v>0</v>
      </c>
      <c r="CP1206" s="14">
        <f>VLOOKUP($B1206,[2]Sheet3!$G:$CZ,79,0)</f>
        <v>0</v>
      </c>
      <c r="CQ1206" s="14">
        <f>VLOOKUP($B1206,[2]Sheet3!$G:$CZ,80,0)</f>
        <v>0</v>
      </c>
      <c r="CR1206" s="14">
        <f>VLOOKUP($B1206,[2]Sheet3!$G:$CZ,81,0)</f>
        <v>0</v>
      </c>
      <c r="CS1206" s="14">
        <f>VLOOKUP($B1206,[2]Sheet3!$G:$CZ,82,0)</f>
        <v>0</v>
      </c>
      <c r="CT1206" s="14">
        <f>VLOOKUP($B1206,[2]Sheet3!$G:$CZ,83,0)</f>
        <v>0</v>
      </c>
      <c r="CU1206" s="14">
        <f>VLOOKUP($B1206,[2]Sheet3!$G:$CZ,84,0)</f>
        <v>0</v>
      </c>
      <c r="CV1206" s="14">
        <f>VLOOKUP($B1206,[2]Sheet3!$G:$CZ,85,0)</f>
        <v>0</v>
      </c>
      <c r="CW1206" s="14">
        <f>VLOOKUP($B1206,[2]Sheet3!$G:$CZ,86,0)</f>
        <v>0</v>
      </c>
      <c r="CX1206" s="14">
        <f>VLOOKUP($B1206,[2]Sheet3!$G:$CZ,87,0)</f>
        <v>0</v>
      </c>
      <c r="CY1206" s="14">
        <f>VLOOKUP($B1206,[2]Sheet3!$G:$CZ,88,0)</f>
        <v>0</v>
      </c>
      <c r="CZ1206" s="14">
        <f>VLOOKUP($B1206,[2]Sheet3!$G:$CZ,89,0)</f>
        <v>0</v>
      </c>
      <c r="DA1206" s="14">
        <f>VLOOKUP($B1206,[2]Sheet3!$G:$CZ,90,0)</f>
        <v>0</v>
      </c>
      <c r="DB1206" s="14">
        <f>VLOOKUP($B1206,[2]Sheet3!$G:$CZ,91,0)</f>
        <v>0</v>
      </c>
      <c r="DC1206" s="14">
        <f>VLOOKUP($B1206,[2]Sheet3!$G:$CZ,92,0)</f>
        <v>0</v>
      </c>
      <c r="DD1206" s="14">
        <f>VLOOKUP($B1206,[2]Sheet3!$G:$CZ,93,0)</f>
        <v>0</v>
      </c>
      <c r="DE1206" s="14">
        <f>VLOOKUP($B1206,[2]Sheet3!$G:$CZ,94,0)</f>
        <v>0</v>
      </c>
      <c r="DF1206" s="14">
        <f>VLOOKUP($B1206,[2]Sheet3!$G:$CZ,95,0)</f>
        <v>0</v>
      </c>
      <c r="DG1206" s="14">
        <f>VLOOKUP($B1206,[2]Sheet3!$G:$CZ,96,0)</f>
        <v>0</v>
      </c>
      <c r="DH1206" s="14">
        <f>VLOOKUP($B1206,[2]Sheet3!$G:$CZ,97,0)</f>
        <v>0</v>
      </c>
      <c r="DI1206" s="14">
        <f>VLOOKUP($B1206,[2]Sheet3!$G:$CZ,98,0)</f>
        <v>0</v>
      </c>
    </row>
    <row r="1207" spans="1:113" x14ac:dyDescent="0.3">
      <c r="A1207" s="9" t="str">
        <f t="shared" si="56"/>
        <v>N13664</v>
      </c>
      <c r="B1207" s="15" t="s">
        <v>2645</v>
      </c>
      <c r="C1207" s="15" t="s">
        <v>2646</v>
      </c>
      <c r="F1207" s="7" t="s">
        <v>15</v>
      </c>
      <c r="G1207" s="12" t="s">
        <v>4699</v>
      </c>
      <c r="H1207" s="12" t="str">
        <f>VLOOKUP($B1207,[1]Sheet1!$A:$G,5,0)</f>
        <v>manish.shivkumar@redingtongroup.com</v>
      </c>
      <c r="I1207" s="12" t="str">
        <f>VLOOKUP($B1207,[1]Sheet1!$A:$G,7,0)</f>
        <v>sidharth.eknath@redingtongroup.com</v>
      </c>
      <c r="J1207" s="12" t="s">
        <v>82</v>
      </c>
      <c r="K1207" s="7"/>
      <c r="L1207" s="7"/>
      <c r="M1207" s="8"/>
      <c r="N1207" s="7" t="str">
        <f t="shared" si="54"/>
        <v>manish.shivkumar@redingtongroup.com; sidharth.eknath@redingtongroup.com; nilesh.phirke@redingtongroup.com;christopher.joseph@redingtongroup.com</v>
      </c>
      <c r="O1207" s="7" t="str">
        <f t="shared" si="55"/>
        <v>N13664</v>
      </c>
      <c r="P1207" s="8" t="s">
        <v>5215</v>
      </c>
      <c r="Q1207" s="14">
        <f>VLOOKUP($B1207,[2]Sheet3!$G:$CZ,2,0)</f>
        <v>2400308247</v>
      </c>
      <c r="R1207" s="14">
        <f>VLOOKUP($B1207,[2]Sheet3!$G:$CZ,3,0)</f>
        <v>2400308245</v>
      </c>
      <c r="S1207" s="14">
        <f>VLOOKUP($B1207,[2]Sheet3!$G:$CZ,4,0)</f>
        <v>2400308243</v>
      </c>
      <c r="T1207" s="14">
        <f>VLOOKUP($B1207,[2]Sheet3!$G:$CZ,5,0)</f>
        <v>2400299945</v>
      </c>
      <c r="U1207" s="14">
        <f>VLOOKUP($B1207,[2]Sheet3!$G:$CZ,6,0)</f>
        <v>2400300820</v>
      </c>
      <c r="V1207" s="14">
        <f>VLOOKUP($B1207,[2]Sheet3!$G:$CZ,7,0)</f>
        <v>2400300845</v>
      </c>
      <c r="W1207" s="14">
        <f>VLOOKUP($B1207,[2]Sheet3!$G:$CZ,8,0)</f>
        <v>2400308246</v>
      </c>
      <c r="X1207" s="14">
        <f>VLOOKUP($B1207,[2]Sheet3!$G:$CZ,9,0)</f>
        <v>2400308244</v>
      </c>
      <c r="Y1207" s="14">
        <f>VLOOKUP($B1207,[2]Sheet3!$G:$CZ,10,0)</f>
        <v>0</v>
      </c>
      <c r="Z1207" s="14">
        <f>VLOOKUP($B1207,[2]Sheet3!$G:$CZ,11,0)</f>
        <v>0</v>
      </c>
      <c r="AA1207" s="14">
        <f>VLOOKUP($B1207,[2]Sheet3!$G:$CZ,12,0)</f>
        <v>0</v>
      </c>
      <c r="AB1207" s="14">
        <f>VLOOKUP($B1207,[2]Sheet3!$G:$CZ,13,0)</f>
        <v>0</v>
      </c>
      <c r="AC1207" s="14">
        <f>VLOOKUP($B1207,[2]Sheet3!$G:$CZ,14,0)</f>
        <v>0</v>
      </c>
      <c r="AD1207" s="14">
        <f>VLOOKUP($B1207,[2]Sheet3!$G:$CZ,15,0)</f>
        <v>0</v>
      </c>
      <c r="AE1207" s="14">
        <f>VLOOKUP($B1207,[2]Sheet3!$G:$CZ,16,0)</f>
        <v>0</v>
      </c>
      <c r="AF1207" s="14">
        <f>VLOOKUP($B1207,[2]Sheet3!$G:$CZ,17,0)</f>
        <v>0</v>
      </c>
      <c r="AG1207" s="14">
        <f>VLOOKUP($B1207,[2]Sheet3!$G:$CZ,18,0)</f>
        <v>0</v>
      </c>
      <c r="AH1207" s="14">
        <f>VLOOKUP($B1207,[2]Sheet3!$G:$CZ,19,0)</f>
        <v>0</v>
      </c>
      <c r="AI1207" s="14">
        <f>VLOOKUP($B1207,[2]Sheet3!$G:$CZ,20,0)</f>
        <v>0</v>
      </c>
      <c r="AJ1207" s="14">
        <f>VLOOKUP($B1207,[2]Sheet3!$G:$CZ,21,0)</f>
        <v>0</v>
      </c>
      <c r="AK1207" s="14">
        <f>VLOOKUP($B1207,[2]Sheet3!$G:$CZ,22,0)</f>
        <v>0</v>
      </c>
      <c r="AL1207" s="14">
        <f>VLOOKUP($B1207,[2]Sheet3!$G:$CZ,23,0)</f>
        <v>0</v>
      </c>
      <c r="AM1207" s="14">
        <f>VLOOKUP($B1207,[2]Sheet3!$G:$CZ,24,0)</f>
        <v>0</v>
      </c>
      <c r="AN1207" s="14">
        <f>VLOOKUP($B1207,[2]Sheet3!$G:$CZ,25,0)</f>
        <v>0</v>
      </c>
      <c r="AO1207" s="14">
        <f>VLOOKUP($B1207,[2]Sheet3!$G:$CZ,26,0)</f>
        <v>0</v>
      </c>
      <c r="AP1207" s="14">
        <f>VLOOKUP($B1207,[2]Sheet3!$G:$CZ,27,0)</f>
        <v>0</v>
      </c>
      <c r="AQ1207" s="14">
        <f>VLOOKUP($B1207,[2]Sheet3!$G:$CZ,28,0)</f>
        <v>0</v>
      </c>
      <c r="AR1207" s="14">
        <f>VLOOKUP($B1207,[2]Sheet3!$G:$CZ,29,0)</f>
        <v>0</v>
      </c>
      <c r="AS1207" s="14">
        <f>VLOOKUP($B1207,[2]Sheet3!$G:$CZ,30,0)</f>
        <v>0</v>
      </c>
      <c r="AT1207" s="14">
        <f>VLOOKUP($B1207,[2]Sheet3!$G:$CZ,31,0)</f>
        <v>0</v>
      </c>
      <c r="AU1207" s="14">
        <f>VLOOKUP($B1207,[2]Sheet3!$G:$CZ,32,0)</f>
        <v>0</v>
      </c>
      <c r="AV1207" s="14">
        <f>VLOOKUP($B1207,[2]Sheet3!$G:$CZ,33,0)</f>
        <v>0</v>
      </c>
      <c r="AW1207" s="14">
        <f>VLOOKUP($B1207,[2]Sheet3!$G:$CZ,34,0)</f>
        <v>0</v>
      </c>
      <c r="AX1207" s="14">
        <f>VLOOKUP($B1207,[2]Sheet3!$G:$CZ,35,0)</f>
        <v>0</v>
      </c>
      <c r="AY1207" s="14">
        <f>VLOOKUP($B1207,[2]Sheet3!$G:$CZ,36,0)</f>
        <v>0</v>
      </c>
      <c r="AZ1207" s="14">
        <f>VLOOKUP($B1207,[2]Sheet3!$G:$CZ,37,0)</f>
        <v>0</v>
      </c>
      <c r="BA1207" s="14">
        <f>VLOOKUP($B1207,[2]Sheet3!$G:$CZ,38,0)</f>
        <v>0</v>
      </c>
      <c r="BB1207" s="14">
        <f>VLOOKUP($B1207,[2]Sheet3!$G:$CZ,39,0)</f>
        <v>0</v>
      </c>
      <c r="BC1207" s="14">
        <f>VLOOKUP($B1207,[2]Sheet3!$G:$CZ,40,0)</f>
        <v>0</v>
      </c>
      <c r="BD1207" s="14">
        <f>VLOOKUP($B1207,[2]Sheet3!$G:$CZ,41,0)</f>
        <v>0</v>
      </c>
      <c r="BE1207" s="14">
        <f>VLOOKUP($B1207,[2]Sheet3!$G:$CZ,42,0)</f>
        <v>0</v>
      </c>
      <c r="BF1207" s="14">
        <f>VLOOKUP($B1207,[2]Sheet3!$G:$CZ,43,0)</f>
        <v>0</v>
      </c>
      <c r="BG1207" s="14">
        <f>VLOOKUP($B1207,[2]Sheet3!$G:$CZ,44,0)</f>
        <v>0</v>
      </c>
      <c r="BH1207" s="14">
        <f>VLOOKUP($B1207,[2]Sheet3!$G:$CZ,45,0)</f>
        <v>0</v>
      </c>
      <c r="BI1207" s="14">
        <f>VLOOKUP($B1207,[2]Sheet3!$G:$CZ,46,0)</f>
        <v>0</v>
      </c>
      <c r="BJ1207" s="14">
        <f>VLOOKUP($B1207,[2]Sheet3!$G:$CZ,47,0)</f>
        <v>0</v>
      </c>
      <c r="BK1207" s="14">
        <f>VLOOKUP($B1207,[2]Sheet3!$G:$CZ,48,0)</f>
        <v>0</v>
      </c>
      <c r="BL1207" s="14">
        <f>VLOOKUP($B1207,[2]Sheet3!$G:$CZ,49,0)</f>
        <v>0</v>
      </c>
      <c r="BM1207" s="14">
        <f>VLOOKUP($B1207,[2]Sheet3!$G:$CZ,50,0)</f>
        <v>0</v>
      </c>
      <c r="BN1207" s="14">
        <f>VLOOKUP($B1207,[2]Sheet3!$G:$CZ,51,0)</f>
        <v>0</v>
      </c>
      <c r="BO1207" s="14">
        <f>VLOOKUP($B1207,[2]Sheet3!$G:$CZ,52,0)</f>
        <v>0</v>
      </c>
      <c r="BP1207" s="14">
        <f>VLOOKUP($B1207,[2]Sheet3!$G:$CZ,53,0)</f>
        <v>0</v>
      </c>
      <c r="BQ1207" s="14">
        <f>VLOOKUP($B1207,[2]Sheet3!$G:$CZ,54,0)</f>
        <v>0</v>
      </c>
      <c r="BR1207" s="14">
        <f>VLOOKUP($B1207,[2]Sheet3!$G:$CZ,55,0)</f>
        <v>0</v>
      </c>
      <c r="BS1207" s="14">
        <f>VLOOKUP($B1207,[2]Sheet3!$G:$CZ,56,0)</f>
        <v>0</v>
      </c>
      <c r="BT1207" s="14">
        <f>VLOOKUP($B1207,[2]Sheet3!$G:$CZ,57,0)</f>
        <v>0</v>
      </c>
      <c r="BU1207" s="14">
        <f>VLOOKUP($B1207,[2]Sheet3!$G:$CZ,58,0)</f>
        <v>0</v>
      </c>
      <c r="BV1207" s="14">
        <f>VLOOKUP($B1207,[2]Sheet3!$G:$CZ,59,0)</f>
        <v>0</v>
      </c>
      <c r="BW1207" s="14">
        <f>VLOOKUP($B1207,[2]Sheet3!$G:$CZ,60,0)</f>
        <v>0</v>
      </c>
      <c r="BX1207" s="14">
        <f>VLOOKUP($B1207,[2]Sheet3!$G:$CZ,61,0)</f>
        <v>0</v>
      </c>
      <c r="BY1207" s="14">
        <f>VLOOKUP($B1207,[2]Sheet3!$G:$CZ,62,0)</f>
        <v>0</v>
      </c>
      <c r="BZ1207" s="14">
        <f>VLOOKUP($B1207,[2]Sheet3!$G:$CZ,63,0)</f>
        <v>0</v>
      </c>
      <c r="CA1207" s="14">
        <f>VLOOKUP($B1207,[2]Sheet3!$G:$CZ,64,0)</f>
        <v>0</v>
      </c>
      <c r="CB1207" s="14">
        <f>VLOOKUP($B1207,[2]Sheet3!$G:$CZ,65,0)</f>
        <v>0</v>
      </c>
      <c r="CC1207" s="14">
        <f>VLOOKUP($B1207,[2]Sheet3!$G:$CZ,66,0)</f>
        <v>0</v>
      </c>
      <c r="CD1207" s="14">
        <f>VLOOKUP($B1207,[2]Sheet3!$G:$CZ,67,0)</f>
        <v>0</v>
      </c>
      <c r="CE1207" s="14">
        <f>VLOOKUP($B1207,[2]Sheet3!$G:$CZ,68,0)</f>
        <v>0</v>
      </c>
      <c r="CF1207" s="14">
        <f>VLOOKUP($B1207,[2]Sheet3!$G:$CZ,69,0)</f>
        <v>0</v>
      </c>
      <c r="CG1207" s="14">
        <f>VLOOKUP($B1207,[2]Sheet3!$G:$CZ,70,0)</f>
        <v>0</v>
      </c>
      <c r="CH1207" s="14">
        <f>VLOOKUP($B1207,[2]Sheet3!$G:$CZ,71,0)</f>
        <v>0</v>
      </c>
      <c r="CI1207" s="14">
        <f>VLOOKUP($B1207,[2]Sheet3!$G:$CZ,72,0)</f>
        <v>0</v>
      </c>
      <c r="CJ1207" s="14">
        <f>VLOOKUP($B1207,[2]Sheet3!$G:$CZ,73,0)</f>
        <v>0</v>
      </c>
      <c r="CK1207" s="14">
        <f>VLOOKUP($B1207,[2]Sheet3!$G:$CZ,74,0)</f>
        <v>0</v>
      </c>
      <c r="CL1207" s="14">
        <f>VLOOKUP($B1207,[2]Sheet3!$G:$CZ,75,0)</f>
        <v>0</v>
      </c>
      <c r="CM1207" s="14">
        <f>VLOOKUP($B1207,[2]Sheet3!$G:$CZ,76,0)</f>
        <v>0</v>
      </c>
      <c r="CN1207" s="14">
        <f>VLOOKUP($B1207,[2]Sheet3!$G:$CZ,77,0)</f>
        <v>0</v>
      </c>
      <c r="CO1207" s="14">
        <f>VLOOKUP($B1207,[2]Sheet3!$G:$CZ,78,0)</f>
        <v>0</v>
      </c>
      <c r="CP1207" s="14">
        <f>VLOOKUP($B1207,[2]Sheet3!$G:$CZ,79,0)</f>
        <v>0</v>
      </c>
      <c r="CQ1207" s="14">
        <f>VLOOKUP($B1207,[2]Sheet3!$G:$CZ,80,0)</f>
        <v>0</v>
      </c>
      <c r="CR1207" s="14">
        <f>VLOOKUP($B1207,[2]Sheet3!$G:$CZ,81,0)</f>
        <v>0</v>
      </c>
      <c r="CS1207" s="14">
        <f>VLOOKUP($B1207,[2]Sheet3!$G:$CZ,82,0)</f>
        <v>0</v>
      </c>
      <c r="CT1207" s="14">
        <f>VLOOKUP($B1207,[2]Sheet3!$G:$CZ,83,0)</f>
        <v>0</v>
      </c>
      <c r="CU1207" s="14">
        <f>VLOOKUP($B1207,[2]Sheet3!$G:$CZ,84,0)</f>
        <v>0</v>
      </c>
      <c r="CV1207" s="14">
        <f>VLOOKUP($B1207,[2]Sheet3!$G:$CZ,85,0)</f>
        <v>0</v>
      </c>
      <c r="CW1207" s="14">
        <f>VLOOKUP($B1207,[2]Sheet3!$G:$CZ,86,0)</f>
        <v>0</v>
      </c>
      <c r="CX1207" s="14">
        <f>VLOOKUP($B1207,[2]Sheet3!$G:$CZ,87,0)</f>
        <v>0</v>
      </c>
      <c r="CY1207" s="14">
        <f>VLOOKUP($B1207,[2]Sheet3!$G:$CZ,88,0)</f>
        <v>0</v>
      </c>
      <c r="CZ1207" s="14">
        <f>VLOOKUP($B1207,[2]Sheet3!$G:$CZ,89,0)</f>
        <v>0</v>
      </c>
      <c r="DA1207" s="14">
        <f>VLOOKUP($B1207,[2]Sheet3!$G:$CZ,90,0)</f>
        <v>0</v>
      </c>
      <c r="DB1207" s="14">
        <f>VLOOKUP($B1207,[2]Sheet3!$G:$CZ,91,0)</f>
        <v>0</v>
      </c>
      <c r="DC1207" s="14">
        <f>VLOOKUP($B1207,[2]Sheet3!$G:$CZ,92,0)</f>
        <v>0</v>
      </c>
      <c r="DD1207" s="14">
        <f>VLOOKUP($B1207,[2]Sheet3!$G:$CZ,93,0)</f>
        <v>0</v>
      </c>
      <c r="DE1207" s="14">
        <f>VLOOKUP($B1207,[2]Sheet3!$G:$CZ,94,0)</f>
        <v>0</v>
      </c>
      <c r="DF1207" s="14">
        <f>VLOOKUP($B1207,[2]Sheet3!$G:$CZ,95,0)</f>
        <v>0</v>
      </c>
      <c r="DG1207" s="14">
        <f>VLOOKUP($B1207,[2]Sheet3!$G:$CZ,96,0)</f>
        <v>0</v>
      </c>
      <c r="DH1207" s="14">
        <f>VLOOKUP($B1207,[2]Sheet3!$G:$CZ,97,0)</f>
        <v>0</v>
      </c>
      <c r="DI1207" s="14">
        <f>VLOOKUP($B1207,[2]Sheet3!$G:$CZ,98,0)</f>
        <v>0</v>
      </c>
    </row>
    <row r="1208" spans="1:113" x14ac:dyDescent="0.3">
      <c r="A1208" s="9" t="str">
        <f t="shared" si="56"/>
        <v>N73211</v>
      </c>
      <c r="B1208" s="15" t="s">
        <v>2647</v>
      </c>
      <c r="C1208" s="15" t="s">
        <v>2648</v>
      </c>
      <c r="F1208" s="7" t="s">
        <v>15</v>
      </c>
      <c r="G1208" s="12" t="s">
        <v>4700</v>
      </c>
      <c r="H1208" s="12" t="str">
        <f>VLOOKUP($B1208,[1]Sheet1!$A:$G,5,0)</f>
        <v>ajay.sharma@redingtongroup.com</v>
      </c>
      <c r="I1208" s="12" t="str">
        <f>VLOOKUP($B1208,[1]Sheet1!$A:$G,7,0)</f>
        <v>sidharth.eknath@redingtongroup.com</v>
      </c>
      <c r="J1208" s="12" t="s">
        <v>82</v>
      </c>
      <c r="K1208" s="7"/>
      <c r="L1208" s="7"/>
      <c r="M1208" s="8"/>
      <c r="N1208" s="7" t="str">
        <f t="shared" si="54"/>
        <v>ajay.sharma@redingtongroup.com; sidharth.eknath@redingtongroup.com; nilesh.phirke@redingtongroup.com;christopher.joseph@redingtongroup.com</v>
      </c>
      <c r="O1208" s="7" t="str">
        <f t="shared" si="55"/>
        <v>N73211</v>
      </c>
      <c r="P1208" s="8" t="s">
        <v>5215</v>
      </c>
      <c r="Q1208" s="14">
        <f>VLOOKUP($B1208,[2]Sheet3!$G:$CZ,2,0)</f>
        <v>2400303585</v>
      </c>
      <c r="R1208" s="14">
        <f>VLOOKUP($B1208,[2]Sheet3!$G:$CZ,3,0)</f>
        <v>0</v>
      </c>
      <c r="S1208" s="14">
        <f>VLOOKUP($B1208,[2]Sheet3!$G:$CZ,4,0)</f>
        <v>0</v>
      </c>
      <c r="T1208" s="14">
        <f>VLOOKUP($B1208,[2]Sheet3!$G:$CZ,5,0)</f>
        <v>0</v>
      </c>
      <c r="U1208" s="14">
        <f>VLOOKUP($B1208,[2]Sheet3!$G:$CZ,6,0)</f>
        <v>0</v>
      </c>
      <c r="V1208" s="14">
        <f>VLOOKUP($B1208,[2]Sheet3!$G:$CZ,7,0)</f>
        <v>0</v>
      </c>
      <c r="W1208" s="14">
        <f>VLOOKUP($B1208,[2]Sheet3!$G:$CZ,8,0)</f>
        <v>0</v>
      </c>
      <c r="X1208" s="14">
        <f>VLOOKUP($B1208,[2]Sheet3!$G:$CZ,9,0)</f>
        <v>0</v>
      </c>
      <c r="Y1208" s="14">
        <f>VLOOKUP($B1208,[2]Sheet3!$G:$CZ,10,0)</f>
        <v>0</v>
      </c>
      <c r="Z1208" s="14">
        <f>VLOOKUP($B1208,[2]Sheet3!$G:$CZ,11,0)</f>
        <v>0</v>
      </c>
      <c r="AA1208" s="14">
        <f>VLOOKUP($B1208,[2]Sheet3!$G:$CZ,12,0)</f>
        <v>0</v>
      </c>
      <c r="AB1208" s="14">
        <f>VLOOKUP($B1208,[2]Sheet3!$G:$CZ,13,0)</f>
        <v>0</v>
      </c>
      <c r="AC1208" s="14">
        <f>VLOOKUP($B1208,[2]Sheet3!$G:$CZ,14,0)</f>
        <v>0</v>
      </c>
      <c r="AD1208" s="14">
        <f>VLOOKUP($B1208,[2]Sheet3!$G:$CZ,15,0)</f>
        <v>0</v>
      </c>
      <c r="AE1208" s="14">
        <f>VLOOKUP($B1208,[2]Sheet3!$G:$CZ,16,0)</f>
        <v>0</v>
      </c>
      <c r="AF1208" s="14">
        <f>VLOOKUP($B1208,[2]Sheet3!$G:$CZ,17,0)</f>
        <v>0</v>
      </c>
      <c r="AG1208" s="14">
        <f>VLOOKUP($B1208,[2]Sheet3!$G:$CZ,18,0)</f>
        <v>0</v>
      </c>
      <c r="AH1208" s="14">
        <f>VLOOKUP($B1208,[2]Sheet3!$G:$CZ,19,0)</f>
        <v>0</v>
      </c>
      <c r="AI1208" s="14">
        <f>VLOOKUP($B1208,[2]Sheet3!$G:$CZ,20,0)</f>
        <v>0</v>
      </c>
      <c r="AJ1208" s="14">
        <f>VLOOKUP($B1208,[2]Sheet3!$G:$CZ,21,0)</f>
        <v>0</v>
      </c>
      <c r="AK1208" s="14">
        <f>VLOOKUP($B1208,[2]Sheet3!$G:$CZ,22,0)</f>
        <v>0</v>
      </c>
      <c r="AL1208" s="14">
        <f>VLOOKUP($B1208,[2]Sheet3!$G:$CZ,23,0)</f>
        <v>0</v>
      </c>
      <c r="AM1208" s="14">
        <f>VLOOKUP($B1208,[2]Sheet3!$G:$CZ,24,0)</f>
        <v>0</v>
      </c>
      <c r="AN1208" s="14">
        <f>VLOOKUP($B1208,[2]Sheet3!$G:$CZ,25,0)</f>
        <v>0</v>
      </c>
      <c r="AO1208" s="14">
        <f>VLOOKUP($B1208,[2]Sheet3!$G:$CZ,26,0)</f>
        <v>0</v>
      </c>
      <c r="AP1208" s="14">
        <f>VLOOKUP($B1208,[2]Sheet3!$G:$CZ,27,0)</f>
        <v>0</v>
      </c>
      <c r="AQ1208" s="14">
        <f>VLOOKUP($B1208,[2]Sheet3!$G:$CZ,28,0)</f>
        <v>0</v>
      </c>
      <c r="AR1208" s="14">
        <f>VLOOKUP($B1208,[2]Sheet3!$G:$CZ,29,0)</f>
        <v>0</v>
      </c>
      <c r="AS1208" s="14">
        <f>VLOOKUP($B1208,[2]Sheet3!$G:$CZ,30,0)</f>
        <v>0</v>
      </c>
      <c r="AT1208" s="14">
        <f>VLOOKUP($B1208,[2]Sheet3!$G:$CZ,31,0)</f>
        <v>0</v>
      </c>
      <c r="AU1208" s="14">
        <f>VLOOKUP($B1208,[2]Sheet3!$G:$CZ,32,0)</f>
        <v>0</v>
      </c>
      <c r="AV1208" s="14">
        <f>VLOOKUP($B1208,[2]Sheet3!$G:$CZ,33,0)</f>
        <v>0</v>
      </c>
      <c r="AW1208" s="14">
        <f>VLOOKUP($B1208,[2]Sheet3!$G:$CZ,34,0)</f>
        <v>0</v>
      </c>
      <c r="AX1208" s="14">
        <f>VLOOKUP($B1208,[2]Sheet3!$G:$CZ,35,0)</f>
        <v>0</v>
      </c>
      <c r="AY1208" s="14">
        <f>VLOOKUP($B1208,[2]Sheet3!$G:$CZ,36,0)</f>
        <v>0</v>
      </c>
      <c r="AZ1208" s="14">
        <f>VLOOKUP($B1208,[2]Sheet3!$G:$CZ,37,0)</f>
        <v>0</v>
      </c>
      <c r="BA1208" s="14">
        <f>VLOOKUP($B1208,[2]Sheet3!$G:$CZ,38,0)</f>
        <v>0</v>
      </c>
      <c r="BB1208" s="14">
        <f>VLOOKUP($B1208,[2]Sheet3!$G:$CZ,39,0)</f>
        <v>0</v>
      </c>
      <c r="BC1208" s="14">
        <f>VLOOKUP($B1208,[2]Sheet3!$G:$CZ,40,0)</f>
        <v>0</v>
      </c>
      <c r="BD1208" s="14">
        <f>VLOOKUP($B1208,[2]Sheet3!$G:$CZ,41,0)</f>
        <v>0</v>
      </c>
      <c r="BE1208" s="14">
        <f>VLOOKUP($B1208,[2]Sheet3!$G:$CZ,42,0)</f>
        <v>0</v>
      </c>
      <c r="BF1208" s="14">
        <f>VLOOKUP($B1208,[2]Sheet3!$G:$CZ,43,0)</f>
        <v>0</v>
      </c>
      <c r="BG1208" s="14">
        <f>VLOOKUP($B1208,[2]Sheet3!$G:$CZ,44,0)</f>
        <v>0</v>
      </c>
      <c r="BH1208" s="14">
        <f>VLOOKUP($B1208,[2]Sheet3!$G:$CZ,45,0)</f>
        <v>0</v>
      </c>
      <c r="BI1208" s="14">
        <f>VLOOKUP($B1208,[2]Sheet3!$G:$CZ,46,0)</f>
        <v>0</v>
      </c>
      <c r="BJ1208" s="14">
        <f>VLOOKUP($B1208,[2]Sheet3!$G:$CZ,47,0)</f>
        <v>0</v>
      </c>
      <c r="BK1208" s="14">
        <f>VLOOKUP($B1208,[2]Sheet3!$G:$CZ,48,0)</f>
        <v>0</v>
      </c>
      <c r="BL1208" s="14">
        <f>VLOOKUP($B1208,[2]Sheet3!$G:$CZ,49,0)</f>
        <v>0</v>
      </c>
      <c r="BM1208" s="14">
        <f>VLOOKUP($B1208,[2]Sheet3!$G:$CZ,50,0)</f>
        <v>0</v>
      </c>
      <c r="BN1208" s="14">
        <f>VLOOKUP($B1208,[2]Sheet3!$G:$CZ,51,0)</f>
        <v>0</v>
      </c>
      <c r="BO1208" s="14">
        <f>VLOOKUP($B1208,[2]Sheet3!$G:$CZ,52,0)</f>
        <v>0</v>
      </c>
      <c r="BP1208" s="14">
        <f>VLOOKUP($B1208,[2]Sheet3!$G:$CZ,53,0)</f>
        <v>0</v>
      </c>
      <c r="BQ1208" s="14">
        <f>VLOOKUP($B1208,[2]Sheet3!$G:$CZ,54,0)</f>
        <v>0</v>
      </c>
      <c r="BR1208" s="14">
        <f>VLOOKUP($B1208,[2]Sheet3!$G:$CZ,55,0)</f>
        <v>0</v>
      </c>
      <c r="BS1208" s="14">
        <f>VLOOKUP($B1208,[2]Sheet3!$G:$CZ,56,0)</f>
        <v>0</v>
      </c>
      <c r="BT1208" s="14">
        <f>VLOOKUP($B1208,[2]Sheet3!$G:$CZ,57,0)</f>
        <v>0</v>
      </c>
      <c r="BU1208" s="14">
        <f>VLOOKUP($B1208,[2]Sheet3!$G:$CZ,58,0)</f>
        <v>0</v>
      </c>
      <c r="BV1208" s="14">
        <f>VLOOKUP($B1208,[2]Sheet3!$G:$CZ,59,0)</f>
        <v>0</v>
      </c>
      <c r="BW1208" s="14">
        <f>VLOOKUP($B1208,[2]Sheet3!$G:$CZ,60,0)</f>
        <v>0</v>
      </c>
      <c r="BX1208" s="14">
        <f>VLOOKUP($B1208,[2]Sheet3!$G:$CZ,61,0)</f>
        <v>0</v>
      </c>
      <c r="BY1208" s="14">
        <f>VLOOKUP($B1208,[2]Sheet3!$G:$CZ,62,0)</f>
        <v>0</v>
      </c>
      <c r="BZ1208" s="14">
        <f>VLOOKUP($B1208,[2]Sheet3!$G:$CZ,63,0)</f>
        <v>0</v>
      </c>
      <c r="CA1208" s="14">
        <f>VLOOKUP($B1208,[2]Sheet3!$G:$CZ,64,0)</f>
        <v>0</v>
      </c>
      <c r="CB1208" s="14">
        <f>VLOOKUP($B1208,[2]Sheet3!$G:$CZ,65,0)</f>
        <v>0</v>
      </c>
      <c r="CC1208" s="14">
        <f>VLOOKUP($B1208,[2]Sheet3!$G:$CZ,66,0)</f>
        <v>0</v>
      </c>
      <c r="CD1208" s="14">
        <f>VLOOKUP($B1208,[2]Sheet3!$G:$CZ,67,0)</f>
        <v>0</v>
      </c>
      <c r="CE1208" s="14">
        <f>VLOOKUP($B1208,[2]Sheet3!$G:$CZ,68,0)</f>
        <v>0</v>
      </c>
      <c r="CF1208" s="14">
        <f>VLOOKUP($B1208,[2]Sheet3!$G:$CZ,69,0)</f>
        <v>0</v>
      </c>
      <c r="CG1208" s="14">
        <f>VLOOKUP($B1208,[2]Sheet3!$G:$CZ,70,0)</f>
        <v>0</v>
      </c>
      <c r="CH1208" s="14">
        <f>VLOOKUP($B1208,[2]Sheet3!$G:$CZ,71,0)</f>
        <v>0</v>
      </c>
      <c r="CI1208" s="14">
        <f>VLOOKUP($B1208,[2]Sheet3!$G:$CZ,72,0)</f>
        <v>0</v>
      </c>
      <c r="CJ1208" s="14">
        <f>VLOOKUP($B1208,[2]Sheet3!$G:$CZ,73,0)</f>
        <v>0</v>
      </c>
      <c r="CK1208" s="14">
        <f>VLOOKUP($B1208,[2]Sheet3!$G:$CZ,74,0)</f>
        <v>0</v>
      </c>
      <c r="CL1208" s="14">
        <f>VLOOKUP($B1208,[2]Sheet3!$G:$CZ,75,0)</f>
        <v>0</v>
      </c>
      <c r="CM1208" s="14">
        <f>VLOOKUP($B1208,[2]Sheet3!$G:$CZ,76,0)</f>
        <v>0</v>
      </c>
      <c r="CN1208" s="14">
        <f>VLOOKUP($B1208,[2]Sheet3!$G:$CZ,77,0)</f>
        <v>0</v>
      </c>
      <c r="CO1208" s="14">
        <f>VLOOKUP($B1208,[2]Sheet3!$G:$CZ,78,0)</f>
        <v>0</v>
      </c>
      <c r="CP1208" s="14">
        <f>VLOOKUP($B1208,[2]Sheet3!$G:$CZ,79,0)</f>
        <v>0</v>
      </c>
      <c r="CQ1208" s="14">
        <f>VLOOKUP($B1208,[2]Sheet3!$G:$CZ,80,0)</f>
        <v>0</v>
      </c>
      <c r="CR1208" s="14">
        <f>VLOOKUP($B1208,[2]Sheet3!$G:$CZ,81,0)</f>
        <v>0</v>
      </c>
      <c r="CS1208" s="14">
        <f>VLOOKUP($B1208,[2]Sheet3!$G:$CZ,82,0)</f>
        <v>0</v>
      </c>
      <c r="CT1208" s="14">
        <f>VLOOKUP($B1208,[2]Sheet3!$G:$CZ,83,0)</f>
        <v>0</v>
      </c>
      <c r="CU1208" s="14">
        <f>VLOOKUP($B1208,[2]Sheet3!$G:$CZ,84,0)</f>
        <v>0</v>
      </c>
      <c r="CV1208" s="14">
        <f>VLOOKUP($B1208,[2]Sheet3!$G:$CZ,85,0)</f>
        <v>0</v>
      </c>
      <c r="CW1208" s="14">
        <f>VLOOKUP($B1208,[2]Sheet3!$G:$CZ,86,0)</f>
        <v>0</v>
      </c>
      <c r="CX1208" s="14">
        <f>VLOOKUP($B1208,[2]Sheet3!$G:$CZ,87,0)</f>
        <v>0</v>
      </c>
      <c r="CY1208" s="14">
        <f>VLOOKUP($B1208,[2]Sheet3!$G:$CZ,88,0)</f>
        <v>0</v>
      </c>
      <c r="CZ1208" s="14">
        <f>VLOOKUP($B1208,[2]Sheet3!$G:$CZ,89,0)</f>
        <v>0</v>
      </c>
      <c r="DA1208" s="14">
        <f>VLOOKUP($B1208,[2]Sheet3!$G:$CZ,90,0)</f>
        <v>0</v>
      </c>
      <c r="DB1208" s="14">
        <f>VLOOKUP($B1208,[2]Sheet3!$G:$CZ,91,0)</f>
        <v>0</v>
      </c>
      <c r="DC1208" s="14">
        <f>VLOOKUP($B1208,[2]Sheet3!$G:$CZ,92,0)</f>
        <v>0</v>
      </c>
      <c r="DD1208" s="14">
        <f>VLOOKUP($B1208,[2]Sheet3!$G:$CZ,93,0)</f>
        <v>0</v>
      </c>
      <c r="DE1208" s="14">
        <f>VLOOKUP($B1208,[2]Sheet3!$G:$CZ,94,0)</f>
        <v>0</v>
      </c>
      <c r="DF1208" s="14">
        <f>VLOOKUP($B1208,[2]Sheet3!$G:$CZ,95,0)</f>
        <v>0</v>
      </c>
      <c r="DG1208" s="14">
        <f>VLOOKUP($B1208,[2]Sheet3!$G:$CZ,96,0)</f>
        <v>0</v>
      </c>
      <c r="DH1208" s="14">
        <f>VLOOKUP($B1208,[2]Sheet3!$G:$CZ,97,0)</f>
        <v>0</v>
      </c>
      <c r="DI1208" s="14">
        <f>VLOOKUP($B1208,[2]Sheet3!$G:$CZ,98,0)</f>
        <v>0</v>
      </c>
    </row>
    <row r="1209" spans="1:113" x14ac:dyDescent="0.3">
      <c r="A1209" s="9" t="str">
        <f t="shared" si="56"/>
        <v>S44330</v>
      </c>
      <c r="B1209" s="15" t="s">
        <v>2649</v>
      </c>
      <c r="C1209" s="15" t="s">
        <v>1533</v>
      </c>
      <c r="F1209" s="7" t="s">
        <v>15</v>
      </c>
      <c r="G1209" s="12" t="s">
        <v>4701</v>
      </c>
      <c r="H1209" s="12" t="str">
        <f>VLOOKUP($B1209,[1]Sheet1!$A:$G,5,0)</f>
        <v>jitin.sebastian@redingtongroup.com</v>
      </c>
      <c r="I1209" s="12" t="str">
        <f>VLOOKUP($B1209,[1]Sheet1!$A:$G,7,0)</f>
        <v>vikram.kumar@redingtongroup.com</v>
      </c>
      <c r="J1209" s="12" t="s">
        <v>82</v>
      </c>
      <c r="K1209" s="7"/>
      <c r="L1209" s="7"/>
      <c r="M1209" s="8"/>
      <c r="N1209" s="7" t="str">
        <f t="shared" si="54"/>
        <v>jitin.sebastian@redingtongroup.com; vikram.kumar@redingtongroup.com; nilesh.phirke@redingtongroup.com;christopher.joseph@redingtongroup.com</v>
      </c>
      <c r="O1209" s="7" t="str">
        <f t="shared" si="55"/>
        <v>S44330</v>
      </c>
      <c r="P1209" s="8" t="s">
        <v>5215</v>
      </c>
      <c r="Q1209" s="14">
        <f>VLOOKUP($B1209,[2]Sheet3!$G:$CZ,2,0)</f>
        <v>2400301219</v>
      </c>
      <c r="R1209" s="14">
        <f>VLOOKUP($B1209,[2]Sheet3!$G:$CZ,3,0)</f>
        <v>2400309300</v>
      </c>
      <c r="S1209" s="14">
        <f>VLOOKUP($B1209,[2]Sheet3!$G:$CZ,4,0)</f>
        <v>0</v>
      </c>
      <c r="T1209" s="14">
        <f>VLOOKUP($B1209,[2]Sheet3!$G:$CZ,5,0)</f>
        <v>0</v>
      </c>
      <c r="U1209" s="14">
        <f>VLOOKUP($B1209,[2]Sheet3!$G:$CZ,6,0)</f>
        <v>0</v>
      </c>
      <c r="V1209" s="14">
        <f>VLOOKUP($B1209,[2]Sheet3!$G:$CZ,7,0)</f>
        <v>0</v>
      </c>
      <c r="W1209" s="14">
        <f>VLOOKUP($B1209,[2]Sheet3!$G:$CZ,8,0)</f>
        <v>0</v>
      </c>
      <c r="X1209" s="14">
        <f>VLOOKUP($B1209,[2]Sheet3!$G:$CZ,9,0)</f>
        <v>0</v>
      </c>
      <c r="Y1209" s="14">
        <f>VLOOKUP($B1209,[2]Sheet3!$G:$CZ,10,0)</f>
        <v>0</v>
      </c>
      <c r="Z1209" s="14">
        <f>VLOOKUP($B1209,[2]Sheet3!$G:$CZ,11,0)</f>
        <v>0</v>
      </c>
      <c r="AA1209" s="14">
        <f>VLOOKUP($B1209,[2]Sheet3!$G:$CZ,12,0)</f>
        <v>0</v>
      </c>
      <c r="AB1209" s="14">
        <f>VLOOKUP($B1209,[2]Sheet3!$G:$CZ,13,0)</f>
        <v>0</v>
      </c>
      <c r="AC1209" s="14">
        <f>VLOOKUP($B1209,[2]Sheet3!$G:$CZ,14,0)</f>
        <v>0</v>
      </c>
      <c r="AD1209" s="14">
        <f>VLOOKUP($B1209,[2]Sheet3!$G:$CZ,15,0)</f>
        <v>0</v>
      </c>
      <c r="AE1209" s="14">
        <f>VLOOKUP($B1209,[2]Sheet3!$G:$CZ,16,0)</f>
        <v>0</v>
      </c>
      <c r="AF1209" s="14">
        <f>VLOOKUP($B1209,[2]Sheet3!$G:$CZ,17,0)</f>
        <v>0</v>
      </c>
      <c r="AG1209" s="14">
        <f>VLOOKUP($B1209,[2]Sheet3!$G:$CZ,18,0)</f>
        <v>0</v>
      </c>
      <c r="AH1209" s="14">
        <f>VLOOKUP($B1209,[2]Sheet3!$G:$CZ,19,0)</f>
        <v>0</v>
      </c>
      <c r="AI1209" s="14">
        <f>VLOOKUP($B1209,[2]Sheet3!$G:$CZ,20,0)</f>
        <v>0</v>
      </c>
      <c r="AJ1209" s="14">
        <f>VLOOKUP($B1209,[2]Sheet3!$G:$CZ,21,0)</f>
        <v>0</v>
      </c>
      <c r="AK1209" s="14">
        <f>VLOOKUP($B1209,[2]Sheet3!$G:$CZ,22,0)</f>
        <v>0</v>
      </c>
      <c r="AL1209" s="14">
        <f>VLOOKUP($B1209,[2]Sheet3!$G:$CZ,23,0)</f>
        <v>0</v>
      </c>
      <c r="AM1209" s="14">
        <f>VLOOKUP($B1209,[2]Sheet3!$G:$CZ,24,0)</f>
        <v>0</v>
      </c>
      <c r="AN1209" s="14">
        <f>VLOOKUP($B1209,[2]Sheet3!$G:$CZ,25,0)</f>
        <v>0</v>
      </c>
      <c r="AO1209" s="14">
        <f>VLOOKUP($B1209,[2]Sheet3!$G:$CZ,26,0)</f>
        <v>0</v>
      </c>
      <c r="AP1209" s="14">
        <f>VLOOKUP($B1209,[2]Sheet3!$G:$CZ,27,0)</f>
        <v>0</v>
      </c>
      <c r="AQ1209" s="14">
        <f>VLOOKUP($B1209,[2]Sheet3!$G:$CZ,28,0)</f>
        <v>0</v>
      </c>
      <c r="AR1209" s="14">
        <f>VLOOKUP($B1209,[2]Sheet3!$G:$CZ,29,0)</f>
        <v>0</v>
      </c>
      <c r="AS1209" s="14">
        <f>VLOOKUP($B1209,[2]Sheet3!$G:$CZ,30,0)</f>
        <v>0</v>
      </c>
      <c r="AT1209" s="14">
        <f>VLOOKUP($B1209,[2]Sheet3!$G:$CZ,31,0)</f>
        <v>0</v>
      </c>
      <c r="AU1209" s="14">
        <f>VLOOKUP($B1209,[2]Sheet3!$G:$CZ,32,0)</f>
        <v>0</v>
      </c>
      <c r="AV1209" s="14">
        <f>VLOOKUP($B1209,[2]Sheet3!$G:$CZ,33,0)</f>
        <v>0</v>
      </c>
      <c r="AW1209" s="14">
        <f>VLOOKUP($B1209,[2]Sheet3!$G:$CZ,34,0)</f>
        <v>0</v>
      </c>
      <c r="AX1209" s="14">
        <f>VLOOKUP($B1209,[2]Sheet3!$G:$CZ,35,0)</f>
        <v>0</v>
      </c>
      <c r="AY1209" s="14">
        <f>VLOOKUP($B1209,[2]Sheet3!$G:$CZ,36,0)</f>
        <v>0</v>
      </c>
      <c r="AZ1209" s="14">
        <f>VLOOKUP($B1209,[2]Sheet3!$G:$CZ,37,0)</f>
        <v>0</v>
      </c>
      <c r="BA1209" s="14">
        <f>VLOOKUP($B1209,[2]Sheet3!$G:$CZ,38,0)</f>
        <v>0</v>
      </c>
      <c r="BB1209" s="14">
        <f>VLOOKUP($B1209,[2]Sheet3!$G:$CZ,39,0)</f>
        <v>0</v>
      </c>
      <c r="BC1209" s="14">
        <f>VLOOKUP($B1209,[2]Sheet3!$G:$CZ,40,0)</f>
        <v>0</v>
      </c>
      <c r="BD1209" s="14">
        <f>VLOOKUP($B1209,[2]Sheet3!$G:$CZ,41,0)</f>
        <v>0</v>
      </c>
      <c r="BE1209" s="14">
        <f>VLOOKUP($B1209,[2]Sheet3!$G:$CZ,42,0)</f>
        <v>0</v>
      </c>
      <c r="BF1209" s="14">
        <f>VLOOKUP($B1209,[2]Sheet3!$G:$CZ,43,0)</f>
        <v>0</v>
      </c>
      <c r="BG1209" s="14">
        <f>VLOOKUP($B1209,[2]Sheet3!$G:$CZ,44,0)</f>
        <v>0</v>
      </c>
      <c r="BH1209" s="14">
        <f>VLOOKUP($B1209,[2]Sheet3!$G:$CZ,45,0)</f>
        <v>0</v>
      </c>
      <c r="BI1209" s="14">
        <f>VLOOKUP($B1209,[2]Sheet3!$G:$CZ,46,0)</f>
        <v>0</v>
      </c>
      <c r="BJ1209" s="14">
        <f>VLOOKUP($B1209,[2]Sheet3!$G:$CZ,47,0)</f>
        <v>0</v>
      </c>
      <c r="BK1209" s="14">
        <f>VLOOKUP($B1209,[2]Sheet3!$G:$CZ,48,0)</f>
        <v>0</v>
      </c>
      <c r="BL1209" s="14">
        <f>VLOOKUP($B1209,[2]Sheet3!$G:$CZ,49,0)</f>
        <v>0</v>
      </c>
      <c r="BM1209" s="14">
        <f>VLOOKUP($B1209,[2]Sheet3!$G:$CZ,50,0)</f>
        <v>0</v>
      </c>
      <c r="BN1209" s="14">
        <f>VLOOKUP($B1209,[2]Sheet3!$G:$CZ,51,0)</f>
        <v>0</v>
      </c>
      <c r="BO1209" s="14">
        <f>VLOOKUP($B1209,[2]Sheet3!$G:$CZ,52,0)</f>
        <v>0</v>
      </c>
      <c r="BP1209" s="14">
        <f>VLOOKUP($B1209,[2]Sheet3!$G:$CZ,53,0)</f>
        <v>0</v>
      </c>
      <c r="BQ1209" s="14">
        <f>VLOOKUP($B1209,[2]Sheet3!$G:$CZ,54,0)</f>
        <v>0</v>
      </c>
      <c r="BR1209" s="14">
        <f>VLOOKUP($B1209,[2]Sheet3!$G:$CZ,55,0)</f>
        <v>0</v>
      </c>
      <c r="BS1209" s="14">
        <f>VLOOKUP($B1209,[2]Sheet3!$G:$CZ,56,0)</f>
        <v>0</v>
      </c>
      <c r="BT1209" s="14">
        <f>VLOOKUP($B1209,[2]Sheet3!$G:$CZ,57,0)</f>
        <v>0</v>
      </c>
      <c r="BU1209" s="14">
        <f>VLOOKUP($B1209,[2]Sheet3!$G:$CZ,58,0)</f>
        <v>0</v>
      </c>
      <c r="BV1209" s="14">
        <f>VLOOKUP($B1209,[2]Sheet3!$G:$CZ,59,0)</f>
        <v>0</v>
      </c>
      <c r="BW1209" s="14">
        <f>VLOOKUP($B1209,[2]Sheet3!$G:$CZ,60,0)</f>
        <v>0</v>
      </c>
      <c r="BX1209" s="14">
        <f>VLOOKUP($B1209,[2]Sheet3!$G:$CZ,61,0)</f>
        <v>0</v>
      </c>
      <c r="BY1209" s="14">
        <f>VLOOKUP($B1209,[2]Sheet3!$G:$CZ,62,0)</f>
        <v>0</v>
      </c>
      <c r="BZ1209" s="14">
        <f>VLOOKUP($B1209,[2]Sheet3!$G:$CZ,63,0)</f>
        <v>0</v>
      </c>
      <c r="CA1209" s="14">
        <f>VLOOKUP($B1209,[2]Sheet3!$G:$CZ,64,0)</f>
        <v>0</v>
      </c>
      <c r="CB1209" s="14">
        <f>VLOOKUP($B1209,[2]Sheet3!$G:$CZ,65,0)</f>
        <v>0</v>
      </c>
      <c r="CC1209" s="14">
        <f>VLOOKUP($B1209,[2]Sheet3!$G:$CZ,66,0)</f>
        <v>0</v>
      </c>
      <c r="CD1209" s="14">
        <f>VLOOKUP($B1209,[2]Sheet3!$G:$CZ,67,0)</f>
        <v>0</v>
      </c>
      <c r="CE1209" s="14">
        <f>VLOOKUP($B1209,[2]Sheet3!$G:$CZ,68,0)</f>
        <v>0</v>
      </c>
      <c r="CF1209" s="14">
        <f>VLOOKUP($B1209,[2]Sheet3!$G:$CZ,69,0)</f>
        <v>0</v>
      </c>
      <c r="CG1209" s="14">
        <f>VLOOKUP($B1209,[2]Sheet3!$G:$CZ,70,0)</f>
        <v>0</v>
      </c>
      <c r="CH1209" s="14">
        <f>VLOOKUP($B1209,[2]Sheet3!$G:$CZ,71,0)</f>
        <v>0</v>
      </c>
      <c r="CI1209" s="14">
        <f>VLOOKUP($B1209,[2]Sheet3!$G:$CZ,72,0)</f>
        <v>0</v>
      </c>
      <c r="CJ1209" s="14">
        <f>VLOOKUP($B1209,[2]Sheet3!$G:$CZ,73,0)</f>
        <v>0</v>
      </c>
      <c r="CK1209" s="14">
        <f>VLOOKUP($B1209,[2]Sheet3!$G:$CZ,74,0)</f>
        <v>0</v>
      </c>
      <c r="CL1209" s="14">
        <f>VLOOKUP($B1209,[2]Sheet3!$G:$CZ,75,0)</f>
        <v>0</v>
      </c>
      <c r="CM1209" s="14">
        <f>VLOOKUP($B1209,[2]Sheet3!$G:$CZ,76,0)</f>
        <v>0</v>
      </c>
      <c r="CN1209" s="14">
        <f>VLOOKUP($B1209,[2]Sheet3!$G:$CZ,77,0)</f>
        <v>0</v>
      </c>
      <c r="CO1209" s="14">
        <f>VLOOKUP($B1209,[2]Sheet3!$G:$CZ,78,0)</f>
        <v>0</v>
      </c>
      <c r="CP1209" s="14">
        <f>VLOOKUP($B1209,[2]Sheet3!$G:$CZ,79,0)</f>
        <v>0</v>
      </c>
      <c r="CQ1209" s="14">
        <f>VLOOKUP($B1209,[2]Sheet3!$G:$CZ,80,0)</f>
        <v>0</v>
      </c>
      <c r="CR1209" s="14">
        <f>VLOOKUP($B1209,[2]Sheet3!$G:$CZ,81,0)</f>
        <v>0</v>
      </c>
      <c r="CS1209" s="14">
        <f>VLOOKUP($B1209,[2]Sheet3!$G:$CZ,82,0)</f>
        <v>0</v>
      </c>
      <c r="CT1209" s="14">
        <f>VLOOKUP($B1209,[2]Sheet3!$G:$CZ,83,0)</f>
        <v>0</v>
      </c>
      <c r="CU1209" s="14">
        <f>VLOOKUP($B1209,[2]Sheet3!$G:$CZ,84,0)</f>
        <v>0</v>
      </c>
      <c r="CV1209" s="14">
        <f>VLOOKUP($B1209,[2]Sheet3!$G:$CZ,85,0)</f>
        <v>0</v>
      </c>
      <c r="CW1209" s="14">
        <f>VLOOKUP($B1209,[2]Sheet3!$G:$CZ,86,0)</f>
        <v>0</v>
      </c>
      <c r="CX1209" s="14">
        <f>VLOOKUP($B1209,[2]Sheet3!$G:$CZ,87,0)</f>
        <v>0</v>
      </c>
      <c r="CY1209" s="14">
        <f>VLOOKUP($B1209,[2]Sheet3!$G:$CZ,88,0)</f>
        <v>0</v>
      </c>
      <c r="CZ1209" s="14">
        <f>VLOOKUP($B1209,[2]Sheet3!$G:$CZ,89,0)</f>
        <v>0</v>
      </c>
      <c r="DA1209" s="14">
        <f>VLOOKUP($B1209,[2]Sheet3!$G:$CZ,90,0)</f>
        <v>0</v>
      </c>
      <c r="DB1209" s="14">
        <f>VLOOKUP($B1209,[2]Sheet3!$G:$CZ,91,0)</f>
        <v>0</v>
      </c>
      <c r="DC1209" s="14">
        <f>VLOOKUP($B1209,[2]Sheet3!$G:$CZ,92,0)</f>
        <v>0</v>
      </c>
      <c r="DD1209" s="14">
        <f>VLOOKUP($B1209,[2]Sheet3!$G:$CZ,93,0)</f>
        <v>0</v>
      </c>
      <c r="DE1209" s="14">
        <f>VLOOKUP($B1209,[2]Sheet3!$G:$CZ,94,0)</f>
        <v>0</v>
      </c>
      <c r="DF1209" s="14">
        <f>VLOOKUP($B1209,[2]Sheet3!$G:$CZ,95,0)</f>
        <v>0</v>
      </c>
      <c r="DG1209" s="14">
        <f>VLOOKUP($B1209,[2]Sheet3!$G:$CZ,96,0)</f>
        <v>0</v>
      </c>
      <c r="DH1209" s="14">
        <f>VLOOKUP($B1209,[2]Sheet3!$G:$CZ,97,0)</f>
        <v>0</v>
      </c>
      <c r="DI1209" s="14">
        <f>VLOOKUP($B1209,[2]Sheet3!$G:$CZ,98,0)</f>
        <v>0</v>
      </c>
    </row>
    <row r="1210" spans="1:113" x14ac:dyDescent="0.3">
      <c r="A1210" s="9" t="str">
        <f t="shared" si="56"/>
        <v>W93166</v>
      </c>
      <c r="B1210" s="15" t="s">
        <v>2650</v>
      </c>
      <c r="C1210" s="15" t="s">
        <v>2651</v>
      </c>
      <c r="F1210" s="7" t="s">
        <v>15</v>
      </c>
      <c r="G1210" s="12" t="s">
        <v>4702</v>
      </c>
      <c r="H1210" s="12" t="str">
        <f>VLOOKUP($B1210,[1]Sheet1!$A:$G,5,0)</f>
        <v>shobhit.kumar@redingtongroup.com</v>
      </c>
      <c r="I1210" s="12" t="str">
        <f>VLOOKUP($B1210,[1]Sheet1!$A:$G,7,0)</f>
        <v>rohan.vora@redingtongroup.com</v>
      </c>
      <c r="J1210" s="12" t="s">
        <v>82</v>
      </c>
      <c r="K1210" s="7"/>
      <c r="L1210" s="7"/>
      <c r="M1210" s="8"/>
      <c r="N1210" s="7" t="str">
        <f t="shared" si="54"/>
        <v>shobhit.kumar@redingtongroup.com; rohan.vora@redingtongroup.com; nilesh.phirke@redingtongroup.com;christopher.joseph@redingtongroup.com</v>
      </c>
      <c r="O1210" s="7" t="str">
        <f t="shared" si="55"/>
        <v>W93166</v>
      </c>
      <c r="P1210" s="8" t="s">
        <v>5215</v>
      </c>
      <c r="Q1210" s="14">
        <f>VLOOKUP($B1210,[2]Sheet3!$G:$CZ,2,0)</f>
        <v>2400305538</v>
      </c>
      <c r="R1210" s="14">
        <f>VLOOKUP($B1210,[2]Sheet3!$G:$CZ,3,0)</f>
        <v>0</v>
      </c>
      <c r="S1210" s="14">
        <f>VLOOKUP($B1210,[2]Sheet3!$G:$CZ,4,0)</f>
        <v>0</v>
      </c>
      <c r="T1210" s="14">
        <f>VLOOKUP($B1210,[2]Sheet3!$G:$CZ,5,0)</f>
        <v>0</v>
      </c>
      <c r="U1210" s="14">
        <f>VLOOKUP($B1210,[2]Sheet3!$G:$CZ,6,0)</f>
        <v>0</v>
      </c>
      <c r="V1210" s="14">
        <f>VLOOKUP($B1210,[2]Sheet3!$G:$CZ,7,0)</f>
        <v>0</v>
      </c>
      <c r="W1210" s="14">
        <f>VLOOKUP($B1210,[2]Sheet3!$G:$CZ,8,0)</f>
        <v>0</v>
      </c>
      <c r="X1210" s="14">
        <f>VLOOKUP($B1210,[2]Sheet3!$G:$CZ,9,0)</f>
        <v>0</v>
      </c>
      <c r="Y1210" s="14">
        <f>VLOOKUP($B1210,[2]Sheet3!$G:$CZ,10,0)</f>
        <v>0</v>
      </c>
      <c r="Z1210" s="14">
        <f>VLOOKUP($B1210,[2]Sheet3!$G:$CZ,11,0)</f>
        <v>0</v>
      </c>
      <c r="AA1210" s="14">
        <f>VLOOKUP($B1210,[2]Sheet3!$G:$CZ,12,0)</f>
        <v>0</v>
      </c>
      <c r="AB1210" s="14">
        <f>VLOOKUP($B1210,[2]Sheet3!$G:$CZ,13,0)</f>
        <v>0</v>
      </c>
      <c r="AC1210" s="14">
        <f>VLOOKUP($B1210,[2]Sheet3!$G:$CZ,14,0)</f>
        <v>0</v>
      </c>
      <c r="AD1210" s="14">
        <f>VLOOKUP($B1210,[2]Sheet3!$G:$CZ,15,0)</f>
        <v>0</v>
      </c>
      <c r="AE1210" s="14">
        <f>VLOOKUP($B1210,[2]Sheet3!$G:$CZ,16,0)</f>
        <v>0</v>
      </c>
      <c r="AF1210" s="14">
        <f>VLOOKUP($B1210,[2]Sheet3!$G:$CZ,17,0)</f>
        <v>0</v>
      </c>
      <c r="AG1210" s="14">
        <f>VLOOKUP($B1210,[2]Sheet3!$G:$CZ,18,0)</f>
        <v>0</v>
      </c>
      <c r="AH1210" s="14">
        <f>VLOOKUP($B1210,[2]Sheet3!$G:$CZ,19,0)</f>
        <v>0</v>
      </c>
      <c r="AI1210" s="14">
        <f>VLOOKUP($B1210,[2]Sheet3!$G:$CZ,20,0)</f>
        <v>0</v>
      </c>
      <c r="AJ1210" s="14">
        <f>VLOOKUP($B1210,[2]Sheet3!$G:$CZ,21,0)</f>
        <v>0</v>
      </c>
      <c r="AK1210" s="14">
        <f>VLOOKUP($B1210,[2]Sheet3!$G:$CZ,22,0)</f>
        <v>0</v>
      </c>
      <c r="AL1210" s="14">
        <f>VLOOKUP($B1210,[2]Sheet3!$G:$CZ,23,0)</f>
        <v>0</v>
      </c>
      <c r="AM1210" s="14">
        <f>VLOOKUP($B1210,[2]Sheet3!$G:$CZ,24,0)</f>
        <v>0</v>
      </c>
      <c r="AN1210" s="14">
        <f>VLOOKUP($B1210,[2]Sheet3!$G:$CZ,25,0)</f>
        <v>0</v>
      </c>
      <c r="AO1210" s="14">
        <f>VLOOKUP($B1210,[2]Sheet3!$G:$CZ,26,0)</f>
        <v>0</v>
      </c>
      <c r="AP1210" s="14">
        <f>VLOOKUP($B1210,[2]Sheet3!$G:$CZ,27,0)</f>
        <v>0</v>
      </c>
      <c r="AQ1210" s="14">
        <f>VLOOKUP($B1210,[2]Sheet3!$G:$CZ,28,0)</f>
        <v>0</v>
      </c>
      <c r="AR1210" s="14">
        <f>VLOOKUP($B1210,[2]Sheet3!$G:$CZ,29,0)</f>
        <v>0</v>
      </c>
      <c r="AS1210" s="14">
        <f>VLOOKUP($B1210,[2]Sheet3!$G:$CZ,30,0)</f>
        <v>0</v>
      </c>
      <c r="AT1210" s="14">
        <f>VLOOKUP($B1210,[2]Sheet3!$G:$CZ,31,0)</f>
        <v>0</v>
      </c>
      <c r="AU1210" s="14">
        <f>VLOOKUP($B1210,[2]Sheet3!$G:$CZ,32,0)</f>
        <v>0</v>
      </c>
      <c r="AV1210" s="14">
        <f>VLOOKUP($B1210,[2]Sheet3!$G:$CZ,33,0)</f>
        <v>0</v>
      </c>
      <c r="AW1210" s="14">
        <f>VLOOKUP($B1210,[2]Sheet3!$G:$CZ,34,0)</f>
        <v>0</v>
      </c>
      <c r="AX1210" s="14">
        <f>VLOOKUP($B1210,[2]Sheet3!$G:$CZ,35,0)</f>
        <v>0</v>
      </c>
      <c r="AY1210" s="14">
        <f>VLOOKUP($B1210,[2]Sheet3!$G:$CZ,36,0)</f>
        <v>0</v>
      </c>
      <c r="AZ1210" s="14">
        <f>VLOOKUP($B1210,[2]Sheet3!$G:$CZ,37,0)</f>
        <v>0</v>
      </c>
      <c r="BA1210" s="14">
        <f>VLOOKUP($B1210,[2]Sheet3!$G:$CZ,38,0)</f>
        <v>0</v>
      </c>
      <c r="BB1210" s="14">
        <f>VLOOKUP($B1210,[2]Sheet3!$G:$CZ,39,0)</f>
        <v>0</v>
      </c>
      <c r="BC1210" s="14">
        <f>VLOOKUP($B1210,[2]Sheet3!$G:$CZ,40,0)</f>
        <v>0</v>
      </c>
      <c r="BD1210" s="14">
        <f>VLOOKUP($B1210,[2]Sheet3!$G:$CZ,41,0)</f>
        <v>0</v>
      </c>
      <c r="BE1210" s="14">
        <f>VLOOKUP($B1210,[2]Sheet3!$G:$CZ,42,0)</f>
        <v>0</v>
      </c>
      <c r="BF1210" s="14">
        <f>VLOOKUP($B1210,[2]Sheet3!$G:$CZ,43,0)</f>
        <v>0</v>
      </c>
      <c r="BG1210" s="14">
        <f>VLOOKUP($B1210,[2]Sheet3!$G:$CZ,44,0)</f>
        <v>0</v>
      </c>
      <c r="BH1210" s="14">
        <f>VLOOKUP($B1210,[2]Sheet3!$G:$CZ,45,0)</f>
        <v>0</v>
      </c>
      <c r="BI1210" s="14">
        <f>VLOOKUP($B1210,[2]Sheet3!$G:$CZ,46,0)</f>
        <v>0</v>
      </c>
      <c r="BJ1210" s="14">
        <f>VLOOKUP($B1210,[2]Sheet3!$G:$CZ,47,0)</f>
        <v>0</v>
      </c>
      <c r="BK1210" s="14">
        <f>VLOOKUP($B1210,[2]Sheet3!$G:$CZ,48,0)</f>
        <v>0</v>
      </c>
      <c r="BL1210" s="14">
        <f>VLOOKUP($B1210,[2]Sheet3!$G:$CZ,49,0)</f>
        <v>0</v>
      </c>
      <c r="BM1210" s="14">
        <f>VLOOKUP($B1210,[2]Sheet3!$G:$CZ,50,0)</f>
        <v>0</v>
      </c>
      <c r="BN1210" s="14">
        <f>VLOOKUP($B1210,[2]Sheet3!$G:$CZ,51,0)</f>
        <v>0</v>
      </c>
      <c r="BO1210" s="14">
        <f>VLOOKUP($B1210,[2]Sheet3!$G:$CZ,52,0)</f>
        <v>0</v>
      </c>
      <c r="BP1210" s="14">
        <f>VLOOKUP($B1210,[2]Sheet3!$G:$CZ,53,0)</f>
        <v>0</v>
      </c>
      <c r="BQ1210" s="14">
        <f>VLOOKUP($B1210,[2]Sheet3!$G:$CZ,54,0)</f>
        <v>0</v>
      </c>
      <c r="BR1210" s="14">
        <f>VLOOKUP($B1210,[2]Sheet3!$G:$CZ,55,0)</f>
        <v>0</v>
      </c>
      <c r="BS1210" s="14">
        <f>VLOOKUP($B1210,[2]Sheet3!$G:$CZ,56,0)</f>
        <v>0</v>
      </c>
      <c r="BT1210" s="14">
        <f>VLOOKUP($B1210,[2]Sheet3!$G:$CZ,57,0)</f>
        <v>0</v>
      </c>
      <c r="BU1210" s="14">
        <f>VLOOKUP($B1210,[2]Sheet3!$G:$CZ,58,0)</f>
        <v>0</v>
      </c>
      <c r="BV1210" s="14">
        <f>VLOOKUP($B1210,[2]Sheet3!$G:$CZ,59,0)</f>
        <v>0</v>
      </c>
      <c r="BW1210" s="14">
        <f>VLOOKUP($B1210,[2]Sheet3!$G:$CZ,60,0)</f>
        <v>0</v>
      </c>
      <c r="BX1210" s="14">
        <f>VLOOKUP($B1210,[2]Sheet3!$G:$CZ,61,0)</f>
        <v>0</v>
      </c>
      <c r="BY1210" s="14">
        <f>VLOOKUP($B1210,[2]Sheet3!$G:$CZ,62,0)</f>
        <v>0</v>
      </c>
      <c r="BZ1210" s="14">
        <f>VLOOKUP($B1210,[2]Sheet3!$G:$CZ,63,0)</f>
        <v>0</v>
      </c>
      <c r="CA1210" s="14">
        <f>VLOOKUP($B1210,[2]Sheet3!$G:$CZ,64,0)</f>
        <v>0</v>
      </c>
      <c r="CB1210" s="14">
        <f>VLOOKUP($B1210,[2]Sheet3!$G:$CZ,65,0)</f>
        <v>0</v>
      </c>
      <c r="CC1210" s="14">
        <f>VLOOKUP($B1210,[2]Sheet3!$G:$CZ,66,0)</f>
        <v>0</v>
      </c>
      <c r="CD1210" s="14">
        <f>VLOOKUP($B1210,[2]Sheet3!$G:$CZ,67,0)</f>
        <v>0</v>
      </c>
      <c r="CE1210" s="14">
        <f>VLOOKUP($B1210,[2]Sheet3!$G:$CZ,68,0)</f>
        <v>0</v>
      </c>
      <c r="CF1210" s="14">
        <f>VLOOKUP($B1210,[2]Sheet3!$G:$CZ,69,0)</f>
        <v>0</v>
      </c>
      <c r="CG1210" s="14">
        <f>VLOOKUP($B1210,[2]Sheet3!$G:$CZ,70,0)</f>
        <v>0</v>
      </c>
      <c r="CH1210" s="14">
        <f>VLOOKUP($B1210,[2]Sheet3!$G:$CZ,71,0)</f>
        <v>0</v>
      </c>
      <c r="CI1210" s="14">
        <f>VLOOKUP($B1210,[2]Sheet3!$G:$CZ,72,0)</f>
        <v>0</v>
      </c>
      <c r="CJ1210" s="14">
        <f>VLOOKUP($B1210,[2]Sheet3!$G:$CZ,73,0)</f>
        <v>0</v>
      </c>
      <c r="CK1210" s="14">
        <f>VLOOKUP($B1210,[2]Sheet3!$G:$CZ,74,0)</f>
        <v>0</v>
      </c>
      <c r="CL1210" s="14">
        <f>VLOOKUP($B1210,[2]Sheet3!$G:$CZ,75,0)</f>
        <v>0</v>
      </c>
      <c r="CM1210" s="14">
        <f>VLOOKUP($B1210,[2]Sheet3!$G:$CZ,76,0)</f>
        <v>0</v>
      </c>
      <c r="CN1210" s="14">
        <f>VLOOKUP($B1210,[2]Sheet3!$G:$CZ,77,0)</f>
        <v>0</v>
      </c>
      <c r="CO1210" s="14">
        <f>VLOOKUP($B1210,[2]Sheet3!$G:$CZ,78,0)</f>
        <v>0</v>
      </c>
      <c r="CP1210" s="14">
        <f>VLOOKUP($B1210,[2]Sheet3!$G:$CZ,79,0)</f>
        <v>0</v>
      </c>
      <c r="CQ1210" s="14">
        <f>VLOOKUP($B1210,[2]Sheet3!$G:$CZ,80,0)</f>
        <v>0</v>
      </c>
      <c r="CR1210" s="14">
        <f>VLOOKUP($B1210,[2]Sheet3!$G:$CZ,81,0)</f>
        <v>0</v>
      </c>
      <c r="CS1210" s="14">
        <f>VLOOKUP($B1210,[2]Sheet3!$G:$CZ,82,0)</f>
        <v>0</v>
      </c>
      <c r="CT1210" s="14">
        <f>VLOOKUP($B1210,[2]Sheet3!$G:$CZ,83,0)</f>
        <v>0</v>
      </c>
      <c r="CU1210" s="14">
        <f>VLOOKUP($B1210,[2]Sheet3!$G:$CZ,84,0)</f>
        <v>0</v>
      </c>
      <c r="CV1210" s="14">
        <f>VLOOKUP($B1210,[2]Sheet3!$G:$CZ,85,0)</f>
        <v>0</v>
      </c>
      <c r="CW1210" s="14">
        <f>VLOOKUP($B1210,[2]Sheet3!$G:$CZ,86,0)</f>
        <v>0</v>
      </c>
      <c r="CX1210" s="14">
        <f>VLOOKUP($B1210,[2]Sheet3!$G:$CZ,87,0)</f>
        <v>0</v>
      </c>
      <c r="CY1210" s="14">
        <f>VLOOKUP($B1210,[2]Sheet3!$G:$CZ,88,0)</f>
        <v>0</v>
      </c>
      <c r="CZ1210" s="14">
        <f>VLOOKUP($B1210,[2]Sheet3!$G:$CZ,89,0)</f>
        <v>0</v>
      </c>
      <c r="DA1210" s="14">
        <f>VLOOKUP($B1210,[2]Sheet3!$G:$CZ,90,0)</f>
        <v>0</v>
      </c>
      <c r="DB1210" s="14">
        <f>VLOOKUP($B1210,[2]Sheet3!$G:$CZ,91,0)</f>
        <v>0</v>
      </c>
      <c r="DC1210" s="14">
        <f>VLOOKUP($B1210,[2]Sheet3!$G:$CZ,92,0)</f>
        <v>0</v>
      </c>
      <c r="DD1210" s="14">
        <f>VLOOKUP($B1210,[2]Sheet3!$G:$CZ,93,0)</f>
        <v>0</v>
      </c>
      <c r="DE1210" s="14">
        <f>VLOOKUP($B1210,[2]Sheet3!$G:$CZ,94,0)</f>
        <v>0</v>
      </c>
      <c r="DF1210" s="14">
        <f>VLOOKUP($B1210,[2]Sheet3!$G:$CZ,95,0)</f>
        <v>0</v>
      </c>
      <c r="DG1210" s="14">
        <f>VLOOKUP($B1210,[2]Sheet3!$G:$CZ,96,0)</f>
        <v>0</v>
      </c>
      <c r="DH1210" s="14">
        <f>VLOOKUP($B1210,[2]Sheet3!$G:$CZ,97,0)</f>
        <v>0</v>
      </c>
      <c r="DI1210" s="14">
        <f>VLOOKUP($B1210,[2]Sheet3!$G:$CZ,98,0)</f>
        <v>0</v>
      </c>
    </row>
    <row r="1211" spans="1:113" x14ac:dyDescent="0.3">
      <c r="A1211" s="9" t="str">
        <f t="shared" si="56"/>
        <v>W93109</v>
      </c>
      <c r="B1211" s="15" t="s">
        <v>2652</v>
      </c>
      <c r="C1211" s="15" t="s">
        <v>2653</v>
      </c>
      <c r="F1211" s="7" t="s">
        <v>15</v>
      </c>
      <c r="G1211" s="12" t="s">
        <v>4703</v>
      </c>
      <c r="H1211" s="12" t="str">
        <f>VLOOKUP($B1211,[1]Sheet1!$A:$G,5,0)</f>
        <v>shobhit.kumar@redingtongroup.com</v>
      </c>
      <c r="I1211" s="12" t="str">
        <f>VLOOKUP($B1211,[1]Sheet1!$A:$G,7,0)</f>
        <v>rohan.vora@redingtongroup.com</v>
      </c>
      <c r="J1211" s="12" t="s">
        <v>82</v>
      </c>
      <c r="K1211" s="7"/>
      <c r="L1211" s="7"/>
      <c r="M1211" s="8"/>
      <c r="N1211" s="7" t="str">
        <f t="shared" si="54"/>
        <v>shobhit.kumar@redingtongroup.com; rohan.vora@redingtongroup.com; nilesh.phirke@redingtongroup.com;christopher.joseph@redingtongroup.com</v>
      </c>
      <c r="O1211" s="7" t="str">
        <f t="shared" si="55"/>
        <v>W93109</v>
      </c>
      <c r="P1211" s="8" t="s">
        <v>5215</v>
      </c>
      <c r="Q1211" s="14">
        <f>VLOOKUP($B1211,[2]Sheet3!$G:$CZ,2,0)</f>
        <v>2400305272</v>
      </c>
      <c r="R1211" s="14">
        <f>VLOOKUP($B1211,[2]Sheet3!$G:$CZ,3,0)</f>
        <v>0</v>
      </c>
      <c r="S1211" s="14">
        <f>VLOOKUP($B1211,[2]Sheet3!$G:$CZ,4,0)</f>
        <v>0</v>
      </c>
      <c r="T1211" s="14">
        <f>VLOOKUP($B1211,[2]Sheet3!$G:$CZ,5,0)</f>
        <v>0</v>
      </c>
      <c r="U1211" s="14">
        <f>VLOOKUP($B1211,[2]Sheet3!$G:$CZ,6,0)</f>
        <v>0</v>
      </c>
      <c r="V1211" s="14">
        <f>VLOOKUP($B1211,[2]Sheet3!$G:$CZ,7,0)</f>
        <v>0</v>
      </c>
      <c r="W1211" s="14">
        <f>VLOOKUP($B1211,[2]Sheet3!$G:$CZ,8,0)</f>
        <v>0</v>
      </c>
      <c r="X1211" s="14">
        <f>VLOOKUP($B1211,[2]Sheet3!$G:$CZ,9,0)</f>
        <v>0</v>
      </c>
      <c r="Y1211" s="14">
        <f>VLOOKUP($B1211,[2]Sheet3!$G:$CZ,10,0)</f>
        <v>0</v>
      </c>
      <c r="Z1211" s="14">
        <f>VLOOKUP($B1211,[2]Sheet3!$G:$CZ,11,0)</f>
        <v>0</v>
      </c>
      <c r="AA1211" s="14">
        <f>VLOOKUP($B1211,[2]Sheet3!$G:$CZ,12,0)</f>
        <v>0</v>
      </c>
      <c r="AB1211" s="14">
        <f>VLOOKUP($B1211,[2]Sheet3!$G:$CZ,13,0)</f>
        <v>0</v>
      </c>
      <c r="AC1211" s="14">
        <f>VLOOKUP($B1211,[2]Sheet3!$G:$CZ,14,0)</f>
        <v>0</v>
      </c>
      <c r="AD1211" s="14">
        <f>VLOOKUP($B1211,[2]Sheet3!$G:$CZ,15,0)</f>
        <v>0</v>
      </c>
      <c r="AE1211" s="14">
        <f>VLOOKUP($B1211,[2]Sheet3!$G:$CZ,16,0)</f>
        <v>0</v>
      </c>
      <c r="AF1211" s="14">
        <f>VLOOKUP($B1211,[2]Sheet3!$G:$CZ,17,0)</f>
        <v>0</v>
      </c>
      <c r="AG1211" s="14">
        <f>VLOOKUP($B1211,[2]Sheet3!$G:$CZ,18,0)</f>
        <v>0</v>
      </c>
      <c r="AH1211" s="14">
        <f>VLOOKUP($B1211,[2]Sheet3!$G:$CZ,19,0)</f>
        <v>0</v>
      </c>
      <c r="AI1211" s="14">
        <f>VLOOKUP($B1211,[2]Sheet3!$G:$CZ,20,0)</f>
        <v>0</v>
      </c>
      <c r="AJ1211" s="14">
        <f>VLOOKUP($B1211,[2]Sheet3!$G:$CZ,21,0)</f>
        <v>0</v>
      </c>
      <c r="AK1211" s="14">
        <f>VLOOKUP($B1211,[2]Sheet3!$G:$CZ,22,0)</f>
        <v>0</v>
      </c>
      <c r="AL1211" s="14">
        <f>VLOOKUP($B1211,[2]Sheet3!$G:$CZ,23,0)</f>
        <v>0</v>
      </c>
      <c r="AM1211" s="14">
        <f>VLOOKUP($B1211,[2]Sheet3!$G:$CZ,24,0)</f>
        <v>0</v>
      </c>
      <c r="AN1211" s="14">
        <f>VLOOKUP($B1211,[2]Sheet3!$G:$CZ,25,0)</f>
        <v>0</v>
      </c>
      <c r="AO1211" s="14">
        <f>VLOOKUP($B1211,[2]Sheet3!$G:$CZ,26,0)</f>
        <v>0</v>
      </c>
      <c r="AP1211" s="14">
        <f>VLOOKUP($B1211,[2]Sheet3!$G:$CZ,27,0)</f>
        <v>0</v>
      </c>
      <c r="AQ1211" s="14">
        <f>VLOOKUP($B1211,[2]Sheet3!$G:$CZ,28,0)</f>
        <v>0</v>
      </c>
      <c r="AR1211" s="14">
        <f>VLOOKUP($B1211,[2]Sheet3!$G:$CZ,29,0)</f>
        <v>0</v>
      </c>
      <c r="AS1211" s="14">
        <f>VLOOKUP($B1211,[2]Sheet3!$G:$CZ,30,0)</f>
        <v>0</v>
      </c>
      <c r="AT1211" s="14">
        <f>VLOOKUP($B1211,[2]Sheet3!$G:$CZ,31,0)</f>
        <v>0</v>
      </c>
      <c r="AU1211" s="14">
        <f>VLOOKUP($B1211,[2]Sheet3!$G:$CZ,32,0)</f>
        <v>0</v>
      </c>
      <c r="AV1211" s="14">
        <f>VLOOKUP($B1211,[2]Sheet3!$G:$CZ,33,0)</f>
        <v>0</v>
      </c>
      <c r="AW1211" s="14">
        <f>VLOOKUP($B1211,[2]Sheet3!$G:$CZ,34,0)</f>
        <v>0</v>
      </c>
      <c r="AX1211" s="14">
        <f>VLOOKUP($B1211,[2]Sheet3!$G:$CZ,35,0)</f>
        <v>0</v>
      </c>
      <c r="AY1211" s="14">
        <f>VLOOKUP($B1211,[2]Sheet3!$G:$CZ,36,0)</f>
        <v>0</v>
      </c>
      <c r="AZ1211" s="14">
        <f>VLOOKUP($B1211,[2]Sheet3!$G:$CZ,37,0)</f>
        <v>0</v>
      </c>
      <c r="BA1211" s="14">
        <f>VLOOKUP($B1211,[2]Sheet3!$G:$CZ,38,0)</f>
        <v>0</v>
      </c>
      <c r="BB1211" s="14">
        <f>VLOOKUP($B1211,[2]Sheet3!$G:$CZ,39,0)</f>
        <v>0</v>
      </c>
      <c r="BC1211" s="14">
        <f>VLOOKUP($B1211,[2]Sheet3!$G:$CZ,40,0)</f>
        <v>0</v>
      </c>
      <c r="BD1211" s="14">
        <f>VLOOKUP($B1211,[2]Sheet3!$G:$CZ,41,0)</f>
        <v>0</v>
      </c>
      <c r="BE1211" s="14">
        <f>VLOOKUP($B1211,[2]Sheet3!$G:$CZ,42,0)</f>
        <v>0</v>
      </c>
      <c r="BF1211" s="14">
        <f>VLOOKUP($B1211,[2]Sheet3!$G:$CZ,43,0)</f>
        <v>0</v>
      </c>
      <c r="BG1211" s="14">
        <f>VLOOKUP($B1211,[2]Sheet3!$G:$CZ,44,0)</f>
        <v>0</v>
      </c>
      <c r="BH1211" s="14">
        <f>VLOOKUP($B1211,[2]Sheet3!$G:$CZ,45,0)</f>
        <v>0</v>
      </c>
      <c r="BI1211" s="14">
        <f>VLOOKUP($B1211,[2]Sheet3!$G:$CZ,46,0)</f>
        <v>0</v>
      </c>
      <c r="BJ1211" s="14">
        <f>VLOOKUP($B1211,[2]Sheet3!$G:$CZ,47,0)</f>
        <v>0</v>
      </c>
      <c r="BK1211" s="14">
        <f>VLOOKUP($B1211,[2]Sheet3!$G:$CZ,48,0)</f>
        <v>0</v>
      </c>
      <c r="BL1211" s="14">
        <f>VLOOKUP($B1211,[2]Sheet3!$G:$CZ,49,0)</f>
        <v>0</v>
      </c>
      <c r="BM1211" s="14">
        <f>VLOOKUP($B1211,[2]Sheet3!$G:$CZ,50,0)</f>
        <v>0</v>
      </c>
      <c r="BN1211" s="14">
        <f>VLOOKUP($B1211,[2]Sheet3!$G:$CZ,51,0)</f>
        <v>0</v>
      </c>
      <c r="BO1211" s="14">
        <f>VLOOKUP($B1211,[2]Sheet3!$G:$CZ,52,0)</f>
        <v>0</v>
      </c>
      <c r="BP1211" s="14">
        <f>VLOOKUP($B1211,[2]Sheet3!$G:$CZ,53,0)</f>
        <v>0</v>
      </c>
      <c r="BQ1211" s="14">
        <f>VLOOKUP($B1211,[2]Sheet3!$G:$CZ,54,0)</f>
        <v>0</v>
      </c>
      <c r="BR1211" s="14">
        <f>VLOOKUP($B1211,[2]Sheet3!$G:$CZ,55,0)</f>
        <v>0</v>
      </c>
      <c r="BS1211" s="14">
        <f>VLOOKUP($B1211,[2]Sheet3!$G:$CZ,56,0)</f>
        <v>0</v>
      </c>
      <c r="BT1211" s="14">
        <f>VLOOKUP($B1211,[2]Sheet3!$G:$CZ,57,0)</f>
        <v>0</v>
      </c>
      <c r="BU1211" s="14">
        <f>VLOOKUP($B1211,[2]Sheet3!$G:$CZ,58,0)</f>
        <v>0</v>
      </c>
      <c r="BV1211" s="14">
        <f>VLOOKUP($B1211,[2]Sheet3!$G:$CZ,59,0)</f>
        <v>0</v>
      </c>
      <c r="BW1211" s="14">
        <f>VLOOKUP($B1211,[2]Sheet3!$G:$CZ,60,0)</f>
        <v>0</v>
      </c>
      <c r="BX1211" s="14">
        <f>VLOOKUP($B1211,[2]Sheet3!$G:$CZ,61,0)</f>
        <v>0</v>
      </c>
      <c r="BY1211" s="14">
        <f>VLOOKUP($B1211,[2]Sheet3!$G:$CZ,62,0)</f>
        <v>0</v>
      </c>
      <c r="BZ1211" s="14">
        <f>VLOOKUP($B1211,[2]Sheet3!$G:$CZ,63,0)</f>
        <v>0</v>
      </c>
      <c r="CA1211" s="14">
        <f>VLOOKUP($B1211,[2]Sheet3!$G:$CZ,64,0)</f>
        <v>0</v>
      </c>
      <c r="CB1211" s="14">
        <f>VLOOKUP($B1211,[2]Sheet3!$G:$CZ,65,0)</f>
        <v>0</v>
      </c>
      <c r="CC1211" s="14">
        <f>VLOOKUP($B1211,[2]Sheet3!$G:$CZ,66,0)</f>
        <v>0</v>
      </c>
      <c r="CD1211" s="14">
        <f>VLOOKUP($B1211,[2]Sheet3!$G:$CZ,67,0)</f>
        <v>0</v>
      </c>
      <c r="CE1211" s="14">
        <f>VLOOKUP($B1211,[2]Sheet3!$G:$CZ,68,0)</f>
        <v>0</v>
      </c>
      <c r="CF1211" s="14">
        <f>VLOOKUP($B1211,[2]Sheet3!$G:$CZ,69,0)</f>
        <v>0</v>
      </c>
      <c r="CG1211" s="14">
        <f>VLOOKUP($B1211,[2]Sheet3!$G:$CZ,70,0)</f>
        <v>0</v>
      </c>
      <c r="CH1211" s="14">
        <f>VLOOKUP($B1211,[2]Sheet3!$G:$CZ,71,0)</f>
        <v>0</v>
      </c>
      <c r="CI1211" s="14">
        <f>VLOOKUP($B1211,[2]Sheet3!$G:$CZ,72,0)</f>
        <v>0</v>
      </c>
      <c r="CJ1211" s="14">
        <f>VLOOKUP($B1211,[2]Sheet3!$G:$CZ,73,0)</f>
        <v>0</v>
      </c>
      <c r="CK1211" s="14">
        <f>VLOOKUP($B1211,[2]Sheet3!$G:$CZ,74,0)</f>
        <v>0</v>
      </c>
      <c r="CL1211" s="14">
        <f>VLOOKUP($B1211,[2]Sheet3!$G:$CZ,75,0)</f>
        <v>0</v>
      </c>
      <c r="CM1211" s="14">
        <f>VLOOKUP($B1211,[2]Sheet3!$G:$CZ,76,0)</f>
        <v>0</v>
      </c>
      <c r="CN1211" s="14">
        <f>VLOOKUP($B1211,[2]Sheet3!$G:$CZ,77,0)</f>
        <v>0</v>
      </c>
      <c r="CO1211" s="14">
        <f>VLOOKUP($B1211,[2]Sheet3!$G:$CZ,78,0)</f>
        <v>0</v>
      </c>
      <c r="CP1211" s="14">
        <f>VLOOKUP($B1211,[2]Sheet3!$G:$CZ,79,0)</f>
        <v>0</v>
      </c>
      <c r="CQ1211" s="14">
        <f>VLOOKUP($B1211,[2]Sheet3!$G:$CZ,80,0)</f>
        <v>0</v>
      </c>
      <c r="CR1211" s="14">
        <f>VLOOKUP($B1211,[2]Sheet3!$G:$CZ,81,0)</f>
        <v>0</v>
      </c>
      <c r="CS1211" s="14">
        <f>VLOOKUP($B1211,[2]Sheet3!$G:$CZ,82,0)</f>
        <v>0</v>
      </c>
      <c r="CT1211" s="14">
        <f>VLOOKUP($B1211,[2]Sheet3!$G:$CZ,83,0)</f>
        <v>0</v>
      </c>
      <c r="CU1211" s="14">
        <f>VLOOKUP($B1211,[2]Sheet3!$G:$CZ,84,0)</f>
        <v>0</v>
      </c>
      <c r="CV1211" s="14">
        <f>VLOOKUP($B1211,[2]Sheet3!$G:$CZ,85,0)</f>
        <v>0</v>
      </c>
      <c r="CW1211" s="14">
        <f>VLOOKUP($B1211,[2]Sheet3!$G:$CZ,86,0)</f>
        <v>0</v>
      </c>
      <c r="CX1211" s="14">
        <f>VLOOKUP($B1211,[2]Sheet3!$G:$CZ,87,0)</f>
        <v>0</v>
      </c>
      <c r="CY1211" s="14">
        <f>VLOOKUP($B1211,[2]Sheet3!$G:$CZ,88,0)</f>
        <v>0</v>
      </c>
      <c r="CZ1211" s="14">
        <f>VLOOKUP($B1211,[2]Sheet3!$G:$CZ,89,0)</f>
        <v>0</v>
      </c>
      <c r="DA1211" s="14">
        <f>VLOOKUP($B1211,[2]Sheet3!$G:$CZ,90,0)</f>
        <v>0</v>
      </c>
      <c r="DB1211" s="14">
        <f>VLOOKUP($B1211,[2]Sheet3!$G:$CZ,91,0)</f>
        <v>0</v>
      </c>
      <c r="DC1211" s="14">
        <f>VLOOKUP($B1211,[2]Sheet3!$G:$CZ,92,0)</f>
        <v>0</v>
      </c>
      <c r="DD1211" s="14">
        <f>VLOOKUP($B1211,[2]Sheet3!$G:$CZ,93,0)</f>
        <v>0</v>
      </c>
      <c r="DE1211" s="14">
        <f>VLOOKUP($B1211,[2]Sheet3!$G:$CZ,94,0)</f>
        <v>0</v>
      </c>
      <c r="DF1211" s="14">
        <f>VLOOKUP($B1211,[2]Sheet3!$G:$CZ,95,0)</f>
        <v>0</v>
      </c>
      <c r="DG1211" s="14">
        <f>VLOOKUP($B1211,[2]Sheet3!$G:$CZ,96,0)</f>
        <v>0</v>
      </c>
      <c r="DH1211" s="14">
        <f>VLOOKUP($B1211,[2]Sheet3!$G:$CZ,97,0)</f>
        <v>0</v>
      </c>
      <c r="DI1211" s="14">
        <f>VLOOKUP($B1211,[2]Sheet3!$G:$CZ,98,0)</f>
        <v>0</v>
      </c>
    </row>
    <row r="1212" spans="1:113" x14ac:dyDescent="0.3">
      <c r="A1212" s="9" t="str">
        <f t="shared" si="56"/>
        <v>W83206</v>
      </c>
      <c r="B1212" s="15" t="s">
        <v>2654</v>
      </c>
      <c r="C1212" s="15" t="s">
        <v>2655</v>
      </c>
      <c r="F1212" s="7" t="s">
        <v>15</v>
      </c>
      <c r="G1212" s="12" t="s">
        <v>4704</v>
      </c>
      <c r="H1212" s="12" t="str">
        <f>VLOOKUP($B1212,[1]Sheet1!$A:$G,5,0)</f>
        <v>aftab.khan@redingtongroup.com</v>
      </c>
      <c r="I1212" s="12" t="str">
        <f>VLOOKUP($B1212,[1]Sheet1!$A:$G,7,0)</f>
        <v>dilip.vishwa@redingtongroup.com</v>
      </c>
      <c r="J1212" s="12" t="s">
        <v>82</v>
      </c>
      <c r="K1212" s="7"/>
      <c r="L1212" s="7"/>
      <c r="M1212" s="8"/>
      <c r="N1212" s="7" t="str">
        <f t="shared" si="54"/>
        <v>aftab.khan@redingtongroup.com; dilip.vishwa@redingtongroup.com; nilesh.phirke@redingtongroup.com;christopher.joseph@redingtongroup.com</v>
      </c>
      <c r="O1212" s="7" t="str">
        <f t="shared" si="55"/>
        <v>W83206</v>
      </c>
      <c r="P1212" s="8" t="s">
        <v>5215</v>
      </c>
      <c r="Q1212" s="14">
        <f>VLOOKUP($B1212,[2]Sheet3!$G:$CZ,2,0)</f>
        <v>2400307082</v>
      </c>
      <c r="R1212" s="14">
        <f>VLOOKUP($B1212,[2]Sheet3!$G:$CZ,3,0)</f>
        <v>0</v>
      </c>
      <c r="S1212" s="14">
        <f>VLOOKUP($B1212,[2]Sheet3!$G:$CZ,4,0)</f>
        <v>0</v>
      </c>
      <c r="T1212" s="14">
        <f>VLOOKUP($B1212,[2]Sheet3!$G:$CZ,5,0)</f>
        <v>0</v>
      </c>
      <c r="U1212" s="14">
        <f>VLOOKUP($B1212,[2]Sheet3!$G:$CZ,6,0)</f>
        <v>0</v>
      </c>
      <c r="V1212" s="14">
        <f>VLOOKUP($B1212,[2]Sheet3!$G:$CZ,7,0)</f>
        <v>0</v>
      </c>
      <c r="W1212" s="14">
        <f>VLOOKUP($B1212,[2]Sheet3!$G:$CZ,8,0)</f>
        <v>0</v>
      </c>
      <c r="X1212" s="14">
        <f>VLOOKUP($B1212,[2]Sheet3!$G:$CZ,9,0)</f>
        <v>0</v>
      </c>
      <c r="Y1212" s="14">
        <f>VLOOKUP($B1212,[2]Sheet3!$G:$CZ,10,0)</f>
        <v>0</v>
      </c>
      <c r="Z1212" s="14">
        <f>VLOOKUP($B1212,[2]Sheet3!$G:$CZ,11,0)</f>
        <v>0</v>
      </c>
      <c r="AA1212" s="14">
        <f>VLOOKUP($B1212,[2]Sheet3!$G:$CZ,12,0)</f>
        <v>0</v>
      </c>
      <c r="AB1212" s="14">
        <f>VLOOKUP($B1212,[2]Sheet3!$G:$CZ,13,0)</f>
        <v>0</v>
      </c>
      <c r="AC1212" s="14">
        <f>VLOOKUP($B1212,[2]Sheet3!$G:$CZ,14,0)</f>
        <v>0</v>
      </c>
      <c r="AD1212" s="14">
        <f>VLOOKUP($B1212,[2]Sheet3!$G:$CZ,15,0)</f>
        <v>0</v>
      </c>
      <c r="AE1212" s="14">
        <f>VLOOKUP($B1212,[2]Sheet3!$G:$CZ,16,0)</f>
        <v>0</v>
      </c>
      <c r="AF1212" s="14">
        <f>VLOOKUP($B1212,[2]Sheet3!$G:$CZ,17,0)</f>
        <v>0</v>
      </c>
      <c r="AG1212" s="14">
        <f>VLOOKUP($B1212,[2]Sheet3!$G:$CZ,18,0)</f>
        <v>0</v>
      </c>
      <c r="AH1212" s="14">
        <f>VLOOKUP($B1212,[2]Sheet3!$G:$CZ,19,0)</f>
        <v>0</v>
      </c>
      <c r="AI1212" s="14">
        <f>VLOOKUP($B1212,[2]Sheet3!$G:$CZ,20,0)</f>
        <v>0</v>
      </c>
      <c r="AJ1212" s="14">
        <f>VLOOKUP($B1212,[2]Sheet3!$G:$CZ,21,0)</f>
        <v>0</v>
      </c>
      <c r="AK1212" s="14">
        <f>VLOOKUP($B1212,[2]Sheet3!$G:$CZ,22,0)</f>
        <v>0</v>
      </c>
      <c r="AL1212" s="14">
        <f>VLOOKUP($B1212,[2]Sheet3!$G:$CZ,23,0)</f>
        <v>0</v>
      </c>
      <c r="AM1212" s="14">
        <f>VLOOKUP($B1212,[2]Sheet3!$G:$CZ,24,0)</f>
        <v>0</v>
      </c>
      <c r="AN1212" s="14">
        <f>VLOOKUP($B1212,[2]Sheet3!$G:$CZ,25,0)</f>
        <v>0</v>
      </c>
      <c r="AO1212" s="14">
        <f>VLOOKUP($B1212,[2]Sheet3!$G:$CZ,26,0)</f>
        <v>0</v>
      </c>
      <c r="AP1212" s="14">
        <f>VLOOKUP($B1212,[2]Sheet3!$G:$CZ,27,0)</f>
        <v>0</v>
      </c>
      <c r="AQ1212" s="14">
        <f>VLOOKUP($B1212,[2]Sheet3!$G:$CZ,28,0)</f>
        <v>0</v>
      </c>
      <c r="AR1212" s="14">
        <f>VLOOKUP($B1212,[2]Sheet3!$G:$CZ,29,0)</f>
        <v>0</v>
      </c>
      <c r="AS1212" s="14">
        <f>VLOOKUP($B1212,[2]Sheet3!$G:$CZ,30,0)</f>
        <v>0</v>
      </c>
      <c r="AT1212" s="14">
        <f>VLOOKUP($B1212,[2]Sheet3!$G:$CZ,31,0)</f>
        <v>0</v>
      </c>
      <c r="AU1212" s="14">
        <f>VLOOKUP($B1212,[2]Sheet3!$G:$CZ,32,0)</f>
        <v>0</v>
      </c>
      <c r="AV1212" s="14">
        <f>VLOOKUP($B1212,[2]Sheet3!$G:$CZ,33,0)</f>
        <v>0</v>
      </c>
      <c r="AW1212" s="14">
        <f>VLOOKUP($B1212,[2]Sheet3!$G:$CZ,34,0)</f>
        <v>0</v>
      </c>
      <c r="AX1212" s="14">
        <f>VLOOKUP($B1212,[2]Sheet3!$G:$CZ,35,0)</f>
        <v>0</v>
      </c>
      <c r="AY1212" s="14">
        <f>VLOOKUP($B1212,[2]Sheet3!$G:$CZ,36,0)</f>
        <v>0</v>
      </c>
      <c r="AZ1212" s="14">
        <f>VLOOKUP($B1212,[2]Sheet3!$G:$CZ,37,0)</f>
        <v>0</v>
      </c>
      <c r="BA1212" s="14">
        <f>VLOOKUP($B1212,[2]Sheet3!$G:$CZ,38,0)</f>
        <v>0</v>
      </c>
      <c r="BB1212" s="14">
        <f>VLOOKUP($B1212,[2]Sheet3!$G:$CZ,39,0)</f>
        <v>0</v>
      </c>
      <c r="BC1212" s="14">
        <f>VLOOKUP($B1212,[2]Sheet3!$G:$CZ,40,0)</f>
        <v>0</v>
      </c>
      <c r="BD1212" s="14">
        <f>VLOOKUP($B1212,[2]Sheet3!$G:$CZ,41,0)</f>
        <v>0</v>
      </c>
      <c r="BE1212" s="14">
        <f>VLOOKUP($B1212,[2]Sheet3!$G:$CZ,42,0)</f>
        <v>0</v>
      </c>
      <c r="BF1212" s="14">
        <f>VLOOKUP($B1212,[2]Sheet3!$G:$CZ,43,0)</f>
        <v>0</v>
      </c>
      <c r="BG1212" s="14">
        <f>VLOOKUP($B1212,[2]Sheet3!$G:$CZ,44,0)</f>
        <v>0</v>
      </c>
      <c r="BH1212" s="14">
        <f>VLOOKUP($B1212,[2]Sheet3!$G:$CZ,45,0)</f>
        <v>0</v>
      </c>
      <c r="BI1212" s="14">
        <f>VLOOKUP($B1212,[2]Sheet3!$G:$CZ,46,0)</f>
        <v>0</v>
      </c>
      <c r="BJ1212" s="14">
        <f>VLOOKUP($B1212,[2]Sheet3!$G:$CZ,47,0)</f>
        <v>0</v>
      </c>
      <c r="BK1212" s="14">
        <f>VLOOKUP($B1212,[2]Sheet3!$G:$CZ,48,0)</f>
        <v>0</v>
      </c>
      <c r="BL1212" s="14">
        <f>VLOOKUP($B1212,[2]Sheet3!$G:$CZ,49,0)</f>
        <v>0</v>
      </c>
      <c r="BM1212" s="14">
        <f>VLOOKUP($B1212,[2]Sheet3!$G:$CZ,50,0)</f>
        <v>0</v>
      </c>
      <c r="BN1212" s="14">
        <f>VLOOKUP($B1212,[2]Sheet3!$G:$CZ,51,0)</f>
        <v>0</v>
      </c>
      <c r="BO1212" s="14">
        <f>VLOOKUP($B1212,[2]Sheet3!$G:$CZ,52,0)</f>
        <v>0</v>
      </c>
      <c r="BP1212" s="14">
        <f>VLOOKUP($B1212,[2]Sheet3!$G:$CZ,53,0)</f>
        <v>0</v>
      </c>
      <c r="BQ1212" s="14">
        <f>VLOOKUP($B1212,[2]Sheet3!$G:$CZ,54,0)</f>
        <v>0</v>
      </c>
      <c r="BR1212" s="14">
        <f>VLOOKUP($B1212,[2]Sheet3!$G:$CZ,55,0)</f>
        <v>0</v>
      </c>
      <c r="BS1212" s="14">
        <f>VLOOKUP($B1212,[2]Sheet3!$G:$CZ,56,0)</f>
        <v>0</v>
      </c>
      <c r="BT1212" s="14">
        <f>VLOOKUP($B1212,[2]Sheet3!$G:$CZ,57,0)</f>
        <v>0</v>
      </c>
      <c r="BU1212" s="14">
        <f>VLOOKUP($B1212,[2]Sheet3!$G:$CZ,58,0)</f>
        <v>0</v>
      </c>
      <c r="BV1212" s="14">
        <f>VLOOKUP($B1212,[2]Sheet3!$G:$CZ,59,0)</f>
        <v>0</v>
      </c>
      <c r="BW1212" s="14">
        <f>VLOOKUP($B1212,[2]Sheet3!$G:$CZ,60,0)</f>
        <v>0</v>
      </c>
      <c r="BX1212" s="14">
        <f>VLOOKUP($B1212,[2]Sheet3!$G:$CZ,61,0)</f>
        <v>0</v>
      </c>
      <c r="BY1212" s="14">
        <f>VLOOKUP($B1212,[2]Sheet3!$G:$CZ,62,0)</f>
        <v>0</v>
      </c>
      <c r="BZ1212" s="14">
        <f>VLOOKUP($B1212,[2]Sheet3!$G:$CZ,63,0)</f>
        <v>0</v>
      </c>
      <c r="CA1212" s="14">
        <f>VLOOKUP($B1212,[2]Sheet3!$G:$CZ,64,0)</f>
        <v>0</v>
      </c>
      <c r="CB1212" s="14">
        <f>VLOOKUP($B1212,[2]Sheet3!$G:$CZ,65,0)</f>
        <v>0</v>
      </c>
      <c r="CC1212" s="14">
        <f>VLOOKUP($B1212,[2]Sheet3!$G:$CZ,66,0)</f>
        <v>0</v>
      </c>
      <c r="CD1212" s="14">
        <f>VLOOKUP($B1212,[2]Sheet3!$G:$CZ,67,0)</f>
        <v>0</v>
      </c>
      <c r="CE1212" s="14">
        <f>VLOOKUP($B1212,[2]Sheet3!$G:$CZ,68,0)</f>
        <v>0</v>
      </c>
      <c r="CF1212" s="14">
        <f>VLOOKUP($B1212,[2]Sheet3!$G:$CZ,69,0)</f>
        <v>0</v>
      </c>
      <c r="CG1212" s="14">
        <f>VLOOKUP($B1212,[2]Sheet3!$G:$CZ,70,0)</f>
        <v>0</v>
      </c>
      <c r="CH1212" s="14">
        <f>VLOOKUP($B1212,[2]Sheet3!$G:$CZ,71,0)</f>
        <v>0</v>
      </c>
      <c r="CI1212" s="14">
        <f>VLOOKUP($B1212,[2]Sheet3!$G:$CZ,72,0)</f>
        <v>0</v>
      </c>
      <c r="CJ1212" s="14">
        <f>VLOOKUP($B1212,[2]Sheet3!$G:$CZ,73,0)</f>
        <v>0</v>
      </c>
      <c r="CK1212" s="14">
        <f>VLOOKUP($B1212,[2]Sheet3!$G:$CZ,74,0)</f>
        <v>0</v>
      </c>
      <c r="CL1212" s="14">
        <f>VLOOKUP($B1212,[2]Sheet3!$G:$CZ,75,0)</f>
        <v>0</v>
      </c>
      <c r="CM1212" s="14">
        <f>VLOOKUP($B1212,[2]Sheet3!$G:$CZ,76,0)</f>
        <v>0</v>
      </c>
      <c r="CN1212" s="14">
        <f>VLOOKUP($B1212,[2]Sheet3!$G:$CZ,77,0)</f>
        <v>0</v>
      </c>
      <c r="CO1212" s="14">
        <f>VLOOKUP($B1212,[2]Sheet3!$G:$CZ,78,0)</f>
        <v>0</v>
      </c>
      <c r="CP1212" s="14">
        <f>VLOOKUP($B1212,[2]Sheet3!$G:$CZ,79,0)</f>
        <v>0</v>
      </c>
      <c r="CQ1212" s="14">
        <f>VLOOKUP($B1212,[2]Sheet3!$G:$CZ,80,0)</f>
        <v>0</v>
      </c>
      <c r="CR1212" s="14">
        <f>VLOOKUP($B1212,[2]Sheet3!$G:$CZ,81,0)</f>
        <v>0</v>
      </c>
      <c r="CS1212" s="14">
        <f>VLOOKUP($B1212,[2]Sheet3!$G:$CZ,82,0)</f>
        <v>0</v>
      </c>
      <c r="CT1212" s="14">
        <f>VLOOKUP($B1212,[2]Sheet3!$G:$CZ,83,0)</f>
        <v>0</v>
      </c>
      <c r="CU1212" s="14">
        <f>VLOOKUP($B1212,[2]Sheet3!$G:$CZ,84,0)</f>
        <v>0</v>
      </c>
      <c r="CV1212" s="14">
        <f>VLOOKUP($B1212,[2]Sheet3!$G:$CZ,85,0)</f>
        <v>0</v>
      </c>
      <c r="CW1212" s="14">
        <f>VLOOKUP($B1212,[2]Sheet3!$G:$CZ,86,0)</f>
        <v>0</v>
      </c>
      <c r="CX1212" s="14">
        <f>VLOOKUP($B1212,[2]Sheet3!$G:$CZ,87,0)</f>
        <v>0</v>
      </c>
      <c r="CY1212" s="14">
        <f>VLOOKUP($B1212,[2]Sheet3!$G:$CZ,88,0)</f>
        <v>0</v>
      </c>
      <c r="CZ1212" s="14">
        <f>VLOOKUP($B1212,[2]Sheet3!$G:$CZ,89,0)</f>
        <v>0</v>
      </c>
      <c r="DA1212" s="14">
        <f>VLOOKUP($B1212,[2]Sheet3!$G:$CZ,90,0)</f>
        <v>0</v>
      </c>
      <c r="DB1212" s="14">
        <f>VLOOKUP($B1212,[2]Sheet3!$G:$CZ,91,0)</f>
        <v>0</v>
      </c>
      <c r="DC1212" s="14">
        <f>VLOOKUP($B1212,[2]Sheet3!$G:$CZ,92,0)</f>
        <v>0</v>
      </c>
      <c r="DD1212" s="14">
        <f>VLOOKUP($B1212,[2]Sheet3!$G:$CZ,93,0)</f>
        <v>0</v>
      </c>
      <c r="DE1212" s="14">
        <f>VLOOKUP($B1212,[2]Sheet3!$G:$CZ,94,0)</f>
        <v>0</v>
      </c>
      <c r="DF1212" s="14">
        <f>VLOOKUP($B1212,[2]Sheet3!$G:$CZ,95,0)</f>
        <v>0</v>
      </c>
      <c r="DG1212" s="14">
        <f>VLOOKUP($B1212,[2]Sheet3!$G:$CZ,96,0)</f>
        <v>0</v>
      </c>
      <c r="DH1212" s="14">
        <f>VLOOKUP($B1212,[2]Sheet3!$G:$CZ,97,0)</f>
        <v>0</v>
      </c>
      <c r="DI1212" s="14">
        <f>VLOOKUP($B1212,[2]Sheet3!$G:$CZ,98,0)</f>
        <v>0</v>
      </c>
    </row>
    <row r="1213" spans="1:113" x14ac:dyDescent="0.3">
      <c r="A1213" s="9" t="str">
        <f t="shared" si="56"/>
        <v>N63669</v>
      </c>
      <c r="B1213" s="15" t="s">
        <v>2656</v>
      </c>
      <c r="C1213" s="15" t="s">
        <v>2657</v>
      </c>
      <c r="F1213" s="7" t="s">
        <v>15</v>
      </c>
      <c r="G1213" s="12" t="s">
        <v>4705</v>
      </c>
      <c r="H1213" s="12" t="str">
        <f>VLOOKUP($B1213,[1]Sheet1!$A:$G,5,0)</f>
        <v>anuj.verma@redingtongroup.com</v>
      </c>
      <c r="I1213" s="12" t="str">
        <f>VLOOKUP($B1213,[1]Sheet1!$A:$G,7,0)</f>
        <v>jitender.chopra@redingtongroup.com</v>
      </c>
      <c r="J1213" s="12" t="s">
        <v>82</v>
      </c>
      <c r="K1213" s="7"/>
      <c r="L1213" s="7"/>
      <c r="M1213" s="8"/>
      <c r="N1213" s="7" t="str">
        <f t="shared" si="54"/>
        <v>anuj.verma@redingtongroup.com; jitender.chopra@redingtongroup.com; nilesh.phirke@redingtongroup.com;christopher.joseph@redingtongroup.com</v>
      </c>
      <c r="O1213" s="7" t="str">
        <f t="shared" si="55"/>
        <v>N63669</v>
      </c>
      <c r="P1213" s="8" t="s">
        <v>5215</v>
      </c>
      <c r="Q1213" s="14">
        <f>VLOOKUP($B1213,[2]Sheet3!$G:$CZ,2,0)</f>
        <v>2400303417</v>
      </c>
      <c r="R1213" s="14">
        <f>VLOOKUP($B1213,[2]Sheet3!$G:$CZ,3,0)</f>
        <v>0</v>
      </c>
      <c r="S1213" s="14">
        <f>VLOOKUP($B1213,[2]Sheet3!$G:$CZ,4,0)</f>
        <v>0</v>
      </c>
      <c r="T1213" s="14">
        <f>VLOOKUP($B1213,[2]Sheet3!$G:$CZ,5,0)</f>
        <v>0</v>
      </c>
      <c r="U1213" s="14">
        <f>VLOOKUP($B1213,[2]Sheet3!$G:$CZ,6,0)</f>
        <v>0</v>
      </c>
      <c r="V1213" s="14">
        <f>VLOOKUP($B1213,[2]Sheet3!$G:$CZ,7,0)</f>
        <v>0</v>
      </c>
      <c r="W1213" s="14">
        <f>VLOOKUP($B1213,[2]Sheet3!$G:$CZ,8,0)</f>
        <v>0</v>
      </c>
      <c r="X1213" s="14">
        <f>VLOOKUP($B1213,[2]Sheet3!$G:$CZ,9,0)</f>
        <v>0</v>
      </c>
      <c r="Y1213" s="14">
        <f>VLOOKUP($B1213,[2]Sheet3!$G:$CZ,10,0)</f>
        <v>0</v>
      </c>
      <c r="Z1213" s="14">
        <f>VLOOKUP($B1213,[2]Sheet3!$G:$CZ,11,0)</f>
        <v>0</v>
      </c>
      <c r="AA1213" s="14">
        <f>VLOOKUP($B1213,[2]Sheet3!$G:$CZ,12,0)</f>
        <v>0</v>
      </c>
      <c r="AB1213" s="14">
        <f>VLOOKUP($B1213,[2]Sheet3!$G:$CZ,13,0)</f>
        <v>0</v>
      </c>
      <c r="AC1213" s="14">
        <f>VLOOKUP($B1213,[2]Sheet3!$G:$CZ,14,0)</f>
        <v>0</v>
      </c>
      <c r="AD1213" s="14">
        <f>VLOOKUP($B1213,[2]Sheet3!$G:$CZ,15,0)</f>
        <v>0</v>
      </c>
      <c r="AE1213" s="14">
        <f>VLOOKUP($B1213,[2]Sheet3!$G:$CZ,16,0)</f>
        <v>0</v>
      </c>
      <c r="AF1213" s="14">
        <f>VLOOKUP($B1213,[2]Sheet3!$G:$CZ,17,0)</f>
        <v>0</v>
      </c>
      <c r="AG1213" s="14">
        <f>VLOOKUP($B1213,[2]Sheet3!$G:$CZ,18,0)</f>
        <v>0</v>
      </c>
      <c r="AH1213" s="14">
        <f>VLOOKUP($B1213,[2]Sheet3!$G:$CZ,19,0)</f>
        <v>0</v>
      </c>
      <c r="AI1213" s="14">
        <f>VLOOKUP($B1213,[2]Sheet3!$G:$CZ,20,0)</f>
        <v>0</v>
      </c>
      <c r="AJ1213" s="14">
        <f>VLOOKUP($B1213,[2]Sheet3!$G:$CZ,21,0)</f>
        <v>0</v>
      </c>
      <c r="AK1213" s="14">
        <f>VLOOKUP($B1213,[2]Sheet3!$G:$CZ,22,0)</f>
        <v>0</v>
      </c>
      <c r="AL1213" s="14">
        <f>VLOOKUP($B1213,[2]Sheet3!$G:$CZ,23,0)</f>
        <v>0</v>
      </c>
      <c r="AM1213" s="14">
        <f>VLOOKUP($B1213,[2]Sheet3!$G:$CZ,24,0)</f>
        <v>0</v>
      </c>
      <c r="AN1213" s="14">
        <f>VLOOKUP($B1213,[2]Sheet3!$G:$CZ,25,0)</f>
        <v>0</v>
      </c>
      <c r="AO1213" s="14">
        <f>VLOOKUP($B1213,[2]Sheet3!$G:$CZ,26,0)</f>
        <v>0</v>
      </c>
      <c r="AP1213" s="14">
        <f>VLOOKUP($B1213,[2]Sheet3!$G:$CZ,27,0)</f>
        <v>0</v>
      </c>
      <c r="AQ1213" s="14">
        <f>VLOOKUP($B1213,[2]Sheet3!$G:$CZ,28,0)</f>
        <v>0</v>
      </c>
      <c r="AR1213" s="14">
        <f>VLOOKUP($B1213,[2]Sheet3!$G:$CZ,29,0)</f>
        <v>0</v>
      </c>
      <c r="AS1213" s="14">
        <f>VLOOKUP($B1213,[2]Sheet3!$G:$CZ,30,0)</f>
        <v>0</v>
      </c>
      <c r="AT1213" s="14">
        <f>VLOOKUP($B1213,[2]Sheet3!$G:$CZ,31,0)</f>
        <v>0</v>
      </c>
      <c r="AU1213" s="14">
        <f>VLOOKUP($B1213,[2]Sheet3!$G:$CZ,32,0)</f>
        <v>0</v>
      </c>
      <c r="AV1213" s="14">
        <f>VLOOKUP($B1213,[2]Sheet3!$G:$CZ,33,0)</f>
        <v>0</v>
      </c>
      <c r="AW1213" s="14">
        <f>VLOOKUP($B1213,[2]Sheet3!$G:$CZ,34,0)</f>
        <v>0</v>
      </c>
      <c r="AX1213" s="14">
        <f>VLOOKUP($B1213,[2]Sheet3!$G:$CZ,35,0)</f>
        <v>0</v>
      </c>
      <c r="AY1213" s="14">
        <f>VLOOKUP($B1213,[2]Sheet3!$G:$CZ,36,0)</f>
        <v>0</v>
      </c>
      <c r="AZ1213" s="14">
        <f>VLOOKUP($B1213,[2]Sheet3!$G:$CZ,37,0)</f>
        <v>0</v>
      </c>
      <c r="BA1213" s="14">
        <f>VLOOKUP($B1213,[2]Sheet3!$G:$CZ,38,0)</f>
        <v>0</v>
      </c>
      <c r="BB1213" s="14">
        <f>VLOOKUP($B1213,[2]Sheet3!$G:$CZ,39,0)</f>
        <v>0</v>
      </c>
      <c r="BC1213" s="14">
        <f>VLOOKUP($B1213,[2]Sheet3!$G:$CZ,40,0)</f>
        <v>0</v>
      </c>
      <c r="BD1213" s="14">
        <f>VLOOKUP($B1213,[2]Sheet3!$G:$CZ,41,0)</f>
        <v>0</v>
      </c>
      <c r="BE1213" s="14">
        <f>VLOOKUP($B1213,[2]Sheet3!$G:$CZ,42,0)</f>
        <v>0</v>
      </c>
      <c r="BF1213" s="14">
        <f>VLOOKUP($B1213,[2]Sheet3!$G:$CZ,43,0)</f>
        <v>0</v>
      </c>
      <c r="BG1213" s="14">
        <f>VLOOKUP($B1213,[2]Sheet3!$G:$CZ,44,0)</f>
        <v>0</v>
      </c>
      <c r="BH1213" s="14">
        <f>VLOOKUP($B1213,[2]Sheet3!$G:$CZ,45,0)</f>
        <v>0</v>
      </c>
      <c r="BI1213" s="14">
        <f>VLOOKUP($B1213,[2]Sheet3!$G:$CZ,46,0)</f>
        <v>0</v>
      </c>
      <c r="BJ1213" s="14">
        <f>VLOOKUP($B1213,[2]Sheet3!$G:$CZ,47,0)</f>
        <v>0</v>
      </c>
      <c r="BK1213" s="14">
        <f>VLOOKUP($B1213,[2]Sheet3!$G:$CZ,48,0)</f>
        <v>0</v>
      </c>
      <c r="BL1213" s="14">
        <f>VLOOKUP($B1213,[2]Sheet3!$G:$CZ,49,0)</f>
        <v>0</v>
      </c>
      <c r="BM1213" s="14">
        <f>VLOOKUP($B1213,[2]Sheet3!$G:$CZ,50,0)</f>
        <v>0</v>
      </c>
      <c r="BN1213" s="14">
        <f>VLOOKUP($B1213,[2]Sheet3!$G:$CZ,51,0)</f>
        <v>0</v>
      </c>
      <c r="BO1213" s="14">
        <f>VLOOKUP($B1213,[2]Sheet3!$G:$CZ,52,0)</f>
        <v>0</v>
      </c>
      <c r="BP1213" s="14">
        <f>VLOOKUP($B1213,[2]Sheet3!$G:$CZ,53,0)</f>
        <v>0</v>
      </c>
      <c r="BQ1213" s="14">
        <f>VLOOKUP($B1213,[2]Sheet3!$G:$CZ,54,0)</f>
        <v>0</v>
      </c>
      <c r="BR1213" s="14">
        <f>VLOOKUP($B1213,[2]Sheet3!$G:$CZ,55,0)</f>
        <v>0</v>
      </c>
      <c r="BS1213" s="14">
        <f>VLOOKUP($B1213,[2]Sheet3!$G:$CZ,56,0)</f>
        <v>0</v>
      </c>
      <c r="BT1213" s="14">
        <f>VLOOKUP($B1213,[2]Sheet3!$G:$CZ,57,0)</f>
        <v>0</v>
      </c>
      <c r="BU1213" s="14">
        <f>VLOOKUP($B1213,[2]Sheet3!$G:$CZ,58,0)</f>
        <v>0</v>
      </c>
      <c r="BV1213" s="14">
        <f>VLOOKUP($B1213,[2]Sheet3!$G:$CZ,59,0)</f>
        <v>0</v>
      </c>
      <c r="BW1213" s="14">
        <f>VLOOKUP($B1213,[2]Sheet3!$G:$CZ,60,0)</f>
        <v>0</v>
      </c>
      <c r="BX1213" s="14">
        <f>VLOOKUP($B1213,[2]Sheet3!$G:$CZ,61,0)</f>
        <v>0</v>
      </c>
      <c r="BY1213" s="14">
        <f>VLOOKUP($B1213,[2]Sheet3!$G:$CZ,62,0)</f>
        <v>0</v>
      </c>
      <c r="BZ1213" s="14">
        <f>VLOOKUP($B1213,[2]Sheet3!$G:$CZ,63,0)</f>
        <v>0</v>
      </c>
      <c r="CA1213" s="14">
        <f>VLOOKUP($B1213,[2]Sheet3!$G:$CZ,64,0)</f>
        <v>0</v>
      </c>
      <c r="CB1213" s="14">
        <f>VLOOKUP($B1213,[2]Sheet3!$G:$CZ,65,0)</f>
        <v>0</v>
      </c>
      <c r="CC1213" s="14">
        <f>VLOOKUP($B1213,[2]Sheet3!$G:$CZ,66,0)</f>
        <v>0</v>
      </c>
      <c r="CD1213" s="14">
        <f>VLOOKUP($B1213,[2]Sheet3!$G:$CZ,67,0)</f>
        <v>0</v>
      </c>
      <c r="CE1213" s="14">
        <f>VLOOKUP($B1213,[2]Sheet3!$G:$CZ,68,0)</f>
        <v>0</v>
      </c>
      <c r="CF1213" s="14">
        <f>VLOOKUP($B1213,[2]Sheet3!$G:$CZ,69,0)</f>
        <v>0</v>
      </c>
      <c r="CG1213" s="14">
        <f>VLOOKUP($B1213,[2]Sheet3!$G:$CZ,70,0)</f>
        <v>0</v>
      </c>
      <c r="CH1213" s="14">
        <f>VLOOKUP($B1213,[2]Sheet3!$G:$CZ,71,0)</f>
        <v>0</v>
      </c>
      <c r="CI1213" s="14">
        <f>VLOOKUP($B1213,[2]Sheet3!$G:$CZ,72,0)</f>
        <v>0</v>
      </c>
      <c r="CJ1213" s="14">
        <f>VLOOKUP($B1213,[2]Sheet3!$G:$CZ,73,0)</f>
        <v>0</v>
      </c>
      <c r="CK1213" s="14">
        <f>VLOOKUP($B1213,[2]Sheet3!$G:$CZ,74,0)</f>
        <v>0</v>
      </c>
      <c r="CL1213" s="14">
        <f>VLOOKUP($B1213,[2]Sheet3!$G:$CZ,75,0)</f>
        <v>0</v>
      </c>
      <c r="CM1213" s="14">
        <f>VLOOKUP($B1213,[2]Sheet3!$G:$CZ,76,0)</f>
        <v>0</v>
      </c>
      <c r="CN1213" s="14">
        <f>VLOOKUP($B1213,[2]Sheet3!$G:$CZ,77,0)</f>
        <v>0</v>
      </c>
      <c r="CO1213" s="14">
        <f>VLOOKUP($B1213,[2]Sheet3!$G:$CZ,78,0)</f>
        <v>0</v>
      </c>
      <c r="CP1213" s="14">
        <f>VLOOKUP($B1213,[2]Sheet3!$G:$CZ,79,0)</f>
        <v>0</v>
      </c>
      <c r="CQ1213" s="14">
        <f>VLOOKUP($B1213,[2]Sheet3!$G:$CZ,80,0)</f>
        <v>0</v>
      </c>
      <c r="CR1213" s="14">
        <f>VLOOKUP($B1213,[2]Sheet3!$G:$CZ,81,0)</f>
        <v>0</v>
      </c>
      <c r="CS1213" s="14">
        <f>VLOOKUP($B1213,[2]Sheet3!$G:$CZ,82,0)</f>
        <v>0</v>
      </c>
      <c r="CT1213" s="14">
        <f>VLOOKUP($B1213,[2]Sheet3!$G:$CZ,83,0)</f>
        <v>0</v>
      </c>
      <c r="CU1213" s="14">
        <f>VLOOKUP($B1213,[2]Sheet3!$G:$CZ,84,0)</f>
        <v>0</v>
      </c>
      <c r="CV1213" s="14">
        <f>VLOOKUP($B1213,[2]Sheet3!$G:$CZ,85,0)</f>
        <v>0</v>
      </c>
      <c r="CW1213" s="14">
        <f>VLOOKUP($B1213,[2]Sheet3!$G:$CZ,86,0)</f>
        <v>0</v>
      </c>
      <c r="CX1213" s="14">
        <f>VLOOKUP($B1213,[2]Sheet3!$G:$CZ,87,0)</f>
        <v>0</v>
      </c>
      <c r="CY1213" s="14">
        <f>VLOOKUP($B1213,[2]Sheet3!$G:$CZ,88,0)</f>
        <v>0</v>
      </c>
      <c r="CZ1213" s="14">
        <f>VLOOKUP($B1213,[2]Sheet3!$G:$CZ,89,0)</f>
        <v>0</v>
      </c>
      <c r="DA1213" s="14">
        <f>VLOOKUP($B1213,[2]Sheet3!$G:$CZ,90,0)</f>
        <v>0</v>
      </c>
      <c r="DB1213" s="14">
        <f>VLOOKUP($B1213,[2]Sheet3!$G:$CZ,91,0)</f>
        <v>0</v>
      </c>
      <c r="DC1213" s="14">
        <f>VLOOKUP($B1213,[2]Sheet3!$G:$CZ,92,0)</f>
        <v>0</v>
      </c>
      <c r="DD1213" s="14">
        <f>VLOOKUP($B1213,[2]Sheet3!$G:$CZ,93,0)</f>
        <v>0</v>
      </c>
      <c r="DE1213" s="14">
        <f>VLOOKUP($B1213,[2]Sheet3!$G:$CZ,94,0)</f>
        <v>0</v>
      </c>
      <c r="DF1213" s="14">
        <f>VLOOKUP($B1213,[2]Sheet3!$G:$CZ,95,0)</f>
        <v>0</v>
      </c>
      <c r="DG1213" s="14">
        <f>VLOOKUP($B1213,[2]Sheet3!$G:$CZ,96,0)</f>
        <v>0</v>
      </c>
      <c r="DH1213" s="14">
        <f>VLOOKUP($B1213,[2]Sheet3!$G:$CZ,97,0)</f>
        <v>0</v>
      </c>
      <c r="DI1213" s="14">
        <f>VLOOKUP($B1213,[2]Sheet3!$G:$CZ,98,0)</f>
        <v>0</v>
      </c>
    </row>
    <row r="1214" spans="1:113" x14ac:dyDescent="0.3">
      <c r="A1214" s="9" t="str">
        <f t="shared" si="56"/>
        <v>W83190</v>
      </c>
      <c r="B1214" s="15" t="s">
        <v>410</v>
      </c>
      <c r="C1214" s="15" t="s">
        <v>434</v>
      </c>
      <c r="F1214" s="7" t="s">
        <v>15</v>
      </c>
      <c r="G1214" s="12" t="s">
        <v>4706</v>
      </c>
      <c r="H1214" s="12" t="str">
        <f>VLOOKUP($B1214,[1]Sheet1!$A:$G,5,0)</f>
        <v>aftab.khan@redingtongroup.com</v>
      </c>
      <c r="I1214" s="12" t="str">
        <f>VLOOKUP($B1214,[1]Sheet1!$A:$G,7,0)</f>
        <v>dilip.vishwa@redingtongroup.com</v>
      </c>
      <c r="J1214" s="12" t="s">
        <v>82</v>
      </c>
      <c r="K1214" s="7"/>
      <c r="L1214" s="7"/>
      <c r="M1214" s="8"/>
      <c r="N1214" s="7" t="str">
        <f t="shared" si="54"/>
        <v>aftab.khan@redingtongroup.com; dilip.vishwa@redingtongroup.com; nilesh.phirke@redingtongroup.com;christopher.joseph@redingtongroup.com</v>
      </c>
      <c r="O1214" s="7" t="str">
        <f t="shared" si="55"/>
        <v>W83190</v>
      </c>
      <c r="P1214" s="8" t="s">
        <v>5215</v>
      </c>
      <c r="Q1214" s="14">
        <f>VLOOKUP($B1214,[2]Sheet3!$G:$CZ,2,0)</f>
        <v>2400301939</v>
      </c>
      <c r="R1214" s="14">
        <f>VLOOKUP($B1214,[2]Sheet3!$G:$CZ,3,0)</f>
        <v>2400301479</v>
      </c>
      <c r="S1214" s="14">
        <f>VLOOKUP($B1214,[2]Sheet3!$G:$CZ,4,0)</f>
        <v>0</v>
      </c>
      <c r="T1214" s="14">
        <f>VLOOKUP($B1214,[2]Sheet3!$G:$CZ,5,0)</f>
        <v>0</v>
      </c>
      <c r="U1214" s="14">
        <f>VLOOKUP($B1214,[2]Sheet3!$G:$CZ,6,0)</f>
        <v>0</v>
      </c>
      <c r="V1214" s="14">
        <f>VLOOKUP($B1214,[2]Sheet3!$G:$CZ,7,0)</f>
        <v>0</v>
      </c>
      <c r="W1214" s="14">
        <f>VLOOKUP($B1214,[2]Sheet3!$G:$CZ,8,0)</f>
        <v>0</v>
      </c>
      <c r="X1214" s="14">
        <f>VLOOKUP($B1214,[2]Sheet3!$G:$CZ,9,0)</f>
        <v>0</v>
      </c>
      <c r="Y1214" s="14">
        <f>VLOOKUP($B1214,[2]Sheet3!$G:$CZ,10,0)</f>
        <v>0</v>
      </c>
      <c r="Z1214" s="14">
        <f>VLOOKUP($B1214,[2]Sheet3!$G:$CZ,11,0)</f>
        <v>0</v>
      </c>
      <c r="AA1214" s="14">
        <f>VLOOKUP($B1214,[2]Sheet3!$G:$CZ,12,0)</f>
        <v>0</v>
      </c>
      <c r="AB1214" s="14">
        <f>VLOOKUP($B1214,[2]Sheet3!$G:$CZ,13,0)</f>
        <v>0</v>
      </c>
      <c r="AC1214" s="14">
        <f>VLOOKUP($B1214,[2]Sheet3!$G:$CZ,14,0)</f>
        <v>0</v>
      </c>
      <c r="AD1214" s="14">
        <f>VLOOKUP($B1214,[2]Sheet3!$G:$CZ,15,0)</f>
        <v>0</v>
      </c>
      <c r="AE1214" s="14">
        <f>VLOOKUP($B1214,[2]Sheet3!$G:$CZ,16,0)</f>
        <v>0</v>
      </c>
      <c r="AF1214" s="14">
        <f>VLOOKUP($B1214,[2]Sheet3!$G:$CZ,17,0)</f>
        <v>0</v>
      </c>
      <c r="AG1214" s="14">
        <f>VLOOKUP($B1214,[2]Sheet3!$G:$CZ,18,0)</f>
        <v>0</v>
      </c>
      <c r="AH1214" s="14">
        <f>VLOOKUP($B1214,[2]Sheet3!$G:$CZ,19,0)</f>
        <v>0</v>
      </c>
      <c r="AI1214" s="14">
        <f>VLOOKUP($B1214,[2]Sheet3!$G:$CZ,20,0)</f>
        <v>0</v>
      </c>
      <c r="AJ1214" s="14">
        <f>VLOOKUP($B1214,[2]Sheet3!$G:$CZ,21,0)</f>
        <v>0</v>
      </c>
      <c r="AK1214" s="14">
        <f>VLOOKUP($B1214,[2]Sheet3!$G:$CZ,22,0)</f>
        <v>0</v>
      </c>
      <c r="AL1214" s="14">
        <f>VLOOKUP($B1214,[2]Sheet3!$G:$CZ,23,0)</f>
        <v>0</v>
      </c>
      <c r="AM1214" s="14">
        <f>VLOOKUP($B1214,[2]Sheet3!$G:$CZ,24,0)</f>
        <v>0</v>
      </c>
      <c r="AN1214" s="14">
        <f>VLOOKUP($B1214,[2]Sheet3!$G:$CZ,25,0)</f>
        <v>0</v>
      </c>
      <c r="AO1214" s="14">
        <f>VLOOKUP($B1214,[2]Sheet3!$G:$CZ,26,0)</f>
        <v>0</v>
      </c>
      <c r="AP1214" s="14">
        <f>VLOOKUP($B1214,[2]Sheet3!$G:$CZ,27,0)</f>
        <v>0</v>
      </c>
      <c r="AQ1214" s="14">
        <f>VLOOKUP($B1214,[2]Sheet3!$G:$CZ,28,0)</f>
        <v>0</v>
      </c>
      <c r="AR1214" s="14">
        <f>VLOOKUP($B1214,[2]Sheet3!$G:$CZ,29,0)</f>
        <v>0</v>
      </c>
      <c r="AS1214" s="14">
        <f>VLOOKUP($B1214,[2]Sheet3!$G:$CZ,30,0)</f>
        <v>0</v>
      </c>
      <c r="AT1214" s="14">
        <f>VLOOKUP($B1214,[2]Sheet3!$G:$CZ,31,0)</f>
        <v>0</v>
      </c>
      <c r="AU1214" s="14">
        <f>VLOOKUP($B1214,[2]Sheet3!$G:$CZ,32,0)</f>
        <v>0</v>
      </c>
      <c r="AV1214" s="14">
        <f>VLOOKUP($B1214,[2]Sheet3!$G:$CZ,33,0)</f>
        <v>0</v>
      </c>
      <c r="AW1214" s="14">
        <f>VLOOKUP($B1214,[2]Sheet3!$G:$CZ,34,0)</f>
        <v>0</v>
      </c>
      <c r="AX1214" s="14">
        <f>VLOOKUP($B1214,[2]Sheet3!$G:$CZ,35,0)</f>
        <v>0</v>
      </c>
      <c r="AY1214" s="14">
        <f>VLOOKUP($B1214,[2]Sheet3!$G:$CZ,36,0)</f>
        <v>0</v>
      </c>
      <c r="AZ1214" s="14">
        <f>VLOOKUP($B1214,[2]Sheet3!$G:$CZ,37,0)</f>
        <v>0</v>
      </c>
      <c r="BA1214" s="14">
        <f>VLOOKUP($B1214,[2]Sheet3!$G:$CZ,38,0)</f>
        <v>0</v>
      </c>
      <c r="BB1214" s="14">
        <f>VLOOKUP($B1214,[2]Sheet3!$G:$CZ,39,0)</f>
        <v>0</v>
      </c>
      <c r="BC1214" s="14">
        <f>VLOOKUP($B1214,[2]Sheet3!$G:$CZ,40,0)</f>
        <v>0</v>
      </c>
      <c r="BD1214" s="14">
        <f>VLOOKUP($B1214,[2]Sheet3!$G:$CZ,41,0)</f>
        <v>0</v>
      </c>
      <c r="BE1214" s="14">
        <f>VLOOKUP($B1214,[2]Sheet3!$G:$CZ,42,0)</f>
        <v>0</v>
      </c>
      <c r="BF1214" s="14">
        <f>VLOOKUP($B1214,[2]Sheet3!$G:$CZ,43,0)</f>
        <v>0</v>
      </c>
      <c r="BG1214" s="14">
        <f>VLOOKUP($B1214,[2]Sheet3!$G:$CZ,44,0)</f>
        <v>0</v>
      </c>
      <c r="BH1214" s="14">
        <f>VLOOKUP($B1214,[2]Sheet3!$G:$CZ,45,0)</f>
        <v>0</v>
      </c>
      <c r="BI1214" s="14">
        <f>VLOOKUP($B1214,[2]Sheet3!$G:$CZ,46,0)</f>
        <v>0</v>
      </c>
      <c r="BJ1214" s="14">
        <f>VLOOKUP($B1214,[2]Sheet3!$G:$CZ,47,0)</f>
        <v>0</v>
      </c>
      <c r="BK1214" s="14">
        <f>VLOOKUP($B1214,[2]Sheet3!$G:$CZ,48,0)</f>
        <v>0</v>
      </c>
      <c r="BL1214" s="14">
        <f>VLOOKUP($B1214,[2]Sheet3!$G:$CZ,49,0)</f>
        <v>0</v>
      </c>
      <c r="BM1214" s="14">
        <f>VLOOKUP($B1214,[2]Sheet3!$G:$CZ,50,0)</f>
        <v>0</v>
      </c>
      <c r="BN1214" s="14">
        <f>VLOOKUP($B1214,[2]Sheet3!$G:$CZ,51,0)</f>
        <v>0</v>
      </c>
      <c r="BO1214" s="14">
        <f>VLOOKUP($B1214,[2]Sheet3!$G:$CZ,52,0)</f>
        <v>0</v>
      </c>
      <c r="BP1214" s="14">
        <f>VLOOKUP($B1214,[2]Sheet3!$G:$CZ,53,0)</f>
        <v>0</v>
      </c>
      <c r="BQ1214" s="14">
        <f>VLOOKUP($B1214,[2]Sheet3!$G:$CZ,54,0)</f>
        <v>0</v>
      </c>
      <c r="BR1214" s="14">
        <f>VLOOKUP($B1214,[2]Sheet3!$G:$CZ,55,0)</f>
        <v>0</v>
      </c>
      <c r="BS1214" s="14">
        <f>VLOOKUP($B1214,[2]Sheet3!$G:$CZ,56,0)</f>
        <v>0</v>
      </c>
      <c r="BT1214" s="14">
        <f>VLOOKUP($B1214,[2]Sheet3!$G:$CZ,57,0)</f>
        <v>0</v>
      </c>
      <c r="BU1214" s="14">
        <f>VLOOKUP($B1214,[2]Sheet3!$G:$CZ,58,0)</f>
        <v>0</v>
      </c>
      <c r="BV1214" s="14">
        <f>VLOOKUP($B1214,[2]Sheet3!$G:$CZ,59,0)</f>
        <v>0</v>
      </c>
      <c r="BW1214" s="14">
        <f>VLOOKUP($B1214,[2]Sheet3!$G:$CZ,60,0)</f>
        <v>0</v>
      </c>
      <c r="BX1214" s="14">
        <f>VLOOKUP($B1214,[2]Sheet3!$G:$CZ,61,0)</f>
        <v>0</v>
      </c>
      <c r="BY1214" s="14">
        <f>VLOOKUP($B1214,[2]Sheet3!$G:$CZ,62,0)</f>
        <v>0</v>
      </c>
      <c r="BZ1214" s="14">
        <f>VLOOKUP($B1214,[2]Sheet3!$G:$CZ,63,0)</f>
        <v>0</v>
      </c>
      <c r="CA1214" s="14">
        <f>VLOOKUP($B1214,[2]Sheet3!$G:$CZ,64,0)</f>
        <v>0</v>
      </c>
      <c r="CB1214" s="14">
        <f>VLOOKUP($B1214,[2]Sheet3!$G:$CZ,65,0)</f>
        <v>0</v>
      </c>
      <c r="CC1214" s="14">
        <f>VLOOKUP($B1214,[2]Sheet3!$G:$CZ,66,0)</f>
        <v>0</v>
      </c>
      <c r="CD1214" s="14">
        <f>VLOOKUP($B1214,[2]Sheet3!$G:$CZ,67,0)</f>
        <v>0</v>
      </c>
      <c r="CE1214" s="14">
        <f>VLOOKUP($B1214,[2]Sheet3!$G:$CZ,68,0)</f>
        <v>0</v>
      </c>
      <c r="CF1214" s="14">
        <f>VLOOKUP($B1214,[2]Sheet3!$G:$CZ,69,0)</f>
        <v>0</v>
      </c>
      <c r="CG1214" s="14">
        <f>VLOOKUP($B1214,[2]Sheet3!$G:$CZ,70,0)</f>
        <v>0</v>
      </c>
      <c r="CH1214" s="14">
        <f>VLOOKUP($B1214,[2]Sheet3!$G:$CZ,71,0)</f>
        <v>0</v>
      </c>
      <c r="CI1214" s="14">
        <f>VLOOKUP($B1214,[2]Sheet3!$G:$CZ,72,0)</f>
        <v>0</v>
      </c>
      <c r="CJ1214" s="14">
        <f>VLOOKUP($B1214,[2]Sheet3!$G:$CZ,73,0)</f>
        <v>0</v>
      </c>
      <c r="CK1214" s="14">
        <f>VLOOKUP($B1214,[2]Sheet3!$G:$CZ,74,0)</f>
        <v>0</v>
      </c>
      <c r="CL1214" s="14">
        <f>VLOOKUP($B1214,[2]Sheet3!$G:$CZ,75,0)</f>
        <v>0</v>
      </c>
      <c r="CM1214" s="14">
        <f>VLOOKUP($B1214,[2]Sheet3!$G:$CZ,76,0)</f>
        <v>0</v>
      </c>
      <c r="CN1214" s="14">
        <f>VLOOKUP($B1214,[2]Sheet3!$G:$CZ,77,0)</f>
        <v>0</v>
      </c>
      <c r="CO1214" s="14">
        <f>VLOOKUP($B1214,[2]Sheet3!$G:$CZ,78,0)</f>
        <v>0</v>
      </c>
      <c r="CP1214" s="14">
        <f>VLOOKUP($B1214,[2]Sheet3!$G:$CZ,79,0)</f>
        <v>0</v>
      </c>
      <c r="CQ1214" s="14">
        <f>VLOOKUP($B1214,[2]Sheet3!$G:$CZ,80,0)</f>
        <v>0</v>
      </c>
      <c r="CR1214" s="14">
        <f>VLOOKUP($B1214,[2]Sheet3!$G:$CZ,81,0)</f>
        <v>0</v>
      </c>
      <c r="CS1214" s="14">
        <f>VLOOKUP($B1214,[2]Sheet3!$G:$CZ,82,0)</f>
        <v>0</v>
      </c>
      <c r="CT1214" s="14">
        <f>VLOOKUP($B1214,[2]Sheet3!$G:$CZ,83,0)</f>
        <v>0</v>
      </c>
      <c r="CU1214" s="14">
        <f>VLOOKUP($B1214,[2]Sheet3!$G:$CZ,84,0)</f>
        <v>0</v>
      </c>
      <c r="CV1214" s="14">
        <f>VLOOKUP($B1214,[2]Sheet3!$G:$CZ,85,0)</f>
        <v>0</v>
      </c>
      <c r="CW1214" s="14">
        <f>VLOOKUP($B1214,[2]Sheet3!$G:$CZ,86,0)</f>
        <v>0</v>
      </c>
      <c r="CX1214" s="14">
        <f>VLOOKUP($B1214,[2]Sheet3!$G:$CZ,87,0)</f>
        <v>0</v>
      </c>
      <c r="CY1214" s="14">
        <f>VLOOKUP($B1214,[2]Sheet3!$G:$CZ,88,0)</f>
        <v>0</v>
      </c>
      <c r="CZ1214" s="14">
        <f>VLOOKUP($B1214,[2]Sheet3!$G:$CZ,89,0)</f>
        <v>0</v>
      </c>
      <c r="DA1214" s="14">
        <f>VLOOKUP($B1214,[2]Sheet3!$G:$CZ,90,0)</f>
        <v>0</v>
      </c>
      <c r="DB1214" s="14">
        <f>VLOOKUP($B1214,[2]Sheet3!$G:$CZ,91,0)</f>
        <v>0</v>
      </c>
      <c r="DC1214" s="14">
        <f>VLOOKUP($B1214,[2]Sheet3!$G:$CZ,92,0)</f>
        <v>0</v>
      </c>
      <c r="DD1214" s="14">
        <f>VLOOKUP($B1214,[2]Sheet3!$G:$CZ,93,0)</f>
        <v>0</v>
      </c>
      <c r="DE1214" s="14">
        <f>VLOOKUP($B1214,[2]Sheet3!$G:$CZ,94,0)</f>
        <v>0</v>
      </c>
      <c r="DF1214" s="14">
        <f>VLOOKUP($B1214,[2]Sheet3!$G:$CZ,95,0)</f>
        <v>0</v>
      </c>
      <c r="DG1214" s="14">
        <f>VLOOKUP($B1214,[2]Sheet3!$G:$CZ,96,0)</f>
        <v>0</v>
      </c>
      <c r="DH1214" s="14">
        <f>VLOOKUP($B1214,[2]Sheet3!$G:$CZ,97,0)</f>
        <v>0</v>
      </c>
      <c r="DI1214" s="14">
        <f>VLOOKUP($B1214,[2]Sheet3!$G:$CZ,98,0)</f>
        <v>0</v>
      </c>
    </row>
    <row r="1215" spans="1:113" x14ac:dyDescent="0.3">
      <c r="A1215" s="9" t="str">
        <f t="shared" si="56"/>
        <v>N63296</v>
      </c>
      <c r="B1215" s="15" t="s">
        <v>2658</v>
      </c>
      <c r="C1215" s="15" t="s">
        <v>2659</v>
      </c>
      <c r="F1215" s="7" t="s">
        <v>15</v>
      </c>
      <c r="G1215" s="12" t="s">
        <v>4707</v>
      </c>
      <c r="H1215" s="12" t="str">
        <f>VLOOKUP($B1215,[1]Sheet1!$A:$G,5,0)</f>
        <v>rituraj.upadhyay@redingtongroup.com</v>
      </c>
      <c r="I1215" s="12" t="str">
        <f>VLOOKUP($B1215,[1]Sheet1!$A:$G,7,0)</f>
        <v>jitender.chopra@redingtongroup.com</v>
      </c>
      <c r="J1215" s="12" t="s">
        <v>82</v>
      </c>
      <c r="K1215" s="7"/>
      <c r="L1215" s="7"/>
      <c r="M1215" s="8"/>
      <c r="N1215" s="7" t="str">
        <f t="shared" si="54"/>
        <v>rituraj.upadhyay@redingtongroup.com; jitender.chopra@redingtongroup.com; nilesh.phirke@redingtongroup.com;christopher.joseph@redingtongroup.com</v>
      </c>
      <c r="O1215" s="7" t="str">
        <f t="shared" si="55"/>
        <v>N63296</v>
      </c>
      <c r="P1215" s="8" t="s">
        <v>5215</v>
      </c>
      <c r="Q1215" s="14">
        <f>VLOOKUP($B1215,[2]Sheet3!$G:$CZ,2,0)</f>
        <v>2400303351</v>
      </c>
      <c r="R1215" s="14">
        <f>VLOOKUP($B1215,[2]Sheet3!$G:$CZ,3,0)</f>
        <v>2400305590</v>
      </c>
      <c r="S1215" s="14">
        <f>VLOOKUP($B1215,[2]Sheet3!$G:$CZ,4,0)</f>
        <v>0</v>
      </c>
      <c r="T1215" s="14">
        <f>VLOOKUP($B1215,[2]Sheet3!$G:$CZ,5,0)</f>
        <v>0</v>
      </c>
      <c r="U1215" s="14">
        <f>VLOOKUP($B1215,[2]Sheet3!$G:$CZ,6,0)</f>
        <v>0</v>
      </c>
      <c r="V1215" s="14">
        <f>VLOOKUP($B1215,[2]Sheet3!$G:$CZ,7,0)</f>
        <v>0</v>
      </c>
      <c r="W1215" s="14">
        <f>VLOOKUP($B1215,[2]Sheet3!$G:$CZ,8,0)</f>
        <v>0</v>
      </c>
      <c r="X1215" s="14">
        <f>VLOOKUP($B1215,[2]Sheet3!$G:$CZ,9,0)</f>
        <v>0</v>
      </c>
      <c r="Y1215" s="14">
        <f>VLOOKUP($B1215,[2]Sheet3!$G:$CZ,10,0)</f>
        <v>0</v>
      </c>
      <c r="Z1215" s="14">
        <f>VLOOKUP($B1215,[2]Sheet3!$G:$CZ,11,0)</f>
        <v>0</v>
      </c>
      <c r="AA1215" s="14">
        <f>VLOOKUP($B1215,[2]Sheet3!$G:$CZ,12,0)</f>
        <v>0</v>
      </c>
      <c r="AB1215" s="14">
        <f>VLOOKUP($B1215,[2]Sheet3!$G:$CZ,13,0)</f>
        <v>0</v>
      </c>
      <c r="AC1215" s="14">
        <f>VLOOKUP($B1215,[2]Sheet3!$G:$CZ,14,0)</f>
        <v>0</v>
      </c>
      <c r="AD1215" s="14">
        <f>VLOOKUP($B1215,[2]Sheet3!$G:$CZ,15,0)</f>
        <v>0</v>
      </c>
      <c r="AE1215" s="14">
        <f>VLOOKUP($B1215,[2]Sheet3!$G:$CZ,16,0)</f>
        <v>0</v>
      </c>
      <c r="AF1215" s="14">
        <f>VLOOKUP($B1215,[2]Sheet3!$G:$CZ,17,0)</f>
        <v>0</v>
      </c>
      <c r="AG1215" s="14">
        <f>VLOOKUP($B1215,[2]Sheet3!$G:$CZ,18,0)</f>
        <v>0</v>
      </c>
      <c r="AH1215" s="14">
        <f>VLOOKUP($B1215,[2]Sheet3!$G:$CZ,19,0)</f>
        <v>0</v>
      </c>
      <c r="AI1215" s="14">
        <f>VLOOKUP($B1215,[2]Sheet3!$G:$CZ,20,0)</f>
        <v>0</v>
      </c>
      <c r="AJ1215" s="14">
        <f>VLOOKUP($B1215,[2]Sheet3!$G:$CZ,21,0)</f>
        <v>0</v>
      </c>
      <c r="AK1215" s="14">
        <f>VLOOKUP($B1215,[2]Sheet3!$G:$CZ,22,0)</f>
        <v>0</v>
      </c>
      <c r="AL1215" s="14">
        <f>VLOOKUP($B1215,[2]Sheet3!$G:$CZ,23,0)</f>
        <v>0</v>
      </c>
      <c r="AM1215" s="14">
        <f>VLOOKUP($B1215,[2]Sheet3!$G:$CZ,24,0)</f>
        <v>0</v>
      </c>
      <c r="AN1215" s="14">
        <f>VLOOKUP($B1215,[2]Sheet3!$G:$CZ,25,0)</f>
        <v>0</v>
      </c>
      <c r="AO1215" s="14">
        <f>VLOOKUP($B1215,[2]Sheet3!$G:$CZ,26,0)</f>
        <v>0</v>
      </c>
      <c r="AP1215" s="14">
        <f>VLOOKUP($B1215,[2]Sheet3!$G:$CZ,27,0)</f>
        <v>0</v>
      </c>
      <c r="AQ1215" s="14">
        <f>VLOOKUP($B1215,[2]Sheet3!$G:$CZ,28,0)</f>
        <v>0</v>
      </c>
      <c r="AR1215" s="14">
        <f>VLOOKUP($B1215,[2]Sheet3!$G:$CZ,29,0)</f>
        <v>0</v>
      </c>
      <c r="AS1215" s="14">
        <f>VLOOKUP($B1215,[2]Sheet3!$G:$CZ,30,0)</f>
        <v>0</v>
      </c>
      <c r="AT1215" s="14">
        <f>VLOOKUP($B1215,[2]Sheet3!$G:$CZ,31,0)</f>
        <v>0</v>
      </c>
      <c r="AU1215" s="14">
        <f>VLOOKUP($B1215,[2]Sheet3!$G:$CZ,32,0)</f>
        <v>0</v>
      </c>
      <c r="AV1215" s="14">
        <f>VLOOKUP($B1215,[2]Sheet3!$G:$CZ,33,0)</f>
        <v>0</v>
      </c>
      <c r="AW1215" s="14">
        <f>VLOOKUP($B1215,[2]Sheet3!$G:$CZ,34,0)</f>
        <v>0</v>
      </c>
      <c r="AX1215" s="14">
        <f>VLOOKUP($B1215,[2]Sheet3!$G:$CZ,35,0)</f>
        <v>0</v>
      </c>
      <c r="AY1215" s="14">
        <f>VLOOKUP($B1215,[2]Sheet3!$G:$CZ,36,0)</f>
        <v>0</v>
      </c>
      <c r="AZ1215" s="14">
        <f>VLOOKUP($B1215,[2]Sheet3!$G:$CZ,37,0)</f>
        <v>0</v>
      </c>
      <c r="BA1215" s="14">
        <f>VLOOKUP($B1215,[2]Sheet3!$G:$CZ,38,0)</f>
        <v>0</v>
      </c>
      <c r="BB1215" s="14">
        <f>VLOOKUP($B1215,[2]Sheet3!$G:$CZ,39,0)</f>
        <v>0</v>
      </c>
      <c r="BC1215" s="14">
        <f>VLOOKUP($B1215,[2]Sheet3!$G:$CZ,40,0)</f>
        <v>0</v>
      </c>
      <c r="BD1215" s="14">
        <f>VLOOKUP($B1215,[2]Sheet3!$G:$CZ,41,0)</f>
        <v>0</v>
      </c>
      <c r="BE1215" s="14">
        <f>VLOOKUP($B1215,[2]Sheet3!$G:$CZ,42,0)</f>
        <v>0</v>
      </c>
      <c r="BF1215" s="14">
        <f>VLOOKUP($B1215,[2]Sheet3!$G:$CZ,43,0)</f>
        <v>0</v>
      </c>
      <c r="BG1215" s="14">
        <f>VLOOKUP($B1215,[2]Sheet3!$G:$CZ,44,0)</f>
        <v>0</v>
      </c>
      <c r="BH1215" s="14">
        <f>VLOOKUP($B1215,[2]Sheet3!$G:$CZ,45,0)</f>
        <v>0</v>
      </c>
      <c r="BI1215" s="14">
        <f>VLOOKUP($B1215,[2]Sheet3!$G:$CZ,46,0)</f>
        <v>0</v>
      </c>
      <c r="BJ1215" s="14">
        <f>VLOOKUP($B1215,[2]Sheet3!$G:$CZ,47,0)</f>
        <v>0</v>
      </c>
      <c r="BK1215" s="14">
        <f>VLOOKUP($B1215,[2]Sheet3!$G:$CZ,48,0)</f>
        <v>0</v>
      </c>
      <c r="BL1215" s="14">
        <f>VLOOKUP($B1215,[2]Sheet3!$G:$CZ,49,0)</f>
        <v>0</v>
      </c>
      <c r="BM1215" s="14">
        <f>VLOOKUP($B1215,[2]Sheet3!$G:$CZ,50,0)</f>
        <v>0</v>
      </c>
      <c r="BN1215" s="14">
        <f>VLOOKUP($B1215,[2]Sheet3!$G:$CZ,51,0)</f>
        <v>0</v>
      </c>
      <c r="BO1215" s="14">
        <f>VLOOKUP($B1215,[2]Sheet3!$G:$CZ,52,0)</f>
        <v>0</v>
      </c>
      <c r="BP1215" s="14">
        <f>VLOOKUP($B1215,[2]Sheet3!$G:$CZ,53,0)</f>
        <v>0</v>
      </c>
      <c r="BQ1215" s="14">
        <f>VLOOKUP($B1215,[2]Sheet3!$G:$CZ,54,0)</f>
        <v>0</v>
      </c>
      <c r="BR1215" s="14">
        <f>VLOOKUP($B1215,[2]Sheet3!$G:$CZ,55,0)</f>
        <v>0</v>
      </c>
      <c r="BS1215" s="14">
        <f>VLOOKUP($B1215,[2]Sheet3!$G:$CZ,56,0)</f>
        <v>0</v>
      </c>
      <c r="BT1215" s="14">
        <f>VLOOKUP($B1215,[2]Sheet3!$G:$CZ,57,0)</f>
        <v>0</v>
      </c>
      <c r="BU1215" s="14">
        <f>VLOOKUP($B1215,[2]Sheet3!$G:$CZ,58,0)</f>
        <v>0</v>
      </c>
      <c r="BV1215" s="14">
        <f>VLOOKUP($B1215,[2]Sheet3!$G:$CZ,59,0)</f>
        <v>0</v>
      </c>
      <c r="BW1215" s="14">
        <f>VLOOKUP($B1215,[2]Sheet3!$G:$CZ,60,0)</f>
        <v>0</v>
      </c>
      <c r="BX1215" s="14">
        <f>VLOOKUP($B1215,[2]Sheet3!$G:$CZ,61,0)</f>
        <v>0</v>
      </c>
      <c r="BY1215" s="14">
        <f>VLOOKUP($B1215,[2]Sheet3!$G:$CZ,62,0)</f>
        <v>0</v>
      </c>
      <c r="BZ1215" s="14">
        <f>VLOOKUP($B1215,[2]Sheet3!$G:$CZ,63,0)</f>
        <v>0</v>
      </c>
      <c r="CA1215" s="14">
        <f>VLOOKUP($B1215,[2]Sheet3!$G:$CZ,64,0)</f>
        <v>0</v>
      </c>
      <c r="CB1215" s="14">
        <f>VLOOKUP($B1215,[2]Sheet3!$G:$CZ,65,0)</f>
        <v>0</v>
      </c>
      <c r="CC1215" s="14">
        <f>VLOOKUP($B1215,[2]Sheet3!$G:$CZ,66,0)</f>
        <v>0</v>
      </c>
      <c r="CD1215" s="14">
        <f>VLOOKUP($B1215,[2]Sheet3!$G:$CZ,67,0)</f>
        <v>0</v>
      </c>
      <c r="CE1215" s="14">
        <f>VLOOKUP($B1215,[2]Sheet3!$G:$CZ,68,0)</f>
        <v>0</v>
      </c>
      <c r="CF1215" s="14">
        <f>VLOOKUP($B1215,[2]Sheet3!$G:$CZ,69,0)</f>
        <v>0</v>
      </c>
      <c r="CG1215" s="14">
        <f>VLOOKUP($B1215,[2]Sheet3!$G:$CZ,70,0)</f>
        <v>0</v>
      </c>
      <c r="CH1215" s="14">
        <f>VLOOKUP($B1215,[2]Sheet3!$G:$CZ,71,0)</f>
        <v>0</v>
      </c>
      <c r="CI1215" s="14">
        <f>VLOOKUP($B1215,[2]Sheet3!$G:$CZ,72,0)</f>
        <v>0</v>
      </c>
      <c r="CJ1215" s="14">
        <f>VLOOKUP($B1215,[2]Sheet3!$G:$CZ,73,0)</f>
        <v>0</v>
      </c>
      <c r="CK1215" s="14">
        <f>VLOOKUP($B1215,[2]Sheet3!$G:$CZ,74,0)</f>
        <v>0</v>
      </c>
      <c r="CL1215" s="14">
        <f>VLOOKUP($B1215,[2]Sheet3!$G:$CZ,75,0)</f>
        <v>0</v>
      </c>
      <c r="CM1215" s="14">
        <f>VLOOKUP($B1215,[2]Sheet3!$G:$CZ,76,0)</f>
        <v>0</v>
      </c>
      <c r="CN1215" s="14">
        <f>VLOOKUP($B1215,[2]Sheet3!$G:$CZ,77,0)</f>
        <v>0</v>
      </c>
      <c r="CO1215" s="14">
        <f>VLOOKUP($B1215,[2]Sheet3!$G:$CZ,78,0)</f>
        <v>0</v>
      </c>
      <c r="CP1215" s="14">
        <f>VLOOKUP($B1215,[2]Sheet3!$G:$CZ,79,0)</f>
        <v>0</v>
      </c>
      <c r="CQ1215" s="14">
        <f>VLOOKUP($B1215,[2]Sheet3!$G:$CZ,80,0)</f>
        <v>0</v>
      </c>
      <c r="CR1215" s="14">
        <f>VLOOKUP($B1215,[2]Sheet3!$G:$CZ,81,0)</f>
        <v>0</v>
      </c>
      <c r="CS1215" s="14">
        <f>VLOOKUP($B1215,[2]Sheet3!$G:$CZ,82,0)</f>
        <v>0</v>
      </c>
      <c r="CT1215" s="14">
        <f>VLOOKUP($B1215,[2]Sheet3!$G:$CZ,83,0)</f>
        <v>0</v>
      </c>
      <c r="CU1215" s="14">
        <f>VLOOKUP($B1215,[2]Sheet3!$G:$CZ,84,0)</f>
        <v>0</v>
      </c>
      <c r="CV1215" s="14">
        <f>VLOOKUP($B1215,[2]Sheet3!$G:$CZ,85,0)</f>
        <v>0</v>
      </c>
      <c r="CW1215" s="14">
        <f>VLOOKUP($B1215,[2]Sheet3!$G:$CZ,86,0)</f>
        <v>0</v>
      </c>
      <c r="CX1215" s="14">
        <f>VLOOKUP($B1215,[2]Sheet3!$G:$CZ,87,0)</f>
        <v>0</v>
      </c>
      <c r="CY1215" s="14">
        <f>VLOOKUP($B1215,[2]Sheet3!$G:$CZ,88,0)</f>
        <v>0</v>
      </c>
      <c r="CZ1215" s="14">
        <f>VLOOKUP($B1215,[2]Sheet3!$G:$CZ,89,0)</f>
        <v>0</v>
      </c>
      <c r="DA1215" s="14">
        <f>VLOOKUP($B1215,[2]Sheet3!$G:$CZ,90,0)</f>
        <v>0</v>
      </c>
      <c r="DB1215" s="14">
        <f>VLOOKUP($B1215,[2]Sheet3!$G:$CZ,91,0)</f>
        <v>0</v>
      </c>
      <c r="DC1215" s="14">
        <f>VLOOKUP($B1215,[2]Sheet3!$G:$CZ,92,0)</f>
        <v>0</v>
      </c>
      <c r="DD1215" s="14">
        <f>VLOOKUP($B1215,[2]Sheet3!$G:$CZ,93,0)</f>
        <v>0</v>
      </c>
      <c r="DE1215" s="14">
        <f>VLOOKUP($B1215,[2]Sheet3!$G:$CZ,94,0)</f>
        <v>0</v>
      </c>
      <c r="DF1215" s="14">
        <f>VLOOKUP($B1215,[2]Sheet3!$G:$CZ,95,0)</f>
        <v>0</v>
      </c>
      <c r="DG1215" s="14">
        <f>VLOOKUP($B1215,[2]Sheet3!$G:$CZ,96,0)</f>
        <v>0</v>
      </c>
      <c r="DH1215" s="14">
        <f>VLOOKUP($B1215,[2]Sheet3!$G:$CZ,97,0)</f>
        <v>0</v>
      </c>
      <c r="DI1215" s="14">
        <f>VLOOKUP($B1215,[2]Sheet3!$G:$CZ,98,0)</f>
        <v>0</v>
      </c>
    </row>
    <row r="1216" spans="1:113" x14ac:dyDescent="0.3">
      <c r="A1216" s="9" t="str">
        <f t="shared" si="56"/>
        <v>ND3092</v>
      </c>
      <c r="B1216" s="15" t="s">
        <v>479</v>
      </c>
      <c r="C1216" s="15" t="s">
        <v>480</v>
      </c>
      <c r="F1216" s="7" t="s">
        <v>15</v>
      </c>
      <c r="G1216" s="12" t="s">
        <v>4708</v>
      </c>
      <c r="H1216" s="12" t="str">
        <f>VLOOKUP($B1216,[1]Sheet1!$A:$G,5,0)</f>
        <v>pankaj.ahujaM@redingtongroup.com</v>
      </c>
      <c r="I1216" s="12" t="str">
        <f>VLOOKUP($B1216,[1]Sheet1!$A:$G,7,0)</f>
        <v>sidharth.eknath@redingtongroup.com</v>
      </c>
      <c r="J1216" s="12" t="s">
        <v>82</v>
      </c>
      <c r="K1216" s="7"/>
      <c r="L1216" s="7"/>
      <c r="M1216" s="8"/>
      <c r="N1216" s="7" t="str">
        <f t="shared" ref="N1216:N1279" si="57">CONCATENATE(H1216,"; ",I1216,"; ",J1216)</f>
        <v>pankaj.ahujaM@redingtongroup.com; sidharth.eknath@redingtongroup.com; nilesh.phirke@redingtongroup.com;christopher.joseph@redingtongroup.com</v>
      </c>
      <c r="O1216" s="7" t="str">
        <f t="shared" ref="O1216:O1279" si="58">A1216</f>
        <v>ND3092</v>
      </c>
      <c r="P1216" s="8" t="s">
        <v>5215</v>
      </c>
      <c r="Q1216" s="14">
        <f>VLOOKUP($B1216,[2]Sheet3!$G:$CZ,2,0)</f>
        <v>2400300101</v>
      </c>
      <c r="R1216" s="14">
        <f>VLOOKUP($B1216,[2]Sheet3!$G:$CZ,3,0)</f>
        <v>2400308796</v>
      </c>
      <c r="S1216" s="14">
        <f>VLOOKUP($B1216,[2]Sheet3!$G:$CZ,4,0)</f>
        <v>0</v>
      </c>
      <c r="T1216" s="14">
        <f>VLOOKUP($B1216,[2]Sheet3!$G:$CZ,5,0)</f>
        <v>0</v>
      </c>
      <c r="U1216" s="14">
        <f>VLOOKUP($B1216,[2]Sheet3!$G:$CZ,6,0)</f>
        <v>0</v>
      </c>
      <c r="V1216" s="14">
        <f>VLOOKUP($B1216,[2]Sheet3!$G:$CZ,7,0)</f>
        <v>0</v>
      </c>
      <c r="W1216" s="14">
        <f>VLOOKUP($B1216,[2]Sheet3!$G:$CZ,8,0)</f>
        <v>0</v>
      </c>
      <c r="X1216" s="14">
        <f>VLOOKUP($B1216,[2]Sheet3!$G:$CZ,9,0)</f>
        <v>0</v>
      </c>
      <c r="Y1216" s="14">
        <f>VLOOKUP($B1216,[2]Sheet3!$G:$CZ,10,0)</f>
        <v>0</v>
      </c>
      <c r="Z1216" s="14">
        <f>VLOOKUP($B1216,[2]Sheet3!$G:$CZ,11,0)</f>
        <v>0</v>
      </c>
      <c r="AA1216" s="14">
        <f>VLOOKUP($B1216,[2]Sheet3!$G:$CZ,12,0)</f>
        <v>0</v>
      </c>
      <c r="AB1216" s="14">
        <f>VLOOKUP($B1216,[2]Sheet3!$G:$CZ,13,0)</f>
        <v>0</v>
      </c>
      <c r="AC1216" s="14">
        <f>VLOOKUP($B1216,[2]Sheet3!$G:$CZ,14,0)</f>
        <v>0</v>
      </c>
      <c r="AD1216" s="14">
        <f>VLOOKUP($B1216,[2]Sheet3!$G:$CZ,15,0)</f>
        <v>0</v>
      </c>
      <c r="AE1216" s="14">
        <f>VLOOKUP($B1216,[2]Sheet3!$G:$CZ,16,0)</f>
        <v>0</v>
      </c>
      <c r="AF1216" s="14">
        <f>VLOOKUP($B1216,[2]Sheet3!$G:$CZ,17,0)</f>
        <v>0</v>
      </c>
      <c r="AG1216" s="14">
        <f>VLOOKUP($B1216,[2]Sheet3!$G:$CZ,18,0)</f>
        <v>0</v>
      </c>
      <c r="AH1216" s="14">
        <f>VLOOKUP($B1216,[2]Sheet3!$G:$CZ,19,0)</f>
        <v>0</v>
      </c>
      <c r="AI1216" s="14">
        <f>VLOOKUP($B1216,[2]Sheet3!$G:$CZ,20,0)</f>
        <v>0</v>
      </c>
      <c r="AJ1216" s="14">
        <f>VLOOKUP($B1216,[2]Sheet3!$G:$CZ,21,0)</f>
        <v>0</v>
      </c>
      <c r="AK1216" s="14">
        <f>VLOOKUP($B1216,[2]Sheet3!$G:$CZ,22,0)</f>
        <v>0</v>
      </c>
      <c r="AL1216" s="14">
        <f>VLOOKUP($B1216,[2]Sheet3!$G:$CZ,23,0)</f>
        <v>0</v>
      </c>
      <c r="AM1216" s="14">
        <f>VLOOKUP($B1216,[2]Sheet3!$G:$CZ,24,0)</f>
        <v>0</v>
      </c>
      <c r="AN1216" s="14">
        <f>VLOOKUP($B1216,[2]Sheet3!$G:$CZ,25,0)</f>
        <v>0</v>
      </c>
      <c r="AO1216" s="14">
        <f>VLOOKUP($B1216,[2]Sheet3!$G:$CZ,26,0)</f>
        <v>0</v>
      </c>
      <c r="AP1216" s="14">
        <f>VLOOKUP($B1216,[2]Sheet3!$G:$CZ,27,0)</f>
        <v>0</v>
      </c>
      <c r="AQ1216" s="14">
        <f>VLOOKUP($B1216,[2]Sheet3!$G:$CZ,28,0)</f>
        <v>0</v>
      </c>
      <c r="AR1216" s="14">
        <f>VLOOKUP($B1216,[2]Sheet3!$G:$CZ,29,0)</f>
        <v>0</v>
      </c>
      <c r="AS1216" s="14">
        <f>VLOOKUP($B1216,[2]Sheet3!$G:$CZ,30,0)</f>
        <v>0</v>
      </c>
      <c r="AT1216" s="14">
        <f>VLOOKUP($B1216,[2]Sheet3!$G:$CZ,31,0)</f>
        <v>0</v>
      </c>
      <c r="AU1216" s="14">
        <f>VLOOKUP($B1216,[2]Sheet3!$G:$CZ,32,0)</f>
        <v>0</v>
      </c>
      <c r="AV1216" s="14">
        <f>VLOOKUP($B1216,[2]Sheet3!$G:$CZ,33,0)</f>
        <v>0</v>
      </c>
      <c r="AW1216" s="14">
        <f>VLOOKUP($B1216,[2]Sheet3!$G:$CZ,34,0)</f>
        <v>0</v>
      </c>
      <c r="AX1216" s="14">
        <f>VLOOKUP($B1216,[2]Sheet3!$G:$CZ,35,0)</f>
        <v>0</v>
      </c>
      <c r="AY1216" s="14">
        <f>VLOOKUP($B1216,[2]Sheet3!$G:$CZ,36,0)</f>
        <v>0</v>
      </c>
      <c r="AZ1216" s="14">
        <f>VLOOKUP($B1216,[2]Sheet3!$G:$CZ,37,0)</f>
        <v>0</v>
      </c>
      <c r="BA1216" s="14">
        <f>VLOOKUP($B1216,[2]Sheet3!$G:$CZ,38,0)</f>
        <v>0</v>
      </c>
      <c r="BB1216" s="14">
        <f>VLOOKUP($B1216,[2]Sheet3!$G:$CZ,39,0)</f>
        <v>0</v>
      </c>
      <c r="BC1216" s="14">
        <f>VLOOKUP($B1216,[2]Sheet3!$G:$CZ,40,0)</f>
        <v>0</v>
      </c>
      <c r="BD1216" s="14">
        <f>VLOOKUP($B1216,[2]Sheet3!$G:$CZ,41,0)</f>
        <v>0</v>
      </c>
      <c r="BE1216" s="14">
        <f>VLOOKUP($B1216,[2]Sheet3!$G:$CZ,42,0)</f>
        <v>0</v>
      </c>
      <c r="BF1216" s="14">
        <f>VLOOKUP($B1216,[2]Sheet3!$G:$CZ,43,0)</f>
        <v>0</v>
      </c>
      <c r="BG1216" s="14">
        <f>VLOOKUP($B1216,[2]Sheet3!$G:$CZ,44,0)</f>
        <v>0</v>
      </c>
      <c r="BH1216" s="14">
        <f>VLOOKUP($B1216,[2]Sheet3!$G:$CZ,45,0)</f>
        <v>0</v>
      </c>
      <c r="BI1216" s="14">
        <f>VLOOKUP($B1216,[2]Sheet3!$G:$CZ,46,0)</f>
        <v>0</v>
      </c>
      <c r="BJ1216" s="14">
        <f>VLOOKUP($B1216,[2]Sheet3!$G:$CZ,47,0)</f>
        <v>0</v>
      </c>
      <c r="BK1216" s="14">
        <f>VLOOKUP($B1216,[2]Sheet3!$G:$CZ,48,0)</f>
        <v>0</v>
      </c>
      <c r="BL1216" s="14">
        <f>VLOOKUP($B1216,[2]Sheet3!$G:$CZ,49,0)</f>
        <v>0</v>
      </c>
      <c r="BM1216" s="14">
        <f>VLOOKUP($B1216,[2]Sheet3!$G:$CZ,50,0)</f>
        <v>0</v>
      </c>
      <c r="BN1216" s="14">
        <f>VLOOKUP($B1216,[2]Sheet3!$G:$CZ,51,0)</f>
        <v>0</v>
      </c>
      <c r="BO1216" s="14">
        <f>VLOOKUP($B1216,[2]Sheet3!$G:$CZ,52,0)</f>
        <v>0</v>
      </c>
      <c r="BP1216" s="14">
        <f>VLOOKUP($B1216,[2]Sheet3!$G:$CZ,53,0)</f>
        <v>0</v>
      </c>
      <c r="BQ1216" s="14">
        <f>VLOOKUP($B1216,[2]Sheet3!$G:$CZ,54,0)</f>
        <v>0</v>
      </c>
      <c r="BR1216" s="14">
        <f>VLOOKUP($B1216,[2]Sheet3!$G:$CZ,55,0)</f>
        <v>0</v>
      </c>
      <c r="BS1216" s="14">
        <f>VLOOKUP($B1216,[2]Sheet3!$G:$CZ,56,0)</f>
        <v>0</v>
      </c>
      <c r="BT1216" s="14">
        <f>VLOOKUP($B1216,[2]Sheet3!$G:$CZ,57,0)</f>
        <v>0</v>
      </c>
      <c r="BU1216" s="14">
        <f>VLOOKUP($B1216,[2]Sheet3!$G:$CZ,58,0)</f>
        <v>0</v>
      </c>
      <c r="BV1216" s="14">
        <f>VLOOKUP($B1216,[2]Sheet3!$G:$CZ,59,0)</f>
        <v>0</v>
      </c>
      <c r="BW1216" s="14">
        <f>VLOOKUP($B1216,[2]Sheet3!$G:$CZ,60,0)</f>
        <v>0</v>
      </c>
      <c r="BX1216" s="14">
        <f>VLOOKUP($B1216,[2]Sheet3!$G:$CZ,61,0)</f>
        <v>0</v>
      </c>
      <c r="BY1216" s="14">
        <f>VLOOKUP($B1216,[2]Sheet3!$G:$CZ,62,0)</f>
        <v>0</v>
      </c>
      <c r="BZ1216" s="14">
        <f>VLOOKUP($B1216,[2]Sheet3!$G:$CZ,63,0)</f>
        <v>0</v>
      </c>
      <c r="CA1216" s="14">
        <f>VLOOKUP($B1216,[2]Sheet3!$G:$CZ,64,0)</f>
        <v>0</v>
      </c>
      <c r="CB1216" s="14">
        <f>VLOOKUP($B1216,[2]Sheet3!$G:$CZ,65,0)</f>
        <v>0</v>
      </c>
      <c r="CC1216" s="14">
        <f>VLOOKUP($B1216,[2]Sheet3!$G:$CZ,66,0)</f>
        <v>0</v>
      </c>
      <c r="CD1216" s="14">
        <f>VLOOKUP($B1216,[2]Sheet3!$G:$CZ,67,0)</f>
        <v>0</v>
      </c>
      <c r="CE1216" s="14">
        <f>VLOOKUP($B1216,[2]Sheet3!$G:$CZ,68,0)</f>
        <v>0</v>
      </c>
      <c r="CF1216" s="14">
        <f>VLOOKUP($B1216,[2]Sheet3!$G:$CZ,69,0)</f>
        <v>0</v>
      </c>
      <c r="CG1216" s="14">
        <f>VLOOKUP($B1216,[2]Sheet3!$G:$CZ,70,0)</f>
        <v>0</v>
      </c>
      <c r="CH1216" s="14">
        <f>VLOOKUP($B1216,[2]Sheet3!$G:$CZ,71,0)</f>
        <v>0</v>
      </c>
      <c r="CI1216" s="14">
        <f>VLOOKUP($B1216,[2]Sheet3!$G:$CZ,72,0)</f>
        <v>0</v>
      </c>
      <c r="CJ1216" s="14">
        <f>VLOOKUP($B1216,[2]Sheet3!$G:$CZ,73,0)</f>
        <v>0</v>
      </c>
      <c r="CK1216" s="14">
        <f>VLOOKUP($B1216,[2]Sheet3!$G:$CZ,74,0)</f>
        <v>0</v>
      </c>
      <c r="CL1216" s="14">
        <f>VLOOKUP($B1216,[2]Sheet3!$G:$CZ,75,0)</f>
        <v>0</v>
      </c>
      <c r="CM1216" s="14">
        <f>VLOOKUP($B1216,[2]Sheet3!$G:$CZ,76,0)</f>
        <v>0</v>
      </c>
      <c r="CN1216" s="14">
        <f>VLOOKUP($B1216,[2]Sheet3!$G:$CZ,77,0)</f>
        <v>0</v>
      </c>
      <c r="CO1216" s="14">
        <f>VLOOKUP($B1216,[2]Sheet3!$G:$CZ,78,0)</f>
        <v>0</v>
      </c>
      <c r="CP1216" s="14">
        <f>VLOOKUP($B1216,[2]Sheet3!$G:$CZ,79,0)</f>
        <v>0</v>
      </c>
      <c r="CQ1216" s="14">
        <f>VLOOKUP($B1216,[2]Sheet3!$G:$CZ,80,0)</f>
        <v>0</v>
      </c>
      <c r="CR1216" s="14">
        <f>VLOOKUP($B1216,[2]Sheet3!$G:$CZ,81,0)</f>
        <v>0</v>
      </c>
      <c r="CS1216" s="14">
        <f>VLOOKUP($B1216,[2]Sheet3!$G:$CZ,82,0)</f>
        <v>0</v>
      </c>
      <c r="CT1216" s="14">
        <f>VLOOKUP($B1216,[2]Sheet3!$G:$CZ,83,0)</f>
        <v>0</v>
      </c>
      <c r="CU1216" s="14">
        <f>VLOOKUP($B1216,[2]Sheet3!$G:$CZ,84,0)</f>
        <v>0</v>
      </c>
      <c r="CV1216" s="14">
        <f>VLOOKUP($B1216,[2]Sheet3!$G:$CZ,85,0)</f>
        <v>0</v>
      </c>
      <c r="CW1216" s="14">
        <f>VLOOKUP($B1216,[2]Sheet3!$G:$CZ,86,0)</f>
        <v>0</v>
      </c>
      <c r="CX1216" s="14">
        <f>VLOOKUP($B1216,[2]Sheet3!$G:$CZ,87,0)</f>
        <v>0</v>
      </c>
      <c r="CY1216" s="14">
        <f>VLOOKUP($B1216,[2]Sheet3!$G:$CZ,88,0)</f>
        <v>0</v>
      </c>
      <c r="CZ1216" s="14">
        <f>VLOOKUP($B1216,[2]Sheet3!$G:$CZ,89,0)</f>
        <v>0</v>
      </c>
      <c r="DA1216" s="14">
        <f>VLOOKUP($B1216,[2]Sheet3!$G:$CZ,90,0)</f>
        <v>0</v>
      </c>
      <c r="DB1216" s="14">
        <f>VLOOKUP($B1216,[2]Sheet3!$G:$CZ,91,0)</f>
        <v>0</v>
      </c>
      <c r="DC1216" s="14">
        <f>VLOOKUP($B1216,[2]Sheet3!$G:$CZ,92,0)</f>
        <v>0</v>
      </c>
      <c r="DD1216" s="14">
        <f>VLOOKUP($B1216,[2]Sheet3!$G:$CZ,93,0)</f>
        <v>0</v>
      </c>
      <c r="DE1216" s="14">
        <f>VLOOKUP($B1216,[2]Sheet3!$G:$CZ,94,0)</f>
        <v>0</v>
      </c>
      <c r="DF1216" s="14">
        <f>VLOOKUP($B1216,[2]Sheet3!$G:$CZ,95,0)</f>
        <v>0</v>
      </c>
      <c r="DG1216" s="14">
        <f>VLOOKUP($B1216,[2]Sheet3!$G:$CZ,96,0)</f>
        <v>0</v>
      </c>
      <c r="DH1216" s="14">
        <f>VLOOKUP($B1216,[2]Sheet3!$G:$CZ,97,0)</f>
        <v>0</v>
      </c>
      <c r="DI1216" s="14">
        <f>VLOOKUP($B1216,[2]Sheet3!$G:$CZ,98,0)</f>
        <v>0</v>
      </c>
    </row>
    <row r="1217" spans="1:113" x14ac:dyDescent="0.3">
      <c r="A1217" s="9" t="str">
        <f t="shared" si="56"/>
        <v>S26319</v>
      </c>
      <c r="B1217" s="15" t="s">
        <v>2660</v>
      </c>
      <c r="C1217" s="15" t="s">
        <v>2661</v>
      </c>
      <c r="F1217" s="7" t="s">
        <v>15</v>
      </c>
      <c r="G1217" s="12" t="s">
        <v>4709</v>
      </c>
      <c r="H1217" s="12" t="str">
        <f>VLOOKUP($B1217,[1]Sheet1!$A:$G,5,0)</f>
        <v>kamal.punjabi@redingtongroup.com</v>
      </c>
      <c r="I1217" s="12" t="str">
        <f>VLOOKUP($B1217,[1]Sheet1!$A:$G,7,0)</f>
        <v>vikram.kumar@redingtongroup.com</v>
      </c>
      <c r="J1217" s="12" t="s">
        <v>82</v>
      </c>
      <c r="K1217" s="7"/>
      <c r="L1217" s="7"/>
      <c r="M1217" s="8"/>
      <c r="N1217" s="7" t="str">
        <f t="shared" si="57"/>
        <v>kamal.punjabi@redingtongroup.com; vikram.kumar@redingtongroup.com; nilesh.phirke@redingtongroup.com;christopher.joseph@redingtongroup.com</v>
      </c>
      <c r="O1217" s="7" t="str">
        <f t="shared" si="58"/>
        <v>S26319</v>
      </c>
      <c r="P1217" s="8" t="s">
        <v>5215</v>
      </c>
      <c r="Q1217" s="14">
        <f>VLOOKUP($B1217,[2]Sheet3!$G:$CZ,2,0)</f>
        <v>2400301704</v>
      </c>
      <c r="R1217" s="14">
        <f>VLOOKUP($B1217,[2]Sheet3!$G:$CZ,3,0)</f>
        <v>2400301701</v>
      </c>
      <c r="S1217" s="14">
        <f>VLOOKUP($B1217,[2]Sheet3!$G:$CZ,4,0)</f>
        <v>0</v>
      </c>
      <c r="T1217" s="14">
        <f>VLOOKUP($B1217,[2]Sheet3!$G:$CZ,5,0)</f>
        <v>0</v>
      </c>
      <c r="U1217" s="14">
        <f>VLOOKUP($B1217,[2]Sheet3!$G:$CZ,6,0)</f>
        <v>0</v>
      </c>
      <c r="V1217" s="14">
        <f>VLOOKUP($B1217,[2]Sheet3!$G:$CZ,7,0)</f>
        <v>0</v>
      </c>
      <c r="W1217" s="14">
        <f>VLOOKUP($B1217,[2]Sheet3!$G:$CZ,8,0)</f>
        <v>0</v>
      </c>
      <c r="X1217" s="14">
        <f>VLOOKUP($B1217,[2]Sheet3!$G:$CZ,9,0)</f>
        <v>0</v>
      </c>
      <c r="Y1217" s="14">
        <f>VLOOKUP($B1217,[2]Sheet3!$G:$CZ,10,0)</f>
        <v>0</v>
      </c>
      <c r="Z1217" s="14">
        <f>VLOOKUP($B1217,[2]Sheet3!$G:$CZ,11,0)</f>
        <v>0</v>
      </c>
      <c r="AA1217" s="14">
        <f>VLOOKUP($B1217,[2]Sheet3!$G:$CZ,12,0)</f>
        <v>0</v>
      </c>
      <c r="AB1217" s="14">
        <f>VLOOKUP($B1217,[2]Sheet3!$G:$CZ,13,0)</f>
        <v>0</v>
      </c>
      <c r="AC1217" s="14">
        <f>VLOOKUP($B1217,[2]Sheet3!$G:$CZ,14,0)</f>
        <v>0</v>
      </c>
      <c r="AD1217" s="14">
        <f>VLOOKUP($B1217,[2]Sheet3!$G:$CZ,15,0)</f>
        <v>0</v>
      </c>
      <c r="AE1217" s="14">
        <f>VLOOKUP($B1217,[2]Sheet3!$G:$CZ,16,0)</f>
        <v>0</v>
      </c>
      <c r="AF1217" s="14">
        <f>VLOOKUP($B1217,[2]Sheet3!$G:$CZ,17,0)</f>
        <v>0</v>
      </c>
      <c r="AG1217" s="14">
        <f>VLOOKUP($B1217,[2]Sheet3!$G:$CZ,18,0)</f>
        <v>0</v>
      </c>
      <c r="AH1217" s="14">
        <f>VLOOKUP($B1217,[2]Sheet3!$G:$CZ,19,0)</f>
        <v>0</v>
      </c>
      <c r="AI1217" s="14">
        <f>VLOOKUP($B1217,[2]Sheet3!$G:$CZ,20,0)</f>
        <v>0</v>
      </c>
      <c r="AJ1217" s="14">
        <f>VLOOKUP($B1217,[2]Sheet3!$G:$CZ,21,0)</f>
        <v>0</v>
      </c>
      <c r="AK1217" s="14">
        <f>VLOOKUP($B1217,[2]Sheet3!$G:$CZ,22,0)</f>
        <v>0</v>
      </c>
      <c r="AL1217" s="14">
        <f>VLOOKUP($B1217,[2]Sheet3!$G:$CZ,23,0)</f>
        <v>0</v>
      </c>
      <c r="AM1217" s="14">
        <f>VLOOKUP($B1217,[2]Sheet3!$G:$CZ,24,0)</f>
        <v>0</v>
      </c>
      <c r="AN1217" s="14">
        <f>VLOOKUP($B1217,[2]Sheet3!$G:$CZ,25,0)</f>
        <v>0</v>
      </c>
      <c r="AO1217" s="14">
        <f>VLOOKUP($B1217,[2]Sheet3!$G:$CZ,26,0)</f>
        <v>0</v>
      </c>
      <c r="AP1217" s="14">
        <f>VLOOKUP($B1217,[2]Sheet3!$G:$CZ,27,0)</f>
        <v>0</v>
      </c>
      <c r="AQ1217" s="14">
        <f>VLOOKUP($B1217,[2]Sheet3!$G:$CZ,28,0)</f>
        <v>0</v>
      </c>
      <c r="AR1217" s="14">
        <f>VLOOKUP($B1217,[2]Sheet3!$G:$CZ,29,0)</f>
        <v>0</v>
      </c>
      <c r="AS1217" s="14">
        <f>VLOOKUP($B1217,[2]Sheet3!$G:$CZ,30,0)</f>
        <v>0</v>
      </c>
      <c r="AT1217" s="14">
        <f>VLOOKUP($B1217,[2]Sheet3!$G:$CZ,31,0)</f>
        <v>0</v>
      </c>
      <c r="AU1217" s="14">
        <f>VLOOKUP($B1217,[2]Sheet3!$G:$CZ,32,0)</f>
        <v>0</v>
      </c>
      <c r="AV1217" s="14">
        <f>VLOOKUP($B1217,[2]Sheet3!$G:$CZ,33,0)</f>
        <v>0</v>
      </c>
      <c r="AW1217" s="14">
        <f>VLOOKUP($B1217,[2]Sheet3!$G:$CZ,34,0)</f>
        <v>0</v>
      </c>
      <c r="AX1217" s="14">
        <f>VLOOKUP($B1217,[2]Sheet3!$G:$CZ,35,0)</f>
        <v>0</v>
      </c>
      <c r="AY1217" s="14">
        <f>VLOOKUP($B1217,[2]Sheet3!$G:$CZ,36,0)</f>
        <v>0</v>
      </c>
      <c r="AZ1217" s="14">
        <f>VLOOKUP($B1217,[2]Sheet3!$G:$CZ,37,0)</f>
        <v>0</v>
      </c>
      <c r="BA1217" s="14">
        <f>VLOOKUP($B1217,[2]Sheet3!$G:$CZ,38,0)</f>
        <v>0</v>
      </c>
      <c r="BB1217" s="14">
        <f>VLOOKUP($B1217,[2]Sheet3!$G:$CZ,39,0)</f>
        <v>0</v>
      </c>
      <c r="BC1217" s="14">
        <f>VLOOKUP($B1217,[2]Sheet3!$G:$CZ,40,0)</f>
        <v>0</v>
      </c>
      <c r="BD1217" s="14">
        <f>VLOOKUP($B1217,[2]Sheet3!$G:$CZ,41,0)</f>
        <v>0</v>
      </c>
      <c r="BE1217" s="14">
        <f>VLOOKUP($B1217,[2]Sheet3!$G:$CZ,42,0)</f>
        <v>0</v>
      </c>
      <c r="BF1217" s="14">
        <f>VLOOKUP($B1217,[2]Sheet3!$G:$CZ,43,0)</f>
        <v>0</v>
      </c>
      <c r="BG1217" s="14">
        <f>VLOOKUP($B1217,[2]Sheet3!$G:$CZ,44,0)</f>
        <v>0</v>
      </c>
      <c r="BH1217" s="14">
        <f>VLOOKUP($B1217,[2]Sheet3!$G:$CZ,45,0)</f>
        <v>0</v>
      </c>
      <c r="BI1217" s="14">
        <f>VLOOKUP($B1217,[2]Sheet3!$G:$CZ,46,0)</f>
        <v>0</v>
      </c>
      <c r="BJ1217" s="14">
        <f>VLOOKUP($B1217,[2]Sheet3!$G:$CZ,47,0)</f>
        <v>0</v>
      </c>
      <c r="BK1217" s="14">
        <f>VLOOKUP($B1217,[2]Sheet3!$G:$CZ,48,0)</f>
        <v>0</v>
      </c>
      <c r="BL1217" s="14">
        <f>VLOOKUP($B1217,[2]Sheet3!$G:$CZ,49,0)</f>
        <v>0</v>
      </c>
      <c r="BM1217" s="14">
        <f>VLOOKUP($B1217,[2]Sheet3!$G:$CZ,50,0)</f>
        <v>0</v>
      </c>
      <c r="BN1217" s="14">
        <f>VLOOKUP($B1217,[2]Sheet3!$G:$CZ,51,0)</f>
        <v>0</v>
      </c>
      <c r="BO1217" s="14">
        <f>VLOOKUP($B1217,[2]Sheet3!$G:$CZ,52,0)</f>
        <v>0</v>
      </c>
      <c r="BP1217" s="14">
        <f>VLOOKUP($B1217,[2]Sheet3!$G:$CZ,53,0)</f>
        <v>0</v>
      </c>
      <c r="BQ1217" s="14">
        <f>VLOOKUP($B1217,[2]Sheet3!$G:$CZ,54,0)</f>
        <v>0</v>
      </c>
      <c r="BR1217" s="14">
        <f>VLOOKUP($B1217,[2]Sheet3!$G:$CZ,55,0)</f>
        <v>0</v>
      </c>
      <c r="BS1217" s="14">
        <f>VLOOKUP($B1217,[2]Sheet3!$G:$CZ,56,0)</f>
        <v>0</v>
      </c>
      <c r="BT1217" s="14">
        <f>VLOOKUP($B1217,[2]Sheet3!$G:$CZ,57,0)</f>
        <v>0</v>
      </c>
      <c r="BU1217" s="14">
        <f>VLOOKUP($B1217,[2]Sheet3!$G:$CZ,58,0)</f>
        <v>0</v>
      </c>
      <c r="BV1217" s="14">
        <f>VLOOKUP($B1217,[2]Sheet3!$G:$CZ,59,0)</f>
        <v>0</v>
      </c>
      <c r="BW1217" s="14">
        <f>VLOOKUP($B1217,[2]Sheet3!$G:$CZ,60,0)</f>
        <v>0</v>
      </c>
      <c r="BX1217" s="14">
        <f>VLOOKUP($B1217,[2]Sheet3!$G:$CZ,61,0)</f>
        <v>0</v>
      </c>
      <c r="BY1217" s="14">
        <f>VLOOKUP($B1217,[2]Sheet3!$G:$CZ,62,0)</f>
        <v>0</v>
      </c>
      <c r="BZ1217" s="14">
        <f>VLOOKUP($B1217,[2]Sheet3!$G:$CZ,63,0)</f>
        <v>0</v>
      </c>
      <c r="CA1217" s="14">
        <f>VLOOKUP($B1217,[2]Sheet3!$G:$CZ,64,0)</f>
        <v>0</v>
      </c>
      <c r="CB1217" s="14">
        <f>VLOOKUP($B1217,[2]Sheet3!$G:$CZ,65,0)</f>
        <v>0</v>
      </c>
      <c r="CC1217" s="14">
        <f>VLOOKUP($B1217,[2]Sheet3!$G:$CZ,66,0)</f>
        <v>0</v>
      </c>
      <c r="CD1217" s="14">
        <f>VLOOKUP($B1217,[2]Sheet3!$G:$CZ,67,0)</f>
        <v>0</v>
      </c>
      <c r="CE1217" s="14">
        <f>VLOOKUP($B1217,[2]Sheet3!$G:$CZ,68,0)</f>
        <v>0</v>
      </c>
      <c r="CF1217" s="14">
        <f>VLOOKUP($B1217,[2]Sheet3!$G:$CZ,69,0)</f>
        <v>0</v>
      </c>
      <c r="CG1217" s="14">
        <f>VLOOKUP($B1217,[2]Sheet3!$G:$CZ,70,0)</f>
        <v>0</v>
      </c>
      <c r="CH1217" s="14">
        <f>VLOOKUP($B1217,[2]Sheet3!$G:$CZ,71,0)</f>
        <v>0</v>
      </c>
      <c r="CI1217" s="14">
        <f>VLOOKUP($B1217,[2]Sheet3!$G:$CZ,72,0)</f>
        <v>0</v>
      </c>
      <c r="CJ1217" s="14">
        <f>VLOOKUP($B1217,[2]Sheet3!$G:$CZ,73,0)</f>
        <v>0</v>
      </c>
      <c r="CK1217" s="14">
        <f>VLOOKUP($B1217,[2]Sheet3!$G:$CZ,74,0)</f>
        <v>0</v>
      </c>
      <c r="CL1217" s="14">
        <f>VLOOKUP($B1217,[2]Sheet3!$G:$CZ,75,0)</f>
        <v>0</v>
      </c>
      <c r="CM1217" s="14">
        <f>VLOOKUP($B1217,[2]Sheet3!$G:$CZ,76,0)</f>
        <v>0</v>
      </c>
      <c r="CN1217" s="14">
        <f>VLOOKUP($B1217,[2]Sheet3!$G:$CZ,77,0)</f>
        <v>0</v>
      </c>
      <c r="CO1217" s="14">
        <f>VLOOKUP($B1217,[2]Sheet3!$G:$CZ,78,0)</f>
        <v>0</v>
      </c>
      <c r="CP1217" s="14">
        <f>VLOOKUP($B1217,[2]Sheet3!$G:$CZ,79,0)</f>
        <v>0</v>
      </c>
      <c r="CQ1217" s="14">
        <f>VLOOKUP($B1217,[2]Sheet3!$G:$CZ,80,0)</f>
        <v>0</v>
      </c>
      <c r="CR1217" s="14">
        <f>VLOOKUP($B1217,[2]Sheet3!$G:$CZ,81,0)</f>
        <v>0</v>
      </c>
      <c r="CS1217" s="14">
        <f>VLOOKUP($B1217,[2]Sheet3!$G:$CZ,82,0)</f>
        <v>0</v>
      </c>
      <c r="CT1217" s="14">
        <f>VLOOKUP($B1217,[2]Sheet3!$G:$CZ,83,0)</f>
        <v>0</v>
      </c>
      <c r="CU1217" s="14">
        <f>VLOOKUP($B1217,[2]Sheet3!$G:$CZ,84,0)</f>
        <v>0</v>
      </c>
      <c r="CV1217" s="14">
        <f>VLOOKUP($B1217,[2]Sheet3!$G:$CZ,85,0)</f>
        <v>0</v>
      </c>
      <c r="CW1217" s="14">
        <f>VLOOKUP($B1217,[2]Sheet3!$G:$CZ,86,0)</f>
        <v>0</v>
      </c>
      <c r="CX1217" s="14">
        <f>VLOOKUP($B1217,[2]Sheet3!$G:$CZ,87,0)</f>
        <v>0</v>
      </c>
      <c r="CY1217" s="14">
        <f>VLOOKUP($B1217,[2]Sheet3!$G:$CZ,88,0)</f>
        <v>0</v>
      </c>
      <c r="CZ1217" s="14">
        <f>VLOOKUP($B1217,[2]Sheet3!$G:$CZ,89,0)</f>
        <v>0</v>
      </c>
      <c r="DA1217" s="14">
        <f>VLOOKUP($B1217,[2]Sheet3!$G:$CZ,90,0)</f>
        <v>0</v>
      </c>
      <c r="DB1217" s="14">
        <f>VLOOKUP($B1217,[2]Sheet3!$G:$CZ,91,0)</f>
        <v>0</v>
      </c>
      <c r="DC1217" s="14">
        <f>VLOOKUP($B1217,[2]Sheet3!$G:$CZ,92,0)</f>
        <v>0</v>
      </c>
      <c r="DD1217" s="14">
        <f>VLOOKUP($B1217,[2]Sheet3!$G:$CZ,93,0)</f>
        <v>0</v>
      </c>
      <c r="DE1217" s="14">
        <f>VLOOKUP($B1217,[2]Sheet3!$G:$CZ,94,0)</f>
        <v>0</v>
      </c>
      <c r="DF1217" s="14">
        <f>VLOOKUP($B1217,[2]Sheet3!$G:$CZ,95,0)</f>
        <v>0</v>
      </c>
      <c r="DG1217" s="14">
        <f>VLOOKUP($B1217,[2]Sheet3!$G:$CZ,96,0)</f>
        <v>0</v>
      </c>
      <c r="DH1217" s="14">
        <f>VLOOKUP($B1217,[2]Sheet3!$G:$CZ,97,0)</f>
        <v>0</v>
      </c>
      <c r="DI1217" s="14">
        <f>VLOOKUP($B1217,[2]Sheet3!$G:$CZ,98,0)</f>
        <v>0</v>
      </c>
    </row>
    <row r="1218" spans="1:113" x14ac:dyDescent="0.3">
      <c r="A1218" s="9" t="str">
        <f t="shared" ref="A1218:A1281" si="59">B1218</f>
        <v>N43854</v>
      </c>
      <c r="B1218" s="15" t="s">
        <v>2662</v>
      </c>
      <c r="C1218" s="15" t="s">
        <v>2663</v>
      </c>
      <c r="F1218" s="7" t="s">
        <v>15</v>
      </c>
      <c r="G1218" s="12" t="s">
        <v>4710</v>
      </c>
      <c r="H1218" s="12" t="str">
        <f>VLOOKUP($B1218,[1]Sheet1!$A:$G,5,0)</f>
        <v>ravikant.sharma@redingtongroup.com</v>
      </c>
      <c r="I1218" s="12" t="str">
        <f>VLOOKUP($B1218,[1]Sheet1!$A:$G,7,0)</f>
        <v>sidharth.eknath@redingtongroup.com</v>
      </c>
      <c r="J1218" s="12" t="s">
        <v>82</v>
      </c>
      <c r="K1218" s="7"/>
      <c r="L1218" s="7"/>
      <c r="M1218" s="8"/>
      <c r="N1218" s="7" t="str">
        <f t="shared" si="57"/>
        <v>ravikant.sharma@redingtongroup.com; sidharth.eknath@redingtongroup.com; nilesh.phirke@redingtongroup.com;christopher.joseph@redingtongroup.com</v>
      </c>
      <c r="O1218" s="7" t="str">
        <f t="shared" si="58"/>
        <v>N43854</v>
      </c>
      <c r="P1218" s="8" t="s">
        <v>5215</v>
      </c>
      <c r="Q1218" s="14">
        <f>VLOOKUP($B1218,[2]Sheet3!$G:$CZ,2,0)</f>
        <v>2400302358</v>
      </c>
      <c r="R1218" s="14">
        <f>VLOOKUP($B1218,[2]Sheet3!$G:$CZ,3,0)</f>
        <v>2400299322</v>
      </c>
      <c r="S1218" s="14">
        <f>VLOOKUP($B1218,[2]Sheet3!$G:$CZ,4,0)</f>
        <v>0</v>
      </c>
      <c r="T1218" s="14">
        <f>VLOOKUP($B1218,[2]Sheet3!$G:$CZ,5,0)</f>
        <v>0</v>
      </c>
      <c r="U1218" s="14">
        <f>VLOOKUP($B1218,[2]Sheet3!$G:$CZ,6,0)</f>
        <v>0</v>
      </c>
      <c r="V1218" s="14">
        <f>VLOOKUP($B1218,[2]Sheet3!$G:$CZ,7,0)</f>
        <v>0</v>
      </c>
      <c r="W1218" s="14">
        <f>VLOOKUP($B1218,[2]Sheet3!$G:$CZ,8,0)</f>
        <v>0</v>
      </c>
      <c r="X1218" s="14">
        <f>VLOOKUP($B1218,[2]Sheet3!$G:$CZ,9,0)</f>
        <v>0</v>
      </c>
      <c r="Y1218" s="14">
        <f>VLOOKUP($B1218,[2]Sheet3!$G:$CZ,10,0)</f>
        <v>0</v>
      </c>
      <c r="Z1218" s="14">
        <f>VLOOKUP($B1218,[2]Sheet3!$G:$CZ,11,0)</f>
        <v>0</v>
      </c>
      <c r="AA1218" s="14">
        <f>VLOOKUP($B1218,[2]Sheet3!$G:$CZ,12,0)</f>
        <v>0</v>
      </c>
      <c r="AB1218" s="14">
        <f>VLOOKUP($B1218,[2]Sheet3!$G:$CZ,13,0)</f>
        <v>0</v>
      </c>
      <c r="AC1218" s="14">
        <f>VLOOKUP($B1218,[2]Sheet3!$G:$CZ,14,0)</f>
        <v>0</v>
      </c>
      <c r="AD1218" s="14">
        <f>VLOOKUP($B1218,[2]Sheet3!$G:$CZ,15,0)</f>
        <v>0</v>
      </c>
      <c r="AE1218" s="14">
        <f>VLOOKUP($B1218,[2]Sheet3!$G:$CZ,16,0)</f>
        <v>0</v>
      </c>
      <c r="AF1218" s="14">
        <f>VLOOKUP($B1218,[2]Sheet3!$G:$CZ,17,0)</f>
        <v>0</v>
      </c>
      <c r="AG1218" s="14">
        <f>VLOOKUP($B1218,[2]Sheet3!$G:$CZ,18,0)</f>
        <v>0</v>
      </c>
      <c r="AH1218" s="14">
        <f>VLOOKUP($B1218,[2]Sheet3!$G:$CZ,19,0)</f>
        <v>0</v>
      </c>
      <c r="AI1218" s="14">
        <f>VLOOKUP($B1218,[2]Sheet3!$G:$CZ,20,0)</f>
        <v>0</v>
      </c>
      <c r="AJ1218" s="14">
        <f>VLOOKUP($B1218,[2]Sheet3!$G:$CZ,21,0)</f>
        <v>0</v>
      </c>
      <c r="AK1218" s="14">
        <f>VLOOKUP($B1218,[2]Sheet3!$G:$CZ,22,0)</f>
        <v>0</v>
      </c>
      <c r="AL1218" s="14">
        <f>VLOOKUP($B1218,[2]Sheet3!$G:$CZ,23,0)</f>
        <v>0</v>
      </c>
      <c r="AM1218" s="14">
        <f>VLOOKUP($B1218,[2]Sheet3!$G:$CZ,24,0)</f>
        <v>0</v>
      </c>
      <c r="AN1218" s="14">
        <f>VLOOKUP($B1218,[2]Sheet3!$G:$CZ,25,0)</f>
        <v>0</v>
      </c>
      <c r="AO1218" s="14">
        <f>VLOOKUP($B1218,[2]Sheet3!$G:$CZ,26,0)</f>
        <v>0</v>
      </c>
      <c r="AP1218" s="14">
        <f>VLOOKUP($B1218,[2]Sheet3!$G:$CZ,27,0)</f>
        <v>0</v>
      </c>
      <c r="AQ1218" s="14">
        <f>VLOOKUP($B1218,[2]Sheet3!$G:$CZ,28,0)</f>
        <v>0</v>
      </c>
      <c r="AR1218" s="14">
        <f>VLOOKUP($B1218,[2]Sheet3!$G:$CZ,29,0)</f>
        <v>0</v>
      </c>
      <c r="AS1218" s="14">
        <f>VLOOKUP($B1218,[2]Sheet3!$G:$CZ,30,0)</f>
        <v>0</v>
      </c>
      <c r="AT1218" s="14">
        <f>VLOOKUP($B1218,[2]Sheet3!$G:$CZ,31,0)</f>
        <v>0</v>
      </c>
      <c r="AU1218" s="14">
        <f>VLOOKUP($B1218,[2]Sheet3!$G:$CZ,32,0)</f>
        <v>0</v>
      </c>
      <c r="AV1218" s="14">
        <f>VLOOKUP($B1218,[2]Sheet3!$G:$CZ,33,0)</f>
        <v>0</v>
      </c>
      <c r="AW1218" s="14">
        <f>VLOOKUP($B1218,[2]Sheet3!$G:$CZ,34,0)</f>
        <v>0</v>
      </c>
      <c r="AX1218" s="14">
        <f>VLOOKUP($B1218,[2]Sheet3!$G:$CZ,35,0)</f>
        <v>0</v>
      </c>
      <c r="AY1218" s="14">
        <f>VLOOKUP($B1218,[2]Sheet3!$G:$CZ,36,0)</f>
        <v>0</v>
      </c>
      <c r="AZ1218" s="14">
        <f>VLOOKUP($B1218,[2]Sheet3!$G:$CZ,37,0)</f>
        <v>0</v>
      </c>
      <c r="BA1218" s="14">
        <f>VLOOKUP($B1218,[2]Sheet3!$G:$CZ,38,0)</f>
        <v>0</v>
      </c>
      <c r="BB1218" s="14">
        <f>VLOOKUP($B1218,[2]Sheet3!$G:$CZ,39,0)</f>
        <v>0</v>
      </c>
      <c r="BC1218" s="14">
        <f>VLOOKUP($B1218,[2]Sheet3!$G:$CZ,40,0)</f>
        <v>0</v>
      </c>
      <c r="BD1218" s="14">
        <f>VLOOKUP($B1218,[2]Sheet3!$G:$CZ,41,0)</f>
        <v>0</v>
      </c>
      <c r="BE1218" s="14">
        <f>VLOOKUP($B1218,[2]Sheet3!$G:$CZ,42,0)</f>
        <v>0</v>
      </c>
      <c r="BF1218" s="14">
        <f>VLOOKUP($B1218,[2]Sheet3!$G:$CZ,43,0)</f>
        <v>0</v>
      </c>
      <c r="BG1218" s="14">
        <f>VLOOKUP($B1218,[2]Sheet3!$G:$CZ,44,0)</f>
        <v>0</v>
      </c>
      <c r="BH1218" s="14">
        <f>VLOOKUP($B1218,[2]Sheet3!$G:$CZ,45,0)</f>
        <v>0</v>
      </c>
      <c r="BI1218" s="14">
        <f>VLOOKUP($B1218,[2]Sheet3!$G:$CZ,46,0)</f>
        <v>0</v>
      </c>
      <c r="BJ1218" s="14">
        <f>VLOOKUP($B1218,[2]Sheet3!$G:$CZ,47,0)</f>
        <v>0</v>
      </c>
      <c r="BK1218" s="14">
        <f>VLOOKUP($B1218,[2]Sheet3!$G:$CZ,48,0)</f>
        <v>0</v>
      </c>
      <c r="BL1218" s="14">
        <f>VLOOKUP($B1218,[2]Sheet3!$G:$CZ,49,0)</f>
        <v>0</v>
      </c>
      <c r="BM1218" s="14">
        <f>VLOOKUP($B1218,[2]Sheet3!$G:$CZ,50,0)</f>
        <v>0</v>
      </c>
      <c r="BN1218" s="14">
        <f>VLOOKUP($B1218,[2]Sheet3!$G:$CZ,51,0)</f>
        <v>0</v>
      </c>
      <c r="BO1218" s="14">
        <f>VLOOKUP($B1218,[2]Sheet3!$G:$CZ,52,0)</f>
        <v>0</v>
      </c>
      <c r="BP1218" s="14">
        <f>VLOOKUP($B1218,[2]Sheet3!$G:$CZ,53,0)</f>
        <v>0</v>
      </c>
      <c r="BQ1218" s="14">
        <f>VLOOKUP($B1218,[2]Sheet3!$G:$CZ,54,0)</f>
        <v>0</v>
      </c>
      <c r="BR1218" s="14">
        <f>VLOOKUP($B1218,[2]Sheet3!$G:$CZ,55,0)</f>
        <v>0</v>
      </c>
      <c r="BS1218" s="14">
        <f>VLOOKUP($B1218,[2]Sheet3!$G:$CZ,56,0)</f>
        <v>0</v>
      </c>
      <c r="BT1218" s="14">
        <f>VLOOKUP($B1218,[2]Sheet3!$G:$CZ,57,0)</f>
        <v>0</v>
      </c>
      <c r="BU1218" s="14">
        <f>VLOOKUP($B1218,[2]Sheet3!$G:$CZ,58,0)</f>
        <v>0</v>
      </c>
      <c r="BV1218" s="14">
        <f>VLOOKUP($B1218,[2]Sheet3!$G:$CZ,59,0)</f>
        <v>0</v>
      </c>
      <c r="BW1218" s="14">
        <f>VLOOKUP($B1218,[2]Sheet3!$G:$CZ,60,0)</f>
        <v>0</v>
      </c>
      <c r="BX1218" s="14">
        <f>VLOOKUP($B1218,[2]Sheet3!$G:$CZ,61,0)</f>
        <v>0</v>
      </c>
      <c r="BY1218" s="14">
        <f>VLOOKUP($B1218,[2]Sheet3!$G:$CZ,62,0)</f>
        <v>0</v>
      </c>
      <c r="BZ1218" s="14">
        <f>VLOOKUP($B1218,[2]Sheet3!$G:$CZ,63,0)</f>
        <v>0</v>
      </c>
      <c r="CA1218" s="14">
        <f>VLOOKUP($B1218,[2]Sheet3!$G:$CZ,64,0)</f>
        <v>0</v>
      </c>
      <c r="CB1218" s="14">
        <f>VLOOKUP($B1218,[2]Sheet3!$G:$CZ,65,0)</f>
        <v>0</v>
      </c>
      <c r="CC1218" s="14">
        <f>VLOOKUP($B1218,[2]Sheet3!$G:$CZ,66,0)</f>
        <v>0</v>
      </c>
      <c r="CD1218" s="14">
        <f>VLOOKUP($B1218,[2]Sheet3!$G:$CZ,67,0)</f>
        <v>0</v>
      </c>
      <c r="CE1218" s="14">
        <f>VLOOKUP($B1218,[2]Sheet3!$G:$CZ,68,0)</f>
        <v>0</v>
      </c>
      <c r="CF1218" s="14">
        <f>VLOOKUP($B1218,[2]Sheet3!$G:$CZ,69,0)</f>
        <v>0</v>
      </c>
      <c r="CG1218" s="14">
        <f>VLOOKUP($B1218,[2]Sheet3!$G:$CZ,70,0)</f>
        <v>0</v>
      </c>
      <c r="CH1218" s="14">
        <f>VLOOKUP($B1218,[2]Sheet3!$G:$CZ,71,0)</f>
        <v>0</v>
      </c>
      <c r="CI1218" s="14">
        <f>VLOOKUP($B1218,[2]Sheet3!$G:$CZ,72,0)</f>
        <v>0</v>
      </c>
      <c r="CJ1218" s="14">
        <f>VLOOKUP($B1218,[2]Sheet3!$G:$CZ,73,0)</f>
        <v>0</v>
      </c>
      <c r="CK1218" s="14">
        <f>VLOOKUP($B1218,[2]Sheet3!$G:$CZ,74,0)</f>
        <v>0</v>
      </c>
      <c r="CL1218" s="14">
        <f>VLOOKUP($B1218,[2]Sheet3!$G:$CZ,75,0)</f>
        <v>0</v>
      </c>
      <c r="CM1218" s="14">
        <f>VLOOKUP($B1218,[2]Sheet3!$G:$CZ,76,0)</f>
        <v>0</v>
      </c>
      <c r="CN1218" s="14">
        <f>VLOOKUP($B1218,[2]Sheet3!$G:$CZ,77,0)</f>
        <v>0</v>
      </c>
      <c r="CO1218" s="14">
        <f>VLOOKUP($B1218,[2]Sheet3!$G:$CZ,78,0)</f>
        <v>0</v>
      </c>
      <c r="CP1218" s="14">
        <f>VLOOKUP($B1218,[2]Sheet3!$G:$CZ,79,0)</f>
        <v>0</v>
      </c>
      <c r="CQ1218" s="14">
        <f>VLOOKUP($B1218,[2]Sheet3!$G:$CZ,80,0)</f>
        <v>0</v>
      </c>
      <c r="CR1218" s="14">
        <f>VLOOKUP($B1218,[2]Sheet3!$G:$CZ,81,0)</f>
        <v>0</v>
      </c>
      <c r="CS1218" s="14">
        <f>VLOOKUP($B1218,[2]Sheet3!$G:$CZ,82,0)</f>
        <v>0</v>
      </c>
      <c r="CT1218" s="14">
        <f>VLOOKUP($B1218,[2]Sheet3!$G:$CZ,83,0)</f>
        <v>0</v>
      </c>
      <c r="CU1218" s="14">
        <f>VLOOKUP($B1218,[2]Sheet3!$G:$CZ,84,0)</f>
        <v>0</v>
      </c>
      <c r="CV1218" s="14">
        <f>VLOOKUP($B1218,[2]Sheet3!$G:$CZ,85,0)</f>
        <v>0</v>
      </c>
      <c r="CW1218" s="14">
        <f>VLOOKUP($B1218,[2]Sheet3!$G:$CZ,86,0)</f>
        <v>0</v>
      </c>
      <c r="CX1218" s="14">
        <f>VLOOKUP($B1218,[2]Sheet3!$G:$CZ,87,0)</f>
        <v>0</v>
      </c>
      <c r="CY1218" s="14">
        <f>VLOOKUP($B1218,[2]Sheet3!$G:$CZ,88,0)</f>
        <v>0</v>
      </c>
      <c r="CZ1218" s="14">
        <f>VLOOKUP($B1218,[2]Sheet3!$G:$CZ,89,0)</f>
        <v>0</v>
      </c>
      <c r="DA1218" s="14">
        <f>VLOOKUP($B1218,[2]Sheet3!$G:$CZ,90,0)</f>
        <v>0</v>
      </c>
      <c r="DB1218" s="14">
        <f>VLOOKUP($B1218,[2]Sheet3!$G:$CZ,91,0)</f>
        <v>0</v>
      </c>
      <c r="DC1218" s="14">
        <f>VLOOKUP($B1218,[2]Sheet3!$G:$CZ,92,0)</f>
        <v>0</v>
      </c>
      <c r="DD1218" s="14">
        <f>VLOOKUP($B1218,[2]Sheet3!$G:$CZ,93,0)</f>
        <v>0</v>
      </c>
      <c r="DE1218" s="14">
        <f>VLOOKUP($B1218,[2]Sheet3!$G:$CZ,94,0)</f>
        <v>0</v>
      </c>
      <c r="DF1218" s="14">
        <f>VLOOKUP($B1218,[2]Sheet3!$G:$CZ,95,0)</f>
        <v>0</v>
      </c>
      <c r="DG1218" s="14">
        <f>VLOOKUP($B1218,[2]Sheet3!$G:$CZ,96,0)</f>
        <v>0</v>
      </c>
      <c r="DH1218" s="14">
        <f>VLOOKUP($B1218,[2]Sheet3!$G:$CZ,97,0)</f>
        <v>0</v>
      </c>
      <c r="DI1218" s="14">
        <f>VLOOKUP($B1218,[2]Sheet3!$G:$CZ,98,0)</f>
        <v>0</v>
      </c>
    </row>
    <row r="1219" spans="1:113" x14ac:dyDescent="0.3">
      <c r="A1219" s="9" t="str">
        <f t="shared" si="59"/>
        <v>S44236</v>
      </c>
      <c r="B1219" s="15" t="s">
        <v>2664</v>
      </c>
      <c r="C1219" s="15" t="s">
        <v>2665</v>
      </c>
      <c r="F1219" s="7" t="s">
        <v>15</v>
      </c>
      <c r="G1219" s="12" t="s">
        <v>4711</v>
      </c>
      <c r="H1219" s="12" t="str">
        <f>VLOOKUP($B1219,[1]Sheet1!$A:$G,5,0)</f>
        <v>jitin.sebastian@redingtongroup.com</v>
      </c>
      <c r="I1219" s="12" t="str">
        <f>VLOOKUP($B1219,[1]Sheet1!$A:$G,7,0)</f>
        <v>vikram.kumar@redingtongroup.com</v>
      </c>
      <c r="J1219" s="12" t="s">
        <v>82</v>
      </c>
      <c r="K1219" s="7"/>
      <c r="L1219" s="7"/>
      <c r="M1219" s="8"/>
      <c r="N1219" s="7" t="str">
        <f t="shared" si="57"/>
        <v>jitin.sebastian@redingtongroup.com; vikram.kumar@redingtongroup.com; nilesh.phirke@redingtongroup.com;christopher.joseph@redingtongroup.com</v>
      </c>
      <c r="O1219" s="7" t="str">
        <f t="shared" si="58"/>
        <v>S44236</v>
      </c>
      <c r="P1219" s="8" t="s">
        <v>5215</v>
      </c>
      <c r="Q1219" s="14">
        <f>VLOOKUP($B1219,[2]Sheet3!$G:$CZ,2,0)</f>
        <v>2400300268</v>
      </c>
      <c r="R1219" s="14">
        <f>VLOOKUP($B1219,[2]Sheet3!$G:$CZ,3,0)</f>
        <v>2400304805</v>
      </c>
      <c r="S1219" s="14">
        <f>VLOOKUP($B1219,[2]Sheet3!$G:$CZ,4,0)</f>
        <v>2400308433</v>
      </c>
      <c r="T1219" s="14">
        <f>VLOOKUP($B1219,[2]Sheet3!$G:$CZ,5,0)</f>
        <v>2400308432</v>
      </c>
      <c r="U1219" s="14">
        <f>VLOOKUP($B1219,[2]Sheet3!$G:$CZ,6,0)</f>
        <v>0</v>
      </c>
      <c r="V1219" s="14">
        <f>VLOOKUP($B1219,[2]Sheet3!$G:$CZ,7,0)</f>
        <v>0</v>
      </c>
      <c r="W1219" s="14">
        <f>VLOOKUP($B1219,[2]Sheet3!$G:$CZ,8,0)</f>
        <v>0</v>
      </c>
      <c r="X1219" s="14">
        <f>VLOOKUP($B1219,[2]Sheet3!$G:$CZ,9,0)</f>
        <v>0</v>
      </c>
      <c r="Y1219" s="14">
        <f>VLOOKUP($B1219,[2]Sheet3!$G:$CZ,10,0)</f>
        <v>0</v>
      </c>
      <c r="Z1219" s="14">
        <f>VLOOKUP($B1219,[2]Sheet3!$G:$CZ,11,0)</f>
        <v>0</v>
      </c>
      <c r="AA1219" s="14">
        <f>VLOOKUP($B1219,[2]Sheet3!$G:$CZ,12,0)</f>
        <v>0</v>
      </c>
      <c r="AB1219" s="14">
        <f>VLOOKUP($B1219,[2]Sheet3!$G:$CZ,13,0)</f>
        <v>0</v>
      </c>
      <c r="AC1219" s="14">
        <f>VLOOKUP($B1219,[2]Sheet3!$G:$CZ,14,0)</f>
        <v>0</v>
      </c>
      <c r="AD1219" s="14">
        <f>VLOOKUP($B1219,[2]Sheet3!$G:$CZ,15,0)</f>
        <v>0</v>
      </c>
      <c r="AE1219" s="14">
        <f>VLOOKUP($B1219,[2]Sheet3!$G:$CZ,16,0)</f>
        <v>0</v>
      </c>
      <c r="AF1219" s="14">
        <f>VLOOKUP($B1219,[2]Sheet3!$G:$CZ,17,0)</f>
        <v>0</v>
      </c>
      <c r="AG1219" s="14">
        <f>VLOOKUP($B1219,[2]Sheet3!$G:$CZ,18,0)</f>
        <v>0</v>
      </c>
      <c r="AH1219" s="14">
        <f>VLOOKUP($B1219,[2]Sheet3!$G:$CZ,19,0)</f>
        <v>0</v>
      </c>
      <c r="AI1219" s="14">
        <f>VLOOKUP($B1219,[2]Sheet3!$G:$CZ,20,0)</f>
        <v>0</v>
      </c>
      <c r="AJ1219" s="14">
        <f>VLOOKUP($B1219,[2]Sheet3!$G:$CZ,21,0)</f>
        <v>0</v>
      </c>
      <c r="AK1219" s="14">
        <f>VLOOKUP($B1219,[2]Sheet3!$G:$CZ,22,0)</f>
        <v>0</v>
      </c>
      <c r="AL1219" s="14">
        <f>VLOOKUP($B1219,[2]Sheet3!$G:$CZ,23,0)</f>
        <v>0</v>
      </c>
      <c r="AM1219" s="14">
        <f>VLOOKUP($B1219,[2]Sheet3!$G:$CZ,24,0)</f>
        <v>0</v>
      </c>
      <c r="AN1219" s="14">
        <f>VLOOKUP($B1219,[2]Sheet3!$G:$CZ,25,0)</f>
        <v>0</v>
      </c>
      <c r="AO1219" s="14">
        <f>VLOOKUP($B1219,[2]Sheet3!$G:$CZ,26,0)</f>
        <v>0</v>
      </c>
      <c r="AP1219" s="14">
        <f>VLOOKUP($B1219,[2]Sheet3!$G:$CZ,27,0)</f>
        <v>0</v>
      </c>
      <c r="AQ1219" s="14">
        <f>VLOOKUP($B1219,[2]Sheet3!$G:$CZ,28,0)</f>
        <v>0</v>
      </c>
      <c r="AR1219" s="14">
        <f>VLOOKUP($B1219,[2]Sheet3!$G:$CZ,29,0)</f>
        <v>0</v>
      </c>
      <c r="AS1219" s="14">
        <f>VLOOKUP($B1219,[2]Sheet3!$G:$CZ,30,0)</f>
        <v>0</v>
      </c>
      <c r="AT1219" s="14">
        <f>VLOOKUP($B1219,[2]Sheet3!$G:$CZ,31,0)</f>
        <v>0</v>
      </c>
      <c r="AU1219" s="14">
        <f>VLOOKUP($B1219,[2]Sheet3!$G:$CZ,32,0)</f>
        <v>0</v>
      </c>
      <c r="AV1219" s="14">
        <f>VLOOKUP($B1219,[2]Sheet3!$G:$CZ,33,0)</f>
        <v>0</v>
      </c>
      <c r="AW1219" s="14">
        <f>VLOOKUP($B1219,[2]Sheet3!$G:$CZ,34,0)</f>
        <v>0</v>
      </c>
      <c r="AX1219" s="14">
        <f>VLOOKUP($B1219,[2]Sheet3!$G:$CZ,35,0)</f>
        <v>0</v>
      </c>
      <c r="AY1219" s="14">
        <f>VLOOKUP($B1219,[2]Sheet3!$G:$CZ,36,0)</f>
        <v>0</v>
      </c>
      <c r="AZ1219" s="14">
        <f>VLOOKUP($B1219,[2]Sheet3!$G:$CZ,37,0)</f>
        <v>0</v>
      </c>
      <c r="BA1219" s="14">
        <f>VLOOKUP($B1219,[2]Sheet3!$G:$CZ,38,0)</f>
        <v>0</v>
      </c>
      <c r="BB1219" s="14">
        <f>VLOOKUP($B1219,[2]Sheet3!$G:$CZ,39,0)</f>
        <v>0</v>
      </c>
      <c r="BC1219" s="14">
        <f>VLOOKUP($B1219,[2]Sheet3!$G:$CZ,40,0)</f>
        <v>0</v>
      </c>
      <c r="BD1219" s="14">
        <f>VLOOKUP($B1219,[2]Sheet3!$G:$CZ,41,0)</f>
        <v>0</v>
      </c>
      <c r="BE1219" s="14">
        <f>VLOOKUP($B1219,[2]Sheet3!$G:$CZ,42,0)</f>
        <v>0</v>
      </c>
      <c r="BF1219" s="14">
        <f>VLOOKUP($B1219,[2]Sheet3!$G:$CZ,43,0)</f>
        <v>0</v>
      </c>
      <c r="BG1219" s="14">
        <f>VLOOKUP($B1219,[2]Sheet3!$G:$CZ,44,0)</f>
        <v>0</v>
      </c>
      <c r="BH1219" s="14">
        <f>VLOOKUP($B1219,[2]Sheet3!$G:$CZ,45,0)</f>
        <v>0</v>
      </c>
      <c r="BI1219" s="14">
        <f>VLOOKUP($B1219,[2]Sheet3!$G:$CZ,46,0)</f>
        <v>0</v>
      </c>
      <c r="BJ1219" s="14">
        <f>VLOOKUP($B1219,[2]Sheet3!$G:$CZ,47,0)</f>
        <v>0</v>
      </c>
      <c r="BK1219" s="14">
        <f>VLOOKUP($B1219,[2]Sheet3!$G:$CZ,48,0)</f>
        <v>0</v>
      </c>
      <c r="BL1219" s="14">
        <f>VLOOKUP($B1219,[2]Sheet3!$G:$CZ,49,0)</f>
        <v>0</v>
      </c>
      <c r="BM1219" s="14">
        <f>VLOOKUP($B1219,[2]Sheet3!$G:$CZ,50,0)</f>
        <v>0</v>
      </c>
      <c r="BN1219" s="14">
        <f>VLOOKUP($B1219,[2]Sheet3!$G:$CZ,51,0)</f>
        <v>0</v>
      </c>
      <c r="BO1219" s="14">
        <f>VLOOKUP($B1219,[2]Sheet3!$G:$CZ,52,0)</f>
        <v>0</v>
      </c>
      <c r="BP1219" s="14">
        <f>VLOOKUP($B1219,[2]Sheet3!$G:$CZ,53,0)</f>
        <v>0</v>
      </c>
      <c r="BQ1219" s="14">
        <f>VLOOKUP($B1219,[2]Sheet3!$G:$CZ,54,0)</f>
        <v>0</v>
      </c>
      <c r="BR1219" s="14">
        <f>VLOOKUP($B1219,[2]Sheet3!$G:$CZ,55,0)</f>
        <v>0</v>
      </c>
      <c r="BS1219" s="14">
        <f>VLOOKUP($B1219,[2]Sheet3!$G:$CZ,56,0)</f>
        <v>0</v>
      </c>
      <c r="BT1219" s="14">
        <f>VLOOKUP($B1219,[2]Sheet3!$G:$CZ,57,0)</f>
        <v>0</v>
      </c>
      <c r="BU1219" s="14">
        <f>VLOOKUP($B1219,[2]Sheet3!$G:$CZ,58,0)</f>
        <v>0</v>
      </c>
      <c r="BV1219" s="14">
        <f>VLOOKUP($B1219,[2]Sheet3!$G:$CZ,59,0)</f>
        <v>0</v>
      </c>
      <c r="BW1219" s="14">
        <f>VLOOKUP($B1219,[2]Sheet3!$G:$CZ,60,0)</f>
        <v>0</v>
      </c>
      <c r="BX1219" s="14">
        <f>VLOOKUP($B1219,[2]Sheet3!$G:$CZ,61,0)</f>
        <v>0</v>
      </c>
      <c r="BY1219" s="14">
        <f>VLOOKUP($B1219,[2]Sheet3!$G:$CZ,62,0)</f>
        <v>0</v>
      </c>
      <c r="BZ1219" s="14">
        <f>VLOOKUP($B1219,[2]Sheet3!$G:$CZ,63,0)</f>
        <v>0</v>
      </c>
      <c r="CA1219" s="14">
        <f>VLOOKUP($B1219,[2]Sheet3!$G:$CZ,64,0)</f>
        <v>0</v>
      </c>
      <c r="CB1219" s="14">
        <f>VLOOKUP($B1219,[2]Sheet3!$G:$CZ,65,0)</f>
        <v>0</v>
      </c>
      <c r="CC1219" s="14">
        <f>VLOOKUP($B1219,[2]Sheet3!$G:$CZ,66,0)</f>
        <v>0</v>
      </c>
      <c r="CD1219" s="14">
        <f>VLOOKUP($B1219,[2]Sheet3!$G:$CZ,67,0)</f>
        <v>0</v>
      </c>
      <c r="CE1219" s="14">
        <f>VLOOKUP($B1219,[2]Sheet3!$G:$CZ,68,0)</f>
        <v>0</v>
      </c>
      <c r="CF1219" s="14">
        <f>VLOOKUP($B1219,[2]Sheet3!$G:$CZ,69,0)</f>
        <v>0</v>
      </c>
      <c r="CG1219" s="14">
        <f>VLOOKUP($B1219,[2]Sheet3!$G:$CZ,70,0)</f>
        <v>0</v>
      </c>
      <c r="CH1219" s="14">
        <f>VLOOKUP($B1219,[2]Sheet3!$G:$CZ,71,0)</f>
        <v>0</v>
      </c>
      <c r="CI1219" s="14">
        <f>VLOOKUP($B1219,[2]Sheet3!$G:$CZ,72,0)</f>
        <v>0</v>
      </c>
      <c r="CJ1219" s="14">
        <f>VLOOKUP($B1219,[2]Sheet3!$G:$CZ,73,0)</f>
        <v>0</v>
      </c>
      <c r="CK1219" s="14">
        <f>VLOOKUP($B1219,[2]Sheet3!$G:$CZ,74,0)</f>
        <v>0</v>
      </c>
      <c r="CL1219" s="14">
        <f>VLOOKUP($B1219,[2]Sheet3!$G:$CZ,75,0)</f>
        <v>0</v>
      </c>
      <c r="CM1219" s="14">
        <f>VLOOKUP($B1219,[2]Sheet3!$G:$CZ,76,0)</f>
        <v>0</v>
      </c>
      <c r="CN1219" s="14">
        <f>VLOOKUP($B1219,[2]Sheet3!$G:$CZ,77,0)</f>
        <v>0</v>
      </c>
      <c r="CO1219" s="14">
        <f>VLOOKUP($B1219,[2]Sheet3!$G:$CZ,78,0)</f>
        <v>0</v>
      </c>
      <c r="CP1219" s="14">
        <f>VLOOKUP($B1219,[2]Sheet3!$G:$CZ,79,0)</f>
        <v>0</v>
      </c>
      <c r="CQ1219" s="14">
        <f>VLOOKUP($B1219,[2]Sheet3!$G:$CZ,80,0)</f>
        <v>0</v>
      </c>
      <c r="CR1219" s="14">
        <f>VLOOKUP($B1219,[2]Sheet3!$G:$CZ,81,0)</f>
        <v>0</v>
      </c>
      <c r="CS1219" s="14">
        <f>VLOOKUP($B1219,[2]Sheet3!$G:$CZ,82,0)</f>
        <v>0</v>
      </c>
      <c r="CT1219" s="14">
        <f>VLOOKUP($B1219,[2]Sheet3!$G:$CZ,83,0)</f>
        <v>0</v>
      </c>
      <c r="CU1219" s="14">
        <f>VLOOKUP($B1219,[2]Sheet3!$G:$CZ,84,0)</f>
        <v>0</v>
      </c>
      <c r="CV1219" s="14">
        <f>VLOOKUP($B1219,[2]Sheet3!$G:$CZ,85,0)</f>
        <v>0</v>
      </c>
      <c r="CW1219" s="14">
        <f>VLOOKUP($B1219,[2]Sheet3!$G:$CZ,86,0)</f>
        <v>0</v>
      </c>
      <c r="CX1219" s="14">
        <f>VLOOKUP($B1219,[2]Sheet3!$G:$CZ,87,0)</f>
        <v>0</v>
      </c>
      <c r="CY1219" s="14">
        <f>VLOOKUP($B1219,[2]Sheet3!$G:$CZ,88,0)</f>
        <v>0</v>
      </c>
      <c r="CZ1219" s="14">
        <f>VLOOKUP($B1219,[2]Sheet3!$G:$CZ,89,0)</f>
        <v>0</v>
      </c>
      <c r="DA1219" s="14">
        <f>VLOOKUP($B1219,[2]Sheet3!$G:$CZ,90,0)</f>
        <v>0</v>
      </c>
      <c r="DB1219" s="14">
        <f>VLOOKUP($B1219,[2]Sheet3!$G:$CZ,91,0)</f>
        <v>0</v>
      </c>
      <c r="DC1219" s="14">
        <f>VLOOKUP($B1219,[2]Sheet3!$G:$CZ,92,0)</f>
        <v>0</v>
      </c>
      <c r="DD1219" s="14">
        <f>VLOOKUP($B1219,[2]Sheet3!$G:$CZ,93,0)</f>
        <v>0</v>
      </c>
      <c r="DE1219" s="14">
        <f>VLOOKUP($B1219,[2]Sheet3!$G:$CZ,94,0)</f>
        <v>0</v>
      </c>
      <c r="DF1219" s="14">
        <f>VLOOKUP($B1219,[2]Sheet3!$G:$CZ,95,0)</f>
        <v>0</v>
      </c>
      <c r="DG1219" s="14">
        <f>VLOOKUP($B1219,[2]Sheet3!$G:$CZ,96,0)</f>
        <v>0</v>
      </c>
      <c r="DH1219" s="14">
        <f>VLOOKUP($B1219,[2]Sheet3!$G:$CZ,97,0)</f>
        <v>0</v>
      </c>
      <c r="DI1219" s="14">
        <f>VLOOKUP($B1219,[2]Sheet3!$G:$CZ,98,0)</f>
        <v>0</v>
      </c>
    </row>
    <row r="1220" spans="1:113" x14ac:dyDescent="0.3">
      <c r="A1220" s="9" t="str">
        <f t="shared" si="59"/>
        <v>N43014</v>
      </c>
      <c r="B1220" s="15" t="s">
        <v>2666</v>
      </c>
      <c r="C1220" s="15" t="s">
        <v>2667</v>
      </c>
      <c r="F1220" s="7" t="s">
        <v>15</v>
      </c>
      <c r="G1220" s="12" t="s">
        <v>4712</v>
      </c>
      <c r="H1220" s="12" t="str">
        <f>VLOOKUP($B1220,[1]Sheet1!$A:$G,5,0)</f>
        <v>harsh.ahuja@redingtongroup.com</v>
      </c>
      <c r="I1220" s="12" t="str">
        <f>VLOOKUP($B1220,[1]Sheet1!$A:$G,7,0)</f>
        <v>sidharth.eknath@redingtongroup.com</v>
      </c>
      <c r="J1220" s="12" t="s">
        <v>82</v>
      </c>
      <c r="K1220" s="7"/>
      <c r="L1220" s="7"/>
      <c r="M1220" s="8"/>
      <c r="N1220" s="7" t="str">
        <f t="shared" si="57"/>
        <v>harsh.ahuja@redingtongroup.com; sidharth.eknath@redingtongroup.com; nilesh.phirke@redingtongroup.com;christopher.joseph@redingtongroup.com</v>
      </c>
      <c r="O1220" s="7" t="str">
        <f t="shared" si="58"/>
        <v>N43014</v>
      </c>
      <c r="P1220" s="8" t="s">
        <v>5215</v>
      </c>
      <c r="Q1220" s="14">
        <f>VLOOKUP($B1220,[2]Sheet3!$G:$CZ,2,0)</f>
        <v>2400302490</v>
      </c>
      <c r="R1220" s="14">
        <f>VLOOKUP($B1220,[2]Sheet3!$G:$CZ,3,0)</f>
        <v>2400302485</v>
      </c>
      <c r="S1220" s="14">
        <f>VLOOKUP($B1220,[2]Sheet3!$G:$CZ,4,0)</f>
        <v>2400299744</v>
      </c>
      <c r="T1220" s="14">
        <f>VLOOKUP($B1220,[2]Sheet3!$G:$CZ,5,0)</f>
        <v>0</v>
      </c>
      <c r="U1220" s="14">
        <f>VLOOKUP($B1220,[2]Sheet3!$G:$CZ,6,0)</f>
        <v>0</v>
      </c>
      <c r="V1220" s="14">
        <f>VLOOKUP($B1220,[2]Sheet3!$G:$CZ,7,0)</f>
        <v>0</v>
      </c>
      <c r="W1220" s="14">
        <f>VLOOKUP($B1220,[2]Sheet3!$G:$CZ,8,0)</f>
        <v>0</v>
      </c>
      <c r="X1220" s="14">
        <f>VLOOKUP($B1220,[2]Sheet3!$G:$CZ,9,0)</f>
        <v>0</v>
      </c>
      <c r="Y1220" s="14">
        <f>VLOOKUP($B1220,[2]Sheet3!$G:$CZ,10,0)</f>
        <v>0</v>
      </c>
      <c r="Z1220" s="14">
        <f>VLOOKUP($B1220,[2]Sheet3!$G:$CZ,11,0)</f>
        <v>0</v>
      </c>
      <c r="AA1220" s="14">
        <f>VLOOKUP($B1220,[2]Sheet3!$G:$CZ,12,0)</f>
        <v>0</v>
      </c>
      <c r="AB1220" s="14">
        <f>VLOOKUP($B1220,[2]Sheet3!$G:$CZ,13,0)</f>
        <v>0</v>
      </c>
      <c r="AC1220" s="14">
        <f>VLOOKUP($B1220,[2]Sheet3!$G:$CZ,14,0)</f>
        <v>0</v>
      </c>
      <c r="AD1220" s="14">
        <f>VLOOKUP($B1220,[2]Sheet3!$G:$CZ,15,0)</f>
        <v>0</v>
      </c>
      <c r="AE1220" s="14">
        <f>VLOOKUP($B1220,[2]Sheet3!$G:$CZ,16,0)</f>
        <v>0</v>
      </c>
      <c r="AF1220" s="14">
        <f>VLOOKUP($B1220,[2]Sheet3!$G:$CZ,17,0)</f>
        <v>0</v>
      </c>
      <c r="AG1220" s="14">
        <f>VLOOKUP($B1220,[2]Sheet3!$G:$CZ,18,0)</f>
        <v>0</v>
      </c>
      <c r="AH1220" s="14">
        <f>VLOOKUP($B1220,[2]Sheet3!$G:$CZ,19,0)</f>
        <v>0</v>
      </c>
      <c r="AI1220" s="14">
        <f>VLOOKUP($B1220,[2]Sheet3!$G:$CZ,20,0)</f>
        <v>0</v>
      </c>
      <c r="AJ1220" s="14">
        <f>VLOOKUP($B1220,[2]Sheet3!$G:$CZ,21,0)</f>
        <v>0</v>
      </c>
      <c r="AK1220" s="14">
        <f>VLOOKUP($B1220,[2]Sheet3!$G:$CZ,22,0)</f>
        <v>0</v>
      </c>
      <c r="AL1220" s="14">
        <f>VLOOKUP($B1220,[2]Sheet3!$G:$CZ,23,0)</f>
        <v>0</v>
      </c>
      <c r="AM1220" s="14">
        <f>VLOOKUP($B1220,[2]Sheet3!$G:$CZ,24,0)</f>
        <v>0</v>
      </c>
      <c r="AN1220" s="14">
        <f>VLOOKUP($B1220,[2]Sheet3!$G:$CZ,25,0)</f>
        <v>0</v>
      </c>
      <c r="AO1220" s="14">
        <f>VLOOKUP($B1220,[2]Sheet3!$G:$CZ,26,0)</f>
        <v>0</v>
      </c>
      <c r="AP1220" s="14">
        <f>VLOOKUP($B1220,[2]Sheet3!$G:$CZ,27,0)</f>
        <v>0</v>
      </c>
      <c r="AQ1220" s="14">
        <f>VLOOKUP($B1220,[2]Sheet3!$G:$CZ,28,0)</f>
        <v>0</v>
      </c>
      <c r="AR1220" s="14">
        <f>VLOOKUP($B1220,[2]Sheet3!$G:$CZ,29,0)</f>
        <v>0</v>
      </c>
      <c r="AS1220" s="14">
        <f>VLOOKUP($B1220,[2]Sheet3!$G:$CZ,30,0)</f>
        <v>0</v>
      </c>
      <c r="AT1220" s="14">
        <f>VLOOKUP($B1220,[2]Sheet3!$G:$CZ,31,0)</f>
        <v>0</v>
      </c>
      <c r="AU1220" s="14">
        <f>VLOOKUP($B1220,[2]Sheet3!$G:$CZ,32,0)</f>
        <v>0</v>
      </c>
      <c r="AV1220" s="14">
        <f>VLOOKUP($B1220,[2]Sheet3!$G:$CZ,33,0)</f>
        <v>0</v>
      </c>
      <c r="AW1220" s="14">
        <f>VLOOKUP($B1220,[2]Sheet3!$G:$CZ,34,0)</f>
        <v>0</v>
      </c>
      <c r="AX1220" s="14">
        <f>VLOOKUP($B1220,[2]Sheet3!$G:$CZ,35,0)</f>
        <v>0</v>
      </c>
      <c r="AY1220" s="14">
        <f>VLOOKUP($B1220,[2]Sheet3!$G:$CZ,36,0)</f>
        <v>0</v>
      </c>
      <c r="AZ1220" s="14">
        <f>VLOOKUP($B1220,[2]Sheet3!$G:$CZ,37,0)</f>
        <v>0</v>
      </c>
      <c r="BA1220" s="14">
        <f>VLOOKUP($B1220,[2]Sheet3!$G:$CZ,38,0)</f>
        <v>0</v>
      </c>
      <c r="BB1220" s="14">
        <f>VLOOKUP($B1220,[2]Sheet3!$G:$CZ,39,0)</f>
        <v>0</v>
      </c>
      <c r="BC1220" s="14">
        <f>VLOOKUP($B1220,[2]Sheet3!$G:$CZ,40,0)</f>
        <v>0</v>
      </c>
      <c r="BD1220" s="14">
        <f>VLOOKUP($B1220,[2]Sheet3!$G:$CZ,41,0)</f>
        <v>0</v>
      </c>
      <c r="BE1220" s="14">
        <f>VLOOKUP($B1220,[2]Sheet3!$G:$CZ,42,0)</f>
        <v>0</v>
      </c>
      <c r="BF1220" s="14">
        <f>VLOOKUP($B1220,[2]Sheet3!$G:$CZ,43,0)</f>
        <v>0</v>
      </c>
      <c r="BG1220" s="14">
        <f>VLOOKUP($B1220,[2]Sheet3!$G:$CZ,44,0)</f>
        <v>0</v>
      </c>
      <c r="BH1220" s="14">
        <f>VLOOKUP($B1220,[2]Sheet3!$G:$CZ,45,0)</f>
        <v>0</v>
      </c>
      <c r="BI1220" s="14">
        <f>VLOOKUP($B1220,[2]Sheet3!$G:$CZ,46,0)</f>
        <v>0</v>
      </c>
      <c r="BJ1220" s="14">
        <f>VLOOKUP($B1220,[2]Sheet3!$G:$CZ,47,0)</f>
        <v>0</v>
      </c>
      <c r="BK1220" s="14">
        <f>VLOOKUP($B1220,[2]Sheet3!$G:$CZ,48,0)</f>
        <v>0</v>
      </c>
      <c r="BL1220" s="14">
        <f>VLOOKUP($B1220,[2]Sheet3!$G:$CZ,49,0)</f>
        <v>0</v>
      </c>
      <c r="BM1220" s="14">
        <f>VLOOKUP($B1220,[2]Sheet3!$G:$CZ,50,0)</f>
        <v>0</v>
      </c>
      <c r="BN1220" s="14">
        <f>VLOOKUP($B1220,[2]Sheet3!$G:$CZ,51,0)</f>
        <v>0</v>
      </c>
      <c r="BO1220" s="14">
        <f>VLOOKUP($B1220,[2]Sheet3!$G:$CZ,52,0)</f>
        <v>0</v>
      </c>
      <c r="BP1220" s="14">
        <f>VLOOKUP($B1220,[2]Sheet3!$G:$CZ,53,0)</f>
        <v>0</v>
      </c>
      <c r="BQ1220" s="14">
        <f>VLOOKUP($B1220,[2]Sheet3!$G:$CZ,54,0)</f>
        <v>0</v>
      </c>
      <c r="BR1220" s="14">
        <f>VLOOKUP($B1220,[2]Sheet3!$G:$CZ,55,0)</f>
        <v>0</v>
      </c>
      <c r="BS1220" s="14">
        <f>VLOOKUP($B1220,[2]Sheet3!$G:$CZ,56,0)</f>
        <v>0</v>
      </c>
      <c r="BT1220" s="14">
        <f>VLOOKUP($B1220,[2]Sheet3!$G:$CZ,57,0)</f>
        <v>0</v>
      </c>
      <c r="BU1220" s="14">
        <f>VLOOKUP($B1220,[2]Sheet3!$G:$CZ,58,0)</f>
        <v>0</v>
      </c>
      <c r="BV1220" s="14">
        <f>VLOOKUP($B1220,[2]Sheet3!$G:$CZ,59,0)</f>
        <v>0</v>
      </c>
      <c r="BW1220" s="14">
        <f>VLOOKUP($B1220,[2]Sheet3!$G:$CZ,60,0)</f>
        <v>0</v>
      </c>
      <c r="BX1220" s="14">
        <f>VLOOKUP($B1220,[2]Sheet3!$G:$CZ,61,0)</f>
        <v>0</v>
      </c>
      <c r="BY1220" s="14">
        <f>VLOOKUP($B1220,[2]Sheet3!$G:$CZ,62,0)</f>
        <v>0</v>
      </c>
      <c r="BZ1220" s="14">
        <f>VLOOKUP($B1220,[2]Sheet3!$G:$CZ,63,0)</f>
        <v>0</v>
      </c>
      <c r="CA1220" s="14">
        <f>VLOOKUP($B1220,[2]Sheet3!$G:$CZ,64,0)</f>
        <v>0</v>
      </c>
      <c r="CB1220" s="14">
        <f>VLOOKUP($B1220,[2]Sheet3!$G:$CZ,65,0)</f>
        <v>0</v>
      </c>
      <c r="CC1220" s="14">
        <f>VLOOKUP($B1220,[2]Sheet3!$G:$CZ,66,0)</f>
        <v>0</v>
      </c>
      <c r="CD1220" s="14">
        <f>VLOOKUP($B1220,[2]Sheet3!$G:$CZ,67,0)</f>
        <v>0</v>
      </c>
      <c r="CE1220" s="14">
        <f>VLOOKUP($B1220,[2]Sheet3!$G:$CZ,68,0)</f>
        <v>0</v>
      </c>
      <c r="CF1220" s="14">
        <f>VLOOKUP($B1220,[2]Sheet3!$G:$CZ,69,0)</f>
        <v>0</v>
      </c>
      <c r="CG1220" s="14">
        <f>VLOOKUP($B1220,[2]Sheet3!$G:$CZ,70,0)</f>
        <v>0</v>
      </c>
      <c r="CH1220" s="14">
        <f>VLOOKUP($B1220,[2]Sheet3!$G:$CZ,71,0)</f>
        <v>0</v>
      </c>
      <c r="CI1220" s="14">
        <f>VLOOKUP($B1220,[2]Sheet3!$G:$CZ,72,0)</f>
        <v>0</v>
      </c>
      <c r="CJ1220" s="14">
        <f>VLOOKUP($B1220,[2]Sheet3!$G:$CZ,73,0)</f>
        <v>0</v>
      </c>
      <c r="CK1220" s="14">
        <f>VLOOKUP($B1220,[2]Sheet3!$G:$CZ,74,0)</f>
        <v>0</v>
      </c>
      <c r="CL1220" s="14">
        <f>VLOOKUP($B1220,[2]Sheet3!$G:$CZ,75,0)</f>
        <v>0</v>
      </c>
      <c r="CM1220" s="14">
        <f>VLOOKUP($B1220,[2]Sheet3!$G:$CZ,76,0)</f>
        <v>0</v>
      </c>
      <c r="CN1220" s="14">
        <f>VLOOKUP($B1220,[2]Sheet3!$G:$CZ,77,0)</f>
        <v>0</v>
      </c>
      <c r="CO1220" s="14">
        <f>VLOOKUP($B1220,[2]Sheet3!$G:$CZ,78,0)</f>
        <v>0</v>
      </c>
      <c r="CP1220" s="14">
        <f>VLOOKUP($B1220,[2]Sheet3!$G:$CZ,79,0)</f>
        <v>0</v>
      </c>
      <c r="CQ1220" s="14">
        <f>VLOOKUP($B1220,[2]Sheet3!$G:$CZ,80,0)</f>
        <v>0</v>
      </c>
      <c r="CR1220" s="14">
        <f>VLOOKUP($B1220,[2]Sheet3!$G:$CZ,81,0)</f>
        <v>0</v>
      </c>
      <c r="CS1220" s="14">
        <f>VLOOKUP($B1220,[2]Sheet3!$G:$CZ,82,0)</f>
        <v>0</v>
      </c>
      <c r="CT1220" s="14">
        <f>VLOOKUP($B1220,[2]Sheet3!$G:$CZ,83,0)</f>
        <v>0</v>
      </c>
      <c r="CU1220" s="14">
        <f>VLOOKUP($B1220,[2]Sheet3!$G:$CZ,84,0)</f>
        <v>0</v>
      </c>
      <c r="CV1220" s="14">
        <f>VLOOKUP($B1220,[2]Sheet3!$G:$CZ,85,0)</f>
        <v>0</v>
      </c>
      <c r="CW1220" s="14">
        <f>VLOOKUP($B1220,[2]Sheet3!$G:$CZ,86,0)</f>
        <v>0</v>
      </c>
      <c r="CX1220" s="14">
        <f>VLOOKUP($B1220,[2]Sheet3!$G:$CZ,87,0)</f>
        <v>0</v>
      </c>
      <c r="CY1220" s="14">
        <f>VLOOKUP($B1220,[2]Sheet3!$G:$CZ,88,0)</f>
        <v>0</v>
      </c>
      <c r="CZ1220" s="14">
        <f>VLOOKUP($B1220,[2]Sheet3!$G:$CZ,89,0)</f>
        <v>0</v>
      </c>
      <c r="DA1220" s="14">
        <f>VLOOKUP($B1220,[2]Sheet3!$G:$CZ,90,0)</f>
        <v>0</v>
      </c>
      <c r="DB1220" s="14">
        <f>VLOOKUP($B1220,[2]Sheet3!$G:$CZ,91,0)</f>
        <v>0</v>
      </c>
      <c r="DC1220" s="14">
        <f>VLOOKUP($B1220,[2]Sheet3!$G:$CZ,92,0)</f>
        <v>0</v>
      </c>
      <c r="DD1220" s="14">
        <f>VLOOKUP($B1220,[2]Sheet3!$G:$CZ,93,0)</f>
        <v>0</v>
      </c>
      <c r="DE1220" s="14">
        <f>VLOOKUP($B1220,[2]Sheet3!$G:$CZ,94,0)</f>
        <v>0</v>
      </c>
      <c r="DF1220" s="14">
        <f>VLOOKUP($B1220,[2]Sheet3!$G:$CZ,95,0)</f>
        <v>0</v>
      </c>
      <c r="DG1220" s="14">
        <f>VLOOKUP($B1220,[2]Sheet3!$G:$CZ,96,0)</f>
        <v>0</v>
      </c>
      <c r="DH1220" s="14">
        <f>VLOOKUP($B1220,[2]Sheet3!$G:$CZ,97,0)</f>
        <v>0</v>
      </c>
      <c r="DI1220" s="14">
        <f>VLOOKUP($B1220,[2]Sheet3!$G:$CZ,98,0)</f>
        <v>0</v>
      </c>
    </row>
    <row r="1221" spans="1:113" x14ac:dyDescent="0.3">
      <c r="A1221" s="9" t="str">
        <f t="shared" si="59"/>
        <v>N63735</v>
      </c>
      <c r="B1221" s="15" t="s">
        <v>2668</v>
      </c>
      <c r="C1221" s="15" t="s">
        <v>195</v>
      </c>
      <c r="F1221" s="7" t="s">
        <v>15</v>
      </c>
      <c r="G1221" s="12" t="s">
        <v>4713</v>
      </c>
      <c r="H1221" s="12" t="str">
        <f>VLOOKUP($B1221,[1]Sheet1!$A:$G,5,0)</f>
        <v>anuj.verma@redingtongroup.com</v>
      </c>
      <c r="I1221" s="12" t="str">
        <f>VLOOKUP($B1221,[1]Sheet1!$A:$G,7,0)</f>
        <v>jitender.chopra@redingtongroup.com</v>
      </c>
      <c r="J1221" s="12" t="s">
        <v>82</v>
      </c>
      <c r="K1221" s="7"/>
      <c r="L1221" s="7"/>
      <c r="M1221" s="8"/>
      <c r="N1221" s="7" t="str">
        <f t="shared" si="57"/>
        <v>anuj.verma@redingtongroup.com; jitender.chopra@redingtongroup.com; nilesh.phirke@redingtongroup.com;christopher.joseph@redingtongroup.com</v>
      </c>
      <c r="O1221" s="7" t="str">
        <f t="shared" si="58"/>
        <v>N63735</v>
      </c>
      <c r="P1221" s="8" t="s">
        <v>5215</v>
      </c>
      <c r="Q1221" s="14">
        <f>VLOOKUP($B1221,[2]Sheet3!$G:$CZ,2,0)</f>
        <v>2400299872</v>
      </c>
      <c r="R1221" s="14">
        <f>VLOOKUP($B1221,[2]Sheet3!$G:$CZ,3,0)</f>
        <v>0</v>
      </c>
      <c r="S1221" s="14">
        <f>VLOOKUP($B1221,[2]Sheet3!$G:$CZ,4,0)</f>
        <v>0</v>
      </c>
      <c r="T1221" s="14">
        <f>VLOOKUP($B1221,[2]Sheet3!$G:$CZ,5,0)</f>
        <v>0</v>
      </c>
      <c r="U1221" s="14">
        <f>VLOOKUP($B1221,[2]Sheet3!$G:$CZ,6,0)</f>
        <v>0</v>
      </c>
      <c r="V1221" s="14">
        <f>VLOOKUP($B1221,[2]Sheet3!$G:$CZ,7,0)</f>
        <v>0</v>
      </c>
      <c r="W1221" s="14">
        <f>VLOOKUP($B1221,[2]Sheet3!$G:$CZ,8,0)</f>
        <v>0</v>
      </c>
      <c r="X1221" s="14">
        <f>VLOOKUP($B1221,[2]Sheet3!$G:$CZ,9,0)</f>
        <v>0</v>
      </c>
      <c r="Y1221" s="14">
        <f>VLOOKUP($B1221,[2]Sheet3!$G:$CZ,10,0)</f>
        <v>0</v>
      </c>
      <c r="Z1221" s="14">
        <f>VLOOKUP($B1221,[2]Sheet3!$G:$CZ,11,0)</f>
        <v>0</v>
      </c>
      <c r="AA1221" s="14">
        <f>VLOOKUP($B1221,[2]Sheet3!$G:$CZ,12,0)</f>
        <v>0</v>
      </c>
      <c r="AB1221" s="14">
        <f>VLOOKUP($B1221,[2]Sheet3!$G:$CZ,13,0)</f>
        <v>0</v>
      </c>
      <c r="AC1221" s="14">
        <f>VLOOKUP($B1221,[2]Sheet3!$G:$CZ,14,0)</f>
        <v>0</v>
      </c>
      <c r="AD1221" s="14">
        <f>VLOOKUP($B1221,[2]Sheet3!$G:$CZ,15,0)</f>
        <v>0</v>
      </c>
      <c r="AE1221" s="14">
        <f>VLOOKUP($B1221,[2]Sheet3!$G:$CZ,16,0)</f>
        <v>0</v>
      </c>
      <c r="AF1221" s="14">
        <f>VLOOKUP($B1221,[2]Sheet3!$G:$CZ,17,0)</f>
        <v>0</v>
      </c>
      <c r="AG1221" s="14">
        <f>VLOOKUP($B1221,[2]Sheet3!$G:$CZ,18,0)</f>
        <v>0</v>
      </c>
      <c r="AH1221" s="14">
        <f>VLOOKUP($B1221,[2]Sheet3!$G:$CZ,19,0)</f>
        <v>0</v>
      </c>
      <c r="AI1221" s="14">
        <f>VLOOKUP($B1221,[2]Sheet3!$G:$CZ,20,0)</f>
        <v>0</v>
      </c>
      <c r="AJ1221" s="14">
        <f>VLOOKUP($B1221,[2]Sheet3!$G:$CZ,21,0)</f>
        <v>0</v>
      </c>
      <c r="AK1221" s="14">
        <f>VLOOKUP($B1221,[2]Sheet3!$G:$CZ,22,0)</f>
        <v>0</v>
      </c>
      <c r="AL1221" s="14">
        <f>VLOOKUP($B1221,[2]Sheet3!$G:$CZ,23,0)</f>
        <v>0</v>
      </c>
      <c r="AM1221" s="14">
        <f>VLOOKUP($B1221,[2]Sheet3!$G:$CZ,24,0)</f>
        <v>0</v>
      </c>
      <c r="AN1221" s="14">
        <f>VLOOKUP($B1221,[2]Sheet3!$G:$CZ,25,0)</f>
        <v>0</v>
      </c>
      <c r="AO1221" s="14">
        <f>VLOOKUP($B1221,[2]Sheet3!$G:$CZ,26,0)</f>
        <v>0</v>
      </c>
      <c r="AP1221" s="14">
        <f>VLOOKUP($B1221,[2]Sheet3!$G:$CZ,27,0)</f>
        <v>0</v>
      </c>
      <c r="AQ1221" s="14">
        <f>VLOOKUP($B1221,[2]Sheet3!$G:$CZ,28,0)</f>
        <v>0</v>
      </c>
      <c r="AR1221" s="14">
        <f>VLOOKUP($B1221,[2]Sheet3!$G:$CZ,29,0)</f>
        <v>0</v>
      </c>
      <c r="AS1221" s="14">
        <f>VLOOKUP($B1221,[2]Sheet3!$G:$CZ,30,0)</f>
        <v>0</v>
      </c>
      <c r="AT1221" s="14">
        <f>VLOOKUP($B1221,[2]Sheet3!$G:$CZ,31,0)</f>
        <v>0</v>
      </c>
      <c r="AU1221" s="14">
        <f>VLOOKUP($B1221,[2]Sheet3!$G:$CZ,32,0)</f>
        <v>0</v>
      </c>
      <c r="AV1221" s="14">
        <f>VLOOKUP($B1221,[2]Sheet3!$G:$CZ,33,0)</f>
        <v>0</v>
      </c>
      <c r="AW1221" s="14">
        <f>VLOOKUP($B1221,[2]Sheet3!$G:$CZ,34,0)</f>
        <v>0</v>
      </c>
      <c r="AX1221" s="14">
        <f>VLOOKUP($B1221,[2]Sheet3!$G:$CZ,35,0)</f>
        <v>0</v>
      </c>
      <c r="AY1221" s="14">
        <f>VLOOKUP($B1221,[2]Sheet3!$G:$CZ,36,0)</f>
        <v>0</v>
      </c>
      <c r="AZ1221" s="14">
        <f>VLOOKUP($B1221,[2]Sheet3!$G:$CZ,37,0)</f>
        <v>0</v>
      </c>
      <c r="BA1221" s="14">
        <f>VLOOKUP($B1221,[2]Sheet3!$G:$CZ,38,0)</f>
        <v>0</v>
      </c>
      <c r="BB1221" s="14">
        <f>VLOOKUP($B1221,[2]Sheet3!$G:$CZ,39,0)</f>
        <v>0</v>
      </c>
      <c r="BC1221" s="14">
        <f>VLOOKUP($B1221,[2]Sheet3!$G:$CZ,40,0)</f>
        <v>0</v>
      </c>
      <c r="BD1221" s="14">
        <f>VLOOKUP($B1221,[2]Sheet3!$G:$CZ,41,0)</f>
        <v>0</v>
      </c>
      <c r="BE1221" s="14">
        <f>VLOOKUP($B1221,[2]Sheet3!$G:$CZ,42,0)</f>
        <v>0</v>
      </c>
      <c r="BF1221" s="14">
        <f>VLOOKUP($B1221,[2]Sheet3!$G:$CZ,43,0)</f>
        <v>0</v>
      </c>
      <c r="BG1221" s="14">
        <f>VLOOKUP($B1221,[2]Sheet3!$G:$CZ,44,0)</f>
        <v>0</v>
      </c>
      <c r="BH1221" s="14">
        <f>VLOOKUP($B1221,[2]Sheet3!$G:$CZ,45,0)</f>
        <v>0</v>
      </c>
      <c r="BI1221" s="14">
        <f>VLOOKUP($B1221,[2]Sheet3!$G:$CZ,46,0)</f>
        <v>0</v>
      </c>
      <c r="BJ1221" s="14">
        <f>VLOOKUP($B1221,[2]Sheet3!$G:$CZ,47,0)</f>
        <v>0</v>
      </c>
      <c r="BK1221" s="14">
        <f>VLOOKUP($B1221,[2]Sheet3!$G:$CZ,48,0)</f>
        <v>0</v>
      </c>
      <c r="BL1221" s="14">
        <f>VLOOKUP($B1221,[2]Sheet3!$G:$CZ,49,0)</f>
        <v>0</v>
      </c>
      <c r="BM1221" s="14">
        <f>VLOOKUP($B1221,[2]Sheet3!$G:$CZ,50,0)</f>
        <v>0</v>
      </c>
      <c r="BN1221" s="14">
        <f>VLOOKUP($B1221,[2]Sheet3!$G:$CZ,51,0)</f>
        <v>0</v>
      </c>
      <c r="BO1221" s="14">
        <f>VLOOKUP($B1221,[2]Sheet3!$G:$CZ,52,0)</f>
        <v>0</v>
      </c>
      <c r="BP1221" s="14">
        <f>VLOOKUP($B1221,[2]Sheet3!$G:$CZ,53,0)</f>
        <v>0</v>
      </c>
      <c r="BQ1221" s="14">
        <f>VLOOKUP($B1221,[2]Sheet3!$G:$CZ,54,0)</f>
        <v>0</v>
      </c>
      <c r="BR1221" s="14">
        <f>VLOOKUP($B1221,[2]Sheet3!$G:$CZ,55,0)</f>
        <v>0</v>
      </c>
      <c r="BS1221" s="14">
        <f>VLOOKUP($B1221,[2]Sheet3!$G:$CZ,56,0)</f>
        <v>0</v>
      </c>
      <c r="BT1221" s="14">
        <f>VLOOKUP($B1221,[2]Sheet3!$G:$CZ,57,0)</f>
        <v>0</v>
      </c>
      <c r="BU1221" s="14">
        <f>VLOOKUP($B1221,[2]Sheet3!$G:$CZ,58,0)</f>
        <v>0</v>
      </c>
      <c r="BV1221" s="14">
        <f>VLOOKUP($B1221,[2]Sheet3!$G:$CZ,59,0)</f>
        <v>0</v>
      </c>
      <c r="BW1221" s="14">
        <f>VLOOKUP($B1221,[2]Sheet3!$G:$CZ,60,0)</f>
        <v>0</v>
      </c>
      <c r="BX1221" s="14">
        <f>VLOOKUP($B1221,[2]Sheet3!$G:$CZ,61,0)</f>
        <v>0</v>
      </c>
      <c r="BY1221" s="14">
        <f>VLOOKUP($B1221,[2]Sheet3!$G:$CZ,62,0)</f>
        <v>0</v>
      </c>
      <c r="BZ1221" s="14">
        <f>VLOOKUP($B1221,[2]Sheet3!$G:$CZ,63,0)</f>
        <v>0</v>
      </c>
      <c r="CA1221" s="14">
        <f>VLOOKUP($B1221,[2]Sheet3!$G:$CZ,64,0)</f>
        <v>0</v>
      </c>
      <c r="CB1221" s="14">
        <f>VLOOKUP($B1221,[2]Sheet3!$G:$CZ,65,0)</f>
        <v>0</v>
      </c>
      <c r="CC1221" s="14">
        <f>VLOOKUP($B1221,[2]Sheet3!$G:$CZ,66,0)</f>
        <v>0</v>
      </c>
      <c r="CD1221" s="14">
        <f>VLOOKUP($B1221,[2]Sheet3!$G:$CZ,67,0)</f>
        <v>0</v>
      </c>
      <c r="CE1221" s="14">
        <f>VLOOKUP($B1221,[2]Sheet3!$G:$CZ,68,0)</f>
        <v>0</v>
      </c>
      <c r="CF1221" s="14">
        <f>VLOOKUP($B1221,[2]Sheet3!$G:$CZ,69,0)</f>
        <v>0</v>
      </c>
      <c r="CG1221" s="14">
        <f>VLOOKUP($B1221,[2]Sheet3!$G:$CZ,70,0)</f>
        <v>0</v>
      </c>
      <c r="CH1221" s="14">
        <f>VLOOKUP($B1221,[2]Sheet3!$G:$CZ,71,0)</f>
        <v>0</v>
      </c>
      <c r="CI1221" s="14">
        <f>VLOOKUP($B1221,[2]Sheet3!$G:$CZ,72,0)</f>
        <v>0</v>
      </c>
      <c r="CJ1221" s="14">
        <f>VLOOKUP($B1221,[2]Sheet3!$G:$CZ,73,0)</f>
        <v>0</v>
      </c>
      <c r="CK1221" s="14">
        <f>VLOOKUP($B1221,[2]Sheet3!$G:$CZ,74,0)</f>
        <v>0</v>
      </c>
      <c r="CL1221" s="14">
        <f>VLOOKUP($B1221,[2]Sheet3!$G:$CZ,75,0)</f>
        <v>0</v>
      </c>
      <c r="CM1221" s="14">
        <f>VLOOKUP($B1221,[2]Sheet3!$G:$CZ,76,0)</f>
        <v>0</v>
      </c>
      <c r="CN1221" s="14">
        <f>VLOOKUP($B1221,[2]Sheet3!$G:$CZ,77,0)</f>
        <v>0</v>
      </c>
      <c r="CO1221" s="14">
        <f>VLOOKUP($B1221,[2]Sheet3!$G:$CZ,78,0)</f>
        <v>0</v>
      </c>
      <c r="CP1221" s="14">
        <f>VLOOKUP($B1221,[2]Sheet3!$G:$CZ,79,0)</f>
        <v>0</v>
      </c>
      <c r="CQ1221" s="14">
        <f>VLOOKUP($B1221,[2]Sheet3!$G:$CZ,80,0)</f>
        <v>0</v>
      </c>
      <c r="CR1221" s="14">
        <f>VLOOKUP($B1221,[2]Sheet3!$G:$CZ,81,0)</f>
        <v>0</v>
      </c>
      <c r="CS1221" s="14">
        <f>VLOOKUP($B1221,[2]Sheet3!$G:$CZ,82,0)</f>
        <v>0</v>
      </c>
      <c r="CT1221" s="14">
        <f>VLOOKUP($B1221,[2]Sheet3!$G:$CZ,83,0)</f>
        <v>0</v>
      </c>
      <c r="CU1221" s="14">
        <f>VLOOKUP($B1221,[2]Sheet3!$G:$CZ,84,0)</f>
        <v>0</v>
      </c>
      <c r="CV1221" s="14">
        <f>VLOOKUP($B1221,[2]Sheet3!$G:$CZ,85,0)</f>
        <v>0</v>
      </c>
      <c r="CW1221" s="14">
        <f>VLOOKUP($B1221,[2]Sheet3!$G:$CZ,86,0)</f>
        <v>0</v>
      </c>
      <c r="CX1221" s="14">
        <f>VLOOKUP($B1221,[2]Sheet3!$G:$CZ,87,0)</f>
        <v>0</v>
      </c>
      <c r="CY1221" s="14">
        <f>VLOOKUP($B1221,[2]Sheet3!$G:$CZ,88,0)</f>
        <v>0</v>
      </c>
      <c r="CZ1221" s="14">
        <f>VLOOKUP($B1221,[2]Sheet3!$G:$CZ,89,0)</f>
        <v>0</v>
      </c>
      <c r="DA1221" s="14">
        <f>VLOOKUP($B1221,[2]Sheet3!$G:$CZ,90,0)</f>
        <v>0</v>
      </c>
      <c r="DB1221" s="14">
        <f>VLOOKUP($B1221,[2]Sheet3!$G:$CZ,91,0)</f>
        <v>0</v>
      </c>
      <c r="DC1221" s="14">
        <f>VLOOKUP($B1221,[2]Sheet3!$G:$CZ,92,0)</f>
        <v>0</v>
      </c>
      <c r="DD1221" s="14">
        <f>VLOOKUP($B1221,[2]Sheet3!$G:$CZ,93,0)</f>
        <v>0</v>
      </c>
      <c r="DE1221" s="14">
        <f>VLOOKUP($B1221,[2]Sheet3!$G:$CZ,94,0)</f>
        <v>0</v>
      </c>
      <c r="DF1221" s="14">
        <f>VLOOKUP($B1221,[2]Sheet3!$G:$CZ,95,0)</f>
        <v>0</v>
      </c>
      <c r="DG1221" s="14">
        <f>VLOOKUP($B1221,[2]Sheet3!$G:$CZ,96,0)</f>
        <v>0</v>
      </c>
      <c r="DH1221" s="14">
        <f>VLOOKUP($B1221,[2]Sheet3!$G:$CZ,97,0)</f>
        <v>0</v>
      </c>
      <c r="DI1221" s="14">
        <f>VLOOKUP($B1221,[2]Sheet3!$G:$CZ,98,0)</f>
        <v>0</v>
      </c>
    </row>
    <row r="1222" spans="1:113" x14ac:dyDescent="0.3">
      <c r="A1222" s="9" t="str">
        <f t="shared" si="59"/>
        <v>SA3180</v>
      </c>
      <c r="B1222" s="15" t="s">
        <v>610</v>
      </c>
      <c r="C1222" s="15" t="s">
        <v>611</v>
      </c>
      <c r="F1222" s="7" t="s">
        <v>15</v>
      </c>
      <c r="G1222" s="12" t="s">
        <v>4714</v>
      </c>
      <c r="H1222" s="12" t="str">
        <f>VLOOKUP($B1222,[1]Sheet1!$A:$G,5,0)</f>
        <v>mahmmad.ajar@redingtongroup.com</v>
      </c>
      <c r="I1222" s="12" t="str">
        <f>VLOOKUP($B1222,[1]Sheet1!$A:$G,7,0)</f>
        <v>vikram.kumar@redingtongroup.com</v>
      </c>
      <c r="J1222" s="12" t="s">
        <v>82</v>
      </c>
      <c r="K1222" s="7"/>
      <c r="L1222" s="7"/>
      <c r="M1222" s="8"/>
      <c r="N1222" s="7" t="str">
        <f t="shared" si="57"/>
        <v>mahmmad.ajar@redingtongroup.com; vikram.kumar@redingtongroup.com; nilesh.phirke@redingtongroup.com;christopher.joseph@redingtongroup.com</v>
      </c>
      <c r="O1222" s="7" t="str">
        <f t="shared" si="58"/>
        <v>SA3180</v>
      </c>
      <c r="P1222" s="8" t="s">
        <v>5215</v>
      </c>
      <c r="Q1222" s="14">
        <f>VLOOKUP($B1222,[2]Sheet3!$G:$CZ,2,0)</f>
        <v>2400303015</v>
      </c>
      <c r="R1222" s="14">
        <f>VLOOKUP($B1222,[2]Sheet3!$G:$CZ,3,0)</f>
        <v>2400303017</v>
      </c>
      <c r="S1222" s="14">
        <f>VLOOKUP($B1222,[2]Sheet3!$G:$CZ,4,0)</f>
        <v>0</v>
      </c>
      <c r="T1222" s="14">
        <f>VLOOKUP($B1222,[2]Sheet3!$G:$CZ,5,0)</f>
        <v>0</v>
      </c>
      <c r="U1222" s="14">
        <f>VLOOKUP($B1222,[2]Sheet3!$G:$CZ,6,0)</f>
        <v>0</v>
      </c>
      <c r="V1222" s="14">
        <f>VLOOKUP($B1222,[2]Sheet3!$G:$CZ,7,0)</f>
        <v>0</v>
      </c>
      <c r="W1222" s="14">
        <f>VLOOKUP($B1222,[2]Sheet3!$G:$CZ,8,0)</f>
        <v>0</v>
      </c>
      <c r="X1222" s="14">
        <f>VLOOKUP($B1222,[2]Sheet3!$G:$CZ,9,0)</f>
        <v>0</v>
      </c>
      <c r="Y1222" s="14">
        <f>VLOOKUP($B1222,[2]Sheet3!$G:$CZ,10,0)</f>
        <v>0</v>
      </c>
      <c r="Z1222" s="14">
        <f>VLOOKUP($B1222,[2]Sheet3!$G:$CZ,11,0)</f>
        <v>0</v>
      </c>
      <c r="AA1222" s="14">
        <f>VLOOKUP($B1222,[2]Sheet3!$G:$CZ,12,0)</f>
        <v>0</v>
      </c>
      <c r="AB1222" s="14">
        <f>VLOOKUP($B1222,[2]Sheet3!$G:$CZ,13,0)</f>
        <v>0</v>
      </c>
      <c r="AC1222" s="14">
        <f>VLOOKUP($B1222,[2]Sheet3!$G:$CZ,14,0)</f>
        <v>0</v>
      </c>
      <c r="AD1222" s="14">
        <f>VLOOKUP($B1222,[2]Sheet3!$G:$CZ,15,0)</f>
        <v>0</v>
      </c>
      <c r="AE1222" s="14">
        <f>VLOOKUP($B1222,[2]Sheet3!$G:$CZ,16,0)</f>
        <v>0</v>
      </c>
      <c r="AF1222" s="14">
        <f>VLOOKUP($B1222,[2]Sheet3!$G:$CZ,17,0)</f>
        <v>0</v>
      </c>
      <c r="AG1222" s="14">
        <f>VLOOKUP($B1222,[2]Sheet3!$G:$CZ,18,0)</f>
        <v>0</v>
      </c>
      <c r="AH1222" s="14">
        <f>VLOOKUP($B1222,[2]Sheet3!$G:$CZ,19,0)</f>
        <v>0</v>
      </c>
      <c r="AI1222" s="14">
        <f>VLOOKUP($B1222,[2]Sheet3!$G:$CZ,20,0)</f>
        <v>0</v>
      </c>
      <c r="AJ1222" s="14">
        <f>VLOOKUP($B1222,[2]Sheet3!$G:$CZ,21,0)</f>
        <v>0</v>
      </c>
      <c r="AK1222" s="14">
        <f>VLOOKUP($B1222,[2]Sheet3!$G:$CZ,22,0)</f>
        <v>0</v>
      </c>
      <c r="AL1222" s="14">
        <f>VLOOKUP($B1222,[2]Sheet3!$G:$CZ,23,0)</f>
        <v>0</v>
      </c>
      <c r="AM1222" s="14">
        <f>VLOOKUP($B1222,[2]Sheet3!$G:$CZ,24,0)</f>
        <v>0</v>
      </c>
      <c r="AN1222" s="14">
        <f>VLOOKUP($B1222,[2]Sheet3!$G:$CZ,25,0)</f>
        <v>0</v>
      </c>
      <c r="AO1222" s="14">
        <f>VLOOKUP($B1222,[2]Sheet3!$G:$CZ,26,0)</f>
        <v>0</v>
      </c>
      <c r="AP1222" s="14">
        <f>VLOOKUP($B1222,[2]Sheet3!$G:$CZ,27,0)</f>
        <v>0</v>
      </c>
      <c r="AQ1222" s="14">
        <f>VLOOKUP($B1222,[2]Sheet3!$G:$CZ,28,0)</f>
        <v>0</v>
      </c>
      <c r="AR1222" s="14">
        <f>VLOOKUP($B1222,[2]Sheet3!$G:$CZ,29,0)</f>
        <v>0</v>
      </c>
      <c r="AS1222" s="14">
        <f>VLOOKUP($B1222,[2]Sheet3!$G:$CZ,30,0)</f>
        <v>0</v>
      </c>
      <c r="AT1222" s="14">
        <f>VLOOKUP($B1222,[2]Sheet3!$G:$CZ,31,0)</f>
        <v>0</v>
      </c>
      <c r="AU1222" s="14">
        <f>VLOOKUP($B1222,[2]Sheet3!$G:$CZ,32,0)</f>
        <v>0</v>
      </c>
      <c r="AV1222" s="14">
        <f>VLOOKUP($B1222,[2]Sheet3!$G:$CZ,33,0)</f>
        <v>0</v>
      </c>
      <c r="AW1222" s="14">
        <f>VLOOKUP($B1222,[2]Sheet3!$G:$CZ,34,0)</f>
        <v>0</v>
      </c>
      <c r="AX1222" s="14">
        <f>VLOOKUP($B1222,[2]Sheet3!$G:$CZ,35,0)</f>
        <v>0</v>
      </c>
      <c r="AY1222" s="14">
        <f>VLOOKUP($B1222,[2]Sheet3!$G:$CZ,36,0)</f>
        <v>0</v>
      </c>
      <c r="AZ1222" s="14">
        <f>VLOOKUP($B1222,[2]Sheet3!$G:$CZ,37,0)</f>
        <v>0</v>
      </c>
      <c r="BA1222" s="14">
        <f>VLOOKUP($B1222,[2]Sheet3!$G:$CZ,38,0)</f>
        <v>0</v>
      </c>
      <c r="BB1222" s="14">
        <f>VLOOKUP($B1222,[2]Sheet3!$G:$CZ,39,0)</f>
        <v>0</v>
      </c>
      <c r="BC1222" s="14">
        <f>VLOOKUP($B1222,[2]Sheet3!$G:$CZ,40,0)</f>
        <v>0</v>
      </c>
      <c r="BD1222" s="14">
        <f>VLOOKUP($B1222,[2]Sheet3!$G:$CZ,41,0)</f>
        <v>0</v>
      </c>
      <c r="BE1222" s="14">
        <f>VLOOKUP($B1222,[2]Sheet3!$G:$CZ,42,0)</f>
        <v>0</v>
      </c>
      <c r="BF1222" s="14">
        <f>VLOOKUP($B1222,[2]Sheet3!$G:$CZ,43,0)</f>
        <v>0</v>
      </c>
      <c r="BG1222" s="14">
        <f>VLOOKUP($B1222,[2]Sheet3!$G:$CZ,44,0)</f>
        <v>0</v>
      </c>
      <c r="BH1222" s="14">
        <f>VLOOKUP($B1222,[2]Sheet3!$G:$CZ,45,0)</f>
        <v>0</v>
      </c>
      <c r="BI1222" s="14">
        <f>VLOOKUP($B1222,[2]Sheet3!$G:$CZ,46,0)</f>
        <v>0</v>
      </c>
      <c r="BJ1222" s="14">
        <f>VLOOKUP($B1222,[2]Sheet3!$G:$CZ,47,0)</f>
        <v>0</v>
      </c>
      <c r="BK1222" s="14">
        <f>VLOOKUP($B1222,[2]Sheet3!$G:$CZ,48,0)</f>
        <v>0</v>
      </c>
      <c r="BL1222" s="14">
        <f>VLOOKUP($B1222,[2]Sheet3!$G:$CZ,49,0)</f>
        <v>0</v>
      </c>
      <c r="BM1222" s="14">
        <f>VLOOKUP($B1222,[2]Sheet3!$G:$CZ,50,0)</f>
        <v>0</v>
      </c>
      <c r="BN1222" s="14">
        <f>VLOOKUP($B1222,[2]Sheet3!$G:$CZ,51,0)</f>
        <v>0</v>
      </c>
      <c r="BO1222" s="14">
        <f>VLOOKUP($B1222,[2]Sheet3!$G:$CZ,52,0)</f>
        <v>0</v>
      </c>
      <c r="BP1222" s="14">
        <f>VLOOKUP($B1222,[2]Sheet3!$G:$CZ,53,0)</f>
        <v>0</v>
      </c>
      <c r="BQ1222" s="14">
        <f>VLOOKUP($B1222,[2]Sheet3!$G:$CZ,54,0)</f>
        <v>0</v>
      </c>
      <c r="BR1222" s="14">
        <f>VLOOKUP($B1222,[2]Sheet3!$G:$CZ,55,0)</f>
        <v>0</v>
      </c>
      <c r="BS1222" s="14">
        <f>VLOOKUP($B1222,[2]Sheet3!$G:$CZ,56,0)</f>
        <v>0</v>
      </c>
      <c r="BT1222" s="14">
        <f>VLOOKUP($B1222,[2]Sheet3!$G:$CZ,57,0)</f>
        <v>0</v>
      </c>
      <c r="BU1222" s="14">
        <f>VLOOKUP($B1222,[2]Sheet3!$G:$CZ,58,0)</f>
        <v>0</v>
      </c>
      <c r="BV1222" s="14">
        <f>VLOOKUP($B1222,[2]Sheet3!$G:$CZ,59,0)</f>
        <v>0</v>
      </c>
      <c r="BW1222" s="14">
        <f>VLOOKUP($B1222,[2]Sheet3!$G:$CZ,60,0)</f>
        <v>0</v>
      </c>
      <c r="BX1222" s="14">
        <f>VLOOKUP($B1222,[2]Sheet3!$G:$CZ,61,0)</f>
        <v>0</v>
      </c>
      <c r="BY1222" s="14">
        <f>VLOOKUP($B1222,[2]Sheet3!$G:$CZ,62,0)</f>
        <v>0</v>
      </c>
      <c r="BZ1222" s="14">
        <f>VLOOKUP($B1222,[2]Sheet3!$G:$CZ,63,0)</f>
        <v>0</v>
      </c>
      <c r="CA1222" s="14">
        <f>VLOOKUP($B1222,[2]Sheet3!$G:$CZ,64,0)</f>
        <v>0</v>
      </c>
      <c r="CB1222" s="14">
        <f>VLOOKUP($B1222,[2]Sheet3!$G:$CZ,65,0)</f>
        <v>0</v>
      </c>
      <c r="CC1222" s="14">
        <f>VLOOKUP($B1222,[2]Sheet3!$G:$CZ,66,0)</f>
        <v>0</v>
      </c>
      <c r="CD1222" s="14">
        <f>VLOOKUP($B1222,[2]Sheet3!$G:$CZ,67,0)</f>
        <v>0</v>
      </c>
      <c r="CE1222" s="14">
        <f>VLOOKUP($B1222,[2]Sheet3!$G:$CZ,68,0)</f>
        <v>0</v>
      </c>
      <c r="CF1222" s="14">
        <f>VLOOKUP($B1222,[2]Sheet3!$G:$CZ,69,0)</f>
        <v>0</v>
      </c>
      <c r="CG1222" s="14">
        <f>VLOOKUP($B1222,[2]Sheet3!$G:$CZ,70,0)</f>
        <v>0</v>
      </c>
      <c r="CH1222" s="14">
        <f>VLOOKUP($B1222,[2]Sheet3!$G:$CZ,71,0)</f>
        <v>0</v>
      </c>
      <c r="CI1222" s="14">
        <f>VLOOKUP($B1222,[2]Sheet3!$G:$CZ,72,0)</f>
        <v>0</v>
      </c>
      <c r="CJ1222" s="14">
        <f>VLOOKUP($B1222,[2]Sheet3!$G:$CZ,73,0)</f>
        <v>0</v>
      </c>
      <c r="CK1222" s="14">
        <f>VLOOKUP($B1222,[2]Sheet3!$G:$CZ,74,0)</f>
        <v>0</v>
      </c>
      <c r="CL1222" s="14">
        <f>VLOOKUP($B1222,[2]Sheet3!$G:$CZ,75,0)</f>
        <v>0</v>
      </c>
      <c r="CM1222" s="14">
        <f>VLOOKUP($B1222,[2]Sheet3!$G:$CZ,76,0)</f>
        <v>0</v>
      </c>
      <c r="CN1222" s="14">
        <f>VLOOKUP($B1222,[2]Sheet3!$G:$CZ,77,0)</f>
        <v>0</v>
      </c>
      <c r="CO1222" s="14">
        <f>VLOOKUP($B1222,[2]Sheet3!$G:$CZ,78,0)</f>
        <v>0</v>
      </c>
      <c r="CP1222" s="14">
        <f>VLOOKUP($B1222,[2]Sheet3!$G:$CZ,79,0)</f>
        <v>0</v>
      </c>
      <c r="CQ1222" s="14">
        <f>VLOOKUP($B1222,[2]Sheet3!$G:$CZ,80,0)</f>
        <v>0</v>
      </c>
      <c r="CR1222" s="14">
        <f>VLOOKUP($B1222,[2]Sheet3!$G:$CZ,81,0)</f>
        <v>0</v>
      </c>
      <c r="CS1222" s="14">
        <f>VLOOKUP($B1222,[2]Sheet3!$G:$CZ,82,0)</f>
        <v>0</v>
      </c>
      <c r="CT1222" s="14">
        <f>VLOOKUP($B1222,[2]Sheet3!$G:$CZ,83,0)</f>
        <v>0</v>
      </c>
      <c r="CU1222" s="14">
        <f>VLOOKUP($B1222,[2]Sheet3!$G:$CZ,84,0)</f>
        <v>0</v>
      </c>
      <c r="CV1222" s="14">
        <f>VLOOKUP($B1222,[2]Sheet3!$G:$CZ,85,0)</f>
        <v>0</v>
      </c>
      <c r="CW1222" s="14">
        <f>VLOOKUP($B1222,[2]Sheet3!$G:$CZ,86,0)</f>
        <v>0</v>
      </c>
      <c r="CX1222" s="14">
        <f>VLOOKUP($B1222,[2]Sheet3!$G:$CZ,87,0)</f>
        <v>0</v>
      </c>
      <c r="CY1222" s="14">
        <f>VLOOKUP($B1222,[2]Sheet3!$G:$CZ,88,0)</f>
        <v>0</v>
      </c>
      <c r="CZ1222" s="14">
        <f>VLOOKUP($B1222,[2]Sheet3!$G:$CZ,89,0)</f>
        <v>0</v>
      </c>
      <c r="DA1222" s="14">
        <f>VLOOKUP($B1222,[2]Sheet3!$G:$CZ,90,0)</f>
        <v>0</v>
      </c>
      <c r="DB1222" s="14">
        <f>VLOOKUP($B1222,[2]Sheet3!$G:$CZ,91,0)</f>
        <v>0</v>
      </c>
      <c r="DC1222" s="14">
        <f>VLOOKUP($B1222,[2]Sheet3!$G:$CZ,92,0)</f>
        <v>0</v>
      </c>
      <c r="DD1222" s="14">
        <f>VLOOKUP($B1222,[2]Sheet3!$G:$CZ,93,0)</f>
        <v>0</v>
      </c>
      <c r="DE1222" s="14">
        <f>VLOOKUP($B1222,[2]Sheet3!$G:$CZ,94,0)</f>
        <v>0</v>
      </c>
      <c r="DF1222" s="14">
        <f>VLOOKUP($B1222,[2]Sheet3!$G:$CZ,95,0)</f>
        <v>0</v>
      </c>
      <c r="DG1222" s="14">
        <f>VLOOKUP($B1222,[2]Sheet3!$G:$CZ,96,0)</f>
        <v>0</v>
      </c>
      <c r="DH1222" s="14">
        <f>VLOOKUP($B1222,[2]Sheet3!$G:$CZ,97,0)</f>
        <v>0</v>
      </c>
      <c r="DI1222" s="14">
        <f>VLOOKUP($B1222,[2]Sheet3!$G:$CZ,98,0)</f>
        <v>0</v>
      </c>
    </row>
    <row r="1223" spans="1:113" x14ac:dyDescent="0.3">
      <c r="A1223" s="9" t="str">
        <f t="shared" si="59"/>
        <v>S44329</v>
      </c>
      <c r="B1223" s="15" t="s">
        <v>2669</v>
      </c>
      <c r="C1223" s="15" t="s">
        <v>2670</v>
      </c>
      <c r="F1223" s="7" t="s">
        <v>15</v>
      </c>
      <c r="G1223" s="12" t="s">
        <v>4715</v>
      </c>
      <c r="H1223" s="12" t="str">
        <f>VLOOKUP($B1223,[1]Sheet1!$A:$G,5,0)</f>
        <v>jitin.sebastian@redingtongroup.com</v>
      </c>
      <c r="I1223" s="12" t="str">
        <f>VLOOKUP($B1223,[1]Sheet1!$A:$G,7,0)</f>
        <v>vikram.kumar@redingtongroup.com</v>
      </c>
      <c r="J1223" s="12" t="s">
        <v>82</v>
      </c>
      <c r="K1223" s="7"/>
      <c r="L1223" s="7"/>
      <c r="M1223" s="8"/>
      <c r="N1223" s="7" t="str">
        <f t="shared" si="57"/>
        <v>jitin.sebastian@redingtongroup.com; vikram.kumar@redingtongroup.com; nilesh.phirke@redingtongroup.com;christopher.joseph@redingtongroup.com</v>
      </c>
      <c r="O1223" s="7" t="str">
        <f t="shared" si="58"/>
        <v>S44329</v>
      </c>
      <c r="P1223" s="8" t="s">
        <v>5215</v>
      </c>
      <c r="Q1223" s="14">
        <f>VLOOKUP($B1223,[2]Sheet3!$G:$CZ,2,0)</f>
        <v>2400307094</v>
      </c>
      <c r="R1223" s="14">
        <f>VLOOKUP($B1223,[2]Sheet3!$G:$CZ,3,0)</f>
        <v>2400301223</v>
      </c>
      <c r="S1223" s="14">
        <f>VLOOKUP($B1223,[2]Sheet3!$G:$CZ,4,0)</f>
        <v>0</v>
      </c>
      <c r="T1223" s="14">
        <f>VLOOKUP($B1223,[2]Sheet3!$G:$CZ,5,0)</f>
        <v>0</v>
      </c>
      <c r="U1223" s="14">
        <f>VLOOKUP($B1223,[2]Sheet3!$G:$CZ,6,0)</f>
        <v>0</v>
      </c>
      <c r="V1223" s="14">
        <f>VLOOKUP($B1223,[2]Sheet3!$G:$CZ,7,0)</f>
        <v>0</v>
      </c>
      <c r="W1223" s="14">
        <f>VLOOKUP($B1223,[2]Sheet3!$G:$CZ,8,0)</f>
        <v>0</v>
      </c>
      <c r="X1223" s="14">
        <f>VLOOKUP($B1223,[2]Sheet3!$G:$CZ,9,0)</f>
        <v>0</v>
      </c>
      <c r="Y1223" s="14">
        <f>VLOOKUP($B1223,[2]Sheet3!$G:$CZ,10,0)</f>
        <v>0</v>
      </c>
      <c r="Z1223" s="14">
        <f>VLOOKUP($B1223,[2]Sheet3!$G:$CZ,11,0)</f>
        <v>0</v>
      </c>
      <c r="AA1223" s="14">
        <f>VLOOKUP($B1223,[2]Sheet3!$G:$CZ,12,0)</f>
        <v>0</v>
      </c>
      <c r="AB1223" s="14">
        <f>VLOOKUP($B1223,[2]Sheet3!$G:$CZ,13,0)</f>
        <v>0</v>
      </c>
      <c r="AC1223" s="14">
        <f>VLOOKUP($B1223,[2]Sheet3!$G:$CZ,14,0)</f>
        <v>0</v>
      </c>
      <c r="AD1223" s="14">
        <f>VLOOKUP($B1223,[2]Sheet3!$G:$CZ,15,0)</f>
        <v>0</v>
      </c>
      <c r="AE1223" s="14">
        <f>VLOOKUP($B1223,[2]Sheet3!$G:$CZ,16,0)</f>
        <v>0</v>
      </c>
      <c r="AF1223" s="14">
        <f>VLOOKUP($B1223,[2]Sheet3!$G:$CZ,17,0)</f>
        <v>0</v>
      </c>
      <c r="AG1223" s="14">
        <f>VLOOKUP($B1223,[2]Sheet3!$G:$CZ,18,0)</f>
        <v>0</v>
      </c>
      <c r="AH1223" s="14">
        <f>VLOOKUP($B1223,[2]Sheet3!$G:$CZ,19,0)</f>
        <v>0</v>
      </c>
      <c r="AI1223" s="14">
        <f>VLOOKUP($B1223,[2]Sheet3!$G:$CZ,20,0)</f>
        <v>0</v>
      </c>
      <c r="AJ1223" s="14">
        <f>VLOOKUP($B1223,[2]Sheet3!$G:$CZ,21,0)</f>
        <v>0</v>
      </c>
      <c r="AK1223" s="14">
        <f>VLOOKUP($B1223,[2]Sheet3!$G:$CZ,22,0)</f>
        <v>0</v>
      </c>
      <c r="AL1223" s="14">
        <f>VLOOKUP($B1223,[2]Sheet3!$G:$CZ,23,0)</f>
        <v>0</v>
      </c>
      <c r="AM1223" s="14">
        <f>VLOOKUP($B1223,[2]Sheet3!$G:$CZ,24,0)</f>
        <v>0</v>
      </c>
      <c r="AN1223" s="14">
        <f>VLOOKUP($B1223,[2]Sheet3!$G:$CZ,25,0)</f>
        <v>0</v>
      </c>
      <c r="AO1223" s="14">
        <f>VLOOKUP($B1223,[2]Sheet3!$G:$CZ,26,0)</f>
        <v>0</v>
      </c>
      <c r="AP1223" s="14">
        <f>VLOOKUP($B1223,[2]Sheet3!$G:$CZ,27,0)</f>
        <v>0</v>
      </c>
      <c r="AQ1223" s="14">
        <f>VLOOKUP($B1223,[2]Sheet3!$G:$CZ,28,0)</f>
        <v>0</v>
      </c>
      <c r="AR1223" s="14">
        <f>VLOOKUP($B1223,[2]Sheet3!$G:$CZ,29,0)</f>
        <v>0</v>
      </c>
      <c r="AS1223" s="14">
        <f>VLOOKUP($B1223,[2]Sheet3!$G:$CZ,30,0)</f>
        <v>0</v>
      </c>
      <c r="AT1223" s="14">
        <f>VLOOKUP($B1223,[2]Sheet3!$G:$CZ,31,0)</f>
        <v>0</v>
      </c>
      <c r="AU1223" s="14">
        <f>VLOOKUP($B1223,[2]Sheet3!$G:$CZ,32,0)</f>
        <v>0</v>
      </c>
      <c r="AV1223" s="14">
        <f>VLOOKUP($B1223,[2]Sheet3!$G:$CZ,33,0)</f>
        <v>0</v>
      </c>
      <c r="AW1223" s="14">
        <f>VLOOKUP($B1223,[2]Sheet3!$G:$CZ,34,0)</f>
        <v>0</v>
      </c>
      <c r="AX1223" s="14">
        <f>VLOOKUP($B1223,[2]Sheet3!$G:$CZ,35,0)</f>
        <v>0</v>
      </c>
      <c r="AY1223" s="14">
        <f>VLOOKUP($B1223,[2]Sheet3!$G:$CZ,36,0)</f>
        <v>0</v>
      </c>
      <c r="AZ1223" s="14">
        <f>VLOOKUP($B1223,[2]Sheet3!$G:$CZ,37,0)</f>
        <v>0</v>
      </c>
      <c r="BA1223" s="14">
        <f>VLOOKUP($B1223,[2]Sheet3!$G:$CZ,38,0)</f>
        <v>0</v>
      </c>
      <c r="BB1223" s="14">
        <f>VLOOKUP($B1223,[2]Sheet3!$G:$CZ,39,0)</f>
        <v>0</v>
      </c>
      <c r="BC1223" s="14">
        <f>VLOOKUP($B1223,[2]Sheet3!$G:$CZ,40,0)</f>
        <v>0</v>
      </c>
      <c r="BD1223" s="14">
        <f>VLOOKUP($B1223,[2]Sheet3!$G:$CZ,41,0)</f>
        <v>0</v>
      </c>
      <c r="BE1223" s="14">
        <f>VLOOKUP($B1223,[2]Sheet3!$G:$CZ,42,0)</f>
        <v>0</v>
      </c>
      <c r="BF1223" s="14">
        <f>VLOOKUP($B1223,[2]Sheet3!$G:$CZ,43,0)</f>
        <v>0</v>
      </c>
      <c r="BG1223" s="14">
        <f>VLOOKUP($B1223,[2]Sheet3!$G:$CZ,44,0)</f>
        <v>0</v>
      </c>
      <c r="BH1223" s="14">
        <f>VLOOKUP($B1223,[2]Sheet3!$G:$CZ,45,0)</f>
        <v>0</v>
      </c>
      <c r="BI1223" s="14">
        <f>VLOOKUP($B1223,[2]Sheet3!$G:$CZ,46,0)</f>
        <v>0</v>
      </c>
      <c r="BJ1223" s="14">
        <f>VLOOKUP($B1223,[2]Sheet3!$G:$CZ,47,0)</f>
        <v>0</v>
      </c>
      <c r="BK1223" s="14">
        <f>VLOOKUP($B1223,[2]Sheet3!$G:$CZ,48,0)</f>
        <v>0</v>
      </c>
      <c r="BL1223" s="14">
        <f>VLOOKUP($B1223,[2]Sheet3!$G:$CZ,49,0)</f>
        <v>0</v>
      </c>
      <c r="BM1223" s="14">
        <f>VLOOKUP($B1223,[2]Sheet3!$G:$CZ,50,0)</f>
        <v>0</v>
      </c>
      <c r="BN1223" s="14">
        <f>VLOOKUP($B1223,[2]Sheet3!$G:$CZ,51,0)</f>
        <v>0</v>
      </c>
      <c r="BO1223" s="14">
        <f>VLOOKUP($B1223,[2]Sheet3!$G:$CZ,52,0)</f>
        <v>0</v>
      </c>
      <c r="BP1223" s="14">
        <f>VLOOKUP($B1223,[2]Sheet3!$G:$CZ,53,0)</f>
        <v>0</v>
      </c>
      <c r="BQ1223" s="14">
        <f>VLOOKUP($B1223,[2]Sheet3!$G:$CZ,54,0)</f>
        <v>0</v>
      </c>
      <c r="BR1223" s="14">
        <f>VLOOKUP($B1223,[2]Sheet3!$G:$CZ,55,0)</f>
        <v>0</v>
      </c>
      <c r="BS1223" s="14">
        <f>VLOOKUP($B1223,[2]Sheet3!$G:$CZ,56,0)</f>
        <v>0</v>
      </c>
      <c r="BT1223" s="14">
        <f>VLOOKUP($B1223,[2]Sheet3!$G:$CZ,57,0)</f>
        <v>0</v>
      </c>
      <c r="BU1223" s="14">
        <f>VLOOKUP($B1223,[2]Sheet3!$G:$CZ,58,0)</f>
        <v>0</v>
      </c>
      <c r="BV1223" s="14">
        <f>VLOOKUP($B1223,[2]Sheet3!$G:$CZ,59,0)</f>
        <v>0</v>
      </c>
      <c r="BW1223" s="14">
        <f>VLOOKUP($B1223,[2]Sheet3!$G:$CZ,60,0)</f>
        <v>0</v>
      </c>
      <c r="BX1223" s="14">
        <f>VLOOKUP($B1223,[2]Sheet3!$G:$CZ,61,0)</f>
        <v>0</v>
      </c>
      <c r="BY1223" s="14">
        <f>VLOOKUP($B1223,[2]Sheet3!$G:$CZ,62,0)</f>
        <v>0</v>
      </c>
      <c r="BZ1223" s="14">
        <f>VLOOKUP($B1223,[2]Sheet3!$G:$CZ,63,0)</f>
        <v>0</v>
      </c>
      <c r="CA1223" s="14">
        <f>VLOOKUP($B1223,[2]Sheet3!$G:$CZ,64,0)</f>
        <v>0</v>
      </c>
      <c r="CB1223" s="14">
        <f>VLOOKUP($B1223,[2]Sheet3!$G:$CZ,65,0)</f>
        <v>0</v>
      </c>
      <c r="CC1223" s="14">
        <f>VLOOKUP($B1223,[2]Sheet3!$G:$CZ,66,0)</f>
        <v>0</v>
      </c>
      <c r="CD1223" s="14">
        <f>VLOOKUP($B1223,[2]Sheet3!$G:$CZ,67,0)</f>
        <v>0</v>
      </c>
      <c r="CE1223" s="14">
        <f>VLOOKUP($B1223,[2]Sheet3!$G:$CZ,68,0)</f>
        <v>0</v>
      </c>
      <c r="CF1223" s="14">
        <f>VLOOKUP($B1223,[2]Sheet3!$G:$CZ,69,0)</f>
        <v>0</v>
      </c>
      <c r="CG1223" s="14">
        <f>VLOOKUP($B1223,[2]Sheet3!$G:$CZ,70,0)</f>
        <v>0</v>
      </c>
      <c r="CH1223" s="14">
        <f>VLOOKUP($B1223,[2]Sheet3!$G:$CZ,71,0)</f>
        <v>0</v>
      </c>
      <c r="CI1223" s="14">
        <f>VLOOKUP($B1223,[2]Sheet3!$G:$CZ,72,0)</f>
        <v>0</v>
      </c>
      <c r="CJ1223" s="14">
        <f>VLOOKUP($B1223,[2]Sheet3!$G:$CZ,73,0)</f>
        <v>0</v>
      </c>
      <c r="CK1223" s="14">
        <f>VLOOKUP($B1223,[2]Sheet3!$G:$CZ,74,0)</f>
        <v>0</v>
      </c>
      <c r="CL1223" s="14">
        <f>VLOOKUP($B1223,[2]Sheet3!$G:$CZ,75,0)</f>
        <v>0</v>
      </c>
      <c r="CM1223" s="14">
        <f>VLOOKUP($B1223,[2]Sheet3!$G:$CZ,76,0)</f>
        <v>0</v>
      </c>
      <c r="CN1223" s="14">
        <f>VLOOKUP($B1223,[2]Sheet3!$G:$CZ,77,0)</f>
        <v>0</v>
      </c>
      <c r="CO1223" s="14">
        <f>VLOOKUP($B1223,[2]Sheet3!$G:$CZ,78,0)</f>
        <v>0</v>
      </c>
      <c r="CP1223" s="14">
        <f>VLOOKUP($B1223,[2]Sheet3!$G:$CZ,79,0)</f>
        <v>0</v>
      </c>
      <c r="CQ1223" s="14">
        <f>VLOOKUP($B1223,[2]Sheet3!$G:$CZ,80,0)</f>
        <v>0</v>
      </c>
      <c r="CR1223" s="14">
        <f>VLOOKUP($B1223,[2]Sheet3!$G:$CZ,81,0)</f>
        <v>0</v>
      </c>
      <c r="CS1223" s="14">
        <f>VLOOKUP($B1223,[2]Sheet3!$G:$CZ,82,0)</f>
        <v>0</v>
      </c>
      <c r="CT1223" s="14">
        <f>VLOOKUP($B1223,[2]Sheet3!$G:$CZ,83,0)</f>
        <v>0</v>
      </c>
      <c r="CU1223" s="14">
        <f>VLOOKUP($B1223,[2]Sheet3!$G:$CZ,84,0)</f>
        <v>0</v>
      </c>
      <c r="CV1223" s="14">
        <f>VLOOKUP($B1223,[2]Sheet3!$G:$CZ,85,0)</f>
        <v>0</v>
      </c>
      <c r="CW1223" s="14">
        <f>VLOOKUP($B1223,[2]Sheet3!$G:$CZ,86,0)</f>
        <v>0</v>
      </c>
      <c r="CX1223" s="14">
        <f>VLOOKUP($B1223,[2]Sheet3!$G:$CZ,87,0)</f>
        <v>0</v>
      </c>
      <c r="CY1223" s="14">
        <f>VLOOKUP($B1223,[2]Sheet3!$G:$CZ,88,0)</f>
        <v>0</v>
      </c>
      <c r="CZ1223" s="14">
        <f>VLOOKUP($B1223,[2]Sheet3!$G:$CZ,89,0)</f>
        <v>0</v>
      </c>
      <c r="DA1223" s="14">
        <f>VLOOKUP($B1223,[2]Sheet3!$G:$CZ,90,0)</f>
        <v>0</v>
      </c>
      <c r="DB1223" s="14">
        <f>VLOOKUP($B1223,[2]Sheet3!$G:$CZ,91,0)</f>
        <v>0</v>
      </c>
      <c r="DC1223" s="14">
        <f>VLOOKUP($B1223,[2]Sheet3!$G:$CZ,92,0)</f>
        <v>0</v>
      </c>
      <c r="DD1223" s="14">
        <f>VLOOKUP($B1223,[2]Sheet3!$G:$CZ,93,0)</f>
        <v>0</v>
      </c>
      <c r="DE1223" s="14">
        <f>VLOOKUP($B1223,[2]Sheet3!$G:$CZ,94,0)</f>
        <v>0</v>
      </c>
      <c r="DF1223" s="14">
        <f>VLOOKUP($B1223,[2]Sheet3!$G:$CZ,95,0)</f>
        <v>0</v>
      </c>
      <c r="DG1223" s="14">
        <f>VLOOKUP($B1223,[2]Sheet3!$G:$CZ,96,0)</f>
        <v>0</v>
      </c>
      <c r="DH1223" s="14">
        <f>VLOOKUP($B1223,[2]Sheet3!$G:$CZ,97,0)</f>
        <v>0</v>
      </c>
      <c r="DI1223" s="14">
        <f>VLOOKUP($B1223,[2]Sheet3!$G:$CZ,98,0)</f>
        <v>0</v>
      </c>
    </row>
    <row r="1224" spans="1:113" x14ac:dyDescent="0.3">
      <c r="A1224" s="9" t="str">
        <f t="shared" si="59"/>
        <v>N73200</v>
      </c>
      <c r="B1224" s="15" t="s">
        <v>2671</v>
      </c>
      <c r="C1224" s="15" t="s">
        <v>2672</v>
      </c>
      <c r="F1224" s="7" t="s">
        <v>15</v>
      </c>
      <c r="G1224" s="12" t="s">
        <v>4716</v>
      </c>
      <c r="H1224" s="12" t="str">
        <f>VLOOKUP($B1224,[1]Sheet1!$A:$G,5,0)</f>
        <v>ajay.sharma@redingtongroup.com</v>
      </c>
      <c r="I1224" s="12" t="str">
        <f>VLOOKUP($B1224,[1]Sheet1!$A:$G,7,0)</f>
        <v>sidharth.eknath@redingtongroup.com</v>
      </c>
      <c r="J1224" s="12" t="s">
        <v>82</v>
      </c>
      <c r="K1224" s="7"/>
      <c r="L1224" s="7"/>
      <c r="M1224" s="8"/>
      <c r="N1224" s="7" t="str">
        <f t="shared" si="57"/>
        <v>ajay.sharma@redingtongroup.com; sidharth.eknath@redingtongroup.com; nilesh.phirke@redingtongroup.com;christopher.joseph@redingtongroup.com</v>
      </c>
      <c r="O1224" s="7" t="str">
        <f t="shared" si="58"/>
        <v>N73200</v>
      </c>
      <c r="P1224" s="8" t="s">
        <v>5215</v>
      </c>
      <c r="Q1224" s="14">
        <f>VLOOKUP($B1224,[2]Sheet3!$G:$CZ,2,0)</f>
        <v>2400303736</v>
      </c>
      <c r="R1224" s="14">
        <f>VLOOKUP($B1224,[2]Sheet3!$G:$CZ,3,0)</f>
        <v>2400302021</v>
      </c>
      <c r="S1224" s="14">
        <f>VLOOKUP($B1224,[2]Sheet3!$G:$CZ,4,0)</f>
        <v>0</v>
      </c>
      <c r="T1224" s="14">
        <f>VLOOKUP($B1224,[2]Sheet3!$G:$CZ,5,0)</f>
        <v>0</v>
      </c>
      <c r="U1224" s="14">
        <f>VLOOKUP($B1224,[2]Sheet3!$G:$CZ,6,0)</f>
        <v>0</v>
      </c>
      <c r="V1224" s="14">
        <f>VLOOKUP($B1224,[2]Sheet3!$G:$CZ,7,0)</f>
        <v>0</v>
      </c>
      <c r="W1224" s="14">
        <f>VLOOKUP($B1224,[2]Sheet3!$G:$CZ,8,0)</f>
        <v>0</v>
      </c>
      <c r="X1224" s="14">
        <f>VLOOKUP($B1224,[2]Sheet3!$G:$CZ,9,0)</f>
        <v>0</v>
      </c>
      <c r="Y1224" s="14">
        <f>VLOOKUP($B1224,[2]Sheet3!$G:$CZ,10,0)</f>
        <v>0</v>
      </c>
      <c r="Z1224" s="14">
        <f>VLOOKUP($B1224,[2]Sheet3!$G:$CZ,11,0)</f>
        <v>0</v>
      </c>
      <c r="AA1224" s="14">
        <f>VLOOKUP($B1224,[2]Sheet3!$G:$CZ,12,0)</f>
        <v>0</v>
      </c>
      <c r="AB1224" s="14">
        <f>VLOOKUP($B1224,[2]Sheet3!$G:$CZ,13,0)</f>
        <v>0</v>
      </c>
      <c r="AC1224" s="14">
        <f>VLOOKUP($B1224,[2]Sheet3!$G:$CZ,14,0)</f>
        <v>0</v>
      </c>
      <c r="AD1224" s="14">
        <f>VLOOKUP($B1224,[2]Sheet3!$G:$CZ,15,0)</f>
        <v>0</v>
      </c>
      <c r="AE1224" s="14">
        <f>VLOOKUP($B1224,[2]Sheet3!$G:$CZ,16,0)</f>
        <v>0</v>
      </c>
      <c r="AF1224" s="14">
        <f>VLOOKUP($B1224,[2]Sheet3!$G:$CZ,17,0)</f>
        <v>0</v>
      </c>
      <c r="AG1224" s="14">
        <f>VLOOKUP($B1224,[2]Sheet3!$G:$CZ,18,0)</f>
        <v>0</v>
      </c>
      <c r="AH1224" s="14">
        <f>VLOOKUP($B1224,[2]Sheet3!$G:$CZ,19,0)</f>
        <v>0</v>
      </c>
      <c r="AI1224" s="14">
        <f>VLOOKUP($B1224,[2]Sheet3!$G:$CZ,20,0)</f>
        <v>0</v>
      </c>
      <c r="AJ1224" s="14">
        <f>VLOOKUP($B1224,[2]Sheet3!$G:$CZ,21,0)</f>
        <v>0</v>
      </c>
      <c r="AK1224" s="14">
        <f>VLOOKUP($B1224,[2]Sheet3!$G:$CZ,22,0)</f>
        <v>0</v>
      </c>
      <c r="AL1224" s="14">
        <f>VLOOKUP($B1224,[2]Sheet3!$G:$CZ,23,0)</f>
        <v>0</v>
      </c>
      <c r="AM1224" s="14">
        <f>VLOOKUP($B1224,[2]Sheet3!$G:$CZ,24,0)</f>
        <v>0</v>
      </c>
      <c r="AN1224" s="14">
        <f>VLOOKUP($B1224,[2]Sheet3!$G:$CZ,25,0)</f>
        <v>0</v>
      </c>
      <c r="AO1224" s="14">
        <f>VLOOKUP($B1224,[2]Sheet3!$G:$CZ,26,0)</f>
        <v>0</v>
      </c>
      <c r="AP1224" s="14">
        <f>VLOOKUP($B1224,[2]Sheet3!$G:$CZ,27,0)</f>
        <v>0</v>
      </c>
      <c r="AQ1224" s="14">
        <f>VLOOKUP($B1224,[2]Sheet3!$G:$CZ,28,0)</f>
        <v>0</v>
      </c>
      <c r="AR1224" s="14">
        <f>VLOOKUP($B1224,[2]Sheet3!$G:$CZ,29,0)</f>
        <v>0</v>
      </c>
      <c r="AS1224" s="14">
        <f>VLOOKUP($B1224,[2]Sheet3!$G:$CZ,30,0)</f>
        <v>0</v>
      </c>
      <c r="AT1224" s="14">
        <f>VLOOKUP($B1224,[2]Sheet3!$G:$CZ,31,0)</f>
        <v>0</v>
      </c>
      <c r="AU1224" s="14">
        <f>VLOOKUP($B1224,[2]Sheet3!$G:$CZ,32,0)</f>
        <v>0</v>
      </c>
      <c r="AV1224" s="14">
        <f>VLOOKUP($B1224,[2]Sheet3!$G:$CZ,33,0)</f>
        <v>0</v>
      </c>
      <c r="AW1224" s="14">
        <f>VLOOKUP($B1224,[2]Sheet3!$G:$CZ,34,0)</f>
        <v>0</v>
      </c>
      <c r="AX1224" s="14">
        <f>VLOOKUP($B1224,[2]Sheet3!$G:$CZ,35,0)</f>
        <v>0</v>
      </c>
      <c r="AY1224" s="14">
        <f>VLOOKUP($B1224,[2]Sheet3!$G:$CZ,36,0)</f>
        <v>0</v>
      </c>
      <c r="AZ1224" s="14">
        <f>VLOOKUP($B1224,[2]Sheet3!$G:$CZ,37,0)</f>
        <v>0</v>
      </c>
      <c r="BA1224" s="14">
        <f>VLOOKUP($B1224,[2]Sheet3!$G:$CZ,38,0)</f>
        <v>0</v>
      </c>
      <c r="BB1224" s="14">
        <f>VLOOKUP($B1224,[2]Sheet3!$G:$CZ,39,0)</f>
        <v>0</v>
      </c>
      <c r="BC1224" s="14">
        <f>VLOOKUP($B1224,[2]Sheet3!$G:$CZ,40,0)</f>
        <v>0</v>
      </c>
      <c r="BD1224" s="14">
        <f>VLOOKUP($B1224,[2]Sheet3!$G:$CZ,41,0)</f>
        <v>0</v>
      </c>
      <c r="BE1224" s="14">
        <f>VLOOKUP($B1224,[2]Sheet3!$G:$CZ,42,0)</f>
        <v>0</v>
      </c>
      <c r="BF1224" s="14">
        <f>VLOOKUP($B1224,[2]Sheet3!$G:$CZ,43,0)</f>
        <v>0</v>
      </c>
      <c r="BG1224" s="14">
        <f>VLOOKUP($B1224,[2]Sheet3!$G:$CZ,44,0)</f>
        <v>0</v>
      </c>
      <c r="BH1224" s="14">
        <f>VLOOKUP($B1224,[2]Sheet3!$G:$CZ,45,0)</f>
        <v>0</v>
      </c>
      <c r="BI1224" s="14">
        <f>VLOOKUP($B1224,[2]Sheet3!$G:$CZ,46,0)</f>
        <v>0</v>
      </c>
      <c r="BJ1224" s="14">
        <f>VLOOKUP($B1224,[2]Sheet3!$G:$CZ,47,0)</f>
        <v>0</v>
      </c>
      <c r="BK1224" s="14">
        <f>VLOOKUP($B1224,[2]Sheet3!$G:$CZ,48,0)</f>
        <v>0</v>
      </c>
      <c r="BL1224" s="14">
        <f>VLOOKUP($B1224,[2]Sheet3!$G:$CZ,49,0)</f>
        <v>0</v>
      </c>
      <c r="BM1224" s="14">
        <f>VLOOKUP($B1224,[2]Sheet3!$G:$CZ,50,0)</f>
        <v>0</v>
      </c>
      <c r="BN1224" s="14">
        <f>VLOOKUP($B1224,[2]Sheet3!$G:$CZ,51,0)</f>
        <v>0</v>
      </c>
      <c r="BO1224" s="14">
        <f>VLOOKUP($B1224,[2]Sheet3!$G:$CZ,52,0)</f>
        <v>0</v>
      </c>
      <c r="BP1224" s="14">
        <f>VLOOKUP($B1224,[2]Sheet3!$G:$CZ,53,0)</f>
        <v>0</v>
      </c>
      <c r="BQ1224" s="14">
        <f>VLOOKUP($B1224,[2]Sheet3!$G:$CZ,54,0)</f>
        <v>0</v>
      </c>
      <c r="BR1224" s="14">
        <f>VLOOKUP($B1224,[2]Sheet3!$G:$CZ,55,0)</f>
        <v>0</v>
      </c>
      <c r="BS1224" s="14">
        <f>VLOOKUP($B1224,[2]Sheet3!$G:$CZ,56,0)</f>
        <v>0</v>
      </c>
      <c r="BT1224" s="14">
        <f>VLOOKUP($B1224,[2]Sheet3!$G:$CZ,57,0)</f>
        <v>0</v>
      </c>
      <c r="BU1224" s="14">
        <f>VLOOKUP($B1224,[2]Sheet3!$G:$CZ,58,0)</f>
        <v>0</v>
      </c>
      <c r="BV1224" s="14">
        <f>VLOOKUP($B1224,[2]Sheet3!$G:$CZ,59,0)</f>
        <v>0</v>
      </c>
      <c r="BW1224" s="14">
        <f>VLOOKUP($B1224,[2]Sheet3!$G:$CZ,60,0)</f>
        <v>0</v>
      </c>
      <c r="BX1224" s="14">
        <f>VLOOKUP($B1224,[2]Sheet3!$G:$CZ,61,0)</f>
        <v>0</v>
      </c>
      <c r="BY1224" s="14">
        <f>VLOOKUP($B1224,[2]Sheet3!$G:$CZ,62,0)</f>
        <v>0</v>
      </c>
      <c r="BZ1224" s="14">
        <f>VLOOKUP($B1224,[2]Sheet3!$G:$CZ,63,0)</f>
        <v>0</v>
      </c>
      <c r="CA1224" s="14">
        <f>VLOOKUP($B1224,[2]Sheet3!$G:$CZ,64,0)</f>
        <v>0</v>
      </c>
      <c r="CB1224" s="14">
        <f>VLOOKUP($B1224,[2]Sheet3!$G:$CZ,65,0)</f>
        <v>0</v>
      </c>
      <c r="CC1224" s="14">
        <f>VLOOKUP($B1224,[2]Sheet3!$G:$CZ,66,0)</f>
        <v>0</v>
      </c>
      <c r="CD1224" s="14">
        <f>VLOOKUP($B1224,[2]Sheet3!$G:$CZ,67,0)</f>
        <v>0</v>
      </c>
      <c r="CE1224" s="14">
        <f>VLOOKUP($B1224,[2]Sheet3!$G:$CZ,68,0)</f>
        <v>0</v>
      </c>
      <c r="CF1224" s="14">
        <f>VLOOKUP($B1224,[2]Sheet3!$G:$CZ,69,0)</f>
        <v>0</v>
      </c>
      <c r="CG1224" s="14">
        <f>VLOOKUP($B1224,[2]Sheet3!$G:$CZ,70,0)</f>
        <v>0</v>
      </c>
      <c r="CH1224" s="14">
        <f>VLOOKUP($B1224,[2]Sheet3!$G:$CZ,71,0)</f>
        <v>0</v>
      </c>
      <c r="CI1224" s="14">
        <f>VLOOKUP($B1224,[2]Sheet3!$G:$CZ,72,0)</f>
        <v>0</v>
      </c>
      <c r="CJ1224" s="14">
        <f>VLOOKUP($B1224,[2]Sheet3!$G:$CZ,73,0)</f>
        <v>0</v>
      </c>
      <c r="CK1224" s="14">
        <f>VLOOKUP($B1224,[2]Sheet3!$G:$CZ,74,0)</f>
        <v>0</v>
      </c>
      <c r="CL1224" s="14">
        <f>VLOOKUP($B1224,[2]Sheet3!$G:$CZ,75,0)</f>
        <v>0</v>
      </c>
      <c r="CM1224" s="14">
        <f>VLOOKUP($B1224,[2]Sheet3!$G:$CZ,76,0)</f>
        <v>0</v>
      </c>
      <c r="CN1224" s="14">
        <f>VLOOKUP($B1224,[2]Sheet3!$G:$CZ,77,0)</f>
        <v>0</v>
      </c>
      <c r="CO1224" s="14">
        <f>VLOOKUP($B1224,[2]Sheet3!$G:$CZ,78,0)</f>
        <v>0</v>
      </c>
      <c r="CP1224" s="14">
        <f>VLOOKUP($B1224,[2]Sheet3!$G:$CZ,79,0)</f>
        <v>0</v>
      </c>
      <c r="CQ1224" s="14">
        <f>VLOOKUP($B1224,[2]Sheet3!$G:$CZ,80,0)</f>
        <v>0</v>
      </c>
      <c r="CR1224" s="14">
        <f>VLOOKUP($B1224,[2]Sheet3!$G:$CZ,81,0)</f>
        <v>0</v>
      </c>
      <c r="CS1224" s="14">
        <f>VLOOKUP($B1224,[2]Sheet3!$G:$CZ,82,0)</f>
        <v>0</v>
      </c>
      <c r="CT1224" s="14">
        <f>VLOOKUP($B1224,[2]Sheet3!$G:$CZ,83,0)</f>
        <v>0</v>
      </c>
      <c r="CU1224" s="14">
        <f>VLOOKUP($B1224,[2]Sheet3!$G:$CZ,84,0)</f>
        <v>0</v>
      </c>
      <c r="CV1224" s="14">
        <f>VLOOKUP($B1224,[2]Sheet3!$G:$CZ,85,0)</f>
        <v>0</v>
      </c>
      <c r="CW1224" s="14">
        <f>VLOOKUP($B1224,[2]Sheet3!$G:$CZ,86,0)</f>
        <v>0</v>
      </c>
      <c r="CX1224" s="14">
        <f>VLOOKUP($B1224,[2]Sheet3!$G:$CZ,87,0)</f>
        <v>0</v>
      </c>
      <c r="CY1224" s="14">
        <f>VLOOKUP($B1224,[2]Sheet3!$G:$CZ,88,0)</f>
        <v>0</v>
      </c>
      <c r="CZ1224" s="14">
        <f>VLOOKUP($B1224,[2]Sheet3!$G:$CZ,89,0)</f>
        <v>0</v>
      </c>
      <c r="DA1224" s="14">
        <f>VLOOKUP($B1224,[2]Sheet3!$G:$CZ,90,0)</f>
        <v>0</v>
      </c>
      <c r="DB1224" s="14">
        <f>VLOOKUP($B1224,[2]Sheet3!$G:$CZ,91,0)</f>
        <v>0</v>
      </c>
      <c r="DC1224" s="14">
        <f>VLOOKUP($B1224,[2]Sheet3!$G:$CZ,92,0)</f>
        <v>0</v>
      </c>
      <c r="DD1224" s="14">
        <f>VLOOKUP($B1224,[2]Sheet3!$G:$CZ,93,0)</f>
        <v>0</v>
      </c>
      <c r="DE1224" s="14">
        <f>VLOOKUP($B1224,[2]Sheet3!$G:$CZ,94,0)</f>
        <v>0</v>
      </c>
      <c r="DF1224" s="14">
        <f>VLOOKUP($B1224,[2]Sheet3!$G:$CZ,95,0)</f>
        <v>0</v>
      </c>
      <c r="DG1224" s="14">
        <f>VLOOKUP($B1224,[2]Sheet3!$G:$CZ,96,0)</f>
        <v>0</v>
      </c>
      <c r="DH1224" s="14">
        <f>VLOOKUP($B1224,[2]Sheet3!$G:$CZ,97,0)</f>
        <v>0</v>
      </c>
      <c r="DI1224" s="14">
        <f>VLOOKUP($B1224,[2]Sheet3!$G:$CZ,98,0)</f>
        <v>0</v>
      </c>
    </row>
    <row r="1225" spans="1:113" x14ac:dyDescent="0.3">
      <c r="A1225" s="9" t="str">
        <f t="shared" si="59"/>
        <v>N73205</v>
      </c>
      <c r="B1225" s="15" t="s">
        <v>2673</v>
      </c>
      <c r="C1225" s="15" t="s">
        <v>1317</v>
      </c>
      <c r="F1225" s="7" t="s">
        <v>15</v>
      </c>
      <c r="G1225" s="12" t="s">
        <v>4717</v>
      </c>
      <c r="H1225" s="12" t="str">
        <f>VLOOKUP($B1225,[1]Sheet1!$A:$G,5,0)</f>
        <v>ajay.sharma@redingtongroup.com</v>
      </c>
      <c r="I1225" s="12" t="str">
        <f>VLOOKUP($B1225,[1]Sheet1!$A:$G,7,0)</f>
        <v>sidharth.eknath@redingtongroup.com</v>
      </c>
      <c r="J1225" s="12" t="s">
        <v>82</v>
      </c>
      <c r="K1225" s="7"/>
      <c r="L1225" s="7"/>
      <c r="M1225" s="8"/>
      <c r="N1225" s="7" t="str">
        <f t="shared" si="57"/>
        <v>ajay.sharma@redingtongroup.com; sidharth.eknath@redingtongroup.com; nilesh.phirke@redingtongroup.com;christopher.joseph@redingtongroup.com</v>
      </c>
      <c r="O1225" s="7" t="str">
        <f t="shared" si="58"/>
        <v>N73205</v>
      </c>
      <c r="P1225" s="8" t="s">
        <v>5215</v>
      </c>
      <c r="Q1225" s="14">
        <f>VLOOKUP($B1225,[2]Sheet3!$G:$CZ,2,0)</f>
        <v>2400303608</v>
      </c>
      <c r="R1225" s="14">
        <f>VLOOKUP($B1225,[2]Sheet3!$G:$CZ,3,0)</f>
        <v>2400305708</v>
      </c>
      <c r="S1225" s="14">
        <f>VLOOKUP($B1225,[2]Sheet3!$G:$CZ,4,0)</f>
        <v>2400301376</v>
      </c>
      <c r="T1225" s="14">
        <f>VLOOKUP($B1225,[2]Sheet3!$G:$CZ,5,0)</f>
        <v>2400306883</v>
      </c>
      <c r="U1225" s="14">
        <f>VLOOKUP($B1225,[2]Sheet3!$G:$CZ,6,0)</f>
        <v>0</v>
      </c>
      <c r="V1225" s="14">
        <f>VLOOKUP($B1225,[2]Sheet3!$G:$CZ,7,0)</f>
        <v>0</v>
      </c>
      <c r="W1225" s="14">
        <f>VLOOKUP($B1225,[2]Sheet3!$G:$CZ,8,0)</f>
        <v>0</v>
      </c>
      <c r="X1225" s="14">
        <f>VLOOKUP($B1225,[2]Sheet3!$G:$CZ,9,0)</f>
        <v>0</v>
      </c>
      <c r="Y1225" s="14">
        <f>VLOOKUP($B1225,[2]Sheet3!$G:$CZ,10,0)</f>
        <v>0</v>
      </c>
      <c r="Z1225" s="14">
        <f>VLOOKUP($B1225,[2]Sheet3!$G:$CZ,11,0)</f>
        <v>0</v>
      </c>
      <c r="AA1225" s="14">
        <f>VLOOKUP($B1225,[2]Sheet3!$G:$CZ,12,0)</f>
        <v>0</v>
      </c>
      <c r="AB1225" s="14">
        <f>VLOOKUP($B1225,[2]Sheet3!$G:$CZ,13,0)</f>
        <v>0</v>
      </c>
      <c r="AC1225" s="14">
        <f>VLOOKUP($B1225,[2]Sheet3!$G:$CZ,14,0)</f>
        <v>0</v>
      </c>
      <c r="AD1225" s="14">
        <f>VLOOKUP($B1225,[2]Sheet3!$G:$CZ,15,0)</f>
        <v>0</v>
      </c>
      <c r="AE1225" s="14">
        <f>VLOOKUP($B1225,[2]Sheet3!$G:$CZ,16,0)</f>
        <v>0</v>
      </c>
      <c r="AF1225" s="14">
        <f>VLOOKUP($B1225,[2]Sheet3!$G:$CZ,17,0)</f>
        <v>0</v>
      </c>
      <c r="AG1225" s="14">
        <f>VLOOKUP($B1225,[2]Sheet3!$G:$CZ,18,0)</f>
        <v>0</v>
      </c>
      <c r="AH1225" s="14">
        <f>VLOOKUP($B1225,[2]Sheet3!$G:$CZ,19,0)</f>
        <v>0</v>
      </c>
      <c r="AI1225" s="14">
        <f>VLOOKUP($B1225,[2]Sheet3!$G:$CZ,20,0)</f>
        <v>0</v>
      </c>
      <c r="AJ1225" s="14">
        <f>VLOOKUP($B1225,[2]Sheet3!$G:$CZ,21,0)</f>
        <v>0</v>
      </c>
      <c r="AK1225" s="14">
        <f>VLOOKUP($B1225,[2]Sheet3!$G:$CZ,22,0)</f>
        <v>0</v>
      </c>
      <c r="AL1225" s="14">
        <f>VLOOKUP($B1225,[2]Sheet3!$G:$CZ,23,0)</f>
        <v>0</v>
      </c>
      <c r="AM1225" s="14">
        <f>VLOOKUP($B1225,[2]Sheet3!$G:$CZ,24,0)</f>
        <v>0</v>
      </c>
      <c r="AN1225" s="14">
        <f>VLOOKUP($B1225,[2]Sheet3!$G:$CZ,25,0)</f>
        <v>0</v>
      </c>
      <c r="AO1225" s="14">
        <f>VLOOKUP($B1225,[2]Sheet3!$G:$CZ,26,0)</f>
        <v>0</v>
      </c>
      <c r="AP1225" s="14">
        <f>VLOOKUP($B1225,[2]Sheet3!$G:$CZ,27,0)</f>
        <v>0</v>
      </c>
      <c r="AQ1225" s="14">
        <f>VLOOKUP($B1225,[2]Sheet3!$G:$CZ,28,0)</f>
        <v>0</v>
      </c>
      <c r="AR1225" s="14">
        <f>VLOOKUP($B1225,[2]Sheet3!$G:$CZ,29,0)</f>
        <v>0</v>
      </c>
      <c r="AS1225" s="14">
        <f>VLOOKUP($B1225,[2]Sheet3!$G:$CZ,30,0)</f>
        <v>0</v>
      </c>
      <c r="AT1225" s="14">
        <f>VLOOKUP($B1225,[2]Sheet3!$G:$CZ,31,0)</f>
        <v>0</v>
      </c>
      <c r="AU1225" s="14">
        <f>VLOOKUP($B1225,[2]Sheet3!$G:$CZ,32,0)</f>
        <v>0</v>
      </c>
      <c r="AV1225" s="14">
        <f>VLOOKUP($B1225,[2]Sheet3!$G:$CZ,33,0)</f>
        <v>0</v>
      </c>
      <c r="AW1225" s="14">
        <f>VLOOKUP($B1225,[2]Sheet3!$G:$CZ,34,0)</f>
        <v>0</v>
      </c>
      <c r="AX1225" s="14">
        <f>VLOOKUP($B1225,[2]Sheet3!$G:$CZ,35,0)</f>
        <v>0</v>
      </c>
      <c r="AY1225" s="14">
        <f>VLOOKUP($B1225,[2]Sheet3!$G:$CZ,36,0)</f>
        <v>0</v>
      </c>
      <c r="AZ1225" s="14">
        <f>VLOOKUP($B1225,[2]Sheet3!$G:$CZ,37,0)</f>
        <v>0</v>
      </c>
      <c r="BA1225" s="14">
        <f>VLOOKUP($B1225,[2]Sheet3!$G:$CZ,38,0)</f>
        <v>0</v>
      </c>
      <c r="BB1225" s="14">
        <f>VLOOKUP($B1225,[2]Sheet3!$G:$CZ,39,0)</f>
        <v>0</v>
      </c>
      <c r="BC1225" s="14">
        <f>VLOOKUP($B1225,[2]Sheet3!$G:$CZ,40,0)</f>
        <v>0</v>
      </c>
      <c r="BD1225" s="14">
        <f>VLOOKUP($B1225,[2]Sheet3!$G:$CZ,41,0)</f>
        <v>0</v>
      </c>
      <c r="BE1225" s="14">
        <f>VLOOKUP($B1225,[2]Sheet3!$G:$CZ,42,0)</f>
        <v>0</v>
      </c>
      <c r="BF1225" s="14">
        <f>VLOOKUP($B1225,[2]Sheet3!$G:$CZ,43,0)</f>
        <v>0</v>
      </c>
      <c r="BG1225" s="14">
        <f>VLOOKUP($B1225,[2]Sheet3!$G:$CZ,44,0)</f>
        <v>0</v>
      </c>
      <c r="BH1225" s="14">
        <f>VLOOKUP($B1225,[2]Sheet3!$G:$CZ,45,0)</f>
        <v>0</v>
      </c>
      <c r="BI1225" s="14">
        <f>VLOOKUP($B1225,[2]Sheet3!$G:$CZ,46,0)</f>
        <v>0</v>
      </c>
      <c r="BJ1225" s="14">
        <f>VLOOKUP($B1225,[2]Sheet3!$G:$CZ,47,0)</f>
        <v>0</v>
      </c>
      <c r="BK1225" s="14">
        <f>VLOOKUP($B1225,[2]Sheet3!$G:$CZ,48,0)</f>
        <v>0</v>
      </c>
      <c r="BL1225" s="14">
        <f>VLOOKUP($B1225,[2]Sheet3!$G:$CZ,49,0)</f>
        <v>0</v>
      </c>
      <c r="BM1225" s="14">
        <f>VLOOKUP($B1225,[2]Sheet3!$G:$CZ,50,0)</f>
        <v>0</v>
      </c>
      <c r="BN1225" s="14">
        <f>VLOOKUP($B1225,[2]Sheet3!$G:$CZ,51,0)</f>
        <v>0</v>
      </c>
      <c r="BO1225" s="14">
        <f>VLOOKUP($B1225,[2]Sheet3!$G:$CZ,52,0)</f>
        <v>0</v>
      </c>
      <c r="BP1225" s="14">
        <f>VLOOKUP($B1225,[2]Sheet3!$G:$CZ,53,0)</f>
        <v>0</v>
      </c>
      <c r="BQ1225" s="14">
        <f>VLOOKUP($B1225,[2]Sheet3!$G:$CZ,54,0)</f>
        <v>0</v>
      </c>
      <c r="BR1225" s="14">
        <f>VLOOKUP($B1225,[2]Sheet3!$G:$CZ,55,0)</f>
        <v>0</v>
      </c>
      <c r="BS1225" s="14">
        <f>VLOOKUP($B1225,[2]Sheet3!$G:$CZ,56,0)</f>
        <v>0</v>
      </c>
      <c r="BT1225" s="14">
        <f>VLOOKUP($B1225,[2]Sheet3!$G:$CZ,57,0)</f>
        <v>0</v>
      </c>
      <c r="BU1225" s="14">
        <f>VLOOKUP($B1225,[2]Sheet3!$G:$CZ,58,0)</f>
        <v>0</v>
      </c>
      <c r="BV1225" s="14">
        <f>VLOOKUP($B1225,[2]Sheet3!$G:$CZ,59,0)</f>
        <v>0</v>
      </c>
      <c r="BW1225" s="14">
        <f>VLOOKUP($B1225,[2]Sheet3!$G:$CZ,60,0)</f>
        <v>0</v>
      </c>
      <c r="BX1225" s="14">
        <f>VLOOKUP($B1225,[2]Sheet3!$G:$CZ,61,0)</f>
        <v>0</v>
      </c>
      <c r="BY1225" s="14">
        <f>VLOOKUP($B1225,[2]Sheet3!$G:$CZ,62,0)</f>
        <v>0</v>
      </c>
      <c r="BZ1225" s="14">
        <f>VLOOKUP($B1225,[2]Sheet3!$G:$CZ,63,0)</f>
        <v>0</v>
      </c>
      <c r="CA1225" s="14">
        <f>VLOOKUP($B1225,[2]Sheet3!$G:$CZ,64,0)</f>
        <v>0</v>
      </c>
      <c r="CB1225" s="14">
        <f>VLOOKUP($B1225,[2]Sheet3!$G:$CZ,65,0)</f>
        <v>0</v>
      </c>
      <c r="CC1225" s="14">
        <f>VLOOKUP($B1225,[2]Sheet3!$G:$CZ,66,0)</f>
        <v>0</v>
      </c>
      <c r="CD1225" s="14">
        <f>VLOOKUP($B1225,[2]Sheet3!$G:$CZ,67,0)</f>
        <v>0</v>
      </c>
      <c r="CE1225" s="14">
        <f>VLOOKUP($B1225,[2]Sheet3!$G:$CZ,68,0)</f>
        <v>0</v>
      </c>
      <c r="CF1225" s="14">
        <f>VLOOKUP($B1225,[2]Sheet3!$G:$CZ,69,0)</f>
        <v>0</v>
      </c>
      <c r="CG1225" s="14">
        <f>VLOOKUP($B1225,[2]Sheet3!$G:$CZ,70,0)</f>
        <v>0</v>
      </c>
      <c r="CH1225" s="14">
        <f>VLOOKUP($B1225,[2]Sheet3!$G:$CZ,71,0)</f>
        <v>0</v>
      </c>
      <c r="CI1225" s="14">
        <f>VLOOKUP($B1225,[2]Sheet3!$G:$CZ,72,0)</f>
        <v>0</v>
      </c>
      <c r="CJ1225" s="14">
        <f>VLOOKUP($B1225,[2]Sheet3!$G:$CZ,73,0)</f>
        <v>0</v>
      </c>
      <c r="CK1225" s="14">
        <f>VLOOKUP($B1225,[2]Sheet3!$G:$CZ,74,0)</f>
        <v>0</v>
      </c>
      <c r="CL1225" s="14">
        <f>VLOOKUP($B1225,[2]Sheet3!$G:$CZ,75,0)</f>
        <v>0</v>
      </c>
      <c r="CM1225" s="14">
        <f>VLOOKUP($B1225,[2]Sheet3!$G:$CZ,76,0)</f>
        <v>0</v>
      </c>
      <c r="CN1225" s="14">
        <f>VLOOKUP($B1225,[2]Sheet3!$G:$CZ,77,0)</f>
        <v>0</v>
      </c>
      <c r="CO1225" s="14">
        <f>VLOOKUP($B1225,[2]Sheet3!$G:$CZ,78,0)</f>
        <v>0</v>
      </c>
      <c r="CP1225" s="14">
        <f>VLOOKUP($B1225,[2]Sheet3!$G:$CZ,79,0)</f>
        <v>0</v>
      </c>
      <c r="CQ1225" s="14">
        <f>VLOOKUP($B1225,[2]Sheet3!$G:$CZ,80,0)</f>
        <v>0</v>
      </c>
      <c r="CR1225" s="14">
        <f>VLOOKUP($B1225,[2]Sheet3!$G:$CZ,81,0)</f>
        <v>0</v>
      </c>
      <c r="CS1225" s="14">
        <f>VLOOKUP($B1225,[2]Sheet3!$G:$CZ,82,0)</f>
        <v>0</v>
      </c>
      <c r="CT1225" s="14">
        <f>VLOOKUP($B1225,[2]Sheet3!$G:$CZ,83,0)</f>
        <v>0</v>
      </c>
      <c r="CU1225" s="14">
        <f>VLOOKUP($B1225,[2]Sheet3!$G:$CZ,84,0)</f>
        <v>0</v>
      </c>
      <c r="CV1225" s="14">
        <f>VLOOKUP($B1225,[2]Sheet3!$G:$CZ,85,0)</f>
        <v>0</v>
      </c>
      <c r="CW1225" s="14">
        <f>VLOOKUP($B1225,[2]Sheet3!$G:$CZ,86,0)</f>
        <v>0</v>
      </c>
      <c r="CX1225" s="14">
        <f>VLOOKUP($B1225,[2]Sheet3!$G:$CZ,87,0)</f>
        <v>0</v>
      </c>
      <c r="CY1225" s="14">
        <f>VLOOKUP($B1225,[2]Sheet3!$G:$CZ,88,0)</f>
        <v>0</v>
      </c>
      <c r="CZ1225" s="14">
        <f>VLOOKUP($B1225,[2]Sheet3!$G:$CZ,89,0)</f>
        <v>0</v>
      </c>
      <c r="DA1225" s="14">
        <f>VLOOKUP($B1225,[2]Sheet3!$G:$CZ,90,0)</f>
        <v>0</v>
      </c>
      <c r="DB1225" s="14">
        <f>VLOOKUP($B1225,[2]Sheet3!$G:$CZ,91,0)</f>
        <v>0</v>
      </c>
      <c r="DC1225" s="14">
        <f>VLOOKUP($B1225,[2]Sheet3!$G:$CZ,92,0)</f>
        <v>0</v>
      </c>
      <c r="DD1225" s="14">
        <f>VLOOKUP($B1225,[2]Sheet3!$G:$CZ,93,0)</f>
        <v>0</v>
      </c>
      <c r="DE1225" s="14">
        <f>VLOOKUP($B1225,[2]Sheet3!$G:$CZ,94,0)</f>
        <v>0</v>
      </c>
      <c r="DF1225" s="14">
        <f>VLOOKUP($B1225,[2]Sheet3!$G:$CZ,95,0)</f>
        <v>0</v>
      </c>
      <c r="DG1225" s="14">
        <f>VLOOKUP($B1225,[2]Sheet3!$G:$CZ,96,0)</f>
        <v>0</v>
      </c>
      <c r="DH1225" s="14">
        <f>VLOOKUP($B1225,[2]Sheet3!$G:$CZ,97,0)</f>
        <v>0</v>
      </c>
      <c r="DI1225" s="14">
        <f>VLOOKUP($B1225,[2]Sheet3!$G:$CZ,98,0)</f>
        <v>0</v>
      </c>
    </row>
    <row r="1226" spans="1:113" x14ac:dyDescent="0.3">
      <c r="A1226" s="9" t="str">
        <f t="shared" si="59"/>
        <v>SB4136</v>
      </c>
      <c r="B1226" s="15" t="s">
        <v>2674</v>
      </c>
      <c r="C1226" s="15" t="s">
        <v>2675</v>
      </c>
      <c r="F1226" s="7" t="s">
        <v>15</v>
      </c>
      <c r="G1226" s="12" t="s">
        <v>4718</v>
      </c>
      <c r="H1226" s="12" t="str">
        <f>VLOOKUP($B1226,[1]Sheet1!$A:$G,5,0)</f>
        <v>rajeesh.krishnan@redingtongroup.com</v>
      </c>
      <c r="I1226" s="12" t="str">
        <f>VLOOKUP($B1226,[1]Sheet1!$A:$G,7,0)</f>
        <v>vikram.kumar@redingtongroup.com</v>
      </c>
      <c r="J1226" s="12" t="s">
        <v>82</v>
      </c>
      <c r="K1226" s="7"/>
      <c r="L1226" s="7"/>
      <c r="M1226" s="8"/>
      <c r="N1226" s="7" t="str">
        <f t="shared" si="57"/>
        <v>rajeesh.krishnan@redingtongroup.com; vikram.kumar@redingtongroup.com; nilesh.phirke@redingtongroup.com;christopher.joseph@redingtongroup.com</v>
      </c>
      <c r="O1226" s="7" t="str">
        <f t="shared" si="58"/>
        <v>SB4136</v>
      </c>
      <c r="P1226" s="8" t="s">
        <v>5215</v>
      </c>
      <c r="Q1226" s="14">
        <f>VLOOKUP($B1226,[2]Sheet3!$G:$CZ,2,0)</f>
        <v>2400301738</v>
      </c>
      <c r="R1226" s="14">
        <f>VLOOKUP($B1226,[2]Sheet3!$G:$CZ,3,0)</f>
        <v>0</v>
      </c>
      <c r="S1226" s="14">
        <f>VLOOKUP($B1226,[2]Sheet3!$G:$CZ,4,0)</f>
        <v>0</v>
      </c>
      <c r="T1226" s="14">
        <f>VLOOKUP($B1226,[2]Sheet3!$G:$CZ,5,0)</f>
        <v>0</v>
      </c>
      <c r="U1226" s="14">
        <f>VLOOKUP($B1226,[2]Sheet3!$G:$CZ,6,0)</f>
        <v>0</v>
      </c>
      <c r="V1226" s="14">
        <f>VLOOKUP($B1226,[2]Sheet3!$G:$CZ,7,0)</f>
        <v>0</v>
      </c>
      <c r="W1226" s="14">
        <f>VLOOKUP($B1226,[2]Sheet3!$G:$CZ,8,0)</f>
        <v>0</v>
      </c>
      <c r="X1226" s="14">
        <f>VLOOKUP($B1226,[2]Sheet3!$G:$CZ,9,0)</f>
        <v>0</v>
      </c>
      <c r="Y1226" s="14">
        <f>VLOOKUP($B1226,[2]Sheet3!$G:$CZ,10,0)</f>
        <v>0</v>
      </c>
      <c r="Z1226" s="14">
        <f>VLOOKUP($B1226,[2]Sheet3!$G:$CZ,11,0)</f>
        <v>0</v>
      </c>
      <c r="AA1226" s="14">
        <f>VLOOKUP($B1226,[2]Sheet3!$G:$CZ,12,0)</f>
        <v>0</v>
      </c>
      <c r="AB1226" s="14">
        <f>VLOOKUP($B1226,[2]Sheet3!$G:$CZ,13,0)</f>
        <v>0</v>
      </c>
      <c r="AC1226" s="14">
        <f>VLOOKUP($B1226,[2]Sheet3!$G:$CZ,14,0)</f>
        <v>0</v>
      </c>
      <c r="AD1226" s="14">
        <f>VLOOKUP($B1226,[2]Sheet3!$G:$CZ,15,0)</f>
        <v>0</v>
      </c>
      <c r="AE1226" s="14">
        <f>VLOOKUP($B1226,[2]Sheet3!$G:$CZ,16,0)</f>
        <v>0</v>
      </c>
      <c r="AF1226" s="14">
        <f>VLOOKUP($B1226,[2]Sheet3!$G:$CZ,17,0)</f>
        <v>0</v>
      </c>
      <c r="AG1226" s="14">
        <f>VLOOKUP($B1226,[2]Sheet3!$G:$CZ,18,0)</f>
        <v>0</v>
      </c>
      <c r="AH1226" s="14">
        <f>VLOOKUP($B1226,[2]Sheet3!$G:$CZ,19,0)</f>
        <v>0</v>
      </c>
      <c r="AI1226" s="14">
        <f>VLOOKUP($B1226,[2]Sheet3!$G:$CZ,20,0)</f>
        <v>0</v>
      </c>
      <c r="AJ1226" s="14">
        <f>VLOOKUP($B1226,[2]Sheet3!$G:$CZ,21,0)</f>
        <v>0</v>
      </c>
      <c r="AK1226" s="14">
        <f>VLOOKUP($B1226,[2]Sheet3!$G:$CZ,22,0)</f>
        <v>0</v>
      </c>
      <c r="AL1226" s="14">
        <f>VLOOKUP($B1226,[2]Sheet3!$G:$CZ,23,0)</f>
        <v>0</v>
      </c>
      <c r="AM1226" s="14">
        <f>VLOOKUP($B1226,[2]Sheet3!$G:$CZ,24,0)</f>
        <v>0</v>
      </c>
      <c r="AN1226" s="14">
        <f>VLOOKUP($B1226,[2]Sheet3!$G:$CZ,25,0)</f>
        <v>0</v>
      </c>
      <c r="AO1226" s="14">
        <f>VLOOKUP($B1226,[2]Sheet3!$G:$CZ,26,0)</f>
        <v>0</v>
      </c>
      <c r="AP1226" s="14">
        <f>VLOOKUP($B1226,[2]Sheet3!$G:$CZ,27,0)</f>
        <v>0</v>
      </c>
      <c r="AQ1226" s="14">
        <f>VLOOKUP($B1226,[2]Sheet3!$G:$CZ,28,0)</f>
        <v>0</v>
      </c>
      <c r="AR1226" s="14">
        <f>VLOOKUP($B1226,[2]Sheet3!$G:$CZ,29,0)</f>
        <v>0</v>
      </c>
      <c r="AS1226" s="14">
        <f>VLOOKUP($B1226,[2]Sheet3!$G:$CZ,30,0)</f>
        <v>0</v>
      </c>
      <c r="AT1226" s="14">
        <f>VLOOKUP($B1226,[2]Sheet3!$G:$CZ,31,0)</f>
        <v>0</v>
      </c>
      <c r="AU1226" s="14">
        <f>VLOOKUP($B1226,[2]Sheet3!$G:$CZ,32,0)</f>
        <v>0</v>
      </c>
      <c r="AV1226" s="14">
        <f>VLOOKUP($B1226,[2]Sheet3!$G:$CZ,33,0)</f>
        <v>0</v>
      </c>
      <c r="AW1226" s="14">
        <f>VLOOKUP($B1226,[2]Sheet3!$G:$CZ,34,0)</f>
        <v>0</v>
      </c>
      <c r="AX1226" s="14">
        <f>VLOOKUP($B1226,[2]Sheet3!$G:$CZ,35,0)</f>
        <v>0</v>
      </c>
      <c r="AY1226" s="14">
        <f>VLOOKUP($B1226,[2]Sheet3!$G:$CZ,36,0)</f>
        <v>0</v>
      </c>
      <c r="AZ1226" s="14">
        <f>VLOOKUP($B1226,[2]Sheet3!$G:$CZ,37,0)</f>
        <v>0</v>
      </c>
      <c r="BA1226" s="14">
        <f>VLOOKUP($B1226,[2]Sheet3!$G:$CZ,38,0)</f>
        <v>0</v>
      </c>
      <c r="BB1226" s="14">
        <f>VLOOKUP($B1226,[2]Sheet3!$G:$CZ,39,0)</f>
        <v>0</v>
      </c>
      <c r="BC1226" s="14">
        <f>VLOOKUP($B1226,[2]Sheet3!$G:$CZ,40,0)</f>
        <v>0</v>
      </c>
      <c r="BD1226" s="14">
        <f>VLOOKUP($B1226,[2]Sheet3!$G:$CZ,41,0)</f>
        <v>0</v>
      </c>
      <c r="BE1226" s="14">
        <f>VLOOKUP($B1226,[2]Sheet3!$G:$CZ,42,0)</f>
        <v>0</v>
      </c>
      <c r="BF1226" s="14">
        <f>VLOOKUP($B1226,[2]Sheet3!$G:$CZ,43,0)</f>
        <v>0</v>
      </c>
      <c r="BG1226" s="14">
        <f>VLOOKUP($B1226,[2]Sheet3!$G:$CZ,44,0)</f>
        <v>0</v>
      </c>
      <c r="BH1226" s="14">
        <f>VLOOKUP($B1226,[2]Sheet3!$G:$CZ,45,0)</f>
        <v>0</v>
      </c>
      <c r="BI1226" s="14">
        <f>VLOOKUP($B1226,[2]Sheet3!$G:$CZ,46,0)</f>
        <v>0</v>
      </c>
      <c r="BJ1226" s="14">
        <f>VLOOKUP($B1226,[2]Sheet3!$G:$CZ,47,0)</f>
        <v>0</v>
      </c>
      <c r="BK1226" s="14">
        <f>VLOOKUP($B1226,[2]Sheet3!$G:$CZ,48,0)</f>
        <v>0</v>
      </c>
      <c r="BL1226" s="14">
        <f>VLOOKUP($B1226,[2]Sheet3!$G:$CZ,49,0)</f>
        <v>0</v>
      </c>
      <c r="BM1226" s="14">
        <f>VLOOKUP($B1226,[2]Sheet3!$G:$CZ,50,0)</f>
        <v>0</v>
      </c>
      <c r="BN1226" s="14">
        <f>VLOOKUP($B1226,[2]Sheet3!$G:$CZ,51,0)</f>
        <v>0</v>
      </c>
      <c r="BO1226" s="14">
        <f>VLOOKUP($B1226,[2]Sheet3!$G:$CZ,52,0)</f>
        <v>0</v>
      </c>
      <c r="BP1226" s="14">
        <f>VLOOKUP($B1226,[2]Sheet3!$G:$CZ,53,0)</f>
        <v>0</v>
      </c>
      <c r="BQ1226" s="14">
        <f>VLOOKUP($B1226,[2]Sheet3!$G:$CZ,54,0)</f>
        <v>0</v>
      </c>
      <c r="BR1226" s="14">
        <f>VLOOKUP($B1226,[2]Sheet3!$G:$CZ,55,0)</f>
        <v>0</v>
      </c>
      <c r="BS1226" s="14">
        <f>VLOOKUP($B1226,[2]Sheet3!$G:$CZ,56,0)</f>
        <v>0</v>
      </c>
      <c r="BT1226" s="14">
        <f>VLOOKUP($B1226,[2]Sheet3!$G:$CZ,57,0)</f>
        <v>0</v>
      </c>
      <c r="BU1226" s="14">
        <f>VLOOKUP($B1226,[2]Sheet3!$G:$CZ,58,0)</f>
        <v>0</v>
      </c>
      <c r="BV1226" s="14">
        <f>VLOOKUP($B1226,[2]Sheet3!$G:$CZ,59,0)</f>
        <v>0</v>
      </c>
      <c r="BW1226" s="14">
        <f>VLOOKUP($B1226,[2]Sheet3!$G:$CZ,60,0)</f>
        <v>0</v>
      </c>
      <c r="BX1226" s="14">
        <f>VLOOKUP($B1226,[2]Sheet3!$G:$CZ,61,0)</f>
        <v>0</v>
      </c>
      <c r="BY1226" s="14">
        <f>VLOOKUP($B1226,[2]Sheet3!$G:$CZ,62,0)</f>
        <v>0</v>
      </c>
      <c r="BZ1226" s="14">
        <f>VLOOKUP($B1226,[2]Sheet3!$G:$CZ,63,0)</f>
        <v>0</v>
      </c>
      <c r="CA1226" s="14">
        <f>VLOOKUP($B1226,[2]Sheet3!$G:$CZ,64,0)</f>
        <v>0</v>
      </c>
      <c r="CB1226" s="14">
        <f>VLOOKUP($B1226,[2]Sheet3!$G:$CZ,65,0)</f>
        <v>0</v>
      </c>
      <c r="CC1226" s="14">
        <f>VLOOKUP($B1226,[2]Sheet3!$G:$CZ,66,0)</f>
        <v>0</v>
      </c>
      <c r="CD1226" s="14">
        <f>VLOOKUP($B1226,[2]Sheet3!$G:$CZ,67,0)</f>
        <v>0</v>
      </c>
      <c r="CE1226" s="14">
        <f>VLOOKUP($B1226,[2]Sheet3!$G:$CZ,68,0)</f>
        <v>0</v>
      </c>
      <c r="CF1226" s="14">
        <f>VLOOKUP($B1226,[2]Sheet3!$G:$CZ,69,0)</f>
        <v>0</v>
      </c>
      <c r="CG1226" s="14">
        <f>VLOOKUP($B1226,[2]Sheet3!$G:$CZ,70,0)</f>
        <v>0</v>
      </c>
      <c r="CH1226" s="14">
        <f>VLOOKUP($B1226,[2]Sheet3!$G:$CZ,71,0)</f>
        <v>0</v>
      </c>
      <c r="CI1226" s="14">
        <f>VLOOKUP($B1226,[2]Sheet3!$G:$CZ,72,0)</f>
        <v>0</v>
      </c>
      <c r="CJ1226" s="14">
        <f>VLOOKUP($B1226,[2]Sheet3!$G:$CZ,73,0)</f>
        <v>0</v>
      </c>
      <c r="CK1226" s="14">
        <f>VLOOKUP($B1226,[2]Sheet3!$G:$CZ,74,0)</f>
        <v>0</v>
      </c>
      <c r="CL1226" s="14">
        <f>VLOOKUP($B1226,[2]Sheet3!$G:$CZ,75,0)</f>
        <v>0</v>
      </c>
      <c r="CM1226" s="14">
        <f>VLOOKUP($B1226,[2]Sheet3!$G:$CZ,76,0)</f>
        <v>0</v>
      </c>
      <c r="CN1226" s="14">
        <f>VLOOKUP($B1226,[2]Sheet3!$G:$CZ,77,0)</f>
        <v>0</v>
      </c>
      <c r="CO1226" s="14">
        <f>VLOOKUP($B1226,[2]Sheet3!$G:$CZ,78,0)</f>
        <v>0</v>
      </c>
      <c r="CP1226" s="14">
        <f>VLOOKUP($B1226,[2]Sheet3!$G:$CZ,79,0)</f>
        <v>0</v>
      </c>
      <c r="CQ1226" s="14">
        <f>VLOOKUP($B1226,[2]Sheet3!$G:$CZ,80,0)</f>
        <v>0</v>
      </c>
      <c r="CR1226" s="14">
        <f>VLOOKUP($B1226,[2]Sheet3!$G:$CZ,81,0)</f>
        <v>0</v>
      </c>
      <c r="CS1226" s="14">
        <f>VLOOKUP($B1226,[2]Sheet3!$G:$CZ,82,0)</f>
        <v>0</v>
      </c>
      <c r="CT1226" s="14">
        <f>VLOOKUP($B1226,[2]Sheet3!$G:$CZ,83,0)</f>
        <v>0</v>
      </c>
      <c r="CU1226" s="14">
        <f>VLOOKUP($B1226,[2]Sheet3!$G:$CZ,84,0)</f>
        <v>0</v>
      </c>
      <c r="CV1226" s="14">
        <f>VLOOKUP($B1226,[2]Sheet3!$G:$CZ,85,0)</f>
        <v>0</v>
      </c>
      <c r="CW1226" s="14">
        <f>VLOOKUP($B1226,[2]Sheet3!$G:$CZ,86,0)</f>
        <v>0</v>
      </c>
      <c r="CX1226" s="14">
        <f>VLOOKUP($B1226,[2]Sheet3!$G:$CZ,87,0)</f>
        <v>0</v>
      </c>
      <c r="CY1226" s="14">
        <f>VLOOKUP($B1226,[2]Sheet3!$G:$CZ,88,0)</f>
        <v>0</v>
      </c>
      <c r="CZ1226" s="14">
        <f>VLOOKUP($B1226,[2]Sheet3!$G:$CZ,89,0)</f>
        <v>0</v>
      </c>
      <c r="DA1226" s="14">
        <f>VLOOKUP($B1226,[2]Sheet3!$G:$CZ,90,0)</f>
        <v>0</v>
      </c>
      <c r="DB1226" s="14">
        <f>VLOOKUP($B1226,[2]Sheet3!$G:$CZ,91,0)</f>
        <v>0</v>
      </c>
      <c r="DC1226" s="14">
        <f>VLOOKUP($B1226,[2]Sheet3!$G:$CZ,92,0)</f>
        <v>0</v>
      </c>
      <c r="DD1226" s="14">
        <f>VLOOKUP($B1226,[2]Sheet3!$G:$CZ,93,0)</f>
        <v>0</v>
      </c>
      <c r="DE1226" s="14">
        <f>VLOOKUP($B1226,[2]Sheet3!$G:$CZ,94,0)</f>
        <v>0</v>
      </c>
      <c r="DF1226" s="14">
        <f>VLOOKUP($B1226,[2]Sheet3!$G:$CZ,95,0)</f>
        <v>0</v>
      </c>
      <c r="DG1226" s="14">
        <f>VLOOKUP($B1226,[2]Sheet3!$G:$CZ,96,0)</f>
        <v>0</v>
      </c>
      <c r="DH1226" s="14">
        <f>VLOOKUP($B1226,[2]Sheet3!$G:$CZ,97,0)</f>
        <v>0</v>
      </c>
      <c r="DI1226" s="14">
        <f>VLOOKUP($B1226,[2]Sheet3!$G:$CZ,98,0)</f>
        <v>0</v>
      </c>
    </row>
    <row r="1227" spans="1:113" x14ac:dyDescent="0.3">
      <c r="A1227" s="9" t="str">
        <f t="shared" si="59"/>
        <v>NE3131</v>
      </c>
      <c r="B1227" s="15" t="s">
        <v>2676</v>
      </c>
      <c r="C1227" s="15" t="s">
        <v>2677</v>
      </c>
      <c r="F1227" s="7" t="s">
        <v>15</v>
      </c>
      <c r="G1227" s="12" t="s">
        <v>4719</v>
      </c>
      <c r="H1227" s="12" t="str">
        <f>VLOOKUP($B1227,[1]Sheet1!$A:$G,5,0)</f>
        <v>Prince.kumar@redintongroup.com</v>
      </c>
      <c r="I1227" s="12" t="str">
        <f>VLOOKUP($B1227,[1]Sheet1!$A:$G,7,0)</f>
        <v>sidharth.eknath@redingtongroup.com</v>
      </c>
      <c r="J1227" s="12" t="s">
        <v>82</v>
      </c>
      <c r="K1227" s="7"/>
      <c r="L1227" s="7"/>
      <c r="M1227" s="8"/>
      <c r="N1227" s="7" t="str">
        <f t="shared" si="57"/>
        <v>Prince.kumar@redintongroup.com; sidharth.eknath@redingtongroup.com; nilesh.phirke@redingtongroup.com;christopher.joseph@redingtongroup.com</v>
      </c>
      <c r="O1227" s="7" t="str">
        <f t="shared" si="58"/>
        <v>NE3131</v>
      </c>
      <c r="P1227" s="8" t="s">
        <v>5215</v>
      </c>
      <c r="Q1227" s="14">
        <f>VLOOKUP($B1227,[2]Sheet3!$G:$CZ,2,0)</f>
        <v>2400299413</v>
      </c>
      <c r="R1227" s="14">
        <f>VLOOKUP($B1227,[2]Sheet3!$G:$CZ,3,0)</f>
        <v>0</v>
      </c>
      <c r="S1227" s="14">
        <f>VLOOKUP($B1227,[2]Sheet3!$G:$CZ,4,0)</f>
        <v>0</v>
      </c>
      <c r="T1227" s="14">
        <f>VLOOKUP($B1227,[2]Sheet3!$G:$CZ,5,0)</f>
        <v>0</v>
      </c>
      <c r="U1227" s="14">
        <f>VLOOKUP($B1227,[2]Sheet3!$G:$CZ,6,0)</f>
        <v>0</v>
      </c>
      <c r="V1227" s="14">
        <f>VLOOKUP($B1227,[2]Sheet3!$G:$CZ,7,0)</f>
        <v>0</v>
      </c>
      <c r="W1227" s="14">
        <f>VLOOKUP($B1227,[2]Sheet3!$G:$CZ,8,0)</f>
        <v>0</v>
      </c>
      <c r="X1227" s="14">
        <f>VLOOKUP($B1227,[2]Sheet3!$G:$CZ,9,0)</f>
        <v>0</v>
      </c>
      <c r="Y1227" s="14">
        <f>VLOOKUP($B1227,[2]Sheet3!$G:$CZ,10,0)</f>
        <v>0</v>
      </c>
      <c r="Z1227" s="14">
        <f>VLOOKUP($B1227,[2]Sheet3!$G:$CZ,11,0)</f>
        <v>0</v>
      </c>
      <c r="AA1227" s="14">
        <f>VLOOKUP($B1227,[2]Sheet3!$G:$CZ,12,0)</f>
        <v>0</v>
      </c>
      <c r="AB1227" s="14">
        <f>VLOOKUP($B1227,[2]Sheet3!$G:$CZ,13,0)</f>
        <v>0</v>
      </c>
      <c r="AC1227" s="14">
        <f>VLOOKUP($B1227,[2]Sheet3!$G:$CZ,14,0)</f>
        <v>0</v>
      </c>
      <c r="AD1227" s="14">
        <f>VLOOKUP($B1227,[2]Sheet3!$G:$CZ,15,0)</f>
        <v>0</v>
      </c>
      <c r="AE1227" s="14">
        <f>VLOOKUP($B1227,[2]Sheet3!$G:$CZ,16,0)</f>
        <v>0</v>
      </c>
      <c r="AF1227" s="14">
        <f>VLOOKUP($B1227,[2]Sheet3!$G:$CZ,17,0)</f>
        <v>0</v>
      </c>
      <c r="AG1227" s="14">
        <f>VLOOKUP($B1227,[2]Sheet3!$G:$CZ,18,0)</f>
        <v>0</v>
      </c>
      <c r="AH1227" s="14">
        <f>VLOOKUP($B1227,[2]Sheet3!$G:$CZ,19,0)</f>
        <v>0</v>
      </c>
      <c r="AI1227" s="14">
        <f>VLOOKUP($B1227,[2]Sheet3!$G:$CZ,20,0)</f>
        <v>0</v>
      </c>
      <c r="AJ1227" s="14">
        <f>VLOOKUP($B1227,[2]Sheet3!$G:$CZ,21,0)</f>
        <v>0</v>
      </c>
      <c r="AK1227" s="14">
        <f>VLOOKUP($B1227,[2]Sheet3!$G:$CZ,22,0)</f>
        <v>0</v>
      </c>
      <c r="AL1227" s="14">
        <f>VLOOKUP($B1227,[2]Sheet3!$G:$CZ,23,0)</f>
        <v>0</v>
      </c>
      <c r="AM1227" s="14">
        <f>VLOOKUP($B1227,[2]Sheet3!$G:$CZ,24,0)</f>
        <v>0</v>
      </c>
      <c r="AN1227" s="14">
        <f>VLOOKUP($B1227,[2]Sheet3!$G:$CZ,25,0)</f>
        <v>0</v>
      </c>
      <c r="AO1227" s="14">
        <f>VLOOKUP($B1227,[2]Sheet3!$G:$CZ,26,0)</f>
        <v>0</v>
      </c>
      <c r="AP1227" s="14">
        <f>VLOOKUP($B1227,[2]Sheet3!$G:$CZ,27,0)</f>
        <v>0</v>
      </c>
      <c r="AQ1227" s="14">
        <f>VLOOKUP($B1227,[2]Sheet3!$G:$CZ,28,0)</f>
        <v>0</v>
      </c>
      <c r="AR1227" s="14">
        <f>VLOOKUP($B1227,[2]Sheet3!$G:$CZ,29,0)</f>
        <v>0</v>
      </c>
      <c r="AS1227" s="14">
        <f>VLOOKUP($B1227,[2]Sheet3!$G:$CZ,30,0)</f>
        <v>0</v>
      </c>
      <c r="AT1227" s="14">
        <f>VLOOKUP($B1227,[2]Sheet3!$G:$CZ,31,0)</f>
        <v>0</v>
      </c>
      <c r="AU1227" s="14">
        <f>VLOOKUP($B1227,[2]Sheet3!$G:$CZ,32,0)</f>
        <v>0</v>
      </c>
      <c r="AV1227" s="14">
        <f>VLOOKUP($B1227,[2]Sheet3!$G:$CZ,33,0)</f>
        <v>0</v>
      </c>
      <c r="AW1227" s="14">
        <f>VLOOKUP($B1227,[2]Sheet3!$G:$CZ,34,0)</f>
        <v>0</v>
      </c>
      <c r="AX1227" s="14">
        <f>VLOOKUP($B1227,[2]Sheet3!$G:$CZ,35,0)</f>
        <v>0</v>
      </c>
      <c r="AY1227" s="14">
        <f>VLOOKUP($B1227,[2]Sheet3!$G:$CZ,36,0)</f>
        <v>0</v>
      </c>
      <c r="AZ1227" s="14">
        <f>VLOOKUP($B1227,[2]Sheet3!$G:$CZ,37,0)</f>
        <v>0</v>
      </c>
      <c r="BA1227" s="14">
        <f>VLOOKUP($B1227,[2]Sheet3!$G:$CZ,38,0)</f>
        <v>0</v>
      </c>
      <c r="BB1227" s="14">
        <f>VLOOKUP($B1227,[2]Sheet3!$G:$CZ,39,0)</f>
        <v>0</v>
      </c>
      <c r="BC1227" s="14">
        <f>VLOOKUP($B1227,[2]Sheet3!$G:$CZ,40,0)</f>
        <v>0</v>
      </c>
      <c r="BD1227" s="14">
        <f>VLOOKUP($B1227,[2]Sheet3!$G:$CZ,41,0)</f>
        <v>0</v>
      </c>
      <c r="BE1227" s="14">
        <f>VLOOKUP($B1227,[2]Sheet3!$G:$CZ,42,0)</f>
        <v>0</v>
      </c>
      <c r="BF1227" s="14">
        <f>VLOOKUP($B1227,[2]Sheet3!$G:$CZ,43,0)</f>
        <v>0</v>
      </c>
      <c r="BG1227" s="14">
        <f>VLOOKUP($B1227,[2]Sheet3!$G:$CZ,44,0)</f>
        <v>0</v>
      </c>
      <c r="BH1227" s="14">
        <f>VLOOKUP($B1227,[2]Sheet3!$G:$CZ,45,0)</f>
        <v>0</v>
      </c>
      <c r="BI1227" s="14">
        <f>VLOOKUP($B1227,[2]Sheet3!$G:$CZ,46,0)</f>
        <v>0</v>
      </c>
      <c r="BJ1227" s="14">
        <f>VLOOKUP($B1227,[2]Sheet3!$G:$CZ,47,0)</f>
        <v>0</v>
      </c>
      <c r="BK1227" s="14">
        <f>VLOOKUP($B1227,[2]Sheet3!$G:$CZ,48,0)</f>
        <v>0</v>
      </c>
      <c r="BL1227" s="14">
        <f>VLOOKUP($B1227,[2]Sheet3!$G:$CZ,49,0)</f>
        <v>0</v>
      </c>
      <c r="BM1227" s="14">
        <f>VLOOKUP($B1227,[2]Sheet3!$G:$CZ,50,0)</f>
        <v>0</v>
      </c>
      <c r="BN1227" s="14">
        <f>VLOOKUP($B1227,[2]Sheet3!$G:$CZ,51,0)</f>
        <v>0</v>
      </c>
      <c r="BO1227" s="14">
        <f>VLOOKUP($B1227,[2]Sheet3!$G:$CZ,52,0)</f>
        <v>0</v>
      </c>
      <c r="BP1227" s="14">
        <f>VLOOKUP($B1227,[2]Sheet3!$G:$CZ,53,0)</f>
        <v>0</v>
      </c>
      <c r="BQ1227" s="14">
        <f>VLOOKUP($B1227,[2]Sheet3!$G:$CZ,54,0)</f>
        <v>0</v>
      </c>
      <c r="BR1227" s="14">
        <f>VLOOKUP($B1227,[2]Sheet3!$G:$CZ,55,0)</f>
        <v>0</v>
      </c>
      <c r="BS1227" s="14">
        <f>VLOOKUP($B1227,[2]Sheet3!$G:$CZ,56,0)</f>
        <v>0</v>
      </c>
      <c r="BT1227" s="14">
        <f>VLOOKUP($B1227,[2]Sheet3!$G:$CZ,57,0)</f>
        <v>0</v>
      </c>
      <c r="BU1227" s="14">
        <f>VLOOKUP($B1227,[2]Sheet3!$G:$CZ,58,0)</f>
        <v>0</v>
      </c>
      <c r="BV1227" s="14">
        <f>VLOOKUP($B1227,[2]Sheet3!$G:$CZ,59,0)</f>
        <v>0</v>
      </c>
      <c r="BW1227" s="14">
        <f>VLOOKUP($B1227,[2]Sheet3!$G:$CZ,60,0)</f>
        <v>0</v>
      </c>
      <c r="BX1227" s="14">
        <f>VLOOKUP($B1227,[2]Sheet3!$G:$CZ,61,0)</f>
        <v>0</v>
      </c>
      <c r="BY1227" s="14">
        <f>VLOOKUP($B1227,[2]Sheet3!$G:$CZ,62,0)</f>
        <v>0</v>
      </c>
      <c r="BZ1227" s="14">
        <f>VLOOKUP($B1227,[2]Sheet3!$G:$CZ,63,0)</f>
        <v>0</v>
      </c>
      <c r="CA1227" s="14">
        <f>VLOOKUP($B1227,[2]Sheet3!$G:$CZ,64,0)</f>
        <v>0</v>
      </c>
      <c r="CB1227" s="14">
        <f>VLOOKUP($B1227,[2]Sheet3!$G:$CZ,65,0)</f>
        <v>0</v>
      </c>
      <c r="CC1227" s="14">
        <f>VLOOKUP($B1227,[2]Sheet3!$G:$CZ,66,0)</f>
        <v>0</v>
      </c>
      <c r="CD1227" s="14">
        <f>VLOOKUP($B1227,[2]Sheet3!$G:$CZ,67,0)</f>
        <v>0</v>
      </c>
      <c r="CE1227" s="14">
        <f>VLOOKUP($B1227,[2]Sheet3!$G:$CZ,68,0)</f>
        <v>0</v>
      </c>
      <c r="CF1227" s="14">
        <f>VLOOKUP($B1227,[2]Sheet3!$G:$CZ,69,0)</f>
        <v>0</v>
      </c>
      <c r="CG1227" s="14">
        <f>VLOOKUP($B1227,[2]Sheet3!$G:$CZ,70,0)</f>
        <v>0</v>
      </c>
      <c r="CH1227" s="14">
        <f>VLOOKUP($B1227,[2]Sheet3!$G:$CZ,71,0)</f>
        <v>0</v>
      </c>
      <c r="CI1227" s="14">
        <f>VLOOKUP($B1227,[2]Sheet3!$G:$CZ,72,0)</f>
        <v>0</v>
      </c>
      <c r="CJ1227" s="14">
        <f>VLOOKUP($B1227,[2]Sheet3!$G:$CZ,73,0)</f>
        <v>0</v>
      </c>
      <c r="CK1227" s="14">
        <f>VLOOKUP($B1227,[2]Sheet3!$G:$CZ,74,0)</f>
        <v>0</v>
      </c>
      <c r="CL1227" s="14">
        <f>VLOOKUP($B1227,[2]Sheet3!$G:$CZ,75,0)</f>
        <v>0</v>
      </c>
      <c r="CM1227" s="14">
        <f>VLOOKUP($B1227,[2]Sheet3!$G:$CZ,76,0)</f>
        <v>0</v>
      </c>
      <c r="CN1227" s="14">
        <f>VLOOKUP($B1227,[2]Sheet3!$G:$CZ,77,0)</f>
        <v>0</v>
      </c>
      <c r="CO1227" s="14">
        <f>VLOOKUP($B1227,[2]Sheet3!$G:$CZ,78,0)</f>
        <v>0</v>
      </c>
      <c r="CP1227" s="14">
        <f>VLOOKUP($B1227,[2]Sheet3!$G:$CZ,79,0)</f>
        <v>0</v>
      </c>
      <c r="CQ1227" s="14">
        <f>VLOOKUP($B1227,[2]Sheet3!$G:$CZ,80,0)</f>
        <v>0</v>
      </c>
      <c r="CR1227" s="14">
        <f>VLOOKUP($B1227,[2]Sheet3!$G:$CZ,81,0)</f>
        <v>0</v>
      </c>
      <c r="CS1227" s="14">
        <f>VLOOKUP($B1227,[2]Sheet3!$G:$CZ,82,0)</f>
        <v>0</v>
      </c>
      <c r="CT1227" s="14">
        <f>VLOOKUP($B1227,[2]Sheet3!$G:$CZ,83,0)</f>
        <v>0</v>
      </c>
      <c r="CU1227" s="14">
        <f>VLOOKUP($B1227,[2]Sheet3!$G:$CZ,84,0)</f>
        <v>0</v>
      </c>
      <c r="CV1227" s="14">
        <f>VLOOKUP($B1227,[2]Sheet3!$G:$CZ,85,0)</f>
        <v>0</v>
      </c>
      <c r="CW1227" s="14">
        <f>VLOOKUP($B1227,[2]Sheet3!$G:$CZ,86,0)</f>
        <v>0</v>
      </c>
      <c r="CX1227" s="14">
        <f>VLOOKUP($B1227,[2]Sheet3!$G:$CZ,87,0)</f>
        <v>0</v>
      </c>
      <c r="CY1227" s="14">
        <f>VLOOKUP($B1227,[2]Sheet3!$G:$CZ,88,0)</f>
        <v>0</v>
      </c>
      <c r="CZ1227" s="14">
        <f>VLOOKUP($B1227,[2]Sheet3!$G:$CZ,89,0)</f>
        <v>0</v>
      </c>
      <c r="DA1227" s="14">
        <f>VLOOKUP($B1227,[2]Sheet3!$G:$CZ,90,0)</f>
        <v>0</v>
      </c>
      <c r="DB1227" s="14">
        <f>VLOOKUP($B1227,[2]Sheet3!$G:$CZ,91,0)</f>
        <v>0</v>
      </c>
      <c r="DC1227" s="14">
        <f>VLOOKUP($B1227,[2]Sheet3!$G:$CZ,92,0)</f>
        <v>0</v>
      </c>
      <c r="DD1227" s="14">
        <f>VLOOKUP($B1227,[2]Sheet3!$G:$CZ,93,0)</f>
        <v>0</v>
      </c>
      <c r="DE1227" s="14">
        <f>VLOOKUP($B1227,[2]Sheet3!$G:$CZ,94,0)</f>
        <v>0</v>
      </c>
      <c r="DF1227" s="14">
        <f>VLOOKUP($B1227,[2]Sheet3!$G:$CZ,95,0)</f>
        <v>0</v>
      </c>
      <c r="DG1227" s="14">
        <f>VLOOKUP($B1227,[2]Sheet3!$G:$CZ,96,0)</f>
        <v>0</v>
      </c>
      <c r="DH1227" s="14">
        <f>VLOOKUP($B1227,[2]Sheet3!$G:$CZ,97,0)</f>
        <v>0</v>
      </c>
      <c r="DI1227" s="14">
        <f>VLOOKUP($B1227,[2]Sheet3!$G:$CZ,98,0)</f>
        <v>0</v>
      </c>
    </row>
    <row r="1228" spans="1:113" x14ac:dyDescent="0.3">
      <c r="A1228" s="9" t="str">
        <f t="shared" si="59"/>
        <v>S63064</v>
      </c>
      <c r="B1228" s="15" t="s">
        <v>2678</v>
      </c>
      <c r="C1228" s="15" t="s">
        <v>2679</v>
      </c>
      <c r="F1228" s="7" t="s">
        <v>15</v>
      </c>
      <c r="G1228" s="12" t="s">
        <v>4720</v>
      </c>
      <c r="H1228" s="12" t="str">
        <f>VLOOKUP($B1228,[1]Sheet1!$A:$G,5,0)</f>
        <v>prem.kumarmani@redingtongroup.com</v>
      </c>
      <c r="I1228" s="12" t="str">
        <f>VLOOKUP($B1228,[1]Sheet1!$A:$G,7,0)</f>
        <v>yogesh.ganesh@redingtongroup.com</v>
      </c>
      <c r="J1228" s="12" t="s">
        <v>82</v>
      </c>
      <c r="K1228" s="7"/>
      <c r="L1228" s="7"/>
      <c r="M1228" s="8"/>
      <c r="N1228" s="7" t="str">
        <f t="shared" si="57"/>
        <v>prem.kumarmani@redingtongroup.com; yogesh.ganesh@redingtongroup.com; nilesh.phirke@redingtongroup.com;christopher.joseph@redingtongroup.com</v>
      </c>
      <c r="O1228" s="7" t="str">
        <f t="shared" si="58"/>
        <v>S63064</v>
      </c>
      <c r="P1228" s="8" t="s">
        <v>5215</v>
      </c>
      <c r="Q1228" s="14">
        <f>VLOOKUP($B1228,[2]Sheet3!$G:$CZ,2,0)</f>
        <v>2400301121</v>
      </c>
      <c r="R1228" s="14">
        <f>VLOOKUP($B1228,[2]Sheet3!$G:$CZ,3,0)</f>
        <v>2400302918</v>
      </c>
      <c r="S1228" s="14">
        <f>VLOOKUP($B1228,[2]Sheet3!$G:$CZ,4,0)</f>
        <v>2400300254</v>
      </c>
      <c r="T1228" s="14">
        <f>VLOOKUP($B1228,[2]Sheet3!$G:$CZ,5,0)</f>
        <v>0</v>
      </c>
      <c r="U1228" s="14">
        <f>VLOOKUP($B1228,[2]Sheet3!$G:$CZ,6,0)</f>
        <v>0</v>
      </c>
      <c r="V1228" s="14">
        <f>VLOOKUP($B1228,[2]Sheet3!$G:$CZ,7,0)</f>
        <v>0</v>
      </c>
      <c r="W1228" s="14">
        <f>VLOOKUP($B1228,[2]Sheet3!$G:$CZ,8,0)</f>
        <v>0</v>
      </c>
      <c r="X1228" s="14">
        <f>VLOOKUP($B1228,[2]Sheet3!$G:$CZ,9,0)</f>
        <v>0</v>
      </c>
      <c r="Y1228" s="14">
        <f>VLOOKUP($B1228,[2]Sheet3!$G:$CZ,10,0)</f>
        <v>0</v>
      </c>
      <c r="Z1228" s="14">
        <f>VLOOKUP($B1228,[2]Sheet3!$G:$CZ,11,0)</f>
        <v>0</v>
      </c>
      <c r="AA1228" s="14">
        <f>VLOOKUP($B1228,[2]Sheet3!$G:$CZ,12,0)</f>
        <v>0</v>
      </c>
      <c r="AB1228" s="14">
        <f>VLOOKUP($B1228,[2]Sheet3!$G:$CZ,13,0)</f>
        <v>0</v>
      </c>
      <c r="AC1228" s="14">
        <f>VLOOKUP($B1228,[2]Sheet3!$G:$CZ,14,0)</f>
        <v>0</v>
      </c>
      <c r="AD1228" s="14">
        <f>VLOOKUP($B1228,[2]Sheet3!$G:$CZ,15,0)</f>
        <v>0</v>
      </c>
      <c r="AE1228" s="14">
        <f>VLOOKUP($B1228,[2]Sheet3!$G:$CZ,16,0)</f>
        <v>0</v>
      </c>
      <c r="AF1228" s="14">
        <f>VLOOKUP($B1228,[2]Sheet3!$G:$CZ,17,0)</f>
        <v>0</v>
      </c>
      <c r="AG1228" s="14">
        <f>VLOOKUP($B1228,[2]Sheet3!$G:$CZ,18,0)</f>
        <v>0</v>
      </c>
      <c r="AH1228" s="14">
        <f>VLOOKUP($B1228,[2]Sheet3!$G:$CZ,19,0)</f>
        <v>0</v>
      </c>
      <c r="AI1228" s="14">
        <f>VLOOKUP($B1228,[2]Sheet3!$G:$CZ,20,0)</f>
        <v>0</v>
      </c>
      <c r="AJ1228" s="14">
        <f>VLOOKUP($B1228,[2]Sheet3!$G:$CZ,21,0)</f>
        <v>0</v>
      </c>
      <c r="AK1228" s="14">
        <f>VLOOKUP($B1228,[2]Sheet3!$G:$CZ,22,0)</f>
        <v>0</v>
      </c>
      <c r="AL1228" s="14">
        <f>VLOOKUP($B1228,[2]Sheet3!$G:$CZ,23,0)</f>
        <v>0</v>
      </c>
      <c r="AM1228" s="14">
        <f>VLOOKUP($B1228,[2]Sheet3!$G:$CZ,24,0)</f>
        <v>0</v>
      </c>
      <c r="AN1228" s="14">
        <f>VLOOKUP($B1228,[2]Sheet3!$G:$CZ,25,0)</f>
        <v>0</v>
      </c>
      <c r="AO1228" s="14">
        <f>VLOOKUP($B1228,[2]Sheet3!$G:$CZ,26,0)</f>
        <v>0</v>
      </c>
      <c r="AP1228" s="14">
        <f>VLOOKUP($B1228,[2]Sheet3!$G:$CZ,27,0)</f>
        <v>0</v>
      </c>
      <c r="AQ1228" s="14">
        <f>VLOOKUP($B1228,[2]Sheet3!$G:$CZ,28,0)</f>
        <v>0</v>
      </c>
      <c r="AR1228" s="14">
        <f>VLOOKUP($B1228,[2]Sheet3!$G:$CZ,29,0)</f>
        <v>0</v>
      </c>
      <c r="AS1228" s="14">
        <f>VLOOKUP($B1228,[2]Sheet3!$G:$CZ,30,0)</f>
        <v>0</v>
      </c>
      <c r="AT1228" s="14">
        <f>VLOOKUP($B1228,[2]Sheet3!$G:$CZ,31,0)</f>
        <v>0</v>
      </c>
      <c r="AU1228" s="14">
        <f>VLOOKUP($B1228,[2]Sheet3!$G:$CZ,32,0)</f>
        <v>0</v>
      </c>
      <c r="AV1228" s="14">
        <f>VLOOKUP($B1228,[2]Sheet3!$G:$CZ,33,0)</f>
        <v>0</v>
      </c>
      <c r="AW1228" s="14">
        <f>VLOOKUP($B1228,[2]Sheet3!$G:$CZ,34,0)</f>
        <v>0</v>
      </c>
      <c r="AX1228" s="14">
        <f>VLOOKUP($B1228,[2]Sheet3!$G:$CZ,35,0)</f>
        <v>0</v>
      </c>
      <c r="AY1228" s="14">
        <f>VLOOKUP($B1228,[2]Sheet3!$G:$CZ,36,0)</f>
        <v>0</v>
      </c>
      <c r="AZ1228" s="14">
        <f>VLOOKUP($B1228,[2]Sheet3!$G:$CZ,37,0)</f>
        <v>0</v>
      </c>
      <c r="BA1228" s="14">
        <f>VLOOKUP($B1228,[2]Sheet3!$G:$CZ,38,0)</f>
        <v>0</v>
      </c>
      <c r="BB1228" s="14">
        <f>VLOOKUP($B1228,[2]Sheet3!$G:$CZ,39,0)</f>
        <v>0</v>
      </c>
      <c r="BC1228" s="14">
        <f>VLOOKUP($B1228,[2]Sheet3!$G:$CZ,40,0)</f>
        <v>0</v>
      </c>
      <c r="BD1228" s="14">
        <f>VLOOKUP($B1228,[2]Sheet3!$G:$CZ,41,0)</f>
        <v>0</v>
      </c>
      <c r="BE1228" s="14">
        <f>VLOOKUP($B1228,[2]Sheet3!$G:$CZ,42,0)</f>
        <v>0</v>
      </c>
      <c r="BF1228" s="14">
        <f>VLOOKUP($B1228,[2]Sheet3!$G:$CZ,43,0)</f>
        <v>0</v>
      </c>
      <c r="BG1228" s="14">
        <f>VLOOKUP($B1228,[2]Sheet3!$G:$CZ,44,0)</f>
        <v>0</v>
      </c>
      <c r="BH1228" s="14">
        <f>VLOOKUP($B1228,[2]Sheet3!$G:$CZ,45,0)</f>
        <v>0</v>
      </c>
      <c r="BI1228" s="14">
        <f>VLOOKUP($B1228,[2]Sheet3!$G:$CZ,46,0)</f>
        <v>0</v>
      </c>
      <c r="BJ1228" s="14">
        <f>VLOOKUP($B1228,[2]Sheet3!$G:$CZ,47,0)</f>
        <v>0</v>
      </c>
      <c r="BK1228" s="14">
        <f>VLOOKUP($B1228,[2]Sheet3!$G:$CZ,48,0)</f>
        <v>0</v>
      </c>
      <c r="BL1228" s="14">
        <f>VLOOKUP($B1228,[2]Sheet3!$G:$CZ,49,0)</f>
        <v>0</v>
      </c>
      <c r="BM1228" s="14">
        <f>VLOOKUP($B1228,[2]Sheet3!$G:$CZ,50,0)</f>
        <v>0</v>
      </c>
      <c r="BN1228" s="14">
        <f>VLOOKUP($B1228,[2]Sheet3!$G:$CZ,51,0)</f>
        <v>0</v>
      </c>
      <c r="BO1228" s="14">
        <f>VLOOKUP($B1228,[2]Sheet3!$G:$CZ,52,0)</f>
        <v>0</v>
      </c>
      <c r="BP1228" s="14">
        <f>VLOOKUP($B1228,[2]Sheet3!$G:$CZ,53,0)</f>
        <v>0</v>
      </c>
      <c r="BQ1228" s="14">
        <f>VLOOKUP($B1228,[2]Sheet3!$G:$CZ,54,0)</f>
        <v>0</v>
      </c>
      <c r="BR1228" s="14">
        <f>VLOOKUP($B1228,[2]Sheet3!$G:$CZ,55,0)</f>
        <v>0</v>
      </c>
      <c r="BS1228" s="14">
        <f>VLOOKUP($B1228,[2]Sheet3!$G:$CZ,56,0)</f>
        <v>0</v>
      </c>
      <c r="BT1228" s="14">
        <f>VLOOKUP($B1228,[2]Sheet3!$G:$CZ,57,0)</f>
        <v>0</v>
      </c>
      <c r="BU1228" s="14">
        <f>VLOOKUP($B1228,[2]Sheet3!$G:$CZ,58,0)</f>
        <v>0</v>
      </c>
      <c r="BV1228" s="14">
        <f>VLOOKUP($B1228,[2]Sheet3!$G:$CZ,59,0)</f>
        <v>0</v>
      </c>
      <c r="BW1228" s="14">
        <f>VLOOKUP($B1228,[2]Sheet3!$G:$CZ,60,0)</f>
        <v>0</v>
      </c>
      <c r="BX1228" s="14">
        <f>VLOOKUP($B1228,[2]Sheet3!$G:$CZ,61,0)</f>
        <v>0</v>
      </c>
      <c r="BY1228" s="14">
        <f>VLOOKUP($B1228,[2]Sheet3!$G:$CZ,62,0)</f>
        <v>0</v>
      </c>
      <c r="BZ1228" s="14">
        <f>VLOOKUP($B1228,[2]Sheet3!$G:$CZ,63,0)</f>
        <v>0</v>
      </c>
      <c r="CA1228" s="14">
        <f>VLOOKUP($B1228,[2]Sheet3!$G:$CZ,64,0)</f>
        <v>0</v>
      </c>
      <c r="CB1228" s="14">
        <f>VLOOKUP($B1228,[2]Sheet3!$G:$CZ,65,0)</f>
        <v>0</v>
      </c>
      <c r="CC1228" s="14">
        <f>VLOOKUP($B1228,[2]Sheet3!$G:$CZ,66,0)</f>
        <v>0</v>
      </c>
      <c r="CD1228" s="14">
        <f>VLOOKUP($B1228,[2]Sheet3!$G:$CZ,67,0)</f>
        <v>0</v>
      </c>
      <c r="CE1228" s="14">
        <f>VLOOKUP($B1228,[2]Sheet3!$G:$CZ,68,0)</f>
        <v>0</v>
      </c>
      <c r="CF1228" s="14">
        <f>VLOOKUP($B1228,[2]Sheet3!$G:$CZ,69,0)</f>
        <v>0</v>
      </c>
      <c r="CG1228" s="14">
        <f>VLOOKUP($B1228,[2]Sheet3!$G:$CZ,70,0)</f>
        <v>0</v>
      </c>
      <c r="CH1228" s="14">
        <f>VLOOKUP($B1228,[2]Sheet3!$G:$CZ,71,0)</f>
        <v>0</v>
      </c>
      <c r="CI1228" s="14">
        <f>VLOOKUP($B1228,[2]Sheet3!$G:$CZ,72,0)</f>
        <v>0</v>
      </c>
      <c r="CJ1228" s="14">
        <f>VLOOKUP($B1228,[2]Sheet3!$G:$CZ,73,0)</f>
        <v>0</v>
      </c>
      <c r="CK1228" s="14">
        <f>VLOOKUP($B1228,[2]Sheet3!$G:$CZ,74,0)</f>
        <v>0</v>
      </c>
      <c r="CL1228" s="14">
        <f>VLOOKUP($B1228,[2]Sheet3!$G:$CZ,75,0)</f>
        <v>0</v>
      </c>
      <c r="CM1228" s="14">
        <f>VLOOKUP($B1228,[2]Sheet3!$G:$CZ,76,0)</f>
        <v>0</v>
      </c>
      <c r="CN1228" s="14">
        <f>VLOOKUP($B1228,[2]Sheet3!$G:$CZ,77,0)</f>
        <v>0</v>
      </c>
      <c r="CO1228" s="14">
        <f>VLOOKUP($B1228,[2]Sheet3!$G:$CZ,78,0)</f>
        <v>0</v>
      </c>
      <c r="CP1228" s="14">
        <f>VLOOKUP($B1228,[2]Sheet3!$G:$CZ,79,0)</f>
        <v>0</v>
      </c>
      <c r="CQ1228" s="14">
        <f>VLOOKUP($B1228,[2]Sheet3!$G:$CZ,80,0)</f>
        <v>0</v>
      </c>
      <c r="CR1228" s="14">
        <f>VLOOKUP($B1228,[2]Sheet3!$G:$CZ,81,0)</f>
        <v>0</v>
      </c>
      <c r="CS1228" s="14">
        <f>VLOOKUP($B1228,[2]Sheet3!$G:$CZ,82,0)</f>
        <v>0</v>
      </c>
      <c r="CT1228" s="14">
        <f>VLOOKUP($B1228,[2]Sheet3!$G:$CZ,83,0)</f>
        <v>0</v>
      </c>
      <c r="CU1228" s="14">
        <f>VLOOKUP($B1228,[2]Sheet3!$G:$CZ,84,0)</f>
        <v>0</v>
      </c>
      <c r="CV1228" s="14">
        <f>VLOOKUP($B1228,[2]Sheet3!$G:$CZ,85,0)</f>
        <v>0</v>
      </c>
      <c r="CW1228" s="14">
        <f>VLOOKUP($B1228,[2]Sheet3!$G:$CZ,86,0)</f>
        <v>0</v>
      </c>
      <c r="CX1228" s="14">
        <f>VLOOKUP($B1228,[2]Sheet3!$G:$CZ,87,0)</f>
        <v>0</v>
      </c>
      <c r="CY1228" s="14">
        <f>VLOOKUP($B1228,[2]Sheet3!$G:$CZ,88,0)</f>
        <v>0</v>
      </c>
      <c r="CZ1228" s="14">
        <f>VLOOKUP($B1228,[2]Sheet3!$G:$CZ,89,0)</f>
        <v>0</v>
      </c>
      <c r="DA1228" s="14">
        <f>VLOOKUP($B1228,[2]Sheet3!$G:$CZ,90,0)</f>
        <v>0</v>
      </c>
      <c r="DB1228" s="14">
        <f>VLOOKUP($B1228,[2]Sheet3!$G:$CZ,91,0)</f>
        <v>0</v>
      </c>
      <c r="DC1228" s="14">
        <f>VLOOKUP($B1228,[2]Sheet3!$G:$CZ,92,0)</f>
        <v>0</v>
      </c>
      <c r="DD1228" s="14">
        <f>VLOOKUP($B1228,[2]Sheet3!$G:$CZ,93,0)</f>
        <v>0</v>
      </c>
      <c r="DE1228" s="14">
        <f>VLOOKUP($B1228,[2]Sheet3!$G:$CZ,94,0)</f>
        <v>0</v>
      </c>
      <c r="DF1228" s="14">
        <f>VLOOKUP($B1228,[2]Sheet3!$G:$CZ,95,0)</f>
        <v>0</v>
      </c>
      <c r="DG1228" s="14">
        <f>VLOOKUP($B1228,[2]Sheet3!$G:$CZ,96,0)</f>
        <v>0</v>
      </c>
      <c r="DH1228" s="14">
        <f>VLOOKUP($B1228,[2]Sheet3!$G:$CZ,97,0)</f>
        <v>0</v>
      </c>
      <c r="DI1228" s="14">
        <f>VLOOKUP($B1228,[2]Sheet3!$G:$CZ,98,0)</f>
        <v>0</v>
      </c>
    </row>
    <row r="1229" spans="1:113" x14ac:dyDescent="0.3">
      <c r="A1229" s="9" t="str">
        <f t="shared" si="59"/>
        <v>S10587</v>
      </c>
      <c r="B1229" s="15" t="s">
        <v>665</v>
      </c>
      <c r="C1229" s="15" t="s">
        <v>666</v>
      </c>
      <c r="F1229" s="7" t="s">
        <v>15</v>
      </c>
      <c r="G1229" s="12" t="s">
        <v>4721</v>
      </c>
      <c r="H1229" s="12" t="str">
        <f>VLOOKUP($B1229,[1]Sheet1!$A:$G,5,0)</f>
        <v>prem.kumarmani@redingtongroup.com</v>
      </c>
      <c r="I1229" s="12" t="str">
        <f>VLOOKUP($B1229,[1]Sheet1!$A:$G,7,0)</f>
        <v>yogesh.ganesh@redingtongroup.com</v>
      </c>
      <c r="J1229" s="12" t="s">
        <v>82</v>
      </c>
      <c r="K1229" s="7"/>
      <c r="L1229" s="7"/>
      <c r="M1229" s="8"/>
      <c r="N1229" s="7" t="str">
        <f t="shared" si="57"/>
        <v>prem.kumarmani@redingtongroup.com; yogesh.ganesh@redingtongroup.com; nilesh.phirke@redingtongroup.com;christopher.joseph@redingtongroup.com</v>
      </c>
      <c r="O1229" s="7" t="str">
        <f t="shared" si="58"/>
        <v>S10587</v>
      </c>
      <c r="P1229" s="8" t="s">
        <v>5215</v>
      </c>
      <c r="Q1229" s="14">
        <f>VLOOKUP($B1229,[2]Sheet3!$G:$CZ,2,0)</f>
        <v>2400300299</v>
      </c>
      <c r="R1229" s="14">
        <f>VLOOKUP($B1229,[2]Sheet3!$G:$CZ,3,0)</f>
        <v>2400300297</v>
      </c>
      <c r="S1229" s="14">
        <f>VLOOKUP($B1229,[2]Sheet3!$G:$CZ,4,0)</f>
        <v>2400301400</v>
      </c>
      <c r="T1229" s="14">
        <f>VLOOKUP($B1229,[2]Sheet3!$G:$CZ,5,0)</f>
        <v>2400305560</v>
      </c>
      <c r="U1229" s="14">
        <f>VLOOKUP($B1229,[2]Sheet3!$G:$CZ,6,0)</f>
        <v>2400302456</v>
      </c>
      <c r="V1229" s="14">
        <f>VLOOKUP($B1229,[2]Sheet3!$G:$CZ,7,0)</f>
        <v>2400301396</v>
      </c>
      <c r="W1229" s="14">
        <f>VLOOKUP($B1229,[2]Sheet3!$G:$CZ,8,0)</f>
        <v>0</v>
      </c>
      <c r="X1229" s="14">
        <f>VLOOKUP($B1229,[2]Sheet3!$G:$CZ,9,0)</f>
        <v>0</v>
      </c>
      <c r="Y1229" s="14">
        <f>VLOOKUP($B1229,[2]Sheet3!$G:$CZ,10,0)</f>
        <v>0</v>
      </c>
      <c r="Z1229" s="14">
        <f>VLOOKUP($B1229,[2]Sheet3!$G:$CZ,11,0)</f>
        <v>0</v>
      </c>
      <c r="AA1229" s="14">
        <f>VLOOKUP($B1229,[2]Sheet3!$G:$CZ,12,0)</f>
        <v>0</v>
      </c>
      <c r="AB1229" s="14">
        <f>VLOOKUP($B1229,[2]Sheet3!$G:$CZ,13,0)</f>
        <v>0</v>
      </c>
      <c r="AC1229" s="14">
        <f>VLOOKUP($B1229,[2]Sheet3!$G:$CZ,14,0)</f>
        <v>0</v>
      </c>
      <c r="AD1229" s="14">
        <f>VLOOKUP($B1229,[2]Sheet3!$G:$CZ,15,0)</f>
        <v>0</v>
      </c>
      <c r="AE1229" s="14">
        <f>VLOOKUP($B1229,[2]Sheet3!$G:$CZ,16,0)</f>
        <v>0</v>
      </c>
      <c r="AF1229" s="14">
        <f>VLOOKUP($B1229,[2]Sheet3!$G:$CZ,17,0)</f>
        <v>0</v>
      </c>
      <c r="AG1229" s="14">
        <f>VLOOKUP($B1229,[2]Sheet3!$G:$CZ,18,0)</f>
        <v>0</v>
      </c>
      <c r="AH1229" s="14">
        <f>VLOOKUP($B1229,[2]Sheet3!$G:$CZ,19,0)</f>
        <v>0</v>
      </c>
      <c r="AI1229" s="14">
        <f>VLOOKUP($B1229,[2]Sheet3!$G:$CZ,20,0)</f>
        <v>0</v>
      </c>
      <c r="AJ1229" s="14">
        <f>VLOOKUP($B1229,[2]Sheet3!$G:$CZ,21,0)</f>
        <v>0</v>
      </c>
      <c r="AK1229" s="14">
        <f>VLOOKUP($B1229,[2]Sheet3!$G:$CZ,22,0)</f>
        <v>0</v>
      </c>
      <c r="AL1229" s="14">
        <f>VLOOKUP($B1229,[2]Sheet3!$G:$CZ,23,0)</f>
        <v>0</v>
      </c>
      <c r="AM1229" s="14">
        <f>VLOOKUP($B1229,[2]Sheet3!$G:$CZ,24,0)</f>
        <v>0</v>
      </c>
      <c r="AN1229" s="14">
        <f>VLOOKUP($B1229,[2]Sheet3!$G:$CZ,25,0)</f>
        <v>0</v>
      </c>
      <c r="AO1229" s="14">
        <f>VLOOKUP($B1229,[2]Sheet3!$G:$CZ,26,0)</f>
        <v>0</v>
      </c>
      <c r="AP1229" s="14">
        <f>VLOOKUP($B1229,[2]Sheet3!$G:$CZ,27,0)</f>
        <v>0</v>
      </c>
      <c r="AQ1229" s="14">
        <f>VLOOKUP($B1229,[2]Sheet3!$G:$CZ,28,0)</f>
        <v>0</v>
      </c>
      <c r="AR1229" s="14">
        <f>VLOOKUP($B1229,[2]Sheet3!$G:$CZ,29,0)</f>
        <v>0</v>
      </c>
      <c r="AS1229" s="14">
        <f>VLOOKUP($B1229,[2]Sheet3!$G:$CZ,30,0)</f>
        <v>0</v>
      </c>
      <c r="AT1229" s="14">
        <f>VLOOKUP($B1229,[2]Sheet3!$G:$CZ,31,0)</f>
        <v>0</v>
      </c>
      <c r="AU1229" s="14">
        <f>VLOOKUP($B1229,[2]Sheet3!$G:$CZ,32,0)</f>
        <v>0</v>
      </c>
      <c r="AV1229" s="14">
        <f>VLOOKUP($B1229,[2]Sheet3!$G:$CZ,33,0)</f>
        <v>0</v>
      </c>
      <c r="AW1229" s="14">
        <f>VLOOKUP($B1229,[2]Sheet3!$G:$CZ,34,0)</f>
        <v>0</v>
      </c>
      <c r="AX1229" s="14">
        <f>VLOOKUP($B1229,[2]Sheet3!$G:$CZ,35,0)</f>
        <v>0</v>
      </c>
      <c r="AY1229" s="14">
        <f>VLOOKUP($B1229,[2]Sheet3!$G:$CZ,36,0)</f>
        <v>0</v>
      </c>
      <c r="AZ1229" s="14">
        <f>VLOOKUP($B1229,[2]Sheet3!$G:$CZ,37,0)</f>
        <v>0</v>
      </c>
      <c r="BA1229" s="14">
        <f>VLOOKUP($B1229,[2]Sheet3!$G:$CZ,38,0)</f>
        <v>0</v>
      </c>
      <c r="BB1229" s="14">
        <f>VLOOKUP($B1229,[2]Sheet3!$G:$CZ,39,0)</f>
        <v>0</v>
      </c>
      <c r="BC1229" s="14">
        <f>VLOOKUP($B1229,[2]Sheet3!$G:$CZ,40,0)</f>
        <v>0</v>
      </c>
      <c r="BD1229" s="14">
        <f>VLOOKUP($B1229,[2]Sheet3!$G:$CZ,41,0)</f>
        <v>0</v>
      </c>
      <c r="BE1229" s="14">
        <f>VLOOKUP($B1229,[2]Sheet3!$G:$CZ,42,0)</f>
        <v>0</v>
      </c>
      <c r="BF1229" s="14">
        <f>VLOOKUP($B1229,[2]Sheet3!$G:$CZ,43,0)</f>
        <v>0</v>
      </c>
      <c r="BG1229" s="14">
        <f>VLOOKUP($B1229,[2]Sheet3!$G:$CZ,44,0)</f>
        <v>0</v>
      </c>
      <c r="BH1229" s="14">
        <f>VLOOKUP($B1229,[2]Sheet3!$G:$CZ,45,0)</f>
        <v>0</v>
      </c>
      <c r="BI1229" s="14">
        <f>VLOOKUP($B1229,[2]Sheet3!$G:$CZ,46,0)</f>
        <v>0</v>
      </c>
      <c r="BJ1229" s="14">
        <f>VLOOKUP($B1229,[2]Sheet3!$G:$CZ,47,0)</f>
        <v>0</v>
      </c>
      <c r="BK1229" s="14">
        <f>VLOOKUP($B1229,[2]Sheet3!$G:$CZ,48,0)</f>
        <v>0</v>
      </c>
      <c r="BL1229" s="14">
        <f>VLOOKUP($B1229,[2]Sheet3!$G:$CZ,49,0)</f>
        <v>0</v>
      </c>
      <c r="BM1229" s="14">
        <f>VLOOKUP($B1229,[2]Sheet3!$G:$CZ,50,0)</f>
        <v>0</v>
      </c>
      <c r="BN1229" s="14">
        <f>VLOOKUP($B1229,[2]Sheet3!$G:$CZ,51,0)</f>
        <v>0</v>
      </c>
      <c r="BO1229" s="14">
        <f>VLOOKUP($B1229,[2]Sheet3!$G:$CZ,52,0)</f>
        <v>0</v>
      </c>
      <c r="BP1229" s="14">
        <f>VLOOKUP($B1229,[2]Sheet3!$G:$CZ,53,0)</f>
        <v>0</v>
      </c>
      <c r="BQ1229" s="14">
        <f>VLOOKUP($B1229,[2]Sheet3!$G:$CZ,54,0)</f>
        <v>0</v>
      </c>
      <c r="BR1229" s="14">
        <f>VLOOKUP($B1229,[2]Sheet3!$G:$CZ,55,0)</f>
        <v>0</v>
      </c>
      <c r="BS1229" s="14">
        <f>VLOOKUP($B1229,[2]Sheet3!$G:$CZ,56,0)</f>
        <v>0</v>
      </c>
      <c r="BT1229" s="14">
        <f>VLOOKUP($B1229,[2]Sheet3!$G:$CZ,57,0)</f>
        <v>0</v>
      </c>
      <c r="BU1229" s="14">
        <f>VLOOKUP($B1229,[2]Sheet3!$G:$CZ,58,0)</f>
        <v>0</v>
      </c>
      <c r="BV1229" s="14">
        <f>VLOOKUP($B1229,[2]Sheet3!$G:$CZ,59,0)</f>
        <v>0</v>
      </c>
      <c r="BW1229" s="14">
        <f>VLOOKUP($B1229,[2]Sheet3!$G:$CZ,60,0)</f>
        <v>0</v>
      </c>
      <c r="BX1229" s="14">
        <f>VLOOKUP($B1229,[2]Sheet3!$G:$CZ,61,0)</f>
        <v>0</v>
      </c>
      <c r="BY1229" s="14">
        <f>VLOOKUP($B1229,[2]Sheet3!$G:$CZ,62,0)</f>
        <v>0</v>
      </c>
      <c r="BZ1229" s="14">
        <f>VLOOKUP($B1229,[2]Sheet3!$G:$CZ,63,0)</f>
        <v>0</v>
      </c>
      <c r="CA1229" s="14">
        <f>VLOOKUP($B1229,[2]Sheet3!$G:$CZ,64,0)</f>
        <v>0</v>
      </c>
      <c r="CB1229" s="14">
        <f>VLOOKUP($B1229,[2]Sheet3!$G:$CZ,65,0)</f>
        <v>0</v>
      </c>
      <c r="CC1229" s="14">
        <f>VLOOKUP($B1229,[2]Sheet3!$G:$CZ,66,0)</f>
        <v>0</v>
      </c>
      <c r="CD1229" s="14">
        <f>VLOOKUP($B1229,[2]Sheet3!$G:$CZ,67,0)</f>
        <v>0</v>
      </c>
      <c r="CE1229" s="14">
        <f>VLOOKUP($B1229,[2]Sheet3!$G:$CZ,68,0)</f>
        <v>0</v>
      </c>
      <c r="CF1229" s="14">
        <f>VLOOKUP($B1229,[2]Sheet3!$G:$CZ,69,0)</f>
        <v>0</v>
      </c>
      <c r="CG1229" s="14">
        <f>VLOOKUP($B1229,[2]Sheet3!$G:$CZ,70,0)</f>
        <v>0</v>
      </c>
      <c r="CH1229" s="14">
        <f>VLOOKUP($B1229,[2]Sheet3!$G:$CZ,71,0)</f>
        <v>0</v>
      </c>
      <c r="CI1229" s="14">
        <f>VLOOKUP($B1229,[2]Sheet3!$G:$CZ,72,0)</f>
        <v>0</v>
      </c>
      <c r="CJ1229" s="14">
        <f>VLOOKUP($B1229,[2]Sheet3!$G:$CZ,73,0)</f>
        <v>0</v>
      </c>
      <c r="CK1229" s="14">
        <f>VLOOKUP($B1229,[2]Sheet3!$G:$CZ,74,0)</f>
        <v>0</v>
      </c>
      <c r="CL1229" s="14">
        <f>VLOOKUP($B1229,[2]Sheet3!$G:$CZ,75,0)</f>
        <v>0</v>
      </c>
      <c r="CM1229" s="14">
        <f>VLOOKUP($B1229,[2]Sheet3!$G:$CZ,76,0)</f>
        <v>0</v>
      </c>
      <c r="CN1229" s="14">
        <f>VLOOKUP($B1229,[2]Sheet3!$G:$CZ,77,0)</f>
        <v>0</v>
      </c>
      <c r="CO1229" s="14">
        <f>VLOOKUP($B1229,[2]Sheet3!$G:$CZ,78,0)</f>
        <v>0</v>
      </c>
      <c r="CP1229" s="14">
        <f>VLOOKUP($B1229,[2]Sheet3!$G:$CZ,79,0)</f>
        <v>0</v>
      </c>
      <c r="CQ1229" s="14">
        <f>VLOOKUP($B1229,[2]Sheet3!$G:$CZ,80,0)</f>
        <v>0</v>
      </c>
      <c r="CR1229" s="14">
        <f>VLOOKUP($B1229,[2]Sheet3!$G:$CZ,81,0)</f>
        <v>0</v>
      </c>
      <c r="CS1229" s="14">
        <f>VLOOKUP($B1229,[2]Sheet3!$G:$CZ,82,0)</f>
        <v>0</v>
      </c>
      <c r="CT1229" s="14">
        <f>VLOOKUP($B1229,[2]Sheet3!$G:$CZ,83,0)</f>
        <v>0</v>
      </c>
      <c r="CU1229" s="14">
        <f>VLOOKUP($B1229,[2]Sheet3!$G:$CZ,84,0)</f>
        <v>0</v>
      </c>
      <c r="CV1229" s="14">
        <f>VLOOKUP($B1229,[2]Sheet3!$G:$CZ,85,0)</f>
        <v>0</v>
      </c>
      <c r="CW1229" s="14">
        <f>VLOOKUP($B1229,[2]Sheet3!$G:$CZ,86,0)</f>
        <v>0</v>
      </c>
      <c r="CX1229" s="14">
        <f>VLOOKUP($B1229,[2]Sheet3!$G:$CZ,87,0)</f>
        <v>0</v>
      </c>
      <c r="CY1229" s="14">
        <f>VLOOKUP($B1229,[2]Sheet3!$G:$CZ,88,0)</f>
        <v>0</v>
      </c>
      <c r="CZ1229" s="14">
        <f>VLOOKUP($B1229,[2]Sheet3!$G:$CZ,89,0)</f>
        <v>0</v>
      </c>
      <c r="DA1229" s="14">
        <f>VLOOKUP($B1229,[2]Sheet3!$G:$CZ,90,0)</f>
        <v>0</v>
      </c>
      <c r="DB1229" s="14">
        <f>VLOOKUP($B1229,[2]Sheet3!$G:$CZ,91,0)</f>
        <v>0</v>
      </c>
      <c r="DC1229" s="14">
        <f>VLOOKUP($B1229,[2]Sheet3!$G:$CZ,92,0)</f>
        <v>0</v>
      </c>
      <c r="DD1229" s="14">
        <f>VLOOKUP($B1229,[2]Sheet3!$G:$CZ,93,0)</f>
        <v>0</v>
      </c>
      <c r="DE1229" s="14">
        <f>VLOOKUP($B1229,[2]Sheet3!$G:$CZ,94,0)</f>
        <v>0</v>
      </c>
      <c r="DF1229" s="14">
        <f>VLOOKUP($B1229,[2]Sheet3!$G:$CZ,95,0)</f>
        <v>0</v>
      </c>
      <c r="DG1229" s="14">
        <f>VLOOKUP($B1229,[2]Sheet3!$G:$CZ,96,0)</f>
        <v>0</v>
      </c>
      <c r="DH1229" s="14">
        <f>VLOOKUP($B1229,[2]Sheet3!$G:$CZ,97,0)</f>
        <v>0</v>
      </c>
      <c r="DI1229" s="14">
        <f>VLOOKUP($B1229,[2]Sheet3!$G:$CZ,98,0)</f>
        <v>0</v>
      </c>
    </row>
    <row r="1230" spans="1:113" x14ac:dyDescent="0.3">
      <c r="A1230" s="9" t="str">
        <f t="shared" si="59"/>
        <v>NE3148</v>
      </c>
      <c r="B1230" s="15" t="s">
        <v>2680</v>
      </c>
      <c r="C1230" s="15" t="s">
        <v>2681</v>
      </c>
      <c r="F1230" s="7" t="s">
        <v>15</v>
      </c>
      <c r="G1230" s="12" t="s">
        <v>4722</v>
      </c>
      <c r="H1230" s="12" t="str">
        <f>VLOOKUP($B1230,[1]Sheet1!$A:$G,5,0)</f>
        <v>Prince.kumar@redintongroup.com</v>
      </c>
      <c r="I1230" s="12" t="str">
        <f>VLOOKUP($B1230,[1]Sheet1!$A:$G,7,0)</f>
        <v>sidharth.eknath@redingtongroup.com</v>
      </c>
      <c r="J1230" s="12" t="s">
        <v>82</v>
      </c>
      <c r="K1230" s="7"/>
      <c r="L1230" s="7"/>
      <c r="M1230" s="8"/>
      <c r="N1230" s="7" t="str">
        <f t="shared" si="57"/>
        <v>Prince.kumar@redintongroup.com; sidharth.eknath@redingtongroup.com; nilesh.phirke@redingtongroup.com;christopher.joseph@redingtongroup.com</v>
      </c>
      <c r="O1230" s="7" t="str">
        <f t="shared" si="58"/>
        <v>NE3148</v>
      </c>
      <c r="P1230" s="8" t="s">
        <v>5215</v>
      </c>
      <c r="Q1230" s="14">
        <f>VLOOKUP($B1230,[2]Sheet3!$G:$CZ,2,0)</f>
        <v>2400300355</v>
      </c>
      <c r="R1230" s="14">
        <f>VLOOKUP($B1230,[2]Sheet3!$G:$CZ,3,0)</f>
        <v>2400305898</v>
      </c>
      <c r="S1230" s="14">
        <f>VLOOKUP($B1230,[2]Sheet3!$G:$CZ,4,0)</f>
        <v>2400300357</v>
      </c>
      <c r="T1230" s="14">
        <f>VLOOKUP($B1230,[2]Sheet3!$G:$CZ,5,0)</f>
        <v>0</v>
      </c>
      <c r="U1230" s="14">
        <f>VLOOKUP($B1230,[2]Sheet3!$G:$CZ,6,0)</f>
        <v>0</v>
      </c>
      <c r="V1230" s="14">
        <f>VLOOKUP($B1230,[2]Sheet3!$G:$CZ,7,0)</f>
        <v>0</v>
      </c>
      <c r="W1230" s="14">
        <f>VLOOKUP($B1230,[2]Sheet3!$G:$CZ,8,0)</f>
        <v>0</v>
      </c>
      <c r="X1230" s="14">
        <f>VLOOKUP($B1230,[2]Sheet3!$G:$CZ,9,0)</f>
        <v>0</v>
      </c>
      <c r="Y1230" s="14">
        <f>VLOOKUP($B1230,[2]Sheet3!$G:$CZ,10,0)</f>
        <v>0</v>
      </c>
      <c r="Z1230" s="14">
        <f>VLOOKUP($B1230,[2]Sheet3!$G:$CZ,11,0)</f>
        <v>0</v>
      </c>
      <c r="AA1230" s="14">
        <f>VLOOKUP($B1230,[2]Sheet3!$G:$CZ,12,0)</f>
        <v>0</v>
      </c>
      <c r="AB1230" s="14">
        <f>VLOOKUP($B1230,[2]Sheet3!$G:$CZ,13,0)</f>
        <v>0</v>
      </c>
      <c r="AC1230" s="14">
        <f>VLOOKUP($B1230,[2]Sheet3!$G:$CZ,14,0)</f>
        <v>0</v>
      </c>
      <c r="AD1230" s="14">
        <f>VLOOKUP($B1230,[2]Sheet3!$G:$CZ,15,0)</f>
        <v>0</v>
      </c>
      <c r="AE1230" s="14">
        <f>VLOOKUP($B1230,[2]Sheet3!$G:$CZ,16,0)</f>
        <v>0</v>
      </c>
      <c r="AF1230" s="14">
        <f>VLOOKUP($B1230,[2]Sheet3!$G:$CZ,17,0)</f>
        <v>0</v>
      </c>
      <c r="AG1230" s="14">
        <f>VLOOKUP($B1230,[2]Sheet3!$G:$CZ,18,0)</f>
        <v>0</v>
      </c>
      <c r="AH1230" s="14">
        <f>VLOOKUP($B1230,[2]Sheet3!$G:$CZ,19,0)</f>
        <v>0</v>
      </c>
      <c r="AI1230" s="14">
        <f>VLOOKUP($B1230,[2]Sheet3!$G:$CZ,20,0)</f>
        <v>0</v>
      </c>
      <c r="AJ1230" s="14">
        <f>VLOOKUP($B1230,[2]Sheet3!$G:$CZ,21,0)</f>
        <v>0</v>
      </c>
      <c r="AK1230" s="14">
        <f>VLOOKUP($B1230,[2]Sheet3!$G:$CZ,22,0)</f>
        <v>0</v>
      </c>
      <c r="AL1230" s="14">
        <f>VLOOKUP($B1230,[2]Sheet3!$G:$CZ,23,0)</f>
        <v>0</v>
      </c>
      <c r="AM1230" s="14">
        <f>VLOOKUP($B1230,[2]Sheet3!$G:$CZ,24,0)</f>
        <v>0</v>
      </c>
      <c r="AN1230" s="14">
        <f>VLOOKUP($B1230,[2]Sheet3!$G:$CZ,25,0)</f>
        <v>0</v>
      </c>
      <c r="AO1230" s="14">
        <f>VLOOKUP($B1230,[2]Sheet3!$G:$CZ,26,0)</f>
        <v>0</v>
      </c>
      <c r="AP1230" s="14">
        <f>VLOOKUP($B1230,[2]Sheet3!$G:$CZ,27,0)</f>
        <v>0</v>
      </c>
      <c r="AQ1230" s="14">
        <f>VLOOKUP($B1230,[2]Sheet3!$G:$CZ,28,0)</f>
        <v>0</v>
      </c>
      <c r="AR1230" s="14">
        <f>VLOOKUP($B1230,[2]Sheet3!$G:$CZ,29,0)</f>
        <v>0</v>
      </c>
      <c r="AS1230" s="14">
        <f>VLOOKUP($B1230,[2]Sheet3!$G:$CZ,30,0)</f>
        <v>0</v>
      </c>
      <c r="AT1230" s="14">
        <f>VLOOKUP($B1230,[2]Sheet3!$G:$CZ,31,0)</f>
        <v>0</v>
      </c>
      <c r="AU1230" s="14">
        <f>VLOOKUP($B1230,[2]Sheet3!$G:$CZ,32,0)</f>
        <v>0</v>
      </c>
      <c r="AV1230" s="14">
        <f>VLOOKUP($B1230,[2]Sheet3!$G:$CZ,33,0)</f>
        <v>0</v>
      </c>
      <c r="AW1230" s="14">
        <f>VLOOKUP($B1230,[2]Sheet3!$G:$CZ,34,0)</f>
        <v>0</v>
      </c>
      <c r="AX1230" s="14">
        <f>VLOOKUP($B1230,[2]Sheet3!$G:$CZ,35,0)</f>
        <v>0</v>
      </c>
      <c r="AY1230" s="14">
        <f>VLOOKUP($B1230,[2]Sheet3!$G:$CZ,36,0)</f>
        <v>0</v>
      </c>
      <c r="AZ1230" s="14">
        <f>VLOOKUP($B1230,[2]Sheet3!$G:$CZ,37,0)</f>
        <v>0</v>
      </c>
      <c r="BA1230" s="14">
        <f>VLOOKUP($B1230,[2]Sheet3!$G:$CZ,38,0)</f>
        <v>0</v>
      </c>
      <c r="BB1230" s="14">
        <f>VLOOKUP($B1230,[2]Sheet3!$G:$CZ,39,0)</f>
        <v>0</v>
      </c>
      <c r="BC1230" s="14">
        <f>VLOOKUP($B1230,[2]Sheet3!$G:$CZ,40,0)</f>
        <v>0</v>
      </c>
      <c r="BD1230" s="14">
        <f>VLOOKUP($B1230,[2]Sheet3!$G:$CZ,41,0)</f>
        <v>0</v>
      </c>
      <c r="BE1230" s="14">
        <f>VLOOKUP($B1230,[2]Sheet3!$G:$CZ,42,0)</f>
        <v>0</v>
      </c>
      <c r="BF1230" s="14">
        <f>VLOOKUP($B1230,[2]Sheet3!$G:$CZ,43,0)</f>
        <v>0</v>
      </c>
      <c r="BG1230" s="14">
        <f>VLOOKUP($B1230,[2]Sheet3!$G:$CZ,44,0)</f>
        <v>0</v>
      </c>
      <c r="BH1230" s="14">
        <f>VLOOKUP($B1230,[2]Sheet3!$G:$CZ,45,0)</f>
        <v>0</v>
      </c>
      <c r="BI1230" s="14">
        <f>VLOOKUP($B1230,[2]Sheet3!$G:$CZ,46,0)</f>
        <v>0</v>
      </c>
      <c r="BJ1230" s="14">
        <f>VLOOKUP($B1230,[2]Sheet3!$G:$CZ,47,0)</f>
        <v>0</v>
      </c>
      <c r="BK1230" s="14">
        <f>VLOOKUP($B1230,[2]Sheet3!$G:$CZ,48,0)</f>
        <v>0</v>
      </c>
      <c r="BL1230" s="14">
        <f>VLOOKUP($B1230,[2]Sheet3!$G:$CZ,49,0)</f>
        <v>0</v>
      </c>
      <c r="BM1230" s="14">
        <f>VLOOKUP($B1230,[2]Sheet3!$G:$CZ,50,0)</f>
        <v>0</v>
      </c>
      <c r="BN1230" s="14">
        <f>VLOOKUP($B1230,[2]Sheet3!$G:$CZ,51,0)</f>
        <v>0</v>
      </c>
      <c r="BO1230" s="14">
        <f>VLOOKUP($B1230,[2]Sheet3!$G:$CZ,52,0)</f>
        <v>0</v>
      </c>
      <c r="BP1230" s="14">
        <f>VLOOKUP($B1230,[2]Sheet3!$G:$CZ,53,0)</f>
        <v>0</v>
      </c>
      <c r="BQ1230" s="14">
        <f>VLOOKUP($B1230,[2]Sheet3!$G:$CZ,54,0)</f>
        <v>0</v>
      </c>
      <c r="BR1230" s="14">
        <f>VLOOKUP($B1230,[2]Sheet3!$G:$CZ,55,0)</f>
        <v>0</v>
      </c>
      <c r="BS1230" s="14">
        <f>VLOOKUP($B1230,[2]Sheet3!$G:$CZ,56,0)</f>
        <v>0</v>
      </c>
      <c r="BT1230" s="14">
        <f>VLOOKUP($B1230,[2]Sheet3!$G:$CZ,57,0)</f>
        <v>0</v>
      </c>
      <c r="BU1230" s="14">
        <f>VLOOKUP($B1230,[2]Sheet3!$G:$CZ,58,0)</f>
        <v>0</v>
      </c>
      <c r="BV1230" s="14">
        <f>VLOOKUP($B1230,[2]Sheet3!$G:$CZ,59,0)</f>
        <v>0</v>
      </c>
      <c r="BW1230" s="14">
        <f>VLOOKUP($B1230,[2]Sheet3!$G:$CZ,60,0)</f>
        <v>0</v>
      </c>
      <c r="BX1230" s="14">
        <f>VLOOKUP($B1230,[2]Sheet3!$G:$CZ,61,0)</f>
        <v>0</v>
      </c>
      <c r="BY1230" s="14">
        <f>VLOOKUP($B1230,[2]Sheet3!$G:$CZ,62,0)</f>
        <v>0</v>
      </c>
      <c r="BZ1230" s="14">
        <f>VLOOKUP($B1230,[2]Sheet3!$G:$CZ,63,0)</f>
        <v>0</v>
      </c>
      <c r="CA1230" s="14">
        <f>VLOOKUP($B1230,[2]Sheet3!$G:$CZ,64,0)</f>
        <v>0</v>
      </c>
      <c r="CB1230" s="14">
        <f>VLOOKUP($B1230,[2]Sheet3!$G:$CZ,65,0)</f>
        <v>0</v>
      </c>
      <c r="CC1230" s="14">
        <f>VLOOKUP($B1230,[2]Sheet3!$G:$CZ,66,0)</f>
        <v>0</v>
      </c>
      <c r="CD1230" s="14">
        <f>VLOOKUP($B1230,[2]Sheet3!$G:$CZ,67,0)</f>
        <v>0</v>
      </c>
      <c r="CE1230" s="14">
        <f>VLOOKUP($B1230,[2]Sheet3!$G:$CZ,68,0)</f>
        <v>0</v>
      </c>
      <c r="CF1230" s="14">
        <f>VLOOKUP($B1230,[2]Sheet3!$G:$CZ,69,0)</f>
        <v>0</v>
      </c>
      <c r="CG1230" s="14">
        <f>VLOOKUP($B1230,[2]Sheet3!$G:$CZ,70,0)</f>
        <v>0</v>
      </c>
      <c r="CH1230" s="14">
        <f>VLOOKUP($B1230,[2]Sheet3!$G:$CZ,71,0)</f>
        <v>0</v>
      </c>
      <c r="CI1230" s="14">
        <f>VLOOKUP($B1230,[2]Sheet3!$G:$CZ,72,0)</f>
        <v>0</v>
      </c>
      <c r="CJ1230" s="14">
        <f>VLOOKUP($B1230,[2]Sheet3!$G:$CZ,73,0)</f>
        <v>0</v>
      </c>
      <c r="CK1230" s="14">
        <f>VLOOKUP($B1230,[2]Sheet3!$G:$CZ,74,0)</f>
        <v>0</v>
      </c>
      <c r="CL1230" s="14">
        <f>VLOOKUP($B1230,[2]Sheet3!$G:$CZ,75,0)</f>
        <v>0</v>
      </c>
      <c r="CM1230" s="14">
        <f>VLOOKUP($B1230,[2]Sheet3!$G:$CZ,76,0)</f>
        <v>0</v>
      </c>
      <c r="CN1230" s="14">
        <f>VLOOKUP($B1230,[2]Sheet3!$G:$CZ,77,0)</f>
        <v>0</v>
      </c>
      <c r="CO1230" s="14">
        <f>VLOOKUP($B1230,[2]Sheet3!$G:$CZ,78,0)</f>
        <v>0</v>
      </c>
      <c r="CP1230" s="14">
        <f>VLOOKUP($B1230,[2]Sheet3!$G:$CZ,79,0)</f>
        <v>0</v>
      </c>
      <c r="CQ1230" s="14">
        <f>VLOOKUP($B1230,[2]Sheet3!$G:$CZ,80,0)</f>
        <v>0</v>
      </c>
      <c r="CR1230" s="14">
        <f>VLOOKUP($B1230,[2]Sheet3!$G:$CZ,81,0)</f>
        <v>0</v>
      </c>
      <c r="CS1230" s="14">
        <f>VLOOKUP($B1230,[2]Sheet3!$G:$CZ,82,0)</f>
        <v>0</v>
      </c>
      <c r="CT1230" s="14">
        <f>VLOOKUP($B1230,[2]Sheet3!$G:$CZ,83,0)</f>
        <v>0</v>
      </c>
      <c r="CU1230" s="14">
        <f>VLOOKUP($B1230,[2]Sheet3!$G:$CZ,84,0)</f>
        <v>0</v>
      </c>
      <c r="CV1230" s="14">
        <f>VLOOKUP($B1230,[2]Sheet3!$G:$CZ,85,0)</f>
        <v>0</v>
      </c>
      <c r="CW1230" s="14">
        <f>VLOOKUP($B1230,[2]Sheet3!$G:$CZ,86,0)</f>
        <v>0</v>
      </c>
      <c r="CX1230" s="14">
        <f>VLOOKUP($B1230,[2]Sheet3!$G:$CZ,87,0)</f>
        <v>0</v>
      </c>
      <c r="CY1230" s="14">
        <f>VLOOKUP($B1230,[2]Sheet3!$G:$CZ,88,0)</f>
        <v>0</v>
      </c>
      <c r="CZ1230" s="14">
        <f>VLOOKUP($B1230,[2]Sheet3!$G:$CZ,89,0)</f>
        <v>0</v>
      </c>
      <c r="DA1230" s="14">
        <f>VLOOKUP($B1230,[2]Sheet3!$G:$CZ,90,0)</f>
        <v>0</v>
      </c>
      <c r="DB1230" s="14">
        <f>VLOOKUP($B1230,[2]Sheet3!$G:$CZ,91,0)</f>
        <v>0</v>
      </c>
      <c r="DC1230" s="14">
        <f>VLOOKUP($B1230,[2]Sheet3!$G:$CZ,92,0)</f>
        <v>0</v>
      </c>
      <c r="DD1230" s="14">
        <f>VLOOKUP($B1230,[2]Sheet3!$G:$CZ,93,0)</f>
        <v>0</v>
      </c>
      <c r="DE1230" s="14">
        <f>VLOOKUP($B1230,[2]Sheet3!$G:$CZ,94,0)</f>
        <v>0</v>
      </c>
      <c r="DF1230" s="14">
        <f>VLOOKUP($B1230,[2]Sheet3!$G:$CZ,95,0)</f>
        <v>0</v>
      </c>
      <c r="DG1230" s="14">
        <f>VLOOKUP($B1230,[2]Sheet3!$G:$CZ,96,0)</f>
        <v>0</v>
      </c>
      <c r="DH1230" s="14">
        <f>VLOOKUP($B1230,[2]Sheet3!$G:$CZ,97,0)</f>
        <v>0</v>
      </c>
      <c r="DI1230" s="14">
        <f>VLOOKUP($B1230,[2]Sheet3!$G:$CZ,98,0)</f>
        <v>0</v>
      </c>
    </row>
    <row r="1231" spans="1:113" x14ac:dyDescent="0.3">
      <c r="A1231" s="9" t="str">
        <f t="shared" si="59"/>
        <v>NE3075</v>
      </c>
      <c r="B1231" s="15" t="s">
        <v>2682</v>
      </c>
      <c r="C1231" s="15" t="s">
        <v>2683</v>
      </c>
      <c r="F1231" s="7" t="s">
        <v>15</v>
      </c>
      <c r="G1231" s="12" t="s">
        <v>4723</v>
      </c>
      <c r="H1231" s="12" t="str">
        <f>VLOOKUP($B1231,[1]Sheet1!$A:$G,5,0)</f>
        <v>Prince.kumar@redintongroup.com</v>
      </c>
      <c r="I1231" s="12" t="str">
        <f>VLOOKUP($B1231,[1]Sheet1!$A:$G,7,0)</f>
        <v>sidharth.eknath@redingtongroup.com</v>
      </c>
      <c r="J1231" s="12" t="s">
        <v>82</v>
      </c>
      <c r="K1231" s="7"/>
      <c r="L1231" s="7"/>
      <c r="M1231" s="8"/>
      <c r="N1231" s="7" t="str">
        <f t="shared" si="57"/>
        <v>Prince.kumar@redintongroup.com; sidharth.eknath@redingtongroup.com; nilesh.phirke@redingtongroup.com;christopher.joseph@redingtongroup.com</v>
      </c>
      <c r="O1231" s="7" t="str">
        <f t="shared" si="58"/>
        <v>NE3075</v>
      </c>
      <c r="P1231" s="8" t="s">
        <v>5215</v>
      </c>
      <c r="Q1231" s="14">
        <f>VLOOKUP($B1231,[2]Sheet3!$G:$CZ,2,0)</f>
        <v>2400304056</v>
      </c>
      <c r="R1231" s="14">
        <f>VLOOKUP($B1231,[2]Sheet3!$G:$CZ,3,0)</f>
        <v>2400299975</v>
      </c>
      <c r="S1231" s="14">
        <f>VLOOKUP($B1231,[2]Sheet3!$G:$CZ,4,0)</f>
        <v>0</v>
      </c>
      <c r="T1231" s="14">
        <f>VLOOKUP($B1231,[2]Sheet3!$G:$CZ,5,0)</f>
        <v>0</v>
      </c>
      <c r="U1231" s="14">
        <f>VLOOKUP($B1231,[2]Sheet3!$G:$CZ,6,0)</f>
        <v>0</v>
      </c>
      <c r="V1231" s="14">
        <f>VLOOKUP($B1231,[2]Sheet3!$G:$CZ,7,0)</f>
        <v>0</v>
      </c>
      <c r="W1231" s="14">
        <f>VLOOKUP($B1231,[2]Sheet3!$G:$CZ,8,0)</f>
        <v>0</v>
      </c>
      <c r="X1231" s="14">
        <f>VLOOKUP($B1231,[2]Sheet3!$G:$CZ,9,0)</f>
        <v>0</v>
      </c>
      <c r="Y1231" s="14">
        <f>VLOOKUP($B1231,[2]Sheet3!$G:$CZ,10,0)</f>
        <v>0</v>
      </c>
      <c r="Z1231" s="14">
        <f>VLOOKUP($B1231,[2]Sheet3!$G:$CZ,11,0)</f>
        <v>0</v>
      </c>
      <c r="AA1231" s="14">
        <f>VLOOKUP($B1231,[2]Sheet3!$G:$CZ,12,0)</f>
        <v>0</v>
      </c>
      <c r="AB1231" s="14">
        <f>VLOOKUP($B1231,[2]Sheet3!$G:$CZ,13,0)</f>
        <v>0</v>
      </c>
      <c r="AC1231" s="14">
        <f>VLOOKUP($B1231,[2]Sheet3!$G:$CZ,14,0)</f>
        <v>0</v>
      </c>
      <c r="AD1231" s="14">
        <f>VLOOKUP($B1231,[2]Sheet3!$G:$CZ,15,0)</f>
        <v>0</v>
      </c>
      <c r="AE1231" s="14">
        <f>VLOOKUP($B1231,[2]Sheet3!$G:$CZ,16,0)</f>
        <v>0</v>
      </c>
      <c r="AF1231" s="14">
        <f>VLOOKUP($B1231,[2]Sheet3!$G:$CZ,17,0)</f>
        <v>0</v>
      </c>
      <c r="AG1231" s="14">
        <f>VLOOKUP($B1231,[2]Sheet3!$G:$CZ,18,0)</f>
        <v>0</v>
      </c>
      <c r="AH1231" s="14">
        <f>VLOOKUP($B1231,[2]Sheet3!$G:$CZ,19,0)</f>
        <v>0</v>
      </c>
      <c r="AI1231" s="14">
        <f>VLOOKUP($B1231,[2]Sheet3!$G:$CZ,20,0)</f>
        <v>0</v>
      </c>
      <c r="AJ1231" s="14">
        <f>VLOOKUP($B1231,[2]Sheet3!$G:$CZ,21,0)</f>
        <v>0</v>
      </c>
      <c r="AK1231" s="14">
        <f>VLOOKUP($B1231,[2]Sheet3!$G:$CZ,22,0)</f>
        <v>0</v>
      </c>
      <c r="AL1231" s="14">
        <f>VLOOKUP($B1231,[2]Sheet3!$G:$CZ,23,0)</f>
        <v>0</v>
      </c>
      <c r="AM1231" s="14">
        <f>VLOOKUP($B1231,[2]Sheet3!$G:$CZ,24,0)</f>
        <v>0</v>
      </c>
      <c r="AN1231" s="14">
        <f>VLOOKUP($B1231,[2]Sheet3!$G:$CZ,25,0)</f>
        <v>0</v>
      </c>
      <c r="AO1231" s="14">
        <f>VLOOKUP($B1231,[2]Sheet3!$G:$CZ,26,0)</f>
        <v>0</v>
      </c>
      <c r="AP1231" s="14">
        <f>VLOOKUP($B1231,[2]Sheet3!$G:$CZ,27,0)</f>
        <v>0</v>
      </c>
      <c r="AQ1231" s="14">
        <f>VLOOKUP($B1231,[2]Sheet3!$G:$CZ,28,0)</f>
        <v>0</v>
      </c>
      <c r="AR1231" s="14">
        <f>VLOOKUP($B1231,[2]Sheet3!$G:$CZ,29,0)</f>
        <v>0</v>
      </c>
      <c r="AS1231" s="14">
        <f>VLOOKUP($B1231,[2]Sheet3!$G:$CZ,30,0)</f>
        <v>0</v>
      </c>
      <c r="AT1231" s="14">
        <f>VLOOKUP($B1231,[2]Sheet3!$G:$CZ,31,0)</f>
        <v>0</v>
      </c>
      <c r="AU1231" s="14">
        <f>VLOOKUP($B1231,[2]Sheet3!$G:$CZ,32,0)</f>
        <v>0</v>
      </c>
      <c r="AV1231" s="14">
        <f>VLOOKUP($B1231,[2]Sheet3!$G:$CZ,33,0)</f>
        <v>0</v>
      </c>
      <c r="AW1231" s="14">
        <f>VLOOKUP($B1231,[2]Sheet3!$G:$CZ,34,0)</f>
        <v>0</v>
      </c>
      <c r="AX1231" s="14">
        <f>VLOOKUP($B1231,[2]Sheet3!$G:$CZ,35,0)</f>
        <v>0</v>
      </c>
      <c r="AY1231" s="14">
        <f>VLOOKUP($B1231,[2]Sheet3!$G:$CZ,36,0)</f>
        <v>0</v>
      </c>
      <c r="AZ1231" s="14">
        <f>VLOOKUP($B1231,[2]Sheet3!$G:$CZ,37,0)</f>
        <v>0</v>
      </c>
      <c r="BA1231" s="14">
        <f>VLOOKUP($B1231,[2]Sheet3!$G:$CZ,38,0)</f>
        <v>0</v>
      </c>
      <c r="BB1231" s="14">
        <f>VLOOKUP($B1231,[2]Sheet3!$G:$CZ,39,0)</f>
        <v>0</v>
      </c>
      <c r="BC1231" s="14">
        <f>VLOOKUP($B1231,[2]Sheet3!$G:$CZ,40,0)</f>
        <v>0</v>
      </c>
      <c r="BD1231" s="14">
        <f>VLOOKUP($B1231,[2]Sheet3!$G:$CZ,41,0)</f>
        <v>0</v>
      </c>
      <c r="BE1231" s="14">
        <f>VLOOKUP($B1231,[2]Sheet3!$G:$CZ,42,0)</f>
        <v>0</v>
      </c>
      <c r="BF1231" s="14">
        <f>VLOOKUP($B1231,[2]Sheet3!$G:$CZ,43,0)</f>
        <v>0</v>
      </c>
      <c r="BG1231" s="14">
        <f>VLOOKUP($B1231,[2]Sheet3!$G:$CZ,44,0)</f>
        <v>0</v>
      </c>
      <c r="BH1231" s="14">
        <f>VLOOKUP($B1231,[2]Sheet3!$G:$CZ,45,0)</f>
        <v>0</v>
      </c>
      <c r="BI1231" s="14">
        <f>VLOOKUP($B1231,[2]Sheet3!$G:$CZ,46,0)</f>
        <v>0</v>
      </c>
      <c r="BJ1231" s="14">
        <f>VLOOKUP($B1231,[2]Sheet3!$G:$CZ,47,0)</f>
        <v>0</v>
      </c>
      <c r="BK1231" s="14">
        <f>VLOOKUP($B1231,[2]Sheet3!$G:$CZ,48,0)</f>
        <v>0</v>
      </c>
      <c r="BL1231" s="14">
        <f>VLOOKUP($B1231,[2]Sheet3!$G:$CZ,49,0)</f>
        <v>0</v>
      </c>
      <c r="BM1231" s="14">
        <f>VLOOKUP($B1231,[2]Sheet3!$G:$CZ,50,0)</f>
        <v>0</v>
      </c>
      <c r="BN1231" s="14">
        <f>VLOOKUP($B1231,[2]Sheet3!$G:$CZ,51,0)</f>
        <v>0</v>
      </c>
      <c r="BO1231" s="14">
        <f>VLOOKUP($B1231,[2]Sheet3!$G:$CZ,52,0)</f>
        <v>0</v>
      </c>
      <c r="BP1231" s="14">
        <f>VLOOKUP($B1231,[2]Sheet3!$G:$CZ,53,0)</f>
        <v>0</v>
      </c>
      <c r="BQ1231" s="14">
        <f>VLOOKUP($B1231,[2]Sheet3!$G:$CZ,54,0)</f>
        <v>0</v>
      </c>
      <c r="BR1231" s="14">
        <f>VLOOKUP($B1231,[2]Sheet3!$G:$CZ,55,0)</f>
        <v>0</v>
      </c>
      <c r="BS1231" s="14">
        <f>VLOOKUP($B1231,[2]Sheet3!$G:$CZ,56,0)</f>
        <v>0</v>
      </c>
      <c r="BT1231" s="14">
        <f>VLOOKUP($B1231,[2]Sheet3!$G:$CZ,57,0)</f>
        <v>0</v>
      </c>
      <c r="BU1231" s="14">
        <f>VLOOKUP($B1231,[2]Sheet3!$G:$CZ,58,0)</f>
        <v>0</v>
      </c>
      <c r="BV1231" s="14">
        <f>VLOOKUP($B1231,[2]Sheet3!$G:$CZ,59,0)</f>
        <v>0</v>
      </c>
      <c r="BW1231" s="14">
        <f>VLOOKUP($B1231,[2]Sheet3!$G:$CZ,60,0)</f>
        <v>0</v>
      </c>
      <c r="BX1231" s="14">
        <f>VLOOKUP($B1231,[2]Sheet3!$G:$CZ,61,0)</f>
        <v>0</v>
      </c>
      <c r="BY1231" s="14">
        <f>VLOOKUP($B1231,[2]Sheet3!$G:$CZ,62,0)</f>
        <v>0</v>
      </c>
      <c r="BZ1231" s="14">
        <f>VLOOKUP($B1231,[2]Sheet3!$G:$CZ,63,0)</f>
        <v>0</v>
      </c>
      <c r="CA1231" s="14">
        <f>VLOOKUP($B1231,[2]Sheet3!$G:$CZ,64,0)</f>
        <v>0</v>
      </c>
      <c r="CB1231" s="14">
        <f>VLOOKUP($B1231,[2]Sheet3!$G:$CZ,65,0)</f>
        <v>0</v>
      </c>
      <c r="CC1231" s="14">
        <f>VLOOKUP($B1231,[2]Sheet3!$G:$CZ,66,0)</f>
        <v>0</v>
      </c>
      <c r="CD1231" s="14">
        <f>VLOOKUP($B1231,[2]Sheet3!$G:$CZ,67,0)</f>
        <v>0</v>
      </c>
      <c r="CE1231" s="14">
        <f>VLOOKUP($B1231,[2]Sheet3!$G:$CZ,68,0)</f>
        <v>0</v>
      </c>
      <c r="CF1231" s="14">
        <f>VLOOKUP($B1231,[2]Sheet3!$G:$CZ,69,0)</f>
        <v>0</v>
      </c>
      <c r="CG1231" s="14">
        <f>VLOOKUP($B1231,[2]Sheet3!$G:$CZ,70,0)</f>
        <v>0</v>
      </c>
      <c r="CH1231" s="14">
        <f>VLOOKUP($B1231,[2]Sheet3!$G:$CZ,71,0)</f>
        <v>0</v>
      </c>
      <c r="CI1231" s="14">
        <f>VLOOKUP($B1231,[2]Sheet3!$G:$CZ,72,0)</f>
        <v>0</v>
      </c>
      <c r="CJ1231" s="14">
        <f>VLOOKUP($B1231,[2]Sheet3!$G:$CZ,73,0)</f>
        <v>0</v>
      </c>
      <c r="CK1231" s="14">
        <f>VLOOKUP($B1231,[2]Sheet3!$G:$CZ,74,0)</f>
        <v>0</v>
      </c>
      <c r="CL1231" s="14">
        <f>VLOOKUP($B1231,[2]Sheet3!$G:$CZ,75,0)</f>
        <v>0</v>
      </c>
      <c r="CM1231" s="14">
        <f>VLOOKUP($B1231,[2]Sheet3!$G:$CZ,76,0)</f>
        <v>0</v>
      </c>
      <c r="CN1231" s="14">
        <f>VLOOKUP($B1231,[2]Sheet3!$G:$CZ,77,0)</f>
        <v>0</v>
      </c>
      <c r="CO1231" s="14">
        <f>VLOOKUP($B1231,[2]Sheet3!$G:$CZ,78,0)</f>
        <v>0</v>
      </c>
      <c r="CP1231" s="14">
        <f>VLOOKUP($B1231,[2]Sheet3!$G:$CZ,79,0)</f>
        <v>0</v>
      </c>
      <c r="CQ1231" s="14">
        <f>VLOOKUP($B1231,[2]Sheet3!$G:$CZ,80,0)</f>
        <v>0</v>
      </c>
      <c r="CR1231" s="14">
        <f>VLOOKUP($B1231,[2]Sheet3!$G:$CZ,81,0)</f>
        <v>0</v>
      </c>
      <c r="CS1231" s="14">
        <f>VLOOKUP($B1231,[2]Sheet3!$G:$CZ,82,0)</f>
        <v>0</v>
      </c>
      <c r="CT1231" s="14">
        <f>VLOOKUP($B1231,[2]Sheet3!$G:$CZ,83,0)</f>
        <v>0</v>
      </c>
      <c r="CU1231" s="14">
        <f>VLOOKUP($B1231,[2]Sheet3!$G:$CZ,84,0)</f>
        <v>0</v>
      </c>
      <c r="CV1231" s="14">
        <f>VLOOKUP($B1231,[2]Sheet3!$G:$CZ,85,0)</f>
        <v>0</v>
      </c>
      <c r="CW1231" s="14">
        <f>VLOOKUP($B1231,[2]Sheet3!$G:$CZ,86,0)</f>
        <v>0</v>
      </c>
      <c r="CX1231" s="14">
        <f>VLOOKUP($B1231,[2]Sheet3!$G:$CZ,87,0)</f>
        <v>0</v>
      </c>
      <c r="CY1231" s="14">
        <f>VLOOKUP($B1231,[2]Sheet3!$G:$CZ,88,0)</f>
        <v>0</v>
      </c>
      <c r="CZ1231" s="14">
        <f>VLOOKUP($B1231,[2]Sheet3!$G:$CZ,89,0)</f>
        <v>0</v>
      </c>
      <c r="DA1231" s="14">
        <f>VLOOKUP($B1231,[2]Sheet3!$G:$CZ,90,0)</f>
        <v>0</v>
      </c>
      <c r="DB1231" s="14">
        <f>VLOOKUP($B1231,[2]Sheet3!$G:$CZ,91,0)</f>
        <v>0</v>
      </c>
      <c r="DC1231" s="14">
        <f>VLOOKUP($B1231,[2]Sheet3!$G:$CZ,92,0)</f>
        <v>0</v>
      </c>
      <c r="DD1231" s="14">
        <f>VLOOKUP($B1231,[2]Sheet3!$G:$CZ,93,0)</f>
        <v>0</v>
      </c>
      <c r="DE1231" s="14">
        <f>VLOOKUP($B1231,[2]Sheet3!$G:$CZ,94,0)</f>
        <v>0</v>
      </c>
      <c r="DF1231" s="14">
        <f>VLOOKUP($B1231,[2]Sheet3!$G:$CZ,95,0)</f>
        <v>0</v>
      </c>
      <c r="DG1231" s="14">
        <f>VLOOKUP($B1231,[2]Sheet3!$G:$CZ,96,0)</f>
        <v>0</v>
      </c>
      <c r="DH1231" s="14">
        <f>VLOOKUP($B1231,[2]Sheet3!$G:$CZ,97,0)</f>
        <v>0</v>
      </c>
      <c r="DI1231" s="14">
        <f>VLOOKUP($B1231,[2]Sheet3!$G:$CZ,98,0)</f>
        <v>0</v>
      </c>
    </row>
    <row r="1232" spans="1:113" x14ac:dyDescent="0.3">
      <c r="A1232" s="9" t="str">
        <f t="shared" si="59"/>
        <v>NE3071</v>
      </c>
      <c r="B1232" s="15" t="s">
        <v>76</v>
      </c>
      <c r="C1232" s="15" t="s">
        <v>77</v>
      </c>
      <c r="F1232" s="7" t="s">
        <v>15</v>
      </c>
      <c r="G1232" s="12" t="s">
        <v>4724</v>
      </c>
      <c r="H1232" s="12" t="str">
        <f>VLOOKUP($B1232,[1]Sheet1!$A:$G,5,0)</f>
        <v>Prince.kumar@redintongroup.com</v>
      </c>
      <c r="I1232" s="12" t="str">
        <f>VLOOKUP($B1232,[1]Sheet1!$A:$G,7,0)</f>
        <v>sidharth.eknath@redingtongroup.com</v>
      </c>
      <c r="J1232" s="12" t="s">
        <v>82</v>
      </c>
      <c r="K1232" s="7"/>
      <c r="L1232" s="7"/>
      <c r="M1232" s="8"/>
      <c r="N1232" s="7" t="str">
        <f t="shared" si="57"/>
        <v>Prince.kumar@redintongroup.com; sidharth.eknath@redingtongroup.com; nilesh.phirke@redingtongroup.com;christopher.joseph@redingtongroup.com</v>
      </c>
      <c r="O1232" s="7" t="str">
        <f t="shared" si="58"/>
        <v>NE3071</v>
      </c>
      <c r="P1232" s="8" t="s">
        <v>5215</v>
      </c>
      <c r="Q1232" s="14">
        <f>VLOOKUP($B1232,[2]Sheet3!$G:$CZ,2,0)</f>
        <v>2400299996</v>
      </c>
      <c r="R1232" s="14">
        <f>VLOOKUP($B1232,[2]Sheet3!$G:$CZ,3,0)</f>
        <v>2400305478</v>
      </c>
      <c r="S1232" s="14">
        <f>VLOOKUP($B1232,[2]Sheet3!$G:$CZ,4,0)</f>
        <v>2400306156</v>
      </c>
      <c r="T1232" s="14">
        <f>VLOOKUP($B1232,[2]Sheet3!$G:$CZ,5,0)</f>
        <v>2400308795</v>
      </c>
      <c r="U1232" s="14">
        <f>VLOOKUP($B1232,[2]Sheet3!$G:$CZ,6,0)</f>
        <v>0</v>
      </c>
      <c r="V1232" s="14">
        <f>VLOOKUP($B1232,[2]Sheet3!$G:$CZ,7,0)</f>
        <v>0</v>
      </c>
      <c r="W1232" s="14">
        <f>VLOOKUP($B1232,[2]Sheet3!$G:$CZ,8,0)</f>
        <v>0</v>
      </c>
      <c r="X1232" s="14">
        <f>VLOOKUP($B1232,[2]Sheet3!$G:$CZ,9,0)</f>
        <v>0</v>
      </c>
      <c r="Y1232" s="14">
        <f>VLOOKUP($B1232,[2]Sheet3!$G:$CZ,10,0)</f>
        <v>0</v>
      </c>
      <c r="Z1232" s="14">
        <f>VLOOKUP($B1232,[2]Sheet3!$G:$CZ,11,0)</f>
        <v>0</v>
      </c>
      <c r="AA1232" s="14">
        <f>VLOOKUP($B1232,[2]Sheet3!$G:$CZ,12,0)</f>
        <v>0</v>
      </c>
      <c r="AB1232" s="14">
        <f>VLOOKUP($B1232,[2]Sheet3!$G:$CZ,13,0)</f>
        <v>0</v>
      </c>
      <c r="AC1232" s="14">
        <f>VLOOKUP($B1232,[2]Sheet3!$G:$CZ,14,0)</f>
        <v>0</v>
      </c>
      <c r="AD1232" s="14">
        <f>VLOOKUP($B1232,[2]Sheet3!$G:$CZ,15,0)</f>
        <v>0</v>
      </c>
      <c r="AE1232" s="14">
        <f>VLOOKUP($B1232,[2]Sheet3!$G:$CZ,16,0)</f>
        <v>0</v>
      </c>
      <c r="AF1232" s="14">
        <f>VLOOKUP($B1232,[2]Sheet3!$G:$CZ,17,0)</f>
        <v>0</v>
      </c>
      <c r="AG1232" s="14">
        <f>VLOOKUP($B1232,[2]Sheet3!$G:$CZ,18,0)</f>
        <v>0</v>
      </c>
      <c r="AH1232" s="14">
        <f>VLOOKUP($B1232,[2]Sheet3!$G:$CZ,19,0)</f>
        <v>0</v>
      </c>
      <c r="AI1232" s="14">
        <f>VLOOKUP($B1232,[2]Sheet3!$G:$CZ,20,0)</f>
        <v>0</v>
      </c>
      <c r="AJ1232" s="14">
        <f>VLOOKUP($B1232,[2]Sheet3!$G:$CZ,21,0)</f>
        <v>0</v>
      </c>
      <c r="AK1232" s="14">
        <f>VLOOKUP($B1232,[2]Sheet3!$G:$CZ,22,0)</f>
        <v>0</v>
      </c>
      <c r="AL1232" s="14">
        <f>VLOOKUP($B1232,[2]Sheet3!$G:$CZ,23,0)</f>
        <v>0</v>
      </c>
      <c r="AM1232" s="14">
        <f>VLOOKUP($B1232,[2]Sheet3!$G:$CZ,24,0)</f>
        <v>0</v>
      </c>
      <c r="AN1232" s="14">
        <f>VLOOKUP($B1232,[2]Sheet3!$G:$CZ,25,0)</f>
        <v>0</v>
      </c>
      <c r="AO1232" s="14">
        <f>VLOOKUP($B1232,[2]Sheet3!$G:$CZ,26,0)</f>
        <v>0</v>
      </c>
      <c r="AP1232" s="14">
        <f>VLOOKUP($B1232,[2]Sheet3!$G:$CZ,27,0)</f>
        <v>0</v>
      </c>
      <c r="AQ1232" s="14">
        <f>VLOOKUP($B1232,[2]Sheet3!$G:$CZ,28,0)</f>
        <v>0</v>
      </c>
      <c r="AR1232" s="14">
        <f>VLOOKUP($B1232,[2]Sheet3!$G:$CZ,29,0)</f>
        <v>0</v>
      </c>
      <c r="AS1232" s="14">
        <f>VLOOKUP($B1232,[2]Sheet3!$G:$CZ,30,0)</f>
        <v>0</v>
      </c>
      <c r="AT1232" s="14">
        <f>VLOOKUP($B1232,[2]Sheet3!$G:$CZ,31,0)</f>
        <v>0</v>
      </c>
      <c r="AU1232" s="14">
        <f>VLOOKUP($B1232,[2]Sheet3!$G:$CZ,32,0)</f>
        <v>0</v>
      </c>
      <c r="AV1232" s="14">
        <f>VLOOKUP($B1232,[2]Sheet3!$G:$CZ,33,0)</f>
        <v>0</v>
      </c>
      <c r="AW1232" s="14">
        <f>VLOOKUP($B1232,[2]Sheet3!$G:$CZ,34,0)</f>
        <v>0</v>
      </c>
      <c r="AX1232" s="14">
        <f>VLOOKUP($B1232,[2]Sheet3!$G:$CZ,35,0)</f>
        <v>0</v>
      </c>
      <c r="AY1232" s="14">
        <f>VLOOKUP($B1232,[2]Sheet3!$G:$CZ,36,0)</f>
        <v>0</v>
      </c>
      <c r="AZ1232" s="14">
        <f>VLOOKUP($B1232,[2]Sheet3!$G:$CZ,37,0)</f>
        <v>0</v>
      </c>
      <c r="BA1232" s="14">
        <f>VLOOKUP($B1232,[2]Sheet3!$G:$CZ,38,0)</f>
        <v>0</v>
      </c>
      <c r="BB1232" s="14">
        <f>VLOOKUP($B1232,[2]Sheet3!$G:$CZ,39,0)</f>
        <v>0</v>
      </c>
      <c r="BC1232" s="14">
        <f>VLOOKUP($B1232,[2]Sheet3!$G:$CZ,40,0)</f>
        <v>0</v>
      </c>
      <c r="BD1232" s="14">
        <f>VLOOKUP($B1232,[2]Sheet3!$G:$CZ,41,0)</f>
        <v>0</v>
      </c>
      <c r="BE1232" s="14">
        <f>VLOOKUP($B1232,[2]Sheet3!$G:$CZ,42,0)</f>
        <v>0</v>
      </c>
      <c r="BF1232" s="14">
        <f>VLOOKUP($B1232,[2]Sheet3!$G:$CZ,43,0)</f>
        <v>0</v>
      </c>
      <c r="BG1232" s="14">
        <f>VLOOKUP($B1232,[2]Sheet3!$G:$CZ,44,0)</f>
        <v>0</v>
      </c>
      <c r="BH1232" s="14">
        <f>VLOOKUP($B1232,[2]Sheet3!$G:$CZ,45,0)</f>
        <v>0</v>
      </c>
      <c r="BI1232" s="14">
        <f>VLOOKUP($B1232,[2]Sheet3!$G:$CZ,46,0)</f>
        <v>0</v>
      </c>
      <c r="BJ1232" s="14">
        <f>VLOOKUP($B1232,[2]Sheet3!$G:$CZ,47,0)</f>
        <v>0</v>
      </c>
      <c r="BK1232" s="14">
        <f>VLOOKUP($B1232,[2]Sheet3!$G:$CZ,48,0)</f>
        <v>0</v>
      </c>
      <c r="BL1232" s="14">
        <f>VLOOKUP($B1232,[2]Sheet3!$G:$CZ,49,0)</f>
        <v>0</v>
      </c>
      <c r="BM1232" s="14">
        <f>VLOOKUP($B1232,[2]Sheet3!$G:$CZ,50,0)</f>
        <v>0</v>
      </c>
      <c r="BN1232" s="14">
        <f>VLOOKUP($B1232,[2]Sheet3!$G:$CZ,51,0)</f>
        <v>0</v>
      </c>
      <c r="BO1232" s="14">
        <f>VLOOKUP($B1232,[2]Sheet3!$G:$CZ,52,0)</f>
        <v>0</v>
      </c>
      <c r="BP1232" s="14">
        <f>VLOOKUP($B1232,[2]Sheet3!$G:$CZ,53,0)</f>
        <v>0</v>
      </c>
      <c r="BQ1232" s="14">
        <f>VLOOKUP($B1232,[2]Sheet3!$G:$CZ,54,0)</f>
        <v>0</v>
      </c>
      <c r="BR1232" s="14">
        <f>VLOOKUP($B1232,[2]Sheet3!$G:$CZ,55,0)</f>
        <v>0</v>
      </c>
      <c r="BS1232" s="14">
        <f>VLOOKUP($B1232,[2]Sheet3!$G:$CZ,56,0)</f>
        <v>0</v>
      </c>
      <c r="BT1232" s="14">
        <f>VLOOKUP($B1232,[2]Sheet3!$G:$CZ,57,0)</f>
        <v>0</v>
      </c>
      <c r="BU1232" s="14">
        <f>VLOOKUP($B1232,[2]Sheet3!$G:$CZ,58,0)</f>
        <v>0</v>
      </c>
      <c r="BV1232" s="14">
        <f>VLOOKUP($B1232,[2]Sheet3!$G:$CZ,59,0)</f>
        <v>0</v>
      </c>
      <c r="BW1232" s="14">
        <f>VLOOKUP($B1232,[2]Sheet3!$G:$CZ,60,0)</f>
        <v>0</v>
      </c>
      <c r="BX1232" s="14">
        <f>VLOOKUP($B1232,[2]Sheet3!$G:$CZ,61,0)</f>
        <v>0</v>
      </c>
      <c r="BY1232" s="14">
        <f>VLOOKUP($B1232,[2]Sheet3!$G:$CZ,62,0)</f>
        <v>0</v>
      </c>
      <c r="BZ1232" s="14">
        <f>VLOOKUP($B1232,[2]Sheet3!$G:$CZ,63,0)</f>
        <v>0</v>
      </c>
      <c r="CA1232" s="14">
        <f>VLOOKUP($B1232,[2]Sheet3!$G:$CZ,64,0)</f>
        <v>0</v>
      </c>
      <c r="CB1232" s="14">
        <f>VLOOKUP($B1232,[2]Sheet3!$G:$CZ,65,0)</f>
        <v>0</v>
      </c>
      <c r="CC1232" s="14">
        <f>VLOOKUP($B1232,[2]Sheet3!$G:$CZ,66,0)</f>
        <v>0</v>
      </c>
      <c r="CD1232" s="14">
        <f>VLOOKUP($B1232,[2]Sheet3!$G:$CZ,67,0)</f>
        <v>0</v>
      </c>
      <c r="CE1232" s="14">
        <f>VLOOKUP($B1232,[2]Sheet3!$G:$CZ,68,0)</f>
        <v>0</v>
      </c>
      <c r="CF1232" s="14">
        <f>VLOOKUP($B1232,[2]Sheet3!$G:$CZ,69,0)</f>
        <v>0</v>
      </c>
      <c r="CG1232" s="14">
        <f>VLOOKUP($B1232,[2]Sheet3!$G:$CZ,70,0)</f>
        <v>0</v>
      </c>
      <c r="CH1232" s="14">
        <f>VLOOKUP($B1232,[2]Sheet3!$G:$CZ,71,0)</f>
        <v>0</v>
      </c>
      <c r="CI1232" s="14">
        <f>VLOOKUP($B1232,[2]Sheet3!$G:$CZ,72,0)</f>
        <v>0</v>
      </c>
      <c r="CJ1232" s="14">
        <f>VLOOKUP($B1232,[2]Sheet3!$G:$CZ,73,0)</f>
        <v>0</v>
      </c>
      <c r="CK1232" s="14">
        <f>VLOOKUP($B1232,[2]Sheet3!$G:$CZ,74,0)</f>
        <v>0</v>
      </c>
      <c r="CL1232" s="14">
        <f>VLOOKUP($B1232,[2]Sheet3!$G:$CZ,75,0)</f>
        <v>0</v>
      </c>
      <c r="CM1232" s="14">
        <f>VLOOKUP($B1232,[2]Sheet3!$G:$CZ,76,0)</f>
        <v>0</v>
      </c>
      <c r="CN1232" s="14">
        <f>VLOOKUP($B1232,[2]Sheet3!$G:$CZ,77,0)</f>
        <v>0</v>
      </c>
      <c r="CO1232" s="14">
        <f>VLOOKUP($B1232,[2]Sheet3!$G:$CZ,78,0)</f>
        <v>0</v>
      </c>
      <c r="CP1232" s="14">
        <f>VLOOKUP($B1232,[2]Sheet3!$G:$CZ,79,0)</f>
        <v>0</v>
      </c>
      <c r="CQ1232" s="14">
        <f>VLOOKUP($B1232,[2]Sheet3!$G:$CZ,80,0)</f>
        <v>0</v>
      </c>
      <c r="CR1232" s="14">
        <f>VLOOKUP($B1232,[2]Sheet3!$G:$CZ,81,0)</f>
        <v>0</v>
      </c>
      <c r="CS1232" s="14">
        <f>VLOOKUP($B1232,[2]Sheet3!$G:$CZ,82,0)</f>
        <v>0</v>
      </c>
      <c r="CT1232" s="14">
        <f>VLOOKUP($B1232,[2]Sheet3!$G:$CZ,83,0)</f>
        <v>0</v>
      </c>
      <c r="CU1232" s="14">
        <f>VLOOKUP($B1232,[2]Sheet3!$G:$CZ,84,0)</f>
        <v>0</v>
      </c>
      <c r="CV1232" s="14">
        <f>VLOOKUP($B1232,[2]Sheet3!$G:$CZ,85,0)</f>
        <v>0</v>
      </c>
      <c r="CW1232" s="14">
        <f>VLOOKUP($B1232,[2]Sheet3!$G:$CZ,86,0)</f>
        <v>0</v>
      </c>
      <c r="CX1232" s="14">
        <f>VLOOKUP($B1232,[2]Sheet3!$G:$CZ,87,0)</f>
        <v>0</v>
      </c>
      <c r="CY1232" s="14">
        <f>VLOOKUP($B1232,[2]Sheet3!$G:$CZ,88,0)</f>
        <v>0</v>
      </c>
      <c r="CZ1232" s="14">
        <f>VLOOKUP($B1232,[2]Sheet3!$G:$CZ,89,0)</f>
        <v>0</v>
      </c>
      <c r="DA1232" s="14">
        <f>VLOOKUP($B1232,[2]Sheet3!$G:$CZ,90,0)</f>
        <v>0</v>
      </c>
      <c r="DB1232" s="14">
        <f>VLOOKUP($B1232,[2]Sheet3!$G:$CZ,91,0)</f>
        <v>0</v>
      </c>
      <c r="DC1232" s="14">
        <f>VLOOKUP($B1232,[2]Sheet3!$G:$CZ,92,0)</f>
        <v>0</v>
      </c>
      <c r="DD1232" s="14">
        <f>VLOOKUP($B1232,[2]Sheet3!$G:$CZ,93,0)</f>
        <v>0</v>
      </c>
      <c r="DE1232" s="14">
        <f>VLOOKUP($B1232,[2]Sheet3!$G:$CZ,94,0)</f>
        <v>0</v>
      </c>
      <c r="DF1232" s="14">
        <f>VLOOKUP($B1232,[2]Sheet3!$G:$CZ,95,0)</f>
        <v>0</v>
      </c>
      <c r="DG1232" s="14">
        <f>VLOOKUP($B1232,[2]Sheet3!$G:$CZ,96,0)</f>
        <v>0</v>
      </c>
      <c r="DH1232" s="14">
        <f>VLOOKUP($B1232,[2]Sheet3!$G:$CZ,97,0)</f>
        <v>0</v>
      </c>
      <c r="DI1232" s="14">
        <f>VLOOKUP($B1232,[2]Sheet3!$G:$CZ,98,0)</f>
        <v>0</v>
      </c>
    </row>
    <row r="1233" spans="1:113" x14ac:dyDescent="0.3">
      <c r="A1233" s="9" t="str">
        <f t="shared" si="59"/>
        <v>NA3152</v>
      </c>
      <c r="B1233" s="15" t="s">
        <v>2684</v>
      </c>
      <c r="C1233" s="15" t="s">
        <v>2685</v>
      </c>
      <c r="F1233" s="7" t="s">
        <v>15</v>
      </c>
      <c r="G1233" s="12" t="s">
        <v>4725</v>
      </c>
      <c r="H1233" s="12" t="str">
        <f>VLOOKUP($B1233,[1]Sheet1!$A:$G,5,0)</f>
        <v>himanshu.anand@redingtongroup.com</v>
      </c>
      <c r="I1233" s="12" t="str">
        <f>VLOOKUP($B1233,[1]Sheet1!$A:$G,7,0)</f>
        <v>jitender.chopra@redingtongroup.com</v>
      </c>
      <c r="J1233" s="12" t="s">
        <v>82</v>
      </c>
      <c r="K1233" s="7"/>
      <c r="L1233" s="7"/>
      <c r="M1233" s="8"/>
      <c r="N1233" s="7" t="str">
        <f t="shared" si="57"/>
        <v>himanshu.anand@redingtongroup.com; jitender.chopra@redingtongroup.com; nilesh.phirke@redingtongroup.com;christopher.joseph@redingtongroup.com</v>
      </c>
      <c r="O1233" s="7" t="str">
        <f t="shared" si="58"/>
        <v>NA3152</v>
      </c>
      <c r="P1233" s="8" t="s">
        <v>5215</v>
      </c>
      <c r="Q1233" s="14">
        <f>VLOOKUP($B1233,[2]Sheet3!$G:$CZ,2,0)</f>
        <v>2400300726</v>
      </c>
      <c r="R1233" s="14">
        <f>VLOOKUP($B1233,[2]Sheet3!$G:$CZ,3,0)</f>
        <v>2400300722</v>
      </c>
      <c r="S1233" s="14">
        <f>VLOOKUP($B1233,[2]Sheet3!$G:$CZ,4,0)</f>
        <v>2400308465</v>
      </c>
      <c r="T1233" s="14">
        <f>VLOOKUP($B1233,[2]Sheet3!$G:$CZ,5,0)</f>
        <v>0</v>
      </c>
      <c r="U1233" s="14">
        <f>VLOOKUP($B1233,[2]Sheet3!$G:$CZ,6,0)</f>
        <v>0</v>
      </c>
      <c r="V1233" s="14">
        <f>VLOOKUP($B1233,[2]Sheet3!$G:$CZ,7,0)</f>
        <v>0</v>
      </c>
      <c r="W1233" s="14">
        <f>VLOOKUP($B1233,[2]Sheet3!$G:$CZ,8,0)</f>
        <v>0</v>
      </c>
      <c r="X1233" s="14">
        <f>VLOOKUP($B1233,[2]Sheet3!$G:$CZ,9,0)</f>
        <v>0</v>
      </c>
      <c r="Y1233" s="14">
        <f>VLOOKUP($B1233,[2]Sheet3!$G:$CZ,10,0)</f>
        <v>0</v>
      </c>
      <c r="Z1233" s="14">
        <f>VLOOKUP($B1233,[2]Sheet3!$G:$CZ,11,0)</f>
        <v>0</v>
      </c>
      <c r="AA1233" s="14">
        <f>VLOOKUP($B1233,[2]Sheet3!$G:$CZ,12,0)</f>
        <v>0</v>
      </c>
      <c r="AB1233" s="14">
        <f>VLOOKUP($B1233,[2]Sheet3!$G:$CZ,13,0)</f>
        <v>0</v>
      </c>
      <c r="AC1233" s="14">
        <f>VLOOKUP($B1233,[2]Sheet3!$G:$CZ,14,0)</f>
        <v>0</v>
      </c>
      <c r="AD1233" s="14">
        <f>VLOOKUP($B1233,[2]Sheet3!$G:$CZ,15,0)</f>
        <v>0</v>
      </c>
      <c r="AE1233" s="14">
        <f>VLOOKUP($B1233,[2]Sheet3!$G:$CZ,16,0)</f>
        <v>0</v>
      </c>
      <c r="AF1233" s="14">
        <f>VLOOKUP($B1233,[2]Sheet3!$G:$CZ,17,0)</f>
        <v>0</v>
      </c>
      <c r="AG1233" s="14">
        <f>VLOOKUP($B1233,[2]Sheet3!$G:$CZ,18,0)</f>
        <v>0</v>
      </c>
      <c r="AH1233" s="14">
        <f>VLOOKUP($B1233,[2]Sheet3!$G:$CZ,19,0)</f>
        <v>0</v>
      </c>
      <c r="AI1233" s="14">
        <f>VLOOKUP($B1233,[2]Sheet3!$G:$CZ,20,0)</f>
        <v>0</v>
      </c>
      <c r="AJ1233" s="14">
        <f>VLOOKUP($B1233,[2]Sheet3!$G:$CZ,21,0)</f>
        <v>0</v>
      </c>
      <c r="AK1233" s="14">
        <f>VLOOKUP($B1233,[2]Sheet3!$G:$CZ,22,0)</f>
        <v>0</v>
      </c>
      <c r="AL1233" s="14">
        <f>VLOOKUP($B1233,[2]Sheet3!$G:$CZ,23,0)</f>
        <v>0</v>
      </c>
      <c r="AM1233" s="14">
        <f>VLOOKUP($B1233,[2]Sheet3!$G:$CZ,24,0)</f>
        <v>0</v>
      </c>
      <c r="AN1233" s="14">
        <f>VLOOKUP($B1233,[2]Sheet3!$G:$CZ,25,0)</f>
        <v>0</v>
      </c>
      <c r="AO1233" s="14">
        <f>VLOOKUP($B1233,[2]Sheet3!$G:$CZ,26,0)</f>
        <v>0</v>
      </c>
      <c r="AP1233" s="14">
        <f>VLOOKUP($B1233,[2]Sheet3!$G:$CZ,27,0)</f>
        <v>0</v>
      </c>
      <c r="AQ1233" s="14">
        <f>VLOOKUP($B1233,[2]Sheet3!$G:$CZ,28,0)</f>
        <v>0</v>
      </c>
      <c r="AR1233" s="14">
        <f>VLOOKUP($B1233,[2]Sheet3!$G:$CZ,29,0)</f>
        <v>0</v>
      </c>
      <c r="AS1233" s="14">
        <f>VLOOKUP($B1233,[2]Sheet3!$G:$CZ,30,0)</f>
        <v>0</v>
      </c>
      <c r="AT1233" s="14">
        <f>VLOOKUP($B1233,[2]Sheet3!$G:$CZ,31,0)</f>
        <v>0</v>
      </c>
      <c r="AU1233" s="14">
        <f>VLOOKUP($B1233,[2]Sheet3!$G:$CZ,32,0)</f>
        <v>0</v>
      </c>
      <c r="AV1233" s="14">
        <f>VLOOKUP($B1233,[2]Sheet3!$G:$CZ,33,0)</f>
        <v>0</v>
      </c>
      <c r="AW1233" s="14">
        <f>VLOOKUP($B1233,[2]Sheet3!$G:$CZ,34,0)</f>
        <v>0</v>
      </c>
      <c r="AX1233" s="14">
        <f>VLOOKUP($B1233,[2]Sheet3!$G:$CZ,35,0)</f>
        <v>0</v>
      </c>
      <c r="AY1233" s="14">
        <f>VLOOKUP($B1233,[2]Sheet3!$G:$CZ,36,0)</f>
        <v>0</v>
      </c>
      <c r="AZ1233" s="14">
        <f>VLOOKUP($B1233,[2]Sheet3!$G:$CZ,37,0)</f>
        <v>0</v>
      </c>
      <c r="BA1233" s="14">
        <f>VLOOKUP($B1233,[2]Sheet3!$G:$CZ,38,0)</f>
        <v>0</v>
      </c>
      <c r="BB1233" s="14">
        <f>VLOOKUP($B1233,[2]Sheet3!$G:$CZ,39,0)</f>
        <v>0</v>
      </c>
      <c r="BC1233" s="14">
        <f>VLOOKUP($B1233,[2]Sheet3!$G:$CZ,40,0)</f>
        <v>0</v>
      </c>
      <c r="BD1233" s="14">
        <f>VLOOKUP($B1233,[2]Sheet3!$G:$CZ,41,0)</f>
        <v>0</v>
      </c>
      <c r="BE1233" s="14">
        <f>VLOOKUP($B1233,[2]Sheet3!$G:$CZ,42,0)</f>
        <v>0</v>
      </c>
      <c r="BF1233" s="14">
        <f>VLOOKUP($B1233,[2]Sheet3!$G:$CZ,43,0)</f>
        <v>0</v>
      </c>
      <c r="BG1233" s="14">
        <f>VLOOKUP($B1233,[2]Sheet3!$G:$CZ,44,0)</f>
        <v>0</v>
      </c>
      <c r="BH1233" s="14">
        <f>VLOOKUP($B1233,[2]Sheet3!$G:$CZ,45,0)</f>
        <v>0</v>
      </c>
      <c r="BI1233" s="14">
        <f>VLOOKUP($B1233,[2]Sheet3!$G:$CZ,46,0)</f>
        <v>0</v>
      </c>
      <c r="BJ1233" s="14">
        <f>VLOOKUP($B1233,[2]Sheet3!$G:$CZ,47,0)</f>
        <v>0</v>
      </c>
      <c r="BK1233" s="14">
        <f>VLOOKUP($B1233,[2]Sheet3!$G:$CZ,48,0)</f>
        <v>0</v>
      </c>
      <c r="BL1233" s="14">
        <f>VLOOKUP($B1233,[2]Sheet3!$G:$CZ,49,0)</f>
        <v>0</v>
      </c>
      <c r="BM1233" s="14">
        <f>VLOOKUP($B1233,[2]Sheet3!$G:$CZ,50,0)</f>
        <v>0</v>
      </c>
      <c r="BN1233" s="14">
        <f>VLOOKUP($B1233,[2]Sheet3!$G:$CZ,51,0)</f>
        <v>0</v>
      </c>
      <c r="BO1233" s="14">
        <f>VLOOKUP($B1233,[2]Sheet3!$G:$CZ,52,0)</f>
        <v>0</v>
      </c>
      <c r="BP1233" s="14">
        <f>VLOOKUP($B1233,[2]Sheet3!$G:$CZ,53,0)</f>
        <v>0</v>
      </c>
      <c r="BQ1233" s="14">
        <f>VLOOKUP($B1233,[2]Sheet3!$G:$CZ,54,0)</f>
        <v>0</v>
      </c>
      <c r="BR1233" s="14">
        <f>VLOOKUP($B1233,[2]Sheet3!$G:$CZ,55,0)</f>
        <v>0</v>
      </c>
      <c r="BS1233" s="14">
        <f>VLOOKUP($B1233,[2]Sheet3!$G:$CZ,56,0)</f>
        <v>0</v>
      </c>
      <c r="BT1233" s="14">
        <f>VLOOKUP($B1233,[2]Sheet3!$G:$CZ,57,0)</f>
        <v>0</v>
      </c>
      <c r="BU1233" s="14">
        <f>VLOOKUP($B1233,[2]Sheet3!$G:$CZ,58,0)</f>
        <v>0</v>
      </c>
      <c r="BV1233" s="14">
        <f>VLOOKUP($B1233,[2]Sheet3!$G:$CZ,59,0)</f>
        <v>0</v>
      </c>
      <c r="BW1233" s="14">
        <f>VLOOKUP($B1233,[2]Sheet3!$G:$CZ,60,0)</f>
        <v>0</v>
      </c>
      <c r="BX1233" s="14">
        <f>VLOOKUP($B1233,[2]Sheet3!$G:$CZ,61,0)</f>
        <v>0</v>
      </c>
      <c r="BY1233" s="14">
        <f>VLOOKUP($B1233,[2]Sheet3!$G:$CZ,62,0)</f>
        <v>0</v>
      </c>
      <c r="BZ1233" s="14">
        <f>VLOOKUP($B1233,[2]Sheet3!$G:$CZ,63,0)</f>
        <v>0</v>
      </c>
      <c r="CA1233" s="14">
        <f>VLOOKUP($B1233,[2]Sheet3!$G:$CZ,64,0)</f>
        <v>0</v>
      </c>
      <c r="CB1233" s="14">
        <f>VLOOKUP($B1233,[2]Sheet3!$G:$CZ,65,0)</f>
        <v>0</v>
      </c>
      <c r="CC1233" s="14">
        <f>VLOOKUP($B1233,[2]Sheet3!$G:$CZ,66,0)</f>
        <v>0</v>
      </c>
      <c r="CD1233" s="14">
        <f>VLOOKUP($B1233,[2]Sheet3!$G:$CZ,67,0)</f>
        <v>0</v>
      </c>
      <c r="CE1233" s="14">
        <f>VLOOKUP($B1233,[2]Sheet3!$G:$CZ,68,0)</f>
        <v>0</v>
      </c>
      <c r="CF1233" s="14">
        <f>VLOOKUP($B1233,[2]Sheet3!$G:$CZ,69,0)</f>
        <v>0</v>
      </c>
      <c r="CG1233" s="14">
        <f>VLOOKUP($B1233,[2]Sheet3!$G:$CZ,70,0)</f>
        <v>0</v>
      </c>
      <c r="CH1233" s="14">
        <f>VLOOKUP($B1233,[2]Sheet3!$G:$CZ,71,0)</f>
        <v>0</v>
      </c>
      <c r="CI1233" s="14">
        <f>VLOOKUP($B1233,[2]Sheet3!$G:$CZ,72,0)</f>
        <v>0</v>
      </c>
      <c r="CJ1233" s="14">
        <f>VLOOKUP($B1233,[2]Sheet3!$G:$CZ,73,0)</f>
        <v>0</v>
      </c>
      <c r="CK1233" s="14">
        <f>VLOOKUP($B1233,[2]Sheet3!$G:$CZ,74,0)</f>
        <v>0</v>
      </c>
      <c r="CL1233" s="14">
        <f>VLOOKUP($B1233,[2]Sheet3!$G:$CZ,75,0)</f>
        <v>0</v>
      </c>
      <c r="CM1233" s="14">
        <f>VLOOKUP($B1233,[2]Sheet3!$G:$CZ,76,0)</f>
        <v>0</v>
      </c>
      <c r="CN1233" s="14">
        <f>VLOOKUP($B1233,[2]Sheet3!$G:$CZ,77,0)</f>
        <v>0</v>
      </c>
      <c r="CO1233" s="14">
        <f>VLOOKUP($B1233,[2]Sheet3!$G:$CZ,78,0)</f>
        <v>0</v>
      </c>
      <c r="CP1233" s="14">
        <f>VLOOKUP($B1233,[2]Sheet3!$G:$CZ,79,0)</f>
        <v>0</v>
      </c>
      <c r="CQ1233" s="14">
        <f>VLOOKUP($B1233,[2]Sheet3!$G:$CZ,80,0)</f>
        <v>0</v>
      </c>
      <c r="CR1233" s="14">
        <f>VLOOKUP($B1233,[2]Sheet3!$G:$CZ,81,0)</f>
        <v>0</v>
      </c>
      <c r="CS1233" s="14">
        <f>VLOOKUP($B1233,[2]Sheet3!$G:$CZ,82,0)</f>
        <v>0</v>
      </c>
      <c r="CT1233" s="14">
        <f>VLOOKUP($B1233,[2]Sheet3!$G:$CZ,83,0)</f>
        <v>0</v>
      </c>
      <c r="CU1233" s="14">
        <f>VLOOKUP($B1233,[2]Sheet3!$G:$CZ,84,0)</f>
        <v>0</v>
      </c>
      <c r="CV1233" s="14">
        <f>VLOOKUP($B1233,[2]Sheet3!$G:$CZ,85,0)</f>
        <v>0</v>
      </c>
      <c r="CW1233" s="14">
        <f>VLOOKUP($B1233,[2]Sheet3!$G:$CZ,86,0)</f>
        <v>0</v>
      </c>
      <c r="CX1233" s="14">
        <f>VLOOKUP($B1233,[2]Sheet3!$G:$CZ,87,0)</f>
        <v>0</v>
      </c>
      <c r="CY1233" s="14">
        <f>VLOOKUP($B1233,[2]Sheet3!$G:$CZ,88,0)</f>
        <v>0</v>
      </c>
      <c r="CZ1233" s="14">
        <f>VLOOKUP($B1233,[2]Sheet3!$G:$CZ,89,0)</f>
        <v>0</v>
      </c>
      <c r="DA1233" s="14">
        <f>VLOOKUP($B1233,[2]Sheet3!$G:$CZ,90,0)</f>
        <v>0</v>
      </c>
      <c r="DB1233" s="14">
        <f>VLOOKUP($B1233,[2]Sheet3!$G:$CZ,91,0)</f>
        <v>0</v>
      </c>
      <c r="DC1233" s="14">
        <f>VLOOKUP($B1233,[2]Sheet3!$G:$CZ,92,0)</f>
        <v>0</v>
      </c>
      <c r="DD1233" s="14">
        <f>VLOOKUP($B1233,[2]Sheet3!$G:$CZ,93,0)</f>
        <v>0</v>
      </c>
      <c r="DE1233" s="14">
        <f>VLOOKUP($B1233,[2]Sheet3!$G:$CZ,94,0)</f>
        <v>0</v>
      </c>
      <c r="DF1233" s="14">
        <f>VLOOKUP($B1233,[2]Sheet3!$G:$CZ,95,0)</f>
        <v>0</v>
      </c>
      <c r="DG1233" s="14">
        <f>VLOOKUP($B1233,[2]Sheet3!$G:$CZ,96,0)</f>
        <v>0</v>
      </c>
      <c r="DH1233" s="14">
        <f>VLOOKUP($B1233,[2]Sheet3!$G:$CZ,97,0)</f>
        <v>0</v>
      </c>
      <c r="DI1233" s="14">
        <f>VLOOKUP($B1233,[2]Sheet3!$G:$CZ,98,0)</f>
        <v>0</v>
      </c>
    </row>
    <row r="1234" spans="1:113" x14ac:dyDescent="0.3">
      <c r="A1234" s="9" t="str">
        <f t="shared" si="59"/>
        <v>SL3031</v>
      </c>
      <c r="B1234" s="15" t="s">
        <v>2686</v>
      </c>
      <c r="C1234" s="15" t="s">
        <v>2679</v>
      </c>
      <c r="F1234" s="7" t="s">
        <v>15</v>
      </c>
      <c r="G1234" s="12" t="s">
        <v>4726</v>
      </c>
      <c r="H1234" s="12" t="str">
        <f>VLOOKUP($B1234,[1]Sheet1!$A:$G,5,0)</f>
        <v>prem.kumarmani@redingtongroup.com</v>
      </c>
      <c r="I1234" s="12" t="str">
        <f>VLOOKUP($B1234,[1]Sheet1!$A:$G,7,0)</f>
        <v>yogesh.ganesh@redingtongroup.com</v>
      </c>
      <c r="J1234" s="12" t="s">
        <v>82</v>
      </c>
      <c r="K1234" s="7"/>
      <c r="L1234" s="7"/>
      <c r="M1234" s="8"/>
      <c r="N1234" s="7" t="str">
        <f t="shared" si="57"/>
        <v>prem.kumarmani@redingtongroup.com; yogesh.ganesh@redingtongroup.com; nilesh.phirke@redingtongroup.com;christopher.joseph@redingtongroup.com</v>
      </c>
      <c r="O1234" s="7" t="str">
        <f t="shared" si="58"/>
        <v>SL3031</v>
      </c>
      <c r="P1234" s="8" t="s">
        <v>5215</v>
      </c>
      <c r="Q1234" s="14">
        <f>VLOOKUP($B1234,[2]Sheet3!$G:$CZ,2,0)</f>
        <v>2400305637</v>
      </c>
      <c r="R1234" s="14">
        <f>VLOOKUP($B1234,[2]Sheet3!$G:$CZ,3,0)</f>
        <v>2400307302</v>
      </c>
      <c r="S1234" s="14">
        <f>VLOOKUP($B1234,[2]Sheet3!$G:$CZ,4,0)</f>
        <v>2400309285</v>
      </c>
      <c r="T1234" s="14">
        <f>VLOOKUP($B1234,[2]Sheet3!$G:$CZ,5,0)</f>
        <v>2400303200</v>
      </c>
      <c r="U1234" s="14">
        <f>VLOOKUP($B1234,[2]Sheet3!$G:$CZ,6,0)</f>
        <v>0</v>
      </c>
      <c r="V1234" s="14">
        <f>VLOOKUP($B1234,[2]Sheet3!$G:$CZ,7,0)</f>
        <v>0</v>
      </c>
      <c r="W1234" s="14">
        <f>VLOOKUP($B1234,[2]Sheet3!$G:$CZ,8,0)</f>
        <v>0</v>
      </c>
      <c r="X1234" s="14">
        <f>VLOOKUP($B1234,[2]Sheet3!$G:$CZ,9,0)</f>
        <v>0</v>
      </c>
      <c r="Y1234" s="14">
        <f>VLOOKUP($B1234,[2]Sheet3!$G:$CZ,10,0)</f>
        <v>0</v>
      </c>
      <c r="Z1234" s="14">
        <f>VLOOKUP($B1234,[2]Sheet3!$G:$CZ,11,0)</f>
        <v>0</v>
      </c>
      <c r="AA1234" s="14">
        <f>VLOOKUP($B1234,[2]Sheet3!$G:$CZ,12,0)</f>
        <v>0</v>
      </c>
      <c r="AB1234" s="14">
        <f>VLOOKUP($B1234,[2]Sheet3!$G:$CZ,13,0)</f>
        <v>0</v>
      </c>
      <c r="AC1234" s="14">
        <f>VLOOKUP($B1234,[2]Sheet3!$G:$CZ,14,0)</f>
        <v>0</v>
      </c>
      <c r="AD1234" s="14">
        <f>VLOOKUP($B1234,[2]Sheet3!$G:$CZ,15,0)</f>
        <v>0</v>
      </c>
      <c r="AE1234" s="14">
        <f>VLOOKUP($B1234,[2]Sheet3!$G:$CZ,16,0)</f>
        <v>0</v>
      </c>
      <c r="AF1234" s="14">
        <f>VLOOKUP($B1234,[2]Sheet3!$G:$CZ,17,0)</f>
        <v>0</v>
      </c>
      <c r="AG1234" s="14">
        <f>VLOOKUP($B1234,[2]Sheet3!$G:$CZ,18,0)</f>
        <v>0</v>
      </c>
      <c r="AH1234" s="14">
        <f>VLOOKUP($B1234,[2]Sheet3!$G:$CZ,19,0)</f>
        <v>0</v>
      </c>
      <c r="AI1234" s="14">
        <f>VLOOKUP($B1234,[2]Sheet3!$G:$CZ,20,0)</f>
        <v>0</v>
      </c>
      <c r="AJ1234" s="14">
        <f>VLOOKUP($B1234,[2]Sheet3!$G:$CZ,21,0)</f>
        <v>0</v>
      </c>
      <c r="AK1234" s="14">
        <f>VLOOKUP($B1234,[2]Sheet3!$G:$CZ,22,0)</f>
        <v>0</v>
      </c>
      <c r="AL1234" s="14">
        <f>VLOOKUP($B1234,[2]Sheet3!$G:$CZ,23,0)</f>
        <v>0</v>
      </c>
      <c r="AM1234" s="14">
        <f>VLOOKUP($B1234,[2]Sheet3!$G:$CZ,24,0)</f>
        <v>0</v>
      </c>
      <c r="AN1234" s="14">
        <f>VLOOKUP($B1234,[2]Sheet3!$G:$CZ,25,0)</f>
        <v>0</v>
      </c>
      <c r="AO1234" s="14">
        <f>VLOOKUP($B1234,[2]Sheet3!$G:$CZ,26,0)</f>
        <v>0</v>
      </c>
      <c r="AP1234" s="14">
        <f>VLOOKUP($B1234,[2]Sheet3!$G:$CZ,27,0)</f>
        <v>0</v>
      </c>
      <c r="AQ1234" s="14">
        <f>VLOOKUP($B1234,[2]Sheet3!$G:$CZ,28,0)</f>
        <v>0</v>
      </c>
      <c r="AR1234" s="14">
        <f>VLOOKUP($B1234,[2]Sheet3!$G:$CZ,29,0)</f>
        <v>0</v>
      </c>
      <c r="AS1234" s="14">
        <f>VLOOKUP($B1234,[2]Sheet3!$G:$CZ,30,0)</f>
        <v>0</v>
      </c>
      <c r="AT1234" s="14">
        <f>VLOOKUP($B1234,[2]Sheet3!$G:$CZ,31,0)</f>
        <v>0</v>
      </c>
      <c r="AU1234" s="14">
        <f>VLOOKUP($B1234,[2]Sheet3!$G:$CZ,32,0)</f>
        <v>0</v>
      </c>
      <c r="AV1234" s="14">
        <f>VLOOKUP($B1234,[2]Sheet3!$G:$CZ,33,0)</f>
        <v>0</v>
      </c>
      <c r="AW1234" s="14">
        <f>VLOOKUP($B1234,[2]Sheet3!$G:$CZ,34,0)</f>
        <v>0</v>
      </c>
      <c r="AX1234" s="14">
        <f>VLOOKUP($B1234,[2]Sheet3!$G:$CZ,35,0)</f>
        <v>0</v>
      </c>
      <c r="AY1234" s="14">
        <f>VLOOKUP($B1234,[2]Sheet3!$G:$CZ,36,0)</f>
        <v>0</v>
      </c>
      <c r="AZ1234" s="14">
        <f>VLOOKUP($B1234,[2]Sheet3!$G:$CZ,37,0)</f>
        <v>0</v>
      </c>
      <c r="BA1234" s="14">
        <f>VLOOKUP($B1234,[2]Sheet3!$G:$CZ,38,0)</f>
        <v>0</v>
      </c>
      <c r="BB1234" s="14">
        <f>VLOOKUP($B1234,[2]Sheet3!$G:$CZ,39,0)</f>
        <v>0</v>
      </c>
      <c r="BC1234" s="14">
        <f>VLOOKUP($B1234,[2]Sheet3!$G:$CZ,40,0)</f>
        <v>0</v>
      </c>
      <c r="BD1234" s="14">
        <f>VLOOKUP($B1234,[2]Sheet3!$G:$CZ,41,0)</f>
        <v>0</v>
      </c>
      <c r="BE1234" s="14">
        <f>VLOOKUP($B1234,[2]Sheet3!$G:$CZ,42,0)</f>
        <v>0</v>
      </c>
      <c r="BF1234" s="14">
        <f>VLOOKUP($B1234,[2]Sheet3!$G:$CZ,43,0)</f>
        <v>0</v>
      </c>
      <c r="BG1234" s="14">
        <f>VLOOKUP($B1234,[2]Sheet3!$G:$CZ,44,0)</f>
        <v>0</v>
      </c>
      <c r="BH1234" s="14">
        <f>VLOOKUP($B1234,[2]Sheet3!$G:$CZ,45,0)</f>
        <v>0</v>
      </c>
      <c r="BI1234" s="14">
        <f>VLOOKUP($B1234,[2]Sheet3!$G:$CZ,46,0)</f>
        <v>0</v>
      </c>
      <c r="BJ1234" s="14">
        <f>VLOOKUP($B1234,[2]Sheet3!$G:$CZ,47,0)</f>
        <v>0</v>
      </c>
      <c r="BK1234" s="14">
        <f>VLOOKUP($B1234,[2]Sheet3!$G:$CZ,48,0)</f>
        <v>0</v>
      </c>
      <c r="BL1234" s="14">
        <f>VLOOKUP($B1234,[2]Sheet3!$G:$CZ,49,0)</f>
        <v>0</v>
      </c>
      <c r="BM1234" s="14">
        <f>VLOOKUP($B1234,[2]Sheet3!$G:$CZ,50,0)</f>
        <v>0</v>
      </c>
      <c r="BN1234" s="14">
        <f>VLOOKUP($B1234,[2]Sheet3!$G:$CZ,51,0)</f>
        <v>0</v>
      </c>
      <c r="BO1234" s="14">
        <f>VLOOKUP($B1234,[2]Sheet3!$G:$CZ,52,0)</f>
        <v>0</v>
      </c>
      <c r="BP1234" s="14">
        <f>VLOOKUP($B1234,[2]Sheet3!$G:$CZ,53,0)</f>
        <v>0</v>
      </c>
      <c r="BQ1234" s="14">
        <f>VLOOKUP($B1234,[2]Sheet3!$G:$CZ,54,0)</f>
        <v>0</v>
      </c>
      <c r="BR1234" s="14">
        <f>VLOOKUP($B1234,[2]Sheet3!$G:$CZ,55,0)</f>
        <v>0</v>
      </c>
      <c r="BS1234" s="14">
        <f>VLOOKUP($B1234,[2]Sheet3!$G:$CZ,56,0)</f>
        <v>0</v>
      </c>
      <c r="BT1234" s="14">
        <f>VLOOKUP($B1234,[2]Sheet3!$G:$CZ,57,0)</f>
        <v>0</v>
      </c>
      <c r="BU1234" s="14">
        <f>VLOOKUP($B1234,[2]Sheet3!$G:$CZ,58,0)</f>
        <v>0</v>
      </c>
      <c r="BV1234" s="14">
        <f>VLOOKUP($B1234,[2]Sheet3!$G:$CZ,59,0)</f>
        <v>0</v>
      </c>
      <c r="BW1234" s="14">
        <f>VLOOKUP($B1234,[2]Sheet3!$G:$CZ,60,0)</f>
        <v>0</v>
      </c>
      <c r="BX1234" s="14">
        <f>VLOOKUP($B1234,[2]Sheet3!$G:$CZ,61,0)</f>
        <v>0</v>
      </c>
      <c r="BY1234" s="14">
        <f>VLOOKUP($B1234,[2]Sheet3!$G:$CZ,62,0)</f>
        <v>0</v>
      </c>
      <c r="BZ1234" s="14">
        <f>VLOOKUP($B1234,[2]Sheet3!$G:$CZ,63,0)</f>
        <v>0</v>
      </c>
      <c r="CA1234" s="14">
        <f>VLOOKUP($B1234,[2]Sheet3!$G:$CZ,64,0)</f>
        <v>0</v>
      </c>
      <c r="CB1234" s="14">
        <f>VLOOKUP($B1234,[2]Sheet3!$G:$CZ,65,0)</f>
        <v>0</v>
      </c>
      <c r="CC1234" s="14">
        <f>VLOOKUP($B1234,[2]Sheet3!$G:$CZ,66,0)</f>
        <v>0</v>
      </c>
      <c r="CD1234" s="14">
        <f>VLOOKUP($B1234,[2]Sheet3!$G:$CZ,67,0)</f>
        <v>0</v>
      </c>
      <c r="CE1234" s="14">
        <f>VLOOKUP($B1234,[2]Sheet3!$G:$CZ,68,0)</f>
        <v>0</v>
      </c>
      <c r="CF1234" s="14">
        <f>VLOOKUP($B1234,[2]Sheet3!$G:$CZ,69,0)</f>
        <v>0</v>
      </c>
      <c r="CG1234" s="14">
        <f>VLOOKUP($B1234,[2]Sheet3!$G:$CZ,70,0)</f>
        <v>0</v>
      </c>
      <c r="CH1234" s="14">
        <f>VLOOKUP($B1234,[2]Sheet3!$G:$CZ,71,0)</f>
        <v>0</v>
      </c>
      <c r="CI1234" s="14">
        <f>VLOOKUP($B1234,[2]Sheet3!$G:$CZ,72,0)</f>
        <v>0</v>
      </c>
      <c r="CJ1234" s="14">
        <f>VLOOKUP($B1234,[2]Sheet3!$G:$CZ,73,0)</f>
        <v>0</v>
      </c>
      <c r="CK1234" s="14">
        <f>VLOOKUP($B1234,[2]Sheet3!$G:$CZ,74,0)</f>
        <v>0</v>
      </c>
      <c r="CL1234" s="14">
        <f>VLOOKUP($B1234,[2]Sheet3!$G:$CZ,75,0)</f>
        <v>0</v>
      </c>
      <c r="CM1234" s="14">
        <f>VLOOKUP($B1234,[2]Sheet3!$G:$CZ,76,0)</f>
        <v>0</v>
      </c>
      <c r="CN1234" s="14">
        <f>VLOOKUP($B1234,[2]Sheet3!$G:$CZ,77,0)</f>
        <v>0</v>
      </c>
      <c r="CO1234" s="14">
        <f>VLOOKUP($B1234,[2]Sheet3!$G:$CZ,78,0)</f>
        <v>0</v>
      </c>
      <c r="CP1234" s="14">
        <f>VLOOKUP($B1234,[2]Sheet3!$G:$CZ,79,0)</f>
        <v>0</v>
      </c>
      <c r="CQ1234" s="14">
        <f>VLOOKUP($B1234,[2]Sheet3!$G:$CZ,80,0)</f>
        <v>0</v>
      </c>
      <c r="CR1234" s="14">
        <f>VLOOKUP($B1234,[2]Sheet3!$G:$CZ,81,0)</f>
        <v>0</v>
      </c>
      <c r="CS1234" s="14">
        <f>VLOOKUP($B1234,[2]Sheet3!$G:$CZ,82,0)</f>
        <v>0</v>
      </c>
      <c r="CT1234" s="14">
        <f>VLOOKUP($B1234,[2]Sheet3!$G:$CZ,83,0)</f>
        <v>0</v>
      </c>
      <c r="CU1234" s="14">
        <f>VLOOKUP($B1234,[2]Sheet3!$G:$CZ,84,0)</f>
        <v>0</v>
      </c>
      <c r="CV1234" s="14">
        <f>VLOOKUP($B1234,[2]Sheet3!$G:$CZ,85,0)</f>
        <v>0</v>
      </c>
      <c r="CW1234" s="14">
        <f>VLOOKUP($B1234,[2]Sheet3!$G:$CZ,86,0)</f>
        <v>0</v>
      </c>
      <c r="CX1234" s="14">
        <f>VLOOKUP($B1234,[2]Sheet3!$G:$CZ,87,0)</f>
        <v>0</v>
      </c>
      <c r="CY1234" s="14">
        <f>VLOOKUP($B1234,[2]Sheet3!$G:$CZ,88,0)</f>
        <v>0</v>
      </c>
      <c r="CZ1234" s="14">
        <f>VLOOKUP($B1234,[2]Sheet3!$G:$CZ,89,0)</f>
        <v>0</v>
      </c>
      <c r="DA1234" s="14">
        <f>VLOOKUP($B1234,[2]Sheet3!$G:$CZ,90,0)</f>
        <v>0</v>
      </c>
      <c r="DB1234" s="14">
        <f>VLOOKUP($B1234,[2]Sheet3!$G:$CZ,91,0)</f>
        <v>0</v>
      </c>
      <c r="DC1234" s="14">
        <f>VLOOKUP($B1234,[2]Sheet3!$G:$CZ,92,0)</f>
        <v>0</v>
      </c>
      <c r="DD1234" s="14">
        <f>VLOOKUP($B1234,[2]Sheet3!$G:$CZ,93,0)</f>
        <v>0</v>
      </c>
      <c r="DE1234" s="14">
        <f>VLOOKUP($B1234,[2]Sheet3!$G:$CZ,94,0)</f>
        <v>0</v>
      </c>
      <c r="DF1234" s="14">
        <f>VLOOKUP($B1234,[2]Sheet3!$G:$CZ,95,0)</f>
        <v>0</v>
      </c>
      <c r="DG1234" s="14">
        <f>VLOOKUP($B1234,[2]Sheet3!$G:$CZ,96,0)</f>
        <v>0</v>
      </c>
      <c r="DH1234" s="14">
        <f>VLOOKUP($B1234,[2]Sheet3!$G:$CZ,97,0)</f>
        <v>0</v>
      </c>
      <c r="DI1234" s="14">
        <f>VLOOKUP($B1234,[2]Sheet3!$G:$CZ,98,0)</f>
        <v>0</v>
      </c>
    </row>
    <row r="1235" spans="1:113" x14ac:dyDescent="0.3">
      <c r="A1235" s="9" t="str">
        <f t="shared" si="59"/>
        <v>N20653</v>
      </c>
      <c r="B1235" s="15" t="s">
        <v>2687</v>
      </c>
      <c r="C1235" s="15" t="s">
        <v>2688</v>
      </c>
      <c r="F1235" s="7" t="s">
        <v>15</v>
      </c>
      <c r="G1235" s="12" t="s">
        <v>4727</v>
      </c>
      <c r="H1235" s="12" t="str">
        <f>VLOOKUP($B1235,[1]Sheet1!$A:$G,5,0)</f>
        <v>himanshu.anand@redingtongroup.com</v>
      </c>
      <c r="I1235" s="12" t="str">
        <f>VLOOKUP($B1235,[1]Sheet1!$A:$G,7,0)</f>
        <v>jitender.chopra@redingtongroup.com</v>
      </c>
      <c r="J1235" s="12" t="s">
        <v>82</v>
      </c>
      <c r="K1235" s="7"/>
      <c r="L1235" s="7"/>
      <c r="M1235" s="8"/>
      <c r="N1235" s="7" t="str">
        <f t="shared" si="57"/>
        <v>himanshu.anand@redingtongroup.com; jitender.chopra@redingtongroup.com; nilesh.phirke@redingtongroup.com;christopher.joseph@redingtongroup.com</v>
      </c>
      <c r="O1235" s="7" t="str">
        <f t="shared" si="58"/>
        <v>N20653</v>
      </c>
      <c r="P1235" s="8" t="s">
        <v>5215</v>
      </c>
      <c r="Q1235" s="14">
        <f>VLOOKUP($B1235,[2]Sheet3!$G:$CZ,2,0)</f>
        <v>2400302662</v>
      </c>
      <c r="R1235" s="14">
        <f>VLOOKUP($B1235,[2]Sheet3!$G:$CZ,3,0)</f>
        <v>0</v>
      </c>
      <c r="S1235" s="14">
        <f>VLOOKUP($B1235,[2]Sheet3!$G:$CZ,4,0)</f>
        <v>0</v>
      </c>
      <c r="T1235" s="14">
        <f>VLOOKUP($B1235,[2]Sheet3!$G:$CZ,5,0)</f>
        <v>0</v>
      </c>
      <c r="U1235" s="14">
        <f>VLOOKUP($B1235,[2]Sheet3!$G:$CZ,6,0)</f>
        <v>0</v>
      </c>
      <c r="V1235" s="14">
        <f>VLOOKUP($B1235,[2]Sheet3!$G:$CZ,7,0)</f>
        <v>0</v>
      </c>
      <c r="W1235" s="14">
        <f>VLOOKUP($B1235,[2]Sheet3!$G:$CZ,8,0)</f>
        <v>0</v>
      </c>
      <c r="X1235" s="14">
        <f>VLOOKUP($B1235,[2]Sheet3!$G:$CZ,9,0)</f>
        <v>0</v>
      </c>
      <c r="Y1235" s="14">
        <f>VLOOKUP($B1235,[2]Sheet3!$G:$CZ,10,0)</f>
        <v>0</v>
      </c>
      <c r="Z1235" s="14">
        <f>VLOOKUP($B1235,[2]Sheet3!$G:$CZ,11,0)</f>
        <v>0</v>
      </c>
      <c r="AA1235" s="14">
        <f>VLOOKUP($B1235,[2]Sheet3!$G:$CZ,12,0)</f>
        <v>0</v>
      </c>
      <c r="AB1235" s="14">
        <f>VLOOKUP($B1235,[2]Sheet3!$G:$CZ,13,0)</f>
        <v>0</v>
      </c>
      <c r="AC1235" s="14">
        <f>VLOOKUP($B1235,[2]Sheet3!$G:$CZ,14,0)</f>
        <v>0</v>
      </c>
      <c r="AD1235" s="14">
        <f>VLOOKUP($B1235,[2]Sheet3!$G:$CZ,15,0)</f>
        <v>0</v>
      </c>
      <c r="AE1235" s="14">
        <f>VLOOKUP($B1235,[2]Sheet3!$G:$CZ,16,0)</f>
        <v>0</v>
      </c>
      <c r="AF1235" s="14">
        <f>VLOOKUP($B1235,[2]Sheet3!$G:$CZ,17,0)</f>
        <v>0</v>
      </c>
      <c r="AG1235" s="14">
        <f>VLOOKUP($B1235,[2]Sheet3!$G:$CZ,18,0)</f>
        <v>0</v>
      </c>
      <c r="AH1235" s="14">
        <f>VLOOKUP($B1235,[2]Sheet3!$G:$CZ,19,0)</f>
        <v>0</v>
      </c>
      <c r="AI1235" s="14">
        <f>VLOOKUP($B1235,[2]Sheet3!$G:$CZ,20,0)</f>
        <v>0</v>
      </c>
      <c r="AJ1235" s="14">
        <f>VLOOKUP($B1235,[2]Sheet3!$G:$CZ,21,0)</f>
        <v>0</v>
      </c>
      <c r="AK1235" s="14">
        <f>VLOOKUP($B1235,[2]Sheet3!$G:$CZ,22,0)</f>
        <v>0</v>
      </c>
      <c r="AL1235" s="14">
        <f>VLOOKUP($B1235,[2]Sheet3!$G:$CZ,23,0)</f>
        <v>0</v>
      </c>
      <c r="AM1235" s="14">
        <f>VLOOKUP($B1235,[2]Sheet3!$G:$CZ,24,0)</f>
        <v>0</v>
      </c>
      <c r="AN1235" s="14">
        <f>VLOOKUP($B1235,[2]Sheet3!$G:$CZ,25,0)</f>
        <v>0</v>
      </c>
      <c r="AO1235" s="14">
        <f>VLOOKUP($B1235,[2]Sheet3!$G:$CZ,26,0)</f>
        <v>0</v>
      </c>
      <c r="AP1235" s="14">
        <f>VLOOKUP($B1235,[2]Sheet3!$G:$CZ,27,0)</f>
        <v>0</v>
      </c>
      <c r="AQ1235" s="14">
        <f>VLOOKUP($B1235,[2]Sheet3!$G:$CZ,28,0)</f>
        <v>0</v>
      </c>
      <c r="AR1235" s="14">
        <f>VLOOKUP($B1235,[2]Sheet3!$G:$CZ,29,0)</f>
        <v>0</v>
      </c>
      <c r="AS1235" s="14">
        <f>VLOOKUP($B1235,[2]Sheet3!$G:$CZ,30,0)</f>
        <v>0</v>
      </c>
      <c r="AT1235" s="14">
        <f>VLOOKUP($B1235,[2]Sheet3!$G:$CZ,31,0)</f>
        <v>0</v>
      </c>
      <c r="AU1235" s="14">
        <f>VLOOKUP($B1235,[2]Sheet3!$G:$CZ,32,0)</f>
        <v>0</v>
      </c>
      <c r="AV1235" s="14">
        <f>VLOOKUP($B1235,[2]Sheet3!$G:$CZ,33,0)</f>
        <v>0</v>
      </c>
      <c r="AW1235" s="14">
        <f>VLOOKUP($B1235,[2]Sheet3!$G:$CZ,34,0)</f>
        <v>0</v>
      </c>
      <c r="AX1235" s="14">
        <f>VLOOKUP($B1235,[2]Sheet3!$G:$CZ,35,0)</f>
        <v>0</v>
      </c>
      <c r="AY1235" s="14">
        <f>VLOOKUP($B1235,[2]Sheet3!$G:$CZ,36,0)</f>
        <v>0</v>
      </c>
      <c r="AZ1235" s="14">
        <f>VLOOKUP($B1235,[2]Sheet3!$G:$CZ,37,0)</f>
        <v>0</v>
      </c>
      <c r="BA1235" s="14">
        <f>VLOOKUP($B1235,[2]Sheet3!$G:$CZ,38,0)</f>
        <v>0</v>
      </c>
      <c r="BB1235" s="14">
        <f>VLOOKUP($B1235,[2]Sheet3!$G:$CZ,39,0)</f>
        <v>0</v>
      </c>
      <c r="BC1235" s="14">
        <f>VLOOKUP($B1235,[2]Sheet3!$G:$CZ,40,0)</f>
        <v>0</v>
      </c>
      <c r="BD1235" s="14">
        <f>VLOOKUP($B1235,[2]Sheet3!$G:$CZ,41,0)</f>
        <v>0</v>
      </c>
      <c r="BE1235" s="14">
        <f>VLOOKUP($B1235,[2]Sheet3!$G:$CZ,42,0)</f>
        <v>0</v>
      </c>
      <c r="BF1235" s="14">
        <f>VLOOKUP($B1235,[2]Sheet3!$G:$CZ,43,0)</f>
        <v>0</v>
      </c>
      <c r="BG1235" s="14">
        <f>VLOOKUP($B1235,[2]Sheet3!$G:$CZ,44,0)</f>
        <v>0</v>
      </c>
      <c r="BH1235" s="14">
        <f>VLOOKUP($B1235,[2]Sheet3!$G:$CZ,45,0)</f>
        <v>0</v>
      </c>
      <c r="BI1235" s="14">
        <f>VLOOKUP($B1235,[2]Sheet3!$G:$CZ,46,0)</f>
        <v>0</v>
      </c>
      <c r="BJ1235" s="14">
        <f>VLOOKUP($B1235,[2]Sheet3!$G:$CZ,47,0)</f>
        <v>0</v>
      </c>
      <c r="BK1235" s="14">
        <f>VLOOKUP($B1235,[2]Sheet3!$G:$CZ,48,0)</f>
        <v>0</v>
      </c>
      <c r="BL1235" s="14">
        <f>VLOOKUP($B1235,[2]Sheet3!$G:$CZ,49,0)</f>
        <v>0</v>
      </c>
      <c r="BM1235" s="14">
        <f>VLOOKUP($B1235,[2]Sheet3!$G:$CZ,50,0)</f>
        <v>0</v>
      </c>
      <c r="BN1235" s="14">
        <f>VLOOKUP($B1235,[2]Sheet3!$G:$CZ,51,0)</f>
        <v>0</v>
      </c>
      <c r="BO1235" s="14">
        <f>VLOOKUP($B1235,[2]Sheet3!$G:$CZ,52,0)</f>
        <v>0</v>
      </c>
      <c r="BP1235" s="14">
        <f>VLOOKUP($B1235,[2]Sheet3!$G:$CZ,53,0)</f>
        <v>0</v>
      </c>
      <c r="BQ1235" s="14">
        <f>VLOOKUP($B1235,[2]Sheet3!$G:$CZ,54,0)</f>
        <v>0</v>
      </c>
      <c r="BR1235" s="14">
        <f>VLOOKUP($B1235,[2]Sheet3!$G:$CZ,55,0)</f>
        <v>0</v>
      </c>
      <c r="BS1235" s="14">
        <f>VLOOKUP($B1235,[2]Sheet3!$G:$CZ,56,0)</f>
        <v>0</v>
      </c>
      <c r="BT1235" s="14">
        <f>VLOOKUP($B1235,[2]Sheet3!$G:$CZ,57,0)</f>
        <v>0</v>
      </c>
      <c r="BU1235" s="14">
        <f>VLOOKUP($B1235,[2]Sheet3!$G:$CZ,58,0)</f>
        <v>0</v>
      </c>
      <c r="BV1235" s="14">
        <f>VLOOKUP($B1235,[2]Sheet3!$G:$CZ,59,0)</f>
        <v>0</v>
      </c>
      <c r="BW1235" s="14">
        <f>VLOOKUP($B1235,[2]Sheet3!$G:$CZ,60,0)</f>
        <v>0</v>
      </c>
      <c r="BX1235" s="14">
        <f>VLOOKUP($B1235,[2]Sheet3!$G:$CZ,61,0)</f>
        <v>0</v>
      </c>
      <c r="BY1235" s="14">
        <f>VLOOKUP($B1235,[2]Sheet3!$G:$CZ,62,0)</f>
        <v>0</v>
      </c>
      <c r="BZ1235" s="14">
        <f>VLOOKUP($B1235,[2]Sheet3!$G:$CZ,63,0)</f>
        <v>0</v>
      </c>
      <c r="CA1235" s="14">
        <f>VLOOKUP($B1235,[2]Sheet3!$G:$CZ,64,0)</f>
        <v>0</v>
      </c>
      <c r="CB1235" s="14">
        <f>VLOOKUP($B1235,[2]Sheet3!$G:$CZ,65,0)</f>
        <v>0</v>
      </c>
      <c r="CC1235" s="14">
        <f>VLOOKUP($B1235,[2]Sheet3!$G:$CZ,66,0)</f>
        <v>0</v>
      </c>
      <c r="CD1235" s="14">
        <f>VLOOKUP($B1235,[2]Sheet3!$G:$CZ,67,0)</f>
        <v>0</v>
      </c>
      <c r="CE1235" s="14">
        <f>VLOOKUP($B1235,[2]Sheet3!$G:$CZ,68,0)</f>
        <v>0</v>
      </c>
      <c r="CF1235" s="14">
        <f>VLOOKUP($B1235,[2]Sheet3!$G:$CZ,69,0)</f>
        <v>0</v>
      </c>
      <c r="CG1235" s="14">
        <f>VLOOKUP($B1235,[2]Sheet3!$G:$CZ,70,0)</f>
        <v>0</v>
      </c>
      <c r="CH1235" s="14">
        <f>VLOOKUP($B1235,[2]Sheet3!$G:$CZ,71,0)</f>
        <v>0</v>
      </c>
      <c r="CI1235" s="14">
        <f>VLOOKUP($B1235,[2]Sheet3!$G:$CZ,72,0)</f>
        <v>0</v>
      </c>
      <c r="CJ1235" s="14">
        <f>VLOOKUP($B1235,[2]Sheet3!$G:$CZ,73,0)</f>
        <v>0</v>
      </c>
      <c r="CK1235" s="14">
        <f>VLOOKUP($B1235,[2]Sheet3!$G:$CZ,74,0)</f>
        <v>0</v>
      </c>
      <c r="CL1235" s="14">
        <f>VLOOKUP($B1235,[2]Sheet3!$G:$CZ,75,0)</f>
        <v>0</v>
      </c>
      <c r="CM1235" s="14">
        <f>VLOOKUP($B1235,[2]Sheet3!$G:$CZ,76,0)</f>
        <v>0</v>
      </c>
      <c r="CN1235" s="14">
        <f>VLOOKUP($B1235,[2]Sheet3!$G:$CZ,77,0)</f>
        <v>0</v>
      </c>
      <c r="CO1235" s="14">
        <f>VLOOKUP($B1235,[2]Sheet3!$G:$CZ,78,0)</f>
        <v>0</v>
      </c>
      <c r="CP1235" s="14">
        <f>VLOOKUP($B1235,[2]Sheet3!$G:$CZ,79,0)</f>
        <v>0</v>
      </c>
      <c r="CQ1235" s="14">
        <f>VLOOKUP($B1235,[2]Sheet3!$G:$CZ,80,0)</f>
        <v>0</v>
      </c>
      <c r="CR1235" s="14">
        <f>VLOOKUP($B1235,[2]Sheet3!$G:$CZ,81,0)</f>
        <v>0</v>
      </c>
      <c r="CS1235" s="14">
        <f>VLOOKUP($B1235,[2]Sheet3!$G:$CZ,82,0)</f>
        <v>0</v>
      </c>
      <c r="CT1235" s="14">
        <f>VLOOKUP($B1235,[2]Sheet3!$G:$CZ,83,0)</f>
        <v>0</v>
      </c>
      <c r="CU1235" s="14">
        <f>VLOOKUP($B1235,[2]Sheet3!$G:$CZ,84,0)</f>
        <v>0</v>
      </c>
      <c r="CV1235" s="14">
        <f>VLOOKUP($B1235,[2]Sheet3!$G:$CZ,85,0)</f>
        <v>0</v>
      </c>
      <c r="CW1235" s="14">
        <f>VLOOKUP($B1235,[2]Sheet3!$G:$CZ,86,0)</f>
        <v>0</v>
      </c>
      <c r="CX1235" s="14">
        <f>VLOOKUP($B1235,[2]Sheet3!$G:$CZ,87,0)</f>
        <v>0</v>
      </c>
      <c r="CY1235" s="14">
        <f>VLOOKUP($B1235,[2]Sheet3!$G:$CZ,88,0)</f>
        <v>0</v>
      </c>
      <c r="CZ1235" s="14">
        <f>VLOOKUP($B1235,[2]Sheet3!$G:$CZ,89,0)</f>
        <v>0</v>
      </c>
      <c r="DA1235" s="14">
        <f>VLOOKUP($B1235,[2]Sheet3!$G:$CZ,90,0)</f>
        <v>0</v>
      </c>
      <c r="DB1235" s="14">
        <f>VLOOKUP($B1235,[2]Sheet3!$G:$CZ,91,0)</f>
        <v>0</v>
      </c>
      <c r="DC1235" s="14">
        <f>VLOOKUP($B1235,[2]Sheet3!$G:$CZ,92,0)</f>
        <v>0</v>
      </c>
      <c r="DD1235" s="14">
        <f>VLOOKUP($B1235,[2]Sheet3!$G:$CZ,93,0)</f>
        <v>0</v>
      </c>
      <c r="DE1235" s="14">
        <f>VLOOKUP($B1235,[2]Sheet3!$G:$CZ,94,0)</f>
        <v>0</v>
      </c>
      <c r="DF1235" s="14">
        <f>VLOOKUP($B1235,[2]Sheet3!$G:$CZ,95,0)</f>
        <v>0</v>
      </c>
      <c r="DG1235" s="14">
        <f>VLOOKUP($B1235,[2]Sheet3!$G:$CZ,96,0)</f>
        <v>0</v>
      </c>
      <c r="DH1235" s="14">
        <f>VLOOKUP($B1235,[2]Sheet3!$G:$CZ,97,0)</f>
        <v>0</v>
      </c>
      <c r="DI1235" s="14">
        <f>VLOOKUP($B1235,[2]Sheet3!$G:$CZ,98,0)</f>
        <v>0</v>
      </c>
    </row>
    <row r="1236" spans="1:113" x14ac:dyDescent="0.3">
      <c r="A1236" s="9" t="str">
        <f t="shared" si="59"/>
        <v>N43881</v>
      </c>
      <c r="B1236" s="15" t="s">
        <v>2689</v>
      </c>
      <c r="C1236" s="15" t="s">
        <v>2690</v>
      </c>
      <c r="F1236" s="7" t="s">
        <v>15</v>
      </c>
      <c r="G1236" s="12" t="s">
        <v>4728</v>
      </c>
      <c r="H1236" s="12" t="str">
        <f>VLOOKUP($B1236,[1]Sheet1!$A:$G,5,0)</f>
        <v>pankaj.ahujaM@redingtongroup.com</v>
      </c>
      <c r="I1236" s="12" t="str">
        <f>VLOOKUP($B1236,[1]Sheet1!$A:$G,7,0)</f>
        <v>sidharth.eknath@redingtongroup.com</v>
      </c>
      <c r="J1236" s="12" t="s">
        <v>82</v>
      </c>
      <c r="K1236" s="7"/>
      <c r="L1236" s="7"/>
      <c r="M1236" s="8"/>
      <c r="N1236" s="7" t="str">
        <f t="shared" si="57"/>
        <v>pankaj.ahujaM@redingtongroup.com; sidharth.eknath@redingtongroup.com; nilesh.phirke@redingtongroup.com;christopher.joseph@redingtongroup.com</v>
      </c>
      <c r="O1236" s="7" t="str">
        <f t="shared" si="58"/>
        <v>N43881</v>
      </c>
      <c r="P1236" s="8" t="s">
        <v>5215</v>
      </c>
      <c r="Q1236" s="14">
        <f>VLOOKUP($B1236,[2]Sheet3!$G:$CZ,2,0)</f>
        <v>2400302324</v>
      </c>
      <c r="R1236" s="14">
        <f>VLOOKUP($B1236,[2]Sheet3!$G:$CZ,3,0)</f>
        <v>0</v>
      </c>
      <c r="S1236" s="14">
        <f>VLOOKUP($B1236,[2]Sheet3!$G:$CZ,4,0)</f>
        <v>0</v>
      </c>
      <c r="T1236" s="14">
        <f>VLOOKUP($B1236,[2]Sheet3!$G:$CZ,5,0)</f>
        <v>0</v>
      </c>
      <c r="U1236" s="14">
        <f>VLOOKUP($B1236,[2]Sheet3!$G:$CZ,6,0)</f>
        <v>0</v>
      </c>
      <c r="V1236" s="14">
        <f>VLOOKUP($B1236,[2]Sheet3!$G:$CZ,7,0)</f>
        <v>0</v>
      </c>
      <c r="W1236" s="14">
        <f>VLOOKUP($B1236,[2]Sheet3!$G:$CZ,8,0)</f>
        <v>0</v>
      </c>
      <c r="X1236" s="14">
        <f>VLOOKUP($B1236,[2]Sheet3!$G:$CZ,9,0)</f>
        <v>0</v>
      </c>
      <c r="Y1236" s="14">
        <f>VLOOKUP($B1236,[2]Sheet3!$G:$CZ,10,0)</f>
        <v>0</v>
      </c>
      <c r="Z1236" s="14">
        <f>VLOOKUP($B1236,[2]Sheet3!$G:$CZ,11,0)</f>
        <v>0</v>
      </c>
      <c r="AA1236" s="14">
        <f>VLOOKUP($B1236,[2]Sheet3!$G:$CZ,12,0)</f>
        <v>0</v>
      </c>
      <c r="AB1236" s="14">
        <f>VLOOKUP($B1236,[2]Sheet3!$G:$CZ,13,0)</f>
        <v>0</v>
      </c>
      <c r="AC1236" s="14">
        <f>VLOOKUP($B1236,[2]Sheet3!$G:$CZ,14,0)</f>
        <v>0</v>
      </c>
      <c r="AD1236" s="14">
        <f>VLOOKUP($B1236,[2]Sheet3!$G:$CZ,15,0)</f>
        <v>0</v>
      </c>
      <c r="AE1236" s="14">
        <f>VLOOKUP($B1236,[2]Sheet3!$G:$CZ,16,0)</f>
        <v>0</v>
      </c>
      <c r="AF1236" s="14">
        <f>VLOOKUP($B1236,[2]Sheet3!$G:$CZ,17,0)</f>
        <v>0</v>
      </c>
      <c r="AG1236" s="14">
        <f>VLOOKUP($B1236,[2]Sheet3!$G:$CZ,18,0)</f>
        <v>0</v>
      </c>
      <c r="AH1236" s="14">
        <f>VLOOKUP($B1236,[2]Sheet3!$G:$CZ,19,0)</f>
        <v>0</v>
      </c>
      <c r="AI1236" s="14">
        <f>VLOOKUP($B1236,[2]Sheet3!$G:$CZ,20,0)</f>
        <v>0</v>
      </c>
      <c r="AJ1236" s="14">
        <f>VLOOKUP($B1236,[2]Sheet3!$G:$CZ,21,0)</f>
        <v>0</v>
      </c>
      <c r="AK1236" s="14">
        <f>VLOOKUP($B1236,[2]Sheet3!$G:$CZ,22,0)</f>
        <v>0</v>
      </c>
      <c r="AL1236" s="14">
        <f>VLOOKUP($B1236,[2]Sheet3!$G:$CZ,23,0)</f>
        <v>0</v>
      </c>
      <c r="AM1236" s="14">
        <f>VLOOKUP($B1236,[2]Sheet3!$G:$CZ,24,0)</f>
        <v>0</v>
      </c>
      <c r="AN1236" s="14">
        <f>VLOOKUP($B1236,[2]Sheet3!$G:$CZ,25,0)</f>
        <v>0</v>
      </c>
      <c r="AO1236" s="14">
        <f>VLOOKUP($B1236,[2]Sheet3!$G:$CZ,26,0)</f>
        <v>0</v>
      </c>
      <c r="AP1236" s="14">
        <f>VLOOKUP($B1236,[2]Sheet3!$G:$CZ,27,0)</f>
        <v>0</v>
      </c>
      <c r="AQ1236" s="14">
        <f>VLOOKUP($B1236,[2]Sheet3!$G:$CZ,28,0)</f>
        <v>0</v>
      </c>
      <c r="AR1236" s="14">
        <f>VLOOKUP($B1236,[2]Sheet3!$G:$CZ,29,0)</f>
        <v>0</v>
      </c>
      <c r="AS1236" s="14">
        <f>VLOOKUP($B1236,[2]Sheet3!$G:$CZ,30,0)</f>
        <v>0</v>
      </c>
      <c r="AT1236" s="14">
        <f>VLOOKUP($B1236,[2]Sheet3!$G:$CZ,31,0)</f>
        <v>0</v>
      </c>
      <c r="AU1236" s="14">
        <f>VLOOKUP($B1236,[2]Sheet3!$G:$CZ,32,0)</f>
        <v>0</v>
      </c>
      <c r="AV1236" s="14">
        <f>VLOOKUP($B1236,[2]Sheet3!$G:$CZ,33,0)</f>
        <v>0</v>
      </c>
      <c r="AW1236" s="14">
        <f>VLOOKUP($B1236,[2]Sheet3!$G:$CZ,34,0)</f>
        <v>0</v>
      </c>
      <c r="AX1236" s="14">
        <f>VLOOKUP($B1236,[2]Sheet3!$G:$CZ,35,0)</f>
        <v>0</v>
      </c>
      <c r="AY1236" s="14">
        <f>VLOOKUP($B1236,[2]Sheet3!$G:$CZ,36,0)</f>
        <v>0</v>
      </c>
      <c r="AZ1236" s="14">
        <f>VLOOKUP($B1236,[2]Sheet3!$G:$CZ,37,0)</f>
        <v>0</v>
      </c>
      <c r="BA1236" s="14">
        <f>VLOOKUP($B1236,[2]Sheet3!$G:$CZ,38,0)</f>
        <v>0</v>
      </c>
      <c r="BB1236" s="14">
        <f>VLOOKUP($B1236,[2]Sheet3!$G:$CZ,39,0)</f>
        <v>0</v>
      </c>
      <c r="BC1236" s="14">
        <f>VLOOKUP($B1236,[2]Sheet3!$G:$CZ,40,0)</f>
        <v>0</v>
      </c>
      <c r="BD1236" s="14">
        <f>VLOOKUP($B1236,[2]Sheet3!$G:$CZ,41,0)</f>
        <v>0</v>
      </c>
      <c r="BE1236" s="14">
        <f>VLOOKUP($B1236,[2]Sheet3!$G:$CZ,42,0)</f>
        <v>0</v>
      </c>
      <c r="BF1236" s="14">
        <f>VLOOKUP($B1236,[2]Sheet3!$G:$CZ,43,0)</f>
        <v>0</v>
      </c>
      <c r="BG1236" s="14">
        <f>VLOOKUP($B1236,[2]Sheet3!$G:$CZ,44,0)</f>
        <v>0</v>
      </c>
      <c r="BH1236" s="14">
        <f>VLOOKUP($B1236,[2]Sheet3!$G:$CZ,45,0)</f>
        <v>0</v>
      </c>
      <c r="BI1236" s="14">
        <f>VLOOKUP($B1236,[2]Sheet3!$G:$CZ,46,0)</f>
        <v>0</v>
      </c>
      <c r="BJ1236" s="14">
        <f>VLOOKUP($B1236,[2]Sheet3!$G:$CZ,47,0)</f>
        <v>0</v>
      </c>
      <c r="BK1236" s="14">
        <f>VLOOKUP($B1236,[2]Sheet3!$G:$CZ,48,0)</f>
        <v>0</v>
      </c>
      <c r="BL1236" s="14">
        <f>VLOOKUP($B1236,[2]Sheet3!$G:$CZ,49,0)</f>
        <v>0</v>
      </c>
      <c r="BM1236" s="14">
        <f>VLOOKUP($B1236,[2]Sheet3!$G:$CZ,50,0)</f>
        <v>0</v>
      </c>
      <c r="BN1236" s="14">
        <f>VLOOKUP($B1236,[2]Sheet3!$G:$CZ,51,0)</f>
        <v>0</v>
      </c>
      <c r="BO1236" s="14">
        <f>VLOOKUP($B1236,[2]Sheet3!$G:$CZ,52,0)</f>
        <v>0</v>
      </c>
      <c r="BP1236" s="14">
        <f>VLOOKUP($B1236,[2]Sheet3!$G:$CZ,53,0)</f>
        <v>0</v>
      </c>
      <c r="BQ1236" s="14">
        <f>VLOOKUP($B1236,[2]Sheet3!$G:$CZ,54,0)</f>
        <v>0</v>
      </c>
      <c r="BR1236" s="14">
        <f>VLOOKUP($B1236,[2]Sheet3!$G:$CZ,55,0)</f>
        <v>0</v>
      </c>
      <c r="BS1236" s="14">
        <f>VLOOKUP($B1236,[2]Sheet3!$G:$CZ,56,0)</f>
        <v>0</v>
      </c>
      <c r="BT1236" s="14">
        <f>VLOOKUP($B1236,[2]Sheet3!$G:$CZ,57,0)</f>
        <v>0</v>
      </c>
      <c r="BU1236" s="14">
        <f>VLOOKUP($B1236,[2]Sheet3!$G:$CZ,58,0)</f>
        <v>0</v>
      </c>
      <c r="BV1236" s="14">
        <f>VLOOKUP($B1236,[2]Sheet3!$G:$CZ,59,0)</f>
        <v>0</v>
      </c>
      <c r="BW1236" s="14">
        <f>VLOOKUP($B1236,[2]Sheet3!$G:$CZ,60,0)</f>
        <v>0</v>
      </c>
      <c r="BX1236" s="14">
        <f>VLOOKUP($B1236,[2]Sheet3!$G:$CZ,61,0)</f>
        <v>0</v>
      </c>
      <c r="BY1236" s="14">
        <f>VLOOKUP($B1236,[2]Sheet3!$G:$CZ,62,0)</f>
        <v>0</v>
      </c>
      <c r="BZ1236" s="14">
        <f>VLOOKUP($B1236,[2]Sheet3!$G:$CZ,63,0)</f>
        <v>0</v>
      </c>
      <c r="CA1236" s="14">
        <f>VLOOKUP($B1236,[2]Sheet3!$G:$CZ,64,0)</f>
        <v>0</v>
      </c>
      <c r="CB1236" s="14">
        <f>VLOOKUP($B1236,[2]Sheet3!$G:$CZ,65,0)</f>
        <v>0</v>
      </c>
      <c r="CC1236" s="14">
        <f>VLOOKUP($B1236,[2]Sheet3!$G:$CZ,66,0)</f>
        <v>0</v>
      </c>
      <c r="CD1236" s="14">
        <f>VLOOKUP($B1236,[2]Sheet3!$G:$CZ,67,0)</f>
        <v>0</v>
      </c>
      <c r="CE1236" s="14">
        <f>VLOOKUP($B1236,[2]Sheet3!$G:$CZ,68,0)</f>
        <v>0</v>
      </c>
      <c r="CF1236" s="14">
        <f>VLOOKUP($B1236,[2]Sheet3!$G:$CZ,69,0)</f>
        <v>0</v>
      </c>
      <c r="CG1236" s="14">
        <f>VLOOKUP($B1236,[2]Sheet3!$G:$CZ,70,0)</f>
        <v>0</v>
      </c>
      <c r="CH1236" s="14">
        <f>VLOOKUP($B1236,[2]Sheet3!$G:$CZ,71,0)</f>
        <v>0</v>
      </c>
      <c r="CI1236" s="14">
        <f>VLOOKUP($B1236,[2]Sheet3!$G:$CZ,72,0)</f>
        <v>0</v>
      </c>
      <c r="CJ1236" s="14">
        <f>VLOOKUP($B1236,[2]Sheet3!$G:$CZ,73,0)</f>
        <v>0</v>
      </c>
      <c r="CK1236" s="14">
        <f>VLOOKUP($B1236,[2]Sheet3!$G:$CZ,74,0)</f>
        <v>0</v>
      </c>
      <c r="CL1236" s="14">
        <f>VLOOKUP($B1236,[2]Sheet3!$G:$CZ,75,0)</f>
        <v>0</v>
      </c>
      <c r="CM1236" s="14">
        <f>VLOOKUP($B1236,[2]Sheet3!$G:$CZ,76,0)</f>
        <v>0</v>
      </c>
      <c r="CN1236" s="14">
        <f>VLOOKUP($B1236,[2]Sheet3!$G:$CZ,77,0)</f>
        <v>0</v>
      </c>
      <c r="CO1236" s="14">
        <f>VLOOKUP($B1236,[2]Sheet3!$G:$CZ,78,0)</f>
        <v>0</v>
      </c>
      <c r="CP1236" s="14">
        <f>VLOOKUP($B1236,[2]Sheet3!$G:$CZ,79,0)</f>
        <v>0</v>
      </c>
      <c r="CQ1236" s="14">
        <f>VLOOKUP($B1236,[2]Sheet3!$G:$CZ,80,0)</f>
        <v>0</v>
      </c>
      <c r="CR1236" s="14">
        <f>VLOOKUP($B1236,[2]Sheet3!$G:$CZ,81,0)</f>
        <v>0</v>
      </c>
      <c r="CS1236" s="14">
        <f>VLOOKUP($B1236,[2]Sheet3!$G:$CZ,82,0)</f>
        <v>0</v>
      </c>
      <c r="CT1236" s="14">
        <f>VLOOKUP($B1236,[2]Sheet3!$G:$CZ,83,0)</f>
        <v>0</v>
      </c>
      <c r="CU1236" s="14">
        <f>VLOOKUP($B1236,[2]Sheet3!$G:$CZ,84,0)</f>
        <v>0</v>
      </c>
      <c r="CV1236" s="14">
        <f>VLOOKUP($B1236,[2]Sheet3!$G:$CZ,85,0)</f>
        <v>0</v>
      </c>
      <c r="CW1236" s="14">
        <f>VLOOKUP($B1236,[2]Sheet3!$G:$CZ,86,0)</f>
        <v>0</v>
      </c>
      <c r="CX1236" s="14">
        <f>VLOOKUP($B1236,[2]Sheet3!$G:$CZ,87,0)</f>
        <v>0</v>
      </c>
      <c r="CY1236" s="14">
        <f>VLOOKUP($B1236,[2]Sheet3!$G:$CZ,88,0)</f>
        <v>0</v>
      </c>
      <c r="CZ1236" s="14">
        <f>VLOOKUP($B1236,[2]Sheet3!$G:$CZ,89,0)</f>
        <v>0</v>
      </c>
      <c r="DA1236" s="14">
        <f>VLOOKUP($B1236,[2]Sheet3!$G:$CZ,90,0)</f>
        <v>0</v>
      </c>
      <c r="DB1236" s="14">
        <f>VLOOKUP($B1236,[2]Sheet3!$G:$CZ,91,0)</f>
        <v>0</v>
      </c>
      <c r="DC1236" s="14">
        <f>VLOOKUP($B1236,[2]Sheet3!$G:$CZ,92,0)</f>
        <v>0</v>
      </c>
      <c r="DD1236" s="14">
        <f>VLOOKUP($B1236,[2]Sheet3!$G:$CZ,93,0)</f>
        <v>0</v>
      </c>
      <c r="DE1236" s="14">
        <f>VLOOKUP($B1236,[2]Sheet3!$G:$CZ,94,0)</f>
        <v>0</v>
      </c>
      <c r="DF1236" s="14">
        <f>VLOOKUP($B1236,[2]Sheet3!$G:$CZ,95,0)</f>
        <v>0</v>
      </c>
      <c r="DG1236" s="14">
        <f>VLOOKUP($B1236,[2]Sheet3!$G:$CZ,96,0)</f>
        <v>0</v>
      </c>
      <c r="DH1236" s="14">
        <f>VLOOKUP($B1236,[2]Sheet3!$G:$CZ,97,0)</f>
        <v>0</v>
      </c>
      <c r="DI1236" s="14">
        <f>VLOOKUP($B1236,[2]Sheet3!$G:$CZ,98,0)</f>
        <v>0</v>
      </c>
    </row>
    <row r="1237" spans="1:113" x14ac:dyDescent="0.3">
      <c r="A1237" s="9" t="str">
        <f t="shared" si="59"/>
        <v>S26356</v>
      </c>
      <c r="B1237" s="15" t="s">
        <v>2691</v>
      </c>
      <c r="C1237" s="15" t="s">
        <v>2692</v>
      </c>
      <c r="F1237" s="7" t="s">
        <v>15</v>
      </c>
      <c r="G1237" s="12" t="s">
        <v>4729</v>
      </c>
      <c r="H1237" s="12" t="str">
        <f>VLOOKUP($B1237,[1]Sheet1!$A:$G,5,0)</f>
        <v>pankaj.ahujaM@redingtongroup.com</v>
      </c>
      <c r="I1237" s="12" t="str">
        <f>VLOOKUP($B1237,[1]Sheet1!$A:$G,7,0)</f>
        <v>vikram.kumar@redingtongroup.com</v>
      </c>
      <c r="J1237" s="12" t="s">
        <v>82</v>
      </c>
      <c r="K1237" s="7"/>
      <c r="L1237" s="7"/>
      <c r="M1237" s="8"/>
      <c r="N1237" s="7" t="str">
        <f t="shared" si="57"/>
        <v>pankaj.ahujaM@redingtongroup.com; vikram.kumar@redingtongroup.com; nilesh.phirke@redingtongroup.com;christopher.joseph@redingtongroup.com</v>
      </c>
      <c r="O1237" s="7" t="str">
        <f t="shared" si="58"/>
        <v>S26356</v>
      </c>
      <c r="P1237" s="8" t="s">
        <v>5215</v>
      </c>
      <c r="Q1237" s="14">
        <f>VLOOKUP($B1237,[2]Sheet3!$G:$CZ,2,0)</f>
        <v>2400301517</v>
      </c>
      <c r="R1237" s="14">
        <f>VLOOKUP($B1237,[2]Sheet3!$G:$CZ,3,0)</f>
        <v>2400301512</v>
      </c>
      <c r="S1237" s="14">
        <f>VLOOKUP($B1237,[2]Sheet3!$G:$CZ,4,0)</f>
        <v>2400301514</v>
      </c>
      <c r="T1237" s="14">
        <f>VLOOKUP($B1237,[2]Sheet3!$G:$CZ,5,0)</f>
        <v>0</v>
      </c>
      <c r="U1237" s="14">
        <f>VLOOKUP($B1237,[2]Sheet3!$G:$CZ,6,0)</f>
        <v>0</v>
      </c>
      <c r="V1237" s="14">
        <f>VLOOKUP($B1237,[2]Sheet3!$G:$CZ,7,0)</f>
        <v>0</v>
      </c>
      <c r="W1237" s="14">
        <f>VLOOKUP($B1237,[2]Sheet3!$G:$CZ,8,0)</f>
        <v>0</v>
      </c>
      <c r="X1237" s="14">
        <f>VLOOKUP($B1237,[2]Sheet3!$G:$CZ,9,0)</f>
        <v>0</v>
      </c>
      <c r="Y1237" s="14">
        <f>VLOOKUP($B1237,[2]Sheet3!$G:$CZ,10,0)</f>
        <v>0</v>
      </c>
      <c r="Z1237" s="14">
        <f>VLOOKUP($B1237,[2]Sheet3!$G:$CZ,11,0)</f>
        <v>0</v>
      </c>
      <c r="AA1237" s="14">
        <f>VLOOKUP($B1237,[2]Sheet3!$G:$CZ,12,0)</f>
        <v>0</v>
      </c>
      <c r="AB1237" s="14">
        <f>VLOOKUP($B1237,[2]Sheet3!$G:$CZ,13,0)</f>
        <v>0</v>
      </c>
      <c r="AC1237" s="14">
        <f>VLOOKUP($B1237,[2]Sheet3!$G:$CZ,14,0)</f>
        <v>0</v>
      </c>
      <c r="AD1237" s="14">
        <f>VLOOKUP($B1237,[2]Sheet3!$G:$CZ,15,0)</f>
        <v>0</v>
      </c>
      <c r="AE1237" s="14">
        <f>VLOOKUP($B1237,[2]Sheet3!$G:$CZ,16,0)</f>
        <v>0</v>
      </c>
      <c r="AF1237" s="14">
        <f>VLOOKUP($B1237,[2]Sheet3!$G:$CZ,17,0)</f>
        <v>0</v>
      </c>
      <c r="AG1237" s="14">
        <f>VLOOKUP($B1237,[2]Sheet3!$G:$CZ,18,0)</f>
        <v>0</v>
      </c>
      <c r="AH1237" s="14">
        <f>VLOOKUP($B1237,[2]Sheet3!$G:$CZ,19,0)</f>
        <v>0</v>
      </c>
      <c r="AI1237" s="14">
        <f>VLOOKUP($B1237,[2]Sheet3!$G:$CZ,20,0)</f>
        <v>0</v>
      </c>
      <c r="AJ1237" s="14">
        <f>VLOOKUP($B1237,[2]Sheet3!$G:$CZ,21,0)</f>
        <v>0</v>
      </c>
      <c r="AK1237" s="14">
        <f>VLOOKUP($B1237,[2]Sheet3!$G:$CZ,22,0)</f>
        <v>0</v>
      </c>
      <c r="AL1237" s="14">
        <f>VLOOKUP($B1237,[2]Sheet3!$G:$CZ,23,0)</f>
        <v>0</v>
      </c>
      <c r="AM1237" s="14">
        <f>VLOOKUP($B1237,[2]Sheet3!$G:$CZ,24,0)</f>
        <v>0</v>
      </c>
      <c r="AN1237" s="14">
        <f>VLOOKUP($B1237,[2]Sheet3!$G:$CZ,25,0)</f>
        <v>0</v>
      </c>
      <c r="AO1237" s="14">
        <f>VLOOKUP($B1237,[2]Sheet3!$G:$CZ,26,0)</f>
        <v>0</v>
      </c>
      <c r="AP1237" s="14">
        <f>VLOOKUP($B1237,[2]Sheet3!$G:$CZ,27,0)</f>
        <v>0</v>
      </c>
      <c r="AQ1237" s="14">
        <f>VLOOKUP($B1237,[2]Sheet3!$G:$CZ,28,0)</f>
        <v>0</v>
      </c>
      <c r="AR1237" s="14">
        <f>VLOOKUP($B1237,[2]Sheet3!$G:$CZ,29,0)</f>
        <v>0</v>
      </c>
      <c r="AS1237" s="14">
        <f>VLOOKUP($B1237,[2]Sheet3!$G:$CZ,30,0)</f>
        <v>0</v>
      </c>
      <c r="AT1237" s="14">
        <f>VLOOKUP($B1237,[2]Sheet3!$G:$CZ,31,0)</f>
        <v>0</v>
      </c>
      <c r="AU1237" s="14">
        <f>VLOOKUP($B1237,[2]Sheet3!$G:$CZ,32,0)</f>
        <v>0</v>
      </c>
      <c r="AV1237" s="14">
        <f>VLOOKUP($B1237,[2]Sheet3!$G:$CZ,33,0)</f>
        <v>0</v>
      </c>
      <c r="AW1237" s="14">
        <f>VLOOKUP($B1237,[2]Sheet3!$G:$CZ,34,0)</f>
        <v>0</v>
      </c>
      <c r="AX1237" s="14">
        <f>VLOOKUP($B1237,[2]Sheet3!$G:$CZ,35,0)</f>
        <v>0</v>
      </c>
      <c r="AY1237" s="14">
        <f>VLOOKUP($B1237,[2]Sheet3!$G:$CZ,36,0)</f>
        <v>0</v>
      </c>
      <c r="AZ1237" s="14">
        <f>VLOOKUP($B1237,[2]Sheet3!$G:$CZ,37,0)</f>
        <v>0</v>
      </c>
      <c r="BA1237" s="14">
        <f>VLOOKUP($B1237,[2]Sheet3!$G:$CZ,38,0)</f>
        <v>0</v>
      </c>
      <c r="BB1237" s="14">
        <f>VLOOKUP($B1237,[2]Sheet3!$G:$CZ,39,0)</f>
        <v>0</v>
      </c>
      <c r="BC1237" s="14">
        <f>VLOOKUP($B1237,[2]Sheet3!$G:$CZ,40,0)</f>
        <v>0</v>
      </c>
      <c r="BD1237" s="14">
        <f>VLOOKUP($B1237,[2]Sheet3!$G:$CZ,41,0)</f>
        <v>0</v>
      </c>
      <c r="BE1237" s="14">
        <f>VLOOKUP($B1237,[2]Sheet3!$G:$CZ,42,0)</f>
        <v>0</v>
      </c>
      <c r="BF1237" s="14">
        <f>VLOOKUP($B1237,[2]Sheet3!$G:$CZ,43,0)</f>
        <v>0</v>
      </c>
      <c r="BG1237" s="14">
        <f>VLOOKUP($B1237,[2]Sheet3!$G:$CZ,44,0)</f>
        <v>0</v>
      </c>
      <c r="BH1237" s="14">
        <f>VLOOKUP($B1237,[2]Sheet3!$G:$CZ,45,0)</f>
        <v>0</v>
      </c>
      <c r="BI1237" s="14">
        <f>VLOOKUP($B1237,[2]Sheet3!$G:$CZ,46,0)</f>
        <v>0</v>
      </c>
      <c r="BJ1237" s="14">
        <f>VLOOKUP($B1237,[2]Sheet3!$G:$CZ,47,0)</f>
        <v>0</v>
      </c>
      <c r="BK1237" s="14">
        <f>VLOOKUP($B1237,[2]Sheet3!$G:$CZ,48,0)</f>
        <v>0</v>
      </c>
      <c r="BL1237" s="14">
        <f>VLOOKUP($B1237,[2]Sheet3!$G:$CZ,49,0)</f>
        <v>0</v>
      </c>
      <c r="BM1237" s="14">
        <f>VLOOKUP($B1237,[2]Sheet3!$G:$CZ,50,0)</f>
        <v>0</v>
      </c>
      <c r="BN1237" s="14">
        <f>VLOOKUP($B1237,[2]Sheet3!$G:$CZ,51,0)</f>
        <v>0</v>
      </c>
      <c r="BO1237" s="14">
        <f>VLOOKUP($B1237,[2]Sheet3!$G:$CZ,52,0)</f>
        <v>0</v>
      </c>
      <c r="BP1237" s="14">
        <f>VLOOKUP($B1237,[2]Sheet3!$G:$CZ,53,0)</f>
        <v>0</v>
      </c>
      <c r="BQ1237" s="14">
        <f>VLOOKUP($B1237,[2]Sheet3!$G:$CZ,54,0)</f>
        <v>0</v>
      </c>
      <c r="BR1237" s="14">
        <f>VLOOKUP($B1237,[2]Sheet3!$G:$CZ,55,0)</f>
        <v>0</v>
      </c>
      <c r="BS1237" s="14">
        <f>VLOOKUP($B1237,[2]Sheet3!$G:$CZ,56,0)</f>
        <v>0</v>
      </c>
      <c r="BT1237" s="14">
        <f>VLOOKUP($B1237,[2]Sheet3!$G:$CZ,57,0)</f>
        <v>0</v>
      </c>
      <c r="BU1237" s="14">
        <f>VLOOKUP($B1237,[2]Sheet3!$G:$CZ,58,0)</f>
        <v>0</v>
      </c>
      <c r="BV1237" s="14">
        <f>VLOOKUP($B1237,[2]Sheet3!$G:$CZ,59,0)</f>
        <v>0</v>
      </c>
      <c r="BW1237" s="14">
        <f>VLOOKUP($B1237,[2]Sheet3!$G:$CZ,60,0)</f>
        <v>0</v>
      </c>
      <c r="BX1237" s="14">
        <f>VLOOKUP($B1237,[2]Sheet3!$G:$CZ,61,0)</f>
        <v>0</v>
      </c>
      <c r="BY1237" s="14">
        <f>VLOOKUP($B1237,[2]Sheet3!$G:$CZ,62,0)</f>
        <v>0</v>
      </c>
      <c r="BZ1237" s="14">
        <f>VLOOKUP($B1237,[2]Sheet3!$G:$CZ,63,0)</f>
        <v>0</v>
      </c>
      <c r="CA1237" s="14">
        <f>VLOOKUP($B1237,[2]Sheet3!$G:$CZ,64,0)</f>
        <v>0</v>
      </c>
      <c r="CB1237" s="14">
        <f>VLOOKUP($B1237,[2]Sheet3!$G:$CZ,65,0)</f>
        <v>0</v>
      </c>
      <c r="CC1237" s="14">
        <f>VLOOKUP($B1237,[2]Sheet3!$G:$CZ,66,0)</f>
        <v>0</v>
      </c>
      <c r="CD1237" s="14">
        <f>VLOOKUP($B1237,[2]Sheet3!$G:$CZ,67,0)</f>
        <v>0</v>
      </c>
      <c r="CE1237" s="14">
        <f>VLOOKUP($B1237,[2]Sheet3!$G:$CZ,68,0)</f>
        <v>0</v>
      </c>
      <c r="CF1237" s="14">
        <f>VLOOKUP($B1237,[2]Sheet3!$G:$CZ,69,0)</f>
        <v>0</v>
      </c>
      <c r="CG1237" s="14">
        <f>VLOOKUP($B1237,[2]Sheet3!$G:$CZ,70,0)</f>
        <v>0</v>
      </c>
      <c r="CH1237" s="14">
        <f>VLOOKUP($B1237,[2]Sheet3!$G:$CZ,71,0)</f>
        <v>0</v>
      </c>
      <c r="CI1237" s="14">
        <f>VLOOKUP($B1237,[2]Sheet3!$G:$CZ,72,0)</f>
        <v>0</v>
      </c>
      <c r="CJ1237" s="14">
        <f>VLOOKUP($B1237,[2]Sheet3!$G:$CZ,73,0)</f>
        <v>0</v>
      </c>
      <c r="CK1237" s="14">
        <f>VLOOKUP($B1237,[2]Sheet3!$G:$CZ,74,0)</f>
        <v>0</v>
      </c>
      <c r="CL1237" s="14">
        <f>VLOOKUP($B1237,[2]Sheet3!$G:$CZ,75,0)</f>
        <v>0</v>
      </c>
      <c r="CM1237" s="14">
        <f>VLOOKUP($B1237,[2]Sheet3!$G:$CZ,76,0)</f>
        <v>0</v>
      </c>
      <c r="CN1237" s="14">
        <f>VLOOKUP($B1237,[2]Sheet3!$G:$CZ,77,0)</f>
        <v>0</v>
      </c>
      <c r="CO1237" s="14">
        <f>VLOOKUP($B1237,[2]Sheet3!$G:$CZ,78,0)</f>
        <v>0</v>
      </c>
      <c r="CP1237" s="14">
        <f>VLOOKUP($B1237,[2]Sheet3!$G:$CZ,79,0)</f>
        <v>0</v>
      </c>
      <c r="CQ1237" s="14">
        <f>VLOOKUP($B1237,[2]Sheet3!$G:$CZ,80,0)</f>
        <v>0</v>
      </c>
      <c r="CR1237" s="14">
        <f>VLOOKUP($B1237,[2]Sheet3!$G:$CZ,81,0)</f>
        <v>0</v>
      </c>
      <c r="CS1237" s="14">
        <f>VLOOKUP($B1237,[2]Sheet3!$G:$CZ,82,0)</f>
        <v>0</v>
      </c>
      <c r="CT1237" s="14">
        <f>VLOOKUP($B1237,[2]Sheet3!$G:$CZ,83,0)</f>
        <v>0</v>
      </c>
      <c r="CU1237" s="14">
        <f>VLOOKUP($B1237,[2]Sheet3!$G:$CZ,84,0)</f>
        <v>0</v>
      </c>
      <c r="CV1237" s="14">
        <f>VLOOKUP($B1237,[2]Sheet3!$G:$CZ,85,0)</f>
        <v>0</v>
      </c>
      <c r="CW1237" s="14">
        <f>VLOOKUP($B1237,[2]Sheet3!$G:$CZ,86,0)</f>
        <v>0</v>
      </c>
      <c r="CX1237" s="14">
        <f>VLOOKUP($B1237,[2]Sheet3!$G:$CZ,87,0)</f>
        <v>0</v>
      </c>
      <c r="CY1237" s="14">
        <f>VLOOKUP($B1237,[2]Sheet3!$G:$CZ,88,0)</f>
        <v>0</v>
      </c>
      <c r="CZ1237" s="14">
        <f>VLOOKUP($B1237,[2]Sheet3!$G:$CZ,89,0)</f>
        <v>0</v>
      </c>
      <c r="DA1237" s="14">
        <f>VLOOKUP($B1237,[2]Sheet3!$G:$CZ,90,0)</f>
        <v>0</v>
      </c>
      <c r="DB1237" s="14">
        <f>VLOOKUP($B1237,[2]Sheet3!$G:$CZ,91,0)</f>
        <v>0</v>
      </c>
      <c r="DC1237" s="14">
        <f>VLOOKUP($B1237,[2]Sheet3!$G:$CZ,92,0)</f>
        <v>0</v>
      </c>
      <c r="DD1237" s="14">
        <f>VLOOKUP($B1237,[2]Sheet3!$G:$CZ,93,0)</f>
        <v>0</v>
      </c>
      <c r="DE1237" s="14">
        <f>VLOOKUP($B1237,[2]Sheet3!$G:$CZ,94,0)</f>
        <v>0</v>
      </c>
      <c r="DF1237" s="14">
        <f>VLOOKUP($B1237,[2]Sheet3!$G:$CZ,95,0)</f>
        <v>0</v>
      </c>
      <c r="DG1237" s="14">
        <f>VLOOKUP($B1237,[2]Sheet3!$G:$CZ,96,0)</f>
        <v>0</v>
      </c>
      <c r="DH1237" s="14">
        <f>VLOOKUP($B1237,[2]Sheet3!$G:$CZ,97,0)</f>
        <v>0</v>
      </c>
      <c r="DI1237" s="14">
        <f>VLOOKUP($B1237,[2]Sheet3!$G:$CZ,98,0)</f>
        <v>0</v>
      </c>
    </row>
    <row r="1238" spans="1:113" x14ac:dyDescent="0.3">
      <c r="A1238" s="9" t="str">
        <f t="shared" si="59"/>
        <v>N63195</v>
      </c>
      <c r="B1238" s="15" t="s">
        <v>2693</v>
      </c>
      <c r="C1238" s="15" t="s">
        <v>2694</v>
      </c>
      <c r="F1238" s="7" t="s">
        <v>15</v>
      </c>
      <c r="G1238" s="12" t="s">
        <v>4730</v>
      </c>
      <c r="H1238" s="12" t="str">
        <f>VLOOKUP($B1238,[1]Sheet1!$A:$G,5,0)</f>
        <v>anuj.verma@redingtongroup.com</v>
      </c>
      <c r="I1238" s="12" t="str">
        <f>VLOOKUP($B1238,[1]Sheet1!$A:$G,7,0)</f>
        <v>jitender.chopra@redingtongroup.com</v>
      </c>
      <c r="J1238" s="12" t="s">
        <v>82</v>
      </c>
      <c r="K1238" s="7"/>
      <c r="L1238" s="7"/>
      <c r="M1238" s="8"/>
      <c r="N1238" s="7" t="str">
        <f t="shared" si="57"/>
        <v>anuj.verma@redingtongroup.com; jitender.chopra@redingtongroup.com; nilesh.phirke@redingtongroup.com;christopher.joseph@redingtongroup.com</v>
      </c>
      <c r="O1238" s="7" t="str">
        <f t="shared" si="58"/>
        <v>N63195</v>
      </c>
      <c r="P1238" s="8" t="s">
        <v>5215</v>
      </c>
      <c r="Q1238" s="14">
        <f>VLOOKUP($B1238,[2]Sheet3!$G:$CZ,2,0)</f>
        <v>2400303361</v>
      </c>
      <c r="R1238" s="14">
        <f>VLOOKUP($B1238,[2]Sheet3!$G:$CZ,3,0)</f>
        <v>2400303359</v>
      </c>
      <c r="S1238" s="14">
        <f>VLOOKUP($B1238,[2]Sheet3!$G:$CZ,4,0)</f>
        <v>2400304877</v>
      </c>
      <c r="T1238" s="14">
        <f>VLOOKUP($B1238,[2]Sheet3!$G:$CZ,5,0)</f>
        <v>2400303363</v>
      </c>
      <c r="U1238" s="14">
        <f>VLOOKUP($B1238,[2]Sheet3!$G:$CZ,6,0)</f>
        <v>0</v>
      </c>
      <c r="V1238" s="14">
        <f>VLOOKUP($B1238,[2]Sheet3!$G:$CZ,7,0)</f>
        <v>0</v>
      </c>
      <c r="W1238" s="14">
        <f>VLOOKUP($B1238,[2]Sheet3!$G:$CZ,8,0)</f>
        <v>0</v>
      </c>
      <c r="X1238" s="14">
        <f>VLOOKUP($B1238,[2]Sheet3!$G:$CZ,9,0)</f>
        <v>0</v>
      </c>
      <c r="Y1238" s="14">
        <f>VLOOKUP($B1238,[2]Sheet3!$G:$CZ,10,0)</f>
        <v>0</v>
      </c>
      <c r="Z1238" s="14">
        <f>VLOOKUP($B1238,[2]Sheet3!$G:$CZ,11,0)</f>
        <v>0</v>
      </c>
      <c r="AA1238" s="14">
        <f>VLOOKUP($B1238,[2]Sheet3!$G:$CZ,12,0)</f>
        <v>0</v>
      </c>
      <c r="AB1238" s="14">
        <f>VLOOKUP($B1238,[2]Sheet3!$G:$CZ,13,0)</f>
        <v>0</v>
      </c>
      <c r="AC1238" s="14">
        <f>VLOOKUP($B1238,[2]Sheet3!$G:$CZ,14,0)</f>
        <v>0</v>
      </c>
      <c r="AD1238" s="14">
        <f>VLOOKUP($B1238,[2]Sheet3!$G:$CZ,15,0)</f>
        <v>0</v>
      </c>
      <c r="AE1238" s="14">
        <f>VLOOKUP($B1238,[2]Sheet3!$G:$CZ,16,0)</f>
        <v>0</v>
      </c>
      <c r="AF1238" s="14">
        <f>VLOOKUP($B1238,[2]Sheet3!$G:$CZ,17,0)</f>
        <v>0</v>
      </c>
      <c r="AG1238" s="14">
        <f>VLOOKUP($B1238,[2]Sheet3!$G:$CZ,18,0)</f>
        <v>0</v>
      </c>
      <c r="AH1238" s="14">
        <f>VLOOKUP($B1238,[2]Sheet3!$G:$CZ,19,0)</f>
        <v>0</v>
      </c>
      <c r="AI1238" s="14">
        <f>VLOOKUP($B1238,[2]Sheet3!$G:$CZ,20,0)</f>
        <v>0</v>
      </c>
      <c r="AJ1238" s="14">
        <f>VLOOKUP($B1238,[2]Sheet3!$G:$CZ,21,0)</f>
        <v>0</v>
      </c>
      <c r="AK1238" s="14">
        <f>VLOOKUP($B1238,[2]Sheet3!$G:$CZ,22,0)</f>
        <v>0</v>
      </c>
      <c r="AL1238" s="14">
        <f>VLOOKUP($B1238,[2]Sheet3!$G:$CZ,23,0)</f>
        <v>0</v>
      </c>
      <c r="AM1238" s="14">
        <f>VLOOKUP($B1238,[2]Sheet3!$G:$CZ,24,0)</f>
        <v>0</v>
      </c>
      <c r="AN1238" s="14">
        <f>VLOOKUP($B1238,[2]Sheet3!$G:$CZ,25,0)</f>
        <v>0</v>
      </c>
      <c r="AO1238" s="14">
        <f>VLOOKUP($B1238,[2]Sheet3!$G:$CZ,26,0)</f>
        <v>0</v>
      </c>
      <c r="AP1238" s="14">
        <f>VLOOKUP($B1238,[2]Sheet3!$G:$CZ,27,0)</f>
        <v>0</v>
      </c>
      <c r="AQ1238" s="14">
        <f>VLOOKUP($B1238,[2]Sheet3!$G:$CZ,28,0)</f>
        <v>0</v>
      </c>
      <c r="AR1238" s="14">
        <f>VLOOKUP($B1238,[2]Sheet3!$G:$CZ,29,0)</f>
        <v>0</v>
      </c>
      <c r="AS1238" s="14">
        <f>VLOOKUP($B1238,[2]Sheet3!$G:$CZ,30,0)</f>
        <v>0</v>
      </c>
      <c r="AT1238" s="14">
        <f>VLOOKUP($B1238,[2]Sheet3!$G:$CZ,31,0)</f>
        <v>0</v>
      </c>
      <c r="AU1238" s="14">
        <f>VLOOKUP($B1238,[2]Sheet3!$G:$CZ,32,0)</f>
        <v>0</v>
      </c>
      <c r="AV1238" s="14">
        <f>VLOOKUP($B1238,[2]Sheet3!$G:$CZ,33,0)</f>
        <v>0</v>
      </c>
      <c r="AW1238" s="14">
        <f>VLOOKUP($B1238,[2]Sheet3!$G:$CZ,34,0)</f>
        <v>0</v>
      </c>
      <c r="AX1238" s="14">
        <f>VLOOKUP($B1238,[2]Sheet3!$G:$CZ,35,0)</f>
        <v>0</v>
      </c>
      <c r="AY1238" s="14">
        <f>VLOOKUP($B1238,[2]Sheet3!$G:$CZ,36,0)</f>
        <v>0</v>
      </c>
      <c r="AZ1238" s="14">
        <f>VLOOKUP($B1238,[2]Sheet3!$G:$CZ,37,0)</f>
        <v>0</v>
      </c>
      <c r="BA1238" s="14">
        <f>VLOOKUP($B1238,[2]Sheet3!$G:$CZ,38,0)</f>
        <v>0</v>
      </c>
      <c r="BB1238" s="14">
        <f>VLOOKUP($B1238,[2]Sheet3!$G:$CZ,39,0)</f>
        <v>0</v>
      </c>
      <c r="BC1238" s="14">
        <f>VLOOKUP($B1238,[2]Sheet3!$G:$CZ,40,0)</f>
        <v>0</v>
      </c>
      <c r="BD1238" s="14">
        <f>VLOOKUP($B1238,[2]Sheet3!$G:$CZ,41,0)</f>
        <v>0</v>
      </c>
      <c r="BE1238" s="14">
        <f>VLOOKUP($B1238,[2]Sheet3!$G:$CZ,42,0)</f>
        <v>0</v>
      </c>
      <c r="BF1238" s="14">
        <f>VLOOKUP($B1238,[2]Sheet3!$G:$CZ,43,0)</f>
        <v>0</v>
      </c>
      <c r="BG1238" s="14">
        <f>VLOOKUP($B1238,[2]Sheet3!$G:$CZ,44,0)</f>
        <v>0</v>
      </c>
      <c r="BH1238" s="14">
        <f>VLOOKUP($B1238,[2]Sheet3!$G:$CZ,45,0)</f>
        <v>0</v>
      </c>
      <c r="BI1238" s="14">
        <f>VLOOKUP($B1238,[2]Sheet3!$G:$CZ,46,0)</f>
        <v>0</v>
      </c>
      <c r="BJ1238" s="14">
        <f>VLOOKUP($B1238,[2]Sheet3!$G:$CZ,47,0)</f>
        <v>0</v>
      </c>
      <c r="BK1238" s="14">
        <f>VLOOKUP($B1238,[2]Sheet3!$G:$CZ,48,0)</f>
        <v>0</v>
      </c>
      <c r="BL1238" s="14">
        <f>VLOOKUP($B1238,[2]Sheet3!$G:$CZ,49,0)</f>
        <v>0</v>
      </c>
      <c r="BM1238" s="14">
        <f>VLOOKUP($B1238,[2]Sheet3!$G:$CZ,50,0)</f>
        <v>0</v>
      </c>
      <c r="BN1238" s="14">
        <f>VLOOKUP($B1238,[2]Sheet3!$G:$CZ,51,0)</f>
        <v>0</v>
      </c>
      <c r="BO1238" s="14">
        <f>VLOOKUP($B1238,[2]Sheet3!$G:$CZ,52,0)</f>
        <v>0</v>
      </c>
      <c r="BP1238" s="14">
        <f>VLOOKUP($B1238,[2]Sheet3!$G:$CZ,53,0)</f>
        <v>0</v>
      </c>
      <c r="BQ1238" s="14">
        <f>VLOOKUP($B1238,[2]Sheet3!$G:$CZ,54,0)</f>
        <v>0</v>
      </c>
      <c r="BR1238" s="14">
        <f>VLOOKUP($B1238,[2]Sheet3!$G:$CZ,55,0)</f>
        <v>0</v>
      </c>
      <c r="BS1238" s="14">
        <f>VLOOKUP($B1238,[2]Sheet3!$G:$CZ,56,0)</f>
        <v>0</v>
      </c>
      <c r="BT1238" s="14">
        <f>VLOOKUP($B1238,[2]Sheet3!$G:$CZ,57,0)</f>
        <v>0</v>
      </c>
      <c r="BU1238" s="14">
        <f>VLOOKUP($B1238,[2]Sheet3!$G:$CZ,58,0)</f>
        <v>0</v>
      </c>
      <c r="BV1238" s="14">
        <f>VLOOKUP($B1238,[2]Sheet3!$G:$CZ,59,0)</f>
        <v>0</v>
      </c>
      <c r="BW1238" s="14">
        <f>VLOOKUP($B1238,[2]Sheet3!$G:$CZ,60,0)</f>
        <v>0</v>
      </c>
      <c r="BX1238" s="14">
        <f>VLOOKUP($B1238,[2]Sheet3!$G:$CZ,61,0)</f>
        <v>0</v>
      </c>
      <c r="BY1238" s="14">
        <f>VLOOKUP($B1238,[2]Sheet3!$G:$CZ,62,0)</f>
        <v>0</v>
      </c>
      <c r="BZ1238" s="14">
        <f>VLOOKUP($B1238,[2]Sheet3!$G:$CZ,63,0)</f>
        <v>0</v>
      </c>
      <c r="CA1238" s="14">
        <f>VLOOKUP($B1238,[2]Sheet3!$G:$CZ,64,0)</f>
        <v>0</v>
      </c>
      <c r="CB1238" s="14">
        <f>VLOOKUP($B1238,[2]Sheet3!$G:$CZ,65,0)</f>
        <v>0</v>
      </c>
      <c r="CC1238" s="14">
        <f>VLOOKUP($B1238,[2]Sheet3!$G:$CZ,66,0)</f>
        <v>0</v>
      </c>
      <c r="CD1238" s="14">
        <f>VLOOKUP($B1238,[2]Sheet3!$G:$CZ,67,0)</f>
        <v>0</v>
      </c>
      <c r="CE1238" s="14">
        <f>VLOOKUP($B1238,[2]Sheet3!$G:$CZ,68,0)</f>
        <v>0</v>
      </c>
      <c r="CF1238" s="14">
        <f>VLOOKUP($B1238,[2]Sheet3!$G:$CZ,69,0)</f>
        <v>0</v>
      </c>
      <c r="CG1238" s="14">
        <f>VLOOKUP($B1238,[2]Sheet3!$G:$CZ,70,0)</f>
        <v>0</v>
      </c>
      <c r="CH1238" s="14">
        <f>VLOOKUP($B1238,[2]Sheet3!$G:$CZ,71,0)</f>
        <v>0</v>
      </c>
      <c r="CI1238" s="14">
        <f>VLOOKUP($B1238,[2]Sheet3!$G:$CZ,72,0)</f>
        <v>0</v>
      </c>
      <c r="CJ1238" s="14">
        <f>VLOOKUP($B1238,[2]Sheet3!$G:$CZ,73,0)</f>
        <v>0</v>
      </c>
      <c r="CK1238" s="14">
        <f>VLOOKUP($B1238,[2]Sheet3!$G:$CZ,74,0)</f>
        <v>0</v>
      </c>
      <c r="CL1238" s="14">
        <f>VLOOKUP($B1238,[2]Sheet3!$G:$CZ,75,0)</f>
        <v>0</v>
      </c>
      <c r="CM1238" s="14">
        <f>VLOOKUP($B1238,[2]Sheet3!$G:$CZ,76,0)</f>
        <v>0</v>
      </c>
      <c r="CN1238" s="14">
        <f>VLOOKUP($B1238,[2]Sheet3!$G:$CZ,77,0)</f>
        <v>0</v>
      </c>
      <c r="CO1238" s="14">
        <f>VLOOKUP($B1238,[2]Sheet3!$G:$CZ,78,0)</f>
        <v>0</v>
      </c>
      <c r="CP1238" s="14">
        <f>VLOOKUP($B1238,[2]Sheet3!$G:$CZ,79,0)</f>
        <v>0</v>
      </c>
      <c r="CQ1238" s="14">
        <f>VLOOKUP($B1238,[2]Sheet3!$G:$CZ,80,0)</f>
        <v>0</v>
      </c>
      <c r="CR1238" s="14">
        <f>VLOOKUP($B1238,[2]Sheet3!$G:$CZ,81,0)</f>
        <v>0</v>
      </c>
      <c r="CS1238" s="14">
        <f>VLOOKUP($B1238,[2]Sheet3!$G:$CZ,82,0)</f>
        <v>0</v>
      </c>
      <c r="CT1238" s="14">
        <f>VLOOKUP($B1238,[2]Sheet3!$G:$CZ,83,0)</f>
        <v>0</v>
      </c>
      <c r="CU1238" s="14">
        <f>VLOOKUP($B1238,[2]Sheet3!$G:$CZ,84,0)</f>
        <v>0</v>
      </c>
      <c r="CV1238" s="14">
        <f>VLOOKUP($B1238,[2]Sheet3!$G:$CZ,85,0)</f>
        <v>0</v>
      </c>
      <c r="CW1238" s="14">
        <f>VLOOKUP($B1238,[2]Sheet3!$G:$CZ,86,0)</f>
        <v>0</v>
      </c>
      <c r="CX1238" s="14">
        <f>VLOOKUP($B1238,[2]Sheet3!$G:$CZ,87,0)</f>
        <v>0</v>
      </c>
      <c r="CY1238" s="14">
        <f>VLOOKUP($B1238,[2]Sheet3!$G:$CZ,88,0)</f>
        <v>0</v>
      </c>
      <c r="CZ1238" s="14">
        <f>VLOOKUP($B1238,[2]Sheet3!$G:$CZ,89,0)</f>
        <v>0</v>
      </c>
      <c r="DA1238" s="14">
        <f>VLOOKUP($B1238,[2]Sheet3!$G:$CZ,90,0)</f>
        <v>0</v>
      </c>
      <c r="DB1238" s="14">
        <f>VLOOKUP($B1238,[2]Sheet3!$G:$CZ,91,0)</f>
        <v>0</v>
      </c>
      <c r="DC1238" s="14">
        <f>VLOOKUP($B1238,[2]Sheet3!$G:$CZ,92,0)</f>
        <v>0</v>
      </c>
      <c r="DD1238" s="14">
        <f>VLOOKUP($B1238,[2]Sheet3!$G:$CZ,93,0)</f>
        <v>0</v>
      </c>
      <c r="DE1238" s="14">
        <f>VLOOKUP($B1238,[2]Sheet3!$G:$CZ,94,0)</f>
        <v>0</v>
      </c>
      <c r="DF1238" s="14">
        <f>VLOOKUP($B1238,[2]Sheet3!$G:$CZ,95,0)</f>
        <v>0</v>
      </c>
      <c r="DG1238" s="14">
        <f>VLOOKUP($B1238,[2]Sheet3!$G:$CZ,96,0)</f>
        <v>0</v>
      </c>
      <c r="DH1238" s="14">
        <f>VLOOKUP($B1238,[2]Sheet3!$G:$CZ,97,0)</f>
        <v>0</v>
      </c>
      <c r="DI1238" s="14">
        <f>VLOOKUP($B1238,[2]Sheet3!$G:$CZ,98,0)</f>
        <v>0</v>
      </c>
    </row>
    <row r="1239" spans="1:113" x14ac:dyDescent="0.3">
      <c r="A1239" s="9" t="str">
        <f t="shared" si="59"/>
        <v>E53291</v>
      </c>
      <c r="B1239" s="15" t="s">
        <v>2695</v>
      </c>
      <c r="C1239" s="15" t="s">
        <v>2696</v>
      </c>
      <c r="F1239" s="7" t="s">
        <v>15</v>
      </c>
      <c r="G1239" s="12" t="s">
        <v>4731</v>
      </c>
      <c r="H1239" s="12" t="str">
        <f>VLOOKUP($B1239,[1]Sheet1!$A:$G,5,0)</f>
        <v>faiyaz.khan@redingtongroup.com</v>
      </c>
      <c r="I1239" s="12" t="str">
        <f>VLOOKUP($B1239,[1]Sheet1!$A:$G,7,0)</f>
        <v>jaswinder.singh@redingtongroup.com</v>
      </c>
      <c r="J1239" s="12" t="s">
        <v>82</v>
      </c>
      <c r="K1239" s="7"/>
      <c r="L1239" s="7"/>
      <c r="M1239" s="8"/>
      <c r="N1239" s="7" t="str">
        <f t="shared" si="57"/>
        <v>faiyaz.khan@redingtongroup.com; jaswinder.singh@redingtongroup.com; nilesh.phirke@redingtongroup.com;christopher.joseph@redingtongroup.com</v>
      </c>
      <c r="O1239" s="7" t="str">
        <f t="shared" si="58"/>
        <v>E53291</v>
      </c>
      <c r="P1239" s="8" t="s">
        <v>5215</v>
      </c>
      <c r="Q1239" s="14">
        <f>VLOOKUP($B1239,[2]Sheet3!$G:$CZ,2,0)</f>
        <v>2400308193</v>
      </c>
      <c r="R1239" s="14">
        <f>VLOOKUP($B1239,[2]Sheet3!$G:$CZ,3,0)</f>
        <v>2400299456</v>
      </c>
      <c r="S1239" s="14">
        <f>VLOOKUP($B1239,[2]Sheet3!$G:$CZ,4,0)</f>
        <v>0</v>
      </c>
      <c r="T1239" s="14">
        <f>VLOOKUP($B1239,[2]Sheet3!$G:$CZ,5,0)</f>
        <v>0</v>
      </c>
      <c r="U1239" s="14">
        <f>VLOOKUP($B1239,[2]Sheet3!$G:$CZ,6,0)</f>
        <v>0</v>
      </c>
      <c r="V1239" s="14">
        <f>VLOOKUP($B1239,[2]Sheet3!$G:$CZ,7,0)</f>
        <v>0</v>
      </c>
      <c r="W1239" s="14">
        <f>VLOOKUP($B1239,[2]Sheet3!$G:$CZ,8,0)</f>
        <v>0</v>
      </c>
      <c r="X1239" s="14">
        <f>VLOOKUP($B1239,[2]Sheet3!$G:$CZ,9,0)</f>
        <v>0</v>
      </c>
      <c r="Y1239" s="14">
        <f>VLOOKUP($B1239,[2]Sheet3!$G:$CZ,10,0)</f>
        <v>0</v>
      </c>
      <c r="Z1239" s="14">
        <f>VLOOKUP($B1239,[2]Sheet3!$G:$CZ,11,0)</f>
        <v>0</v>
      </c>
      <c r="AA1239" s="14">
        <f>VLOOKUP($B1239,[2]Sheet3!$G:$CZ,12,0)</f>
        <v>0</v>
      </c>
      <c r="AB1239" s="14">
        <f>VLOOKUP($B1239,[2]Sheet3!$G:$CZ,13,0)</f>
        <v>0</v>
      </c>
      <c r="AC1239" s="14">
        <f>VLOOKUP($B1239,[2]Sheet3!$G:$CZ,14,0)</f>
        <v>0</v>
      </c>
      <c r="AD1239" s="14">
        <f>VLOOKUP($B1239,[2]Sheet3!$G:$CZ,15,0)</f>
        <v>0</v>
      </c>
      <c r="AE1239" s="14">
        <f>VLOOKUP($B1239,[2]Sheet3!$G:$CZ,16,0)</f>
        <v>0</v>
      </c>
      <c r="AF1239" s="14">
        <f>VLOOKUP($B1239,[2]Sheet3!$G:$CZ,17,0)</f>
        <v>0</v>
      </c>
      <c r="AG1239" s="14">
        <f>VLOOKUP($B1239,[2]Sheet3!$G:$CZ,18,0)</f>
        <v>0</v>
      </c>
      <c r="AH1239" s="14">
        <f>VLOOKUP($B1239,[2]Sheet3!$G:$CZ,19,0)</f>
        <v>0</v>
      </c>
      <c r="AI1239" s="14">
        <f>VLOOKUP($B1239,[2]Sheet3!$G:$CZ,20,0)</f>
        <v>0</v>
      </c>
      <c r="AJ1239" s="14">
        <f>VLOOKUP($B1239,[2]Sheet3!$G:$CZ,21,0)</f>
        <v>0</v>
      </c>
      <c r="AK1239" s="14">
        <f>VLOOKUP($B1239,[2]Sheet3!$G:$CZ,22,0)</f>
        <v>0</v>
      </c>
      <c r="AL1239" s="14">
        <f>VLOOKUP($B1239,[2]Sheet3!$G:$CZ,23,0)</f>
        <v>0</v>
      </c>
      <c r="AM1239" s="14">
        <f>VLOOKUP($B1239,[2]Sheet3!$G:$CZ,24,0)</f>
        <v>0</v>
      </c>
      <c r="AN1239" s="14">
        <f>VLOOKUP($B1239,[2]Sheet3!$G:$CZ,25,0)</f>
        <v>0</v>
      </c>
      <c r="AO1239" s="14">
        <f>VLOOKUP($B1239,[2]Sheet3!$G:$CZ,26,0)</f>
        <v>0</v>
      </c>
      <c r="AP1239" s="14">
        <f>VLOOKUP($B1239,[2]Sheet3!$G:$CZ,27,0)</f>
        <v>0</v>
      </c>
      <c r="AQ1239" s="14">
        <f>VLOOKUP($B1239,[2]Sheet3!$G:$CZ,28,0)</f>
        <v>0</v>
      </c>
      <c r="AR1239" s="14">
        <f>VLOOKUP($B1239,[2]Sheet3!$G:$CZ,29,0)</f>
        <v>0</v>
      </c>
      <c r="AS1239" s="14">
        <f>VLOOKUP($B1239,[2]Sheet3!$G:$CZ,30,0)</f>
        <v>0</v>
      </c>
      <c r="AT1239" s="14">
        <f>VLOOKUP($B1239,[2]Sheet3!$G:$CZ,31,0)</f>
        <v>0</v>
      </c>
      <c r="AU1239" s="14">
        <f>VLOOKUP($B1239,[2]Sheet3!$G:$CZ,32,0)</f>
        <v>0</v>
      </c>
      <c r="AV1239" s="14">
        <f>VLOOKUP($B1239,[2]Sheet3!$G:$CZ,33,0)</f>
        <v>0</v>
      </c>
      <c r="AW1239" s="14">
        <f>VLOOKUP($B1239,[2]Sheet3!$G:$CZ,34,0)</f>
        <v>0</v>
      </c>
      <c r="AX1239" s="14">
        <f>VLOOKUP($B1239,[2]Sheet3!$G:$CZ,35,0)</f>
        <v>0</v>
      </c>
      <c r="AY1239" s="14">
        <f>VLOOKUP($B1239,[2]Sheet3!$G:$CZ,36,0)</f>
        <v>0</v>
      </c>
      <c r="AZ1239" s="14">
        <f>VLOOKUP($B1239,[2]Sheet3!$G:$CZ,37,0)</f>
        <v>0</v>
      </c>
      <c r="BA1239" s="14">
        <f>VLOOKUP($B1239,[2]Sheet3!$G:$CZ,38,0)</f>
        <v>0</v>
      </c>
      <c r="BB1239" s="14">
        <f>VLOOKUP($B1239,[2]Sheet3!$G:$CZ,39,0)</f>
        <v>0</v>
      </c>
      <c r="BC1239" s="14">
        <f>VLOOKUP($B1239,[2]Sheet3!$G:$CZ,40,0)</f>
        <v>0</v>
      </c>
      <c r="BD1239" s="14">
        <f>VLOOKUP($B1239,[2]Sheet3!$G:$CZ,41,0)</f>
        <v>0</v>
      </c>
      <c r="BE1239" s="14">
        <f>VLOOKUP($B1239,[2]Sheet3!$G:$CZ,42,0)</f>
        <v>0</v>
      </c>
      <c r="BF1239" s="14">
        <f>VLOOKUP($B1239,[2]Sheet3!$G:$CZ,43,0)</f>
        <v>0</v>
      </c>
      <c r="BG1239" s="14">
        <f>VLOOKUP($B1239,[2]Sheet3!$G:$CZ,44,0)</f>
        <v>0</v>
      </c>
      <c r="BH1239" s="14">
        <f>VLOOKUP($B1239,[2]Sheet3!$G:$CZ,45,0)</f>
        <v>0</v>
      </c>
      <c r="BI1239" s="14">
        <f>VLOOKUP($B1239,[2]Sheet3!$G:$CZ,46,0)</f>
        <v>0</v>
      </c>
      <c r="BJ1239" s="14">
        <f>VLOOKUP($B1239,[2]Sheet3!$G:$CZ,47,0)</f>
        <v>0</v>
      </c>
      <c r="BK1239" s="14">
        <f>VLOOKUP($B1239,[2]Sheet3!$G:$CZ,48,0)</f>
        <v>0</v>
      </c>
      <c r="BL1239" s="14">
        <f>VLOOKUP($B1239,[2]Sheet3!$G:$CZ,49,0)</f>
        <v>0</v>
      </c>
      <c r="BM1239" s="14">
        <f>VLOOKUP($B1239,[2]Sheet3!$G:$CZ,50,0)</f>
        <v>0</v>
      </c>
      <c r="BN1239" s="14">
        <f>VLOOKUP($B1239,[2]Sheet3!$G:$CZ,51,0)</f>
        <v>0</v>
      </c>
      <c r="BO1239" s="14">
        <f>VLOOKUP($B1239,[2]Sheet3!$G:$CZ,52,0)</f>
        <v>0</v>
      </c>
      <c r="BP1239" s="14">
        <f>VLOOKUP($B1239,[2]Sheet3!$G:$CZ,53,0)</f>
        <v>0</v>
      </c>
      <c r="BQ1239" s="14">
        <f>VLOOKUP($B1239,[2]Sheet3!$G:$CZ,54,0)</f>
        <v>0</v>
      </c>
      <c r="BR1239" s="14">
        <f>VLOOKUP($B1239,[2]Sheet3!$G:$CZ,55,0)</f>
        <v>0</v>
      </c>
      <c r="BS1239" s="14">
        <f>VLOOKUP($B1239,[2]Sheet3!$G:$CZ,56,0)</f>
        <v>0</v>
      </c>
      <c r="BT1239" s="14">
        <f>VLOOKUP($B1239,[2]Sheet3!$G:$CZ,57,0)</f>
        <v>0</v>
      </c>
      <c r="BU1239" s="14">
        <f>VLOOKUP($B1239,[2]Sheet3!$G:$CZ,58,0)</f>
        <v>0</v>
      </c>
      <c r="BV1239" s="14">
        <f>VLOOKUP($B1239,[2]Sheet3!$G:$CZ,59,0)</f>
        <v>0</v>
      </c>
      <c r="BW1239" s="14">
        <f>VLOOKUP($B1239,[2]Sheet3!$G:$CZ,60,0)</f>
        <v>0</v>
      </c>
      <c r="BX1239" s="14">
        <f>VLOOKUP($B1239,[2]Sheet3!$G:$CZ,61,0)</f>
        <v>0</v>
      </c>
      <c r="BY1239" s="14">
        <f>VLOOKUP($B1239,[2]Sheet3!$G:$CZ,62,0)</f>
        <v>0</v>
      </c>
      <c r="BZ1239" s="14">
        <f>VLOOKUP($B1239,[2]Sheet3!$G:$CZ,63,0)</f>
        <v>0</v>
      </c>
      <c r="CA1239" s="14">
        <f>VLOOKUP($B1239,[2]Sheet3!$G:$CZ,64,0)</f>
        <v>0</v>
      </c>
      <c r="CB1239" s="14">
        <f>VLOOKUP($B1239,[2]Sheet3!$G:$CZ,65,0)</f>
        <v>0</v>
      </c>
      <c r="CC1239" s="14">
        <f>VLOOKUP($B1239,[2]Sheet3!$G:$CZ,66,0)</f>
        <v>0</v>
      </c>
      <c r="CD1239" s="14">
        <f>VLOOKUP($B1239,[2]Sheet3!$G:$CZ,67,0)</f>
        <v>0</v>
      </c>
      <c r="CE1239" s="14">
        <f>VLOOKUP($B1239,[2]Sheet3!$G:$CZ,68,0)</f>
        <v>0</v>
      </c>
      <c r="CF1239" s="14">
        <f>VLOOKUP($B1239,[2]Sheet3!$G:$CZ,69,0)</f>
        <v>0</v>
      </c>
      <c r="CG1239" s="14">
        <f>VLOOKUP($B1239,[2]Sheet3!$G:$CZ,70,0)</f>
        <v>0</v>
      </c>
      <c r="CH1239" s="14">
        <f>VLOOKUP($B1239,[2]Sheet3!$G:$CZ,71,0)</f>
        <v>0</v>
      </c>
      <c r="CI1239" s="14">
        <f>VLOOKUP($B1239,[2]Sheet3!$G:$CZ,72,0)</f>
        <v>0</v>
      </c>
      <c r="CJ1239" s="14">
        <f>VLOOKUP($B1239,[2]Sheet3!$G:$CZ,73,0)</f>
        <v>0</v>
      </c>
      <c r="CK1239" s="14">
        <f>VLOOKUP($B1239,[2]Sheet3!$G:$CZ,74,0)</f>
        <v>0</v>
      </c>
      <c r="CL1239" s="14">
        <f>VLOOKUP($B1239,[2]Sheet3!$G:$CZ,75,0)</f>
        <v>0</v>
      </c>
      <c r="CM1239" s="14">
        <f>VLOOKUP($B1239,[2]Sheet3!$G:$CZ,76,0)</f>
        <v>0</v>
      </c>
      <c r="CN1239" s="14">
        <f>VLOOKUP($B1239,[2]Sheet3!$G:$CZ,77,0)</f>
        <v>0</v>
      </c>
      <c r="CO1239" s="14">
        <f>VLOOKUP($B1239,[2]Sheet3!$G:$CZ,78,0)</f>
        <v>0</v>
      </c>
      <c r="CP1239" s="14">
        <f>VLOOKUP($B1239,[2]Sheet3!$G:$CZ,79,0)</f>
        <v>0</v>
      </c>
      <c r="CQ1239" s="14">
        <f>VLOOKUP($B1239,[2]Sheet3!$G:$CZ,80,0)</f>
        <v>0</v>
      </c>
      <c r="CR1239" s="14">
        <f>VLOOKUP($B1239,[2]Sheet3!$G:$CZ,81,0)</f>
        <v>0</v>
      </c>
      <c r="CS1239" s="14">
        <f>VLOOKUP($B1239,[2]Sheet3!$G:$CZ,82,0)</f>
        <v>0</v>
      </c>
      <c r="CT1239" s="14">
        <f>VLOOKUP($B1239,[2]Sheet3!$G:$CZ,83,0)</f>
        <v>0</v>
      </c>
      <c r="CU1239" s="14">
        <f>VLOOKUP($B1239,[2]Sheet3!$G:$CZ,84,0)</f>
        <v>0</v>
      </c>
      <c r="CV1239" s="14">
        <f>VLOOKUP($B1239,[2]Sheet3!$G:$CZ,85,0)</f>
        <v>0</v>
      </c>
      <c r="CW1239" s="14">
        <f>VLOOKUP($B1239,[2]Sheet3!$G:$CZ,86,0)</f>
        <v>0</v>
      </c>
      <c r="CX1239" s="14">
        <f>VLOOKUP($B1239,[2]Sheet3!$G:$CZ,87,0)</f>
        <v>0</v>
      </c>
      <c r="CY1239" s="14">
        <f>VLOOKUP($B1239,[2]Sheet3!$G:$CZ,88,0)</f>
        <v>0</v>
      </c>
      <c r="CZ1239" s="14">
        <f>VLOOKUP($B1239,[2]Sheet3!$G:$CZ,89,0)</f>
        <v>0</v>
      </c>
      <c r="DA1239" s="14">
        <f>VLOOKUP($B1239,[2]Sheet3!$G:$CZ,90,0)</f>
        <v>0</v>
      </c>
      <c r="DB1239" s="14">
        <f>VLOOKUP($B1239,[2]Sheet3!$G:$CZ,91,0)</f>
        <v>0</v>
      </c>
      <c r="DC1239" s="14">
        <f>VLOOKUP($B1239,[2]Sheet3!$G:$CZ,92,0)</f>
        <v>0</v>
      </c>
      <c r="DD1239" s="14">
        <f>VLOOKUP($B1239,[2]Sheet3!$G:$CZ,93,0)</f>
        <v>0</v>
      </c>
      <c r="DE1239" s="14">
        <f>VLOOKUP($B1239,[2]Sheet3!$G:$CZ,94,0)</f>
        <v>0</v>
      </c>
      <c r="DF1239" s="14">
        <f>VLOOKUP($B1239,[2]Sheet3!$G:$CZ,95,0)</f>
        <v>0</v>
      </c>
      <c r="DG1239" s="14">
        <f>VLOOKUP($B1239,[2]Sheet3!$G:$CZ,96,0)</f>
        <v>0</v>
      </c>
      <c r="DH1239" s="14">
        <f>VLOOKUP($B1239,[2]Sheet3!$G:$CZ,97,0)</f>
        <v>0</v>
      </c>
      <c r="DI1239" s="14">
        <f>VLOOKUP($B1239,[2]Sheet3!$G:$CZ,98,0)</f>
        <v>0</v>
      </c>
    </row>
    <row r="1240" spans="1:113" x14ac:dyDescent="0.3">
      <c r="A1240" s="9" t="str">
        <f t="shared" si="59"/>
        <v>E14590</v>
      </c>
      <c r="B1240" s="15" t="s">
        <v>2697</v>
      </c>
      <c r="C1240" s="15" t="s">
        <v>2698</v>
      </c>
      <c r="F1240" s="7" t="s">
        <v>15</v>
      </c>
      <c r="G1240" s="12" t="s">
        <v>4732</v>
      </c>
      <c r="H1240" s="12" t="str">
        <f>VLOOKUP($B1240,[1]Sheet1!$A:$G,5,0)</f>
        <v>chandan.singh@redingtongroup.com</v>
      </c>
      <c r="I1240" s="12" t="str">
        <f>VLOOKUP($B1240,[1]Sheet1!$A:$G,7,0)</f>
        <v>jaswinder.singh@redingtongroup.com</v>
      </c>
      <c r="J1240" s="12" t="s">
        <v>82</v>
      </c>
      <c r="K1240" s="7"/>
      <c r="L1240" s="7"/>
      <c r="M1240" s="8"/>
      <c r="N1240" s="7" t="str">
        <f t="shared" si="57"/>
        <v>chandan.singh@redingtongroup.com; jaswinder.singh@redingtongroup.com; nilesh.phirke@redingtongroup.com;christopher.joseph@redingtongroup.com</v>
      </c>
      <c r="O1240" s="7" t="str">
        <f t="shared" si="58"/>
        <v>E14590</v>
      </c>
      <c r="P1240" s="8" t="s">
        <v>5215</v>
      </c>
      <c r="Q1240" s="14">
        <f>VLOOKUP($B1240,[2]Sheet3!$G:$CZ,2,0)</f>
        <v>2400307171</v>
      </c>
      <c r="R1240" s="14">
        <f>VLOOKUP($B1240,[2]Sheet3!$G:$CZ,3,0)</f>
        <v>2400303511</v>
      </c>
      <c r="S1240" s="14">
        <f>VLOOKUP($B1240,[2]Sheet3!$G:$CZ,4,0)</f>
        <v>2400307753</v>
      </c>
      <c r="T1240" s="14">
        <f>VLOOKUP($B1240,[2]Sheet3!$G:$CZ,5,0)</f>
        <v>0</v>
      </c>
      <c r="U1240" s="14">
        <f>VLOOKUP($B1240,[2]Sheet3!$G:$CZ,6,0)</f>
        <v>0</v>
      </c>
      <c r="V1240" s="14">
        <f>VLOOKUP($B1240,[2]Sheet3!$G:$CZ,7,0)</f>
        <v>0</v>
      </c>
      <c r="W1240" s="14">
        <f>VLOOKUP($B1240,[2]Sheet3!$G:$CZ,8,0)</f>
        <v>0</v>
      </c>
      <c r="X1240" s="14">
        <f>VLOOKUP($B1240,[2]Sheet3!$G:$CZ,9,0)</f>
        <v>0</v>
      </c>
      <c r="Y1240" s="14">
        <f>VLOOKUP($B1240,[2]Sheet3!$G:$CZ,10,0)</f>
        <v>0</v>
      </c>
      <c r="Z1240" s="14">
        <f>VLOOKUP($B1240,[2]Sheet3!$G:$CZ,11,0)</f>
        <v>0</v>
      </c>
      <c r="AA1240" s="14">
        <f>VLOOKUP($B1240,[2]Sheet3!$G:$CZ,12,0)</f>
        <v>0</v>
      </c>
      <c r="AB1240" s="14">
        <f>VLOOKUP($B1240,[2]Sheet3!$G:$CZ,13,0)</f>
        <v>0</v>
      </c>
      <c r="AC1240" s="14">
        <f>VLOOKUP($B1240,[2]Sheet3!$G:$CZ,14,0)</f>
        <v>0</v>
      </c>
      <c r="AD1240" s="14">
        <f>VLOOKUP($B1240,[2]Sheet3!$G:$CZ,15,0)</f>
        <v>0</v>
      </c>
      <c r="AE1240" s="14">
        <f>VLOOKUP($B1240,[2]Sheet3!$G:$CZ,16,0)</f>
        <v>0</v>
      </c>
      <c r="AF1240" s="14">
        <f>VLOOKUP($B1240,[2]Sheet3!$G:$CZ,17,0)</f>
        <v>0</v>
      </c>
      <c r="AG1240" s="14">
        <f>VLOOKUP($B1240,[2]Sheet3!$G:$CZ,18,0)</f>
        <v>0</v>
      </c>
      <c r="AH1240" s="14">
        <f>VLOOKUP($B1240,[2]Sheet3!$G:$CZ,19,0)</f>
        <v>0</v>
      </c>
      <c r="AI1240" s="14">
        <f>VLOOKUP($B1240,[2]Sheet3!$G:$CZ,20,0)</f>
        <v>0</v>
      </c>
      <c r="AJ1240" s="14">
        <f>VLOOKUP($B1240,[2]Sheet3!$G:$CZ,21,0)</f>
        <v>0</v>
      </c>
      <c r="AK1240" s="14">
        <f>VLOOKUP($B1240,[2]Sheet3!$G:$CZ,22,0)</f>
        <v>0</v>
      </c>
      <c r="AL1240" s="14">
        <f>VLOOKUP($B1240,[2]Sheet3!$G:$CZ,23,0)</f>
        <v>0</v>
      </c>
      <c r="AM1240" s="14">
        <f>VLOOKUP($B1240,[2]Sheet3!$G:$CZ,24,0)</f>
        <v>0</v>
      </c>
      <c r="AN1240" s="14">
        <f>VLOOKUP($B1240,[2]Sheet3!$G:$CZ,25,0)</f>
        <v>0</v>
      </c>
      <c r="AO1240" s="14">
        <f>VLOOKUP($B1240,[2]Sheet3!$G:$CZ,26,0)</f>
        <v>0</v>
      </c>
      <c r="AP1240" s="14">
        <f>VLOOKUP($B1240,[2]Sheet3!$G:$CZ,27,0)</f>
        <v>0</v>
      </c>
      <c r="AQ1240" s="14">
        <f>VLOOKUP($B1240,[2]Sheet3!$G:$CZ,28,0)</f>
        <v>0</v>
      </c>
      <c r="AR1240" s="14">
        <f>VLOOKUP($B1240,[2]Sheet3!$G:$CZ,29,0)</f>
        <v>0</v>
      </c>
      <c r="AS1240" s="14">
        <f>VLOOKUP($B1240,[2]Sheet3!$G:$CZ,30,0)</f>
        <v>0</v>
      </c>
      <c r="AT1240" s="14">
        <f>VLOOKUP($B1240,[2]Sheet3!$G:$CZ,31,0)</f>
        <v>0</v>
      </c>
      <c r="AU1240" s="14">
        <f>VLOOKUP($B1240,[2]Sheet3!$G:$CZ,32,0)</f>
        <v>0</v>
      </c>
      <c r="AV1240" s="14">
        <f>VLOOKUP($B1240,[2]Sheet3!$G:$CZ,33,0)</f>
        <v>0</v>
      </c>
      <c r="AW1240" s="14">
        <f>VLOOKUP($B1240,[2]Sheet3!$G:$CZ,34,0)</f>
        <v>0</v>
      </c>
      <c r="AX1240" s="14">
        <f>VLOOKUP($B1240,[2]Sheet3!$G:$CZ,35,0)</f>
        <v>0</v>
      </c>
      <c r="AY1240" s="14">
        <f>VLOOKUP($B1240,[2]Sheet3!$G:$CZ,36,0)</f>
        <v>0</v>
      </c>
      <c r="AZ1240" s="14">
        <f>VLOOKUP($B1240,[2]Sheet3!$G:$CZ,37,0)</f>
        <v>0</v>
      </c>
      <c r="BA1240" s="14">
        <f>VLOOKUP($B1240,[2]Sheet3!$G:$CZ,38,0)</f>
        <v>0</v>
      </c>
      <c r="BB1240" s="14">
        <f>VLOOKUP($B1240,[2]Sheet3!$G:$CZ,39,0)</f>
        <v>0</v>
      </c>
      <c r="BC1240" s="14">
        <f>VLOOKUP($B1240,[2]Sheet3!$G:$CZ,40,0)</f>
        <v>0</v>
      </c>
      <c r="BD1240" s="14">
        <f>VLOOKUP($B1240,[2]Sheet3!$G:$CZ,41,0)</f>
        <v>0</v>
      </c>
      <c r="BE1240" s="14">
        <f>VLOOKUP($B1240,[2]Sheet3!$G:$CZ,42,0)</f>
        <v>0</v>
      </c>
      <c r="BF1240" s="14">
        <f>VLOOKUP($B1240,[2]Sheet3!$G:$CZ,43,0)</f>
        <v>0</v>
      </c>
      <c r="BG1240" s="14">
        <f>VLOOKUP($B1240,[2]Sheet3!$G:$CZ,44,0)</f>
        <v>0</v>
      </c>
      <c r="BH1240" s="14">
        <f>VLOOKUP($B1240,[2]Sheet3!$G:$CZ,45,0)</f>
        <v>0</v>
      </c>
      <c r="BI1240" s="14">
        <f>VLOOKUP($B1240,[2]Sheet3!$G:$CZ,46,0)</f>
        <v>0</v>
      </c>
      <c r="BJ1240" s="14">
        <f>VLOOKUP($B1240,[2]Sheet3!$G:$CZ,47,0)</f>
        <v>0</v>
      </c>
      <c r="BK1240" s="14">
        <f>VLOOKUP($B1240,[2]Sheet3!$G:$CZ,48,0)</f>
        <v>0</v>
      </c>
      <c r="BL1240" s="14">
        <f>VLOOKUP($B1240,[2]Sheet3!$G:$CZ,49,0)</f>
        <v>0</v>
      </c>
      <c r="BM1240" s="14">
        <f>VLOOKUP($B1240,[2]Sheet3!$G:$CZ,50,0)</f>
        <v>0</v>
      </c>
      <c r="BN1240" s="14">
        <f>VLOOKUP($B1240,[2]Sheet3!$G:$CZ,51,0)</f>
        <v>0</v>
      </c>
      <c r="BO1240" s="14">
        <f>VLOOKUP($B1240,[2]Sheet3!$G:$CZ,52,0)</f>
        <v>0</v>
      </c>
      <c r="BP1240" s="14">
        <f>VLOOKUP($B1240,[2]Sheet3!$G:$CZ,53,0)</f>
        <v>0</v>
      </c>
      <c r="BQ1240" s="14">
        <f>VLOOKUP($B1240,[2]Sheet3!$G:$CZ,54,0)</f>
        <v>0</v>
      </c>
      <c r="BR1240" s="14">
        <f>VLOOKUP($B1240,[2]Sheet3!$G:$CZ,55,0)</f>
        <v>0</v>
      </c>
      <c r="BS1240" s="14">
        <f>VLOOKUP($B1240,[2]Sheet3!$G:$CZ,56,0)</f>
        <v>0</v>
      </c>
      <c r="BT1240" s="14">
        <f>VLOOKUP($B1240,[2]Sheet3!$G:$CZ,57,0)</f>
        <v>0</v>
      </c>
      <c r="BU1240" s="14">
        <f>VLOOKUP($B1240,[2]Sheet3!$G:$CZ,58,0)</f>
        <v>0</v>
      </c>
      <c r="BV1240" s="14">
        <f>VLOOKUP($B1240,[2]Sheet3!$G:$CZ,59,0)</f>
        <v>0</v>
      </c>
      <c r="BW1240" s="14">
        <f>VLOOKUP($B1240,[2]Sheet3!$G:$CZ,60,0)</f>
        <v>0</v>
      </c>
      <c r="BX1240" s="14">
        <f>VLOOKUP($B1240,[2]Sheet3!$G:$CZ,61,0)</f>
        <v>0</v>
      </c>
      <c r="BY1240" s="14">
        <f>VLOOKUP($B1240,[2]Sheet3!$G:$CZ,62,0)</f>
        <v>0</v>
      </c>
      <c r="BZ1240" s="14">
        <f>VLOOKUP($B1240,[2]Sheet3!$G:$CZ,63,0)</f>
        <v>0</v>
      </c>
      <c r="CA1240" s="14">
        <f>VLOOKUP($B1240,[2]Sheet3!$G:$CZ,64,0)</f>
        <v>0</v>
      </c>
      <c r="CB1240" s="14">
        <f>VLOOKUP($B1240,[2]Sheet3!$G:$CZ,65,0)</f>
        <v>0</v>
      </c>
      <c r="CC1240" s="14">
        <f>VLOOKUP($B1240,[2]Sheet3!$G:$CZ,66,0)</f>
        <v>0</v>
      </c>
      <c r="CD1240" s="14">
        <f>VLOOKUP($B1240,[2]Sheet3!$G:$CZ,67,0)</f>
        <v>0</v>
      </c>
      <c r="CE1240" s="14">
        <f>VLOOKUP($B1240,[2]Sheet3!$G:$CZ,68,0)</f>
        <v>0</v>
      </c>
      <c r="CF1240" s="14">
        <f>VLOOKUP($B1240,[2]Sheet3!$G:$CZ,69,0)</f>
        <v>0</v>
      </c>
      <c r="CG1240" s="14">
        <f>VLOOKUP($B1240,[2]Sheet3!$G:$CZ,70,0)</f>
        <v>0</v>
      </c>
      <c r="CH1240" s="14">
        <f>VLOOKUP($B1240,[2]Sheet3!$G:$CZ,71,0)</f>
        <v>0</v>
      </c>
      <c r="CI1240" s="14">
        <f>VLOOKUP($B1240,[2]Sheet3!$G:$CZ,72,0)</f>
        <v>0</v>
      </c>
      <c r="CJ1240" s="14">
        <f>VLOOKUP($B1240,[2]Sheet3!$G:$CZ,73,0)</f>
        <v>0</v>
      </c>
      <c r="CK1240" s="14">
        <f>VLOOKUP($B1240,[2]Sheet3!$G:$CZ,74,0)</f>
        <v>0</v>
      </c>
      <c r="CL1240" s="14">
        <f>VLOOKUP($B1240,[2]Sheet3!$G:$CZ,75,0)</f>
        <v>0</v>
      </c>
      <c r="CM1240" s="14">
        <f>VLOOKUP($B1240,[2]Sheet3!$G:$CZ,76,0)</f>
        <v>0</v>
      </c>
      <c r="CN1240" s="14">
        <f>VLOOKUP($B1240,[2]Sheet3!$G:$CZ,77,0)</f>
        <v>0</v>
      </c>
      <c r="CO1240" s="14">
        <f>VLOOKUP($B1240,[2]Sheet3!$G:$CZ,78,0)</f>
        <v>0</v>
      </c>
      <c r="CP1240" s="14">
        <f>VLOOKUP($B1240,[2]Sheet3!$G:$CZ,79,0)</f>
        <v>0</v>
      </c>
      <c r="CQ1240" s="14">
        <f>VLOOKUP($B1240,[2]Sheet3!$G:$CZ,80,0)</f>
        <v>0</v>
      </c>
      <c r="CR1240" s="14">
        <f>VLOOKUP($B1240,[2]Sheet3!$G:$CZ,81,0)</f>
        <v>0</v>
      </c>
      <c r="CS1240" s="14">
        <f>VLOOKUP($B1240,[2]Sheet3!$G:$CZ,82,0)</f>
        <v>0</v>
      </c>
      <c r="CT1240" s="14">
        <f>VLOOKUP($B1240,[2]Sheet3!$G:$CZ,83,0)</f>
        <v>0</v>
      </c>
      <c r="CU1240" s="14">
        <f>VLOOKUP($B1240,[2]Sheet3!$G:$CZ,84,0)</f>
        <v>0</v>
      </c>
      <c r="CV1240" s="14">
        <f>VLOOKUP($B1240,[2]Sheet3!$G:$CZ,85,0)</f>
        <v>0</v>
      </c>
      <c r="CW1240" s="14">
        <f>VLOOKUP($B1240,[2]Sheet3!$G:$CZ,86,0)</f>
        <v>0</v>
      </c>
      <c r="CX1240" s="14">
        <f>VLOOKUP($B1240,[2]Sheet3!$G:$CZ,87,0)</f>
        <v>0</v>
      </c>
      <c r="CY1240" s="14">
        <f>VLOOKUP($B1240,[2]Sheet3!$G:$CZ,88,0)</f>
        <v>0</v>
      </c>
      <c r="CZ1240" s="14">
        <f>VLOOKUP($B1240,[2]Sheet3!$G:$CZ,89,0)</f>
        <v>0</v>
      </c>
      <c r="DA1240" s="14">
        <f>VLOOKUP($B1240,[2]Sheet3!$G:$CZ,90,0)</f>
        <v>0</v>
      </c>
      <c r="DB1240" s="14">
        <f>VLOOKUP($B1240,[2]Sheet3!$G:$CZ,91,0)</f>
        <v>0</v>
      </c>
      <c r="DC1240" s="14">
        <f>VLOOKUP($B1240,[2]Sheet3!$G:$CZ,92,0)</f>
        <v>0</v>
      </c>
      <c r="DD1240" s="14">
        <f>VLOOKUP($B1240,[2]Sheet3!$G:$CZ,93,0)</f>
        <v>0</v>
      </c>
      <c r="DE1240" s="14">
        <f>VLOOKUP($B1240,[2]Sheet3!$G:$CZ,94,0)</f>
        <v>0</v>
      </c>
      <c r="DF1240" s="14">
        <f>VLOOKUP($B1240,[2]Sheet3!$G:$CZ,95,0)</f>
        <v>0</v>
      </c>
      <c r="DG1240" s="14">
        <f>VLOOKUP($B1240,[2]Sheet3!$G:$CZ,96,0)</f>
        <v>0</v>
      </c>
      <c r="DH1240" s="14">
        <f>VLOOKUP($B1240,[2]Sheet3!$G:$CZ,97,0)</f>
        <v>0</v>
      </c>
      <c r="DI1240" s="14">
        <f>VLOOKUP($B1240,[2]Sheet3!$G:$CZ,98,0)</f>
        <v>0</v>
      </c>
    </row>
    <row r="1241" spans="1:113" x14ac:dyDescent="0.3">
      <c r="A1241" s="9" t="str">
        <f t="shared" si="59"/>
        <v>S1R115</v>
      </c>
      <c r="B1241" s="15" t="s">
        <v>2699</v>
      </c>
      <c r="C1241" s="15" t="s">
        <v>2700</v>
      </c>
      <c r="F1241" s="7" t="s">
        <v>15</v>
      </c>
      <c r="G1241" s="12" t="s">
        <v>4733</v>
      </c>
      <c r="H1241" s="12" t="str">
        <f>VLOOKUP($B1241,[1]Sheet1!$A:$G,5,0)</f>
        <v>antony.benjamin@redingtongroup.com</v>
      </c>
      <c r="I1241" s="12" t="str">
        <f>VLOOKUP($B1241,[1]Sheet1!$A:$G,7,0)</f>
        <v>yogesh.ganesh@redingtongroup.com</v>
      </c>
      <c r="J1241" s="12" t="s">
        <v>82</v>
      </c>
      <c r="K1241" s="7"/>
      <c r="L1241" s="7"/>
      <c r="M1241" s="8"/>
      <c r="N1241" s="7" t="str">
        <f t="shared" si="57"/>
        <v>antony.benjamin@redingtongroup.com; yogesh.ganesh@redingtongroup.com; nilesh.phirke@redingtongroup.com;christopher.joseph@redingtongroup.com</v>
      </c>
      <c r="O1241" s="7" t="str">
        <f t="shared" si="58"/>
        <v>S1R115</v>
      </c>
      <c r="P1241" s="8" t="s">
        <v>5215</v>
      </c>
      <c r="Q1241" s="14">
        <f>VLOOKUP($B1241,[2]Sheet3!$G:$CZ,2,0)</f>
        <v>2400301330</v>
      </c>
      <c r="R1241" s="14">
        <f>VLOOKUP($B1241,[2]Sheet3!$G:$CZ,3,0)</f>
        <v>2400301332</v>
      </c>
      <c r="S1241" s="14">
        <f>VLOOKUP($B1241,[2]Sheet3!$G:$CZ,4,0)</f>
        <v>0</v>
      </c>
      <c r="T1241" s="14">
        <f>VLOOKUP($B1241,[2]Sheet3!$G:$CZ,5,0)</f>
        <v>0</v>
      </c>
      <c r="U1241" s="14">
        <f>VLOOKUP($B1241,[2]Sheet3!$G:$CZ,6,0)</f>
        <v>0</v>
      </c>
      <c r="V1241" s="14">
        <f>VLOOKUP($B1241,[2]Sheet3!$G:$CZ,7,0)</f>
        <v>0</v>
      </c>
      <c r="W1241" s="14">
        <f>VLOOKUP($B1241,[2]Sheet3!$G:$CZ,8,0)</f>
        <v>0</v>
      </c>
      <c r="X1241" s="14">
        <f>VLOOKUP($B1241,[2]Sheet3!$G:$CZ,9,0)</f>
        <v>0</v>
      </c>
      <c r="Y1241" s="14">
        <f>VLOOKUP($B1241,[2]Sheet3!$G:$CZ,10,0)</f>
        <v>0</v>
      </c>
      <c r="Z1241" s="14">
        <f>VLOOKUP($B1241,[2]Sheet3!$G:$CZ,11,0)</f>
        <v>0</v>
      </c>
      <c r="AA1241" s="14">
        <f>VLOOKUP($B1241,[2]Sheet3!$G:$CZ,12,0)</f>
        <v>0</v>
      </c>
      <c r="AB1241" s="14">
        <f>VLOOKUP($B1241,[2]Sheet3!$G:$CZ,13,0)</f>
        <v>0</v>
      </c>
      <c r="AC1241" s="14">
        <f>VLOOKUP($B1241,[2]Sheet3!$G:$CZ,14,0)</f>
        <v>0</v>
      </c>
      <c r="AD1241" s="14">
        <f>VLOOKUP($B1241,[2]Sheet3!$G:$CZ,15,0)</f>
        <v>0</v>
      </c>
      <c r="AE1241" s="14">
        <f>VLOOKUP($B1241,[2]Sheet3!$G:$CZ,16,0)</f>
        <v>0</v>
      </c>
      <c r="AF1241" s="14">
        <f>VLOOKUP($B1241,[2]Sheet3!$G:$CZ,17,0)</f>
        <v>0</v>
      </c>
      <c r="AG1241" s="14">
        <f>VLOOKUP($B1241,[2]Sheet3!$G:$CZ,18,0)</f>
        <v>0</v>
      </c>
      <c r="AH1241" s="14">
        <f>VLOOKUP($B1241,[2]Sheet3!$G:$CZ,19,0)</f>
        <v>0</v>
      </c>
      <c r="AI1241" s="14">
        <f>VLOOKUP($B1241,[2]Sheet3!$G:$CZ,20,0)</f>
        <v>0</v>
      </c>
      <c r="AJ1241" s="14">
        <f>VLOOKUP($B1241,[2]Sheet3!$G:$CZ,21,0)</f>
        <v>0</v>
      </c>
      <c r="AK1241" s="14">
        <f>VLOOKUP($B1241,[2]Sheet3!$G:$CZ,22,0)</f>
        <v>0</v>
      </c>
      <c r="AL1241" s="14">
        <f>VLOOKUP($B1241,[2]Sheet3!$G:$CZ,23,0)</f>
        <v>0</v>
      </c>
      <c r="AM1241" s="14">
        <f>VLOOKUP($B1241,[2]Sheet3!$G:$CZ,24,0)</f>
        <v>0</v>
      </c>
      <c r="AN1241" s="14">
        <f>VLOOKUP($B1241,[2]Sheet3!$G:$CZ,25,0)</f>
        <v>0</v>
      </c>
      <c r="AO1241" s="14">
        <f>VLOOKUP($B1241,[2]Sheet3!$G:$CZ,26,0)</f>
        <v>0</v>
      </c>
      <c r="AP1241" s="14">
        <f>VLOOKUP($B1241,[2]Sheet3!$G:$CZ,27,0)</f>
        <v>0</v>
      </c>
      <c r="AQ1241" s="14">
        <f>VLOOKUP($B1241,[2]Sheet3!$G:$CZ,28,0)</f>
        <v>0</v>
      </c>
      <c r="AR1241" s="14">
        <f>VLOOKUP($B1241,[2]Sheet3!$G:$CZ,29,0)</f>
        <v>0</v>
      </c>
      <c r="AS1241" s="14">
        <f>VLOOKUP($B1241,[2]Sheet3!$G:$CZ,30,0)</f>
        <v>0</v>
      </c>
      <c r="AT1241" s="14">
        <f>VLOOKUP($B1241,[2]Sheet3!$G:$CZ,31,0)</f>
        <v>0</v>
      </c>
      <c r="AU1241" s="14">
        <f>VLOOKUP($B1241,[2]Sheet3!$G:$CZ,32,0)</f>
        <v>0</v>
      </c>
      <c r="AV1241" s="14">
        <f>VLOOKUP($B1241,[2]Sheet3!$G:$CZ,33,0)</f>
        <v>0</v>
      </c>
      <c r="AW1241" s="14">
        <f>VLOOKUP($B1241,[2]Sheet3!$G:$CZ,34,0)</f>
        <v>0</v>
      </c>
      <c r="AX1241" s="14">
        <f>VLOOKUP($B1241,[2]Sheet3!$G:$CZ,35,0)</f>
        <v>0</v>
      </c>
      <c r="AY1241" s="14">
        <f>VLOOKUP($B1241,[2]Sheet3!$G:$CZ,36,0)</f>
        <v>0</v>
      </c>
      <c r="AZ1241" s="14">
        <f>VLOOKUP($B1241,[2]Sheet3!$G:$CZ,37,0)</f>
        <v>0</v>
      </c>
      <c r="BA1241" s="14">
        <f>VLOOKUP($B1241,[2]Sheet3!$G:$CZ,38,0)</f>
        <v>0</v>
      </c>
      <c r="BB1241" s="14">
        <f>VLOOKUP($B1241,[2]Sheet3!$G:$CZ,39,0)</f>
        <v>0</v>
      </c>
      <c r="BC1241" s="14">
        <f>VLOOKUP($B1241,[2]Sheet3!$G:$CZ,40,0)</f>
        <v>0</v>
      </c>
      <c r="BD1241" s="14">
        <f>VLOOKUP($B1241,[2]Sheet3!$G:$CZ,41,0)</f>
        <v>0</v>
      </c>
      <c r="BE1241" s="14">
        <f>VLOOKUP($B1241,[2]Sheet3!$G:$CZ,42,0)</f>
        <v>0</v>
      </c>
      <c r="BF1241" s="14">
        <f>VLOOKUP($B1241,[2]Sheet3!$G:$CZ,43,0)</f>
        <v>0</v>
      </c>
      <c r="BG1241" s="14">
        <f>VLOOKUP($B1241,[2]Sheet3!$G:$CZ,44,0)</f>
        <v>0</v>
      </c>
      <c r="BH1241" s="14">
        <f>VLOOKUP($B1241,[2]Sheet3!$G:$CZ,45,0)</f>
        <v>0</v>
      </c>
      <c r="BI1241" s="14">
        <f>VLOOKUP($B1241,[2]Sheet3!$G:$CZ,46,0)</f>
        <v>0</v>
      </c>
      <c r="BJ1241" s="14">
        <f>VLOOKUP($B1241,[2]Sheet3!$G:$CZ,47,0)</f>
        <v>0</v>
      </c>
      <c r="BK1241" s="14">
        <f>VLOOKUP($B1241,[2]Sheet3!$G:$CZ,48,0)</f>
        <v>0</v>
      </c>
      <c r="BL1241" s="14">
        <f>VLOOKUP($B1241,[2]Sheet3!$G:$CZ,49,0)</f>
        <v>0</v>
      </c>
      <c r="BM1241" s="14">
        <f>VLOOKUP($B1241,[2]Sheet3!$G:$CZ,50,0)</f>
        <v>0</v>
      </c>
      <c r="BN1241" s="14">
        <f>VLOOKUP($B1241,[2]Sheet3!$G:$CZ,51,0)</f>
        <v>0</v>
      </c>
      <c r="BO1241" s="14">
        <f>VLOOKUP($B1241,[2]Sheet3!$G:$CZ,52,0)</f>
        <v>0</v>
      </c>
      <c r="BP1241" s="14">
        <f>VLOOKUP($B1241,[2]Sheet3!$G:$CZ,53,0)</f>
        <v>0</v>
      </c>
      <c r="BQ1241" s="14">
        <f>VLOOKUP($B1241,[2]Sheet3!$G:$CZ,54,0)</f>
        <v>0</v>
      </c>
      <c r="BR1241" s="14">
        <f>VLOOKUP($B1241,[2]Sheet3!$G:$CZ,55,0)</f>
        <v>0</v>
      </c>
      <c r="BS1241" s="14">
        <f>VLOOKUP($B1241,[2]Sheet3!$G:$CZ,56,0)</f>
        <v>0</v>
      </c>
      <c r="BT1241" s="14">
        <f>VLOOKUP($B1241,[2]Sheet3!$G:$CZ,57,0)</f>
        <v>0</v>
      </c>
      <c r="BU1241" s="14">
        <f>VLOOKUP($B1241,[2]Sheet3!$G:$CZ,58,0)</f>
        <v>0</v>
      </c>
      <c r="BV1241" s="14">
        <f>VLOOKUP($B1241,[2]Sheet3!$G:$CZ,59,0)</f>
        <v>0</v>
      </c>
      <c r="BW1241" s="14">
        <f>VLOOKUP($B1241,[2]Sheet3!$G:$CZ,60,0)</f>
        <v>0</v>
      </c>
      <c r="BX1241" s="14">
        <f>VLOOKUP($B1241,[2]Sheet3!$G:$CZ,61,0)</f>
        <v>0</v>
      </c>
      <c r="BY1241" s="14">
        <f>VLOOKUP($B1241,[2]Sheet3!$G:$CZ,62,0)</f>
        <v>0</v>
      </c>
      <c r="BZ1241" s="14">
        <f>VLOOKUP($B1241,[2]Sheet3!$G:$CZ,63,0)</f>
        <v>0</v>
      </c>
      <c r="CA1241" s="14">
        <f>VLOOKUP($B1241,[2]Sheet3!$G:$CZ,64,0)</f>
        <v>0</v>
      </c>
      <c r="CB1241" s="14">
        <f>VLOOKUP($B1241,[2]Sheet3!$G:$CZ,65,0)</f>
        <v>0</v>
      </c>
      <c r="CC1241" s="14">
        <f>VLOOKUP($B1241,[2]Sheet3!$G:$CZ,66,0)</f>
        <v>0</v>
      </c>
      <c r="CD1241" s="14">
        <f>VLOOKUP($B1241,[2]Sheet3!$G:$CZ,67,0)</f>
        <v>0</v>
      </c>
      <c r="CE1241" s="14">
        <f>VLOOKUP($B1241,[2]Sheet3!$G:$CZ,68,0)</f>
        <v>0</v>
      </c>
      <c r="CF1241" s="14">
        <f>VLOOKUP($B1241,[2]Sheet3!$G:$CZ,69,0)</f>
        <v>0</v>
      </c>
      <c r="CG1241" s="14">
        <f>VLOOKUP($B1241,[2]Sheet3!$G:$CZ,70,0)</f>
        <v>0</v>
      </c>
      <c r="CH1241" s="14">
        <f>VLOOKUP($B1241,[2]Sheet3!$G:$CZ,71,0)</f>
        <v>0</v>
      </c>
      <c r="CI1241" s="14">
        <f>VLOOKUP($B1241,[2]Sheet3!$G:$CZ,72,0)</f>
        <v>0</v>
      </c>
      <c r="CJ1241" s="14">
        <f>VLOOKUP($B1241,[2]Sheet3!$G:$CZ,73,0)</f>
        <v>0</v>
      </c>
      <c r="CK1241" s="14">
        <f>VLOOKUP($B1241,[2]Sheet3!$G:$CZ,74,0)</f>
        <v>0</v>
      </c>
      <c r="CL1241" s="14">
        <f>VLOOKUP($B1241,[2]Sheet3!$G:$CZ,75,0)</f>
        <v>0</v>
      </c>
      <c r="CM1241" s="14">
        <f>VLOOKUP($B1241,[2]Sheet3!$G:$CZ,76,0)</f>
        <v>0</v>
      </c>
      <c r="CN1241" s="14">
        <f>VLOOKUP($B1241,[2]Sheet3!$G:$CZ,77,0)</f>
        <v>0</v>
      </c>
      <c r="CO1241" s="14">
        <f>VLOOKUP($B1241,[2]Sheet3!$G:$CZ,78,0)</f>
        <v>0</v>
      </c>
      <c r="CP1241" s="14">
        <f>VLOOKUP($B1241,[2]Sheet3!$G:$CZ,79,0)</f>
        <v>0</v>
      </c>
      <c r="CQ1241" s="14">
        <f>VLOOKUP($B1241,[2]Sheet3!$G:$CZ,80,0)</f>
        <v>0</v>
      </c>
      <c r="CR1241" s="14">
        <f>VLOOKUP($B1241,[2]Sheet3!$G:$CZ,81,0)</f>
        <v>0</v>
      </c>
      <c r="CS1241" s="14">
        <f>VLOOKUP($B1241,[2]Sheet3!$G:$CZ,82,0)</f>
        <v>0</v>
      </c>
      <c r="CT1241" s="14">
        <f>VLOOKUP($B1241,[2]Sheet3!$G:$CZ,83,0)</f>
        <v>0</v>
      </c>
      <c r="CU1241" s="14">
        <f>VLOOKUP($B1241,[2]Sheet3!$G:$CZ,84,0)</f>
        <v>0</v>
      </c>
      <c r="CV1241" s="14">
        <f>VLOOKUP($B1241,[2]Sheet3!$G:$CZ,85,0)</f>
        <v>0</v>
      </c>
      <c r="CW1241" s="14">
        <f>VLOOKUP($B1241,[2]Sheet3!$G:$CZ,86,0)</f>
        <v>0</v>
      </c>
      <c r="CX1241" s="14">
        <f>VLOOKUP($B1241,[2]Sheet3!$G:$CZ,87,0)</f>
        <v>0</v>
      </c>
      <c r="CY1241" s="14">
        <f>VLOOKUP($B1241,[2]Sheet3!$G:$CZ,88,0)</f>
        <v>0</v>
      </c>
      <c r="CZ1241" s="14">
        <f>VLOOKUP($B1241,[2]Sheet3!$G:$CZ,89,0)</f>
        <v>0</v>
      </c>
      <c r="DA1241" s="14">
        <f>VLOOKUP($B1241,[2]Sheet3!$G:$CZ,90,0)</f>
        <v>0</v>
      </c>
      <c r="DB1241" s="14">
        <f>VLOOKUP($B1241,[2]Sheet3!$G:$CZ,91,0)</f>
        <v>0</v>
      </c>
      <c r="DC1241" s="14">
        <f>VLOOKUP($B1241,[2]Sheet3!$G:$CZ,92,0)</f>
        <v>0</v>
      </c>
      <c r="DD1241" s="14">
        <f>VLOOKUP($B1241,[2]Sheet3!$G:$CZ,93,0)</f>
        <v>0</v>
      </c>
      <c r="DE1241" s="14">
        <f>VLOOKUP($B1241,[2]Sheet3!$G:$CZ,94,0)</f>
        <v>0</v>
      </c>
      <c r="DF1241" s="14">
        <f>VLOOKUP($B1241,[2]Sheet3!$G:$CZ,95,0)</f>
        <v>0</v>
      </c>
      <c r="DG1241" s="14">
        <f>VLOOKUP($B1241,[2]Sheet3!$G:$CZ,96,0)</f>
        <v>0</v>
      </c>
      <c r="DH1241" s="14">
        <f>VLOOKUP($B1241,[2]Sheet3!$G:$CZ,97,0)</f>
        <v>0</v>
      </c>
      <c r="DI1241" s="14">
        <f>VLOOKUP($B1241,[2]Sheet3!$G:$CZ,98,0)</f>
        <v>0</v>
      </c>
    </row>
    <row r="1242" spans="1:113" x14ac:dyDescent="0.3">
      <c r="A1242" s="9" t="str">
        <f t="shared" si="59"/>
        <v>S15817</v>
      </c>
      <c r="B1242" s="15" t="s">
        <v>2701</v>
      </c>
      <c r="C1242" s="15" t="s">
        <v>2702</v>
      </c>
      <c r="F1242" s="7" t="s">
        <v>15</v>
      </c>
      <c r="G1242" s="12" t="s">
        <v>4734</v>
      </c>
      <c r="H1242" s="12" t="str">
        <f>VLOOKUP($B1242,[1]Sheet1!$A:$G,5,0)</f>
        <v>antony.benjamin@redingtongroup.com</v>
      </c>
      <c r="I1242" s="12" t="str">
        <f>VLOOKUP($B1242,[1]Sheet1!$A:$G,7,0)</f>
        <v>yogesh.ganesh@redingtongroup.com</v>
      </c>
      <c r="J1242" s="12" t="s">
        <v>82</v>
      </c>
      <c r="K1242" s="7"/>
      <c r="L1242" s="7"/>
      <c r="M1242" s="8"/>
      <c r="N1242" s="7" t="str">
        <f t="shared" si="57"/>
        <v>antony.benjamin@redingtongroup.com; yogesh.ganesh@redingtongroup.com; nilesh.phirke@redingtongroup.com;christopher.joseph@redingtongroup.com</v>
      </c>
      <c r="O1242" s="7" t="str">
        <f t="shared" si="58"/>
        <v>S15817</v>
      </c>
      <c r="P1242" s="8" t="s">
        <v>5215</v>
      </c>
      <c r="Q1242" s="14">
        <f>VLOOKUP($B1242,[2]Sheet3!$G:$CZ,2,0)</f>
        <v>2400301436</v>
      </c>
      <c r="R1242" s="14">
        <f>VLOOKUP($B1242,[2]Sheet3!$G:$CZ,3,0)</f>
        <v>2400301498</v>
      </c>
      <c r="S1242" s="14">
        <f>VLOOKUP($B1242,[2]Sheet3!$G:$CZ,4,0)</f>
        <v>0</v>
      </c>
      <c r="T1242" s="14">
        <f>VLOOKUP($B1242,[2]Sheet3!$G:$CZ,5,0)</f>
        <v>0</v>
      </c>
      <c r="U1242" s="14">
        <f>VLOOKUP($B1242,[2]Sheet3!$G:$CZ,6,0)</f>
        <v>0</v>
      </c>
      <c r="V1242" s="14">
        <f>VLOOKUP($B1242,[2]Sheet3!$G:$CZ,7,0)</f>
        <v>0</v>
      </c>
      <c r="W1242" s="14">
        <f>VLOOKUP($B1242,[2]Sheet3!$G:$CZ,8,0)</f>
        <v>0</v>
      </c>
      <c r="X1242" s="14">
        <f>VLOOKUP($B1242,[2]Sheet3!$G:$CZ,9,0)</f>
        <v>0</v>
      </c>
      <c r="Y1242" s="14">
        <f>VLOOKUP($B1242,[2]Sheet3!$G:$CZ,10,0)</f>
        <v>0</v>
      </c>
      <c r="Z1242" s="14">
        <f>VLOOKUP($B1242,[2]Sheet3!$G:$CZ,11,0)</f>
        <v>0</v>
      </c>
      <c r="AA1242" s="14">
        <f>VLOOKUP($B1242,[2]Sheet3!$G:$CZ,12,0)</f>
        <v>0</v>
      </c>
      <c r="AB1242" s="14">
        <f>VLOOKUP($B1242,[2]Sheet3!$G:$CZ,13,0)</f>
        <v>0</v>
      </c>
      <c r="AC1242" s="14">
        <f>VLOOKUP($B1242,[2]Sheet3!$G:$CZ,14,0)</f>
        <v>0</v>
      </c>
      <c r="AD1242" s="14">
        <f>VLOOKUP($B1242,[2]Sheet3!$G:$CZ,15,0)</f>
        <v>0</v>
      </c>
      <c r="AE1242" s="14">
        <f>VLOOKUP($B1242,[2]Sheet3!$G:$CZ,16,0)</f>
        <v>0</v>
      </c>
      <c r="AF1242" s="14">
        <f>VLOOKUP($B1242,[2]Sheet3!$G:$CZ,17,0)</f>
        <v>0</v>
      </c>
      <c r="AG1242" s="14">
        <f>VLOOKUP($B1242,[2]Sheet3!$G:$CZ,18,0)</f>
        <v>0</v>
      </c>
      <c r="AH1242" s="14">
        <f>VLOOKUP($B1242,[2]Sheet3!$G:$CZ,19,0)</f>
        <v>0</v>
      </c>
      <c r="AI1242" s="14">
        <f>VLOOKUP($B1242,[2]Sheet3!$G:$CZ,20,0)</f>
        <v>0</v>
      </c>
      <c r="AJ1242" s="14">
        <f>VLOOKUP($B1242,[2]Sheet3!$G:$CZ,21,0)</f>
        <v>0</v>
      </c>
      <c r="AK1242" s="14">
        <f>VLOOKUP($B1242,[2]Sheet3!$G:$CZ,22,0)</f>
        <v>0</v>
      </c>
      <c r="AL1242" s="14">
        <f>VLOOKUP($B1242,[2]Sheet3!$G:$CZ,23,0)</f>
        <v>0</v>
      </c>
      <c r="AM1242" s="14">
        <f>VLOOKUP($B1242,[2]Sheet3!$G:$CZ,24,0)</f>
        <v>0</v>
      </c>
      <c r="AN1242" s="14">
        <f>VLOOKUP($B1242,[2]Sheet3!$G:$CZ,25,0)</f>
        <v>0</v>
      </c>
      <c r="AO1242" s="14">
        <f>VLOOKUP($B1242,[2]Sheet3!$G:$CZ,26,0)</f>
        <v>0</v>
      </c>
      <c r="AP1242" s="14">
        <f>VLOOKUP($B1242,[2]Sheet3!$G:$CZ,27,0)</f>
        <v>0</v>
      </c>
      <c r="AQ1242" s="14">
        <f>VLOOKUP($B1242,[2]Sheet3!$G:$CZ,28,0)</f>
        <v>0</v>
      </c>
      <c r="AR1242" s="14">
        <f>VLOOKUP($B1242,[2]Sheet3!$G:$CZ,29,0)</f>
        <v>0</v>
      </c>
      <c r="AS1242" s="14">
        <f>VLOOKUP($B1242,[2]Sheet3!$G:$CZ,30,0)</f>
        <v>0</v>
      </c>
      <c r="AT1242" s="14">
        <f>VLOOKUP($B1242,[2]Sheet3!$G:$CZ,31,0)</f>
        <v>0</v>
      </c>
      <c r="AU1242" s="14">
        <f>VLOOKUP($B1242,[2]Sheet3!$G:$CZ,32,0)</f>
        <v>0</v>
      </c>
      <c r="AV1242" s="14">
        <f>VLOOKUP($B1242,[2]Sheet3!$G:$CZ,33,0)</f>
        <v>0</v>
      </c>
      <c r="AW1242" s="14">
        <f>VLOOKUP($B1242,[2]Sheet3!$G:$CZ,34,0)</f>
        <v>0</v>
      </c>
      <c r="AX1242" s="14">
        <f>VLOOKUP($B1242,[2]Sheet3!$G:$CZ,35,0)</f>
        <v>0</v>
      </c>
      <c r="AY1242" s="14">
        <f>VLOOKUP($B1242,[2]Sheet3!$G:$CZ,36,0)</f>
        <v>0</v>
      </c>
      <c r="AZ1242" s="14">
        <f>VLOOKUP($B1242,[2]Sheet3!$G:$CZ,37,0)</f>
        <v>0</v>
      </c>
      <c r="BA1242" s="14">
        <f>VLOOKUP($B1242,[2]Sheet3!$G:$CZ,38,0)</f>
        <v>0</v>
      </c>
      <c r="BB1242" s="14">
        <f>VLOOKUP($B1242,[2]Sheet3!$G:$CZ,39,0)</f>
        <v>0</v>
      </c>
      <c r="BC1242" s="14">
        <f>VLOOKUP($B1242,[2]Sheet3!$G:$CZ,40,0)</f>
        <v>0</v>
      </c>
      <c r="BD1242" s="14">
        <f>VLOOKUP($B1242,[2]Sheet3!$G:$CZ,41,0)</f>
        <v>0</v>
      </c>
      <c r="BE1242" s="14">
        <f>VLOOKUP($B1242,[2]Sheet3!$G:$CZ,42,0)</f>
        <v>0</v>
      </c>
      <c r="BF1242" s="14">
        <f>VLOOKUP($B1242,[2]Sheet3!$G:$CZ,43,0)</f>
        <v>0</v>
      </c>
      <c r="BG1242" s="14">
        <f>VLOOKUP($B1242,[2]Sheet3!$G:$CZ,44,0)</f>
        <v>0</v>
      </c>
      <c r="BH1242" s="14">
        <f>VLOOKUP($B1242,[2]Sheet3!$G:$CZ,45,0)</f>
        <v>0</v>
      </c>
      <c r="BI1242" s="14">
        <f>VLOOKUP($B1242,[2]Sheet3!$G:$CZ,46,0)</f>
        <v>0</v>
      </c>
      <c r="BJ1242" s="14">
        <f>VLOOKUP($B1242,[2]Sheet3!$G:$CZ,47,0)</f>
        <v>0</v>
      </c>
      <c r="BK1242" s="14">
        <f>VLOOKUP($B1242,[2]Sheet3!$G:$CZ,48,0)</f>
        <v>0</v>
      </c>
      <c r="BL1242" s="14">
        <f>VLOOKUP($B1242,[2]Sheet3!$G:$CZ,49,0)</f>
        <v>0</v>
      </c>
      <c r="BM1242" s="14">
        <f>VLOOKUP($B1242,[2]Sheet3!$G:$CZ,50,0)</f>
        <v>0</v>
      </c>
      <c r="BN1242" s="14">
        <f>VLOOKUP($B1242,[2]Sheet3!$G:$CZ,51,0)</f>
        <v>0</v>
      </c>
      <c r="BO1242" s="14">
        <f>VLOOKUP($B1242,[2]Sheet3!$G:$CZ,52,0)</f>
        <v>0</v>
      </c>
      <c r="BP1242" s="14">
        <f>VLOOKUP($B1242,[2]Sheet3!$G:$CZ,53,0)</f>
        <v>0</v>
      </c>
      <c r="BQ1242" s="14">
        <f>VLOOKUP($B1242,[2]Sheet3!$G:$CZ,54,0)</f>
        <v>0</v>
      </c>
      <c r="BR1242" s="14">
        <f>VLOOKUP($B1242,[2]Sheet3!$G:$CZ,55,0)</f>
        <v>0</v>
      </c>
      <c r="BS1242" s="14">
        <f>VLOOKUP($B1242,[2]Sheet3!$G:$CZ,56,0)</f>
        <v>0</v>
      </c>
      <c r="BT1242" s="14">
        <f>VLOOKUP($B1242,[2]Sheet3!$G:$CZ,57,0)</f>
        <v>0</v>
      </c>
      <c r="BU1242" s="14">
        <f>VLOOKUP($B1242,[2]Sheet3!$G:$CZ,58,0)</f>
        <v>0</v>
      </c>
      <c r="BV1242" s="14">
        <f>VLOOKUP($B1242,[2]Sheet3!$G:$CZ,59,0)</f>
        <v>0</v>
      </c>
      <c r="BW1242" s="14">
        <f>VLOOKUP($B1242,[2]Sheet3!$G:$CZ,60,0)</f>
        <v>0</v>
      </c>
      <c r="BX1242" s="14">
        <f>VLOOKUP($B1242,[2]Sheet3!$G:$CZ,61,0)</f>
        <v>0</v>
      </c>
      <c r="BY1242" s="14">
        <f>VLOOKUP($B1242,[2]Sheet3!$G:$CZ,62,0)</f>
        <v>0</v>
      </c>
      <c r="BZ1242" s="14">
        <f>VLOOKUP($B1242,[2]Sheet3!$G:$CZ,63,0)</f>
        <v>0</v>
      </c>
      <c r="CA1242" s="14">
        <f>VLOOKUP($B1242,[2]Sheet3!$G:$CZ,64,0)</f>
        <v>0</v>
      </c>
      <c r="CB1242" s="14">
        <f>VLOOKUP($B1242,[2]Sheet3!$G:$CZ,65,0)</f>
        <v>0</v>
      </c>
      <c r="CC1242" s="14">
        <f>VLOOKUP($B1242,[2]Sheet3!$G:$CZ,66,0)</f>
        <v>0</v>
      </c>
      <c r="CD1242" s="14">
        <f>VLOOKUP($B1242,[2]Sheet3!$G:$CZ,67,0)</f>
        <v>0</v>
      </c>
      <c r="CE1242" s="14">
        <f>VLOOKUP($B1242,[2]Sheet3!$G:$CZ,68,0)</f>
        <v>0</v>
      </c>
      <c r="CF1242" s="14">
        <f>VLOOKUP($B1242,[2]Sheet3!$G:$CZ,69,0)</f>
        <v>0</v>
      </c>
      <c r="CG1242" s="14">
        <f>VLOOKUP($B1242,[2]Sheet3!$G:$CZ,70,0)</f>
        <v>0</v>
      </c>
      <c r="CH1242" s="14">
        <f>VLOOKUP($B1242,[2]Sheet3!$G:$CZ,71,0)</f>
        <v>0</v>
      </c>
      <c r="CI1242" s="14">
        <f>VLOOKUP($B1242,[2]Sheet3!$G:$CZ,72,0)</f>
        <v>0</v>
      </c>
      <c r="CJ1242" s="14">
        <f>VLOOKUP($B1242,[2]Sheet3!$G:$CZ,73,0)</f>
        <v>0</v>
      </c>
      <c r="CK1242" s="14">
        <f>VLOOKUP($B1242,[2]Sheet3!$G:$CZ,74,0)</f>
        <v>0</v>
      </c>
      <c r="CL1242" s="14">
        <f>VLOOKUP($B1242,[2]Sheet3!$G:$CZ,75,0)</f>
        <v>0</v>
      </c>
      <c r="CM1242" s="14">
        <f>VLOOKUP($B1242,[2]Sheet3!$G:$CZ,76,0)</f>
        <v>0</v>
      </c>
      <c r="CN1242" s="14">
        <f>VLOOKUP($B1242,[2]Sheet3!$G:$CZ,77,0)</f>
        <v>0</v>
      </c>
      <c r="CO1242" s="14">
        <f>VLOOKUP($B1242,[2]Sheet3!$G:$CZ,78,0)</f>
        <v>0</v>
      </c>
      <c r="CP1242" s="14">
        <f>VLOOKUP($B1242,[2]Sheet3!$G:$CZ,79,0)</f>
        <v>0</v>
      </c>
      <c r="CQ1242" s="14">
        <f>VLOOKUP($B1242,[2]Sheet3!$G:$CZ,80,0)</f>
        <v>0</v>
      </c>
      <c r="CR1242" s="14">
        <f>VLOOKUP($B1242,[2]Sheet3!$G:$CZ,81,0)</f>
        <v>0</v>
      </c>
      <c r="CS1242" s="14">
        <f>VLOOKUP($B1242,[2]Sheet3!$G:$CZ,82,0)</f>
        <v>0</v>
      </c>
      <c r="CT1242" s="14">
        <f>VLOOKUP($B1242,[2]Sheet3!$G:$CZ,83,0)</f>
        <v>0</v>
      </c>
      <c r="CU1242" s="14">
        <f>VLOOKUP($B1242,[2]Sheet3!$G:$CZ,84,0)</f>
        <v>0</v>
      </c>
      <c r="CV1242" s="14">
        <f>VLOOKUP($B1242,[2]Sheet3!$G:$CZ,85,0)</f>
        <v>0</v>
      </c>
      <c r="CW1242" s="14">
        <f>VLOOKUP($B1242,[2]Sheet3!$G:$CZ,86,0)</f>
        <v>0</v>
      </c>
      <c r="CX1242" s="14">
        <f>VLOOKUP($B1242,[2]Sheet3!$G:$CZ,87,0)</f>
        <v>0</v>
      </c>
      <c r="CY1242" s="14">
        <f>VLOOKUP($B1242,[2]Sheet3!$G:$CZ,88,0)</f>
        <v>0</v>
      </c>
      <c r="CZ1242" s="14">
        <f>VLOOKUP($B1242,[2]Sheet3!$G:$CZ,89,0)</f>
        <v>0</v>
      </c>
      <c r="DA1242" s="14">
        <f>VLOOKUP($B1242,[2]Sheet3!$G:$CZ,90,0)</f>
        <v>0</v>
      </c>
      <c r="DB1242" s="14">
        <f>VLOOKUP($B1242,[2]Sheet3!$G:$CZ,91,0)</f>
        <v>0</v>
      </c>
      <c r="DC1242" s="14">
        <f>VLOOKUP($B1242,[2]Sheet3!$G:$CZ,92,0)</f>
        <v>0</v>
      </c>
      <c r="DD1242" s="14">
        <f>VLOOKUP($B1242,[2]Sheet3!$G:$CZ,93,0)</f>
        <v>0</v>
      </c>
      <c r="DE1242" s="14">
        <f>VLOOKUP($B1242,[2]Sheet3!$G:$CZ,94,0)</f>
        <v>0</v>
      </c>
      <c r="DF1242" s="14">
        <f>VLOOKUP($B1242,[2]Sheet3!$G:$CZ,95,0)</f>
        <v>0</v>
      </c>
      <c r="DG1242" s="14">
        <f>VLOOKUP($B1242,[2]Sheet3!$G:$CZ,96,0)</f>
        <v>0</v>
      </c>
      <c r="DH1242" s="14">
        <f>VLOOKUP($B1242,[2]Sheet3!$G:$CZ,97,0)</f>
        <v>0</v>
      </c>
      <c r="DI1242" s="14">
        <f>VLOOKUP($B1242,[2]Sheet3!$G:$CZ,98,0)</f>
        <v>0</v>
      </c>
    </row>
    <row r="1243" spans="1:113" x14ac:dyDescent="0.3">
      <c r="A1243" s="9" t="str">
        <f t="shared" si="59"/>
        <v>S15934</v>
      </c>
      <c r="B1243" s="15" t="s">
        <v>2703</v>
      </c>
      <c r="C1243" s="15" t="s">
        <v>2704</v>
      </c>
      <c r="F1243" s="7" t="s">
        <v>15</v>
      </c>
      <c r="G1243" s="12" t="s">
        <v>4735</v>
      </c>
      <c r="H1243" s="12" t="str">
        <f>VLOOKUP($B1243,[1]Sheet1!$A:$G,5,0)</f>
        <v>prem.kumarmani@redingtongroup.com</v>
      </c>
      <c r="I1243" s="12" t="str">
        <f>VLOOKUP($B1243,[1]Sheet1!$A:$G,7,0)</f>
        <v>yogesh.ganesh@redingtongroup.com</v>
      </c>
      <c r="J1243" s="12" t="s">
        <v>82</v>
      </c>
      <c r="K1243" s="7"/>
      <c r="L1243" s="7"/>
      <c r="M1243" s="8"/>
      <c r="N1243" s="7" t="str">
        <f t="shared" si="57"/>
        <v>prem.kumarmani@redingtongroup.com; yogesh.ganesh@redingtongroup.com; nilesh.phirke@redingtongroup.com;christopher.joseph@redingtongroup.com</v>
      </c>
      <c r="O1243" s="7" t="str">
        <f t="shared" si="58"/>
        <v>S15934</v>
      </c>
      <c r="P1243" s="8" t="s">
        <v>5215</v>
      </c>
      <c r="Q1243" s="14">
        <f>VLOOKUP($B1243,[2]Sheet3!$G:$CZ,2,0)</f>
        <v>2400301776</v>
      </c>
      <c r="R1243" s="14">
        <f>VLOOKUP($B1243,[2]Sheet3!$G:$CZ,3,0)</f>
        <v>0</v>
      </c>
      <c r="S1243" s="14">
        <f>VLOOKUP($B1243,[2]Sheet3!$G:$CZ,4,0)</f>
        <v>0</v>
      </c>
      <c r="T1243" s="14">
        <f>VLOOKUP($B1243,[2]Sheet3!$G:$CZ,5,0)</f>
        <v>0</v>
      </c>
      <c r="U1243" s="14">
        <f>VLOOKUP($B1243,[2]Sheet3!$G:$CZ,6,0)</f>
        <v>0</v>
      </c>
      <c r="V1243" s="14">
        <f>VLOOKUP($B1243,[2]Sheet3!$G:$CZ,7,0)</f>
        <v>0</v>
      </c>
      <c r="W1243" s="14">
        <f>VLOOKUP($B1243,[2]Sheet3!$G:$CZ,8,0)</f>
        <v>0</v>
      </c>
      <c r="X1243" s="14">
        <f>VLOOKUP($B1243,[2]Sheet3!$G:$CZ,9,0)</f>
        <v>0</v>
      </c>
      <c r="Y1243" s="14">
        <f>VLOOKUP($B1243,[2]Sheet3!$G:$CZ,10,0)</f>
        <v>0</v>
      </c>
      <c r="Z1243" s="14">
        <f>VLOOKUP($B1243,[2]Sheet3!$G:$CZ,11,0)</f>
        <v>0</v>
      </c>
      <c r="AA1243" s="14">
        <f>VLOOKUP($B1243,[2]Sheet3!$G:$CZ,12,0)</f>
        <v>0</v>
      </c>
      <c r="AB1243" s="14">
        <f>VLOOKUP($B1243,[2]Sheet3!$G:$CZ,13,0)</f>
        <v>0</v>
      </c>
      <c r="AC1243" s="14">
        <f>VLOOKUP($B1243,[2]Sheet3!$G:$CZ,14,0)</f>
        <v>0</v>
      </c>
      <c r="AD1243" s="14">
        <f>VLOOKUP($B1243,[2]Sheet3!$G:$CZ,15,0)</f>
        <v>0</v>
      </c>
      <c r="AE1243" s="14">
        <f>VLOOKUP($B1243,[2]Sheet3!$G:$CZ,16,0)</f>
        <v>0</v>
      </c>
      <c r="AF1243" s="14">
        <f>VLOOKUP($B1243,[2]Sheet3!$G:$CZ,17,0)</f>
        <v>0</v>
      </c>
      <c r="AG1243" s="14">
        <f>VLOOKUP($B1243,[2]Sheet3!$G:$CZ,18,0)</f>
        <v>0</v>
      </c>
      <c r="AH1243" s="14">
        <f>VLOOKUP($B1243,[2]Sheet3!$G:$CZ,19,0)</f>
        <v>0</v>
      </c>
      <c r="AI1243" s="14">
        <f>VLOOKUP($B1243,[2]Sheet3!$G:$CZ,20,0)</f>
        <v>0</v>
      </c>
      <c r="AJ1243" s="14">
        <f>VLOOKUP($B1243,[2]Sheet3!$G:$CZ,21,0)</f>
        <v>0</v>
      </c>
      <c r="AK1243" s="14">
        <f>VLOOKUP($B1243,[2]Sheet3!$G:$CZ,22,0)</f>
        <v>0</v>
      </c>
      <c r="AL1243" s="14">
        <f>VLOOKUP($B1243,[2]Sheet3!$G:$CZ,23,0)</f>
        <v>0</v>
      </c>
      <c r="AM1243" s="14">
        <f>VLOOKUP($B1243,[2]Sheet3!$G:$CZ,24,0)</f>
        <v>0</v>
      </c>
      <c r="AN1243" s="14">
        <f>VLOOKUP($B1243,[2]Sheet3!$G:$CZ,25,0)</f>
        <v>0</v>
      </c>
      <c r="AO1243" s="14">
        <f>VLOOKUP($B1243,[2]Sheet3!$G:$CZ,26,0)</f>
        <v>0</v>
      </c>
      <c r="AP1243" s="14">
        <f>VLOOKUP($B1243,[2]Sheet3!$G:$CZ,27,0)</f>
        <v>0</v>
      </c>
      <c r="AQ1243" s="14">
        <f>VLOOKUP($B1243,[2]Sheet3!$G:$CZ,28,0)</f>
        <v>0</v>
      </c>
      <c r="AR1243" s="14">
        <f>VLOOKUP($B1243,[2]Sheet3!$G:$CZ,29,0)</f>
        <v>0</v>
      </c>
      <c r="AS1243" s="14">
        <f>VLOOKUP($B1243,[2]Sheet3!$G:$CZ,30,0)</f>
        <v>0</v>
      </c>
      <c r="AT1243" s="14">
        <f>VLOOKUP($B1243,[2]Sheet3!$G:$CZ,31,0)</f>
        <v>0</v>
      </c>
      <c r="AU1243" s="14">
        <f>VLOOKUP($B1243,[2]Sheet3!$G:$CZ,32,0)</f>
        <v>0</v>
      </c>
      <c r="AV1243" s="14">
        <f>VLOOKUP($B1243,[2]Sheet3!$G:$CZ,33,0)</f>
        <v>0</v>
      </c>
      <c r="AW1243" s="14">
        <f>VLOOKUP($B1243,[2]Sheet3!$G:$CZ,34,0)</f>
        <v>0</v>
      </c>
      <c r="AX1243" s="14">
        <f>VLOOKUP($B1243,[2]Sheet3!$G:$CZ,35,0)</f>
        <v>0</v>
      </c>
      <c r="AY1243" s="14">
        <f>VLOOKUP($B1243,[2]Sheet3!$G:$CZ,36,0)</f>
        <v>0</v>
      </c>
      <c r="AZ1243" s="14">
        <f>VLOOKUP($B1243,[2]Sheet3!$G:$CZ,37,0)</f>
        <v>0</v>
      </c>
      <c r="BA1243" s="14">
        <f>VLOOKUP($B1243,[2]Sheet3!$G:$CZ,38,0)</f>
        <v>0</v>
      </c>
      <c r="BB1243" s="14">
        <f>VLOOKUP($B1243,[2]Sheet3!$G:$CZ,39,0)</f>
        <v>0</v>
      </c>
      <c r="BC1243" s="14">
        <f>VLOOKUP($B1243,[2]Sheet3!$G:$CZ,40,0)</f>
        <v>0</v>
      </c>
      <c r="BD1243" s="14">
        <f>VLOOKUP($B1243,[2]Sheet3!$G:$CZ,41,0)</f>
        <v>0</v>
      </c>
      <c r="BE1243" s="14">
        <f>VLOOKUP($B1243,[2]Sheet3!$G:$CZ,42,0)</f>
        <v>0</v>
      </c>
      <c r="BF1243" s="14">
        <f>VLOOKUP($B1243,[2]Sheet3!$G:$CZ,43,0)</f>
        <v>0</v>
      </c>
      <c r="BG1243" s="14">
        <f>VLOOKUP($B1243,[2]Sheet3!$G:$CZ,44,0)</f>
        <v>0</v>
      </c>
      <c r="BH1243" s="14">
        <f>VLOOKUP($B1243,[2]Sheet3!$G:$CZ,45,0)</f>
        <v>0</v>
      </c>
      <c r="BI1243" s="14">
        <f>VLOOKUP($B1243,[2]Sheet3!$G:$CZ,46,0)</f>
        <v>0</v>
      </c>
      <c r="BJ1243" s="14">
        <f>VLOOKUP($B1243,[2]Sheet3!$G:$CZ,47,0)</f>
        <v>0</v>
      </c>
      <c r="BK1243" s="14">
        <f>VLOOKUP($B1243,[2]Sheet3!$G:$CZ,48,0)</f>
        <v>0</v>
      </c>
      <c r="BL1243" s="14">
        <f>VLOOKUP($B1243,[2]Sheet3!$G:$CZ,49,0)</f>
        <v>0</v>
      </c>
      <c r="BM1243" s="14">
        <f>VLOOKUP($B1243,[2]Sheet3!$G:$CZ,50,0)</f>
        <v>0</v>
      </c>
      <c r="BN1243" s="14">
        <f>VLOOKUP($B1243,[2]Sheet3!$G:$CZ,51,0)</f>
        <v>0</v>
      </c>
      <c r="BO1243" s="14">
        <f>VLOOKUP($B1243,[2]Sheet3!$G:$CZ,52,0)</f>
        <v>0</v>
      </c>
      <c r="BP1243" s="14">
        <f>VLOOKUP($B1243,[2]Sheet3!$G:$CZ,53,0)</f>
        <v>0</v>
      </c>
      <c r="BQ1243" s="14">
        <f>VLOOKUP($B1243,[2]Sheet3!$G:$CZ,54,0)</f>
        <v>0</v>
      </c>
      <c r="BR1243" s="14">
        <f>VLOOKUP($B1243,[2]Sheet3!$G:$CZ,55,0)</f>
        <v>0</v>
      </c>
      <c r="BS1243" s="14">
        <f>VLOOKUP($B1243,[2]Sheet3!$G:$CZ,56,0)</f>
        <v>0</v>
      </c>
      <c r="BT1243" s="14">
        <f>VLOOKUP($B1243,[2]Sheet3!$G:$CZ,57,0)</f>
        <v>0</v>
      </c>
      <c r="BU1243" s="14">
        <f>VLOOKUP($B1243,[2]Sheet3!$G:$CZ,58,0)</f>
        <v>0</v>
      </c>
      <c r="BV1243" s="14">
        <f>VLOOKUP($B1243,[2]Sheet3!$G:$CZ,59,0)</f>
        <v>0</v>
      </c>
      <c r="BW1243" s="14">
        <f>VLOOKUP($B1243,[2]Sheet3!$G:$CZ,60,0)</f>
        <v>0</v>
      </c>
      <c r="BX1243" s="14">
        <f>VLOOKUP($B1243,[2]Sheet3!$G:$CZ,61,0)</f>
        <v>0</v>
      </c>
      <c r="BY1243" s="14">
        <f>VLOOKUP($B1243,[2]Sheet3!$G:$CZ,62,0)</f>
        <v>0</v>
      </c>
      <c r="BZ1243" s="14">
        <f>VLOOKUP($B1243,[2]Sheet3!$G:$CZ,63,0)</f>
        <v>0</v>
      </c>
      <c r="CA1243" s="14">
        <f>VLOOKUP($B1243,[2]Sheet3!$G:$CZ,64,0)</f>
        <v>0</v>
      </c>
      <c r="CB1243" s="14">
        <f>VLOOKUP($B1243,[2]Sheet3!$G:$CZ,65,0)</f>
        <v>0</v>
      </c>
      <c r="CC1243" s="14">
        <f>VLOOKUP($B1243,[2]Sheet3!$G:$CZ,66,0)</f>
        <v>0</v>
      </c>
      <c r="CD1243" s="14">
        <f>VLOOKUP($B1243,[2]Sheet3!$G:$CZ,67,0)</f>
        <v>0</v>
      </c>
      <c r="CE1243" s="14">
        <f>VLOOKUP($B1243,[2]Sheet3!$G:$CZ,68,0)</f>
        <v>0</v>
      </c>
      <c r="CF1243" s="14">
        <f>VLOOKUP($B1243,[2]Sheet3!$G:$CZ,69,0)</f>
        <v>0</v>
      </c>
      <c r="CG1243" s="14">
        <f>VLOOKUP($B1243,[2]Sheet3!$G:$CZ,70,0)</f>
        <v>0</v>
      </c>
      <c r="CH1243" s="14">
        <f>VLOOKUP($B1243,[2]Sheet3!$G:$CZ,71,0)</f>
        <v>0</v>
      </c>
      <c r="CI1243" s="14">
        <f>VLOOKUP($B1243,[2]Sheet3!$G:$CZ,72,0)</f>
        <v>0</v>
      </c>
      <c r="CJ1243" s="14">
        <f>VLOOKUP($B1243,[2]Sheet3!$G:$CZ,73,0)</f>
        <v>0</v>
      </c>
      <c r="CK1243" s="14">
        <f>VLOOKUP($B1243,[2]Sheet3!$G:$CZ,74,0)</f>
        <v>0</v>
      </c>
      <c r="CL1243" s="14">
        <f>VLOOKUP($B1243,[2]Sheet3!$G:$CZ,75,0)</f>
        <v>0</v>
      </c>
      <c r="CM1243" s="14">
        <f>VLOOKUP($B1243,[2]Sheet3!$G:$CZ,76,0)</f>
        <v>0</v>
      </c>
      <c r="CN1243" s="14">
        <f>VLOOKUP($B1243,[2]Sheet3!$G:$CZ,77,0)</f>
        <v>0</v>
      </c>
      <c r="CO1243" s="14">
        <f>VLOOKUP($B1243,[2]Sheet3!$G:$CZ,78,0)</f>
        <v>0</v>
      </c>
      <c r="CP1243" s="14">
        <f>VLOOKUP($B1243,[2]Sheet3!$G:$CZ,79,0)</f>
        <v>0</v>
      </c>
      <c r="CQ1243" s="14">
        <f>VLOOKUP($B1243,[2]Sheet3!$G:$CZ,80,0)</f>
        <v>0</v>
      </c>
      <c r="CR1243" s="14">
        <f>VLOOKUP($B1243,[2]Sheet3!$G:$CZ,81,0)</f>
        <v>0</v>
      </c>
      <c r="CS1243" s="14">
        <f>VLOOKUP($B1243,[2]Sheet3!$G:$CZ,82,0)</f>
        <v>0</v>
      </c>
      <c r="CT1243" s="14">
        <f>VLOOKUP($B1243,[2]Sheet3!$G:$CZ,83,0)</f>
        <v>0</v>
      </c>
      <c r="CU1243" s="14">
        <f>VLOOKUP($B1243,[2]Sheet3!$G:$CZ,84,0)</f>
        <v>0</v>
      </c>
      <c r="CV1243" s="14">
        <f>VLOOKUP($B1243,[2]Sheet3!$G:$CZ,85,0)</f>
        <v>0</v>
      </c>
      <c r="CW1243" s="14">
        <f>VLOOKUP($B1243,[2]Sheet3!$G:$CZ,86,0)</f>
        <v>0</v>
      </c>
      <c r="CX1243" s="14">
        <f>VLOOKUP($B1243,[2]Sheet3!$G:$CZ,87,0)</f>
        <v>0</v>
      </c>
      <c r="CY1243" s="14">
        <f>VLOOKUP($B1243,[2]Sheet3!$G:$CZ,88,0)</f>
        <v>0</v>
      </c>
      <c r="CZ1243" s="14">
        <f>VLOOKUP($B1243,[2]Sheet3!$G:$CZ,89,0)</f>
        <v>0</v>
      </c>
      <c r="DA1243" s="14">
        <f>VLOOKUP($B1243,[2]Sheet3!$G:$CZ,90,0)</f>
        <v>0</v>
      </c>
      <c r="DB1243" s="14">
        <f>VLOOKUP($B1243,[2]Sheet3!$G:$CZ,91,0)</f>
        <v>0</v>
      </c>
      <c r="DC1243" s="14">
        <f>VLOOKUP($B1243,[2]Sheet3!$G:$CZ,92,0)</f>
        <v>0</v>
      </c>
      <c r="DD1243" s="14">
        <f>VLOOKUP($B1243,[2]Sheet3!$G:$CZ,93,0)</f>
        <v>0</v>
      </c>
      <c r="DE1243" s="14">
        <f>VLOOKUP($B1243,[2]Sheet3!$G:$CZ,94,0)</f>
        <v>0</v>
      </c>
      <c r="DF1243" s="14">
        <f>VLOOKUP($B1243,[2]Sheet3!$G:$CZ,95,0)</f>
        <v>0</v>
      </c>
      <c r="DG1243" s="14">
        <f>VLOOKUP($B1243,[2]Sheet3!$G:$CZ,96,0)</f>
        <v>0</v>
      </c>
      <c r="DH1243" s="14">
        <f>VLOOKUP($B1243,[2]Sheet3!$G:$CZ,97,0)</f>
        <v>0</v>
      </c>
      <c r="DI1243" s="14">
        <f>VLOOKUP($B1243,[2]Sheet3!$G:$CZ,98,0)</f>
        <v>0</v>
      </c>
    </row>
    <row r="1244" spans="1:113" x14ac:dyDescent="0.3">
      <c r="A1244" s="9" t="str">
        <f t="shared" si="59"/>
        <v>S2R003</v>
      </c>
      <c r="B1244" s="15" t="s">
        <v>2705</v>
      </c>
      <c r="C1244" s="15" t="s">
        <v>2706</v>
      </c>
      <c r="F1244" s="7" t="s">
        <v>15</v>
      </c>
      <c r="G1244" s="12" t="s">
        <v>4736</v>
      </c>
      <c r="H1244" s="12" t="str">
        <f>VLOOKUP($B1244,[1]Sheet1!$A:$G,5,0)</f>
        <v>kamal.punjabi@redingtongroup.com</v>
      </c>
      <c r="I1244" s="12" t="str">
        <f>VLOOKUP($B1244,[1]Sheet1!$A:$G,7,0)</f>
        <v>vikram.kumar@redingtongroup.com</v>
      </c>
      <c r="J1244" s="12" t="s">
        <v>82</v>
      </c>
      <c r="K1244" s="7"/>
      <c r="L1244" s="7"/>
      <c r="M1244" s="8"/>
      <c r="N1244" s="7" t="str">
        <f t="shared" si="57"/>
        <v>kamal.punjabi@redingtongroup.com; vikram.kumar@redingtongroup.com; nilesh.phirke@redingtongroup.com;christopher.joseph@redingtongroup.com</v>
      </c>
      <c r="O1244" s="7" t="str">
        <f t="shared" si="58"/>
        <v>S2R003</v>
      </c>
      <c r="P1244" s="8" t="s">
        <v>5215</v>
      </c>
      <c r="Q1244" s="14">
        <f>VLOOKUP($B1244,[2]Sheet3!$G:$CZ,2,0)</f>
        <v>2400301765</v>
      </c>
      <c r="R1244" s="14">
        <f>VLOOKUP($B1244,[2]Sheet3!$G:$CZ,3,0)</f>
        <v>0</v>
      </c>
      <c r="S1244" s="14">
        <f>VLOOKUP($B1244,[2]Sheet3!$G:$CZ,4,0)</f>
        <v>0</v>
      </c>
      <c r="T1244" s="14">
        <f>VLOOKUP($B1244,[2]Sheet3!$G:$CZ,5,0)</f>
        <v>0</v>
      </c>
      <c r="U1244" s="14">
        <f>VLOOKUP($B1244,[2]Sheet3!$G:$CZ,6,0)</f>
        <v>0</v>
      </c>
      <c r="V1244" s="14">
        <f>VLOOKUP($B1244,[2]Sheet3!$G:$CZ,7,0)</f>
        <v>0</v>
      </c>
      <c r="W1244" s="14">
        <f>VLOOKUP($B1244,[2]Sheet3!$G:$CZ,8,0)</f>
        <v>0</v>
      </c>
      <c r="X1244" s="14">
        <f>VLOOKUP($B1244,[2]Sheet3!$G:$CZ,9,0)</f>
        <v>0</v>
      </c>
      <c r="Y1244" s="14">
        <f>VLOOKUP($B1244,[2]Sheet3!$G:$CZ,10,0)</f>
        <v>0</v>
      </c>
      <c r="Z1244" s="14">
        <f>VLOOKUP($B1244,[2]Sheet3!$G:$CZ,11,0)</f>
        <v>0</v>
      </c>
      <c r="AA1244" s="14">
        <f>VLOOKUP($B1244,[2]Sheet3!$G:$CZ,12,0)</f>
        <v>0</v>
      </c>
      <c r="AB1244" s="14">
        <f>VLOOKUP($B1244,[2]Sheet3!$G:$CZ,13,0)</f>
        <v>0</v>
      </c>
      <c r="AC1244" s="14">
        <f>VLOOKUP($B1244,[2]Sheet3!$G:$CZ,14,0)</f>
        <v>0</v>
      </c>
      <c r="AD1244" s="14">
        <f>VLOOKUP($B1244,[2]Sheet3!$G:$CZ,15,0)</f>
        <v>0</v>
      </c>
      <c r="AE1244" s="14">
        <f>VLOOKUP($B1244,[2]Sheet3!$G:$CZ,16,0)</f>
        <v>0</v>
      </c>
      <c r="AF1244" s="14">
        <f>VLOOKUP($B1244,[2]Sheet3!$G:$CZ,17,0)</f>
        <v>0</v>
      </c>
      <c r="AG1244" s="14">
        <f>VLOOKUP($B1244,[2]Sheet3!$G:$CZ,18,0)</f>
        <v>0</v>
      </c>
      <c r="AH1244" s="14">
        <f>VLOOKUP($B1244,[2]Sheet3!$G:$CZ,19,0)</f>
        <v>0</v>
      </c>
      <c r="AI1244" s="14">
        <f>VLOOKUP($B1244,[2]Sheet3!$G:$CZ,20,0)</f>
        <v>0</v>
      </c>
      <c r="AJ1244" s="14">
        <f>VLOOKUP($B1244,[2]Sheet3!$G:$CZ,21,0)</f>
        <v>0</v>
      </c>
      <c r="AK1244" s="14">
        <f>VLOOKUP($B1244,[2]Sheet3!$G:$CZ,22,0)</f>
        <v>0</v>
      </c>
      <c r="AL1244" s="14">
        <f>VLOOKUP($B1244,[2]Sheet3!$G:$CZ,23,0)</f>
        <v>0</v>
      </c>
      <c r="AM1244" s="14">
        <f>VLOOKUP($B1244,[2]Sheet3!$G:$CZ,24,0)</f>
        <v>0</v>
      </c>
      <c r="AN1244" s="14">
        <f>VLOOKUP($B1244,[2]Sheet3!$G:$CZ,25,0)</f>
        <v>0</v>
      </c>
      <c r="AO1244" s="14">
        <f>VLOOKUP($B1244,[2]Sheet3!$G:$CZ,26,0)</f>
        <v>0</v>
      </c>
      <c r="AP1244" s="14">
        <f>VLOOKUP($B1244,[2]Sheet3!$G:$CZ,27,0)</f>
        <v>0</v>
      </c>
      <c r="AQ1244" s="14">
        <f>VLOOKUP($B1244,[2]Sheet3!$G:$CZ,28,0)</f>
        <v>0</v>
      </c>
      <c r="AR1244" s="14">
        <f>VLOOKUP($B1244,[2]Sheet3!$G:$CZ,29,0)</f>
        <v>0</v>
      </c>
      <c r="AS1244" s="14">
        <f>VLOOKUP($B1244,[2]Sheet3!$G:$CZ,30,0)</f>
        <v>0</v>
      </c>
      <c r="AT1244" s="14">
        <f>VLOOKUP($B1244,[2]Sheet3!$G:$CZ,31,0)</f>
        <v>0</v>
      </c>
      <c r="AU1244" s="14">
        <f>VLOOKUP($B1244,[2]Sheet3!$G:$CZ,32,0)</f>
        <v>0</v>
      </c>
      <c r="AV1244" s="14">
        <f>VLOOKUP($B1244,[2]Sheet3!$G:$CZ,33,0)</f>
        <v>0</v>
      </c>
      <c r="AW1244" s="14">
        <f>VLOOKUP($B1244,[2]Sheet3!$G:$CZ,34,0)</f>
        <v>0</v>
      </c>
      <c r="AX1244" s="14">
        <f>VLOOKUP($B1244,[2]Sheet3!$G:$CZ,35,0)</f>
        <v>0</v>
      </c>
      <c r="AY1244" s="14">
        <f>VLOOKUP($B1244,[2]Sheet3!$G:$CZ,36,0)</f>
        <v>0</v>
      </c>
      <c r="AZ1244" s="14">
        <f>VLOOKUP($B1244,[2]Sheet3!$G:$CZ,37,0)</f>
        <v>0</v>
      </c>
      <c r="BA1244" s="14">
        <f>VLOOKUP($B1244,[2]Sheet3!$G:$CZ,38,0)</f>
        <v>0</v>
      </c>
      <c r="BB1244" s="14">
        <f>VLOOKUP($B1244,[2]Sheet3!$G:$CZ,39,0)</f>
        <v>0</v>
      </c>
      <c r="BC1244" s="14">
        <f>VLOOKUP($B1244,[2]Sheet3!$G:$CZ,40,0)</f>
        <v>0</v>
      </c>
      <c r="BD1244" s="14">
        <f>VLOOKUP($B1244,[2]Sheet3!$G:$CZ,41,0)</f>
        <v>0</v>
      </c>
      <c r="BE1244" s="14">
        <f>VLOOKUP($B1244,[2]Sheet3!$G:$CZ,42,0)</f>
        <v>0</v>
      </c>
      <c r="BF1244" s="14">
        <f>VLOOKUP($B1244,[2]Sheet3!$G:$CZ,43,0)</f>
        <v>0</v>
      </c>
      <c r="BG1244" s="14">
        <f>VLOOKUP($B1244,[2]Sheet3!$G:$CZ,44,0)</f>
        <v>0</v>
      </c>
      <c r="BH1244" s="14">
        <f>VLOOKUP($B1244,[2]Sheet3!$G:$CZ,45,0)</f>
        <v>0</v>
      </c>
      <c r="BI1244" s="14">
        <f>VLOOKUP($B1244,[2]Sheet3!$G:$CZ,46,0)</f>
        <v>0</v>
      </c>
      <c r="BJ1244" s="14">
        <f>VLOOKUP($B1244,[2]Sheet3!$G:$CZ,47,0)</f>
        <v>0</v>
      </c>
      <c r="BK1244" s="14">
        <f>VLOOKUP($B1244,[2]Sheet3!$G:$CZ,48,0)</f>
        <v>0</v>
      </c>
      <c r="BL1244" s="14">
        <f>VLOOKUP($B1244,[2]Sheet3!$G:$CZ,49,0)</f>
        <v>0</v>
      </c>
      <c r="BM1244" s="14">
        <f>VLOOKUP($B1244,[2]Sheet3!$G:$CZ,50,0)</f>
        <v>0</v>
      </c>
      <c r="BN1244" s="14">
        <f>VLOOKUP($B1244,[2]Sheet3!$G:$CZ,51,0)</f>
        <v>0</v>
      </c>
      <c r="BO1244" s="14">
        <f>VLOOKUP($B1244,[2]Sheet3!$G:$CZ,52,0)</f>
        <v>0</v>
      </c>
      <c r="BP1244" s="14">
        <f>VLOOKUP($B1244,[2]Sheet3!$G:$CZ,53,0)</f>
        <v>0</v>
      </c>
      <c r="BQ1244" s="14">
        <f>VLOOKUP($B1244,[2]Sheet3!$G:$CZ,54,0)</f>
        <v>0</v>
      </c>
      <c r="BR1244" s="14">
        <f>VLOOKUP($B1244,[2]Sheet3!$G:$CZ,55,0)</f>
        <v>0</v>
      </c>
      <c r="BS1244" s="14">
        <f>VLOOKUP($B1244,[2]Sheet3!$G:$CZ,56,0)</f>
        <v>0</v>
      </c>
      <c r="BT1244" s="14">
        <f>VLOOKUP($B1244,[2]Sheet3!$G:$CZ,57,0)</f>
        <v>0</v>
      </c>
      <c r="BU1244" s="14">
        <f>VLOOKUP($B1244,[2]Sheet3!$G:$CZ,58,0)</f>
        <v>0</v>
      </c>
      <c r="BV1244" s="14">
        <f>VLOOKUP($B1244,[2]Sheet3!$G:$CZ,59,0)</f>
        <v>0</v>
      </c>
      <c r="BW1244" s="14">
        <f>VLOOKUP($B1244,[2]Sheet3!$G:$CZ,60,0)</f>
        <v>0</v>
      </c>
      <c r="BX1244" s="14">
        <f>VLOOKUP($B1244,[2]Sheet3!$G:$CZ,61,0)</f>
        <v>0</v>
      </c>
      <c r="BY1244" s="14">
        <f>VLOOKUP($B1244,[2]Sheet3!$G:$CZ,62,0)</f>
        <v>0</v>
      </c>
      <c r="BZ1244" s="14">
        <f>VLOOKUP($B1244,[2]Sheet3!$G:$CZ,63,0)</f>
        <v>0</v>
      </c>
      <c r="CA1244" s="14">
        <f>VLOOKUP($B1244,[2]Sheet3!$G:$CZ,64,0)</f>
        <v>0</v>
      </c>
      <c r="CB1244" s="14">
        <f>VLOOKUP($B1244,[2]Sheet3!$G:$CZ,65,0)</f>
        <v>0</v>
      </c>
      <c r="CC1244" s="14">
        <f>VLOOKUP($B1244,[2]Sheet3!$G:$CZ,66,0)</f>
        <v>0</v>
      </c>
      <c r="CD1244" s="14">
        <f>VLOOKUP($B1244,[2]Sheet3!$G:$CZ,67,0)</f>
        <v>0</v>
      </c>
      <c r="CE1244" s="14">
        <f>VLOOKUP($B1244,[2]Sheet3!$G:$CZ,68,0)</f>
        <v>0</v>
      </c>
      <c r="CF1244" s="14">
        <f>VLOOKUP($B1244,[2]Sheet3!$G:$CZ,69,0)</f>
        <v>0</v>
      </c>
      <c r="CG1244" s="14">
        <f>VLOOKUP($B1244,[2]Sheet3!$G:$CZ,70,0)</f>
        <v>0</v>
      </c>
      <c r="CH1244" s="14">
        <f>VLOOKUP($B1244,[2]Sheet3!$G:$CZ,71,0)</f>
        <v>0</v>
      </c>
      <c r="CI1244" s="14">
        <f>VLOOKUP($B1244,[2]Sheet3!$G:$CZ,72,0)</f>
        <v>0</v>
      </c>
      <c r="CJ1244" s="14">
        <f>VLOOKUP($B1244,[2]Sheet3!$G:$CZ,73,0)</f>
        <v>0</v>
      </c>
      <c r="CK1244" s="14">
        <f>VLOOKUP($B1244,[2]Sheet3!$G:$CZ,74,0)</f>
        <v>0</v>
      </c>
      <c r="CL1244" s="14">
        <f>VLOOKUP($B1244,[2]Sheet3!$G:$CZ,75,0)</f>
        <v>0</v>
      </c>
      <c r="CM1244" s="14">
        <f>VLOOKUP($B1244,[2]Sheet3!$G:$CZ,76,0)</f>
        <v>0</v>
      </c>
      <c r="CN1244" s="14">
        <f>VLOOKUP($B1244,[2]Sheet3!$G:$CZ,77,0)</f>
        <v>0</v>
      </c>
      <c r="CO1244" s="14">
        <f>VLOOKUP($B1244,[2]Sheet3!$G:$CZ,78,0)</f>
        <v>0</v>
      </c>
      <c r="CP1244" s="14">
        <f>VLOOKUP($B1244,[2]Sheet3!$G:$CZ,79,0)</f>
        <v>0</v>
      </c>
      <c r="CQ1244" s="14">
        <f>VLOOKUP($B1244,[2]Sheet3!$G:$CZ,80,0)</f>
        <v>0</v>
      </c>
      <c r="CR1244" s="14">
        <f>VLOOKUP($B1244,[2]Sheet3!$G:$CZ,81,0)</f>
        <v>0</v>
      </c>
      <c r="CS1244" s="14">
        <f>VLOOKUP($B1244,[2]Sheet3!$G:$CZ,82,0)</f>
        <v>0</v>
      </c>
      <c r="CT1244" s="14">
        <f>VLOOKUP($B1244,[2]Sheet3!$G:$CZ,83,0)</f>
        <v>0</v>
      </c>
      <c r="CU1244" s="14">
        <f>VLOOKUP($B1244,[2]Sheet3!$G:$CZ,84,0)</f>
        <v>0</v>
      </c>
      <c r="CV1244" s="14">
        <f>VLOOKUP($B1244,[2]Sheet3!$G:$CZ,85,0)</f>
        <v>0</v>
      </c>
      <c r="CW1244" s="14">
        <f>VLOOKUP($B1244,[2]Sheet3!$G:$CZ,86,0)</f>
        <v>0</v>
      </c>
      <c r="CX1244" s="14">
        <f>VLOOKUP($B1244,[2]Sheet3!$G:$CZ,87,0)</f>
        <v>0</v>
      </c>
      <c r="CY1244" s="14">
        <f>VLOOKUP($B1244,[2]Sheet3!$G:$CZ,88,0)</f>
        <v>0</v>
      </c>
      <c r="CZ1244" s="14">
        <f>VLOOKUP($B1244,[2]Sheet3!$G:$CZ,89,0)</f>
        <v>0</v>
      </c>
      <c r="DA1244" s="14">
        <f>VLOOKUP($B1244,[2]Sheet3!$G:$CZ,90,0)</f>
        <v>0</v>
      </c>
      <c r="DB1244" s="14">
        <f>VLOOKUP($B1244,[2]Sheet3!$G:$CZ,91,0)</f>
        <v>0</v>
      </c>
      <c r="DC1244" s="14">
        <f>VLOOKUP($B1244,[2]Sheet3!$G:$CZ,92,0)</f>
        <v>0</v>
      </c>
      <c r="DD1244" s="14">
        <f>VLOOKUP($B1244,[2]Sheet3!$G:$CZ,93,0)</f>
        <v>0</v>
      </c>
      <c r="DE1244" s="14">
        <f>VLOOKUP($B1244,[2]Sheet3!$G:$CZ,94,0)</f>
        <v>0</v>
      </c>
      <c r="DF1244" s="14">
        <f>VLOOKUP($B1244,[2]Sheet3!$G:$CZ,95,0)</f>
        <v>0</v>
      </c>
      <c r="DG1244" s="14">
        <f>VLOOKUP($B1244,[2]Sheet3!$G:$CZ,96,0)</f>
        <v>0</v>
      </c>
      <c r="DH1244" s="14">
        <f>VLOOKUP($B1244,[2]Sheet3!$G:$CZ,97,0)</f>
        <v>0</v>
      </c>
      <c r="DI1244" s="14">
        <f>VLOOKUP($B1244,[2]Sheet3!$G:$CZ,98,0)</f>
        <v>0</v>
      </c>
    </row>
    <row r="1245" spans="1:113" x14ac:dyDescent="0.3">
      <c r="A1245" s="9" t="str">
        <f t="shared" si="59"/>
        <v>S15932</v>
      </c>
      <c r="B1245" s="15" t="s">
        <v>2707</v>
      </c>
      <c r="C1245" s="15" t="s">
        <v>2708</v>
      </c>
      <c r="F1245" s="7" t="s">
        <v>15</v>
      </c>
      <c r="G1245" s="12" t="s">
        <v>4737</v>
      </c>
      <c r="H1245" s="12" t="str">
        <f>VLOOKUP($B1245,[1]Sheet1!$A:$G,5,0)</f>
        <v>antony.benjamin@redingtongroup.com</v>
      </c>
      <c r="I1245" s="12" t="str">
        <f>VLOOKUP($B1245,[1]Sheet1!$A:$G,7,0)</f>
        <v>yogesh.ganesh@redingtongroup.com</v>
      </c>
      <c r="J1245" s="12" t="s">
        <v>82</v>
      </c>
      <c r="K1245" s="7"/>
      <c r="L1245" s="7"/>
      <c r="M1245" s="8"/>
      <c r="N1245" s="7" t="str">
        <f t="shared" si="57"/>
        <v>antony.benjamin@redingtongroup.com; yogesh.ganesh@redingtongroup.com; nilesh.phirke@redingtongroup.com;christopher.joseph@redingtongroup.com</v>
      </c>
      <c r="O1245" s="7" t="str">
        <f t="shared" si="58"/>
        <v>S15932</v>
      </c>
      <c r="P1245" s="8" t="s">
        <v>5215</v>
      </c>
      <c r="Q1245" s="14">
        <f>VLOOKUP($B1245,[2]Sheet3!$G:$CZ,2,0)</f>
        <v>2400301423</v>
      </c>
      <c r="R1245" s="14">
        <f>VLOOKUP($B1245,[2]Sheet3!$G:$CZ,3,0)</f>
        <v>0</v>
      </c>
      <c r="S1245" s="14">
        <f>VLOOKUP($B1245,[2]Sheet3!$G:$CZ,4,0)</f>
        <v>0</v>
      </c>
      <c r="T1245" s="14">
        <f>VLOOKUP($B1245,[2]Sheet3!$G:$CZ,5,0)</f>
        <v>0</v>
      </c>
      <c r="U1245" s="14">
        <f>VLOOKUP($B1245,[2]Sheet3!$G:$CZ,6,0)</f>
        <v>0</v>
      </c>
      <c r="V1245" s="14">
        <f>VLOOKUP($B1245,[2]Sheet3!$G:$CZ,7,0)</f>
        <v>0</v>
      </c>
      <c r="W1245" s="14">
        <f>VLOOKUP($B1245,[2]Sheet3!$G:$CZ,8,0)</f>
        <v>0</v>
      </c>
      <c r="X1245" s="14">
        <f>VLOOKUP($B1245,[2]Sheet3!$G:$CZ,9,0)</f>
        <v>0</v>
      </c>
      <c r="Y1245" s="14">
        <f>VLOOKUP($B1245,[2]Sheet3!$G:$CZ,10,0)</f>
        <v>0</v>
      </c>
      <c r="Z1245" s="14">
        <f>VLOOKUP($B1245,[2]Sheet3!$G:$CZ,11,0)</f>
        <v>0</v>
      </c>
      <c r="AA1245" s="14">
        <f>VLOOKUP($B1245,[2]Sheet3!$G:$CZ,12,0)</f>
        <v>0</v>
      </c>
      <c r="AB1245" s="14">
        <f>VLOOKUP($B1245,[2]Sheet3!$G:$CZ,13,0)</f>
        <v>0</v>
      </c>
      <c r="AC1245" s="14">
        <f>VLOOKUP($B1245,[2]Sheet3!$G:$CZ,14,0)</f>
        <v>0</v>
      </c>
      <c r="AD1245" s="14">
        <f>VLOOKUP($B1245,[2]Sheet3!$G:$CZ,15,0)</f>
        <v>0</v>
      </c>
      <c r="AE1245" s="14">
        <f>VLOOKUP($B1245,[2]Sheet3!$G:$CZ,16,0)</f>
        <v>0</v>
      </c>
      <c r="AF1245" s="14">
        <f>VLOOKUP($B1245,[2]Sheet3!$G:$CZ,17,0)</f>
        <v>0</v>
      </c>
      <c r="AG1245" s="14">
        <f>VLOOKUP($B1245,[2]Sheet3!$G:$CZ,18,0)</f>
        <v>0</v>
      </c>
      <c r="AH1245" s="14">
        <f>VLOOKUP($B1245,[2]Sheet3!$G:$CZ,19,0)</f>
        <v>0</v>
      </c>
      <c r="AI1245" s="14">
        <f>VLOOKUP($B1245,[2]Sheet3!$G:$CZ,20,0)</f>
        <v>0</v>
      </c>
      <c r="AJ1245" s="14">
        <f>VLOOKUP($B1245,[2]Sheet3!$G:$CZ,21,0)</f>
        <v>0</v>
      </c>
      <c r="AK1245" s="14">
        <f>VLOOKUP($B1245,[2]Sheet3!$G:$CZ,22,0)</f>
        <v>0</v>
      </c>
      <c r="AL1245" s="14">
        <f>VLOOKUP($B1245,[2]Sheet3!$G:$CZ,23,0)</f>
        <v>0</v>
      </c>
      <c r="AM1245" s="14">
        <f>VLOOKUP($B1245,[2]Sheet3!$G:$CZ,24,0)</f>
        <v>0</v>
      </c>
      <c r="AN1245" s="14">
        <f>VLOOKUP($B1245,[2]Sheet3!$G:$CZ,25,0)</f>
        <v>0</v>
      </c>
      <c r="AO1245" s="14">
        <f>VLOOKUP($B1245,[2]Sheet3!$G:$CZ,26,0)</f>
        <v>0</v>
      </c>
      <c r="AP1245" s="14">
        <f>VLOOKUP($B1245,[2]Sheet3!$G:$CZ,27,0)</f>
        <v>0</v>
      </c>
      <c r="AQ1245" s="14">
        <f>VLOOKUP($B1245,[2]Sheet3!$G:$CZ,28,0)</f>
        <v>0</v>
      </c>
      <c r="AR1245" s="14">
        <f>VLOOKUP($B1245,[2]Sheet3!$G:$CZ,29,0)</f>
        <v>0</v>
      </c>
      <c r="AS1245" s="14">
        <f>VLOOKUP($B1245,[2]Sheet3!$G:$CZ,30,0)</f>
        <v>0</v>
      </c>
      <c r="AT1245" s="14">
        <f>VLOOKUP($B1245,[2]Sheet3!$G:$CZ,31,0)</f>
        <v>0</v>
      </c>
      <c r="AU1245" s="14">
        <f>VLOOKUP($B1245,[2]Sheet3!$G:$CZ,32,0)</f>
        <v>0</v>
      </c>
      <c r="AV1245" s="14">
        <f>VLOOKUP($B1245,[2]Sheet3!$G:$CZ,33,0)</f>
        <v>0</v>
      </c>
      <c r="AW1245" s="14">
        <f>VLOOKUP($B1245,[2]Sheet3!$G:$CZ,34,0)</f>
        <v>0</v>
      </c>
      <c r="AX1245" s="14">
        <f>VLOOKUP($B1245,[2]Sheet3!$G:$CZ,35,0)</f>
        <v>0</v>
      </c>
      <c r="AY1245" s="14">
        <f>VLOOKUP($B1245,[2]Sheet3!$G:$CZ,36,0)</f>
        <v>0</v>
      </c>
      <c r="AZ1245" s="14">
        <f>VLOOKUP($B1245,[2]Sheet3!$G:$CZ,37,0)</f>
        <v>0</v>
      </c>
      <c r="BA1245" s="14">
        <f>VLOOKUP($B1245,[2]Sheet3!$G:$CZ,38,0)</f>
        <v>0</v>
      </c>
      <c r="BB1245" s="14">
        <f>VLOOKUP($B1245,[2]Sheet3!$G:$CZ,39,0)</f>
        <v>0</v>
      </c>
      <c r="BC1245" s="14">
        <f>VLOOKUP($B1245,[2]Sheet3!$G:$CZ,40,0)</f>
        <v>0</v>
      </c>
      <c r="BD1245" s="14">
        <f>VLOOKUP($B1245,[2]Sheet3!$G:$CZ,41,0)</f>
        <v>0</v>
      </c>
      <c r="BE1245" s="14">
        <f>VLOOKUP($B1245,[2]Sheet3!$G:$CZ,42,0)</f>
        <v>0</v>
      </c>
      <c r="BF1245" s="14">
        <f>VLOOKUP($B1245,[2]Sheet3!$G:$CZ,43,0)</f>
        <v>0</v>
      </c>
      <c r="BG1245" s="14">
        <f>VLOOKUP($B1245,[2]Sheet3!$G:$CZ,44,0)</f>
        <v>0</v>
      </c>
      <c r="BH1245" s="14">
        <f>VLOOKUP($B1245,[2]Sheet3!$G:$CZ,45,0)</f>
        <v>0</v>
      </c>
      <c r="BI1245" s="14">
        <f>VLOOKUP($B1245,[2]Sheet3!$G:$CZ,46,0)</f>
        <v>0</v>
      </c>
      <c r="BJ1245" s="14">
        <f>VLOOKUP($B1245,[2]Sheet3!$G:$CZ,47,0)</f>
        <v>0</v>
      </c>
      <c r="BK1245" s="14">
        <f>VLOOKUP($B1245,[2]Sheet3!$G:$CZ,48,0)</f>
        <v>0</v>
      </c>
      <c r="BL1245" s="14">
        <f>VLOOKUP($B1245,[2]Sheet3!$G:$CZ,49,0)</f>
        <v>0</v>
      </c>
      <c r="BM1245" s="14">
        <f>VLOOKUP($B1245,[2]Sheet3!$G:$CZ,50,0)</f>
        <v>0</v>
      </c>
      <c r="BN1245" s="14">
        <f>VLOOKUP($B1245,[2]Sheet3!$G:$CZ,51,0)</f>
        <v>0</v>
      </c>
      <c r="BO1245" s="14">
        <f>VLOOKUP($B1245,[2]Sheet3!$G:$CZ,52,0)</f>
        <v>0</v>
      </c>
      <c r="BP1245" s="14">
        <f>VLOOKUP($B1245,[2]Sheet3!$G:$CZ,53,0)</f>
        <v>0</v>
      </c>
      <c r="BQ1245" s="14">
        <f>VLOOKUP($B1245,[2]Sheet3!$G:$CZ,54,0)</f>
        <v>0</v>
      </c>
      <c r="BR1245" s="14">
        <f>VLOOKUP($B1245,[2]Sheet3!$G:$CZ,55,0)</f>
        <v>0</v>
      </c>
      <c r="BS1245" s="14">
        <f>VLOOKUP($B1245,[2]Sheet3!$G:$CZ,56,0)</f>
        <v>0</v>
      </c>
      <c r="BT1245" s="14">
        <f>VLOOKUP($B1245,[2]Sheet3!$G:$CZ,57,0)</f>
        <v>0</v>
      </c>
      <c r="BU1245" s="14">
        <f>VLOOKUP($B1245,[2]Sheet3!$G:$CZ,58,0)</f>
        <v>0</v>
      </c>
      <c r="BV1245" s="14">
        <f>VLOOKUP($B1245,[2]Sheet3!$G:$CZ,59,0)</f>
        <v>0</v>
      </c>
      <c r="BW1245" s="14">
        <f>VLOOKUP($B1245,[2]Sheet3!$G:$CZ,60,0)</f>
        <v>0</v>
      </c>
      <c r="BX1245" s="14">
        <f>VLOOKUP($B1245,[2]Sheet3!$G:$CZ,61,0)</f>
        <v>0</v>
      </c>
      <c r="BY1245" s="14">
        <f>VLOOKUP($B1245,[2]Sheet3!$G:$CZ,62,0)</f>
        <v>0</v>
      </c>
      <c r="BZ1245" s="14">
        <f>VLOOKUP($B1245,[2]Sheet3!$G:$CZ,63,0)</f>
        <v>0</v>
      </c>
      <c r="CA1245" s="14">
        <f>VLOOKUP($B1245,[2]Sheet3!$G:$CZ,64,0)</f>
        <v>0</v>
      </c>
      <c r="CB1245" s="14">
        <f>VLOOKUP($B1245,[2]Sheet3!$G:$CZ,65,0)</f>
        <v>0</v>
      </c>
      <c r="CC1245" s="14">
        <f>VLOOKUP($B1245,[2]Sheet3!$G:$CZ,66,0)</f>
        <v>0</v>
      </c>
      <c r="CD1245" s="14">
        <f>VLOOKUP($B1245,[2]Sheet3!$G:$CZ,67,0)</f>
        <v>0</v>
      </c>
      <c r="CE1245" s="14">
        <f>VLOOKUP($B1245,[2]Sheet3!$G:$CZ,68,0)</f>
        <v>0</v>
      </c>
      <c r="CF1245" s="14">
        <f>VLOOKUP($B1245,[2]Sheet3!$G:$CZ,69,0)</f>
        <v>0</v>
      </c>
      <c r="CG1245" s="14">
        <f>VLOOKUP($B1245,[2]Sheet3!$G:$CZ,70,0)</f>
        <v>0</v>
      </c>
      <c r="CH1245" s="14">
        <f>VLOOKUP($B1245,[2]Sheet3!$G:$CZ,71,0)</f>
        <v>0</v>
      </c>
      <c r="CI1245" s="14">
        <f>VLOOKUP($B1245,[2]Sheet3!$G:$CZ,72,0)</f>
        <v>0</v>
      </c>
      <c r="CJ1245" s="14">
        <f>VLOOKUP($B1245,[2]Sheet3!$G:$CZ,73,0)</f>
        <v>0</v>
      </c>
      <c r="CK1245" s="14">
        <f>VLOOKUP($B1245,[2]Sheet3!$G:$CZ,74,0)</f>
        <v>0</v>
      </c>
      <c r="CL1245" s="14">
        <f>VLOOKUP($B1245,[2]Sheet3!$G:$CZ,75,0)</f>
        <v>0</v>
      </c>
      <c r="CM1245" s="14">
        <f>VLOOKUP($B1245,[2]Sheet3!$G:$CZ,76,0)</f>
        <v>0</v>
      </c>
      <c r="CN1245" s="14">
        <f>VLOOKUP($B1245,[2]Sheet3!$G:$CZ,77,0)</f>
        <v>0</v>
      </c>
      <c r="CO1245" s="14">
        <f>VLOOKUP($B1245,[2]Sheet3!$G:$CZ,78,0)</f>
        <v>0</v>
      </c>
      <c r="CP1245" s="14">
        <f>VLOOKUP($B1245,[2]Sheet3!$G:$CZ,79,0)</f>
        <v>0</v>
      </c>
      <c r="CQ1245" s="14">
        <f>VLOOKUP($B1245,[2]Sheet3!$G:$CZ,80,0)</f>
        <v>0</v>
      </c>
      <c r="CR1245" s="14">
        <f>VLOOKUP($B1245,[2]Sheet3!$G:$CZ,81,0)</f>
        <v>0</v>
      </c>
      <c r="CS1245" s="14">
        <f>VLOOKUP($B1245,[2]Sheet3!$G:$CZ,82,0)</f>
        <v>0</v>
      </c>
      <c r="CT1245" s="14">
        <f>VLOOKUP($B1245,[2]Sheet3!$G:$CZ,83,0)</f>
        <v>0</v>
      </c>
      <c r="CU1245" s="14">
        <f>VLOOKUP($B1245,[2]Sheet3!$G:$CZ,84,0)</f>
        <v>0</v>
      </c>
      <c r="CV1245" s="14">
        <f>VLOOKUP($B1245,[2]Sheet3!$G:$CZ,85,0)</f>
        <v>0</v>
      </c>
      <c r="CW1245" s="14">
        <f>VLOOKUP($B1245,[2]Sheet3!$G:$CZ,86,0)</f>
        <v>0</v>
      </c>
      <c r="CX1245" s="14">
        <f>VLOOKUP($B1245,[2]Sheet3!$G:$CZ,87,0)</f>
        <v>0</v>
      </c>
      <c r="CY1245" s="14">
        <f>VLOOKUP($B1245,[2]Sheet3!$G:$CZ,88,0)</f>
        <v>0</v>
      </c>
      <c r="CZ1245" s="14">
        <f>VLOOKUP($B1245,[2]Sheet3!$G:$CZ,89,0)</f>
        <v>0</v>
      </c>
      <c r="DA1245" s="14">
        <f>VLOOKUP($B1245,[2]Sheet3!$G:$CZ,90,0)</f>
        <v>0</v>
      </c>
      <c r="DB1245" s="14">
        <f>VLOOKUP($B1245,[2]Sheet3!$G:$CZ,91,0)</f>
        <v>0</v>
      </c>
      <c r="DC1245" s="14">
        <f>VLOOKUP($B1245,[2]Sheet3!$G:$CZ,92,0)</f>
        <v>0</v>
      </c>
      <c r="DD1245" s="14">
        <f>VLOOKUP($B1245,[2]Sheet3!$G:$CZ,93,0)</f>
        <v>0</v>
      </c>
      <c r="DE1245" s="14">
        <f>VLOOKUP($B1245,[2]Sheet3!$G:$CZ,94,0)</f>
        <v>0</v>
      </c>
      <c r="DF1245" s="14">
        <f>VLOOKUP($B1245,[2]Sheet3!$G:$CZ,95,0)</f>
        <v>0</v>
      </c>
      <c r="DG1245" s="14">
        <f>VLOOKUP($B1245,[2]Sheet3!$G:$CZ,96,0)</f>
        <v>0</v>
      </c>
      <c r="DH1245" s="14">
        <f>VLOOKUP($B1245,[2]Sheet3!$G:$CZ,97,0)</f>
        <v>0</v>
      </c>
      <c r="DI1245" s="14">
        <f>VLOOKUP($B1245,[2]Sheet3!$G:$CZ,98,0)</f>
        <v>0</v>
      </c>
    </row>
    <row r="1246" spans="1:113" x14ac:dyDescent="0.3">
      <c r="A1246" s="9" t="str">
        <f t="shared" si="59"/>
        <v>N83763</v>
      </c>
      <c r="B1246" s="15" t="s">
        <v>2709</v>
      </c>
      <c r="C1246" s="15" t="s">
        <v>2710</v>
      </c>
      <c r="F1246" s="7" t="s">
        <v>15</v>
      </c>
      <c r="G1246" s="12" t="s">
        <v>4738</v>
      </c>
      <c r="H1246" s="12" t="str">
        <f>VLOOKUP($B1246,[1]Sheet1!$A:$G,5,0)</f>
        <v>anil.sharma@redingtongroup.com</v>
      </c>
      <c r="I1246" s="12" t="str">
        <f>VLOOKUP($B1246,[1]Sheet1!$A:$G,7,0)</f>
        <v>jitender.chopra@redingtongroup.com</v>
      </c>
      <c r="J1246" s="12" t="s">
        <v>82</v>
      </c>
      <c r="K1246" s="7"/>
      <c r="L1246" s="7"/>
      <c r="M1246" s="8"/>
      <c r="N1246" s="7" t="str">
        <f t="shared" si="57"/>
        <v>anil.sharma@redingtongroup.com; jitender.chopra@redingtongroup.com; nilesh.phirke@redingtongroup.com;christopher.joseph@redingtongroup.com</v>
      </c>
      <c r="O1246" s="7" t="str">
        <f t="shared" si="58"/>
        <v>N83763</v>
      </c>
      <c r="P1246" s="8" t="s">
        <v>5215</v>
      </c>
      <c r="Q1246" s="14">
        <f>VLOOKUP($B1246,[2]Sheet3!$G:$CZ,2,0)</f>
        <v>2400300752</v>
      </c>
      <c r="R1246" s="14">
        <f>VLOOKUP($B1246,[2]Sheet3!$G:$CZ,3,0)</f>
        <v>0</v>
      </c>
      <c r="S1246" s="14">
        <f>VLOOKUP($B1246,[2]Sheet3!$G:$CZ,4,0)</f>
        <v>0</v>
      </c>
      <c r="T1246" s="14">
        <f>VLOOKUP($B1246,[2]Sheet3!$G:$CZ,5,0)</f>
        <v>0</v>
      </c>
      <c r="U1246" s="14">
        <f>VLOOKUP($B1246,[2]Sheet3!$G:$CZ,6,0)</f>
        <v>0</v>
      </c>
      <c r="V1246" s="14">
        <f>VLOOKUP($B1246,[2]Sheet3!$G:$CZ,7,0)</f>
        <v>0</v>
      </c>
      <c r="W1246" s="14">
        <f>VLOOKUP($B1246,[2]Sheet3!$G:$CZ,8,0)</f>
        <v>0</v>
      </c>
      <c r="X1246" s="14">
        <f>VLOOKUP($B1246,[2]Sheet3!$G:$CZ,9,0)</f>
        <v>0</v>
      </c>
      <c r="Y1246" s="14">
        <f>VLOOKUP($B1246,[2]Sheet3!$G:$CZ,10,0)</f>
        <v>0</v>
      </c>
      <c r="Z1246" s="14">
        <f>VLOOKUP($B1246,[2]Sheet3!$G:$CZ,11,0)</f>
        <v>0</v>
      </c>
      <c r="AA1246" s="14">
        <f>VLOOKUP($B1246,[2]Sheet3!$G:$CZ,12,0)</f>
        <v>0</v>
      </c>
      <c r="AB1246" s="14">
        <f>VLOOKUP($B1246,[2]Sheet3!$G:$CZ,13,0)</f>
        <v>0</v>
      </c>
      <c r="AC1246" s="14">
        <f>VLOOKUP($B1246,[2]Sheet3!$G:$CZ,14,0)</f>
        <v>0</v>
      </c>
      <c r="AD1246" s="14">
        <f>VLOOKUP($B1246,[2]Sheet3!$G:$CZ,15,0)</f>
        <v>0</v>
      </c>
      <c r="AE1246" s="14">
        <f>VLOOKUP($B1246,[2]Sheet3!$G:$CZ,16,0)</f>
        <v>0</v>
      </c>
      <c r="AF1246" s="14">
        <f>VLOOKUP($B1246,[2]Sheet3!$G:$CZ,17,0)</f>
        <v>0</v>
      </c>
      <c r="AG1246" s="14">
        <f>VLOOKUP($B1246,[2]Sheet3!$G:$CZ,18,0)</f>
        <v>0</v>
      </c>
      <c r="AH1246" s="14">
        <f>VLOOKUP($B1246,[2]Sheet3!$G:$CZ,19,0)</f>
        <v>0</v>
      </c>
      <c r="AI1246" s="14">
        <f>VLOOKUP($B1246,[2]Sheet3!$G:$CZ,20,0)</f>
        <v>0</v>
      </c>
      <c r="AJ1246" s="14">
        <f>VLOOKUP($B1246,[2]Sheet3!$G:$CZ,21,0)</f>
        <v>0</v>
      </c>
      <c r="AK1246" s="14">
        <f>VLOOKUP($B1246,[2]Sheet3!$G:$CZ,22,0)</f>
        <v>0</v>
      </c>
      <c r="AL1246" s="14">
        <f>VLOOKUP($B1246,[2]Sheet3!$G:$CZ,23,0)</f>
        <v>0</v>
      </c>
      <c r="AM1246" s="14">
        <f>VLOOKUP($B1246,[2]Sheet3!$G:$CZ,24,0)</f>
        <v>0</v>
      </c>
      <c r="AN1246" s="14">
        <f>VLOOKUP($B1246,[2]Sheet3!$G:$CZ,25,0)</f>
        <v>0</v>
      </c>
      <c r="AO1246" s="14">
        <f>VLOOKUP($B1246,[2]Sheet3!$G:$CZ,26,0)</f>
        <v>0</v>
      </c>
      <c r="AP1246" s="14">
        <f>VLOOKUP($B1246,[2]Sheet3!$G:$CZ,27,0)</f>
        <v>0</v>
      </c>
      <c r="AQ1246" s="14">
        <f>VLOOKUP($B1246,[2]Sheet3!$G:$CZ,28,0)</f>
        <v>0</v>
      </c>
      <c r="AR1246" s="14">
        <f>VLOOKUP($B1246,[2]Sheet3!$G:$CZ,29,0)</f>
        <v>0</v>
      </c>
      <c r="AS1246" s="14">
        <f>VLOOKUP($B1246,[2]Sheet3!$G:$CZ,30,0)</f>
        <v>0</v>
      </c>
      <c r="AT1246" s="14">
        <f>VLOOKUP($B1246,[2]Sheet3!$G:$CZ,31,0)</f>
        <v>0</v>
      </c>
      <c r="AU1246" s="14">
        <f>VLOOKUP($B1246,[2]Sheet3!$G:$CZ,32,0)</f>
        <v>0</v>
      </c>
      <c r="AV1246" s="14">
        <f>VLOOKUP($B1246,[2]Sheet3!$G:$CZ,33,0)</f>
        <v>0</v>
      </c>
      <c r="AW1246" s="14">
        <f>VLOOKUP($B1246,[2]Sheet3!$G:$CZ,34,0)</f>
        <v>0</v>
      </c>
      <c r="AX1246" s="14">
        <f>VLOOKUP($B1246,[2]Sheet3!$G:$CZ,35,0)</f>
        <v>0</v>
      </c>
      <c r="AY1246" s="14">
        <f>VLOOKUP($B1246,[2]Sheet3!$G:$CZ,36,0)</f>
        <v>0</v>
      </c>
      <c r="AZ1246" s="14">
        <f>VLOOKUP($B1246,[2]Sheet3!$G:$CZ,37,0)</f>
        <v>0</v>
      </c>
      <c r="BA1246" s="14">
        <f>VLOOKUP($B1246,[2]Sheet3!$G:$CZ,38,0)</f>
        <v>0</v>
      </c>
      <c r="BB1246" s="14">
        <f>VLOOKUP($B1246,[2]Sheet3!$G:$CZ,39,0)</f>
        <v>0</v>
      </c>
      <c r="BC1246" s="14">
        <f>VLOOKUP($B1246,[2]Sheet3!$G:$CZ,40,0)</f>
        <v>0</v>
      </c>
      <c r="BD1246" s="14">
        <f>VLOOKUP($B1246,[2]Sheet3!$G:$CZ,41,0)</f>
        <v>0</v>
      </c>
      <c r="BE1246" s="14">
        <f>VLOOKUP($B1246,[2]Sheet3!$G:$CZ,42,0)</f>
        <v>0</v>
      </c>
      <c r="BF1246" s="14">
        <f>VLOOKUP($B1246,[2]Sheet3!$G:$CZ,43,0)</f>
        <v>0</v>
      </c>
      <c r="BG1246" s="14">
        <f>VLOOKUP($B1246,[2]Sheet3!$G:$CZ,44,0)</f>
        <v>0</v>
      </c>
      <c r="BH1246" s="14">
        <f>VLOOKUP($B1246,[2]Sheet3!$G:$CZ,45,0)</f>
        <v>0</v>
      </c>
      <c r="BI1246" s="14">
        <f>VLOOKUP($B1246,[2]Sheet3!$G:$CZ,46,0)</f>
        <v>0</v>
      </c>
      <c r="BJ1246" s="14">
        <f>VLOOKUP($B1246,[2]Sheet3!$G:$CZ,47,0)</f>
        <v>0</v>
      </c>
      <c r="BK1246" s="14">
        <f>VLOOKUP($B1246,[2]Sheet3!$G:$CZ,48,0)</f>
        <v>0</v>
      </c>
      <c r="BL1246" s="14">
        <f>VLOOKUP($B1246,[2]Sheet3!$G:$CZ,49,0)</f>
        <v>0</v>
      </c>
      <c r="BM1246" s="14">
        <f>VLOOKUP($B1246,[2]Sheet3!$G:$CZ,50,0)</f>
        <v>0</v>
      </c>
      <c r="BN1246" s="14">
        <f>VLOOKUP($B1246,[2]Sheet3!$G:$CZ,51,0)</f>
        <v>0</v>
      </c>
      <c r="BO1246" s="14">
        <f>VLOOKUP($B1246,[2]Sheet3!$G:$CZ,52,0)</f>
        <v>0</v>
      </c>
      <c r="BP1246" s="14">
        <f>VLOOKUP($B1246,[2]Sheet3!$G:$CZ,53,0)</f>
        <v>0</v>
      </c>
      <c r="BQ1246" s="14">
        <f>VLOOKUP($B1246,[2]Sheet3!$G:$CZ,54,0)</f>
        <v>0</v>
      </c>
      <c r="BR1246" s="14">
        <f>VLOOKUP($B1246,[2]Sheet3!$G:$CZ,55,0)</f>
        <v>0</v>
      </c>
      <c r="BS1246" s="14">
        <f>VLOOKUP($B1246,[2]Sheet3!$G:$CZ,56,0)</f>
        <v>0</v>
      </c>
      <c r="BT1246" s="14">
        <f>VLOOKUP($B1246,[2]Sheet3!$G:$CZ,57,0)</f>
        <v>0</v>
      </c>
      <c r="BU1246" s="14">
        <f>VLOOKUP($B1246,[2]Sheet3!$G:$CZ,58,0)</f>
        <v>0</v>
      </c>
      <c r="BV1246" s="14">
        <f>VLOOKUP($B1246,[2]Sheet3!$G:$CZ,59,0)</f>
        <v>0</v>
      </c>
      <c r="BW1246" s="14">
        <f>VLOOKUP($B1246,[2]Sheet3!$G:$CZ,60,0)</f>
        <v>0</v>
      </c>
      <c r="BX1246" s="14">
        <f>VLOOKUP($B1246,[2]Sheet3!$G:$CZ,61,0)</f>
        <v>0</v>
      </c>
      <c r="BY1246" s="14">
        <f>VLOOKUP($B1246,[2]Sheet3!$G:$CZ,62,0)</f>
        <v>0</v>
      </c>
      <c r="BZ1246" s="14">
        <f>VLOOKUP($B1246,[2]Sheet3!$G:$CZ,63,0)</f>
        <v>0</v>
      </c>
      <c r="CA1246" s="14">
        <f>VLOOKUP($B1246,[2]Sheet3!$G:$CZ,64,0)</f>
        <v>0</v>
      </c>
      <c r="CB1246" s="14">
        <f>VLOOKUP($B1246,[2]Sheet3!$G:$CZ,65,0)</f>
        <v>0</v>
      </c>
      <c r="CC1246" s="14">
        <f>VLOOKUP($B1246,[2]Sheet3!$G:$CZ,66,0)</f>
        <v>0</v>
      </c>
      <c r="CD1246" s="14">
        <f>VLOOKUP($B1246,[2]Sheet3!$G:$CZ,67,0)</f>
        <v>0</v>
      </c>
      <c r="CE1246" s="14">
        <f>VLOOKUP($B1246,[2]Sheet3!$G:$CZ,68,0)</f>
        <v>0</v>
      </c>
      <c r="CF1246" s="14">
        <f>VLOOKUP($B1246,[2]Sheet3!$G:$CZ,69,0)</f>
        <v>0</v>
      </c>
      <c r="CG1246" s="14">
        <f>VLOOKUP($B1246,[2]Sheet3!$G:$CZ,70,0)</f>
        <v>0</v>
      </c>
      <c r="CH1246" s="14">
        <f>VLOOKUP($B1246,[2]Sheet3!$G:$CZ,71,0)</f>
        <v>0</v>
      </c>
      <c r="CI1246" s="14">
        <f>VLOOKUP($B1246,[2]Sheet3!$G:$CZ,72,0)</f>
        <v>0</v>
      </c>
      <c r="CJ1246" s="14">
        <f>VLOOKUP($B1246,[2]Sheet3!$G:$CZ,73,0)</f>
        <v>0</v>
      </c>
      <c r="CK1246" s="14">
        <f>VLOOKUP($B1246,[2]Sheet3!$G:$CZ,74,0)</f>
        <v>0</v>
      </c>
      <c r="CL1246" s="14">
        <f>VLOOKUP($B1246,[2]Sheet3!$G:$CZ,75,0)</f>
        <v>0</v>
      </c>
      <c r="CM1246" s="14">
        <f>VLOOKUP($B1246,[2]Sheet3!$G:$CZ,76,0)</f>
        <v>0</v>
      </c>
      <c r="CN1246" s="14">
        <f>VLOOKUP($B1246,[2]Sheet3!$G:$CZ,77,0)</f>
        <v>0</v>
      </c>
      <c r="CO1246" s="14">
        <f>VLOOKUP($B1246,[2]Sheet3!$G:$CZ,78,0)</f>
        <v>0</v>
      </c>
      <c r="CP1246" s="14">
        <f>VLOOKUP($B1246,[2]Sheet3!$G:$CZ,79,0)</f>
        <v>0</v>
      </c>
      <c r="CQ1246" s="14">
        <f>VLOOKUP($B1246,[2]Sheet3!$G:$CZ,80,0)</f>
        <v>0</v>
      </c>
      <c r="CR1246" s="14">
        <f>VLOOKUP($B1246,[2]Sheet3!$G:$CZ,81,0)</f>
        <v>0</v>
      </c>
      <c r="CS1246" s="14">
        <f>VLOOKUP($B1246,[2]Sheet3!$G:$CZ,82,0)</f>
        <v>0</v>
      </c>
      <c r="CT1246" s="14">
        <f>VLOOKUP($B1246,[2]Sheet3!$G:$CZ,83,0)</f>
        <v>0</v>
      </c>
      <c r="CU1246" s="14">
        <f>VLOOKUP($B1246,[2]Sheet3!$G:$CZ,84,0)</f>
        <v>0</v>
      </c>
      <c r="CV1246" s="14">
        <f>VLOOKUP($B1246,[2]Sheet3!$G:$CZ,85,0)</f>
        <v>0</v>
      </c>
      <c r="CW1246" s="14">
        <f>VLOOKUP($B1246,[2]Sheet3!$G:$CZ,86,0)</f>
        <v>0</v>
      </c>
      <c r="CX1246" s="14">
        <f>VLOOKUP($B1246,[2]Sheet3!$G:$CZ,87,0)</f>
        <v>0</v>
      </c>
      <c r="CY1246" s="14">
        <f>VLOOKUP($B1246,[2]Sheet3!$G:$CZ,88,0)</f>
        <v>0</v>
      </c>
      <c r="CZ1246" s="14">
        <f>VLOOKUP($B1246,[2]Sheet3!$G:$CZ,89,0)</f>
        <v>0</v>
      </c>
      <c r="DA1246" s="14">
        <f>VLOOKUP($B1246,[2]Sheet3!$G:$CZ,90,0)</f>
        <v>0</v>
      </c>
      <c r="DB1246" s="14">
        <f>VLOOKUP($B1246,[2]Sheet3!$G:$CZ,91,0)</f>
        <v>0</v>
      </c>
      <c r="DC1246" s="14">
        <f>VLOOKUP($B1246,[2]Sheet3!$G:$CZ,92,0)</f>
        <v>0</v>
      </c>
      <c r="DD1246" s="14">
        <f>VLOOKUP($B1246,[2]Sheet3!$G:$CZ,93,0)</f>
        <v>0</v>
      </c>
      <c r="DE1246" s="14">
        <f>VLOOKUP($B1246,[2]Sheet3!$G:$CZ,94,0)</f>
        <v>0</v>
      </c>
      <c r="DF1246" s="14">
        <f>VLOOKUP($B1246,[2]Sheet3!$G:$CZ,95,0)</f>
        <v>0</v>
      </c>
      <c r="DG1246" s="14">
        <f>VLOOKUP($B1246,[2]Sheet3!$G:$CZ,96,0)</f>
        <v>0</v>
      </c>
      <c r="DH1246" s="14">
        <f>VLOOKUP($B1246,[2]Sheet3!$G:$CZ,97,0)</f>
        <v>0</v>
      </c>
      <c r="DI1246" s="14">
        <f>VLOOKUP($B1246,[2]Sheet3!$G:$CZ,98,0)</f>
        <v>0</v>
      </c>
    </row>
    <row r="1247" spans="1:113" x14ac:dyDescent="0.3">
      <c r="A1247" s="9" t="str">
        <f t="shared" si="59"/>
        <v>N83811</v>
      </c>
      <c r="B1247" s="15" t="s">
        <v>2711</v>
      </c>
      <c r="C1247" s="15" t="s">
        <v>2712</v>
      </c>
      <c r="F1247" s="7" t="s">
        <v>15</v>
      </c>
      <c r="G1247" s="12" t="s">
        <v>4739</v>
      </c>
      <c r="H1247" s="12" t="str">
        <f>VLOOKUP($B1247,[1]Sheet1!$A:$G,5,0)</f>
        <v>rohit.jakhar@redingtongroup.com</v>
      </c>
      <c r="I1247" s="12" t="str">
        <f>VLOOKUP($B1247,[1]Sheet1!$A:$G,7,0)</f>
        <v>jitender.chopra@redingtongroup.com</v>
      </c>
      <c r="J1247" s="12" t="s">
        <v>82</v>
      </c>
      <c r="K1247" s="7"/>
      <c r="L1247" s="7"/>
      <c r="M1247" s="8"/>
      <c r="N1247" s="7" t="str">
        <f t="shared" si="57"/>
        <v>rohit.jakhar@redingtongroup.com; jitender.chopra@redingtongroup.com; nilesh.phirke@redingtongroup.com;christopher.joseph@redingtongroup.com</v>
      </c>
      <c r="O1247" s="7" t="str">
        <f t="shared" si="58"/>
        <v>N83811</v>
      </c>
      <c r="P1247" s="8" t="s">
        <v>5215</v>
      </c>
      <c r="Q1247" s="14">
        <f>VLOOKUP($B1247,[2]Sheet3!$G:$CZ,2,0)</f>
        <v>2400300515</v>
      </c>
      <c r="R1247" s="14">
        <f>VLOOKUP($B1247,[2]Sheet3!$G:$CZ,3,0)</f>
        <v>0</v>
      </c>
      <c r="S1247" s="14">
        <f>VLOOKUP($B1247,[2]Sheet3!$G:$CZ,4,0)</f>
        <v>0</v>
      </c>
      <c r="T1247" s="14">
        <f>VLOOKUP($B1247,[2]Sheet3!$G:$CZ,5,0)</f>
        <v>0</v>
      </c>
      <c r="U1247" s="14">
        <f>VLOOKUP($B1247,[2]Sheet3!$G:$CZ,6,0)</f>
        <v>0</v>
      </c>
      <c r="V1247" s="14">
        <f>VLOOKUP($B1247,[2]Sheet3!$G:$CZ,7,0)</f>
        <v>0</v>
      </c>
      <c r="W1247" s="14">
        <f>VLOOKUP($B1247,[2]Sheet3!$G:$CZ,8,0)</f>
        <v>0</v>
      </c>
      <c r="X1247" s="14">
        <f>VLOOKUP($B1247,[2]Sheet3!$G:$CZ,9,0)</f>
        <v>0</v>
      </c>
      <c r="Y1247" s="14">
        <f>VLOOKUP($B1247,[2]Sheet3!$G:$CZ,10,0)</f>
        <v>0</v>
      </c>
      <c r="Z1247" s="14">
        <f>VLOOKUP($B1247,[2]Sheet3!$G:$CZ,11,0)</f>
        <v>0</v>
      </c>
      <c r="AA1247" s="14">
        <f>VLOOKUP($B1247,[2]Sheet3!$G:$CZ,12,0)</f>
        <v>0</v>
      </c>
      <c r="AB1247" s="14">
        <f>VLOOKUP($B1247,[2]Sheet3!$G:$CZ,13,0)</f>
        <v>0</v>
      </c>
      <c r="AC1247" s="14">
        <f>VLOOKUP($B1247,[2]Sheet3!$G:$CZ,14,0)</f>
        <v>0</v>
      </c>
      <c r="AD1247" s="14">
        <f>VLOOKUP($B1247,[2]Sheet3!$G:$CZ,15,0)</f>
        <v>0</v>
      </c>
      <c r="AE1247" s="14">
        <f>VLOOKUP($B1247,[2]Sheet3!$G:$CZ,16,0)</f>
        <v>0</v>
      </c>
      <c r="AF1247" s="14">
        <f>VLOOKUP($B1247,[2]Sheet3!$G:$CZ,17,0)</f>
        <v>0</v>
      </c>
      <c r="AG1247" s="14">
        <f>VLOOKUP($B1247,[2]Sheet3!$G:$CZ,18,0)</f>
        <v>0</v>
      </c>
      <c r="AH1247" s="14">
        <f>VLOOKUP($B1247,[2]Sheet3!$G:$CZ,19,0)</f>
        <v>0</v>
      </c>
      <c r="AI1247" s="14">
        <f>VLOOKUP($B1247,[2]Sheet3!$G:$CZ,20,0)</f>
        <v>0</v>
      </c>
      <c r="AJ1247" s="14">
        <f>VLOOKUP($B1247,[2]Sheet3!$G:$CZ,21,0)</f>
        <v>0</v>
      </c>
      <c r="AK1247" s="14">
        <f>VLOOKUP($B1247,[2]Sheet3!$G:$CZ,22,0)</f>
        <v>0</v>
      </c>
      <c r="AL1247" s="14">
        <f>VLOOKUP($B1247,[2]Sheet3!$G:$CZ,23,0)</f>
        <v>0</v>
      </c>
      <c r="AM1247" s="14">
        <f>VLOOKUP($B1247,[2]Sheet3!$G:$CZ,24,0)</f>
        <v>0</v>
      </c>
      <c r="AN1247" s="14">
        <f>VLOOKUP($B1247,[2]Sheet3!$G:$CZ,25,0)</f>
        <v>0</v>
      </c>
      <c r="AO1247" s="14">
        <f>VLOOKUP($B1247,[2]Sheet3!$G:$CZ,26,0)</f>
        <v>0</v>
      </c>
      <c r="AP1247" s="14">
        <f>VLOOKUP($B1247,[2]Sheet3!$G:$CZ,27,0)</f>
        <v>0</v>
      </c>
      <c r="AQ1247" s="14">
        <f>VLOOKUP($B1247,[2]Sheet3!$G:$CZ,28,0)</f>
        <v>0</v>
      </c>
      <c r="AR1247" s="14">
        <f>VLOOKUP($B1247,[2]Sheet3!$G:$CZ,29,0)</f>
        <v>0</v>
      </c>
      <c r="AS1247" s="14">
        <f>VLOOKUP($B1247,[2]Sheet3!$G:$CZ,30,0)</f>
        <v>0</v>
      </c>
      <c r="AT1247" s="14">
        <f>VLOOKUP($B1247,[2]Sheet3!$G:$CZ,31,0)</f>
        <v>0</v>
      </c>
      <c r="AU1247" s="14">
        <f>VLOOKUP($B1247,[2]Sheet3!$G:$CZ,32,0)</f>
        <v>0</v>
      </c>
      <c r="AV1247" s="14">
        <f>VLOOKUP($B1247,[2]Sheet3!$G:$CZ,33,0)</f>
        <v>0</v>
      </c>
      <c r="AW1247" s="14">
        <f>VLOOKUP($B1247,[2]Sheet3!$G:$CZ,34,0)</f>
        <v>0</v>
      </c>
      <c r="AX1247" s="14">
        <f>VLOOKUP($B1247,[2]Sheet3!$G:$CZ,35,0)</f>
        <v>0</v>
      </c>
      <c r="AY1247" s="14">
        <f>VLOOKUP($B1247,[2]Sheet3!$G:$CZ,36,0)</f>
        <v>0</v>
      </c>
      <c r="AZ1247" s="14">
        <f>VLOOKUP($B1247,[2]Sheet3!$G:$CZ,37,0)</f>
        <v>0</v>
      </c>
      <c r="BA1247" s="14">
        <f>VLOOKUP($B1247,[2]Sheet3!$G:$CZ,38,0)</f>
        <v>0</v>
      </c>
      <c r="BB1247" s="14">
        <f>VLOOKUP($B1247,[2]Sheet3!$G:$CZ,39,0)</f>
        <v>0</v>
      </c>
      <c r="BC1247" s="14">
        <f>VLOOKUP($B1247,[2]Sheet3!$G:$CZ,40,0)</f>
        <v>0</v>
      </c>
      <c r="BD1247" s="14">
        <f>VLOOKUP($B1247,[2]Sheet3!$G:$CZ,41,0)</f>
        <v>0</v>
      </c>
      <c r="BE1247" s="14">
        <f>VLOOKUP($B1247,[2]Sheet3!$G:$CZ,42,0)</f>
        <v>0</v>
      </c>
      <c r="BF1247" s="14">
        <f>VLOOKUP($B1247,[2]Sheet3!$G:$CZ,43,0)</f>
        <v>0</v>
      </c>
      <c r="BG1247" s="14">
        <f>VLOOKUP($B1247,[2]Sheet3!$G:$CZ,44,0)</f>
        <v>0</v>
      </c>
      <c r="BH1247" s="14">
        <f>VLOOKUP($B1247,[2]Sheet3!$G:$CZ,45,0)</f>
        <v>0</v>
      </c>
      <c r="BI1247" s="14">
        <f>VLOOKUP($B1247,[2]Sheet3!$G:$CZ,46,0)</f>
        <v>0</v>
      </c>
      <c r="BJ1247" s="14">
        <f>VLOOKUP($B1247,[2]Sheet3!$G:$CZ,47,0)</f>
        <v>0</v>
      </c>
      <c r="BK1247" s="14">
        <f>VLOOKUP($B1247,[2]Sheet3!$G:$CZ,48,0)</f>
        <v>0</v>
      </c>
      <c r="BL1247" s="14">
        <f>VLOOKUP($B1247,[2]Sheet3!$G:$CZ,49,0)</f>
        <v>0</v>
      </c>
      <c r="BM1247" s="14">
        <f>VLOOKUP($B1247,[2]Sheet3!$G:$CZ,50,0)</f>
        <v>0</v>
      </c>
      <c r="BN1247" s="14">
        <f>VLOOKUP($B1247,[2]Sheet3!$G:$CZ,51,0)</f>
        <v>0</v>
      </c>
      <c r="BO1247" s="14">
        <f>VLOOKUP($B1247,[2]Sheet3!$G:$CZ,52,0)</f>
        <v>0</v>
      </c>
      <c r="BP1247" s="14">
        <f>VLOOKUP($B1247,[2]Sheet3!$G:$CZ,53,0)</f>
        <v>0</v>
      </c>
      <c r="BQ1247" s="14">
        <f>VLOOKUP($B1247,[2]Sheet3!$G:$CZ,54,0)</f>
        <v>0</v>
      </c>
      <c r="BR1247" s="14">
        <f>VLOOKUP($B1247,[2]Sheet3!$G:$CZ,55,0)</f>
        <v>0</v>
      </c>
      <c r="BS1247" s="14">
        <f>VLOOKUP($B1247,[2]Sheet3!$G:$CZ,56,0)</f>
        <v>0</v>
      </c>
      <c r="BT1247" s="14">
        <f>VLOOKUP($B1247,[2]Sheet3!$G:$CZ,57,0)</f>
        <v>0</v>
      </c>
      <c r="BU1247" s="14">
        <f>VLOOKUP($B1247,[2]Sheet3!$G:$CZ,58,0)</f>
        <v>0</v>
      </c>
      <c r="BV1247" s="14">
        <f>VLOOKUP($B1247,[2]Sheet3!$G:$CZ,59,0)</f>
        <v>0</v>
      </c>
      <c r="BW1247" s="14">
        <f>VLOOKUP($B1247,[2]Sheet3!$G:$CZ,60,0)</f>
        <v>0</v>
      </c>
      <c r="BX1247" s="14">
        <f>VLOOKUP($B1247,[2]Sheet3!$G:$CZ,61,0)</f>
        <v>0</v>
      </c>
      <c r="BY1247" s="14">
        <f>VLOOKUP($B1247,[2]Sheet3!$G:$CZ,62,0)</f>
        <v>0</v>
      </c>
      <c r="BZ1247" s="14">
        <f>VLOOKUP($B1247,[2]Sheet3!$G:$CZ,63,0)</f>
        <v>0</v>
      </c>
      <c r="CA1247" s="14">
        <f>VLOOKUP($B1247,[2]Sheet3!$G:$CZ,64,0)</f>
        <v>0</v>
      </c>
      <c r="CB1247" s="14">
        <f>VLOOKUP($B1247,[2]Sheet3!$G:$CZ,65,0)</f>
        <v>0</v>
      </c>
      <c r="CC1247" s="14">
        <f>VLOOKUP($B1247,[2]Sheet3!$G:$CZ,66,0)</f>
        <v>0</v>
      </c>
      <c r="CD1247" s="14">
        <f>VLOOKUP($B1247,[2]Sheet3!$G:$CZ,67,0)</f>
        <v>0</v>
      </c>
      <c r="CE1247" s="14">
        <f>VLOOKUP($B1247,[2]Sheet3!$G:$CZ,68,0)</f>
        <v>0</v>
      </c>
      <c r="CF1247" s="14">
        <f>VLOOKUP($B1247,[2]Sheet3!$G:$CZ,69,0)</f>
        <v>0</v>
      </c>
      <c r="CG1247" s="14">
        <f>VLOOKUP($B1247,[2]Sheet3!$G:$CZ,70,0)</f>
        <v>0</v>
      </c>
      <c r="CH1247" s="14">
        <f>VLOOKUP($B1247,[2]Sheet3!$G:$CZ,71,0)</f>
        <v>0</v>
      </c>
      <c r="CI1247" s="14">
        <f>VLOOKUP($B1247,[2]Sheet3!$G:$CZ,72,0)</f>
        <v>0</v>
      </c>
      <c r="CJ1247" s="14">
        <f>VLOOKUP($B1247,[2]Sheet3!$G:$CZ,73,0)</f>
        <v>0</v>
      </c>
      <c r="CK1247" s="14">
        <f>VLOOKUP($B1247,[2]Sheet3!$G:$CZ,74,0)</f>
        <v>0</v>
      </c>
      <c r="CL1247" s="14">
        <f>VLOOKUP($B1247,[2]Sheet3!$G:$CZ,75,0)</f>
        <v>0</v>
      </c>
      <c r="CM1247" s="14">
        <f>VLOOKUP($B1247,[2]Sheet3!$G:$CZ,76,0)</f>
        <v>0</v>
      </c>
      <c r="CN1247" s="14">
        <f>VLOOKUP($B1247,[2]Sheet3!$G:$CZ,77,0)</f>
        <v>0</v>
      </c>
      <c r="CO1247" s="14">
        <f>VLOOKUP($B1247,[2]Sheet3!$G:$CZ,78,0)</f>
        <v>0</v>
      </c>
      <c r="CP1247" s="14">
        <f>VLOOKUP($B1247,[2]Sheet3!$G:$CZ,79,0)</f>
        <v>0</v>
      </c>
      <c r="CQ1247" s="14">
        <f>VLOOKUP($B1247,[2]Sheet3!$G:$CZ,80,0)</f>
        <v>0</v>
      </c>
      <c r="CR1247" s="14">
        <f>VLOOKUP($B1247,[2]Sheet3!$G:$CZ,81,0)</f>
        <v>0</v>
      </c>
      <c r="CS1247" s="14">
        <f>VLOOKUP($B1247,[2]Sheet3!$G:$CZ,82,0)</f>
        <v>0</v>
      </c>
      <c r="CT1247" s="14">
        <f>VLOOKUP($B1247,[2]Sheet3!$G:$CZ,83,0)</f>
        <v>0</v>
      </c>
      <c r="CU1247" s="14">
        <f>VLOOKUP($B1247,[2]Sheet3!$G:$CZ,84,0)</f>
        <v>0</v>
      </c>
      <c r="CV1247" s="14">
        <f>VLOOKUP($B1247,[2]Sheet3!$G:$CZ,85,0)</f>
        <v>0</v>
      </c>
      <c r="CW1247" s="14">
        <f>VLOOKUP($B1247,[2]Sheet3!$G:$CZ,86,0)</f>
        <v>0</v>
      </c>
      <c r="CX1247" s="14">
        <f>VLOOKUP($B1247,[2]Sheet3!$G:$CZ,87,0)</f>
        <v>0</v>
      </c>
      <c r="CY1247" s="14">
        <f>VLOOKUP($B1247,[2]Sheet3!$G:$CZ,88,0)</f>
        <v>0</v>
      </c>
      <c r="CZ1247" s="14">
        <f>VLOOKUP($B1247,[2]Sheet3!$G:$CZ,89,0)</f>
        <v>0</v>
      </c>
      <c r="DA1247" s="14">
        <f>VLOOKUP($B1247,[2]Sheet3!$G:$CZ,90,0)</f>
        <v>0</v>
      </c>
      <c r="DB1247" s="14">
        <f>VLOOKUP($B1247,[2]Sheet3!$G:$CZ,91,0)</f>
        <v>0</v>
      </c>
      <c r="DC1247" s="14">
        <f>VLOOKUP($B1247,[2]Sheet3!$G:$CZ,92,0)</f>
        <v>0</v>
      </c>
      <c r="DD1247" s="14">
        <f>VLOOKUP($B1247,[2]Sheet3!$G:$CZ,93,0)</f>
        <v>0</v>
      </c>
      <c r="DE1247" s="14">
        <f>VLOOKUP($B1247,[2]Sheet3!$G:$CZ,94,0)</f>
        <v>0</v>
      </c>
      <c r="DF1247" s="14">
        <f>VLOOKUP($B1247,[2]Sheet3!$G:$CZ,95,0)</f>
        <v>0</v>
      </c>
      <c r="DG1247" s="14">
        <f>VLOOKUP($B1247,[2]Sheet3!$G:$CZ,96,0)</f>
        <v>0</v>
      </c>
      <c r="DH1247" s="14">
        <f>VLOOKUP($B1247,[2]Sheet3!$G:$CZ,97,0)</f>
        <v>0</v>
      </c>
      <c r="DI1247" s="14">
        <f>VLOOKUP($B1247,[2]Sheet3!$G:$CZ,98,0)</f>
        <v>0</v>
      </c>
    </row>
    <row r="1248" spans="1:113" x14ac:dyDescent="0.3">
      <c r="A1248" s="9" t="str">
        <f t="shared" si="59"/>
        <v>N83894</v>
      </c>
      <c r="B1248" s="15" t="s">
        <v>2713</v>
      </c>
      <c r="C1248" s="15" t="s">
        <v>2714</v>
      </c>
      <c r="F1248" s="7" t="s">
        <v>15</v>
      </c>
      <c r="G1248" s="12" t="s">
        <v>4740</v>
      </c>
      <c r="H1248" s="12" t="str">
        <f>VLOOKUP($B1248,[1]Sheet1!$A:$G,5,0)</f>
        <v>rohit.jakhar@redingtongroup.com</v>
      </c>
      <c r="I1248" s="12" t="str">
        <f>VLOOKUP($B1248,[1]Sheet1!$A:$G,7,0)</f>
        <v>jitender.chopra@redingtongroup.com</v>
      </c>
      <c r="J1248" s="12" t="s">
        <v>82</v>
      </c>
      <c r="K1248" s="7"/>
      <c r="L1248" s="7"/>
      <c r="M1248" s="8"/>
      <c r="N1248" s="7" t="str">
        <f t="shared" si="57"/>
        <v>rohit.jakhar@redingtongroup.com; jitender.chopra@redingtongroup.com; nilesh.phirke@redingtongroup.com;christopher.joseph@redingtongroup.com</v>
      </c>
      <c r="O1248" s="7" t="str">
        <f t="shared" si="58"/>
        <v>N83894</v>
      </c>
      <c r="P1248" s="8" t="s">
        <v>5215</v>
      </c>
      <c r="Q1248" s="14">
        <f>VLOOKUP($B1248,[2]Sheet3!$G:$CZ,2,0)</f>
        <v>2400301304</v>
      </c>
      <c r="R1248" s="14">
        <f>VLOOKUP($B1248,[2]Sheet3!$G:$CZ,3,0)</f>
        <v>0</v>
      </c>
      <c r="S1248" s="14">
        <f>VLOOKUP($B1248,[2]Sheet3!$G:$CZ,4,0)</f>
        <v>0</v>
      </c>
      <c r="T1248" s="14">
        <f>VLOOKUP($B1248,[2]Sheet3!$G:$CZ,5,0)</f>
        <v>0</v>
      </c>
      <c r="U1248" s="14">
        <f>VLOOKUP($B1248,[2]Sheet3!$G:$CZ,6,0)</f>
        <v>0</v>
      </c>
      <c r="V1248" s="14">
        <f>VLOOKUP($B1248,[2]Sheet3!$G:$CZ,7,0)</f>
        <v>0</v>
      </c>
      <c r="W1248" s="14">
        <f>VLOOKUP($B1248,[2]Sheet3!$G:$CZ,8,0)</f>
        <v>0</v>
      </c>
      <c r="X1248" s="14">
        <f>VLOOKUP($B1248,[2]Sheet3!$G:$CZ,9,0)</f>
        <v>0</v>
      </c>
      <c r="Y1248" s="14">
        <f>VLOOKUP($B1248,[2]Sheet3!$G:$CZ,10,0)</f>
        <v>0</v>
      </c>
      <c r="Z1248" s="14">
        <f>VLOOKUP($B1248,[2]Sheet3!$G:$CZ,11,0)</f>
        <v>0</v>
      </c>
      <c r="AA1248" s="14">
        <f>VLOOKUP($B1248,[2]Sheet3!$G:$CZ,12,0)</f>
        <v>0</v>
      </c>
      <c r="AB1248" s="14">
        <f>VLOOKUP($B1248,[2]Sheet3!$G:$CZ,13,0)</f>
        <v>0</v>
      </c>
      <c r="AC1248" s="14">
        <f>VLOOKUP($B1248,[2]Sheet3!$G:$CZ,14,0)</f>
        <v>0</v>
      </c>
      <c r="AD1248" s="14">
        <f>VLOOKUP($B1248,[2]Sheet3!$G:$CZ,15,0)</f>
        <v>0</v>
      </c>
      <c r="AE1248" s="14">
        <f>VLOOKUP($B1248,[2]Sheet3!$G:$CZ,16,0)</f>
        <v>0</v>
      </c>
      <c r="AF1248" s="14">
        <f>VLOOKUP($B1248,[2]Sheet3!$G:$CZ,17,0)</f>
        <v>0</v>
      </c>
      <c r="AG1248" s="14">
        <f>VLOOKUP($B1248,[2]Sheet3!$G:$CZ,18,0)</f>
        <v>0</v>
      </c>
      <c r="AH1248" s="14">
        <f>VLOOKUP($B1248,[2]Sheet3!$G:$CZ,19,0)</f>
        <v>0</v>
      </c>
      <c r="AI1248" s="14">
        <f>VLOOKUP($B1248,[2]Sheet3!$G:$CZ,20,0)</f>
        <v>0</v>
      </c>
      <c r="AJ1248" s="14">
        <f>VLOOKUP($B1248,[2]Sheet3!$G:$CZ,21,0)</f>
        <v>0</v>
      </c>
      <c r="AK1248" s="14">
        <f>VLOOKUP($B1248,[2]Sheet3!$G:$CZ,22,0)</f>
        <v>0</v>
      </c>
      <c r="AL1248" s="14">
        <f>VLOOKUP($B1248,[2]Sheet3!$G:$CZ,23,0)</f>
        <v>0</v>
      </c>
      <c r="AM1248" s="14">
        <f>VLOOKUP($B1248,[2]Sheet3!$G:$CZ,24,0)</f>
        <v>0</v>
      </c>
      <c r="AN1248" s="14">
        <f>VLOOKUP($B1248,[2]Sheet3!$G:$CZ,25,0)</f>
        <v>0</v>
      </c>
      <c r="AO1248" s="14">
        <f>VLOOKUP($B1248,[2]Sheet3!$G:$CZ,26,0)</f>
        <v>0</v>
      </c>
      <c r="AP1248" s="14">
        <f>VLOOKUP($B1248,[2]Sheet3!$G:$CZ,27,0)</f>
        <v>0</v>
      </c>
      <c r="AQ1248" s="14">
        <f>VLOOKUP($B1248,[2]Sheet3!$G:$CZ,28,0)</f>
        <v>0</v>
      </c>
      <c r="AR1248" s="14">
        <f>VLOOKUP($B1248,[2]Sheet3!$G:$CZ,29,0)</f>
        <v>0</v>
      </c>
      <c r="AS1248" s="14">
        <f>VLOOKUP($B1248,[2]Sheet3!$G:$CZ,30,0)</f>
        <v>0</v>
      </c>
      <c r="AT1248" s="14">
        <f>VLOOKUP($B1248,[2]Sheet3!$G:$CZ,31,0)</f>
        <v>0</v>
      </c>
      <c r="AU1248" s="14">
        <f>VLOOKUP($B1248,[2]Sheet3!$G:$CZ,32,0)</f>
        <v>0</v>
      </c>
      <c r="AV1248" s="14">
        <f>VLOOKUP($B1248,[2]Sheet3!$G:$CZ,33,0)</f>
        <v>0</v>
      </c>
      <c r="AW1248" s="14">
        <f>VLOOKUP($B1248,[2]Sheet3!$G:$CZ,34,0)</f>
        <v>0</v>
      </c>
      <c r="AX1248" s="14">
        <f>VLOOKUP($B1248,[2]Sheet3!$G:$CZ,35,0)</f>
        <v>0</v>
      </c>
      <c r="AY1248" s="14">
        <f>VLOOKUP($B1248,[2]Sheet3!$G:$CZ,36,0)</f>
        <v>0</v>
      </c>
      <c r="AZ1248" s="14">
        <f>VLOOKUP($B1248,[2]Sheet3!$G:$CZ,37,0)</f>
        <v>0</v>
      </c>
      <c r="BA1248" s="14">
        <f>VLOOKUP($B1248,[2]Sheet3!$G:$CZ,38,0)</f>
        <v>0</v>
      </c>
      <c r="BB1248" s="14">
        <f>VLOOKUP($B1248,[2]Sheet3!$G:$CZ,39,0)</f>
        <v>0</v>
      </c>
      <c r="BC1248" s="14">
        <f>VLOOKUP($B1248,[2]Sheet3!$G:$CZ,40,0)</f>
        <v>0</v>
      </c>
      <c r="BD1248" s="14">
        <f>VLOOKUP($B1248,[2]Sheet3!$G:$CZ,41,0)</f>
        <v>0</v>
      </c>
      <c r="BE1248" s="14">
        <f>VLOOKUP($B1248,[2]Sheet3!$G:$CZ,42,0)</f>
        <v>0</v>
      </c>
      <c r="BF1248" s="14">
        <f>VLOOKUP($B1248,[2]Sheet3!$G:$CZ,43,0)</f>
        <v>0</v>
      </c>
      <c r="BG1248" s="14">
        <f>VLOOKUP($B1248,[2]Sheet3!$G:$CZ,44,0)</f>
        <v>0</v>
      </c>
      <c r="BH1248" s="14">
        <f>VLOOKUP($B1248,[2]Sheet3!$G:$CZ,45,0)</f>
        <v>0</v>
      </c>
      <c r="BI1248" s="14">
        <f>VLOOKUP($B1248,[2]Sheet3!$G:$CZ,46,0)</f>
        <v>0</v>
      </c>
      <c r="BJ1248" s="14">
        <f>VLOOKUP($B1248,[2]Sheet3!$G:$CZ,47,0)</f>
        <v>0</v>
      </c>
      <c r="BK1248" s="14">
        <f>VLOOKUP($B1248,[2]Sheet3!$G:$CZ,48,0)</f>
        <v>0</v>
      </c>
      <c r="BL1248" s="14">
        <f>VLOOKUP($B1248,[2]Sheet3!$G:$CZ,49,0)</f>
        <v>0</v>
      </c>
      <c r="BM1248" s="14">
        <f>VLOOKUP($B1248,[2]Sheet3!$G:$CZ,50,0)</f>
        <v>0</v>
      </c>
      <c r="BN1248" s="14">
        <f>VLOOKUP($B1248,[2]Sheet3!$G:$CZ,51,0)</f>
        <v>0</v>
      </c>
      <c r="BO1248" s="14">
        <f>VLOOKUP($B1248,[2]Sheet3!$G:$CZ,52,0)</f>
        <v>0</v>
      </c>
      <c r="BP1248" s="14">
        <f>VLOOKUP($B1248,[2]Sheet3!$G:$CZ,53,0)</f>
        <v>0</v>
      </c>
      <c r="BQ1248" s="14">
        <f>VLOOKUP($B1248,[2]Sheet3!$G:$CZ,54,0)</f>
        <v>0</v>
      </c>
      <c r="BR1248" s="14">
        <f>VLOOKUP($B1248,[2]Sheet3!$G:$CZ,55,0)</f>
        <v>0</v>
      </c>
      <c r="BS1248" s="14">
        <f>VLOOKUP($B1248,[2]Sheet3!$G:$CZ,56,0)</f>
        <v>0</v>
      </c>
      <c r="BT1248" s="14">
        <f>VLOOKUP($B1248,[2]Sheet3!$G:$CZ,57,0)</f>
        <v>0</v>
      </c>
      <c r="BU1248" s="14">
        <f>VLOOKUP($B1248,[2]Sheet3!$G:$CZ,58,0)</f>
        <v>0</v>
      </c>
      <c r="BV1248" s="14">
        <f>VLOOKUP($B1248,[2]Sheet3!$G:$CZ,59,0)</f>
        <v>0</v>
      </c>
      <c r="BW1248" s="14">
        <f>VLOOKUP($B1248,[2]Sheet3!$G:$CZ,60,0)</f>
        <v>0</v>
      </c>
      <c r="BX1248" s="14">
        <f>VLOOKUP($B1248,[2]Sheet3!$G:$CZ,61,0)</f>
        <v>0</v>
      </c>
      <c r="BY1248" s="14">
        <f>VLOOKUP($B1248,[2]Sheet3!$G:$CZ,62,0)</f>
        <v>0</v>
      </c>
      <c r="BZ1248" s="14">
        <f>VLOOKUP($B1248,[2]Sheet3!$G:$CZ,63,0)</f>
        <v>0</v>
      </c>
      <c r="CA1248" s="14">
        <f>VLOOKUP($B1248,[2]Sheet3!$G:$CZ,64,0)</f>
        <v>0</v>
      </c>
      <c r="CB1248" s="14">
        <f>VLOOKUP($B1248,[2]Sheet3!$G:$CZ,65,0)</f>
        <v>0</v>
      </c>
      <c r="CC1248" s="14">
        <f>VLOOKUP($B1248,[2]Sheet3!$G:$CZ,66,0)</f>
        <v>0</v>
      </c>
      <c r="CD1248" s="14">
        <f>VLOOKUP($B1248,[2]Sheet3!$G:$CZ,67,0)</f>
        <v>0</v>
      </c>
      <c r="CE1248" s="14">
        <f>VLOOKUP($B1248,[2]Sheet3!$G:$CZ,68,0)</f>
        <v>0</v>
      </c>
      <c r="CF1248" s="14">
        <f>VLOOKUP($B1248,[2]Sheet3!$G:$CZ,69,0)</f>
        <v>0</v>
      </c>
      <c r="CG1248" s="14">
        <f>VLOOKUP($B1248,[2]Sheet3!$G:$CZ,70,0)</f>
        <v>0</v>
      </c>
      <c r="CH1248" s="14">
        <f>VLOOKUP($B1248,[2]Sheet3!$G:$CZ,71,0)</f>
        <v>0</v>
      </c>
      <c r="CI1248" s="14">
        <f>VLOOKUP($B1248,[2]Sheet3!$G:$CZ,72,0)</f>
        <v>0</v>
      </c>
      <c r="CJ1248" s="14">
        <f>VLOOKUP($B1248,[2]Sheet3!$G:$CZ,73,0)</f>
        <v>0</v>
      </c>
      <c r="CK1248" s="14">
        <f>VLOOKUP($B1248,[2]Sheet3!$G:$CZ,74,0)</f>
        <v>0</v>
      </c>
      <c r="CL1248" s="14">
        <f>VLOOKUP($B1248,[2]Sheet3!$G:$CZ,75,0)</f>
        <v>0</v>
      </c>
      <c r="CM1248" s="14">
        <f>VLOOKUP($B1248,[2]Sheet3!$G:$CZ,76,0)</f>
        <v>0</v>
      </c>
      <c r="CN1248" s="14">
        <f>VLOOKUP($B1248,[2]Sheet3!$G:$CZ,77,0)</f>
        <v>0</v>
      </c>
      <c r="CO1248" s="14">
        <f>VLOOKUP($B1248,[2]Sheet3!$G:$CZ,78,0)</f>
        <v>0</v>
      </c>
      <c r="CP1248" s="14">
        <f>VLOOKUP($B1248,[2]Sheet3!$G:$CZ,79,0)</f>
        <v>0</v>
      </c>
      <c r="CQ1248" s="14">
        <f>VLOOKUP($B1248,[2]Sheet3!$G:$CZ,80,0)</f>
        <v>0</v>
      </c>
      <c r="CR1248" s="14">
        <f>VLOOKUP($B1248,[2]Sheet3!$G:$CZ,81,0)</f>
        <v>0</v>
      </c>
      <c r="CS1248" s="14">
        <f>VLOOKUP($B1248,[2]Sheet3!$G:$CZ,82,0)</f>
        <v>0</v>
      </c>
      <c r="CT1248" s="14">
        <f>VLOOKUP($B1248,[2]Sheet3!$G:$CZ,83,0)</f>
        <v>0</v>
      </c>
      <c r="CU1248" s="14">
        <f>VLOOKUP($B1248,[2]Sheet3!$G:$CZ,84,0)</f>
        <v>0</v>
      </c>
      <c r="CV1248" s="14">
        <f>VLOOKUP($B1248,[2]Sheet3!$G:$CZ,85,0)</f>
        <v>0</v>
      </c>
      <c r="CW1248" s="14">
        <f>VLOOKUP($B1248,[2]Sheet3!$G:$CZ,86,0)</f>
        <v>0</v>
      </c>
      <c r="CX1248" s="14">
        <f>VLOOKUP($B1248,[2]Sheet3!$G:$CZ,87,0)</f>
        <v>0</v>
      </c>
      <c r="CY1248" s="14">
        <f>VLOOKUP($B1248,[2]Sheet3!$G:$CZ,88,0)</f>
        <v>0</v>
      </c>
      <c r="CZ1248" s="14">
        <f>VLOOKUP($B1248,[2]Sheet3!$G:$CZ,89,0)</f>
        <v>0</v>
      </c>
      <c r="DA1248" s="14">
        <f>VLOOKUP($B1248,[2]Sheet3!$G:$CZ,90,0)</f>
        <v>0</v>
      </c>
      <c r="DB1248" s="14">
        <f>VLOOKUP($B1248,[2]Sheet3!$G:$CZ,91,0)</f>
        <v>0</v>
      </c>
      <c r="DC1248" s="14">
        <f>VLOOKUP($B1248,[2]Sheet3!$G:$CZ,92,0)</f>
        <v>0</v>
      </c>
      <c r="DD1248" s="14">
        <f>VLOOKUP($B1248,[2]Sheet3!$G:$CZ,93,0)</f>
        <v>0</v>
      </c>
      <c r="DE1248" s="14">
        <f>VLOOKUP($B1248,[2]Sheet3!$G:$CZ,94,0)</f>
        <v>0</v>
      </c>
      <c r="DF1248" s="14">
        <f>VLOOKUP($B1248,[2]Sheet3!$G:$CZ,95,0)</f>
        <v>0</v>
      </c>
      <c r="DG1248" s="14">
        <f>VLOOKUP($B1248,[2]Sheet3!$G:$CZ,96,0)</f>
        <v>0</v>
      </c>
      <c r="DH1248" s="14">
        <f>VLOOKUP($B1248,[2]Sheet3!$G:$CZ,97,0)</f>
        <v>0</v>
      </c>
      <c r="DI1248" s="14">
        <f>VLOOKUP($B1248,[2]Sheet3!$G:$CZ,98,0)</f>
        <v>0</v>
      </c>
    </row>
    <row r="1249" spans="1:113" x14ac:dyDescent="0.3">
      <c r="A1249" s="9" t="str">
        <f t="shared" si="59"/>
        <v>S1R070</v>
      </c>
      <c r="B1249" s="15" t="s">
        <v>2715</v>
      </c>
      <c r="C1249" s="15" t="s">
        <v>2716</v>
      </c>
      <c r="F1249" s="7" t="s">
        <v>15</v>
      </c>
      <c r="G1249" s="12" t="s">
        <v>4741</v>
      </c>
      <c r="H1249" s="12" t="str">
        <f>VLOOKUP($B1249,[1]Sheet1!$A:$G,5,0)</f>
        <v>prem.kumarmani@redingtongroup.com</v>
      </c>
      <c r="I1249" s="12" t="str">
        <f>VLOOKUP($B1249,[1]Sheet1!$A:$G,7,0)</f>
        <v>yogesh.ganesh@redingtongroup.com</v>
      </c>
      <c r="J1249" s="12" t="s">
        <v>82</v>
      </c>
      <c r="K1249" s="7"/>
      <c r="L1249" s="7"/>
      <c r="M1249" s="8"/>
      <c r="N1249" s="7" t="str">
        <f t="shared" si="57"/>
        <v>prem.kumarmani@redingtongroup.com; yogesh.ganesh@redingtongroup.com; nilesh.phirke@redingtongroup.com;christopher.joseph@redingtongroup.com</v>
      </c>
      <c r="O1249" s="7" t="str">
        <f t="shared" si="58"/>
        <v>S1R070</v>
      </c>
      <c r="P1249" s="8" t="s">
        <v>5215</v>
      </c>
      <c r="Q1249" s="14">
        <f>VLOOKUP($B1249,[2]Sheet3!$G:$CZ,2,0)</f>
        <v>2400303925</v>
      </c>
      <c r="R1249" s="14">
        <f>VLOOKUP($B1249,[2]Sheet3!$G:$CZ,3,0)</f>
        <v>2400301259</v>
      </c>
      <c r="S1249" s="14">
        <f>VLOOKUP($B1249,[2]Sheet3!$G:$CZ,4,0)</f>
        <v>0</v>
      </c>
      <c r="T1249" s="14">
        <f>VLOOKUP($B1249,[2]Sheet3!$G:$CZ,5,0)</f>
        <v>0</v>
      </c>
      <c r="U1249" s="14">
        <f>VLOOKUP($B1249,[2]Sheet3!$G:$CZ,6,0)</f>
        <v>0</v>
      </c>
      <c r="V1249" s="14">
        <f>VLOOKUP($B1249,[2]Sheet3!$G:$CZ,7,0)</f>
        <v>0</v>
      </c>
      <c r="W1249" s="14">
        <f>VLOOKUP($B1249,[2]Sheet3!$G:$CZ,8,0)</f>
        <v>0</v>
      </c>
      <c r="X1249" s="14">
        <f>VLOOKUP($B1249,[2]Sheet3!$G:$CZ,9,0)</f>
        <v>0</v>
      </c>
      <c r="Y1249" s="14">
        <f>VLOOKUP($B1249,[2]Sheet3!$G:$CZ,10,0)</f>
        <v>0</v>
      </c>
      <c r="Z1249" s="14">
        <f>VLOOKUP($B1249,[2]Sheet3!$G:$CZ,11,0)</f>
        <v>0</v>
      </c>
      <c r="AA1249" s="14">
        <f>VLOOKUP($B1249,[2]Sheet3!$G:$CZ,12,0)</f>
        <v>0</v>
      </c>
      <c r="AB1249" s="14">
        <f>VLOOKUP($B1249,[2]Sheet3!$G:$CZ,13,0)</f>
        <v>0</v>
      </c>
      <c r="AC1249" s="14">
        <f>VLOOKUP($B1249,[2]Sheet3!$G:$CZ,14,0)</f>
        <v>0</v>
      </c>
      <c r="AD1249" s="14">
        <f>VLOOKUP($B1249,[2]Sheet3!$G:$CZ,15,0)</f>
        <v>0</v>
      </c>
      <c r="AE1249" s="14">
        <f>VLOOKUP($B1249,[2]Sheet3!$G:$CZ,16,0)</f>
        <v>0</v>
      </c>
      <c r="AF1249" s="14">
        <f>VLOOKUP($B1249,[2]Sheet3!$G:$CZ,17,0)</f>
        <v>0</v>
      </c>
      <c r="AG1249" s="14">
        <f>VLOOKUP($B1249,[2]Sheet3!$G:$CZ,18,0)</f>
        <v>0</v>
      </c>
      <c r="AH1249" s="14">
        <f>VLOOKUP($B1249,[2]Sheet3!$G:$CZ,19,0)</f>
        <v>0</v>
      </c>
      <c r="AI1249" s="14">
        <f>VLOOKUP($B1249,[2]Sheet3!$G:$CZ,20,0)</f>
        <v>0</v>
      </c>
      <c r="AJ1249" s="14">
        <f>VLOOKUP($B1249,[2]Sheet3!$G:$CZ,21,0)</f>
        <v>0</v>
      </c>
      <c r="AK1249" s="14">
        <f>VLOOKUP($B1249,[2]Sheet3!$G:$CZ,22,0)</f>
        <v>0</v>
      </c>
      <c r="AL1249" s="14">
        <f>VLOOKUP($B1249,[2]Sheet3!$G:$CZ,23,0)</f>
        <v>0</v>
      </c>
      <c r="AM1249" s="14">
        <f>VLOOKUP($B1249,[2]Sheet3!$G:$CZ,24,0)</f>
        <v>0</v>
      </c>
      <c r="AN1249" s="14">
        <f>VLOOKUP($B1249,[2]Sheet3!$G:$CZ,25,0)</f>
        <v>0</v>
      </c>
      <c r="AO1249" s="14">
        <f>VLOOKUP($B1249,[2]Sheet3!$G:$CZ,26,0)</f>
        <v>0</v>
      </c>
      <c r="AP1249" s="14">
        <f>VLOOKUP($B1249,[2]Sheet3!$G:$CZ,27,0)</f>
        <v>0</v>
      </c>
      <c r="AQ1249" s="14">
        <f>VLOOKUP($B1249,[2]Sheet3!$G:$CZ,28,0)</f>
        <v>0</v>
      </c>
      <c r="AR1249" s="14">
        <f>VLOOKUP($B1249,[2]Sheet3!$G:$CZ,29,0)</f>
        <v>0</v>
      </c>
      <c r="AS1249" s="14">
        <f>VLOOKUP($B1249,[2]Sheet3!$G:$CZ,30,0)</f>
        <v>0</v>
      </c>
      <c r="AT1249" s="14">
        <f>VLOOKUP($B1249,[2]Sheet3!$G:$CZ,31,0)</f>
        <v>0</v>
      </c>
      <c r="AU1249" s="14">
        <f>VLOOKUP($B1249,[2]Sheet3!$G:$CZ,32,0)</f>
        <v>0</v>
      </c>
      <c r="AV1249" s="14">
        <f>VLOOKUP($B1249,[2]Sheet3!$G:$CZ,33,0)</f>
        <v>0</v>
      </c>
      <c r="AW1249" s="14">
        <f>VLOOKUP($B1249,[2]Sheet3!$G:$CZ,34,0)</f>
        <v>0</v>
      </c>
      <c r="AX1249" s="14">
        <f>VLOOKUP($B1249,[2]Sheet3!$G:$CZ,35,0)</f>
        <v>0</v>
      </c>
      <c r="AY1249" s="14">
        <f>VLOOKUP($B1249,[2]Sheet3!$G:$CZ,36,0)</f>
        <v>0</v>
      </c>
      <c r="AZ1249" s="14">
        <f>VLOOKUP($B1249,[2]Sheet3!$G:$CZ,37,0)</f>
        <v>0</v>
      </c>
      <c r="BA1249" s="14">
        <f>VLOOKUP($B1249,[2]Sheet3!$G:$CZ,38,0)</f>
        <v>0</v>
      </c>
      <c r="BB1249" s="14">
        <f>VLOOKUP($B1249,[2]Sheet3!$G:$CZ,39,0)</f>
        <v>0</v>
      </c>
      <c r="BC1249" s="14">
        <f>VLOOKUP($B1249,[2]Sheet3!$G:$CZ,40,0)</f>
        <v>0</v>
      </c>
      <c r="BD1249" s="14">
        <f>VLOOKUP($B1249,[2]Sheet3!$G:$CZ,41,0)</f>
        <v>0</v>
      </c>
      <c r="BE1249" s="14">
        <f>VLOOKUP($B1249,[2]Sheet3!$G:$CZ,42,0)</f>
        <v>0</v>
      </c>
      <c r="BF1249" s="14">
        <f>VLOOKUP($B1249,[2]Sheet3!$G:$CZ,43,0)</f>
        <v>0</v>
      </c>
      <c r="BG1249" s="14">
        <f>VLOOKUP($B1249,[2]Sheet3!$G:$CZ,44,0)</f>
        <v>0</v>
      </c>
      <c r="BH1249" s="14">
        <f>VLOOKUP($B1249,[2]Sheet3!$G:$CZ,45,0)</f>
        <v>0</v>
      </c>
      <c r="BI1249" s="14">
        <f>VLOOKUP($B1249,[2]Sheet3!$G:$CZ,46,0)</f>
        <v>0</v>
      </c>
      <c r="BJ1249" s="14">
        <f>VLOOKUP($B1249,[2]Sheet3!$G:$CZ,47,0)</f>
        <v>0</v>
      </c>
      <c r="BK1249" s="14">
        <f>VLOOKUP($B1249,[2]Sheet3!$G:$CZ,48,0)</f>
        <v>0</v>
      </c>
      <c r="BL1249" s="14">
        <f>VLOOKUP($B1249,[2]Sheet3!$G:$CZ,49,0)</f>
        <v>0</v>
      </c>
      <c r="BM1249" s="14">
        <f>VLOOKUP($B1249,[2]Sheet3!$G:$CZ,50,0)</f>
        <v>0</v>
      </c>
      <c r="BN1249" s="14">
        <f>VLOOKUP($B1249,[2]Sheet3!$G:$CZ,51,0)</f>
        <v>0</v>
      </c>
      <c r="BO1249" s="14">
        <f>VLOOKUP($B1249,[2]Sheet3!$G:$CZ,52,0)</f>
        <v>0</v>
      </c>
      <c r="BP1249" s="14">
        <f>VLOOKUP($B1249,[2]Sheet3!$G:$CZ,53,0)</f>
        <v>0</v>
      </c>
      <c r="BQ1249" s="14">
        <f>VLOOKUP($B1249,[2]Sheet3!$G:$CZ,54,0)</f>
        <v>0</v>
      </c>
      <c r="BR1249" s="14">
        <f>VLOOKUP($B1249,[2]Sheet3!$G:$CZ,55,0)</f>
        <v>0</v>
      </c>
      <c r="BS1249" s="14">
        <f>VLOOKUP($B1249,[2]Sheet3!$G:$CZ,56,0)</f>
        <v>0</v>
      </c>
      <c r="BT1249" s="14">
        <f>VLOOKUP($B1249,[2]Sheet3!$G:$CZ,57,0)</f>
        <v>0</v>
      </c>
      <c r="BU1249" s="14">
        <f>VLOOKUP($B1249,[2]Sheet3!$G:$CZ,58,0)</f>
        <v>0</v>
      </c>
      <c r="BV1249" s="14">
        <f>VLOOKUP($B1249,[2]Sheet3!$G:$CZ,59,0)</f>
        <v>0</v>
      </c>
      <c r="BW1249" s="14">
        <f>VLOOKUP($B1249,[2]Sheet3!$G:$CZ,60,0)</f>
        <v>0</v>
      </c>
      <c r="BX1249" s="14">
        <f>VLOOKUP($B1249,[2]Sheet3!$G:$CZ,61,0)</f>
        <v>0</v>
      </c>
      <c r="BY1249" s="14">
        <f>VLOOKUP($B1249,[2]Sheet3!$G:$CZ,62,0)</f>
        <v>0</v>
      </c>
      <c r="BZ1249" s="14">
        <f>VLOOKUP($B1249,[2]Sheet3!$G:$CZ,63,0)</f>
        <v>0</v>
      </c>
      <c r="CA1249" s="14">
        <f>VLOOKUP($B1249,[2]Sheet3!$G:$CZ,64,0)</f>
        <v>0</v>
      </c>
      <c r="CB1249" s="14">
        <f>VLOOKUP($B1249,[2]Sheet3!$G:$CZ,65,0)</f>
        <v>0</v>
      </c>
      <c r="CC1249" s="14">
        <f>VLOOKUP($B1249,[2]Sheet3!$G:$CZ,66,0)</f>
        <v>0</v>
      </c>
      <c r="CD1249" s="14">
        <f>VLOOKUP($B1249,[2]Sheet3!$G:$CZ,67,0)</f>
        <v>0</v>
      </c>
      <c r="CE1249" s="14">
        <f>VLOOKUP($B1249,[2]Sheet3!$G:$CZ,68,0)</f>
        <v>0</v>
      </c>
      <c r="CF1249" s="14">
        <f>VLOOKUP($B1249,[2]Sheet3!$G:$CZ,69,0)</f>
        <v>0</v>
      </c>
      <c r="CG1249" s="14">
        <f>VLOOKUP($B1249,[2]Sheet3!$G:$CZ,70,0)</f>
        <v>0</v>
      </c>
      <c r="CH1249" s="14">
        <f>VLOOKUP($B1249,[2]Sheet3!$G:$CZ,71,0)</f>
        <v>0</v>
      </c>
      <c r="CI1249" s="14">
        <f>VLOOKUP($B1249,[2]Sheet3!$G:$CZ,72,0)</f>
        <v>0</v>
      </c>
      <c r="CJ1249" s="14">
        <f>VLOOKUP($B1249,[2]Sheet3!$G:$CZ,73,0)</f>
        <v>0</v>
      </c>
      <c r="CK1249" s="14">
        <f>VLOOKUP($B1249,[2]Sheet3!$G:$CZ,74,0)</f>
        <v>0</v>
      </c>
      <c r="CL1249" s="14">
        <f>VLOOKUP($B1249,[2]Sheet3!$G:$CZ,75,0)</f>
        <v>0</v>
      </c>
      <c r="CM1249" s="14">
        <f>VLOOKUP($B1249,[2]Sheet3!$G:$CZ,76,0)</f>
        <v>0</v>
      </c>
      <c r="CN1249" s="14">
        <f>VLOOKUP($B1249,[2]Sheet3!$G:$CZ,77,0)</f>
        <v>0</v>
      </c>
      <c r="CO1249" s="14">
        <f>VLOOKUP($B1249,[2]Sheet3!$G:$CZ,78,0)</f>
        <v>0</v>
      </c>
      <c r="CP1249" s="14">
        <f>VLOOKUP($B1249,[2]Sheet3!$G:$CZ,79,0)</f>
        <v>0</v>
      </c>
      <c r="CQ1249" s="14">
        <f>VLOOKUP($B1249,[2]Sheet3!$G:$CZ,80,0)</f>
        <v>0</v>
      </c>
      <c r="CR1249" s="14">
        <f>VLOOKUP($B1249,[2]Sheet3!$G:$CZ,81,0)</f>
        <v>0</v>
      </c>
      <c r="CS1249" s="14">
        <f>VLOOKUP($B1249,[2]Sheet3!$G:$CZ,82,0)</f>
        <v>0</v>
      </c>
      <c r="CT1249" s="14">
        <f>VLOOKUP($B1249,[2]Sheet3!$G:$CZ,83,0)</f>
        <v>0</v>
      </c>
      <c r="CU1249" s="14">
        <f>VLOOKUP($B1249,[2]Sheet3!$G:$CZ,84,0)</f>
        <v>0</v>
      </c>
      <c r="CV1249" s="14">
        <f>VLOOKUP($B1249,[2]Sheet3!$G:$CZ,85,0)</f>
        <v>0</v>
      </c>
      <c r="CW1249" s="14">
        <f>VLOOKUP($B1249,[2]Sheet3!$G:$CZ,86,0)</f>
        <v>0</v>
      </c>
      <c r="CX1249" s="14">
        <f>VLOOKUP($B1249,[2]Sheet3!$G:$CZ,87,0)</f>
        <v>0</v>
      </c>
      <c r="CY1249" s="14">
        <f>VLOOKUP($B1249,[2]Sheet3!$G:$CZ,88,0)</f>
        <v>0</v>
      </c>
      <c r="CZ1249" s="14">
        <f>VLOOKUP($B1249,[2]Sheet3!$G:$CZ,89,0)</f>
        <v>0</v>
      </c>
      <c r="DA1249" s="14">
        <f>VLOOKUP($B1249,[2]Sheet3!$G:$CZ,90,0)</f>
        <v>0</v>
      </c>
      <c r="DB1249" s="14">
        <f>VLOOKUP($B1249,[2]Sheet3!$G:$CZ,91,0)</f>
        <v>0</v>
      </c>
      <c r="DC1249" s="14">
        <f>VLOOKUP($B1249,[2]Sheet3!$G:$CZ,92,0)</f>
        <v>0</v>
      </c>
      <c r="DD1249" s="14">
        <f>VLOOKUP($B1249,[2]Sheet3!$G:$CZ,93,0)</f>
        <v>0</v>
      </c>
      <c r="DE1249" s="14">
        <f>VLOOKUP($B1249,[2]Sheet3!$G:$CZ,94,0)</f>
        <v>0</v>
      </c>
      <c r="DF1249" s="14">
        <f>VLOOKUP($B1249,[2]Sheet3!$G:$CZ,95,0)</f>
        <v>0</v>
      </c>
      <c r="DG1249" s="14">
        <f>VLOOKUP($B1249,[2]Sheet3!$G:$CZ,96,0)</f>
        <v>0</v>
      </c>
      <c r="DH1249" s="14">
        <f>VLOOKUP($B1249,[2]Sheet3!$G:$CZ,97,0)</f>
        <v>0</v>
      </c>
      <c r="DI1249" s="14">
        <f>VLOOKUP($B1249,[2]Sheet3!$G:$CZ,98,0)</f>
        <v>0</v>
      </c>
    </row>
    <row r="1250" spans="1:113" x14ac:dyDescent="0.3">
      <c r="A1250" s="9" t="str">
        <f t="shared" si="59"/>
        <v>S26363</v>
      </c>
      <c r="B1250" s="15" t="s">
        <v>2717</v>
      </c>
      <c r="C1250" s="15" t="s">
        <v>2718</v>
      </c>
      <c r="F1250" s="7" t="s">
        <v>15</v>
      </c>
      <c r="G1250" s="12" t="s">
        <v>4742</v>
      </c>
      <c r="H1250" s="12" t="str">
        <f>VLOOKUP($B1250,[1]Sheet1!$A:$G,5,0)</f>
        <v>kamal.punjabi@redingtongroup.com</v>
      </c>
      <c r="I1250" s="12" t="str">
        <f>VLOOKUP($B1250,[1]Sheet1!$A:$G,7,0)</f>
        <v>vikram.kumar@redingtongroup.com</v>
      </c>
      <c r="J1250" s="12" t="s">
        <v>82</v>
      </c>
      <c r="K1250" s="7"/>
      <c r="L1250" s="7"/>
      <c r="M1250" s="8"/>
      <c r="N1250" s="7" t="str">
        <f t="shared" si="57"/>
        <v>kamal.punjabi@redingtongroup.com; vikram.kumar@redingtongroup.com; nilesh.phirke@redingtongroup.com;christopher.joseph@redingtongroup.com</v>
      </c>
      <c r="O1250" s="7" t="str">
        <f t="shared" si="58"/>
        <v>S26363</v>
      </c>
      <c r="P1250" s="8" t="s">
        <v>5215</v>
      </c>
      <c r="Q1250" s="14">
        <f>VLOOKUP($B1250,[2]Sheet3!$G:$CZ,2,0)</f>
        <v>2400301506</v>
      </c>
      <c r="R1250" s="14">
        <f>VLOOKUP($B1250,[2]Sheet3!$G:$CZ,3,0)</f>
        <v>0</v>
      </c>
      <c r="S1250" s="14">
        <f>VLOOKUP($B1250,[2]Sheet3!$G:$CZ,4,0)</f>
        <v>0</v>
      </c>
      <c r="T1250" s="14">
        <f>VLOOKUP($B1250,[2]Sheet3!$G:$CZ,5,0)</f>
        <v>0</v>
      </c>
      <c r="U1250" s="14">
        <f>VLOOKUP($B1250,[2]Sheet3!$G:$CZ,6,0)</f>
        <v>0</v>
      </c>
      <c r="V1250" s="14">
        <f>VLOOKUP($B1250,[2]Sheet3!$G:$CZ,7,0)</f>
        <v>0</v>
      </c>
      <c r="W1250" s="14">
        <f>VLOOKUP($B1250,[2]Sheet3!$G:$CZ,8,0)</f>
        <v>0</v>
      </c>
      <c r="X1250" s="14">
        <f>VLOOKUP($B1250,[2]Sheet3!$G:$CZ,9,0)</f>
        <v>0</v>
      </c>
      <c r="Y1250" s="14">
        <f>VLOOKUP($B1250,[2]Sheet3!$G:$CZ,10,0)</f>
        <v>0</v>
      </c>
      <c r="Z1250" s="14">
        <f>VLOOKUP($B1250,[2]Sheet3!$G:$CZ,11,0)</f>
        <v>0</v>
      </c>
      <c r="AA1250" s="14">
        <f>VLOOKUP($B1250,[2]Sheet3!$G:$CZ,12,0)</f>
        <v>0</v>
      </c>
      <c r="AB1250" s="14">
        <f>VLOOKUP($B1250,[2]Sheet3!$G:$CZ,13,0)</f>
        <v>0</v>
      </c>
      <c r="AC1250" s="14">
        <f>VLOOKUP($B1250,[2]Sheet3!$G:$CZ,14,0)</f>
        <v>0</v>
      </c>
      <c r="AD1250" s="14">
        <f>VLOOKUP($B1250,[2]Sheet3!$G:$CZ,15,0)</f>
        <v>0</v>
      </c>
      <c r="AE1250" s="14">
        <f>VLOOKUP($B1250,[2]Sheet3!$G:$CZ,16,0)</f>
        <v>0</v>
      </c>
      <c r="AF1250" s="14">
        <f>VLOOKUP($B1250,[2]Sheet3!$G:$CZ,17,0)</f>
        <v>0</v>
      </c>
      <c r="AG1250" s="14">
        <f>VLOOKUP($B1250,[2]Sheet3!$G:$CZ,18,0)</f>
        <v>0</v>
      </c>
      <c r="AH1250" s="14">
        <f>VLOOKUP($B1250,[2]Sheet3!$G:$CZ,19,0)</f>
        <v>0</v>
      </c>
      <c r="AI1250" s="14">
        <f>VLOOKUP($B1250,[2]Sheet3!$G:$CZ,20,0)</f>
        <v>0</v>
      </c>
      <c r="AJ1250" s="14">
        <f>VLOOKUP($B1250,[2]Sheet3!$G:$CZ,21,0)</f>
        <v>0</v>
      </c>
      <c r="AK1250" s="14">
        <f>VLOOKUP($B1250,[2]Sheet3!$G:$CZ,22,0)</f>
        <v>0</v>
      </c>
      <c r="AL1250" s="14">
        <f>VLOOKUP($B1250,[2]Sheet3!$G:$CZ,23,0)</f>
        <v>0</v>
      </c>
      <c r="AM1250" s="14">
        <f>VLOOKUP($B1250,[2]Sheet3!$G:$CZ,24,0)</f>
        <v>0</v>
      </c>
      <c r="AN1250" s="14">
        <f>VLOOKUP($B1250,[2]Sheet3!$G:$CZ,25,0)</f>
        <v>0</v>
      </c>
      <c r="AO1250" s="14">
        <f>VLOOKUP($B1250,[2]Sheet3!$G:$CZ,26,0)</f>
        <v>0</v>
      </c>
      <c r="AP1250" s="14">
        <f>VLOOKUP($B1250,[2]Sheet3!$G:$CZ,27,0)</f>
        <v>0</v>
      </c>
      <c r="AQ1250" s="14">
        <f>VLOOKUP($B1250,[2]Sheet3!$G:$CZ,28,0)</f>
        <v>0</v>
      </c>
      <c r="AR1250" s="14">
        <f>VLOOKUP($B1250,[2]Sheet3!$G:$CZ,29,0)</f>
        <v>0</v>
      </c>
      <c r="AS1250" s="14">
        <f>VLOOKUP($B1250,[2]Sheet3!$G:$CZ,30,0)</f>
        <v>0</v>
      </c>
      <c r="AT1250" s="14">
        <f>VLOOKUP($B1250,[2]Sheet3!$G:$CZ,31,0)</f>
        <v>0</v>
      </c>
      <c r="AU1250" s="14">
        <f>VLOOKUP($B1250,[2]Sheet3!$G:$CZ,32,0)</f>
        <v>0</v>
      </c>
      <c r="AV1250" s="14">
        <f>VLOOKUP($B1250,[2]Sheet3!$G:$CZ,33,0)</f>
        <v>0</v>
      </c>
      <c r="AW1250" s="14">
        <f>VLOOKUP($B1250,[2]Sheet3!$G:$CZ,34,0)</f>
        <v>0</v>
      </c>
      <c r="AX1250" s="14">
        <f>VLOOKUP($B1250,[2]Sheet3!$G:$CZ,35,0)</f>
        <v>0</v>
      </c>
      <c r="AY1250" s="14">
        <f>VLOOKUP($B1250,[2]Sheet3!$G:$CZ,36,0)</f>
        <v>0</v>
      </c>
      <c r="AZ1250" s="14">
        <f>VLOOKUP($B1250,[2]Sheet3!$G:$CZ,37,0)</f>
        <v>0</v>
      </c>
      <c r="BA1250" s="14">
        <f>VLOOKUP($B1250,[2]Sheet3!$G:$CZ,38,0)</f>
        <v>0</v>
      </c>
      <c r="BB1250" s="14">
        <f>VLOOKUP($B1250,[2]Sheet3!$G:$CZ,39,0)</f>
        <v>0</v>
      </c>
      <c r="BC1250" s="14">
        <f>VLOOKUP($B1250,[2]Sheet3!$G:$CZ,40,0)</f>
        <v>0</v>
      </c>
      <c r="BD1250" s="14">
        <f>VLOOKUP($B1250,[2]Sheet3!$G:$CZ,41,0)</f>
        <v>0</v>
      </c>
      <c r="BE1250" s="14">
        <f>VLOOKUP($B1250,[2]Sheet3!$G:$CZ,42,0)</f>
        <v>0</v>
      </c>
      <c r="BF1250" s="14">
        <f>VLOOKUP($B1250,[2]Sheet3!$G:$CZ,43,0)</f>
        <v>0</v>
      </c>
      <c r="BG1250" s="14">
        <f>VLOOKUP($B1250,[2]Sheet3!$G:$CZ,44,0)</f>
        <v>0</v>
      </c>
      <c r="BH1250" s="14">
        <f>VLOOKUP($B1250,[2]Sheet3!$G:$CZ,45,0)</f>
        <v>0</v>
      </c>
      <c r="BI1250" s="14">
        <f>VLOOKUP($B1250,[2]Sheet3!$G:$CZ,46,0)</f>
        <v>0</v>
      </c>
      <c r="BJ1250" s="14">
        <f>VLOOKUP($B1250,[2]Sheet3!$G:$CZ,47,0)</f>
        <v>0</v>
      </c>
      <c r="BK1250" s="14">
        <f>VLOOKUP($B1250,[2]Sheet3!$G:$CZ,48,0)</f>
        <v>0</v>
      </c>
      <c r="BL1250" s="14">
        <f>VLOOKUP($B1250,[2]Sheet3!$G:$CZ,49,0)</f>
        <v>0</v>
      </c>
      <c r="BM1250" s="14">
        <f>VLOOKUP($B1250,[2]Sheet3!$G:$CZ,50,0)</f>
        <v>0</v>
      </c>
      <c r="BN1250" s="14">
        <f>VLOOKUP($B1250,[2]Sheet3!$G:$CZ,51,0)</f>
        <v>0</v>
      </c>
      <c r="BO1250" s="14">
        <f>VLOOKUP($B1250,[2]Sheet3!$G:$CZ,52,0)</f>
        <v>0</v>
      </c>
      <c r="BP1250" s="14">
        <f>VLOOKUP($B1250,[2]Sheet3!$G:$CZ,53,0)</f>
        <v>0</v>
      </c>
      <c r="BQ1250" s="14">
        <f>VLOOKUP($B1250,[2]Sheet3!$G:$CZ,54,0)</f>
        <v>0</v>
      </c>
      <c r="BR1250" s="14">
        <f>VLOOKUP($B1250,[2]Sheet3!$G:$CZ,55,0)</f>
        <v>0</v>
      </c>
      <c r="BS1250" s="14">
        <f>VLOOKUP($B1250,[2]Sheet3!$G:$CZ,56,0)</f>
        <v>0</v>
      </c>
      <c r="BT1250" s="14">
        <f>VLOOKUP($B1250,[2]Sheet3!$G:$CZ,57,0)</f>
        <v>0</v>
      </c>
      <c r="BU1250" s="14">
        <f>VLOOKUP($B1250,[2]Sheet3!$G:$CZ,58,0)</f>
        <v>0</v>
      </c>
      <c r="BV1250" s="14">
        <f>VLOOKUP($B1250,[2]Sheet3!$G:$CZ,59,0)</f>
        <v>0</v>
      </c>
      <c r="BW1250" s="14">
        <f>VLOOKUP($B1250,[2]Sheet3!$G:$CZ,60,0)</f>
        <v>0</v>
      </c>
      <c r="BX1250" s="14">
        <f>VLOOKUP($B1250,[2]Sheet3!$G:$CZ,61,0)</f>
        <v>0</v>
      </c>
      <c r="BY1250" s="14">
        <f>VLOOKUP($B1250,[2]Sheet3!$G:$CZ,62,0)</f>
        <v>0</v>
      </c>
      <c r="BZ1250" s="14">
        <f>VLOOKUP($B1250,[2]Sheet3!$G:$CZ,63,0)</f>
        <v>0</v>
      </c>
      <c r="CA1250" s="14">
        <f>VLOOKUP($B1250,[2]Sheet3!$G:$CZ,64,0)</f>
        <v>0</v>
      </c>
      <c r="CB1250" s="14">
        <f>VLOOKUP($B1250,[2]Sheet3!$G:$CZ,65,0)</f>
        <v>0</v>
      </c>
      <c r="CC1250" s="14">
        <f>VLOOKUP($B1250,[2]Sheet3!$G:$CZ,66,0)</f>
        <v>0</v>
      </c>
      <c r="CD1250" s="14">
        <f>VLOOKUP($B1250,[2]Sheet3!$G:$CZ,67,0)</f>
        <v>0</v>
      </c>
      <c r="CE1250" s="14">
        <f>VLOOKUP($B1250,[2]Sheet3!$G:$CZ,68,0)</f>
        <v>0</v>
      </c>
      <c r="CF1250" s="14">
        <f>VLOOKUP($B1250,[2]Sheet3!$G:$CZ,69,0)</f>
        <v>0</v>
      </c>
      <c r="CG1250" s="14">
        <f>VLOOKUP($B1250,[2]Sheet3!$G:$CZ,70,0)</f>
        <v>0</v>
      </c>
      <c r="CH1250" s="14">
        <f>VLOOKUP($B1250,[2]Sheet3!$G:$CZ,71,0)</f>
        <v>0</v>
      </c>
      <c r="CI1250" s="14">
        <f>VLOOKUP($B1250,[2]Sheet3!$G:$CZ,72,0)</f>
        <v>0</v>
      </c>
      <c r="CJ1250" s="14">
        <f>VLOOKUP($B1250,[2]Sheet3!$G:$CZ,73,0)</f>
        <v>0</v>
      </c>
      <c r="CK1250" s="14">
        <f>VLOOKUP($B1250,[2]Sheet3!$G:$CZ,74,0)</f>
        <v>0</v>
      </c>
      <c r="CL1250" s="14">
        <f>VLOOKUP($B1250,[2]Sheet3!$G:$CZ,75,0)</f>
        <v>0</v>
      </c>
      <c r="CM1250" s="14">
        <f>VLOOKUP($B1250,[2]Sheet3!$G:$CZ,76,0)</f>
        <v>0</v>
      </c>
      <c r="CN1250" s="14">
        <f>VLOOKUP($B1250,[2]Sheet3!$G:$CZ,77,0)</f>
        <v>0</v>
      </c>
      <c r="CO1250" s="14">
        <f>VLOOKUP($B1250,[2]Sheet3!$G:$CZ,78,0)</f>
        <v>0</v>
      </c>
      <c r="CP1250" s="14">
        <f>VLOOKUP($B1250,[2]Sheet3!$G:$CZ,79,0)</f>
        <v>0</v>
      </c>
      <c r="CQ1250" s="14">
        <f>VLOOKUP($B1250,[2]Sheet3!$G:$CZ,80,0)</f>
        <v>0</v>
      </c>
      <c r="CR1250" s="14">
        <f>VLOOKUP($B1250,[2]Sheet3!$G:$CZ,81,0)</f>
        <v>0</v>
      </c>
      <c r="CS1250" s="14">
        <f>VLOOKUP($B1250,[2]Sheet3!$G:$CZ,82,0)</f>
        <v>0</v>
      </c>
      <c r="CT1250" s="14">
        <f>VLOOKUP($B1250,[2]Sheet3!$G:$CZ,83,0)</f>
        <v>0</v>
      </c>
      <c r="CU1250" s="14">
        <f>VLOOKUP($B1250,[2]Sheet3!$G:$CZ,84,0)</f>
        <v>0</v>
      </c>
      <c r="CV1250" s="14">
        <f>VLOOKUP($B1250,[2]Sheet3!$G:$CZ,85,0)</f>
        <v>0</v>
      </c>
      <c r="CW1250" s="14">
        <f>VLOOKUP($B1250,[2]Sheet3!$G:$CZ,86,0)</f>
        <v>0</v>
      </c>
      <c r="CX1250" s="14">
        <f>VLOOKUP($B1250,[2]Sheet3!$G:$CZ,87,0)</f>
        <v>0</v>
      </c>
      <c r="CY1250" s="14">
        <f>VLOOKUP($B1250,[2]Sheet3!$G:$CZ,88,0)</f>
        <v>0</v>
      </c>
      <c r="CZ1250" s="14">
        <f>VLOOKUP($B1250,[2]Sheet3!$G:$CZ,89,0)</f>
        <v>0</v>
      </c>
      <c r="DA1250" s="14">
        <f>VLOOKUP($B1250,[2]Sheet3!$G:$CZ,90,0)</f>
        <v>0</v>
      </c>
      <c r="DB1250" s="14">
        <f>VLOOKUP($B1250,[2]Sheet3!$G:$CZ,91,0)</f>
        <v>0</v>
      </c>
      <c r="DC1250" s="14">
        <f>VLOOKUP($B1250,[2]Sheet3!$G:$CZ,92,0)</f>
        <v>0</v>
      </c>
      <c r="DD1250" s="14">
        <f>VLOOKUP($B1250,[2]Sheet3!$G:$CZ,93,0)</f>
        <v>0</v>
      </c>
      <c r="DE1250" s="14">
        <f>VLOOKUP($B1250,[2]Sheet3!$G:$CZ,94,0)</f>
        <v>0</v>
      </c>
      <c r="DF1250" s="14">
        <f>VLOOKUP($B1250,[2]Sheet3!$G:$CZ,95,0)</f>
        <v>0</v>
      </c>
      <c r="DG1250" s="14">
        <f>VLOOKUP($B1250,[2]Sheet3!$G:$CZ,96,0)</f>
        <v>0</v>
      </c>
      <c r="DH1250" s="14">
        <f>VLOOKUP($B1250,[2]Sheet3!$G:$CZ,97,0)</f>
        <v>0</v>
      </c>
      <c r="DI1250" s="14">
        <f>VLOOKUP($B1250,[2]Sheet3!$G:$CZ,98,0)</f>
        <v>0</v>
      </c>
    </row>
    <row r="1251" spans="1:113" x14ac:dyDescent="0.3">
      <c r="A1251" s="9" t="str">
        <f t="shared" si="59"/>
        <v>S2R026</v>
      </c>
      <c r="B1251" s="15" t="s">
        <v>2719</v>
      </c>
      <c r="C1251" s="15" t="s">
        <v>2720</v>
      </c>
      <c r="F1251" s="7" t="s">
        <v>15</v>
      </c>
      <c r="G1251" s="12" t="s">
        <v>4743</v>
      </c>
      <c r="H1251" s="12" t="str">
        <f>VLOOKUP($B1251,[1]Sheet1!$A:$G,5,0)</f>
        <v>kamal.punjabi@redingtongroup.com</v>
      </c>
      <c r="I1251" s="12" t="str">
        <f>VLOOKUP($B1251,[1]Sheet1!$A:$G,7,0)</f>
        <v>vikram.kumar@redingtongroup.com</v>
      </c>
      <c r="J1251" s="12" t="s">
        <v>82</v>
      </c>
      <c r="K1251" s="7"/>
      <c r="L1251" s="7"/>
      <c r="M1251" s="8"/>
      <c r="N1251" s="7" t="str">
        <f t="shared" si="57"/>
        <v>kamal.punjabi@redingtongroup.com; vikram.kumar@redingtongroup.com; nilesh.phirke@redingtongroup.com;christopher.joseph@redingtongroup.com</v>
      </c>
      <c r="O1251" s="7" t="str">
        <f t="shared" si="58"/>
        <v>S2R026</v>
      </c>
      <c r="P1251" s="8" t="s">
        <v>5215</v>
      </c>
      <c r="Q1251" s="14">
        <f>VLOOKUP($B1251,[2]Sheet3!$G:$CZ,2,0)</f>
        <v>2400301565</v>
      </c>
      <c r="R1251" s="14">
        <f>VLOOKUP($B1251,[2]Sheet3!$G:$CZ,3,0)</f>
        <v>0</v>
      </c>
      <c r="S1251" s="14">
        <f>VLOOKUP($B1251,[2]Sheet3!$G:$CZ,4,0)</f>
        <v>0</v>
      </c>
      <c r="T1251" s="14">
        <f>VLOOKUP($B1251,[2]Sheet3!$G:$CZ,5,0)</f>
        <v>0</v>
      </c>
      <c r="U1251" s="14">
        <f>VLOOKUP($B1251,[2]Sheet3!$G:$CZ,6,0)</f>
        <v>0</v>
      </c>
      <c r="V1251" s="14">
        <f>VLOOKUP($B1251,[2]Sheet3!$G:$CZ,7,0)</f>
        <v>0</v>
      </c>
      <c r="W1251" s="14">
        <f>VLOOKUP($B1251,[2]Sheet3!$G:$CZ,8,0)</f>
        <v>0</v>
      </c>
      <c r="X1251" s="14">
        <f>VLOOKUP($B1251,[2]Sheet3!$G:$CZ,9,0)</f>
        <v>0</v>
      </c>
      <c r="Y1251" s="14">
        <f>VLOOKUP($B1251,[2]Sheet3!$G:$CZ,10,0)</f>
        <v>0</v>
      </c>
      <c r="Z1251" s="14">
        <f>VLOOKUP($B1251,[2]Sheet3!$G:$CZ,11,0)</f>
        <v>0</v>
      </c>
      <c r="AA1251" s="14">
        <f>VLOOKUP($B1251,[2]Sheet3!$G:$CZ,12,0)</f>
        <v>0</v>
      </c>
      <c r="AB1251" s="14">
        <f>VLOOKUP($B1251,[2]Sheet3!$G:$CZ,13,0)</f>
        <v>0</v>
      </c>
      <c r="AC1251" s="14">
        <f>VLOOKUP($B1251,[2]Sheet3!$G:$CZ,14,0)</f>
        <v>0</v>
      </c>
      <c r="AD1251" s="14">
        <f>VLOOKUP($B1251,[2]Sheet3!$G:$CZ,15,0)</f>
        <v>0</v>
      </c>
      <c r="AE1251" s="14">
        <f>VLOOKUP($B1251,[2]Sheet3!$G:$CZ,16,0)</f>
        <v>0</v>
      </c>
      <c r="AF1251" s="14">
        <f>VLOOKUP($B1251,[2]Sheet3!$G:$CZ,17,0)</f>
        <v>0</v>
      </c>
      <c r="AG1251" s="14">
        <f>VLOOKUP($B1251,[2]Sheet3!$G:$CZ,18,0)</f>
        <v>0</v>
      </c>
      <c r="AH1251" s="14">
        <f>VLOOKUP($B1251,[2]Sheet3!$G:$CZ,19,0)</f>
        <v>0</v>
      </c>
      <c r="AI1251" s="14">
        <f>VLOOKUP($B1251,[2]Sheet3!$G:$CZ,20,0)</f>
        <v>0</v>
      </c>
      <c r="AJ1251" s="14">
        <f>VLOOKUP($B1251,[2]Sheet3!$G:$CZ,21,0)</f>
        <v>0</v>
      </c>
      <c r="AK1251" s="14">
        <f>VLOOKUP($B1251,[2]Sheet3!$G:$CZ,22,0)</f>
        <v>0</v>
      </c>
      <c r="AL1251" s="14">
        <f>VLOOKUP($B1251,[2]Sheet3!$G:$CZ,23,0)</f>
        <v>0</v>
      </c>
      <c r="AM1251" s="14">
        <f>VLOOKUP($B1251,[2]Sheet3!$G:$CZ,24,0)</f>
        <v>0</v>
      </c>
      <c r="AN1251" s="14">
        <f>VLOOKUP($B1251,[2]Sheet3!$G:$CZ,25,0)</f>
        <v>0</v>
      </c>
      <c r="AO1251" s="14">
        <f>VLOOKUP($B1251,[2]Sheet3!$G:$CZ,26,0)</f>
        <v>0</v>
      </c>
      <c r="AP1251" s="14">
        <f>VLOOKUP($B1251,[2]Sheet3!$G:$CZ,27,0)</f>
        <v>0</v>
      </c>
      <c r="AQ1251" s="14">
        <f>VLOOKUP($B1251,[2]Sheet3!$G:$CZ,28,0)</f>
        <v>0</v>
      </c>
      <c r="AR1251" s="14">
        <f>VLOOKUP($B1251,[2]Sheet3!$G:$CZ,29,0)</f>
        <v>0</v>
      </c>
      <c r="AS1251" s="14">
        <f>VLOOKUP($B1251,[2]Sheet3!$G:$CZ,30,0)</f>
        <v>0</v>
      </c>
      <c r="AT1251" s="14">
        <f>VLOOKUP($B1251,[2]Sheet3!$G:$CZ,31,0)</f>
        <v>0</v>
      </c>
      <c r="AU1251" s="14">
        <f>VLOOKUP($B1251,[2]Sheet3!$G:$CZ,32,0)</f>
        <v>0</v>
      </c>
      <c r="AV1251" s="14">
        <f>VLOOKUP($B1251,[2]Sheet3!$G:$CZ,33,0)</f>
        <v>0</v>
      </c>
      <c r="AW1251" s="14">
        <f>VLOOKUP($B1251,[2]Sheet3!$G:$CZ,34,0)</f>
        <v>0</v>
      </c>
      <c r="AX1251" s="14">
        <f>VLOOKUP($B1251,[2]Sheet3!$G:$CZ,35,0)</f>
        <v>0</v>
      </c>
      <c r="AY1251" s="14">
        <f>VLOOKUP($B1251,[2]Sheet3!$G:$CZ,36,0)</f>
        <v>0</v>
      </c>
      <c r="AZ1251" s="14">
        <f>VLOOKUP($B1251,[2]Sheet3!$G:$CZ,37,0)</f>
        <v>0</v>
      </c>
      <c r="BA1251" s="14">
        <f>VLOOKUP($B1251,[2]Sheet3!$G:$CZ,38,0)</f>
        <v>0</v>
      </c>
      <c r="BB1251" s="14">
        <f>VLOOKUP($B1251,[2]Sheet3!$G:$CZ,39,0)</f>
        <v>0</v>
      </c>
      <c r="BC1251" s="14">
        <f>VLOOKUP($B1251,[2]Sheet3!$G:$CZ,40,0)</f>
        <v>0</v>
      </c>
      <c r="BD1251" s="14">
        <f>VLOOKUP($B1251,[2]Sheet3!$G:$CZ,41,0)</f>
        <v>0</v>
      </c>
      <c r="BE1251" s="14">
        <f>VLOOKUP($B1251,[2]Sheet3!$G:$CZ,42,0)</f>
        <v>0</v>
      </c>
      <c r="BF1251" s="14">
        <f>VLOOKUP($B1251,[2]Sheet3!$G:$CZ,43,0)</f>
        <v>0</v>
      </c>
      <c r="BG1251" s="14">
        <f>VLOOKUP($B1251,[2]Sheet3!$G:$CZ,44,0)</f>
        <v>0</v>
      </c>
      <c r="BH1251" s="14">
        <f>VLOOKUP($B1251,[2]Sheet3!$G:$CZ,45,0)</f>
        <v>0</v>
      </c>
      <c r="BI1251" s="14">
        <f>VLOOKUP($B1251,[2]Sheet3!$G:$CZ,46,0)</f>
        <v>0</v>
      </c>
      <c r="BJ1251" s="14">
        <f>VLOOKUP($B1251,[2]Sheet3!$G:$CZ,47,0)</f>
        <v>0</v>
      </c>
      <c r="BK1251" s="14">
        <f>VLOOKUP($B1251,[2]Sheet3!$G:$CZ,48,0)</f>
        <v>0</v>
      </c>
      <c r="BL1251" s="14">
        <f>VLOOKUP($B1251,[2]Sheet3!$G:$CZ,49,0)</f>
        <v>0</v>
      </c>
      <c r="BM1251" s="14">
        <f>VLOOKUP($B1251,[2]Sheet3!$G:$CZ,50,0)</f>
        <v>0</v>
      </c>
      <c r="BN1251" s="14">
        <f>VLOOKUP($B1251,[2]Sheet3!$G:$CZ,51,0)</f>
        <v>0</v>
      </c>
      <c r="BO1251" s="14">
        <f>VLOOKUP($B1251,[2]Sheet3!$G:$CZ,52,0)</f>
        <v>0</v>
      </c>
      <c r="BP1251" s="14">
        <f>VLOOKUP($B1251,[2]Sheet3!$G:$CZ,53,0)</f>
        <v>0</v>
      </c>
      <c r="BQ1251" s="14">
        <f>VLOOKUP($B1251,[2]Sheet3!$G:$CZ,54,0)</f>
        <v>0</v>
      </c>
      <c r="BR1251" s="14">
        <f>VLOOKUP($B1251,[2]Sheet3!$G:$CZ,55,0)</f>
        <v>0</v>
      </c>
      <c r="BS1251" s="14">
        <f>VLOOKUP($B1251,[2]Sheet3!$G:$CZ,56,0)</f>
        <v>0</v>
      </c>
      <c r="BT1251" s="14">
        <f>VLOOKUP($B1251,[2]Sheet3!$G:$CZ,57,0)</f>
        <v>0</v>
      </c>
      <c r="BU1251" s="14">
        <f>VLOOKUP($B1251,[2]Sheet3!$G:$CZ,58,0)</f>
        <v>0</v>
      </c>
      <c r="BV1251" s="14">
        <f>VLOOKUP($B1251,[2]Sheet3!$G:$CZ,59,0)</f>
        <v>0</v>
      </c>
      <c r="BW1251" s="14">
        <f>VLOOKUP($B1251,[2]Sheet3!$G:$CZ,60,0)</f>
        <v>0</v>
      </c>
      <c r="BX1251" s="14">
        <f>VLOOKUP($B1251,[2]Sheet3!$G:$CZ,61,0)</f>
        <v>0</v>
      </c>
      <c r="BY1251" s="14">
        <f>VLOOKUP($B1251,[2]Sheet3!$G:$CZ,62,0)</f>
        <v>0</v>
      </c>
      <c r="BZ1251" s="14">
        <f>VLOOKUP($B1251,[2]Sheet3!$G:$CZ,63,0)</f>
        <v>0</v>
      </c>
      <c r="CA1251" s="14">
        <f>VLOOKUP($B1251,[2]Sheet3!$G:$CZ,64,0)</f>
        <v>0</v>
      </c>
      <c r="CB1251" s="14">
        <f>VLOOKUP($B1251,[2]Sheet3!$G:$CZ,65,0)</f>
        <v>0</v>
      </c>
      <c r="CC1251" s="14">
        <f>VLOOKUP($B1251,[2]Sheet3!$G:$CZ,66,0)</f>
        <v>0</v>
      </c>
      <c r="CD1251" s="14">
        <f>VLOOKUP($B1251,[2]Sheet3!$G:$CZ,67,0)</f>
        <v>0</v>
      </c>
      <c r="CE1251" s="14">
        <f>VLOOKUP($B1251,[2]Sheet3!$G:$CZ,68,0)</f>
        <v>0</v>
      </c>
      <c r="CF1251" s="14">
        <f>VLOOKUP($B1251,[2]Sheet3!$G:$CZ,69,0)</f>
        <v>0</v>
      </c>
      <c r="CG1251" s="14">
        <f>VLOOKUP($B1251,[2]Sheet3!$G:$CZ,70,0)</f>
        <v>0</v>
      </c>
      <c r="CH1251" s="14">
        <f>VLOOKUP($B1251,[2]Sheet3!$G:$CZ,71,0)</f>
        <v>0</v>
      </c>
      <c r="CI1251" s="14">
        <f>VLOOKUP($B1251,[2]Sheet3!$G:$CZ,72,0)</f>
        <v>0</v>
      </c>
      <c r="CJ1251" s="14">
        <f>VLOOKUP($B1251,[2]Sheet3!$G:$CZ,73,0)</f>
        <v>0</v>
      </c>
      <c r="CK1251" s="14">
        <f>VLOOKUP($B1251,[2]Sheet3!$G:$CZ,74,0)</f>
        <v>0</v>
      </c>
      <c r="CL1251" s="14">
        <f>VLOOKUP($B1251,[2]Sheet3!$G:$CZ,75,0)</f>
        <v>0</v>
      </c>
      <c r="CM1251" s="14">
        <f>VLOOKUP($B1251,[2]Sheet3!$G:$CZ,76,0)</f>
        <v>0</v>
      </c>
      <c r="CN1251" s="14">
        <f>VLOOKUP($B1251,[2]Sheet3!$G:$CZ,77,0)</f>
        <v>0</v>
      </c>
      <c r="CO1251" s="14">
        <f>VLOOKUP($B1251,[2]Sheet3!$G:$CZ,78,0)</f>
        <v>0</v>
      </c>
      <c r="CP1251" s="14">
        <f>VLOOKUP($B1251,[2]Sheet3!$G:$CZ,79,0)</f>
        <v>0</v>
      </c>
      <c r="CQ1251" s="14">
        <f>VLOOKUP($B1251,[2]Sheet3!$G:$CZ,80,0)</f>
        <v>0</v>
      </c>
      <c r="CR1251" s="14">
        <f>VLOOKUP($B1251,[2]Sheet3!$G:$CZ,81,0)</f>
        <v>0</v>
      </c>
      <c r="CS1251" s="14">
        <f>VLOOKUP($B1251,[2]Sheet3!$G:$CZ,82,0)</f>
        <v>0</v>
      </c>
      <c r="CT1251" s="14">
        <f>VLOOKUP($B1251,[2]Sheet3!$G:$CZ,83,0)</f>
        <v>0</v>
      </c>
      <c r="CU1251" s="14">
        <f>VLOOKUP($B1251,[2]Sheet3!$G:$CZ,84,0)</f>
        <v>0</v>
      </c>
      <c r="CV1251" s="14">
        <f>VLOOKUP($B1251,[2]Sheet3!$G:$CZ,85,0)</f>
        <v>0</v>
      </c>
      <c r="CW1251" s="14">
        <f>VLOOKUP($B1251,[2]Sheet3!$G:$CZ,86,0)</f>
        <v>0</v>
      </c>
      <c r="CX1251" s="14">
        <f>VLOOKUP($B1251,[2]Sheet3!$G:$CZ,87,0)</f>
        <v>0</v>
      </c>
      <c r="CY1251" s="14">
        <f>VLOOKUP($B1251,[2]Sheet3!$G:$CZ,88,0)</f>
        <v>0</v>
      </c>
      <c r="CZ1251" s="14">
        <f>VLOOKUP($B1251,[2]Sheet3!$G:$CZ,89,0)</f>
        <v>0</v>
      </c>
      <c r="DA1251" s="14">
        <f>VLOOKUP($B1251,[2]Sheet3!$G:$CZ,90,0)</f>
        <v>0</v>
      </c>
      <c r="DB1251" s="14">
        <f>VLOOKUP($B1251,[2]Sheet3!$G:$CZ,91,0)</f>
        <v>0</v>
      </c>
      <c r="DC1251" s="14">
        <f>VLOOKUP($B1251,[2]Sheet3!$G:$CZ,92,0)</f>
        <v>0</v>
      </c>
      <c r="DD1251" s="14">
        <f>VLOOKUP($B1251,[2]Sheet3!$G:$CZ,93,0)</f>
        <v>0</v>
      </c>
      <c r="DE1251" s="14">
        <f>VLOOKUP($B1251,[2]Sheet3!$G:$CZ,94,0)</f>
        <v>0</v>
      </c>
      <c r="DF1251" s="14">
        <f>VLOOKUP($B1251,[2]Sheet3!$G:$CZ,95,0)</f>
        <v>0</v>
      </c>
      <c r="DG1251" s="14">
        <f>VLOOKUP($B1251,[2]Sheet3!$G:$CZ,96,0)</f>
        <v>0</v>
      </c>
      <c r="DH1251" s="14">
        <f>VLOOKUP($B1251,[2]Sheet3!$G:$CZ,97,0)</f>
        <v>0</v>
      </c>
      <c r="DI1251" s="14">
        <f>VLOOKUP($B1251,[2]Sheet3!$G:$CZ,98,0)</f>
        <v>0</v>
      </c>
    </row>
    <row r="1252" spans="1:113" x14ac:dyDescent="0.3">
      <c r="A1252" s="9" t="str">
        <f t="shared" si="59"/>
        <v>N63198</v>
      </c>
      <c r="B1252" s="15" t="s">
        <v>2721</v>
      </c>
      <c r="C1252" s="15" t="s">
        <v>2722</v>
      </c>
      <c r="F1252" s="7" t="s">
        <v>15</v>
      </c>
      <c r="G1252" s="12" t="s">
        <v>4744</v>
      </c>
      <c r="H1252" s="12" t="str">
        <f>VLOOKUP($B1252,[1]Sheet1!$A:$G,5,0)</f>
        <v>rituraj.upadhyay@redingtongroup.com</v>
      </c>
      <c r="I1252" s="12" t="str">
        <f>VLOOKUP($B1252,[1]Sheet1!$A:$G,7,0)</f>
        <v>jitender.chopra@redingtongroup.com</v>
      </c>
      <c r="J1252" s="12" t="s">
        <v>82</v>
      </c>
      <c r="K1252" s="7"/>
      <c r="L1252" s="7"/>
      <c r="M1252" s="8"/>
      <c r="N1252" s="7" t="str">
        <f t="shared" si="57"/>
        <v>rituraj.upadhyay@redingtongroup.com; jitender.chopra@redingtongroup.com; nilesh.phirke@redingtongroup.com;christopher.joseph@redingtongroup.com</v>
      </c>
      <c r="O1252" s="7" t="str">
        <f t="shared" si="58"/>
        <v>N63198</v>
      </c>
      <c r="P1252" s="8" t="s">
        <v>5215</v>
      </c>
      <c r="Q1252" s="14">
        <f>VLOOKUP($B1252,[2]Sheet3!$G:$CZ,2,0)</f>
        <v>2400303355</v>
      </c>
      <c r="R1252" s="14">
        <f>VLOOKUP($B1252,[2]Sheet3!$G:$CZ,3,0)</f>
        <v>2400303357</v>
      </c>
      <c r="S1252" s="14">
        <f>VLOOKUP($B1252,[2]Sheet3!$G:$CZ,4,0)</f>
        <v>2400305592</v>
      </c>
      <c r="T1252" s="14">
        <f>VLOOKUP($B1252,[2]Sheet3!$G:$CZ,5,0)</f>
        <v>2400308764</v>
      </c>
      <c r="U1252" s="14">
        <f>VLOOKUP($B1252,[2]Sheet3!$G:$CZ,6,0)</f>
        <v>0</v>
      </c>
      <c r="V1252" s="14">
        <f>VLOOKUP($B1252,[2]Sheet3!$G:$CZ,7,0)</f>
        <v>0</v>
      </c>
      <c r="W1252" s="14">
        <f>VLOOKUP($B1252,[2]Sheet3!$G:$CZ,8,0)</f>
        <v>0</v>
      </c>
      <c r="X1252" s="14">
        <f>VLOOKUP($B1252,[2]Sheet3!$G:$CZ,9,0)</f>
        <v>0</v>
      </c>
      <c r="Y1252" s="14">
        <f>VLOOKUP($B1252,[2]Sheet3!$G:$CZ,10,0)</f>
        <v>0</v>
      </c>
      <c r="Z1252" s="14">
        <f>VLOOKUP($B1252,[2]Sheet3!$G:$CZ,11,0)</f>
        <v>0</v>
      </c>
      <c r="AA1252" s="14">
        <f>VLOOKUP($B1252,[2]Sheet3!$G:$CZ,12,0)</f>
        <v>0</v>
      </c>
      <c r="AB1252" s="14">
        <f>VLOOKUP($B1252,[2]Sheet3!$G:$CZ,13,0)</f>
        <v>0</v>
      </c>
      <c r="AC1252" s="14">
        <f>VLOOKUP($B1252,[2]Sheet3!$G:$CZ,14,0)</f>
        <v>0</v>
      </c>
      <c r="AD1252" s="14">
        <f>VLOOKUP($B1252,[2]Sheet3!$G:$CZ,15,0)</f>
        <v>0</v>
      </c>
      <c r="AE1252" s="14">
        <f>VLOOKUP($B1252,[2]Sheet3!$G:$CZ,16,0)</f>
        <v>0</v>
      </c>
      <c r="AF1252" s="14">
        <f>VLOOKUP($B1252,[2]Sheet3!$G:$CZ,17,0)</f>
        <v>0</v>
      </c>
      <c r="AG1252" s="14">
        <f>VLOOKUP($B1252,[2]Sheet3!$G:$CZ,18,0)</f>
        <v>0</v>
      </c>
      <c r="AH1252" s="14">
        <f>VLOOKUP($B1252,[2]Sheet3!$G:$CZ,19,0)</f>
        <v>0</v>
      </c>
      <c r="AI1252" s="14">
        <f>VLOOKUP($B1252,[2]Sheet3!$G:$CZ,20,0)</f>
        <v>0</v>
      </c>
      <c r="AJ1252" s="14">
        <f>VLOOKUP($B1252,[2]Sheet3!$G:$CZ,21,0)</f>
        <v>0</v>
      </c>
      <c r="AK1252" s="14">
        <f>VLOOKUP($B1252,[2]Sheet3!$G:$CZ,22,0)</f>
        <v>0</v>
      </c>
      <c r="AL1252" s="14">
        <f>VLOOKUP($B1252,[2]Sheet3!$G:$CZ,23,0)</f>
        <v>0</v>
      </c>
      <c r="AM1252" s="14">
        <f>VLOOKUP($B1252,[2]Sheet3!$G:$CZ,24,0)</f>
        <v>0</v>
      </c>
      <c r="AN1252" s="14">
        <f>VLOOKUP($B1252,[2]Sheet3!$G:$CZ,25,0)</f>
        <v>0</v>
      </c>
      <c r="AO1252" s="14">
        <f>VLOOKUP($B1252,[2]Sheet3!$G:$CZ,26,0)</f>
        <v>0</v>
      </c>
      <c r="AP1252" s="14">
        <f>VLOOKUP($B1252,[2]Sheet3!$G:$CZ,27,0)</f>
        <v>0</v>
      </c>
      <c r="AQ1252" s="14">
        <f>VLOOKUP($B1252,[2]Sheet3!$G:$CZ,28,0)</f>
        <v>0</v>
      </c>
      <c r="AR1252" s="14">
        <f>VLOOKUP($B1252,[2]Sheet3!$G:$CZ,29,0)</f>
        <v>0</v>
      </c>
      <c r="AS1252" s="14">
        <f>VLOOKUP($B1252,[2]Sheet3!$G:$CZ,30,0)</f>
        <v>0</v>
      </c>
      <c r="AT1252" s="14">
        <f>VLOOKUP($B1252,[2]Sheet3!$G:$CZ,31,0)</f>
        <v>0</v>
      </c>
      <c r="AU1252" s="14">
        <f>VLOOKUP($B1252,[2]Sheet3!$G:$CZ,32,0)</f>
        <v>0</v>
      </c>
      <c r="AV1252" s="14">
        <f>VLOOKUP($B1252,[2]Sheet3!$G:$CZ,33,0)</f>
        <v>0</v>
      </c>
      <c r="AW1252" s="14">
        <f>VLOOKUP($B1252,[2]Sheet3!$G:$CZ,34,0)</f>
        <v>0</v>
      </c>
      <c r="AX1252" s="14">
        <f>VLOOKUP($B1252,[2]Sheet3!$G:$CZ,35,0)</f>
        <v>0</v>
      </c>
      <c r="AY1252" s="14">
        <f>VLOOKUP($B1252,[2]Sheet3!$G:$CZ,36,0)</f>
        <v>0</v>
      </c>
      <c r="AZ1252" s="14">
        <f>VLOOKUP($B1252,[2]Sheet3!$G:$CZ,37,0)</f>
        <v>0</v>
      </c>
      <c r="BA1252" s="14">
        <f>VLOOKUP($B1252,[2]Sheet3!$G:$CZ,38,0)</f>
        <v>0</v>
      </c>
      <c r="BB1252" s="14">
        <f>VLOOKUP($B1252,[2]Sheet3!$G:$CZ,39,0)</f>
        <v>0</v>
      </c>
      <c r="BC1252" s="14">
        <f>VLOOKUP($B1252,[2]Sheet3!$G:$CZ,40,0)</f>
        <v>0</v>
      </c>
      <c r="BD1252" s="14">
        <f>VLOOKUP($B1252,[2]Sheet3!$G:$CZ,41,0)</f>
        <v>0</v>
      </c>
      <c r="BE1252" s="14">
        <f>VLOOKUP($B1252,[2]Sheet3!$G:$CZ,42,0)</f>
        <v>0</v>
      </c>
      <c r="BF1252" s="14">
        <f>VLOOKUP($B1252,[2]Sheet3!$G:$CZ,43,0)</f>
        <v>0</v>
      </c>
      <c r="BG1252" s="14">
        <f>VLOOKUP($B1252,[2]Sheet3!$G:$CZ,44,0)</f>
        <v>0</v>
      </c>
      <c r="BH1252" s="14">
        <f>VLOOKUP($B1252,[2]Sheet3!$G:$CZ,45,0)</f>
        <v>0</v>
      </c>
      <c r="BI1252" s="14">
        <f>VLOOKUP($B1252,[2]Sheet3!$G:$CZ,46,0)</f>
        <v>0</v>
      </c>
      <c r="BJ1252" s="14">
        <f>VLOOKUP($B1252,[2]Sheet3!$G:$CZ,47,0)</f>
        <v>0</v>
      </c>
      <c r="BK1252" s="14">
        <f>VLOOKUP($B1252,[2]Sheet3!$G:$CZ,48,0)</f>
        <v>0</v>
      </c>
      <c r="BL1252" s="14">
        <f>VLOOKUP($B1252,[2]Sheet3!$G:$CZ,49,0)</f>
        <v>0</v>
      </c>
      <c r="BM1252" s="14">
        <f>VLOOKUP($B1252,[2]Sheet3!$G:$CZ,50,0)</f>
        <v>0</v>
      </c>
      <c r="BN1252" s="14">
        <f>VLOOKUP($B1252,[2]Sheet3!$G:$CZ,51,0)</f>
        <v>0</v>
      </c>
      <c r="BO1252" s="14">
        <f>VLOOKUP($B1252,[2]Sheet3!$G:$CZ,52,0)</f>
        <v>0</v>
      </c>
      <c r="BP1252" s="14">
        <f>VLOOKUP($B1252,[2]Sheet3!$G:$CZ,53,0)</f>
        <v>0</v>
      </c>
      <c r="BQ1252" s="14">
        <f>VLOOKUP($B1252,[2]Sheet3!$G:$CZ,54,0)</f>
        <v>0</v>
      </c>
      <c r="BR1252" s="14">
        <f>VLOOKUP($B1252,[2]Sheet3!$G:$CZ,55,0)</f>
        <v>0</v>
      </c>
      <c r="BS1252" s="14">
        <f>VLOOKUP($B1252,[2]Sheet3!$G:$CZ,56,0)</f>
        <v>0</v>
      </c>
      <c r="BT1252" s="14">
        <f>VLOOKUP($B1252,[2]Sheet3!$G:$CZ,57,0)</f>
        <v>0</v>
      </c>
      <c r="BU1252" s="14">
        <f>VLOOKUP($B1252,[2]Sheet3!$G:$CZ,58,0)</f>
        <v>0</v>
      </c>
      <c r="BV1252" s="14">
        <f>VLOOKUP($B1252,[2]Sheet3!$G:$CZ,59,0)</f>
        <v>0</v>
      </c>
      <c r="BW1252" s="14">
        <f>VLOOKUP($B1252,[2]Sheet3!$G:$CZ,60,0)</f>
        <v>0</v>
      </c>
      <c r="BX1252" s="14">
        <f>VLOOKUP($B1252,[2]Sheet3!$G:$CZ,61,0)</f>
        <v>0</v>
      </c>
      <c r="BY1252" s="14">
        <f>VLOOKUP($B1252,[2]Sheet3!$G:$CZ,62,0)</f>
        <v>0</v>
      </c>
      <c r="BZ1252" s="14">
        <f>VLOOKUP($B1252,[2]Sheet3!$G:$CZ,63,0)</f>
        <v>0</v>
      </c>
      <c r="CA1252" s="14">
        <f>VLOOKUP($B1252,[2]Sheet3!$G:$CZ,64,0)</f>
        <v>0</v>
      </c>
      <c r="CB1252" s="14">
        <f>VLOOKUP($B1252,[2]Sheet3!$G:$CZ,65,0)</f>
        <v>0</v>
      </c>
      <c r="CC1252" s="14">
        <f>VLOOKUP($B1252,[2]Sheet3!$G:$CZ,66,0)</f>
        <v>0</v>
      </c>
      <c r="CD1252" s="14">
        <f>VLOOKUP($B1252,[2]Sheet3!$G:$CZ,67,0)</f>
        <v>0</v>
      </c>
      <c r="CE1252" s="14">
        <f>VLOOKUP($B1252,[2]Sheet3!$G:$CZ,68,0)</f>
        <v>0</v>
      </c>
      <c r="CF1252" s="14">
        <f>VLOOKUP($B1252,[2]Sheet3!$G:$CZ,69,0)</f>
        <v>0</v>
      </c>
      <c r="CG1252" s="14">
        <f>VLOOKUP($B1252,[2]Sheet3!$G:$CZ,70,0)</f>
        <v>0</v>
      </c>
      <c r="CH1252" s="14">
        <f>VLOOKUP($B1252,[2]Sheet3!$G:$CZ,71,0)</f>
        <v>0</v>
      </c>
      <c r="CI1252" s="14">
        <f>VLOOKUP($B1252,[2]Sheet3!$G:$CZ,72,0)</f>
        <v>0</v>
      </c>
      <c r="CJ1252" s="14">
        <f>VLOOKUP($B1252,[2]Sheet3!$G:$CZ,73,0)</f>
        <v>0</v>
      </c>
      <c r="CK1252" s="14">
        <f>VLOOKUP($B1252,[2]Sheet3!$G:$CZ,74,0)</f>
        <v>0</v>
      </c>
      <c r="CL1252" s="14">
        <f>VLOOKUP($B1252,[2]Sheet3!$G:$CZ,75,0)</f>
        <v>0</v>
      </c>
      <c r="CM1252" s="14">
        <f>VLOOKUP($B1252,[2]Sheet3!$G:$CZ,76,0)</f>
        <v>0</v>
      </c>
      <c r="CN1252" s="14">
        <f>VLOOKUP($B1252,[2]Sheet3!$G:$CZ,77,0)</f>
        <v>0</v>
      </c>
      <c r="CO1252" s="14">
        <f>VLOOKUP($B1252,[2]Sheet3!$G:$CZ,78,0)</f>
        <v>0</v>
      </c>
      <c r="CP1252" s="14">
        <f>VLOOKUP($B1252,[2]Sheet3!$G:$CZ,79,0)</f>
        <v>0</v>
      </c>
      <c r="CQ1252" s="14">
        <f>VLOOKUP($B1252,[2]Sheet3!$G:$CZ,80,0)</f>
        <v>0</v>
      </c>
      <c r="CR1252" s="14">
        <f>VLOOKUP($B1252,[2]Sheet3!$G:$CZ,81,0)</f>
        <v>0</v>
      </c>
      <c r="CS1252" s="14">
        <f>VLOOKUP($B1252,[2]Sheet3!$G:$CZ,82,0)</f>
        <v>0</v>
      </c>
      <c r="CT1252" s="14">
        <f>VLOOKUP($B1252,[2]Sheet3!$G:$CZ,83,0)</f>
        <v>0</v>
      </c>
      <c r="CU1252" s="14">
        <f>VLOOKUP($B1252,[2]Sheet3!$G:$CZ,84,0)</f>
        <v>0</v>
      </c>
      <c r="CV1252" s="14">
        <f>VLOOKUP($B1252,[2]Sheet3!$G:$CZ,85,0)</f>
        <v>0</v>
      </c>
      <c r="CW1252" s="14">
        <f>VLOOKUP($B1252,[2]Sheet3!$G:$CZ,86,0)</f>
        <v>0</v>
      </c>
      <c r="CX1252" s="14">
        <f>VLOOKUP($B1252,[2]Sheet3!$G:$CZ,87,0)</f>
        <v>0</v>
      </c>
      <c r="CY1252" s="14">
        <f>VLOOKUP($B1252,[2]Sheet3!$G:$CZ,88,0)</f>
        <v>0</v>
      </c>
      <c r="CZ1252" s="14">
        <f>VLOOKUP($B1252,[2]Sheet3!$G:$CZ,89,0)</f>
        <v>0</v>
      </c>
      <c r="DA1252" s="14">
        <f>VLOOKUP($B1252,[2]Sheet3!$G:$CZ,90,0)</f>
        <v>0</v>
      </c>
      <c r="DB1252" s="14">
        <f>VLOOKUP($B1252,[2]Sheet3!$G:$CZ,91,0)</f>
        <v>0</v>
      </c>
      <c r="DC1252" s="14">
        <f>VLOOKUP($B1252,[2]Sheet3!$G:$CZ,92,0)</f>
        <v>0</v>
      </c>
      <c r="DD1252" s="14">
        <f>VLOOKUP($B1252,[2]Sheet3!$G:$CZ,93,0)</f>
        <v>0</v>
      </c>
      <c r="DE1252" s="14">
        <f>VLOOKUP($B1252,[2]Sheet3!$G:$CZ,94,0)</f>
        <v>0</v>
      </c>
      <c r="DF1252" s="14">
        <f>VLOOKUP($B1252,[2]Sheet3!$G:$CZ,95,0)</f>
        <v>0</v>
      </c>
      <c r="DG1252" s="14">
        <f>VLOOKUP($B1252,[2]Sheet3!$G:$CZ,96,0)</f>
        <v>0</v>
      </c>
      <c r="DH1252" s="14">
        <f>VLOOKUP($B1252,[2]Sheet3!$G:$CZ,97,0)</f>
        <v>0</v>
      </c>
      <c r="DI1252" s="14">
        <f>VLOOKUP($B1252,[2]Sheet3!$G:$CZ,98,0)</f>
        <v>0</v>
      </c>
    </row>
    <row r="1253" spans="1:113" x14ac:dyDescent="0.3">
      <c r="A1253" s="9" t="str">
        <f t="shared" si="59"/>
        <v>E53325</v>
      </c>
      <c r="B1253" s="15" t="s">
        <v>2723</v>
      </c>
      <c r="C1253" s="15" t="s">
        <v>2724</v>
      </c>
      <c r="F1253" s="7" t="s">
        <v>15</v>
      </c>
      <c r="G1253" s="12" t="s">
        <v>4745</v>
      </c>
      <c r="H1253" s="12" t="str">
        <f>VLOOKUP($B1253,[1]Sheet1!$A:$G,5,0)</f>
        <v>faiyaz.khan@redingtongroup.com</v>
      </c>
      <c r="I1253" s="12" t="str">
        <f>VLOOKUP($B1253,[1]Sheet1!$A:$G,7,0)</f>
        <v>jaswinder.singh@redingtongroup.com</v>
      </c>
      <c r="J1253" s="12" t="s">
        <v>82</v>
      </c>
      <c r="K1253" s="7"/>
      <c r="L1253" s="7"/>
      <c r="M1253" s="8"/>
      <c r="N1253" s="7" t="str">
        <f t="shared" si="57"/>
        <v>faiyaz.khan@redingtongroup.com; jaswinder.singh@redingtongroup.com; nilesh.phirke@redingtongroup.com;christopher.joseph@redingtongroup.com</v>
      </c>
      <c r="O1253" s="7" t="str">
        <f t="shared" si="58"/>
        <v>E53325</v>
      </c>
      <c r="P1253" s="8" t="s">
        <v>5215</v>
      </c>
      <c r="Q1253" s="14">
        <f>VLOOKUP($B1253,[2]Sheet3!$G:$CZ,2,0)</f>
        <v>2400308229</v>
      </c>
      <c r="R1253" s="14">
        <f>VLOOKUP($B1253,[2]Sheet3!$G:$CZ,3,0)</f>
        <v>0</v>
      </c>
      <c r="S1253" s="14">
        <f>VLOOKUP($B1253,[2]Sheet3!$G:$CZ,4,0)</f>
        <v>0</v>
      </c>
      <c r="T1253" s="14">
        <f>VLOOKUP($B1253,[2]Sheet3!$G:$CZ,5,0)</f>
        <v>0</v>
      </c>
      <c r="U1253" s="14">
        <f>VLOOKUP($B1253,[2]Sheet3!$G:$CZ,6,0)</f>
        <v>0</v>
      </c>
      <c r="V1253" s="14">
        <f>VLOOKUP($B1253,[2]Sheet3!$G:$CZ,7,0)</f>
        <v>0</v>
      </c>
      <c r="W1253" s="14">
        <f>VLOOKUP($B1253,[2]Sheet3!$G:$CZ,8,0)</f>
        <v>0</v>
      </c>
      <c r="X1253" s="14">
        <f>VLOOKUP($B1253,[2]Sheet3!$G:$CZ,9,0)</f>
        <v>0</v>
      </c>
      <c r="Y1253" s="14">
        <f>VLOOKUP($B1253,[2]Sheet3!$G:$CZ,10,0)</f>
        <v>0</v>
      </c>
      <c r="Z1253" s="14">
        <f>VLOOKUP($B1253,[2]Sheet3!$G:$CZ,11,0)</f>
        <v>0</v>
      </c>
      <c r="AA1253" s="14">
        <f>VLOOKUP($B1253,[2]Sheet3!$G:$CZ,12,0)</f>
        <v>0</v>
      </c>
      <c r="AB1253" s="14">
        <f>VLOOKUP($B1253,[2]Sheet3!$G:$CZ,13,0)</f>
        <v>0</v>
      </c>
      <c r="AC1253" s="14">
        <f>VLOOKUP($B1253,[2]Sheet3!$G:$CZ,14,0)</f>
        <v>0</v>
      </c>
      <c r="AD1253" s="14">
        <f>VLOOKUP($B1253,[2]Sheet3!$G:$CZ,15,0)</f>
        <v>0</v>
      </c>
      <c r="AE1253" s="14">
        <f>VLOOKUP($B1253,[2]Sheet3!$G:$CZ,16,0)</f>
        <v>0</v>
      </c>
      <c r="AF1253" s="14">
        <f>VLOOKUP($B1253,[2]Sheet3!$G:$CZ,17,0)</f>
        <v>0</v>
      </c>
      <c r="AG1253" s="14">
        <f>VLOOKUP($B1253,[2]Sheet3!$G:$CZ,18,0)</f>
        <v>0</v>
      </c>
      <c r="AH1253" s="14">
        <f>VLOOKUP($B1253,[2]Sheet3!$G:$CZ,19,0)</f>
        <v>0</v>
      </c>
      <c r="AI1253" s="14">
        <f>VLOOKUP($B1253,[2]Sheet3!$G:$CZ,20,0)</f>
        <v>0</v>
      </c>
      <c r="AJ1253" s="14">
        <f>VLOOKUP($B1253,[2]Sheet3!$G:$CZ,21,0)</f>
        <v>0</v>
      </c>
      <c r="AK1253" s="14">
        <f>VLOOKUP($B1253,[2]Sheet3!$G:$CZ,22,0)</f>
        <v>0</v>
      </c>
      <c r="AL1253" s="14">
        <f>VLOOKUP($B1253,[2]Sheet3!$G:$CZ,23,0)</f>
        <v>0</v>
      </c>
      <c r="AM1253" s="14">
        <f>VLOOKUP($B1253,[2]Sheet3!$G:$CZ,24,0)</f>
        <v>0</v>
      </c>
      <c r="AN1253" s="14">
        <f>VLOOKUP($B1253,[2]Sheet3!$G:$CZ,25,0)</f>
        <v>0</v>
      </c>
      <c r="AO1253" s="14">
        <f>VLOOKUP($B1253,[2]Sheet3!$G:$CZ,26,0)</f>
        <v>0</v>
      </c>
      <c r="AP1253" s="14">
        <f>VLOOKUP($B1253,[2]Sheet3!$G:$CZ,27,0)</f>
        <v>0</v>
      </c>
      <c r="AQ1253" s="14">
        <f>VLOOKUP($B1253,[2]Sheet3!$G:$CZ,28,0)</f>
        <v>0</v>
      </c>
      <c r="AR1253" s="14">
        <f>VLOOKUP($B1253,[2]Sheet3!$G:$CZ,29,0)</f>
        <v>0</v>
      </c>
      <c r="AS1253" s="14">
        <f>VLOOKUP($B1253,[2]Sheet3!$G:$CZ,30,0)</f>
        <v>0</v>
      </c>
      <c r="AT1253" s="14">
        <f>VLOOKUP($B1253,[2]Sheet3!$G:$CZ,31,0)</f>
        <v>0</v>
      </c>
      <c r="AU1253" s="14">
        <f>VLOOKUP($B1253,[2]Sheet3!$G:$CZ,32,0)</f>
        <v>0</v>
      </c>
      <c r="AV1253" s="14">
        <f>VLOOKUP($B1253,[2]Sheet3!$G:$CZ,33,0)</f>
        <v>0</v>
      </c>
      <c r="AW1253" s="14">
        <f>VLOOKUP($B1253,[2]Sheet3!$G:$CZ,34,0)</f>
        <v>0</v>
      </c>
      <c r="AX1253" s="14">
        <f>VLOOKUP($B1253,[2]Sheet3!$G:$CZ,35,0)</f>
        <v>0</v>
      </c>
      <c r="AY1253" s="14">
        <f>VLOOKUP($B1253,[2]Sheet3!$G:$CZ,36,0)</f>
        <v>0</v>
      </c>
      <c r="AZ1253" s="14">
        <f>VLOOKUP($B1253,[2]Sheet3!$G:$CZ,37,0)</f>
        <v>0</v>
      </c>
      <c r="BA1253" s="14">
        <f>VLOOKUP($B1253,[2]Sheet3!$G:$CZ,38,0)</f>
        <v>0</v>
      </c>
      <c r="BB1253" s="14">
        <f>VLOOKUP($B1253,[2]Sheet3!$G:$CZ,39,0)</f>
        <v>0</v>
      </c>
      <c r="BC1253" s="14">
        <f>VLOOKUP($B1253,[2]Sheet3!$G:$CZ,40,0)</f>
        <v>0</v>
      </c>
      <c r="BD1253" s="14">
        <f>VLOOKUP($B1253,[2]Sheet3!$G:$CZ,41,0)</f>
        <v>0</v>
      </c>
      <c r="BE1253" s="14">
        <f>VLOOKUP($B1253,[2]Sheet3!$G:$CZ,42,0)</f>
        <v>0</v>
      </c>
      <c r="BF1253" s="14">
        <f>VLOOKUP($B1253,[2]Sheet3!$G:$CZ,43,0)</f>
        <v>0</v>
      </c>
      <c r="BG1253" s="14">
        <f>VLOOKUP($B1253,[2]Sheet3!$G:$CZ,44,0)</f>
        <v>0</v>
      </c>
      <c r="BH1253" s="14">
        <f>VLOOKUP($B1253,[2]Sheet3!$G:$CZ,45,0)</f>
        <v>0</v>
      </c>
      <c r="BI1253" s="14">
        <f>VLOOKUP($B1253,[2]Sheet3!$G:$CZ,46,0)</f>
        <v>0</v>
      </c>
      <c r="BJ1253" s="14">
        <f>VLOOKUP($B1253,[2]Sheet3!$G:$CZ,47,0)</f>
        <v>0</v>
      </c>
      <c r="BK1253" s="14">
        <f>VLOOKUP($B1253,[2]Sheet3!$G:$CZ,48,0)</f>
        <v>0</v>
      </c>
      <c r="BL1253" s="14">
        <f>VLOOKUP($B1253,[2]Sheet3!$G:$CZ,49,0)</f>
        <v>0</v>
      </c>
      <c r="BM1253" s="14">
        <f>VLOOKUP($B1253,[2]Sheet3!$G:$CZ,50,0)</f>
        <v>0</v>
      </c>
      <c r="BN1253" s="14">
        <f>VLOOKUP($B1253,[2]Sheet3!$G:$CZ,51,0)</f>
        <v>0</v>
      </c>
      <c r="BO1253" s="14">
        <f>VLOOKUP($B1253,[2]Sheet3!$G:$CZ,52,0)</f>
        <v>0</v>
      </c>
      <c r="BP1253" s="14">
        <f>VLOOKUP($B1253,[2]Sheet3!$G:$CZ,53,0)</f>
        <v>0</v>
      </c>
      <c r="BQ1253" s="14">
        <f>VLOOKUP($B1253,[2]Sheet3!$G:$CZ,54,0)</f>
        <v>0</v>
      </c>
      <c r="BR1253" s="14">
        <f>VLOOKUP($B1253,[2]Sheet3!$G:$CZ,55,0)</f>
        <v>0</v>
      </c>
      <c r="BS1253" s="14">
        <f>VLOOKUP($B1253,[2]Sheet3!$G:$CZ,56,0)</f>
        <v>0</v>
      </c>
      <c r="BT1253" s="14">
        <f>VLOOKUP($B1253,[2]Sheet3!$G:$CZ,57,0)</f>
        <v>0</v>
      </c>
      <c r="BU1253" s="14">
        <f>VLOOKUP($B1253,[2]Sheet3!$G:$CZ,58,0)</f>
        <v>0</v>
      </c>
      <c r="BV1253" s="14">
        <f>VLOOKUP($B1253,[2]Sheet3!$G:$CZ,59,0)</f>
        <v>0</v>
      </c>
      <c r="BW1253" s="14">
        <f>VLOOKUP($B1253,[2]Sheet3!$G:$CZ,60,0)</f>
        <v>0</v>
      </c>
      <c r="BX1253" s="14">
        <f>VLOOKUP($B1253,[2]Sheet3!$G:$CZ,61,0)</f>
        <v>0</v>
      </c>
      <c r="BY1253" s="14">
        <f>VLOOKUP($B1253,[2]Sheet3!$G:$CZ,62,0)</f>
        <v>0</v>
      </c>
      <c r="BZ1253" s="14">
        <f>VLOOKUP($B1253,[2]Sheet3!$G:$CZ,63,0)</f>
        <v>0</v>
      </c>
      <c r="CA1253" s="14">
        <f>VLOOKUP($B1253,[2]Sheet3!$G:$CZ,64,0)</f>
        <v>0</v>
      </c>
      <c r="CB1253" s="14">
        <f>VLOOKUP($B1253,[2]Sheet3!$G:$CZ,65,0)</f>
        <v>0</v>
      </c>
      <c r="CC1253" s="14">
        <f>VLOOKUP($B1253,[2]Sheet3!$G:$CZ,66,0)</f>
        <v>0</v>
      </c>
      <c r="CD1253" s="14">
        <f>VLOOKUP($B1253,[2]Sheet3!$G:$CZ,67,0)</f>
        <v>0</v>
      </c>
      <c r="CE1253" s="14">
        <f>VLOOKUP($B1253,[2]Sheet3!$G:$CZ,68,0)</f>
        <v>0</v>
      </c>
      <c r="CF1253" s="14">
        <f>VLOOKUP($B1253,[2]Sheet3!$G:$CZ,69,0)</f>
        <v>0</v>
      </c>
      <c r="CG1253" s="14">
        <f>VLOOKUP($B1253,[2]Sheet3!$G:$CZ,70,0)</f>
        <v>0</v>
      </c>
      <c r="CH1253" s="14">
        <f>VLOOKUP($B1253,[2]Sheet3!$G:$CZ,71,0)</f>
        <v>0</v>
      </c>
      <c r="CI1253" s="14">
        <f>VLOOKUP($B1253,[2]Sheet3!$G:$CZ,72,0)</f>
        <v>0</v>
      </c>
      <c r="CJ1253" s="14">
        <f>VLOOKUP($B1253,[2]Sheet3!$G:$CZ,73,0)</f>
        <v>0</v>
      </c>
      <c r="CK1253" s="14">
        <f>VLOOKUP($B1253,[2]Sheet3!$G:$CZ,74,0)</f>
        <v>0</v>
      </c>
      <c r="CL1253" s="14">
        <f>VLOOKUP($B1253,[2]Sheet3!$G:$CZ,75,0)</f>
        <v>0</v>
      </c>
      <c r="CM1253" s="14">
        <f>VLOOKUP($B1253,[2]Sheet3!$G:$CZ,76,0)</f>
        <v>0</v>
      </c>
      <c r="CN1253" s="14">
        <f>VLOOKUP($B1253,[2]Sheet3!$G:$CZ,77,0)</f>
        <v>0</v>
      </c>
      <c r="CO1253" s="14">
        <f>VLOOKUP($B1253,[2]Sheet3!$G:$CZ,78,0)</f>
        <v>0</v>
      </c>
      <c r="CP1253" s="14">
        <f>VLOOKUP($B1253,[2]Sheet3!$G:$CZ,79,0)</f>
        <v>0</v>
      </c>
      <c r="CQ1253" s="14">
        <f>VLOOKUP($B1253,[2]Sheet3!$G:$CZ,80,0)</f>
        <v>0</v>
      </c>
      <c r="CR1253" s="14">
        <f>VLOOKUP($B1253,[2]Sheet3!$G:$CZ,81,0)</f>
        <v>0</v>
      </c>
      <c r="CS1253" s="14">
        <f>VLOOKUP($B1253,[2]Sheet3!$G:$CZ,82,0)</f>
        <v>0</v>
      </c>
      <c r="CT1253" s="14">
        <f>VLOOKUP($B1253,[2]Sheet3!$G:$CZ,83,0)</f>
        <v>0</v>
      </c>
      <c r="CU1253" s="14">
        <f>VLOOKUP($B1253,[2]Sheet3!$G:$CZ,84,0)</f>
        <v>0</v>
      </c>
      <c r="CV1253" s="14">
        <f>VLOOKUP($B1253,[2]Sheet3!$G:$CZ,85,0)</f>
        <v>0</v>
      </c>
      <c r="CW1253" s="14">
        <f>VLOOKUP($B1253,[2]Sheet3!$G:$CZ,86,0)</f>
        <v>0</v>
      </c>
      <c r="CX1253" s="14">
        <f>VLOOKUP($B1253,[2]Sheet3!$G:$CZ,87,0)</f>
        <v>0</v>
      </c>
      <c r="CY1253" s="14">
        <f>VLOOKUP($B1253,[2]Sheet3!$G:$CZ,88,0)</f>
        <v>0</v>
      </c>
      <c r="CZ1253" s="14">
        <f>VLOOKUP($B1253,[2]Sheet3!$G:$CZ,89,0)</f>
        <v>0</v>
      </c>
      <c r="DA1253" s="14">
        <f>VLOOKUP($B1253,[2]Sheet3!$G:$CZ,90,0)</f>
        <v>0</v>
      </c>
      <c r="DB1253" s="14">
        <f>VLOOKUP($B1253,[2]Sheet3!$G:$CZ,91,0)</f>
        <v>0</v>
      </c>
      <c r="DC1253" s="14">
        <f>VLOOKUP($B1253,[2]Sheet3!$G:$CZ,92,0)</f>
        <v>0</v>
      </c>
      <c r="DD1253" s="14">
        <f>VLOOKUP($B1253,[2]Sheet3!$G:$CZ,93,0)</f>
        <v>0</v>
      </c>
      <c r="DE1253" s="14">
        <f>VLOOKUP($B1253,[2]Sheet3!$G:$CZ,94,0)</f>
        <v>0</v>
      </c>
      <c r="DF1253" s="14">
        <f>VLOOKUP($B1253,[2]Sheet3!$G:$CZ,95,0)</f>
        <v>0</v>
      </c>
      <c r="DG1253" s="14">
        <f>VLOOKUP($B1253,[2]Sheet3!$G:$CZ,96,0)</f>
        <v>0</v>
      </c>
      <c r="DH1253" s="14">
        <f>VLOOKUP($B1253,[2]Sheet3!$G:$CZ,97,0)</f>
        <v>0</v>
      </c>
      <c r="DI1253" s="14">
        <f>VLOOKUP($B1253,[2]Sheet3!$G:$CZ,98,0)</f>
        <v>0</v>
      </c>
    </row>
    <row r="1254" spans="1:113" x14ac:dyDescent="0.3">
      <c r="A1254" s="9" t="str">
        <f t="shared" si="59"/>
        <v>N43816</v>
      </c>
      <c r="B1254" s="15" t="s">
        <v>2725</v>
      </c>
      <c r="C1254" s="15" t="s">
        <v>2726</v>
      </c>
      <c r="F1254" s="7" t="s">
        <v>15</v>
      </c>
      <c r="G1254" s="12" t="s">
        <v>4746</v>
      </c>
      <c r="H1254" s="12" t="str">
        <f>VLOOKUP($B1254,[1]Sheet1!$A:$G,5,0)</f>
        <v>ravikant.sharma@redingtongroup.com</v>
      </c>
      <c r="I1254" s="12" t="str">
        <f>VLOOKUP($B1254,[1]Sheet1!$A:$G,7,0)</f>
        <v>sidharth.eknath@redingtongroup.com</v>
      </c>
      <c r="J1254" s="12" t="s">
        <v>82</v>
      </c>
      <c r="K1254" s="7"/>
      <c r="L1254" s="7"/>
      <c r="M1254" s="8"/>
      <c r="N1254" s="7" t="str">
        <f t="shared" si="57"/>
        <v>ravikant.sharma@redingtongroup.com; sidharth.eknath@redingtongroup.com; nilesh.phirke@redingtongroup.com;christopher.joseph@redingtongroup.com</v>
      </c>
      <c r="O1254" s="7" t="str">
        <f t="shared" si="58"/>
        <v>N43816</v>
      </c>
      <c r="P1254" s="8" t="s">
        <v>5215</v>
      </c>
      <c r="Q1254" s="14">
        <f>VLOOKUP($B1254,[2]Sheet3!$G:$CZ,2,0)</f>
        <v>2400299881</v>
      </c>
      <c r="R1254" s="14">
        <f>VLOOKUP($B1254,[2]Sheet3!$G:$CZ,3,0)</f>
        <v>0</v>
      </c>
      <c r="S1254" s="14">
        <f>VLOOKUP($B1254,[2]Sheet3!$G:$CZ,4,0)</f>
        <v>0</v>
      </c>
      <c r="T1254" s="14">
        <f>VLOOKUP($B1254,[2]Sheet3!$G:$CZ,5,0)</f>
        <v>0</v>
      </c>
      <c r="U1254" s="14">
        <f>VLOOKUP($B1254,[2]Sheet3!$G:$CZ,6,0)</f>
        <v>0</v>
      </c>
      <c r="V1254" s="14">
        <f>VLOOKUP($B1254,[2]Sheet3!$G:$CZ,7,0)</f>
        <v>0</v>
      </c>
      <c r="W1254" s="14">
        <f>VLOOKUP($B1254,[2]Sheet3!$G:$CZ,8,0)</f>
        <v>0</v>
      </c>
      <c r="X1254" s="14">
        <f>VLOOKUP($B1254,[2]Sheet3!$G:$CZ,9,0)</f>
        <v>0</v>
      </c>
      <c r="Y1254" s="14">
        <f>VLOOKUP($B1254,[2]Sheet3!$G:$CZ,10,0)</f>
        <v>0</v>
      </c>
      <c r="Z1254" s="14">
        <f>VLOOKUP($B1254,[2]Sheet3!$G:$CZ,11,0)</f>
        <v>0</v>
      </c>
      <c r="AA1254" s="14">
        <f>VLOOKUP($B1254,[2]Sheet3!$G:$CZ,12,0)</f>
        <v>0</v>
      </c>
      <c r="AB1254" s="14">
        <f>VLOOKUP($B1254,[2]Sheet3!$G:$CZ,13,0)</f>
        <v>0</v>
      </c>
      <c r="AC1254" s="14">
        <f>VLOOKUP($B1254,[2]Sheet3!$G:$CZ,14,0)</f>
        <v>0</v>
      </c>
      <c r="AD1254" s="14">
        <f>VLOOKUP($B1254,[2]Sheet3!$G:$CZ,15,0)</f>
        <v>0</v>
      </c>
      <c r="AE1254" s="14">
        <f>VLOOKUP($B1254,[2]Sheet3!$G:$CZ,16,0)</f>
        <v>0</v>
      </c>
      <c r="AF1254" s="14">
        <f>VLOOKUP($B1254,[2]Sheet3!$G:$CZ,17,0)</f>
        <v>0</v>
      </c>
      <c r="AG1254" s="14">
        <f>VLOOKUP($B1254,[2]Sheet3!$G:$CZ,18,0)</f>
        <v>0</v>
      </c>
      <c r="AH1254" s="14">
        <f>VLOOKUP($B1254,[2]Sheet3!$G:$CZ,19,0)</f>
        <v>0</v>
      </c>
      <c r="AI1254" s="14">
        <f>VLOOKUP($B1254,[2]Sheet3!$G:$CZ,20,0)</f>
        <v>0</v>
      </c>
      <c r="AJ1254" s="14">
        <f>VLOOKUP($B1254,[2]Sheet3!$G:$CZ,21,0)</f>
        <v>0</v>
      </c>
      <c r="AK1254" s="14">
        <f>VLOOKUP($B1254,[2]Sheet3!$G:$CZ,22,0)</f>
        <v>0</v>
      </c>
      <c r="AL1254" s="14">
        <f>VLOOKUP($B1254,[2]Sheet3!$G:$CZ,23,0)</f>
        <v>0</v>
      </c>
      <c r="AM1254" s="14">
        <f>VLOOKUP($B1254,[2]Sheet3!$G:$CZ,24,0)</f>
        <v>0</v>
      </c>
      <c r="AN1254" s="14">
        <f>VLOOKUP($B1254,[2]Sheet3!$G:$CZ,25,0)</f>
        <v>0</v>
      </c>
      <c r="AO1254" s="14">
        <f>VLOOKUP($B1254,[2]Sheet3!$G:$CZ,26,0)</f>
        <v>0</v>
      </c>
      <c r="AP1254" s="14">
        <f>VLOOKUP($B1254,[2]Sheet3!$G:$CZ,27,0)</f>
        <v>0</v>
      </c>
      <c r="AQ1254" s="14">
        <f>VLOOKUP($B1254,[2]Sheet3!$G:$CZ,28,0)</f>
        <v>0</v>
      </c>
      <c r="AR1254" s="14">
        <f>VLOOKUP($B1254,[2]Sheet3!$G:$CZ,29,0)</f>
        <v>0</v>
      </c>
      <c r="AS1254" s="14">
        <f>VLOOKUP($B1254,[2]Sheet3!$G:$CZ,30,0)</f>
        <v>0</v>
      </c>
      <c r="AT1254" s="14">
        <f>VLOOKUP($B1254,[2]Sheet3!$G:$CZ,31,0)</f>
        <v>0</v>
      </c>
      <c r="AU1254" s="14">
        <f>VLOOKUP($B1254,[2]Sheet3!$G:$CZ,32,0)</f>
        <v>0</v>
      </c>
      <c r="AV1254" s="14">
        <f>VLOOKUP($B1254,[2]Sheet3!$G:$CZ,33,0)</f>
        <v>0</v>
      </c>
      <c r="AW1254" s="14">
        <f>VLOOKUP($B1254,[2]Sheet3!$G:$CZ,34,0)</f>
        <v>0</v>
      </c>
      <c r="AX1254" s="14">
        <f>VLOOKUP($B1254,[2]Sheet3!$G:$CZ,35,0)</f>
        <v>0</v>
      </c>
      <c r="AY1254" s="14">
        <f>VLOOKUP($B1254,[2]Sheet3!$G:$CZ,36,0)</f>
        <v>0</v>
      </c>
      <c r="AZ1254" s="14">
        <f>VLOOKUP($B1254,[2]Sheet3!$G:$CZ,37,0)</f>
        <v>0</v>
      </c>
      <c r="BA1254" s="14">
        <f>VLOOKUP($B1254,[2]Sheet3!$G:$CZ,38,0)</f>
        <v>0</v>
      </c>
      <c r="BB1254" s="14">
        <f>VLOOKUP($B1254,[2]Sheet3!$G:$CZ,39,0)</f>
        <v>0</v>
      </c>
      <c r="BC1254" s="14">
        <f>VLOOKUP($B1254,[2]Sheet3!$G:$CZ,40,0)</f>
        <v>0</v>
      </c>
      <c r="BD1254" s="14">
        <f>VLOOKUP($B1254,[2]Sheet3!$G:$CZ,41,0)</f>
        <v>0</v>
      </c>
      <c r="BE1254" s="14">
        <f>VLOOKUP($B1254,[2]Sheet3!$G:$CZ,42,0)</f>
        <v>0</v>
      </c>
      <c r="BF1254" s="14">
        <f>VLOOKUP($B1254,[2]Sheet3!$G:$CZ,43,0)</f>
        <v>0</v>
      </c>
      <c r="BG1254" s="14">
        <f>VLOOKUP($B1254,[2]Sheet3!$G:$CZ,44,0)</f>
        <v>0</v>
      </c>
      <c r="BH1254" s="14">
        <f>VLOOKUP($B1254,[2]Sheet3!$G:$CZ,45,0)</f>
        <v>0</v>
      </c>
      <c r="BI1254" s="14">
        <f>VLOOKUP($B1254,[2]Sheet3!$G:$CZ,46,0)</f>
        <v>0</v>
      </c>
      <c r="BJ1254" s="14">
        <f>VLOOKUP($B1254,[2]Sheet3!$G:$CZ,47,0)</f>
        <v>0</v>
      </c>
      <c r="BK1254" s="14">
        <f>VLOOKUP($B1254,[2]Sheet3!$G:$CZ,48,0)</f>
        <v>0</v>
      </c>
      <c r="BL1254" s="14">
        <f>VLOOKUP($B1254,[2]Sheet3!$G:$CZ,49,0)</f>
        <v>0</v>
      </c>
      <c r="BM1254" s="14">
        <f>VLOOKUP($B1254,[2]Sheet3!$G:$CZ,50,0)</f>
        <v>0</v>
      </c>
      <c r="BN1254" s="14">
        <f>VLOOKUP($B1254,[2]Sheet3!$G:$CZ,51,0)</f>
        <v>0</v>
      </c>
      <c r="BO1254" s="14">
        <f>VLOOKUP($B1254,[2]Sheet3!$G:$CZ,52,0)</f>
        <v>0</v>
      </c>
      <c r="BP1254" s="14">
        <f>VLOOKUP($B1254,[2]Sheet3!$G:$CZ,53,0)</f>
        <v>0</v>
      </c>
      <c r="BQ1254" s="14">
        <f>VLOOKUP($B1254,[2]Sheet3!$G:$CZ,54,0)</f>
        <v>0</v>
      </c>
      <c r="BR1254" s="14">
        <f>VLOOKUP($B1254,[2]Sheet3!$G:$CZ,55,0)</f>
        <v>0</v>
      </c>
      <c r="BS1254" s="14">
        <f>VLOOKUP($B1254,[2]Sheet3!$G:$CZ,56,0)</f>
        <v>0</v>
      </c>
      <c r="BT1254" s="14">
        <f>VLOOKUP($B1254,[2]Sheet3!$G:$CZ,57,0)</f>
        <v>0</v>
      </c>
      <c r="BU1254" s="14">
        <f>VLOOKUP($B1254,[2]Sheet3!$G:$CZ,58,0)</f>
        <v>0</v>
      </c>
      <c r="BV1254" s="14">
        <f>VLOOKUP($B1254,[2]Sheet3!$G:$CZ,59,0)</f>
        <v>0</v>
      </c>
      <c r="BW1254" s="14">
        <f>VLOOKUP($B1254,[2]Sheet3!$G:$CZ,60,0)</f>
        <v>0</v>
      </c>
      <c r="BX1254" s="14">
        <f>VLOOKUP($B1254,[2]Sheet3!$G:$CZ,61,0)</f>
        <v>0</v>
      </c>
      <c r="BY1254" s="14">
        <f>VLOOKUP($B1254,[2]Sheet3!$G:$CZ,62,0)</f>
        <v>0</v>
      </c>
      <c r="BZ1254" s="14">
        <f>VLOOKUP($B1254,[2]Sheet3!$G:$CZ,63,0)</f>
        <v>0</v>
      </c>
      <c r="CA1254" s="14">
        <f>VLOOKUP($B1254,[2]Sheet3!$G:$CZ,64,0)</f>
        <v>0</v>
      </c>
      <c r="CB1254" s="14">
        <f>VLOOKUP($B1254,[2]Sheet3!$G:$CZ,65,0)</f>
        <v>0</v>
      </c>
      <c r="CC1254" s="14">
        <f>VLOOKUP($B1254,[2]Sheet3!$G:$CZ,66,0)</f>
        <v>0</v>
      </c>
      <c r="CD1254" s="14">
        <f>VLOOKUP($B1254,[2]Sheet3!$G:$CZ,67,0)</f>
        <v>0</v>
      </c>
      <c r="CE1254" s="14">
        <f>VLOOKUP($B1254,[2]Sheet3!$G:$CZ,68,0)</f>
        <v>0</v>
      </c>
      <c r="CF1254" s="14">
        <f>VLOOKUP($B1254,[2]Sheet3!$G:$CZ,69,0)</f>
        <v>0</v>
      </c>
      <c r="CG1254" s="14">
        <f>VLOOKUP($B1254,[2]Sheet3!$G:$CZ,70,0)</f>
        <v>0</v>
      </c>
      <c r="CH1254" s="14">
        <f>VLOOKUP($B1254,[2]Sheet3!$G:$CZ,71,0)</f>
        <v>0</v>
      </c>
      <c r="CI1254" s="14">
        <f>VLOOKUP($B1254,[2]Sheet3!$G:$CZ,72,0)</f>
        <v>0</v>
      </c>
      <c r="CJ1254" s="14">
        <f>VLOOKUP($B1254,[2]Sheet3!$G:$CZ,73,0)</f>
        <v>0</v>
      </c>
      <c r="CK1254" s="14">
        <f>VLOOKUP($B1254,[2]Sheet3!$G:$CZ,74,0)</f>
        <v>0</v>
      </c>
      <c r="CL1254" s="14">
        <f>VLOOKUP($B1254,[2]Sheet3!$G:$CZ,75,0)</f>
        <v>0</v>
      </c>
      <c r="CM1254" s="14">
        <f>VLOOKUP($B1254,[2]Sheet3!$G:$CZ,76,0)</f>
        <v>0</v>
      </c>
      <c r="CN1254" s="14">
        <f>VLOOKUP($B1254,[2]Sheet3!$G:$CZ,77,0)</f>
        <v>0</v>
      </c>
      <c r="CO1254" s="14">
        <f>VLOOKUP($B1254,[2]Sheet3!$G:$CZ,78,0)</f>
        <v>0</v>
      </c>
      <c r="CP1254" s="14">
        <f>VLOOKUP($B1254,[2]Sheet3!$G:$CZ,79,0)</f>
        <v>0</v>
      </c>
      <c r="CQ1254" s="14">
        <f>VLOOKUP($B1254,[2]Sheet3!$G:$CZ,80,0)</f>
        <v>0</v>
      </c>
      <c r="CR1254" s="14">
        <f>VLOOKUP($B1254,[2]Sheet3!$G:$CZ,81,0)</f>
        <v>0</v>
      </c>
      <c r="CS1254" s="14">
        <f>VLOOKUP($B1254,[2]Sheet3!$G:$CZ,82,0)</f>
        <v>0</v>
      </c>
      <c r="CT1254" s="14">
        <f>VLOOKUP($B1254,[2]Sheet3!$G:$CZ,83,0)</f>
        <v>0</v>
      </c>
      <c r="CU1254" s="14">
        <f>VLOOKUP($B1254,[2]Sheet3!$G:$CZ,84,0)</f>
        <v>0</v>
      </c>
      <c r="CV1254" s="14">
        <f>VLOOKUP($B1254,[2]Sheet3!$G:$CZ,85,0)</f>
        <v>0</v>
      </c>
      <c r="CW1254" s="14">
        <f>VLOOKUP($B1254,[2]Sheet3!$G:$CZ,86,0)</f>
        <v>0</v>
      </c>
      <c r="CX1254" s="14">
        <f>VLOOKUP($B1254,[2]Sheet3!$G:$CZ,87,0)</f>
        <v>0</v>
      </c>
      <c r="CY1254" s="14">
        <f>VLOOKUP($B1254,[2]Sheet3!$G:$CZ,88,0)</f>
        <v>0</v>
      </c>
      <c r="CZ1254" s="14">
        <f>VLOOKUP($B1254,[2]Sheet3!$G:$CZ,89,0)</f>
        <v>0</v>
      </c>
      <c r="DA1254" s="14">
        <f>VLOOKUP($B1254,[2]Sheet3!$G:$CZ,90,0)</f>
        <v>0</v>
      </c>
      <c r="DB1254" s="14">
        <f>VLOOKUP($B1254,[2]Sheet3!$G:$CZ,91,0)</f>
        <v>0</v>
      </c>
      <c r="DC1254" s="14">
        <f>VLOOKUP($B1254,[2]Sheet3!$G:$CZ,92,0)</f>
        <v>0</v>
      </c>
      <c r="DD1254" s="14">
        <f>VLOOKUP($B1254,[2]Sheet3!$G:$CZ,93,0)</f>
        <v>0</v>
      </c>
      <c r="DE1254" s="14">
        <f>VLOOKUP($B1254,[2]Sheet3!$G:$CZ,94,0)</f>
        <v>0</v>
      </c>
      <c r="DF1254" s="14">
        <f>VLOOKUP($B1254,[2]Sheet3!$G:$CZ,95,0)</f>
        <v>0</v>
      </c>
      <c r="DG1254" s="14">
        <f>VLOOKUP($B1254,[2]Sheet3!$G:$CZ,96,0)</f>
        <v>0</v>
      </c>
      <c r="DH1254" s="14">
        <f>VLOOKUP($B1254,[2]Sheet3!$G:$CZ,97,0)</f>
        <v>0</v>
      </c>
      <c r="DI1254" s="14">
        <f>VLOOKUP($B1254,[2]Sheet3!$G:$CZ,98,0)</f>
        <v>0</v>
      </c>
    </row>
    <row r="1255" spans="1:113" x14ac:dyDescent="0.3">
      <c r="A1255" s="9" t="str">
        <f t="shared" si="59"/>
        <v>WA3253</v>
      </c>
      <c r="B1255" s="15" t="s">
        <v>2727</v>
      </c>
      <c r="C1255" s="15" t="s">
        <v>2728</v>
      </c>
      <c r="F1255" s="7" t="s">
        <v>15</v>
      </c>
      <c r="G1255" s="12" t="s">
        <v>4747</v>
      </c>
      <c r="H1255" s="12" t="str">
        <f>VLOOKUP($B1255,[1]Sheet1!$A:$G,5,0)</f>
        <v>arpit.shukla@redingtongroup.com</v>
      </c>
      <c r="I1255" s="12" t="str">
        <f>VLOOKUP($B1255,[1]Sheet1!$A:$G,7,0)</f>
        <v>dilip.vishwa@redingtongroup.com</v>
      </c>
      <c r="J1255" s="12" t="s">
        <v>82</v>
      </c>
      <c r="K1255" s="7"/>
      <c r="L1255" s="7"/>
      <c r="M1255" s="8"/>
      <c r="N1255" s="7" t="str">
        <f t="shared" si="57"/>
        <v>arpit.shukla@redingtongroup.com; dilip.vishwa@redingtongroup.com; nilesh.phirke@redingtongroup.com;christopher.joseph@redingtongroup.com</v>
      </c>
      <c r="O1255" s="7" t="str">
        <f t="shared" si="58"/>
        <v>WA3253</v>
      </c>
      <c r="P1255" s="8" t="s">
        <v>5215</v>
      </c>
      <c r="Q1255" s="14">
        <f>VLOOKUP($B1255,[2]Sheet3!$G:$CZ,2,0)</f>
        <v>2400304728</v>
      </c>
      <c r="R1255" s="14">
        <f>VLOOKUP($B1255,[2]Sheet3!$G:$CZ,3,0)</f>
        <v>2400302478</v>
      </c>
      <c r="S1255" s="14">
        <f>VLOOKUP($B1255,[2]Sheet3!$G:$CZ,4,0)</f>
        <v>0</v>
      </c>
      <c r="T1255" s="14">
        <f>VLOOKUP($B1255,[2]Sheet3!$G:$CZ,5,0)</f>
        <v>0</v>
      </c>
      <c r="U1255" s="14">
        <f>VLOOKUP($B1255,[2]Sheet3!$G:$CZ,6,0)</f>
        <v>0</v>
      </c>
      <c r="V1255" s="14">
        <f>VLOOKUP($B1255,[2]Sheet3!$G:$CZ,7,0)</f>
        <v>0</v>
      </c>
      <c r="W1255" s="14">
        <f>VLOOKUP($B1255,[2]Sheet3!$G:$CZ,8,0)</f>
        <v>0</v>
      </c>
      <c r="X1255" s="14">
        <f>VLOOKUP($B1255,[2]Sheet3!$G:$CZ,9,0)</f>
        <v>0</v>
      </c>
      <c r="Y1255" s="14">
        <f>VLOOKUP($B1255,[2]Sheet3!$G:$CZ,10,0)</f>
        <v>0</v>
      </c>
      <c r="Z1255" s="14">
        <f>VLOOKUP($B1255,[2]Sheet3!$G:$CZ,11,0)</f>
        <v>0</v>
      </c>
      <c r="AA1255" s="14">
        <f>VLOOKUP($B1255,[2]Sheet3!$G:$CZ,12,0)</f>
        <v>0</v>
      </c>
      <c r="AB1255" s="14">
        <f>VLOOKUP($B1255,[2]Sheet3!$G:$CZ,13,0)</f>
        <v>0</v>
      </c>
      <c r="AC1255" s="14">
        <f>VLOOKUP($B1255,[2]Sheet3!$G:$CZ,14,0)</f>
        <v>0</v>
      </c>
      <c r="AD1255" s="14">
        <f>VLOOKUP($B1255,[2]Sheet3!$G:$CZ,15,0)</f>
        <v>0</v>
      </c>
      <c r="AE1255" s="14">
        <f>VLOOKUP($B1255,[2]Sheet3!$G:$CZ,16,0)</f>
        <v>0</v>
      </c>
      <c r="AF1255" s="14">
        <f>VLOOKUP($B1255,[2]Sheet3!$G:$CZ,17,0)</f>
        <v>0</v>
      </c>
      <c r="AG1255" s="14">
        <f>VLOOKUP($B1255,[2]Sheet3!$G:$CZ,18,0)</f>
        <v>0</v>
      </c>
      <c r="AH1255" s="14">
        <f>VLOOKUP($B1255,[2]Sheet3!$G:$CZ,19,0)</f>
        <v>0</v>
      </c>
      <c r="AI1255" s="14">
        <f>VLOOKUP($B1255,[2]Sheet3!$G:$CZ,20,0)</f>
        <v>0</v>
      </c>
      <c r="AJ1255" s="14">
        <f>VLOOKUP($B1255,[2]Sheet3!$G:$CZ,21,0)</f>
        <v>0</v>
      </c>
      <c r="AK1255" s="14">
        <f>VLOOKUP($B1255,[2]Sheet3!$G:$CZ,22,0)</f>
        <v>0</v>
      </c>
      <c r="AL1255" s="14">
        <f>VLOOKUP($B1255,[2]Sheet3!$G:$CZ,23,0)</f>
        <v>0</v>
      </c>
      <c r="AM1255" s="14">
        <f>VLOOKUP($B1255,[2]Sheet3!$G:$CZ,24,0)</f>
        <v>0</v>
      </c>
      <c r="AN1255" s="14">
        <f>VLOOKUP($B1255,[2]Sheet3!$G:$CZ,25,0)</f>
        <v>0</v>
      </c>
      <c r="AO1255" s="14">
        <f>VLOOKUP($B1255,[2]Sheet3!$G:$CZ,26,0)</f>
        <v>0</v>
      </c>
      <c r="AP1255" s="14">
        <f>VLOOKUP($B1255,[2]Sheet3!$G:$CZ,27,0)</f>
        <v>0</v>
      </c>
      <c r="AQ1255" s="14">
        <f>VLOOKUP($B1255,[2]Sheet3!$G:$CZ,28,0)</f>
        <v>0</v>
      </c>
      <c r="AR1255" s="14">
        <f>VLOOKUP($B1255,[2]Sheet3!$G:$CZ,29,0)</f>
        <v>0</v>
      </c>
      <c r="AS1255" s="14">
        <f>VLOOKUP($B1255,[2]Sheet3!$G:$CZ,30,0)</f>
        <v>0</v>
      </c>
      <c r="AT1255" s="14">
        <f>VLOOKUP($B1255,[2]Sheet3!$G:$CZ,31,0)</f>
        <v>0</v>
      </c>
      <c r="AU1255" s="14">
        <f>VLOOKUP($B1255,[2]Sheet3!$G:$CZ,32,0)</f>
        <v>0</v>
      </c>
      <c r="AV1255" s="14">
        <f>VLOOKUP($B1255,[2]Sheet3!$G:$CZ,33,0)</f>
        <v>0</v>
      </c>
      <c r="AW1255" s="14">
        <f>VLOOKUP($B1255,[2]Sheet3!$G:$CZ,34,0)</f>
        <v>0</v>
      </c>
      <c r="AX1255" s="14">
        <f>VLOOKUP($B1255,[2]Sheet3!$G:$CZ,35,0)</f>
        <v>0</v>
      </c>
      <c r="AY1255" s="14">
        <f>VLOOKUP($B1255,[2]Sheet3!$G:$CZ,36,0)</f>
        <v>0</v>
      </c>
      <c r="AZ1255" s="14">
        <f>VLOOKUP($B1255,[2]Sheet3!$G:$CZ,37,0)</f>
        <v>0</v>
      </c>
      <c r="BA1255" s="14">
        <f>VLOOKUP($B1255,[2]Sheet3!$G:$CZ,38,0)</f>
        <v>0</v>
      </c>
      <c r="BB1255" s="14">
        <f>VLOOKUP($B1255,[2]Sheet3!$G:$CZ,39,0)</f>
        <v>0</v>
      </c>
      <c r="BC1255" s="14">
        <f>VLOOKUP($B1255,[2]Sheet3!$G:$CZ,40,0)</f>
        <v>0</v>
      </c>
      <c r="BD1255" s="14">
        <f>VLOOKUP($B1255,[2]Sheet3!$G:$CZ,41,0)</f>
        <v>0</v>
      </c>
      <c r="BE1255" s="14">
        <f>VLOOKUP($B1255,[2]Sheet3!$G:$CZ,42,0)</f>
        <v>0</v>
      </c>
      <c r="BF1255" s="14">
        <f>VLOOKUP($B1255,[2]Sheet3!$G:$CZ,43,0)</f>
        <v>0</v>
      </c>
      <c r="BG1255" s="14">
        <f>VLOOKUP($B1255,[2]Sheet3!$G:$CZ,44,0)</f>
        <v>0</v>
      </c>
      <c r="BH1255" s="14">
        <f>VLOOKUP($B1255,[2]Sheet3!$G:$CZ,45,0)</f>
        <v>0</v>
      </c>
      <c r="BI1255" s="14">
        <f>VLOOKUP($B1255,[2]Sheet3!$G:$CZ,46,0)</f>
        <v>0</v>
      </c>
      <c r="BJ1255" s="14">
        <f>VLOOKUP($B1255,[2]Sheet3!$G:$CZ,47,0)</f>
        <v>0</v>
      </c>
      <c r="BK1255" s="14">
        <f>VLOOKUP($B1255,[2]Sheet3!$G:$CZ,48,0)</f>
        <v>0</v>
      </c>
      <c r="BL1255" s="14">
        <f>VLOOKUP($B1255,[2]Sheet3!$G:$CZ,49,0)</f>
        <v>0</v>
      </c>
      <c r="BM1255" s="14">
        <f>VLOOKUP($B1255,[2]Sheet3!$G:$CZ,50,0)</f>
        <v>0</v>
      </c>
      <c r="BN1255" s="14">
        <f>VLOOKUP($B1255,[2]Sheet3!$G:$CZ,51,0)</f>
        <v>0</v>
      </c>
      <c r="BO1255" s="14">
        <f>VLOOKUP($B1255,[2]Sheet3!$G:$CZ,52,0)</f>
        <v>0</v>
      </c>
      <c r="BP1255" s="14">
        <f>VLOOKUP($B1255,[2]Sheet3!$G:$CZ,53,0)</f>
        <v>0</v>
      </c>
      <c r="BQ1255" s="14">
        <f>VLOOKUP($B1255,[2]Sheet3!$G:$CZ,54,0)</f>
        <v>0</v>
      </c>
      <c r="BR1255" s="14">
        <f>VLOOKUP($B1255,[2]Sheet3!$G:$CZ,55,0)</f>
        <v>0</v>
      </c>
      <c r="BS1255" s="14">
        <f>VLOOKUP($B1255,[2]Sheet3!$G:$CZ,56,0)</f>
        <v>0</v>
      </c>
      <c r="BT1255" s="14">
        <f>VLOOKUP($B1255,[2]Sheet3!$G:$CZ,57,0)</f>
        <v>0</v>
      </c>
      <c r="BU1255" s="14">
        <f>VLOOKUP($B1255,[2]Sheet3!$G:$CZ,58,0)</f>
        <v>0</v>
      </c>
      <c r="BV1255" s="14">
        <f>VLOOKUP($B1255,[2]Sheet3!$G:$CZ,59,0)</f>
        <v>0</v>
      </c>
      <c r="BW1255" s="14">
        <f>VLOOKUP($B1255,[2]Sheet3!$G:$CZ,60,0)</f>
        <v>0</v>
      </c>
      <c r="BX1255" s="14">
        <f>VLOOKUP($B1255,[2]Sheet3!$G:$CZ,61,0)</f>
        <v>0</v>
      </c>
      <c r="BY1255" s="14">
        <f>VLOOKUP($B1255,[2]Sheet3!$G:$CZ,62,0)</f>
        <v>0</v>
      </c>
      <c r="BZ1255" s="14">
        <f>VLOOKUP($B1255,[2]Sheet3!$G:$CZ,63,0)</f>
        <v>0</v>
      </c>
      <c r="CA1255" s="14">
        <f>VLOOKUP($B1255,[2]Sheet3!$G:$CZ,64,0)</f>
        <v>0</v>
      </c>
      <c r="CB1255" s="14">
        <f>VLOOKUP($B1255,[2]Sheet3!$G:$CZ,65,0)</f>
        <v>0</v>
      </c>
      <c r="CC1255" s="14">
        <f>VLOOKUP($B1255,[2]Sheet3!$G:$CZ,66,0)</f>
        <v>0</v>
      </c>
      <c r="CD1255" s="14">
        <f>VLOOKUP($B1255,[2]Sheet3!$G:$CZ,67,0)</f>
        <v>0</v>
      </c>
      <c r="CE1255" s="14">
        <f>VLOOKUP($B1255,[2]Sheet3!$G:$CZ,68,0)</f>
        <v>0</v>
      </c>
      <c r="CF1255" s="14">
        <f>VLOOKUP($B1255,[2]Sheet3!$G:$CZ,69,0)</f>
        <v>0</v>
      </c>
      <c r="CG1255" s="14">
        <f>VLOOKUP($B1255,[2]Sheet3!$G:$CZ,70,0)</f>
        <v>0</v>
      </c>
      <c r="CH1255" s="14">
        <f>VLOOKUP($B1255,[2]Sheet3!$G:$CZ,71,0)</f>
        <v>0</v>
      </c>
      <c r="CI1255" s="14">
        <f>VLOOKUP($B1255,[2]Sheet3!$G:$CZ,72,0)</f>
        <v>0</v>
      </c>
      <c r="CJ1255" s="14">
        <f>VLOOKUP($B1255,[2]Sheet3!$G:$CZ,73,0)</f>
        <v>0</v>
      </c>
      <c r="CK1255" s="14">
        <f>VLOOKUP($B1255,[2]Sheet3!$G:$CZ,74,0)</f>
        <v>0</v>
      </c>
      <c r="CL1255" s="14">
        <f>VLOOKUP($B1255,[2]Sheet3!$G:$CZ,75,0)</f>
        <v>0</v>
      </c>
      <c r="CM1255" s="14">
        <f>VLOOKUP($B1255,[2]Sheet3!$G:$CZ,76,0)</f>
        <v>0</v>
      </c>
      <c r="CN1255" s="14">
        <f>VLOOKUP($B1255,[2]Sheet3!$G:$CZ,77,0)</f>
        <v>0</v>
      </c>
      <c r="CO1255" s="14">
        <f>VLOOKUP($B1255,[2]Sheet3!$G:$CZ,78,0)</f>
        <v>0</v>
      </c>
      <c r="CP1255" s="14">
        <f>VLOOKUP($B1255,[2]Sheet3!$G:$CZ,79,0)</f>
        <v>0</v>
      </c>
      <c r="CQ1255" s="14">
        <f>VLOOKUP($B1255,[2]Sheet3!$G:$CZ,80,0)</f>
        <v>0</v>
      </c>
      <c r="CR1255" s="14">
        <f>VLOOKUP($B1255,[2]Sheet3!$G:$CZ,81,0)</f>
        <v>0</v>
      </c>
      <c r="CS1255" s="14">
        <f>VLOOKUP($B1255,[2]Sheet3!$G:$CZ,82,0)</f>
        <v>0</v>
      </c>
      <c r="CT1255" s="14">
        <f>VLOOKUP($B1255,[2]Sheet3!$G:$CZ,83,0)</f>
        <v>0</v>
      </c>
      <c r="CU1255" s="14">
        <f>VLOOKUP($B1255,[2]Sheet3!$G:$CZ,84,0)</f>
        <v>0</v>
      </c>
      <c r="CV1255" s="14">
        <f>VLOOKUP($B1255,[2]Sheet3!$G:$CZ,85,0)</f>
        <v>0</v>
      </c>
      <c r="CW1255" s="14">
        <f>VLOOKUP($B1255,[2]Sheet3!$G:$CZ,86,0)</f>
        <v>0</v>
      </c>
      <c r="CX1255" s="14">
        <f>VLOOKUP($B1255,[2]Sheet3!$G:$CZ,87,0)</f>
        <v>0</v>
      </c>
      <c r="CY1255" s="14">
        <f>VLOOKUP($B1255,[2]Sheet3!$G:$CZ,88,0)</f>
        <v>0</v>
      </c>
      <c r="CZ1255" s="14">
        <f>VLOOKUP($B1255,[2]Sheet3!$G:$CZ,89,0)</f>
        <v>0</v>
      </c>
      <c r="DA1255" s="14">
        <f>VLOOKUP($B1255,[2]Sheet3!$G:$CZ,90,0)</f>
        <v>0</v>
      </c>
      <c r="DB1255" s="14">
        <f>VLOOKUP($B1255,[2]Sheet3!$G:$CZ,91,0)</f>
        <v>0</v>
      </c>
      <c r="DC1255" s="14">
        <f>VLOOKUP($B1255,[2]Sheet3!$G:$CZ,92,0)</f>
        <v>0</v>
      </c>
      <c r="DD1255" s="14">
        <f>VLOOKUP($B1255,[2]Sheet3!$G:$CZ,93,0)</f>
        <v>0</v>
      </c>
      <c r="DE1255" s="14">
        <f>VLOOKUP($B1255,[2]Sheet3!$G:$CZ,94,0)</f>
        <v>0</v>
      </c>
      <c r="DF1255" s="14">
        <f>VLOOKUP($B1255,[2]Sheet3!$G:$CZ,95,0)</f>
        <v>0</v>
      </c>
      <c r="DG1255" s="14">
        <f>VLOOKUP($B1255,[2]Sheet3!$G:$CZ,96,0)</f>
        <v>0</v>
      </c>
      <c r="DH1255" s="14">
        <f>VLOOKUP($B1255,[2]Sheet3!$G:$CZ,97,0)</f>
        <v>0</v>
      </c>
      <c r="DI1255" s="14">
        <f>VLOOKUP($B1255,[2]Sheet3!$G:$CZ,98,0)</f>
        <v>0</v>
      </c>
    </row>
    <row r="1256" spans="1:113" x14ac:dyDescent="0.3">
      <c r="A1256" s="9" t="str">
        <f t="shared" si="59"/>
        <v>N53365</v>
      </c>
      <c r="B1256" s="15" t="s">
        <v>2729</v>
      </c>
      <c r="C1256" s="15" t="s">
        <v>2730</v>
      </c>
      <c r="F1256" s="7" t="s">
        <v>15</v>
      </c>
      <c r="G1256" s="12" t="s">
        <v>4748</v>
      </c>
      <c r="H1256" s="12" t="str">
        <f>VLOOKUP($B1256,[1]Sheet1!$A:$G,5,0)</f>
        <v>rohit.arora@redingtongroup.com</v>
      </c>
      <c r="I1256" s="12" t="str">
        <f>VLOOKUP($B1256,[1]Sheet1!$A:$G,7,0)</f>
        <v>jitender.chopra@redingtongroup.com</v>
      </c>
      <c r="J1256" s="12" t="s">
        <v>82</v>
      </c>
      <c r="K1256" s="7"/>
      <c r="L1256" s="7"/>
      <c r="M1256" s="8"/>
      <c r="N1256" s="7" t="str">
        <f t="shared" si="57"/>
        <v>rohit.arora@redingtongroup.com; jitender.chopra@redingtongroup.com; nilesh.phirke@redingtongroup.com;christopher.joseph@redingtongroup.com</v>
      </c>
      <c r="O1256" s="7" t="str">
        <f t="shared" si="58"/>
        <v>N53365</v>
      </c>
      <c r="P1256" s="8" t="s">
        <v>5215</v>
      </c>
      <c r="Q1256" s="14">
        <f>VLOOKUP($B1256,[2]Sheet3!$G:$CZ,2,0)</f>
        <v>2400303550</v>
      </c>
      <c r="R1256" s="14">
        <f>VLOOKUP($B1256,[2]Sheet3!$G:$CZ,3,0)</f>
        <v>0</v>
      </c>
      <c r="S1256" s="14">
        <f>VLOOKUP($B1256,[2]Sheet3!$G:$CZ,4,0)</f>
        <v>0</v>
      </c>
      <c r="T1256" s="14">
        <f>VLOOKUP($B1256,[2]Sheet3!$G:$CZ,5,0)</f>
        <v>0</v>
      </c>
      <c r="U1256" s="14">
        <f>VLOOKUP($B1256,[2]Sheet3!$G:$CZ,6,0)</f>
        <v>0</v>
      </c>
      <c r="V1256" s="14">
        <f>VLOOKUP($B1256,[2]Sheet3!$G:$CZ,7,0)</f>
        <v>0</v>
      </c>
      <c r="W1256" s="14">
        <f>VLOOKUP($B1256,[2]Sheet3!$G:$CZ,8,0)</f>
        <v>0</v>
      </c>
      <c r="X1256" s="14">
        <f>VLOOKUP($B1256,[2]Sheet3!$G:$CZ,9,0)</f>
        <v>0</v>
      </c>
      <c r="Y1256" s="14">
        <f>VLOOKUP($B1256,[2]Sheet3!$G:$CZ,10,0)</f>
        <v>0</v>
      </c>
      <c r="Z1256" s="14">
        <f>VLOOKUP($B1256,[2]Sheet3!$G:$CZ,11,0)</f>
        <v>0</v>
      </c>
      <c r="AA1256" s="14">
        <f>VLOOKUP($B1256,[2]Sheet3!$G:$CZ,12,0)</f>
        <v>0</v>
      </c>
      <c r="AB1256" s="14">
        <f>VLOOKUP($B1256,[2]Sheet3!$G:$CZ,13,0)</f>
        <v>0</v>
      </c>
      <c r="AC1256" s="14">
        <f>VLOOKUP($B1256,[2]Sheet3!$G:$CZ,14,0)</f>
        <v>0</v>
      </c>
      <c r="AD1256" s="14">
        <f>VLOOKUP($B1256,[2]Sheet3!$G:$CZ,15,0)</f>
        <v>0</v>
      </c>
      <c r="AE1256" s="14">
        <f>VLOOKUP($B1256,[2]Sheet3!$G:$CZ,16,0)</f>
        <v>0</v>
      </c>
      <c r="AF1256" s="14">
        <f>VLOOKUP($B1256,[2]Sheet3!$G:$CZ,17,0)</f>
        <v>0</v>
      </c>
      <c r="AG1256" s="14">
        <f>VLOOKUP($B1256,[2]Sheet3!$G:$CZ,18,0)</f>
        <v>0</v>
      </c>
      <c r="AH1256" s="14">
        <f>VLOOKUP($B1256,[2]Sheet3!$G:$CZ,19,0)</f>
        <v>0</v>
      </c>
      <c r="AI1256" s="14">
        <f>VLOOKUP($B1256,[2]Sheet3!$G:$CZ,20,0)</f>
        <v>0</v>
      </c>
      <c r="AJ1256" s="14">
        <f>VLOOKUP($B1256,[2]Sheet3!$G:$CZ,21,0)</f>
        <v>0</v>
      </c>
      <c r="AK1256" s="14">
        <f>VLOOKUP($B1256,[2]Sheet3!$G:$CZ,22,0)</f>
        <v>0</v>
      </c>
      <c r="AL1256" s="14">
        <f>VLOOKUP($B1256,[2]Sheet3!$G:$CZ,23,0)</f>
        <v>0</v>
      </c>
      <c r="AM1256" s="14">
        <f>VLOOKUP($B1256,[2]Sheet3!$G:$CZ,24,0)</f>
        <v>0</v>
      </c>
      <c r="AN1256" s="14">
        <f>VLOOKUP($B1256,[2]Sheet3!$G:$CZ,25,0)</f>
        <v>0</v>
      </c>
      <c r="AO1256" s="14">
        <f>VLOOKUP($B1256,[2]Sheet3!$G:$CZ,26,0)</f>
        <v>0</v>
      </c>
      <c r="AP1256" s="14">
        <f>VLOOKUP($B1256,[2]Sheet3!$G:$CZ,27,0)</f>
        <v>0</v>
      </c>
      <c r="AQ1256" s="14">
        <f>VLOOKUP($B1256,[2]Sheet3!$G:$CZ,28,0)</f>
        <v>0</v>
      </c>
      <c r="AR1256" s="14">
        <f>VLOOKUP($B1256,[2]Sheet3!$G:$CZ,29,0)</f>
        <v>0</v>
      </c>
      <c r="AS1256" s="14">
        <f>VLOOKUP($B1256,[2]Sheet3!$G:$CZ,30,0)</f>
        <v>0</v>
      </c>
      <c r="AT1256" s="14">
        <f>VLOOKUP($B1256,[2]Sheet3!$G:$CZ,31,0)</f>
        <v>0</v>
      </c>
      <c r="AU1256" s="14">
        <f>VLOOKUP($B1256,[2]Sheet3!$G:$CZ,32,0)</f>
        <v>0</v>
      </c>
      <c r="AV1256" s="14">
        <f>VLOOKUP($B1256,[2]Sheet3!$G:$CZ,33,0)</f>
        <v>0</v>
      </c>
      <c r="AW1256" s="14">
        <f>VLOOKUP($B1256,[2]Sheet3!$G:$CZ,34,0)</f>
        <v>0</v>
      </c>
      <c r="AX1256" s="14">
        <f>VLOOKUP($B1256,[2]Sheet3!$G:$CZ,35,0)</f>
        <v>0</v>
      </c>
      <c r="AY1256" s="14">
        <f>VLOOKUP($B1256,[2]Sheet3!$G:$CZ,36,0)</f>
        <v>0</v>
      </c>
      <c r="AZ1256" s="14">
        <f>VLOOKUP($B1256,[2]Sheet3!$G:$CZ,37,0)</f>
        <v>0</v>
      </c>
      <c r="BA1256" s="14">
        <f>VLOOKUP($B1256,[2]Sheet3!$G:$CZ,38,0)</f>
        <v>0</v>
      </c>
      <c r="BB1256" s="14">
        <f>VLOOKUP($B1256,[2]Sheet3!$G:$CZ,39,0)</f>
        <v>0</v>
      </c>
      <c r="BC1256" s="14">
        <f>VLOOKUP($B1256,[2]Sheet3!$G:$CZ,40,0)</f>
        <v>0</v>
      </c>
      <c r="BD1256" s="14">
        <f>VLOOKUP($B1256,[2]Sheet3!$G:$CZ,41,0)</f>
        <v>0</v>
      </c>
      <c r="BE1256" s="14">
        <f>VLOOKUP($B1256,[2]Sheet3!$G:$CZ,42,0)</f>
        <v>0</v>
      </c>
      <c r="BF1256" s="14">
        <f>VLOOKUP($B1256,[2]Sheet3!$G:$CZ,43,0)</f>
        <v>0</v>
      </c>
      <c r="BG1256" s="14">
        <f>VLOOKUP($B1256,[2]Sheet3!$G:$CZ,44,0)</f>
        <v>0</v>
      </c>
      <c r="BH1256" s="14">
        <f>VLOOKUP($B1256,[2]Sheet3!$G:$CZ,45,0)</f>
        <v>0</v>
      </c>
      <c r="BI1256" s="14">
        <f>VLOOKUP($B1256,[2]Sheet3!$G:$CZ,46,0)</f>
        <v>0</v>
      </c>
      <c r="BJ1256" s="14">
        <f>VLOOKUP($B1256,[2]Sheet3!$G:$CZ,47,0)</f>
        <v>0</v>
      </c>
      <c r="BK1256" s="14">
        <f>VLOOKUP($B1256,[2]Sheet3!$G:$CZ,48,0)</f>
        <v>0</v>
      </c>
      <c r="BL1256" s="14">
        <f>VLOOKUP($B1256,[2]Sheet3!$G:$CZ,49,0)</f>
        <v>0</v>
      </c>
      <c r="BM1256" s="14">
        <f>VLOOKUP($B1256,[2]Sheet3!$G:$CZ,50,0)</f>
        <v>0</v>
      </c>
      <c r="BN1256" s="14">
        <f>VLOOKUP($B1256,[2]Sheet3!$G:$CZ,51,0)</f>
        <v>0</v>
      </c>
      <c r="BO1256" s="14">
        <f>VLOOKUP($B1256,[2]Sheet3!$G:$CZ,52,0)</f>
        <v>0</v>
      </c>
      <c r="BP1256" s="14">
        <f>VLOOKUP($B1256,[2]Sheet3!$G:$CZ,53,0)</f>
        <v>0</v>
      </c>
      <c r="BQ1256" s="14">
        <f>VLOOKUP($B1256,[2]Sheet3!$G:$CZ,54,0)</f>
        <v>0</v>
      </c>
      <c r="BR1256" s="14">
        <f>VLOOKUP($B1256,[2]Sheet3!$G:$CZ,55,0)</f>
        <v>0</v>
      </c>
      <c r="BS1256" s="14">
        <f>VLOOKUP($B1256,[2]Sheet3!$G:$CZ,56,0)</f>
        <v>0</v>
      </c>
      <c r="BT1256" s="14">
        <f>VLOOKUP($B1256,[2]Sheet3!$G:$CZ,57,0)</f>
        <v>0</v>
      </c>
      <c r="BU1256" s="14">
        <f>VLOOKUP($B1256,[2]Sheet3!$G:$CZ,58,0)</f>
        <v>0</v>
      </c>
      <c r="BV1256" s="14">
        <f>VLOOKUP($B1256,[2]Sheet3!$G:$CZ,59,0)</f>
        <v>0</v>
      </c>
      <c r="BW1256" s="14">
        <f>VLOOKUP($B1256,[2]Sheet3!$G:$CZ,60,0)</f>
        <v>0</v>
      </c>
      <c r="BX1256" s="14">
        <f>VLOOKUP($B1256,[2]Sheet3!$G:$CZ,61,0)</f>
        <v>0</v>
      </c>
      <c r="BY1256" s="14">
        <f>VLOOKUP($B1256,[2]Sheet3!$G:$CZ,62,0)</f>
        <v>0</v>
      </c>
      <c r="BZ1256" s="14">
        <f>VLOOKUP($B1256,[2]Sheet3!$G:$CZ,63,0)</f>
        <v>0</v>
      </c>
      <c r="CA1256" s="14">
        <f>VLOOKUP($B1256,[2]Sheet3!$G:$CZ,64,0)</f>
        <v>0</v>
      </c>
      <c r="CB1256" s="14">
        <f>VLOOKUP($B1256,[2]Sheet3!$G:$CZ,65,0)</f>
        <v>0</v>
      </c>
      <c r="CC1256" s="14">
        <f>VLOOKUP($B1256,[2]Sheet3!$G:$CZ,66,0)</f>
        <v>0</v>
      </c>
      <c r="CD1256" s="14">
        <f>VLOOKUP($B1256,[2]Sheet3!$G:$CZ,67,0)</f>
        <v>0</v>
      </c>
      <c r="CE1256" s="14">
        <f>VLOOKUP($B1256,[2]Sheet3!$G:$CZ,68,0)</f>
        <v>0</v>
      </c>
      <c r="CF1256" s="14">
        <f>VLOOKUP($B1256,[2]Sheet3!$G:$CZ,69,0)</f>
        <v>0</v>
      </c>
      <c r="CG1256" s="14">
        <f>VLOOKUP($B1256,[2]Sheet3!$G:$CZ,70,0)</f>
        <v>0</v>
      </c>
      <c r="CH1256" s="14">
        <f>VLOOKUP($B1256,[2]Sheet3!$G:$CZ,71,0)</f>
        <v>0</v>
      </c>
      <c r="CI1256" s="14">
        <f>VLOOKUP($B1256,[2]Sheet3!$G:$CZ,72,0)</f>
        <v>0</v>
      </c>
      <c r="CJ1256" s="14">
        <f>VLOOKUP($B1256,[2]Sheet3!$G:$CZ,73,0)</f>
        <v>0</v>
      </c>
      <c r="CK1256" s="14">
        <f>VLOOKUP($B1256,[2]Sheet3!$G:$CZ,74,0)</f>
        <v>0</v>
      </c>
      <c r="CL1256" s="14">
        <f>VLOOKUP($B1256,[2]Sheet3!$G:$CZ,75,0)</f>
        <v>0</v>
      </c>
      <c r="CM1256" s="14">
        <f>VLOOKUP($B1256,[2]Sheet3!$G:$CZ,76,0)</f>
        <v>0</v>
      </c>
      <c r="CN1256" s="14">
        <f>VLOOKUP($B1256,[2]Sheet3!$G:$CZ,77,0)</f>
        <v>0</v>
      </c>
      <c r="CO1256" s="14">
        <f>VLOOKUP($B1256,[2]Sheet3!$G:$CZ,78,0)</f>
        <v>0</v>
      </c>
      <c r="CP1256" s="14">
        <f>VLOOKUP($B1256,[2]Sheet3!$G:$CZ,79,0)</f>
        <v>0</v>
      </c>
      <c r="CQ1256" s="14">
        <f>VLOOKUP($B1256,[2]Sheet3!$G:$CZ,80,0)</f>
        <v>0</v>
      </c>
      <c r="CR1256" s="14">
        <f>VLOOKUP($B1256,[2]Sheet3!$G:$CZ,81,0)</f>
        <v>0</v>
      </c>
      <c r="CS1256" s="14">
        <f>VLOOKUP($B1256,[2]Sheet3!$G:$CZ,82,0)</f>
        <v>0</v>
      </c>
      <c r="CT1256" s="14">
        <f>VLOOKUP($B1256,[2]Sheet3!$G:$CZ,83,0)</f>
        <v>0</v>
      </c>
      <c r="CU1256" s="14">
        <f>VLOOKUP($B1256,[2]Sheet3!$G:$CZ,84,0)</f>
        <v>0</v>
      </c>
      <c r="CV1256" s="14">
        <f>VLOOKUP($B1256,[2]Sheet3!$G:$CZ,85,0)</f>
        <v>0</v>
      </c>
      <c r="CW1256" s="14">
        <f>VLOOKUP($B1256,[2]Sheet3!$G:$CZ,86,0)</f>
        <v>0</v>
      </c>
      <c r="CX1256" s="14">
        <f>VLOOKUP($B1256,[2]Sheet3!$G:$CZ,87,0)</f>
        <v>0</v>
      </c>
      <c r="CY1256" s="14">
        <f>VLOOKUP($B1256,[2]Sheet3!$G:$CZ,88,0)</f>
        <v>0</v>
      </c>
      <c r="CZ1256" s="14">
        <f>VLOOKUP($B1256,[2]Sheet3!$G:$CZ,89,0)</f>
        <v>0</v>
      </c>
      <c r="DA1256" s="14">
        <f>VLOOKUP($B1256,[2]Sheet3!$G:$CZ,90,0)</f>
        <v>0</v>
      </c>
      <c r="DB1256" s="14">
        <f>VLOOKUP($B1256,[2]Sheet3!$G:$CZ,91,0)</f>
        <v>0</v>
      </c>
      <c r="DC1256" s="14">
        <f>VLOOKUP($B1256,[2]Sheet3!$G:$CZ,92,0)</f>
        <v>0</v>
      </c>
      <c r="DD1256" s="14">
        <f>VLOOKUP($B1256,[2]Sheet3!$G:$CZ,93,0)</f>
        <v>0</v>
      </c>
      <c r="DE1256" s="14">
        <f>VLOOKUP($B1256,[2]Sheet3!$G:$CZ,94,0)</f>
        <v>0</v>
      </c>
      <c r="DF1256" s="14">
        <f>VLOOKUP($B1256,[2]Sheet3!$G:$CZ,95,0)</f>
        <v>0</v>
      </c>
      <c r="DG1256" s="14">
        <f>VLOOKUP($B1256,[2]Sheet3!$G:$CZ,96,0)</f>
        <v>0</v>
      </c>
      <c r="DH1256" s="14">
        <f>VLOOKUP($B1256,[2]Sheet3!$G:$CZ,97,0)</f>
        <v>0</v>
      </c>
      <c r="DI1256" s="14">
        <f>VLOOKUP($B1256,[2]Sheet3!$G:$CZ,98,0)</f>
        <v>0</v>
      </c>
    </row>
    <row r="1257" spans="1:113" x14ac:dyDescent="0.3">
      <c r="A1257" s="9" t="str">
        <f t="shared" si="59"/>
        <v>N83821</v>
      </c>
      <c r="B1257" s="15" t="s">
        <v>2731</v>
      </c>
      <c r="C1257" s="15" t="s">
        <v>2732</v>
      </c>
      <c r="F1257" s="7" t="s">
        <v>15</v>
      </c>
      <c r="G1257" s="12" t="s">
        <v>4749</v>
      </c>
      <c r="H1257" s="12" t="str">
        <f>VLOOKUP($B1257,[1]Sheet1!$A:$G,5,0)</f>
        <v>anil.sharma@redingtongroup.com</v>
      </c>
      <c r="I1257" s="12" t="str">
        <f>VLOOKUP($B1257,[1]Sheet1!$A:$G,7,0)</f>
        <v>jitender.chopra@redingtongroup.com</v>
      </c>
      <c r="J1257" s="12" t="s">
        <v>82</v>
      </c>
      <c r="K1257" s="7"/>
      <c r="L1257" s="7"/>
      <c r="M1257" s="8"/>
      <c r="N1257" s="7" t="str">
        <f t="shared" si="57"/>
        <v>anil.sharma@redingtongroup.com; jitender.chopra@redingtongroup.com; nilesh.phirke@redingtongroup.com;christopher.joseph@redingtongroup.com</v>
      </c>
      <c r="O1257" s="7" t="str">
        <f t="shared" si="58"/>
        <v>N83821</v>
      </c>
      <c r="P1257" s="8" t="s">
        <v>5215</v>
      </c>
      <c r="Q1257" s="14">
        <f>VLOOKUP($B1257,[2]Sheet3!$G:$CZ,2,0)</f>
        <v>2400300509</v>
      </c>
      <c r="R1257" s="14">
        <f>VLOOKUP($B1257,[2]Sheet3!$G:$CZ,3,0)</f>
        <v>0</v>
      </c>
      <c r="S1257" s="14">
        <f>VLOOKUP($B1257,[2]Sheet3!$G:$CZ,4,0)</f>
        <v>0</v>
      </c>
      <c r="T1257" s="14">
        <f>VLOOKUP($B1257,[2]Sheet3!$G:$CZ,5,0)</f>
        <v>0</v>
      </c>
      <c r="U1257" s="14">
        <f>VLOOKUP($B1257,[2]Sheet3!$G:$CZ,6,0)</f>
        <v>0</v>
      </c>
      <c r="V1257" s="14">
        <f>VLOOKUP($B1257,[2]Sheet3!$G:$CZ,7,0)</f>
        <v>0</v>
      </c>
      <c r="W1257" s="14">
        <f>VLOOKUP($B1257,[2]Sheet3!$G:$CZ,8,0)</f>
        <v>0</v>
      </c>
      <c r="X1257" s="14">
        <f>VLOOKUP($B1257,[2]Sheet3!$G:$CZ,9,0)</f>
        <v>0</v>
      </c>
      <c r="Y1257" s="14">
        <f>VLOOKUP($B1257,[2]Sheet3!$G:$CZ,10,0)</f>
        <v>0</v>
      </c>
      <c r="Z1257" s="14">
        <f>VLOOKUP($B1257,[2]Sheet3!$G:$CZ,11,0)</f>
        <v>0</v>
      </c>
      <c r="AA1257" s="14">
        <f>VLOOKUP($B1257,[2]Sheet3!$G:$CZ,12,0)</f>
        <v>0</v>
      </c>
      <c r="AB1257" s="14">
        <f>VLOOKUP($B1257,[2]Sheet3!$G:$CZ,13,0)</f>
        <v>0</v>
      </c>
      <c r="AC1257" s="14">
        <f>VLOOKUP($B1257,[2]Sheet3!$G:$CZ,14,0)</f>
        <v>0</v>
      </c>
      <c r="AD1257" s="14">
        <f>VLOOKUP($B1257,[2]Sheet3!$G:$CZ,15,0)</f>
        <v>0</v>
      </c>
      <c r="AE1257" s="14">
        <f>VLOOKUP($B1257,[2]Sheet3!$G:$CZ,16,0)</f>
        <v>0</v>
      </c>
      <c r="AF1257" s="14">
        <f>VLOOKUP($B1257,[2]Sheet3!$G:$CZ,17,0)</f>
        <v>0</v>
      </c>
      <c r="AG1257" s="14">
        <f>VLOOKUP($B1257,[2]Sheet3!$G:$CZ,18,0)</f>
        <v>0</v>
      </c>
      <c r="AH1257" s="14">
        <f>VLOOKUP($B1257,[2]Sheet3!$G:$CZ,19,0)</f>
        <v>0</v>
      </c>
      <c r="AI1257" s="14">
        <f>VLOOKUP($B1257,[2]Sheet3!$G:$CZ,20,0)</f>
        <v>0</v>
      </c>
      <c r="AJ1257" s="14">
        <f>VLOOKUP($B1257,[2]Sheet3!$G:$CZ,21,0)</f>
        <v>0</v>
      </c>
      <c r="AK1257" s="14">
        <f>VLOOKUP($B1257,[2]Sheet3!$G:$CZ,22,0)</f>
        <v>0</v>
      </c>
      <c r="AL1257" s="14">
        <f>VLOOKUP($B1257,[2]Sheet3!$G:$CZ,23,0)</f>
        <v>0</v>
      </c>
      <c r="AM1257" s="14">
        <f>VLOOKUP($B1257,[2]Sheet3!$G:$CZ,24,0)</f>
        <v>0</v>
      </c>
      <c r="AN1257" s="14">
        <f>VLOOKUP($B1257,[2]Sheet3!$G:$CZ,25,0)</f>
        <v>0</v>
      </c>
      <c r="AO1257" s="14">
        <f>VLOOKUP($B1257,[2]Sheet3!$G:$CZ,26,0)</f>
        <v>0</v>
      </c>
      <c r="AP1257" s="14">
        <f>VLOOKUP($B1257,[2]Sheet3!$G:$CZ,27,0)</f>
        <v>0</v>
      </c>
      <c r="AQ1257" s="14">
        <f>VLOOKUP($B1257,[2]Sheet3!$G:$CZ,28,0)</f>
        <v>0</v>
      </c>
      <c r="AR1257" s="14">
        <f>VLOOKUP($B1257,[2]Sheet3!$G:$CZ,29,0)</f>
        <v>0</v>
      </c>
      <c r="AS1257" s="14">
        <f>VLOOKUP($B1257,[2]Sheet3!$G:$CZ,30,0)</f>
        <v>0</v>
      </c>
      <c r="AT1257" s="14">
        <f>VLOOKUP($B1257,[2]Sheet3!$G:$CZ,31,0)</f>
        <v>0</v>
      </c>
      <c r="AU1257" s="14">
        <f>VLOOKUP($B1257,[2]Sheet3!$G:$CZ,32,0)</f>
        <v>0</v>
      </c>
      <c r="AV1257" s="14">
        <f>VLOOKUP($B1257,[2]Sheet3!$G:$CZ,33,0)</f>
        <v>0</v>
      </c>
      <c r="AW1257" s="14">
        <f>VLOOKUP($B1257,[2]Sheet3!$G:$CZ,34,0)</f>
        <v>0</v>
      </c>
      <c r="AX1257" s="14">
        <f>VLOOKUP($B1257,[2]Sheet3!$G:$CZ,35,0)</f>
        <v>0</v>
      </c>
      <c r="AY1257" s="14">
        <f>VLOOKUP($B1257,[2]Sheet3!$G:$CZ,36,0)</f>
        <v>0</v>
      </c>
      <c r="AZ1257" s="14">
        <f>VLOOKUP($B1257,[2]Sheet3!$G:$CZ,37,0)</f>
        <v>0</v>
      </c>
      <c r="BA1257" s="14">
        <f>VLOOKUP($B1257,[2]Sheet3!$G:$CZ,38,0)</f>
        <v>0</v>
      </c>
      <c r="BB1257" s="14">
        <f>VLOOKUP($B1257,[2]Sheet3!$G:$CZ,39,0)</f>
        <v>0</v>
      </c>
      <c r="BC1257" s="14">
        <f>VLOOKUP($B1257,[2]Sheet3!$G:$CZ,40,0)</f>
        <v>0</v>
      </c>
      <c r="BD1257" s="14">
        <f>VLOOKUP($B1257,[2]Sheet3!$G:$CZ,41,0)</f>
        <v>0</v>
      </c>
      <c r="BE1257" s="14">
        <f>VLOOKUP($B1257,[2]Sheet3!$G:$CZ,42,0)</f>
        <v>0</v>
      </c>
      <c r="BF1257" s="14">
        <f>VLOOKUP($B1257,[2]Sheet3!$G:$CZ,43,0)</f>
        <v>0</v>
      </c>
      <c r="BG1257" s="14">
        <f>VLOOKUP($B1257,[2]Sheet3!$G:$CZ,44,0)</f>
        <v>0</v>
      </c>
      <c r="BH1257" s="14">
        <f>VLOOKUP($B1257,[2]Sheet3!$G:$CZ,45,0)</f>
        <v>0</v>
      </c>
      <c r="BI1257" s="14">
        <f>VLOOKUP($B1257,[2]Sheet3!$G:$CZ,46,0)</f>
        <v>0</v>
      </c>
      <c r="BJ1257" s="14">
        <f>VLOOKUP($B1257,[2]Sheet3!$G:$CZ,47,0)</f>
        <v>0</v>
      </c>
      <c r="BK1257" s="14">
        <f>VLOOKUP($B1257,[2]Sheet3!$G:$CZ,48,0)</f>
        <v>0</v>
      </c>
      <c r="BL1257" s="14">
        <f>VLOOKUP($B1257,[2]Sheet3!$G:$CZ,49,0)</f>
        <v>0</v>
      </c>
      <c r="BM1257" s="14">
        <f>VLOOKUP($B1257,[2]Sheet3!$G:$CZ,50,0)</f>
        <v>0</v>
      </c>
      <c r="BN1257" s="14">
        <f>VLOOKUP($B1257,[2]Sheet3!$G:$CZ,51,0)</f>
        <v>0</v>
      </c>
      <c r="BO1257" s="14">
        <f>VLOOKUP($B1257,[2]Sheet3!$G:$CZ,52,0)</f>
        <v>0</v>
      </c>
      <c r="BP1257" s="14">
        <f>VLOOKUP($B1257,[2]Sheet3!$G:$CZ,53,0)</f>
        <v>0</v>
      </c>
      <c r="BQ1257" s="14">
        <f>VLOOKUP($B1257,[2]Sheet3!$G:$CZ,54,0)</f>
        <v>0</v>
      </c>
      <c r="BR1257" s="14">
        <f>VLOOKUP($B1257,[2]Sheet3!$G:$CZ,55,0)</f>
        <v>0</v>
      </c>
      <c r="BS1257" s="14">
        <f>VLOOKUP($B1257,[2]Sheet3!$G:$CZ,56,0)</f>
        <v>0</v>
      </c>
      <c r="BT1257" s="14">
        <f>VLOOKUP($B1257,[2]Sheet3!$G:$CZ,57,0)</f>
        <v>0</v>
      </c>
      <c r="BU1257" s="14">
        <f>VLOOKUP($B1257,[2]Sheet3!$G:$CZ,58,0)</f>
        <v>0</v>
      </c>
      <c r="BV1257" s="14">
        <f>VLOOKUP($B1257,[2]Sheet3!$G:$CZ,59,0)</f>
        <v>0</v>
      </c>
      <c r="BW1257" s="14">
        <f>VLOOKUP($B1257,[2]Sheet3!$G:$CZ,60,0)</f>
        <v>0</v>
      </c>
      <c r="BX1257" s="14">
        <f>VLOOKUP($B1257,[2]Sheet3!$G:$CZ,61,0)</f>
        <v>0</v>
      </c>
      <c r="BY1257" s="14">
        <f>VLOOKUP($B1257,[2]Sheet3!$G:$CZ,62,0)</f>
        <v>0</v>
      </c>
      <c r="BZ1257" s="14">
        <f>VLOOKUP($B1257,[2]Sheet3!$G:$CZ,63,0)</f>
        <v>0</v>
      </c>
      <c r="CA1257" s="14">
        <f>VLOOKUP($B1257,[2]Sheet3!$G:$CZ,64,0)</f>
        <v>0</v>
      </c>
      <c r="CB1257" s="14">
        <f>VLOOKUP($B1257,[2]Sheet3!$G:$CZ,65,0)</f>
        <v>0</v>
      </c>
      <c r="CC1257" s="14">
        <f>VLOOKUP($B1257,[2]Sheet3!$G:$CZ,66,0)</f>
        <v>0</v>
      </c>
      <c r="CD1257" s="14">
        <f>VLOOKUP($B1257,[2]Sheet3!$G:$CZ,67,0)</f>
        <v>0</v>
      </c>
      <c r="CE1257" s="14">
        <f>VLOOKUP($B1257,[2]Sheet3!$G:$CZ,68,0)</f>
        <v>0</v>
      </c>
      <c r="CF1257" s="14">
        <f>VLOOKUP($B1257,[2]Sheet3!$G:$CZ,69,0)</f>
        <v>0</v>
      </c>
      <c r="CG1257" s="14">
        <f>VLOOKUP($B1257,[2]Sheet3!$G:$CZ,70,0)</f>
        <v>0</v>
      </c>
      <c r="CH1257" s="14">
        <f>VLOOKUP($B1257,[2]Sheet3!$G:$CZ,71,0)</f>
        <v>0</v>
      </c>
      <c r="CI1257" s="14">
        <f>VLOOKUP($B1257,[2]Sheet3!$G:$CZ,72,0)</f>
        <v>0</v>
      </c>
      <c r="CJ1257" s="14">
        <f>VLOOKUP($B1257,[2]Sheet3!$G:$CZ,73,0)</f>
        <v>0</v>
      </c>
      <c r="CK1257" s="14">
        <f>VLOOKUP($B1257,[2]Sheet3!$G:$CZ,74,0)</f>
        <v>0</v>
      </c>
      <c r="CL1257" s="14">
        <f>VLOOKUP($B1257,[2]Sheet3!$G:$CZ,75,0)</f>
        <v>0</v>
      </c>
      <c r="CM1257" s="14">
        <f>VLOOKUP($B1257,[2]Sheet3!$G:$CZ,76,0)</f>
        <v>0</v>
      </c>
      <c r="CN1257" s="14">
        <f>VLOOKUP($B1257,[2]Sheet3!$G:$CZ,77,0)</f>
        <v>0</v>
      </c>
      <c r="CO1257" s="14">
        <f>VLOOKUP($B1257,[2]Sheet3!$G:$CZ,78,0)</f>
        <v>0</v>
      </c>
      <c r="CP1257" s="14">
        <f>VLOOKUP($B1257,[2]Sheet3!$G:$CZ,79,0)</f>
        <v>0</v>
      </c>
      <c r="CQ1257" s="14">
        <f>VLOOKUP($B1257,[2]Sheet3!$G:$CZ,80,0)</f>
        <v>0</v>
      </c>
      <c r="CR1257" s="14">
        <f>VLOOKUP($B1257,[2]Sheet3!$G:$CZ,81,0)</f>
        <v>0</v>
      </c>
      <c r="CS1257" s="14">
        <f>VLOOKUP($B1257,[2]Sheet3!$G:$CZ,82,0)</f>
        <v>0</v>
      </c>
      <c r="CT1257" s="14">
        <f>VLOOKUP($B1257,[2]Sheet3!$G:$CZ,83,0)</f>
        <v>0</v>
      </c>
      <c r="CU1257" s="14">
        <f>VLOOKUP($B1257,[2]Sheet3!$G:$CZ,84,0)</f>
        <v>0</v>
      </c>
      <c r="CV1257" s="14">
        <f>VLOOKUP($B1257,[2]Sheet3!$G:$CZ,85,0)</f>
        <v>0</v>
      </c>
      <c r="CW1257" s="14">
        <f>VLOOKUP($B1257,[2]Sheet3!$G:$CZ,86,0)</f>
        <v>0</v>
      </c>
      <c r="CX1257" s="14">
        <f>VLOOKUP($B1257,[2]Sheet3!$G:$CZ,87,0)</f>
        <v>0</v>
      </c>
      <c r="CY1257" s="14">
        <f>VLOOKUP($B1257,[2]Sheet3!$G:$CZ,88,0)</f>
        <v>0</v>
      </c>
      <c r="CZ1257" s="14">
        <f>VLOOKUP($B1257,[2]Sheet3!$G:$CZ,89,0)</f>
        <v>0</v>
      </c>
      <c r="DA1257" s="14">
        <f>VLOOKUP($B1257,[2]Sheet3!$G:$CZ,90,0)</f>
        <v>0</v>
      </c>
      <c r="DB1257" s="14">
        <f>VLOOKUP($B1257,[2]Sheet3!$G:$CZ,91,0)</f>
        <v>0</v>
      </c>
      <c r="DC1257" s="14">
        <f>VLOOKUP($B1257,[2]Sheet3!$G:$CZ,92,0)</f>
        <v>0</v>
      </c>
      <c r="DD1257" s="14">
        <f>VLOOKUP($B1257,[2]Sheet3!$G:$CZ,93,0)</f>
        <v>0</v>
      </c>
      <c r="DE1257" s="14">
        <f>VLOOKUP($B1257,[2]Sheet3!$G:$CZ,94,0)</f>
        <v>0</v>
      </c>
      <c r="DF1257" s="14">
        <f>VLOOKUP($B1257,[2]Sheet3!$G:$CZ,95,0)</f>
        <v>0</v>
      </c>
      <c r="DG1257" s="14">
        <f>VLOOKUP($B1257,[2]Sheet3!$G:$CZ,96,0)</f>
        <v>0</v>
      </c>
      <c r="DH1257" s="14">
        <f>VLOOKUP($B1257,[2]Sheet3!$G:$CZ,97,0)</f>
        <v>0</v>
      </c>
      <c r="DI1257" s="14">
        <f>VLOOKUP($B1257,[2]Sheet3!$G:$CZ,98,0)</f>
        <v>0</v>
      </c>
    </row>
    <row r="1258" spans="1:113" x14ac:dyDescent="0.3">
      <c r="A1258" s="9" t="str">
        <f t="shared" si="59"/>
        <v>S15950</v>
      </c>
      <c r="B1258" s="15" t="s">
        <v>2733</v>
      </c>
      <c r="C1258" s="15" t="s">
        <v>2734</v>
      </c>
      <c r="F1258" s="7" t="s">
        <v>15</v>
      </c>
      <c r="G1258" s="12" t="s">
        <v>4750</v>
      </c>
      <c r="H1258" s="12" t="str">
        <f>VLOOKUP($B1258,[1]Sheet1!$A:$G,5,0)</f>
        <v>antony.benjamin@redingtongroup.com</v>
      </c>
      <c r="I1258" s="12" t="str">
        <f>VLOOKUP($B1258,[1]Sheet1!$A:$G,7,0)</f>
        <v>yogesh.ganesh@redingtongroup.com</v>
      </c>
      <c r="J1258" s="12" t="s">
        <v>82</v>
      </c>
      <c r="K1258" s="7"/>
      <c r="L1258" s="7"/>
      <c r="M1258" s="8"/>
      <c r="N1258" s="7" t="str">
        <f t="shared" si="57"/>
        <v>antony.benjamin@redingtongroup.com; yogesh.ganesh@redingtongroup.com; nilesh.phirke@redingtongroup.com;christopher.joseph@redingtongroup.com</v>
      </c>
      <c r="O1258" s="7" t="str">
        <f t="shared" si="58"/>
        <v>S15950</v>
      </c>
      <c r="P1258" s="8" t="s">
        <v>5215</v>
      </c>
      <c r="Q1258" s="14">
        <f>VLOOKUP($B1258,[2]Sheet3!$G:$CZ,2,0)</f>
        <v>2400302953</v>
      </c>
      <c r="R1258" s="14">
        <f>VLOOKUP($B1258,[2]Sheet3!$G:$CZ,3,0)</f>
        <v>0</v>
      </c>
      <c r="S1258" s="14">
        <f>VLOOKUP($B1258,[2]Sheet3!$G:$CZ,4,0)</f>
        <v>0</v>
      </c>
      <c r="T1258" s="14">
        <f>VLOOKUP($B1258,[2]Sheet3!$G:$CZ,5,0)</f>
        <v>0</v>
      </c>
      <c r="U1258" s="14">
        <f>VLOOKUP($B1258,[2]Sheet3!$G:$CZ,6,0)</f>
        <v>0</v>
      </c>
      <c r="V1258" s="14">
        <f>VLOOKUP($B1258,[2]Sheet3!$G:$CZ,7,0)</f>
        <v>0</v>
      </c>
      <c r="W1258" s="14">
        <f>VLOOKUP($B1258,[2]Sheet3!$G:$CZ,8,0)</f>
        <v>0</v>
      </c>
      <c r="X1258" s="14">
        <f>VLOOKUP($B1258,[2]Sheet3!$G:$CZ,9,0)</f>
        <v>0</v>
      </c>
      <c r="Y1258" s="14">
        <f>VLOOKUP($B1258,[2]Sheet3!$G:$CZ,10,0)</f>
        <v>0</v>
      </c>
      <c r="Z1258" s="14">
        <f>VLOOKUP($B1258,[2]Sheet3!$G:$CZ,11,0)</f>
        <v>0</v>
      </c>
      <c r="AA1258" s="14">
        <f>VLOOKUP($B1258,[2]Sheet3!$G:$CZ,12,0)</f>
        <v>0</v>
      </c>
      <c r="AB1258" s="14">
        <f>VLOOKUP($B1258,[2]Sheet3!$G:$CZ,13,0)</f>
        <v>0</v>
      </c>
      <c r="AC1258" s="14">
        <f>VLOOKUP($B1258,[2]Sheet3!$G:$CZ,14,0)</f>
        <v>0</v>
      </c>
      <c r="AD1258" s="14">
        <f>VLOOKUP($B1258,[2]Sheet3!$G:$CZ,15,0)</f>
        <v>0</v>
      </c>
      <c r="AE1258" s="14">
        <f>VLOOKUP($B1258,[2]Sheet3!$G:$CZ,16,0)</f>
        <v>0</v>
      </c>
      <c r="AF1258" s="14">
        <f>VLOOKUP($B1258,[2]Sheet3!$G:$CZ,17,0)</f>
        <v>0</v>
      </c>
      <c r="AG1258" s="14">
        <f>VLOOKUP($B1258,[2]Sheet3!$G:$CZ,18,0)</f>
        <v>0</v>
      </c>
      <c r="AH1258" s="14">
        <f>VLOOKUP($B1258,[2]Sheet3!$G:$CZ,19,0)</f>
        <v>0</v>
      </c>
      <c r="AI1258" s="14">
        <f>VLOOKUP($B1258,[2]Sheet3!$G:$CZ,20,0)</f>
        <v>0</v>
      </c>
      <c r="AJ1258" s="14">
        <f>VLOOKUP($B1258,[2]Sheet3!$G:$CZ,21,0)</f>
        <v>0</v>
      </c>
      <c r="AK1258" s="14">
        <f>VLOOKUP($B1258,[2]Sheet3!$G:$CZ,22,0)</f>
        <v>0</v>
      </c>
      <c r="AL1258" s="14">
        <f>VLOOKUP($B1258,[2]Sheet3!$G:$CZ,23,0)</f>
        <v>0</v>
      </c>
      <c r="AM1258" s="14">
        <f>VLOOKUP($B1258,[2]Sheet3!$G:$CZ,24,0)</f>
        <v>0</v>
      </c>
      <c r="AN1258" s="14">
        <f>VLOOKUP($B1258,[2]Sheet3!$G:$CZ,25,0)</f>
        <v>0</v>
      </c>
      <c r="AO1258" s="14">
        <f>VLOOKUP($B1258,[2]Sheet3!$G:$CZ,26,0)</f>
        <v>0</v>
      </c>
      <c r="AP1258" s="14">
        <f>VLOOKUP($B1258,[2]Sheet3!$G:$CZ,27,0)</f>
        <v>0</v>
      </c>
      <c r="AQ1258" s="14">
        <f>VLOOKUP($B1258,[2]Sheet3!$G:$CZ,28,0)</f>
        <v>0</v>
      </c>
      <c r="AR1258" s="14">
        <f>VLOOKUP($B1258,[2]Sheet3!$G:$CZ,29,0)</f>
        <v>0</v>
      </c>
      <c r="AS1258" s="14">
        <f>VLOOKUP($B1258,[2]Sheet3!$G:$CZ,30,0)</f>
        <v>0</v>
      </c>
      <c r="AT1258" s="14">
        <f>VLOOKUP($B1258,[2]Sheet3!$G:$CZ,31,0)</f>
        <v>0</v>
      </c>
      <c r="AU1258" s="14">
        <f>VLOOKUP($B1258,[2]Sheet3!$G:$CZ,32,0)</f>
        <v>0</v>
      </c>
      <c r="AV1258" s="14">
        <f>VLOOKUP($B1258,[2]Sheet3!$G:$CZ,33,0)</f>
        <v>0</v>
      </c>
      <c r="AW1258" s="14">
        <f>VLOOKUP($B1258,[2]Sheet3!$G:$CZ,34,0)</f>
        <v>0</v>
      </c>
      <c r="AX1258" s="14">
        <f>VLOOKUP($B1258,[2]Sheet3!$G:$CZ,35,0)</f>
        <v>0</v>
      </c>
      <c r="AY1258" s="14">
        <f>VLOOKUP($B1258,[2]Sheet3!$G:$CZ,36,0)</f>
        <v>0</v>
      </c>
      <c r="AZ1258" s="14">
        <f>VLOOKUP($B1258,[2]Sheet3!$G:$CZ,37,0)</f>
        <v>0</v>
      </c>
      <c r="BA1258" s="14">
        <f>VLOOKUP($B1258,[2]Sheet3!$G:$CZ,38,0)</f>
        <v>0</v>
      </c>
      <c r="BB1258" s="14">
        <f>VLOOKUP($B1258,[2]Sheet3!$G:$CZ,39,0)</f>
        <v>0</v>
      </c>
      <c r="BC1258" s="14">
        <f>VLOOKUP($B1258,[2]Sheet3!$G:$CZ,40,0)</f>
        <v>0</v>
      </c>
      <c r="BD1258" s="14">
        <f>VLOOKUP($B1258,[2]Sheet3!$G:$CZ,41,0)</f>
        <v>0</v>
      </c>
      <c r="BE1258" s="14">
        <f>VLOOKUP($B1258,[2]Sheet3!$G:$CZ,42,0)</f>
        <v>0</v>
      </c>
      <c r="BF1258" s="14">
        <f>VLOOKUP($B1258,[2]Sheet3!$G:$CZ,43,0)</f>
        <v>0</v>
      </c>
      <c r="BG1258" s="14">
        <f>VLOOKUP($B1258,[2]Sheet3!$G:$CZ,44,0)</f>
        <v>0</v>
      </c>
      <c r="BH1258" s="14">
        <f>VLOOKUP($B1258,[2]Sheet3!$G:$CZ,45,0)</f>
        <v>0</v>
      </c>
      <c r="BI1258" s="14">
        <f>VLOOKUP($B1258,[2]Sheet3!$G:$CZ,46,0)</f>
        <v>0</v>
      </c>
      <c r="BJ1258" s="14">
        <f>VLOOKUP($B1258,[2]Sheet3!$G:$CZ,47,0)</f>
        <v>0</v>
      </c>
      <c r="BK1258" s="14">
        <f>VLOOKUP($B1258,[2]Sheet3!$G:$CZ,48,0)</f>
        <v>0</v>
      </c>
      <c r="BL1258" s="14">
        <f>VLOOKUP($B1258,[2]Sheet3!$G:$CZ,49,0)</f>
        <v>0</v>
      </c>
      <c r="BM1258" s="14">
        <f>VLOOKUP($B1258,[2]Sheet3!$G:$CZ,50,0)</f>
        <v>0</v>
      </c>
      <c r="BN1258" s="14">
        <f>VLOOKUP($B1258,[2]Sheet3!$G:$CZ,51,0)</f>
        <v>0</v>
      </c>
      <c r="BO1258" s="14">
        <f>VLOOKUP($B1258,[2]Sheet3!$G:$CZ,52,0)</f>
        <v>0</v>
      </c>
      <c r="BP1258" s="14">
        <f>VLOOKUP($B1258,[2]Sheet3!$G:$CZ,53,0)</f>
        <v>0</v>
      </c>
      <c r="BQ1258" s="14">
        <f>VLOOKUP($B1258,[2]Sheet3!$G:$CZ,54,0)</f>
        <v>0</v>
      </c>
      <c r="BR1258" s="14">
        <f>VLOOKUP($B1258,[2]Sheet3!$G:$CZ,55,0)</f>
        <v>0</v>
      </c>
      <c r="BS1258" s="14">
        <f>VLOOKUP($B1258,[2]Sheet3!$G:$CZ,56,0)</f>
        <v>0</v>
      </c>
      <c r="BT1258" s="14">
        <f>VLOOKUP($B1258,[2]Sheet3!$G:$CZ,57,0)</f>
        <v>0</v>
      </c>
      <c r="BU1258" s="14">
        <f>VLOOKUP($B1258,[2]Sheet3!$G:$CZ,58,0)</f>
        <v>0</v>
      </c>
      <c r="BV1258" s="14">
        <f>VLOOKUP($B1258,[2]Sheet3!$G:$CZ,59,0)</f>
        <v>0</v>
      </c>
      <c r="BW1258" s="14">
        <f>VLOOKUP($B1258,[2]Sheet3!$G:$CZ,60,0)</f>
        <v>0</v>
      </c>
      <c r="BX1258" s="14">
        <f>VLOOKUP($B1258,[2]Sheet3!$G:$CZ,61,0)</f>
        <v>0</v>
      </c>
      <c r="BY1258" s="14">
        <f>VLOOKUP($B1258,[2]Sheet3!$G:$CZ,62,0)</f>
        <v>0</v>
      </c>
      <c r="BZ1258" s="14">
        <f>VLOOKUP($B1258,[2]Sheet3!$G:$CZ,63,0)</f>
        <v>0</v>
      </c>
      <c r="CA1258" s="14">
        <f>VLOOKUP($B1258,[2]Sheet3!$G:$CZ,64,0)</f>
        <v>0</v>
      </c>
      <c r="CB1258" s="14">
        <f>VLOOKUP($B1258,[2]Sheet3!$G:$CZ,65,0)</f>
        <v>0</v>
      </c>
      <c r="CC1258" s="14">
        <f>VLOOKUP($B1258,[2]Sheet3!$G:$CZ,66,0)</f>
        <v>0</v>
      </c>
      <c r="CD1258" s="14">
        <f>VLOOKUP($B1258,[2]Sheet3!$G:$CZ,67,0)</f>
        <v>0</v>
      </c>
      <c r="CE1258" s="14">
        <f>VLOOKUP($B1258,[2]Sheet3!$G:$CZ,68,0)</f>
        <v>0</v>
      </c>
      <c r="CF1258" s="14">
        <f>VLOOKUP($B1258,[2]Sheet3!$G:$CZ,69,0)</f>
        <v>0</v>
      </c>
      <c r="CG1258" s="14">
        <f>VLOOKUP($B1258,[2]Sheet3!$G:$CZ,70,0)</f>
        <v>0</v>
      </c>
      <c r="CH1258" s="14">
        <f>VLOOKUP($B1258,[2]Sheet3!$G:$CZ,71,0)</f>
        <v>0</v>
      </c>
      <c r="CI1258" s="14">
        <f>VLOOKUP($B1258,[2]Sheet3!$G:$CZ,72,0)</f>
        <v>0</v>
      </c>
      <c r="CJ1258" s="14">
        <f>VLOOKUP($B1258,[2]Sheet3!$G:$CZ,73,0)</f>
        <v>0</v>
      </c>
      <c r="CK1258" s="14">
        <f>VLOOKUP($B1258,[2]Sheet3!$G:$CZ,74,0)</f>
        <v>0</v>
      </c>
      <c r="CL1258" s="14">
        <f>VLOOKUP($B1258,[2]Sheet3!$G:$CZ,75,0)</f>
        <v>0</v>
      </c>
      <c r="CM1258" s="14">
        <f>VLOOKUP($B1258,[2]Sheet3!$G:$CZ,76,0)</f>
        <v>0</v>
      </c>
      <c r="CN1258" s="14">
        <f>VLOOKUP($B1258,[2]Sheet3!$G:$CZ,77,0)</f>
        <v>0</v>
      </c>
      <c r="CO1258" s="14">
        <f>VLOOKUP($B1258,[2]Sheet3!$G:$CZ,78,0)</f>
        <v>0</v>
      </c>
      <c r="CP1258" s="14">
        <f>VLOOKUP($B1258,[2]Sheet3!$G:$CZ,79,0)</f>
        <v>0</v>
      </c>
      <c r="CQ1258" s="14">
        <f>VLOOKUP($B1258,[2]Sheet3!$G:$CZ,80,0)</f>
        <v>0</v>
      </c>
      <c r="CR1258" s="14">
        <f>VLOOKUP($B1258,[2]Sheet3!$G:$CZ,81,0)</f>
        <v>0</v>
      </c>
      <c r="CS1258" s="14">
        <f>VLOOKUP($B1258,[2]Sheet3!$G:$CZ,82,0)</f>
        <v>0</v>
      </c>
      <c r="CT1258" s="14">
        <f>VLOOKUP($B1258,[2]Sheet3!$G:$CZ,83,0)</f>
        <v>0</v>
      </c>
      <c r="CU1258" s="14">
        <f>VLOOKUP($B1258,[2]Sheet3!$G:$CZ,84,0)</f>
        <v>0</v>
      </c>
      <c r="CV1258" s="14">
        <f>VLOOKUP($B1258,[2]Sheet3!$G:$CZ,85,0)</f>
        <v>0</v>
      </c>
      <c r="CW1258" s="14">
        <f>VLOOKUP($B1258,[2]Sheet3!$G:$CZ,86,0)</f>
        <v>0</v>
      </c>
      <c r="CX1258" s="14">
        <f>VLOOKUP($B1258,[2]Sheet3!$G:$CZ,87,0)</f>
        <v>0</v>
      </c>
      <c r="CY1258" s="14">
        <f>VLOOKUP($B1258,[2]Sheet3!$G:$CZ,88,0)</f>
        <v>0</v>
      </c>
      <c r="CZ1258" s="14">
        <f>VLOOKUP($B1258,[2]Sheet3!$G:$CZ,89,0)</f>
        <v>0</v>
      </c>
      <c r="DA1258" s="14">
        <f>VLOOKUP($B1258,[2]Sheet3!$G:$CZ,90,0)</f>
        <v>0</v>
      </c>
      <c r="DB1258" s="14">
        <f>VLOOKUP($B1258,[2]Sheet3!$G:$CZ,91,0)</f>
        <v>0</v>
      </c>
      <c r="DC1258" s="14">
        <f>VLOOKUP($B1258,[2]Sheet3!$G:$CZ,92,0)</f>
        <v>0</v>
      </c>
      <c r="DD1258" s="14">
        <f>VLOOKUP($B1258,[2]Sheet3!$G:$CZ,93,0)</f>
        <v>0</v>
      </c>
      <c r="DE1258" s="14">
        <f>VLOOKUP($B1258,[2]Sheet3!$G:$CZ,94,0)</f>
        <v>0</v>
      </c>
      <c r="DF1258" s="14">
        <f>VLOOKUP($B1258,[2]Sheet3!$G:$CZ,95,0)</f>
        <v>0</v>
      </c>
      <c r="DG1258" s="14">
        <f>VLOOKUP($B1258,[2]Sheet3!$G:$CZ,96,0)</f>
        <v>0</v>
      </c>
      <c r="DH1258" s="14">
        <f>VLOOKUP($B1258,[2]Sheet3!$G:$CZ,97,0)</f>
        <v>0</v>
      </c>
      <c r="DI1258" s="14">
        <f>VLOOKUP($B1258,[2]Sheet3!$G:$CZ,98,0)</f>
        <v>0</v>
      </c>
    </row>
    <row r="1259" spans="1:113" x14ac:dyDescent="0.3">
      <c r="A1259" s="9" t="str">
        <f t="shared" si="59"/>
        <v>N53364</v>
      </c>
      <c r="B1259" s="15" t="s">
        <v>2735</v>
      </c>
      <c r="C1259" s="15" t="s">
        <v>2736</v>
      </c>
      <c r="F1259" s="7" t="s">
        <v>15</v>
      </c>
      <c r="G1259" s="12" t="s">
        <v>4751</v>
      </c>
      <c r="H1259" s="12" t="str">
        <f>VLOOKUP($B1259,[1]Sheet1!$A:$G,5,0)</f>
        <v>rohit.arora@redingtongroup.com</v>
      </c>
      <c r="I1259" s="12" t="str">
        <f>VLOOKUP($B1259,[1]Sheet1!$A:$G,7,0)</f>
        <v>jitender.chopra@redingtongroup.com</v>
      </c>
      <c r="J1259" s="12" t="s">
        <v>82</v>
      </c>
      <c r="K1259" s="7"/>
      <c r="L1259" s="7"/>
      <c r="M1259" s="8"/>
      <c r="N1259" s="7" t="str">
        <f t="shared" si="57"/>
        <v>rohit.arora@redingtongroup.com; jitender.chopra@redingtongroup.com; nilesh.phirke@redingtongroup.com;christopher.joseph@redingtongroup.com</v>
      </c>
      <c r="O1259" s="7" t="str">
        <f t="shared" si="58"/>
        <v>N53364</v>
      </c>
      <c r="P1259" s="8" t="s">
        <v>5215</v>
      </c>
      <c r="Q1259" s="14">
        <f>VLOOKUP($B1259,[2]Sheet3!$G:$CZ,2,0)</f>
        <v>2400302044</v>
      </c>
      <c r="R1259" s="14">
        <f>VLOOKUP($B1259,[2]Sheet3!$G:$CZ,3,0)</f>
        <v>2400303552</v>
      </c>
      <c r="S1259" s="14">
        <f>VLOOKUP($B1259,[2]Sheet3!$G:$CZ,4,0)</f>
        <v>0</v>
      </c>
      <c r="T1259" s="14">
        <f>VLOOKUP($B1259,[2]Sheet3!$G:$CZ,5,0)</f>
        <v>0</v>
      </c>
      <c r="U1259" s="14">
        <f>VLOOKUP($B1259,[2]Sheet3!$G:$CZ,6,0)</f>
        <v>0</v>
      </c>
      <c r="V1259" s="14">
        <f>VLOOKUP($B1259,[2]Sheet3!$G:$CZ,7,0)</f>
        <v>0</v>
      </c>
      <c r="W1259" s="14">
        <f>VLOOKUP($B1259,[2]Sheet3!$G:$CZ,8,0)</f>
        <v>0</v>
      </c>
      <c r="X1259" s="14">
        <f>VLOOKUP($B1259,[2]Sheet3!$G:$CZ,9,0)</f>
        <v>0</v>
      </c>
      <c r="Y1259" s="14">
        <f>VLOOKUP($B1259,[2]Sheet3!$G:$CZ,10,0)</f>
        <v>0</v>
      </c>
      <c r="Z1259" s="14">
        <f>VLOOKUP($B1259,[2]Sheet3!$G:$CZ,11,0)</f>
        <v>0</v>
      </c>
      <c r="AA1259" s="14">
        <f>VLOOKUP($B1259,[2]Sheet3!$G:$CZ,12,0)</f>
        <v>0</v>
      </c>
      <c r="AB1259" s="14">
        <f>VLOOKUP($B1259,[2]Sheet3!$G:$CZ,13,0)</f>
        <v>0</v>
      </c>
      <c r="AC1259" s="14">
        <f>VLOOKUP($B1259,[2]Sheet3!$G:$CZ,14,0)</f>
        <v>0</v>
      </c>
      <c r="AD1259" s="14">
        <f>VLOOKUP($B1259,[2]Sheet3!$G:$CZ,15,0)</f>
        <v>0</v>
      </c>
      <c r="AE1259" s="14">
        <f>VLOOKUP($B1259,[2]Sheet3!$G:$CZ,16,0)</f>
        <v>0</v>
      </c>
      <c r="AF1259" s="14">
        <f>VLOOKUP($B1259,[2]Sheet3!$G:$CZ,17,0)</f>
        <v>0</v>
      </c>
      <c r="AG1259" s="14">
        <f>VLOOKUP($B1259,[2]Sheet3!$G:$CZ,18,0)</f>
        <v>0</v>
      </c>
      <c r="AH1259" s="14">
        <f>VLOOKUP($B1259,[2]Sheet3!$G:$CZ,19,0)</f>
        <v>0</v>
      </c>
      <c r="AI1259" s="14">
        <f>VLOOKUP($B1259,[2]Sheet3!$G:$CZ,20,0)</f>
        <v>0</v>
      </c>
      <c r="AJ1259" s="14">
        <f>VLOOKUP($B1259,[2]Sheet3!$G:$CZ,21,0)</f>
        <v>0</v>
      </c>
      <c r="AK1259" s="14">
        <f>VLOOKUP($B1259,[2]Sheet3!$G:$CZ,22,0)</f>
        <v>0</v>
      </c>
      <c r="AL1259" s="14">
        <f>VLOOKUP($B1259,[2]Sheet3!$G:$CZ,23,0)</f>
        <v>0</v>
      </c>
      <c r="AM1259" s="14">
        <f>VLOOKUP($B1259,[2]Sheet3!$G:$CZ,24,0)</f>
        <v>0</v>
      </c>
      <c r="AN1259" s="14">
        <f>VLOOKUP($B1259,[2]Sheet3!$G:$CZ,25,0)</f>
        <v>0</v>
      </c>
      <c r="AO1259" s="14">
        <f>VLOOKUP($B1259,[2]Sheet3!$G:$CZ,26,0)</f>
        <v>0</v>
      </c>
      <c r="AP1259" s="14">
        <f>VLOOKUP($B1259,[2]Sheet3!$G:$CZ,27,0)</f>
        <v>0</v>
      </c>
      <c r="AQ1259" s="14">
        <f>VLOOKUP($B1259,[2]Sheet3!$G:$CZ,28,0)</f>
        <v>0</v>
      </c>
      <c r="AR1259" s="14">
        <f>VLOOKUP($B1259,[2]Sheet3!$G:$CZ,29,0)</f>
        <v>0</v>
      </c>
      <c r="AS1259" s="14">
        <f>VLOOKUP($B1259,[2]Sheet3!$G:$CZ,30,0)</f>
        <v>0</v>
      </c>
      <c r="AT1259" s="14">
        <f>VLOOKUP($B1259,[2]Sheet3!$G:$CZ,31,0)</f>
        <v>0</v>
      </c>
      <c r="AU1259" s="14">
        <f>VLOOKUP($B1259,[2]Sheet3!$G:$CZ,32,0)</f>
        <v>0</v>
      </c>
      <c r="AV1259" s="14">
        <f>VLOOKUP($B1259,[2]Sheet3!$G:$CZ,33,0)</f>
        <v>0</v>
      </c>
      <c r="AW1259" s="14">
        <f>VLOOKUP($B1259,[2]Sheet3!$G:$CZ,34,0)</f>
        <v>0</v>
      </c>
      <c r="AX1259" s="14">
        <f>VLOOKUP($B1259,[2]Sheet3!$G:$CZ,35,0)</f>
        <v>0</v>
      </c>
      <c r="AY1259" s="14">
        <f>VLOOKUP($B1259,[2]Sheet3!$G:$CZ,36,0)</f>
        <v>0</v>
      </c>
      <c r="AZ1259" s="14">
        <f>VLOOKUP($B1259,[2]Sheet3!$G:$CZ,37,0)</f>
        <v>0</v>
      </c>
      <c r="BA1259" s="14">
        <f>VLOOKUP($B1259,[2]Sheet3!$G:$CZ,38,0)</f>
        <v>0</v>
      </c>
      <c r="BB1259" s="14">
        <f>VLOOKUP($B1259,[2]Sheet3!$G:$CZ,39,0)</f>
        <v>0</v>
      </c>
      <c r="BC1259" s="14">
        <f>VLOOKUP($B1259,[2]Sheet3!$G:$CZ,40,0)</f>
        <v>0</v>
      </c>
      <c r="BD1259" s="14">
        <f>VLOOKUP($B1259,[2]Sheet3!$G:$CZ,41,0)</f>
        <v>0</v>
      </c>
      <c r="BE1259" s="14">
        <f>VLOOKUP($B1259,[2]Sheet3!$G:$CZ,42,0)</f>
        <v>0</v>
      </c>
      <c r="BF1259" s="14">
        <f>VLOOKUP($B1259,[2]Sheet3!$G:$CZ,43,0)</f>
        <v>0</v>
      </c>
      <c r="BG1259" s="14">
        <f>VLOOKUP($B1259,[2]Sheet3!$G:$CZ,44,0)</f>
        <v>0</v>
      </c>
      <c r="BH1259" s="14">
        <f>VLOOKUP($B1259,[2]Sheet3!$G:$CZ,45,0)</f>
        <v>0</v>
      </c>
      <c r="BI1259" s="14">
        <f>VLOOKUP($B1259,[2]Sheet3!$G:$CZ,46,0)</f>
        <v>0</v>
      </c>
      <c r="BJ1259" s="14">
        <f>VLOOKUP($B1259,[2]Sheet3!$G:$CZ,47,0)</f>
        <v>0</v>
      </c>
      <c r="BK1259" s="14">
        <f>VLOOKUP($B1259,[2]Sheet3!$G:$CZ,48,0)</f>
        <v>0</v>
      </c>
      <c r="BL1259" s="14">
        <f>VLOOKUP($B1259,[2]Sheet3!$G:$CZ,49,0)</f>
        <v>0</v>
      </c>
      <c r="BM1259" s="14">
        <f>VLOOKUP($B1259,[2]Sheet3!$G:$CZ,50,0)</f>
        <v>0</v>
      </c>
      <c r="BN1259" s="14">
        <f>VLOOKUP($B1259,[2]Sheet3!$G:$CZ,51,0)</f>
        <v>0</v>
      </c>
      <c r="BO1259" s="14">
        <f>VLOOKUP($B1259,[2]Sheet3!$G:$CZ,52,0)</f>
        <v>0</v>
      </c>
      <c r="BP1259" s="14">
        <f>VLOOKUP($B1259,[2]Sheet3!$G:$CZ,53,0)</f>
        <v>0</v>
      </c>
      <c r="BQ1259" s="14">
        <f>VLOOKUP($B1259,[2]Sheet3!$G:$CZ,54,0)</f>
        <v>0</v>
      </c>
      <c r="BR1259" s="14">
        <f>VLOOKUP($B1259,[2]Sheet3!$G:$CZ,55,0)</f>
        <v>0</v>
      </c>
      <c r="BS1259" s="14">
        <f>VLOOKUP($B1259,[2]Sheet3!$G:$CZ,56,0)</f>
        <v>0</v>
      </c>
      <c r="BT1259" s="14">
        <f>VLOOKUP($B1259,[2]Sheet3!$G:$CZ,57,0)</f>
        <v>0</v>
      </c>
      <c r="BU1259" s="14">
        <f>VLOOKUP($B1259,[2]Sheet3!$G:$CZ,58,0)</f>
        <v>0</v>
      </c>
      <c r="BV1259" s="14">
        <f>VLOOKUP($B1259,[2]Sheet3!$G:$CZ,59,0)</f>
        <v>0</v>
      </c>
      <c r="BW1259" s="14">
        <f>VLOOKUP($B1259,[2]Sheet3!$G:$CZ,60,0)</f>
        <v>0</v>
      </c>
      <c r="BX1259" s="14">
        <f>VLOOKUP($B1259,[2]Sheet3!$G:$CZ,61,0)</f>
        <v>0</v>
      </c>
      <c r="BY1259" s="14">
        <f>VLOOKUP($B1259,[2]Sheet3!$G:$CZ,62,0)</f>
        <v>0</v>
      </c>
      <c r="BZ1259" s="14">
        <f>VLOOKUP($B1259,[2]Sheet3!$G:$CZ,63,0)</f>
        <v>0</v>
      </c>
      <c r="CA1259" s="14">
        <f>VLOOKUP($B1259,[2]Sheet3!$G:$CZ,64,0)</f>
        <v>0</v>
      </c>
      <c r="CB1259" s="14">
        <f>VLOOKUP($B1259,[2]Sheet3!$G:$CZ,65,0)</f>
        <v>0</v>
      </c>
      <c r="CC1259" s="14">
        <f>VLOOKUP($B1259,[2]Sheet3!$G:$CZ,66,0)</f>
        <v>0</v>
      </c>
      <c r="CD1259" s="14">
        <f>VLOOKUP($B1259,[2]Sheet3!$G:$CZ,67,0)</f>
        <v>0</v>
      </c>
      <c r="CE1259" s="14">
        <f>VLOOKUP($B1259,[2]Sheet3!$G:$CZ,68,0)</f>
        <v>0</v>
      </c>
      <c r="CF1259" s="14">
        <f>VLOOKUP($B1259,[2]Sheet3!$G:$CZ,69,0)</f>
        <v>0</v>
      </c>
      <c r="CG1259" s="14">
        <f>VLOOKUP($B1259,[2]Sheet3!$G:$CZ,70,0)</f>
        <v>0</v>
      </c>
      <c r="CH1259" s="14">
        <f>VLOOKUP($B1259,[2]Sheet3!$G:$CZ,71,0)</f>
        <v>0</v>
      </c>
      <c r="CI1259" s="14">
        <f>VLOOKUP($B1259,[2]Sheet3!$G:$CZ,72,0)</f>
        <v>0</v>
      </c>
      <c r="CJ1259" s="14">
        <f>VLOOKUP($B1259,[2]Sheet3!$G:$CZ,73,0)</f>
        <v>0</v>
      </c>
      <c r="CK1259" s="14">
        <f>VLOOKUP($B1259,[2]Sheet3!$G:$CZ,74,0)</f>
        <v>0</v>
      </c>
      <c r="CL1259" s="14">
        <f>VLOOKUP($B1259,[2]Sheet3!$G:$CZ,75,0)</f>
        <v>0</v>
      </c>
      <c r="CM1259" s="14">
        <f>VLOOKUP($B1259,[2]Sheet3!$G:$CZ,76,0)</f>
        <v>0</v>
      </c>
      <c r="CN1259" s="14">
        <f>VLOOKUP($B1259,[2]Sheet3!$G:$CZ,77,0)</f>
        <v>0</v>
      </c>
      <c r="CO1259" s="14">
        <f>VLOOKUP($B1259,[2]Sheet3!$G:$CZ,78,0)</f>
        <v>0</v>
      </c>
      <c r="CP1259" s="14">
        <f>VLOOKUP($B1259,[2]Sheet3!$G:$CZ,79,0)</f>
        <v>0</v>
      </c>
      <c r="CQ1259" s="14">
        <f>VLOOKUP($B1259,[2]Sheet3!$G:$CZ,80,0)</f>
        <v>0</v>
      </c>
      <c r="CR1259" s="14">
        <f>VLOOKUP($B1259,[2]Sheet3!$G:$CZ,81,0)</f>
        <v>0</v>
      </c>
      <c r="CS1259" s="14">
        <f>VLOOKUP($B1259,[2]Sheet3!$G:$CZ,82,0)</f>
        <v>0</v>
      </c>
      <c r="CT1259" s="14">
        <f>VLOOKUP($B1259,[2]Sheet3!$G:$CZ,83,0)</f>
        <v>0</v>
      </c>
      <c r="CU1259" s="14">
        <f>VLOOKUP($B1259,[2]Sheet3!$G:$CZ,84,0)</f>
        <v>0</v>
      </c>
      <c r="CV1259" s="14">
        <f>VLOOKUP($B1259,[2]Sheet3!$G:$CZ,85,0)</f>
        <v>0</v>
      </c>
      <c r="CW1259" s="14">
        <f>VLOOKUP($B1259,[2]Sheet3!$G:$CZ,86,0)</f>
        <v>0</v>
      </c>
      <c r="CX1259" s="14">
        <f>VLOOKUP($B1259,[2]Sheet3!$G:$CZ,87,0)</f>
        <v>0</v>
      </c>
      <c r="CY1259" s="14">
        <f>VLOOKUP($B1259,[2]Sheet3!$G:$CZ,88,0)</f>
        <v>0</v>
      </c>
      <c r="CZ1259" s="14">
        <f>VLOOKUP($B1259,[2]Sheet3!$G:$CZ,89,0)</f>
        <v>0</v>
      </c>
      <c r="DA1259" s="14">
        <f>VLOOKUP($B1259,[2]Sheet3!$G:$CZ,90,0)</f>
        <v>0</v>
      </c>
      <c r="DB1259" s="14">
        <f>VLOOKUP($B1259,[2]Sheet3!$G:$CZ,91,0)</f>
        <v>0</v>
      </c>
      <c r="DC1259" s="14">
        <f>VLOOKUP($B1259,[2]Sheet3!$G:$CZ,92,0)</f>
        <v>0</v>
      </c>
      <c r="DD1259" s="14">
        <f>VLOOKUP($B1259,[2]Sheet3!$G:$CZ,93,0)</f>
        <v>0</v>
      </c>
      <c r="DE1259" s="14">
        <f>VLOOKUP($B1259,[2]Sheet3!$G:$CZ,94,0)</f>
        <v>0</v>
      </c>
      <c r="DF1259" s="14">
        <f>VLOOKUP($B1259,[2]Sheet3!$G:$CZ,95,0)</f>
        <v>0</v>
      </c>
      <c r="DG1259" s="14">
        <f>VLOOKUP($B1259,[2]Sheet3!$G:$CZ,96,0)</f>
        <v>0</v>
      </c>
      <c r="DH1259" s="14">
        <f>VLOOKUP($B1259,[2]Sheet3!$G:$CZ,97,0)</f>
        <v>0</v>
      </c>
      <c r="DI1259" s="14">
        <f>VLOOKUP($B1259,[2]Sheet3!$G:$CZ,98,0)</f>
        <v>0</v>
      </c>
    </row>
    <row r="1260" spans="1:113" x14ac:dyDescent="0.3">
      <c r="A1260" s="9" t="str">
        <f t="shared" si="59"/>
        <v>E43209</v>
      </c>
      <c r="B1260" s="15" t="s">
        <v>2737</v>
      </c>
      <c r="C1260" s="15" t="s">
        <v>1655</v>
      </c>
      <c r="F1260" s="7" t="s">
        <v>15</v>
      </c>
      <c r="G1260" s="12" t="s">
        <v>4752</v>
      </c>
      <c r="H1260" s="12" t="str">
        <f>VLOOKUP($B1260,[1]Sheet1!$A:$G,5,0)</f>
        <v>ezaz.ahmad@redingtongroup.com</v>
      </c>
      <c r="I1260" s="12" t="str">
        <f>VLOOKUP($B1260,[1]Sheet1!$A:$G,7,0)</f>
        <v>jaswinder.singh@redingtongroup.com</v>
      </c>
      <c r="J1260" s="12" t="s">
        <v>82</v>
      </c>
      <c r="K1260" s="7"/>
      <c r="L1260" s="7"/>
      <c r="M1260" s="8"/>
      <c r="N1260" s="7" t="str">
        <f t="shared" si="57"/>
        <v>ezaz.ahmad@redingtongroup.com; jaswinder.singh@redingtongroup.com; nilesh.phirke@redingtongroup.com;christopher.joseph@redingtongroup.com</v>
      </c>
      <c r="O1260" s="7" t="str">
        <f t="shared" si="58"/>
        <v>E43209</v>
      </c>
      <c r="P1260" s="8" t="s">
        <v>5215</v>
      </c>
      <c r="Q1260" s="14">
        <f>VLOOKUP($B1260,[2]Sheet3!$G:$CZ,2,0)</f>
        <v>2400307560</v>
      </c>
      <c r="R1260" s="14">
        <f>VLOOKUP($B1260,[2]Sheet3!$G:$CZ,3,0)</f>
        <v>2400307559</v>
      </c>
      <c r="S1260" s="14">
        <f>VLOOKUP($B1260,[2]Sheet3!$G:$CZ,4,0)</f>
        <v>2400302032</v>
      </c>
      <c r="T1260" s="14">
        <f>VLOOKUP($B1260,[2]Sheet3!$G:$CZ,5,0)</f>
        <v>2400302622</v>
      </c>
      <c r="U1260" s="14">
        <f>VLOOKUP($B1260,[2]Sheet3!$G:$CZ,6,0)</f>
        <v>0</v>
      </c>
      <c r="V1260" s="14">
        <f>VLOOKUP($B1260,[2]Sheet3!$G:$CZ,7,0)</f>
        <v>0</v>
      </c>
      <c r="W1260" s="14">
        <f>VLOOKUP($B1260,[2]Sheet3!$G:$CZ,8,0)</f>
        <v>0</v>
      </c>
      <c r="X1260" s="14">
        <f>VLOOKUP($B1260,[2]Sheet3!$G:$CZ,9,0)</f>
        <v>0</v>
      </c>
      <c r="Y1260" s="14">
        <f>VLOOKUP($B1260,[2]Sheet3!$G:$CZ,10,0)</f>
        <v>0</v>
      </c>
      <c r="Z1260" s="14">
        <f>VLOOKUP($B1260,[2]Sheet3!$G:$CZ,11,0)</f>
        <v>0</v>
      </c>
      <c r="AA1260" s="14">
        <f>VLOOKUP($B1260,[2]Sheet3!$G:$CZ,12,0)</f>
        <v>0</v>
      </c>
      <c r="AB1260" s="14">
        <f>VLOOKUP($B1260,[2]Sheet3!$G:$CZ,13,0)</f>
        <v>0</v>
      </c>
      <c r="AC1260" s="14">
        <f>VLOOKUP($B1260,[2]Sheet3!$G:$CZ,14,0)</f>
        <v>0</v>
      </c>
      <c r="AD1260" s="14">
        <f>VLOOKUP($B1260,[2]Sheet3!$G:$CZ,15,0)</f>
        <v>0</v>
      </c>
      <c r="AE1260" s="14">
        <f>VLOOKUP($B1260,[2]Sheet3!$G:$CZ,16,0)</f>
        <v>0</v>
      </c>
      <c r="AF1260" s="14">
        <f>VLOOKUP($B1260,[2]Sheet3!$G:$CZ,17,0)</f>
        <v>0</v>
      </c>
      <c r="AG1260" s="14">
        <f>VLOOKUP($B1260,[2]Sheet3!$G:$CZ,18,0)</f>
        <v>0</v>
      </c>
      <c r="AH1260" s="14">
        <f>VLOOKUP($B1260,[2]Sheet3!$G:$CZ,19,0)</f>
        <v>0</v>
      </c>
      <c r="AI1260" s="14">
        <f>VLOOKUP($B1260,[2]Sheet3!$G:$CZ,20,0)</f>
        <v>0</v>
      </c>
      <c r="AJ1260" s="14">
        <f>VLOOKUP($B1260,[2]Sheet3!$G:$CZ,21,0)</f>
        <v>0</v>
      </c>
      <c r="AK1260" s="14">
        <f>VLOOKUP($B1260,[2]Sheet3!$G:$CZ,22,0)</f>
        <v>0</v>
      </c>
      <c r="AL1260" s="14">
        <f>VLOOKUP($B1260,[2]Sheet3!$G:$CZ,23,0)</f>
        <v>0</v>
      </c>
      <c r="AM1260" s="14">
        <f>VLOOKUP($B1260,[2]Sheet3!$G:$CZ,24,0)</f>
        <v>0</v>
      </c>
      <c r="AN1260" s="14">
        <f>VLOOKUP($B1260,[2]Sheet3!$G:$CZ,25,0)</f>
        <v>0</v>
      </c>
      <c r="AO1260" s="14">
        <f>VLOOKUP($B1260,[2]Sheet3!$G:$CZ,26,0)</f>
        <v>0</v>
      </c>
      <c r="AP1260" s="14">
        <f>VLOOKUP($B1260,[2]Sheet3!$G:$CZ,27,0)</f>
        <v>0</v>
      </c>
      <c r="AQ1260" s="14">
        <f>VLOOKUP($B1260,[2]Sheet3!$G:$CZ,28,0)</f>
        <v>0</v>
      </c>
      <c r="AR1260" s="14">
        <f>VLOOKUP($B1260,[2]Sheet3!$G:$CZ,29,0)</f>
        <v>0</v>
      </c>
      <c r="AS1260" s="14">
        <f>VLOOKUP($B1260,[2]Sheet3!$G:$CZ,30,0)</f>
        <v>0</v>
      </c>
      <c r="AT1260" s="14">
        <f>VLOOKUP($B1260,[2]Sheet3!$G:$CZ,31,0)</f>
        <v>0</v>
      </c>
      <c r="AU1260" s="14">
        <f>VLOOKUP($B1260,[2]Sheet3!$G:$CZ,32,0)</f>
        <v>0</v>
      </c>
      <c r="AV1260" s="14">
        <f>VLOOKUP($B1260,[2]Sheet3!$G:$CZ,33,0)</f>
        <v>0</v>
      </c>
      <c r="AW1260" s="14">
        <f>VLOOKUP($B1260,[2]Sheet3!$G:$CZ,34,0)</f>
        <v>0</v>
      </c>
      <c r="AX1260" s="14">
        <f>VLOOKUP($B1260,[2]Sheet3!$G:$CZ,35,0)</f>
        <v>0</v>
      </c>
      <c r="AY1260" s="14">
        <f>VLOOKUP($B1260,[2]Sheet3!$G:$CZ,36,0)</f>
        <v>0</v>
      </c>
      <c r="AZ1260" s="14">
        <f>VLOOKUP($B1260,[2]Sheet3!$G:$CZ,37,0)</f>
        <v>0</v>
      </c>
      <c r="BA1260" s="14">
        <f>VLOOKUP($B1260,[2]Sheet3!$G:$CZ,38,0)</f>
        <v>0</v>
      </c>
      <c r="BB1260" s="14">
        <f>VLOOKUP($B1260,[2]Sheet3!$G:$CZ,39,0)</f>
        <v>0</v>
      </c>
      <c r="BC1260" s="14">
        <f>VLOOKUP($B1260,[2]Sheet3!$G:$CZ,40,0)</f>
        <v>0</v>
      </c>
      <c r="BD1260" s="14">
        <f>VLOOKUP($B1260,[2]Sheet3!$G:$CZ,41,0)</f>
        <v>0</v>
      </c>
      <c r="BE1260" s="14">
        <f>VLOOKUP($B1260,[2]Sheet3!$G:$CZ,42,0)</f>
        <v>0</v>
      </c>
      <c r="BF1260" s="14">
        <f>VLOOKUP($B1260,[2]Sheet3!$G:$CZ,43,0)</f>
        <v>0</v>
      </c>
      <c r="BG1260" s="14">
        <f>VLOOKUP($B1260,[2]Sheet3!$G:$CZ,44,0)</f>
        <v>0</v>
      </c>
      <c r="BH1260" s="14">
        <f>VLOOKUP($B1260,[2]Sheet3!$G:$CZ,45,0)</f>
        <v>0</v>
      </c>
      <c r="BI1260" s="14">
        <f>VLOOKUP($B1260,[2]Sheet3!$G:$CZ,46,0)</f>
        <v>0</v>
      </c>
      <c r="BJ1260" s="14">
        <f>VLOOKUP($B1260,[2]Sheet3!$G:$CZ,47,0)</f>
        <v>0</v>
      </c>
      <c r="BK1260" s="14">
        <f>VLOOKUP($B1260,[2]Sheet3!$G:$CZ,48,0)</f>
        <v>0</v>
      </c>
      <c r="BL1260" s="14">
        <f>VLOOKUP($B1260,[2]Sheet3!$G:$CZ,49,0)</f>
        <v>0</v>
      </c>
      <c r="BM1260" s="14">
        <f>VLOOKUP($B1260,[2]Sheet3!$G:$CZ,50,0)</f>
        <v>0</v>
      </c>
      <c r="BN1260" s="14">
        <f>VLOOKUP($B1260,[2]Sheet3!$G:$CZ,51,0)</f>
        <v>0</v>
      </c>
      <c r="BO1260" s="14">
        <f>VLOOKUP($B1260,[2]Sheet3!$G:$CZ,52,0)</f>
        <v>0</v>
      </c>
      <c r="BP1260" s="14">
        <f>VLOOKUP($B1260,[2]Sheet3!$G:$CZ,53,0)</f>
        <v>0</v>
      </c>
      <c r="BQ1260" s="14">
        <f>VLOOKUP($B1260,[2]Sheet3!$G:$CZ,54,0)</f>
        <v>0</v>
      </c>
      <c r="BR1260" s="14">
        <f>VLOOKUP($B1260,[2]Sheet3!$G:$CZ,55,0)</f>
        <v>0</v>
      </c>
      <c r="BS1260" s="14">
        <f>VLOOKUP($B1260,[2]Sheet3!$G:$CZ,56,0)</f>
        <v>0</v>
      </c>
      <c r="BT1260" s="14">
        <f>VLOOKUP($B1260,[2]Sheet3!$G:$CZ,57,0)</f>
        <v>0</v>
      </c>
      <c r="BU1260" s="14">
        <f>VLOOKUP($B1260,[2]Sheet3!$G:$CZ,58,0)</f>
        <v>0</v>
      </c>
      <c r="BV1260" s="14">
        <f>VLOOKUP($B1260,[2]Sheet3!$G:$CZ,59,0)</f>
        <v>0</v>
      </c>
      <c r="BW1260" s="14">
        <f>VLOOKUP($B1260,[2]Sheet3!$G:$CZ,60,0)</f>
        <v>0</v>
      </c>
      <c r="BX1260" s="14">
        <f>VLOOKUP($B1260,[2]Sheet3!$G:$CZ,61,0)</f>
        <v>0</v>
      </c>
      <c r="BY1260" s="14">
        <f>VLOOKUP($B1260,[2]Sheet3!$G:$CZ,62,0)</f>
        <v>0</v>
      </c>
      <c r="BZ1260" s="14">
        <f>VLOOKUP($B1260,[2]Sheet3!$G:$CZ,63,0)</f>
        <v>0</v>
      </c>
      <c r="CA1260" s="14">
        <f>VLOOKUP($B1260,[2]Sheet3!$G:$CZ,64,0)</f>
        <v>0</v>
      </c>
      <c r="CB1260" s="14">
        <f>VLOOKUP($B1260,[2]Sheet3!$G:$CZ,65,0)</f>
        <v>0</v>
      </c>
      <c r="CC1260" s="14">
        <f>VLOOKUP($B1260,[2]Sheet3!$G:$CZ,66,0)</f>
        <v>0</v>
      </c>
      <c r="CD1260" s="14">
        <f>VLOOKUP($B1260,[2]Sheet3!$G:$CZ,67,0)</f>
        <v>0</v>
      </c>
      <c r="CE1260" s="14">
        <f>VLOOKUP($B1260,[2]Sheet3!$G:$CZ,68,0)</f>
        <v>0</v>
      </c>
      <c r="CF1260" s="14">
        <f>VLOOKUP($B1260,[2]Sheet3!$G:$CZ,69,0)</f>
        <v>0</v>
      </c>
      <c r="CG1260" s="14">
        <f>VLOOKUP($B1260,[2]Sheet3!$G:$CZ,70,0)</f>
        <v>0</v>
      </c>
      <c r="CH1260" s="14">
        <f>VLOOKUP($B1260,[2]Sheet3!$G:$CZ,71,0)</f>
        <v>0</v>
      </c>
      <c r="CI1260" s="14">
        <f>VLOOKUP($B1260,[2]Sheet3!$G:$CZ,72,0)</f>
        <v>0</v>
      </c>
      <c r="CJ1260" s="14">
        <f>VLOOKUP($B1260,[2]Sheet3!$G:$CZ,73,0)</f>
        <v>0</v>
      </c>
      <c r="CK1260" s="14">
        <f>VLOOKUP($B1260,[2]Sheet3!$G:$CZ,74,0)</f>
        <v>0</v>
      </c>
      <c r="CL1260" s="14">
        <f>VLOOKUP($B1260,[2]Sheet3!$G:$CZ,75,0)</f>
        <v>0</v>
      </c>
      <c r="CM1260" s="14">
        <f>VLOOKUP($B1260,[2]Sheet3!$G:$CZ,76,0)</f>
        <v>0</v>
      </c>
      <c r="CN1260" s="14">
        <f>VLOOKUP($B1260,[2]Sheet3!$G:$CZ,77,0)</f>
        <v>0</v>
      </c>
      <c r="CO1260" s="14">
        <f>VLOOKUP($B1260,[2]Sheet3!$G:$CZ,78,0)</f>
        <v>0</v>
      </c>
      <c r="CP1260" s="14">
        <f>VLOOKUP($B1260,[2]Sheet3!$G:$CZ,79,0)</f>
        <v>0</v>
      </c>
      <c r="CQ1260" s="14">
        <f>VLOOKUP($B1260,[2]Sheet3!$G:$CZ,80,0)</f>
        <v>0</v>
      </c>
      <c r="CR1260" s="14">
        <f>VLOOKUP($B1260,[2]Sheet3!$G:$CZ,81,0)</f>
        <v>0</v>
      </c>
      <c r="CS1260" s="14">
        <f>VLOOKUP($B1260,[2]Sheet3!$G:$CZ,82,0)</f>
        <v>0</v>
      </c>
      <c r="CT1260" s="14">
        <f>VLOOKUP($B1260,[2]Sheet3!$G:$CZ,83,0)</f>
        <v>0</v>
      </c>
      <c r="CU1260" s="14">
        <f>VLOOKUP($B1260,[2]Sheet3!$G:$CZ,84,0)</f>
        <v>0</v>
      </c>
      <c r="CV1260" s="14">
        <f>VLOOKUP($B1260,[2]Sheet3!$G:$CZ,85,0)</f>
        <v>0</v>
      </c>
      <c r="CW1260" s="14">
        <f>VLOOKUP($B1260,[2]Sheet3!$G:$CZ,86,0)</f>
        <v>0</v>
      </c>
      <c r="CX1260" s="14">
        <f>VLOOKUP($B1260,[2]Sheet3!$G:$CZ,87,0)</f>
        <v>0</v>
      </c>
      <c r="CY1260" s="14">
        <f>VLOOKUP($B1260,[2]Sheet3!$G:$CZ,88,0)</f>
        <v>0</v>
      </c>
      <c r="CZ1260" s="14">
        <f>VLOOKUP($B1260,[2]Sheet3!$G:$CZ,89,0)</f>
        <v>0</v>
      </c>
      <c r="DA1260" s="14">
        <f>VLOOKUP($B1260,[2]Sheet3!$G:$CZ,90,0)</f>
        <v>0</v>
      </c>
      <c r="DB1260" s="14">
        <f>VLOOKUP($B1260,[2]Sheet3!$G:$CZ,91,0)</f>
        <v>0</v>
      </c>
      <c r="DC1260" s="14">
        <f>VLOOKUP($B1260,[2]Sheet3!$G:$CZ,92,0)</f>
        <v>0</v>
      </c>
      <c r="DD1260" s="14">
        <f>VLOOKUP($B1260,[2]Sheet3!$G:$CZ,93,0)</f>
        <v>0</v>
      </c>
      <c r="DE1260" s="14">
        <f>VLOOKUP($B1260,[2]Sheet3!$G:$CZ,94,0)</f>
        <v>0</v>
      </c>
      <c r="DF1260" s="14">
        <f>VLOOKUP($B1260,[2]Sheet3!$G:$CZ,95,0)</f>
        <v>0</v>
      </c>
      <c r="DG1260" s="14">
        <f>VLOOKUP($B1260,[2]Sheet3!$G:$CZ,96,0)</f>
        <v>0</v>
      </c>
      <c r="DH1260" s="14">
        <f>VLOOKUP($B1260,[2]Sheet3!$G:$CZ,97,0)</f>
        <v>0</v>
      </c>
      <c r="DI1260" s="14">
        <f>VLOOKUP($B1260,[2]Sheet3!$G:$CZ,98,0)</f>
        <v>0</v>
      </c>
    </row>
    <row r="1261" spans="1:113" x14ac:dyDescent="0.3">
      <c r="A1261" s="9" t="str">
        <f t="shared" si="59"/>
        <v>E43067</v>
      </c>
      <c r="B1261" s="15" t="s">
        <v>2738</v>
      </c>
      <c r="C1261" s="15" t="s">
        <v>2739</v>
      </c>
      <c r="F1261" s="7" t="s">
        <v>15</v>
      </c>
      <c r="G1261" s="12" t="s">
        <v>4753</v>
      </c>
      <c r="H1261" s="12" t="str">
        <f>VLOOKUP($B1261,[1]Sheet1!$A:$G,5,0)</f>
        <v>pankaj.soni@redingtongroup.com</v>
      </c>
      <c r="I1261" s="12" t="str">
        <f>VLOOKUP($B1261,[1]Sheet1!$A:$G,7,0)</f>
        <v>jaswinder.singh@redingtongroup.com</v>
      </c>
      <c r="J1261" s="12" t="s">
        <v>82</v>
      </c>
      <c r="K1261" s="7"/>
      <c r="L1261" s="7"/>
      <c r="M1261" s="8"/>
      <c r="N1261" s="7" t="str">
        <f t="shared" si="57"/>
        <v>pankaj.soni@redingtongroup.com; jaswinder.singh@redingtongroup.com; nilesh.phirke@redingtongroup.com;christopher.joseph@redingtongroup.com</v>
      </c>
      <c r="O1261" s="7" t="str">
        <f t="shared" si="58"/>
        <v>E43067</v>
      </c>
      <c r="P1261" s="8" t="s">
        <v>5215</v>
      </c>
      <c r="Q1261" s="14">
        <f>VLOOKUP($B1261,[2]Sheet3!$G:$CZ,2,0)</f>
        <v>2400307571</v>
      </c>
      <c r="R1261" s="14">
        <f>VLOOKUP($B1261,[2]Sheet3!$G:$CZ,3,0)</f>
        <v>2400307568</v>
      </c>
      <c r="S1261" s="14">
        <f>VLOOKUP($B1261,[2]Sheet3!$G:$CZ,4,0)</f>
        <v>2400307569</v>
      </c>
      <c r="T1261" s="14">
        <f>VLOOKUP($B1261,[2]Sheet3!$G:$CZ,5,0)</f>
        <v>2400299956</v>
      </c>
      <c r="U1261" s="14">
        <f>VLOOKUP($B1261,[2]Sheet3!$G:$CZ,6,0)</f>
        <v>2400308914</v>
      </c>
      <c r="V1261" s="14">
        <f>VLOOKUP($B1261,[2]Sheet3!$G:$CZ,7,0)</f>
        <v>0</v>
      </c>
      <c r="W1261" s="14">
        <f>VLOOKUP($B1261,[2]Sheet3!$G:$CZ,8,0)</f>
        <v>0</v>
      </c>
      <c r="X1261" s="14">
        <f>VLOOKUP($B1261,[2]Sheet3!$G:$CZ,9,0)</f>
        <v>0</v>
      </c>
      <c r="Y1261" s="14">
        <f>VLOOKUP($B1261,[2]Sheet3!$G:$CZ,10,0)</f>
        <v>0</v>
      </c>
      <c r="Z1261" s="14">
        <f>VLOOKUP($B1261,[2]Sheet3!$G:$CZ,11,0)</f>
        <v>0</v>
      </c>
      <c r="AA1261" s="14">
        <f>VLOOKUP($B1261,[2]Sheet3!$G:$CZ,12,0)</f>
        <v>0</v>
      </c>
      <c r="AB1261" s="14">
        <f>VLOOKUP($B1261,[2]Sheet3!$G:$CZ,13,0)</f>
        <v>0</v>
      </c>
      <c r="AC1261" s="14">
        <f>VLOOKUP($B1261,[2]Sheet3!$G:$CZ,14,0)</f>
        <v>0</v>
      </c>
      <c r="AD1261" s="14">
        <f>VLOOKUP($B1261,[2]Sheet3!$G:$CZ,15,0)</f>
        <v>0</v>
      </c>
      <c r="AE1261" s="14">
        <f>VLOOKUP($B1261,[2]Sheet3!$G:$CZ,16,0)</f>
        <v>0</v>
      </c>
      <c r="AF1261" s="14">
        <f>VLOOKUP($B1261,[2]Sheet3!$G:$CZ,17,0)</f>
        <v>0</v>
      </c>
      <c r="AG1261" s="14">
        <f>VLOOKUP($B1261,[2]Sheet3!$G:$CZ,18,0)</f>
        <v>0</v>
      </c>
      <c r="AH1261" s="14">
        <f>VLOOKUP($B1261,[2]Sheet3!$G:$CZ,19,0)</f>
        <v>0</v>
      </c>
      <c r="AI1261" s="14">
        <f>VLOOKUP($B1261,[2]Sheet3!$G:$CZ,20,0)</f>
        <v>0</v>
      </c>
      <c r="AJ1261" s="14">
        <f>VLOOKUP($B1261,[2]Sheet3!$G:$CZ,21,0)</f>
        <v>0</v>
      </c>
      <c r="AK1261" s="14">
        <f>VLOOKUP($B1261,[2]Sheet3!$G:$CZ,22,0)</f>
        <v>0</v>
      </c>
      <c r="AL1261" s="14">
        <f>VLOOKUP($B1261,[2]Sheet3!$G:$CZ,23,0)</f>
        <v>0</v>
      </c>
      <c r="AM1261" s="14">
        <f>VLOOKUP($B1261,[2]Sheet3!$G:$CZ,24,0)</f>
        <v>0</v>
      </c>
      <c r="AN1261" s="14">
        <f>VLOOKUP($B1261,[2]Sheet3!$G:$CZ,25,0)</f>
        <v>0</v>
      </c>
      <c r="AO1261" s="14">
        <f>VLOOKUP($B1261,[2]Sheet3!$G:$CZ,26,0)</f>
        <v>0</v>
      </c>
      <c r="AP1261" s="14">
        <f>VLOOKUP($B1261,[2]Sheet3!$G:$CZ,27,0)</f>
        <v>0</v>
      </c>
      <c r="AQ1261" s="14">
        <f>VLOOKUP($B1261,[2]Sheet3!$G:$CZ,28,0)</f>
        <v>0</v>
      </c>
      <c r="AR1261" s="14">
        <f>VLOOKUP($B1261,[2]Sheet3!$G:$CZ,29,0)</f>
        <v>0</v>
      </c>
      <c r="AS1261" s="14">
        <f>VLOOKUP($B1261,[2]Sheet3!$G:$CZ,30,0)</f>
        <v>0</v>
      </c>
      <c r="AT1261" s="14">
        <f>VLOOKUP($B1261,[2]Sheet3!$G:$CZ,31,0)</f>
        <v>0</v>
      </c>
      <c r="AU1261" s="14">
        <f>VLOOKUP($B1261,[2]Sheet3!$G:$CZ,32,0)</f>
        <v>0</v>
      </c>
      <c r="AV1261" s="14">
        <f>VLOOKUP($B1261,[2]Sheet3!$G:$CZ,33,0)</f>
        <v>0</v>
      </c>
      <c r="AW1261" s="14">
        <f>VLOOKUP($B1261,[2]Sheet3!$G:$CZ,34,0)</f>
        <v>0</v>
      </c>
      <c r="AX1261" s="14">
        <f>VLOOKUP($B1261,[2]Sheet3!$G:$CZ,35,0)</f>
        <v>0</v>
      </c>
      <c r="AY1261" s="14">
        <f>VLOOKUP($B1261,[2]Sheet3!$G:$CZ,36,0)</f>
        <v>0</v>
      </c>
      <c r="AZ1261" s="14">
        <f>VLOOKUP($B1261,[2]Sheet3!$G:$CZ,37,0)</f>
        <v>0</v>
      </c>
      <c r="BA1261" s="14">
        <f>VLOOKUP($B1261,[2]Sheet3!$G:$CZ,38,0)</f>
        <v>0</v>
      </c>
      <c r="BB1261" s="14">
        <f>VLOOKUP($B1261,[2]Sheet3!$G:$CZ,39,0)</f>
        <v>0</v>
      </c>
      <c r="BC1261" s="14">
        <f>VLOOKUP($B1261,[2]Sheet3!$G:$CZ,40,0)</f>
        <v>0</v>
      </c>
      <c r="BD1261" s="14">
        <f>VLOOKUP($B1261,[2]Sheet3!$G:$CZ,41,0)</f>
        <v>0</v>
      </c>
      <c r="BE1261" s="14">
        <f>VLOOKUP($B1261,[2]Sheet3!$G:$CZ,42,0)</f>
        <v>0</v>
      </c>
      <c r="BF1261" s="14">
        <f>VLOOKUP($B1261,[2]Sheet3!$G:$CZ,43,0)</f>
        <v>0</v>
      </c>
      <c r="BG1261" s="14">
        <f>VLOOKUP($B1261,[2]Sheet3!$G:$CZ,44,0)</f>
        <v>0</v>
      </c>
      <c r="BH1261" s="14">
        <f>VLOOKUP($B1261,[2]Sheet3!$G:$CZ,45,0)</f>
        <v>0</v>
      </c>
      <c r="BI1261" s="14">
        <f>VLOOKUP($B1261,[2]Sheet3!$G:$CZ,46,0)</f>
        <v>0</v>
      </c>
      <c r="BJ1261" s="14">
        <f>VLOOKUP($B1261,[2]Sheet3!$G:$CZ,47,0)</f>
        <v>0</v>
      </c>
      <c r="BK1261" s="14">
        <f>VLOOKUP($B1261,[2]Sheet3!$G:$CZ,48,0)</f>
        <v>0</v>
      </c>
      <c r="BL1261" s="14">
        <f>VLOOKUP($B1261,[2]Sheet3!$G:$CZ,49,0)</f>
        <v>0</v>
      </c>
      <c r="BM1261" s="14">
        <f>VLOOKUP($B1261,[2]Sheet3!$G:$CZ,50,0)</f>
        <v>0</v>
      </c>
      <c r="BN1261" s="14">
        <f>VLOOKUP($B1261,[2]Sheet3!$G:$CZ,51,0)</f>
        <v>0</v>
      </c>
      <c r="BO1261" s="14">
        <f>VLOOKUP($B1261,[2]Sheet3!$G:$CZ,52,0)</f>
        <v>0</v>
      </c>
      <c r="BP1261" s="14">
        <f>VLOOKUP($B1261,[2]Sheet3!$G:$CZ,53,0)</f>
        <v>0</v>
      </c>
      <c r="BQ1261" s="14">
        <f>VLOOKUP($B1261,[2]Sheet3!$G:$CZ,54,0)</f>
        <v>0</v>
      </c>
      <c r="BR1261" s="14">
        <f>VLOOKUP($B1261,[2]Sheet3!$G:$CZ,55,0)</f>
        <v>0</v>
      </c>
      <c r="BS1261" s="14">
        <f>VLOOKUP($B1261,[2]Sheet3!$G:$CZ,56,0)</f>
        <v>0</v>
      </c>
      <c r="BT1261" s="14">
        <f>VLOOKUP($B1261,[2]Sheet3!$G:$CZ,57,0)</f>
        <v>0</v>
      </c>
      <c r="BU1261" s="14">
        <f>VLOOKUP($B1261,[2]Sheet3!$G:$CZ,58,0)</f>
        <v>0</v>
      </c>
      <c r="BV1261" s="14">
        <f>VLOOKUP($B1261,[2]Sheet3!$G:$CZ,59,0)</f>
        <v>0</v>
      </c>
      <c r="BW1261" s="14">
        <f>VLOOKUP($B1261,[2]Sheet3!$G:$CZ,60,0)</f>
        <v>0</v>
      </c>
      <c r="BX1261" s="14">
        <f>VLOOKUP($B1261,[2]Sheet3!$G:$CZ,61,0)</f>
        <v>0</v>
      </c>
      <c r="BY1261" s="14">
        <f>VLOOKUP($B1261,[2]Sheet3!$G:$CZ,62,0)</f>
        <v>0</v>
      </c>
      <c r="BZ1261" s="14">
        <f>VLOOKUP($B1261,[2]Sheet3!$G:$CZ,63,0)</f>
        <v>0</v>
      </c>
      <c r="CA1261" s="14">
        <f>VLOOKUP($B1261,[2]Sheet3!$G:$CZ,64,0)</f>
        <v>0</v>
      </c>
      <c r="CB1261" s="14">
        <f>VLOOKUP($B1261,[2]Sheet3!$G:$CZ,65,0)</f>
        <v>0</v>
      </c>
      <c r="CC1261" s="14">
        <f>VLOOKUP($B1261,[2]Sheet3!$G:$CZ,66,0)</f>
        <v>0</v>
      </c>
      <c r="CD1261" s="14">
        <f>VLOOKUP($B1261,[2]Sheet3!$G:$CZ,67,0)</f>
        <v>0</v>
      </c>
      <c r="CE1261" s="14">
        <f>VLOOKUP($B1261,[2]Sheet3!$G:$CZ,68,0)</f>
        <v>0</v>
      </c>
      <c r="CF1261" s="14">
        <f>VLOOKUP($B1261,[2]Sheet3!$G:$CZ,69,0)</f>
        <v>0</v>
      </c>
      <c r="CG1261" s="14">
        <f>VLOOKUP($B1261,[2]Sheet3!$G:$CZ,70,0)</f>
        <v>0</v>
      </c>
      <c r="CH1261" s="14">
        <f>VLOOKUP($B1261,[2]Sheet3!$G:$CZ,71,0)</f>
        <v>0</v>
      </c>
      <c r="CI1261" s="14">
        <f>VLOOKUP($B1261,[2]Sheet3!$G:$CZ,72,0)</f>
        <v>0</v>
      </c>
      <c r="CJ1261" s="14">
        <f>VLOOKUP($B1261,[2]Sheet3!$G:$CZ,73,0)</f>
        <v>0</v>
      </c>
      <c r="CK1261" s="14">
        <f>VLOOKUP($B1261,[2]Sheet3!$G:$CZ,74,0)</f>
        <v>0</v>
      </c>
      <c r="CL1261" s="14">
        <f>VLOOKUP($B1261,[2]Sheet3!$G:$CZ,75,0)</f>
        <v>0</v>
      </c>
      <c r="CM1261" s="14">
        <f>VLOOKUP($B1261,[2]Sheet3!$G:$CZ,76,0)</f>
        <v>0</v>
      </c>
      <c r="CN1261" s="14">
        <f>VLOOKUP($B1261,[2]Sheet3!$G:$CZ,77,0)</f>
        <v>0</v>
      </c>
      <c r="CO1261" s="14">
        <f>VLOOKUP($B1261,[2]Sheet3!$G:$CZ,78,0)</f>
        <v>0</v>
      </c>
      <c r="CP1261" s="14">
        <f>VLOOKUP($B1261,[2]Sheet3!$G:$CZ,79,0)</f>
        <v>0</v>
      </c>
      <c r="CQ1261" s="14">
        <f>VLOOKUP($B1261,[2]Sheet3!$G:$CZ,80,0)</f>
        <v>0</v>
      </c>
      <c r="CR1261" s="14">
        <f>VLOOKUP($B1261,[2]Sheet3!$G:$CZ,81,0)</f>
        <v>0</v>
      </c>
      <c r="CS1261" s="14">
        <f>VLOOKUP($B1261,[2]Sheet3!$G:$CZ,82,0)</f>
        <v>0</v>
      </c>
      <c r="CT1261" s="14">
        <f>VLOOKUP($B1261,[2]Sheet3!$G:$CZ,83,0)</f>
        <v>0</v>
      </c>
      <c r="CU1261" s="14">
        <f>VLOOKUP($B1261,[2]Sheet3!$G:$CZ,84,0)</f>
        <v>0</v>
      </c>
      <c r="CV1261" s="14">
        <f>VLOOKUP($B1261,[2]Sheet3!$G:$CZ,85,0)</f>
        <v>0</v>
      </c>
      <c r="CW1261" s="14">
        <f>VLOOKUP($B1261,[2]Sheet3!$G:$CZ,86,0)</f>
        <v>0</v>
      </c>
      <c r="CX1261" s="14">
        <f>VLOOKUP($B1261,[2]Sheet3!$G:$CZ,87,0)</f>
        <v>0</v>
      </c>
      <c r="CY1261" s="14">
        <f>VLOOKUP($B1261,[2]Sheet3!$G:$CZ,88,0)</f>
        <v>0</v>
      </c>
      <c r="CZ1261" s="14">
        <f>VLOOKUP($B1261,[2]Sheet3!$G:$CZ,89,0)</f>
        <v>0</v>
      </c>
      <c r="DA1261" s="14">
        <f>VLOOKUP($B1261,[2]Sheet3!$G:$CZ,90,0)</f>
        <v>0</v>
      </c>
      <c r="DB1261" s="14">
        <f>VLOOKUP($B1261,[2]Sheet3!$G:$CZ,91,0)</f>
        <v>0</v>
      </c>
      <c r="DC1261" s="14">
        <f>VLOOKUP($B1261,[2]Sheet3!$G:$CZ,92,0)</f>
        <v>0</v>
      </c>
      <c r="DD1261" s="14">
        <f>VLOOKUP($B1261,[2]Sheet3!$G:$CZ,93,0)</f>
        <v>0</v>
      </c>
      <c r="DE1261" s="14">
        <f>VLOOKUP($B1261,[2]Sheet3!$G:$CZ,94,0)</f>
        <v>0</v>
      </c>
      <c r="DF1261" s="14">
        <f>VLOOKUP($B1261,[2]Sheet3!$G:$CZ,95,0)</f>
        <v>0</v>
      </c>
      <c r="DG1261" s="14">
        <f>VLOOKUP($B1261,[2]Sheet3!$G:$CZ,96,0)</f>
        <v>0</v>
      </c>
      <c r="DH1261" s="14">
        <f>VLOOKUP($B1261,[2]Sheet3!$G:$CZ,97,0)</f>
        <v>0</v>
      </c>
      <c r="DI1261" s="14">
        <f>VLOOKUP($B1261,[2]Sheet3!$G:$CZ,98,0)</f>
        <v>0</v>
      </c>
    </row>
    <row r="1262" spans="1:113" x14ac:dyDescent="0.3">
      <c r="A1262" s="9" t="str">
        <f t="shared" si="59"/>
        <v>E73008</v>
      </c>
      <c r="B1262" s="15" t="s">
        <v>2740</v>
      </c>
      <c r="C1262" s="15" t="s">
        <v>2741</v>
      </c>
      <c r="F1262" s="7" t="s">
        <v>15</v>
      </c>
      <c r="G1262" s="12" t="s">
        <v>4754</v>
      </c>
      <c r="H1262" s="12" t="str">
        <f>VLOOKUP($B1262,[1]Sheet1!$A:$G,5,0)</f>
        <v>ezaz.ahmad@redingtongroup.com</v>
      </c>
      <c r="I1262" s="12" t="str">
        <f>VLOOKUP($B1262,[1]Sheet1!$A:$G,7,0)</f>
        <v>jaswinder.singh@redingtongroup.com</v>
      </c>
      <c r="J1262" s="12" t="s">
        <v>82</v>
      </c>
      <c r="K1262" s="7"/>
      <c r="L1262" s="7"/>
      <c r="M1262" s="8"/>
      <c r="N1262" s="7" t="str">
        <f t="shared" si="57"/>
        <v>ezaz.ahmad@redingtongroup.com; jaswinder.singh@redingtongroup.com; nilesh.phirke@redingtongroup.com;christopher.joseph@redingtongroup.com</v>
      </c>
      <c r="O1262" s="7" t="str">
        <f t="shared" si="58"/>
        <v>E73008</v>
      </c>
      <c r="P1262" s="8" t="s">
        <v>5215</v>
      </c>
      <c r="Q1262" s="14">
        <f>VLOOKUP($B1262,[2]Sheet3!$G:$CZ,2,0)</f>
        <v>2400308117</v>
      </c>
      <c r="R1262" s="14">
        <f>VLOOKUP($B1262,[2]Sheet3!$G:$CZ,3,0)</f>
        <v>2400308116</v>
      </c>
      <c r="S1262" s="14">
        <f>VLOOKUP($B1262,[2]Sheet3!$G:$CZ,4,0)</f>
        <v>2400309031</v>
      </c>
      <c r="T1262" s="14">
        <f>VLOOKUP($B1262,[2]Sheet3!$G:$CZ,5,0)</f>
        <v>0</v>
      </c>
      <c r="U1262" s="14">
        <f>VLOOKUP($B1262,[2]Sheet3!$G:$CZ,6,0)</f>
        <v>0</v>
      </c>
      <c r="V1262" s="14">
        <f>VLOOKUP($B1262,[2]Sheet3!$G:$CZ,7,0)</f>
        <v>0</v>
      </c>
      <c r="W1262" s="14">
        <f>VLOOKUP($B1262,[2]Sheet3!$G:$CZ,8,0)</f>
        <v>0</v>
      </c>
      <c r="X1262" s="14">
        <f>VLOOKUP($B1262,[2]Sheet3!$G:$CZ,9,0)</f>
        <v>0</v>
      </c>
      <c r="Y1262" s="14">
        <f>VLOOKUP($B1262,[2]Sheet3!$G:$CZ,10,0)</f>
        <v>0</v>
      </c>
      <c r="Z1262" s="14">
        <f>VLOOKUP($B1262,[2]Sheet3!$G:$CZ,11,0)</f>
        <v>0</v>
      </c>
      <c r="AA1262" s="14">
        <f>VLOOKUP($B1262,[2]Sheet3!$G:$CZ,12,0)</f>
        <v>0</v>
      </c>
      <c r="AB1262" s="14">
        <f>VLOOKUP($B1262,[2]Sheet3!$G:$CZ,13,0)</f>
        <v>0</v>
      </c>
      <c r="AC1262" s="14">
        <f>VLOOKUP($B1262,[2]Sheet3!$G:$CZ,14,0)</f>
        <v>0</v>
      </c>
      <c r="AD1262" s="14">
        <f>VLOOKUP($B1262,[2]Sheet3!$G:$CZ,15,0)</f>
        <v>0</v>
      </c>
      <c r="AE1262" s="14">
        <f>VLOOKUP($B1262,[2]Sheet3!$G:$CZ,16,0)</f>
        <v>0</v>
      </c>
      <c r="AF1262" s="14">
        <f>VLOOKUP($B1262,[2]Sheet3!$G:$CZ,17,0)</f>
        <v>0</v>
      </c>
      <c r="AG1262" s="14">
        <f>VLOOKUP($B1262,[2]Sheet3!$G:$CZ,18,0)</f>
        <v>0</v>
      </c>
      <c r="AH1262" s="14">
        <f>VLOOKUP($B1262,[2]Sheet3!$G:$CZ,19,0)</f>
        <v>0</v>
      </c>
      <c r="AI1262" s="14">
        <f>VLOOKUP($B1262,[2]Sheet3!$G:$CZ,20,0)</f>
        <v>0</v>
      </c>
      <c r="AJ1262" s="14">
        <f>VLOOKUP($B1262,[2]Sheet3!$G:$CZ,21,0)</f>
        <v>0</v>
      </c>
      <c r="AK1262" s="14">
        <f>VLOOKUP($B1262,[2]Sheet3!$G:$CZ,22,0)</f>
        <v>0</v>
      </c>
      <c r="AL1262" s="14">
        <f>VLOOKUP($B1262,[2]Sheet3!$G:$CZ,23,0)</f>
        <v>0</v>
      </c>
      <c r="AM1262" s="14">
        <f>VLOOKUP($B1262,[2]Sheet3!$G:$CZ,24,0)</f>
        <v>0</v>
      </c>
      <c r="AN1262" s="14">
        <f>VLOOKUP($B1262,[2]Sheet3!$G:$CZ,25,0)</f>
        <v>0</v>
      </c>
      <c r="AO1262" s="14">
        <f>VLOOKUP($B1262,[2]Sheet3!$G:$CZ,26,0)</f>
        <v>0</v>
      </c>
      <c r="AP1262" s="14">
        <f>VLOOKUP($B1262,[2]Sheet3!$G:$CZ,27,0)</f>
        <v>0</v>
      </c>
      <c r="AQ1262" s="14">
        <f>VLOOKUP($B1262,[2]Sheet3!$G:$CZ,28,0)</f>
        <v>0</v>
      </c>
      <c r="AR1262" s="14">
        <f>VLOOKUP($B1262,[2]Sheet3!$G:$CZ,29,0)</f>
        <v>0</v>
      </c>
      <c r="AS1262" s="14">
        <f>VLOOKUP($B1262,[2]Sheet3!$G:$CZ,30,0)</f>
        <v>0</v>
      </c>
      <c r="AT1262" s="14">
        <f>VLOOKUP($B1262,[2]Sheet3!$G:$CZ,31,0)</f>
        <v>0</v>
      </c>
      <c r="AU1262" s="14">
        <f>VLOOKUP($B1262,[2]Sheet3!$G:$CZ,32,0)</f>
        <v>0</v>
      </c>
      <c r="AV1262" s="14">
        <f>VLOOKUP($B1262,[2]Sheet3!$G:$CZ,33,0)</f>
        <v>0</v>
      </c>
      <c r="AW1262" s="14">
        <f>VLOOKUP($B1262,[2]Sheet3!$G:$CZ,34,0)</f>
        <v>0</v>
      </c>
      <c r="AX1262" s="14">
        <f>VLOOKUP($B1262,[2]Sheet3!$G:$CZ,35,0)</f>
        <v>0</v>
      </c>
      <c r="AY1262" s="14">
        <f>VLOOKUP($B1262,[2]Sheet3!$G:$CZ,36,0)</f>
        <v>0</v>
      </c>
      <c r="AZ1262" s="14">
        <f>VLOOKUP($B1262,[2]Sheet3!$G:$CZ,37,0)</f>
        <v>0</v>
      </c>
      <c r="BA1262" s="14">
        <f>VLOOKUP($B1262,[2]Sheet3!$G:$CZ,38,0)</f>
        <v>0</v>
      </c>
      <c r="BB1262" s="14">
        <f>VLOOKUP($B1262,[2]Sheet3!$G:$CZ,39,0)</f>
        <v>0</v>
      </c>
      <c r="BC1262" s="14">
        <f>VLOOKUP($B1262,[2]Sheet3!$G:$CZ,40,0)</f>
        <v>0</v>
      </c>
      <c r="BD1262" s="14">
        <f>VLOOKUP($B1262,[2]Sheet3!$G:$CZ,41,0)</f>
        <v>0</v>
      </c>
      <c r="BE1262" s="14">
        <f>VLOOKUP($B1262,[2]Sheet3!$G:$CZ,42,0)</f>
        <v>0</v>
      </c>
      <c r="BF1262" s="14">
        <f>VLOOKUP($B1262,[2]Sheet3!$G:$CZ,43,0)</f>
        <v>0</v>
      </c>
      <c r="BG1262" s="14">
        <f>VLOOKUP($B1262,[2]Sheet3!$G:$CZ,44,0)</f>
        <v>0</v>
      </c>
      <c r="BH1262" s="14">
        <f>VLOOKUP($B1262,[2]Sheet3!$G:$CZ,45,0)</f>
        <v>0</v>
      </c>
      <c r="BI1262" s="14">
        <f>VLOOKUP($B1262,[2]Sheet3!$G:$CZ,46,0)</f>
        <v>0</v>
      </c>
      <c r="BJ1262" s="14">
        <f>VLOOKUP($B1262,[2]Sheet3!$G:$CZ,47,0)</f>
        <v>0</v>
      </c>
      <c r="BK1262" s="14">
        <f>VLOOKUP($B1262,[2]Sheet3!$G:$CZ,48,0)</f>
        <v>0</v>
      </c>
      <c r="BL1262" s="14">
        <f>VLOOKUP($B1262,[2]Sheet3!$G:$CZ,49,0)</f>
        <v>0</v>
      </c>
      <c r="BM1262" s="14">
        <f>VLOOKUP($B1262,[2]Sheet3!$G:$CZ,50,0)</f>
        <v>0</v>
      </c>
      <c r="BN1262" s="14">
        <f>VLOOKUP($B1262,[2]Sheet3!$G:$CZ,51,0)</f>
        <v>0</v>
      </c>
      <c r="BO1262" s="14">
        <f>VLOOKUP($B1262,[2]Sheet3!$G:$CZ,52,0)</f>
        <v>0</v>
      </c>
      <c r="BP1262" s="14">
        <f>VLOOKUP($B1262,[2]Sheet3!$G:$CZ,53,0)</f>
        <v>0</v>
      </c>
      <c r="BQ1262" s="14">
        <f>VLOOKUP($B1262,[2]Sheet3!$G:$CZ,54,0)</f>
        <v>0</v>
      </c>
      <c r="BR1262" s="14">
        <f>VLOOKUP($B1262,[2]Sheet3!$G:$CZ,55,0)</f>
        <v>0</v>
      </c>
      <c r="BS1262" s="14">
        <f>VLOOKUP($B1262,[2]Sheet3!$G:$CZ,56,0)</f>
        <v>0</v>
      </c>
      <c r="BT1262" s="14">
        <f>VLOOKUP($B1262,[2]Sheet3!$G:$CZ,57,0)</f>
        <v>0</v>
      </c>
      <c r="BU1262" s="14">
        <f>VLOOKUP($B1262,[2]Sheet3!$G:$CZ,58,0)</f>
        <v>0</v>
      </c>
      <c r="BV1262" s="14">
        <f>VLOOKUP($B1262,[2]Sheet3!$G:$CZ,59,0)</f>
        <v>0</v>
      </c>
      <c r="BW1262" s="14">
        <f>VLOOKUP($B1262,[2]Sheet3!$G:$CZ,60,0)</f>
        <v>0</v>
      </c>
      <c r="BX1262" s="14">
        <f>VLOOKUP($B1262,[2]Sheet3!$G:$CZ,61,0)</f>
        <v>0</v>
      </c>
      <c r="BY1262" s="14">
        <f>VLOOKUP($B1262,[2]Sheet3!$G:$CZ,62,0)</f>
        <v>0</v>
      </c>
      <c r="BZ1262" s="14">
        <f>VLOOKUP($B1262,[2]Sheet3!$G:$CZ,63,0)</f>
        <v>0</v>
      </c>
      <c r="CA1262" s="14">
        <f>VLOOKUP($B1262,[2]Sheet3!$G:$CZ,64,0)</f>
        <v>0</v>
      </c>
      <c r="CB1262" s="14">
        <f>VLOOKUP($B1262,[2]Sheet3!$G:$CZ,65,0)</f>
        <v>0</v>
      </c>
      <c r="CC1262" s="14">
        <f>VLOOKUP($B1262,[2]Sheet3!$G:$CZ,66,0)</f>
        <v>0</v>
      </c>
      <c r="CD1262" s="14">
        <f>VLOOKUP($B1262,[2]Sheet3!$G:$CZ,67,0)</f>
        <v>0</v>
      </c>
      <c r="CE1262" s="14">
        <f>VLOOKUP($B1262,[2]Sheet3!$G:$CZ,68,0)</f>
        <v>0</v>
      </c>
      <c r="CF1262" s="14">
        <f>VLOOKUP($B1262,[2]Sheet3!$G:$CZ,69,0)</f>
        <v>0</v>
      </c>
      <c r="CG1262" s="14">
        <f>VLOOKUP($B1262,[2]Sheet3!$G:$CZ,70,0)</f>
        <v>0</v>
      </c>
      <c r="CH1262" s="14">
        <f>VLOOKUP($B1262,[2]Sheet3!$G:$CZ,71,0)</f>
        <v>0</v>
      </c>
      <c r="CI1262" s="14">
        <f>VLOOKUP($B1262,[2]Sheet3!$G:$CZ,72,0)</f>
        <v>0</v>
      </c>
      <c r="CJ1262" s="14">
        <f>VLOOKUP($B1262,[2]Sheet3!$G:$CZ,73,0)</f>
        <v>0</v>
      </c>
      <c r="CK1262" s="14">
        <f>VLOOKUP($B1262,[2]Sheet3!$G:$CZ,74,0)</f>
        <v>0</v>
      </c>
      <c r="CL1262" s="14">
        <f>VLOOKUP($B1262,[2]Sheet3!$G:$CZ,75,0)</f>
        <v>0</v>
      </c>
      <c r="CM1262" s="14">
        <f>VLOOKUP($B1262,[2]Sheet3!$G:$CZ,76,0)</f>
        <v>0</v>
      </c>
      <c r="CN1262" s="14">
        <f>VLOOKUP($B1262,[2]Sheet3!$G:$CZ,77,0)</f>
        <v>0</v>
      </c>
      <c r="CO1262" s="14">
        <f>VLOOKUP($B1262,[2]Sheet3!$G:$CZ,78,0)</f>
        <v>0</v>
      </c>
      <c r="CP1262" s="14">
        <f>VLOOKUP($B1262,[2]Sheet3!$G:$CZ,79,0)</f>
        <v>0</v>
      </c>
      <c r="CQ1262" s="14">
        <f>VLOOKUP($B1262,[2]Sheet3!$G:$CZ,80,0)</f>
        <v>0</v>
      </c>
      <c r="CR1262" s="14">
        <f>VLOOKUP($B1262,[2]Sheet3!$G:$CZ,81,0)</f>
        <v>0</v>
      </c>
      <c r="CS1262" s="14">
        <f>VLOOKUP($B1262,[2]Sheet3!$G:$CZ,82,0)</f>
        <v>0</v>
      </c>
      <c r="CT1262" s="14">
        <f>VLOOKUP($B1262,[2]Sheet3!$G:$CZ,83,0)</f>
        <v>0</v>
      </c>
      <c r="CU1262" s="14">
        <f>VLOOKUP($B1262,[2]Sheet3!$G:$CZ,84,0)</f>
        <v>0</v>
      </c>
      <c r="CV1262" s="14">
        <f>VLOOKUP($B1262,[2]Sheet3!$G:$CZ,85,0)</f>
        <v>0</v>
      </c>
      <c r="CW1262" s="14">
        <f>VLOOKUP($B1262,[2]Sheet3!$G:$CZ,86,0)</f>
        <v>0</v>
      </c>
      <c r="CX1262" s="14">
        <f>VLOOKUP($B1262,[2]Sheet3!$G:$CZ,87,0)</f>
        <v>0</v>
      </c>
      <c r="CY1262" s="14">
        <f>VLOOKUP($B1262,[2]Sheet3!$G:$CZ,88,0)</f>
        <v>0</v>
      </c>
      <c r="CZ1262" s="14">
        <f>VLOOKUP($B1262,[2]Sheet3!$G:$CZ,89,0)</f>
        <v>0</v>
      </c>
      <c r="DA1262" s="14">
        <f>VLOOKUP($B1262,[2]Sheet3!$G:$CZ,90,0)</f>
        <v>0</v>
      </c>
      <c r="DB1262" s="14">
        <f>VLOOKUP($B1262,[2]Sheet3!$G:$CZ,91,0)</f>
        <v>0</v>
      </c>
      <c r="DC1262" s="14">
        <f>VLOOKUP($B1262,[2]Sheet3!$G:$CZ,92,0)</f>
        <v>0</v>
      </c>
      <c r="DD1262" s="14">
        <f>VLOOKUP($B1262,[2]Sheet3!$G:$CZ,93,0)</f>
        <v>0</v>
      </c>
      <c r="DE1262" s="14">
        <f>VLOOKUP($B1262,[2]Sheet3!$G:$CZ,94,0)</f>
        <v>0</v>
      </c>
      <c r="DF1262" s="14">
        <f>VLOOKUP($B1262,[2]Sheet3!$G:$CZ,95,0)</f>
        <v>0</v>
      </c>
      <c r="DG1262" s="14">
        <f>VLOOKUP($B1262,[2]Sheet3!$G:$CZ,96,0)</f>
        <v>0</v>
      </c>
      <c r="DH1262" s="14">
        <f>VLOOKUP($B1262,[2]Sheet3!$G:$CZ,97,0)</f>
        <v>0</v>
      </c>
      <c r="DI1262" s="14">
        <f>VLOOKUP($B1262,[2]Sheet3!$G:$CZ,98,0)</f>
        <v>0</v>
      </c>
    </row>
    <row r="1263" spans="1:113" x14ac:dyDescent="0.3">
      <c r="A1263" s="9" t="str">
        <f t="shared" si="59"/>
        <v>N63718</v>
      </c>
      <c r="B1263" s="15" t="s">
        <v>2742</v>
      </c>
      <c r="C1263" s="15" t="s">
        <v>2743</v>
      </c>
      <c r="F1263" s="7" t="s">
        <v>15</v>
      </c>
      <c r="G1263" s="12" t="s">
        <v>4755</v>
      </c>
      <c r="H1263" s="12" t="str">
        <f>VLOOKUP($B1263,[1]Sheet1!$A:$G,5,0)</f>
        <v>rituraj.upadhyay@redingtongroup.com</v>
      </c>
      <c r="I1263" s="12" t="str">
        <f>VLOOKUP($B1263,[1]Sheet1!$A:$G,7,0)</f>
        <v>jitender.chopra@redingtongroup.com</v>
      </c>
      <c r="J1263" s="12" t="s">
        <v>82</v>
      </c>
      <c r="K1263" s="7"/>
      <c r="L1263" s="7"/>
      <c r="M1263" s="8"/>
      <c r="N1263" s="7" t="str">
        <f t="shared" si="57"/>
        <v>rituraj.upadhyay@redingtongroup.com; jitender.chopra@redingtongroup.com; nilesh.phirke@redingtongroup.com;christopher.joseph@redingtongroup.com</v>
      </c>
      <c r="O1263" s="7" t="str">
        <f t="shared" si="58"/>
        <v>N63718</v>
      </c>
      <c r="P1263" s="8" t="s">
        <v>5215</v>
      </c>
      <c r="Q1263" s="14">
        <f>VLOOKUP($B1263,[2]Sheet3!$G:$CZ,2,0)</f>
        <v>2400303718</v>
      </c>
      <c r="R1263" s="14">
        <f>VLOOKUP($B1263,[2]Sheet3!$G:$CZ,3,0)</f>
        <v>2400305194</v>
      </c>
      <c r="S1263" s="14">
        <f>VLOOKUP($B1263,[2]Sheet3!$G:$CZ,4,0)</f>
        <v>0</v>
      </c>
      <c r="T1263" s="14">
        <f>VLOOKUP($B1263,[2]Sheet3!$G:$CZ,5,0)</f>
        <v>0</v>
      </c>
      <c r="U1263" s="14">
        <f>VLOOKUP($B1263,[2]Sheet3!$G:$CZ,6,0)</f>
        <v>0</v>
      </c>
      <c r="V1263" s="14">
        <f>VLOOKUP($B1263,[2]Sheet3!$G:$CZ,7,0)</f>
        <v>0</v>
      </c>
      <c r="W1263" s="14">
        <f>VLOOKUP($B1263,[2]Sheet3!$G:$CZ,8,0)</f>
        <v>0</v>
      </c>
      <c r="X1263" s="14">
        <f>VLOOKUP($B1263,[2]Sheet3!$G:$CZ,9,0)</f>
        <v>0</v>
      </c>
      <c r="Y1263" s="14">
        <f>VLOOKUP($B1263,[2]Sheet3!$G:$CZ,10,0)</f>
        <v>0</v>
      </c>
      <c r="Z1263" s="14">
        <f>VLOOKUP($B1263,[2]Sheet3!$G:$CZ,11,0)</f>
        <v>0</v>
      </c>
      <c r="AA1263" s="14">
        <f>VLOOKUP($B1263,[2]Sheet3!$G:$CZ,12,0)</f>
        <v>0</v>
      </c>
      <c r="AB1263" s="14">
        <f>VLOOKUP($B1263,[2]Sheet3!$G:$CZ,13,0)</f>
        <v>0</v>
      </c>
      <c r="AC1263" s="14">
        <f>VLOOKUP($B1263,[2]Sheet3!$G:$CZ,14,0)</f>
        <v>0</v>
      </c>
      <c r="AD1263" s="14">
        <f>VLOOKUP($B1263,[2]Sheet3!$G:$CZ,15,0)</f>
        <v>0</v>
      </c>
      <c r="AE1263" s="14">
        <f>VLOOKUP($B1263,[2]Sheet3!$G:$CZ,16,0)</f>
        <v>0</v>
      </c>
      <c r="AF1263" s="14">
        <f>VLOOKUP($B1263,[2]Sheet3!$G:$CZ,17,0)</f>
        <v>0</v>
      </c>
      <c r="AG1263" s="14">
        <f>VLOOKUP($B1263,[2]Sheet3!$G:$CZ,18,0)</f>
        <v>0</v>
      </c>
      <c r="AH1263" s="14">
        <f>VLOOKUP($B1263,[2]Sheet3!$G:$CZ,19,0)</f>
        <v>0</v>
      </c>
      <c r="AI1263" s="14">
        <f>VLOOKUP($B1263,[2]Sheet3!$G:$CZ,20,0)</f>
        <v>0</v>
      </c>
      <c r="AJ1263" s="14">
        <f>VLOOKUP($B1263,[2]Sheet3!$G:$CZ,21,0)</f>
        <v>0</v>
      </c>
      <c r="AK1263" s="14">
        <f>VLOOKUP($B1263,[2]Sheet3!$G:$CZ,22,0)</f>
        <v>0</v>
      </c>
      <c r="AL1263" s="14">
        <f>VLOOKUP($B1263,[2]Sheet3!$G:$CZ,23,0)</f>
        <v>0</v>
      </c>
      <c r="AM1263" s="14">
        <f>VLOOKUP($B1263,[2]Sheet3!$G:$CZ,24,0)</f>
        <v>0</v>
      </c>
      <c r="AN1263" s="14">
        <f>VLOOKUP($B1263,[2]Sheet3!$G:$CZ,25,0)</f>
        <v>0</v>
      </c>
      <c r="AO1263" s="14">
        <f>VLOOKUP($B1263,[2]Sheet3!$G:$CZ,26,0)</f>
        <v>0</v>
      </c>
      <c r="AP1263" s="14">
        <f>VLOOKUP($B1263,[2]Sheet3!$G:$CZ,27,0)</f>
        <v>0</v>
      </c>
      <c r="AQ1263" s="14">
        <f>VLOOKUP($B1263,[2]Sheet3!$G:$CZ,28,0)</f>
        <v>0</v>
      </c>
      <c r="AR1263" s="14">
        <f>VLOOKUP($B1263,[2]Sheet3!$G:$CZ,29,0)</f>
        <v>0</v>
      </c>
      <c r="AS1263" s="14">
        <f>VLOOKUP($B1263,[2]Sheet3!$G:$CZ,30,0)</f>
        <v>0</v>
      </c>
      <c r="AT1263" s="14">
        <f>VLOOKUP($B1263,[2]Sheet3!$G:$CZ,31,0)</f>
        <v>0</v>
      </c>
      <c r="AU1263" s="14">
        <f>VLOOKUP($B1263,[2]Sheet3!$G:$CZ,32,0)</f>
        <v>0</v>
      </c>
      <c r="AV1263" s="14">
        <f>VLOOKUP($B1263,[2]Sheet3!$G:$CZ,33,0)</f>
        <v>0</v>
      </c>
      <c r="AW1263" s="14">
        <f>VLOOKUP($B1263,[2]Sheet3!$G:$CZ,34,0)</f>
        <v>0</v>
      </c>
      <c r="AX1263" s="14">
        <f>VLOOKUP($B1263,[2]Sheet3!$G:$CZ,35,0)</f>
        <v>0</v>
      </c>
      <c r="AY1263" s="14">
        <f>VLOOKUP($B1263,[2]Sheet3!$G:$CZ,36,0)</f>
        <v>0</v>
      </c>
      <c r="AZ1263" s="14">
        <f>VLOOKUP($B1263,[2]Sheet3!$G:$CZ,37,0)</f>
        <v>0</v>
      </c>
      <c r="BA1263" s="14">
        <f>VLOOKUP($B1263,[2]Sheet3!$G:$CZ,38,0)</f>
        <v>0</v>
      </c>
      <c r="BB1263" s="14">
        <f>VLOOKUP($B1263,[2]Sheet3!$G:$CZ,39,0)</f>
        <v>0</v>
      </c>
      <c r="BC1263" s="14">
        <f>VLOOKUP($B1263,[2]Sheet3!$G:$CZ,40,0)</f>
        <v>0</v>
      </c>
      <c r="BD1263" s="14">
        <f>VLOOKUP($B1263,[2]Sheet3!$G:$CZ,41,0)</f>
        <v>0</v>
      </c>
      <c r="BE1263" s="14">
        <f>VLOOKUP($B1263,[2]Sheet3!$G:$CZ,42,0)</f>
        <v>0</v>
      </c>
      <c r="BF1263" s="14">
        <f>VLOOKUP($B1263,[2]Sheet3!$G:$CZ,43,0)</f>
        <v>0</v>
      </c>
      <c r="BG1263" s="14">
        <f>VLOOKUP($B1263,[2]Sheet3!$G:$CZ,44,0)</f>
        <v>0</v>
      </c>
      <c r="BH1263" s="14">
        <f>VLOOKUP($B1263,[2]Sheet3!$G:$CZ,45,0)</f>
        <v>0</v>
      </c>
      <c r="BI1263" s="14">
        <f>VLOOKUP($B1263,[2]Sheet3!$G:$CZ,46,0)</f>
        <v>0</v>
      </c>
      <c r="BJ1263" s="14">
        <f>VLOOKUP($B1263,[2]Sheet3!$G:$CZ,47,0)</f>
        <v>0</v>
      </c>
      <c r="BK1263" s="14">
        <f>VLOOKUP($B1263,[2]Sheet3!$G:$CZ,48,0)</f>
        <v>0</v>
      </c>
      <c r="BL1263" s="14">
        <f>VLOOKUP($B1263,[2]Sheet3!$G:$CZ,49,0)</f>
        <v>0</v>
      </c>
      <c r="BM1263" s="14">
        <f>VLOOKUP($B1263,[2]Sheet3!$G:$CZ,50,0)</f>
        <v>0</v>
      </c>
      <c r="BN1263" s="14">
        <f>VLOOKUP($B1263,[2]Sheet3!$G:$CZ,51,0)</f>
        <v>0</v>
      </c>
      <c r="BO1263" s="14">
        <f>VLOOKUP($B1263,[2]Sheet3!$G:$CZ,52,0)</f>
        <v>0</v>
      </c>
      <c r="BP1263" s="14">
        <f>VLOOKUP($B1263,[2]Sheet3!$G:$CZ,53,0)</f>
        <v>0</v>
      </c>
      <c r="BQ1263" s="14">
        <f>VLOOKUP($B1263,[2]Sheet3!$G:$CZ,54,0)</f>
        <v>0</v>
      </c>
      <c r="BR1263" s="14">
        <f>VLOOKUP($B1263,[2]Sheet3!$G:$CZ,55,0)</f>
        <v>0</v>
      </c>
      <c r="BS1263" s="14">
        <f>VLOOKUP($B1263,[2]Sheet3!$G:$CZ,56,0)</f>
        <v>0</v>
      </c>
      <c r="BT1263" s="14">
        <f>VLOOKUP($B1263,[2]Sheet3!$G:$CZ,57,0)</f>
        <v>0</v>
      </c>
      <c r="BU1263" s="14">
        <f>VLOOKUP($B1263,[2]Sheet3!$G:$CZ,58,0)</f>
        <v>0</v>
      </c>
      <c r="BV1263" s="14">
        <f>VLOOKUP($B1263,[2]Sheet3!$G:$CZ,59,0)</f>
        <v>0</v>
      </c>
      <c r="BW1263" s="14">
        <f>VLOOKUP($B1263,[2]Sheet3!$G:$CZ,60,0)</f>
        <v>0</v>
      </c>
      <c r="BX1263" s="14">
        <f>VLOOKUP($B1263,[2]Sheet3!$G:$CZ,61,0)</f>
        <v>0</v>
      </c>
      <c r="BY1263" s="14">
        <f>VLOOKUP($B1263,[2]Sheet3!$G:$CZ,62,0)</f>
        <v>0</v>
      </c>
      <c r="BZ1263" s="14">
        <f>VLOOKUP($B1263,[2]Sheet3!$G:$CZ,63,0)</f>
        <v>0</v>
      </c>
      <c r="CA1263" s="14">
        <f>VLOOKUP($B1263,[2]Sheet3!$G:$CZ,64,0)</f>
        <v>0</v>
      </c>
      <c r="CB1263" s="14">
        <f>VLOOKUP($B1263,[2]Sheet3!$G:$CZ,65,0)</f>
        <v>0</v>
      </c>
      <c r="CC1263" s="14">
        <f>VLOOKUP($B1263,[2]Sheet3!$G:$CZ,66,0)</f>
        <v>0</v>
      </c>
      <c r="CD1263" s="14">
        <f>VLOOKUP($B1263,[2]Sheet3!$G:$CZ,67,0)</f>
        <v>0</v>
      </c>
      <c r="CE1263" s="14">
        <f>VLOOKUP($B1263,[2]Sheet3!$G:$CZ,68,0)</f>
        <v>0</v>
      </c>
      <c r="CF1263" s="14">
        <f>VLOOKUP($B1263,[2]Sheet3!$G:$CZ,69,0)</f>
        <v>0</v>
      </c>
      <c r="CG1263" s="14">
        <f>VLOOKUP($B1263,[2]Sheet3!$G:$CZ,70,0)</f>
        <v>0</v>
      </c>
      <c r="CH1263" s="14">
        <f>VLOOKUP($B1263,[2]Sheet3!$G:$CZ,71,0)</f>
        <v>0</v>
      </c>
      <c r="CI1263" s="14">
        <f>VLOOKUP($B1263,[2]Sheet3!$G:$CZ,72,0)</f>
        <v>0</v>
      </c>
      <c r="CJ1263" s="14">
        <f>VLOOKUP($B1263,[2]Sheet3!$G:$CZ,73,0)</f>
        <v>0</v>
      </c>
      <c r="CK1263" s="14">
        <f>VLOOKUP($B1263,[2]Sheet3!$G:$CZ,74,0)</f>
        <v>0</v>
      </c>
      <c r="CL1263" s="14">
        <f>VLOOKUP($B1263,[2]Sheet3!$G:$CZ,75,0)</f>
        <v>0</v>
      </c>
      <c r="CM1263" s="14">
        <f>VLOOKUP($B1263,[2]Sheet3!$G:$CZ,76,0)</f>
        <v>0</v>
      </c>
      <c r="CN1263" s="14">
        <f>VLOOKUP($B1263,[2]Sheet3!$G:$CZ,77,0)</f>
        <v>0</v>
      </c>
      <c r="CO1263" s="14">
        <f>VLOOKUP($B1263,[2]Sheet3!$G:$CZ,78,0)</f>
        <v>0</v>
      </c>
      <c r="CP1263" s="14">
        <f>VLOOKUP($B1263,[2]Sheet3!$G:$CZ,79,0)</f>
        <v>0</v>
      </c>
      <c r="CQ1263" s="14">
        <f>VLOOKUP($B1263,[2]Sheet3!$G:$CZ,80,0)</f>
        <v>0</v>
      </c>
      <c r="CR1263" s="14">
        <f>VLOOKUP($B1263,[2]Sheet3!$G:$CZ,81,0)</f>
        <v>0</v>
      </c>
      <c r="CS1263" s="14">
        <f>VLOOKUP($B1263,[2]Sheet3!$G:$CZ,82,0)</f>
        <v>0</v>
      </c>
      <c r="CT1263" s="14">
        <f>VLOOKUP($B1263,[2]Sheet3!$G:$CZ,83,0)</f>
        <v>0</v>
      </c>
      <c r="CU1263" s="14">
        <f>VLOOKUP($B1263,[2]Sheet3!$G:$CZ,84,0)</f>
        <v>0</v>
      </c>
      <c r="CV1263" s="14">
        <f>VLOOKUP($B1263,[2]Sheet3!$G:$CZ,85,0)</f>
        <v>0</v>
      </c>
      <c r="CW1263" s="14">
        <f>VLOOKUP($B1263,[2]Sheet3!$G:$CZ,86,0)</f>
        <v>0</v>
      </c>
      <c r="CX1263" s="14">
        <f>VLOOKUP($B1263,[2]Sheet3!$G:$CZ,87,0)</f>
        <v>0</v>
      </c>
      <c r="CY1263" s="14">
        <f>VLOOKUP($B1263,[2]Sheet3!$G:$CZ,88,0)</f>
        <v>0</v>
      </c>
      <c r="CZ1263" s="14">
        <f>VLOOKUP($B1263,[2]Sheet3!$G:$CZ,89,0)</f>
        <v>0</v>
      </c>
      <c r="DA1263" s="14">
        <f>VLOOKUP($B1263,[2]Sheet3!$G:$CZ,90,0)</f>
        <v>0</v>
      </c>
      <c r="DB1263" s="14">
        <f>VLOOKUP($B1263,[2]Sheet3!$G:$CZ,91,0)</f>
        <v>0</v>
      </c>
      <c r="DC1263" s="14">
        <f>VLOOKUP($B1263,[2]Sheet3!$G:$CZ,92,0)</f>
        <v>0</v>
      </c>
      <c r="DD1263" s="14">
        <f>VLOOKUP($B1263,[2]Sheet3!$G:$CZ,93,0)</f>
        <v>0</v>
      </c>
      <c r="DE1263" s="14">
        <f>VLOOKUP($B1263,[2]Sheet3!$G:$CZ,94,0)</f>
        <v>0</v>
      </c>
      <c r="DF1263" s="14">
        <f>VLOOKUP($B1263,[2]Sheet3!$G:$CZ,95,0)</f>
        <v>0</v>
      </c>
      <c r="DG1263" s="14">
        <f>VLOOKUP($B1263,[2]Sheet3!$G:$CZ,96,0)</f>
        <v>0</v>
      </c>
      <c r="DH1263" s="14">
        <f>VLOOKUP($B1263,[2]Sheet3!$G:$CZ,97,0)</f>
        <v>0</v>
      </c>
      <c r="DI1263" s="14">
        <f>VLOOKUP($B1263,[2]Sheet3!$G:$CZ,98,0)</f>
        <v>0</v>
      </c>
    </row>
    <row r="1264" spans="1:113" x14ac:dyDescent="0.3">
      <c r="A1264" s="9" t="str">
        <f t="shared" si="59"/>
        <v>NA3206</v>
      </c>
      <c r="B1264" s="15" t="s">
        <v>2744</v>
      </c>
      <c r="C1264" s="15" t="s">
        <v>2745</v>
      </c>
      <c r="F1264" s="7" t="s">
        <v>15</v>
      </c>
      <c r="G1264" s="12" t="s">
        <v>4756</v>
      </c>
      <c r="H1264" s="12" t="str">
        <f>VLOOKUP($B1264,[1]Sheet1!$A:$G,5,0)</f>
        <v>pankaj.ahujaM@redingtongroup.com</v>
      </c>
      <c r="I1264" s="12" t="str">
        <f>VLOOKUP($B1264,[1]Sheet1!$A:$G,7,0)</f>
        <v>jitender.chopra@redingtongroup.com</v>
      </c>
      <c r="J1264" s="12" t="s">
        <v>82</v>
      </c>
      <c r="K1264" s="7"/>
      <c r="L1264" s="7"/>
      <c r="M1264" s="8"/>
      <c r="N1264" s="7" t="str">
        <f t="shared" si="57"/>
        <v>pankaj.ahujaM@redingtongroup.com; jitender.chopra@redingtongroup.com; nilesh.phirke@redingtongroup.com;christopher.joseph@redingtongroup.com</v>
      </c>
      <c r="O1264" s="7" t="str">
        <f t="shared" si="58"/>
        <v>NA3206</v>
      </c>
      <c r="P1264" s="8" t="s">
        <v>5215</v>
      </c>
      <c r="Q1264" s="14">
        <f>VLOOKUP($B1264,[2]Sheet3!$G:$CZ,2,0)</f>
        <v>2400301297</v>
      </c>
      <c r="R1264" s="14">
        <f>VLOOKUP($B1264,[2]Sheet3!$G:$CZ,3,0)</f>
        <v>0</v>
      </c>
      <c r="S1264" s="14">
        <f>VLOOKUP($B1264,[2]Sheet3!$G:$CZ,4,0)</f>
        <v>0</v>
      </c>
      <c r="T1264" s="14">
        <f>VLOOKUP($B1264,[2]Sheet3!$G:$CZ,5,0)</f>
        <v>0</v>
      </c>
      <c r="U1264" s="14">
        <f>VLOOKUP($B1264,[2]Sheet3!$G:$CZ,6,0)</f>
        <v>0</v>
      </c>
      <c r="V1264" s="14">
        <f>VLOOKUP($B1264,[2]Sheet3!$G:$CZ,7,0)</f>
        <v>0</v>
      </c>
      <c r="W1264" s="14">
        <f>VLOOKUP($B1264,[2]Sheet3!$G:$CZ,8,0)</f>
        <v>0</v>
      </c>
      <c r="X1264" s="14">
        <f>VLOOKUP($B1264,[2]Sheet3!$G:$CZ,9,0)</f>
        <v>0</v>
      </c>
      <c r="Y1264" s="14">
        <f>VLOOKUP($B1264,[2]Sheet3!$G:$CZ,10,0)</f>
        <v>0</v>
      </c>
      <c r="Z1264" s="14">
        <f>VLOOKUP($B1264,[2]Sheet3!$G:$CZ,11,0)</f>
        <v>0</v>
      </c>
      <c r="AA1264" s="14">
        <f>VLOOKUP($B1264,[2]Sheet3!$G:$CZ,12,0)</f>
        <v>0</v>
      </c>
      <c r="AB1264" s="14">
        <f>VLOOKUP($B1264,[2]Sheet3!$G:$CZ,13,0)</f>
        <v>0</v>
      </c>
      <c r="AC1264" s="14">
        <f>VLOOKUP($B1264,[2]Sheet3!$G:$CZ,14,0)</f>
        <v>0</v>
      </c>
      <c r="AD1264" s="14">
        <f>VLOOKUP($B1264,[2]Sheet3!$G:$CZ,15,0)</f>
        <v>0</v>
      </c>
      <c r="AE1264" s="14">
        <f>VLOOKUP($B1264,[2]Sheet3!$G:$CZ,16,0)</f>
        <v>0</v>
      </c>
      <c r="AF1264" s="14">
        <f>VLOOKUP($B1264,[2]Sheet3!$G:$CZ,17,0)</f>
        <v>0</v>
      </c>
      <c r="AG1264" s="14">
        <f>VLOOKUP($B1264,[2]Sheet3!$G:$CZ,18,0)</f>
        <v>0</v>
      </c>
      <c r="AH1264" s="14">
        <f>VLOOKUP($B1264,[2]Sheet3!$G:$CZ,19,0)</f>
        <v>0</v>
      </c>
      <c r="AI1264" s="14">
        <f>VLOOKUP($B1264,[2]Sheet3!$G:$CZ,20,0)</f>
        <v>0</v>
      </c>
      <c r="AJ1264" s="14">
        <f>VLOOKUP($B1264,[2]Sheet3!$G:$CZ,21,0)</f>
        <v>0</v>
      </c>
      <c r="AK1264" s="14">
        <f>VLOOKUP($B1264,[2]Sheet3!$G:$CZ,22,0)</f>
        <v>0</v>
      </c>
      <c r="AL1264" s="14">
        <f>VLOOKUP($B1264,[2]Sheet3!$G:$CZ,23,0)</f>
        <v>0</v>
      </c>
      <c r="AM1264" s="14">
        <f>VLOOKUP($B1264,[2]Sheet3!$G:$CZ,24,0)</f>
        <v>0</v>
      </c>
      <c r="AN1264" s="14">
        <f>VLOOKUP($B1264,[2]Sheet3!$G:$CZ,25,0)</f>
        <v>0</v>
      </c>
      <c r="AO1264" s="14">
        <f>VLOOKUP($B1264,[2]Sheet3!$G:$CZ,26,0)</f>
        <v>0</v>
      </c>
      <c r="AP1264" s="14">
        <f>VLOOKUP($B1264,[2]Sheet3!$G:$CZ,27,0)</f>
        <v>0</v>
      </c>
      <c r="AQ1264" s="14">
        <f>VLOOKUP($B1264,[2]Sheet3!$G:$CZ,28,0)</f>
        <v>0</v>
      </c>
      <c r="AR1264" s="14">
        <f>VLOOKUP($B1264,[2]Sheet3!$G:$CZ,29,0)</f>
        <v>0</v>
      </c>
      <c r="AS1264" s="14">
        <f>VLOOKUP($B1264,[2]Sheet3!$G:$CZ,30,0)</f>
        <v>0</v>
      </c>
      <c r="AT1264" s="14">
        <f>VLOOKUP($B1264,[2]Sheet3!$G:$CZ,31,0)</f>
        <v>0</v>
      </c>
      <c r="AU1264" s="14">
        <f>VLOOKUP($B1264,[2]Sheet3!$G:$CZ,32,0)</f>
        <v>0</v>
      </c>
      <c r="AV1264" s="14">
        <f>VLOOKUP($B1264,[2]Sheet3!$G:$CZ,33,0)</f>
        <v>0</v>
      </c>
      <c r="AW1264" s="14">
        <f>VLOOKUP($B1264,[2]Sheet3!$G:$CZ,34,0)</f>
        <v>0</v>
      </c>
      <c r="AX1264" s="14">
        <f>VLOOKUP($B1264,[2]Sheet3!$G:$CZ,35,0)</f>
        <v>0</v>
      </c>
      <c r="AY1264" s="14">
        <f>VLOOKUP($B1264,[2]Sheet3!$G:$CZ,36,0)</f>
        <v>0</v>
      </c>
      <c r="AZ1264" s="14">
        <f>VLOOKUP($B1264,[2]Sheet3!$G:$CZ,37,0)</f>
        <v>0</v>
      </c>
      <c r="BA1264" s="14">
        <f>VLOOKUP($B1264,[2]Sheet3!$G:$CZ,38,0)</f>
        <v>0</v>
      </c>
      <c r="BB1264" s="14">
        <f>VLOOKUP($B1264,[2]Sheet3!$G:$CZ,39,0)</f>
        <v>0</v>
      </c>
      <c r="BC1264" s="14">
        <f>VLOOKUP($B1264,[2]Sheet3!$G:$CZ,40,0)</f>
        <v>0</v>
      </c>
      <c r="BD1264" s="14">
        <f>VLOOKUP($B1264,[2]Sheet3!$G:$CZ,41,0)</f>
        <v>0</v>
      </c>
      <c r="BE1264" s="14">
        <f>VLOOKUP($B1264,[2]Sheet3!$G:$CZ,42,0)</f>
        <v>0</v>
      </c>
      <c r="BF1264" s="14">
        <f>VLOOKUP($B1264,[2]Sheet3!$G:$CZ,43,0)</f>
        <v>0</v>
      </c>
      <c r="BG1264" s="14">
        <f>VLOOKUP($B1264,[2]Sheet3!$G:$CZ,44,0)</f>
        <v>0</v>
      </c>
      <c r="BH1264" s="14">
        <f>VLOOKUP($B1264,[2]Sheet3!$G:$CZ,45,0)</f>
        <v>0</v>
      </c>
      <c r="BI1264" s="14">
        <f>VLOOKUP($B1264,[2]Sheet3!$G:$CZ,46,0)</f>
        <v>0</v>
      </c>
      <c r="BJ1264" s="14">
        <f>VLOOKUP($B1264,[2]Sheet3!$G:$CZ,47,0)</f>
        <v>0</v>
      </c>
      <c r="BK1264" s="14">
        <f>VLOOKUP($B1264,[2]Sheet3!$G:$CZ,48,0)</f>
        <v>0</v>
      </c>
      <c r="BL1264" s="14">
        <f>VLOOKUP($B1264,[2]Sheet3!$G:$CZ,49,0)</f>
        <v>0</v>
      </c>
      <c r="BM1264" s="14">
        <f>VLOOKUP($B1264,[2]Sheet3!$G:$CZ,50,0)</f>
        <v>0</v>
      </c>
      <c r="BN1264" s="14">
        <f>VLOOKUP($B1264,[2]Sheet3!$G:$CZ,51,0)</f>
        <v>0</v>
      </c>
      <c r="BO1264" s="14">
        <f>VLOOKUP($B1264,[2]Sheet3!$G:$CZ,52,0)</f>
        <v>0</v>
      </c>
      <c r="BP1264" s="14">
        <f>VLOOKUP($B1264,[2]Sheet3!$G:$CZ,53,0)</f>
        <v>0</v>
      </c>
      <c r="BQ1264" s="14">
        <f>VLOOKUP($B1264,[2]Sheet3!$G:$CZ,54,0)</f>
        <v>0</v>
      </c>
      <c r="BR1264" s="14">
        <f>VLOOKUP($B1264,[2]Sheet3!$G:$CZ,55,0)</f>
        <v>0</v>
      </c>
      <c r="BS1264" s="14">
        <f>VLOOKUP($B1264,[2]Sheet3!$G:$CZ,56,0)</f>
        <v>0</v>
      </c>
      <c r="BT1264" s="14">
        <f>VLOOKUP($B1264,[2]Sheet3!$G:$CZ,57,0)</f>
        <v>0</v>
      </c>
      <c r="BU1264" s="14">
        <f>VLOOKUP($B1264,[2]Sheet3!$G:$CZ,58,0)</f>
        <v>0</v>
      </c>
      <c r="BV1264" s="14">
        <f>VLOOKUP($B1264,[2]Sheet3!$G:$CZ,59,0)</f>
        <v>0</v>
      </c>
      <c r="BW1264" s="14">
        <f>VLOOKUP($B1264,[2]Sheet3!$G:$CZ,60,0)</f>
        <v>0</v>
      </c>
      <c r="BX1264" s="14">
        <f>VLOOKUP($B1264,[2]Sheet3!$G:$CZ,61,0)</f>
        <v>0</v>
      </c>
      <c r="BY1264" s="14">
        <f>VLOOKUP($B1264,[2]Sheet3!$G:$CZ,62,0)</f>
        <v>0</v>
      </c>
      <c r="BZ1264" s="14">
        <f>VLOOKUP($B1264,[2]Sheet3!$G:$CZ,63,0)</f>
        <v>0</v>
      </c>
      <c r="CA1264" s="14">
        <f>VLOOKUP($B1264,[2]Sheet3!$G:$CZ,64,0)</f>
        <v>0</v>
      </c>
      <c r="CB1264" s="14">
        <f>VLOOKUP($B1264,[2]Sheet3!$G:$CZ,65,0)</f>
        <v>0</v>
      </c>
      <c r="CC1264" s="14">
        <f>VLOOKUP($B1264,[2]Sheet3!$G:$CZ,66,0)</f>
        <v>0</v>
      </c>
      <c r="CD1264" s="14">
        <f>VLOOKUP($B1264,[2]Sheet3!$G:$CZ,67,0)</f>
        <v>0</v>
      </c>
      <c r="CE1264" s="14">
        <f>VLOOKUP($B1264,[2]Sheet3!$G:$CZ,68,0)</f>
        <v>0</v>
      </c>
      <c r="CF1264" s="14">
        <f>VLOOKUP($B1264,[2]Sheet3!$G:$CZ,69,0)</f>
        <v>0</v>
      </c>
      <c r="CG1264" s="14">
        <f>VLOOKUP($B1264,[2]Sheet3!$G:$CZ,70,0)</f>
        <v>0</v>
      </c>
      <c r="CH1264" s="14">
        <f>VLOOKUP($B1264,[2]Sheet3!$G:$CZ,71,0)</f>
        <v>0</v>
      </c>
      <c r="CI1264" s="14">
        <f>VLOOKUP($B1264,[2]Sheet3!$G:$CZ,72,0)</f>
        <v>0</v>
      </c>
      <c r="CJ1264" s="14">
        <f>VLOOKUP($B1264,[2]Sheet3!$G:$CZ,73,0)</f>
        <v>0</v>
      </c>
      <c r="CK1264" s="14">
        <f>VLOOKUP($B1264,[2]Sheet3!$G:$CZ,74,0)</f>
        <v>0</v>
      </c>
      <c r="CL1264" s="14">
        <f>VLOOKUP($B1264,[2]Sheet3!$G:$CZ,75,0)</f>
        <v>0</v>
      </c>
      <c r="CM1264" s="14">
        <f>VLOOKUP($B1264,[2]Sheet3!$G:$CZ,76,0)</f>
        <v>0</v>
      </c>
      <c r="CN1264" s="14">
        <f>VLOOKUP($B1264,[2]Sheet3!$G:$CZ,77,0)</f>
        <v>0</v>
      </c>
      <c r="CO1264" s="14">
        <f>VLOOKUP($B1264,[2]Sheet3!$G:$CZ,78,0)</f>
        <v>0</v>
      </c>
      <c r="CP1264" s="14">
        <f>VLOOKUP($B1264,[2]Sheet3!$G:$CZ,79,0)</f>
        <v>0</v>
      </c>
      <c r="CQ1264" s="14">
        <f>VLOOKUP($B1264,[2]Sheet3!$G:$CZ,80,0)</f>
        <v>0</v>
      </c>
      <c r="CR1264" s="14">
        <f>VLOOKUP($B1264,[2]Sheet3!$G:$CZ,81,0)</f>
        <v>0</v>
      </c>
      <c r="CS1264" s="14">
        <f>VLOOKUP($B1264,[2]Sheet3!$G:$CZ,82,0)</f>
        <v>0</v>
      </c>
      <c r="CT1264" s="14">
        <f>VLOOKUP($B1264,[2]Sheet3!$G:$CZ,83,0)</f>
        <v>0</v>
      </c>
      <c r="CU1264" s="14">
        <f>VLOOKUP($B1264,[2]Sheet3!$G:$CZ,84,0)</f>
        <v>0</v>
      </c>
      <c r="CV1264" s="14">
        <f>VLOOKUP($B1264,[2]Sheet3!$G:$CZ,85,0)</f>
        <v>0</v>
      </c>
      <c r="CW1264" s="14">
        <f>VLOOKUP($B1264,[2]Sheet3!$G:$CZ,86,0)</f>
        <v>0</v>
      </c>
      <c r="CX1264" s="14">
        <f>VLOOKUP($B1264,[2]Sheet3!$G:$CZ,87,0)</f>
        <v>0</v>
      </c>
      <c r="CY1264" s="14">
        <f>VLOOKUP($B1264,[2]Sheet3!$G:$CZ,88,0)</f>
        <v>0</v>
      </c>
      <c r="CZ1264" s="14">
        <f>VLOOKUP($B1264,[2]Sheet3!$G:$CZ,89,0)</f>
        <v>0</v>
      </c>
      <c r="DA1264" s="14">
        <f>VLOOKUP($B1264,[2]Sheet3!$G:$CZ,90,0)</f>
        <v>0</v>
      </c>
      <c r="DB1264" s="14">
        <f>VLOOKUP($B1264,[2]Sheet3!$G:$CZ,91,0)</f>
        <v>0</v>
      </c>
      <c r="DC1264" s="14">
        <f>VLOOKUP($B1264,[2]Sheet3!$G:$CZ,92,0)</f>
        <v>0</v>
      </c>
      <c r="DD1264" s="14">
        <f>VLOOKUP($B1264,[2]Sheet3!$G:$CZ,93,0)</f>
        <v>0</v>
      </c>
      <c r="DE1264" s="14">
        <f>VLOOKUP($B1264,[2]Sheet3!$G:$CZ,94,0)</f>
        <v>0</v>
      </c>
      <c r="DF1264" s="14">
        <f>VLOOKUP($B1264,[2]Sheet3!$G:$CZ,95,0)</f>
        <v>0</v>
      </c>
      <c r="DG1264" s="14">
        <f>VLOOKUP($B1264,[2]Sheet3!$G:$CZ,96,0)</f>
        <v>0</v>
      </c>
      <c r="DH1264" s="14">
        <f>VLOOKUP($B1264,[2]Sheet3!$G:$CZ,97,0)</f>
        <v>0</v>
      </c>
      <c r="DI1264" s="14">
        <f>VLOOKUP($B1264,[2]Sheet3!$G:$CZ,98,0)</f>
        <v>0</v>
      </c>
    </row>
    <row r="1265" spans="1:113" x14ac:dyDescent="0.3">
      <c r="A1265" s="9" t="str">
        <f t="shared" si="59"/>
        <v>N83641</v>
      </c>
      <c r="B1265" s="15" t="s">
        <v>2746</v>
      </c>
      <c r="C1265" s="15" t="s">
        <v>2747</v>
      </c>
      <c r="F1265" s="7" t="s">
        <v>15</v>
      </c>
      <c r="G1265" s="12" t="s">
        <v>4757</v>
      </c>
      <c r="H1265" s="12" t="str">
        <f>VLOOKUP($B1265,[1]Sheet1!$A:$G,5,0)</f>
        <v>navish.sahni@redingtongroup.com</v>
      </c>
      <c r="I1265" s="12" t="str">
        <f>VLOOKUP($B1265,[1]Sheet1!$A:$G,7,0)</f>
        <v>jitender.chopra@redingtongroup.com</v>
      </c>
      <c r="J1265" s="12" t="s">
        <v>82</v>
      </c>
      <c r="K1265" s="7"/>
      <c r="L1265" s="7"/>
      <c r="M1265" s="8"/>
      <c r="N1265" s="7" t="str">
        <f t="shared" si="57"/>
        <v>navish.sahni@redingtongroup.com; jitender.chopra@redingtongroup.com; nilesh.phirke@redingtongroup.com;christopher.joseph@redingtongroup.com</v>
      </c>
      <c r="O1265" s="7" t="str">
        <f t="shared" si="58"/>
        <v>N83641</v>
      </c>
      <c r="P1265" s="8" t="s">
        <v>5215</v>
      </c>
      <c r="Q1265" s="14">
        <f>VLOOKUP($B1265,[2]Sheet3!$G:$CZ,2,0)</f>
        <v>2400303243</v>
      </c>
      <c r="R1265" s="14">
        <f>VLOOKUP($B1265,[2]Sheet3!$G:$CZ,3,0)</f>
        <v>2400308696</v>
      </c>
      <c r="S1265" s="14">
        <f>VLOOKUP($B1265,[2]Sheet3!$G:$CZ,4,0)</f>
        <v>0</v>
      </c>
      <c r="T1265" s="14">
        <f>VLOOKUP($B1265,[2]Sheet3!$G:$CZ,5,0)</f>
        <v>0</v>
      </c>
      <c r="U1265" s="14">
        <f>VLOOKUP($B1265,[2]Sheet3!$G:$CZ,6,0)</f>
        <v>0</v>
      </c>
      <c r="V1265" s="14">
        <f>VLOOKUP($B1265,[2]Sheet3!$G:$CZ,7,0)</f>
        <v>0</v>
      </c>
      <c r="W1265" s="14">
        <f>VLOOKUP($B1265,[2]Sheet3!$G:$CZ,8,0)</f>
        <v>0</v>
      </c>
      <c r="X1265" s="14">
        <f>VLOOKUP($B1265,[2]Sheet3!$G:$CZ,9,0)</f>
        <v>0</v>
      </c>
      <c r="Y1265" s="14">
        <f>VLOOKUP($B1265,[2]Sheet3!$G:$CZ,10,0)</f>
        <v>0</v>
      </c>
      <c r="Z1265" s="14">
        <f>VLOOKUP($B1265,[2]Sheet3!$G:$CZ,11,0)</f>
        <v>0</v>
      </c>
      <c r="AA1265" s="14">
        <f>VLOOKUP($B1265,[2]Sheet3!$G:$CZ,12,0)</f>
        <v>0</v>
      </c>
      <c r="AB1265" s="14">
        <f>VLOOKUP($B1265,[2]Sheet3!$G:$CZ,13,0)</f>
        <v>0</v>
      </c>
      <c r="AC1265" s="14">
        <f>VLOOKUP($B1265,[2]Sheet3!$G:$CZ,14,0)</f>
        <v>0</v>
      </c>
      <c r="AD1265" s="14">
        <f>VLOOKUP($B1265,[2]Sheet3!$G:$CZ,15,0)</f>
        <v>0</v>
      </c>
      <c r="AE1265" s="14">
        <f>VLOOKUP($B1265,[2]Sheet3!$G:$CZ,16,0)</f>
        <v>0</v>
      </c>
      <c r="AF1265" s="14">
        <f>VLOOKUP($B1265,[2]Sheet3!$G:$CZ,17,0)</f>
        <v>0</v>
      </c>
      <c r="AG1265" s="14">
        <f>VLOOKUP($B1265,[2]Sheet3!$G:$CZ,18,0)</f>
        <v>0</v>
      </c>
      <c r="AH1265" s="14">
        <f>VLOOKUP($B1265,[2]Sheet3!$G:$CZ,19,0)</f>
        <v>0</v>
      </c>
      <c r="AI1265" s="14">
        <f>VLOOKUP($B1265,[2]Sheet3!$G:$CZ,20,0)</f>
        <v>0</v>
      </c>
      <c r="AJ1265" s="14">
        <f>VLOOKUP($B1265,[2]Sheet3!$G:$CZ,21,0)</f>
        <v>0</v>
      </c>
      <c r="AK1265" s="14">
        <f>VLOOKUP($B1265,[2]Sheet3!$G:$CZ,22,0)</f>
        <v>0</v>
      </c>
      <c r="AL1265" s="14">
        <f>VLOOKUP($B1265,[2]Sheet3!$G:$CZ,23,0)</f>
        <v>0</v>
      </c>
      <c r="AM1265" s="14">
        <f>VLOOKUP($B1265,[2]Sheet3!$G:$CZ,24,0)</f>
        <v>0</v>
      </c>
      <c r="AN1265" s="14">
        <f>VLOOKUP($B1265,[2]Sheet3!$G:$CZ,25,0)</f>
        <v>0</v>
      </c>
      <c r="AO1265" s="14">
        <f>VLOOKUP($B1265,[2]Sheet3!$G:$CZ,26,0)</f>
        <v>0</v>
      </c>
      <c r="AP1265" s="14">
        <f>VLOOKUP($B1265,[2]Sheet3!$G:$CZ,27,0)</f>
        <v>0</v>
      </c>
      <c r="AQ1265" s="14">
        <f>VLOOKUP($B1265,[2]Sheet3!$G:$CZ,28,0)</f>
        <v>0</v>
      </c>
      <c r="AR1265" s="14">
        <f>VLOOKUP($B1265,[2]Sheet3!$G:$CZ,29,0)</f>
        <v>0</v>
      </c>
      <c r="AS1265" s="14">
        <f>VLOOKUP($B1265,[2]Sheet3!$G:$CZ,30,0)</f>
        <v>0</v>
      </c>
      <c r="AT1265" s="14">
        <f>VLOOKUP($B1265,[2]Sheet3!$G:$CZ,31,0)</f>
        <v>0</v>
      </c>
      <c r="AU1265" s="14">
        <f>VLOOKUP($B1265,[2]Sheet3!$G:$CZ,32,0)</f>
        <v>0</v>
      </c>
      <c r="AV1265" s="14">
        <f>VLOOKUP($B1265,[2]Sheet3!$G:$CZ,33,0)</f>
        <v>0</v>
      </c>
      <c r="AW1265" s="14">
        <f>VLOOKUP($B1265,[2]Sheet3!$G:$CZ,34,0)</f>
        <v>0</v>
      </c>
      <c r="AX1265" s="14">
        <f>VLOOKUP($B1265,[2]Sheet3!$G:$CZ,35,0)</f>
        <v>0</v>
      </c>
      <c r="AY1265" s="14">
        <f>VLOOKUP($B1265,[2]Sheet3!$G:$CZ,36,0)</f>
        <v>0</v>
      </c>
      <c r="AZ1265" s="14">
        <f>VLOOKUP($B1265,[2]Sheet3!$G:$CZ,37,0)</f>
        <v>0</v>
      </c>
      <c r="BA1265" s="14">
        <f>VLOOKUP($B1265,[2]Sheet3!$G:$CZ,38,0)</f>
        <v>0</v>
      </c>
      <c r="BB1265" s="14">
        <f>VLOOKUP($B1265,[2]Sheet3!$G:$CZ,39,0)</f>
        <v>0</v>
      </c>
      <c r="BC1265" s="14">
        <f>VLOOKUP($B1265,[2]Sheet3!$G:$CZ,40,0)</f>
        <v>0</v>
      </c>
      <c r="BD1265" s="14">
        <f>VLOOKUP($B1265,[2]Sheet3!$G:$CZ,41,0)</f>
        <v>0</v>
      </c>
      <c r="BE1265" s="14">
        <f>VLOOKUP($B1265,[2]Sheet3!$G:$CZ,42,0)</f>
        <v>0</v>
      </c>
      <c r="BF1265" s="14">
        <f>VLOOKUP($B1265,[2]Sheet3!$G:$CZ,43,0)</f>
        <v>0</v>
      </c>
      <c r="BG1265" s="14">
        <f>VLOOKUP($B1265,[2]Sheet3!$G:$CZ,44,0)</f>
        <v>0</v>
      </c>
      <c r="BH1265" s="14">
        <f>VLOOKUP($B1265,[2]Sheet3!$G:$CZ,45,0)</f>
        <v>0</v>
      </c>
      <c r="BI1265" s="14">
        <f>VLOOKUP($B1265,[2]Sheet3!$G:$CZ,46,0)</f>
        <v>0</v>
      </c>
      <c r="BJ1265" s="14">
        <f>VLOOKUP($B1265,[2]Sheet3!$G:$CZ,47,0)</f>
        <v>0</v>
      </c>
      <c r="BK1265" s="14">
        <f>VLOOKUP($B1265,[2]Sheet3!$G:$CZ,48,0)</f>
        <v>0</v>
      </c>
      <c r="BL1265" s="14">
        <f>VLOOKUP($B1265,[2]Sheet3!$G:$CZ,49,0)</f>
        <v>0</v>
      </c>
      <c r="BM1265" s="14">
        <f>VLOOKUP($B1265,[2]Sheet3!$G:$CZ,50,0)</f>
        <v>0</v>
      </c>
      <c r="BN1265" s="14">
        <f>VLOOKUP($B1265,[2]Sheet3!$G:$CZ,51,0)</f>
        <v>0</v>
      </c>
      <c r="BO1265" s="14">
        <f>VLOOKUP($B1265,[2]Sheet3!$G:$CZ,52,0)</f>
        <v>0</v>
      </c>
      <c r="BP1265" s="14">
        <f>VLOOKUP($B1265,[2]Sheet3!$G:$CZ,53,0)</f>
        <v>0</v>
      </c>
      <c r="BQ1265" s="14">
        <f>VLOOKUP($B1265,[2]Sheet3!$G:$CZ,54,0)</f>
        <v>0</v>
      </c>
      <c r="BR1265" s="14">
        <f>VLOOKUP($B1265,[2]Sheet3!$G:$CZ,55,0)</f>
        <v>0</v>
      </c>
      <c r="BS1265" s="14">
        <f>VLOOKUP($B1265,[2]Sheet3!$G:$CZ,56,0)</f>
        <v>0</v>
      </c>
      <c r="BT1265" s="14">
        <f>VLOOKUP($B1265,[2]Sheet3!$G:$CZ,57,0)</f>
        <v>0</v>
      </c>
      <c r="BU1265" s="14">
        <f>VLOOKUP($B1265,[2]Sheet3!$G:$CZ,58,0)</f>
        <v>0</v>
      </c>
      <c r="BV1265" s="14">
        <f>VLOOKUP($B1265,[2]Sheet3!$G:$CZ,59,0)</f>
        <v>0</v>
      </c>
      <c r="BW1265" s="14">
        <f>VLOOKUP($B1265,[2]Sheet3!$G:$CZ,60,0)</f>
        <v>0</v>
      </c>
      <c r="BX1265" s="14">
        <f>VLOOKUP($B1265,[2]Sheet3!$G:$CZ,61,0)</f>
        <v>0</v>
      </c>
      <c r="BY1265" s="14">
        <f>VLOOKUP($B1265,[2]Sheet3!$G:$CZ,62,0)</f>
        <v>0</v>
      </c>
      <c r="BZ1265" s="14">
        <f>VLOOKUP($B1265,[2]Sheet3!$G:$CZ,63,0)</f>
        <v>0</v>
      </c>
      <c r="CA1265" s="14">
        <f>VLOOKUP($B1265,[2]Sheet3!$G:$CZ,64,0)</f>
        <v>0</v>
      </c>
      <c r="CB1265" s="14">
        <f>VLOOKUP($B1265,[2]Sheet3!$G:$CZ,65,0)</f>
        <v>0</v>
      </c>
      <c r="CC1265" s="14">
        <f>VLOOKUP($B1265,[2]Sheet3!$G:$CZ,66,0)</f>
        <v>0</v>
      </c>
      <c r="CD1265" s="14">
        <f>VLOOKUP($B1265,[2]Sheet3!$G:$CZ,67,0)</f>
        <v>0</v>
      </c>
      <c r="CE1265" s="14">
        <f>VLOOKUP($B1265,[2]Sheet3!$G:$CZ,68,0)</f>
        <v>0</v>
      </c>
      <c r="CF1265" s="14">
        <f>VLOOKUP($B1265,[2]Sheet3!$G:$CZ,69,0)</f>
        <v>0</v>
      </c>
      <c r="CG1265" s="14">
        <f>VLOOKUP($B1265,[2]Sheet3!$G:$CZ,70,0)</f>
        <v>0</v>
      </c>
      <c r="CH1265" s="14">
        <f>VLOOKUP($B1265,[2]Sheet3!$G:$CZ,71,0)</f>
        <v>0</v>
      </c>
      <c r="CI1265" s="14">
        <f>VLOOKUP($B1265,[2]Sheet3!$G:$CZ,72,0)</f>
        <v>0</v>
      </c>
      <c r="CJ1265" s="14">
        <f>VLOOKUP($B1265,[2]Sheet3!$G:$CZ,73,0)</f>
        <v>0</v>
      </c>
      <c r="CK1265" s="14">
        <f>VLOOKUP($B1265,[2]Sheet3!$G:$CZ,74,0)</f>
        <v>0</v>
      </c>
      <c r="CL1265" s="14">
        <f>VLOOKUP($B1265,[2]Sheet3!$G:$CZ,75,0)</f>
        <v>0</v>
      </c>
      <c r="CM1265" s="14">
        <f>VLOOKUP($B1265,[2]Sheet3!$G:$CZ,76,0)</f>
        <v>0</v>
      </c>
      <c r="CN1265" s="14">
        <f>VLOOKUP($B1265,[2]Sheet3!$G:$CZ,77,0)</f>
        <v>0</v>
      </c>
      <c r="CO1265" s="14">
        <f>VLOOKUP($B1265,[2]Sheet3!$G:$CZ,78,0)</f>
        <v>0</v>
      </c>
      <c r="CP1265" s="14">
        <f>VLOOKUP($B1265,[2]Sheet3!$G:$CZ,79,0)</f>
        <v>0</v>
      </c>
      <c r="CQ1265" s="14">
        <f>VLOOKUP($B1265,[2]Sheet3!$G:$CZ,80,0)</f>
        <v>0</v>
      </c>
      <c r="CR1265" s="14">
        <f>VLOOKUP($B1265,[2]Sheet3!$G:$CZ,81,0)</f>
        <v>0</v>
      </c>
      <c r="CS1265" s="14">
        <f>VLOOKUP($B1265,[2]Sheet3!$G:$CZ,82,0)</f>
        <v>0</v>
      </c>
      <c r="CT1265" s="14">
        <f>VLOOKUP($B1265,[2]Sheet3!$G:$CZ,83,0)</f>
        <v>0</v>
      </c>
      <c r="CU1265" s="14">
        <f>VLOOKUP($B1265,[2]Sheet3!$G:$CZ,84,0)</f>
        <v>0</v>
      </c>
      <c r="CV1265" s="14">
        <f>VLOOKUP($B1265,[2]Sheet3!$G:$CZ,85,0)</f>
        <v>0</v>
      </c>
      <c r="CW1265" s="14">
        <f>VLOOKUP($B1265,[2]Sheet3!$G:$CZ,86,0)</f>
        <v>0</v>
      </c>
      <c r="CX1265" s="14">
        <f>VLOOKUP($B1265,[2]Sheet3!$G:$CZ,87,0)</f>
        <v>0</v>
      </c>
      <c r="CY1265" s="14">
        <f>VLOOKUP($B1265,[2]Sheet3!$G:$CZ,88,0)</f>
        <v>0</v>
      </c>
      <c r="CZ1265" s="14">
        <f>VLOOKUP($B1265,[2]Sheet3!$G:$CZ,89,0)</f>
        <v>0</v>
      </c>
      <c r="DA1265" s="14">
        <f>VLOOKUP($B1265,[2]Sheet3!$G:$CZ,90,0)</f>
        <v>0</v>
      </c>
      <c r="DB1265" s="14">
        <f>VLOOKUP($B1265,[2]Sheet3!$G:$CZ,91,0)</f>
        <v>0</v>
      </c>
      <c r="DC1265" s="14">
        <f>VLOOKUP($B1265,[2]Sheet3!$G:$CZ,92,0)</f>
        <v>0</v>
      </c>
      <c r="DD1265" s="14">
        <f>VLOOKUP($B1265,[2]Sheet3!$G:$CZ,93,0)</f>
        <v>0</v>
      </c>
      <c r="DE1265" s="14">
        <f>VLOOKUP($B1265,[2]Sheet3!$G:$CZ,94,0)</f>
        <v>0</v>
      </c>
      <c r="DF1265" s="14">
        <f>VLOOKUP($B1265,[2]Sheet3!$G:$CZ,95,0)</f>
        <v>0</v>
      </c>
      <c r="DG1265" s="14">
        <f>VLOOKUP($B1265,[2]Sheet3!$G:$CZ,96,0)</f>
        <v>0</v>
      </c>
      <c r="DH1265" s="14">
        <f>VLOOKUP($B1265,[2]Sheet3!$G:$CZ,97,0)</f>
        <v>0</v>
      </c>
      <c r="DI1265" s="14">
        <f>VLOOKUP($B1265,[2]Sheet3!$G:$CZ,98,0)</f>
        <v>0</v>
      </c>
    </row>
    <row r="1266" spans="1:113" x14ac:dyDescent="0.3">
      <c r="A1266" s="9" t="str">
        <f t="shared" si="59"/>
        <v>NF3042</v>
      </c>
      <c r="B1266" s="15" t="s">
        <v>2748</v>
      </c>
      <c r="C1266" s="15" t="s">
        <v>2749</v>
      </c>
      <c r="F1266" s="7" t="s">
        <v>15</v>
      </c>
      <c r="G1266" s="12" t="s">
        <v>4758</v>
      </c>
      <c r="H1266" s="12" t="str">
        <f>VLOOKUP($B1266,[1]Sheet1!$A:$G,5,0)</f>
        <v>rohit.arora@redingtongroup.com</v>
      </c>
      <c r="I1266" s="12" t="str">
        <f>VLOOKUP($B1266,[1]Sheet1!$A:$G,7,0)</f>
        <v>jitender.chopra@redingtongroup.com</v>
      </c>
      <c r="J1266" s="12" t="s">
        <v>82</v>
      </c>
      <c r="K1266" s="7"/>
      <c r="L1266" s="7"/>
      <c r="M1266" s="8"/>
      <c r="N1266" s="7" t="str">
        <f t="shared" si="57"/>
        <v>rohit.arora@redingtongroup.com; jitender.chopra@redingtongroup.com; nilesh.phirke@redingtongroup.com;christopher.joseph@redingtongroup.com</v>
      </c>
      <c r="O1266" s="7" t="str">
        <f t="shared" si="58"/>
        <v>NF3042</v>
      </c>
      <c r="P1266" s="8" t="s">
        <v>5215</v>
      </c>
      <c r="Q1266" s="14">
        <f>VLOOKUP($B1266,[2]Sheet3!$G:$CZ,2,0)</f>
        <v>2400303104</v>
      </c>
      <c r="R1266" s="14">
        <f>VLOOKUP($B1266,[2]Sheet3!$G:$CZ,3,0)</f>
        <v>0</v>
      </c>
      <c r="S1266" s="14">
        <f>VLOOKUP($B1266,[2]Sheet3!$G:$CZ,4,0)</f>
        <v>0</v>
      </c>
      <c r="T1266" s="14">
        <f>VLOOKUP($B1266,[2]Sheet3!$G:$CZ,5,0)</f>
        <v>0</v>
      </c>
      <c r="U1266" s="14">
        <f>VLOOKUP($B1266,[2]Sheet3!$G:$CZ,6,0)</f>
        <v>0</v>
      </c>
      <c r="V1266" s="14">
        <f>VLOOKUP($B1266,[2]Sheet3!$G:$CZ,7,0)</f>
        <v>0</v>
      </c>
      <c r="W1266" s="14">
        <f>VLOOKUP($B1266,[2]Sheet3!$G:$CZ,8,0)</f>
        <v>0</v>
      </c>
      <c r="X1266" s="14">
        <f>VLOOKUP($B1266,[2]Sheet3!$G:$CZ,9,0)</f>
        <v>0</v>
      </c>
      <c r="Y1266" s="14">
        <f>VLOOKUP($B1266,[2]Sheet3!$G:$CZ,10,0)</f>
        <v>0</v>
      </c>
      <c r="Z1266" s="14">
        <f>VLOOKUP($B1266,[2]Sheet3!$G:$CZ,11,0)</f>
        <v>0</v>
      </c>
      <c r="AA1266" s="14">
        <f>VLOOKUP($B1266,[2]Sheet3!$G:$CZ,12,0)</f>
        <v>0</v>
      </c>
      <c r="AB1266" s="14">
        <f>VLOOKUP($B1266,[2]Sheet3!$G:$CZ,13,0)</f>
        <v>0</v>
      </c>
      <c r="AC1266" s="14">
        <f>VLOOKUP($B1266,[2]Sheet3!$G:$CZ,14,0)</f>
        <v>0</v>
      </c>
      <c r="AD1266" s="14">
        <f>VLOOKUP($B1266,[2]Sheet3!$G:$CZ,15,0)</f>
        <v>0</v>
      </c>
      <c r="AE1266" s="14">
        <f>VLOOKUP($B1266,[2]Sheet3!$G:$CZ,16,0)</f>
        <v>0</v>
      </c>
      <c r="AF1266" s="14">
        <f>VLOOKUP($B1266,[2]Sheet3!$G:$CZ,17,0)</f>
        <v>0</v>
      </c>
      <c r="AG1266" s="14">
        <f>VLOOKUP($B1266,[2]Sheet3!$G:$CZ,18,0)</f>
        <v>0</v>
      </c>
      <c r="AH1266" s="14">
        <f>VLOOKUP($B1266,[2]Sheet3!$G:$CZ,19,0)</f>
        <v>0</v>
      </c>
      <c r="AI1266" s="14">
        <f>VLOOKUP($B1266,[2]Sheet3!$G:$CZ,20,0)</f>
        <v>0</v>
      </c>
      <c r="AJ1266" s="14">
        <f>VLOOKUP($B1266,[2]Sheet3!$G:$CZ,21,0)</f>
        <v>0</v>
      </c>
      <c r="AK1266" s="14">
        <f>VLOOKUP($B1266,[2]Sheet3!$G:$CZ,22,0)</f>
        <v>0</v>
      </c>
      <c r="AL1266" s="14">
        <f>VLOOKUP($B1266,[2]Sheet3!$G:$CZ,23,0)</f>
        <v>0</v>
      </c>
      <c r="AM1266" s="14">
        <f>VLOOKUP($B1266,[2]Sheet3!$G:$CZ,24,0)</f>
        <v>0</v>
      </c>
      <c r="AN1266" s="14">
        <f>VLOOKUP($B1266,[2]Sheet3!$G:$CZ,25,0)</f>
        <v>0</v>
      </c>
      <c r="AO1266" s="14">
        <f>VLOOKUP($B1266,[2]Sheet3!$G:$CZ,26,0)</f>
        <v>0</v>
      </c>
      <c r="AP1266" s="14">
        <f>VLOOKUP($B1266,[2]Sheet3!$G:$CZ,27,0)</f>
        <v>0</v>
      </c>
      <c r="AQ1266" s="14">
        <f>VLOOKUP($B1266,[2]Sheet3!$G:$CZ,28,0)</f>
        <v>0</v>
      </c>
      <c r="AR1266" s="14">
        <f>VLOOKUP($B1266,[2]Sheet3!$G:$CZ,29,0)</f>
        <v>0</v>
      </c>
      <c r="AS1266" s="14">
        <f>VLOOKUP($B1266,[2]Sheet3!$G:$CZ,30,0)</f>
        <v>0</v>
      </c>
      <c r="AT1266" s="14">
        <f>VLOOKUP($B1266,[2]Sheet3!$G:$CZ,31,0)</f>
        <v>0</v>
      </c>
      <c r="AU1266" s="14">
        <f>VLOOKUP($B1266,[2]Sheet3!$G:$CZ,32,0)</f>
        <v>0</v>
      </c>
      <c r="AV1266" s="14">
        <f>VLOOKUP($B1266,[2]Sheet3!$G:$CZ,33,0)</f>
        <v>0</v>
      </c>
      <c r="AW1266" s="14">
        <f>VLOOKUP($B1266,[2]Sheet3!$G:$CZ,34,0)</f>
        <v>0</v>
      </c>
      <c r="AX1266" s="14">
        <f>VLOOKUP($B1266,[2]Sheet3!$G:$CZ,35,0)</f>
        <v>0</v>
      </c>
      <c r="AY1266" s="14">
        <f>VLOOKUP($B1266,[2]Sheet3!$G:$CZ,36,0)</f>
        <v>0</v>
      </c>
      <c r="AZ1266" s="14">
        <f>VLOOKUP($B1266,[2]Sheet3!$G:$CZ,37,0)</f>
        <v>0</v>
      </c>
      <c r="BA1266" s="14">
        <f>VLOOKUP($B1266,[2]Sheet3!$G:$CZ,38,0)</f>
        <v>0</v>
      </c>
      <c r="BB1266" s="14">
        <f>VLOOKUP($B1266,[2]Sheet3!$G:$CZ,39,0)</f>
        <v>0</v>
      </c>
      <c r="BC1266" s="14">
        <f>VLOOKUP($B1266,[2]Sheet3!$G:$CZ,40,0)</f>
        <v>0</v>
      </c>
      <c r="BD1266" s="14">
        <f>VLOOKUP($B1266,[2]Sheet3!$G:$CZ,41,0)</f>
        <v>0</v>
      </c>
      <c r="BE1266" s="14">
        <f>VLOOKUP($B1266,[2]Sheet3!$G:$CZ,42,0)</f>
        <v>0</v>
      </c>
      <c r="BF1266" s="14">
        <f>VLOOKUP($B1266,[2]Sheet3!$G:$CZ,43,0)</f>
        <v>0</v>
      </c>
      <c r="BG1266" s="14">
        <f>VLOOKUP($B1266,[2]Sheet3!$G:$CZ,44,0)</f>
        <v>0</v>
      </c>
      <c r="BH1266" s="14">
        <f>VLOOKUP($B1266,[2]Sheet3!$G:$CZ,45,0)</f>
        <v>0</v>
      </c>
      <c r="BI1266" s="14">
        <f>VLOOKUP($B1266,[2]Sheet3!$G:$CZ,46,0)</f>
        <v>0</v>
      </c>
      <c r="BJ1266" s="14">
        <f>VLOOKUP($B1266,[2]Sheet3!$G:$CZ,47,0)</f>
        <v>0</v>
      </c>
      <c r="BK1266" s="14">
        <f>VLOOKUP($B1266,[2]Sheet3!$G:$CZ,48,0)</f>
        <v>0</v>
      </c>
      <c r="BL1266" s="14">
        <f>VLOOKUP($B1266,[2]Sheet3!$G:$CZ,49,0)</f>
        <v>0</v>
      </c>
      <c r="BM1266" s="14">
        <f>VLOOKUP($B1266,[2]Sheet3!$G:$CZ,50,0)</f>
        <v>0</v>
      </c>
      <c r="BN1266" s="14">
        <f>VLOOKUP($B1266,[2]Sheet3!$G:$CZ,51,0)</f>
        <v>0</v>
      </c>
      <c r="BO1266" s="14">
        <f>VLOOKUP($B1266,[2]Sheet3!$G:$CZ,52,0)</f>
        <v>0</v>
      </c>
      <c r="BP1266" s="14">
        <f>VLOOKUP($B1266,[2]Sheet3!$G:$CZ,53,0)</f>
        <v>0</v>
      </c>
      <c r="BQ1266" s="14">
        <f>VLOOKUP($B1266,[2]Sheet3!$G:$CZ,54,0)</f>
        <v>0</v>
      </c>
      <c r="BR1266" s="14">
        <f>VLOOKUP($B1266,[2]Sheet3!$G:$CZ,55,0)</f>
        <v>0</v>
      </c>
      <c r="BS1266" s="14">
        <f>VLOOKUP($B1266,[2]Sheet3!$G:$CZ,56,0)</f>
        <v>0</v>
      </c>
      <c r="BT1266" s="14">
        <f>VLOOKUP($B1266,[2]Sheet3!$G:$CZ,57,0)</f>
        <v>0</v>
      </c>
      <c r="BU1266" s="14">
        <f>VLOOKUP($B1266,[2]Sheet3!$G:$CZ,58,0)</f>
        <v>0</v>
      </c>
      <c r="BV1266" s="14">
        <f>VLOOKUP($B1266,[2]Sheet3!$G:$CZ,59,0)</f>
        <v>0</v>
      </c>
      <c r="BW1266" s="14">
        <f>VLOOKUP($B1266,[2]Sheet3!$G:$CZ,60,0)</f>
        <v>0</v>
      </c>
      <c r="BX1266" s="14">
        <f>VLOOKUP($B1266,[2]Sheet3!$G:$CZ,61,0)</f>
        <v>0</v>
      </c>
      <c r="BY1266" s="14">
        <f>VLOOKUP($B1266,[2]Sheet3!$G:$CZ,62,0)</f>
        <v>0</v>
      </c>
      <c r="BZ1266" s="14">
        <f>VLOOKUP($B1266,[2]Sheet3!$G:$CZ,63,0)</f>
        <v>0</v>
      </c>
      <c r="CA1266" s="14">
        <f>VLOOKUP($B1266,[2]Sheet3!$G:$CZ,64,0)</f>
        <v>0</v>
      </c>
      <c r="CB1266" s="14">
        <f>VLOOKUP($B1266,[2]Sheet3!$G:$CZ,65,0)</f>
        <v>0</v>
      </c>
      <c r="CC1266" s="14">
        <f>VLOOKUP($B1266,[2]Sheet3!$G:$CZ,66,0)</f>
        <v>0</v>
      </c>
      <c r="CD1266" s="14">
        <f>VLOOKUP($B1266,[2]Sheet3!$G:$CZ,67,0)</f>
        <v>0</v>
      </c>
      <c r="CE1266" s="14">
        <f>VLOOKUP($B1266,[2]Sheet3!$G:$CZ,68,0)</f>
        <v>0</v>
      </c>
      <c r="CF1266" s="14">
        <f>VLOOKUP($B1266,[2]Sheet3!$G:$CZ,69,0)</f>
        <v>0</v>
      </c>
      <c r="CG1266" s="14">
        <f>VLOOKUP($B1266,[2]Sheet3!$G:$CZ,70,0)</f>
        <v>0</v>
      </c>
      <c r="CH1266" s="14">
        <f>VLOOKUP($B1266,[2]Sheet3!$G:$CZ,71,0)</f>
        <v>0</v>
      </c>
      <c r="CI1266" s="14">
        <f>VLOOKUP($B1266,[2]Sheet3!$G:$CZ,72,0)</f>
        <v>0</v>
      </c>
      <c r="CJ1266" s="14">
        <f>VLOOKUP($B1266,[2]Sheet3!$G:$CZ,73,0)</f>
        <v>0</v>
      </c>
      <c r="CK1266" s="14">
        <f>VLOOKUP($B1266,[2]Sheet3!$G:$CZ,74,0)</f>
        <v>0</v>
      </c>
      <c r="CL1266" s="14">
        <f>VLOOKUP($B1266,[2]Sheet3!$G:$CZ,75,0)</f>
        <v>0</v>
      </c>
      <c r="CM1266" s="14">
        <f>VLOOKUP($B1266,[2]Sheet3!$G:$CZ,76,0)</f>
        <v>0</v>
      </c>
      <c r="CN1266" s="14">
        <f>VLOOKUP($B1266,[2]Sheet3!$G:$CZ,77,0)</f>
        <v>0</v>
      </c>
      <c r="CO1266" s="14">
        <f>VLOOKUP($B1266,[2]Sheet3!$G:$CZ,78,0)</f>
        <v>0</v>
      </c>
      <c r="CP1266" s="14">
        <f>VLOOKUP($B1266,[2]Sheet3!$G:$CZ,79,0)</f>
        <v>0</v>
      </c>
      <c r="CQ1266" s="14">
        <f>VLOOKUP($B1266,[2]Sheet3!$G:$CZ,80,0)</f>
        <v>0</v>
      </c>
      <c r="CR1266" s="14">
        <f>VLOOKUP($B1266,[2]Sheet3!$G:$CZ,81,0)</f>
        <v>0</v>
      </c>
      <c r="CS1266" s="14">
        <f>VLOOKUP($B1266,[2]Sheet3!$G:$CZ,82,0)</f>
        <v>0</v>
      </c>
      <c r="CT1266" s="14">
        <f>VLOOKUP($B1266,[2]Sheet3!$G:$CZ,83,0)</f>
        <v>0</v>
      </c>
      <c r="CU1266" s="14">
        <f>VLOOKUP($B1266,[2]Sheet3!$G:$CZ,84,0)</f>
        <v>0</v>
      </c>
      <c r="CV1266" s="14">
        <f>VLOOKUP($B1266,[2]Sheet3!$G:$CZ,85,0)</f>
        <v>0</v>
      </c>
      <c r="CW1266" s="14">
        <f>VLOOKUP($B1266,[2]Sheet3!$G:$CZ,86,0)</f>
        <v>0</v>
      </c>
      <c r="CX1266" s="14">
        <f>VLOOKUP($B1266,[2]Sheet3!$G:$CZ,87,0)</f>
        <v>0</v>
      </c>
      <c r="CY1266" s="14">
        <f>VLOOKUP($B1266,[2]Sheet3!$G:$CZ,88,0)</f>
        <v>0</v>
      </c>
      <c r="CZ1266" s="14">
        <f>VLOOKUP($B1266,[2]Sheet3!$G:$CZ,89,0)</f>
        <v>0</v>
      </c>
      <c r="DA1266" s="14">
        <f>VLOOKUP($B1266,[2]Sheet3!$G:$CZ,90,0)</f>
        <v>0</v>
      </c>
      <c r="DB1266" s="14">
        <f>VLOOKUP($B1266,[2]Sheet3!$G:$CZ,91,0)</f>
        <v>0</v>
      </c>
      <c r="DC1266" s="14">
        <f>VLOOKUP($B1266,[2]Sheet3!$G:$CZ,92,0)</f>
        <v>0</v>
      </c>
      <c r="DD1266" s="14">
        <f>VLOOKUP($B1266,[2]Sheet3!$G:$CZ,93,0)</f>
        <v>0</v>
      </c>
      <c r="DE1266" s="14">
        <f>VLOOKUP($B1266,[2]Sheet3!$G:$CZ,94,0)</f>
        <v>0</v>
      </c>
      <c r="DF1266" s="14">
        <f>VLOOKUP($B1266,[2]Sheet3!$G:$CZ,95,0)</f>
        <v>0</v>
      </c>
      <c r="DG1266" s="14">
        <f>VLOOKUP($B1266,[2]Sheet3!$G:$CZ,96,0)</f>
        <v>0</v>
      </c>
      <c r="DH1266" s="14">
        <f>VLOOKUP($B1266,[2]Sheet3!$G:$CZ,97,0)</f>
        <v>0</v>
      </c>
      <c r="DI1266" s="14">
        <f>VLOOKUP($B1266,[2]Sheet3!$G:$CZ,98,0)</f>
        <v>0</v>
      </c>
    </row>
    <row r="1267" spans="1:113" x14ac:dyDescent="0.3">
      <c r="A1267" s="9" t="str">
        <f t="shared" si="59"/>
        <v>N53371</v>
      </c>
      <c r="B1267" s="15" t="s">
        <v>2750</v>
      </c>
      <c r="C1267" s="15" t="s">
        <v>1635</v>
      </c>
      <c r="F1267" s="7" t="s">
        <v>15</v>
      </c>
      <c r="G1267" s="12" t="s">
        <v>4759</v>
      </c>
      <c r="H1267" s="12" t="str">
        <f>VLOOKUP($B1267,[1]Sheet1!$A:$G,5,0)</f>
        <v>rohit.arora@redingtongroup.com</v>
      </c>
      <c r="I1267" s="12" t="str">
        <f>VLOOKUP($B1267,[1]Sheet1!$A:$G,7,0)</f>
        <v>jitender.chopra@redingtongroup.com</v>
      </c>
      <c r="J1267" s="12" t="s">
        <v>82</v>
      </c>
      <c r="K1267" s="7"/>
      <c r="L1267" s="7"/>
      <c r="M1267" s="8"/>
      <c r="N1267" s="7" t="str">
        <f t="shared" si="57"/>
        <v>rohit.arora@redingtongroup.com; jitender.chopra@redingtongroup.com; nilesh.phirke@redingtongroup.com;christopher.joseph@redingtongroup.com</v>
      </c>
      <c r="O1267" s="7" t="str">
        <f t="shared" si="58"/>
        <v>N53371</v>
      </c>
      <c r="P1267" s="8" t="s">
        <v>5215</v>
      </c>
      <c r="Q1267" s="14">
        <f>VLOOKUP($B1267,[2]Sheet3!$G:$CZ,2,0)</f>
        <v>2400303533</v>
      </c>
      <c r="R1267" s="14">
        <f>VLOOKUP($B1267,[2]Sheet3!$G:$CZ,3,0)</f>
        <v>0</v>
      </c>
      <c r="S1267" s="14">
        <f>VLOOKUP($B1267,[2]Sheet3!$G:$CZ,4,0)</f>
        <v>0</v>
      </c>
      <c r="T1267" s="14">
        <f>VLOOKUP($B1267,[2]Sheet3!$G:$CZ,5,0)</f>
        <v>0</v>
      </c>
      <c r="U1267" s="14">
        <f>VLOOKUP($B1267,[2]Sheet3!$G:$CZ,6,0)</f>
        <v>0</v>
      </c>
      <c r="V1267" s="14">
        <f>VLOOKUP($B1267,[2]Sheet3!$G:$CZ,7,0)</f>
        <v>0</v>
      </c>
      <c r="W1267" s="14">
        <f>VLOOKUP($B1267,[2]Sheet3!$G:$CZ,8,0)</f>
        <v>0</v>
      </c>
      <c r="X1267" s="14">
        <f>VLOOKUP($B1267,[2]Sheet3!$G:$CZ,9,0)</f>
        <v>0</v>
      </c>
      <c r="Y1267" s="14">
        <f>VLOOKUP($B1267,[2]Sheet3!$G:$CZ,10,0)</f>
        <v>0</v>
      </c>
      <c r="Z1267" s="14">
        <f>VLOOKUP($B1267,[2]Sheet3!$G:$CZ,11,0)</f>
        <v>0</v>
      </c>
      <c r="AA1267" s="14">
        <f>VLOOKUP($B1267,[2]Sheet3!$G:$CZ,12,0)</f>
        <v>0</v>
      </c>
      <c r="AB1267" s="14">
        <f>VLOOKUP($B1267,[2]Sheet3!$G:$CZ,13,0)</f>
        <v>0</v>
      </c>
      <c r="AC1267" s="14">
        <f>VLOOKUP($B1267,[2]Sheet3!$G:$CZ,14,0)</f>
        <v>0</v>
      </c>
      <c r="AD1267" s="14">
        <f>VLOOKUP($B1267,[2]Sheet3!$G:$CZ,15,0)</f>
        <v>0</v>
      </c>
      <c r="AE1267" s="14">
        <f>VLOOKUP($B1267,[2]Sheet3!$G:$CZ,16,0)</f>
        <v>0</v>
      </c>
      <c r="AF1267" s="14">
        <f>VLOOKUP($B1267,[2]Sheet3!$G:$CZ,17,0)</f>
        <v>0</v>
      </c>
      <c r="AG1267" s="14">
        <f>VLOOKUP($B1267,[2]Sheet3!$G:$CZ,18,0)</f>
        <v>0</v>
      </c>
      <c r="AH1267" s="14">
        <f>VLOOKUP($B1267,[2]Sheet3!$G:$CZ,19,0)</f>
        <v>0</v>
      </c>
      <c r="AI1267" s="14">
        <f>VLOOKUP($B1267,[2]Sheet3!$G:$CZ,20,0)</f>
        <v>0</v>
      </c>
      <c r="AJ1267" s="14">
        <f>VLOOKUP($B1267,[2]Sheet3!$G:$CZ,21,0)</f>
        <v>0</v>
      </c>
      <c r="AK1267" s="14">
        <f>VLOOKUP($B1267,[2]Sheet3!$G:$CZ,22,0)</f>
        <v>0</v>
      </c>
      <c r="AL1267" s="14">
        <f>VLOOKUP($B1267,[2]Sheet3!$G:$CZ,23,0)</f>
        <v>0</v>
      </c>
      <c r="AM1267" s="14">
        <f>VLOOKUP($B1267,[2]Sheet3!$G:$CZ,24,0)</f>
        <v>0</v>
      </c>
      <c r="AN1267" s="14">
        <f>VLOOKUP($B1267,[2]Sheet3!$G:$CZ,25,0)</f>
        <v>0</v>
      </c>
      <c r="AO1267" s="14">
        <f>VLOOKUP($B1267,[2]Sheet3!$G:$CZ,26,0)</f>
        <v>0</v>
      </c>
      <c r="AP1267" s="14">
        <f>VLOOKUP($B1267,[2]Sheet3!$G:$CZ,27,0)</f>
        <v>0</v>
      </c>
      <c r="AQ1267" s="14">
        <f>VLOOKUP($B1267,[2]Sheet3!$G:$CZ,28,0)</f>
        <v>0</v>
      </c>
      <c r="AR1267" s="14">
        <f>VLOOKUP($B1267,[2]Sheet3!$G:$CZ,29,0)</f>
        <v>0</v>
      </c>
      <c r="AS1267" s="14">
        <f>VLOOKUP($B1267,[2]Sheet3!$G:$CZ,30,0)</f>
        <v>0</v>
      </c>
      <c r="AT1267" s="14">
        <f>VLOOKUP($B1267,[2]Sheet3!$G:$CZ,31,0)</f>
        <v>0</v>
      </c>
      <c r="AU1267" s="14">
        <f>VLOOKUP($B1267,[2]Sheet3!$G:$CZ,32,0)</f>
        <v>0</v>
      </c>
      <c r="AV1267" s="14">
        <f>VLOOKUP($B1267,[2]Sheet3!$G:$CZ,33,0)</f>
        <v>0</v>
      </c>
      <c r="AW1267" s="14">
        <f>VLOOKUP($B1267,[2]Sheet3!$G:$CZ,34,0)</f>
        <v>0</v>
      </c>
      <c r="AX1267" s="14">
        <f>VLOOKUP($B1267,[2]Sheet3!$G:$CZ,35,0)</f>
        <v>0</v>
      </c>
      <c r="AY1267" s="14">
        <f>VLOOKUP($B1267,[2]Sheet3!$G:$CZ,36,0)</f>
        <v>0</v>
      </c>
      <c r="AZ1267" s="14">
        <f>VLOOKUP($B1267,[2]Sheet3!$G:$CZ,37,0)</f>
        <v>0</v>
      </c>
      <c r="BA1267" s="14">
        <f>VLOOKUP($B1267,[2]Sheet3!$G:$CZ,38,0)</f>
        <v>0</v>
      </c>
      <c r="BB1267" s="14">
        <f>VLOOKUP($B1267,[2]Sheet3!$G:$CZ,39,0)</f>
        <v>0</v>
      </c>
      <c r="BC1267" s="14">
        <f>VLOOKUP($B1267,[2]Sheet3!$G:$CZ,40,0)</f>
        <v>0</v>
      </c>
      <c r="BD1267" s="14">
        <f>VLOOKUP($B1267,[2]Sheet3!$G:$CZ,41,0)</f>
        <v>0</v>
      </c>
      <c r="BE1267" s="14">
        <f>VLOOKUP($B1267,[2]Sheet3!$G:$CZ,42,0)</f>
        <v>0</v>
      </c>
      <c r="BF1267" s="14">
        <f>VLOOKUP($B1267,[2]Sheet3!$G:$CZ,43,0)</f>
        <v>0</v>
      </c>
      <c r="BG1267" s="14">
        <f>VLOOKUP($B1267,[2]Sheet3!$G:$CZ,44,0)</f>
        <v>0</v>
      </c>
      <c r="BH1267" s="14">
        <f>VLOOKUP($B1267,[2]Sheet3!$G:$CZ,45,0)</f>
        <v>0</v>
      </c>
      <c r="BI1267" s="14">
        <f>VLOOKUP($B1267,[2]Sheet3!$G:$CZ,46,0)</f>
        <v>0</v>
      </c>
      <c r="BJ1267" s="14">
        <f>VLOOKUP($B1267,[2]Sheet3!$G:$CZ,47,0)</f>
        <v>0</v>
      </c>
      <c r="BK1267" s="14">
        <f>VLOOKUP($B1267,[2]Sheet3!$G:$CZ,48,0)</f>
        <v>0</v>
      </c>
      <c r="BL1267" s="14">
        <f>VLOOKUP($B1267,[2]Sheet3!$G:$CZ,49,0)</f>
        <v>0</v>
      </c>
      <c r="BM1267" s="14">
        <f>VLOOKUP($B1267,[2]Sheet3!$G:$CZ,50,0)</f>
        <v>0</v>
      </c>
      <c r="BN1267" s="14">
        <f>VLOOKUP($B1267,[2]Sheet3!$G:$CZ,51,0)</f>
        <v>0</v>
      </c>
      <c r="BO1267" s="14">
        <f>VLOOKUP($B1267,[2]Sheet3!$G:$CZ,52,0)</f>
        <v>0</v>
      </c>
      <c r="BP1267" s="14">
        <f>VLOOKUP($B1267,[2]Sheet3!$G:$CZ,53,0)</f>
        <v>0</v>
      </c>
      <c r="BQ1267" s="14">
        <f>VLOOKUP($B1267,[2]Sheet3!$G:$CZ,54,0)</f>
        <v>0</v>
      </c>
      <c r="BR1267" s="14">
        <f>VLOOKUP($B1267,[2]Sheet3!$G:$CZ,55,0)</f>
        <v>0</v>
      </c>
      <c r="BS1267" s="14">
        <f>VLOOKUP($B1267,[2]Sheet3!$G:$CZ,56,0)</f>
        <v>0</v>
      </c>
      <c r="BT1267" s="14">
        <f>VLOOKUP($B1267,[2]Sheet3!$G:$CZ,57,0)</f>
        <v>0</v>
      </c>
      <c r="BU1267" s="14">
        <f>VLOOKUP($B1267,[2]Sheet3!$G:$CZ,58,0)</f>
        <v>0</v>
      </c>
      <c r="BV1267" s="14">
        <f>VLOOKUP($B1267,[2]Sheet3!$G:$CZ,59,0)</f>
        <v>0</v>
      </c>
      <c r="BW1267" s="14">
        <f>VLOOKUP($B1267,[2]Sheet3!$G:$CZ,60,0)</f>
        <v>0</v>
      </c>
      <c r="BX1267" s="14">
        <f>VLOOKUP($B1267,[2]Sheet3!$G:$CZ,61,0)</f>
        <v>0</v>
      </c>
      <c r="BY1267" s="14">
        <f>VLOOKUP($B1267,[2]Sheet3!$G:$CZ,62,0)</f>
        <v>0</v>
      </c>
      <c r="BZ1267" s="14">
        <f>VLOOKUP($B1267,[2]Sheet3!$G:$CZ,63,0)</f>
        <v>0</v>
      </c>
      <c r="CA1267" s="14">
        <f>VLOOKUP($B1267,[2]Sheet3!$G:$CZ,64,0)</f>
        <v>0</v>
      </c>
      <c r="CB1267" s="14">
        <f>VLOOKUP($B1267,[2]Sheet3!$G:$CZ,65,0)</f>
        <v>0</v>
      </c>
      <c r="CC1267" s="14">
        <f>VLOOKUP($B1267,[2]Sheet3!$G:$CZ,66,0)</f>
        <v>0</v>
      </c>
      <c r="CD1267" s="14">
        <f>VLOOKUP($B1267,[2]Sheet3!$G:$CZ,67,0)</f>
        <v>0</v>
      </c>
      <c r="CE1267" s="14">
        <f>VLOOKUP($B1267,[2]Sheet3!$G:$CZ,68,0)</f>
        <v>0</v>
      </c>
      <c r="CF1267" s="14">
        <f>VLOOKUP($B1267,[2]Sheet3!$G:$CZ,69,0)</f>
        <v>0</v>
      </c>
      <c r="CG1267" s="14">
        <f>VLOOKUP($B1267,[2]Sheet3!$G:$CZ,70,0)</f>
        <v>0</v>
      </c>
      <c r="CH1267" s="14">
        <f>VLOOKUP($B1267,[2]Sheet3!$G:$CZ,71,0)</f>
        <v>0</v>
      </c>
      <c r="CI1267" s="14">
        <f>VLOOKUP($B1267,[2]Sheet3!$G:$CZ,72,0)</f>
        <v>0</v>
      </c>
      <c r="CJ1267" s="14">
        <f>VLOOKUP($B1267,[2]Sheet3!$G:$CZ,73,0)</f>
        <v>0</v>
      </c>
      <c r="CK1267" s="14">
        <f>VLOOKUP($B1267,[2]Sheet3!$G:$CZ,74,0)</f>
        <v>0</v>
      </c>
      <c r="CL1267" s="14">
        <f>VLOOKUP($B1267,[2]Sheet3!$G:$CZ,75,0)</f>
        <v>0</v>
      </c>
      <c r="CM1267" s="14">
        <f>VLOOKUP($B1267,[2]Sheet3!$G:$CZ,76,0)</f>
        <v>0</v>
      </c>
      <c r="CN1267" s="14">
        <f>VLOOKUP($B1267,[2]Sheet3!$G:$CZ,77,0)</f>
        <v>0</v>
      </c>
      <c r="CO1267" s="14">
        <f>VLOOKUP($B1267,[2]Sheet3!$G:$CZ,78,0)</f>
        <v>0</v>
      </c>
      <c r="CP1267" s="14">
        <f>VLOOKUP($B1267,[2]Sheet3!$G:$CZ,79,0)</f>
        <v>0</v>
      </c>
      <c r="CQ1267" s="14">
        <f>VLOOKUP($B1267,[2]Sheet3!$G:$CZ,80,0)</f>
        <v>0</v>
      </c>
      <c r="CR1267" s="14">
        <f>VLOOKUP($B1267,[2]Sheet3!$G:$CZ,81,0)</f>
        <v>0</v>
      </c>
      <c r="CS1267" s="14">
        <f>VLOOKUP($B1267,[2]Sheet3!$G:$CZ,82,0)</f>
        <v>0</v>
      </c>
      <c r="CT1267" s="14">
        <f>VLOOKUP($B1267,[2]Sheet3!$G:$CZ,83,0)</f>
        <v>0</v>
      </c>
      <c r="CU1267" s="14">
        <f>VLOOKUP($B1267,[2]Sheet3!$G:$CZ,84,0)</f>
        <v>0</v>
      </c>
      <c r="CV1267" s="14">
        <f>VLOOKUP($B1267,[2]Sheet3!$G:$CZ,85,0)</f>
        <v>0</v>
      </c>
      <c r="CW1267" s="14">
        <f>VLOOKUP($B1267,[2]Sheet3!$G:$CZ,86,0)</f>
        <v>0</v>
      </c>
      <c r="CX1267" s="14">
        <f>VLOOKUP($B1267,[2]Sheet3!$G:$CZ,87,0)</f>
        <v>0</v>
      </c>
      <c r="CY1267" s="14">
        <f>VLOOKUP($B1267,[2]Sheet3!$G:$CZ,88,0)</f>
        <v>0</v>
      </c>
      <c r="CZ1267" s="14">
        <f>VLOOKUP($B1267,[2]Sheet3!$G:$CZ,89,0)</f>
        <v>0</v>
      </c>
      <c r="DA1267" s="14">
        <f>VLOOKUP($B1267,[2]Sheet3!$G:$CZ,90,0)</f>
        <v>0</v>
      </c>
      <c r="DB1267" s="14">
        <f>VLOOKUP($B1267,[2]Sheet3!$G:$CZ,91,0)</f>
        <v>0</v>
      </c>
      <c r="DC1267" s="14">
        <f>VLOOKUP($B1267,[2]Sheet3!$G:$CZ,92,0)</f>
        <v>0</v>
      </c>
      <c r="DD1267" s="14">
        <f>VLOOKUP($B1267,[2]Sheet3!$G:$CZ,93,0)</f>
        <v>0</v>
      </c>
      <c r="DE1267" s="14">
        <f>VLOOKUP($B1267,[2]Sheet3!$G:$CZ,94,0)</f>
        <v>0</v>
      </c>
      <c r="DF1267" s="14">
        <f>VLOOKUP($B1267,[2]Sheet3!$G:$CZ,95,0)</f>
        <v>0</v>
      </c>
      <c r="DG1267" s="14">
        <f>VLOOKUP($B1267,[2]Sheet3!$G:$CZ,96,0)</f>
        <v>0</v>
      </c>
      <c r="DH1267" s="14">
        <f>VLOOKUP($B1267,[2]Sheet3!$G:$CZ,97,0)</f>
        <v>0</v>
      </c>
      <c r="DI1267" s="14">
        <f>VLOOKUP($B1267,[2]Sheet3!$G:$CZ,98,0)</f>
        <v>0</v>
      </c>
    </row>
    <row r="1268" spans="1:113" x14ac:dyDescent="0.3">
      <c r="A1268" s="9" t="str">
        <f t="shared" si="59"/>
        <v>N53370</v>
      </c>
      <c r="B1268" s="15" t="s">
        <v>2751</v>
      </c>
      <c r="C1268" s="15" t="s">
        <v>2752</v>
      </c>
      <c r="F1268" s="7" t="s">
        <v>15</v>
      </c>
      <c r="G1268" s="12" t="s">
        <v>4760</v>
      </c>
      <c r="H1268" s="12" t="str">
        <f>VLOOKUP($B1268,[1]Sheet1!$A:$G,5,0)</f>
        <v>rohit.arora@redingtongroup.com</v>
      </c>
      <c r="I1268" s="12" t="str">
        <f>VLOOKUP($B1268,[1]Sheet1!$A:$G,7,0)</f>
        <v>jitender.chopra@redingtongroup.com</v>
      </c>
      <c r="J1268" s="12" t="s">
        <v>82</v>
      </c>
      <c r="K1268" s="7"/>
      <c r="L1268" s="7"/>
      <c r="M1268" s="8"/>
      <c r="N1268" s="7" t="str">
        <f t="shared" si="57"/>
        <v>rohit.arora@redingtongroup.com; jitender.chopra@redingtongroup.com; nilesh.phirke@redingtongroup.com;christopher.joseph@redingtongroup.com</v>
      </c>
      <c r="O1268" s="7" t="str">
        <f t="shared" si="58"/>
        <v>N53370</v>
      </c>
      <c r="P1268" s="8" t="s">
        <v>5215</v>
      </c>
      <c r="Q1268" s="14">
        <f>VLOOKUP($B1268,[2]Sheet3!$G:$CZ,2,0)</f>
        <v>2400303535</v>
      </c>
      <c r="R1268" s="14">
        <f>VLOOKUP($B1268,[2]Sheet3!$G:$CZ,3,0)</f>
        <v>0</v>
      </c>
      <c r="S1268" s="14">
        <f>VLOOKUP($B1268,[2]Sheet3!$G:$CZ,4,0)</f>
        <v>0</v>
      </c>
      <c r="T1268" s="14">
        <f>VLOOKUP($B1268,[2]Sheet3!$G:$CZ,5,0)</f>
        <v>0</v>
      </c>
      <c r="U1268" s="14">
        <f>VLOOKUP($B1268,[2]Sheet3!$G:$CZ,6,0)</f>
        <v>0</v>
      </c>
      <c r="V1268" s="14">
        <f>VLOOKUP($B1268,[2]Sheet3!$G:$CZ,7,0)</f>
        <v>0</v>
      </c>
      <c r="W1268" s="14">
        <f>VLOOKUP($B1268,[2]Sheet3!$G:$CZ,8,0)</f>
        <v>0</v>
      </c>
      <c r="X1268" s="14">
        <f>VLOOKUP($B1268,[2]Sheet3!$G:$CZ,9,0)</f>
        <v>0</v>
      </c>
      <c r="Y1268" s="14">
        <f>VLOOKUP($B1268,[2]Sheet3!$G:$CZ,10,0)</f>
        <v>0</v>
      </c>
      <c r="Z1268" s="14">
        <f>VLOOKUP($B1268,[2]Sheet3!$G:$CZ,11,0)</f>
        <v>0</v>
      </c>
      <c r="AA1268" s="14">
        <f>VLOOKUP($B1268,[2]Sheet3!$G:$CZ,12,0)</f>
        <v>0</v>
      </c>
      <c r="AB1268" s="14">
        <f>VLOOKUP($B1268,[2]Sheet3!$G:$CZ,13,0)</f>
        <v>0</v>
      </c>
      <c r="AC1268" s="14">
        <f>VLOOKUP($B1268,[2]Sheet3!$G:$CZ,14,0)</f>
        <v>0</v>
      </c>
      <c r="AD1268" s="14">
        <f>VLOOKUP($B1268,[2]Sheet3!$G:$CZ,15,0)</f>
        <v>0</v>
      </c>
      <c r="AE1268" s="14">
        <f>VLOOKUP($B1268,[2]Sheet3!$G:$CZ,16,0)</f>
        <v>0</v>
      </c>
      <c r="AF1268" s="14">
        <f>VLOOKUP($B1268,[2]Sheet3!$G:$CZ,17,0)</f>
        <v>0</v>
      </c>
      <c r="AG1268" s="14">
        <f>VLOOKUP($B1268,[2]Sheet3!$G:$CZ,18,0)</f>
        <v>0</v>
      </c>
      <c r="AH1268" s="14">
        <f>VLOOKUP($B1268,[2]Sheet3!$G:$CZ,19,0)</f>
        <v>0</v>
      </c>
      <c r="AI1268" s="14">
        <f>VLOOKUP($B1268,[2]Sheet3!$G:$CZ,20,0)</f>
        <v>0</v>
      </c>
      <c r="AJ1268" s="14">
        <f>VLOOKUP($B1268,[2]Sheet3!$G:$CZ,21,0)</f>
        <v>0</v>
      </c>
      <c r="AK1268" s="14">
        <f>VLOOKUP($B1268,[2]Sheet3!$G:$CZ,22,0)</f>
        <v>0</v>
      </c>
      <c r="AL1268" s="14">
        <f>VLOOKUP($B1268,[2]Sheet3!$G:$CZ,23,0)</f>
        <v>0</v>
      </c>
      <c r="AM1268" s="14">
        <f>VLOOKUP($B1268,[2]Sheet3!$G:$CZ,24,0)</f>
        <v>0</v>
      </c>
      <c r="AN1268" s="14">
        <f>VLOOKUP($B1268,[2]Sheet3!$G:$CZ,25,0)</f>
        <v>0</v>
      </c>
      <c r="AO1268" s="14">
        <f>VLOOKUP($B1268,[2]Sheet3!$G:$CZ,26,0)</f>
        <v>0</v>
      </c>
      <c r="AP1268" s="14">
        <f>VLOOKUP($B1268,[2]Sheet3!$G:$CZ,27,0)</f>
        <v>0</v>
      </c>
      <c r="AQ1268" s="14">
        <f>VLOOKUP($B1268,[2]Sheet3!$G:$CZ,28,0)</f>
        <v>0</v>
      </c>
      <c r="AR1268" s="14">
        <f>VLOOKUP($B1268,[2]Sheet3!$G:$CZ,29,0)</f>
        <v>0</v>
      </c>
      <c r="AS1268" s="14">
        <f>VLOOKUP($B1268,[2]Sheet3!$G:$CZ,30,0)</f>
        <v>0</v>
      </c>
      <c r="AT1268" s="14">
        <f>VLOOKUP($B1268,[2]Sheet3!$G:$CZ,31,0)</f>
        <v>0</v>
      </c>
      <c r="AU1268" s="14">
        <f>VLOOKUP($B1268,[2]Sheet3!$G:$CZ,32,0)</f>
        <v>0</v>
      </c>
      <c r="AV1268" s="14">
        <f>VLOOKUP($B1268,[2]Sheet3!$G:$CZ,33,0)</f>
        <v>0</v>
      </c>
      <c r="AW1268" s="14">
        <f>VLOOKUP($B1268,[2]Sheet3!$G:$CZ,34,0)</f>
        <v>0</v>
      </c>
      <c r="AX1268" s="14">
        <f>VLOOKUP($B1268,[2]Sheet3!$G:$CZ,35,0)</f>
        <v>0</v>
      </c>
      <c r="AY1268" s="14">
        <f>VLOOKUP($B1268,[2]Sheet3!$G:$CZ,36,0)</f>
        <v>0</v>
      </c>
      <c r="AZ1268" s="14">
        <f>VLOOKUP($B1268,[2]Sheet3!$G:$CZ,37,0)</f>
        <v>0</v>
      </c>
      <c r="BA1268" s="14">
        <f>VLOOKUP($B1268,[2]Sheet3!$G:$CZ,38,0)</f>
        <v>0</v>
      </c>
      <c r="BB1268" s="14">
        <f>VLOOKUP($B1268,[2]Sheet3!$G:$CZ,39,0)</f>
        <v>0</v>
      </c>
      <c r="BC1268" s="14">
        <f>VLOOKUP($B1268,[2]Sheet3!$G:$CZ,40,0)</f>
        <v>0</v>
      </c>
      <c r="BD1268" s="14">
        <f>VLOOKUP($B1268,[2]Sheet3!$G:$CZ,41,0)</f>
        <v>0</v>
      </c>
      <c r="BE1268" s="14">
        <f>VLOOKUP($B1268,[2]Sheet3!$G:$CZ,42,0)</f>
        <v>0</v>
      </c>
      <c r="BF1268" s="14">
        <f>VLOOKUP($B1268,[2]Sheet3!$G:$CZ,43,0)</f>
        <v>0</v>
      </c>
      <c r="BG1268" s="14">
        <f>VLOOKUP($B1268,[2]Sheet3!$G:$CZ,44,0)</f>
        <v>0</v>
      </c>
      <c r="BH1268" s="14">
        <f>VLOOKUP($B1268,[2]Sheet3!$G:$CZ,45,0)</f>
        <v>0</v>
      </c>
      <c r="BI1268" s="14">
        <f>VLOOKUP($B1268,[2]Sheet3!$G:$CZ,46,0)</f>
        <v>0</v>
      </c>
      <c r="BJ1268" s="14">
        <f>VLOOKUP($B1268,[2]Sheet3!$G:$CZ,47,0)</f>
        <v>0</v>
      </c>
      <c r="BK1268" s="14">
        <f>VLOOKUP($B1268,[2]Sheet3!$G:$CZ,48,0)</f>
        <v>0</v>
      </c>
      <c r="BL1268" s="14">
        <f>VLOOKUP($B1268,[2]Sheet3!$G:$CZ,49,0)</f>
        <v>0</v>
      </c>
      <c r="BM1268" s="14">
        <f>VLOOKUP($B1268,[2]Sheet3!$G:$CZ,50,0)</f>
        <v>0</v>
      </c>
      <c r="BN1268" s="14">
        <f>VLOOKUP($B1268,[2]Sheet3!$G:$CZ,51,0)</f>
        <v>0</v>
      </c>
      <c r="BO1268" s="14">
        <f>VLOOKUP($B1268,[2]Sheet3!$G:$CZ,52,0)</f>
        <v>0</v>
      </c>
      <c r="BP1268" s="14">
        <f>VLOOKUP($B1268,[2]Sheet3!$G:$CZ,53,0)</f>
        <v>0</v>
      </c>
      <c r="BQ1268" s="14">
        <f>VLOOKUP($B1268,[2]Sheet3!$G:$CZ,54,0)</f>
        <v>0</v>
      </c>
      <c r="BR1268" s="14">
        <f>VLOOKUP($B1268,[2]Sheet3!$G:$CZ,55,0)</f>
        <v>0</v>
      </c>
      <c r="BS1268" s="14">
        <f>VLOOKUP($B1268,[2]Sheet3!$G:$CZ,56,0)</f>
        <v>0</v>
      </c>
      <c r="BT1268" s="14">
        <f>VLOOKUP($B1268,[2]Sheet3!$G:$CZ,57,0)</f>
        <v>0</v>
      </c>
      <c r="BU1268" s="14">
        <f>VLOOKUP($B1268,[2]Sheet3!$G:$CZ,58,0)</f>
        <v>0</v>
      </c>
      <c r="BV1268" s="14">
        <f>VLOOKUP($B1268,[2]Sheet3!$G:$CZ,59,0)</f>
        <v>0</v>
      </c>
      <c r="BW1268" s="14">
        <f>VLOOKUP($B1268,[2]Sheet3!$G:$CZ,60,0)</f>
        <v>0</v>
      </c>
      <c r="BX1268" s="14">
        <f>VLOOKUP($B1268,[2]Sheet3!$G:$CZ,61,0)</f>
        <v>0</v>
      </c>
      <c r="BY1268" s="14">
        <f>VLOOKUP($B1268,[2]Sheet3!$G:$CZ,62,0)</f>
        <v>0</v>
      </c>
      <c r="BZ1268" s="14">
        <f>VLOOKUP($B1268,[2]Sheet3!$G:$CZ,63,0)</f>
        <v>0</v>
      </c>
      <c r="CA1268" s="14">
        <f>VLOOKUP($B1268,[2]Sheet3!$G:$CZ,64,0)</f>
        <v>0</v>
      </c>
      <c r="CB1268" s="14">
        <f>VLOOKUP($B1268,[2]Sheet3!$G:$CZ,65,0)</f>
        <v>0</v>
      </c>
      <c r="CC1268" s="14">
        <f>VLOOKUP($B1268,[2]Sheet3!$G:$CZ,66,0)</f>
        <v>0</v>
      </c>
      <c r="CD1268" s="14">
        <f>VLOOKUP($B1268,[2]Sheet3!$G:$CZ,67,0)</f>
        <v>0</v>
      </c>
      <c r="CE1268" s="14">
        <f>VLOOKUP($B1268,[2]Sheet3!$G:$CZ,68,0)</f>
        <v>0</v>
      </c>
      <c r="CF1268" s="14">
        <f>VLOOKUP($B1268,[2]Sheet3!$G:$CZ,69,0)</f>
        <v>0</v>
      </c>
      <c r="CG1268" s="14">
        <f>VLOOKUP($B1268,[2]Sheet3!$G:$CZ,70,0)</f>
        <v>0</v>
      </c>
      <c r="CH1268" s="14">
        <f>VLOOKUP($B1268,[2]Sheet3!$G:$CZ,71,0)</f>
        <v>0</v>
      </c>
      <c r="CI1268" s="14">
        <f>VLOOKUP($B1268,[2]Sheet3!$G:$CZ,72,0)</f>
        <v>0</v>
      </c>
      <c r="CJ1268" s="14">
        <f>VLOOKUP($B1268,[2]Sheet3!$G:$CZ,73,0)</f>
        <v>0</v>
      </c>
      <c r="CK1268" s="14">
        <f>VLOOKUP($B1268,[2]Sheet3!$G:$CZ,74,0)</f>
        <v>0</v>
      </c>
      <c r="CL1268" s="14">
        <f>VLOOKUP($B1268,[2]Sheet3!$G:$CZ,75,0)</f>
        <v>0</v>
      </c>
      <c r="CM1268" s="14">
        <f>VLOOKUP($B1268,[2]Sheet3!$G:$CZ,76,0)</f>
        <v>0</v>
      </c>
      <c r="CN1268" s="14">
        <f>VLOOKUP($B1268,[2]Sheet3!$G:$CZ,77,0)</f>
        <v>0</v>
      </c>
      <c r="CO1268" s="14">
        <f>VLOOKUP($B1268,[2]Sheet3!$G:$CZ,78,0)</f>
        <v>0</v>
      </c>
      <c r="CP1268" s="14">
        <f>VLOOKUP($B1268,[2]Sheet3!$G:$CZ,79,0)</f>
        <v>0</v>
      </c>
      <c r="CQ1268" s="14">
        <f>VLOOKUP($B1268,[2]Sheet3!$G:$CZ,80,0)</f>
        <v>0</v>
      </c>
      <c r="CR1268" s="14">
        <f>VLOOKUP($B1268,[2]Sheet3!$G:$CZ,81,0)</f>
        <v>0</v>
      </c>
      <c r="CS1268" s="14">
        <f>VLOOKUP($B1268,[2]Sheet3!$G:$CZ,82,0)</f>
        <v>0</v>
      </c>
      <c r="CT1268" s="14">
        <f>VLOOKUP($B1268,[2]Sheet3!$G:$CZ,83,0)</f>
        <v>0</v>
      </c>
      <c r="CU1268" s="14">
        <f>VLOOKUP($B1268,[2]Sheet3!$G:$CZ,84,0)</f>
        <v>0</v>
      </c>
      <c r="CV1268" s="14">
        <f>VLOOKUP($B1268,[2]Sheet3!$G:$CZ,85,0)</f>
        <v>0</v>
      </c>
      <c r="CW1268" s="14">
        <f>VLOOKUP($B1268,[2]Sheet3!$G:$CZ,86,0)</f>
        <v>0</v>
      </c>
      <c r="CX1268" s="14">
        <f>VLOOKUP($B1268,[2]Sheet3!$G:$CZ,87,0)</f>
        <v>0</v>
      </c>
      <c r="CY1268" s="14">
        <f>VLOOKUP($B1268,[2]Sheet3!$G:$CZ,88,0)</f>
        <v>0</v>
      </c>
      <c r="CZ1268" s="14">
        <f>VLOOKUP($B1268,[2]Sheet3!$G:$CZ,89,0)</f>
        <v>0</v>
      </c>
      <c r="DA1268" s="14">
        <f>VLOOKUP($B1268,[2]Sheet3!$G:$CZ,90,0)</f>
        <v>0</v>
      </c>
      <c r="DB1268" s="14">
        <f>VLOOKUP($B1268,[2]Sheet3!$G:$CZ,91,0)</f>
        <v>0</v>
      </c>
      <c r="DC1268" s="14">
        <f>VLOOKUP($B1268,[2]Sheet3!$G:$CZ,92,0)</f>
        <v>0</v>
      </c>
      <c r="DD1268" s="14">
        <f>VLOOKUP($B1268,[2]Sheet3!$G:$CZ,93,0)</f>
        <v>0</v>
      </c>
      <c r="DE1268" s="14">
        <f>VLOOKUP($B1268,[2]Sheet3!$G:$CZ,94,0)</f>
        <v>0</v>
      </c>
      <c r="DF1268" s="14">
        <f>VLOOKUP($B1268,[2]Sheet3!$G:$CZ,95,0)</f>
        <v>0</v>
      </c>
      <c r="DG1268" s="14">
        <f>VLOOKUP($B1268,[2]Sheet3!$G:$CZ,96,0)</f>
        <v>0</v>
      </c>
      <c r="DH1268" s="14">
        <f>VLOOKUP($B1268,[2]Sheet3!$G:$CZ,97,0)</f>
        <v>0</v>
      </c>
      <c r="DI1268" s="14">
        <f>VLOOKUP($B1268,[2]Sheet3!$G:$CZ,98,0)</f>
        <v>0</v>
      </c>
    </row>
    <row r="1269" spans="1:113" x14ac:dyDescent="0.3">
      <c r="A1269" s="9" t="str">
        <f t="shared" si="59"/>
        <v>S15384</v>
      </c>
      <c r="B1269" s="15" t="s">
        <v>2753</v>
      </c>
      <c r="C1269" s="15" t="s">
        <v>2754</v>
      </c>
      <c r="F1269" s="7" t="s">
        <v>15</v>
      </c>
      <c r="G1269" s="12" t="s">
        <v>4761</v>
      </c>
      <c r="H1269" s="12" t="str">
        <f>VLOOKUP($B1269,[1]Sheet1!$A:$G,5,0)</f>
        <v>prem.kumarmani@redingtongroup.com</v>
      </c>
      <c r="I1269" s="12" t="str">
        <f>VLOOKUP($B1269,[1]Sheet1!$A:$G,7,0)</f>
        <v>yogesh.ganesh@redingtongroup.com</v>
      </c>
      <c r="J1269" s="12" t="s">
        <v>82</v>
      </c>
      <c r="K1269" s="7"/>
      <c r="L1269" s="7"/>
      <c r="M1269" s="8"/>
      <c r="N1269" s="7" t="str">
        <f t="shared" si="57"/>
        <v>prem.kumarmani@redingtongroup.com; yogesh.ganesh@redingtongroup.com; nilesh.phirke@redingtongroup.com;christopher.joseph@redingtongroup.com</v>
      </c>
      <c r="O1269" s="7" t="str">
        <f t="shared" si="58"/>
        <v>S15384</v>
      </c>
      <c r="P1269" s="8" t="s">
        <v>5215</v>
      </c>
      <c r="Q1269" s="14">
        <f>VLOOKUP($B1269,[2]Sheet3!$G:$CZ,2,0)</f>
        <v>2400301386</v>
      </c>
      <c r="R1269" s="14">
        <f>VLOOKUP($B1269,[2]Sheet3!$G:$CZ,3,0)</f>
        <v>2400302961</v>
      </c>
      <c r="S1269" s="14">
        <f>VLOOKUP($B1269,[2]Sheet3!$G:$CZ,4,0)</f>
        <v>2400301383</v>
      </c>
      <c r="T1269" s="14">
        <f>VLOOKUP($B1269,[2]Sheet3!$G:$CZ,5,0)</f>
        <v>0</v>
      </c>
      <c r="U1269" s="14">
        <f>VLOOKUP($B1269,[2]Sheet3!$G:$CZ,6,0)</f>
        <v>0</v>
      </c>
      <c r="V1269" s="14">
        <f>VLOOKUP($B1269,[2]Sheet3!$G:$CZ,7,0)</f>
        <v>0</v>
      </c>
      <c r="W1269" s="14">
        <f>VLOOKUP($B1269,[2]Sheet3!$G:$CZ,8,0)</f>
        <v>0</v>
      </c>
      <c r="X1269" s="14">
        <f>VLOOKUP($B1269,[2]Sheet3!$G:$CZ,9,0)</f>
        <v>0</v>
      </c>
      <c r="Y1269" s="14">
        <f>VLOOKUP($B1269,[2]Sheet3!$G:$CZ,10,0)</f>
        <v>0</v>
      </c>
      <c r="Z1269" s="14">
        <f>VLOOKUP($B1269,[2]Sheet3!$G:$CZ,11,0)</f>
        <v>0</v>
      </c>
      <c r="AA1269" s="14">
        <f>VLOOKUP($B1269,[2]Sheet3!$G:$CZ,12,0)</f>
        <v>0</v>
      </c>
      <c r="AB1269" s="14">
        <f>VLOOKUP($B1269,[2]Sheet3!$G:$CZ,13,0)</f>
        <v>0</v>
      </c>
      <c r="AC1269" s="14">
        <f>VLOOKUP($B1269,[2]Sheet3!$G:$CZ,14,0)</f>
        <v>0</v>
      </c>
      <c r="AD1269" s="14">
        <f>VLOOKUP($B1269,[2]Sheet3!$G:$CZ,15,0)</f>
        <v>0</v>
      </c>
      <c r="AE1269" s="14">
        <f>VLOOKUP($B1269,[2]Sheet3!$G:$CZ,16,0)</f>
        <v>0</v>
      </c>
      <c r="AF1269" s="14">
        <f>VLOOKUP($B1269,[2]Sheet3!$G:$CZ,17,0)</f>
        <v>0</v>
      </c>
      <c r="AG1269" s="14">
        <f>VLOOKUP($B1269,[2]Sheet3!$G:$CZ,18,0)</f>
        <v>0</v>
      </c>
      <c r="AH1269" s="14">
        <f>VLOOKUP($B1269,[2]Sheet3!$G:$CZ,19,0)</f>
        <v>0</v>
      </c>
      <c r="AI1269" s="14">
        <f>VLOOKUP($B1269,[2]Sheet3!$G:$CZ,20,0)</f>
        <v>0</v>
      </c>
      <c r="AJ1269" s="14">
        <f>VLOOKUP($B1269,[2]Sheet3!$G:$CZ,21,0)</f>
        <v>0</v>
      </c>
      <c r="AK1269" s="14">
        <f>VLOOKUP($B1269,[2]Sheet3!$G:$CZ,22,0)</f>
        <v>0</v>
      </c>
      <c r="AL1269" s="14">
        <f>VLOOKUP($B1269,[2]Sheet3!$G:$CZ,23,0)</f>
        <v>0</v>
      </c>
      <c r="AM1269" s="14">
        <f>VLOOKUP($B1269,[2]Sheet3!$G:$CZ,24,0)</f>
        <v>0</v>
      </c>
      <c r="AN1269" s="14">
        <f>VLOOKUP($B1269,[2]Sheet3!$G:$CZ,25,0)</f>
        <v>0</v>
      </c>
      <c r="AO1269" s="14">
        <f>VLOOKUP($B1269,[2]Sheet3!$G:$CZ,26,0)</f>
        <v>0</v>
      </c>
      <c r="AP1269" s="14">
        <f>VLOOKUP($B1269,[2]Sheet3!$G:$CZ,27,0)</f>
        <v>0</v>
      </c>
      <c r="AQ1269" s="14">
        <f>VLOOKUP($B1269,[2]Sheet3!$G:$CZ,28,0)</f>
        <v>0</v>
      </c>
      <c r="AR1269" s="14">
        <f>VLOOKUP($B1269,[2]Sheet3!$G:$CZ,29,0)</f>
        <v>0</v>
      </c>
      <c r="AS1269" s="14">
        <f>VLOOKUP($B1269,[2]Sheet3!$G:$CZ,30,0)</f>
        <v>0</v>
      </c>
      <c r="AT1269" s="14">
        <f>VLOOKUP($B1269,[2]Sheet3!$G:$CZ,31,0)</f>
        <v>0</v>
      </c>
      <c r="AU1269" s="14">
        <f>VLOOKUP($B1269,[2]Sheet3!$G:$CZ,32,0)</f>
        <v>0</v>
      </c>
      <c r="AV1269" s="14">
        <f>VLOOKUP($B1269,[2]Sheet3!$G:$CZ,33,0)</f>
        <v>0</v>
      </c>
      <c r="AW1269" s="14">
        <f>VLOOKUP($B1269,[2]Sheet3!$G:$CZ,34,0)</f>
        <v>0</v>
      </c>
      <c r="AX1269" s="14">
        <f>VLOOKUP($B1269,[2]Sheet3!$G:$CZ,35,0)</f>
        <v>0</v>
      </c>
      <c r="AY1269" s="14">
        <f>VLOOKUP($B1269,[2]Sheet3!$G:$CZ,36,0)</f>
        <v>0</v>
      </c>
      <c r="AZ1269" s="14">
        <f>VLOOKUP($B1269,[2]Sheet3!$G:$CZ,37,0)</f>
        <v>0</v>
      </c>
      <c r="BA1269" s="14">
        <f>VLOOKUP($B1269,[2]Sheet3!$G:$CZ,38,0)</f>
        <v>0</v>
      </c>
      <c r="BB1269" s="14">
        <f>VLOOKUP($B1269,[2]Sheet3!$G:$CZ,39,0)</f>
        <v>0</v>
      </c>
      <c r="BC1269" s="14">
        <f>VLOOKUP($B1269,[2]Sheet3!$G:$CZ,40,0)</f>
        <v>0</v>
      </c>
      <c r="BD1269" s="14">
        <f>VLOOKUP($B1269,[2]Sheet3!$G:$CZ,41,0)</f>
        <v>0</v>
      </c>
      <c r="BE1269" s="14">
        <f>VLOOKUP($B1269,[2]Sheet3!$G:$CZ,42,0)</f>
        <v>0</v>
      </c>
      <c r="BF1269" s="14">
        <f>VLOOKUP($B1269,[2]Sheet3!$G:$CZ,43,0)</f>
        <v>0</v>
      </c>
      <c r="BG1269" s="14">
        <f>VLOOKUP($B1269,[2]Sheet3!$G:$CZ,44,0)</f>
        <v>0</v>
      </c>
      <c r="BH1269" s="14">
        <f>VLOOKUP($B1269,[2]Sheet3!$G:$CZ,45,0)</f>
        <v>0</v>
      </c>
      <c r="BI1269" s="14">
        <f>VLOOKUP($B1269,[2]Sheet3!$G:$CZ,46,0)</f>
        <v>0</v>
      </c>
      <c r="BJ1269" s="14">
        <f>VLOOKUP($B1269,[2]Sheet3!$G:$CZ,47,0)</f>
        <v>0</v>
      </c>
      <c r="BK1269" s="14">
        <f>VLOOKUP($B1269,[2]Sheet3!$G:$CZ,48,0)</f>
        <v>0</v>
      </c>
      <c r="BL1269" s="14">
        <f>VLOOKUP($B1269,[2]Sheet3!$G:$CZ,49,0)</f>
        <v>0</v>
      </c>
      <c r="BM1269" s="14">
        <f>VLOOKUP($B1269,[2]Sheet3!$G:$CZ,50,0)</f>
        <v>0</v>
      </c>
      <c r="BN1269" s="14">
        <f>VLOOKUP($B1269,[2]Sheet3!$G:$CZ,51,0)</f>
        <v>0</v>
      </c>
      <c r="BO1269" s="14">
        <f>VLOOKUP($B1269,[2]Sheet3!$G:$CZ,52,0)</f>
        <v>0</v>
      </c>
      <c r="BP1269" s="14">
        <f>VLOOKUP($B1269,[2]Sheet3!$G:$CZ,53,0)</f>
        <v>0</v>
      </c>
      <c r="BQ1269" s="14">
        <f>VLOOKUP($B1269,[2]Sheet3!$G:$CZ,54,0)</f>
        <v>0</v>
      </c>
      <c r="BR1269" s="14">
        <f>VLOOKUP($B1269,[2]Sheet3!$G:$CZ,55,0)</f>
        <v>0</v>
      </c>
      <c r="BS1269" s="14">
        <f>VLOOKUP($B1269,[2]Sheet3!$G:$CZ,56,0)</f>
        <v>0</v>
      </c>
      <c r="BT1269" s="14">
        <f>VLOOKUP($B1269,[2]Sheet3!$G:$CZ,57,0)</f>
        <v>0</v>
      </c>
      <c r="BU1269" s="14">
        <f>VLOOKUP($B1269,[2]Sheet3!$G:$CZ,58,0)</f>
        <v>0</v>
      </c>
      <c r="BV1269" s="14">
        <f>VLOOKUP($B1269,[2]Sheet3!$G:$CZ,59,0)</f>
        <v>0</v>
      </c>
      <c r="BW1269" s="14">
        <f>VLOOKUP($B1269,[2]Sheet3!$G:$CZ,60,0)</f>
        <v>0</v>
      </c>
      <c r="BX1269" s="14">
        <f>VLOOKUP($B1269,[2]Sheet3!$G:$CZ,61,0)</f>
        <v>0</v>
      </c>
      <c r="BY1269" s="14">
        <f>VLOOKUP($B1269,[2]Sheet3!$G:$CZ,62,0)</f>
        <v>0</v>
      </c>
      <c r="BZ1269" s="14">
        <f>VLOOKUP($B1269,[2]Sheet3!$G:$CZ,63,0)</f>
        <v>0</v>
      </c>
      <c r="CA1269" s="14">
        <f>VLOOKUP($B1269,[2]Sheet3!$G:$CZ,64,0)</f>
        <v>0</v>
      </c>
      <c r="CB1269" s="14">
        <f>VLOOKUP($B1269,[2]Sheet3!$G:$CZ,65,0)</f>
        <v>0</v>
      </c>
      <c r="CC1269" s="14">
        <f>VLOOKUP($B1269,[2]Sheet3!$G:$CZ,66,0)</f>
        <v>0</v>
      </c>
      <c r="CD1269" s="14">
        <f>VLOOKUP($B1269,[2]Sheet3!$G:$CZ,67,0)</f>
        <v>0</v>
      </c>
      <c r="CE1269" s="14">
        <f>VLOOKUP($B1269,[2]Sheet3!$G:$CZ,68,0)</f>
        <v>0</v>
      </c>
      <c r="CF1269" s="14">
        <f>VLOOKUP($B1269,[2]Sheet3!$G:$CZ,69,0)</f>
        <v>0</v>
      </c>
      <c r="CG1269" s="14">
        <f>VLOOKUP($B1269,[2]Sheet3!$G:$CZ,70,0)</f>
        <v>0</v>
      </c>
      <c r="CH1269" s="14">
        <f>VLOOKUP($B1269,[2]Sheet3!$G:$CZ,71,0)</f>
        <v>0</v>
      </c>
      <c r="CI1269" s="14">
        <f>VLOOKUP($B1269,[2]Sheet3!$G:$CZ,72,0)</f>
        <v>0</v>
      </c>
      <c r="CJ1269" s="14">
        <f>VLOOKUP($B1269,[2]Sheet3!$G:$CZ,73,0)</f>
        <v>0</v>
      </c>
      <c r="CK1269" s="14">
        <f>VLOOKUP($B1269,[2]Sheet3!$G:$CZ,74,0)</f>
        <v>0</v>
      </c>
      <c r="CL1269" s="14">
        <f>VLOOKUP($B1269,[2]Sheet3!$G:$CZ,75,0)</f>
        <v>0</v>
      </c>
      <c r="CM1269" s="14">
        <f>VLOOKUP($B1269,[2]Sheet3!$G:$CZ,76,0)</f>
        <v>0</v>
      </c>
      <c r="CN1269" s="14">
        <f>VLOOKUP($B1269,[2]Sheet3!$G:$CZ,77,0)</f>
        <v>0</v>
      </c>
      <c r="CO1269" s="14">
        <f>VLOOKUP($B1269,[2]Sheet3!$G:$CZ,78,0)</f>
        <v>0</v>
      </c>
      <c r="CP1269" s="14">
        <f>VLOOKUP($B1269,[2]Sheet3!$G:$CZ,79,0)</f>
        <v>0</v>
      </c>
      <c r="CQ1269" s="14">
        <f>VLOOKUP($B1269,[2]Sheet3!$G:$CZ,80,0)</f>
        <v>0</v>
      </c>
      <c r="CR1269" s="14">
        <f>VLOOKUP($B1269,[2]Sheet3!$G:$CZ,81,0)</f>
        <v>0</v>
      </c>
      <c r="CS1269" s="14">
        <f>VLOOKUP($B1269,[2]Sheet3!$G:$CZ,82,0)</f>
        <v>0</v>
      </c>
      <c r="CT1269" s="14">
        <f>VLOOKUP($B1269,[2]Sheet3!$G:$CZ,83,0)</f>
        <v>0</v>
      </c>
      <c r="CU1269" s="14">
        <f>VLOOKUP($B1269,[2]Sheet3!$G:$CZ,84,0)</f>
        <v>0</v>
      </c>
      <c r="CV1269" s="14">
        <f>VLOOKUP($B1269,[2]Sheet3!$G:$CZ,85,0)</f>
        <v>0</v>
      </c>
      <c r="CW1269" s="14">
        <f>VLOOKUP($B1269,[2]Sheet3!$G:$CZ,86,0)</f>
        <v>0</v>
      </c>
      <c r="CX1269" s="14">
        <f>VLOOKUP($B1269,[2]Sheet3!$G:$CZ,87,0)</f>
        <v>0</v>
      </c>
      <c r="CY1269" s="14">
        <f>VLOOKUP($B1269,[2]Sheet3!$G:$CZ,88,0)</f>
        <v>0</v>
      </c>
      <c r="CZ1269" s="14">
        <f>VLOOKUP($B1269,[2]Sheet3!$G:$CZ,89,0)</f>
        <v>0</v>
      </c>
      <c r="DA1269" s="14">
        <f>VLOOKUP($B1269,[2]Sheet3!$G:$CZ,90,0)</f>
        <v>0</v>
      </c>
      <c r="DB1269" s="14">
        <f>VLOOKUP($B1269,[2]Sheet3!$G:$CZ,91,0)</f>
        <v>0</v>
      </c>
      <c r="DC1269" s="14">
        <f>VLOOKUP($B1269,[2]Sheet3!$G:$CZ,92,0)</f>
        <v>0</v>
      </c>
      <c r="DD1269" s="14">
        <f>VLOOKUP($B1269,[2]Sheet3!$G:$CZ,93,0)</f>
        <v>0</v>
      </c>
      <c r="DE1269" s="14">
        <f>VLOOKUP($B1269,[2]Sheet3!$G:$CZ,94,0)</f>
        <v>0</v>
      </c>
      <c r="DF1269" s="14">
        <f>VLOOKUP($B1269,[2]Sheet3!$G:$CZ,95,0)</f>
        <v>0</v>
      </c>
      <c r="DG1269" s="14">
        <f>VLOOKUP($B1269,[2]Sheet3!$G:$CZ,96,0)</f>
        <v>0</v>
      </c>
      <c r="DH1269" s="14">
        <f>VLOOKUP($B1269,[2]Sheet3!$G:$CZ,97,0)</f>
        <v>0</v>
      </c>
      <c r="DI1269" s="14">
        <f>VLOOKUP($B1269,[2]Sheet3!$G:$CZ,98,0)</f>
        <v>0</v>
      </c>
    </row>
    <row r="1270" spans="1:113" x14ac:dyDescent="0.3">
      <c r="A1270" s="9" t="str">
        <f t="shared" si="59"/>
        <v>N43857</v>
      </c>
      <c r="B1270" s="15" t="s">
        <v>2755</v>
      </c>
      <c r="C1270" s="15" t="s">
        <v>2756</v>
      </c>
      <c r="F1270" s="7" t="s">
        <v>15</v>
      </c>
      <c r="G1270" s="12" t="s">
        <v>4762</v>
      </c>
      <c r="H1270" s="12" t="str">
        <f>VLOOKUP($B1270,[1]Sheet1!$A:$G,5,0)</f>
        <v>ravikant.sharma@redingtongroup.com</v>
      </c>
      <c r="I1270" s="12" t="str">
        <f>VLOOKUP($B1270,[1]Sheet1!$A:$G,7,0)</f>
        <v>sidharth.eknath@redingtongroup.com</v>
      </c>
      <c r="J1270" s="12" t="s">
        <v>82</v>
      </c>
      <c r="K1270" s="7"/>
      <c r="L1270" s="7"/>
      <c r="M1270" s="8"/>
      <c r="N1270" s="7" t="str">
        <f t="shared" si="57"/>
        <v>ravikant.sharma@redingtongroup.com; sidharth.eknath@redingtongroup.com; nilesh.phirke@redingtongroup.com;christopher.joseph@redingtongroup.com</v>
      </c>
      <c r="O1270" s="7" t="str">
        <f t="shared" si="58"/>
        <v>N43857</v>
      </c>
      <c r="P1270" s="8" t="s">
        <v>5215</v>
      </c>
      <c r="Q1270" s="14">
        <f>VLOOKUP($B1270,[2]Sheet3!$G:$CZ,2,0)</f>
        <v>2400301012</v>
      </c>
      <c r="R1270" s="14">
        <f>VLOOKUP($B1270,[2]Sheet3!$G:$CZ,3,0)</f>
        <v>0</v>
      </c>
      <c r="S1270" s="14">
        <f>VLOOKUP($B1270,[2]Sheet3!$G:$CZ,4,0)</f>
        <v>0</v>
      </c>
      <c r="T1270" s="14">
        <f>VLOOKUP($B1270,[2]Sheet3!$G:$CZ,5,0)</f>
        <v>0</v>
      </c>
      <c r="U1270" s="14">
        <f>VLOOKUP($B1270,[2]Sheet3!$G:$CZ,6,0)</f>
        <v>0</v>
      </c>
      <c r="V1270" s="14">
        <f>VLOOKUP($B1270,[2]Sheet3!$G:$CZ,7,0)</f>
        <v>0</v>
      </c>
      <c r="W1270" s="14">
        <f>VLOOKUP($B1270,[2]Sheet3!$G:$CZ,8,0)</f>
        <v>0</v>
      </c>
      <c r="X1270" s="14">
        <f>VLOOKUP($B1270,[2]Sheet3!$G:$CZ,9,0)</f>
        <v>0</v>
      </c>
      <c r="Y1270" s="14">
        <f>VLOOKUP($B1270,[2]Sheet3!$G:$CZ,10,0)</f>
        <v>0</v>
      </c>
      <c r="Z1270" s="14">
        <f>VLOOKUP($B1270,[2]Sheet3!$G:$CZ,11,0)</f>
        <v>0</v>
      </c>
      <c r="AA1270" s="14">
        <f>VLOOKUP($B1270,[2]Sheet3!$G:$CZ,12,0)</f>
        <v>0</v>
      </c>
      <c r="AB1270" s="14">
        <f>VLOOKUP($B1270,[2]Sheet3!$G:$CZ,13,0)</f>
        <v>0</v>
      </c>
      <c r="AC1270" s="14">
        <f>VLOOKUP($B1270,[2]Sheet3!$G:$CZ,14,0)</f>
        <v>0</v>
      </c>
      <c r="AD1270" s="14">
        <f>VLOOKUP($B1270,[2]Sheet3!$G:$CZ,15,0)</f>
        <v>0</v>
      </c>
      <c r="AE1270" s="14">
        <f>VLOOKUP($B1270,[2]Sheet3!$G:$CZ,16,0)</f>
        <v>0</v>
      </c>
      <c r="AF1270" s="14">
        <f>VLOOKUP($B1270,[2]Sheet3!$G:$CZ,17,0)</f>
        <v>0</v>
      </c>
      <c r="AG1270" s="14">
        <f>VLOOKUP($B1270,[2]Sheet3!$G:$CZ,18,0)</f>
        <v>0</v>
      </c>
      <c r="AH1270" s="14">
        <f>VLOOKUP($B1270,[2]Sheet3!$G:$CZ,19,0)</f>
        <v>0</v>
      </c>
      <c r="AI1270" s="14">
        <f>VLOOKUP($B1270,[2]Sheet3!$G:$CZ,20,0)</f>
        <v>0</v>
      </c>
      <c r="AJ1270" s="14">
        <f>VLOOKUP($B1270,[2]Sheet3!$G:$CZ,21,0)</f>
        <v>0</v>
      </c>
      <c r="AK1270" s="14">
        <f>VLOOKUP($B1270,[2]Sheet3!$G:$CZ,22,0)</f>
        <v>0</v>
      </c>
      <c r="AL1270" s="14">
        <f>VLOOKUP($B1270,[2]Sheet3!$G:$CZ,23,0)</f>
        <v>0</v>
      </c>
      <c r="AM1270" s="14">
        <f>VLOOKUP($B1270,[2]Sheet3!$G:$CZ,24,0)</f>
        <v>0</v>
      </c>
      <c r="AN1270" s="14">
        <f>VLOOKUP($B1270,[2]Sheet3!$G:$CZ,25,0)</f>
        <v>0</v>
      </c>
      <c r="AO1270" s="14">
        <f>VLOOKUP($B1270,[2]Sheet3!$G:$CZ,26,0)</f>
        <v>0</v>
      </c>
      <c r="AP1270" s="14">
        <f>VLOOKUP($B1270,[2]Sheet3!$G:$CZ,27,0)</f>
        <v>0</v>
      </c>
      <c r="AQ1270" s="14">
        <f>VLOOKUP($B1270,[2]Sheet3!$G:$CZ,28,0)</f>
        <v>0</v>
      </c>
      <c r="AR1270" s="14">
        <f>VLOOKUP($B1270,[2]Sheet3!$G:$CZ,29,0)</f>
        <v>0</v>
      </c>
      <c r="AS1270" s="14">
        <f>VLOOKUP($B1270,[2]Sheet3!$G:$CZ,30,0)</f>
        <v>0</v>
      </c>
      <c r="AT1270" s="14">
        <f>VLOOKUP($B1270,[2]Sheet3!$G:$CZ,31,0)</f>
        <v>0</v>
      </c>
      <c r="AU1270" s="14">
        <f>VLOOKUP($B1270,[2]Sheet3!$G:$CZ,32,0)</f>
        <v>0</v>
      </c>
      <c r="AV1270" s="14">
        <f>VLOOKUP($B1270,[2]Sheet3!$G:$CZ,33,0)</f>
        <v>0</v>
      </c>
      <c r="AW1270" s="14">
        <f>VLOOKUP($B1270,[2]Sheet3!$G:$CZ,34,0)</f>
        <v>0</v>
      </c>
      <c r="AX1270" s="14">
        <f>VLOOKUP($B1270,[2]Sheet3!$G:$CZ,35,0)</f>
        <v>0</v>
      </c>
      <c r="AY1270" s="14">
        <f>VLOOKUP($B1270,[2]Sheet3!$G:$CZ,36,0)</f>
        <v>0</v>
      </c>
      <c r="AZ1270" s="14">
        <f>VLOOKUP($B1270,[2]Sheet3!$G:$CZ,37,0)</f>
        <v>0</v>
      </c>
      <c r="BA1270" s="14">
        <f>VLOOKUP($B1270,[2]Sheet3!$G:$CZ,38,0)</f>
        <v>0</v>
      </c>
      <c r="BB1270" s="14">
        <f>VLOOKUP($B1270,[2]Sheet3!$G:$CZ,39,0)</f>
        <v>0</v>
      </c>
      <c r="BC1270" s="14">
        <f>VLOOKUP($B1270,[2]Sheet3!$G:$CZ,40,0)</f>
        <v>0</v>
      </c>
      <c r="BD1270" s="14">
        <f>VLOOKUP($B1270,[2]Sheet3!$G:$CZ,41,0)</f>
        <v>0</v>
      </c>
      <c r="BE1270" s="14">
        <f>VLOOKUP($B1270,[2]Sheet3!$G:$CZ,42,0)</f>
        <v>0</v>
      </c>
      <c r="BF1270" s="14">
        <f>VLOOKUP($B1270,[2]Sheet3!$G:$CZ,43,0)</f>
        <v>0</v>
      </c>
      <c r="BG1270" s="14">
        <f>VLOOKUP($B1270,[2]Sheet3!$G:$CZ,44,0)</f>
        <v>0</v>
      </c>
      <c r="BH1270" s="14">
        <f>VLOOKUP($B1270,[2]Sheet3!$G:$CZ,45,0)</f>
        <v>0</v>
      </c>
      <c r="BI1270" s="14">
        <f>VLOOKUP($B1270,[2]Sheet3!$G:$CZ,46,0)</f>
        <v>0</v>
      </c>
      <c r="BJ1270" s="14">
        <f>VLOOKUP($B1270,[2]Sheet3!$G:$CZ,47,0)</f>
        <v>0</v>
      </c>
      <c r="BK1270" s="14">
        <f>VLOOKUP($B1270,[2]Sheet3!$G:$CZ,48,0)</f>
        <v>0</v>
      </c>
      <c r="BL1270" s="14">
        <f>VLOOKUP($B1270,[2]Sheet3!$G:$CZ,49,0)</f>
        <v>0</v>
      </c>
      <c r="BM1270" s="14">
        <f>VLOOKUP($B1270,[2]Sheet3!$G:$CZ,50,0)</f>
        <v>0</v>
      </c>
      <c r="BN1270" s="14">
        <f>VLOOKUP($B1270,[2]Sheet3!$G:$CZ,51,0)</f>
        <v>0</v>
      </c>
      <c r="BO1270" s="14">
        <f>VLOOKUP($B1270,[2]Sheet3!$G:$CZ,52,0)</f>
        <v>0</v>
      </c>
      <c r="BP1270" s="14">
        <f>VLOOKUP($B1270,[2]Sheet3!$G:$CZ,53,0)</f>
        <v>0</v>
      </c>
      <c r="BQ1270" s="14">
        <f>VLOOKUP($B1270,[2]Sheet3!$G:$CZ,54,0)</f>
        <v>0</v>
      </c>
      <c r="BR1270" s="14">
        <f>VLOOKUP($B1270,[2]Sheet3!$G:$CZ,55,0)</f>
        <v>0</v>
      </c>
      <c r="BS1270" s="14">
        <f>VLOOKUP($B1270,[2]Sheet3!$G:$CZ,56,0)</f>
        <v>0</v>
      </c>
      <c r="BT1270" s="14">
        <f>VLOOKUP($B1270,[2]Sheet3!$G:$CZ,57,0)</f>
        <v>0</v>
      </c>
      <c r="BU1270" s="14">
        <f>VLOOKUP($B1270,[2]Sheet3!$G:$CZ,58,0)</f>
        <v>0</v>
      </c>
      <c r="BV1270" s="14">
        <f>VLOOKUP($B1270,[2]Sheet3!$G:$CZ,59,0)</f>
        <v>0</v>
      </c>
      <c r="BW1270" s="14">
        <f>VLOOKUP($B1270,[2]Sheet3!$G:$CZ,60,0)</f>
        <v>0</v>
      </c>
      <c r="BX1270" s="14">
        <f>VLOOKUP($B1270,[2]Sheet3!$G:$CZ,61,0)</f>
        <v>0</v>
      </c>
      <c r="BY1270" s="14">
        <f>VLOOKUP($B1270,[2]Sheet3!$G:$CZ,62,0)</f>
        <v>0</v>
      </c>
      <c r="BZ1270" s="14">
        <f>VLOOKUP($B1270,[2]Sheet3!$G:$CZ,63,0)</f>
        <v>0</v>
      </c>
      <c r="CA1270" s="14">
        <f>VLOOKUP($B1270,[2]Sheet3!$G:$CZ,64,0)</f>
        <v>0</v>
      </c>
      <c r="CB1270" s="14">
        <f>VLOOKUP($B1270,[2]Sheet3!$G:$CZ,65,0)</f>
        <v>0</v>
      </c>
      <c r="CC1270" s="14">
        <f>VLOOKUP($B1270,[2]Sheet3!$G:$CZ,66,0)</f>
        <v>0</v>
      </c>
      <c r="CD1270" s="14">
        <f>VLOOKUP($B1270,[2]Sheet3!$G:$CZ,67,0)</f>
        <v>0</v>
      </c>
      <c r="CE1270" s="14">
        <f>VLOOKUP($B1270,[2]Sheet3!$G:$CZ,68,0)</f>
        <v>0</v>
      </c>
      <c r="CF1270" s="14">
        <f>VLOOKUP($B1270,[2]Sheet3!$G:$CZ,69,0)</f>
        <v>0</v>
      </c>
      <c r="CG1270" s="14">
        <f>VLOOKUP($B1270,[2]Sheet3!$G:$CZ,70,0)</f>
        <v>0</v>
      </c>
      <c r="CH1270" s="14">
        <f>VLOOKUP($B1270,[2]Sheet3!$G:$CZ,71,0)</f>
        <v>0</v>
      </c>
      <c r="CI1270" s="14">
        <f>VLOOKUP($B1270,[2]Sheet3!$G:$CZ,72,0)</f>
        <v>0</v>
      </c>
      <c r="CJ1270" s="14">
        <f>VLOOKUP($B1270,[2]Sheet3!$G:$CZ,73,0)</f>
        <v>0</v>
      </c>
      <c r="CK1270" s="14">
        <f>VLOOKUP($B1270,[2]Sheet3!$G:$CZ,74,0)</f>
        <v>0</v>
      </c>
      <c r="CL1270" s="14">
        <f>VLOOKUP($B1270,[2]Sheet3!$G:$CZ,75,0)</f>
        <v>0</v>
      </c>
      <c r="CM1270" s="14">
        <f>VLOOKUP($B1270,[2]Sheet3!$G:$CZ,76,0)</f>
        <v>0</v>
      </c>
      <c r="CN1270" s="14">
        <f>VLOOKUP($B1270,[2]Sheet3!$G:$CZ,77,0)</f>
        <v>0</v>
      </c>
      <c r="CO1270" s="14">
        <f>VLOOKUP($B1270,[2]Sheet3!$G:$CZ,78,0)</f>
        <v>0</v>
      </c>
      <c r="CP1270" s="14">
        <f>VLOOKUP($B1270,[2]Sheet3!$G:$CZ,79,0)</f>
        <v>0</v>
      </c>
      <c r="CQ1270" s="14">
        <f>VLOOKUP($B1270,[2]Sheet3!$G:$CZ,80,0)</f>
        <v>0</v>
      </c>
      <c r="CR1270" s="14">
        <f>VLOOKUP($B1270,[2]Sheet3!$G:$CZ,81,0)</f>
        <v>0</v>
      </c>
      <c r="CS1270" s="14">
        <f>VLOOKUP($B1270,[2]Sheet3!$G:$CZ,82,0)</f>
        <v>0</v>
      </c>
      <c r="CT1270" s="14">
        <f>VLOOKUP($B1270,[2]Sheet3!$G:$CZ,83,0)</f>
        <v>0</v>
      </c>
      <c r="CU1270" s="14">
        <f>VLOOKUP($B1270,[2]Sheet3!$G:$CZ,84,0)</f>
        <v>0</v>
      </c>
      <c r="CV1270" s="14">
        <f>VLOOKUP($B1270,[2]Sheet3!$G:$CZ,85,0)</f>
        <v>0</v>
      </c>
      <c r="CW1270" s="14">
        <f>VLOOKUP($B1270,[2]Sheet3!$G:$CZ,86,0)</f>
        <v>0</v>
      </c>
      <c r="CX1270" s="14">
        <f>VLOOKUP($B1270,[2]Sheet3!$G:$CZ,87,0)</f>
        <v>0</v>
      </c>
      <c r="CY1270" s="14">
        <f>VLOOKUP($B1270,[2]Sheet3!$G:$CZ,88,0)</f>
        <v>0</v>
      </c>
      <c r="CZ1270" s="14">
        <f>VLOOKUP($B1270,[2]Sheet3!$G:$CZ,89,0)</f>
        <v>0</v>
      </c>
      <c r="DA1270" s="14">
        <f>VLOOKUP($B1270,[2]Sheet3!$G:$CZ,90,0)</f>
        <v>0</v>
      </c>
      <c r="DB1270" s="14">
        <f>VLOOKUP($B1270,[2]Sheet3!$G:$CZ,91,0)</f>
        <v>0</v>
      </c>
      <c r="DC1270" s="14">
        <f>VLOOKUP($B1270,[2]Sheet3!$G:$CZ,92,0)</f>
        <v>0</v>
      </c>
      <c r="DD1270" s="14">
        <f>VLOOKUP($B1270,[2]Sheet3!$G:$CZ,93,0)</f>
        <v>0</v>
      </c>
      <c r="DE1270" s="14">
        <f>VLOOKUP($B1270,[2]Sheet3!$G:$CZ,94,0)</f>
        <v>0</v>
      </c>
      <c r="DF1270" s="14">
        <f>VLOOKUP($B1270,[2]Sheet3!$G:$CZ,95,0)</f>
        <v>0</v>
      </c>
      <c r="DG1270" s="14">
        <f>VLOOKUP($B1270,[2]Sheet3!$G:$CZ,96,0)</f>
        <v>0</v>
      </c>
      <c r="DH1270" s="14">
        <f>VLOOKUP($B1270,[2]Sheet3!$G:$CZ,97,0)</f>
        <v>0</v>
      </c>
      <c r="DI1270" s="14">
        <f>VLOOKUP($B1270,[2]Sheet3!$G:$CZ,98,0)</f>
        <v>0</v>
      </c>
    </row>
    <row r="1271" spans="1:113" x14ac:dyDescent="0.3">
      <c r="A1271" s="9" t="str">
        <f t="shared" si="59"/>
        <v>S26321</v>
      </c>
      <c r="B1271" s="15" t="s">
        <v>2757</v>
      </c>
      <c r="C1271" s="15" t="s">
        <v>2758</v>
      </c>
      <c r="F1271" s="7" t="s">
        <v>15</v>
      </c>
      <c r="G1271" s="12" t="s">
        <v>4763</v>
      </c>
      <c r="H1271" s="12" t="str">
        <f>VLOOKUP($B1271,[1]Sheet1!$A:$G,5,0)</f>
        <v>kamal.punjabi@redingtongroup.com</v>
      </c>
      <c r="I1271" s="12" t="str">
        <f>VLOOKUP($B1271,[1]Sheet1!$A:$G,7,0)</f>
        <v>vikram.kumar@redingtongroup.com</v>
      </c>
      <c r="J1271" s="12" t="s">
        <v>82</v>
      </c>
      <c r="K1271" s="7"/>
      <c r="L1271" s="7"/>
      <c r="M1271" s="8"/>
      <c r="N1271" s="7" t="str">
        <f t="shared" si="57"/>
        <v>kamal.punjabi@redingtongroup.com; vikram.kumar@redingtongroup.com; nilesh.phirke@redingtongroup.com;christopher.joseph@redingtongroup.com</v>
      </c>
      <c r="O1271" s="7" t="str">
        <f t="shared" si="58"/>
        <v>S26321</v>
      </c>
      <c r="P1271" s="8" t="s">
        <v>5215</v>
      </c>
      <c r="Q1271" s="14">
        <f>VLOOKUP($B1271,[2]Sheet3!$G:$CZ,2,0)</f>
        <v>2400301689</v>
      </c>
      <c r="R1271" s="14">
        <f>VLOOKUP($B1271,[2]Sheet3!$G:$CZ,3,0)</f>
        <v>2400301526</v>
      </c>
      <c r="S1271" s="14">
        <f>VLOOKUP($B1271,[2]Sheet3!$G:$CZ,4,0)</f>
        <v>0</v>
      </c>
      <c r="T1271" s="14">
        <f>VLOOKUP($B1271,[2]Sheet3!$G:$CZ,5,0)</f>
        <v>0</v>
      </c>
      <c r="U1271" s="14">
        <f>VLOOKUP($B1271,[2]Sheet3!$G:$CZ,6,0)</f>
        <v>0</v>
      </c>
      <c r="V1271" s="14">
        <f>VLOOKUP($B1271,[2]Sheet3!$G:$CZ,7,0)</f>
        <v>0</v>
      </c>
      <c r="W1271" s="14">
        <f>VLOOKUP($B1271,[2]Sheet3!$G:$CZ,8,0)</f>
        <v>0</v>
      </c>
      <c r="X1271" s="14">
        <f>VLOOKUP($B1271,[2]Sheet3!$G:$CZ,9,0)</f>
        <v>0</v>
      </c>
      <c r="Y1271" s="14">
        <f>VLOOKUP($B1271,[2]Sheet3!$G:$CZ,10,0)</f>
        <v>0</v>
      </c>
      <c r="Z1271" s="14">
        <f>VLOOKUP($B1271,[2]Sheet3!$G:$CZ,11,0)</f>
        <v>0</v>
      </c>
      <c r="AA1271" s="14">
        <f>VLOOKUP($B1271,[2]Sheet3!$G:$CZ,12,0)</f>
        <v>0</v>
      </c>
      <c r="AB1271" s="14">
        <f>VLOOKUP($B1271,[2]Sheet3!$G:$CZ,13,0)</f>
        <v>0</v>
      </c>
      <c r="AC1271" s="14">
        <f>VLOOKUP($B1271,[2]Sheet3!$G:$CZ,14,0)</f>
        <v>0</v>
      </c>
      <c r="AD1271" s="14">
        <f>VLOOKUP($B1271,[2]Sheet3!$G:$CZ,15,0)</f>
        <v>0</v>
      </c>
      <c r="AE1271" s="14">
        <f>VLOOKUP($B1271,[2]Sheet3!$G:$CZ,16,0)</f>
        <v>0</v>
      </c>
      <c r="AF1271" s="14">
        <f>VLOOKUP($B1271,[2]Sheet3!$G:$CZ,17,0)</f>
        <v>0</v>
      </c>
      <c r="AG1271" s="14">
        <f>VLOOKUP($B1271,[2]Sheet3!$G:$CZ,18,0)</f>
        <v>0</v>
      </c>
      <c r="AH1271" s="14">
        <f>VLOOKUP($B1271,[2]Sheet3!$G:$CZ,19,0)</f>
        <v>0</v>
      </c>
      <c r="AI1271" s="14">
        <f>VLOOKUP($B1271,[2]Sheet3!$G:$CZ,20,0)</f>
        <v>0</v>
      </c>
      <c r="AJ1271" s="14">
        <f>VLOOKUP($B1271,[2]Sheet3!$G:$CZ,21,0)</f>
        <v>0</v>
      </c>
      <c r="AK1271" s="14">
        <f>VLOOKUP($B1271,[2]Sheet3!$G:$CZ,22,0)</f>
        <v>0</v>
      </c>
      <c r="AL1271" s="14">
        <f>VLOOKUP($B1271,[2]Sheet3!$G:$CZ,23,0)</f>
        <v>0</v>
      </c>
      <c r="AM1271" s="14">
        <f>VLOOKUP($B1271,[2]Sheet3!$G:$CZ,24,0)</f>
        <v>0</v>
      </c>
      <c r="AN1271" s="14">
        <f>VLOOKUP($B1271,[2]Sheet3!$G:$CZ,25,0)</f>
        <v>0</v>
      </c>
      <c r="AO1271" s="14">
        <f>VLOOKUP($B1271,[2]Sheet3!$G:$CZ,26,0)</f>
        <v>0</v>
      </c>
      <c r="AP1271" s="14">
        <f>VLOOKUP($B1271,[2]Sheet3!$G:$CZ,27,0)</f>
        <v>0</v>
      </c>
      <c r="AQ1271" s="14">
        <f>VLOOKUP($B1271,[2]Sheet3!$G:$CZ,28,0)</f>
        <v>0</v>
      </c>
      <c r="AR1271" s="14">
        <f>VLOOKUP($B1271,[2]Sheet3!$G:$CZ,29,0)</f>
        <v>0</v>
      </c>
      <c r="AS1271" s="14">
        <f>VLOOKUP($B1271,[2]Sheet3!$G:$CZ,30,0)</f>
        <v>0</v>
      </c>
      <c r="AT1271" s="14">
        <f>VLOOKUP($B1271,[2]Sheet3!$G:$CZ,31,0)</f>
        <v>0</v>
      </c>
      <c r="AU1271" s="14">
        <f>VLOOKUP($B1271,[2]Sheet3!$G:$CZ,32,0)</f>
        <v>0</v>
      </c>
      <c r="AV1271" s="14">
        <f>VLOOKUP($B1271,[2]Sheet3!$G:$CZ,33,0)</f>
        <v>0</v>
      </c>
      <c r="AW1271" s="14">
        <f>VLOOKUP($B1271,[2]Sheet3!$G:$CZ,34,0)</f>
        <v>0</v>
      </c>
      <c r="AX1271" s="14">
        <f>VLOOKUP($B1271,[2]Sheet3!$G:$CZ,35,0)</f>
        <v>0</v>
      </c>
      <c r="AY1271" s="14">
        <f>VLOOKUP($B1271,[2]Sheet3!$G:$CZ,36,0)</f>
        <v>0</v>
      </c>
      <c r="AZ1271" s="14">
        <f>VLOOKUP($B1271,[2]Sheet3!$G:$CZ,37,0)</f>
        <v>0</v>
      </c>
      <c r="BA1271" s="14">
        <f>VLOOKUP($B1271,[2]Sheet3!$G:$CZ,38,0)</f>
        <v>0</v>
      </c>
      <c r="BB1271" s="14">
        <f>VLOOKUP($B1271,[2]Sheet3!$G:$CZ,39,0)</f>
        <v>0</v>
      </c>
      <c r="BC1271" s="14">
        <f>VLOOKUP($B1271,[2]Sheet3!$G:$CZ,40,0)</f>
        <v>0</v>
      </c>
      <c r="BD1271" s="14">
        <f>VLOOKUP($B1271,[2]Sheet3!$G:$CZ,41,0)</f>
        <v>0</v>
      </c>
      <c r="BE1271" s="14">
        <f>VLOOKUP($B1271,[2]Sheet3!$G:$CZ,42,0)</f>
        <v>0</v>
      </c>
      <c r="BF1271" s="14">
        <f>VLOOKUP($B1271,[2]Sheet3!$G:$CZ,43,0)</f>
        <v>0</v>
      </c>
      <c r="BG1271" s="14">
        <f>VLOOKUP($B1271,[2]Sheet3!$G:$CZ,44,0)</f>
        <v>0</v>
      </c>
      <c r="BH1271" s="14">
        <f>VLOOKUP($B1271,[2]Sheet3!$G:$CZ,45,0)</f>
        <v>0</v>
      </c>
      <c r="BI1271" s="14">
        <f>VLOOKUP($B1271,[2]Sheet3!$G:$CZ,46,0)</f>
        <v>0</v>
      </c>
      <c r="BJ1271" s="14">
        <f>VLOOKUP($B1271,[2]Sheet3!$G:$CZ,47,0)</f>
        <v>0</v>
      </c>
      <c r="BK1271" s="14">
        <f>VLOOKUP($B1271,[2]Sheet3!$G:$CZ,48,0)</f>
        <v>0</v>
      </c>
      <c r="BL1271" s="14">
        <f>VLOOKUP($B1271,[2]Sheet3!$G:$CZ,49,0)</f>
        <v>0</v>
      </c>
      <c r="BM1271" s="14">
        <f>VLOOKUP($B1271,[2]Sheet3!$G:$CZ,50,0)</f>
        <v>0</v>
      </c>
      <c r="BN1271" s="14">
        <f>VLOOKUP($B1271,[2]Sheet3!$G:$CZ,51,0)</f>
        <v>0</v>
      </c>
      <c r="BO1271" s="14">
        <f>VLOOKUP($B1271,[2]Sheet3!$G:$CZ,52,0)</f>
        <v>0</v>
      </c>
      <c r="BP1271" s="14">
        <f>VLOOKUP($B1271,[2]Sheet3!$G:$CZ,53,0)</f>
        <v>0</v>
      </c>
      <c r="BQ1271" s="14">
        <f>VLOOKUP($B1271,[2]Sheet3!$G:$CZ,54,0)</f>
        <v>0</v>
      </c>
      <c r="BR1271" s="14">
        <f>VLOOKUP($B1271,[2]Sheet3!$G:$CZ,55,0)</f>
        <v>0</v>
      </c>
      <c r="BS1271" s="14">
        <f>VLOOKUP($B1271,[2]Sheet3!$G:$CZ,56,0)</f>
        <v>0</v>
      </c>
      <c r="BT1271" s="14">
        <f>VLOOKUP($B1271,[2]Sheet3!$G:$CZ,57,0)</f>
        <v>0</v>
      </c>
      <c r="BU1271" s="14">
        <f>VLOOKUP($B1271,[2]Sheet3!$G:$CZ,58,0)</f>
        <v>0</v>
      </c>
      <c r="BV1271" s="14">
        <f>VLOOKUP($B1271,[2]Sheet3!$G:$CZ,59,0)</f>
        <v>0</v>
      </c>
      <c r="BW1271" s="14">
        <f>VLOOKUP($B1271,[2]Sheet3!$G:$CZ,60,0)</f>
        <v>0</v>
      </c>
      <c r="BX1271" s="14">
        <f>VLOOKUP($B1271,[2]Sheet3!$G:$CZ,61,0)</f>
        <v>0</v>
      </c>
      <c r="BY1271" s="14">
        <f>VLOOKUP($B1271,[2]Sheet3!$G:$CZ,62,0)</f>
        <v>0</v>
      </c>
      <c r="BZ1271" s="14">
        <f>VLOOKUP($B1271,[2]Sheet3!$G:$CZ,63,0)</f>
        <v>0</v>
      </c>
      <c r="CA1271" s="14">
        <f>VLOOKUP($B1271,[2]Sheet3!$G:$CZ,64,0)</f>
        <v>0</v>
      </c>
      <c r="CB1271" s="14">
        <f>VLOOKUP($B1271,[2]Sheet3!$G:$CZ,65,0)</f>
        <v>0</v>
      </c>
      <c r="CC1271" s="14">
        <f>VLOOKUP($B1271,[2]Sheet3!$G:$CZ,66,0)</f>
        <v>0</v>
      </c>
      <c r="CD1271" s="14">
        <f>VLOOKUP($B1271,[2]Sheet3!$G:$CZ,67,0)</f>
        <v>0</v>
      </c>
      <c r="CE1271" s="14">
        <f>VLOOKUP($B1271,[2]Sheet3!$G:$CZ,68,0)</f>
        <v>0</v>
      </c>
      <c r="CF1271" s="14">
        <f>VLOOKUP($B1271,[2]Sheet3!$G:$CZ,69,0)</f>
        <v>0</v>
      </c>
      <c r="CG1271" s="14">
        <f>VLOOKUP($B1271,[2]Sheet3!$G:$CZ,70,0)</f>
        <v>0</v>
      </c>
      <c r="CH1271" s="14">
        <f>VLOOKUP($B1271,[2]Sheet3!$G:$CZ,71,0)</f>
        <v>0</v>
      </c>
      <c r="CI1271" s="14">
        <f>VLOOKUP($B1271,[2]Sheet3!$G:$CZ,72,0)</f>
        <v>0</v>
      </c>
      <c r="CJ1271" s="14">
        <f>VLOOKUP($B1271,[2]Sheet3!$G:$CZ,73,0)</f>
        <v>0</v>
      </c>
      <c r="CK1271" s="14">
        <f>VLOOKUP($B1271,[2]Sheet3!$G:$CZ,74,0)</f>
        <v>0</v>
      </c>
      <c r="CL1271" s="14">
        <f>VLOOKUP($B1271,[2]Sheet3!$G:$CZ,75,0)</f>
        <v>0</v>
      </c>
      <c r="CM1271" s="14">
        <f>VLOOKUP($B1271,[2]Sheet3!$G:$CZ,76,0)</f>
        <v>0</v>
      </c>
      <c r="CN1271" s="14">
        <f>VLOOKUP($B1271,[2]Sheet3!$G:$CZ,77,0)</f>
        <v>0</v>
      </c>
      <c r="CO1271" s="14">
        <f>VLOOKUP($B1271,[2]Sheet3!$G:$CZ,78,0)</f>
        <v>0</v>
      </c>
      <c r="CP1271" s="14">
        <f>VLOOKUP($B1271,[2]Sheet3!$G:$CZ,79,0)</f>
        <v>0</v>
      </c>
      <c r="CQ1271" s="14">
        <f>VLOOKUP($B1271,[2]Sheet3!$G:$CZ,80,0)</f>
        <v>0</v>
      </c>
      <c r="CR1271" s="14">
        <f>VLOOKUP($B1271,[2]Sheet3!$G:$CZ,81,0)</f>
        <v>0</v>
      </c>
      <c r="CS1271" s="14">
        <f>VLOOKUP($B1271,[2]Sheet3!$G:$CZ,82,0)</f>
        <v>0</v>
      </c>
      <c r="CT1271" s="14">
        <f>VLOOKUP($B1271,[2]Sheet3!$G:$CZ,83,0)</f>
        <v>0</v>
      </c>
      <c r="CU1271" s="14">
        <f>VLOOKUP($B1271,[2]Sheet3!$G:$CZ,84,0)</f>
        <v>0</v>
      </c>
      <c r="CV1271" s="14">
        <f>VLOOKUP($B1271,[2]Sheet3!$G:$CZ,85,0)</f>
        <v>0</v>
      </c>
      <c r="CW1271" s="14">
        <f>VLOOKUP($B1271,[2]Sheet3!$G:$CZ,86,0)</f>
        <v>0</v>
      </c>
      <c r="CX1271" s="14">
        <f>VLOOKUP($B1271,[2]Sheet3!$G:$CZ,87,0)</f>
        <v>0</v>
      </c>
      <c r="CY1271" s="14">
        <f>VLOOKUP($B1271,[2]Sheet3!$G:$CZ,88,0)</f>
        <v>0</v>
      </c>
      <c r="CZ1271" s="14">
        <f>VLOOKUP($B1271,[2]Sheet3!$G:$CZ,89,0)</f>
        <v>0</v>
      </c>
      <c r="DA1271" s="14">
        <f>VLOOKUP($B1271,[2]Sheet3!$G:$CZ,90,0)</f>
        <v>0</v>
      </c>
      <c r="DB1271" s="14">
        <f>VLOOKUP($B1271,[2]Sheet3!$G:$CZ,91,0)</f>
        <v>0</v>
      </c>
      <c r="DC1271" s="14">
        <f>VLOOKUP($B1271,[2]Sheet3!$G:$CZ,92,0)</f>
        <v>0</v>
      </c>
      <c r="DD1271" s="14">
        <f>VLOOKUP($B1271,[2]Sheet3!$G:$CZ,93,0)</f>
        <v>0</v>
      </c>
      <c r="DE1271" s="14">
        <f>VLOOKUP($B1271,[2]Sheet3!$G:$CZ,94,0)</f>
        <v>0</v>
      </c>
      <c r="DF1271" s="14">
        <f>VLOOKUP($B1271,[2]Sheet3!$G:$CZ,95,0)</f>
        <v>0</v>
      </c>
      <c r="DG1271" s="14">
        <f>VLOOKUP($B1271,[2]Sheet3!$G:$CZ,96,0)</f>
        <v>0</v>
      </c>
      <c r="DH1271" s="14">
        <f>VLOOKUP($B1271,[2]Sheet3!$G:$CZ,97,0)</f>
        <v>0</v>
      </c>
      <c r="DI1271" s="14">
        <f>VLOOKUP($B1271,[2]Sheet3!$G:$CZ,98,0)</f>
        <v>0</v>
      </c>
    </row>
    <row r="1272" spans="1:113" x14ac:dyDescent="0.3">
      <c r="A1272" s="9" t="str">
        <f t="shared" si="59"/>
        <v>WA3264</v>
      </c>
      <c r="B1272" s="15" t="s">
        <v>2759</v>
      </c>
      <c r="C1272" s="15" t="s">
        <v>2760</v>
      </c>
      <c r="F1272" s="7" t="s">
        <v>15</v>
      </c>
      <c r="G1272" s="12" t="s">
        <v>4764</v>
      </c>
      <c r="H1272" s="12" t="str">
        <f>VLOOKUP($B1272,[1]Sheet1!$A:$G,5,0)</f>
        <v>arpit.shukla@redingtongroup.com</v>
      </c>
      <c r="I1272" s="12" t="str">
        <f>VLOOKUP($B1272,[1]Sheet1!$A:$G,7,0)</f>
        <v>dilip.vishwa@redingtongroup.com</v>
      </c>
      <c r="J1272" s="12" t="s">
        <v>82</v>
      </c>
      <c r="K1272" s="7"/>
      <c r="L1272" s="7"/>
      <c r="M1272" s="8"/>
      <c r="N1272" s="7" t="str">
        <f t="shared" si="57"/>
        <v>arpit.shukla@redingtongroup.com; dilip.vishwa@redingtongroup.com; nilesh.phirke@redingtongroup.com;christopher.joseph@redingtongroup.com</v>
      </c>
      <c r="O1272" s="7" t="str">
        <f t="shared" si="58"/>
        <v>WA3264</v>
      </c>
      <c r="P1272" s="8" t="s">
        <v>5215</v>
      </c>
      <c r="Q1272" s="14">
        <f>VLOOKUP($B1272,[2]Sheet3!$G:$CZ,2,0)</f>
        <v>2400304700</v>
      </c>
      <c r="R1272" s="14">
        <f>VLOOKUP($B1272,[2]Sheet3!$G:$CZ,3,0)</f>
        <v>2400304703</v>
      </c>
      <c r="S1272" s="14">
        <f>VLOOKUP($B1272,[2]Sheet3!$G:$CZ,4,0)</f>
        <v>0</v>
      </c>
      <c r="T1272" s="14">
        <f>VLOOKUP($B1272,[2]Sheet3!$G:$CZ,5,0)</f>
        <v>0</v>
      </c>
      <c r="U1272" s="14">
        <f>VLOOKUP($B1272,[2]Sheet3!$G:$CZ,6,0)</f>
        <v>0</v>
      </c>
      <c r="V1272" s="14">
        <f>VLOOKUP($B1272,[2]Sheet3!$G:$CZ,7,0)</f>
        <v>0</v>
      </c>
      <c r="W1272" s="14">
        <f>VLOOKUP($B1272,[2]Sheet3!$G:$CZ,8,0)</f>
        <v>0</v>
      </c>
      <c r="X1272" s="14">
        <f>VLOOKUP($B1272,[2]Sheet3!$G:$CZ,9,0)</f>
        <v>0</v>
      </c>
      <c r="Y1272" s="14">
        <f>VLOOKUP($B1272,[2]Sheet3!$G:$CZ,10,0)</f>
        <v>0</v>
      </c>
      <c r="Z1272" s="14">
        <f>VLOOKUP($B1272,[2]Sheet3!$G:$CZ,11,0)</f>
        <v>0</v>
      </c>
      <c r="AA1272" s="14">
        <f>VLOOKUP($B1272,[2]Sheet3!$G:$CZ,12,0)</f>
        <v>0</v>
      </c>
      <c r="AB1272" s="14">
        <f>VLOOKUP($B1272,[2]Sheet3!$G:$CZ,13,0)</f>
        <v>0</v>
      </c>
      <c r="AC1272" s="14">
        <f>VLOOKUP($B1272,[2]Sheet3!$G:$CZ,14,0)</f>
        <v>0</v>
      </c>
      <c r="AD1272" s="14">
        <f>VLOOKUP($B1272,[2]Sheet3!$G:$CZ,15,0)</f>
        <v>0</v>
      </c>
      <c r="AE1272" s="14">
        <f>VLOOKUP($B1272,[2]Sheet3!$G:$CZ,16,0)</f>
        <v>0</v>
      </c>
      <c r="AF1272" s="14">
        <f>VLOOKUP($B1272,[2]Sheet3!$G:$CZ,17,0)</f>
        <v>0</v>
      </c>
      <c r="AG1272" s="14">
        <f>VLOOKUP($B1272,[2]Sheet3!$G:$CZ,18,0)</f>
        <v>0</v>
      </c>
      <c r="AH1272" s="14">
        <f>VLOOKUP($B1272,[2]Sheet3!$G:$CZ,19,0)</f>
        <v>0</v>
      </c>
      <c r="AI1272" s="14">
        <f>VLOOKUP($B1272,[2]Sheet3!$G:$CZ,20,0)</f>
        <v>0</v>
      </c>
      <c r="AJ1272" s="14">
        <f>VLOOKUP($B1272,[2]Sheet3!$G:$CZ,21,0)</f>
        <v>0</v>
      </c>
      <c r="AK1272" s="14">
        <f>VLOOKUP($B1272,[2]Sheet3!$G:$CZ,22,0)</f>
        <v>0</v>
      </c>
      <c r="AL1272" s="14">
        <f>VLOOKUP($B1272,[2]Sheet3!$G:$CZ,23,0)</f>
        <v>0</v>
      </c>
      <c r="AM1272" s="14">
        <f>VLOOKUP($B1272,[2]Sheet3!$G:$CZ,24,0)</f>
        <v>0</v>
      </c>
      <c r="AN1272" s="14">
        <f>VLOOKUP($B1272,[2]Sheet3!$G:$CZ,25,0)</f>
        <v>0</v>
      </c>
      <c r="AO1272" s="14">
        <f>VLOOKUP($B1272,[2]Sheet3!$G:$CZ,26,0)</f>
        <v>0</v>
      </c>
      <c r="AP1272" s="14">
        <f>VLOOKUP($B1272,[2]Sheet3!$G:$CZ,27,0)</f>
        <v>0</v>
      </c>
      <c r="AQ1272" s="14">
        <f>VLOOKUP($B1272,[2]Sheet3!$G:$CZ,28,0)</f>
        <v>0</v>
      </c>
      <c r="AR1272" s="14">
        <f>VLOOKUP($B1272,[2]Sheet3!$G:$CZ,29,0)</f>
        <v>0</v>
      </c>
      <c r="AS1272" s="14">
        <f>VLOOKUP($B1272,[2]Sheet3!$G:$CZ,30,0)</f>
        <v>0</v>
      </c>
      <c r="AT1272" s="14">
        <f>VLOOKUP($B1272,[2]Sheet3!$G:$CZ,31,0)</f>
        <v>0</v>
      </c>
      <c r="AU1272" s="14">
        <f>VLOOKUP($B1272,[2]Sheet3!$G:$CZ,32,0)</f>
        <v>0</v>
      </c>
      <c r="AV1272" s="14">
        <f>VLOOKUP($B1272,[2]Sheet3!$G:$CZ,33,0)</f>
        <v>0</v>
      </c>
      <c r="AW1272" s="14">
        <f>VLOOKUP($B1272,[2]Sheet3!$G:$CZ,34,0)</f>
        <v>0</v>
      </c>
      <c r="AX1272" s="14">
        <f>VLOOKUP($B1272,[2]Sheet3!$G:$CZ,35,0)</f>
        <v>0</v>
      </c>
      <c r="AY1272" s="14">
        <f>VLOOKUP($B1272,[2]Sheet3!$G:$CZ,36,0)</f>
        <v>0</v>
      </c>
      <c r="AZ1272" s="14">
        <f>VLOOKUP($B1272,[2]Sheet3!$G:$CZ,37,0)</f>
        <v>0</v>
      </c>
      <c r="BA1272" s="14">
        <f>VLOOKUP($B1272,[2]Sheet3!$G:$CZ,38,0)</f>
        <v>0</v>
      </c>
      <c r="BB1272" s="14">
        <f>VLOOKUP($B1272,[2]Sheet3!$G:$CZ,39,0)</f>
        <v>0</v>
      </c>
      <c r="BC1272" s="14">
        <f>VLOOKUP($B1272,[2]Sheet3!$G:$CZ,40,0)</f>
        <v>0</v>
      </c>
      <c r="BD1272" s="14">
        <f>VLOOKUP($B1272,[2]Sheet3!$G:$CZ,41,0)</f>
        <v>0</v>
      </c>
      <c r="BE1272" s="14">
        <f>VLOOKUP($B1272,[2]Sheet3!$G:$CZ,42,0)</f>
        <v>0</v>
      </c>
      <c r="BF1272" s="14">
        <f>VLOOKUP($B1272,[2]Sheet3!$G:$CZ,43,0)</f>
        <v>0</v>
      </c>
      <c r="BG1272" s="14">
        <f>VLOOKUP($B1272,[2]Sheet3!$G:$CZ,44,0)</f>
        <v>0</v>
      </c>
      <c r="BH1272" s="14">
        <f>VLOOKUP($B1272,[2]Sheet3!$G:$CZ,45,0)</f>
        <v>0</v>
      </c>
      <c r="BI1272" s="14">
        <f>VLOOKUP($B1272,[2]Sheet3!$G:$CZ,46,0)</f>
        <v>0</v>
      </c>
      <c r="BJ1272" s="14">
        <f>VLOOKUP($B1272,[2]Sheet3!$G:$CZ,47,0)</f>
        <v>0</v>
      </c>
      <c r="BK1272" s="14">
        <f>VLOOKUP($B1272,[2]Sheet3!$G:$CZ,48,0)</f>
        <v>0</v>
      </c>
      <c r="BL1272" s="14">
        <f>VLOOKUP($B1272,[2]Sheet3!$G:$CZ,49,0)</f>
        <v>0</v>
      </c>
      <c r="BM1272" s="14">
        <f>VLOOKUP($B1272,[2]Sheet3!$G:$CZ,50,0)</f>
        <v>0</v>
      </c>
      <c r="BN1272" s="14">
        <f>VLOOKUP($B1272,[2]Sheet3!$G:$CZ,51,0)</f>
        <v>0</v>
      </c>
      <c r="BO1272" s="14">
        <f>VLOOKUP($B1272,[2]Sheet3!$G:$CZ,52,0)</f>
        <v>0</v>
      </c>
      <c r="BP1272" s="14">
        <f>VLOOKUP($B1272,[2]Sheet3!$G:$CZ,53,0)</f>
        <v>0</v>
      </c>
      <c r="BQ1272" s="14">
        <f>VLOOKUP($B1272,[2]Sheet3!$G:$CZ,54,0)</f>
        <v>0</v>
      </c>
      <c r="BR1272" s="14">
        <f>VLOOKUP($B1272,[2]Sheet3!$G:$CZ,55,0)</f>
        <v>0</v>
      </c>
      <c r="BS1272" s="14">
        <f>VLOOKUP($B1272,[2]Sheet3!$G:$CZ,56,0)</f>
        <v>0</v>
      </c>
      <c r="BT1272" s="14">
        <f>VLOOKUP($B1272,[2]Sheet3!$G:$CZ,57,0)</f>
        <v>0</v>
      </c>
      <c r="BU1272" s="14">
        <f>VLOOKUP($B1272,[2]Sheet3!$G:$CZ,58,0)</f>
        <v>0</v>
      </c>
      <c r="BV1272" s="14">
        <f>VLOOKUP($B1272,[2]Sheet3!$G:$CZ,59,0)</f>
        <v>0</v>
      </c>
      <c r="BW1272" s="14">
        <f>VLOOKUP($B1272,[2]Sheet3!$G:$CZ,60,0)</f>
        <v>0</v>
      </c>
      <c r="BX1272" s="14">
        <f>VLOOKUP($B1272,[2]Sheet3!$G:$CZ,61,0)</f>
        <v>0</v>
      </c>
      <c r="BY1272" s="14">
        <f>VLOOKUP($B1272,[2]Sheet3!$G:$CZ,62,0)</f>
        <v>0</v>
      </c>
      <c r="BZ1272" s="14">
        <f>VLOOKUP($B1272,[2]Sheet3!$G:$CZ,63,0)</f>
        <v>0</v>
      </c>
      <c r="CA1272" s="14">
        <f>VLOOKUP($B1272,[2]Sheet3!$G:$CZ,64,0)</f>
        <v>0</v>
      </c>
      <c r="CB1272" s="14">
        <f>VLOOKUP($B1272,[2]Sheet3!$G:$CZ,65,0)</f>
        <v>0</v>
      </c>
      <c r="CC1272" s="14">
        <f>VLOOKUP($B1272,[2]Sheet3!$G:$CZ,66,0)</f>
        <v>0</v>
      </c>
      <c r="CD1272" s="14">
        <f>VLOOKUP($B1272,[2]Sheet3!$G:$CZ,67,0)</f>
        <v>0</v>
      </c>
      <c r="CE1272" s="14">
        <f>VLOOKUP($B1272,[2]Sheet3!$G:$CZ,68,0)</f>
        <v>0</v>
      </c>
      <c r="CF1272" s="14">
        <f>VLOOKUP($B1272,[2]Sheet3!$G:$CZ,69,0)</f>
        <v>0</v>
      </c>
      <c r="CG1272" s="14">
        <f>VLOOKUP($B1272,[2]Sheet3!$G:$CZ,70,0)</f>
        <v>0</v>
      </c>
      <c r="CH1272" s="14">
        <f>VLOOKUP($B1272,[2]Sheet3!$G:$CZ,71,0)</f>
        <v>0</v>
      </c>
      <c r="CI1272" s="14">
        <f>VLOOKUP($B1272,[2]Sheet3!$G:$CZ,72,0)</f>
        <v>0</v>
      </c>
      <c r="CJ1272" s="14">
        <f>VLOOKUP($B1272,[2]Sheet3!$G:$CZ,73,0)</f>
        <v>0</v>
      </c>
      <c r="CK1272" s="14">
        <f>VLOOKUP($B1272,[2]Sheet3!$G:$CZ,74,0)</f>
        <v>0</v>
      </c>
      <c r="CL1272" s="14">
        <f>VLOOKUP($B1272,[2]Sheet3!$G:$CZ,75,0)</f>
        <v>0</v>
      </c>
      <c r="CM1272" s="14">
        <f>VLOOKUP($B1272,[2]Sheet3!$G:$CZ,76,0)</f>
        <v>0</v>
      </c>
      <c r="CN1272" s="14">
        <f>VLOOKUP($B1272,[2]Sheet3!$G:$CZ,77,0)</f>
        <v>0</v>
      </c>
      <c r="CO1272" s="14">
        <f>VLOOKUP($B1272,[2]Sheet3!$G:$CZ,78,0)</f>
        <v>0</v>
      </c>
      <c r="CP1272" s="14">
        <f>VLOOKUP($B1272,[2]Sheet3!$G:$CZ,79,0)</f>
        <v>0</v>
      </c>
      <c r="CQ1272" s="14">
        <f>VLOOKUP($B1272,[2]Sheet3!$G:$CZ,80,0)</f>
        <v>0</v>
      </c>
      <c r="CR1272" s="14">
        <f>VLOOKUP($B1272,[2]Sheet3!$G:$CZ,81,0)</f>
        <v>0</v>
      </c>
      <c r="CS1272" s="14">
        <f>VLOOKUP($B1272,[2]Sheet3!$G:$CZ,82,0)</f>
        <v>0</v>
      </c>
      <c r="CT1272" s="14">
        <f>VLOOKUP($B1272,[2]Sheet3!$G:$CZ,83,0)</f>
        <v>0</v>
      </c>
      <c r="CU1272" s="14">
        <f>VLOOKUP($B1272,[2]Sheet3!$G:$CZ,84,0)</f>
        <v>0</v>
      </c>
      <c r="CV1272" s="14">
        <f>VLOOKUP($B1272,[2]Sheet3!$G:$CZ,85,0)</f>
        <v>0</v>
      </c>
      <c r="CW1272" s="14">
        <f>VLOOKUP($B1272,[2]Sheet3!$G:$CZ,86,0)</f>
        <v>0</v>
      </c>
      <c r="CX1272" s="14">
        <f>VLOOKUP($B1272,[2]Sheet3!$G:$CZ,87,0)</f>
        <v>0</v>
      </c>
      <c r="CY1272" s="14">
        <f>VLOOKUP($B1272,[2]Sheet3!$G:$CZ,88,0)</f>
        <v>0</v>
      </c>
      <c r="CZ1272" s="14">
        <f>VLOOKUP($B1272,[2]Sheet3!$G:$CZ,89,0)</f>
        <v>0</v>
      </c>
      <c r="DA1272" s="14">
        <f>VLOOKUP($B1272,[2]Sheet3!$G:$CZ,90,0)</f>
        <v>0</v>
      </c>
      <c r="DB1272" s="14">
        <f>VLOOKUP($B1272,[2]Sheet3!$G:$CZ,91,0)</f>
        <v>0</v>
      </c>
      <c r="DC1272" s="14">
        <f>VLOOKUP($B1272,[2]Sheet3!$G:$CZ,92,0)</f>
        <v>0</v>
      </c>
      <c r="DD1272" s="14">
        <f>VLOOKUP($B1272,[2]Sheet3!$G:$CZ,93,0)</f>
        <v>0</v>
      </c>
      <c r="DE1272" s="14">
        <f>VLOOKUP($B1272,[2]Sheet3!$G:$CZ,94,0)</f>
        <v>0</v>
      </c>
      <c r="DF1272" s="14">
        <f>VLOOKUP($B1272,[2]Sheet3!$G:$CZ,95,0)</f>
        <v>0</v>
      </c>
      <c r="DG1272" s="14">
        <f>VLOOKUP($B1272,[2]Sheet3!$G:$CZ,96,0)</f>
        <v>0</v>
      </c>
      <c r="DH1272" s="14">
        <f>VLOOKUP($B1272,[2]Sheet3!$G:$CZ,97,0)</f>
        <v>0</v>
      </c>
      <c r="DI1272" s="14">
        <f>VLOOKUP($B1272,[2]Sheet3!$G:$CZ,98,0)</f>
        <v>0</v>
      </c>
    </row>
    <row r="1273" spans="1:113" x14ac:dyDescent="0.3">
      <c r="A1273" s="9" t="str">
        <f t="shared" si="59"/>
        <v>N43752</v>
      </c>
      <c r="B1273" s="15" t="s">
        <v>628</v>
      </c>
      <c r="C1273" s="15" t="s">
        <v>629</v>
      </c>
      <c r="F1273" s="7" t="s">
        <v>15</v>
      </c>
      <c r="G1273" s="12" t="s">
        <v>4765</v>
      </c>
      <c r="H1273" s="12" t="str">
        <f>VLOOKUP($B1273,[1]Sheet1!$A:$G,5,0)</f>
        <v>Prince.kumar@redintongroup.com</v>
      </c>
      <c r="I1273" s="12" t="str">
        <f>VLOOKUP($B1273,[1]Sheet1!$A:$G,7,0)</f>
        <v>sidharth.eknath@redingtongroup.com</v>
      </c>
      <c r="J1273" s="12" t="s">
        <v>82</v>
      </c>
      <c r="K1273" s="7"/>
      <c r="L1273" s="7"/>
      <c r="M1273" s="8"/>
      <c r="N1273" s="7" t="str">
        <f t="shared" si="57"/>
        <v>Prince.kumar@redintongroup.com; sidharth.eknath@redingtongroup.com; nilesh.phirke@redingtongroup.com;christopher.joseph@redingtongroup.com</v>
      </c>
      <c r="O1273" s="7" t="str">
        <f t="shared" si="58"/>
        <v>N43752</v>
      </c>
      <c r="P1273" s="8" t="s">
        <v>5215</v>
      </c>
      <c r="Q1273" s="14">
        <f>VLOOKUP($B1273,[2]Sheet3!$G:$CZ,2,0)</f>
        <v>2400301785</v>
      </c>
      <c r="R1273" s="14">
        <f>VLOOKUP($B1273,[2]Sheet3!$G:$CZ,3,0)</f>
        <v>2400301783</v>
      </c>
      <c r="S1273" s="14">
        <f>VLOOKUP($B1273,[2]Sheet3!$G:$CZ,4,0)</f>
        <v>0</v>
      </c>
      <c r="T1273" s="14">
        <f>VLOOKUP($B1273,[2]Sheet3!$G:$CZ,5,0)</f>
        <v>0</v>
      </c>
      <c r="U1273" s="14">
        <f>VLOOKUP($B1273,[2]Sheet3!$G:$CZ,6,0)</f>
        <v>0</v>
      </c>
      <c r="V1273" s="14">
        <f>VLOOKUP($B1273,[2]Sheet3!$G:$CZ,7,0)</f>
        <v>0</v>
      </c>
      <c r="W1273" s="14">
        <f>VLOOKUP($B1273,[2]Sheet3!$G:$CZ,8,0)</f>
        <v>0</v>
      </c>
      <c r="X1273" s="14">
        <f>VLOOKUP($B1273,[2]Sheet3!$G:$CZ,9,0)</f>
        <v>0</v>
      </c>
      <c r="Y1273" s="14">
        <f>VLOOKUP($B1273,[2]Sheet3!$G:$CZ,10,0)</f>
        <v>0</v>
      </c>
      <c r="Z1273" s="14">
        <f>VLOOKUP($B1273,[2]Sheet3!$G:$CZ,11,0)</f>
        <v>0</v>
      </c>
      <c r="AA1273" s="14">
        <f>VLOOKUP($B1273,[2]Sheet3!$G:$CZ,12,0)</f>
        <v>0</v>
      </c>
      <c r="AB1273" s="14">
        <f>VLOOKUP($B1273,[2]Sheet3!$G:$CZ,13,0)</f>
        <v>0</v>
      </c>
      <c r="AC1273" s="14">
        <f>VLOOKUP($B1273,[2]Sheet3!$G:$CZ,14,0)</f>
        <v>0</v>
      </c>
      <c r="AD1273" s="14">
        <f>VLOOKUP($B1273,[2]Sheet3!$G:$CZ,15,0)</f>
        <v>0</v>
      </c>
      <c r="AE1273" s="14">
        <f>VLOOKUP($B1273,[2]Sheet3!$G:$CZ,16,0)</f>
        <v>0</v>
      </c>
      <c r="AF1273" s="14">
        <f>VLOOKUP($B1273,[2]Sheet3!$G:$CZ,17,0)</f>
        <v>0</v>
      </c>
      <c r="AG1273" s="14">
        <f>VLOOKUP($B1273,[2]Sheet3!$G:$CZ,18,0)</f>
        <v>0</v>
      </c>
      <c r="AH1273" s="14">
        <f>VLOOKUP($B1273,[2]Sheet3!$G:$CZ,19,0)</f>
        <v>0</v>
      </c>
      <c r="AI1273" s="14">
        <f>VLOOKUP($B1273,[2]Sheet3!$G:$CZ,20,0)</f>
        <v>0</v>
      </c>
      <c r="AJ1273" s="14">
        <f>VLOOKUP($B1273,[2]Sheet3!$G:$CZ,21,0)</f>
        <v>0</v>
      </c>
      <c r="AK1273" s="14">
        <f>VLOOKUP($B1273,[2]Sheet3!$G:$CZ,22,0)</f>
        <v>0</v>
      </c>
      <c r="AL1273" s="14">
        <f>VLOOKUP($B1273,[2]Sheet3!$G:$CZ,23,0)</f>
        <v>0</v>
      </c>
      <c r="AM1273" s="14">
        <f>VLOOKUP($B1273,[2]Sheet3!$G:$CZ,24,0)</f>
        <v>0</v>
      </c>
      <c r="AN1273" s="14">
        <f>VLOOKUP($B1273,[2]Sheet3!$G:$CZ,25,0)</f>
        <v>0</v>
      </c>
      <c r="AO1273" s="14">
        <f>VLOOKUP($B1273,[2]Sheet3!$G:$CZ,26,0)</f>
        <v>0</v>
      </c>
      <c r="AP1273" s="14">
        <f>VLOOKUP($B1273,[2]Sheet3!$G:$CZ,27,0)</f>
        <v>0</v>
      </c>
      <c r="AQ1273" s="14">
        <f>VLOOKUP($B1273,[2]Sheet3!$G:$CZ,28,0)</f>
        <v>0</v>
      </c>
      <c r="AR1273" s="14">
        <f>VLOOKUP($B1273,[2]Sheet3!$G:$CZ,29,0)</f>
        <v>0</v>
      </c>
      <c r="AS1273" s="14">
        <f>VLOOKUP($B1273,[2]Sheet3!$G:$CZ,30,0)</f>
        <v>0</v>
      </c>
      <c r="AT1273" s="14">
        <f>VLOOKUP($B1273,[2]Sheet3!$G:$CZ,31,0)</f>
        <v>0</v>
      </c>
      <c r="AU1273" s="14">
        <f>VLOOKUP($B1273,[2]Sheet3!$G:$CZ,32,0)</f>
        <v>0</v>
      </c>
      <c r="AV1273" s="14">
        <f>VLOOKUP($B1273,[2]Sheet3!$G:$CZ,33,0)</f>
        <v>0</v>
      </c>
      <c r="AW1273" s="14">
        <f>VLOOKUP($B1273,[2]Sheet3!$G:$CZ,34,0)</f>
        <v>0</v>
      </c>
      <c r="AX1273" s="14">
        <f>VLOOKUP($B1273,[2]Sheet3!$G:$CZ,35,0)</f>
        <v>0</v>
      </c>
      <c r="AY1273" s="14">
        <f>VLOOKUP($B1273,[2]Sheet3!$G:$CZ,36,0)</f>
        <v>0</v>
      </c>
      <c r="AZ1273" s="14">
        <f>VLOOKUP($B1273,[2]Sheet3!$G:$CZ,37,0)</f>
        <v>0</v>
      </c>
      <c r="BA1273" s="14">
        <f>VLOOKUP($B1273,[2]Sheet3!$G:$CZ,38,0)</f>
        <v>0</v>
      </c>
      <c r="BB1273" s="14">
        <f>VLOOKUP($B1273,[2]Sheet3!$G:$CZ,39,0)</f>
        <v>0</v>
      </c>
      <c r="BC1273" s="14">
        <f>VLOOKUP($B1273,[2]Sheet3!$G:$CZ,40,0)</f>
        <v>0</v>
      </c>
      <c r="BD1273" s="14">
        <f>VLOOKUP($B1273,[2]Sheet3!$G:$CZ,41,0)</f>
        <v>0</v>
      </c>
      <c r="BE1273" s="14">
        <f>VLOOKUP($B1273,[2]Sheet3!$G:$CZ,42,0)</f>
        <v>0</v>
      </c>
      <c r="BF1273" s="14">
        <f>VLOOKUP($B1273,[2]Sheet3!$G:$CZ,43,0)</f>
        <v>0</v>
      </c>
      <c r="BG1273" s="14">
        <f>VLOOKUP($B1273,[2]Sheet3!$G:$CZ,44,0)</f>
        <v>0</v>
      </c>
      <c r="BH1273" s="14">
        <f>VLOOKUP($B1273,[2]Sheet3!$G:$CZ,45,0)</f>
        <v>0</v>
      </c>
      <c r="BI1273" s="14">
        <f>VLOOKUP($B1273,[2]Sheet3!$G:$CZ,46,0)</f>
        <v>0</v>
      </c>
      <c r="BJ1273" s="14">
        <f>VLOOKUP($B1273,[2]Sheet3!$G:$CZ,47,0)</f>
        <v>0</v>
      </c>
      <c r="BK1273" s="14">
        <f>VLOOKUP($B1273,[2]Sheet3!$G:$CZ,48,0)</f>
        <v>0</v>
      </c>
      <c r="BL1273" s="14">
        <f>VLOOKUP($B1273,[2]Sheet3!$G:$CZ,49,0)</f>
        <v>0</v>
      </c>
      <c r="BM1273" s="14">
        <f>VLOOKUP($B1273,[2]Sheet3!$G:$CZ,50,0)</f>
        <v>0</v>
      </c>
      <c r="BN1273" s="14">
        <f>VLOOKUP($B1273,[2]Sheet3!$G:$CZ,51,0)</f>
        <v>0</v>
      </c>
      <c r="BO1273" s="14">
        <f>VLOOKUP($B1273,[2]Sheet3!$G:$CZ,52,0)</f>
        <v>0</v>
      </c>
      <c r="BP1273" s="14">
        <f>VLOOKUP($B1273,[2]Sheet3!$G:$CZ,53,0)</f>
        <v>0</v>
      </c>
      <c r="BQ1273" s="14">
        <f>VLOOKUP($B1273,[2]Sheet3!$G:$CZ,54,0)</f>
        <v>0</v>
      </c>
      <c r="BR1273" s="14">
        <f>VLOOKUP($B1273,[2]Sheet3!$G:$CZ,55,0)</f>
        <v>0</v>
      </c>
      <c r="BS1273" s="14">
        <f>VLOOKUP($B1273,[2]Sheet3!$G:$CZ,56,0)</f>
        <v>0</v>
      </c>
      <c r="BT1273" s="14">
        <f>VLOOKUP($B1273,[2]Sheet3!$G:$CZ,57,0)</f>
        <v>0</v>
      </c>
      <c r="BU1273" s="14">
        <f>VLOOKUP($B1273,[2]Sheet3!$G:$CZ,58,0)</f>
        <v>0</v>
      </c>
      <c r="BV1273" s="14">
        <f>VLOOKUP($B1273,[2]Sheet3!$G:$CZ,59,0)</f>
        <v>0</v>
      </c>
      <c r="BW1273" s="14">
        <f>VLOOKUP($B1273,[2]Sheet3!$G:$CZ,60,0)</f>
        <v>0</v>
      </c>
      <c r="BX1273" s="14">
        <f>VLOOKUP($B1273,[2]Sheet3!$G:$CZ,61,0)</f>
        <v>0</v>
      </c>
      <c r="BY1273" s="14">
        <f>VLOOKUP($B1273,[2]Sheet3!$G:$CZ,62,0)</f>
        <v>0</v>
      </c>
      <c r="BZ1273" s="14">
        <f>VLOOKUP($B1273,[2]Sheet3!$G:$CZ,63,0)</f>
        <v>0</v>
      </c>
      <c r="CA1273" s="14">
        <f>VLOOKUP($B1273,[2]Sheet3!$G:$CZ,64,0)</f>
        <v>0</v>
      </c>
      <c r="CB1273" s="14">
        <f>VLOOKUP($B1273,[2]Sheet3!$G:$CZ,65,0)</f>
        <v>0</v>
      </c>
      <c r="CC1273" s="14">
        <f>VLOOKUP($B1273,[2]Sheet3!$G:$CZ,66,0)</f>
        <v>0</v>
      </c>
      <c r="CD1273" s="14">
        <f>VLOOKUP($B1273,[2]Sheet3!$G:$CZ,67,0)</f>
        <v>0</v>
      </c>
      <c r="CE1273" s="14">
        <f>VLOOKUP($B1273,[2]Sheet3!$G:$CZ,68,0)</f>
        <v>0</v>
      </c>
      <c r="CF1273" s="14">
        <f>VLOOKUP($B1273,[2]Sheet3!$G:$CZ,69,0)</f>
        <v>0</v>
      </c>
      <c r="CG1273" s="14">
        <f>VLOOKUP($B1273,[2]Sheet3!$G:$CZ,70,0)</f>
        <v>0</v>
      </c>
      <c r="CH1273" s="14">
        <f>VLOOKUP($B1273,[2]Sheet3!$G:$CZ,71,0)</f>
        <v>0</v>
      </c>
      <c r="CI1273" s="14">
        <f>VLOOKUP($B1273,[2]Sheet3!$G:$CZ,72,0)</f>
        <v>0</v>
      </c>
      <c r="CJ1273" s="14">
        <f>VLOOKUP($B1273,[2]Sheet3!$G:$CZ,73,0)</f>
        <v>0</v>
      </c>
      <c r="CK1273" s="14">
        <f>VLOOKUP($B1273,[2]Sheet3!$G:$CZ,74,0)</f>
        <v>0</v>
      </c>
      <c r="CL1273" s="14">
        <f>VLOOKUP($B1273,[2]Sheet3!$G:$CZ,75,0)</f>
        <v>0</v>
      </c>
      <c r="CM1273" s="14">
        <f>VLOOKUP($B1273,[2]Sheet3!$G:$CZ,76,0)</f>
        <v>0</v>
      </c>
      <c r="CN1273" s="14">
        <f>VLOOKUP($B1273,[2]Sheet3!$G:$CZ,77,0)</f>
        <v>0</v>
      </c>
      <c r="CO1273" s="14">
        <f>VLOOKUP($B1273,[2]Sheet3!$G:$CZ,78,0)</f>
        <v>0</v>
      </c>
      <c r="CP1273" s="14">
        <f>VLOOKUP($B1273,[2]Sheet3!$G:$CZ,79,0)</f>
        <v>0</v>
      </c>
      <c r="CQ1273" s="14">
        <f>VLOOKUP($B1273,[2]Sheet3!$G:$CZ,80,0)</f>
        <v>0</v>
      </c>
      <c r="CR1273" s="14">
        <f>VLOOKUP($B1273,[2]Sheet3!$G:$CZ,81,0)</f>
        <v>0</v>
      </c>
      <c r="CS1273" s="14">
        <f>VLOOKUP($B1273,[2]Sheet3!$G:$CZ,82,0)</f>
        <v>0</v>
      </c>
      <c r="CT1273" s="14">
        <f>VLOOKUP($B1273,[2]Sheet3!$G:$CZ,83,0)</f>
        <v>0</v>
      </c>
      <c r="CU1273" s="14">
        <f>VLOOKUP($B1273,[2]Sheet3!$G:$CZ,84,0)</f>
        <v>0</v>
      </c>
      <c r="CV1273" s="14">
        <f>VLOOKUP($B1273,[2]Sheet3!$G:$CZ,85,0)</f>
        <v>0</v>
      </c>
      <c r="CW1273" s="14">
        <f>VLOOKUP($B1273,[2]Sheet3!$G:$CZ,86,0)</f>
        <v>0</v>
      </c>
      <c r="CX1273" s="14">
        <f>VLOOKUP($B1273,[2]Sheet3!$G:$CZ,87,0)</f>
        <v>0</v>
      </c>
      <c r="CY1273" s="14">
        <f>VLOOKUP($B1273,[2]Sheet3!$G:$CZ,88,0)</f>
        <v>0</v>
      </c>
      <c r="CZ1273" s="14">
        <f>VLOOKUP($B1273,[2]Sheet3!$G:$CZ,89,0)</f>
        <v>0</v>
      </c>
      <c r="DA1273" s="14">
        <f>VLOOKUP($B1273,[2]Sheet3!$G:$CZ,90,0)</f>
        <v>0</v>
      </c>
      <c r="DB1273" s="14">
        <f>VLOOKUP($B1273,[2]Sheet3!$G:$CZ,91,0)</f>
        <v>0</v>
      </c>
      <c r="DC1273" s="14">
        <f>VLOOKUP($B1273,[2]Sheet3!$G:$CZ,92,0)</f>
        <v>0</v>
      </c>
      <c r="DD1273" s="14">
        <f>VLOOKUP($B1273,[2]Sheet3!$G:$CZ,93,0)</f>
        <v>0</v>
      </c>
      <c r="DE1273" s="14">
        <f>VLOOKUP($B1273,[2]Sheet3!$G:$CZ,94,0)</f>
        <v>0</v>
      </c>
      <c r="DF1273" s="14">
        <f>VLOOKUP($B1273,[2]Sheet3!$G:$CZ,95,0)</f>
        <v>0</v>
      </c>
      <c r="DG1273" s="14">
        <f>VLOOKUP($B1273,[2]Sheet3!$G:$CZ,96,0)</f>
        <v>0</v>
      </c>
      <c r="DH1273" s="14">
        <f>VLOOKUP($B1273,[2]Sheet3!$G:$CZ,97,0)</f>
        <v>0</v>
      </c>
      <c r="DI1273" s="14">
        <f>VLOOKUP($B1273,[2]Sheet3!$G:$CZ,98,0)</f>
        <v>0</v>
      </c>
    </row>
    <row r="1274" spans="1:113" x14ac:dyDescent="0.3">
      <c r="A1274" s="9" t="str">
        <f t="shared" si="59"/>
        <v>N4R006</v>
      </c>
      <c r="B1274" s="15" t="s">
        <v>51</v>
      </c>
      <c r="C1274" s="15" t="s">
        <v>52</v>
      </c>
      <c r="F1274" s="7" t="s">
        <v>15</v>
      </c>
      <c r="G1274" s="12" t="s">
        <v>4766</v>
      </c>
      <c r="H1274" s="12" t="str">
        <f>VLOOKUP($B1274,[1]Sheet1!$A:$G,5,0)</f>
        <v>harsh.ahuja@redingtongroup.com</v>
      </c>
      <c r="I1274" s="12" t="str">
        <f>VLOOKUP($B1274,[1]Sheet1!$A:$G,7,0)</f>
        <v>sidharth.eknath@redingtongroup.com</v>
      </c>
      <c r="J1274" s="12" t="s">
        <v>82</v>
      </c>
      <c r="K1274" s="7"/>
      <c r="L1274" s="7"/>
      <c r="M1274" s="8"/>
      <c r="N1274" s="7" t="str">
        <f t="shared" si="57"/>
        <v>harsh.ahuja@redingtongroup.com; sidharth.eknath@redingtongroup.com; nilesh.phirke@redingtongroup.com;christopher.joseph@redingtongroup.com</v>
      </c>
      <c r="O1274" s="7" t="str">
        <f t="shared" si="58"/>
        <v>N4R006</v>
      </c>
      <c r="P1274" s="8" t="s">
        <v>5215</v>
      </c>
      <c r="Q1274" s="14">
        <f>VLOOKUP($B1274,[2]Sheet3!$G:$CZ,2,0)</f>
        <v>2400302093</v>
      </c>
      <c r="R1274" s="14">
        <f>VLOOKUP($B1274,[2]Sheet3!$G:$CZ,3,0)</f>
        <v>2400299729</v>
      </c>
      <c r="S1274" s="14">
        <f>VLOOKUP($B1274,[2]Sheet3!$G:$CZ,4,0)</f>
        <v>2400308504</v>
      </c>
      <c r="T1274" s="14">
        <f>VLOOKUP($B1274,[2]Sheet3!$G:$CZ,5,0)</f>
        <v>2400302102</v>
      </c>
      <c r="U1274" s="14">
        <f>VLOOKUP($B1274,[2]Sheet3!$G:$CZ,6,0)</f>
        <v>0</v>
      </c>
      <c r="V1274" s="14">
        <f>VLOOKUP($B1274,[2]Sheet3!$G:$CZ,7,0)</f>
        <v>0</v>
      </c>
      <c r="W1274" s="14">
        <f>VLOOKUP($B1274,[2]Sheet3!$G:$CZ,8,0)</f>
        <v>0</v>
      </c>
      <c r="X1274" s="14">
        <f>VLOOKUP($B1274,[2]Sheet3!$G:$CZ,9,0)</f>
        <v>0</v>
      </c>
      <c r="Y1274" s="14">
        <f>VLOOKUP($B1274,[2]Sheet3!$G:$CZ,10,0)</f>
        <v>0</v>
      </c>
      <c r="Z1274" s="14">
        <f>VLOOKUP($B1274,[2]Sheet3!$G:$CZ,11,0)</f>
        <v>0</v>
      </c>
      <c r="AA1274" s="14">
        <f>VLOOKUP($B1274,[2]Sheet3!$G:$CZ,12,0)</f>
        <v>0</v>
      </c>
      <c r="AB1274" s="14">
        <f>VLOOKUP($B1274,[2]Sheet3!$G:$CZ,13,0)</f>
        <v>0</v>
      </c>
      <c r="AC1274" s="14">
        <f>VLOOKUP($B1274,[2]Sheet3!$G:$CZ,14,0)</f>
        <v>0</v>
      </c>
      <c r="AD1274" s="14">
        <f>VLOOKUP($B1274,[2]Sheet3!$G:$CZ,15,0)</f>
        <v>0</v>
      </c>
      <c r="AE1274" s="14">
        <f>VLOOKUP($B1274,[2]Sheet3!$G:$CZ,16,0)</f>
        <v>0</v>
      </c>
      <c r="AF1274" s="14">
        <f>VLOOKUP($B1274,[2]Sheet3!$G:$CZ,17,0)</f>
        <v>0</v>
      </c>
      <c r="AG1274" s="14">
        <f>VLOOKUP($B1274,[2]Sheet3!$G:$CZ,18,0)</f>
        <v>0</v>
      </c>
      <c r="AH1274" s="14">
        <f>VLOOKUP($B1274,[2]Sheet3!$G:$CZ,19,0)</f>
        <v>0</v>
      </c>
      <c r="AI1274" s="14">
        <f>VLOOKUP($B1274,[2]Sheet3!$G:$CZ,20,0)</f>
        <v>0</v>
      </c>
      <c r="AJ1274" s="14">
        <f>VLOOKUP($B1274,[2]Sheet3!$G:$CZ,21,0)</f>
        <v>0</v>
      </c>
      <c r="AK1274" s="14">
        <f>VLOOKUP($B1274,[2]Sheet3!$G:$CZ,22,0)</f>
        <v>0</v>
      </c>
      <c r="AL1274" s="14">
        <f>VLOOKUP($B1274,[2]Sheet3!$G:$CZ,23,0)</f>
        <v>0</v>
      </c>
      <c r="AM1274" s="14">
        <f>VLOOKUP($B1274,[2]Sheet3!$G:$CZ,24,0)</f>
        <v>0</v>
      </c>
      <c r="AN1274" s="14">
        <f>VLOOKUP($B1274,[2]Sheet3!$G:$CZ,25,0)</f>
        <v>0</v>
      </c>
      <c r="AO1274" s="14">
        <f>VLOOKUP($B1274,[2]Sheet3!$G:$CZ,26,0)</f>
        <v>0</v>
      </c>
      <c r="AP1274" s="14">
        <f>VLOOKUP($B1274,[2]Sheet3!$G:$CZ,27,0)</f>
        <v>0</v>
      </c>
      <c r="AQ1274" s="14">
        <f>VLOOKUP($B1274,[2]Sheet3!$G:$CZ,28,0)</f>
        <v>0</v>
      </c>
      <c r="AR1274" s="14">
        <f>VLOOKUP($B1274,[2]Sheet3!$G:$CZ,29,0)</f>
        <v>0</v>
      </c>
      <c r="AS1274" s="14">
        <f>VLOOKUP($B1274,[2]Sheet3!$G:$CZ,30,0)</f>
        <v>0</v>
      </c>
      <c r="AT1274" s="14">
        <f>VLOOKUP($B1274,[2]Sheet3!$G:$CZ,31,0)</f>
        <v>0</v>
      </c>
      <c r="AU1274" s="14">
        <f>VLOOKUP($B1274,[2]Sheet3!$G:$CZ,32,0)</f>
        <v>0</v>
      </c>
      <c r="AV1274" s="14">
        <f>VLOOKUP($B1274,[2]Sheet3!$G:$CZ,33,0)</f>
        <v>0</v>
      </c>
      <c r="AW1274" s="14">
        <f>VLOOKUP($B1274,[2]Sheet3!$G:$CZ,34,0)</f>
        <v>0</v>
      </c>
      <c r="AX1274" s="14">
        <f>VLOOKUP($B1274,[2]Sheet3!$G:$CZ,35,0)</f>
        <v>0</v>
      </c>
      <c r="AY1274" s="14">
        <f>VLOOKUP($B1274,[2]Sheet3!$G:$CZ,36,0)</f>
        <v>0</v>
      </c>
      <c r="AZ1274" s="14">
        <f>VLOOKUP($B1274,[2]Sheet3!$G:$CZ,37,0)</f>
        <v>0</v>
      </c>
      <c r="BA1274" s="14">
        <f>VLOOKUP($B1274,[2]Sheet3!$G:$CZ,38,0)</f>
        <v>0</v>
      </c>
      <c r="BB1274" s="14">
        <f>VLOOKUP($B1274,[2]Sheet3!$G:$CZ,39,0)</f>
        <v>0</v>
      </c>
      <c r="BC1274" s="14">
        <f>VLOOKUP($B1274,[2]Sheet3!$G:$CZ,40,0)</f>
        <v>0</v>
      </c>
      <c r="BD1274" s="14">
        <f>VLOOKUP($B1274,[2]Sheet3!$G:$CZ,41,0)</f>
        <v>0</v>
      </c>
      <c r="BE1274" s="14">
        <f>VLOOKUP($B1274,[2]Sheet3!$G:$CZ,42,0)</f>
        <v>0</v>
      </c>
      <c r="BF1274" s="14">
        <f>VLOOKUP($B1274,[2]Sheet3!$G:$CZ,43,0)</f>
        <v>0</v>
      </c>
      <c r="BG1274" s="14">
        <f>VLOOKUP($B1274,[2]Sheet3!$G:$CZ,44,0)</f>
        <v>0</v>
      </c>
      <c r="BH1274" s="14">
        <f>VLOOKUP($B1274,[2]Sheet3!$G:$CZ,45,0)</f>
        <v>0</v>
      </c>
      <c r="BI1274" s="14">
        <f>VLOOKUP($B1274,[2]Sheet3!$G:$CZ,46,0)</f>
        <v>0</v>
      </c>
      <c r="BJ1274" s="14">
        <f>VLOOKUP($B1274,[2]Sheet3!$G:$CZ,47,0)</f>
        <v>0</v>
      </c>
      <c r="BK1274" s="14">
        <f>VLOOKUP($B1274,[2]Sheet3!$G:$CZ,48,0)</f>
        <v>0</v>
      </c>
      <c r="BL1274" s="14">
        <f>VLOOKUP($B1274,[2]Sheet3!$G:$CZ,49,0)</f>
        <v>0</v>
      </c>
      <c r="BM1274" s="14">
        <f>VLOOKUP($B1274,[2]Sheet3!$G:$CZ,50,0)</f>
        <v>0</v>
      </c>
      <c r="BN1274" s="14">
        <f>VLOOKUP($B1274,[2]Sheet3!$G:$CZ,51,0)</f>
        <v>0</v>
      </c>
      <c r="BO1274" s="14">
        <f>VLOOKUP($B1274,[2]Sheet3!$G:$CZ,52,0)</f>
        <v>0</v>
      </c>
      <c r="BP1274" s="14">
        <f>VLOOKUP($B1274,[2]Sheet3!$G:$CZ,53,0)</f>
        <v>0</v>
      </c>
      <c r="BQ1274" s="14">
        <f>VLOOKUP($B1274,[2]Sheet3!$G:$CZ,54,0)</f>
        <v>0</v>
      </c>
      <c r="BR1274" s="14">
        <f>VLOOKUP($B1274,[2]Sheet3!$G:$CZ,55,0)</f>
        <v>0</v>
      </c>
      <c r="BS1274" s="14">
        <f>VLOOKUP($B1274,[2]Sheet3!$G:$CZ,56,0)</f>
        <v>0</v>
      </c>
      <c r="BT1274" s="14">
        <f>VLOOKUP($B1274,[2]Sheet3!$G:$CZ,57,0)</f>
        <v>0</v>
      </c>
      <c r="BU1274" s="14">
        <f>VLOOKUP($B1274,[2]Sheet3!$G:$CZ,58,0)</f>
        <v>0</v>
      </c>
      <c r="BV1274" s="14">
        <f>VLOOKUP($B1274,[2]Sheet3!$G:$CZ,59,0)</f>
        <v>0</v>
      </c>
      <c r="BW1274" s="14">
        <f>VLOOKUP($B1274,[2]Sheet3!$G:$CZ,60,0)</f>
        <v>0</v>
      </c>
      <c r="BX1274" s="14">
        <f>VLOOKUP($B1274,[2]Sheet3!$G:$CZ,61,0)</f>
        <v>0</v>
      </c>
      <c r="BY1274" s="14">
        <f>VLOOKUP($B1274,[2]Sheet3!$G:$CZ,62,0)</f>
        <v>0</v>
      </c>
      <c r="BZ1274" s="14">
        <f>VLOOKUP($B1274,[2]Sheet3!$G:$CZ,63,0)</f>
        <v>0</v>
      </c>
      <c r="CA1274" s="14">
        <f>VLOOKUP($B1274,[2]Sheet3!$G:$CZ,64,0)</f>
        <v>0</v>
      </c>
      <c r="CB1274" s="14">
        <f>VLOOKUP($B1274,[2]Sheet3!$G:$CZ,65,0)</f>
        <v>0</v>
      </c>
      <c r="CC1274" s="14">
        <f>VLOOKUP($B1274,[2]Sheet3!$G:$CZ,66,0)</f>
        <v>0</v>
      </c>
      <c r="CD1274" s="14">
        <f>VLOOKUP($B1274,[2]Sheet3!$G:$CZ,67,0)</f>
        <v>0</v>
      </c>
      <c r="CE1274" s="14">
        <f>VLOOKUP($B1274,[2]Sheet3!$G:$CZ,68,0)</f>
        <v>0</v>
      </c>
      <c r="CF1274" s="14">
        <f>VLOOKUP($B1274,[2]Sheet3!$G:$CZ,69,0)</f>
        <v>0</v>
      </c>
      <c r="CG1274" s="14">
        <f>VLOOKUP($B1274,[2]Sheet3!$G:$CZ,70,0)</f>
        <v>0</v>
      </c>
      <c r="CH1274" s="14">
        <f>VLOOKUP($B1274,[2]Sheet3!$G:$CZ,71,0)</f>
        <v>0</v>
      </c>
      <c r="CI1274" s="14">
        <f>VLOOKUP($B1274,[2]Sheet3!$G:$CZ,72,0)</f>
        <v>0</v>
      </c>
      <c r="CJ1274" s="14">
        <f>VLOOKUP($B1274,[2]Sheet3!$G:$CZ,73,0)</f>
        <v>0</v>
      </c>
      <c r="CK1274" s="14">
        <f>VLOOKUP($B1274,[2]Sheet3!$G:$CZ,74,0)</f>
        <v>0</v>
      </c>
      <c r="CL1274" s="14">
        <f>VLOOKUP($B1274,[2]Sheet3!$G:$CZ,75,0)</f>
        <v>0</v>
      </c>
      <c r="CM1274" s="14">
        <f>VLOOKUP($B1274,[2]Sheet3!$G:$CZ,76,0)</f>
        <v>0</v>
      </c>
      <c r="CN1274" s="14">
        <f>VLOOKUP($B1274,[2]Sheet3!$G:$CZ,77,0)</f>
        <v>0</v>
      </c>
      <c r="CO1274" s="14">
        <f>VLOOKUP($B1274,[2]Sheet3!$G:$CZ,78,0)</f>
        <v>0</v>
      </c>
      <c r="CP1274" s="14">
        <f>VLOOKUP($B1274,[2]Sheet3!$G:$CZ,79,0)</f>
        <v>0</v>
      </c>
      <c r="CQ1274" s="14">
        <f>VLOOKUP($B1274,[2]Sheet3!$G:$CZ,80,0)</f>
        <v>0</v>
      </c>
      <c r="CR1274" s="14">
        <f>VLOOKUP($B1274,[2]Sheet3!$G:$CZ,81,0)</f>
        <v>0</v>
      </c>
      <c r="CS1274" s="14">
        <f>VLOOKUP($B1274,[2]Sheet3!$G:$CZ,82,0)</f>
        <v>0</v>
      </c>
      <c r="CT1274" s="14">
        <f>VLOOKUP($B1274,[2]Sheet3!$G:$CZ,83,0)</f>
        <v>0</v>
      </c>
      <c r="CU1274" s="14">
        <f>VLOOKUP($B1274,[2]Sheet3!$G:$CZ,84,0)</f>
        <v>0</v>
      </c>
      <c r="CV1274" s="14">
        <f>VLOOKUP($B1274,[2]Sheet3!$G:$CZ,85,0)</f>
        <v>0</v>
      </c>
      <c r="CW1274" s="14">
        <f>VLOOKUP($B1274,[2]Sheet3!$G:$CZ,86,0)</f>
        <v>0</v>
      </c>
      <c r="CX1274" s="14">
        <f>VLOOKUP($B1274,[2]Sheet3!$G:$CZ,87,0)</f>
        <v>0</v>
      </c>
      <c r="CY1274" s="14">
        <f>VLOOKUP($B1274,[2]Sheet3!$G:$CZ,88,0)</f>
        <v>0</v>
      </c>
      <c r="CZ1274" s="14">
        <f>VLOOKUP($B1274,[2]Sheet3!$G:$CZ,89,0)</f>
        <v>0</v>
      </c>
      <c r="DA1274" s="14">
        <f>VLOOKUP($B1274,[2]Sheet3!$G:$CZ,90,0)</f>
        <v>0</v>
      </c>
      <c r="DB1274" s="14">
        <f>VLOOKUP($B1274,[2]Sheet3!$G:$CZ,91,0)</f>
        <v>0</v>
      </c>
      <c r="DC1274" s="14">
        <f>VLOOKUP($B1274,[2]Sheet3!$G:$CZ,92,0)</f>
        <v>0</v>
      </c>
      <c r="DD1274" s="14">
        <f>VLOOKUP($B1274,[2]Sheet3!$G:$CZ,93,0)</f>
        <v>0</v>
      </c>
      <c r="DE1274" s="14">
        <f>VLOOKUP($B1274,[2]Sheet3!$G:$CZ,94,0)</f>
        <v>0</v>
      </c>
      <c r="DF1274" s="14">
        <f>VLOOKUP($B1274,[2]Sheet3!$G:$CZ,95,0)</f>
        <v>0</v>
      </c>
      <c r="DG1274" s="14">
        <f>VLOOKUP($B1274,[2]Sheet3!$G:$CZ,96,0)</f>
        <v>0</v>
      </c>
      <c r="DH1274" s="14">
        <f>VLOOKUP($B1274,[2]Sheet3!$G:$CZ,97,0)</f>
        <v>0</v>
      </c>
      <c r="DI1274" s="14">
        <f>VLOOKUP($B1274,[2]Sheet3!$G:$CZ,98,0)</f>
        <v>0</v>
      </c>
    </row>
    <row r="1275" spans="1:113" x14ac:dyDescent="0.3">
      <c r="A1275" s="9" t="str">
        <f t="shared" si="59"/>
        <v>WA3271</v>
      </c>
      <c r="B1275" s="15" t="s">
        <v>2761</v>
      </c>
      <c r="C1275" s="15" t="s">
        <v>2762</v>
      </c>
      <c r="F1275" s="7" t="s">
        <v>15</v>
      </c>
      <c r="G1275" s="12" t="s">
        <v>4767</v>
      </c>
      <c r="H1275" s="12" t="str">
        <f>VLOOKUP($B1275,[1]Sheet1!$A:$G,5,0)</f>
        <v>arpit.shukla@redingtongroup.com</v>
      </c>
      <c r="I1275" s="12" t="str">
        <f>VLOOKUP($B1275,[1]Sheet1!$A:$G,7,0)</f>
        <v>dilip.vishwa@redingtongroup.com</v>
      </c>
      <c r="J1275" s="12" t="s">
        <v>82</v>
      </c>
      <c r="K1275" s="7"/>
      <c r="L1275" s="7"/>
      <c r="M1275" s="8"/>
      <c r="N1275" s="7" t="str">
        <f t="shared" si="57"/>
        <v>arpit.shukla@redingtongroup.com; dilip.vishwa@redingtongroup.com; nilesh.phirke@redingtongroup.com;christopher.joseph@redingtongroup.com</v>
      </c>
      <c r="O1275" s="7" t="str">
        <f t="shared" si="58"/>
        <v>WA3271</v>
      </c>
      <c r="P1275" s="8" t="s">
        <v>5215</v>
      </c>
      <c r="Q1275" s="14">
        <f>VLOOKUP($B1275,[2]Sheet3!$G:$CZ,2,0)</f>
        <v>2400304790</v>
      </c>
      <c r="R1275" s="14">
        <f>VLOOKUP($B1275,[2]Sheet3!$G:$CZ,3,0)</f>
        <v>0</v>
      </c>
      <c r="S1275" s="14">
        <f>VLOOKUP($B1275,[2]Sheet3!$G:$CZ,4,0)</f>
        <v>0</v>
      </c>
      <c r="T1275" s="14">
        <f>VLOOKUP($B1275,[2]Sheet3!$G:$CZ,5,0)</f>
        <v>0</v>
      </c>
      <c r="U1275" s="14">
        <f>VLOOKUP($B1275,[2]Sheet3!$G:$CZ,6,0)</f>
        <v>0</v>
      </c>
      <c r="V1275" s="14">
        <f>VLOOKUP($B1275,[2]Sheet3!$G:$CZ,7,0)</f>
        <v>0</v>
      </c>
      <c r="W1275" s="14">
        <f>VLOOKUP($B1275,[2]Sheet3!$G:$CZ,8,0)</f>
        <v>0</v>
      </c>
      <c r="X1275" s="14">
        <f>VLOOKUP($B1275,[2]Sheet3!$G:$CZ,9,0)</f>
        <v>0</v>
      </c>
      <c r="Y1275" s="14">
        <f>VLOOKUP($B1275,[2]Sheet3!$G:$CZ,10,0)</f>
        <v>0</v>
      </c>
      <c r="Z1275" s="14">
        <f>VLOOKUP($B1275,[2]Sheet3!$G:$CZ,11,0)</f>
        <v>0</v>
      </c>
      <c r="AA1275" s="14">
        <f>VLOOKUP($B1275,[2]Sheet3!$G:$CZ,12,0)</f>
        <v>0</v>
      </c>
      <c r="AB1275" s="14">
        <f>VLOOKUP($B1275,[2]Sheet3!$G:$CZ,13,0)</f>
        <v>0</v>
      </c>
      <c r="AC1275" s="14">
        <f>VLOOKUP($B1275,[2]Sheet3!$G:$CZ,14,0)</f>
        <v>0</v>
      </c>
      <c r="AD1275" s="14">
        <f>VLOOKUP($B1275,[2]Sheet3!$G:$CZ,15,0)</f>
        <v>0</v>
      </c>
      <c r="AE1275" s="14">
        <f>VLOOKUP($B1275,[2]Sheet3!$G:$CZ,16,0)</f>
        <v>0</v>
      </c>
      <c r="AF1275" s="14">
        <f>VLOOKUP($B1275,[2]Sheet3!$G:$CZ,17,0)</f>
        <v>0</v>
      </c>
      <c r="AG1275" s="14">
        <f>VLOOKUP($B1275,[2]Sheet3!$G:$CZ,18,0)</f>
        <v>0</v>
      </c>
      <c r="AH1275" s="14">
        <f>VLOOKUP($B1275,[2]Sheet3!$G:$CZ,19,0)</f>
        <v>0</v>
      </c>
      <c r="AI1275" s="14">
        <f>VLOOKUP($B1275,[2]Sheet3!$G:$CZ,20,0)</f>
        <v>0</v>
      </c>
      <c r="AJ1275" s="14">
        <f>VLOOKUP($B1275,[2]Sheet3!$G:$CZ,21,0)</f>
        <v>0</v>
      </c>
      <c r="AK1275" s="14">
        <f>VLOOKUP($B1275,[2]Sheet3!$G:$CZ,22,0)</f>
        <v>0</v>
      </c>
      <c r="AL1275" s="14">
        <f>VLOOKUP($B1275,[2]Sheet3!$G:$CZ,23,0)</f>
        <v>0</v>
      </c>
      <c r="AM1275" s="14">
        <f>VLOOKUP($B1275,[2]Sheet3!$G:$CZ,24,0)</f>
        <v>0</v>
      </c>
      <c r="AN1275" s="14">
        <f>VLOOKUP($B1275,[2]Sheet3!$G:$CZ,25,0)</f>
        <v>0</v>
      </c>
      <c r="AO1275" s="14">
        <f>VLOOKUP($B1275,[2]Sheet3!$G:$CZ,26,0)</f>
        <v>0</v>
      </c>
      <c r="AP1275" s="14">
        <f>VLOOKUP($B1275,[2]Sheet3!$G:$CZ,27,0)</f>
        <v>0</v>
      </c>
      <c r="AQ1275" s="14">
        <f>VLOOKUP($B1275,[2]Sheet3!$G:$CZ,28,0)</f>
        <v>0</v>
      </c>
      <c r="AR1275" s="14">
        <f>VLOOKUP($B1275,[2]Sheet3!$G:$CZ,29,0)</f>
        <v>0</v>
      </c>
      <c r="AS1275" s="14">
        <f>VLOOKUP($B1275,[2]Sheet3!$G:$CZ,30,0)</f>
        <v>0</v>
      </c>
      <c r="AT1275" s="14">
        <f>VLOOKUP($B1275,[2]Sheet3!$G:$CZ,31,0)</f>
        <v>0</v>
      </c>
      <c r="AU1275" s="14">
        <f>VLOOKUP($B1275,[2]Sheet3!$G:$CZ,32,0)</f>
        <v>0</v>
      </c>
      <c r="AV1275" s="14">
        <f>VLOOKUP($B1275,[2]Sheet3!$G:$CZ,33,0)</f>
        <v>0</v>
      </c>
      <c r="AW1275" s="14">
        <f>VLOOKUP($B1275,[2]Sheet3!$G:$CZ,34,0)</f>
        <v>0</v>
      </c>
      <c r="AX1275" s="14">
        <f>VLOOKUP($B1275,[2]Sheet3!$G:$CZ,35,0)</f>
        <v>0</v>
      </c>
      <c r="AY1275" s="14">
        <f>VLOOKUP($B1275,[2]Sheet3!$G:$CZ,36,0)</f>
        <v>0</v>
      </c>
      <c r="AZ1275" s="14">
        <f>VLOOKUP($B1275,[2]Sheet3!$G:$CZ,37,0)</f>
        <v>0</v>
      </c>
      <c r="BA1275" s="14">
        <f>VLOOKUP($B1275,[2]Sheet3!$G:$CZ,38,0)</f>
        <v>0</v>
      </c>
      <c r="BB1275" s="14">
        <f>VLOOKUP($B1275,[2]Sheet3!$G:$CZ,39,0)</f>
        <v>0</v>
      </c>
      <c r="BC1275" s="14">
        <f>VLOOKUP($B1275,[2]Sheet3!$G:$CZ,40,0)</f>
        <v>0</v>
      </c>
      <c r="BD1275" s="14">
        <f>VLOOKUP($B1275,[2]Sheet3!$G:$CZ,41,0)</f>
        <v>0</v>
      </c>
      <c r="BE1275" s="14">
        <f>VLOOKUP($B1275,[2]Sheet3!$G:$CZ,42,0)</f>
        <v>0</v>
      </c>
      <c r="BF1275" s="14">
        <f>VLOOKUP($B1275,[2]Sheet3!$G:$CZ,43,0)</f>
        <v>0</v>
      </c>
      <c r="BG1275" s="14">
        <f>VLOOKUP($B1275,[2]Sheet3!$G:$CZ,44,0)</f>
        <v>0</v>
      </c>
      <c r="BH1275" s="14">
        <f>VLOOKUP($B1275,[2]Sheet3!$G:$CZ,45,0)</f>
        <v>0</v>
      </c>
      <c r="BI1275" s="14">
        <f>VLOOKUP($B1275,[2]Sheet3!$G:$CZ,46,0)</f>
        <v>0</v>
      </c>
      <c r="BJ1275" s="14">
        <f>VLOOKUP($B1275,[2]Sheet3!$G:$CZ,47,0)</f>
        <v>0</v>
      </c>
      <c r="BK1275" s="14">
        <f>VLOOKUP($B1275,[2]Sheet3!$G:$CZ,48,0)</f>
        <v>0</v>
      </c>
      <c r="BL1275" s="14">
        <f>VLOOKUP($B1275,[2]Sheet3!$G:$CZ,49,0)</f>
        <v>0</v>
      </c>
      <c r="BM1275" s="14">
        <f>VLOOKUP($B1275,[2]Sheet3!$G:$CZ,50,0)</f>
        <v>0</v>
      </c>
      <c r="BN1275" s="14">
        <f>VLOOKUP($B1275,[2]Sheet3!$G:$CZ,51,0)</f>
        <v>0</v>
      </c>
      <c r="BO1275" s="14">
        <f>VLOOKUP($B1275,[2]Sheet3!$G:$CZ,52,0)</f>
        <v>0</v>
      </c>
      <c r="BP1275" s="14">
        <f>VLOOKUP($B1275,[2]Sheet3!$G:$CZ,53,0)</f>
        <v>0</v>
      </c>
      <c r="BQ1275" s="14">
        <f>VLOOKUP($B1275,[2]Sheet3!$G:$CZ,54,0)</f>
        <v>0</v>
      </c>
      <c r="BR1275" s="14">
        <f>VLOOKUP($B1275,[2]Sheet3!$G:$CZ,55,0)</f>
        <v>0</v>
      </c>
      <c r="BS1275" s="14">
        <f>VLOOKUP($B1275,[2]Sheet3!$G:$CZ,56,0)</f>
        <v>0</v>
      </c>
      <c r="BT1275" s="14">
        <f>VLOOKUP($B1275,[2]Sheet3!$G:$CZ,57,0)</f>
        <v>0</v>
      </c>
      <c r="BU1275" s="14">
        <f>VLOOKUP($B1275,[2]Sheet3!$G:$CZ,58,0)</f>
        <v>0</v>
      </c>
      <c r="BV1275" s="14">
        <f>VLOOKUP($B1275,[2]Sheet3!$G:$CZ,59,0)</f>
        <v>0</v>
      </c>
      <c r="BW1275" s="14">
        <f>VLOOKUP($B1275,[2]Sheet3!$G:$CZ,60,0)</f>
        <v>0</v>
      </c>
      <c r="BX1275" s="14">
        <f>VLOOKUP($B1275,[2]Sheet3!$G:$CZ,61,0)</f>
        <v>0</v>
      </c>
      <c r="BY1275" s="14">
        <f>VLOOKUP($B1275,[2]Sheet3!$G:$CZ,62,0)</f>
        <v>0</v>
      </c>
      <c r="BZ1275" s="14">
        <f>VLOOKUP($B1275,[2]Sheet3!$G:$CZ,63,0)</f>
        <v>0</v>
      </c>
      <c r="CA1275" s="14">
        <f>VLOOKUP($B1275,[2]Sheet3!$G:$CZ,64,0)</f>
        <v>0</v>
      </c>
      <c r="CB1275" s="14">
        <f>VLOOKUP($B1275,[2]Sheet3!$G:$CZ,65,0)</f>
        <v>0</v>
      </c>
      <c r="CC1275" s="14">
        <f>VLOOKUP($B1275,[2]Sheet3!$G:$CZ,66,0)</f>
        <v>0</v>
      </c>
      <c r="CD1275" s="14">
        <f>VLOOKUP($B1275,[2]Sheet3!$G:$CZ,67,0)</f>
        <v>0</v>
      </c>
      <c r="CE1275" s="14">
        <f>VLOOKUP($B1275,[2]Sheet3!$G:$CZ,68,0)</f>
        <v>0</v>
      </c>
      <c r="CF1275" s="14">
        <f>VLOOKUP($B1275,[2]Sheet3!$G:$CZ,69,0)</f>
        <v>0</v>
      </c>
      <c r="CG1275" s="14">
        <f>VLOOKUP($B1275,[2]Sheet3!$G:$CZ,70,0)</f>
        <v>0</v>
      </c>
      <c r="CH1275" s="14">
        <f>VLOOKUP($B1275,[2]Sheet3!$G:$CZ,71,0)</f>
        <v>0</v>
      </c>
      <c r="CI1275" s="14">
        <f>VLOOKUP($B1275,[2]Sheet3!$G:$CZ,72,0)</f>
        <v>0</v>
      </c>
      <c r="CJ1275" s="14">
        <f>VLOOKUP($B1275,[2]Sheet3!$G:$CZ,73,0)</f>
        <v>0</v>
      </c>
      <c r="CK1275" s="14">
        <f>VLOOKUP($B1275,[2]Sheet3!$G:$CZ,74,0)</f>
        <v>0</v>
      </c>
      <c r="CL1275" s="14">
        <f>VLOOKUP($B1275,[2]Sheet3!$G:$CZ,75,0)</f>
        <v>0</v>
      </c>
      <c r="CM1275" s="14">
        <f>VLOOKUP($B1275,[2]Sheet3!$G:$CZ,76,0)</f>
        <v>0</v>
      </c>
      <c r="CN1275" s="14">
        <f>VLOOKUP($B1275,[2]Sheet3!$G:$CZ,77,0)</f>
        <v>0</v>
      </c>
      <c r="CO1275" s="14">
        <f>VLOOKUP($B1275,[2]Sheet3!$G:$CZ,78,0)</f>
        <v>0</v>
      </c>
      <c r="CP1275" s="14">
        <f>VLOOKUP($B1275,[2]Sheet3!$G:$CZ,79,0)</f>
        <v>0</v>
      </c>
      <c r="CQ1275" s="14">
        <f>VLOOKUP($B1275,[2]Sheet3!$G:$CZ,80,0)</f>
        <v>0</v>
      </c>
      <c r="CR1275" s="14">
        <f>VLOOKUP($B1275,[2]Sheet3!$G:$CZ,81,0)</f>
        <v>0</v>
      </c>
      <c r="CS1275" s="14">
        <f>VLOOKUP($B1275,[2]Sheet3!$G:$CZ,82,0)</f>
        <v>0</v>
      </c>
      <c r="CT1275" s="14">
        <f>VLOOKUP($B1275,[2]Sheet3!$G:$CZ,83,0)</f>
        <v>0</v>
      </c>
      <c r="CU1275" s="14">
        <f>VLOOKUP($B1275,[2]Sheet3!$G:$CZ,84,0)</f>
        <v>0</v>
      </c>
      <c r="CV1275" s="14">
        <f>VLOOKUP($B1275,[2]Sheet3!$G:$CZ,85,0)</f>
        <v>0</v>
      </c>
      <c r="CW1275" s="14">
        <f>VLOOKUP($B1275,[2]Sheet3!$G:$CZ,86,0)</f>
        <v>0</v>
      </c>
      <c r="CX1275" s="14">
        <f>VLOOKUP($B1275,[2]Sheet3!$G:$CZ,87,0)</f>
        <v>0</v>
      </c>
      <c r="CY1275" s="14">
        <f>VLOOKUP($B1275,[2]Sheet3!$G:$CZ,88,0)</f>
        <v>0</v>
      </c>
      <c r="CZ1275" s="14">
        <f>VLOOKUP($B1275,[2]Sheet3!$G:$CZ,89,0)</f>
        <v>0</v>
      </c>
      <c r="DA1275" s="14">
        <f>VLOOKUP($B1275,[2]Sheet3!$G:$CZ,90,0)</f>
        <v>0</v>
      </c>
      <c r="DB1275" s="14">
        <f>VLOOKUP($B1275,[2]Sheet3!$G:$CZ,91,0)</f>
        <v>0</v>
      </c>
      <c r="DC1275" s="14">
        <f>VLOOKUP($B1275,[2]Sheet3!$G:$CZ,92,0)</f>
        <v>0</v>
      </c>
      <c r="DD1275" s="14">
        <f>VLOOKUP($B1275,[2]Sheet3!$G:$CZ,93,0)</f>
        <v>0</v>
      </c>
      <c r="DE1275" s="14">
        <f>VLOOKUP($B1275,[2]Sheet3!$G:$CZ,94,0)</f>
        <v>0</v>
      </c>
      <c r="DF1275" s="14">
        <f>VLOOKUP($B1275,[2]Sheet3!$G:$CZ,95,0)</f>
        <v>0</v>
      </c>
      <c r="DG1275" s="14">
        <f>VLOOKUP($B1275,[2]Sheet3!$G:$CZ,96,0)</f>
        <v>0</v>
      </c>
      <c r="DH1275" s="14">
        <f>VLOOKUP($B1275,[2]Sheet3!$G:$CZ,97,0)</f>
        <v>0</v>
      </c>
      <c r="DI1275" s="14">
        <f>VLOOKUP($B1275,[2]Sheet3!$G:$CZ,98,0)</f>
        <v>0</v>
      </c>
    </row>
    <row r="1276" spans="1:113" x14ac:dyDescent="0.3">
      <c r="A1276" s="9" t="str">
        <f t="shared" si="59"/>
        <v>N4R011</v>
      </c>
      <c r="B1276" s="15" t="s">
        <v>2763</v>
      </c>
      <c r="C1276" s="15" t="s">
        <v>2764</v>
      </c>
      <c r="F1276" s="7" t="s">
        <v>15</v>
      </c>
      <c r="G1276" s="12" t="s">
        <v>4768</v>
      </c>
      <c r="H1276" s="12" t="str">
        <f>VLOOKUP($B1276,[1]Sheet1!$A:$G,5,0)</f>
        <v>harsh.ahuja@redingtongroup.com</v>
      </c>
      <c r="I1276" s="12" t="str">
        <f>VLOOKUP($B1276,[1]Sheet1!$A:$G,7,0)</f>
        <v>sidharth.eknath@redingtongroup.com</v>
      </c>
      <c r="J1276" s="12" t="s">
        <v>82</v>
      </c>
      <c r="K1276" s="7"/>
      <c r="L1276" s="7"/>
      <c r="M1276" s="8"/>
      <c r="N1276" s="7" t="str">
        <f t="shared" si="57"/>
        <v>harsh.ahuja@redingtongroup.com; sidharth.eknath@redingtongroup.com; nilesh.phirke@redingtongroup.com;christopher.joseph@redingtongroup.com</v>
      </c>
      <c r="O1276" s="7" t="str">
        <f t="shared" si="58"/>
        <v>N4R011</v>
      </c>
      <c r="P1276" s="8" t="s">
        <v>5215</v>
      </c>
      <c r="Q1276" s="14">
        <f>VLOOKUP($B1276,[2]Sheet3!$G:$CZ,2,0)</f>
        <v>2400302224</v>
      </c>
      <c r="R1276" s="14">
        <f>VLOOKUP($B1276,[2]Sheet3!$G:$CZ,3,0)</f>
        <v>2400302075</v>
      </c>
      <c r="S1276" s="14">
        <f>VLOOKUP($B1276,[2]Sheet3!$G:$CZ,4,0)</f>
        <v>2400299728</v>
      </c>
      <c r="T1276" s="14">
        <f>VLOOKUP($B1276,[2]Sheet3!$G:$CZ,5,0)</f>
        <v>2400308431</v>
      </c>
      <c r="U1276" s="14">
        <f>VLOOKUP($B1276,[2]Sheet3!$G:$CZ,6,0)</f>
        <v>2400308430</v>
      </c>
      <c r="V1276" s="14">
        <f>VLOOKUP($B1276,[2]Sheet3!$G:$CZ,7,0)</f>
        <v>0</v>
      </c>
      <c r="W1276" s="14">
        <f>VLOOKUP($B1276,[2]Sheet3!$G:$CZ,8,0)</f>
        <v>0</v>
      </c>
      <c r="X1276" s="14">
        <f>VLOOKUP($B1276,[2]Sheet3!$G:$CZ,9,0)</f>
        <v>0</v>
      </c>
      <c r="Y1276" s="14">
        <f>VLOOKUP($B1276,[2]Sheet3!$G:$CZ,10,0)</f>
        <v>0</v>
      </c>
      <c r="Z1276" s="14">
        <f>VLOOKUP($B1276,[2]Sheet3!$G:$CZ,11,0)</f>
        <v>0</v>
      </c>
      <c r="AA1276" s="14">
        <f>VLOOKUP($B1276,[2]Sheet3!$G:$CZ,12,0)</f>
        <v>0</v>
      </c>
      <c r="AB1276" s="14">
        <f>VLOOKUP($B1276,[2]Sheet3!$G:$CZ,13,0)</f>
        <v>0</v>
      </c>
      <c r="AC1276" s="14">
        <f>VLOOKUP($B1276,[2]Sheet3!$G:$CZ,14,0)</f>
        <v>0</v>
      </c>
      <c r="AD1276" s="14">
        <f>VLOOKUP($B1276,[2]Sheet3!$G:$CZ,15,0)</f>
        <v>0</v>
      </c>
      <c r="AE1276" s="14">
        <f>VLOOKUP($B1276,[2]Sheet3!$G:$CZ,16,0)</f>
        <v>0</v>
      </c>
      <c r="AF1276" s="14">
        <f>VLOOKUP($B1276,[2]Sheet3!$G:$CZ,17,0)</f>
        <v>0</v>
      </c>
      <c r="AG1276" s="14">
        <f>VLOOKUP($B1276,[2]Sheet3!$G:$CZ,18,0)</f>
        <v>0</v>
      </c>
      <c r="AH1276" s="14">
        <f>VLOOKUP($B1276,[2]Sheet3!$G:$CZ,19,0)</f>
        <v>0</v>
      </c>
      <c r="AI1276" s="14">
        <f>VLOOKUP($B1276,[2]Sheet3!$G:$CZ,20,0)</f>
        <v>0</v>
      </c>
      <c r="AJ1276" s="14">
        <f>VLOOKUP($B1276,[2]Sheet3!$G:$CZ,21,0)</f>
        <v>0</v>
      </c>
      <c r="AK1276" s="14">
        <f>VLOOKUP($B1276,[2]Sheet3!$G:$CZ,22,0)</f>
        <v>0</v>
      </c>
      <c r="AL1276" s="14">
        <f>VLOOKUP($B1276,[2]Sheet3!$G:$CZ,23,0)</f>
        <v>0</v>
      </c>
      <c r="AM1276" s="14">
        <f>VLOOKUP($B1276,[2]Sheet3!$G:$CZ,24,0)</f>
        <v>0</v>
      </c>
      <c r="AN1276" s="14">
        <f>VLOOKUP($B1276,[2]Sheet3!$G:$CZ,25,0)</f>
        <v>0</v>
      </c>
      <c r="AO1276" s="14">
        <f>VLOOKUP($B1276,[2]Sheet3!$G:$CZ,26,0)</f>
        <v>0</v>
      </c>
      <c r="AP1276" s="14">
        <f>VLOOKUP($B1276,[2]Sheet3!$G:$CZ,27,0)</f>
        <v>0</v>
      </c>
      <c r="AQ1276" s="14">
        <f>VLOOKUP($B1276,[2]Sheet3!$G:$CZ,28,0)</f>
        <v>0</v>
      </c>
      <c r="AR1276" s="14">
        <f>VLOOKUP($B1276,[2]Sheet3!$G:$CZ,29,0)</f>
        <v>0</v>
      </c>
      <c r="AS1276" s="14">
        <f>VLOOKUP($B1276,[2]Sheet3!$G:$CZ,30,0)</f>
        <v>0</v>
      </c>
      <c r="AT1276" s="14">
        <f>VLOOKUP($B1276,[2]Sheet3!$G:$CZ,31,0)</f>
        <v>0</v>
      </c>
      <c r="AU1276" s="14">
        <f>VLOOKUP($B1276,[2]Sheet3!$G:$CZ,32,0)</f>
        <v>0</v>
      </c>
      <c r="AV1276" s="14">
        <f>VLOOKUP($B1276,[2]Sheet3!$G:$CZ,33,0)</f>
        <v>0</v>
      </c>
      <c r="AW1276" s="14">
        <f>VLOOKUP($B1276,[2]Sheet3!$G:$CZ,34,0)</f>
        <v>0</v>
      </c>
      <c r="AX1276" s="14">
        <f>VLOOKUP($B1276,[2]Sheet3!$G:$CZ,35,0)</f>
        <v>0</v>
      </c>
      <c r="AY1276" s="14">
        <f>VLOOKUP($B1276,[2]Sheet3!$G:$CZ,36,0)</f>
        <v>0</v>
      </c>
      <c r="AZ1276" s="14">
        <f>VLOOKUP($B1276,[2]Sheet3!$G:$CZ,37,0)</f>
        <v>0</v>
      </c>
      <c r="BA1276" s="14">
        <f>VLOOKUP($B1276,[2]Sheet3!$G:$CZ,38,0)</f>
        <v>0</v>
      </c>
      <c r="BB1276" s="14">
        <f>VLOOKUP($B1276,[2]Sheet3!$G:$CZ,39,0)</f>
        <v>0</v>
      </c>
      <c r="BC1276" s="14">
        <f>VLOOKUP($B1276,[2]Sheet3!$G:$CZ,40,0)</f>
        <v>0</v>
      </c>
      <c r="BD1276" s="14">
        <f>VLOOKUP($B1276,[2]Sheet3!$G:$CZ,41,0)</f>
        <v>0</v>
      </c>
      <c r="BE1276" s="14">
        <f>VLOOKUP($B1276,[2]Sheet3!$G:$CZ,42,0)</f>
        <v>0</v>
      </c>
      <c r="BF1276" s="14">
        <f>VLOOKUP($B1276,[2]Sheet3!$G:$CZ,43,0)</f>
        <v>0</v>
      </c>
      <c r="BG1276" s="14">
        <f>VLOOKUP($B1276,[2]Sheet3!$G:$CZ,44,0)</f>
        <v>0</v>
      </c>
      <c r="BH1276" s="14">
        <f>VLOOKUP($B1276,[2]Sheet3!$G:$CZ,45,0)</f>
        <v>0</v>
      </c>
      <c r="BI1276" s="14">
        <f>VLOOKUP($B1276,[2]Sheet3!$G:$CZ,46,0)</f>
        <v>0</v>
      </c>
      <c r="BJ1276" s="14">
        <f>VLOOKUP($B1276,[2]Sheet3!$G:$CZ,47,0)</f>
        <v>0</v>
      </c>
      <c r="BK1276" s="14">
        <f>VLOOKUP($B1276,[2]Sheet3!$G:$CZ,48,0)</f>
        <v>0</v>
      </c>
      <c r="BL1276" s="14">
        <f>VLOOKUP($B1276,[2]Sheet3!$G:$CZ,49,0)</f>
        <v>0</v>
      </c>
      <c r="BM1276" s="14">
        <f>VLOOKUP($B1276,[2]Sheet3!$G:$CZ,50,0)</f>
        <v>0</v>
      </c>
      <c r="BN1276" s="14">
        <f>VLOOKUP($B1276,[2]Sheet3!$G:$CZ,51,0)</f>
        <v>0</v>
      </c>
      <c r="BO1276" s="14">
        <f>VLOOKUP($B1276,[2]Sheet3!$G:$CZ,52,0)</f>
        <v>0</v>
      </c>
      <c r="BP1276" s="14">
        <f>VLOOKUP($B1276,[2]Sheet3!$G:$CZ,53,0)</f>
        <v>0</v>
      </c>
      <c r="BQ1276" s="14">
        <f>VLOOKUP($B1276,[2]Sheet3!$G:$CZ,54,0)</f>
        <v>0</v>
      </c>
      <c r="BR1276" s="14">
        <f>VLOOKUP($B1276,[2]Sheet3!$G:$CZ,55,0)</f>
        <v>0</v>
      </c>
      <c r="BS1276" s="14">
        <f>VLOOKUP($B1276,[2]Sheet3!$G:$CZ,56,0)</f>
        <v>0</v>
      </c>
      <c r="BT1276" s="14">
        <f>VLOOKUP($B1276,[2]Sheet3!$G:$CZ,57,0)</f>
        <v>0</v>
      </c>
      <c r="BU1276" s="14">
        <f>VLOOKUP($B1276,[2]Sheet3!$G:$CZ,58,0)</f>
        <v>0</v>
      </c>
      <c r="BV1276" s="14">
        <f>VLOOKUP($B1276,[2]Sheet3!$G:$CZ,59,0)</f>
        <v>0</v>
      </c>
      <c r="BW1276" s="14">
        <f>VLOOKUP($B1276,[2]Sheet3!$G:$CZ,60,0)</f>
        <v>0</v>
      </c>
      <c r="BX1276" s="14">
        <f>VLOOKUP($B1276,[2]Sheet3!$G:$CZ,61,0)</f>
        <v>0</v>
      </c>
      <c r="BY1276" s="14">
        <f>VLOOKUP($B1276,[2]Sheet3!$G:$CZ,62,0)</f>
        <v>0</v>
      </c>
      <c r="BZ1276" s="14">
        <f>VLOOKUP($B1276,[2]Sheet3!$G:$CZ,63,0)</f>
        <v>0</v>
      </c>
      <c r="CA1276" s="14">
        <f>VLOOKUP($B1276,[2]Sheet3!$G:$CZ,64,0)</f>
        <v>0</v>
      </c>
      <c r="CB1276" s="14">
        <f>VLOOKUP($B1276,[2]Sheet3!$G:$CZ,65,0)</f>
        <v>0</v>
      </c>
      <c r="CC1276" s="14">
        <f>VLOOKUP($B1276,[2]Sheet3!$G:$CZ,66,0)</f>
        <v>0</v>
      </c>
      <c r="CD1276" s="14">
        <f>VLOOKUP($B1276,[2]Sheet3!$G:$CZ,67,0)</f>
        <v>0</v>
      </c>
      <c r="CE1276" s="14">
        <f>VLOOKUP($B1276,[2]Sheet3!$G:$CZ,68,0)</f>
        <v>0</v>
      </c>
      <c r="CF1276" s="14">
        <f>VLOOKUP($B1276,[2]Sheet3!$G:$CZ,69,0)</f>
        <v>0</v>
      </c>
      <c r="CG1276" s="14">
        <f>VLOOKUP($B1276,[2]Sheet3!$G:$CZ,70,0)</f>
        <v>0</v>
      </c>
      <c r="CH1276" s="14">
        <f>VLOOKUP($B1276,[2]Sheet3!$G:$CZ,71,0)</f>
        <v>0</v>
      </c>
      <c r="CI1276" s="14">
        <f>VLOOKUP($B1276,[2]Sheet3!$G:$CZ,72,0)</f>
        <v>0</v>
      </c>
      <c r="CJ1276" s="14">
        <f>VLOOKUP($B1276,[2]Sheet3!$G:$CZ,73,0)</f>
        <v>0</v>
      </c>
      <c r="CK1276" s="14">
        <f>VLOOKUP($B1276,[2]Sheet3!$G:$CZ,74,0)</f>
        <v>0</v>
      </c>
      <c r="CL1276" s="14">
        <f>VLOOKUP($B1276,[2]Sheet3!$G:$CZ,75,0)</f>
        <v>0</v>
      </c>
      <c r="CM1276" s="14">
        <f>VLOOKUP($B1276,[2]Sheet3!$G:$CZ,76,0)</f>
        <v>0</v>
      </c>
      <c r="CN1276" s="14">
        <f>VLOOKUP($B1276,[2]Sheet3!$G:$CZ,77,0)</f>
        <v>0</v>
      </c>
      <c r="CO1276" s="14">
        <f>VLOOKUP($B1276,[2]Sheet3!$G:$CZ,78,0)</f>
        <v>0</v>
      </c>
      <c r="CP1276" s="14">
        <f>VLOOKUP($B1276,[2]Sheet3!$G:$CZ,79,0)</f>
        <v>0</v>
      </c>
      <c r="CQ1276" s="14">
        <f>VLOOKUP($B1276,[2]Sheet3!$G:$CZ,80,0)</f>
        <v>0</v>
      </c>
      <c r="CR1276" s="14">
        <f>VLOOKUP($B1276,[2]Sheet3!$G:$CZ,81,0)</f>
        <v>0</v>
      </c>
      <c r="CS1276" s="14">
        <f>VLOOKUP($B1276,[2]Sheet3!$G:$CZ,82,0)</f>
        <v>0</v>
      </c>
      <c r="CT1276" s="14">
        <f>VLOOKUP($B1276,[2]Sheet3!$G:$CZ,83,0)</f>
        <v>0</v>
      </c>
      <c r="CU1276" s="14">
        <f>VLOOKUP($B1276,[2]Sheet3!$G:$CZ,84,0)</f>
        <v>0</v>
      </c>
      <c r="CV1276" s="14">
        <f>VLOOKUP($B1276,[2]Sheet3!$G:$CZ,85,0)</f>
        <v>0</v>
      </c>
      <c r="CW1276" s="14">
        <f>VLOOKUP($B1276,[2]Sheet3!$G:$CZ,86,0)</f>
        <v>0</v>
      </c>
      <c r="CX1276" s="14">
        <f>VLOOKUP($B1276,[2]Sheet3!$G:$CZ,87,0)</f>
        <v>0</v>
      </c>
      <c r="CY1276" s="14">
        <f>VLOOKUP($B1276,[2]Sheet3!$G:$CZ,88,0)</f>
        <v>0</v>
      </c>
      <c r="CZ1276" s="14">
        <f>VLOOKUP($B1276,[2]Sheet3!$G:$CZ,89,0)</f>
        <v>0</v>
      </c>
      <c r="DA1276" s="14">
        <f>VLOOKUP($B1276,[2]Sheet3!$G:$CZ,90,0)</f>
        <v>0</v>
      </c>
      <c r="DB1276" s="14">
        <f>VLOOKUP($B1276,[2]Sheet3!$G:$CZ,91,0)</f>
        <v>0</v>
      </c>
      <c r="DC1276" s="14">
        <f>VLOOKUP($B1276,[2]Sheet3!$G:$CZ,92,0)</f>
        <v>0</v>
      </c>
      <c r="DD1276" s="14">
        <f>VLOOKUP($B1276,[2]Sheet3!$G:$CZ,93,0)</f>
        <v>0</v>
      </c>
      <c r="DE1276" s="14">
        <f>VLOOKUP($B1276,[2]Sheet3!$G:$CZ,94,0)</f>
        <v>0</v>
      </c>
      <c r="DF1276" s="14">
        <f>VLOOKUP($B1276,[2]Sheet3!$G:$CZ,95,0)</f>
        <v>0</v>
      </c>
      <c r="DG1276" s="14">
        <f>VLOOKUP($B1276,[2]Sheet3!$G:$CZ,96,0)</f>
        <v>0</v>
      </c>
      <c r="DH1276" s="14">
        <f>VLOOKUP($B1276,[2]Sheet3!$G:$CZ,97,0)</f>
        <v>0</v>
      </c>
      <c r="DI1276" s="14">
        <f>VLOOKUP($B1276,[2]Sheet3!$G:$CZ,98,0)</f>
        <v>0</v>
      </c>
    </row>
    <row r="1277" spans="1:113" x14ac:dyDescent="0.3">
      <c r="A1277" s="9" t="str">
        <f t="shared" si="59"/>
        <v>NE3114</v>
      </c>
      <c r="B1277" s="15" t="s">
        <v>2765</v>
      </c>
      <c r="C1277" s="15" t="s">
        <v>2766</v>
      </c>
      <c r="F1277" s="7" t="s">
        <v>15</v>
      </c>
      <c r="G1277" s="12" t="s">
        <v>4769</v>
      </c>
      <c r="H1277" s="12" t="str">
        <f>VLOOKUP($B1277,[1]Sheet1!$A:$G,5,0)</f>
        <v>Prince.kumar@redintongroup.com</v>
      </c>
      <c r="I1277" s="12" t="str">
        <f>VLOOKUP($B1277,[1]Sheet1!$A:$G,7,0)</f>
        <v>sidharth.eknath@redingtongroup.com</v>
      </c>
      <c r="J1277" s="12" t="s">
        <v>82</v>
      </c>
      <c r="K1277" s="7"/>
      <c r="L1277" s="7"/>
      <c r="M1277" s="8"/>
      <c r="N1277" s="7" t="str">
        <f t="shared" si="57"/>
        <v>Prince.kumar@redintongroup.com; sidharth.eknath@redingtongroup.com; nilesh.phirke@redingtongroup.com;christopher.joseph@redingtongroup.com</v>
      </c>
      <c r="O1277" s="7" t="str">
        <f t="shared" si="58"/>
        <v>NE3114</v>
      </c>
      <c r="P1277" s="8" t="s">
        <v>5215</v>
      </c>
      <c r="Q1277" s="14">
        <f>VLOOKUP($B1277,[2]Sheet3!$G:$CZ,2,0)</f>
        <v>2400300036</v>
      </c>
      <c r="R1277" s="14">
        <f>VLOOKUP($B1277,[2]Sheet3!$G:$CZ,3,0)</f>
        <v>0</v>
      </c>
      <c r="S1277" s="14">
        <f>VLOOKUP($B1277,[2]Sheet3!$G:$CZ,4,0)</f>
        <v>0</v>
      </c>
      <c r="T1277" s="14">
        <f>VLOOKUP($B1277,[2]Sheet3!$G:$CZ,5,0)</f>
        <v>0</v>
      </c>
      <c r="U1277" s="14">
        <f>VLOOKUP($B1277,[2]Sheet3!$G:$CZ,6,0)</f>
        <v>0</v>
      </c>
      <c r="V1277" s="14">
        <f>VLOOKUP($B1277,[2]Sheet3!$G:$CZ,7,0)</f>
        <v>0</v>
      </c>
      <c r="W1277" s="14">
        <f>VLOOKUP($B1277,[2]Sheet3!$G:$CZ,8,0)</f>
        <v>0</v>
      </c>
      <c r="X1277" s="14">
        <f>VLOOKUP($B1277,[2]Sheet3!$G:$CZ,9,0)</f>
        <v>0</v>
      </c>
      <c r="Y1277" s="14">
        <f>VLOOKUP($B1277,[2]Sheet3!$G:$CZ,10,0)</f>
        <v>0</v>
      </c>
      <c r="Z1277" s="14">
        <f>VLOOKUP($B1277,[2]Sheet3!$G:$CZ,11,0)</f>
        <v>0</v>
      </c>
      <c r="AA1277" s="14">
        <f>VLOOKUP($B1277,[2]Sheet3!$G:$CZ,12,0)</f>
        <v>0</v>
      </c>
      <c r="AB1277" s="14">
        <f>VLOOKUP($B1277,[2]Sheet3!$G:$CZ,13,0)</f>
        <v>0</v>
      </c>
      <c r="AC1277" s="14">
        <f>VLOOKUP($B1277,[2]Sheet3!$G:$CZ,14,0)</f>
        <v>0</v>
      </c>
      <c r="AD1277" s="14">
        <f>VLOOKUP($B1277,[2]Sheet3!$G:$CZ,15,0)</f>
        <v>0</v>
      </c>
      <c r="AE1277" s="14">
        <f>VLOOKUP($B1277,[2]Sheet3!$G:$CZ,16,0)</f>
        <v>0</v>
      </c>
      <c r="AF1277" s="14">
        <f>VLOOKUP($B1277,[2]Sheet3!$G:$CZ,17,0)</f>
        <v>0</v>
      </c>
      <c r="AG1277" s="14">
        <f>VLOOKUP($B1277,[2]Sheet3!$G:$CZ,18,0)</f>
        <v>0</v>
      </c>
      <c r="AH1277" s="14">
        <f>VLOOKUP($B1277,[2]Sheet3!$G:$CZ,19,0)</f>
        <v>0</v>
      </c>
      <c r="AI1277" s="14">
        <f>VLOOKUP($B1277,[2]Sheet3!$G:$CZ,20,0)</f>
        <v>0</v>
      </c>
      <c r="AJ1277" s="14">
        <f>VLOOKUP($B1277,[2]Sheet3!$G:$CZ,21,0)</f>
        <v>0</v>
      </c>
      <c r="AK1277" s="14">
        <f>VLOOKUP($B1277,[2]Sheet3!$G:$CZ,22,0)</f>
        <v>0</v>
      </c>
      <c r="AL1277" s="14">
        <f>VLOOKUP($B1277,[2]Sheet3!$G:$CZ,23,0)</f>
        <v>0</v>
      </c>
      <c r="AM1277" s="14">
        <f>VLOOKUP($B1277,[2]Sheet3!$G:$CZ,24,0)</f>
        <v>0</v>
      </c>
      <c r="AN1277" s="14">
        <f>VLOOKUP($B1277,[2]Sheet3!$G:$CZ,25,0)</f>
        <v>0</v>
      </c>
      <c r="AO1277" s="14">
        <f>VLOOKUP($B1277,[2]Sheet3!$G:$CZ,26,0)</f>
        <v>0</v>
      </c>
      <c r="AP1277" s="14">
        <f>VLOOKUP($B1277,[2]Sheet3!$G:$CZ,27,0)</f>
        <v>0</v>
      </c>
      <c r="AQ1277" s="14">
        <f>VLOOKUP($B1277,[2]Sheet3!$G:$CZ,28,0)</f>
        <v>0</v>
      </c>
      <c r="AR1277" s="14">
        <f>VLOOKUP($B1277,[2]Sheet3!$G:$CZ,29,0)</f>
        <v>0</v>
      </c>
      <c r="AS1277" s="14">
        <f>VLOOKUP($B1277,[2]Sheet3!$G:$CZ,30,0)</f>
        <v>0</v>
      </c>
      <c r="AT1277" s="14">
        <f>VLOOKUP($B1277,[2]Sheet3!$G:$CZ,31,0)</f>
        <v>0</v>
      </c>
      <c r="AU1277" s="14">
        <f>VLOOKUP($B1277,[2]Sheet3!$G:$CZ,32,0)</f>
        <v>0</v>
      </c>
      <c r="AV1277" s="14">
        <f>VLOOKUP($B1277,[2]Sheet3!$G:$CZ,33,0)</f>
        <v>0</v>
      </c>
      <c r="AW1277" s="14">
        <f>VLOOKUP($B1277,[2]Sheet3!$G:$CZ,34,0)</f>
        <v>0</v>
      </c>
      <c r="AX1277" s="14">
        <f>VLOOKUP($B1277,[2]Sheet3!$G:$CZ,35,0)</f>
        <v>0</v>
      </c>
      <c r="AY1277" s="14">
        <f>VLOOKUP($B1277,[2]Sheet3!$G:$CZ,36,0)</f>
        <v>0</v>
      </c>
      <c r="AZ1277" s="14">
        <f>VLOOKUP($B1277,[2]Sheet3!$G:$CZ,37,0)</f>
        <v>0</v>
      </c>
      <c r="BA1277" s="14">
        <f>VLOOKUP($B1277,[2]Sheet3!$G:$CZ,38,0)</f>
        <v>0</v>
      </c>
      <c r="BB1277" s="14">
        <f>VLOOKUP($B1277,[2]Sheet3!$G:$CZ,39,0)</f>
        <v>0</v>
      </c>
      <c r="BC1277" s="14">
        <f>VLOOKUP($B1277,[2]Sheet3!$G:$CZ,40,0)</f>
        <v>0</v>
      </c>
      <c r="BD1277" s="14">
        <f>VLOOKUP($B1277,[2]Sheet3!$G:$CZ,41,0)</f>
        <v>0</v>
      </c>
      <c r="BE1277" s="14">
        <f>VLOOKUP($B1277,[2]Sheet3!$G:$CZ,42,0)</f>
        <v>0</v>
      </c>
      <c r="BF1277" s="14">
        <f>VLOOKUP($B1277,[2]Sheet3!$G:$CZ,43,0)</f>
        <v>0</v>
      </c>
      <c r="BG1277" s="14">
        <f>VLOOKUP($B1277,[2]Sheet3!$G:$CZ,44,0)</f>
        <v>0</v>
      </c>
      <c r="BH1277" s="14">
        <f>VLOOKUP($B1277,[2]Sheet3!$G:$CZ,45,0)</f>
        <v>0</v>
      </c>
      <c r="BI1277" s="14">
        <f>VLOOKUP($B1277,[2]Sheet3!$G:$CZ,46,0)</f>
        <v>0</v>
      </c>
      <c r="BJ1277" s="14">
        <f>VLOOKUP($B1277,[2]Sheet3!$G:$CZ,47,0)</f>
        <v>0</v>
      </c>
      <c r="BK1277" s="14">
        <f>VLOOKUP($B1277,[2]Sheet3!$G:$CZ,48,0)</f>
        <v>0</v>
      </c>
      <c r="BL1277" s="14">
        <f>VLOOKUP($B1277,[2]Sheet3!$G:$CZ,49,0)</f>
        <v>0</v>
      </c>
      <c r="BM1277" s="14">
        <f>VLOOKUP($B1277,[2]Sheet3!$G:$CZ,50,0)</f>
        <v>0</v>
      </c>
      <c r="BN1277" s="14">
        <f>VLOOKUP($B1277,[2]Sheet3!$G:$CZ,51,0)</f>
        <v>0</v>
      </c>
      <c r="BO1277" s="14">
        <f>VLOOKUP($B1277,[2]Sheet3!$G:$CZ,52,0)</f>
        <v>0</v>
      </c>
      <c r="BP1277" s="14">
        <f>VLOOKUP($B1277,[2]Sheet3!$G:$CZ,53,0)</f>
        <v>0</v>
      </c>
      <c r="BQ1277" s="14">
        <f>VLOOKUP($B1277,[2]Sheet3!$G:$CZ,54,0)</f>
        <v>0</v>
      </c>
      <c r="BR1277" s="14">
        <f>VLOOKUP($B1277,[2]Sheet3!$G:$CZ,55,0)</f>
        <v>0</v>
      </c>
      <c r="BS1277" s="14">
        <f>VLOOKUP($B1277,[2]Sheet3!$G:$CZ,56,0)</f>
        <v>0</v>
      </c>
      <c r="BT1277" s="14">
        <f>VLOOKUP($B1277,[2]Sheet3!$G:$CZ,57,0)</f>
        <v>0</v>
      </c>
      <c r="BU1277" s="14">
        <f>VLOOKUP($B1277,[2]Sheet3!$G:$CZ,58,0)</f>
        <v>0</v>
      </c>
      <c r="BV1277" s="14">
        <f>VLOOKUP($B1277,[2]Sheet3!$G:$CZ,59,0)</f>
        <v>0</v>
      </c>
      <c r="BW1277" s="14">
        <f>VLOOKUP($B1277,[2]Sheet3!$G:$CZ,60,0)</f>
        <v>0</v>
      </c>
      <c r="BX1277" s="14">
        <f>VLOOKUP($B1277,[2]Sheet3!$G:$CZ,61,0)</f>
        <v>0</v>
      </c>
      <c r="BY1277" s="14">
        <f>VLOOKUP($B1277,[2]Sheet3!$G:$CZ,62,0)</f>
        <v>0</v>
      </c>
      <c r="BZ1277" s="14">
        <f>VLOOKUP($B1277,[2]Sheet3!$G:$CZ,63,0)</f>
        <v>0</v>
      </c>
      <c r="CA1277" s="14">
        <f>VLOOKUP($B1277,[2]Sheet3!$G:$CZ,64,0)</f>
        <v>0</v>
      </c>
      <c r="CB1277" s="14">
        <f>VLOOKUP($B1277,[2]Sheet3!$G:$CZ,65,0)</f>
        <v>0</v>
      </c>
      <c r="CC1277" s="14">
        <f>VLOOKUP($B1277,[2]Sheet3!$G:$CZ,66,0)</f>
        <v>0</v>
      </c>
      <c r="CD1277" s="14">
        <f>VLOOKUP($B1277,[2]Sheet3!$G:$CZ,67,0)</f>
        <v>0</v>
      </c>
      <c r="CE1277" s="14">
        <f>VLOOKUP($B1277,[2]Sheet3!$G:$CZ,68,0)</f>
        <v>0</v>
      </c>
      <c r="CF1277" s="14">
        <f>VLOOKUP($B1277,[2]Sheet3!$G:$CZ,69,0)</f>
        <v>0</v>
      </c>
      <c r="CG1277" s="14">
        <f>VLOOKUP($B1277,[2]Sheet3!$G:$CZ,70,0)</f>
        <v>0</v>
      </c>
      <c r="CH1277" s="14">
        <f>VLOOKUP($B1277,[2]Sheet3!$G:$CZ,71,0)</f>
        <v>0</v>
      </c>
      <c r="CI1277" s="14">
        <f>VLOOKUP($B1277,[2]Sheet3!$G:$CZ,72,0)</f>
        <v>0</v>
      </c>
      <c r="CJ1277" s="14">
        <f>VLOOKUP($B1277,[2]Sheet3!$G:$CZ,73,0)</f>
        <v>0</v>
      </c>
      <c r="CK1277" s="14">
        <f>VLOOKUP($B1277,[2]Sheet3!$G:$CZ,74,0)</f>
        <v>0</v>
      </c>
      <c r="CL1277" s="14">
        <f>VLOOKUP($B1277,[2]Sheet3!$G:$CZ,75,0)</f>
        <v>0</v>
      </c>
      <c r="CM1277" s="14">
        <f>VLOOKUP($B1277,[2]Sheet3!$G:$CZ,76,0)</f>
        <v>0</v>
      </c>
      <c r="CN1277" s="14">
        <f>VLOOKUP($B1277,[2]Sheet3!$G:$CZ,77,0)</f>
        <v>0</v>
      </c>
      <c r="CO1277" s="14">
        <f>VLOOKUP($B1277,[2]Sheet3!$G:$CZ,78,0)</f>
        <v>0</v>
      </c>
      <c r="CP1277" s="14">
        <f>VLOOKUP($B1277,[2]Sheet3!$G:$CZ,79,0)</f>
        <v>0</v>
      </c>
      <c r="CQ1277" s="14">
        <f>VLOOKUP($B1277,[2]Sheet3!$G:$CZ,80,0)</f>
        <v>0</v>
      </c>
      <c r="CR1277" s="14">
        <f>VLOOKUP($B1277,[2]Sheet3!$G:$CZ,81,0)</f>
        <v>0</v>
      </c>
      <c r="CS1277" s="14">
        <f>VLOOKUP($B1277,[2]Sheet3!$G:$CZ,82,0)</f>
        <v>0</v>
      </c>
      <c r="CT1277" s="14">
        <f>VLOOKUP($B1277,[2]Sheet3!$G:$CZ,83,0)</f>
        <v>0</v>
      </c>
      <c r="CU1277" s="14">
        <f>VLOOKUP($B1277,[2]Sheet3!$G:$CZ,84,0)</f>
        <v>0</v>
      </c>
      <c r="CV1277" s="14">
        <f>VLOOKUP($B1277,[2]Sheet3!$G:$CZ,85,0)</f>
        <v>0</v>
      </c>
      <c r="CW1277" s="14">
        <f>VLOOKUP($B1277,[2]Sheet3!$G:$CZ,86,0)</f>
        <v>0</v>
      </c>
      <c r="CX1277" s="14">
        <f>VLOOKUP($B1277,[2]Sheet3!$G:$CZ,87,0)</f>
        <v>0</v>
      </c>
      <c r="CY1277" s="14">
        <f>VLOOKUP($B1277,[2]Sheet3!$G:$CZ,88,0)</f>
        <v>0</v>
      </c>
      <c r="CZ1277" s="14">
        <f>VLOOKUP($B1277,[2]Sheet3!$G:$CZ,89,0)</f>
        <v>0</v>
      </c>
      <c r="DA1277" s="14">
        <f>VLOOKUP($B1277,[2]Sheet3!$G:$CZ,90,0)</f>
        <v>0</v>
      </c>
      <c r="DB1277" s="14">
        <f>VLOOKUP($B1277,[2]Sheet3!$G:$CZ,91,0)</f>
        <v>0</v>
      </c>
      <c r="DC1277" s="14">
        <f>VLOOKUP($B1277,[2]Sheet3!$G:$CZ,92,0)</f>
        <v>0</v>
      </c>
      <c r="DD1277" s="14">
        <f>VLOOKUP($B1277,[2]Sheet3!$G:$CZ,93,0)</f>
        <v>0</v>
      </c>
      <c r="DE1277" s="14">
        <f>VLOOKUP($B1277,[2]Sheet3!$G:$CZ,94,0)</f>
        <v>0</v>
      </c>
      <c r="DF1277" s="14">
        <f>VLOOKUP($B1277,[2]Sheet3!$G:$CZ,95,0)</f>
        <v>0</v>
      </c>
      <c r="DG1277" s="14">
        <f>VLOOKUP($B1277,[2]Sheet3!$G:$CZ,96,0)</f>
        <v>0</v>
      </c>
      <c r="DH1277" s="14">
        <f>VLOOKUP($B1277,[2]Sheet3!$G:$CZ,97,0)</f>
        <v>0</v>
      </c>
      <c r="DI1277" s="14">
        <f>VLOOKUP($B1277,[2]Sheet3!$G:$CZ,98,0)</f>
        <v>0</v>
      </c>
    </row>
    <row r="1278" spans="1:113" x14ac:dyDescent="0.3">
      <c r="A1278" s="9" t="str">
        <f t="shared" si="59"/>
        <v>E34197</v>
      </c>
      <c r="B1278" s="15" t="s">
        <v>2767</v>
      </c>
      <c r="C1278" s="15" t="s">
        <v>1317</v>
      </c>
      <c r="F1278" s="7" t="s">
        <v>15</v>
      </c>
      <c r="G1278" s="12" t="s">
        <v>4770</v>
      </c>
      <c r="H1278" s="12" t="str">
        <f>VLOOKUP($B1278,[1]Sheet1!$A:$G,5,0)</f>
        <v>vivek.bose@redingtongroup.com</v>
      </c>
      <c r="I1278" s="12" t="str">
        <f>VLOOKUP($B1278,[1]Sheet1!$A:$G,7,0)</f>
        <v>jaswinder.singh@redingtongroup.com</v>
      </c>
      <c r="J1278" s="12" t="s">
        <v>82</v>
      </c>
      <c r="K1278" s="7"/>
      <c r="L1278" s="7"/>
      <c r="M1278" s="8"/>
      <c r="N1278" s="7" t="str">
        <f t="shared" si="57"/>
        <v>vivek.bose@redingtongroup.com; jaswinder.singh@redingtongroup.com; nilesh.phirke@redingtongroup.com;christopher.joseph@redingtongroup.com</v>
      </c>
      <c r="O1278" s="7" t="str">
        <f t="shared" si="58"/>
        <v>E34197</v>
      </c>
      <c r="P1278" s="8" t="s">
        <v>5215</v>
      </c>
      <c r="Q1278" s="14">
        <f>VLOOKUP($B1278,[2]Sheet3!$G:$CZ,2,0)</f>
        <v>2400307374</v>
      </c>
      <c r="R1278" s="14">
        <f>VLOOKUP($B1278,[2]Sheet3!$G:$CZ,3,0)</f>
        <v>2400308881</v>
      </c>
      <c r="S1278" s="14">
        <f>VLOOKUP($B1278,[2]Sheet3!$G:$CZ,4,0)</f>
        <v>0</v>
      </c>
      <c r="T1278" s="14">
        <f>VLOOKUP($B1278,[2]Sheet3!$G:$CZ,5,0)</f>
        <v>0</v>
      </c>
      <c r="U1278" s="14">
        <f>VLOOKUP($B1278,[2]Sheet3!$G:$CZ,6,0)</f>
        <v>0</v>
      </c>
      <c r="V1278" s="14">
        <f>VLOOKUP($B1278,[2]Sheet3!$G:$CZ,7,0)</f>
        <v>0</v>
      </c>
      <c r="W1278" s="14">
        <f>VLOOKUP($B1278,[2]Sheet3!$G:$CZ,8,0)</f>
        <v>0</v>
      </c>
      <c r="X1278" s="14">
        <f>VLOOKUP($B1278,[2]Sheet3!$G:$CZ,9,0)</f>
        <v>0</v>
      </c>
      <c r="Y1278" s="14">
        <f>VLOOKUP($B1278,[2]Sheet3!$G:$CZ,10,0)</f>
        <v>0</v>
      </c>
      <c r="Z1278" s="14">
        <f>VLOOKUP($B1278,[2]Sheet3!$G:$CZ,11,0)</f>
        <v>0</v>
      </c>
      <c r="AA1278" s="14">
        <f>VLOOKUP($B1278,[2]Sheet3!$G:$CZ,12,0)</f>
        <v>0</v>
      </c>
      <c r="AB1278" s="14">
        <f>VLOOKUP($B1278,[2]Sheet3!$G:$CZ,13,0)</f>
        <v>0</v>
      </c>
      <c r="AC1278" s="14">
        <f>VLOOKUP($B1278,[2]Sheet3!$G:$CZ,14,0)</f>
        <v>0</v>
      </c>
      <c r="AD1278" s="14">
        <f>VLOOKUP($B1278,[2]Sheet3!$G:$CZ,15,0)</f>
        <v>0</v>
      </c>
      <c r="AE1278" s="14">
        <f>VLOOKUP($B1278,[2]Sheet3!$G:$CZ,16,0)</f>
        <v>0</v>
      </c>
      <c r="AF1278" s="14">
        <f>VLOOKUP($B1278,[2]Sheet3!$G:$CZ,17,0)</f>
        <v>0</v>
      </c>
      <c r="AG1278" s="14">
        <f>VLOOKUP($B1278,[2]Sheet3!$G:$CZ,18,0)</f>
        <v>0</v>
      </c>
      <c r="AH1278" s="14">
        <f>VLOOKUP($B1278,[2]Sheet3!$G:$CZ,19,0)</f>
        <v>0</v>
      </c>
      <c r="AI1278" s="14">
        <f>VLOOKUP($B1278,[2]Sheet3!$G:$CZ,20,0)</f>
        <v>0</v>
      </c>
      <c r="AJ1278" s="14">
        <f>VLOOKUP($B1278,[2]Sheet3!$G:$CZ,21,0)</f>
        <v>0</v>
      </c>
      <c r="AK1278" s="14">
        <f>VLOOKUP($B1278,[2]Sheet3!$G:$CZ,22,0)</f>
        <v>0</v>
      </c>
      <c r="AL1278" s="14">
        <f>VLOOKUP($B1278,[2]Sheet3!$G:$CZ,23,0)</f>
        <v>0</v>
      </c>
      <c r="AM1278" s="14">
        <f>VLOOKUP($B1278,[2]Sheet3!$G:$CZ,24,0)</f>
        <v>0</v>
      </c>
      <c r="AN1278" s="14">
        <f>VLOOKUP($B1278,[2]Sheet3!$G:$CZ,25,0)</f>
        <v>0</v>
      </c>
      <c r="AO1278" s="14">
        <f>VLOOKUP($B1278,[2]Sheet3!$G:$CZ,26,0)</f>
        <v>0</v>
      </c>
      <c r="AP1278" s="14">
        <f>VLOOKUP($B1278,[2]Sheet3!$G:$CZ,27,0)</f>
        <v>0</v>
      </c>
      <c r="AQ1278" s="14">
        <f>VLOOKUP($B1278,[2]Sheet3!$G:$CZ,28,0)</f>
        <v>0</v>
      </c>
      <c r="AR1278" s="14">
        <f>VLOOKUP($B1278,[2]Sheet3!$G:$CZ,29,0)</f>
        <v>0</v>
      </c>
      <c r="AS1278" s="14">
        <f>VLOOKUP($B1278,[2]Sheet3!$G:$CZ,30,0)</f>
        <v>0</v>
      </c>
      <c r="AT1278" s="14">
        <f>VLOOKUP($B1278,[2]Sheet3!$G:$CZ,31,0)</f>
        <v>0</v>
      </c>
      <c r="AU1278" s="14">
        <f>VLOOKUP($B1278,[2]Sheet3!$G:$CZ,32,0)</f>
        <v>0</v>
      </c>
      <c r="AV1278" s="14">
        <f>VLOOKUP($B1278,[2]Sheet3!$G:$CZ,33,0)</f>
        <v>0</v>
      </c>
      <c r="AW1278" s="14">
        <f>VLOOKUP($B1278,[2]Sheet3!$G:$CZ,34,0)</f>
        <v>0</v>
      </c>
      <c r="AX1278" s="14">
        <f>VLOOKUP($B1278,[2]Sheet3!$G:$CZ,35,0)</f>
        <v>0</v>
      </c>
      <c r="AY1278" s="14">
        <f>VLOOKUP($B1278,[2]Sheet3!$G:$CZ,36,0)</f>
        <v>0</v>
      </c>
      <c r="AZ1278" s="14">
        <f>VLOOKUP($B1278,[2]Sheet3!$G:$CZ,37,0)</f>
        <v>0</v>
      </c>
      <c r="BA1278" s="14">
        <f>VLOOKUP($B1278,[2]Sheet3!$G:$CZ,38,0)</f>
        <v>0</v>
      </c>
      <c r="BB1278" s="14">
        <f>VLOOKUP($B1278,[2]Sheet3!$G:$CZ,39,0)</f>
        <v>0</v>
      </c>
      <c r="BC1278" s="14">
        <f>VLOOKUP($B1278,[2]Sheet3!$G:$CZ,40,0)</f>
        <v>0</v>
      </c>
      <c r="BD1278" s="14">
        <f>VLOOKUP($B1278,[2]Sheet3!$G:$CZ,41,0)</f>
        <v>0</v>
      </c>
      <c r="BE1278" s="14">
        <f>VLOOKUP($B1278,[2]Sheet3!$G:$CZ,42,0)</f>
        <v>0</v>
      </c>
      <c r="BF1278" s="14">
        <f>VLOOKUP($B1278,[2]Sheet3!$G:$CZ,43,0)</f>
        <v>0</v>
      </c>
      <c r="BG1278" s="14">
        <f>VLOOKUP($B1278,[2]Sheet3!$G:$CZ,44,0)</f>
        <v>0</v>
      </c>
      <c r="BH1278" s="14">
        <f>VLOOKUP($B1278,[2]Sheet3!$G:$CZ,45,0)</f>
        <v>0</v>
      </c>
      <c r="BI1278" s="14">
        <f>VLOOKUP($B1278,[2]Sheet3!$G:$CZ,46,0)</f>
        <v>0</v>
      </c>
      <c r="BJ1278" s="14">
        <f>VLOOKUP($B1278,[2]Sheet3!$G:$CZ,47,0)</f>
        <v>0</v>
      </c>
      <c r="BK1278" s="14">
        <f>VLOOKUP($B1278,[2]Sheet3!$G:$CZ,48,0)</f>
        <v>0</v>
      </c>
      <c r="BL1278" s="14">
        <f>VLOOKUP($B1278,[2]Sheet3!$G:$CZ,49,0)</f>
        <v>0</v>
      </c>
      <c r="BM1278" s="14">
        <f>VLOOKUP($B1278,[2]Sheet3!$G:$CZ,50,0)</f>
        <v>0</v>
      </c>
      <c r="BN1278" s="14">
        <f>VLOOKUP($B1278,[2]Sheet3!$G:$CZ,51,0)</f>
        <v>0</v>
      </c>
      <c r="BO1278" s="14">
        <f>VLOOKUP($B1278,[2]Sheet3!$G:$CZ,52,0)</f>
        <v>0</v>
      </c>
      <c r="BP1278" s="14">
        <f>VLOOKUP($B1278,[2]Sheet3!$G:$CZ,53,0)</f>
        <v>0</v>
      </c>
      <c r="BQ1278" s="14">
        <f>VLOOKUP($B1278,[2]Sheet3!$G:$CZ,54,0)</f>
        <v>0</v>
      </c>
      <c r="BR1278" s="14">
        <f>VLOOKUP($B1278,[2]Sheet3!$G:$CZ,55,0)</f>
        <v>0</v>
      </c>
      <c r="BS1278" s="14">
        <f>VLOOKUP($B1278,[2]Sheet3!$G:$CZ,56,0)</f>
        <v>0</v>
      </c>
      <c r="BT1278" s="14">
        <f>VLOOKUP($B1278,[2]Sheet3!$G:$CZ,57,0)</f>
        <v>0</v>
      </c>
      <c r="BU1278" s="14">
        <f>VLOOKUP($B1278,[2]Sheet3!$G:$CZ,58,0)</f>
        <v>0</v>
      </c>
      <c r="BV1278" s="14">
        <f>VLOOKUP($B1278,[2]Sheet3!$G:$CZ,59,0)</f>
        <v>0</v>
      </c>
      <c r="BW1278" s="14">
        <f>VLOOKUP($B1278,[2]Sheet3!$G:$CZ,60,0)</f>
        <v>0</v>
      </c>
      <c r="BX1278" s="14">
        <f>VLOOKUP($B1278,[2]Sheet3!$G:$CZ,61,0)</f>
        <v>0</v>
      </c>
      <c r="BY1278" s="14">
        <f>VLOOKUP($B1278,[2]Sheet3!$G:$CZ,62,0)</f>
        <v>0</v>
      </c>
      <c r="BZ1278" s="14">
        <f>VLOOKUP($B1278,[2]Sheet3!$G:$CZ,63,0)</f>
        <v>0</v>
      </c>
      <c r="CA1278" s="14">
        <f>VLOOKUP($B1278,[2]Sheet3!$G:$CZ,64,0)</f>
        <v>0</v>
      </c>
      <c r="CB1278" s="14">
        <f>VLOOKUP($B1278,[2]Sheet3!$G:$CZ,65,0)</f>
        <v>0</v>
      </c>
      <c r="CC1278" s="14">
        <f>VLOOKUP($B1278,[2]Sheet3!$G:$CZ,66,0)</f>
        <v>0</v>
      </c>
      <c r="CD1278" s="14">
        <f>VLOOKUP($B1278,[2]Sheet3!$G:$CZ,67,0)</f>
        <v>0</v>
      </c>
      <c r="CE1278" s="14">
        <f>VLOOKUP($B1278,[2]Sheet3!$G:$CZ,68,0)</f>
        <v>0</v>
      </c>
      <c r="CF1278" s="14">
        <f>VLOOKUP($B1278,[2]Sheet3!$G:$CZ,69,0)</f>
        <v>0</v>
      </c>
      <c r="CG1278" s="14">
        <f>VLOOKUP($B1278,[2]Sheet3!$G:$CZ,70,0)</f>
        <v>0</v>
      </c>
      <c r="CH1278" s="14">
        <f>VLOOKUP($B1278,[2]Sheet3!$G:$CZ,71,0)</f>
        <v>0</v>
      </c>
      <c r="CI1278" s="14">
        <f>VLOOKUP($B1278,[2]Sheet3!$G:$CZ,72,0)</f>
        <v>0</v>
      </c>
      <c r="CJ1278" s="14">
        <f>VLOOKUP($B1278,[2]Sheet3!$G:$CZ,73,0)</f>
        <v>0</v>
      </c>
      <c r="CK1278" s="14">
        <f>VLOOKUP($B1278,[2]Sheet3!$G:$CZ,74,0)</f>
        <v>0</v>
      </c>
      <c r="CL1278" s="14">
        <f>VLOOKUP($B1278,[2]Sheet3!$G:$CZ,75,0)</f>
        <v>0</v>
      </c>
      <c r="CM1278" s="14">
        <f>VLOOKUP($B1278,[2]Sheet3!$G:$CZ,76,0)</f>
        <v>0</v>
      </c>
      <c r="CN1278" s="14">
        <f>VLOOKUP($B1278,[2]Sheet3!$G:$CZ,77,0)</f>
        <v>0</v>
      </c>
      <c r="CO1278" s="14">
        <f>VLOOKUP($B1278,[2]Sheet3!$G:$CZ,78,0)</f>
        <v>0</v>
      </c>
      <c r="CP1278" s="14">
        <f>VLOOKUP($B1278,[2]Sheet3!$G:$CZ,79,0)</f>
        <v>0</v>
      </c>
      <c r="CQ1278" s="14">
        <f>VLOOKUP($B1278,[2]Sheet3!$G:$CZ,80,0)</f>
        <v>0</v>
      </c>
      <c r="CR1278" s="14">
        <f>VLOOKUP($B1278,[2]Sheet3!$G:$CZ,81,0)</f>
        <v>0</v>
      </c>
      <c r="CS1278" s="14">
        <f>VLOOKUP($B1278,[2]Sheet3!$G:$CZ,82,0)</f>
        <v>0</v>
      </c>
      <c r="CT1278" s="14">
        <f>VLOOKUP($B1278,[2]Sheet3!$G:$CZ,83,0)</f>
        <v>0</v>
      </c>
      <c r="CU1278" s="14">
        <f>VLOOKUP($B1278,[2]Sheet3!$G:$CZ,84,0)</f>
        <v>0</v>
      </c>
      <c r="CV1278" s="14">
        <f>VLOOKUP($B1278,[2]Sheet3!$G:$CZ,85,0)</f>
        <v>0</v>
      </c>
      <c r="CW1278" s="14">
        <f>VLOOKUP($B1278,[2]Sheet3!$G:$CZ,86,0)</f>
        <v>0</v>
      </c>
      <c r="CX1278" s="14">
        <f>VLOOKUP($B1278,[2]Sheet3!$G:$CZ,87,0)</f>
        <v>0</v>
      </c>
      <c r="CY1278" s="14">
        <f>VLOOKUP($B1278,[2]Sheet3!$G:$CZ,88,0)</f>
        <v>0</v>
      </c>
      <c r="CZ1278" s="14">
        <f>VLOOKUP($B1278,[2]Sheet3!$G:$CZ,89,0)</f>
        <v>0</v>
      </c>
      <c r="DA1278" s="14">
        <f>VLOOKUP($B1278,[2]Sheet3!$G:$CZ,90,0)</f>
        <v>0</v>
      </c>
      <c r="DB1278" s="14">
        <f>VLOOKUP($B1278,[2]Sheet3!$G:$CZ,91,0)</f>
        <v>0</v>
      </c>
      <c r="DC1278" s="14">
        <f>VLOOKUP($B1278,[2]Sheet3!$G:$CZ,92,0)</f>
        <v>0</v>
      </c>
      <c r="DD1278" s="14">
        <f>VLOOKUP($B1278,[2]Sheet3!$G:$CZ,93,0)</f>
        <v>0</v>
      </c>
      <c r="DE1278" s="14">
        <f>VLOOKUP($B1278,[2]Sheet3!$G:$CZ,94,0)</f>
        <v>0</v>
      </c>
      <c r="DF1278" s="14">
        <f>VLOOKUP($B1278,[2]Sheet3!$G:$CZ,95,0)</f>
        <v>0</v>
      </c>
      <c r="DG1278" s="14">
        <f>VLOOKUP($B1278,[2]Sheet3!$G:$CZ,96,0)</f>
        <v>0</v>
      </c>
      <c r="DH1278" s="14">
        <f>VLOOKUP($B1278,[2]Sheet3!$G:$CZ,97,0)</f>
        <v>0</v>
      </c>
      <c r="DI1278" s="14">
        <f>VLOOKUP($B1278,[2]Sheet3!$G:$CZ,98,0)</f>
        <v>0</v>
      </c>
    </row>
    <row r="1279" spans="1:113" x14ac:dyDescent="0.3">
      <c r="A1279" s="9" t="str">
        <f t="shared" si="59"/>
        <v>N43830</v>
      </c>
      <c r="B1279" s="15" t="s">
        <v>2768</v>
      </c>
      <c r="C1279" s="15" t="s">
        <v>2769</v>
      </c>
      <c r="F1279" s="7" t="s">
        <v>15</v>
      </c>
      <c r="G1279" s="12" t="s">
        <v>4771</v>
      </c>
      <c r="H1279" s="12" t="str">
        <f>VLOOKUP($B1279,[1]Sheet1!$A:$G,5,0)</f>
        <v>harsh.ahuja@redingtongroup.com</v>
      </c>
      <c r="I1279" s="12" t="str">
        <f>VLOOKUP($B1279,[1]Sheet1!$A:$G,7,0)</f>
        <v>sidharth.eknath@redingtongroup.com</v>
      </c>
      <c r="J1279" s="12" t="s">
        <v>82</v>
      </c>
      <c r="K1279" s="7"/>
      <c r="L1279" s="7"/>
      <c r="M1279" s="8"/>
      <c r="N1279" s="7" t="str">
        <f t="shared" si="57"/>
        <v>harsh.ahuja@redingtongroup.com; sidharth.eknath@redingtongroup.com; nilesh.phirke@redingtongroup.com;christopher.joseph@redingtongroup.com</v>
      </c>
      <c r="O1279" s="7" t="str">
        <f t="shared" si="58"/>
        <v>N43830</v>
      </c>
      <c r="P1279" s="8" t="s">
        <v>5215</v>
      </c>
      <c r="Q1279" s="14">
        <f>VLOOKUP($B1279,[2]Sheet3!$G:$CZ,2,0)</f>
        <v>2400302373</v>
      </c>
      <c r="R1279" s="14">
        <f>VLOOKUP($B1279,[2]Sheet3!$G:$CZ,3,0)</f>
        <v>0</v>
      </c>
      <c r="S1279" s="14">
        <f>VLOOKUP($B1279,[2]Sheet3!$G:$CZ,4,0)</f>
        <v>0</v>
      </c>
      <c r="T1279" s="14">
        <f>VLOOKUP($B1279,[2]Sheet3!$G:$CZ,5,0)</f>
        <v>0</v>
      </c>
      <c r="U1279" s="14">
        <f>VLOOKUP($B1279,[2]Sheet3!$G:$CZ,6,0)</f>
        <v>0</v>
      </c>
      <c r="V1279" s="14">
        <f>VLOOKUP($B1279,[2]Sheet3!$G:$CZ,7,0)</f>
        <v>0</v>
      </c>
      <c r="W1279" s="14">
        <f>VLOOKUP($B1279,[2]Sheet3!$G:$CZ,8,0)</f>
        <v>0</v>
      </c>
      <c r="X1279" s="14">
        <f>VLOOKUP($B1279,[2]Sheet3!$G:$CZ,9,0)</f>
        <v>0</v>
      </c>
      <c r="Y1279" s="14">
        <f>VLOOKUP($B1279,[2]Sheet3!$G:$CZ,10,0)</f>
        <v>0</v>
      </c>
      <c r="Z1279" s="14">
        <f>VLOOKUP($B1279,[2]Sheet3!$G:$CZ,11,0)</f>
        <v>0</v>
      </c>
      <c r="AA1279" s="14">
        <f>VLOOKUP($B1279,[2]Sheet3!$G:$CZ,12,0)</f>
        <v>0</v>
      </c>
      <c r="AB1279" s="14">
        <f>VLOOKUP($B1279,[2]Sheet3!$G:$CZ,13,0)</f>
        <v>0</v>
      </c>
      <c r="AC1279" s="14">
        <f>VLOOKUP($B1279,[2]Sheet3!$G:$CZ,14,0)</f>
        <v>0</v>
      </c>
      <c r="AD1279" s="14">
        <f>VLOOKUP($B1279,[2]Sheet3!$G:$CZ,15,0)</f>
        <v>0</v>
      </c>
      <c r="AE1279" s="14">
        <f>VLOOKUP($B1279,[2]Sheet3!$G:$CZ,16,0)</f>
        <v>0</v>
      </c>
      <c r="AF1279" s="14">
        <f>VLOOKUP($B1279,[2]Sheet3!$G:$CZ,17,0)</f>
        <v>0</v>
      </c>
      <c r="AG1279" s="14">
        <f>VLOOKUP($B1279,[2]Sheet3!$G:$CZ,18,0)</f>
        <v>0</v>
      </c>
      <c r="AH1279" s="14">
        <f>VLOOKUP($B1279,[2]Sheet3!$G:$CZ,19,0)</f>
        <v>0</v>
      </c>
      <c r="AI1279" s="14">
        <f>VLOOKUP($B1279,[2]Sheet3!$G:$CZ,20,0)</f>
        <v>0</v>
      </c>
      <c r="AJ1279" s="14">
        <f>VLOOKUP($B1279,[2]Sheet3!$G:$CZ,21,0)</f>
        <v>0</v>
      </c>
      <c r="AK1279" s="14">
        <f>VLOOKUP($B1279,[2]Sheet3!$G:$CZ,22,0)</f>
        <v>0</v>
      </c>
      <c r="AL1279" s="14">
        <f>VLOOKUP($B1279,[2]Sheet3!$G:$CZ,23,0)</f>
        <v>0</v>
      </c>
      <c r="AM1279" s="14">
        <f>VLOOKUP($B1279,[2]Sheet3!$G:$CZ,24,0)</f>
        <v>0</v>
      </c>
      <c r="AN1279" s="14">
        <f>VLOOKUP($B1279,[2]Sheet3!$G:$CZ,25,0)</f>
        <v>0</v>
      </c>
      <c r="AO1279" s="14">
        <f>VLOOKUP($B1279,[2]Sheet3!$G:$CZ,26,0)</f>
        <v>0</v>
      </c>
      <c r="AP1279" s="14">
        <f>VLOOKUP($B1279,[2]Sheet3!$G:$CZ,27,0)</f>
        <v>0</v>
      </c>
      <c r="AQ1279" s="14">
        <f>VLOOKUP($B1279,[2]Sheet3!$G:$CZ,28,0)</f>
        <v>0</v>
      </c>
      <c r="AR1279" s="14">
        <f>VLOOKUP($B1279,[2]Sheet3!$G:$CZ,29,0)</f>
        <v>0</v>
      </c>
      <c r="AS1279" s="14">
        <f>VLOOKUP($B1279,[2]Sheet3!$G:$CZ,30,0)</f>
        <v>0</v>
      </c>
      <c r="AT1279" s="14">
        <f>VLOOKUP($B1279,[2]Sheet3!$G:$CZ,31,0)</f>
        <v>0</v>
      </c>
      <c r="AU1279" s="14">
        <f>VLOOKUP($B1279,[2]Sheet3!$G:$CZ,32,0)</f>
        <v>0</v>
      </c>
      <c r="AV1279" s="14">
        <f>VLOOKUP($B1279,[2]Sheet3!$G:$CZ,33,0)</f>
        <v>0</v>
      </c>
      <c r="AW1279" s="14">
        <f>VLOOKUP($B1279,[2]Sheet3!$G:$CZ,34,0)</f>
        <v>0</v>
      </c>
      <c r="AX1279" s="14">
        <f>VLOOKUP($B1279,[2]Sheet3!$G:$CZ,35,0)</f>
        <v>0</v>
      </c>
      <c r="AY1279" s="14">
        <f>VLOOKUP($B1279,[2]Sheet3!$G:$CZ,36,0)</f>
        <v>0</v>
      </c>
      <c r="AZ1279" s="14">
        <f>VLOOKUP($B1279,[2]Sheet3!$G:$CZ,37,0)</f>
        <v>0</v>
      </c>
      <c r="BA1279" s="14">
        <f>VLOOKUP($B1279,[2]Sheet3!$G:$CZ,38,0)</f>
        <v>0</v>
      </c>
      <c r="BB1279" s="14">
        <f>VLOOKUP($B1279,[2]Sheet3!$G:$CZ,39,0)</f>
        <v>0</v>
      </c>
      <c r="BC1279" s="14">
        <f>VLOOKUP($B1279,[2]Sheet3!$G:$CZ,40,0)</f>
        <v>0</v>
      </c>
      <c r="BD1279" s="14">
        <f>VLOOKUP($B1279,[2]Sheet3!$G:$CZ,41,0)</f>
        <v>0</v>
      </c>
      <c r="BE1279" s="14">
        <f>VLOOKUP($B1279,[2]Sheet3!$G:$CZ,42,0)</f>
        <v>0</v>
      </c>
      <c r="BF1279" s="14">
        <f>VLOOKUP($B1279,[2]Sheet3!$G:$CZ,43,0)</f>
        <v>0</v>
      </c>
      <c r="BG1279" s="14">
        <f>VLOOKUP($B1279,[2]Sheet3!$G:$CZ,44,0)</f>
        <v>0</v>
      </c>
      <c r="BH1279" s="14">
        <f>VLOOKUP($B1279,[2]Sheet3!$G:$CZ,45,0)</f>
        <v>0</v>
      </c>
      <c r="BI1279" s="14">
        <f>VLOOKUP($B1279,[2]Sheet3!$G:$CZ,46,0)</f>
        <v>0</v>
      </c>
      <c r="BJ1279" s="14">
        <f>VLOOKUP($B1279,[2]Sheet3!$G:$CZ,47,0)</f>
        <v>0</v>
      </c>
      <c r="BK1279" s="14">
        <f>VLOOKUP($B1279,[2]Sheet3!$G:$CZ,48,0)</f>
        <v>0</v>
      </c>
      <c r="BL1279" s="14">
        <f>VLOOKUP($B1279,[2]Sheet3!$G:$CZ,49,0)</f>
        <v>0</v>
      </c>
      <c r="BM1279" s="14">
        <f>VLOOKUP($B1279,[2]Sheet3!$G:$CZ,50,0)</f>
        <v>0</v>
      </c>
      <c r="BN1279" s="14">
        <f>VLOOKUP($B1279,[2]Sheet3!$G:$CZ,51,0)</f>
        <v>0</v>
      </c>
      <c r="BO1279" s="14">
        <f>VLOOKUP($B1279,[2]Sheet3!$G:$CZ,52,0)</f>
        <v>0</v>
      </c>
      <c r="BP1279" s="14">
        <f>VLOOKUP($B1279,[2]Sheet3!$G:$CZ,53,0)</f>
        <v>0</v>
      </c>
      <c r="BQ1279" s="14">
        <f>VLOOKUP($B1279,[2]Sheet3!$G:$CZ,54,0)</f>
        <v>0</v>
      </c>
      <c r="BR1279" s="14">
        <f>VLOOKUP($B1279,[2]Sheet3!$G:$CZ,55,0)</f>
        <v>0</v>
      </c>
      <c r="BS1279" s="14">
        <f>VLOOKUP($B1279,[2]Sheet3!$G:$CZ,56,0)</f>
        <v>0</v>
      </c>
      <c r="BT1279" s="14">
        <f>VLOOKUP($B1279,[2]Sheet3!$G:$CZ,57,0)</f>
        <v>0</v>
      </c>
      <c r="BU1279" s="14">
        <f>VLOOKUP($B1279,[2]Sheet3!$G:$CZ,58,0)</f>
        <v>0</v>
      </c>
      <c r="BV1279" s="14">
        <f>VLOOKUP($B1279,[2]Sheet3!$G:$CZ,59,0)</f>
        <v>0</v>
      </c>
      <c r="BW1279" s="14">
        <f>VLOOKUP($B1279,[2]Sheet3!$G:$CZ,60,0)</f>
        <v>0</v>
      </c>
      <c r="BX1279" s="14">
        <f>VLOOKUP($B1279,[2]Sheet3!$G:$CZ,61,0)</f>
        <v>0</v>
      </c>
      <c r="BY1279" s="14">
        <f>VLOOKUP($B1279,[2]Sheet3!$G:$CZ,62,0)</f>
        <v>0</v>
      </c>
      <c r="BZ1279" s="14">
        <f>VLOOKUP($B1279,[2]Sheet3!$G:$CZ,63,0)</f>
        <v>0</v>
      </c>
      <c r="CA1279" s="14">
        <f>VLOOKUP($B1279,[2]Sheet3!$G:$CZ,64,0)</f>
        <v>0</v>
      </c>
      <c r="CB1279" s="14">
        <f>VLOOKUP($B1279,[2]Sheet3!$G:$CZ,65,0)</f>
        <v>0</v>
      </c>
      <c r="CC1279" s="14">
        <f>VLOOKUP($B1279,[2]Sheet3!$G:$CZ,66,0)</f>
        <v>0</v>
      </c>
      <c r="CD1279" s="14">
        <f>VLOOKUP($B1279,[2]Sheet3!$G:$CZ,67,0)</f>
        <v>0</v>
      </c>
      <c r="CE1279" s="14">
        <f>VLOOKUP($B1279,[2]Sheet3!$G:$CZ,68,0)</f>
        <v>0</v>
      </c>
      <c r="CF1279" s="14">
        <f>VLOOKUP($B1279,[2]Sheet3!$G:$CZ,69,0)</f>
        <v>0</v>
      </c>
      <c r="CG1279" s="14">
        <f>VLOOKUP($B1279,[2]Sheet3!$G:$CZ,70,0)</f>
        <v>0</v>
      </c>
      <c r="CH1279" s="14">
        <f>VLOOKUP($B1279,[2]Sheet3!$G:$CZ,71,0)</f>
        <v>0</v>
      </c>
      <c r="CI1279" s="14">
        <f>VLOOKUP($B1279,[2]Sheet3!$G:$CZ,72,0)</f>
        <v>0</v>
      </c>
      <c r="CJ1279" s="14">
        <f>VLOOKUP($B1279,[2]Sheet3!$G:$CZ,73,0)</f>
        <v>0</v>
      </c>
      <c r="CK1279" s="14">
        <f>VLOOKUP($B1279,[2]Sheet3!$G:$CZ,74,0)</f>
        <v>0</v>
      </c>
      <c r="CL1279" s="14">
        <f>VLOOKUP($B1279,[2]Sheet3!$G:$CZ,75,0)</f>
        <v>0</v>
      </c>
      <c r="CM1279" s="14">
        <f>VLOOKUP($B1279,[2]Sheet3!$G:$CZ,76,0)</f>
        <v>0</v>
      </c>
      <c r="CN1279" s="14">
        <f>VLOOKUP($B1279,[2]Sheet3!$G:$CZ,77,0)</f>
        <v>0</v>
      </c>
      <c r="CO1279" s="14">
        <f>VLOOKUP($B1279,[2]Sheet3!$G:$CZ,78,0)</f>
        <v>0</v>
      </c>
      <c r="CP1279" s="14">
        <f>VLOOKUP($B1279,[2]Sheet3!$G:$CZ,79,0)</f>
        <v>0</v>
      </c>
      <c r="CQ1279" s="14">
        <f>VLOOKUP($B1279,[2]Sheet3!$G:$CZ,80,0)</f>
        <v>0</v>
      </c>
      <c r="CR1279" s="14">
        <f>VLOOKUP($B1279,[2]Sheet3!$G:$CZ,81,0)</f>
        <v>0</v>
      </c>
      <c r="CS1279" s="14">
        <f>VLOOKUP($B1279,[2]Sheet3!$G:$CZ,82,0)</f>
        <v>0</v>
      </c>
      <c r="CT1279" s="14">
        <f>VLOOKUP($B1279,[2]Sheet3!$G:$CZ,83,0)</f>
        <v>0</v>
      </c>
      <c r="CU1279" s="14">
        <f>VLOOKUP($B1279,[2]Sheet3!$G:$CZ,84,0)</f>
        <v>0</v>
      </c>
      <c r="CV1279" s="14">
        <f>VLOOKUP($B1279,[2]Sheet3!$G:$CZ,85,0)</f>
        <v>0</v>
      </c>
      <c r="CW1279" s="14">
        <f>VLOOKUP($B1279,[2]Sheet3!$G:$CZ,86,0)</f>
        <v>0</v>
      </c>
      <c r="CX1279" s="14">
        <f>VLOOKUP($B1279,[2]Sheet3!$G:$CZ,87,0)</f>
        <v>0</v>
      </c>
      <c r="CY1279" s="14">
        <f>VLOOKUP($B1279,[2]Sheet3!$G:$CZ,88,0)</f>
        <v>0</v>
      </c>
      <c r="CZ1279" s="14">
        <f>VLOOKUP($B1279,[2]Sheet3!$G:$CZ,89,0)</f>
        <v>0</v>
      </c>
      <c r="DA1279" s="14">
        <f>VLOOKUP($B1279,[2]Sheet3!$G:$CZ,90,0)</f>
        <v>0</v>
      </c>
      <c r="DB1279" s="14">
        <f>VLOOKUP($B1279,[2]Sheet3!$G:$CZ,91,0)</f>
        <v>0</v>
      </c>
      <c r="DC1279" s="14">
        <f>VLOOKUP($B1279,[2]Sheet3!$G:$CZ,92,0)</f>
        <v>0</v>
      </c>
      <c r="DD1279" s="14">
        <f>VLOOKUP($B1279,[2]Sheet3!$G:$CZ,93,0)</f>
        <v>0</v>
      </c>
      <c r="DE1279" s="14">
        <f>VLOOKUP($B1279,[2]Sheet3!$G:$CZ,94,0)</f>
        <v>0</v>
      </c>
      <c r="DF1279" s="14">
        <f>VLOOKUP($B1279,[2]Sheet3!$G:$CZ,95,0)</f>
        <v>0</v>
      </c>
      <c r="DG1279" s="14">
        <f>VLOOKUP($B1279,[2]Sheet3!$G:$CZ,96,0)</f>
        <v>0</v>
      </c>
      <c r="DH1279" s="14">
        <f>VLOOKUP($B1279,[2]Sheet3!$G:$CZ,97,0)</f>
        <v>0</v>
      </c>
      <c r="DI1279" s="14">
        <f>VLOOKUP($B1279,[2]Sheet3!$G:$CZ,98,0)</f>
        <v>0</v>
      </c>
    </row>
    <row r="1280" spans="1:113" x14ac:dyDescent="0.3">
      <c r="A1280" s="9" t="str">
        <f t="shared" si="59"/>
        <v>N43280</v>
      </c>
      <c r="B1280" s="15" t="s">
        <v>2770</v>
      </c>
      <c r="C1280" s="15" t="s">
        <v>2771</v>
      </c>
      <c r="F1280" s="7" t="s">
        <v>15</v>
      </c>
      <c r="G1280" s="12" t="s">
        <v>4772</v>
      </c>
      <c r="H1280" s="12" t="str">
        <f>VLOOKUP($B1280,[1]Sheet1!$A:$G,5,0)</f>
        <v>raghvendra.singh@redingtongroup.com</v>
      </c>
      <c r="I1280" s="12" t="str">
        <f>VLOOKUP($B1280,[1]Sheet1!$A:$G,7,0)</f>
        <v>sidharth.eknath@redingtongroup.com</v>
      </c>
      <c r="J1280" s="12" t="s">
        <v>82</v>
      </c>
      <c r="K1280" s="7"/>
      <c r="L1280" s="7"/>
      <c r="M1280" s="8"/>
      <c r="N1280" s="7" t="str">
        <f t="shared" ref="N1280:N1343" si="60">CONCATENATE(H1280,"; ",I1280,"; ",J1280)</f>
        <v>raghvendra.singh@redingtongroup.com; sidharth.eknath@redingtongroup.com; nilesh.phirke@redingtongroup.com;christopher.joseph@redingtongroup.com</v>
      </c>
      <c r="O1280" s="7" t="str">
        <f t="shared" ref="O1280:O1343" si="61">A1280</f>
        <v>N43280</v>
      </c>
      <c r="P1280" s="8" t="s">
        <v>5215</v>
      </c>
      <c r="Q1280" s="14">
        <f>VLOOKUP($B1280,[2]Sheet3!$G:$CZ,2,0)</f>
        <v>2400302696</v>
      </c>
      <c r="R1280" s="14">
        <f>VLOOKUP($B1280,[2]Sheet3!$G:$CZ,3,0)</f>
        <v>2400302698</v>
      </c>
      <c r="S1280" s="14">
        <f>VLOOKUP($B1280,[2]Sheet3!$G:$CZ,4,0)</f>
        <v>2400302694</v>
      </c>
      <c r="T1280" s="14">
        <f>VLOOKUP($B1280,[2]Sheet3!$G:$CZ,5,0)</f>
        <v>2400301346</v>
      </c>
      <c r="U1280" s="14">
        <f>VLOOKUP($B1280,[2]Sheet3!$G:$CZ,6,0)</f>
        <v>2400303358</v>
      </c>
      <c r="V1280" s="14">
        <f>VLOOKUP($B1280,[2]Sheet3!$G:$CZ,7,0)</f>
        <v>2400299741</v>
      </c>
      <c r="W1280" s="14">
        <f>VLOOKUP($B1280,[2]Sheet3!$G:$CZ,8,0)</f>
        <v>2400301407</v>
      </c>
      <c r="X1280" s="14">
        <f>VLOOKUP($B1280,[2]Sheet3!$G:$CZ,9,0)</f>
        <v>0</v>
      </c>
      <c r="Y1280" s="14">
        <f>VLOOKUP($B1280,[2]Sheet3!$G:$CZ,10,0)</f>
        <v>0</v>
      </c>
      <c r="Z1280" s="14">
        <f>VLOOKUP($B1280,[2]Sheet3!$G:$CZ,11,0)</f>
        <v>0</v>
      </c>
      <c r="AA1280" s="14">
        <f>VLOOKUP($B1280,[2]Sheet3!$G:$CZ,12,0)</f>
        <v>0</v>
      </c>
      <c r="AB1280" s="14">
        <f>VLOOKUP($B1280,[2]Sheet3!$G:$CZ,13,0)</f>
        <v>0</v>
      </c>
      <c r="AC1280" s="14">
        <f>VLOOKUP($B1280,[2]Sheet3!$G:$CZ,14,0)</f>
        <v>0</v>
      </c>
      <c r="AD1280" s="14">
        <f>VLOOKUP($B1280,[2]Sheet3!$G:$CZ,15,0)</f>
        <v>0</v>
      </c>
      <c r="AE1280" s="14">
        <f>VLOOKUP($B1280,[2]Sheet3!$G:$CZ,16,0)</f>
        <v>0</v>
      </c>
      <c r="AF1280" s="14">
        <f>VLOOKUP($B1280,[2]Sheet3!$G:$CZ,17,0)</f>
        <v>0</v>
      </c>
      <c r="AG1280" s="14">
        <f>VLOOKUP($B1280,[2]Sheet3!$G:$CZ,18,0)</f>
        <v>0</v>
      </c>
      <c r="AH1280" s="14">
        <f>VLOOKUP($B1280,[2]Sheet3!$G:$CZ,19,0)</f>
        <v>0</v>
      </c>
      <c r="AI1280" s="14">
        <f>VLOOKUP($B1280,[2]Sheet3!$G:$CZ,20,0)</f>
        <v>0</v>
      </c>
      <c r="AJ1280" s="14">
        <f>VLOOKUP($B1280,[2]Sheet3!$G:$CZ,21,0)</f>
        <v>0</v>
      </c>
      <c r="AK1280" s="14">
        <f>VLOOKUP($B1280,[2]Sheet3!$G:$CZ,22,0)</f>
        <v>0</v>
      </c>
      <c r="AL1280" s="14">
        <f>VLOOKUP($B1280,[2]Sheet3!$G:$CZ,23,0)</f>
        <v>0</v>
      </c>
      <c r="AM1280" s="14">
        <f>VLOOKUP($B1280,[2]Sheet3!$G:$CZ,24,0)</f>
        <v>0</v>
      </c>
      <c r="AN1280" s="14">
        <f>VLOOKUP($B1280,[2]Sheet3!$G:$CZ,25,0)</f>
        <v>0</v>
      </c>
      <c r="AO1280" s="14">
        <f>VLOOKUP($B1280,[2]Sheet3!$G:$CZ,26,0)</f>
        <v>0</v>
      </c>
      <c r="AP1280" s="14">
        <f>VLOOKUP($B1280,[2]Sheet3!$G:$CZ,27,0)</f>
        <v>0</v>
      </c>
      <c r="AQ1280" s="14">
        <f>VLOOKUP($B1280,[2]Sheet3!$G:$CZ,28,0)</f>
        <v>0</v>
      </c>
      <c r="AR1280" s="14">
        <f>VLOOKUP($B1280,[2]Sheet3!$G:$CZ,29,0)</f>
        <v>0</v>
      </c>
      <c r="AS1280" s="14">
        <f>VLOOKUP($B1280,[2]Sheet3!$G:$CZ,30,0)</f>
        <v>0</v>
      </c>
      <c r="AT1280" s="14">
        <f>VLOOKUP($B1280,[2]Sheet3!$G:$CZ,31,0)</f>
        <v>0</v>
      </c>
      <c r="AU1280" s="14">
        <f>VLOOKUP($B1280,[2]Sheet3!$G:$CZ,32,0)</f>
        <v>0</v>
      </c>
      <c r="AV1280" s="14">
        <f>VLOOKUP($B1280,[2]Sheet3!$G:$CZ,33,0)</f>
        <v>0</v>
      </c>
      <c r="AW1280" s="14">
        <f>VLOOKUP($B1280,[2]Sheet3!$G:$CZ,34,0)</f>
        <v>0</v>
      </c>
      <c r="AX1280" s="14">
        <f>VLOOKUP($B1280,[2]Sheet3!$G:$CZ,35,0)</f>
        <v>0</v>
      </c>
      <c r="AY1280" s="14">
        <f>VLOOKUP($B1280,[2]Sheet3!$G:$CZ,36,0)</f>
        <v>0</v>
      </c>
      <c r="AZ1280" s="14">
        <f>VLOOKUP($B1280,[2]Sheet3!$G:$CZ,37,0)</f>
        <v>0</v>
      </c>
      <c r="BA1280" s="14">
        <f>VLOOKUP($B1280,[2]Sheet3!$G:$CZ,38,0)</f>
        <v>0</v>
      </c>
      <c r="BB1280" s="14">
        <f>VLOOKUP($B1280,[2]Sheet3!$G:$CZ,39,0)</f>
        <v>0</v>
      </c>
      <c r="BC1280" s="14">
        <f>VLOOKUP($B1280,[2]Sheet3!$G:$CZ,40,0)</f>
        <v>0</v>
      </c>
      <c r="BD1280" s="14">
        <f>VLOOKUP($B1280,[2]Sheet3!$G:$CZ,41,0)</f>
        <v>0</v>
      </c>
      <c r="BE1280" s="14">
        <f>VLOOKUP($B1280,[2]Sheet3!$G:$CZ,42,0)</f>
        <v>0</v>
      </c>
      <c r="BF1280" s="14">
        <f>VLOOKUP($B1280,[2]Sheet3!$G:$CZ,43,0)</f>
        <v>0</v>
      </c>
      <c r="BG1280" s="14">
        <f>VLOOKUP($B1280,[2]Sheet3!$G:$CZ,44,0)</f>
        <v>0</v>
      </c>
      <c r="BH1280" s="14">
        <f>VLOOKUP($B1280,[2]Sheet3!$G:$CZ,45,0)</f>
        <v>0</v>
      </c>
      <c r="BI1280" s="14">
        <f>VLOOKUP($B1280,[2]Sheet3!$G:$CZ,46,0)</f>
        <v>0</v>
      </c>
      <c r="BJ1280" s="14">
        <f>VLOOKUP($B1280,[2]Sheet3!$G:$CZ,47,0)</f>
        <v>0</v>
      </c>
      <c r="BK1280" s="14">
        <f>VLOOKUP($B1280,[2]Sheet3!$G:$CZ,48,0)</f>
        <v>0</v>
      </c>
      <c r="BL1280" s="14">
        <f>VLOOKUP($B1280,[2]Sheet3!$G:$CZ,49,0)</f>
        <v>0</v>
      </c>
      <c r="BM1280" s="14">
        <f>VLOOKUP($B1280,[2]Sheet3!$G:$CZ,50,0)</f>
        <v>0</v>
      </c>
      <c r="BN1280" s="14">
        <f>VLOOKUP($B1280,[2]Sheet3!$G:$CZ,51,0)</f>
        <v>0</v>
      </c>
      <c r="BO1280" s="14">
        <f>VLOOKUP($B1280,[2]Sheet3!$G:$CZ,52,0)</f>
        <v>0</v>
      </c>
      <c r="BP1280" s="14">
        <f>VLOOKUP($B1280,[2]Sheet3!$G:$CZ,53,0)</f>
        <v>0</v>
      </c>
      <c r="BQ1280" s="14">
        <f>VLOOKUP($B1280,[2]Sheet3!$G:$CZ,54,0)</f>
        <v>0</v>
      </c>
      <c r="BR1280" s="14">
        <f>VLOOKUP($B1280,[2]Sheet3!$G:$CZ,55,0)</f>
        <v>0</v>
      </c>
      <c r="BS1280" s="14">
        <f>VLOOKUP($B1280,[2]Sheet3!$G:$CZ,56,0)</f>
        <v>0</v>
      </c>
      <c r="BT1280" s="14">
        <f>VLOOKUP($B1280,[2]Sheet3!$G:$CZ,57,0)</f>
        <v>0</v>
      </c>
      <c r="BU1280" s="14">
        <f>VLOOKUP($B1280,[2]Sheet3!$G:$CZ,58,0)</f>
        <v>0</v>
      </c>
      <c r="BV1280" s="14">
        <f>VLOOKUP($B1280,[2]Sheet3!$G:$CZ,59,0)</f>
        <v>0</v>
      </c>
      <c r="BW1280" s="14">
        <f>VLOOKUP($B1280,[2]Sheet3!$G:$CZ,60,0)</f>
        <v>0</v>
      </c>
      <c r="BX1280" s="14">
        <f>VLOOKUP($B1280,[2]Sheet3!$G:$CZ,61,0)</f>
        <v>0</v>
      </c>
      <c r="BY1280" s="14">
        <f>VLOOKUP($B1280,[2]Sheet3!$G:$CZ,62,0)</f>
        <v>0</v>
      </c>
      <c r="BZ1280" s="14">
        <f>VLOOKUP($B1280,[2]Sheet3!$G:$CZ,63,0)</f>
        <v>0</v>
      </c>
      <c r="CA1280" s="14">
        <f>VLOOKUP($B1280,[2]Sheet3!$G:$CZ,64,0)</f>
        <v>0</v>
      </c>
      <c r="CB1280" s="14">
        <f>VLOOKUP($B1280,[2]Sheet3!$G:$CZ,65,0)</f>
        <v>0</v>
      </c>
      <c r="CC1280" s="14">
        <f>VLOOKUP($B1280,[2]Sheet3!$G:$CZ,66,0)</f>
        <v>0</v>
      </c>
      <c r="CD1280" s="14">
        <f>VLOOKUP($B1280,[2]Sheet3!$G:$CZ,67,0)</f>
        <v>0</v>
      </c>
      <c r="CE1280" s="14">
        <f>VLOOKUP($B1280,[2]Sheet3!$G:$CZ,68,0)</f>
        <v>0</v>
      </c>
      <c r="CF1280" s="14">
        <f>VLOOKUP($B1280,[2]Sheet3!$G:$CZ,69,0)</f>
        <v>0</v>
      </c>
      <c r="CG1280" s="14">
        <f>VLOOKUP($B1280,[2]Sheet3!$G:$CZ,70,0)</f>
        <v>0</v>
      </c>
      <c r="CH1280" s="14">
        <f>VLOOKUP($B1280,[2]Sheet3!$G:$CZ,71,0)</f>
        <v>0</v>
      </c>
      <c r="CI1280" s="14">
        <f>VLOOKUP($B1280,[2]Sheet3!$G:$CZ,72,0)</f>
        <v>0</v>
      </c>
      <c r="CJ1280" s="14">
        <f>VLOOKUP($B1280,[2]Sheet3!$G:$CZ,73,0)</f>
        <v>0</v>
      </c>
      <c r="CK1280" s="14">
        <f>VLOOKUP($B1280,[2]Sheet3!$G:$CZ,74,0)</f>
        <v>0</v>
      </c>
      <c r="CL1280" s="14">
        <f>VLOOKUP($B1280,[2]Sheet3!$G:$CZ,75,0)</f>
        <v>0</v>
      </c>
      <c r="CM1280" s="14">
        <f>VLOOKUP($B1280,[2]Sheet3!$G:$CZ,76,0)</f>
        <v>0</v>
      </c>
      <c r="CN1280" s="14">
        <f>VLOOKUP($B1280,[2]Sheet3!$G:$CZ,77,0)</f>
        <v>0</v>
      </c>
      <c r="CO1280" s="14">
        <f>VLOOKUP($B1280,[2]Sheet3!$G:$CZ,78,0)</f>
        <v>0</v>
      </c>
      <c r="CP1280" s="14">
        <f>VLOOKUP($B1280,[2]Sheet3!$G:$CZ,79,0)</f>
        <v>0</v>
      </c>
      <c r="CQ1280" s="14">
        <f>VLOOKUP($B1280,[2]Sheet3!$G:$CZ,80,0)</f>
        <v>0</v>
      </c>
      <c r="CR1280" s="14">
        <f>VLOOKUP($B1280,[2]Sheet3!$G:$CZ,81,0)</f>
        <v>0</v>
      </c>
      <c r="CS1280" s="14">
        <f>VLOOKUP($B1280,[2]Sheet3!$G:$CZ,82,0)</f>
        <v>0</v>
      </c>
      <c r="CT1280" s="14">
        <f>VLOOKUP($B1280,[2]Sheet3!$G:$CZ,83,0)</f>
        <v>0</v>
      </c>
      <c r="CU1280" s="14">
        <f>VLOOKUP($B1280,[2]Sheet3!$G:$CZ,84,0)</f>
        <v>0</v>
      </c>
      <c r="CV1280" s="14">
        <f>VLOOKUP($B1280,[2]Sheet3!$G:$CZ,85,0)</f>
        <v>0</v>
      </c>
      <c r="CW1280" s="14">
        <f>VLOOKUP($B1280,[2]Sheet3!$G:$CZ,86,0)</f>
        <v>0</v>
      </c>
      <c r="CX1280" s="14">
        <f>VLOOKUP($B1280,[2]Sheet3!$G:$CZ,87,0)</f>
        <v>0</v>
      </c>
      <c r="CY1280" s="14">
        <f>VLOOKUP($B1280,[2]Sheet3!$G:$CZ,88,0)</f>
        <v>0</v>
      </c>
      <c r="CZ1280" s="14">
        <f>VLOOKUP($B1280,[2]Sheet3!$G:$CZ,89,0)</f>
        <v>0</v>
      </c>
      <c r="DA1280" s="14">
        <f>VLOOKUP($B1280,[2]Sheet3!$G:$CZ,90,0)</f>
        <v>0</v>
      </c>
      <c r="DB1280" s="14">
        <f>VLOOKUP($B1280,[2]Sheet3!$G:$CZ,91,0)</f>
        <v>0</v>
      </c>
      <c r="DC1280" s="14">
        <f>VLOOKUP($B1280,[2]Sheet3!$G:$CZ,92,0)</f>
        <v>0</v>
      </c>
      <c r="DD1280" s="14">
        <f>VLOOKUP($B1280,[2]Sheet3!$G:$CZ,93,0)</f>
        <v>0</v>
      </c>
      <c r="DE1280" s="14">
        <f>VLOOKUP($B1280,[2]Sheet3!$G:$CZ,94,0)</f>
        <v>0</v>
      </c>
      <c r="DF1280" s="14">
        <f>VLOOKUP($B1280,[2]Sheet3!$G:$CZ,95,0)</f>
        <v>0</v>
      </c>
      <c r="DG1280" s="14">
        <f>VLOOKUP($B1280,[2]Sheet3!$G:$CZ,96,0)</f>
        <v>0</v>
      </c>
      <c r="DH1280" s="14">
        <f>VLOOKUP($B1280,[2]Sheet3!$G:$CZ,97,0)</f>
        <v>0</v>
      </c>
      <c r="DI1280" s="14">
        <f>VLOOKUP($B1280,[2]Sheet3!$G:$CZ,98,0)</f>
        <v>0</v>
      </c>
    </row>
    <row r="1281" spans="1:113" x14ac:dyDescent="0.3">
      <c r="A1281" s="9" t="str">
        <f t="shared" si="59"/>
        <v>E43066</v>
      </c>
      <c r="B1281" s="15" t="s">
        <v>359</v>
      </c>
      <c r="C1281" s="15" t="s">
        <v>360</v>
      </c>
      <c r="F1281" s="7" t="s">
        <v>15</v>
      </c>
      <c r="G1281" s="12" t="s">
        <v>4773</v>
      </c>
      <c r="H1281" s="12" t="str">
        <f>VLOOKUP($B1281,[1]Sheet1!$A:$G,5,0)</f>
        <v>ezaz.ahmad@redingtongroup.com</v>
      </c>
      <c r="I1281" s="12" t="str">
        <f>VLOOKUP($B1281,[1]Sheet1!$A:$G,7,0)</f>
        <v>jaswinder.singh@redingtongroup.com</v>
      </c>
      <c r="J1281" s="12" t="s">
        <v>82</v>
      </c>
      <c r="K1281" s="7"/>
      <c r="L1281" s="7"/>
      <c r="M1281" s="8"/>
      <c r="N1281" s="7" t="str">
        <f t="shared" si="60"/>
        <v>ezaz.ahmad@redingtongroup.com; jaswinder.singh@redingtongroup.com; nilesh.phirke@redingtongroup.com;christopher.joseph@redingtongroup.com</v>
      </c>
      <c r="O1281" s="7" t="str">
        <f t="shared" si="61"/>
        <v>E43066</v>
      </c>
      <c r="P1281" s="8" t="s">
        <v>5215</v>
      </c>
      <c r="Q1281" s="14">
        <f>VLOOKUP($B1281,[2]Sheet3!$G:$CZ,2,0)</f>
        <v>2400305200</v>
      </c>
      <c r="R1281" s="14">
        <f>VLOOKUP($B1281,[2]Sheet3!$G:$CZ,3,0)</f>
        <v>2400299570</v>
      </c>
      <c r="S1281" s="14">
        <f>VLOOKUP($B1281,[2]Sheet3!$G:$CZ,4,0)</f>
        <v>0</v>
      </c>
      <c r="T1281" s="14">
        <f>VLOOKUP($B1281,[2]Sheet3!$G:$CZ,5,0)</f>
        <v>0</v>
      </c>
      <c r="U1281" s="14">
        <f>VLOOKUP($B1281,[2]Sheet3!$G:$CZ,6,0)</f>
        <v>0</v>
      </c>
      <c r="V1281" s="14">
        <f>VLOOKUP($B1281,[2]Sheet3!$G:$CZ,7,0)</f>
        <v>0</v>
      </c>
      <c r="W1281" s="14">
        <f>VLOOKUP($B1281,[2]Sheet3!$G:$CZ,8,0)</f>
        <v>0</v>
      </c>
      <c r="X1281" s="14">
        <f>VLOOKUP($B1281,[2]Sheet3!$G:$CZ,9,0)</f>
        <v>0</v>
      </c>
      <c r="Y1281" s="14">
        <f>VLOOKUP($B1281,[2]Sheet3!$G:$CZ,10,0)</f>
        <v>0</v>
      </c>
      <c r="Z1281" s="14">
        <f>VLOOKUP($B1281,[2]Sheet3!$G:$CZ,11,0)</f>
        <v>0</v>
      </c>
      <c r="AA1281" s="14">
        <f>VLOOKUP($B1281,[2]Sheet3!$G:$CZ,12,0)</f>
        <v>0</v>
      </c>
      <c r="AB1281" s="14">
        <f>VLOOKUP($B1281,[2]Sheet3!$G:$CZ,13,0)</f>
        <v>0</v>
      </c>
      <c r="AC1281" s="14">
        <f>VLOOKUP($B1281,[2]Sheet3!$G:$CZ,14,0)</f>
        <v>0</v>
      </c>
      <c r="AD1281" s="14">
        <f>VLOOKUP($B1281,[2]Sheet3!$G:$CZ,15,0)</f>
        <v>0</v>
      </c>
      <c r="AE1281" s="14">
        <f>VLOOKUP($B1281,[2]Sheet3!$G:$CZ,16,0)</f>
        <v>0</v>
      </c>
      <c r="AF1281" s="14">
        <f>VLOOKUP($B1281,[2]Sheet3!$G:$CZ,17,0)</f>
        <v>0</v>
      </c>
      <c r="AG1281" s="14">
        <f>VLOOKUP($B1281,[2]Sheet3!$G:$CZ,18,0)</f>
        <v>0</v>
      </c>
      <c r="AH1281" s="14">
        <f>VLOOKUP($B1281,[2]Sheet3!$G:$CZ,19,0)</f>
        <v>0</v>
      </c>
      <c r="AI1281" s="14">
        <f>VLOOKUP($B1281,[2]Sheet3!$G:$CZ,20,0)</f>
        <v>0</v>
      </c>
      <c r="AJ1281" s="14">
        <f>VLOOKUP($B1281,[2]Sheet3!$G:$CZ,21,0)</f>
        <v>0</v>
      </c>
      <c r="AK1281" s="14">
        <f>VLOOKUP($B1281,[2]Sheet3!$G:$CZ,22,0)</f>
        <v>0</v>
      </c>
      <c r="AL1281" s="14">
        <f>VLOOKUP($B1281,[2]Sheet3!$G:$CZ,23,0)</f>
        <v>0</v>
      </c>
      <c r="AM1281" s="14">
        <f>VLOOKUP($B1281,[2]Sheet3!$G:$CZ,24,0)</f>
        <v>0</v>
      </c>
      <c r="AN1281" s="14">
        <f>VLOOKUP($B1281,[2]Sheet3!$G:$CZ,25,0)</f>
        <v>0</v>
      </c>
      <c r="AO1281" s="14">
        <f>VLOOKUP($B1281,[2]Sheet3!$G:$CZ,26,0)</f>
        <v>0</v>
      </c>
      <c r="AP1281" s="14">
        <f>VLOOKUP($B1281,[2]Sheet3!$G:$CZ,27,0)</f>
        <v>0</v>
      </c>
      <c r="AQ1281" s="14">
        <f>VLOOKUP($B1281,[2]Sheet3!$G:$CZ,28,0)</f>
        <v>0</v>
      </c>
      <c r="AR1281" s="14">
        <f>VLOOKUP($B1281,[2]Sheet3!$G:$CZ,29,0)</f>
        <v>0</v>
      </c>
      <c r="AS1281" s="14">
        <f>VLOOKUP($B1281,[2]Sheet3!$G:$CZ,30,0)</f>
        <v>0</v>
      </c>
      <c r="AT1281" s="14">
        <f>VLOOKUP($B1281,[2]Sheet3!$G:$CZ,31,0)</f>
        <v>0</v>
      </c>
      <c r="AU1281" s="14">
        <f>VLOOKUP($B1281,[2]Sheet3!$G:$CZ,32,0)</f>
        <v>0</v>
      </c>
      <c r="AV1281" s="14">
        <f>VLOOKUP($B1281,[2]Sheet3!$G:$CZ,33,0)</f>
        <v>0</v>
      </c>
      <c r="AW1281" s="14">
        <f>VLOOKUP($B1281,[2]Sheet3!$G:$CZ,34,0)</f>
        <v>0</v>
      </c>
      <c r="AX1281" s="14">
        <f>VLOOKUP($B1281,[2]Sheet3!$G:$CZ,35,0)</f>
        <v>0</v>
      </c>
      <c r="AY1281" s="14">
        <f>VLOOKUP($B1281,[2]Sheet3!$G:$CZ,36,0)</f>
        <v>0</v>
      </c>
      <c r="AZ1281" s="14">
        <f>VLOOKUP($B1281,[2]Sheet3!$G:$CZ,37,0)</f>
        <v>0</v>
      </c>
      <c r="BA1281" s="14">
        <f>VLOOKUP($B1281,[2]Sheet3!$G:$CZ,38,0)</f>
        <v>0</v>
      </c>
      <c r="BB1281" s="14">
        <f>VLOOKUP($B1281,[2]Sheet3!$G:$CZ,39,0)</f>
        <v>0</v>
      </c>
      <c r="BC1281" s="14">
        <f>VLOOKUP($B1281,[2]Sheet3!$G:$CZ,40,0)</f>
        <v>0</v>
      </c>
      <c r="BD1281" s="14">
        <f>VLOOKUP($B1281,[2]Sheet3!$G:$CZ,41,0)</f>
        <v>0</v>
      </c>
      <c r="BE1281" s="14">
        <f>VLOOKUP($B1281,[2]Sheet3!$G:$CZ,42,0)</f>
        <v>0</v>
      </c>
      <c r="BF1281" s="14">
        <f>VLOOKUP($B1281,[2]Sheet3!$G:$CZ,43,0)</f>
        <v>0</v>
      </c>
      <c r="BG1281" s="14">
        <f>VLOOKUP($B1281,[2]Sheet3!$G:$CZ,44,0)</f>
        <v>0</v>
      </c>
      <c r="BH1281" s="14">
        <f>VLOOKUP($B1281,[2]Sheet3!$G:$CZ,45,0)</f>
        <v>0</v>
      </c>
      <c r="BI1281" s="14">
        <f>VLOOKUP($B1281,[2]Sheet3!$G:$CZ,46,0)</f>
        <v>0</v>
      </c>
      <c r="BJ1281" s="14">
        <f>VLOOKUP($B1281,[2]Sheet3!$G:$CZ,47,0)</f>
        <v>0</v>
      </c>
      <c r="BK1281" s="14">
        <f>VLOOKUP($B1281,[2]Sheet3!$G:$CZ,48,0)</f>
        <v>0</v>
      </c>
      <c r="BL1281" s="14">
        <f>VLOOKUP($B1281,[2]Sheet3!$G:$CZ,49,0)</f>
        <v>0</v>
      </c>
      <c r="BM1281" s="14">
        <f>VLOOKUP($B1281,[2]Sheet3!$G:$CZ,50,0)</f>
        <v>0</v>
      </c>
      <c r="BN1281" s="14">
        <f>VLOOKUP($B1281,[2]Sheet3!$G:$CZ,51,0)</f>
        <v>0</v>
      </c>
      <c r="BO1281" s="14">
        <f>VLOOKUP($B1281,[2]Sheet3!$G:$CZ,52,0)</f>
        <v>0</v>
      </c>
      <c r="BP1281" s="14">
        <f>VLOOKUP($B1281,[2]Sheet3!$G:$CZ,53,0)</f>
        <v>0</v>
      </c>
      <c r="BQ1281" s="14">
        <f>VLOOKUP($B1281,[2]Sheet3!$G:$CZ,54,0)</f>
        <v>0</v>
      </c>
      <c r="BR1281" s="14">
        <f>VLOOKUP($B1281,[2]Sheet3!$G:$CZ,55,0)</f>
        <v>0</v>
      </c>
      <c r="BS1281" s="14">
        <f>VLOOKUP($B1281,[2]Sheet3!$G:$CZ,56,0)</f>
        <v>0</v>
      </c>
      <c r="BT1281" s="14">
        <f>VLOOKUP($B1281,[2]Sheet3!$G:$CZ,57,0)</f>
        <v>0</v>
      </c>
      <c r="BU1281" s="14">
        <f>VLOOKUP($B1281,[2]Sheet3!$G:$CZ,58,0)</f>
        <v>0</v>
      </c>
      <c r="BV1281" s="14">
        <f>VLOOKUP($B1281,[2]Sheet3!$G:$CZ,59,0)</f>
        <v>0</v>
      </c>
      <c r="BW1281" s="14">
        <f>VLOOKUP($B1281,[2]Sheet3!$G:$CZ,60,0)</f>
        <v>0</v>
      </c>
      <c r="BX1281" s="14">
        <f>VLOOKUP($B1281,[2]Sheet3!$G:$CZ,61,0)</f>
        <v>0</v>
      </c>
      <c r="BY1281" s="14">
        <f>VLOOKUP($B1281,[2]Sheet3!$G:$CZ,62,0)</f>
        <v>0</v>
      </c>
      <c r="BZ1281" s="14">
        <f>VLOOKUP($B1281,[2]Sheet3!$G:$CZ,63,0)</f>
        <v>0</v>
      </c>
      <c r="CA1281" s="14">
        <f>VLOOKUP($B1281,[2]Sheet3!$G:$CZ,64,0)</f>
        <v>0</v>
      </c>
      <c r="CB1281" s="14">
        <f>VLOOKUP($B1281,[2]Sheet3!$G:$CZ,65,0)</f>
        <v>0</v>
      </c>
      <c r="CC1281" s="14">
        <f>VLOOKUP($B1281,[2]Sheet3!$G:$CZ,66,0)</f>
        <v>0</v>
      </c>
      <c r="CD1281" s="14">
        <f>VLOOKUP($B1281,[2]Sheet3!$G:$CZ,67,0)</f>
        <v>0</v>
      </c>
      <c r="CE1281" s="14">
        <f>VLOOKUP($B1281,[2]Sheet3!$G:$CZ,68,0)</f>
        <v>0</v>
      </c>
      <c r="CF1281" s="14">
        <f>VLOOKUP($B1281,[2]Sheet3!$G:$CZ,69,0)</f>
        <v>0</v>
      </c>
      <c r="CG1281" s="14">
        <f>VLOOKUP($B1281,[2]Sheet3!$G:$CZ,70,0)</f>
        <v>0</v>
      </c>
      <c r="CH1281" s="14">
        <f>VLOOKUP($B1281,[2]Sheet3!$G:$CZ,71,0)</f>
        <v>0</v>
      </c>
      <c r="CI1281" s="14">
        <f>VLOOKUP($B1281,[2]Sheet3!$G:$CZ,72,0)</f>
        <v>0</v>
      </c>
      <c r="CJ1281" s="14">
        <f>VLOOKUP($B1281,[2]Sheet3!$G:$CZ,73,0)</f>
        <v>0</v>
      </c>
      <c r="CK1281" s="14">
        <f>VLOOKUP($B1281,[2]Sheet3!$G:$CZ,74,0)</f>
        <v>0</v>
      </c>
      <c r="CL1281" s="14">
        <f>VLOOKUP($B1281,[2]Sheet3!$G:$CZ,75,0)</f>
        <v>0</v>
      </c>
      <c r="CM1281" s="14">
        <f>VLOOKUP($B1281,[2]Sheet3!$G:$CZ,76,0)</f>
        <v>0</v>
      </c>
      <c r="CN1281" s="14">
        <f>VLOOKUP($B1281,[2]Sheet3!$G:$CZ,77,0)</f>
        <v>0</v>
      </c>
      <c r="CO1281" s="14">
        <f>VLOOKUP($B1281,[2]Sheet3!$G:$CZ,78,0)</f>
        <v>0</v>
      </c>
      <c r="CP1281" s="14">
        <f>VLOOKUP($B1281,[2]Sheet3!$G:$CZ,79,0)</f>
        <v>0</v>
      </c>
      <c r="CQ1281" s="14">
        <f>VLOOKUP($B1281,[2]Sheet3!$G:$CZ,80,0)</f>
        <v>0</v>
      </c>
      <c r="CR1281" s="14">
        <f>VLOOKUP($B1281,[2]Sheet3!$G:$CZ,81,0)</f>
        <v>0</v>
      </c>
      <c r="CS1281" s="14">
        <f>VLOOKUP($B1281,[2]Sheet3!$G:$CZ,82,0)</f>
        <v>0</v>
      </c>
      <c r="CT1281" s="14">
        <f>VLOOKUP($B1281,[2]Sheet3!$G:$CZ,83,0)</f>
        <v>0</v>
      </c>
      <c r="CU1281" s="14">
        <f>VLOOKUP($B1281,[2]Sheet3!$G:$CZ,84,0)</f>
        <v>0</v>
      </c>
      <c r="CV1281" s="14">
        <f>VLOOKUP($B1281,[2]Sheet3!$G:$CZ,85,0)</f>
        <v>0</v>
      </c>
      <c r="CW1281" s="14">
        <f>VLOOKUP($B1281,[2]Sheet3!$G:$CZ,86,0)</f>
        <v>0</v>
      </c>
      <c r="CX1281" s="14">
        <f>VLOOKUP($B1281,[2]Sheet3!$G:$CZ,87,0)</f>
        <v>0</v>
      </c>
      <c r="CY1281" s="14">
        <f>VLOOKUP($B1281,[2]Sheet3!$G:$CZ,88,0)</f>
        <v>0</v>
      </c>
      <c r="CZ1281" s="14">
        <f>VLOOKUP($B1281,[2]Sheet3!$G:$CZ,89,0)</f>
        <v>0</v>
      </c>
      <c r="DA1281" s="14">
        <f>VLOOKUP($B1281,[2]Sheet3!$G:$CZ,90,0)</f>
        <v>0</v>
      </c>
      <c r="DB1281" s="14">
        <f>VLOOKUP($B1281,[2]Sheet3!$G:$CZ,91,0)</f>
        <v>0</v>
      </c>
      <c r="DC1281" s="14">
        <f>VLOOKUP($B1281,[2]Sheet3!$G:$CZ,92,0)</f>
        <v>0</v>
      </c>
      <c r="DD1281" s="14">
        <f>VLOOKUP($B1281,[2]Sheet3!$G:$CZ,93,0)</f>
        <v>0</v>
      </c>
      <c r="DE1281" s="14">
        <f>VLOOKUP($B1281,[2]Sheet3!$G:$CZ,94,0)</f>
        <v>0</v>
      </c>
      <c r="DF1281" s="14">
        <f>VLOOKUP($B1281,[2]Sheet3!$G:$CZ,95,0)</f>
        <v>0</v>
      </c>
      <c r="DG1281" s="14">
        <f>VLOOKUP($B1281,[2]Sheet3!$G:$CZ,96,0)</f>
        <v>0</v>
      </c>
      <c r="DH1281" s="14">
        <f>VLOOKUP($B1281,[2]Sheet3!$G:$CZ,97,0)</f>
        <v>0</v>
      </c>
      <c r="DI1281" s="14">
        <f>VLOOKUP($B1281,[2]Sheet3!$G:$CZ,98,0)</f>
        <v>0</v>
      </c>
    </row>
    <row r="1282" spans="1:113" x14ac:dyDescent="0.3">
      <c r="A1282" s="9" t="str">
        <f t="shared" ref="A1282:A1345" si="62">B1282</f>
        <v>SM4030</v>
      </c>
      <c r="B1282" s="15" t="s">
        <v>2772</v>
      </c>
      <c r="C1282" s="15" t="s">
        <v>2773</v>
      </c>
      <c r="F1282" s="7" t="s">
        <v>15</v>
      </c>
      <c r="G1282" s="12" t="s">
        <v>4774</v>
      </c>
      <c r="H1282" s="12" t="str">
        <f>VLOOKUP($B1282,[1]Sheet1!$A:$G,5,0)</f>
        <v>prem.kumarmani@redingtongroup.com</v>
      </c>
      <c r="I1282" s="12" t="str">
        <f>VLOOKUP($B1282,[1]Sheet1!$A:$G,7,0)</f>
        <v>yogesh.ganesh@redingtongroup.com</v>
      </c>
      <c r="J1282" s="12" t="s">
        <v>82</v>
      </c>
      <c r="K1282" s="7"/>
      <c r="L1282" s="7"/>
      <c r="M1282" s="8"/>
      <c r="N1282" s="7" t="str">
        <f t="shared" si="60"/>
        <v>prem.kumarmani@redingtongroup.com; yogesh.ganesh@redingtongroup.com; nilesh.phirke@redingtongroup.com;christopher.joseph@redingtongroup.com</v>
      </c>
      <c r="O1282" s="7" t="str">
        <f t="shared" si="61"/>
        <v>SM4030</v>
      </c>
      <c r="P1282" s="8" t="s">
        <v>5215</v>
      </c>
      <c r="Q1282" s="14">
        <f>VLOOKUP($B1282,[2]Sheet3!$G:$CZ,2,0)</f>
        <v>2400305689</v>
      </c>
      <c r="R1282" s="14">
        <f>VLOOKUP($B1282,[2]Sheet3!$G:$CZ,3,0)</f>
        <v>2400305004</v>
      </c>
      <c r="S1282" s="14">
        <f>VLOOKUP($B1282,[2]Sheet3!$G:$CZ,4,0)</f>
        <v>2400308704</v>
      </c>
      <c r="T1282" s="14">
        <f>VLOOKUP($B1282,[2]Sheet3!$G:$CZ,5,0)</f>
        <v>2400309283</v>
      </c>
      <c r="U1282" s="14">
        <f>VLOOKUP($B1282,[2]Sheet3!$G:$CZ,6,0)</f>
        <v>2400309284</v>
      </c>
      <c r="V1282" s="14">
        <f>VLOOKUP($B1282,[2]Sheet3!$G:$CZ,7,0)</f>
        <v>0</v>
      </c>
      <c r="W1282" s="14">
        <f>VLOOKUP($B1282,[2]Sheet3!$G:$CZ,8,0)</f>
        <v>0</v>
      </c>
      <c r="X1282" s="14">
        <f>VLOOKUP($B1282,[2]Sheet3!$G:$CZ,9,0)</f>
        <v>0</v>
      </c>
      <c r="Y1282" s="14">
        <f>VLOOKUP($B1282,[2]Sheet3!$G:$CZ,10,0)</f>
        <v>0</v>
      </c>
      <c r="Z1282" s="14">
        <f>VLOOKUP($B1282,[2]Sheet3!$G:$CZ,11,0)</f>
        <v>0</v>
      </c>
      <c r="AA1282" s="14">
        <f>VLOOKUP($B1282,[2]Sheet3!$G:$CZ,12,0)</f>
        <v>0</v>
      </c>
      <c r="AB1282" s="14">
        <f>VLOOKUP($B1282,[2]Sheet3!$G:$CZ,13,0)</f>
        <v>0</v>
      </c>
      <c r="AC1282" s="14">
        <f>VLOOKUP($B1282,[2]Sheet3!$G:$CZ,14,0)</f>
        <v>0</v>
      </c>
      <c r="AD1282" s="14">
        <f>VLOOKUP($B1282,[2]Sheet3!$G:$CZ,15,0)</f>
        <v>0</v>
      </c>
      <c r="AE1282" s="14">
        <f>VLOOKUP($B1282,[2]Sheet3!$G:$CZ,16,0)</f>
        <v>0</v>
      </c>
      <c r="AF1282" s="14">
        <f>VLOOKUP($B1282,[2]Sheet3!$G:$CZ,17,0)</f>
        <v>0</v>
      </c>
      <c r="AG1282" s="14">
        <f>VLOOKUP($B1282,[2]Sheet3!$G:$CZ,18,0)</f>
        <v>0</v>
      </c>
      <c r="AH1282" s="14">
        <f>VLOOKUP($B1282,[2]Sheet3!$G:$CZ,19,0)</f>
        <v>0</v>
      </c>
      <c r="AI1282" s="14">
        <f>VLOOKUP($B1282,[2]Sheet3!$G:$CZ,20,0)</f>
        <v>0</v>
      </c>
      <c r="AJ1282" s="14">
        <f>VLOOKUP($B1282,[2]Sheet3!$G:$CZ,21,0)</f>
        <v>0</v>
      </c>
      <c r="AK1282" s="14">
        <f>VLOOKUP($B1282,[2]Sheet3!$G:$CZ,22,0)</f>
        <v>0</v>
      </c>
      <c r="AL1282" s="14">
        <f>VLOOKUP($B1282,[2]Sheet3!$G:$CZ,23,0)</f>
        <v>0</v>
      </c>
      <c r="AM1282" s="14">
        <f>VLOOKUP($B1282,[2]Sheet3!$G:$CZ,24,0)</f>
        <v>0</v>
      </c>
      <c r="AN1282" s="14">
        <f>VLOOKUP($B1282,[2]Sheet3!$G:$CZ,25,0)</f>
        <v>0</v>
      </c>
      <c r="AO1282" s="14">
        <f>VLOOKUP($B1282,[2]Sheet3!$G:$CZ,26,0)</f>
        <v>0</v>
      </c>
      <c r="AP1282" s="14">
        <f>VLOOKUP($B1282,[2]Sheet3!$G:$CZ,27,0)</f>
        <v>0</v>
      </c>
      <c r="AQ1282" s="14">
        <f>VLOOKUP($B1282,[2]Sheet3!$G:$CZ,28,0)</f>
        <v>0</v>
      </c>
      <c r="AR1282" s="14">
        <f>VLOOKUP($B1282,[2]Sheet3!$G:$CZ,29,0)</f>
        <v>0</v>
      </c>
      <c r="AS1282" s="14">
        <f>VLOOKUP($B1282,[2]Sheet3!$G:$CZ,30,0)</f>
        <v>0</v>
      </c>
      <c r="AT1282" s="14">
        <f>VLOOKUP($B1282,[2]Sheet3!$G:$CZ,31,0)</f>
        <v>0</v>
      </c>
      <c r="AU1282" s="14">
        <f>VLOOKUP($B1282,[2]Sheet3!$G:$CZ,32,0)</f>
        <v>0</v>
      </c>
      <c r="AV1282" s="14">
        <f>VLOOKUP($B1282,[2]Sheet3!$G:$CZ,33,0)</f>
        <v>0</v>
      </c>
      <c r="AW1282" s="14">
        <f>VLOOKUP($B1282,[2]Sheet3!$G:$CZ,34,0)</f>
        <v>0</v>
      </c>
      <c r="AX1282" s="14">
        <f>VLOOKUP($B1282,[2]Sheet3!$G:$CZ,35,0)</f>
        <v>0</v>
      </c>
      <c r="AY1282" s="14">
        <f>VLOOKUP($B1282,[2]Sheet3!$G:$CZ,36,0)</f>
        <v>0</v>
      </c>
      <c r="AZ1282" s="14">
        <f>VLOOKUP($B1282,[2]Sheet3!$G:$CZ,37,0)</f>
        <v>0</v>
      </c>
      <c r="BA1282" s="14">
        <f>VLOOKUP($B1282,[2]Sheet3!$G:$CZ,38,0)</f>
        <v>0</v>
      </c>
      <c r="BB1282" s="14">
        <f>VLOOKUP($B1282,[2]Sheet3!$G:$CZ,39,0)</f>
        <v>0</v>
      </c>
      <c r="BC1282" s="14">
        <f>VLOOKUP($B1282,[2]Sheet3!$G:$CZ,40,0)</f>
        <v>0</v>
      </c>
      <c r="BD1282" s="14">
        <f>VLOOKUP($B1282,[2]Sheet3!$G:$CZ,41,0)</f>
        <v>0</v>
      </c>
      <c r="BE1282" s="14">
        <f>VLOOKUP($B1282,[2]Sheet3!$G:$CZ,42,0)</f>
        <v>0</v>
      </c>
      <c r="BF1282" s="14">
        <f>VLOOKUP($B1282,[2]Sheet3!$G:$CZ,43,0)</f>
        <v>0</v>
      </c>
      <c r="BG1282" s="14">
        <f>VLOOKUP($B1282,[2]Sheet3!$G:$CZ,44,0)</f>
        <v>0</v>
      </c>
      <c r="BH1282" s="14">
        <f>VLOOKUP($B1282,[2]Sheet3!$G:$CZ,45,0)</f>
        <v>0</v>
      </c>
      <c r="BI1282" s="14">
        <f>VLOOKUP($B1282,[2]Sheet3!$G:$CZ,46,0)</f>
        <v>0</v>
      </c>
      <c r="BJ1282" s="14">
        <f>VLOOKUP($B1282,[2]Sheet3!$G:$CZ,47,0)</f>
        <v>0</v>
      </c>
      <c r="BK1282" s="14">
        <f>VLOOKUP($B1282,[2]Sheet3!$G:$CZ,48,0)</f>
        <v>0</v>
      </c>
      <c r="BL1282" s="14">
        <f>VLOOKUP($B1282,[2]Sheet3!$G:$CZ,49,0)</f>
        <v>0</v>
      </c>
      <c r="BM1282" s="14">
        <f>VLOOKUP($B1282,[2]Sheet3!$G:$CZ,50,0)</f>
        <v>0</v>
      </c>
      <c r="BN1282" s="14">
        <f>VLOOKUP($B1282,[2]Sheet3!$G:$CZ,51,0)</f>
        <v>0</v>
      </c>
      <c r="BO1282" s="14">
        <f>VLOOKUP($B1282,[2]Sheet3!$G:$CZ,52,0)</f>
        <v>0</v>
      </c>
      <c r="BP1282" s="14">
        <f>VLOOKUP($B1282,[2]Sheet3!$G:$CZ,53,0)</f>
        <v>0</v>
      </c>
      <c r="BQ1282" s="14">
        <f>VLOOKUP($B1282,[2]Sheet3!$G:$CZ,54,0)</f>
        <v>0</v>
      </c>
      <c r="BR1282" s="14">
        <f>VLOOKUP($B1282,[2]Sheet3!$G:$CZ,55,0)</f>
        <v>0</v>
      </c>
      <c r="BS1282" s="14">
        <f>VLOOKUP($B1282,[2]Sheet3!$G:$CZ,56,0)</f>
        <v>0</v>
      </c>
      <c r="BT1282" s="14">
        <f>VLOOKUP($B1282,[2]Sheet3!$G:$CZ,57,0)</f>
        <v>0</v>
      </c>
      <c r="BU1282" s="14">
        <f>VLOOKUP($B1282,[2]Sheet3!$G:$CZ,58,0)</f>
        <v>0</v>
      </c>
      <c r="BV1282" s="14">
        <f>VLOOKUP($B1282,[2]Sheet3!$G:$CZ,59,0)</f>
        <v>0</v>
      </c>
      <c r="BW1282" s="14">
        <f>VLOOKUP($B1282,[2]Sheet3!$G:$CZ,60,0)</f>
        <v>0</v>
      </c>
      <c r="BX1282" s="14">
        <f>VLOOKUP($B1282,[2]Sheet3!$G:$CZ,61,0)</f>
        <v>0</v>
      </c>
      <c r="BY1282" s="14">
        <f>VLOOKUP($B1282,[2]Sheet3!$G:$CZ,62,0)</f>
        <v>0</v>
      </c>
      <c r="BZ1282" s="14">
        <f>VLOOKUP($B1282,[2]Sheet3!$G:$CZ,63,0)</f>
        <v>0</v>
      </c>
      <c r="CA1282" s="14">
        <f>VLOOKUP($B1282,[2]Sheet3!$G:$CZ,64,0)</f>
        <v>0</v>
      </c>
      <c r="CB1282" s="14">
        <f>VLOOKUP($B1282,[2]Sheet3!$G:$CZ,65,0)</f>
        <v>0</v>
      </c>
      <c r="CC1282" s="14">
        <f>VLOOKUP($B1282,[2]Sheet3!$G:$CZ,66,0)</f>
        <v>0</v>
      </c>
      <c r="CD1282" s="14">
        <f>VLOOKUP($B1282,[2]Sheet3!$G:$CZ,67,0)</f>
        <v>0</v>
      </c>
      <c r="CE1282" s="14">
        <f>VLOOKUP($B1282,[2]Sheet3!$G:$CZ,68,0)</f>
        <v>0</v>
      </c>
      <c r="CF1282" s="14">
        <f>VLOOKUP($B1282,[2]Sheet3!$G:$CZ,69,0)</f>
        <v>0</v>
      </c>
      <c r="CG1282" s="14">
        <f>VLOOKUP($B1282,[2]Sheet3!$G:$CZ,70,0)</f>
        <v>0</v>
      </c>
      <c r="CH1282" s="14">
        <f>VLOOKUP($B1282,[2]Sheet3!$G:$CZ,71,0)</f>
        <v>0</v>
      </c>
      <c r="CI1282" s="14">
        <f>VLOOKUP($B1282,[2]Sheet3!$G:$CZ,72,0)</f>
        <v>0</v>
      </c>
      <c r="CJ1282" s="14">
        <f>VLOOKUP($B1282,[2]Sheet3!$G:$CZ,73,0)</f>
        <v>0</v>
      </c>
      <c r="CK1282" s="14">
        <f>VLOOKUP($B1282,[2]Sheet3!$G:$CZ,74,0)</f>
        <v>0</v>
      </c>
      <c r="CL1282" s="14">
        <f>VLOOKUP($B1282,[2]Sheet3!$G:$CZ,75,0)</f>
        <v>0</v>
      </c>
      <c r="CM1282" s="14">
        <f>VLOOKUP($B1282,[2]Sheet3!$G:$CZ,76,0)</f>
        <v>0</v>
      </c>
      <c r="CN1282" s="14">
        <f>VLOOKUP($B1282,[2]Sheet3!$G:$CZ,77,0)</f>
        <v>0</v>
      </c>
      <c r="CO1282" s="14">
        <f>VLOOKUP($B1282,[2]Sheet3!$G:$CZ,78,0)</f>
        <v>0</v>
      </c>
      <c r="CP1282" s="14">
        <f>VLOOKUP($B1282,[2]Sheet3!$G:$CZ,79,0)</f>
        <v>0</v>
      </c>
      <c r="CQ1282" s="14">
        <f>VLOOKUP($B1282,[2]Sheet3!$G:$CZ,80,0)</f>
        <v>0</v>
      </c>
      <c r="CR1282" s="14">
        <f>VLOOKUP($B1282,[2]Sheet3!$G:$CZ,81,0)</f>
        <v>0</v>
      </c>
      <c r="CS1282" s="14">
        <f>VLOOKUP($B1282,[2]Sheet3!$G:$CZ,82,0)</f>
        <v>0</v>
      </c>
      <c r="CT1282" s="14">
        <f>VLOOKUP($B1282,[2]Sheet3!$G:$CZ,83,0)</f>
        <v>0</v>
      </c>
      <c r="CU1282" s="14">
        <f>VLOOKUP($B1282,[2]Sheet3!$G:$CZ,84,0)</f>
        <v>0</v>
      </c>
      <c r="CV1282" s="14">
        <f>VLOOKUP($B1282,[2]Sheet3!$G:$CZ,85,0)</f>
        <v>0</v>
      </c>
      <c r="CW1282" s="14">
        <f>VLOOKUP($B1282,[2]Sheet3!$G:$CZ,86,0)</f>
        <v>0</v>
      </c>
      <c r="CX1282" s="14">
        <f>VLOOKUP($B1282,[2]Sheet3!$G:$CZ,87,0)</f>
        <v>0</v>
      </c>
      <c r="CY1282" s="14">
        <f>VLOOKUP($B1282,[2]Sheet3!$G:$CZ,88,0)</f>
        <v>0</v>
      </c>
      <c r="CZ1282" s="14">
        <f>VLOOKUP($B1282,[2]Sheet3!$G:$CZ,89,0)</f>
        <v>0</v>
      </c>
      <c r="DA1282" s="14">
        <f>VLOOKUP($B1282,[2]Sheet3!$G:$CZ,90,0)</f>
        <v>0</v>
      </c>
      <c r="DB1282" s="14">
        <f>VLOOKUP($B1282,[2]Sheet3!$G:$CZ,91,0)</f>
        <v>0</v>
      </c>
      <c r="DC1282" s="14">
        <f>VLOOKUP($B1282,[2]Sheet3!$G:$CZ,92,0)</f>
        <v>0</v>
      </c>
      <c r="DD1282" s="14">
        <f>VLOOKUP($B1282,[2]Sheet3!$G:$CZ,93,0)</f>
        <v>0</v>
      </c>
      <c r="DE1282" s="14">
        <f>VLOOKUP($B1282,[2]Sheet3!$G:$CZ,94,0)</f>
        <v>0</v>
      </c>
      <c r="DF1282" s="14">
        <f>VLOOKUP($B1282,[2]Sheet3!$G:$CZ,95,0)</f>
        <v>0</v>
      </c>
      <c r="DG1282" s="14">
        <f>VLOOKUP($B1282,[2]Sheet3!$G:$CZ,96,0)</f>
        <v>0</v>
      </c>
      <c r="DH1282" s="14">
        <f>VLOOKUP($B1282,[2]Sheet3!$G:$CZ,97,0)</f>
        <v>0</v>
      </c>
      <c r="DI1282" s="14">
        <f>VLOOKUP($B1282,[2]Sheet3!$G:$CZ,98,0)</f>
        <v>0</v>
      </c>
    </row>
    <row r="1283" spans="1:113" x14ac:dyDescent="0.3">
      <c r="A1283" s="9" t="str">
        <f t="shared" si="62"/>
        <v>S1R012</v>
      </c>
      <c r="B1283" s="15" t="s">
        <v>2774</v>
      </c>
      <c r="C1283" s="15" t="s">
        <v>2775</v>
      </c>
      <c r="F1283" s="7" t="s">
        <v>15</v>
      </c>
      <c r="G1283" s="12" t="s">
        <v>4775</v>
      </c>
      <c r="H1283" s="12" t="str">
        <f>VLOOKUP($B1283,[1]Sheet1!$A:$G,5,0)</f>
        <v>prem.kumarmani@redingtongroup.com</v>
      </c>
      <c r="I1283" s="12" t="str">
        <f>VLOOKUP($B1283,[1]Sheet1!$A:$G,7,0)</f>
        <v>yogesh.ganesh@redingtongroup.com</v>
      </c>
      <c r="J1283" s="12" t="s">
        <v>82</v>
      </c>
      <c r="K1283" s="7"/>
      <c r="L1283" s="7"/>
      <c r="M1283" s="8"/>
      <c r="N1283" s="7" t="str">
        <f t="shared" si="60"/>
        <v>prem.kumarmani@redingtongroup.com; yogesh.ganesh@redingtongroup.com; nilesh.phirke@redingtongroup.com;christopher.joseph@redingtongroup.com</v>
      </c>
      <c r="O1283" s="7" t="str">
        <f t="shared" si="61"/>
        <v>S1R012</v>
      </c>
      <c r="P1283" s="8" t="s">
        <v>5215</v>
      </c>
      <c r="Q1283" s="14">
        <f>VLOOKUP($B1283,[2]Sheet3!$G:$CZ,2,0)</f>
        <v>2400301103</v>
      </c>
      <c r="R1283" s="14">
        <f>VLOOKUP($B1283,[2]Sheet3!$G:$CZ,3,0)</f>
        <v>2400307208</v>
      </c>
      <c r="S1283" s="14">
        <f>VLOOKUP($B1283,[2]Sheet3!$G:$CZ,4,0)</f>
        <v>0</v>
      </c>
      <c r="T1283" s="14">
        <f>VLOOKUP($B1283,[2]Sheet3!$G:$CZ,5,0)</f>
        <v>0</v>
      </c>
      <c r="U1283" s="14">
        <f>VLOOKUP($B1283,[2]Sheet3!$G:$CZ,6,0)</f>
        <v>0</v>
      </c>
      <c r="V1283" s="14">
        <f>VLOOKUP($B1283,[2]Sheet3!$G:$CZ,7,0)</f>
        <v>0</v>
      </c>
      <c r="W1283" s="14">
        <f>VLOOKUP($B1283,[2]Sheet3!$G:$CZ,8,0)</f>
        <v>0</v>
      </c>
      <c r="X1283" s="14">
        <f>VLOOKUP($B1283,[2]Sheet3!$G:$CZ,9,0)</f>
        <v>0</v>
      </c>
      <c r="Y1283" s="14">
        <f>VLOOKUP($B1283,[2]Sheet3!$G:$CZ,10,0)</f>
        <v>0</v>
      </c>
      <c r="Z1283" s="14">
        <f>VLOOKUP($B1283,[2]Sheet3!$G:$CZ,11,0)</f>
        <v>0</v>
      </c>
      <c r="AA1283" s="14">
        <f>VLOOKUP($B1283,[2]Sheet3!$G:$CZ,12,0)</f>
        <v>0</v>
      </c>
      <c r="AB1283" s="14">
        <f>VLOOKUP($B1283,[2]Sheet3!$G:$CZ,13,0)</f>
        <v>0</v>
      </c>
      <c r="AC1283" s="14">
        <f>VLOOKUP($B1283,[2]Sheet3!$G:$CZ,14,0)</f>
        <v>0</v>
      </c>
      <c r="AD1283" s="14">
        <f>VLOOKUP($B1283,[2]Sheet3!$G:$CZ,15,0)</f>
        <v>0</v>
      </c>
      <c r="AE1283" s="14">
        <f>VLOOKUP($B1283,[2]Sheet3!$G:$CZ,16,0)</f>
        <v>0</v>
      </c>
      <c r="AF1283" s="14">
        <f>VLOOKUP($B1283,[2]Sheet3!$G:$CZ,17,0)</f>
        <v>0</v>
      </c>
      <c r="AG1283" s="14">
        <f>VLOOKUP($B1283,[2]Sheet3!$G:$CZ,18,0)</f>
        <v>0</v>
      </c>
      <c r="AH1283" s="14">
        <f>VLOOKUP($B1283,[2]Sheet3!$G:$CZ,19,0)</f>
        <v>0</v>
      </c>
      <c r="AI1283" s="14">
        <f>VLOOKUP($B1283,[2]Sheet3!$G:$CZ,20,0)</f>
        <v>0</v>
      </c>
      <c r="AJ1283" s="14">
        <f>VLOOKUP($B1283,[2]Sheet3!$G:$CZ,21,0)</f>
        <v>0</v>
      </c>
      <c r="AK1283" s="14">
        <f>VLOOKUP($B1283,[2]Sheet3!$G:$CZ,22,0)</f>
        <v>0</v>
      </c>
      <c r="AL1283" s="14">
        <f>VLOOKUP($B1283,[2]Sheet3!$G:$CZ,23,0)</f>
        <v>0</v>
      </c>
      <c r="AM1283" s="14">
        <f>VLOOKUP($B1283,[2]Sheet3!$G:$CZ,24,0)</f>
        <v>0</v>
      </c>
      <c r="AN1283" s="14">
        <f>VLOOKUP($B1283,[2]Sheet3!$G:$CZ,25,0)</f>
        <v>0</v>
      </c>
      <c r="AO1283" s="14">
        <f>VLOOKUP($B1283,[2]Sheet3!$G:$CZ,26,0)</f>
        <v>0</v>
      </c>
      <c r="AP1283" s="14">
        <f>VLOOKUP($B1283,[2]Sheet3!$G:$CZ,27,0)</f>
        <v>0</v>
      </c>
      <c r="AQ1283" s="14">
        <f>VLOOKUP($B1283,[2]Sheet3!$G:$CZ,28,0)</f>
        <v>0</v>
      </c>
      <c r="AR1283" s="14">
        <f>VLOOKUP($B1283,[2]Sheet3!$G:$CZ,29,0)</f>
        <v>0</v>
      </c>
      <c r="AS1283" s="14">
        <f>VLOOKUP($B1283,[2]Sheet3!$G:$CZ,30,0)</f>
        <v>0</v>
      </c>
      <c r="AT1283" s="14">
        <f>VLOOKUP($B1283,[2]Sheet3!$G:$CZ,31,0)</f>
        <v>0</v>
      </c>
      <c r="AU1283" s="14">
        <f>VLOOKUP($B1283,[2]Sheet3!$G:$CZ,32,0)</f>
        <v>0</v>
      </c>
      <c r="AV1283" s="14">
        <f>VLOOKUP($B1283,[2]Sheet3!$G:$CZ,33,0)</f>
        <v>0</v>
      </c>
      <c r="AW1283" s="14">
        <f>VLOOKUP($B1283,[2]Sheet3!$G:$CZ,34,0)</f>
        <v>0</v>
      </c>
      <c r="AX1283" s="14">
        <f>VLOOKUP($B1283,[2]Sheet3!$G:$CZ,35,0)</f>
        <v>0</v>
      </c>
      <c r="AY1283" s="14">
        <f>VLOOKUP($B1283,[2]Sheet3!$G:$CZ,36,0)</f>
        <v>0</v>
      </c>
      <c r="AZ1283" s="14">
        <f>VLOOKUP($B1283,[2]Sheet3!$G:$CZ,37,0)</f>
        <v>0</v>
      </c>
      <c r="BA1283" s="14">
        <f>VLOOKUP($B1283,[2]Sheet3!$G:$CZ,38,0)</f>
        <v>0</v>
      </c>
      <c r="BB1283" s="14">
        <f>VLOOKUP($B1283,[2]Sheet3!$G:$CZ,39,0)</f>
        <v>0</v>
      </c>
      <c r="BC1283" s="14">
        <f>VLOOKUP($B1283,[2]Sheet3!$G:$CZ,40,0)</f>
        <v>0</v>
      </c>
      <c r="BD1283" s="14">
        <f>VLOOKUP($B1283,[2]Sheet3!$G:$CZ,41,0)</f>
        <v>0</v>
      </c>
      <c r="BE1283" s="14">
        <f>VLOOKUP($B1283,[2]Sheet3!$G:$CZ,42,0)</f>
        <v>0</v>
      </c>
      <c r="BF1283" s="14">
        <f>VLOOKUP($B1283,[2]Sheet3!$G:$CZ,43,0)</f>
        <v>0</v>
      </c>
      <c r="BG1283" s="14">
        <f>VLOOKUP($B1283,[2]Sheet3!$G:$CZ,44,0)</f>
        <v>0</v>
      </c>
      <c r="BH1283" s="14">
        <f>VLOOKUP($B1283,[2]Sheet3!$G:$CZ,45,0)</f>
        <v>0</v>
      </c>
      <c r="BI1283" s="14">
        <f>VLOOKUP($B1283,[2]Sheet3!$G:$CZ,46,0)</f>
        <v>0</v>
      </c>
      <c r="BJ1283" s="14">
        <f>VLOOKUP($B1283,[2]Sheet3!$G:$CZ,47,0)</f>
        <v>0</v>
      </c>
      <c r="BK1283" s="14">
        <f>VLOOKUP($B1283,[2]Sheet3!$G:$CZ,48,0)</f>
        <v>0</v>
      </c>
      <c r="BL1283" s="14">
        <f>VLOOKUP($B1283,[2]Sheet3!$G:$CZ,49,0)</f>
        <v>0</v>
      </c>
      <c r="BM1283" s="14">
        <f>VLOOKUP($B1283,[2]Sheet3!$G:$CZ,50,0)</f>
        <v>0</v>
      </c>
      <c r="BN1283" s="14">
        <f>VLOOKUP($B1283,[2]Sheet3!$G:$CZ,51,0)</f>
        <v>0</v>
      </c>
      <c r="BO1283" s="14">
        <f>VLOOKUP($B1283,[2]Sheet3!$G:$CZ,52,0)</f>
        <v>0</v>
      </c>
      <c r="BP1283" s="14">
        <f>VLOOKUP($B1283,[2]Sheet3!$G:$CZ,53,0)</f>
        <v>0</v>
      </c>
      <c r="BQ1283" s="14">
        <f>VLOOKUP($B1283,[2]Sheet3!$G:$CZ,54,0)</f>
        <v>0</v>
      </c>
      <c r="BR1283" s="14">
        <f>VLOOKUP($B1283,[2]Sheet3!$G:$CZ,55,0)</f>
        <v>0</v>
      </c>
      <c r="BS1283" s="14">
        <f>VLOOKUP($B1283,[2]Sheet3!$G:$CZ,56,0)</f>
        <v>0</v>
      </c>
      <c r="BT1283" s="14">
        <f>VLOOKUP($B1283,[2]Sheet3!$G:$CZ,57,0)</f>
        <v>0</v>
      </c>
      <c r="BU1283" s="14">
        <f>VLOOKUP($B1283,[2]Sheet3!$G:$CZ,58,0)</f>
        <v>0</v>
      </c>
      <c r="BV1283" s="14">
        <f>VLOOKUP($B1283,[2]Sheet3!$G:$CZ,59,0)</f>
        <v>0</v>
      </c>
      <c r="BW1283" s="14">
        <f>VLOOKUP($B1283,[2]Sheet3!$G:$CZ,60,0)</f>
        <v>0</v>
      </c>
      <c r="BX1283" s="14">
        <f>VLOOKUP($B1283,[2]Sheet3!$G:$CZ,61,0)</f>
        <v>0</v>
      </c>
      <c r="BY1283" s="14">
        <f>VLOOKUP($B1283,[2]Sheet3!$G:$CZ,62,0)</f>
        <v>0</v>
      </c>
      <c r="BZ1283" s="14">
        <f>VLOOKUP($B1283,[2]Sheet3!$G:$CZ,63,0)</f>
        <v>0</v>
      </c>
      <c r="CA1283" s="14">
        <f>VLOOKUP($B1283,[2]Sheet3!$G:$CZ,64,0)</f>
        <v>0</v>
      </c>
      <c r="CB1283" s="14">
        <f>VLOOKUP($B1283,[2]Sheet3!$G:$CZ,65,0)</f>
        <v>0</v>
      </c>
      <c r="CC1283" s="14">
        <f>VLOOKUP($B1283,[2]Sheet3!$G:$CZ,66,0)</f>
        <v>0</v>
      </c>
      <c r="CD1283" s="14">
        <f>VLOOKUP($B1283,[2]Sheet3!$G:$CZ,67,0)</f>
        <v>0</v>
      </c>
      <c r="CE1283" s="14">
        <f>VLOOKUP($B1283,[2]Sheet3!$G:$CZ,68,0)</f>
        <v>0</v>
      </c>
      <c r="CF1283" s="14">
        <f>VLOOKUP($B1283,[2]Sheet3!$G:$CZ,69,0)</f>
        <v>0</v>
      </c>
      <c r="CG1283" s="14">
        <f>VLOOKUP($B1283,[2]Sheet3!$G:$CZ,70,0)</f>
        <v>0</v>
      </c>
      <c r="CH1283" s="14">
        <f>VLOOKUP($B1283,[2]Sheet3!$G:$CZ,71,0)</f>
        <v>0</v>
      </c>
      <c r="CI1283" s="14">
        <f>VLOOKUP($B1283,[2]Sheet3!$G:$CZ,72,0)</f>
        <v>0</v>
      </c>
      <c r="CJ1283" s="14">
        <f>VLOOKUP($B1283,[2]Sheet3!$G:$CZ,73,0)</f>
        <v>0</v>
      </c>
      <c r="CK1283" s="14">
        <f>VLOOKUP($B1283,[2]Sheet3!$G:$CZ,74,0)</f>
        <v>0</v>
      </c>
      <c r="CL1283" s="14">
        <f>VLOOKUP($B1283,[2]Sheet3!$G:$CZ,75,0)</f>
        <v>0</v>
      </c>
      <c r="CM1283" s="14">
        <f>VLOOKUP($B1283,[2]Sheet3!$G:$CZ,76,0)</f>
        <v>0</v>
      </c>
      <c r="CN1283" s="14">
        <f>VLOOKUP($B1283,[2]Sheet3!$G:$CZ,77,0)</f>
        <v>0</v>
      </c>
      <c r="CO1283" s="14">
        <f>VLOOKUP($B1283,[2]Sheet3!$G:$CZ,78,0)</f>
        <v>0</v>
      </c>
      <c r="CP1283" s="14">
        <f>VLOOKUP($B1283,[2]Sheet3!$G:$CZ,79,0)</f>
        <v>0</v>
      </c>
      <c r="CQ1283" s="14">
        <f>VLOOKUP($B1283,[2]Sheet3!$G:$CZ,80,0)</f>
        <v>0</v>
      </c>
      <c r="CR1283" s="14">
        <f>VLOOKUP($B1283,[2]Sheet3!$G:$CZ,81,0)</f>
        <v>0</v>
      </c>
      <c r="CS1283" s="14">
        <f>VLOOKUP($B1283,[2]Sheet3!$G:$CZ,82,0)</f>
        <v>0</v>
      </c>
      <c r="CT1283" s="14">
        <f>VLOOKUP($B1283,[2]Sheet3!$G:$CZ,83,0)</f>
        <v>0</v>
      </c>
      <c r="CU1283" s="14">
        <f>VLOOKUP($B1283,[2]Sheet3!$G:$CZ,84,0)</f>
        <v>0</v>
      </c>
      <c r="CV1283" s="14">
        <f>VLOOKUP($B1283,[2]Sheet3!$G:$CZ,85,0)</f>
        <v>0</v>
      </c>
      <c r="CW1283" s="14">
        <f>VLOOKUP($B1283,[2]Sheet3!$G:$CZ,86,0)</f>
        <v>0</v>
      </c>
      <c r="CX1283" s="14">
        <f>VLOOKUP($B1283,[2]Sheet3!$G:$CZ,87,0)</f>
        <v>0</v>
      </c>
      <c r="CY1283" s="14">
        <f>VLOOKUP($B1283,[2]Sheet3!$G:$CZ,88,0)</f>
        <v>0</v>
      </c>
      <c r="CZ1283" s="14">
        <f>VLOOKUP($B1283,[2]Sheet3!$G:$CZ,89,0)</f>
        <v>0</v>
      </c>
      <c r="DA1283" s="14">
        <f>VLOOKUP($B1283,[2]Sheet3!$G:$CZ,90,0)</f>
        <v>0</v>
      </c>
      <c r="DB1283" s="14">
        <f>VLOOKUP($B1283,[2]Sheet3!$G:$CZ,91,0)</f>
        <v>0</v>
      </c>
      <c r="DC1283" s="14">
        <f>VLOOKUP($B1283,[2]Sheet3!$G:$CZ,92,0)</f>
        <v>0</v>
      </c>
      <c r="DD1283" s="14">
        <f>VLOOKUP($B1283,[2]Sheet3!$G:$CZ,93,0)</f>
        <v>0</v>
      </c>
      <c r="DE1283" s="14">
        <f>VLOOKUP($B1283,[2]Sheet3!$G:$CZ,94,0)</f>
        <v>0</v>
      </c>
      <c r="DF1283" s="14">
        <f>VLOOKUP($B1283,[2]Sheet3!$G:$CZ,95,0)</f>
        <v>0</v>
      </c>
      <c r="DG1283" s="14">
        <f>VLOOKUP($B1283,[2]Sheet3!$G:$CZ,96,0)</f>
        <v>0</v>
      </c>
      <c r="DH1283" s="14">
        <f>VLOOKUP($B1283,[2]Sheet3!$G:$CZ,97,0)</f>
        <v>0</v>
      </c>
      <c r="DI1283" s="14">
        <f>VLOOKUP($B1283,[2]Sheet3!$G:$CZ,98,0)</f>
        <v>0</v>
      </c>
    </row>
    <row r="1284" spans="1:113" x14ac:dyDescent="0.3">
      <c r="A1284" s="9" t="str">
        <f t="shared" si="62"/>
        <v>WA3266</v>
      </c>
      <c r="B1284" s="15" t="s">
        <v>2776</v>
      </c>
      <c r="C1284" s="15" t="s">
        <v>2777</v>
      </c>
      <c r="F1284" s="7" t="s">
        <v>15</v>
      </c>
      <c r="G1284" s="12" t="s">
        <v>4776</v>
      </c>
      <c r="H1284" s="12" t="str">
        <f>VLOOKUP($B1284,[1]Sheet1!$A:$G,5,0)</f>
        <v>arpit.shukla@redingtongroup.com</v>
      </c>
      <c r="I1284" s="12" t="str">
        <f>VLOOKUP($B1284,[1]Sheet1!$A:$G,7,0)</f>
        <v>dilip.vishwa@redingtongroup.com</v>
      </c>
      <c r="J1284" s="12" t="s">
        <v>82</v>
      </c>
      <c r="K1284" s="7"/>
      <c r="L1284" s="7"/>
      <c r="M1284" s="8"/>
      <c r="N1284" s="7" t="str">
        <f t="shared" si="60"/>
        <v>arpit.shukla@redingtongroup.com; dilip.vishwa@redingtongroup.com; nilesh.phirke@redingtongroup.com;christopher.joseph@redingtongroup.com</v>
      </c>
      <c r="O1284" s="7" t="str">
        <f t="shared" si="61"/>
        <v>WA3266</v>
      </c>
      <c r="P1284" s="8" t="s">
        <v>5215</v>
      </c>
      <c r="Q1284" s="14">
        <f>VLOOKUP($B1284,[2]Sheet3!$G:$CZ,2,0)</f>
        <v>2400304705</v>
      </c>
      <c r="R1284" s="14">
        <f>VLOOKUP($B1284,[2]Sheet3!$G:$CZ,3,0)</f>
        <v>0</v>
      </c>
      <c r="S1284" s="14">
        <f>VLOOKUP($B1284,[2]Sheet3!$G:$CZ,4,0)</f>
        <v>0</v>
      </c>
      <c r="T1284" s="14">
        <f>VLOOKUP($B1284,[2]Sheet3!$G:$CZ,5,0)</f>
        <v>0</v>
      </c>
      <c r="U1284" s="14">
        <f>VLOOKUP($B1284,[2]Sheet3!$G:$CZ,6,0)</f>
        <v>0</v>
      </c>
      <c r="V1284" s="14">
        <f>VLOOKUP($B1284,[2]Sheet3!$G:$CZ,7,0)</f>
        <v>0</v>
      </c>
      <c r="W1284" s="14">
        <f>VLOOKUP($B1284,[2]Sheet3!$G:$CZ,8,0)</f>
        <v>0</v>
      </c>
      <c r="X1284" s="14">
        <f>VLOOKUP($B1284,[2]Sheet3!$G:$CZ,9,0)</f>
        <v>0</v>
      </c>
      <c r="Y1284" s="14">
        <f>VLOOKUP($B1284,[2]Sheet3!$G:$CZ,10,0)</f>
        <v>0</v>
      </c>
      <c r="Z1284" s="14">
        <f>VLOOKUP($B1284,[2]Sheet3!$G:$CZ,11,0)</f>
        <v>0</v>
      </c>
      <c r="AA1284" s="14">
        <f>VLOOKUP($B1284,[2]Sheet3!$G:$CZ,12,0)</f>
        <v>0</v>
      </c>
      <c r="AB1284" s="14">
        <f>VLOOKUP($B1284,[2]Sheet3!$G:$CZ,13,0)</f>
        <v>0</v>
      </c>
      <c r="AC1284" s="14">
        <f>VLOOKUP($B1284,[2]Sheet3!$G:$CZ,14,0)</f>
        <v>0</v>
      </c>
      <c r="AD1284" s="14">
        <f>VLOOKUP($B1284,[2]Sheet3!$G:$CZ,15,0)</f>
        <v>0</v>
      </c>
      <c r="AE1284" s="14">
        <f>VLOOKUP($B1284,[2]Sheet3!$G:$CZ,16,0)</f>
        <v>0</v>
      </c>
      <c r="AF1284" s="14">
        <f>VLOOKUP($B1284,[2]Sheet3!$G:$CZ,17,0)</f>
        <v>0</v>
      </c>
      <c r="AG1284" s="14">
        <f>VLOOKUP($B1284,[2]Sheet3!$G:$CZ,18,0)</f>
        <v>0</v>
      </c>
      <c r="AH1284" s="14">
        <f>VLOOKUP($B1284,[2]Sheet3!$G:$CZ,19,0)</f>
        <v>0</v>
      </c>
      <c r="AI1284" s="14">
        <f>VLOOKUP($B1284,[2]Sheet3!$G:$CZ,20,0)</f>
        <v>0</v>
      </c>
      <c r="AJ1284" s="14">
        <f>VLOOKUP($B1284,[2]Sheet3!$G:$CZ,21,0)</f>
        <v>0</v>
      </c>
      <c r="AK1284" s="14">
        <f>VLOOKUP($B1284,[2]Sheet3!$G:$CZ,22,0)</f>
        <v>0</v>
      </c>
      <c r="AL1284" s="14">
        <f>VLOOKUP($B1284,[2]Sheet3!$G:$CZ,23,0)</f>
        <v>0</v>
      </c>
      <c r="AM1284" s="14">
        <f>VLOOKUP($B1284,[2]Sheet3!$G:$CZ,24,0)</f>
        <v>0</v>
      </c>
      <c r="AN1284" s="14">
        <f>VLOOKUP($B1284,[2]Sheet3!$G:$CZ,25,0)</f>
        <v>0</v>
      </c>
      <c r="AO1284" s="14">
        <f>VLOOKUP($B1284,[2]Sheet3!$G:$CZ,26,0)</f>
        <v>0</v>
      </c>
      <c r="AP1284" s="14">
        <f>VLOOKUP($B1284,[2]Sheet3!$G:$CZ,27,0)</f>
        <v>0</v>
      </c>
      <c r="AQ1284" s="14">
        <f>VLOOKUP($B1284,[2]Sheet3!$G:$CZ,28,0)</f>
        <v>0</v>
      </c>
      <c r="AR1284" s="14">
        <f>VLOOKUP($B1284,[2]Sheet3!$G:$CZ,29,0)</f>
        <v>0</v>
      </c>
      <c r="AS1284" s="14">
        <f>VLOOKUP($B1284,[2]Sheet3!$G:$CZ,30,0)</f>
        <v>0</v>
      </c>
      <c r="AT1284" s="14">
        <f>VLOOKUP($B1284,[2]Sheet3!$G:$CZ,31,0)</f>
        <v>0</v>
      </c>
      <c r="AU1284" s="14">
        <f>VLOOKUP($B1284,[2]Sheet3!$G:$CZ,32,0)</f>
        <v>0</v>
      </c>
      <c r="AV1284" s="14">
        <f>VLOOKUP($B1284,[2]Sheet3!$G:$CZ,33,0)</f>
        <v>0</v>
      </c>
      <c r="AW1284" s="14">
        <f>VLOOKUP($B1284,[2]Sheet3!$G:$CZ,34,0)</f>
        <v>0</v>
      </c>
      <c r="AX1284" s="14">
        <f>VLOOKUP($B1284,[2]Sheet3!$G:$CZ,35,0)</f>
        <v>0</v>
      </c>
      <c r="AY1284" s="14">
        <f>VLOOKUP($B1284,[2]Sheet3!$G:$CZ,36,0)</f>
        <v>0</v>
      </c>
      <c r="AZ1284" s="14">
        <f>VLOOKUP($B1284,[2]Sheet3!$G:$CZ,37,0)</f>
        <v>0</v>
      </c>
      <c r="BA1284" s="14">
        <f>VLOOKUP($B1284,[2]Sheet3!$G:$CZ,38,0)</f>
        <v>0</v>
      </c>
      <c r="BB1284" s="14">
        <f>VLOOKUP($B1284,[2]Sheet3!$G:$CZ,39,0)</f>
        <v>0</v>
      </c>
      <c r="BC1284" s="14">
        <f>VLOOKUP($B1284,[2]Sheet3!$G:$CZ,40,0)</f>
        <v>0</v>
      </c>
      <c r="BD1284" s="14">
        <f>VLOOKUP($B1284,[2]Sheet3!$G:$CZ,41,0)</f>
        <v>0</v>
      </c>
      <c r="BE1284" s="14">
        <f>VLOOKUP($B1284,[2]Sheet3!$G:$CZ,42,0)</f>
        <v>0</v>
      </c>
      <c r="BF1284" s="14">
        <f>VLOOKUP($B1284,[2]Sheet3!$G:$CZ,43,0)</f>
        <v>0</v>
      </c>
      <c r="BG1284" s="14">
        <f>VLOOKUP($B1284,[2]Sheet3!$G:$CZ,44,0)</f>
        <v>0</v>
      </c>
      <c r="BH1284" s="14">
        <f>VLOOKUP($B1284,[2]Sheet3!$G:$CZ,45,0)</f>
        <v>0</v>
      </c>
      <c r="BI1284" s="14">
        <f>VLOOKUP($B1284,[2]Sheet3!$G:$CZ,46,0)</f>
        <v>0</v>
      </c>
      <c r="BJ1284" s="14">
        <f>VLOOKUP($B1284,[2]Sheet3!$G:$CZ,47,0)</f>
        <v>0</v>
      </c>
      <c r="BK1284" s="14">
        <f>VLOOKUP($B1284,[2]Sheet3!$G:$CZ,48,0)</f>
        <v>0</v>
      </c>
      <c r="BL1284" s="14">
        <f>VLOOKUP($B1284,[2]Sheet3!$G:$CZ,49,0)</f>
        <v>0</v>
      </c>
      <c r="BM1284" s="14">
        <f>VLOOKUP($B1284,[2]Sheet3!$G:$CZ,50,0)</f>
        <v>0</v>
      </c>
      <c r="BN1284" s="14">
        <f>VLOOKUP($B1284,[2]Sheet3!$G:$CZ,51,0)</f>
        <v>0</v>
      </c>
      <c r="BO1284" s="14">
        <f>VLOOKUP($B1284,[2]Sheet3!$G:$CZ,52,0)</f>
        <v>0</v>
      </c>
      <c r="BP1284" s="14">
        <f>VLOOKUP($B1284,[2]Sheet3!$G:$CZ,53,0)</f>
        <v>0</v>
      </c>
      <c r="BQ1284" s="14">
        <f>VLOOKUP($B1284,[2]Sheet3!$G:$CZ,54,0)</f>
        <v>0</v>
      </c>
      <c r="BR1284" s="14">
        <f>VLOOKUP($B1284,[2]Sheet3!$G:$CZ,55,0)</f>
        <v>0</v>
      </c>
      <c r="BS1284" s="14">
        <f>VLOOKUP($B1284,[2]Sheet3!$G:$CZ,56,0)</f>
        <v>0</v>
      </c>
      <c r="BT1284" s="14">
        <f>VLOOKUP($B1284,[2]Sheet3!$G:$CZ,57,0)</f>
        <v>0</v>
      </c>
      <c r="BU1284" s="14">
        <f>VLOOKUP($B1284,[2]Sheet3!$G:$CZ,58,0)</f>
        <v>0</v>
      </c>
      <c r="BV1284" s="14">
        <f>VLOOKUP($B1284,[2]Sheet3!$G:$CZ,59,0)</f>
        <v>0</v>
      </c>
      <c r="BW1284" s="14">
        <f>VLOOKUP($B1284,[2]Sheet3!$G:$CZ,60,0)</f>
        <v>0</v>
      </c>
      <c r="BX1284" s="14">
        <f>VLOOKUP($B1284,[2]Sheet3!$G:$CZ,61,0)</f>
        <v>0</v>
      </c>
      <c r="BY1284" s="14">
        <f>VLOOKUP($B1284,[2]Sheet3!$G:$CZ,62,0)</f>
        <v>0</v>
      </c>
      <c r="BZ1284" s="14">
        <f>VLOOKUP($B1284,[2]Sheet3!$G:$CZ,63,0)</f>
        <v>0</v>
      </c>
      <c r="CA1284" s="14">
        <f>VLOOKUP($B1284,[2]Sheet3!$G:$CZ,64,0)</f>
        <v>0</v>
      </c>
      <c r="CB1284" s="14">
        <f>VLOOKUP($B1284,[2]Sheet3!$G:$CZ,65,0)</f>
        <v>0</v>
      </c>
      <c r="CC1284" s="14">
        <f>VLOOKUP($B1284,[2]Sheet3!$G:$CZ,66,0)</f>
        <v>0</v>
      </c>
      <c r="CD1284" s="14">
        <f>VLOOKUP($B1284,[2]Sheet3!$G:$CZ,67,0)</f>
        <v>0</v>
      </c>
      <c r="CE1284" s="14">
        <f>VLOOKUP($B1284,[2]Sheet3!$G:$CZ,68,0)</f>
        <v>0</v>
      </c>
      <c r="CF1284" s="14">
        <f>VLOOKUP($B1284,[2]Sheet3!$G:$CZ,69,0)</f>
        <v>0</v>
      </c>
      <c r="CG1284" s="14">
        <f>VLOOKUP($B1284,[2]Sheet3!$G:$CZ,70,0)</f>
        <v>0</v>
      </c>
      <c r="CH1284" s="14">
        <f>VLOOKUP($B1284,[2]Sheet3!$G:$CZ,71,0)</f>
        <v>0</v>
      </c>
      <c r="CI1284" s="14">
        <f>VLOOKUP($B1284,[2]Sheet3!$G:$CZ,72,0)</f>
        <v>0</v>
      </c>
      <c r="CJ1284" s="14">
        <f>VLOOKUP($B1284,[2]Sheet3!$G:$CZ,73,0)</f>
        <v>0</v>
      </c>
      <c r="CK1284" s="14">
        <f>VLOOKUP($B1284,[2]Sheet3!$G:$CZ,74,0)</f>
        <v>0</v>
      </c>
      <c r="CL1284" s="14">
        <f>VLOOKUP($B1284,[2]Sheet3!$G:$CZ,75,0)</f>
        <v>0</v>
      </c>
      <c r="CM1284" s="14">
        <f>VLOOKUP($B1284,[2]Sheet3!$G:$CZ,76,0)</f>
        <v>0</v>
      </c>
      <c r="CN1284" s="14">
        <f>VLOOKUP($B1284,[2]Sheet3!$G:$CZ,77,0)</f>
        <v>0</v>
      </c>
      <c r="CO1284" s="14">
        <f>VLOOKUP($B1284,[2]Sheet3!$G:$CZ,78,0)</f>
        <v>0</v>
      </c>
      <c r="CP1284" s="14">
        <f>VLOOKUP($B1284,[2]Sheet3!$G:$CZ,79,0)</f>
        <v>0</v>
      </c>
      <c r="CQ1284" s="14">
        <f>VLOOKUP($B1284,[2]Sheet3!$G:$CZ,80,0)</f>
        <v>0</v>
      </c>
      <c r="CR1284" s="14">
        <f>VLOOKUP($B1284,[2]Sheet3!$G:$CZ,81,0)</f>
        <v>0</v>
      </c>
      <c r="CS1284" s="14">
        <f>VLOOKUP($B1284,[2]Sheet3!$G:$CZ,82,0)</f>
        <v>0</v>
      </c>
      <c r="CT1284" s="14">
        <f>VLOOKUP($B1284,[2]Sheet3!$G:$CZ,83,0)</f>
        <v>0</v>
      </c>
      <c r="CU1284" s="14">
        <f>VLOOKUP($B1284,[2]Sheet3!$G:$CZ,84,0)</f>
        <v>0</v>
      </c>
      <c r="CV1284" s="14">
        <f>VLOOKUP($B1284,[2]Sheet3!$G:$CZ,85,0)</f>
        <v>0</v>
      </c>
      <c r="CW1284" s="14">
        <f>VLOOKUP($B1284,[2]Sheet3!$G:$CZ,86,0)</f>
        <v>0</v>
      </c>
      <c r="CX1284" s="14">
        <f>VLOOKUP($B1284,[2]Sheet3!$G:$CZ,87,0)</f>
        <v>0</v>
      </c>
      <c r="CY1284" s="14">
        <f>VLOOKUP($B1284,[2]Sheet3!$G:$CZ,88,0)</f>
        <v>0</v>
      </c>
      <c r="CZ1284" s="14">
        <f>VLOOKUP($B1284,[2]Sheet3!$G:$CZ,89,0)</f>
        <v>0</v>
      </c>
      <c r="DA1284" s="14">
        <f>VLOOKUP($B1284,[2]Sheet3!$G:$CZ,90,0)</f>
        <v>0</v>
      </c>
      <c r="DB1284" s="14">
        <f>VLOOKUP($B1284,[2]Sheet3!$G:$CZ,91,0)</f>
        <v>0</v>
      </c>
      <c r="DC1284" s="14">
        <f>VLOOKUP($B1284,[2]Sheet3!$G:$CZ,92,0)</f>
        <v>0</v>
      </c>
      <c r="DD1284" s="14">
        <f>VLOOKUP($B1284,[2]Sheet3!$G:$CZ,93,0)</f>
        <v>0</v>
      </c>
      <c r="DE1284" s="14">
        <f>VLOOKUP($B1284,[2]Sheet3!$G:$CZ,94,0)</f>
        <v>0</v>
      </c>
      <c r="DF1284" s="14">
        <f>VLOOKUP($B1284,[2]Sheet3!$G:$CZ,95,0)</f>
        <v>0</v>
      </c>
      <c r="DG1284" s="14">
        <f>VLOOKUP($B1284,[2]Sheet3!$G:$CZ,96,0)</f>
        <v>0</v>
      </c>
      <c r="DH1284" s="14">
        <f>VLOOKUP($B1284,[2]Sheet3!$G:$CZ,97,0)</f>
        <v>0</v>
      </c>
      <c r="DI1284" s="14">
        <f>VLOOKUP($B1284,[2]Sheet3!$G:$CZ,98,0)</f>
        <v>0</v>
      </c>
    </row>
    <row r="1285" spans="1:113" x14ac:dyDescent="0.3">
      <c r="A1285" s="9" t="str">
        <f t="shared" si="62"/>
        <v>WA3256</v>
      </c>
      <c r="B1285" s="15" t="s">
        <v>2778</v>
      </c>
      <c r="C1285" s="15" t="s">
        <v>2779</v>
      </c>
      <c r="F1285" s="7" t="s">
        <v>15</v>
      </c>
      <c r="G1285" s="12" t="s">
        <v>4777</v>
      </c>
      <c r="H1285" s="12" t="str">
        <f>VLOOKUP($B1285,[1]Sheet1!$A:$G,5,0)</f>
        <v>arpit.shukla@redingtongroup.com</v>
      </c>
      <c r="I1285" s="12" t="str">
        <f>VLOOKUP($B1285,[1]Sheet1!$A:$G,7,0)</f>
        <v>dilip.vishwa@redingtongroup.com</v>
      </c>
      <c r="J1285" s="12" t="s">
        <v>82</v>
      </c>
      <c r="K1285" s="7"/>
      <c r="L1285" s="7"/>
      <c r="M1285" s="8"/>
      <c r="N1285" s="7" t="str">
        <f t="shared" si="60"/>
        <v>arpit.shukla@redingtongroup.com; dilip.vishwa@redingtongroup.com; nilesh.phirke@redingtongroup.com;christopher.joseph@redingtongroup.com</v>
      </c>
      <c r="O1285" s="7" t="str">
        <f t="shared" si="61"/>
        <v>WA3256</v>
      </c>
      <c r="P1285" s="8" t="s">
        <v>5215</v>
      </c>
      <c r="Q1285" s="14">
        <f>VLOOKUP($B1285,[2]Sheet3!$G:$CZ,2,0)</f>
        <v>2400304690</v>
      </c>
      <c r="R1285" s="14">
        <f>VLOOKUP($B1285,[2]Sheet3!$G:$CZ,3,0)</f>
        <v>2400299534</v>
      </c>
      <c r="S1285" s="14">
        <f>VLOOKUP($B1285,[2]Sheet3!$G:$CZ,4,0)</f>
        <v>2400304687</v>
      </c>
      <c r="T1285" s="14">
        <f>VLOOKUP($B1285,[2]Sheet3!$G:$CZ,5,0)</f>
        <v>0</v>
      </c>
      <c r="U1285" s="14">
        <f>VLOOKUP($B1285,[2]Sheet3!$G:$CZ,6,0)</f>
        <v>0</v>
      </c>
      <c r="V1285" s="14">
        <f>VLOOKUP($B1285,[2]Sheet3!$G:$CZ,7,0)</f>
        <v>0</v>
      </c>
      <c r="W1285" s="14">
        <f>VLOOKUP($B1285,[2]Sheet3!$G:$CZ,8,0)</f>
        <v>0</v>
      </c>
      <c r="X1285" s="14">
        <f>VLOOKUP($B1285,[2]Sheet3!$G:$CZ,9,0)</f>
        <v>0</v>
      </c>
      <c r="Y1285" s="14">
        <f>VLOOKUP($B1285,[2]Sheet3!$G:$CZ,10,0)</f>
        <v>0</v>
      </c>
      <c r="Z1285" s="14">
        <f>VLOOKUP($B1285,[2]Sheet3!$G:$CZ,11,0)</f>
        <v>0</v>
      </c>
      <c r="AA1285" s="14">
        <f>VLOOKUP($B1285,[2]Sheet3!$G:$CZ,12,0)</f>
        <v>0</v>
      </c>
      <c r="AB1285" s="14">
        <f>VLOOKUP($B1285,[2]Sheet3!$G:$CZ,13,0)</f>
        <v>0</v>
      </c>
      <c r="AC1285" s="14">
        <f>VLOOKUP($B1285,[2]Sheet3!$G:$CZ,14,0)</f>
        <v>0</v>
      </c>
      <c r="AD1285" s="14">
        <f>VLOOKUP($B1285,[2]Sheet3!$G:$CZ,15,0)</f>
        <v>0</v>
      </c>
      <c r="AE1285" s="14">
        <f>VLOOKUP($B1285,[2]Sheet3!$G:$CZ,16,0)</f>
        <v>0</v>
      </c>
      <c r="AF1285" s="14">
        <f>VLOOKUP($B1285,[2]Sheet3!$G:$CZ,17,0)</f>
        <v>0</v>
      </c>
      <c r="AG1285" s="14">
        <f>VLOOKUP($B1285,[2]Sheet3!$G:$CZ,18,0)</f>
        <v>0</v>
      </c>
      <c r="AH1285" s="14">
        <f>VLOOKUP($B1285,[2]Sheet3!$G:$CZ,19,0)</f>
        <v>0</v>
      </c>
      <c r="AI1285" s="14">
        <f>VLOOKUP($B1285,[2]Sheet3!$G:$CZ,20,0)</f>
        <v>0</v>
      </c>
      <c r="AJ1285" s="14">
        <f>VLOOKUP($B1285,[2]Sheet3!$G:$CZ,21,0)</f>
        <v>0</v>
      </c>
      <c r="AK1285" s="14">
        <f>VLOOKUP($B1285,[2]Sheet3!$G:$CZ,22,0)</f>
        <v>0</v>
      </c>
      <c r="AL1285" s="14">
        <f>VLOOKUP($B1285,[2]Sheet3!$G:$CZ,23,0)</f>
        <v>0</v>
      </c>
      <c r="AM1285" s="14">
        <f>VLOOKUP($B1285,[2]Sheet3!$G:$CZ,24,0)</f>
        <v>0</v>
      </c>
      <c r="AN1285" s="14">
        <f>VLOOKUP($B1285,[2]Sheet3!$G:$CZ,25,0)</f>
        <v>0</v>
      </c>
      <c r="AO1285" s="14">
        <f>VLOOKUP($B1285,[2]Sheet3!$G:$CZ,26,0)</f>
        <v>0</v>
      </c>
      <c r="AP1285" s="14">
        <f>VLOOKUP($B1285,[2]Sheet3!$G:$CZ,27,0)</f>
        <v>0</v>
      </c>
      <c r="AQ1285" s="14">
        <f>VLOOKUP($B1285,[2]Sheet3!$G:$CZ,28,0)</f>
        <v>0</v>
      </c>
      <c r="AR1285" s="14">
        <f>VLOOKUP($B1285,[2]Sheet3!$G:$CZ,29,0)</f>
        <v>0</v>
      </c>
      <c r="AS1285" s="14">
        <f>VLOOKUP($B1285,[2]Sheet3!$G:$CZ,30,0)</f>
        <v>0</v>
      </c>
      <c r="AT1285" s="14">
        <f>VLOOKUP($B1285,[2]Sheet3!$G:$CZ,31,0)</f>
        <v>0</v>
      </c>
      <c r="AU1285" s="14">
        <f>VLOOKUP($B1285,[2]Sheet3!$G:$CZ,32,0)</f>
        <v>0</v>
      </c>
      <c r="AV1285" s="14">
        <f>VLOOKUP($B1285,[2]Sheet3!$G:$CZ,33,0)</f>
        <v>0</v>
      </c>
      <c r="AW1285" s="14">
        <f>VLOOKUP($B1285,[2]Sheet3!$G:$CZ,34,0)</f>
        <v>0</v>
      </c>
      <c r="AX1285" s="14">
        <f>VLOOKUP($B1285,[2]Sheet3!$G:$CZ,35,0)</f>
        <v>0</v>
      </c>
      <c r="AY1285" s="14">
        <f>VLOOKUP($B1285,[2]Sheet3!$G:$CZ,36,0)</f>
        <v>0</v>
      </c>
      <c r="AZ1285" s="14">
        <f>VLOOKUP($B1285,[2]Sheet3!$G:$CZ,37,0)</f>
        <v>0</v>
      </c>
      <c r="BA1285" s="14">
        <f>VLOOKUP($B1285,[2]Sheet3!$G:$CZ,38,0)</f>
        <v>0</v>
      </c>
      <c r="BB1285" s="14">
        <f>VLOOKUP($B1285,[2]Sheet3!$G:$CZ,39,0)</f>
        <v>0</v>
      </c>
      <c r="BC1285" s="14">
        <f>VLOOKUP($B1285,[2]Sheet3!$G:$CZ,40,0)</f>
        <v>0</v>
      </c>
      <c r="BD1285" s="14">
        <f>VLOOKUP($B1285,[2]Sheet3!$G:$CZ,41,0)</f>
        <v>0</v>
      </c>
      <c r="BE1285" s="14">
        <f>VLOOKUP($B1285,[2]Sheet3!$G:$CZ,42,0)</f>
        <v>0</v>
      </c>
      <c r="BF1285" s="14">
        <f>VLOOKUP($B1285,[2]Sheet3!$G:$CZ,43,0)</f>
        <v>0</v>
      </c>
      <c r="BG1285" s="14">
        <f>VLOOKUP($B1285,[2]Sheet3!$G:$CZ,44,0)</f>
        <v>0</v>
      </c>
      <c r="BH1285" s="14">
        <f>VLOOKUP($B1285,[2]Sheet3!$G:$CZ,45,0)</f>
        <v>0</v>
      </c>
      <c r="BI1285" s="14">
        <f>VLOOKUP($B1285,[2]Sheet3!$G:$CZ,46,0)</f>
        <v>0</v>
      </c>
      <c r="BJ1285" s="14">
        <f>VLOOKUP($B1285,[2]Sheet3!$G:$CZ,47,0)</f>
        <v>0</v>
      </c>
      <c r="BK1285" s="14">
        <f>VLOOKUP($B1285,[2]Sheet3!$G:$CZ,48,0)</f>
        <v>0</v>
      </c>
      <c r="BL1285" s="14">
        <f>VLOOKUP($B1285,[2]Sheet3!$G:$CZ,49,0)</f>
        <v>0</v>
      </c>
      <c r="BM1285" s="14">
        <f>VLOOKUP($B1285,[2]Sheet3!$G:$CZ,50,0)</f>
        <v>0</v>
      </c>
      <c r="BN1285" s="14">
        <f>VLOOKUP($B1285,[2]Sheet3!$G:$CZ,51,0)</f>
        <v>0</v>
      </c>
      <c r="BO1285" s="14">
        <f>VLOOKUP($B1285,[2]Sheet3!$G:$CZ,52,0)</f>
        <v>0</v>
      </c>
      <c r="BP1285" s="14">
        <f>VLOOKUP($B1285,[2]Sheet3!$G:$CZ,53,0)</f>
        <v>0</v>
      </c>
      <c r="BQ1285" s="14">
        <f>VLOOKUP($B1285,[2]Sheet3!$G:$CZ,54,0)</f>
        <v>0</v>
      </c>
      <c r="BR1285" s="14">
        <f>VLOOKUP($B1285,[2]Sheet3!$G:$CZ,55,0)</f>
        <v>0</v>
      </c>
      <c r="BS1285" s="14">
        <f>VLOOKUP($B1285,[2]Sheet3!$G:$CZ,56,0)</f>
        <v>0</v>
      </c>
      <c r="BT1285" s="14">
        <f>VLOOKUP($B1285,[2]Sheet3!$G:$CZ,57,0)</f>
        <v>0</v>
      </c>
      <c r="BU1285" s="14">
        <f>VLOOKUP($B1285,[2]Sheet3!$G:$CZ,58,0)</f>
        <v>0</v>
      </c>
      <c r="BV1285" s="14">
        <f>VLOOKUP($B1285,[2]Sheet3!$G:$CZ,59,0)</f>
        <v>0</v>
      </c>
      <c r="BW1285" s="14">
        <f>VLOOKUP($B1285,[2]Sheet3!$G:$CZ,60,0)</f>
        <v>0</v>
      </c>
      <c r="BX1285" s="14">
        <f>VLOOKUP($B1285,[2]Sheet3!$G:$CZ,61,0)</f>
        <v>0</v>
      </c>
      <c r="BY1285" s="14">
        <f>VLOOKUP($B1285,[2]Sheet3!$G:$CZ,62,0)</f>
        <v>0</v>
      </c>
      <c r="BZ1285" s="14">
        <f>VLOOKUP($B1285,[2]Sheet3!$G:$CZ,63,0)</f>
        <v>0</v>
      </c>
      <c r="CA1285" s="14">
        <f>VLOOKUP($B1285,[2]Sheet3!$G:$CZ,64,0)</f>
        <v>0</v>
      </c>
      <c r="CB1285" s="14">
        <f>VLOOKUP($B1285,[2]Sheet3!$G:$CZ,65,0)</f>
        <v>0</v>
      </c>
      <c r="CC1285" s="14">
        <f>VLOOKUP($B1285,[2]Sheet3!$G:$CZ,66,0)</f>
        <v>0</v>
      </c>
      <c r="CD1285" s="14">
        <f>VLOOKUP($B1285,[2]Sheet3!$G:$CZ,67,0)</f>
        <v>0</v>
      </c>
      <c r="CE1285" s="14">
        <f>VLOOKUP($B1285,[2]Sheet3!$G:$CZ,68,0)</f>
        <v>0</v>
      </c>
      <c r="CF1285" s="14">
        <f>VLOOKUP($B1285,[2]Sheet3!$G:$CZ,69,0)</f>
        <v>0</v>
      </c>
      <c r="CG1285" s="14">
        <f>VLOOKUP($B1285,[2]Sheet3!$G:$CZ,70,0)</f>
        <v>0</v>
      </c>
      <c r="CH1285" s="14">
        <f>VLOOKUP($B1285,[2]Sheet3!$G:$CZ,71,0)</f>
        <v>0</v>
      </c>
      <c r="CI1285" s="14">
        <f>VLOOKUP($B1285,[2]Sheet3!$G:$CZ,72,0)</f>
        <v>0</v>
      </c>
      <c r="CJ1285" s="14">
        <f>VLOOKUP($B1285,[2]Sheet3!$G:$CZ,73,0)</f>
        <v>0</v>
      </c>
      <c r="CK1285" s="14">
        <f>VLOOKUP($B1285,[2]Sheet3!$G:$CZ,74,0)</f>
        <v>0</v>
      </c>
      <c r="CL1285" s="14">
        <f>VLOOKUP($B1285,[2]Sheet3!$G:$CZ,75,0)</f>
        <v>0</v>
      </c>
      <c r="CM1285" s="14">
        <f>VLOOKUP($B1285,[2]Sheet3!$G:$CZ,76,0)</f>
        <v>0</v>
      </c>
      <c r="CN1285" s="14">
        <f>VLOOKUP($B1285,[2]Sheet3!$G:$CZ,77,0)</f>
        <v>0</v>
      </c>
      <c r="CO1285" s="14">
        <f>VLOOKUP($B1285,[2]Sheet3!$G:$CZ,78,0)</f>
        <v>0</v>
      </c>
      <c r="CP1285" s="14">
        <f>VLOOKUP($B1285,[2]Sheet3!$G:$CZ,79,0)</f>
        <v>0</v>
      </c>
      <c r="CQ1285" s="14">
        <f>VLOOKUP($B1285,[2]Sheet3!$G:$CZ,80,0)</f>
        <v>0</v>
      </c>
      <c r="CR1285" s="14">
        <f>VLOOKUP($B1285,[2]Sheet3!$G:$CZ,81,0)</f>
        <v>0</v>
      </c>
      <c r="CS1285" s="14">
        <f>VLOOKUP($B1285,[2]Sheet3!$G:$CZ,82,0)</f>
        <v>0</v>
      </c>
      <c r="CT1285" s="14">
        <f>VLOOKUP($B1285,[2]Sheet3!$G:$CZ,83,0)</f>
        <v>0</v>
      </c>
      <c r="CU1285" s="14">
        <f>VLOOKUP($B1285,[2]Sheet3!$G:$CZ,84,0)</f>
        <v>0</v>
      </c>
      <c r="CV1285" s="14">
        <f>VLOOKUP($B1285,[2]Sheet3!$G:$CZ,85,0)</f>
        <v>0</v>
      </c>
      <c r="CW1285" s="14">
        <f>VLOOKUP($B1285,[2]Sheet3!$G:$CZ,86,0)</f>
        <v>0</v>
      </c>
      <c r="CX1285" s="14">
        <f>VLOOKUP($B1285,[2]Sheet3!$G:$CZ,87,0)</f>
        <v>0</v>
      </c>
      <c r="CY1285" s="14">
        <f>VLOOKUP($B1285,[2]Sheet3!$G:$CZ,88,0)</f>
        <v>0</v>
      </c>
      <c r="CZ1285" s="14">
        <f>VLOOKUP($B1285,[2]Sheet3!$G:$CZ,89,0)</f>
        <v>0</v>
      </c>
      <c r="DA1285" s="14">
        <f>VLOOKUP($B1285,[2]Sheet3!$G:$CZ,90,0)</f>
        <v>0</v>
      </c>
      <c r="DB1285" s="14">
        <f>VLOOKUP($B1285,[2]Sheet3!$G:$CZ,91,0)</f>
        <v>0</v>
      </c>
      <c r="DC1285" s="14">
        <f>VLOOKUP($B1285,[2]Sheet3!$G:$CZ,92,0)</f>
        <v>0</v>
      </c>
      <c r="DD1285" s="14">
        <f>VLOOKUP($B1285,[2]Sheet3!$G:$CZ,93,0)</f>
        <v>0</v>
      </c>
      <c r="DE1285" s="14">
        <f>VLOOKUP($B1285,[2]Sheet3!$G:$CZ,94,0)</f>
        <v>0</v>
      </c>
      <c r="DF1285" s="14">
        <f>VLOOKUP($B1285,[2]Sheet3!$G:$CZ,95,0)</f>
        <v>0</v>
      </c>
      <c r="DG1285" s="14">
        <f>VLOOKUP($B1285,[2]Sheet3!$G:$CZ,96,0)</f>
        <v>0</v>
      </c>
      <c r="DH1285" s="14">
        <f>VLOOKUP($B1285,[2]Sheet3!$G:$CZ,97,0)</f>
        <v>0</v>
      </c>
      <c r="DI1285" s="14">
        <f>VLOOKUP($B1285,[2]Sheet3!$G:$CZ,98,0)</f>
        <v>0</v>
      </c>
    </row>
    <row r="1286" spans="1:113" x14ac:dyDescent="0.3">
      <c r="A1286" s="9" t="str">
        <f t="shared" si="62"/>
        <v>SL3009</v>
      </c>
      <c r="B1286" s="15" t="s">
        <v>2780</v>
      </c>
      <c r="C1286" s="15" t="s">
        <v>2781</v>
      </c>
      <c r="F1286" s="7" t="s">
        <v>15</v>
      </c>
      <c r="G1286" s="12" t="s">
        <v>4778</v>
      </c>
      <c r="H1286" s="12" t="str">
        <f>VLOOKUP($B1286,[1]Sheet1!$A:$G,5,0)</f>
        <v>prem.kumarmani@redingtongroup.com</v>
      </c>
      <c r="I1286" s="12" t="str">
        <f>VLOOKUP($B1286,[1]Sheet1!$A:$G,7,0)</f>
        <v>yogesh.ganesh@redingtongroup.com</v>
      </c>
      <c r="J1286" s="12" t="s">
        <v>82</v>
      </c>
      <c r="K1286" s="7"/>
      <c r="L1286" s="7"/>
      <c r="M1286" s="8"/>
      <c r="N1286" s="7" t="str">
        <f t="shared" si="60"/>
        <v>prem.kumarmani@redingtongroup.com; yogesh.ganesh@redingtongroup.com; nilesh.phirke@redingtongroup.com;christopher.joseph@redingtongroup.com</v>
      </c>
      <c r="O1286" s="7" t="str">
        <f t="shared" si="61"/>
        <v>SL3009</v>
      </c>
      <c r="P1286" s="8" t="s">
        <v>5215</v>
      </c>
      <c r="Q1286" s="14">
        <f>VLOOKUP($B1286,[2]Sheet3!$G:$CZ,2,0)</f>
        <v>2400305007</v>
      </c>
      <c r="R1286" s="14">
        <f>VLOOKUP($B1286,[2]Sheet3!$G:$CZ,3,0)</f>
        <v>2400306991</v>
      </c>
      <c r="S1286" s="14">
        <f>VLOOKUP($B1286,[2]Sheet3!$G:$CZ,4,0)</f>
        <v>2400309286</v>
      </c>
      <c r="T1286" s="14">
        <f>VLOOKUP($B1286,[2]Sheet3!$G:$CZ,5,0)</f>
        <v>2400309287</v>
      </c>
      <c r="U1286" s="14">
        <f>VLOOKUP($B1286,[2]Sheet3!$G:$CZ,6,0)</f>
        <v>0</v>
      </c>
      <c r="V1286" s="14">
        <f>VLOOKUP($B1286,[2]Sheet3!$G:$CZ,7,0)</f>
        <v>0</v>
      </c>
      <c r="W1286" s="14">
        <f>VLOOKUP($B1286,[2]Sheet3!$G:$CZ,8,0)</f>
        <v>0</v>
      </c>
      <c r="X1286" s="14">
        <f>VLOOKUP($B1286,[2]Sheet3!$G:$CZ,9,0)</f>
        <v>0</v>
      </c>
      <c r="Y1286" s="14">
        <f>VLOOKUP($B1286,[2]Sheet3!$G:$CZ,10,0)</f>
        <v>0</v>
      </c>
      <c r="Z1286" s="14">
        <f>VLOOKUP($B1286,[2]Sheet3!$G:$CZ,11,0)</f>
        <v>0</v>
      </c>
      <c r="AA1286" s="14">
        <f>VLOOKUP($B1286,[2]Sheet3!$G:$CZ,12,0)</f>
        <v>0</v>
      </c>
      <c r="AB1286" s="14">
        <f>VLOOKUP($B1286,[2]Sheet3!$G:$CZ,13,0)</f>
        <v>0</v>
      </c>
      <c r="AC1286" s="14">
        <f>VLOOKUP($B1286,[2]Sheet3!$G:$CZ,14,0)</f>
        <v>0</v>
      </c>
      <c r="AD1286" s="14">
        <f>VLOOKUP($B1286,[2]Sheet3!$G:$CZ,15,0)</f>
        <v>0</v>
      </c>
      <c r="AE1286" s="14">
        <f>VLOOKUP($B1286,[2]Sheet3!$G:$CZ,16,0)</f>
        <v>0</v>
      </c>
      <c r="AF1286" s="14">
        <f>VLOOKUP($B1286,[2]Sheet3!$G:$CZ,17,0)</f>
        <v>0</v>
      </c>
      <c r="AG1286" s="14">
        <f>VLOOKUP($B1286,[2]Sheet3!$G:$CZ,18,0)</f>
        <v>0</v>
      </c>
      <c r="AH1286" s="14">
        <f>VLOOKUP($B1286,[2]Sheet3!$G:$CZ,19,0)</f>
        <v>0</v>
      </c>
      <c r="AI1286" s="14">
        <f>VLOOKUP($B1286,[2]Sheet3!$G:$CZ,20,0)</f>
        <v>0</v>
      </c>
      <c r="AJ1286" s="14">
        <f>VLOOKUP($B1286,[2]Sheet3!$G:$CZ,21,0)</f>
        <v>0</v>
      </c>
      <c r="AK1286" s="14">
        <f>VLOOKUP($B1286,[2]Sheet3!$G:$CZ,22,0)</f>
        <v>0</v>
      </c>
      <c r="AL1286" s="14">
        <f>VLOOKUP($B1286,[2]Sheet3!$G:$CZ,23,0)</f>
        <v>0</v>
      </c>
      <c r="AM1286" s="14">
        <f>VLOOKUP($B1286,[2]Sheet3!$G:$CZ,24,0)</f>
        <v>0</v>
      </c>
      <c r="AN1286" s="14">
        <f>VLOOKUP($B1286,[2]Sheet3!$G:$CZ,25,0)</f>
        <v>0</v>
      </c>
      <c r="AO1286" s="14">
        <f>VLOOKUP($B1286,[2]Sheet3!$G:$CZ,26,0)</f>
        <v>0</v>
      </c>
      <c r="AP1286" s="14">
        <f>VLOOKUP($B1286,[2]Sheet3!$G:$CZ,27,0)</f>
        <v>0</v>
      </c>
      <c r="AQ1286" s="14">
        <f>VLOOKUP($B1286,[2]Sheet3!$G:$CZ,28,0)</f>
        <v>0</v>
      </c>
      <c r="AR1286" s="14">
        <f>VLOOKUP($B1286,[2]Sheet3!$G:$CZ,29,0)</f>
        <v>0</v>
      </c>
      <c r="AS1286" s="14">
        <f>VLOOKUP($B1286,[2]Sheet3!$G:$CZ,30,0)</f>
        <v>0</v>
      </c>
      <c r="AT1286" s="14">
        <f>VLOOKUP($B1286,[2]Sheet3!$G:$CZ,31,0)</f>
        <v>0</v>
      </c>
      <c r="AU1286" s="14">
        <f>VLOOKUP($B1286,[2]Sheet3!$G:$CZ,32,0)</f>
        <v>0</v>
      </c>
      <c r="AV1286" s="14">
        <f>VLOOKUP($B1286,[2]Sheet3!$G:$CZ,33,0)</f>
        <v>0</v>
      </c>
      <c r="AW1286" s="14">
        <f>VLOOKUP($B1286,[2]Sheet3!$G:$CZ,34,0)</f>
        <v>0</v>
      </c>
      <c r="AX1286" s="14">
        <f>VLOOKUP($B1286,[2]Sheet3!$G:$CZ,35,0)</f>
        <v>0</v>
      </c>
      <c r="AY1286" s="14">
        <f>VLOOKUP($B1286,[2]Sheet3!$G:$CZ,36,0)</f>
        <v>0</v>
      </c>
      <c r="AZ1286" s="14">
        <f>VLOOKUP($B1286,[2]Sheet3!$G:$CZ,37,0)</f>
        <v>0</v>
      </c>
      <c r="BA1286" s="14">
        <f>VLOOKUP($B1286,[2]Sheet3!$G:$CZ,38,0)</f>
        <v>0</v>
      </c>
      <c r="BB1286" s="14">
        <f>VLOOKUP($B1286,[2]Sheet3!$G:$CZ,39,0)</f>
        <v>0</v>
      </c>
      <c r="BC1286" s="14">
        <f>VLOOKUP($B1286,[2]Sheet3!$G:$CZ,40,0)</f>
        <v>0</v>
      </c>
      <c r="BD1286" s="14">
        <f>VLOOKUP($B1286,[2]Sheet3!$G:$CZ,41,0)</f>
        <v>0</v>
      </c>
      <c r="BE1286" s="14">
        <f>VLOOKUP($B1286,[2]Sheet3!$G:$CZ,42,0)</f>
        <v>0</v>
      </c>
      <c r="BF1286" s="14">
        <f>VLOOKUP($B1286,[2]Sheet3!$G:$CZ,43,0)</f>
        <v>0</v>
      </c>
      <c r="BG1286" s="14">
        <f>VLOOKUP($B1286,[2]Sheet3!$G:$CZ,44,0)</f>
        <v>0</v>
      </c>
      <c r="BH1286" s="14">
        <f>VLOOKUP($B1286,[2]Sheet3!$G:$CZ,45,0)</f>
        <v>0</v>
      </c>
      <c r="BI1286" s="14">
        <f>VLOOKUP($B1286,[2]Sheet3!$G:$CZ,46,0)</f>
        <v>0</v>
      </c>
      <c r="BJ1286" s="14">
        <f>VLOOKUP($B1286,[2]Sheet3!$G:$CZ,47,0)</f>
        <v>0</v>
      </c>
      <c r="BK1286" s="14">
        <f>VLOOKUP($B1286,[2]Sheet3!$G:$CZ,48,0)</f>
        <v>0</v>
      </c>
      <c r="BL1286" s="14">
        <f>VLOOKUP($B1286,[2]Sheet3!$G:$CZ,49,0)</f>
        <v>0</v>
      </c>
      <c r="BM1286" s="14">
        <f>VLOOKUP($B1286,[2]Sheet3!$G:$CZ,50,0)</f>
        <v>0</v>
      </c>
      <c r="BN1286" s="14">
        <f>VLOOKUP($B1286,[2]Sheet3!$G:$CZ,51,0)</f>
        <v>0</v>
      </c>
      <c r="BO1286" s="14">
        <f>VLOOKUP($B1286,[2]Sheet3!$G:$CZ,52,0)</f>
        <v>0</v>
      </c>
      <c r="BP1286" s="14">
        <f>VLOOKUP($B1286,[2]Sheet3!$G:$CZ,53,0)</f>
        <v>0</v>
      </c>
      <c r="BQ1286" s="14">
        <f>VLOOKUP($B1286,[2]Sheet3!$G:$CZ,54,0)</f>
        <v>0</v>
      </c>
      <c r="BR1286" s="14">
        <f>VLOOKUP($B1286,[2]Sheet3!$G:$CZ,55,0)</f>
        <v>0</v>
      </c>
      <c r="BS1286" s="14">
        <f>VLOOKUP($B1286,[2]Sheet3!$G:$CZ,56,0)</f>
        <v>0</v>
      </c>
      <c r="BT1286" s="14">
        <f>VLOOKUP($B1286,[2]Sheet3!$G:$CZ,57,0)</f>
        <v>0</v>
      </c>
      <c r="BU1286" s="14">
        <f>VLOOKUP($B1286,[2]Sheet3!$G:$CZ,58,0)</f>
        <v>0</v>
      </c>
      <c r="BV1286" s="14">
        <f>VLOOKUP($B1286,[2]Sheet3!$G:$CZ,59,0)</f>
        <v>0</v>
      </c>
      <c r="BW1286" s="14">
        <f>VLOOKUP($B1286,[2]Sheet3!$G:$CZ,60,0)</f>
        <v>0</v>
      </c>
      <c r="BX1286" s="14">
        <f>VLOOKUP($B1286,[2]Sheet3!$G:$CZ,61,0)</f>
        <v>0</v>
      </c>
      <c r="BY1286" s="14">
        <f>VLOOKUP($B1286,[2]Sheet3!$G:$CZ,62,0)</f>
        <v>0</v>
      </c>
      <c r="BZ1286" s="14">
        <f>VLOOKUP($B1286,[2]Sheet3!$G:$CZ,63,0)</f>
        <v>0</v>
      </c>
      <c r="CA1286" s="14">
        <f>VLOOKUP($B1286,[2]Sheet3!$G:$CZ,64,0)</f>
        <v>0</v>
      </c>
      <c r="CB1286" s="14">
        <f>VLOOKUP($B1286,[2]Sheet3!$G:$CZ,65,0)</f>
        <v>0</v>
      </c>
      <c r="CC1286" s="14">
        <f>VLOOKUP($B1286,[2]Sheet3!$G:$CZ,66,0)</f>
        <v>0</v>
      </c>
      <c r="CD1286" s="14">
        <f>VLOOKUP($B1286,[2]Sheet3!$G:$CZ,67,0)</f>
        <v>0</v>
      </c>
      <c r="CE1286" s="14">
        <f>VLOOKUP($B1286,[2]Sheet3!$G:$CZ,68,0)</f>
        <v>0</v>
      </c>
      <c r="CF1286" s="14">
        <f>VLOOKUP($B1286,[2]Sheet3!$G:$CZ,69,0)</f>
        <v>0</v>
      </c>
      <c r="CG1286" s="14">
        <f>VLOOKUP($B1286,[2]Sheet3!$G:$CZ,70,0)</f>
        <v>0</v>
      </c>
      <c r="CH1286" s="14">
        <f>VLOOKUP($B1286,[2]Sheet3!$G:$CZ,71,0)</f>
        <v>0</v>
      </c>
      <c r="CI1286" s="14">
        <f>VLOOKUP($B1286,[2]Sheet3!$G:$CZ,72,0)</f>
        <v>0</v>
      </c>
      <c r="CJ1286" s="14">
        <f>VLOOKUP($B1286,[2]Sheet3!$G:$CZ,73,0)</f>
        <v>0</v>
      </c>
      <c r="CK1286" s="14">
        <f>VLOOKUP($B1286,[2]Sheet3!$G:$CZ,74,0)</f>
        <v>0</v>
      </c>
      <c r="CL1286" s="14">
        <f>VLOOKUP($B1286,[2]Sheet3!$G:$CZ,75,0)</f>
        <v>0</v>
      </c>
      <c r="CM1286" s="14">
        <f>VLOOKUP($B1286,[2]Sheet3!$G:$CZ,76,0)</f>
        <v>0</v>
      </c>
      <c r="CN1286" s="14">
        <f>VLOOKUP($B1286,[2]Sheet3!$G:$CZ,77,0)</f>
        <v>0</v>
      </c>
      <c r="CO1286" s="14">
        <f>VLOOKUP($B1286,[2]Sheet3!$G:$CZ,78,0)</f>
        <v>0</v>
      </c>
      <c r="CP1286" s="14">
        <f>VLOOKUP($B1286,[2]Sheet3!$G:$CZ,79,0)</f>
        <v>0</v>
      </c>
      <c r="CQ1286" s="14">
        <f>VLOOKUP($B1286,[2]Sheet3!$G:$CZ,80,0)</f>
        <v>0</v>
      </c>
      <c r="CR1286" s="14">
        <f>VLOOKUP($B1286,[2]Sheet3!$G:$CZ,81,0)</f>
        <v>0</v>
      </c>
      <c r="CS1286" s="14">
        <f>VLOOKUP($B1286,[2]Sheet3!$G:$CZ,82,0)</f>
        <v>0</v>
      </c>
      <c r="CT1286" s="14">
        <f>VLOOKUP($B1286,[2]Sheet3!$G:$CZ,83,0)</f>
        <v>0</v>
      </c>
      <c r="CU1286" s="14">
        <f>VLOOKUP($B1286,[2]Sheet3!$G:$CZ,84,0)</f>
        <v>0</v>
      </c>
      <c r="CV1286" s="14">
        <f>VLOOKUP($B1286,[2]Sheet3!$G:$CZ,85,0)</f>
        <v>0</v>
      </c>
      <c r="CW1286" s="14">
        <f>VLOOKUP($B1286,[2]Sheet3!$G:$CZ,86,0)</f>
        <v>0</v>
      </c>
      <c r="CX1286" s="14">
        <f>VLOOKUP($B1286,[2]Sheet3!$G:$CZ,87,0)</f>
        <v>0</v>
      </c>
      <c r="CY1286" s="14">
        <f>VLOOKUP($B1286,[2]Sheet3!$G:$CZ,88,0)</f>
        <v>0</v>
      </c>
      <c r="CZ1286" s="14">
        <f>VLOOKUP($B1286,[2]Sheet3!$G:$CZ,89,0)</f>
        <v>0</v>
      </c>
      <c r="DA1286" s="14">
        <f>VLOOKUP($B1286,[2]Sheet3!$G:$CZ,90,0)</f>
        <v>0</v>
      </c>
      <c r="DB1286" s="14">
        <f>VLOOKUP($B1286,[2]Sheet3!$G:$CZ,91,0)</f>
        <v>0</v>
      </c>
      <c r="DC1286" s="14">
        <f>VLOOKUP($B1286,[2]Sheet3!$G:$CZ,92,0)</f>
        <v>0</v>
      </c>
      <c r="DD1286" s="14">
        <f>VLOOKUP($B1286,[2]Sheet3!$G:$CZ,93,0)</f>
        <v>0</v>
      </c>
      <c r="DE1286" s="14">
        <f>VLOOKUP($B1286,[2]Sheet3!$G:$CZ,94,0)</f>
        <v>0</v>
      </c>
      <c r="DF1286" s="14">
        <f>VLOOKUP($B1286,[2]Sheet3!$G:$CZ,95,0)</f>
        <v>0</v>
      </c>
      <c r="DG1286" s="14">
        <f>VLOOKUP($B1286,[2]Sheet3!$G:$CZ,96,0)</f>
        <v>0</v>
      </c>
      <c r="DH1286" s="14">
        <f>VLOOKUP($B1286,[2]Sheet3!$G:$CZ,97,0)</f>
        <v>0</v>
      </c>
      <c r="DI1286" s="14">
        <f>VLOOKUP($B1286,[2]Sheet3!$G:$CZ,98,0)</f>
        <v>0</v>
      </c>
    </row>
    <row r="1287" spans="1:113" x14ac:dyDescent="0.3">
      <c r="A1287" s="9" t="str">
        <f t="shared" si="62"/>
        <v>WA3259</v>
      </c>
      <c r="B1287" s="15" t="s">
        <v>2782</v>
      </c>
      <c r="C1287" s="15" t="s">
        <v>2783</v>
      </c>
      <c r="F1287" s="7" t="s">
        <v>15</v>
      </c>
      <c r="G1287" s="12" t="s">
        <v>4779</v>
      </c>
      <c r="H1287" s="12" t="str">
        <f>VLOOKUP($B1287,[1]Sheet1!$A:$G,5,0)</f>
        <v>arpit.shukla@redingtongroup.com</v>
      </c>
      <c r="I1287" s="12" t="str">
        <f>VLOOKUP($B1287,[1]Sheet1!$A:$G,7,0)</f>
        <v>dilip.vishwa@redingtongroup.com</v>
      </c>
      <c r="J1287" s="12" t="s">
        <v>82</v>
      </c>
      <c r="K1287" s="7"/>
      <c r="L1287" s="7"/>
      <c r="M1287" s="8"/>
      <c r="N1287" s="7" t="str">
        <f t="shared" si="60"/>
        <v>arpit.shukla@redingtongroup.com; dilip.vishwa@redingtongroup.com; nilesh.phirke@redingtongroup.com;christopher.joseph@redingtongroup.com</v>
      </c>
      <c r="O1287" s="7" t="str">
        <f t="shared" si="61"/>
        <v>WA3259</v>
      </c>
      <c r="P1287" s="8" t="s">
        <v>5215</v>
      </c>
      <c r="Q1287" s="14">
        <f>VLOOKUP($B1287,[2]Sheet3!$G:$CZ,2,0)</f>
        <v>2400304685</v>
      </c>
      <c r="R1287" s="14">
        <f>VLOOKUP($B1287,[2]Sheet3!$G:$CZ,3,0)</f>
        <v>2400304696</v>
      </c>
      <c r="S1287" s="14">
        <f>VLOOKUP($B1287,[2]Sheet3!$G:$CZ,4,0)</f>
        <v>0</v>
      </c>
      <c r="T1287" s="14">
        <f>VLOOKUP($B1287,[2]Sheet3!$G:$CZ,5,0)</f>
        <v>0</v>
      </c>
      <c r="U1287" s="14">
        <f>VLOOKUP($B1287,[2]Sheet3!$G:$CZ,6,0)</f>
        <v>0</v>
      </c>
      <c r="V1287" s="14">
        <f>VLOOKUP($B1287,[2]Sheet3!$G:$CZ,7,0)</f>
        <v>0</v>
      </c>
      <c r="W1287" s="14">
        <f>VLOOKUP($B1287,[2]Sheet3!$G:$CZ,8,0)</f>
        <v>0</v>
      </c>
      <c r="X1287" s="14">
        <f>VLOOKUP($B1287,[2]Sheet3!$G:$CZ,9,0)</f>
        <v>0</v>
      </c>
      <c r="Y1287" s="14">
        <f>VLOOKUP($B1287,[2]Sheet3!$G:$CZ,10,0)</f>
        <v>0</v>
      </c>
      <c r="Z1287" s="14">
        <f>VLOOKUP($B1287,[2]Sheet3!$G:$CZ,11,0)</f>
        <v>0</v>
      </c>
      <c r="AA1287" s="14">
        <f>VLOOKUP($B1287,[2]Sheet3!$G:$CZ,12,0)</f>
        <v>0</v>
      </c>
      <c r="AB1287" s="14">
        <f>VLOOKUP($B1287,[2]Sheet3!$G:$CZ,13,0)</f>
        <v>0</v>
      </c>
      <c r="AC1287" s="14">
        <f>VLOOKUP($B1287,[2]Sheet3!$G:$CZ,14,0)</f>
        <v>0</v>
      </c>
      <c r="AD1287" s="14">
        <f>VLOOKUP($B1287,[2]Sheet3!$G:$CZ,15,0)</f>
        <v>0</v>
      </c>
      <c r="AE1287" s="14">
        <f>VLOOKUP($B1287,[2]Sheet3!$G:$CZ,16,0)</f>
        <v>0</v>
      </c>
      <c r="AF1287" s="14">
        <f>VLOOKUP($B1287,[2]Sheet3!$G:$CZ,17,0)</f>
        <v>0</v>
      </c>
      <c r="AG1287" s="14">
        <f>VLOOKUP($B1287,[2]Sheet3!$G:$CZ,18,0)</f>
        <v>0</v>
      </c>
      <c r="AH1287" s="14">
        <f>VLOOKUP($B1287,[2]Sheet3!$G:$CZ,19,0)</f>
        <v>0</v>
      </c>
      <c r="AI1287" s="14">
        <f>VLOOKUP($B1287,[2]Sheet3!$G:$CZ,20,0)</f>
        <v>0</v>
      </c>
      <c r="AJ1287" s="14">
        <f>VLOOKUP($B1287,[2]Sheet3!$G:$CZ,21,0)</f>
        <v>0</v>
      </c>
      <c r="AK1287" s="14">
        <f>VLOOKUP($B1287,[2]Sheet3!$G:$CZ,22,0)</f>
        <v>0</v>
      </c>
      <c r="AL1287" s="14">
        <f>VLOOKUP($B1287,[2]Sheet3!$G:$CZ,23,0)</f>
        <v>0</v>
      </c>
      <c r="AM1287" s="14">
        <f>VLOOKUP($B1287,[2]Sheet3!$G:$CZ,24,0)</f>
        <v>0</v>
      </c>
      <c r="AN1287" s="14">
        <f>VLOOKUP($B1287,[2]Sheet3!$G:$CZ,25,0)</f>
        <v>0</v>
      </c>
      <c r="AO1287" s="14">
        <f>VLOOKUP($B1287,[2]Sheet3!$G:$CZ,26,0)</f>
        <v>0</v>
      </c>
      <c r="AP1287" s="14">
        <f>VLOOKUP($B1287,[2]Sheet3!$G:$CZ,27,0)</f>
        <v>0</v>
      </c>
      <c r="AQ1287" s="14">
        <f>VLOOKUP($B1287,[2]Sheet3!$G:$CZ,28,0)</f>
        <v>0</v>
      </c>
      <c r="AR1287" s="14">
        <f>VLOOKUP($B1287,[2]Sheet3!$G:$CZ,29,0)</f>
        <v>0</v>
      </c>
      <c r="AS1287" s="14">
        <f>VLOOKUP($B1287,[2]Sheet3!$G:$CZ,30,0)</f>
        <v>0</v>
      </c>
      <c r="AT1287" s="14">
        <f>VLOOKUP($B1287,[2]Sheet3!$G:$CZ,31,0)</f>
        <v>0</v>
      </c>
      <c r="AU1287" s="14">
        <f>VLOOKUP($B1287,[2]Sheet3!$G:$CZ,32,0)</f>
        <v>0</v>
      </c>
      <c r="AV1287" s="14">
        <f>VLOOKUP($B1287,[2]Sheet3!$G:$CZ,33,0)</f>
        <v>0</v>
      </c>
      <c r="AW1287" s="14">
        <f>VLOOKUP($B1287,[2]Sheet3!$G:$CZ,34,0)</f>
        <v>0</v>
      </c>
      <c r="AX1287" s="14">
        <f>VLOOKUP($B1287,[2]Sheet3!$G:$CZ,35,0)</f>
        <v>0</v>
      </c>
      <c r="AY1287" s="14">
        <f>VLOOKUP($B1287,[2]Sheet3!$G:$CZ,36,0)</f>
        <v>0</v>
      </c>
      <c r="AZ1287" s="14">
        <f>VLOOKUP($B1287,[2]Sheet3!$G:$CZ,37,0)</f>
        <v>0</v>
      </c>
      <c r="BA1287" s="14">
        <f>VLOOKUP($B1287,[2]Sheet3!$G:$CZ,38,0)</f>
        <v>0</v>
      </c>
      <c r="BB1287" s="14">
        <f>VLOOKUP($B1287,[2]Sheet3!$G:$CZ,39,0)</f>
        <v>0</v>
      </c>
      <c r="BC1287" s="14">
        <f>VLOOKUP($B1287,[2]Sheet3!$G:$CZ,40,0)</f>
        <v>0</v>
      </c>
      <c r="BD1287" s="14">
        <f>VLOOKUP($B1287,[2]Sheet3!$G:$CZ,41,0)</f>
        <v>0</v>
      </c>
      <c r="BE1287" s="14">
        <f>VLOOKUP($B1287,[2]Sheet3!$G:$CZ,42,0)</f>
        <v>0</v>
      </c>
      <c r="BF1287" s="14">
        <f>VLOOKUP($B1287,[2]Sheet3!$G:$CZ,43,0)</f>
        <v>0</v>
      </c>
      <c r="BG1287" s="14">
        <f>VLOOKUP($B1287,[2]Sheet3!$G:$CZ,44,0)</f>
        <v>0</v>
      </c>
      <c r="BH1287" s="14">
        <f>VLOOKUP($B1287,[2]Sheet3!$G:$CZ,45,0)</f>
        <v>0</v>
      </c>
      <c r="BI1287" s="14">
        <f>VLOOKUP($B1287,[2]Sheet3!$G:$CZ,46,0)</f>
        <v>0</v>
      </c>
      <c r="BJ1287" s="14">
        <f>VLOOKUP($B1287,[2]Sheet3!$G:$CZ,47,0)</f>
        <v>0</v>
      </c>
      <c r="BK1287" s="14">
        <f>VLOOKUP($B1287,[2]Sheet3!$G:$CZ,48,0)</f>
        <v>0</v>
      </c>
      <c r="BL1287" s="14">
        <f>VLOOKUP($B1287,[2]Sheet3!$G:$CZ,49,0)</f>
        <v>0</v>
      </c>
      <c r="BM1287" s="14">
        <f>VLOOKUP($B1287,[2]Sheet3!$G:$CZ,50,0)</f>
        <v>0</v>
      </c>
      <c r="BN1287" s="14">
        <f>VLOOKUP($B1287,[2]Sheet3!$G:$CZ,51,0)</f>
        <v>0</v>
      </c>
      <c r="BO1287" s="14">
        <f>VLOOKUP($B1287,[2]Sheet3!$G:$CZ,52,0)</f>
        <v>0</v>
      </c>
      <c r="BP1287" s="14">
        <f>VLOOKUP($B1287,[2]Sheet3!$G:$CZ,53,0)</f>
        <v>0</v>
      </c>
      <c r="BQ1287" s="14">
        <f>VLOOKUP($B1287,[2]Sheet3!$G:$CZ,54,0)</f>
        <v>0</v>
      </c>
      <c r="BR1287" s="14">
        <f>VLOOKUP($B1287,[2]Sheet3!$G:$CZ,55,0)</f>
        <v>0</v>
      </c>
      <c r="BS1287" s="14">
        <f>VLOOKUP($B1287,[2]Sheet3!$G:$CZ,56,0)</f>
        <v>0</v>
      </c>
      <c r="BT1287" s="14">
        <f>VLOOKUP($B1287,[2]Sheet3!$G:$CZ,57,0)</f>
        <v>0</v>
      </c>
      <c r="BU1287" s="14">
        <f>VLOOKUP($B1287,[2]Sheet3!$G:$CZ,58,0)</f>
        <v>0</v>
      </c>
      <c r="BV1287" s="14">
        <f>VLOOKUP($B1287,[2]Sheet3!$G:$CZ,59,0)</f>
        <v>0</v>
      </c>
      <c r="BW1287" s="14">
        <f>VLOOKUP($B1287,[2]Sheet3!$G:$CZ,60,0)</f>
        <v>0</v>
      </c>
      <c r="BX1287" s="14">
        <f>VLOOKUP($B1287,[2]Sheet3!$G:$CZ,61,0)</f>
        <v>0</v>
      </c>
      <c r="BY1287" s="14">
        <f>VLOOKUP($B1287,[2]Sheet3!$G:$CZ,62,0)</f>
        <v>0</v>
      </c>
      <c r="BZ1287" s="14">
        <f>VLOOKUP($B1287,[2]Sheet3!$G:$CZ,63,0)</f>
        <v>0</v>
      </c>
      <c r="CA1287" s="14">
        <f>VLOOKUP($B1287,[2]Sheet3!$G:$CZ,64,0)</f>
        <v>0</v>
      </c>
      <c r="CB1287" s="14">
        <f>VLOOKUP($B1287,[2]Sheet3!$G:$CZ,65,0)</f>
        <v>0</v>
      </c>
      <c r="CC1287" s="14">
        <f>VLOOKUP($B1287,[2]Sheet3!$G:$CZ,66,0)</f>
        <v>0</v>
      </c>
      <c r="CD1287" s="14">
        <f>VLOOKUP($B1287,[2]Sheet3!$G:$CZ,67,0)</f>
        <v>0</v>
      </c>
      <c r="CE1287" s="14">
        <f>VLOOKUP($B1287,[2]Sheet3!$G:$CZ,68,0)</f>
        <v>0</v>
      </c>
      <c r="CF1287" s="14">
        <f>VLOOKUP($B1287,[2]Sheet3!$G:$CZ,69,0)</f>
        <v>0</v>
      </c>
      <c r="CG1287" s="14">
        <f>VLOOKUP($B1287,[2]Sheet3!$G:$CZ,70,0)</f>
        <v>0</v>
      </c>
      <c r="CH1287" s="14">
        <f>VLOOKUP($B1287,[2]Sheet3!$G:$CZ,71,0)</f>
        <v>0</v>
      </c>
      <c r="CI1287" s="14">
        <f>VLOOKUP($B1287,[2]Sheet3!$G:$CZ,72,0)</f>
        <v>0</v>
      </c>
      <c r="CJ1287" s="14">
        <f>VLOOKUP($B1287,[2]Sheet3!$G:$CZ,73,0)</f>
        <v>0</v>
      </c>
      <c r="CK1287" s="14">
        <f>VLOOKUP($B1287,[2]Sheet3!$G:$CZ,74,0)</f>
        <v>0</v>
      </c>
      <c r="CL1287" s="14">
        <f>VLOOKUP($B1287,[2]Sheet3!$G:$CZ,75,0)</f>
        <v>0</v>
      </c>
      <c r="CM1287" s="14">
        <f>VLOOKUP($B1287,[2]Sheet3!$G:$CZ,76,0)</f>
        <v>0</v>
      </c>
      <c r="CN1287" s="14">
        <f>VLOOKUP($B1287,[2]Sheet3!$G:$CZ,77,0)</f>
        <v>0</v>
      </c>
      <c r="CO1287" s="14">
        <f>VLOOKUP($B1287,[2]Sheet3!$G:$CZ,78,0)</f>
        <v>0</v>
      </c>
      <c r="CP1287" s="14">
        <f>VLOOKUP($B1287,[2]Sheet3!$G:$CZ,79,0)</f>
        <v>0</v>
      </c>
      <c r="CQ1287" s="14">
        <f>VLOOKUP($B1287,[2]Sheet3!$G:$CZ,80,0)</f>
        <v>0</v>
      </c>
      <c r="CR1287" s="14">
        <f>VLOOKUP($B1287,[2]Sheet3!$G:$CZ,81,0)</f>
        <v>0</v>
      </c>
      <c r="CS1287" s="14">
        <f>VLOOKUP($B1287,[2]Sheet3!$G:$CZ,82,0)</f>
        <v>0</v>
      </c>
      <c r="CT1287" s="14">
        <f>VLOOKUP($B1287,[2]Sheet3!$G:$CZ,83,0)</f>
        <v>0</v>
      </c>
      <c r="CU1287" s="14">
        <f>VLOOKUP($B1287,[2]Sheet3!$G:$CZ,84,0)</f>
        <v>0</v>
      </c>
      <c r="CV1287" s="14">
        <f>VLOOKUP($B1287,[2]Sheet3!$G:$CZ,85,0)</f>
        <v>0</v>
      </c>
      <c r="CW1287" s="14">
        <f>VLOOKUP($B1287,[2]Sheet3!$G:$CZ,86,0)</f>
        <v>0</v>
      </c>
      <c r="CX1287" s="14">
        <f>VLOOKUP($B1287,[2]Sheet3!$G:$CZ,87,0)</f>
        <v>0</v>
      </c>
      <c r="CY1287" s="14">
        <f>VLOOKUP($B1287,[2]Sheet3!$G:$CZ,88,0)</f>
        <v>0</v>
      </c>
      <c r="CZ1287" s="14">
        <f>VLOOKUP($B1287,[2]Sheet3!$G:$CZ,89,0)</f>
        <v>0</v>
      </c>
      <c r="DA1287" s="14">
        <f>VLOOKUP($B1287,[2]Sheet3!$G:$CZ,90,0)</f>
        <v>0</v>
      </c>
      <c r="DB1287" s="14">
        <f>VLOOKUP($B1287,[2]Sheet3!$G:$CZ,91,0)</f>
        <v>0</v>
      </c>
      <c r="DC1287" s="14">
        <f>VLOOKUP($B1287,[2]Sheet3!$G:$CZ,92,0)</f>
        <v>0</v>
      </c>
      <c r="DD1287" s="14">
        <f>VLOOKUP($B1287,[2]Sheet3!$G:$CZ,93,0)</f>
        <v>0</v>
      </c>
      <c r="DE1287" s="14">
        <f>VLOOKUP($B1287,[2]Sheet3!$G:$CZ,94,0)</f>
        <v>0</v>
      </c>
      <c r="DF1287" s="14">
        <f>VLOOKUP($B1287,[2]Sheet3!$G:$CZ,95,0)</f>
        <v>0</v>
      </c>
      <c r="DG1287" s="14">
        <f>VLOOKUP($B1287,[2]Sheet3!$G:$CZ,96,0)</f>
        <v>0</v>
      </c>
      <c r="DH1287" s="14">
        <f>VLOOKUP($B1287,[2]Sheet3!$G:$CZ,97,0)</f>
        <v>0</v>
      </c>
      <c r="DI1287" s="14">
        <f>VLOOKUP($B1287,[2]Sheet3!$G:$CZ,98,0)</f>
        <v>0</v>
      </c>
    </row>
    <row r="1288" spans="1:113" x14ac:dyDescent="0.3">
      <c r="A1288" s="9" t="str">
        <f t="shared" si="62"/>
        <v>WA3067</v>
      </c>
      <c r="B1288" s="15" t="s">
        <v>2784</v>
      </c>
      <c r="C1288" s="15" t="s">
        <v>2785</v>
      </c>
      <c r="F1288" s="7" t="s">
        <v>15</v>
      </c>
      <c r="G1288" s="12" t="s">
        <v>4780</v>
      </c>
      <c r="H1288" s="12" t="str">
        <f>VLOOKUP($B1288,[1]Sheet1!$A:$G,5,0)</f>
        <v>arpit.shukla@redingtongroup.com</v>
      </c>
      <c r="I1288" s="12" t="str">
        <f>VLOOKUP($B1288,[1]Sheet1!$A:$G,7,0)</f>
        <v>dilip.vishwa@redingtongroup.com</v>
      </c>
      <c r="J1288" s="12" t="s">
        <v>82</v>
      </c>
      <c r="K1288" s="7"/>
      <c r="L1288" s="7"/>
      <c r="M1288" s="8"/>
      <c r="N1288" s="7" t="str">
        <f t="shared" si="60"/>
        <v>arpit.shukla@redingtongroup.com; dilip.vishwa@redingtongroup.com; nilesh.phirke@redingtongroup.com;christopher.joseph@redingtongroup.com</v>
      </c>
      <c r="O1288" s="7" t="str">
        <f t="shared" si="61"/>
        <v>WA3067</v>
      </c>
      <c r="P1288" s="8" t="s">
        <v>5215</v>
      </c>
      <c r="Q1288" s="14">
        <f>VLOOKUP($B1288,[2]Sheet3!$G:$CZ,2,0)</f>
        <v>2400301477</v>
      </c>
      <c r="R1288" s="14">
        <f>VLOOKUP($B1288,[2]Sheet3!$G:$CZ,3,0)</f>
        <v>0</v>
      </c>
      <c r="S1288" s="14">
        <f>VLOOKUP($B1288,[2]Sheet3!$G:$CZ,4,0)</f>
        <v>0</v>
      </c>
      <c r="T1288" s="14">
        <f>VLOOKUP($B1288,[2]Sheet3!$G:$CZ,5,0)</f>
        <v>0</v>
      </c>
      <c r="U1288" s="14">
        <f>VLOOKUP($B1288,[2]Sheet3!$G:$CZ,6,0)</f>
        <v>0</v>
      </c>
      <c r="V1288" s="14">
        <f>VLOOKUP($B1288,[2]Sheet3!$G:$CZ,7,0)</f>
        <v>0</v>
      </c>
      <c r="W1288" s="14">
        <f>VLOOKUP($B1288,[2]Sheet3!$G:$CZ,8,0)</f>
        <v>0</v>
      </c>
      <c r="X1288" s="14">
        <f>VLOOKUP($B1288,[2]Sheet3!$G:$CZ,9,0)</f>
        <v>0</v>
      </c>
      <c r="Y1288" s="14">
        <f>VLOOKUP($B1288,[2]Sheet3!$G:$CZ,10,0)</f>
        <v>0</v>
      </c>
      <c r="Z1288" s="14">
        <f>VLOOKUP($B1288,[2]Sheet3!$G:$CZ,11,0)</f>
        <v>0</v>
      </c>
      <c r="AA1288" s="14">
        <f>VLOOKUP($B1288,[2]Sheet3!$G:$CZ,12,0)</f>
        <v>0</v>
      </c>
      <c r="AB1288" s="14">
        <f>VLOOKUP($B1288,[2]Sheet3!$G:$CZ,13,0)</f>
        <v>0</v>
      </c>
      <c r="AC1288" s="14">
        <f>VLOOKUP($B1288,[2]Sheet3!$G:$CZ,14,0)</f>
        <v>0</v>
      </c>
      <c r="AD1288" s="14">
        <f>VLOOKUP($B1288,[2]Sheet3!$G:$CZ,15,0)</f>
        <v>0</v>
      </c>
      <c r="AE1288" s="14">
        <f>VLOOKUP($B1288,[2]Sheet3!$G:$CZ,16,0)</f>
        <v>0</v>
      </c>
      <c r="AF1288" s="14">
        <f>VLOOKUP($B1288,[2]Sheet3!$G:$CZ,17,0)</f>
        <v>0</v>
      </c>
      <c r="AG1288" s="14">
        <f>VLOOKUP($B1288,[2]Sheet3!$G:$CZ,18,0)</f>
        <v>0</v>
      </c>
      <c r="AH1288" s="14">
        <f>VLOOKUP($B1288,[2]Sheet3!$G:$CZ,19,0)</f>
        <v>0</v>
      </c>
      <c r="AI1288" s="14">
        <f>VLOOKUP($B1288,[2]Sheet3!$G:$CZ,20,0)</f>
        <v>0</v>
      </c>
      <c r="AJ1288" s="14">
        <f>VLOOKUP($B1288,[2]Sheet3!$G:$CZ,21,0)</f>
        <v>0</v>
      </c>
      <c r="AK1288" s="14">
        <f>VLOOKUP($B1288,[2]Sheet3!$G:$CZ,22,0)</f>
        <v>0</v>
      </c>
      <c r="AL1288" s="14">
        <f>VLOOKUP($B1288,[2]Sheet3!$G:$CZ,23,0)</f>
        <v>0</v>
      </c>
      <c r="AM1288" s="14">
        <f>VLOOKUP($B1288,[2]Sheet3!$G:$CZ,24,0)</f>
        <v>0</v>
      </c>
      <c r="AN1288" s="14">
        <f>VLOOKUP($B1288,[2]Sheet3!$G:$CZ,25,0)</f>
        <v>0</v>
      </c>
      <c r="AO1288" s="14">
        <f>VLOOKUP($B1288,[2]Sheet3!$G:$CZ,26,0)</f>
        <v>0</v>
      </c>
      <c r="AP1288" s="14">
        <f>VLOOKUP($B1288,[2]Sheet3!$G:$CZ,27,0)</f>
        <v>0</v>
      </c>
      <c r="AQ1288" s="14">
        <f>VLOOKUP($B1288,[2]Sheet3!$G:$CZ,28,0)</f>
        <v>0</v>
      </c>
      <c r="AR1288" s="14">
        <f>VLOOKUP($B1288,[2]Sheet3!$G:$CZ,29,0)</f>
        <v>0</v>
      </c>
      <c r="AS1288" s="14">
        <f>VLOOKUP($B1288,[2]Sheet3!$G:$CZ,30,0)</f>
        <v>0</v>
      </c>
      <c r="AT1288" s="14">
        <f>VLOOKUP($B1288,[2]Sheet3!$G:$CZ,31,0)</f>
        <v>0</v>
      </c>
      <c r="AU1288" s="14">
        <f>VLOOKUP($B1288,[2]Sheet3!$G:$CZ,32,0)</f>
        <v>0</v>
      </c>
      <c r="AV1288" s="14">
        <f>VLOOKUP($B1288,[2]Sheet3!$G:$CZ,33,0)</f>
        <v>0</v>
      </c>
      <c r="AW1288" s="14">
        <f>VLOOKUP($B1288,[2]Sheet3!$G:$CZ,34,0)</f>
        <v>0</v>
      </c>
      <c r="AX1288" s="14">
        <f>VLOOKUP($B1288,[2]Sheet3!$G:$CZ,35,0)</f>
        <v>0</v>
      </c>
      <c r="AY1288" s="14">
        <f>VLOOKUP($B1288,[2]Sheet3!$G:$CZ,36,0)</f>
        <v>0</v>
      </c>
      <c r="AZ1288" s="14">
        <f>VLOOKUP($B1288,[2]Sheet3!$G:$CZ,37,0)</f>
        <v>0</v>
      </c>
      <c r="BA1288" s="14">
        <f>VLOOKUP($B1288,[2]Sheet3!$G:$CZ,38,0)</f>
        <v>0</v>
      </c>
      <c r="BB1288" s="14">
        <f>VLOOKUP($B1288,[2]Sheet3!$G:$CZ,39,0)</f>
        <v>0</v>
      </c>
      <c r="BC1288" s="14">
        <f>VLOOKUP($B1288,[2]Sheet3!$G:$CZ,40,0)</f>
        <v>0</v>
      </c>
      <c r="BD1288" s="14">
        <f>VLOOKUP($B1288,[2]Sheet3!$G:$CZ,41,0)</f>
        <v>0</v>
      </c>
      <c r="BE1288" s="14">
        <f>VLOOKUP($B1288,[2]Sheet3!$G:$CZ,42,0)</f>
        <v>0</v>
      </c>
      <c r="BF1288" s="14">
        <f>VLOOKUP($B1288,[2]Sheet3!$G:$CZ,43,0)</f>
        <v>0</v>
      </c>
      <c r="BG1288" s="14">
        <f>VLOOKUP($B1288,[2]Sheet3!$G:$CZ,44,0)</f>
        <v>0</v>
      </c>
      <c r="BH1288" s="14">
        <f>VLOOKUP($B1288,[2]Sheet3!$G:$CZ,45,0)</f>
        <v>0</v>
      </c>
      <c r="BI1288" s="14">
        <f>VLOOKUP($B1288,[2]Sheet3!$G:$CZ,46,0)</f>
        <v>0</v>
      </c>
      <c r="BJ1288" s="14">
        <f>VLOOKUP($B1288,[2]Sheet3!$G:$CZ,47,0)</f>
        <v>0</v>
      </c>
      <c r="BK1288" s="14">
        <f>VLOOKUP($B1288,[2]Sheet3!$G:$CZ,48,0)</f>
        <v>0</v>
      </c>
      <c r="BL1288" s="14">
        <f>VLOOKUP($B1288,[2]Sheet3!$G:$CZ,49,0)</f>
        <v>0</v>
      </c>
      <c r="BM1288" s="14">
        <f>VLOOKUP($B1288,[2]Sheet3!$G:$CZ,50,0)</f>
        <v>0</v>
      </c>
      <c r="BN1288" s="14">
        <f>VLOOKUP($B1288,[2]Sheet3!$G:$CZ,51,0)</f>
        <v>0</v>
      </c>
      <c r="BO1288" s="14">
        <f>VLOOKUP($B1288,[2]Sheet3!$G:$CZ,52,0)</f>
        <v>0</v>
      </c>
      <c r="BP1288" s="14">
        <f>VLOOKUP($B1288,[2]Sheet3!$G:$CZ,53,0)</f>
        <v>0</v>
      </c>
      <c r="BQ1288" s="14">
        <f>VLOOKUP($B1288,[2]Sheet3!$G:$CZ,54,0)</f>
        <v>0</v>
      </c>
      <c r="BR1288" s="14">
        <f>VLOOKUP($B1288,[2]Sheet3!$G:$CZ,55,0)</f>
        <v>0</v>
      </c>
      <c r="BS1288" s="14">
        <f>VLOOKUP($B1288,[2]Sheet3!$G:$CZ,56,0)</f>
        <v>0</v>
      </c>
      <c r="BT1288" s="14">
        <f>VLOOKUP($B1288,[2]Sheet3!$G:$CZ,57,0)</f>
        <v>0</v>
      </c>
      <c r="BU1288" s="14">
        <f>VLOOKUP($B1288,[2]Sheet3!$G:$CZ,58,0)</f>
        <v>0</v>
      </c>
      <c r="BV1288" s="14">
        <f>VLOOKUP($B1288,[2]Sheet3!$G:$CZ,59,0)</f>
        <v>0</v>
      </c>
      <c r="BW1288" s="14">
        <f>VLOOKUP($B1288,[2]Sheet3!$G:$CZ,60,0)</f>
        <v>0</v>
      </c>
      <c r="BX1288" s="14">
        <f>VLOOKUP($B1288,[2]Sheet3!$G:$CZ,61,0)</f>
        <v>0</v>
      </c>
      <c r="BY1288" s="14">
        <f>VLOOKUP($B1288,[2]Sheet3!$G:$CZ,62,0)</f>
        <v>0</v>
      </c>
      <c r="BZ1288" s="14">
        <f>VLOOKUP($B1288,[2]Sheet3!$G:$CZ,63,0)</f>
        <v>0</v>
      </c>
      <c r="CA1288" s="14">
        <f>VLOOKUP($B1288,[2]Sheet3!$G:$CZ,64,0)</f>
        <v>0</v>
      </c>
      <c r="CB1288" s="14">
        <f>VLOOKUP($B1288,[2]Sheet3!$G:$CZ,65,0)</f>
        <v>0</v>
      </c>
      <c r="CC1288" s="14">
        <f>VLOOKUP($B1288,[2]Sheet3!$G:$CZ,66,0)</f>
        <v>0</v>
      </c>
      <c r="CD1288" s="14">
        <f>VLOOKUP($B1288,[2]Sheet3!$G:$CZ,67,0)</f>
        <v>0</v>
      </c>
      <c r="CE1288" s="14">
        <f>VLOOKUP($B1288,[2]Sheet3!$G:$CZ,68,0)</f>
        <v>0</v>
      </c>
      <c r="CF1288" s="14">
        <f>VLOOKUP($B1288,[2]Sheet3!$G:$CZ,69,0)</f>
        <v>0</v>
      </c>
      <c r="CG1288" s="14">
        <f>VLOOKUP($B1288,[2]Sheet3!$G:$CZ,70,0)</f>
        <v>0</v>
      </c>
      <c r="CH1288" s="14">
        <f>VLOOKUP($B1288,[2]Sheet3!$G:$CZ,71,0)</f>
        <v>0</v>
      </c>
      <c r="CI1288" s="14">
        <f>VLOOKUP($B1288,[2]Sheet3!$G:$CZ,72,0)</f>
        <v>0</v>
      </c>
      <c r="CJ1288" s="14">
        <f>VLOOKUP($B1288,[2]Sheet3!$G:$CZ,73,0)</f>
        <v>0</v>
      </c>
      <c r="CK1288" s="14">
        <f>VLOOKUP($B1288,[2]Sheet3!$G:$CZ,74,0)</f>
        <v>0</v>
      </c>
      <c r="CL1288" s="14">
        <f>VLOOKUP($B1288,[2]Sheet3!$G:$CZ,75,0)</f>
        <v>0</v>
      </c>
      <c r="CM1288" s="14">
        <f>VLOOKUP($B1288,[2]Sheet3!$G:$CZ,76,0)</f>
        <v>0</v>
      </c>
      <c r="CN1288" s="14">
        <f>VLOOKUP($B1288,[2]Sheet3!$G:$CZ,77,0)</f>
        <v>0</v>
      </c>
      <c r="CO1288" s="14">
        <f>VLOOKUP($B1288,[2]Sheet3!$G:$CZ,78,0)</f>
        <v>0</v>
      </c>
      <c r="CP1288" s="14">
        <f>VLOOKUP($B1288,[2]Sheet3!$G:$CZ,79,0)</f>
        <v>0</v>
      </c>
      <c r="CQ1288" s="14">
        <f>VLOOKUP($B1288,[2]Sheet3!$G:$CZ,80,0)</f>
        <v>0</v>
      </c>
      <c r="CR1288" s="14">
        <f>VLOOKUP($B1288,[2]Sheet3!$G:$CZ,81,0)</f>
        <v>0</v>
      </c>
      <c r="CS1288" s="14">
        <f>VLOOKUP($B1288,[2]Sheet3!$G:$CZ,82,0)</f>
        <v>0</v>
      </c>
      <c r="CT1288" s="14">
        <f>VLOOKUP($B1288,[2]Sheet3!$G:$CZ,83,0)</f>
        <v>0</v>
      </c>
      <c r="CU1288" s="14">
        <f>VLOOKUP($B1288,[2]Sheet3!$G:$CZ,84,0)</f>
        <v>0</v>
      </c>
      <c r="CV1288" s="14">
        <f>VLOOKUP($B1288,[2]Sheet3!$G:$CZ,85,0)</f>
        <v>0</v>
      </c>
      <c r="CW1288" s="14">
        <f>VLOOKUP($B1288,[2]Sheet3!$G:$CZ,86,0)</f>
        <v>0</v>
      </c>
      <c r="CX1288" s="14">
        <f>VLOOKUP($B1288,[2]Sheet3!$G:$CZ,87,0)</f>
        <v>0</v>
      </c>
      <c r="CY1288" s="14">
        <f>VLOOKUP($B1288,[2]Sheet3!$G:$CZ,88,0)</f>
        <v>0</v>
      </c>
      <c r="CZ1288" s="14">
        <f>VLOOKUP($B1288,[2]Sheet3!$G:$CZ,89,0)</f>
        <v>0</v>
      </c>
      <c r="DA1288" s="14">
        <f>VLOOKUP($B1288,[2]Sheet3!$G:$CZ,90,0)</f>
        <v>0</v>
      </c>
      <c r="DB1288" s="14">
        <f>VLOOKUP($B1288,[2]Sheet3!$G:$CZ,91,0)</f>
        <v>0</v>
      </c>
      <c r="DC1288" s="14">
        <f>VLOOKUP($B1288,[2]Sheet3!$G:$CZ,92,0)</f>
        <v>0</v>
      </c>
      <c r="DD1288" s="14">
        <f>VLOOKUP($B1288,[2]Sheet3!$G:$CZ,93,0)</f>
        <v>0</v>
      </c>
      <c r="DE1288" s="14">
        <f>VLOOKUP($B1288,[2]Sheet3!$G:$CZ,94,0)</f>
        <v>0</v>
      </c>
      <c r="DF1288" s="14">
        <f>VLOOKUP($B1288,[2]Sheet3!$G:$CZ,95,0)</f>
        <v>0</v>
      </c>
      <c r="DG1288" s="14">
        <f>VLOOKUP($B1288,[2]Sheet3!$G:$CZ,96,0)</f>
        <v>0</v>
      </c>
      <c r="DH1288" s="14">
        <f>VLOOKUP($B1288,[2]Sheet3!$G:$CZ,97,0)</f>
        <v>0</v>
      </c>
      <c r="DI1288" s="14">
        <f>VLOOKUP($B1288,[2]Sheet3!$G:$CZ,98,0)</f>
        <v>0</v>
      </c>
    </row>
    <row r="1289" spans="1:113" x14ac:dyDescent="0.3">
      <c r="A1289" s="9" t="str">
        <f t="shared" si="62"/>
        <v>S15948</v>
      </c>
      <c r="B1289" s="15" t="s">
        <v>2786</v>
      </c>
      <c r="C1289" s="15" t="s">
        <v>2787</v>
      </c>
      <c r="F1289" s="7" t="s">
        <v>15</v>
      </c>
      <c r="G1289" s="12" t="s">
        <v>4781</v>
      </c>
      <c r="H1289" s="12" t="str">
        <f>VLOOKUP($B1289,[1]Sheet1!$A:$G,5,0)</f>
        <v>antony.benjamin@redingtongroup.com</v>
      </c>
      <c r="I1289" s="12" t="str">
        <f>VLOOKUP($B1289,[1]Sheet1!$A:$G,7,0)</f>
        <v>yogesh.ganesh@redingtongroup.com</v>
      </c>
      <c r="J1289" s="12" t="s">
        <v>82</v>
      </c>
      <c r="K1289" s="7"/>
      <c r="L1289" s="7"/>
      <c r="M1289" s="8"/>
      <c r="N1289" s="7" t="str">
        <f t="shared" si="60"/>
        <v>antony.benjamin@redingtongroup.com; yogesh.ganesh@redingtongroup.com; nilesh.phirke@redingtongroup.com;christopher.joseph@redingtongroup.com</v>
      </c>
      <c r="O1289" s="7" t="str">
        <f t="shared" si="61"/>
        <v>S15948</v>
      </c>
      <c r="P1289" s="8" t="s">
        <v>5215</v>
      </c>
      <c r="Q1289" s="14">
        <f>VLOOKUP($B1289,[2]Sheet3!$G:$CZ,2,0)</f>
        <v>2400301107</v>
      </c>
      <c r="R1289" s="14">
        <f>VLOOKUP($B1289,[2]Sheet3!$G:$CZ,3,0)</f>
        <v>0</v>
      </c>
      <c r="S1289" s="14">
        <f>VLOOKUP($B1289,[2]Sheet3!$G:$CZ,4,0)</f>
        <v>0</v>
      </c>
      <c r="T1289" s="14">
        <f>VLOOKUP($B1289,[2]Sheet3!$G:$CZ,5,0)</f>
        <v>0</v>
      </c>
      <c r="U1289" s="14">
        <f>VLOOKUP($B1289,[2]Sheet3!$G:$CZ,6,0)</f>
        <v>0</v>
      </c>
      <c r="V1289" s="14">
        <f>VLOOKUP($B1289,[2]Sheet3!$G:$CZ,7,0)</f>
        <v>0</v>
      </c>
      <c r="W1289" s="14">
        <f>VLOOKUP($B1289,[2]Sheet3!$G:$CZ,8,0)</f>
        <v>0</v>
      </c>
      <c r="X1289" s="14">
        <f>VLOOKUP($B1289,[2]Sheet3!$G:$CZ,9,0)</f>
        <v>0</v>
      </c>
      <c r="Y1289" s="14">
        <f>VLOOKUP($B1289,[2]Sheet3!$G:$CZ,10,0)</f>
        <v>0</v>
      </c>
      <c r="Z1289" s="14">
        <f>VLOOKUP($B1289,[2]Sheet3!$G:$CZ,11,0)</f>
        <v>0</v>
      </c>
      <c r="AA1289" s="14">
        <f>VLOOKUP($B1289,[2]Sheet3!$G:$CZ,12,0)</f>
        <v>0</v>
      </c>
      <c r="AB1289" s="14">
        <f>VLOOKUP($B1289,[2]Sheet3!$G:$CZ,13,0)</f>
        <v>0</v>
      </c>
      <c r="AC1289" s="14">
        <f>VLOOKUP($B1289,[2]Sheet3!$G:$CZ,14,0)</f>
        <v>0</v>
      </c>
      <c r="AD1289" s="14">
        <f>VLOOKUP($B1289,[2]Sheet3!$G:$CZ,15,0)</f>
        <v>0</v>
      </c>
      <c r="AE1289" s="14">
        <f>VLOOKUP($B1289,[2]Sheet3!$G:$CZ,16,0)</f>
        <v>0</v>
      </c>
      <c r="AF1289" s="14">
        <f>VLOOKUP($B1289,[2]Sheet3!$G:$CZ,17,0)</f>
        <v>0</v>
      </c>
      <c r="AG1289" s="14">
        <f>VLOOKUP($B1289,[2]Sheet3!$G:$CZ,18,0)</f>
        <v>0</v>
      </c>
      <c r="AH1289" s="14">
        <f>VLOOKUP($B1289,[2]Sheet3!$G:$CZ,19,0)</f>
        <v>0</v>
      </c>
      <c r="AI1289" s="14">
        <f>VLOOKUP($B1289,[2]Sheet3!$G:$CZ,20,0)</f>
        <v>0</v>
      </c>
      <c r="AJ1289" s="14">
        <f>VLOOKUP($B1289,[2]Sheet3!$G:$CZ,21,0)</f>
        <v>0</v>
      </c>
      <c r="AK1289" s="14">
        <f>VLOOKUP($B1289,[2]Sheet3!$G:$CZ,22,0)</f>
        <v>0</v>
      </c>
      <c r="AL1289" s="14">
        <f>VLOOKUP($B1289,[2]Sheet3!$G:$CZ,23,0)</f>
        <v>0</v>
      </c>
      <c r="AM1289" s="14">
        <f>VLOOKUP($B1289,[2]Sheet3!$G:$CZ,24,0)</f>
        <v>0</v>
      </c>
      <c r="AN1289" s="14">
        <f>VLOOKUP($B1289,[2]Sheet3!$G:$CZ,25,0)</f>
        <v>0</v>
      </c>
      <c r="AO1289" s="14">
        <f>VLOOKUP($B1289,[2]Sheet3!$G:$CZ,26,0)</f>
        <v>0</v>
      </c>
      <c r="AP1289" s="14">
        <f>VLOOKUP($B1289,[2]Sheet3!$G:$CZ,27,0)</f>
        <v>0</v>
      </c>
      <c r="AQ1289" s="14">
        <f>VLOOKUP($B1289,[2]Sheet3!$G:$CZ,28,0)</f>
        <v>0</v>
      </c>
      <c r="AR1289" s="14">
        <f>VLOOKUP($B1289,[2]Sheet3!$G:$CZ,29,0)</f>
        <v>0</v>
      </c>
      <c r="AS1289" s="14">
        <f>VLOOKUP($B1289,[2]Sheet3!$G:$CZ,30,0)</f>
        <v>0</v>
      </c>
      <c r="AT1289" s="14">
        <f>VLOOKUP($B1289,[2]Sheet3!$G:$CZ,31,0)</f>
        <v>0</v>
      </c>
      <c r="AU1289" s="14">
        <f>VLOOKUP($B1289,[2]Sheet3!$G:$CZ,32,0)</f>
        <v>0</v>
      </c>
      <c r="AV1289" s="14">
        <f>VLOOKUP($B1289,[2]Sheet3!$G:$CZ,33,0)</f>
        <v>0</v>
      </c>
      <c r="AW1289" s="14">
        <f>VLOOKUP($B1289,[2]Sheet3!$G:$CZ,34,0)</f>
        <v>0</v>
      </c>
      <c r="AX1289" s="14">
        <f>VLOOKUP($B1289,[2]Sheet3!$G:$CZ,35,0)</f>
        <v>0</v>
      </c>
      <c r="AY1289" s="14">
        <f>VLOOKUP($B1289,[2]Sheet3!$G:$CZ,36,0)</f>
        <v>0</v>
      </c>
      <c r="AZ1289" s="14">
        <f>VLOOKUP($B1289,[2]Sheet3!$G:$CZ,37,0)</f>
        <v>0</v>
      </c>
      <c r="BA1289" s="14">
        <f>VLOOKUP($B1289,[2]Sheet3!$G:$CZ,38,0)</f>
        <v>0</v>
      </c>
      <c r="BB1289" s="14">
        <f>VLOOKUP($B1289,[2]Sheet3!$G:$CZ,39,0)</f>
        <v>0</v>
      </c>
      <c r="BC1289" s="14">
        <f>VLOOKUP($B1289,[2]Sheet3!$G:$CZ,40,0)</f>
        <v>0</v>
      </c>
      <c r="BD1289" s="14">
        <f>VLOOKUP($B1289,[2]Sheet3!$G:$CZ,41,0)</f>
        <v>0</v>
      </c>
      <c r="BE1289" s="14">
        <f>VLOOKUP($B1289,[2]Sheet3!$G:$CZ,42,0)</f>
        <v>0</v>
      </c>
      <c r="BF1289" s="14">
        <f>VLOOKUP($B1289,[2]Sheet3!$G:$CZ,43,0)</f>
        <v>0</v>
      </c>
      <c r="BG1289" s="14">
        <f>VLOOKUP($B1289,[2]Sheet3!$G:$CZ,44,0)</f>
        <v>0</v>
      </c>
      <c r="BH1289" s="14">
        <f>VLOOKUP($B1289,[2]Sheet3!$G:$CZ,45,0)</f>
        <v>0</v>
      </c>
      <c r="BI1289" s="14">
        <f>VLOOKUP($B1289,[2]Sheet3!$G:$CZ,46,0)</f>
        <v>0</v>
      </c>
      <c r="BJ1289" s="14">
        <f>VLOOKUP($B1289,[2]Sheet3!$G:$CZ,47,0)</f>
        <v>0</v>
      </c>
      <c r="BK1289" s="14">
        <f>VLOOKUP($B1289,[2]Sheet3!$G:$CZ,48,0)</f>
        <v>0</v>
      </c>
      <c r="BL1289" s="14">
        <f>VLOOKUP($B1289,[2]Sheet3!$G:$CZ,49,0)</f>
        <v>0</v>
      </c>
      <c r="BM1289" s="14">
        <f>VLOOKUP($B1289,[2]Sheet3!$G:$CZ,50,0)</f>
        <v>0</v>
      </c>
      <c r="BN1289" s="14">
        <f>VLOOKUP($B1289,[2]Sheet3!$G:$CZ,51,0)</f>
        <v>0</v>
      </c>
      <c r="BO1289" s="14">
        <f>VLOOKUP($B1289,[2]Sheet3!$G:$CZ,52,0)</f>
        <v>0</v>
      </c>
      <c r="BP1289" s="14">
        <f>VLOOKUP($B1289,[2]Sheet3!$G:$CZ,53,0)</f>
        <v>0</v>
      </c>
      <c r="BQ1289" s="14">
        <f>VLOOKUP($B1289,[2]Sheet3!$G:$CZ,54,0)</f>
        <v>0</v>
      </c>
      <c r="BR1289" s="14">
        <f>VLOOKUP($B1289,[2]Sheet3!$G:$CZ,55,0)</f>
        <v>0</v>
      </c>
      <c r="BS1289" s="14">
        <f>VLOOKUP($B1289,[2]Sheet3!$G:$CZ,56,0)</f>
        <v>0</v>
      </c>
      <c r="BT1289" s="14">
        <f>VLOOKUP($B1289,[2]Sheet3!$G:$CZ,57,0)</f>
        <v>0</v>
      </c>
      <c r="BU1289" s="14">
        <f>VLOOKUP($B1289,[2]Sheet3!$G:$CZ,58,0)</f>
        <v>0</v>
      </c>
      <c r="BV1289" s="14">
        <f>VLOOKUP($B1289,[2]Sheet3!$G:$CZ,59,0)</f>
        <v>0</v>
      </c>
      <c r="BW1289" s="14">
        <f>VLOOKUP($B1289,[2]Sheet3!$G:$CZ,60,0)</f>
        <v>0</v>
      </c>
      <c r="BX1289" s="14">
        <f>VLOOKUP($B1289,[2]Sheet3!$G:$CZ,61,0)</f>
        <v>0</v>
      </c>
      <c r="BY1289" s="14">
        <f>VLOOKUP($B1289,[2]Sheet3!$G:$CZ,62,0)</f>
        <v>0</v>
      </c>
      <c r="BZ1289" s="14">
        <f>VLOOKUP($B1289,[2]Sheet3!$G:$CZ,63,0)</f>
        <v>0</v>
      </c>
      <c r="CA1289" s="14">
        <f>VLOOKUP($B1289,[2]Sheet3!$G:$CZ,64,0)</f>
        <v>0</v>
      </c>
      <c r="CB1289" s="14">
        <f>VLOOKUP($B1289,[2]Sheet3!$G:$CZ,65,0)</f>
        <v>0</v>
      </c>
      <c r="CC1289" s="14">
        <f>VLOOKUP($B1289,[2]Sheet3!$G:$CZ,66,0)</f>
        <v>0</v>
      </c>
      <c r="CD1289" s="14">
        <f>VLOOKUP($B1289,[2]Sheet3!$G:$CZ,67,0)</f>
        <v>0</v>
      </c>
      <c r="CE1289" s="14">
        <f>VLOOKUP($B1289,[2]Sheet3!$G:$CZ,68,0)</f>
        <v>0</v>
      </c>
      <c r="CF1289" s="14">
        <f>VLOOKUP($B1289,[2]Sheet3!$G:$CZ,69,0)</f>
        <v>0</v>
      </c>
      <c r="CG1289" s="14">
        <f>VLOOKUP($B1289,[2]Sheet3!$G:$CZ,70,0)</f>
        <v>0</v>
      </c>
      <c r="CH1289" s="14">
        <f>VLOOKUP($B1289,[2]Sheet3!$G:$CZ,71,0)</f>
        <v>0</v>
      </c>
      <c r="CI1289" s="14">
        <f>VLOOKUP($B1289,[2]Sheet3!$G:$CZ,72,0)</f>
        <v>0</v>
      </c>
      <c r="CJ1289" s="14">
        <f>VLOOKUP($B1289,[2]Sheet3!$G:$CZ,73,0)</f>
        <v>0</v>
      </c>
      <c r="CK1289" s="14">
        <f>VLOOKUP($B1289,[2]Sheet3!$G:$CZ,74,0)</f>
        <v>0</v>
      </c>
      <c r="CL1289" s="14">
        <f>VLOOKUP($B1289,[2]Sheet3!$G:$CZ,75,0)</f>
        <v>0</v>
      </c>
      <c r="CM1289" s="14">
        <f>VLOOKUP($B1289,[2]Sheet3!$G:$CZ,76,0)</f>
        <v>0</v>
      </c>
      <c r="CN1289" s="14">
        <f>VLOOKUP($B1289,[2]Sheet3!$G:$CZ,77,0)</f>
        <v>0</v>
      </c>
      <c r="CO1289" s="14">
        <f>VLOOKUP($B1289,[2]Sheet3!$G:$CZ,78,0)</f>
        <v>0</v>
      </c>
      <c r="CP1289" s="14">
        <f>VLOOKUP($B1289,[2]Sheet3!$G:$CZ,79,0)</f>
        <v>0</v>
      </c>
      <c r="CQ1289" s="14">
        <f>VLOOKUP($B1289,[2]Sheet3!$G:$CZ,80,0)</f>
        <v>0</v>
      </c>
      <c r="CR1289" s="14">
        <f>VLOOKUP($B1289,[2]Sheet3!$G:$CZ,81,0)</f>
        <v>0</v>
      </c>
      <c r="CS1289" s="14">
        <f>VLOOKUP($B1289,[2]Sheet3!$G:$CZ,82,0)</f>
        <v>0</v>
      </c>
      <c r="CT1289" s="14">
        <f>VLOOKUP($B1289,[2]Sheet3!$G:$CZ,83,0)</f>
        <v>0</v>
      </c>
      <c r="CU1289" s="14">
        <f>VLOOKUP($B1289,[2]Sheet3!$G:$CZ,84,0)</f>
        <v>0</v>
      </c>
      <c r="CV1289" s="14">
        <f>VLOOKUP($B1289,[2]Sheet3!$G:$CZ,85,0)</f>
        <v>0</v>
      </c>
      <c r="CW1289" s="14">
        <f>VLOOKUP($B1289,[2]Sheet3!$G:$CZ,86,0)</f>
        <v>0</v>
      </c>
      <c r="CX1289" s="14">
        <f>VLOOKUP($B1289,[2]Sheet3!$G:$CZ,87,0)</f>
        <v>0</v>
      </c>
      <c r="CY1289" s="14">
        <f>VLOOKUP($B1289,[2]Sheet3!$G:$CZ,88,0)</f>
        <v>0</v>
      </c>
      <c r="CZ1289" s="14">
        <f>VLOOKUP($B1289,[2]Sheet3!$G:$CZ,89,0)</f>
        <v>0</v>
      </c>
      <c r="DA1289" s="14">
        <f>VLOOKUP($B1289,[2]Sheet3!$G:$CZ,90,0)</f>
        <v>0</v>
      </c>
      <c r="DB1289" s="14">
        <f>VLOOKUP($B1289,[2]Sheet3!$G:$CZ,91,0)</f>
        <v>0</v>
      </c>
      <c r="DC1289" s="14">
        <f>VLOOKUP($B1289,[2]Sheet3!$G:$CZ,92,0)</f>
        <v>0</v>
      </c>
      <c r="DD1289" s="14">
        <f>VLOOKUP($B1289,[2]Sheet3!$G:$CZ,93,0)</f>
        <v>0</v>
      </c>
      <c r="DE1289" s="14">
        <f>VLOOKUP($B1289,[2]Sheet3!$G:$CZ,94,0)</f>
        <v>0</v>
      </c>
      <c r="DF1289" s="14">
        <f>VLOOKUP($B1289,[2]Sheet3!$G:$CZ,95,0)</f>
        <v>0</v>
      </c>
      <c r="DG1289" s="14">
        <f>VLOOKUP($B1289,[2]Sheet3!$G:$CZ,96,0)</f>
        <v>0</v>
      </c>
      <c r="DH1289" s="14">
        <f>VLOOKUP($B1289,[2]Sheet3!$G:$CZ,97,0)</f>
        <v>0</v>
      </c>
      <c r="DI1289" s="14">
        <f>VLOOKUP($B1289,[2]Sheet3!$G:$CZ,98,0)</f>
        <v>0</v>
      </c>
    </row>
    <row r="1290" spans="1:113" x14ac:dyDescent="0.3">
      <c r="A1290" s="9" t="str">
        <f t="shared" si="62"/>
        <v>N13592</v>
      </c>
      <c r="B1290" s="15" t="s">
        <v>2788</v>
      </c>
      <c r="C1290" s="15" t="s">
        <v>2789</v>
      </c>
      <c r="F1290" s="7" t="s">
        <v>15</v>
      </c>
      <c r="G1290" s="12" t="s">
        <v>4782</v>
      </c>
      <c r="H1290" s="12" t="str">
        <f>VLOOKUP($B1290,[1]Sheet1!$A:$G,5,0)</f>
        <v>dheeraj.sharma@redingtongroup.com</v>
      </c>
      <c r="I1290" s="12" t="str">
        <f>VLOOKUP($B1290,[1]Sheet1!$A:$G,7,0)</f>
        <v>sidharth.eknath@redingtongroup.com</v>
      </c>
      <c r="J1290" s="12" t="s">
        <v>82</v>
      </c>
      <c r="K1290" s="7"/>
      <c r="L1290" s="7"/>
      <c r="M1290" s="8"/>
      <c r="N1290" s="7" t="str">
        <f t="shared" si="60"/>
        <v>dheeraj.sharma@redingtongroup.com; sidharth.eknath@redingtongroup.com; nilesh.phirke@redingtongroup.com;christopher.joseph@redingtongroup.com</v>
      </c>
      <c r="O1290" s="7" t="str">
        <f t="shared" si="61"/>
        <v>N13592</v>
      </c>
      <c r="P1290" s="8" t="s">
        <v>5215</v>
      </c>
      <c r="Q1290" s="14">
        <f>VLOOKUP($B1290,[2]Sheet3!$G:$CZ,2,0)</f>
        <v>2400308371</v>
      </c>
      <c r="R1290" s="14">
        <f>VLOOKUP($B1290,[2]Sheet3!$G:$CZ,3,0)</f>
        <v>2400308369</v>
      </c>
      <c r="S1290" s="14">
        <f>VLOOKUP($B1290,[2]Sheet3!$G:$CZ,4,0)</f>
        <v>2400300824</v>
      </c>
      <c r="T1290" s="14">
        <f>VLOOKUP($B1290,[2]Sheet3!$G:$CZ,5,0)</f>
        <v>2400302620</v>
      </c>
      <c r="U1290" s="14">
        <f>VLOOKUP($B1290,[2]Sheet3!$G:$CZ,6,0)</f>
        <v>0</v>
      </c>
      <c r="V1290" s="14">
        <f>VLOOKUP($B1290,[2]Sheet3!$G:$CZ,7,0)</f>
        <v>0</v>
      </c>
      <c r="W1290" s="14">
        <f>VLOOKUP($B1290,[2]Sheet3!$G:$CZ,8,0)</f>
        <v>0</v>
      </c>
      <c r="X1290" s="14">
        <f>VLOOKUP($B1290,[2]Sheet3!$G:$CZ,9,0)</f>
        <v>0</v>
      </c>
      <c r="Y1290" s="14">
        <f>VLOOKUP($B1290,[2]Sheet3!$G:$CZ,10,0)</f>
        <v>0</v>
      </c>
      <c r="Z1290" s="14">
        <f>VLOOKUP($B1290,[2]Sheet3!$G:$CZ,11,0)</f>
        <v>0</v>
      </c>
      <c r="AA1290" s="14">
        <f>VLOOKUP($B1290,[2]Sheet3!$G:$CZ,12,0)</f>
        <v>0</v>
      </c>
      <c r="AB1290" s="14">
        <f>VLOOKUP($B1290,[2]Sheet3!$G:$CZ,13,0)</f>
        <v>0</v>
      </c>
      <c r="AC1290" s="14">
        <f>VLOOKUP($B1290,[2]Sheet3!$G:$CZ,14,0)</f>
        <v>0</v>
      </c>
      <c r="AD1290" s="14">
        <f>VLOOKUP($B1290,[2]Sheet3!$G:$CZ,15,0)</f>
        <v>0</v>
      </c>
      <c r="AE1290" s="14">
        <f>VLOOKUP($B1290,[2]Sheet3!$G:$CZ,16,0)</f>
        <v>0</v>
      </c>
      <c r="AF1290" s="14">
        <f>VLOOKUP($B1290,[2]Sheet3!$G:$CZ,17,0)</f>
        <v>0</v>
      </c>
      <c r="AG1290" s="14">
        <f>VLOOKUP($B1290,[2]Sheet3!$G:$CZ,18,0)</f>
        <v>0</v>
      </c>
      <c r="AH1290" s="14">
        <f>VLOOKUP($B1290,[2]Sheet3!$G:$CZ,19,0)</f>
        <v>0</v>
      </c>
      <c r="AI1290" s="14">
        <f>VLOOKUP($B1290,[2]Sheet3!$G:$CZ,20,0)</f>
        <v>0</v>
      </c>
      <c r="AJ1290" s="14">
        <f>VLOOKUP($B1290,[2]Sheet3!$G:$CZ,21,0)</f>
        <v>0</v>
      </c>
      <c r="AK1290" s="14">
        <f>VLOOKUP($B1290,[2]Sheet3!$G:$CZ,22,0)</f>
        <v>0</v>
      </c>
      <c r="AL1290" s="14">
        <f>VLOOKUP($B1290,[2]Sheet3!$G:$CZ,23,0)</f>
        <v>0</v>
      </c>
      <c r="AM1290" s="14">
        <f>VLOOKUP($B1290,[2]Sheet3!$G:$CZ,24,0)</f>
        <v>0</v>
      </c>
      <c r="AN1290" s="14">
        <f>VLOOKUP($B1290,[2]Sheet3!$G:$CZ,25,0)</f>
        <v>0</v>
      </c>
      <c r="AO1290" s="14">
        <f>VLOOKUP($B1290,[2]Sheet3!$G:$CZ,26,0)</f>
        <v>0</v>
      </c>
      <c r="AP1290" s="14">
        <f>VLOOKUP($B1290,[2]Sheet3!$G:$CZ,27,0)</f>
        <v>0</v>
      </c>
      <c r="AQ1290" s="14">
        <f>VLOOKUP($B1290,[2]Sheet3!$G:$CZ,28,0)</f>
        <v>0</v>
      </c>
      <c r="AR1290" s="14">
        <f>VLOOKUP($B1290,[2]Sheet3!$G:$CZ,29,0)</f>
        <v>0</v>
      </c>
      <c r="AS1290" s="14">
        <f>VLOOKUP($B1290,[2]Sheet3!$G:$CZ,30,0)</f>
        <v>0</v>
      </c>
      <c r="AT1290" s="14">
        <f>VLOOKUP($B1290,[2]Sheet3!$G:$CZ,31,0)</f>
        <v>0</v>
      </c>
      <c r="AU1290" s="14">
        <f>VLOOKUP($B1290,[2]Sheet3!$G:$CZ,32,0)</f>
        <v>0</v>
      </c>
      <c r="AV1290" s="14">
        <f>VLOOKUP($B1290,[2]Sheet3!$G:$CZ,33,0)</f>
        <v>0</v>
      </c>
      <c r="AW1290" s="14">
        <f>VLOOKUP($B1290,[2]Sheet3!$G:$CZ,34,0)</f>
        <v>0</v>
      </c>
      <c r="AX1290" s="14">
        <f>VLOOKUP($B1290,[2]Sheet3!$G:$CZ,35,0)</f>
        <v>0</v>
      </c>
      <c r="AY1290" s="14">
        <f>VLOOKUP($B1290,[2]Sheet3!$G:$CZ,36,0)</f>
        <v>0</v>
      </c>
      <c r="AZ1290" s="14">
        <f>VLOOKUP($B1290,[2]Sheet3!$G:$CZ,37,0)</f>
        <v>0</v>
      </c>
      <c r="BA1290" s="14">
        <f>VLOOKUP($B1290,[2]Sheet3!$G:$CZ,38,0)</f>
        <v>0</v>
      </c>
      <c r="BB1290" s="14">
        <f>VLOOKUP($B1290,[2]Sheet3!$G:$CZ,39,0)</f>
        <v>0</v>
      </c>
      <c r="BC1290" s="14">
        <f>VLOOKUP($B1290,[2]Sheet3!$G:$CZ,40,0)</f>
        <v>0</v>
      </c>
      <c r="BD1290" s="14">
        <f>VLOOKUP($B1290,[2]Sheet3!$G:$CZ,41,0)</f>
        <v>0</v>
      </c>
      <c r="BE1290" s="14">
        <f>VLOOKUP($B1290,[2]Sheet3!$G:$CZ,42,0)</f>
        <v>0</v>
      </c>
      <c r="BF1290" s="14">
        <f>VLOOKUP($B1290,[2]Sheet3!$G:$CZ,43,0)</f>
        <v>0</v>
      </c>
      <c r="BG1290" s="14">
        <f>VLOOKUP($B1290,[2]Sheet3!$G:$CZ,44,0)</f>
        <v>0</v>
      </c>
      <c r="BH1290" s="14">
        <f>VLOOKUP($B1290,[2]Sheet3!$G:$CZ,45,0)</f>
        <v>0</v>
      </c>
      <c r="BI1290" s="14">
        <f>VLOOKUP($B1290,[2]Sheet3!$G:$CZ,46,0)</f>
        <v>0</v>
      </c>
      <c r="BJ1290" s="14">
        <f>VLOOKUP($B1290,[2]Sheet3!$G:$CZ,47,0)</f>
        <v>0</v>
      </c>
      <c r="BK1290" s="14">
        <f>VLOOKUP($B1290,[2]Sheet3!$G:$CZ,48,0)</f>
        <v>0</v>
      </c>
      <c r="BL1290" s="14">
        <f>VLOOKUP($B1290,[2]Sheet3!$G:$CZ,49,0)</f>
        <v>0</v>
      </c>
      <c r="BM1290" s="14">
        <f>VLOOKUP($B1290,[2]Sheet3!$G:$CZ,50,0)</f>
        <v>0</v>
      </c>
      <c r="BN1290" s="14">
        <f>VLOOKUP($B1290,[2]Sheet3!$G:$CZ,51,0)</f>
        <v>0</v>
      </c>
      <c r="BO1290" s="14">
        <f>VLOOKUP($B1290,[2]Sheet3!$G:$CZ,52,0)</f>
        <v>0</v>
      </c>
      <c r="BP1290" s="14">
        <f>VLOOKUP($B1290,[2]Sheet3!$G:$CZ,53,0)</f>
        <v>0</v>
      </c>
      <c r="BQ1290" s="14">
        <f>VLOOKUP($B1290,[2]Sheet3!$G:$CZ,54,0)</f>
        <v>0</v>
      </c>
      <c r="BR1290" s="14">
        <f>VLOOKUP($B1290,[2]Sheet3!$G:$CZ,55,0)</f>
        <v>0</v>
      </c>
      <c r="BS1290" s="14">
        <f>VLOOKUP($B1290,[2]Sheet3!$G:$CZ,56,0)</f>
        <v>0</v>
      </c>
      <c r="BT1290" s="14">
        <f>VLOOKUP($B1290,[2]Sheet3!$G:$CZ,57,0)</f>
        <v>0</v>
      </c>
      <c r="BU1290" s="14">
        <f>VLOOKUP($B1290,[2]Sheet3!$G:$CZ,58,0)</f>
        <v>0</v>
      </c>
      <c r="BV1290" s="14">
        <f>VLOOKUP($B1290,[2]Sheet3!$G:$CZ,59,0)</f>
        <v>0</v>
      </c>
      <c r="BW1290" s="14">
        <f>VLOOKUP($B1290,[2]Sheet3!$G:$CZ,60,0)</f>
        <v>0</v>
      </c>
      <c r="BX1290" s="14">
        <f>VLOOKUP($B1290,[2]Sheet3!$G:$CZ,61,0)</f>
        <v>0</v>
      </c>
      <c r="BY1290" s="14">
        <f>VLOOKUP($B1290,[2]Sheet3!$G:$CZ,62,0)</f>
        <v>0</v>
      </c>
      <c r="BZ1290" s="14">
        <f>VLOOKUP($B1290,[2]Sheet3!$G:$CZ,63,0)</f>
        <v>0</v>
      </c>
      <c r="CA1290" s="14">
        <f>VLOOKUP($B1290,[2]Sheet3!$G:$CZ,64,0)</f>
        <v>0</v>
      </c>
      <c r="CB1290" s="14">
        <f>VLOOKUP($B1290,[2]Sheet3!$G:$CZ,65,0)</f>
        <v>0</v>
      </c>
      <c r="CC1290" s="14">
        <f>VLOOKUP($B1290,[2]Sheet3!$G:$CZ,66,0)</f>
        <v>0</v>
      </c>
      <c r="CD1290" s="14">
        <f>VLOOKUP($B1290,[2]Sheet3!$G:$CZ,67,0)</f>
        <v>0</v>
      </c>
      <c r="CE1290" s="14">
        <f>VLOOKUP($B1290,[2]Sheet3!$G:$CZ,68,0)</f>
        <v>0</v>
      </c>
      <c r="CF1290" s="14">
        <f>VLOOKUP($B1290,[2]Sheet3!$G:$CZ,69,0)</f>
        <v>0</v>
      </c>
      <c r="CG1290" s="14">
        <f>VLOOKUP($B1290,[2]Sheet3!$G:$CZ,70,0)</f>
        <v>0</v>
      </c>
      <c r="CH1290" s="14">
        <f>VLOOKUP($B1290,[2]Sheet3!$G:$CZ,71,0)</f>
        <v>0</v>
      </c>
      <c r="CI1290" s="14">
        <f>VLOOKUP($B1290,[2]Sheet3!$G:$CZ,72,0)</f>
        <v>0</v>
      </c>
      <c r="CJ1290" s="14">
        <f>VLOOKUP($B1290,[2]Sheet3!$G:$CZ,73,0)</f>
        <v>0</v>
      </c>
      <c r="CK1290" s="14">
        <f>VLOOKUP($B1290,[2]Sheet3!$G:$CZ,74,0)</f>
        <v>0</v>
      </c>
      <c r="CL1290" s="14">
        <f>VLOOKUP($B1290,[2]Sheet3!$G:$CZ,75,0)</f>
        <v>0</v>
      </c>
      <c r="CM1290" s="14">
        <f>VLOOKUP($B1290,[2]Sheet3!$G:$CZ,76,0)</f>
        <v>0</v>
      </c>
      <c r="CN1290" s="14">
        <f>VLOOKUP($B1290,[2]Sheet3!$G:$CZ,77,0)</f>
        <v>0</v>
      </c>
      <c r="CO1290" s="14">
        <f>VLOOKUP($B1290,[2]Sheet3!$G:$CZ,78,0)</f>
        <v>0</v>
      </c>
      <c r="CP1290" s="14">
        <f>VLOOKUP($B1290,[2]Sheet3!$G:$CZ,79,0)</f>
        <v>0</v>
      </c>
      <c r="CQ1290" s="14">
        <f>VLOOKUP($B1290,[2]Sheet3!$G:$CZ,80,0)</f>
        <v>0</v>
      </c>
      <c r="CR1290" s="14">
        <f>VLOOKUP($B1290,[2]Sheet3!$G:$CZ,81,0)</f>
        <v>0</v>
      </c>
      <c r="CS1290" s="14">
        <f>VLOOKUP($B1290,[2]Sheet3!$G:$CZ,82,0)</f>
        <v>0</v>
      </c>
      <c r="CT1290" s="14">
        <f>VLOOKUP($B1290,[2]Sheet3!$G:$CZ,83,0)</f>
        <v>0</v>
      </c>
      <c r="CU1290" s="14">
        <f>VLOOKUP($B1290,[2]Sheet3!$G:$CZ,84,0)</f>
        <v>0</v>
      </c>
      <c r="CV1290" s="14">
        <f>VLOOKUP($B1290,[2]Sheet3!$G:$CZ,85,0)</f>
        <v>0</v>
      </c>
      <c r="CW1290" s="14">
        <f>VLOOKUP($B1290,[2]Sheet3!$G:$CZ,86,0)</f>
        <v>0</v>
      </c>
      <c r="CX1290" s="14">
        <f>VLOOKUP($B1290,[2]Sheet3!$G:$CZ,87,0)</f>
        <v>0</v>
      </c>
      <c r="CY1290" s="14">
        <f>VLOOKUP($B1290,[2]Sheet3!$G:$CZ,88,0)</f>
        <v>0</v>
      </c>
      <c r="CZ1290" s="14">
        <f>VLOOKUP($B1290,[2]Sheet3!$G:$CZ,89,0)</f>
        <v>0</v>
      </c>
      <c r="DA1290" s="14">
        <f>VLOOKUP($B1290,[2]Sheet3!$G:$CZ,90,0)</f>
        <v>0</v>
      </c>
      <c r="DB1290" s="14">
        <f>VLOOKUP($B1290,[2]Sheet3!$G:$CZ,91,0)</f>
        <v>0</v>
      </c>
      <c r="DC1290" s="14">
        <f>VLOOKUP($B1290,[2]Sheet3!$G:$CZ,92,0)</f>
        <v>0</v>
      </c>
      <c r="DD1290" s="14">
        <f>VLOOKUP($B1290,[2]Sheet3!$G:$CZ,93,0)</f>
        <v>0</v>
      </c>
      <c r="DE1290" s="14">
        <f>VLOOKUP($B1290,[2]Sheet3!$G:$CZ,94,0)</f>
        <v>0</v>
      </c>
      <c r="DF1290" s="14">
        <f>VLOOKUP($B1290,[2]Sheet3!$G:$CZ,95,0)</f>
        <v>0</v>
      </c>
      <c r="DG1290" s="14">
        <f>VLOOKUP($B1290,[2]Sheet3!$G:$CZ,96,0)</f>
        <v>0</v>
      </c>
      <c r="DH1290" s="14">
        <f>VLOOKUP($B1290,[2]Sheet3!$G:$CZ,97,0)</f>
        <v>0</v>
      </c>
      <c r="DI1290" s="14">
        <f>VLOOKUP($B1290,[2]Sheet3!$G:$CZ,98,0)</f>
        <v>0</v>
      </c>
    </row>
    <row r="1291" spans="1:113" x14ac:dyDescent="0.3">
      <c r="A1291" s="9" t="str">
        <f t="shared" si="62"/>
        <v>N83789</v>
      </c>
      <c r="B1291" s="15" t="s">
        <v>2790</v>
      </c>
      <c r="C1291" s="15" t="s">
        <v>2791</v>
      </c>
      <c r="F1291" s="7" t="s">
        <v>15</v>
      </c>
      <c r="G1291" s="12" t="s">
        <v>4783</v>
      </c>
      <c r="H1291" s="12" t="str">
        <f>VLOOKUP($B1291,[1]Sheet1!$A:$G,5,0)</f>
        <v>neeraj.bhatt@redingtongroup.com</v>
      </c>
      <c r="I1291" s="12" t="str">
        <f>VLOOKUP($B1291,[1]Sheet1!$A:$G,7,0)</f>
        <v>sidharth.eknath@redingtongroup.com</v>
      </c>
      <c r="J1291" s="12" t="s">
        <v>82</v>
      </c>
      <c r="K1291" s="7"/>
      <c r="L1291" s="7"/>
      <c r="M1291" s="8"/>
      <c r="N1291" s="7" t="str">
        <f t="shared" si="60"/>
        <v>neeraj.bhatt@redingtongroup.com; sidharth.eknath@redingtongroup.com; nilesh.phirke@redingtongroup.com;christopher.joseph@redingtongroup.com</v>
      </c>
      <c r="O1291" s="7" t="str">
        <f t="shared" si="61"/>
        <v>N83789</v>
      </c>
      <c r="P1291" s="8" t="s">
        <v>5215</v>
      </c>
      <c r="Q1291" s="14">
        <f>VLOOKUP($B1291,[2]Sheet3!$G:$CZ,2,0)</f>
        <v>2400300544</v>
      </c>
      <c r="R1291" s="14">
        <f>VLOOKUP($B1291,[2]Sheet3!$G:$CZ,3,0)</f>
        <v>2400300542</v>
      </c>
      <c r="S1291" s="14">
        <f>VLOOKUP($B1291,[2]Sheet3!$G:$CZ,4,0)</f>
        <v>2400301317</v>
      </c>
      <c r="T1291" s="14">
        <f>VLOOKUP($B1291,[2]Sheet3!$G:$CZ,5,0)</f>
        <v>0</v>
      </c>
      <c r="U1291" s="14">
        <f>VLOOKUP($B1291,[2]Sheet3!$G:$CZ,6,0)</f>
        <v>0</v>
      </c>
      <c r="V1291" s="14">
        <f>VLOOKUP($B1291,[2]Sheet3!$G:$CZ,7,0)</f>
        <v>0</v>
      </c>
      <c r="W1291" s="14">
        <f>VLOOKUP($B1291,[2]Sheet3!$G:$CZ,8,0)</f>
        <v>0</v>
      </c>
      <c r="X1291" s="14">
        <f>VLOOKUP($B1291,[2]Sheet3!$G:$CZ,9,0)</f>
        <v>0</v>
      </c>
      <c r="Y1291" s="14">
        <f>VLOOKUP($B1291,[2]Sheet3!$G:$CZ,10,0)</f>
        <v>0</v>
      </c>
      <c r="Z1291" s="14">
        <f>VLOOKUP($B1291,[2]Sheet3!$G:$CZ,11,0)</f>
        <v>0</v>
      </c>
      <c r="AA1291" s="14">
        <f>VLOOKUP($B1291,[2]Sheet3!$G:$CZ,12,0)</f>
        <v>0</v>
      </c>
      <c r="AB1291" s="14">
        <f>VLOOKUP($B1291,[2]Sheet3!$G:$CZ,13,0)</f>
        <v>0</v>
      </c>
      <c r="AC1291" s="14">
        <f>VLOOKUP($B1291,[2]Sheet3!$G:$CZ,14,0)</f>
        <v>0</v>
      </c>
      <c r="AD1291" s="14">
        <f>VLOOKUP($B1291,[2]Sheet3!$G:$CZ,15,0)</f>
        <v>0</v>
      </c>
      <c r="AE1291" s="14">
        <f>VLOOKUP($B1291,[2]Sheet3!$G:$CZ,16,0)</f>
        <v>0</v>
      </c>
      <c r="AF1291" s="14">
        <f>VLOOKUP($B1291,[2]Sheet3!$G:$CZ,17,0)</f>
        <v>0</v>
      </c>
      <c r="AG1291" s="14">
        <f>VLOOKUP($B1291,[2]Sheet3!$G:$CZ,18,0)</f>
        <v>0</v>
      </c>
      <c r="AH1291" s="14">
        <f>VLOOKUP($B1291,[2]Sheet3!$G:$CZ,19,0)</f>
        <v>0</v>
      </c>
      <c r="AI1291" s="14">
        <f>VLOOKUP($B1291,[2]Sheet3!$G:$CZ,20,0)</f>
        <v>0</v>
      </c>
      <c r="AJ1291" s="14">
        <f>VLOOKUP($B1291,[2]Sheet3!$G:$CZ,21,0)</f>
        <v>0</v>
      </c>
      <c r="AK1291" s="14">
        <f>VLOOKUP($B1291,[2]Sheet3!$G:$CZ,22,0)</f>
        <v>0</v>
      </c>
      <c r="AL1291" s="14">
        <f>VLOOKUP($B1291,[2]Sheet3!$G:$CZ,23,0)</f>
        <v>0</v>
      </c>
      <c r="AM1291" s="14">
        <f>VLOOKUP($B1291,[2]Sheet3!$G:$CZ,24,0)</f>
        <v>0</v>
      </c>
      <c r="AN1291" s="14">
        <f>VLOOKUP($B1291,[2]Sheet3!$G:$CZ,25,0)</f>
        <v>0</v>
      </c>
      <c r="AO1291" s="14">
        <f>VLOOKUP($B1291,[2]Sheet3!$G:$CZ,26,0)</f>
        <v>0</v>
      </c>
      <c r="AP1291" s="14">
        <f>VLOOKUP($B1291,[2]Sheet3!$G:$CZ,27,0)</f>
        <v>0</v>
      </c>
      <c r="AQ1291" s="14">
        <f>VLOOKUP($B1291,[2]Sheet3!$G:$CZ,28,0)</f>
        <v>0</v>
      </c>
      <c r="AR1291" s="14">
        <f>VLOOKUP($B1291,[2]Sheet3!$G:$CZ,29,0)</f>
        <v>0</v>
      </c>
      <c r="AS1291" s="14">
        <f>VLOOKUP($B1291,[2]Sheet3!$G:$CZ,30,0)</f>
        <v>0</v>
      </c>
      <c r="AT1291" s="14">
        <f>VLOOKUP($B1291,[2]Sheet3!$G:$CZ,31,0)</f>
        <v>0</v>
      </c>
      <c r="AU1291" s="14">
        <f>VLOOKUP($B1291,[2]Sheet3!$G:$CZ,32,0)</f>
        <v>0</v>
      </c>
      <c r="AV1291" s="14">
        <f>VLOOKUP($B1291,[2]Sheet3!$G:$CZ,33,0)</f>
        <v>0</v>
      </c>
      <c r="AW1291" s="14">
        <f>VLOOKUP($B1291,[2]Sheet3!$G:$CZ,34,0)</f>
        <v>0</v>
      </c>
      <c r="AX1291" s="14">
        <f>VLOOKUP($B1291,[2]Sheet3!$G:$CZ,35,0)</f>
        <v>0</v>
      </c>
      <c r="AY1291" s="14">
        <f>VLOOKUP($B1291,[2]Sheet3!$G:$CZ,36,0)</f>
        <v>0</v>
      </c>
      <c r="AZ1291" s="14">
        <f>VLOOKUP($B1291,[2]Sheet3!$G:$CZ,37,0)</f>
        <v>0</v>
      </c>
      <c r="BA1291" s="14">
        <f>VLOOKUP($B1291,[2]Sheet3!$G:$CZ,38,0)</f>
        <v>0</v>
      </c>
      <c r="BB1291" s="14">
        <f>VLOOKUP($B1291,[2]Sheet3!$G:$CZ,39,0)</f>
        <v>0</v>
      </c>
      <c r="BC1291" s="14">
        <f>VLOOKUP($B1291,[2]Sheet3!$G:$CZ,40,0)</f>
        <v>0</v>
      </c>
      <c r="BD1291" s="14">
        <f>VLOOKUP($B1291,[2]Sheet3!$G:$CZ,41,0)</f>
        <v>0</v>
      </c>
      <c r="BE1291" s="14">
        <f>VLOOKUP($B1291,[2]Sheet3!$G:$CZ,42,0)</f>
        <v>0</v>
      </c>
      <c r="BF1291" s="14">
        <f>VLOOKUP($B1291,[2]Sheet3!$G:$CZ,43,0)</f>
        <v>0</v>
      </c>
      <c r="BG1291" s="14">
        <f>VLOOKUP($B1291,[2]Sheet3!$G:$CZ,44,0)</f>
        <v>0</v>
      </c>
      <c r="BH1291" s="14">
        <f>VLOOKUP($B1291,[2]Sheet3!$G:$CZ,45,0)</f>
        <v>0</v>
      </c>
      <c r="BI1291" s="14">
        <f>VLOOKUP($B1291,[2]Sheet3!$G:$CZ,46,0)</f>
        <v>0</v>
      </c>
      <c r="BJ1291" s="14">
        <f>VLOOKUP($B1291,[2]Sheet3!$G:$CZ,47,0)</f>
        <v>0</v>
      </c>
      <c r="BK1291" s="14">
        <f>VLOOKUP($B1291,[2]Sheet3!$G:$CZ,48,0)</f>
        <v>0</v>
      </c>
      <c r="BL1291" s="14">
        <f>VLOOKUP($B1291,[2]Sheet3!$G:$CZ,49,0)</f>
        <v>0</v>
      </c>
      <c r="BM1291" s="14">
        <f>VLOOKUP($B1291,[2]Sheet3!$G:$CZ,50,0)</f>
        <v>0</v>
      </c>
      <c r="BN1291" s="14">
        <f>VLOOKUP($B1291,[2]Sheet3!$G:$CZ,51,0)</f>
        <v>0</v>
      </c>
      <c r="BO1291" s="14">
        <f>VLOOKUP($B1291,[2]Sheet3!$G:$CZ,52,0)</f>
        <v>0</v>
      </c>
      <c r="BP1291" s="14">
        <f>VLOOKUP($B1291,[2]Sheet3!$G:$CZ,53,0)</f>
        <v>0</v>
      </c>
      <c r="BQ1291" s="14">
        <f>VLOOKUP($B1291,[2]Sheet3!$G:$CZ,54,0)</f>
        <v>0</v>
      </c>
      <c r="BR1291" s="14">
        <f>VLOOKUP($B1291,[2]Sheet3!$G:$CZ,55,0)</f>
        <v>0</v>
      </c>
      <c r="BS1291" s="14">
        <f>VLOOKUP($B1291,[2]Sheet3!$G:$CZ,56,0)</f>
        <v>0</v>
      </c>
      <c r="BT1291" s="14">
        <f>VLOOKUP($B1291,[2]Sheet3!$G:$CZ,57,0)</f>
        <v>0</v>
      </c>
      <c r="BU1291" s="14">
        <f>VLOOKUP($B1291,[2]Sheet3!$G:$CZ,58,0)</f>
        <v>0</v>
      </c>
      <c r="BV1291" s="14">
        <f>VLOOKUP($B1291,[2]Sheet3!$G:$CZ,59,0)</f>
        <v>0</v>
      </c>
      <c r="BW1291" s="14">
        <f>VLOOKUP($B1291,[2]Sheet3!$G:$CZ,60,0)</f>
        <v>0</v>
      </c>
      <c r="BX1291" s="14">
        <f>VLOOKUP($B1291,[2]Sheet3!$G:$CZ,61,0)</f>
        <v>0</v>
      </c>
      <c r="BY1291" s="14">
        <f>VLOOKUP($B1291,[2]Sheet3!$G:$CZ,62,0)</f>
        <v>0</v>
      </c>
      <c r="BZ1291" s="14">
        <f>VLOOKUP($B1291,[2]Sheet3!$G:$CZ,63,0)</f>
        <v>0</v>
      </c>
      <c r="CA1291" s="14">
        <f>VLOOKUP($B1291,[2]Sheet3!$G:$CZ,64,0)</f>
        <v>0</v>
      </c>
      <c r="CB1291" s="14">
        <f>VLOOKUP($B1291,[2]Sheet3!$G:$CZ,65,0)</f>
        <v>0</v>
      </c>
      <c r="CC1291" s="14">
        <f>VLOOKUP($B1291,[2]Sheet3!$G:$CZ,66,0)</f>
        <v>0</v>
      </c>
      <c r="CD1291" s="14">
        <f>VLOOKUP($B1291,[2]Sheet3!$G:$CZ,67,0)</f>
        <v>0</v>
      </c>
      <c r="CE1291" s="14">
        <f>VLOOKUP($B1291,[2]Sheet3!$G:$CZ,68,0)</f>
        <v>0</v>
      </c>
      <c r="CF1291" s="14">
        <f>VLOOKUP($B1291,[2]Sheet3!$G:$CZ,69,0)</f>
        <v>0</v>
      </c>
      <c r="CG1291" s="14">
        <f>VLOOKUP($B1291,[2]Sheet3!$G:$CZ,70,0)</f>
        <v>0</v>
      </c>
      <c r="CH1291" s="14">
        <f>VLOOKUP($B1291,[2]Sheet3!$G:$CZ,71,0)</f>
        <v>0</v>
      </c>
      <c r="CI1291" s="14">
        <f>VLOOKUP($B1291,[2]Sheet3!$G:$CZ,72,0)</f>
        <v>0</v>
      </c>
      <c r="CJ1291" s="14">
        <f>VLOOKUP($B1291,[2]Sheet3!$G:$CZ,73,0)</f>
        <v>0</v>
      </c>
      <c r="CK1291" s="14">
        <f>VLOOKUP($B1291,[2]Sheet3!$G:$CZ,74,0)</f>
        <v>0</v>
      </c>
      <c r="CL1291" s="14">
        <f>VLOOKUP($B1291,[2]Sheet3!$G:$CZ,75,0)</f>
        <v>0</v>
      </c>
      <c r="CM1291" s="14">
        <f>VLOOKUP($B1291,[2]Sheet3!$G:$CZ,76,0)</f>
        <v>0</v>
      </c>
      <c r="CN1291" s="14">
        <f>VLOOKUP($B1291,[2]Sheet3!$G:$CZ,77,0)</f>
        <v>0</v>
      </c>
      <c r="CO1291" s="14">
        <f>VLOOKUP($B1291,[2]Sheet3!$G:$CZ,78,0)</f>
        <v>0</v>
      </c>
      <c r="CP1291" s="14">
        <f>VLOOKUP($B1291,[2]Sheet3!$G:$CZ,79,0)</f>
        <v>0</v>
      </c>
      <c r="CQ1291" s="14">
        <f>VLOOKUP($B1291,[2]Sheet3!$G:$CZ,80,0)</f>
        <v>0</v>
      </c>
      <c r="CR1291" s="14">
        <f>VLOOKUP($B1291,[2]Sheet3!$G:$CZ,81,0)</f>
        <v>0</v>
      </c>
      <c r="CS1291" s="14">
        <f>VLOOKUP($B1291,[2]Sheet3!$G:$CZ,82,0)</f>
        <v>0</v>
      </c>
      <c r="CT1291" s="14">
        <f>VLOOKUP($B1291,[2]Sheet3!$G:$CZ,83,0)</f>
        <v>0</v>
      </c>
      <c r="CU1291" s="14">
        <f>VLOOKUP($B1291,[2]Sheet3!$G:$CZ,84,0)</f>
        <v>0</v>
      </c>
      <c r="CV1291" s="14">
        <f>VLOOKUP($B1291,[2]Sheet3!$G:$CZ,85,0)</f>
        <v>0</v>
      </c>
      <c r="CW1291" s="14">
        <f>VLOOKUP($B1291,[2]Sheet3!$G:$CZ,86,0)</f>
        <v>0</v>
      </c>
      <c r="CX1291" s="14">
        <f>VLOOKUP($B1291,[2]Sheet3!$G:$CZ,87,0)</f>
        <v>0</v>
      </c>
      <c r="CY1291" s="14">
        <f>VLOOKUP($B1291,[2]Sheet3!$G:$CZ,88,0)</f>
        <v>0</v>
      </c>
      <c r="CZ1291" s="14">
        <f>VLOOKUP($B1291,[2]Sheet3!$G:$CZ,89,0)</f>
        <v>0</v>
      </c>
      <c r="DA1291" s="14">
        <f>VLOOKUP($B1291,[2]Sheet3!$G:$CZ,90,0)</f>
        <v>0</v>
      </c>
      <c r="DB1291" s="14">
        <f>VLOOKUP($B1291,[2]Sheet3!$G:$CZ,91,0)</f>
        <v>0</v>
      </c>
      <c r="DC1291" s="14">
        <f>VLOOKUP($B1291,[2]Sheet3!$G:$CZ,92,0)</f>
        <v>0</v>
      </c>
      <c r="DD1291" s="14">
        <f>VLOOKUP($B1291,[2]Sheet3!$G:$CZ,93,0)</f>
        <v>0</v>
      </c>
      <c r="DE1291" s="14">
        <f>VLOOKUP($B1291,[2]Sheet3!$G:$CZ,94,0)</f>
        <v>0</v>
      </c>
      <c r="DF1291" s="14">
        <f>VLOOKUP($B1291,[2]Sheet3!$G:$CZ,95,0)</f>
        <v>0</v>
      </c>
      <c r="DG1291" s="14">
        <f>VLOOKUP($B1291,[2]Sheet3!$G:$CZ,96,0)</f>
        <v>0</v>
      </c>
      <c r="DH1291" s="14">
        <f>VLOOKUP($B1291,[2]Sheet3!$G:$CZ,97,0)</f>
        <v>0</v>
      </c>
      <c r="DI1291" s="14">
        <f>VLOOKUP($B1291,[2]Sheet3!$G:$CZ,98,0)</f>
        <v>0</v>
      </c>
    </row>
    <row r="1292" spans="1:113" x14ac:dyDescent="0.3">
      <c r="A1292" s="9" t="str">
        <f t="shared" si="62"/>
        <v>N4R016</v>
      </c>
      <c r="B1292" s="15" t="s">
        <v>388</v>
      </c>
      <c r="C1292" s="15" t="s">
        <v>389</v>
      </c>
      <c r="F1292" s="7" t="s">
        <v>15</v>
      </c>
      <c r="G1292" s="12" t="s">
        <v>4784</v>
      </c>
      <c r="H1292" s="12" t="str">
        <f>VLOOKUP($B1292,[1]Sheet1!$A:$G,5,0)</f>
        <v>Prince.kumar@redintongroup.com</v>
      </c>
      <c r="I1292" s="12" t="str">
        <f>VLOOKUP($B1292,[1]Sheet1!$A:$G,7,0)</f>
        <v>sidharth.eknath@redingtongroup.com</v>
      </c>
      <c r="J1292" s="12" t="s">
        <v>82</v>
      </c>
      <c r="K1292" s="7"/>
      <c r="L1292" s="7"/>
      <c r="M1292" s="8"/>
      <c r="N1292" s="7" t="str">
        <f t="shared" si="60"/>
        <v>Prince.kumar@redintongroup.com; sidharth.eknath@redingtongroup.com; nilesh.phirke@redingtongroup.com;christopher.joseph@redingtongroup.com</v>
      </c>
      <c r="O1292" s="7" t="str">
        <f t="shared" si="61"/>
        <v>N4R016</v>
      </c>
      <c r="P1292" s="8" t="s">
        <v>5215</v>
      </c>
      <c r="Q1292" s="14">
        <f>VLOOKUP($B1292,[2]Sheet3!$G:$CZ,2,0)</f>
        <v>2400302218</v>
      </c>
      <c r="R1292" s="14">
        <f>VLOOKUP($B1292,[2]Sheet3!$G:$CZ,3,0)</f>
        <v>0</v>
      </c>
      <c r="S1292" s="14">
        <f>VLOOKUP($B1292,[2]Sheet3!$G:$CZ,4,0)</f>
        <v>0</v>
      </c>
      <c r="T1292" s="14">
        <f>VLOOKUP($B1292,[2]Sheet3!$G:$CZ,5,0)</f>
        <v>0</v>
      </c>
      <c r="U1292" s="14">
        <f>VLOOKUP($B1292,[2]Sheet3!$G:$CZ,6,0)</f>
        <v>0</v>
      </c>
      <c r="V1292" s="14">
        <f>VLOOKUP($B1292,[2]Sheet3!$G:$CZ,7,0)</f>
        <v>0</v>
      </c>
      <c r="W1292" s="14">
        <f>VLOOKUP($B1292,[2]Sheet3!$G:$CZ,8,0)</f>
        <v>0</v>
      </c>
      <c r="X1292" s="14">
        <f>VLOOKUP($B1292,[2]Sheet3!$G:$CZ,9,0)</f>
        <v>0</v>
      </c>
      <c r="Y1292" s="14">
        <f>VLOOKUP($B1292,[2]Sheet3!$G:$CZ,10,0)</f>
        <v>0</v>
      </c>
      <c r="Z1292" s="14">
        <f>VLOOKUP($B1292,[2]Sheet3!$G:$CZ,11,0)</f>
        <v>0</v>
      </c>
      <c r="AA1292" s="14">
        <f>VLOOKUP($B1292,[2]Sheet3!$G:$CZ,12,0)</f>
        <v>0</v>
      </c>
      <c r="AB1292" s="14">
        <f>VLOOKUP($B1292,[2]Sheet3!$G:$CZ,13,0)</f>
        <v>0</v>
      </c>
      <c r="AC1292" s="14">
        <f>VLOOKUP($B1292,[2]Sheet3!$G:$CZ,14,0)</f>
        <v>0</v>
      </c>
      <c r="AD1292" s="14">
        <f>VLOOKUP($B1292,[2]Sheet3!$G:$CZ,15,0)</f>
        <v>0</v>
      </c>
      <c r="AE1292" s="14">
        <f>VLOOKUP($B1292,[2]Sheet3!$G:$CZ,16,0)</f>
        <v>0</v>
      </c>
      <c r="AF1292" s="14">
        <f>VLOOKUP($B1292,[2]Sheet3!$G:$CZ,17,0)</f>
        <v>0</v>
      </c>
      <c r="AG1292" s="14">
        <f>VLOOKUP($B1292,[2]Sheet3!$G:$CZ,18,0)</f>
        <v>0</v>
      </c>
      <c r="AH1292" s="14">
        <f>VLOOKUP($B1292,[2]Sheet3!$G:$CZ,19,0)</f>
        <v>0</v>
      </c>
      <c r="AI1292" s="14">
        <f>VLOOKUP($B1292,[2]Sheet3!$G:$CZ,20,0)</f>
        <v>0</v>
      </c>
      <c r="AJ1292" s="14">
        <f>VLOOKUP($B1292,[2]Sheet3!$G:$CZ,21,0)</f>
        <v>0</v>
      </c>
      <c r="AK1292" s="14">
        <f>VLOOKUP($B1292,[2]Sheet3!$G:$CZ,22,0)</f>
        <v>0</v>
      </c>
      <c r="AL1292" s="14">
        <f>VLOOKUP($B1292,[2]Sheet3!$G:$CZ,23,0)</f>
        <v>0</v>
      </c>
      <c r="AM1292" s="14">
        <f>VLOOKUP($B1292,[2]Sheet3!$G:$CZ,24,0)</f>
        <v>0</v>
      </c>
      <c r="AN1292" s="14">
        <f>VLOOKUP($B1292,[2]Sheet3!$G:$CZ,25,0)</f>
        <v>0</v>
      </c>
      <c r="AO1292" s="14">
        <f>VLOOKUP($B1292,[2]Sheet3!$G:$CZ,26,0)</f>
        <v>0</v>
      </c>
      <c r="AP1292" s="14">
        <f>VLOOKUP($B1292,[2]Sheet3!$G:$CZ,27,0)</f>
        <v>0</v>
      </c>
      <c r="AQ1292" s="14">
        <f>VLOOKUP($B1292,[2]Sheet3!$G:$CZ,28,0)</f>
        <v>0</v>
      </c>
      <c r="AR1292" s="14">
        <f>VLOOKUP($B1292,[2]Sheet3!$G:$CZ,29,0)</f>
        <v>0</v>
      </c>
      <c r="AS1292" s="14">
        <f>VLOOKUP($B1292,[2]Sheet3!$G:$CZ,30,0)</f>
        <v>0</v>
      </c>
      <c r="AT1292" s="14">
        <f>VLOOKUP($B1292,[2]Sheet3!$G:$CZ,31,0)</f>
        <v>0</v>
      </c>
      <c r="AU1292" s="14">
        <f>VLOOKUP($B1292,[2]Sheet3!$G:$CZ,32,0)</f>
        <v>0</v>
      </c>
      <c r="AV1292" s="14">
        <f>VLOOKUP($B1292,[2]Sheet3!$G:$CZ,33,0)</f>
        <v>0</v>
      </c>
      <c r="AW1292" s="14">
        <f>VLOOKUP($B1292,[2]Sheet3!$G:$CZ,34,0)</f>
        <v>0</v>
      </c>
      <c r="AX1292" s="14">
        <f>VLOOKUP($B1292,[2]Sheet3!$G:$CZ,35,0)</f>
        <v>0</v>
      </c>
      <c r="AY1292" s="14">
        <f>VLOOKUP($B1292,[2]Sheet3!$G:$CZ,36,0)</f>
        <v>0</v>
      </c>
      <c r="AZ1292" s="14">
        <f>VLOOKUP($B1292,[2]Sheet3!$G:$CZ,37,0)</f>
        <v>0</v>
      </c>
      <c r="BA1292" s="14">
        <f>VLOOKUP($B1292,[2]Sheet3!$G:$CZ,38,0)</f>
        <v>0</v>
      </c>
      <c r="BB1292" s="14">
        <f>VLOOKUP($B1292,[2]Sheet3!$G:$CZ,39,0)</f>
        <v>0</v>
      </c>
      <c r="BC1292" s="14">
        <f>VLOOKUP($B1292,[2]Sheet3!$G:$CZ,40,0)</f>
        <v>0</v>
      </c>
      <c r="BD1292" s="14">
        <f>VLOOKUP($B1292,[2]Sheet3!$G:$CZ,41,0)</f>
        <v>0</v>
      </c>
      <c r="BE1292" s="14">
        <f>VLOOKUP($B1292,[2]Sheet3!$G:$CZ,42,0)</f>
        <v>0</v>
      </c>
      <c r="BF1292" s="14">
        <f>VLOOKUP($B1292,[2]Sheet3!$G:$CZ,43,0)</f>
        <v>0</v>
      </c>
      <c r="BG1292" s="14">
        <f>VLOOKUP($B1292,[2]Sheet3!$G:$CZ,44,0)</f>
        <v>0</v>
      </c>
      <c r="BH1292" s="14">
        <f>VLOOKUP($B1292,[2]Sheet3!$G:$CZ,45,0)</f>
        <v>0</v>
      </c>
      <c r="BI1292" s="14">
        <f>VLOOKUP($B1292,[2]Sheet3!$G:$CZ,46,0)</f>
        <v>0</v>
      </c>
      <c r="BJ1292" s="14">
        <f>VLOOKUP($B1292,[2]Sheet3!$G:$CZ,47,0)</f>
        <v>0</v>
      </c>
      <c r="BK1292" s="14">
        <f>VLOOKUP($B1292,[2]Sheet3!$G:$CZ,48,0)</f>
        <v>0</v>
      </c>
      <c r="BL1292" s="14">
        <f>VLOOKUP($B1292,[2]Sheet3!$G:$CZ,49,0)</f>
        <v>0</v>
      </c>
      <c r="BM1292" s="14">
        <f>VLOOKUP($B1292,[2]Sheet3!$G:$CZ,50,0)</f>
        <v>0</v>
      </c>
      <c r="BN1292" s="14">
        <f>VLOOKUP($B1292,[2]Sheet3!$G:$CZ,51,0)</f>
        <v>0</v>
      </c>
      <c r="BO1292" s="14">
        <f>VLOOKUP($B1292,[2]Sheet3!$G:$CZ,52,0)</f>
        <v>0</v>
      </c>
      <c r="BP1292" s="14">
        <f>VLOOKUP($B1292,[2]Sheet3!$G:$CZ,53,0)</f>
        <v>0</v>
      </c>
      <c r="BQ1292" s="14">
        <f>VLOOKUP($B1292,[2]Sheet3!$G:$CZ,54,0)</f>
        <v>0</v>
      </c>
      <c r="BR1292" s="14">
        <f>VLOOKUP($B1292,[2]Sheet3!$G:$CZ,55,0)</f>
        <v>0</v>
      </c>
      <c r="BS1292" s="14">
        <f>VLOOKUP($B1292,[2]Sheet3!$G:$CZ,56,0)</f>
        <v>0</v>
      </c>
      <c r="BT1292" s="14">
        <f>VLOOKUP($B1292,[2]Sheet3!$G:$CZ,57,0)</f>
        <v>0</v>
      </c>
      <c r="BU1292" s="14">
        <f>VLOOKUP($B1292,[2]Sheet3!$G:$CZ,58,0)</f>
        <v>0</v>
      </c>
      <c r="BV1292" s="14">
        <f>VLOOKUP($B1292,[2]Sheet3!$G:$CZ,59,0)</f>
        <v>0</v>
      </c>
      <c r="BW1292" s="14">
        <f>VLOOKUP($B1292,[2]Sheet3!$G:$CZ,60,0)</f>
        <v>0</v>
      </c>
      <c r="BX1292" s="14">
        <f>VLOOKUP($B1292,[2]Sheet3!$G:$CZ,61,0)</f>
        <v>0</v>
      </c>
      <c r="BY1292" s="14">
        <f>VLOOKUP($B1292,[2]Sheet3!$G:$CZ,62,0)</f>
        <v>0</v>
      </c>
      <c r="BZ1292" s="14">
        <f>VLOOKUP($B1292,[2]Sheet3!$G:$CZ,63,0)</f>
        <v>0</v>
      </c>
      <c r="CA1292" s="14">
        <f>VLOOKUP($B1292,[2]Sheet3!$G:$CZ,64,0)</f>
        <v>0</v>
      </c>
      <c r="CB1292" s="14">
        <f>VLOOKUP($B1292,[2]Sheet3!$G:$CZ,65,0)</f>
        <v>0</v>
      </c>
      <c r="CC1292" s="14">
        <f>VLOOKUP($B1292,[2]Sheet3!$G:$CZ,66,0)</f>
        <v>0</v>
      </c>
      <c r="CD1292" s="14">
        <f>VLOOKUP($B1292,[2]Sheet3!$G:$CZ,67,0)</f>
        <v>0</v>
      </c>
      <c r="CE1292" s="14">
        <f>VLOOKUP($B1292,[2]Sheet3!$G:$CZ,68,0)</f>
        <v>0</v>
      </c>
      <c r="CF1292" s="14">
        <f>VLOOKUP($B1292,[2]Sheet3!$G:$CZ,69,0)</f>
        <v>0</v>
      </c>
      <c r="CG1292" s="14">
        <f>VLOOKUP($B1292,[2]Sheet3!$G:$CZ,70,0)</f>
        <v>0</v>
      </c>
      <c r="CH1292" s="14">
        <f>VLOOKUP($B1292,[2]Sheet3!$G:$CZ,71,0)</f>
        <v>0</v>
      </c>
      <c r="CI1292" s="14">
        <f>VLOOKUP($B1292,[2]Sheet3!$G:$CZ,72,0)</f>
        <v>0</v>
      </c>
      <c r="CJ1292" s="14">
        <f>VLOOKUP($B1292,[2]Sheet3!$G:$CZ,73,0)</f>
        <v>0</v>
      </c>
      <c r="CK1292" s="14">
        <f>VLOOKUP($B1292,[2]Sheet3!$G:$CZ,74,0)</f>
        <v>0</v>
      </c>
      <c r="CL1292" s="14">
        <f>VLOOKUP($B1292,[2]Sheet3!$G:$CZ,75,0)</f>
        <v>0</v>
      </c>
      <c r="CM1292" s="14">
        <f>VLOOKUP($B1292,[2]Sheet3!$G:$CZ,76,0)</f>
        <v>0</v>
      </c>
      <c r="CN1292" s="14">
        <f>VLOOKUP($B1292,[2]Sheet3!$G:$CZ,77,0)</f>
        <v>0</v>
      </c>
      <c r="CO1292" s="14">
        <f>VLOOKUP($B1292,[2]Sheet3!$G:$CZ,78,0)</f>
        <v>0</v>
      </c>
      <c r="CP1292" s="14">
        <f>VLOOKUP($B1292,[2]Sheet3!$G:$CZ,79,0)</f>
        <v>0</v>
      </c>
      <c r="CQ1292" s="14">
        <f>VLOOKUP($B1292,[2]Sheet3!$G:$CZ,80,0)</f>
        <v>0</v>
      </c>
      <c r="CR1292" s="14">
        <f>VLOOKUP($B1292,[2]Sheet3!$G:$CZ,81,0)</f>
        <v>0</v>
      </c>
      <c r="CS1292" s="14">
        <f>VLOOKUP($B1292,[2]Sheet3!$G:$CZ,82,0)</f>
        <v>0</v>
      </c>
      <c r="CT1292" s="14">
        <f>VLOOKUP($B1292,[2]Sheet3!$G:$CZ,83,0)</f>
        <v>0</v>
      </c>
      <c r="CU1292" s="14">
        <f>VLOOKUP($B1292,[2]Sheet3!$G:$CZ,84,0)</f>
        <v>0</v>
      </c>
      <c r="CV1292" s="14">
        <f>VLOOKUP($B1292,[2]Sheet3!$G:$CZ,85,0)</f>
        <v>0</v>
      </c>
      <c r="CW1292" s="14">
        <f>VLOOKUP($B1292,[2]Sheet3!$G:$CZ,86,0)</f>
        <v>0</v>
      </c>
      <c r="CX1292" s="14">
        <f>VLOOKUP($B1292,[2]Sheet3!$G:$CZ,87,0)</f>
        <v>0</v>
      </c>
      <c r="CY1292" s="14">
        <f>VLOOKUP($B1292,[2]Sheet3!$G:$CZ,88,0)</f>
        <v>0</v>
      </c>
      <c r="CZ1292" s="14">
        <f>VLOOKUP($B1292,[2]Sheet3!$G:$CZ,89,0)</f>
        <v>0</v>
      </c>
      <c r="DA1292" s="14">
        <f>VLOOKUP($B1292,[2]Sheet3!$G:$CZ,90,0)</f>
        <v>0</v>
      </c>
      <c r="DB1292" s="14">
        <f>VLOOKUP($B1292,[2]Sheet3!$G:$CZ,91,0)</f>
        <v>0</v>
      </c>
      <c r="DC1292" s="14">
        <f>VLOOKUP($B1292,[2]Sheet3!$G:$CZ,92,0)</f>
        <v>0</v>
      </c>
      <c r="DD1292" s="14">
        <f>VLOOKUP($B1292,[2]Sheet3!$G:$CZ,93,0)</f>
        <v>0</v>
      </c>
      <c r="DE1292" s="14">
        <f>VLOOKUP($B1292,[2]Sheet3!$G:$CZ,94,0)</f>
        <v>0</v>
      </c>
      <c r="DF1292" s="14">
        <f>VLOOKUP($B1292,[2]Sheet3!$G:$CZ,95,0)</f>
        <v>0</v>
      </c>
      <c r="DG1292" s="14">
        <f>VLOOKUP($B1292,[2]Sheet3!$G:$CZ,96,0)</f>
        <v>0</v>
      </c>
      <c r="DH1292" s="14">
        <f>VLOOKUP($B1292,[2]Sheet3!$G:$CZ,97,0)</f>
        <v>0</v>
      </c>
      <c r="DI1292" s="14">
        <f>VLOOKUP($B1292,[2]Sheet3!$G:$CZ,98,0)</f>
        <v>0</v>
      </c>
    </row>
    <row r="1293" spans="1:113" x14ac:dyDescent="0.3">
      <c r="A1293" s="9" t="str">
        <f t="shared" si="62"/>
        <v>N43775</v>
      </c>
      <c r="B1293" s="15" t="s">
        <v>687</v>
      </c>
      <c r="C1293" s="15" t="s">
        <v>688</v>
      </c>
      <c r="F1293" s="7" t="s">
        <v>15</v>
      </c>
      <c r="G1293" s="12" t="s">
        <v>4785</v>
      </c>
      <c r="H1293" s="12" t="str">
        <f>VLOOKUP($B1293,[1]Sheet1!$A:$G,5,0)</f>
        <v>ravikant.sharma@redingtongroup.com</v>
      </c>
      <c r="I1293" s="12" t="str">
        <f>VLOOKUP($B1293,[1]Sheet1!$A:$G,7,0)</f>
        <v>sidharth.eknath@redingtongroup.com</v>
      </c>
      <c r="J1293" s="12" t="s">
        <v>82</v>
      </c>
      <c r="K1293" s="7"/>
      <c r="L1293" s="7"/>
      <c r="M1293" s="8"/>
      <c r="N1293" s="7" t="str">
        <f t="shared" si="60"/>
        <v>ravikant.sharma@redingtongroup.com; sidharth.eknath@redingtongroup.com; nilesh.phirke@redingtongroup.com;christopher.joseph@redingtongroup.com</v>
      </c>
      <c r="O1293" s="7" t="str">
        <f t="shared" si="61"/>
        <v>N43775</v>
      </c>
      <c r="P1293" s="8" t="s">
        <v>5215</v>
      </c>
      <c r="Q1293" s="14">
        <f>VLOOKUP($B1293,[2]Sheet3!$G:$CZ,2,0)</f>
        <v>2400301864</v>
      </c>
      <c r="R1293" s="14">
        <f>VLOOKUP($B1293,[2]Sheet3!$G:$CZ,3,0)</f>
        <v>2400300401</v>
      </c>
      <c r="S1293" s="14">
        <f>VLOOKUP($B1293,[2]Sheet3!$G:$CZ,4,0)</f>
        <v>2400303354</v>
      </c>
      <c r="T1293" s="14">
        <f>VLOOKUP($B1293,[2]Sheet3!$G:$CZ,5,0)</f>
        <v>0</v>
      </c>
      <c r="U1293" s="14">
        <f>VLOOKUP($B1293,[2]Sheet3!$G:$CZ,6,0)</f>
        <v>0</v>
      </c>
      <c r="V1293" s="14">
        <f>VLOOKUP($B1293,[2]Sheet3!$G:$CZ,7,0)</f>
        <v>0</v>
      </c>
      <c r="W1293" s="14">
        <f>VLOOKUP($B1293,[2]Sheet3!$G:$CZ,8,0)</f>
        <v>0</v>
      </c>
      <c r="X1293" s="14">
        <f>VLOOKUP($B1293,[2]Sheet3!$G:$CZ,9,0)</f>
        <v>0</v>
      </c>
      <c r="Y1293" s="14">
        <f>VLOOKUP($B1293,[2]Sheet3!$G:$CZ,10,0)</f>
        <v>0</v>
      </c>
      <c r="Z1293" s="14">
        <f>VLOOKUP($B1293,[2]Sheet3!$G:$CZ,11,0)</f>
        <v>0</v>
      </c>
      <c r="AA1293" s="14">
        <f>VLOOKUP($B1293,[2]Sheet3!$G:$CZ,12,0)</f>
        <v>0</v>
      </c>
      <c r="AB1293" s="14">
        <f>VLOOKUP($B1293,[2]Sheet3!$G:$CZ,13,0)</f>
        <v>0</v>
      </c>
      <c r="AC1293" s="14">
        <f>VLOOKUP($B1293,[2]Sheet3!$G:$CZ,14,0)</f>
        <v>0</v>
      </c>
      <c r="AD1293" s="14">
        <f>VLOOKUP($B1293,[2]Sheet3!$G:$CZ,15,0)</f>
        <v>0</v>
      </c>
      <c r="AE1293" s="14">
        <f>VLOOKUP($B1293,[2]Sheet3!$G:$CZ,16,0)</f>
        <v>0</v>
      </c>
      <c r="AF1293" s="14">
        <f>VLOOKUP($B1293,[2]Sheet3!$G:$CZ,17,0)</f>
        <v>0</v>
      </c>
      <c r="AG1293" s="14">
        <f>VLOOKUP($B1293,[2]Sheet3!$G:$CZ,18,0)</f>
        <v>0</v>
      </c>
      <c r="AH1293" s="14">
        <f>VLOOKUP($B1293,[2]Sheet3!$G:$CZ,19,0)</f>
        <v>0</v>
      </c>
      <c r="AI1293" s="14">
        <f>VLOOKUP($B1293,[2]Sheet3!$G:$CZ,20,0)</f>
        <v>0</v>
      </c>
      <c r="AJ1293" s="14">
        <f>VLOOKUP($B1293,[2]Sheet3!$G:$CZ,21,0)</f>
        <v>0</v>
      </c>
      <c r="AK1293" s="14">
        <f>VLOOKUP($B1293,[2]Sheet3!$G:$CZ,22,0)</f>
        <v>0</v>
      </c>
      <c r="AL1293" s="14">
        <f>VLOOKUP($B1293,[2]Sheet3!$G:$CZ,23,0)</f>
        <v>0</v>
      </c>
      <c r="AM1293" s="14">
        <f>VLOOKUP($B1293,[2]Sheet3!$G:$CZ,24,0)</f>
        <v>0</v>
      </c>
      <c r="AN1293" s="14">
        <f>VLOOKUP($B1293,[2]Sheet3!$G:$CZ,25,0)</f>
        <v>0</v>
      </c>
      <c r="AO1293" s="14">
        <f>VLOOKUP($B1293,[2]Sheet3!$G:$CZ,26,0)</f>
        <v>0</v>
      </c>
      <c r="AP1293" s="14">
        <f>VLOOKUP($B1293,[2]Sheet3!$G:$CZ,27,0)</f>
        <v>0</v>
      </c>
      <c r="AQ1293" s="14">
        <f>VLOOKUP($B1293,[2]Sheet3!$G:$CZ,28,0)</f>
        <v>0</v>
      </c>
      <c r="AR1293" s="14">
        <f>VLOOKUP($B1293,[2]Sheet3!$G:$CZ,29,0)</f>
        <v>0</v>
      </c>
      <c r="AS1293" s="14">
        <f>VLOOKUP($B1293,[2]Sheet3!$G:$CZ,30,0)</f>
        <v>0</v>
      </c>
      <c r="AT1293" s="14">
        <f>VLOOKUP($B1293,[2]Sheet3!$G:$CZ,31,0)</f>
        <v>0</v>
      </c>
      <c r="AU1293" s="14">
        <f>VLOOKUP($B1293,[2]Sheet3!$G:$CZ,32,0)</f>
        <v>0</v>
      </c>
      <c r="AV1293" s="14">
        <f>VLOOKUP($B1293,[2]Sheet3!$G:$CZ,33,0)</f>
        <v>0</v>
      </c>
      <c r="AW1293" s="14">
        <f>VLOOKUP($B1293,[2]Sheet3!$G:$CZ,34,0)</f>
        <v>0</v>
      </c>
      <c r="AX1293" s="14">
        <f>VLOOKUP($B1293,[2]Sheet3!$G:$CZ,35,0)</f>
        <v>0</v>
      </c>
      <c r="AY1293" s="14">
        <f>VLOOKUP($B1293,[2]Sheet3!$G:$CZ,36,0)</f>
        <v>0</v>
      </c>
      <c r="AZ1293" s="14">
        <f>VLOOKUP($B1293,[2]Sheet3!$G:$CZ,37,0)</f>
        <v>0</v>
      </c>
      <c r="BA1293" s="14">
        <f>VLOOKUP($B1293,[2]Sheet3!$G:$CZ,38,0)</f>
        <v>0</v>
      </c>
      <c r="BB1293" s="14">
        <f>VLOOKUP($B1293,[2]Sheet3!$G:$CZ,39,0)</f>
        <v>0</v>
      </c>
      <c r="BC1293" s="14">
        <f>VLOOKUP($B1293,[2]Sheet3!$G:$CZ,40,0)</f>
        <v>0</v>
      </c>
      <c r="BD1293" s="14">
        <f>VLOOKUP($B1293,[2]Sheet3!$G:$CZ,41,0)</f>
        <v>0</v>
      </c>
      <c r="BE1293" s="14">
        <f>VLOOKUP($B1293,[2]Sheet3!$G:$CZ,42,0)</f>
        <v>0</v>
      </c>
      <c r="BF1293" s="14">
        <f>VLOOKUP($B1293,[2]Sheet3!$G:$CZ,43,0)</f>
        <v>0</v>
      </c>
      <c r="BG1293" s="14">
        <f>VLOOKUP($B1293,[2]Sheet3!$G:$CZ,44,0)</f>
        <v>0</v>
      </c>
      <c r="BH1293" s="14">
        <f>VLOOKUP($B1293,[2]Sheet3!$G:$CZ,45,0)</f>
        <v>0</v>
      </c>
      <c r="BI1293" s="14">
        <f>VLOOKUP($B1293,[2]Sheet3!$G:$CZ,46,0)</f>
        <v>0</v>
      </c>
      <c r="BJ1293" s="14">
        <f>VLOOKUP($B1293,[2]Sheet3!$G:$CZ,47,0)</f>
        <v>0</v>
      </c>
      <c r="BK1293" s="14">
        <f>VLOOKUP($B1293,[2]Sheet3!$G:$CZ,48,0)</f>
        <v>0</v>
      </c>
      <c r="BL1293" s="14">
        <f>VLOOKUP($B1293,[2]Sheet3!$G:$CZ,49,0)</f>
        <v>0</v>
      </c>
      <c r="BM1293" s="14">
        <f>VLOOKUP($B1293,[2]Sheet3!$G:$CZ,50,0)</f>
        <v>0</v>
      </c>
      <c r="BN1293" s="14">
        <f>VLOOKUP($B1293,[2]Sheet3!$G:$CZ,51,0)</f>
        <v>0</v>
      </c>
      <c r="BO1293" s="14">
        <f>VLOOKUP($B1293,[2]Sheet3!$G:$CZ,52,0)</f>
        <v>0</v>
      </c>
      <c r="BP1293" s="14">
        <f>VLOOKUP($B1293,[2]Sheet3!$G:$CZ,53,0)</f>
        <v>0</v>
      </c>
      <c r="BQ1293" s="14">
        <f>VLOOKUP($B1293,[2]Sheet3!$G:$CZ,54,0)</f>
        <v>0</v>
      </c>
      <c r="BR1293" s="14">
        <f>VLOOKUP($B1293,[2]Sheet3!$G:$CZ,55,0)</f>
        <v>0</v>
      </c>
      <c r="BS1293" s="14">
        <f>VLOOKUP($B1293,[2]Sheet3!$G:$CZ,56,0)</f>
        <v>0</v>
      </c>
      <c r="BT1293" s="14">
        <f>VLOOKUP($B1293,[2]Sheet3!$G:$CZ,57,0)</f>
        <v>0</v>
      </c>
      <c r="BU1293" s="14">
        <f>VLOOKUP($B1293,[2]Sheet3!$G:$CZ,58,0)</f>
        <v>0</v>
      </c>
      <c r="BV1293" s="14">
        <f>VLOOKUP($B1293,[2]Sheet3!$G:$CZ,59,0)</f>
        <v>0</v>
      </c>
      <c r="BW1293" s="14">
        <f>VLOOKUP($B1293,[2]Sheet3!$G:$CZ,60,0)</f>
        <v>0</v>
      </c>
      <c r="BX1293" s="14">
        <f>VLOOKUP($B1293,[2]Sheet3!$G:$CZ,61,0)</f>
        <v>0</v>
      </c>
      <c r="BY1293" s="14">
        <f>VLOOKUP($B1293,[2]Sheet3!$G:$CZ,62,0)</f>
        <v>0</v>
      </c>
      <c r="BZ1293" s="14">
        <f>VLOOKUP($B1293,[2]Sheet3!$G:$CZ,63,0)</f>
        <v>0</v>
      </c>
      <c r="CA1293" s="14">
        <f>VLOOKUP($B1293,[2]Sheet3!$G:$CZ,64,0)</f>
        <v>0</v>
      </c>
      <c r="CB1293" s="14">
        <f>VLOOKUP($B1293,[2]Sheet3!$G:$CZ,65,0)</f>
        <v>0</v>
      </c>
      <c r="CC1293" s="14">
        <f>VLOOKUP($B1293,[2]Sheet3!$G:$CZ,66,0)</f>
        <v>0</v>
      </c>
      <c r="CD1293" s="14">
        <f>VLOOKUP($B1293,[2]Sheet3!$G:$CZ,67,0)</f>
        <v>0</v>
      </c>
      <c r="CE1293" s="14">
        <f>VLOOKUP($B1293,[2]Sheet3!$G:$CZ,68,0)</f>
        <v>0</v>
      </c>
      <c r="CF1293" s="14">
        <f>VLOOKUP($B1293,[2]Sheet3!$G:$CZ,69,0)</f>
        <v>0</v>
      </c>
      <c r="CG1293" s="14">
        <f>VLOOKUP($B1293,[2]Sheet3!$G:$CZ,70,0)</f>
        <v>0</v>
      </c>
      <c r="CH1293" s="14">
        <f>VLOOKUP($B1293,[2]Sheet3!$G:$CZ,71,0)</f>
        <v>0</v>
      </c>
      <c r="CI1293" s="14">
        <f>VLOOKUP($B1293,[2]Sheet3!$G:$CZ,72,0)</f>
        <v>0</v>
      </c>
      <c r="CJ1293" s="14">
        <f>VLOOKUP($B1293,[2]Sheet3!$G:$CZ,73,0)</f>
        <v>0</v>
      </c>
      <c r="CK1293" s="14">
        <f>VLOOKUP($B1293,[2]Sheet3!$G:$CZ,74,0)</f>
        <v>0</v>
      </c>
      <c r="CL1293" s="14">
        <f>VLOOKUP($B1293,[2]Sheet3!$G:$CZ,75,0)</f>
        <v>0</v>
      </c>
      <c r="CM1293" s="14">
        <f>VLOOKUP($B1293,[2]Sheet3!$G:$CZ,76,0)</f>
        <v>0</v>
      </c>
      <c r="CN1293" s="14">
        <f>VLOOKUP($B1293,[2]Sheet3!$G:$CZ,77,0)</f>
        <v>0</v>
      </c>
      <c r="CO1293" s="14">
        <f>VLOOKUP($B1293,[2]Sheet3!$G:$CZ,78,0)</f>
        <v>0</v>
      </c>
      <c r="CP1293" s="14">
        <f>VLOOKUP($B1293,[2]Sheet3!$G:$CZ,79,0)</f>
        <v>0</v>
      </c>
      <c r="CQ1293" s="14">
        <f>VLOOKUP($B1293,[2]Sheet3!$G:$CZ,80,0)</f>
        <v>0</v>
      </c>
      <c r="CR1293" s="14">
        <f>VLOOKUP($B1293,[2]Sheet3!$G:$CZ,81,0)</f>
        <v>0</v>
      </c>
      <c r="CS1293" s="14">
        <f>VLOOKUP($B1293,[2]Sheet3!$G:$CZ,82,0)</f>
        <v>0</v>
      </c>
      <c r="CT1293" s="14">
        <f>VLOOKUP($B1293,[2]Sheet3!$G:$CZ,83,0)</f>
        <v>0</v>
      </c>
      <c r="CU1293" s="14">
        <f>VLOOKUP($B1293,[2]Sheet3!$G:$CZ,84,0)</f>
        <v>0</v>
      </c>
      <c r="CV1293" s="14">
        <f>VLOOKUP($B1293,[2]Sheet3!$G:$CZ,85,0)</f>
        <v>0</v>
      </c>
      <c r="CW1293" s="14">
        <f>VLOOKUP($B1293,[2]Sheet3!$G:$CZ,86,0)</f>
        <v>0</v>
      </c>
      <c r="CX1293" s="14">
        <f>VLOOKUP($B1293,[2]Sheet3!$G:$CZ,87,0)</f>
        <v>0</v>
      </c>
      <c r="CY1293" s="14">
        <f>VLOOKUP($B1293,[2]Sheet3!$G:$CZ,88,0)</f>
        <v>0</v>
      </c>
      <c r="CZ1293" s="14">
        <f>VLOOKUP($B1293,[2]Sheet3!$G:$CZ,89,0)</f>
        <v>0</v>
      </c>
      <c r="DA1293" s="14">
        <f>VLOOKUP($B1293,[2]Sheet3!$G:$CZ,90,0)</f>
        <v>0</v>
      </c>
      <c r="DB1293" s="14">
        <f>VLOOKUP($B1293,[2]Sheet3!$G:$CZ,91,0)</f>
        <v>0</v>
      </c>
      <c r="DC1293" s="14">
        <f>VLOOKUP($B1293,[2]Sheet3!$G:$CZ,92,0)</f>
        <v>0</v>
      </c>
      <c r="DD1293" s="14">
        <f>VLOOKUP($B1293,[2]Sheet3!$G:$CZ,93,0)</f>
        <v>0</v>
      </c>
      <c r="DE1293" s="14">
        <f>VLOOKUP($B1293,[2]Sheet3!$G:$CZ,94,0)</f>
        <v>0</v>
      </c>
      <c r="DF1293" s="14">
        <f>VLOOKUP($B1293,[2]Sheet3!$G:$CZ,95,0)</f>
        <v>0</v>
      </c>
      <c r="DG1293" s="14">
        <f>VLOOKUP($B1293,[2]Sheet3!$G:$CZ,96,0)</f>
        <v>0</v>
      </c>
      <c r="DH1293" s="14">
        <f>VLOOKUP($B1293,[2]Sheet3!$G:$CZ,97,0)</f>
        <v>0</v>
      </c>
      <c r="DI1293" s="14">
        <f>VLOOKUP($B1293,[2]Sheet3!$G:$CZ,98,0)</f>
        <v>0</v>
      </c>
    </row>
    <row r="1294" spans="1:113" x14ac:dyDescent="0.3">
      <c r="A1294" s="9" t="str">
        <f t="shared" si="62"/>
        <v>NH0473</v>
      </c>
      <c r="B1294" s="15" t="s">
        <v>2792</v>
      </c>
      <c r="C1294" s="15" t="s">
        <v>2793</v>
      </c>
      <c r="F1294" s="7" t="s">
        <v>15</v>
      </c>
      <c r="G1294" s="12" t="s">
        <v>4786</v>
      </c>
      <c r="H1294" s="12" t="str">
        <f>VLOOKUP($B1294,[1]Sheet1!$A:$G,5,0)</f>
        <v>neeraj.bhatt@redingtongroup.com</v>
      </c>
      <c r="I1294" s="12" t="str">
        <f>VLOOKUP($B1294,[1]Sheet1!$A:$G,7,0)</f>
        <v>sidharth.eknath@redingtongroup.com</v>
      </c>
      <c r="J1294" s="12" t="s">
        <v>82</v>
      </c>
      <c r="K1294" s="7"/>
      <c r="L1294" s="7"/>
      <c r="M1294" s="8"/>
      <c r="N1294" s="7" t="str">
        <f t="shared" si="60"/>
        <v>neeraj.bhatt@redingtongroup.com; sidharth.eknath@redingtongroup.com; nilesh.phirke@redingtongroup.com;christopher.joseph@redingtongroup.com</v>
      </c>
      <c r="O1294" s="7" t="str">
        <f t="shared" si="61"/>
        <v>NH0473</v>
      </c>
      <c r="P1294" s="8" t="s">
        <v>5215</v>
      </c>
      <c r="Q1294" s="14">
        <f>VLOOKUP($B1294,[2]Sheet3!$G:$CZ,2,0)</f>
        <v>2400300817</v>
      </c>
      <c r="R1294" s="14">
        <f>VLOOKUP($B1294,[2]Sheet3!$G:$CZ,3,0)</f>
        <v>2400302459</v>
      </c>
      <c r="S1294" s="14">
        <f>VLOOKUP($B1294,[2]Sheet3!$G:$CZ,4,0)</f>
        <v>0</v>
      </c>
      <c r="T1294" s="14">
        <f>VLOOKUP($B1294,[2]Sheet3!$G:$CZ,5,0)</f>
        <v>0</v>
      </c>
      <c r="U1294" s="14">
        <f>VLOOKUP($B1294,[2]Sheet3!$G:$CZ,6,0)</f>
        <v>0</v>
      </c>
      <c r="V1294" s="14">
        <f>VLOOKUP($B1294,[2]Sheet3!$G:$CZ,7,0)</f>
        <v>0</v>
      </c>
      <c r="W1294" s="14">
        <f>VLOOKUP($B1294,[2]Sheet3!$G:$CZ,8,0)</f>
        <v>0</v>
      </c>
      <c r="X1294" s="14">
        <f>VLOOKUP($B1294,[2]Sheet3!$G:$CZ,9,0)</f>
        <v>0</v>
      </c>
      <c r="Y1294" s="14">
        <f>VLOOKUP($B1294,[2]Sheet3!$G:$CZ,10,0)</f>
        <v>0</v>
      </c>
      <c r="Z1294" s="14">
        <f>VLOOKUP($B1294,[2]Sheet3!$G:$CZ,11,0)</f>
        <v>0</v>
      </c>
      <c r="AA1294" s="14">
        <f>VLOOKUP($B1294,[2]Sheet3!$G:$CZ,12,0)</f>
        <v>0</v>
      </c>
      <c r="AB1294" s="14">
        <f>VLOOKUP($B1294,[2]Sheet3!$G:$CZ,13,0)</f>
        <v>0</v>
      </c>
      <c r="AC1294" s="14">
        <f>VLOOKUP($B1294,[2]Sheet3!$G:$CZ,14,0)</f>
        <v>0</v>
      </c>
      <c r="AD1294" s="14">
        <f>VLOOKUP($B1294,[2]Sheet3!$G:$CZ,15,0)</f>
        <v>0</v>
      </c>
      <c r="AE1294" s="14">
        <f>VLOOKUP($B1294,[2]Sheet3!$G:$CZ,16,0)</f>
        <v>0</v>
      </c>
      <c r="AF1294" s="14">
        <f>VLOOKUP($B1294,[2]Sheet3!$G:$CZ,17,0)</f>
        <v>0</v>
      </c>
      <c r="AG1294" s="14">
        <f>VLOOKUP($B1294,[2]Sheet3!$G:$CZ,18,0)</f>
        <v>0</v>
      </c>
      <c r="AH1294" s="14">
        <f>VLOOKUP($B1294,[2]Sheet3!$G:$CZ,19,0)</f>
        <v>0</v>
      </c>
      <c r="AI1294" s="14">
        <f>VLOOKUP($B1294,[2]Sheet3!$G:$CZ,20,0)</f>
        <v>0</v>
      </c>
      <c r="AJ1294" s="14">
        <f>VLOOKUP($B1294,[2]Sheet3!$G:$CZ,21,0)</f>
        <v>0</v>
      </c>
      <c r="AK1294" s="14">
        <f>VLOOKUP($B1294,[2]Sheet3!$G:$CZ,22,0)</f>
        <v>0</v>
      </c>
      <c r="AL1294" s="14">
        <f>VLOOKUP($B1294,[2]Sheet3!$G:$CZ,23,0)</f>
        <v>0</v>
      </c>
      <c r="AM1294" s="14">
        <f>VLOOKUP($B1294,[2]Sheet3!$G:$CZ,24,0)</f>
        <v>0</v>
      </c>
      <c r="AN1294" s="14">
        <f>VLOOKUP($B1294,[2]Sheet3!$G:$CZ,25,0)</f>
        <v>0</v>
      </c>
      <c r="AO1294" s="14">
        <f>VLOOKUP($B1294,[2]Sheet3!$G:$CZ,26,0)</f>
        <v>0</v>
      </c>
      <c r="AP1294" s="14">
        <f>VLOOKUP($B1294,[2]Sheet3!$G:$CZ,27,0)</f>
        <v>0</v>
      </c>
      <c r="AQ1294" s="14">
        <f>VLOOKUP($B1294,[2]Sheet3!$G:$CZ,28,0)</f>
        <v>0</v>
      </c>
      <c r="AR1294" s="14">
        <f>VLOOKUP($B1294,[2]Sheet3!$G:$CZ,29,0)</f>
        <v>0</v>
      </c>
      <c r="AS1294" s="14">
        <f>VLOOKUP($B1294,[2]Sheet3!$G:$CZ,30,0)</f>
        <v>0</v>
      </c>
      <c r="AT1294" s="14">
        <f>VLOOKUP($B1294,[2]Sheet3!$G:$CZ,31,0)</f>
        <v>0</v>
      </c>
      <c r="AU1294" s="14">
        <f>VLOOKUP($B1294,[2]Sheet3!$G:$CZ,32,0)</f>
        <v>0</v>
      </c>
      <c r="AV1294" s="14">
        <f>VLOOKUP($B1294,[2]Sheet3!$G:$CZ,33,0)</f>
        <v>0</v>
      </c>
      <c r="AW1294" s="14">
        <f>VLOOKUP($B1294,[2]Sheet3!$G:$CZ,34,0)</f>
        <v>0</v>
      </c>
      <c r="AX1294" s="14">
        <f>VLOOKUP($B1294,[2]Sheet3!$G:$CZ,35,0)</f>
        <v>0</v>
      </c>
      <c r="AY1294" s="14">
        <f>VLOOKUP($B1294,[2]Sheet3!$G:$CZ,36,0)</f>
        <v>0</v>
      </c>
      <c r="AZ1294" s="14">
        <f>VLOOKUP($B1294,[2]Sheet3!$G:$CZ,37,0)</f>
        <v>0</v>
      </c>
      <c r="BA1294" s="14">
        <f>VLOOKUP($B1294,[2]Sheet3!$G:$CZ,38,0)</f>
        <v>0</v>
      </c>
      <c r="BB1294" s="14">
        <f>VLOOKUP($B1294,[2]Sheet3!$G:$CZ,39,0)</f>
        <v>0</v>
      </c>
      <c r="BC1294" s="14">
        <f>VLOOKUP($B1294,[2]Sheet3!$G:$CZ,40,0)</f>
        <v>0</v>
      </c>
      <c r="BD1294" s="14">
        <f>VLOOKUP($B1294,[2]Sheet3!$G:$CZ,41,0)</f>
        <v>0</v>
      </c>
      <c r="BE1294" s="14">
        <f>VLOOKUP($B1294,[2]Sheet3!$G:$CZ,42,0)</f>
        <v>0</v>
      </c>
      <c r="BF1294" s="14">
        <f>VLOOKUP($B1294,[2]Sheet3!$G:$CZ,43,0)</f>
        <v>0</v>
      </c>
      <c r="BG1294" s="14">
        <f>VLOOKUP($B1294,[2]Sheet3!$G:$CZ,44,0)</f>
        <v>0</v>
      </c>
      <c r="BH1294" s="14">
        <f>VLOOKUP($B1294,[2]Sheet3!$G:$CZ,45,0)</f>
        <v>0</v>
      </c>
      <c r="BI1294" s="14">
        <f>VLOOKUP($B1294,[2]Sheet3!$G:$CZ,46,0)</f>
        <v>0</v>
      </c>
      <c r="BJ1294" s="14">
        <f>VLOOKUP($B1294,[2]Sheet3!$G:$CZ,47,0)</f>
        <v>0</v>
      </c>
      <c r="BK1294" s="14">
        <f>VLOOKUP($B1294,[2]Sheet3!$G:$CZ,48,0)</f>
        <v>0</v>
      </c>
      <c r="BL1294" s="14">
        <f>VLOOKUP($B1294,[2]Sheet3!$G:$CZ,49,0)</f>
        <v>0</v>
      </c>
      <c r="BM1294" s="14">
        <f>VLOOKUP($B1294,[2]Sheet3!$G:$CZ,50,0)</f>
        <v>0</v>
      </c>
      <c r="BN1294" s="14">
        <f>VLOOKUP($B1294,[2]Sheet3!$G:$CZ,51,0)</f>
        <v>0</v>
      </c>
      <c r="BO1294" s="14">
        <f>VLOOKUP($B1294,[2]Sheet3!$G:$CZ,52,0)</f>
        <v>0</v>
      </c>
      <c r="BP1294" s="14">
        <f>VLOOKUP($B1294,[2]Sheet3!$G:$CZ,53,0)</f>
        <v>0</v>
      </c>
      <c r="BQ1294" s="14">
        <f>VLOOKUP($B1294,[2]Sheet3!$G:$CZ,54,0)</f>
        <v>0</v>
      </c>
      <c r="BR1294" s="14">
        <f>VLOOKUP($B1294,[2]Sheet3!$G:$CZ,55,0)</f>
        <v>0</v>
      </c>
      <c r="BS1294" s="14">
        <f>VLOOKUP($B1294,[2]Sheet3!$G:$CZ,56,0)</f>
        <v>0</v>
      </c>
      <c r="BT1294" s="14">
        <f>VLOOKUP($B1294,[2]Sheet3!$G:$CZ,57,0)</f>
        <v>0</v>
      </c>
      <c r="BU1294" s="14">
        <f>VLOOKUP($B1294,[2]Sheet3!$G:$CZ,58,0)</f>
        <v>0</v>
      </c>
      <c r="BV1294" s="14">
        <f>VLOOKUP($B1294,[2]Sheet3!$G:$CZ,59,0)</f>
        <v>0</v>
      </c>
      <c r="BW1294" s="14">
        <f>VLOOKUP($B1294,[2]Sheet3!$G:$CZ,60,0)</f>
        <v>0</v>
      </c>
      <c r="BX1294" s="14">
        <f>VLOOKUP($B1294,[2]Sheet3!$G:$CZ,61,0)</f>
        <v>0</v>
      </c>
      <c r="BY1294" s="14">
        <f>VLOOKUP($B1294,[2]Sheet3!$G:$CZ,62,0)</f>
        <v>0</v>
      </c>
      <c r="BZ1294" s="14">
        <f>VLOOKUP($B1294,[2]Sheet3!$G:$CZ,63,0)</f>
        <v>0</v>
      </c>
      <c r="CA1294" s="14">
        <f>VLOOKUP($B1294,[2]Sheet3!$G:$CZ,64,0)</f>
        <v>0</v>
      </c>
      <c r="CB1294" s="14">
        <f>VLOOKUP($B1294,[2]Sheet3!$G:$CZ,65,0)</f>
        <v>0</v>
      </c>
      <c r="CC1294" s="14">
        <f>VLOOKUP($B1294,[2]Sheet3!$G:$CZ,66,0)</f>
        <v>0</v>
      </c>
      <c r="CD1294" s="14">
        <f>VLOOKUP($B1294,[2]Sheet3!$G:$CZ,67,0)</f>
        <v>0</v>
      </c>
      <c r="CE1294" s="14">
        <f>VLOOKUP($B1294,[2]Sheet3!$G:$CZ,68,0)</f>
        <v>0</v>
      </c>
      <c r="CF1294" s="14">
        <f>VLOOKUP($B1294,[2]Sheet3!$G:$CZ,69,0)</f>
        <v>0</v>
      </c>
      <c r="CG1294" s="14">
        <f>VLOOKUP($B1294,[2]Sheet3!$G:$CZ,70,0)</f>
        <v>0</v>
      </c>
      <c r="CH1294" s="14">
        <f>VLOOKUP($B1294,[2]Sheet3!$G:$CZ,71,0)</f>
        <v>0</v>
      </c>
      <c r="CI1294" s="14">
        <f>VLOOKUP($B1294,[2]Sheet3!$G:$CZ,72,0)</f>
        <v>0</v>
      </c>
      <c r="CJ1294" s="14">
        <f>VLOOKUP($B1294,[2]Sheet3!$G:$CZ,73,0)</f>
        <v>0</v>
      </c>
      <c r="CK1294" s="14">
        <f>VLOOKUP($B1294,[2]Sheet3!$G:$CZ,74,0)</f>
        <v>0</v>
      </c>
      <c r="CL1294" s="14">
        <f>VLOOKUP($B1294,[2]Sheet3!$G:$CZ,75,0)</f>
        <v>0</v>
      </c>
      <c r="CM1294" s="14">
        <f>VLOOKUP($B1294,[2]Sheet3!$G:$CZ,76,0)</f>
        <v>0</v>
      </c>
      <c r="CN1294" s="14">
        <f>VLOOKUP($B1294,[2]Sheet3!$G:$CZ,77,0)</f>
        <v>0</v>
      </c>
      <c r="CO1294" s="14">
        <f>VLOOKUP($B1294,[2]Sheet3!$G:$CZ,78,0)</f>
        <v>0</v>
      </c>
      <c r="CP1294" s="14">
        <f>VLOOKUP($B1294,[2]Sheet3!$G:$CZ,79,0)</f>
        <v>0</v>
      </c>
      <c r="CQ1294" s="14">
        <f>VLOOKUP($B1294,[2]Sheet3!$G:$CZ,80,0)</f>
        <v>0</v>
      </c>
      <c r="CR1294" s="14">
        <f>VLOOKUP($B1294,[2]Sheet3!$G:$CZ,81,0)</f>
        <v>0</v>
      </c>
      <c r="CS1294" s="14">
        <f>VLOOKUP($B1294,[2]Sheet3!$G:$CZ,82,0)</f>
        <v>0</v>
      </c>
      <c r="CT1294" s="14">
        <f>VLOOKUP($B1294,[2]Sheet3!$G:$CZ,83,0)</f>
        <v>0</v>
      </c>
      <c r="CU1294" s="14">
        <f>VLOOKUP($B1294,[2]Sheet3!$G:$CZ,84,0)</f>
        <v>0</v>
      </c>
      <c r="CV1294" s="14">
        <f>VLOOKUP($B1294,[2]Sheet3!$G:$CZ,85,0)</f>
        <v>0</v>
      </c>
      <c r="CW1294" s="14">
        <f>VLOOKUP($B1294,[2]Sheet3!$G:$CZ,86,0)</f>
        <v>0</v>
      </c>
      <c r="CX1294" s="14">
        <f>VLOOKUP($B1294,[2]Sheet3!$G:$CZ,87,0)</f>
        <v>0</v>
      </c>
      <c r="CY1294" s="14">
        <f>VLOOKUP($B1294,[2]Sheet3!$G:$CZ,88,0)</f>
        <v>0</v>
      </c>
      <c r="CZ1294" s="14">
        <f>VLOOKUP($B1294,[2]Sheet3!$G:$CZ,89,0)</f>
        <v>0</v>
      </c>
      <c r="DA1294" s="14">
        <f>VLOOKUP($B1294,[2]Sheet3!$G:$CZ,90,0)</f>
        <v>0</v>
      </c>
      <c r="DB1294" s="14">
        <f>VLOOKUP($B1294,[2]Sheet3!$G:$CZ,91,0)</f>
        <v>0</v>
      </c>
      <c r="DC1294" s="14">
        <f>VLOOKUP($B1294,[2]Sheet3!$G:$CZ,92,0)</f>
        <v>0</v>
      </c>
      <c r="DD1294" s="14">
        <f>VLOOKUP($B1294,[2]Sheet3!$G:$CZ,93,0)</f>
        <v>0</v>
      </c>
      <c r="DE1294" s="14">
        <f>VLOOKUP($B1294,[2]Sheet3!$G:$CZ,94,0)</f>
        <v>0</v>
      </c>
      <c r="DF1294" s="14">
        <f>VLOOKUP($B1294,[2]Sheet3!$G:$CZ,95,0)</f>
        <v>0</v>
      </c>
      <c r="DG1294" s="14">
        <f>VLOOKUP($B1294,[2]Sheet3!$G:$CZ,96,0)</f>
        <v>0</v>
      </c>
      <c r="DH1294" s="14">
        <f>VLOOKUP($B1294,[2]Sheet3!$G:$CZ,97,0)</f>
        <v>0</v>
      </c>
      <c r="DI1294" s="14">
        <f>VLOOKUP($B1294,[2]Sheet3!$G:$CZ,98,0)</f>
        <v>0</v>
      </c>
    </row>
    <row r="1295" spans="1:113" x14ac:dyDescent="0.3">
      <c r="A1295" s="9" t="str">
        <f t="shared" si="62"/>
        <v>NE3003</v>
      </c>
      <c r="B1295" s="15" t="s">
        <v>563</v>
      </c>
      <c r="C1295" s="15" t="s">
        <v>564</v>
      </c>
      <c r="F1295" s="7" t="s">
        <v>15</v>
      </c>
      <c r="G1295" s="12" t="s">
        <v>4787</v>
      </c>
      <c r="H1295" s="12" t="str">
        <f>VLOOKUP($B1295,[1]Sheet1!$A:$G,5,0)</f>
        <v>Prince.kumar@redintongroup.com</v>
      </c>
      <c r="I1295" s="12" t="str">
        <f>VLOOKUP($B1295,[1]Sheet1!$A:$G,7,0)</f>
        <v>sidharth.eknath@redingtongroup.com</v>
      </c>
      <c r="J1295" s="12" t="s">
        <v>82</v>
      </c>
      <c r="K1295" s="7"/>
      <c r="L1295" s="7"/>
      <c r="M1295" s="8"/>
      <c r="N1295" s="7" t="str">
        <f t="shared" si="60"/>
        <v>Prince.kumar@redintongroup.com; sidharth.eknath@redingtongroup.com; nilesh.phirke@redingtongroup.com;christopher.joseph@redingtongroup.com</v>
      </c>
      <c r="O1295" s="7" t="str">
        <f t="shared" si="61"/>
        <v>NE3003</v>
      </c>
      <c r="P1295" s="8" t="s">
        <v>5215</v>
      </c>
      <c r="Q1295" s="14">
        <f>VLOOKUP($B1295,[2]Sheet3!$G:$CZ,2,0)</f>
        <v>2400300132</v>
      </c>
      <c r="R1295" s="14">
        <f>VLOOKUP($B1295,[2]Sheet3!$G:$CZ,3,0)</f>
        <v>2400300130</v>
      </c>
      <c r="S1295" s="14">
        <f>VLOOKUP($B1295,[2]Sheet3!$G:$CZ,4,0)</f>
        <v>2400300134</v>
      </c>
      <c r="T1295" s="14">
        <f>VLOOKUP($B1295,[2]Sheet3!$G:$CZ,5,0)</f>
        <v>2400305136</v>
      </c>
      <c r="U1295" s="14">
        <f>VLOOKUP($B1295,[2]Sheet3!$G:$CZ,6,0)</f>
        <v>2400303548</v>
      </c>
      <c r="V1295" s="14">
        <f>VLOOKUP($B1295,[2]Sheet3!$G:$CZ,7,0)</f>
        <v>2400308462</v>
      </c>
      <c r="W1295" s="14">
        <f>VLOOKUP($B1295,[2]Sheet3!$G:$CZ,8,0)</f>
        <v>2400300136</v>
      </c>
      <c r="X1295" s="14">
        <f>VLOOKUP($B1295,[2]Sheet3!$G:$CZ,9,0)</f>
        <v>0</v>
      </c>
      <c r="Y1295" s="14">
        <f>VLOOKUP($B1295,[2]Sheet3!$G:$CZ,10,0)</f>
        <v>0</v>
      </c>
      <c r="Z1295" s="14">
        <f>VLOOKUP($B1295,[2]Sheet3!$G:$CZ,11,0)</f>
        <v>0</v>
      </c>
      <c r="AA1295" s="14">
        <f>VLOOKUP($B1295,[2]Sheet3!$G:$CZ,12,0)</f>
        <v>0</v>
      </c>
      <c r="AB1295" s="14">
        <f>VLOOKUP($B1295,[2]Sheet3!$G:$CZ,13,0)</f>
        <v>0</v>
      </c>
      <c r="AC1295" s="14">
        <f>VLOOKUP($B1295,[2]Sheet3!$G:$CZ,14,0)</f>
        <v>0</v>
      </c>
      <c r="AD1295" s="14">
        <f>VLOOKUP($B1295,[2]Sheet3!$G:$CZ,15,0)</f>
        <v>0</v>
      </c>
      <c r="AE1295" s="14">
        <f>VLOOKUP($B1295,[2]Sheet3!$G:$CZ,16,0)</f>
        <v>0</v>
      </c>
      <c r="AF1295" s="14">
        <f>VLOOKUP($B1295,[2]Sheet3!$G:$CZ,17,0)</f>
        <v>0</v>
      </c>
      <c r="AG1295" s="14">
        <f>VLOOKUP($B1295,[2]Sheet3!$G:$CZ,18,0)</f>
        <v>0</v>
      </c>
      <c r="AH1295" s="14">
        <f>VLOOKUP($B1295,[2]Sheet3!$G:$CZ,19,0)</f>
        <v>0</v>
      </c>
      <c r="AI1295" s="14">
        <f>VLOOKUP($B1295,[2]Sheet3!$G:$CZ,20,0)</f>
        <v>0</v>
      </c>
      <c r="AJ1295" s="14">
        <f>VLOOKUP($B1295,[2]Sheet3!$G:$CZ,21,0)</f>
        <v>0</v>
      </c>
      <c r="AK1295" s="14">
        <f>VLOOKUP($B1295,[2]Sheet3!$G:$CZ,22,0)</f>
        <v>0</v>
      </c>
      <c r="AL1295" s="14">
        <f>VLOOKUP($B1295,[2]Sheet3!$G:$CZ,23,0)</f>
        <v>0</v>
      </c>
      <c r="AM1295" s="14">
        <f>VLOOKUP($B1295,[2]Sheet3!$G:$CZ,24,0)</f>
        <v>0</v>
      </c>
      <c r="AN1295" s="14">
        <f>VLOOKUP($B1295,[2]Sheet3!$G:$CZ,25,0)</f>
        <v>0</v>
      </c>
      <c r="AO1295" s="14">
        <f>VLOOKUP($B1295,[2]Sheet3!$G:$CZ,26,0)</f>
        <v>0</v>
      </c>
      <c r="AP1295" s="14">
        <f>VLOOKUP($B1295,[2]Sheet3!$G:$CZ,27,0)</f>
        <v>0</v>
      </c>
      <c r="AQ1295" s="14">
        <f>VLOOKUP($B1295,[2]Sheet3!$G:$CZ,28,0)</f>
        <v>0</v>
      </c>
      <c r="AR1295" s="14">
        <f>VLOOKUP($B1295,[2]Sheet3!$G:$CZ,29,0)</f>
        <v>0</v>
      </c>
      <c r="AS1295" s="14">
        <f>VLOOKUP($B1295,[2]Sheet3!$G:$CZ,30,0)</f>
        <v>0</v>
      </c>
      <c r="AT1295" s="14">
        <f>VLOOKUP($B1295,[2]Sheet3!$G:$CZ,31,0)</f>
        <v>0</v>
      </c>
      <c r="AU1295" s="14">
        <f>VLOOKUP($B1295,[2]Sheet3!$G:$CZ,32,0)</f>
        <v>0</v>
      </c>
      <c r="AV1295" s="14">
        <f>VLOOKUP($B1295,[2]Sheet3!$G:$CZ,33,0)</f>
        <v>0</v>
      </c>
      <c r="AW1295" s="14">
        <f>VLOOKUP($B1295,[2]Sheet3!$G:$CZ,34,0)</f>
        <v>0</v>
      </c>
      <c r="AX1295" s="14">
        <f>VLOOKUP($B1295,[2]Sheet3!$G:$CZ,35,0)</f>
        <v>0</v>
      </c>
      <c r="AY1295" s="14">
        <f>VLOOKUP($B1295,[2]Sheet3!$G:$CZ,36,0)</f>
        <v>0</v>
      </c>
      <c r="AZ1295" s="14">
        <f>VLOOKUP($B1295,[2]Sheet3!$G:$CZ,37,0)</f>
        <v>0</v>
      </c>
      <c r="BA1295" s="14">
        <f>VLOOKUP($B1295,[2]Sheet3!$G:$CZ,38,0)</f>
        <v>0</v>
      </c>
      <c r="BB1295" s="14">
        <f>VLOOKUP($B1295,[2]Sheet3!$G:$CZ,39,0)</f>
        <v>0</v>
      </c>
      <c r="BC1295" s="14">
        <f>VLOOKUP($B1295,[2]Sheet3!$G:$CZ,40,0)</f>
        <v>0</v>
      </c>
      <c r="BD1295" s="14">
        <f>VLOOKUP($B1295,[2]Sheet3!$G:$CZ,41,0)</f>
        <v>0</v>
      </c>
      <c r="BE1295" s="14">
        <f>VLOOKUP($B1295,[2]Sheet3!$G:$CZ,42,0)</f>
        <v>0</v>
      </c>
      <c r="BF1295" s="14">
        <f>VLOOKUP($B1295,[2]Sheet3!$G:$CZ,43,0)</f>
        <v>0</v>
      </c>
      <c r="BG1295" s="14">
        <f>VLOOKUP($B1295,[2]Sheet3!$G:$CZ,44,0)</f>
        <v>0</v>
      </c>
      <c r="BH1295" s="14">
        <f>VLOOKUP($B1295,[2]Sheet3!$G:$CZ,45,0)</f>
        <v>0</v>
      </c>
      <c r="BI1295" s="14">
        <f>VLOOKUP($B1295,[2]Sheet3!$G:$CZ,46,0)</f>
        <v>0</v>
      </c>
      <c r="BJ1295" s="14">
        <f>VLOOKUP($B1295,[2]Sheet3!$G:$CZ,47,0)</f>
        <v>0</v>
      </c>
      <c r="BK1295" s="14">
        <f>VLOOKUP($B1295,[2]Sheet3!$G:$CZ,48,0)</f>
        <v>0</v>
      </c>
      <c r="BL1295" s="14">
        <f>VLOOKUP($B1295,[2]Sheet3!$G:$CZ,49,0)</f>
        <v>0</v>
      </c>
      <c r="BM1295" s="14">
        <f>VLOOKUP($B1295,[2]Sheet3!$G:$CZ,50,0)</f>
        <v>0</v>
      </c>
      <c r="BN1295" s="14">
        <f>VLOOKUP($B1295,[2]Sheet3!$G:$CZ,51,0)</f>
        <v>0</v>
      </c>
      <c r="BO1295" s="14">
        <f>VLOOKUP($B1295,[2]Sheet3!$G:$CZ,52,0)</f>
        <v>0</v>
      </c>
      <c r="BP1295" s="14">
        <f>VLOOKUP($B1295,[2]Sheet3!$G:$CZ,53,0)</f>
        <v>0</v>
      </c>
      <c r="BQ1295" s="14">
        <f>VLOOKUP($B1295,[2]Sheet3!$G:$CZ,54,0)</f>
        <v>0</v>
      </c>
      <c r="BR1295" s="14">
        <f>VLOOKUP($B1295,[2]Sheet3!$G:$CZ,55,0)</f>
        <v>0</v>
      </c>
      <c r="BS1295" s="14">
        <f>VLOOKUP($B1295,[2]Sheet3!$G:$CZ,56,0)</f>
        <v>0</v>
      </c>
      <c r="BT1295" s="14">
        <f>VLOOKUP($B1295,[2]Sheet3!$G:$CZ,57,0)</f>
        <v>0</v>
      </c>
      <c r="BU1295" s="14">
        <f>VLOOKUP($B1295,[2]Sheet3!$G:$CZ,58,0)</f>
        <v>0</v>
      </c>
      <c r="BV1295" s="14">
        <f>VLOOKUP($B1295,[2]Sheet3!$G:$CZ,59,0)</f>
        <v>0</v>
      </c>
      <c r="BW1295" s="14">
        <f>VLOOKUP($B1295,[2]Sheet3!$G:$CZ,60,0)</f>
        <v>0</v>
      </c>
      <c r="BX1295" s="14">
        <f>VLOOKUP($B1295,[2]Sheet3!$G:$CZ,61,0)</f>
        <v>0</v>
      </c>
      <c r="BY1295" s="14">
        <f>VLOOKUP($B1295,[2]Sheet3!$G:$CZ,62,0)</f>
        <v>0</v>
      </c>
      <c r="BZ1295" s="14">
        <f>VLOOKUP($B1295,[2]Sheet3!$G:$CZ,63,0)</f>
        <v>0</v>
      </c>
      <c r="CA1295" s="14">
        <f>VLOOKUP($B1295,[2]Sheet3!$G:$CZ,64,0)</f>
        <v>0</v>
      </c>
      <c r="CB1295" s="14">
        <f>VLOOKUP($B1295,[2]Sheet3!$G:$CZ,65,0)</f>
        <v>0</v>
      </c>
      <c r="CC1295" s="14">
        <f>VLOOKUP($B1295,[2]Sheet3!$G:$CZ,66,0)</f>
        <v>0</v>
      </c>
      <c r="CD1295" s="14">
        <f>VLOOKUP($B1295,[2]Sheet3!$G:$CZ,67,0)</f>
        <v>0</v>
      </c>
      <c r="CE1295" s="14">
        <f>VLOOKUP($B1295,[2]Sheet3!$G:$CZ,68,0)</f>
        <v>0</v>
      </c>
      <c r="CF1295" s="14">
        <f>VLOOKUP($B1295,[2]Sheet3!$G:$CZ,69,0)</f>
        <v>0</v>
      </c>
      <c r="CG1295" s="14">
        <f>VLOOKUP($B1295,[2]Sheet3!$G:$CZ,70,0)</f>
        <v>0</v>
      </c>
      <c r="CH1295" s="14">
        <f>VLOOKUP($B1295,[2]Sheet3!$G:$CZ,71,0)</f>
        <v>0</v>
      </c>
      <c r="CI1295" s="14">
        <f>VLOOKUP($B1295,[2]Sheet3!$G:$CZ,72,0)</f>
        <v>0</v>
      </c>
      <c r="CJ1295" s="14">
        <f>VLOOKUP($B1295,[2]Sheet3!$G:$CZ,73,0)</f>
        <v>0</v>
      </c>
      <c r="CK1295" s="14">
        <f>VLOOKUP($B1295,[2]Sheet3!$G:$CZ,74,0)</f>
        <v>0</v>
      </c>
      <c r="CL1295" s="14">
        <f>VLOOKUP($B1295,[2]Sheet3!$G:$CZ,75,0)</f>
        <v>0</v>
      </c>
      <c r="CM1295" s="14">
        <f>VLOOKUP($B1295,[2]Sheet3!$G:$CZ,76,0)</f>
        <v>0</v>
      </c>
      <c r="CN1295" s="14">
        <f>VLOOKUP($B1295,[2]Sheet3!$G:$CZ,77,0)</f>
        <v>0</v>
      </c>
      <c r="CO1295" s="14">
        <f>VLOOKUP($B1295,[2]Sheet3!$G:$CZ,78,0)</f>
        <v>0</v>
      </c>
      <c r="CP1295" s="14">
        <f>VLOOKUP($B1295,[2]Sheet3!$G:$CZ,79,0)</f>
        <v>0</v>
      </c>
      <c r="CQ1295" s="14">
        <f>VLOOKUP($B1295,[2]Sheet3!$G:$CZ,80,0)</f>
        <v>0</v>
      </c>
      <c r="CR1295" s="14">
        <f>VLOOKUP($B1295,[2]Sheet3!$G:$CZ,81,0)</f>
        <v>0</v>
      </c>
      <c r="CS1295" s="14">
        <f>VLOOKUP($B1295,[2]Sheet3!$G:$CZ,82,0)</f>
        <v>0</v>
      </c>
      <c r="CT1295" s="14">
        <f>VLOOKUP($B1295,[2]Sheet3!$G:$CZ,83,0)</f>
        <v>0</v>
      </c>
      <c r="CU1295" s="14">
        <f>VLOOKUP($B1295,[2]Sheet3!$G:$CZ,84,0)</f>
        <v>0</v>
      </c>
      <c r="CV1295" s="14">
        <f>VLOOKUP($B1295,[2]Sheet3!$G:$CZ,85,0)</f>
        <v>0</v>
      </c>
      <c r="CW1295" s="14">
        <f>VLOOKUP($B1295,[2]Sheet3!$G:$CZ,86,0)</f>
        <v>0</v>
      </c>
      <c r="CX1295" s="14">
        <f>VLOOKUP($B1295,[2]Sheet3!$G:$CZ,87,0)</f>
        <v>0</v>
      </c>
      <c r="CY1295" s="14">
        <f>VLOOKUP($B1295,[2]Sheet3!$G:$CZ,88,0)</f>
        <v>0</v>
      </c>
      <c r="CZ1295" s="14">
        <f>VLOOKUP($B1295,[2]Sheet3!$G:$CZ,89,0)</f>
        <v>0</v>
      </c>
      <c r="DA1295" s="14">
        <f>VLOOKUP($B1295,[2]Sheet3!$G:$CZ,90,0)</f>
        <v>0</v>
      </c>
      <c r="DB1295" s="14">
        <f>VLOOKUP($B1295,[2]Sheet3!$G:$CZ,91,0)</f>
        <v>0</v>
      </c>
      <c r="DC1295" s="14">
        <f>VLOOKUP($B1295,[2]Sheet3!$G:$CZ,92,0)</f>
        <v>0</v>
      </c>
      <c r="DD1295" s="14">
        <f>VLOOKUP($B1295,[2]Sheet3!$G:$CZ,93,0)</f>
        <v>0</v>
      </c>
      <c r="DE1295" s="14">
        <f>VLOOKUP($B1295,[2]Sheet3!$G:$CZ,94,0)</f>
        <v>0</v>
      </c>
      <c r="DF1295" s="14">
        <f>VLOOKUP($B1295,[2]Sheet3!$G:$CZ,95,0)</f>
        <v>0</v>
      </c>
      <c r="DG1295" s="14">
        <f>VLOOKUP($B1295,[2]Sheet3!$G:$CZ,96,0)</f>
        <v>0</v>
      </c>
      <c r="DH1295" s="14">
        <f>VLOOKUP($B1295,[2]Sheet3!$G:$CZ,97,0)</f>
        <v>0</v>
      </c>
      <c r="DI1295" s="14">
        <f>VLOOKUP($B1295,[2]Sheet3!$G:$CZ,98,0)</f>
        <v>0</v>
      </c>
    </row>
    <row r="1296" spans="1:113" x14ac:dyDescent="0.3">
      <c r="A1296" s="9" t="str">
        <f t="shared" si="62"/>
        <v>N43892</v>
      </c>
      <c r="B1296" s="15" t="s">
        <v>2794</v>
      </c>
      <c r="C1296" s="15" t="s">
        <v>2795</v>
      </c>
      <c r="F1296" s="7" t="s">
        <v>15</v>
      </c>
      <c r="G1296" s="12" t="s">
        <v>4788</v>
      </c>
      <c r="H1296" s="12" t="str">
        <f>VLOOKUP($B1296,[1]Sheet1!$A:$G,5,0)</f>
        <v>harsh.ahuja@redingtongroup.com</v>
      </c>
      <c r="I1296" s="12" t="str">
        <f>VLOOKUP($B1296,[1]Sheet1!$A:$G,7,0)</f>
        <v>sidharth.eknath@redingtongroup.com</v>
      </c>
      <c r="J1296" s="12" t="s">
        <v>82</v>
      </c>
      <c r="K1296" s="7"/>
      <c r="L1296" s="7"/>
      <c r="M1296" s="8"/>
      <c r="N1296" s="7" t="str">
        <f t="shared" si="60"/>
        <v>harsh.ahuja@redingtongroup.com; sidharth.eknath@redingtongroup.com; nilesh.phirke@redingtongroup.com;christopher.joseph@redingtongroup.com</v>
      </c>
      <c r="O1296" s="7" t="str">
        <f t="shared" si="61"/>
        <v>N43892</v>
      </c>
      <c r="P1296" s="8" t="s">
        <v>5215</v>
      </c>
      <c r="Q1296" s="14">
        <f>VLOOKUP($B1296,[2]Sheet3!$G:$CZ,2,0)</f>
        <v>2400302312</v>
      </c>
      <c r="R1296" s="14">
        <f>VLOOKUP($B1296,[2]Sheet3!$G:$CZ,3,0)</f>
        <v>2400300760</v>
      </c>
      <c r="S1296" s="14">
        <f>VLOOKUP($B1296,[2]Sheet3!$G:$CZ,4,0)</f>
        <v>0</v>
      </c>
      <c r="T1296" s="14">
        <f>VLOOKUP($B1296,[2]Sheet3!$G:$CZ,5,0)</f>
        <v>0</v>
      </c>
      <c r="U1296" s="14">
        <f>VLOOKUP($B1296,[2]Sheet3!$G:$CZ,6,0)</f>
        <v>0</v>
      </c>
      <c r="V1296" s="14">
        <f>VLOOKUP($B1296,[2]Sheet3!$G:$CZ,7,0)</f>
        <v>0</v>
      </c>
      <c r="W1296" s="14">
        <f>VLOOKUP($B1296,[2]Sheet3!$G:$CZ,8,0)</f>
        <v>0</v>
      </c>
      <c r="X1296" s="14">
        <f>VLOOKUP($B1296,[2]Sheet3!$G:$CZ,9,0)</f>
        <v>0</v>
      </c>
      <c r="Y1296" s="14">
        <f>VLOOKUP($B1296,[2]Sheet3!$G:$CZ,10,0)</f>
        <v>0</v>
      </c>
      <c r="Z1296" s="14">
        <f>VLOOKUP($B1296,[2]Sheet3!$G:$CZ,11,0)</f>
        <v>0</v>
      </c>
      <c r="AA1296" s="14">
        <f>VLOOKUP($B1296,[2]Sheet3!$G:$CZ,12,0)</f>
        <v>0</v>
      </c>
      <c r="AB1296" s="14">
        <f>VLOOKUP($B1296,[2]Sheet3!$G:$CZ,13,0)</f>
        <v>0</v>
      </c>
      <c r="AC1296" s="14">
        <f>VLOOKUP($B1296,[2]Sheet3!$G:$CZ,14,0)</f>
        <v>0</v>
      </c>
      <c r="AD1296" s="14">
        <f>VLOOKUP($B1296,[2]Sheet3!$G:$CZ,15,0)</f>
        <v>0</v>
      </c>
      <c r="AE1296" s="14">
        <f>VLOOKUP($B1296,[2]Sheet3!$G:$CZ,16,0)</f>
        <v>0</v>
      </c>
      <c r="AF1296" s="14">
        <f>VLOOKUP($B1296,[2]Sheet3!$G:$CZ,17,0)</f>
        <v>0</v>
      </c>
      <c r="AG1296" s="14">
        <f>VLOOKUP($B1296,[2]Sheet3!$G:$CZ,18,0)</f>
        <v>0</v>
      </c>
      <c r="AH1296" s="14">
        <f>VLOOKUP($B1296,[2]Sheet3!$G:$CZ,19,0)</f>
        <v>0</v>
      </c>
      <c r="AI1296" s="14">
        <f>VLOOKUP($B1296,[2]Sheet3!$G:$CZ,20,0)</f>
        <v>0</v>
      </c>
      <c r="AJ1296" s="14">
        <f>VLOOKUP($B1296,[2]Sheet3!$G:$CZ,21,0)</f>
        <v>0</v>
      </c>
      <c r="AK1296" s="14">
        <f>VLOOKUP($B1296,[2]Sheet3!$G:$CZ,22,0)</f>
        <v>0</v>
      </c>
      <c r="AL1296" s="14">
        <f>VLOOKUP($B1296,[2]Sheet3!$G:$CZ,23,0)</f>
        <v>0</v>
      </c>
      <c r="AM1296" s="14">
        <f>VLOOKUP($B1296,[2]Sheet3!$G:$CZ,24,0)</f>
        <v>0</v>
      </c>
      <c r="AN1296" s="14">
        <f>VLOOKUP($B1296,[2]Sheet3!$G:$CZ,25,0)</f>
        <v>0</v>
      </c>
      <c r="AO1296" s="14">
        <f>VLOOKUP($B1296,[2]Sheet3!$G:$CZ,26,0)</f>
        <v>0</v>
      </c>
      <c r="AP1296" s="14">
        <f>VLOOKUP($B1296,[2]Sheet3!$G:$CZ,27,0)</f>
        <v>0</v>
      </c>
      <c r="AQ1296" s="14">
        <f>VLOOKUP($B1296,[2]Sheet3!$G:$CZ,28,0)</f>
        <v>0</v>
      </c>
      <c r="AR1296" s="14">
        <f>VLOOKUP($B1296,[2]Sheet3!$G:$CZ,29,0)</f>
        <v>0</v>
      </c>
      <c r="AS1296" s="14">
        <f>VLOOKUP($B1296,[2]Sheet3!$G:$CZ,30,0)</f>
        <v>0</v>
      </c>
      <c r="AT1296" s="14">
        <f>VLOOKUP($B1296,[2]Sheet3!$G:$CZ,31,0)</f>
        <v>0</v>
      </c>
      <c r="AU1296" s="14">
        <f>VLOOKUP($B1296,[2]Sheet3!$G:$CZ,32,0)</f>
        <v>0</v>
      </c>
      <c r="AV1296" s="14">
        <f>VLOOKUP($B1296,[2]Sheet3!$G:$CZ,33,0)</f>
        <v>0</v>
      </c>
      <c r="AW1296" s="14">
        <f>VLOOKUP($B1296,[2]Sheet3!$G:$CZ,34,0)</f>
        <v>0</v>
      </c>
      <c r="AX1296" s="14">
        <f>VLOOKUP($B1296,[2]Sheet3!$G:$CZ,35,0)</f>
        <v>0</v>
      </c>
      <c r="AY1296" s="14">
        <f>VLOOKUP($B1296,[2]Sheet3!$G:$CZ,36,0)</f>
        <v>0</v>
      </c>
      <c r="AZ1296" s="14">
        <f>VLOOKUP($B1296,[2]Sheet3!$G:$CZ,37,0)</f>
        <v>0</v>
      </c>
      <c r="BA1296" s="14">
        <f>VLOOKUP($B1296,[2]Sheet3!$G:$CZ,38,0)</f>
        <v>0</v>
      </c>
      <c r="BB1296" s="14">
        <f>VLOOKUP($B1296,[2]Sheet3!$G:$CZ,39,0)</f>
        <v>0</v>
      </c>
      <c r="BC1296" s="14">
        <f>VLOOKUP($B1296,[2]Sheet3!$G:$CZ,40,0)</f>
        <v>0</v>
      </c>
      <c r="BD1296" s="14">
        <f>VLOOKUP($B1296,[2]Sheet3!$G:$CZ,41,0)</f>
        <v>0</v>
      </c>
      <c r="BE1296" s="14">
        <f>VLOOKUP($B1296,[2]Sheet3!$G:$CZ,42,0)</f>
        <v>0</v>
      </c>
      <c r="BF1296" s="14">
        <f>VLOOKUP($B1296,[2]Sheet3!$G:$CZ,43,0)</f>
        <v>0</v>
      </c>
      <c r="BG1296" s="14">
        <f>VLOOKUP($B1296,[2]Sheet3!$G:$CZ,44,0)</f>
        <v>0</v>
      </c>
      <c r="BH1296" s="14">
        <f>VLOOKUP($B1296,[2]Sheet3!$G:$CZ,45,0)</f>
        <v>0</v>
      </c>
      <c r="BI1296" s="14">
        <f>VLOOKUP($B1296,[2]Sheet3!$G:$CZ,46,0)</f>
        <v>0</v>
      </c>
      <c r="BJ1296" s="14">
        <f>VLOOKUP($B1296,[2]Sheet3!$G:$CZ,47,0)</f>
        <v>0</v>
      </c>
      <c r="BK1296" s="14">
        <f>VLOOKUP($B1296,[2]Sheet3!$G:$CZ,48,0)</f>
        <v>0</v>
      </c>
      <c r="BL1296" s="14">
        <f>VLOOKUP($B1296,[2]Sheet3!$G:$CZ,49,0)</f>
        <v>0</v>
      </c>
      <c r="BM1296" s="14">
        <f>VLOOKUP($B1296,[2]Sheet3!$G:$CZ,50,0)</f>
        <v>0</v>
      </c>
      <c r="BN1296" s="14">
        <f>VLOOKUP($B1296,[2]Sheet3!$G:$CZ,51,0)</f>
        <v>0</v>
      </c>
      <c r="BO1296" s="14">
        <f>VLOOKUP($B1296,[2]Sheet3!$G:$CZ,52,0)</f>
        <v>0</v>
      </c>
      <c r="BP1296" s="14">
        <f>VLOOKUP($B1296,[2]Sheet3!$G:$CZ,53,0)</f>
        <v>0</v>
      </c>
      <c r="BQ1296" s="14">
        <f>VLOOKUP($B1296,[2]Sheet3!$G:$CZ,54,0)</f>
        <v>0</v>
      </c>
      <c r="BR1296" s="14">
        <f>VLOOKUP($B1296,[2]Sheet3!$G:$CZ,55,0)</f>
        <v>0</v>
      </c>
      <c r="BS1296" s="14">
        <f>VLOOKUP($B1296,[2]Sheet3!$G:$CZ,56,0)</f>
        <v>0</v>
      </c>
      <c r="BT1296" s="14">
        <f>VLOOKUP($B1296,[2]Sheet3!$G:$CZ,57,0)</f>
        <v>0</v>
      </c>
      <c r="BU1296" s="14">
        <f>VLOOKUP($B1296,[2]Sheet3!$G:$CZ,58,0)</f>
        <v>0</v>
      </c>
      <c r="BV1296" s="14">
        <f>VLOOKUP($B1296,[2]Sheet3!$G:$CZ,59,0)</f>
        <v>0</v>
      </c>
      <c r="BW1296" s="14">
        <f>VLOOKUP($B1296,[2]Sheet3!$G:$CZ,60,0)</f>
        <v>0</v>
      </c>
      <c r="BX1296" s="14">
        <f>VLOOKUP($B1296,[2]Sheet3!$G:$CZ,61,0)</f>
        <v>0</v>
      </c>
      <c r="BY1296" s="14">
        <f>VLOOKUP($B1296,[2]Sheet3!$G:$CZ,62,0)</f>
        <v>0</v>
      </c>
      <c r="BZ1296" s="14">
        <f>VLOOKUP($B1296,[2]Sheet3!$G:$CZ,63,0)</f>
        <v>0</v>
      </c>
      <c r="CA1296" s="14">
        <f>VLOOKUP($B1296,[2]Sheet3!$G:$CZ,64,0)</f>
        <v>0</v>
      </c>
      <c r="CB1296" s="14">
        <f>VLOOKUP($B1296,[2]Sheet3!$G:$CZ,65,0)</f>
        <v>0</v>
      </c>
      <c r="CC1296" s="14">
        <f>VLOOKUP($B1296,[2]Sheet3!$G:$CZ,66,0)</f>
        <v>0</v>
      </c>
      <c r="CD1296" s="14">
        <f>VLOOKUP($B1296,[2]Sheet3!$G:$CZ,67,0)</f>
        <v>0</v>
      </c>
      <c r="CE1296" s="14">
        <f>VLOOKUP($B1296,[2]Sheet3!$G:$CZ,68,0)</f>
        <v>0</v>
      </c>
      <c r="CF1296" s="14">
        <f>VLOOKUP($B1296,[2]Sheet3!$G:$CZ,69,0)</f>
        <v>0</v>
      </c>
      <c r="CG1296" s="14">
        <f>VLOOKUP($B1296,[2]Sheet3!$G:$CZ,70,0)</f>
        <v>0</v>
      </c>
      <c r="CH1296" s="14">
        <f>VLOOKUP($B1296,[2]Sheet3!$G:$CZ,71,0)</f>
        <v>0</v>
      </c>
      <c r="CI1296" s="14">
        <f>VLOOKUP($B1296,[2]Sheet3!$G:$CZ,72,0)</f>
        <v>0</v>
      </c>
      <c r="CJ1296" s="14">
        <f>VLOOKUP($B1296,[2]Sheet3!$G:$CZ,73,0)</f>
        <v>0</v>
      </c>
      <c r="CK1296" s="14">
        <f>VLOOKUP($B1296,[2]Sheet3!$G:$CZ,74,0)</f>
        <v>0</v>
      </c>
      <c r="CL1296" s="14">
        <f>VLOOKUP($B1296,[2]Sheet3!$G:$CZ,75,0)</f>
        <v>0</v>
      </c>
      <c r="CM1296" s="14">
        <f>VLOOKUP($B1296,[2]Sheet3!$G:$CZ,76,0)</f>
        <v>0</v>
      </c>
      <c r="CN1296" s="14">
        <f>VLOOKUP($B1296,[2]Sheet3!$G:$CZ,77,0)</f>
        <v>0</v>
      </c>
      <c r="CO1296" s="14">
        <f>VLOOKUP($B1296,[2]Sheet3!$G:$CZ,78,0)</f>
        <v>0</v>
      </c>
      <c r="CP1296" s="14">
        <f>VLOOKUP($B1296,[2]Sheet3!$G:$CZ,79,0)</f>
        <v>0</v>
      </c>
      <c r="CQ1296" s="14">
        <f>VLOOKUP($B1296,[2]Sheet3!$G:$CZ,80,0)</f>
        <v>0</v>
      </c>
      <c r="CR1296" s="14">
        <f>VLOOKUP($B1296,[2]Sheet3!$G:$CZ,81,0)</f>
        <v>0</v>
      </c>
      <c r="CS1296" s="14">
        <f>VLOOKUP($B1296,[2]Sheet3!$G:$CZ,82,0)</f>
        <v>0</v>
      </c>
      <c r="CT1296" s="14">
        <f>VLOOKUP($B1296,[2]Sheet3!$G:$CZ,83,0)</f>
        <v>0</v>
      </c>
      <c r="CU1296" s="14">
        <f>VLOOKUP($B1296,[2]Sheet3!$G:$CZ,84,0)</f>
        <v>0</v>
      </c>
      <c r="CV1296" s="14">
        <f>VLOOKUP($B1296,[2]Sheet3!$G:$CZ,85,0)</f>
        <v>0</v>
      </c>
      <c r="CW1296" s="14">
        <f>VLOOKUP($B1296,[2]Sheet3!$G:$CZ,86,0)</f>
        <v>0</v>
      </c>
      <c r="CX1296" s="14">
        <f>VLOOKUP($B1296,[2]Sheet3!$G:$CZ,87,0)</f>
        <v>0</v>
      </c>
      <c r="CY1296" s="14">
        <f>VLOOKUP($B1296,[2]Sheet3!$G:$CZ,88,0)</f>
        <v>0</v>
      </c>
      <c r="CZ1296" s="14">
        <f>VLOOKUP($B1296,[2]Sheet3!$G:$CZ,89,0)</f>
        <v>0</v>
      </c>
      <c r="DA1296" s="14">
        <f>VLOOKUP($B1296,[2]Sheet3!$G:$CZ,90,0)</f>
        <v>0</v>
      </c>
      <c r="DB1296" s="14">
        <f>VLOOKUP($B1296,[2]Sheet3!$G:$CZ,91,0)</f>
        <v>0</v>
      </c>
      <c r="DC1296" s="14">
        <f>VLOOKUP($B1296,[2]Sheet3!$G:$CZ,92,0)</f>
        <v>0</v>
      </c>
      <c r="DD1296" s="14">
        <f>VLOOKUP($B1296,[2]Sheet3!$G:$CZ,93,0)</f>
        <v>0</v>
      </c>
      <c r="DE1296" s="14">
        <f>VLOOKUP($B1296,[2]Sheet3!$G:$CZ,94,0)</f>
        <v>0</v>
      </c>
      <c r="DF1296" s="14">
        <f>VLOOKUP($B1296,[2]Sheet3!$G:$CZ,95,0)</f>
        <v>0</v>
      </c>
      <c r="DG1296" s="14">
        <f>VLOOKUP($B1296,[2]Sheet3!$G:$CZ,96,0)</f>
        <v>0</v>
      </c>
      <c r="DH1296" s="14">
        <f>VLOOKUP($B1296,[2]Sheet3!$G:$CZ,97,0)</f>
        <v>0</v>
      </c>
      <c r="DI1296" s="14">
        <f>VLOOKUP($B1296,[2]Sheet3!$G:$CZ,98,0)</f>
        <v>0</v>
      </c>
    </row>
    <row r="1297" spans="1:113" x14ac:dyDescent="0.3">
      <c r="A1297" s="9" t="str">
        <f t="shared" si="62"/>
        <v>N43458</v>
      </c>
      <c r="B1297" s="15" t="s">
        <v>2796</v>
      </c>
      <c r="C1297" s="15" t="s">
        <v>2797</v>
      </c>
      <c r="F1297" s="7" t="s">
        <v>15</v>
      </c>
      <c r="G1297" s="12" t="s">
        <v>4789</v>
      </c>
      <c r="H1297" s="12" t="str">
        <f>VLOOKUP($B1297,[1]Sheet1!$A:$G,5,0)</f>
        <v>raghvendra.singh@redingtongroup.com</v>
      </c>
      <c r="I1297" s="12" t="str">
        <f>VLOOKUP($B1297,[1]Sheet1!$A:$G,7,0)</f>
        <v>sidharth.eknath@redingtongroup.com</v>
      </c>
      <c r="J1297" s="12" t="s">
        <v>82</v>
      </c>
      <c r="K1297" s="7"/>
      <c r="L1297" s="7"/>
      <c r="M1297" s="8"/>
      <c r="N1297" s="7" t="str">
        <f t="shared" si="60"/>
        <v>raghvendra.singh@redingtongroup.com; sidharth.eknath@redingtongroup.com; nilesh.phirke@redingtongroup.com;christopher.joseph@redingtongroup.com</v>
      </c>
      <c r="O1297" s="7" t="str">
        <f t="shared" si="61"/>
        <v>N43458</v>
      </c>
      <c r="P1297" s="8" t="s">
        <v>5215</v>
      </c>
      <c r="Q1297" s="14">
        <f>VLOOKUP($B1297,[2]Sheet3!$G:$CZ,2,0)</f>
        <v>2400302746</v>
      </c>
      <c r="R1297" s="14">
        <f>VLOOKUP($B1297,[2]Sheet3!$G:$CZ,3,0)</f>
        <v>2400305616</v>
      </c>
      <c r="S1297" s="14">
        <f>VLOOKUP($B1297,[2]Sheet3!$G:$CZ,4,0)</f>
        <v>2400302750</v>
      </c>
      <c r="T1297" s="14">
        <f>VLOOKUP($B1297,[2]Sheet3!$G:$CZ,5,0)</f>
        <v>0</v>
      </c>
      <c r="U1297" s="14">
        <f>VLOOKUP($B1297,[2]Sheet3!$G:$CZ,6,0)</f>
        <v>0</v>
      </c>
      <c r="V1297" s="14">
        <f>VLOOKUP($B1297,[2]Sheet3!$G:$CZ,7,0)</f>
        <v>0</v>
      </c>
      <c r="W1297" s="14">
        <f>VLOOKUP($B1297,[2]Sheet3!$G:$CZ,8,0)</f>
        <v>0</v>
      </c>
      <c r="X1297" s="14">
        <f>VLOOKUP($B1297,[2]Sheet3!$G:$CZ,9,0)</f>
        <v>0</v>
      </c>
      <c r="Y1297" s="14">
        <f>VLOOKUP($B1297,[2]Sheet3!$G:$CZ,10,0)</f>
        <v>0</v>
      </c>
      <c r="Z1297" s="14">
        <f>VLOOKUP($B1297,[2]Sheet3!$G:$CZ,11,0)</f>
        <v>0</v>
      </c>
      <c r="AA1297" s="14">
        <f>VLOOKUP($B1297,[2]Sheet3!$G:$CZ,12,0)</f>
        <v>0</v>
      </c>
      <c r="AB1297" s="14">
        <f>VLOOKUP($B1297,[2]Sheet3!$G:$CZ,13,0)</f>
        <v>0</v>
      </c>
      <c r="AC1297" s="14">
        <f>VLOOKUP($B1297,[2]Sheet3!$G:$CZ,14,0)</f>
        <v>0</v>
      </c>
      <c r="AD1297" s="14">
        <f>VLOOKUP($B1297,[2]Sheet3!$G:$CZ,15,0)</f>
        <v>0</v>
      </c>
      <c r="AE1297" s="14">
        <f>VLOOKUP($B1297,[2]Sheet3!$G:$CZ,16,0)</f>
        <v>0</v>
      </c>
      <c r="AF1297" s="14">
        <f>VLOOKUP($B1297,[2]Sheet3!$G:$CZ,17,0)</f>
        <v>0</v>
      </c>
      <c r="AG1297" s="14">
        <f>VLOOKUP($B1297,[2]Sheet3!$G:$CZ,18,0)</f>
        <v>0</v>
      </c>
      <c r="AH1297" s="14">
        <f>VLOOKUP($B1297,[2]Sheet3!$G:$CZ,19,0)</f>
        <v>0</v>
      </c>
      <c r="AI1297" s="14">
        <f>VLOOKUP($B1297,[2]Sheet3!$G:$CZ,20,0)</f>
        <v>0</v>
      </c>
      <c r="AJ1297" s="14">
        <f>VLOOKUP($B1297,[2]Sheet3!$G:$CZ,21,0)</f>
        <v>0</v>
      </c>
      <c r="AK1297" s="14">
        <f>VLOOKUP($B1297,[2]Sheet3!$G:$CZ,22,0)</f>
        <v>0</v>
      </c>
      <c r="AL1297" s="14">
        <f>VLOOKUP($B1297,[2]Sheet3!$G:$CZ,23,0)</f>
        <v>0</v>
      </c>
      <c r="AM1297" s="14">
        <f>VLOOKUP($B1297,[2]Sheet3!$G:$CZ,24,0)</f>
        <v>0</v>
      </c>
      <c r="AN1297" s="14">
        <f>VLOOKUP($B1297,[2]Sheet3!$G:$CZ,25,0)</f>
        <v>0</v>
      </c>
      <c r="AO1297" s="14">
        <f>VLOOKUP($B1297,[2]Sheet3!$G:$CZ,26,0)</f>
        <v>0</v>
      </c>
      <c r="AP1297" s="14">
        <f>VLOOKUP($B1297,[2]Sheet3!$G:$CZ,27,0)</f>
        <v>0</v>
      </c>
      <c r="AQ1297" s="14">
        <f>VLOOKUP($B1297,[2]Sheet3!$G:$CZ,28,0)</f>
        <v>0</v>
      </c>
      <c r="AR1297" s="14">
        <f>VLOOKUP($B1297,[2]Sheet3!$G:$CZ,29,0)</f>
        <v>0</v>
      </c>
      <c r="AS1297" s="14">
        <f>VLOOKUP($B1297,[2]Sheet3!$G:$CZ,30,0)</f>
        <v>0</v>
      </c>
      <c r="AT1297" s="14">
        <f>VLOOKUP($B1297,[2]Sheet3!$G:$CZ,31,0)</f>
        <v>0</v>
      </c>
      <c r="AU1297" s="14">
        <f>VLOOKUP($B1297,[2]Sheet3!$G:$CZ,32,0)</f>
        <v>0</v>
      </c>
      <c r="AV1297" s="14">
        <f>VLOOKUP($B1297,[2]Sheet3!$G:$CZ,33,0)</f>
        <v>0</v>
      </c>
      <c r="AW1297" s="14">
        <f>VLOOKUP($B1297,[2]Sheet3!$G:$CZ,34,0)</f>
        <v>0</v>
      </c>
      <c r="AX1297" s="14">
        <f>VLOOKUP($B1297,[2]Sheet3!$G:$CZ,35,0)</f>
        <v>0</v>
      </c>
      <c r="AY1297" s="14">
        <f>VLOOKUP($B1297,[2]Sheet3!$G:$CZ,36,0)</f>
        <v>0</v>
      </c>
      <c r="AZ1297" s="14">
        <f>VLOOKUP($B1297,[2]Sheet3!$G:$CZ,37,0)</f>
        <v>0</v>
      </c>
      <c r="BA1297" s="14">
        <f>VLOOKUP($B1297,[2]Sheet3!$G:$CZ,38,0)</f>
        <v>0</v>
      </c>
      <c r="BB1297" s="14">
        <f>VLOOKUP($B1297,[2]Sheet3!$G:$CZ,39,0)</f>
        <v>0</v>
      </c>
      <c r="BC1297" s="14">
        <f>VLOOKUP($B1297,[2]Sheet3!$G:$CZ,40,0)</f>
        <v>0</v>
      </c>
      <c r="BD1297" s="14">
        <f>VLOOKUP($B1297,[2]Sheet3!$G:$CZ,41,0)</f>
        <v>0</v>
      </c>
      <c r="BE1297" s="14">
        <f>VLOOKUP($B1297,[2]Sheet3!$G:$CZ,42,0)</f>
        <v>0</v>
      </c>
      <c r="BF1297" s="14">
        <f>VLOOKUP($B1297,[2]Sheet3!$G:$CZ,43,0)</f>
        <v>0</v>
      </c>
      <c r="BG1297" s="14">
        <f>VLOOKUP($B1297,[2]Sheet3!$G:$CZ,44,0)</f>
        <v>0</v>
      </c>
      <c r="BH1297" s="14">
        <f>VLOOKUP($B1297,[2]Sheet3!$G:$CZ,45,0)</f>
        <v>0</v>
      </c>
      <c r="BI1297" s="14">
        <f>VLOOKUP($B1297,[2]Sheet3!$G:$CZ,46,0)</f>
        <v>0</v>
      </c>
      <c r="BJ1297" s="14">
        <f>VLOOKUP($B1297,[2]Sheet3!$G:$CZ,47,0)</f>
        <v>0</v>
      </c>
      <c r="BK1297" s="14">
        <f>VLOOKUP($B1297,[2]Sheet3!$G:$CZ,48,0)</f>
        <v>0</v>
      </c>
      <c r="BL1297" s="14">
        <f>VLOOKUP($B1297,[2]Sheet3!$G:$CZ,49,0)</f>
        <v>0</v>
      </c>
      <c r="BM1297" s="14">
        <f>VLOOKUP($B1297,[2]Sheet3!$G:$CZ,50,0)</f>
        <v>0</v>
      </c>
      <c r="BN1297" s="14">
        <f>VLOOKUP($B1297,[2]Sheet3!$G:$CZ,51,0)</f>
        <v>0</v>
      </c>
      <c r="BO1297" s="14">
        <f>VLOOKUP($B1297,[2]Sheet3!$G:$CZ,52,0)</f>
        <v>0</v>
      </c>
      <c r="BP1297" s="14">
        <f>VLOOKUP($B1297,[2]Sheet3!$G:$CZ,53,0)</f>
        <v>0</v>
      </c>
      <c r="BQ1297" s="14">
        <f>VLOOKUP($B1297,[2]Sheet3!$G:$CZ,54,0)</f>
        <v>0</v>
      </c>
      <c r="BR1297" s="14">
        <f>VLOOKUP($B1297,[2]Sheet3!$G:$CZ,55,0)</f>
        <v>0</v>
      </c>
      <c r="BS1297" s="14">
        <f>VLOOKUP($B1297,[2]Sheet3!$G:$CZ,56,0)</f>
        <v>0</v>
      </c>
      <c r="BT1297" s="14">
        <f>VLOOKUP($B1297,[2]Sheet3!$G:$CZ,57,0)</f>
        <v>0</v>
      </c>
      <c r="BU1297" s="14">
        <f>VLOOKUP($B1297,[2]Sheet3!$G:$CZ,58,0)</f>
        <v>0</v>
      </c>
      <c r="BV1297" s="14">
        <f>VLOOKUP($B1297,[2]Sheet3!$G:$CZ,59,0)</f>
        <v>0</v>
      </c>
      <c r="BW1297" s="14">
        <f>VLOOKUP($B1297,[2]Sheet3!$G:$CZ,60,0)</f>
        <v>0</v>
      </c>
      <c r="BX1297" s="14">
        <f>VLOOKUP($B1297,[2]Sheet3!$G:$CZ,61,0)</f>
        <v>0</v>
      </c>
      <c r="BY1297" s="14">
        <f>VLOOKUP($B1297,[2]Sheet3!$G:$CZ,62,0)</f>
        <v>0</v>
      </c>
      <c r="BZ1297" s="14">
        <f>VLOOKUP($B1297,[2]Sheet3!$G:$CZ,63,0)</f>
        <v>0</v>
      </c>
      <c r="CA1297" s="14">
        <f>VLOOKUP($B1297,[2]Sheet3!$G:$CZ,64,0)</f>
        <v>0</v>
      </c>
      <c r="CB1297" s="14">
        <f>VLOOKUP($B1297,[2]Sheet3!$G:$CZ,65,0)</f>
        <v>0</v>
      </c>
      <c r="CC1297" s="14">
        <f>VLOOKUP($B1297,[2]Sheet3!$G:$CZ,66,0)</f>
        <v>0</v>
      </c>
      <c r="CD1297" s="14">
        <f>VLOOKUP($B1297,[2]Sheet3!$G:$CZ,67,0)</f>
        <v>0</v>
      </c>
      <c r="CE1297" s="14">
        <f>VLOOKUP($B1297,[2]Sheet3!$G:$CZ,68,0)</f>
        <v>0</v>
      </c>
      <c r="CF1297" s="14">
        <f>VLOOKUP($B1297,[2]Sheet3!$G:$CZ,69,0)</f>
        <v>0</v>
      </c>
      <c r="CG1297" s="14">
        <f>VLOOKUP($B1297,[2]Sheet3!$G:$CZ,70,0)</f>
        <v>0</v>
      </c>
      <c r="CH1297" s="14">
        <f>VLOOKUP($B1297,[2]Sheet3!$G:$CZ,71,0)</f>
        <v>0</v>
      </c>
      <c r="CI1297" s="14">
        <f>VLOOKUP($B1297,[2]Sheet3!$G:$CZ,72,0)</f>
        <v>0</v>
      </c>
      <c r="CJ1297" s="14">
        <f>VLOOKUP($B1297,[2]Sheet3!$G:$CZ,73,0)</f>
        <v>0</v>
      </c>
      <c r="CK1297" s="14">
        <f>VLOOKUP($B1297,[2]Sheet3!$G:$CZ,74,0)</f>
        <v>0</v>
      </c>
      <c r="CL1297" s="14">
        <f>VLOOKUP($B1297,[2]Sheet3!$G:$CZ,75,0)</f>
        <v>0</v>
      </c>
      <c r="CM1297" s="14">
        <f>VLOOKUP($B1297,[2]Sheet3!$G:$CZ,76,0)</f>
        <v>0</v>
      </c>
      <c r="CN1297" s="14">
        <f>VLOOKUP($B1297,[2]Sheet3!$G:$CZ,77,0)</f>
        <v>0</v>
      </c>
      <c r="CO1297" s="14">
        <f>VLOOKUP($B1297,[2]Sheet3!$G:$CZ,78,0)</f>
        <v>0</v>
      </c>
      <c r="CP1297" s="14">
        <f>VLOOKUP($B1297,[2]Sheet3!$G:$CZ,79,0)</f>
        <v>0</v>
      </c>
      <c r="CQ1297" s="14">
        <f>VLOOKUP($B1297,[2]Sheet3!$G:$CZ,80,0)</f>
        <v>0</v>
      </c>
      <c r="CR1297" s="14">
        <f>VLOOKUP($B1297,[2]Sheet3!$G:$CZ,81,0)</f>
        <v>0</v>
      </c>
      <c r="CS1297" s="14">
        <f>VLOOKUP($B1297,[2]Sheet3!$G:$CZ,82,0)</f>
        <v>0</v>
      </c>
      <c r="CT1297" s="14">
        <f>VLOOKUP($B1297,[2]Sheet3!$G:$CZ,83,0)</f>
        <v>0</v>
      </c>
      <c r="CU1297" s="14">
        <f>VLOOKUP($B1297,[2]Sheet3!$G:$CZ,84,0)</f>
        <v>0</v>
      </c>
      <c r="CV1297" s="14">
        <f>VLOOKUP($B1297,[2]Sheet3!$G:$CZ,85,0)</f>
        <v>0</v>
      </c>
      <c r="CW1297" s="14">
        <f>VLOOKUP($B1297,[2]Sheet3!$G:$CZ,86,0)</f>
        <v>0</v>
      </c>
      <c r="CX1297" s="14">
        <f>VLOOKUP($B1297,[2]Sheet3!$G:$CZ,87,0)</f>
        <v>0</v>
      </c>
      <c r="CY1297" s="14">
        <f>VLOOKUP($B1297,[2]Sheet3!$G:$CZ,88,0)</f>
        <v>0</v>
      </c>
      <c r="CZ1297" s="14">
        <f>VLOOKUP($B1297,[2]Sheet3!$G:$CZ,89,0)</f>
        <v>0</v>
      </c>
      <c r="DA1297" s="14">
        <f>VLOOKUP($B1297,[2]Sheet3!$G:$CZ,90,0)</f>
        <v>0</v>
      </c>
      <c r="DB1297" s="14">
        <f>VLOOKUP($B1297,[2]Sheet3!$G:$CZ,91,0)</f>
        <v>0</v>
      </c>
      <c r="DC1297" s="14">
        <f>VLOOKUP($B1297,[2]Sheet3!$G:$CZ,92,0)</f>
        <v>0</v>
      </c>
      <c r="DD1297" s="14">
        <f>VLOOKUP($B1297,[2]Sheet3!$G:$CZ,93,0)</f>
        <v>0</v>
      </c>
      <c r="DE1297" s="14">
        <f>VLOOKUP($B1297,[2]Sheet3!$G:$CZ,94,0)</f>
        <v>0</v>
      </c>
      <c r="DF1297" s="14">
        <f>VLOOKUP($B1297,[2]Sheet3!$G:$CZ,95,0)</f>
        <v>0</v>
      </c>
      <c r="DG1297" s="14">
        <f>VLOOKUP($B1297,[2]Sheet3!$G:$CZ,96,0)</f>
        <v>0</v>
      </c>
      <c r="DH1297" s="14">
        <f>VLOOKUP($B1297,[2]Sheet3!$G:$CZ,97,0)</f>
        <v>0</v>
      </c>
      <c r="DI1297" s="14">
        <f>VLOOKUP($B1297,[2]Sheet3!$G:$CZ,98,0)</f>
        <v>0</v>
      </c>
    </row>
    <row r="1298" spans="1:113" x14ac:dyDescent="0.3">
      <c r="A1298" s="9" t="str">
        <f t="shared" si="62"/>
        <v>NE3130</v>
      </c>
      <c r="B1298" s="15" t="s">
        <v>2798</v>
      </c>
      <c r="C1298" s="15" t="s">
        <v>2799</v>
      </c>
      <c r="F1298" s="7" t="s">
        <v>15</v>
      </c>
      <c r="G1298" s="12" t="s">
        <v>4790</v>
      </c>
      <c r="H1298" s="12" t="str">
        <f>VLOOKUP($B1298,[1]Sheet1!$A:$G,5,0)</f>
        <v>Prince.kumar@redintongroup.com</v>
      </c>
      <c r="I1298" s="12" t="str">
        <f>VLOOKUP($B1298,[1]Sheet1!$A:$G,7,0)</f>
        <v>sidharth.eknath@redingtongroup.com</v>
      </c>
      <c r="J1298" s="12" t="s">
        <v>82</v>
      </c>
      <c r="K1298" s="7"/>
      <c r="L1298" s="7"/>
      <c r="M1298" s="8"/>
      <c r="N1298" s="7" t="str">
        <f t="shared" si="60"/>
        <v>Prince.kumar@redintongroup.com; sidharth.eknath@redingtongroup.com; nilesh.phirke@redingtongroup.com;christopher.joseph@redingtongroup.com</v>
      </c>
      <c r="O1298" s="7" t="str">
        <f t="shared" si="61"/>
        <v>NE3130</v>
      </c>
      <c r="P1298" s="8" t="s">
        <v>5215</v>
      </c>
      <c r="Q1298" s="14">
        <f>VLOOKUP($B1298,[2]Sheet3!$G:$CZ,2,0)</f>
        <v>2400300309</v>
      </c>
      <c r="R1298" s="14">
        <f>VLOOKUP($B1298,[2]Sheet3!$G:$CZ,3,0)</f>
        <v>2400305467</v>
      </c>
      <c r="S1298" s="14">
        <f>VLOOKUP($B1298,[2]Sheet3!$G:$CZ,4,0)</f>
        <v>0</v>
      </c>
      <c r="T1298" s="14">
        <f>VLOOKUP($B1298,[2]Sheet3!$G:$CZ,5,0)</f>
        <v>0</v>
      </c>
      <c r="U1298" s="14">
        <f>VLOOKUP($B1298,[2]Sheet3!$G:$CZ,6,0)</f>
        <v>0</v>
      </c>
      <c r="V1298" s="14">
        <f>VLOOKUP($B1298,[2]Sheet3!$G:$CZ,7,0)</f>
        <v>0</v>
      </c>
      <c r="W1298" s="14">
        <f>VLOOKUP($B1298,[2]Sheet3!$G:$CZ,8,0)</f>
        <v>0</v>
      </c>
      <c r="X1298" s="14">
        <f>VLOOKUP($B1298,[2]Sheet3!$G:$CZ,9,0)</f>
        <v>0</v>
      </c>
      <c r="Y1298" s="14">
        <f>VLOOKUP($B1298,[2]Sheet3!$G:$CZ,10,0)</f>
        <v>0</v>
      </c>
      <c r="Z1298" s="14">
        <f>VLOOKUP($B1298,[2]Sheet3!$G:$CZ,11,0)</f>
        <v>0</v>
      </c>
      <c r="AA1298" s="14">
        <f>VLOOKUP($B1298,[2]Sheet3!$G:$CZ,12,0)</f>
        <v>0</v>
      </c>
      <c r="AB1298" s="14">
        <f>VLOOKUP($B1298,[2]Sheet3!$G:$CZ,13,0)</f>
        <v>0</v>
      </c>
      <c r="AC1298" s="14">
        <f>VLOOKUP($B1298,[2]Sheet3!$G:$CZ,14,0)</f>
        <v>0</v>
      </c>
      <c r="AD1298" s="14">
        <f>VLOOKUP($B1298,[2]Sheet3!$G:$CZ,15,0)</f>
        <v>0</v>
      </c>
      <c r="AE1298" s="14">
        <f>VLOOKUP($B1298,[2]Sheet3!$G:$CZ,16,0)</f>
        <v>0</v>
      </c>
      <c r="AF1298" s="14">
        <f>VLOOKUP($B1298,[2]Sheet3!$G:$CZ,17,0)</f>
        <v>0</v>
      </c>
      <c r="AG1298" s="14">
        <f>VLOOKUP($B1298,[2]Sheet3!$G:$CZ,18,0)</f>
        <v>0</v>
      </c>
      <c r="AH1298" s="14">
        <f>VLOOKUP($B1298,[2]Sheet3!$G:$CZ,19,0)</f>
        <v>0</v>
      </c>
      <c r="AI1298" s="14">
        <f>VLOOKUP($B1298,[2]Sheet3!$G:$CZ,20,0)</f>
        <v>0</v>
      </c>
      <c r="AJ1298" s="14">
        <f>VLOOKUP($B1298,[2]Sheet3!$G:$CZ,21,0)</f>
        <v>0</v>
      </c>
      <c r="AK1298" s="14">
        <f>VLOOKUP($B1298,[2]Sheet3!$G:$CZ,22,0)</f>
        <v>0</v>
      </c>
      <c r="AL1298" s="14">
        <f>VLOOKUP($B1298,[2]Sheet3!$G:$CZ,23,0)</f>
        <v>0</v>
      </c>
      <c r="AM1298" s="14">
        <f>VLOOKUP($B1298,[2]Sheet3!$G:$CZ,24,0)</f>
        <v>0</v>
      </c>
      <c r="AN1298" s="14">
        <f>VLOOKUP($B1298,[2]Sheet3!$G:$CZ,25,0)</f>
        <v>0</v>
      </c>
      <c r="AO1298" s="14">
        <f>VLOOKUP($B1298,[2]Sheet3!$G:$CZ,26,0)</f>
        <v>0</v>
      </c>
      <c r="AP1298" s="14">
        <f>VLOOKUP($B1298,[2]Sheet3!$G:$CZ,27,0)</f>
        <v>0</v>
      </c>
      <c r="AQ1298" s="14">
        <f>VLOOKUP($B1298,[2]Sheet3!$G:$CZ,28,0)</f>
        <v>0</v>
      </c>
      <c r="AR1298" s="14">
        <f>VLOOKUP($B1298,[2]Sheet3!$G:$CZ,29,0)</f>
        <v>0</v>
      </c>
      <c r="AS1298" s="14">
        <f>VLOOKUP($B1298,[2]Sheet3!$G:$CZ,30,0)</f>
        <v>0</v>
      </c>
      <c r="AT1298" s="14">
        <f>VLOOKUP($B1298,[2]Sheet3!$G:$CZ,31,0)</f>
        <v>0</v>
      </c>
      <c r="AU1298" s="14">
        <f>VLOOKUP($B1298,[2]Sheet3!$G:$CZ,32,0)</f>
        <v>0</v>
      </c>
      <c r="AV1298" s="14">
        <f>VLOOKUP($B1298,[2]Sheet3!$G:$CZ,33,0)</f>
        <v>0</v>
      </c>
      <c r="AW1298" s="14">
        <f>VLOOKUP($B1298,[2]Sheet3!$G:$CZ,34,0)</f>
        <v>0</v>
      </c>
      <c r="AX1298" s="14">
        <f>VLOOKUP($B1298,[2]Sheet3!$G:$CZ,35,0)</f>
        <v>0</v>
      </c>
      <c r="AY1298" s="14">
        <f>VLOOKUP($B1298,[2]Sheet3!$G:$CZ,36,0)</f>
        <v>0</v>
      </c>
      <c r="AZ1298" s="14">
        <f>VLOOKUP($B1298,[2]Sheet3!$G:$CZ,37,0)</f>
        <v>0</v>
      </c>
      <c r="BA1298" s="14">
        <f>VLOOKUP($B1298,[2]Sheet3!$G:$CZ,38,0)</f>
        <v>0</v>
      </c>
      <c r="BB1298" s="14">
        <f>VLOOKUP($B1298,[2]Sheet3!$G:$CZ,39,0)</f>
        <v>0</v>
      </c>
      <c r="BC1298" s="14">
        <f>VLOOKUP($B1298,[2]Sheet3!$G:$CZ,40,0)</f>
        <v>0</v>
      </c>
      <c r="BD1298" s="14">
        <f>VLOOKUP($B1298,[2]Sheet3!$G:$CZ,41,0)</f>
        <v>0</v>
      </c>
      <c r="BE1298" s="14">
        <f>VLOOKUP($B1298,[2]Sheet3!$G:$CZ,42,0)</f>
        <v>0</v>
      </c>
      <c r="BF1298" s="14">
        <f>VLOOKUP($B1298,[2]Sheet3!$G:$CZ,43,0)</f>
        <v>0</v>
      </c>
      <c r="BG1298" s="14">
        <f>VLOOKUP($B1298,[2]Sheet3!$G:$CZ,44,0)</f>
        <v>0</v>
      </c>
      <c r="BH1298" s="14">
        <f>VLOOKUP($B1298,[2]Sheet3!$G:$CZ,45,0)</f>
        <v>0</v>
      </c>
      <c r="BI1298" s="14">
        <f>VLOOKUP($B1298,[2]Sheet3!$G:$CZ,46,0)</f>
        <v>0</v>
      </c>
      <c r="BJ1298" s="14">
        <f>VLOOKUP($B1298,[2]Sheet3!$G:$CZ,47,0)</f>
        <v>0</v>
      </c>
      <c r="BK1298" s="14">
        <f>VLOOKUP($B1298,[2]Sheet3!$G:$CZ,48,0)</f>
        <v>0</v>
      </c>
      <c r="BL1298" s="14">
        <f>VLOOKUP($B1298,[2]Sheet3!$G:$CZ,49,0)</f>
        <v>0</v>
      </c>
      <c r="BM1298" s="14">
        <f>VLOOKUP($B1298,[2]Sheet3!$G:$CZ,50,0)</f>
        <v>0</v>
      </c>
      <c r="BN1298" s="14">
        <f>VLOOKUP($B1298,[2]Sheet3!$G:$CZ,51,0)</f>
        <v>0</v>
      </c>
      <c r="BO1298" s="14">
        <f>VLOOKUP($B1298,[2]Sheet3!$G:$CZ,52,0)</f>
        <v>0</v>
      </c>
      <c r="BP1298" s="14">
        <f>VLOOKUP($B1298,[2]Sheet3!$G:$CZ,53,0)</f>
        <v>0</v>
      </c>
      <c r="BQ1298" s="14">
        <f>VLOOKUP($B1298,[2]Sheet3!$G:$CZ,54,0)</f>
        <v>0</v>
      </c>
      <c r="BR1298" s="14">
        <f>VLOOKUP($B1298,[2]Sheet3!$G:$CZ,55,0)</f>
        <v>0</v>
      </c>
      <c r="BS1298" s="14">
        <f>VLOOKUP($B1298,[2]Sheet3!$G:$CZ,56,0)</f>
        <v>0</v>
      </c>
      <c r="BT1298" s="14">
        <f>VLOOKUP($B1298,[2]Sheet3!$G:$CZ,57,0)</f>
        <v>0</v>
      </c>
      <c r="BU1298" s="14">
        <f>VLOOKUP($B1298,[2]Sheet3!$G:$CZ,58,0)</f>
        <v>0</v>
      </c>
      <c r="BV1298" s="14">
        <f>VLOOKUP($B1298,[2]Sheet3!$G:$CZ,59,0)</f>
        <v>0</v>
      </c>
      <c r="BW1298" s="14">
        <f>VLOOKUP($B1298,[2]Sheet3!$G:$CZ,60,0)</f>
        <v>0</v>
      </c>
      <c r="BX1298" s="14">
        <f>VLOOKUP($B1298,[2]Sheet3!$G:$CZ,61,0)</f>
        <v>0</v>
      </c>
      <c r="BY1298" s="14">
        <f>VLOOKUP($B1298,[2]Sheet3!$G:$CZ,62,0)</f>
        <v>0</v>
      </c>
      <c r="BZ1298" s="14">
        <f>VLOOKUP($B1298,[2]Sheet3!$G:$CZ,63,0)</f>
        <v>0</v>
      </c>
      <c r="CA1298" s="14">
        <f>VLOOKUP($B1298,[2]Sheet3!$G:$CZ,64,0)</f>
        <v>0</v>
      </c>
      <c r="CB1298" s="14">
        <f>VLOOKUP($B1298,[2]Sheet3!$G:$CZ,65,0)</f>
        <v>0</v>
      </c>
      <c r="CC1298" s="14">
        <f>VLOOKUP($B1298,[2]Sheet3!$G:$CZ,66,0)</f>
        <v>0</v>
      </c>
      <c r="CD1298" s="14">
        <f>VLOOKUP($B1298,[2]Sheet3!$G:$CZ,67,0)</f>
        <v>0</v>
      </c>
      <c r="CE1298" s="14">
        <f>VLOOKUP($B1298,[2]Sheet3!$G:$CZ,68,0)</f>
        <v>0</v>
      </c>
      <c r="CF1298" s="14">
        <f>VLOOKUP($B1298,[2]Sheet3!$G:$CZ,69,0)</f>
        <v>0</v>
      </c>
      <c r="CG1298" s="14">
        <f>VLOOKUP($B1298,[2]Sheet3!$G:$CZ,70,0)</f>
        <v>0</v>
      </c>
      <c r="CH1298" s="14">
        <f>VLOOKUP($B1298,[2]Sheet3!$G:$CZ,71,0)</f>
        <v>0</v>
      </c>
      <c r="CI1298" s="14">
        <f>VLOOKUP($B1298,[2]Sheet3!$G:$CZ,72,0)</f>
        <v>0</v>
      </c>
      <c r="CJ1298" s="14">
        <f>VLOOKUP($B1298,[2]Sheet3!$G:$CZ,73,0)</f>
        <v>0</v>
      </c>
      <c r="CK1298" s="14">
        <f>VLOOKUP($B1298,[2]Sheet3!$G:$CZ,74,0)</f>
        <v>0</v>
      </c>
      <c r="CL1298" s="14">
        <f>VLOOKUP($B1298,[2]Sheet3!$G:$CZ,75,0)</f>
        <v>0</v>
      </c>
      <c r="CM1298" s="14">
        <f>VLOOKUP($B1298,[2]Sheet3!$G:$CZ,76,0)</f>
        <v>0</v>
      </c>
      <c r="CN1298" s="14">
        <f>VLOOKUP($B1298,[2]Sheet3!$G:$CZ,77,0)</f>
        <v>0</v>
      </c>
      <c r="CO1298" s="14">
        <f>VLOOKUP($B1298,[2]Sheet3!$G:$CZ,78,0)</f>
        <v>0</v>
      </c>
      <c r="CP1298" s="14">
        <f>VLOOKUP($B1298,[2]Sheet3!$G:$CZ,79,0)</f>
        <v>0</v>
      </c>
      <c r="CQ1298" s="14">
        <f>VLOOKUP($B1298,[2]Sheet3!$G:$CZ,80,0)</f>
        <v>0</v>
      </c>
      <c r="CR1298" s="14">
        <f>VLOOKUP($B1298,[2]Sheet3!$G:$CZ,81,0)</f>
        <v>0</v>
      </c>
      <c r="CS1298" s="14">
        <f>VLOOKUP($B1298,[2]Sheet3!$G:$CZ,82,0)</f>
        <v>0</v>
      </c>
      <c r="CT1298" s="14">
        <f>VLOOKUP($B1298,[2]Sheet3!$G:$CZ,83,0)</f>
        <v>0</v>
      </c>
      <c r="CU1298" s="14">
        <f>VLOOKUP($B1298,[2]Sheet3!$G:$CZ,84,0)</f>
        <v>0</v>
      </c>
      <c r="CV1298" s="14">
        <f>VLOOKUP($B1298,[2]Sheet3!$G:$CZ,85,0)</f>
        <v>0</v>
      </c>
      <c r="CW1298" s="14">
        <f>VLOOKUP($B1298,[2]Sheet3!$G:$CZ,86,0)</f>
        <v>0</v>
      </c>
      <c r="CX1298" s="14">
        <f>VLOOKUP($B1298,[2]Sheet3!$G:$CZ,87,0)</f>
        <v>0</v>
      </c>
      <c r="CY1298" s="14">
        <f>VLOOKUP($B1298,[2]Sheet3!$G:$CZ,88,0)</f>
        <v>0</v>
      </c>
      <c r="CZ1298" s="14">
        <f>VLOOKUP($B1298,[2]Sheet3!$G:$CZ,89,0)</f>
        <v>0</v>
      </c>
      <c r="DA1298" s="14">
        <f>VLOOKUP($B1298,[2]Sheet3!$G:$CZ,90,0)</f>
        <v>0</v>
      </c>
      <c r="DB1298" s="14">
        <f>VLOOKUP($B1298,[2]Sheet3!$G:$CZ,91,0)</f>
        <v>0</v>
      </c>
      <c r="DC1298" s="14">
        <f>VLOOKUP($B1298,[2]Sheet3!$G:$CZ,92,0)</f>
        <v>0</v>
      </c>
      <c r="DD1298" s="14">
        <f>VLOOKUP($B1298,[2]Sheet3!$G:$CZ,93,0)</f>
        <v>0</v>
      </c>
      <c r="DE1298" s="14">
        <f>VLOOKUP($B1298,[2]Sheet3!$G:$CZ,94,0)</f>
        <v>0</v>
      </c>
      <c r="DF1298" s="14">
        <f>VLOOKUP($B1298,[2]Sheet3!$G:$CZ,95,0)</f>
        <v>0</v>
      </c>
      <c r="DG1298" s="14">
        <f>VLOOKUP($B1298,[2]Sheet3!$G:$CZ,96,0)</f>
        <v>0</v>
      </c>
      <c r="DH1298" s="14">
        <f>VLOOKUP($B1298,[2]Sheet3!$G:$CZ,97,0)</f>
        <v>0</v>
      </c>
      <c r="DI1298" s="14">
        <f>VLOOKUP($B1298,[2]Sheet3!$G:$CZ,98,0)</f>
        <v>0</v>
      </c>
    </row>
    <row r="1299" spans="1:113" x14ac:dyDescent="0.3">
      <c r="A1299" s="9" t="str">
        <f t="shared" si="62"/>
        <v>N43707</v>
      </c>
      <c r="B1299" s="15" t="s">
        <v>2800</v>
      </c>
      <c r="C1299" s="15" t="s">
        <v>2801</v>
      </c>
      <c r="F1299" s="7" t="s">
        <v>15</v>
      </c>
      <c r="G1299" s="12" t="s">
        <v>4791</v>
      </c>
      <c r="H1299" s="12" t="str">
        <f>VLOOKUP($B1299,[1]Sheet1!$A:$G,5,0)</f>
        <v>neeraj.bhatt@redingtongroup.com</v>
      </c>
      <c r="I1299" s="12" t="str">
        <f>VLOOKUP($B1299,[1]Sheet1!$A:$G,7,0)</f>
        <v>sidharth.eknath@redingtongroup.com</v>
      </c>
      <c r="J1299" s="12" t="s">
        <v>82</v>
      </c>
      <c r="K1299" s="7"/>
      <c r="L1299" s="7"/>
      <c r="M1299" s="8"/>
      <c r="N1299" s="7" t="str">
        <f t="shared" si="60"/>
        <v>neeraj.bhatt@redingtongroup.com; sidharth.eknath@redingtongroup.com; nilesh.phirke@redingtongroup.com;christopher.joseph@redingtongroup.com</v>
      </c>
      <c r="O1299" s="7" t="str">
        <f t="shared" si="61"/>
        <v>N43707</v>
      </c>
      <c r="P1299" s="8" t="s">
        <v>5215</v>
      </c>
      <c r="Q1299" s="14">
        <f>VLOOKUP($B1299,[2]Sheet3!$G:$CZ,2,0)</f>
        <v>2400302034</v>
      </c>
      <c r="R1299" s="14">
        <f>VLOOKUP($B1299,[2]Sheet3!$G:$CZ,3,0)</f>
        <v>0</v>
      </c>
      <c r="S1299" s="14">
        <f>VLOOKUP($B1299,[2]Sheet3!$G:$CZ,4,0)</f>
        <v>0</v>
      </c>
      <c r="T1299" s="14">
        <f>VLOOKUP($B1299,[2]Sheet3!$G:$CZ,5,0)</f>
        <v>0</v>
      </c>
      <c r="U1299" s="14">
        <f>VLOOKUP($B1299,[2]Sheet3!$G:$CZ,6,0)</f>
        <v>0</v>
      </c>
      <c r="V1299" s="14">
        <f>VLOOKUP($B1299,[2]Sheet3!$G:$CZ,7,0)</f>
        <v>0</v>
      </c>
      <c r="W1299" s="14">
        <f>VLOOKUP($B1299,[2]Sheet3!$G:$CZ,8,0)</f>
        <v>0</v>
      </c>
      <c r="X1299" s="14">
        <f>VLOOKUP($B1299,[2]Sheet3!$G:$CZ,9,0)</f>
        <v>0</v>
      </c>
      <c r="Y1299" s="14">
        <f>VLOOKUP($B1299,[2]Sheet3!$G:$CZ,10,0)</f>
        <v>0</v>
      </c>
      <c r="Z1299" s="14">
        <f>VLOOKUP($B1299,[2]Sheet3!$G:$CZ,11,0)</f>
        <v>0</v>
      </c>
      <c r="AA1299" s="14">
        <f>VLOOKUP($B1299,[2]Sheet3!$G:$CZ,12,0)</f>
        <v>0</v>
      </c>
      <c r="AB1299" s="14">
        <f>VLOOKUP($B1299,[2]Sheet3!$G:$CZ,13,0)</f>
        <v>0</v>
      </c>
      <c r="AC1299" s="14">
        <f>VLOOKUP($B1299,[2]Sheet3!$G:$CZ,14,0)</f>
        <v>0</v>
      </c>
      <c r="AD1299" s="14">
        <f>VLOOKUP($B1299,[2]Sheet3!$G:$CZ,15,0)</f>
        <v>0</v>
      </c>
      <c r="AE1299" s="14">
        <f>VLOOKUP($B1299,[2]Sheet3!$G:$CZ,16,0)</f>
        <v>0</v>
      </c>
      <c r="AF1299" s="14">
        <f>VLOOKUP($B1299,[2]Sheet3!$G:$CZ,17,0)</f>
        <v>0</v>
      </c>
      <c r="AG1299" s="14">
        <f>VLOOKUP($B1299,[2]Sheet3!$G:$CZ,18,0)</f>
        <v>0</v>
      </c>
      <c r="AH1299" s="14">
        <f>VLOOKUP($B1299,[2]Sheet3!$G:$CZ,19,0)</f>
        <v>0</v>
      </c>
      <c r="AI1299" s="14">
        <f>VLOOKUP($B1299,[2]Sheet3!$G:$CZ,20,0)</f>
        <v>0</v>
      </c>
      <c r="AJ1299" s="14">
        <f>VLOOKUP($B1299,[2]Sheet3!$G:$CZ,21,0)</f>
        <v>0</v>
      </c>
      <c r="AK1299" s="14">
        <f>VLOOKUP($B1299,[2]Sheet3!$G:$CZ,22,0)</f>
        <v>0</v>
      </c>
      <c r="AL1299" s="14">
        <f>VLOOKUP($B1299,[2]Sheet3!$G:$CZ,23,0)</f>
        <v>0</v>
      </c>
      <c r="AM1299" s="14">
        <f>VLOOKUP($B1299,[2]Sheet3!$G:$CZ,24,0)</f>
        <v>0</v>
      </c>
      <c r="AN1299" s="14">
        <f>VLOOKUP($B1299,[2]Sheet3!$G:$CZ,25,0)</f>
        <v>0</v>
      </c>
      <c r="AO1299" s="14">
        <f>VLOOKUP($B1299,[2]Sheet3!$G:$CZ,26,0)</f>
        <v>0</v>
      </c>
      <c r="AP1299" s="14">
        <f>VLOOKUP($B1299,[2]Sheet3!$G:$CZ,27,0)</f>
        <v>0</v>
      </c>
      <c r="AQ1299" s="14">
        <f>VLOOKUP($B1299,[2]Sheet3!$G:$CZ,28,0)</f>
        <v>0</v>
      </c>
      <c r="AR1299" s="14">
        <f>VLOOKUP($B1299,[2]Sheet3!$G:$CZ,29,0)</f>
        <v>0</v>
      </c>
      <c r="AS1299" s="14">
        <f>VLOOKUP($B1299,[2]Sheet3!$G:$CZ,30,0)</f>
        <v>0</v>
      </c>
      <c r="AT1299" s="14">
        <f>VLOOKUP($B1299,[2]Sheet3!$G:$CZ,31,0)</f>
        <v>0</v>
      </c>
      <c r="AU1299" s="14">
        <f>VLOOKUP($B1299,[2]Sheet3!$G:$CZ,32,0)</f>
        <v>0</v>
      </c>
      <c r="AV1299" s="14">
        <f>VLOOKUP($B1299,[2]Sheet3!$G:$CZ,33,0)</f>
        <v>0</v>
      </c>
      <c r="AW1299" s="14">
        <f>VLOOKUP($B1299,[2]Sheet3!$G:$CZ,34,0)</f>
        <v>0</v>
      </c>
      <c r="AX1299" s="14">
        <f>VLOOKUP($B1299,[2]Sheet3!$G:$CZ,35,0)</f>
        <v>0</v>
      </c>
      <c r="AY1299" s="14">
        <f>VLOOKUP($B1299,[2]Sheet3!$G:$CZ,36,0)</f>
        <v>0</v>
      </c>
      <c r="AZ1299" s="14">
        <f>VLOOKUP($B1299,[2]Sheet3!$G:$CZ,37,0)</f>
        <v>0</v>
      </c>
      <c r="BA1299" s="14">
        <f>VLOOKUP($B1299,[2]Sheet3!$G:$CZ,38,0)</f>
        <v>0</v>
      </c>
      <c r="BB1299" s="14">
        <f>VLOOKUP($B1299,[2]Sheet3!$G:$CZ,39,0)</f>
        <v>0</v>
      </c>
      <c r="BC1299" s="14">
        <f>VLOOKUP($B1299,[2]Sheet3!$G:$CZ,40,0)</f>
        <v>0</v>
      </c>
      <c r="BD1299" s="14">
        <f>VLOOKUP($B1299,[2]Sheet3!$G:$CZ,41,0)</f>
        <v>0</v>
      </c>
      <c r="BE1299" s="14">
        <f>VLOOKUP($B1299,[2]Sheet3!$G:$CZ,42,0)</f>
        <v>0</v>
      </c>
      <c r="BF1299" s="14">
        <f>VLOOKUP($B1299,[2]Sheet3!$G:$CZ,43,0)</f>
        <v>0</v>
      </c>
      <c r="BG1299" s="14">
        <f>VLOOKUP($B1299,[2]Sheet3!$G:$CZ,44,0)</f>
        <v>0</v>
      </c>
      <c r="BH1299" s="14">
        <f>VLOOKUP($B1299,[2]Sheet3!$G:$CZ,45,0)</f>
        <v>0</v>
      </c>
      <c r="BI1299" s="14">
        <f>VLOOKUP($B1299,[2]Sheet3!$G:$CZ,46,0)</f>
        <v>0</v>
      </c>
      <c r="BJ1299" s="14">
        <f>VLOOKUP($B1299,[2]Sheet3!$G:$CZ,47,0)</f>
        <v>0</v>
      </c>
      <c r="BK1299" s="14">
        <f>VLOOKUP($B1299,[2]Sheet3!$G:$CZ,48,0)</f>
        <v>0</v>
      </c>
      <c r="BL1299" s="14">
        <f>VLOOKUP($B1299,[2]Sheet3!$G:$CZ,49,0)</f>
        <v>0</v>
      </c>
      <c r="BM1299" s="14">
        <f>VLOOKUP($B1299,[2]Sheet3!$G:$CZ,50,0)</f>
        <v>0</v>
      </c>
      <c r="BN1299" s="14">
        <f>VLOOKUP($B1299,[2]Sheet3!$G:$CZ,51,0)</f>
        <v>0</v>
      </c>
      <c r="BO1299" s="14">
        <f>VLOOKUP($B1299,[2]Sheet3!$G:$CZ,52,0)</f>
        <v>0</v>
      </c>
      <c r="BP1299" s="14">
        <f>VLOOKUP($B1299,[2]Sheet3!$G:$CZ,53,0)</f>
        <v>0</v>
      </c>
      <c r="BQ1299" s="14">
        <f>VLOOKUP($B1299,[2]Sheet3!$G:$CZ,54,0)</f>
        <v>0</v>
      </c>
      <c r="BR1299" s="14">
        <f>VLOOKUP($B1299,[2]Sheet3!$G:$CZ,55,0)</f>
        <v>0</v>
      </c>
      <c r="BS1299" s="14">
        <f>VLOOKUP($B1299,[2]Sheet3!$G:$CZ,56,0)</f>
        <v>0</v>
      </c>
      <c r="BT1299" s="14">
        <f>VLOOKUP($B1299,[2]Sheet3!$G:$CZ,57,0)</f>
        <v>0</v>
      </c>
      <c r="BU1299" s="14">
        <f>VLOOKUP($B1299,[2]Sheet3!$G:$CZ,58,0)</f>
        <v>0</v>
      </c>
      <c r="BV1299" s="14">
        <f>VLOOKUP($B1299,[2]Sheet3!$G:$CZ,59,0)</f>
        <v>0</v>
      </c>
      <c r="BW1299" s="14">
        <f>VLOOKUP($B1299,[2]Sheet3!$G:$CZ,60,0)</f>
        <v>0</v>
      </c>
      <c r="BX1299" s="14">
        <f>VLOOKUP($B1299,[2]Sheet3!$G:$CZ,61,0)</f>
        <v>0</v>
      </c>
      <c r="BY1299" s="14">
        <f>VLOOKUP($B1299,[2]Sheet3!$G:$CZ,62,0)</f>
        <v>0</v>
      </c>
      <c r="BZ1299" s="14">
        <f>VLOOKUP($B1299,[2]Sheet3!$G:$CZ,63,0)</f>
        <v>0</v>
      </c>
      <c r="CA1299" s="14">
        <f>VLOOKUP($B1299,[2]Sheet3!$G:$CZ,64,0)</f>
        <v>0</v>
      </c>
      <c r="CB1299" s="14">
        <f>VLOOKUP($B1299,[2]Sheet3!$G:$CZ,65,0)</f>
        <v>0</v>
      </c>
      <c r="CC1299" s="14">
        <f>VLOOKUP($B1299,[2]Sheet3!$G:$CZ,66,0)</f>
        <v>0</v>
      </c>
      <c r="CD1299" s="14">
        <f>VLOOKUP($B1299,[2]Sheet3!$G:$CZ,67,0)</f>
        <v>0</v>
      </c>
      <c r="CE1299" s="14">
        <f>VLOOKUP($B1299,[2]Sheet3!$G:$CZ,68,0)</f>
        <v>0</v>
      </c>
      <c r="CF1299" s="14">
        <f>VLOOKUP($B1299,[2]Sheet3!$G:$CZ,69,0)</f>
        <v>0</v>
      </c>
      <c r="CG1299" s="14">
        <f>VLOOKUP($B1299,[2]Sheet3!$G:$CZ,70,0)</f>
        <v>0</v>
      </c>
      <c r="CH1299" s="14">
        <f>VLOOKUP($B1299,[2]Sheet3!$G:$CZ,71,0)</f>
        <v>0</v>
      </c>
      <c r="CI1299" s="14">
        <f>VLOOKUP($B1299,[2]Sheet3!$G:$CZ,72,0)</f>
        <v>0</v>
      </c>
      <c r="CJ1299" s="14">
        <f>VLOOKUP($B1299,[2]Sheet3!$G:$CZ,73,0)</f>
        <v>0</v>
      </c>
      <c r="CK1299" s="14">
        <f>VLOOKUP($B1299,[2]Sheet3!$G:$CZ,74,0)</f>
        <v>0</v>
      </c>
      <c r="CL1299" s="14">
        <f>VLOOKUP($B1299,[2]Sheet3!$G:$CZ,75,0)</f>
        <v>0</v>
      </c>
      <c r="CM1299" s="14">
        <f>VLOOKUP($B1299,[2]Sheet3!$G:$CZ,76,0)</f>
        <v>0</v>
      </c>
      <c r="CN1299" s="14">
        <f>VLOOKUP($B1299,[2]Sheet3!$G:$CZ,77,0)</f>
        <v>0</v>
      </c>
      <c r="CO1299" s="14">
        <f>VLOOKUP($B1299,[2]Sheet3!$G:$CZ,78,0)</f>
        <v>0</v>
      </c>
      <c r="CP1299" s="14">
        <f>VLOOKUP($B1299,[2]Sheet3!$G:$CZ,79,0)</f>
        <v>0</v>
      </c>
      <c r="CQ1299" s="14">
        <f>VLOOKUP($B1299,[2]Sheet3!$G:$CZ,80,0)</f>
        <v>0</v>
      </c>
      <c r="CR1299" s="14">
        <f>VLOOKUP($B1299,[2]Sheet3!$G:$CZ,81,0)</f>
        <v>0</v>
      </c>
      <c r="CS1299" s="14">
        <f>VLOOKUP($B1299,[2]Sheet3!$G:$CZ,82,0)</f>
        <v>0</v>
      </c>
      <c r="CT1299" s="14">
        <f>VLOOKUP($B1299,[2]Sheet3!$G:$CZ,83,0)</f>
        <v>0</v>
      </c>
      <c r="CU1299" s="14">
        <f>VLOOKUP($B1299,[2]Sheet3!$G:$CZ,84,0)</f>
        <v>0</v>
      </c>
      <c r="CV1299" s="14">
        <f>VLOOKUP($B1299,[2]Sheet3!$G:$CZ,85,0)</f>
        <v>0</v>
      </c>
      <c r="CW1299" s="14">
        <f>VLOOKUP($B1299,[2]Sheet3!$G:$CZ,86,0)</f>
        <v>0</v>
      </c>
      <c r="CX1299" s="14">
        <f>VLOOKUP($B1299,[2]Sheet3!$G:$CZ,87,0)</f>
        <v>0</v>
      </c>
      <c r="CY1299" s="14">
        <f>VLOOKUP($B1299,[2]Sheet3!$G:$CZ,88,0)</f>
        <v>0</v>
      </c>
      <c r="CZ1299" s="14">
        <f>VLOOKUP($B1299,[2]Sheet3!$G:$CZ,89,0)</f>
        <v>0</v>
      </c>
      <c r="DA1299" s="14">
        <f>VLOOKUP($B1299,[2]Sheet3!$G:$CZ,90,0)</f>
        <v>0</v>
      </c>
      <c r="DB1299" s="14">
        <f>VLOOKUP($B1299,[2]Sheet3!$G:$CZ,91,0)</f>
        <v>0</v>
      </c>
      <c r="DC1299" s="14">
        <f>VLOOKUP($B1299,[2]Sheet3!$G:$CZ,92,0)</f>
        <v>0</v>
      </c>
      <c r="DD1299" s="14">
        <f>VLOOKUP($B1299,[2]Sheet3!$G:$CZ,93,0)</f>
        <v>0</v>
      </c>
      <c r="DE1299" s="14">
        <f>VLOOKUP($B1299,[2]Sheet3!$G:$CZ,94,0)</f>
        <v>0</v>
      </c>
      <c r="DF1299" s="14">
        <f>VLOOKUP($B1299,[2]Sheet3!$G:$CZ,95,0)</f>
        <v>0</v>
      </c>
      <c r="DG1299" s="14">
        <f>VLOOKUP($B1299,[2]Sheet3!$G:$CZ,96,0)</f>
        <v>0</v>
      </c>
      <c r="DH1299" s="14">
        <f>VLOOKUP($B1299,[2]Sheet3!$G:$CZ,97,0)</f>
        <v>0</v>
      </c>
      <c r="DI1299" s="14">
        <f>VLOOKUP($B1299,[2]Sheet3!$G:$CZ,98,0)</f>
        <v>0</v>
      </c>
    </row>
    <row r="1300" spans="1:113" x14ac:dyDescent="0.3">
      <c r="A1300" s="9" t="str">
        <f t="shared" si="62"/>
        <v>N43297</v>
      </c>
      <c r="B1300" s="15" t="s">
        <v>2802</v>
      </c>
      <c r="C1300" s="15" t="s">
        <v>2803</v>
      </c>
      <c r="F1300" s="7" t="s">
        <v>15</v>
      </c>
      <c r="G1300" s="12" t="s">
        <v>4792</v>
      </c>
      <c r="H1300" s="12" t="str">
        <f>VLOOKUP($B1300,[1]Sheet1!$A:$G,5,0)</f>
        <v>raghvendra.singh@redingtongroup.com</v>
      </c>
      <c r="I1300" s="12" t="str">
        <f>VLOOKUP($B1300,[1]Sheet1!$A:$G,7,0)</f>
        <v>sidharth.eknath@redingtongroup.com</v>
      </c>
      <c r="J1300" s="12" t="s">
        <v>82</v>
      </c>
      <c r="K1300" s="7"/>
      <c r="L1300" s="7"/>
      <c r="M1300" s="8"/>
      <c r="N1300" s="7" t="str">
        <f t="shared" si="60"/>
        <v>raghvendra.singh@redingtongroup.com; sidharth.eknath@redingtongroup.com; nilesh.phirke@redingtongroup.com;christopher.joseph@redingtongroup.com</v>
      </c>
      <c r="O1300" s="7" t="str">
        <f t="shared" si="61"/>
        <v>N43297</v>
      </c>
      <c r="P1300" s="8" t="s">
        <v>5215</v>
      </c>
      <c r="Q1300" s="14">
        <f>VLOOKUP($B1300,[2]Sheet3!$G:$CZ,2,0)</f>
        <v>2400302775</v>
      </c>
      <c r="R1300" s="14">
        <f>VLOOKUP($B1300,[2]Sheet3!$G:$CZ,3,0)</f>
        <v>2400302777</v>
      </c>
      <c r="S1300" s="14">
        <f>VLOOKUP($B1300,[2]Sheet3!$G:$CZ,4,0)</f>
        <v>2400302815</v>
      </c>
      <c r="T1300" s="14">
        <f>VLOOKUP($B1300,[2]Sheet3!$G:$CZ,5,0)</f>
        <v>0</v>
      </c>
      <c r="U1300" s="14">
        <f>VLOOKUP($B1300,[2]Sheet3!$G:$CZ,6,0)</f>
        <v>0</v>
      </c>
      <c r="V1300" s="14">
        <f>VLOOKUP($B1300,[2]Sheet3!$G:$CZ,7,0)</f>
        <v>0</v>
      </c>
      <c r="W1300" s="14">
        <f>VLOOKUP($B1300,[2]Sheet3!$G:$CZ,8,0)</f>
        <v>0</v>
      </c>
      <c r="X1300" s="14">
        <f>VLOOKUP($B1300,[2]Sheet3!$G:$CZ,9,0)</f>
        <v>0</v>
      </c>
      <c r="Y1300" s="14">
        <f>VLOOKUP($B1300,[2]Sheet3!$G:$CZ,10,0)</f>
        <v>0</v>
      </c>
      <c r="Z1300" s="14">
        <f>VLOOKUP($B1300,[2]Sheet3!$G:$CZ,11,0)</f>
        <v>0</v>
      </c>
      <c r="AA1300" s="14">
        <f>VLOOKUP($B1300,[2]Sheet3!$G:$CZ,12,0)</f>
        <v>0</v>
      </c>
      <c r="AB1300" s="14">
        <f>VLOOKUP($B1300,[2]Sheet3!$G:$CZ,13,0)</f>
        <v>0</v>
      </c>
      <c r="AC1300" s="14">
        <f>VLOOKUP($B1300,[2]Sheet3!$G:$CZ,14,0)</f>
        <v>0</v>
      </c>
      <c r="AD1300" s="14">
        <f>VLOOKUP($B1300,[2]Sheet3!$G:$CZ,15,0)</f>
        <v>0</v>
      </c>
      <c r="AE1300" s="14">
        <f>VLOOKUP($B1300,[2]Sheet3!$G:$CZ,16,0)</f>
        <v>0</v>
      </c>
      <c r="AF1300" s="14">
        <f>VLOOKUP($B1300,[2]Sheet3!$G:$CZ,17,0)</f>
        <v>0</v>
      </c>
      <c r="AG1300" s="14">
        <f>VLOOKUP($B1300,[2]Sheet3!$G:$CZ,18,0)</f>
        <v>0</v>
      </c>
      <c r="AH1300" s="14">
        <f>VLOOKUP($B1300,[2]Sheet3!$G:$CZ,19,0)</f>
        <v>0</v>
      </c>
      <c r="AI1300" s="14">
        <f>VLOOKUP($B1300,[2]Sheet3!$G:$CZ,20,0)</f>
        <v>0</v>
      </c>
      <c r="AJ1300" s="14">
        <f>VLOOKUP($B1300,[2]Sheet3!$G:$CZ,21,0)</f>
        <v>0</v>
      </c>
      <c r="AK1300" s="14">
        <f>VLOOKUP($B1300,[2]Sheet3!$G:$CZ,22,0)</f>
        <v>0</v>
      </c>
      <c r="AL1300" s="14">
        <f>VLOOKUP($B1300,[2]Sheet3!$G:$CZ,23,0)</f>
        <v>0</v>
      </c>
      <c r="AM1300" s="14">
        <f>VLOOKUP($B1300,[2]Sheet3!$G:$CZ,24,0)</f>
        <v>0</v>
      </c>
      <c r="AN1300" s="14">
        <f>VLOOKUP($B1300,[2]Sheet3!$G:$CZ,25,0)</f>
        <v>0</v>
      </c>
      <c r="AO1300" s="14">
        <f>VLOOKUP($B1300,[2]Sheet3!$G:$CZ,26,0)</f>
        <v>0</v>
      </c>
      <c r="AP1300" s="14">
        <f>VLOOKUP($B1300,[2]Sheet3!$G:$CZ,27,0)</f>
        <v>0</v>
      </c>
      <c r="AQ1300" s="14">
        <f>VLOOKUP($B1300,[2]Sheet3!$G:$CZ,28,0)</f>
        <v>0</v>
      </c>
      <c r="AR1300" s="14">
        <f>VLOOKUP($B1300,[2]Sheet3!$G:$CZ,29,0)</f>
        <v>0</v>
      </c>
      <c r="AS1300" s="14">
        <f>VLOOKUP($B1300,[2]Sheet3!$G:$CZ,30,0)</f>
        <v>0</v>
      </c>
      <c r="AT1300" s="14">
        <f>VLOOKUP($B1300,[2]Sheet3!$G:$CZ,31,0)</f>
        <v>0</v>
      </c>
      <c r="AU1300" s="14">
        <f>VLOOKUP($B1300,[2]Sheet3!$G:$CZ,32,0)</f>
        <v>0</v>
      </c>
      <c r="AV1300" s="14">
        <f>VLOOKUP($B1300,[2]Sheet3!$G:$CZ,33,0)</f>
        <v>0</v>
      </c>
      <c r="AW1300" s="14">
        <f>VLOOKUP($B1300,[2]Sheet3!$G:$CZ,34,0)</f>
        <v>0</v>
      </c>
      <c r="AX1300" s="14">
        <f>VLOOKUP($B1300,[2]Sheet3!$G:$CZ,35,0)</f>
        <v>0</v>
      </c>
      <c r="AY1300" s="14">
        <f>VLOOKUP($B1300,[2]Sheet3!$G:$CZ,36,0)</f>
        <v>0</v>
      </c>
      <c r="AZ1300" s="14">
        <f>VLOOKUP($B1300,[2]Sheet3!$G:$CZ,37,0)</f>
        <v>0</v>
      </c>
      <c r="BA1300" s="14">
        <f>VLOOKUP($B1300,[2]Sheet3!$G:$CZ,38,0)</f>
        <v>0</v>
      </c>
      <c r="BB1300" s="14">
        <f>VLOOKUP($B1300,[2]Sheet3!$G:$CZ,39,0)</f>
        <v>0</v>
      </c>
      <c r="BC1300" s="14">
        <f>VLOOKUP($B1300,[2]Sheet3!$G:$CZ,40,0)</f>
        <v>0</v>
      </c>
      <c r="BD1300" s="14">
        <f>VLOOKUP($B1300,[2]Sheet3!$G:$CZ,41,0)</f>
        <v>0</v>
      </c>
      <c r="BE1300" s="14">
        <f>VLOOKUP($B1300,[2]Sheet3!$G:$CZ,42,0)</f>
        <v>0</v>
      </c>
      <c r="BF1300" s="14">
        <f>VLOOKUP($B1300,[2]Sheet3!$G:$CZ,43,0)</f>
        <v>0</v>
      </c>
      <c r="BG1300" s="14">
        <f>VLOOKUP($B1300,[2]Sheet3!$G:$CZ,44,0)</f>
        <v>0</v>
      </c>
      <c r="BH1300" s="14">
        <f>VLOOKUP($B1300,[2]Sheet3!$G:$CZ,45,0)</f>
        <v>0</v>
      </c>
      <c r="BI1300" s="14">
        <f>VLOOKUP($B1300,[2]Sheet3!$G:$CZ,46,0)</f>
        <v>0</v>
      </c>
      <c r="BJ1300" s="14">
        <f>VLOOKUP($B1300,[2]Sheet3!$G:$CZ,47,0)</f>
        <v>0</v>
      </c>
      <c r="BK1300" s="14">
        <f>VLOOKUP($B1300,[2]Sheet3!$G:$CZ,48,0)</f>
        <v>0</v>
      </c>
      <c r="BL1300" s="14">
        <f>VLOOKUP($B1300,[2]Sheet3!$G:$CZ,49,0)</f>
        <v>0</v>
      </c>
      <c r="BM1300" s="14">
        <f>VLOOKUP($B1300,[2]Sheet3!$G:$CZ,50,0)</f>
        <v>0</v>
      </c>
      <c r="BN1300" s="14">
        <f>VLOOKUP($B1300,[2]Sheet3!$G:$CZ,51,0)</f>
        <v>0</v>
      </c>
      <c r="BO1300" s="14">
        <f>VLOOKUP($B1300,[2]Sheet3!$G:$CZ,52,0)</f>
        <v>0</v>
      </c>
      <c r="BP1300" s="14">
        <f>VLOOKUP($B1300,[2]Sheet3!$G:$CZ,53,0)</f>
        <v>0</v>
      </c>
      <c r="BQ1300" s="14">
        <f>VLOOKUP($B1300,[2]Sheet3!$G:$CZ,54,0)</f>
        <v>0</v>
      </c>
      <c r="BR1300" s="14">
        <f>VLOOKUP($B1300,[2]Sheet3!$G:$CZ,55,0)</f>
        <v>0</v>
      </c>
      <c r="BS1300" s="14">
        <f>VLOOKUP($B1300,[2]Sheet3!$G:$CZ,56,0)</f>
        <v>0</v>
      </c>
      <c r="BT1300" s="14">
        <f>VLOOKUP($B1300,[2]Sheet3!$G:$CZ,57,0)</f>
        <v>0</v>
      </c>
      <c r="BU1300" s="14">
        <f>VLOOKUP($B1300,[2]Sheet3!$G:$CZ,58,0)</f>
        <v>0</v>
      </c>
      <c r="BV1300" s="14">
        <f>VLOOKUP($B1300,[2]Sheet3!$G:$CZ,59,0)</f>
        <v>0</v>
      </c>
      <c r="BW1300" s="14">
        <f>VLOOKUP($B1300,[2]Sheet3!$G:$CZ,60,0)</f>
        <v>0</v>
      </c>
      <c r="BX1300" s="14">
        <f>VLOOKUP($B1300,[2]Sheet3!$G:$CZ,61,0)</f>
        <v>0</v>
      </c>
      <c r="BY1300" s="14">
        <f>VLOOKUP($B1300,[2]Sheet3!$G:$CZ,62,0)</f>
        <v>0</v>
      </c>
      <c r="BZ1300" s="14">
        <f>VLOOKUP($B1300,[2]Sheet3!$G:$CZ,63,0)</f>
        <v>0</v>
      </c>
      <c r="CA1300" s="14">
        <f>VLOOKUP($B1300,[2]Sheet3!$G:$CZ,64,0)</f>
        <v>0</v>
      </c>
      <c r="CB1300" s="14">
        <f>VLOOKUP($B1300,[2]Sheet3!$G:$CZ,65,0)</f>
        <v>0</v>
      </c>
      <c r="CC1300" s="14">
        <f>VLOOKUP($B1300,[2]Sheet3!$G:$CZ,66,0)</f>
        <v>0</v>
      </c>
      <c r="CD1300" s="14">
        <f>VLOOKUP($B1300,[2]Sheet3!$G:$CZ,67,0)</f>
        <v>0</v>
      </c>
      <c r="CE1300" s="14">
        <f>VLOOKUP($B1300,[2]Sheet3!$G:$CZ,68,0)</f>
        <v>0</v>
      </c>
      <c r="CF1300" s="14">
        <f>VLOOKUP($B1300,[2]Sheet3!$G:$CZ,69,0)</f>
        <v>0</v>
      </c>
      <c r="CG1300" s="14">
        <f>VLOOKUP($B1300,[2]Sheet3!$G:$CZ,70,0)</f>
        <v>0</v>
      </c>
      <c r="CH1300" s="14">
        <f>VLOOKUP($B1300,[2]Sheet3!$G:$CZ,71,0)</f>
        <v>0</v>
      </c>
      <c r="CI1300" s="14">
        <f>VLOOKUP($B1300,[2]Sheet3!$G:$CZ,72,0)</f>
        <v>0</v>
      </c>
      <c r="CJ1300" s="14">
        <f>VLOOKUP($B1300,[2]Sheet3!$G:$CZ,73,0)</f>
        <v>0</v>
      </c>
      <c r="CK1300" s="14">
        <f>VLOOKUP($B1300,[2]Sheet3!$G:$CZ,74,0)</f>
        <v>0</v>
      </c>
      <c r="CL1300" s="14">
        <f>VLOOKUP($B1300,[2]Sheet3!$G:$CZ,75,0)</f>
        <v>0</v>
      </c>
      <c r="CM1300" s="14">
        <f>VLOOKUP($B1300,[2]Sheet3!$G:$CZ,76,0)</f>
        <v>0</v>
      </c>
      <c r="CN1300" s="14">
        <f>VLOOKUP($B1300,[2]Sheet3!$G:$CZ,77,0)</f>
        <v>0</v>
      </c>
      <c r="CO1300" s="14">
        <f>VLOOKUP($B1300,[2]Sheet3!$G:$CZ,78,0)</f>
        <v>0</v>
      </c>
      <c r="CP1300" s="14">
        <f>VLOOKUP($B1300,[2]Sheet3!$G:$CZ,79,0)</f>
        <v>0</v>
      </c>
      <c r="CQ1300" s="14">
        <f>VLOOKUP($B1300,[2]Sheet3!$G:$CZ,80,0)</f>
        <v>0</v>
      </c>
      <c r="CR1300" s="14">
        <f>VLOOKUP($B1300,[2]Sheet3!$G:$CZ,81,0)</f>
        <v>0</v>
      </c>
      <c r="CS1300" s="14">
        <f>VLOOKUP($B1300,[2]Sheet3!$G:$CZ,82,0)</f>
        <v>0</v>
      </c>
      <c r="CT1300" s="14">
        <f>VLOOKUP($B1300,[2]Sheet3!$G:$CZ,83,0)</f>
        <v>0</v>
      </c>
      <c r="CU1300" s="14">
        <f>VLOOKUP($B1300,[2]Sheet3!$G:$CZ,84,0)</f>
        <v>0</v>
      </c>
      <c r="CV1300" s="14">
        <f>VLOOKUP($B1300,[2]Sheet3!$G:$CZ,85,0)</f>
        <v>0</v>
      </c>
      <c r="CW1300" s="14">
        <f>VLOOKUP($B1300,[2]Sheet3!$G:$CZ,86,0)</f>
        <v>0</v>
      </c>
      <c r="CX1300" s="14">
        <f>VLOOKUP($B1300,[2]Sheet3!$G:$CZ,87,0)</f>
        <v>0</v>
      </c>
      <c r="CY1300" s="14">
        <f>VLOOKUP($B1300,[2]Sheet3!$G:$CZ,88,0)</f>
        <v>0</v>
      </c>
      <c r="CZ1300" s="14">
        <f>VLOOKUP($B1300,[2]Sheet3!$G:$CZ,89,0)</f>
        <v>0</v>
      </c>
      <c r="DA1300" s="14">
        <f>VLOOKUP($B1300,[2]Sheet3!$G:$CZ,90,0)</f>
        <v>0</v>
      </c>
      <c r="DB1300" s="14">
        <f>VLOOKUP($B1300,[2]Sheet3!$G:$CZ,91,0)</f>
        <v>0</v>
      </c>
      <c r="DC1300" s="14">
        <f>VLOOKUP($B1300,[2]Sheet3!$G:$CZ,92,0)</f>
        <v>0</v>
      </c>
      <c r="DD1300" s="14">
        <f>VLOOKUP($B1300,[2]Sheet3!$G:$CZ,93,0)</f>
        <v>0</v>
      </c>
      <c r="DE1300" s="14">
        <f>VLOOKUP($B1300,[2]Sheet3!$G:$CZ,94,0)</f>
        <v>0</v>
      </c>
      <c r="DF1300" s="14">
        <f>VLOOKUP($B1300,[2]Sheet3!$G:$CZ,95,0)</f>
        <v>0</v>
      </c>
      <c r="DG1300" s="14">
        <f>VLOOKUP($B1300,[2]Sheet3!$G:$CZ,96,0)</f>
        <v>0</v>
      </c>
      <c r="DH1300" s="14">
        <f>VLOOKUP($B1300,[2]Sheet3!$G:$CZ,97,0)</f>
        <v>0</v>
      </c>
      <c r="DI1300" s="14">
        <f>VLOOKUP($B1300,[2]Sheet3!$G:$CZ,98,0)</f>
        <v>0</v>
      </c>
    </row>
    <row r="1301" spans="1:113" x14ac:dyDescent="0.3">
      <c r="A1301" s="9" t="str">
        <f t="shared" si="62"/>
        <v>N43717</v>
      </c>
      <c r="B1301" s="15" t="s">
        <v>618</v>
      </c>
      <c r="C1301" s="15" t="s">
        <v>619</v>
      </c>
      <c r="F1301" s="7" t="s">
        <v>15</v>
      </c>
      <c r="G1301" s="12" t="s">
        <v>4793</v>
      </c>
      <c r="H1301" s="12" t="str">
        <f>VLOOKUP($B1301,[1]Sheet1!$A:$G,5,0)</f>
        <v>raghvendra.singh@redingtongroup.com</v>
      </c>
      <c r="I1301" s="12" t="str">
        <f>VLOOKUP($B1301,[1]Sheet1!$A:$G,7,0)</f>
        <v>sidharth.eknath@redingtongroup.com</v>
      </c>
      <c r="J1301" s="12" t="s">
        <v>82</v>
      </c>
      <c r="K1301" s="7"/>
      <c r="L1301" s="7"/>
      <c r="M1301" s="8"/>
      <c r="N1301" s="7" t="str">
        <f t="shared" si="60"/>
        <v>raghvendra.singh@redingtongroup.com; sidharth.eknath@redingtongroup.com; nilesh.phirke@redingtongroup.com;christopher.joseph@redingtongroup.com</v>
      </c>
      <c r="O1301" s="7" t="str">
        <f t="shared" si="61"/>
        <v>N43717</v>
      </c>
      <c r="P1301" s="8" t="s">
        <v>5215</v>
      </c>
      <c r="Q1301" s="14">
        <f>VLOOKUP($B1301,[2]Sheet3!$G:$CZ,2,0)</f>
        <v>2400302013</v>
      </c>
      <c r="R1301" s="14">
        <f>VLOOKUP($B1301,[2]Sheet3!$G:$CZ,3,0)</f>
        <v>2400302010</v>
      </c>
      <c r="S1301" s="14">
        <f>VLOOKUP($B1301,[2]Sheet3!$G:$CZ,4,0)</f>
        <v>2400302007</v>
      </c>
      <c r="T1301" s="14">
        <f>VLOOKUP($B1301,[2]Sheet3!$G:$CZ,5,0)</f>
        <v>2400300051</v>
      </c>
      <c r="U1301" s="14">
        <f>VLOOKUP($B1301,[2]Sheet3!$G:$CZ,6,0)</f>
        <v>0</v>
      </c>
      <c r="V1301" s="14">
        <f>VLOOKUP($B1301,[2]Sheet3!$G:$CZ,7,0)</f>
        <v>0</v>
      </c>
      <c r="W1301" s="14">
        <f>VLOOKUP($B1301,[2]Sheet3!$G:$CZ,8,0)</f>
        <v>0</v>
      </c>
      <c r="X1301" s="14">
        <f>VLOOKUP($B1301,[2]Sheet3!$G:$CZ,9,0)</f>
        <v>0</v>
      </c>
      <c r="Y1301" s="14">
        <f>VLOOKUP($B1301,[2]Sheet3!$G:$CZ,10,0)</f>
        <v>0</v>
      </c>
      <c r="Z1301" s="14">
        <f>VLOOKUP($B1301,[2]Sheet3!$G:$CZ,11,0)</f>
        <v>0</v>
      </c>
      <c r="AA1301" s="14">
        <f>VLOOKUP($B1301,[2]Sheet3!$G:$CZ,12,0)</f>
        <v>0</v>
      </c>
      <c r="AB1301" s="14">
        <f>VLOOKUP($B1301,[2]Sheet3!$G:$CZ,13,0)</f>
        <v>0</v>
      </c>
      <c r="AC1301" s="14">
        <f>VLOOKUP($B1301,[2]Sheet3!$G:$CZ,14,0)</f>
        <v>0</v>
      </c>
      <c r="AD1301" s="14">
        <f>VLOOKUP($B1301,[2]Sheet3!$G:$CZ,15,0)</f>
        <v>0</v>
      </c>
      <c r="AE1301" s="14">
        <f>VLOOKUP($B1301,[2]Sheet3!$G:$CZ,16,0)</f>
        <v>0</v>
      </c>
      <c r="AF1301" s="14">
        <f>VLOOKUP($B1301,[2]Sheet3!$G:$CZ,17,0)</f>
        <v>0</v>
      </c>
      <c r="AG1301" s="14">
        <f>VLOOKUP($B1301,[2]Sheet3!$G:$CZ,18,0)</f>
        <v>0</v>
      </c>
      <c r="AH1301" s="14">
        <f>VLOOKUP($B1301,[2]Sheet3!$G:$CZ,19,0)</f>
        <v>0</v>
      </c>
      <c r="AI1301" s="14">
        <f>VLOOKUP($B1301,[2]Sheet3!$G:$CZ,20,0)</f>
        <v>0</v>
      </c>
      <c r="AJ1301" s="14">
        <f>VLOOKUP($B1301,[2]Sheet3!$G:$CZ,21,0)</f>
        <v>0</v>
      </c>
      <c r="AK1301" s="14">
        <f>VLOOKUP($B1301,[2]Sheet3!$G:$CZ,22,0)</f>
        <v>0</v>
      </c>
      <c r="AL1301" s="14">
        <f>VLOOKUP($B1301,[2]Sheet3!$G:$CZ,23,0)</f>
        <v>0</v>
      </c>
      <c r="AM1301" s="14">
        <f>VLOOKUP($B1301,[2]Sheet3!$G:$CZ,24,0)</f>
        <v>0</v>
      </c>
      <c r="AN1301" s="14">
        <f>VLOOKUP($B1301,[2]Sheet3!$G:$CZ,25,0)</f>
        <v>0</v>
      </c>
      <c r="AO1301" s="14">
        <f>VLOOKUP($B1301,[2]Sheet3!$G:$CZ,26,0)</f>
        <v>0</v>
      </c>
      <c r="AP1301" s="14">
        <f>VLOOKUP($B1301,[2]Sheet3!$G:$CZ,27,0)</f>
        <v>0</v>
      </c>
      <c r="AQ1301" s="14">
        <f>VLOOKUP($B1301,[2]Sheet3!$G:$CZ,28,0)</f>
        <v>0</v>
      </c>
      <c r="AR1301" s="14">
        <f>VLOOKUP($B1301,[2]Sheet3!$G:$CZ,29,0)</f>
        <v>0</v>
      </c>
      <c r="AS1301" s="14">
        <f>VLOOKUP($B1301,[2]Sheet3!$G:$CZ,30,0)</f>
        <v>0</v>
      </c>
      <c r="AT1301" s="14">
        <f>VLOOKUP($B1301,[2]Sheet3!$G:$CZ,31,0)</f>
        <v>0</v>
      </c>
      <c r="AU1301" s="14">
        <f>VLOOKUP($B1301,[2]Sheet3!$G:$CZ,32,0)</f>
        <v>0</v>
      </c>
      <c r="AV1301" s="14">
        <f>VLOOKUP($B1301,[2]Sheet3!$G:$CZ,33,0)</f>
        <v>0</v>
      </c>
      <c r="AW1301" s="14">
        <f>VLOOKUP($B1301,[2]Sheet3!$G:$CZ,34,0)</f>
        <v>0</v>
      </c>
      <c r="AX1301" s="14">
        <f>VLOOKUP($B1301,[2]Sheet3!$G:$CZ,35,0)</f>
        <v>0</v>
      </c>
      <c r="AY1301" s="14">
        <f>VLOOKUP($B1301,[2]Sheet3!$G:$CZ,36,0)</f>
        <v>0</v>
      </c>
      <c r="AZ1301" s="14">
        <f>VLOOKUP($B1301,[2]Sheet3!$G:$CZ,37,0)</f>
        <v>0</v>
      </c>
      <c r="BA1301" s="14">
        <f>VLOOKUP($B1301,[2]Sheet3!$G:$CZ,38,0)</f>
        <v>0</v>
      </c>
      <c r="BB1301" s="14">
        <f>VLOOKUP($B1301,[2]Sheet3!$G:$CZ,39,0)</f>
        <v>0</v>
      </c>
      <c r="BC1301" s="14">
        <f>VLOOKUP($B1301,[2]Sheet3!$G:$CZ,40,0)</f>
        <v>0</v>
      </c>
      <c r="BD1301" s="14">
        <f>VLOOKUP($B1301,[2]Sheet3!$G:$CZ,41,0)</f>
        <v>0</v>
      </c>
      <c r="BE1301" s="14">
        <f>VLOOKUP($B1301,[2]Sheet3!$G:$CZ,42,0)</f>
        <v>0</v>
      </c>
      <c r="BF1301" s="14">
        <f>VLOOKUP($B1301,[2]Sheet3!$G:$CZ,43,0)</f>
        <v>0</v>
      </c>
      <c r="BG1301" s="14">
        <f>VLOOKUP($B1301,[2]Sheet3!$G:$CZ,44,0)</f>
        <v>0</v>
      </c>
      <c r="BH1301" s="14">
        <f>VLOOKUP($B1301,[2]Sheet3!$G:$CZ,45,0)</f>
        <v>0</v>
      </c>
      <c r="BI1301" s="14">
        <f>VLOOKUP($B1301,[2]Sheet3!$G:$CZ,46,0)</f>
        <v>0</v>
      </c>
      <c r="BJ1301" s="14">
        <f>VLOOKUP($B1301,[2]Sheet3!$G:$CZ,47,0)</f>
        <v>0</v>
      </c>
      <c r="BK1301" s="14">
        <f>VLOOKUP($B1301,[2]Sheet3!$G:$CZ,48,0)</f>
        <v>0</v>
      </c>
      <c r="BL1301" s="14">
        <f>VLOOKUP($B1301,[2]Sheet3!$G:$CZ,49,0)</f>
        <v>0</v>
      </c>
      <c r="BM1301" s="14">
        <f>VLOOKUP($B1301,[2]Sheet3!$G:$CZ,50,0)</f>
        <v>0</v>
      </c>
      <c r="BN1301" s="14">
        <f>VLOOKUP($B1301,[2]Sheet3!$G:$CZ,51,0)</f>
        <v>0</v>
      </c>
      <c r="BO1301" s="14">
        <f>VLOOKUP($B1301,[2]Sheet3!$G:$CZ,52,0)</f>
        <v>0</v>
      </c>
      <c r="BP1301" s="14">
        <f>VLOOKUP($B1301,[2]Sheet3!$G:$CZ,53,0)</f>
        <v>0</v>
      </c>
      <c r="BQ1301" s="14">
        <f>VLOOKUP($B1301,[2]Sheet3!$G:$CZ,54,0)</f>
        <v>0</v>
      </c>
      <c r="BR1301" s="14">
        <f>VLOOKUP($B1301,[2]Sheet3!$G:$CZ,55,0)</f>
        <v>0</v>
      </c>
      <c r="BS1301" s="14">
        <f>VLOOKUP($B1301,[2]Sheet3!$G:$CZ,56,0)</f>
        <v>0</v>
      </c>
      <c r="BT1301" s="14">
        <f>VLOOKUP($B1301,[2]Sheet3!$G:$CZ,57,0)</f>
        <v>0</v>
      </c>
      <c r="BU1301" s="14">
        <f>VLOOKUP($B1301,[2]Sheet3!$G:$CZ,58,0)</f>
        <v>0</v>
      </c>
      <c r="BV1301" s="14">
        <f>VLOOKUP($B1301,[2]Sheet3!$G:$CZ,59,0)</f>
        <v>0</v>
      </c>
      <c r="BW1301" s="14">
        <f>VLOOKUP($B1301,[2]Sheet3!$G:$CZ,60,0)</f>
        <v>0</v>
      </c>
      <c r="BX1301" s="14">
        <f>VLOOKUP($B1301,[2]Sheet3!$G:$CZ,61,0)</f>
        <v>0</v>
      </c>
      <c r="BY1301" s="14">
        <f>VLOOKUP($B1301,[2]Sheet3!$G:$CZ,62,0)</f>
        <v>0</v>
      </c>
      <c r="BZ1301" s="14">
        <f>VLOOKUP($B1301,[2]Sheet3!$G:$CZ,63,0)</f>
        <v>0</v>
      </c>
      <c r="CA1301" s="14">
        <f>VLOOKUP($B1301,[2]Sheet3!$G:$CZ,64,0)</f>
        <v>0</v>
      </c>
      <c r="CB1301" s="14">
        <f>VLOOKUP($B1301,[2]Sheet3!$G:$CZ,65,0)</f>
        <v>0</v>
      </c>
      <c r="CC1301" s="14">
        <f>VLOOKUP($B1301,[2]Sheet3!$G:$CZ,66,0)</f>
        <v>0</v>
      </c>
      <c r="CD1301" s="14">
        <f>VLOOKUP($B1301,[2]Sheet3!$G:$CZ,67,0)</f>
        <v>0</v>
      </c>
      <c r="CE1301" s="14">
        <f>VLOOKUP($B1301,[2]Sheet3!$G:$CZ,68,0)</f>
        <v>0</v>
      </c>
      <c r="CF1301" s="14">
        <f>VLOOKUP($B1301,[2]Sheet3!$G:$CZ,69,0)</f>
        <v>0</v>
      </c>
      <c r="CG1301" s="14">
        <f>VLOOKUP($B1301,[2]Sheet3!$G:$CZ,70,0)</f>
        <v>0</v>
      </c>
      <c r="CH1301" s="14">
        <f>VLOOKUP($B1301,[2]Sheet3!$G:$CZ,71,0)</f>
        <v>0</v>
      </c>
      <c r="CI1301" s="14">
        <f>VLOOKUP($B1301,[2]Sheet3!$G:$CZ,72,0)</f>
        <v>0</v>
      </c>
      <c r="CJ1301" s="14">
        <f>VLOOKUP($B1301,[2]Sheet3!$G:$CZ,73,0)</f>
        <v>0</v>
      </c>
      <c r="CK1301" s="14">
        <f>VLOOKUP($B1301,[2]Sheet3!$G:$CZ,74,0)</f>
        <v>0</v>
      </c>
      <c r="CL1301" s="14">
        <f>VLOOKUP($B1301,[2]Sheet3!$G:$CZ,75,0)</f>
        <v>0</v>
      </c>
      <c r="CM1301" s="14">
        <f>VLOOKUP($B1301,[2]Sheet3!$G:$CZ,76,0)</f>
        <v>0</v>
      </c>
      <c r="CN1301" s="14">
        <f>VLOOKUP($B1301,[2]Sheet3!$G:$CZ,77,0)</f>
        <v>0</v>
      </c>
      <c r="CO1301" s="14">
        <f>VLOOKUP($B1301,[2]Sheet3!$G:$CZ,78,0)</f>
        <v>0</v>
      </c>
      <c r="CP1301" s="14">
        <f>VLOOKUP($B1301,[2]Sheet3!$G:$CZ,79,0)</f>
        <v>0</v>
      </c>
      <c r="CQ1301" s="14">
        <f>VLOOKUP($B1301,[2]Sheet3!$G:$CZ,80,0)</f>
        <v>0</v>
      </c>
      <c r="CR1301" s="14">
        <f>VLOOKUP($B1301,[2]Sheet3!$G:$CZ,81,0)</f>
        <v>0</v>
      </c>
      <c r="CS1301" s="14">
        <f>VLOOKUP($B1301,[2]Sheet3!$G:$CZ,82,0)</f>
        <v>0</v>
      </c>
      <c r="CT1301" s="14">
        <f>VLOOKUP($B1301,[2]Sheet3!$G:$CZ,83,0)</f>
        <v>0</v>
      </c>
      <c r="CU1301" s="14">
        <f>VLOOKUP($B1301,[2]Sheet3!$G:$CZ,84,0)</f>
        <v>0</v>
      </c>
      <c r="CV1301" s="14">
        <f>VLOOKUP($B1301,[2]Sheet3!$G:$CZ,85,0)</f>
        <v>0</v>
      </c>
      <c r="CW1301" s="14">
        <f>VLOOKUP($B1301,[2]Sheet3!$G:$CZ,86,0)</f>
        <v>0</v>
      </c>
      <c r="CX1301" s="14">
        <f>VLOOKUP($B1301,[2]Sheet3!$G:$CZ,87,0)</f>
        <v>0</v>
      </c>
      <c r="CY1301" s="14">
        <f>VLOOKUP($B1301,[2]Sheet3!$G:$CZ,88,0)</f>
        <v>0</v>
      </c>
      <c r="CZ1301" s="14">
        <f>VLOOKUP($B1301,[2]Sheet3!$G:$CZ,89,0)</f>
        <v>0</v>
      </c>
      <c r="DA1301" s="14">
        <f>VLOOKUP($B1301,[2]Sheet3!$G:$CZ,90,0)</f>
        <v>0</v>
      </c>
      <c r="DB1301" s="14">
        <f>VLOOKUP($B1301,[2]Sheet3!$G:$CZ,91,0)</f>
        <v>0</v>
      </c>
      <c r="DC1301" s="14">
        <f>VLOOKUP($B1301,[2]Sheet3!$G:$CZ,92,0)</f>
        <v>0</v>
      </c>
      <c r="DD1301" s="14">
        <f>VLOOKUP($B1301,[2]Sheet3!$G:$CZ,93,0)</f>
        <v>0</v>
      </c>
      <c r="DE1301" s="14">
        <f>VLOOKUP($B1301,[2]Sheet3!$G:$CZ,94,0)</f>
        <v>0</v>
      </c>
      <c r="DF1301" s="14">
        <f>VLOOKUP($B1301,[2]Sheet3!$G:$CZ,95,0)</f>
        <v>0</v>
      </c>
      <c r="DG1301" s="14">
        <f>VLOOKUP($B1301,[2]Sheet3!$G:$CZ,96,0)</f>
        <v>0</v>
      </c>
      <c r="DH1301" s="14">
        <f>VLOOKUP($B1301,[2]Sheet3!$G:$CZ,97,0)</f>
        <v>0</v>
      </c>
      <c r="DI1301" s="14">
        <f>VLOOKUP($B1301,[2]Sheet3!$G:$CZ,98,0)</f>
        <v>0</v>
      </c>
    </row>
    <row r="1302" spans="1:113" x14ac:dyDescent="0.3">
      <c r="A1302" s="9" t="str">
        <f t="shared" si="62"/>
        <v>N43266</v>
      </c>
      <c r="B1302" s="15" t="s">
        <v>515</v>
      </c>
      <c r="C1302" s="15" t="s">
        <v>516</v>
      </c>
      <c r="F1302" s="7" t="s">
        <v>15</v>
      </c>
      <c r="G1302" s="12" t="s">
        <v>4794</v>
      </c>
      <c r="H1302" s="12" t="str">
        <f>VLOOKUP($B1302,[1]Sheet1!$A:$G,5,0)</f>
        <v>harsh.ahuja@redingtongroup.com</v>
      </c>
      <c r="I1302" s="12" t="str">
        <f>VLOOKUP($B1302,[1]Sheet1!$A:$G,7,0)</f>
        <v>sidharth.eknath@redingtongroup.com</v>
      </c>
      <c r="J1302" s="12" t="s">
        <v>82</v>
      </c>
      <c r="K1302" s="7"/>
      <c r="L1302" s="7"/>
      <c r="M1302" s="8"/>
      <c r="N1302" s="7" t="str">
        <f t="shared" si="60"/>
        <v>harsh.ahuja@redingtongroup.com; sidharth.eknath@redingtongroup.com; nilesh.phirke@redingtongroup.com;christopher.joseph@redingtongroup.com</v>
      </c>
      <c r="O1302" s="7" t="str">
        <f t="shared" si="61"/>
        <v>N43266</v>
      </c>
      <c r="P1302" s="8" t="s">
        <v>5215</v>
      </c>
      <c r="Q1302" s="14">
        <f>VLOOKUP($B1302,[2]Sheet3!$G:$CZ,2,0)</f>
        <v>2400302730</v>
      </c>
      <c r="R1302" s="14">
        <f>VLOOKUP($B1302,[2]Sheet3!$G:$CZ,3,0)</f>
        <v>2400306407</v>
      </c>
      <c r="S1302" s="14">
        <f>VLOOKUP($B1302,[2]Sheet3!$G:$CZ,4,0)</f>
        <v>2400299742</v>
      </c>
      <c r="T1302" s="14">
        <f>VLOOKUP($B1302,[2]Sheet3!$G:$CZ,5,0)</f>
        <v>2400302733</v>
      </c>
      <c r="U1302" s="14">
        <f>VLOOKUP($B1302,[2]Sheet3!$G:$CZ,6,0)</f>
        <v>0</v>
      </c>
      <c r="V1302" s="14">
        <f>VLOOKUP($B1302,[2]Sheet3!$G:$CZ,7,0)</f>
        <v>0</v>
      </c>
      <c r="W1302" s="14">
        <f>VLOOKUP($B1302,[2]Sheet3!$G:$CZ,8,0)</f>
        <v>0</v>
      </c>
      <c r="X1302" s="14">
        <f>VLOOKUP($B1302,[2]Sheet3!$G:$CZ,9,0)</f>
        <v>0</v>
      </c>
      <c r="Y1302" s="14">
        <f>VLOOKUP($B1302,[2]Sheet3!$G:$CZ,10,0)</f>
        <v>0</v>
      </c>
      <c r="Z1302" s="14">
        <f>VLOOKUP($B1302,[2]Sheet3!$G:$CZ,11,0)</f>
        <v>0</v>
      </c>
      <c r="AA1302" s="14">
        <f>VLOOKUP($B1302,[2]Sheet3!$G:$CZ,12,0)</f>
        <v>0</v>
      </c>
      <c r="AB1302" s="14">
        <f>VLOOKUP($B1302,[2]Sheet3!$G:$CZ,13,0)</f>
        <v>0</v>
      </c>
      <c r="AC1302" s="14">
        <f>VLOOKUP($B1302,[2]Sheet3!$G:$CZ,14,0)</f>
        <v>0</v>
      </c>
      <c r="AD1302" s="14">
        <f>VLOOKUP($B1302,[2]Sheet3!$G:$CZ,15,0)</f>
        <v>0</v>
      </c>
      <c r="AE1302" s="14">
        <f>VLOOKUP($B1302,[2]Sheet3!$G:$CZ,16,0)</f>
        <v>0</v>
      </c>
      <c r="AF1302" s="14">
        <f>VLOOKUP($B1302,[2]Sheet3!$G:$CZ,17,0)</f>
        <v>0</v>
      </c>
      <c r="AG1302" s="14">
        <f>VLOOKUP($B1302,[2]Sheet3!$G:$CZ,18,0)</f>
        <v>0</v>
      </c>
      <c r="AH1302" s="14">
        <f>VLOOKUP($B1302,[2]Sheet3!$G:$CZ,19,0)</f>
        <v>0</v>
      </c>
      <c r="AI1302" s="14">
        <f>VLOOKUP($B1302,[2]Sheet3!$G:$CZ,20,0)</f>
        <v>0</v>
      </c>
      <c r="AJ1302" s="14">
        <f>VLOOKUP($B1302,[2]Sheet3!$G:$CZ,21,0)</f>
        <v>0</v>
      </c>
      <c r="AK1302" s="14">
        <f>VLOOKUP($B1302,[2]Sheet3!$G:$CZ,22,0)</f>
        <v>0</v>
      </c>
      <c r="AL1302" s="14">
        <f>VLOOKUP($B1302,[2]Sheet3!$G:$CZ,23,0)</f>
        <v>0</v>
      </c>
      <c r="AM1302" s="14">
        <f>VLOOKUP($B1302,[2]Sheet3!$G:$CZ,24,0)</f>
        <v>0</v>
      </c>
      <c r="AN1302" s="14">
        <f>VLOOKUP($B1302,[2]Sheet3!$G:$CZ,25,0)</f>
        <v>0</v>
      </c>
      <c r="AO1302" s="14">
        <f>VLOOKUP($B1302,[2]Sheet3!$G:$CZ,26,0)</f>
        <v>0</v>
      </c>
      <c r="AP1302" s="14">
        <f>VLOOKUP($B1302,[2]Sheet3!$G:$CZ,27,0)</f>
        <v>0</v>
      </c>
      <c r="AQ1302" s="14">
        <f>VLOOKUP($B1302,[2]Sheet3!$G:$CZ,28,0)</f>
        <v>0</v>
      </c>
      <c r="AR1302" s="14">
        <f>VLOOKUP($B1302,[2]Sheet3!$G:$CZ,29,0)</f>
        <v>0</v>
      </c>
      <c r="AS1302" s="14">
        <f>VLOOKUP($B1302,[2]Sheet3!$G:$CZ,30,0)</f>
        <v>0</v>
      </c>
      <c r="AT1302" s="14">
        <f>VLOOKUP($B1302,[2]Sheet3!$G:$CZ,31,0)</f>
        <v>0</v>
      </c>
      <c r="AU1302" s="14">
        <f>VLOOKUP($B1302,[2]Sheet3!$G:$CZ,32,0)</f>
        <v>0</v>
      </c>
      <c r="AV1302" s="14">
        <f>VLOOKUP($B1302,[2]Sheet3!$G:$CZ,33,0)</f>
        <v>0</v>
      </c>
      <c r="AW1302" s="14">
        <f>VLOOKUP($B1302,[2]Sheet3!$G:$CZ,34,0)</f>
        <v>0</v>
      </c>
      <c r="AX1302" s="14">
        <f>VLOOKUP($B1302,[2]Sheet3!$G:$CZ,35,0)</f>
        <v>0</v>
      </c>
      <c r="AY1302" s="14">
        <f>VLOOKUP($B1302,[2]Sheet3!$G:$CZ,36,0)</f>
        <v>0</v>
      </c>
      <c r="AZ1302" s="14">
        <f>VLOOKUP($B1302,[2]Sheet3!$G:$CZ,37,0)</f>
        <v>0</v>
      </c>
      <c r="BA1302" s="14">
        <f>VLOOKUP($B1302,[2]Sheet3!$G:$CZ,38,0)</f>
        <v>0</v>
      </c>
      <c r="BB1302" s="14">
        <f>VLOOKUP($B1302,[2]Sheet3!$G:$CZ,39,0)</f>
        <v>0</v>
      </c>
      <c r="BC1302" s="14">
        <f>VLOOKUP($B1302,[2]Sheet3!$G:$CZ,40,0)</f>
        <v>0</v>
      </c>
      <c r="BD1302" s="14">
        <f>VLOOKUP($B1302,[2]Sheet3!$G:$CZ,41,0)</f>
        <v>0</v>
      </c>
      <c r="BE1302" s="14">
        <f>VLOOKUP($B1302,[2]Sheet3!$G:$CZ,42,0)</f>
        <v>0</v>
      </c>
      <c r="BF1302" s="14">
        <f>VLOOKUP($B1302,[2]Sheet3!$G:$CZ,43,0)</f>
        <v>0</v>
      </c>
      <c r="BG1302" s="14">
        <f>VLOOKUP($B1302,[2]Sheet3!$G:$CZ,44,0)</f>
        <v>0</v>
      </c>
      <c r="BH1302" s="14">
        <f>VLOOKUP($B1302,[2]Sheet3!$G:$CZ,45,0)</f>
        <v>0</v>
      </c>
      <c r="BI1302" s="14">
        <f>VLOOKUP($B1302,[2]Sheet3!$G:$CZ,46,0)</f>
        <v>0</v>
      </c>
      <c r="BJ1302" s="14">
        <f>VLOOKUP($B1302,[2]Sheet3!$G:$CZ,47,0)</f>
        <v>0</v>
      </c>
      <c r="BK1302" s="14">
        <f>VLOOKUP($B1302,[2]Sheet3!$G:$CZ,48,0)</f>
        <v>0</v>
      </c>
      <c r="BL1302" s="14">
        <f>VLOOKUP($B1302,[2]Sheet3!$G:$CZ,49,0)</f>
        <v>0</v>
      </c>
      <c r="BM1302" s="14">
        <f>VLOOKUP($B1302,[2]Sheet3!$G:$CZ,50,0)</f>
        <v>0</v>
      </c>
      <c r="BN1302" s="14">
        <f>VLOOKUP($B1302,[2]Sheet3!$G:$CZ,51,0)</f>
        <v>0</v>
      </c>
      <c r="BO1302" s="14">
        <f>VLOOKUP($B1302,[2]Sheet3!$G:$CZ,52,0)</f>
        <v>0</v>
      </c>
      <c r="BP1302" s="14">
        <f>VLOOKUP($B1302,[2]Sheet3!$G:$CZ,53,0)</f>
        <v>0</v>
      </c>
      <c r="BQ1302" s="14">
        <f>VLOOKUP($B1302,[2]Sheet3!$G:$CZ,54,0)</f>
        <v>0</v>
      </c>
      <c r="BR1302" s="14">
        <f>VLOOKUP($B1302,[2]Sheet3!$G:$CZ,55,0)</f>
        <v>0</v>
      </c>
      <c r="BS1302" s="14">
        <f>VLOOKUP($B1302,[2]Sheet3!$G:$CZ,56,0)</f>
        <v>0</v>
      </c>
      <c r="BT1302" s="14">
        <f>VLOOKUP($B1302,[2]Sheet3!$G:$CZ,57,0)</f>
        <v>0</v>
      </c>
      <c r="BU1302" s="14">
        <f>VLOOKUP($B1302,[2]Sheet3!$G:$CZ,58,0)</f>
        <v>0</v>
      </c>
      <c r="BV1302" s="14">
        <f>VLOOKUP($B1302,[2]Sheet3!$G:$CZ,59,0)</f>
        <v>0</v>
      </c>
      <c r="BW1302" s="14">
        <f>VLOOKUP($B1302,[2]Sheet3!$G:$CZ,60,0)</f>
        <v>0</v>
      </c>
      <c r="BX1302" s="14">
        <f>VLOOKUP($B1302,[2]Sheet3!$G:$CZ,61,0)</f>
        <v>0</v>
      </c>
      <c r="BY1302" s="14">
        <f>VLOOKUP($B1302,[2]Sheet3!$G:$CZ,62,0)</f>
        <v>0</v>
      </c>
      <c r="BZ1302" s="14">
        <f>VLOOKUP($B1302,[2]Sheet3!$G:$CZ,63,0)</f>
        <v>0</v>
      </c>
      <c r="CA1302" s="14">
        <f>VLOOKUP($B1302,[2]Sheet3!$G:$CZ,64,0)</f>
        <v>0</v>
      </c>
      <c r="CB1302" s="14">
        <f>VLOOKUP($B1302,[2]Sheet3!$G:$CZ,65,0)</f>
        <v>0</v>
      </c>
      <c r="CC1302" s="14">
        <f>VLOOKUP($B1302,[2]Sheet3!$G:$CZ,66,0)</f>
        <v>0</v>
      </c>
      <c r="CD1302" s="14">
        <f>VLOOKUP($B1302,[2]Sheet3!$G:$CZ,67,0)</f>
        <v>0</v>
      </c>
      <c r="CE1302" s="14">
        <f>VLOOKUP($B1302,[2]Sheet3!$G:$CZ,68,0)</f>
        <v>0</v>
      </c>
      <c r="CF1302" s="14">
        <f>VLOOKUP($B1302,[2]Sheet3!$G:$CZ,69,0)</f>
        <v>0</v>
      </c>
      <c r="CG1302" s="14">
        <f>VLOOKUP($B1302,[2]Sheet3!$G:$CZ,70,0)</f>
        <v>0</v>
      </c>
      <c r="CH1302" s="14">
        <f>VLOOKUP($B1302,[2]Sheet3!$G:$CZ,71,0)</f>
        <v>0</v>
      </c>
      <c r="CI1302" s="14">
        <f>VLOOKUP($B1302,[2]Sheet3!$G:$CZ,72,0)</f>
        <v>0</v>
      </c>
      <c r="CJ1302" s="14">
        <f>VLOOKUP($B1302,[2]Sheet3!$G:$CZ,73,0)</f>
        <v>0</v>
      </c>
      <c r="CK1302" s="14">
        <f>VLOOKUP($B1302,[2]Sheet3!$G:$CZ,74,0)</f>
        <v>0</v>
      </c>
      <c r="CL1302" s="14">
        <f>VLOOKUP($B1302,[2]Sheet3!$G:$CZ,75,0)</f>
        <v>0</v>
      </c>
      <c r="CM1302" s="14">
        <f>VLOOKUP($B1302,[2]Sheet3!$G:$CZ,76,0)</f>
        <v>0</v>
      </c>
      <c r="CN1302" s="14">
        <f>VLOOKUP($B1302,[2]Sheet3!$G:$CZ,77,0)</f>
        <v>0</v>
      </c>
      <c r="CO1302" s="14">
        <f>VLOOKUP($B1302,[2]Sheet3!$G:$CZ,78,0)</f>
        <v>0</v>
      </c>
      <c r="CP1302" s="14">
        <f>VLOOKUP($B1302,[2]Sheet3!$G:$CZ,79,0)</f>
        <v>0</v>
      </c>
      <c r="CQ1302" s="14">
        <f>VLOOKUP($B1302,[2]Sheet3!$G:$CZ,80,0)</f>
        <v>0</v>
      </c>
      <c r="CR1302" s="14">
        <f>VLOOKUP($B1302,[2]Sheet3!$G:$CZ,81,0)</f>
        <v>0</v>
      </c>
      <c r="CS1302" s="14">
        <f>VLOOKUP($B1302,[2]Sheet3!$G:$CZ,82,0)</f>
        <v>0</v>
      </c>
      <c r="CT1302" s="14">
        <f>VLOOKUP($B1302,[2]Sheet3!$G:$CZ,83,0)</f>
        <v>0</v>
      </c>
      <c r="CU1302" s="14">
        <f>VLOOKUP($B1302,[2]Sheet3!$G:$CZ,84,0)</f>
        <v>0</v>
      </c>
      <c r="CV1302" s="14">
        <f>VLOOKUP($B1302,[2]Sheet3!$G:$CZ,85,0)</f>
        <v>0</v>
      </c>
      <c r="CW1302" s="14">
        <f>VLOOKUP($B1302,[2]Sheet3!$G:$CZ,86,0)</f>
        <v>0</v>
      </c>
      <c r="CX1302" s="14">
        <f>VLOOKUP($B1302,[2]Sheet3!$G:$CZ,87,0)</f>
        <v>0</v>
      </c>
      <c r="CY1302" s="14">
        <f>VLOOKUP($B1302,[2]Sheet3!$G:$CZ,88,0)</f>
        <v>0</v>
      </c>
      <c r="CZ1302" s="14">
        <f>VLOOKUP($B1302,[2]Sheet3!$G:$CZ,89,0)</f>
        <v>0</v>
      </c>
      <c r="DA1302" s="14">
        <f>VLOOKUP($B1302,[2]Sheet3!$G:$CZ,90,0)</f>
        <v>0</v>
      </c>
      <c r="DB1302" s="14">
        <f>VLOOKUP($B1302,[2]Sheet3!$G:$CZ,91,0)</f>
        <v>0</v>
      </c>
      <c r="DC1302" s="14">
        <f>VLOOKUP($B1302,[2]Sheet3!$G:$CZ,92,0)</f>
        <v>0</v>
      </c>
      <c r="DD1302" s="14">
        <f>VLOOKUP($B1302,[2]Sheet3!$G:$CZ,93,0)</f>
        <v>0</v>
      </c>
      <c r="DE1302" s="14">
        <f>VLOOKUP($B1302,[2]Sheet3!$G:$CZ,94,0)</f>
        <v>0</v>
      </c>
      <c r="DF1302" s="14">
        <f>VLOOKUP($B1302,[2]Sheet3!$G:$CZ,95,0)</f>
        <v>0</v>
      </c>
      <c r="DG1302" s="14">
        <f>VLOOKUP($B1302,[2]Sheet3!$G:$CZ,96,0)</f>
        <v>0</v>
      </c>
      <c r="DH1302" s="14">
        <f>VLOOKUP($B1302,[2]Sheet3!$G:$CZ,97,0)</f>
        <v>0</v>
      </c>
      <c r="DI1302" s="14">
        <f>VLOOKUP($B1302,[2]Sheet3!$G:$CZ,98,0)</f>
        <v>0</v>
      </c>
    </row>
    <row r="1303" spans="1:113" x14ac:dyDescent="0.3">
      <c r="A1303" s="9" t="str">
        <f t="shared" si="62"/>
        <v>N40122</v>
      </c>
      <c r="B1303" s="15" t="s">
        <v>202</v>
      </c>
      <c r="C1303" s="15" t="s">
        <v>203</v>
      </c>
      <c r="F1303" s="7" t="s">
        <v>15</v>
      </c>
      <c r="G1303" s="12" t="s">
        <v>4795</v>
      </c>
      <c r="H1303" s="12" t="str">
        <f>VLOOKUP($B1303,[1]Sheet1!$A:$G,5,0)</f>
        <v>raghvendra.singh@redingtongroup.com</v>
      </c>
      <c r="I1303" s="12" t="str">
        <f>VLOOKUP($B1303,[1]Sheet1!$A:$G,7,0)</f>
        <v>sidharth.eknath@redingtongroup.com</v>
      </c>
      <c r="J1303" s="12" t="s">
        <v>82</v>
      </c>
      <c r="K1303" s="7"/>
      <c r="L1303" s="7"/>
      <c r="M1303" s="8"/>
      <c r="N1303" s="7" t="str">
        <f t="shared" si="60"/>
        <v>raghvendra.singh@redingtongroup.com; sidharth.eknath@redingtongroup.com; nilesh.phirke@redingtongroup.com;christopher.joseph@redingtongroup.com</v>
      </c>
      <c r="O1303" s="7" t="str">
        <f t="shared" si="61"/>
        <v>N40122</v>
      </c>
      <c r="P1303" s="8" t="s">
        <v>5215</v>
      </c>
      <c r="Q1303" s="14">
        <f>VLOOKUP($B1303,[2]Sheet3!$G:$CZ,2,0)</f>
        <v>2400302542</v>
      </c>
      <c r="R1303" s="14">
        <f>VLOOKUP($B1303,[2]Sheet3!$G:$CZ,3,0)</f>
        <v>2400309001</v>
      </c>
      <c r="S1303" s="14">
        <f>VLOOKUP($B1303,[2]Sheet3!$G:$CZ,4,0)</f>
        <v>0</v>
      </c>
      <c r="T1303" s="14">
        <f>VLOOKUP($B1303,[2]Sheet3!$G:$CZ,5,0)</f>
        <v>0</v>
      </c>
      <c r="U1303" s="14">
        <f>VLOOKUP($B1303,[2]Sheet3!$G:$CZ,6,0)</f>
        <v>0</v>
      </c>
      <c r="V1303" s="14">
        <f>VLOOKUP($B1303,[2]Sheet3!$G:$CZ,7,0)</f>
        <v>0</v>
      </c>
      <c r="W1303" s="14">
        <f>VLOOKUP($B1303,[2]Sheet3!$G:$CZ,8,0)</f>
        <v>0</v>
      </c>
      <c r="X1303" s="14">
        <f>VLOOKUP($B1303,[2]Sheet3!$G:$CZ,9,0)</f>
        <v>0</v>
      </c>
      <c r="Y1303" s="14">
        <f>VLOOKUP($B1303,[2]Sheet3!$G:$CZ,10,0)</f>
        <v>0</v>
      </c>
      <c r="Z1303" s="14">
        <f>VLOOKUP($B1303,[2]Sheet3!$G:$CZ,11,0)</f>
        <v>0</v>
      </c>
      <c r="AA1303" s="14">
        <f>VLOOKUP($B1303,[2]Sheet3!$G:$CZ,12,0)</f>
        <v>0</v>
      </c>
      <c r="AB1303" s="14">
        <f>VLOOKUP($B1303,[2]Sheet3!$G:$CZ,13,0)</f>
        <v>0</v>
      </c>
      <c r="AC1303" s="14">
        <f>VLOOKUP($B1303,[2]Sheet3!$G:$CZ,14,0)</f>
        <v>0</v>
      </c>
      <c r="AD1303" s="14">
        <f>VLOOKUP($B1303,[2]Sheet3!$G:$CZ,15,0)</f>
        <v>0</v>
      </c>
      <c r="AE1303" s="14">
        <f>VLOOKUP($B1303,[2]Sheet3!$G:$CZ,16,0)</f>
        <v>0</v>
      </c>
      <c r="AF1303" s="14">
        <f>VLOOKUP($B1303,[2]Sheet3!$G:$CZ,17,0)</f>
        <v>0</v>
      </c>
      <c r="AG1303" s="14">
        <f>VLOOKUP($B1303,[2]Sheet3!$G:$CZ,18,0)</f>
        <v>0</v>
      </c>
      <c r="AH1303" s="14">
        <f>VLOOKUP($B1303,[2]Sheet3!$G:$CZ,19,0)</f>
        <v>0</v>
      </c>
      <c r="AI1303" s="14">
        <f>VLOOKUP($B1303,[2]Sheet3!$G:$CZ,20,0)</f>
        <v>0</v>
      </c>
      <c r="AJ1303" s="14">
        <f>VLOOKUP($B1303,[2]Sheet3!$G:$CZ,21,0)</f>
        <v>0</v>
      </c>
      <c r="AK1303" s="14">
        <f>VLOOKUP($B1303,[2]Sheet3!$G:$CZ,22,0)</f>
        <v>0</v>
      </c>
      <c r="AL1303" s="14">
        <f>VLOOKUP($B1303,[2]Sheet3!$G:$CZ,23,0)</f>
        <v>0</v>
      </c>
      <c r="AM1303" s="14">
        <f>VLOOKUP($B1303,[2]Sheet3!$G:$CZ,24,0)</f>
        <v>0</v>
      </c>
      <c r="AN1303" s="14">
        <f>VLOOKUP($B1303,[2]Sheet3!$G:$CZ,25,0)</f>
        <v>0</v>
      </c>
      <c r="AO1303" s="14">
        <f>VLOOKUP($B1303,[2]Sheet3!$G:$CZ,26,0)</f>
        <v>0</v>
      </c>
      <c r="AP1303" s="14">
        <f>VLOOKUP($B1303,[2]Sheet3!$G:$CZ,27,0)</f>
        <v>0</v>
      </c>
      <c r="AQ1303" s="14">
        <f>VLOOKUP($B1303,[2]Sheet3!$G:$CZ,28,0)</f>
        <v>0</v>
      </c>
      <c r="AR1303" s="14">
        <f>VLOOKUP($B1303,[2]Sheet3!$G:$CZ,29,0)</f>
        <v>0</v>
      </c>
      <c r="AS1303" s="14">
        <f>VLOOKUP($B1303,[2]Sheet3!$G:$CZ,30,0)</f>
        <v>0</v>
      </c>
      <c r="AT1303" s="14">
        <f>VLOOKUP($B1303,[2]Sheet3!$G:$CZ,31,0)</f>
        <v>0</v>
      </c>
      <c r="AU1303" s="14">
        <f>VLOOKUP($B1303,[2]Sheet3!$G:$CZ,32,0)</f>
        <v>0</v>
      </c>
      <c r="AV1303" s="14">
        <f>VLOOKUP($B1303,[2]Sheet3!$G:$CZ,33,0)</f>
        <v>0</v>
      </c>
      <c r="AW1303" s="14">
        <f>VLOOKUP($B1303,[2]Sheet3!$G:$CZ,34,0)</f>
        <v>0</v>
      </c>
      <c r="AX1303" s="14">
        <f>VLOOKUP($B1303,[2]Sheet3!$G:$CZ,35,0)</f>
        <v>0</v>
      </c>
      <c r="AY1303" s="14">
        <f>VLOOKUP($B1303,[2]Sheet3!$G:$CZ,36,0)</f>
        <v>0</v>
      </c>
      <c r="AZ1303" s="14">
        <f>VLOOKUP($B1303,[2]Sheet3!$G:$CZ,37,0)</f>
        <v>0</v>
      </c>
      <c r="BA1303" s="14">
        <f>VLOOKUP($B1303,[2]Sheet3!$G:$CZ,38,0)</f>
        <v>0</v>
      </c>
      <c r="BB1303" s="14">
        <f>VLOOKUP($B1303,[2]Sheet3!$G:$CZ,39,0)</f>
        <v>0</v>
      </c>
      <c r="BC1303" s="14">
        <f>VLOOKUP($B1303,[2]Sheet3!$G:$CZ,40,0)</f>
        <v>0</v>
      </c>
      <c r="BD1303" s="14">
        <f>VLOOKUP($B1303,[2]Sheet3!$G:$CZ,41,0)</f>
        <v>0</v>
      </c>
      <c r="BE1303" s="14">
        <f>VLOOKUP($B1303,[2]Sheet3!$G:$CZ,42,0)</f>
        <v>0</v>
      </c>
      <c r="BF1303" s="14">
        <f>VLOOKUP($B1303,[2]Sheet3!$G:$CZ,43,0)</f>
        <v>0</v>
      </c>
      <c r="BG1303" s="14">
        <f>VLOOKUP($B1303,[2]Sheet3!$G:$CZ,44,0)</f>
        <v>0</v>
      </c>
      <c r="BH1303" s="14">
        <f>VLOOKUP($B1303,[2]Sheet3!$G:$CZ,45,0)</f>
        <v>0</v>
      </c>
      <c r="BI1303" s="14">
        <f>VLOOKUP($B1303,[2]Sheet3!$G:$CZ,46,0)</f>
        <v>0</v>
      </c>
      <c r="BJ1303" s="14">
        <f>VLOOKUP($B1303,[2]Sheet3!$G:$CZ,47,0)</f>
        <v>0</v>
      </c>
      <c r="BK1303" s="14">
        <f>VLOOKUP($B1303,[2]Sheet3!$G:$CZ,48,0)</f>
        <v>0</v>
      </c>
      <c r="BL1303" s="14">
        <f>VLOOKUP($B1303,[2]Sheet3!$G:$CZ,49,0)</f>
        <v>0</v>
      </c>
      <c r="BM1303" s="14">
        <f>VLOOKUP($B1303,[2]Sheet3!$G:$CZ,50,0)</f>
        <v>0</v>
      </c>
      <c r="BN1303" s="14">
        <f>VLOOKUP($B1303,[2]Sheet3!$G:$CZ,51,0)</f>
        <v>0</v>
      </c>
      <c r="BO1303" s="14">
        <f>VLOOKUP($B1303,[2]Sheet3!$G:$CZ,52,0)</f>
        <v>0</v>
      </c>
      <c r="BP1303" s="14">
        <f>VLOOKUP($B1303,[2]Sheet3!$G:$CZ,53,0)</f>
        <v>0</v>
      </c>
      <c r="BQ1303" s="14">
        <f>VLOOKUP($B1303,[2]Sheet3!$G:$CZ,54,0)</f>
        <v>0</v>
      </c>
      <c r="BR1303" s="14">
        <f>VLOOKUP($B1303,[2]Sheet3!$G:$CZ,55,0)</f>
        <v>0</v>
      </c>
      <c r="BS1303" s="14">
        <f>VLOOKUP($B1303,[2]Sheet3!$G:$CZ,56,0)</f>
        <v>0</v>
      </c>
      <c r="BT1303" s="14">
        <f>VLOOKUP($B1303,[2]Sheet3!$G:$CZ,57,0)</f>
        <v>0</v>
      </c>
      <c r="BU1303" s="14">
        <f>VLOOKUP($B1303,[2]Sheet3!$G:$CZ,58,0)</f>
        <v>0</v>
      </c>
      <c r="BV1303" s="14">
        <f>VLOOKUP($B1303,[2]Sheet3!$G:$CZ,59,0)</f>
        <v>0</v>
      </c>
      <c r="BW1303" s="14">
        <f>VLOOKUP($B1303,[2]Sheet3!$G:$CZ,60,0)</f>
        <v>0</v>
      </c>
      <c r="BX1303" s="14">
        <f>VLOOKUP($B1303,[2]Sheet3!$G:$CZ,61,0)</f>
        <v>0</v>
      </c>
      <c r="BY1303" s="14">
        <f>VLOOKUP($B1303,[2]Sheet3!$G:$CZ,62,0)</f>
        <v>0</v>
      </c>
      <c r="BZ1303" s="14">
        <f>VLOOKUP($B1303,[2]Sheet3!$G:$CZ,63,0)</f>
        <v>0</v>
      </c>
      <c r="CA1303" s="14">
        <f>VLOOKUP($B1303,[2]Sheet3!$G:$CZ,64,0)</f>
        <v>0</v>
      </c>
      <c r="CB1303" s="14">
        <f>VLOOKUP($B1303,[2]Sheet3!$G:$CZ,65,0)</f>
        <v>0</v>
      </c>
      <c r="CC1303" s="14">
        <f>VLOOKUP($B1303,[2]Sheet3!$G:$CZ,66,0)</f>
        <v>0</v>
      </c>
      <c r="CD1303" s="14">
        <f>VLOOKUP($B1303,[2]Sheet3!$G:$CZ,67,0)</f>
        <v>0</v>
      </c>
      <c r="CE1303" s="14">
        <f>VLOOKUP($B1303,[2]Sheet3!$G:$CZ,68,0)</f>
        <v>0</v>
      </c>
      <c r="CF1303" s="14">
        <f>VLOOKUP($B1303,[2]Sheet3!$G:$CZ,69,0)</f>
        <v>0</v>
      </c>
      <c r="CG1303" s="14">
        <f>VLOOKUP($B1303,[2]Sheet3!$G:$CZ,70,0)</f>
        <v>0</v>
      </c>
      <c r="CH1303" s="14">
        <f>VLOOKUP($B1303,[2]Sheet3!$G:$CZ,71,0)</f>
        <v>0</v>
      </c>
      <c r="CI1303" s="14">
        <f>VLOOKUP($B1303,[2]Sheet3!$G:$CZ,72,0)</f>
        <v>0</v>
      </c>
      <c r="CJ1303" s="14">
        <f>VLOOKUP($B1303,[2]Sheet3!$G:$CZ,73,0)</f>
        <v>0</v>
      </c>
      <c r="CK1303" s="14">
        <f>VLOOKUP($B1303,[2]Sheet3!$G:$CZ,74,0)</f>
        <v>0</v>
      </c>
      <c r="CL1303" s="14">
        <f>VLOOKUP($B1303,[2]Sheet3!$G:$CZ,75,0)</f>
        <v>0</v>
      </c>
      <c r="CM1303" s="14">
        <f>VLOOKUP($B1303,[2]Sheet3!$G:$CZ,76,0)</f>
        <v>0</v>
      </c>
      <c r="CN1303" s="14">
        <f>VLOOKUP($B1303,[2]Sheet3!$G:$CZ,77,0)</f>
        <v>0</v>
      </c>
      <c r="CO1303" s="14">
        <f>VLOOKUP($B1303,[2]Sheet3!$G:$CZ,78,0)</f>
        <v>0</v>
      </c>
      <c r="CP1303" s="14">
        <f>VLOOKUP($B1303,[2]Sheet3!$G:$CZ,79,0)</f>
        <v>0</v>
      </c>
      <c r="CQ1303" s="14">
        <f>VLOOKUP($B1303,[2]Sheet3!$G:$CZ,80,0)</f>
        <v>0</v>
      </c>
      <c r="CR1303" s="14">
        <f>VLOOKUP($B1303,[2]Sheet3!$G:$CZ,81,0)</f>
        <v>0</v>
      </c>
      <c r="CS1303" s="14">
        <f>VLOOKUP($B1303,[2]Sheet3!$G:$CZ,82,0)</f>
        <v>0</v>
      </c>
      <c r="CT1303" s="14">
        <f>VLOOKUP($B1303,[2]Sheet3!$G:$CZ,83,0)</f>
        <v>0</v>
      </c>
      <c r="CU1303" s="14">
        <f>VLOOKUP($B1303,[2]Sheet3!$G:$CZ,84,0)</f>
        <v>0</v>
      </c>
      <c r="CV1303" s="14">
        <f>VLOOKUP($B1303,[2]Sheet3!$G:$CZ,85,0)</f>
        <v>0</v>
      </c>
      <c r="CW1303" s="14">
        <f>VLOOKUP($B1303,[2]Sheet3!$G:$CZ,86,0)</f>
        <v>0</v>
      </c>
      <c r="CX1303" s="14">
        <f>VLOOKUP($B1303,[2]Sheet3!$G:$CZ,87,0)</f>
        <v>0</v>
      </c>
      <c r="CY1303" s="14">
        <f>VLOOKUP($B1303,[2]Sheet3!$G:$CZ,88,0)</f>
        <v>0</v>
      </c>
      <c r="CZ1303" s="14">
        <f>VLOOKUP($B1303,[2]Sheet3!$G:$CZ,89,0)</f>
        <v>0</v>
      </c>
      <c r="DA1303" s="14">
        <f>VLOOKUP($B1303,[2]Sheet3!$G:$CZ,90,0)</f>
        <v>0</v>
      </c>
      <c r="DB1303" s="14">
        <f>VLOOKUP($B1303,[2]Sheet3!$G:$CZ,91,0)</f>
        <v>0</v>
      </c>
      <c r="DC1303" s="14">
        <f>VLOOKUP($B1303,[2]Sheet3!$G:$CZ,92,0)</f>
        <v>0</v>
      </c>
      <c r="DD1303" s="14">
        <f>VLOOKUP($B1303,[2]Sheet3!$G:$CZ,93,0)</f>
        <v>0</v>
      </c>
      <c r="DE1303" s="14">
        <f>VLOOKUP($B1303,[2]Sheet3!$G:$CZ,94,0)</f>
        <v>0</v>
      </c>
      <c r="DF1303" s="14">
        <f>VLOOKUP($B1303,[2]Sheet3!$G:$CZ,95,0)</f>
        <v>0</v>
      </c>
      <c r="DG1303" s="14">
        <f>VLOOKUP($B1303,[2]Sheet3!$G:$CZ,96,0)</f>
        <v>0</v>
      </c>
      <c r="DH1303" s="14">
        <f>VLOOKUP($B1303,[2]Sheet3!$G:$CZ,97,0)</f>
        <v>0</v>
      </c>
      <c r="DI1303" s="14">
        <f>VLOOKUP($B1303,[2]Sheet3!$G:$CZ,98,0)</f>
        <v>0</v>
      </c>
    </row>
    <row r="1304" spans="1:113" x14ac:dyDescent="0.3">
      <c r="A1304" s="9" t="str">
        <f t="shared" si="62"/>
        <v>NE3059</v>
      </c>
      <c r="B1304" s="15" t="s">
        <v>523</v>
      </c>
      <c r="C1304" s="15" t="s">
        <v>524</v>
      </c>
      <c r="F1304" s="7" t="s">
        <v>15</v>
      </c>
      <c r="G1304" s="12" t="s">
        <v>4796</v>
      </c>
      <c r="H1304" s="12" t="str">
        <f>VLOOKUP($B1304,[1]Sheet1!$A:$G,5,0)</f>
        <v>Prince.kumar@redintongroup.com</v>
      </c>
      <c r="I1304" s="12" t="str">
        <f>VLOOKUP($B1304,[1]Sheet1!$A:$G,7,0)</f>
        <v>sidharth.eknath@redingtongroup.com</v>
      </c>
      <c r="J1304" s="12" t="s">
        <v>82</v>
      </c>
      <c r="K1304" s="7"/>
      <c r="L1304" s="7"/>
      <c r="M1304" s="8"/>
      <c r="N1304" s="7" t="str">
        <f t="shared" si="60"/>
        <v>Prince.kumar@redintongroup.com; sidharth.eknath@redingtongroup.com; nilesh.phirke@redingtongroup.com;christopher.joseph@redingtongroup.com</v>
      </c>
      <c r="O1304" s="7" t="str">
        <f t="shared" si="61"/>
        <v>NE3059</v>
      </c>
      <c r="P1304" s="8" t="s">
        <v>5215</v>
      </c>
      <c r="Q1304" s="14">
        <f>VLOOKUP($B1304,[2]Sheet3!$G:$CZ,2,0)</f>
        <v>2400300001</v>
      </c>
      <c r="R1304" s="14">
        <f>VLOOKUP($B1304,[2]Sheet3!$G:$CZ,3,0)</f>
        <v>2400305406</v>
      </c>
      <c r="S1304" s="14">
        <f>VLOOKUP($B1304,[2]Sheet3!$G:$CZ,4,0)</f>
        <v>2400300006</v>
      </c>
      <c r="T1304" s="14">
        <f>VLOOKUP($B1304,[2]Sheet3!$G:$CZ,5,0)</f>
        <v>2400300003</v>
      </c>
      <c r="U1304" s="14">
        <f>VLOOKUP($B1304,[2]Sheet3!$G:$CZ,6,0)</f>
        <v>0</v>
      </c>
      <c r="V1304" s="14">
        <f>VLOOKUP($B1304,[2]Sheet3!$G:$CZ,7,0)</f>
        <v>0</v>
      </c>
      <c r="W1304" s="14">
        <f>VLOOKUP($B1304,[2]Sheet3!$G:$CZ,8,0)</f>
        <v>0</v>
      </c>
      <c r="X1304" s="14">
        <f>VLOOKUP($B1304,[2]Sheet3!$G:$CZ,9,0)</f>
        <v>0</v>
      </c>
      <c r="Y1304" s="14">
        <f>VLOOKUP($B1304,[2]Sheet3!$G:$CZ,10,0)</f>
        <v>0</v>
      </c>
      <c r="Z1304" s="14">
        <f>VLOOKUP($B1304,[2]Sheet3!$G:$CZ,11,0)</f>
        <v>0</v>
      </c>
      <c r="AA1304" s="14">
        <f>VLOOKUP($B1304,[2]Sheet3!$G:$CZ,12,0)</f>
        <v>0</v>
      </c>
      <c r="AB1304" s="14">
        <f>VLOOKUP($B1304,[2]Sheet3!$G:$CZ,13,0)</f>
        <v>0</v>
      </c>
      <c r="AC1304" s="14">
        <f>VLOOKUP($B1304,[2]Sheet3!$G:$CZ,14,0)</f>
        <v>0</v>
      </c>
      <c r="AD1304" s="14">
        <f>VLOOKUP($B1304,[2]Sheet3!$G:$CZ,15,0)</f>
        <v>0</v>
      </c>
      <c r="AE1304" s="14">
        <f>VLOOKUP($B1304,[2]Sheet3!$G:$CZ,16,0)</f>
        <v>0</v>
      </c>
      <c r="AF1304" s="14">
        <f>VLOOKUP($B1304,[2]Sheet3!$G:$CZ,17,0)</f>
        <v>0</v>
      </c>
      <c r="AG1304" s="14">
        <f>VLOOKUP($B1304,[2]Sheet3!$G:$CZ,18,0)</f>
        <v>0</v>
      </c>
      <c r="AH1304" s="14">
        <f>VLOOKUP($B1304,[2]Sheet3!$G:$CZ,19,0)</f>
        <v>0</v>
      </c>
      <c r="AI1304" s="14">
        <f>VLOOKUP($B1304,[2]Sheet3!$G:$CZ,20,0)</f>
        <v>0</v>
      </c>
      <c r="AJ1304" s="14">
        <f>VLOOKUP($B1304,[2]Sheet3!$G:$CZ,21,0)</f>
        <v>0</v>
      </c>
      <c r="AK1304" s="14">
        <f>VLOOKUP($B1304,[2]Sheet3!$G:$CZ,22,0)</f>
        <v>0</v>
      </c>
      <c r="AL1304" s="14">
        <f>VLOOKUP($B1304,[2]Sheet3!$G:$CZ,23,0)</f>
        <v>0</v>
      </c>
      <c r="AM1304" s="14">
        <f>VLOOKUP($B1304,[2]Sheet3!$G:$CZ,24,0)</f>
        <v>0</v>
      </c>
      <c r="AN1304" s="14">
        <f>VLOOKUP($B1304,[2]Sheet3!$G:$CZ,25,0)</f>
        <v>0</v>
      </c>
      <c r="AO1304" s="14">
        <f>VLOOKUP($B1304,[2]Sheet3!$G:$CZ,26,0)</f>
        <v>0</v>
      </c>
      <c r="AP1304" s="14">
        <f>VLOOKUP($B1304,[2]Sheet3!$G:$CZ,27,0)</f>
        <v>0</v>
      </c>
      <c r="AQ1304" s="14">
        <f>VLOOKUP($B1304,[2]Sheet3!$G:$CZ,28,0)</f>
        <v>0</v>
      </c>
      <c r="AR1304" s="14">
        <f>VLOOKUP($B1304,[2]Sheet3!$G:$CZ,29,0)</f>
        <v>0</v>
      </c>
      <c r="AS1304" s="14">
        <f>VLOOKUP($B1304,[2]Sheet3!$G:$CZ,30,0)</f>
        <v>0</v>
      </c>
      <c r="AT1304" s="14">
        <f>VLOOKUP($B1304,[2]Sheet3!$G:$CZ,31,0)</f>
        <v>0</v>
      </c>
      <c r="AU1304" s="14">
        <f>VLOOKUP($B1304,[2]Sheet3!$G:$CZ,32,0)</f>
        <v>0</v>
      </c>
      <c r="AV1304" s="14">
        <f>VLOOKUP($B1304,[2]Sheet3!$G:$CZ,33,0)</f>
        <v>0</v>
      </c>
      <c r="AW1304" s="14">
        <f>VLOOKUP($B1304,[2]Sheet3!$G:$CZ,34,0)</f>
        <v>0</v>
      </c>
      <c r="AX1304" s="14">
        <f>VLOOKUP($B1304,[2]Sheet3!$G:$CZ,35,0)</f>
        <v>0</v>
      </c>
      <c r="AY1304" s="14">
        <f>VLOOKUP($B1304,[2]Sheet3!$G:$CZ,36,0)</f>
        <v>0</v>
      </c>
      <c r="AZ1304" s="14">
        <f>VLOOKUP($B1304,[2]Sheet3!$G:$CZ,37,0)</f>
        <v>0</v>
      </c>
      <c r="BA1304" s="14">
        <f>VLOOKUP($B1304,[2]Sheet3!$G:$CZ,38,0)</f>
        <v>0</v>
      </c>
      <c r="BB1304" s="14">
        <f>VLOOKUP($B1304,[2]Sheet3!$G:$CZ,39,0)</f>
        <v>0</v>
      </c>
      <c r="BC1304" s="14">
        <f>VLOOKUP($B1304,[2]Sheet3!$G:$CZ,40,0)</f>
        <v>0</v>
      </c>
      <c r="BD1304" s="14">
        <f>VLOOKUP($B1304,[2]Sheet3!$G:$CZ,41,0)</f>
        <v>0</v>
      </c>
      <c r="BE1304" s="14">
        <f>VLOOKUP($B1304,[2]Sheet3!$G:$CZ,42,0)</f>
        <v>0</v>
      </c>
      <c r="BF1304" s="14">
        <f>VLOOKUP($B1304,[2]Sheet3!$G:$CZ,43,0)</f>
        <v>0</v>
      </c>
      <c r="BG1304" s="14">
        <f>VLOOKUP($B1304,[2]Sheet3!$G:$CZ,44,0)</f>
        <v>0</v>
      </c>
      <c r="BH1304" s="14">
        <f>VLOOKUP($B1304,[2]Sheet3!$G:$CZ,45,0)</f>
        <v>0</v>
      </c>
      <c r="BI1304" s="14">
        <f>VLOOKUP($B1304,[2]Sheet3!$G:$CZ,46,0)</f>
        <v>0</v>
      </c>
      <c r="BJ1304" s="14">
        <f>VLOOKUP($B1304,[2]Sheet3!$G:$CZ,47,0)</f>
        <v>0</v>
      </c>
      <c r="BK1304" s="14">
        <f>VLOOKUP($B1304,[2]Sheet3!$G:$CZ,48,0)</f>
        <v>0</v>
      </c>
      <c r="BL1304" s="14">
        <f>VLOOKUP($B1304,[2]Sheet3!$G:$CZ,49,0)</f>
        <v>0</v>
      </c>
      <c r="BM1304" s="14">
        <f>VLOOKUP($B1304,[2]Sheet3!$G:$CZ,50,0)</f>
        <v>0</v>
      </c>
      <c r="BN1304" s="14">
        <f>VLOOKUP($B1304,[2]Sheet3!$G:$CZ,51,0)</f>
        <v>0</v>
      </c>
      <c r="BO1304" s="14">
        <f>VLOOKUP($B1304,[2]Sheet3!$G:$CZ,52,0)</f>
        <v>0</v>
      </c>
      <c r="BP1304" s="14">
        <f>VLOOKUP($B1304,[2]Sheet3!$G:$CZ,53,0)</f>
        <v>0</v>
      </c>
      <c r="BQ1304" s="14">
        <f>VLOOKUP($B1304,[2]Sheet3!$G:$CZ,54,0)</f>
        <v>0</v>
      </c>
      <c r="BR1304" s="14">
        <f>VLOOKUP($B1304,[2]Sheet3!$G:$CZ,55,0)</f>
        <v>0</v>
      </c>
      <c r="BS1304" s="14">
        <f>VLOOKUP($B1304,[2]Sheet3!$G:$CZ,56,0)</f>
        <v>0</v>
      </c>
      <c r="BT1304" s="14">
        <f>VLOOKUP($B1304,[2]Sheet3!$G:$CZ,57,0)</f>
        <v>0</v>
      </c>
      <c r="BU1304" s="14">
        <f>VLOOKUP($B1304,[2]Sheet3!$G:$CZ,58,0)</f>
        <v>0</v>
      </c>
      <c r="BV1304" s="14">
        <f>VLOOKUP($B1304,[2]Sheet3!$G:$CZ,59,0)</f>
        <v>0</v>
      </c>
      <c r="BW1304" s="14">
        <f>VLOOKUP($B1304,[2]Sheet3!$G:$CZ,60,0)</f>
        <v>0</v>
      </c>
      <c r="BX1304" s="14">
        <f>VLOOKUP($B1304,[2]Sheet3!$G:$CZ,61,0)</f>
        <v>0</v>
      </c>
      <c r="BY1304" s="14">
        <f>VLOOKUP($B1304,[2]Sheet3!$G:$CZ,62,0)</f>
        <v>0</v>
      </c>
      <c r="BZ1304" s="14">
        <f>VLOOKUP($B1304,[2]Sheet3!$G:$CZ,63,0)</f>
        <v>0</v>
      </c>
      <c r="CA1304" s="14">
        <f>VLOOKUP($B1304,[2]Sheet3!$G:$CZ,64,0)</f>
        <v>0</v>
      </c>
      <c r="CB1304" s="14">
        <f>VLOOKUP($B1304,[2]Sheet3!$G:$CZ,65,0)</f>
        <v>0</v>
      </c>
      <c r="CC1304" s="14">
        <f>VLOOKUP($B1304,[2]Sheet3!$G:$CZ,66,0)</f>
        <v>0</v>
      </c>
      <c r="CD1304" s="14">
        <f>VLOOKUP($B1304,[2]Sheet3!$G:$CZ,67,0)</f>
        <v>0</v>
      </c>
      <c r="CE1304" s="14">
        <f>VLOOKUP($B1304,[2]Sheet3!$G:$CZ,68,0)</f>
        <v>0</v>
      </c>
      <c r="CF1304" s="14">
        <f>VLOOKUP($B1304,[2]Sheet3!$G:$CZ,69,0)</f>
        <v>0</v>
      </c>
      <c r="CG1304" s="14">
        <f>VLOOKUP($B1304,[2]Sheet3!$G:$CZ,70,0)</f>
        <v>0</v>
      </c>
      <c r="CH1304" s="14">
        <f>VLOOKUP($B1304,[2]Sheet3!$G:$CZ,71,0)</f>
        <v>0</v>
      </c>
      <c r="CI1304" s="14">
        <f>VLOOKUP($B1304,[2]Sheet3!$G:$CZ,72,0)</f>
        <v>0</v>
      </c>
      <c r="CJ1304" s="14">
        <f>VLOOKUP($B1304,[2]Sheet3!$G:$CZ,73,0)</f>
        <v>0</v>
      </c>
      <c r="CK1304" s="14">
        <f>VLOOKUP($B1304,[2]Sheet3!$G:$CZ,74,0)</f>
        <v>0</v>
      </c>
      <c r="CL1304" s="14">
        <f>VLOOKUP($B1304,[2]Sheet3!$G:$CZ,75,0)</f>
        <v>0</v>
      </c>
      <c r="CM1304" s="14">
        <f>VLOOKUP($B1304,[2]Sheet3!$G:$CZ,76,0)</f>
        <v>0</v>
      </c>
      <c r="CN1304" s="14">
        <f>VLOOKUP($B1304,[2]Sheet3!$G:$CZ,77,0)</f>
        <v>0</v>
      </c>
      <c r="CO1304" s="14">
        <f>VLOOKUP($B1304,[2]Sheet3!$G:$CZ,78,0)</f>
        <v>0</v>
      </c>
      <c r="CP1304" s="14">
        <f>VLOOKUP($B1304,[2]Sheet3!$G:$CZ,79,0)</f>
        <v>0</v>
      </c>
      <c r="CQ1304" s="14">
        <f>VLOOKUP($B1304,[2]Sheet3!$G:$CZ,80,0)</f>
        <v>0</v>
      </c>
      <c r="CR1304" s="14">
        <f>VLOOKUP($B1304,[2]Sheet3!$G:$CZ,81,0)</f>
        <v>0</v>
      </c>
      <c r="CS1304" s="14">
        <f>VLOOKUP($B1304,[2]Sheet3!$G:$CZ,82,0)</f>
        <v>0</v>
      </c>
      <c r="CT1304" s="14">
        <f>VLOOKUP($B1304,[2]Sheet3!$G:$CZ,83,0)</f>
        <v>0</v>
      </c>
      <c r="CU1304" s="14">
        <f>VLOOKUP($B1304,[2]Sheet3!$G:$CZ,84,0)</f>
        <v>0</v>
      </c>
      <c r="CV1304" s="14">
        <f>VLOOKUP($B1304,[2]Sheet3!$G:$CZ,85,0)</f>
        <v>0</v>
      </c>
      <c r="CW1304" s="14">
        <f>VLOOKUP($B1304,[2]Sheet3!$G:$CZ,86,0)</f>
        <v>0</v>
      </c>
      <c r="CX1304" s="14">
        <f>VLOOKUP($B1304,[2]Sheet3!$G:$CZ,87,0)</f>
        <v>0</v>
      </c>
      <c r="CY1304" s="14">
        <f>VLOOKUP($B1304,[2]Sheet3!$G:$CZ,88,0)</f>
        <v>0</v>
      </c>
      <c r="CZ1304" s="14">
        <f>VLOOKUP($B1304,[2]Sheet3!$G:$CZ,89,0)</f>
        <v>0</v>
      </c>
      <c r="DA1304" s="14">
        <f>VLOOKUP($B1304,[2]Sheet3!$G:$CZ,90,0)</f>
        <v>0</v>
      </c>
      <c r="DB1304" s="14">
        <f>VLOOKUP($B1304,[2]Sheet3!$G:$CZ,91,0)</f>
        <v>0</v>
      </c>
      <c r="DC1304" s="14">
        <f>VLOOKUP($B1304,[2]Sheet3!$G:$CZ,92,0)</f>
        <v>0</v>
      </c>
      <c r="DD1304" s="14">
        <f>VLOOKUP($B1304,[2]Sheet3!$G:$CZ,93,0)</f>
        <v>0</v>
      </c>
      <c r="DE1304" s="14">
        <f>VLOOKUP($B1304,[2]Sheet3!$G:$CZ,94,0)</f>
        <v>0</v>
      </c>
      <c r="DF1304" s="14">
        <f>VLOOKUP($B1304,[2]Sheet3!$G:$CZ,95,0)</f>
        <v>0</v>
      </c>
      <c r="DG1304" s="14">
        <f>VLOOKUP($B1304,[2]Sheet3!$G:$CZ,96,0)</f>
        <v>0</v>
      </c>
      <c r="DH1304" s="14">
        <f>VLOOKUP($B1304,[2]Sheet3!$G:$CZ,97,0)</f>
        <v>0</v>
      </c>
      <c r="DI1304" s="14">
        <f>VLOOKUP($B1304,[2]Sheet3!$G:$CZ,98,0)</f>
        <v>0</v>
      </c>
    </row>
    <row r="1305" spans="1:113" x14ac:dyDescent="0.3">
      <c r="A1305" s="9" t="str">
        <f t="shared" si="62"/>
        <v>NE3143</v>
      </c>
      <c r="B1305" s="15" t="s">
        <v>431</v>
      </c>
      <c r="C1305" s="15" t="s">
        <v>453</v>
      </c>
      <c r="F1305" s="7" t="s">
        <v>15</v>
      </c>
      <c r="G1305" s="12" t="s">
        <v>4797</v>
      </c>
      <c r="H1305" s="12" t="str">
        <f>VLOOKUP($B1305,[1]Sheet1!$A:$G,5,0)</f>
        <v>Prince.kumar@redintongroup.com</v>
      </c>
      <c r="I1305" s="12" t="str">
        <f>VLOOKUP($B1305,[1]Sheet1!$A:$G,7,0)</f>
        <v>sidharth.eknath@redingtongroup.com</v>
      </c>
      <c r="J1305" s="12" t="s">
        <v>82</v>
      </c>
      <c r="K1305" s="7"/>
      <c r="L1305" s="7"/>
      <c r="M1305" s="8"/>
      <c r="N1305" s="7" t="str">
        <f t="shared" si="60"/>
        <v>Prince.kumar@redintongroup.com; sidharth.eknath@redingtongroup.com; nilesh.phirke@redingtongroup.com;christopher.joseph@redingtongroup.com</v>
      </c>
      <c r="O1305" s="7" t="str">
        <f t="shared" si="61"/>
        <v>NE3143</v>
      </c>
      <c r="P1305" s="8" t="s">
        <v>5215</v>
      </c>
      <c r="Q1305" s="14">
        <f>VLOOKUP($B1305,[2]Sheet3!$G:$CZ,2,0)</f>
        <v>2400300365</v>
      </c>
      <c r="R1305" s="14">
        <f>VLOOKUP($B1305,[2]Sheet3!$G:$CZ,3,0)</f>
        <v>2400300363</v>
      </c>
      <c r="S1305" s="14">
        <f>VLOOKUP($B1305,[2]Sheet3!$G:$CZ,4,0)</f>
        <v>2400305459</v>
      </c>
      <c r="T1305" s="14">
        <f>VLOOKUP($B1305,[2]Sheet3!$G:$CZ,5,0)</f>
        <v>2400302594</v>
      </c>
      <c r="U1305" s="14">
        <f>VLOOKUP($B1305,[2]Sheet3!$G:$CZ,6,0)</f>
        <v>0</v>
      </c>
      <c r="V1305" s="14">
        <f>VLOOKUP($B1305,[2]Sheet3!$G:$CZ,7,0)</f>
        <v>0</v>
      </c>
      <c r="W1305" s="14">
        <f>VLOOKUP($B1305,[2]Sheet3!$G:$CZ,8,0)</f>
        <v>0</v>
      </c>
      <c r="X1305" s="14">
        <f>VLOOKUP($B1305,[2]Sheet3!$G:$CZ,9,0)</f>
        <v>0</v>
      </c>
      <c r="Y1305" s="14">
        <f>VLOOKUP($B1305,[2]Sheet3!$G:$CZ,10,0)</f>
        <v>0</v>
      </c>
      <c r="Z1305" s="14">
        <f>VLOOKUP($B1305,[2]Sheet3!$G:$CZ,11,0)</f>
        <v>0</v>
      </c>
      <c r="AA1305" s="14">
        <f>VLOOKUP($B1305,[2]Sheet3!$G:$CZ,12,0)</f>
        <v>0</v>
      </c>
      <c r="AB1305" s="14">
        <f>VLOOKUP($B1305,[2]Sheet3!$G:$CZ,13,0)</f>
        <v>0</v>
      </c>
      <c r="AC1305" s="14">
        <f>VLOOKUP($B1305,[2]Sheet3!$G:$CZ,14,0)</f>
        <v>0</v>
      </c>
      <c r="AD1305" s="14">
        <f>VLOOKUP($B1305,[2]Sheet3!$G:$CZ,15,0)</f>
        <v>0</v>
      </c>
      <c r="AE1305" s="14">
        <f>VLOOKUP($B1305,[2]Sheet3!$G:$CZ,16,0)</f>
        <v>0</v>
      </c>
      <c r="AF1305" s="14">
        <f>VLOOKUP($B1305,[2]Sheet3!$G:$CZ,17,0)</f>
        <v>0</v>
      </c>
      <c r="AG1305" s="14">
        <f>VLOOKUP($B1305,[2]Sheet3!$G:$CZ,18,0)</f>
        <v>0</v>
      </c>
      <c r="AH1305" s="14">
        <f>VLOOKUP($B1305,[2]Sheet3!$G:$CZ,19,0)</f>
        <v>0</v>
      </c>
      <c r="AI1305" s="14">
        <f>VLOOKUP($B1305,[2]Sheet3!$G:$CZ,20,0)</f>
        <v>0</v>
      </c>
      <c r="AJ1305" s="14">
        <f>VLOOKUP($B1305,[2]Sheet3!$G:$CZ,21,0)</f>
        <v>0</v>
      </c>
      <c r="AK1305" s="14">
        <f>VLOOKUP($B1305,[2]Sheet3!$G:$CZ,22,0)</f>
        <v>0</v>
      </c>
      <c r="AL1305" s="14">
        <f>VLOOKUP($B1305,[2]Sheet3!$G:$CZ,23,0)</f>
        <v>0</v>
      </c>
      <c r="AM1305" s="14">
        <f>VLOOKUP($B1305,[2]Sheet3!$G:$CZ,24,0)</f>
        <v>0</v>
      </c>
      <c r="AN1305" s="14">
        <f>VLOOKUP($B1305,[2]Sheet3!$G:$CZ,25,0)</f>
        <v>0</v>
      </c>
      <c r="AO1305" s="14">
        <f>VLOOKUP($B1305,[2]Sheet3!$G:$CZ,26,0)</f>
        <v>0</v>
      </c>
      <c r="AP1305" s="14">
        <f>VLOOKUP($B1305,[2]Sheet3!$G:$CZ,27,0)</f>
        <v>0</v>
      </c>
      <c r="AQ1305" s="14">
        <f>VLOOKUP($B1305,[2]Sheet3!$G:$CZ,28,0)</f>
        <v>0</v>
      </c>
      <c r="AR1305" s="14">
        <f>VLOOKUP($B1305,[2]Sheet3!$G:$CZ,29,0)</f>
        <v>0</v>
      </c>
      <c r="AS1305" s="14">
        <f>VLOOKUP($B1305,[2]Sheet3!$G:$CZ,30,0)</f>
        <v>0</v>
      </c>
      <c r="AT1305" s="14">
        <f>VLOOKUP($B1305,[2]Sheet3!$G:$CZ,31,0)</f>
        <v>0</v>
      </c>
      <c r="AU1305" s="14">
        <f>VLOOKUP($B1305,[2]Sheet3!$G:$CZ,32,0)</f>
        <v>0</v>
      </c>
      <c r="AV1305" s="14">
        <f>VLOOKUP($B1305,[2]Sheet3!$G:$CZ,33,0)</f>
        <v>0</v>
      </c>
      <c r="AW1305" s="14">
        <f>VLOOKUP($B1305,[2]Sheet3!$G:$CZ,34,0)</f>
        <v>0</v>
      </c>
      <c r="AX1305" s="14">
        <f>VLOOKUP($B1305,[2]Sheet3!$G:$CZ,35,0)</f>
        <v>0</v>
      </c>
      <c r="AY1305" s="14">
        <f>VLOOKUP($B1305,[2]Sheet3!$G:$CZ,36,0)</f>
        <v>0</v>
      </c>
      <c r="AZ1305" s="14">
        <f>VLOOKUP($B1305,[2]Sheet3!$G:$CZ,37,0)</f>
        <v>0</v>
      </c>
      <c r="BA1305" s="14">
        <f>VLOOKUP($B1305,[2]Sheet3!$G:$CZ,38,0)</f>
        <v>0</v>
      </c>
      <c r="BB1305" s="14">
        <f>VLOOKUP($B1305,[2]Sheet3!$G:$CZ,39,0)</f>
        <v>0</v>
      </c>
      <c r="BC1305" s="14">
        <f>VLOOKUP($B1305,[2]Sheet3!$G:$CZ,40,0)</f>
        <v>0</v>
      </c>
      <c r="BD1305" s="14">
        <f>VLOOKUP($B1305,[2]Sheet3!$G:$CZ,41,0)</f>
        <v>0</v>
      </c>
      <c r="BE1305" s="14">
        <f>VLOOKUP($B1305,[2]Sheet3!$G:$CZ,42,0)</f>
        <v>0</v>
      </c>
      <c r="BF1305" s="14">
        <f>VLOOKUP($B1305,[2]Sheet3!$G:$CZ,43,0)</f>
        <v>0</v>
      </c>
      <c r="BG1305" s="14">
        <f>VLOOKUP($B1305,[2]Sheet3!$G:$CZ,44,0)</f>
        <v>0</v>
      </c>
      <c r="BH1305" s="14">
        <f>VLOOKUP($B1305,[2]Sheet3!$G:$CZ,45,0)</f>
        <v>0</v>
      </c>
      <c r="BI1305" s="14">
        <f>VLOOKUP($B1305,[2]Sheet3!$G:$CZ,46,0)</f>
        <v>0</v>
      </c>
      <c r="BJ1305" s="14">
        <f>VLOOKUP($B1305,[2]Sheet3!$G:$CZ,47,0)</f>
        <v>0</v>
      </c>
      <c r="BK1305" s="14">
        <f>VLOOKUP($B1305,[2]Sheet3!$G:$CZ,48,0)</f>
        <v>0</v>
      </c>
      <c r="BL1305" s="14">
        <f>VLOOKUP($B1305,[2]Sheet3!$G:$CZ,49,0)</f>
        <v>0</v>
      </c>
      <c r="BM1305" s="14">
        <f>VLOOKUP($B1305,[2]Sheet3!$G:$CZ,50,0)</f>
        <v>0</v>
      </c>
      <c r="BN1305" s="14">
        <f>VLOOKUP($B1305,[2]Sheet3!$G:$CZ,51,0)</f>
        <v>0</v>
      </c>
      <c r="BO1305" s="14">
        <f>VLOOKUP($B1305,[2]Sheet3!$G:$CZ,52,0)</f>
        <v>0</v>
      </c>
      <c r="BP1305" s="14">
        <f>VLOOKUP($B1305,[2]Sheet3!$G:$CZ,53,0)</f>
        <v>0</v>
      </c>
      <c r="BQ1305" s="14">
        <f>VLOOKUP($B1305,[2]Sheet3!$G:$CZ,54,0)</f>
        <v>0</v>
      </c>
      <c r="BR1305" s="14">
        <f>VLOOKUP($B1305,[2]Sheet3!$G:$CZ,55,0)</f>
        <v>0</v>
      </c>
      <c r="BS1305" s="14">
        <f>VLOOKUP($B1305,[2]Sheet3!$G:$CZ,56,0)</f>
        <v>0</v>
      </c>
      <c r="BT1305" s="14">
        <f>VLOOKUP($B1305,[2]Sheet3!$G:$CZ,57,0)</f>
        <v>0</v>
      </c>
      <c r="BU1305" s="14">
        <f>VLOOKUP($B1305,[2]Sheet3!$G:$CZ,58,0)</f>
        <v>0</v>
      </c>
      <c r="BV1305" s="14">
        <f>VLOOKUP($B1305,[2]Sheet3!$G:$CZ,59,0)</f>
        <v>0</v>
      </c>
      <c r="BW1305" s="14">
        <f>VLOOKUP($B1305,[2]Sheet3!$G:$CZ,60,0)</f>
        <v>0</v>
      </c>
      <c r="BX1305" s="14">
        <f>VLOOKUP($B1305,[2]Sheet3!$G:$CZ,61,0)</f>
        <v>0</v>
      </c>
      <c r="BY1305" s="14">
        <f>VLOOKUP($B1305,[2]Sheet3!$G:$CZ,62,0)</f>
        <v>0</v>
      </c>
      <c r="BZ1305" s="14">
        <f>VLOOKUP($B1305,[2]Sheet3!$G:$CZ,63,0)</f>
        <v>0</v>
      </c>
      <c r="CA1305" s="14">
        <f>VLOOKUP($B1305,[2]Sheet3!$G:$CZ,64,0)</f>
        <v>0</v>
      </c>
      <c r="CB1305" s="14">
        <f>VLOOKUP($B1305,[2]Sheet3!$G:$CZ,65,0)</f>
        <v>0</v>
      </c>
      <c r="CC1305" s="14">
        <f>VLOOKUP($B1305,[2]Sheet3!$G:$CZ,66,0)</f>
        <v>0</v>
      </c>
      <c r="CD1305" s="14">
        <f>VLOOKUP($B1305,[2]Sheet3!$G:$CZ,67,0)</f>
        <v>0</v>
      </c>
      <c r="CE1305" s="14">
        <f>VLOOKUP($B1305,[2]Sheet3!$G:$CZ,68,0)</f>
        <v>0</v>
      </c>
      <c r="CF1305" s="14">
        <f>VLOOKUP($B1305,[2]Sheet3!$G:$CZ,69,0)</f>
        <v>0</v>
      </c>
      <c r="CG1305" s="14">
        <f>VLOOKUP($B1305,[2]Sheet3!$G:$CZ,70,0)</f>
        <v>0</v>
      </c>
      <c r="CH1305" s="14">
        <f>VLOOKUP($B1305,[2]Sheet3!$G:$CZ,71,0)</f>
        <v>0</v>
      </c>
      <c r="CI1305" s="14">
        <f>VLOOKUP($B1305,[2]Sheet3!$G:$CZ,72,0)</f>
        <v>0</v>
      </c>
      <c r="CJ1305" s="14">
        <f>VLOOKUP($B1305,[2]Sheet3!$G:$CZ,73,0)</f>
        <v>0</v>
      </c>
      <c r="CK1305" s="14">
        <f>VLOOKUP($B1305,[2]Sheet3!$G:$CZ,74,0)</f>
        <v>0</v>
      </c>
      <c r="CL1305" s="14">
        <f>VLOOKUP($B1305,[2]Sheet3!$G:$CZ,75,0)</f>
        <v>0</v>
      </c>
      <c r="CM1305" s="14">
        <f>VLOOKUP($B1305,[2]Sheet3!$G:$CZ,76,0)</f>
        <v>0</v>
      </c>
      <c r="CN1305" s="14">
        <f>VLOOKUP($B1305,[2]Sheet3!$G:$CZ,77,0)</f>
        <v>0</v>
      </c>
      <c r="CO1305" s="14">
        <f>VLOOKUP($B1305,[2]Sheet3!$G:$CZ,78,0)</f>
        <v>0</v>
      </c>
      <c r="CP1305" s="14">
        <f>VLOOKUP($B1305,[2]Sheet3!$G:$CZ,79,0)</f>
        <v>0</v>
      </c>
      <c r="CQ1305" s="14">
        <f>VLOOKUP($B1305,[2]Sheet3!$G:$CZ,80,0)</f>
        <v>0</v>
      </c>
      <c r="CR1305" s="14">
        <f>VLOOKUP($B1305,[2]Sheet3!$G:$CZ,81,0)</f>
        <v>0</v>
      </c>
      <c r="CS1305" s="14">
        <f>VLOOKUP($B1305,[2]Sheet3!$G:$CZ,82,0)</f>
        <v>0</v>
      </c>
      <c r="CT1305" s="14">
        <f>VLOOKUP($B1305,[2]Sheet3!$G:$CZ,83,0)</f>
        <v>0</v>
      </c>
      <c r="CU1305" s="14">
        <f>VLOOKUP($B1305,[2]Sheet3!$G:$CZ,84,0)</f>
        <v>0</v>
      </c>
      <c r="CV1305" s="14">
        <f>VLOOKUP($B1305,[2]Sheet3!$G:$CZ,85,0)</f>
        <v>0</v>
      </c>
      <c r="CW1305" s="14">
        <f>VLOOKUP($B1305,[2]Sheet3!$G:$CZ,86,0)</f>
        <v>0</v>
      </c>
      <c r="CX1305" s="14">
        <f>VLOOKUP($B1305,[2]Sheet3!$G:$CZ,87,0)</f>
        <v>0</v>
      </c>
      <c r="CY1305" s="14">
        <f>VLOOKUP($B1305,[2]Sheet3!$G:$CZ,88,0)</f>
        <v>0</v>
      </c>
      <c r="CZ1305" s="14">
        <f>VLOOKUP($B1305,[2]Sheet3!$G:$CZ,89,0)</f>
        <v>0</v>
      </c>
      <c r="DA1305" s="14">
        <f>VLOOKUP($B1305,[2]Sheet3!$G:$CZ,90,0)</f>
        <v>0</v>
      </c>
      <c r="DB1305" s="14">
        <f>VLOOKUP($B1305,[2]Sheet3!$G:$CZ,91,0)</f>
        <v>0</v>
      </c>
      <c r="DC1305" s="14">
        <f>VLOOKUP($B1305,[2]Sheet3!$G:$CZ,92,0)</f>
        <v>0</v>
      </c>
      <c r="DD1305" s="14">
        <f>VLOOKUP($B1305,[2]Sheet3!$G:$CZ,93,0)</f>
        <v>0</v>
      </c>
      <c r="DE1305" s="14">
        <f>VLOOKUP($B1305,[2]Sheet3!$G:$CZ,94,0)</f>
        <v>0</v>
      </c>
      <c r="DF1305" s="14">
        <f>VLOOKUP($B1305,[2]Sheet3!$G:$CZ,95,0)</f>
        <v>0</v>
      </c>
      <c r="DG1305" s="14">
        <f>VLOOKUP($B1305,[2]Sheet3!$G:$CZ,96,0)</f>
        <v>0</v>
      </c>
      <c r="DH1305" s="14">
        <f>VLOOKUP($B1305,[2]Sheet3!$G:$CZ,97,0)</f>
        <v>0</v>
      </c>
      <c r="DI1305" s="14">
        <f>VLOOKUP($B1305,[2]Sheet3!$G:$CZ,98,0)</f>
        <v>0</v>
      </c>
    </row>
    <row r="1306" spans="1:113" x14ac:dyDescent="0.3">
      <c r="A1306" s="9" t="str">
        <f t="shared" si="62"/>
        <v>N43893</v>
      </c>
      <c r="B1306" s="15" t="s">
        <v>2804</v>
      </c>
      <c r="C1306" s="15" t="s">
        <v>2805</v>
      </c>
      <c r="F1306" s="7" t="s">
        <v>15</v>
      </c>
      <c r="G1306" s="12" t="s">
        <v>4798</v>
      </c>
      <c r="H1306" s="12" t="str">
        <f>VLOOKUP($B1306,[1]Sheet1!$A:$G,5,0)</f>
        <v>raghvendra.singh@redingtongroup.com</v>
      </c>
      <c r="I1306" s="12" t="str">
        <f>VLOOKUP($B1306,[1]Sheet1!$A:$G,7,0)</f>
        <v>sidharth.eknath@redingtongroup.com</v>
      </c>
      <c r="J1306" s="12" t="s">
        <v>82</v>
      </c>
      <c r="K1306" s="7"/>
      <c r="L1306" s="7"/>
      <c r="M1306" s="8"/>
      <c r="N1306" s="7" t="str">
        <f t="shared" si="60"/>
        <v>raghvendra.singh@redingtongroup.com; sidharth.eknath@redingtongroup.com; nilesh.phirke@redingtongroup.com;christopher.joseph@redingtongroup.com</v>
      </c>
      <c r="O1306" s="7" t="str">
        <f t="shared" si="61"/>
        <v>N43893</v>
      </c>
      <c r="P1306" s="8" t="s">
        <v>5215</v>
      </c>
      <c r="Q1306" s="14">
        <f>VLOOKUP($B1306,[2]Sheet3!$G:$CZ,2,0)</f>
        <v>2400302147</v>
      </c>
      <c r="R1306" s="14">
        <f>VLOOKUP($B1306,[2]Sheet3!$G:$CZ,3,0)</f>
        <v>0</v>
      </c>
      <c r="S1306" s="14">
        <f>VLOOKUP($B1306,[2]Sheet3!$G:$CZ,4,0)</f>
        <v>0</v>
      </c>
      <c r="T1306" s="14">
        <f>VLOOKUP($B1306,[2]Sheet3!$G:$CZ,5,0)</f>
        <v>0</v>
      </c>
      <c r="U1306" s="14">
        <f>VLOOKUP($B1306,[2]Sheet3!$G:$CZ,6,0)</f>
        <v>0</v>
      </c>
      <c r="V1306" s="14">
        <f>VLOOKUP($B1306,[2]Sheet3!$G:$CZ,7,0)</f>
        <v>0</v>
      </c>
      <c r="W1306" s="14">
        <f>VLOOKUP($B1306,[2]Sheet3!$G:$CZ,8,0)</f>
        <v>0</v>
      </c>
      <c r="X1306" s="14">
        <f>VLOOKUP($B1306,[2]Sheet3!$G:$CZ,9,0)</f>
        <v>0</v>
      </c>
      <c r="Y1306" s="14">
        <f>VLOOKUP($B1306,[2]Sheet3!$G:$CZ,10,0)</f>
        <v>0</v>
      </c>
      <c r="Z1306" s="14">
        <f>VLOOKUP($B1306,[2]Sheet3!$G:$CZ,11,0)</f>
        <v>0</v>
      </c>
      <c r="AA1306" s="14">
        <f>VLOOKUP($B1306,[2]Sheet3!$G:$CZ,12,0)</f>
        <v>0</v>
      </c>
      <c r="AB1306" s="14">
        <f>VLOOKUP($B1306,[2]Sheet3!$G:$CZ,13,0)</f>
        <v>0</v>
      </c>
      <c r="AC1306" s="14">
        <f>VLOOKUP($B1306,[2]Sheet3!$G:$CZ,14,0)</f>
        <v>0</v>
      </c>
      <c r="AD1306" s="14">
        <f>VLOOKUP($B1306,[2]Sheet3!$G:$CZ,15,0)</f>
        <v>0</v>
      </c>
      <c r="AE1306" s="14">
        <f>VLOOKUP($B1306,[2]Sheet3!$G:$CZ,16,0)</f>
        <v>0</v>
      </c>
      <c r="AF1306" s="14">
        <f>VLOOKUP($B1306,[2]Sheet3!$G:$CZ,17,0)</f>
        <v>0</v>
      </c>
      <c r="AG1306" s="14">
        <f>VLOOKUP($B1306,[2]Sheet3!$G:$CZ,18,0)</f>
        <v>0</v>
      </c>
      <c r="AH1306" s="14">
        <f>VLOOKUP($B1306,[2]Sheet3!$G:$CZ,19,0)</f>
        <v>0</v>
      </c>
      <c r="AI1306" s="14">
        <f>VLOOKUP($B1306,[2]Sheet3!$G:$CZ,20,0)</f>
        <v>0</v>
      </c>
      <c r="AJ1306" s="14">
        <f>VLOOKUP($B1306,[2]Sheet3!$G:$CZ,21,0)</f>
        <v>0</v>
      </c>
      <c r="AK1306" s="14">
        <f>VLOOKUP($B1306,[2]Sheet3!$G:$CZ,22,0)</f>
        <v>0</v>
      </c>
      <c r="AL1306" s="14">
        <f>VLOOKUP($B1306,[2]Sheet3!$G:$CZ,23,0)</f>
        <v>0</v>
      </c>
      <c r="AM1306" s="14">
        <f>VLOOKUP($B1306,[2]Sheet3!$G:$CZ,24,0)</f>
        <v>0</v>
      </c>
      <c r="AN1306" s="14">
        <f>VLOOKUP($B1306,[2]Sheet3!$G:$CZ,25,0)</f>
        <v>0</v>
      </c>
      <c r="AO1306" s="14">
        <f>VLOOKUP($B1306,[2]Sheet3!$G:$CZ,26,0)</f>
        <v>0</v>
      </c>
      <c r="AP1306" s="14">
        <f>VLOOKUP($B1306,[2]Sheet3!$G:$CZ,27,0)</f>
        <v>0</v>
      </c>
      <c r="AQ1306" s="14">
        <f>VLOOKUP($B1306,[2]Sheet3!$G:$CZ,28,0)</f>
        <v>0</v>
      </c>
      <c r="AR1306" s="14">
        <f>VLOOKUP($B1306,[2]Sheet3!$G:$CZ,29,0)</f>
        <v>0</v>
      </c>
      <c r="AS1306" s="14">
        <f>VLOOKUP($B1306,[2]Sheet3!$G:$CZ,30,0)</f>
        <v>0</v>
      </c>
      <c r="AT1306" s="14">
        <f>VLOOKUP($B1306,[2]Sheet3!$G:$CZ,31,0)</f>
        <v>0</v>
      </c>
      <c r="AU1306" s="14">
        <f>VLOOKUP($B1306,[2]Sheet3!$G:$CZ,32,0)</f>
        <v>0</v>
      </c>
      <c r="AV1306" s="14">
        <f>VLOOKUP($B1306,[2]Sheet3!$G:$CZ,33,0)</f>
        <v>0</v>
      </c>
      <c r="AW1306" s="14">
        <f>VLOOKUP($B1306,[2]Sheet3!$G:$CZ,34,0)</f>
        <v>0</v>
      </c>
      <c r="AX1306" s="14">
        <f>VLOOKUP($B1306,[2]Sheet3!$G:$CZ,35,0)</f>
        <v>0</v>
      </c>
      <c r="AY1306" s="14">
        <f>VLOOKUP($B1306,[2]Sheet3!$G:$CZ,36,0)</f>
        <v>0</v>
      </c>
      <c r="AZ1306" s="14">
        <f>VLOOKUP($B1306,[2]Sheet3!$G:$CZ,37,0)</f>
        <v>0</v>
      </c>
      <c r="BA1306" s="14">
        <f>VLOOKUP($B1306,[2]Sheet3!$G:$CZ,38,0)</f>
        <v>0</v>
      </c>
      <c r="BB1306" s="14">
        <f>VLOOKUP($B1306,[2]Sheet3!$G:$CZ,39,0)</f>
        <v>0</v>
      </c>
      <c r="BC1306" s="14">
        <f>VLOOKUP($B1306,[2]Sheet3!$G:$CZ,40,0)</f>
        <v>0</v>
      </c>
      <c r="BD1306" s="14">
        <f>VLOOKUP($B1306,[2]Sheet3!$G:$CZ,41,0)</f>
        <v>0</v>
      </c>
      <c r="BE1306" s="14">
        <f>VLOOKUP($B1306,[2]Sheet3!$G:$CZ,42,0)</f>
        <v>0</v>
      </c>
      <c r="BF1306" s="14">
        <f>VLOOKUP($B1306,[2]Sheet3!$G:$CZ,43,0)</f>
        <v>0</v>
      </c>
      <c r="BG1306" s="14">
        <f>VLOOKUP($B1306,[2]Sheet3!$G:$CZ,44,0)</f>
        <v>0</v>
      </c>
      <c r="BH1306" s="14">
        <f>VLOOKUP($B1306,[2]Sheet3!$G:$CZ,45,0)</f>
        <v>0</v>
      </c>
      <c r="BI1306" s="14">
        <f>VLOOKUP($B1306,[2]Sheet3!$G:$CZ,46,0)</f>
        <v>0</v>
      </c>
      <c r="BJ1306" s="14">
        <f>VLOOKUP($B1306,[2]Sheet3!$G:$CZ,47,0)</f>
        <v>0</v>
      </c>
      <c r="BK1306" s="14">
        <f>VLOOKUP($B1306,[2]Sheet3!$G:$CZ,48,0)</f>
        <v>0</v>
      </c>
      <c r="BL1306" s="14">
        <f>VLOOKUP($B1306,[2]Sheet3!$G:$CZ,49,0)</f>
        <v>0</v>
      </c>
      <c r="BM1306" s="14">
        <f>VLOOKUP($B1306,[2]Sheet3!$G:$CZ,50,0)</f>
        <v>0</v>
      </c>
      <c r="BN1306" s="14">
        <f>VLOOKUP($B1306,[2]Sheet3!$G:$CZ,51,0)</f>
        <v>0</v>
      </c>
      <c r="BO1306" s="14">
        <f>VLOOKUP($B1306,[2]Sheet3!$G:$CZ,52,0)</f>
        <v>0</v>
      </c>
      <c r="BP1306" s="14">
        <f>VLOOKUP($B1306,[2]Sheet3!$G:$CZ,53,0)</f>
        <v>0</v>
      </c>
      <c r="BQ1306" s="14">
        <f>VLOOKUP($B1306,[2]Sheet3!$G:$CZ,54,0)</f>
        <v>0</v>
      </c>
      <c r="BR1306" s="14">
        <f>VLOOKUP($B1306,[2]Sheet3!$G:$CZ,55,0)</f>
        <v>0</v>
      </c>
      <c r="BS1306" s="14">
        <f>VLOOKUP($B1306,[2]Sheet3!$G:$CZ,56,0)</f>
        <v>0</v>
      </c>
      <c r="BT1306" s="14">
        <f>VLOOKUP($B1306,[2]Sheet3!$G:$CZ,57,0)</f>
        <v>0</v>
      </c>
      <c r="BU1306" s="14">
        <f>VLOOKUP($B1306,[2]Sheet3!$G:$CZ,58,0)</f>
        <v>0</v>
      </c>
      <c r="BV1306" s="14">
        <f>VLOOKUP($B1306,[2]Sheet3!$G:$CZ,59,0)</f>
        <v>0</v>
      </c>
      <c r="BW1306" s="14">
        <f>VLOOKUP($B1306,[2]Sheet3!$G:$CZ,60,0)</f>
        <v>0</v>
      </c>
      <c r="BX1306" s="14">
        <f>VLOOKUP($B1306,[2]Sheet3!$G:$CZ,61,0)</f>
        <v>0</v>
      </c>
      <c r="BY1306" s="14">
        <f>VLOOKUP($B1306,[2]Sheet3!$G:$CZ,62,0)</f>
        <v>0</v>
      </c>
      <c r="BZ1306" s="14">
        <f>VLOOKUP($B1306,[2]Sheet3!$G:$CZ,63,0)</f>
        <v>0</v>
      </c>
      <c r="CA1306" s="14">
        <f>VLOOKUP($B1306,[2]Sheet3!$G:$CZ,64,0)</f>
        <v>0</v>
      </c>
      <c r="CB1306" s="14">
        <f>VLOOKUP($B1306,[2]Sheet3!$G:$CZ,65,0)</f>
        <v>0</v>
      </c>
      <c r="CC1306" s="14">
        <f>VLOOKUP($B1306,[2]Sheet3!$G:$CZ,66,0)</f>
        <v>0</v>
      </c>
      <c r="CD1306" s="14">
        <f>VLOOKUP($B1306,[2]Sheet3!$G:$CZ,67,0)</f>
        <v>0</v>
      </c>
      <c r="CE1306" s="14">
        <f>VLOOKUP($B1306,[2]Sheet3!$G:$CZ,68,0)</f>
        <v>0</v>
      </c>
      <c r="CF1306" s="14">
        <f>VLOOKUP($B1306,[2]Sheet3!$G:$CZ,69,0)</f>
        <v>0</v>
      </c>
      <c r="CG1306" s="14">
        <f>VLOOKUP($B1306,[2]Sheet3!$G:$CZ,70,0)</f>
        <v>0</v>
      </c>
      <c r="CH1306" s="14">
        <f>VLOOKUP($B1306,[2]Sheet3!$G:$CZ,71,0)</f>
        <v>0</v>
      </c>
      <c r="CI1306" s="14">
        <f>VLOOKUP($B1306,[2]Sheet3!$G:$CZ,72,0)</f>
        <v>0</v>
      </c>
      <c r="CJ1306" s="14">
        <f>VLOOKUP($B1306,[2]Sheet3!$G:$CZ,73,0)</f>
        <v>0</v>
      </c>
      <c r="CK1306" s="14">
        <f>VLOOKUP($B1306,[2]Sheet3!$G:$CZ,74,0)</f>
        <v>0</v>
      </c>
      <c r="CL1306" s="14">
        <f>VLOOKUP($B1306,[2]Sheet3!$G:$CZ,75,0)</f>
        <v>0</v>
      </c>
      <c r="CM1306" s="14">
        <f>VLOOKUP($B1306,[2]Sheet3!$G:$CZ,76,0)</f>
        <v>0</v>
      </c>
      <c r="CN1306" s="14">
        <f>VLOOKUP($B1306,[2]Sheet3!$G:$CZ,77,0)</f>
        <v>0</v>
      </c>
      <c r="CO1306" s="14">
        <f>VLOOKUP($B1306,[2]Sheet3!$G:$CZ,78,0)</f>
        <v>0</v>
      </c>
      <c r="CP1306" s="14">
        <f>VLOOKUP($B1306,[2]Sheet3!$G:$CZ,79,0)</f>
        <v>0</v>
      </c>
      <c r="CQ1306" s="14">
        <f>VLOOKUP($B1306,[2]Sheet3!$G:$CZ,80,0)</f>
        <v>0</v>
      </c>
      <c r="CR1306" s="14">
        <f>VLOOKUP($B1306,[2]Sheet3!$G:$CZ,81,0)</f>
        <v>0</v>
      </c>
      <c r="CS1306" s="14">
        <f>VLOOKUP($B1306,[2]Sheet3!$G:$CZ,82,0)</f>
        <v>0</v>
      </c>
      <c r="CT1306" s="14">
        <f>VLOOKUP($B1306,[2]Sheet3!$G:$CZ,83,0)</f>
        <v>0</v>
      </c>
      <c r="CU1306" s="14">
        <f>VLOOKUP($B1306,[2]Sheet3!$G:$CZ,84,0)</f>
        <v>0</v>
      </c>
      <c r="CV1306" s="14">
        <f>VLOOKUP($B1306,[2]Sheet3!$G:$CZ,85,0)</f>
        <v>0</v>
      </c>
      <c r="CW1306" s="14">
        <f>VLOOKUP($B1306,[2]Sheet3!$G:$CZ,86,0)</f>
        <v>0</v>
      </c>
      <c r="CX1306" s="14">
        <f>VLOOKUP($B1306,[2]Sheet3!$G:$CZ,87,0)</f>
        <v>0</v>
      </c>
      <c r="CY1306" s="14">
        <f>VLOOKUP($B1306,[2]Sheet3!$G:$CZ,88,0)</f>
        <v>0</v>
      </c>
      <c r="CZ1306" s="14">
        <f>VLOOKUP($B1306,[2]Sheet3!$G:$CZ,89,0)</f>
        <v>0</v>
      </c>
      <c r="DA1306" s="14">
        <f>VLOOKUP($B1306,[2]Sheet3!$G:$CZ,90,0)</f>
        <v>0</v>
      </c>
      <c r="DB1306" s="14">
        <f>VLOOKUP($B1306,[2]Sheet3!$G:$CZ,91,0)</f>
        <v>0</v>
      </c>
      <c r="DC1306" s="14">
        <f>VLOOKUP($B1306,[2]Sheet3!$G:$CZ,92,0)</f>
        <v>0</v>
      </c>
      <c r="DD1306" s="14">
        <f>VLOOKUP($B1306,[2]Sheet3!$G:$CZ,93,0)</f>
        <v>0</v>
      </c>
      <c r="DE1306" s="14">
        <f>VLOOKUP($B1306,[2]Sheet3!$G:$CZ,94,0)</f>
        <v>0</v>
      </c>
      <c r="DF1306" s="14">
        <f>VLOOKUP($B1306,[2]Sheet3!$G:$CZ,95,0)</f>
        <v>0</v>
      </c>
      <c r="DG1306" s="14">
        <f>VLOOKUP($B1306,[2]Sheet3!$G:$CZ,96,0)</f>
        <v>0</v>
      </c>
      <c r="DH1306" s="14">
        <f>VLOOKUP($B1306,[2]Sheet3!$G:$CZ,97,0)</f>
        <v>0</v>
      </c>
      <c r="DI1306" s="14">
        <f>VLOOKUP($B1306,[2]Sheet3!$G:$CZ,98,0)</f>
        <v>0</v>
      </c>
    </row>
    <row r="1307" spans="1:113" x14ac:dyDescent="0.3">
      <c r="A1307" s="9" t="str">
        <f t="shared" si="62"/>
        <v>N14761</v>
      </c>
      <c r="B1307" s="15" t="s">
        <v>2806</v>
      </c>
      <c r="C1307" s="15" t="s">
        <v>2807</v>
      </c>
      <c r="F1307" s="7" t="s">
        <v>15</v>
      </c>
      <c r="G1307" s="12" t="s">
        <v>4799</v>
      </c>
      <c r="H1307" s="12" t="str">
        <f>VLOOKUP($B1307,[1]Sheet1!$A:$G,5,0)</f>
        <v>manish.shivkumar@redingtongroup.com</v>
      </c>
      <c r="I1307" s="12" t="str">
        <f>VLOOKUP($B1307,[1]Sheet1!$A:$G,7,0)</f>
        <v>sidharth.eknath@redingtongroup.com</v>
      </c>
      <c r="J1307" s="12" t="s">
        <v>82</v>
      </c>
      <c r="K1307" s="7"/>
      <c r="L1307" s="7"/>
      <c r="M1307" s="8"/>
      <c r="N1307" s="7" t="str">
        <f t="shared" si="60"/>
        <v>manish.shivkumar@redingtongroup.com; sidharth.eknath@redingtongroup.com; nilesh.phirke@redingtongroup.com;christopher.joseph@redingtongroup.com</v>
      </c>
      <c r="O1307" s="7" t="str">
        <f t="shared" si="61"/>
        <v>N14761</v>
      </c>
      <c r="P1307" s="8" t="s">
        <v>5215</v>
      </c>
      <c r="Q1307" s="14">
        <f>VLOOKUP($B1307,[2]Sheet3!$G:$CZ,2,0)</f>
        <v>2400302715</v>
      </c>
      <c r="R1307" s="14">
        <f>VLOOKUP($B1307,[2]Sheet3!$G:$CZ,3,0)</f>
        <v>2400301352</v>
      </c>
      <c r="S1307" s="14">
        <f>VLOOKUP($B1307,[2]Sheet3!$G:$CZ,4,0)</f>
        <v>0</v>
      </c>
      <c r="T1307" s="14">
        <f>VLOOKUP($B1307,[2]Sheet3!$G:$CZ,5,0)</f>
        <v>0</v>
      </c>
      <c r="U1307" s="14">
        <f>VLOOKUP($B1307,[2]Sheet3!$G:$CZ,6,0)</f>
        <v>0</v>
      </c>
      <c r="V1307" s="14">
        <f>VLOOKUP($B1307,[2]Sheet3!$G:$CZ,7,0)</f>
        <v>0</v>
      </c>
      <c r="W1307" s="14">
        <f>VLOOKUP($B1307,[2]Sheet3!$G:$CZ,8,0)</f>
        <v>0</v>
      </c>
      <c r="X1307" s="14">
        <f>VLOOKUP($B1307,[2]Sheet3!$G:$CZ,9,0)</f>
        <v>0</v>
      </c>
      <c r="Y1307" s="14">
        <f>VLOOKUP($B1307,[2]Sheet3!$G:$CZ,10,0)</f>
        <v>0</v>
      </c>
      <c r="Z1307" s="14">
        <f>VLOOKUP($B1307,[2]Sheet3!$G:$CZ,11,0)</f>
        <v>0</v>
      </c>
      <c r="AA1307" s="14">
        <f>VLOOKUP($B1307,[2]Sheet3!$G:$CZ,12,0)</f>
        <v>0</v>
      </c>
      <c r="AB1307" s="14">
        <f>VLOOKUP($B1307,[2]Sheet3!$G:$CZ,13,0)</f>
        <v>0</v>
      </c>
      <c r="AC1307" s="14">
        <f>VLOOKUP($B1307,[2]Sheet3!$G:$CZ,14,0)</f>
        <v>0</v>
      </c>
      <c r="AD1307" s="14">
        <f>VLOOKUP($B1307,[2]Sheet3!$G:$CZ,15,0)</f>
        <v>0</v>
      </c>
      <c r="AE1307" s="14">
        <f>VLOOKUP($B1307,[2]Sheet3!$G:$CZ,16,0)</f>
        <v>0</v>
      </c>
      <c r="AF1307" s="14">
        <f>VLOOKUP($B1307,[2]Sheet3!$G:$CZ,17,0)</f>
        <v>0</v>
      </c>
      <c r="AG1307" s="14">
        <f>VLOOKUP($B1307,[2]Sheet3!$G:$CZ,18,0)</f>
        <v>0</v>
      </c>
      <c r="AH1307" s="14">
        <f>VLOOKUP($B1307,[2]Sheet3!$G:$CZ,19,0)</f>
        <v>0</v>
      </c>
      <c r="AI1307" s="14">
        <f>VLOOKUP($B1307,[2]Sheet3!$G:$CZ,20,0)</f>
        <v>0</v>
      </c>
      <c r="AJ1307" s="14">
        <f>VLOOKUP($B1307,[2]Sheet3!$G:$CZ,21,0)</f>
        <v>0</v>
      </c>
      <c r="AK1307" s="14">
        <f>VLOOKUP($B1307,[2]Sheet3!$G:$CZ,22,0)</f>
        <v>0</v>
      </c>
      <c r="AL1307" s="14">
        <f>VLOOKUP($B1307,[2]Sheet3!$G:$CZ,23,0)</f>
        <v>0</v>
      </c>
      <c r="AM1307" s="14">
        <f>VLOOKUP($B1307,[2]Sheet3!$G:$CZ,24,0)</f>
        <v>0</v>
      </c>
      <c r="AN1307" s="14">
        <f>VLOOKUP($B1307,[2]Sheet3!$G:$CZ,25,0)</f>
        <v>0</v>
      </c>
      <c r="AO1307" s="14">
        <f>VLOOKUP($B1307,[2]Sheet3!$G:$CZ,26,0)</f>
        <v>0</v>
      </c>
      <c r="AP1307" s="14">
        <f>VLOOKUP($B1307,[2]Sheet3!$G:$CZ,27,0)</f>
        <v>0</v>
      </c>
      <c r="AQ1307" s="14">
        <f>VLOOKUP($B1307,[2]Sheet3!$G:$CZ,28,0)</f>
        <v>0</v>
      </c>
      <c r="AR1307" s="14">
        <f>VLOOKUP($B1307,[2]Sheet3!$G:$CZ,29,0)</f>
        <v>0</v>
      </c>
      <c r="AS1307" s="14">
        <f>VLOOKUP($B1307,[2]Sheet3!$G:$CZ,30,0)</f>
        <v>0</v>
      </c>
      <c r="AT1307" s="14">
        <f>VLOOKUP($B1307,[2]Sheet3!$G:$CZ,31,0)</f>
        <v>0</v>
      </c>
      <c r="AU1307" s="14">
        <f>VLOOKUP($B1307,[2]Sheet3!$G:$CZ,32,0)</f>
        <v>0</v>
      </c>
      <c r="AV1307" s="14">
        <f>VLOOKUP($B1307,[2]Sheet3!$G:$CZ,33,0)</f>
        <v>0</v>
      </c>
      <c r="AW1307" s="14">
        <f>VLOOKUP($B1307,[2]Sheet3!$G:$CZ,34,0)</f>
        <v>0</v>
      </c>
      <c r="AX1307" s="14">
        <f>VLOOKUP($B1307,[2]Sheet3!$G:$CZ,35,0)</f>
        <v>0</v>
      </c>
      <c r="AY1307" s="14">
        <f>VLOOKUP($B1307,[2]Sheet3!$G:$CZ,36,0)</f>
        <v>0</v>
      </c>
      <c r="AZ1307" s="14">
        <f>VLOOKUP($B1307,[2]Sheet3!$G:$CZ,37,0)</f>
        <v>0</v>
      </c>
      <c r="BA1307" s="14">
        <f>VLOOKUP($B1307,[2]Sheet3!$G:$CZ,38,0)</f>
        <v>0</v>
      </c>
      <c r="BB1307" s="14">
        <f>VLOOKUP($B1307,[2]Sheet3!$G:$CZ,39,0)</f>
        <v>0</v>
      </c>
      <c r="BC1307" s="14">
        <f>VLOOKUP($B1307,[2]Sheet3!$G:$CZ,40,0)</f>
        <v>0</v>
      </c>
      <c r="BD1307" s="14">
        <f>VLOOKUP($B1307,[2]Sheet3!$G:$CZ,41,0)</f>
        <v>0</v>
      </c>
      <c r="BE1307" s="14">
        <f>VLOOKUP($B1307,[2]Sheet3!$G:$CZ,42,0)</f>
        <v>0</v>
      </c>
      <c r="BF1307" s="14">
        <f>VLOOKUP($B1307,[2]Sheet3!$G:$CZ,43,0)</f>
        <v>0</v>
      </c>
      <c r="BG1307" s="14">
        <f>VLOOKUP($B1307,[2]Sheet3!$G:$CZ,44,0)</f>
        <v>0</v>
      </c>
      <c r="BH1307" s="14">
        <f>VLOOKUP($B1307,[2]Sheet3!$G:$CZ,45,0)</f>
        <v>0</v>
      </c>
      <c r="BI1307" s="14">
        <f>VLOOKUP($B1307,[2]Sheet3!$G:$CZ,46,0)</f>
        <v>0</v>
      </c>
      <c r="BJ1307" s="14">
        <f>VLOOKUP($B1307,[2]Sheet3!$G:$CZ,47,0)</f>
        <v>0</v>
      </c>
      <c r="BK1307" s="14">
        <f>VLOOKUP($B1307,[2]Sheet3!$G:$CZ,48,0)</f>
        <v>0</v>
      </c>
      <c r="BL1307" s="14">
        <f>VLOOKUP($B1307,[2]Sheet3!$G:$CZ,49,0)</f>
        <v>0</v>
      </c>
      <c r="BM1307" s="14">
        <f>VLOOKUP($B1307,[2]Sheet3!$G:$CZ,50,0)</f>
        <v>0</v>
      </c>
      <c r="BN1307" s="14">
        <f>VLOOKUP($B1307,[2]Sheet3!$G:$CZ,51,0)</f>
        <v>0</v>
      </c>
      <c r="BO1307" s="14">
        <f>VLOOKUP($B1307,[2]Sheet3!$G:$CZ,52,0)</f>
        <v>0</v>
      </c>
      <c r="BP1307" s="14">
        <f>VLOOKUP($B1307,[2]Sheet3!$G:$CZ,53,0)</f>
        <v>0</v>
      </c>
      <c r="BQ1307" s="14">
        <f>VLOOKUP($B1307,[2]Sheet3!$G:$CZ,54,0)</f>
        <v>0</v>
      </c>
      <c r="BR1307" s="14">
        <f>VLOOKUP($B1307,[2]Sheet3!$G:$CZ,55,0)</f>
        <v>0</v>
      </c>
      <c r="BS1307" s="14">
        <f>VLOOKUP($B1307,[2]Sheet3!$G:$CZ,56,0)</f>
        <v>0</v>
      </c>
      <c r="BT1307" s="14">
        <f>VLOOKUP($B1307,[2]Sheet3!$G:$CZ,57,0)</f>
        <v>0</v>
      </c>
      <c r="BU1307" s="14">
        <f>VLOOKUP($B1307,[2]Sheet3!$G:$CZ,58,0)</f>
        <v>0</v>
      </c>
      <c r="BV1307" s="14">
        <f>VLOOKUP($B1307,[2]Sheet3!$G:$CZ,59,0)</f>
        <v>0</v>
      </c>
      <c r="BW1307" s="14">
        <f>VLOOKUP($B1307,[2]Sheet3!$G:$CZ,60,0)</f>
        <v>0</v>
      </c>
      <c r="BX1307" s="14">
        <f>VLOOKUP($B1307,[2]Sheet3!$G:$CZ,61,0)</f>
        <v>0</v>
      </c>
      <c r="BY1307" s="14">
        <f>VLOOKUP($B1307,[2]Sheet3!$G:$CZ,62,0)</f>
        <v>0</v>
      </c>
      <c r="BZ1307" s="14">
        <f>VLOOKUP($B1307,[2]Sheet3!$G:$CZ,63,0)</f>
        <v>0</v>
      </c>
      <c r="CA1307" s="14">
        <f>VLOOKUP($B1307,[2]Sheet3!$G:$CZ,64,0)</f>
        <v>0</v>
      </c>
      <c r="CB1307" s="14">
        <f>VLOOKUP($B1307,[2]Sheet3!$G:$CZ,65,0)</f>
        <v>0</v>
      </c>
      <c r="CC1307" s="14">
        <f>VLOOKUP($B1307,[2]Sheet3!$G:$CZ,66,0)</f>
        <v>0</v>
      </c>
      <c r="CD1307" s="14">
        <f>VLOOKUP($B1307,[2]Sheet3!$G:$CZ,67,0)</f>
        <v>0</v>
      </c>
      <c r="CE1307" s="14">
        <f>VLOOKUP($B1307,[2]Sheet3!$G:$CZ,68,0)</f>
        <v>0</v>
      </c>
      <c r="CF1307" s="14">
        <f>VLOOKUP($B1307,[2]Sheet3!$G:$CZ,69,0)</f>
        <v>0</v>
      </c>
      <c r="CG1307" s="14">
        <f>VLOOKUP($B1307,[2]Sheet3!$G:$CZ,70,0)</f>
        <v>0</v>
      </c>
      <c r="CH1307" s="14">
        <f>VLOOKUP($B1307,[2]Sheet3!$G:$CZ,71,0)</f>
        <v>0</v>
      </c>
      <c r="CI1307" s="14">
        <f>VLOOKUP($B1307,[2]Sheet3!$G:$CZ,72,0)</f>
        <v>0</v>
      </c>
      <c r="CJ1307" s="14">
        <f>VLOOKUP($B1307,[2]Sheet3!$G:$CZ,73,0)</f>
        <v>0</v>
      </c>
      <c r="CK1307" s="14">
        <f>VLOOKUP($B1307,[2]Sheet3!$G:$CZ,74,0)</f>
        <v>0</v>
      </c>
      <c r="CL1307" s="14">
        <f>VLOOKUP($B1307,[2]Sheet3!$G:$CZ,75,0)</f>
        <v>0</v>
      </c>
      <c r="CM1307" s="14">
        <f>VLOOKUP($B1307,[2]Sheet3!$G:$CZ,76,0)</f>
        <v>0</v>
      </c>
      <c r="CN1307" s="14">
        <f>VLOOKUP($B1307,[2]Sheet3!$G:$CZ,77,0)</f>
        <v>0</v>
      </c>
      <c r="CO1307" s="14">
        <f>VLOOKUP($B1307,[2]Sheet3!$G:$CZ,78,0)</f>
        <v>0</v>
      </c>
      <c r="CP1307" s="14">
        <f>VLOOKUP($B1307,[2]Sheet3!$G:$CZ,79,0)</f>
        <v>0</v>
      </c>
      <c r="CQ1307" s="14">
        <f>VLOOKUP($B1307,[2]Sheet3!$G:$CZ,80,0)</f>
        <v>0</v>
      </c>
      <c r="CR1307" s="14">
        <f>VLOOKUP($B1307,[2]Sheet3!$G:$CZ,81,0)</f>
        <v>0</v>
      </c>
      <c r="CS1307" s="14">
        <f>VLOOKUP($B1307,[2]Sheet3!$G:$CZ,82,0)</f>
        <v>0</v>
      </c>
      <c r="CT1307" s="14">
        <f>VLOOKUP($B1307,[2]Sheet3!$G:$CZ,83,0)</f>
        <v>0</v>
      </c>
      <c r="CU1307" s="14">
        <f>VLOOKUP($B1307,[2]Sheet3!$G:$CZ,84,0)</f>
        <v>0</v>
      </c>
      <c r="CV1307" s="14">
        <f>VLOOKUP($B1307,[2]Sheet3!$G:$CZ,85,0)</f>
        <v>0</v>
      </c>
      <c r="CW1307" s="14">
        <f>VLOOKUP($B1307,[2]Sheet3!$G:$CZ,86,0)</f>
        <v>0</v>
      </c>
      <c r="CX1307" s="14">
        <f>VLOOKUP($B1307,[2]Sheet3!$G:$CZ,87,0)</f>
        <v>0</v>
      </c>
      <c r="CY1307" s="14">
        <f>VLOOKUP($B1307,[2]Sheet3!$G:$CZ,88,0)</f>
        <v>0</v>
      </c>
      <c r="CZ1307" s="14">
        <f>VLOOKUP($B1307,[2]Sheet3!$G:$CZ,89,0)</f>
        <v>0</v>
      </c>
      <c r="DA1307" s="14">
        <f>VLOOKUP($B1307,[2]Sheet3!$G:$CZ,90,0)</f>
        <v>0</v>
      </c>
      <c r="DB1307" s="14">
        <f>VLOOKUP($B1307,[2]Sheet3!$G:$CZ,91,0)</f>
        <v>0</v>
      </c>
      <c r="DC1307" s="14">
        <f>VLOOKUP($B1307,[2]Sheet3!$G:$CZ,92,0)</f>
        <v>0</v>
      </c>
      <c r="DD1307" s="14">
        <f>VLOOKUP($B1307,[2]Sheet3!$G:$CZ,93,0)</f>
        <v>0</v>
      </c>
      <c r="DE1307" s="14">
        <f>VLOOKUP($B1307,[2]Sheet3!$G:$CZ,94,0)</f>
        <v>0</v>
      </c>
      <c r="DF1307" s="14">
        <f>VLOOKUP($B1307,[2]Sheet3!$G:$CZ,95,0)</f>
        <v>0</v>
      </c>
      <c r="DG1307" s="14">
        <f>VLOOKUP($B1307,[2]Sheet3!$G:$CZ,96,0)</f>
        <v>0</v>
      </c>
      <c r="DH1307" s="14">
        <f>VLOOKUP($B1307,[2]Sheet3!$G:$CZ,97,0)</f>
        <v>0</v>
      </c>
      <c r="DI1307" s="14">
        <f>VLOOKUP($B1307,[2]Sheet3!$G:$CZ,98,0)</f>
        <v>0</v>
      </c>
    </row>
    <row r="1308" spans="1:113" x14ac:dyDescent="0.3">
      <c r="A1308" s="9" t="str">
        <f t="shared" si="62"/>
        <v>NE3113</v>
      </c>
      <c r="B1308" s="15" t="s">
        <v>597</v>
      </c>
      <c r="C1308" s="15" t="s">
        <v>598</v>
      </c>
      <c r="F1308" s="7" t="s">
        <v>15</v>
      </c>
      <c r="G1308" s="12" t="s">
        <v>4800</v>
      </c>
      <c r="H1308" s="12" t="str">
        <f>VLOOKUP($B1308,[1]Sheet1!$A:$G,5,0)</f>
        <v>Prince.kumar@redintongroup.com</v>
      </c>
      <c r="I1308" s="12" t="str">
        <f>VLOOKUP($B1308,[1]Sheet1!$A:$G,7,0)</f>
        <v>sidharth.eknath@redingtongroup.com</v>
      </c>
      <c r="J1308" s="12" t="s">
        <v>82</v>
      </c>
      <c r="K1308" s="7"/>
      <c r="L1308" s="7"/>
      <c r="M1308" s="8"/>
      <c r="N1308" s="7" t="str">
        <f t="shared" si="60"/>
        <v>Prince.kumar@redintongroup.com; sidharth.eknath@redingtongroup.com; nilesh.phirke@redingtongroup.com;christopher.joseph@redingtongroup.com</v>
      </c>
      <c r="O1308" s="7" t="str">
        <f t="shared" si="61"/>
        <v>NE3113</v>
      </c>
      <c r="P1308" s="8" t="s">
        <v>5215</v>
      </c>
      <c r="Q1308" s="14">
        <f>VLOOKUP($B1308,[2]Sheet3!$G:$CZ,2,0)</f>
        <v>2400300040</v>
      </c>
      <c r="R1308" s="14">
        <f>VLOOKUP($B1308,[2]Sheet3!$G:$CZ,3,0)</f>
        <v>2400305473</v>
      </c>
      <c r="S1308" s="14">
        <f>VLOOKUP($B1308,[2]Sheet3!$G:$CZ,4,0)</f>
        <v>2400308792</v>
      </c>
      <c r="T1308" s="14">
        <f>VLOOKUP($B1308,[2]Sheet3!$G:$CZ,5,0)</f>
        <v>2400308793</v>
      </c>
      <c r="U1308" s="14">
        <f>VLOOKUP($B1308,[2]Sheet3!$G:$CZ,6,0)</f>
        <v>0</v>
      </c>
      <c r="V1308" s="14">
        <f>VLOOKUP($B1308,[2]Sheet3!$G:$CZ,7,0)</f>
        <v>0</v>
      </c>
      <c r="W1308" s="14">
        <f>VLOOKUP($B1308,[2]Sheet3!$G:$CZ,8,0)</f>
        <v>0</v>
      </c>
      <c r="X1308" s="14">
        <f>VLOOKUP($B1308,[2]Sheet3!$G:$CZ,9,0)</f>
        <v>0</v>
      </c>
      <c r="Y1308" s="14">
        <f>VLOOKUP($B1308,[2]Sheet3!$G:$CZ,10,0)</f>
        <v>0</v>
      </c>
      <c r="Z1308" s="14">
        <f>VLOOKUP($B1308,[2]Sheet3!$G:$CZ,11,0)</f>
        <v>0</v>
      </c>
      <c r="AA1308" s="14">
        <f>VLOOKUP($B1308,[2]Sheet3!$G:$CZ,12,0)</f>
        <v>0</v>
      </c>
      <c r="AB1308" s="14">
        <f>VLOOKUP($B1308,[2]Sheet3!$G:$CZ,13,0)</f>
        <v>0</v>
      </c>
      <c r="AC1308" s="14">
        <f>VLOOKUP($B1308,[2]Sheet3!$G:$CZ,14,0)</f>
        <v>0</v>
      </c>
      <c r="AD1308" s="14">
        <f>VLOOKUP($B1308,[2]Sheet3!$G:$CZ,15,0)</f>
        <v>0</v>
      </c>
      <c r="AE1308" s="14">
        <f>VLOOKUP($B1308,[2]Sheet3!$G:$CZ,16,0)</f>
        <v>0</v>
      </c>
      <c r="AF1308" s="14">
        <f>VLOOKUP($B1308,[2]Sheet3!$G:$CZ,17,0)</f>
        <v>0</v>
      </c>
      <c r="AG1308" s="14">
        <f>VLOOKUP($B1308,[2]Sheet3!$G:$CZ,18,0)</f>
        <v>0</v>
      </c>
      <c r="AH1308" s="14">
        <f>VLOOKUP($B1308,[2]Sheet3!$G:$CZ,19,0)</f>
        <v>0</v>
      </c>
      <c r="AI1308" s="14">
        <f>VLOOKUP($B1308,[2]Sheet3!$G:$CZ,20,0)</f>
        <v>0</v>
      </c>
      <c r="AJ1308" s="14">
        <f>VLOOKUP($B1308,[2]Sheet3!$G:$CZ,21,0)</f>
        <v>0</v>
      </c>
      <c r="AK1308" s="14">
        <f>VLOOKUP($B1308,[2]Sheet3!$G:$CZ,22,0)</f>
        <v>0</v>
      </c>
      <c r="AL1308" s="14">
        <f>VLOOKUP($B1308,[2]Sheet3!$G:$CZ,23,0)</f>
        <v>0</v>
      </c>
      <c r="AM1308" s="14">
        <f>VLOOKUP($B1308,[2]Sheet3!$G:$CZ,24,0)</f>
        <v>0</v>
      </c>
      <c r="AN1308" s="14">
        <f>VLOOKUP($B1308,[2]Sheet3!$G:$CZ,25,0)</f>
        <v>0</v>
      </c>
      <c r="AO1308" s="14">
        <f>VLOOKUP($B1308,[2]Sheet3!$G:$CZ,26,0)</f>
        <v>0</v>
      </c>
      <c r="AP1308" s="14">
        <f>VLOOKUP($B1308,[2]Sheet3!$G:$CZ,27,0)</f>
        <v>0</v>
      </c>
      <c r="AQ1308" s="14">
        <f>VLOOKUP($B1308,[2]Sheet3!$G:$CZ,28,0)</f>
        <v>0</v>
      </c>
      <c r="AR1308" s="14">
        <f>VLOOKUP($B1308,[2]Sheet3!$G:$CZ,29,0)</f>
        <v>0</v>
      </c>
      <c r="AS1308" s="14">
        <f>VLOOKUP($B1308,[2]Sheet3!$G:$CZ,30,0)</f>
        <v>0</v>
      </c>
      <c r="AT1308" s="14">
        <f>VLOOKUP($B1308,[2]Sheet3!$G:$CZ,31,0)</f>
        <v>0</v>
      </c>
      <c r="AU1308" s="14">
        <f>VLOOKUP($B1308,[2]Sheet3!$G:$CZ,32,0)</f>
        <v>0</v>
      </c>
      <c r="AV1308" s="14">
        <f>VLOOKUP($B1308,[2]Sheet3!$G:$CZ,33,0)</f>
        <v>0</v>
      </c>
      <c r="AW1308" s="14">
        <f>VLOOKUP($B1308,[2]Sheet3!$G:$CZ,34,0)</f>
        <v>0</v>
      </c>
      <c r="AX1308" s="14">
        <f>VLOOKUP($B1308,[2]Sheet3!$G:$CZ,35,0)</f>
        <v>0</v>
      </c>
      <c r="AY1308" s="14">
        <f>VLOOKUP($B1308,[2]Sheet3!$G:$CZ,36,0)</f>
        <v>0</v>
      </c>
      <c r="AZ1308" s="14">
        <f>VLOOKUP($B1308,[2]Sheet3!$G:$CZ,37,0)</f>
        <v>0</v>
      </c>
      <c r="BA1308" s="14">
        <f>VLOOKUP($B1308,[2]Sheet3!$G:$CZ,38,0)</f>
        <v>0</v>
      </c>
      <c r="BB1308" s="14">
        <f>VLOOKUP($B1308,[2]Sheet3!$G:$CZ,39,0)</f>
        <v>0</v>
      </c>
      <c r="BC1308" s="14">
        <f>VLOOKUP($B1308,[2]Sheet3!$G:$CZ,40,0)</f>
        <v>0</v>
      </c>
      <c r="BD1308" s="14">
        <f>VLOOKUP($B1308,[2]Sheet3!$G:$CZ,41,0)</f>
        <v>0</v>
      </c>
      <c r="BE1308" s="14">
        <f>VLOOKUP($B1308,[2]Sheet3!$G:$CZ,42,0)</f>
        <v>0</v>
      </c>
      <c r="BF1308" s="14">
        <f>VLOOKUP($B1308,[2]Sheet3!$G:$CZ,43,0)</f>
        <v>0</v>
      </c>
      <c r="BG1308" s="14">
        <f>VLOOKUP($B1308,[2]Sheet3!$G:$CZ,44,0)</f>
        <v>0</v>
      </c>
      <c r="BH1308" s="14">
        <f>VLOOKUP($B1308,[2]Sheet3!$G:$CZ,45,0)</f>
        <v>0</v>
      </c>
      <c r="BI1308" s="14">
        <f>VLOOKUP($B1308,[2]Sheet3!$G:$CZ,46,0)</f>
        <v>0</v>
      </c>
      <c r="BJ1308" s="14">
        <f>VLOOKUP($B1308,[2]Sheet3!$G:$CZ,47,0)</f>
        <v>0</v>
      </c>
      <c r="BK1308" s="14">
        <f>VLOOKUP($B1308,[2]Sheet3!$G:$CZ,48,0)</f>
        <v>0</v>
      </c>
      <c r="BL1308" s="14">
        <f>VLOOKUP($B1308,[2]Sheet3!$G:$CZ,49,0)</f>
        <v>0</v>
      </c>
      <c r="BM1308" s="14">
        <f>VLOOKUP($B1308,[2]Sheet3!$G:$CZ,50,0)</f>
        <v>0</v>
      </c>
      <c r="BN1308" s="14">
        <f>VLOOKUP($B1308,[2]Sheet3!$G:$CZ,51,0)</f>
        <v>0</v>
      </c>
      <c r="BO1308" s="14">
        <f>VLOOKUP($B1308,[2]Sheet3!$G:$CZ,52,0)</f>
        <v>0</v>
      </c>
      <c r="BP1308" s="14">
        <f>VLOOKUP($B1308,[2]Sheet3!$G:$CZ,53,0)</f>
        <v>0</v>
      </c>
      <c r="BQ1308" s="14">
        <f>VLOOKUP($B1308,[2]Sheet3!$G:$CZ,54,0)</f>
        <v>0</v>
      </c>
      <c r="BR1308" s="14">
        <f>VLOOKUP($B1308,[2]Sheet3!$G:$CZ,55,0)</f>
        <v>0</v>
      </c>
      <c r="BS1308" s="14">
        <f>VLOOKUP($B1308,[2]Sheet3!$G:$CZ,56,0)</f>
        <v>0</v>
      </c>
      <c r="BT1308" s="14">
        <f>VLOOKUP($B1308,[2]Sheet3!$G:$CZ,57,0)</f>
        <v>0</v>
      </c>
      <c r="BU1308" s="14">
        <f>VLOOKUP($B1308,[2]Sheet3!$G:$CZ,58,0)</f>
        <v>0</v>
      </c>
      <c r="BV1308" s="14">
        <f>VLOOKUP($B1308,[2]Sheet3!$G:$CZ,59,0)</f>
        <v>0</v>
      </c>
      <c r="BW1308" s="14">
        <f>VLOOKUP($B1308,[2]Sheet3!$G:$CZ,60,0)</f>
        <v>0</v>
      </c>
      <c r="BX1308" s="14">
        <f>VLOOKUP($B1308,[2]Sheet3!$G:$CZ,61,0)</f>
        <v>0</v>
      </c>
      <c r="BY1308" s="14">
        <f>VLOOKUP($B1308,[2]Sheet3!$G:$CZ,62,0)</f>
        <v>0</v>
      </c>
      <c r="BZ1308" s="14">
        <f>VLOOKUP($B1308,[2]Sheet3!$G:$CZ,63,0)</f>
        <v>0</v>
      </c>
      <c r="CA1308" s="14">
        <f>VLOOKUP($B1308,[2]Sheet3!$G:$CZ,64,0)</f>
        <v>0</v>
      </c>
      <c r="CB1308" s="14">
        <f>VLOOKUP($B1308,[2]Sheet3!$G:$CZ,65,0)</f>
        <v>0</v>
      </c>
      <c r="CC1308" s="14">
        <f>VLOOKUP($B1308,[2]Sheet3!$G:$CZ,66,0)</f>
        <v>0</v>
      </c>
      <c r="CD1308" s="14">
        <f>VLOOKUP($B1308,[2]Sheet3!$G:$CZ,67,0)</f>
        <v>0</v>
      </c>
      <c r="CE1308" s="14">
        <f>VLOOKUP($B1308,[2]Sheet3!$G:$CZ,68,0)</f>
        <v>0</v>
      </c>
      <c r="CF1308" s="14">
        <f>VLOOKUP($B1308,[2]Sheet3!$G:$CZ,69,0)</f>
        <v>0</v>
      </c>
      <c r="CG1308" s="14">
        <f>VLOOKUP($B1308,[2]Sheet3!$G:$CZ,70,0)</f>
        <v>0</v>
      </c>
      <c r="CH1308" s="14">
        <f>VLOOKUP($B1308,[2]Sheet3!$G:$CZ,71,0)</f>
        <v>0</v>
      </c>
      <c r="CI1308" s="14">
        <f>VLOOKUP($B1308,[2]Sheet3!$G:$CZ,72,0)</f>
        <v>0</v>
      </c>
      <c r="CJ1308" s="14">
        <f>VLOOKUP($B1308,[2]Sheet3!$G:$CZ,73,0)</f>
        <v>0</v>
      </c>
      <c r="CK1308" s="14">
        <f>VLOOKUP($B1308,[2]Sheet3!$G:$CZ,74,0)</f>
        <v>0</v>
      </c>
      <c r="CL1308" s="14">
        <f>VLOOKUP($B1308,[2]Sheet3!$G:$CZ,75,0)</f>
        <v>0</v>
      </c>
      <c r="CM1308" s="14">
        <f>VLOOKUP($B1308,[2]Sheet3!$G:$CZ,76,0)</f>
        <v>0</v>
      </c>
      <c r="CN1308" s="14">
        <f>VLOOKUP($B1308,[2]Sheet3!$G:$CZ,77,0)</f>
        <v>0</v>
      </c>
      <c r="CO1308" s="14">
        <f>VLOOKUP($B1308,[2]Sheet3!$G:$CZ,78,0)</f>
        <v>0</v>
      </c>
      <c r="CP1308" s="14">
        <f>VLOOKUP($B1308,[2]Sheet3!$G:$CZ,79,0)</f>
        <v>0</v>
      </c>
      <c r="CQ1308" s="14">
        <f>VLOOKUP($B1308,[2]Sheet3!$G:$CZ,80,0)</f>
        <v>0</v>
      </c>
      <c r="CR1308" s="14">
        <f>VLOOKUP($B1308,[2]Sheet3!$G:$CZ,81,0)</f>
        <v>0</v>
      </c>
      <c r="CS1308" s="14">
        <f>VLOOKUP($B1308,[2]Sheet3!$G:$CZ,82,0)</f>
        <v>0</v>
      </c>
      <c r="CT1308" s="14">
        <f>VLOOKUP($B1308,[2]Sheet3!$G:$CZ,83,0)</f>
        <v>0</v>
      </c>
      <c r="CU1308" s="14">
        <f>VLOOKUP($B1308,[2]Sheet3!$G:$CZ,84,0)</f>
        <v>0</v>
      </c>
      <c r="CV1308" s="14">
        <f>VLOOKUP($B1308,[2]Sheet3!$G:$CZ,85,0)</f>
        <v>0</v>
      </c>
      <c r="CW1308" s="14">
        <f>VLOOKUP($B1308,[2]Sheet3!$G:$CZ,86,0)</f>
        <v>0</v>
      </c>
      <c r="CX1308" s="14">
        <f>VLOOKUP($B1308,[2]Sheet3!$G:$CZ,87,0)</f>
        <v>0</v>
      </c>
      <c r="CY1308" s="14">
        <f>VLOOKUP($B1308,[2]Sheet3!$G:$CZ,88,0)</f>
        <v>0</v>
      </c>
      <c r="CZ1308" s="14">
        <f>VLOOKUP($B1308,[2]Sheet3!$G:$CZ,89,0)</f>
        <v>0</v>
      </c>
      <c r="DA1308" s="14">
        <f>VLOOKUP($B1308,[2]Sheet3!$G:$CZ,90,0)</f>
        <v>0</v>
      </c>
      <c r="DB1308" s="14">
        <f>VLOOKUP($B1308,[2]Sheet3!$G:$CZ,91,0)</f>
        <v>0</v>
      </c>
      <c r="DC1308" s="14">
        <f>VLOOKUP($B1308,[2]Sheet3!$G:$CZ,92,0)</f>
        <v>0</v>
      </c>
      <c r="DD1308" s="14">
        <f>VLOOKUP($B1308,[2]Sheet3!$G:$CZ,93,0)</f>
        <v>0</v>
      </c>
      <c r="DE1308" s="14">
        <f>VLOOKUP($B1308,[2]Sheet3!$G:$CZ,94,0)</f>
        <v>0</v>
      </c>
      <c r="DF1308" s="14">
        <f>VLOOKUP($B1308,[2]Sheet3!$G:$CZ,95,0)</f>
        <v>0</v>
      </c>
      <c r="DG1308" s="14">
        <f>VLOOKUP($B1308,[2]Sheet3!$G:$CZ,96,0)</f>
        <v>0</v>
      </c>
      <c r="DH1308" s="14">
        <f>VLOOKUP($B1308,[2]Sheet3!$G:$CZ,97,0)</f>
        <v>0</v>
      </c>
      <c r="DI1308" s="14">
        <f>VLOOKUP($B1308,[2]Sheet3!$G:$CZ,98,0)</f>
        <v>0</v>
      </c>
    </row>
    <row r="1309" spans="1:113" x14ac:dyDescent="0.3">
      <c r="A1309" s="9" t="str">
        <f t="shared" si="62"/>
        <v>N43272</v>
      </c>
      <c r="B1309" s="15" t="s">
        <v>2808</v>
      </c>
      <c r="C1309" s="15" t="s">
        <v>2809</v>
      </c>
      <c r="F1309" s="7" t="s">
        <v>15</v>
      </c>
      <c r="G1309" s="12" t="s">
        <v>4801</v>
      </c>
      <c r="H1309" s="12" t="str">
        <f>VLOOKUP($B1309,[1]Sheet1!$A:$G,5,0)</f>
        <v>harsh.ahuja@redingtongroup.com</v>
      </c>
      <c r="I1309" s="12" t="str">
        <f>VLOOKUP($B1309,[1]Sheet1!$A:$G,7,0)</f>
        <v>sidharth.eknath@redingtongroup.com</v>
      </c>
      <c r="J1309" s="12" t="s">
        <v>82</v>
      </c>
      <c r="K1309" s="7"/>
      <c r="L1309" s="7"/>
      <c r="M1309" s="8"/>
      <c r="N1309" s="7" t="str">
        <f t="shared" si="60"/>
        <v>harsh.ahuja@redingtongroup.com; sidharth.eknath@redingtongroup.com; nilesh.phirke@redingtongroup.com;christopher.joseph@redingtongroup.com</v>
      </c>
      <c r="O1309" s="7" t="str">
        <f t="shared" si="61"/>
        <v>N43272</v>
      </c>
      <c r="P1309" s="8" t="s">
        <v>5215</v>
      </c>
      <c r="Q1309" s="14">
        <f>VLOOKUP($B1309,[2]Sheet3!$G:$CZ,2,0)</f>
        <v>2400302704</v>
      </c>
      <c r="R1309" s="14">
        <f>VLOOKUP($B1309,[2]Sheet3!$G:$CZ,3,0)</f>
        <v>0</v>
      </c>
      <c r="S1309" s="14">
        <f>VLOOKUP($B1309,[2]Sheet3!$G:$CZ,4,0)</f>
        <v>0</v>
      </c>
      <c r="T1309" s="14">
        <f>VLOOKUP($B1309,[2]Sheet3!$G:$CZ,5,0)</f>
        <v>0</v>
      </c>
      <c r="U1309" s="14">
        <f>VLOOKUP($B1309,[2]Sheet3!$G:$CZ,6,0)</f>
        <v>0</v>
      </c>
      <c r="V1309" s="14">
        <f>VLOOKUP($B1309,[2]Sheet3!$G:$CZ,7,0)</f>
        <v>0</v>
      </c>
      <c r="W1309" s="14">
        <f>VLOOKUP($B1309,[2]Sheet3!$G:$CZ,8,0)</f>
        <v>0</v>
      </c>
      <c r="X1309" s="14">
        <f>VLOOKUP($B1309,[2]Sheet3!$G:$CZ,9,0)</f>
        <v>0</v>
      </c>
      <c r="Y1309" s="14">
        <f>VLOOKUP($B1309,[2]Sheet3!$G:$CZ,10,0)</f>
        <v>0</v>
      </c>
      <c r="Z1309" s="14">
        <f>VLOOKUP($B1309,[2]Sheet3!$G:$CZ,11,0)</f>
        <v>0</v>
      </c>
      <c r="AA1309" s="14">
        <f>VLOOKUP($B1309,[2]Sheet3!$G:$CZ,12,0)</f>
        <v>0</v>
      </c>
      <c r="AB1309" s="14">
        <f>VLOOKUP($B1309,[2]Sheet3!$G:$CZ,13,0)</f>
        <v>0</v>
      </c>
      <c r="AC1309" s="14">
        <f>VLOOKUP($B1309,[2]Sheet3!$G:$CZ,14,0)</f>
        <v>0</v>
      </c>
      <c r="AD1309" s="14">
        <f>VLOOKUP($B1309,[2]Sheet3!$G:$CZ,15,0)</f>
        <v>0</v>
      </c>
      <c r="AE1309" s="14">
        <f>VLOOKUP($B1309,[2]Sheet3!$G:$CZ,16,0)</f>
        <v>0</v>
      </c>
      <c r="AF1309" s="14">
        <f>VLOOKUP($B1309,[2]Sheet3!$G:$CZ,17,0)</f>
        <v>0</v>
      </c>
      <c r="AG1309" s="14">
        <f>VLOOKUP($B1309,[2]Sheet3!$G:$CZ,18,0)</f>
        <v>0</v>
      </c>
      <c r="AH1309" s="14">
        <f>VLOOKUP($B1309,[2]Sheet3!$G:$CZ,19,0)</f>
        <v>0</v>
      </c>
      <c r="AI1309" s="14">
        <f>VLOOKUP($B1309,[2]Sheet3!$G:$CZ,20,0)</f>
        <v>0</v>
      </c>
      <c r="AJ1309" s="14">
        <f>VLOOKUP($B1309,[2]Sheet3!$G:$CZ,21,0)</f>
        <v>0</v>
      </c>
      <c r="AK1309" s="14">
        <f>VLOOKUP($B1309,[2]Sheet3!$G:$CZ,22,0)</f>
        <v>0</v>
      </c>
      <c r="AL1309" s="14">
        <f>VLOOKUP($B1309,[2]Sheet3!$G:$CZ,23,0)</f>
        <v>0</v>
      </c>
      <c r="AM1309" s="14">
        <f>VLOOKUP($B1309,[2]Sheet3!$G:$CZ,24,0)</f>
        <v>0</v>
      </c>
      <c r="AN1309" s="14">
        <f>VLOOKUP($B1309,[2]Sheet3!$G:$CZ,25,0)</f>
        <v>0</v>
      </c>
      <c r="AO1309" s="14">
        <f>VLOOKUP($B1309,[2]Sheet3!$G:$CZ,26,0)</f>
        <v>0</v>
      </c>
      <c r="AP1309" s="14">
        <f>VLOOKUP($B1309,[2]Sheet3!$G:$CZ,27,0)</f>
        <v>0</v>
      </c>
      <c r="AQ1309" s="14">
        <f>VLOOKUP($B1309,[2]Sheet3!$G:$CZ,28,0)</f>
        <v>0</v>
      </c>
      <c r="AR1309" s="14">
        <f>VLOOKUP($B1309,[2]Sheet3!$G:$CZ,29,0)</f>
        <v>0</v>
      </c>
      <c r="AS1309" s="14">
        <f>VLOOKUP($B1309,[2]Sheet3!$G:$CZ,30,0)</f>
        <v>0</v>
      </c>
      <c r="AT1309" s="14">
        <f>VLOOKUP($B1309,[2]Sheet3!$G:$CZ,31,0)</f>
        <v>0</v>
      </c>
      <c r="AU1309" s="14">
        <f>VLOOKUP($B1309,[2]Sheet3!$G:$CZ,32,0)</f>
        <v>0</v>
      </c>
      <c r="AV1309" s="14">
        <f>VLOOKUP($B1309,[2]Sheet3!$G:$CZ,33,0)</f>
        <v>0</v>
      </c>
      <c r="AW1309" s="14">
        <f>VLOOKUP($B1309,[2]Sheet3!$G:$CZ,34,0)</f>
        <v>0</v>
      </c>
      <c r="AX1309" s="14">
        <f>VLOOKUP($B1309,[2]Sheet3!$G:$CZ,35,0)</f>
        <v>0</v>
      </c>
      <c r="AY1309" s="14">
        <f>VLOOKUP($B1309,[2]Sheet3!$G:$CZ,36,0)</f>
        <v>0</v>
      </c>
      <c r="AZ1309" s="14">
        <f>VLOOKUP($B1309,[2]Sheet3!$G:$CZ,37,0)</f>
        <v>0</v>
      </c>
      <c r="BA1309" s="14">
        <f>VLOOKUP($B1309,[2]Sheet3!$G:$CZ,38,0)</f>
        <v>0</v>
      </c>
      <c r="BB1309" s="14">
        <f>VLOOKUP($B1309,[2]Sheet3!$G:$CZ,39,0)</f>
        <v>0</v>
      </c>
      <c r="BC1309" s="14">
        <f>VLOOKUP($B1309,[2]Sheet3!$G:$CZ,40,0)</f>
        <v>0</v>
      </c>
      <c r="BD1309" s="14">
        <f>VLOOKUP($B1309,[2]Sheet3!$G:$CZ,41,0)</f>
        <v>0</v>
      </c>
      <c r="BE1309" s="14">
        <f>VLOOKUP($B1309,[2]Sheet3!$G:$CZ,42,0)</f>
        <v>0</v>
      </c>
      <c r="BF1309" s="14">
        <f>VLOOKUP($B1309,[2]Sheet3!$G:$CZ,43,0)</f>
        <v>0</v>
      </c>
      <c r="BG1309" s="14">
        <f>VLOOKUP($B1309,[2]Sheet3!$G:$CZ,44,0)</f>
        <v>0</v>
      </c>
      <c r="BH1309" s="14">
        <f>VLOOKUP($B1309,[2]Sheet3!$G:$CZ,45,0)</f>
        <v>0</v>
      </c>
      <c r="BI1309" s="14">
        <f>VLOOKUP($B1309,[2]Sheet3!$G:$CZ,46,0)</f>
        <v>0</v>
      </c>
      <c r="BJ1309" s="14">
        <f>VLOOKUP($B1309,[2]Sheet3!$G:$CZ,47,0)</f>
        <v>0</v>
      </c>
      <c r="BK1309" s="14">
        <f>VLOOKUP($B1309,[2]Sheet3!$G:$CZ,48,0)</f>
        <v>0</v>
      </c>
      <c r="BL1309" s="14">
        <f>VLOOKUP($B1309,[2]Sheet3!$G:$CZ,49,0)</f>
        <v>0</v>
      </c>
      <c r="BM1309" s="14">
        <f>VLOOKUP($B1309,[2]Sheet3!$G:$CZ,50,0)</f>
        <v>0</v>
      </c>
      <c r="BN1309" s="14">
        <f>VLOOKUP($B1309,[2]Sheet3!$G:$CZ,51,0)</f>
        <v>0</v>
      </c>
      <c r="BO1309" s="14">
        <f>VLOOKUP($B1309,[2]Sheet3!$G:$CZ,52,0)</f>
        <v>0</v>
      </c>
      <c r="BP1309" s="14">
        <f>VLOOKUP($B1309,[2]Sheet3!$G:$CZ,53,0)</f>
        <v>0</v>
      </c>
      <c r="BQ1309" s="14">
        <f>VLOOKUP($B1309,[2]Sheet3!$G:$CZ,54,0)</f>
        <v>0</v>
      </c>
      <c r="BR1309" s="14">
        <f>VLOOKUP($B1309,[2]Sheet3!$G:$CZ,55,0)</f>
        <v>0</v>
      </c>
      <c r="BS1309" s="14">
        <f>VLOOKUP($B1309,[2]Sheet3!$G:$CZ,56,0)</f>
        <v>0</v>
      </c>
      <c r="BT1309" s="14">
        <f>VLOOKUP($B1309,[2]Sheet3!$G:$CZ,57,0)</f>
        <v>0</v>
      </c>
      <c r="BU1309" s="14">
        <f>VLOOKUP($B1309,[2]Sheet3!$G:$CZ,58,0)</f>
        <v>0</v>
      </c>
      <c r="BV1309" s="14">
        <f>VLOOKUP($B1309,[2]Sheet3!$G:$CZ,59,0)</f>
        <v>0</v>
      </c>
      <c r="BW1309" s="14">
        <f>VLOOKUP($B1309,[2]Sheet3!$G:$CZ,60,0)</f>
        <v>0</v>
      </c>
      <c r="BX1309" s="14">
        <f>VLOOKUP($B1309,[2]Sheet3!$G:$CZ,61,0)</f>
        <v>0</v>
      </c>
      <c r="BY1309" s="14">
        <f>VLOOKUP($B1309,[2]Sheet3!$G:$CZ,62,0)</f>
        <v>0</v>
      </c>
      <c r="BZ1309" s="14">
        <f>VLOOKUP($B1309,[2]Sheet3!$G:$CZ,63,0)</f>
        <v>0</v>
      </c>
      <c r="CA1309" s="14">
        <f>VLOOKUP($B1309,[2]Sheet3!$G:$CZ,64,0)</f>
        <v>0</v>
      </c>
      <c r="CB1309" s="14">
        <f>VLOOKUP($B1309,[2]Sheet3!$G:$CZ,65,0)</f>
        <v>0</v>
      </c>
      <c r="CC1309" s="14">
        <f>VLOOKUP($B1309,[2]Sheet3!$G:$CZ,66,0)</f>
        <v>0</v>
      </c>
      <c r="CD1309" s="14">
        <f>VLOOKUP($B1309,[2]Sheet3!$G:$CZ,67,0)</f>
        <v>0</v>
      </c>
      <c r="CE1309" s="14">
        <f>VLOOKUP($B1309,[2]Sheet3!$G:$CZ,68,0)</f>
        <v>0</v>
      </c>
      <c r="CF1309" s="14">
        <f>VLOOKUP($B1309,[2]Sheet3!$G:$CZ,69,0)</f>
        <v>0</v>
      </c>
      <c r="CG1309" s="14">
        <f>VLOOKUP($B1309,[2]Sheet3!$G:$CZ,70,0)</f>
        <v>0</v>
      </c>
      <c r="CH1309" s="14">
        <f>VLOOKUP($B1309,[2]Sheet3!$G:$CZ,71,0)</f>
        <v>0</v>
      </c>
      <c r="CI1309" s="14">
        <f>VLOOKUP($B1309,[2]Sheet3!$G:$CZ,72,0)</f>
        <v>0</v>
      </c>
      <c r="CJ1309" s="14">
        <f>VLOOKUP($B1309,[2]Sheet3!$G:$CZ,73,0)</f>
        <v>0</v>
      </c>
      <c r="CK1309" s="14">
        <f>VLOOKUP($B1309,[2]Sheet3!$G:$CZ,74,0)</f>
        <v>0</v>
      </c>
      <c r="CL1309" s="14">
        <f>VLOOKUP($B1309,[2]Sheet3!$G:$CZ,75,0)</f>
        <v>0</v>
      </c>
      <c r="CM1309" s="14">
        <f>VLOOKUP($B1309,[2]Sheet3!$G:$CZ,76,0)</f>
        <v>0</v>
      </c>
      <c r="CN1309" s="14">
        <f>VLOOKUP($B1309,[2]Sheet3!$G:$CZ,77,0)</f>
        <v>0</v>
      </c>
      <c r="CO1309" s="14">
        <f>VLOOKUP($B1309,[2]Sheet3!$G:$CZ,78,0)</f>
        <v>0</v>
      </c>
      <c r="CP1309" s="14">
        <f>VLOOKUP($B1309,[2]Sheet3!$G:$CZ,79,0)</f>
        <v>0</v>
      </c>
      <c r="CQ1309" s="14">
        <f>VLOOKUP($B1309,[2]Sheet3!$G:$CZ,80,0)</f>
        <v>0</v>
      </c>
      <c r="CR1309" s="14">
        <f>VLOOKUP($B1309,[2]Sheet3!$G:$CZ,81,0)</f>
        <v>0</v>
      </c>
      <c r="CS1309" s="14">
        <f>VLOOKUP($B1309,[2]Sheet3!$G:$CZ,82,0)</f>
        <v>0</v>
      </c>
      <c r="CT1309" s="14">
        <f>VLOOKUP($B1309,[2]Sheet3!$G:$CZ,83,0)</f>
        <v>0</v>
      </c>
      <c r="CU1309" s="14">
        <f>VLOOKUP($B1309,[2]Sheet3!$G:$CZ,84,0)</f>
        <v>0</v>
      </c>
      <c r="CV1309" s="14">
        <f>VLOOKUP($B1309,[2]Sheet3!$G:$CZ,85,0)</f>
        <v>0</v>
      </c>
      <c r="CW1309" s="14">
        <f>VLOOKUP($B1309,[2]Sheet3!$G:$CZ,86,0)</f>
        <v>0</v>
      </c>
      <c r="CX1309" s="14">
        <f>VLOOKUP($B1309,[2]Sheet3!$G:$CZ,87,0)</f>
        <v>0</v>
      </c>
      <c r="CY1309" s="14">
        <f>VLOOKUP($B1309,[2]Sheet3!$G:$CZ,88,0)</f>
        <v>0</v>
      </c>
      <c r="CZ1309" s="14">
        <f>VLOOKUP($B1309,[2]Sheet3!$G:$CZ,89,0)</f>
        <v>0</v>
      </c>
      <c r="DA1309" s="14">
        <f>VLOOKUP($B1309,[2]Sheet3!$G:$CZ,90,0)</f>
        <v>0</v>
      </c>
      <c r="DB1309" s="14">
        <f>VLOOKUP($B1309,[2]Sheet3!$G:$CZ,91,0)</f>
        <v>0</v>
      </c>
      <c r="DC1309" s="14">
        <f>VLOOKUP($B1309,[2]Sheet3!$G:$CZ,92,0)</f>
        <v>0</v>
      </c>
      <c r="DD1309" s="14">
        <f>VLOOKUP($B1309,[2]Sheet3!$G:$CZ,93,0)</f>
        <v>0</v>
      </c>
      <c r="DE1309" s="14">
        <f>VLOOKUP($B1309,[2]Sheet3!$G:$CZ,94,0)</f>
        <v>0</v>
      </c>
      <c r="DF1309" s="14">
        <f>VLOOKUP($B1309,[2]Sheet3!$G:$CZ,95,0)</f>
        <v>0</v>
      </c>
      <c r="DG1309" s="14">
        <f>VLOOKUP($B1309,[2]Sheet3!$G:$CZ,96,0)</f>
        <v>0</v>
      </c>
      <c r="DH1309" s="14">
        <f>VLOOKUP($B1309,[2]Sheet3!$G:$CZ,97,0)</f>
        <v>0</v>
      </c>
      <c r="DI1309" s="14">
        <f>VLOOKUP($B1309,[2]Sheet3!$G:$CZ,98,0)</f>
        <v>0</v>
      </c>
    </row>
    <row r="1310" spans="1:113" x14ac:dyDescent="0.3">
      <c r="A1310" s="9" t="str">
        <f t="shared" si="62"/>
        <v>WC3149</v>
      </c>
      <c r="B1310" s="15" t="s">
        <v>2810</v>
      </c>
      <c r="C1310" s="15" t="s">
        <v>2811</v>
      </c>
      <c r="F1310" s="7" t="s">
        <v>15</v>
      </c>
      <c r="G1310" s="12" t="s">
        <v>4802</v>
      </c>
      <c r="H1310" s="12" t="str">
        <f>VLOOKUP($B1310,[1]Sheet1!$A:$G,5,0)</f>
        <v>dharmesh.dudhrejiya@redingtongroup.com</v>
      </c>
      <c r="I1310" s="12" t="str">
        <f>VLOOKUP($B1310,[1]Sheet1!$A:$G,7,0)</f>
        <v>rohan.vora@redingtongroup.com</v>
      </c>
      <c r="J1310" s="12" t="s">
        <v>82</v>
      </c>
      <c r="K1310" s="7"/>
      <c r="L1310" s="7"/>
      <c r="M1310" s="8"/>
      <c r="N1310" s="7" t="str">
        <f t="shared" si="60"/>
        <v>dharmesh.dudhrejiya@redingtongroup.com; rohan.vora@redingtongroup.com; nilesh.phirke@redingtongroup.com;christopher.joseph@redingtongroup.com</v>
      </c>
      <c r="O1310" s="7" t="str">
        <f t="shared" si="61"/>
        <v>WC3149</v>
      </c>
      <c r="P1310" s="8" t="s">
        <v>5215</v>
      </c>
      <c r="Q1310" s="14">
        <f>VLOOKUP($B1310,[2]Sheet3!$G:$CZ,2,0)</f>
        <v>2400302840</v>
      </c>
      <c r="R1310" s="14">
        <f>VLOOKUP($B1310,[2]Sheet3!$G:$CZ,3,0)</f>
        <v>0</v>
      </c>
      <c r="S1310" s="14">
        <f>VLOOKUP($B1310,[2]Sheet3!$G:$CZ,4,0)</f>
        <v>0</v>
      </c>
      <c r="T1310" s="14">
        <f>VLOOKUP($B1310,[2]Sheet3!$G:$CZ,5,0)</f>
        <v>0</v>
      </c>
      <c r="U1310" s="14">
        <f>VLOOKUP($B1310,[2]Sheet3!$G:$CZ,6,0)</f>
        <v>0</v>
      </c>
      <c r="V1310" s="14">
        <f>VLOOKUP($B1310,[2]Sheet3!$G:$CZ,7,0)</f>
        <v>0</v>
      </c>
      <c r="W1310" s="14">
        <f>VLOOKUP($B1310,[2]Sheet3!$G:$CZ,8,0)</f>
        <v>0</v>
      </c>
      <c r="X1310" s="14">
        <f>VLOOKUP($B1310,[2]Sheet3!$G:$CZ,9,0)</f>
        <v>0</v>
      </c>
      <c r="Y1310" s="14">
        <f>VLOOKUP($B1310,[2]Sheet3!$G:$CZ,10,0)</f>
        <v>0</v>
      </c>
      <c r="Z1310" s="14">
        <f>VLOOKUP($B1310,[2]Sheet3!$G:$CZ,11,0)</f>
        <v>0</v>
      </c>
      <c r="AA1310" s="14">
        <f>VLOOKUP($B1310,[2]Sheet3!$G:$CZ,12,0)</f>
        <v>0</v>
      </c>
      <c r="AB1310" s="14">
        <f>VLOOKUP($B1310,[2]Sheet3!$G:$CZ,13,0)</f>
        <v>0</v>
      </c>
      <c r="AC1310" s="14">
        <f>VLOOKUP($B1310,[2]Sheet3!$G:$CZ,14,0)</f>
        <v>0</v>
      </c>
      <c r="AD1310" s="14">
        <f>VLOOKUP($B1310,[2]Sheet3!$G:$CZ,15,0)</f>
        <v>0</v>
      </c>
      <c r="AE1310" s="14">
        <f>VLOOKUP($B1310,[2]Sheet3!$G:$CZ,16,0)</f>
        <v>0</v>
      </c>
      <c r="AF1310" s="14">
        <f>VLOOKUP($B1310,[2]Sheet3!$G:$CZ,17,0)</f>
        <v>0</v>
      </c>
      <c r="AG1310" s="14">
        <f>VLOOKUP($B1310,[2]Sheet3!$G:$CZ,18,0)</f>
        <v>0</v>
      </c>
      <c r="AH1310" s="14">
        <f>VLOOKUP($B1310,[2]Sheet3!$G:$CZ,19,0)</f>
        <v>0</v>
      </c>
      <c r="AI1310" s="14">
        <f>VLOOKUP($B1310,[2]Sheet3!$G:$CZ,20,0)</f>
        <v>0</v>
      </c>
      <c r="AJ1310" s="14">
        <f>VLOOKUP($B1310,[2]Sheet3!$G:$CZ,21,0)</f>
        <v>0</v>
      </c>
      <c r="AK1310" s="14">
        <f>VLOOKUP($B1310,[2]Sheet3!$G:$CZ,22,0)</f>
        <v>0</v>
      </c>
      <c r="AL1310" s="14">
        <f>VLOOKUP($B1310,[2]Sheet3!$G:$CZ,23,0)</f>
        <v>0</v>
      </c>
      <c r="AM1310" s="14">
        <f>VLOOKUP($B1310,[2]Sheet3!$G:$CZ,24,0)</f>
        <v>0</v>
      </c>
      <c r="AN1310" s="14">
        <f>VLOOKUP($B1310,[2]Sheet3!$G:$CZ,25,0)</f>
        <v>0</v>
      </c>
      <c r="AO1310" s="14">
        <f>VLOOKUP($B1310,[2]Sheet3!$G:$CZ,26,0)</f>
        <v>0</v>
      </c>
      <c r="AP1310" s="14">
        <f>VLOOKUP($B1310,[2]Sheet3!$G:$CZ,27,0)</f>
        <v>0</v>
      </c>
      <c r="AQ1310" s="14">
        <f>VLOOKUP($B1310,[2]Sheet3!$G:$CZ,28,0)</f>
        <v>0</v>
      </c>
      <c r="AR1310" s="14">
        <f>VLOOKUP($B1310,[2]Sheet3!$G:$CZ,29,0)</f>
        <v>0</v>
      </c>
      <c r="AS1310" s="14">
        <f>VLOOKUP($B1310,[2]Sheet3!$G:$CZ,30,0)</f>
        <v>0</v>
      </c>
      <c r="AT1310" s="14">
        <f>VLOOKUP($B1310,[2]Sheet3!$G:$CZ,31,0)</f>
        <v>0</v>
      </c>
      <c r="AU1310" s="14">
        <f>VLOOKUP($B1310,[2]Sheet3!$G:$CZ,32,0)</f>
        <v>0</v>
      </c>
      <c r="AV1310" s="14">
        <f>VLOOKUP($B1310,[2]Sheet3!$G:$CZ,33,0)</f>
        <v>0</v>
      </c>
      <c r="AW1310" s="14">
        <f>VLOOKUP($B1310,[2]Sheet3!$G:$CZ,34,0)</f>
        <v>0</v>
      </c>
      <c r="AX1310" s="14">
        <f>VLOOKUP($B1310,[2]Sheet3!$G:$CZ,35,0)</f>
        <v>0</v>
      </c>
      <c r="AY1310" s="14">
        <f>VLOOKUP($B1310,[2]Sheet3!$G:$CZ,36,0)</f>
        <v>0</v>
      </c>
      <c r="AZ1310" s="14">
        <f>VLOOKUP($B1310,[2]Sheet3!$G:$CZ,37,0)</f>
        <v>0</v>
      </c>
      <c r="BA1310" s="14">
        <f>VLOOKUP($B1310,[2]Sheet3!$G:$CZ,38,0)</f>
        <v>0</v>
      </c>
      <c r="BB1310" s="14">
        <f>VLOOKUP($B1310,[2]Sheet3!$G:$CZ,39,0)</f>
        <v>0</v>
      </c>
      <c r="BC1310" s="14">
        <f>VLOOKUP($B1310,[2]Sheet3!$G:$CZ,40,0)</f>
        <v>0</v>
      </c>
      <c r="BD1310" s="14">
        <f>VLOOKUP($B1310,[2]Sheet3!$G:$CZ,41,0)</f>
        <v>0</v>
      </c>
      <c r="BE1310" s="14">
        <f>VLOOKUP($B1310,[2]Sheet3!$G:$CZ,42,0)</f>
        <v>0</v>
      </c>
      <c r="BF1310" s="14">
        <f>VLOOKUP($B1310,[2]Sheet3!$G:$CZ,43,0)</f>
        <v>0</v>
      </c>
      <c r="BG1310" s="14">
        <f>VLOOKUP($B1310,[2]Sheet3!$G:$CZ,44,0)</f>
        <v>0</v>
      </c>
      <c r="BH1310" s="14">
        <f>VLOOKUP($B1310,[2]Sheet3!$G:$CZ,45,0)</f>
        <v>0</v>
      </c>
      <c r="BI1310" s="14">
        <f>VLOOKUP($B1310,[2]Sheet3!$G:$CZ,46,0)</f>
        <v>0</v>
      </c>
      <c r="BJ1310" s="14">
        <f>VLOOKUP($B1310,[2]Sheet3!$G:$CZ,47,0)</f>
        <v>0</v>
      </c>
      <c r="BK1310" s="14">
        <f>VLOOKUP($B1310,[2]Sheet3!$G:$CZ,48,0)</f>
        <v>0</v>
      </c>
      <c r="BL1310" s="14">
        <f>VLOOKUP($B1310,[2]Sheet3!$G:$CZ,49,0)</f>
        <v>0</v>
      </c>
      <c r="BM1310" s="14">
        <f>VLOOKUP($B1310,[2]Sheet3!$G:$CZ,50,0)</f>
        <v>0</v>
      </c>
      <c r="BN1310" s="14">
        <f>VLOOKUP($B1310,[2]Sheet3!$G:$CZ,51,0)</f>
        <v>0</v>
      </c>
      <c r="BO1310" s="14">
        <f>VLOOKUP($B1310,[2]Sheet3!$G:$CZ,52,0)</f>
        <v>0</v>
      </c>
      <c r="BP1310" s="14">
        <f>VLOOKUP($B1310,[2]Sheet3!$G:$CZ,53,0)</f>
        <v>0</v>
      </c>
      <c r="BQ1310" s="14">
        <f>VLOOKUP($B1310,[2]Sheet3!$G:$CZ,54,0)</f>
        <v>0</v>
      </c>
      <c r="BR1310" s="14">
        <f>VLOOKUP($B1310,[2]Sheet3!$G:$CZ,55,0)</f>
        <v>0</v>
      </c>
      <c r="BS1310" s="14">
        <f>VLOOKUP($B1310,[2]Sheet3!$G:$CZ,56,0)</f>
        <v>0</v>
      </c>
      <c r="BT1310" s="14">
        <f>VLOOKUP($B1310,[2]Sheet3!$G:$CZ,57,0)</f>
        <v>0</v>
      </c>
      <c r="BU1310" s="14">
        <f>VLOOKUP($B1310,[2]Sheet3!$G:$CZ,58,0)</f>
        <v>0</v>
      </c>
      <c r="BV1310" s="14">
        <f>VLOOKUP($B1310,[2]Sheet3!$G:$CZ,59,0)</f>
        <v>0</v>
      </c>
      <c r="BW1310" s="14">
        <f>VLOOKUP($B1310,[2]Sheet3!$G:$CZ,60,0)</f>
        <v>0</v>
      </c>
      <c r="BX1310" s="14">
        <f>VLOOKUP($B1310,[2]Sheet3!$G:$CZ,61,0)</f>
        <v>0</v>
      </c>
      <c r="BY1310" s="14">
        <f>VLOOKUP($B1310,[2]Sheet3!$G:$CZ,62,0)</f>
        <v>0</v>
      </c>
      <c r="BZ1310" s="14">
        <f>VLOOKUP($B1310,[2]Sheet3!$G:$CZ,63,0)</f>
        <v>0</v>
      </c>
      <c r="CA1310" s="14">
        <f>VLOOKUP($B1310,[2]Sheet3!$G:$CZ,64,0)</f>
        <v>0</v>
      </c>
      <c r="CB1310" s="14">
        <f>VLOOKUP($B1310,[2]Sheet3!$G:$CZ,65,0)</f>
        <v>0</v>
      </c>
      <c r="CC1310" s="14">
        <f>VLOOKUP($B1310,[2]Sheet3!$G:$CZ,66,0)</f>
        <v>0</v>
      </c>
      <c r="CD1310" s="14">
        <f>VLOOKUP($B1310,[2]Sheet3!$G:$CZ,67,0)</f>
        <v>0</v>
      </c>
      <c r="CE1310" s="14">
        <f>VLOOKUP($B1310,[2]Sheet3!$G:$CZ,68,0)</f>
        <v>0</v>
      </c>
      <c r="CF1310" s="14">
        <f>VLOOKUP($B1310,[2]Sheet3!$G:$CZ,69,0)</f>
        <v>0</v>
      </c>
      <c r="CG1310" s="14">
        <f>VLOOKUP($B1310,[2]Sheet3!$G:$CZ,70,0)</f>
        <v>0</v>
      </c>
      <c r="CH1310" s="14">
        <f>VLOOKUP($B1310,[2]Sheet3!$G:$CZ,71,0)</f>
        <v>0</v>
      </c>
      <c r="CI1310" s="14">
        <f>VLOOKUP($B1310,[2]Sheet3!$G:$CZ,72,0)</f>
        <v>0</v>
      </c>
      <c r="CJ1310" s="14">
        <f>VLOOKUP($B1310,[2]Sheet3!$G:$CZ,73,0)</f>
        <v>0</v>
      </c>
      <c r="CK1310" s="14">
        <f>VLOOKUP($B1310,[2]Sheet3!$G:$CZ,74,0)</f>
        <v>0</v>
      </c>
      <c r="CL1310" s="14">
        <f>VLOOKUP($B1310,[2]Sheet3!$G:$CZ,75,0)</f>
        <v>0</v>
      </c>
      <c r="CM1310" s="14">
        <f>VLOOKUP($B1310,[2]Sheet3!$G:$CZ,76,0)</f>
        <v>0</v>
      </c>
      <c r="CN1310" s="14">
        <f>VLOOKUP($B1310,[2]Sheet3!$G:$CZ,77,0)</f>
        <v>0</v>
      </c>
      <c r="CO1310" s="14">
        <f>VLOOKUP($B1310,[2]Sheet3!$G:$CZ,78,0)</f>
        <v>0</v>
      </c>
      <c r="CP1310" s="14">
        <f>VLOOKUP($B1310,[2]Sheet3!$G:$CZ,79,0)</f>
        <v>0</v>
      </c>
      <c r="CQ1310" s="14">
        <f>VLOOKUP($B1310,[2]Sheet3!$G:$CZ,80,0)</f>
        <v>0</v>
      </c>
      <c r="CR1310" s="14">
        <f>VLOOKUP($B1310,[2]Sheet3!$G:$CZ,81,0)</f>
        <v>0</v>
      </c>
      <c r="CS1310" s="14">
        <f>VLOOKUP($B1310,[2]Sheet3!$G:$CZ,82,0)</f>
        <v>0</v>
      </c>
      <c r="CT1310" s="14">
        <f>VLOOKUP($B1310,[2]Sheet3!$G:$CZ,83,0)</f>
        <v>0</v>
      </c>
      <c r="CU1310" s="14">
        <f>VLOOKUP($B1310,[2]Sheet3!$G:$CZ,84,0)</f>
        <v>0</v>
      </c>
      <c r="CV1310" s="14">
        <f>VLOOKUP($B1310,[2]Sheet3!$G:$CZ,85,0)</f>
        <v>0</v>
      </c>
      <c r="CW1310" s="14">
        <f>VLOOKUP($B1310,[2]Sheet3!$G:$CZ,86,0)</f>
        <v>0</v>
      </c>
      <c r="CX1310" s="14">
        <f>VLOOKUP($B1310,[2]Sheet3!$G:$CZ,87,0)</f>
        <v>0</v>
      </c>
      <c r="CY1310" s="14">
        <f>VLOOKUP($B1310,[2]Sheet3!$G:$CZ,88,0)</f>
        <v>0</v>
      </c>
      <c r="CZ1310" s="14">
        <f>VLOOKUP($B1310,[2]Sheet3!$G:$CZ,89,0)</f>
        <v>0</v>
      </c>
      <c r="DA1310" s="14">
        <f>VLOOKUP($B1310,[2]Sheet3!$G:$CZ,90,0)</f>
        <v>0</v>
      </c>
      <c r="DB1310" s="14">
        <f>VLOOKUP($B1310,[2]Sheet3!$G:$CZ,91,0)</f>
        <v>0</v>
      </c>
      <c r="DC1310" s="14">
        <f>VLOOKUP($B1310,[2]Sheet3!$G:$CZ,92,0)</f>
        <v>0</v>
      </c>
      <c r="DD1310" s="14">
        <f>VLOOKUP($B1310,[2]Sheet3!$G:$CZ,93,0)</f>
        <v>0</v>
      </c>
      <c r="DE1310" s="14">
        <f>VLOOKUP($B1310,[2]Sheet3!$G:$CZ,94,0)</f>
        <v>0</v>
      </c>
      <c r="DF1310" s="14">
        <f>VLOOKUP($B1310,[2]Sheet3!$G:$CZ,95,0)</f>
        <v>0</v>
      </c>
      <c r="DG1310" s="14">
        <f>VLOOKUP($B1310,[2]Sheet3!$G:$CZ,96,0)</f>
        <v>0</v>
      </c>
      <c r="DH1310" s="14">
        <f>VLOOKUP($B1310,[2]Sheet3!$G:$CZ,97,0)</f>
        <v>0</v>
      </c>
      <c r="DI1310" s="14">
        <f>VLOOKUP($B1310,[2]Sheet3!$G:$CZ,98,0)</f>
        <v>0</v>
      </c>
    </row>
    <row r="1311" spans="1:113" x14ac:dyDescent="0.3">
      <c r="A1311" s="9" t="str">
        <f t="shared" si="62"/>
        <v>N43843</v>
      </c>
      <c r="B1311" s="15" t="s">
        <v>680</v>
      </c>
      <c r="C1311" s="15" t="s">
        <v>681</v>
      </c>
      <c r="F1311" s="7" t="s">
        <v>15</v>
      </c>
      <c r="G1311" s="12" t="s">
        <v>4803</v>
      </c>
      <c r="H1311" s="12" t="str">
        <f>VLOOKUP($B1311,[1]Sheet1!$A:$G,5,0)</f>
        <v>raghvendra.singh@redingtongroup.com</v>
      </c>
      <c r="I1311" s="12" t="str">
        <f>VLOOKUP($B1311,[1]Sheet1!$A:$G,7,0)</f>
        <v>sidharth.eknath@redingtongroup.com</v>
      </c>
      <c r="J1311" s="12" t="s">
        <v>82</v>
      </c>
      <c r="K1311" s="7"/>
      <c r="L1311" s="7"/>
      <c r="M1311" s="8"/>
      <c r="N1311" s="7" t="str">
        <f t="shared" si="60"/>
        <v>raghvendra.singh@redingtongroup.com; sidharth.eknath@redingtongroup.com; nilesh.phirke@redingtongroup.com;christopher.joseph@redingtongroup.com</v>
      </c>
      <c r="O1311" s="7" t="str">
        <f t="shared" si="61"/>
        <v>N43843</v>
      </c>
      <c r="P1311" s="8" t="s">
        <v>5215</v>
      </c>
      <c r="Q1311" s="14">
        <f>VLOOKUP($B1311,[2]Sheet3!$G:$CZ,2,0)</f>
        <v>2400302801</v>
      </c>
      <c r="R1311" s="14">
        <f>VLOOKUP($B1311,[2]Sheet3!$G:$CZ,3,0)</f>
        <v>0</v>
      </c>
      <c r="S1311" s="14">
        <f>VLOOKUP($B1311,[2]Sheet3!$G:$CZ,4,0)</f>
        <v>0</v>
      </c>
      <c r="T1311" s="14">
        <f>VLOOKUP($B1311,[2]Sheet3!$G:$CZ,5,0)</f>
        <v>0</v>
      </c>
      <c r="U1311" s="14">
        <f>VLOOKUP($B1311,[2]Sheet3!$G:$CZ,6,0)</f>
        <v>0</v>
      </c>
      <c r="V1311" s="14">
        <f>VLOOKUP($B1311,[2]Sheet3!$G:$CZ,7,0)</f>
        <v>0</v>
      </c>
      <c r="W1311" s="14">
        <f>VLOOKUP($B1311,[2]Sheet3!$G:$CZ,8,0)</f>
        <v>0</v>
      </c>
      <c r="X1311" s="14">
        <f>VLOOKUP($B1311,[2]Sheet3!$G:$CZ,9,0)</f>
        <v>0</v>
      </c>
      <c r="Y1311" s="14">
        <f>VLOOKUP($B1311,[2]Sheet3!$G:$CZ,10,0)</f>
        <v>0</v>
      </c>
      <c r="Z1311" s="14">
        <f>VLOOKUP($B1311,[2]Sheet3!$G:$CZ,11,0)</f>
        <v>0</v>
      </c>
      <c r="AA1311" s="14">
        <f>VLOOKUP($B1311,[2]Sheet3!$G:$CZ,12,0)</f>
        <v>0</v>
      </c>
      <c r="AB1311" s="14">
        <f>VLOOKUP($B1311,[2]Sheet3!$G:$CZ,13,0)</f>
        <v>0</v>
      </c>
      <c r="AC1311" s="14">
        <f>VLOOKUP($B1311,[2]Sheet3!$G:$CZ,14,0)</f>
        <v>0</v>
      </c>
      <c r="AD1311" s="14">
        <f>VLOOKUP($B1311,[2]Sheet3!$G:$CZ,15,0)</f>
        <v>0</v>
      </c>
      <c r="AE1311" s="14">
        <f>VLOOKUP($B1311,[2]Sheet3!$G:$CZ,16,0)</f>
        <v>0</v>
      </c>
      <c r="AF1311" s="14">
        <f>VLOOKUP($B1311,[2]Sheet3!$G:$CZ,17,0)</f>
        <v>0</v>
      </c>
      <c r="AG1311" s="14">
        <f>VLOOKUP($B1311,[2]Sheet3!$G:$CZ,18,0)</f>
        <v>0</v>
      </c>
      <c r="AH1311" s="14">
        <f>VLOOKUP($B1311,[2]Sheet3!$G:$CZ,19,0)</f>
        <v>0</v>
      </c>
      <c r="AI1311" s="14">
        <f>VLOOKUP($B1311,[2]Sheet3!$G:$CZ,20,0)</f>
        <v>0</v>
      </c>
      <c r="AJ1311" s="14">
        <f>VLOOKUP($B1311,[2]Sheet3!$G:$CZ,21,0)</f>
        <v>0</v>
      </c>
      <c r="AK1311" s="14">
        <f>VLOOKUP($B1311,[2]Sheet3!$G:$CZ,22,0)</f>
        <v>0</v>
      </c>
      <c r="AL1311" s="14">
        <f>VLOOKUP($B1311,[2]Sheet3!$G:$CZ,23,0)</f>
        <v>0</v>
      </c>
      <c r="AM1311" s="14">
        <f>VLOOKUP($B1311,[2]Sheet3!$G:$CZ,24,0)</f>
        <v>0</v>
      </c>
      <c r="AN1311" s="14">
        <f>VLOOKUP($B1311,[2]Sheet3!$G:$CZ,25,0)</f>
        <v>0</v>
      </c>
      <c r="AO1311" s="14">
        <f>VLOOKUP($B1311,[2]Sheet3!$G:$CZ,26,0)</f>
        <v>0</v>
      </c>
      <c r="AP1311" s="14">
        <f>VLOOKUP($B1311,[2]Sheet3!$G:$CZ,27,0)</f>
        <v>0</v>
      </c>
      <c r="AQ1311" s="14">
        <f>VLOOKUP($B1311,[2]Sheet3!$G:$CZ,28,0)</f>
        <v>0</v>
      </c>
      <c r="AR1311" s="14">
        <f>VLOOKUP($B1311,[2]Sheet3!$G:$CZ,29,0)</f>
        <v>0</v>
      </c>
      <c r="AS1311" s="14">
        <f>VLOOKUP($B1311,[2]Sheet3!$G:$CZ,30,0)</f>
        <v>0</v>
      </c>
      <c r="AT1311" s="14">
        <f>VLOOKUP($B1311,[2]Sheet3!$G:$CZ,31,0)</f>
        <v>0</v>
      </c>
      <c r="AU1311" s="14">
        <f>VLOOKUP($B1311,[2]Sheet3!$G:$CZ,32,0)</f>
        <v>0</v>
      </c>
      <c r="AV1311" s="14">
        <f>VLOOKUP($B1311,[2]Sheet3!$G:$CZ,33,0)</f>
        <v>0</v>
      </c>
      <c r="AW1311" s="14">
        <f>VLOOKUP($B1311,[2]Sheet3!$G:$CZ,34,0)</f>
        <v>0</v>
      </c>
      <c r="AX1311" s="14">
        <f>VLOOKUP($B1311,[2]Sheet3!$G:$CZ,35,0)</f>
        <v>0</v>
      </c>
      <c r="AY1311" s="14">
        <f>VLOOKUP($B1311,[2]Sheet3!$G:$CZ,36,0)</f>
        <v>0</v>
      </c>
      <c r="AZ1311" s="14">
        <f>VLOOKUP($B1311,[2]Sheet3!$G:$CZ,37,0)</f>
        <v>0</v>
      </c>
      <c r="BA1311" s="14">
        <f>VLOOKUP($B1311,[2]Sheet3!$G:$CZ,38,0)</f>
        <v>0</v>
      </c>
      <c r="BB1311" s="14">
        <f>VLOOKUP($B1311,[2]Sheet3!$G:$CZ,39,0)</f>
        <v>0</v>
      </c>
      <c r="BC1311" s="14">
        <f>VLOOKUP($B1311,[2]Sheet3!$G:$CZ,40,0)</f>
        <v>0</v>
      </c>
      <c r="BD1311" s="14">
        <f>VLOOKUP($B1311,[2]Sheet3!$G:$CZ,41,0)</f>
        <v>0</v>
      </c>
      <c r="BE1311" s="14">
        <f>VLOOKUP($B1311,[2]Sheet3!$G:$CZ,42,0)</f>
        <v>0</v>
      </c>
      <c r="BF1311" s="14">
        <f>VLOOKUP($B1311,[2]Sheet3!$G:$CZ,43,0)</f>
        <v>0</v>
      </c>
      <c r="BG1311" s="14">
        <f>VLOOKUP($B1311,[2]Sheet3!$G:$CZ,44,0)</f>
        <v>0</v>
      </c>
      <c r="BH1311" s="14">
        <f>VLOOKUP($B1311,[2]Sheet3!$G:$CZ,45,0)</f>
        <v>0</v>
      </c>
      <c r="BI1311" s="14">
        <f>VLOOKUP($B1311,[2]Sheet3!$G:$CZ,46,0)</f>
        <v>0</v>
      </c>
      <c r="BJ1311" s="14">
        <f>VLOOKUP($B1311,[2]Sheet3!$G:$CZ,47,0)</f>
        <v>0</v>
      </c>
      <c r="BK1311" s="14">
        <f>VLOOKUP($B1311,[2]Sheet3!$G:$CZ,48,0)</f>
        <v>0</v>
      </c>
      <c r="BL1311" s="14">
        <f>VLOOKUP($B1311,[2]Sheet3!$G:$CZ,49,0)</f>
        <v>0</v>
      </c>
      <c r="BM1311" s="14">
        <f>VLOOKUP($B1311,[2]Sheet3!$G:$CZ,50,0)</f>
        <v>0</v>
      </c>
      <c r="BN1311" s="14">
        <f>VLOOKUP($B1311,[2]Sheet3!$G:$CZ,51,0)</f>
        <v>0</v>
      </c>
      <c r="BO1311" s="14">
        <f>VLOOKUP($B1311,[2]Sheet3!$G:$CZ,52,0)</f>
        <v>0</v>
      </c>
      <c r="BP1311" s="14">
        <f>VLOOKUP($B1311,[2]Sheet3!$G:$CZ,53,0)</f>
        <v>0</v>
      </c>
      <c r="BQ1311" s="14">
        <f>VLOOKUP($B1311,[2]Sheet3!$G:$CZ,54,0)</f>
        <v>0</v>
      </c>
      <c r="BR1311" s="14">
        <f>VLOOKUP($B1311,[2]Sheet3!$G:$CZ,55,0)</f>
        <v>0</v>
      </c>
      <c r="BS1311" s="14">
        <f>VLOOKUP($B1311,[2]Sheet3!$G:$CZ,56,0)</f>
        <v>0</v>
      </c>
      <c r="BT1311" s="14">
        <f>VLOOKUP($B1311,[2]Sheet3!$G:$CZ,57,0)</f>
        <v>0</v>
      </c>
      <c r="BU1311" s="14">
        <f>VLOOKUP($B1311,[2]Sheet3!$G:$CZ,58,0)</f>
        <v>0</v>
      </c>
      <c r="BV1311" s="14">
        <f>VLOOKUP($B1311,[2]Sheet3!$G:$CZ,59,0)</f>
        <v>0</v>
      </c>
      <c r="BW1311" s="14">
        <f>VLOOKUP($B1311,[2]Sheet3!$G:$CZ,60,0)</f>
        <v>0</v>
      </c>
      <c r="BX1311" s="14">
        <f>VLOOKUP($B1311,[2]Sheet3!$G:$CZ,61,0)</f>
        <v>0</v>
      </c>
      <c r="BY1311" s="14">
        <f>VLOOKUP($B1311,[2]Sheet3!$G:$CZ,62,0)</f>
        <v>0</v>
      </c>
      <c r="BZ1311" s="14">
        <f>VLOOKUP($B1311,[2]Sheet3!$G:$CZ,63,0)</f>
        <v>0</v>
      </c>
      <c r="CA1311" s="14">
        <f>VLOOKUP($B1311,[2]Sheet3!$G:$CZ,64,0)</f>
        <v>0</v>
      </c>
      <c r="CB1311" s="14">
        <f>VLOOKUP($B1311,[2]Sheet3!$G:$CZ,65,0)</f>
        <v>0</v>
      </c>
      <c r="CC1311" s="14">
        <f>VLOOKUP($B1311,[2]Sheet3!$G:$CZ,66,0)</f>
        <v>0</v>
      </c>
      <c r="CD1311" s="14">
        <f>VLOOKUP($B1311,[2]Sheet3!$G:$CZ,67,0)</f>
        <v>0</v>
      </c>
      <c r="CE1311" s="14">
        <f>VLOOKUP($B1311,[2]Sheet3!$G:$CZ,68,0)</f>
        <v>0</v>
      </c>
      <c r="CF1311" s="14">
        <f>VLOOKUP($B1311,[2]Sheet3!$G:$CZ,69,0)</f>
        <v>0</v>
      </c>
      <c r="CG1311" s="14">
        <f>VLOOKUP($B1311,[2]Sheet3!$G:$CZ,70,0)</f>
        <v>0</v>
      </c>
      <c r="CH1311" s="14">
        <f>VLOOKUP($B1311,[2]Sheet3!$G:$CZ,71,0)</f>
        <v>0</v>
      </c>
      <c r="CI1311" s="14">
        <f>VLOOKUP($B1311,[2]Sheet3!$G:$CZ,72,0)</f>
        <v>0</v>
      </c>
      <c r="CJ1311" s="14">
        <f>VLOOKUP($B1311,[2]Sheet3!$G:$CZ,73,0)</f>
        <v>0</v>
      </c>
      <c r="CK1311" s="14">
        <f>VLOOKUP($B1311,[2]Sheet3!$G:$CZ,74,0)</f>
        <v>0</v>
      </c>
      <c r="CL1311" s="14">
        <f>VLOOKUP($B1311,[2]Sheet3!$G:$CZ,75,0)</f>
        <v>0</v>
      </c>
      <c r="CM1311" s="14">
        <f>VLOOKUP($B1311,[2]Sheet3!$G:$CZ,76,0)</f>
        <v>0</v>
      </c>
      <c r="CN1311" s="14">
        <f>VLOOKUP($B1311,[2]Sheet3!$G:$CZ,77,0)</f>
        <v>0</v>
      </c>
      <c r="CO1311" s="14">
        <f>VLOOKUP($B1311,[2]Sheet3!$G:$CZ,78,0)</f>
        <v>0</v>
      </c>
      <c r="CP1311" s="14">
        <f>VLOOKUP($B1311,[2]Sheet3!$G:$CZ,79,0)</f>
        <v>0</v>
      </c>
      <c r="CQ1311" s="14">
        <f>VLOOKUP($B1311,[2]Sheet3!$G:$CZ,80,0)</f>
        <v>0</v>
      </c>
      <c r="CR1311" s="14">
        <f>VLOOKUP($B1311,[2]Sheet3!$G:$CZ,81,0)</f>
        <v>0</v>
      </c>
      <c r="CS1311" s="14">
        <f>VLOOKUP($B1311,[2]Sheet3!$G:$CZ,82,0)</f>
        <v>0</v>
      </c>
      <c r="CT1311" s="14">
        <f>VLOOKUP($B1311,[2]Sheet3!$G:$CZ,83,0)</f>
        <v>0</v>
      </c>
      <c r="CU1311" s="14">
        <f>VLOOKUP($B1311,[2]Sheet3!$G:$CZ,84,0)</f>
        <v>0</v>
      </c>
      <c r="CV1311" s="14">
        <f>VLOOKUP($B1311,[2]Sheet3!$G:$CZ,85,0)</f>
        <v>0</v>
      </c>
      <c r="CW1311" s="14">
        <f>VLOOKUP($B1311,[2]Sheet3!$G:$CZ,86,0)</f>
        <v>0</v>
      </c>
      <c r="CX1311" s="14">
        <f>VLOOKUP($B1311,[2]Sheet3!$G:$CZ,87,0)</f>
        <v>0</v>
      </c>
      <c r="CY1311" s="14">
        <f>VLOOKUP($B1311,[2]Sheet3!$G:$CZ,88,0)</f>
        <v>0</v>
      </c>
      <c r="CZ1311" s="14">
        <f>VLOOKUP($B1311,[2]Sheet3!$G:$CZ,89,0)</f>
        <v>0</v>
      </c>
      <c r="DA1311" s="14">
        <f>VLOOKUP($B1311,[2]Sheet3!$G:$CZ,90,0)</f>
        <v>0</v>
      </c>
      <c r="DB1311" s="14">
        <f>VLOOKUP($B1311,[2]Sheet3!$G:$CZ,91,0)</f>
        <v>0</v>
      </c>
      <c r="DC1311" s="14">
        <f>VLOOKUP($B1311,[2]Sheet3!$G:$CZ,92,0)</f>
        <v>0</v>
      </c>
      <c r="DD1311" s="14">
        <f>VLOOKUP($B1311,[2]Sheet3!$G:$CZ,93,0)</f>
        <v>0</v>
      </c>
      <c r="DE1311" s="14">
        <f>VLOOKUP($B1311,[2]Sheet3!$G:$CZ,94,0)</f>
        <v>0</v>
      </c>
      <c r="DF1311" s="14">
        <f>VLOOKUP($B1311,[2]Sheet3!$G:$CZ,95,0)</f>
        <v>0</v>
      </c>
      <c r="DG1311" s="14">
        <f>VLOOKUP($B1311,[2]Sheet3!$G:$CZ,96,0)</f>
        <v>0</v>
      </c>
      <c r="DH1311" s="14">
        <f>VLOOKUP($B1311,[2]Sheet3!$G:$CZ,97,0)</f>
        <v>0</v>
      </c>
      <c r="DI1311" s="14">
        <f>VLOOKUP($B1311,[2]Sheet3!$G:$CZ,98,0)</f>
        <v>0</v>
      </c>
    </row>
    <row r="1312" spans="1:113" x14ac:dyDescent="0.3">
      <c r="A1312" s="9" t="str">
        <f t="shared" si="62"/>
        <v>N43674</v>
      </c>
      <c r="B1312" s="15" t="s">
        <v>589</v>
      </c>
      <c r="C1312" s="15" t="s">
        <v>590</v>
      </c>
      <c r="F1312" s="7" t="s">
        <v>15</v>
      </c>
      <c r="G1312" s="12" t="s">
        <v>4804</v>
      </c>
      <c r="H1312" s="12" t="str">
        <f>VLOOKUP($B1312,[1]Sheet1!$A:$G,5,0)</f>
        <v>harsh.ahuja@redingtongroup.com</v>
      </c>
      <c r="I1312" s="12" t="str">
        <f>VLOOKUP($B1312,[1]Sheet1!$A:$G,7,0)</f>
        <v>sidharth.eknath@redingtongroup.com</v>
      </c>
      <c r="J1312" s="12" t="s">
        <v>82</v>
      </c>
      <c r="K1312" s="7"/>
      <c r="L1312" s="7"/>
      <c r="M1312" s="8"/>
      <c r="N1312" s="7" t="str">
        <f t="shared" si="60"/>
        <v>harsh.ahuja@redingtongroup.com; sidharth.eknath@redingtongroup.com; nilesh.phirke@redingtongroup.com;christopher.joseph@redingtongroup.com</v>
      </c>
      <c r="O1312" s="7" t="str">
        <f t="shared" si="61"/>
        <v>N43674</v>
      </c>
      <c r="P1312" s="8" t="s">
        <v>5215</v>
      </c>
      <c r="Q1312" s="14">
        <f>VLOOKUP($B1312,[2]Sheet3!$G:$CZ,2,0)</f>
        <v>2400301922</v>
      </c>
      <c r="R1312" s="14">
        <f>VLOOKUP($B1312,[2]Sheet3!$G:$CZ,3,0)</f>
        <v>2400299543</v>
      </c>
      <c r="S1312" s="14">
        <f>VLOOKUP($B1312,[2]Sheet3!$G:$CZ,4,0)</f>
        <v>0</v>
      </c>
      <c r="T1312" s="14">
        <f>VLOOKUP($B1312,[2]Sheet3!$G:$CZ,5,0)</f>
        <v>0</v>
      </c>
      <c r="U1312" s="14">
        <f>VLOOKUP($B1312,[2]Sheet3!$G:$CZ,6,0)</f>
        <v>0</v>
      </c>
      <c r="V1312" s="14">
        <f>VLOOKUP($B1312,[2]Sheet3!$G:$CZ,7,0)</f>
        <v>0</v>
      </c>
      <c r="W1312" s="14">
        <f>VLOOKUP($B1312,[2]Sheet3!$G:$CZ,8,0)</f>
        <v>0</v>
      </c>
      <c r="X1312" s="14">
        <f>VLOOKUP($B1312,[2]Sheet3!$G:$CZ,9,0)</f>
        <v>0</v>
      </c>
      <c r="Y1312" s="14">
        <f>VLOOKUP($B1312,[2]Sheet3!$G:$CZ,10,0)</f>
        <v>0</v>
      </c>
      <c r="Z1312" s="14">
        <f>VLOOKUP($B1312,[2]Sheet3!$G:$CZ,11,0)</f>
        <v>0</v>
      </c>
      <c r="AA1312" s="14">
        <f>VLOOKUP($B1312,[2]Sheet3!$G:$CZ,12,0)</f>
        <v>0</v>
      </c>
      <c r="AB1312" s="14">
        <f>VLOOKUP($B1312,[2]Sheet3!$G:$CZ,13,0)</f>
        <v>0</v>
      </c>
      <c r="AC1312" s="14">
        <f>VLOOKUP($B1312,[2]Sheet3!$G:$CZ,14,0)</f>
        <v>0</v>
      </c>
      <c r="AD1312" s="14">
        <f>VLOOKUP($B1312,[2]Sheet3!$G:$CZ,15,0)</f>
        <v>0</v>
      </c>
      <c r="AE1312" s="14">
        <f>VLOOKUP($B1312,[2]Sheet3!$G:$CZ,16,0)</f>
        <v>0</v>
      </c>
      <c r="AF1312" s="14">
        <f>VLOOKUP($B1312,[2]Sheet3!$G:$CZ,17,0)</f>
        <v>0</v>
      </c>
      <c r="AG1312" s="14">
        <f>VLOOKUP($B1312,[2]Sheet3!$G:$CZ,18,0)</f>
        <v>0</v>
      </c>
      <c r="AH1312" s="14">
        <f>VLOOKUP($B1312,[2]Sheet3!$G:$CZ,19,0)</f>
        <v>0</v>
      </c>
      <c r="AI1312" s="14">
        <f>VLOOKUP($B1312,[2]Sheet3!$G:$CZ,20,0)</f>
        <v>0</v>
      </c>
      <c r="AJ1312" s="14">
        <f>VLOOKUP($B1312,[2]Sheet3!$G:$CZ,21,0)</f>
        <v>0</v>
      </c>
      <c r="AK1312" s="14">
        <f>VLOOKUP($B1312,[2]Sheet3!$G:$CZ,22,0)</f>
        <v>0</v>
      </c>
      <c r="AL1312" s="14">
        <f>VLOOKUP($B1312,[2]Sheet3!$G:$CZ,23,0)</f>
        <v>0</v>
      </c>
      <c r="AM1312" s="14">
        <f>VLOOKUP($B1312,[2]Sheet3!$G:$CZ,24,0)</f>
        <v>0</v>
      </c>
      <c r="AN1312" s="14">
        <f>VLOOKUP($B1312,[2]Sheet3!$G:$CZ,25,0)</f>
        <v>0</v>
      </c>
      <c r="AO1312" s="14">
        <f>VLOOKUP($B1312,[2]Sheet3!$G:$CZ,26,0)</f>
        <v>0</v>
      </c>
      <c r="AP1312" s="14">
        <f>VLOOKUP($B1312,[2]Sheet3!$G:$CZ,27,0)</f>
        <v>0</v>
      </c>
      <c r="AQ1312" s="14">
        <f>VLOOKUP($B1312,[2]Sheet3!$G:$CZ,28,0)</f>
        <v>0</v>
      </c>
      <c r="AR1312" s="14">
        <f>VLOOKUP($B1312,[2]Sheet3!$G:$CZ,29,0)</f>
        <v>0</v>
      </c>
      <c r="AS1312" s="14">
        <f>VLOOKUP($B1312,[2]Sheet3!$G:$CZ,30,0)</f>
        <v>0</v>
      </c>
      <c r="AT1312" s="14">
        <f>VLOOKUP($B1312,[2]Sheet3!$G:$CZ,31,0)</f>
        <v>0</v>
      </c>
      <c r="AU1312" s="14">
        <f>VLOOKUP($B1312,[2]Sheet3!$G:$CZ,32,0)</f>
        <v>0</v>
      </c>
      <c r="AV1312" s="14">
        <f>VLOOKUP($B1312,[2]Sheet3!$G:$CZ,33,0)</f>
        <v>0</v>
      </c>
      <c r="AW1312" s="14">
        <f>VLOOKUP($B1312,[2]Sheet3!$G:$CZ,34,0)</f>
        <v>0</v>
      </c>
      <c r="AX1312" s="14">
        <f>VLOOKUP($B1312,[2]Sheet3!$G:$CZ,35,0)</f>
        <v>0</v>
      </c>
      <c r="AY1312" s="14">
        <f>VLOOKUP($B1312,[2]Sheet3!$G:$CZ,36,0)</f>
        <v>0</v>
      </c>
      <c r="AZ1312" s="14">
        <f>VLOOKUP($B1312,[2]Sheet3!$G:$CZ,37,0)</f>
        <v>0</v>
      </c>
      <c r="BA1312" s="14">
        <f>VLOOKUP($B1312,[2]Sheet3!$G:$CZ,38,0)</f>
        <v>0</v>
      </c>
      <c r="BB1312" s="14">
        <f>VLOOKUP($B1312,[2]Sheet3!$G:$CZ,39,0)</f>
        <v>0</v>
      </c>
      <c r="BC1312" s="14">
        <f>VLOOKUP($B1312,[2]Sheet3!$G:$CZ,40,0)</f>
        <v>0</v>
      </c>
      <c r="BD1312" s="14">
        <f>VLOOKUP($B1312,[2]Sheet3!$G:$CZ,41,0)</f>
        <v>0</v>
      </c>
      <c r="BE1312" s="14">
        <f>VLOOKUP($B1312,[2]Sheet3!$G:$CZ,42,0)</f>
        <v>0</v>
      </c>
      <c r="BF1312" s="14">
        <f>VLOOKUP($B1312,[2]Sheet3!$G:$CZ,43,0)</f>
        <v>0</v>
      </c>
      <c r="BG1312" s="14">
        <f>VLOOKUP($B1312,[2]Sheet3!$G:$CZ,44,0)</f>
        <v>0</v>
      </c>
      <c r="BH1312" s="14">
        <f>VLOOKUP($B1312,[2]Sheet3!$G:$CZ,45,0)</f>
        <v>0</v>
      </c>
      <c r="BI1312" s="14">
        <f>VLOOKUP($B1312,[2]Sheet3!$G:$CZ,46,0)</f>
        <v>0</v>
      </c>
      <c r="BJ1312" s="14">
        <f>VLOOKUP($B1312,[2]Sheet3!$G:$CZ,47,0)</f>
        <v>0</v>
      </c>
      <c r="BK1312" s="14">
        <f>VLOOKUP($B1312,[2]Sheet3!$G:$CZ,48,0)</f>
        <v>0</v>
      </c>
      <c r="BL1312" s="14">
        <f>VLOOKUP($B1312,[2]Sheet3!$G:$CZ,49,0)</f>
        <v>0</v>
      </c>
      <c r="BM1312" s="14">
        <f>VLOOKUP($B1312,[2]Sheet3!$G:$CZ,50,0)</f>
        <v>0</v>
      </c>
      <c r="BN1312" s="14">
        <f>VLOOKUP($B1312,[2]Sheet3!$G:$CZ,51,0)</f>
        <v>0</v>
      </c>
      <c r="BO1312" s="14">
        <f>VLOOKUP($B1312,[2]Sheet3!$G:$CZ,52,0)</f>
        <v>0</v>
      </c>
      <c r="BP1312" s="14">
        <f>VLOOKUP($B1312,[2]Sheet3!$G:$CZ,53,0)</f>
        <v>0</v>
      </c>
      <c r="BQ1312" s="14">
        <f>VLOOKUP($B1312,[2]Sheet3!$G:$CZ,54,0)</f>
        <v>0</v>
      </c>
      <c r="BR1312" s="14">
        <f>VLOOKUP($B1312,[2]Sheet3!$G:$CZ,55,0)</f>
        <v>0</v>
      </c>
      <c r="BS1312" s="14">
        <f>VLOOKUP($B1312,[2]Sheet3!$G:$CZ,56,0)</f>
        <v>0</v>
      </c>
      <c r="BT1312" s="14">
        <f>VLOOKUP($B1312,[2]Sheet3!$G:$CZ,57,0)</f>
        <v>0</v>
      </c>
      <c r="BU1312" s="14">
        <f>VLOOKUP($B1312,[2]Sheet3!$G:$CZ,58,0)</f>
        <v>0</v>
      </c>
      <c r="BV1312" s="14">
        <f>VLOOKUP($B1312,[2]Sheet3!$G:$CZ,59,0)</f>
        <v>0</v>
      </c>
      <c r="BW1312" s="14">
        <f>VLOOKUP($B1312,[2]Sheet3!$G:$CZ,60,0)</f>
        <v>0</v>
      </c>
      <c r="BX1312" s="14">
        <f>VLOOKUP($B1312,[2]Sheet3!$G:$CZ,61,0)</f>
        <v>0</v>
      </c>
      <c r="BY1312" s="14">
        <f>VLOOKUP($B1312,[2]Sheet3!$G:$CZ,62,0)</f>
        <v>0</v>
      </c>
      <c r="BZ1312" s="14">
        <f>VLOOKUP($B1312,[2]Sheet3!$G:$CZ,63,0)</f>
        <v>0</v>
      </c>
      <c r="CA1312" s="14">
        <f>VLOOKUP($B1312,[2]Sheet3!$G:$CZ,64,0)</f>
        <v>0</v>
      </c>
      <c r="CB1312" s="14">
        <f>VLOOKUP($B1312,[2]Sheet3!$G:$CZ,65,0)</f>
        <v>0</v>
      </c>
      <c r="CC1312" s="14">
        <f>VLOOKUP($B1312,[2]Sheet3!$G:$CZ,66,0)</f>
        <v>0</v>
      </c>
      <c r="CD1312" s="14">
        <f>VLOOKUP($B1312,[2]Sheet3!$G:$CZ,67,0)</f>
        <v>0</v>
      </c>
      <c r="CE1312" s="14">
        <f>VLOOKUP($B1312,[2]Sheet3!$G:$CZ,68,0)</f>
        <v>0</v>
      </c>
      <c r="CF1312" s="14">
        <f>VLOOKUP($B1312,[2]Sheet3!$G:$CZ,69,0)</f>
        <v>0</v>
      </c>
      <c r="CG1312" s="14">
        <f>VLOOKUP($B1312,[2]Sheet3!$G:$CZ,70,0)</f>
        <v>0</v>
      </c>
      <c r="CH1312" s="14">
        <f>VLOOKUP($B1312,[2]Sheet3!$G:$CZ,71,0)</f>
        <v>0</v>
      </c>
      <c r="CI1312" s="14">
        <f>VLOOKUP($B1312,[2]Sheet3!$G:$CZ,72,0)</f>
        <v>0</v>
      </c>
      <c r="CJ1312" s="14">
        <f>VLOOKUP($B1312,[2]Sheet3!$G:$CZ,73,0)</f>
        <v>0</v>
      </c>
      <c r="CK1312" s="14">
        <f>VLOOKUP($B1312,[2]Sheet3!$G:$CZ,74,0)</f>
        <v>0</v>
      </c>
      <c r="CL1312" s="14">
        <f>VLOOKUP($B1312,[2]Sheet3!$G:$CZ,75,0)</f>
        <v>0</v>
      </c>
      <c r="CM1312" s="14">
        <f>VLOOKUP($B1312,[2]Sheet3!$G:$CZ,76,0)</f>
        <v>0</v>
      </c>
      <c r="CN1312" s="14">
        <f>VLOOKUP($B1312,[2]Sheet3!$G:$CZ,77,0)</f>
        <v>0</v>
      </c>
      <c r="CO1312" s="14">
        <f>VLOOKUP($B1312,[2]Sheet3!$G:$CZ,78,0)</f>
        <v>0</v>
      </c>
      <c r="CP1312" s="14">
        <f>VLOOKUP($B1312,[2]Sheet3!$G:$CZ,79,0)</f>
        <v>0</v>
      </c>
      <c r="CQ1312" s="14">
        <f>VLOOKUP($B1312,[2]Sheet3!$G:$CZ,80,0)</f>
        <v>0</v>
      </c>
      <c r="CR1312" s="14">
        <f>VLOOKUP($B1312,[2]Sheet3!$G:$CZ,81,0)</f>
        <v>0</v>
      </c>
      <c r="CS1312" s="14">
        <f>VLOOKUP($B1312,[2]Sheet3!$G:$CZ,82,0)</f>
        <v>0</v>
      </c>
      <c r="CT1312" s="14">
        <f>VLOOKUP($B1312,[2]Sheet3!$G:$CZ,83,0)</f>
        <v>0</v>
      </c>
      <c r="CU1312" s="14">
        <f>VLOOKUP($B1312,[2]Sheet3!$G:$CZ,84,0)</f>
        <v>0</v>
      </c>
      <c r="CV1312" s="14">
        <f>VLOOKUP($B1312,[2]Sheet3!$G:$CZ,85,0)</f>
        <v>0</v>
      </c>
      <c r="CW1312" s="14">
        <f>VLOOKUP($B1312,[2]Sheet3!$G:$CZ,86,0)</f>
        <v>0</v>
      </c>
      <c r="CX1312" s="14">
        <f>VLOOKUP($B1312,[2]Sheet3!$G:$CZ,87,0)</f>
        <v>0</v>
      </c>
      <c r="CY1312" s="14">
        <f>VLOOKUP($B1312,[2]Sheet3!$G:$CZ,88,0)</f>
        <v>0</v>
      </c>
      <c r="CZ1312" s="14">
        <f>VLOOKUP($B1312,[2]Sheet3!$G:$CZ,89,0)</f>
        <v>0</v>
      </c>
      <c r="DA1312" s="14">
        <f>VLOOKUP($B1312,[2]Sheet3!$G:$CZ,90,0)</f>
        <v>0</v>
      </c>
      <c r="DB1312" s="14">
        <f>VLOOKUP($B1312,[2]Sheet3!$G:$CZ,91,0)</f>
        <v>0</v>
      </c>
      <c r="DC1312" s="14">
        <f>VLOOKUP($B1312,[2]Sheet3!$G:$CZ,92,0)</f>
        <v>0</v>
      </c>
      <c r="DD1312" s="14">
        <f>VLOOKUP($B1312,[2]Sheet3!$G:$CZ,93,0)</f>
        <v>0</v>
      </c>
      <c r="DE1312" s="14">
        <f>VLOOKUP($B1312,[2]Sheet3!$G:$CZ,94,0)</f>
        <v>0</v>
      </c>
      <c r="DF1312" s="14">
        <f>VLOOKUP($B1312,[2]Sheet3!$G:$CZ,95,0)</f>
        <v>0</v>
      </c>
      <c r="DG1312" s="14">
        <f>VLOOKUP($B1312,[2]Sheet3!$G:$CZ,96,0)</f>
        <v>0</v>
      </c>
      <c r="DH1312" s="14">
        <f>VLOOKUP($B1312,[2]Sheet3!$G:$CZ,97,0)</f>
        <v>0</v>
      </c>
      <c r="DI1312" s="14">
        <f>VLOOKUP($B1312,[2]Sheet3!$G:$CZ,98,0)</f>
        <v>0</v>
      </c>
    </row>
    <row r="1313" spans="1:113" x14ac:dyDescent="0.3">
      <c r="A1313" s="9" t="str">
        <f t="shared" si="62"/>
        <v>NH0155</v>
      </c>
      <c r="B1313" s="15" t="s">
        <v>2812</v>
      </c>
      <c r="C1313" s="15" t="s">
        <v>2813</v>
      </c>
      <c r="F1313" s="7" t="s">
        <v>15</v>
      </c>
      <c r="G1313" s="12" t="s">
        <v>4805</v>
      </c>
      <c r="H1313" s="12" t="str">
        <f>VLOOKUP($B1313,[1]Sheet1!$A:$G,5,0)</f>
        <v>neeraj.bhatt@redingtongroup.com</v>
      </c>
      <c r="I1313" s="12" t="str">
        <f>VLOOKUP($B1313,[1]Sheet1!$A:$G,7,0)</f>
        <v>sidharth.eknath@redingtongroup.com</v>
      </c>
      <c r="J1313" s="12" t="s">
        <v>82</v>
      </c>
      <c r="K1313" s="7"/>
      <c r="L1313" s="7"/>
      <c r="M1313" s="8"/>
      <c r="N1313" s="7" t="str">
        <f t="shared" si="60"/>
        <v>neeraj.bhatt@redingtongroup.com; sidharth.eknath@redingtongroup.com; nilesh.phirke@redingtongroup.com;christopher.joseph@redingtongroup.com</v>
      </c>
      <c r="O1313" s="7" t="str">
        <f t="shared" si="61"/>
        <v>NH0155</v>
      </c>
      <c r="P1313" s="8" t="s">
        <v>5215</v>
      </c>
      <c r="Q1313" s="14">
        <f>VLOOKUP($B1313,[2]Sheet3!$G:$CZ,2,0)</f>
        <v>2400300273</v>
      </c>
      <c r="R1313" s="14">
        <f>VLOOKUP($B1313,[2]Sheet3!$G:$CZ,3,0)</f>
        <v>0</v>
      </c>
      <c r="S1313" s="14">
        <f>VLOOKUP($B1313,[2]Sheet3!$G:$CZ,4,0)</f>
        <v>0</v>
      </c>
      <c r="T1313" s="14">
        <f>VLOOKUP($B1313,[2]Sheet3!$G:$CZ,5,0)</f>
        <v>0</v>
      </c>
      <c r="U1313" s="14">
        <f>VLOOKUP($B1313,[2]Sheet3!$G:$CZ,6,0)</f>
        <v>0</v>
      </c>
      <c r="V1313" s="14">
        <f>VLOOKUP($B1313,[2]Sheet3!$G:$CZ,7,0)</f>
        <v>0</v>
      </c>
      <c r="W1313" s="14">
        <f>VLOOKUP($B1313,[2]Sheet3!$G:$CZ,8,0)</f>
        <v>0</v>
      </c>
      <c r="X1313" s="14">
        <f>VLOOKUP($B1313,[2]Sheet3!$G:$CZ,9,0)</f>
        <v>0</v>
      </c>
      <c r="Y1313" s="14">
        <f>VLOOKUP($B1313,[2]Sheet3!$G:$CZ,10,0)</f>
        <v>0</v>
      </c>
      <c r="Z1313" s="14">
        <f>VLOOKUP($B1313,[2]Sheet3!$G:$CZ,11,0)</f>
        <v>0</v>
      </c>
      <c r="AA1313" s="14">
        <f>VLOOKUP($B1313,[2]Sheet3!$G:$CZ,12,0)</f>
        <v>0</v>
      </c>
      <c r="AB1313" s="14">
        <f>VLOOKUP($B1313,[2]Sheet3!$G:$CZ,13,0)</f>
        <v>0</v>
      </c>
      <c r="AC1313" s="14">
        <f>VLOOKUP($B1313,[2]Sheet3!$G:$CZ,14,0)</f>
        <v>0</v>
      </c>
      <c r="AD1313" s="14">
        <f>VLOOKUP($B1313,[2]Sheet3!$G:$CZ,15,0)</f>
        <v>0</v>
      </c>
      <c r="AE1313" s="14">
        <f>VLOOKUP($B1313,[2]Sheet3!$G:$CZ,16,0)</f>
        <v>0</v>
      </c>
      <c r="AF1313" s="14">
        <f>VLOOKUP($B1313,[2]Sheet3!$G:$CZ,17,0)</f>
        <v>0</v>
      </c>
      <c r="AG1313" s="14">
        <f>VLOOKUP($B1313,[2]Sheet3!$G:$CZ,18,0)</f>
        <v>0</v>
      </c>
      <c r="AH1313" s="14">
        <f>VLOOKUP($B1313,[2]Sheet3!$G:$CZ,19,0)</f>
        <v>0</v>
      </c>
      <c r="AI1313" s="14">
        <f>VLOOKUP($B1313,[2]Sheet3!$G:$CZ,20,0)</f>
        <v>0</v>
      </c>
      <c r="AJ1313" s="14">
        <f>VLOOKUP($B1313,[2]Sheet3!$G:$CZ,21,0)</f>
        <v>0</v>
      </c>
      <c r="AK1313" s="14">
        <f>VLOOKUP($B1313,[2]Sheet3!$G:$CZ,22,0)</f>
        <v>0</v>
      </c>
      <c r="AL1313" s="14">
        <f>VLOOKUP($B1313,[2]Sheet3!$G:$CZ,23,0)</f>
        <v>0</v>
      </c>
      <c r="AM1313" s="14">
        <f>VLOOKUP($B1313,[2]Sheet3!$G:$CZ,24,0)</f>
        <v>0</v>
      </c>
      <c r="AN1313" s="14">
        <f>VLOOKUP($B1313,[2]Sheet3!$G:$CZ,25,0)</f>
        <v>0</v>
      </c>
      <c r="AO1313" s="14">
        <f>VLOOKUP($B1313,[2]Sheet3!$G:$CZ,26,0)</f>
        <v>0</v>
      </c>
      <c r="AP1313" s="14">
        <f>VLOOKUP($B1313,[2]Sheet3!$G:$CZ,27,0)</f>
        <v>0</v>
      </c>
      <c r="AQ1313" s="14">
        <f>VLOOKUP($B1313,[2]Sheet3!$G:$CZ,28,0)</f>
        <v>0</v>
      </c>
      <c r="AR1313" s="14">
        <f>VLOOKUP($B1313,[2]Sheet3!$G:$CZ,29,0)</f>
        <v>0</v>
      </c>
      <c r="AS1313" s="14">
        <f>VLOOKUP($B1313,[2]Sheet3!$G:$CZ,30,0)</f>
        <v>0</v>
      </c>
      <c r="AT1313" s="14">
        <f>VLOOKUP($B1313,[2]Sheet3!$G:$CZ,31,0)</f>
        <v>0</v>
      </c>
      <c r="AU1313" s="14">
        <f>VLOOKUP($B1313,[2]Sheet3!$G:$CZ,32,0)</f>
        <v>0</v>
      </c>
      <c r="AV1313" s="14">
        <f>VLOOKUP($B1313,[2]Sheet3!$G:$CZ,33,0)</f>
        <v>0</v>
      </c>
      <c r="AW1313" s="14">
        <f>VLOOKUP($B1313,[2]Sheet3!$G:$CZ,34,0)</f>
        <v>0</v>
      </c>
      <c r="AX1313" s="14">
        <f>VLOOKUP($B1313,[2]Sheet3!$G:$CZ,35,0)</f>
        <v>0</v>
      </c>
      <c r="AY1313" s="14">
        <f>VLOOKUP($B1313,[2]Sheet3!$G:$CZ,36,0)</f>
        <v>0</v>
      </c>
      <c r="AZ1313" s="14">
        <f>VLOOKUP($B1313,[2]Sheet3!$G:$CZ,37,0)</f>
        <v>0</v>
      </c>
      <c r="BA1313" s="14">
        <f>VLOOKUP($B1313,[2]Sheet3!$G:$CZ,38,0)</f>
        <v>0</v>
      </c>
      <c r="BB1313" s="14">
        <f>VLOOKUP($B1313,[2]Sheet3!$G:$CZ,39,0)</f>
        <v>0</v>
      </c>
      <c r="BC1313" s="14">
        <f>VLOOKUP($B1313,[2]Sheet3!$G:$CZ,40,0)</f>
        <v>0</v>
      </c>
      <c r="BD1313" s="14">
        <f>VLOOKUP($B1313,[2]Sheet3!$G:$CZ,41,0)</f>
        <v>0</v>
      </c>
      <c r="BE1313" s="14">
        <f>VLOOKUP($B1313,[2]Sheet3!$G:$CZ,42,0)</f>
        <v>0</v>
      </c>
      <c r="BF1313" s="14">
        <f>VLOOKUP($B1313,[2]Sheet3!$G:$CZ,43,0)</f>
        <v>0</v>
      </c>
      <c r="BG1313" s="14">
        <f>VLOOKUP($B1313,[2]Sheet3!$G:$CZ,44,0)</f>
        <v>0</v>
      </c>
      <c r="BH1313" s="14">
        <f>VLOOKUP($B1313,[2]Sheet3!$G:$CZ,45,0)</f>
        <v>0</v>
      </c>
      <c r="BI1313" s="14">
        <f>VLOOKUP($B1313,[2]Sheet3!$G:$CZ,46,0)</f>
        <v>0</v>
      </c>
      <c r="BJ1313" s="14">
        <f>VLOOKUP($B1313,[2]Sheet3!$G:$CZ,47,0)</f>
        <v>0</v>
      </c>
      <c r="BK1313" s="14">
        <f>VLOOKUP($B1313,[2]Sheet3!$G:$CZ,48,0)</f>
        <v>0</v>
      </c>
      <c r="BL1313" s="14">
        <f>VLOOKUP($B1313,[2]Sheet3!$G:$CZ,49,0)</f>
        <v>0</v>
      </c>
      <c r="BM1313" s="14">
        <f>VLOOKUP($B1313,[2]Sheet3!$G:$CZ,50,0)</f>
        <v>0</v>
      </c>
      <c r="BN1313" s="14">
        <f>VLOOKUP($B1313,[2]Sheet3!$G:$CZ,51,0)</f>
        <v>0</v>
      </c>
      <c r="BO1313" s="14">
        <f>VLOOKUP($B1313,[2]Sheet3!$G:$CZ,52,0)</f>
        <v>0</v>
      </c>
      <c r="BP1313" s="14">
        <f>VLOOKUP($B1313,[2]Sheet3!$G:$CZ,53,0)</f>
        <v>0</v>
      </c>
      <c r="BQ1313" s="14">
        <f>VLOOKUP($B1313,[2]Sheet3!$G:$CZ,54,0)</f>
        <v>0</v>
      </c>
      <c r="BR1313" s="14">
        <f>VLOOKUP($B1313,[2]Sheet3!$G:$CZ,55,0)</f>
        <v>0</v>
      </c>
      <c r="BS1313" s="14">
        <f>VLOOKUP($B1313,[2]Sheet3!$G:$CZ,56,0)</f>
        <v>0</v>
      </c>
      <c r="BT1313" s="14">
        <f>VLOOKUP($B1313,[2]Sheet3!$G:$CZ,57,0)</f>
        <v>0</v>
      </c>
      <c r="BU1313" s="14">
        <f>VLOOKUP($B1313,[2]Sheet3!$G:$CZ,58,0)</f>
        <v>0</v>
      </c>
      <c r="BV1313" s="14">
        <f>VLOOKUP($B1313,[2]Sheet3!$G:$CZ,59,0)</f>
        <v>0</v>
      </c>
      <c r="BW1313" s="14">
        <f>VLOOKUP($B1313,[2]Sheet3!$G:$CZ,60,0)</f>
        <v>0</v>
      </c>
      <c r="BX1313" s="14">
        <f>VLOOKUP($B1313,[2]Sheet3!$G:$CZ,61,0)</f>
        <v>0</v>
      </c>
      <c r="BY1313" s="14">
        <f>VLOOKUP($B1313,[2]Sheet3!$G:$CZ,62,0)</f>
        <v>0</v>
      </c>
      <c r="BZ1313" s="14">
        <f>VLOOKUP($B1313,[2]Sheet3!$G:$CZ,63,0)</f>
        <v>0</v>
      </c>
      <c r="CA1313" s="14">
        <f>VLOOKUP($B1313,[2]Sheet3!$G:$CZ,64,0)</f>
        <v>0</v>
      </c>
      <c r="CB1313" s="14">
        <f>VLOOKUP($B1313,[2]Sheet3!$G:$CZ,65,0)</f>
        <v>0</v>
      </c>
      <c r="CC1313" s="14">
        <f>VLOOKUP($B1313,[2]Sheet3!$G:$CZ,66,0)</f>
        <v>0</v>
      </c>
      <c r="CD1313" s="14">
        <f>VLOOKUP($B1313,[2]Sheet3!$G:$CZ,67,0)</f>
        <v>0</v>
      </c>
      <c r="CE1313" s="14">
        <f>VLOOKUP($B1313,[2]Sheet3!$G:$CZ,68,0)</f>
        <v>0</v>
      </c>
      <c r="CF1313" s="14">
        <f>VLOOKUP($B1313,[2]Sheet3!$G:$CZ,69,0)</f>
        <v>0</v>
      </c>
      <c r="CG1313" s="14">
        <f>VLOOKUP($B1313,[2]Sheet3!$G:$CZ,70,0)</f>
        <v>0</v>
      </c>
      <c r="CH1313" s="14">
        <f>VLOOKUP($B1313,[2]Sheet3!$G:$CZ,71,0)</f>
        <v>0</v>
      </c>
      <c r="CI1313" s="14">
        <f>VLOOKUP($B1313,[2]Sheet3!$G:$CZ,72,0)</f>
        <v>0</v>
      </c>
      <c r="CJ1313" s="14">
        <f>VLOOKUP($B1313,[2]Sheet3!$G:$CZ,73,0)</f>
        <v>0</v>
      </c>
      <c r="CK1313" s="14">
        <f>VLOOKUP($B1313,[2]Sheet3!$G:$CZ,74,0)</f>
        <v>0</v>
      </c>
      <c r="CL1313" s="14">
        <f>VLOOKUP($B1313,[2]Sheet3!$G:$CZ,75,0)</f>
        <v>0</v>
      </c>
      <c r="CM1313" s="14">
        <f>VLOOKUP($B1313,[2]Sheet3!$G:$CZ,76,0)</f>
        <v>0</v>
      </c>
      <c r="CN1313" s="14">
        <f>VLOOKUP($B1313,[2]Sheet3!$G:$CZ,77,0)</f>
        <v>0</v>
      </c>
      <c r="CO1313" s="14">
        <f>VLOOKUP($B1313,[2]Sheet3!$G:$CZ,78,0)</f>
        <v>0</v>
      </c>
      <c r="CP1313" s="14">
        <f>VLOOKUP($B1313,[2]Sheet3!$G:$CZ,79,0)</f>
        <v>0</v>
      </c>
      <c r="CQ1313" s="14">
        <f>VLOOKUP($B1313,[2]Sheet3!$G:$CZ,80,0)</f>
        <v>0</v>
      </c>
      <c r="CR1313" s="14">
        <f>VLOOKUP($B1313,[2]Sheet3!$G:$CZ,81,0)</f>
        <v>0</v>
      </c>
      <c r="CS1313" s="14">
        <f>VLOOKUP($B1313,[2]Sheet3!$G:$CZ,82,0)</f>
        <v>0</v>
      </c>
      <c r="CT1313" s="14">
        <f>VLOOKUP($B1313,[2]Sheet3!$G:$CZ,83,0)</f>
        <v>0</v>
      </c>
      <c r="CU1313" s="14">
        <f>VLOOKUP($B1313,[2]Sheet3!$G:$CZ,84,0)</f>
        <v>0</v>
      </c>
      <c r="CV1313" s="14">
        <f>VLOOKUP($B1313,[2]Sheet3!$G:$CZ,85,0)</f>
        <v>0</v>
      </c>
      <c r="CW1313" s="14">
        <f>VLOOKUP($B1313,[2]Sheet3!$G:$CZ,86,0)</f>
        <v>0</v>
      </c>
      <c r="CX1313" s="14">
        <f>VLOOKUP($B1313,[2]Sheet3!$G:$CZ,87,0)</f>
        <v>0</v>
      </c>
      <c r="CY1313" s="14">
        <f>VLOOKUP($B1313,[2]Sheet3!$G:$CZ,88,0)</f>
        <v>0</v>
      </c>
      <c r="CZ1313" s="14">
        <f>VLOOKUP($B1313,[2]Sheet3!$G:$CZ,89,0)</f>
        <v>0</v>
      </c>
      <c r="DA1313" s="14">
        <f>VLOOKUP($B1313,[2]Sheet3!$G:$CZ,90,0)</f>
        <v>0</v>
      </c>
      <c r="DB1313" s="14">
        <f>VLOOKUP($B1313,[2]Sheet3!$G:$CZ,91,0)</f>
        <v>0</v>
      </c>
      <c r="DC1313" s="14">
        <f>VLOOKUP($B1313,[2]Sheet3!$G:$CZ,92,0)</f>
        <v>0</v>
      </c>
      <c r="DD1313" s="14">
        <f>VLOOKUP($B1313,[2]Sheet3!$G:$CZ,93,0)</f>
        <v>0</v>
      </c>
      <c r="DE1313" s="14">
        <f>VLOOKUP($B1313,[2]Sheet3!$G:$CZ,94,0)</f>
        <v>0</v>
      </c>
      <c r="DF1313" s="14">
        <f>VLOOKUP($B1313,[2]Sheet3!$G:$CZ,95,0)</f>
        <v>0</v>
      </c>
      <c r="DG1313" s="14">
        <f>VLOOKUP($B1313,[2]Sheet3!$G:$CZ,96,0)</f>
        <v>0</v>
      </c>
      <c r="DH1313" s="14">
        <f>VLOOKUP($B1313,[2]Sheet3!$G:$CZ,97,0)</f>
        <v>0</v>
      </c>
      <c r="DI1313" s="14">
        <f>VLOOKUP($B1313,[2]Sheet3!$G:$CZ,98,0)</f>
        <v>0</v>
      </c>
    </row>
    <row r="1314" spans="1:113" x14ac:dyDescent="0.3">
      <c r="A1314" s="9" t="str">
        <f t="shared" si="62"/>
        <v>NE3117</v>
      </c>
      <c r="B1314" s="15" t="s">
        <v>2814</v>
      </c>
      <c r="C1314" s="15" t="s">
        <v>2815</v>
      </c>
      <c r="F1314" s="7" t="s">
        <v>15</v>
      </c>
      <c r="G1314" s="12" t="s">
        <v>4806</v>
      </c>
      <c r="H1314" s="12" t="str">
        <f>VLOOKUP($B1314,[1]Sheet1!$A:$G,5,0)</f>
        <v>Prince.kumar@redintongroup.com</v>
      </c>
      <c r="I1314" s="12" t="str">
        <f>VLOOKUP($B1314,[1]Sheet1!$A:$G,7,0)</f>
        <v>sidharth.eknath@redingtongroup.com</v>
      </c>
      <c r="J1314" s="12" t="s">
        <v>82</v>
      </c>
      <c r="K1314" s="7"/>
      <c r="L1314" s="7"/>
      <c r="M1314" s="8"/>
      <c r="N1314" s="7" t="str">
        <f t="shared" si="60"/>
        <v>Prince.kumar@redintongroup.com; sidharth.eknath@redingtongroup.com; nilesh.phirke@redingtongroup.com;christopher.joseph@redingtongroup.com</v>
      </c>
      <c r="O1314" s="7" t="str">
        <f t="shared" si="61"/>
        <v>NE3117</v>
      </c>
      <c r="P1314" s="8" t="s">
        <v>5215</v>
      </c>
      <c r="Q1314" s="14">
        <f>VLOOKUP($B1314,[2]Sheet3!$G:$CZ,2,0)</f>
        <v>2400300020</v>
      </c>
      <c r="R1314" s="14">
        <f>VLOOKUP($B1314,[2]Sheet3!$G:$CZ,3,0)</f>
        <v>2400305471</v>
      </c>
      <c r="S1314" s="14">
        <f>VLOOKUP($B1314,[2]Sheet3!$G:$CZ,4,0)</f>
        <v>0</v>
      </c>
      <c r="T1314" s="14">
        <f>VLOOKUP($B1314,[2]Sheet3!$G:$CZ,5,0)</f>
        <v>0</v>
      </c>
      <c r="U1314" s="14">
        <f>VLOOKUP($B1314,[2]Sheet3!$G:$CZ,6,0)</f>
        <v>0</v>
      </c>
      <c r="V1314" s="14">
        <f>VLOOKUP($B1314,[2]Sheet3!$G:$CZ,7,0)</f>
        <v>0</v>
      </c>
      <c r="W1314" s="14">
        <f>VLOOKUP($B1314,[2]Sheet3!$G:$CZ,8,0)</f>
        <v>0</v>
      </c>
      <c r="X1314" s="14">
        <f>VLOOKUP($B1314,[2]Sheet3!$G:$CZ,9,0)</f>
        <v>0</v>
      </c>
      <c r="Y1314" s="14">
        <f>VLOOKUP($B1314,[2]Sheet3!$G:$CZ,10,0)</f>
        <v>0</v>
      </c>
      <c r="Z1314" s="14">
        <f>VLOOKUP($B1314,[2]Sheet3!$G:$CZ,11,0)</f>
        <v>0</v>
      </c>
      <c r="AA1314" s="14">
        <f>VLOOKUP($B1314,[2]Sheet3!$G:$CZ,12,0)</f>
        <v>0</v>
      </c>
      <c r="AB1314" s="14">
        <f>VLOOKUP($B1314,[2]Sheet3!$G:$CZ,13,0)</f>
        <v>0</v>
      </c>
      <c r="AC1314" s="14">
        <f>VLOOKUP($B1314,[2]Sheet3!$G:$CZ,14,0)</f>
        <v>0</v>
      </c>
      <c r="AD1314" s="14">
        <f>VLOOKUP($B1314,[2]Sheet3!$G:$CZ,15,0)</f>
        <v>0</v>
      </c>
      <c r="AE1314" s="14">
        <f>VLOOKUP($B1314,[2]Sheet3!$G:$CZ,16,0)</f>
        <v>0</v>
      </c>
      <c r="AF1314" s="14">
        <f>VLOOKUP($B1314,[2]Sheet3!$G:$CZ,17,0)</f>
        <v>0</v>
      </c>
      <c r="AG1314" s="14">
        <f>VLOOKUP($B1314,[2]Sheet3!$G:$CZ,18,0)</f>
        <v>0</v>
      </c>
      <c r="AH1314" s="14">
        <f>VLOOKUP($B1314,[2]Sheet3!$G:$CZ,19,0)</f>
        <v>0</v>
      </c>
      <c r="AI1314" s="14">
        <f>VLOOKUP($B1314,[2]Sheet3!$G:$CZ,20,0)</f>
        <v>0</v>
      </c>
      <c r="AJ1314" s="14">
        <f>VLOOKUP($B1314,[2]Sheet3!$G:$CZ,21,0)</f>
        <v>0</v>
      </c>
      <c r="AK1314" s="14">
        <f>VLOOKUP($B1314,[2]Sheet3!$G:$CZ,22,0)</f>
        <v>0</v>
      </c>
      <c r="AL1314" s="14">
        <f>VLOOKUP($B1314,[2]Sheet3!$G:$CZ,23,0)</f>
        <v>0</v>
      </c>
      <c r="AM1314" s="14">
        <f>VLOOKUP($B1314,[2]Sheet3!$G:$CZ,24,0)</f>
        <v>0</v>
      </c>
      <c r="AN1314" s="14">
        <f>VLOOKUP($B1314,[2]Sheet3!$G:$CZ,25,0)</f>
        <v>0</v>
      </c>
      <c r="AO1314" s="14">
        <f>VLOOKUP($B1314,[2]Sheet3!$G:$CZ,26,0)</f>
        <v>0</v>
      </c>
      <c r="AP1314" s="14">
        <f>VLOOKUP($B1314,[2]Sheet3!$G:$CZ,27,0)</f>
        <v>0</v>
      </c>
      <c r="AQ1314" s="14">
        <f>VLOOKUP($B1314,[2]Sheet3!$G:$CZ,28,0)</f>
        <v>0</v>
      </c>
      <c r="AR1314" s="14">
        <f>VLOOKUP($B1314,[2]Sheet3!$G:$CZ,29,0)</f>
        <v>0</v>
      </c>
      <c r="AS1314" s="14">
        <f>VLOOKUP($B1314,[2]Sheet3!$G:$CZ,30,0)</f>
        <v>0</v>
      </c>
      <c r="AT1314" s="14">
        <f>VLOOKUP($B1314,[2]Sheet3!$G:$CZ,31,0)</f>
        <v>0</v>
      </c>
      <c r="AU1314" s="14">
        <f>VLOOKUP($B1314,[2]Sheet3!$G:$CZ,32,0)</f>
        <v>0</v>
      </c>
      <c r="AV1314" s="14">
        <f>VLOOKUP($B1314,[2]Sheet3!$G:$CZ,33,0)</f>
        <v>0</v>
      </c>
      <c r="AW1314" s="14">
        <f>VLOOKUP($B1314,[2]Sheet3!$G:$CZ,34,0)</f>
        <v>0</v>
      </c>
      <c r="AX1314" s="14">
        <f>VLOOKUP($B1314,[2]Sheet3!$G:$CZ,35,0)</f>
        <v>0</v>
      </c>
      <c r="AY1314" s="14">
        <f>VLOOKUP($B1314,[2]Sheet3!$G:$CZ,36,0)</f>
        <v>0</v>
      </c>
      <c r="AZ1314" s="14">
        <f>VLOOKUP($B1314,[2]Sheet3!$G:$CZ,37,0)</f>
        <v>0</v>
      </c>
      <c r="BA1314" s="14">
        <f>VLOOKUP($B1314,[2]Sheet3!$G:$CZ,38,0)</f>
        <v>0</v>
      </c>
      <c r="BB1314" s="14">
        <f>VLOOKUP($B1314,[2]Sheet3!$G:$CZ,39,0)</f>
        <v>0</v>
      </c>
      <c r="BC1314" s="14">
        <f>VLOOKUP($B1314,[2]Sheet3!$G:$CZ,40,0)</f>
        <v>0</v>
      </c>
      <c r="BD1314" s="14">
        <f>VLOOKUP($B1314,[2]Sheet3!$G:$CZ,41,0)</f>
        <v>0</v>
      </c>
      <c r="BE1314" s="14">
        <f>VLOOKUP($B1314,[2]Sheet3!$G:$CZ,42,0)</f>
        <v>0</v>
      </c>
      <c r="BF1314" s="14">
        <f>VLOOKUP($B1314,[2]Sheet3!$G:$CZ,43,0)</f>
        <v>0</v>
      </c>
      <c r="BG1314" s="14">
        <f>VLOOKUP($B1314,[2]Sheet3!$G:$CZ,44,0)</f>
        <v>0</v>
      </c>
      <c r="BH1314" s="14">
        <f>VLOOKUP($B1314,[2]Sheet3!$G:$CZ,45,0)</f>
        <v>0</v>
      </c>
      <c r="BI1314" s="14">
        <f>VLOOKUP($B1314,[2]Sheet3!$G:$CZ,46,0)</f>
        <v>0</v>
      </c>
      <c r="BJ1314" s="14">
        <f>VLOOKUP($B1314,[2]Sheet3!$G:$CZ,47,0)</f>
        <v>0</v>
      </c>
      <c r="BK1314" s="14">
        <f>VLOOKUP($B1314,[2]Sheet3!$G:$CZ,48,0)</f>
        <v>0</v>
      </c>
      <c r="BL1314" s="14">
        <f>VLOOKUP($B1314,[2]Sheet3!$G:$CZ,49,0)</f>
        <v>0</v>
      </c>
      <c r="BM1314" s="14">
        <f>VLOOKUP($B1314,[2]Sheet3!$G:$CZ,50,0)</f>
        <v>0</v>
      </c>
      <c r="BN1314" s="14">
        <f>VLOOKUP($B1314,[2]Sheet3!$G:$CZ,51,0)</f>
        <v>0</v>
      </c>
      <c r="BO1314" s="14">
        <f>VLOOKUP($B1314,[2]Sheet3!$G:$CZ,52,0)</f>
        <v>0</v>
      </c>
      <c r="BP1314" s="14">
        <f>VLOOKUP($B1314,[2]Sheet3!$G:$CZ,53,0)</f>
        <v>0</v>
      </c>
      <c r="BQ1314" s="14">
        <f>VLOOKUP($B1314,[2]Sheet3!$G:$CZ,54,0)</f>
        <v>0</v>
      </c>
      <c r="BR1314" s="14">
        <f>VLOOKUP($B1314,[2]Sheet3!$G:$CZ,55,0)</f>
        <v>0</v>
      </c>
      <c r="BS1314" s="14">
        <f>VLOOKUP($B1314,[2]Sheet3!$G:$CZ,56,0)</f>
        <v>0</v>
      </c>
      <c r="BT1314" s="14">
        <f>VLOOKUP($B1314,[2]Sheet3!$G:$CZ,57,0)</f>
        <v>0</v>
      </c>
      <c r="BU1314" s="14">
        <f>VLOOKUP($B1314,[2]Sheet3!$G:$CZ,58,0)</f>
        <v>0</v>
      </c>
      <c r="BV1314" s="14">
        <f>VLOOKUP($B1314,[2]Sheet3!$G:$CZ,59,0)</f>
        <v>0</v>
      </c>
      <c r="BW1314" s="14">
        <f>VLOOKUP($B1314,[2]Sheet3!$G:$CZ,60,0)</f>
        <v>0</v>
      </c>
      <c r="BX1314" s="14">
        <f>VLOOKUP($B1314,[2]Sheet3!$G:$CZ,61,0)</f>
        <v>0</v>
      </c>
      <c r="BY1314" s="14">
        <f>VLOOKUP($B1314,[2]Sheet3!$G:$CZ,62,0)</f>
        <v>0</v>
      </c>
      <c r="BZ1314" s="14">
        <f>VLOOKUP($B1314,[2]Sheet3!$G:$CZ,63,0)</f>
        <v>0</v>
      </c>
      <c r="CA1314" s="14">
        <f>VLOOKUP($B1314,[2]Sheet3!$G:$CZ,64,0)</f>
        <v>0</v>
      </c>
      <c r="CB1314" s="14">
        <f>VLOOKUP($B1314,[2]Sheet3!$G:$CZ,65,0)</f>
        <v>0</v>
      </c>
      <c r="CC1314" s="14">
        <f>VLOOKUP($B1314,[2]Sheet3!$G:$CZ,66,0)</f>
        <v>0</v>
      </c>
      <c r="CD1314" s="14">
        <f>VLOOKUP($B1314,[2]Sheet3!$G:$CZ,67,0)</f>
        <v>0</v>
      </c>
      <c r="CE1314" s="14">
        <f>VLOOKUP($B1314,[2]Sheet3!$G:$CZ,68,0)</f>
        <v>0</v>
      </c>
      <c r="CF1314" s="14">
        <f>VLOOKUP($B1314,[2]Sheet3!$G:$CZ,69,0)</f>
        <v>0</v>
      </c>
      <c r="CG1314" s="14">
        <f>VLOOKUP($B1314,[2]Sheet3!$G:$CZ,70,0)</f>
        <v>0</v>
      </c>
      <c r="CH1314" s="14">
        <f>VLOOKUP($B1314,[2]Sheet3!$G:$CZ,71,0)</f>
        <v>0</v>
      </c>
      <c r="CI1314" s="14">
        <f>VLOOKUP($B1314,[2]Sheet3!$G:$CZ,72,0)</f>
        <v>0</v>
      </c>
      <c r="CJ1314" s="14">
        <f>VLOOKUP($B1314,[2]Sheet3!$G:$CZ,73,0)</f>
        <v>0</v>
      </c>
      <c r="CK1314" s="14">
        <f>VLOOKUP($B1314,[2]Sheet3!$G:$CZ,74,0)</f>
        <v>0</v>
      </c>
      <c r="CL1314" s="14">
        <f>VLOOKUP($B1314,[2]Sheet3!$G:$CZ,75,0)</f>
        <v>0</v>
      </c>
      <c r="CM1314" s="14">
        <f>VLOOKUP($B1314,[2]Sheet3!$G:$CZ,76,0)</f>
        <v>0</v>
      </c>
      <c r="CN1314" s="14">
        <f>VLOOKUP($B1314,[2]Sheet3!$G:$CZ,77,0)</f>
        <v>0</v>
      </c>
      <c r="CO1314" s="14">
        <f>VLOOKUP($B1314,[2]Sheet3!$G:$CZ,78,0)</f>
        <v>0</v>
      </c>
      <c r="CP1314" s="14">
        <f>VLOOKUP($B1314,[2]Sheet3!$G:$CZ,79,0)</f>
        <v>0</v>
      </c>
      <c r="CQ1314" s="14">
        <f>VLOOKUP($B1314,[2]Sheet3!$G:$CZ,80,0)</f>
        <v>0</v>
      </c>
      <c r="CR1314" s="14">
        <f>VLOOKUP($B1314,[2]Sheet3!$G:$CZ,81,0)</f>
        <v>0</v>
      </c>
      <c r="CS1314" s="14">
        <f>VLOOKUP($B1314,[2]Sheet3!$G:$CZ,82,0)</f>
        <v>0</v>
      </c>
      <c r="CT1314" s="14">
        <f>VLOOKUP($B1314,[2]Sheet3!$G:$CZ,83,0)</f>
        <v>0</v>
      </c>
      <c r="CU1314" s="14">
        <f>VLOOKUP($B1314,[2]Sheet3!$G:$CZ,84,0)</f>
        <v>0</v>
      </c>
      <c r="CV1314" s="14">
        <f>VLOOKUP($B1314,[2]Sheet3!$G:$CZ,85,0)</f>
        <v>0</v>
      </c>
      <c r="CW1314" s="14">
        <f>VLOOKUP($B1314,[2]Sheet3!$G:$CZ,86,0)</f>
        <v>0</v>
      </c>
      <c r="CX1314" s="14">
        <f>VLOOKUP($B1314,[2]Sheet3!$G:$CZ,87,0)</f>
        <v>0</v>
      </c>
      <c r="CY1314" s="14">
        <f>VLOOKUP($B1314,[2]Sheet3!$G:$CZ,88,0)</f>
        <v>0</v>
      </c>
      <c r="CZ1314" s="14">
        <f>VLOOKUP($B1314,[2]Sheet3!$G:$CZ,89,0)</f>
        <v>0</v>
      </c>
      <c r="DA1314" s="14">
        <f>VLOOKUP($B1314,[2]Sheet3!$G:$CZ,90,0)</f>
        <v>0</v>
      </c>
      <c r="DB1314" s="14">
        <f>VLOOKUP($B1314,[2]Sheet3!$G:$CZ,91,0)</f>
        <v>0</v>
      </c>
      <c r="DC1314" s="14">
        <f>VLOOKUP($B1314,[2]Sheet3!$G:$CZ,92,0)</f>
        <v>0</v>
      </c>
      <c r="DD1314" s="14">
        <f>VLOOKUP($B1314,[2]Sheet3!$G:$CZ,93,0)</f>
        <v>0</v>
      </c>
      <c r="DE1314" s="14">
        <f>VLOOKUP($B1314,[2]Sheet3!$G:$CZ,94,0)</f>
        <v>0</v>
      </c>
      <c r="DF1314" s="14">
        <f>VLOOKUP($B1314,[2]Sheet3!$G:$CZ,95,0)</f>
        <v>0</v>
      </c>
      <c r="DG1314" s="14">
        <f>VLOOKUP($B1314,[2]Sheet3!$G:$CZ,96,0)</f>
        <v>0</v>
      </c>
      <c r="DH1314" s="14">
        <f>VLOOKUP($B1314,[2]Sheet3!$G:$CZ,97,0)</f>
        <v>0</v>
      </c>
      <c r="DI1314" s="14">
        <f>VLOOKUP($B1314,[2]Sheet3!$G:$CZ,98,0)</f>
        <v>0</v>
      </c>
    </row>
    <row r="1315" spans="1:113" x14ac:dyDescent="0.3">
      <c r="A1315" s="9" t="str">
        <f t="shared" si="62"/>
        <v>N43038</v>
      </c>
      <c r="B1315" s="15" t="s">
        <v>2816</v>
      </c>
      <c r="C1315" s="15" t="s">
        <v>2817</v>
      </c>
      <c r="F1315" s="7" t="s">
        <v>15</v>
      </c>
      <c r="G1315" s="12" t="s">
        <v>4807</v>
      </c>
      <c r="H1315" s="12" t="str">
        <f>VLOOKUP($B1315,[1]Sheet1!$A:$G,5,0)</f>
        <v>harsh.ahuja@redingtongroup.com</v>
      </c>
      <c r="I1315" s="12" t="str">
        <f>VLOOKUP($B1315,[1]Sheet1!$A:$G,7,0)</f>
        <v>sidharth.eknath@redingtongroup.com</v>
      </c>
      <c r="J1315" s="12" t="s">
        <v>82</v>
      </c>
      <c r="K1315" s="7"/>
      <c r="L1315" s="7"/>
      <c r="M1315" s="8"/>
      <c r="N1315" s="7" t="str">
        <f t="shared" si="60"/>
        <v>harsh.ahuja@redingtongroup.com; sidharth.eknath@redingtongroup.com; nilesh.phirke@redingtongroup.com;christopher.joseph@redingtongroup.com</v>
      </c>
      <c r="O1315" s="7" t="str">
        <f t="shared" si="61"/>
        <v>N43038</v>
      </c>
      <c r="P1315" s="8" t="s">
        <v>5215</v>
      </c>
      <c r="Q1315" s="14">
        <f>VLOOKUP($B1315,[2]Sheet3!$G:$CZ,2,0)</f>
        <v>2400302839</v>
      </c>
      <c r="R1315" s="14">
        <f>VLOOKUP($B1315,[2]Sheet3!$G:$CZ,3,0)</f>
        <v>2400308999</v>
      </c>
      <c r="S1315" s="14">
        <f>VLOOKUP($B1315,[2]Sheet3!$G:$CZ,4,0)</f>
        <v>0</v>
      </c>
      <c r="T1315" s="14">
        <f>VLOOKUP($B1315,[2]Sheet3!$G:$CZ,5,0)</f>
        <v>0</v>
      </c>
      <c r="U1315" s="14">
        <f>VLOOKUP($B1315,[2]Sheet3!$G:$CZ,6,0)</f>
        <v>0</v>
      </c>
      <c r="V1315" s="14">
        <f>VLOOKUP($B1315,[2]Sheet3!$G:$CZ,7,0)</f>
        <v>0</v>
      </c>
      <c r="W1315" s="14">
        <f>VLOOKUP($B1315,[2]Sheet3!$G:$CZ,8,0)</f>
        <v>0</v>
      </c>
      <c r="X1315" s="14">
        <f>VLOOKUP($B1315,[2]Sheet3!$G:$CZ,9,0)</f>
        <v>0</v>
      </c>
      <c r="Y1315" s="14">
        <f>VLOOKUP($B1315,[2]Sheet3!$G:$CZ,10,0)</f>
        <v>0</v>
      </c>
      <c r="Z1315" s="14">
        <f>VLOOKUP($B1315,[2]Sheet3!$G:$CZ,11,0)</f>
        <v>0</v>
      </c>
      <c r="AA1315" s="14">
        <f>VLOOKUP($B1315,[2]Sheet3!$G:$CZ,12,0)</f>
        <v>0</v>
      </c>
      <c r="AB1315" s="14">
        <f>VLOOKUP($B1315,[2]Sheet3!$G:$CZ,13,0)</f>
        <v>0</v>
      </c>
      <c r="AC1315" s="14">
        <f>VLOOKUP($B1315,[2]Sheet3!$G:$CZ,14,0)</f>
        <v>0</v>
      </c>
      <c r="AD1315" s="14">
        <f>VLOOKUP($B1315,[2]Sheet3!$G:$CZ,15,0)</f>
        <v>0</v>
      </c>
      <c r="AE1315" s="14">
        <f>VLOOKUP($B1315,[2]Sheet3!$G:$CZ,16,0)</f>
        <v>0</v>
      </c>
      <c r="AF1315" s="14">
        <f>VLOOKUP($B1315,[2]Sheet3!$G:$CZ,17,0)</f>
        <v>0</v>
      </c>
      <c r="AG1315" s="14">
        <f>VLOOKUP($B1315,[2]Sheet3!$G:$CZ,18,0)</f>
        <v>0</v>
      </c>
      <c r="AH1315" s="14">
        <f>VLOOKUP($B1315,[2]Sheet3!$G:$CZ,19,0)</f>
        <v>0</v>
      </c>
      <c r="AI1315" s="14">
        <f>VLOOKUP($B1315,[2]Sheet3!$G:$CZ,20,0)</f>
        <v>0</v>
      </c>
      <c r="AJ1315" s="14">
        <f>VLOOKUP($B1315,[2]Sheet3!$G:$CZ,21,0)</f>
        <v>0</v>
      </c>
      <c r="AK1315" s="14">
        <f>VLOOKUP($B1315,[2]Sheet3!$G:$CZ,22,0)</f>
        <v>0</v>
      </c>
      <c r="AL1315" s="14">
        <f>VLOOKUP($B1315,[2]Sheet3!$G:$CZ,23,0)</f>
        <v>0</v>
      </c>
      <c r="AM1315" s="14">
        <f>VLOOKUP($B1315,[2]Sheet3!$G:$CZ,24,0)</f>
        <v>0</v>
      </c>
      <c r="AN1315" s="14">
        <f>VLOOKUP($B1315,[2]Sheet3!$G:$CZ,25,0)</f>
        <v>0</v>
      </c>
      <c r="AO1315" s="14">
        <f>VLOOKUP($B1315,[2]Sheet3!$G:$CZ,26,0)</f>
        <v>0</v>
      </c>
      <c r="AP1315" s="14">
        <f>VLOOKUP($B1315,[2]Sheet3!$G:$CZ,27,0)</f>
        <v>0</v>
      </c>
      <c r="AQ1315" s="14">
        <f>VLOOKUP($B1315,[2]Sheet3!$G:$CZ,28,0)</f>
        <v>0</v>
      </c>
      <c r="AR1315" s="14">
        <f>VLOOKUP($B1315,[2]Sheet3!$G:$CZ,29,0)</f>
        <v>0</v>
      </c>
      <c r="AS1315" s="14">
        <f>VLOOKUP($B1315,[2]Sheet3!$G:$CZ,30,0)</f>
        <v>0</v>
      </c>
      <c r="AT1315" s="14">
        <f>VLOOKUP($B1315,[2]Sheet3!$G:$CZ,31,0)</f>
        <v>0</v>
      </c>
      <c r="AU1315" s="14">
        <f>VLOOKUP($B1315,[2]Sheet3!$G:$CZ,32,0)</f>
        <v>0</v>
      </c>
      <c r="AV1315" s="14">
        <f>VLOOKUP($B1315,[2]Sheet3!$G:$CZ,33,0)</f>
        <v>0</v>
      </c>
      <c r="AW1315" s="14">
        <f>VLOOKUP($B1315,[2]Sheet3!$G:$CZ,34,0)</f>
        <v>0</v>
      </c>
      <c r="AX1315" s="14">
        <f>VLOOKUP($B1315,[2]Sheet3!$G:$CZ,35,0)</f>
        <v>0</v>
      </c>
      <c r="AY1315" s="14">
        <f>VLOOKUP($B1315,[2]Sheet3!$G:$CZ,36,0)</f>
        <v>0</v>
      </c>
      <c r="AZ1315" s="14">
        <f>VLOOKUP($B1315,[2]Sheet3!$G:$CZ,37,0)</f>
        <v>0</v>
      </c>
      <c r="BA1315" s="14">
        <f>VLOOKUP($B1315,[2]Sheet3!$G:$CZ,38,0)</f>
        <v>0</v>
      </c>
      <c r="BB1315" s="14">
        <f>VLOOKUP($B1315,[2]Sheet3!$G:$CZ,39,0)</f>
        <v>0</v>
      </c>
      <c r="BC1315" s="14">
        <f>VLOOKUP($B1315,[2]Sheet3!$G:$CZ,40,0)</f>
        <v>0</v>
      </c>
      <c r="BD1315" s="14">
        <f>VLOOKUP($B1315,[2]Sheet3!$G:$CZ,41,0)</f>
        <v>0</v>
      </c>
      <c r="BE1315" s="14">
        <f>VLOOKUP($B1315,[2]Sheet3!$G:$CZ,42,0)</f>
        <v>0</v>
      </c>
      <c r="BF1315" s="14">
        <f>VLOOKUP($B1315,[2]Sheet3!$G:$CZ,43,0)</f>
        <v>0</v>
      </c>
      <c r="BG1315" s="14">
        <f>VLOOKUP($B1315,[2]Sheet3!$G:$CZ,44,0)</f>
        <v>0</v>
      </c>
      <c r="BH1315" s="14">
        <f>VLOOKUP($B1315,[2]Sheet3!$G:$CZ,45,0)</f>
        <v>0</v>
      </c>
      <c r="BI1315" s="14">
        <f>VLOOKUP($B1315,[2]Sheet3!$G:$CZ,46,0)</f>
        <v>0</v>
      </c>
      <c r="BJ1315" s="14">
        <f>VLOOKUP($B1315,[2]Sheet3!$G:$CZ,47,0)</f>
        <v>0</v>
      </c>
      <c r="BK1315" s="14">
        <f>VLOOKUP($B1315,[2]Sheet3!$G:$CZ,48,0)</f>
        <v>0</v>
      </c>
      <c r="BL1315" s="14">
        <f>VLOOKUP($B1315,[2]Sheet3!$G:$CZ,49,0)</f>
        <v>0</v>
      </c>
      <c r="BM1315" s="14">
        <f>VLOOKUP($B1315,[2]Sheet3!$G:$CZ,50,0)</f>
        <v>0</v>
      </c>
      <c r="BN1315" s="14">
        <f>VLOOKUP($B1315,[2]Sheet3!$G:$CZ,51,0)</f>
        <v>0</v>
      </c>
      <c r="BO1315" s="14">
        <f>VLOOKUP($B1315,[2]Sheet3!$G:$CZ,52,0)</f>
        <v>0</v>
      </c>
      <c r="BP1315" s="14">
        <f>VLOOKUP($B1315,[2]Sheet3!$G:$CZ,53,0)</f>
        <v>0</v>
      </c>
      <c r="BQ1315" s="14">
        <f>VLOOKUP($B1315,[2]Sheet3!$G:$CZ,54,0)</f>
        <v>0</v>
      </c>
      <c r="BR1315" s="14">
        <f>VLOOKUP($B1315,[2]Sheet3!$G:$CZ,55,0)</f>
        <v>0</v>
      </c>
      <c r="BS1315" s="14">
        <f>VLOOKUP($B1315,[2]Sheet3!$G:$CZ,56,0)</f>
        <v>0</v>
      </c>
      <c r="BT1315" s="14">
        <f>VLOOKUP($B1315,[2]Sheet3!$G:$CZ,57,0)</f>
        <v>0</v>
      </c>
      <c r="BU1315" s="14">
        <f>VLOOKUP($B1315,[2]Sheet3!$G:$CZ,58,0)</f>
        <v>0</v>
      </c>
      <c r="BV1315" s="14">
        <f>VLOOKUP($B1315,[2]Sheet3!$G:$CZ,59,0)</f>
        <v>0</v>
      </c>
      <c r="BW1315" s="14">
        <f>VLOOKUP($B1315,[2]Sheet3!$G:$CZ,60,0)</f>
        <v>0</v>
      </c>
      <c r="BX1315" s="14">
        <f>VLOOKUP($B1315,[2]Sheet3!$G:$CZ,61,0)</f>
        <v>0</v>
      </c>
      <c r="BY1315" s="14">
        <f>VLOOKUP($B1315,[2]Sheet3!$G:$CZ,62,0)</f>
        <v>0</v>
      </c>
      <c r="BZ1315" s="14">
        <f>VLOOKUP($B1315,[2]Sheet3!$G:$CZ,63,0)</f>
        <v>0</v>
      </c>
      <c r="CA1315" s="14">
        <f>VLOOKUP($B1315,[2]Sheet3!$G:$CZ,64,0)</f>
        <v>0</v>
      </c>
      <c r="CB1315" s="14">
        <f>VLOOKUP($B1315,[2]Sheet3!$G:$CZ,65,0)</f>
        <v>0</v>
      </c>
      <c r="CC1315" s="14">
        <f>VLOOKUP($B1315,[2]Sheet3!$G:$CZ,66,0)</f>
        <v>0</v>
      </c>
      <c r="CD1315" s="14">
        <f>VLOOKUP($B1315,[2]Sheet3!$G:$CZ,67,0)</f>
        <v>0</v>
      </c>
      <c r="CE1315" s="14">
        <f>VLOOKUP($B1315,[2]Sheet3!$G:$CZ,68,0)</f>
        <v>0</v>
      </c>
      <c r="CF1315" s="14">
        <f>VLOOKUP($B1315,[2]Sheet3!$G:$CZ,69,0)</f>
        <v>0</v>
      </c>
      <c r="CG1315" s="14">
        <f>VLOOKUP($B1315,[2]Sheet3!$G:$CZ,70,0)</f>
        <v>0</v>
      </c>
      <c r="CH1315" s="14">
        <f>VLOOKUP($B1315,[2]Sheet3!$G:$CZ,71,0)</f>
        <v>0</v>
      </c>
      <c r="CI1315" s="14">
        <f>VLOOKUP($B1315,[2]Sheet3!$G:$CZ,72,0)</f>
        <v>0</v>
      </c>
      <c r="CJ1315" s="14">
        <f>VLOOKUP($B1315,[2]Sheet3!$G:$CZ,73,0)</f>
        <v>0</v>
      </c>
      <c r="CK1315" s="14">
        <f>VLOOKUP($B1315,[2]Sheet3!$G:$CZ,74,0)</f>
        <v>0</v>
      </c>
      <c r="CL1315" s="14">
        <f>VLOOKUP($B1315,[2]Sheet3!$G:$CZ,75,0)</f>
        <v>0</v>
      </c>
      <c r="CM1315" s="14">
        <f>VLOOKUP($B1315,[2]Sheet3!$G:$CZ,76,0)</f>
        <v>0</v>
      </c>
      <c r="CN1315" s="14">
        <f>VLOOKUP($B1315,[2]Sheet3!$G:$CZ,77,0)</f>
        <v>0</v>
      </c>
      <c r="CO1315" s="14">
        <f>VLOOKUP($B1315,[2]Sheet3!$G:$CZ,78,0)</f>
        <v>0</v>
      </c>
      <c r="CP1315" s="14">
        <f>VLOOKUP($B1315,[2]Sheet3!$G:$CZ,79,0)</f>
        <v>0</v>
      </c>
      <c r="CQ1315" s="14">
        <f>VLOOKUP($B1315,[2]Sheet3!$G:$CZ,80,0)</f>
        <v>0</v>
      </c>
      <c r="CR1315" s="14">
        <f>VLOOKUP($B1315,[2]Sheet3!$G:$CZ,81,0)</f>
        <v>0</v>
      </c>
      <c r="CS1315" s="14">
        <f>VLOOKUP($B1315,[2]Sheet3!$G:$CZ,82,0)</f>
        <v>0</v>
      </c>
      <c r="CT1315" s="14">
        <f>VLOOKUP($B1315,[2]Sheet3!$G:$CZ,83,0)</f>
        <v>0</v>
      </c>
      <c r="CU1315" s="14">
        <f>VLOOKUP($B1315,[2]Sheet3!$G:$CZ,84,0)</f>
        <v>0</v>
      </c>
      <c r="CV1315" s="14">
        <f>VLOOKUP($B1315,[2]Sheet3!$G:$CZ,85,0)</f>
        <v>0</v>
      </c>
      <c r="CW1315" s="14">
        <f>VLOOKUP($B1315,[2]Sheet3!$G:$CZ,86,0)</f>
        <v>0</v>
      </c>
      <c r="CX1315" s="14">
        <f>VLOOKUP($B1315,[2]Sheet3!$G:$CZ,87,0)</f>
        <v>0</v>
      </c>
      <c r="CY1315" s="14">
        <f>VLOOKUP($B1315,[2]Sheet3!$G:$CZ,88,0)</f>
        <v>0</v>
      </c>
      <c r="CZ1315" s="14">
        <f>VLOOKUP($B1315,[2]Sheet3!$G:$CZ,89,0)</f>
        <v>0</v>
      </c>
      <c r="DA1315" s="14">
        <f>VLOOKUP($B1315,[2]Sheet3!$G:$CZ,90,0)</f>
        <v>0</v>
      </c>
      <c r="DB1315" s="14">
        <f>VLOOKUP($B1315,[2]Sheet3!$G:$CZ,91,0)</f>
        <v>0</v>
      </c>
      <c r="DC1315" s="14">
        <f>VLOOKUP($B1315,[2]Sheet3!$G:$CZ,92,0)</f>
        <v>0</v>
      </c>
      <c r="DD1315" s="14">
        <f>VLOOKUP($B1315,[2]Sheet3!$G:$CZ,93,0)</f>
        <v>0</v>
      </c>
      <c r="DE1315" s="14">
        <f>VLOOKUP($B1315,[2]Sheet3!$G:$CZ,94,0)</f>
        <v>0</v>
      </c>
      <c r="DF1315" s="14">
        <f>VLOOKUP($B1315,[2]Sheet3!$G:$CZ,95,0)</f>
        <v>0</v>
      </c>
      <c r="DG1315" s="14">
        <f>VLOOKUP($B1315,[2]Sheet3!$G:$CZ,96,0)</f>
        <v>0</v>
      </c>
      <c r="DH1315" s="14">
        <f>VLOOKUP($B1315,[2]Sheet3!$G:$CZ,97,0)</f>
        <v>0</v>
      </c>
      <c r="DI1315" s="14">
        <f>VLOOKUP($B1315,[2]Sheet3!$G:$CZ,98,0)</f>
        <v>0</v>
      </c>
    </row>
    <row r="1316" spans="1:113" x14ac:dyDescent="0.3">
      <c r="A1316" s="9" t="str">
        <f t="shared" si="62"/>
        <v>N43497</v>
      </c>
      <c r="B1316" s="15" t="s">
        <v>2818</v>
      </c>
      <c r="C1316" s="15" t="s">
        <v>2819</v>
      </c>
      <c r="F1316" s="7" t="s">
        <v>15</v>
      </c>
      <c r="G1316" s="12" t="s">
        <v>4808</v>
      </c>
      <c r="H1316" s="12" t="str">
        <f>VLOOKUP($B1316,[1]Sheet1!$A:$G,5,0)</f>
        <v>harsh.ahuja@redingtongroup.com</v>
      </c>
      <c r="I1316" s="12" t="str">
        <f>VLOOKUP($B1316,[1]Sheet1!$A:$G,7,0)</f>
        <v>sidharth.eknath@redingtongroup.com</v>
      </c>
      <c r="J1316" s="12" t="s">
        <v>82</v>
      </c>
      <c r="K1316" s="7"/>
      <c r="L1316" s="7"/>
      <c r="M1316" s="8"/>
      <c r="N1316" s="7" t="str">
        <f t="shared" si="60"/>
        <v>harsh.ahuja@redingtongroup.com; sidharth.eknath@redingtongroup.com; nilesh.phirke@redingtongroup.com;christopher.joseph@redingtongroup.com</v>
      </c>
      <c r="O1316" s="7" t="str">
        <f t="shared" si="61"/>
        <v>N43497</v>
      </c>
      <c r="P1316" s="8" t="s">
        <v>5215</v>
      </c>
      <c r="Q1316" s="14">
        <f>VLOOKUP($B1316,[2]Sheet3!$G:$CZ,2,0)</f>
        <v>2400301965</v>
      </c>
      <c r="R1316" s="14">
        <f>VLOOKUP($B1316,[2]Sheet3!$G:$CZ,3,0)</f>
        <v>0</v>
      </c>
      <c r="S1316" s="14">
        <f>VLOOKUP($B1316,[2]Sheet3!$G:$CZ,4,0)</f>
        <v>0</v>
      </c>
      <c r="T1316" s="14">
        <f>VLOOKUP($B1316,[2]Sheet3!$G:$CZ,5,0)</f>
        <v>0</v>
      </c>
      <c r="U1316" s="14">
        <f>VLOOKUP($B1316,[2]Sheet3!$G:$CZ,6,0)</f>
        <v>0</v>
      </c>
      <c r="V1316" s="14">
        <f>VLOOKUP($B1316,[2]Sheet3!$G:$CZ,7,0)</f>
        <v>0</v>
      </c>
      <c r="W1316" s="14">
        <f>VLOOKUP($B1316,[2]Sheet3!$G:$CZ,8,0)</f>
        <v>0</v>
      </c>
      <c r="X1316" s="14">
        <f>VLOOKUP($B1316,[2]Sheet3!$G:$CZ,9,0)</f>
        <v>0</v>
      </c>
      <c r="Y1316" s="14">
        <f>VLOOKUP($B1316,[2]Sheet3!$G:$CZ,10,0)</f>
        <v>0</v>
      </c>
      <c r="Z1316" s="14">
        <f>VLOOKUP($B1316,[2]Sheet3!$G:$CZ,11,0)</f>
        <v>0</v>
      </c>
      <c r="AA1316" s="14">
        <f>VLOOKUP($B1316,[2]Sheet3!$G:$CZ,12,0)</f>
        <v>0</v>
      </c>
      <c r="AB1316" s="14">
        <f>VLOOKUP($B1316,[2]Sheet3!$G:$CZ,13,0)</f>
        <v>0</v>
      </c>
      <c r="AC1316" s="14">
        <f>VLOOKUP($B1316,[2]Sheet3!$G:$CZ,14,0)</f>
        <v>0</v>
      </c>
      <c r="AD1316" s="14">
        <f>VLOOKUP($B1316,[2]Sheet3!$G:$CZ,15,0)</f>
        <v>0</v>
      </c>
      <c r="AE1316" s="14">
        <f>VLOOKUP($B1316,[2]Sheet3!$G:$CZ,16,0)</f>
        <v>0</v>
      </c>
      <c r="AF1316" s="14">
        <f>VLOOKUP($B1316,[2]Sheet3!$G:$CZ,17,0)</f>
        <v>0</v>
      </c>
      <c r="AG1316" s="14">
        <f>VLOOKUP($B1316,[2]Sheet3!$G:$CZ,18,0)</f>
        <v>0</v>
      </c>
      <c r="AH1316" s="14">
        <f>VLOOKUP($B1316,[2]Sheet3!$G:$CZ,19,0)</f>
        <v>0</v>
      </c>
      <c r="AI1316" s="14">
        <f>VLOOKUP($B1316,[2]Sheet3!$G:$CZ,20,0)</f>
        <v>0</v>
      </c>
      <c r="AJ1316" s="14">
        <f>VLOOKUP($B1316,[2]Sheet3!$G:$CZ,21,0)</f>
        <v>0</v>
      </c>
      <c r="AK1316" s="14">
        <f>VLOOKUP($B1316,[2]Sheet3!$G:$CZ,22,0)</f>
        <v>0</v>
      </c>
      <c r="AL1316" s="14">
        <f>VLOOKUP($B1316,[2]Sheet3!$G:$CZ,23,0)</f>
        <v>0</v>
      </c>
      <c r="AM1316" s="14">
        <f>VLOOKUP($B1316,[2]Sheet3!$G:$CZ,24,0)</f>
        <v>0</v>
      </c>
      <c r="AN1316" s="14">
        <f>VLOOKUP($B1316,[2]Sheet3!$G:$CZ,25,0)</f>
        <v>0</v>
      </c>
      <c r="AO1316" s="14">
        <f>VLOOKUP($B1316,[2]Sheet3!$G:$CZ,26,0)</f>
        <v>0</v>
      </c>
      <c r="AP1316" s="14">
        <f>VLOOKUP($B1316,[2]Sheet3!$G:$CZ,27,0)</f>
        <v>0</v>
      </c>
      <c r="AQ1316" s="14">
        <f>VLOOKUP($B1316,[2]Sheet3!$G:$CZ,28,0)</f>
        <v>0</v>
      </c>
      <c r="AR1316" s="14">
        <f>VLOOKUP($B1316,[2]Sheet3!$G:$CZ,29,0)</f>
        <v>0</v>
      </c>
      <c r="AS1316" s="14">
        <f>VLOOKUP($B1316,[2]Sheet3!$G:$CZ,30,0)</f>
        <v>0</v>
      </c>
      <c r="AT1316" s="14">
        <f>VLOOKUP($B1316,[2]Sheet3!$G:$CZ,31,0)</f>
        <v>0</v>
      </c>
      <c r="AU1316" s="14">
        <f>VLOOKUP($B1316,[2]Sheet3!$G:$CZ,32,0)</f>
        <v>0</v>
      </c>
      <c r="AV1316" s="14">
        <f>VLOOKUP($B1316,[2]Sheet3!$G:$CZ,33,0)</f>
        <v>0</v>
      </c>
      <c r="AW1316" s="14">
        <f>VLOOKUP($B1316,[2]Sheet3!$G:$CZ,34,0)</f>
        <v>0</v>
      </c>
      <c r="AX1316" s="14">
        <f>VLOOKUP($B1316,[2]Sheet3!$G:$CZ,35,0)</f>
        <v>0</v>
      </c>
      <c r="AY1316" s="14">
        <f>VLOOKUP($B1316,[2]Sheet3!$G:$CZ,36,0)</f>
        <v>0</v>
      </c>
      <c r="AZ1316" s="14">
        <f>VLOOKUP($B1316,[2]Sheet3!$G:$CZ,37,0)</f>
        <v>0</v>
      </c>
      <c r="BA1316" s="14">
        <f>VLOOKUP($B1316,[2]Sheet3!$G:$CZ,38,0)</f>
        <v>0</v>
      </c>
      <c r="BB1316" s="14">
        <f>VLOOKUP($B1316,[2]Sheet3!$G:$CZ,39,0)</f>
        <v>0</v>
      </c>
      <c r="BC1316" s="14">
        <f>VLOOKUP($B1316,[2]Sheet3!$G:$CZ,40,0)</f>
        <v>0</v>
      </c>
      <c r="BD1316" s="14">
        <f>VLOOKUP($B1316,[2]Sheet3!$G:$CZ,41,0)</f>
        <v>0</v>
      </c>
      <c r="BE1316" s="14">
        <f>VLOOKUP($B1316,[2]Sheet3!$G:$CZ,42,0)</f>
        <v>0</v>
      </c>
      <c r="BF1316" s="14">
        <f>VLOOKUP($B1316,[2]Sheet3!$G:$CZ,43,0)</f>
        <v>0</v>
      </c>
      <c r="BG1316" s="14">
        <f>VLOOKUP($B1316,[2]Sheet3!$G:$CZ,44,0)</f>
        <v>0</v>
      </c>
      <c r="BH1316" s="14">
        <f>VLOOKUP($B1316,[2]Sheet3!$G:$CZ,45,0)</f>
        <v>0</v>
      </c>
      <c r="BI1316" s="14">
        <f>VLOOKUP($B1316,[2]Sheet3!$G:$CZ,46,0)</f>
        <v>0</v>
      </c>
      <c r="BJ1316" s="14">
        <f>VLOOKUP($B1316,[2]Sheet3!$G:$CZ,47,0)</f>
        <v>0</v>
      </c>
      <c r="BK1316" s="14">
        <f>VLOOKUP($B1316,[2]Sheet3!$G:$CZ,48,0)</f>
        <v>0</v>
      </c>
      <c r="BL1316" s="14">
        <f>VLOOKUP($B1316,[2]Sheet3!$G:$CZ,49,0)</f>
        <v>0</v>
      </c>
      <c r="BM1316" s="14">
        <f>VLOOKUP($B1316,[2]Sheet3!$G:$CZ,50,0)</f>
        <v>0</v>
      </c>
      <c r="BN1316" s="14">
        <f>VLOOKUP($B1316,[2]Sheet3!$G:$CZ,51,0)</f>
        <v>0</v>
      </c>
      <c r="BO1316" s="14">
        <f>VLOOKUP($B1316,[2]Sheet3!$G:$CZ,52,0)</f>
        <v>0</v>
      </c>
      <c r="BP1316" s="14">
        <f>VLOOKUP($B1316,[2]Sheet3!$G:$CZ,53,0)</f>
        <v>0</v>
      </c>
      <c r="BQ1316" s="14">
        <f>VLOOKUP($B1316,[2]Sheet3!$G:$CZ,54,0)</f>
        <v>0</v>
      </c>
      <c r="BR1316" s="14">
        <f>VLOOKUP($B1316,[2]Sheet3!$G:$CZ,55,0)</f>
        <v>0</v>
      </c>
      <c r="BS1316" s="14">
        <f>VLOOKUP($B1316,[2]Sheet3!$G:$CZ,56,0)</f>
        <v>0</v>
      </c>
      <c r="BT1316" s="14">
        <f>VLOOKUP($B1316,[2]Sheet3!$G:$CZ,57,0)</f>
        <v>0</v>
      </c>
      <c r="BU1316" s="14">
        <f>VLOOKUP($B1316,[2]Sheet3!$G:$CZ,58,0)</f>
        <v>0</v>
      </c>
      <c r="BV1316" s="14">
        <f>VLOOKUP($B1316,[2]Sheet3!$G:$CZ,59,0)</f>
        <v>0</v>
      </c>
      <c r="BW1316" s="14">
        <f>VLOOKUP($B1316,[2]Sheet3!$G:$CZ,60,0)</f>
        <v>0</v>
      </c>
      <c r="BX1316" s="14">
        <f>VLOOKUP($B1316,[2]Sheet3!$G:$CZ,61,0)</f>
        <v>0</v>
      </c>
      <c r="BY1316" s="14">
        <f>VLOOKUP($B1316,[2]Sheet3!$G:$CZ,62,0)</f>
        <v>0</v>
      </c>
      <c r="BZ1316" s="14">
        <f>VLOOKUP($B1316,[2]Sheet3!$G:$CZ,63,0)</f>
        <v>0</v>
      </c>
      <c r="CA1316" s="14">
        <f>VLOOKUP($B1316,[2]Sheet3!$G:$CZ,64,0)</f>
        <v>0</v>
      </c>
      <c r="CB1316" s="14">
        <f>VLOOKUP($B1316,[2]Sheet3!$G:$CZ,65,0)</f>
        <v>0</v>
      </c>
      <c r="CC1316" s="14">
        <f>VLOOKUP($B1316,[2]Sheet3!$G:$CZ,66,0)</f>
        <v>0</v>
      </c>
      <c r="CD1316" s="14">
        <f>VLOOKUP($B1316,[2]Sheet3!$G:$CZ,67,0)</f>
        <v>0</v>
      </c>
      <c r="CE1316" s="14">
        <f>VLOOKUP($B1316,[2]Sheet3!$G:$CZ,68,0)</f>
        <v>0</v>
      </c>
      <c r="CF1316" s="14">
        <f>VLOOKUP($B1316,[2]Sheet3!$G:$CZ,69,0)</f>
        <v>0</v>
      </c>
      <c r="CG1316" s="14">
        <f>VLOOKUP($B1316,[2]Sheet3!$G:$CZ,70,0)</f>
        <v>0</v>
      </c>
      <c r="CH1316" s="14">
        <f>VLOOKUP($B1316,[2]Sheet3!$G:$CZ,71,0)</f>
        <v>0</v>
      </c>
      <c r="CI1316" s="14">
        <f>VLOOKUP($B1316,[2]Sheet3!$G:$CZ,72,0)</f>
        <v>0</v>
      </c>
      <c r="CJ1316" s="14">
        <f>VLOOKUP($B1316,[2]Sheet3!$G:$CZ,73,0)</f>
        <v>0</v>
      </c>
      <c r="CK1316" s="14">
        <f>VLOOKUP($B1316,[2]Sheet3!$G:$CZ,74,0)</f>
        <v>0</v>
      </c>
      <c r="CL1316" s="14">
        <f>VLOOKUP($B1316,[2]Sheet3!$G:$CZ,75,0)</f>
        <v>0</v>
      </c>
      <c r="CM1316" s="14">
        <f>VLOOKUP($B1316,[2]Sheet3!$G:$CZ,76,0)</f>
        <v>0</v>
      </c>
      <c r="CN1316" s="14">
        <f>VLOOKUP($B1316,[2]Sheet3!$G:$CZ,77,0)</f>
        <v>0</v>
      </c>
      <c r="CO1316" s="14">
        <f>VLOOKUP($B1316,[2]Sheet3!$G:$CZ,78,0)</f>
        <v>0</v>
      </c>
      <c r="CP1316" s="14">
        <f>VLOOKUP($B1316,[2]Sheet3!$G:$CZ,79,0)</f>
        <v>0</v>
      </c>
      <c r="CQ1316" s="14">
        <f>VLOOKUP($B1316,[2]Sheet3!$G:$CZ,80,0)</f>
        <v>0</v>
      </c>
      <c r="CR1316" s="14">
        <f>VLOOKUP($B1316,[2]Sheet3!$G:$CZ,81,0)</f>
        <v>0</v>
      </c>
      <c r="CS1316" s="14">
        <f>VLOOKUP($B1316,[2]Sheet3!$G:$CZ,82,0)</f>
        <v>0</v>
      </c>
      <c r="CT1316" s="14">
        <f>VLOOKUP($B1316,[2]Sheet3!$G:$CZ,83,0)</f>
        <v>0</v>
      </c>
      <c r="CU1316" s="14">
        <f>VLOOKUP($B1316,[2]Sheet3!$G:$CZ,84,0)</f>
        <v>0</v>
      </c>
      <c r="CV1316" s="14">
        <f>VLOOKUP($B1316,[2]Sheet3!$G:$CZ,85,0)</f>
        <v>0</v>
      </c>
      <c r="CW1316" s="14">
        <f>VLOOKUP($B1316,[2]Sheet3!$G:$CZ,86,0)</f>
        <v>0</v>
      </c>
      <c r="CX1316" s="14">
        <f>VLOOKUP($B1316,[2]Sheet3!$G:$CZ,87,0)</f>
        <v>0</v>
      </c>
      <c r="CY1316" s="14">
        <f>VLOOKUP($B1316,[2]Sheet3!$G:$CZ,88,0)</f>
        <v>0</v>
      </c>
      <c r="CZ1316" s="14">
        <f>VLOOKUP($B1316,[2]Sheet3!$G:$CZ,89,0)</f>
        <v>0</v>
      </c>
      <c r="DA1316" s="14">
        <f>VLOOKUP($B1316,[2]Sheet3!$G:$CZ,90,0)</f>
        <v>0</v>
      </c>
      <c r="DB1316" s="14">
        <f>VLOOKUP($B1316,[2]Sheet3!$G:$CZ,91,0)</f>
        <v>0</v>
      </c>
      <c r="DC1316" s="14">
        <f>VLOOKUP($B1316,[2]Sheet3!$G:$CZ,92,0)</f>
        <v>0</v>
      </c>
      <c r="DD1316" s="14">
        <f>VLOOKUP($B1316,[2]Sheet3!$G:$CZ,93,0)</f>
        <v>0</v>
      </c>
      <c r="DE1316" s="14">
        <f>VLOOKUP($B1316,[2]Sheet3!$G:$CZ,94,0)</f>
        <v>0</v>
      </c>
      <c r="DF1316" s="14">
        <f>VLOOKUP($B1316,[2]Sheet3!$G:$CZ,95,0)</f>
        <v>0</v>
      </c>
      <c r="DG1316" s="14">
        <f>VLOOKUP($B1316,[2]Sheet3!$G:$CZ,96,0)</f>
        <v>0</v>
      </c>
      <c r="DH1316" s="14">
        <f>VLOOKUP($B1316,[2]Sheet3!$G:$CZ,97,0)</f>
        <v>0</v>
      </c>
      <c r="DI1316" s="14">
        <f>VLOOKUP($B1316,[2]Sheet3!$G:$CZ,98,0)</f>
        <v>0</v>
      </c>
    </row>
    <row r="1317" spans="1:113" x14ac:dyDescent="0.3">
      <c r="A1317" s="9" t="str">
        <f t="shared" si="62"/>
        <v>NE3110</v>
      </c>
      <c r="B1317" s="15" t="s">
        <v>78</v>
      </c>
      <c r="C1317" s="15" t="s">
        <v>79</v>
      </c>
      <c r="F1317" s="7" t="s">
        <v>15</v>
      </c>
      <c r="G1317" s="12" t="s">
        <v>4809</v>
      </c>
      <c r="H1317" s="12" t="str">
        <f>VLOOKUP($B1317,[1]Sheet1!$A:$G,5,0)</f>
        <v>Prince.kumar@redintongroup.com</v>
      </c>
      <c r="I1317" s="12" t="str">
        <f>VLOOKUP($B1317,[1]Sheet1!$A:$G,7,0)</f>
        <v>sidharth.eknath@redingtongroup.com</v>
      </c>
      <c r="J1317" s="12" t="s">
        <v>82</v>
      </c>
      <c r="K1317" s="7"/>
      <c r="L1317" s="7"/>
      <c r="M1317" s="8"/>
      <c r="N1317" s="7" t="str">
        <f t="shared" si="60"/>
        <v>Prince.kumar@redintongroup.com; sidharth.eknath@redingtongroup.com; nilesh.phirke@redingtongroup.com;christopher.joseph@redingtongroup.com</v>
      </c>
      <c r="O1317" s="7" t="str">
        <f t="shared" si="61"/>
        <v>NE3110</v>
      </c>
      <c r="P1317" s="8" t="s">
        <v>5215</v>
      </c>
      <c r="Q1317" s="14">
        <f>VLOOKUP($B1317,[2]Sheet3!$G:$CZ,2,0)</f>
        <v>2400299959</v>
      </c>
      <c r="R1317" s="14">
        <f>VLOOKUP($B1317,[2]Sheet3!$G:$CZ,3,0)</f>
        <v>2400300061</v>
      </c>
      <c r="S1317" s="14">
        <f>VLOOKUP($B1317,[2]Sheet3!$G:$CZ,4,0)</f>
        <v>0</v>
      </c>
      <c r="T1317" s="14">
        <f>VLOOKUP($B1317,[2]Sheet3!$G:$CZ,5,0)</f>
        <v>0</v>
      </c>
      <c r="U1317" s="14">
        <f>VLOOKUP($B1317,[2]Sheet3!$G:$CZ,6,0)</f>
        <v>0</v>
      </c>
      <c r="V1317" s="14">
        <f>VLOOKUP($B1317,[2]Sheet3!$G:$CZ,7,0)</f>
        <v>0</v>
      </c>
      <c r="W1317" s="14">
        <f>VLOOKUP($B1317,[2]Sheet3!$G:$CZ,8,0)</f>
        <v>0</v>
      </c>
      <c r="X1317" s="14">
        <f>VLOOKUP($B1317,[2]Sheet3!$G:$CZ,9,0)</f>
        <v>0</v>
      </c>
      <c r="Y1317" s="14">
        <f>VLOOKUP($B1317,[2]Sheet3!$G:$CZ,10,0)</f>
        <v>0</v>
      </c>
      <c r="Z1317" s="14">
        <f>VLOOKUP($B1317,[2]Sheet3!$G:$CZ,11,0)</f>
        <v>0</v>
      </c>
      <c r="AA1317" s="14">
        <f>VLOOKUP($B1317,[2]Sheet3!$G:$CZ,12,0)</f>
        <v>0</v>
      </c>
      <c r="AB1317" s="14">
        <f>VLOOKUP($B1317,[2]Sheet3!$G:$CZ,13,0)</f>
        <v>0</v>
      </c>
      <c r="AC1317" s="14">
        <f>VLOOKUP($B1317,[2]Sheet3!$G:$CZ,14,0)</f>
        <v>0</v>
      </c>
      <c r="AD1317" s="14">
        <f>VLOOKUP($B1317,[2]Sheet3!$G:$CZ,15,0)</f>
        <v>0</v>
      </c>
      <c r="AE1317" s="14">
        <f>VLOOKUP($B1317,[2]Sheet3!$G:$CZ,16,0)</f>
        <v>0</v>
      </c>
      <c r="AF1317" s="14">
        <f>VLOOKUP($B1317,[2]Sheet3!$G:$CZ,17,0)</f>
        <v>0</v>
      </c>
      <c r="AG1317" s="14">
        <f>VLOOKUP($B1317,[2]Sheet3!$G:$CZ,18,0)</f>
        <v>0</v>
      </c>
      <c r="AH1317" s="14">
        <f>VLOOKUP($B1317,[2]Sheet3!$G:$CZ,19,0)</f>
        <v>0</v>
      </c>
      <c r="AI1317" s="14">
        <f>VLOOKUP($B1317,[2]Sheet3!$G:$CZ,20,0)</f>
        <v>0</v>
      </c>
      <c r="AJ1317" s="14">
        <f>VLOOKUP($B1317,[2]Sheet3!$G:$CZ,21,0)</f>
        <v>0</v>
      </c>
      <c r="AK1317" s="14">
        <f>VLOOKUP($B1317,[2]Sheet3!$G:$CZ,22,0)</f>
        <v>0</v>
      </c>
      <c r="AL1317" s="14">
        <f>VLOOKUP($B1317,[2]Sheet3!$G:$CZ,23,0)</f>
        <v>0</v>
      </c>
      <c r="AM1317" s="14">
        <f>VLOOKUP($B1317,[2]Sheet3!$G:$CZ,24,0)</f>
        <v>0</v>
      </c>
      <c r="AN1317" s="14">
        <f>VLOOKUP($B1317,[2]Sheet3!$G:$CZ,25,0)</f>
        <v>0</v>
      </c>
      <c r="AO1317" s="14">
        <f>VLOOKUP($B1317,[2]Sheet3!$G:$CZ,26,0)</f>
        <v>0</v>
      </c>
      <c r="AP1317" s="14">
        <f>VLOOKUP($B1317,[2]Sheet3!$G:$CZ,27,0)</f>
        <v>0</v>
      </c>
      <c r="AQ1317" s="14">
        <f>VLOOKUP($B1317,[2]Sheet3!$G:$CZ,28,0)</f>
        <v>0</v>
      </c>
      <c r="AR1317" s="14">
        <f>VLOOKUP($B1317,[2]Sheet3!$G:$CZ,29,0)</f>
        <v>0</v>
      </c>
      <c r="AS1317" s="14">
        <f>VLOOKUP($B1317,[2]Sheet3!$G:$CZ,30,0)</f>
        <v>0</v>
      </c>
      <c r="AT1317" s="14">
        <f>VLOOKUP($B1317,[2]Sheet3!$G:$CZ,31,0)</f>
        <v>0</v>
      </c>
      <c r="AU1317" s="14">
        <f>VLOOKUP($B1317,[2]Sheet3!$G:$CZ,32,0)</f>
        <v>0</v>
      </c>
      <c r="AV1317" s="14">
        <f>VLOOKUP($B1317,[2]Sheet3!$G:$CZ,33,0)</f>
        <v>0</v>
      </c>
      <c r="AW1317" s="14">
        <f>VLOOKUP($B1317,[2]Sheet3!$G:$CZ,34,0)</f>
        <v>0</v>
      </c>
      <c r="AX1317" s="14">
        <f>VLOOKUP($B1317,[2]Sheet3!$G:$CZ,35,0)</f>
        <v>0</v>
      </c>
      <c r="AY1317" s="14">
        <f>VLOOKUP($B1317,[2]Sheet3!$G:$CZ,36,0)</f>
        <v>0</v>
      </c>
      <c r="AZ1317" s="14">
        <f>VLOOKUP($B1317,[2]Sheet3!$G:$CZ,37,0)</f>
        <v>0</v>
      </c>
      <c r="BA1317" s="14">
        <f>VLOOKUP($B1317,[2]Sheet3!$G:$CZ,38,0)</f>
        <v>0</v>
      </c>
      <c r="BB1317" s="14">
        <f>VLOOKUP($B1317,[2]Sheet3!$G:$CZ,39,0)</f>
        <v>0</v>
      </c>
      <c r="BC1317" s="14">
        <f>VLOOKUP($B1317,[2]Sheet3!$G:$CZ,40,0)</f>
        <v>0</v>
      </c>
      <c r="BD1317" s="14">
        <f>VLOOKUP($B1317,[2]Sheet3!$G:$CZ,41,0)</f>
        <v>0</v>
      </c>
      <c r="BE1317" s="14">
        <f>VLOOKUP($B1317,[2]Sheet3!$G:$CZ,42,0)</f>
        <v>0</v>
      </c>
      <c r="BF1317" s="14">
        <f>VLOOKUP($B1317,[2]Sheet3!$G:$CZ,43,0)</f>
        <v>0</v>
      </c>
      <c r="BG1317" s="14">
        <f>VLOOKUP($B1317,[2]Sheet3!$G:$CZ,44,0)</f>
        <v>0</v>
      </c>
      <c r="BH1317" s="14">
        <f>VLOOKUP($B1317,[2]Sheet3!$G:$CZ,45,0)</f>
        <v>0</v>
      </c>
      <c r="BI1317" s="14">
        <f>VLOOKUP($B1317,[2]Sheet3!$G:$CZ,46,0)</f>
        <v>0</v>
      </c>
      <c r="BJ1317" s="14">
        <f>VLOOKUP($B1317,[2]Sheet3!$G:$CZ,47,0)</f>
        <v>0</v>
      </c>
      <c r="BK1317" s="14">
        <f>VLOOKUP($B1317,[2]Sheet3!$G:$CZ,48,0)</f>
        <v>0</v>
      </c>
      <c r="BL1317" s="14">
        <f>VLOOKUP($B1317,[2]Sheet3!$G:$CZ,49,0)</f>
        <v>0</v>
      </c>
      <c r="BM1317" s="14">
        <f>VLOOKUP($B1317,[2]Sheet3!$G:$CZ,50,0)</f>
        <v>0</v>
      </c>
      <c r="BN1317" s="14">
        <f>VLOOKUP($B1317,[2]Sheet3!$G:$CZ,51,0)</f>
        <v>0</v>
      </c>
      <c r="BO1317" s="14">
        <f>VLOOKUP($B1317,[2]Sheet3!$G:$CZ,52,0)</f>
        <v>0</v>
      </c>
      <c r="BP1317" s="14">
        <f>VLOOKUP($B1317,[2]Sheet3!$G:$CZ,53,0)</f>
        <v>0</v>
      </c>
      <c r="BQ1317" s="14">
        <f>VLOOKUP($B1317,[2]Sheet3!$G:$CZ,54,0)</f>
        <v>0</v>
      </c>
      <c r="BR1317" s="14">
        <f>VLOOKUP($B1317,[2]Sheet3!$G:$CZ,55,0)</f>
        <v>0</v>
      </c>
      <c r="BS1317" s="14">
        <f>VLOOKUP($B1317,[2]Sheet3!$G:$CZ,56,0)</f>
        <v>0</v>
      </c>
      <c r="BT1317" s="14">
        <f>VLOOKUP($B1317,[2]Sheet3!$G:$CZ,57,0)</f>
        <v>0</v>
      </c>
      <c r="BU1317" s="14">
        <f>VLOOKUP($B1317,[2]Sheet3!$G:$CZ,58,0)</f>
        <v>0</v>
      </c>
      <c r="BV1317" s="14">
        <f>VLOOKUP($B1317,[2]Sheet3!$G:$CZ,59,0)</f>
        <v>0</v>
      </c>
      <c r="BW1317" s="14">
        <f>VLOOKUP($B1317,[2]Sheet3!$G:$CZ,60,0)</f>
        <v>0</v>
      </c>
      <c r="BX1317" s="14">
        <f>VLOOKUP($B1317,[2]Sheet3!$G:$CZ,61,0)</f>
        <v>0</v>
      </c>
      <c r="BY1317" s="14">
        <f>VLOOKUP($B1317,[2]Sheet3!$G:$CZ,62,0)</f>
        <v>0</v>
      </c>
      <c r="BZ1317" s="14">
        <f>VLOOKUP($B1317,[2]Sheet3!$G:$CZ,63,0)</f>
        <v>0</v>
      </c>
      <c r="CA1317" s="14">
        <f>VLOOKUP($B1317,[2]Sheet3!$G:$CZ,64,0)</f>
        <v>0</v>
      </c>
      <c r="CB1317" s="14">
        <f>VLOOKUP($B1317,[2]Sheet3!$G:$CZ,65,0)</f>
        <v>0</v>
      </c>
      <c r="CC1317" s="14">
        <f>VLOOKUP($B1317,[2]Sheet3!$G:$CZ,66,0)</f>
        <v>0</v>
      </c>
      <c r="CD1317" s="14">
        <f>VLOOKUP($B1317,[2]Sheet3!$G:$CZ,67,0)</f>
        <v>0</v>
      </c>
      <c r="CE1317" s="14">
        <f>VLOOKUP($B1317,[2]Sheet3!$G:$CZ,68,0)</f>
        <v>0</v>
      </c>
      <c r="CF1317" s="14">
        <f>VLOOKUP($B1317,[2]Sheet3!$G:$CZ,69,0)</f>
        <v>0</v>
      </c>
      <c r="CG1317" s="14">
        <f>VLOOKUP($B1317,[2]Sheet3!$G:$CZ,70,0)</f>
        <v>0</v>
      </c>
      <c r="CH1317" s="14">
        <f>VLOOKUP($B1317,[2]Sheet3!$G:$CZ,71,0)</f>
        <v>0</v>
      </c>
      <c r="CI1317" s="14">
        <f>VLOOKUP($B1317,[2]Sheet3!$G:$CZ,72,0)</f>
        <v>0</v>
      </c>
      <c r="CJ1317" s="14">
        <f>VLOOKUP($B1317,[2]Sheet3!$G:$CZ,73,0)</f>
        <v>0</v>
      </c>
      <c r="CK1317" s="14">
        <f>VLOOKUP($B1317,[2]Sheet3!$G:$CZ,74,0)</f>
        <v>0</v>
      </c>
      <c r="CL1317" s="14">
        <f>VLOOKUP($B1317,[2]Sheet3!$G:$CZ,75,0)</f>
        <v>0</v>
      </c>
      <c r="CM1317" s="14">
        <f>VLOOKUP($B1317,[2]Sheet3!$G:$CZ,76,0)</f>
        <v>0</v>
      </c>
      <c r="CN1317" s="14">
        <f>VLOOKUP($B1317,[2]Sheet3!$G:$CZ,77,0)</f>
        <v>0</v>
      </c>
      <c r="CO1317" s="14">
        <f>VLOOKUP($B1317,[2]Sheet3!$G:$CZ,78,0)</f>
        <v>0</v>
      </c>
      <c r="CP1317" s="14">
        <f>VLOOKUP($B1317,[2]Sheet3!$G:$CZ,79,0)</f>
        <v>0</v>
      </c>
      <c r="CQ1317" s="14">
        <f>VLOOKUP($B1317,[2]Sheet3!$G:$CZ,80,0)</f>
        <v>0</v>
      </c>
      <c r="CR1317" s="14">
        <f>VLOOKUP($B1317,[2]Sheet3!$G:$CZ,81,0)</f>
        <v>0</v>
      </c>
      <c r="CS1317" s="14">
        <f>VLOOKUP($B1317,[2]Sheet3!$G:$CZ,82,0)</f>
        <v>0</v>
      </c>
      <c r="CT1317" s="14">
        <f>VLOOKUP($B1317,[2]Sheet3!$G:$CZ,83,0)</f>
        <v>0</v>
      </c>
      <c r="CU1317" s="14">
        <f>VLOOKUP($B1317,[2]Sheet3!$G:$CZ,84,0)</f>
        <v>0</v>
      </c>
      <c r="CV1317" s="14">
        <f>VLOOKUP($B1317,[2]Sheet3!$G:$CZ,85,0)</f>
        <v>0</v>
      </c>
      <c r="CW1317" s="14">
        <f>VLOOKUP($B1317,[2]Sheet3!$G:$CZ,86,0)</f>
        <v>0</v>
      </c>
      <c r="CX1317" s="14">
        <f>VLOOKUP($B1317,[2]Sheet3!$G:$CZ,87,0)</f>
        <v>0</v>
      </c>
      <c r="CY1317" s="14">
        <f>VLOOKUP($B1317,[2]Sheet3!$G:$CZ,88,0)</f>
        <v>0</v>
      </c>
      <c r="CZ1317" s="14">
        <f>VLOOKUP($B1317,[2]Sheet3!$G:$CZ,89,0)</f>
        <v>0</v>
      </c>
      <c r="DA1317" s="14">
        <f>VLOOKUP($B1317,[2]Sheet3!$G:$CZ,90,0)</f>
        <v>0</v>
      </c>
      <c r="DB1317" s="14">
        <f>VLOOKUP($B1317,[2]Sheet3!$G:$CZ,91,0)</f>
        <v>0</v>
      </c>
      <c r="DC1317" s="14">
        <f>VLOOKUP($B1317,[2]Sheet3!$G:$CZ,92,0)</f>
        <v>0</v>
      </c>
      <c r="DD1317" s="14">
        <f>VLOOKUP($B1317,[2]Sheet3!$G:$CZ,93,0)</f>
        <v>0</v>
      </c>
      <c r="DE1317" s="14">
        <f>VLOOKUP($B1317,[2]Sheet3!$G:$CZ,94,0)</f>
        <v>0</v>
      </c>
      <c r="DF1317" s="14">
        <f>VLOOKUP($B1317,[2]Sheet3!$G:$CZ,95,0)</f>
        <v>0</v>
      </c>
      <c r="DG1317" s="14">
        <f>VLOOKUP($B1317,[2]Sheet3!$G:$CZ,96,0)</f>
        <v>0</v>
      </c>
      <c r="DH1317" s="14">
        <f>VLOOKUP($B1317,[2]Sheet3!$G:$CZ,97,0)</f>
        <v>0</v>
      </c>
      <c r="DI1317" s="14">
        <f>VLOOKUP($B1317,[2]Sheet3!$G:$CZ,98,0)</f>
        <v>0</v>
      </c>
    </row>
    <row r="1318" spans="1:113" x14ac:dyDescent="0.3">
      <c r="A1318" s="9" t="str">
        <f t="shared" si="62"/>
        <v>WA3272</v>
      </c>
      <c r="B1318" s="15" t="s">
        <v>2820</v>
      </c>
      <c r="C1318" s="15" t="s">
        <v>2821</v>
      </c>
      <c r="F1318" s="7" t="s">
        <v>15</v>
      </c>
      <c r="G1318" s="12" t="s">
        <v>4810</v>
      </c>
      <c r="H1318" s="12" t="str">
        <f>VLOOKUP($B1318,[1]Sheet1!$A:$G,5,0)</f>
        <v>arpit.shukla@redingtongroup.com</v>
      </c>
      <c r="I1318" s="12" t="str">
        <f>VLOOKUP($B1318,[1]Sheet1!$A:$G,7,0)</f>
        <v>dilip.vishwa@redingtongroup.com</v>
      </c>
      <c r="J1318" s="12" t="s">
        <v>82</v>
      </c>
      <c r="K1318" s="7"/>
      <c r="L1318" s="7"/>
      <c r="M1318" s="8"/>
      <c r="N1318" s="7" t="str">
        <f t="shared" si="60"/>
        <v>arpit.shukla@redingtongroup.com; dilip.vishwa@redingtongroup.com; nilesh.phirke@redingtongroup.com;christopher.joseph@redingtongroup.com</v>
      </c>
      <c r="O1318" s="7" t="str">
        <f t="shared" si="61"/>
        <v>WA3272</v>
      </c>
      <c r="P1318" s="8" t="s">
        <v>5215</v>
      </c>
      <c r="Q1318" s="14">
        <f>VLOOKUP($B1318,[2]Sheet3!$G:$CZ,2,0)</f>
        <v>2400304788</v>
      </c>
      <c r="R1318" s="14">
        <f>VLOOKUP($B1318,[2]Sheet3!$G:$CZ,3,0)</f>
        <v>0</v>
      </c>
      <c r="S1318" s="14">
        <f>VLOOKUP($B1318,[2]Sheet3!$G:$CZ,4,0)</f>
        <v>0</v>
      </c>
      <c r="T1318" s="14">
        <f>VLOOKUP($B1318,[2]Sheet3!$G:$CZ,5,0)</f>
        <v>0</v>
      </c>
      <c r="U1318" s="14">
        <f>VLOOKUP($B1318,[2]Sheet3!$G:$CZ,6,0)</f>
        <v>0</v>
      </c>
      <c r="V1318" s="14">
        <f>VLOOKUP($B1318,[2]Sheet3!$G:$CZ,7,0)</f>
        <v>0</v>
      </c>
      <c r="W1318" s="14">
        <f>VLOOKUP($B1318,[2]Sheet3!$G:$CZ,8,0)</f>
        <v>0</v>
      </c>
      <c r="X1318" s="14">
        <f>VLOOKUP($B1318,[2]Sheet3!$G:$CZ,9,0)</f>
        <v>0</v>
      </c>
      <c r="Y1318" s="14">
        <f>VLOOKUP($B1318,[2]Sheet3!$G:$CZ,10,0)</f>
        <v>0</v>
      </c>
      <c r="Z1318" s="14">
        <f>VLOOKUP($B1318,[2]Sheet3!$G:$CZ,11,0)</f>
        <v>0</v>
      </c>
      <c r="AA1318" s="14">
        <f>VLOOKUP($B1318,[2]Sheet3!$G:$CZ,12,0)</f>
        <v>0</v>
      </c>
      <c r="AB1318" s="14">
        <f>VLOOKUP($B1318,[2]Sheet3!$G:$CZ,13,0)</f>
        <v>0</v>
      </c>
      <c r="AC1318" s="14">
        <f>VLOOKUP($B1318,[2]Sheet3!$G:$CZ,14,0)</f>
        <v>0</v>
      </c>
      <c r="AD1318" s="14">
        <f>VLOOKUP($B1318,[2]Sheet3!$G:$CZ,15,0)</f>
        <v>0</v>
      </c>
      <c r="AE1318" s="14">
        <f>VLOOKUP($B1318,[2]Sheet3!$G:$CZ,16,0)</f>
        <v>0</v>
      </c>
      <c r="AF1318" s="14">
        <f>VLOOKUP($B1318,[2]Sheet3!$G:$CZ,17,0)</f>
        <v>0</v>
      </c>
      <c r="AG1318" s="14">
        <f>VLOOKUP($B1318,[2]Sheet3!$G:$CZ,18,0)</f>
        <v>0</v>
      </c>
      <c r="AH1318" s="14">
        <f>VLOOKUP($B1318,[2]Sheet3!$G:$CZ,19,0)</f>
        <v>0</v>
      </c>
      <c r="AI1318" s="14">
        <f>VLOOKUP($B1318,[2]Sheet3!$G:$CZ,20,0)</f>
        <v>0</v>
      </c>
      <c r="AJ1318" s="14">
        <f>VLOOKUP($B1318,[2]Sheet3!$G:$CZ,21,0)</f>
        <v>0</v>
      </c>
      <c r="AK1318" s="14">
        <f>VLOOKUP($B1318,[2]Sheet3!$G:$CZ,22,0)</f>
        <v>0</v>
      </c>
      <c r="AL1318" s="14">
        <f>VLOOKUP($B1318,[2]Sheet3!$G:$CZ,23,0)</f>
        <v>0</v>
      </c>
      <c r="AM1318" s="14">
        <f>VLOOKUP($B1318,[2]Sheet3!$G:$CZ,24,0)</f>
        <v>0</v>
      </c>
      <c r="AN1318" s="14">
        <f>VLOOKUP($B1318,[2]Sheet3!$G:$CZ,25,0)</f>
        <v>0</v>
      </c>
      <c r="AO1318" s="14">
        <f>VLOOKUP($B1318,[2]Sheet3!$G:$CZ,26,0)</f>
        <v>0</v>
      </c>
      <c r="AP1318" s="14">
        <f>VLOOKUP($B1318,[2]Sheet3!$G:$CZ,27,0)</f>
        <v>0</v>
      </c>
      <c r="AQ1318" s="14">
        <f>VLOOKUP($B1318,[2]Sheet3!$G:$CZ,28,0)</f>
        <v>0</v>
      </c>
      <c r="AR1318" s="14">
        <f>VLOOKUP($B1318,[2]Sheet3!$G:$CZ,29,0)</f>
        <v>0</v>
      </c>
      <c r="AS1318" s="14">
        <f>VLOOKUP($B1318,[2]Sheet3!$G:$CZ,30,0)</f>
        <v>0</v>
      </c>
      <c r="AT1318" s="14">
        <f>VLOOKUP($B1318,[2]Sheet3!$G:$CZ,31,0)</f>
        <v>0</v>
      </c>
      <c r="AU1318" s="14">
        <f>VLOOKUP($B1318,[2]Sheet3!$G:$CZ,32,0)</f>
        <v>0</v>
      </c>
      <c r="AV1318" s="14">
        <f>VLOOKUP($B1318,[2]Sheet3!$G:$CZ,33,0)</f>
        <v>0</v>
      </c>
      <c r="AW1318" s="14">
        <f>VLOOKUP($B1318,[2]Sheet3!$G:$CZ,34,0)</f>
        <v>0</v>
      </c>
      <c r="AX1318" s="14">
        <f>VLOOKUP($B1318,[2]Sheet3!$G:$CZ,35,0)</f>
        <v>0</v>
      </c>
      <c r="AY1318" s="14">
        <f>VLOOKUP($B1318,[2]Sheet3!$G:$CZ,36,0)</f>
        <v>0</v>
      </c>
      <c r="AZ1318" s="14">
        <f>VLOOKUP($B1318,[2]Sheet3!$G:$CZ,37,0)</f>
        <v>0</v>
      </c>
      <c r="BA1318" s="14">
        <f>VLOOKUP($B1318,[2]Sheet3!$G:$CZ,38,0)</f>
        <v>0</v>
      </c>
      <c r="BB1318" s="14">
        <f>VLOOKUP($B1318,[2]Sheet3!$G:$CZ,39,0)</f>
        <v>0</v>
      </c>
      <c r="BC1318" s="14">
        <f>VLOOKUP($B1318,[2]Sheet3!$G:$CZ,40,0)</f>
        <v>0</v>
      </c>
      <c r="BD1318" s="14">
        <f>VLOOKUP($B1318,[2]Sheet3!$G:$CZ,41,0)</f>
        <v>0</v>
      </c>
      <c r="BE1318" s="14">
        <f>VLOOKUP($B1318,[2]Sheet3!$G:$CZ,42,0)</f>
        <v>0</v>
      </c>
      <c r="BF1318" s="14">
        <f>VLOOKUP($B1318,[2]Sheet3!$G:$CZ,43,0)</f>
        <v>0</v>
      </c>
      <c r="BG1318" s="14">
        <f>VLOOKUP($B1318,[2]Sheet3!$G:$CZ,44,0)</f>
        <v>0</v>
      </c>
      <c r="BH1318" s="14">
        <f>VLOOKUP($B1318,[2]Sheet3!$G:$CZ,45,0)</f>
        <v>0</v>
      </c>
      <c r="BI1318" s="14">
        <f>VLOOKUP($B1318,[2]Sheet3!$G:$CZ,46,0)</f>
        <v>0</v>
      </c>
      <c r="BJ1318" s="14">
        <f>VLOOKUP($B1318,[2]Sheet3!$G:$CZ,47,0)</f>
        <v>0</v>
      </c>
      <c r="BK1318" s="14">
        <f>VLOOKUP($B1318,[2]Sheet3!$G:$CZ,48,0)</f>
        <v>0</v>
      </c>
      <c r="BL1318" s="14">
        <f>VLOOKUP($B1318,[2]Sheet3!$G:$CZ,49,0)</f>
        <v>0</v>
      </c>
      <c r="BM1318" s="14">
        <f>VLOOKUP($B1318,[2]Sheet3!$G:$CZ,50,0)</f>
        <v>0</v>
      </c>
      <c r="BN1318" s="14">
        <f>VLOOKUP($B1318,[2]Sheet3!$G:$CZ,51,0)</f>
        <v>0</v>
      </c>
      <c r="BO1318" s="14">
        <f>VLOOKUP($B1318,[2]Sheet3!$G:$CZ,52,0)</f>
        <v>0</v>
      </c>
      <c r="BP1318" s="14">
        <f>VLOOKUP($B1318,[2]Sheet3!$G:$CZ,53,0)</f>
        <v>0</v>
      </c>
      <c r="BQ1318" s="14">
        <f>VLOOKUP($B1318,[2]Sheet3!$G:$CZ,54,0)</f>
        <v>0</v>
      </c>
      <c r="BR1318" s="14">
        <f>VLOOKUP($B1318,[2]Sheet3!$G:$CZ,55,0)</f>
        <v>0</v>
      </c>
      <c r="BS1318" s="14">
        <f>VLOOKUP($B1318,[2]Sheet3!$G:$CZ,56,0)</f>
        <v>0</v>
      </c>
      <c r="BT1318" s="14">
        <f>VLOOKUP($B1318,[2]Sheet3!$G:$CZ,57,0)</f>
        <v>0</v>
      </c>
      <c r="BU1318" s="14">
        <f>VLOOKUP($B1318,[2]Sheet3!$G:$CZ,58,0)</f>
        <v>0</v>
      </c>
      <c r="BV1318" s="14">
        <f>VLOOKUP($B1318,[2]Sheet3!$G:$CZ,59,0)</f>
        <v>0</v>
      </c>
      <c r="BW1318" s="14">
        <f>VLOOKUP($B1318,[2]Sheet3!$G:$CZ,60,0)</f>
        <v>0</v>
      </c>
      <c r="BX1318" s="14">
        <f>VLOOKUP($B1318,[2]Sheet3!$G:$CZ,61,0)</f>
        <v>0</v>
      </c>
      <c r="BY1318" s="14">
        <f>VLOOKUP($B1318,[2]Sheet3!$G:$CZ,62,0)</f>
        <v>0</v>
      </c>
      <c r="BZ1318" s="14">
        <f>VLOOKUP($B1318,[2]Sheet3!$G:$CZ,63,0)</f>
        <v>0</v>
      </c>
      <c r="CA1318" s="14">
        <f>VLOOKUP($B1318,[2]Sheet3!$G:$CZ,64,0)</f>
        <v>0</v>
      </c>
      <c r="CB1318" s="14">
        <f>VLOOKUP($B1318,[2]Sheet3!$G:$CZ,65,0)</f>
        <v>0</v>
      </c>
      <c r="CC1318" s="14">
        <f>VLOOKUP($B1318,[2]Sheet3!$G:$CZ,66,0)</f>
        <v>0</v>
      </c>
      <c r="CD1318" s="14">
        <f>VLOOKUP($B1318,[2]Sheet3!$G:$CZ,67,0)</f>
        <v>0</v>
      </c>
      <c r="CE1318" s="14">
        <f>VLOOKUP($B1318,[2]Sheet3!$G:$CZ,68,0)</f>
        <v>0</v>
      </c>
      <c r="CF1318" s="14">
        <f>VLOOKUP($B1318,[2]Sheet3!$G:$CZ,69,0)</f>
        <v>0</v>
      </c>
      <c r="CG1318" s="14">
        <f>VLOOKUP($B1318,[2]Sheet3!$G:$CZ,70,0)</f>
        <v>0</v>
      </c>
      <c r="CH1318" s="14">
        <f>VLOOKUP($B1318,[2]Sheet3!$G:$CZ,71,0)</f>
        <v>0</v>
      </c>
      <c r="CI1318" s="14">
        <f>VLOOKUP($B1318,[2]Sheet3!$G:$CZ,72,0)</f>
        <v>0</v>
      </c>
      <c r="CJ1318" s="14">
        <f>VLOOKUP($B1318,[2]Sheet3!$G:$CZ,73,0)</f>
        <v>0</v>
      </c>
      <c r="CK1318" s="14">
        <f>VLOOKUP($B1318,[2]Sheet3!$G:$CZ,74,0)</f>
        <v>0</v>
      </c>
      <c r="CL1318" s="14">
        <f>VLOOKUP($B1318,[2]Sheet3!$G:$CZ,75,0)</f>
        <v>0</v>
      </c>
      <c r="CM1318" s="14">
        <f>VLOOKUP($B1318,[2]Sheet3!$G:$CZ,76,0)</f>
        <v>0</v>
      </c>
      <c r="CN1318" s="14">
        <f>VLOOKUP($B1318,[2]Sheet3!$G:$CZ,77,0)</f>
        <v>0</v>
      </c>
      <c r="CO1318" s="14">
        <f>VLOOKUP($B1318,[2]Sheet3!$G:$CZ,78,0)</f>
        <v>0</v>
      </c>
      <c r="CP1318" s="14">
        <f>VLOOKUP($B1318,[2]Sheet3!$G:$CZ,79,0)</f>
        <v>0</v>
      </c>
      <c r="CQ1318" s="14">
        <f>VLOOKUP($B1318,[2]Sheet3!$G:$CZ,80,0)</f>
        <v>0</v>
      </c>
      <c r="CR1318" s="14">
        <f>VLOOKUP($B1318,[2]Sheet3!$G:$CZ,81,0)</f>
        <v>0</v>
      </c>
      <c r="CS1318" s="14">
        <f>VLOOKUP($B1318,[2]Sheet3!$G:$CZ,82,0)</f>
        <v>0</v>
      </c>
      <c r="CT1318" s="14">
        <f>VLOOKUP($B1318,[2]Sheet3!$G:$CZ,83,0)</f>
        <v>0</v>
      </c>
      <c r="CU1318" s="14">
        <f>VLOOKUP($B1318,[2]Sheet3!$G:$CZ,84,0)</f>
        <v>0</v>
      </c>
      <c r="CV1318" s="14">
        <f>VLOOKUP($B1318,[2]Sheet3!$G:$CZ,85,0)</f>
        <v>0</v>
      </c>
      <c r="CW1318" s="14">
        <f>VLOOKUP($B1318,[2]Sheet3!$G:$CZ,86,0)</f>
        <v>0</v>
      </c>
      <c r="CX1318" s="14">
        <f>VLOOKUP($B1318,[2]Sheet3!$G:$CZ,87,0)</f>
        <v>0</v>
      </c>
      <c r="CY1318" s="14">
        <f>VLOOKUP($B1318,[2]Sheet3!$G:$CZ,88,0)</f>
        <v>0</v>
      </c>
      <c r="CZ1318" s="14">
        <f>VLOOKUP($B1318,[2]Sheet3!$G:$CZ,89,0)</f>
        <v>0</v>
      </c>
      <c r="DA1318" s="14">
        <f>VLOOKUP($B1318,[2]Sheet3!$G:$CZ,90,0)</f>
        <v>0</v>
      </c>
      <c r="DB1318" s="14">
        <f>VLOOKUP($B1318,[2]Sheet3!$G:$CZ,91,0)</f>
        <v>0</v>
      </c>
      <c r="DC1318" s="14">
        <f>VLOOKUP($B1318,[2]Sheet3!$G:$CZ,92,0)</f>
        <v>0</v>
      </c>
      <c r="DD1318" s="14">
        <f>VLOOKUP($B1318,[2]Sheet3!$G:$CZ,93,0)</f>
        <v>0</v>
      </c>
      <c r="DE1318" s="14">
        <f>VLOOKUP($B1318,[2]Sheet3!$G:$CZ,94,0)</f>
        <v>0</v>
      </c>
      <c r="DF1318" s="14">
        <f>VLOOKUP($B1318,[2]Sheet3!$G:$CZ,95,0)</f>
        <v>0</v>
      </c>
      <c r="DG1318" s="14">
        <f>VLOOKUP($B1318,[2]Sheet3!$G:$CZ,96,0)</f>
        <v>0</v>
      </c>
      <c r="DH1318" s="14">
        <f>VLOOKUP($B1318,[2]Sheet3!$G:$CZ,97,0)</f>
        <v>0</v>
      </c>
      <c r="DI1318" s="14">
        <f>VLOOKUP($B1318,[2]Sheet3!$G:$CZ,98,0)</f>
        <v>0</v>
      </c>
    </row>
    <row r="1319" spans="1:113" x14ac:dyDescent="0.3">
      <c r="A1319" s="9" t="str">
        <f t="shared" si="62"/>
        <v>WA3270</v>
      </c>
      <c r="B1319" s="15" t="s">
        <v>2822</v>
      </c>
      <c r="C1319" s="15" t="s">
        <v>2823</v>
      </c>
      <c r="F1319" s="7" t="s">
        <v>15</v>
      </c>
      <c r="G1319" s="12" t="s">
        <v>4811</v>
      </c>
      <c r="H1319" s="12" t="str">
        <f>VLOOKUP($B1319,[1]Sheet1!$A:$G,5,0)</f>
        <v>arpit.shukla@redingtongroup.com</v>
      </c>
      <c r="I1319" s="12" t="str">
        <f>VLOOKUP($B1319,[1]Sheet1!$A:$G,7,0)</f>
        <v>dilip.vishwa@redingtongroup.com</v>
      </c>
      <c r="J1319" s="12" t="s">
        <v>82</v>
      </c>
      <c r="K1319" s="7"/>
      <c r="L1319" s="7"/>
      <c r="M1319" s="8"/>
      <c r="N1319" s="7" t="str">
        <f t="shared" si="60"/>
        <v>arpit.shukla@redingtongroup.com; dilip.vishwa@redingtongroup.com; nilesh.phirke@redingtongroup.com;christopher.joseph@redingtongroup.com</v>
      </c>
      <c r="O1319" s="7" t="str">
        <f t="shared" si="61"/>
        <v>WA3270</v>
      </c>
      <c r="P1319" s="8" t="s">
        <v>5215</v>
      </c>
      <c r="Q1319" s="14">
        <f>VLOOKUP($B1319,[2]Sheet3!$G:$CZ,2,0)</f>
        <v>2400305247</v>
      </c>
      <c r="R1319" s="14">
        <f>VLOOKUP($B1319,[2]Sheet3!$G:$CZ,3,0)</f>
        <v>0</v>
      </c>
      <c r="S1319" s="14">
        <f>VLOOKUP($B1319,[2]Sheet3!$G:$CZ,4,0)</f>
        <v>0</v>
      </c>
      <c r="T1319" s="14">
        <f>VLOOKUP($B1319,[2]Sheet3!$G:$CZ,5,0)</f>
        <v>0</v>
      </c>
      <c r="U1319" s="14">
        <f>VLOOKUP($B1319,[2]Sheet3!$G:$CZ,6,0)</f>
        <v>0</v>
      </c>
      <c r="V1319" s="14">
        <f>VLOOKUP($B1319,[2]Sheet3!$G:$CZ,7,0)</f>
        <v>0</v>
      </c>
      <c r="W1319" s="14">
        <f>VLOOKUP($B1319,[2]Sheet3!$G:$CZ,8,0)</f>
        <v>0</v>
      </c>
      <c r="X1319" s="14">
        <f>VLOOKUP($B1319,[2]Sheet3!$G:$CZ,9,0)</f>
        <v>0</v>
      </c>
      <c r="Y1319" s="14">
        <f>VLOOKUP($B1319,[2]Sheet3!$G:$CZ,10,0)</f>
        <v>0</v>
      </c>
      <c r="Z1319" s="14">
        <f>VLOOKUP($B1319,[2]Sheet3!$G:$CZ,11,0)</f>
        <v>0</v>
      </c>
      <c r="AA1319" s="14">
        <f>VLOOKUP($B1319,[2]Sheet3!$G:$CZ,12,0)</f>
        <v>0</v>
      </c>
      <c r="AB1319" s="14">
        <f>VLOOKUP($B1319,[2]Sheet3!$G:$CZ,13,0)</f>
        <v>0</v>
      </c>
      <c r="AC1319" s="14">
        <f>VLOOKUP($B1319,[2]Sheet3!$G:$CZ,14,0)</f>
        <v>0</v>
      </c>
      <c r="AD1319" s="14">
        <f>VLOOKUP($B1319,[2]Sheet3!$G:$CZ,15,0)</f>
        <v>0</v>
      </c>
      <c r="AE1319" s="14">
        <f>VLOOKUP($B1319,[2]Sheet3!$G:$CZ,16,0)</f>
        <v>0</v>
      </c>
      <c r="AF1319" s="14">
        <f>VLOOKUP($B1319,[2]Sheet3!$G:$CZ,17,0)</f>
        <v>0</v>
      </c>
      <c r="AG1319" s="14">
        <f>VLOOKUP($B1319,[2]Sheet3!$G:$CZ,18,0)</f>
        <v>0</v>
      </c>
      <c r="AH1319" s="14">
        <f>VLOOKUP($B1319,[2]Sheet3!$G:$CZ,19,0)</f>
        <v>0</v>
      </c>
      <c r="AI1319" s="14">
        <f>VLOOKUP($B1319,[2]Sheet3!$G:$CZ,20,0)</f>
        <v>0</v>
      </c>
      <c r="AJ1319" s="14">
        <f>VLOOKUP($B1319,[2]Sheet3!$G:$CZ,21,0)</f>
        <v>0</v>
      </c>
      <c r="AK1319" s="14">
        <f>VLOOKUP($B1319,[2]Sheet3!$G:$CZ,22,0)</f>
        <v>0</v>
      </c>
      <c r="AL1319" s="14">
        <f>VLOOKUP($B1319,[2]Sheet3!$G:$CZ,23,0)</f>
        <v>0</v>
      </c>
      <c r="AM1319" s="14">
        <f>VLOOKUP($B1319,[2]Sheet3!$G:$CZ,24,0)</f>
        <v>0</v>
      </c>
      <c r="AN1319" s="14">
        <f>VLOOKUP($B1319,[2]Sheet3!$G:$CZ,25,0)</f>
        <v>0</v>
      </c>
      <c r="AO1319" s="14">
        <f>VLOOKUP($B1319,[2]Sheet3!$G:$CZ,26,0)</f>
        <v>0</v>
      </c>
      <c r="AP1319" s="14">
        <f>VLOOKUP($B1319,[2]Sheet3!$G:$CZ,27,0)</f>
        <v>0</v>
      </c>
      <c r="AQ1319" s="14">
        <f>VLOOKUP($B1319,[2]Sheet3!$G:$CZ,28,0)</f>
        <v>0</v>
      </c>
      <c r="AR1319" s="14">
        <f>VLOOKUP($B1319,[2]Sheet3!$G:$CZ,29,0)</f>
        <v>0</v>
      </c>
      <c r="AS1319" s="14">
        <f>VLOOKUP($B1319,[2]Sheet3!$G:$CZ,30,0)</f>
        <v>0</v>
      </c>
      <c r="AT1319" s="14">
        <f>VLOOKUP($B1319,[2]Sheet3!$G:$CZ,31,0)</f>
        <v>0</v>
      </c>
      <c r="AU1319" s="14">
        <f>VLOOKUP($B1319,[2]Sheet3!$G:$CZ,32,0)</f>
        <v>0</v>
      </c>
      <c r="AV1319" s="14">
        <f>VLOOKUP($B1319,[2]Sheet3!$G:$CZ,33,0)</f>
        <v>0</v>
      </c>
      <c r="AW1319" s="14">
        <f>VLOOKUP($B1319,[2]Sheet3!$G:$CZ,34,0)</f>
        <v>0</v>
      </c>
      <c r="AX1319" s="14">
        <f>VLOOKUP($B1319,[2]Sheet3!$G:$CZ,35,0)</f>
        <v>0</v>
      </c>
      <c r="AY1319" s="14">
        <f>VLOOKUP($B1319,[2]Sheet3!$G:$CZ,36,0)</f>
        <v>0</v>
      </c>
      <c r="AZ1319" s="14">
        <f>VLOOKUP($B1319,[2]Sheet3!$G:$CZ,37,0)</f>
        <v>0</v>
      </c>
      <c r="BA1319" s="14">
        <f>VLOOKUP($B1319,[2]Sheet3!$G:$CZ,38,0)</f>
        <v>0</v>
      </c>
      <c r="BB1319" s="14">
        <f>VLOOKUP($B1319,[2]Sheet3!$G:$CZ,39,0)</f>
        <v>0</v>
      </c>
      <c r="BC1319" s="14">
        <f>VLOOKUP($B1319,[2]Sheet3!$G:$CZ,40,0)</f>
        <v>0</v>
      </c>
      <c r="BD1319" s="14">
        <f>VLOOKUP($B1319,[2]Sheet3!$G:$CZ,41,0)</f>
        <v>0</v>
      </c>
      <c r="BE1319" s="14">
        <f>VLOOKUP($B1319,[2]Sheet3!$G:$CZ,42,0)</f>
        <v>0</v>
      </c>
      <c r="BF1319" s="14">
        <f>VLOOKUP($B1319,[2]Sheet3!$G:$CZ,43,0)</f>
        <v>0</v>
      </c>
      <c r="BG1319" s="14">
        <f>VLOOKUP($B1319,[2]Sheet3!$G:$CZ,44,0)</f>
        <v>0</v>
      </c>
      <c r="BH1319" s="14">
        <f>VLOOKUP($B1319,[2]Sheet3!$G:$CZ,45,0)</f>
        <v>0</v>
      </c>
      <c r="BI1319" s="14">
        <f>VLOOKUP($B1319,[2]Sheet3!$G:$CZ,46,0)</f>
        <v>0</v>
      </c>
      <c r="BJ1319" s="14">
        <f>VLOOKUP($B1319,[2]Sheet3!$G:$CZ,47,0)</f>
        <v>0</v>
      </c>
      <c r="BK1319" s="14">
        <f>VLOOKUP($B1319,[2]Sheet3!$G:$CZ,48,0)</f>
        <v>0</v>
      </c>
      <c r="BL1319" s="14">
        <f>VLOOKUP($B1319,[2]Sheet3!$G:$CZ,49,0)</f>
        <v>0</v>
      </c>
      <c r="BM1319" s="14">
        <f>VLOOKUP($B1319,[2]Sheet3!$G:$CZ,50,0)</f>
        <v>0</v>
      </c>
      <c r="BN1319" s="14">
        <f>VLOOKUP($B1319,[2]Sheet3!$G:$CZ,51,0)</f>
        <v>0</v>
      </c>
      <c r="BO1319" s="14">
        <f>VLOOKUP($B1319,[2]Sheet3!$G:$CZ,52,0)</f>
        <v>0</v>
      </c>
      <c r="BP1319" s="14">
        <f>VLOOKUP($B1319,[2]Sheet3!$G:$CZ,53,0)</f>
        <v>0</v>
      </c>
      <c r="BQ1319" s="14">
        <f>VLOOKUP($B1319,[2]Sheet3!$G:$CZ,54,0)</f>
        <v>0</v>
      </c>
      <c r="BR1319" s="14">
        <f>VLOOKUP($B1319,[2]Sheet3!$G:$CZ,55,0)</f>
        <v>0</v>
      </c>
      <c r="BS1319" s="14">
        <f>VLOOKUP($B1319,[2]Sheet3!$G:$CZ,56,0)</f>
        <v>0</v>
      </c>
      <c r="BT1319" s="14">
        <f>VLOOKUP($B1319,[2]Sheet3!$G:$CZ,57,0)</f>
        <v>0</v>
      </c>
      <c r="BU1319" s="14">
        <f>VLOOKUP($B1319,[2]Sheet3!$G:$CZ,58,0)</f>
        <v>0</v>
      </c>
      <c r="BV1319" s="14">
        <f>VLOOKUP($B1319,[2]Sheet3!$G:$CZ,59,0)</f>
        <v>0</v>
      </c>
      <c r="BW1319" s="14">
        <f>VLOOKUP($B1319,[2]Sheet3!$G:$CZ,60,0)</f>
        <v>0</v>
      </c>
      <c r="BX1319" s="14">
        <f>VLOOKUP($B1319,[2]Sheet3!$G:$CZ,61,0)</f>
        <v>0</v>
      </c>
      <c r="BY1319" s="14">
        <f>VLOOKUP($B1319,[2]Sheet3!$G:$CZ,62,0)</f>
        <v>0</v>
      </c>
      <c r="BZ1319" s="14">
        <f>VLOOKUP($B1319,[2]Sheet3!$G:$CZ,63,0)</f>
        <v>0</v>
      </c>
      <c r="CA1319" s="14">
        <f>VLOOKUP($B1319,[2]Sheet3!$G:$CZ,64,0)</f>
        <v>0</v>
      </c>
      <c r="CB1319" s="14">
        <f>VLOOKUP($B1319,[2]Sheet3!$G:$CZ,65,0)</f>
        <v>0</v>
      </c>
      <c r="CC1319" s="14">
        <f>VLOOKUP($B1319,[2]Sheet3!$G:$CZ,66,0)</f>
        <v>0</v>
      </c>
      <c r="CD1319" s="14">
        <f>VLOOKUP($B1319,[2]Sheet3!$G:$CZ,67,0)</f>
        <v>0</v>
      </c>
      <c r="CE1319" s="14">
        <f>VLOOKUP($B1319,[2]Sheet3!$G:$CZ,68,0)</f>
        <v>0</v>
      </c>
      <c r="CF1319" s="14">
        <f>VLOOKUP($B1319,[2]Sheet3!$G:$CZ,69,0)</f>
        <v>0</v>
      </c>
      <c r="CG1319" s="14">
        <f>VLOOKUP($B1319,[2]Sheet3!$G:$CZ,70,0)</f>
        <v>0</v>
      </c>
      <c r="CH1319" s="14">
        <f>VLOOKUP($B1319,[2]Sheet3!$G:$CZ,71,0)</f>
        <v>0</v>
      </c>
      <c r="CI1319" s="14">
        <f>VLOOKUP($B1319,[2]Sheet3!$G:$CZ,72,0)</f>
        <v>0</v>
      </c>
      <c r="CJ1319" s="14">
        <f>VLOOKUP($B1319,[2]Sheet3!$G:$CZ,73,0)</f>
        <v>0</v>
      </c>
      <c r="CK1319" s="14">
        <f>VLOOKUP($B1319,[2]Sheet3!$G:$CZ,74,0)</f>
        <v>0</v>
      </c>
      <c r="CL1319" s="14">
        <f>VLOOKUP($B1319,[2]Sheet3!$G:$CZ,75,0)</f>
        <v>0</v>
      </c>
      <c r="CM1319" s="14">
        <f>VLOOKUP($B1319,[2]Sheet3!$G:$CZ,76,0)</f>
        <v>0</v>
      </c>
      <c r="CN1319" s="14">
        <f>VLOOKUP($B1319,[2]Sheet3!$G:$CZ,77,0)</f>
        <v>0</v>
      </c>
      <c r="CO1319" s="14">
        <f>VLOOKUP($B1319,[2]Sheet3!$G:$CZ,78,0)</f>
        <v>0</v>
      </c>
      <c r="CP1319" s="14">
        <f>VLOOKUP($B1319,[2]Sheet3!$G:$CZ,79,0)</f>
        <v>0</v>
      </c>
      <c r="CQ1319" s="14">
        <f>VLOOKUP($B1319,[2]Sheet3!$G:$CZ,80,0)</f>
        <v>0</v>
      </c>
      <c r="CR1319" s="14">
        <f>VLOOKUP($B1319,[2]Sheet3!$G:$CZ,81,0)</f>
        <v>0</v>
      </c>
      <c r="CS1319" s="14">
        <f>VLOOKUP($B1319,[2]Sheet3!$G:$CZ,82,0)</f>
        <v>0</v>
      </c>
      <c r="CT1319" s="14">
        <f>VLOOKUP($B1319,[2]Sheet3!$G:$CZ,83,0)</f>
        <v>0</v>
      </c>
      <c r="CU1319" s="14">
        <f>VLOOKUP($B1319,[2]Sheet3!$G:$CZ,84,0)</f>
        <v>0</v>
      </c>
      <c r="CV1319" s="14">
        <f>VLOOKUP($B1319,[2]Sheet3!$G:$CZ,85,0)</f>
        <v>0</v>
      </c>
      <c r="CW1319" s="14">
        <f>VLOOKUP($B1319,[2]Sheet3!$G:$CZ,86,0)</f>
        <v>0</v>
      </c>
      <c r="CX1319" s="14">
        <f>VLOOKUP($B1319,[2]Sheet3!$G:$CZ,87,0)</f>
        <v>0</v>
      </c>
      <c r="CY1319" s="14">
        <f>VLOOKUP($B1319,[2]Sheet3!$G:$CZ,88,0)</f>
        <v>0</v>
      </c>
      <c r="CZ1319" s="14">
        <f>VLOOKUP($B1319,[2]Sheet3!$G:$CZ,89,0)</f>
        <v>0</v>
      </c>
      <c r="DA1319" s="14">
        <f>VLOOKUP($B1319,[2]Sheet3!$G:$CZ,90,0)</f>
        <v>0</v>
      </c>
      <c r="DB1319" s="14">
        <f>VLOOKUP($B1319,[2]Sheet3!$G:$CZ,91,0)</f>
        <v>0</v>
      </c>
      <c r="DC1319" s="14">
        <f>VLOOKUP($B1319,[2]Sheet3!$G:$CZ,92,0)</f>
        <v>0</v>
      </c>
      <c r="DD1319" s="14">
        <f>VLOOKUP($B1319,[2]Sheet3!$G:$CZ,93,0)</f>
        <v>0</v>
      </c>
      <c r="DE1319" s="14">
        <f>VLOOKUP($B1319,[2]Sheet3!$G:$CZ,94,0)</f>
        <v>0</v>
      </c>
      <c r="DF1319" s="14">
        <f>VLOOKUP($B1319,[2]Sheet3!$G:$CZ,95,0)</f>
        <v>0</v>
      </c>
      <c r="DG1319" s="14">
        <f>VLOOKUP($B1319,[2]Sheet3!$G:$CZ,96,0)</f>
        <v>0</v>
      </c>
      <c r="DH1319" s="14">
        <f>VLOOKUP($B1319,[2]Sheet3!$G:$CZ,97,0)</f>
        <v>0</v>
      </c>
      <c r="DI1319" s="14">
        <f>VLOOKUP($B1319,[2]Sheet3!$G:$CZ,98,0)</f>
        <v>0</v>
      </c>
    </row>
    <row r="1320" spans="1:113" x14ac:dyDescent="0.3">
      <c r="A1320" s="9" t="str">
        <f t="shared" si="62"/>
        <v>SA3165</v>
      </c>
      <c r="B1320" s="15" t="s">
        <v>2824</v>
      </c>
      <c r="C1320" s="15" t="s">
        <v>2825</v>
      </c>
      <c r="F1320" s="7" t="s">
        <v>15</v>
      </c>
      <c r="G1320" s="12" t="s">
        <v>4812</v>
      </c>
      <c r="H1320" s="12" t="str">
        <f>VLOOKUP($B1320,[1]Sheet1!$A:$G,5,0)</f>
        <v>mahmmad.ajar@redingtongroup.com</v>
      </c>
      <c r="I1320" s="12" t="str">
        <f>VLOOKUP($B1320,[1]Sheet1!$A:$G,7,0)</f>
        <v>vikram.kumar@redingtongroup.com</v>
      </c>
      <c r="J1320" s="12" t="s">
        <v>82</v>
      </c>
      <c r="K1320" s="7"/>
      <c r="L1320" s="7"/>
      <c r="M1320" s="8"/>
      <c r="N1320" s="7" t="str">
        <f t="shared" si="60"/>
        <v>mahmmad.ajar@redingtongroup.com; vikram.kumar@redingtongroup.com; nilesh.phirke@redingtongroup.com;christopher.joseph@redingtongroup.com</v>
      </c>
      <c r="O1320" s="7" t="str">
        <f t="shared" si="61"/>
        <v>SA3165</v>
      </c>
      <c r="P1320" s="8" t="s">
        <v>5215</v>
      </c>
      <c r="Q1320" s="14">
        <f>VLOOKUP($B1320,[2]Sheet3!$G:$CZ,2,0)</f>
        <v>2400306383</v>
      </c>
      <c r="R1320" s="14">
        <f>VLOOKUP($B1320,[2]Sheet3!$G:$CZ,3,0)</f>
        <v>2400303026</v>
      </c>
      <c r="S1320" s="14">
        <f>VLOOKUP($B1320,[2]Sheet3!$G:$CZ,4,0)</f>
        <v>2400309262</v>
      </c>
      <c r="T1320" s="14">
        <f>VLOOKUP($B1320,[2]Sheet3!$G:$CZ,5,0)</f>
        <v>0</v>
      </c>
      <c r="U1320" s="14">
        <f>VLOOKUP($B1320,[2]Sheet3!$G:$CZ,6,0)</f>
        <v>0</v>
      </c>
      <c r="V1320" s="14">
        <f>VLOOKUP($B1320,[2]Sheet3!$G:$CZ,7,0)</f>
        <v>0</v>
      </c>
      <c r="W1320" s="14">
        <f>VLOOKUP($B1320,[2]Sheet3!$G:$CZ,8,0)</f>
        <v>0</v>
      </c>
      <c r="X1320" s="14">
        <f>VLOOKUP($B1320,[2]Sheet3!$G:$CZ,9,0)</f>
        <v>0</v>
      </c>
      <c r="Y1320" s="14">
        <f>VLOOKUP($B1320,[2]Sheet3!$G:$CZ,10,0)</f>
        <v>0</v>
      </c>
      <c r="Z1320" s="14">
        <f>VLOOKUP($B1320,[2]Sheet3!$G:$CZ,11,0)</f>
        <v>0</v>
      </c>
      <c r="AA1320" s="14">
        <f>VLOOKUP($B1320,[2]Sheet3!$G:$CZ,12,0)</f>
        <v>0</v>
      </c>
      <c r="AB1320" s="14">
        <f>VLOOKUP($B1320,[2]Sheet3!$G:$CZ,13,0)</f>
        <v>0</v>
      </c>
      <c r="AC1320" s="14">
        <f>VLOOKUP($B1320,[2]Sheet3!$G:$CZ,14,0)</f>
        <v>0</v>
      </c>
      <c r="AD1320" s="14">
        <f>VLOOKUP($B1320,[2]Sheet3!$G:$CZ,15,0)</f>
        <v>0</v>
      </c>
      <c r="AE1320" s="14">
        <f>VLOOKUP($B1320,[2]Sheet3!$G:$CZ,16,0)</f>
        <v>0</v>
      </c>
      <c r="AF1320" s="14">
        <f>VLOOKUP($B1320,[2]Sheet3!$G:$CZ,17,0)</f>
        <v>0</v>
      </c>
      <c r="AG1320" s="14">
        <f>VLOOKUP($B1320,[2]Sheet3!$G:$CZ,18,0)</f>
        <v>0</v>
      </c>
      <c r="AH1320" s="14">
        <f>VLOOKUP($B1320,[2]Sheet3!$G:$CZ,19,0)</f>
        <v>0</v>
      </c>
      <c r="AI1320" s="14">
        <f>VLOOKUP($B1320,[2]Sheet3!$G:$CZ,20,0)</f>
        <v>0</v>
      </c>
      <c r="AJ1320" s="14">
        <f>VLOOKUP($B1320,[2]Sheet3!$G:$CZ,21,0)</f>
        <v>0</v>
      </c>
      <c r="AK1320" s="14">
        <f>VLOOKUP($B1320,[2]Sheet3!$G:$CZ,22,0)</f>
        <v>0</v>
      </c>
      <c r="AL1320" s="14">
        <f>VLOOKUP($B1320,[2]Sheet3!$G:$CZ,23,0)</f>
        <v>0</v>
      </c>
      <c r="AM1320" s="14">
        <f>VLOOKUP($B1320,[2]Sheet3!$G:$CZ,24,0)</f>
        <v>0</v>
      </c>
      <c r="AN1320" s="14">
        <f>VLOOKUP($B1320,[2]Sheet3!$G:$CZ,25,0)</f>
        <v>0</v>
      </c>
      <c r="AO1320" s="14">
        <f>VLOOKUP($B1320,[2]Sheet3!$G:$CZ,26,0)</f>
        <v>0</v>
      </c>
      <c r="AP1320" s="14">
        <f>VLOOKUP($B1320,[2]Sheet3!$G:$CZ,27,0)</f>
        <v>0</v>
      </c>
      <c r="AQ1320" s="14">
        <f>VLOOKUP($B1320,[2]Sheet3!$G:$CZ,28,0)</f>
        <v>0</v>
      </c>
      <c r="AR1320" s="14">
        <f>VLOOKUP($B1320,[2]Sheet3!$G:$CZ,29,0)</f>
        <v>0</v>
      </c>
      <c r="AS1320" s="14">
        <f>VLOOKUP($B1320,[2]Sheet3!$G:$CZ,30,0)</f>
        <v>0</v>
      </c>
      <c r="AT1320" s="14">
        <f>VLOOKUP($B1320,[2]Sheet3!$G:$CZ,31,0)</f>
        <v>0</v>
      </c>
      <c r="AU1320" s="14">
        <f>VLOOKUP($B1320,[2]Sheet3!$G:$CZ,32,0)</f>
        <v>0</v>
      </c>
      <c r="AV1320" s="14">
        <f>VLOOKUP($B1320,[2]Sheet3!$G:$CZ,33,0)</f>
        <v>0</v>
      </c>
      <c r="AW1320" s="14">
        <f>VLOOKUP($B1320,[2]Sheet3!$G:$CZ,34,0)</f>
        <v>0</v>
      </c>
      <c r="AX1320" s="14">
        <f>VLOOKUP($B1320,[2]Sheet3!$G:$CZ,35,0)</f>
        <v>0</v>
      </c>
      <c r="AY1320" s="14">
        <f>VLOOKUP($B1320,[2]Sheet3!$G:$CZ,36,0)</f>
        <v>0</v>
      </c>
      <c r="AZ1320" s="14">
        <f>VLOOKUP($B1320,[2]Sheet3!$G:$CZ,37,0)</f>
        <v>0</v>
      </c>
      <c r="BA1320" s="14">
        <f>VLOOKUP($B1320,[2]Sheet3!$G:$CZ,38,0)</f>
        <v>0</v>
      </c>
      <c r="BB1320" s="14">
        <f>VLOOKUP($B1320,[2]Sheet3!$G:$CZ,39,0)</f>
        <v>0</v>
      </c>
      <c r="BC1320" s="14">
        <f>VLOOKUP($B1320,[2]Sheet3!$G:$CZ,40,0)</f>
        <v>0</v>
      </c>
      <c r="BD1320" s="14">
        <f>VLOOKUP($B1320,[2]Sheet3!$G:$CZ,41,0)</f>
        <v>0</v>
      </c>
      <c r="BE1320" s="14">
        <f>VLOOKUP($B1320,[2]Sheet3!$G:$CZ,42,0)</f>
        <v>0</v>
      </c>
      <c r="BF1320" s="14">
        <f>VLOOKUP($B1320,[2]Sheet3!$G:$CZ,43,0)</f>
        <v>0</v>
      </c>
      <c r="BG1320" s="14">
        <f>VLOOKUP($B1320,[2]Sheet3!$G:$CZ,44,0)</f>
        <v>0</v>
      </c>
      <c r="BH1320" s="14">
        <f>VLOOKUP($B1320,[2]Sheet3!$G:$CZ,45,0)</f>
        <v>0</v>
      </c>
      <c r="BI1320" s="14">
        <f>VLOOKUP($B1320,[2]Sheet3!$G:$CZ,46,0)</f>
        <v>0</v>
      </c>
      <c r="BJ1320" s="14">
        <f>VLOOKUP($B1320,[2]Sheet3!$G:$CZ,47,0)</f>
        <v>0</v>
      </c>
      <c r="BK1320" s="14">
        <f>VLOOKUP($B1320,[2]Sheet3!$G:$CZ,48,0)</f>
        <v>0</v>
      </c>
      <c r="BL1320" s="14">
        <f>VLOOKUP($B1320,[2]Sheet3!$G:$CZ,49,0)</f>
        <v>0</v>
      </c>
      <c r="BM1320" s="14">
        <f>VLOOKUP($B1320,[2]Sheet3!$G:$CZ,50,0)</f>
        <v>0</v>
      </c>
      <c r="BN1320" s="14">
        <f>VLOOKUP($B1320,[2]Sheet3!$G:$CZ,51,0)</f>
        <v>0</v>
      </c>
      <c r="BO1320" s="14">
        <f>VLOOKUP($B1320,[2]Sheet3!$G:$CZ,52,0)</f>
        <v>0</v>
      </c>
      <c r="BP1320" s="14">
        <f>VLOOKUP($B1320,[2]Sheet3!$G:$CZ,53,0)</f>
        <v>0</v>
      </c>
      <c r="BQ1320" s="14">
        <f>VLOOKUP($B1320,[2]Sheet3!$G:$CZ,54,0)</f>
        <v>0</v>
      </c>
      <c r="BR1320" s="14">
        <f>VLOOKUP($B1320,[2]Sheet3!$G:$CZ,55,0)</f>
        <v>0</v>
      </c>
      <c r="BS1320" s="14">
        <f>VLOOKUP($B1320,[2]Sheet3!$G:$CZ,56,0)</f>
        <v>0</v>
      </c>
      <c r="BT1320" s="14">
        <f>VLOOKUP($B1320,[2]Sheet3!$G:$CZ,57,0)</f>
        <v>0</v>
      </c>
      <c r="BU1320" s="14">
        <f>VLOOKUP($B1320,[2]Sheet3!$G:$CZ,58,0)</f>
        <v>0</v>
      </c>
      <c r="BV1320" s="14">
        <f>VLOOKUP($B1320,[2]Sheet3!$G:$CZ,59,0)</f>
        <v>0</v>
      </c>
      <c r="BW1320" s="14">
        <f>VLOOKUP($B1320,[2]Sheet3!$G:$CZ,60,0)</f>
        <v>0</v>
      </c>
      <c r="BX1320" s="14">
        <f>VLOOKUP($B1320,[2]Sheet3!$G:$CZ,61,0)</f>
        <v>0</v>
      </c>
      <c r="BY1320" s="14">
        <f>VLOOKUP($B1320,[2]Sheet3!$G:$CZ,62,0)</f>
        <v>0</v>
      </c>
      <c r="BZ1320" s="14">
        <f>VLOOKUP($B1320,[2]Sheet3!$G:$CZ,63,0)</f>
        <v>0</v>
      </c>
      <c r="CA1320" s="14">
        <f>VLOOKUP($B1320,[2]Sheet3!$G:$CZ,64,0)</f>
        <v>0</v>
      </c>
      <c r="CB1320" s="14">
        <f>VLOOKUP($B1320,[2]Sheet3!$G:$CZ,65,0)</f>
        <v>0</v>
      </c>
      <c r="CC1320" s="14">
        <f>VLOOKUP($B1320,[2]Sheet3!$G:$CZ,66,0)</f>
        <v>0</v>
      </c>
      <c r="CD1320" s="14">
        <f>VLOOKUP($B1320,[2]Sheet3!$G:$CZ,67,0)</f>
        <v>0</v>
      </c>
      <c r="CE1320" s="14">
        <f>VLOOKUP($B1320,[2]Sheet3!$G:$CZ,68,0)</f>
        <v>0</v>
      </c>
      <c r="CF1320" s="14">
        <f>VLOOKUP($B1320,[2]Sheet3!$G:$CZ,69,0)</f>
        <v>0</v>
      </c>
      <c r="CG1320" s="14">
        <f>VLOOKUP($B1320,[2]Sheet3!$G:$CZ,70,0)</f>
        <v>0</v>
      </c>
      <c r="CH1320" s="14">
        <f>VLOOKUP($B1320,[2]Sheet3!$G:$CZ,71,0)</f>
        <v>0</v>
      </c>
      <c r="CI1320" s="14">
        <f>VLOOKUP($B1320,[2]Sheet3!$G:$CZ,72,0)</f>
        <v>0</v>
      </c>
      <c r="CJ1320" s="14">
        <f>VLOOKUP($B1320,[2]Sheet3!$G:$CZ,73,0)</f>
        <v>0</v>
      </c>
      <c r="CK1320" s="14">
        <f>VLOOKUP($B1320,[2]Sheet3!$G:$CZ,74,0)</f>
        <v>0</v>
      </c>
      <c r="CL1320" s="14">
        <f>VLOOKUP($B1320,[2]Sheet3!$G:$CZ,75,0)</f>
        <v>0</v>
      </c>
      <c r="CM1320" s="14">
        <f>VLOOKUP($B1320,[2]Sheet3!$G:$CZ,76,0)</f>
        <v>0</v>
      </c>
      <c r="CN1320" s="14">
        <f>VLOOKUP($B1320,[2]Sheet3!$G:$CZ,77,0)</f>
        <v>0</v>
      </c>
      <c r="CO1320" s="14">
        <f>VLOOKUP($B1320,[2]Sheet3!$G:$CZ,78,0)</f>
        <v>0</v>
      </c>
      <c r="CP1320" s="14">
        <f>VLOOKUP($B1320,[2]Sheet3!$G:$CZ,79,0)</f>
        <v>0</v>
      </c>
      <c r="CQ1320" s="14">
        <f>VLOOKUP($B1320,[2]Sheet3!$G:$CZ,80,0)</f>
        <v>0</v>
      </c>
      <c r="CR1320" s="14">
        <f>VLOOKUP($B1320,[2]Sheet3!$G:$CZ,81,0)</f>
        <v>0</v>
      </c>
      <c r="CS1320" s="14">
        <f>VLOOKUP($B1320,[2]Sheet3!$G:$CZ,82,0)</f>
        <v>0</v>
      </c>
      <c r="CT1320" s="14">
        <f>VLOOKUP($B1320,[2]Sheet3!$G:$CZ,83,0)</f>
        <v>0</v>
      </c>
      <c r="CU1320" s="14">
        <f>VLOOKUP($B1320,[2]Sheet3!$G:$CZ,84,0)</f>
        <v>0</v>
      </c>
      <c r="CV1320" s="14">
        <f>VLOOKUP($B1320,[2]Sheet3!$G:$CZ,85,0)</f>
        <v>0</v>
      </c>
      <c r="CW1320" s="14">
        <f>VLOOKUP($B1320,[2]Sheet3!$G:$CZ,86,0)</f>
        <v>0</v>
      </c>
      <c r="CX1320" s="14">
        <f>VLOOKUP($B1320,[2]Sheet3!$G:$CZ,87,0)</f>
        <v>0</v>
      </c>
      <c r="CY1320" s="14">
        <f>VLOOKUP($B1320,[2]Sheet3!$G:$CZ,88,0)</f>
        <v>0</v>
      </c>
      <c r="CZ1320" s="14">
        <f>VLOOKUP($B1320,[2]Sheet3!$G:$CZ,89,0)</f>
        <v>0</v>
      </c>
      <c r="DA1320" s="14">
        <f>VLOOKUP($B1320,[2]Sheet3!$G:$CZ,90,0)</f>
        <v>0</v>
      </c>
      <c r="DB1320" s="14">
        <f>VLOOKUP($B1320,[2]Sheet3!$G:$CZ,91,0)</f>
        <v>0</v>
      </c>
      <c r="DC1320" s="14">
        <f>VLOOKUP($B1320,[2]Sheet3!$G:$CZ,92,0)</f>
        <v>0</v>
      </c>
      <c r="DD1320" s="14">
        <f>VLOOKUP($B1320,[2]Sheet3!$G:$CZ,93,0)</f>
        <v>0</v>
      </c>
      <c r="DE1320" s="14">
        <f>VLOOKUP($B1320,[2]Sheet3!$G:$CZ,94,0)</f>
        <v>0</v>
      </c>
      <c r="DF1320" s="14">
        <f>VLOOKUP($B1320,[2]Sheet3!$G:$CZ,95,0)</f>
        <v>0</v>
      </c>
      <c r="DG1320" s="14">
        <f>VLOOKUP($B1320,[2]Sheet3!$G:$CZ,96,0)</f>
        <v>0</v>
      </c>
      <c r="DH1320" s="14">
        <f>VLOOKUP($B1320,[2]Sheet3!$G:$CZ,97,0)</f>
        <v>0</v>
      </c>
      <c r="DI1320" s="14">
        <f>VLOOKUP($B1320,[2]Sheet3!$G:$CZ,98,0)</f>
        <v>0</v>
      </c>
    </row>
    <row r="1321" spans="1:113" x14ac:dyDescent="0.3">
      <c r="A1321" s="9" t="str">
        <f t="shared" si="62"/>
        <v>NE3139</v>
      </c>
      <c r="B1321" s="15" t="s">
        <v>2826</v>
      </c>
      <c r="C1321" s="15" t="s">
        <v>2827</v>
      </c>
      <c r="F1321" s="7" t="s">
        <v>15</v>
      </c>
      <c r="G1321" s="12" t="s">
        <v>4813</v>
      </c>
      <c r="H1321" s="12" t="str">
        <f>VLOOKUP($B1321,[1]Sheet1!$A:$G,5,0)</f>
        <v>Prince.kumar@redintongroup.com</v>
      </c>
      <c r="I1321" s="12" t="str">
        <f>VLOOKUP($B1321,[1]Sheet1!$A:$G,7,0)</f>
        <v>sidharth.eknath@redingtongroup.com</v>
      </c>
      <c r="J1321" s="12" t="s">
        <v>82</v>
      </c>
      <c r="K1321" s="7"/>
      <c r="L1321" s="7"/>
      <c r="M1321" s="8"/>
      <c r="N1321" s="7" t="str">
        <f t="shared" si="60"/>
        <v>Prince.kumar@redintongroup.com; sidharth.eknath@redingtongroup.com; nilesh.phirke@redingtongroup.com;christopher.joseph@redingtongroup.com</v>
      </c>
      <c r="O1321" s="7" t="str">
        <f t="shared" si="61"/>
        <v>NE3139</v>
      </c>
      <c r="P1321" s="8" t="s">
        <v>5215</v>
      </c>
      <c r="Q1321" s="14">
        <f>VLOOKUP($B1321,[2]Sheet3!$G:$CZ,2,0)</f>
        <v>2400300382</v>
      </c>
      <c r="R1321" s="14">
        <f>VLOOKUP($B1321,[2]Sheet3!$G:$CZ,3,0)</f>
        <v>2400300379</v>
      </c>
      <c r="S1321" s="14">
        <f>VLOOKUP($B1321,[2]Sheet3!$G:$CZ,4,0)</f>
        <v>0</v>
      </c>
      <c r="T1321" s="14">
        <f>VLOOKUP($B1321,[2]Sheet3!$G:$CZ,5,0)</f>
        <v>0</v>
      </c>
      <c r="U1321" s="14">
        <f>VLOOKUP($B1321,[2]Sheet3!$G:$CZ,6,0)</f>
        <v>0</v>
      </c>
      <c r="V1321" s="14">
        <f>VLOOKUP($B1321,[2]Sheet3!$G:$CZ,7,0)</f>
        <v>0</v>
      </c>
      <c r="W1321" s="14">
        <f>VLOOKUP($B1321,[2]Sheet3!$G:$CZ,8,0)</f>
        <v>0</v>
      </c>
      <c r="X1321" s="14">
        <f>VLOOKUP($B1321,[2]Sheet3!$G:$CZ,9,0)</f>
        <v>0</v>
      </c>
      <c r="Y1321" s="14">
        <f>VLOOKUP($B1321,[2]Sheet3!$G:$CZ,10,0)</f>
        <v>0</v>
      </c>
      <c r="Z1321" s="14">
        <f>VLOOKUP($B1321,[2]Sheet3!$G:$CZ,11,0)</f>
        <v>0</v>
      </c>
      <c r="AA1321" s="14">
        <f>VLOOKUP($B1321,[2]Sheet3!$G:$CZ,12,0)</f>
        <v>0</v>
      </c>
      <c r="AB1321" s="14">
        <f>VLOOKUP($B1321,[2]Sheet3!$G:$CZ,13,0)</f>
        <v>0</v>
      </c>
      <c r="AC1321" s="14">
        <f>VLOOKUP($B1321,[2]Sheet3!$G:$CZ,14,0)</f>
        <v>0</v>
      </c>
      <c r="AD1321" s="14">
        <f>VLOOKUP($B1321,[2]Sheet3!$G:$CZ,15,0)</f>
        <v>0</v>
      </c>
      <c r="AE1321" s="14">
        <f>VLOOKUP($B1321,[2]Sheet3!$G:$CZ,16,0)</f>
        <v>0</v>
      </c>
      <c r="AF1321" s="14">
        <f>VLOOKUP($B1321,[2]Sheet3!$G:$CZ,17,0)</f>
        <v>0</v>
      </c>
      <c r="AG1321" s="14">
        <f>VLOOKUP($B1321,[2]Sheet3!$G:$CZ,18,0)</f>
        <v>0</v>
      </c>
      <c r="AH1321" s="14">
        <f>VLOOKUP($B1321,[2]Sheet3!$G:$CZ,19,0)</f>
        <v>0</v>
      </c>
      <c r="AI1321" s="14">
        <f>VLOOKUP($B1321,[2]Sheet3!$G:$CZ,20,0)</f>
        <v>0</v>
      </c>
      <c r="AJ1321" s="14">
        <f>VLOOKUP($B1321,[2]Sheet3!$G:$CZ,21,0)</f>
        <v>0</v>
      </c>
      <c r="AK1321" s="14">
        <f>VLOOKUP($B1321,[2]Sheet3!$G:$CZ,22,0)</f>
        <v>0</v>
      </c>
      <c r="AL1321" s="14">
        <f>VLOOKUP($B1321,[2]Sheet3!$G:$CZ,23,0)</f>
        <v>0</v>
      </c>
      <c r="AM1321" s="14">
        <f>VLOOKUP($B1321,[2]Sheet3!$G:$CZ,24,0)</f>
        <v>0</v>
      </c>
      <c r="AN1321" s="14">
        <f>VLOOKUP($B1321,[2]Sheet3!$G:$CZ,25,0)</f>
        <v>0</v>
      </c>
      <c r="AO1321" s="14">
        <f>VLOOKUP($B1321,[2]Sheet3!$G:$CZ,26,0)</f>
        <v>0</v>
      </c>
      <c r="AP1321" s="14">
        <f>VLOOKUP($B1321,[2]Sheet3!$G:$CZ,27,0)</f>
        <v>0</v>
      </c>
      <c r="AQ1321" s="14">
        <f>VLOOKUP($B1321,[2]Sheet3!$G:$CZ,28,0)</f>
        <v>0</v>
      </c>
      <c r="AR1321" s="14">
        <f>VLOOKUP($B1321,[2]Sheet3!$G:$CZ,29,0)</f>
        <v>0</v>
      </c>
      <c r="AS1321" s="14">
        <f>VLOOKUP($B1321,[2]Sheet3!$G:$CZ,30,0)</f>
        <v>0</v>
      </c>
      <c r="AT1321" s="14">
        <f>VLOOKUP($B1321,[2]Sheet3!$G:$CZ,31,0)</f>
        <v>0</v>
      </c>
      <c r="AU1321" s="14">
        <f>VLOOKUP($B1321,[2]Sheet3!$G:$CZ,32,0)</f>
        <v>0</v>
      </c>
      <c r="AV1321" s="14">
        <f>VLOOKUP($B1321,[2]Sheet3!$G:$CZ,33,0)</f>
        <v>0</v>
      </c>
      <c r="AW1321" s="14">
        <f>VLOOKUP($B1321,[2]Sheet3!$G:$CZ,34,0)</f>
        <v>0</v>
      </c>
      <c r="AX1321" s="14">
        <f>VLOOKUP($B1321,[2]Sheet3!$G:$CZ,35,0)</f>
        <v>0</v>
      </c>
      <c r="AY1321" s="14">
        <f>VLOOKUP($B1321,[2]Sheet3!$G:$CZ,36,0)</f>
        <v>0</v>
      </c>
      <c r="AZ1321" s="14">
        <f>VLOOKUP($B1321,[2]Sheet3!$G:$CZ,37,0)</f>
        <v>0</v>
      </c>
      <c r="BA1321" s="14">
        <f>VLOOKUP($B1321,[2]Sheet3!$G:$CZ,38,0)</f>
        <v>0</v>
      </c>
      <c r="BB1321" s="14">
        <f>VLOOKUP($B1321,[2]Sheet3!$G:$CZ,39,0)</f>
        <v>0</v>
      </c>
      <c r="BC1321" s="14">
        <f>VLOOKUP($B1321,[2]Sheet3!$G:$CZ,40,0)</f>
        <v>0</v>
      </c>
      <c r="BD1321" s="14">
        <f>VLOOKUP($B1321,[2]Sheet3!$G:$CZ,41,0)</f>
        <v>0</v>
      </c>
      <c r="BE1321" s="14">
        <f>VLOOKUP($B1321,[2]Sheet3!$G:$CZ,42,0)</f>
        <v>0</v>
      </c>
      <c r="BF1321" s="14">
        <f>VLOOKUP($B1321,[2]Sheet3!$G:$CZ,43,0)</f>
        <v>0</v>
      </c>
      <c r="BG1321" s="14">
        <f>VLOOKUP($B1321,[2]Sheet3!$G:$CZ,44,0)</f>
        <v>0</v>
      </c>
      <c r="BH1321" s="14">
        <f>VLOOKUP($B1321,[2]Sheet3!$G:$CZ,45,0)</f>
        <v>0</v>
      </c>
      <c r="BI1321" s="14">
        <f>VLOOKUP($B1321,[2]Sheet3!$G:$CZ,46,0)</f>
        <v>0</v>
      </c>
      <c r="BJ1321" s="14">
        <f>VLOOKUP($B1321,[2]Sheet3!$G:$CZ,47,0)</f>
        <v>0</v>
      </c>
      <c r="BK1321" s="14">
        <f>VLOOKUP($B1321,[2]Sheet3!$G:$CZ,48,0)</f>
        <v>0</v>
      </c>
      <c r="BL1321" s="14">
        <f>VLOOKUP($B1321,[2]Sheet3!$G:$CZ,49,0)</f>
        <v>0</v>
      </c>
      <c r="BM1321" s="14">
        <f>VLOOKUP($B1321,[2]Sheet3!$G:$CZ,50,0)</f>
        <v>0</v>
      </c>
      <c r="BN1321" s="14">
        <f>VLOOKUP($B1321,[2]Sheet3!$G:$CZ,51,0)</f>
        <v>0</v>
      </c>
      <c r="BO1321" s="14">
        <f>VLOOKUP($B1321,[2]Sheet3!$G:$CZ,52,0)</f>
        <v>0</v>
      </c>
      <c r="BP1321" s="14">
        <f>VLOOKUP($B1321,[2]Sheet3!$G:$CZ,53,0)</f>
        <v>0</v>
      </c>
      <c r="BQ1321" s="14">
        <f>VLOOKUP($B1321,[2]Sheet3!$G:$CZ,54,0)</f>
        <v>0</v>
      </c>
      <c r="BR1321" s="14">
        <f>VLOOKUP($B1321,[2]Sheet3!$G:$CZ,55,0)</f>
        <v>0</v>
      </c>
      <c r="BS1321" s="14">
        <f>VLOOKUP($B1321,[2]Sheet3!$G:$CZ,56,0)</f>
        <v>0</v>
      </c>
      <c r="BT1321" s="14">
        <f>VLOOKUP($B1321,[2]Sheet3!$G:$CZ,57,0)</f>
        <v>0</v>
      </c>
      <c r="BU1321" s="14">
        <f>VLOOKUP($B1321,[2]Sheet3!$G:$CZ,58,0)</f>
        <v>0</v>
      </c>
      <c r="BV1321" s="14">
        <f>VLOOKUP($B1321,[2]Sheet3!$G:$CZ,59,0)</f>
        <v>0</v>
      </c>
      <c r="BW1321" s="14">
        <f>VLOOKUP($B1321,[2]Sheet3!$G:$CZ,60,0)</f>
        <v>0</v>
      </c>
      <c r="BX1321" s="14">
        <f>VLOOKUP($B1321,[2]Sheet3!$G:$CZ,61,0)</f>
        <v>0</v>
      </c>
      <c r="BY1321" s="14">
        <f>VLOOKUP($B1321,[2]Sheet3!$G:$CZ,62,0)</f>
        <v>0</v>
      </c>
      <c r="BZ1321" s="14">
        <f>VLOOKUP($B1321,[2]Sheet3!$G:$CZ,63,0)</f>
        <v>0</v>
      </c>
      <c r="CA1321" s="14">
        <f>VLOOKUP($B1321,[2]Sheet3!$G:$CZ,64,0)</f>
        <v>0</v>
      </c>
      <c r="CB1321" s="14">
        <f>VLOOKUP($B1321,[2]Sheet3!$G:$CZ,65,0)</f>
        <v>0</v>
      </c>
      <c r="CC1321" s="14">
        <f>VLOOKUP($B1321,[2]Sheet3!$G:$CZ,66,0)</f>
        <v>0</v>
      </c>
      <c r="CD1321" s="14">
        <f>VLOOKUP($B1321,[2]Sheet3!$G:$CZ,67,0)</f>
        <v>0</v>
      </c>
      <c r="CE1321" s="14">
        <f>VLOOKUP($B1321,[2]Sheet3!$G:$CZ,68,0)</f>
        <v>0</v>
      </c>
      <c r="CF1321" s="14">
        <f>VLOOKUP($B1321,[2]Sheet3!$G:$CZ,69,0)</f>
        <v>0</v>
      </c>
      <c r="CG1321" s="14">
        <f>VLOOKUP($B1321,[2]Sheet3!$G:$CZ,70,0)</f>
        <v>0</v>
      </c>
      <c r="CH1321" s="14">
        <f>VLOOKUP($B1321,[2]Sheet3!$G:$CZ,71,0)</f>
        <v>0</v>
      </c>
      <c r="CI1321" s="14">
        <f>VLOOKUP($B1321,[2]Sheet3!$G:$CZ,72,0)</f>
        <v>0</v>
      </c>
      <c r="CJ1321" s="14">
        <f>VLOOKUP($B1321,[2]Sheet3!$G:$CZ,73,0)</f>
        <v>0</v>
      </c>
      <c r="CK1321" s="14">
        <f>VLOOKUP($B1321,[2]Sheet3!$G:$CZ,74,0)</f>
        <v>0</v>
      </c>
      <c r="CL1321" s="14">
        <f>VLOOKUP($B1321,[2]Sheet3!$G:$CZ,75,0)</f>
        <v>0</v>
      </c>
      <c r="CM1321" s="14">
        <f>VLOOKUP($B1321,[2]Sheet3!$G:$CZ,76,0)</f>
        <v>0</v>
      </c>
      <c r="CN1321" s="14">
        <f>VLOOKUP($B1321,[2]Sheet3!$G:$CZ,77,0)</f>
        <v>0</v>
      </c>
      <c r="CO1321" s="14">
        <f>VLOOKUP($B1321,[2]Sheet3!$G:$CZ,78,0)</f>
        <v>0</v>
      </c>
      <c r="CP1321" s="14">
        <f>VLOOKUP($B1321,[2]Sheet3!$G:$CZ,79,0)</f>
        <v>0</v>
      </c>
      <c r="CQ1321" s="14">
        <f>VLOOKUP($B1321,[2]Sheet3!$G:$CZ,80,0)</f>
        <v>0</v>
      </c>
      <c r="CR1321" s="14">
        <f>VLOOKUP($B1321,[2]Sheet3!$G:$CZ,81,0)</f>
        <v>0</v>
      </c>
      <c r="CS1321" s="14">
        <f>VLOOKUP($B1321,[2]Sheet3!$G:$CZ,82,0)</f>
        <v>0</v>
      </c>
      <c r="CT1321" s="14">
        <f>VLOOKUP($B1321,[2]Sheet3!$G:$CZ,83,0)</f>
        <v>0</v>
      </c>
      <c r="CU1321" s="14">
        <f>VLOOKUP($B1321,[2]Sheet3!$G:$CZ,84,0)</f>
        <v>0</v>
      </c>
      <c r="CV1321" s="14">
        <f>VLOOKUP($B1321,[2]Sheet3!$G:$CZ,85,0)</f>
        <v>0</v>
      </c>
      <c r="CW1321" s="14">
        <f>VLOOKUP($B1321,[2]Sheet3!$G:$CZ,86,0)</f>
        <v>0</v>
      </c>
      <c r="CX1321" s="14">
        <f>VLOOKUP($B1321,[2]Sheet3!$G:$CZ,87,0)</f>
        <v>0</v>
      </c>
      <c r="CY1321" s="14">
        <f>VLOOKUP($B1321,[2]Sheet3!$G:$CZ,88,0)</f>
        <v>0</v>
      </c>
      <c r="CZ1321" s="14">
        <f>VLOOKUP($B1321,[2]Sheet3!$G:$CZ,89,0)</f>
        <v>0</v>
      </c>
      <c r="DA1321" s="14">
        <f>VLOOKUP($B1321,[2]Sheet3!$G:$CZ,90,0)</f>
        <v>0</v>
      </c>
      <c r="DB1321" s="14">
        <f>VLOOKUP($B1321,[2]Sheet3!$G:$CZ,91,0)</f>
        <v>0</v>
      </c>
      <c r="DC1321" s="14">
        <f>VLOOKUP($B1321,[2]Sheet3!$G:$CZ,92,0)</f>
        <v>0</v>
      </c>
      <c r="DD1321" s="14">
        <f>VLOOKUP($B1321,[2]Sheet3!$G:$CZ,93,0)</f>
        <v>0</v>
      </c>
      <c r="DE1321" s="14">
        <f>VLOOKUP($B1321,[2]Sheet3!$G:$CZ,94,0)</f>
        <v>0</v>
      </c>
      <c r="DF1321" s="14">
        <f>VLOOKUP($B1321,[2]Sheet3!$G:$CZ,95,0)</f>
        <v>0</v>
      </c>
      <c r="DG1321" s="14">
        <f>VLOOKUP($B1321,[2]Sheet3!$G:$CZ,96,0)</f>
        <v>0</v>
      </c>
      <c r="DH1321" s="14">
        <f>VLOOKUP($B1321,[2]Sheet3!$G:$CZ,97,0)</f>
        <v>0</v>
      </c>
      <c r="DI1321" s="14">
        <f>VLOOKUP($B1321,[2]Sheet3!$G:$CZ,98,0)</f>
        <v>0</v>
      </c>
    </row>
    <row r="1322" spans="1:113" x14ac:dyDescent="0.3">
      <c r="A1322" s="9" t="str">
        <f t="shared" si="62"/>
        <v>E34233</v>
      </c>
      <c r="B1322" s="15" t="s">
        <v>2828</v>
      </c>
      <c r="C1322" s="15" t="s">
        <v>2829</v>
      </c>
      <c r="F1322" s="7" t="s">
        <v>15</v>
      </c>
      <c r="G1322" s="12" t="s">
        <v>4814</v>
      </c>
      <c r="H1322" s="12" t="str">
        <f>VLOOKUP($B1322,[1]Sheet1!$A:$G,5,0)</f>
        <v>pankaj.ahujaM@redingtongroup.com</v>
      </c>
      <c r="I1322" s="12" t="str">
        <f>VLOOKUP($B1322,[1]Sheet1!$A:$G,7,0)</f>
        <v>jaswinder.singh@redingtongroup.com</v>
      </c>
      <c r="J1322" s="12" t="s">
        <v>82</v>
      </c>
      <c r="K1322" s="7"/>
      <c r="L1322" s="7"/>
      <c r="M1322" s="8"/>
      <c r="N1322" s="7" t="str">
        <f t="shared" si="60"/>
        <v>pankaj.ahujaM@redingtongroup.com; jaswinder.singh@redingtongroup.com; nilesh.phirke@redingtongroup.com;christopher.joseph@redingtongroup.com</v>
      </c>
      <c r="O1322" s="7" t="str">
        <f t="shared" si="61"/>
        <v>E34233</v>
      </c>
      <c r="P1322" s="8" t="s">
        <v>5215</v>
      </c>
      <c r="Q1322" s="14">
        <f>VLOOKUP($B1322,[2]Sheet3!$G:$CZ,2,0)</f>
        <v>2400307543</v>
      </c>
      <c r="R1322" s="14">
        <f>VLOOKUP($B1322,[2]Sheet3!$G:$CZ,3,0)</f>
        <v>0</v>
      </c>
      <c r="S1322" s="14">
        <f>VLOOKUP($B1322,[2]Sheet3!$G:$CZ,4,0)</f>
        <v>0</v>
      </c>
      <c r="T1322" s="14">
        <f>VLOOKUP($B1322,[2]Sheet3!$G:$CZ,5,0)</f>
        <v>0</v>
      </c>
      <c r="U1322" s="14">
        <f>VLOOKUP($B1322,[2]Sheet3!$G:$CZ,6,0)</f>
        <v>0</v>
      </c>
      <c r="V1322" s="14">
        <f>VLOOKUP($B1322,[2]Sheet3!$G:$CZ,7,0)</f>
        <v>0</v>
      </c>
      <c r="W1322" s="14">
        <f>VLOOKUP($B1322,[2]Sheet3!$G:$CZ,8,0)</f>
        <v>0</v>
      </c>
      <c r="X1322" s="14">
        <f>VLOOKUP($B1322,[2]Sheet3!$G:$CZ,9,0)</f>
        <v>0</v>
      </c>
      <c r="Y1322" s="14">
        <f>VLOOKUP($B1322,[2]Sheet3!$G:$CZ,10,0)</f>
        <v>0</v>
      </c>
      <c r="Z1322" s="14">
        <f>VLOOKUP($B1322,[2]Sheet3!$G:$CZ,11,0)</f>
        <v>0</v>
      </c>
      <c r="AA1322" s="14">
        <f>VLOOKUP($B1322,[2]Sheet3!$G:$CZ,12,0)</f>
        <v>0</v>
      </c>
      <c r="AB1322" s="14">
        <f>VLOOKUP($B1322,[2]Sheet3!$G:$CZ,13,0)</f>
        <v>0</v>
      </c>
      <c r="AC1322" s="14">
        <f>VLOOKUP($B1322,[2]Sheet3!$G:$CZ,14,0)</f>
        <v>0</v>
      </c>
      <c r="AD1322" s="14">
        <f>VLOOKUP($B1322,[2]Sheet3!$G:$CZ,15,0)</f>
        <v>0</v>
      </c>
      <c r="AE1322" s="14">
        <f>VLOOKUP($B1322,[2]Sheet3!$G:$CZ,16,0)</f>
        <v>0</v>
      </c>
      <c r="AF1322" s="14">
        <f>VLOOKUP($B1322,[2]Sheet3!$G:$CZ,17,0)</f>
        <v>0</v>
      </c>
      <c r="AG1322" s="14">
        <f>VLOOKUP($B1322,[2]Sheet3!$G:$CZ,18,0)</f>
        <v>0</v>
      </c>
      <c r="AH1322" s="14">
        <f>VLOOKUP($B1322,[2]Sheet3!$G:$CZ,19,0)</f>
        <v>0</v>
      </c>
      <c r="AI1322" s="14">
        <f>VLOOKUP($B1322,[2]Sheet3!$G:$CZ,20,0)</f>
        <v>0</v>
      </c>
      <c r="AJ1322" s="14">
        <f>VLOOKUP($B1322,[2]Sheet3!$G:$CZ,21,0)</f>
        <v>0</v>
      </c>
      <c r="AK1322" s="14">
        <f>VLOOKUP($B1322,[2]Sheet3!$G:$CZ,22,0)</f>
        <v>0</v>
      </c>
      <c r="AL1322" s="14">
        <f>VLOOKUP($B1322,[2]Sheet3!$G:$CZ,23,0)</f>
        <v>0</v>
      </c>
      <c r="AM1322" s="14">
        <f>VLOOKUP($B1322,[2]Sheet3!$G:$CZ,24,0)</f>
        <v>0</v>
      </c>
      <c r="AN1322" s="14">
        <f>VLOOKUP($B1322,[2]Sheet3!$G:$CZ,25,0)</f>
        <v>0</v>
      </c>
      <c r="AO1322" s="14">
        <f>VLOOKUP($B1322,[2]Sheet3!$G:$CZ,26,0)</f>
        <v>0</v>
      </c>
      <c r="AP1322" s="14">
        <f>VLOOKUP($B1322,[2]Sheet3!$G:$CZ,27,0)</f>
        <v>0</v>
      </c>
      <c r="AQ1322" s="14">
        <f>VLOOKUP($B1322,[2]Sheet3!$G:$CZ,28,0)</f>
        <v>0</v>
      </c>
      <c r="AR1322" s="14">
        <f>VLOOKUP($B1322,[2]Sheet3!$G:$CZ,29,0)</f>
        <v>0</v>
      </c>
      <c r="AS1322" s="14">
        <f>VLOOKUP($B1322,[2]Sheet3!$G:$CZ,30,0)</f>
        <v>0</v>
      </c>
      <c r="AT1322" s="14">
        <f>VLOOKUP($B1322,[2]Sheet3!$G:$CZ,31,0)</f>
        <v>0</v>
      </c>
      <c r="AU1322" s="14">
        <f>VLOOKUP($B1322,[2]Sheet3!$G:$CZ,32,0)</f>
        <v>0</v>
      </c>
      <c r="AV1322" s="14">
        <f>VLOOKUP($B1322,[2]Sheet3!$G:$CZ,33,0)</f>
        <v>0</v>
      </c>
      <c r="AW1322" s="14">
        <f>VLOOKUP($B1322,[2]Sheet3!$G:$CZ,34,0)</f>
        <v>0</v>
      </c>
      <c r="AX1322" s="14">
        <f>VLOOKUP($B1322,[2]Sheet3!$G:$CZ,35,0)</f>
        <v>0</v>
      </c>
      <c r="AY1322" s="14">
        <f>VLOOKUP($B1322,[2]Sheet3!$G:$CZ,36,0)</f>
        <v>0</v>
      </c>
      <c r="AZ1322" s="14">
        <f>VLOOKUP($B1322,[2]Sheet3!$G:$CZ,37,0)</f>
        <v>0</v>
      </c>
      <c r="BA1322" s="14">
        <f>VLOOKUP($B1322,[2]Sheet3!$G:$CZ,38,0)</f>
        <v>0</v>
      </c>
      <c r="BB1322" s="14">
        <f>VLOOKUP($B1322,[2]Sheet3!$G:$CZ,39,0)</f>
        <v>0</v>
      </c>
      <c r="BC1322" s="14">
        <f>VLOOKUP($B1322,[2]Sheet3!$G:$CZ,40,0)</f>
        <v>0</v>
      </c>
      <c r="BD1322" s="14">
        <f>VLOOKUP($B1322,[2]Sheet3!$G:$CZ,41,0)</f>
        <v>0</v>
      </c>
      <c r="BE1322" s="14">
        <f>VLOOKUP($B1322,[2]Sheet3!$G:$CZ,42,0)</f>
        <v>0</v>
      </c>
      <c r="BF1322" s="14">
        <f>VLOOKUP($B1322,[2]Sheet3!$G:$CZ,43,0)</f>
        <v>0</v>
      </c>
      <c r="BG1322" s="14">
        <f>VLOOKUP($B1322,[2]Sheet3!$G:$CZ,44,0)</f>
        <v>0</v>
      </c>
      <c r="BH1322" s="14">
        <f>VLOOKUP($B1322,[2]Sheet3!$G:$CZ,45,0)</f>
        <v>0</v>
      </c>
      <c r="BI1322" s="14">
        <f>VLOOKUP($B1322,[2]Sheet3!$G:$CZ,46,0)</f>
        <v>0</v>
      </c>
      <c r="BJ1322" s="14">
        <f>VLOOKUP($B1322,[2]Sheet3!$G:$CZ,47,0)</f>
        <v>0</v>
      </c>
      <c r="BK1322" s="14">
        <f>VLOOKUP($B1322,[2]Sheet3!$G:$CZ,48,0)</f>
        <v>0</v>
      </c>
      <c r="BL1322" s="14">
        <f>VLOOKUP($B1322,[2]Sheet3!$G:$CZ,49,0)</f>
        <v>0</v>
      </c>
      <c r="BM1322" s="14">
        <f>VLOOKUP($B1322,[2]Sheet3!$G:$CZ,50,0)</f>
        <v>0</v>
      </c>
      <c r="BN1322" s="14">
        <f>VLOOKUP($B1322,[2]Sheet3!$G:$CZ,51,0)</f>
        <v>0</v>
      </c>
      <c r="BO1322" s="14">
        <f>VLOOKUP($B1322,[2]Sheet3!$G:$CZ,52,0)</f>
        <v>0</v>
      </c>
      <c r="BP1322" s="14">
        <f>VLOOKUP($B1322,[2]Sheet3!$G:$CZ,53,0)</f>
        <v>0</v>
      </c>
      <c r="BQ1322" s="14">
        <f>VLOOKUP($B1322,[2]Sheet3!$G:$CZ,54,0)</f>
        <v>0</v>
      </c>
      <c r="BR1322" s="14">
        <f>VLOOKUP($B1322,[2]Sheet3!$G:$CZ,55,0)</f>
        <v>0</v>
      </c>
      <c r="BS1322" s="14">
        <f>VLOOKUP($B1322,[2]Sheet3!$G:$CZ,56,0)</f>
        <v>0</v>
      </c>
      <c r="BT1322" s="14">
        <f>VLOOKUP($B1322,[2]Sheet3!$G:$CZ,57,0)</f>
        <v>0</v>
      </c>
      <c r="BU1322" s="14">
        <f>VLOOKUP($B1322,[2]Sheet3!$G:$CZ,58,0)</f>
        <v>0</v>
      </c>
      <c r="BV1322" s="14">
        <f>VLOOKUP($B1322,[2]Sheet3!$G:$CZ,59,0)</f>
        <v>0</v>
      </c>
      <c r="BW1322" s="14">
        <f>VLOOKUP($B1322,[2]Sheet3!$G:$CZ,60,0)</f>
        <v>0</v>
      </c>
      <c r="BX1322" s="14">
        <f>VLOOKUP($B1322,[2]Sheet3!$G:$CZ,61,0)</f>
        <v>0</v>
      </c>
      <c r="BY1322" s="14">
        <f>VLOOKUP($B1322,[2]Sheet3!$G:$CZ,62,0)</f>
        <v>0</v>
      </c>
      <c r="BZ1322" s="14">
        <f>VLOOKUP($B1322,[2]Sheet3!$G:$CZ,63,0)</f>
        <v>0</v>
      </c>
      <c r="CA1322" s="14">
        <f>VLOOKUP($B1322,[2]Sheet3!$G:$CZ,64,0)</f>
        <v>0</v>
      </c>
      <c r="CB1322" s="14">
        <f>VLOOKUP($B1322,[2]Sheet3!$G:$CZ,65,0)</f>
        <v>0</v>
      </c>
      <c r="CC1322" s="14">
        <f>VLOOKUP($B1322,[2]Sheet3!$G:$CZ,66,0)</f>
        <v>0</v>
      </c>
      <c r="CD1322" s="14">
        <f>VLOOKUP($B1322,[2]Sheet3!$G:$CZ,67,0)</f>
        <v>0</v>
      </c>
      <c r="CE1322" s="14">
        <f>VLOOKUP($B1322,[2]Sheet3!$G:$CZ,68,0)</f>
        <v>0</v>
      </c>
      <c r="CF1322" s="14">
        <f>VLOOKUP($B1322,[2]Sheet3!$G:$CZ,69,0)</f>
        <v>0</v>
      </c>
      <c r="CG1322" s="14">
        <f>VLOOKUP($B1322,[2]Sheet3!$G:$CZ,70,0)</f>
        <v>0</v>
      </c>
      <c r="CH1322" s="14">
        <f>VLOOKUP($B1322,[2]Sheet3!$G:$CZ,71,0)</f>
        <v>0</v>
      </c>
      <c r="CI1322" s="14">
        <f>VLOOKUP($B1322,[2]Sheet3!$G:$CZ,72,0)</f>
        <v>0</v>
      </c>
      <c r="CJ1322" s="14">
        <f>VLOOKUP($B1322,[2]Sheet3!$G:$CZ,73,0)</f>
        <v>0</v>
      </c>
      <c r="CK1322" s="14">
        <f>VLOOKUP($B1322,[2]Sheet3!$G:$CZ,74,0)</f>
        <v>0</v>
      </c>
      <c r="CL1322" s="14">
        <f>VLOOKUP($B1322,[2]Sheet3!$G:$CZ,75,0)</f>
        <v>0</v>
      </c>
      <c r="CM1322" s="14">
        <f>VLOOKUP($B1322,[2]Sheet3!$G:$CZ,76,0)</f>
        <v>0</v>
      </c>
      <c r="CN1322" s="14">
        <f>VLOOKUP($B1322,[2]Sheet3!$G:$CZ,77,0)</f>
        <v>0</v>
      </c>
      <c r="CO1322" s="14">
        <f>VLOOKUP($B1322,[2]Sheet3!$G:$CZ,78,0)</f>
        <v>0</v>
      </c>
      <c r="CP1322" s="14">
        <f>VLOOKUP($B1322,[2]Sheet3!$G:$CZ,79,0)</f>
        <v>0</v>
      </c>
      <c r="CQ1322" s="14">
        <f>VLOOKUP($B1322,[2]Sheet3!$G:$CZ,80,0)</f>
        <v>0</v>
      </c>
      <c r="CR1322" s="14">
        <f>VLOOKUP($B1322,[2]Sheet3!$G:$CZ,81,0)</f>
        <v>0</v>
      </c>
      <c r="CS1322" s="14">
        <f>VLOOKUP($B1322,[2]Sheet3!$G:$CZ,82,0)</f>
        <v>0</v>
      </c>
      <c r="CT1322" s="14">
        <f>VLOOKUP($B1322,[2]Sheet3!$G:$CZ,83,0)</f>
        <v>0</v>
      </c>
      <c r="CU1322" s="14">
        <f>VLOOKUP($B1322,[2]Sheet3!$G:$CZ,84,0)</f>
        <v>0</v>
      </c>
      <c r="CV1322" s="14">
        <f>VLOOKUP($B1322,[2]Sheet3!$G:$CZ,85,0)</f>
        <v>0</v>
      </c>
      <c r="CW1322" s="14">
        <f>VLOOKUP($B1322,[2]Sheet3!$G:$CZ,86,0)</f>
        <v>0</v>
      </c>
      <c r="CX1322" s="14">
        <f>VLOOKUP($B1322,[2]Sheet3!$G:$CZ,87,0)</f>
        <v>0</v>
      </c>
      <c r="CY1322" s="14">
        <f>VLOOKUP($B1322,[2]Sheet3!$G:$CZ,88,0)</f>
        <v>0</v>
      </c>
      <c r="CZ1322" s="14">
        <f>VLOOKUP($B1322,[2]Sheet3!$G:$CZ,89,0)</f>
        <v>0</v>
      </c>
      <c r="DA1322" s="14">
        <f>VLOOKUP($B1322,[2]Sheet3!$G:$CZ,90,0)</f>
        <v>0</v>
      </c>
      <c r="DB1322" s="14">
        <f>VLOOKUP($B1322,[2]Sheet3!$G:$CZ,91,0)</f>
        <v>0</v>
      </c>
      <c r="DC1322" s="14">
        <f>VLOOKUP($B1322,[2]Sheet3!$G:$CZ,92,0)</f>
        <v>0</v>
      </c>
      <c r="DD1322" s="14">
        <f>VLOOKUP($B1322,[2]Sheet3!$G:$CZ,93,0)</f>
        <v>0</v>
      </c>
      <c r="DE1322" s="14">
        <f>VLOOKUP($B1322,[2]Sheet3!$G:$CZ,94,0)</f>
        <v>0</v>
      </c>
      <c r="DF1322" s="14">
        <f>VLOOKUP($B1322,[2]Sheet3!$G:$CZ,95,0)</f>
        <v>0</v>
      </c>
      <c r="DG1322" s="14">
        <f>VLOOKUP($B1322,[2]Sheet3!$G:$CZ,96,0)</f>
        <v>0</v>
      </c>
      <c r="DH1322" s="14">
        <f>VLOOKUP($B1322,[2]Sheet3!$G:$CZ,97,0)</f>
        <v>0</v>
      </c>
      <c r="DI1322" s="14">
        <f>VLOOKUP($B1322,[2]Sheet3!$G:$CZ,98,0)</f>
        <v>0</v>
      </c>
    </row>
    <row r="1323" spans="1:113" x14ac:dyDescent="0.3">
      <c r="A1323" s="9" t="str">
        <f t="shared" si="62"/>
        <v>S15369</v>
      </c>
      <c r="B1323" s="15" t="s">
        <v>2830</v>
      </c>
      <c r="C1323" s="15" t="s">
        <v>2831</v>
      </c>
      <c r="F1323" s="7" t="s">
        <v>15</v>
      </c>
      <c r="G1323" s="12" t="s">
        <v>4815</v>
      </c>
      <c r="H1323" s="12" t="str">
        <f>VLOOKUP($B1323,[1]Sheet1!$A:$G,5,0)</f>
        <v>prem.kumarmani@redingtongroup.com</v>
      </c>
      <c r="I1323" s="12" t="str">
        <f>VLOOKUP($B1323,[1]Sheet1!$A:$G,7,0)</f>
        <v>yogesh.ganesh@redingtongroup.com</v>
      </c>
      <c r="J1323" s="12" t="s">
        <v>82</v>
      </c>
      <c r="K1323" s="7"/>
      <c r="L1323" s="7"/>
      <c r="M1323" s="8"/>
      <c r="N1323" s="7" t="str">
        <f t="shared" si="60"/>
        <v>prem.kumarmani@redingtongroup.com; yogesh.ganesh@redingtongroup.com; nilesh.phirke@redingtongroup.com;christopher.joseph@redingtongroup.com</v>
      </c>
      <c r="O1323" s="7" t="str">
        <f t="shared" si="61"/>
        <v>S15369</v>
      </c>
      <c r="P1323" s="8" t="s">
        <v>5215</v>
      </c>
      <c r="Q1323" s="14">
        <f>VLOOKUP($B1323,[2]Sheet3!$G:$CZ,2,0)</f>
        <v>2400301284</v>
      </c>
      <c r="R1323" s="14">
        <f>VLOOKUP($B1323,[2]Sheet3!$G:$CZ,3,0)</f>
        <v>0</v>
      </c>
      <c r="S1323" s="14">
        <f>VLOOKUP($B1323,[2]Sheet3!$G:$CZ,4,0)</f>
        <v>0</v>
      </c>
      <c r="T1323" s="14">
        <f>VLOOKUP($B1323,[2]Sheet3!$G:$CZ,5,0)</f>
        <v>0</v>
      </c>
      <c r="U1323" s="14">
        <f>VLOOKUP($B1323,[2]Sheet3!$G:$CZ,6,0)</f>
        <v>0</v>
      </c>
      <c r="V1323" s="14">
        <f>VLOOKUP($B1323,[2]Sheet3!$G:$CZ,7,0)</f>
        <v>0</v>
      </c>
      <c r="W1323" s="14">
        <f>VLOOKUP($B1323,[2]Sheet3!$G:$CZ,8,0)</f>
        <v>0</v>
      </c>
      <c r="X1323" s="14">
        <f>VLOOKUP($B1323,[2]Sheet3!$G:$CZ,9,0)</f>
        <v>0</v>
      </c>
      <c r="Y1323" s="14">
        <f>VLOOKUP($B1323,[2]Sheet3!$G:$CZ,10,0)</f>
        <v>0</v>
      </c>
      <c r="Z1323" s="14">
        <f>VLOOKUP($B1323,[2]Sheet3!$G:$CZ,11,0)</f>
        <v>0</v>
      </c>
      <c r="AA1323" s="14">
        <f>VLOOKUP($B1323,[2]Sheet3!$G:$CZ,12,0)</f>
        <v>0</v>
      </c>
      <c r="AB1323" s="14">
        <f>VLOOKUP($B1323,[2]Sheet3!$G:$CZ,13,0)</f>
        <v>0</v>
      </c>
      <c r="AC1323" s="14">
        <f>VLOOKUP($B1323,[2]Sheet3!$G:$CZ,14,0)</f>
        <v>0</v>
      </c>
      <c r="AD1323" s="14">
        <f>VLOOKUP($B1323,[2]Sheet3!$G:$CZ,15,0)</f>
        <v>0</v>
      </c>
      <c r="AE1323" s="14">
        <f>VLOOKUP($B1323,[2]Sheet3!$G:$CZ,16,0)</f>
        <v>0</v>
      </c>
      <c r="AF1323" s="14">
        <f>VLOOKUP($B1323,[2]Sheet3!$G:$CZ,17,0)</f>
        <v>0</v>
      </c>
      <c r="AG1323" s="14">
        <f>VLOOKUP($B1323,[2]Sheet3!$G:$CZ,18,0)</f>
        <v>0</v>
      </c>
      <c r="AH1323" s="14">
        <f>VLOOKUP($B1323,[2]Sheet3!$G:$CZ,19,0)</f>
        <v>0</v>
      </c>
      <c r="AI1323" s="14">
        <f>VLOOKUP($B1323,[2]Sheet3!$G:$CZ,20,0)</f>
        <v>0</v>
      </c>
      <c r="AJ1323" s="14">
        <f>VLOOKUP($B1323,[2]Sheet3!$G:$CZ,21,0)</f>
        <v>0</v>
      </c>
      <c r="AK1323" s="14">
        <f>VLOOKUP($B1323,[2]Sheet3!$G:$CZ,22,0)</f>
        <v>0</v>
      </c>
      <c r="AL1323" s="14">
        <f>VLOOKUP($B1323,[2]Sheet3!$G:$CZ,23,0)</f>
        <v>0</v>
      </c>
      <c r="AM1323" s="14">
        <f>VLOOKUP($B1323,[2]Sheet3!$G:$CZ,24,0)</f>
        <v>0</v>
      </c>
      <c r="AN1323" s="14">
        <f>VLOOKUP($B1323,[2]Sheet3!$G:$CZ,25,0)</f>
        <v>0</v>
      </c>
      <c r="AO1323" s="14">
        <f>VLOOKUP($B1323,[2]Sheet3!$G:$CZ,26,0)</f>
        <v>0</v>
      </c>
      <c r="AP1323" s="14">
        <f>VLOOKUP($B1323,[2]Sheet3!$G:$CZ,27,0)</f>
        <v>0</v>
      </c>
      <c r="AQ1323" s="14">
        <f>VLOOKUP($B1323,[2]Sheet3!$G:$CZ,28,0)</f>
        <v>0</v>
      </c>
      <c r="AR1323" s="14">
        <f>VLOOKUP($B1323,[2]Sheet3!$G:$CZ,29,0)</f>
        <v>0</v>
      </c>
      <c r="AS1323" s="14">
        <f>VLOOKUP($B1323,[2]Sheet3!$G:$CZ,30,0)</f>
        <v>0</v>
      </c>
      <c r="AT1323" s="14">
        <f>VLOOKUP($B1323,[2]Sheet3!$G:$CZ,31,0)</f>
        <v>0</v>
      </c>
      <c r="AU1323" s="14">
        <f>VLOOKUP($B1323,[2]Sheet3!$G:$CZ,32,0)</f>
        <v>0</v>
      </c>
      <c r="AV1323" s="14">
        <f>VLOOKUP($B1323,[2]Sheet3!$G:$CZ,33,0)</f>
        <v>0</v>
      </c>
      <c r="AW1323" s="14">
        <f>VLOOKUP($B1323,[2]Sheet3!$G:$CZ,34,0)</f>
        <v>0</v>
      </c>
      <c r="AX1323" s="14">
        <f>VLOOKUP($B1323,[2]Sheet3!$G:$CZ,35,0)</f>
        <v>0</v>
      </c>
      <c r="AY1323" s="14">
        <f>VLOOKUP($B1323,[2]Sheet3!$G:$CZ,36,0)</f>
        <v>0</v>
      </c>
      <c r="AZ1323" s="14">
        <f>VLOOKUP($B1323,[2]Sheet3!$G:$CZ,37,0)</f>
        <v>0</v>
      </c>
      <c r="BA1323" s="14">
        <f>VLOOKUP($B1323,[2]Sheet3!$G:$CZ,38,0)</f>
        <v>0</v>
      </c>
      <c r="BB1323" s="14">
        <f>VLOOKUP($B1323,[2]Sheet3!$G:$CZ,39,0)</f>
        <v>0</v>
      </c>
      <c r="BC1323" s="14">
        <f>VLOOKUP($B1323,[2]Sheet3!$G:$CZ,40,0)</f>
        <v>0</v>
      </c>
      <c r="BD1323" s="14">
        <f>VLOOKUP($B1323,[2]Sheet3!$G:$CZ,41,0)</f>
        <v>0</v>
      </c>
      <c r="BE1323" s="14">
        <f>VLOOKUP($B1323,[2]Sheet3!$G:$CZ,42,0)</f>
        <v>0</v>
      </c>
      <c r="BF1323" s="14">
        <f>VLOOKUP($B1323,[2]Sheet3!$G:$CZ,43,0)</f>
        <v>0</v>
      </c>
      <c r="BG1323" s="14">
        <f>VLOOKUP($B1323,[2]Sheet3!$G:$CZ,44,0)</f>
        <v>0</v>
      </c>
      <c r="BH1323" s="14">
        <f>VLOOKUP($B1323,[2]Sheet3!$G:$CZ,45,0)</f>
        <v>0</v>
      </c>
      <c r="BI1323" s="14">
        <f>VLOOKUP($B1323,[2]Sheet3!$G:$CZ,46,0)</f>
        <v>0</v>
      </c>
      <c r="BJ1323" s="14">
        <f>VLOOKUP($B1323,[2]Sheet3!$G:$CZ,47,0)</f>
        <v>0</v>
      </c>
      <c r="BK1323" s="14">
        <f>VLOOKUP($B1323,[2]Sheet3!$G:$CZ,48,0)</f>
        <v>0</v>
      </c>
      <c r="BL1323" s="14">
        <f>VLOOKUP($B1323,[2]Sheet3!$G:$CZ,49,0)</f>
        <v>0</v>
      </c>
      <c r="BM1323" s="14">
        <f>VLOOKUP($B1323,[2]Sheet3!$G:$CZ,50,0)</f>
        <v>0</v>
      </c>
      <c r="BN1323" s="14">
        <f>VLOOKUP($B1323,[2]Sheet3!$G:$CZ,51,0)</f>
        <v>0</v>
      </c>
      <c r="BO1323" s="14">
        <f>VLOOKUP($B1323,[2]Sheet3!$G:$CZ,52,0)</f>
        <v>0</v>
      </c>
      <c r="BP1323" s="14">
        <f>VLOOKUP($B1323,[2]Sheet3!$G:$CZ,53,0)</f>
        <v>0</v>
      </c>
      <c r="BQ1323" s="14">
        <f>VLOOKUP($B1323,[2]Sheet3!$G:$CZ,54,0)</f>
        <v>0</v>
      </c>
      <c r="BR1323" s="14">
        <f>VLOOKUP($B1323,[2]Sheet3!$G:$CZ,55,0)</f>
        <v>0</v>
      </c>
      <c r="BS1323" s="14">
        <f>VLOOKUP($B1323,[2]Sheet3!$G:$CZ,56,0)</f>
        <v>0</v>
      </c>
      <c r="BT1323" s="14">
        <f>VLOOKUP($B1323,[2]Sheet3!$G:$CZ,57,0)</f>
        <v>0</v>
      </c>
      <c r="BU1323" s="14">
        <f>VLOOKUP($B1323,[2]Sheet3!$G:$CZ,58,0)</f>
        <v>0</v>
      </c>
      <c r="BV1323" s="14">
        <f>VLOOKUP($B1323,[2]Sheet3!$G:$CZ,59,0)</f>
        <v>0</v>
      </c>
      <c r="BW1323" s="14">
        <f>VLOOKUP($B1323,[2]Sheet3!$G:$CZ,60,0)</f>
        <v>0</v>
      </c>
      <c r="BX1323" s="14">
        <f>VLOOKUP($B1323,[2]Sheet3!$G:$CZ,61,0)</f>
        <v>0</v>
      </c>
      <c r="BY1323" s="14">
        <f>VLOOKUP($B1323,[2]Sheet3!$G:$CZ,62,0)</f>
        <v>0</v>
      </c>
      <c r="BZ1323" s="14">
        <f>VLOOKUP($B1323,[2]Sheet3!$G:$CZ,63,0)</f>
        <v>0</v>
      </c>
      <c r="CA1323" s="14">
        <f>VLOOKUP($B1323,[2]Sheet3!$G:$CZ,64,0)</f>
        <v>0</v>
      </c>
      <c r="CB1323" s="14">
        <f>VLOOKUP($B1323,[2]Sheet3!$G:$CZ,65,0)</f>
        <v>0</v>
      </c>
      <c r="CC1323" s="14">
        <f>VLOOKUP($B1323,[2]Sheet3!$G:$CZ,66,0)</f>
        <v>0</v>
      </c>
      <c r="CD1323" s="14">
        <f>VLOOKUP($B1323,[2]Sheet3!$G:$CZ,67,0)</f>
        <v>0</v>
      </c>
      <c r="CE1323" s="14">
        <f>VLOOKUP($B1323,[2]Sheet3!$G:$CZ,68,0)</f>
        <v>0</v>
      </c>
      <c r="CF1323" s="14">
        <f>VLOOKUP($B1323,[2]Sheet3!$G:$CZ,69,0)</f>
        <v>0</v>
      </c>
      <c r="CG1323" s="14">
        <f>VLOOKUP($B1323,[2]Sheet3!$G:$CZ,70,0)</f>
        <v>0</v>
      </c>
      <c r="CH1323" s="14">
        <f>VLOOKUP($B1323,[2]Sheet3!$G:$CZ,71,0)</f>
        <v>0</v>
      </c>
      <c r="CI1323" s="14">
        <f>VLOOKUP($B1323,[2]Sheet3!$G:$CZ,72,0)</f>
        <v>0</v>
      </c>
      <c r="CJ1323" s="14">
        <f>VLOOKUP($B1323,[2]Sheet3!$G:$CZ,73,0)</f>
        <v>0</v>
      </c>
      <c r="CK1323" s="14">
        <f>VLOOKUP($B1323,[2]Sheet3!$G:$CZ,74,0)</f>
        <v>0</v>
      </c>
      <c r="CL1323" s="14">
        <f>VLOOKUP($B1323,[2]Sheet3!$G:$CZ,75,0)</f>
        <v>0</v>
      </c>
      <c r="CM1323" s="14">
        <f>VLOOKUP($B1323,[2]Sheet3!$G:$CZ,76,0)</f>
        <v>0</v>
      </c>
      <c r="CN1323" s="14">
        <f>VLOOKUP($B1323,[2]Sheet3!$G:$CZ,77,0)</f>
        <v>0</v>
      </c>
      <c r="CO1323" s="14">
        <f>VLOOKUP($B1323,[2]Sheet3!$G:$CZ,78,0)</f>
        <v>0</v>
      </c>
      <c r="CP1323" s="14">
        <f>VLOOKUP($B1323,[2]Sheet3!$G:$CZ,79,0)</f>
        <v>0</v>
      </c>
      <c r="CQ1323" s="14">
        <f>VLOOKUP($B1323,[2]Sheet3!$G:$CZ,80,0)</f>
        <v>0</v>
      </c>
      <c r="CR1323" s="14">
        <f>VLOOKUP($B1323,[2]Sheet3!$G:$CZ,81,0)</f>
        <v>0</v>
      </c>
      <c r="CS1323" s="14">
        <f>VLOOKUP($B1323,[2]Sheet3!$G:$CZ,82,0)</f>
        <v>0</v>
      </c>
      <c r="CT1323" s="14">
        <f>VLOOKUP($B1323,[2]Sheet3!$G:$CZ,83,0)</f>
        <v>0</v>
      </c>
      <c r="CU1323" s="14">
        <f>VLOOKUP($B1323,[2]Sheet3!$G:$CZ,84,0)</f>
        <v>0</v>
      </c>
      <c r="CV1323" s="14">
        <f>VLOOKUP($B1323,[2]Sheet3!$G:$CZ,85,0)</f>
        <v>0</v>
      </c>
      <c r="CW1323" s="14">
        <f>VLOOKUP($B1323,[2]Sheet3!$G:$CZ,86,0)</f>
        <v>0</v>
      </c>
      <c r="CX1323" s="14">
        <f>VLOOKUP($B1323,[2]Sheet3!$G:$CZ,87,0)</f>
        <v>0</v>
      </c>
      <c r="CY1323" s="14">
        <f>VLOOKUP($B1323,[2]Sheet3!$G:$CZ,88,0)</f>
        <v>0</v>
      </c>
      <c r="CZ1323" s="14">
        <f>VLOOKUP($B1323,[2]Sheet3!$G:$CZ,89,0)</f>
        <v>0</v>
      </c>
      <c r="DA1323" s="14">
        <f>VLOOKUP($B1323,[2]Sheet3!$G:$CZ,90,0)</f>
        <v>0</v>
      </c>
      <c r="DB1323" s="14">
        <f>VLOOKUP($B1323,[2]Sheet3!$G:$CZ,91,0)</f>
        <v>0</v>
      </c>
      <c r="DC1323" s="14">
        <f>VLOOKUP($B1323,[2]Sheet3!$G:$CZ,92,0)</f>
        <v>0</v>
      </c>
      <c r="DD1323" s="14">
        <f>VLOOKUP($B1323,[2]Sheet3!$G:$CZ,93,0)</f>
        <v>0</v>
      </c>
      <c r="DE1323" s="14">
        <f>VLOOKUP($B1323,[2]Sheet3!$G:$CZ,94,0)</f>
        <v>0</v>
      </c>
      <c r="DF1323" s="14">
        <f>VLOOKUP($B1323,[2]Sheet3!$G:$CZ,95,0)</f>
        <v>0</v>
      </c>
      <c r="DG1323" s="14">
        <f>VLOOKUP($B1323,[2]Sheet3!$G:$CZ,96,0)</f>
        <v>0</v>
      </c>
      <c r="DH1323" s="14">
        <f>VLOOKUP($B1323,[2]Sheet3!$G:$CZ,97,0)</f>
        <v>0</v>
      </c>
      <c r="DI1323" s="14">
        <f>VLOOKUP($B1323,[2]Sheet3!$G:$CZ,98,0)</f>
        <v>0</v>
      </c>
    </row>
    <row r="1324" spans="1:113" x14ac:dyDescent="0.3">
      <c r="A1324" s="9" t="str">
        <f t="shared" si="62"/>
        <v>WA3245</v>
      </c>
      <c r="B1324" s="15" t="s">
        <v>2832</v>
      </c>
      <c r="C1324" s="15" t="s">
        <v>2833</v>
      </c>
      <c r="F1324" s="7" t="s">
        <v>15</v>
      </c>
      <c r="G1324" s="12" t="s">
        <v>4816</v>
      </c>
      <c r="H1324" s="12" t="str">
        <f>VLOOKUP($B1324,[1]Sheet1!$A:$G,5,0)</f>
        <v>arpit.shukla@redingtongroup.com</v>
      </c>
      <c r="I1324" s="12" t="str">
        <f>VLOOKUP($B1324,[1]Sheet1!$A:$G,7,0)</f>
        <v>dilip.vishwa@redingtongroup.com</v>
      </c>
      <c r="J1324" s="12" t="s">
        <v>82</v>
      </c>
      <c r="K1324" s="7"/>
      <c r="L1324" s="7"/>
      <c r="M1324" s="8"/>
      <c r="N1324" s="7" t="str">
        <f t="shared" si="60"/>
        <v>arpit.shukla@redingtongroup.com; dilip.vishwa@redingtongroup.com; nilesh.phirke@redingtongroup.com;christopher.joseph@redingtongroup.com</v>
      </c>
      <c r="O1324" s="7" t="str">
        <f t="shared" si="61"/>
        <v>WA3245</v>
      </c>
      <c r="P1324" s="8" t="s">
        <v>5215</v>
      </c>
      <c r="Q1324" s="14">
        <f>VLOOKUP($B1324,[2]Sheet3!$G:$CZ,2,0)</f>
        <v>2400304858</v>
      </c>
      <c r="R1324" s="14">
        <f>VLOOKUP($B1324,[2]Sheet3!$G:$CZ,3,0)</f>
        <v>0</v>
      </c>
      <c r="S1324" s="14">
        <f>VLOOKUP($B1324,[2]Sheet3!$G:$CZ,4,0)</f>
        <v>0</v>
      </c>
      <c r="T1324" s="14">
        <f>VLOOKUP($B1324,[2]Sheet3!$G:$CZ,5,0)</f>
        <v>0</v>
      </c>
      <c r="U1324" s="14">
        <f>VLOOKUP($B1324,[2]Sheet3!$G:$CZ,6,0)</f>
        <v>0</v>
      </c>
      <c r="V1324" s="14">
        <f>VLOOKUP($B1324,[2]Sheet3!$G:$CZ,7,0)</f>
        <v>0</v>
      </c>
      <c r="W1324" s="14">
        <f>VLOOKUP($B1324,[2]Sheet3!$G:$CZ,8,0)</f>
        <v>0</v>
      </c>
      <c r="X1324" s="14">
        <f>VLOOKUP($B1324,[2]Sheet3!$G:$CZ,9,0)</f>
        <v>0</v>
      </c>
      <c r="Y1324" s="14">
        <f>VLOOKUP($B1324,[2]Sheet3!$G:$CZ,10,0)</f>
        <v>0</v>
      </c>
      <c r="Z1324" s="14">
        <f>VLOOKUP($B1324,[2]Sheet3!$G:$CZ,11,0)</f>
        <v>0</v>
      </c>
      <c r="AA1324" s="14">
        <f>VLOOKUP($B1324,[2]Sheet3!$G:$CZ,12,0)</f>
        <v>0</v>
      </c>
      <c r="AB1324" s="14">
        <f>VLOOKUP($B1324,[2]Sheet3!$G:$CZ,13,0)</f>
        <v>0</v>
      </c>
      <c r="AC1324" s="14">
        <f>VLOOKUP($B1324,[2]Sheet3!$G:$CZ,14,0)</f>
        <v>0</v>
      </c>
      <c r="AD1324" s="14">
        <f>VLOOKUP($B1324,[2]Sheet3!$G:$CZ,15,0)</f>
        <v>0</v>
      </c>
      <c r="AE1324" s="14">
        <f>VLOOKUP($B1324,[2]Sheet3!$G:$CZ,16,0)</f>
        <v>0</v>
      </c>
      <c r="AF1324" s="14">
        <f>VLOOKUP($B1324,[2]Sheet3!$G:$CZ,17,0)</f>
        <v>0</v>
      </c>
      <c r="AG1324" s="14">
        <f>VLOOKUP($B1324,[2]Sheet3!$G:$CZ,18,0)</f>
        <v>0</v>
      </c>
      <c r="AH1324" s="14">
        <f>VLOOKUP($B1324,[2]Sheet3!$G:$CZ,19,0)</f>
        <v>0</v>
      </c>
      <c r="AI1324" s="14">
        <f>VLOOKUP($B1324,[2]Sheet3!$G:$CZ,20,0)</f>
        <v>0</v>
      </c>
      <c r="AJ1324" s="14">
        <f>VLOOKUP($B1324,[2]Sheet3!$G:$CZ,21,0)</f>
        <v>0</v>
      </c>
      <c r="AK1324" s="14">
        <f>VLOOKUP($B1324,[2]Sheet3!$G:$CZ,22,0)</f>
        <v>0</v>
      </c>
      <c r="AL1324" s="14">
        <f>VLOOKUP($B1324,[2]Sheet3!$G:$CZ,23,0)</f>
        <v>0</v>
      </c>
      <c r="AM1324" s="14">
        <f>VLOOKUP($B1324,[2]Sheet3!$G:$CZ,24,0)</f>
        <v>0</v>
      </c>
      <c r="AN1324" s="14">
        <f>VLOOKUP($B1324,[2]Sheet3!$G:$CZ,25,0)</f>
        <v>0</v>
      </c>
      <c r="AO1324" s="14">
        <f>VLOOKUP($B1324,[2]Sheet3!$G:$CZ,26,0)</f>
        <v>0</v>
      </c>
      <c r="AP1324" s="14">
        <f>VLOOKUP($B1324,[2]Sheet3!$G:$CZ,27,0)</f>
        <v>0</v>
      </c>
      <c r="AQ1324" s="14">
        <f>VLOOKUP($B1324,[2]Sheet3!$G:$CZ,28,0)</f>
        <v>0</v>
      </c>
      <c r="AR1324" s="14">
        <f>VLOOKUP($B1324,[2]Sheet3!$G:$CZ,29,0)</f>
        <v>0</v>
      </c>
      <c r="AS1324" s="14">
        <f>VLOOKUP($B1324,[2]Sheet3!$G:$CZ,30,0)</f>
        <v>0</v>
      </c>
      <c r="AT1324" s="14">
        <f>VLOOKUP($B1324,[2]Sheet3!$G:$CZ,31,0)</f>
        <v>0</v>
      </c>
      <c r="AU1324" s="14">
        <f>VLOOKUP($B1324,[2]Sheet3!$G:$CZ,32,0)</f>
        <v>0</v>
      </c>
      <c r="AV1324" s="14">
        <f>VLOOKUP($B1324,[2]Sheet3!$G:$CZ,33,0)</f>
        <v>0</v>
      </c>
      <c r="AW1324" s="14">
        <f>VLOOKUP($B1324,[2]Sheet3!$G:$CZ,34,0)</f>
        <v>0</v>
      </c>
      <c r="AX1324" s="14">
        <f>VLOOKUP($B1324,[2]Sheet3!$G:$CZ,35,0)</f>
        <v>0</v>
      </c>
      <c r="AY1324" s="14">
        <f>VLOOKUP($B1324,[2]Sheet3!$G:$CZ,36,0)</f>
        <v>0</v>
      </c>
      <c r="AZ1324" s="14">
        <f>VLOOKUP($B1324,[2]Sheet3!$G:$CZ,37,0)</f>
        <v>0</v>
      </c>
      <c r="BA1324" s="14">
        <f>VLOOKUP($B1324,[2]Sheet3!$G:$CZ,38,0)</f>
        <v>0</v>
      </c>
      <c r="BB1324" s="14">
        <f>VLOOKUP($B1324,[2]Sheet3!$G:$CZ,39,0)</f>
        <v>0</v>
      </c>
      <c r="BC1324" s="14">
        <f>VLOOKUP($B1324,[2]Sheet3!$G:$CZ,40,0)</f>
        <v>0</v>
      </c>
      <c r="BD1324" s="14">
        <f>VLOOKUP($B1324,[2]Sheet3!$G:$CZ,41,0)</f>
        <v>0</v>
      </c>
      <c r="BE1324" s="14">
        <f>VLOOKUP($B1324,[2]Sheet3!$G:$CZ,42,0)</f>
        <v>0</v>
      </c>
      <c r="BF1324" s="14">
        <f>VLOOKUP($B1324,[2]Sheet3!$G:$CZ,43,0)</f>
        <v>0</v>
      </c>
      <c r="BG1324" s="14">
        <f>VLOOKUP($B1324,[2]Sheet3!$G:$CZ,44,0)</f>
        <v>0</v>
      </c>
      <c r="BH1324" s="14">
        <f>VLOOKUP($B1324,[2]Sheet3!$G:$CZ,45,0)</f>
        <v>0</v>
      </c>
      <c r="BI1324" s="14">
        <f>VLOOKUP($B1324,[2]Sheet3!$G:$CZ,46,0)</f>
        <v>0</v>
      </c>
      <c r="BJ1324" s="14">
        <f>VLOOKUP($B1324,[2]Sheet3!$G:$CZ,47,0)</f>
        <v>0</v>
      </c>
      <c r="BK1324" s="14">
        <f>VLOOKUP($B1324,[2]Sheet3!$G:$CZ,48,0)</f>
        <v>0</v>
      </c>
      <c r="BL1324" s="14">
        <f>VLOOKUP($B1324,[2]Sheet3!$G:$CZ,49,0)</f>
        <v>0</v>
      </c>
      <c r="BM1324" s="14">
        <f>VLOOKUP($B1324,[2]Sheet3!$G:$CZ,50,0)</f>
        <v>0</v>
      </c>
      <c r="BN1324" s="14">
        <f>VLOOKUP($B1324,[2]Sheet3!$G:$CZ,51,0)</f>
        <v>0</v>
      </c>
      <c r="BO1324" s="14">
        <f>VLOOKUP($B1324,[2]Sheet3!$G:$CZ,52,0)</f>
        <v>0</v>
      </c>
      <c r="BP1324" s="14">
        <f>VLOOKUP($B1324,[2]Sheet3!$G:$CZ,53,0)</f>
        <v>0</v>
      </c>
      <c r="BQ1324" s="14">
        <f>VLOOKUP($B1324,[2]Sheet3!$G:$CZ,54,0)</f>
        <v>0</v>
      </c>
      <c r="BR1324" s="14">
        <f>VLOOKUP($B1324,[2]Sheet3!$G:$CZ,55,0)</f>
        <v>0</v>
      </c>
      <c r="BS1324" s="14">
        <f>VLOOKUP($B1324,[2]Sheet3!$G:$CZ,56,0)</f>
        <v>0</v>
      </c>
      <c r="BT1324" s="14">
        <f>VLOOKUP($B1324,[2]Sheet3!$G:$CZ,57,0)</f>
        <v>0</v>
      </c>
      <c r="BU1324" s="14">
        <f>VLOOKUP($B1324,[2]Sheet3!$G:$CZ,58,0)</f>
        <v>0</v>
      </c>
      <c r="BV1324" s="14">
        <f>VLOOKUP($B1324,[2]Sheet3!$G:$CZ,59,0)</f>
        <v>0</v>
      </c>
      <c r="BW1324" s="14">
        <f>VLOOKUP($B1324,[2]Sheet3!$G:$CZ,60,0)</f>
        <v>0</v>
      </c>
      <c r="BX1324" s="14">
        <f>VLOOKUP($B1324,[2]Sheet3!$G:$CZ,61,0)</f>
        <v>0</v>
      </c>
      <c r="BY1324" s="14">
        <f>VLOOKUP($B1324,[2]Sheet3!$G:$CZ,62,0)</f>
        <v>0</v>
      </c>
      <c r="BZ1324" s="14">
        <f>VLOOKUP($B1324,[2]Sheet3!$G:$CZ,63,0)</f>
        <v>0</v>
      </c>
      <c r="CA1324" s="14">
        <f>VLOOKUP($B1324,[2]Sheet3!$G:$CZ,64,0)</f>
        <v>0</v>
      </c>
      <c r="CB1324" s="14">
        <f>VLOOKUP($B1324,[2]Sheet3!$G:$CZ,65,0)</f>
        <v>0</v>
      </c>
      <c r="CC1324" s="14">
        <f>VLOOKUP($B1324,[2]Sheet3!$G:$CZ,66,0)</f>
        <v>0</v>
      </c>
      <c r="CD1324" s="14">
        <f>VLOOKUP($B1324,[2]Sheet3!$G:$CZ,67,0)</f>
        <v>0</v>
      </c>
      <c r="CE1324" s="14">
        <f>VLOOKUP($B1324,[2]Sheet3!$G:$CZ,68,0)</f>
        <v>0</v>
      </c>
      <c r="CF1324" s="14">
        <f>VLOOKUP($B1324,[2]Sheet3!$G:$CZ,69,0)</f>
        <v>0</v>
      </c>
      <c r="CG1324" s="14">
        <f>VLOOKUP($B1324,[2]Sheet3!$G:$CZ,70,0)</f>
        <v>0</v>
      </c>
      <c r="CH1324" s="14">
        <f>VLOOKUP($B1324,[2]Sheet3!$G:$CZ,71,0)</f>
        <v>0</v>
      </c>
      <c r="CI1324" s="14">
        <f>VLOOKUP($B1324,[2]Sheet3!$G:$CZ,72,0)</f>
        <v>0</v>
      </c>
      <c r="CJ1324" s="14">
        <f>VLOOKUP($B1324,[2]Sheet3!$G:$CZ,73,0)</f>
        <v>0</v>
      </c>
      <c r="CK1324" s="14">
        <f>VLOOKUP($B1324,[2]Sheet3!$G:$CZ,74,0)</f>
        <v>0</v>
      </c>
      <c r="CL1324" s="14">
        <f>VLOOKUP($B1324,[2]Sheet3!$G:$CZ,75,0)</f>
        <v>0</v>
      </c>
      <c r="CM1324" s="14">
        <f>VLOOKUP($B1324,[2]Sheet3!$G:$CZ,76,0)</f>
        <v>0</v>
      </c>
      <c r="CN1324" s="14">
        <f>VLOOKUP($B1324,[2]Sheet3!$G:$CZ,77,0)</f>
        <v>0</v>
      </c>
      <c r="CO1324" s="14">
        <f>VLOOKUP($B1324,[2]Sheet3!$G:$CZ,78,0)</f>
        <v>0</v>
      </c>
      <c r="CP1324" s="14">
        <f>VLOOKUP($B1324,[2]Sheet3!$G:$CZ,79,0)</f>
        <v>0</v>
      </c>
      <c r="CQ1324" s="14">
        <f>VLOOKUP($B1324,[2]Sheet3!$G:$CZ,80,0)</f>
        <v>0</v>
      </c>
      <c r="CR1324" s="14">
        <f>VLOOKUP($B1324,[2]Sheet3!$G:$CZ,81,0)</f>
        <v>0</v>
      </c>
      <c r="CS1324" s="14">
        <f>VLOOKUP($B1324,[2]Sheet3!$G:$CZ,82,0)</f>
        <v>0</v>
      </c>
      <c r="CT1324" s="14">
        <f>VLOOKUP($B1324,[2]Sheet3!$G:$CZ,83,0)</f>
        <v>0</v>
      </c>
      <c r="CU1324" s="14">
        <f>VLOOKUP($B1324,[2]Sheet3!$G:$CZ,84,0)</f>
        <v>0</v>
      </c>
      <c r="CV1324" s="14">
        <f>VLOOKUP($B1324,[2]Sheet3!$G:$CZ,85,0)</f>
        <v>0</v>
      </c>
      <c r="CW1324" s="14">
        <f>VLOOKUP($B1324,[2]Sheet3!$G:$CZ,86,0)</f>
        <v>0</v>
      </c>
      <c r="CX1324" s="14">
        <f>VLOOKUP($B1324,[2]Sheet3!$G:$CZ,87,0)</f>
        <v>0</v>
      </c>
      <c r="CY1324" s="14">
        <f>VLOOKUP($B1324,[2]Sheet3!$G:$CZ,88,0)</f>
        <v>0</v>
      </c>
      <c r="CZ1324" s="14">
        <f>VLOOKUP($B1324,[2]Sheet3!$G:$CZ,89,0)</f>
        <v>0</v>
      </c>
      <c r="DA1324" s="14">
        <f>VLOOKUP($B1324,[2]Sheet3!$G:$CZ,90,0)</f>
        <v>0</v>
      </c>
      <c r="DB1324" s="14">
        <f>VLOOKUP($B1324,[2]Sheet3!$G:$CZ,91,0)</f>
        <v>0</v>
      </c>
      <c r="DC1324" s="14">
        <f>VLOOKUP($B1324,[2]Sheet3!$G:$CZ,92,0)</f>
        <v>0</v>
      </c>
      <c r="DD1324" s="14">
        <f>VLOOKUP($B1324,[2]Sheet3!$G:$CZ,93,0)</f>
        <v>0</v>
      </c>
      <c r="DE1324" s="14">
        <f>VLOOKUP($B1324,[2]Sheet3!$G:$CZ,94,0)</f>
        <v>0</v>
      </c>
      <c r="DF1324" s="14">
        <f>VLOOKUP($B1324,[2]Sheet3!$G:$CZ,95,0)</f>
        <v>0</v>
      </c>
      <c r="DG1324" s="14">
        <f>VLOOKUP($B1324,[2]Sheet3!$G:$CZ,96,0)</f>
        <v>0</v>
      </c>
      <c r="DH1324" s="14">
        <f>VLOOKUP($B1324,[2]Sheet3!$G:$CZ,97,0)</f>
        <v>0</v>
      </c>
      <c r="DI1324" s="14">
        <f>VLOOKUP($B1324,[2]Sheet3!$G:$CZ,98,0)</f>
        <v>0</v>
      </c>
    </row>
    <row r="1325" spans="1:113" x14ac:dyDescent="0.3">
      <c r="A1325" s="9" t="str">
        <f t="shared" si="62"/>
        <v>S34868</v>
      </c>
      <c r="B1325" s="15" t="s">
        <v>2834</v>
      </c>
      <c r="C1325" s="15" t="s">
        <v>2835</v>
      </c>
      <c r="F1325" s="7" t="s">
        <v>15</v>
      </c>
      <c r="G1325" s="12" t="s">
        <v>4817</v>
      </c>
      <c r="H1325" s="12" t="str">
        <f>VLOOKUP($B1325,[1]Sheet1!$A:$G,5,0)</f>
        <v>suresh.skg@redingtongroup.com</v>
      </c>
      <c r="I1325" s="12" t="str">
        <f>VLOOKUP($B1325,[1]Sheet1!$A:$G,7,0)</f>
        <v>yogesh.ganesh@redingtongroup.com</v>
      </c>
      <c r="J1325" s="12" t="s">
        <v>82</v>
      </c>
      <c r="K1325" s="7"/>
      <c r="L1325" s="7"/>
      <c r="M1325" s="8"/>
      <c r="N1325" s="7" t="str">
        <f t="shared" si="60"/>
        <v>suresh.skg@redingtongroup.com; yogesh.ganesh@redingtongroup.com; nilesh.phirke@redingtongroup.com;christopher.joseph@redingtongroup.com</v>
      </c>
      <c r="O1325" s="7" t="str">
        <f t="shared" si="61"/>
        <v>S34868</v>
      </c>
      <c r="P1325" s="8" t="s">
        <v>5215</v>
      </c>
      <c r="Q1325" s="14">
        <f>VLOOKUP($B1325,[2]Sheet3!$G:$CZ,2,0)</f>
        <v>2400299368</v>
      </c>
      <c r="R1325" s="14">
        <f>VLOOKUP($B1325,[2]Sheet3!$G:$CZ,3,0)</f>
        <v>0</v>
      </c>
      <c r="S1325" s="14">
        <f>VLOOKUP($B1325,[2]Sheet3!$G:$CZ,4,0)</f>
        <v>0</v>
      </c>
      <c r="T1325" s="14">
        <f>VLOOKUP($B1325,[2]Sheet3!$G:$CZ,5,0)</f>
        <v>0</v>
      </c>
      <c r="U1325" s="14">
        <f>VLOOKUP($B1325,[2]Sheet3!$G:$CZ,6,0)</f>
        <v>0</v>
      </c>
      <c r="V1325" s="14">
        <f>VLOOKUP($B1325,[2]Sheet3!$G:$CZ,7,0)</f>
        <v>0</v>
      </c>
      <c r="W1325" s="14">
        <f>VLOOKUP($B1325,[2]Sheet3!$G:$CZ,8,0)</f>
        <v>0</v>
      </c>
      <c r="X1325" s="14">
        <f>VLOOKUP($B1325,[2]Sheet3!$G:$CZ,9,0)</f>
        <v>0</v>
      </c>
      <c r="Y1325" s="14">
        <f>VLOOKUP($B1325,[2]Sheet3!$G:$CZ,10,0)</f>
        <v>0</v>
      </c>
      <c r="Z1325" s="14">
        <f>VLOOKUP($B1325,[2]Sheet3!$G:$CZ,11,0)</f>
        <v>0</v>
      </c>
      <c r="AA1325" s="14">
        <f>VLOOKUP($B1325,[2]Sheet3!$G:$CZ,12,0)</f>
        <v>0</v>
      </c>
      <c r="AB1325" s="14">
        <f>VLOOKUP($B1325,[2]Sheet3!$G:$CZ,13,0)</f>
        <v>0</v>
      </c>
      <c r="AC1325" s="14">
        <f>VLOOKUP($B1325,[2]Sheet3!$G:$CZ,14,0)</f>
        <v>0</v>
      </c>
      <c r="AD1325" s="14">
        <f>VLOOKUP($B1325,[2]Sheet3!$G:$CZ,15,0)</f>
        <v>0</v>
      </c>
      <c r="AE1325" s="14">
        <f>VLOOKUP($B1325,[2]Sheet3!$G:$CZ,16,0)</f>
        <v>0</v>
      </c>
      <c r="AF1325" s="14">
        <f>VLOOKUP($B1325,[2]Sheet3!$G:$CZ,17,0)</f>
        <v>0</v>
      </c>
      <c r="AG1325" s="14">
        <f>VLOOKUP($B1325,[2]Sheet3!$G:$CZ,18,0)</f>
        <v>0</v>
      </c>
      <c r="AH1325" s="14">
        <f>VLOOKUP($B1325,[2]Sheet3!$G:$CZ,19,0)</f>
        <v>0</v>
      </c>
      <c r="AI1325" s="14">
        <f>VLOOKUP($B1325,[2]Sheet3!$G:$CZ,20,0)</f>
        <v>0</v>
      </c>
      <c r="AJ1325" s="14">
        <f>VLOOKUP($B1325,[2]Sheet3!$G:$CZ,21,0)</f>
        <v>0</v>
      </c>
      <c r="AK1325" s="14">
        <f>VLOOKUP($B1325,[2]Sheet3!$G:$CZ,22,0)</f>
        <v>0</v>
      </c>
      <c r="AL1325" s="14">
        <f>VLOOKUP($B1325,[2]Sheet3!$G:$CZ,23,0)</f>
        <v>0</v>
      </c>
      <c r="AM1325" s="14">
        <f>VLOOKUP($B1325,[2]Sheet3!$G:$CZ,24,0)</f>
        <v>0</v>
      </c>
      <c r="AN1325" s="14">
        <f>VLOOKUP($B1325,[2]Sheet3!$G:$CZ,25,0)</f>
        <v>0</v>
      </c>
      <c r="AO1325" s="14">
        <f>VLOOKUP($B1325,[2]Sheet3!$G:$CZ,26,0)</f>
        <v>0</v>
      </c>
      <c r="AP1325" s="14">
        <f>VLOOKUP($B1325,[2]Sheet3!$G:$CZ,27,0)</f>
        <v>0</v>
      </c>
      <c r="AQ1325" s="14">
        <f>VLOOKUP($B1325,[2]Sheet3!$G:$CZ,28,0)</f>
        <v>0</v>
      </c>
      <c r="AR1325" s="14">
        <f>VLOOKUP($B1325,[2]Sheet3!$G:$CZ,29,0)</f>
        <v>0</v>
      </c>
      <c r="AS1325" s="14">
        <f>VLOOKUP($B1325,[2]Sheet3!$G:$CZ,30,0)</f>
        <v>0</v>
      </c>
      <c r="AT1325" s="14">
        <f>VLOOKUP($B1325,[2]Sheet3!$G:$CZ,31,0)</f>
        <v>0</v>
      </c>
      <c r="AU1325" s="14">
        <f>VLOOKUP($B1325,[2]Sheet3!$G:$CZ,32,0)</f>
        <v>0</v>
      </c>
      <c r="AV1325" s="14">
        <f>VLOOKUP($B1325,[2]Sheet3!$G:$CZ,33,0)</f>
        <v>0</v>
      </c>
      <c r="AW1325" s="14">
        <f>VLOOKUP($B1325,[2]Sheet3!$G:$CZ,34,0)</f>
        <v>0</v>
      </c>
      <c r="AX1325" s="14">
        <f>VLOOKUP($B1325,[2]Sheet3!$G:$CZ,35,0)</f>
        <v>0</v>
      </c>
      <c r="AY1325" s="14">
        <f>VLOOKUP($B1325,[2]Sheet3!$G:$CZ,36,0)</f>
        <v>0</v>
      </c>
      <c r="AZ1325" s="14">
        <f>VLOOKUP($B1325,[2]Sheet3!$G:$CZ,37,0)</f>
        <v>0</v>
      </c>
      <c r="BA1325" s="14">
        <f>VLOOKUP($B1325,[2]Sheet3!$G:$CZ,38,0)</f>
        <v>0</v>
      </c>
      <c r="BB1325" s="14">
        <f>VLOOKUP($B1325,[2]Sheet3!$G:$CZ,39,0)</f>
        <v>0</v>
      </c>
      <c r="BC1325" s="14">
        <f>VLOOKUP($B1325,[2]Sheet3!$G:$CZ,40,0)</f>
        <v>0</v>
      </c>
      <c r="BD1325" s="14">
        <f>VLOOKUP($B1325,[2]Sheet3!$G:$CZ,41,0)</f>
        <v>0</v>
      </c>
      <c r="BE1325" s="14">
        <f>VLOOKUP($B1325,[2]Sheet3!$G:$CZ,42,0)</f>
        <v>0</v>
      </c>
      <c r="BF1325" s="14">
        <f>VLOOKUP($B1325,[2]Sheet3!$G:$CZ,43,0)</f>
        <v>0</v>
      </c>
      <c r="BG1325" s="14">
        <f>VLOOKUP($B1325,[2]Sheet3!$G:$CZ,44,0)</f>
        <v>0</v>
      </c>
      <c r="BH1325" s="14">
        <f>VLOOKUP($B1325,[2]Sheet3!$G:$CZ,45,0)</f>
        <v>0</v>
      </c>
      <c r="BI1325" s="14">
        <f>VLOOKUP($B1325,[2]Sheet3!$G:$CZ,46,0)</f>
        <v>0</v>
      </c>
      <c r="BJ1325" s="14">
        <f>VLOOKUP($B1325,[2]Sheet3!$G:$CZ,47,0)</f>
        <v>0</v>
      </c>
      <c r="BK1325" s="14">
        <f>VLOOKUP($B1325,[2]Sheet3!$G:$CZ,48,0)</f>
        <v>0</v>
      </c>
      <c r="BL1325" s="14">
        <f>VLOOKUP($B1325,[2]Sheet3!$G:$CZ,49,0)</f>
        <v>0</v>
      </c>
      <c r="BM1325" s="14">
        <f>VLOOKUP($B1325,[2]Sheet3!$G:$CZ,50,0)</f>
        <v>0</v>
      </c>
      <c r="BN1325" s="14">
        <f>VLOOKUP($B1325,[2]Sheet3!$G:$CZ,51,0)</f>
        <v>0</v>
      </c>
      <c r="BO1325" s="14">
        <f>VLOOKUP($B1325,[2]Sheet3!$G:$CZ,52,0)</f>
        <v>0</v>
      </c>
      <c r="BP1325" s="14">
        <f>VLOOKUP($B1325,[2]Sheet3!$G:$CZ,53,0)</f>
        <v>0</v>
      </c>
      <c r="BQ1325" s="14">
        <f>VLOOKUP($B1325,[2]Sheet3!$G:$CZ,54,0)</f>
        <v>0</v>
      </c>
      <c r="BR1325" s="14">
        <f>VLOOKUP($B1325,[2]Sheet3!$G:$CZ,55,0)</f>
        <v>0</v>
      </c>
      <c r="BS1325" s="14">
        <f>VLOOKUP($B1325,[2]Sheet3!$G:$CZ,56,0)</f>
        <v>0</v>
      </c>
      <c r="BT1325" s="14">
        <f>VLOOKUP($B1325,[2]Sheet3!$G:$CZ,57,0)</f>
        <v>0</v>
      </c>
      <c r="BU1325" s="14">
        <f>VLOOKUP($B1325,[2]Sheet3!$G:$CZ,58,0)</f>
        <v>0</v>
      </c>
      <c r="BV1325" s="14">
        <f>VLOOKUP($B1325,[2]Sheet3!$G:$CZ,59,0)</f>
        <v>0</v>
      </c>
      <c r="BW1325" s="14">
        <f>VLOOKUP($B1325,[2]Sheet3!$G:$CZ,60,0)</f>
        <v>0</v>
      </c>
      <c r="BX1325" s="14">
        <f>VLOOKUP($B1325,[2]Sheet3!$G:$CZ,61,0)</f>
        <v>0</v>
      </c>
      <c r="BY1325" s="14">
        <f>VLOOKUP($B1325,[2]Sheet3!$G:$CZ,62,0)</f>
        <v>0</v>
      </c>
      <c r="BZ1325" s="14">
        <f>VLOOKUP($B1325,[2]Sheet3!$G:$CZ,63,0)</f>
        <v>0</v>
      </c>
      <c r="CA1325" s="14">
        <f>VLOOKUP($B1325,[2]Sheet3!$G:$CZ,64,0)</f>
        <v>0</v>
      </c>
      <c r="CB1325" s="14">
        <f>VLOOKUP($B1325,[2]Sheet3!$G:$CZ,65,0)</f>
        <v>0</v>
      </c>
      <c r="CC1325" s="14">
        <f>VLOOKUP($B1325,[2]Sheet3!$G:$CZ,66,0)</f>
        <v>0</v>
      </c>
      <c r="CD1325" s="14">
        <f>VLOOKUP($B1325,[2]Sheet3!$G:$CZ,67,0)</f>
        <v>0</v>
      </c>
      <c r="CE1325" s="14">
        <f>VLOOKUP($B1325,[2]Sheet3!$G:$CZ,68,0)</f>
        <v>0</v>
      </c>
      <c r="CF1325" s="14">
        <f>VLOOKUP($B1325,[2]Sheet3!$G:$CZ,69,0)</f>
        <v>0</v>
      </c>
      <c r="CG1325" s="14">
        <f>VLOOKUP($B1325,[2]Sheet3!$G:$CZ,70,0)</f>
        <v>0</v>
      </c>
      <c r="CH1325" s="14">
        <f>VLOOKUP($B1325,[2]Sheet3!$G:$CZ,71,0)</f>
        <v>0</v>
      </c>
      <c r="CI1325" s="14">
        <f>VLOOKUP($B1325,[2]Sheet3!$G:$CZ,72,0)</f>
        <v>0</v>
      </c>
      <c r="CJ1325" s="14">
        <f>VLOOKUP($B1325,[2]Sheet3!$G:$CZ,73,0)</f>
        <v>0</v>
      </c>
      <c r="CK1325" s="14">
        <f>VLOOKUP($B1325,[2]Sheet3!$G:$CZ,74,0)</f>
        <v>0</v>
      </c>
      <c r="CL1325" s="14">
        <f>VLOOKUP($B1325,[2]Sheet3!$G:$CZ,75,0)</f>
        <v>0</v>
      </c>
      <c r="CM1325" s="14">
        <f>VLOOKUP($B1325,[2]Sheet3!$G:$CZ,76,0)</f>
        <v>0</v>
      </c>
      <c r="CN1325" s="14">
        <f>VLOOKUP($B1325,[2]Sheet3!$G:$CZ,77,0)</f>
        <v>0</v>
      </c>
      <c r="CO1325" s="14">
        <f>VLOOKUP($B1325,[2]Sheet3!$G:$CZ,78,0)</f>
        <v>0</v>
      </c>
      <c r="CP1325" s="14">
        <f>VLOOKUP($B1325,[2]Sheet3!$G:$CZ,79,0)</f>
        <v>0</v>
      </c>
      <c r="CQ1325" s="14">
        <f>VLOOKUP($B1325,[2]Sheet3!$G:$CZ,80,0)</f>
        <v>0</v>
      </c>
      <c r="CR1325" s="14">
        <f>VLOOKUP($B1325,[2]Sheet3!$G:$CZ,81,0)</f>
        <v>0</v>
      </c>
      <c r="CS1325" s="14">
        <f>VLOOKUP($B1325,[2]Sheet3!$G:$CZ,82,0)</f>
        <v>0</v>
      </c>
      <c r="CT1325" s="14">
        <f>VLOOKUP($B1325,[2]Sheet3!$G:$CZ,83,0)</f>
        <v>0</v>
      </c>
      <c r="CU1325" s="14">
        <f>VLOOKUP($B1325,[2]Sheet3!$G:$CZ,84,0)</f>
        <v>0</v>
      </c>
      <c r="CV1325" s="14">
        <f>VLOOKUP($B1325,[2]Sheet3!$G:$CZ,85,0)</f>
        <v>0</v>
      </c>
      <c r="CW1325" s="14">
        <f>VLOOKUP($B1325,[2]Sheet3!$G:$CZ,86,0)</f>
        <v>0</v>
      </c>
      <c r="CX1325" s="14">
        <f>VLOOKUP($B1325,[2]Sheet3!$G:$CZ,87,0)</f>
        <v>0</v>
      </c>
      <c r="CY1325" s="14">
        <f>VLOOKUP($B1325,[2]Sheet3!$G:$CZ,88,0)</f>
        <v>0</v>
      </c>
      <c r="CZ1325" s="14">
        <f>VLOOKUP($B1325,[2]Sheet3!$G:$CZ,89,0)</f>
        <v>0</v>
      </c>
      <c r="DA1325" s="14">
        <f>VLOOKUP($B1325,[2]Sheet3!$G:$CZ,90,0)</f>
        <v>0</v>
      </c>
      <c r="DB1325" s="14">
        <f>VLOOKUP($B1325,[2]Sheet3!$G:$CZ,91,0)</f>
        <v>0</v>
      </c>
      <c r="DC1325" s="14">
        <f>VLOOKUP($B1325,[2]Sheet3!$G:$CZ,92,0)</f>
        <v>0</v>
      </c>
      <c r="DD1325" s="14">
        <f>VLOOKUP($B1325,[2]Sheet3!$G:$CZ,93,0)</f>
        <v>0</v>
      </c>
      <c r="DE1325" s="14">
        <f>VLOOKUP($B1325,[2]Sheet3!$G:$CZ,94,0)</f>
        <v>0</v>
      </c>
      <c r="DF1325" s="14">
        <f>VLOOKUP($B1325,[2]Sheet3!$G:$CZ,95,0)</f>
        <v>0</v>
      </c>
      <c r="DG1325" s="14">
        <f>VLOOKUP($B1325,[2]Sheet3!$G:$CZ,96,0)</f>
        <v>0</v>
      </c>
      <c r="DH1325" s="14">
        <f>VLOOKUP($B1325,[2]Sheet3!$G:$CZ,97,0)</f>
        <v>0</v>
      </c>
      <c r="DI1325" s="14">
        <f>VLOOKUP($B1325,[2]Sheet3!$G:$CZ,98,0)</f>
        <v>0</v>
      </c>
    </row>
    <row r="1326" spans="1:113" x14ac:dyDescent="0.3">
      <c r="A1326" s="9" t="str">
        <f t="shared" si="62"/>
        <v>WA3257</v>
      </c>
      <c r="B1326" s="15" t="s">
        <v>2836</v>
      </c>
      <c r="C1326" s="15" t="s">
        <v>2837</v>
      </c>
      <c r="F1326" s="7" t="s">
        <v>15</v>
      </c>
      <c r="G1326" s="12" t="s">
        <v>4818</v>
      </c>
      <c r="H1326" s="12" t="str">
        <f>VLOOKUP($B1326,[1]Sheet1!$A:$G,5,0)</f>
        <v>arpit.shukla@redingtongroup.com</v>
      </c>
      <c r="I1326" s="12" t="str">
        <f>VLOOKUP($B1326,[1]Sheet1!$A:$G,7,0)</f>
        <v>dilip.vishwa@redingtongroup.com</v>
      </c>
      <c r="J1326" s="12" t="s">
        <v>82</v>
      </c>
      <c r="K1326" s="7"/>
      <c r="L1326" s="7"/>
      <c r="M1326" s="8"/>
      <c r="N1326" s="7" t="str">
        <f t="shared" si="60"/>
        <v>arpit.shukla@redingtongroup.com; dilip.vishwa@redingtongroup.com; nilesh.phirke@redingtongroup.com;christopher.joseph@redingtongroup.com</v>
      </c>
      <c r="O1326" s="7" t="str">
        <f t="shared" si="61"/>
        <v>WA3257</v>
      </c>
      <c r="P1326" s="8" t="s">
        <v>5215</v>
      </c>
      <c r="Q1326" s="14">
        <f>VLOOKUP($B1326,[2]Sheet3!$G:$CZ,2,0)</f>
        <v>2400304680</v>
      </c>
      <c r="R1326" s="14">
        <f>VLOOKUP($B1326,[2]Sheet3!$G:$CZ,3,0)</f>
        <v>0</v>
      </c>
      <c r="S1326" s="14">
        <f>VLOOKUP($B1326,[2]Sheet3!$G:$CZ,4,0)</f>
        <v>0</v>
      </c>
      <c r="T1326" s="14">
        <f>VLOOKUP($B1326,[2]Sheet3!$G:$CZ,5,0)</f>
        <v>0</v>
      </c>
      <c r="U1326" s="14">
        <f>VLOOKUP($B1326,[2]Sheet3!$G:$CZ,6,0)</f>
        <v>0</v>
      </c>
      <c r="V1326" s="14">
        <f>VLOOKUP($B1326,[2]Sheet3!$G:$CZ,7,0)</f>
        <v>0</v>
      </c>
      <c r="W1326" s="14">
        <f>VLOOKUP($B1326,[2]Sheet3!$G:$CZ,8,0)</f>
        <v>0</v>
      </c>
      <c r="X1326" s="14">
        <f>VLOOKUP($B1326,[2]Sheet3!$G:$CZ,9,0)</f>
        <v>0</v>
      </c>
      <c r="Y1326" s="14">
        <f>VLOOKUP($B1326,[2]Sheet3!$G:$CZ,10,0)</f>
        <v>0</v>
      </c>
      <c r="Z1326" s="14">
        <f>VLOOKUP($B1326,[2]Sheet3!$G:$CZ,11,0)</f>
        <v>0</v>
      </c>
      <c r="AA1326" s="14">
        <f>VLOOKUP($B1326,[2]Sheet3!$G:$CZ,12,0)</f>
        <v>0</v>
      </c>
      <c r="AB1326" s="14">
        <f>VLOOKUP($B1326,[2]Sheet3!$G:$CZ,13,0)</f>
        <v>0</v>
      </c>
      <c r="AC1326" s="14">
        <f>VLOOKUP($B1326,[2]Sheet3!$G:$CZ,14,0)</f>
        <v>0</v>
      </c>
      <c r="AD1326" s="14">
        <f>VLOOKUP($B1326,[2]Sheet3!$G:$CZ,15,0)</f>
        <v>0</v>
      </c>
      <c r="AE1326" s="14">
        <f>VLOOKUP($B1326,[2]Sheet3!$G:$CZ,16,0)</f>
        <v>0</v>
      </c>
      <c r="AF1326" s="14">
        <f>VLOOKUP($B1326,[2]Sheet3!$G:$CZ,17,0)</f>
        <v>0</v>
      </c>
      <c r="AG1326" s="14">
        <f>VLOOKUP($B1326,[2]Sheet3!$G:$CZ,18,0)</f>
        <v>0</v>
      </c>
      <c r="AH1326" s="14">
        <f>VLOOKUP($B1326,[2]Sheet3!$G:$CZ,19,0)</f>
        <v>0</v>
      </c>
      <c r="AI1326" s="14">
        <f>VLOOKUP($B1326,[2]Sheet3!$G:$CZ,20,0)</f>
        <v>0</v>
      </c>
      <c r="AJ1326" s="14">
        <f>VLOOKUP($B1326,[2]Sheet3!$G:$CZ,21,0)</f>
        <v>0</v>
      </c>
      <c r="AK1326" s="14">
        <f>VLOOKUP($B1326,[2]Sheet3!$G:$CZ,22,0)</f>
        <v>0</v>
      </c>
      <c r="AL1326" s="14">
        <f>VLOOKUP($B1326,[2]Sheet3!$G:$CZ,23,0)</f>
        <v>0</v>
      </c>
      <c r="AM1326" s="14">
        <f>VLOOKUP($B1326,[2]Sheet3!$G:$CZ,24,0)</f>
        <v>0</v>
      </c>
      <c r="AN1326" s="14">
        <f>VLOOKUP($B1326,[2]Sheet3!$G:$CZ,25,0)</f>
        <v>0</v>
      </c>
      <c r="AO1326" s="14">
        <f>VLOOKUP($B1326,[2]Sheet3!$G:$CZ,26,0)</f>
        <v>0</v>
      </c>
      <c r="AP1326" s="14">
        <f>VLOOKUP($B1326,[2]Sheet3!$G:$CZ,27,0)</f>
        <v>0</v>
      </c>
      <c r="AQ1326" s="14">
        <f>VLOOKUP($B1326,[2]Sheet3!$G:$CZ,28,0)</f>
        <v>0</v>
      </c>
      <c r="AR1326" s="14">
        <f>VLOOKUP($B1326,[2]Sheet3!$G:$CZ,29,0)</f>
        <v>0</v>
      </c>
      <c r="AS1326" s="14">
        <f>VLOOKUP($B1326,[2]Sheet3!$G:$CZ,30,0)</f>
        <v>0</v>
      </c>
      <c r="AT1326" s="14">
        <f>VLOOKUP($B1326,[2]Sheet3!$G:$CZ,31,0)</f>
        <v>0</v>
      </c>
      <c r="AU1326" s="14">
        <f>VLOOKUP($B1326,[2]Sheet3!$G:$CZ,32,0)</f>
        <v>0</v>
      </c>
      <c r="AV1326" s="14">
        <f>VLOOKUP($B1326,[2]Sheet3!$G:$CZ,33,0)</f>
        <v>0</v>
      </c>
      <c r="AW1326" s="14">
        <f>VLOOKUP($B1326,[2]Sheet3!$G:$CZ,34,0)</f>
        <v>0</v>
      </c>
      <c r="AX1326" s="14">
        <f>VLOOKUP($B1326,[2]Sheet3!$G:$CZ,35,0)</f>
        <v>0</v>
      </c>
      <c r="AY1326" s="14">
        <f>VLOOKUP($B1326,[2]Sheet3!$G:$CZ,36,0)</f>
        <v>0</v>
      </c>
      <c r="AZ1326" s="14">
        <f>VLOOKUP($B1326,[2]Sheet3!$G:$CZ,37,0)</f>
        <v>0</v>
      </c>
      <c r="BA1326" s="14">
        <f>VLOOKUP($B1326,[2]Sheet3!$G:$CZ,38,0)</f>
        <v>0</v>
      </c>
      <c r="BB1326" s="14">
        <f>VLOOKUP($B1326,[2]Sheet3!$G:$CZ,39,0)</f>
        <v>0</v>
      </c>
      <c r="BC1326" s="14">
        <f>VLOOKUP($B1326,[2]Sheet3!$G:$CZ,40,0)</f>
        <v>0</v>
      </c>
      <c r="BD1326" s="14">
        <f>VLOOKUP($B1326,[2]Sheet3!$G:$CZ,41,0)</f>
        <v>0</v>
      </c>
      <c r="BE1326" s="14">
        <f>VLOOKUP($B1326,[2]Sheet3!$G:$CZ,42,0)</f>
        <v>0</v>
      </c>
      <c r="BF1326" s="14">
        <f>VLOOKUP($B1326,[2]Sheet3!$G:$CZ,43,0)</f>
        <v>0</v>
      </c>
      <c r="BG1326" s="14">
        <f>VLOOKUP($B1326,[2]Sheet3!$G:$CZ,44,0)</f>
        <v>0</v>
      </c>
      <c r="BH1326" s="14">
        <f>VLOOKUP($B1326,[2]Sheet3!$G:$CZ,45,0)</f>
        <v>0</v>
      </c>
      <c r="BI1326" s="14">
        <f>VLOOKUP($B1326,[2]Sheet3!$G:$CZ,46,0)</f>
        <v>0</v>
      </c>
      <c r="BJ1326" s="14">
        <f>VLOOKUP($B1326,[2]Sheet3!$G:$CZ,47,0)</f>
        <v>0</v>
      </c>
      <c r="BK1326" s="14">
        <f>VLOOKUP($B1326,[2]Sheet3!$G:$CZ,48,0)</f>
        <v>0</v>
      </c>
      <c r="BL1326" s="14">
        <f>VLOOKUP($B1326,[2]Sheet3!$G:$CZ,49,0)</f>
        <v>0</v>
      </c>
      <c r="BM1326" s="14">
        <f>VLOOKUP($B1326,[2]Sheet3!$G:$CZ,50,0)</f>
        <v>0</v>
      </c>
      <c r="BN1326" s="14">
        <f>VLOOKUP($B1326,[2]Sheet3!$G:$CZ,51,0)</f>
        <v>0</v>
      </c>
      <c r="BO1326" s="14">
        <f>VLOOKUP($B1326,[2]Sheet3!$G:$CZ,52,0)</f>
        <v>0</v>
      </c>
      <c r="BP1326" s="14">
        <f>VLOOKUP($B1326,[2]Sheet3!$G:$CZ,53,0)</f>
        <v>0</v>
      </c>
      <c r="BQ1326" s="14">
        <f>VLOOKUP($B1326,[2]Sheet3!$G:$CZ,54,0)</f>
        <v>0</v>
      </c>
      <c r="BR1326" s="14">
        <f>VLOOKUP($B1326,[2]Sheet3!$G:$CZ,55,0)</f>
        <v>0</v>
      </c>
      <c r="BS1326" s="14">
        <f>VLOOKUP($B1326,[2]Sheet3!$G:$CZ,56,0)</f>
        <v>0</v>
      </c>
      <c r="BT1326" s="14">
        <f>VLOOKUP($B1326,[2]Sheet3!$G:$CZ,57,0)</f>
        <v>0</v>
      </c>
      <c r="BU1326" s="14">
        <f>VLOOKUP($B1326,[2]Sheet3!$G:$CZ,58,0)</f>
        <v>0</v>
      </c>
      <c r="BV1326" s="14">
        <f>VLOOKUP($B1326,[2]Sheet3!$G:$CZ,59,0)</f>
        <v>0</v>
      </c>
      <c r="BW1326" s="14">
        <f>VLOOKUP($B1326,[2]Sheet3!$G:$CZ,60,0)</f>
        <v>0</v>
      </c>
      <c r="BX1326" s="14">
        <f>VLOOKUP($B1326,[2]Sheet3!$G:$CZ,61,0)</f>
        <v>0</v>
      </c>
      <c r="BY1326" s="14">
        <f>VLOOKUP($B1326,[2]Sheet3!$G:$CZ,62,0)</f>
        <v>0</v>
      </c>
      <c r="BZ1326" s="14">
        <f>VLOOKUP($B1326,[2]Sheet3!$G:$CZ,63,0)</f>
        <v>0</v>
      </c>
      <c r="CA1326" s="14">
        <f>VLOOKUP($B1326,[2]Sheet3!$G:$CZ,64,0)</f>
        <v>0</v>
      </c>
      <c r="CB1326" s="14">
        <f>VLOOKUP($B1326,[2]Sheet3!$G:$CZ,65,0)</f>
        <v>0</v>
      </c>
      <c r="CC1326" s="14">
        <f>VLOOKUP($B1326,[2]Sheet3!$G:$CZ,66,0)</f>
        <v>0</v>
      </c>
      <c r="CD1326" s="14">
        <f>VLOOKUP($B1326,[2]Sheet3!$G:$CZ,67,0)</f>
        <v>0</v>
      </c>
      <c r="CE1326" s="14">
        <f>VLOOKUP($B1326,[2]Sheet3!$G:$CZ,68,0)</f>
        <v>0</v>
      </c>
      <c r="CF1326" s="14">
        <f>VLOOKUP($B1326,[2]Sheet3!$G:$CZ,69,0)</f>
        <v>0</v>
      </c>
      <c r="CG1326" s="14">
        <f>VLOOKUP($B1326,[2]Sheet3!$G:$CZ,70,0)</f>
        <v>0</v>
      </c>
      <c r="CH1326" s="14">
        <f>VLOOKUP($B1326,[2]Sheet3!$G:$CZ,71,0)</f>
        <v>0</v>
      </c>
      <c r="CI1326" s="14">
        <f>VLOOKUP($B1326,[2]Sheet3!$G:$CZ,72,0)</f>
        <v>0</v>
      </c>
      <c r="CJ1326" s="14">
        <f>VLOOKUP($B1326,[2]Sheet3!$G:$CZ,73,0)</f>
        <v>0</v>
      </c>
      <c r="CK1326" s="14">
        <f>VLOOKUP($B1326,[2]Sheet3!$G:$CZ,74,0)</f>
        <v>0</v>
      </c>
      <c r="CL1326" s="14">
        <f>VLOOKUP($B1326,[2]Sheet3!$G:$CZ,75,0)</f>
        <v>0</v>
      </c>
      <c r="CM1326" s="14">
        <f>VLOOKUP($B1326,[2]Sheet3!$G:$CZ,76,0)</f>
        <v>0</v>
      </c>
      <c r="CN1326" s="14">
        <f>VLOOKUP($B1326,[2]Sheet3!$G:$CZ,77,0)</f>
        <v>0</v>
      </c>
      <c r="CO1326" s="14">
        <f>VLOOKUP($B1326,[2]Sheet3!$G:$CZ,78,0)</f>
        <v>0</v>
      </c>
      <c r="CP1326" s="14">
        <f>VLOOKUP($B1326,[2]Sheet3!$G:$CZ,79,0)</f>
        <v>0</v>
      </c>
      <c r="CQ1326" s="14">
        <f>VLOOKUP($B1326,[2]Sheet3!$G:$CZ,80,0)</f>
        <v>0</v>
      </c>
      <c r="CR1326" s="14">
        <f>VLOOKUP($B1326,[2]Sheet3!$G:$CZ,81,0)</f>
        <v>0</v>
      </c>
      <c r="CS1326" s="14">
        <f>VLOOKUP($B1326,[2]Sheet3!$G:$CZ,82,0)</f>
        <v>0</v>
      </c>
      <c r="CT1326" s="14">
        <f>VLOOKUP($B1326,[2]Sheet3!$G:$CZ,83,0)</f>
        <v>0</v>
      </c>
      <c r="CU1326" s="14">
        <f>VLOOKUP($B1326,[2]Sheet3!$G:$CZ,84,0)</f>
        <v>0</v>
      </c>
      <c r="CV1326" s="14">
        <f>VLOOKUP($B1326,[2]Sheet3!$G:$CZ,85,0)</f>
        <v>0</v>
      </c>
      <c r="CW1326" s="14">
        <f>VLOOKUP($B1326,[2]Sheet3!$G:$CZ,86,0)</f>
        <v>0</v>
      </c>
      <c r="CX1326" s="14">
        <f>VLOOKUP($B1326,[2]Sheet3!$G:$CZ,87,0)</f>
        <v>0</v>
      </c>
      <c r="CY1326" s="14">
        <f>VLOOKUP($B1326,[2]Sheet3!$G:$CZ,88,0)</f>
        <v>0</v>
      </c>
      <c r="CZ1326" s="14">
        <f>VLOOKUP($B1326,[2]Sheet3!$G:$CZ,89,0)</f>
        <v>0</v>
      </c>
      <c r="DA1326" s="14">
        <f>VLOOKUP($B1326,[2]Sheet3!$G:$CZ,90,0)</f>
        <v>0</v>
      </c>
      <c r="DB1326" s="14">
        <f>VLOOKUP($B1326,[2]Sheet3!$G:$CZ,91,0)</f>
        <v>0</v>
      </c>
      <c r="DC1326" s="14">
        <f>VLOOKUP($B1326,[2]Sheet3!$G:$CZ,92,0)</f>
        <v>0</v>
      </c>
      <c r="DD1326" s="14">
        <f>VLOOKUP($B1326,[2]Sheet3!$G:$CZ,93,0)</f>
        <v>0</v>
      </c>
      <c r="DE1326" s="14">
        <f>VLOOKUP($B1326,[2]Sheet3!$G:$CZ,94,0)</f>
        <v>0</v>
      </c>
      <c r="DF1326" s="14">
        <f>VLOOKUP($B1326,[2]Sheet3!$G:$CZ,95,0)</f>
        <v>0</v>
      </c>
      <c r="DG1326" s="14">
        <f>VLOOKUP($B1326,[2]Sheet3!$G:$CZ,96,0)</f>
        <v>0</v>
      </c>
      <c r="DH1326" s="14">
        <f>VLOOKUP($B1326,[2]Sheet3!$G:$CZ,97,0)</f>
        <v>0</v>
      </c>
      <c r="DI1326" s="14">
        <f>VLOOKUP($B1326,[2]Sheet3!$G:$CZ,98,0)</f>
        <v>0</v>
      </c>
    </row>
    <row r="1327" spans="1:113" x14ac:dyDescent="0.3">
      <c r="A1327" s="9" t="str">
        <f t="shared" si="62"/>
        <v>WB3302</v>
      </c>
      <c r="B1327" s="15" t="s">
        <v>2838</v>
      </c>
      <c r="C1327" s="15" t="s">
        <v>2839</v>
      </c>
      <c r="F1327" s="7" t="s">
        <v>15</v>
      </c>
      <c r="G1327" s="12" t="s">
        <v>4819</v>
      </c>
      <c r="H1327" s="12" t="str">
        <f>VLOOKUP($B1327,[1]Sheet1!$A:$G,5,0)</f>
        <v>sandip.anil@redingtongroup.com</v>
      </c>
      <c r="I1327" s="12" t="str">
        <f>VLOOKUP($B1327,[1]Sheet1!$A:$G,7,0)</f>
        <v>dilip.vishwa@redingtongroup.com</v>
      </c>
      <c r="J1327" s="12" t="s">
        <v>82</v>
      </c>
      <c r="K1327" s="7"/>
      <c r="L1327" s="7"/>
      <c r="M1327" s="8"/>
      <c r="N1327" s="7" t="str">
        <f t="shared" si="60"/>
        <v>sandip.anil@redingtongroup.com; dilip.vishwa@redingtongroup.com; nilesh.phirke@redingtongroup.com;christopher.joseph@redingtongroup.com</v>
      </c>
      <c r="O1327" s="7" t="str">
        <f t="shared" si="61"/>
        <v>WB3302</v>
      </c>
      <c r="P1327" s="8" t="s">
        <v>5215</v>
      </c>
      <c r="Q1327" s="14">
        <f>VLOOKUP($B1327,[2]Sheet3!$G:$CZ,2,0)</f>
        <v>2400306026</v>
      </c>
      <c r="R1327" s="14">
        <f>VLOOKUP($B1327,[2]Sheet3!$G:$CZ,3,0)</f>
        <v>0</v>
      </c>
      <c r="S1327" s="14">
        <f>VLOOKUP($B1327,[2]Sheet3!$G:$CZ,4,0)</f>
        <v>0</v>
      </c>
      <c r="T1327" s="14">
        <f>VLOOKUP($B1327,[2]Sheet3!$G:$CZ,5,0)</f>
        <v>0</v>
      </c>
      <c r="U1327" s="14">
        <f>VLOOKUP($B1327,[2]Sheet3!$G:$CZ,6,0)</f>
        <v>0</v>
      </c>
      <c r="V1327" s="14">
        <f>VLOOKUP($B1327,[2]Sheet3!$G:$CZ,7,0)</f>
        <v>0</v>
      </c>
      <c r="W1327" s="14">
        <f>VLOOKUP($B1327,[2]Sheet3!$G:$CZ,8,0)</f>
        <v>0</v>
      </c>
      <c r="X1327" s="14">
        <f>VLOOKUP($B1327,[2]Sheet3!$G:$CZ,9,0)</f>
        <v>0</v>
      </c>
      <c r="Y1327" s="14">
        <f>VLOOKUP($B1327,[2]Sheet3!$G:$CZ,10,0)</f>
        <v>0</v>
      </c>
      <c r="Z1327" s="14">
        <f>VLOOKUP($B1327,[2]Sheet3!$G:$CZ,11,0)</f>
        <v>0</v>
      </c>
      <c r="AA1327" s="14">
        <f>VLOOKUP($B1327,[2]Sheet3!$G:$CZ,12,0)</f>
        <v>0</v>
      </c>
      <c r="AB1327" s="14">
        <f>VLOOKUP($B1327,[2]Sheet3!$G:$CZ,13,0)</f>
        <v>0</v>
      </c>
      <c r="AC1327" s="14">
        <f>VLOOKUP($B1327,[2]Sheet3!$G:$CZ,14,0)</f>
        <v>0</v>
      </c>
      <c r="AD1327" s="14">
        <f>VLOOKUP($B1327,[2]Sheet3!$G:$CZ,15,0)</f>
        <v>0</v>
      </c>
      <c r="AE1327" s="14">
        <f>VLOOKUP($B1327,[2]Sheet3!$G:$CZ,16,0)</f>
        <v>0</v>
      </c>
      <c r="AF1327" s="14">
        <f>VLOOKUP($B1327,[2]Sheet3!$G:$CZ,17,0)</f>
        <v>0</v>
      </c>
      <c r="AG1327" s="14">
        <f>VLOOKUP($B1327,[2]Sheet3!$G:$CZ,18,0)</f>
        <v>0</v>
      </c>
      <c r="AH1327" s="14">
        <f>VLOOKUP($B1327,[2]Sheet3!$G:$CZ,19,0)</f>
        <v>0</v>
      </c>
      <c r="AI1327" s="14">
        <f>VLOOKUP($B1327,[2]Sheet3!$G:$CZ,20,0)</f>
        <v>0</v>
      </c>
      <c r="AJ1327" s="14">
        <f>VLOOKUP($B1327,[2]Sheet3!$G:$CZ,21,0)</f>
        <v>0</v>
      </c>
      <c r="AK1327" s="14">
        <f>VLOOKUP($B1327,[2]Sheet3!$G:$CZ,22,0)</f>
        <v>0</v>
      </c>
      <c r="AL1327" s="14">
        <f>VLOOKUP($B1327,[2]Sheet3!$G:$CZ,23,0)</f>
        <v>0</v>
      </c>
      <c r="AM1327" s="14">
        <f>VLOOKUP($B1327,[2]Sheet3!$G:$CZ,24,0)</f>
        <v>0</v>
      </c>
      <c r="AN1327" s="14">
        <f>VLOOKUP($B1327,[2]Sheet3!$G:$CZ,25,0)</f>
        <v>0</v>
      </c>
      <c r="AO1327" s="14">
        <f>VLOOKUP($B1327,[2]Sheet3!$G:$CZ,26,0)</f>
        <v>0</v>
      </c>
      <c r="AP1327" s="14">
        <f>VLOOKUP($B1327,[2]Sheet3!$G:$CZ,27,0)</f>
        <v>0</v>
      </c>
      <c r="AQ1327" s="14">
        <f>VLOOKUP($B1327,[2]Sheet3!$G:$CZ,28,0)</f>
        <v>0</v>
      </c>
      <c r="AR1327" s="14">
        <f>VLOOKUP($B1327,[2]Sheet3!$G:$CZ,29,0)</f>
        <v>0</v>
      </c>
      <c r="AS1327" s="14">
        <f>VLOOKUP($B1327,[2]Sheet3!$G:$CZ,30,0)</f>
        <v>0</v>
      </c>
      <c r="AT1327" s="14">
        <f>VLOOKUP($B1327,[2]Sheet3!$G:$CZ,31,0)</f>
        <v>0</v>
      </c>
      <c r="AU1327" s="14">
        <f>VLOOKUP($B1327,[2]Sheet3!$G:$CZ,32,0)</f>
        <v>0</v>
      </c>
      <c r="AV1327" s="14">
        <f>VLOOKUP($B1327,[2]Sheet3!$G:$CZ,33,0)</f>
        <v>0</v>
      </c>
      <c r="AW1327" s="14">
        <f>VLOOKUP($B1327,[2]Sheet3!$G:$CZ,34,0)</f>
        <v>0</v>
      </c>
      <c r="AX1327" s="14">
        <f>VLOOKUP($B1327,[2]Sheet3!$G:$CZ,35,0)</f>
        <v>0</v>
      </c>
      <c r="AY1327" s="14">
        <f>VLOOKUP($B1327,[2]Sheet3!$G:$CZ,36,0)</f>
        <v>0</v>
      </c>
      <c r="AZ1327" s="14">
        <f>VLOOKUP($B1327,[2]Sheet3!$G:$CZ,37,0)</f>
        <v>0</v>
      </c>
      <c r="BA1327" s="14">
        <f>VLOOKUP($B1327,[2]Sheet3!$G:$CZ,38,0)</f>
        <v>0</v>
      </c>
      <c r="BB1327" s="14">
        <f>VLOOKUP($B1327,[2]Sheet3!$G:$CZ,39,0)</f>
        <v>0</v>
      </c>
      <c r="BC1327" s="14">
        <f>VLOOKUP($B1327,[2]Sheet3!$G:$CZ,40,0)</f>
        <v>0</v>
      </c>
      <c r="BD1327" s="14">
        <f>VLOOKUP($B1327,[2]Sheet3!$G:$CZ,41,0)</f>
        <v>0</v>
      </c>
      <c r="BE1327" s="14">
        <f>VLOOKUP($B1327,[2]Sheet3!$G:$CZ,42,0)</f>
        <v>0</v>
      </c>
      <c r="BF1327" s="14">
        <f>VLOOKUP($B1327,[2]Sheet3!$G:$CZ,43,0)</f>
        <v>0</v>
      </c>
      <c r="BG1327" s="14">
        <f>VLOOKUP($B1327,[2]Sheet3!$G:$CZ,44,0)</f>
        <v>0</v>
      </c>
      <c r="BH1327" s="14">
        <f>VLOOKUP($B1327,[2]Sheet3!$G:$CZ,45,0)</f>
        <v>0</v>
      </c>
      <c r="BI1327" s="14">
        <f>VLOOKUP($B1327,[2]Sheet3!$G:$CZ,46,0)</f>
        <v>0</v>
      </c>
      <c r="BJ1327" s="14">
        <f>VLOOKUP($B1327,[2]Sheet3!$G:$CZ,47,0)</f>
        <v>0</v>
      </c>
      <c r="BK1327" s="14">
        <f>VLOOKUP($B1327,[2]Sheet3!$G:$CZ,48,0)</f>
        <v>0</v>
      </c>
      <c r="BL1327" s="14">
        <f>VLOOKUP($B1327,[2]Sheet3!$G:$CZ,49,0)</f>
        <v>0</v>
      </c>
      <c r="BM1327" s="14">
        <f>VLOOKUP($B1327,[2]Sheet3!$G:$CZ,50,0)</f>
        <v>0</v>
      </c>
      <c r="BN1327" s="14">
        <f>VLOOKUP($B1327,[2]Sheet3!$G:$CZ,51,0)</f>
        <v>0</v>
      </c>
      <c r="BO1327" s="14">
        <f>VLOOKUP($B1327,[2]Sheet3!$G:$CZ,52,0)</f>
        <v>0</v>
      </c>
      <c r="BP1327" s="14">
        <f>VLOOKUP($B1327,[2]Sheet3!$G:$CZ,53,0)</f>
        <v>0</v>
      </c>
      <c r="BQ1327" s="14">
        <f>VLOOKUP($B1327,[2]Sheet3!$G:$CZ,54,0)</f>
        <v>0</v>
      </c>
      <c r="BR1327" s="14">
        <f>VLOOKUP($B1327,[2]Sheet3!$G:$CZ,55,0)</f>
        <v>0</v>
      </c>
      <c r="BS1327" s="14">
        <f>VLOOKUP($B1327,[2]Sheet3!$G:$CZ,56,0)</f>
        <v>0</v>
      </c>
      <c r="BT1327" s="14">
        <f>VLOOKUP($B1327,[2]Sheet3!$G:$CZ,57,0)</f>
        <v>0</v>
      </c>
      <c r="BU1327" s="14">
        <f>VLOOKUP($B1327,[2]Sheet3!$G:$CZ,58,0)</f>
        <v>0</v>
      </c>
      <c r="BV1327" s="14">
        <f>VLOOKUP($B1327,[2]Sheet3!$G:$CZ,59,0)</f>
        <v>0</v>
      </c>
      <c r="BW1327" s="14">
        <f>VLOOKUP($B1327,[2]Sheet3!$G:$CZ,60,0)</f>
        <v>0</v>
      </c>
      <c r="BX1327" s="14">
        <f>VLOOKUP($B1327,[2]Sheet3!$G:$CZ,61,0)</f>
        <v>0</v>
      </c>
      <c r="BY1327" s="14">
        <f>VLOOKUP($B1327,[2]Sheet3!$G:$CZ,62,0)</f>
        <v>0</v>
      </c>
      <c r="BZ1327" s="14">
        <f>VLOOKUP($B1327,[2]Sheet3!$G:$CZ,63,0)</f>
        <v>0</v>
      </c>
      <c r="CA1327" s="14">
        <f>VLOOKUP($B1327,[2]Sheet3!$G:$CZ,64,0)</f>
        <v>0</v>
      </c>
      <c r="CB1327" s="14">
        <f>VLOOKUP($B1327,[2]Sheet3!$G:$CZ,65,0)</f>
        <v>0</v>
      </c>
      <c r="CC1327" s="14">
        <f>VLOOKUP($B1327,[2]Sheet3!$G:$CZ,66,0)</f>
        <v>0</v>
      </c>
      <c r="CD1327" s="14">
        <f>VLOOKUP($B1327,[2]Sheet3!$G:$CZ,67,0)</f>
        <v>0</v>
      </c>
      <c r="CE1327" s="14">
        <f>VLOOKUP($B1327,[2]Sheet3!$G:$CZ,68,0)</f>
        <v>0</v>
      </c>
      <c r="CF1327" s="14">
        <f>VLOOKUP($B1327,[2]Sheet3!$G:$CZ,69,0)</f>
        <v>0</v>
      </c>
      <c r="CG1327" s="14">
        <f>VLOOKUP($B1327,[2]Sheet3!$G:$CZ,70,0)</f>
        <v>0</v>
      </c>
      <c r="CH1327" s="14">
        <f>VLOOKUP($B1327,[2]Sheet3!$G:$CZ,71,0)</f>
        <v>0</v>
      </c>
      <c r="CI1327" s="14">
        <f>VLOOKUP($B1327,[2]Sheet3!$G:$CZ,72,0)</f>
        <v>0</v>
      </c>
      <c r="CJ1327" s="14">
        <f>VLOOKUP($B1327,[2]Sheet3!$G:$CZ,73,0)</f>
        <v>0</v>
      </c>
      <c r="CK1327" s="14">
        <f>VLOOKUP($B1327,[2]Sheet3!$G:$CZ,74,0)</f>
        <v>0</v>
      </c>
      <c r="CL1327" s="14">
        <f>VLOOKUP($B1327,[2]Sheet3!$G:$CZ,75,0)</f>
        <v>0</v>
      </c>
      <c r="CM1327" s="14">
        <f>VLOOKUP($B1327,[2]Sheet3!$G:$CZ,76,0)</f>
        <v>0</v>
      </c>
      <c r="CN1327" s="14">
        <f>VLOOKUP($B1327,[2]Sheet3!$G:$CZ,77,0)</f>
        <v>0</v>
      </c>
      <c r="CO1327" s="14">
        <f>VLOOKUP($B1327,[2]Sheet3!$G:$CZ,78,0)</f>
        <v>0</v>
      </c>
      <c r="CP1327" s="14">
        <f>VLOOKUP($B1327,[2]Sheet3!$G:$CZ,79,0)</f>
        <v>0</v>
      </c>
      <c r="CQ1327" s="14">
        <f>VLOOKUP($B1327,[2]Sheet3!$G:$CZ,80,0)</f>
        <v>0</v>
      </c>
      <c r="CR1327" s="14">
        <f>VLOOKUP($B1327,[2]Sheet3!$G:$CZ,81,0)</f>
        <v>0</v>
      </c>
      <c r="CS1327" s="14">
        <f>VLOOKUP($B1327,[2]Sheet3!$G:$CZ,82,0)</f>
        <v>0</v>
      </c>
      <c r="CT1327" s="14">
        <f>VLOOKUP($B1327,[2]Sheet3!$G:$CZ,83,0)</f>
        <v>0</v>
      </c>
      <c r="CU1327" s="14">
        <f>VLOOKUP($B1327,[2]Sheet3!$G:$CZ,84,0)</f>
        <v>0</v>
      </c>
      <c r="CV1327" s="14">
        <f>VLOOKUP($B1327,[2]Sheet3!$G:$CZ,85,0)</f>
        <v>0</v>
      </c>
      <c r="CW1327" s="14">
        <f>VLOOKUP($B1327,[2]Sheet3!$G:$CZ,86,0)</f>
        <v>0</v>
      </c>
      <c r="CX1327" s="14">
        <f>VLOOKUP($B1327,[2]Sheet3!$G:$CZ,87,0)</f>
        <v>0</v>
      </c>
      <c r="CY1327" s="14">
        <f>VLOOKUP($B1327,[2]Sheet3!$G:$CZ,88,0)</f>
        <v>0</v>
      </c>
      <c r="CZ1327" s="14">
        <f>VLOOKUP($B1327,[2]Sheet3!$G:$CZ,89,0)</f>
        <v>0</v>
      </c>
      <c r="DA1327" s="14">
        <f>VLOOKUP($B1327,[2]Sheet3!$G:$CZ,90,0)</f>
        <v>0</v>
      </c>
      <c r="DB1327" s="14">
        <f>VLOOKUP($B1327,[2]Sheet3!$G:$CZ,91,0)</f>
        <v>0</v>
      </c>
      <c r="DC1327" s="14">
        <f>VLOOKUP($B1327,[2]Sheet3!$G:$CZ,92,0)</f>
        <v>0</v>
      </c>
      <c r="DD1327" s="14">
        <f>VLOOKUP($B1327,[2]Sheet3!$G:$CZ,93,0)</f>
        <v>0</v>
      </c>
      <c r="DE1327" s="14">
        <f>VLOOKUP($B1327,[2]Sheet3!$G:$CZ,94,0)</f>
        <v>0</v>
      </c>
      <c r="DF1327" s="14">
        <f>VLOOKUP($B1327,[2]Sheet3!$G:$CZ,95,0)</f>
        <v>0</v>
      </c>
      <c r="DG1327" s="14">
        <f>VLOOKUP($B1327,[2]Sheet3!$G:$CZ,96,0)</f>
        <v>0</v>
      </c>
      <c r="DH1327" s="14">
        <f>VLOOKUP($B1327,[2]Sheet3!$G:$CZ,97,0)</f>
        <v>0</v>
      </c>
      <c r="DI1327" s="14">
        <f>VLOOKUP($B1327,[2]Sheet3!$G:$CZ,98,0)</f>
        <v>0</v>
      </c>
    </row>
    <row r="1328" spans="1:113" x14ac:dyDescent="0.3">
      <c r="A1328" s="9" t="str">
        <f t="shared" si="62"/>
        <v>W24052</v>
      </c>
      <c r="B1328" s="15" t="s">
        <v>2840</v>
      </c>
      <c r="C1328" s="15" t="s">
        <v>2841</v>
      </c>
      <c r="F1328" s="7" t="s">
        <v>15</v>
      </c>
      <c r="G1328" s="12" t="s">
        <v>4820</v>
      </c>
      <c r="H1328" s="12" t="str">
        <f>VLOOKUP($B1328,[1]Sheet1!$A:$G,5,0)</f>
        <v>tanmay.kumar@redingtongroup.com</v>
      </c>
      <c r="I1328" s="12" t="str">
        <f>VLOOKUP($B1328,[1]Sheet1!$A:$G,7,0)</f>
        <v>dilip.vishwa@redingtongroup.com</v>
      </c>
      <c r="J1328" s="12" t="s">
        <v>82</v>
      </c>
      <c r="K1328" s="7"/>
      <c r="L1328" s="7"/>
      <c r="M1328" s="8"/>
      <c r="N1328" s="7" t="str">
        <f t="shared" si="60"/>
        <v>tanmay.kumar@redingtongroup.com; dilip.vishwa@redingtongroup.com; nilesh.phirke@redingtongroup.com;christopher.joseph@redingtongroup.com</v>
      </c>
      <c r="O1328" s="7" t="str">
        <f t="shared" si="61"/>
        <v>W24052</v>
      </c>
      <c r="P1328" s="8" t="s">
        <v>5215</v>
      </c>
      <c r="Q1328" s="14">
        <f>VLOOKUP($B1328,[2]Sheet3!$G:$CZ,2,0)</f>
        <v>2400306864</v>
      </c>
      <c r="R1328" s="14">
        <f>VLOOKUP($B1328,[2]Sheet3!$G:$CZ,3,0)</f>
        <v>0</v>
      </c>
      <c r="S1328" s="14">
        <f>VLOOKUP($B1328,[2]Sheet3!$G:$CZ,4,0)</f>
        <v>0</v>
      </c>
      <c r="T1328" s="14">
        <f>VLOOKUP($B1328,[2]Sheet3!$G:$CZ,5,0)</f>
        <v>0</v>
      </c>
      <c r="U1328" s="14">
        <f>VLOOKUP($B1328,[2]Sheet3!$G:$CZ,6,0)</f>
        <v>0</v>
      </c>
      <c r="V1328" s="14">
        <f>VLOOKUP($B1328,[2]Sheet3!$G:$CZ,7,0)</f>
        <v>0</v>
      </c>
      <c r="W1328" s="14">
        <f>VLOOKUP($B1328,[2]Sheet3!$G:$CZ,8,0)</f>
        <v>0</v>
      </c>
      <c r="X1328" s="14">
        <f>VLOOKUP($B1328,[2]Sheet3!$G:$CZ,9,0)</f>
        <v>0</v>
      </c>
      <c r="Y1328" s="14">
        <f>VLOOKUP($B1328,[2]Sheet3!$G:$CZ,10,0)</f>
        <v>0</v>
      </c>
      <c r="Z1328" s="14">
        <f>VLOOKUP($B1328,[2]Sheet3!$G:$CZ,11,0)</f>
        <v>0</v>
      </c>
      <c r="AA1328" s="14">
        <f>VLOOKUP($B1328,[2]Sheet3!$G:$CZ,12,0)</f>
        <v>0</v>
      </c>
      <c r="AB1328" s="14">
        <f>VLOOKUP($B1328,[2]Sheet3!$G:$CZ,13,0)</f>
        <v>0</v>
      </c>
      <c r="AC1328" s="14">
        <f>VLOOKUP($B1328,[2]Sheet3!$G:$CZ,14,0)</f>
        <v>0</v>
      </c>
      <c r="AD1328" s="14">
        <f>VLOOKUP($B1328,[2]Sheet3!$G:$CZ,15,0)</f>
        <v>0</v>
      </c>
      <c r="AE1328" s="14">
        <f>VLOOKUP($B1328,[2]Sheet3!$G:$CZ,16,0)</f>
        <v>0</v>
      </c>
      <c r="AF1328" s="14">
        <f>VLOOKUP($B1328,[2]Sheet3!$G:$CZ,17,0)</f>
        <v>0</v>
      </c>
      <c r="AG1328" s="14">
        <f>VLOOKUP($B1328,[2]Sheet3!$G:$CZ,18,0)</f>
        <v>0</v>
      </c>
      <c r="AH1328" s="14">
        <f>VLOOKUP($B1328,[2]Sheet3!$G:$CZ,19,0)</f>
        <v>0</v>
      </c>
      <c r="AI1328" s="14">
        <f>VLOOKUP($B1328,[2]Sheet3!$G:$CZ,20,0)</f>
        <v>0</v>
      </c>
      <c r="AJ1328" s="14">
        <f>VLOOKUP($B1328,[2]Sheet3!$G:$CZ,21,0)</f>
        <v>0</v>
      </c>
      <c r="AK1328" s="14">
        <f>VLOOKUP($B1328,[2]Sheet3!$G:$CZ,22,0)</f>
        <v>0</v>
      </c>
      <c r="AL1328" s="14">
        <f>VLOOKUP($B1328,[2]Sheet3!$G:$CZ,23,0)</f>
        <v>0</v>
      </c>
      <c r="AM1328" s="14">
        <f>VLOOKUP($B1328,[2]Sheet3!$G:$CZ,24,0)</f>
        <v>0</v>
      </c>
      <c r="AN1328" s="14">
        <f>VLOOKUP($B1328,[2]Sheet3!$G:$CZ,25,0)</f>
        <v>0</v>
      </c>
      <c r="AO1328" s="14">
        <f>VLOOKUP($B1328,[2]Sheet3!$G:$CZ,26,0)</f>
        <v>0</v>
      </c>
      <c r="AP1328" s="14">
        <f>VLOOKUP($B1328,[2]Sheet3!$G:$CZ,27,0)</f>
        <v>0</v>
      </c>
      <c r="AQ1328" s="14">
        <f>VLOOKUP($B1328,[2]Sheet3!$G:$CZ,28,0)</f>
        <v>0</v>
      </c>
      <c r="AR1328" s="14">
        <f>VLOOKUP($B1328,[2]Sheet3!$G:$CZ,29,0)</f>
        <v>0</v>
      </c>
      <c r="AS1328" s="14">
        <f>VLOOKUP($B1328,[2]Sheet3!$G:$CZ,30,0)</f>
        <v>0</v>
      </c>
      <c r="AT1328" s="14">
        <f>VLOOKUP($B1328,[2]Sheet3!$G:$CZ,31,0)</f>
        <v>0</v>
      </c>
      <c r="AU1328" s="14">
        <f>VLOOKUP($B1328,[2]Sheet3!$G:$CZ,32,0)</f>
        <v>0</v>
      </c>
      <c r="AV1328" s="14">
        <f>VLOOKUP($B1328,[2]Sheet3!$G:$CZ,33,0)</f>
        <v>0</v>
      </c>
      <c r="AW1328" s="14">
        <f>VLOOKUP($B1328,[2]Sheet3!$G:$CZ,34,0)</f>
        <v>0</v>
      </c>
      <c r="AX1328" s="14">
        <f>VLOOKUP($B1328,[2]Sheet3!$G:$CZ,35,0)</f>
        <v>0</v>
      </c>
      <c r="AY1328" s="14">
        <f>VLOOKUP($B1328,[2]Sheet3!$G:$CZ,36,0)</f>
        <v>0</v>
      </c>
      <c r="AZ1328" s="14">
        <f>VLOOKUP($B1328,[2]Sheet3!$G:$CZ,37,0)</f>
        <v>0</v>
      </c>
      <c r="BA1328" s="14">
        <f>VLOOKUP($B1328,[2]Sheet3!$G:$CZ,38,0)</f>
        <v>0</v>
      </c>
      <c r="BB1328" s="14">
        <f>VLOOKUP($B1328,[2]Sheet3!$G:$CZ,39,0)</f>
        <v>0</v>
      </c>
      <c r="BC1328" s="14">
        <f>VLOOKUP($B1328,[2]Sheet3!$G:$CZ,40,0)</f>
        <v>0</v>
      </c>
      <c r="BD1328" s="14">
        <f>VLOOKUP($B1328,[2]Sheet3!$G:$CZ,41,0)</f>
        <v>0</v>
      </c>
      <c r="BE1328" s="14">
        <f>VLOOKUP($B1328,[2]Sheet3!$G:$CZ,42,0)</f>
        <v>0</v>
      </c>
      <c r="BF1328" s="14">
        <f>VLOOKUP($B1328,[2]Sheet3!$G:$CZ,43,0)</f>
        <v>0</v>
      </c>
      <c r="BG1328" s="14">
        <f>VLOOKUP($B1328,[2]Sheet3!$G:$CZ,44,0)</f>
        <v>0</v>
      </c>
      <c r="BH1328" s="14">
        <f>VLOOKUP($B1328,[2]Sheet3!$G:$CZ,45,0)</f>
        <v>0</v>
      </c>
      <c r="BI1328" s="14">
        <f>VLOOKUP($B1328,[2]Sheet3!$G:$CZ,46,0)</f>
        <v>0</v>
      </c>
      <c r="BJ1328" s="14">
        <f>VLOOKUP($B1328,[2]Sheet3!$G:$CZ,47,0)</f>
        <v>0</v>
      </c>
      <c r="BK1328" s="14">
        <f>VLOOKUP($B1328,[2]Sheet3!$G:$CZ,48,0)</f>
        <v>0</v>
      </c>
      <c r="BL1328" s="14">
        <f>VLOOKUP($B1328,[2]Sheet3!$G:$CZ,49,0)</f>
        <v>0</v>
      </c>
      <c r="BM1328" s="14">
        <f>VLOOKUP($B1328,[2]Sheet3!$G:$CZ,50,0)</f>
        <v>0</v>
      </c>
      <c r="BN1328" s="14">
        <f>VLOOKUP($B1328,[2]Sheet3!$G:$CZ,51,0)</f>
        <v>0</v>
      </c>
      <c r="BO1328" s="14">
        <f>VLOOKUP($B1328,[2]Sheet3!$G:$CZ,52,0)</f>
        <v>0</v>
      </c>
      <c r="BP1328" s="14">
        <f>VLOOKUP($B1328,[2]Sheet3!$G:$CZ,53,0)</f>
        <v>0</v>
      </c>
      <c r="BQ1328" s="14">
        <f>VLOOKUP($B1328,[2]Sheet3!$G:$CZ,54,0)</f>
        <v>0</v>
      </c>
      <c r="BR1328" s="14">
        <f>VLOOKUP($B1328,[2]Sheet3!$G:$CZ,55,0)</f>
        <v>0</v>
      </c>
      <c r="BS1328" s="14">
        <f>VLOOKUP($B1328,[2]Sheet3!$G:$CZ,56,0)</f>
        <v>0</v>
      </c>
      <c r="BT1328" s="14">
        <f>VLOOKUP($B1328,[2]Sheet3!$G:$CZ,57,0)</f>
        <v>0</v>
      </c>
      <c r="BU1328" s="14">
        <f>VLOOKUP($B1328,[2]Sheet3!$G:$CZ,58,0)</f>
        <v>0</v>
      </c>
      <c r="BV1328" s="14">
        <f>VLOOKUP($B1328,[2]Sheet3!$G:$CZ,59,0)</f>
        <v>0</v>
      </c>
      <c r="BW1328" s="14">
        <f>VLOOKUP($B1328,[2]Sheet3!$G:$CZ,60,0)</f>
        <v>0</v>
      </c>
      <c r="BX1328" s="14">
        <f>VLOOKUP($B1328,[2]Sheet3!$G:$CZ,61,0)</f>
        <v>0</v>
      </c>
      <c r="BY1328" s="14">
        <f>VLOOKUP($B1328,[2]Sheet3!$G:$CZ,62,0)</f>
        <v>0</v>
      </c>
      <c r="BZ1328" s="14">
        <f>VLOOKUP($B1328,[2]Sheet3!$G:$CZ,63,0)</f>
        <v>0</v>
      </c>
      <c r="CA1328" s="14">
        <f>VLOOKUP($B1328,[2]Sheet3!$G:$CZ,64,0)</f>
        <v>0</v>
      </c>
      <c r="CB1328" s="14">
        <f>VLOOKUP($B1328,[2]Sheet3!$G:$CZ,65,0)</f>
        <v>0</v>
      </c>
      <c r="CC1328" s="14">
        <f>VLOOKUP($B1328,[2]Sheet3!$G:$CZ,66,0)</f>
        <v>0</v>
      </c>
      <c r="CD1328" s="14">
        <f>VLOOKUP($B1328,[2]Sheet3!$G:$CZ,67,0)</f>
        <v>0</v>
      </c>
      <c r="CE1328" s="14">
        <f>VLOOKUP($B1328,[2]Sheet3!$G:$CZ,68,0)</f>
        <v>0</v>
      </c>
      <c r="CF1328" s="14">
        <f>VLOOKUP($B1328,[2]Sheet3!$G:$CZ,69,0)</f>
        <v>0</v>
      </c>
      <c r="CG1328" s="14">
        <f>VLOOKUP($B1328,[2]Sheet3!$G:$CZ,70,0)</f>
        <v>0</v>
      </c>
      <c r="CH1328" s="14">
        <f>VLOOKUP($B1328,[2]Sheet3!$G:$CZ,71,0)</f>
        <v>0</v>
      </c>
      <c r="CI1328" s="14">
        <f>VLOOKUP($B1328,[2]Sheet3!$G:$CZ,72,0)</f>
        <v>0</v>
      </c>
      <c r="CJ1328" s="14">
        <f>VLOOKUP($B1328,[2]Sheet3!$G:$CZ,73,0)</f>
        <v>0</v>
      </c>
      <c r="CK1328" s="14">
        <f>VLOOKUP($B1328,[2]Sheet3!$G:$CZ,74,0)</f>
        <v>0</v>
      </c>
      <c r="CL1328" s="14">
        <f>VLOOKUP($B1328,[2]Sheet3!$G:$CZ,75,0)</f>
        <v>0</v>
      </c>
      <c r="CM1328" s="14">
        <f>VLOOKUP($B1328,[2]Sheet3!$G:$CZ,76,0)</f>
        <v>0</v>
      </c>
      <c r="CN1328" s="14">
        <f>VLOOKUP($B1328,[2]Sheet3!$G:$CZ,77,0)</f>
        <v>0</v>
      </c>
      <c r="CO1328" s="14">
        <f>VLOOKUP($B1328,[2]Sheet3!$G:$CZ,78,0)</f>
        <v>0</v>
      </c>
      <c r="CP1328" s="14">
        <f>VLOOKUP($B1328,[2]Sheet3!$G:$CZ,79,0)</f>
        <v>0</v>
      </c>
      <c r="CQ1328" s="14">
        <f>VLOOKUP($B1328,[2]Sheet3!$G:$CZ,80,0)</f>
        <v>0</v>
      </c>
      <c r="CR1328" s="14">
        <f>VLOOKUP($B1328,[2]Sheet3!$G:$CZ,81,0)</f>
        <v>0</v>
      </c>
      <c r="CS1328" s="14">
        <f>VLOOKUP($B1328,[2]Sheet3!$G:$CZ,82,0)</f>
        <v>0</v>
      </c>
      <c r="CT1328" s="14">
        <f>VLOOKUP($B1328,[2]Sheet3!$G:$CZ,83,0)</f>
        <v>0</v>
      </c>
      <c r="CU1328" s="14">
        <f>VLOOKUP($B1328,[2]Sheet3!$G:$CZ,84,0)</f>
        <v>0</v>
      </c>
      <c r="CV1328" s="14">
        <f>VLOOKUP($B1328,[2]Sheet3!$G:$CZ,85,0)</f>
        <v>0</v>
      </c>
      <c r="CW1328" s="14">
        <f>VLOOKUP($B1328,[2]Sheet3!$G:$CZ,86,0)</f>
        <v>0</v>
      </c>
      <c r="CX1328" s="14">
        <f>VLOOKUP($B1328,[2]Sheet3!$G:$CZ,87,0)</f>
        <v>0</v>
      </c>
      <c r="CY1328" s="14">
        <f>VLOOKUP($B1328,[2]Sheet3!$G:$CZ,88,0)</f>
        <v>0</v>
      </c>
      <c r="CZ1328" s="14">
        <f>VLOOKUP($B1328,[2]Sheet3!$G:$CZ,89,0)</f>
        <v>0</v>
      </c>
      <c r="DA1328" s="14">
        <f>VLOOKUP($B1328,[2]Sheet3!$G:$CZ,90,0)</f>
        <v>0</v>
      </c>
      <c r="DB1328" s="14">
        <f>VLOOKUP($B1328,[2]Sheet3!$G:$CZ,91,0)</f>
        <v>0</v>
      </c>
      <c r="DC1328" s="14">
        <f>VLOOKUP($B1328,[2]Sheet3!$G:$CZ,92,0)</f>
        <v>0</v>
      </c>
      <c r="DD1328" s="14">
        <f>VLOOKUP($B1328,[2]Sheet3!$G:$CZ,93,0)</f>
        <v>0</v>
      </c>
      <c r="DE1328" s="14">
        <f>VLOOKUP($B1328,[2]Sheet3!$G:$CZ,94,0)</f>
        <v>0</v>
      </c>
      <c r="DF1328" s="14">
        <f>VLOOKUP($B1328,[2]Sheet3!$G:$CZ,95,0)</f>
        <v>0</v>
      </c>
      <c r="DG1328" s="14">
        <f>VLOOKUP($B1328,[2]Sheet3!$G:$CZ,96,0)</f>
        <v>0</v>
      </c>
      <c r="DH1328" s="14">
        <f>VLOOKUP($B1328,[2]Sheet3!$G:$CZ,97,0)</f>
        <v>0</v>
      </c>
      <c r="DI1328" s="14">
        <f>VLOOKUP($B1328,[2]Sheet3!$G:$CZ,98,0)</f>
        <v>0</v>
      </c>
    </row>
    <row r="1329" spans="1:113" x14ac:dyDescent="0.3">
      <c r="A1329" s="9" t="str">
        <f t="shared" si="62"/>
        <v>W53243</v>
      </c>
      <c r="B1329" s="15" t="s">
        <v>2842</v>
      </c>
      <c r="C1329" s="15" t="s">
        <v>2843</v>
      </c>
      <c r="F1329" s="7" t="s">
        <v>15</v>
      </c>
      <c r="G1329" s="12" t="s">
        <v>4821</v>
      </c>
      <c r="H1329" s="12" t="str">
        <f>VLOOKUP($B1329,[1]Sheet1!$A:$G,5,0)</f>
        <v>abhishek.vinod@redingtongroup.com</v>
      </c>
      <c r="I1329" s="12" t="str">
        <f>VLOOKUP($B1329,[1]Sheet1!$A:$G,7,0)</f>
        <v>dilip.vishwa@redingtongroup.com</v>
      </c>
      <c r="J1329" s="12" t="s">
        <v>82</v>
      </c>
      <c r="K1329" s="7"/>
      <c r="L1329" s="7"/>
      <c r="M1329" s="8"/>
      <c r="N1329" s="7" t="str">
        <f t="shared" si="60"/>
        <v>abhishek.vinod@redingtongroup.com; dilip.vishwa@redingtongroup.com; nilesh.phirke@redingtongroup.com;christopher.joseph@redingtongroup.com</v>
      </c>
      <c r="O1329" s="7" t="str">
        <f t="shared" si="61"/>
        <v>W53243</v>
      </c>
      <c r="P1329" s="8" t="s">
        <v>5215</v>
      </c>
      <c r="Q1329" s="14">
        <f>VLOOKUP($B1329,[2]Sheet3!$G:$CZ,2,0)</f>
        <v>2400304674</v>
      </c>
      <c r="R1329" s="14">
        <f>VLOOKUP($B1329,[2]Sheet3!$G:$CZ,3,0)</f>
        <v>0</v>
      </c>
      <c r="S1329" s="14">
        <f>VLOOKUP($B1329,[2]Sheet3!$G:$CZ,4,0)</f>
        <v>0</v>
      </c>
      <c r="T1329" s="14">
        <f>VLOOKUP($B1329,[2]Sheet3!$G:$CZ,5,0)</f>
        <v>0</v>
      </c>
      <c r="U1329" s="14">
        <f>VLOOKUP($B1329,[2]Sheet3!$G:$CZ,6,0)</f>
        <v>0</v>
      </c>
      <c r="V1329" s="14">
        <f>VLOOKUP($B1329,[2]Sheet3!$G:$CZ,7,0)</f>
        <v>0</v>
      </c>
      <c r="W1329" s="14">
        <f>VLOOKUP($B1329,[2]Sheet3!$G:$CZ,8,0)</f>
        <v>0</v>
      </c>
      <c r="X1329" s="14">
        <f>VLOOKUP($B1329,[2]Sheet3!$G:$CZ,9,0)</f>
        <v>0</v>
      </c>
      <c r="Y1329" s="14">
        <f>VLOOKUP($B1329,[2]Sheet3!$G:$CZ,10,0)</f>
        <v>0</v>
      </c>
      <c r="Z1329" s="14">
        <f>VLOOKUP($B1329,[2]Sheet3!$G:$CZ,11,0)</f>
        <v>0</v>
      </c>
      <c r="AA1329" s="14">
        <f>VLOOKUP($B1329,[2]Sheet3!$G:$CZ,12,0)</f>
        <v>0</v>
      </c>
      <c r="AB1329" s="14">
        <f>VLOOKUP($B1329,[2]Sheet3!$G:$CZ,13,0)</f>
        <v>0</v>
      </c>
      <c r="AC1329" s="14">
        <f>VLOOKUP($B1329,[2]Sheet3!$G:$CZ,14,0)</f>
        <v>0</v>
      </c>
      <c r="AD1329" s="14">
        <f>VLOOKUP($B1329,[2]Sheet3!$G:$CZ,15,0)</f>
        <v>0</v>
      </c>
      <c r="AE1329" s="14">
        <f>VLOOKUP($B1329,[2]Sheet3!$G:$CZ,16,0)</f>
        <v>0</v>
      </c>
      <c r="AF1329" s="14">
        <f>VLOOKUP($B1329,[2]Sheet3!$G:$CZ,17,0)</f>
        <v>0</v>
      </c>
      <c r="AG1329" s="14">
        <f>VLOOKUP($B1329,[2]Sheet3!$G:$CZ,18,0)</f>
        <v>0</v>
      </c>
      <c r="AH1329" s="14">
        <f>VLOOKUP($B1329,[2]Sheet3!$G:$CZ,19,0)</f>
        <v>0</v>
      </c>
      <c r="AI1329" s="14">
        <f>VLOOKUP($B1329,[2]Sheet3!$G:$CZ,20,0)</f>
        <v>0</v>
      </c>
      <c r="AJ1329" s="14">
        <f>VLOOKUP($B1329,[2]Sheet3!$G:$CZ,21,0)</f>
        <v>0</v>
      </c>
      <c r="AK1329" s="14">
        <f>VLOOKUP($B1329,[2]Sheet3!$G:$CZ,22,0)</f>
        <v>0</v>
      </c>
      <c r="AL1329" s="14">
        <f>VLOOKUP($B1329,[2]Sheet3!$G:$CZ,23,0)</f>
        <v>0</v>
      </c>
      <c r="AM1329" s="14">
        <f>VLOOKUP($B1329,[2]Sheet3!$G:$CZ,24,0)</f>
        <v>0</v>
      </c>
      <c r="AN1329" s="14">
        <f>VLOOKUP($B1329,[2]Sheet3!$G:$CZ,25,0)</f>
        <v>0</v>
      </c>
      <c r="AO1329" s="14">
        <f>VLOOKUP($B1329,[2]Sheet3!$G:$CZ,26,0)</f>
        <v>0</v>
      </c>
      <c r="AP1329" s="14">
        <f>VLOOKUP($B1329,[2]Sheet3!$G:$CZ,27,0)</f>
        <v>0</v>
      </c>
      <c r="AQ1329" s="14">
        <f>VLOOKUP($B1329,[2]Sheet3!$G:$CZ,28,0)</f>
        <v>0</v>
      </c>
      <c r="AR1329" s="14">
        <f>VLOOKUP($B1329,[2]Sheet3!$G:$CZ,29,0)</f>
        <v>0</v>
      </c>
      <c r="AS1329" s="14">
        <f>VLOOKUP($B1329,[2]Sheet3!$G:$CZ,30,0)</f>
        <v>0</v>
      </c>
      <c r="AT1329" s="14">
        <f>VLOOKUP($B1329,[2]Sheet3!$G:$CZ,31,0)</f>
        <v>0</v>
      </c>
      <c r="AU1329" s="14">
        <f>VLOOKUP($B1329,[2]Sheet3!$G:$CZ,32,0)</f>
        <v>0</v>
      </c>
      <c r="AV1329" s="14">
        <f>VLOOKUP($B1329,[2]Sheet3!$G:$CZ,33,0)</f>
        <v>0</v>
      </c>
      <c r="AW1329" s="14">
        <f>VLOOKUP($B1329,[2]Sheet3!$G:$CZ,34,0)</f>
        <v>0</v>
      </c>
      <c r="AX1329" s="14">
        <f>VLOOKUP($B1329,[2]Sheet3!$G:$CZ,35,0)</f>
        <v>0</v>
      </c>
      <c r="AY1329" s="14">
        <f>VLOOKUP($B1329,[2]Sheet3!$G:$CZ,36,0)</f>
        <v>0</v>
      </c>
      <c r="AZ1329" s="14">
        <f>VLOOKUP($B1329,[2]Sheet3!$G:$CZ,37,0)</f>
        <v>0</v>
      </c>
      <c r="BA1329" s="14">
        <f>VLOOKUP($B1329,[2]Sheet3!$G:$CZ,38,0)</f>
        <v>0</v>
      </c>
      <c r="BB1329" s="14">
        <f>VLOOKUP($B1329,[2]Sheet3!$G:$CZ,39,0)</f>
        <v>0</v>
      </c>
      <c r="BC1329" s="14">
        <f>VLOOKUP($B1329,[2]Sheet3!$G:$CZ,40,0)</f>
        <v>0</v>
      </c>
      <c r="BD1329" s="14">
        <f>VLOOKUP($B1329,[2]Sheet3!$G:$CZ,41,0)</f>
        <v>0</v>
      </c>
      <c r="BE1329" s="14">
        <f>VLOOKUP($B1329,[2]Sheet3!$G:$CZ,42,0)</f>
        <v>0</v>
      </c>
      <c r="BF1329" s="14">
        <f>VLOOKUP($B1329,[2]Sheet3!$G:$CZ,43,0)</f>
        <v>0</v>
      </c>
      <c r="BG1329" s="14">
        <f>VLOOKUP($B1329,[2]Sheet3!$G:$CZ,44,0)</f>
        <v>0</v>
      </c>
      <c r="BH1329" s="14">
        <f>VLOOKUP($B1329,[2]Sheet3!$G:$CZ,45,0)</f>
        <v>0</v>
      </c>
      <c r="BI1329" s="14">
        <f>VLOOKUP($B1329,[2]Sheet3!$G:$CZ,46,0)</f>
        <v>0</v>
      </c>
      <c r="BJ1329" s="14">
        <f>VLOOKUP($B1329,[2]Sheet3!$G:$CZ,47,0)</f>
        <v>0</v>
      </c>
      <c r="BK1329" s="14">
        <f>VLOOKUP($B1329,[2]Sheet3!$G:$CZ,48,0)</f>
        <v>0</v>
      </c>
      <c r="BL1329" s="14">
        <f>VLOOKUP($B1329,[2]Sheet3!$G:$CZ,49,0)</f>
        <v>0</v>
      </c>
      <c r="BM1329" s="14">
        <f>VLOOKUP($B1329,[2]Sheet3!$G:$CZ,50,0)</f>
        <v>0</v>
      </c>
      <c r="BN1329" s="14">
        <f>VLOOKUP($B1329,[2]Sheet3!$G:$CZ,51,0)</f>
        <v>0</v>
      </c>
      <c r="BO1329" s="14">
        <f>VLOOKUP($B1329,[2]Sheet3!$G:$CZ,52,0)</f>
        <v>0</v>
      </c>
      <c r="BP1329" s="14">
        <f>VLOOKUP($B1329,[2]Sheet3!$G:$CZ,53,0)</f>
        <v>0</v>
      </c>
      <c r="BQ1329" s="14">
        <f>VLOOKUP($B1329,[2]Sheet3!$G:$CZ,54,0)</f>
        <v>0</v>
      </c>
      <c r="BR1329" s="14">
        <f>VLOOKUP($B1329,[2]Sheet3!$G:$CZ,55,0)</f>
        <v>0</v>
      </c>
      <c r="BS1329" s="14">
        <f>VLOOKUP($B1329,[2]Sheet3!$G:$CZ,56,0)</f>
        <v>0</v>
      </c>
      <c r="BT1329" s="14">
        <f>VLOOKUP($B1329,[2]Sheet3!$G:$CZ,57,0)</f>
        <v>0</v>
      </c>
      <c r="BU1329" s="14">
        <f>VLOOKUP($B1329,[2]Sheet3!$G:$CZ,58,0)</f>
        <v>0</v>
      </c>
      <c r="BV1329" s="14">
        <f>VLOOKUP($B1329,[2]Sheet3!$G:$CZ,59,0)</f>
        <v>0</v>
      </c>
      <c r="BW1329" s="14">
        <f>VLOOKUP($B1329,[2]Sheet3!$G:$CZ,60,0)</f>
        <v>0</v>
      </c>
      <c r="BX1329" s="14">
        <f>VLOOKUP($B1329,[2]Sheet3!$G:$CZ,61,0)</f>
        <v>0</v>
      </c>
      <c r="BY1329" s="14">
        <f>VLOOKUP($B1329,[2]Sheet3!$G:$CZ,62,0)</f>
        <v>0</v>
      </c>
      <c r="BZ1329" s="14">
        <f>VLOOKUP($B1329,[2]Sheet3!$G:$CZ,63,0)</f>
        <v>0</v>
      </c>
      <c r="CA1329" s="14">
        <f>VLOOKUP($B1329,[2]Sheet3!$G:$CZ,64,0)</f>
        <v>0</v>
      </c>
      <c r="CB1329" s="14">
        <f>VLOOKUP($B1329,[2]Sheet3!$G:$CZ,65,0)</f>
        <v>0</v>
      </c>
      <c r="CC1329" s="14">
        <f>VLOOKUP($B1329,[2]Sheet3!$G:$CZ,66,0)</f>
        <v>0</v>
      </c>
      <c r="CD1329" s="14">
        <f>VLOOKUP($B1329,[2]Sheet3!$G:$CZ,67,0)</f>
        <v>0</v>
      </c>
      <c r="CE1329" s="14">
        <f>VLOOKUP($B1329,[2]Sheet3!$G:$CZ,68,0)</f>
        <v>0</v>
      </c>
      <c r="CF1329" s="14">
        <f>VLOOKUP($B1329,[2]Sheet3!$G:$CZ,69,0)</f>
        <v>0</v>
      </c>
      <c r="CG1329" s="14">
        <f>VLOOKUP($B1329,[2]Sheet3!$G:$CZ,70,0)</f>
        <v>0</v>
      </c>
      <c r="CH1329" s="14">
        <f>VLOOKUP($B1329,[2]Sheet3!$G:$CZ,71,0)</f>
        <v>0</v>
      </c>
      <c r="CI1329" s="14">
        <f>VLOOKUP($B1329,[2]Sheet3!$G:$CZ,72,0)</f>
        <v>0</v>
      </c>
      <c r="CJ1329" s="14">
        <f>VLOOKUP($B1329,[2]Sheet3!$G:$CZ,73,0)</f>
        <v>0</v>
      </c>
      <c r="CK1329" s="14">
        <f>VLOOKUP($B1329,[2]Sheet3!$G:$CZ,74,0)</f>
        <v>0</v>
      </c>
      <c r="CL1329" s="14">
        <f>VLOOKUP($B1329,[2]Sheet3!$G:$CZ,75,0)</f>
        <v>0</v>
      </c>
      <c r="CM1329" s="14">
        <f>VLOOKUP($B1329,[2]Sheet3!$G:$CZ,76,0)</f>
        <v>0</v>
      </c>
      <c r="CN1329" s="14">
        <f>VLOOKUP($B1329,[2]Sheet3!$G:$CZ,77,0)</f>
        <v>0</v>
      </c>
      <c r="CO1329" s="14">
        <f>VLOOKUP($B1329,[2]Sheet3!$G:$CZ,78,0)</f>
        <v>0</v>
      </c>
      <c r="CP1329" s="14">
        <f>VLOOKUP($B1329,[2]Sheet3!$G:$CZ,79,0)</f>
        <v>0</v>
      </c>
      <c r="CQ1329" s="14">
        <f>VLOOKUP($B1329,[2]Sheet3!$G:$CZ,80,0)</f>
        <v>0</v>
      </c>
      <c r="CR1329" s="14">
        <f>VLOOKUP($B1329,[2]Sheet3!$G:$CZ,81,0)</f>
        <v>0</v>
      </c>
      <c r="CS1329" s="14">
        <f>VLOOKUP($B1329,[2]Sheet3!$G:$CZ,82,0)</f>
        <v>0</v>
      </c>
      <c r="CT1329" s="14">
        <f>VLOOKUP($B1329,[2]Sheet3!$G:$CZ,83,0)</f>
        <v>0</v>
      </c>
      <c r="CU1329" s="14">
        <f>VLOOKUP($B1329,[2]Sheet3!$G:$CZ,84,0)</f>
        <v>0</v>
      </c>
      <c r="CV1329" s="14">
        <f>VLOOKUP($B1329,[2]Sheet3!$G:$CZ,85,0)</f>
        <v>0</v>
      </c>
      <c r="CW1329" s="14">
        <f>VLOOKUP($B1329,[2]Sheet3!$G:$CZ,86,0)</f>
        <v>0</v>
      </c>
      <c r="CX1329" s="14">
        <f>VLOOKUP($B1329,[2]Sheet3!$G:$CZ,87,0)</f>
        <v>0</v>
      </c>
      <c r="CY1329" s="14">
        <f>VLOOKUP($B1329,[2]Sheet3!$G:$CZ,88,0)</f>
        <v>0</v>
      </c>
      <c r="CZ1329" s="14">
        <f>VLOOKUP($B1329,[2]Sheet3!$G:$CZ,89,0)</f>
        <v>0</v>
      </c>
      <c r="DA1329" s="14">
        <f>VLOOKUP($B1329,[2]Sheet3!$G:$CZ,90,0)</f>
        <v>0</v>
      </c>
      <c r="DB1329" s="14">
        <f>VLOOKUP($B1329,[2]Sheet3!$G:$CZ,91,0)</f>
        <v>0</v>
      </c>
      <c r="DC1329" s="14">
        <f>VLOOKUP($B1329,[2]Sheet3!$G:$CZ,92,0)</f>
        <v>0</v>
      </c>
      <c r="DD1329" s="14">
        <f>VLOOKUP($B1329,[2]Sheet3!$G:$CZ,93,0)</f>
        <v>0</v>
      </c>
      <c r="DE1329" s="14">
        <f>VLOOKUP($B1329,[2]Sheet3!$G:$CZ,94,0)</f>
        <v>0</v>
      </c>
      <c r="DF1329" s="14">
        <f>VLOOKUP($B1329,[2]Sheet3!$G:$CZ,95,0)</f>
        <v>0</v>
      </c>
      <c r="DG1329" s="14">
        <f>VLOOKUP($B1329,[2]Sheet3!$G:$CZ,96,0)</f>
        <v>0</v>
      </c>
      <c r="DH1329" s="14">
        <f>VLOOKUP($B1329,[2]Sheet3!$G:$CZ,97,0)</f>
        <v>0</v>
      </c>
      <c r="DI1329" s="14">
        <f>VLOOKUP($B1329,[2]Sheet3!$G:$CZ,98,0)</f>
        <v>0</v>
      </c>
    </row>
    <row r="1330" spans="1:113" x14ac:dyDescent="0.3">
      <c r="A1330" s="9" t="str">
        <f t="shared" si="62"/>
        <v>SM4052</v>
      </c>
      <c r="B1330" s="15" t="s">
        <v>2844</v>
      </c>
      <c r="C1330" s="15" t="s">
        <v>2845</v>
      </c>
      <c r="F1330" s="7" t="s">
        <v>15</v>
      </c>
      <c r="G1330" s="12" t="s">
        <v>4822</v>
      </c>
      <c r="H1330" s="12" t="str">
        <f>VLOOKUP($B1330,[1]Sheet1!$A:$G,5,0)</f>
        <v>prem.kumarmani@redingtongroup.com</v>
      </c>
      <c r="I1330" s="12" t="str">
        <f>VLOOKUP($B1330,[1]Sheet1!$A:$G,7,0)</f>
        <v>yogesh.ganesh@redingtongroup.com</v>
      </c>
      <c r="J1330" s="12" t="s">
        <v>82</v>
      </c>
      <c r="K1330" s="7"/>
      <c r="L1330" s="7"/>
      <c r="M1330" s="8"/>
      <c r="N1330" s="7" t="str">
        <f t="shared" si="60"/>
        <v>prem.kumarmani@redingtongroup.com; yogesh.ganesh@redingtongroup.com; nilesh.phirke@redingtongroup.com;christopher.joseph@redingtongroup.com</v>
      </c>
      <c r="O1330" s="7" t="str">
        <f t="shared" si="61"/>
        <v>SM4052</v>
      </c>
      <c r="P1330" s="8" t="s">
        <v>5215</v>
      </c>
      <c r="Q1330" s="14">
        <f>VLOOKUP($B1330,[2]Sheet3!$G:$CZ,2,0)</f>
        <v>2400301732</v>
      </c>
      <c r="R1330" s="14">
        <f>VLOOKUP($B1330,[2]Sheet3!$G:$CZ,3,0)</f>
        <v>0</v>
      </c>
      <c r="S1330" s="14">
        <f>VLOOKUP($B1330,[2]Sheet3!$G:$CZ,4,0)</f>
        <v>0</v>
      </c>
      <c r="T1330" s="14">
        <f>VLOOKUP($B1330,[2]Sheet3!$G:$CZ,5,0)</f>
        <v>0</v>
      </c>
      <c r="U1330" s="14">
        <f>VLOOKUP($B1330,[2]Sheet3!$G:$CZ,6,0)</f>
        <v>0</v>
      </c>
      <c r="V1330" s="14">
        <f>VLOOKUP($B1330,[2]Sheet3!$G:$CZ,7,0)</f>
        <v>0</v>
      </c>
      <c r="W1330" s="14">
        <f>VLOOKUP($B1330,[2]Sheet3!$G:$CZ,8,0)</f>
        <v>0</v>
      </c>
      <c r="X1330" s="14">
        <f>VLOOKUP($B1330,[2]Sheet3!$G:$CZ,9,0)</f>
        <v>0</v>
      </c>
      <c r="Y1330" s="14">
        <f>VLOOKUP($B1330,[2]Sheet3!$G:$CZ,10,0)</f>
        <v>0</v>
      </c>
      <c r="Z1330" s="14">
        <f>VLOOKUP($B1330,[2]Sheet3!$G:$CZ,11,0)</f>
        <v>0</v>
      </c>
      <c r="AA1330" s="14">
        <f>VLOOKUP($B1330,[2]Sheet3!$G:$CZ,12,0)</f>
        <v>0</v>
      </c>
      <c r="AB1330" s="14">
        <f>VLOOKUP($B1330,[2]Sheet3!$G:$CZ,13,0)</f>
        <v>0</v>
      </c>
      <c r="AC1330" s="14">
        <f>VLOOKUP($B1330,[2]Sheet3!$G:$CZ,14,0)</f>
        <v>0</v>
      </c>
      <c r="AD1330" s="14">
        <f>VLOOKUP($B1330,[2]Sheet3!$G:$CZ,15,0)</f>
        <v>0</v>
      </c>
      <c r="AE1330" s="14">
        <f>VLOOKUP($B1330,[2]Sheet3!$G:$CZ,16,0)</f>
        <v>0</v>
      </c>
      <c r="AF1330" s="14">
        <f>VLOOKUP($B1330,[2]Sheet3!$G:$CZ,17,0)</f>
        <v>0</v>
      </c>
      <c r="AG1330" s="14">
        <f>VLOOKUP($B1330,[2]Sheet3!$G:$CZ,18,0)</f>
        <v>0</v>
      </c>
      <c r="AH1330" s="14">
        <f>VLOOKUP($B1330,[2]Sheet3!$G:$CZ,19,0)</f>
        <v>0</v>
      </c>
      <c r="AI1330" s="14">
        <f>VLOOKUP($B1330,[2]Sheet3!$G:$CZ,20,0)</f>
        <v>0</v>
      </c>
      <c r="AJ1330" s="14">
        <f>VLOOKUP($B1330,[2]Sheet3!$G:$CZ,21,0)</f>
        <v>0</v>
      </c>
      <c r="AK1330" s="14">
        <f>VLOOKUP($B1330,[2]Sheet3!$G:$CZ,22,0)</f>
        <v>0</v>
      </c>
      <c r="AL1330" s="14">
        <f>VLOOKUP($B1330,[2]Sheet3!$G:$CZ,23,0)</f>
        <v>0</v>
      </c>
      <c r="AM1330" s="14">
        <f>VLOOKUP($B1330,[2]Sheet3!$G:$CZ,24,0)</f>
        <v>0</v>
      </c>
      <c r="AN1330" s="14">
        <f>VLOOKUP($B1330,[2]Sheet3!$G:$CZ,25,0)</f>
        <v>0</v>
      </c>
      <c r="AO1330" s="14">
        <f>VLOOKUP($B1330,[2]Sheet3!$G:$CZ,26,0)</f>
        <v>0</v>
      </c>
      <c r="AP1330" s="14">
        <f>VLOOKUP($B1330,[2]Sheet3!$G:$CZ,27,0)</f>
        <v>0</v>
      </c>
      <c r="AQ1330" s="14">
        <f>VLOOKUP($B1330,[2]Sheet3!$G:$CZ,28,0)</f>
        <v>0</v>
      </c>
      <c r="AR1330" s="14">
        <f>VLOOKUP($B1330,[2]Sheet3!$G:$CZ,29,0)</f>
        <v>0</v>
      </c>
      <c r="AS1330" s="14">
        <f>VLOOKUP($B1330,[2]Sheet3!$G:$CZ,30,0)</f>
        <v>0</v>
      </c>
      <c r="AT1330" s="14">
        <f>VLOOKUP($B1330,[2]Sheet3!$G:$CZ,31,0)</f>
        <v>0</v>
      </c>
      <c r="AU1330" s="14">
        <f>VLOOKUP($B1330,[2]Sheet3!$G:$CZ,32,0)</f>
        <v>0</v>
      </c>
      <c r="AV1330" s="14">
        <f>VLOOKUP($B1330,[2]Sheet3!$G:$CZ,33,0)</f>
        <v>0</v>
      </c>
      <c r="AW1330" s="14">
        <f>VLOOKUP($B1330,[2]Sheet3!$G:$CZ,34,0)</f>
        <v>0</v>
      </c>
      <c r="AX1330" s="14">
        <f>VLOOKUP($B1330,[2]Sheet3!$G:$CZ,35,0)</f>
        <v>0</v>
      </c>
      <c r="AY1330" s="14">
        <f>VLOOKUP($B1330,[2]Sheet3!$G:$CZ,36,0)</f>
        <v>0</v>
      </c>
      <c r="AZ1330" s="14">
        <f>VLOOKUP($B1330,[2]Sheet3!$G:$CZ,37,0)</f>
        <v>0</v>
      </c>
      <c r="BA1330" s="14">
        <f>VLOOKUP($B1330,[2]Sheet3!$G:$CZ,38,0)</f>
        <v>0</v>
      </c>
      <c r="BB1330" s="14">
        <f>VLOOKUP($B1330,[2]Sheet3!$G:$CZ,39,0)</f>
        <v>0</v>
      </c>
      <c r="BC1330" s="14">
        <f>VLOOKUP($B1330,[2]Sheet3!$G:$CZ,40,0)</f>
        <v>0</v>
      </c>
      <c r="BD1330" s="14">
        <f>VLOOKUP($B1330,[2]Sheet3!$G:$CZ,41,0)</f>
        <v>0</v>
      </c>
      <c r="BE1330" s="14">
        <f>VLOOKUP($B1330,[2]Sheet3!$G:$CZ,42,0)</f>
        <v>0</v>
      </c>
      <c r="BF1330" s="14">
        <f>VLOOKUP($B1330,[2]Sheet3!$G:$CZ,43,0)</f>
        <v>0</v>
      </c>
      <c r="BG1330" s="14">
        <f>VLOOKUP($B1330,[2]Sheet3!$G:$CZ,44,0)</f>
        <v>0</v>
      </c>
      <c r="BH1330" s="14">
        <f>VLOOKUP($B1330,[2]Sheet3!$G:$CZ,45,0)</f>
        <v>0</v>
      </c>
      <c r="BI1330" s="14">
        <f>VLOOKUP($B1330,[2]Sheet3!$G:$CZ,46,0)</f>
        <v>0</v>
      </c>
      <c r="BJ1330" s="14">
        <f>VLOOKUP($B1330,[2]Sheet3!$G:$CZ,47,0)</f>
        <v>0</v>
      </c>
      <c r="BK1330" s="14">
        <f>VLOOKUP($B1330,[2]Sheet3!$G:$CZ,48,0)</f>
        <v>0</v>
      </c>
      <c r="BL1330" s="14">
        <f>VLOOKUP($B1330,[2]Sheet3!$G:$CZ,49,0)</f>
        <v>0</v>
      </c>
      <c r="BM1330" s="14">
        <f>VLOOKUP($B1330,[2]Sheet3!$G:$CZ,50,0)</f>
        <v>0</v>
      </c>
      <c r="BN1330" s="14">
        <f>VLOOKUP($B1330,[2]Sheet3!$G:$CZ,51,0)</f>
        <v>0</v>
      </c>
      <c r="BO1330" s="14">
        <f>VLOOKUP($B1330,[2]Sheet3!$G:$CZ,52,0)</f>
        <v>0</v>
      </c>
      <c r="BP1330" s="14">
        <f>VLOOKUP($B1330,[2]Sheet3!$G:$CZ,53,0)</f>
        <v>0</v>
      </c>
      <c r="BQ1330" s="14">
        <f>VLOOKUP($B1330,[2]Sheet3!$G:$CZ,54,0)</f>
        <v>0</v>
      </c>
      <c r="BR1330" s="14">
        <f>VLOOKUP($B1330,[2]Sheet3!$G:$CZ,55,0)</f>
        <v>0</v>
      </c>
      <c r="BS1330" s="14">
        <f>VLOOKUP($B1330,[2]Sheet3!$G:$CZ,56,0)</f>
        <v>0</v>
      </c>
      <c r="BT1330" s="14">
        <f>VLOOKUP($B1330,[2]Sheet3!$G:$CZ,57,0)</f>
        <v>0</v>
      </c>
      <c r="BU1330" s="14">
        <f>VLOOKUP($B1330,[2]Sheet3!$G:$CZ,58,0)</f>
        <v>0</v>
      </c>
      <c r="BV1330" s="14">
        <f>VLOOKUP($B1330,[2]Sheet3!$G:$CZ,59,0)</f>
        <v>0</v>
      </c>
      <c r="BW1330" s="14">
        <f>VLOOKUP($B1330,[2]Sheet3!$G:$CZ,60,0)</f>
        <v>0</v>
      </c>
      <c r="BX1330" s="14">
        <f>VLOOKUP($B1330,[2]Sheet3!$G:$CZ,61,0)</f>
        <v>0</v>
      </c>
      <c r="BY1330" s="14">
        <f>VLOOKUP($B1330,[2]Sheet3!$G:$CZ,62,0)</f>
        <v>0</v>
      </c>
      <c r="BZ1330" s="14">
        <f>VLOOKUP($B1330,[2]Sheet3!$G:$CZ,63,0)</f>
        <v>0</v>
      </c>
      <c r="CA1330" s="14">
        <f>VLOOKUP($B1330,[2]Sheet3!$G:$CZ,64,0)</f>
        <v>0</v>
      </c>
      <c r="CB1330" s="14">
        <f>VLOOKUP($B1330,[2]Sheet3!$G:$CZ,65,0)</f>
        <v>0</v>
      </c>
      <c r="CC1330" s="14">
        <f>VLOOKUP($B1330,[2]Sheet3!$G:$CZ,66,0)</f>
        <v>0</v>
      </c>
      <c r="CD1330" s="14">
        <f>VLOOKUP($B1330,[2]Sheet3!$G:$CZ,67,0)</f>
        <v>0</v>
      </c>
      <c r="CE1330" s="14">
        <f>VLOOKUP($B1330,[2]Sheet3!$G:$CZ,68,0)</f>
        <v>0</v>
      </c>
      <c r="CF1330" s="14">
        <f>VLOOKUP($B1330,[2]Sheet3!$G:$CZ,69,0)</f>
        <v>0</v>
      </c>
      <c r="CG1330" s="14">
        <f>VLOOKUP($B1330,[2]Sheet3!$G:$CZ,70,0)</f>
        <v>0</v>
      </c>
      <c r="CH1330" s="14">
        <f>VLOOKUP($B1330,[2]Sheet3!$G:$CZ,71,0)</f>
        <v>0</v>
      </c>
      <c r="CI1330" s="14">
        <f>VLOOKUP($B1330,[2]Sheet3!$G:$CZ,72,0)</f>
        <v>0</v>
      </c>
      <c r="CJ1330" s="14">
        <f>VLOOKUP($B1330,[2]Sheet3!$G:$CZ,73,0)</f>
        <v>0</v>
      </c>
      <c r="CK1330" s="14">
        <f>VLOOKUP($B1330,[2]Sheet3!$G:$CZ,74,0)</f>
        <v>0</v>
      </c>
      <c r="CL1330" s="14">
        <f>VLOOKUP($B1330,[2]Sheet3!$G:$CZ,75,0)</f>
        <v>0</v>
      </c>
      <c r="CM1330" s="14">
        <f>VLOOKUP($B1330,[2]Sheet3!$G:$CZ,76,0)</f>
        <v>0</v>
      </c>
      <c r="CN1330" s="14">
        <f>VLOOKUP($B1330,[2]Sheet3!$G:$CZ,77,0)</f>
        <v>0</v>
      </c>
      <c r="CO1330" s="14">
        <f>VLOOKUP($B1330,[2]Sheet3!$G:$CZ,78,0)</f>
        <v>0</v>
      </c>
      <c r="CP1330" s="14">
        <f>VLOOKUP($B1330,[2]Sheet3!$G:$CZ,79,0)</f>
        <v>0</v>
      </c>
      <c r="CQ1330" s="14">
        <f>VLOOKUP($B1330,[2]Sheet3!$G:$CZ,80,0)</f>
        <v>0</v>
      </c>
      <c r="CR1330" s="14">
        <f>VLOOKUP($B1330,[2]Sheet3!$G:$CZ,81,0)</f>
        <v>0</v>
      </c>
      <c r="CS1330" s="14">
        <f>VLOOKUP($B1330,[2]Sheet3!$G:$CZ,82,0)</f>
        <v>0</v>
      </c>
      <c r="CT1330" s="14">
        <f>VLOOKUP($B1330,[2]Sheet3!$G:$CZ,83,0)</f>
        <v>0</v>
      </c>
      <c r="CU1330" s="14">
        <f>VLOOKUP($B1330,[2]Sheet3!$G:$CZ,84,0)</f>
        <v>0</v>
      </c>
      <c r="CV1330" s="14">
        <f>VLOOKUP($B1330,[2]Sheet3!$G:$CZ,85,0)</f>
        <v>0</v>
      </c>
      <c r="CW1330" s="14">
        <f>VLOOKUP($B1330,[2]Sheet3!$G:$CZ,86,0)</f>
        <v>0</v>
      </c>
      <c r="CX1330" s="14">
        <f>VLOOKUP($B1330,[2]Sheet3!$G:$CZ,87,0)</f>
        <v>0</v>
      </c>
      <c r="CY1330" s="14">
        <f>VLOOKUP($B1330,[2]Sheet3!$G:$CZ,88,0)</f>
        <v>0</v>
      </c>
      <c r="CZ1330" s="14">
        <f>VLOOKUP($B1330,[2]Sheet3!$G:$CZ,89,0)</f>
        <v>0</v>
      </c>
      <c r="DA1330" s="14">
        <f>VLOOKUP($B1330,[2]Sheet3!$G:$CZ,90,0)</f>
        <v>0</v>
      </c>
      <c r="DB1330" s="14">
        <f>VLOOKUP($B1330,[2]Sheet3!$G:$CZ,91,0)</f>
        <v>0</v>
      </c>
      <c r="DC1330" s="14">
        <f>VLOOKUP($B1330,[2]Sheet3!$G:$CZ,92,0)</f>
        <v>0</v>
      </c>
      <c r="DD1330" s="14">
        <f>VLOOKUP($B1330,[2]Sheet3!$G:$CZ,93,0)</f>
        <v>0</v>
      </c>
      <c r="DE1330" s="14">
        <f>VLOOKUP($B1330,[2]Sheet3!$G:$CZ,94,0)</f>
        <v>0</v>
      </c>
      <c r="DF1330" s="14">
        <f>VLOOKUP($B1330,[2]Sheet3!$G:$CZ,95,0)</f>
        <v>0</v>
      </c>
      <c r="DG1330" s="14">
        <f>VLOOKUP($B1330,[2]Sheet3!$G:$CZ,96,0)</f>
        <v>0</v>
      </c>
      <c r="DH1330" s="14">
        <f>VLOOKUP($B1330,[2]Sheet3!$G:$CZ,97,0)</f>
        <v>0</v>
      </c>
      <c r="DI1330" s="14">
        <f>VLOOKUP($B1330,[2]Sheet3!$G:$CZ,98,0)</f>
        <v>0</v>
      </c>
    </row>
    <row r="1331" spans="1:113" x14ac:dyDescent="0.3">
      <c r="A1331" s="9" t="str">
        <f t="shared" si="62"/>
        <v>N83303</v>
      </c>
      <c r="B1331" s="15" t="s">
        <v>695</v>
      </c>
      <c r="C1331" s="15" t="s">
        <v>696</v>
      </c>
      <c r="F1331" s="7" t="s">
        <v>15</v>
      </c>
      <c r="G1331" s="12" t="s">
        <v>4823</v>
      </c>
      <c r="H1331" s="12" t="str">
        <f>VLOOKUP($B1331,[1]Sheet1!$A:$G,5,0)</f>
        <v>rohit.jakhar@redingtongroup.com</v>
      </c>
      <c r="I1331" s="12" t="str">
        <f>VLOOKUP($B1331,[1]Sheet1!$A:$G,7,0)</f>
        <v>jitender.chopra@redingtongroup.com</v>
      </c>
      <c r="J1331" s="12" t="s">
        <v>82</v>
      </c>
      <c r="K1331" s="7"/>
      <c r="L1331" s="7"/>
      <c r="M1331" s="8"/>
      <c r="N1331" s="7" t="str">
        <f t="shared" si="60"/>
        <v>rohit.jakhar@redingtongroup.com; jitender.chopra@redingtongroup.com; nilesh.phirke@redingtongroup.com;christopher.joseph@redingtongroup.com</v>
      </c>
      <c r="O1331" s="7" t="str">
        <f t="shared" si="61"/>
        <v>N83303</v>
      </c>
      <c r="P1331" s="8" t="s">
        <v>5215</v>
      </c>
      <c r="Q1331" s="14">
        <f>VLOOKUP($B1331,[2]Sheet3!$G:$CZ,2,0)</f>
        <v>2400305787</v>
      </c>
      <c r="R1331" s="14">
        <f>VLOOKUP($B1331,[2]Sheet3!$G:$CZ,3,0)</f>
        <v>2400303070</v>
      </c>
      <c r="S1331" s="14">
        <f>VLOOKUP($B1331,[2]Sheet3!$G:$CZ,4,0)</f>
        <v>2400302954</v>
      </c>
      <c r="T1331" s="14">
        <f>VLOOKUP($B1331,[2]Sheet3!$G:$CZ,5,0)</f>
        <v>0</v>
      </c>
      <c r="U1331" s="14">
        <f>VLOOKUP($B1331,[2]Sheet3!$G:$CZ,6,0)</f>
        <v>0</v>
      </c>
      <c r="V1331" s="14">
        <f>VLOOKUP($B1331,[2]Sheet3!$G:$CZ,7,0)</f>
        <v>0</v>
      </c>
      <c r="W1331" s="14">
        <f>VLOOKUP($B1331,[2]Sheet3!$G:$CZ,8,0)</f>
        <v>0</v>
      </c>
      <c r="X1331" s="14">
        <f>VLOOKUP($B1331,[2]Sheet3!$G:$CZ,9,0)</f>
        <v>0</v>
      </c>
      <c r="Y1331" s="14">
        <f>VLOOKUP($B1331,[2]Sheet3!$G:$CZ,10,0)</f>
        <v>0</v>
      </c>
      <c r="Z1331" s="14">
        <f>VLOOKUP($B1331,[2]Sheet3!$G:$CZ,11,0)</f>
        <v>0</v>
      </c>
      <c r="AA1331" s="14">
        <f>VLOOKUP($B1331,[2]Sheet3!$G:$CZ,12,0)</f>
        <v>0</v>
      </c>
      <c r="AB1331" s="14">
        <f>VLOOKUP($B1331,[2]Sheet3!$G:$CZ,13,0)</f>
        <v>0</v>
      </c>
      <c r="AC1331" s="14">
        <f>VLOOKUP($B1331,[2]Sheet3!$G:$CZ,14,0)</f>
        <v>0</v>
      </c>
      <c r="AD1331" s="14">
        <f>VLOOKUP($B1331,[2]Sheet3!$G:$CZ,15,0)</f>
        <v>0</v>
      </c>
      <c r="AE1331" s="14">
        <f>VLOOKUP($B1331,[2]Sheet3!$G:$CZ,16,0)</f>
        <v>0</v>
      </c>
      <c r="AF1331" s="14">
        <f>VLOOKUP($B1331,[2]Sheet3!$G:$CZ,17,0)</f>
        <v>0</v>
      </c>
      <c r="AG1331" s="14">
        <f>VLOOKUP($B1331,[2]Sheet3!$G:$CZ,18,0)</f>
        <v>0</v>
      </c>
      <c r="AH1331" s="14">
        <f>VLOOKUP($B1331,[2]Sheet3!$G:$CZ,19,0)</f>
        <v>0</v>
      </c>
      <c r="AI1331" s="14">
        <f>VLOOKUP($B1331,[2]Sheet3!$G:$CZ,20,0)</f>
        <v>0</v>
      </c>
      <c r="AJ1331" s="14">
        <f>VLOOKUP($B1331,[2]Sheet3!$G:$CZ,21,0)</f>
        <v>0</v>
      </c>
      <c r="AK1331" s="14">
        <f>VLOOKUP($B1331,[2]Sheet3!$G:$CZ,22,0)</f>
        <v>0</v>
      </c>
      <c r="AL1331" s="14">
        <f>VLOOKUP($B1331,[2]Sheet3!$G:$CZ,23,0)</f>
        <v>0</v>
      </c>
      <c r="AM1331" s="14">
        <f>VLOOKUP($B1331,[2]Sheet3!$G:$CZ,24,0)</f>
        <v>0</v>
      </c>
      <c r="AN1331" s="14">
        <f>VLOOKUP($B1331,[2]Sheet3!$G:$CZ,25,0)</f>
        <v>0</v>
      </c>
      <c r="AO1331" s="14">
        <f>VLOOKUP($B1331,[2]Sheet3!$G:$CZ,26,0)</f>
        <v>0</v>
      </c>
      <c r="AP1331" s="14">
        <f>VLOOKUP($B1331,[2]Sheet3!$G:$CZ,27,0)</f>
        <v>0</v>
      </c>
      <c r="AQ1331" s="14">
        <f>VLOOKUP($B1331,[2]Sheet3!$G:$CZ,28,0)</f>
        <v>0</v>
      </c>
      <c r="AR1331" s="14">
        <f>VLOOKUP($B1331,[2]Sheet3!$G:$CZ,29,0)</f>
        <v>0</v>
      </c>
      <c r="AS1331" s="14">
        <f>VLOOKUP($B1331,[2]Sheet3!$G:$CZ,30,0)</f>
        <v>0</v>
      </c>
      <c r="AT1331" s="14">
        <f>VLOOKUP($B1331,[2]Sheet3!$G:$CZ,31,0)</f>
        <v>0</v>
      </c>
      <c r="AU1331" s="14">
        <f>VLOOKUP($B1331,[2]Sheet3!$G:$CZ,32,0)</f>
        <v>0</v>
      </c>
      <c r="AV1331" s="14">
        <f>VLOOKUP($B1331,[2]Sheet3!$G:$CZ,33,0)</f>
        <v>0</v>
      </c>
      <c r="AW1331" s="14">
        <f>VLOOKUP($B1331,[2]Sheet3!$G:$CZ,34,0)</f>
        <v>0</v>
      </c>
      <c r="AX1331" s="14">
        <f>VLOOKUP($B1331,[2]Sheet3!$G:$CZ,35,0)</f>
        <v>0</v>
      </c>
      <c r="AY1331" s="14">
        <f>VLOOKUP($B1331,[2]Sheet3!$G:$CZ,36,0)</f>
        <v>0</v>
      </c>
      <c r="AZ1331" s="14">
        <f>VLOOKUP($B1331,[2]Sheet3!$G:$CZ,37,0)</f>
        <v>0</v>
      </c>
      <c r="BA1331" s="14">
        <f>VLOOKUP($B1331,[2]Sheet3!$G:$CZ,38,0)</f>
        <v>0</v>
      </c>
      <c r="BB1331" s="14">
        <f>VLOOKUP($B1331,[2]Sheet3!$G:$CZ,39,0)</f>
        <v>0</v>
      </c>
      <c r="BC1331" s="14">
        <f>VLOOKUP($B1331,[2]Sheet3!$G:$CZ,40,0)</f>
        <v>0</v>
      </c>
      <c r="BD1331" s="14">
        <f>VLOOKUP($B1331,[2]Sheet3!$G:$CZ,41,0)</f>
        <v>0</v>
      </c>
      <c r="BE1331" s="14">
        <f>VLOOKUP($B1331,[2]Sheet3!$G:$CZ,42,0)</f>
        <v>0</v>
      </c>
      <c r="BF1331" s="14">
        <f>VLOOKUP($B1331,[2]Sheet3!$G:$CZ,43,0)</f>
        <v>0</v>
      </c>
      <c r="BG1331" s="14">
        <f>VLOOKUP($B1331,[2]Sheet3!$G:$CZ,44,0)</f>
        <v>0</v>
      </c>
      <c r="BH1331" s="14">
        <f>VLOOKUP($B1331,[2]Sheet3!$G:$CZ,45,0)</f>
        <v>0</v>
      </c>
      <c r="BI1331" s="14">
        <f>VLOOKUP($B1331,[2]Sheet3!$G:$CZ,46,0)</f>
        <v>0</v>
      </c>
      <c r="BJ1331" s="14">
        <f>VLOOKUP($B1331,[2]Sheet3!$G:$CZ,47,0)</f>
        <v>0</v>
      </c>
      <c r="BK1331" s="14">
        <f>VLOOKUP($B1331,[2]Sheet3!$G:$CZ,48,0)</f>
        <v>0</v>
      </c>
      <c r="BL1331" s="14">
        <f>VLOOKUP($B1331,[2]Sheet3!$G:$CZ,49,0)</f>
        <v>0</v>
      </c>
      <c r="BM1331" s="14">
        <f>VLOOKUP($B1331,[2]Sheet3!$G:$CZ,50,0)</f>
        <v>0</v>
      </c>
      <c r="BN1331" s="14">
        <f>VLOOKUP($B1331,[2]Sheet3!$G:$CZ,51,0)</f>
        <v>0</v>
      </c>
      <c r="BO1331" s="14">
        <f>VLOOKUP($B1331,[2]Sheet3!$G:$CZ,52,0)</f>
        <v>0</v>
      </c>
      <c r="BP1331" s="14">
        <f>VLOOKUP($B1331,[2]Sheet3!$G:$CZ,53,0)</f>
        <v>0</v>
      </c>
      <c r="BQ1331" s="14">
        <f>VLOOKUP($B1331,[2]Sheet3!$G:$CZ,54,0)</f>
        <v>0</v>
      </c>
      <c r="BR1331" s="14">
        <f>VLOOKUP($B1331,[2]Sheet3!$G:$CZ,55,0)</f>
        <v>0</v>
      </c>
      <c r="BS1331" s="14">
        <f>VLOOKUP($B1331,[2]Sheet3!$G:$CZ,56,0)</f>
        <v>0</v>
      </c>
      <c r="BT1331" s="14">
        <f>VLOOKUP($B1331,[2]Sheet3!$G:$CZ,57,0)</f>
        <v>0</v>
      </c>
      <c r="BU1331" s="14">
        <f>VLOOKUP($B1331,[2]Sheet3!$G:$CZ,58,0)</f>
        <v>0</v>
      </c>
      <c r="BV1331" s="14">
        <f>VLOOKUP($B1331,[2]Sheet3!$G:$CZ,59,0)</f>
        <v>0</v>
      </c>
      <c r="BW1331" s="14">
        <f>VLOOKUP($B1331,[2]Sheet3!$G:$CZ,60,0)</f>
        <v>0</v>
      </c>
      <c r="BX1331" s="14">
        <f>VLOOKUP($B1331,[2]Sheet3!$G:$CZ,61,0)</f>
        <v>0</v>
      </c>
      <c r="BY1331" s="14">
        <f>VLOOKUP($B1331,[2]Sheet3!$G:$CZ,62,0)</f>
        <v>0</v>
      </c>
      <c r="BZ1331" s="14">
        <f>VLOOKUP($B1331,[2]Sheet3!$G:$CZ,63,0)</f>
        <v>0</v>
      </c>
      <c r="CA1331" s="14">
        <f>VLOOKUP($B1331,[2]Sheet3!$G:$CZ,64,0)</f>
        <v>0</v>
      </c>
      <c r="CB1331" s="14">
        <f>VLOOKUP($B1331,[2]Sheet3!$G:$CZ,65,0)</f>
        <v>0</v>
      </c>
      <c r="CC1331" s="14">
        <f>VLOOKUP($B1331,[2]Sheet3!$G:$CZ,66,0)</f>
        <v>0</v>
      </c>
      <c r="CD1331" s="14">
        <f>VLOOKUP($B1331,[2]Sheet3!$G:$CZ,67,0)</f>
        <v>0</v>
      </c>
      <c r="CE1331" s="14">
        <f>VLOOKUP($B1331,[2]Sheet3!$G:$CZ,68,0)</f>
        <v>0</v>
      </c>
      <c r="CF1331" s="14">
        <f>VLOOKUP($B1331,[2]Sheet3!$G:$CZ,69,0)</f>
        <v>0</v>
      </c>
      <c r="CG1331" s="14">
        <f>VLOOKUP($B1331,[2]Sheet3!$G:$CZ,70,0)</f>
        <v>0</v>
      </c>
      <c r="CH1331" s="14">
        <f>VLOOKUP($B1331,[2]Sheet3!$G:$CZ,71,0)</f>
        <v>0</v>
      </c>
      <c r="CI1331" s="14">
        <f>VLOOKUP($B1331,[2]Sheet3!$G:$CZ,72,0)</f>
        <v>0</v>
      </c>
      <c r="CJ1331" s="14">
        <f>VLOOKUP($B1331,[2]Sheet3!$G:$CZ,73,0)</f>
        <v>0</v>
      </c>
      <c r="CK1331" s="14">
        <f>VLOOKUP($B1331,[2]Sheet3!$G:$CZ,74,0)</f>
        <v>0</v>
      </c>
      <c r="CL1331" s="14">
        <f>VLOOKUP($B1331,[2]Sheet3!$G:$CZ,75,0)</f>
        <v>0</v>
      </c>
      <c r="CM1331" s="14">
        <f>VLOOKUP($B1331,[2]Sheet3!$G:$CZ,76,0)</f>
        <v>0</v>
      </c>
      <c r="CN1331" s="14">
        <f>VLOOKUP($B1331,[2]Sheet3!$G:$CZ,77,0)</f>
        <v>0</v>
      </c>
      <c r="CO1331" s="14">
        <f>VLOOKUP($B1331,[2]Sheet3!$G:$CZ,78,0)</f>
        <v>0</v>
      </c>
      <c r="CP1331" s="14">
        <f>VLOOKUP($B1331,[2]Sheet3!$G:$CZ,79,0)</f>
        <v>0</v>
      </c>
      <c r="CQ1331" s="14">
        <f>VLOOKUP($B1331,[2]Sheet3!$G:$CZ,80,0)</f>
        <v>0</v>
      </c>
      <c r="CR1331" s="14">
        <f>VLOOKUP($B1331,[2]Sheet3!$G:$CZ,81,0)</f>
        <v>0</v>
      </c>
      <c r="CS1331" s="14">
        <f>VLOOKUP($B1331,[2]Sheet3!$G:$CZ,82,0)</f>
        <v>0</v>
      </c>
      <c r="CT1331" s="14">
        <f>VLOOKUP($B1331,[2]Sheet3!$G:$CZ,83,0)</f>
        <v>0</v>
      </c>
      <c r="CU1331" s="14">
        <f>VLOOKUP($B1331,[2]Sheet3!$G:$CZ,84,0)</f>
        <v>0</v>
      </c>
      <c r="CV1331" s="14">
        <f>VLOOKUP($B1331,[2]Sheet3!$G:$CZ,85,0)</f>
        <v>0</v>
      </c>
      <c r="CW1331" s="14">
        <f>VLOOKUP($B1331,[2]Sheet3!$G:$CZ,86,0)</f>
        <v>0</v>
      </c>
      <c r="CX1331" s="14">
        <f>VLOOKUP($B1331,[2]Sheet3!$G:$CZ,87,0)</f>
        <v>0</v>
      </c>
      <c r="CY1331" s="14">
        <f>VLOOKUP($B1331,[2]Sheet3!$G:$CZ,88,0)</f>
        <v>0</v>
      </c>
      <c r="CZ1331" s="14">
        <f>VLOOKUP($B1331,[2]Sheet3!$G:$CZ,89,0)</f>
        <v>0</v>
      </c>
      <c r="DA1331" s="14">
        <f>VLOOKUP($B1331,[2]Sheet3!$G:$CZ,90,0)</f>
        <v>0</v>
      </c>
      <c r="DB1331" s="14">
        <f>VLOOKUP($B1331,[2]Sheet3!$G:$CZ,91,0)</f>
        <v>0</v>
      </c>
      <c r="DC1331" s="14">
        <f>VLOOKUP($B1331,[2]Sheet3!$G:$CZ,92,0)</f>
        <v>0</v>
      </c>
      <c r="DD1331" s="14">
        <f>VLOOKUP($B1331,[2]Sheet3!$G:$CZ,93,0)</f>
        <v>0</v>
      </c>
      <c r="DE1331" s="14">
        <f>VLOOKUP($B1331,[2]Sheet3!$G:$CZ,94,0)</f>
        <v>0</v>
      </c>
      <c r="DF1331" s="14">
        <f>VLOOKUP($B1331,[2]Sheet3!$G:$CZ,95,0)</f>
        <v>0</v>
      </c>
      <c r="DG1331" s="14">
        <f>VLOOKUP($B1331,[2]Sheet3!$G:$CZ,96,0)</f>
        <v>0</v>
      </c>
      <c r="DH1331" s="14">
        <f>VLOOKUP($B1331,[2]Sheet3!$G:$CZ,97,0)</f>
        <v>0</v>
      </c>
      <c r="DI1331" s="14">
        <f>VLOOKUP($B1331,[2]Sheet3!$G:$CZ,98,0)</f>
        <v>0</v>
      </c>
    </row>
    <row r="1332" spans="1:113" x14ac:dyDescent="0.3">
      <c r="A1332" s="9" t="str">
        <f t="shared" si="62"/>
        <v>N43786</v>
      </c>
      <c r="B1332" s="15" t="s">
        <v>2846</v>
      </c>
      <c r="C1332" s="15" t="s">
        <v>2847</v>
      </c>
      <c r="F1332" s="7" t="s">
        <v>15</v>
      </c>
      <c r="G1332" s="12" t="s">
        <v>4824</v>
      </c>
      <c r="H1332" s="12" t="str">
        <f>VLOOKUP($B1332,[1]Sheet1!$A:$G,5,0)</f>
        <v>ravikant.sharma@redingtongroup.com</v>
      </c>
      <c r="I1332" s="12" t="str">
        <f>VLOOKUP($B1332,[1]Sheet1!$A:$G,7,0)</f>
        <v>sidharth.eknath@redingtongroup.com</v>
      </c>
      <c r="J1332" s="12" t="s">
        <v>82</v>
      </c>
      <c r="K1332" s="7"/>
      <c r="L1332" s="7"/>
      <c r="M1332" s="8"/>
      <c r="N1332" s="7" t="str">
        <f t="shared" si="60"/>
        <v>ravikant.sharma@redingtongroup.com; sidharth.eknath@redingtongroup.com; nilesh.phirke@redingtongroup.com;christopher.joseph@redingtongroup.com</v>
      </c>
      <c r="O1332" s="7" t="str">
        <f t="shared" si="61"/>
        <v>N43786</v>
      </c>
      <c r="P1332" s="8" t="s">
        <v>5215</v>
      </c>
      <c r="Q1332" s="14">
        <f>VLOOKUP($B1332,[2]Sheet3!$G:$CZ,2,0)</f>
        <v>2400301840</v>
      </c>
      <c r="R1332" s="14">
        <f>VLOOKUP($B1332,[2]Sheet3!$G:$CZ,3,0)</f>
        <v>2400303910</v>
      </c>
      <c r="S1332" s="14">
        <f>VLOOKUP($B1332,[2]Sheet3!$G:$CZ,4,0)</f>
        <v>0</v>
      </c>
      <c r="T1332" s="14">
        <f>VLOOKUP($B1332,[2]Sheet3!$G:$CZ,5,0)</f>
        <v>0</v>
      </c>
      <c r="U1332" s="14">
        <f>VLOOKUP($B1332,[2]Sheet3!$G:$CZ,6,0)</f>
        <v>0</v>
      </c>
      <c r="V1332" s="14">
        <f>VLOOKUP($B1332,[2]Sheet3!$G:$CZ,7,0)</f>
        <v>0</v>
      </c>
      <c r="W1332" s="14">
        <f>VLOOKUP($B1332,[2]Sheet3!$G:$CZ,8,0)</f>
        <v>0</v>
      </c>
      <c r="X1332" s="14">
        <f>VLOOKUP($B1332,[2]Sheet3!$G:$CZ,9,0)</f>
        <v>0</v>
      </c>
      <c r="Y1332" s="14">
        <f>VLOOKUP($B1332,[2]Sheet3!$G:$CZ,10,0)</f>
        <v>0</v>
      </c>
      <c r="Z1332" s="14">
        <f>VLOOKUP($B1332,[2]Sheet3!$G:$CZ,11,0)</f>
        <v>0</v>
      </c>
      <c r="AA1332" s="14">
        <f>VLOOKUP($B1332,[2]Sheet3!$G:$CZ,12,0)</f>
        <v>0</v>
      </c>
      <c r="AB1332" s="14">
        <f>VLOOKUP($B1332,[2]Sheet3!$G:$CZ,13,0)</f>
        <v>0</v>
      </c>
      <c r="AC1332" s="14">
        <f>VLOOKUP($B1332,[2]Sheet3!$G:$CZ,14,0)</f>
        <v>0</v>
      </c>
      <c r="AD1332" s="14">
        <f>VLOOKUP($B1332,[2]Sheet3!$G:$CZ,15,0)</f>
        <v>0</v>
      </c>
      <c r="AE1332" s="14">
        <f>VLOOKUP($B1332,[2]Sheet3!$G:$CZ,16,0)</f>
        <v>0</v>
      </c>
      <c r="AF1332" s="14">
        <f>VLOOKUP($B1332,[2]Sheet3!$G:$CZ,17,0)</f>
        <v>0</v>
      </c>
      <c r="AG1332" s="14">
        <f>VLOOKUP($B1332,[2]Sheet3!$G:$CZ,18,0)</f>
        <v>0</v>
      </c>
      <c r="AH1332" s="14">
        <f>VLOOKUP($B1332,[2]Sheet3!$G:$CZ,19,0)</f>
        <v>0</v>
      </c>
      <c r="AI1332" s="14">
        <f>VLOOKUP($B1332,[2]Sheet3!$G:$CZ,20,0)</f>
        <v>0</v>
      </c>
      <c r="AJ1332" s="14">
        <f>VLOOKUP($B1332,[2]Sheet3!$G:$CZ,21,0)</f>
        <v>0</v>
      </c>
      <c r="AK1332" s="14">
        <f>VLOOKUP($B1332,[2]Sheet3!$G:$CZ,22,0)</f>
        <v>0</v>
      </c>
      <c r="AL1332" s="14">
        <f>VLOOKUP($B1332,[2]Sheet3!$G:$CZ,23,0)</f>
        <v>0</v>
      </c>
      <c r="AM1332" s="14">
        <f>VLOOKUP($B1332,[2]Sheet3!$G:$CZ,24,0)</f>
        <v>0</v>
      </c>
      <c r="AN1332" s="14">
        <f>VLOOKUP($B1332,[2]Sheet3!$G:$CZ,25,0)</f>
        <v>0</v>
      </c>
      <c r="AO1332" s="14">
        <f>VLOOKUP($B1332,[2]Sheet3!$G:$CZ,26,0)</f>
        <v>0</v>
      </c>
      <c r="AP1332" s="14">
        <f>VLOOKUP($B1332,[2]Sheet3!$G:$CZ,27,0)</f>
        <v>0</v>
      </c>
      <c r="AQ1332" s="14">
        <f>VLOOKUP($B1332,[2]Sheet3!$G:$CZ,28,0)</f>
        <v>0</v>
      </c>
      <c r="AR1332" s="14">
        <f>VLOOKUP($B1332,[2]Sheet3!$G:$CZ,29,0)</f>
        <v>0</v>
      </c>
      <c r="AS1332" s="14">
        <f>VLOOKUP($B1332,[2]Sheet3!$G:$CZ,30,0)</f>
        <v>0</v>
      </c>
      <c r="AT1332" s="14">
        <f>VLOOKUP($B1332,[2]Sheet3!$G:$CZ,31,0)</f>
        <v>0</v>
      </c>
      <c r="AU1332" s="14">
        <f>VLOOKUP($B1332,[2]Sheet3!$G:$CZ,32,0)</f>
        <v>0</v>
      </c>
      <c r="AV1332" s="14">
        <f>VLOOKUP($B1332,[2]Sheet3!$G:$CZ,33,0)</f>
        <v>0</v>
      </c>
      <c r="AW1332" s="14">
        <f>VLOOKUP($B1332,[2]Sheet3!$G:$CZ,34,0)</f>
        <v>0</v>
      </c>
      <c r="AX1332" s="14">
        <f>VLOOKUP($B1332,[2]Sheet3!$G:$CZ,35,0)</f>
        <v>0</v>
      </c>
      <c r="AY1332" s="14">
        <f>VLOOKUP($B1332,[2]Sheet3!$G:$CZ,36,0)</f>
        <v>0</v>
      </c>
      <c r="AZ1332" s="14">
        <f>VLOOKUP($B1332,[2]Sheet3!$G:$CZ,37,0)</f>
        <v>0</v>
      </c>
      <c r="BA1332" s="14">
        <f>VLOOKUP($B1332,[2]Sheet3!$G:$CZ,38,0)</f>
        <v>0</v>
      </c>
      <c r="BB1332" s="14">
        <f>VLOOKUP($B1332,[2]Sheet3!$G:$CZ,39,0)</f>
        <v>0</v>
      </c>
      <c r="BC1332" s="14">
        <f>VLOOKUP($B1332,[2]Sheet3!$G:$CZ,40,0)</f>
        <v>0</v>
      </c>
      <c r="BD1332" s="14">
        <f>VLOOKUP($B1332,[2]Sheet3!$G:$CZ,41,0)</f>
        <v>0</v>
      </c>
      <c r="BE1332" s="14">
        <f>VLOOKUP($B1332,[2]Sheet3!$G:$CZ,42,0)</f>
        <v>0</v>
      </c>
      <c r="BF1332" s="14">
        <f>VLOOKUP($B1332,[2]Sheet3!$G:$CZ,43,0)</f>
        <v>0</v>
      </c>
      <c r="BG1332" s="14">
        <f>VLOOKUP($B1332,[2]Sheet3!$G:$CZ,44,0)</f>
        <v>0</v>
      </c>
      <c r="BH1332" s="14">
        <f>VLOOKUP($B1332,[2]Sheet3!$G:$CZ,45,0)</f>
        <v>0</v>
      </c>
      <c r="BI1332" s="14">
        <f>VLOOKUP($B1332,[2]Sheet3!$G:$CZ,46,0)</f>
        <v>0</v>
      </c>
      <c r="BJ1332" s="14">
        <f>VLOOKUP($B1332,[2]Sheet3!$G:$CZ,47,0)</f>
        <v>0</v>
      </c>
      <c r="BK1332" s="14">
        <f>VLOOKUP($B1332,[2]Sheet3!$G:$CZ,48,0)</f>
        <v>0</v>
      </c>
      <c r="BL1332" s="14">
        <f>VLOOKUP($B1332,[2]Sheet3!$G:$CZ,49,0)</f>
        <v>0</v>
      </c>
      <c r="BM1332" s="14">
        <f>VLOOKUP($B1332,[2]Sheet3!$G:$CZ,50,0)</f>
        <v>0</v>
      </c>
      <c r="BN1332" s="14">
        <f>VLOOKUP($B1332,[2]Sheet3!$G:$CZ,51,0)</f>
        <v>0</v>
      </c>
      <c r="BO1332" s="14">
        <f>VLOOKUP($B1332,[2]Sheet3!$G:$CZ,52,0)</f>
        <v>0</v>
      </c>
      <c r="BP1332" s="14">
        <f>VLOOKUP($B1332,[2]Sheet3!$G:$CZ,53,0)</f>
        <v>0</v>
      </c>
      <c r="BQ1332" s="14">
        <f>VLOOKUP($B1332,[2]Sheet3!$G:$CZ,54,0)</f>
        <v>0</v>
      </c>
      <c r="BR1332" s="14">
        <f>VLOOKUP($B1332,[2]Sheet3!$G:$CZ,55,0)</f>
        <v>0</v>
      </c>
      <c r="BS1332" s="14">
        <f>VLOOKUP($B1332,[2]Sheet3!$G:$CZ,56,0)</f>
        <v>0</v>
      </c>
      <c r="BT1332" s="14">
        <f>VLOOKUP($B1332,[2]Sheet3!$G:$CZ,57,0)</f>
        <v>0</v>
      </c>
      <c r="BU1332" s="14">
        <f>VLOOKUP($B1332,[2]Sheet3!$G:$CZ,58,0)</f>
        <v>0</v>
      </c>
      <c r="BV1332" s="14">
        <f>VLOOKUP($B1332,[2]Sheet3!$G:$CZ,59,0)</f>
        <v>0</v>
      </c>
      <c r="BW1332" s="14">
        <f>VLOOKUP($B1332,[2]Sheet3!$G:$CZ,60,0)</f>
        <v>0</v>
      </c>
      <c r="BX1332" s="14">
        <f>VLOOKUP($B1332,[2]Sheet3!$G:$CZ,61,0)</f>
        <v>0</v>
      </c>
      <c r="BY1332" s="14">
        <f>VLOOKUP($B1332,[2]Sheet3!$G:$CZ,62,0)</f>
        <v>0</v>
      </c>
      <c r="BZ1332" s="14">
        <f>VLOOKUP($B1332,[2]Sheet3!$G:$CZ,63,0)</f>
        <v>0</v>
      </c>
      <c r="CA1332" s="14">
        <f>VLOOKUP($B1332,[2]Sheet3!$G:$CZ,64,0)</f>
        <v>0</v>
      </c>
      <c r="CB1332" s="14">
        <f>VLOOKUP($B1332,[2]Sheet3!$G:$CZ,65,0)</f>
        <v>0</v>
      </c>
      <c r="CC1332" s="14">
        <f>VLOOKUP($B1332,[2]Sheet3!$G:$CZ,66,0)</f>
        <v>0</v>
      </c>
      <c r="CD1332" s="14">
        <f>VLOOKUP($B1332,[2]Sheet3!$G:$CZ,67,0)</f>
        <v>0</v>
      </c>
      <c r="CE1332" s="14">
        <f>VLOOKUP($B1332,[2]Sheet3!$G:$CZ,68,0)</f>
        <v>0</v>
      </c>
      <c r="CF1332" s="14">
        <f>VLOOKUP($B1332,[2]Sheet3!$G:$CZ,69,0)</f>
        <v>0</v>
      </c>
      <c r="CG1332" s="14">
        <f>VLOOKUP($B1332,[2]Sheet3!$G:$CZ,70,0)</f>
        <v>0</v>
      </c>
      <c r="CH1332" s="14">
        <f>VLOOKUP($B1332,[2]Sheet3!$G:$CZ,71,0)</f>
        <v>0</v>
      </c>
      <c r="CI1332" s="14">
        <f>VLOOKUP($B1332,[2]Sheet3!$G:$CZ,72,0)</f>
        <v>0</v>
      </c>
      <c r="CJ1332" s="14">
        <f>VLOOKUP($B1332,[2]Sheet3!$G:$CZ,73,0)</f>
        <v>0</v>
      </c>
      <c r="CK1332" s="14">
        <f>VLOOKUP($B1332,[2]Sheet3!$G:$CZ,74,0)</f>
        <v>0</v>
      </c>
      <c r="CL1332" s="14">
        <f>VLOOKUP($B1332,[2]Sheet3!$G:$CZ,75,0)</f>
        <v>0</v>
      </c>
      <c r="CM1332" s="14">
        <f>VLOOKUP($B1332,[2]Sheet3!$G:$CZ,76,0)</f>
        <v>0</v>
      </c>
      <c r="CN1332" s="14">
        <f>VLOOKUP($B1332,[2]Sheet3!$G:$CZ,77,0)</f>
        <v>0</v>
      </c>
      <c r="CO1332" s="14">
        <f>VLOOKUP($B1332,[2]Sheet3!$G:$CZ,78,0)</f>
        <v>0</v>
      </c>
      <c r="CP1332" s="14">
        <f>VLOOKUP($B1332,[2]Sheet3!$G:$CZ,79,0)</f>
        <v>0</v>
      </c>
      <c r="CQ1332" s="14">
        <f>VLOOKUP($B1332,[2]Sheet3!$G:$CZ,80,0)</f>
        <v>0</v>
      </c>
      <c r="CR1332" s="14">
        <f>VLOOKUP($B1332,[2]Sheet3!$G:$CZ,81,0)</f>
        <v>0</v>
      </c>
      <c r="CS1332" s="14">
        <f>VLOOKUP($B1332,[2]Sheet3!$G:$CZ,82,0)</f>
        <v>0</v>
      </c>
      <c r="CT1332" s="14">
        <f>VLOOKUP($B1332,[2]Sheet3!$G:$CZ,83,0)</f>
        <v>0</v>
      </c>
      <c r="CU1332" s="14">
        <f>VLOOKUP($B1332,[2]Sheet3!$G:$CZ,84,0)</f>
        <v>0</v>
      </c>
      <c r="CV1332" s="14">
        <f>VLOOKUP($B1332,[2]Sheet3!$G:$CZ,85,0)</f>
        <v>0</v>
      </c>
      <c r="CW1332" s="14">
        <f>VLOOKUP($B1332,[2]Sheet3!$G:$CZ,86,0)</f>
        <v>0</v>
      </c>
      <c r="CX1332" s="14">
        <f>VLOOKUP($B1332,[2]Sheet3!$G:$CZ,87,0)</f>
        <v>0</v>
      </c>
      <c r="CY1332" s="14">
        <f>VLOOKUP($B1332,[2]Sheet3!$G:$CZ,88,0)</f>
        <v>0</v>
      </c>
      <c r="CZ1332" s="14">
        <f>VLOOKUP($B1332,[2]Sheet3!$G:$CZ,89,0)</f>
        <v>0</v>
      </c>
      <c r="DA1332" s="14">
        <f>VLOOKUP($B1332,[2]Sheet3!$G:$CZ,90,0)</f>
        <v>0</v>
      </c>
      <c r="DB1332" s="14">
        <f>VLOOKUP($B1332,[2]Sheet3!$G:$CZ,91,0)</f>
        <v>0</v>
      </c>
      <c r="DC1332" s="14">
        <f>VLOOKUP($B1332,[2]Sheet3!$G:$CZ,92,0)</f>
        <v>0</v>
      </c>
      <c r="DD1332" s="14">
        <f>VLOOKUP($B1332,[2]Sheet3!$G:$CZ,93,0)</f>
        <v>0</v>
      </c>
      <c r="DE1332" s="14">
        <f>VLOOKUP($B1332,[2]Sheet3!$G:$CZ,94,0)</f>
        <v>0</v>
      </c>
      <c r="DF1332" s="14">
        <f>VLOOKUP($B1332,[2]Sheet3!$G:$CZ,95,0)</f>
        <v>0</v>
      </c>
      <c r="DG1332" s="14">
        <f>VLOOKUP($B1332,[2]Sheet3!$G:$CZ,96,0)</f>
        <v>0</v>
      </c>
      <c r="DH1332" s="14">
        <f>VLOOKUP($B1332,[2]Sheet3!$G:$CZ,97,0)</f>
        <v>0</v>
      </c>
      <c r="DI1332" s="14">
        <f>VLOOKUP($B1332,[2]Sheet3!$G:$CZ,98,0)</f>
        <v>0</v>
      </c>
    </row>
    <row r="1333" spans="1:113" x14ac:dyDescent="0.3">
      <c r="A1333" s="9" t="str">
        <f t="shared" si="62"/>
        <v>N14235</v>
      </c>
      <c r="B1333" s="15" t="s">
        <v>2848</v>
      </c>
      <c r="C1333" s="15" t="s">
        <v>2849</v>
      </c>
      <c r="F1333" s="7" t="s">
        <v>15</v>
      </c>
      <c r="G1333" s="12" t="s">
        <v>4825</v>
      </c>
      <c r="H1333" s="12" t="str">
        <f>VLOOKUP($B1333,[1]Sheet1!$A:$G,5,0)</f>
        <v>manish.shivkumar@redingtongroup.com</v>
      </c>
      <c r="I1333" s="12" t="str">
        <f>VLOOKUP($B1333,[1]Sheet1!$A:$G,7,0)</f>
        <v>sidharth.eknath@redingtongroup.com</v>
      </c>
      <c r="J1333" s="12" t="s">
        <v>82</v>
      </c>
      <c r="K1333" s="7"/>
      <c r="L1333" s="7"/>
      <c r="M1333" s="8"/>
      <c r="N1333" s="7" t="str">
        <f t="shared" si="60"/>
        <v>manish.shivkumar@redingtongroup.com; sidharth.eknath@redingtongroup.com; nilesh.phirke@redingtongroup.com;christopher.joseph@redingtongroup.com</v>
      </c>
      <c r="O1333" s="7" t="str">
        <f t="shared" si="61"/>
        <v>N14235</v>
      </c>
      <c r="P1333" s="8" t="s">
        <v>5215</v>
      </c>
      <c r="Q1333" s="14">
        <f>VLOOKUP($B1333,[2]Sheet3!$G:$CZ,2,0)</f>
        <v>2400301435</v>
      </c>
      <c r="R1333" s="14">
        <f>VLOOKUP($B1333,[2]Sheet3!$G:$CZ,3,0)</f>
        <v>2400300904</v>
      </c>
      <c r="S1333" s="14">
        <f>VLOOKUP($B1333,[2]Sheet3!$G:$CZ,4,0)</f>
        <v>0</v>
      </c>
      <c r="T1333" s="14">
        <f>VLOOKUP($B1333,[2]Sheet3!$G:$CZ,5,0)</f>
        <v>0</v>
      </c>
      <c r="U1333" s="14">
        <f>VLOOKUP($B1333,[2]Sheet3!$G:$CZ,6,0)</f>
        <v>0</v>
      </c>
      <c r="V1333" s="14">
        <f>VLOOKUP($B1333,[2]Sheet3!$G:$CZ,7,0)</f>
        <v>0</v>
      </c>
      <c r="W1333" s="14">
        <f>VLOOKUP($B1333,[2]Sheet3!$G:$CZ,8,0)</f>
        <v>0</v>
      </c>
      <c r="X1333" s="14">
        <f>VLOOKUP($B1333,[2]Sheet3!$G:$CZ,9,0)</f>
        <v>0</v>
      </c>
      <c r="Y1333" s="14">
        <f>VLOOKUP($B1333,[2]Sheet3!$G:$CZ,10,0)</f>
        <v>0</v>
      </c>
      <c r="Z1333" s="14">
        <f>VLOOKUP($B1333,[2]Sheet3!$G:$CZ,11,0)</f>
        <v>0</v>
      </c>
      <c r="AA1333" s="14">
        <f>VLOOKUP($B1333,[2]Sheet3!$G:$CZ,12,0)</f>
        <v>0</v>
      </c>
      <c r="AB1333" s="14">
        <f>VLOOKUP($B1333,[2]Sheet3!$G:$CZ,13,0)</f>
        <v>0</v>
      </c>
      <c r="AC1333" s="14">
        <f>VLOOKUP($B1333,[2]Sheet3!$G:$CZ,14,0)</f>
        <v>0</v>
      </c>
      <c r="AD1333" s="14">
        <f>VLOOKUP($B1333,[2]Sheet3!$G:$CZ,15,0)</f>
        <v>0</v>
      </c>
      <c r="AE1333" s="14">
        <f>VLOOKUP($B1333,[2]Sheet3!$G:$CZ,16,0)</f>
        <v>0</v>
      </c>
      <c r="AF1333" s="14">
        <f>VLOOKUP($B1333,[2]Sheet3!$G:$CZ,17,0)</f>
        <v>0</v>
      </c>
      <c r="AG1333" s="14">
        <f>VLOOKUP($B1333,[2]Sheet3!$G:$CZ,18,0)</f>
        <v>0</v>
      </c>
      <c r="AH1333" s="14">
        <f>VLOOKUP($B1333,[2]Sheet3!$G:$CZ,19,0)</f>
        <v>0</v>
      </c>
      <c r="AI1333" s="14">
        <f>VLOOKUP($B1333,[2]Sheet3!$G:$CZ,20,0)</f>
        <v>0</v>
      </c>
      <c r="AJ1333" s="14">
        <f>VLOOKUP($B1333,[2]Sheet3!$G:$CZ,21,0)</f>
        <v>0</v>
      </c>
      <c r="AK1333" s="14">
        <f>VLOOKUP($B1333,[2]Sheet3!$G:$CZ,22,0)</f>
        <v>0</v>
      </c>
      <c r="AL1333" s="14">
        <f>VLOOKUP($B1333,[2]Sheet3!$G:$CZ,23,0)</f>
        <v>0</v>
      </c>
      <c r="AM1333" s="14">
        <f>VLOOKUP($B1333,[2]Sheet3!$G:$CZ,24,0)</f>
        <v>0</v>
      </c>
      <c r="AN1333" s="14">
        <f>VLOOKUP($B1333,[2]Sheet3!$G:$CZ,25,0)</f>
        <v>0</v>
      </c>
      <c r="AO1333" s="14">
        <f>VLOOKUP($B1333,[2]Sheet3!$G:$CZ,26,0)</f>
        <v>0</v>
      </c>
      <c r="AP1333" s="14">
        <f>VLOOKUP($B1333,[2]Sheet3!$G:$CZ,27,0)</f>
        <v>0</v>
      </c>
      <c r="AQ1333" s="14">
        <f>VLOOKUP($B1333,[2]Sheet3!$G:$CZ,28,0)</f>
        <v>0</v>
      </c>
      <c r="AR1333" s="14">
        <f>VLOOKUP($B1333,[2]Sheet3!$G:$CZ,29,0)</f>
        <v>0</v>
      </c>
      <c r="AS1333" s="14">
        <f>VLOOKUP($B1333,[2]Sheet3!$G:$CZ,30,0)</f>
        <v>0</v>
      </c>
      <c r="AT1333" s="14">
        <f>VLOOKUP($B1333,[2]Sheet3!$G:$CZ,31,0)</f>
        <v>0</v>
      </c>
      <c r="AU1333" s="14">
        <f>VLOOKUP($B1333,[2]Sheet3!$G:$CZ,32,0)</f>
        <v>0</v>
      </c>
      <c r="AV1333" s="14">
        <f>VLOOKUP($B1333,[2]Sheet3!$G:$CZ,33,0)</f>
        <v>0</v>
      </c>
      <c r="AW1333" s="14">
        <f>VLOOKUP($B1333,[2]Sheet3!$G:$CZ,34,0)</f>
        <v>0</v>
      </c>
      <c r="AX1333" s="14">
        <f>VLOOKUP($B1333,[2]Sheet3!$G:$CZ,35,0)</f>
        <v>0</v>
      </c>
      <c r="AY1333" s="14">
        <f>VLOOKUP($B1333,[2]Sheet3!$G:$CZ,36,0)</f>
        <v>0</v>
      </c>
      <c r="AZ1333" s="14">
        <f>VLOOKUP($B1333,[2]Sheet3!$G:$CZ,37,0)</f>
        <v>0</v>
      </c>
      <c r="BA1333" s="14">
        <f>VLOOKUP($B1333,[2]Sheet3!$G:$CZ,38,0)</f>
        <v>0</v>
      </c>
      <c r="BB1333" s="14">
        <f>VLOOKUP($B1333,[2]Sheet3!$G:$CZ,39,0)</f>
        <v>0</v>
      </c>
      <c r="BC1333" s="14">
        <f>VLOOKUP($B1333,[2]Sheet3!$G:$CZ,40,0)</f>
        <v>0</v>
      </c>
      <c r="BD1333" s="14">
        <f>VLOOKUP($B1333,[2]Sheet3!$G:$CZ,41,0)</f>
        <v>0</v>
      </c>
      <c r="BE1333" s="14">
        <f>VLOOKUP($B1333,[2]Sheet3!$G:$CZ,42,0)</f>
        <v>0</v>
      </c>
      <c r="BF1333" s="14">
        <f>VLOOKUP($B1333,[2]Sheet3!$G:$CZ,43,0)</f>
        <v>0</v>
      </c>
      <c r="BG1333" s="14">
        <f>VLOOKUP($B1333,[2]Sheet3!$G:$CZ,44,0)</f>
        <v>0</v>
      </c>
      <c r="BH1333" s="14">
        <f>VLOOKUP($B1333,[2]Sheet3!$G:$CZ,45,0)</f>
        <v>0</v>
      </c>
      <c r="BI1333" s="14">
        <f>VLOOKUP($B1333,[2]Sheet3!$G:$CZ,46,0)</f>
        <v>0</v>
      </c>
      <c r="BJ1333" s="14">
        <f>VLOOKUP($B1333,[2]Sheet3!$G:$CZ,47,0)</f>
        <v>0</v>
      </c>
      <c r="BK1333" s="14">
        <f>VLOOKUP($B1333,[2]Sheet3!$G:$CZ,48,0)</f>
        <v>0</v>
      </c>
      <c r="BL1333" s="14">
        <f>VLOOKUP($B1333,[2]Sheet3!$G:$CZ,49,0)</f>
        <v>0</v>
      </c>
      <c r="BM1333" s="14">
        <f>VLOOKUP($B1333,[2]Sheet3!$G:$CZ,50,0)</f>
        <v>0</v>
      </c>
      <c r="BN1333" s="14">
        <f>VLOOKUP($B1333,[2]Sheet3!$G:$CZ,51,0)</f>
        <v>0</v>
      </c>
      <c r="BO1333" s="14">
        <f>VLOOKUP($B1333,[2]Sheet3!$G:$CZ,52,0)</f>
        <v>0</v>
      </c>
      <c r="BP1333" s="14">
        <f>VLOOKUP($B1333,[2]Sheet3!$G:$CZ,53,0)</f>
        <v>0</v>
      </c>
      <c r="BQ1333" s="14">
        <f>VLOOKUP($B1333,[2]Sheet3!$G:$CZ,54,0)</f>
        <v>0</v>
      </c>
      <c r="BR1333" s="14">
        <f>VLOOKUP($B1333,[2]Sheet3!$G:$CZ,55,0)</f>
        <v>0</v>
      </c>
      <c r="BS1333" s="14">
        <f>VLOOKUP($B1333,[2]Sheet3!$G:$CZ,56,0)</f>
        <v>0</v>
      </c>
      <c r="BT1333" s="14">
        <f>VLOOKUP($B1333,[2]Sheet3!$G:$CZ,57,0)</f>
        <v>0</v>
      </c>
      <c r="BU1333" s="14">
        <f>VLOOKUP($B1333,[2]Sheet3!$G:$CZ,58,0)</f>
        <v>0</v>
      </c>
      <c r="BV1333" s="14">
        <f>VLOOKUP($B1333,[2]Sheet3!$G:$CZ,59,0)</f>
        <v>0</v>
      </c>
      <c r="BW1333" s="14">
        <f>VLOOKUP($B1333,[2]Sheet3!$G:$CZ,60,0)</f>
        <v>0</v>
      </c>
      <c r="BX1333" s="14">
        <f>VLOOKUP($B1333,[2]Sheet3!$G:$CZ,61,0)</f>
        <v>0</v>
      </c>
      <c r="BY1333" s="14">
        <f>VLOOKUP($B1333,[2]Sheet3!$G:$CZ,62,0)</f>
        <v>0</v>
      </c>
      <c r="BZ1333" s="14">
        <f>VLOOKUP($B1333,[2]Sheet3!$G:$CZ,63,0)</f>
        <v>0</v>
      </c>
      <c r="CA1333" s="14">
        <f>VLOOKUP($B1333,[2]Sheet3!$G:$CZ,64,0)</f>
        <v>0</v>
      </c>
      <c r="CB1333" s="14">
        <f>VLOOKUP($B1333,[2]Sheet3!$G:$CZ,65,0)</f>
        <v>0</v>
      </c>
      <c r="CC1333" s="14">
        <f>VLOOKUP($B1333,[2]Sheet3!$G:$CZ,66,0)</f>
        <v>0</v>
      </c>
      <c r="CD1333" s="14">
        <f>VLOOKUP($B1333,[2]Sheet3!$G:$CZ,67,0)</f>
        <v>0</v>
      </c>
      <c r="CE1333" s="14">
        <f>VLOOKUP($B1333,[2]Sheet3!$G:$CZ,68,0)</f>
        <v>0</v>
      </c>
      <c r="CF1333" s="14">
        <f>VLOOKUP($B1333,[2]Sheet3!$G:$CZ,69,0)</f>
        <v>0</v>
      </c>
      <c r="CG1333" s="14">
        <f>VLOOKUP($B1333,[2]Sheet3!$G:$CZ,70,0)</f>
        <v>0</v>
      </c>
      <c r="CH1333" s="14">
        <f>VLOOKUP($B1333,[2]Sheet3!$G:$CZ,71,0)</f>
        <v>0</v>
      </c>
      <c r="CI1333" s="14">
        <f>VLOOKUP($B1333,[2]Sheet3!$G:$CZ,72,0)</f>
        <v>0</v>
      </c>
      <c r="CJ1333" s="14">
        <f>VLOOKUP($B1333,[2]Sheet3!$G:$CZ,73,0)</f>
        <v>0</v>
      </c>
      <c r="CK1333" s="14">
        <f>VLOOKUP($B1333,[2]Sheet3!$G:$CZ,74,0)</f>
        <v>0</v>
      </c>
      <c r="CL1333" s="14">
        <f>VLOOKUP($B1333,[2]Sheet3!$G:$CZ,75,0)</f>
        <v>0</v>
      </c>
      <c r="CM1333" s="14">
        <f>VLOOKUP($B1333,[2]Sheet3!$G:$CZ,76,0)</f>
        <v>0</v>
      </c>
      <c r="CN1333" s="14">
        <f>VLOOKUP($B1333,[2]Sheet3!$G:$CZ,77,0)</f>
        <v>0</v>
      </c>
      <c r="CO1333" s="14">
        <f>VLOOKUP($B1333,[2]Sheet3!$G:$CZ,78,0)</f>
        <v>0</v>
      </c>
      <c r="CP1333" s="14">
        <f>VLOOKUP($B1333,[2]Sheet3!$G:$CZ,79,0)</f>
        <v>0</v>
      </c>
      <c r="CQ1333" s="14">
        <f>VLOOKUP($B1333,[2]Sheet3!$G:$CZ,80,0)</f>
        <v>0</v>
      </c>
      <c r="CR1333" s="14">
        <f>VLOOKUP($B1333,[2]Sheet3!$G:$CZ,81,0)</f>
        <v>0</v>
      </c>
      <c r="CS1333" s="14">
        <f>VLOOKUP($B1333,[2]Sheet3!$G:$CZ,82,0)</f>
        <v>0</v>
      </c>
      <c r="CT1333" s="14">
        <f>VLOOKUP($B1333,[2]Sheet3!$G:$CZ,83,0)</f>
        <v>0</v>
      </c>
      <c r="CU1333" s="14">
        <f>VLOOKUP($B1333,[2]Sheet3!$G:$CZ,84,0)</f>
        <v>0</v>
      </c>
      <c r="CV1333" s="14">
        <f>VLOOKUP($B1333,[2]Sheet3!$G:$CZ,85,0)</f>
        <v>0</v>
      </c>
      <c r="CW1333" s="14">
        <f>VLOOKUP($B1333,[2]Sheet3!$G:$CZ,86,0)</f>
        <v>0</v>
      </c>
      <c r="CX1333" s="14">
        <f>VLOOKUP($B1333,[2]Sheet3!$G:$CZ,87,0)</f>
        <v>0</v>
      </c>
      <c r="CY1333" s="14">
        <f>VLOOKUP($B1333,[2]Sheet3!$G:$CZ,88,0)</f>
        <v>0</v>
      </c>
      <c r="CZ1333" s="14">
        <f>VLOOKUP($B1333,[2]Sheet3!$G:$CZ,89,0)</f>
        <v>0</v>
      </c>
      <c r="DA1333" s="14">
        <f>VLOOKUP($B1333,[2]Sheet3!$G:$CZ,90,0)</f>
        <v>0</v>
      </c>
      <c r="DB1333" s="14">
        <f>VLOOKUP($B1333,[2]Sheet3!$G:$CZ,91,0)</f>
        <v>0</v>
      </c>
      <c r="DC1333" s="14">
        <f>VLOOKUP($B1333,[2]Sheet3!$G:$CZ,92,0)</f>
        <v>0</v>
      </c>
      <c r="DD1333" s="14">
        <f>VLOOKUP($B1333,[2]Sheet3!$G:$CZ,93,0)</f>
        <v>0</v>
      </c>
      <c r="DE1333" s="14">
        <f>VLOOKUP($B1333,[2]Sheet3!$G:$CZ,94,0)</f>
        <v>0</v>
      </c>
      <c r="DF1333" s="14">
        <f>VLOOKUP($B1333,[2]Sheet3!$G:$CZ,95,0)</f>
        <v>0</v>
      </c>
      <c r="DG1333" s="14">
        <f>VLOOKUP($B1333,[2]Sheet3!$G:$CZ,96,0)</f>
        <v>0</v>
      </c>
      <c r="DH1333" s="14">
        <f>VLOOKUP($B1333,[2]Sheet3!$G:$CZ,97,0)</f>
        <v>0</v>
      </c>
      <c r="DI1333" s="14">
        <f>VLOOKUP($B1333,[2]Sheet3!$G:$CZ,98,0)</f>
        <v>0</v>
      </c>
    </row>
    <row r="1334" spans="1:113" x14ac:dyDescent="0.3">
      <c r="A1334" s="9" t="str">
        <f t="shared" si="62"/>
        <v>N83806</v>
      </c>
      <c r="B1334" s="15" t="s">
        <v>2850</v>
      </c>
      <c r="C1334" s="15" t="s">
        <v>2851</v>
      </c>
      <c r="F1334" s="7" t="s">
        <v>15</v>
      </c>
      <c r="G1334" s="12" t="s">
        <v>4826</v>
      </c>
      <c r="H1334" s="12" t="str">
        <f>VLOOKUP($B1334,[1]Sheet1!$A:$G,5,0)</f>
        <v>anil.sharma@redingtongroup.com</v>
      </c>
      <c r="I1334" s="12" t="str">
        <f>VLOOKUP($B1334,[1]Sheet1!$A:$G,7,0)</f>
        <v>jitender.chopra@redingtongroup.com</v>
      </c>
      <c r="J1334" s="12" t="s">
        <v>82</v>
      </c>
      <c r="K1334" s="7"/>
      <c r="L1334" s="7"/>
      <c r="M1334" s="8"/>
      <c r="N1334" s="7" t="str">
        <f t="shared" si="60"/>
        <v>anil.sharma@redingtongroup.com; jitender.chopra@redingtongroup.com; nilesh.phirke@redingtongroup.com;christopher.joseph@redingtongroup.com</v>
      </c>
      <c r="O1334" s="7" t="str">
        <f t="shared" si="61"/>
        <v>N83806</v>
      </c>
      <c r="P1334" s="8" t="s">
        <v>5215</v>
      </c>
      <c r="Q1334" s="14">
        <f>VLOOKUP($B1334,[2]Sheet3!$G:$CZ,2,0)</f>
        <v>2400301315</v>
      </c>
      <c r="R1334" s="14">
        <f>VLOOKUP($B1334,[2]Sheet3!$G:$CZ,3,0)</f>
        <v>0</v>
      </c>
      <c r="S1334" s="14">
        <f>VLOOKUP($B1334,[2]Sheet3!$G:$CZ,4,0)</f>
        <v>0</v>
      </c>
      <c r="T1334" s="14">
        <f>VLOOKUP($B1334,[2]Sheet3!$G:$CZ,5,0)</f>
        <v>0</v>
      </c>
      <c r="U1334" s="14">
        <f>VLOOKUP($B1334,[2]Sheet3!$G:$CZ,6,0)</f>
        <v>0</v>
      </c>
      <c r="V1334" s="14">
        <f>VLOOKUP($B1334,[2]Sheet3!$G:$CZ,7,0)</f>
        <v>0</v>
      </c>
      <c r="W1334" s="14">
        <f>VLOOKUP($B1334,[2]Sheet3!$G:$CZ,8,0)</f>
        <v>0</v>
      </c>
      <c r="X1334" s="14">
        <f>VLOOKUP($B1334,[2]Sheet3!$G:$CZ,9,0)</f>
        <v>0</v>
      </c>
      <c r="Y1334" s="14">
        <f>VLOOKUP($B1334,[2]Sheet3!$G:$CZ,10,0)</f>
        <v>0</v>
      </c>
      <c r="Z1334" s="14">
        <f>VLOOKUP($B1334,[2]Sheet3!$G:$CZ,11,0)</f>
        <v>0</v>
      </c>
      <c r="AA1334" s="14">
        <f>VLOOKUP($B1334,[2]Sheet3!$G:$CZ,12,0)</f>
        <v>0</v>
      </c>
      <c r="AB1334" s="14">
        <f>VLOOKUP($B1334,[2]Sheet3!$G:$CZ,13,0)</f>
        <v>0</v>
      </c>
      <c r="AC1334" s="14">
        <f>VLOOKUP($B1334,[2]Sheet3!$G:$CZ,14,0)</f>
        <v>0</v>
      </c>
      <c r="AD1334" s="14">
        <f>VLOOKUP($B1334,[2]Sheet3!$G:$CZ,15,0)</f>
        <v>0</v>
      </c>
      <c r="AE1334" s="14">
        <f>VLOOKUP($B1334,[2]Sheet3!$G:$CZ,16,0)</f>
        <v>0</v>
      </c>
      <c r="AF1334" s="14">
        <f>VLOOKUP($B1334,[2]Sheet3!$G:$CZ,17,0)</f>
        <v>0</v>
      </c>
      <c r="AG1334" s="14">
        <f>VLOOKUP($B1334,[2]Sheet3!$G:$CZ,18,0)</f>
        <v>0</v>
      </c>
      <c r="AH1334" s="14">
        <f>VLOOKUP($B1334,[2]Sheet3!$G:$CZ,19,0)</f>
        <v>0</v>
      </c>
      <c r="AI1334" s="14">
        <f>VLOOKUP($B1334,[2]Sheet3!$G:$CZ,20,0)</f>
        <v>0</v>
      </c>
      <c r="AJ1334" s="14">
        <f>VLOOKUP($B1334,[2]Sheet3!$G:$CZ,21,0)</f>
        <v>0</v>
      </c>
      <c r="AK1334" s="14">
        <f>VLOOKUP($B1334,[2]Sheet3!$G:$CZ,22,0)</f>
        <v>0</v>
      </c>
      <c r="AL1334" s="14">
        <f>VLOOKUP($B1334,[2]Sheet3!$G:$CZ,23,0)</f>
        <v>0</v>
      </c>
      <c r="AM1334" s="14">
        <f>VLOOKUP($B1334,[2]Sheet3!$G:$CZ,24,0)</f>
        <v>0</v>
      </c>
      <c r="AN1334" s="14">
        <f>VLOOKUP($B1334,[2]Sheet3!$G:$CZ,25,0)</f>
        <v>0</v>
      </c>
      <c r="AO1334" s="14">
        <f>VLOOKUP($B1334,[2]Sheet3!$G:$CZ,26,0)</f>
        <v>0</v>
      </c>
      <c r="AP1334" s="14">
        <f>VLOOKUP($B1334,[2]Sheet3!$G:$CZ,27,0)</f>
        <v>0</v>
      </c>
      <c r="AQ1334" s="14">
        <f>VLOOKUP($B1334,[2]Sheet3!$G:$CZ,28,0)</f>
        <v>0</v>
      </c>
      <c r="AR1334" s="14">
        <f>VLOOKUP($B1334,[2]Sheet3!$G:$CZ,29,0)</f>
        <v>0</v>
      </c>
      <c r="AS1334" s="14">
        <f>VLOOKUP($B1334,[2]Sheet3!$G:$CZ,30,0)</f>
        <v>0</v>
      </c>
      <c r="AT1334" s="14">
        <f>VLOOKUP($B1334,[2]Sheet3!$G:$CZ,31,0)</f>
        <v>0</v>
      </c>
      <c r="AU1334" s="14">
        <f>VLOOKUP($B1334,[2]Sheet3!$G:$CZ,32,0)</f>
        <v>0</v>
      </c>
      <c r="AV1334" s="14">
        <f>VLOOKUP($B1334,[2]Sheet3!$G:$CZ,33,0)</f>
        <v>0</v>
      </c>
      <c r="AW1334" s="14">
        <f>VLOOKUP($B1334,[2]Sheet3!$G:$CZ,34,0)</f>
        <v>0</v>
      </c>
      <c r="AX1334" s="14">
        <f>VLOOKUP($B1334,[2]Sheet3!$G:$CZ,35,0)</f>
        <v>0</v>
      </c>
      <c r="AY1334" s="14">
        <f>VLOOKUP($B1334,[2]Sheet3!$G:$CZ,36,0)</f>
        <v>0</v>
      </c>
      <c r="AZ1334" s="14">
        <f>VLOOKUP($B1334,[2]Sheet3!$G:$CZ,37,0)</f>
        <v>0</v>
      </c>
      <c r="BA1334" s="14">
        <f>VLOOKUP($B1334,[2]Sheet3!$G:$CZ,38,0)</f>
        <v>0</v>
      </c>
      <c r="BB1334" s="14">
        <f>VLOOKUP($B1334,[2]Sheet3!$G:$CZ,39,0)</f>
        <v>0</v>
      </c>
      <c r="BC1334" s="14">
        <f>VLOOKUP($B1334,[2]Sheet3!$G:$CZ,40,0)</f>
        <v>0</v>
      </c>
      <c r="BD1334" s="14">
        <f>VLOOKUP($B1334,[2]Sheet3!$G:$CZ,41,0)</f>
        <v>0</v>
      </c>
      <c r="BE1334" s="14">
        <f>VLOOKUP($B1334,[2]Sheet3!$G:$CZ,42,0)</f>
        <v>0</v>
      </c>
      <c r="BF1334" s="14">
        <f>VLOOKUP($B1334,[2]Sheet3!$G:$CZ,43,0)</f>
        <v>0</v>
      </c>
      <c r="BG1334" s="14">
        <f>VLOOKUP($B1334,[2]Sheet3!$G:$CZ,44,0)</f>
        <v>0</v>
      </c>
      <c r="BH1334" s="14">
        <f>VLOOKUP($B1334,[2]Sheet3!$G:$CZ,45,0)</f>
        <v>0</v>
      </c>
      <c r="BI1334" s="14">
        <f>VLOOKUP($B1334,[2]Sheet3!$G:$CZ,46,0)</f>
        <v>0</v>
      </c>
      <c r="BJ1334" s="14">
        <f>VLOOKUP($B1334,[2]Sheet3!$G:$CZ,47,0)</f>
        <v>0</v>
      </c>
      <c r="BK1334" s="14">
        <f>VLOOKUP($B1334,[2]Sheet3!$G:$CZ,48,0)</f>
        <v>0</v>
      </c>
      <c r="BL1334" s="14">
        <f>VLOOKUP($B1334,[2]Sheet3!$G:$CZ,49,0)</f>
        <v>0</v>
      </c>
      <c r="BM1334" s="14">
        <f>VLOOKUP($B1334,[2]Sheet3!$G:$CZ,50,0)</f>
        <v>0</v>
      </c>
      <c r="BN1334" s="14">
        <f>VLOOKUP($B1334,[2]Sheet3!$G:$CZ,51,0)</f>
        <v>0</v>
      </c>
      <c r="BO1334" s="14">
        <f>VLOOKUP($B1334,[2]Sheet3!$G:$CZ,52,0)</f>
        <v>0</v>
      </c>
      <c r="BP1334" s="14">
        <f>VLOOKUP($B1334,[2]Sheet3!$G:$CZ,53,0)</f>
        <v>0</v>
      </c>
      <c r="BQ1334" s="14">
        <f>VLOOKUP($B1334,[2]Sheet3!$G:$CZ,54,0)</f>
        <v>0</v>
      </c>
      <c r="BR1334" s="14">
        <f>VLOOKUP($B1334,[2]Sheet3!$G:$CZ,55,0)</f>
        <v>0</v>
      </c>
      <c r="BS1334" s="14">
        <f>VLOOKUP($B1334,[2]Sheet3!$G:$CZ,56,0)</f>
        <v>0</v>
      </c>
      <c r="BT1334" s="14">
        <f>VLOOKUP($B1334,[2]Sheet3!$G:$CZ,57,0)</f>
        <v>0</v>
      </c>
      <c r="BU1334" s="14">
        <f>VLOOKUP($B1334,[2]Sheet3!$G:$CZ,58,0)</f>
        <v>0</v>
      </c>
      <c r="BV1334" s="14">
        <f>VLOOKUP($B1334,[2]Sheet3!$G:$CZ,59,0)</f>
        <v>0</v>
      </c>
      <c r="BW1334" s="14">
        <f>VLOOKUP($B1334,[2]Sheet3!$G:$CZ,60,0)</f>
        <v>0</v>
      </c>
      <c r="BX1334" s="14">
        <f>VLOOKUP($B1334,[2]Sheet3!$G:$CZ,61,0)</f>
        <v>0</v>
      </c>
      <c r="BY1334" s="14">
        <f>VLOOKUP($B1334,[2]Sheet3!$G:$CZ,62,0)</f>
        <v>0</v>
      </c>
      <c r="BZ1334" s="14">
        <f>VLOOKUP($B1334,[2]Sheet3!$G:$CZ,63,0)</f>
        <v>0</v>
      </c>
      <c r="CA1334" s="14">
        <f>VLOOKUP($B1334,[2]Sheet3!$G:$CZ,64,0)</f>
        <v>0</v>
      </c>
      <c r="CB1334" s="14">
        <f>VLOOKUP($B1334,[2]Sheet3!$G:$CZ,65,0)</f>
        <v>0</v>
      </c>
      <c r="CC1334" s="14">
        <f>VLOOKUP($B1334,[2]Sheet3!$G:$CZ,66,0)</f>
        <v>0</v>
      </c>
      <c r="CD1334" s="14">
        <f>VLOOKUP($B1334,[2]Sheet3!$G:$CZ,67,0)</f>
        <v>0</v>
      </c>
      <c r="CE1334" s="14">
        <f>VLOOKUP($B1334,[2]Sheet3!$G:$CZ,68,0)</f>
        <v>0</v>
      </c>
      <c r="CF1334" s="14">
        <f>VLOOKUP($B1334,[2]Sheet3!$G:$CZ,69,0)</f>
        <v>0</v>
      </c>
      <c r="CG1334" s="14">
        <f>VLOOKUP($B1334,[2]Sheet3!$G:$CZ,70,0)</f>
        <v>0</v>
      </c>
      <c r="CH1334" s="14">
        <f>VLOOKUP($B1334,[2]Sheet3!$G:$CZ,71,0)</f>
        <v>0</v>
      </c>
      <c r="CI1334" s="14">
        <f>VLOOKUP($B1334,[2]Sheet3!$G:$CZ,72,0)</f>
        <v>0</v>
      </c>
      <c r="CJ1334" s="14">
        <f>VLOOKUP($B1334,[2]Sheet3!$G:$CZ,73,0)</f>
        <v>0</v>
      </c>
      <c r="CK1334" s="14">
        <f>VLOOKUP($B1334,[2]Sheet3!$G:$CZ,74,0)</f>
        <v>0</v>
      </c>
      <c r="CL1334" s="14">
        <f>VLOOKUP($B1334,[2]Sheet3!$G:$CZ,75,0)</f>
        <v>0</v>
      </c>
      <c r="CM1334" s="14">
        <f>VLOOKUP($B1334,[2]Sheet3!$G:$CZ,76,0)</f>
        <v>0</v>
      </c>
      <c r="CN1334" s="14">
        <f>VLOOKUP($B1334,[2]Sheet3!$G:$CZ,77,0)</f>
        <v>0</v>
      </c>
      <c r="CO1334" s="14">
        <f>VLOOKUP($B1334,[2]Sheet3!$G:$CZ,78,0)</f>
        <v>0</v>
      </c>
      <c r="CP1334" s="14">
        <f>VLOOKUP($B1334,[2]Sheet3!$G:$CZ,79,0)</f>
        <v>0</v>
      </c>
      <c r="CQ1334" s="14">
        <f>VLOOKUP($B1334,[2]Sheet3!$G:$CZ,80,0)</f>
        <v>0</v>
      </c>
      <c r="CR1334" s="14">
        <f>VLOOKUP($B1334,[2]Sheet3!$G:$CZ,81,0)</f>
        <v>0</v>
      </c>
      <c r="CS1334" s="14">
        <f>VLOOKUP($B1334,[2]Sheet3!$G:$CZ,82,0)</f>
        <v>0</v>
      </c>
      <c r="CT1334" s="14">
        <f>VLOOKUP($B1334,[2]Sheet3!$G:$CZ,83,0)</f>
        <v>0</v>
      </c>
      <c r="CU1334" s="14">
        <f>VLOOKUP($B1334,[2]Sheet3!$G:$CZ,84,0)</f>
        <v>0</v>
      </c>
      <c r="CV1334" s="14">
        <f>VLOOKUP($B1334,[2]Sheet3!$G:$CZ,85,0)</f>
        <v>0</v>
      </c>
      <c r="CW1334" s="14">
        <f>VLOOKUP($B1334,[2]Sheet3!$G:$CZ,86,0)</f>
        <v>0</v>
      </c>
      <c r="CX1334" s="14">
        <f>VLOOKUP($B1334,[2]Sheet3!$G:$CZ,87,0)</f>
        <v>0</v>
      </c>
      <c r="CY1334" s="14">
        <f>VLOOKUP($B1334,[2]Sheet3!$G:$CZ,88,0)</f>
        <v>0</v>
      </c>
      <c r="CZ1334" s="14">
        <f>VLOOKUP($B1334,[2]Sheet3!$G:$CZ,89,0)</f>
        <v>0</v>
      </c>
      <c r="DA1334" s="14">
        <f>VLOOKUP($B1334,[2]Sheet3!$G:$CZ,90,0)</f>
        <v>0</v>
      </c>
      <c r="DB1334" s="14">
        <f>VLOOKUP($B1334,[2]Sheet3!$G:$CZ,91,0)</f>
        <v>0</v>
      </c>
      <c r="DC1334" s="14">
        <f>VLOOKUP($B1334,[2]Sheet3!$G:$CZ,92,0)</f>
        <v>0</v>
      </c>
      <c r="DD1334" s="14">
        <f>VLOOKUP($B1334,[2]Sheet3!$G:$CZ,93,0)</f>
        <v>0</v>
      </c>
      <c r="DE1334" s="14">
        <f>VLOOKUP($B1334,[2]Sheet3!$G:$CZ,94,0)</f>
        <v>0</v>
      </c>
      <c r="DF1334" s="14">
        <f>VLOOKUP($B1334,[2]Sheet3!$G:$CZ,95,0)</f>
        <v>0</v>
      </c>
      <c r="DG1334" s="14">
        <f>VLOOKUP($B1334,[2]Sheet3!$G:$CZ,96,0)</f>
        <v>0</v>
      </c>
      <c r="DH1334" s="14">
        <f>VLOOKUP($B1334,[2]Sheet3!$G:$CZ,97,0)</f>
        <v>0</v>
      </c>
      <c r="DI1334" s="14">
        <f>VLOOKUP($B1334,[2]Sheet3!$G:$CZ,98,0)</f>
        <v>0</v>
      </c>
    </row>
    <row r="1335" spans="1:113" x14ac:dyDescent="0.3">
      <c r="A1335" s="9" t="str">
        <f t="shared" si="62"/>
        <v>WB3224</v>
      </c>
      <c r="B1335" s="15" t="s">
        <v>2852</v>
      </c>
      <c r="C1335" s="15" t="s">
        <v>42</v>
      </c>
      <c r="F1335" s="7" t="s">
        <v>15</v>
      </c>
      <c r="G1335" s="12" t="s">
        <v>4827</v>
      </c>
      <c r="H1335" s="12" t="str">
        <f>VLOOKUP($B1335,[1]Sheet1!$A:$G,5,0)</f>
        <v>sandip.anil@redingtongroup.com</v>
      </c>
      <c r="I1335" s="12" t="str">
        <f>VLOOKUP($B1335,[1]Sheet1!$A:$G,7,0)</f>
        <v>dilip.vishwa@redingtongroup.com</v>
      </c>
      <c r="J1335" s="12" t="s">
        <v>82</v>
      </c>
      <c r="K1335" s="7"/>
      <c r="L1335" s="7"/>
      <c r="M1335" s="8"/>
      <c r="N1335" s="7" t="str">
        <f t="shared" si="60"/>
        <v>sandip.anil@redingtongroup.com; dilip.vishwa@redingtongroup.com; nilesh.phirke@redingtongroup.com;christopher.joseph@redingtongroup.com</v>
      </c>
      <c r="O1335" s="7" t="str">
        <f t="shared" si="61"/>
        <v>WB3224</v>
      </c>
      <c r="P1335" s="8" t="s">
        <v>5215</v>
      </c>
      <c r="Q1335" s="14">
        <f>VLOOKUP($B1335,[2]Sheet3!$G:$CZ,2,0)</f>
        <v>2400305089</v>
      </c>
      <c r="R1335" s="14">
        <f>VLOOKUP($B1335,[2]Sheet3!$G:$CZ,3,0)</f>
        <v>2400299913</v>
      </c>
      <c r="S1335" s="14">
        <f>VLOOKUP($B1335,[2]Sheet3!$G:$CZ,4,0)</f>
        <v>0</v>
      </c>
      <c r="T1335" s="14">
        <f>VLOOKUP($B1335,[2]Sheet3!$G:$CZ,5,0)</f>
        <v>0</v>
      </c>
      <c r="U1335" s="14">
        <f>VLOOKUP($B1335,[2]Sheet3!$G:$CZ,6,0)</f>
        <v>0</v>
      </c>
      <c r="V1335" s="14">
        <f>VLOOKUP($B1335,[2]Sheet3!$G:$CZ,7,0)</f>
        <v>0</v>
      </c>
      <c r="W1335" s="14">
        <f>VLOOKUP($B1335,[2]Sheet3!$G:$CZ,8,0)</f>
        <v>0</v>
      </c>
      <c r="X1335" s="14">
        <f>VLOOKUP($B1335,[2]Sheet3!$G:$CZ,9,0)</f>
        <v>0</v>
      </c>
      <c r="Y1335" s="14">
        <f>VLOOKUP($B1335,[2]Sheet3!$G:$CZ,10,0)</f>
        <v>0</v>
      </c>
      <c r="Z1335" s="14">
        <f>VLOOKUP($B1335,[2]Sheet3!$G:$CZ,11,0)</f>
        <v>0</v>
      </c>
      <c r="AA1335" s="14">
        <f>VLOOKUP($B1335,[2]Sheet3!$G:$CZ,12,0)</f>
        <v>0</v>
      </c>
      <c r="AB1335" s="14">
        <f>VLOOKUP($B1335,[2]Sheet3!$G:$CZ,13,0)</f>
        <v>0</v>
      </c>
      <c r="AC1335" s="14">
        <f>VLOOKUP($B1335,[2]Sheet3!$G:$CZ,14,0)</f>
        <v>0</v>
      </c>
      <c r="AD1335" s="14">
        <f>VLOOKUP($B1335,[2]Sheet3!$G:$CZ,15,0)</f>
        <v>0</v>
      </c>
      <c r="AE1335" s="14">
        <f>VLOOKUP($B1335,[2]Sheet3!$G:$CZ,16,0)</f>
        <v>0</v>
      </c>
      <c r="AF1335" s="14">
        <f>VLOOKUP($B1335,[2]Sheet3!$G:$CZ,17,0)</f>
        <v>0</v>
      </c>
      <c r="AG1335" s="14">
        <f>VLOOKUP($B1335,[2]Sheet3!$G:$CZ,18,0)</f>
        <v>0</v>
      </c>
      <c r="AH1335" s="14">
        <f>VLOOKUP($B1335,[2]Sheet3!$G:$CZ,19,0)</f>
        <v>0</v>
      </c>
      <c r="AI1335" s="14">
        <f>VLOOKUP($B1335,[2]Sheet3!$G:$CZ,20,0)</f>
        <v>0</v>
      </c>
      <c r="AJ1335" s="14">
        <f>VLOOKUP($B1335,[2]Sheet3!$G:$CZ,21,0)</f>
        <v>0</v>
      </c>
      <c r="AK1335" s="14">
        <f>VLOOKUP($B1335,[2]Sheet3!$G:$CZ,22,0)</f>
        <v>0</v>
      </c>
      <c r="AL1335" s="14">
        <f>VLOOKUP($B1335,[2]Sheet3!$G:$CZ,23,0)</f>
        <v>0</v>
      </c>
      <c r="AM1335" s="14">
        <f>VLOOKUP($B1335,[2]Sheet3!$G:$CZ,24,0)</f>
        <v>0</v>
      </c>
      <c r="AN1335" s="14">
        <f>VLOOKUP($B1335,[2]Sheet3!$G:$CZ,25,0)</f>
        <v>0</v>
      </c>
      <c r="AO1335" s="14">
        <f>VLOOKUP($B1335,[2]Sheet3!$G:$CZ,26,0)</f>
        <v>0</v>
      </c>
      <c r="AP1335" s="14">
        <f>VLOOKUP($B1335,[2]Sheet3!$G:$CZ,27,0)</f>
        <v>0</v>
      </c>
      <c r="AQ1335" s="14">
        <f>VLOOKUP($B1335,[2]Sheet3!$G:$CZ,28,0)</f>
        <v>0</v>
      </c>
      <c r="AR1335" s="14">
        <f>VLOOKUP($B1335,[2]Sheet3!$G:$CZ,29,0)</f>
        <v>0</v>
      </c>
      <c r="AS1335" s="14">
        <f>VLOOKUP($B1335,[2]Sheet3!$G:$CZ,30,0)</f>
        <v>0</v>
      </c>
      <c r="AT1335" s="14">
        <f>VLOOKUP($B1335,[2]Sheet3!$G:$CZ,31,0)</f>
        <v>0</v>
      </c>
      <c r="AU1335" s="14">
        <f>VLOOKUP($B1335,[2]Sheet3!$G:$CZ,32,0)</f>
        <v>0</v>
      </c>
      <c r="AV1335" s="14">
        <f>VLOOKUP($B1335,[2]Sheet3!$G:$CZ,33,0)</f>
        <v>0</v>
      </c>
      <c r="AW1335" s="14">
        <f>VLOOKUP($B1335,[2]Sheet3!$G:$CZ,34,0)</f>
        <v>0</v>
      </c>
      <c r="AX1335" s="14">
        <f>VLOOKUP($B1335,[2]Sheet3!$G:$CZ,35,0)</f>
        <v>0</v>
      </c>
      <c r="AY1335" s="14">
        <f>VLOOKUP($B1335,[2]Sheet3!$G:$CZ,36,0)</f>
        <v>0</v>
      </c>
      <c r="AZ1335" s="14">
        <f>VLOOKUP($B1335,[2]Sheet3!$G:$CZ,37,0)</f>
        <v>0</v>
      </c>
      <c r="BA1335" s="14">
        <f>VLOOKUP($B1335,[2]Sheet3!$G:$CZ,38,0)</f>
        <v>0</v>
      </c>
      <c r="BB1335" s="14">
        <f>VLOOKUP($B1335,[2]Sheet3!$G:$CZ,39,0)</f>
        <v>0</v>
      </c>
      <c r="BC1335" s="14">
        <f>VLOOKUP($B1335,[2]Sheet3!$G:$CZ,40,0)</f>
        <v>0</v>
      </c>
      <c r="BD1335" s="14">
        <f>VLOOKUP($B1335,[2]Sheet3!$G:$CZ,41,0)</f>
        <v>0</v>
      </c>
      <c r="BE1335" s="14">
        <f>VLOOKUP($B1335,[2]Sheet3!$G:$CZ,42,0)</f>
        <v>0</v>
      </c>
      <c r="BF1335" s="14">
        <f>VLOOKUP($B1335,[2]Sheet3!$G:$CZ,43,0)</f>
        <v>0</v>
      </c>
      <c r="BG1335" s="14">
        <f>VLOOKUP($B1335,[2]Sheet3!$G:$CZ,44,0)</f>
        <v>0</v>
      </c>
      <c r="BH1335" s="14">
        <f>VLOOKUP($B1335,[2]Sheet3!$G:$CZ,45,0)</f>
        <v>0</v>
      </c>
      <c r="BI1335" s="14">
        <f>VLOOKUP($B1335,[2]Sheet3!$G:$CZ,46,0)</f>
        <v>0</v>
      </c>
      <c r="BJ1335" s="14">
        <f>VLOOKUP($B1335,[2]Sheet3!$G:$CZ,47,0)</f>
        <v>0</v>
      </c>
      <c r="BK1335" s="14">
        <f>VLOOKUP($B1335,[2]Sheet3!$G:$CZ,48,0)</f>
        <v>0</v>
      </c>
      <c r="BL1335" s="14">
        <f>VLOOKUP($B1335,[2]Sheet3!$G:$CZ,49,0)</f>
        <v>0</v>
      </c>
      <c r="BM1335" s="14">
        <f>VLOOKUP($B1335,[2]Sheet3!$G:$CZ,50,0)</f>
        <v>0</v>
      </c>
      <c r="BN1335" s="14">
        <f>VLOOKUP($B1335,[2]Sheet3!$G:$CZ,51,0)</f>
        <v>0</v>
      </c>
      <c r="BO1335" s="14">
        <f>VLOOKUP($B1335,[2]Sheet3!$G:$CZ,52,0)</f>
        <v>0</v>
      </c>
      <c r="BP1335" s="14">
        <f>VLOOKUP($B1335,[2]Sheet3!$G:$CZ,53,0)</f>
        <v>0</v>
      </c>
      <c r="BQ1335" s="14">
        <f>VLOOKUP($B1335,[2]Sheet3!$G:$CZ,54,0)</f>
        <v>0</v>
      </c>
      <c r="BR1335" s="14">
        <f>VLOOKUP($B1335,[2]Sheet3!$G:$CZ,55,0)</f>
        <v>0</v>
      </c>
      <c r="BS1335" s="14">
        <f>VLOOKUP($B1335,[2]Sheet3!$G:$CZ,56,0)</f>
        <v>0</v>
      </c>
      <c r="BT1335" s="14">
        <f>VLOOKUP($B1335,[2]Sheet3!$G:$CZ,57,0)</f>
        <v>0</v>
      </c>
      <c r="BU1335" s="14">
        <f>VLOOKUP($B1335,[2]Sheet3!$G:$CZ,58,0)</f>
        <v>0</v>
      </c>
      <c r="BV1335" s="14">
        <f>VLOOKUP($B1335,[2]Sheet3!$G:$CZ,59,0)</f>
        <v>0</v>
      </c>
      <c r="BW1335" s="14">
        <f>VLOOKUP($B1335,[2]Sheet3!$G:$CZ,60,0)</f>
        <v>0</v>
      </c>
      <c r="BX1335" s="14">
        <f>VLOOKUP($B1335,[2]Sheet3!$G:$CZ,61,0)</f>
        <v>0</v>
      </c>
      <c r="BY1335" s="14">
        <f>VLOOKUP($B1335,[2]Sheet3!$G:$CZ,62,0)</f>
        <v>0</v>
      </c>
      <c r="BZ1335" s="14">
        <f>VLOOKUP($B1335,[2]Sheet3!$G:$CZ,63,0)</f>
        <v>0</v>
      </c>
      <c r="CA1335" s="14">
        <f>VLOOKUP($B1335,[2]Sheet3!$G:$CZ,64,0)</f>
        <v>0</v>
      </c>
      <c r="CB1335" s="14">
        <f>VLOOKUP($B1335,[2]Sheet3!$G:$CZ,65,0)</f>
        <v>0</v>
      </c>
      <c r="CC1335" s="14">
        <f>VLOOKUP($B1335,[2]Sheet3!$G:$CZ,66,0)</f>
        <v>0</v>
      </c>
      <c r="CD1335" s="14">
        <f>VLOOKUP($B1335,[2]Sheet3!$G:$CZ,67,0)</f>
        <v>0</v>
      </c>
      <c r="CE1335" s="14">
        <f>VLOOKUP($B1335,[2]Sheet3!$G:$CZ,68,0)</f>
        <v>0</v>
      </c>
      <c r="CF1335" s="14">
        <f>VLOOKUP($B1335,[2]Sheet3!$G:$CZ,69,0)</f>
        <v>0</v>
      </c>
      <c r="CG1335" s="14">
        <f>VLOOKUP($B1335,[2]Sheet3!$G:$CZ,70,0)</f>
        <v>0</v>
      </c>
      <c r="CH1335" s="14">
        <f>VLOOKUP($B1335,[2]Sheet3!$G:$CZ,71,0)</f>
        <v>0</v>
      </c>
      <c r="CI1335" s="14">
        <f>VLOOKUP($B1335,[2]Sheet3!$G:$CZ,72,0)</f>
        <v>0</v>
      </c>
      <c r="CJ1335" s="14">
        <f>VLOOKUP($B1335,[2]Sheet3!$G:$CZ,73,0)</f>
        <v>0</v>
      </c>
      <c r="CK1335" s="14">
        <f>VLOOKUP($B1335,[2]Sheet3!$G:$CZ,74,0)</f>
        <v>0</v>
      </c>
      <c r="CL1335" s="14">
        <f>VLOOKUP($B1335,[2]Sheet3!$G:$CZ,75,0)</f>
        <v>0</v>
      </c>
      <c r="CM1335" s="14">
        <f>VLOOKUP($B1335,[2]Sheet3!$G:$CZ,76,0)</f>
        <v>0</v>
      </c>
      <c r="CN1335" s="14">
        <f>VLOOKUP($B1335,[2]Sheet3!$G:$CZ,77,0)</f>
        <v>0</v>
      </c>
      <c r="CO1335" s="14">
        <f>VLOOKUP($B1335,[2]Sheet3!$G:$CZ,78,0)</f>
        <v>0</v>
      </c>
      <c r="CP1335" s="14">
        <f>VLOOKUP($B1335,[2]Sheet3!$G:$CZ,79,0)</f>
        <v>0</v>
      </c>
      <c r="CQ1335" s="14">
        <f>VLOOKUP($B1335,[2]Sheet3!$G:$CZ,80,0)</f>
        <v>0</v>
      </c>
      <c r="CR1335" s="14">
        <f>VLOOKUP($B1335,[2]Sheet3!$G:$CZ,81,0)</f>
        <v>0</v>
      </c>
      <c r="CS1335" s="14">
        <f>VLOOKUP($B1335,[2]Sheet3!$G:$CZ,82,0)</f>
        <v>0</v>
      </c>
      <c r="CT1335" s="14">
        <f>VLOOKUP($B1335,[2]Sheet3!$G:$CZ,83,0)</f>
        <v>0</v>
      </c>
      <c r="CU1335" s="14">
        <f>VLOOKUP($B1335,[2]Sheet3!$G:$CZ,84,0)</f>
        <v>0</v>
      </c>
      <c r="CV1335" s="14">
        <f>VLOOKUP($B1335,[2]Sheet3!$G:$CZ,85,0)</f>
        <v>0</v>
      </c>
      <c r="CW1335" s="14">
        <f>VLOOKUP($B1335,[2]Sheet3!$G:$CZ,86,0)</f>
        <v>0</v>
      </c>
      <c r="CX1335" s="14">
        <f>VLOOKUP($B1335,[2]Sheet3!$G:$CZ,87,0)</f>
        <v>0</v>
      </c>
      <c r="CY1335" s="14">
        <f>VLOOKUP($B1335,[2]Sheet3!$G:$CZ,88,0)</f>
        <v>0</v>
      </c>
      <c r="CZ1335" s="14">
        <f>VLOOKUP($B1335,[2]Sheet3!$G:$CZ,89,0)</f>
        <v>0</v>
      </c>
      <c r="DA1335" s="14">
        <f>VLOOKUP($B1335,[2]Sheet3!$G:$CZ,90,0)</f>
        <v>0</v>
      </c>
      <c r="DB1335" s="14">
        <f>VLOOKUP($B1335,[2]Sheet3!$G:$CZ,91,0)</f>
        <v>0</v>
      </c>
      <c r="DC1335" s="14">
        <f>VLOOKUP($B1335,[2]Sheet3!$G:$CZ,92,0)</f>
        <v>0</v>
      </c>
      <c r="DD1335" s="14">
        <f>VLOOKUP($B1335,[2]Sheet3!$G:$CZ,93,0)</f>
        <v>0</v>
      </c>
      <c r="DE1335" s="14">
        <f>VLOOKUP($B1335,[2]Sheet3!$G:$CZ,94,0)</f>
        <v>0</v>
      </c>
      <c r="DF1335" s="14">
        <f>VLOOKUP($B1335,[2]Sheet3!$G:$CZ,95,0)</f>
        <v>0</v>
      </c>
      <c r="DG1335" s="14">
        <f>VLOOKUP($B1335,[2]Sheet3!$G:$CZ,96,0)</f>
        <v>0</v>
      </c>
      <c r="DH1335" s="14">
        <f>VLOOKUP($B1335,[2]Sheet3!$G:$CZ,97,0)</f>
        <v>0</v>
      </c>
      <c r="DI1335" s="14">
        <f>VLOOKUP($B1335,[2]Sheet3!$G:$CZ,98,0)</f>
        <v>0</v>
      </c>
    </row>
    <row r="1336" spans="1:113" x14ac:dyDescent="0.3">
      <c r="A1336" s="9" t="str">
        <f t="shared" si="62"/>
        <v>W14398</v>
      </c>
      <c r="B1336" s="15" t="s">
        <v>2853</v>
      </c>
      <c r="C1336" s="15" t="s">
        <v>2854</v>
      </c>
      <c r="F1336" s="7" t="s">
        <v>15</v>
      </c>
      <c r="G1336" s="12" t="s">
        <v>4828</v>
      </c>
      <c r="H1336" s="12" t="str">
        <f>VLOOKUP($B1336,[1]Sheet1!$A:$G,5,0)</f>
        <v>vijay.tayade@redingtongroup.com</v>
      </c>
      <c r="I1336" s="12" t="str">
        <f>VLOOKUP($B1336,[1]Sheet1!$A:$G,7,0)</f>
        <v>rohan.vora@redingtongroup.com</v>
      </c>
      <c r="J1336" s="12" t="s">
        <v>82</v>
      </c>
      <c r="K1336" s="7"/>
      <c r="L1336" s="7"/>
      <c r="M1336" s="8"/>
      <c r="N1336" s="7" t="str">
        <f t="shared" si="60"/>
        <v>vijay.tayade@redingtongroup.com; rohan.vora@redingtongroup.com; nilesh.phirke@redingtongroup.com;christopher.joseph@redingtongroup.com</v>
      </c>
      <c r="O1336" s="7" t="str">
        <f t="shared" si="61"/>
        <v>W14398</v>
      </c>
      <c r="P1336" s="8" t="s">
        <v>5215</v>
      </c>
      <c r="Q1336" s="14">
        <f>VLOOKUP($B1336,[2]Sheet3!$G:$CZ,2,0)</f>
        <v>2400302146</v>
      </c>
      <c r="R1336" s="14">
        <f>VLOOKUP($B1336,[2]Sheet3!$G:$CZ,3,0)</f>
        <v>0</v>
      </c>
      <c r="S1336" s="14">
        <f>VLOOKUP($B1336,[2]Sheet3!$G:$CZ,4,0)</f>
        <v>0</v>
      </c>
      <c r="T1336" s="14">
        <f>VLOOKUP($B1336,[2]Sheet3!$G:$CZ,5,0)</f>
        <v>0</v>
      </c>
      <c r="U1336" s="14">
        <f>VLOOKUP($B1336,[2]Sheet3!$G:$CZ,6,0)</f>
        <v>0</v>
      </c>
      <c r="V1336" s="14">
        <f>VLOOKUP($B1336,[2]Sheet3!$G:$CZ,7,0)</f>
        <v>0</v>
      </c>
      <c r="W1336" s="14">
        <f>VLOOKUP($B1336,[2]Sheet3!$G:$CZ,8,0)</f>
        <v>0</v>
      </c>
      <c r="X1336" s="14">
        <f>VLOOKUP($B1336,[2]Sheet3!$G:$CZ,9,0)</f>
        <v>0</v>
      </c>
      <c r="Y1336" s="14">
        <f>VLOOKUP($B1336,[2]Sheet3!$G:$CZ,10,0)</f>
        <v>0</v>
      </c>
      <c r="Z1336" s="14">
        <f>VLOOKUP($B1336,[2]Sheet3!$G:$CZ,11,0)</f>
        <v>0</v>
      </c>
      <c r="AA1336" s="14">
        <f>VLOOKUP($B1336,[2]Sheet3!$G:$CZ,12,0)</f>
        <v>0</v>
      </c>
      <c r="AB1336" s="14">
        <f>VLOOKUP($B1336,[2]Sheet3!$G:$CZ,13,0)</f>
        <v>0</v>
      </c>
      <c r="AC1336" s="14">
        <f>VLOOKUP($B1336,[2]Sheet3!$G:$CZ,14,0)</f>
        <v>0</v>
      </c>
      <c r="AD1336" s="14">
        <f>VLOOKUP($B1336,[2]Sheet3!$G:$CZ,15,0)</f>
        <v>0</v>
      </c>
      <c r="AE1336" s="14">
        <f>VLOOKUP($B1336,[2]Sheet3!$G:$CZ,16,0)</f>
        <v>0</v>
      </c>
      <c r="AF1336" s="14">
        <f>VLOOKUP($B1336,[2]Sheet3!$G:$CZ,17,0)</f>
        <v>0</v>
      </c>
      <c r="AG1336" s="14">
        <f>VLOOKUP($B1336,[2]Sheet3!$G:$CZ,18,0)</f>
        <v>0</v>
      </c>
      <c r="AH1336" s="14">
        <f>VLOOKUP($B1336,[2]Sheet3!$G:$CZ,19,0)</f>
        <v>0</v>
      </c>
      <c r="AI1336" s="14">
        <f>VLOOKUP($B1336,[2]Sheet3!$G:$CZ,20,0)</f>
        <v>0</v>
      </c>
      <c r="AJ1336" s="14">
        <f>VLOOKUP($B1336,[2]Sheet3!$G:$CZ,21,0)</f>
        <v>0</v>
      </c>
      <c r="AK1336" s="14">
        <f>VLOOKUP($B1336,[2]Sheet3!$G:$CZ,22,0)</f>
        <v>0</v>
      </c>
      <c r="AL1336" s="14">
        <f>VLOOKUP($B1336,[2]Sheet3!$G:$CZ,23,0)</f>
        <v>0</v>
      </c>
      <c r="AM1336" s="14">
        <f>VLOOKUP($B1336,[2]Sheet3!$G:$CZ,24,0)</f>
        <v>0</v>
      </c>
      <c r="AN1336" s="14">
        <f>VLOOKUP($B1336,[2]Sheet3!$G:$CZ,25,0)</f>
        <v>0</v>
      </c>
      <c r="AO1336" s="14">
        <f>VLOOKUP($B1336,[2]Sheet3!$G:$CZ,26,0)</f>
        <v>0</v>
      </c>
      <c r="AP1336" s="14">
        <f>VLOOKUP($B1336,[2]Sheet3!$G:$CZ,27,0)</f>
        <v>0</v>
      </c>
      <c r="AQ1336" s="14">
        <f>VLOOKUP($B1336,[2]Sheet3!$G:$CZ,28,0)</f>
        <v>0</v>
      </c>
      <c r="AR1336" s="14">
        <f>VLOOKUP($B1336,[2]Sheet3!$G:$CZ,29,0)</f>
        <v>0</v>
      </c>
      <c r="AS1336" s="14">
        <f>VLOOKUP($B1336,[2]Sheet3!$G:$CZ,30,0)</f>
        <v>0</v>
      </c>
      <c r="AT1336" s="14">
        <f>VLOOKUP($B1336,[2]Sheet3!$G:$CZ,31,0)</f>
        <v>0</v>
      </c>
      <c r="AU1336" s="14">
        <f>VLOOKUP($B1336,[2]Sheet3!$G:$CZ,32,0)</f>
        <v>0</v>
      </c>
      <c r="AV1336" s="14">
        <f>VLOOKUP($B1336,[2]Sheet3!$G:$CZ,33,0)</f>
        <v>0</v>
      </c>
      <c r="AW1336" s="14">
        <f>VLOOKUP($B1336,[2]Sheet3!$G:$CZ,34,0)</f>
        <v>0</v>
      </c>
      <c r="AX1336" s="14">
        <f>VLOOKUP($B1336,[2]Sheet3!$G:$CZ,35,0)</f>
        <v>0</v>
      </c>
      <c r="AY1336" s="14">
        <f>VLOOKUP($B1336,[2]Sheet3!$G:$CZ,36,0)</f>
        <v>0</v>
      </c>
      <c r="AZ1336" s="14">
        <f>VLOOKUP($B1336,[2]Sheet3!$G:$CZ,37,0)</f>
        <v>0</v>
      </c>
      <c r="BA1336" s="14">
        <f>VLOOKUP($B1336,[2]Sheet3!$G:$CZ,38,0)</f>
        <v>0</v>
      </c>
      <c r="BB1336" s="14">
        <f>VLOOKUP($B1336,[2]Sheet3!$G:$CZ,39,0)</f>
        <v>0</v>
      </c>
      <c r="BC1336" s="14">
        <f>VLOOKUP($B1336,[2]Sheet3!$G:$CZ,40,0)</f>
        <v>0</v>
      </c>
      <c r="BD1336" s="14">
        <f>VLOOKUP($B1336,[2]Sheet3!$G:$CZ,41,0)</f>
        <v>0</v>
      </c>
      <c r="BE1336" s="14">
        <f>VLOOKUP($B1336,[2]Sheet3!$G:$CZ,42,0)</f>
        <v>0</v>
      </c>
      <c r="BF1336" s="14">
        <f>VLOOKUP($B1336,[2]Sheet3!$G:$CZ,43,0)</f>
        <v>0</v>
      </c>
      <c r="BG1336" s="14">
        <f>VLOOKUP($B1336,[2]Sheet3!$G:$CZ,44,0)</f>
        <v>0</v>
      </c>
      <c r="BH1336" s="14">
        <f>VLOOKUP($B1336,[2]Sheet3!$G:$CZ,45,0)</f>
        <v>0</v>
      </c>
      <c r="BI1336" s="14">
        <f>VLOOKUP($B1336,[2]Sheet3!$G:$CZ,46,0)</f>
        <v>0</v>
      </c>
      <c r="BJ1336" s="14">
        <f>VLOOKUP($B1336,[2]Sheet3!$G:$CZ,47,0)</f>
        <v>0</v>
      </c>
      <c r="BK1336" s="14">
        <f>VLOOKUP($B1336,[2]Sheet3!$G:$CZ,48,0)</f>
        <v>0</v>
      </c>
      <c r="BL1336" s="14">
        <f>VLOOKUP($B1336,[2]Sheet3!$G:$CZ,49,0)</f>
        <v>0</v>
      </c>
      <c r="BM1336" s="14">
        <f>VLOOKUP($B1336,[2]Sheet3!$G:$CZ,50,0)</f>
        <v>0</v>
      </c>
      <c r="BN1336" s="14">
        <f>VLOOKUP($B1336,[2]Sheet3!$G:$CZ,51,0)</f>
        <v>0</v>
      </c>
      <c r="BO1336" s="14">
        <f>VLOOKUP($B1336,[2]Sheet3!$G:$CZ,52,0)</f>
        <v>0</v>
      </c>
      <c r="BP1336" s="14">
        <f>VLOOKUP($B1336,[2]Sheet3!$G:$CZ,53,0)</f>
        <v>0</v>
      </c>
      <c r="BQ1336" s="14">
        <f>VLOOKUP($B1336,[2]Sheet3!$G:$CZ,54,0)</f>
        <v>0</v>
      </c>
      <c r="BR1336" s="14">
        <f>VLOOKUP($B1336,[2]Sheet3!$G:$CZ,55,0)</f>
        <v>0</v>
      </c>
      <c r="BS1336" s="14">
        <f>VLOOKUP($B1336,[2]Sheet3!$G:$CZ,56,0)</f>
        <v>0</v>
      </c>
      <c r="BT1336" s="14">
        <f>VLOOKUP($B1336,[2]Sheet3!$G:$CZ,57,0)</f>
        <v>0</v>
      </c>
      <c r="BU1336" s="14">
        <f>VLOOKUP($B1336,[2]Sheet3!$G:$CZ,58,0)</f>
        <v>0</v>
      </c>
      <c r="BV1336" s="14">
        <f>VLOOKUP($B1336,[2]Sheet3!$G:$CZ,59,0)</f>
        <v>0</v>
      </c>
      <c r="BW1336" s="14">
        <f>VLOOKUP($B1336,[2]Sheet3!$G:$CZ,60,0)</f>
        <v>0</v>
      </c>
      <c r="BX1336" s="14">
        <f>VLOOKUP($B1336,[2]Sheet3!$G:$CZ,61,0)</f>
        <v>0</v>
      </c>
      <c r="BY1336" s="14">
        <f>VLOOKUP($B1336,[2]Sheet3!$G:$CZ,62,0)</f>
        <v>0</v>
      </c>
      <c r="BZ1336" s="14">
        <f>VLOOKUP($B1336,[2]Sheet3!$G:$CZ,63,0)</f>
        <v>0</v>
      </c>
      <c r="CA1336" s="14">
        <f>VLOOKUP($B1336,[2]Sheet3!$G:$CZ,64,0)</f>
        <v>0</v>
      </c>
      <c r="CB1336" s="14">
        <f>VLOOKUP($B1336,[2]Sheet3!$G:$CZ,65,0)</f>
        <v>0</v>
      </c>
      <c r="CC1336" s="14">
        <f>VLOOKUP($B1336,[2]Sheet3!$G:$CZ,66,0)</f>
        <v>0</v>
      </c>
      <c r="CD1336" s="14">
        <f>VLOOKUP($B1336,[2]Sheet3!$G:$CZ,67,0)</f>
        <v>0</v>
      </c>
      <c r="CE1336" s="14">
        <f>VLOOKUP($B1336,[2]Sheet3!$G:$CZ,68,0)</f>
        <v>0</v>
      </c>
      <c r="CF1336" s="14">
        <f>VLOOKUP($B1336,[2]Sheet3!$G:$CZ,69,0)</f>
        <v>0</v>
      </c>
      <c r="CG1336" s="14">
        <f>VLOOKUP($B1336,[2]Sheet3!$G:$CZ,70,0)</f>
        <v>0</v>
      </c>
      <c r="CH1336" s="14">
        <f>VLOOKUP($B1336,[2]Sheet3!$G:$CZ,71,0)</f>
        <v>0</v>
      </c>
      <c r="CI1336" s="14">
        <f>VLOOKUP($B1336,[2]Sheet3!$G:$CZ,72,0)</f>
        <v>0</v>
      </c>
      <c r="CJ1336" s="14">
        <f>VLOOKUP($B1336,[2]Sheet3!$G:$CZ,73,0)</f>
        <v>0</v>
      </c>
      <c r="CK1336" s="14">
        <f>VLOOKUP($B1336,[2]Sheet3!$G:$CZ,74,0)</f>
        <v>0</v>
      </c>
      <c r="CL1336" s="14">
        <f>VLOOKUP($B1336,[2]Sheet3!$G:$CZ,75,0)</f>
        <v>0</v>
      </c>
      <c r="CM1336" s="14">
        <f>VLOOKUP($B1336,[2]Sheet3!$G:$CZ,76,0)</f>
        <v>0</v>
      </c>
      <c r="CN1336" s="14">
        <f>VLOOKUP($B1336,[2]Sheet3!$G:$CZ,77,0)</f>
        <v>0</v>
      </c>
      <c r="CO1336" s="14">
        <f>VLOOKUP($B1336,[2]Sheet3!$G:$CZ,78,0)</f>
        <v>0</v>
      </c>
      <c r="CP1336" s="14">
        <f>VLOOKUP($B1336,[2]Sheet3!$G:$CZ,79,0)</f>
        <v>0</v>
      </c>
      <c r="CQ1336" s="14">
        <f>VLOOKUP($B1336,[2]Sheet3!$G:$CZ,80,0)</f>
        <v>0</v>
      </c>
      <c r="CR1336" s="14">
        <f>VLOOKUP($B1336,[2]Sheet3!$G:$CZ,81,0)</f>
        <v>0</v>
      </c>
      <c r="CS1336" s="14">
        <f>VLOOKUP($B1336,[2]Sheet3!$G:$CZ,82,0)</f>
        <v>0</v>
      </c>
      <c r="CT1336" s="14">
        <f>VLOOKUP($B1336,[2]Sheet3!$G:$CZ,83,0)</f>
        <v>0</v>
      </c>
      <c r="CU1336" s="14">
        <f>VLOOKUP($B1336,[2]Sheet3!$G:$CZ,84,0)</f>
        <v>0</v>
      </c>
      <c r="CV1336" s="14">
        <f>VLOOKUP($B1336,[2]Sheet3!$G:$CZ,85,0)</f>
        <v>0</v>
      </c>
      <c r="CW1336" s="14">
        <f>VLOOKUP($B1336,[2]Sheet3!$G:$CZ,86,0)</f>
        <v>0</v>
      </c>
      <c r="CX1336" s="14">
        <f>VLOOKUP($B1336,[2]Sheet3!$G:$CZ,87,0)</f>
        <v>0</v>
      </c>
      <c r="CY1336" s="14">
        <f>VLOOKUP($B1336,[2]Sheet3!$G:$CZ,88,0)</f>
        <v>0</v>
      </c>
      <c r="CZ1336" s="14">
        <f>VLOOKUP($B1336,[2]Sheet3!$G:$CZ,89,0)</f>
        <v>0</v>
      </c>
      <c r="DA1336" s="14">
        <f>VLOOKUP($B1336,[2]Sheet3!$G:$CZ,90,0)</f>
        <v>0</v>
      </c>
      <c r="DB1336" s="14">
        <f>VLOOKUP($B1336,[2]Sheet3!$G:$CZ,91,0)</f>
        <v>0</v>
      </c>
      <c r="DC1336" s="14">
        <f>VLOOKUP($B1336,[2]Sheet3!$G:$CZ,92,0)</f>
        <v>0</v>
      </c>
      <c r="DD1336" s="14">
        <f>VLOOKUP($B1336,[2]Sheet3!$G:$CZ,93,0)</f>
        <v>0</v>
      </c>
      <c r="DE1336" s="14">
        <f>VLOOKUP($B1336,[2]Sheet3!$G:$CZ,94,0)</f>
        <v>0</v>
      </c>
      <c r="DF1336" s="14">
        <f>VLOOKUP($B1336,[2]Sheet3!$G:$CZ,95,0)</f>
        <v>0</v>
      </c>
      <c r="DG1336" s="14">
        <f>VLOOKUP($B1336,[2]Sheet3!$G:$CZ,96,0)</f>
        <v>0</v>
      </c>
      <c r="DH1336" s="14">
        <f>VLOOKUP($B1336,[2]Sheet3!$G:$CZ,97,0)</f>
        <v>0</v>
      </c>
      <c r="DI1336" s="14">
        <f>VLOOKUP($B1336,[2]Sheet3!$G:$CZ,98,0)</f>
        <v>0</v>
      </c>
    </row>
    <row r="1337" spans="1:113" x14ac:dyDescent="0.3">
      <c r="A1337" s="9" t="str">
        <f t="shared" si="62"/>
        <v>W14581</v>
      </c>
      <c r="B1337" s="15" t="s">
        <v>2855</v>
      </c>
      <c r="C1337" s="15" t="s">
        <v>2856</v>
      </c>
      <c r="F1337" s="7" t="s">
        <v>15</v>
      </c>
      <c r="G1337" s="12" t="s">
        <v>4829</v>
      </c>
      <c r="H1337" s="12" t="str">
        <f>VLOOKUP($B1337,[1]Sheet1!$A:$G,5,0)</f>
        <v>mahesh.more@redingtongroup.com</v>
      </c>
      <c r="I1337" s="12" t="str">
        <f>VLOOKUP($B1337,[1]Sheet1!$A:$G,7,0)</f>
        <v>rohan.vora@redingtongroup.com</v>
      </c>
      <c r="J1337" s="12" t="s">
        <v>82</v>
      </c>
      <c r="K1337" s="7"/>
      <c r="L1337" s="7"/>
      <c r="M1337" s="8"/>
      <c r="N1337" s="7" t="str">
        <f t="shared" si="60"/>
        <v>mahesh.more@redingtongroup.com; rohan.vora@redingtongroup.com; nilesh.phirke@redingtongroup.com;christopher.joseph@redingtongroup.com</v>
      </c>
      <c r="O1337" s="7" t="str">
        <f t="shared" si="61"/>
        <v>W14581</v>
      </c>
      <c r="P1337" s="8" t="s">
        <v>5215</v>
      </c>
      <c r="Q1337" s="14">
        <f>VLOOKUP($B1337,[2]Sheet3!$G:$CZ,2,0)</f>
        <v>2400306968</v>
      </c>
      <c r="R1337" s="14">
        <f>VLOOKUP($B1337,[2]Sheet3!$G:$CZ,3,0)</f>
        <v>2400301190</v>
      </c>
      <c r="S1337" s="14">
        <f>VLOOKUP($B1337,[2]Sheet3!$G:$CZ,4,0)</f>
        <v>2400309367</v>
      </c>
      <c r="T1337" s="14">
        <f>VLOOKUP($B1337,[2]Sheet3!$G:$CZ,5,0)</f>
        <v>0</v>
      </c>
      <c r="U1337" s="14">
        <f>VLOOKUP($B1337,[2]Sheet3!$G:$CZ,6,0)</f>
        <v>0</v>
      </c>
      <c r="V1337" s="14">
        <f>VLOOKUP($B1337,[2]Sheet3!$G:$CZ,7,0)</f>
        <v>0</v>
      </c>
      <c r="W1337" s="14">
        <f>VLOOKUP($B1337,[2]Sheet3!$G:$CZ,8,0)</f>
        <v>0</v>
      </c>
      <c r="X1337" s="14">
        <f>VLOOKUP($B1337,[2]Sheet3!$G:$CZ,9,0)</f>
        <v>0</v>
      </c>
      <c r="Y1337" s="14">
        <f>VLOOKUP($B1337,[2]Sheet3!$G:$CZ,10,0)</f>
        <v>0</v>
      </c>
      <c r="Z1337" s="14">
        <f>VLOOKUP($B1337,[2]Sheet3!$G:$CZ,11,0)</f>
        <v>0</v>
      </c>
      <c r="AA1337" s="14">
        <f>VLOOKUP($B1337,[2]Sheet3!$G:$CZ,12,0)</f>
        <v>0</v>
      </c>
      <c r="AB1337" s="14">
        <f>VLOOKUP($B1337,[2]Sheet3!$G:$CZ,13,0)</f>
        <v>0</v>
      </c>
      <c r="AC1337" s="14">
        <f>VLOOKUP($B1337,[2]Sheet3!$G:$CZ,14,0)</f>
        <v>0</v>
      </c>
      <c r="AD1337" s="14">
        <f>VLOOKUP($B1337,[2]Sheet3!$G:$CZ,15,0)</f>
        <v>0</v>
      </c>
      <c r="AE1337" s="14">
        <f>VLOOKUP($B1337,[2]Sheet3!$G:$CZ,16,0)</f>
        <v>0</v>
      </c>
      <c r="AF1337" s="14">
        <f>VLOOKUP($B1337,[2]Sheet3!$G:$CZ,17,0)</f>
        <v>0</v>
      </c>
      <c r="AG1337" s="14">
        <f>VLOOKUP($B1337,[2]Sheet3!$G:$CZ,18,0)</f>
        <v>0</v>
      </c>
      <c r="AH1337" s="14">
        <f>VLOOKUP($B1337,[2]Sheet3!$G:$CZ,19,0)</f>
        <v>0</v>
      </c>
      <c r="AI1337" s="14">
        <f>VLOOKUP($B1337,[2]Sheet3!$G:$CZ,20,0)</f>
        <v>0</v>
      </c>
      <c r="AJ1337" s="14">
        <f>VLOOKUP($B1337,[2]Sheet3!$G:$CZ,21,0)</f>
        <v>0</v>
      </c>
      <c r="AK1337" s="14">
        <f>VLOOKUP($B1337,[2]Sheet3!$G:$CZ,22,0)</f>
        <v>0</v>
      </c>
      <c r="AL1337" s="14">
        <f>VLOOKUP($B1337,[2]Sheet3!$G:$CZ,23,0)</f>
        <v>0</v>
      </c>
      <c r="AM1337" s="14">
        <f>VLOOKUP($B1337,[2]Sheet3!$G:$CZ,24,0)</f>
        <v>0</v>
      </c>
      <c r="AN1337" s="14">
        <f>VLOOKUP($B1337,[2]Sheet3!$G:$CZ,25,0)</f>
        <v>0</v>
      </c>
      <c r="AO1337" s="14">
        <f>VLOOKUP($B1337,[2]Sheet3!$G:$CZ,26,0)</f>
        <v>0</v>
      </c>
      <c r="AP1337" s="14">
        <f>VLOOKUP($B1337,[2]Sheet3!$G:$CZ,27,0)</f>
        <v>0</v>
      </c>
      <c r="AQ1337" s="14">
        <f>VLOOKUP($B1337,[2]Sheet3!$G:$CZ,28,0)</f>
        <v>0</v>
      </c>
      <c r="AR1337" s="14">
        <f>VLOOKUP($B1337,[2]Sheet3!$G:$CZ,29,0)</f>
        <v>0</v>
      </c>
      <c r="AS1337" s="14">
        <f>VLOOKUP($B1337,[2]Sheet3!$G:$CZ,30,0)</f>
        <v>0</v>
      </c>
      <c r="AT1337" s="14">
        <f>VLOOKUP($B1337,[2]Sheet3!$G:$CZ,31,0)</f>
        <v>0</v>
      </c>
      <c r="AU1337" s="14">
        <f>VLOOKUP($B1337,[2]Sheet3!$G:$CZ,32,0)</f>
        <v>0</v>
      </c>
      <c r="AV1337" s="14">
        <f>VLOOKUP($B1337,[2]Sheet3!$G:$CZ,33,0)</f>
        <v>0</v>
      </c>
      <c r="AW1337" s="14">
        <f>VLOOKUP($B1337,[2]Sheet3!$G:$CZ,34,0)</f>
        <v>0</v>
      </c>
      <c r="AX1337" s="14">
        <f>VLOOKUP($B1337,[2]Sheet3!$G:$CZ,35,0)</f>
        <v>0</v>
      </c>
      <c r="AY1337" s="14">
        <f>VLOOKUP($B1337,[2]Sheet3!$G:$CZ,36,0)</f>
        <v>0</v>
      </c>
      <c r="AZ1337" s="14">
        <f>VLOOKUP($B1337,[2]Sheet3!$G:$CZ,37,0)</f>
        <v>0</v>
      </c>
      <c r="BA1337" s="14">
        <f>VLOOKUP($B1337,[2]Sheet3!$G:$CZ,38,0)</f>
        <v>0</v>
      </c>
      <c r="BB1337" s="14">
        <f>VLOOKUP($B1337,[2]Sheet3!$G:$CZ,39,0)</f>
        <v>0</v>
      </c>
      <c r="BC1337" s="14">
        <f>VLOOKUP($B1337,[2]Sheet3!$G:$CZ,40,0)</f>
        <v>0</v>
      </c>
      <c r="BD1337" s="14">
        <f>VLOOKUP($B1337,[2]Sheet3!$G:$CZ,41,0)</f>
        <v>0</v>
      </c>
      <c r="BE1337" s="14">
        <f>VLOOKUP($B1337,[2]Sheet3!$G:$CZ,42,0)</f>
        <v>0</v>
      </c>
      <c r="BF1337" s="14">
        <f>VLOOKUP($B1337,[2]Sheet3!$G:$CZ,43,0)</f>
        <v>0</v>
      </c>
      <c r="BG1337" s="14">
        <f>VLOOKUP($B1337,[2]Sheet3!$G:$CZ,44,0)</f>
        <v>0</v>
      </c>
      <c r="BH1337" s="14">
        <f>VLOOKUP($B1337,[2]Sheet3!$G:$CZ,45,0)</f>
        <v>0</v>
      </c>
      <c r="BI1337" s="14">
        <f>VLOOKUP($B1337,[2]Sheet3!$G:$CZ,46,0)</f>
        <v>0</v>
      </c>
      <c r="BJ1337" s="14">
        <f>VLOOKUP($B1337,[2]Sheet3!$G:$CZ,47,0)</f>
        <v>0</v>
      </c>
      <c r="BK1337" s="14">
        <f>VLOOKUP($B1337,[2]Sheet3!$G:$CZ,48,0)</f>
        <v>0</v>
      </c>
      <c r="BL1337" s="14">
        <f>VLOOKUP($B1337,[2]Sheet3!$G:$CZ,49,0)</f>
        <v>0</v>
      </c>
      <c r="BM1337" s="14">
        <f>VLOOKUP($B1337,[2]Sheet3!$G:$CZ,50,0)</f>
        <v>0</v>
      </c>
      <c r="BN1337" s="14">
        <f>VLOOKUP($B1337,[2]Sheet3!$G:$CZ,51,0)</f>
        <v>0</v>
      </c>
      <c r="BO1337" s="14">
        <f>VLOOKUP($B1337,[2]Sheet3!$G:$CZ,52,0)</f>
        <v>0</v>
      </c>
      <c r="BP1337" s="14">
        <f>VLOOKUP($B1337,[2]Sheet3!$G:$CZ,53,0)</f>
        <v>0</v>
      </c>
      <c r="BQ1337" s="14">
        <f>VLOOKUP($B1337,[2]Sheet3!$G:$CZ,54,0)</f>
        <v>0</v>
      </c>
      <c r="BR1337" s="14">
        <f>VLOOKUP($B1337,[2]Sheet3!$G:$CZ,55,0)</f>
        <v>0</v>
      </c>
      <c r="BS1337" s="14">
        <f>VLOOKUP($B1337,[2]Sheet3!$G:$CZ,56,0)</f>
        <v>0</v>
      </c>
      <c r="BT1337" s="14">
        <f>VLOOKUP($B1337,[2]Sheet3!$G:$CZ,57,0)</f>
        <v>0</v>
      </c>
      <c r="BU1337" s="14">
        <f>VLOOKUP($B1337,[2]Sheet3!$G:$CZ,58,0)</f>
        <v>0</v>
      </c>
      <c r="BV1337" s="14">
        <f>VLOOKUP($B1337,[2]Sheet3!$G:$CZ,59,0)</f>
        <v>0</v>
      </c>
      <c r="BW1337" s="14">
        <f>VLOOKUP($B1337,[2]Sheet3!$G:$CZ,60,0)</f>
        <v>0</v>
      </c>
      <c r="BX1337" s="14">
        <f>VLOOKUP($B1337,[2]Sheet3!$G:$CZ,61,0)</f>
        <v>0</v>
      </c>
      <c r="BY1337" s="14">
        <f>VLOOKUP($B1337,[2]Sheet3!$G:$CZ,62,0)</f>
        <v>0</v>
      </c>
      <c r="BZ1337" s="14">
        <f>VLOOKUP($B1337,[2]Sheet3!$G:$CZ,63,0)</f>
        <v>0</v>
      </c>
      <c r="CA1337" s="14">
        <f>VLOOKUP($B1337,[2]Sheet3!$G:$CZ,64,0)</f>
        <v>0</v>
      </c>
      <c r="CB1337" s="14">
        <f>VLOOKUP($B1337,[2]Sheet3!$G:$CZ,65,0)</f>
        <v>0</v>
      </c>
      <c r="CC1337" s="14">
        <f>VLOOKUP($B1337,[2]Sheet3!$G:$CZ,66,0)</f>
        <v>0</v>
      </c>
      <c r="CD1337" s="14">
        <f>VLOOKUP($B1337,[2]Sheet3!$G:$CZ,67,0)</f>
        <v>0</v>
      </c>
      <c r="CE1337" s="14">
        <f>VLOOKUP($B1337,[2]Sheet3!$G:$CZ,68,0)</f>
        <v>0</v>
      </c>
      <c r="CF1337" s="14">
        <f>VLOOKUP($B1337,[2]Sheet3!$G:$CZ,69,0)</f>
        <v>0</v>
      </c>
      <c r="CG1337" s="14">
        <f>VLOOKUP($B1337,[2]Sheet3!$G:$CZ,70,0)</f>
        <v>0</v>
      </c>
      <c r="CH1337" s="14">
        <f>VLOOKUP($B1337,[2]Sheet3!$G:$CZ,71,0)</f>
        <v>0</v>
      </c>
      <c r="CI1337" s="14">
        <f>VLOOKUP($B1337,[2]Sheet3!$G:$CZ,72,0)</f>
        <v>0</v>
      </c>
      <c r="CJ1337" s="14">
        <f>VLOOKUP($B1337,[2]Sheet3!$G:$CZ,73,0)</f>
        <v>0</v>
      </c>
      <c r="CK1337" s="14">
        <f>VLOOKUP($B1337,[2]Sheet3!$G:$CZ,74,0)</f>
        <v>0</v>
      </c>
      <c r="CL1337" s="14">
        <f>VLOOKUP($B1337,[2]Sheet3!$G:$CZ,75,0)</f>
        <v>0</v>
      </c>
      <c r="CM1337" s="14">
        <f>VLOOKUP($B1337,[2]Sheet3!$G:$CZ,76,0)</f>
        <v>0</v>
      </c>
      <c r="CN1337" s="14">
        <f>VLOOKUP($B1337,[2]Sheet3!$G:$CZ,77,0)</f>
        <v>0</v>
      </c>
      <c r="CO1337" s="14">
        <f>VLOOKUP($B1337,[2]Sheet3!$G:$CZ,78,0)</f>
        <v>0</v>
      </c>
      <c r="CP1337" s="14">
        <f>VLOOKUP($B1337,[2]Sheet3!$G:$CZ,79,0)</f>
        <v>0</v>
      </c>
      <c r="CQ1337" s="14">
        <f>VLOOKUP($B1337,[2]Sheet3!$G:$CZ,80,0)</f>
        <v>0</v>
      </c>
      <c r="CR1337" s="14">
        <f>VLOOKUP($B1337,[2]Sheet3!$G:$CZ,81,0)</f>
        <v>0</v>
      </c>
      <c r="CS1337" s="14">
        <f>VLOOKUP($B1337,[2]Sheet3!$G:$CZ,82,0)</f>
        <v>0</v>
      </c>
      <c r="CT1337" s="14">
        <f>VLOOKUP($B1337,[2]Sheet3!$G:$CZ,83,0)</f>
        <v>0</v>
      </c>
      <c r="CU1337" s="14">
        <f>VLOOKUP($B1337,[2]Sheet3!$G:$CZ,84,0)</f>
        <v>0</v>
      </c>
      <c r="CV1337" s="14">
        <f>VLOOKUP($B1337,[2]Sheet3!$G:$CZ,85,0)</f>
        <v>0</v>
      </c>
      <c r="CW1337" s="14">
        <f>VLOOKUP($B1337,[2]Sheet3!$G:$CZ,86,0)</f>
        <v>0</v>
      </c>
      <c r="CX1337" s="14">
        <f>VLOOKUP($B1337,[2]Sheet3!$G:$CZ,87,0)</f>
        <v>0</v>
      </c>
      <c r="CY1337" s="14">
        <f>VLOOKUP($B1337,[2]Sheet3!$G:$CZ,88,0)</f>
        <v>0</v>
      </c>
      <c r="CZ1337" s="14">
        <f>VLOOKUP($B1337,[2]Sheet3!$G:$CZ,89,0)</f>
        <v>0</v>
      </c>
      <c r="DA1337" s="14">
        <f>VLOOKUP($B1337,[2]Sheet3!$G:$CZ,90,0)</f>
        <v>0</v>
      </c>
      <c r="DB1337" s="14">
        <f>VLOOKUP($B1337,[2]Sheet3!$G:$CZ,91,0)</f>
        <v>0</v>
      </c>
      <c r="DC1337" s="14">
        <f>VLOOKUP($B1337,[2]Sheet3!$G:$CZ,92,0)</f>
        <v>0</v>
      </c>
      <c r="DD1337" s="14">
        <f>VLOOKUP($B1337,[2]Sheet3!$G:$CZ,93,0)</f>
        <v>0</v>
      </c>
      <c r="DE1337" s="14">
        <f>VLOOKUP($B1337,[2]Sheet3!$G:$CZ,94,0)</f>
        <v>0</v>
      </c>
      <c r="DF1337" s="14">
        <f>VLOOKUP($B1337,[2]Sheet3!$G:$CZ,95,0)</f>
        <v>0</v>
      </c>
      <c r="DG1337" s="14">
        <f>VLOOKUP($B1337,[2]Sheet3!$G:$CZ,96,0)</f>
        <v>0</v>
      </c>
      <c r="DH1337" s="14">
        <f>VLOOKUP($B1337,[2]Sheet3!$G:$CZ,97,0)</f>
        <v>0</v>
      </c>
      <c r="DI1337" s="14">
        <f>VLOOKUP($B1337,[2]Sheet3!$G:$CZ,98,0)</f>
        <v>0</v>
      </c>
    </row>
    <row r="1338" spans="1:113" x14ac:dyDescent="0.3">
      <c r="A1338" s="9" t="str">
        <f t="shared" si="62"/>
        <v>E14518</v>
      </c>
      <c r="B1338" s="15" t="s">
        <v>420</v>
      </c>
      <c r="C1338" s="15" t="s">
        <v>442</v>
      </c>
      <c r="F1338" s="7" t="s">
        <v>15</v>
      </c>
      <c r="G1338" s="12" t="s">
        <v>4830</v>
      </c>
      <c r="H1338" s="12" t="str">
        <f>VLOOKUP($B1338,[1]Sheet1!$A:$G,5,0)</f>
        <v>chandan.singh@redingtongroup.com</v>
      </c>
      <c r="I1338" s="12" t="str">
        <f>VLOOKUP($B1338,[1]Sheet1!$A:$G,7,0)</f>
        <v>jaswinder.singh@redingtongroup.com</v>
      </c>
      <c r="J1338" s="12" t="s">
        <v>82</v>
      </c>
      <c r="K1338" s="7"/>
      <c r="L1338" s="7"/>
      <c r="M1338" s="8"/>
      <c r="N1338" s="7" t="str">
        <f t="shared" si="60"/>
        <v>chandan.singh@redingtongroup.com; jaswinder.singh@redingtongroup.com; nilesh.phirke@redingtongroup.com;christopher.joseph@redingtongroup.com</v>
      </c>
      <c r="O1338" s="7" t="str">
        <f t="shared" si="61"/>
        <v>E14518</v>
      </c>
      <c r="P1338" s="8" t="s">
        <v>5215</v>
      </c>
      <c r="Q1338" s="14">
        <f>VLOOKUP($B1338,[2]Sheet3!$G:$CZ,2,0)</f>
        <v>2400307829</v>
      </c>
      <c r="R1338" s="14">
        <f>VLOOKUP($B1338,[2]Sheet3!$G:$CZ,3,0)</f>
        <v>2400299441</v>
      </c>
      <c r="S1338" s="14">
        <f>VLOOKUP($B1338,[2]Sheet3!$G:$CZ,4,0)</f>
        <v>2400307831</v>
      </c>
      <c r="T1338" s="14">
        <f>VLOOKUP($B1338,[2]Sheet3!$G:$CZ,5,0)</f>
        <v>2400307832</v>
      </c>
      <c r="U1338" s="14">
        <f>VLOOKUP($B1338,[2]Sheet3!$G:$CZ,6,0)</f>
        <v>2400299896</v>
      </c>
      <c r="V1338" s="14">
        <f>VLOOKUP($B1338,[2]Sheet3!$G:$CZ,7,0)</f>
        <v>0</v>
      </c>
      <c r="W1338" s="14">
        <f>VLOOKUP($B1338,[2]Sheet3!$G:$CZ,8,0)</f>
        <v>0</v>
      </c>
      <c r="X1338" s="14">
        <f>VLOOKUP($B1338,[2]Sheet3!$G:$CZ,9,0)</f>
        <v>0</v>
      </c>
      <c r="Y1338" s="14">
        <f>VLOOKUP($B1338,[2]Sheet3!$G:$CZ,10,0)</f>
        <v>0</v>
      </c>
      <c r="Z1338" s="14">
        <f>VLOOKUP($B1338,[2]Sheet3!$G:$CZ,11,0)</f>
        <v>0</v>
      </c>
      <c r="AA1338" s="14">
        <f>VLOOKUP($B1338,[2]Sheet3!$G:$CZ,12,0)</f>
        <v>0</v>
      </c>
      <c r="AB1338" s="14">
        <f>VLOOKUP($B1338,[2]Sheet3!$G:$CZ,13,0)</f>
        <v>0</v>
      </c>
      <c r="AC1338" s="14">
        <f>VLOOKUP($B1338,[2]Sheet3!$G:$CZ,14,0)</f>
        <v>0</v>
      </c>
      <c r="AD1338" s="14">
        <f>VLOOKUP($B1338,[2]Sheet3!$G:$CZ,15,0)</f>
        <v>0</v>
      </c>
      <c r="AE1338" s="14">
        <f>VLOOKUP($B1338,[2]Sheet3!$G:$CZ,16,0)</f>
        <v>0</v>
      </c>
      <c r="AF1338" s="14">
        <f>VLOOKUP($B1338,[2]Sheet3!$G:$CZ,17,0)</f>
        <v>0</v>
      </c>
      <c r="AG1338" s="14">
        <f>VLOOKUP($B1338,[2]Sheet3!$G:$CZ,18,0)</f>
        <v>0</v>
      </c>
      <c r="AH1338" s="14">
        <f>VLOOKUP($B1338,[2]Sheet3!$G:$CZ,19,0)</f>
        <v>0</v>
      </c>
      <c r="AI1338" s="14">
        <f>VLOOKUP($B1338,[2]Sheet3!$G:$CZ,20,0)</f>
        <v>0</v>
      </c>
      <c r="AJ1338" s="14">
        <f>VLOOKUP($B1338,[2]Sheet3!$G:$CZ,21,0)</f>
        <v>0</v>
      </c>
      <c r="AK1338" s="14">
        <f>VLOOKUP($B1338,[2]Sheet3!$G:$CZ,22,0)</f>
        <v>0</v>
      </c>
      <c r="AL1338" s="14">
        <f>VLOOKUP($B1338,[2]Sheet3!$G:$CZ,23,0)</f>
        <v>0</v>
      </c>
      <c r="AM1338" s="14">
        <f>VLOOKUP($B1338,[2]Sheet3!$G:$CZ,24,0)</f>
        <v>0</v>
      </c>
      <c r="AN1338" s="14">
        <f>VLOOKUP($B1338,[2]Sheet3!$G:$CZ,25,0)</f>
        <v>0</v>
      </c>
      <c r="AO1338" s="14">
        <f>VLOOKUP($B1338,[2]Sheet3!$G:$CZ,26,0)</f>
        <v>0</v>
      </c>
      <c r="AP1338" s="14">
        <f>VLOOKUP($B1338,[2]Sheet3!$G:$CZ,27,0)</f>
        <v>0</v>
      </c>
      <c r="AQ1338" s="14">
        <f>VLOOKUP($B1338,[2]Sheet3!$G:$CZ,28,0)</f>
        <v>0</v>
      </c>
      <c r="AR1338" s="14">
        <f>VLOOKUP($B1338,[2]Sheet3!$G:$CZ,29,0)</f>
        <v>0</v>
      </c>
      <c r="AS1338" s="14">
        <f>VLOOKUP($B1338,[2]Sheet3!$G:$CZ,30,0)</f>
        <v>0</v>
      </c>
      <c r="AT1338" s="14">
        <f>VLOOKUP($B1338,[2]Sheet3!$G:$CZ,31,0)</f>
        <v>0</v>
      </c>
      <c r="AU1338" s="14">
        <f>VLOOKUP($B1338,[2]Sheet3!$G:$CZ,32,0)</f>
        <v>0</v>
      </c>
      <c r="AV1338" s="14">
        <f>VLOOKUP($B1338,[2]Sheet3!$G:$CZ,33,0)</f>
        <v>0</v>
      </c>
      <c r="AW1338" s="14">
        <f>VLOOKUP($B1338,[2]Sheet3!$G:$CZ,34,0)</f>
        <v>0</v>
      </c>
      <c r="AX1338" s="14">
        <f>VLOOKUP($B1338,[2]Sheet3!$G:$CZ,35,0)</f>
        <v>0</v>
      </c>
      <c r="AY1338" s="14">
        <f>VLOOKUP($B1338,[2]Sheet3!$G:$CZ,36,0)</f>
        <v>0</v>
      </c>
      <c r="AZ1338" s="14">
        <f>VLOOKUP($B1338,[2]Sheet3!$G:$CZ,37,0)</f>
        <v>0</v>
      </c>
      <c r="BA1338" s="14">
        <f>VLOOKUP($B1338,[2]Sheet3!$G:$CZ,38,0)</f>
        <v>0</v>
      </c>
      <c r="BB1338" s="14">
        <f>VLOOKUP($B1338,[2]Sheet3!$G:$CZ,39,0)</f>
        <v>0</v>
      </c>
      <c r="BC1338" s="14">
        <f>VLOOKUP($B1338,[2]Sheet3!$G:$CZ,40,0)</f>
        <v>0</v>
      </c>
      <c r="BD1338" s="14">
        <f>VLOOKUP($B1338,[2]Sheet3!$G:$CZ,41,0)</f>
        <v>0</v>
      </c>
      <c r="BE1338" s="14">
        <f>VLOOKUP($B1338,[2]Sheet3!$G:$CZ,42,0)</f>
        <v>0</v>
      </c>
      <c r="BF1338" s="14">
        <f>VLOOKUP($B1338,[2]Sheet3!$G:$CZ,43,0)</f>
        <v>0</v>
      </c>
      <c r="BG1338" s="14">
        <f>VLOOKUP($B1338,[2]Sheet3!$G:$CZ,44,0)</f>
        <v>0</v>
      </c>
      <c r="BH1338" s="14">
        <f>VLOOKUP($B1338,[2]Sheet3!$G:$CZ,45,0)</f>
        <v>0</v>
      </c>
      <c r="BI1338" s="14">
        <f>VLOOKUP($B1338,[2]Sheet3!$G:$CZ,46,0)</f>
        <v>0</v>
      </c>
      <c r="BJ1338" s="14">
        <f>VLOOKUP($B1338,[2]Sheet3!$G:$CZ,47,0)</f>
        <v>0</v>
      </c>
      <c r="BK1338" s="14">
        <f>VLOOKUP($B1338,[2]Sheet3!$G:$CZ,48,0)</f>
        <v>0</v>
      </c>
      <c r="BL1338" s="14">
        <f>VLOOKUP($B1338,[2]Sheet3!$G:$CZ,49,0)</f>
        <v>0</v>
      </c>
      <c r="BM1338" s="14">
        <f>VLOOKUP($B1338,[2]Sheet3!$G:$CZ,50,0)</f>
        <v>0</v>
      </c>
      <c r="BN1338" s="14">
        <f>VLOOKUP($B1338,[2]Sheet3!$G:$CZ,51,0)</f>
        <v>0</v>
      </c>
      <c r="BO1338" s="14">
        <f>VLOOKUP($B1338,[2]Sheet3!$G:$CZ,52,0)</f>
        <v>0</v>
      </c>
      <c r="BP1338" s="14">
        <f>VLOOKUP($B1338,[2]Sheet3!$G:$CZ,53,0)</f>
        <v>0</v>
      </c>
      <c r="BQ1338" s="14">
        <f>VLOOKUP($B1338,[2]Sheet3!$G:$CZ,54,0)</f>
        <v>0</v>
      </c>
      <c r="BR1338" s="14">
        <f>VLOOKUP($B1338,[2]Sheet3!$G:$CZ,55,0)</f>
        <v>0</v>
      </c>
      <c r="BS1338" s="14">
        <f>VLOOKUP($B1338,[2]Sheet3!$G:$CZ,56,0)</f>
        <v>0</v>
      </c>
      <c r="BT1338" s="14">
        <f>VLOOKUP($B1338,[2]Sheet3!$G:$CZ,57,0)</f>
        <v>0</v>
      </c>
      <c r="BU1338" s="14">
        <f>VLOOKUP($B1338,[2]Sheet3!$G:$CZ,58,0)</f>
        <v>0</v>
      </c>
      <c r="BV1338" s="14">
        <f>VLOOKUP($B1338,[2]Sheet3!$G:$CZ,59,0)</f>
        <v>0</v>
      </c>
      <c r="BW1338" s="14">
        <f>VLOOKUP($B1338,[2]Sheet3!$G:$CZ,60,0)</f>
        <v>0</v>
      </c>
      <c r="BX1338" s="14">
        <f>VLOOKUP($B1338,[2]Sheet3!$G:$CZ,61,0)</f>
        <v>0</v>
      </c>
      <c r="BY1338" s="14">
        <f>VLOOKUP($B1338,[2]Sheet3!$G:$CZ,62,0)</f>
        <v>0</v>
      </c>
      <c r="BZ1338" s="14">
        <f>VLOOKUP($B1338,[2]Sheet3!$G:$CZ,63,0)</f>
        <v>0</v>
      </c>
      <c r="CA1338" s="14">
        <f>VLOOKUP($B1338,[2]Sheet3!$G:$CZ,64,0)</f>
        <v>0</v>
      </c>
      <c r="CB1338" s="14">
        <f>VLOOKUP($B1338,[2]Sheet3!$G:$CZ,65,0)</f>
        <v>0</v>
      </c>
      <c r="CC1338" s="14">
        <f>VLOOKUP($B1338,[2]Sheet3!$G:$CZ,66,0)</f>
        <v>0</v>
      </c>
      <c r="CD1338" s="14">
        <f>VLOOKUP($B1338,[2]Sheet3!$G:$CZ,67,0)</f>
        <v>0</v>
      </c>
      <c r="CE1338" s="14">
        <f>VLOOKUP($B1338,[2]Sheet3!$G:$CZ,68,0)</f>
        <v>0</v>
      </c>
      <c r="CF1338" s="14">
        <f>VLOOKUP($B1338,[2]Sheet3!$G:$CZ,69,0)</f>
        <v>0</v>
      </c>
      <c r="CG1338" s="14">
        <f>VLOOKUP($B1338,[2]Sheet3!$G:$CZ,70,0)</f>
        <v>0</v>
      </c>
      <c r="CH1338" s="14">
        <f>VLOOKUP($B1338,[2]Sheet3!$G:$CZ,71,0)</f>
        <v>0</v>
      </c>
      <c r="CI1338" s="14">
        <f>VLOOKUP($B1338,[2]Sheet3!$G:$CZ,72,0)</f>
        <v>0</v>
      </c>
      <c r="CJ1338" s="14">
        <f>VLOOKUP($B1338,[2]Sheet3!$G:$CZ,73,0)</f>
        <v>0</v>
      </c>
      <c r="CK1338" s="14">
        <f>VLOOKUP($B1338,[2]Sheet3!$G:$CZ,74,0)</f>
        <v>0</v>
      </c>
      <c r="CL1338" s="14">
        <f>VLOOKUP($B1338,[2]Sheet3!$G:$CZ,75,0)</f>
        <v>0</v>
      </c>
      <c r="CM1338" s="14">
        <f>VLOOKUP($B1338,[2]Sheet3!$G:$CZ,76,0)</f>
        <v>0</v>
      </c>
      <c r="CN1338" s="14">
        <f>VLOOKUP($B1338,[2]Sheet3!$G:$CZ,77,0)</f>
        <v>0</v>
      </c>
      <c r="CO1338" s="14">
        <f>VLOOKUP($B1338,[2]Sheet3!$G:$CZ,78,0)</f>
        <v>0</v>
      </c>
      <c r="CP1338" s="14">
        <f>VLOOKUP($B1338,[2]Sheet3!$G:$CZ,79,0)</f>
        <v>0</v>
      </c>
      <c r="CQ1338" s="14">
        <f>VLOOKUP($B1338,[2]Sheet3!$G:$CZ,80,0)</f>
        <v>0</v>
      </c>
      <c r="CR1338" s="14">
        <f>VLOOKUP($B1338,[2]Sheet3!$G:$CZ,81,0)</f>
        <v>0</v>
      </c>
      <c r="CS1338" s="14">
        <f>VLOOKUP($B1338,[2]Sheet3!$G:$CZ,82,0)</f>
        <v>0</v>
      </c>
      <c r="CT1338" s="14">
        <f>VLOOKUP($B1338,[2]Sheet3!$G:$CZ,83,0)</f>
        <v>0</v>
      </c>
      <c r="CU1338" s="14">
        <f>VLOOKUP($B1338,[2]Sheet3!$G:$CZ,84,0)</f>
        <v>0</v>
      </c>
      <c r="CV1338" s="14">
        <f>VLOOKUP($B1338,[2]Sheet3!$G:$CZ,85,0)</f>
        <v>0</v>
      </c>
      <c r="CW1338" s="14">
        <f>VLOOKUP($B1338,[2]Sheet3!$G:$CZ,86,0)</f>
        <v>0</v>
      </c>
      <c r="CX1338" s="14">
        <f>VLOOKUP($B1338,[2]Sheet3!$G:$CZ,87,0)</f>
        <v>0</v>
      </c>
      <c r="CY1338" s="14">
        <f>VLOOKUP($B1338,[2]Sheet3!$G:$CZ,88,0)</f>
        <v>0</v>
      </c>
      <c r="CZ1338" s="14">
        <f>VLOOKUP($B1338,[2]Sheet3!$G:$CZ,89,0)</f>
        <v>0</v>
      </c>
      <c r="DA1338" s="14">
        <f>VLOOKUP($B1338,[2]Sheet3!$G:$CZ,90,0)</f>
        <v>0</v>
      </c>
      <c r="DB1338" s="14">
        <f>VLOOKUP($B1338,[2]Sheet3!$G:$CZ,91,0)</f>
        <v>0</v>
      </c>
      <c r="DC1338" s="14">
        <f>VLOOKUP($B1338,[2]Sheet3!$G:$CZ,92,0)</f>
        <v>0</v>
      </c>
      <c r="DD1338" s="14">
        <f>VLOOKUP($B1338,[2]Sheet3!$G:$CZ,93,0)</f>
        <v>0</v>
      </c>
      <c r="DE1338" s="14">
        <f>VLOOKUP($B1338,[2]Sheet3!$G:$CZ,94,0)</f>
        <v>0</v>
      </c>
      <c r="DF1338" s="14">
        <f>VLOOKUP($B1338,[2]Sheet3!$G:$CZ,95,0)</f>
        <v>0</v>
      </c>
      <c r="DG1338" s="14">
        <f>VLOOKUP($B1338,[2]Sheet3!$G:$CZ,96,0)</f>
        <v>0</v>
      </c>
      <c r="DH1338" s="14">
        <f>VLOOKUP($B1338,[2]Sheet3!$G:$CZ,97,0)</f>
        <v>0</v>
      </c>
      <c r="DI1338" s="14">
        <f>VLOOKUP($B1338,[2]Sheet3!$G:$CZ,98,0)</f>
        <v>0</v>
      </c>
    </row>
    <row r="1339" spans="1:113" x14ac:dyDescent="0.3">
      <c r="A1339" s="9" t="str">
        <f t="shared" si="62"/>
        <v>W14411</v>
      </c>
      <c r="B1339" s="15" t="s">
        <v>2857</v>
      </c>
      <c r="C1339" s="15" t="s">
        <v>2858</v>
      </c>
      <c r="F1339" s="7" t="s">
        <v>15</v>
      </c>
      <c r="G1339" s="12" t="s">
        <v>4831</v>
      </c>
      <c r="H1339" s="12" t="str">
        <f>VLOOKUP($B1339,[1]Sheet1!$A:$G,5,0)</f>
        <v>vijay.tayade@redingtongroup.com</v>
      </c>
      <c r="I1339" s="12" t="str">
        <f>VLOOKUP($B1339,[1]Sheet1!$A:$G,7,0)</f>
        <v>rohan.vora@redingtongroup.com</v>
      </c>
      <c r="J1339" s="12" t="s">
        <v>82</v>
      </c>
      <c r="K1339" s="7"/>
      <c r="L1339" s="7"/>
      <c r="M1339" s="8"/>
      <c r="N1339" s="7" t="str">
        <f t="shared" si="60"/>
        <v>vijay.tayade@redingtongroup.com; rohan.vora@redingtongroup.com; nilesh.phirke@redingtongroup.com;christopher.joseph@redingtongroup.com</v>
      </c>
      <c r="O1339" s="7" t="str">
        <f t="shared" si="61"/>
        <v>W14411</v>
      </c>
      <c r="P1339" s="8" t="s">
        <v>5215</v>
      </c>
      <c r="Q1339" s="14">
        <f>VLOOKUP($B1339,[2]Sheet3!$G:$CZ,2,0)</f>
        <v>2400305885</v>
      </c>
      <c r="R1339" s="14">
        <f>VLOOKUP($B1339,[2]Sheet3!$G:$CZ,3,0)</f>
        <v>2400305859</v>
      </c>
      <c r="S1339" s="14">
        <f>VLOOKUP($B1339,[2]Sheet3!$G:$CZ,4,0)</f>
        <v>0</v>
      </c>
      <c r="T1339" s="14">
        <f>VLOOKUP($B1339,[2]Sheet3!$G:$CZ,5,0)</f>
        <v>0</v>
      </c>
      <c r="U1339" s="14">
        <f>VLOOKUP($B1339,[2]Sheet3!$G:$CZ,6,0)</f>
        <v>0</v>
      </c>
      <c r="V1339" s="14">
        <f>VLOOKUP($B1339,[2]Sheet3!$G:$CZ,7,0)</f>
        <v>0</v>
      </c>
      <c r="W1339" s="14">
        <f>VLOOKUP($B1339,[2]Sheet3!$G:$CZ,8,0)</f>
        <v>0</v>
      </c>
      <c r="X1339" s="14">
        <f>VLOOKUP($B1339,[2]Sheet3!$G:$CZ,9,0)</f>
        <v>0</v>
      </c>
      <c r="Y1339" s="14">
        <f>VLOOKUP($B1339,[2]Sheet3!$G:$CZ,10,0)</f>
        <v>0</v>
      </c>
      <c r="Z1339" s="14">
        <f>VLOOKUP($B1339,[2]Sheet3!$G:$CZ,11,0)</f>
        <v>0</v>
      </c>
      <c r="AA1339" s="14">
        <f>VLOOKUP($B1339,[2]Sheet3!$G:$CZ,12,0)</f>
        <v>0</v>
      </c>
      <c r="AB1339" s="14">
        <f>VLOOKUP($B1339,[2]Sheet3!$G:$CZ,13,0)</f>
        <v>0</v>
      </c>
      <c r="AC1339" s="14">
        <f>VLOOKUP($B1339,[2]Sheet3!$G:$CZ,14,0)</f>
        <v>0</v>
      </c>
      <c r="AD1339" s="14">
        <f>VLOOKUP($B1339,[2]Sheet3!$G:$CZ,15,0)</f>
        <v>0</v>
      </c>
      <c r="AE1339" s="14">
        <f>VLOOKUP($B1339,[2]Sheet3!$G:$CZ,16,0)</f>
        <v>0</v>
      </c>
      <c r="AF1339" s="14">
        <f>VLOOKUP($B1339,[2]Sheet3!$G:$CZ,17,0)</f>
        <v>0</v>
      </c>
      <c r="AG1339" s="14">
        <f>VLOOKUP($B1339,[2]Sheet3!$G:$CZ,18,0)</f>
        <v>0</v>
      </c>
      <c r="AH1339" s="14">
        <f>VLOOKUP($B1339,[2]Sheet3!$G:$CZ,19,0)</f>
        <v>0</v>
      </c>
      <c r="AI1339" s="14">
        <f>VLOOKUP($B1339,[2]Sheet3!$G:$CZ,20,0)</f>
        <v>0</v>
      </c>
      <c r="AJ1339" s="14">
        <f>VLOOKUP($B1339,[2]Sheet3!$G:$CZ,21,0)</f>
        <v>0</v>
      </c>
      <c r="AK1339" s="14">
        <f>VLOOKUP($B1339,[2]Sheet3!$G:$CZ,22,0)</f>
        <v>0</v>
      </c>
      <c r="AL1339" s="14">
        <f>VLOOKUP($B1339,[2]Sheet3!$G:$CZ,23,0)</f>
        <v>0</v>
      </c>
      <c r="AM1339" s="14">
        <f>VLOOKUP($B1339,[2]Sheet3!$G:$CZ,24,0)</f>
        <v>0</v>
      </c>
      <c r="AN1339" s="14">
        <f>VLOOKUP($B1339,[2]Sheet3!$G:$CZ,25,0)</f>
        <v>0</v>
      </c>
      <c r="AO1339" s="14">
        <f>VLOOKUP($B1339,[2]Sheet3!$G:$CZ,26,0)</f>
        <v>0</v>
      </c>
      <c r="AP1339" s="14">
        <f>VLOOKUP($B1339,[2]Sheet3!$G:$CZ,27,0)</f>
        <v>0</v>
      </c>
      <c r="AQ1339" s="14">
        <f>VLOOKUP($B1339,[2]Sheet3!$G:$CZ,28,0)</f>
        <v>0</v>
      </c>
      <c r="AR1339" s="14">
        <f>VLOOKUP($B1339,[2]Sheet3!$G:$CZ,29,0)</f>
        <v>0</v>
      </c>
      <c r="AS1339" s="14">
        <f>VLOOKUP($B1339,[2]Sheet3!$G:$CZ,30,0)</f>
        <v>0</v>
      </c>
      <c r="AT1339" s="14">
        <f>VLOOKUP($B1339,[2]Sheet3!$G:$CZ,31,0)</f>
        <v>0</v>
      </c>
      <c r="AU1339" s="14">
        <f>VLOOKUP($B1339,[2]Sheet3!$G:$CZ,32,0)</f>
        <v>0</v>
      </c>
      <c r="AV1339" s="14">
        <f>VLOOKUP($B1339,[2]Sheet3!$G:$CZ,33,0)</f>
        <v>0</v>
      </c>
      <c r="AW1339" s="14">
        <f>VLOOKUP($B1339,[2]Sheet3!$G:$CZ,34,0)</f>
        <v>0</v>
      </c>
      <c r="AX1339" s="14">
        <f>VLOOKUP($B1339,[2]Sheet3!$G:$CZ,35,0)</f>
        <v>0</v>
      </c>
      <c r="AY1339" s="14">
        <f>VLOOKUP($B1339,[2]Sheet3!$G:$CZ,36,0)</f>
        <v>0</v>
      </c>
      <c r="AZ1339" s="14">
        <f>VLOOKUP($B1339,[2]Sheet3!$G:$CZ,37,0)</f>
        <v>0</v>
      </c>
      <c r="BA1339" s="14">
        <f>VLOOKUP($B1339,[2]Sheet3!$G:$CZ,38,0)</f>
        <v>0</v>
      </c>
      <c r="BB1339" s="14">
        <f>VLOOKUP($B1339,[2]Sheet3!$G:$CZ,39,0)</f>
        <v>0</v>
      </c>
      <c r="BC1339" s="14">
        <f>VLOOKUP($B1339,[2]Sheet3!$G:$CZ,40,0)</f>
        <v>0</v>
      </c>
      <c r="BD1339" s="14">
        <f>VLOOKUP($B1339,[2]Sheet3!$G:$CZ,41,0)</f>
        <v>0</v>
      </c>
      <c r="BE1339" s="14">
        <f>VLOOKUP($B1339,[2]Sheet3!$G:$CZ,42,0)</f>
        <v>0</v>
      </c>
      <c r="BF1339" s="14">
        <f>VLOOKUP($B1339,[2]Sheet3!$G:$CZ,43,0)</f>
        <v>0</v>
      </c>
      <c r="BG1339" s="14">
        <f>VLOOKUP($B1339,[2]Sheet3!$G:$CZ,44,0)</f>
        <v>0</v>
      </c>
      <c r="BH1339" s="14">
        <f>VLOOKUP($B1339,[2]Sheet3!$G:$CZ,45,0)</f>
        <v>0</v>
      </c>
      <c r="BI1339" s="14">
        <f>VLOOKUP($B1339,[2]Sheet3!$G:$CZ,46,0)</f>
        <v>0</v>
      </c>
      <c r="BJ1339" s="14">
        <f>VLOOKUP($B1339,[2]Sheet3!$G:$CZ,47,0)</f>
        <v>0</v>
      </c>
      <c r="BK1339" s="14">
        <f>VLOOKUP($B1339,[2]Sheet3!$G:$CZ,48,0)</f>
        <v>0</v>
      </c>
      <c r="BL1339" s="14">
        <f>VLOOKUP($B1339,[2]Sheet3!$G:$CZ,49,0)</f>
        <v>0</v>
      </c>
      <c r="BM1339" s="14">
        <f>VLOOKUP($B1339,[2]Sheet3!$G:$CZ,50,0)</f>
        <v>0</v>
      </c>
      <c r="BN1339" s="14">
        <f>VLOOKUP($B1339,[2]Sheet3!$G:$CZ,51,0)</f>
        <v>0</v>
      </c>
      <c r="BO1339" s="14">
        <f>VLOOKUP($B1339,[2]Sheet3!$G:$CZ,52,0)</f>
        <v>0</v>
      </c>
      <c r="BP1339" s="14">
        <f>VLOOKUP($B1339,[2]Sheet3!$G:$CZ,53,0)</f>
        <v>0</v>
      </c>
      <c r="BQ1339" s="14">
        <f>VLOOKUP($B1339,[2]Sheet3!$G:$CZ,54,0)</f>
        <v>0</v>
      </c>
      <c r="BR1339" s="14">
        <f>VLOOKUP($B1339,[2]Sheet3!$G:$CZ,55,0)</f>
        <v>0</v>
      </c>
      <c r="BS1339" s="14">
        <f>VLOOKUP($B1339,[2]Sheet3!$G:$CZ,56,0)</f>
        <v>0</v>
      </c>
      <c r="BT1339" s="14">
        <f>VLOOKUP($B1339,[2]Sheet3!$G:$CZ,57,0)</f>
        <v>0</v>
      </c>
      <c r="BU1339" s="14">
        <f>VLOOKUP($B1339,[2]Sheet3!$G:$CZ,58,0)</f>
        <v>0</v>
      </c>
      <c r="BV1339" s="14">
        <f>VLOOKUP($B1339,[2]Sheet3!$G:$CZ,59,0)</f>
        <v>0</v>
      </c>
      <c r="BW1339" s="14">
        <f>VLOOKUP($B1339,[2]Sheet3!$G:$CZ,60,0)</f>
        <v>0</v>
      </c>
      <c r="BX1339" s="14">
        <f>VLOOKUP($B1339,[2]Sheet3!$G:$CZ,61,0)</f>
        <v>0</v>
      </c>
      <c r="BY1339" s="14">
        <f>VLOOKUP($B1339,[2]Sheet3!$G:$CZ,62,0)</f>
        <v>0</v>
      </c>
      <c r="BZ1339" s="14">
        <f>VLOOKUP($B1339,[2]Sheet3!$G:$CZ,63,0)</f>
        <v>0</v>
      </c>
      <c r="CA1339" s="14">
        <f>VLOOKUP($B1339,[2]Sheet3!$G:$CZ,64,0)</f>
        <v>0</v>
      </c>
      <c r="CB1339" s="14">
        <f>VLOOKUP($B1339,[2]Sheet3!$G:$CZ,65,0)</f>
        <v>0</v>
      </c>
      <c r="CC1339" s="14">
        <f>VLOOKUP($B1339,[2]Sheet3!$G:$CZ,66,0)</f>
        <v>0</v>
      </c>
      <c r="CD1339" s="14">
        <f>VLOOKUP($B1339,[2]Sheet3!$G:$CZ,67,0)</f>
        <v>0</v>
      </c>
      <c r="CE1339" s="14">
        <f>VLOOKUP($B1339,[2]Sheet3!$G:$CZ,68,0)</f>
        <v>0</v>
      </c>
      <c r="CF1339" s="14">
        <f>VLOOKUP($B1339,[2]Sheet3!$G:$CZ,69,0)</f>
        <v>0</v>
      </c>
      <c r="CG1339" s="14">
        <f>VLOOKUP($B1339,[2]Sheet3!$G:$CZ,70,0)</f>
        <v>0</v>
      </c>
      <c r="CH1339" s="14">
        <f>VLOOKUP($B1339,[2]Sheet3!$G:$CZ,71,0)</f>
        <v>0</v>
      </c>
      <c r="CI1339" s="14">
        <f>VLOOKUP($B1339,[2]Sheet3!$G:$CZ,72,0)</f>
        <v>0</v>
      </c>
      <c r="CJ1339" s="14">
        <f>VLOOKUP($B1339,[2]Sheet3!$G:$CZ,73,0)</f>
        <v>0</v>
      </c>
      <c r="CK1339" s="14">
        <f>VLOOKUP($B1339,[2]Sheet3!$G:$CZ,74,0)</f>
        <v>0</v>
      </c>
      <c r="CL1339" s="14">
        <f>VLOOKUP($B1339,[2]Sheet3!$G:$CZ,75,0)</f>
        <v>0</v>
      </c>
      <c r="CM1339" s="14">
        <f>VLOOKUP($B1339,[2]Sheet3!$G:$CZ,76,0)</f>
        <v>0</v>
      </c>
      <c r="CN1339" s="14">
        <f>VLOOKUP($B1339,[2]Sheet3!$G:$CZ,77,0)</f>
        <v>0</v>
      </c>
      <c r="CO1339" s="14">
        <f>VLOOKUP($B1339,[2]Sheet3!$G:$CZ,78,0)</f>
        <v>0</v>
      </c>
      <c r="CP1339" s="14">
        <f>VLOOKUP($B1339,[2]Sheet3!$G:$CZ,79,0)</f>
        <v>0</v>
      </c>
      <c r="CQ1339" s="14">
        <f>VLOOKUP($B1339,[2]Sheet3!$G:$CZ,80,0)</f>
        <v>0</v>
      </c>
      <c r="CR1339" s="14">
        <f>VLOOKUP($B1339,[2]Sheet3!$G:$CZ,81,0)</f>
        <v>0</v>
      </c>
      <c r="CS1339" s="14">
        <f>VLOOKUP($B1339,[2]Sheet3!$G:$CZ,82,0)</f>
        <v>0</v>
      </c>
      <c r="CT1339" s="14">
        <f>VLOOKUP($B1339,[2]Sheet3!$G:$CZ,83,0)</f>
        <v>0</v>
      </c>
      <c r="CU1339" s="14">
        <f>VLOOKUP($B1339,[2]Sheet3!$G:$CZ,84,0)</f>
        <v>0</v>
      </c>
      <c r="CV1339" s="14">
        <f>VLOOKUP($B1339,[2]Sheet3!$G:$CZ,85,0)</f>
        <v>0</v>
      </c>
      <c r="CW1339" s="14">
        <f>VLOOKUP($B1339,[2]Sheet3!$G:$CZ,86,0)</f>
        <v>0</v>
      </c>
      <c r="CX1339" s="14">
        <f>VLOOKUP($B1339,[2]Sheet3!$G:$CZ,87,0)</f>
        <v>0</v>
      </c>
      <c r="CY1339" s="14">
        <f>VLOOKUP($B1339,[2]Sheet3!$G:$CZ,88,0)</f>
        <v>0</v>
      </c>
      <c r="CZ1339" s="14">
        <f>VLOOKUP($B1339,[2]Sheet3!$G:$CZ,89,0)</f>
        <v>0</v>
      </c>
      <c r="DA1339" s="14">
        <f>VLOOKUP($B1339,[2]Sheet3!$G:$CZ,90,0)</f>
        <v>0</v>
      </c>
      <c r="DB1339" s="14">
        <f>VLOOKUP($B1339,[2]Sheet3!$G:$CZ,91,0)</f>
        <v>0</v>
      </c>
      <c r="DC1339" s="14">
        <f>VLOOKUP($B1339,[2]Sheet3!$G:$CZ,92,0)</f>
        <v>0</v>
      </c>
      <c r="DD1339" s="14">
        <f>VLOOKUP($B1339,[2]Sheet3!$G:$CZ,93,0)</f>
        <v>0</v>
      </c>
      <c r="DE1339" s="14">
        <f>VLOOKUP($B1339,[2]Sheet3!$G:$CZ,94,0)</f>
        <v>0</v>
      </c>
      <c r="DF1339" s="14">
        <f>VLOOKUP($B1339,[2]Sheet3!$G:$CZ,95,0)</f>
        <v>0</v>
      </c>
      <c r="DG1339" s="14">
        <f>VLOOKUP($B1339,[2]Sheet3!$G:$CZ,96,0)</f>
        <v>0</v>
      </c>
      <c r="DH1339" s="14">
        <f>VLOOKUP($B1339,[2]Sheet3!$G:$CZ,97,0)</f>
        <v>0</v>
      </c>
      <c r="DI1339" s="14">
        <f>VLOOKUP($B1339,[2]Sheet3!$G:$CZ,98,0)</f>
        <v>0</v>
      </c>
    </row>
    <row r="1340" spans="1:113" x14ac:dyDescent="0.3">
      <c r="A1340" s="9" t="str">
        <f t="shared" si="62"/>
        <v>W23986</v>
      </c>
      <c r="B1340" s="15" t="s">
        <v>2859</v>
      </c>
      <c r="C1340" s="15" t="s">
        <v>2860</v>
      </c>
      <c r="F1340" s="7" t="s">
        <v>15</v>
      </c>
      <c r="G1340" s="12" t="s">
        <v>4832</v>
      </c>
      <c r="H1340" s="12" t="str">
        <f>VLOOKUP($B1340,[1]Sheet1!$A:$G,5,0)</f>
        <v>santosh.desai@redingtongroup.com</v>
      </c>
      <c r="I1340" s="12" t="str">
        <f>VLOOKUP($B1340,[1]Sheet1!$A:$G,7,0)</f>
        <v>dilip.vishwa@redingtongroup.com</v>
      </c>
      <c r="J1340" s="12" t="s">
        <v>82</v>
      </c>
      <c r="K1340" s="7"/>
      <c r="L1340" s="7"/>
      <c r="M1340" s="8"/>
      <c r="N1340" s="7" t="str">
        <f t="shared" si="60"/>
        <v>santosh.desai@redingtongroup.com; dilip.vishwa@redingtongroup.com; nilesh.phirke@redingtongroup.com;christopher.joseph@redingtongroup.com</v>
      </c>
      <c r="O1340" s="7" t="str">
        <f t="shared" si="61"/>
        <v>W23986</v>
      </c>
      <c r="P1340" s="8" t="s">
        <v>5215</v>
      </c>
      <c r="Q1340" s="14">
        <f>VLOOKUP($B1340,[2]Sheet3!$G:$CZ,2,0)</f>
        <v>2400306812</v>
      </c>
      <c r="R1340" s="14">
        <f>VLOOKUP($B1340,[2]Sheet3!$G:$CZ,3,0)</f>
        <v>2400299643</v>
      </c>
      <c r="S1340" s="14">
        <f>VLOOKUP($B1340,[2]Sheet3!$G:$CZ,4,0)</f>
        <v>0</v>
      </c>
      <c r="T1340" s="14">
        <f>VLOOKUP($B1340,[2]Sheet3!$G:$CZ,5,0)</f>
        <v>0</v>
      </c>
      <c r="U1340" s="14">
        <f>VLOOKUP($B1340,[2]Sheet3!$G:$CZ,6,0)</f>
        <v>0</v>
      </c>
      <c r="V1340" s="14">
        <f>VLOOKUP($B1340,[2]Sheet3!$G:$CZ,7,0)</f>
        <v>0</v>
      </c>
      <c r="W1340" s="14">
        <f>VLOOKUP($B1340,[2]Sheet3!$G:$CZ,8,0)</f>
        <v>0</v>
      </c>
      <c r="X1340" s="14">
        <f>VLOOKUP($B1340,[2]Sheet3!$G:$CZ,9,0)</f>
        <v>0</v>
      </c>
      <c r="Y1340" s="14">
        <f>VLOOKUP($B1340,[2]Sheet3!$G:$CZ,10,0)</f>
        <v>0</v>
      </c>
      <c r="Z1340" s="14">
        <f>VLOOKUP($B1340,[2]Sheet3!$G:$CZ,11,0)</f>
        <v>0</v>
      </c>
      <c r="AA1340" s="14">
        <f>VLOOKUP($B1340,[2]Sheet3!$G:$CZ,12,0)</f>
        <v>0</v>
      </c>
      <c r="AB1340" s="14">
        <f>VLOOKUP($B1340,[2]Sheet3!$G:$CZ,13,0)</f>
        <v>0</v>
      </c>
      <c r="AC1340" s="14">
        <f>VLOOKUP($B1340,[2]Sheet3!$G:$CZ,14,0)</f>
        <v>0</v>
      </c>
      <c r="AD1340" s="14">
        <f>VLOOKUP($B1340,[2]Sheet3!$G:$CZ,15,0)</f>
        <v>0</v>
      </c>
      <c r="AE1340" s="14">
        <f>VLOOKUP($B1340,[2]Sheet3!$G:$CZ,16,0)</f>
        <v>0</v>
      </c>
      <c r="AF1340" s="14">
        <f>VLOOKUP($B1340,[2]Sheet3!$G:$CZ,17,0)</f>
        <v>0</v>
      </c>
      <c r="AG1340" s="14">
        <f>VLOOKUP($B1340,[2]Sheet3!$G:$CZ,18,0)</f>
        <v>0</v>
      </c>
      <c r="AH1340" s="14">
        <f>VLOOKUP($B1340,[2]Sheet3!$G:$CZ,19,0)</f>
        <v>0</v>
      </c>
      <c r="AI1340" s="14">
        <f>VLOOKUP($B1340,[2]Sheet3!$G:$CZ,20,0)</f>
        <v>0</v>
      </c>
      <c r="AJ1340" s="14">
        <f>VLOOKUP($B1340,[2]Sheet3!$G:$CZ,21,0)</f>
        <v>0</v>
      </c>
      <c r="AK1340" s="14">
        <f>VLOOKUP($B1340,[2]Sheet3!$G:$CZ,22,0)</f>
        <v>0</v>
      </c>
      <c r="AL1340" s="14">
        <f>VLOOKUP($B1340,[2]Sheet3!$G:$CZ,23,0)</f>
        <v>0</v>
      </c>
      <c r="AM1340" s="14">
        <f>VLOOKUP($B1340,[2]Sheet3!$G:$CZ,24,0)</f>
        <v>0</v>
      </c>
      <c r="AN1340" s="14">
        <f>VLOOKUP($B1340,[2]Sheet3!$G:$CZ,25,0)</f>
        <v>0</v>
      </c>
      <c r="AO1340" s="14">
        <f>VLOOKUP($B1340,[2]Sheet3!$G:$CZ,26,0)</f>
        <v>0</v>
      </c>
      <c r="AP1340" s="14">
        <f>VLOOKUP($B1340,[2]Sheet3!$G:$CZ,27,0)</f>
        <v>0</v>
      </c>
      <c r="AQ1340" s="14">
        <f>VLOOKUP($B1340,[2]Sheet3!$G:$CZ,28,0)</f>
        <v>0</v>
      </c>
      <c r="AR1340" s="14">
        <f>VLOOKUP($B1340,[2]Sheet3!$G:$CZ,29,0)</f>
        <v>0</v>
      </c>
      <c r="AS1340" s="14">
        <f>VLOOKUP($B1340,[2]Sheet3!$G:$CZ,30,0)</f>
        <v>0</v>
      </c>
      <c r="AT1340" s="14">
        <f>VLOOKUP($B1340,[2]Sheet3!$G:$CZ,31,0)</f>
        <v>0</v>
      </c>
      <c r="AU1340" s="14">
        <f>VLOOKUP($B1340,[2]Sheet3!$G:$CZ,32,0)</f>
        <v>0</v>
      </c>
      <c r="AV1340" s="14">
        <f>VLOOKUP($B1340,[2]Sheet3!$G:$CZ,33,0)</f>
        <v>0</v>
      </c>
      <c r="AW1340" s="14">
        <f>VLOOKUP($B1340,[2]Sheet3!$G:$CZ,34,0)</f>
        <v>0</v>
      </c>
      <c r="AX1340" s="14">
        <f>VLOOKUP($B1340,[2]Sheet3!$G:$CZ,35,0)</f>
        <v>0</v>
      </c>
      <c r="AY1340" s="14">
        <f>VLOOKUP($B1340,[2]Sheet3!$G:$CZ,36,0)</f>
        <v>0</v>
      </c>
      <c r="AZ1340" s="14">
        <f>VLOOKUP($B1340,[2]Sheet3!$G:$CZ,37,0)</f>
        <v>0</v>
      </c>
      <c r="BA1340" s="14">
        <f>VLOOKUP($B1340,[2]Sheet3!$G:$CZ,38,0)</f>
        <v>0</v>
      </c>
      <c r="BB1340" s="14">
        <f>VLOOKUP($B1340,[2]Sheet3!$G:$CZ,39,0)</f>
        <v>0</v>
      </c>
      <c r="BC1340" s="14">
        <f>VLOOKUP($B1340,[2]Sheet3!$G:$CZ,40,0)</f>
        <v>0</v>
      </c>
      <c r="BD1340" s="14">
        <f>VLOOKUP($B1340,[2]Sheet3!$G:$CZ,41,0)</f>
        <v>0</v>
      </c>
      <c r="BE1340" s="14">
        <f>VLOOKUP($B1340,[2]Sheet3!$G:$CZ,42,0)</f>
        <v>0</v>
      </c>
      <c r="BF1340" s="14">
        <f>VLOOKUP($B1340,[2]Sheet3!$G:$CZ,43,0)</f>
        <v>0</v>
      </c>
      <c r="BG1340" s="14">
        <f>VLOOKUP($B1340,[2]Sheet3!$G:$CZ,44,0)</f>
        <v>0</v>
      </c>
      <c r="BH1340" s="14">
        <f>VLOOKUP($B1340,[2]Sheet3!$G:$CZ,45,0)</f>
        <v>0</v>
      </c>
      <c r="BI1340" s="14">
        <f>VLOOKUP($B1340,[2]Sheet3!$G:$CZ,46,0)</f>
        <v>0</v>
      </c>
      <c r="BJ1340" s="14">
        <f>VLOOKUP($B1340,[2]Sheet3!$G:$CZ,47,0)</f>
        <v>0</v>
      </c>
      <c r="BK1340" s="14">
        <f>VLOOKUP($B1340,[2]Sheet3!$G:$CZ,48,0)</f>
        <v>0</v>
      </c>
      <c r="BL1340" s="14">
        <f>VLOOKUP($B1340,[2]Sheet3!$G:$CZ,49,0)</f>
        <v>0</v>
      </c>
      <c r="BM1340" s="14">
        <f>VLOOKUP($B1340,[2]Sheet3!$G:$CZ,50,0)</f>
        <v>0</v>
      </c>
      <c r="BN1340" s="14">
        <f>VLOOKUP($B1340,[2]Sheet3!$G:$CZ,51,0)</f>
        <v>0</v>
      </c>
      <c r="BO1340" s="14">
        <f>VLOOKUP($B1340,[2]Sheet3!$G:$CZ,52,0)</f>
        <v>0</v>
      </c>
      <c r="BP1340" s="14">
        <f>VLOOKUP($B1340,[2]Sheet3!$G:$CZ,53,0)</f>
        <v>0</v>
      </c>
      <c r="BQ1340" s="14">
        <f>VLOOKUP($B1340,[2]Sheet3!$G:$CZ,54,0)</f>
        <v>0</v>
      </c>
      <c r="BR1340" s="14">
        <f>VLOOKUP($B1340,[2]Sheet3!$G:$CZ,55,0)</f>
        <v>0</v>
      </c>
      <c r="BS1340" s="14">
        <f>VLOOKUP($B1340,[2]Sheet3!$G:$CZ,56,0)</f>
        <v>0</v>
      </c>
      <c r="BT1340" s="14">
        <f>VLOOKUP($B1340,[2]Sheet3!$G:$CZ,57,0)</f>
        <v>0</v>
      </c>
      <c r="BU1340" s="14">
        <f>VLOOKUP($B1340,[2]Sheet3!$G:$CZ,58,0)</f>
        <v>0</v>
      </c>
      <c r="BV1340" s="14">
        <f>VLOOKUP($B1340,[2]Sheet3!$G:$CZ,59,0)</f>
        <v>0</v>
      </c>
      <c r="BW1340" s="14">
        <f>VLOOKUP($B1340,[2]Sheet3!$G:$CZ,60,0)</f>
        <v>0</v>
      </c>
      <c r="BX1340" s="14">
        <f>VLOOKUP($B1340,[2]Sheet3!$G:$CZ,61,0)</f>
        <v>0</v>
      </c>
      <c r="BY1340" s="14">
        <f>VLOOKUP($B1340,[2]Sheet3!$G:$CZ,62,0)</f>
        <v>0</v>
      </c>
      <c r="BZ1340" s="14">
        <f>VLOOKUP($B1340,[2]Sheet3!$G:$CZ,63,0)</f>
        <v>0</v>
      </c>
      <c r="CA1340" s="14">
        <f>VLOOKUP($B1340,[2]Sheet3!$G:$CZ,64,0)</f>
        <v>0</v>
      </c>
      <c r="CB1340" s="14">
        <f>VLOOKUP($B1340,[2]Sheet3!$G:$CZ,65,0)</f>
        <v>0</v>
      </c>
      <c r="CC1340" s="14">
        <f>VLOOKUP($B1340,[2]Sheet3!$G:$CZ,66,0)</f>
        <v>0</v>
      </c>
      <c r="CD1340" s="14">
        <f>VLOOKUP($B1340,[2]Sheet3!$G:$CZ,67,0)</f>
        <v>0</v>
      </c>
      <c r="CE1340" s="14">
        <f>VLOOKUP($B1340,[2]Sheet3!$G:$CZ,68,0)</f>
        <v>0</v>
      </c>
      <c r="CF1340" s="14">
        <f>VLOOKUP($B1340,[2]Sheet3!$G:$CZ,69,0)</f>
        <v>0</v>
      </c>
      <c r="CG1340" s="14">
        <f>VLOOKUP($B1340,[2]Sheet3!$G:$CZ,70,0)</f>
        <v>0</v>
      </c>
      <c r="CH1340" s="14">
        <f>VLOOKUP($B1340,[2]Sheet3!$G:$CZ,71,0)</f>
        <v>0</v>
      </c>
      <c r="CI1340" s="14">
        <f>VLOOKUP($B1340,[2]Sheet3!$G:$CZ,72,0)</f>
        <v>0</v>
      </c>
      <c r="CJ1340" s="14">
        <f>VLOOKUP($B1340,[2]Sheet3!$G:$CZ,73,0)</f>
        <v>0</v>
      </c>
      <c r="CK1340" s="14">
        <f>VLOOKUP($B1340,[2]Sheet3!$G:$CZ,74,0)</f>
        <v>0</v>
      </c>
      <c r="CL1340" s="14">
        <f>VLOOKUP($B1340,[2]Sheet3!$G:$CZ,75,0)</f>
        <v>0</v>
      </c>
      <c r="CM1340" s="14">
        <f>VLOOKUP($B1340,[2]Sheet3!$G:$CZ,76,0)</f>
        <v>0</v>
      </c>
      <c r="CN1340" s="14">
        <f>VLOOKUP($B1340,[2]Sheet3!$G:$CZ,77,0)</f>
        <v>0</v>
      </c>
      <c r="CO1340" s="14">
        <f>VLOOKUP($B1340,[2]Sheet3!$G:$CZ,78,0)</f>
        <v>0</v>
      </c>
      <c r="CP1340" s="14">
        <f>VLOOKUP($B1340,[2]Sheet3!$G:$CZ,79,0)</f>
        <v>0</v>
      </c>
      <c r="CQ1340" s="14">
        <f>VLOOKUP($B1340,[2]Sheet3!$G:$CZ,80,0)</f>
        <v>0</v>
      </c>
      <c r="CR1340" s="14">
        <f>VLOOKUP($B1340,[2]Sheet3!$G:$CZ,81,0)</f>
        <v>0</v>
      </c>
      <c r="CS1340" s="14">
        <f>VLOOKUP($B1340,[2]Sheet3!$G:$CZ,82,0)</f>
        <v>0</v>
      </c>
      <c r="CT1340" s="14">
        <f>VLOOKUP($B1340,[2]Sheet3!$G:$CZ,83,0)</f>
        <v>0</v>
      </c>
      <c r="CU1340" s="14">
        <f>VLOOKUP($B1340,[2]Sheet3!$G:$CZ,84,0)</f>
        <v>0</v>
      </c>
      <c r="CV1340" s="14">
        <f>VLOOKUP($B1340,[2]Sheet3!$G:$CZ,85,0)</f>
        <v>0</v>
      </c>
      <c r="CW1340" s="14">
        <f>VLOOKUP($B1340,[2]Sheet3!$G:$CZ,86,0)</f>
        <v>0</v>
      </c>
      <c r="CX1340" s="14">
        <f>VLOOKUP($B1340,[2]Sheet3!$G:$CZ,87,0)</f>
        <v>0</v>
      </c>
      <c r="CY1340" s="14">
        <f>VLOOKUP($B1340,[2]Sheet3!$G:$CZ,88,0)</f>
        <v>0</v>
      </c>
      <c r="CZ1340" s="14">
        <f>VLOOKUP($B1340,[2]Sheet3!$G:$CZ,89,0)</f>
        <v>0</v>
      </c>
      <c r="DA1340" s="14">
        <f>VLOOKUP($B1340,[2]Sheet3!$G:$CZ,90,0)</f>
        <v>0</v>
      </c>
      <c r="DB1340" s="14">
        <f>VLOOKUP($B1340,[2]Sheet3!$G:$CZ,91,0)</f>
        <v>0</v>
      </c>
      <c r="DC1340" s="14">
        <f>VLOOKUP($B1340,[2]Sheet3!$G:$CZ,92,0)</f>
        <v>0</v>
      </c>
      <c r="DD1340" s="14">
        <f>VLOOKUP($B1340,[2]Sheet3!$G:$CZ,93,0)</f>
        <v>0</v>
      </c>
      <c r="DE1340" s="14">
        <f>VLOOKUP($B1340,[2]Sheet3!$G:$CZ,94,0)</f>
        <v>0</v>
      </c>
      <c r="DF1340" s="14">
        <f>VLOOKUP($B1340,[2]Sheet3!$G:$CZ,95,0)</f>
        <v>0</v>
      </c>
      <c r="DG1340" s="14">
        <f>VLOOKUP($B1340,[2]Sheet3!$G:$CZ,96,0)</f>
        <v>0</v>
      </c>
      <c r="DH1340" s="14">
        <f>VLOOKUP($B1340,[2]Sheet3!$G:$CZ,97,0)</f>
        <v>0</v>
      </c>
      <c r="DI1340" s="14">
        <f>VLOOKUP($B1340,[2]Sheet3!$G:$CZ,98,0)</f>
        <v>0</v>
      </c>
    </row>
    <row r="1341" spans="1:113" x14ac:dyDescent="0.3">
      <c r="A1341" s="9" t="str">
        <f t="shared" si="62"/>
        <v>W33229</v>
      </c>
      <c r="B1341" s="15" t="s">
        <v>153</v>
      </c>
      <c r="C1341" s="15" t="s">
        <v>154</v>
      </c>
      <c r="F1341" s="7" t="s">
        <v>15</v>
      </c>
      <c r="G1341" s="12" t="s">
        <v>4833</v>
      </c>
      <c r="H1341" s="12" t="str">
        <f>VLOOKUP($B1341,[1]Sheet1!$A:$G,5,0)</f>
        <v>krunal.shah@redingtongroup.com</v>
      </c>
      <c r="I1341" s="12" t="str">
        <f>VLOOKUP($B1341,[1]Sheet1!$A:$G,7,0)</f>
        <v>rohan.vora@redingtongroup.com</v>
      </c>
      <c r="J1341" s="12" t="s">
        <v>82</v>
      </c>
      <c r="K1341" s="7"/>
      <c r="L1341" s="7"/>
      <c r="M1341" s="8"/>
      <c r="N1341" s="7" t="str">
        <f t="shared" si="60"/>
        <v>krunal.shah@redingtongroup.com; rohan.vora@redingtongroup.com; nilesh.phirke@redingtongroup.com;christopher.joseph@redingtongroup.com</v>
      </c>
      <c r="O1341" s="7" t="str">
        <f t="shared" si="61"/>
        <v>W33229</v>
      </c>
      <c r="P1341" s="8" t="s">
        <v>5215</v>
      </c>
      <c r="Q1341" s="14">
        <f>VLOOKUP($B1341,[2]Sheet3!$G:$CZ,2,0)</f>
        <v>2400307088</v>
      </c>
      <c r="R1341" s="14">
        <f>VLOOKUP($B1341,[2]Sheet3!$G:$CZ,3,0)</f>
        <v>0</v>
      </c>
      <c r="S1341" s="14">
        <f>VLOOKUP($B1341,[2]Sheet3!$G:$CZ,4,0)</f>
        <v>0</v>
      </c>
      <c r="T1341" s="14">
        <f>VLOOKUP($B1341,[2]Sheet3!$G:$CZ,5,0)</f>
        <v>0</v>
      </c>
      <c r="U1341" s="14">
        <f>VLOOKUP($B1341,[2]Sheet3!$G:$CZ,6,0)</f>
        <v>0</v>
      </c>
      <c r="V1341" s="14">
        <f>VLOOKUP($B1341,[2]Sheet3!$G:$CZ,7,0)</f>
        <v>0</v>
      </c>
      <c r="W1341" s="14">
        <f>VLOOKUP($B1341,[2]Sheet3!$G:$CZ,8,0)</f>
        <v>0</v>
      </c>
      <c r="X1341" s="14">
        <f>VLOOKUP($B1341,[2]Sheet3!$G:$CZ,9,0)</f>
        <v>0</v>
      </c>
      <c r="Y1341" s="14">
        <f>VLOOKUP($B1341,[2]Sheet3!$G:$CZ,10,0)</f>
        <v>0</v>
      </c>
      <c r="Z1341" s="14">
        <f>VLOOKUP($B1341,[2]Sheet3!$G:$CZ,11,0)</f>
        <v>0</v>
      </c>
      <c r="AA1341" s="14">
        <f>VLOOKUP($B1341,[2]Sheet3!$G:$CZ,12,0)</f>
        <v>0</v>
      </c>
      <c r="AB1341" s="14">
        <f>VLOOKUP($B1341,[2]Sheet3!$G:$CZ,13,0)</f>
        <v>0</v>
      </c>
      <c r="AC1341" s="14">
        <f>VLOOKUP($B1341,[2]Sheet3!$G:$CZ,14,0)</f>
        <v>0</v>
      </c>
      <c r="AD1341" s="14">
        <f>VLOOKUP($B1341,[2]Sheet3!$G:$CZ,15,0)</f>
        <v>0</v>
      </c>
      <c r="AE1341" s="14">
        <f>VLOOKUP($B1341,[2]Sheet3!$G:$CZ,16,0)</f>
        <v>0</v>
      </c>
      <c r="AF1341" s="14">
        <f>VLOOKUP($B1341,[2]Sheet3!$G:$CZ,17,0)</f>
        <v>0</v>
      </c>
      <c r="AG1341" s="14">
        <f>VLOOKUP($B1341,[2]Sheet3!$G:$CZ,18,0)</f>
        <v>0</v>
      </c>
      <c r="AH1341" s="14">
        <f>VLOOKUP($B1341,[2]Sheet3!$G:$CZ,19,0)</f>
        <v>0</v>
      </c>
      <c r="AI1341" s="14">
        <f>VLOOKUP($B1341,[2]Sheet3!$G:$CZ,20,0)</f>
        <v>0</v>
      </c>
      <c r="AJ1341" s="14">
        <f>VLOOKUP($B1341,[2]Sheet3!$G:$CZ,21,0)</f>
        <v>0</v>
      </c>
      <c r="AK1341" s="14">
        <f>VLOOKUP($B1341,[2]Sheet3!$G:$CZ,22,0)</f>
        <v>0</v>
      </c>
      <c r="AL1341" s="14">
        <f>VLOOKUP($B1341,[2]Sheet3!$G:$CZ,23,0)</f>
        <v>0</v>
      </c>
      <c r="AM1341" s="14">
        <f>VLOOKUP($B1341,[2]Sheet3!$G:$CZ,24,0)</f>
        <v>0</v>
      </c>
      <c r="AN1341" s="14">
        <f>VLOOKUP($B1341,[2]Sheet3!$G:$CZ,25,0)</f>
        <v>0</v>
      </c>
      <c r="AO1341" s="14">
        <f>VLOOKUP($B1341,[2]Sheet3!$G:$CZ,26,0)</f>
        <v>0</v>
      </c>
      <c r="AP1341" s="14">
        <f>VLOOKUP($B1341,[2]Sheet3!$G:$CZ,27,0)</f>
        <v>0</v>
      </c>
      <c r="AQ1341" s="14">
        <f>VLOOKUP($B1341,[2]Sheet3!$G:$CZ,28,0)</f>
        <v>0</v>
      </c>
      <c r="AR1341" s="14">
        <f>VLOOKUP($B1341,[2]Sheet3!$G:$CZ,29,0)</f>
        <v>0</v>
      </c>
      <c r="AS1341" s="14">
        <f>VLOOKUP($B1341,[2]Sheet3!$G:$CZ,30,0)</f>
        <v>0</v>
      </c>
      <c r="AT1341" s="14">
        <f>VLOOKUP($B1341,[2]Sheet3!$G:$CZ,31,0)</f>
        <v>0</v>
      </c>
      <c r="AU1341" s="14">
        <f>VLOOKUP($B1341,[2]Sheet3!$G:$CZ,32,0)</f>
        <v>0</v>
      </c>
      <c r="AV1341" s="14">
        <f>VLOOKUP($B1341,[2]Sheet3!$G:$CZ,33,0)</f>
        <v>0</v>
      </c>
      <c r="AW1341" s="14">
        <f>VLOOKUP($B1341,[2]Sheet3!$G:$CZ,34,0)</f>
        <v>0</v>
      </c>
      <c r="AX1341" s="14">
        <f>VLOOKUP($B1341,[2]Sheet3!$G:$CZ,35,0)</f>
        <v>0</v>
      </c>
      <c r="AY1341" s="14">
        <f>VLOOKUP($B1341,[2]Sheet3!$G:$CZ,36,0)</f>
        <v>0</v>
      </c>
      <c r="AZ1341" s="14">
        <f>VLOOKUP($B1341,[2]Sheet3!$G:$CZ,37,0)</f>
        <v>0</v>
      </c>
      <c r="BA1341" s="14">
        <f>VLOOKUP($B1341,[2]Sheet3!$G:$CZ,38,0)</f>
        <v>0</v>
      </c>
      <c r="BB1341" s="14">
        <f>VLOOKUP($B1341,[2]Sheet3!$G:$CZ,39,0)</f>
        <v>0</v>
      </c>
      <c r="BC1341" s="14">
        <f>VLOOKUP($B1341,[2]Sheet3!$G:$CZ,40,0)</f>
        <v>0</v>
      </c>
      <c r="BD1341" s="14">
        <f>VLOOKUP($B1341,[2]Sheet3!$G:$CZ,41,0)</f>
        <v>0</v>
      </c>
      <c r="BE1341" s="14">
        <f>VLOOKUP($B1341,[2]Sheet3!$G:$CZ,42,0)</f>
        <v>0</v>
      </c>
      <c r="BF1341" s="14">
        <f>VLOOKUP($B1341,[2]Sheet3!$G:$CZ,43,0)</f>
        <v>0</v>
      </c>
      <c r="BG1341" s="14">
        <f>VLOOKUP($B1341,[2]Sheet3!$G:$CZ,44,0)</f>
        <v>0</v>
      </c>
      <c r="BH1341" s="14">
        <f>VLOOKUP($B1341,[2]Sheet3!$G:$CZ,45,0)</f>
        <v>0</v>
      </c>
      <c r="BI1341" s="14">
        <f>VLOOKUP($B1341,[2]Sheet3!$G:$CZ,46,0)</f>
        <v>0</v>
      </c>
      <c r="BJ1341" s="14">
        <f>VLOOKUP($B1341,[2]Sheet3!$G:$CZ,47,0)</f>
        <v>0</v>
      </c>
      <c r="BK1341" s="14">
        <f>VLOOKUP($B1341,[2]Sheet3!$G:$CZ,48,0)</f>
        <v>0</v>
      </c>
      <c r="BL1341" s="14">
        <f>VLOOKUP($B1341,[2]Sheet3!$G:$CZ,49,0)</f>
        <v>0</v>
      </c>
      <c r="BM1341" s="14">
        <f>VLOOKUP($B1341,[2]Sheet3!$G:$CZ,50,0)</f>
        <v>0</v>
      </c>
      <c r="BN1341" s="14">
        <f>VLOOKUP($B1341,[2]Sheet3!$G:$CZ,51,0)</f>
        <v>0</v>
      </c>
      <c r="BO1341" s="14">
        <f>VLOOKUP($B1341,[2]Sheet3!$G:$CZ,52,0)</f>
        <v>0</v>
      </c>
      <c r="BP1341" s="14">
        <f>VLOOKUP($B1341,[2]Sheet3!$G:$CZ,53,0)</f>
        <v>0</v>
      </c>
      <c r="BQ1341" s="14">
        <f>VLOOKUP($B1341,[2]Sheet3!$G:$CZ,54,0)</f>
        <v>0</v>
      </c>
      <c r="BR1341" s="14">
        <f>VLOOKUP($B1341,[2]Sheet3!$G:$CZ,55,0)</f>
        <v>0</v>
      </c>
      <c r="BS1341" s="14">
        <f>VLOOKUP($B1341,[2]Sheet3!$G:$CZ,56,0)</f>
        <v>0</v>
      </c>
      <c r="BT1341" s="14">
        <f>VLOOKUP($B1341,[2]Sheet3!$G:$CZ,57,0)</f>
        <v>0</v>
      </c>
      <c r="BU1341" s="14">
        <f>VLOOKUP($B1341,[2]Sheet3!$G:$CZ,58,0)</f>
        <v>0</v>
      </c>
      <c r="BV1341" s="14">
        <f>VLOOKUP($B1341,[2]Sheet3!$G:$CZ,59,0)</f>
        <v>0</v>
      </c>
      <c r="BW1341" s="14">
        <f>VLOOKUP($B1341,[2]Sheet3!$G:$CZ,60,0)</f>
        <v>0</v>
      </c>
      <c r="BX1341" s="14">
        <f>VLOOKUP($B1341,[2]Sheet3!$G:$CZ,61,0)</f>
        <v>0</v>
      </c>
      <c r="BY1341" s="14">
        <f>VLOOKUP($B1341,[2]Sheet3!$G:$CZ,62,0)</f>
        <v>0</v>
      </c>
      <c r="BZ1341" s="14">
        <f>VLOOKUP($B1341,[2]Sheet3!$G:$CZ,63,0)</f>
        <v>0</v>
      </c>
      <c r="CA1341" s="14">
        <f>VLOOKUP($B1341,[2]Sheet3!$G:$CZ,64,0)</f>
        <v>0</v>
      </c>
      <c r="CB1341" s="14">
        <f>VLOOKUP($B1341,[2]Sheet3!$G:$CZ,65,0)</f>
        <v>0</v>
      </c>
      <c r="CC1341" s="14">
        <f>VLOOKUP($B1341,[2]Sheet3!$G:$CZ,66,0)</f>
        <v>0</v>
      </c>
      <c r="CD1341" s="14">
        <f>VLOOKUP($B1341,[2]Sheet3!$G:$CZ,67,0)</f>
        <v>0</v>
      </c>
      <c r="CE1341" s="14">
        <f>VLOOKUP($B1341,[2]Sheet3!$G:$CZ,68,0)</f>
        <v>0</v>
      </c>
      <c r="CF1341" s="14">
        <f>VLOOKUP($B1341,[2]Sheet3!$G:$CZ,69,0)</f>
        <v>0</v>
      </c>
      <c r="CG1341" s="14">
        <f>VLOOKUP($B1341,[2]Sheet3!$G:$CZ,70,0)</f>
        <v>0</v>
      </c>
      <c r="CH1341" s="14">
        <f>VLOOKUP($B1341,[2]Sheet3!$G:$CZ,71,0)</f>
        <v>0</v>
      </c>
      <c r="CI1341" s="14">
        <f>VLOOKUP($B1341,[2]Sheet3!$G:$CZ,72,0)</f>
        <v>0</v>
      </c>
      <c r="CJ1341" s="14">
        <f>VLOOKUP($B1341,[2]Sheet3!$G:$CZ,73,0)</f>
        <v>0</v>
      </c>
      <c r="CK1341" s="14">
        <f>VLOOKUP($B1341,[2]Sheet3!$G:$CZ,74,0)</f>
        <v>0</v>
      </c>
      <c r="CL1341" s="14">
        <f>VLOOKUP($B1341,[2]Sheet3!$G:$CZ,75,0)</f>
        <v>0</v>
      </c>
      <c r="CM1341" s="14">
        <f>VLOOKUP($B1341,[2]Sheet3!$G:$CZ,76,0)</f>
        <v>0</v>
      </c>
      <c r="CN1341" s="14">
        <f>VLOOKUP($B1341,[2]Sheet3!$G:$CZ,77,0)</f>
        <v>0</v>
      </c>
      <c r="CO1341" s="14">
        <f>VLOOKUP($B1341,[2]Sheet3!$G:$CZ,78,0)</f>
        <v>0</v>
      </c>
      <c r="CP1341" s="14">
        <f>VLOOKUP($B1341,[2]Sheet3!$G:$CZ,79,0)</f>
        <v>0</v>
      </c>
      <c r="CQ1341" s="14">
        <f>VLOOKUP($B1341,[2]Sheet3!$G:$CZ,80,0)</f>
        <v>0</v>
      </c>
      <c r="CR1341" s="14">
        <f>VLOOKUP($B1341,[2]Sheet3!$G:$CZ,81,0)</f>
        <v>0</v>
      </c>
      <c r="CS1341" s="14">
        <f>VLOOKUP($B1341,[2]Sheet3!$G:$CZ,82,0)</f>
        <v>0</v>
      </c>
      <c r="CT1341" s="14">
        <f>VLOOKUP($B1341,[2]Sheet3!$G:$CZ,83,0)</f>
        <v>0</v>
      </c>
      <c r="CU1341" s="14">
        <f>VLOOKUP($B1341,[2]Sheet3!$G:$CZ,84,0)</f>
        <v>0</v>
      </c>
      <c r="CV1341" s="14">
        <f>VLOOKUP($B1341,[2]Sheet3!$G:$CZ,85,0)</f>
        <v>0</v>
      </c>
      <c r="CW1341" s="14">
        <f>VLOOKUP($B1341,[2]Sheet3!$G:$CZ,86,0)</f>
        <v>0</v>
      </c>
      <c r="CX1341" s="14">
        <f>VLOOKUP($B1341,[2]Sheet3!$G:$CZ,87,0)</f>
        <v>0</v>
      </c>
      <c r="CY1341" s="14">
        <f>VLOOKUP($B1341,[2]Sheet3!$G:$CZ,88,0)</f>
        <v>0</v>
      </c>
      <c r="CZ1341" s="14">
        <f>VLOOKUP($B1341,[2]Sheet3!$G:$CZ,89,0)</f>
        <v>0</v>
      </c>
      <c r="DA1341" s="14">
        <f>VLOOKUP($B1341,[2]Sheet3!$G:$CZ,90,0)</f>
        <v>0</v>
      </c>
      <c r="DB1341" s="14">
        <f>VLOOKUP($B1341,[2]Sheet3!$G:$CZ,91,0)</f>
        <v>0</v>
      </c>
      <c r="DC1341" s="14">
        <f>VLOOKUP($B1341,[2]Sheet3!$G:$CZ,92,0)</f>
        <v>0</v>
      </c>
      <c r="DD1341" s="14">
        <f>VLOOKUP($B1341,[2]Sheet3!$G:$CZ,93,0)</f>
        <v>0</v>
      </c>
      <c r="DE1341" s="14">
        <f>VLOOKUP($B1341,[2]Sheet3!$G:$CZ,94,0)</f>
        <v>0</v>
      </c>
      <c r="DF1341" s="14">
        <f>VLOOKUP($B1341,[2]Sheet3!$G:$CZ,95,0)</f>
        <v>0</v>
      </c>
      <c r="DG1341" s="14">
        <f>VLOOKUP($B1341,[2]Sheet3!$G:$CZ,96,0)</f>
        <v>0</v>
      </c>
      <c r="DH1341" s="14">
        <f>VLOOKUP($B1341,[2]Sheet3!$G:$CZ,97,0)</f>
        <v>0</v>
      </c>
      <c r="DI1341" s="14">
        <f>VLOOKUP($B1341,[2]Sheet3!$G:$CZ,98,0)</f>
        <v>0</v>
      </c>
    </row>
    <row r="1342" spans="1:113" x14ac:dyDescent="0.3">
      <c r="A1342" s="9" t="str">
        <f t="shared" si="62"/>
        <v>W24065</v>
      </c>
      <c r="B1342" s="15" t="s">
        <v>2861</v>
      </c>
      <c r="C1342" s="15" t="s">
        <v>2862</v>
      </c>
      <c r="F1342" s="7" t="s">
        <v>15</v>
      </c>
      <c r="G1342" s="12" t="s">
        <v>4834</v>
      </c>
      <c r="H1342" s="12" t="str">
        <f>VLOOKUP($B1342,[1]Sheet1!$A:$G,5,0)</f>
        <v>tanmay.kumar@redingtongroup.com</v>
      </c>
      <c r="I1342" s="12" t="str">
        <f>VLOOKUP($B1342,[1]Sheet1!$A:$G,7,0)</f>
        <v>dilip.vishwa@redingtongroup.com</v>
      </c>
      <c r="J1342" s="12" t="s">
        <v>82</v>
      </c>
      <c r="K1342" s="7"/>
      <c r="L1342" s="7"/>
      <c r="M1342" s="8"/>
      <c r="N1342" s="7" t="str">
        <f t="shared" si="60"/>
        <v>tanmay.kumar@redingtongroup.com; dilip.vishwa@redingtongroup.com; nilesh.phirke@redingtongroup.com;christopher.joseph@redingtongroup.com</v>
      </c>
      <c r="O1342" s="7" t="str">
        <f t="shared" si="61"/>
        <v>W24065</v>
      </c>
      <c r="P1342" s="8" t="s">
        <v>5215</v>
      </c>
      <c r="Q1342" s="14">
        <f>VLOOKUP($B1342,[2]Sheet3!$G:$CZ,2,0)</f>
        <v>2400302208</v>
      </c>
      <c r="R1342" s="14">
        <f>VLOOKUP($B1342,[2]Sheet3!$G:$CZ,3,0)</f>
        <v>0</v>
      </c>
      <c r="S1342" s="14">
        <f>VLOOKUP($B1342,[2]Sheet3!$G:$CZ,4,0)</f>
        <v>0</v>
      </c>
      <c r="T1342" s="14">
        <f>VLOOKUP($B1342,[2]Sheet3!$G:$CZ,5,0)</f>
        <v>0</v>
      </c>
      <c r="U1342" s="14">
        <f>VLOOKUP($B1342,[2]Sheet3!$G:$CZ,6,0)</f>
        <v>0</v>
      </c>
      <c r="V1342" s="14">
        <f>VLOOKUP($B1342,[2]Sheet3!$G:$CZ,7,0)</f>
        <v>0</v>
      </c>
      <c r="W1342" s="14">
        <f>VLOOKUP($B1342,[2]Sheet3!$G:$CZ,8,0)</f>
        <v>0</v>
      </c>
      <c r="X1342" s="14">
        <f>VLOOKUP($B1342,[2]Sheet3!$G:$CZ,9,0)</f>
        <v>0</v>
      </c>
      <c r="Y1342" s="14">
        <f>VLOOKUP($B1342,[2]Sheet3!$G:$CZ,10,0)</f>
        <v>0</v>
      </c>
      <c r="Z1342" s="14">
        <f>VLOOKUP($B1342,[2]Sheet3!$G:$CZ,11,0)</f>
        <v>0</v>
      </c>
      <c r="AA1342" s="14">
        <f>VLOOKUP($B1342,[2]Sheet3!$G:$CZ,12,0)</f>
        <v>0</v>
      </c>
      <c r="AB1342" s="14">
        <f>VLOOKUP($B1342,[2]Sheet3!$G:$CZ,13,0)</f>
        <v>0</v>
      </c>
      <c r="AC1342" s="14">
        <f>VLOOKUP($B1342,[2]Sheet3!$G:$CZ,14,0)</f>
        <v>0</v>
      </c>
      <c r="AD1342" s="14">
        <f>VLOOKUP($B1342,[2]Sheet3!$G:$CZ,15,0)</f>
        <v>0</v>
      </c>
      <c r="AE1342" s="14">
        <f>VLOOKUP($B1342,[2]Sheet3!$G:$CZ,16,0)</f>
        <v>0</v>
      </c>
      <c r="AF1342" s="14">
        <f>VLOOKUP($B1342,[2]Sheet3!$G:$CZ,17,0)</f>
        <v>0</v>
      </c>
      <c r="AG1342" s="14">
        <f>VLOOKUP($B1342,[2]Sheet3!$G:$CZ,18,0)</f>
        <v>0</v>
      </c>
      <c r="AH1342" s="14">
        <f>VLOOKUP($B1342,[2]Sheet3!$G:$CZ,19,0)</f>
        <v>0</v>
      </c>
      <c r="AI1342" s="14">
        <f>VLOOKUP($B1342,[2]Sheet3!$G:$CZ,20,0)</f>
        <v>0</v>
      </c>
      <c r="AJ1342" s="14">
        <f>VLOOKUP($B1342,[2]Sheet3!$G:$CZ,21,0)</f>
        <v>0</v>
      </c>
      <c r="AK1342" s="14">
        <f>VLOOKUP($B1342,[2]Sheet3!$G:$CZ,22,0)</f>
        <v>0</v>
      </c>
      <c r="AL1342" s="14">
        <f>VLOOKUP($B1342,[2]Sheet3!$G:$CZ,23,0)</f>
        <v>0</v>
      </c>
      <c r="AM1342" s="14">
        <f>VLOOKUP($B1342,[2]Sheet3!$G:$CZ,24,0)</f>
        <v>0</v>
      </c>
      <c r="AN1342" s="14">
        <f>VLOOKUP($B1342,[2]Sheet3!$G:$CZ,25,0)</f>
        <v>0</v>
      </c>
      <c r="AO1342" s="14">
        <f>VLOOKUP($B1342,[2]Sheet3!$G:$CZ,26,0)</f>
        <v>0</v>
      </c>
      <c r="AP1342" s="14">
        <f>VLOOKUP($B1342,[2]Sheet3!$G:$CZ,27,0)</f>
        <v>0</v>
      </c>
      <c r="AQ1342" s="14">
        <f>VLOOKUP($B1342,[2]Sheet3!$G:$CZ,28,0)</f>
        <v>0</v>
      </c>
      <c r="AR1342" s="14">
        <f>VLOOKUP($B1342,[2]Sheet3!$G:$CZ,29,0)</f>
        <v>0</v>
      </c>
      <c r="AS1342" s="14">
        <f>VLOOKUP($B1342,[2]Sheet3!$G:$CZ,30,0)</f>
        <v>0</v>
      </c>
      <c r="AT1342" s="14">
        <f>VLOOKUP($B1342,[2]Sheet3!$G:$CZ,31,0)</f>
        <v>0</v>
      </c>
      <c r="AU1342" s="14">
        <f>VLOOKUP($B1342,[2]Sheet3!$G:$CZ,32,0)</f>
        <v>0</v>
      </c>
      <c r="AV1342" s="14">
        <f>VLOOKUP($B1342,[2]Sheet3!$G:$CZ,33,0)</f>
        <v>0</v>
      </c>
      <c r="AW1342" s="14">
        <f>VLOOKUP($B1342,[2]Sheet3!$G:$CZ,34,0)</f>
        <v>0</v>
      </c>
      <c r="AX1342" s="14">
        <f>VLOOKUP($B1342,[2]Sheet3!$G:$CZ,35,0)</f>
        <v>0</v>
      </c>
      <c r="AY1342" s="14">
        <f>VLOOKUP($B1342,[2]Sheet3!$G:$CZ,36,0)</f>
        <v>0</v>
      </c>
      <c r="AZ1342" s="14">
        <f>VLOOKUP($B1342,[2]Sheet3!$G:$CZ,37,0)</f>
        <v>0</v>
      </c>
      <c r="BA1342" s="14">
        <f>VLOOKUP($B1342,[2]Sheet3!$G:$CZ,38,0)</f>
        <v>0</v>
      </c>
      <c r="BB1342" s="14">
        <f>VLOOKUP($B1342,[2]Sheet3!$G:$CZ,39,0)</f>
        <v>0</v>
      </c>
      <c r="BC1342" s="14">
        <f>VLOOKUP($B1342,[2]Sheet3!$G:$CZ,40,0)</f>
        <v>0</v>
      </c>
      <c r="BD1342" s="14">
        <f>VLOOKUP($B1342,[2]Sheet3!$G:$CZ,41,0)</f>
        <v>0</v>
      </c>
      <c r="BE1342" s="14">
        <f>VLOOKUP($B1342,[2]Sheet3!$G:$CZ,42,0)</f>
        <v>0</v>
      </c>
      <c r="BF1342" s="14">
        <f>VLOOKUP($B1342,[2]Sheet3!$G:$CZ,43,0)</f>
        <v>0</v>
      </c>
      <c r="BG1342" s="14">
        <f>VLOOKUP($B1342,[2]Sheet3!$G:$CZ,44,0)</f>
        <v>0</v>
      </c>
      <c r="BH1342" s="14">
        <f>VLOOKUP($B1342,[2]Sheet3!$G:$CZ,45,0)</f>
        <v>0</v>
      </c>
      <c r="BI1342" s="14">
        <f>VLOOKUP($B1342,[2]Sheet3!$G:$CZ,46,0)</f>
        <v>0</v>
      </c>
      <c r="BJ1342" s="14">
        <f>VLOOKUP($B1342,[2]Sheet3!$G:$CZ,47,0)</f>
        <v>0</v>
      </c>
      <c r="BK1342" s="14">
        <f>VLOOKUP($B1342,[2]Sheet3!$G:$CZ,48,0)</f>
        <v>0</v>
      </c>
      <c r="BL1342" s="14">
        <f>VLOOKUP($B1342,[2]Sheet3!$G:$CZ,49,0)</f>
        <v>0</v>
      </c>
      <c r="BM1342" s="14">
        <f>VLOOKUP($B1342,[2]Sheet3!$G:$CZ,50,0)</f>
        <v>0</v>
      </c>
      <c r="BN1342" s="14">
        <f>VLOOKUP($B1342,[2]Sheet3!$G:$CZ,51,0)</f>
        <v>0</v>
      </c>
      <c r="BO1342" s="14">
        <f>VLOOKUP($B1342,[2]Sheet3!$G:$CZ,52,0)</f>
        <v>0</v>
      </c>
      <c r="BP1342" s="14">
        <f>VLOOKUP($B1342,[2]Sheet3!$G:$CZ,53,0)</f>
        <v>0</v>
      </c>
      <c r="BQ1342" s="14">
        <f>VLOOKUP($B1342,[2]Sheet3!$G:$CZ,54,0)</f>
        <v>0</v>
      </c>
      <c r="BR1342" s="14">
        <f>VLOOKUP($B1342,[2]Sheet3!$G:$CZ,55,0)</f>
        <v>0</v>
      </c>
      <c r="BS1342" s="14">
        <f>VLOOKUP($B1342,[2]Sheet3!$G:$CZ,56,0)</f>
        <v>0</v>
      </c>
      <c r="BT1342" s="14">
        <f>VLOOKUP($B1342,[2]Sheet3!$G:$CZ,57,0)</f>
        <v>0</v>
      </c>
      <c r="BU1342" s="14">
        <f>VLOOKUP($B1342,[2]Sheet3!$G:$CZ,58,0)</f>
        <v>0</v>
      </c>
      <c r="BV1342" s="14">
        <f>VLOOKUP($B1342,[2]Sheet3!$G:$CZ,59,0)</f>
        <v>0</v>
      </c>
      <c r="BW1342" s="14">
        <f>VLOOKUP($B1342,[2]Sheet3!$G:$CZ,60,0)</f>
        <v>0</v>
      </c>
      <c r="BX1342" s="14">
        <f>VLOOKUP($B1342,[2]Sheet3!$G:$CZ,61,0)</f>
        <v>0</v>
      </c>
      <c r="BY1342" s="14">
        <f>VLOOKUP($B1342,[2]Sheet3!$G:$CZ,62,0)</f>
        <v>0</v>
      </c>
      <c r="BZ1342" s="14">
        <f>VLOOKUP($B1342,[2]Sheet3!$G:$CZ,63,0)</f>
        <v>0</v>
      </c>
      <c r="CA1342" s="14">
        <f>VLOOKUP($B1342,[2]Sheet3!$G:$CZ,64,0)</f>
        <v>0</v>
      </c>
      <c r="CB1342" s="14">
        <f>VLOOKUP($B1342,[2]Sheet3!$G:$CZ,65,0)</f>
        <v>0</v>
      </c>
      <c r="CC1342" s="14">
        <f>VLOOKUP($B1342,[2]Sheet3!$G:$CZ,66,0)</f>
        <v>0</v>
      </c>
      <c r="CD1342" s="14">
        <f>VLOOKUP($B1342,[2]Sheet3!$G:$CZ,67,0)</f>
        <v>0</v>
      </c>
      <c r="CE1342" s="14">
        <f>VLOOKUP($B1342,[2]Sheet3!$G:$CZ,68,0)</f>
        <v>0</v>
      </c>
      <c r="CF1342" s="14">
        <f>VLOOKUP($B1342,[2]Sheet3!$G:$CZ,69,0)</f>
        <v>0</v>
      </c>
      <c r="CG1342" s="14">
        <f>VLOOKUP($B1342,[2]Sheet3!$G:$CZ,70,0)</f>
        <v>0</v>
      </c>
      <c r="CH1342" s="14">
        <f>VLOOKUP($B1342,[2]Sheet3!$G:$CZ,71,0)</f>
        <v>0</v>
      </c>
      <c r="CI1342" s="14">
        <f>VLOOKUP($B1342,[2]Sheet3!$G:$CZ,72,0)</f>
        <v>0</v>
      </c>
      <c r="CJ1342" s="14">
        <f>VLOOKUP($B1342,[2]Sheet3!$G:$CZ,73,0)</f>
        <v>0</v>
      </c>
      <c r="CK1342" s="14">
        <f>VLOOKUP($B1342,[2]Sheet3!$G:$CZ,74,0)</f>
        <v>0</v>
      </c>
      <c r="CL1342" s="14">
        <f>VLOOKUP($B1342,[2]Sheet3!$G:$CZ,75,0)</f>
        <v>0</v>
      </c>
      <c r="CM1342" s="14">
        <f>VLOOKUP($B1342,[2]Sheet3!$G:$CZ,76,0)</f>
        <v>0</v>
      </c>
      <c r="CN1342" s="14">
        <f>VLOOKUP($B1342,[2]Sheet3!$G:$CZ,77,0)</f>
        <v>0</v>
      </c>
      <c r="CO1342" s="14">
        <f>VLOOKUP($B1342,[2]Sheet3!$G:$CZ,78,0)</f>
        <v>0</v>
      </c>
      <c r="CP1342" s="14">
        <f>VLOOKUP($B1342,[2]Sheet3!$G:$CZ,79,0)</f>
        <v>0</v>
      </c>
      <c r="CQ1342" s="14">
        <f>VLOOKUP($B1342,[2]Sheet3!$G:$CZ,80,0)</f>
        <v>0</v>
      </c>
      <c r="CR1342" s="14">
        <f>VLOOKUP($B1342,[2]Sheet3!$G:$CZ,81,0)</f>
        <v>0</v>
      </c>
      <c r="CS1342" s="14">
        <f>VLOOKUP($B1342,[2]Sheet3!$G:$CZ,82,0)</f>
        <v>0</v>
      </c>
      <c r="CT1342" s="14">
        <f>VLOOKUP($B1342,[2]Sheet3!$G:$CZ,83,0)</f>
        <v>0</v>
      </c>
      <c r="CU1342" s="14">
        <f>VLOOKUP($B1342,[2]Sheet3!$G:$CZ,84,0)</f>
        <v>0</v>
      </c>
      <c r="CV1342" s="14">
        <f>VLOOKUP($B1342,[2]Sheet3!$G:$CZ,85,0)</f>
        <v>0</v>
      </c>
      <c r="CW1342" s="14">
        <f>VLOOKUP($B1342,[2]Sheet3!$G:$CZ,86,0)</f>
        <v>0</v>
      </c>
      <c r="CX1342" s="14">
        <f>VLOOKUP($B1342,[2]Sheet3!$G:$CZ,87,0)</f>
        <v>0</v>
      </c>
      <c r="CY1342" s="14">
        <f>VLOOKUP($B1342,[2]Sheet3!$G:$CZ,88,0)</f>
        <v>0</v>
      </c>
      <c r="CZ1342" s="14">
        <f>VLOOKUP($B1342,[2]Sheet3!$G:$CZ,89,0)</f>
        <v>0</v>
      </c>
      <c r="DA1342" s="14">
        <f>VLOOKUP($B1342,[2]Sheet3!$G:$CZ,90,0)</f>
        <v>0</v>
      </c>
      <c r="DB1342" s="14">
        <f>VLOOKUP($B1342,[2]Sheet3!$G:$CZ,91,0)</f>
        <v>0</v>
      </c>
      <c r="DC1342" s="14">
        <f>VLOOKUP($B1342,[2]Sheet3!$G:$CZ,92,0)</f>
        <v>0</v>
      </c>
      <c r="DD1342" s="14">
        <f>VLOOKUP($B1342,[2]Sheet3!$G:$CZ,93,0)</f>
        <v>0</v>
      </c>
      <c r="DE1342" s="14">
        <f>VLOOKUP($B1342,[2]Sheet3!$G:$CZ,94,0)</f>
        <v>0</v>
      </c>
      <c r="DF1342" s="14">
        <f>VLOOKUP($B1342,[2]Sheet3!$G:$CZ,95,0)</f>
        <v>0</v>
      </c>
      <c r="DG1342" s="14">
        <f>VLOOKUP($B1342,[2]Sheet3!$G:$CZ,96,0)</f>
        <v>0</v>
      </c>
      <c r="DH1342" s="14">
        <f>VLOOKUP($B1342,[2]Sheet3!$G:$CZ,97,0)</f>
        <v>0</v>
      </c>
      <c r="DI1342" s="14">
        <f>VLOOKUP($B1342,[2]Sheet3!$G:$CZ,98,0)</f>
        <v>0</v>
      </c>
    </row>
    <row r="1343" spans="1:113" x14ac:dyDescent="0.3">
      <c r="A1343" s="9" t="str">
        <f t="shared" si="62"/>
        <v>W93125</v>
      </c>
      <c r="B1343" s="15" t="s">
        <v>403</v>
      </c>
      <c r="C1343" s="15" t="s">
        <v>404</v>
      </c>
      <c r="F1343" s="7" t="s">
        <v>15</v>
      </c>
      <c r="G1343" s="12" t="s">
        <v>4835</v>
      </c>
      <c r="H1343" s="12" t="str">
        <f>VLOOKUP($B1343,[1]Sheet1!$A:$G,5,0)</f>
        <v>shobhit.kumar@redingtongroup.com</v>
      </c>
      <c r="I1343" s="12" t="str">
        <f>VLOOKUP($B1343,[1]Sheet1!$A:$G,7,0)</f>
        <v>rohan.vora@redingtongroup.com</v>
      </c>
      <c r="J1343" s="12" t="s">
        <v>82</v>
      </c>
      <c r="K1343" s="7"/>
      <c r="L1343" s="7"/>
      <c r="M1343" s="8"/>
      <c r="N1343" s="7" t="str">
        <f t="shared" si="60"/>
        <v>shobhit.kumar@redingtongroup.com; rohan.vora@redingtongroup.com; nilesh.phirke@redingtongroup.com;christopher.joseph@redingtongroup.com</v>
      </c>
      <c r="O1343" s="7" t="str">
        <f t="shared" si="61"/>
        <v>W93125</v>
      </c>
      <c r="P1343" s="8" t="s">
        <v>5215</v>
      </c>
      <c r="Q1343" s="14">
        <f>VLOOKUP($B1343,[2]Sheet3!$G:$CZ,2,0)</f>
        <v>2400299396</v>
      </c>
      <c r="R1343" s="14">
        <f>VLOOKUP($B1343,[2]Sheet3!$G:$CZ,3,0)</f>
        <v>0</v>
      </c>
      <c r="S1343" s="14">
        <f>VLOOKUP($B1343,[2]Sheet3!$G:$CZ,4,0)</f>
        <v>0</v>
      </c>
      <c r="T1343" s="14">
        <f>VLOOKUP($B1343,[2]Sheet3!$G:$CZ,5,0)</f>
        <v>0</v>
      </c>
      <c r="U1343" s="14">
        <f>VLOOKUP($B1343,[2]Sheet3!$G:$CZ,6,0)</f>
        <v>0</v>
      </c>
      <c r="V1343" s="14">
        <f>VLOOKUP($B1343,[2]Sheet3!$G:$CZ,7,0)</f>
        <v>0</v>
      </c>
      <c r="W1343" s="14">
        <f>VLOOKUP($B1343,[2]Sheet3!$G:$CZ,8,0)</f>
        <v>0</v>
      </c>
      <c r="X1343" s="14">
        <f>VLOOKUP($B1343,[2]Sheet3!$G:$CZ,9,0)</f>
        <v>0</v>
      </c>
      <c r="Y1343" s="14">
        <f>VLOOKUP($B1343,[2]Sheet3!$G:$CZ,10,0)</f>
        <v>0</v>
      </c>
      <c r="Z1343" s="14">
        <f>VLOOKUP($B1343,[2]Sheet3!$G:$CZ,11,0)</f>
        <v>0</v>
      </c>
      <c r="AA1343" s="14">
        <f>VLOOKUP($B1343,[2]Sheet3!$G:$CZ,12,0)</f>
        <v>0</v>
      </c>
      <c r="AB1343" s="14">
        <f>VLOOKUP($B1343,[2]Sheet3!$G:$CZ,13,0)</f>
        <v>0</v>
      </c>
      <c r="AC1343" s="14">
        <f>VLOOKUP($B1343,[2]Sheet3!$G:$CZ,14,0)</f>
        <v>0</v>
      </c>
      <c r="AD1343" s="14">
        <f>VLOOKUP($B1343,[2]Sheet3!$G:$CZ,15,0)</f>
        <v>0</v>
      </c>
      <c r="AE1343" s="14">
        <f>VLOOKUP($B1343,[2]Sheet3!$G:$CZ,16,0)</f>
        <v>0</v>
      </c>
      <c r="AF1343" s="14">
        <f>VLOOKUP($B1343,[2]Sheet3!$G:$CZ,17,0)</f>
        <v>0</v>
      </c>
      <c r="AG1343" s="14">
        <f>VLOOKUP($B1343,[2]Sheet3!$G:$CZ,18,0)</f>
        <v>0</v>
      </c>
      <c r="AH1343" s="14">
        <f>VLOOKUP($B1343,[2]Sheet3!$G:$CZ,19,0)</f>
        <v>0</v>
      </c>
      <c r="AI1343" s="14">
        <f>VLOOKUP($B1343,[2]Sheet3!$G:$CZ,20,0)</f>
        <v>0</v>
      </c>
      <c r="AJ1343" s="14">
        <f>VLOOKUP($B1343,[2]Sheet3!$G:$CZ,21,0)</f>
        <v>0</v>
      </c>
      <c r="AK1343" s="14">
        <f>VLOOKUP($B1343,[2]Sheet3!$G:$CZ,22,0)</f>
        <v>0</v>
      </c>
      <c r="AL1343" s="14">
        <f>VLOOKUP($B1343,[2]Sheet3!$G:$CZ,23,0)</f>
        <v>0</v>
      </c>
      <c r="AM1343" s="14">
        <f>VLOOKUP($B1343,[2]Sheet3!$G:$CZ,24,0)</f>
        <v>0</v>
      </c>
      <c r="AN1343" s="14">
        <f>VLOOKUP($B1343,[2]Sheet3!$G:$CZ,25,0)</f>
        <v>0</v>
      </c>
      <c r="AO1343" s="14">
        <f>VLOOKUP($B1343,[2]Sheet3!$G:$CZ,26,0)</f>
        <v>0</v>
      </c>
      <c r="AP1343" s="14">
        <f>VLOOKUP($B1343,[2]Sheet3!$G:$CZ,27,0)</f>
        <v>0</v>
      </c>
      <c r="AQ1343" s="14">
        <f>VLOOKUP($B1343,[2]Sheet3!$G:$CZ,28,0)</f>
        <v>0</v>
      </c>
      <c r="AR1343" s="14">
        <f>VLOOKUP($B1343,[2]Sheet3!$G:$CZ,29,0)</f>
        <v>0</v>
      </c>
      <c r="AS1343" s="14">
        <f>VLOOKUP($B1343,[2]Sheet3!$G:$CZ,30,0)</f>
        <v>0</v>
      </c>
      <c r="AT1343" s="14">
        <f>VLOOKUP($B1343,[2]Sheet3!$G:$CZ,31,0)</f>
        <v>0</v>
      </c>
      <c r="AU1343" s="14">
        <f>VLOOKUP($B1343,[2]Sheet3!$G:$CZ,32,0)</f>
        <v>0</v>
      </c>
      <c r="AV1343" s="14">
        <f>VLOOKUP($B1343,[2]Sheet3!$G:$CZ,33,0)</f>
        <v>0</v>
      </c>
      <c r="AW1343" s="14">
        <f>VLOOKUP($B1343,[2]Sheet3!$G:$CZ,34,0)</f>
        <v>0</v>
      </c>
      <c r="AX1343" s="14">
        <f>VLOOKUP($B1343,[2]Sheet3!$G:$CZ,35,0)</f>
        <v>0</v>
      </c>
      <c r="AY1343" s="14">
        <f>VLOOKUP($B1343,[2]Sheet3!$G:$CZ,36,0)</f>
        <v>0</v>
      </c>
      <c r="AZ1343" s="14">
        <f>VLOOKUP($B1343,[2]Sheet3!$G:$CZ,37,0)</f>
        <v>0</v>
      </c>
      <c r="BA1343" s="14">
        <f>VLOOKUP($B1343,[2]Sheet3!$G:$CZ,38,0)</f>
        <v>0</v>
      </c>
      <c r="BB1343" s="14">
        <f>VLOOKUP($B1343,[2]Sheet3!$G:$CZ,39,0)</f>
        <v>0</v>
      </c>
      <c r="BC1343" s="14">
        <f>VLOOKUP($B1343,[2]Sheet3!$G:$CZ,40,0)</f>
        <v>0</v>
      </c>
      <c r="BD1343" s="14">
        <f>VLOOKUP($B1343,[2]Sheet3!$G:$CZ,41,0)</f>
        <v>0</v>
      </c>
      <c r="BE1343" s="14">
        <f>VLOOKUP($B1343,[2]Sheet3!$G:$CZ,42,0)</f>
        <v>0</v>
      </c>
      <c r="BF1343" s="14">
        <f>VLOOKUP($B1343,[2]Sheet3!$G:$CZ,43,0)</f>
        <v>0</v>
      </c>
      <c r="BG1343" s="14">
        <f>VLOOKUP($B1343,[2]Sheet3!$G:$CZ,44,0)</f>
        <v>0</v>
      </c>
      <c r="BH1343" s="14">
        <f>VLOOKUP($B1343,[2]Sheet3!$G:$CZ,45,0)</f>
        <v>0</v>
      </c>
      <c r="BI1343" s="14">
        <f>VLOOKUP($B1343,[2]Sheet3!$G:$CZ,46,0)</f>
        <v>0</v>
      </c>
      <c r="BJ1343" s="14">
        <f>VLOOKUP($B1343,[2]Sheet3!$G:$CZ,47,0)</f>
        <v>0</v>
      </c>
      <c r="BK1343" s="14">
        <f>VLOOKUP($B1343,[2]Sheet3!$G:$CZ,48,0)</f>
        <v>0</v>
      </c>
      <c r="BL1343" s="14">
        <f>VLOOKUP($B1343,[2]Sheet3!$G:$CZ,49,0)</f>
        <v>0</v>
      </c>
      <c r="BM1343" s="14">
        <f>VLOOKUP($B1343,[2]Sheet3!$G:$CZ,50,0)</f>
        <v>0</v>
      </c>
      <c r="BN1343" s="14">
        <f>VLOOKUP($B1343,[2]Sheet3!$G:$CZ,51,0)</f>
        <v>0</v>
      </c>
      <c r="BO1343" s="14">
        <f>VLOOKUP($B1343,[2]Sheet3!$G:$CZ,52,0)</f>
        <v>0</v>
      </c>
      <c r="BP1343" s="14">
        <f>VLOOKUP($B1343,[2]Sheet3!$G:$CZ,53,0)</f>
        <v>0</v>
      </c>
      <c r="BQ1343" s="14">
        <f>VLOOKUP($B1343,[2]Sheet3!$G:$CZ,54,0)</f>
        <v>0</v>
      </c>
      <c r="BR1343" s="14">
        <f>VLOOKUP($B1343,[2]Sheet3!$G:$CZ,55,0)</f>
        <v>0</v>
      </c>
      <c r="BS1343" s="14">
        <f>VLOOKUP($B1343,[2]Sheet3!$G:$CZ,56,0)</f>
        <v>0</v>
      </c>
      <c r="BT1343" s="14">
        <f>VLOOKUP($B1343,[2]Sheet3!$G:$CZ,57,0)</f>
        <v>0</v>
      </c>
      <c r="BU1343" s="14">
        <f>VLOOKUP($B1343,[2]Sheet3!$G:$CZ,58,0)</f>
        <v>0</v>
      </c>
      <c r="BV1343" s="14">
        <f>VLOOKUP($B1343,[2]Sheet3!$G:$CZ,59,0)</f>
        <v>0</v>
      </c>
      <c r="BW1343" s="14">
        <f>VLOOKUP($B1343,[2]Sheet3!$G:$CZ,60,0)</f>
        <v>0</v>
      </c>
      <c r="BX1343" s="14">
        <f>VLOOKUP($B1343,[2]Sheet3!$G:$CZ,61,0)</f>
        <v>0</v>
      </c>
      <c r="BY1343" s="14">
        <f>VLOOKUP($B1343,[2]Sheet3!$G:$CZ,62,0)</f>
        <v>0</v>
      </c>
      <c r="BZ1343" s="14">
        <f>VLOOKUP($B1343,[2]Sheet3!$G:$CZ,63,0)</f>
        <v>0</v>
      </c>
      <c r="CA1343" s="14">
        <f>VLOOKUP($B1343,[2]Sheet3!$G:$CZ,64,0)</f>
        <v>0</v>
      </c>
      <c r="CB1343" s="14">
        <f>VLOOKUP($B1343,[2]Sheet3!$G:$CZ,65,0)</f>
        <v>0</v>
      </c>
      <c r="CC1343" s="14">
        <f>VLOOKUP($B1343,[2]Sheet3!$G:$CZ,66,0)</f>
        <v>0</v>
      </c>
      <c r="CD1343" s="14">
        <f>VLOOKUP($B1343,[2]Sheet3!$G:$CZ,67,0)</f>
        <v>0</v>
      </c>
      <c r="CE1343" s="14">
        <f>VLOOKUP($B1343,[2]Sheet3!$G:$CZ,68,0)</f>
        <v>0</v>
      </c>
      <c r="CF1343" s="14">
        <f>VLOOKUP($B1343,[2]Sheet3!$G:$CZ,69,0)</f>
        <v>0</v>
      </c>
      <c r="CG1343" s="14">
        <f>VLOOKUP($B1343,[2]Sheet3!$G:$CZ,70,0)</f>
        <v>0</v>
      </c>
      <c r="CH1343" s="14">
        <f>VLOOKUP($B1343,[2]Sheet3!$G:$CZ,71,0)</f>
        <v>0</v>
      </c>
      <c r="CI1343" s="14">
        <f>VLOOKUP($B1343,[2]Sheet3!$G:$CZ,72,0)</f>
        <v>0</v>
      </c>
      <c r="CJ1343" s="14">
        <f>VLOOKUP($B1343,[2]Sheet3!$G:$CZ,73,0)</f>
        <v>0</v>
      </c>
      <c r="CK1343" s="14">
        <f>VLOOKUP($B1343,[2]Sheet3!$G:$CZ,74,0)</f>
        <v>0</v>
      </c>
      <c r="CL1343" s="14">
        <f>VLOOKUP($B1343,[2]Sheet3!$G:$CZ,75,0)</f>
        <v>0</v>
      </c>
      <c r="CM1343" s="14">
        <f>VLOOKUP($B1343,[2]Sheet3!$G:$CZ,76,0)</f>
        <v>0</v>
      </c>
      <c r="CN1343" s="14">
        <f>VLOOKUP($B1343,[2]Sheet3!$G:$CZ,77,0)</f>
        <v>0</v>
      </c>
      <c r="CO1343" s="14">
        <f>VLOOKUP($B1343,[2]Sheet3!$G:$CZ,78,0)</f>
        <v>0</v>
      </c>
      <c r="CP1343" s="14">
        <f>VLOOKUP($B1343,[2]Sheet3!$G:$CZ,79,0)</f>
        <v>0</v>
      </c>
      <c r="CQ1343" s="14">
        <f>VLOOKUP($B1343,[2]Sheet3!$G:$CZ,80,0)</f>
        <v>0</v>
      </c>
      <c r="CR1343" s="14">
        <f>VLOOKUP($B1343,[2]Sheet3!$G:$CZ,81,0)</f>
        <v>0</v>
      </c>
      <c r="CS1343" s="14">
        <f>VLOOKUP($B1343,[2]Sheet3!$G:$CZ,82,0)</f>
        <v>0</v>
      </c>
      <c r="CT1343" s="14">
        <f>VLOOKUP($B1343,[2]Sheet3!$G:$CZ,83,0)</f>
        <v>0</v>
      </c>
      <c r="CU1343" s="14">
        <f>VLOOKUP($B1343,[2]Sheet3!$G:$CZ,84,0)</f>
        <v>0</v>
      </c>
      <c r="CV1343" s="14">
        <f>VLOOKUP($B1343,[2]Sheet3!$G:$CZ,85,0)</f>
        <v>0</v>
      </c>
      <c r="CW1343" s="14">
        <f>VLOOKUP($B1343,[2]Sheet3!$G:$CZ,86,0)</f>
        <v>0</v>
      </c>
      <c r="CX1343" s="14">
        <f>VLOOKUP($B1343,[2]Sheet3!$G:$CZ,87,0)</f>
        <v>0</v>
      </c>
      <c r="CY1343" s="14">
        <f>VLOOKUP($B1343,[2]Sheet3!$G:$CZ,88,0)</f>
        <v>0</v>
      </c>
      <c r="CZ1343" s="14">
        <f>VLOOKUP($B1343,[2]Sheet3!$G:$CZ,89,0)</f>
        <v>0</v>
      </c>
      <c r="DA1343" s="14">
        <f>VLOOKUP($B1343,[2]Sheet3!$G:$CZ,90,0)</f>
        <v>0</v>
      </c>
      <c r="DB1343" s="14">
        <f>VLOOKUP($B1343,[2]Sheet3!$G:$CZ,91,0)</f>
        <v>0</v>
      </c>
      <c r="DC1343" s="14">
        <f>VLOOKUP($B1343,[2]Sheet3!$G:$CZ,92,0)</f>
        <v>0</v>
      </c>
      <c r="DD1343" s="14">
        <f>VLOOKUP($B1343,[2]Sheet3!$G:$CZ,93,0)</f>
        <v>0</v>
      </c>
      <c r="DE1343" s="14">
        <f>VLOOKUP($B1343,[2]Sheet3!$G:$CZ,94,0)</f>
        <v>0</v>
      </c>
      <c r="DF1343" s="14">
        <f>VLOOKUP($B1343,[2]Sheet3!$G:$CZ,95,0)</f>
        <v>0</v>
      </c>
      <c r="DG1343" s="14">
        <f>VLOOKUP($B1343,[2]Sheet3!$G:$CZ,96,0)</f>
        <v>0</v>
      </c>
      <c r="DH1343" s="14">
        <f>VLOOKUP($B1343,[2]Sheet3!$G:$CZ,97,0)</f>
        <v>0</v>
      </c>
      <c r="DI1343" s="14">
        <f>VLOOKUP($B1343,[2]Sheet3!$G:$CZ,98,0)</f>
        <v>0</v>
      </c>
    </row>
    <row r="1344" spans="1:113" x14ac:dyDescent="0.3">
      <c r="A1344" s="9" t="str">
        <f t="shared" si="62"/>
        <v>N43867</v>
      </c>
      <c r="B1344" s="15" t="s">
        <v>2863</v>
      </c>
      <c r="C1344" s="15" t="s">
        <v>2864</v>
      </c>
      <c r="F1344" s="7" t="s">
        <v>15</v>
      </c>
      <c r="G1344" s="12" t="s">
        <v>4836</v>
      </c>
      <c r="H1344" s="12" t="str">
        <f>VLOOKUP($B1344,[1]Sheet1!$A:$G,5,0)</f>
        <v>ravikant.sharma@redingtongroup.com</v>
      </c>
      <c r="I1344" s="12" t="str">
        <f>VLOOKUP($B1344,[1]Sheet1!$A:$G,7,0)</f>
        <v>sidharth.eknath@redingtongroup.com</v>
      </c>
      <c r="J1344" s="12" t="s">
        <v>82</v>
      </c>
      <c r="K1344" s="7"/>
      <c r="L1344" s="7"/>
      <c r="M1344" s="8"/>
      <c r="N1344" s="7" t="str">
        <f t="shared" ref="N1344:N1407" si="63">CONCATENATE(H1344,"; ",I1344,"; ",J1344)</f>
        <v>ravikant.sharma@redingtongroup.com; sidharth.eknath@redingtongroup.com; nilesh.phirke@redingtongroup.com;christopher.joseph@redingtongroup.com</v>
      </c>
      <c r="O1344" s="7" t="str">
        <f t="shared" ref="O1344:O1407" si="64">A1344</f>
        <v>N43867</v>
      </c>
      <c r="P1344" s="8" t="s">
        <v>5215</v>
      </c>
      <c r="Q1344" s="14">
        <f>VLOOKUP($B1344,[2]Sheet3!$G:$CZ,2,0)</f>
        <v>2400302339</v>
      </c>
      <c r="R1344" s="14">
        <f>VLOOKUP($B1344,[2]Sheet3!$G:$CZ,3,0)</f>
        <v>0</v>
      </c>
      <c r="S1344" s="14">
        <f>VLOOKUP($B1344,[2]Sheet3!$G:$CZ,4,0)</f>
        <v>0</v>
      </c>
      <c r="T1344" s="14">
        <f>VLOOKUP($B1344,[2]Sheet3!$G:$CZ,5,0)</f>
        <v>0</v>
      </c>
      <c r="U1344" s="14">
        <f>VLOOKUP($B1344,[2]Sheet3!$G:$CZ,6,0)</f>
        <v>0</v>
      </c>
      <c r="V1344" s="14">
        <f>VLOOKUP($B1344,[2]Sheet3!$G:$CZ,7,0)</f>
        <v>0</v>
      </c>
      <c r="W1344" s="14">
        <f>VLOOKUP($B1344,[2]Sheet3!$G:$CZ,8,0)</f>
        <v>0</v>
      </c>
      <c r="X1344" s="14">
        <f>VLOOKUP($B1344,[2]Sheet3!$G:$CZ,9,0)</f>
        <v>0</v>
      </c>
      <c r="Y1344" s="14">
        <f>VLOOKUP($B1344,[2]Sheet3!$G:$CZ,10,0)</f>
        <v>0</v>
      </c>
      <c r="Z1344" s="14">
        <f>VLOOKUP($B1344,[2]Sheet3!$G:$CZ,11,0)</f>
        <v>0</v>
      </c>
      <c r="AA1344" s="14">
        <f>VLOOKUP($B1344,[2]Sheet3!$G:$CZ,12,0)</f>
        <v>0</v>
      </c>
      <c r="AB1344" s="14">
        <f>VLOOKUP($B1344,[2]Sheet3!$G:$CZ,13,0)</f>
        <v>0</v>
      </c>
      <c r="AC1344" s="14">
        <f>VLOOKUP($B1344,[2]Sheet3!$G:$CZ,14,0)</f>
        <v>0</v>
      </c>
      <c r="AD1344" s="14">
        <f>VLOOKUP($B1344,[2]Sheet3!$G:$CZ,15,0)</f>
        <v>0</v>
      </c>
      <c r="AE1344" s="14">
        <f>VLOOKUP($B1344,[2]Sheet3!$G:$CZ,16,0)</f>
        <v>0</v>
      </c>
      <c r="AF1344" s="14">
        <f>VLOOKUP($B1344,[2]Sheet3!$G:$CZ,17,0)</f>
        <v>0</v>
      </c>
      <c r="AG1344" s="14">
        <f>VLOOKUP($B1344,[2]Sheet3!$G:$CZ,18,0)</f>
        <v>0</v>
      </c>
      <c r="AH1344" s="14">
        <f>VLOOKUP($B1344,[2]Sheet3!$G:$CZ,19,0)</f>
        <v>0</v>
      </c>
      <c r="AI1344" s="14">
        <f>VLOOKUP($B1344,[2]Sheet3!$G:$CZ,20,0)</f>
        <v>0</v>
      </c>
      <c r="AJ1344" s="14">
        <f>VLOOKUP($B1344,[2]Sheet3!$G:$CZ,21,0)</f>
        <v>0</v>
      </c>
      <c r="AK1344" s="14">
        <f>VLOOKUP($B1344,[2]Sheet3!$G:$CZ,22,0)</f>
        <v>0</v>
      </c>
      <c r="AL1344" s="14">
        <f>VLOOKUP($B1344,[2]Sheet3!$G:$CZ,23,0)</f>
        <v>0</v>
      </c>
      <c r="AM1344" s="14">
        <f>VLOOKUP($B1344,[2]Sheet3!$G:$CZ,24,0)</f>
        <v>0</v>
      </c>
      <c r="AN1344" s="14">
        <f>VLOOKUP($B1344,[2]Sheet3!$G:$CZ,25,0)</f>
        <v>0</v>
      </c>
      <c r="AO1344" s="14">
        <f>VLOOKUP($B1344,[2]Sheet3!$G:$CZ,26,0)</f>
        <v>0</v>
      </c>
      <c r="AP1344" s="14">
        <f>VLOOKUP($B1344,[2]Sheet3!$G:$CZ,27,0)</f>
        <v>0</v>
      </c>
      <c r="AQ1344" s="14">
        <f>VLOOKUP($B1344,[2]Sheet3!$G:$CZ,28,0)</f>
        <v>0</v>
      </c>
      <c r="AR1344" s="14">
        <f>VLOOKUP($B1344,[2]Sheet3!$G:$CZ,29,0)</f>
        <v>0</v>
      </c>
      <c r="AS1344" s="14">
        <f>VLOOKUP($B1344,[2]Sheet3!$G:$CZ,30,0)</f>
        <v>0</v>
      </c>
      <c r="AT1344" s="14">
        <f>VLOOKUP($B1344,[2]Sheet3!$G:$CZ,31,0)</f>
        <v>0</v>
      </c>
      <c r="AU1344" s="14">
        <f>VLOOKUP($B1344,[2]Sheet3!$G:$CZ,32,0)</f>
        <v>0</v>
      </c>
      <c r="AV1344" s="14">
        <f>VLOOKUP($B1344,[2]Sheet3!$G:$CZ,33,0)</f>
        <v>0</v>
      </c>
      <c r="AW1344" s="14">
        <f>VLOOKUP($B1344,[2]Sheet3!$G:$CZ,34,0)</f>
        <v>0</v>
      </c>
      <c r="AX1344" s="14">
        <f>VLOOKUP($B1344,[2]Sheet3!$G:$CZ,35,0)</f>
        <v>0</v>
      </c>
      <c r="AY1344" s="14">
        <f>VLOOKUP($B1344,[2]Sheet3!$G:$CZ,36,0)</f>
        <v>0</v>
      </c>
      <c r="AZ1344" s="14">
        <f>VLOOKUP($B1344,[2]Sheet3!$G:$CZ,37,0)</f>
        <v>0</v>
      </c>
      <c r="BA1344" s="14">
        <f>VLOOKUP($B1344,[2]Sheet3!$G:$CZ,38,0)</f>
        <v>0</v>
      </c>
      <c r="BB1344" s="14">
        <f>VLOOKUP($B1344,[2]Sheet3!$G:$CZ,39,0)</f>
        <v>0</v>
      </c>
      <c r="BC1344" s="14">
        <f>VLOOKUP($B1344,[2]Sheet3!$G:$CZ,40,0)</f>
        <v>0</v>
      </c>
      <c r="BD1344" s="14">
        <f>VLOOKUP($B1344,[2]Sheet3!$G:$CZ,41,0)</f>
        <v>0</v>
      </c>
      <c r="BE1344" s="14">
        <f>VLOOKUP($B1344,[2]Sheet3!$G:$CZ,42,0)</f>
        <v>0</v>
      </c>
      <c r="BF1344" s="14">
        <f>VLOOKUP($B1344,[2]Sheet3!$G:$CZ,43,0)</f>
        <v>0</v>
      </c>
      <c r="BG1344" s="14">
        <f>VLOOKUP($B1344,[2]Sheet3!$G:$CZ,44,0)</f>
        <v>0</v>
      </c>
      <c r="BH1344" s="14">
        <f>VLOOKUP($B1344,[2]Sheet3!$G:$CZ,45,0)</f>
        <v>0</v>
      </c>
      <c r="BI1344" s="14">
        <f>VLOOKUP($B1344,[2]Sheet3!$G:$CZ,46,0)</f>
        <v>0</v>
      </c>
      <c r="BJ1344" s="14">
        <f>VLOOKUP($B1344,[2]Sheet3!$G:$CZ,47,0)</f>
        <v>0</v>
      </c>
      <c r="BK1344" s="14">
        <f>VLOOKUP($B1344,[2]Sheet3!$G:$CZ,48,0)</f>
        <v>0</v>
      </c>
      <c r="BL1344" s="14">
        <f>VLOOKUP($B1344,[2]Sheet3!$G:$CZ,49,0)</f>
        <v>0</v>
      </c>
      <c r="BM1344" s="14">
        <f>VLOOKUP($B1344,[2]Sheet3!$G:$CZ,50,0)</f>
        <v>0</v>
      </c>
      <c r="BN1344" s="14">
        <f>VLOOKUP($B1344,[2]Sheet3!$G:$CZ,51,0)</f>
        <v>0</v>
      </c>
      <c r="BO1344" s="14">
        <f>VLOOKUP($B1344,[2]Sheet3!$G:$CZ,52,0)</f>
        <v>0</v>
      </c>
      <c r="BP1344" s="14">
        <f>VLOOKUP($B1344,[2]Sheet3!$G:$CZ,53,0)</f>
        <v>0</v>
      </c>
      <c r="BQ1344" s="14">
        <f>VLOOKUP($B1344,[2]Sheet3!$G:$CZ,54,0)</f>
        <v>0</v>
      </c>
      <c r="BR1344" s="14">
        <f>VLOOKUP($B1344,[2]Sheet3!$G:$CZ,55,0)</f>
        <v>0</v>
      </c>
      <c r="BS1344" s="14">
        <f>VLOOKUP($B1344,[2]Sheet3!$G:$CZ,56,0)</f>
        <v>0</v>
      </c>
      <c r="BT1344" s="14">
        <f>VLOOKUP($B1344,[2]Sheet3!$G:$CZ,57,0)</f>
        <v>0</v>
      </c>
      <c r="BU1344" s="14">
        <f>VLOOKUP($B1344,[2]Sheet3!$G:$CZ,58,0)</f>
        <v>0</v>
      </c>
      <c r="BV1344" s="14">
        <f>VLOOKUP($B1344,[2]Sheet3!$G:$CZ,59,0)</f>
        <v>0</v>
      </c>
      <c r="BW1344" s="14">
        <f>VLOOKUP($B1344,[2]Sheet3!$G:$CZ,60,0)</f>
        <v>0</v>
      </c>
      <c r="BX1344" s="14">
        <f>VLOOKUP($B1344,[2]Sheet3!$G:$CZ,61,0)</f>
        <v>0</v>
      </c>
      <c r="BY1344" s="14">
        <f>VLOOKUP($B1344,[2]Sheet3!$G:$CZ,62,0)</f>
        <v>0</v>
      </c>
      <c r="BZ1344" s="14">
        <f>VLOOKUP($B1344,[2]Sheet3!$G:$CZ,63,0)</f>
        <v>0</v>
      </c>
      <c r="CA1344" s="14">
        <f>VLOOKUP($B1344,[2]Sheet3!$G:$CZ,64,0)</f>
        <v>0</v>
      </c>
      <c r="CB1344" s="14">
        <f>VLOOKUP($B1344,[2]Sheet3!$G:$CZ,65,0)</f>
        <v>0</v>
      </c>
      <c r="CC1344" s="14">
        <f>VLOOKUP($B1344,[2]Sheet3!$G:$CZ,66,0)</f>
        <v>0</v>
      </c>
      <c r="CD1344" s="14">
        <f>VLOOKUP($B1344,[2]Sheet3!$G:$CZ,67,0)</f>
        <v>0</v>
      </c>
      <c r="CE1344" s="14">
        <f>VLOOKUP($B1344,[2]Sheet3!$G:$CZ,68,0)</f>
        <v>0</v>
      </c>
      <c r="CF1344" s="14">
        <f>VLOOKUP($B1344,[2]Sheet3!$G:$CZ,69,0)</f>
        <v>0</v>
      </c>
      <c r="CG1344" s="14">
        <f>VLOOKUP($B1344,[2]Sheet3!$G:$CZ,70,0)</f>
        <v>0</v>
      </c>
      <c r="CH1344" s="14">
        <f>VLOOKUP($B1344,[2]Sheet3!$G:$CZ,71,0)</f>
        <v>0</v>
      </c>
      <c r="CI1344" s="14">
        <f>VLOOKUP($B1344,[2]Sheet3!$G:$CZ,72,0)</f>
        <v>0</v>
      </c>
      <c r="CJ1344" s="14">
        <f>VLOOKUP($B1344,[2]Sheet3!$G:$CZ,73,0)</f>
        <v>0</v>
      </c>
      <c r="CK1344" s="14">
        <f>VLOOKUP($B1344,[2]Sheet3!$G:$CZ,74,0)</f>
        <v>0</v>
      </c>
      <c r="CL1344" s="14">
        <f>VLOOKUP($B1344,[2]Sheet3!$G:$CZ,75,0)</f>
        <v>0</v>
      </c>
      <c r="CM1344" s="14">
        <f>VLOOKUP($B1344,[2]Sheet3!$G:$CZ,76,0)</f>
        <v>0</v>
      </c>
      <c r="CN1344" s="14">
        <f>VLOOKUP($B1344,[2]Sheet3!$G:$CZ,77,0)</f>
        <v>0</v>
      </c>
      <c r="CO1344" s="14">
        <f>VLOOKUP($B1344,[2]Sheet3!$G:$CZ,78,0)</f>
        <v>0</v>
      </c>
      <c r="CP1344" s="14">
        <f>VLOOKUP($B1344,[2]Sheet3!$G:$CZ,79,0)</f>
        <v>0</v>
      </c>
      <c r="CQ1344" s="14">
        <f>VLOOKUP($B1344,[2]Sheet3!$G:$CZ,80,0)</f>
        <v>0</v>
      </c>
      <c r="CR1344" s="14">
        <f>VLOOKUP($B1344,[2]Sheet3!$G:$CZ,81,0)</f>
        <v>0</v>
      </c>
      <c r="CS1344" s="14">
        <f>VLOOKUP($B1344,[2]Sheet3!$G:$CZ,82,0)</f>
        <v>0</v>
      </c>
      <c r="CT1344" s="14">
        <f>VLOOKUP($B1344,[2]Sheet3!$G:$CZ,83,0)</f>
        <v>0</v>
      </c>
      <c r="CU1344" s="14">
        <f>VLOOKUP($B1344,[2]Sheet3!$G:$CZ,84,0)</f>
        <v>0</v>
      </c>
      <c r="CV1344" s="14">
        <f>VLOOKUP($B1344,[2]Sheet3!$G:$CZ,85,0)</f>
        <v>0</v>
      </c>
      <c r="CW1344" s="14">
        <f>VLOOKUP($B1344,[2]Sheet3!$G:$CZ,86,0)</f>
        <v>0</v>
      </c>
      <c r="CX1344" s="14">
        <f>VLOOKUP($B1344,[2]Sheet3!$G:$CZ,87,0)</f>
        <v>0</v>
      </c>
      <c r="CY1344" s="14">
        <f>VLOOKUP($B1344,[2]Sheet3!$G:$CZ,88,0)</f>
        <v>0</v>
      </c>
      <c r="CZ1344" s="14">
        <f>VLOOKUP($B1344,[2]Sheet3!$G:$CZ,89,0)</f>
        <v>0</v>
      </c>
      <c r="DA1344" s="14">
        <f>VLOOKUP($B1344,[2]Sheet3!$G:$CZ,90,0)</f>
        <v>0</v>
      </c>
      <c r="DB1344" s="14">
        <f>VLOOKUP($B1344,[2]Sheet3!$G:$CZ,91,0)</f>
        <v>0</v>
      </c>
      <c r="DC1344" s="14">
        <f>VLOOKUP($B1344,[2]Sheet3!$G:$CZ,92,0)</f>
        <v>0</v>
      </c>
      <c r="DD1344" s="14">
        <f>VLOOKUP($B1344,[2]Sheet3!$G:$CZ,93,0)</f>
        <v>0</v>
      </c>
      <c r="DE1344" s="14">
        <f>VLOOKUP($B1344,[2]Sheet3!$G:$CZ,94,0)</f>
        <v>0</v>
      </c>
      <c r="DF1344" s="14">
        <f>VLOOKUP($B1344,[2]Sheet3!$G:$CZ,95,0)</f>
        <v>0</v>
      </c>
      <c r="DG1344" s="14">
        <f>VLOOKUP($B1344,[2]Sheet3!$G:$CZ,96,0)</f>
        <v>0</v>
      </c>
      <c r="DH1344" s="14">
        <f>VLOOKUP($B1344,[2]Sheet3!$G:$CZ,97,0)</f>
        <v>0</v>
      </c>
      <c r="DI1344" s="14">
        <f>VLOOKUP($B1344,[2]Sheet3!$G:$CZ,98,0)</f>
        <v>0</v>
      </c>
    </row>
    <row r="1345" spans="1:113" x14ac:dyDescent="0.3">
      <c r="A1345" s="9" t="str">
        <f t="shared" si="62"/>
        <v>W33370</v>
      </c>
      <c r="B1345" s="15" t="s">
        <v>2865</v>
      </c>
      <c r="C1345" s="15" t="s">
        <v>2866</v>
      </c>
      <c r="F1345" s="7" t="s">
        <v>15</v>
      </c>
      <c r="G1345" s="12" t="s">
        <v>4837</v>
      </c>
      <c r="H1345" s="12" t="str">
        <f>VLOOKUP($B1345,[1]Sheet1!$A:$G,5,0)</f>
        <v>krunal.shah@redingtongroup.com</v>
      </c>
      <c r="I1345" s="12" t="str">
        <f>VLOOKUP($B1345,[1]Sheet1!$A:$G,7,0)</f>
        <v>rohan.vora@redingtongroup.com</v>
      </c>
      <c r="J1345" s="12" t="s">
        <v>82</v>
      </c>
      <c r="K1345" s="7"/>
      <c r="L1345" s="7"/>
      <c r="M1345" s="8"/>
      <c r="N1345" s="7" t="str">
        <f t="shared" si="63"/>
        <v>krunal.shah@redingtongroup.com; rohan.vora@redingtongroup.com; nilesh.phirke@redingtongroup.com;christopher.joseph@redingtongroup.com</v>
      </c>
      <c r="O1345" s="7" t="str">
        <f t="shared" si="64"/>
        <v>W33370</v>
      </c>
      <c r="P1345" s="8" t="s">
        <v>5215</v>
      </c>
      <c r="Q1345" s="14">
        <f>VLOOKUP($B1345,[2]Sheet3!$G:$CZ,2,0)</f>
        <v>2400302901</v>
      </c>
      <c r="R1345" s="14">
        <f>VLOOKUP($B1345,[2]Sheet3!$G:$CZ,3,0)</f>
        <v>0</v>
      </c>
      <c r="S1345" s="14">
        <f>VLOOKUP($B1345,[2]Sheet3!$G:$CZ,4,0)</f>
        <v>0</v>
      </c>
      <c r="T1345" s="14">
        <f>VLOOKUP($B1345,[2]Sheet3!$G:$CZ,5,0)</f>
        <v>0</v>
      </c>
      <c r="U1345" s="14">
        <f>VLOOKUP($B1345,[2]Sheet3!$G:$CZ,6,0)</f>
        <v>0</v>
      </c>
      <c r="V1345" s="14">
        <f>VLOOKUP($B1345,[2]Sheet3!$G:$CZ,7,0)</f>
        <v>0</v>
      </c>
      <c r="W1345" s="14">
        <f>VLOOKUP($B1345,[2]Sheet3!$G:$CZ,8,0)</f>
        <v>0</v>
      </c>
      <c r="X1345" s="14">
        <f>VLOOKUP($B1345,[2]Sheet3!$G:$CZ,9,0)</f>
        <v>0</v>
      </c>
      <c r="Y1345" s="14">
        <f>VLOOKUP($B1345,[2]Sheet3!$G:$CZ,10,0)</f>
        <v>0</v>
      </c>
      <c r="Z1345" s="14">
        <f>VLOOKUP($B1345,[2]Sheet3!$G:$CZ,11,0)</f>
        <v>0</v>
      </c>
      <c r="AA1345" s="14">
        <f>VLOOKUP($B1345,[2]Sheet3!$G:$CZ,12,0)</f>
        <v>0</v>
      </c>
      <c r="AB1345" s="14">
        <f>VLOOKUP($B1345,[2]Sheet3!$G:$CZ,13,0)</f>
        <v>0</v>
      </c>
      <c r="AC1345" s="14">
        <f>VLOOKUP($B1345,[2]Sheet3!$G:$CZ,14,0)</f>
        <v>0</v>
      </c>
      <c r="AD1345" s="14">
        <f>VLOOKUP($B1345,[2]Sheet3!$G:$CZ,15,0)</f>
        <v>0</v>
      </c>
      <c r="AE1345" s="14">
        <f>VLOOKUP($B1345,[2]Sheet3!$G:$CZ,16,0)</f>
        <v>0</v>
      </c>
      <c r="AF1345" s="14">
        <f>VLOOKUP($B1345,[2]Sheet3!$G:$CZ,17,0)</f>
        <v>0</v>
      </c>
      <c r="AG1345" s="14">
        <f>VLOOKUP($B1345,[2]Sheet3!$G:$CZ,18,0)</f>
        <v>0</v>
      </c>
      <c r="AH1345" s="14">
        <f>VLOOKUP($B1345,[2]Sheet3!$G:$CZ,19,0)</f>
        <v>0</v>
      </c>
      <c r="AI1345" s="14">
        <f>VLOOKUP($B1345,[2]Sheet3!$G:$CZ,20,0)</f>
        <v>0</v>
      </c>
      <c r="AJ1345" s="14">
        <f>VLOOKUP($B1345,[2]Sheet3!$G:$CZ,21,0)</f>
        <v>0</v>
      </c>
      <c r="AK1345" s="14">
        <f>VLOOKUP($B1345,[2]Sheet3!$G:$CZ,22,0)</f>
        <v>0</v>
      </c>
      <c r="AL1345" s="14">
        <f>VLOOKUP($B1345,[2]Sheet3!$G:$CZ,23,0)</f>
        <v>0</v>
      </c>
      <c r="AM1345" s="14">
        <f>VLOOKUP($B1345,[2]Sheet3!$G:$CZ,24,0)</f>
        <v>0</v>
      </c>
      <c r="AN1345" s="14">
        <f>VLOOKUP($B1345,[2]Sheet3!$G:$CZ,25,0)</f>
        <v>0</v>
      </c>
      <c r="AO1345" s="14">
        <f>VLOOKUP($B1345,[2]Sheet3!$G:$CZ,26,0)</f>
        <v>0</v>
      </c>
      <c r="AP1345" s="14">
        <f>VLOOKUP($B1345,[2]Sheet3!$G:$CZ,27,0)</f>
        <v>0</v>
      </c>
      <c r="AQ1345" s="14">
        <f>VLOOKUP($B1345,[2]Sheet3!$G:$CZ,28,0)</f>
        <v>0</v>
      </c>
      <c r="AR1345" s="14">
        <f>VLOOKUP($B1345,[2]Sheet3!$G:$CZ,29,0)</f>
        <v>0</v>
      </c>
      <c r="AS1345" s="14">
        <f>VLOOKUP($B1345,[2]Sheet3!$G:$CZ,30,0)</f>
        <v>0</v>
      </c>
      <c r="AT1345" s="14">
        <f>VLOOKUP($B1345,[2]Sheet3!$G:$CZ,31,0)</f>
        <v>0</v>
      </c>
      <c r="AU1345" s="14">
        <f>VLOOKUP($B1345,[2]Sheet3!$G:$CZ,32,0)</f>
        <v>0</v>
      </c>
      <c r="AV1345" s="14">
        <f>VLOOKUP($B1345,[2]Sheet3!$G:$CZ,33,0)</f>
        <v>0</v>
      </c>
      <c r="AW1345" s="14">
        <f>VLOOKUP($B1345,[2]Sheet3!$G:$CZ,34,0)</f>
        <v>0</v>
      </c>
      <c r="AX1345" s="14">
        <f>VLOOKUP($B1345,[2]Sheet3!$G:$CZ,35,0)</f>
        <v>0</v>
      </c>
      <c r="AY1345" s="14">
        <f>VLOOKUP($B1345,[2]Sheet3!$G:$CZ,36,0)</f>
        <v>0</v>
      </c>
      <c r="AZ1345" s="14">
        <f>VLOOKUP($B1345,[2]Sheet3!$G:$CZ,37,0)</f>
        <v>0</v>
      </c>
      <c r="BA1345" s="14">
        <f>VLOOKUP($B1345,[2]Sheet3!$G:$CZ,38,0)</f>
        <v>0</v>
      </c>
      <c r="BB1345" s="14">
        <f>VLOOKUP($B1345,[2]Sheet3!$G:$CZ,39,0)</f>
        <v>0</v>
      </c>
      <c r="BC1345" s="14">
        <f>VLOOKUP($B1345,[2]Sheet3!$G:$CZ,40,0)</f>
        <v>0</v>
      </c>
      <c r="BD1345" s="14">
        <f>VLOOKUP($B1345,[2]Sheet3!$G:$CZ,41,0)</f>
        <v>0</v>
      </c>
      <c r="BE1345" s="14">
        <f>VLOOKUP($B1345,[2]Sheet3!$G:$CZ,42,0)</f>
        <v>0</v>
      </c>
      <c r="BF1345" s="14">
        <f>VLOOKUP($B1345,[2]Sheet3!$G:$CZ,43,0)</f>
        <v>0</v>
      </c>
      <c r="BG1345" s="14">
        <f>VLOOKUP($B1345,[2]Sheet3!$G:$CZ,44,0)</f>
        <v>0</v>
      </c>
      <c r="BH1345" s="14">
        <f>VLOOKUP($B1345,[2]Sheet3!$G:$CZ,45,0)</f>
        <v>0</v>
      </c>
      <c r="BI1345" s="14">
        <f>VLOOKUP($B1345,[2]Sheet3!$G:$CZ,46,0)</f>
        <v>0</v>
      </c>
      <c r="BJ1345" s="14">
        <f>VLOOKUP($B1345,[2]Sheet3!$G:$CZ,47,0)</f>
        <v>0</v>
      </c>
      <c r="BK1345" s="14">
        <f>VLOOKUP($B1345,[2]Sheet3!$G:$CZ,48,0)</f>
        <v>0</v>
      </c>
      <c r="BL1345" s="14">
        <f>VLOOKUP($B1345,[2]Sheet3!$G:$CZ,49,0)</f>
        <v>0</v>
      </c>
      <c r="BM1345" s="14">
        <f>VLOOKUP($B1345,[2]Sheet3!$G:$CZ,50,0)</f>
        <v>0</v>
      </c>
      <c r="BN1345" s="14">
        <f>VLOOKUP($B1345,[2]Sheet3!$G:$CZ,51,0)</f>
        <v>0</v>
      </c>
      <c r="BO1345" s="14">
        <f>VLOOKUP($B1345,[2]Sheet3!$G:$CZ,52,0)</f>
        <v>0</v>
      </c>
      <c r="BP1345" s="14">
        <f>VLOOKUP($B1345,[2]Sheet3!$G:$CZ,53,0)</f>
        <v>0</v>
      </c>
      <c r="BQ1345" s="14">
        <f>VLOOKUP($B1345,[2]Sheet3!$G:$CZ,54,0)</f>
        <v>0</v>
      </c>
      <c r="BR1345" s="14">
        <f>VLOOKUP($B1345,[2]Sheet3!$G:$CZ,55,0)</f>
        <v>0</v>
      </c>
      <c r="BS1345" s="14">
        <f>VLOOKUP($B1345,[2]Sheet3!$G:$CZ,56,0)</f>
        <v>0</v>
      </c>
      <c r="BT1345" s="14">
        <f>VLOOKUP($B1345,[2]Sheet3!$G:$CZ,57,0)</f>
        <v>0</v>
      </c>
      <c r="BU1345" s="14">
        <f>VLOOKUP($B1345,[2]Sheet3!$G:$CZ,58,0)</f>
        <v>0</v>
      </c>
      <c r="BV1345" s="14">
        <f>VLOOKUP($B1345,[2]Sheet3!$G:$CZ,59,0)</f>
        <v>0</v>
      </c>
      <c r="BW1345" s="14">
        <f>VLOOKUP($B1345,[2]Sheet3!$G:$CZ,60,0)</f>
        <v>0</v>
      </c>
      <c r="BX1345" s="14">
        <f>VLOOKUP($B1345,[2]Sheet3!$G:$CZ,61,0)</f>
        <v>0</v>
      </c>
      <c r="BY1345" s="14">
        <f>VLOOKUP($B1345,[2]Sheet3!$G:$CZ,62,0)</f>
        <v>0</v>
      </c>
      <c r="BZ1345" s="14">
        <f>VLOOKUP($B1345,[2]Sheet3!$G:$CZ,63,0)</f>
        <v>0</v>
      </c>
      <c r="CA1345" s="14">
        <f>VLOOKUP($B1345,[2]Sheet3!$G:$CZ,64,0)</f>
        <v>0</v>
      </c>
      <c r="CB1345" s="14">
        <f>VLOOKUP($B1345,[2]Sheet3!$G:$CZ,65,0)</f>
        <v>0</v>
      </c>
      <c r="CC1345" s="14">
        <f>VLOOKUP($B1345,[2]Sheet3!$G:$CZ,66,0)</f>
        <v>0</v>
      </c>
      <c r="CD1345" s="14">
        <f>VLOOKUP($B1345,[2]Sheet3!$G:$CZ,67,0)</f>
        <v>0</v>
      </c>
      <c r="CE1345" s="14">
        <f>VLOOKUP($B1345,[2]Sheet3!$G:$CZ,68,0)</f>
        <v>0</v>
      </c>
      <c r="CF1345" s="14">
        <f>VLOOKUP($B1345,[2]Sheet3!$G:$CZ,69,0)</f>
        <v>0</v>
      </c>
      <c r="CG1345" s="14">
        <f>VLOOKUP($B1345,[2]Sheet3!$G:$CZ,70,0)</f>
        <v>0</v>
      </c>
      <c r="CH1345" s="14">
        <f>VLOOKUP($B1345,[2]Sheet3!$G:$CZ,71,0)</f>
        <v>0</v>
      </c>
      <c r="CI1345" s="14">
        <f>VLOOKUP($B1345,[2]Sheet3!$G:$CZ,72,0)</f>
        <v>0</v>
      </c>
      <c r="CJ1345" s="14">
        <f>VLOOKUP($B1345,[2]Sheet3!$G:$CZ,73,0)</f>
        <v>0</v>
      </c>
      <c r="CK1345" s="14">
        <f>VLOOKUP($B1345,[2]Sheet3!$G:$CZ,74,0)</f>
        <v>0</v>
      </c>
      <c r="CL1345" s="14">
        <f>VLOOKUP($B1345,[2]Sheet3!$G:$CZ,75,0)</f>
        <v>0</v>
      </c>
      <c r="CM1345" s="14">
        <f>VLOOKUP($B1345,[2]Sheet3!$G:$CZ,76,0)</f>
        <v>0</v>
      </c>
      <c r="CN1345" s="14">
        <f>VLOOKUP($B1345,[2]Sheet3!$G:$CZ,77,0)</f>
        <v>0</v>
      </c>
      <c r="CO1345" s="14">
        <f>VLOOKUP($B1345,[2]Sheet3!$G:$CZ,78,0)</f>
        <v>0</v>
      </c>
      <c r="CP1345" s="14">
        <f>VLOOKUP($B1345,[2]Sheet3!$G:$CZ,79,0)</f>
        <v>0</v>
      </c>
      <c r="CQ1345" s="14">
        <f>VLOOKUP($B1345,[2]Sheet3!$G:$CZ,80,0)</f>
        <v>0</v>
      </c>
      <c r="CR1345" s="14">
        <f>VLOOKUP($B1345,[2]Sheet3!$G:$CZ,81,0)</f>
        <v>0</v>
      </c>
      <c r="CS1345" s="14">
        <f>VLOOKUP($B1345,[2]Sheet3!$G:$CZ,82,0)</f>
        <v>0</v>
      </c>
      <c r="CT1345" s="14">
        <f>VLOOKUP($B1345,[2]Sheet3!$G:$CZ,83,0)</f>
        <v>0</v>
      </c>
      <c r="CU1345" s="14">
        <f>VLOOKUP($B1345,[2]Sheet3!$G:$CZ,84,0)</f>
        <v>0</v>
      </c>
      <c r="CV1345" s="14">
        <f>VLOOKUP($B1345,[2]Sheet3!$G:$CZ,85,0)</f>
        <v>0</v>
      </c>
      <c r="CW1345" s="14">
        <f>VLOOKUP($B1345,[2]Sheet3!$G:$CZ,86,0)</f>
        <v>0</v>
      </c>
      <c r="CX1345" s="14">
        <f>VLOOKUP($B1345,[2]Sheet3!$G:$CZ,87,0)</f>
        <v>0</v>
      </c>
      <c r="CY1345" s="14">
        <f>VLOOKUP($B1345,[2]Sheet3!$G:$CZ,88,0)</f>
        <v>0</v>
      </c>
      <c r="CZ1345" s="14">
        <f>VLOOKUP($B1345,[2]Sheet3!$G:$CZ,89,0)</f>
        <v>0</v>
      </c>
      <c r="DA1345" s="14">
        <f>VLOOKUP($B1345,[2]Sheet3!$G:$CZ,90,0)</f>
        <v>0</v>
      </c>
      <c r="DB1345" s="14">
        <f>VLOOKUP($B1345,[2]Sheet3!$G:$CZ,91,0)</f>
        <v>0</v>
      </c>
      <c r="DC1345" s="14">
        <f>VLOOKUP($B1345,[2]Sheet3!$G:$CZ,92,0)</f>
        <v>0</v>
      </c>
      <c r="DD1345" s="14">
        <f>VLOOKUP($B1345,[2]Sheet3!$G:$CZ,93,0)</f>
        <v>0</v>
      </c>
      <c r="DE1345" s="14">
        <f>VLOOKUP($B1345,[2]Sheet3!$G:$CZ,94,0)</f>
        <v>0</v>
      </c>
      <c r="DF1345" s="14">
        <f>VLOOKUP($B1345,[2]Sheet3!$G:$CZ,95,0)</f>
        <v>0</v>
      </c>
      <c r="DG1345" s="14">
        <f>VLOOKUP($B1345,[2]Sheet3!$G:$CZ,96,0)</f>
        <v>0</v>
      </c>
      <c r="DH1345" s="14">
        <f>VLOOKUP($B1345,[2]Sheet3!$G:$CZ,97,0)</f>
        <v>0</v>
      </c>
      <c r="DI1345" s="14">
        <f>VLOOKUP($B1345,[2]Sheet3!$G:$CZ,98,0)</f>
        <v>0</v>
      </c>
    </row>
    <row r="1346" spans="1:113" x14ac:dyDescent="0.3">
      <c r="A1346" s="9" t="str">
        <f t="shared" ref="A1346:A1409" si="65">B1346</f>
        <v>W33468</v>
      </c>
      <c r="B1346" s="15" t="s">
        <v>2867</v>
      </c>
      <c r="C1346" s="15" t="s">
        <v>2868</v>
      </c>
      <c r="F1346" s="7" t="s">
        <v>15</v>
      </c>
      <c r="G1346" s="12" t="s">
        <v>4838</v>
      </c>
      <c r="H1346" s="12" t="str">
        <f>VLOOKUP($B1346,[1]Sheet1!$A:$G,5,0)</f>
        <v>krunal.shah@redingtongroup.com</v>
      </c>
      <c r="I1346" s="12" t="str">
        <f>VLOOKUP($B1346,[1]Sheet1!$A:$G,7,0)</f>
        <v>sanjeev.banerjee@redingtongroup.com</v>
      </c>
      <c r="J1346" s="12" t="s">
        <v>82</v>
      </c>
      <c r="K1346" s="7"/>
      <c r="L1346" s="7"/>
      <c r="M1346" s="8"/>
      <c r="N1346" s="7" t="str">
        <f t="shared" si="63"/>
        <v>krunal.shah@redingtongroup.com; sanjeev.banerjee@redingtongroup.com; nilesh.phirke@redingtongroup.com;christopher.joseph@redingtongroup.com</v>
      </c>
      <c r="O1346" s="7" t="str">
        <f t="shared" si="64"/>
        <v>W33468</v>
      </c>
      <c r="P1346" s="8" t="s">
        <v>5215</v>
      </c>
      <c r="Q1346" s="14">
        <f>VLOOKUP($B1346,[2]Sheet3!$G:$CZ,2,0)</f>
        <v>2400300731</v>
      </c>
      <c r="R1346" s="14">
        <f>VLOOKUP($B1346,[2]Sheet3!$G:$CZ,3,0)</f>
        <v>0</v>
      </c>
      <c r="S1346" s="14">
        <f>VLOOKUP($B1346,[2]Sheet3!$G:$CZ,4,0)</f>
        <v>0</v>
      </c>
      <c r="T1346" s="14">
        <f>VLOOKUP($B1346,[2]Sheet3!$G:$CZ,5,0)</f>
        <v>0</v>
      </c>
      <c r="U1346" s="14">
        <f>VLOOKUP($B1346,[2]Sheet3!$G:$CZ,6,0)</f>
        <v>0</v>
      </c>
      <c r="V1346" s="14">
        <f>VLOOKUP($B1346,[2]Sheet3!$G:$CZ,7,0)</f>
        <v>0</v>
      </c>
      <c r="W1346" s="14">
        <f>VLOOKUP($B1346,[2]Sheet3!$G:$CZ,8,0)</f>
        <v>0</v>
      </c>
      <c r="X1346" s="14">
        <f>VLOOKUP($B1346,[2]Sheet3!$G:$CZ,9,0)</f>
        <v>0</v>
      </c>
      <c r="Y1346" s="14">
        <f>VLOOKUP($B1346,[2]Sheet3!$G:$CZ,10,0)</f>
        <v>0</v>
      </c>
      <c r="Z1346" s="14">
        <f>VLOOKUP($B1346,[2]Sheet3!$G:$CZ,11,0)</f>
        <v>0</v>
      </c>
      <c r="AA1346" s="14">
        <f>VLOOKUP($B1346,[2]Sheet3!$G:$CZ,12,0)</f>
        <v>0</v>
      </c>
      <c r="AB1346" s="14">
        <f>VLOOKUP($B1346,[2]Sheet3!$G:$CZ,13,0)</f>
        <v>0</v>
      </c>
      <c r="AC1346" s="14">
        <f>VLOOKUP($B1346,[2]Sheet3!$G:$CZ,14,0)</f>
        <v>0</v>
      </c>
      <c r="AD1346" s="14">
        <f>VLOOKUP($B1346,[2]Sheet3!$G:$CZ,15,0)</f>
        <v>0</v>
      </c>
      <c r="AE1346" s="14">
        <f>VLOOKUP($B1346,[2]Sheet3!$G:$CZ,16,0)</f>
        <v>0</v>
      </c>
      <c r="AF1346" s="14">
        <f>VLOOKUP($B1346,[2]Sheet3!$G:$CZ,17,0)</f>
        <v>0</v>
      </c>
      <c r="AG1346" s="14">
        <f>VLOOKUP($B1346,[2]Sheet3!$G:$CZ,18,0)</f>
        <v>0</v>
      </c>
      <c r="AH1346" s="14">
        <f>VLOOKUP($B1346,[2]Sheet3!$G:$CZ,19,0)</f>
        <v>0</v>
      </c>
      <c r="AI1346" s="14">
        <f>VLOOKUP($B1346,[2]Sheet3!$G:$CZ,20,0)</f>
        <v>0</v>
      </c>
      <c r="AJ1346" s="14">
        <f>VLOOKUP($B1346,[2]Sheet3!$G:$CZ,21,0)</f>
        <v>0</v>
      </c>
      <c r="AK1346" s="14">
        <f>VLOOKUP($B1346,[2]Sheet3!$G:$CZ,22,0)</f>
        <v>0</v>
      </c>
      <c r="AL1346" s="14">
        <f>VLOOKUP($B1346,[2]Sheet3!$G:$CZ,23,0)</f>
        <v>0</v>
      </c>
      <c r="AM1346" s="14">
        <f>VLOOKUP($B1346,[2]Sheet3!$G:$CZ,24,0)</f>
        <v>0</v>
      </c>
      <c r="AN1346" s="14">
        <f>VLOOKUP($B1346,[2]Sheet3!$G:$CZ,25,0)</f>
        <v>0</v>
      </c>
      <c r="AO1346" s="14">
        <f>VLOOKUP($B1346,[2]Sheet3!$G:$CZ,26,0)</f>
        <v>0</v>
      </c>
      <c r="AP1346" s="14">
        <f>VLOOKUP($B1346,[2]Sheet3!$G:$CZ,27,0)</f>
        <v>0</v>
      </c>
      <c r="AQ1346" s="14">
        <f>VLOOKUP($B1346,[2]Sheet3!$G:$CZ,28,0)</f>
        <v>0</v>
      </c>
      <c r="AR1346" s="14">
        <f>VLOOKUP($B1346,[2]Sheet3!$G:$CZ,29,0)</f>
        <v>0</v>
      </c>
      <c r="AS1346" s="14">
        <f>VLOOKUP($B1346,[2]Sheet3!$G:$CZ,30,0)</f>
        <v>0</v>
      </c>
      <c r="AT1346" s="14">
        <f>VLOOKUP($B1346,[2]Sheet3!$G:$CZ,31,0)</f>
        <v>0</v>
      </c>
      <c r="AU1346" s="14">
        <f>VLOOKUP($B1346,[2]Sheet3!$G:$CZ,32,0)</f>
        <v>0</v>
      </c>
      <c r="AV1346" s="14">
        <f>VLOOKUP($B1346,[2]Sheet3!$G:$CZ,33,0)</f>
        <v>0</v>
      </c>
      <c r="AW1346" s="14">
        <f>VLOOKUP($B1346,[2]Sheet3!$G:$CZ,34,0)</f>
        <v>0</v>
      </c>
      <c r="AX1346" s="14">
        <f>VLOOKUP($B1346,[2]Sheet3!$G:$CZ,35,0)</f>
        <v>0</v>
      </c>
      <c r="AY1346" s="14">
        <f>VLOOKUP($B1346,[2]Sheet3!$G:$CZ,36,0)</f>
        <v>0</v>
      </c>
      <c r="AZ1346" s="14">
        <f>VLOOKUP($B1346,[2]Sheet3!$G:$CZ,37,0)</f>
        <v>0</v>
      </c>
      <c r="BA1346" s="14">
        <f>VLOOKUP($B1346,[2]Sheet3!$G:$CZ,38,0)</f>
        <v>0</v>
      </c>
      <c r="BB1346" s="14">
        <f>VLOOKUP($B1346,[2]Sheet3!$G:$CZ,39,0)</f>
        <v>0</v>
      </c>
      <c r="BC1346" s="14">
        <f>VLOOKUP($B1346,[2]Sheet3!$G:$CZ,40,0)</f>
        <v>0</v>
      </c>
      <c r="BD1346" s="14">
        <f>VLOOKUP($B1346,[2]Sheet3!$G:$CZ,41,0)</f>
        <v>0</v>
      </c>
      <c r="BE1346" s="14">
        <f>VLOOKUP($B1346,[2]Sheet3!$G:$CZ,42,0)</f>
        <v>0</v>
      </c>
      <c r="BF1346" s="14">
        <f>VLOOKUP($B1346,[2]Sheet3!$G:$CZ,43,0)</f>
        <v>0</v>
      </c>
      <c r="BG1346" s="14">
        <f>VLOOKUP($B1346,[2]Sheet3!$G:$CZ,44,0)</f>
        <v>0</v>
      </c>
      <c r="BH1346" s="14">
        <f>VLOOKUP($B1346,[2]Sheet3!$G:$CZ,45,0)</f>
        <v>0</v>
      </c>
      <c r="BI1346" s="14">
        <f>VLOOKUP($B1346,[2]Sheet3!$G:$CZ,46,0)</f>
        <v>0</v>
      </c>
      <c r="BJ1346" s="14">
        <f>VLOOKUP($B1346,[2]Sheet3!$G:$CZ,47,0)</f>
        <v>0</v>
      </c>
      <c r="BK1346" s="14">
        <f>VLOOKUP($B1346,[2]Sheet3!$G:$CZ,48,0)</f>
        <v>0</v>
      </c>
      <c r="BL1346" s="14">
        <f>VLOOKUP($B1346,[2]Sheet3!$G:$CZ,49,0)</f>
        <v>0</v>
      </c>
      <c r="BM1346" s="14">
        <f>VLOOKUP($B1346,[2]Sheet3!$G:$CZ,50,0)</f>
        <v>0</v>
      </c>
      <c r="BN1346" s="14">
        <f>VLOOKUP($B1346,[2]Sheet3!$G:$CZ,51,0)</f>
        <v>0</v>
      </c>
      <c r="BO1346" s="14">
        <f>VLOOKUP($B1346,[2]Sheet3!$G:$CZ,52,0)</f>
        <v>0</v>
      </c>
      <c r="BP1346" s="14">
        <f>VLOOKUP($B1346,[2]Sheet3!$G:$CZ,53,0)</f>
        <v>0</v>
      </c>
      <c r="BQ1346" s="14">
        <f>VLOOKUP($B1346,[2]Sheet3!$G:$CZ,54,0)</f>
        <v>0</v>
      </c>
      <c r="BR1346" s="14">
        <f>VLOOKUP($B1346,[2]Sheet3!$G:$CZ,55,0)</f>
        <v>0</v>
      </c>
      <c r="BS1346" s="14">
        <f>VLOOKUP($B1346,[2]Sheet3!$G:$CZ,56,0)</f>
        <v>0</v>
      </c>
      <c r="BT1346" s="14">
        <f>VLOOKUP($B1346,[2]Sheet3!$G:$CZ,57,0)</f>
        <v>0</v>
      </c>
      <c r="BU1346" s="14">
        <f>VLOOKUP($B1346,[2]Sheet3!$G:$CZ,58,0)</f>
        <v>0</v>
      </c>
      <c r="BV1346" s="14">
        <f>VLOOKUP($B1346,[2]Sheet3!$G:$CZ,59,0)</f>
        <v>0</v>
      </c>
      <c r="BW1346" s="14">
        <f>VLOOKUP($B1346,[2]Sheet3!$G:$CZ,60,0)</f>
        <v>0</v>
      </c>
      <c r="BX1346" s="14">
        <f>VLOOKUP($B1346,[2]Sheet3!$G:$CZ,61,0)</f>
        <v>0</v>
      </c>
      <c r="BY1346" s="14">
        <f>VLOOKUP($B1346,[2]Sheet3!$G:$CZ,62,0)</f>
        <v>0</v>
      </c>
      <c r="BZ1346" s="14">
        <f>VLOOKUP($B1346,[2]Sheet3!$G:$CZ,63,0)</f>
        <v>0</v>
      </c>
      <c r="CA1346" s="14">
        <f>VLOOKUP($B1346,[2]Sheet3!$G:$CZ,64,0)</f>
        <v>0</v>
      </c>
      <c r="CB1346" s="14">
        <f>VLOOKUP($B1346,[2]Sheet3!$G:$CZ,65,0)</f>
        <v>0</v>
      </c>
      <c r="CC1346" s="14">
        <f>VLOOKUP($B1346,[2]Sheet3!$G:$CZ,66,0)</f>
        <v>0</v>
      </c>
      <c r="CD1346" s="14">
        <f>VLOOKUP($B1346,[2]Sheet3!$G:$CZ,67,0)</f>
        <v>0</v>
      </c>
      <c r="CE1346" s="14">
        <f>VLOOKUP($B1346,[2]Sheet3!$G:$CZ,68,0)</f>
        <v>0</v>
      </c>
      <c r="CF1346" s="14">
        <f>VLOOKUP($B1346,[2]Sheet3!$G:$CZ,69,0)</f>
        <v>0</v>
      </c>
      <c r="CG1346" s="14">
        <f>VLOOKUP($B1346,[2]Sheet3!$G:$CZ,70,0)</f>
        <v>0</v>
      </c>
      <c r="CH1346" s="14">
        <f>VLOOKUP($B1346,[2]Sheet3!$G:$CZ,71,0)</f>
        <v>0</v>
      </c>
      <c r="CI1346" s="14">
        <f>VLOOKUP($B1346,[2]Sheet3!$G:$CZ,72,0)</f>
        <v>0</v>
      </c>
      <c r="CJ1346" s="14">
        <f>VLOOKUP($B1346,[2]Sheet3!$G:$CZ,73,0)</f>
        <v>0</v>
      </c>
      <c r="CK1346" s="14">
        <f>VLOOKUP($B1346,[2]Sheet3!$G:$CZ,74,0)</f>
        <v>0</v>
      </c>
      <c r="CL1346" s="14">
        <f>VLOOKUP($B1346,[2]Sheet3!$G:$CZ,75,0)</f>
        <v>0</v>
      </c>
      <c r="CM1346" s="14">
        <f>VLOOKUP($B1346,[2]Sheet3!$G:$CZ,76,0)</f>
        <v>0</v>
      </c>
      <c r="CN1346" s="14">
        <f>VLOOKUP($B1346,[2]Sheet3!$G:$CZ,77,0)</f>
        <v>0</v>
      </c>
      <c r="CO1346" s="14">
        <f>VLOOKUP($B1346,[2]Sheet3!$G:$CZ,78,0)</f>
        <v>0</v>
      </c>
      <c r="CP1346" s="14">
        <f>VLOOKUP($B1346,[2]Sheet3!$G:$CZ,79,0)</f>
        <v>0</v>
      </c>
      <c r="CQ1346" s="14">
        <f>VLOOKUP($B1346,[2]Sheet3!$G:$CZ,80,0)</f>
        <v>0</v>
      </c>
      <c r="CR1346" s="14">
        <f>VLOOKUP($B1346,[2]Sheet3!$G:$CZ,81,0)</f>
        <v>0</v>
      </c>
      <c r="CS1346" s="14">
        <f>VLOOKUP($B1346,[2]Sheet3!$G:$CZ,82,0)</f>
        <v>0</v>
      </c>
      <c r="CT1346" s="14">
        <f>VLOOKUP($B1346,[2]Sheet3!$G:$CZ,83,0)</f>
        <v>0</v>
      </c>
      <c r="CU1346" s="14">
        <f>VLOOKUP($B1346,[2]Sheet3!$G:$CZ,84,0)</f>
        <v>0</v>
      </c>
      <c r="CV1346" s="14">
        <f>VLOOKUP($B1346,[2]Sheet3!$G:$CZ,85,0)</f>
        <v>0</v>
      </c>
      <c r="CW1346" s="14">
        <f>VLOOKUP($B1346,[2]Sheet3!$G:$CZ,86,0)</f>
        <v>0</v>
      </c>
      <c r="CX1346" s="14">
        <f>VLOOKUP($B1346,[2]Sheet3!$G:$CZ,87,0)</f>
        <v>0</v>
      </c>
      <c r="CY1346" s="14">
        <f>VLOOKUP($B1346,[2]Sheet3!$G:$CZ,88,0)</f>
        <v>0</v>
      </c>
      <c r="CZ1346" s="14">
        <f>VLOOKUP($B1346,[2]Sheet3!$G:$CZ,89,0)</f>
        <v>0</v>
      </c>
      <c r="DA1346" s="14">
        <f>VLOOKUP($B1346,[2]Sheet3!$G:$CZ,90,0)</f>
        <v>0</v>
      </c>
      <c r="DB1346" s="14">
        <f>VLOOKUP($B1346,[2]Sheet3!$G:$CZ,91,0)</f>
        <v>0</v>
      </c>
      <c r="DC1346" s="14">
        <f>VLOOKUP($B1346,[2]Sheet3!$G:$CZ,92,0)</f>
        <v>0</v>
      </c>
      <c r="DD1346" s="14">
        <f>VLOOKUP($B1346,[2]Sheet3!$G:$CZ,93,0)</f>
        <v>0</v>
      </c>
      <c r="DE1346" s="14">
        <f>VLOOKUP($B1346,[2]Sheet3!$G:$CZ,94,0)</f>
        <v>0</v>
      </c>
      <c r="DF1346" s="14">
        <f>VLOOKUP($B1346,[2]Sheet3!$G:$CZ,95,0)</f>
        <v>0</v>
      </c>
      <c r="DG1346" s="14">
        <f>VLOOKUP($B1346,[2]Sheet3!$G:$CZ,96,0)</f>
        <v>0</v>
      </c>
      <c r="DH1346" s="14">
        <f>VLOOKUP($B1346,[2]Sheet3!$G:$CZ,97,0)</f>
        <v>0</v>
      </c>
      <c r="DI1346" s="14">
        <f>VLOOKUP($B1346,[2]Sheet3!$G:$CZ,98,0)</f>
        <v>0</v>
      </c>
    </row>
    <row r="1347" spans="1:113" x14ac:dyDescent="0.3">
      <c r="A1347" s="9" t="str">
        <f t="shared" si="65"/>
        <v>W23533</v>
      </c>
      <c r="B1347" s="15" t="s">
        <v>416</v>
      </c>
      <c r="C1347" s="15" t="s">
        <v>438</v>
      </c>
      <c r="F1347" s="7" t="s">
        <v>15</v>
      </c>
      <c r="G1347" s="12" t="s">
        <v>4839</v>
      </c>
      <c r="H1347" s="12" t="str">
        <f>VLOOKUP($B1347,[1]Sheet1!$A:$G,5,0)</f>
        <v>santosh.desai@redingtongroup.com</v>
      </c>
      <c r="I1347" s="12" t="str">
        <f>VLOOKUP($B1347,[1]Sheet1!$A:$G,7,0)</f>
        <v>dilip.vishwa@redingtongroup.com</v>
      </c>
      <c r="J1347" s="12" t="s">
        <v>82</v>
      </c>
      <c r="K1347" s="7"/>
      <c r="L1347" s="7"/>
      <c r="M1347" s="8"/>
      <c r="N1347" s="7" t="str">
        <f t="shared" si="63"/>
        <v>santosh.desai@redingtongroup.com; dilip.vishwa@redingtongroup.com; nilesh.phirke@redingtongroup.com;christopher.joseph@redingtongroup.com</v>
      </c>
      <c r="O1347" s="7" t="str">
        <f t="shared" si="64"/>
        <v>W23533</v>
      </c>
      <c r="P1347" s="8" t="s">
        <v>5215</v>
      </c>
      <c r="Q1347" s="14">
        <f>VLOOKUP($B1347,[2]Sheet3!$G:$CZ,2,0)</f>
        <v>2400307127</v>
      </c>
      <c r="R1347" s="14">
        <f>VLOOKUP($B1347,[2]Sheet3!$G:$CZ,3,0)</f>
        <v>2400299716</v>
      </c>
      <c r="S1347" s="14">
        <f>VLOOKUP($B1347,[2]Sheet3!$G:$CZ,4,0)</f>
        <v>0</v>
      </c>
      <c r="T1347" s="14">
        <f>VLOOKUP($B1347,[2]Sheet3!$G:$CZ,5,0)</f>
        <v>0</v>
      </c>
      <c r="U1347" s="14">
        <f>VLOOKUP($B1347,[2]Sheet3!$G:$CZ,6,0)</f>
        <v>0</v>
      </c>
      <c r="V1347" s="14">
        <f>VLOOKUP($B1347,[2]Sheet3!$G:$CZ,7,0)</f>
        <v>0</v>
      </c>
      <c r="W1347" s="14">
        <f>VLOOKUP($B1347,[2]Sheet3!$G:$CZ,8,0)</f>
        <v>0</v>
      </c>
      <c r="X1347" s="14">
        <f>VLOOKUP($B1347,[2]Sheet3!$G:$CZ,9,0)</f>
        <v>0</v>
      </c>
      <c r="Y1347" s="14">
        <f>VLOOKUP($B1347,[2]Sheet3!$G:$CZ,10,0)</f>
        <v>0</v>
      </c>
      <c r="Z1347" s="14">
        <f>VLOOKUP($B1347,[2]Sheet3!$G:$CZ,11,0)</f>
        <v>0</v>
      </c>
      <c r="AA1347" s="14">
        <f>VLOOKUP($B1347,[2]Sheet3!$G:$CZ,12,0)</f>
        <v>0</v>
      </c>
      <c r="AB1347" s="14">
        <f>VLOOKUP($B1347,[2]Sheet3!$G:$CZ,13,0)</f>
        <v>0</v>
      </c>
      <c r="AC1347" s="14">
        <f>VLOOKUP($B1347,[2]Sheet3!$G:$CZ,14,0)</f>
        <v>0</v>
      </c>
      <c r="AD1347" s="14">
        <f>VLOOKUP($B1347,[2]Sheet3!$G:$CZ,15,0)</f>
        <v>0</v>
      </c>
      <c r="AE1347" s="14">
        <f>VLOOKUP($B1347,[2]Sheet3!$G:$CZ,16,0)</f>
        <v>0</v>
      </c>
      <c r="AF1347" s="14">
        <f>VLOOKUP($B1347,[2]Sheet3!$G:$CZ,17,0)</f>
        <v>0</v>
      </c>
      <c r="AG1347" s="14">
        <f>VLOOKUP($B1347,[2]Sheet3!$G:$CZ,18,0)</f>
        <v>0</v>
      </c>
      <c r="AH1347" s="14">
        <f>VLOOKUP($B1347,[2]Sheet3!$G:$CZ,19,0)</f>
        <v>0</v>
      </c>
      <c r="AI1347" s="14">
        <f>VLOOKUP($B1347,[2]Sheet3!$G:$CZ,20,0)</f>
        <v>0</v>
      </c>
      <c r="AJ1347" s="14">
        <f>VLOOKUP($B1347,[2]Sheet3!$G:$CZ,21,0)</f>
        <v>0</v>
      </c>
      <c r="AK1347" s="14">
        <f>VLOOKUP($B1347,[2]Sheet3!$G:$CZ,22,0)</f>
        <v>0</v>
      </c>
      <c r="AL1347" s="14">
        <f>VLOOKUP($B1347,[2]Sheet3!$G:$CZ,23,0)</f>
        <v>0</v>
      </c>
      <c r="AM1347" s="14">
        <f>VLOOKUP($B1347,[2]Sheet3!$G:$CZ,24,0)</f>
        <v>0</v>
      </c>
      <c r="AN1347" s="14">
        <f>VLOOKUP($B1347,[2]Sheet3!$G:$CZ,25,0)</f>
        <v>0</v>
      </c>
      <c r="AO1347" s="14">
        <f>VLOOKUP($B1347,[2]Sheet3!$G:$CZ,26,0)</f>
        <v>0</v>
      </c>
      <c r="AP1347" s="14">
        <f>VLOOKUP($B1347,[2]Sheet3!$G:$CZ,27,0)</f>
        <v>0</v>
      </c>
      <c r="AQ1347" s="14">
        <f>VLOOKUP($B1347,[2]Sheet3!$G:$CZ,28,0)</f>
        <v>0</v>
      </c>
      <c r="AR1347" s="14">
        <f>VLOOKUP($B1347,[2]Sheet3!$G:$CZ,29,0)</f>
        <v>0</v>
      </c>
      <c r="AS1347" s="14">
        <f>VLOOKUP($B1347,[2]Sheet3!$G:$CZ,30,0)</f>
        <v>0</v>
      </c>
      <c r="AT1347" s="14">
        <f>VLOOKUP($B1347,[2]Sheet3!$G:$CZ,31,0)</f>
        <v>0</v>
      </c>
      <c r="AU1347" s="14">
        <f>VLOOKUP($B1347,[2]Sheet3!$G:$CZ,32,0)</f>
        <v>0</v>
      </c>
      <c r="AV1347" s="14">
        <f>VLOOKUP($B1347,[2]Sheet3!$G:$CZ,33,0)</f>
        <v>0</v>
      </c>
      <c r="AW1347" s="14">
        <f>VLOOKUP($B1347,[2]Sheet3!$G:$CZ,34,0)</f>
        <v>0</v>
      </c>
      <c r="AX1347" s="14">
        <f>VLOOKUP($B1347,[2]Sheet3!$G:$CZ,35,0)</f>
        <v>0</v>
      </c>
      <c r="AY1347" s="14">
        <f>VLOOKUP($B1347,[2]Sheet3!$G:$CZ,36,0)</f>
        <v>0</v>
      </c>
      <c r="AZ1347" s="14">
        <f>VLOOKUP($B1347,[2]Sheet3!$G:$CZ,37,0)</f>
        <v>0</v>
      </c>
      <c r="BA1347" s="14">
        <f>VLOOKUP($B1347,[2]Sheet3!$G:$CZ,38,0)</f>
        <v>0</v>
      </c>
      <c r="BB1347" s="14">
        <f>VLOOKUP($B1347,[2]Sheet3!$G:$CZ,39,0)</f>
        <v>0</v>
      </c>
      <c r="BC1347" s="14">
        <f>VLOOKUP($B1347,[2]Sheet3!$G:$CZ,40,0)</f>
        <v>0</v>
      </c>
      <c r="BD1347" s="14">
        <f>VLOOKUP($B1347,[2]Sheet3!$G:$CZ,41,0)</f>
        <v>0</v>
      </c>
      <c r="BE1347" s="14">
        <f>VLOOKUP($B1347,[2]Sheet3!$G:$CZ,42,0)</f>
        <v>0</v>
      </c>
      <c r="BF1347" s="14">
        <f>VLOOKUP($B1347,[2]Sheet3!$G:$CZ,43,0)</f>
        <v>0</v>
      </c>
      <c r="BG1347" s="14">
        <f>VLOOKUP($B1347,[2]Sheet3!$G:$CZ,44,0)</f>
        <v>0</v>
      </c>
      <c r="BH1347" s="14">
        <f>VLOOKUP($B1347,[2]Sheet3!$G:$CZ,45,0)</f>
        <v>0</v>
      </c>
      <c r="BI1347" s="14">
        <f>VLOOKUP($B1347,[2]Sheet3!$G:$CZ,46,0)</f>
        <v>0</v>
      </c>
      <c r="BJ1347" s="14">
        <f>VLOOKUP($B1347,[2]Sheet3!$G:$CZ,47,0)</f>
        <v>0</v>
      </c>
      <c r="BK1347" s="14">
        <f>VLOOKUP($B1347,[2]Sheet3!$G:$CZ,48,0)</f>
        <v>0</v>
      </c>
      <c r="BL1347" s="14">
        <f>VLOOKUP($B1347,[2]Sheet3!$G:$CZ,49,0)</f>
        <v>0</v>
      </c>
      <c r="BM1347" s="14">
        <f>VLOOKUP($B1347,[2]Sheet3!$G:$CZ,50,0)</f>
        <v>0</v>
      </c>
      <c r="BN1347" s="14">
        <f>VLOOKUP($B1347,[2]Sheet3!$G:$CZ,51,0)</f>
        <v>0</v>
      </c>
      <c r="BO1347" s="14">
        <f>VLOOKUP($B1347,[2]Sheet3!$G:$CZ,52,0)</f>
        <v>0</v>
      </c>
      <c r="BP1347" s="14">
        <f>VLOOKUP($B1347,[2]Sheet3!$G:$CZ,53,0)</f>
        <v>0</v>
      </c>
      <c r="BQ1347" s="14">
        <f>VLOOKUP($B1347,[2]Sheet3!$G:$CZ,54,0)</f>
        <v>0</v>
      </c>
      <c r="BR1347" s="14">
        <f>VLOOKUP($B1347,[2]Sheet3!$G:$CZ,55,0)</f>
        <v>0</v>
      </c>
      <c r="BS1347" s="14">
        <f>VLOOKUP($B1347,[2]Sheet3!$G:$CZ,56,0)</f>
        <v>0</v>
      </c>
      <c r="BT1347" s="14">
        <f>VLOOKUP($B1347,[2]Sheet3!$G:$CZ,57,0)</f>
        <v>0</v>
      </c>
      <c r="BU1347" s="14">
        <f>VLOOKUP($B1347,[2]Sheet3!$G:$CZ,58,0)</f>
        <v>0</v>
      </c>
      <c r="BV1347" s="14">
        <f>VLOOKUP($B1347,[2]Sheet3!$G:$CZ,59,0)</f>
        <v>0</v>
      </c>
      <c r="BW1347" s="14">
        <f>VLOOKUP($B1347,[2]Sheet3!$G:$CZ,60,0)</f>
        <v>0</v>
      </c>
      <c r="BX1347" s="14">
        <f>VLOOKUP($B1347,[2]Sheet3!$G:$CZ,61,0)</f>
        <v>0</v>
      </c>
      <c r="BY1347" s="14">
        <f>VLOOKUP($B1347,[2]Sheet3!$G:$CZ,62,0)</f>
        <v>0</v>
      </c>
      <c r="BZ1347" s="14">
        <f>VLOOKUP($B1347,[2]Sheet3!$G:$CZ,63,0)</f>
        <v>0</v>
      </c>
      <c r="CA1347" s="14">
        <f>VLOOKUP($B1347,[2]Sheet3!$G:$CZ,64,0)</f>
        <v>0</v>
      </c>
      <c r="CB1347" s="14">
        <f>VLOOKUP($B1347,[2]Sheet3!$G:$CZ,65,0)</f>
        <v>0</v>
      </c>
      <c r="CC1347" s="14">
        <f>VLOOKUP($B1347,[2]Sheet3!$G:$CZ,66,0)</f>
        <v>0</v>
      </c>
      <c r="CD1347" s="14">
        <f>VLOOKUP($B1347,[2]Sheet3!$G:$CZ,67,0)</f>
        <v>0</v>
      </c>
      <c r="CE1347" s="14">
        <f>VLOOKUP($B1347,[2]Sheet3!$G:$CZ,68,0)</f>
        <v>0</v>
      </c>
      <c r="CF1347" s="14">
        <f>VLOOKUP($B1347,[2]Sheet3!$G:$CZ,69,0)</f>
        <v>0</v>
      </c>
      <c r="CG1347" s="14">
        <f>VLOOKUP($B1347,[2]Sheet3!$G:$CZ,70,0)</f>
        <v>0</v>
      </c>
      <c r="CH1347" s="14">
        <f>VLOOKUP($B1347,[2]Sheet3!$G:$CZ,71,0)</f>
        <v>0</v>
      </c>
      <c r="CI1347" s="14">
        <f>VLOOKUP($B1347,[2]Sheet3!$G:$CZ,72,0)</f>
        <v>0</v>
      </c>
      <c r="CJ1347" s="14">
        <f>VLOOKUP($B1347,[2]Sheet3!$G:$CZ,73,0)</f>
        <v>0</v>
      </c>
      <c r="CK1347" s="14">
        <f>VLOOKUP($B1347,[2]Sheet3!$G:$CZ,74,0)</f>
        <v>0</v>
      </c>
      <c r="CL1347" s="14">
        <f>VLOOKUP($B1347,[2]Sheet3!$G:$CZ,75,0)</f>
        <v>0</v>
      </c>
      <c r="CM1347" s="14">
        <f>VLOOKUP($B1347,[2]Sheet3!$G:$CZ,76,0)</f>
        <v>0</v>
      </c>
      <c r="CN1347" s="14">
        <f>VLOOKUP($B1347,[2]Sheet3!$G:$CZ,77,0)</f>
        <v>0</v>
      </c>
      <c r="CO1347" s="14">
        <f>VLOOKUP($B1347,[2]Sheet3!$G:$CZ,78,0)</f>
        <v>0</v>
      </c>
      <c r="CP1347" s="14">
        <f>VLOOKUP($B1347,[2]Sheet3!$G:$CZ,79,0)</f>
        <v>0</v>
      </c>
      <c r="CQ1347" s="14">
        <f>VLOOKUP($B1347,[2]Sheet3!$G:$CZ,80,0)</f>
        <v>0</v>
      </c>
      <c r="CR1347" s="14">
        <f>VLOOKUP($B1347,[2]Sheet3!$G:$CZ,81,0)</f>
        <v>0</v>
      </c>
      <c r="CS1347" s="14">
        <f>VLOOKUP($B1347,[2]Sheet3!$G:$CZ,82,0)</f>
        <v>0</v>
      </c>
      <c r="CT1347" s="14">
        <f>VLOOKUP($B1347,[2]Sheet3!$G:$CZ,83,0)</f>
        <v>0</v>
      </c>
      <c r="CU1347" s="14">
        <f>VLOOKUP($B1347,[2]Sheet3!$G:$CZ,84,0)</f>
        <v>0</v>
      </c>
      <c r="CV1347" s="14">
        <f>VLOOKUP($B1347,[2]Sheet3!$G:$CZ,85,0)</f>
        <v>0</v>
      </c>
      <c r="CW1347" s="14">
        <f>VLOOKUP($B1347,[2]Sheet3!$G:$CZ,86,0)</f>
        <v>0</v>
      </c>
      <c r="CX1347" s="14">
        <f>VLOOKUP($B1347,[2]Sheet3!$G:$CZ,87,0)</f>
        <v>0</v>
      </c>
      <c r="CY1347" s="14">
        <f>VLOOKUP($B1347,[2]Sheet3!$G:$CZ,88,0)</f>
        <v>0</v>
      </c>
      <c r="CZ1347" s="14">
        <f>VLOOKUP($B1347,[2]Sheet3!$G:$CZ,89,0)</f>
        <v>0</v>
      </c>
      <c r="DA1347" s="14">
        <f>VLOOKUP($B1347,[2]Sheet3!$G:$CZ,90,0)</f>
        <v>0</v>
      </c>
      <c r="DB1347" s="14">
        <f>VLOOKUP($B1347,[2]Sheet3!$G:$CZ,91,0)</f>
        <v>0</v>
      </c>
      <c r="DC1347" s="14">
        <f>VLOOKUP($B1347,[2]Sheet3!$G:$CZ,92,0)</f>
        <v>0</v>
      </c>
      <c r="DD1347" s="14">
        <f>VLOOKUP($B1347,[2]Sheet3!$G:$CZ,93,0)</f>
        <v>0</v>
      </c>
      <c r="DE1347" s="14">
        <f>VLOOKUP($B1347,[2]Sheet3!$G:$CZ,94,0)</f>
        <v>0</v>
      </c>
      <c r="DF1347" s="14">
        <f>VLOOKUP($B1347,[2]Sheet3!$G:$CZ,95,0)</f>
        <v>0</v>
      </c>
      <c r="DG1347" s="14">
        <f>VLOOKUP($B1347,[2]Sheet3!$G:$CZ,96,0)</f>
        <v>0</v>
      </c>
      <c r="DH1347" s="14">
        <f>VLOOKUP($B1347,[2]Sheet3!$G:$CZ,97,0)</f>
        <v>0</v>
      </c>
      <c r="DI1347" s="14">
        <f>VLOOKUP($B1347,[2]Sheet3!$G:$CZ,98,0)</f>
        <v>0</v>
      </c>
    </row>
    <row r="1348" spans="1:113" x14ac:dyDescent="0.3">
      <c r="A1348" s="9" t="str">
        <f t="shared" si="65"/>
        <v>WB3027</v>
      </c>
      <c r="B1348" s="15" t="s">
        <v>2869</v>
      </c>
      <c r="C1348" s="15" t="s">
        <v>2870</v>
      </c>
      <c r="F1348" s="7" t="s">
        <v>15</v>
      </c>
      <c r="G1348" s="12" t="s">
        <v>4840</v>
      </c>
      <c r="H1348" s="12" t="str">
        <f>VLOOKUP($B1348,[1]Sheet1!$A:$G,5,0)</f>
        <v>sandip.anil@redingtongroup.com</v>
      </c>
      <c r="I1348" s="12" t="str">
        <f>VLOOKUP($B1348,[1]Sheet1!$A:$G,7,0)</f>
        <v>dilip.vishwa@redingtongroup.com</v>
      </c>
      <c r="J1348" s="12" t="s">
        <v>82</v>
      </c>
      <c r="K1348" s="7"/>
      <c r="L1348" s="7"/>
      <c r="M1348" s="8"/>
      <c r="N1348" s="7" t="str">
        <f t="shared" si="63"/>
        <v>sandip.anil@redingtongroup.com; dilip.vishwa@redingtongroup.com; nilesh.phirke@redingtongroup.com;christopher.joseph@redingtongroup.com</v>
      </c>
      <c r="O1348" s="7" t="str">
        <f t="shared" si="64"/>
        <v>WB3027</v>
      </c>
      <c r="P1348" s="8" t="s">
        <v>5215</v>
      </c>
      <c r="Q1348" s="14">
        <f>VLOOKUP($B1348,[2]Sheet3!$G:$CZ,2,0)</f>
        <v>2400304773</v>
      </c>
      <c r="R1348" s="14">
        <f>VLOOKUP($B1348,[2]Sheet3!$G:$CZ,3,0)</f>
        <v>2400306822</v>
      </c>
      <c r="S1348" s="14">
        <f>VLOOKUP($B1348,[2]Sheet3!$G:$CZ,4,0)</f>
        <v>0</v>
      </c>
      <c r="T1348" s="14">
        <f>VLOOKUP($B1348,[2]Sheet3!$G:$CZ,5,0)</f>
        <v>0</v>
      </c>
      <c r="U1348" s="14">
        <f>VLOOKUP($B1348,[2]Sheet3!$G:$CZ,6,0)</f>
        <v>0</v>
      </c>
      <c r="V1348" s="14">
        <f>VLOOKUP($B1348,[2]Sheet3!$G:$CZ,7,0)</f>
        <v>0</v>
      </c>
      <c r="W1348" s="14">
        <f>VLOOKUP($B1348,[2]Sheet3!$G:$CZ,8,0)</f>
        <v>0</v>
      </c>
      <c r="X1348" s="14">
        <f>VLOOKUP($B1348,[2]Sheet3!$G:$CZ,9,0)</f>
        <v>0</v>
      </c>
      <c r="Y1348" s="14">
        <f>VLOOKUP($B1348,[2]Sheet3!$G:$CZ,10,0)</f>
        <v>0</v>
      </c>
      <c r="Z1348" s="14">
        <f>VLOOKUP($B1348,[2]Sheet3!$G:$CZ,11,0)</f>
        <v>0</v>
      </c>
      <c r="AA1348" s="14">
        <f>VLOOKUP($B1348,[2]Sheet3!$G:$CZ,12,0)</f>
        <v>0</v>
      </c>
      <c r="AB1348" s="14">
        <f>VLOOKUP($B1348,[2]Sheet3!$G:$CZ,13,0)</f>
        <v>0</v>
      </c>
      <c r="AC1348" s="14">
        <f>VLOOKUP($B1348,[2]Sheet3!$G:$CZ,14,0)</f>
        <v>0</v>
      </c>
      <c r="AD1348" s="14">
        <f>VLOOKUP($B1348,[2]Sheet3!$G:$CZ,15,0)</f>
        <v>0</v>
      </c>
      <c r="AE1348" s="14">
        <f>VLOOKUP($B1348,[2]Sheet3!$G:$CZ,16,0)</f>
        <v>0</v>
      </c>
      <c r="AF1348" s="14">
        <f>VLOOKUP($B1348,[2]Sheet3!$G:$CZ,17,0)</f>
        <v>0</v>
      </c>
      <c r="AG1348" s="14">
        <f>VLOOKUP($B1348,[2]Sheet3!$G:$CZ,18,0)</f>
        <v>0</v>
      </c>
      <c r="AH1348" s="14">
        <f>VLOOKUP($B1348,[2]Sheet3!$G:$CZ,19,0)</f>
        <v>0</v>
      </c>
      <c r="AI1348" s="14">
        <f>VLOOKUP($B1348,[2]Sheet3!$G:$CZ,20,0)</f>
        <v>0</v>
      </c>
      <c r="AJ1348" s="14">
        <f>VLOOKUP($B1348,[2]Sheet3!$G:$CZ,21,0)</f>
        <v>0</v>
      </c>
      <c r="AK1348" s="14">
        <f>VLOOKUP($B1348,[2]Sheet3!$G:$CZ,22,0)</f>
        <v>0</v>
      </c>
      <c r="AL1348" s="14">
        <f>VLOOKUP($B1348,[2]Sheet3!$G:$CZ,23,0)</f>
        <v>0</v>
      </c>
      <c r="AM1348" s="14">
        <f>VLOOKUP($B1348,[2]Sheet3!$G:$CZ,24,0)</f>
        <v>0</v>
      </c>
      <c r="AN1348" s="14">
        <f>VLOOKUP($B1348,[2]Sheet3!$G:$CZ,25,0)</f>
        <v>0</v>
      </c>
      <c r="AO1348" s="14">
        <f>VLOOKUP($B1348,[2]Sheet3!$G:$CZ,26,0)</f>
        <v>0</v>
      </c>
      <c r="AP1348" s="14">
        <f>VLOOKUP($B1348,[2]Sheet3!$G:$CZ,27,0)</f>
        <v>0</v>
      </c>
      <c r="AQ1348" s="14">
        <f>VLOOKUP($B1348,[2]Sheet3!$G:$CZ,28,0)</f>
        <v>0</v>
      </c>
      <c r="AR1348" s="14">
        <f>VLOOKUP($B1348,[2]Sheet3!$G:$CZ,29,0)</f>
        <v>0</v>
      </c>
      <c r="AS1348" s="14">
        <f>VLOOKUP($B1348,[2]Sheet3!$G:$CZ,30,0)</f>
        <v>0</v>
      </c>
      <c r="AT1348" s="14">
        <f>VLOOKUP($B1348,[2]Sheet3!$G:$CZ,31,0)</f>
        <v>0</v>
      </c>
      <c r="AU1348" s="14">
        <f>VLOOKUP($B1348,[2]Sheet3!$G:$CZ,32,0)</f>
        <v>0</v>
      </c>
      <c r="AV1348" s="14">
        <f>VLOOKUP($B1348,[2]Sheet3!$G:$CZ,33,0)</f>
        <v>0</v>
      </c>
      <c r="AW1348" s="14">
        <f>VLOOKUP($B1348,[2]Sheet3!$G:$CZ,34,0)</f>
        <v>0</v>
      </c>
      <c r="AX1348" s="14">
        <f>VLOOKUP($B1348,[2]Sheet3!$G:$CZ,35,0)</f>
        <v>0</v>
      </c>
      <c r="AY1348" s="14">
        <f>VLOOKUP($B1348,[2]Sheet3!$G:$CZ,36,0)</f>
        <v>0</v>
      </c>
      <c r="AZ1348" s="14">
        <f>VLOOKUP($B1348,[2]Sheet3!$G:$CZ,37,0)</f>
        <v>0</v>
      </c>
      <c r="BA1348" s="14">
        <f>VLOOKUP($B1348,[2]Sheet3!$G:$CZ,38,0)</f>
        <v>0</v>
      </c>
      <c r="BB1348" s="14">
        <f>VLOOKUP($B1348,[2]Sheet3!$G:$CZ,39,0)</f>
        <v>0</v>
      </c>
      <c r="BC1348" s="14">
        <f>VLOOKUP($B1348,[2]Sheet3!$G:$CZ,40,0)</f>
        <v>0</v>
      </c>
      <c r="BD1348" s="14">
        <f>VLOOKUP($B1348,[2]Sheet3!$G:$CZ,41,0)</f>
        <v>0</v>
      </c>
      <c r="BE1348" s="14">
        <f>VLOOKUP($B1348,[2]Sheet3!$G:$CZ,42,0)</f>
        <v>0</v>
      </c>
      <c r="BF1348" s="14">
        <f>VLOOKUP($B1348,[2]Sheet3!$G:$CZ,43,0)</f>
        <v>0</v>
      </c>
      <c r="BG1348" s="14">
        <f>VLOOKUP($B1348,[2]Sheet3!$G:$CZ,44,0)</f>
        <v>0</v>
      </c>
      <c r="BH1348" s="14">
        <f>VLOOKUP($B1348,[2]Sheet3!$G:$CZ,45,0)</f>
        <v>0</v>
      </c>
      <c r="BI1348" s="14">
        <f>VLOOKUP($B1348,[2]Sheet3!$G:$CZ,46,0)</f>
        <v>0</v>
      </c>
      <c r="BJ1348" s="14">
        <f>VLOOKUP($B1348,[2]Sheet3!$G:$CZ,47,0)</f>
        <v>0</v>
      </c>
      <c r="BK1348" s="14">
        <f>VLOOKUP($B1348,[2]Sheet3!$G:$CZ,48,0)</f>
        <v>0</v>
      </c>
      <c r="BL1348" s="14">
        <f>VLOOKUP($B1348,[2]Sheet3!$G:$CZ,49,0)</f>
        <v>0</v>
      </c>
      <c r="BM1348" s="14">
        <f>VLOOKUP($B1348,[2]Sheet3!$G:$CZ,50,0)</f>
        <v>0</v>
      </c>
      <c r="BN1348" s="14">
        <f>VLOOKUP($B1348,[2]Sheet3!$G:$CZ,51,0)</f>
        <v>0</v>
      </c>
      <c r="BO1348" s="14">
        <f>VLOOKUP($B1348,[2]Sheet3!$G:$CZ,52,0)</f>
        <v>0</v>
      </c>
      <c r="BP1348" s="14">
        <f>VLOOKUP($B1348,[2]Sheet3!$G:$CZ,53,0)</f>
        <v>0</v>
      </c>
      <c r="BQ1348" s="14">
        <f>VLOOKUP($B1348,[2]Sheet3!$G:$CZ,54,0)</f>
        <v>0</v>
      </c>
      <c r="BR1348" s="14">
        <f>VLOOKUP($B1348,[2]Sheet3!$G:$CZ,55,0)</f>
        <v>0</v>
      </c>
      <c r="BS1348" s="14">
        <f>VLOOKUP($B1348,[2]Sheet3!$G:$CZ,56,0)</f>
        <v>0</v>
      </c>
      <c r="BT1348" s="14">
        <f>VLOOKUP($B1348,[2]Sheet3!$G:$CZ,57,0)</f>
        <v>0</v>
      </c>
      <c r="BU1348" s="14">
        <f>VLOOKUP($B1348,[2]Sheet3!$G:$CZ,58,0)</f>
        <v>0</v>
      </c>
      <c r="BV1348" s="14">
        <f>VLOOKUP($B1348,[2]Sheet3!$G:$CZ,59,0)</f>
        <v>0</v>
      </c>
      <c r="BW1348" s="14">
        <f>VLOOKUP($B1348,[2]Sheet3!$G:$CZ,60,0)</f>
        <v>0</v>
      </c>
      <c r="BX1348" s="14">
        <f>VLOOKUP($B1348,[2]Sheet3!$G:$CZ,61,0)</f>
        <v>0</v>
      </c>
      <c r="BY1348" s="14">
        <f>VLOOKUP($B1348,[2]Sheet3!$G:$CZ,62,0)</f>
        <v>0</v>
      </c>
      <c r="BZ1348" s="14">
        <f>VLOOKUP($B1348,[2]Sheet3!$G:$CZ,63,0)</f>
        <v>0</v>
      </c>
      <c r="CA1348" s="14">
        <f>VLOOKUP($B1348,[2]Sheet3!$G:$CZ,64,0)</f>
        <v>0</v>
      </c>
      <c r="CB1348" s="14">
        <f>VLOOKUP($B1348,[2]Sheet3!$G:$CZ,65,0)</f>
        <v>0</v>
      </c>
      <c r="CC1348" s="14">
        <f>VLOOKUP($B1348,[2]Sheet3!$G:$CZ,66,0)</f>
        <v>0</v>
      </c>
      <c r="CD1348" s="14">
        <f>VLOOKUP($B1348,[2]Sheet3!$G:$CZ,67,0)</f>
        <v>0</v>
      </c>
      <c r="CE1348" s="14">
        <f>VLOOKUP($B1348,[2]Sheet3!$G:$CZ,68,0)</f>
        <v>0</v>
      </c>
      <c r="CF1348" s="14">
        <f>VLOOKUP($B1348,[2]Sheet3!$G:$CZ,69,0)</f>
        <v>0</v>
      </c>
      <c r="CG1348" s="14">
        <f>VLOOKUP($B1348,[2]Sheet3!$G:$CZ,70,0)</f>
        <v>0</v>
      </c>
      <c r="CH1348" s="14">
        <f>VLOOKUP($B1348,[2]Sheet3!$G:$CZ,71,0)</f>
        <v>0</v>
      </c>
      <c r="CI1348" s="14">
        <f>VLOOKUP($B1348,[2]Sheet3!$G:$CZ,72,0)</f>
        <v>0</v>
      </c>
      <c r="CJ1348" s="14">
        <f>VLOOKUP($B1348,[2]Sheet3!$G:$CZ,73,0)</f>
        <v>0</v>
      </c>
      <c r="CK1348" s="14">
        <f>VLOOKUP($B1348,[2]Sheet3!$G:$CZ,74,0)</f>
        <v>0</v>
      </c>
      <c r="CL1348" s="14">
        <f>VLOOKUP($B1348,[2]Sheet3!$G:$CZ,75,0)</f>
        <v>0</v>
      </c>
      <c r="CM1348" s="14">
        <f>VLOOKUP($B1348,[2]Sheet3!$G:$CZ,76,0)</f>
        <v>0</v>
      </c>
      <c r="CN1348" s="14">
        <f>VLOOKUP($B1348,[2]Sheet3!$G:$CZ,77,0)</f>
        <v>0</v>
      </c>
      <c r="CO1348" s="14">
        <f>VLOOKUP($B1348,[2]Sheet3!$G:$CZ,78,0)</f>
        <v>0</v>
      </c>
      <c r="CP1348" s="14">
        <f>VLOOKUP($B1348,[2]Sheet3!$G:$CZ,79,0)</f>
        <v>0</v>
      </c>
      <c r="CQ1348" s="14">
        <f>VLOOKUP($B1348,[2]Sheet3!$G:$CZ,80,0)</f>
        <v>0</v>
      </c>
      <c r="CR1348" s="14">
        <f>VLOOKUP($B1348,[2]Sheet3!$G:$CZ,81,0)</f>
        <v>0</v>
      </c>
      <c r="CS1348" s="14">
        <f>VLOOKUP($B1348,[2]Sheet3!$G:$CZ,82,0)</f>
        <v>0</v>
      </c>
      <c r="CT1348" s="14">
        <f>VLOOKUP($B1348,[2]Sheet3!$G:$CZ,83,0)</f>
        <v>0</v>
      </c>
      <c r="CU1348" s="14">
        <f>VLOOKUP($B1348,[2]Sheet3!$G:$CZ,84,0)</f>
        <v>0</v>
      </c>
      <c r="CV1348" s="14">
        <f>VLOOKUP($B1348,[2]Sheet3!$G:$CZ,85,0)</f>
        <v>0</v>
      </c>
      <c r="CW1348" s="14">
        <f>VLOOKUP($B1348,[2]Sheet3!$G:$CZ,86,0)</f>
        <v>0</v>
      </c>
      <c r="CX1348" s="14">
        <f>VLOOKUP($B1348,[2]Sheet3!$G:$CZ,87,0)</f>
        <v>0</v>
      </c>
      <c r="CY1348" s="14">
        <f>VLOOKUP($B1348,[2]Sheet3!$G:$CZ,88,0)</f>
        <v>0</v>
      </c>
      <c r="CZ1348" s="14">
        <f>VLOOKUP($B1348,[2]Sheet3!$G:$CZ,89,0)</f>
        <v>0</v>
      </c>
      <c r="DA1348" s="14">
        <f>VLOOKUP($B1348,[2]Sheet3!$G:$CZ,90,0)</f>
        <v>0</v>
      </c>
      <c r="DB1348" s="14">
        <f>VLOOKUP($B1348,[2]Sheet3!$G:$CZ,91,0)</f>
        <v>0</v>
      </c>
      <c r="DC1348" s="14">
        <f>VLOOKUP($B1348,[2]Sheet3!$G:$CZ,92,0)</f>
        <v>0</v>
      </c>
      <c r="DD1348" s="14">
        <f>VLOOKUP($B1348,[2]Sheet3!$G:$CZ,93,0)</f>
        <v>0</v>
      </c>
      <c r="DE1348" s="14">
        <f>VLOOKUP($B1348,[2]Sheet3!$G:$CZ,94,0)</f>
        <v>0</v>
      </c>
      <c r="DF1348" s="14">
        <f>VLOOKUP($B1348,[2]Sheet3!$G:$CZ,95,0)</f>
        <v>0</v>
      </c>
      <c r="DG1348" s="14">
        <f>VLOOKUP($B1348,[2]Sheet3!$G:$CZ,96,0)</f>
        <v>0</v>
      </c>
      <c r="DH1348" s="14">
        <f>VLOOKUP($B1348,[2]Sheet3!$G:$CZ,97,0)</f>
        <v>0</v>
      </c>
      <c r="DI1348" s="14">
        <f>VLOOKUP($B1348,[2]Sheet3!$G:$CZ,98,0)</f>
        <v>0</v>
      </c>
    </row>
    <row r="1349" spans="1:113" x14ac:dyDescent="0.3">
      <c r="A1349" s="9" t="str">
        <f t="shared" si="65"/>
        <v>W14614</v>
      </c>
      <c r="B1349" s="15" t="s">
        <v>2871</v>
      </c>
      <c r="C1349" s="15" t="s">
        <v>2872</v>
      </c>
      <c r="F1349" s="7" t="s">
        <v>15</v>
      </c>
      <c r="G1349" s="12" t="s">
        <v>4841</v>
      </c>
      <c r="H1349" s="12" t="str">
        <f>VLOOKUP($B1349,[1]Sheet1!$A:$G,5,0)</f>
        <v>imtiyaz.shaikh@redingtongroup.com</v>
      </c>
      <c r="I1349" s="12" t="str">
        <f>VLOOKUP($B1349,[1]Sheet1!$A:$G,7,0)</f>
        <v>rohan.vora@redingtongroup.com</v>
      </c>
      <c r="J1349" s="12" t="s">
        <v>82</v>
      </c>
      <c r="K1349" s="7"/>
      <c r="L1349" s="7"/>
      <c r="M1349" s="8"/>
      <c r="N1349" s="7" t="str">
        <f t="shared" si="63"/>
        <v>imtiyaz.shaikh@redingtongroup.com; rohan.vora@redingtongroup.com; nilesh.phirke@redingtongroup.com;christopher.joseph@redingtongroup.com</v>
      </c>
      <c r="O1349" s="7" t="str">
        <f t="shared" si="64"/>
        <v>W14614</v>
      </c>
      <c r="P1349" s="8" t="s">
        <v>5215</v>
      </c>
      <c r="Q1349" s="14">
        <f>VLOOKUP($B1349,[2]Sheet3!$G:$CZ,2,0)</f>
        <v>2400306761</v>
      </c>
      <c r="R1349" s="14">
        <f>VLOOKUP($B1349,[2]Sheet3!$G:$CZ,3,0)</f>
        <v>0</v>
      </c>
      <c r="S1349" s="14">
        <f>VLOOKUP($B1349,[2]Sheet3!$G:$CZ,4,0)</f>
        <v>0</v>
      </c>
      <c r="T1349" s="14">
        <f>VLOOKUP($B1349,[2]Sheet3!$G:$CZ,5,0)</f>
        <v>0</v>
      </c>
      <c r="U1349" s="14">
        <f>VLOOKUP($B1349,[2]Sheet3!$G:$CZ,6,0)</f>
        <v>0</v>
      </c>
      <c r="V1349" s="14">
        <f>VLOOKUP($B1349,[2]Sheet3!$G:$CZ,7,0)</f>
        <v>0</v>
      </c>
      <c r="W1349" s="14">
        <f>VLOOKUP($B1349,[2]Sheet3!$G:$CZ,8,0)</f>
        <v>0</v>
      </c>
      <c r="X1349" s="14">
        <f>VLOOKUP($B1349,[2]Sheet3!$G:$CZ,9,0)</f>
        <v>0</v>
      </c>
      <c r="Y1349" s="14">
        <f>VLOOKUP($B1349,[2]Sheet3!$G:$CZ,10,0)</f>
        <v>0</v>
      </c>
      <c r="Z1349" s="14">
        <f>VLOOKUP($B1349,[2]Sheet3!$G:$CZ,11,0)</f>
        <v>0</v>
      </c>
      <c r="AA1349" s="14">
        <f>VLOOKUP($B1349,[2]Sheet3!$G:$CZ,12,0)</f>
        <v>0</v>
      </c>
      <c r="AB1349" s="14">
        <f>VLOOKUP($B1349,[2]Sheet3!$G:$CZ,13,0)</f>
        <v>0</v>
      </c>
      <c r="AC1349" s="14">
        <f>VLOOKUP($B1349,[2]Sheet3!$G:$CZ,14,0)</f>
        <v>0</v>
      </c>
      <c r="AD1349" s="14">
        <f>VLOOKUP($B1349,[2]Sheet3!$G:$CZ,15,0)</f>
        <v>0</v>
      </c>
      <c r="AE1349" s="14">
        <f>VLOOKUP($B1349,[2]Sheet3!$G:$CZ,16,0)</f>
        <v>0</v>
      </c>
      <c r="AF1349" s="14">
        <f>VLOOKUP($B1349,[2]Sheet3!$G:$CZ,17,0)</f>
        <v>0</v>
      </c>
      <c r="AG1349" s="14">
        <f>VLOOKUP($B1349,[2]Sheet3!$G:$CZ,18,0)</f>
        <v>0</v>
      </c>
      <c r="AH1349" s="14">
        <f>VLOOKUP($B1349,[2]Sheet3!$G:$CZ,19,0)</f>
        <v>0</v>
      </c>
      <c r="AI1349" s="14">
        <f>VLOOKUP($B1349,[2]Sheet3!$G:$CZ,20,0)</f>
        <v>0</v>
      </c>
      <c r="AJ1349" s="14">
        <f>VLOOKUP($B1349,[2]Sheet3!$G:$CZ,21,0)</f>
        <v>0</v>
      </c>
      <c r="AK1349" s="14">
        <f>VLOOKUP($B1349,[2]Sheet3!$G:$CZ,22,0)</f>
        <v>0</v>
      </c>
      <c r="AL1349" s="14">
        <f>VLOOKUP($B1349,[2]Sheet3!$G:$CZ,23,0)</f>
        <v>0</v>
      </c>
      <c r="AM1349" s="14">
        <f>VLOOKUP($B1349,[2]Sheet3!$G:$CZ,24,0)</f>
        <v>0</v>
      </c>
      <c r="AN1349" s="14">
        <f>VLOOKUP($B1349,[2]Sheet3!$G:$CZ,25,0)</f>
        <v>0</v>
      </c>
      <c r="AO1349" s="14">
        <f>VLOOKUP($B1349,[2]Sheet3!$G:$CZ,26,0)</f>
        <v>0</v>
      </c>
      <c r="AP1349" s="14">
        <f>VLOOKUP($B1349,[2]Sheet3!$G:$CZ,27,0)</f>
        <v>0</v>
      </c>
      <c r="AQ1349" s="14">
        <f>VLOOKUP($B1349,[2]Sheet3!$G:$CZ,28,0)</f>
        <v>0</v>
      </c>
      <c r="AR1349" s="14">
        <f>VLOOKUP($B1349,[2]Sheet3!$G:$CZ,29,0)</f>
        <v>0</v>
      </c>
      <c r="AS1349" s="14">
        <f>VLOOKUP($B1349,[2]Sheet3!$G:$CZ,30,0)</f>
        <v>0</v>
      </c>
      <c r="AT1349" s="14">
        <f>VLOOKUP($B1349,[2]Sheet3!$G:$CZ,31,0)</f>
        <v>0</v>
      </c>
      <c r="AU1349" s="14">
        <f>VLOOKUP($B1349,[2]Sheet3!$G:$CZ,32,0)</f>
        <v>0</v>
      </c>
      <c r="AV1349" s="14">
        <f>VLOOKUP($B1349,[2]Sheet3!$G:$CZ,33,0)</f>
        <v>0</v>
      </c>
      <c r="AW1349" s="14">
        <f>VLOOKUP($B1349,[2]Sheet3!$G:$CZ,34,0)</f>
        <v>0</v>
      </c>
      <c r="AX1349" s="14">
        <f>VLOOKUP($B1349,[2]Sheet3!$G:$CZ,35,0)</f>
        <v>0</v>
      </c>
      <c r="AY1349" s="14">
        <f>VLOOKUP($B1349,[2]Sheet3!$G:$CZ,36,0)</f>
        <v>0</v>
      </c>
      <c r="AZ1349" s="14">
        <f>VLOOKUP($B1349,[2]Sheet3!$G:$CZ,37,0)</f>
        <v>0</v>
      </c>
      <c r="BA1349" s="14">
        <f>VLOOKUP($B1349,[2]Sheet3!$G:$CZ,38,0)</f>
        <v>0</v>
      </c>
      <c r="BB1349" s="14">
        <f>VLOOKUP($B1349,[2]Sheet3!$G:$CZ,39,0)</f>
        <v>0</v>
      </c>
      <c r="BC1349" s="14">
        <f>VLOOKUP($B1349,[2]Sheet3!$G:$CZ,40,0)</f>
        <v>0</v>
      </c>
      <c r="BD1349" s="14">
        <f>VLOOKUP($B1349,[2]Sheet3!$G:$CZ,41,0)</f>
        <v>0</v>
      </c>
      <c r="BE1349" s="14">
        <f>VLOOKUP($B1349,[2]Sheet3!$G:$CZ,42,0)</f>
        <v>0</v>
      </c>
      <c r="BF1349" s="14">
        <f>VLOOKUP($B1349,[2]Sheet3!$G:$CZ,43,0)</f>
        <v>0</v>
      </c>
      <c r="BG1349" s="14">
        <f>VLOOKUP($B1349,[2]Sheet3!$G:$CZ,44,0)</f>
        <v>0</v>
      </c>
      <c r="BH1349" s="14">
        <f>VLOOKUP($B1349,[2]Sheet3!$G:$CZ,45,0)</f>
        <v>0</v>
      </c>
      <c r="BI1349" s="14">
        <f>VLOOKUP($B1349,[2]Sheet3!$G:$CZ,46,0)</f>
        <v>0</v>
      </c>
      <c r="BJ1349" s="14">
        <f>VLOOKUP($B1349,[2]Sheet3!$G:$CZ,47,0)</f>
        <v>0</v>
      </c>
      <c r="BK1349" s="14">
        <f>VLOOKUP($B1349,[2]Sheet3!$G:$CZ,48,0)</f>
        <v>0</v>
      </c>
      <c r="BL1349" s="14">
        <f>VLOOKUP($B1349,[2]Sheet3!$G:$CZ,49,0)</f>
        <v>0</v>
      </c>
      <c r="BM1349" s="14">
        <f>VLOOKUP($B1349,[2]Sheet3!$G:$CZ,50,0)</f>
        <v>0</v>
      </c>
      <c r="BN1349" s="14">
        <f>VLOOKUP($B1349,[2]Sheet3!$G:$CZ,51,0)</f>
        <v>0</v>
      </c>
      <c r="BO1349" s="14">
        <f>VLOOKUP($B1349,[2]Sheet3!$G:$CZ,52,0)</f>
        <v>0</v>
      </c>
      <c r="BP1349" s="14">
        <f>VLOOKUP($B1349,[2]Sheet3!$G:$CZ,53,0)</f>
        <v>0</v>
      </c>
      <c r="BQ1349" s="14">
        <f>VLOOKUP($B1349,[2]Sheet3!$G:$CZ,54,0)</f>
        <v>0</v>
      </c>
      <c r="BR1349" s="14">
        <f>VLOOKUP($B1349,[2]Sheet3!$G:$CZ,55,0)</f>
        <v>0</v>
      </c>
      <c r="BS1349" s="14">
        <f>VLOOKUP($B1349,[2]Sheet3!$G:$CZ,56,0)</f>
        <v>0</v>
      </c>
      <c r="BT1349" s="14">
        <f>VLOOKUP($B1349,[2]Sheet3!$G:$CZ,57,0)</f>
        <v>0</v>
      </c>
      <c r="BU1349" s="14">
        <f>VLOOKUP($B1349,[2]Sheet3!$G:$CZ,58,0)</f>
        <v>0</v>
      </c>
      <c r="BV1349" s="14">
        <f>VLOOKUP($B1349,[2]Sheet3!$G:$CZ,59,0)</f>
        <v>0</v>
      </c>
      <c r="BW1349" s="14">
        <f>VLOOKUP($B1349,[2]Sheet3!$G:$CZ,60,0)</f>
        <v>0</v>
      </c>
      <c r="BX1349" s="14">
        <f>VLOOKUP($B1349,[2]Sheet3!$G:$CZ,61,0)</f>
        <v>0</v>
      </c>
      <c r="BY1349" s="14">
        <f>VLOOKUP($B1349,[2]Sheet3!$G:$CZ,62,0)</f>
        <v>0</v>
      </c>
      <c r="BZ1349" s="14">
        <f>VLOOKUP($B1349,[2]Sheet3!$G:$CZ,63,0)</f>
        <v>0</v>
      </c>
      <c r="CA1349" s="14">
        <f>VLOOKUP($B1349,[2]Sheet3!$G:$CZ,64,0)</f>
        <v>0</v>
      </c>
      <c r="CB1349" s="14">
        <f>VLOOKUP($B1349,[2]Sheet3!$G:$CZ,65,0)</f>
        <v>0</v>
      </c>
      <c r="CC1349" s="14">
        <f>VLOOKUP($B1349,[2]Sheet3!$G:$CZ,66,0)</f>
        <v>0</v>
      </c>
      <c r="CD1349" s="14">
        <f>VLOOKUP($B1349,[2]Sheet3!$G:$CZ,67,0)</f>
        <v>0</v>
      </c>
      <c r="CE1349" s="14">
        <f>VLOOKUP($B1349,[2]Sheet3!$G:$CZ,68,0)</f>
        <v>0</v>
      </c>
      <c r="CF1349" s="14">
        <f>VLOOKUP($B1349,[2]Sheet3!$G:$CZ,69,0)</f>
        <v>0</v>
      </c>
      <c r="CG1349" s="14">
        <f>VLOOKUP($B1349,[2]Sheet3!$G:$CZ,70,0)</f>
        <v>0</v>
      </c>
      <c r="CH1349" s="14">
        <f>VLOOKUP($B1349,[2]Sheet3!$G:$CZ,71,0)</f>
        <v>0</v>
      </c>
      <c r="CI1349" s="14">
        <f>VLOOKUP($B1349,[2]Sheet3!$G:$CZ,72,0)</f>
        <v>0</v>
      </c>
      <c r="CJ1349" s="14">
        <f>VLOOKUP($B1349,[2]Sheet3!$G:$CZ,73,0)</f>
        <v>0</v>
      </c>
      <c r="CK1349" s="14">
        <f>VLOOKUP($B1349,[2]Sheet3!$G:$CZ,74,0)</f>
        <v>0</v>
      </c>
      <c r="CL1349" s="14">
        <f>VLOOKUP($B1349,[2]Sheet3!$G:$CZ,75,0)</f>
        <v>0</v>
      </c>
      <c r="CM1349" s="14">
        <f>VLOOKUP($B1349,[2]Sheet3!$G:$CZ,76,0)</f>
        <v>0</v>
      </c>
      <c r="CN1349" s="14">
        <f>VLOOKUP($B1349,[2]Sheet3!$G:$CZ,77,0)</f>
        <v>0</v>
      </c>
      <c r="CO1349" s="14">
        <f>VLOOKUP($B1349,[2]Sheet3!$G:$CZ,78,0)</f>
        <v>0</v>
      </c>
      <c r="CP1349" s="14">
        <f>VLOOKUP($B1349,[2]Sheet3!$G:$CZ,79,0)</f>
        <v>0</v>
      </c>
      <c r="CQ1349" s="14">
        <f>VLOOKUP($B1349,[2]Sheet3!$G:$CZ,80,0)</f>
        <v>0</v>
      </c>
      <c r="CR1349" s="14">
        <f>VLOOKUP($B1349,[2]Sheet3!$G:$CZ,81,0)</f>
        <v>0</v>
      </c>
      <c r="CS1349" s="14">
        <f>VLOOKUP($B1349,[2]Sheet3!$G:$CZ,82,0)</f>
        <v>0</v>
      </c>
      <c r="CT1349" s="14">
        <f>VLOOKUP($B1349,[2]Sheet3!$G:$CZ,83,0)</f>
        <v>0</v>
      </c>
      <c r="CU1349" s="14">
        <f>VLOOKUP($B1349,[2]Sheet3!$G:$CZ,84,0)</f>
        <v>0</v>
      </c>
      <c r="CV1349" s="14">
        <f>VLOOKUP($B1349,[2]Sheet3!$G:$CZ,85,0)</f>
        <v>0</v>
      </c>
      <c r="CW1349" s="14">
        <f>VLOOKUP($B1349,[2]Sheet3!$G:$CZ,86,0)</f>
        <v>0</v>
      </c>
      <c r="CX1349" s="14">
        <f>VLOOKUP($B1349,[2]Sheet3!$G:$CZ,87,0)</f>
        <v>0</v>
      </c>
      <c r="CY1349" s="14">
        <f>VLOOKUP($B1349,[2]Sheet3!$G:$CZ,88,0)</f>
        <v>0</v>
      </c>
      <c r="CZ1349" s="14">
        <f>VLOOKUP($B1349,[2]Sheet3!$G:$CZ,89,0)</f>
        <v>0</v>
      </c>
      <c r="DA1349" s="14">
        <f>VLOOKUP($B1349,[2]Sheet3!$G:$CZ,90,0)</f>
        <v>0</v>
      </c>
      <c r="DB1349" s="14">
        <f>VLOOKUP($B1349,[2]Sheet3!$G:$CZ,91,0)</f>
        <v>0</v>
      </c>
      <c r="DC1349" s="14">
        <f>VLOOKUP($B1349,[2]Sheet3!$G:$CZ,92,0)</f>
        <v>0</v>
      </c>
      <c r="DD1349" s="14">
        <f>VLOOKUP($B1349,[2]Sheet3!$G:$CZ,93,0)</f>
        <v>0</v>
      </c>
      <c r="DE1349" s="14">
        <f>VLOOKUP($B1349,[2]Sheet3!$G:$CZ,94,0)</f>
        <v>0</v>
      </c>
      <c r="DF1349" s="14">
        <f>VLOOKUP($B1349,[2]Sheet3!$G:$CZ,95,0)</f>
        <v>0</v>
      </c>
      <c r="DG1349" s="14">
        <f>VLOOKUP($B1349,[2]Sheet3!$G:$CZ,96,0)</f>
        <v>0</v>
      </c>
      <c r="DH1349" s="14">
        <f>VLOOKUP($B1349,[2]Sheet3!$G:$CZ,97,0)</f>
        <v>0</v>
      </c>
      <c r="DI1349" s="14">
        <f>VLOOKUP($B1349,[2]Sheet3!$G:$CZ,98,0)</f>
        <v>0</v>
      </c>
    </row>
    <row r="1350" spans="1:113" x14ac:dyDescent="0.3">
      <c r="A1350" s="9" t="str">
        <f t="shared" si="65"/>
        <v>W14685</v>
      </c>
      <c r="B1350" s="15" t="s">
        <v>2873</v>
      </c>
      <c r="C1350" s="15" t="s">
        <v>2874</v>
      </c>
      <c r="F1350" s="7" t="s">
        <v>15</v>
      </c>
      <c r="G1350" s="12" t="s">
        <v>4842</v>
      </c>
      <c r="H1350" s="12" t="str">
        <f>VLOOKUP($B1350,[1]Sheet1!$A:$G,5,0)</f>
        <v>vijay.tayade@redingtongroup.com</v>
      </c>
      <c r="I1350" s="12" t="str">
        <f>VLOOKUP($B1350,[1]Sheet1!$A:$G,7,0)</f>
        <v>rohan.vora@redingtongroup.com</v>
      </c>
      <c r="J1350" s="12" t="s">
        <v>82</v>
      </c>
      <c r="K1350" s="7"/>
      <c r="L1350" s="7"/>
      <c r="M1350" s="8"/>
      <c r="N1350" s="7" t="str">
        <f t="shared" si="63"/>
        <v>vijay.tayade@redingtongroup.com; rohan.vora@redingtongroup.com; nilesh.phirke@redingtongroup.com;christopher.joseph@redingtongroup.com</v>
      </c>
      <c r="O1350" s="7" t="str">
        <f t="shared" si="64"/>
        <v>W14685</v>
      </c>
      <c r="P1350" s="8" t="s">
        <v>5215</v>
      </c>
      <c r="Q1350" s="14">
        <f>VLOOKUP($B1350,[2]Sheet3!$G:$CZ,2,0)</f>
        <v>2400299265</v>
      </c>
      <c r="R1350" s="14">
        <f>VLOOKUP($B1350,[2]Sheet3!$G:$CZ,3,0)</f>
        <v>0</v>
      </c>
      <c r="S1350" s="14">
        <f>VLOOKUP($B1350,[2]Sheet3!$G:$CZ,4,0)</f>
        <v>0</v>
      </c>
      <c r="T1350" s="14">
        <f>VLOOKUP($B1350,[2]Sheet3!$G:$CZ,5,0)</f>
        <v>0</v>
      </c>
      <c r="U1350" s="14">
        <f>VLOOKUP($B1350,[2]Sheet3!$G:$CZ,6,0)</f>
        <v>0</v>
      </c>
      <c r="V1350" s="14">
        <f>VLOOKUP($B1350,[2]Sheet3!$G:$CZ,7,0)</f>
        <v>0</v>
      </c>
      <c r="W1350" s="14">
        <f>VLOOKUP($B1350,[2]Sheet3!$G:$CZ,8,0)</f>
        <v>0</v>
      </c>
      <c r="X1350" s="14">
        <f>VLOOKUP($B1350,[2]Sheet3!$G:$CZ,9,0)</f>
        <v>0</v>
      </c>
      <c r="Y1350" s="14">
        <f>VLOOKUP($B1350,[2]Sheet3!$G:$CZ,10,0)</f>
        <v>0</v>
      </c>
      <c r="Z1350" s="14">
        <f>VLOOKUP($B1350,[2]Sheet3!$G:$CZ,11,0)</f>
        <v>0</v>
      </c>
      <c r="AA1350" s="14">
        <f>VLOOKUP($B1350,[2]Sheet3!$G:$CZ,12,0)</f>
        <v>0</v>
      </c>
      <c r="AB1350" s="14">
        <f>VLOOKUP($B1350,[2]Sheet3!$G:$CZ,13,0)</f>
        <v>0</v>
      </c>
      <c r="AC1350" s="14">
        <f>VLOOKUP($B1350,[2]Sheet3!$G:$CZ,14,0)</f>
        <v>0</v>
      </c>
      <c r="AD1350" s="14">
        <f>VLOOKUP($B1350,[2]Sheet3!$G:$CZ,15,0)</f>
        <v>0</v>
      </c>
      <c r="AE1350" s="14">
        <f>VLOOKUP($B1350,[2]Sheet3!$G:$CZ,16,0)</f>
        <v>0</v>
      </c>
      <c r="AF1350" s="14">
        <f>VLOOKUP($B1350,[2]Sheet3!$G:$CZ,17,0)</f>
        <v>0</v>
      </c>
      <c r="AG1350" s="14">
        <f>VLOOKUP($B1350,[2]Sheet3!$G:$CZ,18,0)</f>
        <v>0</v>
      </c>
      <c r="AH1350" s="14">
        <f>VLOOKUP($B1350,[2]Sheet3!$G:$CZ,19,0)</f>
        <v>0</v>
      </c>
      <c r="AI1350" s="14">
        <f>VLOOKUP($B1350,[2]Sheet3!$G:$CZ,20,0)</f>
        <v>0</v>
      </c>
      <c r="AJ1350" s="14">
        <f>VLOOKUP($B1350,[2]Sheet3!$G:$CZ,21,0)</f>
        <v>0</v>
      </c>
      <c r="AK1350" s="14">
        <f>VLOOKUP($B1350,[2]Sheet3!$G:$CZ,22,0)</f>
        <v>0</v>
      </c>
      <c r="AL1350" s="14">
        <f>VLOOKUP($B1350,[2]Sheet3!$G:$CZ,23,0)</f>
        <v>0</v>
      </c>
      <c r="AM1350" s="14">
        <f>VLOOKUP($B1350,[2]Sheet3!$G:$CZ,24,0)</f>
        <v>0</v>
      </c>
      <c r="AN1350" s="14">
        <f>VLOOKUP($B1350,[2]Sheet3!$G:$CZ,25,0)</f>
        <v>0</v>
      </c>
      <c r="AO1350" s="14">
        <f>VLOOKUP($B1350,[2]Sheet3!$G:$CZ,26,0)</f>
        <v>0</v>
      </c>
      <c r="AP1350" s="14">
        <f>VLOOKUP($B1350,[2]Sheet3!$G:$CZ,27,0)</f>
        <v>0</v>
      </c>
      <c r="AQ1350" s="14">
        <f>VLOOKUP($B1350,[2]Sheet3!$G:$CZ,28,0)</f>
        <v>0</v>
      </c>
      <c r="AR1350" s="14">
        <f>VLOOKUP($B1350,[2]Sheet3!$G:$CZ,29,0)</f>
        <v>0</v>
      </c>
      <c r="AS1350" s="14">
        <f>VLOOKUP($B1350,[2]Sheet3!$G:$CZ,30,0)</f>
        <v>0</v>
      </c>
      <c r="AT1350" s="14">
        <f>VLOOKUP($B1350,[2]Sheet3!$G:$CZ,31,0)</f>
        <v>0</v>
      </c>
      <c r="AU1350" s="14">
        <f>VLOOKUP($B1350,[2]Sheet3!$G:$CZ,32,0)</f>
        <v>0</v>
      </c>
      <c r="AV1350" s="14">
        <f>VLOOKUP($B1350,[2]Sheet3!$G:$CZ,33,0)</f>
        <v>0</v>
      </c>
      <c r="AW1350" s="14">
        <f>VLOOKUP($B1350,[2]Sheet3!$G:$CZ,34,0)</f>
        <v>0</v>
      </c>
      <c r="AX1350" s="14">
        <f>VLOOKUP($B1350,[2]Sheet3!$G:$CZ,35,0)</f>
        <v>0</v>
      </c>
      <c r="AY1350" s="14">
        <f>VLOOKUP($B1350,[2]Sheet3!$G:$CZ,36,0)</f>
        <v>0</v>
      </c>
      <c r="AZ1350" s="14">
        <f>VLOOKUP($B1350,[2]Sheet3!$G:$CZ,37,0)</f>
        <v>0</v>
      </c>
      <c r="BA1350" s="14">
        <f>VLOOKUP($B1350,[2]Sheet3!$G:$CZ,38,0)</f>
        <v>0</v>
      </c>
      <c r="BB1350" s="14">
        <f>VLOOKUP($B1350,[2]Sheet3!$G:$CZ,39,0)</f>
        <v>0</v>
      </c>
      <c r="BC1350" s="14">
        <f>VLOOKUP($B1350,[2]Sheet3!$G:$CZ,40,0)</f>
        <v>0</v>
      </c>
      <c r="BD1350" s="14">
        <f>VLOOKUP($B1350,[2]Sheet3!$G:$CZ,41,0)</f>
        <v>0</v>
      </c>
      <c r="BE1350" s="14">
        <f>VLOOKUP($B1350,[2]Sheet3!$G:$CZ,42,0)</f>
        <v>0</v>
      </c>
      <c r="BF1350" s="14">
        <f>VLOOKUP($B1350,[2]Sheet3!$G:$CZ,43,0)</f>
        <v>0</v>
      </c>
      <c r="BG1350" s="14">
        <f>VLOOKUP($B1350,[2]Sheet3!$G:$CZ,44,0)</f>
        <v>0</v>
      </c>
      <c r="BH1350" s="14">
        <f>VLOOKUP($B1350,[2]Sheet3!$G:$CZ,45,0)</f>
        <v>0</v>
      </c>
      <c r="BI1350" s="14">
        <f>VLOOKUP($B1350,[2]Sheet3!$G:$CZ,46,0)</f>
        <v>0</v>
      </c>
      <c r="BJ1350" s="14">
        <f>VLOOKUP($B1350,[2]Sheet3!$G:$CZ,47,0)</f>
        <v>0</v>
      </c>
      <c r="BK1350" s="14">
        <f>VLOOKUP($B1350,[2]Sheet3!$G:$CZ,48,0)</f>
        <v>0</v>
      </c>
      <c r="BL1350" s="14">
        <f>VLOOKUP($B1350,[2]Sheet3!$G:$CZ,49,0)</f>
        <v>0</v>
      </c>
      <c r="BM1350" s="14">
        <f>VLOOKUP($B1350,[2]Sheet3!$G:$CZ,50,0)</f>
        <v>0</v>
      </c>
      <c r="BN1350" s="14">
        <f>VLOOKUP($B1350,[2]Sheet3!$G:$CZ,51,0)</f>
        <v>0</v>
      </c>
      <c r="BO1350" s="14">
        <f>VLOOKUP($B1350,[2]Sheet3!$G:$CZ,52,0)</f>
        <v>0</v>
      </c>
      <c r="BP1350" s="14">
        <f>VLOOKUP($B1350,[2]Sheet3!$G:$CZ,53,0)</f>
        <v>0</v>
      </c>
      <c r="BQ1350" s="14">
        <f>VLOOKUP($B1350,[2]Sheet3!$G:$CZ,54,0)</f>
        <v>0</v>
      </c>
      <c r="BR1350" s="14">
        <f>VLOOKUP($B1350,[2]Sheet3!$G:$CZ,55,0)</f>
        <v>0</v>
      </c>
      <c r="BS1350" s="14">
        <f>VLOOKUP($B1350,[2]Sheet3!$G:$CZ,56,0)</f>
        <v>0</v>
      </c>
      <c r="BT1350" s="14">
        <f>VLOOKUP($B1350,[2]Sheet3!$G:$CZ,57,0)</f>
        <v>0</v>
      </c>
      <c r="BU1350" s="14">
        <f>VLOOKUP($B1350,[2]Sheet3!$G:$CZ,58,0)</f>
        <v>0</v>
      </c>
      <c r="BV1350" s="14">
        <f>VLOOKUP($B1350,[2]Sheet3!$G:$CZ,59,0)</f>
        <v>0</v>
      </c>
      <c r="BW1350" s="14">
        <f>VLOOKUP($B1350,[2]Sheet3!$G:$CZ,60,0)</f>
        <v>0</v>
      </c>
      <c r="BX1350" s="14">
        <f>VLOOKUP($B1350,[2]Sheet3!$G:$CZ,61,0)</f>
        <v>0</v>
      </c>
      <c r="BY1350" s="14">
        <f>VLOOKUP($B1350,[2]Sheet3!$G:$CZ,62,0)</f>
        <v>0</v>
      </c>
      <c r="BZ1350" s="14">
        <f>VLOOKUP($B1350,[2]Sheet3!$G:$CZ,63,0)</f>
        <v>0</v>
      </c>
      <c r="CA1350" s="14">
        <f>VLOOKUP($B1350,[2]Sheet3!$G:$CZ,64,0)</f>
        <v>0</v>
      </c>
      <c r="CB1350" s="14">
        <f>VLOOKUP($B1350,[2]Sheet3!$G:$CZ,65,0)</f>
        <v>0</v>
      </c>
      <c r="CC1350" s="14">
        <f>VLOOKUP($B1350,[2]Sheet3!$G:$CZ,66,0)</f>
        <v>0</v>
      </c>
      <c r="CD1350" s="14">
        <f>VLOOKUP($B1350,[2]Sheet3!$G:$CZ,67,0)</f>
        <v>0</v>
      </c>
      <c r="CE1350" s="14">
        <f>VLOOKUP($B1350,[2]Sheet3!$G:$CZ,68,0)</f>
        <v>0</v>
      </c>
      <c r="CF1350" s="14">
        <f>VLOOKUP($B1350,[2]Sheet3!$G:$CZ,69,0)</f>
        <v>0</v>
      </c>
      <c r="CG1350" s="14">
        <f>VLOOKUP($B1350,[2]Sheet3!$G:$CZ,70,0)</f>
        <v>0</v>
      </c>
      <c r="CH1350" s="14">
        <f>VLOOKUP($B1350,[2]Sheet3!$G:$CZ,71,0)</f>
        <v>0</v>
      </c>
      <c r="CI1350" s="14">
        <f>VLOOKUP($B1350,[2]Sheet3!$G:$CZ,72,0)</f>
        <v>0</v>
      </c>
      <c r="CJ1350" s="14">
        <f>VLOOKUP($B1350,[2]Sheet3!$G:$CZ,73,0)</f>
        <v>0</v>
      </c>
      <c r="CK1350" s="14">
        <f>VLOOKUP($B1350,[2]Sheet3!$G:$CZ,74,0)</f>
        <v>0</v>
      </c>
      <c r="CL1350" s="14">
        <f>VLOOKUP($B1350,[2]Sheet3!$G:$CZ,75,0)</f>
        <v>0</v>
      </c>
      <c r="CM1350" s="14">
        <f>VLOOKUP($B1350,[2]Sheet3!$G:$CZ,76,0)</f>
        <v>0</v>
      </c>
      <c r="CN1350" s="14">
        <f>VLOOKUP($B1350,[2]Sheet3!$G:$CZ,77,0)</f>
        <v>0</v>
      </c>
      <c r="CO1350" s="14">
        <f>VLOOKUP($B1350,[2]Sheet3!$G:$CZ,78,0)</f>
        <v>0</v>
      </c>
      <c r="CP1350" s="14">
        <f>VLOOKUP($B1350,[2]Sheet3!$G:$CZ,79,0)</f>
        <v>0</v>
      </c>
      <c r="CQ1350" s="14">
        <f>VLOOKUP($B1350,[2]Sheet3!$G:$CZ,80,0)</f>
        <v>0</v>
      </c>
      <c r="CR1350" s="14">
        <f>VLOOKUP($B1350,[2]Sheet3!$G:$CZ,81,0)</f>
        <v>0</v>
      </c>
      <c r="CS1350" s="14">
        <f>VLOOKUP($B1350,[2]Sheet3!$G:$CZ,82,0)</f>
        <v>0</v>
      </c>
      <c r="CT1350" s="14">
        <f>VLOOKUP($B1350,[2]Sheet3!$G:$CZ,83,0)</f>
        <v>0</v>
      </c>
      <c r="CU1350" s="14">
        <f>VLOOKUP($B1350,[2]Sheet3!$G:$CZ,84,0)</f>
        <v>0</v>
      </c>
      <c r="CV1350" s="14">
        <f>VLOOKUP($B1350,[2]Sheet3!$G:$CZ,85,0)</f>
        <v>0</v>
      </c>
      <c r="CW1350" s="14">
        <f>VLOOKUP($B1350,[2]Sheet3!$G:$CZ,86,0)</f>
        <v>0</v>
      </c>
      <c r="CX1350" s="14">
        <f>VLOOKUP($B1350,[2]Sheet3!$G:$CZ,87,0)</f>
        <v>0</v>
      </c>
      <c r="CY1350" s="14">
        <f>VLOOKUP($B1350,[2]Sheet3!$G:$CZ,88,0)</f>
        <v>0</v>
      </c>
      <c r="CZ1350" s="14">
        <f>VLOOKUP($B1350,[2]Sheet3!$G:$CZ,89,0)</f>
        <v>0</v>
      </c>
      <c r="DA1350" s="14">
        <f>VLOOKUP($B1350,[2]Sheet3!$G:$CZ,90,0)</f>
        <v>0</v>
      </c>
      <c r="DB1350" s="14">
        <f>VLOOKUP($B1350,[2]Sheet3!$G:$CZ,91,0)</f>
        <v>0</v>
      </c>
      <c r="DC1350" s="14">
        <f>VLOOKUP($B1350,[2]Sheet3!$G:$CZ,92,0)</f>
        <v>0</v>
      </c>
      <c r="DD1350" s="14">
        <f>VLOOKUP($B1350,[2]Sheet3!$G:$CZ,93,0)</f>
        <v>0</v>
      </c>
      <c r="DE1350" s="14">
        <f>VLOOKUP($B1350,[2]Sheet3!$G:$CZ,94,0)</f>
        <v>0</v>
      </c>
      <c r="DF1350" s="14">
        <f>VLOOKUP($B1350,[2]Sheet3!$G:$CZ,95,0)</f>
        <v>0</v>
      </c>
      <c r="DG1350" s="14">
        <f>VLOOKUP($B1350,[2]Sheet3!$G:$CZ,96,0)</f>
        <v>0</v>
      </c>
      <c r="DH1350" s="14">
        <f>VLOOKUP($B1350,[2]Sheet3!$G:$CZ,97,0)</f>
        <v>0</v>
      </c>
      <c r="DI1350" s="14">
        <f>VLOOKUP($B1350,[2]Sheet3!$G:$CZ,98,0)</f>
        <v>0</v>
      </c>
    </row>
    <row r="1351" spans="1:113" x14ac:dyDescent="0.3">
      <c r="A1351" s="9" t="str">
        <f t="shared" si="65"/>
        <v>ND3102</v>
      </c>
      <c r="B1351" s="15" t="s">
        <v>2875</v>
      </c>
      <c r="C1351" s="15" t="s">
        <v>2876</v>
      </c>
      <c r="F1351" s="7" t="s">
        <v>15</v>
      </c>
      <c r="G1351" s="12" t="s">
        <v>4843</v>
      </c>
      <c r="H1351" s="12" t="str">
        <f>VLOOKUP($B1351,[1]Sheet1!$A:$G,5,0)</f>
        <v>pankaj.ahujaM@redingtongroup.com</v>
      </c>
      <c r="I1351" s="12" t="str">
        <f>VLOOKUP($B1351,[1]Sheet1!$A:$G,7,0)</f>
        <v>sidharth.eknath@redingtongroup.com</v>
      </c>
      <c r="J1351" s="12" t="s">
        <v>82</v>
      </c>
      <c r="K1351" s="7"/>
      <c r="L1351" s="7"/>
      <c r="M1351" s="8"/>
      <c r="N1351" s="7" t="str">
        <f t="shared" si="63"/>
        <v>pankaj.ahujaM@redingtongroup.com; sidharth.eknath@redingtongroup.com; nilesh.phirke@redingtongroup.com;christopher.joseph@redingtongroup.com</v>
      </c>
      <c r="O1351" s="7" t="str">
        <f t="shared" si="64"/>
        <v>ND3102</v>
      </c>
      <c r="P1351" s="8" t="s">
        <v>5215</v>
      </c>
      <c r="Q1351" s="14">
        <f>VLOOKUP($B1351,[2]Sheet3!$G:$CZ,2,0)</f>
        <v>2400300071</v>
      </c>
      <c r="R1351" s="14">
        <f>VLOOKUP($B1351,[2]Sheet3!$G:$CZ,3,0)</f>
        <v>2400300433</v>
      </c>
      <c r="S1351" s="14">
        <f>VLOOKUP($B1351,[2]Sheet3!$G:$CZ,4,0)</f>
        <v>0</v>
      </c>
      <c r="T1351" s="14">
        <f>VLOOKUP($B1351,[2]Sheet3!$G:$CZ,5,0)</f>
        <v>0</v>
      </c>
      <c r="U1351" s="14">
        <f>VLOOKUP($B1351,[2]Sheet3!$G:$CZ,6,0)</f>
        <v>0</v>
      </c>
      <c r="V1351" s="14">
        <f>VLOOKUP($B1351,[2]Sheet3!$G:$CZ,7,0)</f>
        <v>0</v>
      </c>
      <c r="W1351" s="14">
        <f>VLOOKUP($B1351,[2]Sheet3!$G:$CZ,8,0)</f>
        <v>0</v>
      </c>
      <c r="X1351" s="14">
        <f>VLOOKUP($B1351,[2]Sheet3!$G:$CZ,9,0)</f>
        <v>0</v>
      </c>
      <c r="Y1351" s="14">
        <f>VLOOKUP($B1351,[2]Sheet3!$G:$CZ,10,0)</f>
        <v>0</v>
      </c>
      <c r="Z1351" s="14">
        <f>VLOOKUP($B1351,[2]Sheet3!$G:$CZ,11,0)</f>
        <v>0</v>
      </c>
      <c r="AA1351" s="14">
        <f>VLOOKUP($B1351,[2]Sheet3!$G:$CZ,12,0)</f>
        <v>0</v>
      </c>
      <c r="AB1351" s="14">
        <f>VLOOKUP($B1351,[2]Sheet3!$G:$CZ,13,0)</f>
        <v>0</v>
      </c>
      <c r="AC1351" s="14">
        <f>VLOOKUP($B1351,[2]Sheet3!$G:$CZ,14,0)</f>
        <v>0</v>
      </c>
      <c r="AD1351" s="14">
        <f>VLOOKUP($B1351,[2]Sheet3!$G:$CZ,15,0)</f>
        <v>0</v>
      </c>
      <c r="AE1351" s="14">
        <f>VLOOKUP($B1351,[2]Sheet3!$G:$CZ,16,0)</f>
        <v>0</v>
      </c>
      <c r="AF1351" s="14">
        <f>VLOOKUP($B1351,[2]Sheet3!$G:$CZ,17,0)</f>
        <v>0</v>
      </c>
      <c r="AG1351" s="14">
        <f>VLOOKUP($B1351,[2]Sheet3!$G:$CZ,18,0)</f>
        <v>0</v>
      </c>
      <c r="AH1351" s="14">
        <f>VLOOKUP($B1351,[2]Sheet3!$G:$CZ,19,0)</f>
        <v>0</v>
      </c>
      <c r="AI1351" s="14">
        <f>VLOOKUP($B1351,[2]Sheet3!$G:$CZ,20,0)</f>
        <v>0</v>
      </c>
      <c r="AJ1351" s="14">
        <f>VLOOKUP($B1351,[2]Sheet3!$G:$CZ,21,0)</f>
        <v>0</v>
      </c>
      <c r="AK1351" s="14">
        <f>VLOOKUP($B1351,[2]Sheet3!$G:$CZ,22,0)</f>
        <v>0</v>
      </c>
      <c r="AL1351" s="14">
        <f>VLOOKUP($B1351,[2]Sheet3!$G:$CZ,23,0)</f>
        <v>0</v>
      </c>
      <c r="AM1351" s="14">
        <f>VLOOKUP($B1351,[2]Sheet3!$G:$CZ,24,0)</f>
        <v>0</v>
      </c>
      <c r="AN1351" s="14">
        <f>VLOOKUP($B1351,[2]Sheet3!$G:$CZ,25,0)</f>
        <v>0</v>
      </c>
      <c r="AO1351" s="14">
        <f>VLOOKUP($B1351,[2]Sheet3!$G:$CZ,26,0)</f>
        <v>0</v>
      </c>
      <c r="AP1351" s="14">
        <f>VLOOKUP($B1351,[2]Sheet3!$G:$CZ,27,0)</f>
        <v>0</v>
      </c>
      <c r="AQ1351" s="14">
        <f>VLOOKUP($B1351,[2]Sheet3!$G:$CZ,28,0)</f>
        <v>0</v>
      </c>
      <c r="AR1351" s="14">
        <f>VLOOKUP($B1351,[2]Sheet3!$G:$CZ,29,0)</f>
        <v>0</v>
      </c>
      <c r="AS1351" s="14">
        <f>VLOOKUP($B1351,[2]Sheet3!$G:$CZ,30,0)</f>
        <v>0</v>
      </c>
      <c r="AT1351" s="14">
        <f>VLOOKUP($B1351,[2]Sheet3!$G:$CZ,31,0)</f>
        <v>0</v>
      </c>
      <c r="AU1351" s="14">
        <f>VLOOKUP($B1351,[2]Sheet3!$G:$CZ,32,0)</f>
        <v>0</v>
      </c>
      <c r="AV1351" s="14">
        <f>VLOOKUP($B1351,[2]Sheet3!$G:$CZ,33,0)</f>
        <v>0</v>
      </c>
      <c r="AW1351" s="14">
        <f>VLOOKUP($B1351,[2]Sheet3!$G:$CZ,34,0)</f>
        <v>0</v>
      </c>
      <c r="AX1351" s="14">
        <f>VLOOKUP($B1351,[2]Sheet3!$G:$CZ,35,0)</f>
        <v>0</v>
      </c>
      <c r="AY1351" s="14">
        <f>VLOOKUP($B1351,[2]Sheet3!$G:$CZ,36,0)</f>
        <v>0</v>
      </c>
      <c r="AZ1351" s="14">
        <f>VLOOKUP($B1351,[2]Sheet3!$G:$CZ,37,0)</f>
        <v>0</v>
      </c>
      <c r="BA1351" s="14">
        <f>VLOOKUP($B1351,[2]Sheet3!$G:$CZ,38,0)</f>
        <v>0</v>
      </c>
      <c r="BB1351" s="14">
        <f>VLOOKUP($B1351,[2]Sheet3!$G:$CZ,39,0)</f>
        <v>0</v>
      </c>
      <c r="BC1351" s="14">
        <f>VLOOKUP($B1351,[2]Sheet3!$G:$CZ,40,0)</f>
        <v>0</v>
      </c>
      <c r="BD1351" s="14">
        <f>VLOOKUP($B1351,[2]Sheet3!$G:$CZ,41,0)</f>
        <v>0</v>
      </c>
      <c r="BE1351" s="14">
        <f>VLOOKUP($B1351,[2]Sheet3!$G:$CZ,42,0)</f>
        <v>0</v>
      </c>
      <c r="BF1351" s="14">
        <f>VLOOKUP($B1351,[2]Sheet3!$G:$CZ,43,0)</f>
        <v>0</v>
      </c>
      <c r="BG1351" s="14">
        <f>VLOOKUP($B1351,[2]Sheet3!$G:$CZ,44,0)</f>
        <v>0</v>
      </c>
      <c r="BH1351" s="14">
        <f>VLOOKUP($B1351,[2]Sheet3!$G:$CZ,45,0)</f>
        <v>0</v>
      </c>
      <c r="BI1351" s="14">
        <f>VLOOKUP($B1351,[2]Sheet3!$G:$CZ,46,0)</f>
        <v>0</v>
      </c>
      <c r="BJ1351" s="14">
        <f>VLOOKUP($B1351,[2]Sheet3!$G:$CZ,47,0)</f>
        <v>0</v>
      </c>
      <c r="BK1351" s="14">
        <f>VLOOKUP($B1351,[2]Sheet3!$G:$CZ,48,0)</f>
        <v>0</v>
      </c>
      <c r="BL1351" s="14">
        <f>VLOOKUP($B1351,[2]Sheet3!$G:$CZ,49,0)</f>
        <v>0</v>
      </c>
      <c r="BM1351" s="14">
        <f>VLOOKUP($B1351,[2]Sheet3!$G:$CZ,50,0)</f>
        <v>0</v>
      </c>
      <c r="BN1351" s="14">
        <f>VLOOKUP($B1351,[2]Sheet3!$G:$CZ,51,0)</f>
        <v>0</v>
      </c>
      <c r="BO1351" s="14">
        <f>VLOOKUP($B1351,[2]Sheet3!$G:$CZ,52,0)</f>
        <v>0</v>
      </c>
      <c r="BP1351" s="14">
        <f>VLOOKUP($B1351,[2]Sheet3!$G:$CZ,53,0)</f>
        <v>0</v>
      </c>
      <c r="BQ1351" s="14">
        <f>VLOOKUP($B1351,[2]Sheet3!$G:$CZ,54,0)</f>
        <v>0</v>
      </c>
      <c r="BR1351" s="14">
        <f>VLOOKUP($B1351,[2]Sheet3!$G:$CZ,55,0)</f>
        <v>0</v>
      </c>
      <c r="BS1351" s="14">
        <f>VLOOKUP($B1351,[2]Sheet3!$G:$CZ,56,0)</f>
        <v>0</v>
      </c>
      <c r="BT1351" s="14">
        <f>VLOOKUP($B1351,[2]Sheet3!$G:$CZ,57,0)</f>
        <v>0</v>
      </c>
      <c r="BU1351" s="14">
        <f>VLOOKUP($B1351,[2]Sheet3!$G:$CZ,58,0)</f>
        <v>0</v>
      </c>
      <c r="BV1351" s="14">
        <f>VLOOKUP($B1351,[2]Sheet3!$G:$CZ,59,0)</f>
        <v>0</v>
      </c>
      <c r="BW1351" s="14">
        <f>VLOOKUP($B1351,[2]Sheet3!$G:$CZ,60,0)</f>
        <v>0</v>
      </c>
      <c r="BX1351" s="14">
        <f>VLOOKUP($B1351,[2]Sheet3!$G:$CZ,61,0)</f>
        <v>0</v>
      </c>
      <c r="BY1351" s="14">
        <f>VLOOKUP($B1351,[2]Sheet3!$G:$CZ,62,0)</f>
        <v>0</v>
      </c>
      <c r="BZ1351" s="14">
        <f>VLOOKUP($B1351,[2]Sheet3!$G:$CZ,63,0)</f>
        <v>0</v>
      </c>
      <c r="CA1351" s="14">
        <f>VLOOKUP($B1351,[2]Sheet3!$G:$CZ,64,0)</f>
        <v>0</v>
      </c>
      <c r="CB1351" s="14">
        <f>VLOOKUP($B1351,[2]Sheet3!$G:$CZ,65,0)</f>
        <v>0</v>
      </c>
      <c r="CC1351" s="14">
        <f>VLOOKUP($B1351,[2]Sheet3!$G:$CZ,66,0)</f>
        <v>0</v>
      </c>
      <c r="CD1351" s="14">
        <f>VLOOKUP($B1351,[2]Sheet3!$G:$CZ,67,0)</f>
        <v>0</v>
      </c>
      <c r="CE1351" s="14">
        <f>VLOOKUP($B1351,[2]Sheet3!$G:$CZ,68,0)</f>
        <v>0</v>
      </c>
      <c r="CF1351" s="14">
        <f>VLOOKUP($B1351,[2]Sheet3!$G:$CZ,69,0)</f>
        <v>0</v>
      </c>
      <c r="CG1351" s="14">
        <f>VLOOKUP($B1351,[2]Sheet3!$G:$CZ,70,0)</f>
        <v>0</v>
      </c>
      <c r="CH1351" s="14">
        <f>VLOOKUP($B1351,[2]Sheet3!$G:$CZ,71,0)</f>
        <v>0</v>
      </c>
      <c r="CI1351" s="14">
        <f>VLOOKUP($B1351,[2]Sheet3!$G:$CZ,72,0)</f>
        <v>0</v>
      </c>
      <c r="CJ1351" s="14">
        <f>VLOOKUP($B1351,[2]Sheet3!$G:$CZ,73,0)</f>
        <v>0</v>
      </c>
      <c r="CK1351" s="14">
        <f>VLOOKUP($B1351,[2]Sheet3!$G:$CZ,74,0)</f>
        <v>0</v>
      </c>
      <c r="CL1351" s="14">
        <f>VLOOKUP($B1351,[2]Sheet3!$G:$CZ,75,0)</f>
        <v>0</v>
      </c>
      <c r="CM1351" s="14">
        <f>VLOOKUP($B1351,[2]Sheet3!$G:$CZ,76,0)</f>
        <v>0</v>
      </c>
      <c r="CN1351" s="14">
        <f>VLOOKUP($B1351,[2]Sheet3!$G:$CZ,77,0)</f>
        <v>0</v>
      </c>
      <c r="CO1351" s="14">
        <f>VLOOKUP($B1351,[2]Sheet3!$G:$CZ,78,0)</f>
        <v>0</v>
      </c>
      <c r="CP1351" s="14">
        <f>VLOOKUP($B1351,[2]Sheet3!$G:$CZ,79,0)</f>
        <v>0</v>
      </c>
      <c r="CQ1351" s="14">
        <f>VLOOKUP($B1351,[2]Sheet3!$G:$CZ,80,0)</f>
        <v>0</v>
      </c>
      <c r="CR1351" s="14">
        <f>VLOOKUP($B1351,[2]Sheet3!$G:$CZ,81,0)</f>
        <v>0</v>
      </c>
      <c r="CS1351" s="14">
        <f>VLOOKUP($B1351,[2]Sheet3!$G:$CZ,82,0)</f>
        <v>0</v>
      </c>
      <c r="CT1351" s="14">
        <f>VLOOKUP($B1351,[2]Sheet3!$G:$CZ,83,0)</f>
        <v>0</v>
      </c>
      <c r="CU1351" s="14">
        <f>VLOOKUP($B1351,[2]Sheet3!$G:$CZ,84,0)</f>
        <v>0</v>
      </c>
      <c r="CV1351" s="14">
        <f>VLOOKUP($B1351,[2]Sheet3!$G:$CZ,85,0)</f>
        <v>0</v>
      </c>
      <c r="CW1351" s="14">
        <f>VLOOKUP($B1351,[2]Sheet3!$G:$CZ,86,0)</f>
        <v>0</v>
      </c>
      <c r="CX1351" s="14">
        <f>VLOOKUP($B1351,[2]Sheet3!$G:$CZ,87,0)</f>
        <v>0</v>
      </c>
      <c r="CY1351" s="14">
        <f>VLOOKUP($B1351,[2]Sheet3!$G:$CZ,88,0)</f>
        <v>0</v>
      </c>
      <c r="CZ1351" s="14">
        <f>VLOOKUP($B1351,[2]Sheet3!$G:$CZ,89,0)</f>
        <v>0</v>
      </c>
      <c r="DA1351" s="14">
        <f>VLOOKUP($B1351,[2]Sheet3!$G:$CZ,90,0)</f>
        <v>0</v>
      </c>
      <c r="DB1351" s="14">
        <f>VLOOKUP($B1351,[2]Sheet3!$G:$CZ,91,0)</f>
        <v>0</v>
      </c>
      <c r="DC1351" s="14">
        <f>VLOOKUP($B1351,[2]Sheet3!$G:$CZ,92,0)</f>
        <v>0</v>
      </c>
      <c r="DD1351" s="14">
        <f>VLOOKUP($B1351,[2]Sheet3!$G:$CZ,93,0)</f>
        <v>0</v>
      </c>
      <c r="DE1351" s="14">
        <f>VLOOKUP($B1351,[2]Sheet3!$G:$CZ,94,0)</f>
        <v>0</v>
      </c>
      <c r="DF1351" s="14">
        <f>VLOOKUP($B1351,[2]Sheet3!$G:$CZ,95,0)</f>
        <v>0</v>
      </c>
      <c r="DG1351" s="14">
        <f>VLOOKUP($B1351,[2]Sheet3!$G:$CZ,96,0)</f>
        <v>0</v>
      </c>
      <c r="DH1351" s="14">
        <f>VLOOKUP($B1351,[2]Sheet3!$G:$CZ,97,0)</f>
        <v>0</v>
      </c>
      <c r="DI1351" s="14">
        <f>VLOOKUP($B1351,[2]Sheet3!$G:$CZ,98,0)</f>
        <v>0</v>
      </c>
    </row>
    <row r="1352" spans="1:113" x14ac:dyDescent="0.3">
      <c r="A1352" s="9" t="str">
        <f t="shared" si="65"/>
        <v>W33475</v>
      </c>
      <c r="B1352" s="15" t="s">
        <v>2877</v>
      </c>
      <c r="C1352" s="15" t="s">
        <v>2878</v>
      </c>
      <c r="F1352" s="7" t="s">
        <v>15</v>
      </c>
      <c r="G1352" s="12" t="s">
        <v>4844</v>
      </c>
      <c r="H1352" s="12" t="str">
        <f>VLOOKUP($B1352,[1]Sheet1!$A:$G,5,0)</f>
        <v>krunal.shah@redingtongroup.com</v>
      </c>
      <c r="I1352" s="12" t="str">
        <f>VLOOKUP($B1352,[1]Sheet1!$A:$G,7,0)</f>
        <v>rohan.vora@redingtongroup.com</v>
      </c>
      <c r="J1352" s="12" t="s">
        <v>82</v>
      </c>
      <c r="K1352" s="7"/>
      <c r="L1352" s="7"/>
      <c r="M1352" s="8"/>
      <c r="N1352" s="7" t="str">
        <f t="shared" si="63"/>
        <v>krunal.shah@redingtongroup.com; rohan.vora@redingtongroup.com; nilesh.phirke@redingtongroup.com;christopher.joseph@redingtongroup.com</v>
      </c>
      <c r="O1352" s="7" t="str">
        <f t="shared" si="64"/>
        <v>W33475</v>
      </c>
      <c r="P1352" s="8" t="s">
        <v>5215</v>
      </c>
      <c r="Q1352" s="14">
        <f>VLOOKUP($B1352,[2]Sheet3!$G:$CZ,2,0)</f>
        <v>2400301271</v>
      </c>
      <c r="R1352" s="14">
        <f>VLOOKUP($B1352,[2]Sheet3!$G:$CZ,3,0)</f>
        <v>0</v>
      </c>
      <c r="S1352" s="14">
        <f>VLOOKUP($B1352,[2]Sheet3!$G:$CZ,4,0)</f>
        <v>0</v>
      </c>
      <c r="T1352" s="14">
        <f>VLOOKUP($B1352,[2]Sheet3!$G:$CZ,5,0)</f>
        <v>0</v>
      </c>
      <c r="U1352" s="14">
        <f>VLOOKUP($B1352,[2]Sheet3!$G:$CZ,6,0)</f>
        <v>0</v>
      </c>
      <c r="V1352" s="14">
        <f>VLOOKUP($B1352,[2]Sheet3!$G:$CZ,7,0)</f>
        <v>0</v>
      </c>
      <c r="W1352" s="14">
        <f>VLOOKUP($B1352,[2]Sheet3!$G:$CZ,8,0)</f>
        <v>0</v>
      </c>
      <c r="X1352" s="14">
        <f>VLOOKUP($B1352,[2]Sheet3!$G:$CZ,9,0)</f>
        <v>0</v>
      </c>
      <c r="Y1352" s="14">
        <f>VLOOKUP($B1352,[2]Sheet3!$G:$CZ,10,0)</f>
        <v>0</v>
      </c>
      <c r="Z1352" s="14">
        <f>VLOOKUP($B1352,[2]Sheet3!$G:$CZ,11,0)</f>
        <v>0</v>
      </c>
      <c r="AA1352" s="14">
        <f>VLOOKUP($B1352,[2]Sheet3!$G:$CZ,12,0)</f>
        <v>0</v>
      </c>
      <c r="AB1352" s="14">
        <f>VLOOKUP($B1352,[2]Sheet3!$G:$CZ,13,0)</f>
        <v>0</v>
      </c>
      <c r="AC1352" s="14">
        <f>VLOOKUP($B1352,[2]Sheet3!$G:$CZ,14,0)</f>
        <v>0</v>
      </c>
      <c r="AD1352" s="14">
        <f>VLOOKUP($B1352,[2]Sheet3!$G:$CZ,15,0)</f>
        <v>0</v>
      </c>
      <c r="AE1352" s="14">
        <f>VLOOKUP($B1352,[2]Sheet3!$G:$CZ,16,0)</f>
        <v>0</v>
      </c>
      <c r="AF1352" s="14">
        <f>VLOOKUP($B1352,[2]Sheet3!$G:$CZ,17,0)</f>
        <v>0</v>
      </c>
      <c r="AG1352" s="14">
        <f>VLOOKUP($B1352,[2]Sheet3!$G:$CZ,18,0)</f>
        <v>0</v>
      </c>
      <c r="AH1352" s="14">
        <f>VLOOKUP($B1352,[2]Sheet3!$G:$CZ,19,0)</f>
        <v>0</v>
      </c>
      <c r="AI1352" s="14">
        <f>VLOOKUP($B1352,[2]Sheet3!$G:$CZ,20,0)</f>
        <v>0</v>
      </c>
      <c r="AJ1352" s="14">
        <f>VLOOKUP($B1352,[2]Sheet3!$G:$CZ,21,0)</f>
        <v>0</v>
      </c>
      <c r="AK1352" s="14">
        <f>VLOOKUP($B1352,[2]Sheet3!$G:$CZ,22,0)</f>
        <v>0</v>
      </c>
      <c r="AL1352" s="14">
        <f>VLOOKUP($B1352,[2]Sheet3!$G:$CZ,23,0)</f>
        <v>0</v>
      </c>
      <c r="AM1352" s="14">
        <f>VLOOKUP($B1352,[2]Sheet3!$G:$CZ,24,0)</f>
        <v>0</v>
      </c>
      <c r="AN1352" s="14">
        <f>VLOOKUP($B1352,[2]Sheet3!$G:$CZ,25,0)</f>
        <v>0</v>
      </c>
      <c r="AO1352" s="14">
        <f>VLOOKUP($B1352,[2]Sheet3!$G:$CZ,26,0)</f>
        <v>0</v>
      </c>
      <c r="AP1352" s="14">
        <f>VLOOKUP($B1352,[2]Sheet3!$G:$CZ,27,0)</f>
        <v>0</v>
      </c>
      <c r="AQ1352" s="14">
        <f>VLOOKUP($B1352,[2]Sheet3!$G:$CZ,28,0)</f>
        <v>0</v>
      </c>
      <c r="AR1352" s="14">
        <f>VLOOKUP($B1352,[2]Sheet3!$G:$CZ,29,0)</f>
        <v>0</v>
      </c>
      <c r="AS1352" s="14">
        <f>VLOOKUP($B1352,[2]Sheet3!$G:$CZ,30,0)</f>
        <v>0</v>
      </c>
      <c r="AT1352" s="14">
        <f>VLOOKUP($B1352,[2]Sheet3!$G:$CZ,31,0)</f>
        <v>0</v>
      </c>
      <c r="AU1352" s="14">
        <f>VLOOKUP($B1352,[2]Sheet3!$G:$CZ,32,0)</f>
        <v>0</v>
      </c>
      <c r="AV1352" s="14">
        <f>VLOOKUP($B1352,[2]Sheet3!$G:$CZ,33,0)</f>
        <v>0</v>
      </c>
      <c r="AW1352" s="14">
        <f>VLOOKUP($B1352,[2]Sheet3!$G:$CZ,34,0)</f>
        <v>0</v>
      </c>
      <c r="AX1352" s="14">
        <f>VLOOKUP($B1352,[2]Sheet3!$G:$CZ,35,0)</f>
        <v>0</v>
      </c>
      <c r="AY1352" s="14">
        <f>VLOOKUP($B1352,[2]Sheet3!$G:$CZ,36,0)</f>
        <v>0</v>
      </c>
      <c r="AZ1352" s="14">
        <f>VLOOKUP($B1352,[2]Sheet3!$G:$CZ,37,0)</f>
        <v>0</v>
      </c>
      <c r="BA1352" s="14">
        <f>VLOOKUP($B1352,[2]Sheet3!$G:$CZ,38,0)</f>
        <v>0</v>
      </c>
      <c r="BB1352" s="14">
        <f>VLOOKUP($B1352,[2]Sheet3!$G:$CZ,39,0)</f>
        <v>0</v>
      </c>
      <c r="BC1352" s="14">
        <f>VLOOKUP($B1352,[2]Sheet3!$G:$CZ,40,0)</f>
        <v>0</v>
      </c>
      <c r="BD1352" s="14">
        <f>VLOOKUP($B1352,[2]Sheet3!$G:$CZ,41,0)</f>
        <v>0</v>
      </c>
      <c r="BE1352" s="14">
        <f>VLOOKUP($B1352,[2]Sheet3!$G:$CZ,42,0)</f>
        <v>0</v>
      </c>
      <c r="BF1352" s="14">
        <f>VLOOKUP($B1352,[2]Sheet3!$G:$CZ,43,0)</f>
        <v>0</v>
      </c>
      <c r="BG1352" s="14">
        <f>VLOOKUP($B1352,[2]Sheet3!$G:$CZ,44,0)</f>
        <v>0</v>
      </c>
      <c r="BH1352" s="14">
        <f>VLOOKUP($B1352,[2]Sheet3!$G:$CZ,45,0)</f>
        <v>0</v>
      </c>
      <c r="BI1352" s="14">
        <f>VLOOKUP($B1352,[2]Sheet3!$G:$CZ,46,0)</f>
        <v>0</v>
      </c>
      <c r="BJ1352" s="14">
        <f>VLOOKUP($B1352,[2]Sheet3!$G:$CZ,47,0)</f>
        <v>0</v>
      </c>
      <c r="BK1352" s="14">
        <f>VLOOKUP($B1352,[2]Sheet3!$G:$CZ,48,0)</f>
        <v>0</v>
      </c>
      <c r="BL1352" s="14">
        <f>VLOOKUP($B1352,[2]Sheet3!$G:$CZ,49,0)</f>
        <v>0</v>
      </c>
      <c r="BM1352" s="14">
        <f>VLOOKUP($B1352,[2]Sheet3!$G:$CZ,50,0)</f>
        <v>0</v>
      </c>
      <c r="BN1352" s="14">
        <f>VLOOKUP($B1352,[2]Sheet3!$G:$CZ,51,0)</f>
        <v>0</v>
      </c>
      <c r="BO1352" s="14">
        <f>VLOOKUP($B1352,[2]Sheet3!$G:$CZ,52,0)</f>
        <v>0</v>
      </c>
      <c r="BP1352" s="14">
        <f>VLOOKUP($B1352,[2]Sheet3!$G:$CZ,53,0)</f>
        <v>0</v>
      </c>
      <c r="BQ1352" s="14">
        <f>VLOOKUP($B1352,[2]Sheet3!$G:$CZ,54,0)</f>
        <v>0</v>
      </c>
      <c r="BR1352" s="14">
        <f>VLOOKUP($B1352,[2]Sheet3!$G:$CZ,55,0)</f>
        <v>0</v>
      </c>
      <c r="BS1352" s="14">
        <f>VLOOKUP($B1352,[2]Sheet3!$G:$CZ,56,0)</f>
        <v>0</v>
      </c>
      <c r="BT1352" s="14">
        <f>VLOOKUP($B1352,[2]Sheet3!$G:$CZ,57,0)</f>
        <v>0</v>
      </c>
      <c r="BU1352" s="14">
        <f>VLOOKUP($B1352,[2]Sheet3!$G:$CZ,58,0)</f>
        <v>0</v>
      </c>
      <c r="BV1352" s="14">
        <f>VLOOKUP($B1352,[2]Sheet3!$G:$CZ,59,0)</f>
        <v>0</v>
      </c>
      <c r="BW1352" s="14">
        <f>VLOOKUP($B1352,[2]Sheet3!$G:$CZ,60,0)</f>
        <v>0</v>
      </c>
      <c r="BX1352" s="14">
        <f>VLOOKUP($B1352,[2]Sheet3!$G:$CZ,61,0)</f>
        <v>0</v>
      </c>
      <c r="BY1352" s="14">
        <f>VLOOKUP($B1352,[2]Sheet3!$G:$CZ,62,0)</f>
        <v>0</v>
      </c>
      <c r="BZ1352" s="14">
        <f>VLOOKUP($B1352,[2]Sheet3!$G:$CZ,63,0)</f>
        <v>0</v>
      </c>
      <c r="CA1352" s="14">
        <f>VLOOKUP($B1352,[2]Sheet3!$G:$CZ,64,0)</f>
        <v>0</v>
      </c>
      <c r="CB1352" s="14">
        <f>VLOOKUP($B1352,[2]Sheet3!$G:$CZ,65,0)</f>
        <v>0</v>
      </c>
      <c r="CC1352" s="14">
        <f>VLOOKUP($B1352,[2]Sheet3!$G:$CZ,66,0)</f>
        <v>0</v>
      </c>
      <c r="CD1352" s="14">
        <f>VLOOKUP($B1352,[2]Sheet3!$G:$CZ,67,0)</f>
        <v>0</v>
      </c>
      <c r="CE1352" s="14">
        <f>VLOOKUP($B1352,[2]Sheet3!$G:$CZ,68,0)</f>
        <v>0</v>
      </c>
      <c r="CF1352" s="14">
        <f>VLOOKUP($B1352,[2]Sheet3!$G:$CZ,69,0)</f>
        <v>0</v>
      </c>
      <c r="CG1352" s="14">
        <f>VLOOKUP($B1352,[2]Sheet3!$G:$CZ,70,0)</f>
        <v>0</v>
      </c>
      <c r="CH1352" s="14">
        <f>VLOOKUP($B1352,[2]Sheet3!$G:$CZ,71,0)</f>
        <v>0</v>
      </c>
      <c r="CI1352" s="14">
        <f>VLOOKUP($B1352,[2]Sheet3!$G:$CZ,72,0)</f>
        <v>0</v>
      </c>
      <c r="CJ1352" s="14">
        <f>VLOOKUP($B1352,[2]Sheet3!$G:$CZ,73,0)</f>
        <v>0</v>
      </c>
      <c r="CK1352" s="14">
        <f>VLOOKUP($B1352,[2]Sheet3!$G:$CZ,74,0)</f>
        <v>0</v>
      </c>
      <c r="CL1352" s="14">
        <f>VLOOKUP($B1352,[2]Sheet3!$G:$CZ,75,0)</f>
        <v>0</v>
      </c>
      <c r="CM1352" s="14">
        <f>VLOOKUP($B1352,[2]Sheet3!$G:$CZ,76,0)</f>
        <v>0</v>
      </c>
      <c r="CN1352" s="14">
        <f>VLOOKUP($B1352,[2]Sheet3!$G:$CZ,77,0)</f>
        <v>0</v>
      </c>
      <c r="CO1352" s="14">
        <f>VLOOKUP($B1352,[2]Sheet3!$G:$CZ,78,0)</f>
        <v>0</v>
      </c>
      <c r="CP1352" s="14">
        <f>VLOOKUP($B1352,[2]Sheet3!$G:$CZ,79,0)</f>
        <v>0</v>
      </c>
      <c r="CQ1352" s="14">
        <f>VLOOKUP($B1352,[2]Sheet3!$G:$CZ,80,0)</f>
        <v>0</v>
      </c>
      <c r="CR1352" s="14">
        <f>VLOOKUP($B1352,[2]Sheet3!$G:$CZ,81,0)</f>
        <v>0</v>
      </c>
      <c r="CS1352" s="14">
        <f>VLOOKUP($B1352,[2]Sheet3!$G:$CZ,82,0)</f>
        <v>0</v>
      </c>
      <c r="CT1352" s="14">
        <f>VLOOKUP($B1352,[2]Sheet3!$G:$CZ,83,0)</f>
        <v>0</v>
      </c>
      <c r="CU1352" s="14">
        <f>VLOOKUP($B1352,[2]Sheet3!$G:$CZ,84,0)</f>
        <v>0</v>
      </c>
      <c r="CV1352" s="14">
        <f>VLOOKUP($B1352,[2]Sheet3!$G:$CZ,85,0)</f>
        <v>0</v>
      </c>
      <c r="CW1352" s="14">
        <f>VLOOKUP($B1352,[2]Sheet3!$G:$CZ,86,0)</f>
        <v>0</v>
      </c>
      <c r="CX1352" s="14">
        <f>VLOOKUP($B1352,[2]Sheet3!$G:$CZ,87,0)</f>
        <v>0</v>
      </c>
      <c r="CY1352" s="14">
        <f>VLOOKUP($B1352,[2]Sheet3!$G:$CZ,88,0)</f>
        <v>0</v>
      </c>
      <c r="CZ1352" s="14">
        <f>VLOOKUP($B1352,[2]Sheet3!$G:$CZ,89,0)</f>
        <v>0</v>
      </c>
      <c r="DA1352" s="14">
        <f>VLOOKUP($B1352,[2]Sheet3!$G:$CZ,90,0)</f>
        <v>0</v>
      </c>
      <c r="DB1352" s="14">
        <f>VLOOKUP($B1352,[2]Sheet3!$G:$CZ,91,0)</f>
        <v>0</v>
      </c>
      <c r="DC1352" s="14">
        <f>VLOOKUP($B1352,[2]Sheet3!$G:$CZ,92,0)</f>
        <v>0</v>
      </c>
      <c r="DD1352" s="14">
        <f>VLOOKUP($B1352,[2]Sheet3!$G:$CZ,93,0)</f>
        <v>0</v>
      </c>
      <c r="DE1352" s="14">
        <f>VLOOKUP($B1352,[2]Sheet3!$G:$CZ,94,0)</f>
        <v>0</v>
      </c>
      <c r="DF1352" s="14">
        <f>VLOOKUP($B1352,[2]Sheet3!$G:$CZ,95,0)</f>
        <v>0</v>
      </c>
      <c r="DG1352" s="14">
        <f>VLOOKUP($B1352,[2]Sheet3!$G:$CZ,96,0)</f>
        <v>0</v>
      </c>
      <c r="DH1352" s="14">
        <f>VLOOKUP($B1352,[2]Sheet3!$G:$CZ,97,0)</f>
        <v>0</v>
      </c>
      <c r="DI1352" s="14">
        <f>VLOOKUP($B1352,[2]Sheet3!$G:$CZ,98,0)</f>
        <v>0</v>
      </c>
    </row>
    <row r="1353" spans="1:113" x14ac:dyDescent="0.3">
      <c r="A1353" s="9" t="str">
        <f t="shared" si="65"/>
        <v>W14608</v>
      </c>
      <c r="B1353" s="15" t="s">
        <v>2879</v>
      </c>
      <c r="C1353" s="15" t="s">
        <v>2880</v>
      </c>
      <c r="F1353" s="7" t="s">
        <v>15</v>
      </c>
      <c r="G1353" s="12" t="s">
        <v>4845</v>
      </c>
      <c r="H1353" s="12" t="str">
        <f>VLOOKUP($B1353,[1]Sheet1!$A:$G,5,0)</f>
        <v>vijay.tayade@redingtongroup.com</v>
      </c>
      <c r="I1353" s="12" t="str">
        <f>VLOOKUP($B1353,[1]Sheet1!$A:$G,7,0)</f>
        <v>rohan.vora@redingtongroup.com</v>
      </c>
      <c r="J1353" s="12" t="s">
        <v>82</v>
      </c>
      <c r="K1353" s="7"/>
      <c r="L1353" s="7"/>
      <c r="M1353" s="8"/>
      <c r="N1353" s="7" t="str">
        <f t="shared" si="63"/>
        <v>vijay.tayade@redingtongroup.com; rohan.vora@redingtongroup.com; nilesh.phirke@redingtongroup.com;christopher.joseph@redingtongroup.com</v>
      </c>
      <c r="O1353" s="7" t="str">
        <f t="shared" si="64"/>
        <v>W14608</v>
      </c>
      <c r="P1353" s="8" t="s">
        <v>5215</v>
      </c>
      <c r="Q1353" s="14">
        <f>VLOOKUP($B1353,[2]Sheet3!$G:$CZ,2,0)</f>
        <v>2400302091</v>
      </c>
      <c r="R1353" s="14">
        <f>VLOOKUP($B1353,[2]Sheet3!$G:$CZ,3,0)</f>
        <v>0</v>
      </c>
      <c r="S1353" s="14">
        <f>VLOOKUP($B1353,[2]Sheet3!$G:$CZ,4,0)</f>
        <v>0</v>
      </c>
      <c r="T1353" s="14">
        <f>VLOOKUP($B1353,[2]Sheet3!$G:$CZ,5,0)</f>
        <v>0</v>
      </c>
      <c r="U1353" s="14">
        <f>VLOOKUP($B1353,[2]Sheet3!$G:$CZ,6,0)</f>
        <v>0</v>
      </c>
      <c r="V1353" s="14">
        <f>VLOOKUP($B1353,[2]Sheet3!$G:$CZ,7,0)</f>
        <v>0</v>
      </c>
      <c r="W1353" s="14">
        <f>VLOOKUP($B1353,[2]Sheet3!$G:$CZ,8,0)</f>
        <v>0</v>
      </c>
      <c r="X1353" s="14">
        <f>VLOOKUP($B1353,[2]Sheet3!$G:$CZ,9,0)</f>
        <v>0</v>
      </c>
      <c r="Y1353" s="14">
        <f>VLOOKUP($B1353,[2]Sheet3!$G:$CZ,10,0)</f>
        <v>0</v>
      </c>
      <c r="Z1353" s="14">
        <f>VLOOKUP($B1353,[2]Sheet3!$G:$CZ,11,0)</f>
        <v>0</v>
      </c>
      <c r="AA1353" s="14">
        <f>VLOOKUP($B1353,[2]Sheet3!$G:$CZ,12,0)</f>
        <v>0</v>
      </c>
      <c r="AB1353" s="14">
        <f>VLOOKUP($B1353,[2]Sheet3!$G:$CZ,13,0)</f>
        <v>0</v>
      </c>
      <c r="AC1353" s="14">
        <f>VLOOKUP($B1353,[2]Sheet3!$G:$CZ,14,0)</f>
        <v>0</v>
      </c>
      <c r="AD1353" s="14">
        <f>VLOOKUP($B1353,[2]Sheet3!$G:$CZ,15,0)</f>
        <v>0</v>
      </c>
      <c r="AE1353" s="14">
        <f>VLOOKUP($B1353,[2]Sheet3!$G:$CZ,16,0)</f>
        <v>0</v>
      </c>
      <c r="AF1353" s="14">
        <f>VLOOKUP($B1353,[2]Sheet3!$G:$CZ,17,0)</f>
        <v>0</v>
      </c>
      <c r="AG1353" s="14">
        <f>VLOOKUP($B1353,[2]Sheet3!$G:$CZ,18,0)</f>
        <v>0</v>
      </c>
      <c r="AH1353" s="14">
        <f>VLOOKUP($B1353,[2]Sheet3!$G:$CZ,19,0)</f>
        <v>0</v>
      </c>
      <c r="AI1353" s="14">
        <f>VLOOKUP($B1353,[2]Sheet3!$G:$CZ,20,0)</f>
        <v>0</v>
      </c>
      <c r="AJ1353" s="14">
        <f>VLOOKUP($B1353,[2]Sheet3!$G:$CZ,21,0)</f>
        <v>0</v>
      </c>
      <c r="AK1353" s="14">
        <f>VLOOKUP($B1353,[2]Sheet3!$G:$CZ,22,0)</f>
        <v>0</v>
      </c>
      <c r="AL1353" s="14">
        <f>VLOOKUP($B1353,[2]Sheet3!$G:$CZ,23,0)</f>
        <v>0</v>
      </c>
      <c r="AM1353" s="14">
        <f>VLOOKUP($B1353,[2]Sheet3!$G:$CZ,24,0)</f>
        <v>0</v>
      </c>
      <c r="AN1353" s="14">
        <f>VLOOKUP($B1353,[2]Sheet3!$G:$CZ,25,0)</f>
        <v>0</v>
      </c>
      <c r="AO1353" s="14">
        <f>VLOOKUP($B1353,[2]Sheet3!$G:$CZ,26,0)</f>
        <v>0</v>
      </c>
      <c r="AP1353" s="14">
        <f>VLOOKUP($B1353,[2]Sheet3!$G:$CZ,27,0)</f>
        <v>0</v>
      </c>
      <c r="AQ1353" s="14">
        <f>VLOOKUP($B1353,[2]Sheet3!$G:$CZ,28,0)</f>
        <v>0</v>
      </c>
      <c r="AR1353" s="14">
        <f>VLOOKUP($B1353,[2]Sheet3!$G:$CZ,29,0)</f>
        <v>0</v>
      </c>
      <c r="AS1353" s="14">
        <f>VLOOKUP($B1353,[2]Sheet3!$G:$CZ,30,0)</f>
        <v>0</v>
      </c>
      <c r="AT1353" s="14">
        <f>VLOOKUP($B1353,[2]Sheet3!$G:$CZ,31,0)</f>
        <v>0</v>
      </c>
      <c r="AU1353" s="14">
        <f>VLOOKUP($B1353,[2]Sheet3!$G:$CZ,32,0)</f>
        <v>0</v>
      </c>
      <c r="AV1353" s="14">
        <f>VLOOKUP($B1353,[2]Sheet3!$G:$CZ,33,0)</f>
        <v>0</v>
      </c>
      <c r="AW1353" s="14">
        <f>VLOOKUP($B1353,[2]Sheet3!$G:$CZ,34,0)</f>
        <v>0</v>
      </c>
      <c r="AX1353" s="14">
        <f>VLOOKUP($B1353,[2]Sheet3!$G:$CZ,35,0)</f>
        <v>0</v>
      </c>
      <c r="AY1353" s="14">
        <f>VLOOKUP($B1353,[2]Sheet3!$G:$CZ,36,0)</f>
        <v>0</v>
      </c>
      <c r="AZ1353" s="14">
        <f>VLOOKUP($B1353,[2]Sheet3!$G:$CZ,37,0)</f>
        <v>0</v>
      </c>
      <c r="BA1353" s="14">
        <f>VLOOKUP($B1353,[2]Sheet3!$G:$CZ,38,0)</f>
        <v>0</v>
      </c>
      <c r="BB1353" s="14">
        <f>VLOOKUP($B1353,[2]Sheet3!$G:$CZ,39,0)</f>
        <v>0</v>
      </c>
      <c r="BC1353" s="14">
        <f>VLOOKUP($B1353,[2]Sheet3!$G:$CZ,40,0)</f>
        <v>0</v>
      </c>
      <c r="BD1353" s="14">
        <f>VLOOKUP($B1353,[2]Sheet3!$G:$CZ,41,0)</f>
        <v>0</v>
      </c>
      <c r="BE1353" s="14">
        <f>VLOOKUP($B1353,[2]Sheet3!$G:$CZ,42,0)</f>
        <v>0</v>
      </c>
      <c r="BF1353" s="14">
        <f>VLOOKUP($B1353,[2]Sheet3!$G:$CZ,43,0)</f>
        <v>0</v>
      </c>
      <c r="BG1353" s="14">
        <f>VLOOKUP($B1353,[2]Sheet3!$G:$CZ,44,0)</f>
        <v>0</v>
      </c>
      <c r="BH1353" s="14">
        <f>VLOOKUP($B1353,[2]Sheet3!$G:$CZ,45,0)</f>
        <v>0</v>
      </c>
      <c r="BI1353" s="14">
        <f>VLOOKUP($B1353,[2]Sheet3!$G:$CZ,46,0)</f>
        <v>0</v>
      </c>
      <c r="BJ1353" s="14">
        <f>VLOOKUP($B1353,[2]Sheet3!$G:$CZ,47,0)</f>
        <v>0</v>
      </c>
      <c r="BK1353" s="14">
        <f>VLOOKUP($B1353,[2]Sheet3!$G:$CZ,48,0)</f>
        <v>0</v>
      </c>
      <c r="BL1353" s="14">
        <f>VLOOKUP($B1353,[2]Sheet3!$G:$CZ,49,0)</f>
        <v>0</v>
      </c>
      <c r="BM1353" s="14">
        <f>VLOOKUP($B1353,[2]Sheet3!$G:$CZ,50,0)</f>
        <v>0</v>
      </c>
      <c r="BN1353" s="14">
        <f>VLOOKUP($B1353,[2]Sheet3!$G:$CZ,51,0)</f>
        <v>0</v>
      </c>
      <c r="BO1353" s="14">
        <f>VLOOKUP($B1353,[2]Sheet3!$G:$CZ,52,0)</f>
        <v>0</v>
      </c>
      <c r="BP1353" s="14">
        <f>VLOOKUP($B1353,[2]Sheet3!$G:$CZ,53,0)</f>
        <v>0</v>
      </c>
      <c r="BQ1353" s="14">
        <f>VLOOKUP($B1353,[2]Sheet3!$G:$CZ,54,0)</f>
        <v>0</v>
      </c>
      <c r="BR1353" s="14">
        <f>VLOOKUP($B1353,[2]Sheet3!$G:$CZ,55,0)</f>
        <v>0</v>
      </c>
      <c r="BS1353" s="14">
        <f>VLOOKUP($B1353,[2]Sheet3!$G:$CZ,56,0)</f>
        <v>0</v>
      </c>
      <c r="BT1353" s="14">
        <f>VLOOKUP($B1353,[2]Sheet3!$G:$CZ,57,0)</f>
        <v>0</v>
      </c>
      <c r="BU1353" s="14">
        <f>VLOOKUP($B1353,[2]Sheet3!$G:$CZ,58,0)</f>
        <v>0</v>
      </c>
      <c r="BV1353" s="14">
        <f>VLOOKUP($B1353,[2]Sheet3!$G:$CZ,59,0)</f>
        <v>0</v>
      </c>
      <c r="BW1353" s="14">
        <f>VLOOKUP($B1353,[2]Sheet3!$G:$CZ,60,0)</f>
        <v>0</v>
      </c>
      <c r="BX1353" s="14">
        <f>VLOOKUP($B1353,[2]Sheet3!$G:$CZ,61,0)</f>
        <v>0</v>
      </c>
      <c r="BY1353" s="14">
        <f>VLOOKUP($B1353,[2]Sheet3!$G:$CZ,62,0)</f>
        <v>0</v>
      </c>
      <c r="BZ1353" s="14">
        <f>VLOOKUP($B1353,[2]Sheet3!$G:$CZ,63,0)</f>
        <v>0</v>
      </c>
      <c r="CA1353" s="14">
        <f>VLOOKUP($B1353,[2]Sheet3!$G:$CZ,64,0)</f>
        <v>0</v>
      </c>
      <c r="CB1353" s="14">
        <f>VLOOKUP($B1353,[2]Sheet3!$G:$CZ,65,0)</f>
        <v>0</v>
      </c>
      <c r="CC1353" s="14">
        <f>VLOOKUP($B1353,[2]Sheet3!$G:$CZ,66,0)</f>
        <v>0</v>
      </c>
      <c r="CD1353" s="14">
        <f>VLOOKUP($B1353,[2]Sheet3!$G:$CZ,67,0)</f>
        <v>0</v>
      </c>
      <c r="CE1353" s="14">
        <f>VLOOKUP($B1353,[2]Sheet3!$G:$CZ,68,0)</f>
        <v>0</v>
      </c>
      <c r="CF1353" s="14">
        <f>VLOOKUP($B1353,[2]Sheet3!$G:$CZ,69,0)</f>
        <v>0</v>
      </c>
      <c r="CG1353" s="14">
        <f>VLOOKUP($B1353,[2]Sheet3!$G:$CZ,70,0)</f>
        <v>0</v>
      </c>
      <c r="CH1353" s="14">
        <f>VLOOKUP($B1353,[2]Sheet3!$G:$CZ,71,0)</f>
        <v>0</v>
      </c>
      <c r="CI1353" s="14">
        <f>VLOOKUP($B1353,[2]Sheet3!$G:$CZ,72,0)</f>
        <v>0</v>
      </c>
      <c r="CJ1353" s="14">
        <f>VLOOKUP($B1353,[2]Sheet3!$G:$CZ,73,0)</f>
        <v>0</v>
      </c>
      <c r="CK1353" s="14">
        <f>VLOOKUP($B1353,[2]Sheet3!$G:$CZ,74,0)</f>
        <v>0</v>
      </c>
      <c r="CL1353" s="14">
        <f>VLOOKUP($B1353,[2]Sheet3!$G:$CZ,75,0)</f>
        <v>0</v>
      </c>
      <c r="CM1353" s="14">
        <f>VLOOKUP($B1353,[2]Sheet3!$G:$CZ,76,0)</f>
        <v>0</v>
      </c>
      <c r="CN1353" s="14">
        <f>VLOOKUP($B1353,[2]Sheet3!$G:$CZ,77,0)</f>
        <v>0</v>
      </c>
      <c r="CO1353" s="14">
        <f>VLOOKUP($B1353,[2]Sheet3!$G:$CZ,78,0)</f>
        <v>0</v>
      </c>
      <c r="CP1353" s="14">
        <f>VLOOKUP($B1353,[2]Sheet3!$G:$CZ,79,0)</f>
        <v>0</v>
      </c>
      <c r="CQ1353" s="14">
        <f>VLOOKUP($B1353,[2]Sheet3!$G:$CZ,80,0)</f>
        <v>0</v>
      </c>
      <c r="CR1353" s="14">
        <f>VLOOKUP($B1353,[2]Sheet3!$G:$CZ,81,0)</f>
        <v>0</v>
      </c>
      <c r="CS1353" s="14">
        <f>VLOOKUP($B1353,[2]Sheet3!$G:$CZ,82,0)</f>
        <v>0</v>
      </c>
      <c r="CT1353" s="14">
        <f>VLOOKUP($B1353,[2]Sheet3!$G:$CZ,83,0)</f>
        <v>0</v>
      </c>
      <c r="CU1353" s="14">
        <f>VLOOKUP($B1353,[2]Sheet3!$G:$CZ,84,0)</f>
        <v>0</v>
      </c>
      <c r="CV1353" s="14">
        <f>VLOOKUP($B1353,[2]Sheet3!$G:$CZ,85,0)</f>
        <v>0</v>
      </c>
      <c r="CW1353" s="14">
        <f>VLOOKUP($B1353,[2]Sheet3!$G:$CZ,86,0)</f>
        <v>0</v>
      </c>
      <c r="CX1353" s="14">
        <f>VLOOKUP($B1353,[2]Sheet3!$G:$CZ,87,0)</f>
        <v>0</v>
      </c>
      <c r="CY1353" s="14">
        <f>VLOOKUP($B1353,[2]Sheet3!$G:$CZ,88,0)</f>
        <v>0</v>
      </c>
      <c r="CZ1353" s="14">
        <f>VLOOKUP($B1353,[2]Sheet3!$G:$CZ,89,0)</f>
        <v>0</v>
      </c>
      <c r="DA1353" s="14">
        <f>VLOOKUP($B1353,[2]Sheet3!$G:$CZ,90,0)</f>
        <v>0</v>
      </c>
      <c r="DB1353" s="14">
        <f>VLOOKUP($B1353,[2]Sheet3!$G:$CZ,91,0)</f>
        <v>0</v>
      </c>
      <c r="DC1353" s="14">
        <f>VLOOKUP($B1353,[2]Sheet3!$G:$CZ,92,0)</f>
        <v>0</v>
      </c>
      <c r="DD1353" s="14">
        <f>VLOOKUP($B1353,[2]Sheet3!$G:$CZ,93,0)</f>
        <v>0</v>
      </c>
      <c r="DE1353" s="14">
        <f>VLOOKUP($B1353,[2]Sheet3!$G:$CZ,94,0)</f>
        <v>0</v>
      </c>
      <c r="DF1353" s="14">
        <f>VLOOKUP($B1353,[2]Sheet3!$G:$CZ,95,0)</f>
        <v>0</v>
      </c>
      <c r="DG1353" s="14">
        <f>VLOOKUP($B1353,[2]Sheet3!$G:$CZ,96,0)</f>
        <v>0</v>
      </c>
      <c r="DH1353" s="14">
        <f>VLOOKUP($B1353,[2]Sheet3!$G:$CZ,97,0)</f>
        <v>0</v>
      </c>
      <c r="DI1353" s="14">
        <f>VLOOKUP($B1353,[2]Sheet3!$G:$CZ,98,0)</f>
        <v>0</v>
      </c>
    </row>
    <row r="1354" spans="1:113" x14ac:dyDescent="0.3">
      <c r="A1354" s="9" t="str">
        <f t="shared" si="65"/>
        <v>S15956</v>
      </c>
      <c r="B1354" s="15" t="s">
        <v>2881</v>
      </c>
      <c r="C1354" s="15" t="s">
        <v>2882</v>
      </c>
      <c r="F1354" s="7" t="s">
        <v>15</v>
      </c>
      <c r="G1354" s="12" t="s">
        <v>4846</v>
      </c>
      <c r="H1354" s="12" t="str">
        <f>VLOOKUP($B1354,[1]Sheet1!$A:$G,5,0)</f>
        <v>prem.kumarmani@redingtongroup.com</v>
      </c>
      <c r="I1354" s="12" t="str">
        <f>VLOOKUP($B1354,[1]Sheet1!$A:$G,7,0)</f>
        <v>yogesh.ganesh@redingtongroup.com</v>
      </c>
      <c r="J1354" s="12" t="s">
        <v>82</v>
      </c>
      <c r="K1354" s="7"/>
      <c r="L1354" s="7"/>
      <c r="M1354" s="8"/>
      <c r="N1354" s="7" t="str">
        <f t="shared" si="63"/>
        <v>prem.kumarmani@redingtongroup.com; yogesh.ganesh@redingtongroup.com; nilesh.phirke@redingtongroup.com;christopher.joseph@redingtongroup.com</v>
      </c>
      <c r="O1354" s="7" t="str">
        <f t="shared" si="64"/>
        <v>S15956</v>
      </c>
      <c r="P1354" s="8" t="s">
        <v>5215</v>
      </c>
      <c r="Q1354" s="14">
        <f>VLOOKUP($B1354,[2]Sheet3!$G:$CZ,2,0)</f>
        <v>2400306390</v>
      </c>
      <c r="R1354" s="14">
        <f>VLOOKUP($B1354,[2]Sheet3!$G:$CZ,3,0)</f>
        <v>2400299680</v>
      </c>
      <c r="S1354" s="14">
        <f>VLOOKUP($B1354,[2]Sheet3!$G:$CZ,4,0)</f>
        <v>0</v>
      </c>
      <c r="T1354" s="14">
        <f>VLOOKUP($B1354,[2]Sheet3!$G:$CZ,5,0)</f>
        <v>0</v>
      </c>
      <c r="U1354" s="14">
        <f>VLOOKUP($B1354,[2]Sheet3!$G:$CZ,6,0)</f>
        <v>0</v>
      </c>
      <c r="V1354" s="14">
        <f>VLOOKUP($B1354,[2]Sheet3!$G:$CZ,7,0)</f>
        <v>0</v>
      </c>
      <c r="W1354" s="14">
        <f>VLOOKUP($B1354,[2]Sheet3!$G:$CZ,8,0)</f>
        <v>0</v>
      </c>
      <c r="X1354" s="14">
        <f>VLOOKUP($B1354,[2]Sheet3!$G:$CZ,9,0)</f>
        <v>0</v>
      </c>
      <c r="Y1354" s="14">
        <f>VLOOKUP($B1354,[2]Sheet3!$G:$CZ,10,0)</f>
        <v>0</v>
      </c>
      <c r="Z1354" s="14">
        <f>VLOOKUP($B1354,[2]Sheet3!$G:$CZ,11,0)</f>
        <v>0</v>
      </c>
      <c r="AA1354" s="14">
        <f>VLOOKUP($B1354,[2]Sheet3!$G:$CZ,12,0)</f>
        <v>0</v>
      </c>
      <c r="AB1354" s="14">
        <f>VLOOKUP($B1354,[2]Sheet3!$G:$CZ,13,0)</f>
        <v>0</v>
      </c>
      <c r="AC1354" s="14">
        <f>VLOOKUP($B1354,[2]Sheet3!$G:$CZ,14,0)</f>
        <v>0</v>
      </c>
      <c r="AD1354" s="14">
        <f>VLOOKUP($B1354,[2]Sheet3!$G:$CZ,15,0)</f>
        <v>0</v>
      </c>
      <c r="AE1354" s="14">
        <f>VLOOKUP($B1354,[2]Sheet3!$G:$CZ,16,0)</f>
        <v>0</v>
      </c>
      <c r="AF1354" s="14">
        <f>VLOOKUP($B1354,[2]Sheet3!$G:$CZ,17,0)</f>
        <v>0</v>
      </c>
      <c r="AG1354" s="14">
        <f>VLOOKUP($B1354,[2]Sheet3!$G:$CZ,18,0)</f>
        <v>0</v>
      </c>
      <c r="AH1354" s="14">
        <f>VLOOKUP($B1354,[2]Sheet3!$G:$CZ,19,0)</f>
        <v>0</v>
      </c>
      <c r="AI1354" s="14">
        <f>VLOOKUP($B1354,[2]Sheet3!$G:$CZ,20,0)</f>
        <v>0</v>
      </c>
      <c r="AJ1354" s="14">
        <f>VLOOKUP($B1354,[2]Sheet3!$G:$CZ,21,0)</f>
        <v>0</v>
      </c>
      <c r="AK1354" s="14">
        <f>VLOOKUP($B1354,[2]Sheet3!$G:$CZ,22,0)</f>
        <v>0</v>
      </c>
      <c r="AL1354" s="14">
        <f>VLOOKUP($B1354,[2]Sheet3!$G:$CZ,23,0)</f>
        <v>0</v>
      </c>
      <c r="AM1354" s="14">
        <f>VLOOKUP($B1354,[2]Sheet3!$G:$CZ,24,0)</f>
        <v>0</v>
      </c>
      <c r="AN1354" s="14">
        <f>VLOOKUP($B1354,[2]Sheet3!$G:$CZ,25,0)</f>
        <v>0</v>
      </c>
      <c r="AO1354" s="14">
        <f>VLOOKUP($B1354,[2]Sheet3!$G:$CZ,26,0)</f>
        <v>0</v>
      </c>
      <c r="AP1354" s="14">
        <f>VLOOKUP($B1354,[2]Sheet3!$G:$CZ,27,0)</f>
        <v>0</v>
      </c>
      <c r="AQ1354" s="14">
        <f>VLOOKUP($B1354,[2]Sheet3!$G:$CZ,28,0)</f>
        <v>0</v>
      </c>
      <c r="AR1354" s="14">
        <f>VLOOKUP($B1354,[2]Sheet3!$G:$CZ,29,0)</f>
        <v>0</v>
      </c>
      <c r="AS1354" s="14">
        <f>VLOOKUP($B1354,[2]Sheet3!$G:$CZ,30,0)</f>
        <v>0</v>
      </c>
      <c r="AT1354" s="14">
        <f>VLOOKUP($B1354,[2]Sheet3!$G:$CZ,31,0)</f>
        <v>0</v>
      </c>
      <c r="AU1354" s="14">
        <f>VLOOKUP($B1354,[2]Sheet3!$G:$CZ,32,0)</f>
        <v>0</v>
      </c>
      <c r="AV1354" s="14">
        <f>VLOOKUP($B1354,[2]Sheet3!$G:$CZ,33,0)</f>
        <v>0</v>
      </c>
      <c r="AW1354" s="14">
        <f>VLOOKUP($B1354,[2]Sheet3!$G:$CZ,34,0)</f>
        <v>0</v>
      </c>
      <c r="AX1354" s="14">
        <f>VLOOKUP($B1354,[2]Sheet3!$G:$CZ,35,0)</f>
        <v>0</v>
      </c>
      <c r="AY1354" s="14">
        <f>VLOOKUP($B1354,[2]Sheet3!$G:$CZ,36,0)</f>
        <v>0</v>
      </c>
      <c r="AZ1354" s="14">
        <f>VLOOKUP($B1354,[2]Sheet3!$G:$CZ,37,0)</f>
        <v>0</v>
      </c>
      <c r="BA1354" s="14">
        <f>VLOOKUP($B1354,[2]Sheet3!$G:$CZ,38,0)</f>
        <v>0</v>
      </c>
      <c r="BB1354" s="14">
        <f>VLOOKUP($B1354,[2]Sheet3!$G:$CZ,39,0)</f>
        <v>0</v>
      </c>
      <c r="BC1354" s="14">
        <f>VLOOKUP($B1354,[2]Sheet3!$G:$CZ,40,0)</f>
        <v>0</v>
      </c>
      <c r="BD1354" s="14">
        <f>VLOOKUP($B1354,[2]Sheet3!$G:$CZ,41,0)</f>
        <v>0</v>
      </c>
      <c r="BE1354" s="14">
        <f>VLOOKUP($B1354,[2]Sheet3!$G:$CZ,42,0)</f>
        <v>0</v>
      </c>
      <c r="BF1354" s="14">
        <f>VLOOKUP($B1354,[2]Sheet3!$G:$CZ,43,0)</f>
        <v>0</v>
      </c>
      <c r="BG1354" s="14">
        <f>VLOOKUP($B1354,[2]Sheet3!$G:$CZ,44,0)</f>
        <v>0</v>
      </c>
      <c r="BH1354" s="14">
        <f>VLOOKUP($B1354,[2]Sheet3!$G:$CZ,45,0)</f>
        <v>0</v>
      </c>
      <c r="BI1354" s="14">
        <f>VLOOKUP($B1354,[2]Sheet3!$G:$CZ,46,0)</f>
        <v>0</v>
      </c>
      <c r="BJ1354" s="14">
        <f>VLOOKUP($B1354,[2]Sheet3!$G:$CZ,47,0)</f>
        <v>0</v>
      </c>
      <c r="BK1354" s="14">
        <f>VLOOKUP($B1354,[2]Sheet3!$G:$CZ,48,0)</f>
        <v>0</v>
      </c>
      <c r="BL1354" s="14">
        <f>VLOOKUP($B1354,[2]Sheet3!$G:$CZ,49,0)</f>
        <v>0</v>
      </c>
      <c r="BM1354" s="14">
        <f>VLOOKUP($B1354,[2]Sheet3!$G:$CZ,50,0)</f>
        <v>0</v>
      </c>
      <c r="BN1354" s="14">
        <f>VLOOKUP($B1354,[2]Sheet3!$G:$CZ,51,0)</f>
        <v>0</v>
      </c>
      <c r="BO1354" s="14">
        <f>VLOOKUP($B1354,[2]Sheet3!$G:$CZ,52,0)</f>
        <v>0</v>
      </c>
      <c r="BP1354" s="14">
        <f>VLOOKUP($B1354,[2]Sheet3!$G:$CZ,53,0)</f>
        <v>0</v>
      </c>
      <c r="BQ1354" s="14">
        <f>VLOOKUP($B1354,[2]Sheet3!$G:$CZ,54,0)</f>
        <v>0</v>
      </c>
      <c r="BR1354" s="14">
        <f>VLOOKUP($B1354,[2]Sheet3!$G:$CZ,55,0)</f>
        <v>0</v>
      </c>
      <c r="BS1354" s="14">
        <f>VLOOKUP($B1354,[2]Sheet3!$G:$CZ,56,0)</f>
        <v>0</v>
      </c>
      <c r="BT1354" s="14">
        <f>VLOOKUP($B1354,[2]Sheet3!$G:$CZ,57,0)</f>
        <v>0</v>
      </c>
      <c r="BU1354" s="14">
        <f>VLOOKUP($B1354,[2]Sheet3!$G:$CZ,58,0)</f>
        <v>0</v>
      </c>
      <c r="BV1354" s="14">
        <f>VLOOKUP($B1354,[2]Sheet3!$G:$CZ,59,0)</f>
        <v>0</v>
      </c>
      <c r="BW1354" s="14">
        <f>VLOOKUP($B1354,[2]Sheet3!$G:$CZ,60,0)</f>
        <v>0</v>
      </c>
      <c r="BX1354" s="14">
        <f>VLOOKUP($B1354,[2]Sheet3!$G:$CZ,61,0)</f>
        <v>0</v>
      </c>
      <c r="BY1354" s="14">
        <f>VLOOKUP($B1354,[2]Sheet3!$G:$CZ,62,0)</f>
        <v>0</v>
      </c>
      <c r="BZ1354" s="14">
        <f>VLOOKUP($B1354,[2]Sheet3!$G:$CZ,63,0)</f>
        <v>0</v>
      </c>
      <c r="CA1354" s="14">
        <f>VLOOKUP($B1354,[2]Sheet3!$G:$CZ,64,0)</f>
        <v>0</v>
      </c>
      <c r="CB1354" s="14">
        <f>VLOOKUP($B1354,[2]Sheet3!$G:$CZ,65,0)</f>
        <v>0</v>
      </c>
      <c r="CC1354" s="14">
        <f>VLOOKUP($B1354,[2]Sheet3!$G:$CZ,66,0)</f>
        <v>0</v>
      </c>
      <c r="CD1354" s="14">
        <f>VLOOKUP($B1354,[2]Sheet3!$G:$CZ,67,0)</f>
        <v>0</v>
      </c>
      <c r="CE1354" s="14">
        <f>VLOOKUP($B1354,[2]Sheet3!$G:$CZ,68,0)</f>
        <v>0</v>
      </c>
      <c r="CF1354" s="14">
        <f>VLOOKUP($B1354,[2]Sheet3!$G:$CZ,69,0)</f>
        <v>0</v>
      </c>
      <c r="CG1354" s="14">
        <f>VLOOKUP($B1354,[2]Sheet3!$G:$CZ,70,0)</f>
        <v>0</v>
      </c>
      <c r="CH1354" s="14">
        <f>VLOOKUP($B1354,[2]Sheet3!$G:$CZ,71,0)</f>
        <v>0</v>
      </c>
      <c r="CI1354" s="14">
        <f>VLOOKUP($B1354,[2]Sheet3!$G:$CZ,72,0)</f>
        <v>0</v>
      </c>
      <c r="CJ1354" s="14">
        <f>VLOOKUP($B1354,[2]Sheet3!$G:$CZ,73,0)</f>
        <v>0</v>
      </c>
      <c r="CK1354" s="14">
        <f>VLOOKUP($B1354,[2]Sheet3!$G:$CZ,74,0)</f>
        <v>0</v>
      </c>
      <c r="CL1354" s="14">
        <f>VLOOKUP($B1354,[2]Sheet3!$G:$CZ,75,0)</f>
        <v>0</v>
      </c>
      <c r="CM1354" s="14">
        <f>VLOOKUP($B1354,[2]Sheet3!$G:$CZ,76,0)</f>
        <v>0</v>
      </c>
      <c r="CN1354" s="14">
        <f>VLOOKUP($B1354,[2]Sheet3!$G:$CZ,77,0)</f>
        <v>0</v>
      </c>
      <c r="CO1354" s="14">
        <f>VLOOKUP($B1354,[2]Sheet3!$G:$CZ,78,0)</f>
        <v>0</v>
      </c>
      <c r="CP1354" s="14">
        <f>VLOOKUP($B1354,[2]Sheet3!$G:$CZ,79,0)</f>
        <v>0</v>
      </c>
      <c r="CQ1354" s="14">
        <f>VLOOKUP($B1354,[2]Sheet3!$G:$CZ,80,0)</f>
        <v>0</v>
      </c>
      <c r="CR1354" s="14">
        <f>VLOOKUP($B1354,[2]Sheet3!$G:$CZ,81,0)</f>
        <v>0</v>
      </c>
      <c r="CS1354" s="14">
        <f>VLOOKUP($B1354,[2]Sheet3!$G:$CZ,82,0)</f>
        <v>0</v>
      </c>
      <c r="CT1354" s="14">
        <f>VLOOKUP($B1354,[2]Sheet3!$G:$CZ,83,0)</f>
        <v>0</v>
      </c>
      <c r="CU1354" s="14">
        <f>VLOOKUP($B1354,[2]Sheet3!$G:$CZ,84,0)</f>
        <v>0</v>
      </c>
      <c r="CV1354" s="14">
        <f>VLOOKUP($B1354,[2]Sheet3!$G:$CZ,85,0)</f>
        <v>0</v>
      </c>
      <c r="CW1354" s="14">
        <f>VLOOKUP($B1354,[2]Sheet3!$G:$CZ,86,0)</f>
        <v>0</v>
      </c>
      <c r="CX1354" s="14">
        <f>VLOOKUP($B1354,[2]Sheet3!$G:$CZ,87,0)</f>
        <v>0</v>
      </c>
      <c r="CY1354" s="14">
        <f>VLOOKUP($B1354,[2]Sheet3!$G:$CZ,88,0)</f>
        <v>0</v>
      </c>
      <c r="CZ1354" s="14">
        <f>VLOOKUP($B1354,[2]Sheet3!$G:$CZ,89,0)</f>
        <v>0</v>
      </c>
      <c r="DA1354" s="14">
        <f>VLOOKUP($B1354,[2]Sheet3!$G:$CZ,90,0)</f>
        <v>0</v>
      </c>
      <c r="DB1354" s="14">
        <f>VLOOKUP($B1354,[2]Sheet3!$G:$CZ,91,0)</f>
        <v>0</v>
      </c>
      <c r="DC1354" s="14">
        <f>VLOOKUP($B1354,[2]Sheet3!$G:$CZ,92,0)</f>
        <v>0</v>
      </c>
      <c r="DD1354" s="14">
        <f>VLOOKUP($B1354,[2]Sheet3!$G:$CZ,93,0)</f>
        <v>0</v>
      </c>
      <c r="DE1354" s="14">
        <f>VLOOKUP($B1354,[2]Sheet3!$G:$CZ,94,0)</f>
        <v>0</v>
      </c>
      <c r="DF1354" s="14">
        <f>VLOOKUP($B1354,[2]Sheet3!$G:$CZ,95,0)</f>
        <v>0</v>
      </c>
      <c r="DG1354" s="14">
        <f>VLOOKUP($B1354,[2]Sheet3!$G:$CZ,96,0)</f>
        <v>0</v>
      </c>
      <c r="DH1354" s="14">
        <f>VLOOKUP($B1354,[2]Sheet3!$G:$CZ,97,0)</f>
        <v>0</v>
      </c>
      <c r="DI1354" s="14">
        <f>VLOOKUP($B1354,[2]Sheet3!$G:$CZ,98,0)</f>
        <v>0</v>
      </c>
    </row>
    <row r="1355" spans="1:113" x14ac:dyDescent="0.3">
      <c r="A1355" s="9" t="str">
        <f t="shared" si="65"/>
        <v>N14708</v>
      </c>
      <c r="B1355" s="15" t="s">
        <v>2883</v>
      </c>
      <c r="C1355" s="15" t="s">
        <v>2884</v>
      </c>
      <c r="F1355" s="7" t="s">
        <v>15</v>
      </c>
      <c r="G1355" s="12" t="s">
        <v>4847</v>
      </c>
      <c r="H1355" s="12" t="str">
        <f>VLOOKUP($B1355,[1]Sheet1!$A:$G,5,0)</f>
        <v>himanshu.ranjansingh@redingtongroup.com</v>
      </c>
      <c r="I1355" s="12" t="str">
        <f>VLOOKUP($B1355,[1]Sheet1!$A:$G,7,0)</f>
        <v>sidharth.eknath@redingtongroup.com</v>
      </c>
      <c r="J1355" s="12" t="s">
        <v>82</v>
      </c>
      <c r="K1355" s="7"/>
      <c r="L1355" s="7"/>
      <c r="M1355" s="8"/>
      <c r="N1355" s="7" t="str">
        <f t="shared" si="63"/>
        <v>himanshu.ranjansingh@redingtongroup.com; sidharth.eknath@redingtongroup.com; nilesh.phirke@redingtongroup.com;christopher.joseph@redingtongroup.com</v>
      </c>
      <c r="O1355" s="7" t="str">
        <f t="shared" si="64"/>
        <v>N14708</v>
      </c>
      <c r="P1355" s="8" t="s">
        <v>5215</v>
      </c>
      <c r="Q1355" s="14">
        <f>VLOOKUP($B1355,[2]Sheet3!$G:$CZ,2,0)</f>
        <v>2400302725</v>
      </c>
      <c r="R1355" s="14">
        <f>VLOOKUP($B1355,[2]Sheet3!$G:$CZ,3,0)</f>
        <v>2400299928</v>
      </c>
      <c r="S1355" s="14">
        <f>VLOOKUP($B1355,[2]Sheet3!$G:$CZ,4,0)</f>
        <v>0</v>
      </c>
      <c r="T1355" s="14">
        <f>VLOOKUP($B1355,[2]Sheet3!$G:$CZ,5,0)</f>
        <v>0</v>
      </c>
      <c r="U1355" s="14">
        <f>VLOOKUP($B1355,[2]Sheet3!$G:$CZ,6,0)</f>
        <v>0</v>
      </c>
      <c r="V1355" s="14">
        <f>VLOOKUP($B1355,[2]Sheet3!$G:$CZ,7,0)</f>
        <v>0</v>
      </c>
      <c r="W1355" s="14">
        <f>VLOOKUP($B1355,[2]Sheet3!$G:$CZ,8,0)</f>
        <v>0</v>
      </c>
      <c r="X1355" s="14">
        <f>VLOOKUP($B1355,[2]Sheet3!$G:$CZ,9,0)</f>
        <v>0</v>
      </c>
      <c r="Y1355" s="14">
        <f>VLOOKUP($B1355,[2]Sheet3!$G:$CZ,10,0)</f>
        <v>0</v>
      </c>
      <c r="Z1355" s="14">
        <f>VLOOKUP($B1355,[2]Sheet3!$G:$CZ,11,0)</f>
        <v>0</v>
      </c>
      <c r="AA1355" s="14">
        <f>VLOOKUP($B1355,[2]Sheet3!$G:$CZ,12,0)</f>
        <v>0</v>
      </c>
      <c r="AB1355" s="14">
        <f>VLOOKUP($B1355,[2]Sheet3!$G:$CZ,13,0)</f>
        <v>0</v>
      </c>
      <c r="AC1355" s="14">
        <f>VLOOKUP($B1355,[2]Sheet3!$G:$CZ,14,0)</f>
        <v>0</v>
      </c>
      <c r="AD1355" s="14">
        <f>VLOOKUP($B1355,[2]Sheet3!$G:$CZ,15,0)</f>
        <v>0</v>
      </c>
      <c r="AE1355" s="14">
        <f>VLOOKUP($B1355,[2]Sheet3!$G:$CZ,16,0)</f>
        <v>0</v>
      </c>
      <c r="AF1355" s="14">
        <f>VLOOKUP($B1355,[2]Sheet3!$G:$CZ,17,0)</f>
        <v>0</v>
      </c>
      <c r="AG1355" s="14">
        <f>VLOOKUP($B1355,[2]Sheet3!$G:$CZ,18,0)</f>
        <v>0</v>
      </c>
      <c r="AH1355" s="14">
        <f>VLOOKUP($B1355,[2]Sheet3!$G:$CZ,19,0)</f>
        <v>0</v>
      </c>
      <c r="AI1355" s="14">
        <f>VLOOKUP($B1355,[2]Sheet3!$G:$CZ,20,0)</f>
        <v>0</v>
      </c>
      <c r="AJ1355" s="14">
        <f>VLOOKUP($B1355,[2]Sheet3!$G:$CZ,21,0)</f>
        <v>0</v>
      </c>
      <c r="AK1355" s="14">
        <f>VLOOKUP($B1355,[2]Sheet3!$G:$CZ,22,0)</f>
        <v>0</v>
      </c>
      <c r="AL1355" s="14">
        <f>VLOOKUP($B1355,[2]Sheet3!$G:$CZ,23,0)</f>
        <v>0</v>
      </c>
      <c r="AM1355" s="14">
        <f>VLOOKUP($B1355,[2]Sheet3!$G:$CZ,24,0)</f>
        <v>0</v>
      </c>
      <c r="AN1355" s="14">
        <f>VLOOKUP($B1355,[2]Sheet3!$G:$CZ,25,0)</f>
        <v>0</v>
      </c>
      <c r="AO1355" s="14">
        <f>VLOOKUP($B1355,[2]Sheet3!$G:$CZ,26,0)</f>
        <v>0</v>
      </c>
      <c r="AP1355" s="14">
        <f>VLOOKUP($B1355,[2]Sheet3!$G:$CZ,27,0)</f>
        <v>0</v>
      </c>
      <c r="AQ1355" s="14">
        <f>VLOOKUP($B1355,[2]Sheet3!$G:$CZ,28,0)</f>
        <v>0</v>
      </c>
      <c r="AR1355" s="14">
        <f>VLOOKUP($B1355,[2]Sheet3!$G:$CZ,29,0)</f>
        <v>0</v>
      </c>
      <c r="AS1355" s="14">
        <f>VLOOKUP($B1355,[2]Sheet3!$G:$CZ,30,0)</f>
        <v>0</v>
      </c>
      <c r="AT1355" s="14">
        <f>VLOOKUP($B1355,[2]Sheet3!$G:$CZ,31,0)</f>
        <v>0</v>
      </c>
      <c r="AU1355" s="14">
        <f>VLOOKUP($B1355,[2]Sheet3!$G:$CZ,32,0)</f>
        <v>0</v>
      </c>
      <c r="AV1355" s="14">
        <f>VLOOKUP($B1355,[2]Sheet3!$G:$CZ,33,0)</f>
        <v>0</v>
      </c>
      <c r="AW1355" s="14">
        <f>VLOOKUP($B1355,[2]Sheet3!$G:$CZ,34,0)</f>
        <v>0</v>
      </c>
      <c r="AX1355" s="14">
        <f>VLOOKUP($B1355,[2]Sheet3!$G:$CZ,35,0)</f>
        <v>0</v>
      </c>
      <c r="AY1355" s="14">
        <f>VLOOKUP($B1355,[2]Sheet3!$G:$CZ,36,0)</f>
        <v>0</v>
      </c>
      <c r="AZ1355" s="14">
        <f>VLOOKUP($B1355,[2]Sheet3!$G:$CZ,37,0)</f>
        <v>0</v>
      </c>
      <c r="BA1355" s="14">
        <f>VLOOKUP($B1355,[2]Sheet3!$G:$CZ,38,0)</f>
        <v>0</v>
      </c>
      <c r="BB1355" s="14">
        <f>VLOOKUP($B1355,[2]Sheet3!$G:$CZ,39,0)</f>
        <v>0</v>
      </c>
      <c r="BC1355" s="14">
        <f>VLOOKUP($B1355,[2]Sheet3!$G:$CZ,40,0)</f>
        <v>0</v>
      </c>
      <c r="BD1355" s="14">
        <f>VLOOKUP($B1355,[2]Sheet3!$G:$CZ,41,0)</f>
        <v>0</v>
      </c>
      <c r="BE1355" s="14">
        <f>VLOOKUP($B1355,[2]Sheet3!$G:$CZ,42,0)</f>
        <v>0</v>
      </c>
      <c r="BF1355" s="14">
        <f>VLOOKUP($B1355,[2]Sheet3!$G:$CZ,43,0)</f>
        <v>0</v>
      </c>
      <c r="BG1355" s="14">
        <f>VLOOKUP($B1355,[2]Sheet3!$G:$CZ,44,0)</f>
        <v>0</v>
      </c>
      <c r="BH1355" s="14">
        <f>VLOOKUP($B1355,[2]Sheet3!$G:$CZ,45,0)</f>
        <v>0</v>
      </c>
      <c r="BI1355" s="14">
        <f>VLOOKUP($B1355,[2]Sheet3!$G:$CZ,46,0)</f>
        <v>0</v>
      </c>
      <c r="BJ1355" s="14">
        <f>VLOOKUP($B1355,[2]Sheet3!$G:$CZ,47,0)</f>
        <v>0</v>
      </c>
      <c r="BK1355" s="14">
        <f>VLOOKUP($B1355,[2]Sheet3!$G:$CZ,48,0)</f>
        <v>0</v>
      </c>
      <c r="BL1355" s="14">
        <f>VLOOKUP($B1355,[2]Sheet3!$G:$CZ,49,0)</f>
        <v>0</v>
      </c>
      <c r="BM1355" s="14">
        <f>VLOOKUP($B1355,[2]Sheet3!$G:$CZ,50,0)</f>
        <v>0</v>
      </c>
      <c r="BN1355" s="14">
        <f>VLOOKUP($B1355,[2]Sheet3!$G:$CZ,51,0)</f>
        <v>0</v>
      </c>
      <c r="BO1355" s="14">
        <f>VLOOKUP($B1355,[2]Sheet3!$G:$CZ,52,0)</f>
        <v>0</v>
      </c>
      <c r="BP1355" s="14">
        <f>VLOOKUP($B1355,[2]Sheet3!$G:$CZ,53,0)</f>
        <v>0</v>
      </c>
      <c r="BQ1355" s="14">
        <f>VLOOKUP($B1355,[2]Sheet3!$G:$CZ,54,0)</f>
        <v>0</v>
      </c>
      <c r="BR1355" s="14">
        <f>VLOOKUP($B1355,[2]Sheet3!$G:$CZ,55,0)</f>
        <v>0</v>
      </c>
      <c r="BS1355" s="14">
        <f>VLOOKUP($B1355,[2]Sheet3!$G:$CZ,56,0)</f>
        <v>0</v>
      </c>
      <c r="BT1355" s="14">
        <f>VLOOKUP($B1355,[2]Sheet3!$G:$CZ,57,0)</f>
        <v>0</v>
      </c>
      <c r="BU1355" s="14">
        <f>VLOOKUP($B1355,[2]Sheet3!$G:$CZ,58,0)</f>
        <v>0</v>
      </c>
      <c r="BV1355" s="14">
        <f>VLOOKUP($B1355,[2]Sheet3!$G:$CZ,59,0)</f>
        <v>0</v>
      </c>
      <c r="BW1355" s="14">
        <f>VLOOKUP($B1355,[2]Sheet3!$G:$CZ,60,0)</f>
        <v>0</v>
      </c>
      <c r="BX1355" s="14">
        <f>VLOOKUP($B1355,[2]Sheet3!$G:$CZ,61,0)</f>
        <v>0</v>
      </c>
      <c r="BY1355" s="14">
        <f>VLOOKUP($B1355,[2]Sheet3!$G:$CZ,62,0)</f>
        <v>0</v>
      </c>
      <c r="BZ1355" s="14">
        <f>VLOOKUP($B1355,[2]Sheet3!$G:$CZ,63,0)</f>
        <v>0</v>
      </c>
      <c r="CA1355" s="14">
        <f>VLOOKUP($B1355,[2]Sheet3!$G:$CZ,64,0)</f>
        <v>0</v>
      </c>
      <c r="CB1355" s="14">
        <f>VLOOKUP($B1355,[2]Sheet3!$G:$CZ,65,0)</f>
        <v>0</v>
      </c>
      <c r="CC1355" s="14">
        <f>VLOOKUP($B1355,[2]Sheet3!$G:$CZ,66,0)</f>
        <v>0</v>
      </c>
      <c r="CD1355" s="14">
        <f>VLOOKUP($B1355,[2]Sheet3!$G:$CZ,67,0)</f>
        <v>0</v>
      </c>
      <c r="CE1355" s="14">
        <f>VLOOKUP($B1355,[2]Sheet3!$G:$CZ,68,0)</f>
        <v>0</v>
      </c>
      <c r="CF1355" s="14">
        <f>VLOOKUP($B1355,[2]Sheet3!$G:$CZ,69,0)</f>
        <v>0</v>
      </c>
      <c r="CG1355" s="14">
        <f>VLOOKUP($B1355,[2]Sheet3!$G:$CZ,70,0)</f>
        <v>0</v>
      </c>
      <c r="CH1355" s="14">
        <f>VLOOKUP($B1355,[2]Sheet3!$G:$CZ,71,0)</f>
        <v>0</v>
      </c>
      <c r="CI1355" s="14">
        <f>VLOOKUP($B1355,[2]Sheet3!$G:$CZ,72,0)</f>
        <v>0</v>
      </c>
      <c r="CJ1355" s="14">
        <f>VLOOKUP($B1355,[2]Sheet3!$G:$CZ,73,0)</f>
        <v>0</v>
      </c>
      <c r="CK1355" s="14">
        <f>VLOOKUP($B1355,[2]Sheet3!$G:$CZ,74,0)</f>
        <v>0</v>
      </c>
      <c r="CL1355" s="14">
        <f>VLOOKUP($B1355,[2]Sheet3!$G:$CZ,75,0)</f>
        <v>0</v>
      </c>
      <c r="CM1355" s="14">
        <f>VLOOKUP($B1355,[2]Sheet3!$G:$CZ,76,0)</f>
        <v>0</v>
      </c>
      <c r="CN1355" s="14">
        <f>VLOOKUP($B1355,[2]Sheet3!$G:$CZ,77,0)</f>
        <v>0</v>
      </c>
      <c r="CO1355" s="14">
        <f>VLOOKUP($B1355,[2]Sheet3!$G:$CZ,78,0)</f>
        <v>0</v>
      </c>
      <c r="CP1355" s="14">
        <f>VLOOKUP($B1355,[2]Sheet3!$G:$CZ,79,0)</f>
        <v>0</v>
      </c>
      <c r="CQ1355" s="14">
        <f>VLOOKUP($B1355,[2]Sheet3!$G:$CZ,80,0)</f>
        <v>0</v>
      </c>
      <c r="CR1355" s="14">
        <f>VLOOKUP($B1355,[2]Sheet3!$G:$CZ,81,0)</f>
        <v>0</v>
      </c>
      <c r="CS1355" s="14">
        <f>VLOOKUP($B1355,[2]Sheet3!$G:$CZ,82,0)</f>
        <v>0</v>
      </c>
      <c r="CT1355" s="14">
        <f>VLOOKUP($B1355,[2]Sheet3!$G:$CZ,83,0)</f>
        <v>0</v>
      </c>
      <c r="CU1355" s="14">
        <f>VLOOKUP($B1355,[2]Sheet3!$G:$CZ,84,0)</f>
        <v>0</v>
      </c>
      <c r="CV1355" s="14">
        <f>VLOOKUP($B1355,[2]Sheet3!$G:$CZ,85,0)</f>
        <v>0</v>
      </c>
      <c r="CW1355" s="14">
        <f>VLOOKUP($B1355,[2]Sheet3!$G:$CZ,86,0)</f>
        <v>0</v>
      </c>
      <c r="CX1355" s="14">
        <f>VLOOKUP($B1355,[2]Sheet3!$G:$CZ,87,0)</f>
        <v>0</v>
      </c>
      <c r="CY1355" s="14">
        <f>VLOOKUP($B1355,[2]Sheet3!$G:$CZ,88,0)</f>
        <v>0</v>
      </c>
      <c r="CZ1355" s="14">
        <f>VLOOKUP($B1355,[2]Sheet3!$G:$CZ,89,0)</f>
        <v>0</v>
      </c>
      <c r="DA1355" s="14">
        <f>VLOOKUP($B1355,[2]Sheet3!$G:$CZ,90,0)</f>
        <v>0</v>
      </c>
      <c r="DB1355" s="14">
        <f>VLOOKUP($B1355,[2]Sheet3!$G:$CZ,91,0)</f>
        <v>0</v>
      </c>
      <c r="DC1355" s="14">
        <f>VLOOKUP($B1355,[2]Sheet3!$G:$CZ,92,0)</f>
        <v>0</v>
      </c>
      <c r="DD1355" s="14">
        <f>VLOOKUP($B1355,[2]Sheet3!$G:$CZ,93,0)</f>
        <v>0</v>
      </c>
      <c r="DE1355" s="14">
        <f>VLOOKUP($B1355,[2]Sheet3!$G:$CZ,94,0)</f>
        <v>0</v>
      </c>
      <c r="DF1355" s="14">
        <f>VLOOKUP($B1355,[2]Sheet3!$G:$CZ,95,0)</f>
        <v>0</v>
      </c>
      <c r="DG1355" s="14">
        <f>VLOOKUP($B1355,[2]Sheet3!$G:$CZ,96,0)</f>
        <v>0</v>
      </c>
      <c r="DH1355" s="14">
        <f>VLOOKUP($B1355,[2]Sheet3!$G:$CZ,97,0)</f>
        <v>0</v>
      </c>
      <c r="DI1355" s="14">
        <f>VLOOKUP($B1355,[2]Sheet3!$G:$CZ,98,0)</f>
        <v>0</v>
      </c>
    </row>
    <row r="1356" spans="1:113" x14ac:dyDescent="0.3">
      <c r="A1356" s="9" t="str">
        <f t="shared" si="65"/>
        <v>W23766</v>
      </c>
      <c r="B1356" s="15" t="s">
        <v>2885</v>
      </c>
      <c r="C1356" s="15" t="s">
        <v>1437</v>
      </c>
      <c r="F1356" s="7" t="s">
        <v>15</v>
      </c>
      <c r="G1356" s="12" t="s">
        <v>4848</v>
      </c>
      <c r="H1356" s="12" t="str">
        <f>VLOOKUP($B1356,[1]Sheet1!$A:$G,5,0)</f>
        <v>santosh.desai@redingtongroup.com</v>
      </c>
      <c r="I1356" s="12" t="str">
        <f>VLOOKUP($B1356,[1]Sheet1!$A:$G,7,0)</f>
        <v>dilip.vishwa@redingtongroup.com</v>
      </c>
      <c r="J1356" s="12" t="s">
        <v>82</v>
      </c>
      <c r="K1356" s="7"/>
      <c r="L1356" s="7"/>
      <c r="M1356" s="8"/>
      <c r="N1356" s="7" t="str">
        <f t="shared" si="63"/>
        <v>santosh.desai@redingtongroup.com; dilip.vishwa@redingtongroup.com; nilesh.phirke@redingtongroup.com;christopher.joseph@redingtongroup.com</v>
      </c>
      <c r="O1356" s="7" t="str">
        <f t="shared" si="64"/>
        <v>W23766</v>
      </c>
      <c r="P1356" s="8" t="s">
        <v>5215</v>
      </c>
      <c r="Q1356" s="14">
        <f>VLOOKUP($B1356,[2]Sheet3!$G:$CZ,2,0)</f>
        <v>2400302245</v>
      </c>
      <c r="R1356" s="14">
        <f>VLOOKUP($B1356,[2]Sheet3!$G:$CZ,3,0)</f>
        <v>0</v>
      </c>
      <c r="S1356" s="14">
        <f>VLOOKUP($B1356,[2]Sheet3!$G:$CZ,4,0)</f>
        <v>0</v>
      </c>
      <c r="T1356" s="14">
        <f>VLOOKUP($B1356,[2]Sheet3!$G:$CZ,5,0)</f>
        <v>0</v>
      </c>
      <c r="U1356" s="14">
        <f>VLOOKUP($B1356,[2]Sheet3!$G:$CZ,6,0)</f>
        <v>0</v>
      </c>
      <c r="V1356" s="14">
        <f>VLOOKUP($B1356,[2]Sheet3!$G:$CZ,7,0)</f>
        <v>0</v>
      </c>
      <c r="W1356" s="14">
        <f>VLOOKUP($B1356,[2]Sheet3!$G:$CZ,8,0)</f>
        <v>0</v>
      </c>
      <c r="X1356" s="14">
        <f>VLOOKUP($B1356,[2]Sheet3!$G:$CZ,9,0)</f>
        <v>0</v>
      </c>
      <c r="Y1356" s="14">
        <f>VLOOKUP($B1356,[2]Sheet3!$G:$CZ,10,0)</f>
        <v>0</v>
      </c>
      <c r="Z1356" s="14">
        <f>VLOOKUP($B1356,[2]Sheet3!$G:$CZ,11,0)</f>
        <v>0</v>
      </c>
      <c r="AA1356" s="14">
        <f>VLOOKUP($B1356,[2]Sheet3!$G:$CZ,12,0)</f>
        <v>0</v>
      </c>
      <c r="AB1356" s="14">
        <f>VLOOKUP($B1356,[2]Sheet3!$G:$CZ,13,0)</f>
        <v>0</v>
      </c>
      <c r="AC1356" s="14">
        <f>VLOOKUP($B1356,[2]Sheet3!$G:$CZ,14,0)</f>
        <v>0</v>
      </c>
      <c r="AD1356" s="14">
        <f>VLOOKUP($B1356,[2]Sheet3!$G:$CZ,15,0)</f>
        <v>0</v>
      </c>
      <c r="AE1356" s="14">
        <f>VLOOKUP($B1356,[2]Sheet3!$G:$CZ,16,0)</f>
        <v>0</v>
      </c>
      <c r="AF1356" s="14">
        <f>VLOOKUP($B1356,[2]Sheet3!$G:$CZ,17,0)</f>
        <v>0</v>
      </c>
      <c r="AG1356" s="14">
        <f>VLOOKUP($B1356,[2]Sheet3!$G:$CZ,18,0)</f>
        <v>0</v>
      </c>
      <c r="AH1356" s="14">
        <f>VLOOKUP($B1356,[2]Sheet3!$G:$CZ,19,0)</f>
        <v>0</v>
      </c>
      <c r="AI1356" s="14">
        <f>VLOOKUP($B1356,[2]Sheet3!$G:$CZ,20,0)</f>
        <v>0</v>
      </c>
      <c r="AJ1356" s="14">
        <f>VLOOKUP($B1356,[2]Sheet3!$G:$CZ,21,0)</f>
        <v>0</v>
      </c>
      <c r="AK1356" s="14">
        <f>VLOOKUP($B1356,[2]Sheet3!$G:$CZ,22,0)</f>
        <v>0</v>
      </c>
      <c r="AL1356" s="14">
        <f>VLOOKUP($B1356,[2]Sheet3!$G:$CZ,23,0)</f>
        <v>0</v>
      </c>
      <c r="AM1356" s="14">
        <f>VLOOKUP($B1356,[2]Sheet3!$G:$CZ,24,0)</f>
        <v>0</v>
      </c>
      <c r="AN1356" s="14">
        <f>VLOOKUP($B1356,[2]Sheet3!$G:$CZ,25,0)</f>
        <v>0</v>
      </c>
      <c r="AO1356" s="14">
        <f>VLOOKUP($B1356,[2]Sheet3!$G:$CZ,26,0)</f>
        <v>0</v>
      </c>
      <c r="AP1356" s="14">
        <f>VLOOKUP($B1356,[2]Sheet3!$G:$CZ,27,0)</f>
        <v>0</v>
      </c>
      <c r="AQ1356" s="14">
        <f>VLOOKUP($B1356,[2]Sheet3!$G:$CZ,28,0)</f>
        <v>0</v>
      </c>
      <c r="AR1356" s="14">
        <f>VLOOKUP($B1356,[2]Sheet3!$G:$CZ,29,0)</f>
        <v>0</v>
      </c>
      <c r="AS1356" s="14">
        <f>VLOOKUP($B1356,[2]Sheet3!$G:$CZ,30,0)</f>
        <v>0</v>
      </c>
      <c r="AT1356" s="14">
        <f>VLOOKUP($B1356,[2]Sheet3!$G:$CZ,31,0)</f>
        <v>0</v>
      </c>
      <c r="AU1356" s="14">
        <f>VLOOKUP($B1356,[2]Sheet3!$G:$CZ,32,0)</f>
        <v>0</v>
      </c>
      <c r="AV1356" s="14">
        <f>VLOOKUP($B1356,[2]Sheet3!$G:$CZ,33,0)</f>
        <v>0</v>
      </c>
      <c r="AW1356" s="14">
        <f>VLOOKUP($B1356,[2]Sheet3!$G:$CZ,34,0)</f>
        <v>0</v>
      </c>
      <c r="AX1356" s="14">
        <f>VLOOKUP($B1356,[2]Sheet3!$G:$CZ,35,0)</f>
        <v>0</v>
      </c>
      <c r="AY1356" s="14">
        <f>VLOOKUP($B1356,[2]Sheet3!$G:$CZ,36,0)</f>
        <v>0</v>
      </c>
      <c r="AZ1356" s="14">
        <f>VLOOKUP($B1356,[2]Sheet3!$G:$CZ,37,0)</f>
        <v>0</v>
      </c>
      <c r="BA1356" s="14">
        <f>VLOOKUP($B1356,[2]Sheet3!$G:$CZ,38,0)</f>
        <v>0</v>
      </c>
      <c r="BB1356" s="14">
        <f>VLOOKUP($B1356,[2]Sheet3!$G:$CZ,39,0)</f>
        <v>0</v>
      </c>
      <c r="BC1356" s="14">
        <f>VLOOKUP($B1356,[2]Sheet3!$G:$CZ,40,0)</f>
        <v>0</v>
      </c>
      <c r="BD1356" s="14">
        <f>VLOOKUP($B1356,[2]Sheet3!$G:$CZ,41,0)</f>
        <v>0</v>
      </c>
      <c r="BE1356" s="14">
        <f>VLOOKUP($B1356,[2]Sheet3!$G:$CZ,42,0)</f>
        <v>0</v>
      </c>
      <c r="BF1356" s="14">
        <f>VLOOKUP($B1356,[2]Sheet3!$G:$CZ,43,0)</f>
        <v>0</v>
      </c>
      <c r="BG1356" s="14">
        <f>VLOOKUP($B1356,[2]Sheet3!$G:$CZ,44,0)</f>
        <v>0</v>
      </c>
      <c r="BH1356" s="14">
        <f>VLOOKUP($B1356,[2]Sheet3!$G:$CZ,45,0)</f>
        <v>0</v>
      </c>
      <c r="BI1356" s="14">
        <f>VLOOKUP($B1356,[2]Sheet3!$G:$CZ,46,0)</f>
        <v>0</v>
      </c>
      <c r="BJ1356" s="14">
        <f>VLOOKUP($B1356,[2]Sheet3!$G:$CZ,47,0)</f>
        <v>0</v>
      </c>
      <c r="BK1356" s="14">
        <f>VLOOKUP($B1356,[2]Sheet3!$G:$CZ,48,0)</f>
        <v>0</v>
      </c>
      <c r="BL1356" s="14">
        <f>VLOOKUP($B1356,[2]Sheet3!$G:$CZ,49,0)</f>
        <v>0</v>
      </c>
      <c r="BM1356" s="14">
        <f>VLOOKUP($B1356,[2]Sheet3!$G:$CZ,50,0)</f>
        <v>0</v>
      </c>
      <c r="BN1356" s="14">
        <f>VLOOKUP($B1356,[2]Sheet3!$G:$CZ,51,0)</f>
        <v>0</v>
      </c>
      <c r="BO1356" s="14">
        <f>VLOOKUP($B1356,[2]Sheet3!$G:$CZ,52,0)</f>
        <v>0</v>
      </c>
      <c r="BP1356" s="14">
        <f>VLOOKUP($B1356,[2]Sheet3!$G:$CZ,53,0)</f>
        <v>0</v>
      </c>
      <c r="BQ1356" s="14">
        <f>VLOOKUP($B1356,[2]Sheet3!$G:$CZ,54,0)</f>
        <v>0</v>
      </c>
      <c r="BR1356" s="14">
        <f>VLOOKUP($B1356,[2]Sheet3!$G:$CZ,55,0)</f>
        <v>0</v>
      </c>
      <c r="BS1356" s="14">
        <f>VLOOKUP($B1356,[2]Sheet3!$G:$CZ,56,0)</f>
        <v>0</v>
      </c>
      <c r="BT1356" s="14">
        <f>VLOOKUP($B1356,[2]Sheet3!$G:$CZ,57,0)</f>
        <v>0</v>
      </c>
      <c r="BU1356" s="14">
        <f>VLOOKUP($B1356,[2]Sheet3!$G:$CZ,58,0)</f>
        <v>0</v>
      </c>
      <c r="BV1356" s="14">
        <f>VLOOKUP($B1356,[2]Sheet3!$G:$CZ,59,0)</f>
        <v>0</v>
      </c>
      <c r="BW1356" s="14">
        <f>VLOOKUP($B1356,[2]Sheet3!$G:$CZ,60,0)</f>
        <v>0</v>
      </c>
      <c r="BX1356" s="14">
        <f>VLOOKUP($B1356,[2]Sheet3!$G:$CZ,61,0)</f>
        <v>0</v>
      </c>
      <c r="BY1356" s="14">
        <f>VLOOKUP($B1356,[2]Sheet3!$G:$CZ,62,0)</f>
        <v>0</v>
      </c>
      <c r="BZ1356" s="14">
        <f>VLOOKUP($B1356,[2]Sheet3!$G:$CZ,63,0)</f>
        <v>0</v>
      </c>
      <c r="CA1356" s="14">
        <f>VLOOKUP($B1356,[2]Sheet3!$G:$CZ,64,0)</f>
        <v>0</v>
      </c>
      <c r="CB1356" s="14">
        <f>VLOOKUP($B1356,[2]Sheet3!$G:$CZ,65,0)</f>
        <v>0</v>
      </c>
      <c r="CC1356" s="14">
        <f>VLOOKUP($B1356,[2]Sheet3!$G:$CZ,66,0)</f>
        <v>0</v>
      </c>
      <c r="CD1356" s="14">
        <f>VLOOKUP($B1356,[2]Sheet3!$G:$CZ,67,0)</f>
        <v>0</v>
      </c>
      <c r="CE1356" s="14">
        <f>VLOOKUP($B1356,[2]Sheet3!$G:$CZ,68,0)</f>
        <v>0</v>
      </c>
      <c r="CF1356" s="14">
        <f>VLOOKUP($B1356,[2]Sheet3!$G:$CZ,69,0)</f>
        <v>0</v>
      </c>
      <c r="CG1356" s="14">
        <f>VLOOKUP($B1356,[2]Sheet3!$G:$CZ,70,0)</f>
        <v>0</v>
      </c>
      <c r="CH1356" s="14">
        <f>VLOOKUP($B1356,[2]Sheet3!$G:$CZ,71,0)</f>
        <v>0</v>
      </c>
      <c r="CI1356" s="14">
        <f>VLOOKUP($B1356,[2]Sheet3!$G:$CZ,72,0)</f>
        <v>0</v>
      </c>
      <c r="CJ1356" s="14">
        <f>VLOOKUP($B1356,[2]Sheet3!$G:$CZ,73,0)</f>
        <v>0</v>
      </c>
      <c r="CK1356" s="14">
        <f>VLOOKUP($B1356,[2]Sheet3!$G:$CZ,74,0)</f>
        <v>0</v>
      </c>
      <c r="CL1356" s="14">
        <f>VLOOKUP($B1356,[2]Sheet3!$G:$CZ,75,0)</f>
        <v>0</v>
      </c>
      <c r="CM1356" s="14">
        <f>VLOOKUP($B1356,[2]Sheet3!$G:$CZ,76,0)</f>
        <v>0</v>
      </c>
      <c r="CN1356" s="14">
        <f>VLOOKUP($B1356,[2]Sheet3!$G:$CZ,77,0)</f>
        <v>0</v>
      </c>
      <c r="CO1356" s="14">
        <f>VLOOKUP($B1356,[2]Sheet3!$G:$CZ,78,0)</f>
        <v>0</v>
      </c>
      <c r="CP1356" s="14">
        <f>VLOOKUP($B1356,[2]Sheet3!$G:$CZ,79,0)</f>
        <v>0</v>
      </c>
      <c r="CQ1356" s="14">
        <f>VLOOKUP($B1356,[2]Sheet3!$G:$CZ,80,0)</f>
        <v>0</v>
      </c>
      <c r="CR1356" s="14">
        <f>VLOOKUP($B1356,[2]Sheet3!$G:$CZ,81,0)</f>
        <v>0</v>
      </c>
      <c r="CS1356" s="14">
        <f>VLOOKUP($B1356,[2]Sheet3!$G:$CZ,82,0)</f>
        <v>0</v>
      </c>
      <c r="CT1356" s="14">
        <f>VLOOKUP($B1356,[2]Sheet3!$G:$CZ,83,0)</f>
        <v>0</v>
      </c>
      <c r="CU1356" s="14">
        <f>VLOOKUP($B1356,[2]Sheet3!$G:$CZ,84,0)</f>
        <v>0</v>
      </c>
      <c r="CV1356" s="14">
        <f>VLOOKUP($B1356,[2]Sheet3!$G:$CZ,85,0)</f>
        <v>0</v>
      </c>
      <c r="CW1356" s="14">
        <f>VLOOKUP($B1356,[2]Sheet3!$G:$CZ,86,0)</f>
        <v>0</v>
      </c>
      <c r="CX1356" s="14">
        <f>VLOOKUP($B1356,[2]Sheet3!$G:$CZ,87,0)</f>
        <v>0</v>
      </c>
      <c r="CY1356" s="14">
        <f>VLOOKUP($B1356,[2]Sheet3!$G:$CZ,88,0)</f>
        <v>0</v>
      </c>
      <c r="CZ1356" s="14">
        <f>VLOOKUP($B1356,[2]Sheet3!$G:$CZ,89,0)</f>
        <v>0</v>
      </c>
      <c r="DA1356" s="14">
        <f>VLOOKUP($B1356,[2]Sheet3!$G:$CZ,90,0)</f>
        <v>0</v>
      </c>
      <c r="DB1356" s="14">
        <f>VLOOKUP($B1356,[2]Sheet3!$G:$CZ,91,0)</f>
        <v>0</v>
      </c>
      <c r="DC1356" s="14">
        <f>VLOOKUP($B1356,[2]Sheet3!$G:$CZ,92,0)</f>
        <v>0</v>
      </c>
      <c r="DD1356" s="14">
        <f>VLOOKUP($B1356,[2]Sheet3!$G:$CZ,93,0)</f>
        <v>0</v>
      </c>
      <c r="DE1356" s="14">
        <f>VLOOKUP($B1356,[2]Sheet3!$G:$CZ,94,0)</f>
        <v>0</v>
      </c>
      <c r="DF1356" s="14">
        <f>VLOOKUP($B1356,[2]Sheet3!$G:$CZ,95,0)</f>
        <v>0</v>
      </c>
      <c r="DG1356" s="14">
        <f>VLOOKUP($B1356,[2]Sheet3!$G:$CZ,96,0)</f>
        <v>0</v>
      </c>
      <c r="DH1356" s="14">
        <f>VLOOKUP($B1356,[2]Sheet3!$G:$CZ,97,0)</f>
        <v>0</v>
      </c>
      <c r="DI1356" s="14">
        <f>VLOOKUP($B1356,[2]Sheet3!$G:$CZ,98,0)</f>
        <v>0</v>
      </c>
    </row>
    <row r="1357" spans="1:113" x14ac:dyDescent="0.3">
      <c r="A1357" s="9" t="str">
        <f t="shared" si="65"/>
        <v>WB3222</v>
      </c>
      <c r="B1357" s="15" t="s">
        <v>2886</v>
      </c>
      <c r="C1357" s="15" t="s">
        <v>2887</v>
      </c>
      <c r="F1357" s="7" t="s">
        <v>15</v>
      </c>
      <c r="G1357" s="12" t="s">
        <v>4849</v>
      </c>
      <c r="H1357" s="12" t="str">
        <f>VLOOKUP($B1357,[1]Sheet1!$A:$G,5,0)</f>
        <v>sandip.anil@redingtongroup.com</v>
      </c>
      <c r="I1357" s="12" t="str">
        <f>VLOOKUP($B1357,[1]Sheet1!$A:$G,7,0)</f>
        <v>dilip.vishwa@redingtongroup.com</v>
      </c>
      <c r="J1357" s="12" t="s">
        <v>82</v>
      </c>
      <c r="K1357" s="7"/>
      <c r="L1357" s="7"/>
      <c r="M1357" s="8"/>
      <c r="N1357" s="7" t="str">
        <f t="shared" si="63"/>
        <v>sandip.anil@redingtongroup.com; dilip.vishwa@redingtongroup.com; nilesh.phirke@redingtongroup.com;christopher.joseph@redingtongroup.com</v>
      </c>
      <c r="O1357" s="7" t="str">
        <f t="shared" si="64"/>
        <v>WB3222</v>
      </c>
      <c r="P1357" s="8" t="s">
        <v>5215</v>
      </c>
      <c r="Q1357" s="14">
        <f>VLOOKUP($B1357,[2]Sheet3!$G:$CZ,2,0)</f>
        <v>2400301887</v>
      </c>
      <c r="R1357" s="14">
        <f>VLOOKUP($B1357,[2]Sheet3!$G:$CZ,3,0)</f>
        <v>0</v>
      </c>
      <c r="S1357" s="14">
        <f>VLOOKUP($B1357,[2]Sheet3!$G:$CZ,4,0)</f>
        <v>0</v>
      </c>
      <c r="T1357" s="14">
        <f>VLOOKUP($B1357,[2]Sheet3!$G:$CZ,5,0)</f>
        <v>0</v>
      </c>
      <c r="U1357" s="14">
        <f>VLOOKUP($B1357,[2]Sheet3!$G:$CZ,6,0)</f>
        <v>0</v>
      </c>
      <c r="V1357" s="14">
        <f>VLOOKUP($B1357,[2]Sheet3!$G:$CZ,7,0)</f>
        <v>0</v>
      </c>
      <c r="W1357" s="14">
        <f>VLOOKUP($B1357,[2]Sheet3!$G:$CZ,8,0)</f>
        <v>0</v>
      </c>
      <c r="X1357" s="14">
        <f>VLOOKUP($B1357,[2]Sheet3!$G:$CZ,9,0)</f>
        <v>0</v>
      </c>
      <c r="Y1357" s="14">
        <f>VLOOKUP($B1357,[2]Sheet3!$G:$CZ,10,0)</f>
        <v>0</v>
      </c>
      <c r="Z1357" s="14">
        <f>VLOOKUP($B1357,[2]Sheet3!$G:$CZ,11,0)</f>
        <v>0</v>
      </c>
      <c r="AA1357" s="14">
        <f>VLOOKUP($B1357,[2]Sheet3!$G:$CZ,12,0)</f>
        <v>0</v>
      </c>
      <c r="AB1357" s="14">
        <f>VLOOKUP($B1357,[2]Sheet3!$G:$CZ,13,0)</f>
        <v>0</v>
      </c>
      <c r="AC1357" s="14">
        <f>VLOOKUP($B1357,[2]Sheet3!$G:$CZ,14,0)</f>
        <v>0</v>
      </c>
      <c r="AD1357" s="14">
        <f>VLOOKUP($B1357,[2]Sheet3!$G:$CZ,15,0)</f>
        <v>0</v>
      </c>
      <c r="AE1357" s="14">
        <f>VLOOKUP($B1357,[2]Sheet3!$G:$CZ,16,0)</f>
        <v>0</v>
      </c>
      <c r="AF1357" s="14">
        <f>VLOOKUP($B1357,[2]Sheet3!$G:$CZ,17,0)</f>
        <v>0</v>
      </c>
      <c r="AG1357" s="14">
        <f>VLOOKUP($B1357,[2]Sheet3!$G:$CZ,18,0)</f>
        <v>0</v>
      </c>
      <c r="AH1357" s="14">
        <f>VLOOKUP($B1357,[2]Sheet3!$G:$CZ,19,0)</f>
        <v>0</v>
      </c>
      <c r="AI1357" s="14">
        <f>VLOOKUP($B1357,[2]Sheet3!$G:$CZ,20,0)</f>
        <v>0</v>
      </c>
      <c r="AJ1357" s="14">
        <f>VLOOKUP($B1357,[2]Sheet3!$G:$CZ,21,0)</f>
        <v>0</v>
      </c>
      <c r="AK1357" s="14">
        <f>VLOOKUP($B1357,[2]Sheet3!$G:$CZ,22,0)</f>
        <v>0</v>
      </c>
      <c r="AL1357" s="14">
        <f>VLOOKUP($B1357,[2]Sheet3!$G:$CZ,23,0)</f>
        <v>0</v>
      </c>
      <c r="AM1357" s="14">
        <f>VLOOKUP($B1357,[2]Sheet3!$G:$CZ,24,0)</f>
        <v>0</v>
      </c>
      <c r="AN1357" s="14">
        <f>VLOOKUP($B1357,[2]Sheet3!$G:$CZ,25,0)</f>
        <v>0</v>
      </c>
      <c r="AO1357" s="14">
        <f>VLOOKUP($B1357,[2]Sheet3!$G:$CZ,26,0)</f>
        <v>0</v>
      </c>
      <c r="AP1357" s="14">
        <f>VLOOKUP($B1357,[2]Sheet3!$G:$CZ,27,0)</f>
        <v>0</v>
      </c>
      <c r="AQ1357" s="14">
        <f>VLOOKUP($B1357,[2]Sheet3!$G:$CZ,28,0)</f>
        <v>0</v>
      </c>
      <c r="AR1357" s="14">
        <f>VLOOKUP($B1357,[2]Sheet3!$G:$CZ,29,0)</f>
        <v>0</v>
      </c>
      <c r="AS1357" s="14">
        <f>VLOOKUP($B1357,[2]Sheet3!$G:$CZ,30,0)</f>
        <v>0</v>
      </c>
      <c r="AT1357" s="14">
        <f>VLOOKUP($B1357,[2]Sheet3!$G:$CZ,31,0)</f>
        <v>0</v>
      </c>
      <c r="AU1357" s="14">
        <f>VLOOKUP($B1357,[2]Sheet3!$G:$CZ,32,0)</f>
        <v>0</v>
      </c>
      <c r="AV1357" s="14">
        <f>VLOOKUP($B1357,[2]Sheet3!$G:$CZ,33,0)</f>
        <v>0</v>
      </c>
      <c r="AW1357" s="14">
        <f>VLOOKUP($B1357,[2]Sheet3!$G:$CZ,34,0)</f>
        <v>0</v>
      </c>
      <c r="AX1357" s="14">
        <f>VLOOKUP($B1357,[2]Sheet3!$G:$CZ,35,0)</f>
        <v>0</v>
      </c>
      <c r="AY1357" s="14">
        <f>VLOOKUP($B1357,[2]Sheet3!$G:$CZ,36,0)</f>
        <v>0</v>
      </c>
      <c r="AZ1357" s="14">
        <f>VLOOKUP($B1357,[2]Sheet3!$G:$CZ,37,0)</f>
        <v>0</v>
      </c>
      <c r="BA1357" s="14">
        <f>VLOOKUP($B1357,[2]Sheet3!$G:$CZ,38,0)</f>
        <v>0</v>
      </c>
      <c r="BB1357" s="14">
        <f>VLOOKUP($B1357,[2]Sheet3!$G:$CZ,39,0)</f>
        <v>0</v>
      </c>
      <c r="BC1357" s="14">
        <f>VLOOKUP($B1357,[2]Sheet3!$G:$CZ,40,0)</f>
        <v>0</v>
      </c>
      <c r="BD1357" s="14">
        <f>VLOOKUP($B1357,[2]Sheet3!$G:$CZ,41,0)</f>
        <v>0</v>
      </c>
      <c r="BE1357" s="14">
        <f>VLOOKUP($B1357,[2]Sheet3!$G:$CZ,42,0)</f>
        <v>0</v>
      </c>
      <c r="BF1357" s="14">
        <f>VLOOKUP($B1357,[2]Sheet3!$G:$CZ,43,0)</f>
        <v>0</v>
      </c>
      <c r="BG1357" s="14">
        <f>VLOOKUP($B1357,[2]Sheet3!$G:$CZ,44,0)</f>
        <v>0</v>
      </c>
      <c r="BH1357" s="14">
        <f>VLOOKUP($B1357,[2]Sheet3!$G:$CZ,45,0)</f>
        <v>0</v>
      </c>
      <c r="BI1357" s="14">
        <f>VLOOKUP($B1357,[2]Sheet3!$G:$CZ,46,0)</f>
        <v>0</v>
      </c>
      <c r="BJ1357" s="14">
        <f>VLOOKUP($B1357,[2]Sheet3!$G:$CZ,47,0)</f>
        <v>0</v>
      </c>
      <c r="BK1357" s="14">
        <f>VLOOKUP($B1357,[2]Sheet3!$G:$CZ,48,0)</f>
        <v>0</v>
      </c>
      <c r="BL1357" s="14">
        <f>VLOOKUP($B1357,[2]Sheet3!$G:$CZ,49,0)</f>
        <v>0</v>
      </c>
      <c r="BM1357" s="14">
        <f>VLOOKUP($B1357,[2]Sheet3!$G:$CZ,50,0)</f>
        <v>0</v>
      </c>
      <c r="BN1357" s="14">
        <f>VLOOKUP($B1357,[2]Sheet3!$G:$CZ,51,0)</f>
        <v>0</v>
      </c>
      <c r="BO1357" s="14">
        <f>VLOOKUP($B1357,[2]Sheet3!$G:$CZ,52,0)</f>
        <v>0</v>
      </c>
      <c r="BP1357" s="14">
        <f>VLOOKUP($B1357,[2]Sheet3!$G:$CZ,53,0)</f>
        <v>0</v>
      </c>
      <c r="BQ1357" s="14">
        <f>VLOOKUP($B1357,[2]Sheet3!$G:$CZ,54,0)</f>
        <v>0</v>
      </c>
      <c r="BR1357" s="14">
        <f>VLOOKUP($B1357,[2]Sheet3!$G:$CZ,55,0)</f>
        <v>0</v>
      </c>
      <c r="BS1357" s="14">
        <f>VLOOKUP($B1357,[2]Sheet3!$G:$CZ,56,0)</f>
        <v>0</v>
      </c>
      <c r="BT1357" s="14">
        <f>VLOOKUP($B1357,[2]Sheet3!$G:$CZ,57,0)</f>
        <v>0</v>
      </c>
      <c r="BU1357" s="14">
        <f>VLOOKUP($B1357,[2]Sheet3!$G:$CZ,58,0)</f>
        <v>0</v>
      </c>
      <c r="BV1357" s="14">
        <f>VLOOKUP($B1357,[2]Sheet3!$G:$CZ,59,0)</f>
        <v>0</v>
      </c>
      <c r="BW1357" s="14">
        <f>VLOOKUP($B1357,[2]Sheet3!$G:$CZ,60,0)</f>
        <v>0</v>
      </c>
      <c r="BX1357" s="14">
        <f>VLOOKUP($B1357,[2]Sheet3!$G:$CZ,61,0)</f>
        <v>0</v>
      </c>
      <c r="BY1357" s="14">
        <f>VLOOKUP($B1357,[2]Sheet3!$G:$CZ,62,0)</f>
        <v>0</v>
      </c>
      <c r="BZ1357" s="14">
        <f>VLOOKUP($B1357,[2]Sheet3!$G:$CZ,63,0)</f>
        <v>0</v>
      </c>
      <c r="CA1357" s="14">
        <f>VLOOKUP($B1357,[2]Sheet3!$G:$CZ,64,0)</f>
        <v>0</v>
      </c>
      <c r="CB1357" s="14">
        <f>VLOOKUP($B1357,[2]Sheet3!$G:$CZ,65,0)</f>
        <v>0</v>
      </c>
      <c r="CC1357" s="14">
        <f>VLOOKUP($B1357,[2]Sheet3!$G:$CZ,66,0)</f>
        <v>0</v>
      </c>
      <c r="CD1357" s="14">
        <f>VLOOKUP($B1357,[2]Sheet3!$G:$CZ,67,0)</f>
        <v>0</v>
      </c>
      <c r="CE1357" s="14">
        <f>VLOOKUP($B1357,[2]Sheet3!$G:$CZ,68,0)</f>
        <v>0</v>
      </c>
      <c r="CF1357" s="14">
        <f>VLOOKUP($B1357,[2]Sheet3!$G:$CZ,69,0)</f>
        <v>0</v>
      </c>
      <c r="CG1357" s="14">
        <f>VLOOKUP($B1357,[2]Sheet3!$G:$CZ,70,0)</f>
        <v>0</v>
      </c>
      <c r="CH1357" s="14">
        <f>VLOOKUP($B1357,[2]Sheet3!$G:$CZ,71,0)</f>
        <v>0</v>
      </c>
      <c r="CI1357" s="14">
        <f>VLOOKUP($B1357,[2]Sheet3!$G:$CZ,72,0)</f>
        <v>0</v>
      </c>
      <c r="CJ1357" s="14">
        <f>VLOOKUP($B1357,[2]Sheet3!$G:$CZ,73,0)</f>
        <v>0</v>
      </c>
      <c r="CK1357" s="14">
        <f>VLOOKUP($B1357,[2]Sheet3!$G:$CZ,74,0)</f>
        <v>0</v>
      </c>
      <c r="CL1357" s="14">
        <f>VLOOKUP($B1357,[2]Sheet3!$G:$CZ,75,0)</f>
        <v>0</v>
      </c>
      <c r="CM1357" s="14">
        <f>VLOOKUP($B1357,[2]Sheet3!$G:$CZ,76,0)</f>
        <v>0</v>
      </c>
      <c r="CN1357" s="14">
        <f>VLOOKUP($B1357,[2]Sheet3!$G:$CZ,77,0)</f>
        <v>0</v>
      </c>
      <c r="CO1357" s="14">
        <f>VLOOKUP($B1357,[2]Sheet3!$G:$CZ,78,0)</f>
        <v>0</v>
      </c>
      <c r="CP1357" s="14">
        <f>VLOOKUP($B1357,[2]Sheet3!$G:$CZ,79,0)</f>
        <v>0</v>
      </c>
      <c r="CQ1357" s="14">
        <f>VLOOKUP($B1357,[2]Sheet3!$G:$CZ,80,0)</f>
        <v>0</v>
      </c>
      <c r="CR1357" s="14">
        <f>VLOOKUP($B1357,[2]Sheet3!$G:$CZ,81,0)</f>
        <v>0</v>
      </c>
      <c r="CS1357" s="14">
        <f>VLOOKUP($B1357,[2]Sheet3!$G:$CZ,82,0)</f>
        <v>0</v>
      </c>
      <c r="CT1357" s="14">
        <f>VLOOKUP($B1357,[2]Sheet3!$G:$CZ,83,0)</f>
        <v>0</v>
      </c>
      <c r="CU1357" s="14">
        <f>VLOOKUP($B1357,[2]Sheet3!$G:$CZ,84,0)</f>
        <v>0</v>
      </c>
      <c r="CV1357" s="14">
        <f>VLOOKUP($B1357,[2]Sheet3!$G:$CZ,85,0)</f>
        <v>0</v>
      </c>
      <c r="CW1357" s="14">
        <f>VLOOKUP($B1357,[2]Sheet3!$G:$CZ,86,0)</f>
        <v>0</v>
      </c>
      <c r="CX1357" s="14">
        <f>VLOOKUP($B1357,[2]Sheet3!$G:$CZ,87,0)</f>
        <v>0</v>
      </c>
      <c r="CY1357" s="14">
        <f>VLOOKUP($B1357,[2]Sheet3!$G:$CZ,88,0)</f>
        <v>0</v>
      </c>
      <c r="CZ1357" s="14">
        <f>VLOOKUP($B1357,[2]Sheet3!$G:$CZ,89,0)</f>
        <v>0</v>
      </c>
      <c r="DA1357" s="14">
        <f>VLOOKUP($B1357,[2]Sheet3!$G:$CZ,90,0)</f>
        <v>0</v>
      </c>
      <c r="DB1357" s="14">
        <f>VLOOKUP($B1357,[2]Sheet3!$G:$CZ,91,0)</f>
        <v>0</v>
      </c>
      <c r="DC1357" s="14">
        <f>VLOOKUP($B1357,[2]Sheet3!$G:$CZ,92,0)</f>
        <v>0</v>
      </c>
      <c r="DD1357" s="14">
        <f>VLOOKUP($B1357,[2]Sheet3!$G:$CZ,93,0)</f>
        <v>0</v>
      </c>
      <c r="DE1357" s="14">
        <f>VLOOKUP($B1357,[2]Sheet3!$G:$CZ,94,0)</f>
        <v>0</v>
      </c>
      <c r="DF1357" s="14">
        <f>VLOOKUP($B1357,[2]Sheet3!$G:$CZ,95,0)</f>
        <v>0</v>
      </c>
      <c r="DG1357" s="14">
        <f>VLOOKUP($B1357,[2]Sheet3!$G:$CZ,96,0)</f>
        <v>0</v>
      </c>
      <c r="DH1357" s="14">
        <f>VLOOKUP($B1357,[2]Sheet3!$G:$CZ,97,0)</f>
        <v>0</v>
      </c>
      <c r="DI1357" s="14">
        <f>VLOOKUP($B1357,[2]Sheet3!$G:$CZ,98,0)</f>
        <v>0</v>
      </c>
    </row>
    <row r="1358" spans="1:113" x14ac:dyDescent="0.3">
      <c r="A1358" s="9" t="str">
        <f t="shared" si="65"/>
        <v>W23806</v>
      </c>
      <c r="B1358" s="15" t="s">
        <v>2888</v>
      </c>
      <c r="C1358" s="15" t="s">
        <v>2889</v>
      </c>
      <c r="F1358" s="7" t="s">
        <v>15</v>
      </c>
      <c r="G1358" s="12" t="s">
        <v>4850</v>
      </c>
      <c r="H1358" s="12" t="str">
        <f>VLOOKUP($B1358,[1]Sheet1!$A:$G,5,0)</f>
        <v>santosh.desai@redingtongroup.com</v>
      </c>
      <c r="I1358" s="12" t="str">
        <f>VLOOKUP($B1358,[1]Sheet1!$A:$G,7,0)</f>
        <v>dilip.vishwa@redingtongroup.com</v>
      </c>
      <c r="J1358" s="12" t="s">
        <v>82</v>
      </c>
      <c r="K1358" s="7"/>
      <c r="L1358" s="7"/>
      <c r="M1358" s="8"/>
      <c r="N1358" s="7" t="str">
        <f t="shared" si="63"/>
        <v>santosh.desai@redingtongroup.com; dilip.vishwa@redingtongroup.com; nilesh.phirke@redingtongroup.com;christopher.joseph@redingtongroup.com</v>
      </c>
      <c r="O1358" s="7" t="str">
        <f t="shared" si="64"/>
        <v>W23806</v>
      </c>
      <c r="P1358" s="8" t="s">
        <v>5215</v>
      </c>
      <c r="Q1358" s="14">
        <f>VLOOKUP($B1358,[2]Sheet3!$G:$CZ,2,0)</f>
        <v>2400301981</v>
      </c>
      <c r="R1358" s="14">
        <f>VLOOKUP($B1358,[2]Sheet3!$G:$CZ,3,0)</f>
        <v>0</v>
      </c>
      <c r="S1358" s="14">
        <f>VLOOKUP($B1358,[2]Sheet3!$G:$CZ,4,0)</f>
        <v>0</v>
      </c>
      <c r="T1358" s="14">
        <f>VLOOKUP($B1358,[2]Sheet3!$G:$CZ,5,0)</f>
        <v>0</v>
      </c>
      <c r="U1358" s="14">
        <f>VLOOKUP($B1358,[2]Sheet3!$G:$CZ,6,0)</f>
        <v>0</v>
      </c>
      <c r="V1358" s="14">
        <f>VLOOKUP($B1358,[2]Sheet3!$G:$CZ,7,0)</f>
        <v>0</v>
      </c>
      <c r="W1358" s="14">
        <f>VLOOKUP($B1358,[2]Sheet3!$G:$CZ,8,0)</f>
        <v>0</v>
      </c>
      <c r="X1358" s="14">
        <f>VLOOKUP($B1358,[2]Sheet3!$G:$CZ,9,0)</f>
        <v>0</v>
      </c>
      <c r="Y1358" s="14">
        <f>VLOOKUP($B1358,[2]Sheet3!$G:$CZ,10,0)</f>
        <v>0</v>
      </c>
      <c r="Z1358" s="14">
        <f>VLOOKUP($B1358,[2]Sheet3!$G:$CZ,11,0)</f>
        <v>0</v>
      </c>
      <c r="AA1358" s="14">
        <f>VLOOKUP($B1358,[2]Sheet3!$G:$CZ,12,0)</f>
        <v>0</v>
      </c>
      <c r="AB1358" s="14">
        <f>VLOOKUP($B1358,[2]Sheet3!$G:$CZ,13,0)</f>
        <v>0</v>
      </c>
      <c r="AC1358" s="14">
        <f>VLOOKUP($B1358,[2]Sheet3!$G:$CZ,14,0)</f>
        <v>0</v>
      </c>
      <c r="AD1358" s="14">
        <f>VLOOKUP($B1358,[2]Sheet3!$G:$CZ,15,0)</f>
        <v>0</v>
      </c>
      <c r="AE1358" s="14">
        <f>VLOOKUP($B1358,[2]Sheet3!$G:$CZ,16,0)</f>
        <v>0</v>
      </c>
      <c r="AF1358" s="14">
        <f>VLOOKUP($B1358,[2]Sheet3!$G:$CZ,17,0)</f>
        <v>0</v>
      </c>
      <c r="AG1358" s="14">
        <f>VLOOKUP($B1358,[2]Sheet3!$G:$CZ,18,0)</f>
        <v>0</v>
      </c>
      <c r="AH1358" s="14">
        <f>VLOOKUP($B1358,[2]Sheet3!$G:$CZ,19,0)</f>
        <v>0</v>
      </c>
      <c r="AI1358" s="14">
        <f>VLOOKUP($B1358,[2]Sheet3!$G:$CZ,20,0)</f>
        <v>0</v>
      </c>
      <c r="AJ1358" s="14">
        <f>VLOOKUP($B1358,[2]Sheet3!$G:$CZ,21,0)</f>
        <v>0</v>
      </c>
      <c r="AK1358" s="14">
        <f>VLOOKUP($B1358,[2]Sheet3!$G:$CZ,22,0)</f>
        <v>0</v>
      </c>
      <c r="AL1358" s="14">
        <f>VLOOKUP($B1358,[2]Sheet3!$G:$CZ,23,0)</f>
        <v>0</v>
      </c>
      <c r="AM1358" s="14">
        <f>VLOOKUP($B1358,[2]Sheet3!$G:$CZ,24,0)</f>
        <v>0</v>
      </c>
      <c r="AN1358" s="14">
        <f>VLOOKUP($B1358,[2]Sheet3!$G:$CZ,25,0)</f>
        <v>0</v>
      </c>
      <c r="AO1358" s="14">
        <f>VLOOKUP($B1358,[2]Sheet3!$G:$CZ,26,0)</f>
        <v>0</v>
      </c>
      <c r="AP1358" s="14">
        <f>VLOOKUP($B1358,[2]Sheet3!$G:$CZ,27,0)</f>
        <v>0</v>
      </c>
      <c r="AQ1358" s="14">
        <f>VLOOKUP($B1358,[2]Sheet3!$G:$CZ,28,0)</f>
        <v>0</v>
      </c>
      <c r="AR1358" s="14">
        <f>VLOOKUP($B1358,[2]Sheet3!$G:$CZ,29,0)</f>
        <v>0</v>
      </c>
      <c r="AS1358" s="14">
        <f>VLOOKUP($B1358,[2]Sheet3!$G:$CZ,30,0)</f>
        <v>0</v>
      </c>
      <c r="AT1358" s="14">
        <f>VLOOKUP($B1358,[2]Sheet3!$G:$CZ,31,0)</f>
        <v>0</v>
      </c>
      <c r="AU1358" s="14">
        <f>VLOOKUP($B1358,[2]Sheet3!$G:$CZ,32,0)</f>
        <v>0</v>
      </c>
      <c r="AV1358" s="14">
        <f>VLOOKUP($B1358,[2]Sheet3!$G:$CZ,33,0)</f>
        <v>0</v>
      </c>
      <c r="AW1358" s="14">
        <f>VLOOKUP($B1358,[2]Sheet3!$G:$CZ,34,0)</f>
        <v>0</v>
      </c>
      <c r="AX1358" s="14">
        <f>VLOOKUP($B1358,[2]Sheet3!$G:$CZ,35,0)</f>
        <v>0</v>
      </c>
      <c r="AY1358" s="14">
        <f>VLOOKUP($B1358,[2]Sheet3!$G:$CZ,36,0)</f>
        <v>0</v>
      </c>
      <c r="AZ1358" s="14">
        <f>VLOOKUP($B1358,[2]Sheet3!$G:$CZ,37,0)</f>
        <v>0</v>
      </c>
      <c r="BA1358" s="14">
        <f>VLOOKUP($B1358,[2]Sheet3!$G:$CZ,38,0)</f>
        <v>0</v>
      </c>
      <c r="BB1358" s="14">
        <f>VLOOKUP($B1358,[2]Sheet3!$G:$CZ,39,0)</f>
        <v>0</v>
      </c>
      <c r="BC1358" s="14">
        <f>VLOOKUP($B1358,[2]Sheet3!$G:$CZ,40,0)</f>
        <v>0</v>
      </c>
      <c r="BD1358" s="14">
        <f>VLOOKUP($B1358,[2]Sheet3!$G:$CZ,41,0)</f>
        <v>0</v>
      </c>
      <c r="BE1358" s="14">
        <f>VLOOKUP($B1358,[2]Sheet3!$G:$CZ,42,0)</f>
        <v>0</v>
      </c>
      <c r="BF1358" s="14">
        <f>VLOOKUP($B1358,[2]Sheet3!$G:$CZ,43,0)</f>
        <v>0</v>
      </c>
      <c r="BG1358" s="14">
        <f>VLOOKUP($B1358,[2]Sheet3!$G:$CZ,44,0)</f>
        <v>0</v>
      </c>
      <c r="BH1358" s="14">
        <f>VLOOKUP($B1358,[2]Sheet3!$G:$CZ,45,0)</f>
        <v>0</v>
      </c>
      <c r="BI1358" s="14">
        <f>VLOOKUP($B1358,[2]Sheet3!$G:$CZ,46,0)</f>
        <v>0</v>
      </c>
      <c r="BJ1358" s="14">
        <f>VLOOKUP($B1358,[2]Sheet3!$G:$CZ,47,0)</f>
        <v>0</v>
      </c>
      <c r="BK1358" s="14">
        <f>VLOOKUP($B1358,[2]Sheet3!$G:$CZ,48,0)</f>
        <v>0</v>
      </c>
      <c r="BL1358" s="14">
        <f>VLOOKUP($B1358,[2]Sheet3!$G:$CZ,49,0)</f>
        <v>0</v>
      </c>
      <c r="BM1358" s="14">
        <f>VLOOKUP($B1358,[2]Sheet3!$G:$CZ,50,0)</f>
        <v>0</v>
      </c>
      <c r="BN1358" s="14">
        <f>VLOOKUP($B1358,[2]Sheet3!$G:$CZ,51,0)</f>
        <v>0</v>
      </c>
      <c r="BO1358" s="14">
        <f>VLOOKUP($B1358,[2]Sheet3!$G:$CZ,52,0)</f>
        <v>0</v>
      </c>
      <c r="BP1358" s="14">
        <f>VLOOKUP($B1358,[2]Sheet3!$G:$CZ,53,0)</f>
        <v>0</v>
      </c>
      <c r="BQ1358" s="14">
        <f>VLOOKUP($B1358,[2]Sheet3!$G:$CZ,54,0)</f>
        <v>0</v>
      </c>
      <c r="BR1358" s="14">
        <f>VLOOKUP($B1358,[2]Sheet3!$G:$CZ,55,0)</f>
        <v>0</v>
      </c>
      <c r="BS1358" s="14">
        <f>VLOOKUP($B1358,[2]Sheet3!$G:$CZ,56,0)</f>
        <v>0</v>
      </c>
      <c r="BT1358" s="14">
        <f>VLOOKUP($B1358,[2]Sheet3!$G:$CZ,57,0)</f>
        <v>0</v>
      </c>
      <c r="BU1358" s="14">
        <f>VLOOKUP($B1358,[2]Sheet3!$G:$CZ,58,0)</f>
        <v>0</v>
      </c>
      <c r="BV1358" s="14">
        <f>VLOOKUP($B1358,[2]Sheet3!$G:$CZ,59,0)</f>
        <v>0</v>
      </c>
      <c r="BW1358" s="14">
        <f>VLOOKUP($B1358,[2]Sheet3!$G:$CZ,60,0)</f>
        <v>0</v>
      </c>
      <c r="BX1358" s="14">
        <f>VLOOKUP($B1358,[2]Sheet3!$G:$CZ,61,0)</f>
        <v>0</v>
      </c>
      <c r="BY1358" s="14">
        <f>VLOOKUP($B1358,[2]Sheet3!$G:$CZ,62,0)</f>
        <v>0</v>
      </c>
      <c r="BZ1358" s="14">
        <f>VLOOKUP($B1358,[2]Sheet3!$G:$CZ,63,0)</f>
        <v>0</v>
      </c>
      <c r="CA1358" s="14">
        <f>VLOOKUP($B1358,[2]Sheet3!$G:$CZ,64,0)</f>
        <v>0</v>
      </c>
      <c r="CB1358" s="14">
        <f>VLOOKUP($B1358,[2]Sheet3!$G:$CZ,65,0)</f>
        <v>0</v>
      </c>
      <c r="CC1358" s="14">
        <f>VLOOKUP($B1358,[2]Sheet3!$G:$CZ,66,0)</f>
        <v>0</v>
      </c>
      <c r="CD1358" s="14">
        <f>VLOOKUP($B1358,[2]Sheet3!$G:$CZ,67,0)</f>
        <v>0</v>
      </c>
      <c r="CE1358" s="14">
        <f>VLOOKUP($B1358,[2]Sheet3!$G:$CZ,68,0)</f>
        <v>0</v>
      </c>
      <c r="CF1358" s="14">
        <f>VLOOKUP($B1358,[2]Sheet3!$G:$CZ,69,0)</f>
        <v>0</v>
      </c>
      <c r="CG1358" s="14">
        <f>VLOOKUP($B1358,[2]Sheet3!$G:$CZ,70,0)</f>
        <v>0</v>
      </c>
      <c r="CH1358" s="14">
        <f>VLOOKUP($B1358,[2]Sheet3!$G:$CZ,71,0)</f>
        <v>0</v>
      </c>
      <c r="CI1358" s="14">
        <f>VLOOKUP($B1358,[2]Sheet3!$G:$CZ,72,0)</f>
        <v>0</v>
      </c>
      <c r="CJ1358" s="14">
        <f>VLOOKUP($B1358,[2]Sheet3!$G:$CZ,73,0)</f>
        <v>0</v>
      </c>
      <c r="CK1358" s="14">
        <f>VLOOKUP($B1358,[2]Sheet3!$G:$CZ,74,0)</f>
        <v>0</v>
      </c>
      <c r="CL1358" s="14">
        <f>VLOOKUP($B1358,[2]Sheet3!$G:$CZ,75,0)</f>
        <v>0</v>
      </c>
      <c r="CM1358" s="14">
        <f>VLOOKUP($B1358,[2]Sheet3!$G:$CZ,76,0)</f>
        <v>0</v>
      </c>
      <c r="CN1358" s="14">
        <f>VLOOKUP($B1358,[2]Sheet3!$G:$CZ,77,0)</f>
        <v>0</v>
      </c>
      <c r="CO1358" s="14">
        <f>VLOOKUP($B1358,[2]Sheet3!$G:$CZ,78,0)</f>
        <v>0</v>
      </c>
      <c r="CP1358" s="14">
        <f>VLOOKUP($B1358,[2]Sheet3!$G:$CZ,79,0)</f>
        <v>0</v>
      </c>
      <c r="CQ1358" s="14">
        <f>VLOOKUP($B1358,[2]Sheet3!$G:$CZ,80,0)</f>
        <v>0</v>
      </c>
      <c r="CR1358" s="14">
        <f>VLOOKUP($B1358,[2]Sheet3!$G:$CZ,81,0)</f>
        <v>0</v>
      </c>
      <c r="CS1358" s="14">
        <f>VLOOKUP($B1358,[2]Sheet3!$G:$CZ,82,0)</f>
        <v>0</v>
      </c>
      <c r="CT1358" s="14">
        <f>VLOOKUP($B1358,[2]Sheet3!$G:$CZ,83,0)</f>
        <v>0</v>
      </c>
      <c r="CU1358" s="14">
        <f>VLOOKUP($B1358,[2]Sheet3!$G:$CZ,84,0)</f>
        <v>0</v>
      </c>
      <c r="CV1358" s="14">
        <f>VLOOKUP($B1358,[2]Sheet3!$G:$CZ,85,0)</f>
        <v>0</v>
      </c>
      <c r="CW1358" s="14">
        <f>VLOOKUP($B1358,[2]Sheet3!$G:$CZ,86,0)</f>
        <v>0</v>
      </c>
      <c r="CX1358" s="14">
        <f>VLOOKUP($B1358,[2]Sheet3!$G:$CZ,87,0)</f>
        <v>0</v>
      </c>
      <c r="CY1358" s="14">
        <f>VLOOKUP($B1358,[2]Sheet3!$G:$CZ,88,0)</f>
        <v>0</v>
      </c>
      <c r="CZ1358" s="14">
        <f>VLOOKUP($B1358,[2]Sheet3!$G:$CZ,89,0)</f>
        <v>0</v>
      </c>
      <c r="DA1358" s="14">
        <f>VLOOKUP($B1358,[2]Sheet3!$G:$CZ,90,0)</f>
        <v>0</v>
      </c>
      <c r="DB1358" s="14">
        <f>VLOOKUP($B1358,[2]Sheet3!$G:$CZ,91,0)</f>
        <v>0</v>
      </c>
      <c r="DC1358" s="14">
        <f>VLOOKUP($B1358,[2]Sheet3!$G:$CZ,92,0)</f>
        <v>0</v>
      </c>
      <c r="DD1358" s="14">
        <f>VLOOKUP($B1358,[2]Sheet3!$G:$CZ,93,0)</f>
        <v>0</v>
      </c>
      <c r="DE1358" s="14">
        <f>VLOOKUP($B1358,[2]Sheet3!$G:$CZ,94,0)</f>
        <v>0</v>
      </c>
      <c r="DF1358" s="14">
        <f>VLOOKUP($B1358,[2]Sheet3!$G:$CZ,95,0)</f>
        <v>0</v>
      </c>
      <c r="DG1358" s="14">
        <f>VLOOKUP($B1358,[2]Sheet3!$G:$CZ,96,0)</f>
        <v>0</v>
      </c>
      <c r="DH1358" s="14">
        <f>VLOOKUP($B1358,[2]Sheet3!$G:$CZ,97,0)</f>
        <v>0</v>
      </c>
      <c r="DI1358" s="14">
        <f>VLOOKUP($B1358,[2]Sheet3!$G:$CZ,98,0)</f>
        <v>0</v>
      </c>
    </row>
    <row r="1359" spans="1:113" x14ac:dyDescent="0.3">
      <c r="A1359" s="9" t="str">
        <f t="shared" si="65"/>
        <v>S1R091</v>
      </c>
      <c r="B1359" s="15" t="s">
        <v>2890</v>
      </c>
      <c r="C1359" s="15" t="s">
        <v>2891</v>
      </c>
      <c r="F1359" s="7" t="s">
        <v>15</v>
      </c>
      <c r="G1359" s="12" t="s">
        <v>4851</v>
      </c>
      <c r="H1359" s="12" t="str">
        <f>VLOOKUP($B1359,[1]Sheet1!$A:$G,5,0)</f>
        <v>prem.kumarmani@redingtongroup.com</v>
      </c>
      <c r="I1359" s="12" t="str">
        <f>VLOOKUP($B1359,[1]Sheet1!$A:$G,7,0)</f>
        <v>yogesh.ganesh@redingtongroup.com</v>
      </c>
      <c r="J1359" s="12" t="s">
        <v>82</v>
      </c>
      <c r="K1359" s="7"/>
      <c r="L1359" s="7"/>
      <c r="M1359" s="8"/>
      <c r="N1359" s="7" t="str">
        <f t="shared" si="63"/>
        <v>prem.kumarmani@redingtongroup.com; yogesh.ganesh@redingtongroup.com; nilesh.phirke@redingtongroup.com;christopher.joseph@redingtongroup.com</v>
      </c>
      <c r="O1359" s="7" t="str">
        <f t="shared" si="64"/>
        <v>S1R091</v>
      </c>
      <c r="P1359" s="8" t="s">
        <v>5215</v>
      </c>
      <c r="Q1359" s="14">
        <f>VLOOKUP($B1359,[2]Sheet3!$G:$CZ,2,0)</f>
        <v>2400306382</v>
      </c>
      <c r="R1359" s="14">
        <f>VLOOKUP($B1359,[2]Sheet3!$G:$CZ,3,0)</f>
        <v>2400300522</v>
      </c>
      <c r="S1359" s="14">
        <f>VLOOKUP($B1359,[2]Sheet3!$G:$CZ,4,0)</f>
        <v>0</v>
      </c>
      <c r="T1359" s="14">
        <f>VLOOKUP($B1359,[2]Sheet3!$G:$CZ,5,0)</f>
        <v>0</v>
      </c>
      <c r="U1359" s="14">
        <f>VLOOKUP($B1359,[2]Sheet3!$G:$CZ,6,0)</f>
        <v>0</v>
      </c>
      <c r="V1359" s="14">
        <f>VLOOKUP($B1359,[2]Sheet3!$G:$CZ,7,0)</f>
        <v>0</v>
      </c>
      <c r="W1359" s="14">
        <f>VLOOKUP($B1359,[2]Sheet3!$G:$CZ,8,0)</f>
        <v>0</v>
      </c>
      <c r="X1359" s="14">
        <f>VLOOKUP($B1359,[2]Sheet3!$G:$CZ,9,0)</f>
        <v>0</v>
      </c>
      <c r="Y1359" s="14">
        <f>VLOOKUP($B1359,[2]Sheet3!$G:$CZ,10,0)</f>
        <v>0</v>
      </c>
      <c r="Z1359" s="14">
        <f>VLOOKUP($B1359,[2]Sheet3!$G:$CZ,11,0)</f>
        <v>0</v>
      </c>
      <c r="AA1359" s="14">
        <f>VLOOKUP($B1359,[2]Sheet3!$G:$CZ,12,0)</f>
        <v>0</v>
      </c>
      <c r="AB1359" s="14">
        <f>VLOOKUP($B1359,[2]Sheet3!$G:$CZ,13,0)</f>
        <v>0</v>
      </c>
      <c r="AC1359" s="14">
        <f>VLOOKUP($B1359,[2]Sheet3!$G:$CZ,14,0)</f>
        <v>0</v>
      </c>
      <c r="AD1359" s="14">
        <f>VLOOKUP($B1359,[2]Sheet3!$G:$CZ,15,0)</f>
        <v>0</v>
      </c>
      <c r="AE1359" s="14">
        <f>VLOOKUP($B1359,[2]Sheet3!$G:$CZ,16,0)</f>
        <v>0</v>
      </c>
      <c r="AF1359" s="14">
        <f>VLOOKUP($B1359,[2]Sheet3!$G:$CZ,17,0)</f>
        <v>0</v>
      </c>
      <c r="AG1359" s="14">
        <f>VLOOKUP($B1359,[2]Sheet3!$G:$CZ,18,0)</f>
        <v>0</v>
      </c>
      <c r="AH1359" s="14">
        <f>VLOOKUP($B1359,[2]Sheet3!$G:$CZ,19,0)</f>
        <v>0</v>
      </c>
      <c r="AI1359" s="14">
        <f>VLOOKUP($B1359,[2]Sheet3!$G:$CZ,20,0)</f>
        <v>0</v>
      </c>
      <c r="AJ1359" s="14">
        <f>VLOOKUP($B1359,[2]Sheet3!$G:$CZ,21,0)</f>
        <v>0</v>
      </c>
      <c r="AK1359" s="14">
        <f>VLOOKUP($B1359,[2]Sheet3!$G:$CZ,22,0)</f>
        <v>0</v>
      </c>
      <c r="AL1359" s="14">
        <f>VLOOKUP($B1359,[2]Sheet3!$G:$CZ,23,0)</f>
        <v>0</v>
      </c>
      <c r="AM1359" s="14">
        <f>VLOOKUP($B1359,[2]Sheet3!$G:$CZ,24,0)</f>
        <v>0</v>
      </c>
      <c r="AN1359" s="14">
        <f>VLOOKUP($B1359,[2]Sheet3!$G:$CZ,25,0)</f>
        <v>0</v>
      </c>
      <c r="AO1359" s="14">
        <f>VLOOKUP($B1359,[2]Sheet3!$G:$CZ,26,0)</f>
        <v>0</v>
      </c>
      <c r="AP1359" s="14">
        <f>VLOOKUP($B1359,[2]Sheet3!$G:$CZ,27,0)</f>
        <v>0</v>
      </c>
      <c r="AQ1359" s="14">
        <f>VLOOKUP($B1359,[2]Sheet3!$G:$CZ,28,0)</f>
        <v>0</v>
      </c>
      <c r="AR1359" s="14">
        <f>VLOOKUP($B1359,[2]Sheet3!$G:$CZ,29,0)</f>
        <v>0</v>
      </c>
      <c r="AS1359" s="14">
        <f>VLOOKUP($B1359,[2]Sheet3!$G:$CZ,30,0)</f>
        <v>0</v>
      </c>
      <c r="AT1359" s="14">
        <f>VLOOKUP($B1359,[2]Sheet3!$G:$CZ,31,0)</f>
        <v>0</v>
      </c>
      <c r="AU1359" s="14">
        <f>VLOOKUP($B1359,[2]Sheet3!$G:$CZ,32,0)</f>
        <v>0</v>
      </c>
      <c r="AV1359" s="14">
        <f>VLOOKUP($B1359,[2]Sheet3!$G:$CZ,33,0)</f>
        <v>0</v>
      </c>
      <c r="AW1359" s="14">
        <f>VLOOKUP($B1359,[2]Sheet3!$G:$CZ,34,0)</f>
        <v>0</v>
      </c>
      <c r="AX1359" s="14">
        <f>VLOOKUP($B1359,[2]Sheet3!$G:$CZ,35,0)</f>
        <v>0</v>
      </c>
      <c r="AY1359" s="14">
        <f>VLOOKUP($B1359,[2]Sheet3!$G:$CZ,36,0)</f>
        <v>0</v>
      </c>
      <c r="AZ1359" s="14">
        <f>VLOOKUP($B1359,[2]Sheet3!$G:$CZ,37,0)</f>
        <v>0</v>
      </c>
      <c r="BA1359" s="14">
        <f>VLOOKUP($B1359,[2]Sheet3!$G:$CZ,38,0)</f>
        <v>0</v>
      </c>
      <c r="BB1359" s="14">
        <f>VLOOKUP($B1359,[2]Sheet3!$G:$CZ,39,0)</f>
        <v>0</v>
      </c>
      <c r="BC1359" s="14">
        <f>VLOOKUP($B1359,[2]Sheet3!$G:$CZ,40,0)</f>
        <v>0</v>
      </c>
      <c r="BD1359" s="14">
        <f>VLOOKUP($B1359,[2]Sheet3!$G:$CZ,41,0)</f>
        <v>0</v>
      </c>
      <c r="BE1359" s="14">
        <f>VLOOKUP($B1359,[2]Sheet3!$G:$CZ,42,0)</f>
        <v>0</v>
      </c>
      <c r="BF1359" s="14">
        <f>VLOOKUP($B1359,[2]Sheet3!$G:$CZ,43,0)</f>
        <v>0</v>
      </c>
      <c r="BG1359" s="14">
        <f>VLOOKUP($B1359,[2]Sheet3!$G:$CZ,44,0)</f>
        <v>0</v>
      </c>
      <c r="BH1359" s="14">
        <f>VLOOKUP($B1359,[2]Sheet3!$G:$CZ,45,0)</f>
        <v>0</v>
      </c>
      <c r="BI1359" s="14">
        <f>VLOOKUP($B1359,[2]Sheet3!$G:$CZ,46,0)</f>
        <v>0</v>
      </c>
      <c r="BJ1359" s="14">
        <f>VLOOKUP($B1359,[2]Sheet3!$G:$CZ,47,0)</f>
        <v>0</v>
      </c>
      <c r="BK1359" s="14">
        <f>VLOOKUP($B1359,[2]Sheet3!$G:$CZ,48,0)</f>
        <v>0</v>
      </c>
      <c r="BL1359" s="14">
        <f>VLOOKUP($B1359,[2]Sheet3!$G:$CZ,49,0)</f>
        <v>0</v>
      </c>
      <c r="BM1359" s="14">
        <f>VLOOKUP($B1359,[2]Sheet3!$G:$CZ,50,0)</f>
        <v>0</v>
      </c>
      <c r="BN1359" s="14">
        <f>VLOOKUP($B1359,[2]Sheet3!$G:$CZ,51,0)</f>
        <v>0</v>
      </c>
      <c r="BO1359" s="14">
        <f>VLOOKUP($B1359,[2]Sheet3!$G:$CZ,52,0)</f>
        <v>0</v>
      </c>
      <c r="BP1359" s="14">
        <f>VLOOKUP($B1359,[2]Sheet3!$G:$CZ,53,0)</f>
        <v>0</v>
      </c>
      <c r="BQ1359" s="14">
        <f>VLOOKUP($B1359,[2]Sheet3!$G:$CZ,54,0)</f>
        <v>0</v>
      </c>
      <c r="BR1359" s="14">
        <f>VLOOKUP($B1359,[2]Sheet3!$G:$CZ,55,0)</f>
        <v>0</v>
      </c>
      <c r="BS1359" s="14">
        <f>VLOOKUP($B1359,[2]Sheet3!$G:$CZ,56,0)</f>
        <v>0</v>
      </c>
      <c r="BT1359" s="14">
        <f>VLOOKUP($B1359,[2]Sheet3!$G:$CZ,57,0)</f>
        <v>0</v>
      </c>
      <c r="BU1359" s="14">
        <f>VLOOKUP($B1359,[2]Sheet3!$G:$CZ,58,0)</f>
        <v>0</v>
      </c>
      <c r="BV1359" s="14">
        <f>VLOOKUP($B1359,[2]Sheet3!$G:$CZ,59,0)</f>
        <v>0</v>
      </c>
      <c r="BW1359" s="14">
        <f>VLOOKUP($B1359,[2]Sheet3!$G:$CZ,60,0)</f>
        <v>0</v>
      </c>
      <c r="BX1359" s="14">
        <f>VLOOKUP($B1359,[2]Sheet3!$G:$CZ,61,0)</f>
        <v>0</v>
      </c>
      <c r="BY1359" s="14">
        <f>VLOOKUP($B1359,[2]Sheet3!$G:$CZ,62,0)</f>
        <v>0</v>
      </c>
      <c r="BZ1359" s="14">
        <f>VLOOKUP($B1359,[2]Sheet3!$G:$CZ,63,0)</f>
        <v>0</v>
      </c>
      <c r="CA1359" s="14">
        <f>VLOOKUP($B1359,[2]Sheet3!$G:$CZ,64,0)</f>
        <v>0</v>
      </c>
      <c r="CB1359" s="14">
        <f>VLOOKUP($B1359,[2]Sheet3!$G:$CZ,65,0)</f>
        <v>0</v>
      </c>
      <c r="CC1359" s="14">
        <f>VLOOKUP($B1359,[2]Sheet3!$G:$CZ,66,0)</f>
        <v>0</v>
      </c>
      <c r="CD1359" s="14">
        <f>VLOOKUP($B1359,[2]Sheet3!$G:$CZ,67,0)</f>
        <v>0</v>
      </c>
      <c r="CE1359" s="14">
        <f>VLOOKUP($B1359,[2]Sheet3!$G:$CZ,68,0)</f>
        <v>0</v>
      </c>
      <c r="CF1359" s="14">
        <f>VLOOKUP($B1359,[2]Sheet3!$G:$CZ,69,0)</f>
        <v>0</v>
      </c>
      <c r="CG1359" s="14">
        <f>VLOOKUP($B1359,[2]Sheet3!$G:$CZ,70,0)</f>
        <v>0</v>
      </c>
      <c r="CH1359" s="14">
        <f>VLOOKUP($B1359,[2]Sheet3!$G:$CZ,71,0)</f>
        <v>0</v>
      </c>
      <c r="CI1359" s="14">
        <f>VLOOKUP($B1359,[2]Sheet3!$G:$CZ,72,0)</f>
        <v>0</v>
      </c>
      <c r="CJ1359" s="14">
        <f>VLOOKUP($B1359,[2]Sheet3!$G:$CZ,73,0)</f>
        <v>0</v>
      </c>
      <c r="CK1359" s="14">
        <f>VLOOKUP($B1359,[2]Sheet3!$G:$CZ,74,0)</f>
        <v>0</v>
      </c>
      <c r="CL1359" s="14">
        <f>VLOOKUP($B1359,[2]Sheet3!$G:$CZ,75,0)</f>
        <v>0</v>
      </c>
      <c r="CM1359" s="14">
        <f>VLOOKUP($B1359,[2]Sheet3!$G:$CZ,76,0)</f>
        <v>0</v>
      </c>
      <c r="CN1359" s="14">
        <f>VLOOKUP($B1359,[2]Sheet3!$G:$CZ,77,0)</f>
        <v>0</v>
      </c>
      <c r="CO1359" s="14">
        <f>VLOOKUP($B1359,[2]Sheet3!$G:$CZ,78,0)</f>
        <v>0</v>
      </c>
      <c r="CP1359" s="14">
        <f>VLOOKUP($B1359,[2]Sheet3!$G:$CZ,79,0)</f>
        <v>0</v>
      </c>
      <c r="CQ1359" s="14">
        <f>VLOOKUP($B1359,[2]Sheet3!$G:$CZ,80,0)</f>
        <v>0</v>
      </c>
      <c r="CR1359" s="14">
        <f>VLOOKUP($B1359,[2]Sheet3!$G:$CZ,81,0)</f>
        <v>0</v>
      </c>
      <c r="CS1359" s="14">
        <f>VLOOKUP($B1359,[2]Sheet3!$G:$CZ,82,0)</f>
        <v>0</v>
      </c>
      <c r="CT1359" s="14">
        <f>VLOOKUP($B1359,[2]Sheet3!$G:$CZ,83,0)</f>
        <v>0</v>
      </c>
      <c r="CU1359" s="14">
        <f>VLOOKUP($B1359,[2]Sheet3!$G:$CZ,84,0)</f>
        <v>0</v>
      </c>
      <c r="CV1359" s="14">
        <f>VLOOKUP($B1359,[2]Sheet3!$G:$CZ,85,0)</f>
        <v>0</v>
      </c>
      <c r="CW1359" s="14">
        <f>VLOOKUP($B1359,[2]Sheet3!$G:$CZ,86,0)</f>
        <v>0</v>
      </c>
      <c r="CX1359" s="14">
        <f>VLOOKUP($B1359,[2]Sheet3!$G:$CZ,87,0)</f>
        <v>0</v>
      </c>
      <c r="CY1359" s="14">
        <f>VLOOKUP($B1359,[2]Sheet3!$G:$CZ,88,0)</f>
        <v>0</v>
      </c>
      <c r="CZ1359" s="14">
        <f>VLOOKUP($B1359,[2]Sheet3!$G:$CZ,89,0)</f>
        <v>0</v>
      </c>
      <c r="DA1359" s="14">
        <f>VLOOKUP($B1359,[2]Sheet3!$G:$CZ,90,0)</f>
        <v>0</v>
      </c>
      <c r="DB1359" s="14">
        <f>VLOOKUP($B1359,[2]Sheet3!$G:$CZ,91,0)</f>
        <v>0</v>
      </c>
      <c r="DC1359" s="14">
        <f>VLOOKUP($B1359,[2]Sheet3!$G:$CZ,92,0)</f>
        <v>0</v>
      </c>
      <c r="DD1359" s="14">
        <f>VLOOKUP($B1359,[2]Sheet3!$G:$CZ,93,0)</f>
        <v>0</v>
      </c>
      <c r="DE1359" s="14">
        <f>VLOOKUP($B1359,[2]Sheet3!$G:$CZ,94,0)</f>
        <v>0</v>
      </c>
      <c r="DF1359" s="14">
        <f>VLOOKUP($B1359,[2]Sheet3!$G:$CZ,95,0)</f>
        <v>0</v>
      </c>
      <c r="DG1359" s="14">
        <f>VLOOKUP($B1359,[2]Sheet3!$G:$CZ,96,0)</f>
        <v>0</v>
      </c>
      <c r="DH1359" s="14">
        <f>VLOOKUP($B1359,[2]Sheet3!$G:$CZ,97,0)</f>
        <v>0</v>
      </c>
      <c r="DI1359" s="14">
        <f>VLOOKUP($B1359,[2]Sheet3!$G:$CZ,98,0)</f>
        <v>0</v>
      </c>
    </row>
    <row r="1360" spans="1:113" x14ac:dyDescent="0.3">
      <c r="A1360" s="9" t="str">
        <f t="shared" si="65"/>
        <v>W14582</v>
      </c>
      <c r="B1360" s="15" t="s">
        <v>2892</v>
      </c>
      <c r="C1360" s="15" t="s">
        <v>2893</v>
      </c>
      <c r="F1360" s="7" t="s">
        <v>15</v>
      </c>
      <c r="G1360" s="12" t="s">
        <v>4852</v>
      </c>
      <c r="H1360" s="12" t="str">
        <f>VLOOKUP($B1360,[1]Sheet1!$A:$G,5,0)</f>
        <v>mahesh.more@redingtongroup.com</v>
      </c>
      <c r="I1360" s="12" t="str">
        <f>VLOOKUP($B1360,[1]Sheet1!$A:$G,7,0)</f>
        <v>rohan.vora@redingtongroup.com</v>
      </c>
      <c r="J1360" s="12" t="s">
        <v>82</v>
      </c>
      <c r="K1360" s="7"/>
      <c r="L1360" s="7"/>
      <c r="M1360" s="8"/>
      <c r="N1360" s="7" t="str">
        <f t="shared" si="63"/>
        <v>mahesh.more@redingtongroup.com; rohan.vora@redingtongroup.com; nilesh.phirke@redingtongroup.com;christopher.joseph@redingtongroup.com</v>
      </c>
      <c r="O1360" s="7" t="str">
        <f t="shared" si="64"/>
        <v>W14582</v>
      </c>
      <c r="P1360" s="8" t="s">
        <v>5215</v>
      </c>
      <c r="Q1360" s="14">
        <f>VLOOKUP($B1360,[2]Sheet3!$G:$CZ,2,0)</f>
        <v>2400300125</v>
      </c>
      <c r="R1360" s="14">
        <f>VLOOKUP($B1360,[2]Sheet3!$G:$CZ,3,0)</f>
        <v>2400309366</v>
      </c>
      <c r="S1360" s="14">
        <f>VLOOKUP($B1360,[2]Sheet3!$G:$CZ,4,0)</f>
        <v>0</v>
      </c>
      <c r="T1360" s="14">
        <f>VLOOKUP($B1360,[2]Sheet3!$G:$CZ,5,0)</f>
        <v>0</v>
      </c>
      <c r="U1360" s="14">
        <f>VLOOKUP($B1360,[2]Sheet3!$G:$CZ,6,0)</f>
        <v>0</v>
      </c>
      <c r="V1360" s="14">
        <f>VLOOKUP($B1360,[2]Sheet3!$G:$CZ,7,0)</f>
        <v>0</v>
      </c>
      <c r="W1360" s="14">
        <f>VLOOKUP($B1360,[2]Sheet3!$G:$CZ,8,0)</f>
        <v>0</v>
      </c>
      <c r="X1360" s="14">
        <f>VLOOKUP($B1360,[2]Sheet3!$G:$CZ,9,0)</f>
        <v>0</v>
      </c>
      <c r="Y1360" s="14">
        <f>VLOOKUP($B1360,[2]Sheet3!$G:$CZ,10,0)</f>
        <v>0</v>
      </c>
      <c r="Z1360" s="14">
        <f>VLOOKUP($B1360,[2]Sheet3!$G:$CZ,11,0)</f>
        <v>0</v>
      </c>
      <c r="AA1360" s="14">
        <f>VLOOKUP($B1360,[2]Sheet3!$G:$CZ,12,0)</f>
        <v>0</v>
      </c>
      <c r="AB1360" s="14">
        <f>VLOOKUP($B1360,[2]Sheet3!$G:$CZ,13,0)</f>
        <v>0</v>
      </c>
      <c r="AC1360" s="14">
        <f>VLOOKUP($B1360,[2]Sheet3!$G:$CZ,14,0)</f>
        <v>0</v>
      </c>
      <c r="AD1360" s="14">
        <f>VLOOKUP($B1360,[2]Sheet3!$G:$CZ,15,0)</f>
        <v>0</v>
      </c>
      <c r="AE1360" s="14">
        <f>VLOOKUP($B1360,[2]Sheet3!$G:$CZ,16,0)</f>
        <v>0</v>
      </c>
      <c r="AF1360" s="14">
        <f>VLOOKUP($B1360,[2]Sheet3!$G:$CZ,17,0)</f>
        <v>0</v>
      </c>
      <c r="AG1360" s="14">
        <f>VLOOKUP($B1360,[2]Sheet3!$G:$CZ,18,0)</f>
        <v>0</v>
      </c>
      <c r="AH1360" s="14">
        <f>VLOOKUP($B1360,[2]Sheet3!$G:$CZ,19,0)</f>
        <v>0</v>
      </c>
      <c r="AI1360" s="14">
        <f>VLOOKUP($B1360,[2]Sheet3!$G:$CZ,20,0)</f>
        <v>0</v>
      </c>
      <c r="AJ1360" s="14">
        <f>VLOOKUP($B1360,[2]Sheet3!$G:$CZ,21,0)</f>
        <v>0</v>
      </c>
      <c r="AK1360" s="14">
        <f>VLOOKUP($B1360,[2]Sheet3!$G:$CZ,22,0)</f>
        <v>0</v>
      </c>
      <c r="AL1360" s="14">
        <f>VLOOKUP($B1360,[2]Sheet3!$G:$CZ,23,0)</f>
        <v>0</v>
      </c>
      <c r="AM1360" s="14">
        <f>VLOOKUP($B1360,[2]Sheet3!$G:$CZ,24,0)</f>
        <v>0</v>
      </c>
      <c r="AN1360" s="14">
        <f>VLOOKUP($B1360,[2]Sheet3!$G:$CZ,25,0)</f>
        <v>0</v>
      </c>
      <c r="AO1360" s="14">
        <f>VLOOKUP($B1360,[2]Sheet3!$G:$CZ,26,0)</f>
        <v>0</v>
      </c>
      <c r="AP1360" s="14">
        <f>VLOOKUP($B1360,[2]Sheet3!$G:$CZ,27,0)</f>
        <v>0</v>
      </c>
      <c r="AQ1360" s="14">
        <f>VLOOKUP($B1360,[2]Sheet3!$G:$CZ,28,0)</f>
        <v>0</v>
      </c>
      <c r="AR1360" s="14">
        <f>VLOOKUP($B1360,[2]Sheet3!$G:$CZ,29,0)</f>
        <v>0</v>
      </c>
      <c r="AS1360" s="14">
        <f>VLOOKUP($B1360,[2]Sheet3!$G:$CZ,30,0)</f>
        <v>0</v>
      </c>
      <c r="AT1360" s="14">
        <f>VLOOKUP($B1360,[2]Sheet3!$G:$CZ,31,0)</f>
        <v>0</v>
      </c>
      <c r="AU1360" s="14">
        <f>VLOOKUP($B1360,[2]Sheet3!$G:$CZ,32,0)</f>
        <v>0</v>
      </c>
      <c r="AV1360" s="14">
        <f>VLOOKUP($B1360,[2]Sheet3!$G:$CZ,33,0)</f>
        <v>0</v>
      </c>
      <c r="AW1360" s="14">
        <f>VLOOKUP($B1360,[2]Sheet3!$G:$CZ,34,0)</f>
        <v>0</v>
      </c>
      <c r="AX1360" s="14">
        <f>VLOOKUP($B1360,[2]Sheet3!$G:$CZ,35,0)</f>
        <v>0</v>
      </c>
      <c r="AY1360" s="14">
        <f>VLOOKUP($B1360,[2]Sheet3!$G:$CZ,36,0)</f>
        <v>0</v>
      </c>
      <c r="AZ1360" s="14">
        <f>VLOOKUP($B1360,[2]Sheet3!$G:$CZ,37,0)</f>
        <v>0</v>
      </c>
      <c r="BA1360" s="14">
        <f>VLOOKUP($B1360,[2]Sheet3!$G:$CZ,38,0)</f>
        <v>0</v>
      </c>
      <c r="BB1360" s="14">
        <f>VLOOKUP($B1360,[2]Sheet3!$G:$CZ,39,0)</f>
        <v>0</v>
      </c>
      <c r="BC1360" s="14">
        <f>VLOOKUP($B1360,[2]Sheet3!$G:$CZ,40,0)</f>
        <v>0</v>
      </c>
      <c r="BD1360" s="14">
        <f>VLOOKUP($B1360,[2]Sheet3!$G:$CZ,41,0)</f>
        <v>0</v>
      </c>
      <c r="BE1360" s="14">
        <f>VLOOKUP($B1360,[2]Sheet3!$G:$CZ,42,0)</f>
        <v>0</v>
      </c>
      <c r="BF1360" s="14">
        <f>VLOOKUP($B1360,[2]Sheet3!$G:$CZ,43,0)</f>
        <v>0</v>
      </c>
      <c r="BG1360" s="14">
        <f>VLOOKUP($B1360,[2]Sheet3!$G:$CZ,44,0)</f>
        <v>0</v>
      </c>
      <c r="BH1360" s="14">
        <f>VLOOKUP($B1360,[2]Sheet3!$G:$CZ,45,0)</f>
        <v>0</v>
      </c>
      <c r="BI1360" s="14">
        <f>VLOOKUP($B1360,[2]Sheet3!$G:$CZ,46,0)</f>
        <v>0</v>
      </c>
      <c r="BJ1360" s="14">
        <f>VLOOKUP($B1360,[2]Sheet3!$G:$CZ,47,0)</f>
        <v>0</v>
      </c>
      <c r="BK1360" s="14">
        <f>VLOOKUP($B1360,[2]Sheet3!$G:$CZ,48,0)</f>
        <v>0</v>
      </c>
      <c r="BL1360" s="14">
        <f>VLOOKUP($B1360,[2]Sheet3!$G:$CZ,49,0)</f>
        <v>0</v>
      </c>
      <c r="BM1360" s="14">
        <f>VLOOKUP($B1360,[2]Sheet3!$G:$CZ,50,0)</f>
        <v>0</v>
      </c>
      <c r="BN1360" s="14">
        <f>VLOOKUP($B1360,[2]Sheet3!$G:$CZ,51,0)</f>
        <v>0</v>
      </c>
      <c r="BO1360" s="14">
        <f>VLOOKUP($B1360,[2]Sheet3!$G:$CZ,52,0)</f>
        <v>0</v>
      </c>
      <c r="BP1360" s="14">
        <f>VLOOKUP($B1360,[2]Sheet3!$G:$CZ,53,0)</f>
        <v>0</v>
      </c>
      <c r="BQ1360" s="14">
        <f>VLOOKUP($B1360,[2]Sheet3!$G:$CZ,54,0)</f>
        <v>0</v>
      </c>
      <c r="BR1360" s="14">
        <f>VLOOKUP($B1360,[2]Sheet3!$G:$CZ,55,0)</f>
        <v>0</v>
      </c>
      <c r="BS1360" s="14">
        <f>VLOOKUP($B1360,[2]Sheet3!$G:$CZ,56,0)</f>
        <v>0</v>
      </c>
      <c r="BT1360" s="14">
        <f>VLOOKUP($B1360,[2]Sheet3!$G:$CZ,57,0)</f>
        <v>0</v>
      </c>
      <c r="BU1360" s="14">
        <f>VLOOKUP($B1360,[2]Sheet3!$G:$CZ,58,0)</f>
        <v>0</v>
      </c>
      <c r="BV1360" s="14">
        <f>VLOOKUP($B1360,[2]Sheet3!$G:$CZ,59,0)</f>
        <v>0</v>
      </c>
      <c r="BW1360" s="14">
        <f>VLOOKUP($B1360,[2]Sheet3!$G:$CZ,60,0)</f>
        <v>0</v>
      </c>
      <c r="BX1360" s="14">
        <f>VLOOKUP($B1360,[2]Sheet3!$G:$CZ,61,0)</f>
        <v>0</v>
      </c>
      <c r="BY1360" s="14">
        <f>VLOOKUP($B1360,[2]Sheet3!$G:$CZ,62,0)</f>
        <v>0</v>
      </c>
      <c r="BZ1360" s="14">
        <f>VLOOKUP($B1360,[2]Sheet3!$G:$CZ,63,0)</f>
        <v>0</v>
      </c>
      <c r="CA1360" s="14">
        <f>VLOOKUP($B1360,[2]Sheet3!$G:$CZ,64,0)</f>
        <v>0</v>
      </c>
      <c r="CB1360" s="14">
        <f>VLOOKUP($B1360,[2]Sheet3!$G:$CZ,65,0)</f>
        <v>0</v>
      </c>
      <c r="CC1360" s="14">
        <f>VLOOKUP($B1360,[2]Sheet3!$G:$CZ,66,0)</f>
        <v>0</v>
      </c>
      <c r="CD1360" s="14">
        <f>VLOOKUP($B1360,[2]Sheet3!$G:$CZ,67,0)</f>
        <v>0</v>
      </c>
      <c r="CE1360" s="14">
        <f>VLOOKUP($B1360,[2]Sheet3!$G:$CZ,68,0)</f>
        <v>0</v>
      </c>
      <c r="CF1360" s="14">
        <f>VLOOKUP($B1360,[2]Sheet3!$G:$CZ,69,0)</f>
        <v>0</v>
      </c>
      <c r="CG1360" s="14">
        <f>VLOOKUP($B1360,[2]Sheet3!$G:$CZ,70,0)</f>
        <v>0</v>
      </c>
      <c r="CH1360" s="14">
        <f>VLOOKUP($B1360,[2]Sheet3!$G:$CZ,71,0)</f>
        <v>0</v>
      </c>
      <c r="CI1360" s="14">
        <f>VLOOKUP($B1360,[2]Sheet3!$G:$CZ,72,0)</f>
        <v>0</v>
      </c>
      <c r="CJ1360" s="14">
        <f>VLOOKUP($B1360,[2]Sheet3!$G:$CZ,73,0)</f>
        <v>0</v>
      </c>
      <c r="CK1360" s="14">
        <f>VLOOKUP($B1360,[2]Sheet3!$G:$CZ,74,0)</f>
        <v>0</v>
      </c>
      <c r="CL1360" s="14">
        <f>VLOOKUP($B1360,[2]Sheet3!$G:$CZ,75,0)</f>
        <v>0</v>
      </c>
      <c r="CM1360" s="14">
        <f>VLOOKUP($B1360,[2]Sheet3!$G:$CZ,76,0)</f>
        <v>0</v>
      </c>
      <c r="CN1360" s="14">
        <f>VLOOKUP($B1360,[2]Sheet3!$G:$CZ,77,0)</f>
        <v>0</v>
      </c>
      <c r="CO1360" s="14">
        <f>VLOOKUP($B1360,[2]Sheet3!$G:$CZ,78,0)</f>
        <v>0</v>
      </c>
      <c r="CP1360" s="14">
        <f>VLOOKUP($B1360,[2]Sheet3!$G:$CZ,79,0)</f>
        <v>0</v>
      </c>
      <c r="CQ1360" s="14">
        <f>VLOOKUP($B1360,[2]Sheet3!$G:$CZ,80,0)</f>
        <v>0</v>
      </c>
      <c r="CR1360" s="14">
        <f>VLOOKUP($B1360,[2]Sheet3!$G:$CZ,81,0)</f>
        <v>0</v>
      </c>
      <c r="CS1360" s="14">
        <f>VLOOKUP($B1360,[2]Sheet3!$G:$CZ,82,0)</f>
        <v>0</v>
      </c>
      <c r="CT1360" s="14">
        <f>VLOOKUP($B1360,[2]Sheet3!$G:$CZ,83,0)</f>
        <v>0</v>
      </c>
      <c r="CU1360" s="14">
        <f>VLOOKUP($B1360,[2]Sheet3!$G:$CZ,84,0)</f>
        <v>0</v>
      </c>
      <c r="CV1360" s="14">
        <f>VLOOKUP($B1360,[2]Sheet3!$G:$CZ,85,0)</f>
        <v>0</v>
      </c>
      <c r="CW1360" s="14">
        <f>VLOOKUP($B1360,[2]Sheet3!$G:$CZ,86,0)</f>
        <v>0</v>
      </c>
      <c r="CX1360" s="14">
        <f>VLOOKUP($B1360,[2]Sheet3!$G:$CZ,87,0)</f>
        <v>0</v>
      </c>
      <c r="CY1360" s="14">
        <f>VLOOKUP($B1360,[2]Sheet3!$G:$CZ,88,0)</f>
        <v>0</v>
      </c>
      <c r="CZ1360" s="14">
        <f>VLOOKUP($B1360,[2]Sheet3!$G:$CZ,89,0)</f>
        <v>0</v>
      </c>
      <c r="DA1360" s="14">
        <f>VLOOKUP($B1360,[2]Sheet3!$G:$CZ,90,0)</f>
        <v>0</v>
      </c>
      <c r="DB1360" s="14">
        <f>VLOOKUP($B1360,[2]Sheet3!$G:$CZ,91,0)</f>
        <v>0</v>
      </c>
      <c r="DC1360" s="14">
        <f>VLOOKUP($B1360,[2]Sheet3!$G:$CZ,92,0)</f>
        <v>0</v>
      </c>
      <c r="DD1360" s="14">
        <f>VLOOKUP($B1360,[2]Sheet3!$G:$CZ,93,0)</f>
        <v>0</v>
      </c>
      <c r="DE1360" s="14">
        <f>VLOOKUP($B1360,[2]Sheet3!$G:$CZ,94,0)</f>
        <v>0</v>
      </c>
      <c r="DF1360" s="14">
        <f>VLOOKUP($B1360,[2]Sheet3!$G:$CZ,95,0)</f>
        <v>0</v>
      </c>
      <c r="DG1360" s="14">
        <f>VLOOKUP($B1360,[2]Sheet3!$G:$CZ,96,0)</f>
        <v>0</v>
      </c>
      <c r="DH1360" s="14">
        <f>VLOOKUP($B1360,[2]Sheet3!$G:$CZ,97,0)</f>
        <v>0</v>
      </c>
      <c r="DI1360" s="14">
        <f>VLOOKUP($B1360,[2]Sheet3!$G:$CZ,98,0)</f>
        <v>0</v>
      </c>
    </row>
    <row r="1361" spans="1:113" x14ac:dyDescent="0.3">
      <c r="A1361" s="9" t="str">
        <f t="shared" si="65"/>
        <v>E14569</v>
      </c>
      <c r="B1361" s="15" t="s">
        <v>2894</v>
      </c>
      <c r="C1361" s="15" t="s">
        <v>2895</v>
      </c>
      <c r="F1361" s="7" t="s">
        <v>15</v>
      </c>
      <c r="G1361" s="12" t="s">
        <v>4853</v>
      </c>
      <c r="H1361" s="12" t="str">
        <f>VLOOKUP($B1361,[1]Sheet1!$A:$G,5,0)</f>
        <v>chandan.singh@redingtongroup.com</v>
      </c>
      <c r="I1361" s="12" t="str">
        <f>VLOOKUP($B1361,[1]Sheet1!$A:$G,7,0)</f>
        <v>jaswinder.singh@redingtongroup.com</v>
      </c>
      <c r="J1361" s="12" t="s">
        <v>82</v>
      </c>
      <c r="K1361" s="7"/>
      <c r="L1361" s="7"/>
      <c r="M1361" s="8"/>
      <c r="N1361" s="7" t="str">
        <f t="shared" si="63"/>
        <v>chandan.singh@redingtongroup.com; jaswinder.singh@redingtongroup.com; nilesh.phirke@redingtongroup.com;christopher.joseph@redingtongroup.com</v>
      </c>
      <c r="O1361" s="7" t="str">
        <f t="shared" si="64"/>
        <v>E14569</v>
      </c>
      <c r="P1361" s="8" t="s">
        <v>5215</v>
      </c>
      <c r="Q1361" s="14">
        <f>VLOOKUP($B1361,[2]Sheet3!$G:$CZ,2,0)</f>
        <v>2400307772</v>
      </c>
      <c r="R1361" s="14">
        <f>VLOOKUP($B1361,[2]Sheet3!$G:$CZ,3,0)</f>
        <v>0</v>
      </c>
      <c r="S1361" s="14">
        <f>VLOOKUP($B1361,[2]Sheet3!$G:$CZ,4,0)</f>
        <v>0</v>
      </c>
      <c r="T1361" s="14">
        <f>VLOOKUP($B1361,[2]Sheet3!$G:$CZ,5,0)</f>
        <v>0</v>
      </c>
      <c r="U1361" s="14">
        <f>VLOOKUP($B1361,[2]Sheet3!$G:$CZ,6,0)</f>
        <v>0</v>
      </c>
      <c r="V1361" s="14">
        <f>VLOOKUP($B1361,[2]Sheet3!$G:$CZ,7,0)</f>
        <v>0</v>
      </c>
      <c r="W1361" s="14">
        <f>VLOOKUP($B1361,[2]Sheet3!$G:$CZ,8,0)</f>
        <v>0</v>
      </c>
      <c r="X1361" s="14">
        <f>VLOOKUP($B1361,[2]Sheet3!$G:$CZ,9,0)</f>
        <v>0</v>
      </c>
      <c r="Y1361" s="14">
        <f>VLOOKUP($B1361,[2]Sheet3!$G:$CZ,10,0)</f>
        <v>0</v>
      </c>
      <c r="Z1361" s="14">
        <f>VLOOKUP($B1361,[2]Sheet3!$G:$CZ,11,0)</f>
        <v>0</v>
      </c>
      <c r="AA1361" s="14">
        <f>VLOOKUP($B1361,[2]Sheet3!$G:$CZ,12,0)</f>
        <v>0</v>
      </c>
      <c r="AB1361" s="14">
        <f>VLOOKUP($B1361,[2]Sheet3!$G:$CZ,13,0)</f>
        <v>0</v>
      </c>
      <c r="AC1361" s="14">
        <f>VLOOKUP($B1361,[2]Sheet3!$G:$CZ,14,0)</f>
        <v>0</v>
      </c>
      <c r="AD1361" s="14">
        <f>VLOOKUP($B1361,[2]Sheet3!$G:$CZ,15,0)</f>
        <v>0</v>
      </c>
      <c r="AE1361" s="14">
        <f>VLOOKUP($B1361,[2]Sheet3!$G:$CZ,16,0)</f>
        <v>0</v>
      </c>
      <c r="AF1361" s="14">
        <f>VLOOKUP($B1361,[2]Sheet3!$G:$CZ,17,0)</f>
        <v>0</v>
      </c>
      <c r="AG1361" s="14">
        <f>VLOOKUP($B1361,[2]Sheet3!$G:$CZ,18,0)</f>
        <v>0</v>
      </c>
      <c r="AH1361" s="14">
        <f>VLOOKUP($B1361,[2]Sheet3!$G:$CZ,19,0)</f>
        <v>0</v>
      </c>
      <c r="AI1361" s="14">
        <f>VLOOKUP($B1361,[2]Sheet3!$G:$CZ,20,0)</f>
        <v>0</v>
      </c>
      <c r="AJ1361" s="14">
        <f>VLOOKUP($B1361,[2]Sheet3!$G:$CZ,21,0)</f>
        <v>0</v>
      </c>
      <c r="AK1361" s="14">
        <f>VLOOKUP($B1361,[2]Sheet3!$G:$CZ,22,0)</f>
        <v>0</v>
      </c>
      <c r="AL1361" s="14">
        <f>VLOOKUP($B1361,[2]Sheet3!$G:$CZ,23,0)</f>
        <v>0</v>
      </c>
      <c r="AM1361" s="14">
        <f>VLOOKUP($B1361,[2]Sheet3!$G:$CZ,24,0)</f>
        <v>0</v>
      </c>
      <c r="AN1361" s="14">
        <f>VLOOKUP($B1361,[2]Sheet3!$G:$CZ,25,0)</f>
        <v>0</v>
      </c>
      <c r="AO1361" s="14">
        <f>VLOOKUP($B1361,[2]Sheet3!$G:$CZ,26,0)</f>
        <v>0</v>
      </c>
      <c r="AP1361" s="14">
        <f>VLOOKUP($B1361,[2]Sheet3!$G:$CZ,27,0)</f>
        <v>0</v>
      </c>
      <c r="AQ1361" s="14">
        <f>VLOOKUP($B1361,[2]Sheet3!$G:$CZ,28,0)</f>
        <v>0</v>
      </c>
      <c r="AR1361" s="14">
        <f>VLOOKUP($B1361,[2]Sheet3!$G:$CZ,29,0)</f>
        <v>0</v>
      </c>
      <c r="AS1361" s="14">
        <f>VLOOKUP($B1361,[2]Sheet3!$G:$CZ,30,0)</f>
        <v>0</v>
      </c>
      <c r="AT1361" s="14">
        <f>VLOOKUP($B1361,[2]Sheet3!$G:$CZ,31,0)</f>
        <v>0</v>
      </c>
      <c r="AU1361" s="14">
        <f>VLOOKUP($B1361,[2]Sheet3!$G:$CZ,32,0)</f>
        <v>0</v>
      </c>
      <c r="AV1361" s="14">
        <f>VLOOKUP($B1361,[2]Sheet3!$G:$CZ,33,0)</f>
        <v>0</v>
      </c>
      <c r="AW1361" s="14">
        <f>VLOOKUP($B1361,[2]Sheet3!$G:$CZ,34,0)</f>
        <v>0</v>
      </c>
      <c r="AX1361" s="14">
        <f>VLOOKUP($B1361,[2]Sheet3!$G:$CZ,35,0)</f>
        <v>0</v>
      </c>
      <c r="AY1361" s="14">
        <f>VLOOKUP($B1361,[2]Sheet3!$G:$CZ,36,0)</f>
        <v>0</v>
      </c>
      <c r="AZ1361" s="14">
        <f>VLOOKUP($B1361,[2]Sheet3!$G:$CZ,37,0)</f>
        <v>0</v>
      </c>
      <c r="BA1361" s="14">
        <f>VLOOKUP($B1361,[2]Sheet3!$G:$CZ,38,0)</f>
        <v>0</v>
      </c>
      <c r="BB1361" s="14">
        <f>VLOOKUP($B1361,[2]Sheet3!$G:$CZ,39,0)</f>
        <v>0</v>
      </c>
      <c r="BC1361" s="14">
        <f>VLOOKUP($B1361,[2]Sheet3!$G:$CZ,40,0)</f>
        <v>0</v>
      </c>
      <c r="BD1361" s="14">
        <f>VLOOKUP($B1361,[2]Sheet3!$G:$CZ,41,0)</f>
        <v>0</v>
      </c>
      <c r="BE1361" s="14">
        <f>VLOOKUP($B1361,[2]Sheet3!$G:$CZ,42,0)</f>
        <v>0</v>
      </c>
      <c r="BF1361" s="14">
        <f>VLOOKUP($B1361,[2]Sheet3!$G:$CZ,43,0)</f>
        <v>0</v>
      </c>
      <c r="BG1361" s="14">
        <f>VLOOKUP($B1361,[2]Sheet3!$G:$CZ,44,0)</f>
        <v>0</v>
      </c>
      <c r="BH1361" s="14">
        <f>VLOOKUP($B1361,[2]Sheet3!$G:$CZ,45,0)</f>
        <v>0</v>
      </c>
      <c r="BI1361" s="14">
        <f>VLOOKUP($B1361,[2]Sheet3!$G:$CZ,46,0)</f>
        <v>0</v>
      </c>
      <c r="BJ1361" s="14">
        <f>VLOOKUP($B1361,[2]Sheet3!$G:$CZ,47,0)</f>
        <v>0</v>
      </c>
      <c r="BK1361" s="14">
        <f>VLOOKUP($B1361,[2]Sheet3!$G:$CZ,48,0)</f>
        <v>0</v>
      </c>
      <c r="BL1361" s="14">
        <f>VLOOKUP($B1361,[2]Sheet3!$G:$CZ,49,0)</f>
        <v>0</v>
      </c>
      <c r="BM1361" s="14">
        <f>VLOOKUP($B1361,[2]Sheet3!$G:$CZ,50,0)</f>
        <v>0</v>
      </c>
      <c r="BN1361" s="14">
        <f>VLOOKUP($B1361,[2]Sheet3!$G:$CZ,51,0)</f>
        <v>0</v>
      </c>
      <c r="BO1361" s="14">
        <f>VLOOKUP($B1361,[2]Sheet3!$G:$CZ,52,0)</f>
        <v>0</v>
      </c>
      <c r="BP1361" s="14">
        <f>VLOOKUP($B1361,[2]Sheet3!$G:$CZ,53,0)</f>
        <v>0</v>
      </c>
      <c r="BQ1361" s="14">
        <f>VLOOKUP($B1361,[2]Sheet3!$G:$CZ,54,0)</f>
        <v>0</v>
      </c>
      <c r="BR1361" s="14">
        <f>VLOOKUP($B1361,[2]Sheet3!$G:$CZ,55,0)</f>
        <v>0</v>
      </c>
      <c r="BS1361" s="14">
        <f>VLOOKUP($B1361,[2]Sheet3!$G:$CZ,56,0)</f>
        <v>0</v>
      </c>
      <c r="BT1361" s="14">
        <f>VLOOKUP($B1361,[2]Sheet3!$G:$CZ,57,0)</f>
        <v>0</v>
      </c>
      <c r="BU1361" s="14">
        <f>VLOOKUP($B1361,[2]Sheet3!$G:$CZ,58,0)</f>
        <v>0</v>
      </c>
      <c r="BV1361" s="14">
        <f>VLOOKUP($B1361,[2]Sheet3!$G:$CZ,59,0)</f>
        <v>0</v>
      </c>
      <c r="BW1361" s="14">
        <f>VLOOKUP($B1361,[2]Sheet3!$G:$CZ,60,0)</f>
        <v>0</v>
      </c>
      <c r="BX1361" s="14">
        <f>VLOOKUP($B1361,[2]Sheet3!$G:$CZ,61,0)</f>
        <v>0</v>
      </c>
      <c r="BY1361" s="14">
        <f>VLOOKUP($B1361,[2]Sheet3!$G:$CZ,62,0)</f>
        <v>0</v>
      </c>
      <c r="BZ1361" s="14">
        <f>VLOOKUP($B1361,[2]Sheet3!$G:$CZ,63,0)</f>
        <v>0</v>
      </c>
      <c r="CA1361" s="14">
        <f>VLOOKUP($B1361,[2]Sheet3!$G:$CZ,64,0)</f>
        <v>0</v>
      </c>
      <c r="CB1361" s="14">
        <f>VLOOKUP($B1361,[2]Sheet3!$G:$CZ,65,0)</f>
        <v>0</v>
      </c>
      <c r="CC1361" s="14">
        <f>VLOOKUP($B1361,[2]Sheet3!$G:$CZ,66,0)</f>
        <v>0</v>
      </c>
      <c r="CD1361" s="14">
        <f>VLOOKUP($B1361,[2]Sheet3!$G:$CZ,67,0)</f>
        <v>0</v>
      </c>
      <c r="CE1361" s="14">
        <f>VLOOKUP($B1361,[2]Sheet3!$G:$CZ,68,0)</f>
        <v>0</v>
      </c>
      <c r="CF1361" s="14">
        <f>VLOOKUP($B1361,[2]Sheet3!$G:$CZ,69,0)</f>
        <v>0</v>
      </c>
      <c r="CG1361" s="14">
        <f>VLOOKUP($B1361,[2]Sheet3!$G:$CZ,70,0)</f>
        <v>0</v>
      </c>
      <c r="CH1361" s="14">
        <f>VLOOKUP($B1361,[2]Sheet3!$G:$CZ,71,0)</f>
        <v>0</v>
      </c>
      <c r="CI1361" s="14">
        <f>VLOOKUP($B1361,[2]Sheet3!$G:$CZ,72,0)</f>
        <v>0</v>
      </c>
      <c r="CJ1361" s="14">
        <f>VLOOKUP($B1361,[2]Sheet3!$G:$CZ,73,0)</f>
        <v>0</v>
      </c>
      <c r="CK1361" s="14">
        <f>VLOOKUP($B1361,[2]Sheet3!$G:$CZ,74,0)</f>
        <v>0</v>
      </c>
      <c r="CL1361" s="14">
        <f>VLOOKUP($B1361,[2]Sheet3!$G:$CZ,75,0)</f>
        <v>0</v>
      </c>
      <c r="CM1361" s="14">
        <f>VLOOKUP($B1361,[2]Sheet3!$G:$CZ,76,0)</f>
        <v>0</v>
      </c>
      <c r="CN1361" s="14">
        <f>VLOOKUP($B1361,[2]Sheet3!$G:$CZ,77,0)</f>
        <v>0</v>
      </c>
      <c r="CO1361" s="14">
        <f>VLOOKUP($B1361,[2]Sheet3!$G:$CZ,78,0)</f>
        <v>0</v>
      </c>
      <c r="CP1361" s="14">
        <f>VLOOKUP($B1361,[2]Sheet3!$G:$CZ,79,0)</f>
        <v>0</v>
      </c>
      <c r="CQ1361" s="14">
        <f>VLOOKUP($B1361,[2]Sheet3!$G:$CZ,80,0)</f>
        <v>0</v>
      </c>
      <c r="CR1361" s="14">
        <f>VLOOKUP($B1361,[2]Sheet3!$G:$CZ,81,0)</f>
        <v>0</v>
      </c>
      <c r="CS1361" s="14">
        <f>VLOOKUP($B1361,[2]Sheet3!$G:$CZ,82,0)</f>
        <v>0</v>
      </c>
      <c r="CT1361" s="14">
        <f>VLOOKUP($B1361,[2]Sheet3!$G:$CZ,83,0)</f>
        <v>0</v>
      </c>
      <c r="CU1361" s="14">
        <f>VLOOKUP($B1361,[2]Sheet3!$G:$CZ,84,0)</f>
        <v>0</v>
      </c>
      <c r="CV1361" s="14">
        <f>VLOOKUP($B1361,[2]Sheet3!$G:$CZ,85,0)</f>
        <v>0</v>
      </c>
      <c r="CW1361" s="14">
        <f>VLOOKUP($B1361,[2]Sheet3!$G:$CZ,86,0)</f>
        <v>0</v>
      </c>
      <c r="CX1361" s="14">
        <f>VLOOKUP($B1361,[2]Sheet3!$G:$CZ,87,0)</f>
        <v>0</v>
      </c>
      <c r="CY1361" s="14">
        <f>VLOOKUP($B1361,[2]Sheet3!$G:$CZ,88,0)</f>
        <v>0</v>
      </c>
      <c r="CZ1361" s="14">
        <f>VLOOKUP($B1361,[2]Sheet3!$G:$CZ,89,0)</f>
        <v>0</v>
      </c>
      <c r="DA1361" s="14">
        <f>VLOOKUP($B1361,[2]Sheet3!$G:$CZ,90,0)</f>
        <v>0</v>
      </c>
      <c r="DB1361" s="14">
        <f>VLOOKUP($B1361,[2]Sheet3!$G:$CZ,91,0)</f>
        <v>0</v>
      </c>
      <c r="DC1361" s="14">
        <f>VLOOKUP($B1361,[2]Sheet3!$G:$CZ,92,0)</f>
        <v>0</v>
      </c>
      <c r="DD1361" s="14">
        <f>VLOOKUP($B1361,[2]Sheet3!$G:$CZ,93,0)</f>
        <v>0</v>
      </c>
      <c r="DE1361" s="14">
        <f>VLOOKUP($B1361,[2]Sheet3!$G:$CZ,94,0)</f>
        <v>0</v>
      </c>
      <c r="DF1361" s="14">
        <f>VLOOKUP($B1361,[2]Sheet3!$G:$CZ,95,0)</f>
        <v>0</v>
      </c>
      <c r="DG1361" s="14">
        <f>VLOOKUP($B1361,[2]Sheet3!$G:$CZ,96,0)</f>
        <v>0</v>
      </c>
      <c r="DH1361" s="14">
        <f>VLOOKUP($B1361,[2]Sheet3!$G:$CZ,97,0)</f>
        <v>0</v>
      </c>
      <c r="DI1361" s="14">
        <f>VLOOKUP($B1361,[2]Sheet3!$G:$CZ,98,0)</f>
        <v>0</v>
      </c>
    </row>
    <row r="1362" spans="1:113" x14ac:dyDescent="0.3">
      <c r="A1362" s="9" t="str">
        <f t="shared" si="65"/>
        <v>E14481</v>
      </c>
      <c r="B1362" s="15" t="s">
        <v>236</v>
      </c>
      <c r="C1362" s="15" t="s">
        <v>237</v>
      </c>
      <c r="F1362" s="7" t="s">
        <v>15</v>
      </c>
      <c r="G1362" s="12" t="s">
        <v>4854</v>
      </c>
      <c r="H1362" s="12" t="str">
        <f>VLOOKUP($B1362,[1]Sheet1!$A:$G,5,0)</f>
        <v>manish.kumar@redingtongroup.com</v>
      </c>
      <c r="I1362" s="12" t="str">
        <f>VLOOKUP($B1362,[1]Sheet1!$A:$G,7,0)</f>
        <v>jaswinder.singh@redingtongroup.com</v>
      </c>
      <c r="J1362" s="12" t="s">
        <v>82</v>
      </c>
      <c r="K1362" s="7"/>
      <c r="L1362" s="7"/>
      <c r="M1362" s="8"/>
      <c r="N1362" s="7" t="str">
        <f t="shared" si="63"/>
        <v>manish.kumar@redingtongroup.com; jaswinder.singh@redingtongroup.com; nilesh.phirke@redingtongroup.com;christopher.joseph@redingtongroup.com</v>
      </c>
      <c r="O1362" s="7" t="str">
        <f t="shared" si="64"/>
        <v>E14481</v>
      </c>
      <c r="P1362" s="8" t="s">
        <v>5215</v>
      </c>
      <c r="Q1362" s="14">
        <f>VLOOKUP($B1362,[2]Sheet3!$G:$CZ,2,0)</f>
        <v>2400307623</v>
      </c>
      <c r="R1362" s="14">
        <f>VLOOKUP($B1362,[2]Sheet3!$G:$CZ,3,0)</f>
        <v>2400307620</v>
      </c>
      <c r="S1362" s="14">
        <f>VLOOKUP($B1362,[2]Sheet3!$G:$CZ,4,0)</f>
        <v>2400301001</v>
      </c>
      <c r="T1362" s="14">
        <f>VLOOKUP($B1362,[2]Sheet3!$G:$CZ,5,0)</f>
        <v>0</v>
      </c>
      <c r="U1362" s="14">
        <f>VLOOKUP($B1362,[2]Sheet3!$G:$CZ,6,0)</f>
        <v>0</v>
      </c>
      <c r="V1362" s="14">
        <f>VLOOKUP($B1362,[2]Sheet3!$G:$CZ,7,0)</f>
        <v>0</v>
      </c>
      <c r="W1362" s="14">
        <f>VLOOKUP($B1362,[2]Sheet3!$G:$CZ,8,0)</f>
        <v>0</v>
      </c>
      <c r="X1362" s="14">
        <f>VLOOKUP($B1362,[2]Sheet3!$G:$CZ,9,0)</f>
        <v>0</v>
      </c>
      <c r="Y1362" s="14">
        <f>VLOOKUP($B1362,[2]Sheet3!$G:$CZ,10,0)</f>
        <v>0</v>
      </c>
      <c r="Z1362" s="14">
        <f>VLOOKUP($B1362,[2]Sheet3!$G:$CZ,11,0)</f>
        <v>0</v>
      </c>
      <c r="AA1362" s="14">
        <f>VLOOKUP($B1362,[2]Sheet3!$G:$CZ,12,0)</f>
        <v>0</v>
      </c>
      <c r="AB1362" s="14">
        <f>VLOOKUP($B1362,[2]Sheet3!$G:$CZ,13,0)</f>
        <v>0</v>
      </c>
      <c r="AC1362" s="14">
        <f>VLOOKUP($B1362,[2]Sheet3!$G:$CZ,14,0)</f>
        <v>0</v>
      </c>
      <c r="AD1362" s="14">
        <f>VLOOKUP($B1362,[2]Sheet3!$G:$CZ,15,0)</f>
        <v>0</v>
      </c>
      <c r="AE1362" s="14">
        <f>VLOOKUP($B1362,[2]Sheet3!$G:$CZ,16,0)</f>
        <v>0</v>
      </c>
      <c r="AF1362" s="14">
        <f>VLOOKUP($B1362,[2]Sheet3!$G:$CZ,17,0)</f>
        <v>0</v>
      </c>
      <c r="AG1362" s="14">
        <f>VLOOKUP($B1362,[2]Sheet3!$G:$CZ,18,0)</f>
        <v>0</v>
      </c>
      <c r="AH1362" s="14">
        <f>VLOOKUP($B1362,[2]Sheet3!$G:$CZ,19,0)</f>
        <v>0</v>
      </c>
      <c r="AI1362" s="14">
        <f>VLOOKUP($B1362,[2]Sheet3!$G:$CZ,20,0)</f>
        <v>0</v>
      </c>
      <c r="AJ1362" s="14">
        <f>VLOOKUP($B1362,[2]Sheet3!$G:$CZ,21,0)</f>
        <v>0</v>
      </c>
      <c r="AK1362" s="14">
        <f>VLOOKUP($B1362,[2]Sheet3!$G:$CZ,22,0)</f>
        <v>0</v>
      </c>
      <c r="AL1362" s="14">
        <f>VLOOKUP($B1362,[2]Sheet3!$G:$CZ,23,0)</f>
        <v>0</v>
      </c>
      <c r="AM1362" s="14">
        <f>VLOOKUP($B1362,[2]Sheet3!$G:$CZ,24,0)</f>
        <v>0</v>
      </c>
      <c r="AN1362" s="14">
        <f>VLOOKUP($B1362,[2]Sheet3!$G:$CZ,25,0)</f>
        <v>0</v>
      </c>
      <c r="AO1362" s="14">
        <f>VLOOKUP($B1362,[2]Sheet3!$G:$CZ,26,0)</f>
        <v>0</v>
      </c>
      <c r="AP1362" s="14">
        <f>VLOOKUP($B1362,[2]Sheet3!$G:$CZ,27,0)</f>
        <v>0</v>
      </c>
      <c r="AQ1362" s="14">
        <f>VLOOKUP($B1362,[2]Sheet3!$G:$CZ,28,0)</f>
        <v>0</v>
      </c>
      <c r="AR1362" s="14">
        <f>VLOOKUP($B1362,[2]Sheet3!$G:$CZ,29,0)</f>
        <v>0</v>
      </c>
      <c r="AS1362" s="14">
        <f>VLOOKUP($B1362,[2]Sheet3!$G:$CZ,30,0)</f>
        <v>0</v>
      </c>
      <c r="AT1362" s="14">
        <f>VLOOKUP($B1362,[2]Sheet3!$G:$CZ,31,0)</f>
        <v>0</v>
      </c>
      <c r="AU1362" s="14">
        <f>VLOOKUP($B1362,[2]Sheet3!$G:$CZ,32,0)</f>
        <v>0</v>
      </c>
      <c r="AV1362" s="14">
        <f>VLOOKUP($B1362,[2]Sheet3!$G:$CZ,33,0)</f>
        <v>0</v>
      </c>
      <c r="AW1362" s="14">
        <f>VLOOKUP($B1362,[2]Sheet3!$G:$CZ,34,0)</f>
        <v>0</v>
      </c>
      <c r="AX1362" s="14">
        <f>VLOOKUP($B1362,[2]Sheet3!$G:$CZ,35,0)</f>
        <v>0</v>
      </c>
      <c r="AY1362" s="14">
        <f>VLOOKUP($B1362,[2]Sheet3!$G:$CZ,36,0)</f>
        <v>0</v>
      </c>
      <c r="AZ1362" s="14">
        <f>VLOOKUP($B1362,[2]Sheet3!$G:$CZ,37,0)</f>
        <v>0</v>
      </c>
      <c r="BA1362" s="14">
        <f>VLOOKUP($B1362,[2]Sheet3!$G:$CZ,38,0)</f>
        <v>0</v>
      </c>
      <c r="BB1362" s="14">
        <f>VLOOKUP($B1362,[2]Sheet3!$G:$CZ,39,0)</f>
        <v>0</v>
      </c>
      <c r="BC1362" s="14">
        <f>VLOOKUP($B1362,[2]Sheet3!$G:$CZ,40,0)</f>
        <v>0</v>
      </c>
      <c r="BD1362" s="14">
        <f>VLOOKUP($B1362,[2]Sheet3!$G:$CZ,41,0)</f>
        <v>0</v>
      </c>
      <c r="BE1362" s="14">
        <f>VLOOKUP($B1362,[2]Sheet3!$G:$CZ,42,0)</f>
        <v>0</v>
      </c>
      <c r="BF1362" s="14">
        <f>VLOOKUP($B1362,[2]Sheet3!$G:$CZ,43,0)</f>
        <v>0</v>
      </c>
      <c r="BG1362" s="14">
        <f>VLOOKUP($B1362,[2]Sheet3!$G:$CZ,44,0)</f>
        <v>0</v>
      </c>
      <c r="BH1362" s="14">
        <f>VLOOKUP($B1362,[2]Sheet3!$G:$CZ,45,0)</f>
        <v>0</v>
      </c>
      <c r="BI1362" s="14">
        <f>VLOOKUP($B1362,[2]Sheet3!$G:$CZ,46,0)</f>
        <v>0</v>
      </c>
      <c r="BJ1362" s="14">
        <f>VLOOKUP($B1362,[2]Sheet3!$G:$CZ,47,0)</f>
        <v>0</v>
      </c>
      <c r="BK1362" s="14">
        <f>VLOOKUP($B1362,[2]Sheet3!$G:$CZ,48,0)</f>
        <v>0</v>
      </c>
      <c r="BL1362" s="14">
        <f>VLOOKUP($B1362,[2]Sheet3!$G:$CZ,49,0)</f>
        <v>0</v>
      </c>
      <c r="BM1362" s="14">
        <f>VLOOKUP($B1362,[2]Sheet3!$G:$CZ,50,0)</f>
        <v>0</v>
      </c>
      <c r="BN1362" s="14">
        <f>VLOOKUP($B1362,[2]Sheet3!$G:$CZ,51,0)</f>
        <v>0</v>
      </c>
      <c r="BO1362" s="14">
        <f>VLOOKUP($B1362,[2]Sheet3!$G:$CZ,52,0)</f>
        <v>0</v>
      </c>
      <c r="BP1362" s="14">
        <f>VLOOKUP($B1362,[2]Sheet3!$G:$CZ,53,0)</f>
        <v>0</v>
      </c>
      <c r="BQ1362" s="14">
        <f>VLOOKUP($B1362,[2]Sheet3!$G:$CZ,54,0)</f>
        <v>0</v>
      </c>
      <c r="BR1362" s="14">
        <f>VLOOKUP($B1362,[2]Sheet3!$G:$CZ,55,0)</f>
        <v>0</v>
      </c>
      <c r="BS1362" s="14">
        <f>VLOOKUP($B1362,[2]Sheet3!$G:$CZ,56,0)</f>
        <v>0</v>
      </c>
      <c r="BT1362" s="14">
        <f>VLOOKUP($B1362,[2]Sheet3!$G:$CZ,57,0)</f>
        <v>0</v>
      </c>
      <c r="BU1362" s="14">
        <f>VLOOKUP($B1362,[2]Sheet3!$G:$CZ,58,0)</f>
        <v>0</v>
      </c>
      <c r="BV1362" s="14">
        <f>VLOOKUP($B1362,[2]Sheet3!$G:$CZ,59,0)</f>
        <v>0</v>
      </c>
      <c r="BW1362" s="14">
        <f>VLOOKUP($B1362,[2]Sheet3!$G:$CZ,60,0)</f>
        <v>0</v>
      </c>
      <c r="BX1362" s="14">
        <f>VLOOKUP($B1362,[2]Sheet3!$G:$CZ,61,0)</f>
        <v>0</v>
      </c>
      <c r="BY1362" s="14">
        <f>VLOOKUP($B1362,[2]Sheet3!$G:$CZ,62,0)</f>
        <v>0</v>
      </c>
      <c r="BZ1362" s="14">
        <f>VLOOKUP($B1362,[2]Sheet3!$G:$CZ,63,0)</f>
        <v>0</v>
      </c>
      <c r="CA1362" s="14">
        <f>VLOOKUP($B1362,[2]Sheet3!$G:$CZ,64,0)</f>
        <v>0</v>
      </c>
      <c r="CB1362" s="14">
        <f>VLOOKUP($B1362,[2]Sheet3!$G:$CZ,65,0)</f>
        <v>0</v>
      </c>
      <c r="CC1362" s="14">
        <f>VLOOKUP($B1362,[2]Sheet3!$G:$CZ,66,0)</f>
        <v>0</v>
      </c>
      <c r="CD1362" s="14">
        <f>VLOOKUP($B1362,[2]Sheet3!$G:$CZ,67,0)</f>
        <v>0</v>
      </c>
      <c r="CE1362" s="14">
        <f>VLOOKUP($B1362,[2]Sheet3!$G:$CZ,68,0)</f>
        <v>0</v>
      </c>
      <c r="CF1362" s="14">
        <f>VLOOKUP($B1362,[2]Sheet3!$G:$CZ,69,0)</f>
        <v>0</v>
      </c>
      <c r="CG1362" s="14">
        <f>VLOOKUP($B1362,[2]Sheet3!$G:$CZ,70,0)</f>
        <v>0</v>
      </c>
      <c r="CH1362" s="14">
        <f>VLOOKUP($B1362,[2]Sheet3!$G:$CZ,71,0)</f>
        <v>0</v>
      </c>
      <c r="CI1362" s="14">
        <f>VLOOKUP($B1362,[2]Sheet3!$G:$CZ,72,0)</f>
        <v>0</v>
      </c>
      <c r="CJ1362" s="14">
        <f>VLOOKUP($B1362,[2]Sheet3!$G:$CZ,73,0)</f>
        <v>0</v>
      </c>
      <c r="CK1362" s="14">
        <f>VLOOKUP($B1362,[2]Sheet3!$G:$CZ,74,0)</f>
        <v>0</v>
      </c>
      <c r="CL1362" s="14">
        <f>VLOOKUP($B1362,[2]Sheet3!$G:$CZ,75,0)</f>
        <v>0</v>
      </c>
      <c r="CM1362" s="14">
        <f>VLOOKUP($B1362,[2]Sheet3!$G:$CZ,76,0)</f>
        <v>0</v>
      </c>
      <c r="CN1362" s="14">
        <f>VLOOKUP($B1362,[2]Sheet3!$G:$CZ,77,0)</f>
        <v>0</v>
      </c>
      <c r="CO1362" s="14">
        <f>VLOOKUP($B1362,[2]Sheet3!$G:$CZ,78,0)</f>
        <v>0</v>
      </c>
      <c r="CP1362" s="14">
        <f>VLOOKUP($B1362,[2]Sheet3!$G:$CZ,79,0)</f>
        <v>0</v>
      </c>
      <c r="CQ1362" s="14">
        <f>VLOOKUP($B1362,[2]Sheet3!$G:$CZ,80,0)</f>
        <v>0</v>
      </c>
      <c r="CR1362" s="14">
        <f>VLOOKUP($B1362,[2]Sheet3!$G:$CZ,81,0)</f>
        <v>0</v>
      </c>
      <c r="CS1362" s="14">
        <f>VLOOKUP($B1362,[2]Sheet3!$G:$CZ,82,0)</f>
        <v>0</v>
      </c>
      <c r="CT1362" s="14">
        <f>VLOOKUP($B1362,[2]Sheet3!$G:$CZ,83,0)</f>
        <v>0</v>
      </c>
      <c r="CU1362" s="14">
        <f>VLOOKUP($B1362,[2]Sheet3!$G:$CZ,84,0)</f>
        <v>0</v>
      </c>
      <c r="CV1362" s="14">
        <f>VLOOKUP($B1362,[2]Sheet3!$G:$CZ,85,0)</f>
        <v>0</v>
      </c>
      <c r="CW1362" s="14">
        <f>VLOOKUP($B1362,[2]Sheet3!$G:$CZ,86,0)</f>
        <v>0</v>
      </c>
      <c r="CX1362" s="14">
        <f>VLOOKUP($B1362,[2]Sheet3!$G:$CZ,87,0)</f>
        <v>0</v>
      </c>
      <c r="CY1362" s="14">
        <f>VLOOKUP($B1362,[2]Sheet3!$G:$CZ,88,0)</f>
        <v>0</v>
      </c>
      <c r="CZ1362" s="14">
        <f>VLOOKUP($B1362,[2]Sheet3!$G:$CZ,89,0)</f>
        <v>0</v>
      </c>
      <c r="DA1362" s="14">
        <f>VLOOKUP($B1362,[2]Sheet3!$G:$CZ,90,0)</f>
        <v>0</v>
      </c>
      <c r="DB1362" s="14">
        <f>VLOOKUP($B1362,[2]Sheet3!$G:$CZ,91,0)</f>
        <v>0</v>
      </c>
      <c r="DC1362" s="14">
        <f>VLOOKUP($B1362,[2]Sheet3!$G:$CZ,92,0)</f>
        <v>0</v>
      </c>
      <c r="DD1362" s="14">
        <f>VLOOKUP($B1362,[2]Sheet3!$G:$CZ,93,0)</f>
        <v>0</v>
      </c>
      <c r="DE1362" s="14">
        <f>VLOOKUP($B1362,[2]Sheet3!$G:$CZ,94,0)</f>
        <v>0</v>
      </c>
      <c r="DF1362" s="14">
        <f>VLOOKUP($B1362,[2]Sheet3!$G:$CZ,95,0)</f>
        <v>0</v>
      </c>
      <c r="DG1362" s="14">
        <f>VLOOKUP($B1362,[2]Sheet3!$G:$CZ,96,0)</f>
        <v>0</v>
      </c>
      <c r="DH1362" s="14">
        <f>VLOOKUP($B1362,[2]Sheet3!$G:$CZ,97,0)</f>
        <v>0</v>
      </c>
      <c r="DI1362" s="14">
        <f>VLOOKUP($B1362,[2]Sheet3!$G:$CZ,98,0)</f>
        <v>0</v>
      </c>
    </row>
    <row r="1363" spans="1:113" x14ac:dyDescent="0.3">
      <c r="A1363" s="9" t="str">
        <f t="shared" si="65"/>
        <v>E14008</v>
      </c>
      <c r="B1363" s="15" t="s">
        <v>2896</v>
      </c>
      <c r="C1363" s="15" t="s">
        <v>2897</v>
      </c>
      <c r="F1363" s="7" t="s">
        <v>15</v>
      </c>
      <c r="G1363" s="12" t="s">
        <v>4855</v>
      </c>
      <c r="H1363" s="12" t="str">
        <f>VLOOKUP($B1363,[1]Sheet1!$A:$G,5,0)</f>
        <v>manish.kumar@redingtongroup.com</v>
      </c>
      <c r="I1363" s="12" t="str">
        <f>VLOOKUP($B1363,[1]Sheet1!$A:$G,7,0)</f>
        <v>jaswinder.singh@redingtongroup.com</v>
      </c>
      <c r="J1363" s="12" t="s">
        <v>82</v>
      </c>
      <c r="K1363" s="7"/>
      <c r="L1363" s="7"/>
      <c r="M1363" s="8"/>
      <c r="N1363" s="7" t="str">
        <f t="shared" si="63"/>
        <v>manish.kumar@redingtongroup.com; jaswinder.singh@redingtongroup.com; nilesh.phirke@redingtongroup.com;christopher.joseph@redingtongroup.com</v>
      </c>
      <c r="O1363" s="7" t="str">
        <f t="shared" si="64"/>
        <v>E14008</v>
      </c>
      <c r="P1363" s="8" t="s">
        <v>5215</v>
      </c>
      <c r="Q1363" s="14">
        <f>VLOOKUP($B1363,[2]Sheet3!$G:$CZ,2,0)</f>
        <v>2400307690</v>
      </c>
      <c r="R1363" s="14">
        <f>VLOOKUP($B1363,[2]Sheet3!$G:$CZ,3,0)</f>
        <v>2400307687</v>
      </c>
      <c r="S1363" s="14">
        <f>VLOOKUP($B1363,[2]Sheet3!$G:$CZ,4,0)</f>
        <v>2400299300</v>
      </c>
      <c r="T1363" s="14">
        <f>VLOOKUP($B1363,[2]Sheet3!$G:$CZ,5,0)</f>
        <v>2400307688</v>
      </c>
      <c r="U1363" s="14">
        <f>VLOOKUP($B1363,[2]Sheet3!$G:$CZ,6,0)</f>
        <v>0</v>
      </c>
      <c r="V1363" s="14">
        <f>VLOOKUP($B1363,[2]Sheet3!$G:$CZ,7,0)</f>
        <v>0</v>
      </c>
      <c r="W1363" s="14">
        <f>VLOOKUP($B1363,[2]Sheet3!$G:$CZ,8,0)</f>
        <v>0</v>
      </c>
      <c r="X1363" s="14">
        <f>VLOOKUP($B1363,[2]Sheet3!$G:$CZ,9,0)</f>
        <v>0</v>
      </c>
      <c r="Y1363" s="14">
        <f>VLOOKUP($B1363,[2]Sheet3!$G:$CZ,10,0)</f>
        <v>0</v>
      </c>
      <c r="Z1363" s="14">
        <f>VLOOKUP($B1363,[2]Sheet3!$G:$CZ,11,0)</f>
        <v>0</v>
      </c>
      <c r="AA1363" s="14">
        <f>VLOOKUP($B1363,[2]Sheet3!$G:$CZ,12,0)</f>
        <v>0</v>
      </c>
      <c r="AB1363" s="14">
        <f>VLOOKUP($B1363,[2]Sheet3!$G:$CZ,13,0)</f>
        <v>0</v>
      </c>
      <c r="AC1363" s="14">
        <f>VLOOKUP($B1363,[2]Sheet3!$G:$CZ,14,0)</f>
        <v>0</v>
      </c>
      <c r="AD1363" s="14">
        <f>VLOOKUP($B1363,[2]Sheet3!$G:$CZ,15,0)</f>
        <v>0</v>
      </c>
      <c r="AE1363" s="14">
        <f>VLOOKUP($B1363,[2]Sheet3!$G:$CZ,16,0)</f>
        <v>0</v>
      </c>
      <c r="AF1363" s="14">
        <f>VLOOKUP($B1363,[2]Sheet3!$G:$CZ,17,0)</f>
        <v>0</v>
      </c>
      <c r="AG1363" s="14">
        <f>VLOOKUP($B1363,[2]Sheet3!$G:$CZ,18,0)</f>
        <v>0</v>
      </c>
      <c r="AH1363" s="14">
        <f>VLOOKUP($B1363,[2]Sheet3!$G:$CZ,19,0)</f>
        <v>0</v>
      </c>
      <c r="AI1363" s="14">
        <f>VLOOKUP($B1363,[2]Sheet3!$G:$CZ,20,0)</f>
        <v>0</v>
      </c>
      <c r="AJ1363" s="14">
        <f>VLOOKUP($B1363,[2]Sheet3!$G:$CZ,21,0)</f>
        <v>0</v>
      </c>
      <c r="AK1363" s="14">
        <f>VLOOKUP($B1363,[2]Sheet3!$G:$CZ,22,0)</f>
        <v>0</v>
      </c>
      <c r="AL1363" s="14">
        <f>VLOOKUP($B1363,[2]Sheet3!$G:$CZ,23,0)</f>
        <v>0</v>
      </c>
      <c r="AM1363" s="14">
        <f>VLOOKUP($B1363,[2]Sheet3!$G:$CZ,24,0)</f>
        <v>0</v>
      </c>
      <c r="AN1363" s="14">
        <f>VLOOKUP($B1363,[2]Sheet3!$G:$CZ,25,0)</f>
        <v>0</v>
      </c>
      <c r="AO1363" s="14">
        <f>VLOOKUP($B1363,[2]Sheet3!$G:$CZ,26,0)</f>
        <v>0</v>
      </c>
      <c r="AP1363" s="14">
        <f>VLOOKUP($B1363,[2]Sheet3!$G:$CZ,27,0)</f>
        <v>0</v>
      </c>
      <c r="AQ1363" s="14">
        <f>VLOOKUP($B1363,[2]Sheet3!$G:$CZ,28,0)</f>
        <v>0</v>
      </c>
      <c r="AR1363" s="14">
        <f>VLOOKUP($B1363,[2]Sheet3!$G:$CZ,29,0)</f>
        <v>0</v>
      </c>
      <c r="AS1363" s="14">
        <f>VLOOKUP($B1363,[2]Sheet3!$G:$CZ,30,0)</f>
        <v>0</v>
      </c>
      <c r="AT1363" s="14">
        <f>VLOOKUP($B1363,[2]Sheet3!$G:$CZ,31,0)</f>
        <v>0</v>
      </c>
      <c r="AU1363" s="14">
        <f>VLOOKUP($B1363,[2]Sheet3!$G:$CZ,32,0)</f>
        <v>0</v>
      </c>
      <c r="AV1363" s="14">
        <f>VLOOKUP($B1363,[2]Sheet3!$G:$CZ,33,0)</f>
        <v>0</v>
      </c>
      <c r="AW1363" s="14">
        <f>VLOOKUP($B1363,[2]Sheet3!$G:$CZ,34,0)</f>
        <v>0</v>
      </c>
      <c r="AX1363" s="14">
        <f>VLOOKUP($B1363,[2]Sheet3!$G:$CZ,35,0)</f>
        <v>0</v>
      </c>
      <c r="AY1363" s="14">
        <f>VLOOKUP($B1363,[2]Sheet3!$G:$CZ,36,0)</f>
        <v>0</v>
      </c>
      <c r="AZ1363" s="14">
        <f>VLOOKUP($B1363,[2]Sheet3!$G:$CZ,37,0)</f>
        <v>0</v>
      </c>
      <c r="BA1363" s="14">
        <f>VLOOKUP($B1363,[2]Sheet3!$G:$CZ,38,0)</f>
        <v>0</v>
      </c>
      <c r="BB1363" s="14">
        <f>VLOOKUP($B1363,[2]Sheet3!$G:$CZ,39,0)</f>
        <v>0</v>
      </c>
      <c r="BC1363" s="14">
        <f>VLOOKUP($B1363,[2]Sheet3!$G:$CZ,40,0)</f>
        <v>0</v>
      </c>
      <c r="BD1363" s="14">
        <f>VLOOKUP($B1363,[2]Sheet3!$G:$CZ,41,0)</f>
        <v>0</v>
      </c>
      <c r="BE1363" s="14">
        <f>VLOOKUP($B1363,[2]Sheet3!$G:$CZ,42,0)</f>
        <v>0</v>
      </c>
      <c r="BF1363" s="14">
        <f>VLOOKUP($B1363,[2]Sheet3!$G:$CZ,43,0)</f>
        <v>0</v>
      </c>
      <c r="BG1363" s="14">
        <f>VLOOKUP($B1363,[2]Sheet3!$G:$CZ,44,0)</f>
        <v>0</v>
      </c>
      <c r="BH1363" s="14">
        <f>VLOOKUP($B1363,[2]Sheet3!$G:$CZ,45,0)</f>
        <v>0</v>
      </c>
      <c r="BI1363" s="14">
        <f>VLOOKUP($B1363,[2]Sheet3!$G:$CZ,46,0)</f>
        <v>0</v>
      </c>
      <c r="BJ1363" s="14">
        <f>VLOOKUP($B1363,[2]Sheet3!$G:$CZ,47,0)</f>
        <v>0</v>
      </c>
      <c r="BK1363" s="14">
        <f>VLOOKUP($B1363,[2]Sheet3!$G:$CZ,48,0)</f>
        <v>0</v>
      </c>
      <c r="BL1363" s="14">
        <f>VLOOKUP($B1363,[2]Sheet3!$G:$CZ,49,0)</f>
        <v>0</v>
      </c>
      <c r="BM1363" s="14">
        <f>VLOOKUP($B1363,[2]Sheet3!$G:$CZ,50,0)</f>
        <v>0</v>
      </c>
      <c r="BN1363" s="14">
        <f>VLOOKUP($B1363,[2]Sheet3!$G:$CZ,51,0)</f>
        <v>0</v>
      </c>
      <c r="BO1363" s="14">
        <f>VLOOKUP($B1363,[2]Sheet3!$G:$CZ,52,0)</f>
        <v>0</v>
      </c>
      <c r="BP1363" s="14">
        <f>VLOOKUP($B1363,[2]Sheet3!$G:$CZ,53,0)</f>
        <v>0</v>
      </c>
      <c r="BQ1363" s="14">
        <f>VLOOKUP($B1363,[2]Sheet3!$G:$CZ,54,0)</f>
        <v>0</v>
      </c>
      <c r="BR1363" s="14">
        <f>VLOOKUP($B1363,[2]Sheet3!$G:$CZ,55,0)</f>
        <v>0</v>
      </c>
      <c r="BS1363" s="14">
        <f>VLOOKUP($B1363,[2]Sheet3!$G:$CZ,56,0)</f>
        <v>0</v>
      </c>
      <c r="BT1363" s="14">
        <f>VLOOKUP($B1363,[2]Sheet3!$G:$CZ,57,0)</f>
        <v>0</v>
      </c>
      <c r="BU1363" s="14">
        <f>VLOOKUP($B1363,[2]Sheet3!$G:$CZ,58,0)</f>
        <v>0</v>
      </c>
      <c r="BV1363" s="14">
        <f>VLOOKUP($B1363,[2]Sheet3!$G:$CZ,59,0)</f>
        <v>0</v>
      </c>
      <c r="BW1363" s="14">
        <f>VLOOKUP($B1363,[2]Sheet3!$G:$CZ,60,0)</f>
        <v>0</v>
      </c>
      <c r="BX1363" s="14">
        <f>VLOOKUP($B1363,[2]Sheet3!$G:$CZ,61,0)</f>
        <v>0</v>
      </c>
      <c r="BY1363" s="14">
        <f>VLOOKUP($B1363,[2]Sheet3!$G:$CZ,62,0)</f>
        <v>0</v>
      </c>
      <c r="BZ1363" s="14">
        <f>VLOOKUP($B1363,[2]Sheet3!$G:$CZ,63,0)</f>
        <v>0</v>
      </c>
      <c r="CA1363" s="14">
        <f>VLOOKUP($B1363,[2]Sheet3!$G:$CZ,64,0)</f>
        <v>0</v>
      </c>
      <c r="CB1363" s="14">
        <f>VLOOKUP($B1363,[2]Sheet3!$G:$CZ,65,0)</f>
        <v>0</v>
      </c>
      <c r="CC1363" s="14">
        <f>VLOOKUP($B1363,[2]Sheet3!$G:$CZ,66,0)</f>
        <v>0</v>
      </c>
      <c r="CD1363" s="14">
        <f>VLOOKUP($B1363,[2]Sheet3!$G:$CZ,67,0)</f>
        <v>0</v>
      </c>
      <c r="CE1363" s="14">
        <f>VLOOKUP($B1363,[2]Sheet3!$G:$CZ,68,0)</f>
        <v>0</v>
      </c>
      <c r="CF1363" s="14">
        <f>VLOOKUP($B1363,[2]Sheet3!$G:$CZ,69,0)</f>
        <v>0</v>
      </c>
      <c r="CG1363" s="14">
        <f>VLOOKUP($B1363,[2]Sheet3!$G:$CZ,70,0)</f>
        <v>0</v>
      </c>
      <c r="CH1363" s="14">
        <f>VLOOKUP($B1363,[2]Sheet3!$G:$CZ,71,0)</f>
        <v>0</v>
      </c>
      <c r="CI1363" s="14">
        <f>VLOOKUP($B1363,[2]Sheet3!$G:$CZ,72,0)</f>
        <v>0</v>
      </c>
      <c r="CJ1363" s="14">
        <f>VLOOKUP($B1363,[2]Sheet3!$G:$CZ,73,0)</f>
        <v>0</v>
      </c>
      <c r="CK1363" s="14">
        <f>VLOOKUP($B1363,[2]Sheet3!$G:$CZ,74,0)</f>
        <v>0</v>
      </c>
      <c r="CL1363" s="14">
        <f>VLOOKUP($B1363,[2]Sheet3!$G:$CZ,75,0)</f>
        <v>0</v>
      </c>
      <c r="CM1363" s="14">
        <f>VLOOKUP($B1363,[2]Sheet3!$G:$CZ,76,0)</f>
        <v>0</v>
      </c>
      <c r="CN1363" s="14">
        <f>VLOOKUP($B1363,[2]Sheet3!$G:$CZ,77,0)</f>
        <v>0</v>
      </c>
      <c r="CO1363" s="14">
        <f>VLOOKUP($B1363,[2]Sheet3!$G:$CZ,78,0)</f>
        <v>0</v>
      </c>
      <c r="CP1363" s="14">
        <f>VLOOKUP($B1363,[2]Sheet3!$G:$CZ,79,0)</f>
        <v>0</v>
      </c>
      <c r="CQ1363" s="14">
        <f>VLOOKUP($B1363,[2]Sheet3!$G:$CZ,80,0)</f>
        <v>0</v>
      </c>
      <c r="CR1363" s="14">
        <f>VLOOKUP($B1363,[2]Sheet3!$G:$CZ,81,0)</f>
        <v>0</v>
      </c>
      <c r="CS1363" s="14">
        <f>VLOOKUP($B1363,[2]Sheet3!$G:$CZ,82,0)</f>
        <v>0</v>
      </c>
      <c r="CT1363" s="14">
        <f>VLOOKUP($B1363,[2]Sheet3!$G:$CZ,83,0)</f>
        <v>0</v>
      </c>
      <c r="CU1363" s="14">
        <f>VLOOKUP($B1363,[2]Sheet3!$G:$CZ,84,0)</f>
        <v>0</v>
      </c>
      <c r="CV1363" s="14">
        <f>VLOOKUP($B1363,[2]Sheet3!$G:$CZ,85,0)</f>
        <v>0</v>
      </c>
      <c r="CW1363" s="14">
        <f>VLOOKUP($B1363,[2]Sheet3!$G:$CZ,86,0)</f>
        <v>0</v>
      </c>
      <c r="CX1363" s="14">
        <f>VLOOKUP($B1363,[2]Sheet3!$G:$CZ,87,0)</f>
        <v>0</v>
      </c>
      <c r="CY1363" s="14">
        <f>VLOOKUP($B1363,[2]Sheet3!$G:$CZ,88,0)</f>
        <v>0</v>
      </c>
      <c r="CZ1363" s="14">
        <f>VLOOKUP($B1363,[2]Sheet3!$G:$CZ,89,0)</f>
        <v>0</v>
      </c>
      <c r="DA1363" s="14">
        <f>VLOOKUP($B1363,[2]Sheet3!$G:$CZ,90,0)</f>
        <v>0</v>
      </c>
      <c r="DB1363" s="14">
        <f>VLOOKUP($B1363,[2]Sheet3!$G:$CZ,91,0)</f>
        <v>0</v>
      </c>
      <c r="DC1363" s="14">
        <f>VLOOKUP($B1363,[2]Sheet3!$G:$CZ,92,0)</f>
        <v>0</v>
      </c>
      <c r="DD1363" s="14">
        <f>VLOOKUP($B1363,[2]Sheet3!$G:$CZ,93,0)</f>
        <v>0</v>
      </c>
      <c r="DE1363" s="14">
        <f>VLOOKUP($B1363,[2]Sheet3!$G:$CZ,94,0)</f>
        <v>0</v>
      </c>
      <c r="DF1363" s="14">
        <f>VLOOKUP($B1363,[2]Sheet3!$G:$CZ,95,0)</f>
        <v>0</v>
      </c>
      <c r="DG1363" s="14">
        <f>VLOOKUP($B1363,[2]Sheet3!$G:$CZ,96,0)</f>
        <v>0</v>
      </c>
      <c r="DH1363" s="14">
        <f>VLOOKUP($B1363,[2]Sheet3!$G:$CZ,97,0)</f>
        <v>0</v>
      </c>
      <c r="DI1363" s="14">
        <f>VLOOKUP($B1363,[2]Sheet3!$G:$CZ,98,0)</f>
        <v>0</v>
      </c>
    </row>
    <row r="1364" spans="1:113" x14ac:dyDescent="0.3">
      <c r="A1364" s="9" t="str">
        <f t="shared" si="65"/>
        <v>E14542</v>
      </c>
      <c r="B1364" s="15" t="s">
        <v>2898</v>
      </c>
      <c r="C1364" s="15" t="s">
        <v>2899</v>
      </c>
      <c r="F1364" s="7" t="s">
        <v>15</v>
      </c>
      <c r="G1364" s="12" t="s">
        <v>4856</v>
      </c>
      <c r="H1364" s="12" t="str">
        <f>VLOOKUP($B1364,[1]Sheet1!$A:$G,5,0)</f>
        <v>chandan.singh@redingtongroup.com</v>
      </c>
      <c r="I1364" s="12" t="str">
        <f>VLOOKUP($B1364,[1]Sheet1!$A:$G,7,0)</f>
        <v>jaswinder.singh@redingtongroup.com</v>
      </c>
      <c r="J1364" s="12" t="s">
        <v>82</v>
      </c>
      <c r="K1364" s="7"/>
      <c r="L1364" s="7"/>
      <c r="M1364" s="8"/>
      <c r="N1364" s="7" t="str">
        <f t="shared" si="63"/>
        <v>chandan.singh@redingtongroup.com; jaswinder.singh@redingtongroup.com; nilesh.phirke@redingtongroup.com;christopher.joseph@redingtongroup.com</v>
      </c>
      <c r="O1364" s="7" t="str">
        <f t="shared" si="64"/>
        <v>E14542</v>
      </c>
      <c r="P1364" s="8" t="s">
        <v>5215</v>
      </c>
      <c r="Q1364" s="14">
        <f>VLOOKUP($B1364,[2]Sheet3!$G:$CZ,2,0)</f>
        <v>2400307734</v>
      </c>
      <c r="R1364" s="14">
        <f>VLOOKUP($B1364,[2]Sheet3!$G:$CZ,3,0)</f>
        <v>2400307735</v>
      </c>
      <c r="S1364" s="14">
        <f>VLOOKUP($B1364,[2]Sheet3!$G:$CZ,4,0)</f>
        <v>2400308958</v>
      </c>
      <c r="T1364" s="14">
        <f>VLOOKUP($B1364,[2]Sheet3!$G:$CZ,5,0)</f>
        <v>0</v>
      </c>
      <c r="U1364" s="14">
        <f>VLOOKUP($B1364,[2]Sheet3!$G:$CZ,6,0)</f>
        <v>0</v>
      </c>
      <c r="V1364" s="14">
        <f>VLOOKUP($B1364,[2]Sheet3!$G:$CZ,7,0)</f>
        <v>0</v>
      </c>
      <c r="W1364" s="14">
        <f>VLOOKUP($B1364,[2]Sheet3!$G:$CZ,8,0)</f>
        <v>0</v>
      </c>
      <c r="X1364" s="14">
        <f>VLOOKUP($B1364,[2]Sheet3!$G:$CZ,9,0)</f>
        <v>0</v>
      </c>
      <c r="Y1364" s="14">
        <f>VLOOKUP($B1364,[2]Sheet3!$G:$CZ,10,0)</f>
        <v>0</v>
      </c>
      <c r="Z1364" s="14">
        <f>VLOOKUP($B1364,[2]Sheet3!$G:$CZ,11,0)</f>
        <v>0</v>
      </c>
      <c r="AA1364" s="14">
        <f>VLOOKUP($B1364,[2]Sheet3!$G:$CZ,12,0)</f>
        <v>0</v>
      </c>
      <c r="AB1364" s="14">
        <f>VLOOKUP($B1364,[2]Sheet3!$G:$CZ,13,0)</f>
        <v>0</v>
      </c>
      <c r="AC1364" s="14">
        <f>VLOOKUP($B1364,[2]Sheet3!$G:$CZ,14,0)</f>
        <v>0</v>
      </c>
      <c r="AD1364" s="14">
        <f>VLOOKUP($B1364,[2]Sheet3!$G:$CZ,15,0)</f>
        <v>0</v>
      </c>
      <c r="AE1364" s="14">
        <f>VLOOKUP($B1364,[2]Sheet3!$G:$CZ,16,0)</f>
        <v>0</v>
      </c>
      <c r="AF1364" s="14">
        <f>VLOOKUP($B1364,[2]Sheet3!$G:$CZ,17,0)</f>
        <v>0</v>
      </c>
      <c r="AG1364" s="14">
        <f>VLOOKUP($B1364,[2]Sheet3!$G:$CZ,18,0)</f>
        <v>0</v>
      </c>
      <c r="AH1364" s="14">
        <f>VLOOKUP($B1364,[2]Sheet3!$G:$CZ,19,0)</f>
        <v>0</v>
      </c>
      <c r="AI1364" s="14">
        <f>VLOOKUP($B1364,[2]Sheet3!$G:$CZ,20,0)</f>
        <v>0</v>
      </c>
      <c r="AJ1364" s="14">
        <f>VLOOKUP($B1364,[2]Sheet3!$G:$CZ,21,0)</f>
        <v>0</v>
      </c>
      <c r="AK1364" s="14">
        <f>VLOOKUP($B1364,[2]Sheet3!$G:$CZ,22,0)</f>
        <v>0</v>
      </c>
      <c r="AL1364" s="14">
        <f>VLOOKUP($B1364,[2]Sheet3!$G:$CZ,23,0)</f>
        <v>0</v>
      </c>
      <c r="AM1364" s="14">
        <f>VLOOKUP($B1364,[2]Sheet3!$G:$CZ,24,0)</f>
        <v>0</v>
      </c>
      <c r="AN1364" s="14">
        <f>VLOOKUP($B1364,[2]Sheet3!$G:$CZ,25,0)</f>
        <v>0</v>
      </c>
      <c r="AO1364" s="14">
        <f>VLOOKUP($B1364,[2]Sheet3!$G:$CZ,26,0)</f>
        <v>0</v>
      </c>
      <c r="AP1364" s="14">
        <f>VLOOKUP($B1364,[2]Sheet3!$G:$CZ,27,0)</f>
        <v>0</v>
      </c>
      <c r="AQ1364" s="14">
        <f>VLOOKUP($B1364,[2]Sheet3!$G:$CZ,28,0)</f>
        <v>0</v>
      </c>
      <c r="AR1364" s="14">
        <f>VLOOKUP($B1364,[2]Sheet3!$G:$CZ,29,0)</f>
        <v>0</v>
      </c>
      <c r="AS1364" s="14">
        <f>VLOOKUP($B1364,[2]Sheet3!$G:$CZ,30,0)</f>
        <v>0</v>
      </c>
      <c r="AT1364" s="14">
        <f>VLOOKUP($B1364,[2]Sheet3!$G:$CZ,31,0)</f>
        <v>0</v>
      </c>
      <c r="AU1364" s="14">
        <f>VLOOKUP($B1364,[2]Sheet3!$G:$CZ,32,0)</f>
        <v>0</v>
      </c>
      <c r="AV1364" s="14">
        <f>VLOOKUP($B1364,[2]Sheet3!$G:$CZ,33,0)</f>
        <v>0</v>
      </c>
      <c r="AW1364" s="14">
        <f>VLOOKUP($B1364,[2]Sheet3!$G:$CZ,34,0)</f>
        <v>0</v>
      </c>
      <c r="AX1364" s="14">
        <f>VLOOKUP($B1364,[2]Sheet3!$G:$CZ,35,0)</f>
        <v>0</v>
      </c>
      <c r="AY1364" s="14">
        <f>VLOOKUP($B1364,[2]Sheet3!$G:$CZ,36,0)</f>
        <v>0</v>
      </c>
      <c r="AZ1364" s="14">
        <f>VLOOKUP($B1364,[2]Sheet3!$G:$CZ,37,0)</f>
        <v>0</v>
      </c>
      <c r="BA1364" s="14">
        <f>VLOOKUP($B1364,[2]Sheet3!$G:$CZ,38,0)</f>
        <v>0</v>
      </c>
      <c r="BB1364" s="14">
        <f>VLOOKUP($B1364,[2]Sheet3!$G:$CZ,39,0)</f>
        <v>0</v>
      </c>
      <c r="BC1364" s="14">
        <f>VLOOKUP($B1364,[2]Sheet3!$G:$CZ,40,0)</f>
        <v>0</v>
      </c>
      <c r="BD1364" s="14">
        <f>VLOOKUP($B1364,[2]Sheet3!$G:$CZ,41,0)</f>
        <v>0</v>
      </c>
      <c r="BE1364" s="14">
        <f>VLOOKUP($B1364,[2]Sheet3!$G:$CZ,42,0)</f>
        <v>0</v>
      </c>
      <c r="BF1364" s="14">
        <f>VLOOKUP($B1364,[2]Sheet3!$G:$CZ,43,0)</f>
        <v>0</v>
      </c>
      <c r="BG1364" s="14">
        <f>VLOOKUP($B1364,[2]Sheet3!$G:$CZ,44,0)</f>
        <v>0</v>
      </c>
      <c r="BH1364" s="14">
        <f>VLOOKUP($B1364,[2]Sheet3!$G:$CZ,45,0)</f>
        <v>0</v>
      </c>
      <c r="BI1364" s="14">
        <f>VLOOKUP($B1364,[2]Sheet3!$G:$CZ,46,0)</f>
        <v>0</v>
      </c>
      <c r="BJ1364" s="14">
        <f>VLOOKUP($B1364,[2]Sheet3!$G:$CZ,47,0)</f>
        <v>0</v>
      </c>
      <c r="BK1364" s="14">
        <f>VLOOKUP($B1364,[2]Sheet3!$G:$CZ,48,0)</f>
        <v>0</v>
      </c>
      <c r="BL1364" s="14">
        <f>VLOOKUP($B1364,[2]Sheet3!$G:$CZ,49,0)</f>
        <v>0</v>
      </c>
      <c r="BM1364" s="14">
        <f>VLOOKUP($B1364,[2]Sheet3!$G:$CZ,50,0)</f>
        <v>0</v>
      </c>
      <c r="BN1364" s="14">
        <f>VLOOKUP($B1364,[2]Sheet3!$G:$CZ,51,0)</f>
        <v>0</v>
      </c>
      <c r="BO1364" s="14">
        <f>VLOOKUP($B1364,[2]Sheet3!$G:$CZ,52,0)</f>
        <v>0</v>
      </c>
      <c r="BP1364" s="14">
        <f>VLOOKUP($B1364,[2]Sheet3!$G:$CZ,53,0)</f>
        <v>0</v>
      </c>
      <c r="BQ1364" s="14">
        <f>VLOOKUP($B1364,[2]Sheet3!$G:$CZ,54,0)</f>
        <v>0</v>
      </c>
      <c r="BR1364" s="14">
        <f>VLOOKUP($B1364,[2]Sheet3!$G:$CZ,55,0)</f>
        <v>0</v>
      </c>
      <c r="BS1364" s="14">
        <f>VLOOKUP($B1364,[2]Sheet3!$G:$CZ,56,0)</f>
        <v>0</v>
      </c>
      <c r="BT1364" s="14">
        <f>VLOOKUP($B1364,[2]Sheet3!$G:$CZ,57,0)</f>
        <v>0</v>
      </c>
      <c r="BU1364" s="14">
        <f>VLOOKUP($B1364,[2]Sheet3!$G:$CZ,58,0)</f>
        <v>0</v>
      </c>
      <c r="BV1364" s="14">
        <f>VLOOKUP($B1364,[2]Sheet3!$G:$CZ,59,0)</f>
        <v>0</v>
      </c>
      <c r="BW1364" s="14">
        <f>VLOOKUP($B1364,[2]Sheet3!$G:$CZ,60,0)</f>
        <v>0</v>
      </c>
      <c r="BX1364" s="14">
        <f>VLOOKUP($B1364,[2]Sheet3!$G:$CZ,61,0)</f>
        <v>0</v>
      </c>
      <c r="BY1364" s="14">
        <f>VLOOKUP($B1364,[2]Sheet3!$G:$CZ,62,0)</f>
        <v>0</v>
      </c>
      <c r="BZ1364" s="14">
        <f>VLOOKUP($B1364,[2]Sheet3!$G:$CZ,63,0)</f>
        <v>0</v>
      </c>
      <c r="CA1364" s="14">
        <f>VLOOKUP($B1364,[2]Sheet3!$G:$CZ,64,0)</f>
        <v>0</v>
      </c>
      <c r="CB1364" s="14">
        <f>VLOOKUP($B1364,[2]Sheet3!$G:$CZ,65,0)</f>
        <v>0</v>
      </c>
      <c r="CC1364" s="14">
        <f>VLOOKUP($B1364,[2]Sheet3!$G:$CZ,66,0)</f>
        <v>0</v>
      </c>
      <c r="CD1364" s="14">
        <f>VLOOKUP($B1364,[2]Sheet3!$G:$CZ,67,0)</f>
        <v>0</v>
      </c>
      <c r="CE1364" s="14">
        <f>VLOOKUP($B1364,[2]Sheet3!$G:$CZ,68,0)</f>
        <v>0</v>
      </c>
      <c r="CF1364" s="14">
        <f>VLOOKUP($B1364,[2]Sheet3!$G:$CZ,69,0)</f>
        <v>0</v>
      </c>
      <c r="CG1364" s="14">
        <f>VLOOKUP($B1364,[2]Sheet3!$G:$CZ,70,0)</f>
        <v>0</v>
      </c>
      <c r="CH1364" s="14">
        <f>VLOOKUP($B1364,[2]Sheet3!$G:$CZ,71,0)</f>
        <v>0</v>
      </c>
      <c r="CI1364" s="14">
        <f>VLOOKUP($B1364,[2]Sheet3!$G:$CZ,72,0)</f>
        <v>0</v>
      </c>
      <c r="CJ1364" s="14">
        <f>VLOOKUP($B1364,[2]Sheet3!$G:$CZ,73,0)</f>
        <v>0</v>
      </c>
      <c r="CK1364" s="14">
        <f>VLOOKUP($B1364,[2]Sheet3!$G:$CZ,74,0)</f>
        <v>0</v>
      </c>
      <c r="CL1364" s="14">
        <f>VLOOKUP($B1364,[2]Sheet3!$G:$CZ,75,0)</f>
        <v>0</v>
      </c>
      <c r="CM1364" s="14">
        <f>VLOOKUP($B1364,[2]Sheet3!$G:$CZ,76,0)</f>
        <v>0</v>
      </c>
      <c r="CN1364" s="14">
        <f>VLOOKUP($B1364,[2]Sheet3!$G:$CZ,77,0)</f>
        <v>0</v>
      </c>
      <c r="CO1364" s="14">
        <f>VLOOKUP($B1364,[2]Sheet3!$G:$CZ,78,0)</f>
        <v>0</v>
      </c>
      <c r="CP1364" s="14">
        <f>VLOOKUP($B1364,[2]Sheet3!$G:$CZ,79,0)</f>
        <v>0</v>
      </c>
      <c r="CQ1364" s="14">
        <f>VLOOKUP($B1364,[2]Sheet3!$G:$CZ,80,0)</f>
        <v>0</v>
      </c>
      <c r="CR1364" s="14">
        <f>VLOOKUP($B1364,[2]Sheet3!$G:$CZ,81,0)</f>
        <v>0</v>
      </c>
      <c r="CS1364" s="14">
        <f>VLOOKUP($B1364,[2]Sheet3!$G:$CZ,82,0)</f>
        <v>0</v>
      </c>
      <c r="CT1364" s="14">
        <f>VLOOKUP($B1364,[2]Sheet3!$G:$CZ,83,0)</f>
        <v>0</v>
      </c>
      <c r="CU1364" s="14">
        <f>VLOOKUP($B1364,[2]Sheet3!$G:$CZ,84,0)</f>
        <v>0</v>
      </c>
      <c r="CV1364" s="14">
        <f>VLOOKUP($B1364,[2]Sheet3!$G:$CZ,85,0)</f>
        <v>0</v>
      </c>
      <c r="CW1364" s="14">
        <f>VLOOKUP($B1364,[2]Sheet3!$G:$CZ,86,0)</f>
        <v>0</v>
      </c>
      <c r="CX1364" s="14">
        <f>VLOOKUP($B1364,[2]Sheet3!$G:$CZ,87,0)</f>
        <v>0</v>
      </c>
      <c r="CY1364" s="14">
        <f>VLOOKUP($B1364,[2]Sheet3!$G:$CZ,88,0)</f>
        <v>0</v>
      </c>
      <c r="CZ1364" s="14">
        <f>VLOOKUP($B1364,[2]Sheet3!$G:$CZ,89,0)</f>
        <v>0</v>
      </c>
      <c r="DA1364" s="14">
        <f>VLOOKUP($B1364,[2]Sheet3!$G:$CZ,90,0)</f>
        <v>0</v>
      </c>
      <c r="DB1364" s="14">
        <f>VLOOKUP($B1364,[2]Sheet3!$G:$CZ,91,0)</f>
        <v>0</v>
      </c>
      <c r="DC1364" s="14">
        <f>VLOOKUP($B1364,[2]Sheet3!$G:$CZ,92,0)</f>
        <v>0</v>
      </c>
      <c r="DD1364" s="14">
        <f>VLOOKUP($B1364,[2]Sheet3!$G:$CZ,93,0)</f>
        <v>0</v>
      </c>
      <c r="DE1364" s="14">
        <f>VLOOKUP($B1364,[2]Sheet3!$G:$CZ,94,0)</f>
        <v>0</v>
      </c>
      <c r="DF1364" s="14">
        <f>VLOOKUP($B1364,[2]Sheet3!$G:$CZ,95,0)</f>
        <v>0</v>
      </c>
      <c r="DG1364" s="14">
        <f>VLOOKUP($B1364,[2]Sheet3!$G:$CZ,96,0)</f>
        <v>0</v>
      </c>
      <c r="DH1364" s="14">
        <f>VLOOKUP($B1364,[2]Sheet3!$G:$CZ,97,0)</f>
        <v>0</v>
      </c>
      <c r="DI1364" s="14">
        <f>VLOOKUP($B1364,[2]Sheet3!$G:$CZ,98,0)</f>
        <v>0</v>
      </c>
    </row>
    <row r="1365" spans="1:113" x14ac:dyDescent="0.3">
      <c r="A1365" s="9" t="str">
        <f t="shared" si="65"/>
        <v>SB0104</v>
      </c>
      <c r="B1365" s="15" t="s">
        <v>414</v>
      </c>
      <c r="C1365" s="15" t="s">
        <v>436</v>
      </c>
      <c r="F1365" s="7" t="s">
        <v>15</v>
      </c>
      <c r="G1365" s="12" t="s">
        <v>4857</v>
      </c>
      <c r="H1365" s="12" t="str">
        <f>VLOOKUP($B1365,[1]Sheet1!$A:$G,5,0)</f>
        <v>rajeesh.krishnan@redingtongroup.com</v>
      </c>
      <c r="I1365" s="12" t="str">
        <f>VLOOKUP($B1365,[1]Sheet1!$A:$G,7,0)</f>
        <v>vikram.kumar@redingtongroup.com</v>
      </c>
      <c r="J1365" s="12" t="s">
        <v>82</v>
      </c>
      <c r="K1365" s="7"/>
      <c r="L1365" s="7"/>
      <c r="M1365" s="8"/>
      <c r="N1365" s="7" t="str">
        <f t="shared" si="63"/>
        <v>rajeesh.krishnan@redingtongroup.com; vikram.kumar@redingtongroup.com; nilesh.phirke@redingtongroup.com;christopher.joseph@redingtongroup.com</v>
      </c>
      <c r="O1365" s="7" t="str">
        <f t="shared" si="64"/>
        <v>SB0104</v>
      </c>
      <c r="P1365" s="8" t="s">
        <v>5215</v>
      </c>
      <c r="Q1365" s="14">
        <f>VLOOKUP($B1365,[2]Sheet3!$G:$CZ,2,0)</f>
        <v>2400306435</v>
      </c>
      <c r="R1365" s="14">
        <f>VLOOKUP($B1365,[2]Sheet3!$G:$CZ,3,0)</f>
        <v>0</v>
      </c>
      <c r="S1365" s="14">
        <f>VLOOKUP($B1365,[2]Sheet3!$G:$CZ,4,0)</f>
        <v>0</v>
      </c>
      <c r="T1365" s="14">
        <f>VLOOKUP($B1365,[2]Sheet3!$G:$CZ,5,0)</f>
        <v>0</v>
      </c>
      <c r="U1365" s="14">
        <f>VLOOKUP($B1365,[2]Sheet3!$G:$CZ,6,0)</f>
        <v>0</v>
      </c>
      <c r="V1365" s="14">
        <f>VLOOKUP($B1365,[2]Sheet3!$G:$CZ,7,0)</f>
        <v>0</v>
      </c>
      <c r="W1365" s="14">
        <f>VLOOKUP($B1365,[2]Sheet3!$G:$CZ,8,0)</f>
        <v>0</v>
      </c>
      <c r="X1365" s="14">
        <f>VLOOKUP($B1365,[2]Sheet3!$G:$CZ,9,0)</f>
        <v>0</v>
      </c>
      <c r="Y1365" s="14">
        <f>VLOOKUP($B1365,[2]Sheet3!$G:$CZ,10,0)</f>
        <v>0</v>
      </c>
      <c r="Z1365" s="14">
        <f>VLOOKUP($B1365,[2]Sheet3!$G:$CZ,11,0)</f>
        <v>0</v>
      </c>
      <c r="AA1365" s="14">
        <f>VLOOKUP($B1365,[2]Sheet3!$G:$CZ,12,0)</f>
        <v>0</v>
      </c>
      <c r="AB1365" s="14">
        <f>VLOOKUP($B1365,[2]Sheet3!$G:$CZ,13,0)</f>
        <v>0</v>
      </c>
      <c r="AC1365" s="14">
        <f>VLOOKUP($B1365,[2]Sheet3!$G:$CZ,14,0)</f>
        <v>0</v>
      </c>
      <c r="AD1365" s="14">
        <f>VLOOKUP($B1365,[2]Sheet3!$G:$CZ,15,0)</f>
        <v>0</v>
      </c>
      <c r="AE1365" s="14">
        <f>VLOOKUP($B1365,[2]Sheet3!$G:$CZ,16,0)</f>
        <v>0</v>
      </c>
      <c r="AF1365" s="14">
        <f>VLOOKUP($B1365,[2]Sheet3!$G:$CZ,17,0)</f>
        <v>0</v>
      </c>
      <c r="AG1365" s="14">
        <f>VLOOKUP($B1365,[2]Sheet3!$G:$CZ,18,0)</f>
        <v>0</v>
      </c>
      <c r="AH1365" s="14">
        <f>VLOOKUP($B1365,[2]Sheet3!$G:$CZ,19,0)</f>
        <v>0</v>
      </c>
      <c r="AI1365" s="14">
        <f>VLOOKUP($B1365,[2]Sheet3!$G:$CZ,20,0)</f>
        <v>0</v>
      </c>
      <c r="AJ1365" s="14">
        <f>VLOOKUP($B1365,[2]Sheet3!$G:$CZ,21,0)</f>
        <v>0</v>
      </c>
      <c r="AK1365" s="14">
        <f>VLOOKUP($B1365,[2]Sheet3!$G:$CZ,22,0)</f>
        <v>0</v>
      </c>
      <c r="AL1365" s="14">
        <f>VLOOKUP($B1365,[2]Sheet3!$G:$CZ,23,0)</f>
        <v>0</v>
      </c>
      <c r="AM1365" s="14">
        <f>VLOOKUP($B1365,[2]Sheet3!$G:$CZ,24,0)</f>
        <v>0</v>
      </c>
      <c r="AN1365" s="14">
        <f>VLOOKUP($B1365,[2]Sheet3!$G:$CZ,25,0)</f>
        <v>0</v>
      </c>
      <c r="AO1365" s="14">
        <f>VLOOKUP($B1365,[2]Sheet3!$G:$CZ,26,0)</f>
        <v>0</v>
      </c>
      <c r="AP1365" s="14">
        <f>VLOOKUP($B1365,[2]Sheet3!$G:$CZ,27,0)</f>
        <v>0</v>
      </c>
      <c r="AQ1365" s="14">
        <f>VLOOKUP($B1365,[2]Sheet3!$G:$CZ,28,0)</f>
        <v>0</v>
      </c>
      <c r="AR1365" s="14">
        <f>VLOOKUP($B1365,[2]Sheet3!$G:$CZ,29,0)</f>
        <v>0</v>
      </c>
      <c r="AS1365" s="14">
        <f>VLOOKUP($B1365,[2]Sheet3!$G:$CZ,30,0)</f>
        <v>0</v>
      </c>
      <c r="AT1365" s="14">
        <f>VLOOKUP($B1365,[2]Sheet3!$G:$CZ,31,0)</f>
        <v>0</v>
      </c>
      <c r="AU1365" s="14">
        <f>VLOOKUP($B1365,[2]Sheet3!$G:$CZ,32,0)</f>
        <v>0</v>
      </c>
      <c r="AV1365" s="14">
        <f>VLOOKUP($B1365,[2]Sheet3!$G:$CZ,33,0)</f>
        <v>0</v>
      </c>
      <c r="AW1365" s="14">
        <f>VLOOKUP($B1365,[2]Sheet3!$G:$CZ,34,0)</f>
        <v>0</v>
      </c>
      <c r="AX1365" s="14">
        <f>VLOOKUP($B1365,[2]Sheet3!$G:$CZ,35,0)</f>
        <v>0</v>
      </c>
      <c r="AY1365" s="14">
        <f>VLOOKUP($B1365,[2]Sheet3!$G:$CZ,36,0)</f>
        <v>0</v>
      </c>
      <c r="AZ1365" s="14">
        <f>VLOOKUP($B1365,[2]Sheet3!$G:$CZ,37,0)</f>
        <v>0</v>
      </c>
      <c r="BA1365" s="14">
        <f>VLOOKUP($B1365,[2]Sheet3!$G:$CZ,38,0)</f>
        <v>0</v>
      </c>
      <c r="BB1365" s="14">
        <f>VLOOKUP($B1365,[2]Sheet3!$G:$CZ,39,0)</f>
        <v>0</v>
      </c>
      <c r="BC1365" s="14">
        <f>VLOOKUP($B1365,[2]Sheet3!$G:$CZ,40,0)</f>
        <v>0</v>
      </c>
      <c r="BD1365" s="14">
        <f>VLOOKUP($B1365,[2]Sheet3!$G:$CZ,41,0)</f>
        <v>0</v>
      </c>
      <c r="BE1365" s="14">
        <f>VLOOKUP($B1365,[2]Sheet3!$G:$CZ,42,0)</f>
        <v>0</v>
      </c>
      <c r="BF1365" s="14">
        <f>VLOOKUP($B1365,[2]Sheet3!$G:$CZ,43,0)</f>
        <v>0</v>
      </c>
      <c r="BG1365" s="14">
        <f>VLOOKUP($B1365,[2]Sheet3!$G:$CZ,44,0)</f>
        <v>0</v>
      </c>
      <c r="BH1365" s="14">
        <f>VLOOKUP($B1365,[2]Sheet3!$G:$CZ,45,0)</f>
        <v>0</v>
      </c>
      <c r="BI1365" s="14">
        <f>VLOOKUP($B1365,[2]Sheet3!$G:$CZ,46,0)</f>
        <v>0</v>
      </c>
      <c r="BJ1365" s="14">
        <f>VLOOKUP($B1365,[2]Sheet3!$G:$CZ,47,0)</f>
        <v>0</v>
      </c>
      <c r="BK1365" s="14">
        <f>VLOOKUP($B1365,[2]Sheet3!$G:$CZ,48,0)</f>
        <v>0</v>
      </c>
      <c r="BL1365" s="14">
        <f>VLOOKUP($B1365,[2]Sheet3!$G:$CZ,49,0)</f>
        <v>0</v>
      </c>
      <c r="BM1365" s="14">
        <f>VLOOKUP($B1365,[2]Sheet3!$G:$CZ,50,0)</f>
        <v>0</v>
      </c>
      <c r="BN1365" s="14">
        <f>VLOOKUP($B1365,[2]Sheet3!$G:$CZ,51,0)</f>
        <v>0</v>
      </c>
      <c r="BO1365" s="14">
        <f>VLOOKUP($B1365,[2]Sheet3!$G:$CZ,52,0)</f>
        <v>0</v>
      </c>
      <c r="BP1365" s="14">
        <f>VLOOKUP($B1365,[2]Sheet3!$G:$CZ,53,0)</f>
        <v>0</v>
      </c>
      <c r="BQ1365" s="14">
        <f>VLOOKUP($B1365,[2]Sheet3!$G:$CZ,54,0)</f>
        <v>0</v>
      </c>
      <c r="BR1365" s="14">
        <f>VLOOKUP($B1365,[2]Sheet3!$G:$CZ,55,0)</f>
        <v>0</v>
      </c>
      <c r="BS1365" s="14">
        <f>VLOOKUP($B1365,[2]Sheet3!$G:$CZ,56,0)</f>
        <v>0</v>
      </c>
      <c r="BT1365" s="14">
        <f>VLOOKUP($B1365,[2]Sheet3!$G:$CZ,57,0)</f>
        <v>0</v>
      </c>
      <c r="BU1365" s="14">
        <f>VLOOKUP($B1365,[2]Sheet3!$G:$CZ,58,0)</f>
        <v>0</v>
      </c>
      <c r="BV1365" s="14">
        <f>VLOOKUP($B1365,[2]Sheet3!$G:$CZ,59,0)</f>
        <v>0</v>
      </c>
      <c r="BW1365" s="14">
        <f>VLOOKUP($B1365,[2]Sheet3!$G:$CZ,60,0)</f>
        <v>0</v>
      </c>
      <c r="BX1365" s="14">
        <f>VLOOKUP($B1365,[2]Sheet3!$G:$CZ,61,0)</f>
        <v>0</v>
      </c>
      <c r="BY1365" s="14">
        <f>VLOOKUP($B1365,[2]Sheet3!$G:$CZ,62,0)</f>
        <v>0</v>
      </c>
      <c r="BZ1365" s="14">
        <f>VLOOKUP($B1365,[2]Sheet3!$G:$CZ,63,0)</f>
        <v>0</v>
      </c>
      <c r="CA1365" s="14">
        <f>VLOOKUP($B1365,[2]Sheet3!$G:$CZ,64,0)</f>
        <v>0</v>
      </c>
      <c r="CB1365" s="14">
        <f>VLOOKUP($B1365,[2]Sheet3!$G:$CZ,65,0)</f>
        <v>0</v>
      </c>
      <c r="CC1365" s="14">
        <f>VLOOKUP($B1365,[2]Sheet3!$G:$CZ,66,0)</f>
        <v>0</v>
      </c>
      <c r="CD1365" s="14">
        <f>VLOOKUP($B1365,[2]Sheet3!$G:$CZ,67,0)</f>
        <v>0</v>
      </c>
      <c r="CE1365" s="14">
        <f>VLOOKUP($B1365,[2]Sheet3!$G:$CZ,68,0)</f>
        <v>0</v>
      </c>
      <c r="CF1365" s="14">
        <f>VLOOKUP($B1365,[2]Sheet3!$G:$CZ,69,0)</f>
        <v>0</v>
      </c>
      <c r="CG1365" s="14">
        <f>VLOOKUP($B1365,[2]Sheet3!$G:$CZ,70,0)</f>
        <v>0</v>
      </c>
      <c r="CH1365" s="14">
        <f>VLOOKUP($B1365,[2]Sheet3!$G:$CZ,71,0)</f>
        <v>0</v>
      </c>
      <c r="CI1365" s="14">
        <f>VLOOKUP($B1365,[2]Sheet3!$G:$CZ,72,0)</f>
        <v>0</v>
      </c>
      <c r="CJ1365" s="14">
        <f>VLOOKUP($B1365,[2]Sheet3!$G:$CZ,73,0)</f>
        <v>0</v>
      </c>
      <c r="CK1365" s="14">
        <f>VLOOKUP($B1365,[2]Sheet3!$G:$CZ,74,0)</f>
        <v>0</v>
      </c>
      <c r="CL1365" s="14">
        <f>VLOOKUP($B1365,[2]Sheet3!$G:$CZ,75,0)</f>
        <v>0</v>
      </c>
      <c r="CM1365" s="14">
        <f>VLOOKUP($B1365,[2]Sheet3!$G:$CZ,76,0)</f>
        <v>0</v>
      </c>
      <c r="CN1365" s="14">
        <f>VLOOKUP($B1365,[2]Sheet3!$G:$CZ,77,0)</f>
        <v>0</v>
      </c>
      <c r="CO1365" s="14">
        <f>VLOOKUP($B1365,[2]Sheet3!$G:$CZ,78,0)</f>
        <v>0</v>
      </c>
      <c r="CP1365" s="14">
        <f>VLOOKUP($B1365,[2]Sheet3!$G:$CZ,79,0)</f>
        <v>0</v>
      </c>
      <c r="CQ1365" s="14">
        <f>VLOOKUP($B1365,[2]Sheet3!$G:$CZ,80,0)</f>
        <v>0</v>
      </c>
      <c r="CR1365" s="14">
        <f>VLOOKUP($B1365,[2]Sheet3!$G:$CZ,81,0)</f>
        <v>0</v>
      </c>
      <c r="CS1365" s="14">
        <f>VLOOKUP($B1365,[2]Sheet3!$G:$CZ,82,0)</f>
        <v>0</v>
      </c>
      <c r="CT1365" s="14">
        <f>VLOOKUP($B1365,[2]Sheet3!$G:$CZ,83,0)</f>
        <v>0</v>
      </c>
      <c r="CU1365" s="14">
        <f>VLOOKUP($B1365,[2]Sheet3!$G:$CZ,84,0)</f>
        <v>0</v>
      </c>
      <c r="CV1365" s="14">
        <f>VLOOKUP($B1365,[2]Sheet3!$G:$CZ,85,0)</f>
        <v>0</v>
      </c>
      <c r="CW1365" s="14">
        <f>VLOOKUP($B1365,[2]Sheet3!$G:$CZ,86,0)</f>
        <v>0</v>
      </c>
      <c r="CX1365" s="14">
        <f>VLOOKUP($B1365,[2]Sheet3!$G:$CZ,87,0)</f>
        <v>0</v>
      </c>
      <c r="CY1365" s="14">
        <f>VLOOKUP($B1365,[2]Sheet3!$G:$CZ,88,0)</f>
        <v>0</v>
      </c>
      <c r="CZ1365" s="14">
        <f>VLOOKUP($B1365,[2]Sheet3!$G:$CZ,89,0)</f>
        <v>0</v>
      </c>
      <c r="DA1365" s="14">
        <f>VLOOKUP($B1365,[2]Sheet3!$G:$CZ,90,0)</f>
        <v>0</v>
      </c>
      <c r="DB1365" s="14">
        <f>VLOOKUP($B1365,[2]Sheet3!$G:$CZ,91,0)</f>
        <v>0</v>
      </c>
      <c r="DC1365" s="14">
        <f>VLOOKUP($B1365,[2]Sheet3!$G:$CZ,92,0)</f>
        <v>0</v>
      </c>
      <c r="DD1365" s="14">
        <f>VLOOKUP($B1365,[2]Sheet3!$G:$CZ,93,0)</f>
        <v>0</v>
      </c>
      <c r="DE1365" s="14">
        <f>VLOOKUP($B1365,[2]Sheet3!$G:$CZ,94,0)</f>
        <v>0</v>
      </c>
      <c r="DF1365" s="14">
        <f>VLOOKUP($B1365,[2]Sheet3!$G:$CZ,95,0)</f>
        <v>0</v>
      </c>
      <c r="DG1365" s="14">
        <f>VLOOKUP($B1365,[2]Sheet3!$G:$CZ,96,0)</f>
        <v>0</v>
      </c>
      <c r="DH1365" s="14">
        <f>VLOOKUP($B1365,[2]Sheet3!$G:$CZ,97,0)</f>
        <v>0</v>
      </c>
      <c r="DI1365" s="14">
        <f>VLOOKUP($B1365,[2]Sheet3!$G:$CZ,98,0)</f>
        <v>0</v>
      </c>
    </row>
    <row r="1366" spans="1:113" x14ac:dyDescent="0.3">
      <c r="A1366" s="9" t="str">
        <f t="shared" si="65"/>
        <v>E5R001</v>
      </c>
      <c r="B1366" s="15" t="s">
        <v>39</v>
      </c>
      <c r="C1366" s="15" t="s">
        <v>40</v>
      </c>
      <c r="F1366" s="7" t="s">
        <v>15</v>
      </c>
      <c r="G1366" s="12" t="s">
        <v>4858</v>
      </c>
      <c r="H1366" s="12" t="str">
        <f>VLOOKUP($B1366,[1]Sheet1!$A:$G,5,0)</f>
        <v>faiyaz.khan@redingtongroup.com</v>
      </c>
      <c r="I1366" s="12" t="str">
        <f>VLOOKUP($B1366,[1]Sheet1!$A:$G,7,0)</f>
        <v>jaswinder.singh@redingtongroup.com</v>
      </c>
      <c r="J1366" s="12" t="s">
        <v>82</v>
      </c>
      <c r="K1366" s="7"/>
      <c r="L1366" s="7"/>
      <c r="M1366" s="8"/>
      <c r="N1366" s="7" t="str">
        <f t="shared" si="63"/>
        <v>faiyaz.khan@redingtongroup.com; jaswinder.singh@redingtongroup.com; nilesh.phirke@redingtongroup.com;christopher.joseph@redingtongroup.com</v>
      </c>
      <c r="O1366" s="7" t="str">
        <f t="shared" si="64"/>
        <v>E5R001</v>
      </c>
      <c r="P1366" s="8" t="s">
        <v>5215</v>
      </c>
      <c r="Q1366" s="14">
        <f>VLOOKUP($B1366,[2]Sheet3!$G:$CZ,2,0)</f>
        <v>2400308220</v>
      </c>
      <c r="R1366" s="14">
        <f>VLOOKUP($B1366,[2]Sheet3!$G:$CZ,3,0)</f>
        <v>2400309037</v>
      </c>
      <c r="S1366" s="14">
        <f>VLOOKUP($B1366,[2]Sheet3!$G:$CZ,4,0)</f>
        <v>0</v>
      </c>
      <c r="T1366" s="14">
        <f>VLOOKUP($B1366,[2]Sheet3!$G:$CZ,5,0)</f>
        <v>0</v>
      </c>
      <c r="U1366" s="14">
        <f>VLOOKUP($B1366,[2]Sheet3!$G:$CZ,6,0)</f>
        <v>0</v>
      </c>
      <c r="V1366" s="14">
        <f>VLOOKUP($B1366,[2]Sheet3!$G:$CZ,7,0)</f>
        <v>0</v>
      </c>
      <c r="W1366" s="14">
        <f>VLOOKUP($B1366,[2]Sheet3!$G:$CZ,8,0)</f>
        <v>0</v>
      </c>
      <c r="X1366" s="14">
        <f>VLOOKUP($B1366,[2]Sheet3!$G:$CZ,9,0)</f>
        <v>0</v>
      </c>
      <c r="Y1366" s="14">
        <f>VLOOKUP($B1366,[2]Sheet3!$G:$CZ,10,0)</f>
        <v>0</v>
      </c>
      <c r="Z1366" s="14">
        <f>VLOOKUP($B1366,[2]Sheet3!$G:$CZ,11,0)</f>
        <v>0</v>
      </c>
      <c r="AA1366" s="14">
        <f>VLOOKUP($B1366,[2]Sheet3!$G:$CZ,12,0)</f>
        <v>0</v>
      </c>
      <c r="AB1366" s="14">
        <f>VLOOKUP($B1366,[2]Sheet3!$G:$CZ,13,0)</f>
        <v>0</v>
      </c>
      <c r="AC1366" s="14">
        <f>VLOOKUP($B1366,[2]Sheet3!$G:$CZ,14,0)</f>
        <v>0</v>
      </c>
      <c r="AD1366" s="14">
        <f>VLOOKUP($B1366,[2]Sheet3!$G:$CZ,15,0)</f>
        <v>0</v>
      </c>
      <c r="AE1366" s="14">
        <f>VLOOKUP($B1366,[2]Sheet3!$G:$CZ,16,0)</f>
        <v>0</v>
      </c>
      <c r="AF1366" s="14">
        <f>VLOOKUP($B1366,[2]Sheet3!$G:$CZ,17,0)</f>
        <v>0</v>
      </c>
      <c r="AG1366" s="14">
        <f>VLOOKUP($B1366,[2]Sheet3!$G:$CZ,18,0)</f>
        <v>0</v>
      </c>
      <c r="AH1366" s="14">
        <f>VLOOKUP($B1366,[2]Sheet3!$G:$CZ,19,0)</f>
        <v>0</v>
      </c>
      <c r="AI1366" s="14">
        <f>VLOOKUP($B1366,[2]Sheet3!$G:$CZ,20,0)</f>
        <v>0</v>
      </c>
      <c r="AJ1366" s="14">
        <f>VLOOKUP($B1366,[2]Sheet3!$G:$CZ,21,0)</f>
        <v>0</v>
      </c>
      <c r="AK1366" s="14">
        <f>VLOOKUP($B1366,[2]Sheet3!$G:$CZ,22,0)</f>
        <v>0</v>
      </c>
      <c r="AL1366" s="14">
        <f>VLOOKUP($B1366,[2]Sheet3!$G:$CZ,23,0)</f>
        <v>0</v>
      </c>
      <c r="AM1366" s="14">
        <f>VLOOKUP($B1366,[2]Sheet3!$G:$CZ,24,0)</f>
        <v>0</v>
      </c>
      <c r="AN1366" s="14">
        <f>VLOOKUP($B1366,[2]Sheet3!$G:$CZ,25,0)</f>
        <v>0</v>
      </c>
      <c r="AO1366" s="14">
        <f>VLOOKUP($B1366,[2]Sheet3!$G:$CZ,26,0)</f>
        <v>0</v>
      </c>
      <c r="AP1366" s="14">
        <f>VLOOKUP($B1366,[2]Sheet3!$G:$CZ,27,0)</f>
        <v>0</v>
      </c>
      <c r="AQ1366" s="14">
        <f>VLOOKUP($B1366,[2]Sheet3!$G:$CZ,28,0)</f>
        <v>0</v>
      </c>
      <c r="AR1366" s="14">
        <f>VLOOKUP($B1366,[2]Sheet3!$G:$CZ,29,0)</f>
        <v>0</v>
      </c>
      <c r="AS1366" s="14">
        <f>VLOOKUP($B1366,[2]Sheet3!$G:$CZ,30,0)</f>
        <v>0</v>
      </c>
      <c r="AT1366" s="14">
        <f>VLOOKUP($B1366,[2]Sheet3!$G:$CZ,31,0)</f>
        <v>0</v>
      </c>
      <c r="AU1366" s="14">
        <f>VLOOKUP($B1366,[2]Sheet3!$G:$CZ,32,0)</f>
        <v>0</v>
      </c>
      <c r="AV1366" s="14">
        <f>VLOOKUP($B1366,[2]Sheet3!$G:$CZ,33,0)</f>
        <v>0</v>
      </c>
      <c r="AW1366" s="14">
        <f>VLOOKUP($B1366,[2]Sheet3!$G:$CZ,34,0)</f>
        <v>0</v>
      </c>
      <c r="AX1366" s="14">
        <f>VLOOKUP($B1366,[2]Sheet3!$G:$CZ,35,0)</f>
        <v>0</v>
      </c>
      <c r="AY1366" s="14">
        <f>VLOOKUP($B1366,[2]Sheet3!$G:$CZ,36,0)</f>
        <v>0</v>
      </c>
      <c r="AZ1366" s="14">
        <f>VLOOKUP($B1366,[2]Sheet3!$G:$CZ,37,0)</f>
        <v>0</v>
      </c>
      <c r="BA1366" s="14">
        <f>VLOOKUP($B1366,[2]Sheet3!$G:$CZ,38,0)</f>
        <v>0</v>
      </c>
      <c r="BB1366" s="14">
        <f>VLOOKUP($B1366,[2]Sheet3!$G:$CZ,39,0)</f>
        <v>0</v>
      </c>
      <c r="BC1366" s="14">
        <f>VLOOKUP($B1366,[2]Sheet3!$G:$CZ,40,0)</f>
        <v>0</v>
      </c>
      <c r="BD1366" s="14">
        <f>VLOOKUP($B1366,[2]Sheet3!$G:$CZ,41,0)</f>
        <v>0</v>
      </c>
      <c r="BE1366" s="14">
        <f>VLOOKUP($B1366,[2]Sheet3!$G:$CZ,42,0)</f>
        <v>0</v>
      </c>
      <c r="BF1366" s="14">
        <f>VLOOKUP($B1366,[2]Sheet3!$G:$CZ,43,0)</f>
        <v>0</v>
      </c>
      <c r="BG1366" s="14">
        <f>VLOOKUP($B1366,[2]Sheet3!$G:$CZ,44,0)</f>
        <v>0</v>
      </c>
      <c r="BH1366" s="14">
        <f>VLOOKUP($B1366,[2]Sheet3!$G:$CZ,45,0)</f>
        <v>0</v>
      </c>
      <c r="BI1366" s="14">
        <f>VLOOKUP($B1366,[2]Sheet3!$G:$CZ,46,0)</f>
        <v>0</v>
      </c>
      <c r="BJ1366" s="14">
        <f>VLOOKUP($B1366,[2]Sheet3!$G:$CZ,47,0)</f>
        <v>0</v>
      </c>
      <c r="BK1366" s="14">
        <f>VLOOKUP($B1366,[2]Sheet3!$G:$CZ,48,0)</f>
        <v>0</v>
      </c>
      <c r="BL1366" s="14">
        <f>VLOOKUP($B1366,[2]Sheet3!$G:$CZ,49,0)</f>
        <v>0</v>
      </c>
      <c r="BM1366" s="14">
        <f>VLOOKUP($B1366,[2]Sheet3!$G:$CZ,50,0)</f>
        <v>0</v>
      </c>
      <c r="BN1366" s="14">
        <f>VLOOKUP($B1366,[2]Sheet3!$G:$CZ,51,0)</f>
        <v>0</v>
      </c>
      <c r="BO1366" s="14">
        <f>VLOOKUP($B1366,[2]Sheet3!$G:$CZ,52,0)</f>
        <v>0</v>
      </c>
      <c r="BP1366" s="14">
        <f>VLOOKUP($B1366,[2]Sheet3!$G:$CZ,53,0)</f>
        <v>0</v>
      </c>
      <c r="BQ1366" s="14">
        <f>VLOOKUP($B1366,[2]Sheet3!$G:$CZ,54,0)</f>
        <v>0</v>
      </c>
      <c r="BR1366" s="14">
        <f>VLOOKUP($B1366,[2]Sheet3!$G:$CZ,55,0)</f>
        <v>0</v>
      </c>
      <c r="BS1366" s="14">
        <f>VLOOKUP($B1366,[2]Sheet3!$G:$CZ,56,0)</f>
        <v>0</v>
      </c>
      <c r="BT1366" s="14">
        <f>VLOOKUP($B1366,[2]Sheet3!$G:$CZ,57,0)</f>
        <v>0</v>
      </c>
      <c r="BU1366" s="14">
        <f>VLOOKUP($B1366,[2]Sheet3!$G:$CZ,58,0)</f>
        <v>0</v>
      </c>
      <c r="BV1366" s="14">
        <f>VLOOKUP($B1366,[2]Sheet3!$G:$CZ,59,0)</f>
        <v>0</v>
      </c>
      <c r="BW1366" s="14">
        <f>VLOOKUP($B1366,[2]Sheet3!$G:$CZ,60,0)</f>
        <v>0</v>
      </c>
      <c r="BX1366" s="14">
        <f>VLOOKUP($B1366,[2]Sheet3!$G:$CZ,61,0)</f>
        <v>0</v>
      </c>
      <c r="BY1366" s="14">
        <f>VLOOKUP($B1366,[2]Sheet3!$G:$CZ,62,0)</f>
        <v>0</v>
      </c>
      <c r="BZ1366" s="14">
        <f>VLOOKUP($B1366,[2]Sheet3!$G:$CZ,63,0)</f>
        <v>0</v>
      </c>
      <c r="CA1366" s="14">
        <f>VLOOKUP($B1366,[2]Sheet3!$G:$CZ,64,0)</f>
        <v>0</v>
      </c>
      <c r="CB1366" s="14">
        <f>VLOOKUP($B1366,[2]Sheet3!$G:$CZ,65,0)</f>
        <v>0</v>
      </c>
      <c r="CC1366" s="14">
        <f>VLOOKUP($B1366,[2]Sheet3!$G:$CZ,66,0)</f>
        <v>0</v>
      </c>
      <c r="CD1366" s="14">
        <f>VLOOKUP($B1366,[2]Sheet3!$G:$CZ,67,0)</f>
        <v>0</v>
      </c>
      <c r="CE1366" s="14">
        <f>VLOOKUP($B1366,[2]Sheet3!$G:$CZ,68,0)</f>
        <v>0</v>
      </c>
      <c r="CF1366" s="14">
        <f>VLOOKUP($B1366,[2]Sheet3!$G:$CZ,69,0)</f>
        <v>0</v>
      </c>
      <c r="CG1366" s="14">
        <f>VLOOKUP($B1366,[2]Sheet3!$G:$CZ,70,0)</f>
        <v>0</v>
      </c>
      <c r="CH1366" s="14">
        <f>VLOOKUP($B1366,[2]Sheet3!$G:$CZ,71,0)</f>
        <v>0</v>
      </c>
      <c r="CI1366" s="14">
        <f>VLOOKUP($B1366,[2]Sheet3!$G:$CZ,72,0)</f>
        <v>0</v>
      </c>
      <c r="CJ1366" s="14">
        <f>VLOOKUP($B1366,[2]Sheet3!$G:$CZ,73,0)</f>
        <v>0</v>
      </c>
      <c r="CK1366" s="14">
        <f>VLOOKUP($B1366,[2]Sheet3!$G:$CZ,74,0)</f>
        <v>0</v>
      </c>
      <c r="CL1366" s="14">
        <f>VLOOKUP($B1366,[2]Sheet3!$G:$CZ,75,0)</f>
        <v>0</v>
      </c>
      <c r="CM1366" s="14">
        <f>VLOOKUP($B1366,[2]Sheet3!$G:$CZ,76,0)</f>
        <v>0</v>
      </c>
      <c r="CN1366" s="14">
        <f>VLOOKUP($B1366,[2]Sheet3!$G:$CZ,77,0)</f>
        <v>0</v>
      </c>
      <c r="CO1366" s="14">
        <f>VLOOKUP($B1366,[2]Sheet3!$G:$CZ,78,0)</f>
        <v>0</v>
      </c>
      <c r="CP1366" s="14">
        <f>VLOOKUP($B1366,[2]Sheet3!$G:$CZ,79,0)</f>
        <v>0</v>
      </c>
      <c r="CQ1366" s="14">
        <f>VLOOKUP($B1366,[2]Sheet3!$G:$CZ,80,0)</f>
        <v>0</v>
      </c>
      <c r="CR1366" s="14">
        <f>VLOOKUP($B1366,[2]Sheet3!$G:$CZ,81,0)</f>
        <v>0</v>
      </c>
      <c r="CS1366" s="14">
        <f>VLOOKUP($B1366,[2]Sheet3!$G:$CZ,82,0)</f>
        <v>0</v>
      </c>
      <c r="CT1366" s="14">
        <f>VLOOKUP($B1366,[2]Sheet3!$G:$CZ,83,0)</f>
        <v>0</v>
      </c>
      <c r="CU1366" s="14">
        <f>VLOOKUP($B1366,[2]Sheet3!$G:$CZ,84,0)</f>
        <v>0</v>
      </c>
      <c r="CV1366" s="14">
        <f>VLOOKUP($B1366,[2]Sheet3!$G:$CZ,85,0)</f>
        <v>0</v>
      </c>
      <c r="CW1366" s="14">
        <f>VLOOKUP($B1366,[2]Sheet3!$G:$CZ,86,0)</f>
        <v>0</v>
      </c>
      <c r="CX1366" s="14">
        <f>VLOOKUP($B1366,[2]Sheet3!$G:$CZ,87,0)</f>
        <v>0</v>
      </c>
      <c r="CY1366" s="14">
        <f>VLOOKUP($B1366,[2]Sheet3!$G:$CZ,88,0)</f>
        <v>0</v>
      </c>
      <c r="CZ1366" s="14">
        <f>VLOOKUP($B1366,[2]Sheet3!$G:$CZ,89,0)</f>
        <v>0</v>
      </c>
      <c r="DA1366" s="14">
        <f>VLOOKUP($B1366,[2]Sheet3!$G:$CZ,90,0)</f>
        <v>0</v>
      </c>
      <c r="DB1366" s="14">
        <f>VLOOKUP($B1366,[2]Sheet3!$G:$CZ,91,0)</f>
        <v>0</v>
      </c>
      <c r="DC1366" s="14">
        <f>VLOOKUP($B1366,[2]Sheet3!$G:$CZ,92,0)</f>
        <v>0</v>
      </c>
      <c r="DD1366" s="14">
        <f>VLOOKUP($B1366,[2]Sheet3!$G:$CZ,93,0)</f>
        <v>0</v>
      </c>
      <c r="DE1366" s="14">
        <f>VLOOKUP($B1366,[2]Sheet3!$G:$CZ,94,0)</f>
        <v>0</v>
      </c>
      <c r="DF1366" s="14">
        <f>VLOOKUP($B1366,[2]Sheet3!$G:$CZ,95,0)</f>
        <v>0</v>
      </c>
      <c r="DG1366" s="14">
        <f>VLOOKUP($B1366,[2]Sheet3!$G:$CZ,96,0)</f>
        <v>0</v>
      </c>
      <c r="DH1366" s="14">
        <f>VLOOKUP($B1366,[2]Sheet3!$G:$CZ,97,0)</f>
        <v>0</v>
      </c>
      <c r="DI1366" s="14">
        <f>VLOOKUP($B1366,[2]Sheet3!$G:$CZ,98,0)</f>
        <v>0</v>
      </c>
    </row>
    <row r="1367" spans="1:113" x14ac:dyDescent="0.3">
      <c r="A1367" s="9" t="str">
        <f t="shared" si="65"/>
        <v>SB4125</v>
      </c>
      <c r="B1367" s="15" t="s">
        <v>2900</v>
      </c>
      <c r="C1367" s="15" t="s">
        <v>2901</v>
      </c>
      <c r="F1367" s="7" t="s">
        <v>15</v>
      </c>
      <c r="G1367" s="12" t="s">
        <v>4859</v>
      </c>
      <c r="H1367" s="12" t="str">
        <f>VLOOKUP($B1367,[1]Sheet1!$A:$G,5,0)</f>
        <v>rajeesh.krishnan@redingtongroup.com</v>
      </c>
      <c r="I1367" s="12" t="str">
        <f>VLOOKUP($B1367,[1]Sheet1!$A:$G,7,0)</f>
        <v>vikram.kumar@redingtongroup.com</v>
      </c>
      <c r="J1367" s="12" t="s">
        <v>82</v>
      </c>
      <c r="K1367" s="7"/>
      <c r="L1367" s="7"/>
      <c r="M1367" s="8"/>
      <c r="N1367" s="7" t="str">
        <f t="shared" si="63"/>
        <v>rajeesh.krishnan@redingtongroup.com; vikram.kumar@redingtongroup.com; nilesh.phirke@redingtongroup.com;christopher.joseph@redingtongroup.com</v>
      </c>
      <c r="O1367" s="7" t="str">
        <f t="shared" si="64"/>
        <v>SB4125</v>
      </c>
      <c r="P1367" s="8" t="s">
        <v>5215</v>
      </c>
      <c r="Q1367" s="14">
        <f>VLOOKUP($B1367,[2]Sheet3!$G:$CZ,2,0)</f>
        <v>2400306295</v>
      </c>
      <c r="R1367" s="14">
        <f>VLOOKUP($B1367,[2]Sheet3!$G:$CZ,3,0)</f>
        <v>0</v>
      </c>
      <c r="S1367" s="14">
        <f>VLOOKUP($B1367,[2]Sheet3!$G:$CZ,4,0)</f>
        <v>0</v>
      </c>
      <c r="T1367" s="14">
        <f>VLOOKUP($B1367,[2]Sheet3!$G:$CZ,5,0)</f>
        <v>0</v>
      </c>
      <c r="U1367" s="14">
        <f>VLOOKUP($B1367,[2]Sheet3!$G:$CZ,6,0)</f>
        <v>0</v>
      </c>
      <c r="V1367" s="14">
        <f>VLOOKUP($B1367,[2]Sheet3!$G:$CZ,7,0)</f>
        <v>0</v>
      </c>
      <c r="W1367" s="14">
        <f>VLOOKUP($B1367,[2]Sheet3!$G:$CZ,8,0)</f>
        <v>0</v>
      </c>
      <c r="X1367" s="14">
        <f>VLOOKUP($B1367,[2]Sheet3!$G:$CZ,9,0)</f>
        <v>0</v>
      </c>
      <c r="Y1367" s="14">
        <f>VLOOKUP($B1367,[2]Sheet3!$G:$CZ,10,0)</f>
        <v>0</v>
      </c>
      <c r="Z1367" s="14">
        <f>VLOOKUP($B1367,[2]Sheet3!$G:$CZ,11,0)</f>
        <v>0</v>
      </c>
      <c r="AA1367" s="14">
        <f>VLOOKUP($B1367,[2]Sheet3!$G:$CZ,12,0)</f>
        <v>0</v>
      </c>
      <c r="AB1367" s="14">
        <f>VLOOKUP($B1367,[2]Sheet3!$G:$CZ,13,0)</f>
        <v>0</v>
      </c>
      <c r="AC1367" s="14">
        <f>VLOOKUP($B1367,[2]Sheet3!$G:$CZ,14,0)</f>
        <v>0</v>
      </c>
      <c r="AD1367" s="14">
        <f>VLOOKUP($B1367,[2]Sheet3!$G:$CZ,15,0)</f>
        <v>0</v>
      </c>
      <c r="AE1367" s="14">
        <f>VLOOKUP($B1367,[2]Sheet3!$G:$CZ,16,0)</f>
        <v>0</v>
      </c>
      <c r="AF1367" s="14">
        <f>VLOOKUP($B1367,[2]Sheet3!$G:$CZ,17,0)</f>
        <v>0</v>
      </c>
      <c r="AG1367" s="14">
        <f>VLOOKUP($B1367,[2]Sheet3!$G:$CZ,18,0)</f>
        <v>0</v>
      </c>
      <c r="AH1367" s="14">
        <f>VLOOKUP($B1367,[2]Sheet3!$G:$CZ,19,0)</f>
        <v>0</v>
      </c>
      <c r="AI1367" s="14">
        <f>VLOOKUP($B1367,[2]Sheet3!$G:$CZ,20,0)</f>
        <v>0</v>
      </c>
      <c r="AJ1367" s="14">
        <f>VLOOKUP($B1367,[2]Sheet3!$G:$CZ,21,0)</f>
        <v>0</v>
      </c>
      <c r="AK1367" s="14">
        <f>VLOOKUP($B1367,[2]Sheet3!$G:$CZ,22,0)</f>
        <v>0</v>
      </c>
      <c r="AL1367" s="14">
        <f>VLOOKUP($B1367,[2]Sheet3!$G:$CZ,23,0)</f>
        <v>0</v>
      </c>
      <c r="AM1367" s="14">
        <f>VLOOKUP($B1367,[2]Sheet3!$G:$CZ,24,0)</f>
        <v>0</v>
      </c>
      <c r="AN1367" s="14">
        <f>VLOOKUP($B1367,[2]Sheet3!$G:$CZ,25,0)</f>
        <v>0</v>
      </c>
      <c r="AO1367" s="14">
        <f>VLOOKUP($B1367,[2]Sheet3!$G:$CZ,26,0)</f>
        <v>0</v>
      </c>
      <c r="AP1367" s="14">
        <f>VLOOKUP($B1367,[2]Sheet3!$G:$CZ,27,0)</f>
        <v>0</v>
      </c>
      <c r="AQ1367" s="14">
        <f>VLOOKUP($B1367,[2]Sheet3!$G:$CZ,28,0)</f>
        <v>0</v>
      </c>
      <c r="AR1367" s="14">
        <f>VLOOKUP($B1367,[2]Sheet3!$G:$CZ,29,0)</f>
        <v>0</v>
      </c>
      <c r="AS1367" s="14">
        <f>VLOOKUP($B1367,[2]Sheet3!$G:$CZ,30,0)</f>
        <v>0</v>
      </c>
      <c r="AT1367" s="14">
        <f>VLOOKUP($B1367,[2]Sheet3!$G:$CZ,31,0)</f>
        <v>0</v>
      </c>
      <c r="AU1367" s="14">
        <f>VLOOKUP($B1367,[2]Sheet3!$G:$CZ,32,0)</f>
        <v>0</v>
      </c>
      <c r="AV1367" s="14">
        <f>VLOOKUP($B1367,[2]Sheet3!$G:$CZ,33,0)</f>
        <v>0</v>
      </c>
      <c r="AW1367" s="14">
        <f>VLOOKUP($B1367,[2]Sheet3!$G:$CZ,34,0)</f>
        <v>0</v>
      </c>
      <c r="AX1367" s="14">
        <f>VLOOKUP($B1367,[2]Sheet3!$G:$CZ,35,0)</f>
        <v>0</v>
      </c>
      <c r="AY1367" s="14">
        <f>VLOOKUP($B1367,[2]Sheet3!$G:$CZ,36,0)</f>
        <v>0</v>
      </c>
      <c r="AZ1367" s="14">
        <f>VLOOKUP($B1367,[2]Sheet3!$G:$CZ,37,0)</f>
        <v>0</v>
      </c>
      <c r="BA1367" s="14">
        <f>VLOOKUP($B1367,[2]Sheet3!$G:$CZ,38,0)</f>
        <v>0</v>
      </c>
      <c r="BB1367" s="14">
        <f>VLOOKUP($B1367,[2]Sheet3!$G:$CZ,39,0)</f>
        <v>0</v>
      </c>
      <c r="BC1367" s="14">
        <f>VLOOKUP($B1367,[2]Sheet3!$G:$CZ,40,0)</f>
        <v>0</v>
      </c>
      <c r="BD1367" s="14">
        <f>VLOOKUP($B1367,[2]Sheet3!$G:$CZ,41,0)</f>
        <v>0</v>
      </c>
      <c r="BE1367" s="14">
        <f>VLOOKUP($B1367,[2]Sheet3!$G:$CZ,42,0)</f>
        <v>0</v>
      </c>
      <c r="BF1367" s="14">
        <f>VLOOKUP($B1367,[2]Sheet3!$G:$CZ,43,0)</f>
        <v>0</v>
      </c>
      <c r="BG1367" s="14">
        <f>VLOOKUP($B1367,[2]Sheet3!$G:$CZ,44,0)</f>
        <v>0</v>
      </c>
      <c r="BH1367" s="14">
        <f>VLOOKUP($B1367,[2]Sheet3!$G:$CZ,45,0)</f>
        <v>0</v>
      </c>
      <c r="BI1367" s="14">
        <f>VLOOKUP($B1367,[2]Sheet3!$G:$CZ,46,0)</f>
        <v>0</v>
      </c>
      <c r="BJ1367" s="14">
        <f>VLOOKUP($B1367,[2]Sheet3!$G:$CZ,47,0)</f>
        <v>0</v>
      </c>
      <c r="BK1367" s="14">
        <f>VLOOKUP($B1367,[2]Sheet3!$G:$CZ,48,0)</f>
        <v>0</v>
      </c>
      <c r="BL1367" s="14">
        <f>VLOOKUP($B1367,[2]Sheet3!$G:$CZ,49,0)</f>
        <v>0</v>
      </c>
      <c r="BM1367" s="14">
        <f>VLOOKUP($B1367,[2]Sheet3!$G:$CZ,50,0)</f>
        <v>0</v>
      </c>
      <c r="BN1367" s="14">
        <f>VLOOKUP($B1367,[2]Sheet3!$G:$CZ,51,0)</f>
        <v>0</v>
      </c>
      <c r="BO1367" s="14">
        <f>VLOOKUP($B1367,[2]Sheet3!$G:$CZ,52,0)</f>
        <v>0</v>
      </c>
      <c r="BP1367" s="14">
        <f>VLOOKUP($B1367,[2]Sheet3!$G:$CZ,53,0)</f>
        <v>0</v>
      </c>
      <c r="BQ1367" s="14">
        <f>VLOOKUP($B1367,[2]Sheet3!$G:$CZ,54,0)</f>
        <v>0</v>
      </c>
      <c r="BR1367" s="14">
        <f>VLOOKUP($B1367,[2]Sheet3!$G:$CZ,55,0)</f>
        <v>0</v>
      </c>
      <c r="BS1367" s="14">
        <f>VLOOKUP($B1367,[2]Sheet3!$G:$CZ,56,0)</f>
        <v>0</v>
      </c>
      <c r="BT1367" s="14">
        <f>VLOOKUP($B1367,[2]Sheet3!$G:$CZ,57,0)</f>
        <v>0</v>
      </c>
      <c r="BU1367" s="14">
        <f>VLOOKUP($B1367,[2]Sheet3!$G:$CZ,58,0)</f>
        <v>0</v>
      </c>
      <c r="BV1367" s="14">
        <f>VLOOKUP($B1367,[2]Sheet3!$G:$CZ,59,0)</f>
        <v>0</v>
      </c>
      <c r="BW1367" s="14">
        <f>VLOOKUP($B1367,[2]Sheet3!$G:$CZ,60,0)</f>
        <v>0</v>
      </c>
      <c r="BX1367" s="14">
        <f>VLOOKUP($B1367,[2]Sheet3!$G:$CZ,61,0)</f>
        <v>0</v>
      </c>
      <c r="BY1367" s="14">
        <f>VLOOKUP($B1367,[2]Sheet3!$G:$CZ,62,0)</f>
        <v>0</v>
      </c>
      <c r="BZ1367" s="14">
        <f>VLOOKUP($B1367,[2]Sheet3!$G:$CZ,63,0)</f>
        <v>0</v>
      </c>
      <c r="CA1367" s="14">
        <f>VLOOKUP($B1367,[2]Sheet3!$G:$CZ,64,0)</f>
        <v>0</v>
      </c>
      <c r="CB1367" s="14">
        <f>VLOOKUP($B1367,[2]Sheet3!$G:$CZ,65,0)</f>
        <v>0</v>
      </c>
      <c r="CC1367" s="14">
        <f>VLOOKUP($B1367,[2]Sheet3!$G:$CZ,66,0)</f>
        <v>0</v>
      </c>
      <c r="CD1367" s="14">
        <f>VLOOKUP($B1367,[2]Sheet3!$G:$CZ,67,0)</f>
        <v>0</v>
      </c>
      <c r="CE1367" s="14">
        <f>VLOOKUP($B1367,[2]Sheet3!$G:$CZ,68,0)</f>
        <v>0</v>
      </c>
      <c r="CF1367" s="14">
        <f>VLOOKUP($B1367,[2]Sheet3!$G:$CZ,69,0)</f>
        <v>0</v>
      </c>
      <c r="CG1367" s="14">
        <f>VLOOKUP($B1367,[2]Sheet3!$G:$CZ,70,0)</f>
        <v>0</v>
      </c>
      <c r="CH1367" s="14">
        <f>VLOOKUP($B1367,[2]Sheet3!$G:$CZ,71,0)</f>
        <v>0</v>
      </c>
      <c r="CI1367" s="14">
        <f>VLOOKUP($B1367,[2]Sheet3!$G:$CZ,72,0)</f>
        <v>0</v>
      </c>
      <c r="CJ1367" s="14">
        <f>VLOOKUP($B1367,[2]Sheet3!$G:$CZ,73,0)</f>
        <v>0</v>
      </c>
      <c r="CK1367" s="14">
        <f>VLOOKUP($B1367,[2]Sheet3!$G:$CZ,74,0)</f>
        <v>0</v>
      </c>
      <c r="CL1367" s="14">
        <f>VLOOKUP($B1367,[2]Sheet3!$G:$CZ,75,0)</f>
        <v>0</v>
      </c>
      <c r="CM1367" s="14">
        <f>VLOOKUP($B1367,[2]Sheet3!$G:$CZ,76,0)</f>
        <v>0</v>
      </c>
      <c r="CN1367" s="14">
        <f>VLOOKUP($B1367,[2]Sheet3!$G:$CZ,77,0)</f>
        <v>0</v>
      </c>
      <c r="CO1367" s="14">
        <f>VLOOKUP($B1367,[2]Sheet3!$G:$CZ,78,0)</f>
        <v>0</v>
      </c>
      <c r="CP1367" s="14">
        <f>VLOOKUP($B1367,[2]Sheet3!$G:$CZ,79,0)</f>
        <v>0</v>
      </c>
      <c r="CQ1367" s="14">
        <f>VLOOKUP($B1367,[2]Sheet3!$G:$CZ,80,0)</f>
        <v>0</v>
      </c>
      <c r="CR1367" s="14">
        <f>VLOOKUP($B1367,[2]Sheet3!$G:$CZ,81,0)</f>
        <v>0</v>
      </c>
      <c r="CS1367" s="14">
        <f>VLOOKUP($B1367,[2]Sheet3!$G:$CZ,82,0)</f>
        <v>0</v>
      </c>
      <c r="CT1367" s="14">
        <f>VLOOKUP($B1367,[2]Sheet3!$G:$CZ,83,0)</f>
        <v>0</v>
      </c>
      <c r="CU1367" s="14">
        <f>VLOOKUP($B1367,[2]Sheet3!$G:$CZ,84,0)</f>
        <v>0</v>
      </c>
      <c r="CV1367" s="14">
        <f>VLOOKUP($B1367,[2]Sheet3!$G:$CZ,85,0)</f>
        <v>0</v>
      </c>
      <c r="CW1367" s="14">
        <f>VLOOKUP($B1367,[2]Sheet3!$G:$CZ,86,0)</f>
        <v>0</v>
      </c>
      <c r="CX1367" s="14">
        <f>VLOOKUP($B1367,[2]Sheet3!$G:$CZ,87,0)</f>
        <v>0</v>
      </c>
      <c r="CY1367" s="14">
        <f>VLOOKUP($B1367,[2]Sheet3!$G:$CZ,88,0)</f>
        <v>0</v>
      </c>
      <c r="CZ1367" s="14">
        <f>VLOOKUP($B1367,[2]Sheet3!$G:$CZ,89,0)</f>
        <v>0</v>
      </c>
      <c r="DA1367" s="14">
        <f>VLOOKUP($B1367,[2]Sheet3!$G:$CZ,90,0)</f>
        <v>0</v>
      </c>
      <c r="DB1367" s="14">
        <f>VLOOKUP($B1367,[2]Sheet3!$G:$CZ,91,0)</f>
        <v>0</v>
      </c>
      <c r="DC1367" s="14">
        <f>VLOOKUP($B1367,[2]Sheet3!$G:$CZ,92,0)</f>
        <v>0</v>
      </c>
      <c r="DD1367" s="14">
        <f>VLOOKUP($B1367,[2]Sheet3!$G:$CZ,93,0)</f>
        <v>0</v>
      </c>
      <c r="DE1367" s="14">
        <f>VLOOKUP($B1367,[2]Sheet3!$G:$CZ,94,0)</f>
        <v>0</v>
      </c>
      <c r="DF1367" s="14">
        <f>VLOOKUP($B1367,[2]Sheet3!$G:$CZ,95,0)</f>
        <v>0</v>
      </c>
      <c r="DG1367" s="14">
        <f>VLOOKUP($B1367,[2]Sheet3!$G:$CZ,96,0)</f>
        <v>0</v>
      </c>
      <c r="DH1367" s="14">
        <f>VLOOKUP($B1367,[2]Sheet3!$G:$CZ,97,0)</f>
        <v>0</v>
      </c>
      <c r="DI1367" s="14">
        <f>VLOOKUP($B1367,[2]Sheet3!$G:$CZ,98,0)</f>
        <v>0</v>
      </c>
    </row>
    <row r="1368" spans="1:113" x14ac:dyDescent="0.3">
      <c r="A1368" s="9" t="str">
        <f t="shared" si="65"/>
        <v>E53310</v>
      </c>
      <c r="B1368" s="15" t="s">
        <v>2902</v>
      </c>
      <c r="C1368" s="15" t="s">
        <v>1229</v>
      </c>
      <c r="F1368" s="7" t="s">
        <v>15</v>
      </c>
      <c r="G1368" s="12" t="s">
        <v>4860</v>
      </c>
      <c r="H1368" s="12" t="str">
        <f>VLOOKUP($B1368,[1]Sheet1!$A:$G,5,0)</f>
        <v>abhinav.kumar@redingtongroup.com</v>
      </c>
      <c r="I1368" s="12" t="str">
        <f>VLOOKUP($B1368,[1]Sheet1!$A:$G,7,0)</f>
        <v>jaswinder.singh@redingtongroup.com</v>
      </c>
      <c r="J1368" s="12" t="s">
        <v>82</v>
      </c>
      <c r="K1368" s="7"/>
      <c r="L1368" s="7"/>
      <c r="M1368" s="8"/>
      <c r="N1368" s="7" t="str">
        <f t="shared" si="63"/>
        <v>abhinav.kumar@redingtongroup.com; jaswinder.singh@redingtongroup.com; nilesh.phirke@redingtongroup.com;christopher.joseph@redingtongroup.com</v>
      </c>
      <c r="O1368" s="7" t="str">
        <f t="shared" si="64"/>
        <v>E53310</v>
      </c>
      <c r="P1368" s="8" t="s">
        <v>5215</v>
      </c>
      <c r="Q1368" s="14">
        <f>VLOOKUP($B1368,[2]Sheet3!$G:$CZ,2,0)</f>
        <v>2400308177</v>
      </c>
      <c r="R1368" s="14">
        <f>VLOOKUP($B1368,[2]Sheet3!$G:$CZ,3,0)</f>
        <v>0</v>
      </c>
      <c r="S1368" s="14">
        <f>VLOOKUP($B1368,[2]Sheet3!$G:$CZ,4,0)</f>
        <v>0</v>
      </c>
      <c r="T1368" s="14">
        <f>VLOOKUP($B1368,[2]Sheet3!$G:$CZ,5,0)</f>
        <v>0</v>
      </c>
      <c r="U1368" s="14">
        <f>VLOOKUP($B1368,[2]Sheet3!$G:$CZ,6,0)</f>
        <v>0</v>
      </c>
      <c r="V1368" s="14">
        <f>VLOOKUP($B1368,[2]Sheet3!$G:$CZ,7,0)</f>
        <v>0</v>
      </c>
      <c r="W1368" s="14">
        <f>VLOOKUP($B1368,[2]Sheet3!$G:$CZ,8,0)</f>
        <v>0</v>
      </c>
      <c r="X1368" s="14">
        <f>VLOOKUP($B1368,[2]Sheet3!$G:$CZ,9,0)</f>
        <v>0</v>
      </c>
      <c r="Y1368" s="14">
        <f>VLOOKUP($B1368,[2]Sheet3!$G:$CZ,10,0)</f>
        <v>0</v>
      </c>
      <c r="Z1368" s="14">
        <f>VLOOKUP($B1368,[2]Sheet3!$G:$CZ,11,0)</f>
        <v>0</v>
      </c>
      <c r="AA1368" s="14">
        <f>VLOOKUP($B1368,[2]Sheet3!$G:$CZ,12,0)</f>
        <v>0</v>
      </c>
      <c r="AB1368" s="14">
        <f>VLOOKUP($B1368,[2]Sheet3!$G:$CZ,13,0)</f>
        <v>0</v>
      </c>
      <c r="AC1368" s="14">
        <f>VLOOKUP($B1368,[2]Sheet3!$G:$CZ,14,0)</f>
        <v>0</v>
      </c>
      <c r="AD1368" s="14">
        <f>VLOOKUP($B1368,[2]Sheet3!$G:$CZ,15,0)</f>
        <v>0</v>
      </c>
      <c r="AE1368" s="14">
        <f>VLOOKUP($B1368,[2]Sheet3!$G:$CZ,16,0)</f>
        <v>0</v>
      </c>
      <c r="AF1368" s="14">
        <f>VLOOKUP($B1368,[2]Sheet3!$G:$CZ,17,0)</f>
        <v>0</v>
      </c>
      <c r="AG1368" s="14">
        <f>VLOOKUP($B1368,[2]Sheet3!$G:$CZ,18,0)</f>
        <v>0</v>
      </c>
      <c r="AH1368" s="14">
        <f>VLOOKUP($B1368,[2]Sheet3!$G:$CZ,19,0)</f>
        <v>0</v>
      </c>
      <c r="AI1368" s="14">
        <f>VLOOKUP($B1368,[2]Sheet3!$G:$CZ,20,0)</f>
        <v>0</v>
      </c>
      <c r="AJ1368" s="14">
        <f>VLOOKUP($B1368,[2]Sheet3!$G:$CZ,21,0)</f>
        <v>0</v>
      </c>
      <c r="AK1368" s="14">
        <f>VLOOKUP($B1368,[2]Sheet3!$G:$CZ,22,0)</f>
        <v>0</v>
      </c>
      <c r="AL1368" s="14">
        <f>VLOOKUP($B1368,[2]Sheet3!$G:$CZ,23,0)</f>
        <v>0</v>
      </c>
      <c r="AM1368" s="14">
        <f>VLOOKUP($B1368,[2]Sheet3!$G:$CZ,24,0)</f>
        <v>0</v>
      </c>
      <c r="AN1368" s="14">
        <f>VLOOKUP($B1368,[2]Sheet3!$G:$CZ,25,0)</f>
        <v>0</v>
      </c>
      <c r="AO1368" s="14">
        <f>VLOOKUP($B1368,[2]Sheet3!$G:$CZ,26,0)</f>
        <v>0</v>
      </c>
      <c r="AP1368" s="14">
        <f>VLOOKUP($B1368,[2]Sheet3!$G:$CZ,27,0)</f>
        <v>0</v>
      </c>
      <c r="AQ1368" s="14">
        <f>VLOOKUP($B1368,[2]Sheet3!$G:$CZ,28,0)</f>
        <v>0</v>
      </c>
      <c r="AR1368" s="14">
        <f>VLOOKUP($B1368,[2]Sheet3!$G:$CZ,29,0)</f>
        <v>0</v>
      </c>
      <c r="AS1368" s="14">
        <f>VLOOKUP($B1368,[2]Sheet3!$G:$CZ,30,0)</f>
        <v>0</v>
      </c>
      <c r="AT1368" s="14">
        <f>VLOOKUP($B1368,[2]Sheet3!$G:$CZ,31,0)</f>
        <v>0</v>
      </c>
      <c r="AU1368" s="14">
        <f>VLOOKUP($B1368,[2]Sheet3!$G:$CZ,32,0)</f>
        <v>0</v>
      </c>
      <c r="AV1368" s="14">
        <f>VLOOKUP($B1368,[2]Sheet3!$G:$CZ,33,0)</f>
        <v>0</v>
      </c>
      <c r="AW1368" s="14">
        <f>VLOOKUP($B1368,[2]Sheet3!$G:$CZ,34,0)</f>
        <v>0</v>
      </c>
      <c r="AX1368" s="14">
        <f>VLOOKUP($B1368,[2]Sheet3!$G:$CZ,35,0)</f>
        <v>0</v>
      </c>
      <c r="AY1368" s="14">
        <f>VLOOKUP($B1368,[2]Sheet3!$G:$CZ,36,0)</f>
        <v>0</v>
      </c>
      <c r="AZ1368" s="14">
        <f>VLOOKUP($B1368,[2]Sheet3!$G:$CZ,37,0)</f>
        <v>0</v>
      </c>
      <c r="BA1368" s="14">
        <f>VLOOKUP($B1368,[2]Sheet3!$G:$CZ,38,0)</f>
        <v>0</v>
      </c>
      <c r="BB1368" s="14">
        <f>VLOOKUP($B1368,[2]Sheet3!$G:$CZ,39,0)</f>
        <v>0</v>
      </c>
      <c r="BC1368" s="14">
        <f>VLOOKUP($B1368,[2]Sheet3!$G:$CZ,40,0)</f>
        <v>0</v>
      </c>
      <c r="BD1368" s="14">
        <f>VLOOKUP($B1368,[2]Sheet3!$G:$CZ,41,0)</f>
        <v>0</v>
      </c>
      <c r="BE1368" s="14">
        <f>VLOOKUP($B1368,[2]Sheet3!$G:$CZ,42,0)</f>
        <v>0</v>
      </c>
      <c r="BF1368" s="14">
        <f>VLOOKUP($B1368,[2]Sheet3!$G:$CZ,43,0)</f>
        <v>0</v>
      </c>
      <c r="BG1368" s="14">
        <f>VLOOKUP($B1368,[2]Sheet3!$G:$CZ,44,0)</f>
        <v>0</v>
      </c>
      <c r="BH1368" s="14">
        <f>VLOOKUP($B1368,[2]Sheet3!$G:$CZ,45,0)</f>
        <v>0</v>
      </c>
      <c r="BI1368" s="14">
        <f>VLOOKUP($B1368,[2]Sheet3!$G:$CZ,46,0)</f>
        <v>0</v>
      </c>
      <c r="BJ1368" s="14">
        <f>VLOOKUP($B1368,[2]Sheet3!$G:$CZ,47,0)</f>
        <v>0</v>
      </c>
      <c r="BK1368" s="14">
        <f>VLOOKUP($B1368,[2]Sheet3!$G:$CZ,48,0)</f>
        <v>0</v>
      </c>
      <c r="BL1368" s="14">
        <f>VLOOKUP($B1368,[2]Sheet3!$G:$CZ,49,0)</f>
        <v>0</v>
      </c>
      <c r="BM1368" s="14">
        <f>VLOOKUP($B1368,[2]Sheet3!$G:$CZ,50,0)</f>
        <v>0</v>
      </c>
      <c r="BN1368" s="14">
        <f>VLOOKUP($B1368,[2]Sheet3!$G:$CZ,51,0)</f>
        <v>0</v>
      </c>
      <c r="BO1368" s="14">
        <f>VLOOKUP($B1368,[2]Sheet3!$G:$CZ,52,0)</f>
        <v>0</v>
      </c>
      <c r="BP1368" s="14">
        <f>VLOOKUP($B1368,[2]Sheet3!$G:$CZ,53,0)</f>
        <v>0</v>
      </c>
      <c r="BQ1368" s="14">
        <f>VLOOKUP($B1368,[2]Sheet3!$G:$CZ,54,0)</f>
        <v>0</v>
      </c>
      <c r="BR1368" s="14">
        <f>VLOOKUP($B1368,[2]Sheet3!$G:$CZ,55,0)</f>
        <v>0</v>
      </c>
      <c r="BS1368" s="14">
        <f>VLOOKUP($B1368,[2]Sheet3!$G:$CZ,56,0)</f>
        <v>0</v>
      </c>
      <c r="BT1368" s="14">
        <f>VLOOKUP($B1368,[2]Sheet3!$G:$CZ,57,0)</f>
        <v>0</v>
      </c>
      <c r="BU1368" s="14">
        <f>VLOOKUP($B1368,[2]Sheet3!$G:$CZ,58,0)</f>
        <v>0</v>
      </c>
      <c r="BV1368" s="14">
        <f>VLOOKUP($B1368,[2]Sheet3!$G:$CZ,59,0)</f>
        <v>0</v>
      </c>
      <c r="BW1368" s="14">
        <f>VLOOKUP($B1368,[2]Sheet3!$G:$CZ,60,0)</f>
        <v>0</v>
      </c>
      <c r="BX1368" s="14">
        <f>VLOOKUP($B1368,[2]Sheet3!$G:$CZ,61,0)</f>
        <v>0</v>
      </c>
      <c r="BY1368" s="14">
        <f>VLOOKUP($B1368,[2]Sheet3!$G:$CZ,62,0)</f>
        <v>0</v>
      </c>
      <c r="BZ1368" s="14">
        <f>VLOOKUP($B1368,[2]Sheet3!$G:$CZ,63,0)</f>
        <v>0</v>
      </c>
      <c r="CA1368" s="14">
        <f>VLOOKUP($B1368,[2]Sheet3!$G:$CZ,64,0)</f>
        <v>0</v>
      </c>
      <c r="CB1368" s="14">
        <f>VLOOKUP($B1368,[2]Sheet3!$G:$CZ,65,0)</f>
        <v>0</v>
      </c>
      <c r="CC1368" s="14">
        <f>VLOOKUP($B1368,[2]Sheet3!$G:$CZ,66,0)</f>
        <v>0</v>
      </c>
      <c r="CD1368" s="14">
        <f>VLOOKUP($B1368,[2]Sheet3!$G:$CZ,67,0)</f>
        <v>0</v>
      </c>
      <c r="CE1368" s="14">
        <f>VLOOKUP($B1368,[2]Sheet3!$G:$CZ,68,0)</f>
        <v>0</v>
      </c>
      <c r="CF1368" s="14">
        <f>VLOOKUP($B1368,[2]Sheet3!$G:$CZ,69,0)</f>
        <v>0</v>
      </c>
      <c r="CG1368" s="14">
        <f>VLOOKUP($B1368,[2]Sheet3!$G:$CZ,70,0)</f>
        <v>0</v>
      </c>
      <c r="CH1368" s="14">
        <f>VLOOKUP($B1368,[2]Sheet3!$G:$CZ,71,0)</f>
        <v>0</v>
      </c>
      <c r="CI1368" s="14">
        <f>VLOOKUP($B1368,[2]Sheet3!$G:$CZ,72,0)</f>
        <v>0</v>
      </c>
      <c r="CJ1368" s="14">
        <f>VLOOKUP($B1368,[2]Sheet3!$G:$CZ,73,0)</f>
        <v>0</v>
      </c>
      <c r="CK1368" s="14">
        <f>VLOOKUP($B1368,[2]Sheet3!$G:$CZ,74,0)</f>
        <v>0</v>
      </c>
      <c r="CL1368" s="14">
        <f>VLOOKUP($B1368,[2]Sheet3!$G:$CZ,75,0)</f>
        <v>0</v>
      </c>
      <c r="CM1368" s="14">
        <f>VLOOKUP($B1368,[2]Sheet3!$G:$CZ,76,0)</f>
        <v>0</v>
      </c>
      <c r="CN1368" s="14">
        <f>VLOOKUP($B1368,[2]Sheet3!$G:$CZ,77,0)</f>
        <v>0</v>
      </c>
      <c r="CO1368" s="14">
        <f>VLOOKUP($B1368,[2]Sheet3!$G:$CZ,78,0)</f>
        <v>0</v>
      </c>
      <c r="CP1368" s="14">
        <f>VLOOKUP($B1368,[2]Sheet3!$G:$CZ,79,0)</f>
        <v>0</v>
      </c>
      <c r="CQ1368" s="14">
        <f>VLOOKUP($B1368,[2]Sheet3!$G:$CZ,80,0)</f>
        <v>0</v>
      </c>
      <c r="CR1368" s="14">
        <f>VLOOKUP($B1368,[2]Sheet3!$G:$CZ,81,0)</f>
        <v>0</v>
      </c>
      <c r="CS1368" s="14">
        <f>VLOOKUP($B1368,[2]Sheet3!$G:$CZ,82,0)</f>
        <v>0</v>
      </c>
      <c r="CT1368" s="14">
        <f>VLOOKUP($B1368,[2]Sheet3!$G:$CZ,83,0)</f>
        <v>0</v>
      </c>
      <c r="CU1368" s="14">
        <f>VLOOKUP($B1368,[2]Sheet3!$G:$CZ,84,0)</f>
        <v>0</v>
      </c>
      <c r="CV1368" s="14">
        <f>VLOOKUP($B1368,[2]Sheet3!$G:$CZ,85,0)</f>
        <v>0</v>
      </c>
      <c r="CW1368" s="14">
        <f>VLOOKUP($B1368,[2]Sheet3!$G:$CZ,86,0)</f>
        <v>0</v>
      </c>
      <c r="CX1368" s="14">
        <f>VLOOKUP($B1368,[2]Sheet3!$G:$CZ,87,0)</f>
        <v>0</v>
      </c>
      <c r="CY1368" s="14">
        <f>VLOOKUP($B1368,[2]Sheet3!$G:$CZ,88,0)</f>
        <v>0</v>
      </c>
      <c r="CZ1368" s="14">
        <f>VLOOKUP($B1368,[2]Sheet3!$G:$CZ,89,0)</f>
        <v>0</v>
      </c>
      <c r="DA1368" s="14">
        <f>VLOOKUP($B1368,[2]Sheet3!$G:$CZ,90,0)</f>
        <v>0</v>
      </c>
      <c r="DB1368" s="14">
        <f>VLOOKUP($B1368,[2]Sheet3!$G:$CZ,91,0)</f>
        <v>0</v>
      </c>
      <c r="DC1368" s="14">
        <f>VLOOKUP($B1368,[2]Sheet3!$G:$CZ,92,0)</f>
        <v>0</v>
      </c>
      <c r="DD1368" s="14">
        <f>VLOOKUP($B1368,[2]Sheet3!$G:$CZ,93,0)</f>
        <v>0</v>
      </c>
      <c r="DE1368" s="14">
        <f>VLOOKUP($B1368,[2]Sheet3!$G:$CZ,94,0)</f>
        <v>0</v>
      </c>
      <c r="DF1368" s="14">
        <f>VLOOKUP($B1368,[2]Sheet3!$G:$CZ,95,0)</f>
        <v>0</v>
      </c>
      <c r="DG1368" s="14">
        <f>VLOOKUP($B1368,[2]Sheet3!$G:$CZ,96,0)</f>
        <v>0</v>
      </c>
      <c r="DH1368" s="14">
        <f>VLOOKUP($B1368,[2]Sheet3!$G:$CZ,97,0)</f>
        <v>0</v>
      </c>
      <c r="DI1368" s="14">
        <f>VLOOKUP($B1368,[2]Sheet3!$G:$CZ,98,0)</f>
        <v>0</v>
      </c>
    </row>
    <row r="1369" spans="1:113" x14ac:dyDescent="0.3">
      <c r="A1369" s="9" t="str">
        <f t="shared" si="65"/>
        <v>E1R002</v>
      </c>
      <c r="B1369" s="15" t="s">
        <v>2903</v>
      </c>
      <c r="C1369" s="15" t="s">
        <v>2904</v>
      </c>
      <c r="F1369" s="7" t="s">
        <v>15</v>
      </c>
      <c r="G1369" s="12" t="s">
        <v>4861</v>
      </c>
      <c r="H1369" s="12" t="str">
        <f>VLOOKUP($B1369,[1]Sheet1!$A:$G,5,0)</f>
        <v>manish.kumar@redingtongroup.com</v>
      </c>
      <c r="I1369" s="12" t="str">
        <f>VLOOKUP($B1369,[1]Sheet1!$A:$G,7,0)</f>
        <v>jaswinder.singh@redingtongroup.com</v>
      </c>
      <c r="J1369" s="12" t="s">
        <v>82</v>
      </c>
      <c r="K1369" s="7"/>
      <c r="L1369" s="7"/>
      <c r="M1369" s="8"/>
      <c r="N1369" s="7" t="str">
        <f t="shared" si="63"/>
        <v>manish.kumar@redingtongroup.com; jaswinder.singh@redingtongroup.com; nilesh.phirke@redingtongroup.com;christopher.joseph@redingtongroup.com</v>
      </c>
      <c r="O1369" s="7" t="str">
        <f t="shared" si="64"/>
        <v>E1R002</v>
      </c>
      <c r="P1369" s="8" t="s">
        <v>5215</v>
      </c>
      <c r="Q1369" s="14">
        <f>VLOOKUP($B1369,[2]Sheet3!$G:$CZ,2,0)</f>
        <v>2400303509</v>
      </c>
      <c r="R1369" s="14">
        <f>VLOOKUP($B1369,[2]Sheet3!$G:$CZ,3,0)</f>
        <v>2400307416</v>
      </c>
      <c r="S1369" s="14">
        <f>VLOOKUP($B1369,[2]Sheet3!$G:$CZ,4,0)</f>
        <v>0</v>
      </c>
      <c r="T1369" s="14">
        <f>VLOOKUP($B1369,[2]Sheet3!$G:$CZ,5,0)</f>
        <v>0</v>
      </c>
      <c r="U1369" s="14">
        <f>VLOOKUP($B1369,[2]Sheet3!$G:$CZ,6,0)</f>
        <v>0</v>
      </c>
      <c r="V1369" s="14">
        <f>VLOOKUP($B1369,[2]Sheet3!$G:$CZ,7,0)</f>
        <v>0</v>
      </c>
      <c r="W1369" s="14">
        <f>VLOOKUP($B1369,[2]Sheet3!$G:$CZ,8,0)</f>
        <v>0</v>
      </c>
      <c r="X1369" s="14">
        <f>VLOOKUP($B1369,[2]Sheet3!$G:$CZ,9,0)</f>
        <v>0</v>
      </c>
      <c r="Y1369" s="14">
        <f>VLOOKUP($B1369,[2]Sheet3!$G:$CZ,10,0)</f>
        <v>0</v>
      </c>
      <c r="Z1369" s="14">
        <f>VLOOKUP($B1369,[2]Sheet3!$G:$CZ,11,0)</f>
        <v>0</v>
      </c>
      <c r="AA1369" s="14">
        <f>VLOOKUP($B1369,[2]Sheet3!$G:$CZ,12,0)</f>
        <v>0</v>
      </c>
      <c r="AB1369" s="14">
        <f>VLOOKUP($B1369,[2]Sheet3!$G:$CZ,13,0)</f>
        <v>0</v>
      </c>
      <c r="AC1369" s="14">
        <f>VLOOKUP($B1369,[2]Sheet3!$G:$CZ,14,0)</f>
        <v>0</v>
      </c>
      <c r="AD1369" s="14">
        <f>VLOOKUP($B1369,[2]Sheet3!$G:$CZ,15,0)</f>
        <v>0</v>
      </c>
      <c r="AE1369" s="14">
        <f>VLOOKUP($B1369,[2]Sheet3!$G:$CZ,16,0)</f>
        <v>0</v>
      </c>
      <c r="AF1369" s="14">
        <f>VLOOKUP($B1369,[2]Sheet3!$G:$CZ,17,0)</f>
        <v>0</v>
      </c>
      <c r="AG1369" s="14">
        <f>VLOOKUP($B1369,[2]Sheet3!$G:$CZ,18,0)</f>
        <v>0</v>
      </c>
      <c r="AH1369" s="14">
        <f>VLOOKUP($B1369,[2]Sheet3!$G:$CZ,19,0)</f>
        <v>0</v>
      </c>
      <c r="AI1369" s="14">
        <f>VLOOKUP($B1369,[2]Sheet3!$G:$CZ,20,0)</f>
        <v>0</v>
      </c>
      <c r="AJ1369" s="14">
        <f>VLOOKUP($B1369,[2]Sheet3!$G:$CZ,21,0)</f>
        <v>0</v>
      </c>
      <c r="AK1369" s="14">
        <f>VLOOKUP($B1369,[2]Sheet3!$G:$CZ,22,0)</f>
        <v>0</v>
      </c>
      <c r="AL1369" s="14">
        <f>VLOOKUP($B1369,[2]Sheet3!$G:$CZ,23,0)</f>
        <v>0</v>
      </c>
      <c r="AM1369" s="14">
        <f>VLOOKUP($B1369,[2]Sheet3!$G:$CZ,24,0)</f>
        <v>0</v>
      </c>
      <c r="AN1369" s="14">
        <f>VLOOKUP($B1369,[2]Sheet3!$G:$CZ,25,0)</f>
        <v>0</v>
      </c>
      <c r="AO1369" s="14">
        <f>VLOOKUP($B1369,[2]Sheet3!$G:$CZ,26,0)</f>
        <v>0</v>
      </c>
      <c r="AP1369" s="14">
        <f>VLOOKUP($B1369,[2]Sheet3!$G:$CZ,27,0)</f>
        <v>0</v>
      </c>
      <c r="AQ1369" s="14">
        <f>VLOOKUP($B1369,[2]Sheet3!$G:$CZ,28,0)</f>
        <v>0</v>
      </c>
      <c r="AR1369" s="14">
        <f>VLOOKUP($B1369,[2]Sheet3!$G:$CZ,29,0)</f>
        <v>0</v>
      </c>
      <c r="AS1369" s="14">
        <f>VLOOKUP($B1369,[2]Sheet3!$G:$CZ,30,0)</f>
        <v>0</v>
      </c>
      <c r="AT1369" s="14">
        <f>VLOOKUP($B1369,[2]Sheet3!$G:$CZ,31,0)</f>
        <v>0</v>
      </c>
      <c r="AU1369" s="14">
        <f>VLOOKUP($B1369,[2]Sheet3!$G:$CZ,32,0)</f>
        <v>0</v>
      </c>
      <c r="AV1369" s="14">
        <f>VLOOKUP($B1369,[2]Sheet3!$G:$CZ,33,0)</f>
        <v>0</v>
      </c>
      <c r="AW1369" s="14">
        <f>VLOOKUP($B1369,[2]Sheet3!$G:$CZ,34,0)</f>
        <v>0</v>
      </c>
      <c r="AX1369" s="14">
        <f>VLOOKUP($B1369,[2]Sheet3!$G:$CZ,35,0)</f>
        <v>0</v>
      </c>
      <c r="AY1369" s="14">
        <f>VLOOKUP($B1369,[2]Sheet3!$G:$CZ,36,0)</f>
        <v>0</v>
      </c>
      <c r="AZ1369" s="14">
        <f>VLOOKUP($B1369,[2]Sheet3!$G:$CZ,37,0)</f>
        <v>0</v>
      </c>
      <c r="BA1369" s="14">
        <f>VLOOKUP($B1369,[2]Sheet3!$G:$CZ,38,0)</f>
        <v>0</v>
      </c>
      <c r="BB1369" s="14">
        <f>VLOOKUP($B1369,[2]Sheet3!$G:$CZ,39,0)</f>
        <v>0</v>
      </c>
      <c r="BC1369" s="14">
        <f>VLOOKUP($B1369,[2]Sheet3!$G:$CZ,40,0)</f>
        <v>0</v>
      </c>
      <c r="BD1369" s="14">
        <f>VLOOKUP($B1369,[2]Sheet3!$G:$CZ,41,0)</f>
        <v>0</v>
      </c>
      <c r="BE1369" s="14">
        <f>VLOOKUP($B1369,[2]Sheet3!$G:$CZ,42,0)</f>
        <v>0</v>
      </c>
      <c r="BF1369" s="14">
        <f>VLOOKUP($B1369,[2]Sheet3!$G:$CZ,43,0)</f>
        <v>0</v>
      </c>
      <c r="BG1369" s="14">
        <f>VLOOKUP($B1369,[2]Sheet3!$G:$CZ,44,0)</f>
        <v>0</v>
      </c>
      <c r="BH1369" s="14">
        <f>VLOOKUP($B1369,[2]Sheet3!$G:$CZ,45,0)</f>
        <v>0</v>
      </c>
      <c r="BI1369" s="14">
        <f>VLOOKUP($B1369,[2]Sheet3!$G:$CZ,46,0)</f>
        <v>0</v>
      </c>
      <c r="BJ1369" s="14">
        <f>VLOOKUP($B1369,[2]Sheet3!$G:$CZ,47,0)</f>
        <v>0</v>
      </c>
      <c r="BK1369" s="14">
        <f>VLOOKUP($B1369,[2]Sheet3!$G:$CZ,48,0)</f>
        <v>0</v>
      </c>
      <c r="BL1369" s="14">
        <f>VLOOKUP($B1369,[2]Sheet3!$G:$CZ,49,0)</f>
        <v>0</v>
      </c>
      <c r="BM1369" s="14">
        <f>VLOOKUP($B1369,[2]Sheet3!$G:$CZ,50,0)</f>
        <v>0</v>
      </c>
      <c r="BN1369" s="14">
        <f>VLOOKUP($B1369,[2]Sheet3!$G:$CZ,51,0)</f>
        <v>0</v>
      </c>
      <c r="BO1369" s="14">
        <f>VLOOKUP($B1369,[2]Sheet3!$G:$CZ,52,0)</f>
        <v>0</v>
      </c>
      <c r="BP1369" s="14">
        <f>VLOOKUP($B1369,[2]Sheet3!$G:$CZ,53,0)</f>
        <v>0</v>
      </c>
      <c r="BQ1369" s="14">
        <f>VLOOKUP($B1369,[2]Sheet3!$G:$CZ,54,0)</f>
        <v>0</v>
      </c>
      <c r="BR1369" s="14">
        <f>VLOOKUP($B1369,[2]Sheet3!$G:$CZ,55,0)</f>
        <v>0</v>
      </c>
      <c r="BS1369" s="14">
        <f>VLOOKUP($B1369,[2]Sheet3!$G:$CZ,56,0)</f>
        <v>0</v>
      </c>
      <c r="BT1369" s="14">
        <f>VLOOKUP($B1369,[2]Sheet3!$G:$CZ,57,0)</f>
        <v>0</v>
      </c>
      <c r="BU1369" s="14">
        <f>VLOOKUP($B1369,[2]Sheet3!$G:$CZ,58,0)</f>
        <v>0</v>
      </c>
      <c r="BV1369" s="14">
        <f>VLOOKUP($B1369,[2]Sheet3!$G:$CZ,59,0)</f>
        <v>0</v>
      </c>
      <c r="BW1369" s="14">
        <f>VLOOKUP($B1369,[2]Sheet3!$G:$CZ,60,0)</f>
        <v>0</v>
      </c>
      <c r="BX1369" s="14">
        <f>VLOOKUP($B1369,[2]Sheet3!$G:$CZ,61,0)</f>
        <v>0</v>
      </c>
      <c r="BY1369" s="14">
        <f>VLOOKUP($B1369,[2]Sheet3!$G:$CZ,62,0)</f>
        <v>0</v>
      </c>
      <c r="BZ1369" s="14">
        <f>VLOOKUP($B1369,[2]Sheet3!$G:$CZ,63,0)</f>
        <v>0</v>
      </c>
      <c r="CA1369" s="14">
        <f>VLOOKUP($B1369,[2]Sheet3!$G:$CZ,64,0)</f>
        <v>0</v>
      </c>
      <c r="CB1369" s="14">
        <f>VLOOKUP($B1369,[2]Sheet3!$G:$CZ,65,0)</f>
        <v>0</v>
      </c>
      <c r="CC1369" s="14">
        <f>VLOOKUP($B1369,[2]Sheet3!$G:$CZ,66,0)</f>
        <v>0</v>
      </c>
      <c r="CD1369" s="14">
        <f>VLOOKUP($B1369,[2]Sheet3!$G:$CZ,67,0)</f>
        <v>0</v>
      </c>
      <c r="CE1369" s="14">
        <f>VLOOKUP($B1369,[2]Sheet3!$G:$CZ,68,0)</f>
        <v>0</v>
      </c>
      <c r="CF1369" s="14">
        <f>VLOOKUP($B1369,[2]Sheet3!$G:$CZ,69,0)</f>
        <v>0</v>
      </c>
      <c r="CG1369" s="14">
        <f>VLOOKUP($B1369,[2]Sheet3!$G:$CZ,70,0)</f>
        <v>0</v>
      </c>
      <c r="CH1369" s="14">
        <f>VLOOKUP($B1369,[2]Sheet3!$G:$CZ,71,0)</f>
        <v>0</v>
      </c>
      <c r="CI1369" s="14">
        <f>VLOOKUP($B1369,[2]Sheet3!$G:$CZ,72,0)</f>
        <v>0</v>
      </c>
      <c r="CJ1369" s="14">
        <f>VLOOKUP($B1369,[2]Sheet3!$G:$CZ,73,0)</f>
        <v>0</v>
      </c>
      <c r="CK1369" s="14">
        <f>VLOOKUP($B1369,[2]Sheet3!$G:$CZ,74,0)</f>
        <v>0</v>
      </c>
      <c r="CL1369" s="14">
        <f>VLOOKUP($B1369,[2]Sheet3!$G:$CZ,75,0)</f>
        <v>0</v>
      </c>
      <c r="CM1369" s="14">
        <f>VLOOKUP($B1369,[2]Sheet3!$G:$CZ,76,0)</f>
        <v>0</v>
      </c>
      <c r="CN1369" s="14">
        <f>VLOOKUP($B1369,[2]Sheet3!$G:$CZ,77,0)</f>
        <v>0</v>
      </c>
      <c r="CO1369" s="14">
        <f>VLOOKUP($B1369,[2]Sheet3!$G:$CZ,78,0)</f>
        <v>0</v>
      </c>
      <c r="CP1369" s="14">
        <f>VLOOKUP($B1369,[2]Sheet3!$G:$CZ,79,0)</f>
        <v>0</v>
      </c>
      <c r="CQ1369" s="14">
        <f>VLOOKUP($B1369,[2]Sheet3!$G:$CZ,80,0)</f>
        <v>0</v>
      </c>
      <c r="CR1369" s="14">
        <f>VLOOKUP($B1369,[2]Sheet3!$G:$CZ,81,0)</f>
        <v>0</v>
      </c>
      <c r="CS1369" s="14">
        <f>VLOOKUP($B1369,[2]Sheet3!$G:$CZ,82,0)</f>
        <v>0</v>
      </c>
      <c r="CT1369" s="14">
        <f>VLOOKUP($B1369,[2]Sheet3!$G:$CZ,83,0)</f>
        <v>0</v>
      </c>
      <c r="CU1369" s="14">
        <f>VLOOKUP($B1369,[2]Sheet3!$G:$CZ,84,0)</f>
        <v>0</v>
      </c>
      <c r="CV1369" s="14">
        <f>VLOOKUP($B1369,[2]Sheet3!$G:$CZ,85,0)</f>
        <v>0</v>
      </c>
      <c r="CW1369" s="14">
        <f>VLOOKUP($B1369,[2]Sheet3!$G:$CZ,86,0)</f>
        <v>0</v>
      </c>
      <c r="CX1369" s="14">
        <f>VLOOKUP($B1369,[2]Sheet3!$G:$CZ,87,0)</f>
        <v>0</v>
      </c>
      <c r="CY1369" s="14">
        <f>VLOOKUP($B1369,[2]Sheet3!$G:$CZ,88,0)</f>
        <v>0</v>
      </c>
      <c r="CZ1369" s="14">
        <f>VLOOKUP($B1369,[2]Sheet3!$G:$CZ,89,0)</f>
        <v>0</v>
      </c>
      <c r="DA1369" s="14">
        <f>VLOOKUP($B1369,[2]Sheet3!$G:$CZ,90,0)</f>
        <v>0</v>
      </c>
      <c r="DB1369" s="14">
        <f>VLOOKUP($B1369,[2]Sheet3!$G:$CZ,91,0)</f>
        <v>0</v>
      </c>
      <c r="DC1369" s="14">
        <f>VLOOKUP($B1369,[2]Sheet3!$G:$CZ,92,0)</f>
        <v>0</v>
      </c>
      <c r="DD1369" s="14">
        <f>VLOOKUP($B1369,[2]Sheet3!$G:$CZ,93,0)</f>
        <v>0</v>
      </c>
      <c r="DE1369" s="14">
        <f>VLOOKUP($B1369,[2]Sheet3!$G:$CZ,94,0)</f>
        <v>0</v>
      </c>
      <c r="DF1369" s="14">
        <f>VLOOKUP($B1369,[2]Sheet3!$G:$CZ,95,0)</f>
        <v>0</v>
      </c>
      <c r="DG1369" s="14">
        <f>VLOOKUP($B1369,[2]Sheet3!$G:$CZ,96,0)</f>
        <v>0</v>
      </c>
      <c r="DH1369" s="14">
        <f>VLOOKUP($B1369,[2]Sheet3!$G:$CZ,97,0)</f>
        <v>0</v>
      </c>
      <c r="DI1369" s="14">
        <f>VLOOKUP($B1369,[2]Sheet3!$G:$CZ,98,0)</f>
        <v>0</v>
      </c>
    </row>
    <row r="1370" spans="1:113" x14ac:dyDescent="0.3">
      <c r="A1370" s="9" t="str">
        <f t="shared" si="65"/>
        <v>E14461</v>
      </c>
      <c r="B1370" s="15" t="s">
        <v>2905</v>
      </c>
      <c r="C1370" s="15" t="s">
        <v>2906</v>
      </c>
      <c r="F1370" s="7" t="s">
        <v>15</v>
      </c>
      <c r="G1370" s="12" t="s">
        <v>4862</v>
      </c>
      <c r="H1370" s="12" t="str">
        <f>VLOOKUP($B1370,[1]Sheet1!$A:$G,5,0)</f>
        <v>manish.kumar@redingtongroup.com</v>
      </c>
      <c r="I1370" s="12" t="str">
        <f>VLOOKUP($B1370,[1]Sheet1!$A:$G,7,0)</f>
        <v>jaswinder.singh@redingtongroup.com</v>
      </c>
      <c r="J1370" s="12" t="s">
        <v>82</v>
      </c>
      <c r="K1370" s="7"/>
      <c r="L1370" s="7"/>
      <c r="M1370" s="8"/>
      <c r="N1370" s="7" t="str">
        <f t="shared" si="63"/>
        <v>manish.kumar@redingtongroup.com; jaswinder.singh@redingtongroup.com; nilesh.phirke@redingtongroup.com;christopher.joseph@redingtongroup.com</v>
      </c>
      <c r="O1370" s="7" t="str">
        <f t="shared" si="64"/>
        <v>E14461</v>
      </c>
      <c r="P1370" s="8" t="s">
        <v>5215</v>
      </c>
      <c r="Q1370" s="14">
        <f>VLOOKUP($B1370,[2]Sheet3!$G:$CZ,2,0)</f>
        <v>2400307639</v>
      </c>
      <c r="R1370" s="14">
        <f>VLOOKUP($B1370,[2]Sheet3!$G:$CZ,3,0)</f>
        <v>2400302035</v>
      </c>
      <c r="S1370" s="14">
        <f>VLOOKUP($B1370,[2]Sheet3!$G:$CZ,4,0)</f>
        <v>0</v>
      </c>
      <c r="T1370" s="14">
        <f>VLOOKUP($B1370,[2]Sheet3!$G:$CZ,5,0)</f>
        <v>0</v>
      </c>
      <c r="U1370" s="14">
        <f>VLOOKUP($B1370,[2]Sheet3!$G:$CZ,6,0)</f>
        <v>0</v>
      </c>
      <c r="V1370" s="14">
        <f>VLOOKUP($B1370,[2]Sheet3!$G:$CZ,7,0)</f>
        <v>0</v>
      </c>
      <c r="W1370" s="14">
        <f>VLOOKUP($B1370,[2]Sheet3!$G:$CZ,8,0)</f>
        <v>0</v>
      </c>
      <c r="X1370" s="14">
        <f>VLOOKUP($B1370,[2]Sheet3!$G:$CZ,9,0)</f>
        <v>0</v>
      </c>
      <c r="Y1370" s="14">
        <f>VLOOKUP($B1370,[2]Sheet3!$G:$CZ,10,0)</f>
        <v>0</v>
      </c>
      <c r="Z1370" s="14">
        <f>VLOOKUP($B1370,[2]Sheet3!$G:$CZ,11,0)</f>
        <v>0</v>
      </c>
      <c r="AA1370" s="14">
        <f>VLOOKUP($B1370,[2]Sheet3!$G:$CZ,12,0)</f>
        <v>0</v>
      </c>
      <c r="AB1370" s="14">
        <f>VLOOKUP($B1370,[2]Sheet3!$G:$CZ,13,0)</f>
        <v>0</v>
      </c>
      <c r="AC1370" s="14">
        <f>VLOOKUP($B1370,[2]Sheet3!$G:$CZ,14,0)</f>
        <v>0</v>
      </c>
      <c r="AD1370" s="14">
        <f>VLOOKUP($B1370,[2]Sheet3!$G:$CZ,15,0)</f>
        <v>0</v>
      </c>
      <c r="AE1370" s="14">
        <f>VLOOKUP($B1370,[2]Sheet3!$G:$CZ,16,0)</f>
        <v>0</v>
      </c>
      <c r="AF1370" s="14">
        <f>VLOOKUP($B1370,[2]Sheet3!$G:$CZ,17,0)</f>
        <v>0</v>
      </c>
      <c r="AG1370" s="14">
        <f>VLOOKUP($B1370,[2]Sheet3!$G:$CZ,18,0)</f>
        <v>0</v>
      </c>
      <c r="AH1370" s="14">
        <f>VLOOKUP($B1370,[2]Sheet3!$G:$CZ,19,0)</f>
        <v>0</v>
      </c>
      <c r="AI1370" s="14">
        <f>VLOOKUP($B1370,[2]Sheet3!$G:$CZ,20,0)</f>
        <v>0</v>
      </c>
      <c r="AJ1370" s="14">
        <f>VLOOKUP($B1370,[2]Sheet3!$G:$CZ,21,0)</f>
        <v>0</v>
      </c>
      <c r="AK1370" s="14">
        <f>VLOOKUP($B1370,[2]Sheet3!$G:$CZ,22,0)</f>
        <v>0</v>
      </c>
      <c r="AL1370" s="14">
        <f>VLOOKUP($B1370,[2]Sheet3!$G:$CZ,23,0)</f>
        <v>0</v>
      </c>
      <c r="AM1370" s="14">
        <f>VLOOKUP($B1370,[2]Sheet3!$G:$CZ,24,0)</f>
        <v>0</v>
      </c>
      <c r="AN1370" s="14">
        <f>VLOOKUP($B1370,[2]Sheet3!$G:$CZ,25,0)</f>
        <v>0</v>
      </c>
      <c r="AO1370" s="14">
        <f>VLOOKUP($B1370,[2]Sheet3!$G:$CZ,26,0)</f>
        <v>0</v>
      </c>
      <c r="AP1370" s="14">
        <f>VLOOKUP($B1370,[2]Sheet3!$G:$CZ,27,0)</f>
        <v>0</v>
      </c>
      <c r="AQ1370" s="14">
        <f>VLOOKUP($B1370,[2]Sheet3!$G:$CZ,28,0)</f>
        <v>0</v>
      </c>
      <c r="AR1370" s="14">
        <f>VLOOKUP($B1370,[2]Sheet3!$G:$CZ,29,0)</f>
        <v>0</v>
      </c>
      <c r="AS1370" s="14">
        <f>VLOOKUP($B1370,[2]Sheet3!$G:$CZ,30,0)</f>
        <v>0</v>
      </c>
      <c r="AT1370" s="14">
        <f>VLOOKUP($B1370,[2]Sheet3!$G:$CZ,31,0)</f>
        <v>0</v>
      </c>
      <c r="AU1370" s="14">
        <f>VLOOKUP($B1370,[2]Sheet3!$G:$CZ,32,0)</f>
        <v>0</v>
      </c>
      <c r="AV1370" s="14">
        <f>VLOOKUP($B1370,[2]Sheet3!$G:$CZ,33,0)</f>
        <v>0</v>
      </c>
      <c r="AW1370" s="14">
        <f>VLOOKUP($B1370,[2]Sheet3!$G:$CZ,34,0)</f>
        <v>0</v>
      </c>
      <c r="AX1370" s="14">
        <f>VLOOKUP($B1370,[2]Sheet3!$G:$CZ,35,0)</f>
        <v>0</v>
      </c>
      <c r="AY1370" s="14">
        <f>VLOOKUP($B1370,[2]Sheet3!$G:$CZ,36,0)</f>
        <v>0</v>
      </c>
      <c r="AZ1370" s="14">
        <f>VLOOKUP($B1370,[2]Sheet3!$G:$CZ,37,0)</f>
        <v>0</v>
      </c>
      <c r="BA1370" s="14">
        <f>VLOOKUP($B1370,[2]Sheet3!$G:$CZ,38,0)</f>
        <v>0</v>
      </c>
      <c r="BB1370" s="14">
        <f>VLOOKUP($B1370,[2]Sheet3!$G:$CZ,39,0)</f>
        <v>0</v>
      </c>
      <c r="BC1370" s="14">
        <f>VLOOKUP($B1370,[2]Sheet3!$G:$CZ,40,0)</f>
        <v>0</v>
      </c>
      <c r="BD1370" s="14">
        <f>VLOOKUP($B1370,[2]Sheet3!$G:$CZ,41,0)</f>
        <v>0</v>
      </c>
      <c r="BE1370" s="14">
        <f>VLOOKUP($B1370,[2]Sheet3!$G:$CZ,42,0)</f>
        <v>0</v>
      </c>
      <c r="BF1370" s="14">
        <f>VLOOKUP($B1370,[2]Sheet3!$G:$CZ,43,0)</f>
        <v>0</v>
      </c>
      <c r="BG1370" s="14">
        <f>VLOOKUP($B1370,[2]Sheet3!$G:$CZ,44,0)</f>
        <v>0</v>
      </c>
      <c r="BH1370" s="14">
        <f>VLOOKUP($B1370,[2]Sheet3!$G:$CZ,45,0)</f>
        <v>0</v>
      </c>
      <c r="BI1370" s="14">
        <f>VLOOKUP($B1370,[2]Sheet3!$G:$CZ,46,0)</f>
        <v>0</v>
      </c>
      <c r="BJ1370" s="14">
        <f>VLOOKUP($B1370,[2]Sheet3!$G:$CZ,47,0)</f>
        <v>0</v>
      </c>
      <c r="BK1370" s="14">
        <f>VLOOKUP($B1370,[2]Sheet3!$G:$CZ,48,0)</f>
        <v>0</v>
      </c>
      <c r="BL1370" s="14">
        <f>VLOOKUP($B1370,[2]Sheet3!$G:$CZ,49,0)</f>
        <v>0</v>
      </c>
      <c r="BM1370" s="14">
        <f>VLOOKUP($B1370,[2]Sheet3!$G:$CZ,50,0)</f>
        <v>0</v>
      </c>
      <c r="BN1370" s="14">
        <f>VLOOKUP($B1370,[2]Sheet3!$G:$CZ,51,0)</f>
        <v>0</v>
      </c>
      <c r="BO1370" s="14">
        <f>VLOOKUP($B1370,[2]Sheet3!$G:$CZ,52,0)</f>
        <v>0</v>
      </c>
      <c r="BP1370" s="14">
        <f>VLOOKUP($B1370,[2]Sheet3!$G:$CZ,53,0)</f>
        <v>0</v>
      </c>
      <c r="BQ1370" s="14">
        <f>VLOOKUP($B1370,[2]Sheet3!$G:$CZ,54,0)</f>
        <v>0</v>
      </c>
      <c r="BR1370" s="14">
        <f>VLOOKUP($B1370,[2]Sheet3!$G:$CZ,55,0)</f>
        <v>0</v>
      </c>
      <c r="BS1370" s="14">
        <f>VLOOKUP($B1370,[2]Sheet3!$G:$CZ,56,0)</f>
        <v>0</v>
      </c>
      <c r="BT1370" s="14">
        <f>VLOOKUP($B1370,[2]Sheet3!$G:$CZ,57,0)</f>
        <v>0</v>
      </c>
      <c r="BU1370" s="14">
        <f>VLOOKUP($B1370,[2]Sheet3!$G:$CZ,58,0)</f>
        <v>0</v>
      </c>
      <c r="BV1370" s="14">
        <f>VLOOKUP($B1370,[2]Sheet3!$G:$CZ,59,0)</f>
        <v>0</v>
      </c>
      <c r="BW1370" s="14">
        <f>VLOOKUP($B1370,[2]Sheet3!$G:$CZ,60,0)</f>
        <v>0</v>
      </c>
      <c r="BX1370" s="14">
        <f>VLOOKUP($B1370,[2]Sheet3!$G:$CZ,61,0)</f>
        <v>0</v>
      </c>
      <c r="BY1370" s="14">
        <f>VLOOKUP($B1370,[2]Sheet3!$G:$CZ,62,0)</f>
        <v>0</v>
      </c>
      <c r="BZ1370" s="14">
        <f>VLOOKUP($B1370,[2]Sheet3!$G:$CZ,63,0)</f>
        <v>0</v>
      </c>
      <c r="CA1370" s="14">
        <f>VLOOKUP($B1370,[2]Sheet3!$G:$CZ,64,0)</f>
        <v>0</v>
      </c>
      <c r="CB1370" s="14">
        <f>VLOOKUP($B1370,[2]Sheet3!$G:$CZ,65,0)</f>
        <v>0</v>
      </c>
      <c r="CC1370" s="14">
        <f>VLOOKUP($B1370,[2]Sheet3!$G:$CZ,66,0)</f>
        <v>0</v>
      </c>
      <c r="CD1370" s="14">
        <f>VLOOKUP($B1370,[2]Sheet3!$G:$CZ,67,0)</f>
        <v>0</v>
      </c>
      <c r="CE1370" s="14">
        <f>VLOOKUP($B1370,[2]Sheet3!$G:$CZ,68,0)</f>
        <v>0</v>
      </c>
      <c r="CF1370" s="14">
        <f>VLOOKUP($B1370,[2]Sheet3!$G:$CZ,69,0)</f>
        <v>0</v>
      </c>
      <c r="CG1370" s="14">
        <f>VLOOKUP($B1370,[2]Sheet3!$G:$CZ,70,0)</f>
        <v>0</v>
      </c>
      <c r="CH1370" s="14">
        <f>VLOOKUP($B1370,[2]Sheet3!$G:$CZ,71,0)</f>
        <v>0</v>
      </c>
      <c r="CI1370" s="14">
        <f>VLOOKUP($B1370,[2]Sheet3!$G:$CZ,72,0)</f>
        <v>0</v>
      </c>
      <c r="CJ1370" s="14">
        <f>VLOOKUP($B1370,[2]Sheet3!$G:$CZ,73,0)</f>
        <v>0</v>
      </c>
      <c r="CK1370" s="14">
        <f>VLOOKUP($B1370,[2]Sheet3!$G:$CZ,74,0)</f>
        <v>0</v>
      </c>
      <c r="CL1370" s="14">
        <f>VLOOKUP($B1370,[2]Sheet3!$G:$CZ,75,0)</f>
        <v>0</v>
      </c>
      <c r="CM1370" s="14">
        <f>VLOOKUP($B1370,[2]Sheet3!$G:$CZ,76,0)</f>
        <v>0</v>
      </c>
      <c r="CN1370" s="14">
        <f>VLOOKUP($B1370,[2]Sheet3!$G:$CZ,77,0)</f>
        <v>0</v>
      </c>
      <c r="CO1370" s="14">
        <f>VLOOKUP($B1370,[2]Sheet3!$G:$CZ,78,0)</f>
        <v>0</v>
      </c>
      <c r="CP1370" s="14">
        <f>VLOOKUP($B1370,[2]Sheet3!$G:$CZ,79,0)</f>
        <v>0</v>
      </c>
      <c r="CQ1370" s="14">
        <f>VLOOKUP($B1370,[2]Sheet3!$G:$CZ,80,0)</f>
        <v>0</v>
      </c>
      <c r="CR1370" s="14">
        <f>VLOOKUP($B1370,[2]Sheet3!$G:$CZ,81,0)</f>
        <v>0</v>
      </c>
      <c r="CS1370" s="14">
        <f>VLOOKUP($B1370,[2]Sheet3!$G:$CZ,82,0)</f>
        <v>0</v>
      </c>
      <c r="CT1370" s="14">
        <f>VLOOKUP($B1370,[2]Sheet3!$G:$CZ,83,0)</f>
        <v>0</v>
      </c>
      <c r="CU1370" s="14">
        <f>VLOOKUP($B1370,[2]Sheet3!$G:$CZ,84,0)</f>
        <v>0</v>
      </c>
      <c r="CV1370" s="14">
        <f>VLOOKUP($B1370,[2]Sheet3!$G:$CZ,85,0)</f>
        <v>0</v>
      </c>
      <c r="CW1370" s="14">
        <f>VLOOKUP($B1370,[2]Sheet3!$G:$CZ,86,0)</f>
        <v>0</v>
      </c>
      <c r="CX1370" s="14">
        <f>VLOOKUP($B1370,[2]Sheet3!$G:$CZ,87,0)</f>
        <v>0</v>
      </c>
      <c r="CY1370" s="14">
        <f>VLOOKUP($B1370,[2]Sheet3!$G:$CZ,88,0)</f>
        <v>0</v>
      </c>
      <c r="CZ1370" s="14">
        <f>VLOOKUP($B1370,[2]Sheet3!$G:$CZ,89,0)</f>
        <v>0</v>
      </c>
      <c r="DA1370" s="14">
        <f>VLOOKUP($B1370,[2]Sheet3!$G:$CZ,90,0)</f>
        <v>0</v>
      </c>
      <c r="DB1370" s="14">
        <f>VLOOKUP($B1370,[2]Sheet3!$G:$CZ,91,0)</f>
        <v>0</v>
      </c>
      <c r="DC1370" s="14">
        <f>VLOOKUP($B1370,[2]Sheet3!$G:$CZ,92,0)</f>
        <v>0</v>
      </c>
      <c r="DD1370" s="14">
        <f>VLOOKUP($B1370,[2]Sheet3!$G:$CZ,93,0)</f>
        <v>0</v>
      </c>
      <c r="DE1370" s="14">
        <f>VLOOKUP($B1370,[2]Sheet3!$G:$CZ,94,0)</f>
        <v>0</v>
      </c>
      <c r="DF1370" s="14">
        <f>VLOOKUP($B1370,[2]Sheet3!$G:$CZ,95,0)</f>
        <v>0</v>
      </c>
      <c r="DG1370" s="14">
        <f>VLOOKUP($B1370,[2]Sheet3!$G:$CZ,96,0)</f>
        <v>0</v>
      </c>
      <c r="DH1370" s="14">
        <f>VLOOKUP($B1370,[2]Sheet3!$G:$CZ,97,0)</f>
        <v>0</v>
      </c>
      <c r="DI1370" s="14">
        <f>VLOOKUP($B1370,[2]Sheet3!$G:$CZ,98,0)</f>
        <v>0</v>
      </c>
    </row>
    <row r="1371" spans="1:113" x14ac:dyDescent="0.3">
      <c r="A1371" s="9" t="str">
        <f t="shared" si="65"/>
        <v>NH0409</v>
      </c>
      <c r="B1371" s="15" t="s">
        <v>2907</v>
      </c>
      <c r="C1371" s="15" t="s">
        <v>2908</v>
      </c>
      <c r="F1371" s="7" t="s">
        <v>15</v>
      </c>
      <c r="G1371" s="12" t="s">
        <v>4863</v>
      </c>
      <c r="H1371" s="12" t="str">
        <f>VLOOKUP($B1371,[1]Sheet1!$A:$G,5,0)</f>
        <v>neeraj.bhatt@redingtongroup.com</v>
      </c>
      <c r="I1371" s="12" t="str">
        <f>VLOOKUP($B1371,[1]Sheet1!$A:$G,7,0)</f>
        <v>sidharth.eknath@redingtongroup.com</v>
      </c>
      <c r="J1371" s="12" t="s">
        <v>82</v>
      </c>
      <c r="K1371" s="7"/>
      <c r="L1371" s="7"/>
      <c r="M1371" s="8"/>
      <c r="N1371" s="7" t="str">
        <f t="shared" si="63"/>
        <v>neeraj.bhatt@redingtongroup.com; sidharth.eknath@redingtongroup.com; nilesh.phirke@redingtongroup.com;christopher.joseph@redingtongroup.com</v>
      </c>
      <c r="O1371" s="7" t="str">
        <f t="shared" si="64"/>
        <v>NH0409</v>
      </c>
      <c r="P1371" s="8" t="s">
        <v>5215</v>
      </c>
      <c r="Q1371" s="14">
        <f>VLOOKUP($B1371,[2]Sheet3!$G:$CZ,2,0)</f>
        <v>2400300248</v>
      </c>
      <c r="R1371" s="14">
        <f>VLOOKUP($B1371,[2]Sheet3!$G:$CZ,3,0)</f>
        <v>0</v>
      </c>
      <c r="S1371" s="14">
        <f>VLOOKUP($B1371,[2]Sheet3!$G:$CZ,4,0)</f>
        <v>0</v>
      </c>
      <c r="T1371" s="14">
        <f>VLOOKUP($B1371,[2]Sheet3!$G:$CZ,5,0)</f>
        <v>0</v>
      </c>
      <c r="U1371" s="14">
        <f>VLOOKUP($B1371,[2]Sheet3!$G:$CZ,6,0)</f>
        <v>0</v>
      </c>
      <c r="V1371" s="14">
        <f>VLOOKUP($B1371,[2]Sheet3!$G:$CZ,7,0)</f>
        <v>0</v>
      </c>
      <c r="W1371" s="14">
        <f>VLOOKUP($B1371,[2]Sheet3!$G:$CZ,8,0)</f>
        <v>0</v>
      </c>
      <c r="X1371" s="14">
        <f>VLOOKUP($B1371,[2]Sheet3!$G:$CZ,9,0)</f>
        <v>0</v>
      </c>
      <c r="Y1371" s="14">
        <f>VLOOKUP($B1371,[2]Sheet3!$G:$CZ,10,0)</f>
        <v>0</v>
      </c>
      <c r="Z1371" s="14">
        <f>VLOOKUP($B1371,[2]Sheet3!$G:$CZ,11,0)</f>
        <v>0</v>
      </c>
      <c r="AA1371" s="14">
        <f>VLOOKUP($B1371,[2]Sheet3!$G:$CZ,12,0)</f>
        <v>0</v>
      </c>
      <c r="AB1371" s="14">
        <f>VLOOKUP($B1371,[2]Sheet3!$G:$CZ,13,0)</f>
        <v>0</v>
      </c>
      <c r="AC1371" s="14">
        <f>VLOOKUP($B1371,[2]Sheet3!$G:$CZ,14,0)</f>
        <v>0</v>
      </c>
      <c r="AD1371" s="14">
        <f>VLOOKUP($B1371,[2]Sheet3!$G:$CZ,15,0)</f>
        <v>0</v>
      </c>
      <c r="AE1371" s="14">
        <f>VLOOKUP($B1371,[2]Sheet3!$G:$CZ,16,0)</f>
        <v>0</v>
      </c>
      <c r="AF1371" s="14">
        <f>VLOOKUP($B1371,[2]Sheet3!$G:$CZ,17,0)</f>
        <v>0</v>
      </c>
      <c r="AG1371" s="14">
        <f>VLOOKUP($B1371,[2]Sheet3!$G:$CZ,18,0)</f>
        <v>0</v>
      </c>
      <c r="AH1371" s="14">
        <f>VLOOKUP($B1371,[2]Sheet3!$G:$CZ,19,0)</f>
        <v>0</v>
      </c>
      <c r="AI1371" s="14">
        <f>VLOOKUP($B1371,[2]Sheet3!$G:$CZ,20,0)</f>
        <v>0</v>
      </c>
      <c r="AJ1371" s="14">
        <f>VLOOKUP($B1371,[2]Sheet3!$G:$CZ,21,0)</f>
        <v>0</v>
      </c>
      <c r="AK1371" s="14">
        <f>VLOOKUP($B1371,[2]Sheet3!$G:$CZ,22,0)</f>
        <v>0</v>
      </c>
      <c r="AL1371" s="14">
        <f>VLOOKUP($B1371,[2]Sheet3!$G:$CZ,23,0)</f>
        <v>0</v>
      </c>
      <c r="AM1371" s="14">
        <f>VLOOKUP($B1371,[2]Sheet3!$G:$CZ,24,0)</f>
        <v>0</v>
      </c>
      <c r="AN1371" s="14">
        <f>VLOOKUP($B1371,[2]Sheet3!$G:$CZ,25,0)</f>
        <v>0</v>
      </c>
      <c r="AO1371" s="14">
        <f>VLOOKUP($B1371,[2]Sheet3!$G:$CZ,26,0)</f>
        <v>0</v>
      </c>
      <c r="AP1371" s="14">
        <f>VLOOKUP($B1371,[2]Sheet3!$G:$CZ,27,0)</f>
        <v>0</v>
      </c>
      <c r="AQ1371" s="14">
        <f>VLOOKUP($B1371,[2]Sheet3!$G:$CZ,28,0)</f>
        <v>0</v>
      </c>
      <c r="AR1371" s="14">
        <f>VLOOKUP($B1371,[2]Sheet3!$G:$CZ,29,0)</f>
        <v>0</v>
      </c>
      <c r="AS1371" s="14">
        <f>VLOOKUP($B1371,[2]Sheet3!$G:$CZ,30,0)</f>
        <v>0</v>
      </c>
      <c r="AT1371" s="14">
        <f>VLOOKUP($B1371,[2]Sheet3!$G:$CZ,31,0)</f>
        <v>0</v>
      </c>
      <c r="AU1371" s="14">
        <f>VLOOKUP($B1371,[2]Sheet3!$G:$CZ,32,0)</f>
        <v>0</v>
      </c>
      <c r="AV1371" s="14">
        <f>VLOOKUP($B1371,[2]Sheet3!$G:$CZ,33,0)</f>
        <v>0</v>
      </c>
      <c r="AW1371" s="14">
        <f>VLOOKUP($B1371,[2]Sheet3!$G:$CZ,34,0)</f>
        <v>0</v>
      </c>
      <c r="AX1371" s="14">
        <f>VLOOKUP($B1371,[2]Sheet3!$G:$CZ,35,0)</f>
        <v>0</v>
      </c>
      <c r="AY1371" s="14">
        <f>VLOOKUP($B1371,[2]Sheet3!$G:$CZ,36,0)</f>
        <v>0</v>
      </c>
      <c r="AZ1371" s="14">
        <f>VLOOKUP($B1371,[2]Sheet3!$G:$CZ,37,0)</f>
        <v>0</v>
      </c>
      <c r="BA1371" s="14">
        <f>VLOOKUP($B1371,[2]Sheet3!$G:$CZ,38,0)</f>
        <v>0</v>
      </c>
      <c r="BB1371" s="14">
        <f>VLOOKUP($B1371,[2]Sheet3!$G:$CZ,39,0)</f>
        <v>0</v>
      </c>
      <c r="BC1371" s="14">
        <f>VLOOKUP($B1371,[2]Sheet3!$G:$CZ,40,0)</f>
        <v>0</v>
      </c>
      <c r="BD1371" s="14">
        <f>VLOOKUP($B1371,[2]Sheet3!$G:$CZ,41,0)</f>
        <v>0</v>
      </c>
      <c r="BE1371" s="14">
        <f>VLOOKUP($B1371,[2]Sheet3!$G:$CZ,42,0)</f>
        <v>0</v>
      </c>
      <c r="BF1371" s="14">
        <f>VLOOKUP($B1371,[2]Sheet3!$G:$CZ,43,0)</f>
        <v>0</v>
      </c>
      <c r="BG1371" s="14">
        <f>VLOOKUP($B1371,[2]Sheet3!$G:$CZ,44,0)</f>
        <v>0</v>
      </c>
      <c r="BH1371" s="14">
        <f>VLOOKUP($B1371,[2]Sheet3!$G:$CZ,45,0)</f>
        <v>0</v>
      </c>
      <c r="BI1371" s="14">
        <f>VLOOKUP($B1371,[2]Sheet3!$G:$CZ,46,0)</f>
        <v>0</v>
      </c>
      <c r="BJ1371" s="14">
        <f>VLOOKUP($B1371,[2]Sheet3!$G:$CZ,47,0)</f>
        <v>0</v>
      </c>
      <c r="BK1371" s="14">
        <f>VLOOKUP($B1371,[2]Sheet3!$G:$CZ,48,0)</f>
        <v>0</v>
      </c>
      <c r="BL1371" s="14">
        <f>VLOOKUP($B1371,[2]Sheet3!$G:$CZ,49,0)</f>
        <v>0</v>
      </c>
      <c r="BM1371" s="14">
        <f>VLOOKUP($B1371,[2]Sheet3!$G:$CZ,50,0)</f>
        <v>0</v>
      </c>
      <c r="BN1371" s="14">
        <f>VLOOKUP($B1371,[2]Sheet3!$G:$CZ,51,0)</f>
        <v>0</v>
      </c>
      <c r="BO1371" s="14">
        <f>VLOOKUP($B1371,[2]Sheet3!$G:$CZ,52,0)</f>
        <v>0</v>
      </c>
      <c r="BP1371" s="14">
        <f>VLOOKUP($B1371,[2]Sheet3!$G:$CZ,53,0)</f>
        <v>0</v>
      </c>
      <c r="BQ1371" s="14">
        <f>VLOOKUP($B1371,[2]Sheet3!$G:$CZ,54,0)</f>
        <v>0</v>
      </c>
      <c r="BR1371" s="14">
        <f>VLOOKUP($B1371,[2]Sheet3!$G:$CZ,55,0)</f>
        <v>0</v>
      </c>
      <c r="BS1371" s="14">
        <f>VLOOKUP($B1371,[2]Sheet3!$G:$CZ,56,0)</f>
        <v>0</v>
      </c>
      <c r="BT1371" s="14">
        <f>VLOOKUP($B1371,[2]Sheet3!$G:$CZ,57,0)</f>
        <v>0</v>
      </c>
      <c r="BU1371" s="14">
        <f>VLOOKUP($B1371,[2]Sheet3!$G:$CZ,58,0)</f>
        <v>0</v>
      </c>
      <c r="BV1371" s="14">
        <f>VLOOKUP($B1371,[2]Sheet3!$G:$CZ,59,0)</f>
        <v>0</v>
      </c>
      <c r="BW1371" s="14">
        <f>VLOOKUP($B1371,[2]Sheet3!$G:$CZ,60,0)</f>
        <v>0</v>
      </c>
      <c r="BX1371" s="14">
        <f>VLOOKUP($B1371,[2]Sheet3!$G:$CZ,61,0)</f>
        <v>0</v>
      </c>
      <c r="BY1371" s="14">
        <f>VLOOKUP($B1371,[2]Sheet3!$G:$CZ,62,0)</f>
        <v>0</v>
      </c>
      <c r="BZ1371" s="14">
        <f>VLOOKUP($B1371,[2]Sheet3!$G:$CZ,63,0)</f>
        <v>0</v>
      </c>
      <c r="CA1371" s="14">
        <f>VLOOKUP($B1371,[2]Sheet3!$G:$CZ,64,0)</f>
        <v>0</v>
      </c>
      <c r="CB1371" s="14">
        <f>VLOOKUP($B1371,[2]Sheet3!$G:$CZ,65,0)</f>
        <v>0</v>
      </c>
      <c r="CC1371" s="14">
        <f>VLOOKUP($B1371,[2]Sheet3!$G:$CZ,66,0)</f>
        <v>0</v>
      </c>
      <c r="CD1371" s="14">
        <f>VLOOKUP($B1371,[2]Sheet3!$G:$CZ,67,0)</f>
        <v>0</v>
      </c>
      <c r="CE1371" s="14">
        <f>VLOOKUP($B1371,[2]Sheet3!$G:$CZ,68,0)</f>
        <v>0</v>
      </c>
      <c r="CF1371" s="14">
        <f>VLOOKUP($B1371,[2]Sheet3!$G:$CZ,69,0)</f>
        <v>0</v>
      </c>
      <c r="CG1371" s="14">
        <f>VLOOKUP($B1371,[2]Sheet3!$G:$CZ,70,0)</f>
        <v>0</v>
      </c>
      <c r="CH1371" s="14">
        <f>VLOOKUP($B1371,[2]Sheet3!$G:$CZ,71,0)</f>
        <v>0</v>
      </c>
      <c r="CI1371" s="14">
        <f>VLOOKUP($B1371,[2]Sheet3!$G:$CZ,72,0)</f>
        <v>0</v>
      </c>
      <c r="CJ1371" s="14">
        <f>VLOOKUP($B1371,[2]Sheet3!$G:$CZ,73,0)</f>
        <v>0</v>
      </c>
      <c r="CK1371" s="14">
        <f>VLOOKUP($B1371,[2]Sheet3!$G:$CZ,74,0)</f>
        <v>0</v>
      </c>
      <c r="CL1371" s="14">
        <f>VLOOKUP($B1371,[2]Sheet3!$G:$CZ,75,0)</f>
        <v>0</v>
      </c>
      <c r="CM1371" s="14">
        <f>VLOOKUP($B1371,[2]Sheet3!$G:$CZ,76,0)</f>
        <v>0</v>
      </c>
      <c r="CN1371" s="14">
        <f>VLOOKUP($B1371,[2]Sheet3!$G:$CZ,77,0)</f>
        <v>0</v>
      </c>
      <c r="CO1371" s="14">
        <f>VLOOKUP($B1371,[2]Sheet3!$G:$CZ,78,0)</f>
        <v>0</v>
      </c>
      <c r="CP1371" s="14">
        <f>VLOOKUP($B1371,[2]Sheet3!$G:$CZ,79,0)</f>
        <v>0</v>
      </c>
      <c r="CQ1371" s="14">
        <f>VLOOKUP($B1371,[2]Sheet3!$G:$CZ,80,0)</f>
        <v>0</v>
      </c>
      <c r="CR1371" s="14">
        <f>VLOOKUP($B1371,[2]Sheet3!$G:$CZ,81,0)</f>
        <v>0</v>
      </c>
      <c r="CS1371" s="14">
        <f>VLOOKUP($B1371,[2]Sheet3!$G:$CZ,82,0)</f>
        <v>0</v>
      </c>
      <c r="CT1371" s="14">
        <f>VLOOKUP($B1371,[2]Sheet3!$G:$CZ,83,0)</f>
        <v>0</v>
      </c>
      <c r="CU1371" s="14">
        <f>VLOOKUP($B1371,[2]Sheet3!$G:$CZ,84,0)</f>
        <v>0</v>
      </c>
      <c r="CV1371" s="14">
        <f>VLOOKUP($B1371,[2]Sheet3!$G:$CZ,85,0)</f>
        <v>0</v>
      </c>
      <c r="CW1371" s="14">
        <f>VLOOKUP($B1371,[2]Sheet3!$G:$CZ,86,0)</f>
        <v>0</v>
      </c>
      <c r="CX1371" s="14">
        <f>VLOOKUP($B1371,[2]Sheet3!$G:$CZ,87,0)</f>
        <v>0</v>
      </c>
      <c r="CY1371" s="14">
        <f>VLOOKUP($B1371,[2]Sheet3!$G:$CZ,88,0)</f>
        <v>0</v>
      </c>
      <c r="CZ1371" s="14">
        <f>VLOOKUP($B1371,[2]Sheet3!$G:$CZ,89,0)</f>
        <v>0</v>
      </c>
      <c r="DA1371" s="14">
        <f>VLOOKUP($B1371,[2]Sheet3!$G:$CZ,90,0)</f>
        <v>0</v>
      </c>
      <c r="DB1371" s="14">
        <f>VLOOKUP($B1371,[2]Sheet3!$G:$CZ,91,0)</f>
        <v>0</v>
      </c>
      <c r="DC1371" s="14">
        <f>VLOOKUP($B1371,[2]Sheet3!$G:$CZ,92,0)</f>
        <v>0</v>
      </c>
      <c r="DD1371" s="14">
        <f>VLOOKUP($B1371,[2]Sheet3!$G:$CZ,93,0)</f>
        <v>0</v>
      </c>
      <c r="DE1371" s="14">
        <f>VLOOKUP($B1371,[2]Sheet3!$G:$CZ,94,0)</f>
        <v>0</v>
      </c>
      <c r="DF1371" s="14">
        <f>VLOOKUP($B1371,[2]Sheet3!$G:$CZ,95,0)</f>
        <v>0</v>
      </c>
      <c r="DG1371" s="14">
        <f>VLOOKUP($B1371,[2]Sheet3!$G:$CZ,96,0)</f>
        <v>0</v>
      </c>
      <c r="DH1371" s="14">
        <f>VLOOKUP($B1371,[2]Sheet3!$G:$CZ,97,0)</f>
        <v>0</v>
      </c>
      <c r="DI1371" s="14">
        <f>VLOOKUP($B1371,[2]Sheet3!$G:$CZ,98,0)</f>
        <v>0</v>
      </c>
    </row>
    <row r="1372" spans="1:113" x14ac:dyDescent="0.3">
      <c r="A1372" s="9" t="str">
        <f t="shared" si="65"/>
        <v>E14164</v>
      </c>
      <c r="B1372" s="15" t="s">
        <v>2909</v>
      </c>
      <c r="C1372" s="15" t="s">
        <v>2910</v>
      </c>
      <c r="F1372" s="7" t="s">
        <v>15</v>
      </c>
      <c r="G1372" s="12" t="s">
        <v>4864</v>
      </c>
      <c r="H1372" s="12" t="str">
        <f>VLOOKUP($B1372,[1]Sheet1!$A:$G,5,0)</f>
        <v>manish.kumar@redingtongroup.com</v>
      </c>
      <c r="I1372" s="12" t="str">
        <f>VLOOKUP($B1372,[1]Sheet1!$A:$G,7,0)</f>
        <v>jaswinder.singh@redingtongroup.com</v>
      </c>
      <c r="J1372" s="12" t="s">
        <v>82</v>
      </c>
      <c r="K1372" s="7"/>
      <c r="L1372" s="7"/>
      <c r="M1372" s="8"/>
      <c r="N1372" s="7" t="str">
        <f t="shared" si="63"/>
        <v>manish.kumar@redingtongroup.com; jaswinder.singh@redingtongroup.com; nilesh.phirke@redingtongroup.com;christopher.joseph@redingtongroup.com</v>
      </c>
      <c r="O1372" s="7" t="str">
        <f t="shared" si="64"/>
        <v>E14164</v>
      </c>
      <c r="P1372" s="8" t="s">
        <v>5215</v>
      </c>
      <c r="Q1372" s="14">
        <f>VLOOKUP($B1372,[2]Sheet3!$G:$CZ,2,0)</f>
        <v>2400301230</v>
      </c>
      <c r="R1372" s="14">
        <f>VLOOKUP($B1372,[2]Sheet3!$G:$CZ,3,0)</f>
        <v>2400307607</v>
      </c>
      <c r="S1372" s="14">
        <f>VLOOKUP($B1372,[2]Sheet3!$G:$CZ,4,0)</f>
        <v>2400307606</v>
      </c>
      <c r="T1372" s="14">
        <f>VLOOKUP($B1372,[2]Sheet3!$G:$CZ,5,0)</f>
        <v>2400307610</v>
      </c>
      <c r="U1372" s="14">
        <f>VLOOKUP($B1372,[2]Sheet3!$G:$CZ,6,0)</f>
        <v>2400299387</v>
      </c>
      <c r="V1372" s="14">
        <f>VLOOKUP($B1372,[2]Sheet3!$G:$CZ,7,0)</f>
        <v>2400307608</v>
      </c>
      <c r="W1372" s="14">
        <f>VLOOKUP($B1372,[2]Sheet3!$G:$CZ,8,0)</f>
        <v>0</v>
      </c>
      <c r="X1372" s="14">
        <f>VLOOKUP($B1372,[2]Sheet3!$G:$CZ,9,0)</f>
        <v>0</v>
      </c>
      <c r="Y1372" s="14">
        <f>VLOOKUP($B1372,[2]Sheet3!$G:$CZ,10,0)</f>
        <v>0</v>
      </c>
      <c r="Z1372" s="14">
        <f>VLOOKUP($B1372,[2]Sheet3!$G:$CZ,11,0)</f>
        <v>0</v>
      </c>
      <c r="AA1372" s="14">
        <f>VLOOKUP($B1372,[2]Sheet3!$G:$CZ,12,0)</f>
        <v>0</v>
      </c>
      <c r="AB1372" s="14">
        <f>VLOOKUP($B1372,[2]Sheet3!$G:$CZ,13,0)</f>
        <v>0</v>
      </c>
      <c r="AC1372" s="14">
        <f>VLOOKUP($B1372,[2]Sheet3!$G:$CZ,14,0)</f>
        <v>0</v>
      </c>
      <c r="AD1372" s="14">
        <f>VLOOKUP($B1372,[2]Sheet3!$G:$CZ,15,0)</f>
        <v>0</v>
      </c>
      <c r="AE1372" s="14">
        <f>VLOOKUP($B1372,[2]Sheet3!$G:$CZ,16,0)</f>
        <v>0</v>
      </c>
      <c r="AF1372" s="14">
        <f>VLOOKUP($B1372,[2]Sheet3!$G:$CZ,17,0)</f>
        <v>0</v>
      </c>
      <c r="AG1372" s="14">
        <f>VLOOKUP($B1372,[2]Sheet3!$G:$CZ,18,0)</f>
        <v>0</v>
      </c>
      <c r="AH1372" s="14">
        <f>VLOOKUP($B1372,[2]Sheet3!$G:$CZ,19,0)</f>
        <v>0</v>
      </c>
      <c r="AI1372" s="14">
        <f>VLOOKUP($B1372,[2]Sheet3!$G:$CZ,20,0)</f>
        <v>0</v>
      </c>
      <c r="AJ1372" s="14">
        <f>VLOOKUP($B1372,[2]Sheet3!$G:$CZ,21,0)</f>
        <v>0</v>
      </c>
      <c r="AK1372" s="14">
        <f>VLOOKUP($B1372,[2]Sheet3!$G:$CZ,22,0)</f>
        <v>0</v>
      </c>
      <c r="AL1372" s="14">
        <f>VLOOKUP($B1372,[2]Sheet3!$G:$CZ,23,0)</f>
        <v>0</v>
      </c>
      <c r="AM1372" s="14">
        <f>VLOOKUP($B1372,[2]Sheet3!$G:$CZ,24,0)</f>
        <v>0</v>
      </c>
      <c r="AN1372" s="14">
        <f>VLOOKUP($B1372,[2]Sheet3!$G:$CZ,25,0)</f>
        <v>0</v>
      </c>
      <c r="AO1372" s="14">
        <f>VLOOKUP($B1372,[2]Sheet3!$G:$CZ,26,0)</f>
        <v>0</v>
      </c>
      <c r="AP1372" s="14">
        <f>VLOOKUP($B1372,[2]Sheet3!$G:$CZ,27,0)</f>
        <v>0</v>
      </c>
      <c r="AQ1372" s="14">
        <f>VLOOKUP($B1372,[2]Sheet3!$G:$CZ,28,0)</f>
        <v>0</v>
      </c>
      <c r="AR1372" s="14">
        <f>VLOOKUP($B1372,[2]Sheet3!$G:$CZ,29,0)</f>
        <v>0</v>
      </c>
      <c r="AS1372" s="14">
        <f>VLOOKUP($B1372,[2]Sheet3!$G:$CZ,30,0)</f>
        <v>0</v>
      </c>
      <c r="AT1372" s="14">
        <f>VLOOKUP($B1372,[2]Sheet3!$G:$CZ,31,0)</f>
        <v>0</v>
      </c>
      <c r="AU1372" s="14">
        <f>VLOOKUP($B1372,[2]Sheet3!$G:$CZ,32,0)</f>
        <v>0</v>
      </c>
      <c r="AV1372" s="14">
        <f>VLOOKUP($B1372,[2]Sheet3!$G:$CZ,33,0)</f>
        <v>0</v>
      </c>
      <c r="AW1372" s="14">
        <f>VLOOKUP($B1372,[2]Sheet3!$G:$CZ,34,0)</f>
        <v>0</v>
      </c>
      <c r="AX1372" s="14">
        <f>VLOOKUP($B1372,[2]Sheet3!$G:$CZ,35,0)</f>
        <v>0</v>
      </c>
      <c r="AY1372" s="14">
        <f>VLOOKUP($B1372,[2]Sheet3!$G:$CZ,36,0)</f>
        <v>0</v>
      </c>
      <c r="AZ1372" s="14">
        <f>VLOOKUP($B1372,[2]Sheet3!$G:$CZ,37,0)</f>
        <v>0</v>
      </c>
      <c r="BA1372" s="14">
        <f>VLOOKUP($B1372,[2]Sheet3!$G:$CZ,38,0)</f>
        <v>0</v>
      </c>
      <c r="BB1372" s="14">
        <f>VLOOKUP($B1372,[2]Sheet3!$G:$CZ,39,0)</f>
        <v>0</v>
      </c>
      <c r="BC1372" s="14">
        <f>VLOOKUP($B1372,[2]Sheet3!$G:$CZ,40,0)</f>
        <v>0</v>
      </c>
      <c r="BD1372" s="14">
        <f>VLOOKUP($B1372,[2]Sheet3!$G:$CZ,41,0)</f>
        <v>0</v>
      </c>
      <c r="BE1372" s="14">
        <f>VLOOKUP($B1372,[2]Sheet3!$G:$CZ,42,0)</f>
        <v>0</v>
      </c>
      <c r="BF1372" s="14">
        <f>VLOOKUP($B1372,[2]Sheet3!$G:$CZ,43,0)</f>
        <v>0</v>
      </c>
      <c r="BG1372" s="14">
        <f>VLOOKUP($B1372,[2]Sheet3!$G:$CZ,44,0)</f>
        <v>0</v>
      </c>
      <c r="BH1372" s="14">
        <f>VLOOKUP($B1372,[2]Sheet3!$G:$CZ,45,0)</f>
        <v>0</v>
      </c>
      <c r="BI1372" s="14">
        <f>VLOOKUP($B1372,[2]Sheet3!$G:$CZ,46,0)</f>
        <v>0</v>
      </c>
      <c r="BJ1372" s="14">
        <f>VLOOKUP($B1372,[2]Sheet3!$G:$CZ,47,0)</f>
        <v>0</v>
      </c>
      <c r="BK1372" s="14">
        <f>VLOOKUP($B1372,[2]Sheet3!$G:$CZ,48,0)</f>
        <v>0</v>
      </c>
      <c r="BL1372" s="14">
        <f>VLOOKUP($B1372,[2]Sheet3!$G:$CZ,49,0)</f>
        <v>0</v>
      </c>
      <c r="BM1372" s="14">
        <f>VLOOKUP($B1372,[2]Sheet3!$G:$CZ,50,0)</f>
        <v>0</v>
      </c>
      <c r="BN1372" s="14">
        <f>VLOOKUP($B1372,[2]Sheet3!$G:$CZ,51,0)</f>
        <v>0</v>
      </c>
      <c r="BO1372" s="14">
        <f>VLOOKUP($B1372,[2]Sheet3!$G:$CZ,52,0)</f>
        <v>0</v>
      </c>
      <c r="BP1372" s="14">
        <f>VLOOKUP($B1372,[2]Sheet3!$G:$CZ,53,0)</f>
        <v>0</v>
      </c>
      <c r="BQ1372" s="14">
        <f>VLOOKUP($B1372,[2]Sheet3!$G:$CZ,54,0)</f>
        <v>0</v>
      </c>
      <c r="BR1372" s="14">
        <f>VLOOKUP($B1372,[2]Sheet3!$G:$CZ,55,0)</f>
        <v>0</v>
      </c>
      <c r="BS1372" s="14">
        <f>VLOOKUP($B1372,[2]Sheet3!$G:$CZ,56,0)</f>
        <v>0</v>
      </c>
      <c r="BT1372" s="14">
        <f>VLOOKUP($B1372,[2]Sheet3!$G:$CZ,57,0)</f>
        <v>0</v>
      </c>
      <c r="BU1372" s="14">
        <f>VLOOKUP($B1372,[2]Sheet3!$G:$CZ,58,0)</f>
        <v>0</v>
      </c>
      <c r="BV1372" s="14">
        <f>VLOOKUP($B1372,[2]Sheet3!$G:$CZ,59,0)</f>
        <v>0</v>
      </c>
      <c r="BW1372" s="14">
        <f>VLOOKUP($B1372,[2]Sheet3!$G:$CZ,60,0)</f>
        <v>0</v>
      </c>
      <c r="BX1372" s="14">
        <f>VLOOKUP($B1372,[2]Sheet3!$G:$CZ,61,0)</f>
        <v>0</v>
      </c>
      <c r="BY1372" s="14">
        <f>VLOOKUP($B1372,[2]Sheet3!$G:$CZ,62,0)</f>
        <v>0</v>
      </c>
      <c r="BZ1372" s="14">
        <f>VLOOKUP($B1372,[2]Sheet3!$G:$CZ,63,0)</f>
        <v>0</v>
      </c>
      <c r="CA1372" s="14">
        <f>VLOOKUP($B1372,[2]Sheet3!$G:$CZ,64,0)</f>
        <v>0</v>
      </c>
      <c r="CB1372" s="14">
        <f>VLOOKUP($B1372,[2]Sheet3!$G:$CZ,65,0)</f>
        <v>0</v>
      </c>
      <c r="CC1372" s="14">
        <f>VLOOKUP($B1372,[2]Sheet3!$G:$CZ,66,0)</f>
        <v>0</v>
      </c>
      <c r="CD1372" s="14">
        <f>VLOOKUP($B1372,[2]Sheet3!$G:$CZ,67,0)</f>
        <v>0</v>
      </c>
      <c r="CE1372" s="14">
        <f>VLOOKUP($B1372,[2]Sheet3!$G:$CZ,68,0)</f>
        <v>0</v>
      </c>
      <c r="CF1372" s="14">
        <f>VLOOKUP($B1372,[2]Sheet3!$G:$CZ,69,0)</f>
        <v>0</v>
      </c>
      <c r="CG1372" s="14">
        <f>VLOOKUP($B1372,[2]Sheet3!$G:$CZ,70,0)</f>
        <v>0</v>
      </c>
      <c r="CH1372" s="14">
        <f>VLOOKUP($B1372,[2]Sheet3!$G:$CZ,71,0)</f>
        <v>0</v>
      </c>
      <c r="CI1372" s="14">
        <f>VLOOKUP($B1372,[2]Sheet3!$G:$CZ,72,0)</f>
        <v>0</v>
      </c>
      <c r="CJ1372" s="14">
        <f>VLOOKUP($B1372,[2]Sheet3!$G:$CZ,73,0)</f>
        <v>0</v>
      </c>
      <c r="CK1372" s="14">
        <f>VLOOKUP($B1372,[2]Sheet3!$G:$CZ,74,0)</f>
        <v>0</v>
      </c>
      <c r="CL1372" s="14">
        <f>VLOOKUP($B1372,[2]Sheet3!$G:$CZ,75,0)</f>
        <v>0</v>
      </c>
      <c r="CM1372" s="14">
        <f>VLOOKUP($B1372,[2]Sheet3!$G:$CZ,76,0)</f>
        <v>0</v>
      </c>
      <c r="CN1372" s="14">
        <f>VLOOKUP($B1372,[2]Sheet3!$G:$CZ,77,0)</f>
        <v>0</v>
      </c>
      <c r="CO1372" s="14">
        <f>VLOOKUP($B1372,[2]Sheet3!$G:$CZ,78,0)</f>
        <v>0</v>
      </c>
      <c r="CP1372" s="14">
        <f>VLOOKUP($B1372,[2]Sheet3!$G:$CZ,79,0)</f>
        <v>0</v>
      </c>
      <c r="CQ1372" s="14">
        <f>VLOOKUP($B1372,[2]Sheet3!$G:$CZ,80,0)</f>
        <v>0</v>
      </c>
      <c r="CR1372" s="14">
        <f>VLOOKUP($B1372,[2]Sheet3!$G:$CZ,81,0)</f>
        <v>0</v>
      </c>
      <c r="CS1372" s="14">
        <f>VLOOKUP($B1372,[2]Sheet3!$G:$CZ,82,0)</f>
        <v>0</v>
      </c>
      <c r="CT1372" s="14">
        <f>VLOOKUP($B1372,[2]Sheet3!$G:$CZ,83,0)</f>
        <v>0</v>
      </c>
      <c r="CU1372" s="14">
        <f>VLOOKUP($B1372,[2]Sheet3!$G:$CZ,84,0)</f>
        <v>0</v>
      </c>
      <c r="CV1372" s="14">
        <f>VLOOKUP($B1372,[2]Sheet3!$G:$CZ,85,0)</f>
        <v>0</v>
      </c>
      <c r="CW1372" s="14">
        <f>VLOOKUP($B1372,[2]Sheet3!$G:$CZ,86,0)</f>
        <v>0</v>
      </c>
      <c r="CX1372" s="14">
        <f>VLOOKUP($B1372,[2]Sheet3!$G:$CZ,87,0)</f>
        <v>0</v>
      </c>
      <c r="CY1372" s="14">
        <f>VLOOKUP($B1372,[2]Sheet3!$G:$CZ,88,0)</f>
        <v>0</v>
      </c>
      <c r="CZ1372" s="14">
        <f>VLOOKUP($B1372,[2]Sheet3!$G:$CZ,89,0)</f>
        <v>0</v>
      </c>
      <c r="DA1372" s="14">
        <f>VLOOKUP($B1372,[2]Sheet3!$G:$CZ,90,0)</f>
        <v>0</v>
      </c>
      <c r="DB1372" s="14">
        <f>VLOOKUP($B1372,[2]Sheet3!$G:$CZ,91,0)</f>
        <v>0</v>
      </c>
      <c r="DC1372" s="14">
        <f>VLOOKUP($B1372,[2]Sheet3!$G:$CZ,92,0)</f>
        <v>0</v>
      </c>
      <c r="DD1372" s="14">
        <f>VLOOKUP($B1372,[2]Sheet3!$G:$CZ,93,0)</f>
        <v>0</v>
      </c>
      <c r="DE1372" s="14">
        <f>VLOOKUP($B1372,[2]Sheet3!$G:$CZ,94,0)</f>
        <v>0</v>
      </c>
      <c r="DF1372" s="14">
        <f>VLOOKUP($B1372,[2]Sheet3!$G:$CZ,95,0)</f>
        <v>0</v>
      </c>
      <c r="DG1372" s="14">
        <f>VLOOKUP($B1372,[2]Sheet3!$G:$CZ,96,0)</f>
        <v>0</v>
      </c>
      <c r="DH1372" s="14">
        <f>VLOOKUP($B1372,[2]Sheet3!$G:$CZ,97,0)</f>
        <v>0</v>
      </c>
      <c r="DI1372" s="14">
        <f>VLOOKUP($B1372,[2]Sheet3!$G:$CZ,98,0)</f>
        <v>0</v>
      </c>
    </row>
    <row r="1373" spans="1:113" x14ac:dyDescent="0.3">
      <c r="A1373" s="9" t="str">
        <f t="shared" si="65"/>
        <v>E14498</v>
      </c>
      <c r="B1373" s="15" t="s">
        <v>2911</v>
      </c>
      <c r="C1373" s="15" t="s">
        <v>2912</v>
      </c>
      <c r="F1373" s="7" t="s">
        <v>15</v>
      </c>
      <c r="G1373" s="12" t="s">
        <v>4865</v>
      </c>
      <c r="H1373" s="12" t="str">
        <f>VLOOKUP($B1373,[1]Sheet1!$A:$G,5,0)</f>
        <v>manish.kumar@redingtongroup.com</v>
      </c>
      <c r="I1373" s="12" t="str">
        <f>VLOOKUP($B1373,[1]Sheet1!$A:$G,7,0)</f>
        <v>jaswinder.singh@redingtongroup.com</v>
      </c>
      <c r="J1373" s="12" t="s">
        <v>82</v>
      </c>
      <c r="K1373" s="7"/>
      <c r="L1373" s="7"/>
      <c r="M1373" s="8"/>
      <c r="N1373" s="7" t="str">
        <f t="shared" si="63"/>
        <v>manish.kumar@redingtongroup.com; jaswinder.singh@redingtongroup.com; nilesh.phirke@redingtongroup.com;christopher.joseph@redingtongroup.com</v>
      </c>
      <c r="O1373" s="7" t="str">
        <f t="shared" si="64"/>
        <v>E14498</v>
      </c>
      <c r="P1373" s="8" t="s">
        <v>5215</v>
      </c>
      <c r="Q1373" s="14">
        <f>VLOOKUP($B1373,[2]Sheet3!$G:$CZ,2,0)</f>
        <v>2400307788</v>
      </c>
      <c r="R1373" s="14">
        <f>VLOOKUP($B1373,[2]Sheet3!$G:$CZ,3,0)</f>
        <v>2400301232</v>
      </c>
      <c r="S1373" s="14">
        <f>VLOOKUP($B1373,[2]Sheet3!$G:$CZ,4,0)</f>
        <v>2400307787</v>
      </c>
      <c r="T1373" s="14">
        <f>VLOOKUP($B1373,[2]Sheet3!$G:$CZ,5,0)</f>
        <v>0</v>
      </c>
      <c r="U1373" s="14">
        <f>VLOOKUP($B1373,[2]Sheet3!$G:$CZ,6,0)</f>
        <v>0</v>
      </c>
      <c r="V1373" s="14">
        <f>VLOOKUP($B1373,[2]Sheet3!$G:$CZ,7,0)</f>
        <v>0</v>
      </c>
      <c r="W1373" s="14">
        <f>VLOOKUP($B1373,[2]Sheet3!$G:$CZ,8,0)</f>
        <v>0</v>
      </c>
      <c r="X1373" s="14">
        <f>VLOOKUP($B1373,[2]Sheet3!$G:$CZ,9,0)</f>
        <v>0</v>
      </c>
      <c r="Y1373" s="14">
        <f>VLOOKUP($B1373,[2]Sheet3!$G:$CZ,10,0)</f>
        <v>0</v>
      </c>
      <c r="Z1373" s="14">
        <f>VLOOKUP($B1373,[2]Sheet3!$G:$CZ,11,0)</f>
        <v>0</v>
      </c>
      <c r="AA1373" s="14">
        <f>VLOOKUP($B1373,[2]Sheet3!$G:$CZ,12,0)</f>
        <v>0</v>
      </c>
      <c r="AB1373" s="14">
        <f>VLOOKUP($B1373,[2]Sheet3!$G:$CZ,13,0)</f>
        <v>0</v>
      </c>
      <c r="AC1373" s="14">
        <f>VLOOKUP($B1373,[2]Sheet3!$G:$CZ,14,0)</f>
        <v>0</v>
      </c>
      <c r="AD1373" s="14">
        <f>VLOOKUP($B1373,[2]Sheet3!$G:$CZ,15,0)</f>
        <v>0</v>
      </c>
      <c r="AE1373" s="14">
        <f>VLOOKUP($B1373,[2]Sheet3!$G:$CZ,16,0)</f>
        <v>0</v>
      </c>
      <c r="AF1373" s="14">
        <f>VLOOKUP($B1373,[2]Sheet3!$G:$CZ,17,0)</f>
        <v>0</v>
      </c>
      <c r="AG1373" s="14">
        <f>VLOOKUP($B1373,[2]Sheet3!$G:$CZ,18,0)</f>
        <v>0</v>
      </c>
      <c r="AH1373" s="14">
        <f>VLOOKUP($B1373,[2]Sheet3!$G:$CZ,19,0)</f>
        <v>0</v>
      </c>
      <c r="AI1373" s="14">
        <f>VLOOKUP($B1373,[2]Sheet3!$G:$CZ,20,0)</f>
        <v>0</v>
      </c>
      <c r="AJ1373" s="14">
        <f>VLOOKUP($B1373,[2]Sheet3!$G:$CZ,21,0)</f>
        <v>0</v>
      </c>
      <c r="AK1373" s="14">
        <f>VLOOKUP($B1373,[2]Sheet3!$G:$CZ,22,0)</f>
        <v>0</v>
      </c>
      <c r="AL1373" s="14">
        <f>VLOOKUP($B1373,[2]Sheet3!$G:$CZ,23,0)</f>
        <v>0</v>
      </c>
      <c r="AM1373" s="14">
        <f>VLOOKUP($B1373,[2]Sheet3!$G:$CZ,24,0)</f>
        <v>0</v>
      </c>
      <c r="AN1373" s="14">
        <f>VLOOKUP($B1373,[2]Sheet3!$G:$CZ,25,0)</f>
        <v>0</v>
      </c>
      <c r="AO1373" s="14">
        <f>VLOOKUP($B1373,[2]Sheet3!$G:$CZ,26,0)</f>
        <v>0</v>
      </c>
      <c r="AP1373" s="14">
        <f>VLOOKUP($B1373,[2]Sheet3!$G:$CZ,27,0)</f>
        <v>0</v>
      </c>
      <c r="AQ1373" s="14">
        <f>VLOOKUP($B1373,[2]Sheet3!$G:$CZ,28,0)</f>
        <v>0</v>
      </c>
      <c r="AR1373" s="14">
        <f>VLOOKUP($B1373,[2]Sheet3!$G:$CZ,29,0)</f>
        <v>0</v>
      </c>
      <c r="AS1373" s="14">
        <f>VLOOKUP($B1373,[2]Sheet3!$G:$CZ,30,0)</f>
        <v>0</v>
      </c>
      <c r="AT1373" s="14">
        <f>VLOOKUP($B1373,[2]Sheet3!$G:$CZ,31,0)</f>
        <v>0</v>
      </c>
      <c r="AU1373" s="14">
        <f>VLOOKUP($B1373,[2]Sheet3!$G:$CZ,32,0)</f>
        <v>0</v>
      </c>
      <c r="AV1373" s="14">
        <f>VLOOKUP($B1373,[2]Sheet3!$G:$CZ,33,0)</f>
        <v>0</v>
      </c>
      <c r="AW1373" s="14">
        <f>VLOOKUP($B1373,[2]Sheet3!$G:$CZ,34,0)</f>
        <v>0</v>
      </c>
      <c r="AX1373" s="14">
        <f>VLOOKUP($B1373,[2]Sheet3!$G:$CZ,35,0)</f>
        <v>0</v>
      </c>
      <c r="AY1373" s="14">
        <f>VLOOKUP($B1373,[2]Sheet3!$G:$CZ,36,0)</f>
        <v>0</v>
      </c>
      <c r="AZ1373" s="14">
        <f>VLOOKUP($B1373,[2]Sheet3!$G:$CZ,37,0)</f>
        <v>0</v>
      </c>
      <c r="BA1373" s="14">
        <f>VLOOKUP($B1373,[2]Sheet3!$G:$CZ,38,0)</f>
        <v>0</v>
      </c>
      <c r="BB1373" s="14">
        <f>VLOOKUP($B1373,[2]Sheet3!$G:$CZ,39,0)</f>
        <v>0</v>
      </c>
      <c r="BC1373" s="14">
        <f>VLOOKUP($B1373,[2]Sheet3!$G:$CZ,40,0)</f>
        <v>0</v>
      </c>
      <c r="BD1373" s="14">
        <f>VLOOKUP($B1373,[2]Sheet3!$G:$CZ,41,0)</f>
        <v>0</v>
      </c>
      <c r="BE1373" s="14">
        <f>VLOOKUP($B1373,[2]Sheet3!$G:$CZ,42,0)</f>
        <v>0</v>
      </c>
      <c r="BF1373" s="14">
        <f>VLOOKUP($B1373,[2]Sheet3!$G:$CZ,43,0)</f>
        <v>0</v>
      </c>
      <c r="BG1373" s="14">
        <f>VLOOKUP($B1373,[2]Sheet3!$G:$CZ,44,0)</f>
        <v>0</v>
      </c>
      <c r="BH1373" s="14">
        <f>VLOOKUP($B1373,[2]Sheet3!$G:$CZ,45,0)</f>
        <v>0</v>
      </c>
      <c r="BI1373" s="14">
        <f>VLOOKUP($B1373,[2]Sheet3!$G:$CZ,46,0)</f>
        <v>0</v>
      </c>
      <c r="BJ1373" s="14">
        <f>VLOOKUP($B1373,[2]Sheet3!$G:$CZ,47,0)</f>
        <v>0</v>
      </c>
      <c r="BK1373" s="14">
        <f>VLOOKUP($B1373,[2]Sheet3!$G:$CZ,48,0)</f>
        <v>0</v>
      </c>
      <c r="BL1373" s="14">
        <f>VLOOKUP($B1373,[2]Sheet3!$G:$CZ,49,0)</f>
        <v>0</v>
      </c>
      <c r="BM1373" s="14">
        <f>VLOOKUP($B1373,[2]Sheet3!$G:$CZ,50,0)</f>
        <v>0</v>
      </c>
      <c r="BN1373" s="14">
        <f>VLOOKUP($B1373,[2]Sheet3!$G:$CZ,51,0)</f>
        <v>0</v>
      </c>
      <c r="BO1373" s="14">
        <f>VLOOKUP($B1373,[2]Sheet3!$G:$CZ,52,0)</f>
        <v>0</v>
      </c>
      <c r="BP1373" s="14">
        <f>VLOOKUP($B1373,[2]Sheet3!$G:$CZ,53,0)</f>
        <v>0</v>
      </c>
      <c r="BQ1373" s="14">
        <f>VLOOKUP($B1373,[2]Sheet3!$G:$CZ,54,0)</f>
        <v>0</v>
      </c>
      <c r="BR1373" s="14">
        <f>VLOOKUP($B1373,[2]Sheet3!$G:$CZ,55,0)</f>
        <v>0</v>
      </c>
      <c r="BS1373" s="14">
        <f>VLOOKUP($B1373,[2]Sheet3!$G:$CZ,56,0)</f>
        <v>0</v>
      </c>
      <c r="BT1373" s="14">
        <f>VLOOKUP($B1373,[2]Sheet3!$G:$CZ,57,0)</f>
        <v>0</v>
      </c>
      <c r="BU1373" s="14">
        <f>VLOOKUP($B1373,[2]Sheet3!$G:$CZ,58,0)</f>
        <v>0</v>
      </c>
      <c r="BV1373" s="14">
        <f>VLOOKUP($B1373,[2]Sheet3!$G:$CZ,59,0)</f>
        <v>0</v>
      </c>
      <c r="BW1373" s="14">
        <f>VLOOKUP($B1373,[2]Sheet3!$G:$CZ,60,0)</f>
        <v>0</v>
      </c>
      <c r="BX1373" s="14">
        <f>VLOOKUP($B1373,[2]Sheet3!$G:$CZ,61,0)</f>
        <v>0</v>
      </c>
      <c r="BY1373" s="14">
        <f>VLOOKUP($B1373,[2]Sheet3!$G:$CZ,62,0)</f>
        <v>0</v>
      </c>
      <c r="BZ1373" s="14">
        <f>VLOOKUP($B1373,[2]Sheet3!$G:$CZ,63,0)</f>
        <v>0</v>
      </c>
      <c r="CA1373" s="14">
        <f>VLOOKUP($B1373,[2]Sheet3!$G:$CZ,64,0)</f>
        <v>0</v>
      </c>
      <c r="CB1373" s="14">
        <f>VLOOKUP($B1373,[2]Sheet3!$G:$CZ,65,0)</f>
        <v>0</v>
      </c>
      <c r="CC1373" s="14">
        <f>VLOOKUP($B1373,[2]Sheet3!$G:$CZ,66,0)</f>
        <v>0</v>
      </c>
      <c r="CD1373" s="14">
        <f>VLOOKUP($B1373,[2]Sheet3!$G:$CZ,67,0)</f>
        <v>0</v>
      </c>
      <c r="CE1373" s="14">
        <f>VLOOKUP($B1373,[2]Sheet3!$G:$CZ,68,0)</f>
        <v>0</v>
      </c>
      <c r="CF1373" s="14">
        <f>VLOOKUP($B1373,[2]Sheet3!$G:$CZ,69,0)</f>
        <v>0</v>
      </c>
      <c r="CG1373" s="14">
        <f>VLOOKUP($B1373,[2]Sheet3!$G:$CZ,70,0)</f>
        <v>0</v>
      </c>
      <c r="CH1373" s="14">
        <f>VLOOKUP($B1373,[2]Sheet3!$G:$CZ,71,0)</f>
        <v>0</v>
      </c>
      <c r="CI1373" s="14">
        <f>VLOOKUP($B1373,[2]Sheet3!$G:$CZ,72,0)</f>
        <v>0</v>
      </c>
      <c r="CJ1373" s="14">
        <f>VLOOKUP($B1373,[2]Sheet3!$G:$CZ,73,0)</f>
        <v>0</v>
      </c>
      <c r="CK1373" s="14">
        <f>VLOOKUP($B1373,[2]Sheet3!$G:$CZ,74,0)</f>
        <v>0</v>
      </c>
      <c r="CL1373" s="14">
        <f>VLOOKUP($B1373,[2]Sheet3!$G:$CZ,75,0)</f>
        <v>0</v>
      </c>
      <c r="CM1373" s="14">
        <f>VLOOKUP($B1373,[2]Sheet3!$G:$CZ,76,0)</f>
        <v>0</v>
      </c>
      <c r="CN1373" s="14">
        <f>VLOOKUP($B1373,[2]Sheet3!$G:$CZ,77,0)</f>
        <v>0</v>
      </c>
      <c r="CO1373" s="14">
        <f>VLOOKUP($B1373,[2]Sheet3!$G:$CZ,78,0)</f>
        <v>0</v>
      </c>
      <c r="CP1373" s="14">
        <f>VLOOKUP($B1373,[2]Sheet3!$G:$CZ,79,0)</f>
        <v>0</v>
      </c>
      <c r="CQ1373" s="14">
        <f>VLOOKUP($B1373,[2]Sheet3!$G:$CZ,80,0)</f>
        <v>0</v>
      </c>
      <c r="CR1373" s="14">
        <f>VLOOKUP($B1373,[2]Sheet3!$G:$CZ,81,0)</f>
        <v>0</v>
      </c>
      <c r="CS1373" s="14">
        <f>VLOOKUP($B1373,[2]Sheet3!$G:$CZ,82,0)</f>
        <v>0</v>
      </c>
      <c r="CT1373" s="14">
        <f>VLOOKUP($B1373,[2]Sheet3!$G:$CZ,83,0)</f>
        <v>0</v>
      </c>
      <c r="CU1373" s="14">
        <f>VLOOKUP($B1373,[2]Sheet3!$G:$CZ,84,0)</f>
        <v>0</v>
      </c>
      <c r="CV1373" s="14">
        <f>VLOOKUP($B1373,[2]Sheet3!$G:$CZ,85,0)</f>
        <v>0</v>
      </c>
      <c r="CW1373" s="14">
        <f>VLOOKUP($B1373,[2]Sheet3!$G:$CZ,86,0)</f>
        <v>0</v>
      </c>
      <c r="CX1373" s="14">
        <f>VLOOKUP($B1373,[2]Sheet3!$G:$CZ,87,0)</f>
        <v>0</v>
      </c>
      <c r="CY1373" s="14">
        <f>VLOOKUP($B1373,[2]Sheet3!$G:$CZ,88,0)</f>
        <v>0</v>
      </c>
      <c r="CZ1373" s="14">
        <f>VLOOKUP($B1373,[2]Sheet3!$G:$CZ,89,0)</f>
        <v>0</v>
      </c>
      <c r="DA1373" s="14">
        <f>VLOOKUP($B1373,[2]Sheet3!$G:$CZ,90,0)</f>
        <v>0</v>
      </c>
      <c r="DB1373" s="14">
        <f>VLOOKUP($B1373,[2]Sheet3!$G:$CZ,91,0)</f>
        <v>0</v>
      </c>
      <c r="DC1373" s="14">
        <f>VLOOKUP($B1373,[2]Sheet3!$G:$CZ,92,0)</f>
        <v>0</v>
      </c>
      <c r="DD1373" s="14">
        <f>VLOOKUP($B1373,[2]Sheet3!$G:$CZ,93,0)</f>
        <v>0</v>
      </c>
      <c r="DE1373" s="14">
        <f>VLOOKUP($B1373,[2]Sheet3!$G:$CZ,94,0)</f>
        <v>0</v>
      </c>
      <c r="DF1373" s="14">
        <f>VLOOKUP($B1373,[2]Sheet3!$G:$CZ,95,0)</f>
        <v>0</v>
      </c>
      <c r="DG1373" s="14">
        <f>VLOOKUP($B1373,[2]Sheet3!$G:$CZ,96,0)</f>
        <v>0</v>
      </c>
      <c r="DH1373" s="14">
        <f>VLOOKUP($B1373,[2]Sheet3!$G:$CZ,97,0)</f>
        <v>0</v>
      </c>
      <c r="DI1373" s="14">
        <f>VLOOKUP($B1373,[2]Sheet3!$G:$CZ,98,0)</f>
        <v>0</v>
      </c>
    </row>
    <row r="1374" spans="1:113" x14ac:dyDescent="0.3">
      <c r="A1374" s="9" t="str">
        <f t="shared" si="65"/>
        <v>S44223</v>
      </c>
      <c r="B1374" s="15" t="s">
        <v>2913</v>
      </c>
      <c r="C1374" s="15" t="s">
        <v>111</v>
      </c>
      <c r="F1374" s="7" t="s">
        <v>15</v>
      </c>
      <c r="G1374" s="12" t="s">
        <v>4866</v>
      </c>
      <c r="H1374" s="12" t="str">
        <f>VLOOKUP($B1374,[1]Sheet1!$A:$G,5,0)</f>
        <v>jitin.sebastian@redingtongroup.com</v>
      </c>
      <c r="I1374" s="12" t="str">
        <f>VLOOKUP($B1374,[1]Sheet1!$A:$G,7,0)</f>
        <v>vikram.kumar@redingtongroup.com</v>
      </c>
      <c r="J1374" s="12" t="s">
        <v>82</v>
      </c>
      <c r="K1374" s="7"/>
      <c r="L1374" s="7"/>
      <c r="M1374" s="8"/>
      <c r="N1374" s="7" t="str">
        <f t="shared" si="63"/>
        <v>jitin.sebastian@redingtongroup.com; vikram.kumar@redingtongroup.com; nilesh.phirke@redingtongroup.com;christopher.joseph@redingtongroup.com</v>
      </c>
      <c r="O1374" s="7" t="str">
        <f t="shared" si="64"/>
        <v>S44223</v>
      </c>
      <c r="P1374" s="8" t="s">
        <v>5215</v>
      </c>
      <c r="Q1374" s="14">
        <f>VLOOKUP($B1374,[2]Sheet3!$G:$CZ,2,0)</f>
        <v>2400304098</v>
      </c>
      <c r="R1374" s="14">
        <f>VLOOKUP($B1374,[2]Sheet3!$G:$CZ,3,0)</f>
        <v>2400308434</v>
      </c>
      <c r="S1374" s="14">
        <f>VLOOKUP($B1374,[2]Sheet3!$G:$CZ,4,0)</f>
        <v>0</v>
      </c>
      <c r="T1374" s="14">
        <f>VLOOKUP($B1374,[2]Sheet3!$G:$CZ,5,0)</f>
        <v>0</v>
      </c>
      <c r="U1374" s="14">
        <f>VLOOKUP($B1374,[2]Sheet3!$G:$CZ,6,0)</f>
        <v>0</v>
      </c>
      <c r="V1374" s="14">
        <f>VLOOKUP($B1374,[2]Sheet3!$G:$CZ,7,0)</f>
        <v>0</v>
      </c>
      <c r="W1374" s="14">
        <f>VLOOKUP($B1374,[2]Sheet3!$G:$CZ,8,0)</f>
        <v>0</v>
      </c>
      <c r="X1374" s="14">
        <f>VLOOKUP($B1374,[2]Sheet3!$G:$CZ,9,0)</f>
        <v>0</v>
      </c>
      <c r="Y1374" s="14">
        <f>VLOOKUP($B1374,[2]Sheet3!$G:$CZ,10,0)</f>
        <v>0</v>
      </c>
      <c r="Z1374" s="14">
        <f>VLOOKUP($B1374,[2]Sheet3!$G:$CZ,11,0)</f>
        <v>0</v>
      </c>
      <c r="AA1374" s="14">
        <f>VLOOKUP($B1374,[2]Sheet3!$G:$CZ,12,0)</f>
        <v>0</v>
      </c>
      <c r="AB1374" s="14">
        <f>VLOOKUP($B1374,[2]Sheet3!$G:$CZ,13,0)</f>
        <v>0</v>
      </c>
      <c r="AC1374" s="14">
        <f>VLOOKUP($B1374,[2]Sheet3!$G:$CZ,14,0)</f>
        <v>0</v>
      </c>
      <c r="AD1374" s="14">
        <f>VLOOKUP($B1374,[2]Sheet3!$G:$CZ,15,0)</f>
        <v>0</v>
      </c>
      <c r="AE1374" s="14">
        <f>VLOOKUP($B1374,[2]Sheet3!$G:$CZ,16,0)</f>
        <v>0</v>
      </c>
      <c r="AF1374" s="14">
        <f>VLOOKUP($B1374,[2]Sheet3!$G:$CZ,17,0)</f>
        <v>0</v>
      </c>
      <c r="AG1374" s="14">
        <f>VLOOKUP($B1374,[2]Sheet3!$G:$CZ,18,0)</f>
        <v>0</v>
      </c>
      <c r="AH1374" s="14">
        <f>VLOOKUP($B1374,[2]Sheet3!$G:$CZ,19,0)</f>
        <v>0</v>
      </c>
      <c r="AI1374" s="14">
        <f>VLOOKUP($B1374,[2]Sheet3!$G:$CZ,20,0)</f>
        <v>0</v>
      </c>
      <c r="AJ1374" s="14">
        <f>VLOOKUP($B1374,[2]Sheet3!$G:$CZ,21,0)</f>
        <v>0</v>
      </c>
      <c r="AK1374" s="14">
        <f>VLOOKUP($B1374,[2]Sheet3!$G:$CZ,22,0)</f>
        <v>0</v>
      </c>
      <c r="AL1374" s="14">
        <f>VLOOKUP($B1374,[2]Sheet3!$G:$CZ,23,0)</f>
        <v>0</v>
      </c>
      <c r="AM1374" s="14">
        <f>VLOOKUP($B1374,[2]Sheet3!$G:$CZ,24,0)</f>
        <v>0</v>
      </c>
      <c r="AN1374" s="14">
        <f>VLOOKUP($B1374,[2]Sheet3!$G:$CZ,25,0)</f>
        <v>0</v>
      </c>
      <c r="AO1374" s="14">
        <f>VLOOKUP($B1374,[2]Sheet3!$G:$CZ,26,0)</f>
        <v>0</v>
      </c>
      <c r="AP1374" s="14">
        <f>VLOOKUP($B1374,[2]Sheet3!$G:$CZ,27,0)</f>
        <v>0</v>
      </c>
      <c r="AQ1374" s="14">
        <f>VLOOKUP($B1374,[2]Sheet3!$G:$CZ,28,0)</f>
        <v>0</v>
      </c>
      <c r="AR1374" s="14">
        <f>VLOOKUP($B1374,[2]Sheet3!$G:$CZ,29,0)</f>
        <v>0</v>
      </c>
      <c r="AS1374" s="14">
        <f>VLOOKUP($B1374,[2]Sheet3!$G:$CZ,30,0)</f>
        <v>0</v>
      </c>
      <c r="AT1374" s="14">
        <f>VLOOKUP($B1374,[2]Sheet3!$G:$CZ,31,0)</f>
        <v>0</v>
      </c>
      <c r="AU1374" s="14">
        <f>VLOOKUP($B1374,[2]Sheet3!$G:$CZ,32,0)</f>
        <v>0</v>
      </c>
      <c r="AV1374" s="14">
        <f>VLOOKUP($B1374,[2]Sheet3!$G:$CZ,33,0)</f>
        <v>0</v>
      </c>
      <c r="AW1374" s="14">
        <f>VLOOKUP($B1374,[2]Sheet3!$G:$CZ,34,0)</f>
        <v>0</v>
      </c>
      <c r="AX1374" s="14">
        <f>VLOOKUP($B1374,[2]Sheet3!$G:$CZ,35,0)</f>
        <v>0</v>
      </c>
      <c r="AY1374" s="14">
        <f>VLOOKUP($B1374,[2]Sheet3!$G:$CZ,36,0)</f>
        <v>0</v>
      </c>
      <c r="AZ1374" s="14">
        <f>VLOOKUP($B1374,[2]Sheet3!$G:$CZ,37,0)</f>
        <v>0</v>
      </c>
      <c r="BA1374" s="14">
        <f>VLOOKUP($B1374,[2]Sheet3!$G:$CZ,38,0)</f>
        <v>0</v>
      </c>
      <c r="BB1374" s="14">
        <f>VLOOKUP($B1374,[2]Sheet3!$G:$CZ,39,0)</f>
        <v>0</v>
      </c>
      <c r="BC1374" s="14">
        <f>VLOOKUP($B1374,[2]Sheet3!$G:$CZ,40,0)</f>
        <v>0</v>
      </c>
      <c r="BD1374" s="14">
        <f>VLOOKUP($B1374,[2]Sheet3!$G:$CZ,41,0)</f>
        <v>0</v>
      </c>
      <c r="BE1374" s="14">
        <f>VLOOKUP($B1374,[2]Sheet3!$G:$CZ,42,0)</f>
        <v>0</v>
      </c>
      <c r="BF1374" s="14">
        <f>VLOOKUP($B1374,[2]Sheet3!$G:$CZ,43,0)</f>
        <v>0</v>
      </c>
      <c r="BG1374" s="14">
        <f>VLOOKUP($B1374,[2]Sheet3!$G:$CZ,44,0)</f>
        <v>0</v>
      </c>
      <c r="BH1374" s="14">
        <f>VLOOKUP($B1374,[2]Sheet3!$G:$CZ,45,0)</f>
        <v>0</v>
      </c>
      <c r="BI1374" s="14">
        <f>VLOOKUP($B1374,[2]Sheet3!$G:$CZ,46,0)</f>
        <v>0</v>
      </c>
      <c r="BJ1374" s="14">
        <f>VLOOKUP($B1374,[2]Sheet3!$G:$CZ,47,0)</f>
        <v>0</v>
      </c>
      <c r="BK1374" s="14">
        <f>VLOOKUP($B1374,[2]Sheet3!$G:$CZ,48,0)</f>
        <v>0</v>
      </c>
      <c r="BL1374" s="14">
        <f>VLOOKUP($B1374,[2]Sheet3!$G:$CZ,49,0)</f>
        <v>0</v>
      </c>
      <c r="BM1374" s="14">
        <f>VLOOKUP($B1374,[2]Sheet3!$G:$CZ,50,0)</f>
        <v>0</v>
      </c>
      <c r="BN1374" s="14">
        <f>VLOOKUP($B1374,[2]Sheet3!$G:$CZ,51,0)</f>
        <v>0</v>
      </c>
      <c r="BO1374" s="14">
        <f>VLOOKUP($B1374,[2]Sheet3!$G:$CZ,52,0)</f>
        <v>0</v>
      </c>
      <c r="BP1374" s="14">
        <f>VLOOKUP($B1374,[2]Sheet3!$G:$CZ,53,0)</f>
        <v>0</v>
      </c>
      <c r="BQ1374" s="14">
        <f>VLOOKUP($B1374,[2]Sheet3!$G:$CZ,54,0)</f>
        <v>0</v>
      </c>
      <c r="BR1374" s="14">
        <f>VLOOKUP($B1374,[2]Sheet3!$G:$CZ,55,0)</f>
        <v>0</v>
      </c>
      <c r="BS1374" s="14">
        <f>VLOOKUP($B1374,[2]Sheet3!$G:$CZ,56,0)</f>
        <v>0</v>
      </c>
      <c r="BT1374" s="14">
        <f>VLOOKUP($B1374,[2]Sheet3!$G:$CZ,57,0)</f>
        <v>0</v>
      </c>
      <c r="BU1374" s="14">
        <f>VLOOKUP($B1374,[2]Sheet3!$G:$CZ,58,0)</f>
        <v>0</v>
      </c>
      <c r="BV1374" s="14">
        <f>VLOOKUP($B1374,[2]Sheet3!$G:$CZ,59,0)</f>
        <v>0</v>
      </c>
      <c r="BW1374" s="14">
        <f>VLOOKUP($B1374,[2]Sheet3!$G:$CZ,60,0)</f>
        <v>0</v>
      </c>
      <c r="BX1374" s="14">
        <f>VLOOKUP($B1374,[2]Sheet3!$G:$CZ,61,0)</f>
        <v>0</v>
      </c>
      <c r="BY1374" s="14">
        <f>VLOOKUP($B1374,[2]Sheet3!$G:$CZ,62,0)</f>
        <v>0</v>
      </c>
      <c r="BZ1374" s="14">
        <f>VLOOKUP($B1374,[2]Sheet3!$G:$CZ,63,0)</f>
        <v>0</v>
      </c>
      <c r="CA1374" s="14">
        <f>VLOOKUP($B1374,[2]Sheet3!$G:$CZ,64,0)</f>
        <v>0</v>
      </c>
      <c r="CB1374" s="14">
        <f>VLOOKUP($B1374,[2]Sheet3!$G:$CZ,65,0)</f>
        <v>0</v>
      </c>
      <c r="CC1374" s="14">
        <f>VLOOKUP($B1374,[2]Sheet3!$G:$CZ,66,0)</f>
        <v>0</v>
      </c>
      <c r="CD1374" s="14">
        <f>VLOOKUP($B1374,[2]Sheet3!$G:$CZ,67,0)</f>
        <v>0</v>
      </c>
      <c r="CE1374" s="14">
        <f>VLOOKUP($B1374,[2]Sheet3!$G:$CZ,68,0)</f>
        <v>0</v>
      </c>
      <c r="CF1374" s="14">
        <f>VLOOKUP($B1374,[2]Sheet3!$G:$CZ,69,0)</f>
        <v>0</v>
      </c>
      <c r="CG1374" s="14">
        <f>VLOOKUP($B1374,[2]Sheet3!$G:$CZ,70,0)</f>
        <v>0</v>
      </c>
      <c r="CH1374" s="14">
        <f>VLOOKUP($B1374,[2]Sheet3!$G:$CZ,71,0)</f>
        <v>0</v>
      </c>
      <c r="CI1374" s="14">
        <f>VLOOKUP($B1374,[2]Sheet3!$G:$CZ,72,0)</f>
        <v>0</v>
      </c>
      <c r="CJ1374" s="14">
        <f>VLOOKUP($B1374,[2]Sheet3!$G:$CZ,73,0)</f>
        <v>0</v>
      </c>
      <c r="CK1374" s="14">
        <f>VLOOKUP($B1374,[2]Sheet3!$G:$CZ,74,0)</f>
        <v>0</v>
      </c>
      <c r="CL1374" s="14">
        <f>VLOOKUP($B1374,[2]Sheet3!$G:$CZ,75,0)</f>
        <v>0</v>
      </c>
      <c r="CM1374" s="14">
        <f>VLOOKUP($B1374,[2]Sheet3!$G:$CZ,76,0)</f>
        <v>0</v>
      </c>
      <c r="CN1374" s="14">
        <f>VLOOKUP($B1374,[2]Sheet3!$G:$CZ,77,0)</f>
        <v>0</v>
      </c>
      <c r="CO1374" s="14">
        <f>VLOOKUP($B1374,[2]Sheet3!$G:$CZ,78,0)</f>
        <v>0</v>
      </c>
      <c r="CP1374" s="14">
        <f>VLOOKUP($B1374,[2]Sheet3!$G:$CZ,79,0)</f>
        <v>0</v>
      </c>
      <c r="CQ1374" s="14">
        <f>VLOOKUP($B1374,[2]Sheet3!$G:$CZ,80,0)</f>
        <v>0</v>
      </c>
      <c r="CR1374" s="14">
        <f>VLOOKUP($B1374,[2]Sheet3!$G:$CZ,81,0)</f>
        <v>0</v>
      </c>
      <c r="CS1374" s="14">
        <f>VLOOKUP($B1374,[2]Sheet3!$G:$CZ,82,0)</f>
        <v>0</v>
      </c>
      <c r="CT1374" s="14">
        <f>VLOOKUP($B1374,[2]Sheet3!$G:$CZ,83,0)</f>
        <v>0</v>
      </c>
      <c r="CU1374" s="14">
        <f>VLOOKUP($B1374,[2]Sheet3!$G:$CZ,84,0)</f>
        <v>0</v>
      </c>
      <c r="CV1374" s="14">
        <f>VLOOKUP($B1374,[2]Sheet3!$G:$CZ,85,0)</f>
        <v>0</v>
      </c>
      <c r="CW1374" s="14">
        <f>VLOOKUP($B1374,[2]Sheet3!$G:$CZ,86,0)</f>
        <v>0</v>
      </c>
      <c r="CX1374" s="14">
        <f>VLOOKUP($B1374,[2]Sheet3!$G:$CZ,87,0)</f>
        <v>0</v>
      </c>
      <c r="CY1374" s="14">
        <f>VLOOKUP($B1374,[2]Sheet3!$G:$CZ,88,0)</f>
        <v>0</v>
      </c>
      <c r="CZ1374" s="14">
        <f>VLOOKUP($B1374,[2]Sheet3!$G:$CZ,89,0)</f>
        <v>0</v>
      </c>
      <c r="DA1374" s="14">
        <f>VLOOKUP($B1374,[2]Sheet3!$G:$CZ,90,0)</f>
        <v>0</v>
      </c>
      <c r="DB1374" s="14">
        <f>VLOOKUP($B1374,[2]Sheet3!$G:$CZ,91,0)</f>
        <v>0</v>
      </c>
      <c r="DC1374" s="14">
        <f>VLOOKUP($B1374,[2]Sheet3!$G:$CZ,92,0)</f>
        <v>0</v>
      </c>
      <c r="DD1374" s="14">
        <f>VLOOKUP($B1374,[2]Sheet3!$G:$CZ,93,0)</f>
        <v>0</v>
      </c>
      <c r="DE1374" s="14">
        <f>VLOOKUP($B1374,[2]Sheet3!$G:$CZ,94,0)</f>
        <v>0</v>
      </c>
      <c r="DF1374" s="14">
        <f>VLOOKUP($B1374,[2]Sheet3!$G:$CZ,95,0)</f>
        <v>0</v>
      </c>
      <c r="DG1374" s="14">
        <f>VLOOKUP($B1374,[2]Sheet3!$G:$CZ,96,0)</f>
        <v>0</v>
      </c>
      <c r="DH1374" s="14">
        <f>VLOOKUP($B1374,[2]Sheet3!$G:$CZ,97,0)</f>
        <v>0</v>
      </c>
      <c r="DI1374" s="14">
        <f>VLOOKUP($B1374,[2]Sheet3!$G:$CZ,98,0)</f>
        <v>0</v>
      </c>
    </row>
    <row r="1375" spans="1:113" x14ac:dyDescent="0.3">
      <c r="A1375" s="9" t="str">
        <f t="shared" si="65"/>
        <v>E14531</v>
      </c>
      <c r="B1375" s="15" t="s">
        <v>2914</v>
      </c>
      <c r="C1375" s="15" t="s">
        <v>2915</v>
      </c>
      <c r="F1375" s="7" t="s">
        <v>15</v>
      </c>
      <c r="G1375" s="12" t="s">
        <v>4867</v>
      </c>
      <c r="H1375" s="12" t="str">
        <f>VLOOKUP($B1375,[1]Sheet1!$A:$G,5,0)</f>
        <v>chandan.singh@redingtongroup.com</v>
      </c>
      <c r="I1375" s="12" t="str">
        <f>VLOOKUP($B1375,[1]Sheet1!$A:$G,7,0)</f>
        <v>jaswinder.singh@redingtongroup.com</v>
      </c>
      <c r="J1375" s="12" t="s">
        <v>82</v>
      </c>
      <c r="K1375" s="7"/>
      <c r="L1375" s="7"/>
      <c r="M1375" s="8"/>
      <c r="N1375" s="7" t="str">
        <f t="shared" si="63"/>
        <v>chandan.singh@redingtongroup.com; jaswinder.singh@redingtongroup.com; nilesh.phirke@redingtongroup.com;christopher.joseph@redingtongroup.com</v>
      </c>
      <c r="O1375" s="7" t="str">
        <f t="shared" si="64"/>
        <v>E14531</v>
      </c>
      <c r="P1375" s="8" t="s">
        <v>5215</v>
      </c>
      <c r="Q1375" s="14">
        <f>VLOOKUP($B1375,[2]Sheet3!$G:$CZ,2,0)</f>
        <v>2400299578</v>
      </c>
      <c r="R1375" s="14">
        <f>VLOOKUP($B1375,[2]Sheet3!$G:$CZ,3,0)</f>
        <v>0</v>
      </c>
      <c r="S1375" s="14">
        <f>VLOOKUP($B1375,[2]Sheet3!$G:$CZ,4,0)</f>
        <v>0</v>
      </c>
      <c r="T1375" s="14">
        <f>VLOOKUP($B1375,[2]Sheet3!$G:$CZ,5,0)</f>
        <v>0</v>
      </c>
      <c r="U1375" s="14">
        <f>VLOOKUP($B1375,[2]Sheet3!$G:$CZ,6,0)</f>
        <v>0</v>
      </c>
      <c r="V1375" s="14">
        <f>VLOOKUP($B1375,[2]Sheet3!$G:$CZ,7,0)</f>
        <v>0</v>
      </c>
      <c r="W1375" s="14">
        <f>VLOOKUP($B1375,[2]Sheet3!$G:$CZ,8,0)</f>
        <v>0</v>
      </c>
      <c r="X1375" s="14">
        <f>VLOOKUP($B1375,[2]Sheet3!$G:$CZ,9,0)</f>
        <v>0</v>
      </c>
      <c r="Y1375" s="14">
        <f>VLOOKUP($B1375,[2]Sheet3!$G:$CZ,10,0)</f>
        <v>0</v>
      </c>
      <c r="Z1375" s="14">
        <f>VLOOKUP($B1375,[2]Sheet3!$G:$CZ,11,0)</f>
        <v>0</v>
      </c>
      <c r="AA1375" s="14">
        <f>VLOOKUP($B1375,[2]Sheet3!$G:$CZ,12,0)</f>
        <v>0</v>
      </c>
      <c r="AB1375" s="14">
        <f>VLOOKUP($B1375,[2]Sheet3!$G:$CZ,13,0)</f>
        <v>0</v>
      </c>
      <c r="AC1375" s="14">
        <f>VLOOKUP($B1375,[2]Sheet3!$G:$CZ,14,0)</f>
        <v>0</v>
      </c>
      <c r="AD1375" s="14">
        <f>VLOOKUP($B1375,[2]Sheet3!$G:$CZ,15,0)</f>
        <v>0</v>
      </c>
      <c r="AE1375" s="14">
        <f>VLOOKUP($B1375,[2]Sheet3!$G:$CZ,16,0)</f>
        <v>0</v>
      </c>
      <c r="AF1375" s="14">
        <f>VLOOKUP($B1375,[2]Sheet3!$G:$CZ,17,0)</f>
        <v>0</v>
      </c>
      <c r="AG1375" s="14">
        <f>VLOOKUP($B1375,[2]Sheet3!$G:$CZ,18,0)</f>
        <v>0</v>
      </c>
      <c r="AH1375" s="14">
        <f>VLOOKUP($B1375,[2]Sheet3!$G:$CZ,19,0)</f>
        <v>0</v>
      </c>
      <c r="AI1375" s="14">
        <f>VLOOKUP($B1375,[2]Sheet3!$G:$CZ,20,0)</f>
        <v>0</v>
      </c>
      <c r="AJ1375" s="14">
        <f>VLOOKUP($B1375,[2]Sheet3!$G:$CZ,21,0)</f>
        <v>0</v>
      </c>
      <c r="AK1375" s="14">
        <f>VLOOKUP($B1375,[2]Sheet3!$G:$CZ,22,0)</f>
        <v>0</v>
      </c>
      <c r="AL1375" s="14">
        <f>VLOOKUP($B1375,[2]Sheet3!$G:$CZ,23,0)</f>
        <v>0</v>
      </c>
      <c r="AM1375" s="14">
        <f>VLOOKUP($B1375,[2]Sheet3!$G:$CZ,24,0)</f>
        <v>0</v>
      </c>
      <c r="AN1375" s="14">
        <f>VLOOKUP($B1375,[2]Sheet3!$G:$CZ,25,0)</f>
        <v>0</v>
      </c>
      <c r="AO1375" s="14">
        <f>VLOOKUP($B1375,[2]Sheet3!$G:$CZ,26,0)</f>
        <v>0</v>
      </c>
      <c r="AP1375" s="14">
        <f>VLOOKUP($B1375,[2]Sheet3!$G:$CZ,27,0)</f>
        <v>0</v>
      </c>
      <c r="AQ1375" s="14">
        <f>VLOOKUP($B1375,[2]Sheet3!$G:$CZ,28,0)</f>
        <v>0</v>
      </c>
      <c r="AR1375" s="14">
        <f>VLOOKUP($B1375,[2]Sheet3!$G:$CZ,29,0)</f>
        <v>0</v>
      </c>
      <c r="AS1375" s="14">
        <f>VLOOKUP($B1375,[2]Sheet3!$G:$CZ,30,0)</f>
        <v>0</v>
      </c>
      <c r="AT1375" s="14">
        <f>VLOOKUP($B1375,[2]Sheet3!$G:$CZ,31,0)</f>
        <v>0</v>
      </c>
      <c r="AU1375" s="14">
        <f>VLOOKUP($B1375,[2]Sheet3!$G:$CZ,32,0)</f>
        <v>0</v>
      </c>
      <c r="AV1375" s="14">
        <f>VLOOKUP($B1375,[2]Sheet3!$G:$CZ,33,0)</f>
        <v>0</v>
      </c>
      <c r="AW1375" s="14">
        <f>VLOOKUP($B1375,[2]Sheet3!$G:$CZ,34,0)</f>
        <v>0</v>
      </c>
      <c r="AX1375" s="14">
        <f>VLOOKUP($B1375,[2]Sheet3!$G:$CZ,35,0)</f>
        <v>0</v>
      </c>
      <c r="AY1375" s="14">
        <f>VLOOKUP($B1375,[2]Sheet3!$G:$CZ,36,0)</f>
        <v>0</v>
      </c>
      <c r="AZ1375" s="14">
        <f>VLOOKUP($B1375,[2]Sheet3!$G:$CZ,37,0)</f>
        <v>0</v>
      </c>
      <c r="BA1375" s="14">
        <f>VLOOKUP($B1375,[2]Sheet3!$G:$CZ,38,0)</f>
        <v>0</v>
      </c>
      <c r="BB1375" s="14">
        <f>VLOOKUP($B1375,[2]Sheet3!$G:$CZ,39,0)</f>
        <v>0</v>
      </c>
      <c r="BC1375" s="14">
        <f>VLOOKUP($B1375,[2]Sheet3!$G:$CZ,40,0)</f>
        <v>0</v>
      </c>
      <c r="BD1375" s="14">
        <f>VLOOKUP($B1375,[2]Sheet3!$G:$CZ,41,0)</f>
        <v>0</v>
      </c>
      <c r="BE1375" s="14">
        <f>VLOOKUP($B1375,[2]Sheet3!$G:$CZ,42,0)</f>
        <v>0</v>
      </c>
      <c r="BF1375" s="14">
        <f>VLOOKUP($B1375,[2]Sheet3!$G:$CZ,43,0)</f>
        <v>0</v>
      </c>
      <c r="BG1375" s="14">
        <f>VLOOKUP($B1375,[2]Sheet3!$G:$CZ,44,0)</f>
        <v>0</v>
      </c>
      <c r="BH1375" s="14">
        <f>VLOOKUP($B1375,[2]Sheet3!$G:$CZ,45,0)</f>
        <v>0</v>
      </c>
      <c r="BI1375" s="14">
        <f>VLOOKUP($B1375,[2]Sheet3!$G:$CZ,46,0)</f>
        <v>0</v>
      </c>
      <c r="BJ1375" s="14">
        <f>VLOOKUP($B1375,[2]Sheet3!$G:$CZ,47,0)</f>
        <v>0</v>
      </c>
      <c r="BK1375" s="14">
        <f>VLOOKUP($B1375,[2]Sheet3!$G:$CZ,48,0)</f>
        <v>0</v>
      </c>
      <c r="BL1375" s="14">
        <f>VLOOKUP($B1375,[2]Sheet3!$G:$CZ,49,0)</f>
        <v>0</v>
      </c>
      <c r="BM1375" s="14">
        <f>VLOOKUP($B1375,[2]Sheet3!$G:$CZ,50,0)</f>
        <v>0</v>
      </c>
      <c r="BN1375" s="14">
        <f>VLOOKUP($B1375,[2]Sheet3!$G:$CZ,51,0)</f>
        <v>0</v>
      </c>
      <c r="BO1375" s="14">
        <f>VLOOKUP($B1375,[2]Sheet3!$G:$CZ,52,0)</f>
        <v>0</v>
      </c>
      <c r="BP1375" s="14">
        <f>VLOOKUP($B1375,[2]Sheet3!$G:$CZ,53,0)</f>
        <v>0</v>
      </c>
      <c r="BQ1375" s="14">
        <f>VLOOKUP($B1375,[2]Sheet3!$G:$CZ,54,0)</f>
        <v>0</v>
      </c>
      <c r="BR1375" s="14">
        <f>VLOOKUP($B1375,[2]Sheet3!$G:$CZ,55,0)</f>
        <v>0</v>
      </c>
      <c r="BS1375" s="14">
        <f>VLOOKUP($B1375,[2]Sheet3!$G:$CZ,56,0)</f>
        <v>0</v>
      </c>
      <c r="BT1375" s="14">
        <f>VLOOKUP($B1375,[2]Sheet3!$G:$CZ,57,0)</f>
        <v>0</v>
      </c>
      <c r="BU1375" s="14">
        <f>VLOOKUP($B1375,[2]Sheet3!$G:$CZ,58,0)</f>
        <v>0</v>
      </c>
      <c r="BV1375" s="14">
        <f>VLOOKUP($B1375,[2]Sheet3!$G:$CZ,59,0)</f>
        <v>0</v>
      </c>
      <c r="BW1375" s="14">
        <f>VLOOKUP($B1375,[2]Sheet3!$G:$CZ,60,0)</f>
        <v>0</v>
      </c>
      <c r="BX1375" s="14">
        <f>VLOOKUP($B1375,[2]Sheet3!$G:$CZ,61,0)</f>
        <v>0</v>
      </c>
      <c r="BY1375" s="14">
        <f>VLOOKUP($B1375,[2]Sheet3!$G:$CZ,62,0)</f>
        <v>0</v>
      </c>
      <c r="BZ1375" s="14">
        <f>VLOOKUP($B1375,[2]Sheet3!$G:$CZ,63,0)</f>
        <v>0</v>
      </c>
      <c r="CA1375" s="14">
        <f>VLOOKUP($B1375,[2]Sheet3!$G:$CZ,64,0)</f>
        <v>0</v>
      </c>
      <c r="CB1375" s="14">
        <f>VLOOKUP($B1375,[2]Sheet3!$G:$CZ,65,0)</f>
        <v>0</v>
      </c>
      <c r="CC1375" s="14">
        <f>VLOOKUP($B1375,[2]Sheet3!$G:$CZ,66,0)</f>
        <v>0</v>
      </c>
      <c r="CD1375" s="14">
        <f>VLOOKUP($B1375,[2]Sheet3!$G:$CZ,67,0)</f>
        <v>0</v>
      </c>
      <c r="CE1375" s="14">
        <f>VLOOKUP($B1375,[2]Sheet3!$G:$CZ,68,0)</f>
        <v>0</v>
      </c>
      <c r="CF1375" s="14">
        <f>VLOOKUP($B1375,[2]Sheet3!$G:$CZ,69,0)</f>
        <v>0</v>
      </c>
      <c r="CG1375" s="14">
        <f>VLOOKUP($B1375,[2]Sheet3!$G:$CZ,70,0)</f>
        <v>0</v>
      </c>
      <c r="CH1375" s="14">
        <f>VLOOKUP($B1375,[2]Sheet3!$G:$CZ,71,0)</f>
        <v>0</v>
      </c>
      <c r="CI1375" s="14">
        <f>VLOOKUP($B1375,[2]Sheet3!$G:$CZ,72,0)</f>
        <v>0</v>
      </c>
      <c r="CJ1375" s="14">
        <f>VLOOKUP($B1375,[2]Sheet3!$G:$CZ,73,0)</f>
        <v>0</v>
      </c>
      <c r="CK1375" s="14">
        <f>VLOOKUP($B1375,[2]Sheet3!$G:$CZ,74,0)</f>
        <v>0</v>
      </c>
      <c r="CL1375" s="14">
        <f>VLOOKUP($B1375,[2]Sheet3!$G:$CZ,75,0)</f>
        <v>0</v>
      </c>
      <c r="CM1375" s="14">
        <f>VLOOKUP($B1375,[2]Sheet3!$G:$CZ,76,0)</f>
        <v>0</v>
      </c>
      <c r="CN1375" s="14">
        <f>VLOOKUP($B1375,[2]Sheet3!$G:$CZ,77,0)</f>
        <v>0</v>
      </c>
      <c r="CO1375" s="14">
        <f>VLOOKUP($B1375,[2]Sheet3!$G:$CZ,78,0)</f>
        <v>0</v>
      </c>
      <c r="CP1375" s="14">
        <f>VLOOKUP($B1375,[2]Sheet3!$G:$CZ,79,0)</f>
        <v>0</v>
      </c>
      <c r="CQ1375" s="14">
        <f>VLOOKUP($B1375,[2]Sheet3!$G:$CZ,80,0)</f>
        <v>0</v>
      </c>
      <c r="CR1375" s="14">
        <f>VLOOKUP($B1375,[2]Sheet3!$G:$CZ,81,0)</f>
        <v>0</v>
      </c>
      <c r="CS1375" s="14">
        <f>VLOOKUP($B1375,[2]Sheet3!$G:$CZ,82,0)</f>
        <v>0</v>
      </c>
      <c r="CT1375" s="14">
        <f>VLOOKUP($B1375,[2]Sheet3!$G:$CZ,83,0)</f>
        <v>0</v>
      </c>
      <c r="CU1375" s="14">
        <f>VLOOKUP($B1375,[2]Sheet3!$G:$CZ,84,0)</f>
        <v>0</v>
      </c>
      <c r="CV1375" s="14">
        <f>VLOOKUP($B1375,[2]Sheet3!$G:$CZ,85,0)</f>
        <v>0</v>
      </c>
      <c r="CW1375" s="14">
        <f>VLOOKUP($B1375,[2]Sheet3!$G:$CZ,86,0)</f>
        <v>0</v>
      </c>
      <c r="CX1375" s="14">
        <f>VLOOKUP($B1375,[2]Sheet3!$G:$CZ,87,0)</f>
        <v>0</v>
      </c>
      <c r="CY1375" s="14">
        <f>VLOOKUP($B1375,[2]Sheet3!$G:$CZ,88,0)</f>
        <v>0</v>
      </c>
      <c r="CZ1375" s="14">
        <f>VLOOKUP($B1375,[2]Sheet3!$G:$CZ,89,0)</f>
        <v>0</v>
      </c>
      <c r="DA1375" s="14">
        <f>VLOOKUP($B1375,[2]Sheet3!$G:$CZ,90,0)</f>
        <v>0</v>
      </c>
      <c r="DB1375" s="14">
        <f>VLOOKUP($B1375,[2]Sheet3!$G:$CZ,91,0)</f>
        <v>0</v>
      </c>
      <c r="DC1375" s="14">
        <f>VLOOKUP($B1375,[2]Sheet3!$G:$CZ,92,0)</f>
        <v>0</v>
      </c>
      <c r="DD1375" s="14">
        <f>VLOOKUP($B1375,[2]Sheet3!$G:$CZ,93,0)</f>
        <v>0</v>
      </c>
      <c r="DE1375" s="14">
        <f>VLOOKUP($B1375,[2]Sheet3!$G:$CZ,94,0)</f>
        <v>0</v>
      </c>
      <c r="DF1375" s="14">
        <f>VLOOKUP($B1375,[2]Sheet3!$G:$CZ,95,0)</f>
        <v>0</v>
      </c>
      <c r="DG1375" s="14">
        <f>VLOOKUP($B1375,[2]Sheet3!$G:$CZ,96,0)</f>
        <v>0</v>
      </c>
      <c r="DH1375" s="14">
        <f>VLOOKUP($B1375,[2]Sheet3!$G:$CZ,97,0)</f>
        <v>0</v>
      </c>
      <c r="DI1375" s="14">
        <f>VLOOKUP($B1375,[2]Sheet3!$G:$CZ,98,0)</f>
        <v>0</v>
      </c>
    </row>
    <row r="1376" spans="1:113" x14ac:dyDescent="0.3">
      <c r="A1376" s="9" t="str">
        <f t="shared" si="65"/>
        <v>E14330</v>
      </c>
      <c r="B1376" s="15" t="s">
        <v>363</v>
      </c>
      <c r="C1376" s="15" t="s">
        <v>364</v>
      </c>
      <c r="F1376" s="7" t="s">
        <v>15</v>
      </c>
      <c r="G1376" s="12" t="s">
        <v>4868</v>
      </c>
      <c r="H1376" s="12" t="str">
        <f>VLOOKUP($B1376,[1]Sheet1!$A:$G,5,0)</f>
        <v>manish.kumar@redingtongroup.com</v>
      </c>
      <c r="I1376" s="12" t="str">
        <f>VLOOKUP($B1376,[1]Sheet1!$A:$G,7,0)</f>
        <v>jaswinder.singh@redingtongroup.com</v>
      </c>
      <c r="J1376" s="12" t="s">
        <v>82</v>
      </c>
      <c r="K1376" s="7"/>
      <c r="L1376" s="7"/>
      <c r="M1376" s="8"/>
      <c r="N1376" s="7" t="str">
        <f t="shared" si="63"/>
        <v>manish.kumar@redingtongroup.com; jaswinder.singh@redingtongroup.com; nilesh.phirke@redingtongroup.com;christopher.joseph@redingtongroup.com</v>
      </c>
      <c r="O1376" s="7" t="str">
        <f t="shared" si="64"/>
        <v>E14330</v>
      </c>
      <c r="P1376" s="8" t="s">
        <v>5215</v>
      </c>
      <c r="Q1376" s="14">
        <f>VLOOKUP($B1376,[2]Sheet3!$G:$CZ,2,0)</f>
        <v>2400307586</v>
      </c>
      <c r="R1376" s="14">
        <f>VLOOKUP($B1376,[2]Sheet3!$G:$CZ,3,0)</f>
        <v>2400301896</v>
      </c>
      <c r="S1376" s="14">
        <f>VLOOKUP($B1376,[2]Sheet3!$G:$CZ,4,0)</f>
        <v>2400307587</v>
      </c>
      <c r="T1376" s="14">
        <f>VLOOKUP($B1376,[2]Sheet3!$G:$CZ,5,0)</f>
        <v>0</v>
      </c>
      <c r="U1376" s="14">
        <f>VLOOKUP($B1376,[2]Sheet3!$G:$CZ,6,0)</f>
        <v>0</v>
      </c>
      <c r="V1376" s="14">
        <f>VLOOKUP($B1376,[2]Sheet3!$G:$CZ,7,0)</f>
        <v>0</v>
      </c>
      <c r="W1376" s="14">
        <f>VLOOKUP($B1376,[2]Sheet3!$G:$CZ,8,0)</f>
        <v>0</v>
      </c>
      <c r="X1376" s="14">
        <f>VLOOKUP($B1376,[2]Sheet3!$G:$CZ,9,0)</f>
        <v>0</v>
      </c>
      <c r="Y1376" s="14">
        <f>VLOOKUP($B1376,[2]Sheet3!$G:$CZ,10,0)</f>
        <v>0</v>
      </c>
      <c r="Z1376" s="14">
        <f>VLOOKUP($B1376,[2]Sheet3!$G:$CZ,11,0)</f>
        <v>0</v>
      </c>
      <c r="AA1376" s="14">
        <f>VLOOKUP($B1376,[2]Sheet3!$G:$CZ,12,0)</f>
        <v>0</v>
      </c>
      <c r="AB1376" s="14">
        <f>VLOOKUP($B1376,[2]Sheet3!$G:$CZ,13,0)</f>
        <v>0</v>
      </c>
      <c r="AC1376" s="14">
        <f>VLOOKUP($B1376,[2]Sheet3!$G:$CZ,14,0)</f>
        <v>0</v>
      </c>
      <c r="AD1376" s="14">
        <f>VLOOKUP($B1376,[2]Sheet3!$G:$CZ,15,0)</f>
        <v>0</v>
      </c>
      <c r="AE1376" s="14">
        <f>VLOOKUP($B1376,[2]Sheet3!$G:$CZ,16,0)</f>
        <v>0</v>
      </c>
      <c r="AF1376" s="14">
        <f>VLOOKUP($B1376,[2]Sheet3!$G:$CZ,17,0)</f>
        <v>0</v>
      </c>
      <c r="AG1376" s="14">
        <f>VLOOKUP($B1376,[2]Sheet3!$G:$CZ,18,0)</f>
        <v>0</v>
      </c>
      <c r="AH1376" s="14">
        <f>VLOOKUP($B1376,[2]Sheet3!$G:$CZ,19,0)</f>
        <v>0</v>
      </c>
      <c r="AI1376" s="14">
        <f>VLOOKUP($B1376,[2]Sheet3!$G:$CZ,20,0)</f>
        <v>0</v>
      </c>
      <c r="AJ1376" s="14">
        <f>VLOOKUP($B1376,[2]Sheet3!$G:$CZ,21,0)</f>
        <v>0</v>
      </c>
      <c r="AK1376" s="14">
        <f>VLOOKUP($B1376,[2]Sheet3!$G:$CZ,22,0)</f>
        <v>0</v>
      </c>
      <c r="AL1376" s="14">
        <f>VLOOKUP($B1376,[2]Sheet3!$G:$CZ,23,0)</f>
        <v>0</v>
      </c>
      <c r="AM1376" s="14">
        <f>VLOOKUP($B1376,[2]Sheet3!$G:$CZ,24,0)</f>
        <v>0</v>
      </c>
      <c r="AN1376" s="14">
        <f>VLOOKUP($B1376,[2]Sheet3!$G:$CZ,25,0)</f>
        <v>0</v>
      </c>
      <c r="AO1376" s="14">
        <f>VLOOKUP($B1376,[2]Sheet3!$G:$CZ,26,0)</f>
        <v>0</v>
      </c>
      <c r="AP1376" s="14">
        <f>VLOOKUP($B1376,[2]Sheet3!$G:$CZ,27,0)</f>
        <v>0</v>
      </c>
      <c r="AQ1376" s="14">
        <f>VLOOKUP($B1376,[2]Sheet3!$G:$CZ,28,0)</f>
        <v>0</v>
      </c>
      <c r="AR1376" s="14">
        <f>VLOOKUP($B1376,[2]Sheet3!$G:$CZ,29,0)</f>
        <v>0</v>
      </c>
      <c r="AS1376" s="14">
        <f>VLOOKUP($B1376,[2]Sheet3!$G:$CZ,30,0)</f>
        <v>0</v>
      </c>
      <c r="AT1376" s="14">
        <f>VLOOKUP($B1376,[2]Sheet3!$G:$CZ,31,0)</f>
        <v>0</v>
      </c>
      <c r="AU1376" s="14">
        <f>VLOOKUP($B1376,[2]Sheet3!$G:$CZ,32,0)</f>
        <v>0</v>
      </c>
      <c r="AV1376" s="14">
        <f>VLOOKUP($B1376,[2]Sheet3!$G:$CZ,33,0)</f>
        <v>0</v>
      </c>
      <c r="AW1376" s="14">
        <f>VLOOKUP($B1376,[2]Sheet3!$G:$CZ,34,0)</f>
        <v>0</v>
      </c>
      <c r="AX1376" s="14">
        <f>VLOOKUP($B1376,[2]Sheet3!$G:$CZ,35,0)</f>
        <v>0</v>
      </c>
      <c r="AY1376" s="14">
        <f>VLOOKUP($B1376,[2]Sheet3!$G:$CZ,36,0)</f>
        <v>0</v>
      </c>
      <c r="AZ1376" s="14">
        <f>VLOOKUP($B1376,[2]Sheet3!$G:$CZ,37,0)</f>
        <v>0</v>
      </c>
      <c r="BA1376" s="14">
        <f>VLOOKUP($B1376,[2]Sheet3!$G:$CZ,38,0)</f>
        <v>0</v>
      </c>
      <c r="BB1376" s="14">
        <f>VLOOKUP($B1376,[2]Sheet3!$G:$CZ,39,0)</f>
        <v>0</v>
      </c>
      <c r="BC1376" s="14">
        <f>VLOOKUP($B1376,[2]Sheet3!$G:$CZ,40,0)</f>
        <v>0</v>
      </c>
      <c r="BD1376" s="14">
        <f>VLOOKUP($B1376,[2]Sheet3!$G:$CZ,41,0)</f>
        <v>0</v>
      </c>
      <c r="BE1376" s="14">
        <f>VLOOKUP($B1376,[2]Sheet3!$G:$CZ,42,0)</f>
        <v>0</v>
      </c>
      <c r="BF1376" s="14">
        <f>VLOOKUP($B1376,[2]Sheet3!$G:$CZ,43,0)</f>
        <v>0</v>
      </c>
      <c r="BG1376" s="14">
        <f>VLOOKUP($B1376,[2]Sheet3!$G:$CZ,44,0)</f>
        <v>0</v>
      </c>
      <c r="BH1376" s="14">
        <f>VLOOKUP($B1376,[2]Sheet3!$G:$CZ,45,0)</f>
        <v>0</v>
      </c>
      <c r="BI1376" s="14">
        <f>VLOOKUP($B1376,[2]Sheet3!$G:$CZ,46,0)</f>
        <v>0</v>
      </c>
      <c r="BJ1376" s="14">
        <f>VLOOKUP($B1376,[2]Sheet3!$G:$CZ,47,0)</f>
        <v>0</v>
      </c>
      <c r="BK1376" s="14">
        <f>VLOOKUP($B1376,[2]Sheet3!$G:$CZ,48,0)</f>
        <v>0</v>
      </c>
      <c r="BL1376" s="14">
        <f>VLOOKUP($B1376,[2]Sheet3!$G:$CZ,49,0)</f>
        <v>0</v>
      </c>
      <c r="BM1376" s="14">
        <f>VLOOKUP($B1376,[2]Sheet3!$G:$CZ,50,0)</f>
        <v>0</v>
      </c>
      <c r="BN1376" s="14">
        <f>VLOOKUP($B1376,[2]Sheet3!$G:$CZ,51,0)</f>
        <v>0</v>
      </c>
      <c r="BO1376" s="14">
        <f>VLOOKUP($B1376,[2]Sheet3!$G:$CZ,52,0)</f>
        <v>0</v>
      </c>
      <c r="BP1376" s="14">
        <f>VLOOKUP($B1376,[2]Sheet3!$G:$CZ,53,0)</f>
        <v>0</v>
      </c>
      <c r="BQ1376" s="14">
        <f>VLOOKUP($B1376,[2]Sheet3!$G:$CZ,54,0)</f>
        <v>0</v>
      </c>
      <c r="BR1376" s="14">
        <f>VLOOKUP($B1376,[2]Sheet3!$G:$CZ,55,0)</f>
        <v>0</v>
      </c>
      <c r="BS1376" s="14">
        <f>VLOOKUP($B1376,[2]Sheet3!$G:$CZ,56,0)</f>
        <v>0</v>
      </c>
      <c r="BT1376" s="14">
        <f>VLOOKUP($B1376,[2]Sheet3!$G:$CZ,57,0)</f>
        <v>0</v>
      </c>
      <c r="BU1376" s="14">
        <f>VLOOKUP($B1376,[2]Sheet3!$G:$CZ,58,0)</f>
        <v>0</v>
      </c>
      <c r="BV1376" s="14">
        <f>VLOOKUP($B1376,[2]Sheet3!$G:$CZ,59,0)</f>
        <v>0</v>
      </c>
      <c r="BW1376" s="14">
        <f>VLOOKUP($B1376,[2]Sheet3!$G:$CZ,60,0)</f>
        <v>0</v>
      </c>
      <c r="BX1376" s="14">
        <f>VLOOKUP($B1376,[2]Sheet3!$G:$CZ,61,0)</f>
        <v>0</v>
      </c>
      <c r="BY1376" s="14">
        <f>VLOOKUP($B1376,[2]Sheet3!$G:$CZ,62,0)</f>
        <v>0</v>
      </c>
      <c r="BZ1376" s="14">
        <f>VLOOKUP($B1376,[2]Sheet3!$G:$CZ,63,0)</f>
        <v>0</v>
      </c>
      <c r="CA1376" s="14">
        <f>VLOOKUP($B1376,[2]Sheet3!$G:$CZ,64,0)</f>
        <v>0</v>
      </c>
      <c r="CB1376" s="14">
        <f>VLOOKUP($B1376,[2]Sheet3!$G:$CZ,65,0)</f>
        <v>0</v>
      </c>
      <c r="CC1376" s="14">
        <f>VLOOKUP($B1376,[2]Sheet3!$G:$CZ,66,0)</f>
        <v>0</v>
      </c>
      <c r="CD1376" s="14">
        <f>VLOOKUP($B1376,[2]Sheet3!$G:$CZ,67,0)</f>
        <v>0</v>
      </c>
      <c r="CE1376" s="14">
        <f>VLOOKUP($B1376,[2]Sheet3!$G:$CZ,68,0)</f>
        <v>0</v>
      </c>
      <c r="CF1376" s="14">
        <f>VLOOKUP($B1376,[2]Sheet3!$G:$CZ,69,0)</f>
        <v>0</v>
      </c>
      <c r="CG1376" s="14">
        <f>VLOOKUP($B1376,[2]Sheet3!$G:$CZ,70,0)</f>
        <v>0</v>
      </c>
      <c r="CH1376" s="14">
        <f>VLOOKUP($B1376,[2]Sheet3!$G:$CZ,71,0)</f>
        <v>0</v>
      </c>
      <c r="CI1376" s="14">
        <f>VLOOKUP($B1376,[2]Sheet3!$G:$CZ,72,0)</f>
        <v>0</v>
      </c>
      <c r="CJ1376" s="14">
        <f>VLOOKUP($B1376,[2]Sheet3!$G:$CZ,73,0)</f>
        <v>0</v>
      </c>
      <c r="CK1376" s="14">
        <f>VLOOKUP($B1376,[2]Sheet3!$G:$CZ,74,0)</f>
        <v>0</v>
      </c>
      <c r="CL1376" s="14">
        <f>VLOOKUP($B1376,[2]Sheet3!$G:$CZ,75,0)</f>
        <v>0</v>
      </c>
      <c r="CM1376" s="14">
        <f>VLOOKUP($B1376,[2]Sheet3!$G:$CZ,76,0)</f>
        <v>0</v>
      </c>
      <c r="CN1376" s="14">
        <f>VLOOKUP($B1376,[2]Sheet3!$G:$CZ,77,0)</f>
        <v>0</v>
      </c>
      <c r="CO1376" s="14">
        <f>VLOOKUP($B1376,[2]Sheet3!$G:$CZ,78,0)</f>
        <v>0</v>
      </c>
      <c r="CP1376" s="14">
        <f>VLOOKUP($B1376,[2]Sheet3!$G:$CZ,79,0)</f>
        <v>0</v>
      </c>
      <c r="CQ1376" s="14">
        <f>VLOOKUP($B1376,[2]Sheet3!$G:$CZ,80,0)</f>
        <v>0</v>
      </c>
      <c r="CR1376" s="14">
        <f>VLOOKUP($B1376,[2]Sheet3!$G:$CZ,81,0)</f>
        <v>0</v>
      </c>
      <c r="CS1376" s="14">
        <f>VLOOKUP($B1376,[2]Sheet3!$G:$CZ,82,0)</f>
        <v>0</v>
      </c>
      <c r="CT1376" s="14">
        <f>VLOOKUP($B1376,[2]Sheet3!$G:$CZ,83,0)</f>
        <v>0</v>
      </c>
      <c r="CU1376" s="14">
        <f>VLOOKUP($B1376,[2]Sheet3!$G:$CZ,84,0)</f>
        <v>0</v>
      </c>
      <c r="CV1376" s="14">
        <f>VLOOKUP($B1376,[2]Sheet3!$G:$CZ,85,0)</f>
        <v>0</v>
      </c>
      <c r="CW1376" s="14">
        <f>VLOOKUP($B1376,[2]Sheet3!$G:$CZ,86,0)</f>
        <v>0</v>
      </c>
      <c r="CX1376" s="14">
        <f>VLOOKUP($B1376,[2]Sheet3!$G:$CZ,87,0)</f>
        <v>0</v>
      </c>
      <c r="CY1376" s="14">
        <f>VLOOKUP($B1376,[2]Sheet3!$G:$CZ,88,0)</f>
        <v>0</v>
      </c>
      <c r="CZ1376" s="14">
        <f>VLOOKUP($B1376,[2]Sheet3!$G:$CZ,89,0)</f>
        <v>0</v>
      </c>
      <c r="DA1376" s="14">
        <f>VLOOKUP($B1376,[2]Sheet3!$G:$CZ,90,0)</f>
        <v>0</v>
      </c>
      <c r="DB1376" s="14">
        <f>VLOOKUP($B1376,[2]Sheet3!$G:$CZ,91,0)</f>
        <v>0</v>
      </c>
      <c r="DC1376" s="14">
        <f>VLOOKUP($B1376,[2]Sheet3!$G:$CZ,92,0)</f>
        <v>0</v>
      </c>
      <c r="DD1376" s="14">
        <f>VLOOKUP($B1376,[2]Sheet3!$G:$CZ,93,0)</f>
        <v>0</v>
      </c>
      <c r="DE1376" s="14">
        <f>VLOOKUP($B1376,[2]Sheet3!$G:$CZ,94,0)</f>
        <v>0</v>
      </c>
      <c r="DF1376" s="14">
        <f>VLOOKUP($B1376,[2]Sheet3!$G:$CZ,95,0)</f>
        <v>0</v>
      </c>
      <c r="DG1376" s="14">
        <f>VLOOKUP($B1376,[2]Sheet3!$G:$CZ,96,0)</f>
        <v>0</v>
      </c>
      <c r="DH1376" s="14">
        <f>VLOOKUP($B1376,[2]Sheet3!$G:$CZ,97,0)</f>
        <v>0</v>
      </c>
      <c r="DI1376" s="14">
        <f>VLOOKUP($B1376,[2]Sheet3!$G:$CZ,98,0)</f>
        <v>0</v>
      </c>
    </row>
    <row r="1377" spans="1:113" x14ac:dyDescent="0.3">
      <c r="A1377" s="9" t="str">
        <f t="shared" si="65"/>
        <v>W23927</v>
      </c>
      <c r="B1377" s="15" t="s">
        <v>2916</v>
      </c>
      <c r="C1377" s="15" t="s">
        <v>2917</v>
      </c>
      <c r="F1377" s="7" t="s">
        <v>15</v>
      </c>
      <c r="G1377" s="12" t="s">
        <v>4869</v>
      </c>
      <c r="H1377" s="12" t="str">
        <f>VLOOKUP($B1377,[1]Sheet1!$A:$G,5,0)</f>
        <v>sandip.anil@redingtongroup.com</v>
      </c>
      <c r="I1377" s="12" t="str">
        <f>VLOOKUP($B1377,[1]Sheet1!$A:$G,7,0)</f>
        <v>dilip.vishwa@redingtongroup.com</v>
      </c>
      <c r="J1377" s="12" t="s">
        <v>82</v>
      </c>
      <c r="K1377" s="7"/>
      <c r="L1377" s="7"/>
      <c r="M1377" s="8"/>
      <c r="N1377" s="7" t="str">
        <f t="shared" si="63"/>
        <v>sandip.anil@redingtongroup.com; dilip.vishwa@redingtongroup.com; nilesh.phirke@redingtongroup.com;christopher.joseph@redingtongroup.com</v>
      </c>
      <c r="O1377" s="7" t="str">
        <f t="shared" si="64"/>
        <v>W23927</v>
      </c>
      <c r="P1377" s="8" t="s">
        <v>5215</v>
      </c>
      <c r="Q1377" s="14">
        <f>VLOOKUP($B1377,[2]Sheet3!$G:$CZ,2,0)</f>
        <v>2400306543</v>
      </c>
      <c r="R1377" s="14">
        <f>VLOOKUP($B1377,[2]Sheet3!$G:$CZ,3,0)</f>
        <v>0</v>
      </c>
      <c r="S1377" s="14">
        <f>VLOOKUP($B1377,[2]Sheet3!$G:$CZ,4,0)</f>
        <v>0</v>
      </c>
      <c r="T1377" s="14">
        <f>VLOOKUP($B1377,[2]Sheet3!$G:$CZ,5,0)</f>
        <v>0</v>
      </c>
      <c r="U1377" s="14">
        <f>VLOOKUP($B1377,[2]Sheet3!$G:$CZ,6,0)</f>
        <v>0</v>
      </c>
      <c r="V1377" s="14">
        <f>VLOOKUP($B1377,[2]Sheet3!$G:$CZ,7,0)</f>
        <v>0</v>
      </c>
      <c r="W1377" s="14">
        <f>VLOOKUP($B1377,[2]Sheet3!$G:$CZ,8,0)</f>
        <v>0</v>
      </c>
      <c r="X1377" s="14">
        <f>VLOOKUP($B1377,[2]Sheet3!$G:$CZ,9,0)</f>
        <v>0</v>
      </c>
      <c r="Y1377" s="14">
        <f>VLOOKUP($B1377,[2]Sheet3!$G:$CZ,10,0)</f>
        <v>0</v>
      </c>
      <c r="Z1377" s="14">
        <f>VLOOKUP($B1377,[2]Sheet3!$G:$CZ,11,0)</f>
        <v>0</v>
      </c>
      <c r="AA1377" s="14">
        <f>VLOOKUP($B1377,[2]Sheet3!$G:$CZ,12,0)</f>
        <v>0</v>
      </c>
      <c r="AB1377" s="14">
        <f>VLOOKUP($B1377,[2]Sheet3!$G:$CZ,13,0)</f>
        <v>0</v>
      </c>
      <c r="AC1377" s="14">
        <f>VLOOKUP($B1377,[2]Sheet3!$G:$CZ,14,0)</f>
        <v>0</v>
      </c>
      <c r="AD1377" s="14">
        <f>VLOOKUP($B1377,[2]Sheet3!$G:$CZ,15,0)</f>
        <v>0</v>
      </c>
      <c r="AE1377" s="14">
        <f>VLOOKUP($B1377,[2]Sheet3!$G:$CZ,16,0)</f>
        <v>0</v>
      </c>
      <c r="AF1377" s="14">
        <f>VLOOKUP($B1377,[2]Sheet3!$G:$CZ,17,0)</f>
        <v>0</v>
      </c>
      <c r="AG1377" s="14">
        <f>VLOOKUP($B1377,[2]Sheet3!$G:$CZ,18,0)</f>
        <v>0</v>
      </c>
      <c r="AH1377" s="14">
        <f>VLOOKUP($B1377,[2]Sheet3!$G:$CZ,19,0)</f>
        <v>0</v>
      </c>
      <c r="AI1377" s="14">
        <f>VLOOKUP($B1377,[2]Sheet3!$G:$CZ,20,0)</f>
        <v>0</v>
      </c>
      <c r="AJ1377" s="14">
        <f>VLOOKUP($B1377,[2]Sheet3!$G:$CZ,21,0)</f>
        <v>0</v>
      </c>
      <c r="AK1377" s="14">
        <f>VLOOKUP($B1377,[2]Sheet3!$G:$CZ,22,0)</f>
        <v>0</v>
      </c>
      <c r="AL1377" s="14">
        <f>VLOOKUP($B1377,[2]Sheet3!$G:$CZ,23,0)</f>
        <v>0</v>
      </c>
      <c r="AM1377" s="14">
        <f>VLOOKUP($B1377,[2]Sheet3!$G:$CZ,24,0)</f>
        <v>0</v>
      </c>
      <c r="AN1377" s="14">
        <f>VLOOKUP($B1377,[2]Sheet3!$G:$CZ,25,0)</f>
        <v>0</v>
      </c>
      <c r="AO1377" s="14">
        <f>VLOOKUP($B1377,[2]Sheet3!$G:$CZ,26,0)</f>
        <v>0</v>
      </c>
      <c r="AP1377" s="14">
        <f>VLOOKUP($B1377,[2]Sheet3!$G:$CZ,27,0)</f>
        <v>0</v>
      </c>
      <c r="AQ1377" s="14">
        <f>VLOOKUP($B1377,[2]Sheet3!$G:$CZ,28,0)</f>
        <v>0</v>
      </c>
      <c r="AR1377" s="14">
        <f>VLOOKUP($B1377,[2]Sheet3!$G:$CZ,29,0)</f>
        <v>0</v>
      </c>
      <c r="AS1377" s="14">
        <f>VLOOKUP($B1377,[2]Sheet3!$G:$CZ,30,0)</f>
        <v>0</v>
      </c>
      <c r="AT1377" s="14">
        <f>VLOOKUP($B1377,[2]Sheet3!$G:$CZ,31,0)</f>
        <v>0</v>
      </c>
      <c r="AU1377" s="14">
        <f>VLOOKUP($B1377,[2]Sheet3!$G:$CZ,32,0)</f>
        <v>0</v>
      </c>
      <c r="AV1377" s="14">
        <f>VLOOKUP($B1377,[2]Sheet3!$G:$CZ,33,0)</f>
        <v>0</v>
      </c>
      <c r="AW1377" s="14">
        <f>VLOOKUP($B1377,[2]Sheet3!$G:$CZ,34,0)</f>
        <v>0</v>
      </c>
      <c r="AX1377" s="14">
        <f>VLOOKUP($B1377,[2]Sheet3!$G:$CZ,35,0)</f>
        <v>0</v>
      </c>
      <c r="AY1377" s="14">
        <f>VLOOKUP($B1377,[2]Sheet3!$G:$CZ,36,0)</f>
        <v>0</v>
      </c>
      <c r="AZ1377" s="14">
        <f>VLOOKUP($B1377,[2]Sheet3!$G:$CZ,37,0)</f>
        <v>0</v>
      </c>
      <c r="BA1377" s="14">
        <f>VLOOKUP($B1377,[2]Sheet3!$G:$CZ,38,0)</f>
        <v>0</v>
      </c>
      <c r="BB1377" s="14">
        <f>VLOOKUP($B1377,[2]Sheet3!$G:$CZ,39,0)</f>
        <v>0</v>
      </c>
      <c r="BC1377" s="14">
        <f>VLOOKUP($B1377,[2]Sheet3!$G:$CZ,40,0)</f>
        <v>0</v>
      </c>
      <c r="BD1377" s="14">
        <f>VLOOKUP($B1377,[2]Sheet3!$G:$CZ,41,0)</f>
        <v>0</v>
      </c>
      <c r="BE1377" s="14">
        <f>VLOOKUP($B1377,[2]Sheet3!$G:$CZ,42,0)</f>
        <v>0</v>
      </c>
      <c r="BF1377" s="14">
        <f>VLOOKUP($B1377,[2]Sheet3!$G:$CZ,43,0)</f>
        <v>0</v>
      </c>
      <c r="BG1377" s="14">
        <f>VLOOKUP($B1377,[2]Sheet3!$G:$CZ,44,0)</f>
        <v>0</v>
      </c>
      <c r="BH1377" s="14">
        <f>VLOOKUP($B1377,[2]Sheet3!$G:$CZ,45,0)</f>
        <v>0</v>
      </c>
      <c r="BI1377" s="14">
        <f>VLOOKUP($B1377,[2]Sheet3!$G:$CZ,46,0)</f>
        <v>0</v>
      </c>
      <c r="BJ1377" s="14">
        <f>VLOOKUP($B1377,[2]Sheet3!$G:$CZ,47,0)</f>
        <v>0</v>
      </c>
      <c r="BK1377" s="14">
        <f>VLOOKUP($B1377,[2]Sheet3!$G:$CZ,48,0)</f>
        <v>0</v>
      </c>
      <c r="BL1377" s="14">
        <f>VLOOKUP($B1377,[2]Sheet3!$G:$CZ,49,0)</f>
        <v>0</v>
      </c>
      <c r="BM1377" s="14">
        <f>VLOOKUP($B1377,[2]Sheet3!$G:$CZ,50,0)</f>
        <v>0</v>
      </c>
      <c r="BN1377" s="14">
        <f>VLOOKUP($B1377,[2]Sheet3!$G:$CZ,51,0)</f>
        <v>0</v>
      </c>
      <c r="BO1377" s="14">
        <f>VLOOKUP($B1377,[2]Sheet3!$G:$CZ,52,0)</f>
        <v>0</v>
      </c>
      <c r="BP1377" s="14">
        <f>VLOOKUP($B1377,[2]Sheet3!$G:$CZ,53,0)</f>
        <v>0</v>
      </c>
      <c r="BQ1377" s="14">
        <f>VLOOKUP($B1377,[2]Sheet3!$G:$CZ,54,0)</f>
        <v>0</v>
      </c>
      <c r="BR1377" s="14">
        <f>VLOOKUP($B1377,[2]Sheet3!$G:$CZ,55,0)</f>
        <v>0</v>
      </c>
      <c r="BS1377" s="14">
        <f>VLOOKUP($B1377,[2]Sheet3!$G:$CZ,56,0)</f>
        <v>0</v>
      </c>
      <c r="BT1377" s="14">
        <f>VLOOKUP($B1377,[2]Sheet3!$G:$CZ,57,0)</f>
        <v>0</v>
      </c>
      <c r="BU1377" s="14">
        <f>VLOOKUP($B1377,[2]Sheet3!$G:$CZ,58,0)</f>
        <v>0</v>
      </c>
      <c r="BV1377" s="14">
        <f>VLOOKUP($B1377,[2]Sheet3!$G:$CZ,59,0)</f>
        <v>0</v>
      </c>
      <c r="BW1377" s="14">
        <f>VLOOKUP($B1377,[2]Sheet3!$G:$CZ,60,0)</f>
        <v>0</v>
      </c>
      <c r="BX1377" s="14">
        <f>VLOOKUP($B1377,[2]Sheet3!$G:$CZ,61,0)</f>
        <v>0</v>
      </c>
      <c r="BY1377" s="14">
        <f>VLOOKUP($B1377,[2]Sheet3!$G:$CZ,62,0)</f>
        <v>0</v>
      </c>
      <c r="BZ1377" s="14">
        <f>VLOOKUP($B1377,[2]Sheet3!$G:$CZ,63,0)</f>
        <v>0</v>
      </c>
      <c r="CA1377" s="14">
        <f>VLOOKUP($B1377,[2]Sheet3!$G:$CZ,64,0)</f>
        <v>0</v>
      </c>
      <c r="CB1377" s="14">
        <f>VLOOKUP($B1377,[2]Sheet3!$G:$CZ,65,0)</f>
        <v>0</v>
      </c>
      <c r="CC1377" s="14">
        <f>VLOOKUP($B1377,[2]Sheet3!$G:$CZ,66,0)</f>
        <v>0</v>
      </c>
      <c r="CD1377" s="14">
        <f>VLOOKUP($B1377,[2]Sheet3!$G:$CZ,67,0)</f>
        <v>0</v>
      </c>
      <c r="CE1377" s="14">
        <f>VLOOKUP($B1377,[2]Sheet3!$G:$CZ,68,0)</f>
        <v>0</v>
      </c>
      <c r="CF1377" s="14">
        <f>VLOOKUP($B1377,[2]Sheet3!$G:$CZ,69,0)</f>
        <v>0</v>
      </c>
      <c r="CG1377" s="14">
        <f>VLOOKUP($B1377,[2]Sheet3!$G:$CZ,70,0)</f>
        <v>0</v>
      </c>
      <c r="CH1377" s="14">
        <f>VLOOKUP($B1377,[2]Sheet3!$G:$CZ,71,0)</f>
        <v>0</v>
      </c>
      <c r="CI1377" s="14">
        <f>VLOOKUP($B1377,[2]Sheet3!$G:$CZ,72,0)</f>
        <v>0</v>
      </c>
      <c r="CJ1377" s="14">
        <f>VLOOKUP($B1377,[2]Sheet3!$G:$CZ,73,0)</f>
        <v>0</v>
      </c>
      <c r="CK1377" s="14">
        <f>VLOOKUP($B1377,[2]Sheet3!$G:$CZ,74,0)</f>
        <v>0</v>
      </c>
      <c r="CL1377" s="14">
        <f>VLOOKUP($B1377,[2]Sheet3!$G:$CZ,75,0)</f>
        <v>0</v>
      </c>
      <c r="CM1377" s="14">
        <f>VLOOKUP($B1377,[2]Sheet3!$G:$CZ,76,0)</f>
        <v>0</v>
      </c>
      <c r="CN1377" s="14">
        <f>VLOOKUP($B1377,[2]Sheet3!$G:$CZ,77,0)</f>
        <v>0</v>
      </c>
      <c r="CO1377" s="14">
        <f>VLOOKUP($B1377,[2]Sheet3!$G:$CZ,78,0)</f>
        <v>0</v>
      </c>
      <c r="CP1377" s="14">
        <f>VLOOKUP($B1377,[2]Sheet3!$G:$CZ,79,0)</f>
        <v>0</v>
      </c>
      <c r="CQ1377" s="14">
        <f>VLOOKUP($B1377,[2]Sheet3!$G:$CZ,80,0)</f>
        <v>0</v>
      </c>
      <c r="CR1377" s="14">
        <f>VLOOKUP($B1377,[2]Sheet3!$G:$CZ,81,0)</f>
        <v>0</v>
      </c>
      <c r="CS1377" s="14">
        <f>VLOOKUP($B1377,[2]Sheet3!$G:$CZ,82,0)</f>
        <v>0</v>
      </c>
      <c r="CT1377" s="14">
        <f>VLOOKUP($B1377,[2]Sheet3!$G:$CZ,83,0)</f>
        <v>0</v>
      </c>
      <c r="CU1377" s="14">
        <f>VLOOKUP($B1377,[2]Sheet3!$G:$CZ,84,0)</f>
        <v>0</v>
      </c>
      <c r="CV1377" s="14">
        <f>VLOOKUP($B1377,[2]Sheet3!$G:$CZ,85,0)</f>
        <v>0</v>
      </c>
      <c r="CW1377" s="14">
        <f>VLOOKUP($B1377,[2]Sheet3!$G:$CZ,86,0)</f>
        <v>0</v>
      </c>
      <c r="CX1377" s="14">
        <f>VLOOKUP($B1377,[2]Sheet3!$G:$CZ,87,0)</f>
        <v>0</v>
      </c>
      <c r="CY1377" s="14">
        <f>VLOOKUP($B1377,[2]Sheet3!$G:$CZ,88,0)</f>
        <v>0</v>
      </c>
      <c r="CZ1377" s="14">
        <f>VLOOKUP($B1377,[2]Sheet3!$G:$CZ,89,0)</f>
        <v>0</v>
      </c>
      <c r="DA1377" s="14">
        <f>VLOOKUP($B1377,[2]Sheet3!$G:$CZ,90,0)</f>
        <v>0</v>
      </c>
      <c r="DB1377" s="14">
        <f>VLOOKUP($B1377,[2]Sheet3!$G:$CZ,91,0)</f>
        <v>0</v>
      </c>
      <c r="DC1377" s="14">
        <f>VLOOKUP($B1377,[2]Sheet3!$G:$CZ,92,0)</f>
        <v>0</v>
      </c>
      <c r="DD1377" s="14">
        <f>VLOOKUP($B1377,[2]Sheet3!$G:$CZ,93,0)</f>
        <v>0</v>
      </c>
      <c r="DE1377" s="14">
        <f>VLOOKUP($B1377,[2]Sheet3!$G:$CZ,94,0)</f>
        <v>0</v>
      </c>
      <c r="DF1377" s="14">
        <f>VLOOKUP($B1377,[2]Sheet3!$G:$CZ,95,0)</f>
        <v>0</v>
      </c>
      <c r="DG1377" s="14">
        <f>VLOOKUP($B1377,[2]Sheet3!$G:$CZ,96,0)</f>
        <v>0</v>
      </c>
      <c r="DH1377" s="14">
        <f>VLOOKUP($B1377,[2]Sheet3!$G:$CZ,97,0)</f>
        <v>0</v>
      </c>
      <c r="DI1377" s="14">
        <f>VLOOKUP($B1377,[2]Sheet3!$G:$CZ,98,0)</f>
        <v>0</v>
      </c>
    </row>
    <row r="1378" spans="1:113" x14ac:dyDescent="0.3">
      <c r="A1378" s="9" t="str">
        <f t="shared" si="65"/>
        <v>W23838</v>
      </c>
      <c r="B1378" s="15" t="s">
        <v>2918</v>
      </c>
      <c r="C1378" s="15" t="s">
        <v>2919</v>
      </c>
      <c r="F1378" s="7" t="s">
        <v>15</v>
      </c>
      <c r="G1378" s="12" t="s">
        <v>4870</v>
      </c>
      <c r="H1378" s="12" t="str">
        <f>VLOOKUP($B1378,[1]Sheet1!$A:$G,5,0)</f>
        <v>sunil.dalavi@redingtongroup.com</v>
      </c>
      <c r="I1378" s="12" t="str">
        <f>VLOOKUP($B1378,[1]Sheet1!$A:$G,7,0)</f>
        <v>dilip.vishwa@redingtongroup.com</v>
      </c>
      <c r="J1378" s="12" t="s">
        <v>82</v>
      </c>
      <c r="K1378" s="7"/>
      <c r="L1378" s="7"/>
      <c r="M1378" s="8"/>
      <c r="N1378" s="7" t="str">
        <f t="shared" si="63"/>
        <v>sunil.dalavi@redingtongroup.com; dilip.vishwa@redingtongroup.com; nilesh.phirke@redingtongroup.com;christopher.joseph@redingtongroup.com</v>
      </c>
      <c r="O1378" s="7" t="str">
        <f t="shared" si="64"/>
        <v>W23838</v>
      </c>
      <c r="P1378" s="8" t="s">
        <v>5215</v>
      </c>
      <c r="Q1378" s="14">
        <f>VLOOKUP($B1378,[2]Sheet3!$G:$CZ,2,0)</f>
        <v>2400306634</v>
      </c>
      <c r="R1378" s="14">
        <f>VLOOKUP($B1378,[2]Sheet3!$G:$CZ,3,0)</f>
        <v>2400306599</v>
      </c>
      <c r="S1378" s="14">
        <f>VLOOKUP($B1378,[2]Sheet3!$G:$CZ,4,0)</f>
        <v>2400304971</v>
      </c>
      <c r="T1378" s="14">
        <f>VLOOKUP($B1378,[2]Sheet3!$G:$CZ,5,0)</f>
        <v>0</v>
      </c>
      <c r="U1378" s="14">
        <f>VLOOKUP($B1378,[2]Sheet3!$G:$CZ,6,0)</f>
        <v>0</v>
      </c>
      <c r="V1378" s="14">
        <f>VLOOKUP($B1378,[2]Sheet3!$G:$CZ,7,0)</f>
        <v>0</v>
      </c>
      <c r="W1378" s="14">
        <f>VLOOKUP($B1378,[2]Sheet3!$G:$CZ,8,0)</f>
        <v>0</v>
      </c>
      <c r="X1378" s="14">
        <f>VLOOKUP($B1378,[2]Sheet3!$G:$CZ,9,0)</f>
        <v>0</v>
      </c>
      <c r="Y1378" s="14">
        <f>VLOOKUP($B1378,[2]Sheet3!$G:$CZ,10,0)</f>
        <v>0</v>
      </c>
      <c r="Z1378" s="14">
        <f>VLOOKUP($B1378,[2]Sheet3!$G:$CZ,11,0)</f>
        <v>0</v>
      </c>
      <c r="AA1378" s="14">
        <f>VLOOKUP($B1378,[2]Sheet3!$G:$CZ,12,0)</f>
        <v>0</v>
      </c>
      <c r="AB1378" s="14">
        <f>VLOOKUP($B1378,[2]Sheet3!$G:$CZ,13,0)</f>
        <v>0</v>
      </c>
      <c r="AC1378" s="14">
        <f>VLOOKUP($B1378,[2]Sheet3!$G:$CZ,14,0)</f>
        <v>0</v>
      </c>
      <c r="AD1378" s="14">
        <f>VLOOKUP($B1378,[2]Sheet3!$G:$CZ,15,0)</f>
        <v>0</v>
      </c>
      <c r="AE1378" s="14">
        <f>VLOOKUP($B1378,[2]Sheet3!$G:$CZ,16,0)</f>
        <v>0</v>
      </c>
      <c r="AF1378" s="14">
        <f>VLOOKUP($B1378,[2]Sheet3!$G:$CZ,17,0)</f>
        <v>0</v>
      </c>
      <c r="AG1378" s="14">
        <f>VLOOKUP($B1378,[2]Sheet3!$G:$CZ,18,0)</f>
        <v>0</v>
      </c>
      <c r="AH1378" s="14">
        <f>VLOOKUP($B1378,[2]Sheet3!$G:$CZ,19,0)</f>
        <v>0</v>
      </c>
      <c r="AI1378" s="14">
        <f>VLOOKUP($B1378,[2]Sheet3!$G:$CZ,20,0)</f>
        <v>0</v>
      </c>
      <c r="AJ1378" s="14">
        <f>VLOOKUP($B1378,[2]Sheet3!$G:$CZ,21,0)</f>
        <v>0</v>
      </c>
      <c r="AK1378" s="14">
        <f>VLOOKUP($B1378,[2]Sheet3!$G:$CZ,22,0)</f>
        <v>0</v>
      </c>
      <c r="AL1378" s="14">
        <f>VLOOKUP($B1378,[2]Sheet3!$G:$CZ,23,0)</f>
        <v>0</v>
      </c>
      <c r="AM1378" s="14">
        <f>VLOOKUP($B1378,[2]Sheet3!$G:$CZ,24,0)</f>
        <v>0</v>
      </c>
      <c r="AN1378" s="14">
        <f>VLOOKUP($B1378,[2]Sheet3!$G:$CZ,25,0)</f>
        <v>0</v>
      </c>
      <c r="AO1378" s="14">
        <f>VLOOKUP($B1378,[2]Sheet3!$G:$CZ,26,0)</f>
        <v>0</v>
      </c>
      <c r="AP1378" s="14">
        <f>VLOOKUP($B1378,[2]Sheet3!$G:$CZ,27,0)</f>
        <v>0</v>
      </c>
      <c r="AQ1378" s="14">
        <f>VLOOKUP($B1378,[2]Sheet3!$G:$CZ,28,0)</f>
        <v>0</v>
      </c>
      <c r="AR1378" s="14">
        <f>VLOOKUP($B1378,[2]Sheet3!$G:$CZ,29,0)</f>
        <v>0</v>
      </c>
      <c r="AS1378" s="14">
        <f>VLOOKUP($B1378,[2]Sheet3!$G:$CZ,30,0)</f>
        <v>0</v>
      </c>
      <c r="AT1378" s="14">
        <f>VLOOKUP($B1378,[2]Sheet3!$G:$CZ,31,0)</f>
        <v>0</v>
      </c>
      <c r="AU1378" s="14">
        <f>VLOOKUP($B1378,[2]Sheet3!$G:$CZ,32,0)</f>
        <v>0</v>
      </c>
      <c r="AV1378" s="14">
        <f>VLOOKUP($B1378,[2]Sheet3!$G:$CZ,33,0)</f>
        <v>0</v>
      </c>
      <c r="AW1378" s="14">
        <f>VLOOKUP($B1378,[2]Sheet3!$G:$CZ,34,0)</f>
        <v>0</v>
      </c>
      <c r="AX1378" s="14">
        <f>VLOOKUP($B1378,[2]Sheet3!$G:$CZ,35,0)</f>
        <v>0</v>
      </c>
      <c r="AY1378" s="14">
        <f>VLOOKUP($B1378,[2]Sheet3!$G:$CZ,36,0)</f>
        <v>0</v>
      </c>
      <c r="AZ1378" s="14">
        <f>VLOOKUP($B1378,[2]Sheet3!$G:$CZ,37,0)</f>
        <v>0</v>
      </c>
      <c r="BA1378" s="14">
        <f>VLOOKUP($B1378,[2]Sheet3!$G:$CZ,38,0)</f>
        <v>0</v>
      </c>
      <c r="BB1378" s="14">
        <f>VLOOKUP($B1378,[2]Sheet3!$G:$CZ,39,0)</f>
        <v>0</v>
      </c>
      <c r="BC1378" s="14">
        <f>VLOOKUP($B1378,[2]Sheet3!$G:$CZ,40,0)</f>
        <v>0</v>
      </c>
      <c r="BD1378" s="14">
        <f>VLOOKUP($B1378,[2]Sheet3!$G:$CZ,41,0)</f>
        <v>0</v>
      </c>
      <c r="BE1378" s="14">
        <f>VLOOKUP($B1378,[2]Sheet3!$G:$CZ,42,0)</f>
        <v>0</v>
      </c>
      <c r="BF1378" s="14">
        <f>VLOOKUP($B1378,[2]Sheet3!$G:$CZ,43,0)</f>
        <v>0</v>
      </c>
      <c r="BG1378" s="14">
        <f>VLOOKUP($B1378,[2]Sheet3!$G:$CZ,44,0)</f>
        <v>0</v>
      </c>
      <c r="BH1378" s="14">
        <f>VLOOKUP($B1378,[2]Sheet3!$G:$CZ,45,0)</f>
        <v>0</v>
      </c>
      <c r="BI1378" s="14">
        <f>VLOOKUP($B1378,[2]Sheet3!$G:$CZ,46,0)</f>
        <v>0</v>
      </c>
      <c r="BJ1378" s="14">
        <f>VLOOKUP($B1378,[2]Sheet3!$G:$CZ,47,0)</f>
        <v>0</v>
      </c>
      <c r="BK1378" s="14">
        <f>VLOOKUP($B1378,[2]Sheet3!$G:$CZ,48,0)</f>
        <v>0</v>
      </c>
      <c r="BL1378" s="14">
        <f>VLOOKUP($B1378,[2]Sheet3!$G:$CZ,49,0)</f>
        <v>0</v>
      </c>
      <c r="BM1378" s="14">
        <f>VLOOKUP($B1378,[2]Sheet3!$G:$CZ,50,0)</f>
        <v>0</v>
      </c>
      <c r="BN1378" s="14">
        <f>VLOOKUP($B1378,[2]Sheet3!$G:$CZ,51,0)</f>
        <v>0</v>
      </c>
      <c r="BO1378" s="14">
        <f>VLOOKUP($B1378,[2]Sheet3!$G:$CZ,52,0)</f>
        <v>0</v>
      </c>
      <c r="BP1378" s="14">
        <f>VLOOKUP($B1378,[2]Sheet3!$G:$CZ,53,0)</f>
        <v>0</v>
      </c>
      <c r="BQ1378" s="14">
        <f>VLOOKUP($B1378,[2]Sheet3!$G:$CZ,54,0)</f>
        <v>0</v>
      </c>
      <c r="BR1378" s="14">
        <f>VLOOKUP($B1378,[2]Sheet3!$G:$CZ,55,0)</f>
        <v>0</v>
      </c>
      <c r="BS1378" s="14">
        <f>VLOOKUP($B1378,[2]Sheet3!$G:$CZ,56,0)</f>
        <v>0</v>
      </c>
      <c r="BT1378" s="14">
        <f>VLOOKUP($B1378,[2]Sheet3!$G:$CZ,57,0)</f>
        <v>0</v>
      </c>
      <c r="BU1378" s="14">
        <f>VLOOKUP($B1378,[2]Sheet3!$G:$CZ,58,0)</f>
        <v>0</v>
      </c>
      <c r="BV1378" s="14">
        <f>VLOOKUP($B1378,[2]Sheet3!$G:$CZ,59,0)</f>
        <v>0</v>
      </c>
      <c r="BW1378" s="14">
        <f>VLOOKUP($B1378,[2]Sheet3!$G:$CZ,60,0)</f>
        <v>0</v>
      </c>
      <c r="BX1378" s="14">
        <f>VLOOKUP($B1378,[2]Sheet3!$G:$CZ,61,0)</f>
        <v>0</v>
      </c>
      <c r="BY1378" s="14">
        <f>VLOOKUP($B1378,[2]Sheet3!$G:$CZ,62,0)</f>
        <v>0</v>
      </c>
      <c r="BZ1378" s="14">
        <f>VLOOKUP($B1378,[2]Sheet3!$G:$CZ,63,0)</f>
        <v>0</v>
      </c>
      <c r="CA1378" s="14">
        <f>VLOOKUP($B1378,[2]Sheet3!$G:$CZ,64,0)</f>
        <v>0</v>
      </c>
      <c r="CB1378" s="14">
        <f>VLOOKUP($B1378,[2]Sheet3!$G:$CZ,65,0)</f>
        <v>0</v>
      </c>
      <c r="CC1378" s="14">
        <f>VLOOKUP($B1378,[2]Sheet3!$G:$CZ,66,0)</f>
        <v>0</v>
      </c>
      <c r="CD1378" s="14">
        <f>VLOOKUP($B1378,[2]Sheet3!$G:$CZ,67,0)</f>
        <v>0</v>
      </c>
      <c r="CE1378" s="14">
        <f>VLOOKUP($B1378,[2]Sheet3!$G:$CZ,68,0)</f>
        <v>0</v>
      </c>
      <c r="CF1378" s="14">
        <f>VLOOKUP($B1378,[2]Sheet3!$G:$CZ,69,0)</f>
        <v>0</v>
      </c>
      <c r="CG1378" s="14">
        <f>VLOOKUP($B1378,[2]Sheet3!$G:$CZ,70,0)</f>
        <v>0</v>
      </c>
      <c r="CH1378" s="14">
        <f>VLOOKUP($B1378,[2]Sheet3!$G:$CZ,71,0)</f>
        <v>0</v>
      </c>
      <c r="CI1378" s="14">
        <f>VLOOKUP($B1378,[2]Sheet3!$G:$CZ,72,0)</f>
        <v>0</v>
      </c>
      <c r="CJ1378" s="14">
        <f>VLOOKUP($B1378,[2]Sheet3!$G:$CZ,73,0)</f>
        <v>0</v>
      </c>
      <c r="CK1378" s="14">
        <f>VLOOKUP($B1378,[2]Sheet3!$G:$CZ,74,0)</f>
        <v>0</v>
      </c>
      <c r="CL1378" s="14">
        <f>VLOOKUP($B1378,[2]Sheet3!$G:$CZ,75,0)</f>
        <v>0</v>
      </c>
      <c r="CM1378" s="14">
        <f>VLOOKUP($B1378,[2]Sheet3!$G:$CZ,76,0)</f>
        <v>0</v>
      </c>
      <c r="CN1378" s="14">
        <f>VLOOKUP($B1378,[2]Sheet3!$G:$CZ,77,0)</f>
        <v>0</v>
      </c>
      <c r="CO1378" s="14">
        <f>VLOOKUP($B1378,[2]Sheet3!$G:$CZ,78,0)</f>
        <v>0</v>
      </c>
      <c r="CP1378" s="14">
        <f>VLOOKUP($B1378,[2]Sheet3!$G:$CZ,79,0)</f>
        <v>0</v>
      </c>
      <c r="CQ1378" s="14">
        <f>VLOOKUP($B1378,[2]Sheet3!$G:$CZ,80,0)</f>
        <v>0</v>
      </c>
      <c r="CR1378" s="14">
        <f>VLOOKUP($B1378,[2]Sheet3!$G:$CZ,81,0)</f>
        <v>0</v>
      </c>
      <c r="CS1378" s="14">
        <f>VLOOKUP($B1378,[2]Sheet3!$G:$CZ,82,0)</f>
        <v>0</v>
      </c>
      <c r="CT1378" s="14">
        <f>VLOOKUP($B1378,[2]Sheet3!$G:$CZ,83,0)</f>
        <v>0</v>
      </c>
      <c r="CU1378" s="14">
        <f>VLOOKUP($B1378,[2]Sheet3!$G:$CZ,84,0)</f>
        <v>0</v>
      </c>
      <c r="CV1378" s="14">
        <f>VLOOKUP($B1378,[2]Sheet3!$G:$CZ,85,0)</f>
        <v>0</v>
      </c>
      <c r="CW1378" s="14">
        <f>VLOOKUP($B1378,[2]Sheet3!$G:$CZ,86,0)</f>
        <v>0</v>
      </c>
      <c r="CX1378" s="14">
        <f>VLOOKUP($B1378,[2]Sheet3!$G:$CZ,87,0)</f>
        <v>0</v>
      </c>
      <c r="CY1378" s="14">
        <f>VLOOKUP($B1378,[2]Sheet3!$G:$CZ,88,0)</f>
        <v>0</v>
      </c>
      <c r="CZ1378" s="14">
        <f>VLOOKUP($B1378,[2]Sheet3!$G:$CZ,89,0)</f>
        <v>0</v>
      </c>
      <c r="DA1378" s="14">
        <f>VLOOKUP($B1378,[2]Sheet3!$G:$CZ,90,0)</f>
        <v>0</v>
      </c>
      <c r="DB1378" s="14">
        <f>VLOOKUP($B1378,[2]Sheet3!$G:$CZ,91,0)</f>
        <v>0</v>
      </c>
      <c r="DC1378" s="14">
        <f>VLOOKUP($B1378,[2]Sheet3!$G:$CZ,92,0)</f>
        <v>0</v>
      </c>
      <c r="DD1378" s="14">
        <f>VLOOKUP($B1378,[2]Sheet3!$G:$CZ,93,0)</f>
        <v>0</v>
      </c>
      <c r="DE1378" s="14">
        <f>VLOOKUP($B1378,[2]Sheet3!$G:$CZ,94,0)</f>
        <v>0</v>
      </c>
      <c r="DF1378" s="14">
        <f>VLOOKUP($B1378,[2]Sheet3!$G:$CZ,95,0)</f>
        <v>0</v>
      </c>
      <c r="DG1378" s="14">
        <f>VLOOKUP($B1378,[2]Sheet3!$G:$CZ,96,0)</f>
        <v>0</v>
      </c>
      <c r="DH1378" s="14">
        <f>VLOOKUP($B1378,[2]Sheet3!$G:$CZ,97,0)</f>
        <v>0</v>
      </c>
      <c r="DI1378" s="14">
        <f>VLOOKUP($B1378,[2]Sheet3!$G:$CZ,98,0)</f>
        <v>0</v>
      </c>
    </row>
    <row r="1379" spans="1:113" x14ac:dyDescent="0.3">
      <c r="A1379" s="9" t="str">
        <f t="shared" si="65"/>
        <v>E14591</v>
      </c>
      <c r="B1379" s="15" t="s">
        <v>2920</v>
      </c>
      <c r="C1379" s="15" t="s">
        <v>2921</v>
      </c>
      <c r="F1379" s="7" t="s">
        <v>15</v>
      </c>
      <c r="G1379" s="12" t="s">
        <v>4871</v>
      </c>
      <c r="H1379" s="12" t="str">
        <f>VLOOKUP($B1379,[1]Sheet1!$A:$G,5,0)</f>
        <v>manish.kumar@redingtongroup.com</v>
      </c>
      <c r="I1379" s="12" t="str">
        <f>VLOOKUP($B1379,[1]Sheet1!$A:$G,7,0)</f>
        <v>jaswinder.singh@redingtongroup.com</v>
      </c>
      <c r="J1379" s="12" t="s">
        <v>82</v>
      </c>
      <c r="K1379" s="7"/>
      <c r="L1379" s="7"/>
      <c r="M1379" s="8"/>
      <c r="N1379" s="7" t="str">
        <f t="shared" si="63"/>
        <v>manish.kumar@redingtongroup.com; jaswinder.singh@redingtongroup.com; nilesh.phirke@redingtongroup.com;christopher.joseph@redingtongroup.com</v>
      </c>
      <c r="O1379" s="7" t="str">
        <f t="shared" si="64"/>
        <v>E14591</v>
      </c>
      <c r="P1379" s="8" t="s">
        <v>5215</v>
      </c>
      <c r="Q1379" s="14">
        <f>VLOOKUP($B1379,[2]Sheet3!$G:$CZ,2,0)</f>
        <v>2400301444</v>
      </c>
      <c r="R1379" s="14">
        <f>VLOOKUP($B1379,[2]Sheet3!$G:$CZ,3,0)</f>
        <v>0</v>
      </c>
      <c r="S1379" s="14">
        <f>VLOOKUP($B1379,[2]Sheet3!$G:$CZ,4,0)</f>
        <v>0</v>
      </c>
      <c r="T1379" s="14">
        <f>VLOOKUP($B1379,[2]Sheet3!$G:$CZ,5,0)</f>
        <v>0</v>
      </c>
      <c r="U1379" s="14">
        <f>VLOOKUP($B1379,[2]Sheet3!$G:$CZ,6,0)</f>
        <v>0</v>
      </c>
      <c r="V1379" s="14">
        <f>VLOOKUP($B1379,[2]Sheet3!$G:$CZ,7,0)</f>
        <v>0</v>
      </c>
      <c r="W1379" s="14">
        <f>VLOOKUP($B1379,[2]Sheet3!$G:$CZ,8,0)</f>
        <v>0</v>
      </c>
      <c r="X1379" s="14">
        <f>VLOOKUP($B1379,[2]Sheet3!$G:$CZ,9,0)</f>
        <v>0</v>
      </c>
      <c r="Y1379" s="14">
        <f>VLOOKUP($B1379,[2]Sheet3!$G:$CZ,10,0)</f>
        <v>0</v>
      </c>
      <c r="Z1379" s="14">
        <f>VLOOKUP($B1379,[2]Sheet3!$G:$CZ,11,0)</f>
        <v>0</v>
      </c>
      <c r="AA1379" s="14">
        <f>VLOOKUP($B1379,[2]Sheet3!$G:$CZ,12,0)</f>
        <v>0</v>
      </c>
      <c r="AB1379" s="14">
        <f>VLOOKUP($B1379,[2]Sheet3!$G:$CZ,13,0)</f>
        <v>0</v>
      </c>
      <c r="AC1379" s="14">
        <f>VLOOKUP($B1379,[2]Sheet3!$G:$CZ,14,0)</f>
        <v>0</v>
      </c>
      <c r="AD1379" s="14">
        <f>VLOOKUP($B1379,[2]Sheet3!$G:$CZ,15,0)</f>
        <v>0</v>
      </c>
      <c r="AE1379" s="14">
        <f>VLOOKUP($B1379,[2]Sheet3!$G:$CZ,16,0)</f>
        <v>0</v>
      </c>
      <c r="AF1379" s="14">
        <f>VLOOKUP($B1379,[2]Sheet3!$G:$CZ,17,0)</f>
        <v>0</v>
      </c>
      <c r="AG1379" s="14">
        <f>VLOOKUP($B1379,[2]Sheet3!$G:$CZ,18,0)</f>
        <v>0</v>
      </c>
      <c r="AH1379" s="14">
        <f>VLOOKUP($B1379,[2]Sheet3!$G:$CZ,19,0)</f>
        <v>0</v>
      </c>
      <c r="AI1379" s="14">
        <f>VLOOKUP($B1379,[2]Sheet3!$G:$CZ,20,0)</f>
        <v>0</v>
      </c>
      <c r="AJ1379" s="14">
        <f>VLOOKUP($B1379,[2]Sheet3!$G:$CZ,21,0)</f>
        <v>0</v>
      </c>
      <c r="AK1379" s="14">
        <f>VLOOKUP($B1379,[2]Sheet3!$G:$CZ,22,0)</f>
        <v>0</v>
      </c>
      <c r="AL1379" s="14">
        <f>VLOOKUP($B1379,[2]Sheet3!$G:$CZ,23,0)</f>
        <v>0</v>
      </c>
      <c r="AM1379" s="14">
        <f>VLOOKUP($B1379,[2]Sheet3!$G:$CZ,24,0)</f>
        <v>0</v>
      </c>
      <c r="AN1379" s="14">
        <f>VLOOKUP($B1379,[2]Sheet3!$G:$CZ,25,0)</f>
        <v>0</v>
      </c>
      <c r="AO1379" s="14">
        <f>VLOOKUP($B1379,[2]Sheet3!$G:$CZ,26,0)</f>
        <v>0</v>
      </c>
      <c r="AP1379" s="14">
        <f>VLOOKUP($B1379,[2]Sheet3!$G:$CZ,27,0)</f>
        <v>0</v>
      </c>
      <c r="AQ1379" s="14">
        <f>VLOOKUP($B1379,[2]Sheet3!$G:$CZ,28,0)</f>
        <v>0</v>
      </c>
      <c r="AR1379" s="14">
        <f>VLOOKUP($B1379,[2]Sheet3!$G:$CZ,29,0)</f>
        <v>0</v>
      </c>
      <c r="AS1379" s="14">
        <f>VLOOKUP($B1379,[2]Sheet3!$G:$CZ,30,0)</f>
        <v>0</v>
      </c>
      <c r="AT1379" s="14">
        <f>VLOOKUP($B1379,[2]Sheet3!$G:$CZ,31,0)</f>
        <v>0</v>
      </c>
      <c r="AU1379" s="14">
        <f>VLOOKUP($B1379,[2]Sheet3!$G:$CZ,32,0)</f>
        <v>0</v>
      </c>
      <c r="AV1379" s="14">
        <f>VLOOKUP($B1379,[2]Sheet3!$G:$CZ,33,0)</f>
        <v>0</v>
      </c>
      <c r="AW1379" s="14">
        <f>VLOOKUP($B1379,[2]Sheet3!$G:$CZ,34,0)</f>
        <v>0</v>
      </c>
      <c r="AX1379" s="14">
        <f>VLOOKUP($B1379,[2]Sheet3!$G:$CZ,35,0)</f>
        <v>0</v>
      </c>
      <c r="AY1379" s="14">
        <f>VLOOKUP($B1379,[2]Sheet3!$G:$CZ,36,0)</f>
        <v>0</v>
      </c>
      <c r="AZ1379" s="14">
        <f>VLOOKUP($B1379,[2]Sheet3!$G:$CZ,37,0)</f>
        <v>0</v>
      </c>
      <c r="BA1379" s="14">
        <f>VLOOKUP($B1379,[2]Sheet3!$G:$CZ,38,0)</f>
        <v>0</v>
      </c>
      <c r="BB1379" s="14">
        <f>VLOOKUP($B1379,[2]Sheet3!$G:$CZ,39,0)</f>
        <v>0</v>
      </c>
      <c r="BC1379" s="14">
        <f>VLOOKUP($B1379,[2]Sheet3!$G:$CZ,40,0)</f>
        <v>0</v>
      </c>
      <c r="BD1379" s="14">
        <f>VLOOKUP($B1379,[2]Sheet3!$G:$CZ,41,0)</f>
        <v>0</v>
      </c>
      <c r="BE1379" s="14">
        <f>VLOOKUP($B1379,[2]Sheet3!$G:$CZ,42,0)</f>
        <v>0</v>
      </c>
      <c r="BF1379" s="14">
        <f>VLOOKUP($B1379,[2]Sheet3!$G:$CZ,43,0)</f>
        <v>0</v>
      </c>
      <c r="BG1379" s="14">
        <f>VLOOKUP($B1379,[2]Sheet3!$G:$CZ,44,0)</f>
        <v>0</v>
      </c>
      <c r="BH1379" s="14">
        <f>VLOOKUP($B1379,[2]Sheet3!$G:$CZ,45,0)</f>
        <v>0</v>
      </c>
      <c r="BI1379" s="14">
        <f>VLOOKUP($B1379,[2]Sheet3!$G:$CZ,46,0)</f>
        <v>0</v>
      </c>
      <c r="BJ1379" s="14">
        <f>VLOOKUP($B1379,[2]Sheet3!$G:$CZ,47,0)</f>
        <v>0</v>
      </c>
      <c r="BK1379" s="14">
        <f>VLOOKUP($B1379,[2]Sheet3!$G:$CZ,48,0)</f>
        <v>0</v>
      </c>
      <c r="BL1379" s="14">
        <f>VLOOKUP($B1379,[2]Sheet3!$G:$CZ,49,0)</f>
        <v>0</v>
      </c>
      <c r="BM1379" s="14">
        <f>VLOOKUP($B1379,[2]Sheet3!$G:$CZ,50,0)</f>
        <v>0</v>
      </c>
      <c r="BN1379" s="14">
        <f>VLOOKUP($B1379,[2]Sheet3!$G:$CZ,51,0)</f>
        <v>0</v>
      </c>
      <c r="BO1379" s="14">
        <f>VLOOKUP($B1379,[2]Sheet3!$G:$CZ,52,0)</f>
        <v>0</v>
      </c>
      <c r="BP1379" s="14">
        <f>VLOOKUP($B1379,[2]Sheet3!$G:$CZ,53,0)</f>
        <v>0</v>
      </c>
      <c r="BQ1379" s="14">
        <f>VLOOKUP($B1379,[2]Sheet3!$G:$CZ,54,0)</f>
        <v>0</v>
      </c>
      <c r="BR1379" s="14">
        <f>VLOOKUP($B1379,[2]Sheet3!$G:$CZ,55,0)</f>
        <v>0</v>
      </c>
      <c r="BS1379" s="14">
        <f>VLOOKUP($B1379,[2]Sheet3!$G:$CZ,56,0)</f>
        <v>0</v>
      </c>
      <c r="BT1379" s="14">
        <f>VLOOKUP($B1379,[2]Sheet3!$G:$CZ,57,0)</f>
        <v>0</v>
      </c>
      <c r="BU1379" s="14">
        <f>VLOOKUP($B1379,[2]Sheet3!$G:$CZ,58,0)</f>
        <v>0</v>
      </c>
      <c r="BV1379" s="14">
        <f>VLOOKUP($B1379,[2]Sheet3!$G:$CZ,59,0)</f>
        <v>0</v>
      </c>
      <c r="BW1379" s="14">
        <f>VLOOKUP($B1379,[2]Sheet3!$G:$CZ,60,0)</f>
        <v>0</v>
      </c>
      <c r="BX1379" s="14">
        <f>VLOOKUP($B1379,[2]Sheet3!$G:$CZ,61,0)</f>
        <v>0</v>
      </c>
      <c r="BY1379" s="14">
        <f>VLOOKUP($B1379,[2]Sheet3!$G:$CZ,62,0)</f>
        <v>0</v>
      </c>
      <c r="BZ1379" s="14">
        <f>VLOOKUP($B1379,[2]Sheet3!$G:$CZ,63,0)</f>
        <v>0</v>
      </c>
      <c r="CA1379" s="14">
        <f>VLOOKUP($B1379,[2]Sheet3!$G:$CZ,64,0)</f>
        <v>0</v>
      </c>
      <c r="CB1379" s="14">
        <f>VLOOKUP($B1379,[2]Sheet3!$G:$CZ,65,0)</f>
        <v>0</v>
      </c>
      <c r="CC1379" s="14">
        <f>VLOOKUP($B1379,[2]Sheet3!$G:$CZ,66,0)</f>
        <v>0</v>
      </c>
      <c r="CD1379" s="14">
        <f>VLOOKUP($B1379,[2]Sheet3!$G:$CZ,67,0)</f>
        <v>0</v>
      </c>
      <c r="CE1379" s="14">
        <f>VLOOKUP($B1379,[2]Sheet3!$G:$CZ,68,0)</f>
        <v>0</v>
      </c>
      <c r="CF1379" s="14">
        <f>VLOOKUP($B1379,[2]Sheet3!$G:$CZ,69,0)</f>
        <v>0</v>
      </c>
      <c r="CG1379" s="14">
        <f>VLOOKUP($B1379,[2]Sheet3!$G:$CZ,70,0)</f>
        <v>0</v>
      </c>
      <c r="CH1379" s="14">
        <f>VLOOKUP($B1379,[2]Sheet3!$G:$CZ,71,0)</f>
        <v>0</v>
      </c>
      <c r="CI1379" s="14">
        <f>VLOOKUP($B1379,[2]Sheet3!$G:$CZ,72,0)</f>
        <v>0</v>
      </c>
      <c r="CJ1379" s="14">
        <f>VLOOKUP($B1379,[2]Sheet3!$G:$CZ,73,0)</f>
        <v>0</v>
      </c>
      <c r="CK1379" s="14">
        <f>VLOOKUP($B1379,[2]Sheet3!$G:$CZ,74,0)</f>
        <v>0</v>
      </c>
      <c r="CL1379" s="14">
        <f>VLOOKUP($B1379,[2]Sheet3!$G:$CZ,75,0)</f>
        <v>0</v>
      </c>
      <c r="CM1379" s="14">
        <f>VLOOKUP($B1379,[2]Sheet3!$G:$CZ,76,0)</f>
        <v>0</v>
      </c>
      <c r="CN1379" s="14">
        <f>VLOOKUP($B1379,[2]Sheet3!$G:$CZ,77,0)</f>
        <v>0</v>
      </c>
      <c r="CO1379" s="14">
        <f>VLOOKUP($B1379,[2]Sheet3!$G:$CZ,78,0)</f>
        <v>0</v>
      </c>
      <c r="CP1379" s="14">
        <f>VLOOKUP($B1379,[2]Sheet3!$G:$CZ,79,0)</f>
        <v>0</v>
      </c>
      <c r="CQ1379" s="14">
        <f>VLOOKUP($B1379,[2]Sheet3!$G:$CZ,80,0)</f>
        <v>0</v>
      </c>
      <c r="CR1379" s="14">
        <f>VLOOKUP($B1379,[2]Sheet3!$G:$CZ,81,0)</f>
        <v>0</v>
      </c>
      <c r="CS1379" s="14">
        <f>VLOOKUP($B1379,[2]Sheet3!$G:$CZ,82,0)</f>
        <v>0</v>
      </c>
      <c r="CT1379" s="14">
        <f>VLOOKUP($B1379,[2]Sheet3!$G:$CZ,83,0)</f>
        <v>0</v>
      </c>
      <c r="CU1379" s="14">
        <f>VLOOKUP($B1379,[2]Sheet3!$G:$CZ,84,0)</f>
        <v>0</v>
      </c>
      <c r="CV1379" s="14">
        <f>VLOOKUP($B1379,[2]Sheet3!$G:$CZ,85,0)</f>
        <v>0</v>
      </c>
      <c r="CW1379" s="14">
        <f>VLOOKUP($B1379,[2]Sheet3!$G:$CZ,86,0)</f>
        <v>0</v>
      </c>
      <c r="CX1379" s="14">
        <f>VLOOKUP($B1379,[2]Sheet3!$G:$CZ,87,0)</f>
        <v>0</v>
      </c>
      <c r="CY1379" s="14">
        <f>VLOOKUP($B1379,[2]Sheet3!$G:$CZ,88,0)</f>
        <v>0</v>
      </c>
      <c r="CZ1379" s="14">
        <f>VLOOKUP($B1379,[2]Sheet3!$G:$CZ,89,0)</f>
        <v>0</v>
      </c>
      <c r="DA1379" s="14">
        <f>VLOOKUP($B1379,[2]Sheet3!$G:$CZ,90,0)</f>
        <v>0</v>
      </c>
      <c r="DB1379" s="14">
        <f>VLOOKUP($B1379,[2]Sheet3!$G:$CZ,91,0)</f>
        <v>0</v>
      </c>
      <c r="DC1379" s="14">
        <f>VLOOKUP($B1379,[2]Sheet3!$G:$CZ,92,0)</f>
        <v>0</v>
      </c>
      <c r="DD1379" s="14">
        <f>VLOOKUP($B1379,[2]Sheet3!$G:$CZ,93,0)</f>
        <v>0</v>
      </c>
      <c r="DE1379" s="14">
        <f>VLOOKUP($B1379,[2]Sheet3!$G:$CZ,94,0)</f>
        <v>0</v>
      </c>
      <c r="DF1379" s="14">
        <f>VLOOKUP($B1379,[2]Sheet3!$G:$CZ,95,0)</f>
        <v>0</v>
      </c>
      <c r="DG1379" s="14">
        <f>VLOOKUP($B1379,[2]Sheet3!$G:$CZ,96,0)</f>
        <v>0</v>
      </c>
      <c r="DH1379" s="14">
        <f>VLOOKUP($B1379,[2]Sheet3!$G:$CZ,97,0)</f>
        <v>0</v>
      </c>
      <c r="DI1379" s="14">
        <f>VLOOKUP($B1379,[2]Sheet3!$G:$CZ,98,0)</f>
        <v>0</v>
      </c>
    </row>
    <row r="1380" spans="1:113" x14ac:dyDescent="0.3">
      <c r="A1380" s="9" t="str">
        <f t="shared" si="65"/>
        <v>N14740</v>
      </c>
      <c r="B1380" s="15" t="s">
        <v>2922</v>
      </c>
      <c r="C1380" s="15" t="s">
        <v>2923</v>
      </c>
      <c r="F1380" s="7" t="s">
        <v>15</v>
      </c>
      <c r="G1380" s="12" t="s">
        <v>4872</v>
      </c>
      <c r="H1380" s="12" t="str">
        <f>VLOOKUP($B1380,[1]Sheet1!$A:$G,5,0)</f>
        <v>dheeraj.sharma@redingtongroup.com</v>
      </c>
      <c r="I1380" s="12" t="str">
        <f>VLOOKUP($B1380,[1]Sheet1!$A:$G,7,0)</f>
        <v>sidharth.eknath@redingtongroup.com</v>
      </c>
      <c r="J1380" s="12" t="s">
        <v>82</v>
      </c>
      <c r="K1380" s="7"/>
      <c r="L1380" s="7"/>
      <c r="M1380" s="8"/>
      <c r="N1380" s="7" t="str">
        <f t="shared" si="63"/>
        <v>dheeraj.sharma@redingtongroup.com; sidharth.eknath@redingtongroup.com; nilesh.phirke@redingtongroup.com;christopher.joseph@redingtongroup.com</v>
      </c>
      <c r="O1380" s="7" t="str">
        <f t="shared" si="64"/>
        <v>N14740</v>
      </c>
      <c r="P1380" s="8" t="s">
        <v>5215</v>
      </c>
      <c r="Q1380" s="14">
        <f>VLOOKUP($B1380,[2]Sheet3!$G:$CZ,2,0)</f>
        <v>2400302572</v>
      </c>
      <c r="R1380" s="14">
        <f>VLOOKUP($B1380,[2]Sheet3!$G:$CZ,3,0)</f>
        <v>2400299751</v>
      </c>
      <c r="S1380" s="14">
        <f>VLOOKUP($B1380,[2]Sheet3!$G:$CZ,4,0)</f>
        <v>0</v>
      </c>
      <c r="T1380" s="14">
        <f>VLOOKUP($B1380,[2]Sheet3!$G:$CZ,5,0)</f>
        <v>0</v>
      </c>
      <c r="U1380" s="14">
        <f>VLOOKUP($B1380,[2]Sheet3!$G:$CZ,6,0)</f>
        <v>0</v>
      </c>
      <c r="V1380" s="14">
        <f>VLOOKUP($B1380,[2]Sheet3!$G:$CZ,7,0)</f>
        <v>0</v>
      </c>
      <c r="W1380" s="14">
        <f>VLOOKUP($B1380,[2]Sheet3!$G:$CZ,8,0)</f>
        <v>0</v>
      </c>
      <c r="X1380" s="14">
        <f>VLOOKUP($B1380,[2]Sheet3!$G:$CZ,9,0)</f>
        <v>0</v>
      </c>
      <c r="Y1380" s="14">
        <f>VLOOKUP($B1380,[2]Sheet3!$G:$CZ,10,0)</f>
        <v>0</v>
      </c>
      <c r="Z1380" s="14">
        <f>VLOOKUP($B1380,[2]Sheet3!$G:$CZ,11,0)</f>
        <v>0</v>
      </c>
      <c r="AA1380" s="14">
        <f>VLOOKUP($B1380,[2]Sheet3!$G:$CZ,12,0)</f>
        <v>0</v>
      </c>
      <c r="AB1380" s="14">
        <f>VLOOKUP($B1380,[2]Sheet3!$G:$CZ,13,0)</f>
        <v>0</v>
      </c>
      <c r="AC1380" s="14">
        <f>VLOOKUP($B1380,[2]Sheet3!$G:$CZ,14,0)</f>
        <v>0</v>
      </c>
      <c r="AD1380" s="14">
        <f>VLOOKUP($B1380,[2]Sheet3!$G:$CZ,15,0)</f>
        <v>0</v>
      </c>
      <c r="AE1380" s="14">
        <f>VLOOKUP($B1380,[2]Sheet3!$G:$CZ,16,0)</f>
        <v>0</v>
      </c>
      <c r="AF1380" s="14">
        <f>VLOOKUP($B1380,[2]Sheet3!$G:$CZ,17,0)</f>
        <v>0</v>
      </c>
      <c r="AG1380" s="14">
        <f>VLOOKUP($B1380,[2]Sheet3!$G:$CZ,18,0)</f>
        <v>0</v>
      </c>
      <c r="AH1380" s="14">
        <f>VLOOKUP($B1380,[2]Sheet3!$G:$CZ,19,0)</f>
        <v>0</v>
      </c>
      <c r="AI1380" s="14">
        <f>VLOOKUP($B1380,[2]Sheet3!$G:$CZ,20,0)</f>
        <v>0</v>
      </c>
      <c r="AJ1380" s="14">
        <f>VLOOKUP($B1380,[2]Sheet3!$G:$CZ,21,0)</f>
        <v>0</v>
      </c>
      <c r="AK1380" s="14">
        <f>VLOOKUP($B1380,[2]Sheet3!$G:$CZ,22,0)</f>
        <v>0</v>
      </c>
      <c r="AL1380" s="14">
        <f>VLOOKUP($B1380,[2]Sheet3!$G:$CZ,23,0)</f>
        <v>0</v>
      </c>
      <c r="AM1380" s="14">
        <f>VLOOKUP($B1380,[2]Sheet3!$G:$CZ,24,0)</f>
        <v>0</v>
      </c>
      <c r="AN1380" s="14">
        <f>VLOOKUP($B1380,[2]Sheet3!$G:$CZ,25,0)</f>
        <v>0</v>
      </c>
      <c r="AO1380" s="14">
        <f>VLOOKUP($B1380,[2]Sheet3!$G:$CZ,26,0)</f>
        <v>0</v>
      </c>
      <c r="AP1380" s="14">
        <f>VLOOKUP($B1380,[2]Sheet3!$G:$CZ,27,0)</f>
        <v>0</v>
      </c>
      <c r="AQ1380" s="14">
        <f>VLOOKUP($B1380,[2]Sheet3!$G:$CZ,28,0)</f>
        <v>0</v>
      </c>
      <c r="AR1380" s="14">
        <f>VLOOKUP($B1380,[2]Sheet3!$G:$CZ,29,0)</f>
        <v>0</v>
      </c>
      <c r="AS1380" s="14">
        <f>VLOOKUP($B1380,[2]Sheet3!$G:$CZ,30,0)</f>
        <v>0</v>
      </c>
      <c r="AT1380" s="14">
        <f>VLOOKUP($B1380,[2]Sheet3!$G:$CZ,31,0)</f>
        <v>0</v>
      </c>
      <c r="AU1380" s="14">
        <f>VLOOKUP($B1380,[2]Sheet3!$G:$CZ,32,0)</f>
        <v>0</v>
      </c>
      <c r="AV1380" s="14">
        <f>VLOOKUP($B1380,[2]Sheet3!$G:$CZ,33,0)</f>
        <v>0</v>
      </c>
      <c r="AW1380" s="14">
        <f>VLOOKUP($B1380,[2]Sheet3!$G:$CZ,34,0)</f>
        <v>0</v>
      </c>
      <c r="AX1380" s="14">
        <f>VLOOKUP($B1380,[2]Sheet3!$G:$CZ,35,0)</f>
        <v>0</v>
      </c>
      <c r="AY1380" s="14">
        <f>VLOOKUP($B1380,[2]Sheet3!$G:$CZ,36,0)</f>
        <v>0</v>
      </c>
      <c r="AZ1380" s="14">
        <f>VLOOKUP($B1380,[2]Sheet3!$G:$CZ,37,0)</f>
        <v>0</v>
      </c>
      <c r="BA1380" s="14">
        <f>VLOOKUP($B1380,[2]Sheet3!$G:$CZ,38,0)</f>
        <v>0</v>
      </c>
      <c r="BB1380" s="14">
        <f>VLOOKUP($B1380,[2]Sheet3!$G:$CZ,39,0)</f>
        <v>0</v>
      </c>
      <c r="BC1380" s="14">
        <f>VLOOKUP($B1380,[2]Sheet3!$G:$CZ,40,0)</f>
        <v>0</v>
      </c>
      <c r="BD1380" s="14">
        <f>VLOOKUP($B1380,[2]Sheet3!$G:$CZ,41,0)</f>
        <v>0</v>
      </c>
      <c r="BE1380" s="14">
        <f>VLOOKUP($B1380,[2]Sheet3!$G:$CZ,42,0)</f>
        <v>0</v>
      </c>
      <c r="BF1380" s="14">
        <f>VLOOKUP($B1380,[2]Sheet3!$G:$CZ,43,0)</f>
        <v>0</v>
      </c>
      <c r="BG1380" s="14">
        <f>VLOOKUP($B1380,[2]Sheet3!$G:$CZ,44,0)</f>
        <v>0</v>
      </c>
      <c r="BH1380" s="14">
        <f>VLOOKUP($B1380,[2]Sheet3!$G:$CZ,45,0)</f>
        <v>0</v>
      </c>
      <c r="BI1380" s="14">
        <f>VLOOKUP($B1380,[2]Sheet3!$G:$CZ,46,0)</f>
        <v>0</v>
      </c>
      <c r="BJ1380" s="14">
        <f>VLOOKUP($B1380,[2]Sheet3!$G:$CZ,47,0)</f>
        <v>0</v>
      </c>
      <c r="BK1380" s="14">
        <f>VLOOKUP($B1380,[2]Sheet3!$G:$CZ,48,0)</f>
        <v>0</v>
      </c>
      <c r="BL1380" s="14">
        <f>VLOOKUP($B1380,[2]Sheet3!$G:$CZ,49,0)</f>
        <v>0</v>
      </c>
      <c r="BM1380" s="14">
        <f>VLOOKUP($B1380,[2]Sheet3!$G:$CZ,50,0)</f>
        <v>0</v>
      </c>
      <c r="BN1380" s="14">
        <f>VLOOKUP($B1380,[2]Sheet3!$G:$CZ,51,0)</f>
        <v>0</v>
      </c>
      <c r="BO1380" s="14">
        <f>VLOOKUP($B1380,[2]Sheet3!$G:$CZ,52,0)</f>
        <v>0</v>
      </c>
      <c r="BP1380" s="14">
        <f>VLOOKUP($B1380,[2]Sheet3!$G:$CZ,53,0)</f>
        <v>0</v>
      </c>
      <c r="BQ1380" s="14">
        <f>VLOOKUP($B1380,[2]Sheet3!$G:$CZ,54,0)</f>
        <v>0</v>
      </c>
      <c r="BR1380" s="14">
        <f>VLOOKUP($B1380,[2]Sheet3!$G:$CZ,55,0)</f>
        <v>0</v>
      </c>
      <c r="BS1380" s="14">
        <f>VLOOKUP($B1380,[2]Sheet3!$G:$CZ,56,0)</f>
        <v>0</v>
      </c>
      <c r="BT1380" s="14">
        <f>VLOOKUP($B1380,[2]Sheet3!$G:$CZ,57,0)</f>
        <v>0</v>
      </c>
      <c r="BU1380" s="14">
        <f>VLOOKUP($B1380,[2]Sheet3!$G:$CZ,58,0)</f>
        <v>0</v>
      </c>
      <c r="BV1380" s="14">
        <f>VLOOKUP($B1380,[2]Sheet3!$G:$CZ,59,0)</f>
        <v>0</v>
      </c>
      <c r="BW1380" s="14">
        <f>VLOOKUP($B1380,[2]Sheet3!$G:$CZ,60,0)</f>
        <v>0</v>
      </c>
      <c r="BX1380" s="14">
        <f>VLOOKUP($B1380,[2]Sheet3!$G:$CZ,61,0)</f>
        <v>0</v>
      </c>
      <c r="BY1380" s="14">
        <f>VLOOKUP($B1380,[2]Sheet3!$G:$CZ,62,0)</f>
        <v>0</v>
      </c>
      <c r="BZ1380" s="14">
        <f>VLOOKUP($B1380,[2]Sheet3!$G:$CZ,63,0)</f>
        <v>0</v>
      </c>
      <c r="CA1380" s="14">
        <f>VLOOKUP($B1380,[2]Sheet3!$G:$CZ,64,0)</f>
        <v>0</v>
      </c>
      <c r="CB1380" s="14">
        <f>VLOOKUP($B1380,[2]Sheet3!$G:$CZ,65,0)</f>
        <v>0</v>
      </c>
      <c r="CC1380" s="14">
        <f>VLOOKUP($B1380,[2]Sheet3!$G:$CZ,66,0)</f>
        <v>0</v>
      </c>
      <c r="CD1380" s="14">
        <f>VLOOKUP($B1380,[2]Sheet3!$G:$CZ,67,0)</f>
        <v>0</v>
      </c>
      <c r="CE1380" s="14">
        <f>VLOOKUP($B1380,[2]Sheet3!$G:$CZ,68,0)</f>
        <v>0</v>
      </c>
      <c r="CF1380" s="14">
        <f>VLOOKUP($B1380,[2]Sheet3!$G:$CZ,69,0)</f>
        <v>0</v>
      </c>
      <c r="CG1380" s="14">
        <f>VLOOKUP($B1380,[2]Sheet3!$G:$CZ,70,0)</f>
        <v>0</v>
      </c>
      <c r="CH1380" s="14">
        <f>VLOOKUP($B1380,[2]Sheet3!$G:$CZ,71,0)</f>
        <v>0</v>
      </c>
      <c r="CI1380" s="14">
        <f>VLOOKUP($B1380,[2]Sheet3!$G:$CZ,72,0)</f>
        <v>0</v>
      </c>
      <c r="CJ1380" s="14">
        <f>VLOOKUP($B1380,[2]Sheet3!$G:$CZ,73,0)</f>
        <v>0</v>
      </c>
      <c r="CK1380" s="14">
        <f>VLOOKUP($B1380,[2]Sheet3!$G:$CZ,74,0)</f>
        <v>0</v>
      </c>
      <c r="CL1380" s="14">
        <f>VLOOKUP($B1380,[2]Sheet3!$G:$CZ,75,0)</f>
        <v>0</v>
      </c>
      <c r="CM1380" s="14">
        <f>VLOOKUP($B1380,[2]Sheet3!$G:$CZ,76,0)</f>
        <v>0</v>
      </c>
      <c r="CN1380" s="14">
        <f>VLOOKUP($B1380,[2]Sheet3!$G:$CZ,77,0)</f>
        <v>0</v>
      </c>
      <c r="CO1380" s="14">
        <f>VLOOKUP($B1380,[2]Sheet3!$G:$CZ,78,0)</f>
        <v>0</v>
      </c>
      <c r="CP1380" s="14">
        <f>VLOOKUP($B1380,[2]Sheet3!$G:$CZ,79,0)</f>
        <v>0</v>
      </c>
      <c r="CQ1380" s="14">
        <f>VLOOKUP($B1380,[2]Sheet3!$G:$CZ,80,0)</f>
        <v>0</v>
      </c>
      <c r="CR1380" s="14">
        <f>VLOOKUP($B1380,[2]Sheet3!$G:$CZ,81,0)</f>
        <v>0</v>
      </c>
      <c r="CS1380" s="14">
        <f>VLOOKUP($B1380,[2]Sheet3!$G:$CZ,82,0)</f>
        <v>0</v>
      </c>
      <c r="CT1380" s="14">
        <f>VLOOKUP($B1380,[2]Sheet3!$G:$CZ,83,0)</f>
        <v>0</v>
      </c>
      <c r="CU1380" s="14">
        <f>VLOOKUP($B1380,[2]Sheet3!$G:$CZ,84,0)</f>
        <v>0</v>
      </c>
      <c r="CV1380" s="14">
        <f>VLOOKUP($B1380,[2]Sheet3!$G:$CZ,85,0)</f>
        <v>0</v>
      </c>
      <c r="CW1380" s="14">
        <f>VLOOKUP($B1380,[2]Sheet3!$G:$CZ,86,0)</f>
        <v>0</v>
      </c>
      <c r="CX1380" s="14">
        <f>VLOOKUP($B1380,[2]Sheet3!$G:$CZ,87,0)</f>
        <v>0</v>
      </c>
      <c r="CY1380" s="14">
        <f>VLOOKUP($B1380,[2]Sheet3!$G:$CZ,88,0)</f>
        <v>0</v>
      </c>
      <c r="CZ1380" s="14">
        <f>VLOOKUP($B1380,[2]Sheet3!$G:$CZ,89,0)</f>
        <v>0</v>
      </c>
      <c r="DA1380" s="14">
        <f>VLOOKUP($B1380,[2]Sheet3!$G:$CZ,90,0)</f>
        <v>0</v>
      </c>
      <c r="DB1380" s="14">
        <f>VLOOKUP($B1380,[2]Sheet3!$G:$CZ,91,0)</f>
        <v>0</v>
      </c>
      <c r="DC1380" s="14">
        <f>VLOOKUP($B1380,[2]Sheet3!$G:$CZ,92,0)</f>
        <v>0</v>
      </c>
      <c r="DD1380" s="14">
        <f>VLOOKUP($B1380,[2]Sheet3!$G:$CZ,93,0)</f>
        <v>0</v>
      </c>
      <c r="DE1380" s="14">
        <f>VLOOKUP($B1380,[2]Sheet3!$G:$CZ,94,0)</f>
        <v>0</v>
      </c>
      <c r="DF1380" s="14">
        <f>VLOOKUP($B1380,[2]Sheet3!$G:$CZ,95,0)</f>
        <v>0</v>
      </c>
      <c r="DG1380" s="14">
        <f>VLOOKUP($B1380,[2]Sheet3!$G:$CZ,96,0)</f>
        <v>0</v>
      </c>
      <c r="DH1380" s="14">
        <f>VLOOKUP($B1380,[2]Sheet3!$G:$CZ,97,0)</f>
        <v>0</v>
      </c>
      <c r="DI1380" s="14">
        <f>VLOOKUP($B1380,[2]Sheet3!$G:$CZ,98,0)</f>
        <v>0</v>
      </c>
    </row>
    <row r="1381" spans="1:113" x14ac:dyDescent="0.3">
      <c r="A1381" s="9" t="str">
        <f t="shared" si="65"/>
        <v>N14521</v>
      </c>
      <c r="B1381" s="15" t="s">
        <v>2924</v>
      </c>
      <c r="C1381" s="15" t="s">
        <v>2925</v>
      </c>
      <c r="F1381" s="7" t="s">
        <v>15</v>
      </c>
      <c r="G1381" s="12" t="s">
        <v>4873</v>
      </c>
      <c r="H1381" s="12" t="str">
        <f>VLOOKUP($B1381,[1]Sheet1!$A:$G,5,0)</f>
        <v>manish.shivkumar@redingtongroup.com</v>
      </c>
      <c r="I1381" s="12" t="str">
        <f>VLOOKUP($B1381,[1]Sheet1!$A:$G,7,0)</f>
        <v>sidharth.eknath@redingtongroup.com</v>
      </c>
      <c r="J1381" s="12" t="s">
        <v>82</v>
      </c>
      <c r="K1381" s="7"/>
      <c r="L1381" s="7"/>
      <c r="M1381" s="8"/>
      <c r="N1381" s="7" t="str">
        <f t="shared" si="63"/>
        <v>manish.shivkumar@redingtongroup.com; sidharth.eknath@redingtongroup.com; nilesh.phirke@redingtongroup.com;christopher.joseph@redingtongroup.com</v>
      </c>
      <c r="O1381" s="7" t="str">
        <f t="shared" si="64"/>
        <v>N14521</v>
      </c>
      <c r="P1381" s="8" t="s">
        <v>5215</v>
      </c>
      <c r="Q1381" s="14">
        <f>VLOOKUP($B1381,[2]Sheet3!$G:$CZ,2,0)</f>
        <v>2400307899</v>
      </c>
      <c r="R1381" s="14">
        <f>VLOOKUP($B1381,[2]Sheet3!$G:$CZ,3,0)</f>
        <v>0</v>
      </c>
      <c r="S1381" s="14">
        <f>VLOOKUP($B1381,[2]Sheet3!$G:$CZ,4,0)</f>
        <v>0</v>
      </c>
      <c r="T1381" s="14">
        <f>VLOOKUP($B1381,[2]Sheet3!$G:$CZ,5,0)</f>
        <v>0</v>
      </c>
      <c r="U1381" s="14">
        <f>VLOOKUP($B1381,[2]Sheet3!$G:$CZ,6,0)</f>
        <v>0</v>
      </c>
      <c r="V1381" s="14">
        <f>VLOOKUP($B1381,[2]Sheet3!$G:$CZ,7,0)</f>
        <v>0</v>
      </c>
      <c r="W1381" s="14">
        <f>VLOOKUP($B1381,[2]Sheet3!$G:$CZ,8,0)</f>
        <v>0</v>
      </c>
      <c r="X1381" s="14">
        <f>VLOOKUP($B1381,[2]Sheet3!$G:$CZ,9,0)</f>
        <v>0</v>
      </c>
      <c r="Y1381" s="14">
        <f>VLOOKUP($B1381,[2]Sheet3!$G:$CZ,10,0)</f>
        <v>0</v>
      </c>
      <c r="Z1381" s="14">
        <f>VLOOKUP($B1381,[2]Sheet3!$G:$CZ,11,0)</f>
        <v>0</v>
      </c>
      <c r="AA1381" s="14">
        <f>VLOOKUP($B1381,[2]Sheet3!$G:$CZ,12,0)</f>
        <v>0</v>
      </c>
      <c r="AB1381" s="14">
        <f>VLOOKUP($B1381,[2]Sheet3!$G:$CZ,13,0)</f>
        <v>0</v>
      </c>
      <c r="AC1381" s="14">
        <f>VLOOKUP($B1381,[2]Sheet3!$G:$CZ,14,0)</f>
        <v>0</v>
      </c>
      <c r="AD1381" s="14">
        <f>VLOOKUP($B1381,[2]Sheet3!$G:$CZ,15,0)</f>
        <v>0</v>
      </c>
      <c r="AE1381" s="14">
        <f>VLOOKUP($B1381,[2]Sheet3!$G:$CZ,16,0)</f>
        <v>0</v>
      </c>
      <c r="AF1381" s="14">
        <f>VLOOKUP($B1381,[2]Sheet3!$G:$CZ,17,0)</f>
        <v>0</v>
      </c>
      <c r="AG1381" s="14">
        <f>VLOOKUP($B1381,[2]Sheet3!$G:$CZ,18,0)</f>
        <v>0</v>
      </c>
      <c r="AH1381" s="14">
        <f>VLOOKUP($B1381,[2]Sheet3!$G:$CZ,19,0)</f>
        <v>0</v>
      </c>
      <c r="AI1381" s="14">
        <f>VLOOKUP($B1381,[2]Sheet3!$G:$CZ,20,0)</f>
        <v>0</v>
      </c>
      <c r="AJ1381" s="14">
        <f>VLOOKUP($B1381,[2]Sheet3!$G:$CZ,21,0)</f>
        <v>0</v>
      </c>
      <c r="AK1381" s="14">
        <f>VLOOKUP($B1381,[2]Sheet3!$G:$CZ,22,0)</f>
        <v>0</v>
      </c>
      <c r="AL1381" s="14">
        <f>VLOOKUP($B1381,[2]Sheet3!$G:$CZ,23,0)</f>
        <v>0</v>
      </c>
      <c r="AM1381" s="14">
        <f>VLOOKUP($B1381,[2]Sheet3!$G:$CZ,24,0)</f>
        <v>0</v>
      </c>
      <c r="AN1381" s="14">
        <f>VLOOKUP($B1381,[2]Sheet3!$G:$CZ,25,0)</f>
        <v>0</v>
      </c>
      <c r="AO1381" s="14">
        <f>VLOOKUP($B1381,[2]Sheet3!$G:$CZ,26,0)</f>
        <v>0</v>
      </c>
      <c r="AP1381" s="14">
        <f>VLOOKUP($B1381,[2]Sheet3!$G:$CZ,27,0)</f>
        <v>0</v>
      </c>
      <c r="AQ1381" s="14">
        <f>VLOOKUP($B1381,[2]Sheet3!$G:$CZ,28,0)</f>
        <v>0</v>
      </c>
      <c r="AR1381" s="14">
        <f>VLOOKUP($B1381,[2]Sheet3!$G:$CZ,29,0)</f>
        <v>0</v>
      </c>
      <c r="AS1381" s="14">
        <f>VLOOKUP($B1381,[2]Sheet3!$G:$CZ,30,0)</f>
        <v>0</v>
      </c>
      <c r="AT1381" s="14">
        <f>VLOOKUP($B1381,[2]Sheet3!$G:$CZ,31,0)</f>
        <v>0</v>
      </c>
      <c r="AU1381" s="14">
        <f>VLOOKUP($B1381,[2]Sheet3!$G:$CZ,32,0)</f>
        <v>0</v>
      </c>
      <c r="AV1381" s="14">
        <f>VLOOKUP($B1381,[2]Sheet3!$G:$CZ,33,0)</f>
        <v>0</v>
      </c>
      <c r="AW1381" s="14">
        <f>VLOOKUP($B1381,[2]Sheet3!$G:$CZ,34,0)</f>
        <v>0</v>
      </c>
      <c r="AX1381" s="14">
        <f>VLOOKUP($B1381,[2]Sheet3!$G:$CZ,35,0)</f>
        <v>0</v>
      </c>
      <c r="AY1381" s="14">
        <f>VLOOKUP($B1381,[2]Sheet3!$G:$CZ,36,0)</f>
        <v>0</v>
      </c>
      <c r="AZ1381" s="14">
        <f>VLOOKUP($B1381,[2]Sheet3!$G:$CZ,37,0)</f>
        <v>0</v>
      </c>
      <c r="BA1381" s="14">
        <f>VLOOKUP($B1381,[2]Sheet3!$G:$CZ,38,0)</f>
        <v>0</v>
      </c>
      <c r="BB1381" s="14">
        <f>VLOOKUP($B1381,[2]Sheet3!$G:$CZ,39,0)</f>
        <v>0</v>
      </c>
      <c r="BC1381" s="14">
        <f>VLOOKUP($B1381,[2]Sheet3!$G:$CZ,40,0)</f>
        <v>0</v>
      </c>
      <c r="BD1381" s="14">
        <f>VLOOKUP($B1381,[2]Sheet3!$G:$CZ,41,0)</f>
        <v>0</v>
      </c>
      <c r="BE1381" s="14">
        <f>VLOOKUP($B1381,[2]Sheet3!$G:$CZ,42,0)</f>
        <v>0</v>
      </c>
      <c r="BF1381" s="14">
        <f>VLOOKUP($B1381,[2]Sheet3!$G:$CZ,43,0)</f>
        <v>0</v>
      </c>
      <c r="BG1381" s="14">
        <f>VLOOKUP($B1381,[2]Sheet3!$G:$CZ,44,0)</f>
        <v>0</v>
      </c>
      <c r="BH1381" s="14">
        <f>VLOOKUP($B1381,[2]Sheet3!$G:$CZ,45,0)</f>
        <v>0</v>
      </c>
      <c r="BI1381" s="14">
        <f>VLOOKUP($B1381,[2]Sheet3!$G:$CZ,46,0)</f>
        <v>0</v>
      </c>
      <c r="BJ1381" s="14">
        <f>VLOOKUP($B1381,[2]Sheet3!$G:$CZ,47,0)</f>
        <v>0</v>
      </c>
      <c r="BK1381" s="14">
        <f>VLOOKUP($B1381,[2]Sheet3!$G:$CZ,48,0)</f>
        <v>0</v>
      </c>
      <c r="BL1381" s="14">
        <f>VLOOKUP($B1381,[2]Sheet3!$G:$CZ,49,0)</f>
        <v>0</v>
      </c>
      <c r="BM1381" s="14">
        <f>VLOOKUP($B1381,[2]Sheet3!$G:$CZ,50,0)</f>
        <v>0</v>
      </c>
      <c r="BN1381" s="14">
        <f>VLOOKUP($B1381,[2]Sheet3!$G:$CZ,51,0)</f>
        <v>0</v>
      </c>
      <c r="BO1381" s="14">
        <f>VLOOKUP($B1381,[2]Sheet3!$G:$CZ,52,0)</f>
        <v>0</v>
      </c>
      <c r="BP1381" s="14">
        <f>VLOOKUP($B1381,[2]Sheet3!$G:$CZ,53,0)</f>
        <v>0</v>
      </c>
      <c r="BQ1381" s="14">
        <f>VLOOKUP($B1381,[2]Sheet3!$G:$CZ,54,0)</f>
        <v>0</v>
      </c>
      <c r="BR1381" s="14">
        <f>VLOOKUP($B1381,[2]Sheet3!$G:$CZ,55,0)</f>
        <v>0</v>
      </c>
      <c r="BS1381" s="14">
        <f>VLOOKUP($B1381,[2]Sheet3!$G:$CZ,56,0)</f>
        <v>0</v>
      </c>
      <c r="BT1381" s="14">
        <f>VLOOKUP($B1381,[2]Sheet3!$G:$CZ,57,0)</f>
        <v>0</v>
      </c>
      <c r="BU1381" s="14">
        <f>VLOOKUP($B1381,[2]Sheet3!$G:$CZ,58,0)</f>
        <v>0</v>
      </c>
      <c r="BV1381" s="14">
        <f>VLOOKUP($B1381,[2]Sheet3!$G:$CZ,59,0)</f>
        <v>0</v>
      </c>
      <c r="BW1381" s="14">
        <f>VLOOKUP($B1381,[2]Sheet3!$G:$CZ,60,0)</f>
        <v>0</v>
      </c>
      <c r="BX1381" s="14">
        <f>VLOOKUP($B1381,[2]Sheet3!$G:$CZ,61,0)</f>
        <v>0</v>
      </c>
      <c r="BY1381" s="14">
        <f>VLOOKUP($B1381,[2]Sheet3!$G:$CZ,62,0)</f>
        <v>0</v>
      </c>
      <c r="BZ1381" s="14">
        <f>VLOOKUP($B1381,[2]Sheet3!$G:$CZ,63,0)</f>
        <v>0</v>
      </c>
      <c r="CA1381" s="14">
        <f>VLOOKUP($B1381,[2]Sheet3!$G:$CZ,64,0)</f>
        <v>0</v>
      </c>
      <c r="CB1381" s="14">
        <f>VLOOKUP($B1381,[2]Sheet3!$G:$CZ,65,0)</f>
        <v>0</v>
      </c>
      <c r="CC1381" s="14">
        <f>VLOOKUP($B1381,[2]Sheet3!$G:$CZ,66,0)</f>
        <v>0</v>
      </c>
      <c r="CD1381" s="14">
        <f>VLOOKUP($B1381,[2]Sheet3!$G:$CZ,67,0)</f>
        <v>0</v>
      </c>
      <c r="CE1381" s="14">
        <f>VLOOKUP($B1381,[2]Sheet3!$G:$CZ,68,0)</f>
        <v>0</v>
      </c>
      <c r="CF1381" s="14">
        <f>VLOOKUP($B1381,[2]Sheet3!$G:$CZ,69,0)</f>
        <v>0</v>
      </c>
      <c r="CG1381" s="14">
        <f>VLOOKUP($B1381,[2]Sheet3!$G:$CZ,70,0)</f>
        <v>0</v>
      </c>
      <c r="CH1381" s="14">
        <f>VLOOKUP($B1381,[2]Sheet3!$G:$CZ,71,0)</f>
        <v>0</v>
      </c>
      <c r="CI1381" s="14">
        <f>VLOOKUP($B1381,[2]Sheet3!$G:$CZ,72,0)</f>
        <v>0</v>
      </c>
      <c r="CJ1381" s="14">
        <f>VLOOKUP($B1381,[2]Sheet3!$G:$CZ,73,0)</f>
        <v>0</v>
      </c>
      <c r="CK1381" s="14">
        <f>VLOOKUP($B1381,[2]Sheet3!$G:$CZ,74,0)</f>
        <v>0</v>
      </c>
      <c r="CL1381" s="14">
        <f>VLOOKUP($B1381,[2]Sheet3!$G:$CZ,75,0)</f>
        <v>0</v>
      </c>
      <c r="CM1381" s="14">
        <f>VLOOKUP($B1381,[2]Sheet3!$G:$CZ,76,0)</f>
        <v>0</v>
      </c>
      <c r="CN1381" s="14">
        <f>VLOOKUP($B1381,[2]Sheet3!$G:$CZ,77,0)</f>
        <v>0</v>
      </c>
      <c r="CO1381" s="14">
        <f>VLOOKUP($B1381,[2]Sheet3!$G:$CZ,78,0)</f>
        <v>0</v>
      </c>
      <c r="CP1381" s="14">
        <f>VLOOKUP($B1381,[2]Sheet3!$G:$CZ,79,0)</f>
        <v>0</v>
      </c>
      <c r="CQ1381" s="14">
        <f>VLOOKUP($B1381,[2]Sheet3!$G:$CZ,80,0)</f>
        <v>0</v>
      </c>
      <c r="CR1381" s="14">
        <f>VLOOKUP($B1381,[2]Sheet3!$G:$CZ,81,0)</f>
        <v>0</v>
      </c>
      <c r="CS1381" s="14">
        <f>VLOOKUP($B1381,[2]Sheet3!$G:$CZ,82,0)</f>
        <v>0</v>
      </c>
      <c r="CT1381" s="14">
        <f>VLOOKUP($B1381,[2]Sheet3!$G:$CZ,83,0)</f>
        <v>0</v>
      </c>
      <c r="CU1381" s="14">
        <f>VLOOKUP($B1381,[2]Sheet3!$G:$CZ,84,0)</f>
        <v>0</v>
      </c>
      <c r="CV1381" s="14">
        <f>VLOOKUP($B1381,[2]Sheet3!$G:$CZ,85,0)</f>
        <v>0</v>
      </c>
      <c r="CW1381" s="14">
        <f>VLOOKUP($B1381,[2]Sheet3!$G:$CZ,86,0)</f>
        <v>0</v>
      </c>
      <c r="CX1381" s="14">
        <f>VLOOKUP($B1381,[2]Sheet3!$G:$CZ,87,0)</f>
        <v>0</v>
      </c>
      <c r="CY1381" s="14">
        <f>VLOOKUP($B1381,[2]Sheet3!$G:$CZ,88,0)</f>
        <v>0</v>
      </c>
      <c r="CZ1381" s="14">
        <f>VLOOKUP($B1381,[2]Sheet3!$G:$CZ,89,0)</f>
        <v>0</v>
      </c>
      <c r="DA1381" s="14">
        <f>VLOOKUP($B1381,[2]Sheet3!$G:$CZ,90,0)</f>
        <v>0</v>
      </c>
      <c r="DB1381" s="14">
        <f>VLOOKUP($B1381,[2]Sheet3!$G:$CZ,91,0)</f>
        <v>0</v>
      </c>
      <c r="DC1381" s="14">
        <f>VLOOKUP($B1381,[2]Sheet3!$G:$CZ,92,0)</f>
        <v>0</v>
      </c>
      <c r="DD1381" s="14">
        <f>VLOOKUP($B1381,[2]Sheet3!$G:$CZ,93,0)</f>
        <v>0</v>
      </c>
      <c r="DE1381" s="14">
        <f>VLOOKUP($B1381,[2]Sheet3!$G:$CZ,94,0)</f>
        <v>0</v>
      </c>
      <c r="DF1381" s="14">
        <f>VLOOKUP($B1381,[2]Sheet3!$G:$CZ,95,0)</f>
        <v>0</v>
      </c>
      <c r="DG1381" s="14">
        <f>VLOOKUP($B1381,[2]Sheet3!$G:$CZ,96,0)</f>
        <v>0</v>
      </c>
      <c r="DH1381" s="14">
        <f>VLOOKUP($B1381,[2]Sheet3!$G:$CZ,97,0)</f>
        <v>0</v>
      </c>
      <c r="DI1381" s="14">
        <f>VLOOKUP($B1381,[2]Sheet3!$G:$CZ,98,0)</f>
        <v>0</v>
      </c>
    </row>
    <row r="1382" spans="1:113" x14ac:dyDescent="0.3">
      <c r="A1382" s="9" t="str">
        <f t="shared" si="65"/>
        <v>WB3340</v>
      </c>
      <c r="B1382" s="15" t="s">
        <v>2926</v>
      </c>
      <c r="C1382" s="15" t="s">
        <v>2927</v>
      </c>
      <c r="F1382" s="7" t="s">
        <v>15</v>
      </c>
      <c r="G1382" s="12" t="s">
        <v>4874</v>
      </c>
      <c r="H1382" s="12" t="str">
        <f>VLOOKUP($B1382,[1]Sheet1!$A:$G,5,0)</f>
        <v>sandip.anil@redingtongroup.com</v>
      </c>
      <c r="I1382" s="12" t="str">
        <f>VLOOKUP($B1382,[1]Sheet1!$A:$G,7,0)</f>
        <v>dilip.vishwa@redingtongroup.com</v>
      </c>
      <c r="J1382" s="12" t="s">
        <v>82</v>
      </c>
      <c r="K1382" s="7"/>
      <c r="L1382" s="7"/>
      <c r="M1382" s="8"/>
      <c r="N1382" s="7" t="str">
        <f t="shared" si="63"/>
        <v>sandip.anil@redingtongroup.com; dilip.vishwa@redingtongroup.com; nilesh.phirke@redingtongroup.com;christopher.joseph@redingtongroup.com</v>
      </c>
      <c r="O1382" s="7" t="str">
        <f t="shared" si="64"/>
        <v>WB3340</v>
      </c>
      <c r="P1382" s="8" t="s">
        <v>5215</v>
      </c>
      <c r="Q1382" s="14">
        <f>VLOOKUP($B1382,[2]Sheet3!$G:$CZ,2,0)</f>
        <v>2400303953</v>
      </c>
      <c r="R1382" s="14">
        <f>VLOOKUP($B1382,[2]Sheet3!$G:$CZ,3,0)</f>
        <v>2400305928</v>
      </c>
      <c r="S1382" s="14">
        <f>VLOOKUP($B1382,[2]Sheet3!$G:$CZ,4,0)</f>
        <v>0</v>
      </c>
      <c r="T1382" s="14">
        <f>VLOOKUP($B1382,[2]Sheet3!$G:$CZ,5,0)</f>
        <v>0</v>
      </c>
      <c r="U1382" s="14">
        <f>VLOOKUP($B1382,[2]Sheet3!$G:$CZ,6,0)</f>
        <v>0</v>
      </c>
      <c r="V1382" s="14">
        <f>VLOOKUP($B1382,[2]Sheet3!$G:$CZ,7,0)</f>
        <v>0</v>
      </c>
      <c r="W1382" s="14">
        <f>VLOOKUP($B1382,[2]Sheet3!$G:$CZ,8,0)</f>
        <v>0</v>
      </c>
      <c r="X1382" s="14">
        <f>VLOOKUP($B1382,[2]Sheet3!$G:$CZ,9,0)</f>
        <v>0</v>
      </c>
      <c r="Y1382" s="14">
        <f>VLOOKUP($B1382,[2]Sheet3!$G:$CZ,10,0)</f>
        <v>0</v>
      </c>
      <c r="Z1382" s="14">
        <f>VLOOKUP($B1382,[2]Sheet3!$G:$CZ,11,0)</f>
        <v>0</v>
      </c>
      <c r="AA1382" s="14">
        <f>VLOOKUP($B1382,[2]Sheet3!$G:$CZ,12,0)</f>
        <v>0</v>
      </c>
      <c r="AB1382" s="14">
        <f>VLOOKUP($B1382,[2]Sheet3!$G:$CZ,13,0)</f>
        <v>0</v>
      </c>
      <c r="AC1382" s="14">
        <f>VLOOKUP($B1382,[2]Sheet3!$G:$CZ,14,0)</f>
        <v>0</v>
      </c>
      <c r="AD1382" s="14">
        <f>VLOOKUP($B1382,[2]Sheet3!$G:$CZ,15,0)</f>
        <v>0</v>
      </c>
      <c r="AE1382" s="14">
        <f>VLOOKUP($B1382,[2]Sheet3!$G:$CZ,16,0)</f>
        <v>0</v>
      </c>
      <c r="AF1382" s="14">
        <f>VLOOKUP($B1382,[2]Sheet3!$G:$CZ,17,0)</f>
        <v>0</v>
      </c>
      <c r="AG1382" s="14">
        <f>VLOOKUP($B1382,[2]Sheet3!$G:$CZ,18,0)</f>
        <v>0</v>
      </c>
      <c r="AH1382" s="14">
        <f>VLOOKUP($B1382,[2]Sheet3!$G:$CZ,19,0)</f>
        <v>0</v>
      </c>
      <c r="AI1382" s="14">
        <f>VLOOKUP($B1382,[2]Sheet3!$G:$CZ,20,0)</f>
        <v>0</v>
      </c>
      <c r="AJ1382" s="14">
        <f>VLOOKUP($B1382,[2]Sheet3!$G:$CZ,21,0)</f>
        <v>0</v>
      </c>
      <c r="AK1382" s="14">
        <f>VLOOKUP($B1382,[2]Sheet3!$G:$CZ,22,0)</f>
        <v>0</v>
      </c>
      <c r="AL1382" s="14">
        <f>VLOOKUP($B1382,[2]Sheet3!$G:$CZ,23,0)</f>
        <v>0</v>
      </c>
      <c r="AM1382" s="14">
        <f>VLOOKUP($B1382,[2]Sheet3!$G:$CZ,24,0)</f>
        <v>0</v>
      </c>
      <c r="AN1382" s="14">
        <f>VLOOKUP($B1382,[2]Sheet3!$G:$CZ,25,0)</f>
        <v>0</v>
      </c>
      <c r="AO1382" s="14">
        <f>VLOOKUP($B1382,[2]Sheet3!$G:$CZ,26,0)</f>
        <v>0</v>
      </c>
      <c r="AP1382" s="14">
        <f>VLOOKUP($B1382,[2]Sheet3!$G:$CZ,27,0)</f>
        <v>0</v>
      </c>
      <c r="AQ1382" s="14">
        <f>VLOOKUP($B1382,[2]Sheet3!$G:$CZ,28,0)</f>
        <v>0</v>
      </c>
      <c r="AR1382" s="14">
        <f>VLOOKUP($B1382,[2]Sheet3!$G:$CZ,29,0)</f>
        <v>0</v>
      </c>
      <c r="AS1382" s="14">
        <f>VLOOKUP($B1382,[2]Sheet3!$G:$CZ,30,0)</f>
        <v>0</v>
      </c>
      <c r="AT1382" s="14">
        <f>VLOOKUP($B1382,[2]Sheet3!$G:$CZ,31,0)</f>
        <v>0</v>
      </c>
      <c r="AU1382" s="14">
        <f>VLOOKUP($B1382,[2]Sheet3!$G:$CZ,32,0)</f>
        <v>0</v>
      </c>
      <c r="AV1382" s="14">
        <f>VLOOKUP($B1382,[2]Sheet3!$G:$CZ,33,0)</f>
        <v>0</v>
      </c>
      <c r="AW1382" s="14">
        <f>VLOOKUP($B1382,[2]Sheet3!$G:$CZ,34,0)</f>
        <v>0</v>
      </c>
      <c r="AX1382" s="14">
        <f>VLOOKUP($B1382,[2]Sheet3!$G:$CZ,35,0)</f>
        <v>0</v>
      </c>
      <c r="AY1382" s="14">
        <f>VLOOKUP($B1382,[2]Sheet3!$G:$CZ,36,0)</f>
        <v>0</v>
      </c>
      <c r="AZ1382" s="14">
        <f>VLOOKUP($B1382,[2]Sheet3!$G:$CZ,37,0)</f>
        <v>0</v>
      </c>
      <c r="BA1382" s="14">
        <f>VLOOKUP($B1382,[2]Sheet3!$G:$CZ,38,0)</f>
        <v>0</v>
      </c>
      <c r="BB1382" s="14">
        <f>VLOOKUP($B1382,[2]Sheet3!$G:$CZ,39,0)</f>
        <v>0</v>
      </c>
      <c r="BC1382" s="14">
        <f>VLOOKUP($B1382,[2]Sheet3!$G:$CZ,40,0)</f>
        <v>0</v>
      </c>
      <c r="BD1382" s="14">
        <f>VLOOKUP($B1382,[2]Sheet3!$G:$CZ,41,0)</f>
        <v>0</v>
      </c>
      <c r="BE1382" s="14">
        <f>VLOOKUP($B1382,[2]Sheet3!$G:$CZ,42,0)</f>
        <v>0</v>
      </c>
      <c r="BF1382" s="14">
        <f>VLOOKUP($B1382,[2]Sheet3!$G:$CZ,43,0)</f>
        <v>0</v>
      </c>
      <c r="BG1382" s="14">
        <f>VLOOKUP($B1382,[2]Sheet3!$G:$CZ,44,0)</f>
        <v>0</v>
      </c>
      <c r="BH1382" s="14">
        <f>VLOOKUP($B1382,[2]Sheet3!$G:$CZ,45,0)</f>
        <v>0</v>
      </c>
      <c r="BI1382" s="14">
        <f>VLOOKUP($B1382,[2]Sheet3!$G:$CZ,46,0)</f>
        <v>0</v>
      </c>
      <c r="BJ1382" s="14">
        <f>VLOOKUP($B1382,[2]Sheet3!$G:$CZ,47,0)</f>
        <v>0</v>
      </c>
      <c r="BK1382" s="14">
        <f>VLOOKUP($B1382,[2]Sheet3!$G:$CZ,48,0)</f>
        <v>0</v>
      </c>
      <c r="BL1382" s="14">
        <f>VLOOKUP($B1382,[2]Sheet3!$G:$CZ,49,0)</f>
        <v>0</v>
      </c>
      <c r="BM1382" s="14">
        <f>VLOOKUP($B1382,[2]Sheet3!$G:$CZ,50,0)</f>
        <v>0</v>
      </c>
      <c r="BN1382" s="14">
        <f>VLOOKUP($B1382,[2]Sheet3!$G:$CZ,51,0)</f>
        <v>0</v>
      </c>
      <c r="BO1382" s="14">
        <f>VLOOKUP($B1382,[2]Sheet3!$G:$CZ,52,0)</f>
        <v>0</v>
      </c>
      <c r="BP1382" s="14">
        <f>VLOOKUP($B1382,[2]Sheet3!$G:$CZ,53,0)</f>
        <v>0</v>
      </c>
      <c r="BQ1382" s="14">
        <f>VLOOKUP($B1382,[2]Sheet3!$G:$CZ,54,0)</f>
        <v>0</v>
      </c>
      <c r="BR1382" s="14">
        <f>VLOOKUP($B1382,[2]Sheet3!$G:$CZ,55,0)</f>
        <v>0</v>
      </c>
      <c r="BS1382" s="14">
        <f>VLOOKUP($B1382,[2]Sheet3!$G:$CZ,56,0)</f>
        <v>0</v>
      </c>
      <c r="BT1382" s="14">
        <f>VLOOKUP($B1382,[2]Sheet3!$G:$CZ,57,0)</f>
        <v>0</v>
      </c>
      <c r="BU1382" s="14">
        <f>VLOOKUP($B1382,[2]Sheet3!$G:$CZ,58,0)</f>
        <v>0</v>
      </c>
      <c r="BV1382" s="14">
        <f>VLOOKUP($B1382,[2]Sheet3!$G:$CZ,59,0)</f>
        <v>0</v>
      </c>
      <c r="BW1382" s="14">
        <f>VLOOKUP($B1382,[2]Sheet3!$G:$CZ,60,0)</f>
        <v>0</v>
      </c>
      <c r="BX1382" s="14">
        <f>VLOOKUP($B1382,[2]Sheet3!$G:$CZ,61,0)</f>
        <v>0</v>
      </c>
      <c r="BY1382" s="14">
        <f>VLOOKUP($B1382,[2]Sheet3!$G:$CZ,62,0)</f>
        <v>0</v>
      </c>
      <c r="BZ1382" s="14">
        <f>VLOOKUP($B1382,[2]Sheet3!$G:$CZ,63,0)</f>
        <v>0</v>
      </c>
      <c r="CA1382" s="14">
        <f>VLOOKUP($B1382,[2]Sheet3!$G:$CZ,64,0)</f>
        <v>0</v>
      </c>
      <c r="CB1382" s="14">
        <f>VLOOKUP($B1382,[2]Sheet3!$G:$CZ,65,0)</f>
        <v>0</v>
      </c>
      <c r="CC1382" s="14">
        <f>VLOOKUP($B1382,[2]Sheet3!$G:$CZ,66,0)</f>
        <v>0</v>
      </c>
      <c r="CD1382" s="14">
        <f>VLOOKUP($B1382,[2]Sheet3!$G:$CZ,67,0)</f>
        <v>0</v>
      </c>
      <c r="CE1382" s="14">
        <f>VLOOKUP($B1382,[2]Sheet3!$G:$CZ,68,0)</f>
        <v>0</v>
      </c>
      <c r="CF1382" s="14">
        <f>VLOOKUP($B1382,[2]Sheet3!$G:$CZ,69,0)</f>
        <v>0</v>
      </c>
      <c r="CG1382" s="14">
        <f>VLOOKUP($B1382,[2]Sheet3!$G:$CZ,70,0)</f>
        <v>0</v>
      </c>
      <c r="CH1382" s="14">
        <f>VLOOKUP($B1382,[2]Sheet3!$G:$CZ,71,0)</f>
        <v>0</v>
      </c>
      <c r="CI1382" s="14">
        <f>VLOOKUP($B1382,[2]Sheet3!$G:$CZ,72,0)</f>
        <v>0</v>
      </c>
      <c r="CJ1382" s="14">
        <f>VLOOKUP($B1382,[2]Sheet3!$G:$CZ,73,0)</f>
        <v>0</v>
      </c>
      <c r="CK1382" s="14">
        <f>VLOOKUP($B1382,[2]Sheet3!$G:$CZ,74,0)</f>
        <v>0</v>
      </c>
      <c r="CL1382" s="14">
        <f>VLOOKUP($B1382,[2]Sheet3!$G:$CZ,75,0)</f>
        <v>0</v>
      </c>
      <c r="CM1382" s="14">
        <f>VLOOKUP($B1382,[2]Sheet3!$G:$CZ,76,0)</f>
        <v>0</v>
      </c>
      <c r="CN1382" s="14">
        <f>VLOOKUP($B1382,[2]Sheet3!$G:$CZ,77,0)</f>
        <v>0</v>
      </c>
      <c r="CO1382" s="14">
        <f>VLOOKUP($B1382,[2]Sheet3!$G:$CZ,78,0)</f>
        <v>0</v>
      </c>
      <c r="CP1382" s="14">
        <f>VLOOKUP($B1382,[2]Sheet3!$G:$CZ,79,0)</f>
        <v>0</v>
      </c>
      <c r="CQ1382" s="14">
        <f>VLOOKUP($B1382,[2]Sheet3!$G:$CZ,80,0)</f>
        <v>0</v>
      </c>
      <c r="CR1382" s="14">
        <f>VLOOKUP($B1382,[2]Sheet3!$G:$CZ,81,0)</f>
        <v>0</v>
      </c>
      <c r="CS1382" s="14">
        <f>VLOOKUP($B1382,[2]Sheet3!$G:$CZ,82,0)</f>
        <v>0</v>
      </c>
      <c r="CT1382" s="14">
        <f>VLOOKUP($B1382,[2]Sheet3!$G:$CZ,83,0)</f>
        <v>0</v>
      </c>
      <c r="CU1382" s="14">
        <f>VLOOKUP($B1382,[2]Sheet3!$G:$CZ,84,0)</f>
        <v>0</v>
      </c>
      <c r="CV1382" s="14">
        <f>VLOOKUP($B1382,[2]Sheet3!$G:$CZ,85,0)</f>
        <v>0</v>
      </c>
      <c r="CW1382" s="14">
        <f>VLOOKUP($B1382,[2]Sheet3!$G:$CZ,86,0)</f>
        <v>0</v>
      </c>
      <c r="CX1382" s="14">
        <f>VLOOKUP($B1382,[2]Sheet3!$G:$CZ,87,0)</f>
        <v>0</v>
      </c>
      <c r="CY1382" s="14">
        <f>VLOOKUP($B1382,[2]Sheet3!$G:$CZ,88,0)</f>
        <v>0</v>
      </c>
      <c r="CZ1382" s="14">
        <f>VLOOKUP($B1382,[2]Sheet3!$G:$CZ,89,0)</f>
        <v>0</v>
      </c>
      <c r="DA1382" s="14">
        <f>VLOOKUP($B1382,[2]Sheet3!$G:$CZ,90,0)</f>
        <v>0</v>
      </c>
      <c r="DB1382" s="14">
        <f>VLOOKUP($B1382,[2]Sheet3!$G:$CZ,91,0)</f>
        <v>0</v>
      </c>
      <c r="DC1382" s="14">
        <f>VLOOKUP($B1382,[2]Sheet3!$G:$CZ,92,0)</f>
        <v>0</v>
      </c>
      <c r="DD1382" s="14">
        <f>VLOOKUP($B1382,[2]Sheet3!$G:$CZ,93,0)</f>
        <v>0</v>
      </c>
      <c r="DE1382" s="14">
        <f>VLOOKUP($B1382,[2]Sheet3!$G:$CZ,94,0)</f>
        <v>0</v>
      </c>
      <c r="DF1382" s="14">
        <f>VLOOKUP($B1382,[2]Sheet3!$G:$CZ,95,0)</f>
        <v>0</v>
      </c>
      <c r="DG1382" s="14">
        <f>VLOOKUP($B1382,[2]Sheet3!$G:$CZ,96,0)</f>
        <v>0</v>
      </c>
      <c r="DH1382" s="14">
        <f>VLOOKUP($B1382,[2]Sheet3!$G:$CZ,97,0)</f>
        <v>0</v>
      </c>
      <c r="DI1382" s="14">
        <f>VLOOKUP($B1382,[2]Sheet3!$G:$CZ,98,0)</f>
        <v>0</v>
      </c>
    </row>
    <row r="1383" spans="1:113" x14ac:dyDescent="0.3">
      <c r="A1383" s="9" t="str">
        <f t="shared" si="65"/>
        <v>NH0143</v>
      </c>
      <c r="B1383" s="15" t="s">
        <v>2928</v>
      </c>
      <c r="C1383" s="15" t="s">
        <v>2929</v>
      </c>
      <c r="F1383" s="7" t="s">
        <v>15</v>
      </c>
      <c r="G1383" s="12" t="s">
        <v>4875</v>
      </c>
      <c r="H1383" s="12" t="str">
        <f>VLOOKUP($B1383,[1]Sheet1!$A:$G,5,0)</f>
        <v>neeraj.bhatt@redingtongroup.com</v>
      </c>
      <c r="I1383" s="12" t="str">
        <f>VLOOKUP($B1383,[1]Sheet1!$A:$G,7,0)</f>
        <v>sidharth.eknath@redingtongroup.com</v>
      </c>
      <c r="J1383" s="12" t="s">
        <v>82</v>
      </c>
      <c r="K1383" s="7"/>
      <c r="L1383" s="7"/>
      <c r="M1383" s="8"/>
      <c r="N1383" s="7" t="str">
        <f t="shared" si="63"/>
        <v>neeraj.bhatt@redingtongroup.com; sidharth.eknath@redingtongroup.com; nilesh.phirke@redingtongroup.com;christopher.joseph@redingtongroup.com</v>
      </c>
      <c r="O1383" s="7" t="str">
        <f t="shared" si="64"/>
        <v>NH0143</v>
      </c>
      <c r="P1383" s="8" t="s">
        <v>5215</v>
      </c>
      <c r="Q1383" s="14">
        <f>VLOOKUP($B1383,[2]Sheet3!$G:$CZ,2,0)</f>
        <v>2400300275</v>
      </c>
      <c r="R1383" s="14">
        <f>VLOOKUP($B1383,[2]Sheet3!$G:$CZ,3,0)</f>
        <v>2400300167</v>
      </c>
      <c r="S1383" s="14">
        <f>VLOOKUP($B1383,[2]Sheet3!$G:$CZ,4,0)</f>
        <v>0</v>
      </c>
      <c r="T1383" s="14">
        <f>VLOOKUP($B1383,[2]Sheet3!$G:$CZ,5,0)</f>
        <v>0</v>
      </c>
      <c r="U1383" s="14">
        <f>VLOOKUP($B1383,[2]Sheet3!$G:$CZ,6,0)</f>
        <v>0</v>
      </c>
      <c r="V1383" s="14">
        <f>VLOOKUP($B1383,[2]Sheet3!$G:$CZ,7,0)</f>
        <v>0</v>
      </c>
      <c r="W1383" s="14">
        <f>VLOOKUP($B1383,[2]Sheet3!$G:$CZ,8,0)</f>
        <v>0</v>
      </c>
      <c r="X1383" s="14">
        <f>VLOOKUP($B1383,[2]Sheet3!$G:$CZ,9,0)</f>
        <v>0</v>
      </c>
      <c r="Y1383" s="14">
        <f>VLOOKUP($B1383,[2]Sheet3!$G:$CZ,10,0)</f>
        <v>0</v>
      </c>
      <c r="Z1383" s="14">
        <f>VLOOKUP($B1383,[2]Sheet3!$G:$CZ,11,0)</f>
        <v>0</v>
      </c>
      <c r="AA1383" s="14">
        <f>VLOOKUP($B1383,[2]Sheet3!$G:$CZ,12,0)</f>
        <v>0</v>
      </c>
      <c r="AB1383" s="14">
        <f>VLOOKUP($B1383,[2]Sheet3!$G:$CZ,13,0)</f>
        <v>0</v>
      </c>
      <c r="AC1383" s="14">
        <f>VLOOKUP($B1383,[2]Sheet3!$G:$CZ,14,0)</f>
        <v>0</v>
      </c>
      <c r="AD1383" s="14">
        <f>VLOOKUP($B1383,[2]Sheet3!$G:$CZ,15,0)</f>
        <v>0</v>
      </c>
      <c r="AE1383" s="14">
        <f>VLOOKUP($B1383,[2]Sheet3!$G:$CZ,16,0)</f>
        <v>0</v>
      </c>
      <c r="AF1383" s="14">
        <f>VLOOKUP($B1383,[2]Sheet3!$G:$CZ,17,0)</f>
        <v>0</v>
      </c>
      <c r="AG1383" s="14">
        <f>VLOOKUP($B1383,[2]Sheet3!$G:$CZ,18,0)</f>
        <v>0</v>
      </c>
      <c r="AH1383" s="14">
        <f>VLOOKUP($B1383,[2]Sheet3!$G:$CZ,19,0)</f>
        <v>0</v>
      </c>
      <c r="AI1383" s="14">
        <f>VLOOKUP($B1383,[2]Sheet3!$G:$CZ,20,0)</f>
        <v>0</v>
      </c>
      <c r="AJ1383" s="14">
        <f>VLOOKUP($B1383,[2]Sheet3!$G:$CZ,21,0)</f>
        <v>0</v>
      </c>
      <c r="AK1383" s="14">
        <f>VLOOKUP($B1383,[2]Sheet3!$G:$CZ,22,0)</f>
        <v>0</v>
      </c>
      <c r="AL1383" s="14">
        <f>VLOOKUP($B1383,[2]Sheet3!$G:$CZ,23,0)</f>
        <v>0</v>
      </c>
      <c r="AM1383" s="14">
        <f>VLOOKUP($B1383,[2]Sheet3!$G:$CZ,24,0)</f>
        <v>0</v>
      </c>
      <c r="AN1383" s="14">
        <f>VLOOKUP($B1383,[2]Sheet3!$G:$CZ,25,0)</f>
        <v>0</v>
      </c>
      <c r="AO1383" s="14">
        <f>VLOOKUP($B1383,[2]Sheet3!$G:$CZ,26,0)</f>
        <v>0</v>
      </c>
      <c r="AP1383" s="14">
        <f>VLOOKUP($B1383,[2]Sheet3!$G:$CZ,27,0)</f>
        <v>0</v>
      </c>
      <c r="AQ1383" s="14">
        <f>VLOOKUP($B1383,[2]Sheet3!$G:$CZ,28,0)</f>
        <v>0</v>
      </c>
      <c r="AR1383" s="14">
        <f>VLOOKUP($B1383,[2]Sheet3!$G:$CZ,29,0)</f>
        <v>0</v>
      </c>
      <c r="AS1383" s="14">
        <f>VLOOKUP($B1383,[2]Sheet3!$G:$CZ,30,0)</f>
        <v>0</v>
      </c>
      <c r="AT1383" s="14">
        <f>VLOOKUP($B1383,[2]Sheet3!$G:$CZ,31,0)</f>
        <v>0</v>
      </c>
      <c r="AU1383" s="14">
        <f>VLOOKUP($B1383,[2]Sheet3!$G:$CZ,32,0)</f>
        <v>0</v>
      </c>
      <c r="AV1383" s="14">
        <f>VLOOKUP($B1383,[2]Sheet3!$G:$CZ,33,0)</f>
        <v>0</v>
      </c>
      <c r="AW1383" s="14">
        <f>VLOOKUP($B1383,[2]Sheet3!$G:$CZ,34,0)</f>
        <v>0</v>
      </c>
      <c r="AX1383" s="14">
        <f>VLOOKUP($B1383,[2]Sheet3!$G:$CZ,35,0)</f>
        <v>0</v>
      </c>
      <c r="AY1383" s="14">
        <f>VLOOKUP($B1383,[2]Sheet3!$G:$CZ,36,0)</f>
        <v>0</v>
      </c>
      <c r="AZ1383" s="14">
        <f>VLOOKUP($B1383,[2]Sheet3!$G:$CZ,37,0)</f>
        <v>0</v>
      </c>
      <c r="BA1383" s="14">
        <f>VLOOKUP($B1383,[2]Sheet3!$G:$CZ,38,0)</f>
        <v>0</v>
      </c>
      <c r="BB1383" s="14">
        <f>VLOOKUP($B1383,[2]Sheet3!$G:$CZ,39,0)</f>
        <v>0</v>
      </c>
      <c r="BC1383" s="14">
        <f>VLOOKUP($B1383,[2]Sheet3!$G:$CZ,40,0)</f>
        <v>0</v>
      </c>
      <c r="BD1383" s="14">
        <f>VLOOKUP($B1383,[2]Sheet3!$G:$CZ,41,0)</f>
        <v>0</v>
      </c>
      <c r="BE1383" s="14">
        <f>VLOOKUP($B1383,[2]Sheet3!$G:$CZ,42,0)</f>
        <v>0</v>
      </c>
      <c r="BF1383" s="14">
        <f>VLOOKUP($B1383,[2]Sheet3!$G:$CZ,43,0)</f>
        <v>0</v>
      </c>
      <c r="BG1383" s="14">
        <f>VLOOKUP($B1383,[2]Sheet3!$G:$CZ,44,0)</f>
        <v>0</v>
      </c>
      <c r="BH1383" s="14">
        <f>VLOOKUP($B1383,[2]Sheet3!$G:$CZ,45,0)</f>
        <v>0</v>
      </c>
      <c r="BI1383" s="14">
        <f>VLOOKUP($B1383,[2]Sheet3!$G:$CZ,46,0)</f>
        <v>0</v>
      </c>
      <c r="BJ1383" s="14">
        <f>VLOOKUP($B1383,[2]Sheet3!$G:$CZ,47,0)</f>
        <v>0</v>
      </c>
      <c r="BK1383" s="14">
        <f>VLOOKUP($B1383,[2]Sheet3!$G:$CZ,48,0)</f>
        <v>0</v>
      </c>
      <c r="BL1383" s="14">
        <f>VLOOKUP($B1383,[2]Sheet3!$G:$CZ,49,0)</f>
        <v>0</v>
      </c>
      <c r="BM1383" s="14">
        <f>VLOOKUP($B1383,[2]Sheet3!$G:$CZ,50,0)</f>
        <v>0</v>
      </c>
      <c r="BN1383" s="14">
        <f>VLOOKUP($B1383,[2]Sheet3!$G:$CZ,51,0)</f>
        <v>0</v>
      </c>
      <c r="BO1383" s="14">
        <f>VLOOKUP($B1383,[2]Sheet3!$G:$CZ,52,0)</f>
        <v>0</v>
      </c>
      <c r="BP1383" s="14">
        <f>VLOOKUP($B1383,[2]Sheet3!$G:$CZ,53,0)</f>
        <v>0</v>
      </c>
      <c r="BQ1383" s="14">
        <f>VLOOKUP($B1383,[2]Sheet3!$G:$CZ,54,0)</f>
        <v>0</v>
      </c>
      <c r="BR1383" s="14">
        <f>VLOOKUP($B1383,[2]Sheet3!$G:$CZ,55,0)</f>
        <v>0</v>
      </c>
      <c r="BS1383" s="14">
        <f>VLOOKUP($B1383,[2]Sheet3!$G:$CZ,56,0)</f>
        <v>0</v>
      </c>
      <c r="BT1383" s="14">
        <f>VLOOKUP($B1383,[2]Sheet3!$G:$CZ,57,0)</f>
        <v>0</v>
      </c>
      <c r="BU1383" s="14">
        <f>VLOOKUP($B1383,[2]Sheet3!$G:$CZ,58,0)</f>
        <v>0</v>
      </c>
      <c r="BV1383" s="14">
        <f>VLOOKUP($B1383,[2]Sheet3!$G:$CZ,59,0)</f>
        <v>0</v>
      </c>
      <c r="BW1383" s="14">
        <f>VLOOKUP($B1383,[2]Sheet3!$G:$CZ,60,0)</f>
        <v>0</v>
      </c>
      <c r="BX1383" s="14">
        <f>VLOOKUP($B1383,[2]Sheet3!$G:$CZ,61,0)</f>
        <v>0</v>
      </c>
      <c r="BY1383" s="14">
        <f>VLOOKUP($B1383,[2]Sheet3!$G:$CZ,62,0)</f>
        <v>0</v>
      </c>
      <c r="BZ1383" s="14">
        <f>VLOOKUP($B1383,[2]Sheet3!$G:$CZ,63,0)</f>
        <v>0</v>
      </c>
      <c r="CA1383" s="14">
        <f>VLOOKUP($B1383,[2]Sheet3!$G:$CZ,64,0)</f>
        <v>0</v>
      </c>
      <c r="CB1383" s="14">
        <f>VLOOKUP($B1383,[2]Sheet3!$G:$CZ,65,0)</f>
        <v>0</v>
      </c>
      <c r="CC1383" s="14">
        <f>VLOOKUP($B1383,[2]Sheet3!$G:$CZ,66,0)</f>
        <v>0</v>
      </c>
      <c r="CD1383" s="14">
        <f>VLOOKUP($B1383,[2]Sheet3!$G:$CZ,67,0)</f>
        <v>0</v>
      </c>
      <c r="CE1383" s="14">
        <f>VLOOKUP($B1383,[2]Sheet3!$G:$CZ,68,0)</f>
        <v>0</v>
      </c>
      <c r="CF1383" s="14">
        <f>VLOOKUP($B1383,[2]Sheet3!$G:$CZ,69,0)</f>
        <v>0</v>
      </c>
      <c r="CG1383" s="14">
        <f>VLOOKUP($B1383,[2]Sheet3!$G:$CZ,70,0)</f>
        <v>0</v>
      </c>
      <c r="CH1383" s="14">
        <f>VLOOKUP($B1383,[2]Sheet3!$G:$CZ,71,0)</f>
        <v>0</v>
      </c>
      <c r="CI1383" s="14">
        <f>VLOOKUP($B1383,[2]Sheet3!$G:$CZ,72,0)</f>
        <v>0</v>
      </c>
      <c r="CJ1383" s="14">
        <f>VLOOKUP($B1383,[2]Sheet3!$G:$CZ,73,0)</f>
        <v>0</v>
      </c>
      <c r="CK1383" s="14">
        <f>VLOOKUP($B1383,[2]Sheet3!$G:$CZ,74,0)</f>
        <v>0</v>
      </c>
      <c r="CL1383" s="14">
        <f>VLOOKUP($B1383,[2]Sheet3!$G:$CZ,75,0)</f>
        <v>0</v>
      </c>
      <c r="CM1383" s="14">
        <f>VLOOKUP($B1383,[2]Sheet3!$G:$CZ,76,0)</f>
        <v>0</v>
      </c>
      <c r="CN1383" s="14">
        <f>VLOOKUP($B1383,[2]Sheet3!$G:$CZ,77,0)</f>
        <v>0</v>
      </c>
      <c r="CO1383" s="14">
        <f>VLOOKUP($B1383,[2]Sheet3!$G:$CZ,78,0)</f>
        <v>0</v>
      </c>
      <c r="CP1383" s="14">
        <f>VLOOKUP($B1383,[2]Sheet3!$G:$CZ,79,0)</f>
        <v>0</v>
      </c>
      <c r="CQ1383" s="14">
        <f>VLOOKUP($B1383,[2]Sheet3!$G:$CZ,80,0)</f>
        <v>0</v>
      </c>
      <c r="CR1383" s="14">
        <f>VLOOKUP($B1383,[2]Sheet3!$G:$CZ,81,0)</f>
        <v>0</v>
      </c>
      <c r="CS1383" s="14">
        <f>VLOOKUP($B1383,[2]Sheet3!$G:$CZ,82,0)</f>
        <v>0</v>
      </c>
      <c r="CT1383" s="14">
        <f>VLOOKUP($B1383,[2]Sheet3!$G:$CZ,83,0)</f>
        <v>0</v>
      </c>
      <c r="CU1383" s="14">
        <f>VLOOKUP($B1383,[2]Sheet3!$G:$CZ,84,0)</f>
        <v>0</v>
      </c>
      <c r="CV1383" s="14">
        <f>VLOOKUP($B1383,[2]Sheet3!$G:$CZ,85,0)</f>
        <v>0</v>
      </c>
      <c r="CW1383" s="14">
        <f>VLOOKUP($B1383,[2]Sheet3!$G:$CZ,86,0)</f>
        <v>0</v>
      </c>
      <c r="CX1383" s="14">
        <f>VLOOKUP($B1383,[2]Sheet3!$G:$CZ,87,0)</f>
        <v>0</v>
      </c>
      <c r="CY1383" s="14">
        <f>VLOOKUP($B1383,[2]Sheet3!$G:$CZ,88,0)</f>
        <v>0</v>
      </c>
      <c r="CZ1383" s="14">
        <f>VLOOKUP($B1383,[2]Sheet3!$G:$CZ,89,0)</f>
        <v>0</v>
      </c>
      <c r="DA1383" s="14">
        <f>VLOOKUP($B1383,[2]Sheet3!$G:$CZ,90,0)</f>
        <v>0</v>
      </c>
      <c r="DB1383" s="14">
        <f>VLOOKUP($B1383,[2]Sheet3!$G:$CZ,91,0)</f>
        <v>0</v>
      </c>
      <c r="DC1383" s="14">
        <f>VLOOKUP($B1383,[2]Sheet3!$G:$CZ,92,0)</f>
        <v>0</v>
      </c>
      <c r="DD1383" s="14">
        <f>VLOOKUP($B1383,[2]Sheet3!$G:$CZ,93,0)</f>
        <v>0</v>
      </c>
      <c r="DE1383" s="14">
        <f>VLOOKUP($B1383,[2]Sheet3!$G:$CZ,94,0)</f>
        <v>0</v>
      </c>
      <c r="DF1383" s="14">
        <f>VLOOKUP($B1383,[2]Sheet3!$G:$CZ,95,0)</f>
        <v>0</v>
      </c>
      <c r="DG1383" s="14">
        <f>VLOOKUP($B1383,[2]Sheet3!$G:$CZ,96,0)</f>
        <v>0</v>
      </c>
      <c r="DH1383" s="14">
        <f>VLOOKUP($B1383,[2]Sheet3!$G:$CZ,97,0)</f>
        <v>0</v>
      </c>
      <c r="DI1383" s="14">
        <f>VLOOKUP($B1383,[2]Sheet3!$G:$CZ,98,0)</f>
        <v>0</v>
      </c>
    </row>
    <row r="1384" spans="1:113" x14ac:dyDescent="0.3">
      <c r="A1384" s="9" t="str">
        <f t="shared" si="65"/>
        <v>N14721</v>
      </c>
      <c r="B1384" s="15" t="s">
        <v>2930</v>
      </c>
      <c r="C1384" s="15" t="s">
        <v>2931</v>
      </c>
      <c r="F1384" s="7" t="s">
        <v>15</v>
      </c>
      <c r="G1384" s="12" t="s">
        <v>4876</v>
      </c>
      <c r="H1384" s="12" t="str">
        <f>VLOOKUP($B1384,[1]Sheet1!$A:$G,5,0)</f>
        <v>himanshu.ranjansingh@redingtongroup.com</v>
      </c>
      <c r="I1384" s="12" t="str">
        <f>VLOOKUP($B1384,[1]Sheet1!$A:$G,7,0)</f>
        <v>sidharth.eknath@redingtongroup.com</v>
      </c>
      <c r="J1384" s="12" t="s">
        <v>82</v>
      </c>
      <c r="K1384" s="7"/>
      <c r="L1384" s="7"/>
      <c r="M1384" s="8"/>
      <c r="N1384" s="7" t="str">
        <f t="shared" si="63"/>
        <v>himanshu.ranjansingh@redingtongroup.com; sidharth.eknath@redingtongroup.com; nilesh.phirke@redingtongroup.com;christopher.joseph@redingtongroup.com</v>
      </c>
      <c r="O1384" s="7" t="str">
        <f t="shared" si="64"/>
        <v>N14721</v>
      </c>
      <c r="P1384" s="8" t="s">
        <v>5215</v>
      </c>
      <c r="Q1384" s="14">
        <f>VLOOKUP($B1384,[2]Sheet3!$G:$CZ,2,0)</f>
        <v>2400302631</v>
      </c>
      <c r="R1384" s="14">
        <f>VLOOKUP($B1384,[2]Sheet3!$G:$CZ,3,0)</f>
        <v>2400306426</v>
      </c>
      <c r="S1384" s="14">
        <f>VLOOKUP($B1384,[2]Sheet3!$G:$CZ,4,0)</f>
        <v>2400305262</v>
      </c>
      <c r="T1384" s="14">
        <f>VLOOKUP($B1384,[2]Sheet3!$G:$CZ,5,0)</f>
        <v>0</v>
      </c>
      <c r="U1384" s="14">
        <f>VLOOKUP($B1384,[2]Sheet3!$G:$CZ,6,0)</f>
        <v>0</v>
      </c>
      <c r="V1384" s="14">
        <f>VLOOKUP($B1384,[2]Sheet3!$G:$CZ,7,0)</f>
        <v>0</v>
      </c>
      <c r="W1384" s="14">
        <f>VLOOKUP($B1384,[2]Sheet3!$G:$CZ,8,0)</f>
        <v>0</v>
      </c>
      <c r="X1384" s="14">
        <f>VLOOKUP($B1384,[2]Sheet3!$G:$CZ,9,0)</f>
        <v>0</v>
      </c>
      <c r="Y1384" s="14">
        <f>VLOOKUP($B1384,[2]Sheet3!$G:$CZ,10,0)</f>
        <v>0</v>
      </c>
      <c r="Z1384" s="14">
        <f>VLOOKUP($B1384,[2]Sheet3!$G:$CZ,11,0)</f>
        <v>0</v>
      </c>
      <c r="AA1384" s="14">
        <f>VLOOKUP($B1384,[2]Sheet3!$G:$CZ,12,0)</f>
        <v>0</v>
      </c>
      <c r="AB1384" s="14">
        <f>VLOOKUP($B1384,[2]Sheet3!$G:$CZ,13,0)</f>
        <v>0</v>
      </c>
      <c r="AC1384" s="14">
        <f>VLOOKUP($B1384,[2]Sheet3!$G:$CZ,14,0)</f>
        <v>0</v>
      </c>
      <c r="AD1384" s="14">
        <f>VLOOKUP($B1384,[2]Sheet3!$G:$CZ,15,0)</f>
        <v>0</v>
      </c>
      <c r="AE1384" s="14">
        <f>VLOOKUP($B1384,[2]Sheet3!$G:$CZ,16,0)</f>
        <v>0</v>
      </c>
      <c r="AF1384" s="14">
        <f>VLOOKUP($B1384,[2]Sheet3!$G:$CZ,17,0)</f>
        <v>0</v>
      </c>
      <c r="AG1384" s="14">
        <f>VLOOKUP($B1384,[2]Sheet3!$G:$CZ,18,0)</f>
        <v>0</v>
      </c>
      <c r="AH1384" s="14">
        <f>VLOOKUP($B1384,[2]Sheet3!$G:$CZ,19,0)</f>
        <v>0</v>
      </c>
      <c r="AI1384" s="14">
        <f>VLOOKUP($B1384,[2]Sheet3!$G:$CZ,20,0)</f>
        <v>0</v>
      </c>
      <c r="AJ1384" s="14">
        <f>VLOOKUP($B1384,[2]Sheet3!$G:$CZ,21,0)</f>
        <v>0</v>
      </c>
      <c r="AK1384" s="14">
        <f>VLOOKUP($B1384,[2]Sheet3!$G:$CZ,22,0)</f>
        <v>0</v>
      </c>
      <c r="AL1384" s="14">
        <f>VLOOKUP($B1384,[2]Sheet3!$G:$CZ,23,0)</f>
        <v>0</v>
      </c>
      <c r="AM1384" s="14">
        <f>VLOOKUP($B1384,[2]Sheet3!$G:$CZ,24,0)</f>
        <v>0</v>
      </c>
      <c r="AN1384" s="14">
        <f>VLOOKUP($B1384,[2]Sheet3!$G:$CZ,25,0)</f>
        <v>0</v>
      </c>
      <c r="AO1384" s="14">
        <f>VLOOKUP($B1384,[2]Sheet3!$G:$CZ,26,0)</f>
        <v>0</v>
      </c>
      <c r="AP1384" s="14">
        <f>VLOOKUP($B1384,[2]Sheet3!$G:$CZ,27,0)</f>
        <v>0</v>
      </c>
      <c r="AQ1384" s="14">
        <f>VLOOKUP($B1384,[2]Sheet3!$G:$CZ,28,0)</f>
        <v>0</v>
      </c>
      <c r="AR1384" s="14">
        <f>VLOOKUP($B1384,[2]Sheet3!$G:$CZ,29,0)</f>
        <v>0</v>
      </c>
      <c r="AS1384" s="14">
        <f>VLOOKUP($B1384,[2]Sheet3!$G:$CZ,30,0)</f>
        <v>0</v>
      </c>
      <c r="AT1384" s="14">
        <f>VLOOKUP($B1384,[2]Sheet3!$G:$CZ,31,0)</f>
        <v>0</v>
      </c>
      <c r="AU1384" s="14">
        <f>VLOOKUP($B1384,[2]Sheet3!$G:$CZ,32,0)</f>
        <v>0</v>
      </c>
      <c r="AV1384" s="14">
        <f>VLOOKUP($B1384,[2]Sheet3!$G:$CZ,33,0)</f>
        <v>0</v>
      </c>
      <c r="AW1384" s="14">
        <f>VLOOKUP($B1384,[2]Sheet3!$G:$CZ,34,0)</f>
        <v>0</v>
      </c>
      <c r="AX1384" s="14">
        <f>VLOOKUP($B1384,[2]Sheet3!$G:$CZ,35,0)</f>
        <v>0</v>
      </c>
      <c r="AY1384" s="14">
        <f>VLOOKUP($B1384,[2]Sheet3!$G:$CZ,36,0)</f>
        <v>0</v>
      </c>
      <c r="AZ1384" s="14">
        <f>VLOOKUP($B1384,[2]Sheet3!$G:$CZ,37,0)</f>
        <v>0</v>
      </c>
      <c r="BA1384" s="14">
        <f>VLOOKUP($B1384,[2]Sheet3!$G:$CZ,38,0)</f>
        <v>0</v>
      </c>
      <c r="BB1384" s="14">
        <f>VLOOKUP($B1384,[2]Sheet3!$G:$CZ,39,0)</f>
        <v>0</v>
      </c>
      <c r="BC1384" s="14">
        <f>VLOOKUP($B1384,[2]Sheet3!$G:$CZ,40,0)</f>
        <v>0</v>
      </c>
      <c r="BD1384" s="14">
        <f>VLOOKUP($B1384,[2]Sheet3!$G:$CZ,41,0)</f>
        <v>0</v>
      </c>
      <c r="BE1384" s="14">
        <f>VLOOKUP($B1384,[2]Sheet3!$G:$CZ,42,0)</f>
        <v>0</v>
      </c>
      <c r="BF1384" s="14">
        <f>VLOOKUP($B1384,[2]Sheet3!$G:$CZ,43,0)</f>
        <v>0</v>
      </c>
      <c r="BG1384" s="14">
        <f>VLOOKUP($B1384,[2]Sheet3!$G:$CZ,44,0)</f>
        <v>0</v>
      </c>
      <c r="BH1384" s="14">
        <f>VLOOKUP($B1384,[2]Sheet3!$G:$CZ,45,0)</f>
        <v>0</v>
      </c>
      <c r="BI1384" s="14">
        <f>VLOOKUP($B1384,[2]Sheet3!$G:$CZ,46,0)</f>
        <v>0</v>
      </c>
      <c r="BJ1384" s="14">
        <f>VLOOKUP($B1384,[2]Sheet3!$G:$CZ,47,0)</f>
        <v>0</v>
      </c>
      <c r="BK1384" s="14">
        <f>VLOOKUP($B1384,[2]Sheet3!$G:$CZ,48,0)</f>
        <v>0</v>
      </c>
      <c r="BL1384" s="14">
        <f>VLOOKUP($B1384,[2]Sheet3!$G:$CZ,49,0)</f>
        <v>0</v>
      </c>
      <c r="BM1384" s="14">
        <f>VLOOKUP($B1384,[2]Sheet3!$G:$CZ,50,0)</f>
        <v>0</v>
      </c>
      <c r="BN1384" s="14">
        <f>VLOOKUP($B1384,[2]Sheet3!$G:$CZ,51,0)</f>
        <v>0</v>
      </c>
      <c r="BO1384" s="14">
        <f>VLOOKUP($B1384,[2]Sheet3!$G:$CZ,52,0)</f>
        <v>0</v>
      </c>
      <c r="BP1384" s="14">
        <f>VLOOKUP($B1384,[2]Sheet3!$G:$CZ,53,0)</f>
        <v>0</v>
      </c>
      <c r="BQ1384" s="14">
        <f>VLOOKUP($B1384,[2]Sheet3!$G:$CZ,54,0)</f>
        <v>0</v>
      </c>
      <c r="BR1384" s="14">
        <f>VLOOKUP($B1384,[2]Sheet3!$G:$CZ,55,0)</f>
        <v>0</v>
      </c>
      <c r="BS1384" s="14">
        <f>VLOOKUP($B1384,[2]Sheet3!$G:$CZ,56,0)</f>
        <v>0</v>
      </c>
      <c r="BT1384" s="14">
        <f>VLOOKUP($B1384,[2]Sheet3!$G:$CZ,57,0)</f>
        <v>0</v>
      </c>
      <c r="BU1384" s="14">
        <f>VLOOKUP($B1384,[2]Sheet3!$G:$CZ,58,0)</f>
        <v>0</v>
      </c>
      <c r="BV1384" s="14">
        <f>VLOOKUP($B1384,[2]Sheet3!$G:$CZ,59,0)</f>
        <v>0</v>
      </c>
      <c r="BW1384" s="14">
        <f>VLOOKUP($B1384,[2]Sheet3!$G:$CZ,60,0)</f>
        <v>0</v>
      </c>
      <c r="BX1384" s="14">
        <f>VLOOKUP($B1384,[2]Sheet3!$G:$CZ,61,0)</f>
        <v>0</v>
      </c>
      <c r="BY1384" s="14">
        <f>VLOOKUP($B1384,[2]Sheet3!$G:$CZ,62,0)</f>
        <v>0</v>
      </c>
      <c r="BZ1384" s="14">
        <f>VLOOKUP($B1384,[2]Sheet3!$G:$CZ,63,0)</f>
        <v>0</v>
      </c>
      <c r="CA1384" s="14">
        <f>VLOOKUP($B1384,[2]Sheet3!$G:$CZ,64,0)</f>
        <v>0</v>
      </c>
      <c r="CB1384" s="14">
        <f>VLOOKUP($B1384,[2]Sheet3!$G:$CZ,65,0)</f>
        <v>0</v>
      </c>
      <c r="CC1384" s="14">
        <f>VLOOKUP($B1384,[2]Sheet3!$G:$CZ,66,0)</f>
        <v>0</v>
      </c>
      <c r="CD1384" s="14">
        <f>VLOOKUP($B1384,[2]Sheet3!$G:$CZ,67,0)</f>
        <v>0</v>
      </c>
      <c r="CE1384" s="14">
        <f>VLOOKUP($B1384,[2]Sheet3!$G:$CZ,68,0)</f>
        <v>0</v>
      </c>
      <c r="CF1384" s="14">
        <f>VLOOKUP($B1384,[2]Sheet3!$G:$CZ,69,0)</f>
        <v>0</v>
      </c>
      <c r="CG1384" s="14">
        <f>VLOOKUP($B1384,[2]Sheet3!$G:$CZ,70,0)</f>
        <v>0</v>
      </c>
      <c r="CH1384" s="14">
        <f>VLOOKUP($B1384,[2]Sheet3!$G:$CZ,71,0)</f>
        <v>0</v>
      </c>
      <c r="CI1384" s="14">
        <f>VLOOKUP($B1384,[2]Sheet3!$G:$CZ,72,0)</f>
        <v>0</v>
      </c>
      <c r="CJ1384" s="14">
        <f>VLOOKUP($B1384,[2]Sheet3!$G:$CZ,73,0)</f>
        <v>0</v>
      </c>
      <c r="CK1384" s="14">
        <f>VLOOKUP($B1384,[2]Sheet3!$G:$CZ,74,0)</f>
        <v>0</v>
      </c>
      <c r="CL1384" s="14">
        <f>VLOOKUP($B1384,[2]Sheet3!$G:$CZ,75,0)</f>
        <v>0</v>
      </c>
      <c r="CM1384" s="14">
        <f>VLOOKUP($B1384,[2]Sheet3!$G:$CZ,76,0)</f>
        <v>0</v>
      </c>
      <c r="CN1384" s="14">
        <f>VLOOKUP($B1384,[2]Sheet3!$G:$CZ,77,0)</f>
        <v>0</v>
      </c>
      <c r="CO1384" s="14">
        <f>VLOOKUP($B1384,[2]Sheet3!$G:$CZ,78,0)</f>
        <v>0</v>
      </c>
      <c r="CP1384" s="14">
        <f>VLOOKUP($B1384,[2]Sheet3!$G:$CZ,79,0)</f>
        <v>0</v>
      </c>
      <c r="CQ1384" s="14">
        <f>VLOOKUP($B1384,[2]Sheet3!$G:$CZ,80,0)</f>
        <v>0</v>
      </c>
      <c r="CR1384" s="14">
        <f>VLOOKUP($B1384,[2]Sheet3!$G:$CZ,81,0)</f>
        <v>0</v>
      </c>
      <c r="CS1384" s="14">
        <f>VLOOKUP($B1384,[2]Sheet3!$G:$CZ,82,0)</f>
        <v>0</v>
      </c>
      <c r="CT1384" s="14">
        <f>VLOOKUP($B1384,[2]Sheet3!$G:$CZ,83,0)</f>
        <v>0</v>
      </c>
      <c r="CU1384" s="14">
        <f>VLOOKUP($B1384,[2]Sheet3!$G:$CZ,84,0)</f>
        <v>0</v>
      </c>
      <c r="CV1384" s="14">
        <f>VLOOKUP($B1384,[2]Sheet3!$G:$CZ,85,0)</f>
        <v>0</v>
      </c>
      <c r="CW1384" s="14">
        <f>VLOOKUP($B1384,[2]Sheet3!$G:$CZ,86,0)</f>
        <v>0</v>
      </c>
      <c r="CX1384" s="14">
        <f>VLOOKUP($B1384,[2]Sheet3!$G:$CZ,87,0)</f>
        <v>0</v>
      </c>
      <c r="CY1384" s="14">
        <f>VLOOKUP($B1384,[2]Sheet3!$G:$CZ,88,0)</f>
        <v>0</v>
      </c>
      <c r="CZ1384" s="14">
        <f>VLOOKUP($B1384,[2]Sheet3!$G:$CZ,89,0)</f>
        <v>0</v>
      </c>
      <c r="DA1384" s="14">
        <f>VLOOKUP($B1384,[2]Sheet3!$G:$CZ,90,0)</f>
        <v>0</v>
      </c>
      <c r="DB1384" s="14">
        <f>VLOOKUP($B1384,[2]Sheet3!$G:$CZ,91,0)</f>
        <v>0</v>
      </c>
      <c r="DC1384" s="14">
        <f>VLOOKUP($B1384,[2]Sheet3!$G:$CZ,92,0)</f>
        <v>0</v>
      </c>
      <c r="DD1384" s="14">
        <f>VLOOKUP($B1384,[2]Sheet3!$G:$CZ,93,0)</f>
        <v>0</v>
      </c>
      <c r="DE1384" s="14">
        <f>VLOOKUP($B1384,[2]Sheet3!$G:$CZ,94,0)</f>
        <v>0</v>
      </c>
      <c r="DF1384" s="14">
        <f>VLOOKUP($B1384,[2]Sheet3!$G:$CZ,95,0)</f>
        <v>0</v>
      </c>
      <c r="DG1384" s="14">
        <f>VLOOKUP($B1384,[2]Sheet3!$G:$CZ,96,0)</f>
        <v>0</v>
      </c>
      <c r="DH1384" s="14">
        <f>VLOOKUP($B1384,[2]Sheet3!$G:$CZ,97,0)</f>
        <v>0</v>
      </c>
      <c r="DI1384" s="14">
        <f>VLOOKUP($B1384,[2]Sheet3!$G:$CZ,98,0)</f>
        <v>0</v>
      </c>
    </row>
    <row r="1385" spans="1:113" x14ac:dyDescent="0.3">
      <c r="A1385" s="9" t="str">
        <f t="shared" si="65"/>
        <v>N83278</v>
      </c>
      <c r="B1385" s="15" t="s">
        <v>2932</v>
      </c>
      <c r="C1385" s="15" t="s">
        <v>2933</v>
      </c>
      <c r="F1385" s="7" t="s">
        <v>15</v>
      </c>
      <c r="G1385" s="12" t="s">
        <v>4877</v>
      </c>
      <c r="H1385" s="12" t="str">
        <f>VLOOKUP($B1385,[1]Sheet1!$A:$G,5,0)</f>
        <v>neeraj.bhatt@redingtongroup.com</v>
      </c>
      <c r="I1385" s="12" t="str">
        <f>VLOOKUP($B1385,[1]Sheet1!$A:$G,7,0)</f>
        <v>sidharth.eknath@redingtongroup.com</v>
      </c>
      <c r="J1385" s="12" t="s">
        <v>82</v>
      </c>
      <c r="K1385" s="7"/>
      <c r="L1385" s="7"/>
      <c r="M1385" s="8"/>
      <c r="N1385" s="7" t="str">
        <f t="shared" si="63"/>
        <v>neeraj.bhatt@redingtongroup.com; sidharth.eknath@redingtongroup.com; nilesh.phirke@redingtongroup.com;christopher.joseph@redingtongroup.com</v>
      </c>
      <c r="O1385" s="7" t="str">
        <f t="shared" si="64"/>
        <v>N83278</v>
      </c>
      <c r="P1385" s="8" t="s">
        <v>5215</v>
      </c>
      <c r="Q1385" s="14">
        <f>VLOOKUP($B1385,[2]Sheet3!$G:$CZ,2,0)</f>
        <v>2400303012</v>
      </c>
      <c r="R1385" s="14">
        <f>VLOOKUP($B1385,[2]Sheet3!$G:$CZ,3,0)</f>
        <v>2400301155</v>
      </c>
      <c r="S1385" s="14">
        <f>VLOOKUP($B1385,[2]Sheet3!$G:$CZ,4,0)</f>
        <v>2400308639</v>
      </c>
      <c r="T1385" s="14">
        <f>VLOOKUP($B1385,[2]Sheet3!$G:$CZ,5,0)</f>
        <v>0</v>
      </c>
      <c r="U1385" s="14">
        <f>VLOOKUP($B1385,[2]Sheet3!$G:$CZ,6,0)</f>
        <v>0</v>
      </c>
      <c r="V1385" s="14">
        <f>VLOOKUP($B1385,[2]Sheet3!$G:$CZ,7,0)</f>
        <v>0</v>
      </c>
      <c r="W1385" s="14">
        <f>VLOOKUP($B1385,[2]Sheet3!$G:$CZ,8,0)</f>
        <v>0</v>
      </c>
      <c r="X1385" s="14">
        <f>VLOOKUP($B1385,[2]Sheet3!$G:$CZ,9,0)</f>
        <v>0</v>
      </c>
      <c r="Y1385" s="14">
        <f>VLOOKUP($B1385,[2]Sheet3!$G:$CZ,10,0)</f>
        <v>0</v>
      </c>
      <c r="Z1385" s="14">
        <f>VLOOKUP($B1385,[2]Sheet3!$G:$CZ,11,0)</f>
        <v>0</v>
      </c>
      <c r="AA1385" s="14">
        <f>VLOOKUP($B1385,[2]Sheet3!$G:$CZ,12,0)</f>
        <v>0</v>
      </c>
      <c r="AB1385" s="14">
        <f>VLOOKUP($B1385,[2]Sheet3!$G:$CZ,13,0)</f>
        <v>0</v>
      </c>
      <c r="AC1385" s="14">
        <f>VLOOKUP($B1385,[2]Sheet3!$G:$CZ,14,0)</f>
        <v>0</v>
      </c>
      <c r="AD1385" s="14">
        <f>VLOOKUP($B1385,[2]Sheet3!$G:$CZ,15,0)</f>
        <v>0</v>
      </c>
      <c r="AE1385" s="14">
        <f>VLOOKUP($B1385,[2]Sheet3!$G:$CZ,16,0)</f>
        <v>0</v>
      </c>
      <c r="AF1385" s="14">
        <f>VLOOKUP($B1385,[2]Sheet3!$G:$CZ,17,0)</f>
        <v>0</v>
      </c>
      <c r="AG1385" s="14">
        <f>VLOOKUP($B1385,[2]Sheet3!$G:$CZ,18,0)</f>
        <v>0</v>
      </c>
      <c r="AH1385" s="14">
        <f>VLOOKUP($B1385,[2]Sheet3!$G:$CZ,19,0)</f>
        <v>0</v>
      </c>
      <c r="AI1385" s="14">
        <f>VLOOKUP($B1385,[2]Sheet3!$G:$CZ,20,0)</f>
        <v>0</v>
      </c>
      <c r="AJ1385" s="14">
        <f>VLOOKUP($B1385,[2]Sheet3!$G:$CZ,21,0)</f>
        <v>0</v>
      </c>
      <c r="AK1385" s="14">
        <f>VLOOKUP($B1385,[2]Sheet3!$G:$CZ,22,0)</f>
        <v>0</v>
      </c>
      <c r="AL1385" s="14">
        <f>VLOOKUP($B1385,[2]Sheet3!$G:$CZ,23,0)</f>
        <v>0</v>
      </c>
      <c r="AM1385" s="14">
        <f>VLOOKUP($B1385,[2]Sheet3!$G:$CZ,24,0)</f>
        <v>0</v>
      </c>
      <c r="AN1385" s="14">
        <f>VLOOKUP($B1385,[2]Sheet3!$G:$CZ,25,0)</f>
        <v>0</v>
      </c>
      <c r="AO1385" s="14">
        <f>VLOOKUP($B1385,[2]Sheet3!$G:$CZ,26,0)</f>
        <v>0</v>
      </c>
      <c r="AP1385" s="14">
        <f>VLOOKUP($B1385,[2]Sheet3!$G:$CZ,27,0)</f>
        <v>0</v>
      </c>
      <c r="AQ1385" s="14">
        <f>VLOOKUP($B1385,[2]Sheet3!$G:$CZ,28,0)</f>
        <v>0</v>
      </c>
      <c r="AR1385" s="14">
        <f>VLOOKUP($B1385,[2]Sheet3!$G:$CZ,29,0)</f>
        <v>0</v>
      </c>
      <c r="AS1385" s="14">
        <f>VLOOKUP($B1385,[2]Sheet3!$G:$CZ,30,0)</f>
        <v>0</v>
      </c>
      <c r="AT1385" s="14">
        <f>VLOOKUP($B1385,[2]Sheet3!$G:$CZ,31,0)</f>
        <v>0</v>
      </c>
      <c r="AU1385" s="14">
        <f>VLOOKUP($B1385,[2]Sheet3!$G:$CZ,32,0)</f>
        <v>0</v>
      </c>
      <c r="AV1385" s="14">
        <f>VLOOKUP($B1385,[2]Sheet3!$G:$CZ,33,0)</f>
        <v>0</v>
      </c>
      <c r="AW1385" s="14">
        <f>VLOOKUP($B1385,[2]Sheet3!$G:$CZ,34,0)</f>
        <v>0</v>
      </c>
      <c r="AX1385" s="14">
        <f>VLOOKUP($B1385,[2]Sheet3!$G:$CZ,35,0)</f>
        <v>0</v>
      </c>
      <c r="AY1385" s="14">
        <f>VLOOKUP($B1385,[2]Sheet3!$G:$CZ,36,0)</f>
        <v>0</v>
      </c>
      <c r="AZ1385" s="14">
        <f>VLOOKUP($B1385,[2]Sheet3!$G:$CZ,37,0)</f>
        <v>0</v>
      </c>
      <c r="BA1385" s="14">
        <f>VLOOKUP($B1385,[2]Sheet3!$G:$CZ,38,0)</f>
        <v>0</v>
      </c>
      <c r="BB1385" s="14">
        <f>VLOOKUP($B1385,[2]Sheet3!$G:$CZ,39,0)</f>
        <v>0</v>
      </c>
      <c r="BC1385" s="14">
        <f>VLOOKUP($B1385,[2]Sheet3!$G:$CZ,40,0)</f>
        <v>0</v>
      </c>
      <c r="BD1385" s="14">
        <f>VLOOKUP($B1385,[2]Sheet3!$G:$CZ,41,0)</f>
        <v>0</v>
      </c>
      <c r="BE1385" s="14">
        <f>VLOOKUP($B1385,[2]Sheet3!$G:$CZ,42,0)</f>
        <v>0</v>
      </c>
      <c r="BF1385" s="14">
        <f>VLOOKUP($B1385,[2]Sheet3!$G:$CZ,43,0)</f>
        <v>0</v>
      </c>
      <c r="BG1385" s="14">
        <f>VLOOKUP($B1385,[2]Sheet3!$G:$CZ,44,0)</f>
        <v>0</v>
      </c>
      <c r="BH1385" s="14">
        <f>VLOOKUP($B1385,[2]Sheet3!$G:$CZ,45,0)</f>
        <v>0</v>
      </c>
      <c r="BI1385" s="14">
        <f>VLOOKUP($B1385,[2]Sheet3!$G:$CZ,46,0)</f>
        <v>0</v>
      </c>
      <c r="BJ1385" s="14">
        <f>VLOOKUP($B1385,[2]Sheet3!$G:$CZ,47,0)</f>
        <v>0</v>
      </c>
      <c r="BK1385" s="14">
        <f>VLOOKUP($B1385,[2]Sheet3!$G:$CZ,48,0)</f>
        <v>0</v>
      </c>
      <c r="BL1385" s="14">
        <f>VLOOKUP($B1385,[2]Sheet3!$G:$CZ,49,0)</f>
        <v>0</v>
      </c>
      <c r="BM1385" s="14">
        <f>VLOOKUP($B1385,[2]Sheet3!$G:$CZ,50,0)</f>
        <v>0</v>
      </c>
      <c r="BN1385" s="14">
        <f>VLOOKUP($B1385,[2]Sheet3!$G:$CZ,51,0)</f>
        <v>0</v>
      </c>
      <c r="BO1385" s="14">
        <f>VLOOKUP($B1385,[2]Sheet3!$G:$CZ,52,0)</f>
        <v>0</v>
      </c>
      <c r="BP1385" s="14">
        <f>VLOOKUP($B1385,[2]Sheet3!$G:$CZ,53,0)</f>
        <v>0</v>
      </c>
      <c r="BQ1385" s="14">
        <f>VLOOKUP($B1385,[2]Sheet3!$G:$CZ,54,0)</f>
        <v>0</v>
      </c>
      <c r="BR1385" s="14">
        <f>VLOOKUP($B1385,[2]Sheet3!$G:$CZ,55,0)</f>
        <v>0</v>
      </c>
      <c r="BS1385" s="14">
        <f>VLOOKUP($B1385,[2]Sheet3!$G:$CZ,56,0)</f>
        <v>0</v>
      </c>
      <c r="BT1385" s="14">
        <f>VLOOKUP($B1385,[2]Sheet3!$G:$CZ,57,0)</f>
        <v>0</v>
      </c>
      <c r="BU1385" s="14">
        <f>VLOOKUP($B1385,[2]Sheet3!$G:$CZ,58,0)</f>
        <v>0</v>
      </c>
      <c r="BV1385" s="14">
        <f>VLOOKUP($B1385,[2]Sheet3!$G:$CZ,59,0)</f>
        <v>0</v>
      </c>
      <c r="BW1385" s="14">
        <f>VLOOKUP($B1385,[2]Sheet3!$G:$CZ,60,0)</f>
        <v>0</v>
      </c>
      <c r="BX1385" s="14">
        <f>VLOOKUP($B1385,[2]Sheet3!$G:$CZ,61,0)</f>
        <v>0</v>
      </c>
      <c r="BY1385" s="14">
        <f>VLOOKUP($B1385,[2]Sheet3!$G:$CZ,62,0)</f>
        <v>0</v>
      </c>
      <c r="BZ1385" s="14">
        <f>VLOOKUP($B1385,[2]Sheet3!$G:$CZ,63,0)</f>
        <v>0</v>
      </c>
      <c r="CA1385" s="14">
        <f>VLOOKUP($B1385,[2]Sheet3!$G:$CZ,64,0)</f>
        <v>0</v>
      </c>
      <c r="CB1385" s="14">
        <f>VLOOKUP($B1385,[2]Sheet3!$G:$CZ,65,0)</f>
        <v>0</v>
      </c>
      <c r="CC1385" s="14">
        <f>VLOOKUP($B1385,[2]Sheet3!$G:$CZ,66,0)</f>
        <v>0</v>
      </c>
      <c r="CD1385" s="14">
        <f>VLOOKUP($B1385,[2]Sheet3!$G:$CZ,67,0)</f>
        <v>0</v>
      </c>
      <c r="CE1385" s="14">
        <f>VLOOKUP($B1385,[2]Sheet3!$G:$CZ,68,0)</f>
        <v>0</v>
      </c>
      <c r="CF1385" s="14">
        <f>VLOOKUP($B1385,[2]Sheet3!$G:$CZ,69,0)</f>
        <v>0</v>
      </c>
      <c r="CG1385" s="14">
        <f>VLOOKUP($B1385,[2]Sheet3!$G:$CZ,70,0)</f>
        <v>0</v>
      </c>
      <c r="CH1385" s="14">
        <f>VLOOKUP($B1385,[2]Sheet3!$G:$CZ,71,0)</f>
        <v>0</v>
      </c>
      <c r="CI1385" s="14">
        <f>VLOOKUP($B1385,[2]Sheet3!$G:$CZ,72,0)</f>
        <v>0</v>
      </c>
      <c r="CJ1385" s="14">
        <f>VLOOKUP($B1385,[2]Sheet3!$G:$CZ,73,0)</f>
        <v>0</v>
      </c>
      <c r="CK1385" s="14">
        <f>VLOOKUP($B1385,[2]Sheet3!$G:$CZ,74,0)</f>
        <v>0</v>
      </c>
      <c r="CL1385" s="14">
        <f>VLOOKUP($B1385,[2]Sheet3!$G:$CZ,75,0)</f>
        <v>0</v>
      </c>
      <c r="CM1385" s="14">
        <f>VLOOKUP($B1385,[2]Sheet3!$G:$CZ,76,0)</f>
        <v>0</v>
      </c>
      <c r="CN1385" s="14">
        <f>VLOOKUP($B1385,[2]Sheet3!$G:$CZ,77,0)</f>
        <v>0</v>
      </c>
      <c r="CO1385" s="14">
        <f>VLOOKUP($B1385,[2]Sheet3!$G:$CZ,78,0)</f>
        <v>0</v>
      </c>
      <c r="CP1385" s="14">
        <f>VLOOKUP($B1385,[2]Sheet3!$G:$CZ,79,0)</f>
        <v>0</v>
      </c>
      <c r="CQ1385" s="14">
        <f>VLOOKUP($B1385,[2]Sheet3!$G:$CZ,80,0)</f>
        <v>0</v>
      </c>
      <c r="CR1385" s="14">
        <f>VLOOKUP($B1385,[2]Sheet3!$G:$CZ,81,0)</f>
        <v>0</v>
      </c>
      <c r="CS1385" s="14">
        <f>VLOOKUP($B1385,[2]Sheet3!$G:$CZ,82,0)</f>
        <v>0</v>
      </c>
      <c r="CT1385" s="14">
        <f>VLOOKUP($B1385,[2]Sheet3!$G:$CZ,83,0)</f>
        <v>0</v>
      </c>
      <c r="CU1385" s="14">
        <f>VLOOKUP($B1385,[2]Sheet3!$G:$CZ,84,0)</f>
        <v>0</v>
      </c>
      <c r="CV1385" s="14">
        <f>VLOOKUP($B1385,[2]Sheet3!$G:$CZ,85,0)</f>
        <v>0</v>
      </c>
      <c r="CW1385" s="14">
        <f>VLOOKUP($B1385,[2]Sheet3!$G:$CZ,86,0)</f>
        <v>0</v>
      </c>
      <c r="CX1385" s="14">
        <f>VLOOKUP($B1385,[2]Sheet3!$G:$CZ,87,0)</f>
        <v>0</v>
      </c>
      <c r="CY1385" s="14">
        <f>VLOOKUP($B1385,[2]Sheet3!$G:$CZ,88,0)</f>
        <v>0</v>
      </c>
      <c r="CZ1385" s="14">
        <f>VLOOKUP($B1385,[2]Sheet3!$G:$CZ,89,0)</f>
        <v>0</v>
      </c>
      <c r="DA1385" s="14">
        <f>VLOOKUP($B1385,[2]Sheet3!$G:$CZ,90,0)</f>
        <v>0</v>
      </c>
      <c r="DB1385" s="14">
        <f>VLOOKUP($B1385,[2]Sheet3!$G:$CZ,91,0)</f>
        <v>0</v>
      </c>
      <c r="DC1385" s="14">
        <f>VLOOKUP($B1385,[2]Sheet3!$G:$CZ,92,0)</f>
        <v>0</v>
      </c>
      <c r="DD1385" s="14">
        <f>VLOOKUP($B1385,[2]Sheet3!$G:$CZ,93,0)</f>
        <v>0</v>
      </c>
      <c r="DE1385" s="14">
        <f>VLOOKUP($B1385,[2]Sheet3!$G:$CZ,94,0)</f>
        <v>0</v>
      </c>
      <c r="DF1385" s="14">
        <f>VLOOKUP($B1385,[2]Sheet3!$G:$CZ,95,0)</f>
        <v>0</v>
      </c>
      <c r="DG1385" s="14">
        <f>VLOOKUP($B1385,[2]Sheet3!$G:$CZ,96,0)</f>
        <v>0</v>
      </c>
      <c r="DH1385" s="14">
        <f>VLOOKUP($B1385,[2]Sheet3!$G:$CZ,97,0)</f>
        <v>0</v>
      </c>
      <c r="DI1385" s="14">
        <f>VLOOKUP($B1385,[2]Sheet3!$G:$CZ,98,0)</f>
        <v>0</v>
      </c>
    </row>
    <row r="1386" spans="1:113" x14ac:dyDescent="0.3">
      <c r="A1386" s="9" t="str">
        <f t="shared" si="65"/>
        <v>E14552</v>
      </c>
      <c r="B1386" s="15" t="s">
        <v>2934</v>
      </c>
      <c r="C1386" s="15" t="s">
        <v>2935</v>
      </c>
      <c r="F1386" s="7" t="s">
        <v>15</v>
      </c>
      <c r="G1386" s="12" t="s">
        <v>4878</v>
      </c>
      <c r="H1386" s="12" t="str">
        <f>VLOOKUP($B1386,[1]Sheet1!$A:$G,5,0)</f>
        <v>chandan.singh@redingtongroup.com</v>
      </c>
      <c r="I1386" s="12" t="str">
        <f>VLOOKUP($B1386,[1]Sheet1!$A:$G,7,0)</f>
        <v>jaswinder.singh@redingtongroup.com</v>
      </c>
      <c r="J1386" s="12" t="s">
        <v>82</v>
      </c>
      <c r="K1386" s="7"/>
      <c r="L1386" s="7"/>
      <c r="M1386" s="8"/>
      <c r="N1386" s="7" t="str">
        <f t="shared" si="63"/>
        <v>chandan.singh@redingtongroup.com; jaswinder.singh@redingtongroup.com; nilesh.phirke@redingtongroup.com;christopher.joseph@redingtongroup.com</v>
      </c>
      <c r="O1386" s="7" t="str">
        <f t="shared" si="64"/>
        <v>E14552</v>
      </c>
      <c r="P1386" s="8" t="s">
        <v>5215</v>
      </c>
      <c r="Q1386" s="14">
        <f>VLOOKUP($B1386,[2]Sheet3!$G:$CZ,2,0)</f>
        <v>2400307725</v>
      </c>
      <c r="R1386" s="14">
        <f>VLOOKUP($B1386,[2]Sheet3!$G:$CZ,3,0)</f>
        <v>2400299577</v>
      </c>
      <c r="S1386" s="14">
        <f>VLOOKUP($B1386,[2]Sheet3!$G:$CZ,4,0)</f>
        <v>0</v>
      </c>
      <c r="T1386" s="14">
        <f>VLOOKUP($B1386,[2]Sheet3!$G:$CZ,5,0)</f>
        <v>0</v>
      </c>
      <c r="U1386" s="14">
        <f>VLOOKUP($B1386,[2]Sheet3!$G:$CZ,6,0)</f>
        <v>0</v>
      </c>
      <c r="V1386" s="14">
        <f>VLOOKUP($B1386,[2]Sheet3!$G:$CZ,7,0)</f>
        <v>0</v>
      </c>
      <c r="W1386" s="14">
        <f>VLOOKUP($B1386,[2]Sheet3!$G:$CZ,8,0)</f>
        <v>0</v>
      </c>
      <c r="X1386" s="14">
        <f>VLOOKUP($B1386,[2]Sheet3!$G:$CZ,9,0)</f>
        <v>0</v>
      </c>
      <c r="Y1386" s="14">
        <f>VLOOKUP($B1386,[2]Sheet3!$G:$CZ,10,0)</f>
        <v>0</v>
      </c>
      <c r="Z1386" s="14">
        <f>VLOOKUP($B1386,[2]Sheet3!$G:$CZ,11,0)</f>
        <v>0</v>
      </c>
      <c r="AA1386" s="14">
        <f>VLOOKUP($B1386,[2]Sheet3!$G:$CZ,12,0)</f>
        <v>0</v>
      </c>
      <c r="AB1386" s="14">
        <f>VLOOKUP($B1386,[2]Sheet3!$G:$CZ,13,0)</f>
        <v>0</v>
      </c>
      <c r="AC1386" s="14">
        <f>VLOOKUP($B1386,[2]Sheet3!$G:$CZ,14,0)</f>
        <v>0</v>
      </c>
      <c r="AD1386" s="14">
        <f>VLOOKUP($B1386,[2]Sheet3!$G:$CZ,15,0)</f>
        <v>0</v>
      </c>
      <c r="AE1386" s="14">
        <f>VLOOKUP($B1386,[2]Sheet3!$G:$CZ,16,0)</f>
        <v>0</v>
      </c>
      <c r="AF1386" s="14">
        <f>VLOOKUP($B1386,[2]Sheet3!$G:$CZ,17,0)</f>
        <v>0</v>
      </c>
      <c r="AG1386" s="14">
        <f>VLOOKUP($B1386,[2]Sheet3!$G:$CZ,18,0)</f>
        <v>0</v>
      </c>
      <c r="AH1386" s="14">
        <f>VLOOKUP($B1386,[2]Sheet3!$G:$CZ,19,0)</f>
        <v>0</v>
      </c>
      <c r="AI1386" s="14">
        <f>VLOOKUP($B1386,[2]Sheet3!$G:$CZ,20,0)</f>
        <v>0</v>
      </c>
      <c r="AJ1386" s="14">
        <f>VLOOKUP($B1386,[2]Sheet3!$G:$CZ,21,0)</f>
        <v>0</v>
      </c>
      <c r="AK1386" s="14">
        <f>VLOOKUP($B1386,[2]Sheet3!$G:$CZ,22,0)</f>
        <v>0</v>
      </c>
      <c r="AL1386" s="14">
        <f>VLOOKUP($B1386,[2]Sheet3!$G:$CZ,23,0)</f>
        <v>0</v>
      </c>
      <c r="AM1386" s="14">
        <f>VLOOKUP($B1386,[2]Sheet3!$G:$CZ,24,0)</f>
        <v>0</v>
      </c>
      <c r="AN1386" s="14">
        <f>VLOOKUP($B1386,[2]Sheet3!$G:$CZ,25,0)</f>
        <v>0</v>
      </c>
      <c r="AO1386" s="14">
        <f>VLOOKUP($B1386,[2]Sheet3!$G:$CZ,26,0)</f>
        <v>0</v>
      </c>
      <c r="AP1386" s="14">
        <f>VLOOKUP($B1386,[2]Sheet3!$G:$CZ,27,0)</f>
        <v>0</v>
      </c>
      <c r="AQ1386" s="14">
        <f>VLOOKUP($B1386,[2]Sheet3!$G:$CZ,28,0)</f>
        <v>0</v>
      </c>
      <c r="AR1386" s="14">
        <f>VLOOKUP($B1386,[2]Sheet3!$G:$CZ,29,0)</f>
        <v>0</v>
      </c>
      <c r="AS1386" s="14">
        <f>VLOOKUP($B1386,[2]Sheet3!$G:$CZ,30,0)</f>
        <v>0</v>
      </c>
      <c r="AT1386" s="14">
        <f>VLOOKUP($B1386,[2]Sheet3!$G:$CZ,31,0)</f>
        <v>0</v>
      </c>
      <c r="AU1386" s="14">
        <f>VLOOKUP($B1386,[2]Sheet3!$G:$CZ,32,0)</f>
        <v>0</v>
      </c>
      <c r="AV1386" s="14">
        <f>VLOOKUP($B1386,[2]Sheet3!$G:$CZ,33,0)</f>
        <v>0</v>
      </c>
      <c r="AW1386" s="14">
        <f>VLOOKUP($B1386,[2]Sheet3!$G:$CZ,34,0)</f>
        <v>0</v>
      </c>
      <c r="AX1386" s="14">
        <f>VLOOKUP($B1386,[2]Sheet3!$G:$CZ,35,0)</f>
        <v>0</v>
      </c>
      <c r="AY1386" s="14">
        <f>VLOOKUP($B1386,[2]Sheet3!$G:$CZ,36,0)</f>
        <v>0</v>
      </c>
      <c r="AZ1386" s="14">
        <f>VLOOKUP($B1386,[2]Sheet3!$G:$CZ,37,0)</f>
        <v>0</v>
      </c>
      <c r="BA1386" s="14">
        <f>VLOOKUP($B1386,[2]Sheet3!$G:$CZ,38,0)</f>
        <v>0</v>
      </c>
      <c r="BB1386" s="14">
        <f>VLOOKUP($B1386,[2]Sheet3!$G:$CZ,39,0)</f>
        <v>0</v>
      </c>
      <c r="BC1386" s="14">
        <f>VLOOKUP($B1386,[2]Sheet3!$G:$CZ,40,0)</f>
        <v>0</v>
      </c>
      <c r="BD1386" s="14">
        <f>VLOOKUP($B1386,[2]Sheet3!$G:$CZ,41,0)</f>
        <v>0</v>
      </c>
      <c r="BE1386" s="14">
        <f>VLOOKUP($B1386,[2]Sheet3!$G:$CZ,42,0)</f>
        <v>0</v>
      </c>
      <c r="BF1386" s="14">
        <f>VLOOKUP($B1386,[2]Sheet3!$G:$CZ,43,0)</f>
        <v>0</v>
      </c>
      <c r="BG1386" s="14">
        <f>VLOOKUP($B1386,[2]Sheet3!$G:$CZ,44,0)</f>
        <v>0</v>
      </c>
      <c r="BH1386" s="14">
        <f>VLOOKUP($B1386,[2]Sheet3!$G:$CZ,45,0)</f>
        <v>0</v>
      </c>
      <c r="BI1386" s="14">
        <f>VLOOKUP($B1386,[2]Sheet3!$G:$CZ,46,0)</f>
        <v>0</v>
      </c>
      <c r="BJ1386" s="14">
        <f>VLOOKUP($B1386,[2]Sheet3!$G:$CZ,47,0)</f>
        <v>0</v>
      </c>
      <c r="BK1386" s="14">
        <f>VLOOKUP($B1386,[2]Sheet3!$G:$CZ,48,0)</f>
        <v>0</v>
      </c>
      <c r="BL1386" s="14">
        <f>VLOOKUP($B1386,[2]Sheet3!$G:$CZ,49,0)</f>
        <v>0</v>
      </c>
      <c r="BM1386" s="14">
        <f>VLOOKUP($B1386,[2]Sheet3!$G:$CZ,50,0)</f>
        <v>0</v>
      </c>
      <c r="BN1386" s="14">
        <f>VLOOKUP($B1386,[2]Sheet3!$G:$CZ,51,0)</f>
        <v>0</v>
      </c>
      <c r="BO1386" s="14">
        <f>VLOOKUP($B1386,[2]Sheet3!$G:$CZ,52,0)</f>
        <v>0</v>
      </c>
      <c r="BP1386" s="14">
        <f>VLOOKUP($B1386,[2]Sheet3!$G:$CZ,53,0)</f>
        <v>0</v>
      </c>
      <c r="BQ1386" s="14">
        <f>VLOOKUP($B1386,[2]Sheet3!$G:$CZ,54,0)</f>
        <v>0</v>
      </c>
      <c r="BR1386" s="14">
        <f>VLOOKUP($B1386,[2]Sheet3!$G:$CZ,55,0)</f>
        <v>0</v>
      </c>
      <c r="BS1386" s="14">
        <f>VLOOKUP($B1386,[2]Sheet3!$G:$CZ,56,0)</f>
        <v>0</v>
      </c>
      <c r="BT1386" s="14">
        <f>VLOOKUP($B1386,[2]Sheet3!$G:$CZ,57,0)</f>
        <v>0</v>
      </c>
      <c r="BU1386" s="14">
        <f>VLOOKUP($B1386,[2]Sheet3!$G:$CZ,58,0)</f>
        <v>0</v>
      </c>
      <c r="BV1386" s="14">
        <f>VLOOKUP($B1386,[2]Sheet3!$G:$CZ,59,0)</f>
        <v>0</v>
      </c>
      <c r="BW1386" s="14">
        <f>VLOOKUP($B1386,[2]Sheet3!$G:$CZ,60,0)</f>
        <v>0</v>
      </c>
      <c r="BX1386" s="14">
        <f>VLOOKUP($B1386,[2]Sheet3!$G:$CZ,61,0)</f>
        <v>0</v>
      </c>
      <c r="BY1386" s="14">
        <f>VLOOKUP($B1386,[2]Sheet3!$G:$CZ,62,0)</f>
        <v>0</v>
      </c>
      <c r="BZ1386" s="14">
        <f>VLOOKUP($B1386,[2]Sheet3!$G:$CZ,63,0)</f>
        <v>0</v>
      </c>
      <c r="CA1386" s="14">
        <f>VLOOKUP($B1386,[2]Sheet3!$G:$CZ,64,0)</f>
        <v>0</v>
      </c>
      <c r="CB1386" s="14">
        <f>VLOOKUP($B1386,[2]Sheet3!$G:$CZ,65,0)</f>
        <v>0</v>
      </c>
      <c r="CC1386" s="14">
        <f>VLOOKUP($B1386,[2]Sheet3!$G:$CZ,66,0)</f>
        <v>0</v>
      </c>
      <c r="CD1386" s="14">
        <f>VLOOKUP($B1386,[2]Sheet3!$G:$CZ,67,0)</f>
        <v>0</v>
      </c>
      <c r="CE1386" s="14">
        <f>VLOOKUP($B1386,[2]Sheet3!$G:$CZ,68,0)</f>
        <v>0</v>
      </c>
      <c r="CF1386" s="14">
        <f>VLOOKUP($B1386,[2]Sheet3!$G:$CZ,69,0)</f>
        <v>0</v>
      </c>
      <c r="CG1386" s="14">
        <f>VLOOKUP($B1386,[2]Sheet3!$G:$CZ,70,0)</f>
        <v>0</v>
      </c>
      <c r="CH1386" s="14">
        <f>VLOOKUP($B1386,[2]Sheet3!$G:$CZ,71,0)</f>
        <v>0</v>
      </c>
      <c r="CI1386" s="14">
        <f>VLOOKUP($B1386,[2]Sheet3!$G:$CZ,72,0)</f>
        <v>0</v>
      </c>
      <c r="CJ1386" s="14">
        <f>VLOOKUP($B1386,[2]Sheet3!$G:$CZ,73,0)</f>
        <v>0</v>
      </c>
      <c r="CK1386" s="14">
        <f>VLOOKUP($B1386,[2]Sheet3!$G:$CZ,74,0)</f>
        <v>0</v>
      </c>
      <c r="CL1386" s="14">
        <f>VLOOKUP($B1386,[2]Sheet3!$G:$CZ,75,0)</f>
        <v>0</v>
      </c>
      <c r="CM1386" s="14">
        <f>VLOOKUP($B1386,[2]Sheet3!$G:$CZ,76,0)</f>
        <v>0</v>
      </c>
      <c r="CN1386" s="14">
        <f>VLOOKUP($B1386,[2]Sheet3!$G:$CZ,77,0)</f>
        <v>0</v>
      </c>
      <c r="CO1386" s="14">
        <f>VLOOKUP($B1386,[2]Sheet3!$G:$CZ,78,0)</f>
        <v>0</v>
      </c>
      <c r="CP1386" s="14">
        <f>VLOOKUP($B1386,[2]Sheet3!$G:$CZ,79,0)</f>
        <v>0</v>
      </c>
      <c r="CQ1386" s="14">
        <f>VLOOKUP($B1386,[2]Sheet3!$G:$CZ,80,0)</f>
        <v>0</v>
      </c>
      <c r="CR1386" s="14">
        <f>VLOOKUP($B1386,[2]Sheet3!$G:$CZ,81,0)</f>
        <v>0</v>
      </c>
      <c r="CS1386" s="14">
        <f>VLOOKUP($B1386,[2]Sheet3!$G:$CZ,82,0)</f>
        <v>0</v>
      </c>
      <c r="CT1386" s="14">
        <f>VLOOKUP($B1386,[2]Sheet3!$G:$CZ,83,0)</f>
        <v>0</v>
      </c>
      <c r="CU1386" s="14">
        <f>VLOOKUP($B1386,[2]Sheet3!$G:$CZ,84,0)</f>
        <v>0</v>
      </c>
      <c r="CV1386" s="14">
        <f>VLOOKUP($B1386,[2]Sheet3!$G:$CZ,85,0)</f>
        <v>0</v>
      </c>
      <c r="CW1386" s="14">
        <f>VLOOKUP($B1386,[2]Sheet3!$G:$CZ,86,0)</f>
        <v>0</v>
      </c>
      <c r="CX1386" s="14">
        <f>VLOOKUP($B1386,[2]Sheet3!$G:$CZ,87,0)</f>
        <v>0</v>
      </c>
      <c r="CY1386" s="14">
        <f>VLOOKUP($B1386,[2]Sheet3!$G:$CZ,88,0)</f>
        <v>0</v>
      </c>
      <c r="CZ1386" s="14">
        <f>VLOOKUP($B1386,[2]Sheet3!$G:$CZ,89,0)</f>
        <v>0</v>
      </c>
      <c r="DA1386" s="14">
        <f>VLOOKUP($B1386,[2]Sheet3!$G:$CZ,90,0)</f>
        <v>0</v>
      </c>
      <c r="DB1386" s="14">
        <f>VLOOKUP($B1386,[2]Sheet3!$G:$CZ,91,0)</f>
        <v>0</v>
      </c>
      <c r="DC1386" s="14">
        <f>VLOOKUP($B1386,[2]Sheet3!$G:$CZ,92,0)</f>
        <v>0</v>
      </c>
      <c r="DD1386" s="14">
        <f>VLOOKUP($B1386,[2]Sheet3!$G:$CZ,93,0)</f>
        <v>0</v>
      </c>
      <c r="DE1386" s="14">
        <f>VLOOKUP($B1386,[2]Sheet3!$G:$CZ,94,0)</f>
        <v>0</v>
      </c>
      <c r="DF1386" s="14">
        <f>VLOOKUP($B1386,[2]Sheet3!$G:$CZ,95,0)</f>
        <v>0</v>
      </c>
      <c r="DG1386" s="14">
        <f>VLOOKUP($B1386,[2]Sheet3!$G:$CZ,96,0)</f>
        <v>0</v>
      </c>
      <c r="DH1386" s="14">
        <f>VLOOKUP($B1386,[2]Sheet3!$G:$CZ,97,0)</f>
        <v>0</v>
      </c>
      <c r="DI1386" s="14">
        <f>VLOOKUP($B1386,[2]Sheet3!$G:$CZ,98,0)</f>
        <v>0</v>
      </c>
    </row>
    <row r="1387" spans="1:113" x14ac:dyDescent="0.3">
      <c r="A1387" s="9" t="str">
        <f t="shared" si="65"/>
        <v>W23984</v>
      </c>
      <c r="B1387" s="15" t="s">
        <v>2936</v>
      </c>
      <c r="C1387" s="15" t="s">
        <v>2937</v>
      </c>
      <c r="F1387" s="7" t="s">
        <v>15</v>
      </c>
      <c r="G1387" s="12" t="s">
        <v>4879</v>
      </c>
      <c r="H1387" s="12" t="str">
        <f>VLOOKUP($B1387,[1]Sheet1!$A:$G,5,0)</f>
        <v>tanmay.kumar@redingtongroup.com</v>
      </c>
      <c r="I1387" s="12" t="str">
        <f>VLOOKUP($B1387,[1]Sheet1!$A:$G,7,0)</f>
        <v>dilip.vishwa@redingtongroup.com</v>
      </c>
      <c r="J1387" s="12" t="s">
        <v>82</v>
      </c>
      <c r="K1387" s="7"/>
      <c r="L1387" s="7"/>
      <c r="M1387" s="8"/>
      <c r="N1387" s="7" t="str">
        <f t="shared" si="63"/>
        <v>tanmay.kumar@redingtongroup.com; dilip.vishwa@redingtongroup.com; nilesh.phirke@redingtongroup.com;christopher.joseph@redingtongroup.com</v>
      </c>
      <c r="O1387" s="7" t="str">
        <f t="shared" si="64"/>
        <v>W23984</v>
      </c>
      <c r="P1387" s="8" t="s">
        <v>5215</v>
      </c>
      <c r="Q1387" s="14">
        <f>VLOOKUP($B1387,[2]Sheet3!$G:$CZ,2,0)</f>
        <v>2400302219</v>
      </c>
      <c r="R1387" s="14">
        <f>VLOOKUP($B1387,[2]Sheet3!$G:$CZ,3,0)</f>
        <v>2400302216</v>
      </c>
      <c r="S1387" s="14">
        <f>VLOOKUP($B1387,[2]Sheet3!$G:$CZ,4,0)</f>
        <v>0</v>
      </c>
      <c r="T1387" s="14">
        <f>VLOOKUP($B1387,[2]Sheet3!$G:$CZ,5,0)</f>
        <v>0</v>
      </c>
      <c r="U1387" s="14">
        <f>VLOOKUP($B1387,[2]Sheet3!$G:$CZ,6,0)</f>
        <v>0</v>
      </c>
      <c r="V1387" s="14">
        <f>VLOOKUP($B1387,[2]Sheet3!$G:$CZ,7,0)</f>
        <v>0</v>
      </c>
      <c r="W1387" s="14">
        <f>VLOOKUP($B1387,[2]Sheet3!$G:$CZ,8,0)</f>
        <v>0</v>
      </c>
      <c r="X1387" s="14">
        <f>VLOOKUP($B1387,[2]Sheet3!$G:$CZ,9,0)</f>
        <v>0</v>
      </c>
      <c r="Y1387" s="14">
        <f>VLOOKUP($B1387,[2]Sheet3!$G:$CZ,10,0)</f>
        <v>0</v>
      </c>
      <c r="Z1387" s="14">
        <f>VLOOKUP($B1387,[2]Sheet3!$G:$CZ,11,0)</f>
        <v>0</v>
      </c>
      <c r="AA1387" s="14">
        <f>VLOOKUP($B1387,[2]Sheet3!$G:$CZ,12,0)</f>
        <v>0</v>
      </c>
      <c r="AB1387" s="14">
        <f>VLOOKUP($B1387,[2]Sheet3!$G:$CZ,13,0)</f>
        <v>0</v>
      </c>
      <c r="AC1387" s="14">
        <f>VLOOKUP($B1387,[2]Sheet3!$G:$CZ,14,0)</f>
        <v>0</v>
      </c>
      <c r="AD1387" s="14">
        <f>VLOOKUP($B1387,[2]Sheet3!$G:$CZ,15,0)</f>
        <v>0</v>
      </c>
      <c r="AE1387" s="14">
        <f>VLOOKUP($B1387,[2]Sheet3!$G:$CZ,16,0)</f>
        <v>0</v>
      </c>
      <c r="AF1387" s="14">
        <f>VLOOKUP($B1387,[2]Sheet3!$G:$CZ,17,0)</f>
        <v>0</v>
      </c>
      <c r="AG1387" s="14">
        <f>VLOOKUP($B1387,[2]Sheet3!$G:$CZ,18,0)</f>
        <v>0</v>
      </c>
      <c r="AH1387" s="14">
        <f>VLOOKUP($B1387,[2]Sheet3!$G:$CZ,19,0)</f>
        <v>0</v>
      </c>
      <c r="AI1387" s="14">
        <f>VLOOKUP($B1387,[2]Sheet3!$G:$CZ,20,0)</f>
        <v>0</v>
      </c>
      <c r="AJ1387" s="14">
        <f>VLOOKUP($B1387,[2]Sheet3!$G:$CZ,21,0)</f>
        <v>0</v>
      </c>
      <c r="AK1387" s="14">
        <f>VLOOKUP($B1387,[2]Sheet3!$G:$CZ,22,0)</f>
        <v>0</v>
      </c>
      <c r="AL1387" s="14">
        <f>VLOOKUP($B1387,[2]Sheet3!$G:$CZ,23,0)</f>
        <v>0</v>
      </c>
      <c r="AM1387" s="14">
        <f>VLOOKUP($B1387,[2]Sheet3!$G:$CZ,24,0)</f>
        <v>0</v>
      </c>
      <c r="AN1387" s="14">
        <f>VLOOKUP($B1387,[2]Sheet3!$G:$CZ,25,0)</f>
        <v>0</v>
      </c>
      <c r="AO1387" s="14">
        <f>VLOOKUP($B1387,[2]Sheet3!$G:$CZ,26,0)</f>
        <v>0</v>
      </c>
      <c r="AP1387" s="14">
        <f>VLOOKUP($B1387,[2]Sheet3!$G:$CZ,27,0)</f>
        <v>0</v>
      </c>
      <c r="AQ1387" s="14">
        <f>VLOOKUP($B1387,[2]Sheet3!$G:$CZ,28,0)</f>
        <v>0</v>
      </c>
      <c r="AR1387" s="14">
        <f>VLOOKUP($B1387,[2]Sheet3!$G:$CZ,29,0)</f>
        <v>0</v>
      </c>
      <c r="AS1387" s="14">
        <f>VLOOKUP($B1387,[2]Sheet3!$G:$CZ,30,0)</f>
        <v>0</v>
      </c>
      <c r="AT1387" s="14">
        <f>VLOOKUP($B1387,[2]Sheet3!$G:$CZ,31,0)</f>
        <v>0</v>
      </c>
      <c r="AU1387" s="14">
        <f>VLOOKUP($B1387,[2]Sheet3!$G:$CZ,32,0)</f>
        <v>0</v>
      </c>
      <c r="AV1387" s="14">
        <f>VLOOKUP($B1387,[2]Sheet3!$G:$CZ,33,0)</f>
        <v>0</v>
      </c>
      <c r="AW1387" s="14">
        <f>VLOOKUP($B1387,[2]Sheet3!$G:$CZ,34,0)</f>
        <v>0</v>
      </c>
      <c r="AX1387" s="14">
        <f>VLOOKUP($B1387,[2]Sheet3!$G:$CZ,35,0)</f>
        <v>0</v>
      </c>
      <c r="AY1387" s="14">
        <f>VLOOKUP($B1387,[2]Sheet3!$G:$CZ,36,0)</f>
        <v>0</v>
      </c>
      <c r="AZ1387" s="14">
        <f>VLOOKUP($B1387,[2]Sheet3!$G:$CZ,37,0)</f>
        <v>0</v>
      </c>
      <c r="BA1387" s="14">
        <f>VLOOKUP($B1387,[2]Sheet3!$G:$CZ,38,0)</f>
        <v>0</v>
      </c>
      <c r="BB1387" s="14">
        <f>VLOOKUP($B1387,[2]Sheet3!$G:$CZ,39,0)</f>
        <v>0</v>
      </c>
      <c r="BC1387" s="14">
        <f>VLOOKUP($B1387,[2]Sheet3!$G:$CZ,40,0)</f>
        <v>0</v>
      </c>
      <c r="BD1387" s="14">
        <f>VLOOKUP($B1387,[2]Sheet3!$G:$CZ,41,0)</f>
        <v>0</v>
      </c>
      <c r="BE1387" s="14">
        <f>VLOOKUP($B1387,[2]Sheet3!$G:$CZ,42,0)</f>
        <v>0</v>
      </c>
      <c r="BF1387" s="14">
        <f>VLOOKUP($B1387,[2]Sheet3!$G:$CZ,43,0)</f>
        <v>0</v>
      </c>
      <c r="BG1387" s="14">
        <f>VLOOKUP($B1387,[2]Sheet3!$G:$CZ,44,0)</f>
        <v>0</v>
      </c>
      <c r="BH1387" s="14">
        <f>VLOOKUP($B1387,[2]Sheet3!$G:$CZ,45,0)</f>
        <v>0</v>
      </c>
      <c r="BI1387" s="14">
        <f>VLOOKUP($B1387,[2]Sheet3!$G:$CZ,46,0)</f>
        <v>0</v>
      </c>
      <c r="BJ1387" s="14">
        <f>VLOOKUP($B1387,[2]Sheet3!$G:$CZ,47,0)</f>
        <v>0</v>
      </c>
      <c r="BK1387" s="14">
        <f>VLOOKUP($B1387,[2]Sheet3!$G:$CZ,48,0)</f>
        <v>0</v>
      </c>
      <c r="BL1387" s="14">
        <f>VLOOKUP($B1387,[2]Sheet3!$G:$CZ,49,0)</f>
        <v>0</v>
      </c>
      <c r="BM1387" s="14">
        <f>VLOOKUP($B1387,[2]Sheet3!$G:$CZ,50,0)</f>
        <v>0</v>
      </c>
      <c r="BN1387" s="14">
        <f>VLOOKUP($B1387,[2]Sheet3!$G:$CZ,51,0)</f>
        <v>0</v>
      </c>
      <c r="BO1387" s="14">
        <f>VLOOKUP($B1387,[2]Sheet3!$G:$CZ,52,0)</f>
        <v>0</v>
      </c>
      <c r="BP1387" s="14">
        <f>VLOOKUP($B1387,[2]Sheet3!$G:$CZ,53,0)</f>
        <v>0</v>
      </c>
      <c r="BQ1387" s="14">
        <f>VLOOKUP($B1387,[2]Sheet3!$G:$CZ,54,0)</f>
        <v>0</v>
      </c>
      <c r="BR1387" s="14">
        <f>VLOOKUP($B1387,[2]Sheet3!$G:$CZ,55,0)</f>
        <v>0</v>
      </c>
      <c r="BS1387" s="14">
        <f>VLOOKUP($B1387,[2]Sheet3!$G:$CZ,56,0)</f>
        <v>0</v>
      </c>
      <c r="BT1387" s="14">
        <f>VLOOKUP($B1387,[2]Sheet3!$G:$CZ,57,0)</f>
        <v>0</v>
      </c>
      <c r="BU1387" s="14">
        <f>VLOOKUP($B1387,[2]Sheet3!$G:$CZ,58,0)</f>
        <v>0</v>
      </c>
      <c r="BV1387" s="14">
        <f>VLOOKUP($B1387,[2]Sheet3!$G:$CZ,59,0)</f>
        <v>0</v>
      </c>
      <c r="BW1387" s="14">
        <f>VLOOKUP($B1387,[2]Sheet3!$G:$CZ,60,0)</f>
        <v>0</v>
      </c>
      <c r="BX1387" s="14">
        <f>VLOOKUP($B1387,[2]Sheet3!$G:$CZ,61,0)</f>
        <v>0</v>
      </c>
      <c r="BY1387" s="14">
        <f>VLOOKUP($B1387,[2]Sheet3!$G:$CZ,62,0)</f>
        <v>0</v>
      </c>
      <c r="BZ1387" s="14">
        <f>VLOOKUP($B1387,[2]Sheet3!$G:$CZ,63,0)</f>
        <v>0</v>
      </c>
      <c r="CA1387" s="14">
        <f>VLOOKUP($B1387,[2]Sheet3!$G:$CZ,64,0)</f>
        <v>0</v>
      </c>
      <c r="CB1387" s="14">
        <f>VLOOKUP($B1387,[2]Sheet3!$G:$CZ,65,0)</f>
        <v>0</v>
      </c>
      <c r="CC1387" s="14">
        <f>VLOOKUP($B1387,[2]Sheet3!$G:$CZ,66,0)</f>
        <v>0</v>
      </c>
      <c r="CD1387" s="14">
        <f>VLOOKUP($B1387,[2]Sheet3!$G:$CZ,67,0)</f>
        <v>0</v>
      </c>
      <c r="CE1387" s="14">
        <f>VLOOKUP($B1387,[2]Sheet3!$G:$CZ,68,0)</f>
        <v>0</v>
      </c>
      <c r="CF1387" s="14">
        <f>VLOOKUP($B1387,[2]Sheet3!$G:$CZ,69,0)</f>
        <v>0</v>
      </c>
      <c r="CG1387" s="14">
        <f>VLOOKUP($B1387,[2]Sheet3!$G:$CZ,70,0)</f>
        <v>0</v>
      </c>
      <c r="CH1387" s="14">
        <f>VLOOKUP($B1387,[2]Sheet3!$G:$CZ,71,0)</f>
        <v>0</v>
      </c>
      <c r="CI1387" s="14">
        <f>VLOOKUP($B1387,[2]Sheet3!$G:$CZ,72,0)</f>
        <v>0</v>
      </c>
      <c r="CJ1387" s="14">
        <f>VLOOKUP($B1387,[2]Sheet3!$G:$CZ,73,0)</f>
        <v>0</v>
      </c>
      <c r="CK1387" s="14">
        <f>VLOOKUP($B1387,[2]Sheet3!$G:$CZ,74,0)</f>
        <v>0</v>
      </c>
      <c r="CL1387" s="14">
        <f>VLOOKUP($B1387,[2]Sheet3!$G:$CZ,75,0)</f>
        <v>0</v>
      </c>
      <c r="CM1387" s="14">
        <f>VLOOKUP($B1387,[2]Sheet3!$G:$CZ,76,0)</f>
        <v>0</v>
      </c>
      <c r="CN1387" s="14">
        <f>VLOOKUP($B1387,[2]Sheet3!$G:$CZ,77,0)</f>
        <v>0</v>
      </c>
      <c r="CO1387" s="14">
        <f>VLOOKUP($B1387,[2]Sheet3!$G:$CZ,78,0)</f>
        <v>0</v>
      </c>
      <c r="CP1387" s="14">
        <f>VLOOKUP($B1387,[2]Sheet3!$G:$CZ,79,0)</f>
        <v>0</v>
      </c>
      <c r="CQ1387" s="14">
        <f>VLOOKUP($B1387,[2]Sheet3!$G:$CZ,80,0)</f>
        <v>0</v>
      </c>
      <c r="CR1387" s="14">
        <f>VLOOKUP($B1387,[2]Sheet3!$G:$CZ,81,0)</f>
        <v>0</v>
      </c>
      <c r="CS1387" s="14">
        <f>VLOOKUP($B1387,[2]Sheet3!$G:$CZ,82,0)</f>
        <v>0</v>
      </c>
      <c r="CT1387" s="14">
        <f>VLOOKUP($B1387,[2]Sheet3!$G:$CZ,83,0)</f>
        <v>0</v>
      </c>
      <c r="CU1387" s="14">
        <f>VLOOKUP($B1387,[2]Sheet3!$G:$CZ,84,0)</f>
        <v>0</v>
      </c>
      <c r="CV1387" s="14">
        <f>VLOOKUP($B1387,[2]Sheet3!$G:$CZ,85,0)</f>
        <v>0</v>
      </c>
      <c r="CW1387" s="14">
        <f>VLOOKUP($B1387,[2]Sheet3!$G:$CZ,86,0)</f>
        <v>0</v>
      </c>
      <c r="CX1387" s="14">
        <f>VLOOKUP($B1387,[2]Sheet3!$G:$CZ,87,0)</f>
        <v>0</v>
      </c>
      <c r="CY1387" s="14">
        <f>VLOOKUP($B1387,[2]Sheet3!$G:$CZ,88,0)</f>
        <v>0</v>
      </c>
      <c r="CZ1387" s="14">
        <f>VLOOKUP($B1387,[2]Sheet3!$G:$CZ,89,0)</f>
        <v>0</v>
      </c>
      <c r="DA1387" s="14">
        <f>VLOOKUP($B1387,[2]Sheet3!$G:$CZ,90,0)</f>
        <v>0</v>
      </c>
      <c r="DB1387" s="14">
        <f>VLOOKUP($B1387,[2]Sheet3!$G:$CZ,91,0)</f>
        <v>0</v>
      </c>
      <c r="DC1387" s="14">
        <f>VLOOKUP($B1387,[2]Sheet3!$G:$CZ,92,0)</f>
        <v>0</v>
      </c>
      <c r="DD1387" s="14">
        <f>VLOOKUP($B1387,[2]Sheet3!$G:$CZ,93,0)</f>
        <v>0</v>
      </c>
      <c r="DE1387" s="14">
        <f>VLOOKUP($B1387,[2]Sheet3!$G:$CZ,94,0)</f>
        <v>0</v>
      </c>
      <c r="DF1387" s="14">
        <f>VLOOKUP($B1387,[2]Sheet3!$G:$CZ,95,0)</f>
        <v>0</v>
      </c>
      <c r="DG1387" s="14">
        <f>VLOOKUP($B1387,[2]Sheet3!$G:$CZ,96,0)</f>
        <v>0</v>
      </c>
      <c r="DH1387" s="14">
        <f>VLOOKUP($B1387,[2]Sheet3!$G:$CZ,97,0)</f>
        <v>0</v>
      </c>
      <c r="DI1387" s="14">
        <f>VLOOKUP($B1387,[2]Sheet3!$G:$CZ,98,0)</f>
        <v>0</v>
      </c>
    </row>
    <row r="1388" spans="1:113" x14ac:dyDescent="0.3">
      <c r="A1388" s="9" t="str">
        <f t="shared" si="65"/>
        <v>W23853</v>
      </c>
      <c r="B1388" s="15" t="s">
        <v>2938</v>
      </c>
      <c r="C1388" s="15" t="s">
        <v>2939</v>
      </c>
      <c r="F1388" s="7" t="s">
        <v>15</v>
      </c>
      <c r="G1388" s="12" t="s">
        <v>4880</v>
      </c>
      <c r="H1388" s="12" t="str">
        <f>VLOOKUP($B1388,[1]Sheet1!$A:$G,5,0)</f>
        <v>sunil.dalavi@redingtongroup.com</v>
      </c>
      <c r="I1388" s="12" t="str">
        <f>VLOOKUP($B1388,[1]Sheet1!$A:$G,7,0)</f>
        <v>dilip.vishwa@redingtongroup.com</v>
      </c>
      <c r="J1388" s="12" t="s">
        <v>82</v>
      </c>
      <c r="K1388" s="7"/>
      <c r="L1388" s="7"/>
      <c r="M1388" s="8"/>
      <c r="N1388" s="7" t="str">
        <f t="shared" si="63"/>
        <v>sunil.dalavi@redingtongroup.com; dilip.vishwa@redingtongroup.com; nilesh.phirke@redingtongroup.com;christopher.joseph@redingtongroup.com</v>
      </c>
      <c r="O1388" s="7" t="str">
        <f t="shared" si="64"/>
        <v>W23853</v>
      </c>
      <c r="P1388" s="8" t="s">
        <v>5215</v>
      </c>
      <c r="Q1388" s="14">
        <f>VLOOKUP($B1388,[2]Sheet3!$G:$CZ,2,0)</f>
        <v>2400306603</v>
      </c>
      <c r="R1388" s="14">
        <f>VLOOKUP($B1388,[2]Sheet3!$G:$CZ,3,0)</f>
        <v>2400306494</v>
      </c>
      <c r="S1388" s="14">
        <f>VLOOKUP($B1388,[2]Sheet3!$G:$CZ,4,0)</f>
        <v>2400306591</v>
      </c>
      <c r="T1388" s="14">
        <f>VLOOKUP($B1388,[2]Sheet3!$G:$CZ,5,0)</f>
        <v>2400306223</v>
      </c>
      <c r="U1388" s="14">
        <f>VLOOKUP($B1388,[2]Sheet3!$G:$CZ,6,0)</f>
        <v>2400299644</v>
      </c>
      <c r="V1388" s="14">
        <f>VLOOKUP($B1388,[2]Sheet3!$G:$CZ,7,0)</f>
        <v>0</v>
      </c>
      <c r="W1388" s="14">
        <f>VLOOKUP($B1388,[2]Sheet3!$G:$CZ,8,0)</f>
        <v>0</v>
      </c>
      <c r="X1388" s="14">
        <f>VLOOKUP($B1388,[2]Sheet3!$G:$CZ,9,0)</f>
        <v>0</v>
      </c>
      <c r="Y1388" s="14">
        <f>VLOOKUP($B1388,[2]Sheet3!$G:$CZ,10,0)</f>
        <v>0</v>
      </c>
      <c r="Z1388" s="14">
        <f>VLOOKUP($B1388,[2]Sheet3!$G:$CZ,11,0)</f>
        <v>0</v>
      </c>
      <c r="AA1388" s="14">
        <f>VLOOKUP($B1388,[2]Sheet3!$G:$CZ,12,0)</f>
        <v>0</v>
      </c>
      <c r="AB1388" s="14">
        <f>VLOOKUP($B1388,[2]Sheet3!$G:$CZ,13,0)</f>
        <v>0</v>
      </c>
      <c r="AC1388" s="14">
        <f>VLOOKUP($B1388,[2]Sheet3!$G:$CZ,14,0)</f>
        <v>0</v>
      </c>
      <c r="AD1388" s="14">
        <f>VLOOKUP($B1388,[2]Sheet3!$G:$CZ,15,0)</f>
        <v>0</v>
      </c>
      <c r="AE1388" s="14">
        <f>VLOOKUP($B1388,[2]Sheet3!$G:$CZ,16,0)</f>
        <v>0</v>
      </c>
      <c r="AF1388" s="14">
        <f>VLOOKUP($B1388,[2]Sheet3!$G:$CZ,17,0)</f>
        <v>0</v>
      </c>
      <c r="AG1388" s="14">
        <f>VLOOKUP($B1388,[2]Sheet3!$G:$CZ,18,0)</f>
        <v>0</v>
      </c>
      <c r="AH1388" s="14">
        <f>VLOOKUP($B1388,[2]Sheet3!$G:$CZ,19,0)</f>
        <v>0</v>
      </c>
      <c r="AI1388" s="14">
        <f>VLOOKUP($B1388,[2]Sheet3!$G:$CZ,20,0)</f>
        <v>0</v>
      </c>
      <c r="AJ1388" s="14">
        <f>VLOOKUP($B1388,[2]Sheet3!$G:$CZ,21,0)</f>
        <v>0</v>
      </c>
      <c r="AK1388" s="14">
        <f>VLOOKUP($B1388,[2]Sheet3!$G:$CZ,22,0)</f>
        <v>0</v>
      </c>
      <c r="AL1388" s="14">
        <f>VLOOKUP($B1388,[2]Sheet3!$G:$CZ,23,0)</f>
        <v>0</v>
      </c>
      <c r="AM1388" s="14">
        <f>VLOOKUP($B1388,[2]Sheet3!$G:$CZ,24,0)</f>
        <v>0</v>
      </c>
      <c r="AN1388" s="14">
        <f>VLOOKUP($B1388,[2]Sheet3!$G:$CZ,25,0)</f>
        <v>0</v>
      </c>
      <c r="AO1388" s="14">
        <f>VLOOKUP($B1388,[2]Sheet3!$G:$CZ,26,0)</f>
        <v>0</v>
      </c>
      <c r="AP1388" s="14">
        <f>VLOOKUP($B1388,[2]Sheet3!$G:$CZ,27,0)</f>
        <v>0</v>
      </c>
      <c r="AQ1388" s="14">
        <f>VLOOKUP($B1388,[2]Sheet3!$G:$CZ,28,0)</f>
        <v>0</v>
      </c>
      <c r="AR1388" s="14">
        <f>VLOOKUP($B1388,[2]Sheet3!$G:$CZ,29,0)</f>
        <v>0</v>
      </c>
      <c r="AS1388" s="14">
        <f>VLOOKUP($B1388,[2]Sheet3!$G:$CZ,30,0)</f>
        <v>0</v>
      </c>
      <c r="AT1388" s="14">
        <f>VLOOKUP($B1388,[2]Sheet3!$G:$CZ,31,0)</f>
        <v>0</v>
      </c>
      <c r="AU1388" s="14">
        <f>VLOOKUP($B1388,[2]Sheet3!$G:$CZ,32,0)</f>
        <v>0</v>
      </c>
      <c r="AV1388" s="14">
        <f>VLOOKUP($B1388,[2]Sheet3!$G:$CZ,33,0)</f>
        <v>0</v>
      </c>
      <c r="AW1388" s="14">
        <f>VLOOKUP($B1388,[2]Sheet3!$G:$CZ,34,0)</f>
        <v>0</v>
      </c>
      <c r="AX1388" s="14">
        <f>VLOOKUP($B1388,[2]Sheet3!$G:$CZ,35,0)</f>
        <v>0</v>
      </c>
      <c r="AY1388" s="14">
        <f>VLOOKUP($B1388,[2]Sheet3!$G:$CZ,36,0)</f>
        <v>0</v>
      </c>
      <c r="AZ1388" s="14">
        <f>VLOOKUP($B1388,[2]Sheet3!$G:$CZ,37,0)</f>
        <v>0</v>
      </c>
      <c r="BA1388" s="14">
        <f>VLOOKUP($B1388,[2]Sheet3!$G:$CZ,38,0)</f>
        <v>0</v>
      </c>
      <c r="BB1388" s="14">
        <f>VLOOKUP($B1388,[2]Sheet3!$G:$CZ,39,0)</f>
        <v>0</v>
      </c>
      <c r="BC1388" s="14">
        <f>VLOOKUP($B1388,[2]Sheet3!$G:$CZ,40,0)</f>
        <v>0</v>
      </c>
      <c r="BD1388" s="14">
        <f>VLOOKUP($B1388,[2]Sheet3!$G:$CZ,41,0)</f>
        <v>0</v>
      </c>
      <c r="BE1388" s="14">
        <f>VLOOKUP($B1388,[2]Sheet3!$G:$CZ,42,0)</f>
        <v>0</v>
      </c>
      <c r="BF1388" s="14">
        <f>VLOOKUP($B1388,[2]Sheet3!$G:$CZ,43,0)</f>
        <v>0</v>
      </c>
      <c r="BG1388" s="14">
        <f>VLOOKUP($B1388,[2]Sheet3!$G:$CZ,44,0)</f>
        <v>0</v>
      </c>
      <c r="BH1388" s="14">
        <f>VLOOKUP($B1388,[2]Sheet3!$G:$CZ,45,0)</f>
        <v>0</v>
      </c>
      <c r="BI1388" s="14">
        <f>VLOOKUP($B1388,[2]Sheet3!$G:$CZ,46,0)</f>
        <v>0</v>
      </c>
      <c r="BJ1388" s="14">
        <f>VLOOKUP($B1388,[2]Sheet3!$G:$CZ,47,0)</f>
        <v>0</v>
      </c>
      <c r="BK1388" s="14">
        <f>VLOOKUP($B1388,[2]Sheet3!$G:$CZ,48,0)</f>
        <v>0</v>
      </c>
      <c r="BL1388" s="14">
        <f>VLOOKUP($B1388,[2]Sheet3!$G:$CZ,49,0)</f>
        <v>0</v>
      </c>
      <c r="BM1388" s="14">
        <f>VLOOKUP($B1388,[2]Sheet3!$G:$CZ,50,0)</f>
        <v>0</v>
      </c>
      <c r="BN1388" s="14">
        <f>VLOOKUP($B1388,[2]Sheet3!$G:$CZ,51,0)</f>
        <v>0</v>
      </c>
      <c r="BO1388" s="14">
        <f>VLOOKUP($B1388,[2]Sheet3!$G:$CZ,52,0)</f>
        <v>0</v>
      </c>
      <c r="BP1388" s="14">
        <f>VLOOKUP($B1388,[2]Sheet3!$G:$CZ,53,0)</f>
        <v>0</v>
      </c>
      <c r="BQ1388" s="14">
        <f>VLOOKUP($B1388,[2]Sheet3!$G:$CZ,54,0)</f>
        <v>0</v>
      </c>
      <c r="BR1388" s="14">
        <f>VLOOKUP($B1388,[2]Sheet3!$G:$CZ,55,0)</f>
        <v>0</v>
      </c>
      <c r="BS1388" s="14">
        <f>VLOOKUP($B1388,[2]Sheet3!$G:$CZ,56,0)</f>
        <v>0</v>
      </c>
      <c r="BT1388" s="14">
        <f>VLOOKUP($B1388,[2]Sheet3!$G:$CZ,57,0)</f>
        <v>0</v>
      </c>
      <c r="BU1388" s="14">
        <f>VLOOKUP($B1388,[2]Sheet3!$G:$CZ,58,0)</f>
        <v>0</v>
      </c>
      <c r="BV1388" s="14">
        <f>VLOOKUP($B1388,[2]Sheet3!$G:$CZ,59,0)</f>
        <v>0</v>
      </c>
      <c r="BW1388" s="14">
        <f>VLOOKUP($B1388,[2]Sheet3!$G:$CZ,60,0)</f>
        <v>0</v>
      </c>
      <c r="BX1388" s="14">
        <f>VLOOKUP($B1388,[2]Sheet3!$G:$CZ,61,0)</f>
        <v>0</v>
      </c>
      <c r="BY1388" s="14">
        <f>VLOOKUP($B1388,[2]Sheet3!$G:$CZ,62,0)</f>
        <v>0</v>
      </c>
      <c r="BZ1388" s="14">
        <f>VLOOKUP($B1388,[2]Sheet3!$G:$CZ,63,0)</f>
        <v>0</v>
      </c>
      <c r="CA1388" s="14">
        <f>VLOOKUP($B1388,[2]Sheet3!$G:$CZ,64,0)</f>
        <v>0</v>
      </c>
      <c r="CB1388" s="14">
        <f>VLOOKUP($B1388,[2]Sheet3!$G:$CZ,65,0)</f>
        <v>0</v>
      </c>
      <c r="CC1388" s="14">
        <f>VLOOKUP($B1388,[2]Sheet3!$G:$CZ,66,0)</f>
        <v>0</v>
      </c>
      <c r="CD1388" s="14">
        <f>VLOOKUP($B1388,[2]Sheet3!$G:$CZ,67,0)</f>
        <v>0</v>
      </c>
      <c r="CE1388" s="14">
        <f>VLOOKUP($B1388,[2]Sheet3!$G:$CZ,68,0)</f>
        <v>0</v>
      </c>
      <c r="CF1388" s="14">
        <f>VLOOKUP($B1388,[2]Sheet3!$G:$CZ,69,0)</f>
        <v>0</v>
      </c>
      <c r="CG1388" s="14">
        <f>VLOOKUP($B1388,[2]Sheet3!$G:$CZ,70,0)</f>
        <v>0</v>
      </c>
      <c r="CH1388" s="14">
        <f>VLOOKUP($B1388,[2]Sheet3!$G:$CZ,71,0)</f>
        <v>0</v>
      </c>
      <c r="CI1388" s="14">
        <f>VLOOKUP($B1388,[2]Sheet3!$G:$CZ,72,0)</f>
        <v>0</v>
      </c>
      <c r="CJ1388" s="14">
        <f>VLOOKUP($B1388,[2]Sheet3!$G:$CZ,73,0)</f>
        <v>0</v>
      </c>
      <c r="CK1388" s="14">
        <f>VLOOKUP($B1388,[2]Sheet3!$G:$CZ,74,0)</f>
        <v>0</v>
      </c>
      <c r="CL1388" s="14">
        <f>VLOOKUP($B1388,[2]Sheet3!$G:$CZ,75,0)</f>
        <v>0</v>
      </c>
      <c r="CM1388" s="14">
        <f>VLOOKUP($B1388,[2]Sheet3!$G:$CZ,76,0)</f>
        <v>0</v>
      </c>
      <c r="CN1388" s="14">
        <f>VLOOKUP($B1388,[2]Sheet3!$G:$CZ,77,0)</f>
        <v>0</v>
      </c>
      <c r="CO1388" s="14">
        <f>VLOOKUP($B1388,[2]Sheet3!$G:$CZ,78,0)</f>
        <v>0</v>
      </c>
      <c r="CP1388" s="14">
        <f>VLOOKUP($B1388,[2]Sheet3!$G:$CZ,79,0)</f>
        <v>0</v>
      </c>
      <c r="CQ1388" s="14">
        <f>VLOOKUP($B1388,[2]Sheet3!$G:$CZ,80,0)</f>
        <v>0</v>
      </c>
      <c r="CR1388" s="14">
        <f>VLOOKUP($B1388,[2]Sheet3!$G:$CZ,81,0)</f>
        <v>0</v>
      </c>
      <c r="CS1388" s="14">
        <f>VLOOKUP($B1388,[2]Sheet3!$G:$CZ,82,0)</f>
        <v>0</v>
      </c>
      <c r="CT1388" s="14">
        <f>VLOOKUP($B1388,[2]Sheet3!$G:$CZ,83,0)</f>
        <v>0</v>
      </c>
      <c r="CU1388" s="14">
        <f>VLOOKUP($B1388,[2]Sheet3!$G:$CZ,84,0)</f>
        <v>0</v>
      </c>
      <c r="CV1388" s="14">
        <f>VLOOKUP($B1388,[2]Sheet3!$G:$CZ,85,0)</f>
        <v>0</v>
      </c>
      <c r="CW1388" s="14">
        <f>VLOOKUP($B1388,[2]Sheet3!$G:$CZ,86,0)</f>
        <v>0</v>
      </c>
      <c r="CX1388" s="14">
        <f>VLOOKUP($B1388,[2]Sheet3!$G:$CZ,87,0)</f>
        <v>0</v>
      </c>
      <c r="CY1388" s="14">
        <f>VLOOKUP($B1388,[2]Sheet3!$G:$CZ,88,0)</f>
        <v>0</v>
      </c>
      <c r="CZ1388" s="14">
        <f>VLOOKUP($B1388,[2]Sheet3!$G:$CZ,89,0)</f>
        <v>0</v>
      </c>
      <c r="DA1388" s="14">
        <f>VLOOKUP($B1388,[2]Sheet3!$G:$CZ,90,0)</f>
        <v>0</v>
      </c>
      <c r="DB1388" s="14">
        <f>VLOOKUP($B1388,[2]Sheet3!$G:$CZ,91,0)</f>
        <v>0</v>
      </c>
      <c r="DC1388" s="14">
        <f>VLOOKUP($B1388,[2]Sheet3!$G:$CZ,92,0)</f>
        <v>0</v>
      </c>
      <c r="DD1388" s="14">
        <f>VLOOKUP($B1388,[2]Sheet3!$G:$CZ,93,0)</f>
        <v>0</v>
      </c>
      <c r="DE1388" s="14">
        <f>VLOOKUP($B1388,[2]Sheet3!$G:$CZ,94,0)</f>
        <v>0</v>
      </c>
      <c r="DF1388" s="14">
        <f>VLOOKUP($B1388,[2]Sheet3!$G:$CZ,95,0)</f>
        <v>0</v>
      </c>
      <c r="DG1388" s="14">
        <f>VLOOKUP($B1388,[2]Sheet3!$G:$CZ,96,0)</f>
        <v>0</v>
      </c>
      <c r="DH1388" s="14">
        <f>VLOOKUP($B1388,[2]Sheet3!$G:$CZ,97,0)</f>
        <v>0</v>
      </c>
      <c r="DI1388" s="14">
        <f>VLOOKUP($B1388,[2]Sheet3!$G:$CZ,98,0)</f>
        <v>0</v>
      </c>
    </row>
    <row r="1389" spans="1:113" x14ac:dyDescent="0.3">
      <c r="A1389" s="9" t="str">
        <f t="shared" si="65"/>
        <v>S74115</v>
      </c>
      <c r="B1389" s="15" t="s">
        <v>2940</v>
      </c>
      <c r="C1389" s="15" t="s">
        <v>2941</v>
      </c>
      <c r="F1389" s="7" t="s">
        <v>15</v>
      </c>
      <c r="G1389" s="12" t="s">
        <v>4881</v>
      </c>
      <c r="H1389" s="12" t="str">
        <f>VLOOKUP($B1389,[1]Sheet1!$A:$G,5,0)</f>
        <v>jitin.sebastian@redingtongroup.com</v>
      </c>
      <c r="I1389" s="12" t="str">
        <f>VLOOKUP($B1389,[1]Sheet1!$A:$G,7,0)</f>
        <v>vikram.kumar@redingtongroup.com</v>
      </c>
      <c r="J1389" s="12" t="s">
        <v>82</v>
      </c>
      <c r="K1389" s="7"/>
      <c r="L1389" s="7"/>
      <c r="M1389" s="8"/>
      <c r="N1389" s="7" t="str">
        <f t="shared" si="63"/>
        <v>jitin.sebastian@redingtongroup.com; vikram.kumar@redingtongroup.com; nilesh.phirke@redingtongroup.com;christopher.joseph@redingtongroup.com</v>
      </c>
      <c r="O1389" s="7" t="str">
        <f t="shared" si="64"/>
        <v>S74115</v>
      </c>
      <c r="P1389" s="8" t="s">
        <v>5215</v>
      </c>
      <c r="Q1389" s="14">
        <f>VLOOKUP($B1389,[2]Sheet3!$G:$CZ,2,0)</f>
        <v>2400299648</v>
      </c>
      <c r="R1389" s="14">
        <f>VLOOKUP($B1389,[2]Sheet3!$G:$CZ,3,0)</f>
        <v>2400309335</v>
      </c>
      <c r="S1389" s="14">
        <f>VLOOKUP($B1389,[2]Sheet3!$G:$CZ,4,0)</f>
        <v>0</v>
      </c>
      <c r="T1389" s="14">
        <f>VLOOKUP($B1389,[2]Sheet3!$G:$CZ,5,0)</f>
        <v>0</v>
      </c>
      <c r="U1389" s="14">
        <f>VLOOKUP($B1389,[2]Sheet3!$G:$CZ,6,0)</f>
        <v>0</v>
      </c>
      <c r="V1389" s="14">
        <f>VLOOKUP($B1389,[2]Sheet3!$G:$CZ,7,0)</f>
        <v>0</v>
      </c>
      <c r="W1389" s="14">
        <f>VLOOKUP($B1389,[2]Sheet3!$G:$CZ,8,0)</f>
        <v>0</v>
      </c>
      <c r="X1389" s="14">
        <f>VLOOKUP($B1389,[2]Sheet3!$G:$CZ,9,0)</f>
        <v>0</v>
      </c>
      <c r="Y1389" s="14">
        <f>VLOOKUP($B1389,[2]Sheet3!$G:$CZ,10,0)</f>
        <v>0</v>
      </c>
      <c r="Z1389" s="14">
        <f>VLOOKUP($B1389,[2]Sheet3!$G:$CZ,11,0)</f>
        <v>0</v>
      </c>
      <c r="AA1389" s="14">
        <f>VLOOKUP($B1389,[2]Sheet3!$G:$CZ,12,0)</f>
        <v>0</v>
      </c>
      <c r="AB1389" s="14">
        <f>VLOOKUP($B1389,[2]Sheet3!$G:$CZ,13,0)</f>
        <v>0</v>
      </c>
      <c r="AC1389" s="14">
        <f>VLOOKUP($B1389,[2]Sheet3!$G:$CZ,14,0)</f>
        <v>0</v>
      </c>
      <c r="AD1389" s="14">
        <f>VLOOKUP($B1389,[2]Sheet3!$G:$CZ,15,0)</f>
        <v>0</v>
      </c>
      <c r="AE1389" s="14">
        <f>VLOOKUP($B1389,[2]Sheet3!$G:$CZ,16,0)</f>
        <v>0</v>
      </c>
      <c r="AF1389" s="14">
        <f>VLOOKUP($B1389,[2]Sheet3!$G:$CZ,17,0)</f>
        <v>0</v>
      </c>
      <c r="AG1389" s="14">
        <f>VLOOKUP($B1389,[2]Sheet3!$G:$CZ,18,0)</f>
        <v>0</v>
      </c>
      <c r="AH1389" s="14">
        <f>VLOOKUP($B1389,[2]Sheet3!$G:$CZ,19,0)</f>
        <v>0</v>
      </c>
      <c r="AI1389" s="14">
        <f>VLOOKUP($B1389,[2]Sheet3!$G:$CZ,20,0)</f>
        <v>0</v>
      </c>
      <c r="AJ1389" s="14">
        <f>VLOOKUP($B1389,[2]Sheet3!$G:$CZ,21,0)</f>
        <v>0</v>
      </c>
      <c r="AK1389" s="14">
        <f>VLOOKUP($B1389,[2]Sheet3!$G:$CZ,22,0)</f>
        <v>0</v>
      </c>
      <c r="AL1389" s="14">
        <f>VLOOKUP($B1389,[2]Sheet3!$G:$CZ,23,0)</f>
        <v>0</v>
      </c>
      <c r="AM1389" s="14">
        <f>VLOOKUP($B1389,[2]Sheet3!$G:$CZ,24,0)</f>
        <v>0</v>
      </c>
      <c r="AN1389" s="14">
        <f>VLOOKUP($B1389,[2]Sheet3!$G:$CZ,25,0)</f>
        <v>0</v>
      </c>
      <c r="AO1389" s="14">
        <f>VLOOKUP($B1389,[2]Sheet3!$G:$CZ,26,0)</f>
        <v>0</v>
      </c>
      <c r="AP1389" s="14">
        <f>VLOOKUP($B1389,[2]Sheet3!$G:$CZ,27,0)</f>
        <v>0</v>
      </c>
      <c r="AQ1389" s="14">
        <f>VLOOKUP($B1389,[2]Sheet3!$G:$CZ,28,0)</f>
        <v>0</v>
      </c>
      <c r="AR1389" s="14">
        <f>VLOOKUP($B1389,[2]Sheet3!$G:$CZ,29,0)</f>
        <v>0</v>
      </c>
      <c r="AS1389" s="14">
        <f>VLOOKUP($B1389,[2]Sheet3!$G:$CZ,30,0)</f>
        <v>0</v>
      </c>
      <c r="AT1389" s="14">
        <f>VLOOKUP($B1389,[2]Sheet3!$G:$CZ,31,0)</f>
        <v>0</v>
      </c>
      <c r="AU1389" s="14">
        <f>VLOOKUP($B1389,[2]Sheet3!$G:$CZ,32,0)</f>
        <v>0</v>
      </c>
      <c r="AV1389" s="14">
        <f>VLOOKUP($B1389,[2]Sheet3!$G:$CZ,33,0)</f>
        <v>0</v>
      </c>
      <c r="AW1389" s="14">
        <f>VLOOKUP($B1389,[2]Sheet3!$G:$CZ,34,0)</f>
        <v>0</v>
      </c>
      <c r="AX1389" s="14">
        <f>VLOOKUP($B1389,[2]Sheet3!$G:$CZ,35,0)</f>
        <v>0</v>
      </c>
      <c r="AY1389" s="14">
        <f>VLOOKUP($B1389,[2]Sheet3!$G:$CZ,36,0)</f>
        <v>0</v>
      </c>
      <c r="AZ1389" s="14">
        <f>VLOOKUP($B1389,[2]Sheet3!$G:$CZ,37,0)</f>
        <v>0</v>
      </c>
      <c r="BA1389" s="14">
        <f>VLOOKUP($B1389,[2]Sheet3!$G:$CZ,38,0)</f>
        <v>0</v>
      </c>
      <c r="BB1389" s="14">
        <f>VLOOKUP($B1389,[2]Sheet3!$G:$CZ,39,0)</f>
        <v>0</v>
      </c>
      <c r="BC1389" s="14">
        <f>VLOOKUP($B1389,[2]Sheet3!$G:$CZ,40,0)</f>
        <v>0</v>
      </c>
      <c r="BD1389" s="14">
        <f>VLOOKUP($B1389,[2]Sheet3!$G:$CZ,41,0)</f>
        <v>0</v>
      </c>
      <c r="BE1389" s="14">
        <f>VLOOKUP($B1389,[2]Sheet3!$G:$CZ,42,0)</f>
        <v>0</v>
      </c>
      <c r="BF1389" s="14">
        <f>VLOOKUP($B1389,[2]Sheet3!$G:$CZ,43,0)</f>
        <v>0</v>
      </c>
      <c r="BG1389" s="14">
        <f>VLOOKUP($B1389,[2]Sheet3!$G:$CZ,44,0)</f>
        <v>0</v>
      </c>
      <c r="BH1389" s="14">
        <f>VLOOKUP($B1389,[2]Sheet3!$G:$CZ,45,0)</f>
        <v>0</v>
      </c>
      <c r="BI1389" s="14">
        <f>VLOOKUP($B1389,[2]Sheet3!$G:$CZ,46,0)</f>
        <v>0</v>
      </c>
      <c r="BJ1389" s="14">
        <f>VLOOKUP($B1389,[2]Sheet3!$G:$CZ,47,0)</f>
        <v>0</v>
      </c>
      <c r="BK1389" s="14">
        <f>VLOOKUP($B1389,[2]Sheet3!$G:$CZ,48,0)</f>
        <v>0</v>
      </c>
      <c r="BL1389" s="14">
        <f>VLOOKUP($B1389,[2]Sheet3!$G:$CZ,49,0)</f>
        <v>0</v>
      </c>
      <c r="BM1389" s="14">
        <f>VLOOKUP($B1389,[2]Sheet3!$G:$CZ,50,0)</f>
        <v>0</v>
      </c>
      <c r="BN1389" s="14">
        <f>VLOOKUP($B1389,[2]Sheet3!$G:$CZ,51,0)</f>
        <v>0</v>
      </c>
      <c r="BO1389" s="14">
        <f>VLOOKUP($B1389,[2]Sheet3!$G:$CZ,52,0)</f>
        <v>0</v>
      </c>
      <c r="BP1389" s="14">
        <f>VLOOKUP($B1389,[2]Sheet3!$G:$CZ,53,0)</f>
        <v>0</v>
      </c>
      <c r="BQ1389" s="14">
        <f>VLOOKUP($B1389,[2]Sheet3!$G:$CZ,54,0)</f>
        <v>0</v>
      </c>
      <c r="BR1389" s="14">
        <f>VLOOKUP($B1389,[2]Sheet3!$G:$CZ,55,0)</f>
        <v>0</v>
      </c>
      <c r="BS1389" s="14">
        <f>VLOOKUP($B1389,[2]Sheet3!$G:$CZ,56,0)</f>
        <v>0</v>
      </c>
      <c r="BT1389" s="14">
        <f>VLOOKUP($B1389,[2]Sheet3!$G:$CZ,57,0)</f>
        <v>0</v>
      </c>
      <c r="BU1389" s="14">
        <f>VLOOKUP($B1389,[2]Sheet3!$G:$CZ,58,0)</f>
        <v>0</v>
      </c>
      <c r="BV1389" s="14">
        <f>VLOOKUP($B1389,[2]Sheet3!$G:$CZ,59,0)</f>
        <v>0</v>
      </c>
      <c r="BW1389" s="14">
        <f>VLOOKUP($B1389,[2]Sheet3!$G:$CZ,60,0)</f>
        <v>0</v>
      </c>
      <c r="BX1389" s="14">
        <f>VLOOKUP($B1389,[2]Sheet3!$G:$CZ,61,0)</f>
        <v>0</v>
      </c>
      <c r="BY1389" s="14">
        <f>VLOOKUP($B1389,[2]Sheet3!$G:$CZ,62,0)</f>
        <v>0</v>
      </c>
      <c r="BZ1389" s="14">
        <f>VLOOKUP($B1389,[2]Sheet3!$G:$CZ,63,0)</f>
        <v>0</v>
      </c>
      <c r="CA1389" s="14">
        <f>VLOOKUP($B1389,[2]Sheet3!$G:$CZ,64,0)</f>
        <v>0</v>
      </c>
      <c r="CB1389" s="14">
        <f>VLOOKUP($B1389,[2]Sheet3!$G:$CZ,65,0)</f>
        <v>0</v>
      </c>
      <c r="CC1389" s="14">
        <f>VLOOKUP($B1389,[2]Sheet3!$G:$CZ,66,0)</f>
        <v>0</v>
      </c>
      <c r="CD1389" s="14">
        <f>VLOOKUP($B1389,[2]Sheet3!$G:$CZ,67,0)</f>
        <v>0</v>
      </c>
      <c r="CE1389" s="14">
        <f>VLOOKUP($B1389,[2]Sheet3!$G:$CZ,68,0)</f>
        <v>0</v>
      </c>
      <c r="CF1389" s="14">
        <f>VLOOKUP($B1389,[2]Sheet3!$G:$CZ,69,0)</f>
        <v>0</v>
      </c>
      <c r="CG1389" s="14">
        <f>VLOOKUP($B1389,[2]Sheet3!$G:$CZ,70,0)</f>
        <v>0</v>
      </c>
      <c r="CH1389" s="14">
        <f>VLOOKUP($B1389,[2]Sheet3!$G:$CZ,71,0)</f>
        <v>0</v>
      </c>
      <c r="CI1389" s="14">
        <f>VLOOKUP($B1389,[2]Sheet3!$G:$CZ,72,0)</f>
        <v>0</v>
      </c>
      <c r="CJ1389" s="14">
        <f>VLOOKUP($B1389,[2]Sheet3!$G:$CZ,73,0)</f>
        <v>0</v>
      </c>
      <c r="CK1389" s="14">
        <f>VLOOKUP($B1389,[2]Sheet3!$G:$CZ,74,0)</f>
        <v>0</v>
      </c>
      <c r="CL1389" s="14">
        <f>VLOOKUP($B1389,[2]Sheet3!$G:$CZ,75,0)</f>
        <v>0</v>
      </c>
      <c r="CM1389" s="14">
        <f>VLOOKUP($B1389,[2]Sheet3!$G:$CZ,76,0)</f>
        <v>0</v>
      </c>
      <c r="CN1389" s="14">
        <f>VLOOKUP($B1389,[2]Sheet3!$G:$CZ,77,0)</f>
        <v>0</v>
      </c>
      <c r="CO1389" s="14">
        <f>VLOOKUP($B1389,[2]Sheet3!$G:$CZ,78,0)</f>
        <v>0</v>
      </c>
      <c r="CP1389" s="14">
        <f>VLOOKUP($B1389,[2]Sheet3!$G:$CZ,79,0)</f>
        <v>0</v>
      </c>
      <c r="CQ1389" s="14">
        <f>VLOOKUP($B1389,[2]Sheet3!$G:$CZ,80,0)</f>
        <v>0</v>
      </c>
      <c r="CR1389" s="14">
        <f>VLOOKUP($B1389,[2]Sheet3!$G:$CZ,81,0)</f>
        <v>0</v>
      </c>
      <c r="CS1389" s="14">
        <f>VLOOKUP($B1389,[2]Sheet3!$G:$CZ,82,0)</f>
        <v>0</v>
      </c>
      <c r="CT1389" s="14">
        <f>VLOOKUP($B1389,[2]Sheet3!$G:$CZ,83,0)</f>
        <v>0</v>
      </c>
      <c r="CU1389" s="14">
        <f>VLOOKUP($B1389,[2]Sheet3!$G:$CZ,84,0)</f>
        <v>0</v>
      </c>
      <c r="CV1389" s="14">
        <f>VLOOKUP($B1389,[2]Sheet3!$G:$CZ,85,0)</f>
        <v>0</v>
      </c>
      <c r="CW1389" s="14">
        <f>VLOOKUP($B1389,[2]Sheet3!$G:$CZ,86,0)</f>
        <v>0</v>
      </c>
      <c r="CX1389" s="14">
        <f>VLOOKUP($B1389,[2]Sheet3!$G:$CZ,87,0)</f>
        <v>0</v>
      </c>
      <c r="CY1389" s="14">
        <f>VLOOKUP($B1389,[2]Sheet3!$G:$CZ,88,0)</f>
        <v>0</v>
      </c>
      <c r="CZ1389" s="14">
        <f>VLOOKUP($B1389,[2]Sheet3!$G:$CZ,89,0)</f>
        <v>0</v>
      </c>
      <c r="DA1389" s="14">
        <f>VLOOKUP($B1389,[2]Sheet3!$G:$CZ,90,0)</f>
        <v>0</v>
      </c>
      <c r="DB1389" s="14">
        <f>VLOOKUP($B1389,[2]Sheet3!$G:$CZ,91,0)</f>
        <v>0</v>
      </c>
      <c r="DC1389" s="14">
        <f>VLOOKUP($B1389,[2]Sheet3!$G:$CZ,92,0)</f>
        <v>0</v>
      </c>
      <c r="DD1389" s="14">
        <f>VLOOKUP($B1389,[2]Sheet3!$G:$CZ,93,0)</f>
        <v>0</v>
      </c>
      <c r="DE1389" s="14">
        <f>VLOOKUP($B1389,[2]Sheet3!$G:$CZ,94,0)</f>
        <v>0</v>
      </c>
      <c r="DF1389" s="14">
        <f>VLOOKUP($B1389,[2]Sheet3!$G:$CZ,95,0)</f>
        <v>0</v>
      </c>
      <c r="DG1389" s="14">
        <f>VLOOKUP($B1389,[2]Sheet3!$G:$CZ,96,0)</f>
        <v>0</v>
      </c>
      <c r="DH1389" s="14">
        <f>VLOOKUP($B1389,[2]Sheet3!$G:$CZ,97,0)</f>
        <v>0</v>
      </c>
      <c r="DI1389" s="14">
        <f>VLOOKUP($B1389,[2]Sheet3!$G:$CZ,98,0)</f>
        <v>0</v>
      </c>
    </row>
    <row r="1390" spans="1:113" x14ac:dyDescent="0.3">
      <c r="A1390" s="9" t="str">
        <f t="shared" si="65"/>
        <v>N53317</v>
      </c>
      <c r="B1390" s="15" t="s">
        <v>2942</v>
      </c>
      <c r="C1390" s="15" t="s">
        <v>2943</v>
      </c>
      <c r="F1390" s="7" t="s">
        <v>15</v>
      </c>
      <c r="G1390" s="12" t="s">
        <v>4882</v>
      </c>
      <c r="H1390" s="12" t="str">
        <f>VLOOKUP($B1390,[1]Sheet1!$A:$G,5,0)</f>
        <v>rohit.arora@redingtongroup.com</v>
      </c>
      <c r="I1390" s="12" t="str">
        <f>VLOOKUP($B1390,[1]Sheet1!$A:$G,7,0)</f>
        <v>jitender.chopra@redingtongroup.com</v>
      </c>
      <c r="J1390" s="12" t="s">
        <v>82</v>
      </c>
      <c r="K1390" s="7"/>
      <c r="L1390" s="7"/>
      <c r="M1390" s="8"/>
      <c r="N1390" s="7" t="str">
        <f t="shared" si="63"/>
        <v>rohit.arora@redingtongroup.com; jitender.chopra@redingtongroup.com; nilesh.phirke@redingtongroup.com;christopher.joseph@redingtongroup.com</v>
      </c>
      <c r="O1390" s="7" t="str">
        <f t="shared" si="64"/>
        <v>N53317</v>
      </c>
      <c r="P1390" s="8" t="s">
        <v>5215</v>
      </c>
      <c r="Q1390" s="14">
        <f>VLOOKUP($B1390,[2]Sheet3!$G:$CZ,2,0)</f>
        <v>2400302166</v>
      </c>
      <c r="R1390" s="14">
        <f>VLOOKUP($B1390,[2]Sheet3!$G:$CZ,3,0)</f>
        <v>0</v>
      </c>
      <c r="S1390" s="14">
        <f>VLOOKUP($B1390,[2]Sheet3!$G:$CZ,4,0)</f>
        <v>0</v>
      </c>
      <c r="T1390" s="14">
        <f>VLOOKUP($B1390,[2]Sheet3!$G:$CZ,5,0)</f>
        <v>0</v>
      </c>
      <c r="U1390" s="14">
        <f>VLOOKUP($B1390,[2]Sheet3!$G:$CZ,6,0)</f>
        <v>0</v>
      </c>
      <c r="V1390" s="14">
        <f>VLOOKUP($B1390,[2]Sheet3!$G:$CZ,7,0)</f>
        <v>0</v>
      </c>
      <c r="W1390" s="14">
        <f>VLOOKUP($B1390,[2]Sheet3!$G:$CZ,8,0)</f>
        <v>0</v>
      </c>
      <c r="X1390" s="14">
        <f>VLOOKUP($B1390,[2]Sheet3!$G:$CZ,9,0)</f>
        <v>0</v>
      </c>
      <c r="Y1390" s="14">
        <f>VLOOKUP($B1390,[2]Sheet3!$G:$CZ,10,0)</f>
        <v>0</v>
      </c>
      <c r="Z1390" s="14">
        <f>VLOOKUP($B1390,[2]Sheet3!$G:$CZ,11,0)</f>
        <v>0</v>
      </c>
      <c r="AA1390" s="14">
        <f>VLOOKUP($B1390,[2]Sheet3!$G:$CZ,12,0)</f>
        <v>0</v>
      </c>
      <c r="AB1390" s="14">
        <f>VLOOKUP($B1390,[2]Sheet3!$G:$CZ,13,0)</f>
        <v>0</v>
      </c>
      <c r="AC1390" s="14">
        <f>VLOOKUP($B1390,[2]Sheet3!$G:$CZ,14,0)</f>
        <v>0</v>
      </c>
      <c r="AD1390" s="14">
        <f>VLOOKUP($B1390,[2]Sheet3!$G:$CZ,15,0)</f>
        <v>0</v>
      </c>
      <c r="AE1390" s="14">
        <f>VLOOKUP($B1390,[2]Sheet3!$G:$CZ,16,0)</f>
        <v>0</v>
      </c>
      <c r="AF1390" s="14">
        <f>VLOOKUP($B1390,[2]Sheet3!$G:$CZ,17,0)</f>
        <v>0</v>
      </c>
      <c r="AG1390" s="14">
        <f>VLOOKUP($B1390,[2]Sheet3!$G:$CZ,18,0)</f>
        <v>0</v>
      </c>
      <c r="AH1390" s="14">
        <f>VLOOKUP($B1390,[2]Sheet3!$G:$CZ,19,0)</f>
        <v>0</v>
      </c>
      <c r="AI1390" s="14">
        <f>VLOOKUP($B1390,[2]Sheet3!$G:$CZ,20,0)</f>
        <v>0</v>
      </c>
      <c r="AJ1390" s="14">
        <f>VLOOKUP($B1390,[2]Sheet3!$G:$CZ,21,0)</f>
        <v>0</v>
      </c>
      <c r="AK1390" s="14">
        <f>VLOOKUP($B1390,[2]Sheet3!$G:$CZ,22,0)</f>
        <v>0</v>
      </c>
      <c r="AL1390" s="14">
        <f>VLOOKUP($B1390,[2]Sheet3!$G:$CZ,23,0)</f>
        <v>0</v>
      </c>
      <c r="AM1390" s="14">
        <f>VLOOKUP($B1390,[2]Sheet3!$G:$CZ,24,0)</f>
        <v>0</v>
      </c>
      <c r="AN1390" s="14">
        <f>VLOOKUP($B1390,[2]Sheet3!$G:$CZ,25,0)</f>
        <v>0</v>
      </c>
      <c r="AO1390" s="14">
        <f>VLOOKUP($B1390,[2]Sheet3!$G:$CZ,26,0)</f>
        <v>0</v>
      </c>
      <c r="AP1390" s="14">
        <f>VLOOKUP($B1390,[2]Sheet3!$G:$CZ,27,0)</f>
        <v>0</v>
      </c>
      <c r="AQ1390" s="14">
        <f>VLOOKUP($B1390,[2]Sheet3!$G:$CZ,28,0)</f>
        <v>0</v>
      </c>
      <c r="AR1390" s="14">
        <f>VLOOKUP($B1390,[2]Sheet3!$G:$CZ,29,0)</f>
        <v>0</v>
      </c>
      <c r="AS1390" s="14">
        <f>VLOOKUP($B1390,[2]Sheet3!$G:$CZ,30,0)</f>
        <v>0</v>
      </c>
      <c r="AT1390" s="14">
        <f>VLOOKUP($B1390,[2]Sheet3!$G:$CZ,31,0)</f>
        <v>0</v>
      </c>
      <c r="AU1390" s="14">
        <f>VLOOKUP($B1390,[2]Sheet3!$G:$CZ,32,0)</f>
        <v>0</v>
      </c>
      <c r="AV1390" s="14">
        <f>VLOOKUP($B1390,[2]Sheet3!$G:$CZ,33,0)</f>
        <v>0</v>
      </c>
      <c r="AW1390" s="14">
        <f>VLOOKUP($B1390,[2]Sheet3!$G:$CZ,34,0)</f>
        <v>0</v>
      </c>
      <c r="AX1390" s="14">
        <f>VLOOKUP($B1390,[2]Sheet3!$G:$CZ,35,0)</f>
        <v>0</v>
      </c>
      <c r="AY1390" s="14">
        <f>VLOOKUP($B1390,[2]Sheet3!$G:$CZ,36,0)</f>
        <v>0</v>
      </c>
      <c r="AZ1390" s="14">
        <f>VLOOKUP($B1390,[2]Sheet3!$G:$CZ,37,0)</f>
        <v>0</v>
      </c>
      <c r="BA1390" s="14">
        <f>VLOOKUP($B1390,[2]Sheet3!$G:$CZ,38,0)</f>
        <v>0</v>
      </c>
      <c r="BB1390" s="14">
        <f>VLOOKUP($B1390,[2]Sheet3!$G:$CZ,39,0)</f>
        <v>0</v>
      </c>
      <c r="BC1390" s="14">
        <f>VLOOKUP($B1390,[2]Sheet3!$G:$CZ,40,0)</f>
        <v>0</v>
      </c>
      <c r="BD1390" s="14">
        <f>VLOOKUP($B1390,[2]Sheet3!$G:$CZ,41,0)</f>
        <v>0</v>
      </c>
      <c r="BE1390" s="14">
        <f>VLOOKUP($B1390,[2]Sheet3!$G:$CZ,42,0)</f>
        <v>0</v>
      </c>
      <c r="BF1390" s="14">
        <f>VLOOKUP($B1390,[2]Sheet3!$G:$CZ,43,0)</f>
        <v>0</v>
      </c>
      <c r="BG1390" s="14">
        <f>VLOOKUP($B1390,[2]Sheet3!$G:$CZ,44,0)</f>
        <v>0</v>
      </c>
      <c r="BH1390" s="14">
        <f>VLOOKUP($B1390,[2]Sheet3!$G:$CZ,45,0)</f>
        <v>0</v>
      </c>
      <c r="BI1390" s="14">
        <f>VLOOKUP($B1390,[2]Sheet3!$G:$CZ,46,0)</f>
        <v>0</v>
      </c>
      <c r="BJ1390" s="14">
        <f>VLOOKUP($B1390,[2]Sheet3!$G:$CZ,47,0)</f>
        <v>0</v>
      </c>
      <c r="BK1390" s="14">
        <f>VLOOKUP($B1390,[2]Sheet3!$G:$CZ,48,0)</f>
        <v>0</v>
      </c>
      <c r="BL1390" s="14">
        <f>VLOOKUP($B1390,[2]Sheet3!$G:$CZ,49,0)</f>
        <v>0</v>
      </c>
      <c r="BM1390" s="14">
        <f>VLOOKUP($B1390,[2]Sheet3!$G:$CZ,50,0)</f>
        <v>0</v>
      </c>
      <c r="BN1390" s="14">
        <f>VLOOKUP($B1390,[2]Sheet3!$G:$CZ,51,0)</f>
        <v>0</v>
      </c>
      <c r="BO1390" s="14">
        <f>VLOOKUP($B1390,[2]Sheet3!$G:$CZ,52,0)</f>
        <v>0</v>
      </c>
      <c r="BP1390" s="14">
        <f>VLOOKUP($B1390,[2]Sheet3!$G:$CZ,53,0)</f>
        <v>0</v>
      </c>
      <c r="BQ1390" s="14">
        <f>VLOOKUP($B1390,[2]Sheet3!$G:$CZ,54,0)</f>
        <v>0</v>
      </c>
      <c r="BR1390" s="14">
        <f>VLOOKUP($B1390,[2]Sheet3!$G:$CZ,55,0)</f>
        <v>0</v>
      </c>
      <c r="BS1390" s="14">
        <f>VLOOKUP($B1390,[2]Sheet3!$G:$CZ,56,0)</f>
        <v>0</v>
      </c>
      <c r="BT1390" s="14">
        <f>VLOOKUP($B1390,[2]Sheet3!$G:$CZ,57,0)</f>
        <v>0</v>
      </c>
      <c r="BU1390" s="14">
        <f>VLOOKUP($B1390,[2]Sheet3!$G:$CZ,58,0)</f>
        <v>0</v>
      </c>
      <c r="BV1390" s="14">
        <f>VLOOKUP($B1390,[2]Sheet3!$G:$CZ,59,0)</f>
        <v>0</v>
      </c>
      <c r="BW1390" s="14">
        <f>VLOOKUP($B1390,[2]Sheet3!$G:$CZ,60,0)</f>
        <v>0</v>
      </c>
      <c r="BX1390" s="14">
        <f>VLOOKUP($B1390,[2]Sheet3!$G:$CZ,61,0)</f>
        <v>0</v>
      </c>
      <c r="BY1390" s="14">
        <f>VLOOKUP($B1390,[2]Sheet3!$G:$CZ,62,0)</f>
        <v>0</v>
      </c>
      <c r="BZ1390" s="14">
        <f>VLOOKUP($B1390,[2]Sheet3!$G:$CZ,63,0)</f>
        <v>0</v>
      </c>
      <c r="CA1390" s="14">
        <f>VLOOKUP($B1390,[2]Sheet3!$G:$CZ,64,0)</f>
        <v>0</v>
      </c>
      <c r="CB1390" s="14">
        <f>VLOOKUP($B1390,[2]Sheet3!$G:$CZ,65,0)</f>
        <v>0</v>
      </c>
      <c r="CC1390" s="14">
        <f>VLOOKUP($B1390,[2]Sheet3!$G:$CZ,66,0)</f>
        <v>0</v>
      </c>
      <c r="CD1390" s="14">
        <f>VLOOKUP($B1390,[2]Sheet3!$G:$CZ,67,0)</f>
        <v>0</v>
      </c>
      <c r="CE1390" s="14">
        <f>VLOOKUP($B1390,[2]Sheet3!$G:$CZ,68,0)</f>
        <v>0</v>
      </c>
      <c r="CF1390" s="14">
        <f>VLOOKUP($B1390,[2]Sheet3!$G:$CZ,69,0)</f>
        <v>0</v>
      </c>
      <c r="CG1390" s="14">
        <f>VLOOKUP($B1390,[2]Sheet3!$G:$CZ,70,0)</f>
        <v>0</v>
      </c>
      <c r="CH1390" s="14">
        <f>VLOOKUP($B1390,[2]Sheet3!$G:$CZ,71,0)</f>
        <v>0</v>
      </c>
      <c r="CI1390" s="14">
        <f>VLOOKUP($B1390,[2]Sheet3!$G:$CZ,72,0)</f>
        <v>0</v>
      </c>
      <c r="CJ1390" s="14">
        <f>VLOOKUP($B1390,[2]Sheet3!$G:$CZ,73,0)</f>
        <v>0</v>
      </c>
      <c r="CK1390" s="14">
        <f>VLOOKUP($B1390,[2]Sheet3!$G:$CZ,74,0)</f>
        <v>0</v>
      </c>
      <c r="CL1390" s="14">
        <f>VLOOKUP($B1390,[2]Sheet3!$G:$CZ,75,0)</f>
        <v>0</v>
      </c>
      <c r="CM1390" s="14">
        <f>VLOOKUP($B1390,[2]Sheet3!$G:$CZ,76,0)</f>
        <v>0</v>
      </c>
      <c r="CN1390" s="14">
        <f>VLOOKUP($B1390,[2]Sheet3!$G:$CZ,77,0)</f>
        <v>0</v>
      </c>
      <c r="CO1390" s="14">
        <f>VLOOKUP($B1390,[2]Sheet3!$G:$CZ,78,0)</f>
        <v>0</v>
      </c>
      <c r="CP1390" s="14">
        <f>VLOOKUP($B1390,[2]Sheet3!$G:$CZ,79,0)</f>
        <v>0</v>
      </c>
      <c r="CQ1390" s="14">
        <f>VLOOKUP($B1390,[2]Sheet3!$G:$CZ,80,0)</f>
        <v>0</v>
      </c>
      <c r="CR1390" s="14">
        <f>VLOOKUP($B1390,[2]Sheet3!$G:$CZ,81,0)</f>
        <v>0</v>
      </c>
      <c r="CS1390" s="14">
        <f>VLOOKUP($B1390,[2]Sheet3!$G:$CZ,82,0)</f>
        <v>0</v>
      </c>
      <c r="CT1390" s="14">
        <f>VLOOKUP($B1390,[2]Sheet3!$G:$CZ,83,0)</f>
        <v>0</v>
      </c>
      <c r="CU1390" s="14">
        <f>VLOOKUP($B1390,[2]Sheet3!$G:$CZ,84,0)</f>
        <v>0</v>
      </c>
      <c r="CV1390" s="14">
        <f>VLOOKUP($B1390,[2]Sheet3!$G:$CZ,85,0)</f>
        <v>0</v>
      </c>
      <c r="CW1390" s="14">
        <f>VLOOKUP($B1390,[2]Sheet3!$G:$CZ,86,0)</f>
        <v>0</v>
      </c>
      <c r="CX1390" s="14">
        <f>VLOOKUP($B1390,[2]Sheet3!$G:$CZ,87,0)</f>
        <v>0</v>
      </c>
      <c r="CY1390" s="14">
        <f>VLOOKUP($B1390,[2]Sheet3!$G:$CZ,88,0)</f>
        <v>0</v>
      </c>
      <c r="CZ1390" s="14">
        <f>VLOOKUP($B1390,[2]Sheet3!$G:$CZ,89,0)</f>
        <v>0</v>
      </c>
      <c r="DA1390" s="14">
        <f>VLOOKUP($B1390,[2]Sheet3!$G:$CZ,90,0)</f>
        <v>0</v>
      </c>
      <c r="DB1390" s="14">
        <f>VLOOKUP($B1390,[2]Sheet3!$G:$CZ,91,0)</f>
        <v>0</v>
      </c>
      <c r="DC1390" s="14">
        <f>VLOOKUP($B1390,[2]Sheet3!$G:$CZ,92,0)</f>
        <v>0</v>
      </c>
      <c r="DD1390" s="14">
        <f>VLOOKUP($B1390,[2]Sheet3!$G:$CZ,93,0)</f>
        <v>0</v>
      </c>
      <c r="DE1390" s="14">
        <f>VLOOKUP($B1390,[2]Sheet3!$G:$CZ,94,0)</f>
        <v>0</v>
      </c>
      <c r="DF1390" s="14">
        <f>VLOOKUP($B1390,[2]Sheet3!$G:$CZ,95,0)</f>
        <v>0</v>
      </c>
      <c r="DG1390" s="14">
        <f>VLOOKUP($B1390,[2]Sheet3!$G:$CZ,96,0)</f>
        <v>0</v>
      </c>
      <c r="DH1390" s="14">
        <f>VLOOKUP($B1390,[2]Sheet3!$G:$CZ,97,0)</f>
        <v>0</v>
      </c>
      <c r="DI1390" s="14">
        <f>VLOOKUP($B1390,[2]Sheet3!$G:$CZ,98,0)</f>
        <v>0</v>
      </c>
    </row>
    <row r="1391" spans="1:113" x14ac:dyDescent="0.3">
      <c r="A1391" s="9" t="str">
        <f t="shared" si="65"/>
        <v>NA3193</v>
      </c>
      <c r="B1391" s="15" t="s">
        <v>2944</v>
      </c>
      <c r="C1391" s="15" t="s">
        <v>2945</v>
      </c>
      <c r="F1391" s="7" t="s">
        <v>15</v>
      </c>
      <c r="G1391" s="12" t="s">
        <v>4883</v>
      </c>
      <c r="H1391" s="12" t="str">
        <f>VLOOKUP($B1391,[1]Sheet1!$A:$G,5,0)</f>
        <v>pankaj.ahujaM@redingtongroup.com</v>
      </c>
      <c r="I1391" s="12" t="str">
        <f>VLOOKUP($B1391,[1]Sheet1!$A:$G,7,0)</f>
        <v>jitender.chopra@redingtongroup.com</v>
      </c>
      <c r="J1391" s="12" t="s">
        <v>82</v>
      </c>
      <c r="K1391" s="7"/>
      <c r="L1391" s="7"/>
      <c r="M1391" s="8"/>
      <c r="N1391" s="7" t="str">
        <f t="shared" si="63"/>
        <v>pankaj.ahujaM@redingtongroup.com; jitender.chopra@redingtongroup.com; nilesh.phirke@redingtongroup.com;christopher.joseph@redingtongroup.com</v>
      </c>
      <c r="O1391" s="7" t="str">
        <f t="shared" si="64"/>
        <v>NA3193</v>
      </c>
      <c r="P1391" s="8" t="s">
        <v>5215</v>
      </c>
      <c r="Q1391" s="14">
        <f>VLOOKUP($B1391,[2]Sheet3!$G:$CZ,2,0)</f>
        <v>2400300775</v>
      </c>
      <c r="R1391" s="14">
        <f>VLOOKUP($B1391,[2]Sheet3!$G:$CZ,3,0)</f>
        <v>2400302279</v>
      </c>
      <c r="S1391" s="14">
        <f>VLOOKUP($B1391,[2]Sheet3!$G:$CZ,4,0)</f>
        <v>0</v>
      </c>
      <c r="T1391" s="14">
        <f>VLOOKUP($B1391,[2]Sheet3!$G:$CZ,5,0)</f>
        <v>0</v>
      </c>
      <c r="U1391" s="14">
        <f>VLOOKUP($B1391,[2]Sheet3!$G:$CZ,6,0)</f>
        <v>0</v>
      </c>
      <c r="V1391" s="14">
        <f>VLOOKUP($B1391,[2]Sheet3!$G:$CZ,7,0)</f>
        <v>0</v>
      </c>
      <c r="W1391" s="14">
        <f>VLOOKUP($B1391,[2]Sheet3!$G:$CZ,8,0)</f>
        <v>0</v>
      </c>
      <c r="X1391" s="14">
        <f>VLOOKUP($B1391,[2]Sheet3!$G:$CZ,9,0)</f>
        <v>0</v>
      </c>
      <c r="Y1391" s="14">
        <f>VLOOKUP($B1391,[2]Sheet3!$G:$CZ,10,0)</f>
        <v>0</v>
      </c>
      <c r="Z1391" s="14">
        <f>VLOOKUP($B1391,[2]Sheet3!$G:$CZ,11,0)</f>
        <v>0</v>
      </c>
      <c r="AA1391" s="14">
        <f>VLOOKUP($B1391,[2]Sheet3!$G:$CZ,12,0)</f>
        <v>0</v>
      </c>
      <c r="AB1391" s="14">
        <f>VLOOKUP($B1391,[2]Sheet3!$G:$CZ,13,0)</f>
        <v>0</v>
      </c>
      <c r="AC1391" s="14">
        <f>VLOOKUP($B1391,[2]Sheet3!$G:$CZ,14,0)</f>
        <v>0</v>
      </c>
      <c r="AD1391" s="14">
        <f>VLOOKUP($B1391,[2]Sheet3!$G:$CZ,15,0)</f>
        <v>0</v>
      </c>
      <c r="AE1391" s="14">
        <f>VLOOKUP($B1391,[2]Sheet3!$G:$CZ,16,0)</f>
        <v>0</v>
      </c>
      <c r="AF1391" s="14">
        <f>VLOOKUP($B1391,[2]Sheet3!$G:$CZ,17,0)</f>
        <v>0</v>
      </c>
      <c r="AG1391" s="14">
        <f>VLOOKUP($B1391,[2]Sheet3!$G:$CZ,18,0)</f>
        <v>0</v>
      </c>
      <c r="AH1391" s="14">
        <f>VLOOKUP($B1391,[2]Sheet3!$G:$CZ,19,0)</f>
        <v>0</v>
      </c>
      <c r="AI1391" s="14">
        <f>VLOOKUP($B1391,[2]Sheet3!$G:$CZ,20,0)</f>
        <v>0</v>
      </c>
      <c r="AJ1391" s="14">
        <f>VLOOKUP($B1391,[2]Sheet3!$G:$CZ,21,0)</f>
        <v>0</v>
      </c>
      <c r="AK1391" s="14">
        <f>VLOOKUP($B1391,[2]Sheet3!$G:$CZ,22,0)</f>
        <v>0</v>
      </c>
      <c r="AL1391" s="14">
        <f>VLOOKUP($B1391,[2]Sheet3!$G:$CZ,23,0)</f>
        <v>0</v>
      </c>
      <c r="AM1391" s="14">
        <f>VLOOKUP($B1391,[2]Sheet3!$G:$CZ,24,0)</f>
        <v>0</v>
      </c>
      <c r="AN1391" s="14">
        <f>VLOOKUP($B1391,[2]Sheet3!$G:$CZ,25,0)</f>
        <v>0</v>
      </c>
      <c r="AO1391" s="14">
        <f>VLOOKUP($B1391,[2]Sheet3!$G:$CZ,26,0)</f>
        <v>0</v>
      </c>
      <c r="AP1391" s="14">
        <f>VLOOKUP($B1391,[2]Sheet3!$G:$CZ,27,0)</f>
        <v>0</v>
      </c>
      <c r="AQ1391" s="14">
        <f>VLOOKUP($B1391,[2]Sheet3!$G:$CZ,28,0)</f>
        <v>0</v>
      </c>
      <c r="AR1391" s="14">
        <f>VLOOKUP($B1391,[2]Sheet3!$G:$CZ,29,0)</f>
        <v>0</v>
      </c>
      <c r="AS1391" s="14">
        <f>VLOOKUP($B1391,[2]Sheet3!$G:$CZ,30,0)</f>
        <v>0</v>
      </c>
      <c r="AT1391" s="14">
        <f>VLOOKUP($B1391,[2]Sheet3!$G:$CZ,31,0)</f>
        <v>0</v>
      </c>
      <c r="AU1391" s="14">
        <f>VLOOKUP($B1391,[2]Sheet3!$G:$CZ,32,0)</f>
        <v>0</v>
      </c>
      <c r="AV1391" s="14">
        <f>VLOOKUP($B1391,[2]Sheet3!$G:$CZ,33,0)</f>
        <v>0</v>
      </c>
      <c r="AW1391" s="14">
        <f>VLOOKUP($B1391,[2]Sheet3!$G:$CZ,34,0)</f>
        <v>0</v>
      </c>
      <c r="AX1391" s="14">
        <f>VLOOKUP($B1391,[2]Sheet3!$G:$CZ,35,0)</f>
        <v>0</v>
      </c>
      <c r="AY1391" s="14">
        <f>VLOOKUP($B1391,[2]Sheet3!$G:$CZ,36,0)</f>
        <v>0</v>
      </c>
      <c r="AZ1391" s="14">
        <f>VLOOKUP($B1391,[2]Sheet3!$G:$CZ,37,0)</f>
        <v>0</v>
      </c>
      <c r="BA1391" s="14">
        <f>VLOOKUP($B1391,[2]Sheet3!$G:$CZ,38,0)</f>
        <v>0</v>
      </c>
      <c r="BB1391" s="14">
        <f>VLOOKUP($B1391,[2]Sheet3!$G:$CZ,39,0)</f>
        <v>0</v>
      </c>
      <c r="BC1391" s="14">
        <f>VLOOKUP($B1391,[2]Sheet3!$G:$CZ,40,0)</f>
        <v>0</v>
      </c>
      <c r="BD1391" s="14">
        <f>VLOOKUP($B1391,[2]Sheet3!$G:$CZ,41,0)</f>
        <v>0</v>
      </c>
      <c r="BE1391" s="14">
        <f>VLOOKUP($B1391,[2]Sheet3!$G:$CZ,42,0)</f>
        <v>0</v>
      </c>
      <c r="BF1391" s="14">
        <f>VLOOKUP($B1391,[2]Sheet3!$G:$CZ,43,0)</f>
        <v>0</v>
      </c>
      <c r="BG1391" s="14">
        <f>VLOOKUP($B1391,[2]Sheet3!$G:$CZ,44,0)</f>
        <v>0</v>
      </c>
      <c r="BH1391" s="14">
        <f>VLOOKUP($B1391,[2]Sheet3!$G:$CZ,45,0)</f>
        <v>0</v>
      </c>
      <c r="BI1391" s="14">
        <f>VLOOKUP($B1391,[2]Sheet3!$G:$CZ,46,0)</f>
        <v>0</v>
      </c>
      <c r="BJ1391" s="14">
        <f>VLOOKUP($B1391,[2]Sheet3!$G:$CZ,47,0)</f>
        <v>0</v>
      </c>
      <c r="BK1391" s="14">
        <f>VLOOKUP($B1391,[2]Sheet3!$G:$CZ,48,0)</f>
        <v>0</v>
      </c>
      <c r="BL1391" s="14">
        <f>VLOOKUP($B1391,[2]Sheet3!$G:$CZ,49,0)</f>
        <v>0</v>
      </c>
      <c r="BM1391" s="14">
        <f>VLOOKUP($B1391,[2]Sheet3!$G:$CZ,50,0)</f>
        <v>0</v>
      </c>
      <c r="BN1391" s="14">
        <f>VLOOKUP($B1391,[2]Sheet3!$G:$CZ,51,0)</f>
        <v>0</v>
      </c>
      <c r="BO1391" s="14">
        <f>VLOOKUP($B1391,[2]Sheet3!$G:$CZ,52,0)</f>
        <v>0</v>
      </c>
      <c r="BP1391" s="14">
        <f>VLOOKUP($B1391,[2]Sheet3!$G:$CZ,53,0)</f>
        <v>0</v>
      </c>
      <c r="BQ1391" s="14">
        <f>VLOOKUP($B1391,[2]Sheet3!$G:$CZ,54,0)</f>
        <v>0</v>
      </c>
      <c r="BR1391" s="14">
        <f>VLOOKUP($B1391,[2]Sheet3!$G:$CZ,55,0)</f>
        <v>0</v>
      </c>
      <c r="BS1391" s="14">
        <f>VLOOKUP($B1391,[2]Sheet3!$G:$CZ,56,0)</f>
        <v>0</v>
      </c>
      <c r="BT1391" s="14">
        <f>VLOOKUP($B1391,[2]Sheet3!$G:$CZ,57,0)</f>
        <v>0</v>
      </c>
      <c r="BU1391" s="14">
        <f>VLOOKUP($B1391,[2]Sheet3!$G:$CZ,58,0)</f>
        <v>0</v>
      </c>
      <c r="BV1391" s="14">
        <f>VLOOKUP($B1391,[2]Sheet3!$G:$CZ,59,0)</f>
        <v>0</v>
      </c>
      <c r="BW1391" s="14">
        <f>VLOOKUP($B1391,[2]Sheet3!$G:$CZ,60,0)</f>
        <v>0</v>
      </c>
      <c r="BX1391" s="14">
        <f>VLOOKUP($B1391,[2]Sheet3!$G:$CZ,61,0)</f>
        <v>0</v>
      </c>
      <c r="BY1391" s="14">
        <f>VLOOKUP($B1391,[2]Sheet3!$G:$CZ,62,0)</f>
        <v>0</v>
      </c>
      <c r="BZ1391" s="14">
        <f>VLOOKUP($B1391,[2]Sheet3!$G:$CZ,63,0)</f>
        <v>0</v>
      </c>
      <c r="CA1391" s="14">
        <f>VLOOKUP($B1391,[2]Sheet3!$G:$CZ,64,0)</f>
        <v>0</v>
      </c>
      <c r="CB1391" s="14">
        <f>VLOOKUP($B1391,[2]Sheet3!$G:$CZ,65,0)</f>
        <v>0</v>
      </c>
      <c r="CC1391" s="14">
        <f>VLOOKUP($B1391,[2]Sheet3!$G:$CZ,66,0)</f>
        <v>0</v>
      </c>
      <c r="CD1391" s="14">
        <f>VLOOKUP($B1391,[2]Sheet3!$G:$CZ,67,0)</f>
        <v>0</v>
      </c>
      <c r="CE1391" s="14">
        <f>VLOOKUP($B1391,[2]Sheet3!$G:$CZ,68,0)</f>
        <v>0</v>
      </c>
      <c r="CF1391" s="14">
        <f>VLOOKUP($B1391,[2]Sheet3!$G:$CZ,69,0)</f>
        <v>0</v>
      </c>
      <c r="CG1391" s="14">
        <f>VLOOKUP($B1391,[2]Sheet3!$G:$CZ,70,0)</f>
        <v>0</v>
      </c>
      <c r="CH1391" s="14">
        <f>VLOOKUP($B1391,[2]Sheet3!$G:$CZ,71,0)</f>
        <v>0</v>
      </c>
      <c r="CI1391" s="14">
        <f>VLOOKUP($B1391,[2]Sheet3!$G:$CZ,72,0)</f>
        <v>0</v>
      </c>
      <c r="CJ1391" s="14">
        <f>VLOOKUP($B1391,[2]Sheet3!$G:$CZ,73,0)</f>
        <v>0</v>
      </c>
      <c r="CK1391" s="14">
        <f>VLOOKUP($B1391,[2]Sheet3!$G:$CZ,74,0)</f>
        <v>0</v>
      </c>
      <c r="CL1391" s="14">
        <f>VLOOKUP($B1391,[2]Sheet3!$G:$CZ,75,0)</f>
        <v>0</v>
      </c>
      <c r="CM1391" s="14">
        <f>VLOOKUP($B1391,[2]Sheet3!$G:$CZ,76,0)</f>
        <v>0</v>
      </c>
      <c r="CN1391" s="14">
        <f>VLOOKUP($B1391,[2]Sheet3!$G:$CZ,77,0)</f>
        <v>0</v>
      </c>
      <c r="CO1391" s="14">
        <f>VLOOKUP($B1391,[2]Sheet3!$G:$CZ,78,0)</f>
        <v>0</v>
      </c>
      <c r="CP1391" s="14">
        <f>VLOOKUP($B1391,[2]Sheet3!$G:$CZ,79,0)</f>
        <v>0</v>
      </c>
      <c r="CQ1391" s="14">
        <f>VLOOKUP($B1391,[2]Sheet3!$G:$CZ,80,0)</f>
        <v>0</v>
      </c>
      <c r="CR1391" s="14">
        <f>VLOOKUP($B1391,[2]Sheet3!$G:$CZ,81,0)</f>
        <v>0</v>
      </c>
      <c r="CS1391" s="14">
        <f>VLOOKUP($B1391,[2]Sheet3!$G:$CZ,82,0)</f>
        <v>0</v>
      </c>
      <c r="CT1391" s="14">
        <f>VLOOKUP($B1391,[2]Sheet3!$G:$CZ,83,0)</f>
        <v>0</v>
      </c>
      <c r="CU1391" s="14">
        <f>VLOOKUP($B1391,[2]Sheet3!$G:$CZ,84,0)</f>
        <v>0</v>
      </c>
      <c r="CV1391" s="14">
        <f>VLOOKUP($B1391,[2]Sheet3!$G:$CZ,85,0)</f>
        <v>0</v>
      </c>
      <c r="CW1391" s="14">
        <f>VLOOKUP($B1391,[2]Sheet3!$G:$CZ,86,0)</f>
        <v>0</v>
      </c>
      <c r="CX1391" s="14">
        <f>VLOOKUP($B1391,[2]Sheet3!$G:$CZ,87,0)</f>
        <v>0</v>
      </c>
      <c r="CY1391" s="14">
        <f>VLOOKUP($B1391,[2]Sheet3!$G:$CZ,88,0)</f>
        <v>0</v>
      </c>
      <c r="CZ1391" s="14">
        <f>VLOOKUP($B1391,[2]Sheet3!$G:$CZ,89,0)</f>
        <v>0</v>
      </c>
      <c r="DA1391" s="14">
        <f>VLOOKUP($B1391,[2]Sheet3!$G:$CZ,90,0)</f>
        <v>0</v>
      </c>
      <c r="DB1391" s="14">
        <f>VLOOKUP($B1391,[2]Sheet3!$G:$CZ,91,0)</f>
        <v>0</v>
      </c>
      <c r="DC1391" s="14">
        <f>VLOOKUP($B1391,[2]Sheet3!$G:$CZ,92,0)</f>
        <v>0</v>
      </c>
      <c r="DD1391" s="14">
        <f>VLOOKUP($B1391,[2]Sheet3!$G:$CZ,93,0)</f>
        <v>0</v>
      </c>
      <c r="DE1391" s="14">
        <f>VLOOKUP($B1391,[2]Sheet3!$G:$CZ,94,0)</f>
        <v>0</v>
      </c>
      <c r="DF1391" s="14">
        <f>VLOOKUP($B1391,[2]Sheet3!$G:$CZ,95,0)</f>
        <v>0</v>
      </c>
      <c r="DG1391" s="14">
        <f>VLOOKUP($B1391,[2]Sheet3!$G:$CZ,96,0)</f>
        <v>0</v>
      </c>
      <c r="DH1391" s="14">
        <f>VLOOKUP($B1391,[2]Sheet3!$G:$CZ,97,0)</f>
        <v>0</v>
      </c>
      <c r="DI1391" s="14">
        <f>VLOOKUP($B1391,[2]Sheet3!$G:$CZ,98,0)</f>
        <v>0</v>
      </c>
    </row>
    <row r="1392" spans="1:113" x14ac:dyDescent="0.3">
      <c r="A1392" s="9" t="str">
        <f t="shared" si="65"/>
        <v>E14007</v>
      </c>
      <c r="B1392" s="15" t="s">
        <v>2946</v>
      </c>
      <c r="C1392" s="15" t="s">
        <v>2947</v>
      </c>
      <c r="F1392" s="7" t="s">
        <v>15</v>
      </c>
      <c r="G1392" s="12" t="s">
        <v>4884</v>
      </c>
      <c r="H1392" s="12" t="str">
        <f>VLOOKUP($B1392,[1]Sheet1!$A:$G,5,0)</f>
        <v>manish.kumar@redingtongroup.com</v>
      </c>
      <c r="I1392" s="12" t="str">
        <f>VLOOKUP($B1392,[1]Sheet1!$A:$G,7,0)</f>
        <v>jaswinder.singh@redingtongroup.com</v>
      </c>
      <c r="J1392" s="12" t="s">
        <v>82</v>
      </c>
      <c r="K1392" s="7"/>
      <c r="L1392" s="7"/>
      <c r="M1392" s="8"/>
      <c r="N1392" s="7" t="str">
        <f t="shared" si="63"/>
        <v>manish.kumar@redingtongroup.com; jaswinder.singh@redingtongroup.com; nilesh.phirke@redingtongroup.com;christopher.joseph@redingtongroup.com</v>
      </c>
      <c r="O1392" s="7" t="str">
        <f t="shared" si="64"/>
        <v>E14007</v>
      </c>
      <c r="P1392" s="8" t="s">
        <v>5215</v>
      </c>
      <c r="Q1392" s="14">
        <f>VLOOKUP($B1392,[2]Sheet3!$G:$CZ,2,0)</f>
        <v>2400305729</v>
      </c>
      <c r="R1392" s="14">
        <f>VLOOKUP($B1392,[2]Sheet3!$G:$CZ,3,0)</f>
        <v>2400308492</v>
      </c>
      <c r="S1392" s="14">
        <f>VLOOKUP($B1392,[2]Sheet3!$G:$CZ,4,0)</f>
        <v>0</v>
      </c>
      <c r="T1392" s="14">
        <f>VLOOKUP($B1392,[2]Sheet3!$G:$CZ,5,0)</f>
        <v>0</v>
      </c>
      <c r="U1392" s="14">
        <f>VLOOKUP($B1392,[2]Sheet3!$G:$CZ,6,0)</f>
        <v>0</v>
      </c>
      <c r="V1392" s="14">
        <f>VLOOKUP($B1392,[2]Sheet3!$G:$CZ,7,0)</f>
        <v>0</v>
      </c>
      <c r="W1392" s="14">
        <f>VLOOKUP($B1392,[2]Sheet3!$G:$CZ,8,0)</f>
        <v>0</v>
      </c>
      <c r="X1392" s="14">
        <f>VLOOKUP($B1392,[2]Sheet3!$G:$CZ,9,0)</f>
        <v>0</v>
      </c>
      <c r="Y1392" s="14">
        <f>VLOOKUP($B1392,[2]Sheet3!$G:$CZ,10,0)</f>
        <v>0</v>
      </c>
      <c r="Z1392" s="14">
        <f>VLOOKUP($B1392,[2]Sheet3!$G:$CZ,11,0)</f>
        <v>0</v>
      </c>
      <c r="AA1392" s="14">
        <f>VLOOKUP($B1392,[2]Sheet3!$G:$CZ,12,0)</f>
        <v>0</v>
      </c>
      <c r="AB1392" s="14">
        <f>VLOOKUP($B1392,[2]Sheet3!$G:$CZ,13,0)</f>
        <v>0</v>
      </c>
      <c r="AC1392" s="14">
        <f>VLOOKUP($B1392,[2]Sheet3!$G:$CZ,14,0)</f>
        <v>0</v>
      </c>
      <c r="AD1392" s="14">
        <f>VLOOKUP($B1392,[2]Sheet3!$G:$CZ,15,0)</f>
        <v>0</v>
      </c>
      <c r="AE1392" s="14">
        <f>VLOOKUP($B1392,[2]Sheet3!$G:$CZ,16,0)</f>
        <v>0</v>
      </c>
      <c r="AF1392" s="14">
        <f>VLOOKUP($B1392,[2]Sheet3!$G:$CZ,17,0)</f>
        <v>0</v>
      </c>
      <c r="AG1392" s="14">
        <f>VLOOKUP($B1392,[2]Sheet3!$G:$CZ,18,0)</f>
        <v>0</v>
      </c>
      <c r="AH1392" s="14">
        <f>VLOOKUP($B1392,[2]Sheet3!$G:$CZ,19,0)</f>
        <v>0</v>
      </c>
      <c r="AI1392" s="14">
        <f>VLOOKUP($B1392,[2]Sheet3!$G:$CZ,20,0)</f>
        <v>0</v>
      </c>
      <c r="AJ1392" s="14">
        <f>VLOOKUP($B1392,[2]Sheet3!$G:$CZ,21,0)</f>
        <v>0</v>
      </c>
      <c r="AK1392" s="14">
        <f>VLOOKUP($B1392,[2]Sheet3!$G:$CZ,22,0)</f>
        <v>0</v>
      </c>
      <c r="AL1392" s="14">
        <f>VLOOKUP($B1392,[2]Sheet3!$G:$CZ,23,0)</f>
        <v>0</v>
      </c>
      <c r="AM1392" s="14">
        <f>VLOOKUP($B1392,[2]Sheet3!$G:$CZ,24,0)</f>
        <v>0</v>
      </c>
      <c r="AN1392" s="14">
        <f>VLOOKUP($B1392,[2]Sheet3!$G:$CZ,25,0)</f>
        <v>0</v>
      </c>
      <c r="AO1392" s="14">
        <f>VLOOKUP($B1392,[2]Sheet3!$G:$CZ,26,0)</f>
        <v>0</v>
      </c>
      <c r="AP1392" s="14">
        <f>VLOOKUP($B1392,[2]Sheet3!$G:$CZ,27,0)</f>
        <v>0</v>
      </c>
      <c r="AQ1392" s="14">
        <f>VLOOKUP($B1392,[2]Sheet3!$G:$CZ,28,0)</f>
        <v>0</v>
      </c>
      <c r="AR1392" s="14">
        <f>VLOOKUP($B1392,[2]Sheet3!$G:$CZ,29,0)</f>
        <v>0</v>
      </c>
      <c r="AS1392" s="14">
        <f>VLOOKUP($B1392,[2]Sheet3!$G:$CZ,30,0)</f>
        <v>0</v>
      </c>
      <c r="AT1392" s="14">
        <f>VLOOKUP($B1392,[2]Sheet3!$G:$CZ,31,0)</f>
        <v>0</v>
      </c>
      <c r="AU1392" s="14">
        <f>VLOOKUP($B1392,[2]Sheet3!$G:$CZ,32,0)</f>
        <v>0</v>
      </c>
      <c r="AV1392" s="14">
        <f>VLOOKUP($B1392,[2]Sheet3!$G:$CZ,33,0)</f>
        <v>0</v>
      </c>
      <c r="AW1392" s="14">
        <f>VLOOKUP($B1392,[2]Sheet3!$G:$CZ,34,0)</f>
        <v>0</v>
      </c>
      <c r="AX1392" s="14">
        <f>VLOOKUP($B1392,[2]Sheet3!$G:$CZ,35,0)</f>
        <v>0</v>
      </c>
      <c r="AY1392" s="14">
        <f>VLOOKUP($B1392,[2]Sheet3!$G:$CZ,36,0)</f>
        <v>0</v>
      </c>
      <c r="AZ1392" s="14">
        <f>VLOOKUP($B1392,[2]Sheet3!$G:$CZ,37,0)</f>
        <v>0</v>
      </c>
      <c r="BA1392" s="14">
        <f>VLOOKUP($B1392,[2]Sheet3!$G:$CZ,38,0)</f>
        <v>0</v>
      </c>
      <c r="BB1392" s="14">
        <f>VLOOKUP($B1392,[2]Sheet3!$G:$CZ,39,0)</f>
        <v>0</v>
      </c>
      <c r="BC1392" s="14">
        <f>VLOOKUP($B1392,[2]Sheet3!$G:$CZ,40,0)</f>
        <v>0</v>
      </c>
      <c r="BD1392" s="14">
        <f>VLOOKUP($B1392,[2]Sheet3!$G:$CZ,41,0)</f>
        <v>0</v>
      </c>
      <c r="BE1392" s="14">
        <f>VLOOKUP($B1392,[2]Sheet3!$G:$CZ,42,0)</f>
        <v>0</v>
      </c>
      <c r="BF1392" s="14">
        <f>VLOOKUP($B1392,[2]Sheet3!$G:$CZ,43,0)</f>
        <v>0</v>
      </c>
      <c r="BG1392" s="14">
        <f>VLOOKUP($B1392,[2]Sheet3!$G:$CZ,44,0)</f>
        <v>0</v>
      </c>
      <c r="BH1392" s="14">
        <f>VLOOKUP($B1392,[2]Sheet3!$G:$CZ,45,0)</f>
        <v>0</v>
      </c>
      <c r="BI1392" s="14">
        <f>VLOOKUP($B1392,[2]Sheet3!$G:$CZ,46,0)</f>
        <v>0</v>
      </c>
      <c r="BJ1392" s="14">
        <f>VLOOKUP($B1392,[2]Sheet3!$G:$CZ,47,0)</f>
        <v>0</v>
      </c>
      <c r="BK1392" s="14">
        <f>VLOOKUP($B1392,[2]Sheet3!$G:$CZ,48,0)</f>
        <v>0</v>
      </c>
      <c r="BL1392" s="14">
        <f>VLOOKUP($B1392,[2]Sheet3!$G:$CZ,49,0)</f>
        <v>0</v>
      </c>
      <c r="BM1392" s="14">
        <f>VLOOKUP($B1392,[2]Sheet3!$G:$CZ,50,0)</f>
        <v>0</v>
      </c>
      <c r="BN1392" s="14">
        <f>VLOOKUP($B1392,[2]Sheet3!$G:$CZ,51,0)</f>
        <v>0</v>
      </c>
      <c r="BO1392" s="14">
        <f>VLOOKUP($B1392,[2]Sheet3!$G:$CZ,52,0)</f>
        <v>0</v>
      </c>
      <c r="BP1392" s="14">
        <f>VLOOKUP($B1392,[2]Sheet3!$G:$CZ,53,0)</f>
        <v>0</v>
      </c>
      <c r="BQ1392" s="14">
        <f>VLOOKUP($B1392,[2]Sheet3!$G:$CZ,54,0)</f>
        <v>0</v>
      </c>
      <c r="BR1392" s="14">
        <f>VLOOKUP($B1392,[2]Sheet3!$G:$CZ,55,0)</f>
        <v>0</v>
      </c>
      <c r="BS1392" s="14">
        <f>VLOOKUP($B1392,[2]Sheet3!$G:$CZ,56,0)</f>
        <v>0</v>
      </c>
      <c r="BT1392" s="14">
        <f>VLOOKUP($B1392,[2]Sheet3!$G:$CZ,57,0)</f>
        <v>0</v>
      </c>
      <c r="BU1392" s="14">
        <f>VLOOKUP($B1392,[2]Sheet3!$G:$CZ,58,0)</f>
        <v>0</v>
      </c>
      <c r="BV1392" s="14">
        <f>VLOOKUP($B1392,[2]Sheet3!$G:$CZ,59,0)</f>
        <v>0</v>
      </c>
      <c r="BW1392" s="14">
        <f>VLOOKUP($B1392,[2]Sheet3!$G:$CZ,60,0)</f>
        <v>0</v>
      </c>
      <c r="BX1392" s="14">
        <f>VLOOKUP($B1392,[2]Sheet3!$G:$CZ,61,0)</f>
        <v>0</v>
      </c>
      <c r="BY1392" s="14">
        <f>VLOOKUP($B1392,[2]Sheet3!$G:$CZ,62,0)</f>
        <v>0</v>
      </c>
      <c r="BZ1392" s="14">
        <f>VLOOKUP($B1392,[2]Sheet3!$G:$CZ,63,0)</f>
        <v>0</v>
      </c>
      <c r="CA1392" s="14">
        <f>VLOOKUP($B1392,[2]Sheet3!$G:$CZ,64,0)</f>
        <v>0</v>
      </c>
      <c r="CB1392" s="14">
        <f>VLOOKUP($B1392,[2]Sheet3!$G:$CZ,65,0)</f>
        <v>0</v>
      </c>
      <c r="CC1392" s="14">
        <f>VLOOKUP($B1392,[2]Sheet3!$G:$CZ,66,0)</f>
        <v>0</v>
      </c>
      <c r="CD1392" s="14">
        <f>VLOOKUP($B1392,[2]Sheet3!$G:$CZ,67,0)</f>
        <v>0</v>
      </c>
      <c r="CE1392" s="14">
        <f>VLOOKUP($B1392,[2]Sheet3!$G:$CZ,68,0)</f>
        <v>0</v>
      </c>
      <c r="CF1392" s="14">
        <f>VLOOKUP($B1392,[2]Sheet3!$G:$CZ,69,0)</f>
        <v>0</v>
      </c>
      <c r="CG1392" s="14">
        <f>VLOOKUP($B1392,[2]Sheet3!$G:$CZ,70,0)</f>
        <v>0</v>
      </c>
      <c r="CH1392" s="14">
        <f>VLOOKUP($B1392,[2]Sheet3!$G:$CZ,71,0)</f>
        <v>0</v>
      </c>
      <c r="CI1392" s="14">
        <f>VLOOKUP($B1392,[2]Sheet3!$G:$CZ,72,0)</f>
        <v>0</v>
      </c>
      <c r="CJ1392" s="14">
        <f>VLOOKUP($B1392,[2]Sheet3!$G:$CZ,73,0)</f>
        <v>0</v>
      </c>
      <c r="CK1392" s="14">
        <f>VLOOKUP($B1392,[2]Sheet3!$G:$CZ,74,0)</f>
        <v>0</v>
      </c>
      <c r="CL1392" s="14">
        <f>VLOOKUP($B1392,[2]Sheet3!$G:$CZ,75,0)</f>
        <v>0</v>
      </c>
      <c r="CM1392" s="14">
        <f>VLOOKUP($B1392,[2]Sheet3!$G:$CZ,76,0)</f>
        <v>0</v>
      </c>
      <c r="CN1392" s="14">
        <f>VLOOKUP($B1392,[2]Sheet3!$G:$CZ,77,0)</f>
        <v>0</v>
      </c>
      <c r="CO1392" s="14">
        <f>VLOOKUP($B1392,[2]Sheet3!$G:$CZ,78,0)</f>
        <v>0</v>
      </c>
      <c r="CP1392" s="14">
        <f>VLOOKUP($B1392,[2]Sheet3!$G:$CZ,79,0)</f>
        <v>0</v>
      </c>
      <c r="CQ1392" s="14">
        <f>VLOOKUP($B1392,[2]Sheet3!$G:$CZ,80,0)</f>
        <v>0</v>
      </c>
      <c r="CR1392" s="14">
        <f>VLOOKUP($B1392,[2]Sheet3!$G:$CZ,81,0)</f>
        <v>0</v>
      </c>
      <c r="CS1392" s="14">
        <f>VLOOKUP($B1392,[2]Sheet3!$G:$CZ,82,0)</f>
        <v>0</v>
      </c>
      <c r="CT1392" s="14">
        <f>VLOOKUP($B1392,[2]Sheet3!$G:$CZ,83,0)</f>
        <v>0</v>
      </c>
      <c r="CU1392" s="14">
        <f>VLOOKUP($B1392,[2]Sheet3!$G:$CZ,84,0)</f>
        <v>0</v>
      </c>
      <c r="CV1392" s="14">
        <f>VLOOKUP($B1392,[2]Sheet3!$G:$CZ,85,0)</f>
        <v>0</v>
      </c>
      <c r="CW1392" s="14">
        <f>VLOOKUP($B1392,[2]Sheet3!$G:$CZ,86,0)</f>
        <v>0</v>
      </c>
      <c r="CX1392" s="14">
        <f>VLOOKUP($B1392,[2]Sheet3!$G:$CZ,87,0)</f>
        <v>0</v>
      </c>
      <c r="CY1392" s="14">
        <f>VLOOKUP($B1392,[2]Sheet3!$G:$CZ,88,0)</f>
        <v>0</v>
      </c>
      <c r="CZ1392" s="14">
        <f>VLOOKUP($B1392,[2]Sheet3!$G:$CZ,89,0)</f>
        <v>0</v>
      </c>
      <c r="DA1392" s="14">
        <f>VLOOKUP($B1392,[2]Sheet3!$G:$CZ,90,0)</f>
        <v>0</v>
      </c>
      <c r="DB1392" s="14">
        <f>VLOOKUP($B1392,[2]Sheet3!$G:$CZ,91,0)</f>
        <v>0</v>
      </c>
      <c r="DC1392" s="14">
        <f>VLOOKUP($B1392,[2]Sheet3!$G:$CZ,92,0)</f>
        <v>0</v>
      </c>
      <c r="DD1392" s="14">
        <f>VLOOKUP($B1392,[2]Sheet3!$G:$CZ,93,0)</f>
        <v>0</v>
      </c>
      <c r="DE1392" s="14">
        <f>VLOOKUP($B1392,[2]Sheet3!$G:$CZ,94,0)</f>
        <v>0</v>
      </c>
      <c r="DF1392" s="14">
        <f>VLOOKUP($B1392,[2]Sheet3!$G:$CZ,95,0)</f>
        <v>0</v>
      </c>
      <c r="DG1392" s="14">
        <f>VLOOKUP($B1392,[2]Sheet3!$G:$CZ,96,0)</f>
        <v>0</v>
      </c>
      <c r="DH1392" s="14">
        <f>VLOOKUP($B1392,[2]Sheet3!$G:$CZ,97,0)</f>
        <v>0</v>
      </c>
      <c r="DI1392" s="14">
        <f>VLOOKUP($B1392,[2]Sheet3!$G:$CZ,98,0)</f>
        <v>0</v>
      </c>
    </row>
    <row r="1393" spans="1:113" x14ac:dyDescent="0.3">
      <c r="A1393" s="9" t="str">
        <f t="shared" si="65"/>
        <v>NB3038</v>
      </c>
      <c r="B1393" s="15" t="s">
        <v>2948</v>
      </c>
      <c r="C1393" s="15" t="s">
        <v>2949</v>
      </c>
      <c r="F1393" s="7" t="s">
        <v>15</v>
      </c>
      <c r="G1393" s="12" t="s">
        <v>4885</v>
      </c>
      <c r="H1393" s="12" t="str">
        <f>VLOOKUP($B1393,[1]Sheet1!$A:$G,5,0)</f>
        <v>himanshu.anand@redingtongroup.com</v>
      </c>
      <c r="I1393" s="12" t="str">
        <f>VLOOKUP($B1393,[1]Sheet1!$A:$G,7,0)</f>
        <v>jitender.chopra@redingtongroup.com</v>
      </c>
      <c r="J1393" s="12" t="s">
        <v>82</v>
      </c>
      <c r="K1393" s="7"/>
      <c r="L1393" s="7"/>
      <c r="M1393" s="8"/>
      <c r="N1393" s="7" t="str">
        <f t="shared" si="63"/>
        <v>himanshu.anand@redingtongroup.com; jitender.chopra@redingtongroup.com; nilesh.phirke@redingtongroup.com;christopher.joseph@redingtongroup.com</v>
      </c>
      <c r="O1393" s="7" t="str">
        <f t="shared" si="64"/>
        <v>NB3038</v>
      </c>
      <c r="P1393" s="8" t="s">
        <v>5215</v>
      </c>
      <c r="Q1393" s="14">
        <f>VLOOKUP($B1393,[2]Sheet3!$G:$CZ,2,0)</f>
        <v>2400300633</v>
      </c>
      <c r="R1393" s="14">
        <f>VLOOKUP($B1393,[2]Sheet3!$G:$CZ,3,0)</f>
        <v>0</v>
      </c>
      <c r="S1393" s="14">
        <f>VLOOKUP($B1393,[2]Sheet3!$G:$CZ,4,0)</f>
        <v>0</v>
      </c>
      <c r="T1393" s="14">
        <f>VLOOKUP($B1393,[2]Sheet3!$G:$CZ,5,0)</f>
        <v>0</v>
      </c>
      <c r="U1393" s="14">
        <f>VLOOKUP($B1393,[2]Sheet3!$G:$CZ,6,0)</f>
        <v>0</v>
      </c>
      <c r="V1393" s="14">
        <f>VLOOKUP($B1393,[2]Sheet3!$G:$CZ,7,0)</f>
        <v>0</v>
      </c>
      <c r="W1393" s="14">
        <f>VLOOKUP($B1393,[2]Sheet3!$G:$CZ,8,0)</f>
        <v>0</v>
      </c>
      <c r="X1393" s="14">
        <f>VLOOKUP($B1393,[2]Sheet3!$G:$CZ,9,0)</f>
        <v>0</v>
      </c>
      <c r="Y1393" s="14">
        <f>VLOOKUP($B1393,[2]Sheet3!$G:$CZ,10,0)</f>
        <v>0</v>
      </c>
      <c r="Z1393" s="14">
        <f>VLOOKUP($B1393,[2]Sheet3!$G:$CZ,11,0)</f>
        <v>0</v>
      </c>
      <c r="AA1393" s="14">
        <f>VLOOKUP($B1393,[2]Sheet3!$G:$CZ,12,0)</f>
        <v>0</v>
      </c>
      <c r="AB1393" s="14">
        <f>VLOOKUP($B1393,[2]Sheet3!$G:$CZ,13,0)</f>
        <v>0</v>
      </c>
      <c r="AC1393" s="14">
        <f>VLOOKUP($B1393,[2]Sheet3!$G:$CZ,14,0)</f>
        <v>0</v>
      </c>
      <c r="AD1393" s="14">
        <f>VLOOKUP($B1393,[2]Sheet3!$G:$CZ,15,0)</f>
        <v>0</v>
      </c>
      <c r="AE1393" s="14">
        <f>VLOOKUP($B1393,[2]Sheet3!$G:$CZ,16,0)</f>
        <v>0</v>
      </c>
      <c r="AF1393" s="14">
        <f>VLOOKUP($B1393,[2]Sheet3!$G:$CZ,17,0)</f>
        <v>0</v>
      </c>
      <c r="AG1393" s="14">
        <f>VLOOKUP($B1393,[2]Sheet3!$G:$CZ,18,0)</f>
        <v>0</v>
      </c>
      <c r="AH1393" s="14">
        <f>VLOOKUP($B1393,[2]Sheet3!$G:$CZ,19,0)</f>
        <v>0</v>
      </c>
      <c r="AI1393" s="14">
        <f>VLOOKUP($B1393,[2]Sheet3!$G:$CZ,20,0)</f>
        <v>0</v>
      </c>
      <c r="AJ1393" s="14">
        <f>VLOOKUP($B1393,[2]Sheet3!$G:$CZ,21,0)</f>
        <v>0</v>
      </c>
      <c r="AK1393" s="14">
        <f>VLOOKUP($B1393,[2]Sheet3!$G:$CZ,22,0)</f>
        <v>0</v>
      </c>
      <c r="AL1393" s="14">
        <f>VLOOKUP($B1393,[2]Sheet3!$G:$CZ,23,0)</f>
        <v>0</v>
      </c>
      <c r="AM1393" s="14">
        <f>VLOOKUP($B1393,[2]Sheet3!$G:$CZ,24,0)</f>
        <v>0</v>
      </c>
      <c r="AN1393" s="14">
        <f>VLOOKUP($B1393,[2]Sheet3!$G:$CZ,25,0)</f>
        <v>0</v>
      </c>
      <c r="AO1393" s="14">
        <f>VLOOKUP($B1393,[2]Sheet3!$G:$CZ,26,0)</f>
        <v>0</v>
      </c>
      <c r="AP1393" s="14">
        <f>VLOOKUP($B1393,[2]Sheet3!$G:$CZ,27,0)</f>
        <v>0</v>
      </c>
      <c r="AQ1393" s="14">
        <f>VLOOKUP($B1393,[2]Sheet3!$G:$CZ,28,0)</f>
        <v>0</v>
      </c>
      <c r="AR1393" s="14">
        <f>VLOOKUP($B1393,[2]Sheet3!$G:$CZ,29,0)</f>
        <v>0</v>
      </c>
      <c r="AS1393" s="14">
        <f>VLOOKUP($B1393,[2]Sheet3!$G:$CZ,30,0)</f>
        <v>0</v>
      </c>
      <c r="AT1393" s="14">
        <f>VLOOKUP($B1393,[2]Sheet3!$G:$CZ,31,0)</f>
        <v>0</v>
      </c>
      <c r="AU1393" s="14">
        <f>VLOOKUP($B1393,[2]Sheet3!$G:$CZ,32,0)</f>
        <v>0</v>
      </c>
      <c r="AV1393" s="14">
        <f>VLOOKUP($B1393,[2]Sheet3!$G:$CZ,33,0)</f>
        <v>0</v>
      </c>
      <c r="AW1393" s="14">
        <f>VLOOKUP($B1393,[2]Sheet3!$G:$CZ,34,0)</f>
        <v>0</v>
      </c>
      <c r="AX1393" s="14">
        <f>VLOOKUP($B1393,[2]Sheet3!$G:$CZ,35,0)</f>
        <v>0</v>
      </c>
      <c r="AY1393" s="14">
        <f>VLOOKUP($B1393,[2]Sheet3!$G:$CZ,36,0)</f>
        <v>0</v>
      </c>
      <c r="AZ1393" s="14">
        <f>VLOOKUP($B1393,[2]Sheet3!$G:$CZ,37,0)</f>
        <v>0</v>
      </c>
      <c r="BA1393" s="14">
        <f>VLOOKUP($B1393,[2]Sheet3!$G:$CZ,38,0)</f>
        <v>0</v>
      </c>
      <c r="BB1393" s="14">
        <f>VLOOKUP($B1393,[2]Sheet3!$G:$CZ,39,0)</f>
        <v>0</v>
      </c>
      <c r="BC1393" s="14">
        <f>VLOOKUP($B1393,[2]Sheet3!$G:$CZ,40,0)</f>
        <v>0</v>
      </c>
      <c r="BD1393" s="14">
        <f>VLOOKUP($B1393,[2]Sheet3!$G:$CZ,41,0)</f>
        <v>0</v>
      </c>
      <c r="BE1393" s="14">
        <f>VLOOKUP($B1393,[2]Sheet3!$G:$CZ,42,0)</f>
        <v>0</v>
      </c>
      <c r="BF1393" s="14">
        <f>VLOOKUP($B1393,[2]Sheet3!$G:$CZ,43,0)</f>
        <v>0</v>
      </c>
      <c r="BG1393" s="14">
        <f>VLOOKUP($B1393,[2]Sheet3!$G:$CZ,44,0)</f>
        <v>0</v>
      </c>
      <c r="BH1393" s="14">
        <f>VLOOKUP($B1393,[2]Sheet3!$G:$CZ,45,0)</f>
        <v>0</v>
      </c>
      <c r="BI1393" s="14">
        <f>VLOOKUP($B1393,[2]Sheet3!$G:$CZ,46,0)</f>
        <v>0</v>
      </c>
      <c r="BJ1393" s="14">
        <f>VLOOKUP($B1393,[2]Sheet3!$G:$CZ,47,0)</f>
        <v>0</v>
      </c>
      <c r="BK1393" s="14">
        <f>VLOOKUP($B1393,[2]Sheet3!$G:$CZ,48,0)</f>
        <v>0</v>
      </c>
      <c r="BL1393" s="14">
        <f>VLOOKUP($B1393,[2]Sheet3!$G:$CZ,49,0)</f>
        <v>0</v>
      </c>
      <c r="BM1393" s="14">
        <f>VLOOKUP($B1393,[2]Sheet3!$G:$CZ,50,0)</f>
        <v>0</v>
      </c>
      <c r="BN1393" s="14">
        <f>VLOOKUP($B1393,[2]Sheet3!$G:$CZ,51,0)</f>
        <v>0</v>
      </c>
      <c r="BO1393" s="14">
        <f>VLOOKUP($B1393,[2]Sheet3!$G:$CZ,52,0)</f>
        <v>0</v>
      </c>
      <c r="BP1393" s="14">
        <f>VLOOKUP($B1393,[2]Sheet3!$G:$CZ,53,0)</f>
        <v>0</v>
      </c>
      <c r="BQ1393" s="14">
        <f>VLOOKUP($B1393,[2]Sheet3!$G:$CZ,54,0)</f>
        <v>0</v>
      </c>
      <c r="BR1393" s="14">
        <f>VLOOKUP($B1393,[2]Sheet3!$G:$CZ,55,0)</f>
        <v>0</v>
      </c>
      <c r="BS1393" s="14">
        <f>VLOOKUP($B1393,[2]Sheet3!$G:$CZ,56,0)</f>
        <v>0</v>
      </c>
      <c r="BT1393" s="14">
        <f>VLOOKUP($B1393,[2]Sheet3!$G:$CZ,57,0)</f>
        <v>0</v>
      </c>
      <c r="BU1393" s="14">
        <f>VLOOKUP($B1393,[2]Sheet3!$G:$CZ,58,0)</f>
        <v>0</v>
      </c>
      <c r="BV1393" s="14">
        <f>VLOOKUP($B1393,[2]Sheet3!$G:$CZ,59,0)</f>
        <v>0</v>
      </c>
      <c r="BW1393" s="14">
        <f>VLOOKUP($B1393,[2]Sheet3!$G:$CZ,60,0)</f>
        <v>0</v>
      </c>
      <c r="BX1393" s="14">
        <f>VLOOKUP($B1393,[2]Sheet3!$G:$CZ,61,0)</f>
        <v>0</v>
      </c>
      <c r="BY1393" s="14">
        <f>VLOOKUP($B1393,[2]Sheet3!$G:$CZ,62,0)</f>
        <v>0</v>
      </c>
      <c r="BZ1393" s="14">
        <f>VLOOKUP($B1393,[2]Sheet3!$G:$CZ,63,0)</f>
        <v>0</v>
      </c>
      <c r="CA1393" s="14">
        <f>VLOOKUP($B1393,[2]Sheet3!$G:$CZ,64,0)</f>
        <v>0</v>
      </c>
      <c r="CB1393" s="14">
        <f>VLOOKUP($B1393,[2]Sheet3!$G:$CZ,65,0)</f>
        <v>0</v>
      </c>
      <c r="CC1393" s="14">
        <f>VLOOKUP($B1393,[2]Sheet3!$G:$CZ,66,0)</f>
        <v>0</v>
      </c>
      <c r="CD1393" s="14">
        <f>VLOOKUP($B1393,[2]Sheet3!$G:$CZ,67,0)</f>
        <v>0</v>
      </c>
      <c r="CE1393" s="14">
        <f>VLOOKUP($B1393,[2]Sheet3!$G:$CZ,68,0)</f>
        <v>0</v>
      </c>
      <c r="CF1393" s="14">
        <f>VLOOKUP($B1393,[2]Sheet3!$G:$CZ,69,0)</f>
        <v>0</v>
      </c>
      <c r="CG1393" s="14">
        <f>VLOOKUP($B1393,[2]Sheet3!$G:$CZ,70,0)</f>
        <v>0</v>
      </c>
      <c r="CH1393" s="14">
        <f>VLOOKUP($B1393,[2]Sheet3!$G:$CZ,71,0)</f>
        <v>0</v>
      </c>
      <c r="CI1393" s="14">
        <f>VLOOKUP($B1393,[2]Sheet3!$G:$CZ,72,0)</f>
        <v>0</v>
      </c>
      <c r="CJ1393" s="14">
        <f>VLOOKUP($B1393,[2]Sheet3!$G:$CZ,73,0)</f>
        <v>0</v>
      </c>
      <c r="CK1393" s="14">
        <f>VLOOKUP($B1393,[2]Sheet3!$G:$CZ,74,0)</f>
        <v>0</v>
      </c>
      <c r="CL1393" s="14">
        <f>VLOOKUP($B1393,[2]Sheet3!$G:$CZ,75,0)</f>
        <v>0</v>
      </c>
      <c r="CM1393" s="14">
        <f>VLOOKUP($B1393,[2]Sheet3!$G:$CZ,76,0)</f>
        <v>0</v>
      </c>
      <c r="CN1393" s="14">
        <f>VLOOKUP($B1393,[2]Sheet3!$G:$CZ,77,0)</f>
        <v>0</v>
      </c>
      <c r="CO1393" s="14">
        <f>VLOOKUP($B1393,[2]Sheet3!$G:$CZ,78,0)</f>
        <v>0</v>
      </c>
      <c r="CP1393" s="14">
        <f>VLOOKUP($B1393,[2]Sheet3!$G:$CZ,79,0)</f>
        <v>0</v>
      </c>
      <c r="CQ1393" s="14">
        <f>VLOOKUP($B1393,[2]Sheet3!$G:$CZ,80,0)</f>
        <v>0</v>
      </c>
      <c r="CR1393" s="14">
        <f>VLOOKUP($B1393,[2]Sheet3!$G:$CZ,81,0)</f>
        <v>0</v>
      </c>
      <c r="CS1393" s="14">
        <f>VLOOKUP($B1393,[2]Sheet3!$G:$CZ,82,0)</f>
        <v>0</v>
      </c>
      <c r="CT1393" s="14">
        <f>VLOOKUP($B1393,[2]Sheet3!$G:$CZ,83,0)</f>
        <v>0</v>
      </c>
      <c r="CU1393" s="14">
        <f>VLOOKUP($B1393,[2]Sheet3!$G:$CZ,84,0)</f>
        <v>0</v>
      </c>
      <c r="CV1393" s="14">
        <f>VLOOKUP($B1393,[2]Sheet3!$G:$CZ,85,0)</f>
        <v>0</v>
      </c>
      <c r="CW1393" s="14">
        <f>VLOOKUP($B1393,[2]Sheet3!$G:$CZ,86,0)</f>
        <v>0</v>
      </c>
      <c r="CX1393" s="14">
        <f>VLOOKUP($B1393,[2]Sheet3!$G:$CZ,87,0)</f>
        <v>0</v>
      </c>
      <c r="CY1393" s="14">
        <f>VLOOKUP($B1393,[2]Sheet3!$G:$CZ,88,0)</f>
        <v>0</v>
      </c>
      <c r="CZ1393" s="14">
        <f>VLOOKUP($B1393,[2]Sheet3!$G:$CZ,89,0)</f>
        <v>0</v>
      </c>
      <c r="DA1393" s="14">
        <f>VLOOKUP($B1393,[2]Sheet3!$G:$CZ,90,0)</f>
        <v>0</v>
      </c>
      <c r="DB1393" s="14">
        <f>VLOOKUP($B1393,[2]Sheet3!$G:$CZ,91,0)</f>
        <v>0</v>
      </c>
      <c r="DC1393" s="14">
        <f>VLOOKUP($B1393,[2]Sheet3!$G:$CZ,92,0)</f>
        <v>0</v>
      </c>
      <c r="DD1393" s="14">
        <f>VLOOKUP($B1393,[2]Sheet3!$G:$CZ,93,0)</f>
        <v>0</v>
      </c>
      <c r="DE1393" s="14">
        <f>VLOOKUP($B1393,[2]Sheet3!$G:$CZ,94,0)</f>
        <v>0</v>
      </c>
      <c r="DF1393" s="14">
        <f>VLOOKUP($B1393,[2]Sheet3!$G:$CZ,95,0)</f>
        <v>0</v>
      </c>
      <c r="DG1393" s="14">
        <f>VLOOKUP($B1393,[2]Sheet3!$G:$CZ,96,0)</f>
        <v>0</v>
      </c>
      <c r="DH1393" s="14">
        <f>VLOOKUP($B1393,[2]Sheet3!$G:$CZ,97,0)</f>
        <v>0</v>
      </c>
      <c r="DI1393" s="14">
        <f>VLOOKUP($B1393,[2]Sheet3!$G:$CZ,98,0)</f>
        <v>0</v>
      </c>
    </row>
    <row r="1394" spans="1:113" x14ac:dyDescent="0.3">
      <c r="A1394" s="9" t="str">
        <f t="shared" si="65"/>
        <v>N43812</v>
      </c>
      <c r="B1394" s="15" t="s">
        <v>2950</v>
      </c>
      <c r="C1394" s="15" t="s">
        <v>2951</v>
      </c>
      <c r="F1394" s="7" t="s">
        <v>15</v>
      </c>
      <c r="G1394" s="12" t="s">
        <v>4886</v>
      </c>
      <c r="H1394" s="12" t="str">
        <f>VLOOKUP($B1394,[1]Sheet1!$A:$G,5,0)</f>
        <v>ravikant.sharma@redingtongroup.com</v>
      </c>
      <c r="I1394" s="12" t="str">
        <f>VLOOKUP($B1394,[1]Sheet1!$A:$G,7,0)</f>
        <v>sidharth.eknath@redingtongroup.com</v>
      </c>
      <c r="J1394" s="12" t="s">
        <v>82</v>
      </c>
      <c r="K1394" s="7"/>
      <c r="L1394" s="7"/>
      <c r="M1394" s="8"/>
      <c r="N1394" s="7" t="str">
        <f t="shared" si="63"/>
        <v>ravikant.sharma@redingtongroup.com; sidharth.eknath@redingtongroup.com; nilesh.phirke@redingtongroup.com;christopher.joseph@redingtongroup.com</v>
      </c>
      <c r="O1394" s="7" t="str">
        <f t="shared" si="64"/>
        <v>N43812</v>
      </c>
      <c r="P1394" s="8" t="s">
        <v>5215</v>
      </c>
      <c r="Q1394" s="14">
        <f>VLOOKUP($B1394,[2]Sheet3!$G:$CZ,2,0)</f>
        <v>2400302270</v>
      </c>
      <c r="R1394" s="14">
        <f>VLOOKUP($B1394,[2]Sheet3!$G:$CZ,3,0)</f>
        <v>0</v>
      </c>
      <c r="S1394" s="14">
        <f>VLOOKUP($B1394,[2]Sheet3!$G:$CZ,4,0)</f>
        <v>0</v>
      </c>
      <c r="T1394" s="14">
        <f>VLOOKUP($B1394,[2]Sheet3!$G:$CZ,5,0)</f>
        <v>0</v>
      </c>
      <c r="U1394" s="14">
        <f>VLOOKUP($B1394,[2]Sheet3!$G:$CZ,6,0)</f>
        <v>0</v>
      </c>
      <c r="V1394" s="14">
        <f>VLOOKUP($B1394,[2]Sheet3!$G:$CZ,7,0)</f>
        <v>0</v>
      </c>
      <c r="W1394" s="14">
        <f>VLOOKUP($B1394,[2]Sheet3!$G:$CZ,8,0)</f>
        <v>0</v>
      </c>
      <c r="X1394" s="14">
        <f>VLOOKUP($B1394,[2]Sheet3!$G:$CZ,9,0)</f>
        <v>0</v>
      </c>
      <c r="Y1394" s="14">
        <f>VLOOKUP($B1394,[2]Sheet3!$G:$CZ,10,0)</f>
        <v>0</v>
      </c>
      <c r="Z1394" s="14">
        <f>VLOOKUP($B1394,[2]Sheet3!$G:$CZ,11,0)</f>
        <v>0</v>
      </c>
      <c r="AA1394" s="14">
        <f>VLOOKUP($B1394,[2]Sheet3!$G:$CZ,12,0)</f>
        <v>0</v>
      </c>
      <c r="AB1394" s="14">
        <f>VLOOKUP($B1394,[2]Sheet3!$G:$CZ,13,0)</f>
        <v>0</v>
      </c>
      <c r="AC1394" s="14">
        <f>VLOOKUP($B1394,[2]Sheet3!$G:$CZ,14,0)</f>
        <v>0</v>
      </c>
      <c r="AD1394" s="14">
        <f>VLOOKUP($B1394,[2]Sheet3!$G:$CZ,15,0)</f>
        <v>0</v>
      </c>
      <c r="AE1394" s="14">
        <f>VLOOKUP($B1394,[2]Sheet3!$G:$CZ,16,0)</f>
        <v>0</v>
      </c>
      <c r="AF1394" s="14">
        <f>VLOOKUP($B1394,[2]Sheet3!$G:$CZ,17,0)</f>
        <v>0</v>
      </c>
      <c r="AG1394" s="14">
        <f>VLOOKUP($B1394,[2]Sheet3!$G:$CZ,18,0)</f>
        <v>0</v>
      </c>
      <c r="AH1394" s="14">
        <f>VLOOKUP($B1394,[2]Sheet3!$G:$CZ,19,0)</f>
        <v>0</v>
      </c>
      <c r="AI1394" s="14">
        <f>VLOOKUP($B1394,[2]Sheet3!$G:$CZ,20,0)</f>
        <v>0</v>
      </c>
      <c r="AJ1394" s="14">
        <f>VLOOKUP($B1394,[2]Sheet3!$G:$CZ,21,0)</f>
        <v>0</v>
      </c>
      <c r="AK1394" s="14">
        <f>VLOOKUP($B1394,[2]Sheet3!$G:$CZ,22,0)</f>
        <v>0</v>
      </c>
      <c r="AL1394" s="14">
        <f>VLOOKUP($B1394,[2]Sheet3!$G:$CZ,23,0)</f>
        <v>0</v>
      </c>
      <c r="AM1394" s="14">
        <f>VLOOKUP($B1394,[2]Sheet3!$G:$CZ,24,0)</f>
        <v>0</v>
      </c>
      <c r="AN1394" s="14">
        <f>VLOOKUP($B1394,[2]Sheet3!$G:$CZ,25,0)</f>
        <v>0</v>
      </c>
      <c r="AO1394" s="14">
        <f>VLOOKUP($B1394,[2]Sheet3!$G:$CZ,26,0)</f>
        <v>0</v>
      </c>
      <c r="AP1394" s="14">
        <f>VLOOKUP($B1394,[2]Sheet3!$G:$CZ,27,0)</f>
        <v>0</v>
      </c>
      <c r="AQ1394" s="14">
        <f>VLOOKUP($B1394,[2]Sheet3!$G:$CZ,28,0)</f>
        <v>0</v>
      </c>
      <c r="AR1394" s="14">
        <f>VLOOKUP($B1394,[2]Sheet3!$G:$CZ,29,0)</f>
        <v>0</v>
      </c>
      <c r="AS1394" s="14">
        <f>VLOOKUP($B1394,[2]Sheet3!$G:$CZ,30,0)</f>
        <v>0</v>
      </c>
      <c r="AT1394" s="14">
        <f>VLOOKUP($B1394,[2]Sheet3!$G:$CZ,31,0)</f>
        <v>0</v>
      </c>
      <c r="AU1394" s="14">
        <f>VLOOKUP($B1394,[2]Sheet3!$G:$CZ,32,0)</f>
        <v>0</v>
      </c>
      <c r="AV1394" s="14">
        <f>VLOOKUP($B1394,[2]Sheet3!$G:$CZ,33,0)</f>
        <v>0</v>
      </c>
      <c r="AW1394" s="14">
        <f>VLOOKUP($B1394,[2]Sheet3!$G:$CZ,34,0)</f>
        <v>0</v>
      </c>
      <c r="AX1394" s="14">
        <f>VLOOKUP($B1394,[2]Sheet3!$G:$CZ,35,0)</f>
        <v>0</v>
      </c>
      <c r="AY1394" s="14">
        <f>VLOOKUP($B1394,[2]Sheet3!$G:$CZ,36,0)</f>
        <v>0</v>
      </c>
      <c r="AZ1394" s="14">
        <f>VLOOKUP($B1394,[2]Sheet3!$G:$CZ,37,0)</f>
        <v>0</v>
      </c>
      <c r="BA1394" s="14">
        <f>VLOOKUP($B1394,[2]Sheet3!$G:$CZ,38,0)</f>
        <v>0</v>
      </c>
      <c r="BB1394" s="14">
        <f>VLOOKUP($B1394,[2]Sheet3!$G:$CZ,39,0)</f>
        <v>0</v>
      </c>
      <c r="BC1394" s="14">
        <f>VLOOKUP($B1394,[2]Sheet3!$G:$CZ,40,0)</f>
        <v>0</v>
      </c>
      <c r="BD1394" s="14">
        <f>VLOOKUP($B1394,[2]Sheet3!$G:$CZ,41,0)</f>
        <v>0</v>
      </c>
      <c r="BE1394" s="14">
        <f>VLOOKUP($B1394,[2]Sheet3!$G:$CZ,42,0)</f>
        <v>0</v>
      </c>
      <c r="BF1394" s="14">
        <f>VLOOKUP($B1394,[2]Sheet3!$G:$CZ,43,0)</f>
        <v>0</v>
      </c>
      <c r="BG1394" s="14">
        <f>VLOOKUP($B1394,[2]Sheet3!$G:$CZ,44,0)</f>
        <v>0</v>
      </c>
      <c r="BH1394" s="14">
        <f>VLOOKUP($B1394,[2]Sheet3!$G:$CZ,45,0)</f>
        <v>0</v>
      </c>
      <c r="BI1394" s="14">
        <f>VLOOKUP($B1394,[2]Sheet3!$G:$CZ,46,0)</f>
        <v>0</v>
      </c>
      <c r="BJ1394" s="14">
        <f>VLOOKUP($B1394,[2]Sheet3!$G:$CZ,47,0)</f>
        <v>0</v>
      </c>
      <c r="BK1394" s="14">
        <f>VLOOKUP($B1394,[2]Sheet3!$G:$CZ,48,0)</f>
        <v>0</v>
      </c>
      <c r="BL1394" s="14">
        <f>VLOOKUP($B1394,[2]Sheet3!$G:$CZ,49,0)</f>
        <v>0</v>
      </c>
      <c r="BM1394" s="14">
        <f>VLOOKUP($B1394,[2]Sheet3!$G:$CZ,50,0)</f>
        <v>0</v>
      </c>
      <c r="BN1394" s="14">
        <f>VLOOKUP($B1394,[2]Sheet3!$G:$CZ,51,0)</f>
        <v>0</v>
      </c>
      <c r="BO1394" s="14">
        <f>VLOOKUP($B1394,[2]Sheet3!$G:$CZ,52,0)</f>
        <v>0</v>
      </c>
      <c r="BP1394" s="14">
        <f>VLOOKUP($B1394,[2]Sheet3!$G:$CZ,53,0)</f>
        <v>0</v>
      </c>
      <c r="BQ1394" s="14">
        <f>VLOOKUP($B1394,[2]Sheet3!$G:$CZ,54,0)</f>
        <v>0</v>
      </c>
      <c r="BR1394" s="14">
        <f>VLOOKUP($B1394,[2]Sheet3!$G:$CZ,55,0)</f>
        <v>0</v>
      </c>
      <c r="BS1394" s="14">
        <f>VLOOKUP($B1394,[2]Sheet3!$G:$CZ,56,0)</f>
        <v>0</v>
      </c>
      <c r="BT1394" s="14">
        <f>VLOOKUP($B1394,[2]Sheet3!$G:$CZ,57,0)</f>
        <v>0</v>
      </c>
      <c r="BU1394" s="14">
        <f>VLOOKUP($B1394,[2]Sheet3!$G:$CZ,58,0)</f>
        <v>0</v>
      </c>
      <c r="BV1394" s="14">
        <f>VLOOKUP($B1394,[2]Sheet3!$G:$CZ,59,0)</f>
        <v>0</v>
      </c>
      <c r="BW1394" s="14">
        <f>VLOOKUP($B1394,[2]Sheet3!$G:$CZ,60,0)</f>
        <v>0</v>
      </c>
      <c r="BX1394" s="14">
        <f>VLOOKUP($B1394,[2]Sheet3!$G:$CZ,61,0)</f>
        <v>0</v>
      </c>
      <c r="BY1394" s="14">
        <f>VLOOKUP($B1394,[2]Sheet3!$G:$CZ,62,0)</f>
        <v>0</v>
      </c>
      <c r="BZ1394" s="14">
        <f>VLOOKUP($B1394,[2]Sheet3!$G:$CZ,63,0)</f>
        <v>0</v>
      </c>
      <c r="CA1394" s="14">
        <f>VLOOKUP($B1394,[2]Sheet3!$G:$CZ,64,0)</f>
        <v>0</v>
      </c>
      <c r="CB1394" s="14">
        <f>VLOOKUP($B1394,[2]Sheet3!$G:$CZ,65,0)</f>
        <v>0</v>
      </c>
      <c r="CC1394" s="14">
        <f>VLOOKUP($B1394,[2]Sheet3!$G:$CZ,66,0)</f>
        <v>0</v>
      </c>
      <c r="CD1394" s="14">
        <f>VLOOKUP($B1394,[2]Sheet3!$G:$CZ,67,0)</f>
        <v>0</v>
      </c>
      <c r="CE1394" s="14">
        <f>VLOOKUP($B1394,[2]Sheet3!$G:$CZ,68,0)</f>
        <v>0</v>
      </c>
      <c r="CF1394" s="14">
        <f>VLOOKUP($B1394,[2]Sheet3!$G:$CZ,69,0)</f>
        <v>0</v>
      </c>
      <c r="CG1394" s="14">
        <f>VLOOKUP($B1394,[2]Sheet3!$G:$CZ,70,0)</f>
        <v>0</v>
      </c>
      <c r="CH1394" s="14">
        <f>VLOOKUP($B1394,[2]Sheet3!$G:$CZ,71,0)</f>
        <v>0</v>
      </c>
      <c r="CI1394" s="14">
        <f>VLOOKUP($B1394,[2]Sheet3!$G:$CZ,72,0)</f>
        <v>0</v>
      </c>
      <c r="CJ1394" s="14">
        <f>VLOOKUP($B1394,[2]Sheet3!$G:$CZ,73,0)</f>
        <v>0</v>
      </c>
      <c r="CK1394" s="14">
        <f>VLOOKUP($B1394,[2]Sheet3!$G:$CZ,74,0)</f>
        <v>0</v>
      </c>
      <c r="CL1394" s="14">
        <f>VLOOKUP($B1394,[2]Sheet3!$G:$CZ,75,0)</f>
        <v>0</v>
      </c>
      <c r="CM1394" s="14">
        <f>VLOOKUP($B1394,[2]Sheet3!$G:$CZ,76,0)</f>
        <v>0</v>
      </c>
      <c r="CN1394" s="14">
        <f>VLOOKUP($B1394,[2]Sheet3!$G:$CZ,77,0)</f>
        <v>0</v>
      </c>
      <c r="CO1394" s="14">
        <f>VLOOKUP($B1394,[2]Sheet3!$G:$CZ,78,0)</f>
        <v>0</v>
      </c>
      <c r="CP1394" s="14">
        <f>VLOOKUP($B1394,[2]Sheet3!$G:$CZ,79,0)</f>
        <v>0</v>
      </c>
      <c r="CQ1394" s="14">
        <f>VLOOKUP($B1394,[2]Sheet3!$G:$CZ,80,0)</f>
        <v>0</v>
      </c>
      <c r="CR1394" s="14">
        <f>VLOOKUP($B1394,[2]Sheet3!$G:$CZ,81,0)</f>
        <v>0</v>
      </c>
      <c r="CS1394" s="14">
        <f>VLOOKUP($B1394,[2]Sheet3!$G:$CZ,82,0)</f>
        <v>0</v>
      </c>
      <c r="CT1394" s="14">
        <f>VLOOKUP($B1394,[2]Sheet3!$G:$CZ,83,0)</f>
        <v>0</v>
      </c>
      <c r="CU1394" s="14">
        <f>VLOOKUP($B1394,[2]Sheet3!$G:$CZ,84,0)</f>
        <v>0</v>
      </c>
      <c r="CV1394" s="14">
        <f>VLOOKUP($B1394,[2]Sheet3!$G:$CZ,85,0)</f>
        <v>0</v>
      </c>
      <c r="CW1394" s="14">
        <f>VLOOKUP($B1394,[2]Sheet3!$G:$CZ,86,0)</f>
        <v>0</v>
      </c>
      <c r="CX1394" s="14">
        <f>VLOOKUP($B1394,[2]Sheet3!$G:$CZ,87,0)</f>
        <v>0</v>
      </c>
      <c r="CY1394" s="14">
        <f>VLOOKUP($B1394,[2]Sheet3!$G:$CZ,88,0)</f>
        <v>0</v>
      </c>
      <c r="CZ1394" s="14">
        <f>VLOOKUP($B1394,[2]Sheet3!$G:$CZ,89,0)</f>
        <v>0</v>
      </c>
      <c r="DA1394" s="14">
        <f>VLOOKUP($B1394,[2]Sheet3!$G:$CZ,90,0)</f>
        <v>0</v>
      </c>
      <c r="DB1394" s="14">
        <f>VLOOKUP($B1394,[2]Sheet3!$G:$CZ,91,0)</f>
        <v>0</v>
      </c>
      <c r="DC1394" s="14">
        <f>VLOOKUP($B1394,[2]Sheet3!$G:$CZ,92,0)</f>
        <v>0</v>
      </c>
      <c r="DD1394" s="14">
        <f>VLOOKUP($B1394,[2]Sheet3!$G:$CZ,93,0)</f>
        <v>0</v>
      </c>
      <c r="DE1394" s="14">
        <f>VLOOKUP($B1394,[2]Sheet3!$G:$CZ,94,0)</f>
        <v>0</v>
      </c>
      <c r="DF1394" s="14">
        <f>VLOOKUP($B1394,[2]Sheet3!$G:$CZ,95,0)</f>
        <v>0</v>
      </c>
      <c r="DG1394" s="14">
        <f>VLOOKUP($B1394,[2]Sheet3!$G:$CZ,96,0)</f>
        <v>0</v>
      </c>
      <c r="DH1394" s="14">
        <f>VLOOKUP($B1394,[2]Sheet3!$G:$CZ,97,0)</f>
        <v>0</v>
      </c>
      <c r="DI1394" s="14">
        <f>VLOOKUP($B1394,[2]Sheet3!$G:$CZ,98,0)</f>
        <v>0</v>
      </c>
    </row>
    <row r="1395" spans="1:113" x14ac:dyDescent="0.3">
      <c r="A1395" s="9" t="str">
        <f t="shared" si="65"/>
        <v>N63170</v>
      </c>
      <c r="B1395" s="15" t="s">
        <v>342</v>
      </c>
      <c r="C1395" s="15" t="s">
        <v>343</v>
      </c>
      <c r="F1395" s="7" t="s">
        <v>15</v>
      </c>
      <c r="G1395" s="12" t="s">
        <v>4887</v>
      </c>
      <c r="H1395" s="12" t="str">
        <f>VLOOKUP($B1395,[1]Sheet1!$A:$G,5,0)</f>
        <v>rituraj.upadhyay@redingtongroup.com</v>
      </c>
      <c r="I1395" s="12" t="str">
        <f>VLOOKUP($B1395,[1]Sheet1!$A:$G,7,0)</f>
        <v>jitender.chopra@redingtongroup.com</v>
      </c>
      <c r="J1395" s="12" t="s">
        <v>82</v>
      </c>
      <c r="K1395" s="7"/>
      <c r="L1395" s="7"/>
      <c r="M1395" s="8"/>
      <c r="N1395" s="7" t="str">
        <f t="shared" si="63"/>
        <v>rituraj.upadhyay@redingtongroup.com; jitender.chopra@redingtongroup.com; nilesh.phirke@redingtongroup.com;christopher.joseph@redingtongroup.com</v>
      </c>
      <c r="O1395" s="7" t="str">
        <f t="shared" si="64"/>
        <v>N63170</v>
      </c>
      <c r="P1395" s="8" t="s">
        <v>5215</v>
      </c>
      <c r="Q1395" s="14">
        <f>VLOOKUP($B1395,[2]Sheet3!$G:$CZ,2,0)</f>
        <v>2400301641</v>
      </c>
      <c r="R1395" s="14">
        <f>VLOOKUP($B1395,[2]Sheet3!$G:$CZ,3,0)</f>
        <v>0</v>
      </c>
      <c r="S1395" s="14">
        <f>VLOOKUP($B1395,[2]Sheet3!$G:$CZ,4,0)</f>
        <v>0</v>
      </c>
      <c r="T1395" s="14">
        <f>VLOOKUP($B1395,[2]Sheet3!$G:$CZ,5,0)</f>
        <v>0</v>
      </c>
      <c r="U1395" s="14">
        <f>VLOOKUP($B1395,[2]Sheet3!$G:$CZ,6,0)</f>
        <v>0</v>
      </c>
      <c r="V1395" s="14">
        <f>VLOOKUP($B1395,[2]Sheet3!$G:$CZ,7,0)</f>
        <v>0</v>
      </c>
      <c r="W1395" s="14">
        <f>VLOOKUP($B1395,[2]Sheet3!$G:$CZ,8,0)</f>
        <v>0</v>
      </c>
      <c r="X1395" s="14">
        <f>VLOOKUP($B1395,[2]Sheet3!$G:$CZ,9,0)</f>
        <v>0</v>
      </c>
      <c r="Y1395" s="14">
        <f>VLOOKUP($B1395,[2]Sheet3!$G:$CZ,10,0)</f>
        <v>0</v>
      </c>
      <c r="Z1395" s="14">
        <f>VLOOKUP($B1395,[2]Sheet3!$G:$CZ,11,0)</f>
        <v>0</v>
      </c>
      <c r="AA1395" s="14">
        <f>VLOOKUP($B1395,[2]Sheet3!$G:$CZ,12,0)</f>
        <v>0</v>
      </c>
      <c r="AB1395" s="14">
        <f>VLOOKUP($B1395,[2]Sheet3!$G:$CZ,13,0)</f>
        <v>0</v>
      </c>
      <c r="AC1395" s="14">
        <f>VLOOKUP($B1395,[2]Sheet3!$G:$CZ,14,0)</f>
        <v>0</v>
      </c>
      <c r="AD1395" s="14">
        <f>VLOOKUP($B1395,[2]Sheet3!$G:$CZ,15,0)</f>
        <v>0</v>
      </c>
      <c r="AE1395" s="14">
        <f>VLOOKUP($B1395,[2]Sheet3!$G:$CZ,16,0)</f>
        <v>0</v>
      </c>
      <c r="AF1395" s="14">
        <f>VLOOKUP($B1395,[2]Sheet3!$G:$CZ,17,0)</f>
        <v>0</v>
      </c>
      <c r="AG1395" s="14">
        <f>VLOOKUP($B1395,[2]Sheet3!$G:$CZ,18,0)</f>
        <v>0</v>
      </c>
      <c r="AH1395" s="14">
        <f>VLOOKUP($B1395,[2]Sheet3!$G:$CZ,19,0)</f>
        <v>0</v>
      </c>
      <c r="AI1395" s="14">
        <f>VLOOKUP($B1395,[2]Sheet3!$G:$CZ,20,0)</f>
        <v>0</v>
      </c>
      <c r="AJ1395" s="14">
        <f>VLOOKUP($B1395,[2]Sheet3!$G:$CZ,21,0)</f>
        <v>0</v>
      </c>
      <c r="AK1395" s="14">
        <f>VLOOKUP($B1395,[2]Sheet3!$G:$CZ,22,0)</f>
        <v>0</v>
      </c>
      <c r="AL1395" s="14">
        <f>VLOOKUP($B1395,[2]Sheet3!$G:$CZ,23,0)</f>
        <v>0</v>
      </c>
      <c r="AM1395" s="14">
        <f>VLOOKUP($B1395,[2]Sheet3!$G:$CZ,24,0)</f>
        <v>0</v>
      </c>
      <c r="AN1395" s="14">
        <f>VLOOKUP($B1395,[2]Sheet3!$G:$CZ,25,0)</f>
        <v>0</v>
      </c>
      <c r="AO1395" s="14">
        <f>VLOOKUP($B1395,[2]Sheet3!$G:$CZ,26,0)</f>
        <v>0</v>
      </c>
      <c r="AP1395" s="14">
        <f>VLOOKUP($B1395,[2]Sheet3!$G:$CZ,27,0)</f>
        <v>0</v>
      </c>
      <c r="AQ1395" s="14">
        <f>VLOOKUP($B1395,[2]Sheet3!$G:$CZ,28,0)</f>
        <v>0</v>
      </c>
      <c r="AR1395" s="14">
        <f>VLOOKUP($B1395,[2]Sheet3!$G:$CZ,29,0)</f>
        <v>0</v>
      </c>
      <c r="AS1395" s="14">
        <f>VLOOKUP($B1395,[2]Sheet3!$G:$CZ,30,0)</f>
        <v>0</v>
      </c>
      <c r="AT1395" s="14">
        <f>VLOOKUP($B1395,[2]Sheet3!$G:$CZ,31,0)</f>
        <v>0</v>
      </c>
      <c r="AU1395" s="14">
        <f>VLOOKUP($B1395,[2]Sheet3!$G:$CZ,32,0)</f>
        <v>0</v>
      </c>
      <c r="AV1395" s="14">
        <f>VLOOKUP($B1395,[2]Sheet3!$G:$CZ,33,0)</f>
        <v>0</v>
      </c>
      <c r="AW1395" s="14">
        <f>VLOOKUP($B1395,[2]Sheet3!$G:$CZ,34,0)</f>
        <v>0</v>
      </c>
      <c r="AX1395" s="14">
        <f>VLOOKUP($B1395,[2]Sheet3!$G:$CZ,35,0)</f>
        <v>0</v>
      </c>
      <c r="AY1395" s="14">
        <f>VLOOKUP($B1395,[2]Sheet3!$G:$CZ,36,0)</f>
        <v>0</v>
      </c>
      <c r="AZ1395" s="14">
        <f>VLOOKUP($B1395,[2]Sheet3!$G:$CZ,37,0)</f>
        <v>0</v>
      </c>
      <c r="BA1395" s="14">
        <f>VLOOKUP($B1395,[2]Sheet3!$G:$CZ,38,0)</f>
        <v>0</v>
      </c>
      <c r="BB1395" s="14">
        <f>VLOOKUP($B1395,[2]Sheet3!$G:$CZ,39,0)</f>
        <v>0</v>
      </c>
      <c r="BC1395" s="14">
        <f>VLOOKUP($B1395,[2]Sheet3!$G:$CZ,40,0)</f>
        <v>0</v>
      </c>
      <c r="BD1395" s="14">
        <f>VLOOKUP($B1395,[2]Sheet3!$G:$CZ,41,0)</f>
        <v>0</v>
      </c>
      <c r="BE1395" s="14">
        <f>VLOOKUP($B1395,[2]Sheet3!$G:$CZ,42,0)</f>
        <v>0</v>
      </c>
      <c r="BF1395" s="14">
        <f>VLOOKUP($B1395,[2]Sheet3!$G:$CZ,43,0)</f>
        <v>0</v>
      </c>
      <c r="BG1395" s="14">
        <f>VLOOKUP($B1395,[2]Sheet3!$G:$CZ,44,0)</f>
        <v>0</v>
      </c>
      <c r="BH1395" s="14">
        <f>VLOOKUP($B1395,[2]Sheet3!$G:$CZ,45,0)</f>
        <v>0</v>
      </c>
      <c r="BI1395" s="14">
        <f>VLOOKUP($B1395,[2]Sheet3!$G:$CZ,46,0)</f>
        <v>0</v>
      </c>
      <c r="BJ1395" s="14">
        <f>VLOOKUP($B1395,[2]Sheet3!$G:$CZ,47,0)</f>
        <v>0</v>
      </c>
      <c r="BK1395" s="14">
        <f>VLOOKUP($B1395,[2]Sheet3!$G:$CZ,48,0)</f>
        <v>0</v>
      </c>
      <c r="BL1395" s="14">
        <f>VLOOKUP($B1395,[2]Sheet3!$G:$CZ,49,0)</f>
        <v>0</v>
      </c>
      <c r="BM1395" s="14">
        <f>VLOOKUP($B1395,[2]Sheet3!$G:$CZ,50,0)</f>
        <v>0</v>
      </c>
      <c r="BN1395" s="14">
        <f>VLOOKUP($B1395,[2]Sheet3!$G:$CZ,51,0)</f>
        <v>0</v>
      </c>
      <c r="BO1395" s="14">
        <f>VLOOKUP($B1395,[2]Sheet3!$G:$CZ,52,0)</f>
        <v>0</v>
      </c>
      <c r="BP1395" s="14">
        <f>VLOOKUP($B1395,[2]Sheet3!$G:$CZ,53,0)</f>
        <v>0</v>
      </c>
      <c r="BQ1395" s="14">
        <f>VLOOKUP($B1395,[2]Sheet3!$G:$CZ,54,0)</f>
        <v>0</v>
      </c>
      <c r="BR1395" s="14">
        <f>VLOOKUP($B1395,[2]Sheet3!$G:$CZ,55,0)</f>
        <v>0</v>
      </c>
      <c r="BS1395" s="14">
        <f>VLOOKUP($B1395,[2]Sheet3!$G:$CZ,56,0)</f>
        <v>0</v>
      </c>
      <c r="BT1395" s="14">
        <f>VLOOKUP($B1395,[2]Sheet3!$G:$CZ,57,0)</f>
        <v>0</v>
      </c>
      <c r="BU1395" s="14">
        <f>VLOOKUP($B1395,[2]Sheet3!$G:$CZ,58,0)</f>
        <v>0</v>
      </c>
      <c r="BV1395" s="14">
        <f>VLOOKUP($B1395,[2]Sheet3!$G:$CZ,59,0)</f>
        <v>0</v>
      </c>
      <c r="BW1395" s="14">
        <f>VLOOKUP($B1395,[2]Sheet3!$G:$CZ,60,0)</f>
        <v>0</v>
      </c>
      <c r="BX1395" s="14">
        <f>VLOOKUP($B1395,[2]Sheet3!$G:$CZ,61,0)</f>
        <v>0</v>
      </c>
      <c r="BY1395" s="14">
        <f>VLOOKUP($B1395,[2]Sheet3!$G:$CZ,62,0)</f>
        <v>0</v>
      </c>
      <c r="BZ1395" s="14">
        <f>VLOOKUP($B1395,[2]Sheet3!$G:$CZ,63,0)</f>
        <v>0</v>
      </c>
      <c r="CA1395" s="14">
        <f>VLOOKUP($B1395,[2]Sheet3!$G:$CZ,64,0)</f>
        <v>0</v>
      </c>
      <c r="CB1395" s="14">
        <f>VLOOKUP($B1395,[2]Sheet3!$G:$CZ,65,0)</f>
        <v>0</v>
      </c>
      <c r="CC1395" s="14">
        <f>VLOOKUP($B1395,[2]Sheet3!$G:$CZ,66,0)</f>
        <v>0</v>
      </c>
      <c r="CD1395" s="14">
        <f>VLOOKUP($B1395,[2]Sheet3!$G:$CZ,67,0)</f>
        <v>0</v>
      </c>
      <c r="CE1395" s="14">
        <f>VLOOKUP($B1395,[2]Sheet3!$G:$CZ,68,0)</f>
        <v>0</v>
      </c>
      <c r="CF1395" s="14">
        <f>VLOOKUP($B1395,[2]Sheet3!$G:$CZ,69,0)</f>
        <v>0</v>
      </c>
      <c r="CG1395" s="14">
        <f>VLOOKUP($B1395,[2]Sheet3!$G:$CZ,70,0)</f>
        <v>0</v>
      </c>
      <c r="CH1395" s="14">
        <f>VLOOKUP($B1395,[2]Sheet3!$G:$CZ,71,0)</f>
        <v>0</v>
      </c>
      <c r="CI1395" s="14">
        <f>VLOOKUP($B1395,[2]Sheet3!$G:$CZ,72,0)</f>
        <v>0</v>
      </c>
      <c r="CJ1395" s="14">
        <f>VLOOKUP($B1395,[2]Sheet3!$G:$CZ,73,0)</f>
        <v>0</v>
      </c>
      <c r="CK1395" s="14">
        <f>VLOOKUP($B1395,[2]Sheet3!$G:$CZ,74,0)</f>
        <v>0</v>
      </c>
      <c r="CL1395" s="14">
        <f>VLOOKUP($B1395,[2]Sheet3!$G:$CZ,75,0)</f>
        <v>0</v>
      </c>
      <c r="CM1395" s="14">
        <f>VLOOKUP($B1395,[2]Sheet3!$G:$CZ,76,0)</f>
        <v>0</v>
      </c>
      <c r="CN1395" s="14">
        <f>VLOOKUP($B1395,[2]Sheet3!$G:$CZ,77,0)</f>
        <v>0</v>
      </c>
      <c r="CO1395" s="14">
        <f>VLOOKUP($B1395,[2]Sheet3!$G:$CZ,78,0)</f>
        <v>0</v>
      </c>
      <c r="CP1395" s="14">
        <f>VLOOKUP($B1395,[2]Sheet3!$G:$CZ,79,0)</f>
        <v>0</v>
      </c>
      <c r="CQ1395" s="14">
        <f>VLOOKUP($B1395,[2]Sheet3!$G:$CZ,80,0)</f>
        <v>0</v>
      </c>
      <c r="CR1395" s="14">
        <f>VLOOKUP($B1395,[2]Sheet3!$G:$CZ,81,0)</f>
        <v>0</v>
      </c>
      <c r="CS1395" s="14">
        <f>VLOOKUP($B1395,[2]Sheet3!$G:$CZ,82,0)</f>
        <v>0</v>
      </c>
      <c r="CT1395" s="14">
        <f>VLOOKUP($B1395,[2]Sheet3!$G:$CZ,83,0)</f>
        <v>0</v>
      </c>
      <c r="CU1395" s="14">
        <f>VLOOKUP($B1395,[2]Sheet3!$G:$CZ,84,0)</f>
        <v>0</v>
      </c>
      <c r="CV1395" s="14">
        <f>VLOOKUP($B1395,[2]Sheet3!$G:$CZ,85,0)</f>
        <v>0</v>
      </c>
      <c r="CW1395" s="14">
        <f>VLOOKUP($B1395,[2]Sheet3!$G:$CZ,86,0)</f>
        <v>0</v>
      </c>
      <c r="CX1395" s="14">
        <f>VLOOKUP($B1395,[2]Sheet3!$G:$CZ,87,0)</f>
        <v>0</v>
      </c>
      <c r="CY1395" s="14">
        <f>VLOOKUP($B1395,[2]Sheet3!$G:$CZ,88,0)</f>
        <v>0</v>
      </c>
      <c r="CZ1395" s="14">
        <f>VLOOKUP($B1395,[2]Sheet3!$G:$CZ,89,0)</f>
        <v>0</v>
      </c>
      <c r="DA1395" s="14">
        <f>VLOOKUP($B1395,[2]Sheet3!$G:$CZ,90,0)</f>
        <v>0</v>
      </c>
      <c r="DB1395" s="14">
        <f>VLOOKUP($B1395,[2]Sheet3!$G:$CZ,91,0)</f>
        <v>0</v>
      </c>
      <c r="DC1395" s="14">
        <f>VLOOKUP($B1395,[2]Sheet3!$G:$CZ,92,0)</f>
        <v>0</v>
      </c>
      <c r="DD1395" s="14">
        <f>VLOOKUP($B1395,[2]Sheet3!$G:$CZ,93,0)</f>
        <v>0</v>
      </c>
      <c r="DE1395" s="14">
        <f>VLOOKUP($B1395,[2]Sheet3!$G:$CZ,94,0)</f>
        <v>0</v>
      </c>
      <c r="DF1395" s="14">
        <f>VLOOKUP($B1395,[2]Sheet3!$G:$CZ,95,0)</f>
        <v>0</v>
      </c>
      <c r="DG1395" s="14">
        <f>VLOOKUP($B1395,[2]Sheet3!$G:$CZ,96,0)</f>
        <v>0</v>
      </c>
      <c r="DH1395" s="14">
        <f>VLOOKUP($B1395,[2]Sheet3!$G:$CZ,97,0)</f>
        <v>0</v>
      </c>
      <c r="DI1395" s="14">
        <f>VLOOKUP($B1395,[2]Sheet3!$G:$CZ,98,0)</f>
        <v>0</v>
      </c>
    </row>
    <row r="1396" spans="1:113" x14ac:dyDescent="0.3">
      <c r="A1396" s="9" t="str">
        <f t="shared" si="65"/>
        <v>S25685</v>
      </c>
      <c r="B1396" s="15" t="s">
        <v>2952</v>
      </c>
      <c r="C1396" s="15" t="s">
        <v>2953</v>
      </c>
      <c r="F1396" s="7" t="s">
        <v>15</v>
      </c>
      <c r="G1396" s="12" t="s">
        <v>4888</v>
      </c>
      <c r="H1396" s="12" t="str">
        <f>VLOOKUP($B1396,[1]Sheet1!$A:$G,5,0)</f>
        <v>kamal.punjabi@redingtongroup.com</v>
      </c>
      <c r="I1396" s="12" t="str">
        <f>VLOOKUP($B1396,[1]Sheet1!$A:$G,7,0)</f>
        <v>vikram.kumar@redingtongroup.com</v>
      </c>
      <c r="J1396" s="12" t="s">
        <v>82</v>
      </c>
      <c r="K1396" s="7"/>
      <c r="L1396" s="7"/>
      <c r="M1396" s="8"/>
      <c r="N1396" s="7" t="str">
        <f t="shared" si="63"/>
        <v>kamal.punjabi@redingtongroup.com; vikram.kumar@redingtongroup.com; nilesh.phirke@redingtongroup.com;christopher.joseph@redingtongroup.com</v>
      </c>
      <c r="O1396" s="7" t="str">
        <f t="shared" si="64"/>
        <v>S25685</v>
      </c>
      <c r="P1396" s="8" t="s">
        <v>5215</v>
      </c>
      <c r="Q1396" s="14">
        <f>VLOOKUP($B1396,[2]Sheet3!$G:$CZ,2,0)</f>
        <v>2400299864</v>
      </c>
      <c r="R1396" s="14">
        <f>VLOOKUP($B1396,[2]Sheet3!$G:$CZ,3,0)</f>
        <v>0</v>
      </c>
      <c r="S1396" s="14">
        <f>VLOOKUP($B1396,[2]Sheet3!$G:$CZ,4,0)</f>
        <v>0</v>
      </c>
      <c r="T1396" s="14">
        <f>VLOOKUP($B1396,[2]Sheet3!$G:$CZ,5,0)</f>
        <v>0</v>
      </c>
      <c r="U1396" s="14">
        <f>VLOOKUP($B1396,[2]Sheet3!$G:$CZ,6,0)</f>
        <v>0</v>
      </c>
      <c r="V1396" s="14">
        <f>VLOOKUP($B1396,[2]Sheet3!$G:$CZ,7,0)</f>
        <v>0</v>
      </c>
      <c r="W1396" s="14">
        <f>VLOOKUP($B1396,[2]Sheet3!$G:$CZ,8,0)</f>
        <v>0</v>
      </c>
      <c r="X1396" s="14">
        <f>VLOOKUP($B1396,[2]Sheet3!$G:$CZ,9,0)</f>
        <v>0</v>
      </c>
      <c r="Y1396" s="14">
        <f>VLOOKUP($B1396,[2]Sheet3!$G:$CZ,10,0)</f>
        <v>0</v>
      </c>
      <c r="Z1396" s="14">
        <f>VLOOKUP($B1396,[2]Sheet3!$G:$CZ,11,0)</f>
        <v>0</v>
      </c>
      <c r="AA1396" s="14">
        <f>VLOOKUP($B1396,[2]Sheet3!$G:$CZ,12,0)</f>
        <v>0</v>
      </c>
      <c r="AB1396" s="14">
        <f>VLOOKUP($B1396,[2]Sheet3!$G:$CZ,13,0)</f>
        <v>0</v>
      </c>
      <c r="AC1396" s="14">
        <f>VLOOKUP($B1396,[2]Sheet3!$G:$CZ,14,0)</f>
        <v>0</v>
      </c>
      <c r="AD1396" s="14">
        <f>VLOOKUP($B1396,[2]Sheet3!$G:$CZ,15,0)</f>
        <v>0</v>
      </c>
      <c r="AE1396" s="14">
        <f>VLOOKUP($B1396,[2]Sheet3!$G:$CZ,16,0)</f>
        <v>0</v>
      </c>
      <c r="AF1396" s="14">
        <f>VLOOKUP($B1396,[2]Sheet3!$G:$CZ,17,0)</f>
        <v>0</v>
      </c>
      <c r="AG1396" s="14">
        <f>VLOOKUP($B1396,[2]Sheet3!$G:$CZ,18,0)</f>
        <v>0</v>
      </c>
      <c r="AH1396" s="14">
        <f>VLOOKUP($B1396,[2]Sheet3!$G:$CZ,19,0)</f>
        <v>0</v>
      </c>
      <c r="AI1396" s="14">
        <f>VLOOKUP($B1396,[2]Sheet3!$G:$CZ,20,0)</f>
        <v>0</v>
      </c>
      <c r="AJ1396" s="14">
        <f>VLOOKUP($B1396,[2]Sheet3!$G:$CZ,21,0)</f>
        <v>0</v>
      </c>
      <c r="AK1396" s="14">
        <f>VLOOKUP($B1396,[2]Sheet3!$G:$CZ,22,0)</f>
        <v>0</v>
      </c>
      <c r="AL1396" s="14">
        <f>VLOOKUP($B1396,[2]Sheet3!$G:$CZ,23,0)</f>
        <v>0</v>
      </c>
      <c r="AM1396" s="14">
        <f>VLOOKUP($B1396,[2]Sheet3!$G:$CZ,24,0)</f>
        <v>0</v>
      </c>
      <c r="AN1396" s="14">
        <f>VLOOKUP($B1396,[2]Sheet3!$G:$CZ,25,0)</f>
        <v>0</v>
      </c>
      <c r="AO1396" s="14">
        <f>VLOOKUP($B1396,[2]Sheet3!$G:$CZ,26,0)</f>
        <v>0</v>
      </c>
      <c r="AP1396" s="14">
        <f>VLOOKUP($B1396,[2]Sheet3!$G:$CZ,27,0)</f>
        <v>0</v>
      </c>
      <c r="AQ1396" s="14">
        <f>VLOOKUP($B1396,[2]Sheet3!$G:$CZ,28,0)</f>
        <v>0</v>
      </c>
      <c r="AR1396" s="14">
        <f>VLOOKUP($B1396,[2]Sheet3!$G:$CZ,29,0)</f>
        <v>0</v>
      </c>
      <c r="AS1396" s="14">
        <f>VLOOKUP($B1396,[2]Sheet3!$G:$CZ,30,0)</f>
        <v>0</v>
      </c>
      <c r="AT1396" s="14">
        <f>VLOOKUP($B1396,[2]Sheet3!$G:$CZ,31,0)</f>
        <v>0</v>
      </c>
      <c r="AU1396" s="14">
        <f>VLOOKUP($B1396,[2]Sheet3!$G:$CZ,32,0)</f>
        <v>0</v>
      </c>
      <c r="AV1396" s="14">
        <f>VLOOKUP($B1396,[2]Sheet3!$G:$CZ,33,0)</f>
        <v>0</v>
      </c>
      <c r="AW1396" s="14">
        <f>VLOOKUP($B1396,[2]Sheet3!$G:$CZ,34,0)</f>
        <v>0</v>
      </c>
      <c r="AX1396" s="14">
        <f>VLOOKUP($B1396,[2]Sheet3!$G:$CZ,35,0)</f>
        <v>0</v>
      </c>
      <c r="AY1396" s="14">
        <f>VLOOKUP($B1396,[2]Sheet3!$G:$CZ,36,0)</f>
        <v>0</v>
      </c>
      <c r="AZ1396" s="14">
        <f>VLOOKUP($B1396,[2]Sheet3!$G:$CZ,37,0)</f>
        <v>0</v>
      </c>
      <c r="BA1396" s="14">
        <f>VLOOKUP($B1396,[2]Sheet3!$G:$CZ,38,0)</f>
        <v>0</v>
      </c>
      <c r="BB1396" s="14">
        <f>VLOOKUP($B1396,[2]Sheet3!$G:$CZ,39,0)</f>
        <v>0</v>
      </c>
      <c r="BC1396" s="14">
        <f>VLOOKUP($B1396,[2]Sheet3!$G:$CZ,40,0)</f>
        <v>0</v>
      </c>
      <c r="BD1396" s="14">
        <f>VLOOKUP($B1396,[2]Sheet3!$G:$CZ,41,0)</f>
        <v>0</v>
      </c>
      <c r="BE1396" s="14">
        <f>VLOOKUP($B1396,[2]Sheet3!$G:$CZ,42,0)</f>
        <v>0</v>
      </c>
      <c r="BF1396" s="14">
        <f>VLOOKUP($B1396,[2]Sheet3!$G:$CZ,43,0)</f>
        <v>0</v>
      </c>
      <c r="BG1396" s="14">
        <f>VLOOKUP($B1396,[2]Sheet3!$G:$CZ,44,0)</f>
        <v>0</v>
      </c>
      <c r="BH1396" s="14">
        <f>VLOOKUP($B1396,[2]Sheet3!$G:$CZ,45,0)</f>
        <v>0</v>
      </c>
      <c r="BI1396" s="14">
        <f>VLOOKUP($B1396,[2]Sheet3!$G:$CZ,46,0)</f>
        <v>0</v>
      </c>
      <c r="BJ1396" s="14">
        <f>VLOOKUP($B1396,[2]Sheet3!$G:$CZ,47,0)</f>
        <v>0</v>
      </c>
      <c r="BK1396" s="14">
        <f>VLOOKUP($B1396,[2]Sheet3!$G:$CZ,48,0)</f>
        <v>0</v>
      </c>
      <c r="BL1396" s="14">
        <f>VLOOKUP($B1396,[2]Sheet3!$G:$CZ,49,0)</f>
        <v>0</v>
      </c>
      <c r="BM1396" s="14">
        <f>VLOOKUP($B1396,[2]Sheet3!$G:$CZ,50,0)</f>
        <v>0</v>
      </c>
      <c r="BN1396" s="14">
        <f>VLOOKUP($B1396,[2]Sheet3!$G:$CZ,51,0)</f>
        <v>0</v>
      </c>
      <c r="BO1396" s="14">
        <f>VLOOKUP($B1396,[2]Sheet3!$G:$CZ,52,0)</f>
        <v>0</v>
      </c>
      <c r="BP1396" s="14">
        <f>VLOOKUP($B1396,[2]Sheet3!$G:$CZ,53,0)</f>
        <v>0</v>
      </c>
      <c r="BQ1396" s="14">
        <f>VLOOKUP($B1396,[2]Sheet3!$G:$CZ,54,0)</f>
        <v>0</v>
      </c>
      <c r="BR1396" s="14">
        <f>VLOOKUP($B1396,[2]Sheet3!$G:$CZ,55,0)</f>
        <v>0</v>
      </c>
      <c r="BS1396" s="14">
        <f>VLOOKUP($B1396,[2]Sheet3!$G:$CZ,56,0)</f>
        <v>0</v>
      </c>
      <c r="BT1396" s="14">
        <f>VLOOKUP($B1396,[2]Sheet3!$G:$CZ,57,0)</f>
        <v>0</v>
      </c>
      <c r="BU1396" s="14">
        <f>VLOOKUP($B1396,[2]Sheet3!$G:$CZ,58,0)</f>
        <v>0</v>
      </c>
      <c r="BV1396" s="14">
        <f>VLOOKUP($B1396,[2]Sheet3!$G:$CZ,59,0)</f>
        <v>0</v>
      </c>
      <c r="BW1396" s="14">
        <f>VLOOKUP($B1396,[2]Sheet3!$G:$CZ,60,0)</f>
        <v>0</v>
      </c>
      <c r="BX1396" s="14">
        <f>VLOOKUP($B1396,[2]Sheet3!$G:$CZ,61,0)</f>
        <v>0</v>
      </c>
      <c r="BY1396" s="14">
        <f>VLOOKUP($B1396,[2]Sheet3!$G:$CZ,62,0)</f>
        <v>0</v>
      </c>
      <c r="BZ1396" s="14">
        <f>VLOOKUP($B1396,[2]Sheet3!$G:$CZ,63,0)</f>
        <v>0</v>
      </c>
      <c r="CA1396" s="14">
        <f>VLOOKUP($B1396,[2]Sheet3!$G:$CZ,64,0)</f>
        <v>0</v>
      </c>
      <c r="CB1396" s="14">
        <f>VLOOKUP($B1396,[2]Sheet3!$G:$CZ,65,0)</f>
        <v>0</v>
      </c>
      <c r="CC1396" s="14">
        <f>VLOOKUP($B1396,[2]Sheet3!$G:$CZ,66,0)</f>
        <v>0</v>
      </c>
      <c r="CD1396" s="14">
        <f>VLOOKUP($B1396,[2]Sheet3!$G:$CZ,67,0)</f>
        <v>0</v>
      </c>
      <c r="CE1396" s="14">
        <f>VLOOKUP($B1396,[2]Sheet3!$G:$CZ,68,0)</f>
        <v>0</v>
      </c>
      <c r="CF1396" s="14">
        <f>VLOOKUP($B1396,[2]Sheet3!$G:$CZ,69,0)</f>
        <v>0</v>
      </c>
      <c r="CG1396" s="14">
        <f>VLOOKUP($B1396,[2]Sheet3!$G:$CZ,70,0)</f>
        <v>0</v>
      </c>
      <c r="CH1396" s="14">
        <f>VLOOKUP($B1396,[2]Sheet3!$G:$CZ,71,0)</f>
        <v>0</v>
      </c>
      <c r="CI1396" s="14">
        <f>VLOOKUP($B1396,[2]Sheet3!$G:$CZ,72,0)</f>
        <v>0</v>
      </c>
      <c r="CJ1396" s="14">
        <f>VLOOKUP($B1396,[2]Sheet3!$G:$CZ,73,0)</f>
        <v>0</v>
      </c>
      <c r="CK1396" s="14">
        <f>VLOOKUP($B1396,[2]Sheet3!$G:$CZ,74,0)</f>
        <v>0</v>
      </c>
      <c r="CL1396" s="14">
        <f>VLOOKUP($B1396,[2]Sheet3!$G:$CZ,75,0)</f>
        <v>0</v>
      </c>
      <c r="CM1396" s="14">
        <f>VLOOKUP($B1396,[2]Sheet3!$G:$CZ,76,0)</f>
        <v>0</v>
      </c>
      <c r="CN1396" s="14">
        <f>VLOOKUP($B1396,[2]Sheet3!$G:$CZ,77,0)</f>
        <v>0</v>
      </c>
      <c r="CO1396" s="14">
        <f>VLOOKUP($B1396,[2]Sheet3!$G:$CZ,78,0)</f>
        <v>0</v>
      </c>
      <c r="CP1396" s="14">
        <f>VLOOKUP($B1396,[2]Sheet3!$G:$CZ,79,0)</f>
        <v>0</v>
      </c>
      <c r="CQ1396" s="14">
        <f>VLOOKUP($B1396,[2]Sheet3!$G:$CZ,80,0)</f>
        <v>0</v>
      </c>
      <c r="CR1396" s="14">
        <f>VLOOKUP($B1396,[2]Sheet3!$G:$CZ,81,0)</f>
        <v>0</v>
      </c>
      <c r="CS1396" s="14">
        <f>VLOOKUP($B1396,[2]Sheet3!$G:$CZ,82,0)</f>
        <v>0</v>
      </c>
      <c r="CT1396" s="14">
        <f>VLOOKUP($B1396,[2]Sheet3!$G:$CZ,83,0)</f>
        <v>0</v>
      </c>
      <c r="CU1396" s="14">
        <f>VLOOKUP($B1396,[2]Sheet3!$G:$CZ,84,0)</f>
        <v>0</v>
      </c>
      <c r="CV1396" s="14">
        <f>VLOOKUP($B1396,[2]Sheet3!$G:$CZ,85,0)</f>
        <v>0</v>
      </c>
      <c r="CW1396" s="14">
        <f>VLOOKUP($B1396,[2]Sheet3!$G:$CZ,86,0)</f>
        <v>0</v>
      </c>
      <c r="CX1396" s="14">
        <f>VLOOKUP($B1396,[2]Sheet3!$G:$CZ,87,0)</f>
        <v>0</v>
      </c>
      <c r="CY1396" s="14">
        <f>VLOOKUP($B1396,[2]Sheet3!$G:$CZ,88,0)</f>
        <v>0</v>
      </c>
      <c r="CZ1396" s="14">
        <f>VLOOKUP($B1396,[2]Sheet3!$G:$CZ,89,0)</f>
        <v>0</v>
      </c>
      <c r="DA1396" s="14">
        <f>VLOOKUP($B1396,[2]Sheet3!$G:$CZ,90,0)</f>
        <v>0</v>
      </c>
      <c r="DB1396" s="14">
        <f>VLOOKUP($B1396,[2]Sheet3!$G:$CZ,91,0)</f>
        <v>0</v>
      </c>
      <c r="DC1396" s="14">
        <f>VLOOKUP($B1396,[2]Sheet3!$G:$CZ,92,0)</f>
        <v>0</v>
      </c>
      <c r="DD1396" s="14">
        <f>VLOOKUP($B1396,[2]Sheet3!$G:$CZ,93,0)</f>
        <v>0</v>
      </c>
      <c r="DE1396" s="14">
        <f>VLOOKUP($B1396,[2]Sheet3!$G:$CZ,94,0)</f>
        <v>0</v>
      </c>
      <c r="DF1396" s="14">
        <f>VLOOKUP($B1396,[2]Sheet3!$G:$CZ,95,0)</f>
        <v>0</v>
      </c>
      <c r="DG1396" s="14">
        <f>VLOOKUP($B1396,[2]Sheet3!$G:$CZ,96,0)</f>
        <v>0</v>
      </c>
      <c r="DH1396" s="14">
        <f>VLOOKUP($B1396,[2]Sheet3!$G:$CZ,97,0)</f>
        <v>0</v>
      </c>
      <c r="DI1396" s="14">
        <f>VLOOKUP($B1396,[2]Sheet3!$G:$CZ,98,0)</f>
        <v>0</v>
      </c>
    </row>
    <row r="1397" spans="1:113" x14ac:dyDescent="0.3">
      <c r="A1397" s="9" t="str">
        <f t="shared" si="65"/>
        <v>N83733</v>
      </c>
      <c r="B1397" s="15" t="s">
        <v>2954</v>
      </c>
      <c r="C1397" s="15" t="s">
        <v>1358</v>
      </c>
      <c r="F1397" s="7" t="s">
        <v>15</v>
      </c>
      <c r="G1397" s="12" t="s">
        <v>4889</v>
      </c>
      <c r="H1397" s="12" t="str">
        <f>VLOOKUP($B1397,[1]Sheet1!$A:$G,5,0)</f>
        <v>navish.sahni@redingtongroup.com</v>
      </c>
      <c r="I1397" s="12" t="str">
        <f>VLOOKUP($B1397,[1]Sheet1!$A:$G,7,0)</f>
        <v>jitender.chopra@redingtongroup.com</v>
      </c>
      <c r="J1397" s="12" t="s">
        <v>82</v>
      </c>
      <c r="K1397" s="7"/>
      <c r="L1397" s="7"/>
      <c r="M1397" s="8"/>
      <c r="N1397" s="7" t="str">
        <f t="shared" si="63"/>
        <v>navish.sahni@redingtongroup.com; jitender.chopra@redingtongroup.com; nilesh.phirke@redingtongroup.com;christopher.joseph@redingtongroup.com</v>
      </c>
      <c r="O1397" s="7" t="str">
        <f t="shared" si="64"/>
        <v>N83733</v>
      </c>
      <c r="P1397" s="8" t="s">
        <v>5215</v>
      </c>
      <c r="Q1397" s="14">
        <f>VLOOKUP($B1397,[2]Sheet3!$G:$CZ,2,0)</f>
        <v>2400303218</v>
      </c>
      <c r="R1397" s="14">
        <f>VLOOKUP($B1397,[2]Sheet3!$G:$CZ,3,0)</f>
        <v>0</v>
      </c>
      <c r="S1397" s="14">
        <f>VLOOKUP($B1397,[2]Sheet3!$G:$CZ,4,0)</f>
        <v>0</v>
      </c>
      <c r="T1397" s="14">
        <f>VLOOKUP($B1397,[2]Sheet3!$G:$CZ,5,0)</f>
        <v>0</v>
      </c>
      <c r="U1397" s="14">
        <f>VLOOKUP($B1397,[2]Sheet3!$G:$CZ,6,0)</f>
        <v>0</v>
      </c>
      <c r="V1397" s="14">
        <f>VLOOKUP($B1397,[2]Sheet3!$G:$CZ,7,0)</f>
        <v>0</v>
      </c>
      <c r="W1397" s="14">
        <f>VLOOKUP($B1397,[2]Sheet3!$G:$CZ,8,0)</f>
        <v>0</v>
      </c>
      <c r="X1397" s="14">
        <f>VLOOKUP($B1397,[2]Sheet3!$G:$CZ,9,0)</f>
        <v>0</v>
      </c>
      <c r="Y1397" s="14">
        <f>VLOOKUP($B1397,[2]Sheet3!$G:$CZ,10,0)</f>
        <v>0</v>
      </c>
      <c r="Z1397" s="14">
        <f>VLOOKUP($B1397,[2]Sheet3!$G:$CZ,11,0)</f>
        <v>0</v>
      </c>
      <c r="AA1397" s="14">
        <f>VLOOKUP($B1397,[2]Sheet3!$G:$CZ,12,0)</f>
        <v>0</v>
      </c>
      <c r="AB1397" s="14">
        <f>VLOOKUP($B1397,[2]Sheet3!$G:$CZ,13,0)</f>
        <v>0</v>
      </c>
      <c r="AC1397" s="14">
        <f>VLOOKUP($B1397,[2]Sheet3!$G:$CZ,14,0)</f>
        <v>0</v>
      </c>
      <c r="AD1397" s="14">
        <f>VLOOKUP($B1397,[2]Sheet3!$G:$CZ,15,0)</f>
        <v>0</v>
      </c>
      <c r="AE1397" s="14">
        <f>VLOOKUP($B1397,[2]Sheet3!$G:$CZ,16,0)</f>
        <v>0</v>
      </c>
      <c r="AF1397" s="14">
        <f>VLOOKUP($B1397,[2]Sheet3!$G:$CZ,17,0)</f>
        <v>0</v>
      </c>
      <c r="AG1397" s="14">
        <f>VLOOKUP($B1397,[2]Sheet3!$G:$CZ,18,0)</f>
        <v>0</v>
      </c>
      <c r="AH1397" s="14">
        <f>VLOOKUP($B1397,[2]Sheet3!$G:$CZ,19,0)</f>
        <v>0</v>
      </c>
      <c r="AI1397" s="14">
        <f>VLOOKUP($B1397,[2]Sheet3!$G:$CZ,20,0)</f>
        <v>0</v>
      </c>
      <c r="AJ1397" s="14">
        <f>VLOOKUP($B1397,[2]Sheet3!$G:$CZ,21,0)</f>
        <v>0</v>
      </c>
      <c r="AK1397" s="14">
        <f>VLOOKUP($B1397,[2]Sheet3!$G:$CZ,22,0)</f>
        <v>0</v>
      </c>
      <c r="AL1397" s="14">
        <f>VLOOKUP($B1397,[2]Sheet3!$G:$CZ,23,0)</f>
        <v>0</v>
      </c>
      <c r="AM1397" s="14">
        <f>VLOOKUP($B1397,[2]Sheet3!$G:$CZ,24,0)</f>
        <v>0</v>
      </c>
      <c r="AN1397" s="14">
        <f>VLOOKUP($B1397,[2]Sheet3!$G:$CZ,25,0)</f>
        <v>0</v>
      </c>
      <c r="AO1397" s="14">
        <f>VLOOKUP($B1397,[2]Sheet3!$G:$CZ,26,0)</f>
        <v>0</v>
      </c>
      <c r="AP1397" s="14">
        <f>VLOOKUP($B1397,[2]Sheet3!$G:$CZ,27,0)</f>
        <v>0</v>
      </c>
      <c r="AQ1397" s="14">
        <f>VLOOKUP($B1397,[2]Sheet3!$G:$CZ,28,0)</f>
        <v>0</v>
      </c>
      <c r="AR1397" s="14">
        <f>VLOOKUP($B1397,[2]Sheet3!$G:$CZ,29,0)</f>
        <v>0</v>
      </c>
      <c r="AS1397" s="14">
        <f>VLOOKUP($B1397,[2]Sheet3!$G:$CZ,30,0)</f>
        <v>0</v>
      </c>
      <c r="AT1397" s="14">
        <f>VLOOKUP($B1397,[2]Sheet3!$G:$CZ,31,0)</f>
        <v>0</v>
      </c>
      <c r="AU1397" s="14">
        <f>VLOOKUP($B1397,[2]Sheet3!$G:$CZ,32,0)</f>
        <v>0</v>
      </c>
      <c r="AV1397" s="14">
        <f>VLOOKUP($B1397,[2]Sheet3!$G:$CZ,33,0)</f>
        <v>0</v>
      </c>
      <c r="AW1397" s="14">
        <f>VLOOKUP($B1397,[2]Sheet3!$G:$CZ,34,0)</f>
        <v>0</v>
      </c>
      <c r="AX1397" s="14">
        <f>VLOOKUP($B1397,[2]Sheet3!$G:$CZ,35,0)</f>
        <v>0</v>
      </c>
      <c r="AY1397" s="14">
        <f>VLOOKUP($B1397,[2]Sheet3!$G:$CZ,36,0)</f>
        <v>0</v>
      </c>
      <c r="AZ1397" s="14">
        <f>VLOOKUP($B1397,[2]Sheet3!$G:$CZ,37,0)</f>
        <v>0</v>
      </c>
      <c r="BA1397" s="14">
        <f>VLOOKUP($B1397,[2]Sheet3!$G:$CZ,38,0)</f>
        <v>0</v>
      </c>
      <c r="BB1397" s="14">
        <f>VLOOKUP($B1397,[2]Sheet3!$G:$CZ,39,0)</f>
        <v>0</v>
      </c>
      <c r="BC1397" s="14">
        <f>VLOOKUP($B1397,[2]Sheet3!$G:$CZ,40,0)</f>
        <v>0</v>
      </c>
      <c r="BD1397" s="14">
        <f>VLOOKUP($B1397,[2]Sheet3!$G:$CZ,41,0)</f>
        <v>0</v>
      </c>
      <c r="BE1397" s="14">
        <f>VLOOKUP($B1397,[2]Sheet3!$G:$CZ,42,0)</f>
        <v>0</v>
      </c>
      <c r="BF1397" s="14">
        <f>VLOOKUP($B1397,[2]Sheet3!$G:$CZ,43,0)</f>
        <v>0</v>
      </c>
      <c r="BG1397" s="14">
        <f>VLOOKUP($B1397,[2]Sheet3!$G:$CZ,44,0)</f>
        <v>0</v>
      </c>
      <c r="BH1397" s="14">
        <f>VLOOKUP($B1397,[2]Sheet3!$G:$CZ,45,0)</f>
        <v>0</v>
      </c>
      <c r="BI1397" s="14">
        <f>VLOOKUP($B1397,[2]Sheet3!$G:$CZ,46,0)</f>
        <v>0</v>
      </c>
      <c r="BJ1397" s="14">
        <f>VLOOKUP($B1397,[2]Sheet3!$G:$CZ,47,0)</f>
        <v>0</v>
      </c>
      <c r="BK1397" s="14">
        <f>VLOOKUP($B1397,[2]Sheet3!$G:$CZ,48,0)</f>
        <v>0</v>
      </c>
      <c r="BL1397" s="14">
        <f>VLOOKUP($B1397,[2]Sheet3!$G:$CZ,49,0)</f>
        <v>0</v>
      </c>
      <c r="BM1397" s="14">
        <f>VLOOKUP($B1397,[2]Sheet3!$G:$CZ,50,0)</f>
        <v>0</v>
      </c>
      <c r="BN1397" s="14">
        <f>VLOOKUP($B1397,[2]Sheet3!$G:$CZ,51,0)</f>
        <v>0</v>
      </c>
      <c r="BO1397" s="14">
        <f>VLOOKUP($B1397,[2]Sheet3!$G:$CZ,52,0)</f>
        <v>0</v>
      </c>
      <c r="BP1397" s="14">
        <f>VLOOKUP($B1397,[2]Sheet3!$G:$CZ,53,0)</f>
        <v>0</v>
      </c>
      <c r="BQ1397" s="14">
        <f>VLOOKUP($B1397,[2]Sheet3!$G:$CZ,54,0)</f>
        <v>0</v>
      </c>
      <c r="BR1397" s="14">
        <f>VLOOKUP($B1397,[2]Sheet3!$G:$CZ,55,0)</f>
        <v>0</v>
      </c>
      <c r="BS1397" s="14">
        <f>VLOOKUP($B1397,[2]Sheet3!$G:$CZ,56,0)</f>
        <v>0</v>
      </c>
      <c r="BT1397" s="14">
        <f>VLOOKUP($B1397,[2]Sheet3!$G:$CZ,57,0)</f>
        <v>0</v>
      </c>
      <c r="BU1397" s="14">
        <f>VLOOKUP($B1397,[2]Sheet3!$G:$CZ,58,0)</f>
        <v>0</v>
      </c>
      <c r="BV1397" s="14">
        <f>VLOOKUP($B1397,[2]Sheet3!$G:$CZ,59,0)</f>
        <v>0</v>
      </c>
      <c r="BW1397" s="14">
        <f>VLOOKUP($B1397,[2]Sheet3!$G:$CZ,60,0)</f>
        <v>0</v>
      </c>
      <c r="BX1397" s="14">
        <f>VLOOKUP($B1397,[2]Sheet3!$G:$CZ,61,0)</f>
        <v>0</v>
      </c>
      <c r="BY1397" s="14">
        <f>VLOOKUP($B1397,[2]Sheet3!$G:$CZ,62,0)</f>
        <v>0</v>
      </c>
      <c r="BZ1397" s="14">
        <f>VLOOKUP($B1397,[2]Sheet3!$G:$CZ,63,0)</f>
        <v>0</v>
      </c>
      <c r="CA1397" s="14">
        <f>VLOOKUP($B1397,[2]Sheet3!$G:$CZ,64,0)</f>
        <v>0</v>
      </c>
      <c r="CB1397" s="14">
        <f>VLOOKUP($B1397,[2]Sheet3!$G:$CZ,65,0)</f>
        <v>0</v>
      </c>
      <c r="CC1397" s="14">
        <f>VLOOKUP($B1397,[2]Sheet3!$G:$CZ,66,0)</f>
        <v>0</v>
      </c>
      <c r="CD1397" s="14">
        <f>VLOOKUP($B1397,[2]Sheet3!$G:$CZ,67,0)</f>
        <v>0</v>
      </c>
      <c r="CE1397" s="14">
        <f>VLOOKUP($B1397,[2]Sheet3!$G:$CZ,68,0)</f>
        <v>0</v>
      </c>
      <c r="CF1397" s="14">
        <f>VLOOKUP($B1397,[2]Sheet3!$G:$CZ,69,0)</f>
        <v>0</v>
      </c>
      <c r="CG1397" s="14">
        <f>VLOOKUP($B1397,[2]Sheet3!$G:$CZ,70,0)</f>
        <v>0</v>
      </c>
      <c r="CH1397" s="14">
        <f>VLOOKUP($B1397,[2]Sheet3!$G:$CZ,71,0)</f>
        <v>0</v>
      </c>
      <c r="CI1397" s="14">
        <f>VLOOKUP($B1397,[2]Sheet3!$G:$CZ,72,0)</f>
        <v>0</v>
      </c>
      <c r="CJ1397" s="14">
        <f>VLOOKUP($B1397,[2]Sheet3!$G:$CZ,73,0)</f>
        <v>0</v>
      </c>
      <c r="CK1397" s="14">
        <f>VLOOKUP($B1397,[2]Sheet3!$G:$CZ,74,0)</f>
        <v>0</v>
      </c>
      <c r="CL1397" s="14">
        <f>VLOOKUP($B1397,[2]Sheet3!$G:$CZ,75,0)</f>
        <v>0</v>
      </c>
      <c r="CM1397" s="14">
        <f>VLOOKUP($B1397,[2]Sheet3!$G:$CZ,76,0)</f>
        <v>0</v>
      </c>
      <c r="CN1397" s="14">
        <f>VLOOKUP($B1397,[2]Sheet3!$G:$CZ,77,0)</f>
        <v>0</v>
      </c>
      <c r="CO1397" s="14">
        <f>VLOOKUP($B1397,[2]Sheet3!$G:$CZ,78,0)</f>
        <v>0</v>
      </c>
      <c r="CP1397" s="14">
        <f>VLOOKUP($B1397,[2]Sheet3!$G:$CZ,79,0)</f>
        <v>0</v>
      </c>
      <c r="CQ1397" s="14">
        <f>VLOOKUP($B1397,[2]Sheet3!$G:$CZ,80,0)</f>
        <v>0</v>
      </c>
      <c r="CR1397" s="14">
        <f>VLOOKUP($B1397,[2]Sheet3!$G:$CZ,81,0)</f>
        <v>0</v>
      </c>
      <c r="CS1397" s="14">
        <f>VLOOKUP($B1397,[2]Sheet3!$G:$CZ,82,0)</f>
        <v>0</v>
      </c>
      <c r="CT1397" s="14">
        <f>VLOOKUP($B1397,[2]Sheet3!$G:$CZ,83,0)</f>
        <v>0</v>
      </c>
      <c r="CU1397" s="14">
        <f>VLOOKUP($B1397,[2]Sheet3!$G:$CZ,84,0)</f>
        <v>0</v>
      </c>
      <c r="CV1397" s="14">
        <f>VLOOKUP($B1397,[2]Sheet3!$G:$CZ,85,0)</f>
        <v>0</v>
      </c>
      <c r="CW1397" s="14">
        <f>VLOOKUP($B1397,[2]Sheet3!$G:$CZ,86,0)</f>
        <v>0</v>
      </c>
      <c r="CX1397" s="14">
        <f>VLOOKUP($B1397,[2]Sheet3!$G:$CZ,87,0)</f>
        <v>0</v>
      </c>
      <c r="CY1397" s="14">
        <f>VLOOKUP($B1397,[2]Sheet3!$G:$CZ,88,0)</f>
        <v>0</v>
      </c>
      <c r="CZ1397" s="14">
        <f>VLOOKUP($B1397,[2]Sheet3!$G:$CZ,89,0)</f>
        <v>0</v>
      </c>
      <c r="DA1397" s="14">
        <f>VLOOKUP($B1397,[2]Sheet3!$G:$CZ,90,0)</f>
        <v>0</v>
      </c>
      <c r="DB1397" s="14">
        <f>VLOOKUP($B1397,[2]Sheet3!$G:$CZ,91,0)</f>
        <v>0</v>
      </c>
      <c r="DC1397" s="14">
        <f>VLOOKUP($B1397,[2]Sheet3!$G:$CZ,92,0)</f>
        <v>0</v>
      </c>
      <c r="DD1397" s="14">
        <f>VLOOKUP($B1397,[2]Sheet3!$G:$CZ,93,0)</f>
        <v>0</v>
      </c>
      <c r="DE1397" s="14">
        <f>VLOOKUP($B1397,[2]Sheet3!$G:$CZ,94,0)</f>
        <v>0</v>
      </c>
      <c r="DF1397" s="14">
        <f>VLOOKUP($B1397,[2]Sheet3!$G:$CZ,95,0)</f>
        <v>0</v>
      </c>
      <c r="DG1397" s="14">
        <f>VLOOKUP($B1397,[2]Sheet3!$G:$CZ,96,0)</f>
        <v>0</v>
      </c>
      <c r="DH1397" s="14">
        <f>VLOOKUP($B1397,[2]Sheet3!$G:$CZ,97,0)</f>
        <v>0</v>
      </c>
      <c r="DI1397" s="14">
        <f>VLOOKUP($B1397,[2]Sheet3!$G:$CZ,98,0)</f>
        <v>0</v>
      </c>
    </row>
    <row r="1398" spans="1:113" x14ac:dyDescent="0.3">
      <c r="A1398" s="9" t="str">
        <f t="shared" si="65"/>
        <v>S26345</v>
      </c>
      <c r="B1398" s="15" t="s">
        <v>2955</v>
      </c>
      <c r="C1398" s="15" t="s">
        <v>2956</v>
      </c>
      <c r="F1398" s="7" t="s">
        <v>15</v>
      </c>
      <c r="G1398" s="12" t="s">
        <v>4890</v>
      </c>
      <c r="H1398" s="12" t="str">
        <f>VLOOKUP($B1398,[1]Sheet1!$A:$G,5,0)</f>
        <v>kamal.punjabi@redingtongroup.com</v>
      </c>
      <c r="I1398" s="12" t="str">
        <f>VLOOKUP($B1398,[1]Sheet1!$A:$G,7,0)</f>
        <v>vikram.kumar@redingtongroup.com</v>
      </c>
      <c r="J1398" s="12" t="s">
        <v>82</v>
      </c>
      <c r="K1398" s="7"/>
      <c r="L1398" s="7"/>
      <c r="M1398" s="8"/>
      <c r="N1398" s="7" t="str">
        <f t="shared" si="63"/>
        <v>kamal.punjabi@redingtongroup.com; vikram.kumar@redingtongroup.com; nilesh.phirke@redingtongroup.com;christopher.joseph@redingtongroup.com</v>
      </c>
      <c r="O1398" s="7" t="str">
        <f t="shared" si="64"/>
        <v>S26345</v>
      </c>
      <c r="P1398" s="8" t="s">
        <v>5215</v>
      </c>
      <c r="Q1398" s="14">
        <f>VLOOKUP($B1398,[2]Sheet3!$G:$CZ,2,0)</f>
        <v>2400301519</v>
      </c>
      <c r="R1398" s="14">
        <f>VLOOKUP($B1398,[2]Sheet3!$G:$CZ,3,0)</f>
        <v>2400305400</v>
      </c>
      <c r="S1398" s="14">
        <f>VLOOKUP($B1398,[2]Sheet3!$G:$CZ,4,0)</f>
        <v>0</v>
      </c>
      <c r="T1398" s="14">
        <f>VLOOKUP($B1398,[2]Sheet3!$G:$CZ,5,0)</f>
        <v>0</v>
      </c>
      <c r="U1398" s="14">
        <f>VLOOKUP($B1398,[2]Sheet3!$G:$CZ,6,0)</f>
        <v>0</v>
      </c>
      <c r="V1398" s="14">
        <f>VLOOKUP($B1398,[2]Sheet3!$G:$CZ,7,0)</f>
        <v>0</v>
      </c>
      <c r="W1398" s="14">
        <f>VLOOKUP($B1398,[2]Sheet3!$G:$CZ,8,0)</f>
        <v>0</v>
      </c>
      <c r="X1398" s="14">
        <f>VLOOKUP($B1398,[2]Sheet3!$G:$CZ,9,0)</f>
        <v>0</v>
      </c>
      <c r="Y1398" s="14">
        <f>VLOOKUP($B1398,[2]Sheet3!$G:$CZ,10,0)</f>
        <v>0</v>
      </c>
      <c r="Z1398" s="14">
        <f>VLOOKUP($B1398,[2]Sheet3!$G:$CZ,11,0)</f>
        <v>0</v>
      </c>
      <c r="AA1398" s="14">
        <f>VLOOKUP($B1398,[2]Sheet3!$G:$CZ,12,0)</f>
        <v>0</v>
      </c>
      <c r="AB1398" s="14">
        <f>VLOOKUP($B1398,[2]Sheet3!$G:$CZ,13,0)</f>
        <v>0</v>
      </c>
      <c r="AC1398" s="14">
        <f>VLOOKUP($B1398,[2]Sheet3!$G:$CZ,14,0)</f>
        <v>0</v>
      </c>
      <c r="AD1398" s="14">
        <f>VLOOKUP($B1398,[2]Sheet3!$G:$CZ,15,0)</f>
        <v>0</v>
      </c>
      <c r="AE1398" s="14">
        <f>VLOOKUP($B1398,[2]Sheet3!$G:$CZ,16,0)</f>
        <v>0</v>
      </c>
      <c r="AF1398" s="14">
        <f>VLOOKUP($B1398,[2]Sheet3!$G:$CZ,17,0)</f>
        <v>0</v>
      </c>
      <c r="AG1398" s="14">
        <f>VLOOKUP($B1398,[2]Sheet3!$G:$CZ,18,0)</f>
        <v>0</v>
      </c>
      <c r="AH1398" s="14">
        <f>VLOOKUP($B1398,[2]Sheet3!$G:$CZ,19,0)</f>
        <v>0</v>
      </c>
      <c r="AI1398" s="14">
        <f>VLOOKUP($B1398,[2]Sheet3!$G:$CZ,20,0)</f>
        <v>0</v>
      </c>
      <c r="AJ1398" s="14">
        <f>VLOOKUP($B1398,[2]Sheet3!$G:$CZ,21,0)</f>
        <v>0</v>
      </c>
      <c r="AK1398" s="14">
        <f>VLOOKUP($B1398,[2]Sheet3!$G:$CZ,22,0)</f>
        <v>0</v>
      </c>
      <c r="AL1398" s="14">
        <f>VLOOKUP($B1398,[2]Sheet3!$G:$CZ,23,0)</f>
        <v>0</v>
      </c>
      <c r="AM1398" s="14">
        <f>VLOOKUP($B1398,[2]Sheet3!$G:$CZ,24,0)</f>
        <v>0</v>
      </c>
      <c r="AN1398" s="14">
        <f>VLOOKUP($B1398,[2]Sheet3!$G:$CZ,25,0)</f>
        <v>0</v>
      </c>
      <c r="AO1398" s="14">
        <f>VLOOKUP($B1398,[2]Sheet3!$G:$CZ,26,0)</f>
        <v>0</v>
      </c>
      <c r="AP1398" s="14">
        <f>VLOOKUP($B1398,[2]Sheet3!$G:$CZ,27,0)</f>
        <v>0</v>
      </c>
      <c r="AQ1398" s="14">
        <f>VLOOKUP($B1398,[2]Sheet3!$G:$CZ,28,0)</f>
        <v>0</v>
      </c>
      <c r="AR1398" s="14">
        <f>VLOOKUP($B1398,[2]Sheet3!$G:$CZ,29,0)</f>
        <v>0</v>
      </c>
      <c r="AS1398" s="14">
        <f>VLOOKUP($B1398,[2]Sheet3!$G:$CZ,30,0)</f>
        <v>0</v>
      </c>
      <c r="AT1398" s="14">
        <f>VLOOKUP($B1398,[2]Sheet3!$G:$CZ,31,0)</f>
        <v>0</v>
      </c>
      <c r="AU1398" s="14">
        <f>VLOOKUP($B1398,[2]Sheet3!$G:$CZ,32,0)</f>
        <v>0</v>
      </c>
      <c r="AV1398" s="14">
        <f>VLOOKUP($B1398,[2]Sheet3!$G:$CZ,33,0)</f>
        <v>0</v>
      </c>
      <c r="AW1398" s="14">
        <f>VLOOKUP($B1398,[2]Sheet3!$G:$CZ,34,0)</f>
        <v>0</v>
      </c>
      <c r="AX1398" s="14">
        <f>VLOOKUP($B1398,[2]Sheet3!$G:$CZ,35,0)</f>
        <v>0</v>
      </c>
      <c r="AY1398" s="14">
        <f>VLOOKUP($B1398,[2]Sheet3!$G:$CZ,36,0)</f>
        <v>0</v>
      </c>
      <c r="AZ1398" s="14">
        <f>VLOOKUP($B1398,[2]Sheet3!$G:$CZ,37,0)</f>
        <v>0</v>
      </c>
      <c r="BA1398" s="14">
        <f>VLOOKUP($B1398,[2]Sheet3!$G:$CZ,38,0)</f>
        <v>0</v>
      </c>
      <c r="BB1398" s="14">
        <f>VLOOKUP($B1398,[2]Sheet3!$G:$CZ,39,0)</f>
        <v>0</v>
      </c>
      <c r="BC1398" s="14">
        <f>VLOOKUP($B1398,[2]Sheet3!$G:$CZ,40,0)</f>
        <v>0</v>
      </c>
      <c r="BD1398" s="14">
        <f>VLOOKUP($B1398,[2]Sheet3!$G:$CZ,41,0)</f>
        <v>0</v>
      </c>
      <c r="BE1398" s="14">
        <f>VLOOKUP($B1398,[2]Sheet3!$G:$CZ,42,0)</f>
        <v>0</v>
      </c>
      <c r="BF1398" s="14">
        <f>VLOOKUP($B1398,[2]Sheet3!$G:$CZ,43,0)</f>
        <v>0</v>
      </c>
      <c r="BG1398" s="14">
        <f>VLOOKUP($B1398,[2]Sheet3!$G:$CZ,44,0)</f>
        <v>0</v>
      </c>
      <c r="BH1398" s="14">
        <f>VLOOKUP($B1398,[2]Sheet3!$G:$CZ,45,0)</f>
        <v>0</v>
      </c>
      <c r="BI1398" s="14">
        <f>VLOOKUP($B1398,[2]Sheet3!$G:$CZ,46,0)</f>
        <v>0</v>
      </c>
      <c r="BJ1398" s="14">
        <f>VLOOKUP($B1398,[2]Sheet3!$G:$CZ,47,0)</f>
        <v>0</v>
      </c>
      <c r="BK1398" s="14">
        <f>VLOOKUP($B1398,[2]Sheet3!$G:$CZ,48,0)</f>
        <v>0</v>
      </c>
      <c r="BL1398" s="14">
        <f>VLOOKUP($B1398,[2]Sheet3!$G:$CZ,49,0)</f>
        <v>0</v>
      </c>
      <c r="BM1398" s="14">
        <f>VLOOKUP($B1398,[2]Sheet3!$G:$CZ,50,0)</f>
        <v>0</v>
      </c>
      <c r="BN1398" s="14">
        <f>VLOOKUP($B1398,[2]Sheet3!$G:$CZ,51,0)</f>
        <v>0</v>
      </c>
      <c r="BO1398" s="14">
        <f>VLOOKUP($B1398,[2]Sheet3!$G:$CZ,52,0)</f>
        <v>0</v>
      </c>
      <c r="BP1398" s="14">
        <f>VLOOKUP($B1398,[2]Sheet3!$G:$CZ,53,0)</f>
        <v>0</v>
      </c>
      <c r="BQ1398" s="14">
        <f>VLOOKUP($B1398,[2]Sheet3!$G:$CZ,54,0)</f>
        <v>0</v>
      </c>
      <c r="BR1398" s="14">
        <f>VLOOKUP($B1398,[2]Sheet3!$G:$CZ,55,0)</f>
        <v>0</v>
      </c>
      <c r="BS1398" s="14">
        <f>VLOOKUP($B1398,[2]Sheet3!$G:$CZ,56,0)</f>
        <v>0</v>
      </c>
      <c r="BT1398" s="14">
        <f>VLOOKUP($B1398,[2]Sheet3!$G:$CZ,57,0)</f>
        <v>0</v>
      </c>
      <c r="BU1398" s="14">
        <f>VLOOKUP($B1398,[2]Sheet3!$G:$CZ,58,0)</f>
        <v>0</v>
      </c>
      <c r="BV1398" s="14">
        <f>VLOOKUP($B1398,[2]Sheet3!$G:$CZ,59,0)</f>
        <v>0</v>
      </c>
      <c r="BW1398" s="14">
        <f>VLOOKUP($B1398,[2]Sheet3!$G:$CZ,60,0)</f>
        <v>0</v>
      </c>
      <c r="BX1398" s="14">
        <f>VLOOKUP($B1398,[2]Sheet3!$G:$CZ,61,0)</f>
        <v>0</v>
      </c>
      <c r="BY1398" s="14">
        <f>VLOOKUP($B1398,[2]Sheet3!$G:$CZ,62,0)</f>
        <v>0</v>
      </c>
      <c r="BZ1398" s="14">
        <f>VLOOKUP($B1398,[2]Sheet3!$G:$CZ,63,0)</f>
        <v>0</v>
      </c>
      <c r="CA1398" s="14">
        <f>VLOOKUP($B1398,[2]Sheet3!$G:$CZ,64,0)</f>
        <v>0</v>
      </c>
      <c r="CB1398" s="14">
        <f>VLOOKUP($B1398,[2]Sheet3!$G:$CZ,65,0)</f>
        <v>0</v>
      </c>
      <c r="CC1398" s="14">
        <f>VLOOKUP($B1398,[2]Sheet3!$G:$CZ,66,0)</f>
        <v>0</v>
      </c>
      <c r="CD1398" s="14">
        <f>VLOOKUP($B1398,[2]Sheet3!$G:$CZ,67,0)</f>
        <v>0</v>
      </c>
      <c r="CE1398" s="14">
        <f>VLOOKUP($B1398,[2]Sheet3!$G:$CZ,68,0)</f>
        <v>0</v>
      </c>
      <c r="CF1398" s="14">
        <f>VLOOKUP($B1398,[2]Sheet3!$G:$CZ,69,0)</f>
        <v>0</v>
      </c>
      <c r="CG1398" s="14">
        <f>VLOOKUP($B1398,[2]Sheet3!$G:$CZ,70,0)</f>
        <v>0</v>
      </c>
      <c r="CH1398" s="14">
        <f>VLOOKUP($B1398,[2]Sheet3!$G:$CZ,71,0)</f>
        <v>0</v>
      </c>
      <c r="CI1398" s="14">
        <f>VLOOKUP($B1398,[2]Sheet3!$G:$CZ,72,0)</f>
        <v>0</v>
      </c>
      <c r="CJ1398" s="14">
        <f>VLOOKUP($B1398,[2]Sheet3!$G:$CZ,73,0)</f>
        <v>0</v>
      </c>
      <c r="CK1398" s="14">
        <f>VLOOKUP($B1398,[2]Sheet3!$G:$CZ,74,0)</f>
        <v>0</v>
      </c>
      <c r="CL1398" s="14">
        <f>VLOOKUP($B1398,[2]Sheet3!$G:$CZ,75,0)</f>
        <v>0</v>
      </c>
      <c r="CM1398" s="14">
        <f>VLOOKUP($B1398,[2]Sheet3!$G:$CZ,76,0)</f>
        <v>0</v>
      </c>
      <c r="CN1398" s="14">
        <f>VLOOKUP($B1398,[2]Sheet3!$G:$CZ,77,0)</f>
        <v>0</v>
      </c>
      <c r="CO1398" s="14">
        <f>VLOOKUP($B1398,[2]Sheet3!$G:$CZ,78,0)</f>
        <v>0</v>
      </c>
      <c r="CP1398" s="14">
        <f>VLOOKUP($B1398,[2]Sheet3!$G:$CZ,79,0)</f>
        <v>0</v>
      </c>
      <c r="CQ1398" s="14">
        <f>VLOOKUP($B1398,[2]Sheet3!$G:$CZ,80,0)</f>
        <v>0</v>
      </c>
      <c r="CR1398" s="14">
        <f>VLOOKUP($B1398,[2]Sheet3!$G:$CZ,81,0)</f>
        <v>0</v>
      </c>
      <c r="CS1398" s="14">
        <f>VLOOKUP($B1398,[2]Sheet3!$G:$CZ,82,0)</f>
        <v>0</v>
      </c>
      <c r="CT1398" s="14">
        <f>VLOOKUP($B1398,[2]Sheet3!$G:$CZ,83,0)</f>
        <v>0</v>
      </c>
      <c r="CU1398" s="14">
        <f>VLOOKUP($B1398,[2]Sheet3!$G:$CZ,84,0)</f>
        <v>0</v>
      </c>
      <c r="CV1398" s="14">
        <f>VLOOKUP($B1398,[2]Sheet3!$G:$CZ,85,0)</f>
        <v>0</v>
      </c>
      <c r="CW1398" s="14">
        <f>VLOOKUP($B1398,[2]Sheet3!$G:$CZ,86,0)</f>
        <v>0</v>
      </c>
      <c r="CX1398" s="14">
        <f>VLOOKUP($B1398,[2]Sheet3!$G:$CZ,87,0)</f>
        <v>0</v>
      </c>
      <c r="CY1398" s="14">
        <f>VLOOKUP($B1398,[2]Sheet3!$G:$CZ,88,0)</f>
        <v>0</v>
      </c>
      <c r="CZ1398" s="14">
        <f>VLOOKUP($B1398,[2]Sheet3!$G:$CZ,89,0)</f>
        <v>0</v>
      </c>
      <c r="DA1398" s="14">
        <f>VLOOKUP($B1398,[2]Sheet3!$G:$CZ,90,0)</f>
        <v>0</v>
      </c>
      <c r="DB1398" s="14">
        <f>VLOOKUP($B1398,[2]Sheet3!$G:$CZ,91,0)</f>
        <v>0</v>
      </c>
      <c r="DC1398" s="14">
        <f>VLOOKUP($B1398,[2]Sheet3!$G:$CZ,92,0)</f>
        <v>0</v>
      </c>
      <c r="DD1398" s="14">
        <f>VLOOKUP($B1398,[2]Sheet3!$G:$CZ,93,0)</f>
        <v>0</v>
      </c>
      <c r="DE1398" s="14">
        <f>VLOOKUP($B1398,[2]Sheet3!$G:$CZ,94,0)</f>
        <v>0</v>
      </c>
      <c r="DF1398" s="14">
        <f>VLOOKUP($B1398,[2]Sheet3!$G:$CZ,95,0)</f>
        <v>0</v>
      </c>
      <c r="DG1398" s="14">
        <f>VLOOKUP($B1398,[2]Sheet3!$G:$CZ,96,0)</f>
        <v>0</v>
      </c>
      <c r="DH1398" s="14">
        <f>VLOOKUP($B1398,[2]Sheet3!$G:$CZ,97,0)</f>
        <v>0</v>
      </c>
      <c r="DI1398" s="14">
        <f>VLOOKUP($B1398,[2]Sheet3!$G:$CZ,98,0)</f>
        <v>0</v>
      </c>
    </row>
    <row r="1399" spans="1:113" x14ac:dyDescent="0.3">
      <c r="A1399" s="9" t="str">
        <f t="shared" si="65"/>
        <v>E14585</v>
      </c>
      <c r="B1399" s="15" t="s">
        <v>2957</v>
      </c>
      <c r="C1399" s="15" t="s">
        <v>2958</v>
      </c>
      <c r="F1399" s="7" t="s">
        <v>15</v>
      </c>
      <c r="G1399" s="12" t="s">
        <v>4891</v>
      </c>
      <c r="H1399" s="12" t="str">
        <f>VLOOKUP($B1399,[1]Sheet1!$A:$G,5,0)</f>
        <v>chandan.singh@redingtongroup.com</v>
      </c>
      <c r="I1399" s="12" t="str">
        <f>VLOOKUP($B1399,[1]Sheet1!$A:$G,7,0)</f>
        <v>jaswinder.singh@redingtongroup.com</v>
      </c>
      <c r="J1399" s="12" t="s">
        <v>82</v>
      </c>
      <c r="K1399" s="7"/>
      <c r="L1399" s="7"/>
      <c r="M1399" s="8"/>
      <c r="N1399" s="7" t="str">
        <f t="shared" si="63"/>
        <v>chandan.singh@redingtongroup.com; jaswinder.singh@redingtongroup.com; nilesh.phirke@redingtongroup.com;christopher.joseph@redingtongroup.com</v>
      </c>
      <c r="O1399" s="7" t="str">
        <f t="shared" si="64"/>
        <v>E14585</v>
      </c>
      <c r="P1399" s="8" t="s">
        <v>5215</v>
      </c>
      <c r="Q1399" s="14">
        <f>VLOOKUP($B1399,[2]Sheet3!$G:$CZ,2,0)</f>
        <v>2400307757</v>
      </c>
      <c r="R1399" s="14">
        <f>VLOOKUP($B1399,[2]Sheet3!$G:$CZ,3,0)</f>
        <v>0</v>
      </c>
      <c r="S1399" s="14">
        <f>VLOOKUP($B1399,[2]Sheet3!$G:$CZ,4,0)</f>
        <v>0</v>
      </c>
      <c r="T1399" s="14">
        <f>VLOOKUP($B1399,[2]Sheet3!$G:$CZ,5,0)</f>
        <v>0</v>
      </c>
      <c r="U1399" s="14">
        <f>VLOOKUP($B1399,[2]Sheet3!$G:$CZ,6,0)</f>
        <v>0</v>
      </c>
      <c r="V1399" s="14">
        <f>VLOOKUP($B1399,[2]Sheet3!$G:$CZ,7,0)</f>
        <v>0</v>
      </c>
      <c r="W1399" s="14">
        <f>VLOOKUP($B1399,[2]Sheet3!$G:$CZ,8,0)</f>
        <v>0</v>
      </c>
      <c r="X1399" s="14">
        <f>VLOOKUP($B1399,[2]Sheet3!$G:$CZ,9,0)</f>
        <v>0</v>
      </c>
      <c r="Y1399" s="14">
        <f>VLOOKUP($B1399,[2]Sheet3!$G:$CZ,10,0)</f>
        <v>0</v>
      </c>
      <c r="Z1399" s="14">
        <f>VLOOKUP($B1399,[2]Sheet3!$G:$CZ,11,0)</f>
        <v>0</v>
      </c>
      <c r="AA1399" s="14">
        <f>VLOOKUP($B1399,[2]Sheet3!$G:$CZ,12,0)</f>
        <v>0</v>
      </c>
      <c r="AB1399" s="14">
        <f>VLOOKUP($B1399,[2]Sheet3!$G:$CZ,13,0)</f>
        <v>0</v>
      </c>
      <c r="AC1399" s="14">
        <f>VLOOKUP($B1399,[2]Sheet3!$G:$CZ,14,0)</f>
        <v>0</v>
      </c>
      <c r="AD1399" s="14">
        <f>VLOOKUP($B1399,[2]Sheet3!$G:$CZ,15,0)</f>
        <v>0</v>
      </c>
      <c r="AE1399" s="14">
        <f>VLOOKUP($B1399,[2]Sheet3!$G:$CZ,16,0)</f>
        <v>0</v>
      </c>
      <c r="AF1399" s="14">
        <f>VLOOKUP($B1399,[2]Sheet3!$G:$CZ,17,0)</f>
        <v>0</v>
      </c>
      <c r="AG1399" s="14">
        <f>VLOOKUP($B1399,[2]Sheet3!$G:$CZ,18,0)</f>
        <v>0</v>
      </c>
      <c r="AH1399" s="14">
        <f>VLOOKUP($B1399,[2]Sheet3!$G:$CZ,19,0)</f>
        <v>0</v>
      </c>
      <c r="AI1399" s="14">
        <f>VLOOKUP($B1399,[2]Sheet3!$G:$CZ,20,0)</f>
        <v>0</v>
      </c>
      <c r="AJ1399" s="14">
        <f>VLOOKUP($B1399,[2]Sheet3!$G:$CZ,21,0)</f>
        <v>0</v>
      </c>
      <c r="AK1399" s="14">
        <f>VLOOKUP($B1399,[2]Sheet3!$G:$CZ,22,0)</f>
        <v>0</v>
      </c>
      <c r="AL1399" s="14">
        <f>VLOOKUP($B1399,[2]Sheet3!$G:$CZ,23,0)</f>
        <v>0</v>
      </c>
      <c r="AM1399" s="14">
        <f>VLOOKUP($B1399,[2]Sheet3!$G:$CZ,24,0)</f>
        <v>0</v>
      </c>
      <c r="AN1399" s="14">
        <f>VLOOKUP($B1399,[2]Sheet3!$G:$CZ,25,0)</f>
        <v>0</v>
      </c>
      <c r="AO1399" s="14">
        <f>VLOOKUP($B1399,[2]Sheet3!$G:$CZ,26,0)</f>
        <v>0</v>
      </c>
      <c r="AP1399" s="14">
        <f>VLOOKUP($B1399,[2]Sheet3!$G:$CZ,27,0)</f>
        <v>0</v>
      </c>
      <c r="AQ1399" s="14">
        <f>VLOOKUP($B1399,[2]Sheet3!$G:$CZ,28,0)</f>
        <v>0</v>
      </c>
      <c r="AR1399" s="14">
        <f>VLOOKUP($B1399,[2]Sheet3!$G:$CZ,29,0)</f>
        <v>0</v>
      </c>
      <c r="AS1399" s="14">
        <f>VLOOKUP($B1399,[2]Sheet3!$G:$CZ,30,0)</f>
        <v>0</v>
      </c>
      <c r="AT1399" s="14">
        <f>VLOOKUP($B1399,[2]Sheet3!$G:$CZ,31,0)</f>
        <v>0</v>
      </c>
      <c r="AU1399" s="14">
        <f>VLOOKUP($B1399,[2]Sheet3!$G:$CZ,32,0)</f>
        <v>0</v>
      </c>
      <c r="AV1399" s="14">
        <f>VLOOKUP($B1399,[2]Sheet3!$G:$CZ,33,0)</f>
        <v>0</v>
      </c>
      <c r="AW1399" s="14">
        <f>VLOOKUP($B1399,[2]Sheet3!$G:$CZ,34,0)</f>
        <v>0</v>
      </c>
      <c r="AX1399" s="14">
        <f>VLOOKUP($B1399,[2]Sheet3!$G:$CZ,35,0)</f>
        <v>0</v>
      </c>
      <c r="AY1399" s="14">
        <f>VLOOKUP($B1399,[2]Sheet3!$G:$CZ,36,0)</f>
        <v>0</v>
      </c>
      <c r="AZ1399" s="14">
        <f>VLOOKUP($B1399,[2]Sheet3!$G:$CZ,37,0)</f>
        <v>0</v>
      </c>
      <c r="BA1399" s="14">
        <f>VLOOKUP($B1399,[2]Sheet3!$G:$CZ,38,0)</f>
        <v>0</v>
      </c>
      <c r="BB1399" s="14">
        <f>VLOOKUP($B1399,[2]Sheet3!$G:$CZ,39,0)</f>
        <v>0</v>
      </c>
      <c r="BC1399" s="14">
        <f>VLOOKUP($B1399,[2]Sheet3!$G:$CZ,40,0)</f>
        <v>0</v>
      </c>
      <c r="BD1399" s="14">
        <f>VLOOKUP($B1399,[2]Sheet3!$G:$CZ,41,0)</f>
        <v>0</v>
      </c>
      <c r="BE1399" s="14">
        <f>VLOOKUP($B1399,[2]Sheet3!$G:$CZ,42,0)</f>
        <v>0</v>
      </c>
      <c r="BF1399" s="14">
        <f>VLOOKUP($B1399,[2]Sheet3!$G:$CZ,43,0)</f>
        <v>0</v>
      </c>
      <c r="BG1399" s="14">
        <f>VLOOKUP($B1399,[2]Sheet3!$G:$CZ,44,0)</f>
        <v>0</v>
      </c>
      <c r="BH1399" s="14">
        <f>VLOOKUP($B1399,[2]Sheet3!$G:$CZ,45,0)</f>
        <v>0</v>
      </c>
      <c r="BI1399" s="14">
        <f>VLOOKUP($B1399,[2]Sheet3!$G:$CZ,46,0)</f>
        <v>0</v>
      </c>
      <c r="BJ1399" s="14">
        <f>VLOOKUP($B1399,[2]Sheet3!$G:$CZ,47,0)</f>
        <v>0</v>
      </c>
      <c r="BK1399" s="14">
        <f>VLOOKUP($B1399,[2]Sheet3!$G:$CZ,48,0)</f>
        <v>0</v>
      </c>
      <c r="BL1399" s="14">
        <f>VLOOKUP($B1399,[2]Sheet3!$G:$CZ,49,0)</f>
        <v>0</v>
      </c>
      <c r="BM1399" s="14">
        <f>VLOOKUP($B1399,[2]Sheet3!$G:$CZ,50,0)</f>
        <v>0</v>
      </c>
      <c r="BN1399" s="14">
        <f>VLOOKUP($B1399,[2]Sheet3!$G:$CZ,51,0)</f>
        <v>0</v>
      </c>
      <c r="BO1399" s="14">
        <f>VLOOKUP($B1399,[2]Sheet3!$G:$CZ,52,0)</f>
        <v>0</v>
      </c>
      <c r="BP1399" s="14">
        <f>VLOOKUP($B1399,[2]Sheet3!$G:$CZ,53,0)</f>
        <v>0</v>
      </c>
      <c r="BQ1399" s="14">
        <f>VLOOKUP($B1399,[2]Sheet3!$G:$CZ,54,0)</f>
        <v>0</v>
      </c>
      <c r="BR1399" s="14">
        <f>VLOOKUP($B1399,[2]Sheet3!$G:$CZ,55,0)</f>
        <v>0</v>
      </c>
      <c r="BS1399" s="14">
        <f>VLOOKUP($B1399,[2]Sheet3!$G:$CZ,56,0)</f>
        <v>0</v>
      </c>
      <c r="BT1399" s="14">
        <f>VLOOKUP($B1399,[2]Sheet3!$G:$CZ,57,0)</f>
        <v>0</v>
      </c>
      <c r="BU1399" s="14">
        <f>VLOOKUP($B1399,[2]Sheet3!$G:$CZ,58,0)</f>
        <v>0</v>
      </c>
      <c r="BV1399" s="14">
        <f>VLOOKUP($B1399,[2]Sheet3!$G:$CZ,59,0)</f>
        <v>0</v>
      </c>
      <c r="BW1399" s="14">
        <f>VLOOKUP($B1399,[2]Sheet3!$G:$CZ,60,0)</f>
        <v>0</v>
      </c>
      <c r="BX1399" s="14">
        <f>VLOOKUP($B1399,[2]Sheet3!$G:$CZ,61,0)</f>
        <v>0</v>
      </c>
      <c r="BY1399" s="14">
        <f>VLOOKUP($B1399,[2]Sheet3!$G:$CZ,62,0)</f>
        <v>0</v>
      </c>
      <c r="BZ1399" s="14">
        <f>VLOOKUP($B1399,[2]Sheet3!$G:$CZ,63,0)</f>
        <v>0</v>
      </c>
      <c r="CA1399" s="14">
        <f>VLOOKUP($B1399,[2]Sheet3!$G:$CZ,64,0)</f>
        <v>0</v>
      </c>
      <c r="CB1399" s="14">
        <f>VLOOKUP($B1399,[2]Sheet3!$G:$CZ,65,0)</f>
        <v>0</v>
      </c>
      <c r="CC1399" s="14">
        <f>VLOOKUP($B1399,[2]Sheet3!$G:$CZ,66,0)</f>
        <v>0</v>
      </c>
      <c r="CD1399" s="14">
        <f>VLOOKUP($B1399,[2]Sheet3!$G:$CZ,67,0)</f>
        <v>0</v>
      </c>
      <c r="CE1399" s="14">
        <f>VLOOKUP($B1399,[2]Sheet3!$G:$CZ,68,0)</f>
        <v>0</v>
      </c>
      <c r="CF1399" s="14">
        <f>VLOOKUP($B1399,[2]Sheet3!$G:$CZ,69,0)</f>
        <v>0</v>
      </c>
      <c r="CG1399" s="14">
        <f>VLOOKUP($B1399,[2]Sheet3!$G:$CZ,70,0)</f>
        <v>0</v>
      </c>
      <c r="CH1399" s="14">
        <f>VLOOKUP($B1399,[2]Sheet3!$G:$CZ,71,0)</f>
        <v>0</v>
      </c>
      <c r="CI1399" s="14">
        <f>VLOOKUP($B1399,[2]Sheet3!$G:$CZ,72,0)</f>
        <v>0</v>
      </c>
      <c r="CJ1399" s="14">
        <f>VLOOKUP($B1399,[2]Sheet3!$G:$CZ,73,0)</f>
        <v>0</v>
      </c>
      <c r="CK1399" s="14">
        <f>VLOOKUP($B1399,[2]Sheet3!$G:$CZ,74,0)</f>
        <v>0</v>
      </c>
      <c r="CL1399" s="14">
        <f>VLOOKUP($B1399,[2]Sheet3!$G:$CZ,75,0)</f>
        <v>0</v>
      </c>
      <c r="CM1399" s="14">
        <f>VLOOKUP($B1399,[2]Sheet3!$G:$CZ,76,0)</f>
        <v>0</v>
      </c>
      <c r="CN1399" s="14">
        <f>VLOOKUP($B1399,[2]Sheet3!$G:$CZ,77,0)</f>
        <v>0</v>
      </c>
      <c r="CO1399" s="14">
        <f>VLOOKUP($B1399,[2]Sheet3!$G:$CZ,78,0)</f>
        <v>0</v>
      </c>
      <c r="CP1399" s="14">
        <f>VLOOKUP($B1399,[2]Sheet3!$G:$CZ,79,0)</f>
        <v>0</v>
      </c>
      <c r="CQ1399" s="14">
        <f>VLOOKUP($B1399,[2]Sheet3!$G:$CZ,80,0)</f>
        <v>0</v>
      </c>
      <c r="CR1399" s="14">
        <f>VLOOKUP($B1399,[2]Sheet3!$G:$CZ,81,0)</f>
        <v>0</v>
      </c>
      <c r="CS1399" s="14">
        <f>VLOOKUP($B1399,[2]Sheet3!$G:$CZ,82,0)</f>
        <v>0</v>
      </c>
      <c r="CT1399" s="14">
        <f>VLOOKUP($B1399,[2]Sheet3!$G:$CZ,83,0)</f>
        <v>0</v>
      </c>
      <c r="CU1399" s="14">
        <f>VLOOKUP($B1399,[2]Sheet3!$G:$CZ,84,0)</f>
        <v>0</v>
      </c>
      <c r="CV1399" s="14">
        <f>VLOOKUP($B1399,[2]Sheet3!$G:$CZ,85,0)</f>
        <v>0</v>
      </c>
      <c r="CW1399" s="14">
        <f>VLOOKUP($B1399,[2]Sheet3!$G:$CZ,86,0)</f>
        <v>0</v>
      </c>
      <c r="CX1399" s="14">
        <f>VLOOKUP($B1399,[2]Sheet3!$G:$CZ,87,0)</f>
        <v>0</v>
      </c>
      <c r="CY1399" s="14">
        <f>VLOOKUP($B1399,[2]Sheet3!$G:$CZ,88,0)</f>
        <v>0</v>
      </c>
      <c r="CZ1399" s="14">
        <f>VLOOKUP($B1399,[2]Sheet3!$G:$CZ,89,0)</f>
        <v>0</v>
      </c>
      <c r="DA1399" s="14">
        <f>VLOOKUP($B1399,[2]Sheet3!$G:$CZ,90,0)</f>
        <v>0</v>
      </c>
      <c r="DB1399" s="14">
        <f>VLOOKUP($B1399,[2]Sheet3!$G:$CZ,91,0)</f>
        <v>0</v>
      </c>
      <c r="DC1399" s="14">
        <f>VLOOKUP($B1399,[2]Sheet3!$G:$CZ,92,0)</f>
        <v>0</v>
      </c>
      <c r="DD1399" s="14">
        <f>VLOOKUP($B1399,[2]Sheet3!$G:$CZ,93,0)</f>
        <v>0</v>
      </c>
      <c r="DE1399" s="14">
        <f>VLOOKUP($B1399,[2]Sheet3!$G:$CZ,94,0)</f>
        <v>0</v>
      </c>
      <c r="DF1399" s="14">
        <f>VLOOKUP($B1399,[2]Sheet3!$G:$CZ,95,0)</f>
        <v>0</v>
      </c>
      <c r="DG1399" s="14">
        <f>VLOOKUP($B1399,[2]Sheet3!$G:$CZ,96,0)</f>
        <v>0</v>
      </c>
      <c r="DH1399" s="14">
        <f>VLOOKUP($B1399,[2]Sheet3!$G:$CZ,97,0)</f>
        <v>0</v>
      </c>
      <c r="DI1399" s="14">
        <f>VLOOKUP($B1399,[2]Sheet3!$G:$CZ,98,0)</f>
        <v>0</v>
      </c>
    </row>
    <row r="1400" spans="1:113" x14ac:dyDescent="0.3">
      <c r="A1400" s="9" t="str">
        <f t="shared" si="65"/>
        <v>N14782</v>
      </c>
      <c r="B1400" s="15" t="s">
        <v>2959</v>
      </c>
      <c r="C1400" s="15" t="s">
        <v>2960</v>
      </c>
      <c r="F1400" s="7" t="s">
        <v>15</v>
      </c>
      <c r="G1400" s="12" t="s">
        <v>4892</v>
      </c>
      <c r="H1400" s="12" t="str">
        <f>VLOOKUP($B1400,[1]Sheet1!$A:$G,5,0)</f>
        <v>dheeraj.sharma@redingtongroup.com</v>
      </c>
      <c r="I1400" s="12" t="str">
        <f>VLOOKUP($B1400,[1]Sheet1!$A:$G,7,0)</f>
        <v>sidharth.eknath@redingtongroup.com</v>
      </c>
      <c r="J1400" s="12" t="s">
        <v>82</v>
      </c>
      <c r="K1400" s="7"/>
      <c r="L1400" s="7"/>
      <c r="M1400" s="8"/>
      <c r="N1400" s="7" t="str">
        <f t="shared" si="63"/>
        <v>dheeraj.sharma@redingtongroup.com; sidharth.eknath@redingtongroup.com; nilesh.phirke@redingtongroup.com;christopher.joseph@redingtongroup.com</v>
      </c>
      <c r="O1400" s="7" t="str">
        <f t="shared" si="64"/>
        <v>N14782</v>
      </c>
      <c r="P1400" s="8" t="s">
        <v>5215</v>
      </c>
      <c r="Q1400" s="14">
        <f>VLOOKUP($B1400,[2]Sheet3!$G:$CZ,2,0)</f>
        <v>2400300303</v>
      </c>
      <c r="R1400" s="14">
        <f>VLOOKUP($B1400,[2]Sheet3!$G:$CZ,3,0)</f>
        <v>2400300025</v>
      </c>
      <c r="S1400" s="14">
        <f>VLOOKUP($B1400,[2]Sheet3!$G:$CZ,4,0)</f>
        <v>0</v>
      </c>
      <c r="T1400" s="14">
        <f>VLOOKUP($B1400,[2]Sheet3!$G:$CZ,5,0)</f>
        <v>0</v>
      </c>
      <c r="U1400" s="14">
        <f>VLOOKUP($B1400,[2]Sheet3!$G:$CZ,6,0)</f>
        <v>0</v>
      </c>
      <c r="V1400" s="14">
        <f>VLOOKUP($B1400,[2]Sheet3!$G:$CZ,7,0)</f>
        <v>0</v>
      </c>
      <c r="W1400" s="14">
        <f>VLOOKUP($B1400,[2]Sheet3!$G:$CZ,8,0)</f>
        <v>0</v>
      </c>
      <c r="X1400" s="14">
        <f>VLOOKUP($B1400,[2]Sheet3!$G:$CZ,9,0)</f>
        <v>0</v>
      </c>
      <c r="Y1400" s="14">
        <f>VLOOKUP($B1400,[2]Sheet3!$G:$CZ,10,0)</f>
        <v>0</v>
      </c>
      <c r="Z1400" s="14">
        <f>VLOOKUP($B1400,[2]Sheet3!$G:$CZ,11,0)</f>
        <v>0</v>
      </c>
      <c r="AA1400" s="14">
        <f>VLOOKUP($B1400,[2]Sheet3!$G:$CZ,12,0)</f>
        <v>0</v>
      </c>
      <c r="AB1400" s="14">
        <f>VLOOKUP($B1400,[2]Sheet3!$G:$CZ,13,0)</f>
        <v>0</v>
      </c>
      <c r="AC1400" s="14">
        <f>VLOOKUP($B1400,[2]Sheet3!$G:$CZ,14,0)</f>
        <v>0</v>
      </c>
      <c r="AD1400" s="14">
        <f>VLOOKUP($B1400,[2]Sheet3!$G:$CZ,15,0)</f>
        <v>0</v>
      </c>
      <c r="AE1400" s="14">
        <f>VLOOKUP($B1400,[2]Sheet3!$G:$CZ,16,0)</f>
        <v>0</v>
      </c>
      <c r="AF1400" s="14">
        <f>VLOOKUP($B1400,[2]Sheet3!$G:$CZ,17,0)</f>
        <v>0</v>
      </c>
      <c r="AG1400" s="14">
        <f>VLOOKUP($B1400,[2]Sheet3!$G:$CZ,18,0)</f>
        <v>0</v>
      </c>
      <c r="AH1400" s="14">
        <f>VLOOKUP($B1400,[2]Sheet3!$G:$CZ,19,0)</f>
        <v>0</v>
      </c>
      <c r="AI1400" s="14">
        <f>VLOOKUP($B1400,[2]Sheet3!$G:$CZ,20,0)</f>
        <v>0</v>
      </c>
      <c r="AJ1400" s="14">
        <f>VLOOKUP($B1400,[2]Sheet3!$G:$CZ,21,0)</f>
        <v>0</v>
      </c>
      <c r="AK1400" s="14">
        <f>VLOOKUP($B1400,[2]Sheet3!$G:$CZ,22,0)</f>
        <v>0</v>
      </c>
      <c r="AL1400" s="14">
        <f>VLOOKUP($B1400,[2]Sheet3!$G:$CZ,23,0)</f>
        <v>0</v>
      </c>
      <c r="AM1400" s="14">
        <f>VLOOKUP($B1400,[2]Sheet3!$G:$CZ,24,0)</f>
        <v>0</v>
      </c>
      <c r="AN1400" s="14">
        <f>VLOOKUP($B1400,[2]Sheet3!$G:$CZ,25,0)</f>
        <v>0</v>
      </c>
      <c r="AO1400" s="14">
        <f>VLOOKUP($B1400,[2]Sheet3!$G:$CZ,26,0)</f>
        <v>0</v>
      </c>
      <c r="AP1400" s="14">
        <f>VLOOKUP($B1400,[2]Sheet3!$G:$CZ,27,0)</f>
        <v>0</v>
      </c>
      <c r="AQ1400" s="14">
        <f>VLOOKUP($B1400,[2]Sheet3!$G:$CZ,28,0)</f>
        <v>0</v>
      </c>
      <c r="AR1400" s="14">
        <f>VLOOKUP($B1400,[2]Sheet3!$G:$CZ,29,0)</f>
        <v>0</v>
      </c>
      <c r="AS1400" s="14">
        <f>VLOOKUP($B1400,[2]Sheet3!$G:$CZ,30,0)</f>
        <v>0</v>
      </c>
      <c r="AT1400" s="14">
        <f>VLOOKUP($B1400,[2]Sheet3!$G:$CZ,31,0)</f>
        <v>0</v>
      </c>
      <c r="AU1400" s="14">
        <f>VLOOKUP($B1400,[2]Sheet3!$G:$CZ,32,0)</f>
        <v>0</v>
      </c>
      <c r="AV1400" s="14">
        <f>VLOOKUP($B1400,[2]Sheet3!$G:$CZ,33,0)</f>
        <v>0</v>
      </c>
      <c r="AW1400" s="14">
        <f>VLOOKUP($B1400,[2]Sheet3!$G:$CZ,34,0)</f>
        <v>0</v>
      </c>
      <c r="AX1400" s="14">
        <f>VLOOKUP($B1400,[2]Sheet3!$G:$CZ,35,0)</f>
        <v>0</v>
      </c>
      <c r="AY1400" s="14">
        <f>VLOOKUP($B1400,[2]Sheet3!$G:$CZ,36,0)</f>
        <v>0</v>
      </c>
      <c r="AZ1400" s="14">
        <f>VLOOKUP($B1400,[2]Sheet3!$G:$CZ,37,0)</f>
        <v>0</v>
      </c>
      <c r="BA1400" s="14">
        <f>VLOOKUP($B1400,[2]Sheet3!$G:$CZ,38,0)</f>
        <v>0</v>
      </c>
      <c r="BB1400" s="14">
        <f>VLOOKUP($B1400,[2]Sheet3!$G:$CZ,39,0)</f>
        <v>0</v>
      </c>
      <c r="BC1400" s="14">
        <f>VLOOKUP($B1400,[2]Sheet3!$G:$CZ,40,0)</f>
        <v>0</v>
      </c>
      <c r="BD1400" s="14">
        <f>VLOOKUP($B1400,[2]Sheet3!$G:$CZ,41,0)</f>
        <v>0</v>
      </c>
      <c r="BE1400" s="14">
        <f>VLOOKUP($B1400,[2]Sheet3!$G:$CZ,42,0)</f>
        <v>0</v>
      </c>
      <c r="BF1400" s="14">
        <f>VLOOKUP($B1400,[2]Sheet3!$G:$CZ,43,0)</f>
        <v>0</v>
      </c>
      <c r="BG1400" s="14">
        <f>VLOOKUP($B1400,[2]Sheet3!$G:$CZ,44,0)</f>
        <v>0</v>
      </c>
      <c r="BH1400" s="14">
        <f>VLOOKUP($B1400,[2]Sheet3!$G:$CZ,45,0)</f>
        <v>0</v>
      </c>
      <c r="BI1400" s="14">
        <f>VLOOKUP($B1400,[2]Sheet3!$G:$CZ,46,0)</f>
        <v>0</v>
      </c>
      <c r="BJ1400" s="14">
        <f>VLOOKUP($B1400,[2]Sheet3!$G:$CZ,47,0)</f>
        <v>0</v>
      </c>
      <c r="BK1400" s="14">
        <f>VLOOKUP($B1400,[2]Sheet3!$G:$CZ,48,0)</f>
        <v>0</v>
      </c>
      <c r="BL1400" s="14">
        <f>VLOOKUP($B1400,[2]Sheet3!$G:$CZ,49,0)</f>
        <v>0</v>
      </c>
      <c r="BM1400" s="14">
        <f>VLOOKUP($B1400,[2]Sheet3!$G:$CZ,50,0)</f>
        <v>0</v>
      </c>
      <c r="BN1400" s="14">
        <f>VLOOKUP($B1400,[2]Sheet3!$G:$CZ,51,0)</f>
        <v>0</v>
      </c>
      <c r="BO1400" s="14">
        <f>VLOOKUP($B1400,[2]Sheet3!$G:$CZ,52,0)</f>
        <v>0</v>
      </c>
      <c r="BP1400" s="14">
        <f>VLOOKUP($B1400,[2]Sheet3!$G:$CZ,53,0)</f>
        <v>0</v>
      </c>
      <c r="BQ1400" s="14">
        <f>VLOOKUP($B1400,[2]Sheet3!$G:$CZ,54,0)</f>
        <v>0</v>
      </c>
      <c r="BR1400" s="14">
        <f>VLOOKUP($B1400,[2]Sheet3!$G:$CZ,55,0)</f>
        <v>0</v>
      </c>
      <c r="BS1400" s="14">
        <f>VLOOKUP($B1400,[2]Sheet3!$G:$CZ,56,0)</f>
        <v>0</v>
      </c>
      <c r="BT1400" s="14">
        <f>VLOOKUP($B1400,[2]Sheet3!$G:$CZ,57,0)</f>
        <v>0</v>
      </c>
      <c r="BU1400" s="14">
        <f>VLOOKUP($B1400,[2]Sheet3!$G:$CZ,58,0)</f>
        <v>0</v>
      </c>
      <c r="BV1400" s="14">
        <f>VLOOKUP($B1400,[2]Sheet3!$G:$CZ,59,0)</f>
        <v>0</v>
      </c>
      <c r="BW1400" s="14">
        <f>VLOOKUP($B1400,[2]Sheet3!$G:$CZ,60,0)</f>
        <v>0</v>
      </c>
      <c r="BX1400" s="14">
        <f>VLOOKUP($B1400,[2]Sheet3!$G:$CZ,61,0)</f>
        <v>0</v>
      </c>
      <c r="BY1400" s="14">
        <f>VLOOKUP($B1400,[2]Sheet3!$G:$CZ,62,0)</f>
        <v>0</v>
      </c>
      <c r="BZ1400" s="14">
        <f>VLOOKUP($B1400,[2]Sheet3!$G:$CZ,63,0)</f>
        <v>0</v>
      </c>
      <c r="CA1400" s="14">
        <f>VLOOKUP($B1400,[2]Sheet3!$G:$CZ,64,0)</f>
        <v>0</v>
      </c>
      <c r="CB1400" s="14">
        <f>VLOOKUP($B1400,[2]Sheet3!$G:$CZ,65,0)</f>
        <v>0</v>
      </c>
      <c r="CC1400" s="14">
        <f>VLOOKUP($B1400,[2]Sheet3!$G:$CZ,66,0)</f>
        <v>0</v>
      </c>
      <c r="CD1400" s="14">
        <f>VLOOKUP($B1400,[2]Sheet3!$G:$CZ,67,0)</f>
        <v>0</v>
      </c>
      <c r="CE1400" s="14">
        <f>VLOOKUP($B1400,[2]Sheet3!$G:$CZ,68,0)</f>
        <v>0</v>
      </c>
      <c r="CF1400" s="14">
        <f>VLOOKUP($B1400,[2]Sheet3!$G:$CZ,69,0)</f>
        <v>0</v>
      </c>
      <c r="CG1400" s="14">
        <f>VLOOKUP($B1400,[2]Sheet3!$G:$CZ,70,0)</f>
        <v>0</v>
      </c>
      <c r="CH1400" s="14">
        <f>VLOOKUP($B1400,[2]Sheet3!$G:$CZ,71,0)</f>
        <v>0</v>
      </c>
      <c r="CI1400" s="14">
        <f>VLOOKUP($B1400,[2]Sheet3!$G:$CZ,72,0)</f>
        <v>0</v>
      </c>
      <c r="CJ1400" s="14">
        <f>VLOOKUP($B1400,[2]Sheet3!$G:$CZ,73,0)</f>
        <v>0</v>
      </c>
      <c r="CK1400" s="14">
        <f>VLOOKUP($B1400,[2]Sheet3!$G:$CZ,74,0)</f>
        <v>0</v>
      </c>
      <c r="CL1400" s="14">
        <f>VLOOKUP($B1400,[2]Sheet3!$G:$CZ,75,0)</f>
        <v>0</v>
      </c>
      <c r="CM1400" s="14">
        <f>VLOOKUP($B1400,[2]Sheet3!$G:$CZ,76,0)</f>
        <v>0</v>
      </c>
      <c r="CN1400" s="14">
        <f>VLOOKUP($B1400,[2]Sheet3!$G:$CZ,77,0)</f>
        <v>0</v>
      </c>
      <c r="CO1400" s="14">
        <f>VLOOKUP($B1400,[2]Sheet3!$G:$CZ,78,0)</f>
        <v>0</v>
      </c>
      <c r="CP1400" s="14">
        <f>VLOOKUP($B1400,[2]Sheet3!$G:$CZ,79,0)</f>
        <v>0</v>
      </c>
      <c r="CQ1400" s="14">
        <f>VLOOKUP($B1400,[2]Sheet3!$G:$CZ,80,0)</f>
        <v>0</v>
      </c>
      <c r="CR1400" s="14">
        <f>VLOOKUP($B1400,[2]Sheet3!$G:$CZ,81,0)</f>
        <v>0</v>
      </c>
      <c r="CS1400" s="14">
        <f>VLOOKUP($B1400,[2]Sheet3!$G:$CZ,82,0)</f>
        <v>0</v>
      </c>
      <c r="CT1400" s="14">
        <f>VLOOKUP($B1400,[2]Sheet3!$G:$CZ,83,0)</f>
        <v>0</v>
      </c>
      <c r="CU1400" s="14">
        <f>VLOOKUP($B1400,[2]Sheet3!$G:$CZ,84,0)</f>
        <v>0</v>
      </c>
      <c r="CV1400" s="14">
        <f>VLOOKUP($B1400,[2]Sheet3!$G:$CZ,85,0)</f>
        <v>0</v>
      </c>
      <c r="CW1400" s="14">
        <f>VLOOKUP($B1400,[2]Sheet3!$G:$CZ,86,0)</f>
        <v>0</v>
      </c>
      <c r="CX1400" s="14">
        <f>VLOOKUP($B1400,[2]Sheet3!$G:$CZ,87,0)</f>
        <v>0</v>
      </c>
      <c r="CY1400" s="14">
        <f>VLOOKUP($B1400,[2]Sheet3!$G:$CZ,88,0)</f>
        <v>0</v>
      </c>
      <c r="CZ1400" s="14">
        <f>VLOOKUP($B1400,[2]Sheet3!$G:$CZ,89,0)</f>
        <v>0</v>
      </c>
      <c r="DA1400" s="14">
        <f>VLOOKUP($B1400,[2]Sheet3!$G:$CZ,90,0)</f>
        <v>0</v>
      </c>
      <c r="DB1400" s="14">
        <f>VLOOKUP($B1400,[2]Sheet3!$G:$CZ,91,0)</f>
        <v>0</v>
      </c>
      <c r="DC1400" s="14">
        <f>VLOOKUP($B1400,[2]Sheet3!$G:$CZ,92,0)</f>
        <v>0</v>
      </c>
      <c r="DD1400" s="14">
        <f>VLOOKUP($B1400,[2]Sheet3!$G:$CZ,93,0)</f>
        <v>0</v>
      </c>
      <c r="DE1400" s="14">
        <f>VLOOKUP($B1400,[2]Sheet3!$G:$CZ,94,0)</f>
        <v>0</v>
      </c>
      <c r="DF1400" s="14">
        <f>VLOOKUP($B1400,[2]Sheet3!$G:$CZ,95,0)</f>
        <v>0</v>
      </c>
      <c r="DG1400" s="14">
        <f>VLOOKUP($B1400,[2]Sheet3!$G:$CZ,96,0)</f>
        <v>0</v>
      </c>
      <c r="DH1400" s="14">
        <f>VLOOKUP($B1400,[2]Sheet3!$G:$CZ,97,0)</f>
        <v>0</v>
      </c>
      <c r="DI1400" s="14">
        <f>VLOOKUP($B1400,[2]Sheet3!$G:$CZ,98,0)</f>
        <v>0</v>
      </c>
    </row>
    <row r="1401" spans="1:113" x14ac:dyDescent="0.3">
      <c r="A1401" s="9" t="str">
        <f t="shared" si="65"/>
        <v>E14530</v>
      </c>
      <c r="B1401" s="15" t="s">
        <v>2961</v>
      </c>
      <c r="C1401" s="15" t="s">
        <v>2962</v>
      </c>
      <c r="F1401" s="7" t="s">
        <v>15</v>
      </c>
      <c r="G1401" s="12" t="s">
        <v>4893</v>
      </c>
      <c r="H1401" s="12" t="str">
        <f>VLOOKUP($B1401,[1]Sheet1!$A:$G,5,0)</f>
        <v>chandan.singh@redingtongroup.com</v>
      </c>
      <c r="I1401" s="12" t="str">
        <f>VLOOKUP($B1401,[1]Sheet1!$A:$G,7,0)</f>
        <v>jaswinder.singh@redingtongroup.com</v>
      </c>
      <c r="J1401" s="12" t="s">
        <v>82</v>
      </c>
      <c r="K1401" s="7"/>
      <c r="L1401" s="7"/>
      <c r="M1401" s="8"/>
      <c r="N1401" s="7" t="str">
        <f t="shared" si="63"/>
        <v>chandan.singh@redingtongroup.com; jaswinder.singh@redingtongroup.com; nilesh.phirke@redingtongroup.com;christopher.joseph@redingtongroup.com</v>
      </c>
      <c r="O1401" s="7" t="str">
        <f t="shared" si="64"/>
        <v>E14530</v>
      </c>
      <c r="P1401" s="8" t="s">
        <v>5215</v>
      </c>
      <c r="Q1401" s="14">
        <f>VLOOKUP($B1401,[2]Sheet3!$G:$CZ,2,0)</f>
        <v>2400307743</v>
      </c>
      <c r="R1401" s="14">
        <f>VLOOKUP($B1401,[2]Sheet3!$G:$CZ,3,0)</f>
        <v>0</v>
      </c>
      <c r="S1401" s="14">
        <f>VLOOKUP($B1401,[2]Sheet3!$G:$CZ,4,0)</f>
        <v>0</v>
      </c>
      <c r="T1401" s="14">
        <f>VLOOKUP($B1401,[2]Sheet3!$G:$CZ,5,0)</f>
        <v>0</v>
      </c>
      <c r="U1401" s="14">
        <f>VLOOKUP($B1401,[2]Sheet3!$G:$CZ,6,0)</f>
        <v>0</v>
      </c>
      <c r="V1401" s="14">
        <f>VLOOKUP($B1401,[2]Sheet3!$G:$CZ,7,0)</f>
        <v>0</v>
      </c>
      <c r="W1401" s="14">
        <f>VLOOKUP($B1401,[2]Sheet3!$G:$CZ,8,0)</f>
        <v>0</v>
      </c>
      <c r="X1401" s="14">
        <f>VLOOKUP($B1401,[2]Sheet3!$G:$CZ,9,0)</f>
        <v>0</v>
      </c>
      <c r="Y1401" s="14">
        <f>VLOOKUP($B1401,[2]Sheet3!$G:$CZ,10,0)</f>
        <v>0</v>
      </c>
      <c r="Z1401" s="14">
        <f>VLOOKUP($B1401,[2]Sheet3!$G:$CZ,11,0)</f>
        <v>0</v>
      </c>
      <c r="AA1401" s="14">
        <f>VLOOKUP($B1401,[2]Sheet3!$G:$CZ,12,0)</f>
        <v>0</v>
      </c>
      <c r="AB1401" s="14">
        <f>VLOOKUP($B1401,[2]Sheet3!$G:$CZ,13,0)</f>
        <v>0</v>
      </c>
      <c r="AC1401" s="14">
        <f>VLOOKUP($B1401,[2]Sheet3!$G:$CZ,14,0)</f>
        <v>0</v>
      </c>
      <c r="AD1401" s="14">
        <f>VLOOKUP($B1401,[2]Sheet3!$G:$CZ,15,0)</f>
        <v>0</v>
      </c>
      <c r="AE1401" s="14">
        <f>VLOOKUP($B1401,[2]Sheet3!$G:$CZ,16,0)</f>
        <v>0</v>
      </c>
      <c r="AF1401" s="14">
        <f>VLOOKUP($B1401,[2]Sheet3!$G:$CZ,17,0)</f>
        <v>0</v>
      </c>
      <c r="AG1401" s="14">
        <f>VLOOKUP($B1401,[2]Sheet3!$G:$CZ,18,0)</f>
        <v>0</v>
      </c>
      <c r="AH1401" s="14">
        <f>VLOOKUP($B1401,[2]Sheet3!$G:$CZ,19,0)</f>
        <v>0</v>
      </c>
      <c r="AI1401" s="14">
        <f>VLOOKUP($B1401,[2]Sheet3!$G:$CZ,20,0)</f>
        <v>0</v>
      </c>
      <c r="AJ1401" s="14">
        <f>VLOOKUP($B1401,[2]Sheet3!$G:$CZ,21,0)</f>
        <v>0</v>
      </c>
      <c r="AK1401" s="14">
        <f>VLOOKUP($B1401,[2]Sheet3!$G:$CZ,22,0)</f>
        <v>0</v>
      </c>
      <c r="AL1401" s="14">
        <f>VLOOKUP($B1401,[2]Sheet3!$G:$CZ,23,0)</f>
        <v>0</v>
      </c>
      <c r="AM1401" s="14">
        <f>VLOOKUP($B1401,[2]Sheet3!$G:$CZ,24,0)</f>
        <v>0</v>
      </c>
      <c r="AN1401" s="14">
        <f>VLOOKUP($B1401,[2]Sheet3!$G:$CZ,25,0)</f>
        <v>0</v>
      </c>
      <c r="AO1401" s="14">
        <f>VLOOKUP($B1401,[2]Sheet3!$G:$CZ,26,0)</f>
        <v>0</v>
      </c>
      <c r="AP1401" s="14">
        <f>VLOOKUP($B1401,[2]Sheet3!$G:$CZ,27,0)</f>
        <v>0</v>
      </c>
      <c r="AQ1401" s="14">
        <f>VLOOKUP($B1401,[2]Sheet3!$G:$CZ,28,0)</f>
        <v>0</v>
      </c>
      <c r="AR1401" s="14">
        <f>VLOOKUP($B1401,[2]Sheet3!$G:$CZ,29,0)</f>
        <v>0</v>
      </c>
      <c r="AS1401" s="14">
        <f>VLOOKUP($B1401,[2]Sheet3!$G:$CZ,30,0)</f>
        <v>0</v>
      </c>
      <c r="AT1401" s="14">
        <f>VLOOKUP($B1401,[2]Sheet3!$G:$CZ,31,0)</f>
        <v>0</v>
      </c>
      <c r="AU1401" s="14">
        <f>VLOOKUP($B1401,[2]Sheet3!$G:$CZ,32,0)</f>
        <v>0</v>
      </c>
      <c r="AV1401" s="14">
        <f>VLOOKUP($B1401,[2]Sheet3!$G:$CZ,33,0)</f>
        <v>0</v>
      </c>
      <c r="AW1401" s="14">
        <f>VLOOKUP($B1401,[2]Sheet3!$G:$CZ,34,0)</f>
        <v>0</v>
      </c>
      <c r="AX1401" s="14">
        <f>VLOOKUP($B1401,[2]Sheet3!$G:$CZ,35,0)</f>
        <v>0</v>
      </c>
      <c r="AY1401" s="14">
        <f>VLOOKUP($B1401,[2]Sheet3!$G:$CZ,36,0)</f>
        <v>0</v>
      </c>
      <c r="AZ1401" s="14">
        <f>VLOOKUP($B1401,[2]Sheet3!$G:$CZ,37,0)</f>
        <v>0</v>
      </c>
      <c r="BA1401" s="14">
        <f>VLOOKUP($B1401,[2]Sheet3!$G:$CZ,38,0)</f>
        <v>0</v>
      </c>
      <c r="BB1401" s="14">
        <f>VLOOKUP($B1401,[2]Sheet3!$G:$CZ,39,0)</f>
        <v>0</v>
      </c>
      <c r="BC1401" s="14">
        <f>VLOOKUP($B1401,[2]Sheet3!$G:$CZ,40,0)</f>
        <v>0</v>
      </c>
      <c r="BD1401" s="14">
        <f>VLOOKUP($B1401,[2]Sheet3!$G:$CZ,41,0)</f>
        <v>0</v>
      </c>
      <c r="BE1401" s="14">
        <f>VLOOKUP($B1401,[2]Sheet3!$G:$CZ,42,0)</f>
        <v>0</v>
      </c>
      <c r="BF1401" s="14">
        <f>VLOOKUP($B1401,[2]Sheet3!$G:$CZ,43,0)</f>
        <v>0</v>
      </c>
      <c r="BG1401" s="14">
        <f>VLOOKUP($B1401,[2]Sheet3!$G:$CZ,44,0)</f>
        <v>0</v>
      </c>
      <c r="BH1401" s="14">
        <f>VLOOKUP($B1401,[2]Sheet3!$G:$CZ,45,0)</f>
        <v>0</v>
      </c>
      <c r="BI1401" s="14">
        <f>VLOOKUP($B1401,[2]Sheet3!$G:$CZ,46,0)</f>
        <v>0</v>
      </c>
      <c r="BJ1401" s="14">
        <f>VLOOKUP($B1401,[2]Sheet3!$G:$CZ,47,0)</f>
        <v>0</v>
      </c>
      <c r="BK1401" s="14">
        <f>VLOOKUP($B1401,[2]Sheet3!$G:$CZ,48,0)</f>
        <v>0</v>
      </c>
      <c r="BL1401" s="14">
        <f>VLOOKUP($B1401,[2]Sheet3!$G:$CZ,49,0)</f>
        <v>0</v>
      </c>
      <c r="BM1401" s="14">
        <f>VLOOKUP($B1401,[2]Sheet3!$G:$CZ,50,0)</f>
        <v>0</v>
      </c>
      <c r="BN1401" s="14">
        <f>VLOOKUP($B1401,[2]Sheet3!$G:$CZ,51,0)</f>
        <v>0</v>
      </c>
      <c r="BO1401" s="14">
        <f>VLOOKUP($B1401,[2]Sheet3!$G:$CZ,52,0)</f>
        <v>0</v>
      </c>
      <c r="BP1401" s="14">
        <f>VLOOKUP($B1401,[2]Sheet3!$G:$CZ,53,0)</f>
        <v>0</v>
      </c>
      <c r="BQ1401" s="14">
        <f>VLOOKUP($B1401,[2]Sheet3!$G:$CZ,54,0)</f>
        <v>0</v>
      </c>
      <c r="BR1401" s="14">
        <f>VLOOKUP($B1401,[2]Sheet3!$G:$CZ,55,0)</f>
        <v>0</v>
      </c>
      <c r="BS1401" s="14">
        <f>VLOOKUP($B1401,[2]Sheet3!$G:$CZ,56,0)</f>
        <v>0</v>
      </c>
      <c r="BT1401" s="14">
        <f>VLOOKUP($B1401,[2]Sheet3!$G:$CZ,57,0)</f>
        <v>0</v>
      </c>
      <c r="BU1401" s="14">
        <f>VLOOKUP($B1401,[2]Sheet3!$G:$CZ,58,0)</f>
        <v>0</v>
      </c>
      <c r="BV1401" s="14">
        <f>VLOOKUP($B1401,[2]Sheet3!$G:$CZ,59,0)</f>
        <v>0</v>
      </c>
      <c r="BW1401" s="14">
        <f>VLOOKUP($B1401,[2]Sheet3!$G:$CZ,60,0)</f>
        <v>0</v>
      </c>
      <c r="BX1401" s="14">
        <f>VLOOKUP($B1401,[2]Sheet3!$G:$CZ,61,0)</f>
        <v>0</v>
      </c>
      <c r="BY1401" s="14">
        <f>VLOOKUP($B1401,[2]Sheet3!$G:$CZ,62,0)</f>
        <v>0</v>
      </c>
      <c r="BZ1401" s="14">
        <f>VLOOKUP($B1401,[2]Sheet3!$G:$CZ,63,0)</f>
        <v>0</v>
      </c>
      <c r="CA1401" s="14">
        <f>VLOOKUP($B1401,[2]Sheet3!$G:$CZ,64,0)</f>
        <v>0</v>
      </c>
      <c r="CB1401" s="14">
        <f>VLOOKUP($B1401,[2]Sheet3!$G:$CZ,65,0)</f>
        <v>0</v>
      </c>
      <c r="CC1401" s="14">
        <f>VLOOKUP($B1401,[2]Sheet3!$G:$CZ,66,0)</f>
        <v>0</v>
      </c>
      <c r="CD1401" s="14">
        <f>VLOOKUP($B1401,[2]Sheet3!$G:$CZ,67,0)</f>
        <v>0</v>
      </c>
      <c r="CE1401" s="14">
        <f>VLOOKUP($B1401,[2]Sheet3!$G:$CZ,68,0)</f>
        <v>0</v>
      </c>
      <c r="CF1401" s="14">
        <f>VLOOKUP($B1401,[2]Sheet3!$G:$CZ,69,0)</f>
        <v>0</v>
      </c>
      <c r="CG1401" s="14">
        <f>VLOOKUP($B1401,[2]Sheet3!$G:$CZ,70,0)</f>
        <v>0</v>
      </c>
      <c r="CH1401" s="14">
        <f>VLOOKUP($B1401,[2]Sheet3!$G:$CZ,71,0)</f>
        <v>0</v>
      </c>
      <c r="CI1401" s="14">
        <f>VLOOKUP($B1401,[2]Sheet3!$G:$CZ,72,0)</f>
        <v>0</v>
      </c>
      <c r="CJ1401" s="14">
        <f>VLOOKUP($B1401,[2]Sheet3!$G:$CZ,73,0)</f>
        <v>0</v>
      </c>
      <c r="CK1401" s="14">
        <f>VLOOKUP($B1401,[2]Sheet3!$G:$CZ,74,0)</f>
        <v>0</v>
      </c>
      <c r="CL1401" s="14">
        <f>VLOOKUP($B1401,[2]Sheet3!$G:$CZ,75,0)</f>
        <v>0</v>
      </c>
      <c r="CM1401" s="14">
        <f>VLOOKUP($B1401,[2]Sheet3!$G:$CZ,76,0)</f>
        <v>0</v>
      </c>
      <c r="CN1401" s="14">
        <f>VLOOKUP($B1401,[2]Sheet3!$G:$CZ,77,0)</f>
        <v>0</v>
      </c>
      <c r="CO1401" s="14">
        <f>VLOOKUP($B1401,[2]Sheet3!$G:$CZ,78,0)</f>
        <v>0</v>
      </c>
      <c r="CP1401" s="14">
        <f>VLOOKUP($B1401,[2]Sheet3!$G:$CZ,79,0)</f>
        <v>0</v>
      </c>
      <c r="CQ1401" s="14">
        <f>VLOOKUP($B1401,[2]Sheet3!$G:$CZ,80,0)</f>
        <v>0</v>
      </c>
      <c r="CR1401" s="14">
        <f>VLOOKUP($B1401,[2]Sheet3!$G:$CZ,81,0)</f>
        <v>0</v>
      </c>
      <c r="CS1401" s="14">
        <f>VLOOKUP($B1401,[2]Sheet3!$G:$CZ,82,0)</f>
        <v>0</v>
      </c>
      <c r="CT1401" s="14">
        <f>VLOOKUP($B1401,[2]Sheet3!$G:$CZ,83,0)</f>
        <v>0</v>
      </c>
      <c r="CU1401" s="14">
        <f>VLOOKUP($B1401,[2]Sheet3!$G:$CZ,84,0)</f>
        <v>0</v>
      </c>
      <c r="CV1401" s="14">
        <f>VLOOKUP($B1401,[2]Sheet3!$G:$CZ,85,0)</f>
        <v>0</v>
      </c>
      <c r="CW1401" s="14">
        <f>VLOOKUP($B1401,[2]Sheet3!$G:$CZ,86,0)</f>
        <v>0</v>
      </c>
      <c r="CX1401" s="14">
        <f>VLOOKUP($B1401,[2]Sheet3!$G:$CZ,87,0)</f>
        <v>0</v>
      </c>
      <c r="CY1401" s="14">
        <f>VLOOKUP($B1401,[2]Sheet3!$G:$CZ,88,0)</f>
        <v>0</v>
      </c>
      <c r="CZ1401" s="14">
        <f>VLOOKUP($B1401,[2]Sheet3!$G:$CZ,89,0)</f>
        <v>0</v>
      </c>
      <c r="DA1401" s="14">
        <f>VLOOKUP($B1401,[2]Sheet3!$G:$CZ,90,0)</f>
        <v>0</v>
      </c>
      <c r="DB1401" s="14">
        <f>VLOOKUP($B1401,[2]Sheet3!$G:$CZ,91,0)</f>
        <v>0</v>
      </c>
      <c r="DC1401" s="14">
        <f>VLOOKUP($B1401,[2]Sheet3!$G:$CZ,92,0)</f>
        <v>0</v>
      </c>
      <c r="DD1401" s="14">
        <f>VLOOKUP($B1401,[2]Sheet3!$G:$CZ,93,0)</f>
        <v>0</v>
      </c>
      <c r="DE1401" s="14">
        <f>VLOOKUP($B1401,[2]Sheet3!$G:$CZ,94,0)</f>
        <v>0</v>
      </c>
      <c r="DF1401" s="14">
        <f>VLOOKUP($B1401,[2]Sheet3!$G:$CZ,95,0)</f>
        <v>0</v>
      </c>
      <c r="DG1401" s="14">
        <f>VLOOKUP($B1401,[2]Sheet3!$G:$CZ,96,0)</f>
        <v>0</v>
      </c>
      <c r="DH1401" s="14">
        <f>VLOOKUP($B1401,[2]Sheet3!$G:$CZ,97,0)</f>
        <v>0</v>
      </c>
      <c r="DI1401" s="14">
        <f>VLOOKUP($B1401,[2]Sheet3!$G:$CZ,98,0)</f>
        <v>0</v>
      </c>
    </row>
    <row r="1402" spans="1:113" x14ac:dyDescent="0.3">
      <c r="A1402" s="9" t="str">
        <f t="shared" si="65"/>
        <v>W14650</v>
      </c>
      <c r="B1402" s="15" t="s">
        <v>2963</v>
      </c>
      <c r="C1402" s="15" t="s">
        <v>2964</v>
      </c>
      <c r="F1402" s="7" t="s">
        <v>15</v>
      </c>
      <c r="G1402" s="12" t="s">
        <v>4894</v>
      </c>
      <c r="H1402" s="12" t="str">
        <f>VLOOKUP($B1402,[1]Sheet1!$A:$G,5,0)</f>
        <v>imtiyaz.shaikh@redingtongroup.com</v>
      </c>
      <c r="I1402" s="12" t="str">
        <f>VLOOKUP($B1402,[1]Sheet1!$A:$G,7,0)</f>
        <v>rohan.vora@redingtongroup.com</v>
      </c>
      <c r="J1402" s="12" t="s">
        <v>82</v>
      </c>
      <c r="K1402" s="7"/>
      <c r="L1402" s="7"/>
      <c r="M1402" s="8"/>
      <c r="N1402" s="7" t="str">
        <f t="shared" si="63"/>
        <v>imtiyaz.shaikh@redingtongroup.com; rohan.vora@redingtongroup.com; nilesh.phirke@redingtongroup.com;christopher.joseph@redingtongroup.com</v>
      </c>
      <c r="O1402" s="7" t="str">
        <f t="shared" si="64"/>
        <v>W14650</v>
      </c>
      <c r="P1402" s="8" t="s">
        <v>5215</v>
      </c>
      <c r="Q1402" s="14">
        <f>VLOOKUP($B1402,[2]Sheet3!$G:$CZ,2,0)</f>
        <v>2400299920</v>
      </c>
      <c r="R1402" s="14">
        <f>VLOOKUP($B1402,[2]Sheet3!$G:$CZ,3,0)</f>
        <v>0</v>
      </c>
      <c r="S1402" s="14">
        <f>VLOOKUP($B1402,[2]Sheet3!$G:$CZ,4,0)</f>
        <v>0</v>
      </c>
      <c r="T1402" s="14">
        <f>VLOOKUP($B1402,[2]Sheet3!$G:$CZ,5,0)</f>
        <v>0</v>
      </c>
      <c r="U1402" s="14">
        <f>VLOOKUP($B1402,[2]Sheet3!$G:$CZ,6,0)</f>
        <v>0</v>
      </c>
      <c r="V1402" s="14">
        <f>VLOOKUP($B1402,[2]Sheet3!$G:$CZ,7,0)</f>
        <v>0</v>
      </c>
      <c r="W1402" s="14">
        <f>VLOOKUP($B1402,[2]Sheet3!$G:$CZ,8,0)</f>
        <v>0</v>
      </c>
      <c r="X1402" s="14">
        <f>VLOOKUP($B1402,[2]Sheet3!$G:$CZ,9,0)</f>
        <v>0</v>
      </c>
      <c r="Y1402" s="14">
        <f>VLOOKUP($B1402,[2]Sheet3!$G:$CZ,10,0)</f>
        <v>0</v>
      </c>
      <c r="Z1402" s="14">
        <f>VLOOKUP($B1402,[2]Sheet3!$G:$CZ,11,0)</f>
        <v>0</v>
      </c>
      <c r="AA1402" s="14">
        <f>VLOOKUP($B1402,[2]Sheet3!$G:$CZ,12,0)</f>
        <v>0</v>
      </c>
      <c r="AB1402" s="14">
        <f>VLOOKUP($B1402,[2]Sheet3!$G:$CZ,13,0)</f>
        <v>0</v>
      </c>
      <c r="AC1402" s="14">
        <f>VLOOKUP($B1402,[2]Sheet3!$G:$CZ,14,0)</f>
        <v>0</v>
      </c>
      <c r="AD1402" s="14">
        <f>VLOOKUP($B1402,[2]Sheet3!$G:$CZ,15,0)</f>
        <v>0</v>
      </c>
      <c r="AE1402" s="14">
        <f>VLOOKUP($B1402,[2]Sheet3!$G:$CZ,16,0)</f>
        <v>0</v>
      </c>
      <c r="AF1402" s="14">
        <f>VLOOKUP($B1402,[2]Sheet3!$G:$CZ,17,0)</f>
        <v>0</v>
      </c>
      <c r="AG1402" s="14">
        <f>VLOOKUP($B1402,[2]Sheet3!$G:$CZ,18,0)</f>
        <v>0</v>
      </c>
      <c r="AH1402" s="14">
        <f>VLOOKUP($B1402,[2]Sheet3!$G:$CZ,19,0)</f>
        <v>0</v>
      </c>
      <c r="AI1402" s="14">
        <f>VLOOKUP($B1402,[2]Sheet3!$G:$CZ,20,0)</f>
        <v>0</v>
      </c>
      <c r="AJ1402" s="14">
        <f>VLOOKUP($B1402,[2]Sheet3!$G:$CZ,21,0)</f>
        <v>0</v>
      </c>
      <c r="AK1402" s="14">
        <f>VLOOKUP($B1402,[2]Sheet3!$G:$CZ,22,0)</f>
        <v>0</v>
      </c>
      <c r="AL1402" s="14">
        <f>VLOOKUP($B1402,[2]Sheet3!$G:$CZ,23,0)</f>
        <v>0</v>
      </c>
      <c r="AM1402" s="14">
        <f>VLOOKUP($B1402,[2]Sheet3!$G:$CZ,24,0)</f>
        <v>0</v>
      </c>
      <c r="AN1402" s="14">
        <f>VLOOKUP($B1402,[2]Sheet3!$G:$CZ,25,0)</f>
        <v>0</v>
      </c>
      <c r="AO1402" s="14">
        <f>VLOOKUP($B1402,[2]Sheet3!$G:$CZ,26,0)</f>
        <v>0</v>
      </c>
      <c r="AP1402" s="14">
        <f>VLOOKUP($B1402,[2]Sheet3!$G:$CZ,27,0)</f>
        <v>0</v>
      </c>
      <c r="AQ1402" s="14">
        <f>VLOOKUP($B1402,[2]Sheet3!$G:$CZ,28,0)</f>
        <v>0</v>
      </c>
      <c r="AR1402" s="14">
        <f>VLOOKUP($B1402,[2]Sheet3!$G:$CZ,29,0)</f>
        <v>0</v>
      </c>
      <c r="AS1402" s="14">
        <f>VLOOKUP($B1402,[2]Sheet3!$G:$CZ,30,0)</f>
        <v>0</v>
      </c>
      <c r="AT1402" s="14">
        <f>VLOOKUP($B1402,[2]Sheet3!$G:$CZ,31,0)</f>
        <v>0</v>
      </c>
      <c r="AU1402" s="14">
        <f>VLOOKUP($B1402,[2]Sheet3!$G:$CZ,32,0)</f>
        <v>0</v>
      </c>
      <c r="AV1402" s="14">
        <f>VLOOKUP($B1402,[2]Sheet3!$G:$CZ,33,0)</f>
        <v>0</v>
      </c>
      <c r="AW1402" s="14">
        <f>VLOOKUP($B1402,[2]Sheet3!$G:$CZ,34,0)</f>
        <v>0</v>
      </c>
      <c r="AX1402" s="14">
        <f>VLOOKUP($B1402,[2]Sheet3!$G:$CZ,35,0)</f>
        <v>0</v>
      </c>
      <c r="AY1402" s="14">
        <f>VLOOKUP($B1402,[2]Sheet3!$G:$CZ,36,0)</f>
        <v>0</v>
      </c>
      <c r="AZ1402" s="14">
        <f>VLOOKUP($B1402,[2]Sheet3!$G:$CZ,37,0)</f>
        <v>0</v>
      </c>
      <c r="BA1402" s="14">
        <f>VLOOKUP($B1402,[2]Sheet3!$G:$CZ,38,0)</f>
        <v>0</v>
      </c>
      <c r="BB1402" s="14">
        <f>VLOOKUP($B1402,[2]Sheet3!$G:$CZ,39,0)</f>
        <v>0</v>
      </c>
      <c r="BC1402" s="14">
        <f>VLOOKUP($B1402,[2]Sheet3!$G:$CZ,40,0)</f>
        <v>0</v>
      </c>
      <c r="BD1402" s="14">
        <f>VLOOKUP($B1402,[2]Sheet3!$G:$CZ,41,0)</f>
        <v>0</v>
      </c>
      <c r="BE1402" s="14">
        <f>VLOOKUP($B1402,[2]Sheet3!$G:$CZ,42,0)</f>
        <v>0</v>
      </c>
      <c r="BF1402" s="14">
        <f>VLOOKUP($B1402,[2]Sheet3!$G:$CZ,43,0)</f>
        <v>0</v>
      </c>
      <c r="BG1402" s="14">
        <f>VLOOKUP($B1402,[2]Sheet3!$G:$CZ,44,0)</f>
        <v>0</v>
      </c>
      <c r="BH1402" s="14">
        <f>VLOOKUP($B1402,[2]Sheet3!$G:$CZ,45,0)</f>
        <v>0</v>
      </c>
      <c r="BI1402" s="14">
        <f>VLOOKUP($B1402,[2]Sheet3!$G:$CZ,46,0)</f>
        <v>0</v>
      </c>
      <c r="BJ1402" s="14">
        <f>VLOOKUP($B1402,[2]Sheet3!$G:$CZ,47,0)</f>
        <v>0</v>
      </c>
      <c r="BK1402" s="14">
        <f>VLOOKUP($B1402,[2]Sheet3!$G:$CZ,48,0)</f>
        <v>0</v>
      </c>
      <c r="BL1402" s="14">
        <f>VLOOKUP($B1402,[2]Sheet3!$G:$CZ,49,0)</f>
        <v>0</v>
      </c>
      <c r="BM1402" s="14">
        <f>VLOOKUP($B1402,[2]Sheet3!$G:$CZ,50,0)</f>
        <v>0</v>
      </c>
      <c r="BN1402" s="14">
        <f>VLOOKUP($B1402,[2]Sheet3!$G:$CZ,51,0)</f>
        <v>0</v>
      </c>
      <c r="BO1402" s="14">
        <f>VLOOKUP($B1402,[2]Sheet3!$G:$CZ,52,0)</f>
        <v>0</v>
      </c>
      <c r="BP1402" s="14">
        <f>VLOOKUP($B1402,[2]Sheet3!$G:$CZ,53,0)</f>
        <v>0</v>
      </c>
      <c r="BQ1402" s="14">
        <f>VLOOKUP($B1402,[2]Sheet3!$G:$CZ,54,0)</f>
        <v>0</v>
      </c>
      <c r="BR1402" s="14">
        <f>VLOOKUP($B1402,[2]Sheet3!$G:$CZ,55,0)</f>
        <v>0</v>
      </c>
      <c r="BS1402" s="14">
        <f>VLOOKUP($B1402,[2]Sheet3!$G:$CZ,56,0)</f>
        <v>0</v>
      </c>
      <c r="BT1402" s="14">
        <f>VLOOKUP($B1402,[2]Sheet3!$G:$CZ,57,0)</f>
        <v>0</v>
      </c>
      <c r="BU1402" s="14">
        <f>VLOOKUP($B1402,[2]Sheet3!$G:$CZ,58,0)</f>
        <v>0</v>
      </c>
      <c r="BV1402" s="14">
        <f>VLOOKUP($B1402,[2]Sheet3!$G:$CZ,59,0)</f>
        <v>0</v>
      </c>
      <c r="BW1402" s="14">
        <f>VLOOKUP($B1402,[2]Sheet3!$G:$CZ,60,0)</f>
        <v>0</v>
      </c>
      <c r="BX1402" s="14">
        <f>VLOOKUP($B1402,[2]Sheet3!$G:$CZ,61,0)</f>
        <v>0</v>
      </c>
      <c r="BY1402" s="14">
        <f>VLOOKUP($B1402,[2]Sheet3!$G:$CZ,62,0)</f>
        <v>0</v>
      </c>
      <c r="BZ1402" s="14">
        <f>VLOOKUP($B1402,[2]Sheet3!$G:$CZ,63,0)</f>
        <v>0</v>
      </c>
      <c r="CA1402" s="14">
        <f>VLOOKUP($B1402,[2]Sheet3!$G:$CZ,64,0)</f>
        <v>0</v>
      </c>
      <c r="CB1402" s="14">
        <f>VLOOKUP($B1402,[2]Sheet3!$G:$CZ,65,0)</f>
        <v>0</v>
      </c>
      <c r="CC1402" s="14">
        <f>VLOOKUP($B1402,[2]Sheet3!$G:$CZ,66,0)</f>
        <v>0</v>
      </c>
      <c r="CD1402" s="14">
        <f>VLOOKUP($B1402,[2]Sheet3!$G:$CZ,67,0)</f>
        <v>0</v>
      </c>
      <c r="CE1402" s="14">
        <f>VLOOKUP($B1402,[2]Sheet3!$G:$CZ,68,0)</f>
        <v>0</v>
      </c>
      <c r="CF1402" s="14">
        <f>VLOOKUP($B1402,[2]Sheet3!$G:$CZ,69,0)</f>
        <v>0</v>
      </c>
      <c r="CG1402" s="14">
        <f>VLOOKUP($B1402,[2]Sheet3!$G:$CZ,70,0)</f>
        <v>0</v>
      </c>
      <c r="CH1402" s="14">
        <f>VLOOKUP($B1402,[2]Sheet3!$G:$CZ,71,0)</f>
        <v>0</v>
      </c>
      <c r="CI1402" s="14">
        <f>VLOOKUP($B1402,[2]Sheet3!$G:$CZ,72,0)</f>
        <v>0</v>
      </c>
      <c r="CJ1402" s="14">
        <f>VLOOKUP($B1402,[2]Sheet3!$G:$CZ,73,0)</f>
        <v>0</v>
      </c>
      <c r="CK1402" s="14">
        <f>VLOOKUP($B1402,[2]Sheet3!$G:$CZ,74,0)</f>
        <v>0</v>
      </c>
      <c r="CL1402" s="14">
        <f>VLOOKUP($B1402,[2]Sheet3!$G:$CZ,75,0)</f>
        <v>0</v>
      </c>
      <c r="CM1402" s="14">
        <f>VLOOKUP($B1402,[2]Sheet3!$G:$CZ,76,0)</f>
        <v>0</v>
      </c>
      <c r="CN1402" s="14">
        <f>VLOOKUP($B1402,[2]Sheet3!$G:$CZ,77,0)</f>
        <v>0</v>
      </c>
      <c r="CO1402" s="14">
        <f>VLOOKUP($B1402,[2]Sheet3!$G:$CZ,78,0)</f>
        <v>0</v>
      </c>
      <c r="CP1402" s="14">
        <f>VLOOKUP($B1402,[2]Sheet3!$G:$CZ,79,0)</f>
        <v>0</v>
      </c>
      <c r="CQ1402" s="14">
        <f>VLOOKUP($B1402,[2]Sheet3!$G:$CZ,80,0)</f>
        <v>0</v>
      </c>
      <c r="CR1402" s="14">
        <f>VLOOKUP($B1402,[2]Sheet3!$G:$CZ,81,0)</f>
        <v>0</v>
      </c>
      <c r="CS1402" s="14">
        <f>VLOOKUP($B1402,[2]Sheet3!$G:$CZ,82,0)</f>
        <v>0</v>
      </c>
      <c r="CT1402" s="14">
        <f>VLOOKUP($B1402,[2]Sheet3!$G:$CZ,83,0)</f>
        <v>0</v>
      </c>
      <c r="CU1402" s="14">
        <f>VLOOKUP($B1402,[2]Sheet3!$G:$CZ,84,0)</f>
        <v>0</v>
      </c>
      <c r="CV1402" s="14">
        <f>VLOOKUP($B1402,[2]Sheet3!$G:$CZ,85,0)</f>
        <v>0</v>
      </c>
      <c r="CW1402" s="14">
        <f>VLOOKUP($B1402,[2]Sheet3!$G:$CZ,86,0)</f>
        <v>0</v>
      </c>
      <c r="CX1402" s="14">
        <f>VLOOKUP($B1402,[2]Sheet3!$G:$CZ,87,0)</f>
        <v>0</v>
      </c>
      <c r="CY1402" s="14">
        <f>VLOOKUP($B1402,[2]Sheet3!$G:$CZ,88,0)</f>
        <v>0</v>
      </c>
      <c r="CZ1402" s="14">
        <f>VLOOKUP($B1402,[2]Sheet3!$G:$CZ,89,0)</f>
        <v>0</v>
      </c>
      <c r="DA1402" s="14">
        <f>VLOOKUP($B1402,[2]Sheet3!$G:$CZ,90,0)</f>
        <v>0</v>
      </c>
      <c r="DB1402" s="14">
        <f>VLOOKUP($B1402,[2]Sheet3!$G:$CZ,91,0)</f>
        <v>0</v>
      </c>
      <c r="DC1402" s="14">
        <f>VLOOKUP($B1402,[2]Sheet3!$G:$CZ,92,0)</f>
        <v>0</v>
      </c>
      <c r="DD1402" s="14">
        <f>VLOOKUP($B1402,[2]Sheet3!$G:$CZ,93,0)</f>
        <v>0</v>
      </c>
      <c r="DE1402" s="14">
        <f>VLOOKUP($B1402,[2]Sheet3!$G:$CZ,94,0)</f>
        <v>0</v>
      </c>
      <c r="DF1402" s="14">
        <f>VLOOKUP($B1402,[2]Sheet3!$G:$CZ,95,0)</f>
        <v>0</v>
      </c>
      <c r="DG1402" s="14">
        <f>VLOOKUP($B1402,[2]Sheet3!$G:$CZ,96,0)</f>
        <v>0</v>
      </c>
      <c r="DH1402" s="14">
        <f>VLOOKUP($B1402,[2]Sheet3!$G:$CZ,97,0)</f>
        <v>0</v>
      </c>
      <c r="DI1402" s="14">
        <f>VLOOKUP($B1402,[2]Sheet3!$G:$CZ,98,0)</f>
        <v>0</v>
      </c>
    </row>
    <row r="1403" spans="1:113" x14ac:dyDescent="0.3">
      <c r="A1403" s="9" t="str">
        <f t="shared" si="65"/>
        <v>E63074</v>
      </c>
      <c r="B1403" s="15" t="s">
        <v>2965</v>
      </c>
      <c r="C1403" s="15" t="s">
        <v>2966</v>
      </c>
      <c r="F1403" s="7" t="s">
        <v>15</v>
      </c>
      <c r="G1403" s="12" t="s">
        <v>4895</v>
      </c>
      <c r="H1403" s="12" t="str">
        <f>VLOOKUP($B1403,[1]Sheet1!$A:$G,5,0)</f>
        <v>bappa.das@redingtongroup.com</v>
      </c>
      <c r="I1403" s="12" t="str">
        <f>VLOOKUP($B1403,[1]Sheet1!$A:$G,7,0)</f>
        <v>jaswinder.singh@redingtongroup.com</v>
      </c>
      <c r="J1403" s="12" t="s">
        <v>82</v>
      </c>
      <c r="K1403" s="7"/>
      <c r="L1403" s="7"/>
      <c r="M1403" s="8"/>
      <c r="N1403" s="7" t="str">
        <f t="shared" si="63"/>
        <v>bappa.das@redingtongroup.com; jaswinder.singh@redingtongroup.com; nilesh.phirke@redingtongroup.com;christopher.joseph@redingtongroup.com</v>
      </c>
      <c r="O1403" s="7" t="str">
        <f t="shared" si="64"/>
        <v>E63074</v>
      </c>
      <c r="P1403" s="8" t="s">
        <v>5215</v>
      </c>
      <c r="Q1403" s="14">
        <f>VLOOKUP($B1403,[2]Sheet3!$G:$CZ,2,0)</f>
        <v>2400308127</v>
      </c>
      <c r="R1403" s="14">
        <f>VLOOKUP($B1403,[2]Sheet3!$G:$CZ,3,0)</f>
        <v>0</v>
      </c>
      <c r="S1403" s="14">
        <f>VLOOKUP($B1403,[2]Sheet3!$G:$CZ,4,0)</f>
        <v>0</v>
      </c>
      <c r="T1403" s="14">
        <f>VLOOKUP($B1403,[2]Sheet3!$G:$CZ,5,0)</f>
        <v>0</v>
      </c>
      <c r="U1403" s="14">
        <f>VLOOKUP($B1403,[2]Sheet3!$G:$CZ,6,0)</f>
        <v>0</v>
      </c>
      <c r="V1403" s="14">
        <f>VLOOKUP($B1403,[2]Sheet3!$G:$CZ,7,0)</f>
        <v>0</v>
      </c>
      <c r="W1403" s="14">
        <f>VLOOKUP($B1403,[2]Sheet3!$G:$CZ,8,0)</f>
        <v>0</v>
      </c>
      <c r="X1403" s="14">
        <f>VLOOKUP($B1403,[2]Sheet3!$G:$CZ,9,0)</f>
        <v>0</v>
      </c>
      <c r="Y1403" s="14">
        <f>VLOOKUP($B1403,[2]Sheet3!$G:$CZ,10,0)</f>
        <v>0</v>
      </c>
      <c r="Z1403" s="14">
        <f>VLOOKUP($B1403,[2]Sheet3!$G:$CZ,11,0)</f>
        <v>0</v>
      </c>
      <c r="AA1403" s="14">
        <f>VLOOKUP($B1403,[2]Sheet3!$G:$CZ,12,0)</f>
        <v>0</v>
      </c>
      <c r="AB1403" s="14">
        <f>VLOOKUP($B1403,[2]Sheet3!$G:$CZ,13,0)</f>
        <v>0</v>
      </c>
      <c r="AC1403" s="14">
        <f>VLOOKUP($B1403,[2]Sheet3!$G:$CZ,14,0)</f>
        <v>0</v>
      </c>
      <c r="AD1403" s="14">
        <f>VLOOKUP($B1403,[2]Sheet3!$G:$CZ,15,0)</f>
        <v>0</v>
      </c>
      <c r="AE1403" s="14">
        <f>VLOOKUP($B1403,[2]Sheet3!$G:$CZ,16,0)</f>
        <v>0</v>
      </c>
      <c r="AF1403" s="14">
        <f>VLOOKUP($B1403,[2]Sheet3!$G:$CZ,17,0)</f>
        <v>0</v>
      </c>
      <c r="AG1403" s="14">
        <f>VLOOKUP($B1403,[2]Sheet3!$G:$CZ,18,0)</f>
        <v>0</v>
      </c>
      <c r="AH1403" s="14">
        <f>VLOOKUP($B1403,[2]Sheet3!$G:$CZ,19,0)</f>
        <v>0</v>
      </c>
      <c r="AI1403" s="14">
        <f>VLOOKUP($B1403,[2]Sheet3!$G:$CZ,20,0)</f>
        <v>0</v>
      </c>
      <c r="AJ1403" s="14">
        <f>VLOOKUP($B1403,[2]Sheet3!$G:$CZ,21,0)</f>
        <v>0</v>
      </c>
      <c r="AK1403" s="14">
        <f>VLOOKUP($B1403,[2]Sheet3!$G:$CZ,22,0)</f>
        <v>0</v>
      </c>
      <c r="AL1403" s="14">
        <f>VLOOKUP($B1403,[2]Sheet3!$G:$CZ,23,0)</f>
        <v>0</v>
      </c>
      <c r="AM1403" s="14">
        <f>VLOOKUP($B1403,[2]Sheet3!$G:$CZ,24,0)</f>
        <v>0</v>
      </c>
      <c r="AN1403" s="14">
        <f>VLOOKUP($B1403,[2]Sheet3!$G:$CZ,25,0)</f>
        <v>0</v>
      </c>
      <c r="AO1403" s="14">
        <f>VLOOKUP($B1403,[2]Sheet3!$G:$CZ,26,0)</f>
        <v>0</v>
      </c>
      <c r="AP1403" s="14">
        <f>VLOOKUP($B1403,[2]Sheet3!$G:$CZ,27,0)</f>
        <v>0</v>
      </c>
      <c r="AQ1403" s="14">
        <f>VLOOKUP($B1403,[2]Sheet3!$G:$CZ,28,0)</f>
        <v>0</v>
      </c>
      <c r="AR1403" s="14">
        <f>VLOOKUP($B1403,[2]Sheet3!$G:$CZ,29,0)</f>
        <v>0</v>
      </c>
      <c r="AS1403" s="14">
        <f>VLOOKUP($B1403,[2]Sheet3!$G:$CZ,30,0)</f>
        <v>0</v>
      </c>
      <c r="AT1403" s="14">
        <f>VLOOKUP($B1403,[2]Sheet3!$G:$CZ,31,0)</f>
        <v>0</v>
      </c>
      <c r="AU1403" s="14">
        <f>VLOOKUP($B1403,[2]Sheet3!$G:$CZ,32,0)</f>
        <v>0</v>
      </c>
      <c r="AV1403" s="14">
        <f>VLOOKUP($B1403,[2]Sheet3!$G:$CZ,33,0)</f>
        <v>0</v>
      </c>
      <c r="AW1403" s="14">
        <f>VLOOKUP($B1403,[2]Sheet3!$G:$CZ,34,0)</f>
        <v>0</v>
      </c>
      <c r="AX1403" s="14">
        <f>VLOOKUP($B1403,[2]Sheet3!$G:$CZ,35,0)</f>
        <v>0</v>
      </c>
      <c r="AY1403" s="14">
        <f>VLOOKUP($B1403,[2]Sheet3!$G:$CZ,36,0)</f>
        <v>0</v>
      </c>
      <c r="AZ1403" s="14">
        <f>VLOOKUP($B1403,[2]Sheet3!$G:$CZ,37,0)</f>
        <v>0</v>
      </c>
      <c r="BA1403" s="14">
        <f>VLOOKUP($B1403,[2]Sheet3!$G:$CZ,38,0)</f>
        <v>0</v>
      </c>
      <c r="BB1403" s="14">
        <f>VLOOKUP($B1403,[2]Sheet3!$G:$CZ,39,0)</f>
        <v>0</v>
      </c>
      <c r="BC1403" s="14">
        <f>VLOOKUP($B1403,[2]Sheet3!$G:$CZ,40,0)</f>
        <v>0</v>
      </c>
      <c r="BD1403" s="14">
        <f>VLOOKUP($B1403,[2]Sheet3!$G:$CZ,41,0)</f>
        <v>0</v>
      </c>
      <c r="BE1403" s="14">
        <f>VLOOKUP($B1403,[2]Sheet3!$G:$CZ,42,0)</f>
        <v>0</v>
      </c>
      <c r="BF1403" s="14">
        <f>VLOOKUP($B1403,[2]Sheet3!$G:$CZ,43,0)</f>
        <v>0</v>
      </c>
      <c r="BG1403" s="14">
        <f>VLOOKUP($B1403,[2]Sheet3!$G:$CZ,44,0)</f>
        <v>0</v>
      </c>
      <c r="BH1403" s="14">
        <f>VLOOKUP($B1403,[2]Sheet3!$G:$CZ,45,0)</f>
        <v>0</v>
      </c>
      <c r="BI1403" s="14">
        <f>VLOOKUP($B1403,[2]Sheet3!$G:$CZ,46,0)</f>
        <v>0</v>
      </c>
      <c r="BJ1403" s="14">
        <f>VLOOKUP($B1403,[2]Sheet3!$G:$CZ,47,0)</f>
        <v>0</v>
      </c>
      <c r="BK1403" s="14">
        <f>VLOOKUP($B1403,[2]Sheet3!$G:$CZ,48,0)</f>
        <v>0</v>
      </c>
      <c r="BL1403" s="14">
        <f>VLOOKUP($B1403,[2]Sheet3!$G:$CZ,49,0)</f>
        <v>0</v>
      </c>
      <c r="BM1403" s="14">
        <f>VLOOKUP($B1403,[2]Sheet3!$G:$CZ,50,0)</f>
        <v>0</v>
      </c>
      <c r="BN1403" s="14">
        <f>VLOOKUP($B1403,[2]Sheet3!$G:$CZ,51,0)</f>
        <v>0</v>
      </c>
      <c r="BO1403" s="14">
        <f>VLOOKUP($B1403,[2]Sheet3!$G:$CZ,52,0)</f>
        <v>0</v>
      </c>
      <c r="BP1403" s="14">
        <f>VLOOKUP($B1403,[2]Sheet3!$G:$CZ,53,0)</f>
        <v>0</v>
      </c>
      <c r="BQ1403" s="14">
        <f>VLOOKUP($B1403,[2]Sheet3!$G:$CZ,54,0)</f>
        <v>0</v>
      </c>
      <c r="BR1403" s="14">
        <f>VLOOKUP($B1403,[2]Sheet3!$G:$CZ,55,0)</f>
        <v>0</v>
      </c>
      <c r="BS1403" s="14">
        <f>VLOOKUP($B1403,[2]Sheet3!$G:$CZ,56,0)</f>
        <v>0</v>
      </c>
      <c r="BT1403" s="14">
        <f>VLOOKUP($B1403,[2]Sheet3!$G:$CZ,57,0)</f>
        <v>0</v>
      </c>
      <c r="BU1403" s="14">
        <f>VLOOKUP($B1403,[2]Sheet3!$G:$CZ,58,0)</f>
        <v>0</v>
      </c>
      <c r="BV1403" s="14">
        <f>VLOOKUP($B1403,[2]Sheet3!$G:$CZ,59,0)</f>
        <v>0</v>
      </c>
      <c r="BW1403" s="14">
        <f>VLOOKUP($B1403,[2]Sheet3!$G:$CZ,60,0)</f>
        <v>0</v>
      </c>
      <c r="BX1403" s="14">
        <f>VLOOKUP($B1403,[2]Sheet3!$G:$CZ,61,0)</f>
        <v>0</v>
      </c>
      <c r="BY1403" s="14">
        <f>VLOOKUP($B1403,[2]Sheet3!$G:$CZ,62,0)</f>
        <v>0</v>
      </c>
      <c r="BZ1403" s="14">
        <f>VLOOKUP($B1403,[2]Sheet3!$G:$CZ,63,0)</f>
        <v>0</v>
      </c>
      <c r="CA1403" s="14">
        <f>VLOOKUP($B1403,[2]Sheet3!$G:$CZ,64,0)</f>
        <v>0</v>
      </c>
      <c r="CB1403" s="14">
        <f>VLOOKUP($B1403,[2]Sheet3!$G:$CZ,65,0)</f>
        <v>0</v>
      </c>
      <c r="CC1403" s="14">
        <f>VLOOKUP($B1403,[2]Sheet3!$G:$CZ,66,0)</f>
        <v>0</v>
      </c>
      <c r="CD1403" s="14">
        <f>VLOOKUP($B1403,[2]Sheet3!$G:$CZ,67,0)</f>
        <v>0</v>
      </c>
      <c r="CE1403" s="14">
        <f>VLOOKUP($B1403,[2]Sheet3!$G:$CZ,68,0)</f>
        <v>0</v>
      </c>
      <c r="CF1403" s="14">
        <f>VLOOKUP($B1403,[2]Sheet3!$G:$CZ,69,0)</f>
        <v>0</v>
      </c>
      <c r="CG1403" s="14">
        <f>VLOOKUP($B1403,[2]Sheet3!$G:$CZ,70,0)</f>
        <v>0</v>
      </c>
      <c r="CH1403" s="14">
        <f>VLOOKUP($B1403,[2]Sheet3!$G:$CZ,71,0)</f>
        <v>0</v>
      </c>
      <c r="CI1403" s="14">
        <f>VLOOKUP($B1403,[2]Sheet3!$G:$CZ,72,0)</f>
        <v>0</v>
      </c>
      <c r="CJ1403" s="14">
        <f>VLOOKUP($B1403,[2]Sheet3!$G:$CZ,73,0)</f>
        <v>0</v>
      </c>
      <c r="CK1403" s="14">
        <f>VLOOKUP($B1403,[2]Sheet3!$G:$CZ,74,0)</f>
        <v>0</v>
      </c>
      <c r="CL1403" s="14">
        <f>VLOOKUP($B1403,[2]Sheet3!$G:$CZ,75,0)</f>
        <v>0</v>
      </c>
      <c r="CM1403" s="14">
        <f>VLOOKUP($B1403,[2]Sheet3!$G:$CZ,76,0)</f>
        <v>0</v>
      </c>
      <c r="CN1403" s="14">
        <f>VLOOKUP($B1403,[2]Sheet3!$G:$CZ,77,0)</f>
        <v>0</v>
      </c>
      <c r="CO1403" s="14">
        <f>VLOOKUP($B1403,[2]Sheet3!$G:$CZ,78,0)</f>
        <v>0</v>
      </c>
      <c r="CP1403" s="14">
        <f>VLOOKUP($B1403,[2]Sheet3!$G:$CZ,79,0)</f>
        <v>0</v>
      </c>
      <c r="CQ1403" s="14">
        <f>VLOOKUP($B1403,[2]Sheet3!$G:$CZ,80,0)</f>
        <v>0</v>
      </c>
      <c r="CR1403" s="14">
        <f>VLOOKUP($B1403,[2]Sheet3!$G:$CZ,81,0)</f>
        <v>0</v>
      </c>
      <c r="CS1403" s="14">
        <f>VLOOKUP($B1403,[2]Sheet3!$G:$CZ,82,0)</f>
        <v>0</v>
      </c>
      <c r="CT1403" s="14">
        <f>VLOOKUP($B1403,[2]Sheet3!$G:$CZ,83,0)</f>
        <v>0</v>
      </c>
      <c r="CU1403" s="14">
        <f>VLOOKUP($B1403,[2]Sheet3!$G:$CZ,84,0)</f>
        <v>0</v>
      </c>
      <c r="CV1403" s="14">
        <f>VLOOKUP($B1403,[2]Sheet3!$G:$CZ,85,0)</f>
        <v>0</v>
      </c>
      <c r="CW1403" s="14">
        <f>VLOOKUP($B1403,[2]Sheet3!$G:$CZ,86,0)</f>
        <v>0</v>
      </c>
      <c r="CX1403" s="14">
        <f>VLOOKUP($B1403,[2]Sheet3!$G:$CZ,87,0)</f>
        <v>0</v>
      </c>
      <c r="CY1403" s="14">
        <f>VLOOKUP($B1403,[2]Sheet3!$G:$CZ,88,0)</f>
        <v>0</v>
      </c>
      <c r="CZ1403" s="14">
        <f>VLOOKUP($B1403,[2]Sheet3!$G:$CZ,89,0)</f>
        <v>0</v>
      </c>
      <c r="DA1403" s="14">
        <f>VLOOKUP($B1403,[2]Sheet3!$G:$CZ,90,0)</f>
        <v>0</v>
      </c>
      <c r="DB1403" s="14">
        <f>VLOOKUP($B1403,[2]Sheet3!$G:$CZ,91,0)</f>
        <v>0</v>
      </c>
      <c r="DC1403" s="14">
        <f>VLOOKUP($B1403,[2]Sheet3!$G:$CZ,92,0)</f>
        <v>0</v>
      </c>
      <c r="DD1403" s="14">
        <f>VLOOKUP($B1403,[2]Sheet3!$G:$CZ,93,0)</f>
        <v>0</v>
      </c>
      <c r="DE1403" s="14">
        <f>VLOOKUP($B1403,[2]Sheet3!$G:$CZ,94,0)</f>
        <v>0</v>
      </c>
      <c r="DF1403" s="14">
        <f>VLOOKUP($B1403,[2]Sheet3!$G:$CZ,95,0)</f>
        <v>0</v>
      </c>
      <c r="DG1403" s="14">
        <f>VLOOKUP($B1403,[2]Sheet3!$G:$CZ,96,0)</f>
        <v>0</v>
      </c>
      <c r="DH1403" s="14">
        <f>VLOOKUP($B1403,[2]Sheet3!$G:$CZ,97,0)</f>
        <v>0</v>
      </c>
      <c r="DI1403" s="14">
        <f>VLOOKUP($B1403,[2]Sheet3!$G:$CZ,98,0)</f>
        <v>0</v>
      </c>
    </row>
    <row r="1404" spans="1:113" x14ac:dyDescent="0.3">
      <c r="A1404" s="9" t="str">
        <f t="shared" si="65"/>
        <v>WB3058</v>
      </c>
      <c r="B1404" s="15" t="s">
        <v>693</v>
      </c>
      <c r="C1404" s="15" t="s">
        <v>694</v>
      </c>
      <c r="F1404" s="7" t="s">
        <v>15</v>
      </c>
      <c r="G1404" s="12" t="s">
        <v>4896</v>
      </c>
      <c r="H1404" s="12" t="str">
        <f>VLOOKUP($B1404,[1]Sheet1!$A:$G,5,0)</f>
        <v>sandip.anil@redingtongroup.com</v>
      </c>
      <c r="I1404" s="12" t="str">
        <f>VLOOKUP($B1404,[1]Sheet1!$A:$G,7,0)</f>
        <v>dilip.vishwa@redingtongroup.com</v>
      </c>
      <c r="J1404" s="12" t="s">
        <v>82</v>
      </c>
      <c r="K1404" s="7"/>
      <c r="L1404" s="7"/>
      <c r="M1404" s="8"/>
      <c r="N1404" s="7" t="str">
        <f t="shared" si="63"/>
        <v>sandip.anil@redingtongroup.com; dilip.vishwa@redingtongroup.com; nilesh.phirke@redingtongroup.com;christopher.joseph@redingtongroup.com</v>
      </c>
      <c r="O1404" s="7" t="str">
        <f t="shared" si="64"/>
        <v>WB3058</v>
      </c>
      <c r="P1404" s="8" t="s">
        <v>5215</v>
      </c>
      <c r="Q1404" s="14">
        <f>VLOOKUP($B1404,[2]Sheet3!$G:$CZ,2,0)</f>
        <v>2400304769</v>
      </c>
      <c r="R1404" s="14">
        <f>VLOOKUP($B1404,[2]Sheet3!$G:$CZ,3,0)</f>
        <v>2400302250</v>
      </c>
      <c r="S1404" s="14">
        <f>VLOOKUP($B1404,[2]Sheet3!$G:$CZ,4,0)</f>
        <v>2400304766</v>
      </c>
      <c r="T1404" s="14">
        <f>VLOOKUP($B1404,[2]Sheet3!$G:$CZ,5,0)</f>
        <v>0</v>
      </c>
      <c r="U1404" s="14">
        <f>VLOOKUP($B1404,[2]Sheet3!$G:$CZ,6,0)</f>
        <v>0</v>
      </c>
      <c r="V1404" s="14">
        <f>VLOOKUP($B1404,[2]Sheet3!$G:$CZ,7,0)</f>
        <v>0</v>
      </c>
      <c r="W1404" s="14">
        <f>VLOOKUP($B1404,[2]Sheet3!$G:$CZ,8,0)</f>
        <v>0</v>
      </c>
      <c r="X1404" s="14">
        <f>VLOOKUP($B1404,[2]Sheet3!$G:$CZ,9,0)</f>
        <v>0</v>
      </c>
      <c r="Y1404" s="14">
        <f>VLOOKUP($B1404,[2]Sheet3!$G:$CZ,10,0)</f>
        <v>0</v>
      </c>
      <c r="Z1404" s="14">
        <f>VLOOKUP($B1404,[2]Sheet3!$G:$CZ,11,0)</f>
        <v>0</v>
      </c>
      <c r="AA1404" s="14">
        <f>VLOOKUP($B1404,[2]Sheet3!$G:$CZ,12,0)</f>
        <v>0</v>
      </c>
      <c r="AB1404" s="14">
        <f>VLOOKUP($B1404,[2]Sheet3!$G:$CZ,13,0)</f>
        <v>0</v>
      </c>
      <c r="AC1404" s="14">
        <f>VLOOKUP($B1404,[2]Sheet3!$G:$CZ,14,0)</f>
        <v>0</v>
      </c>
      <c r="AD1404" s="14">
        <f>VLOOKUP($B1404,[2]Sheet3!$G:$CZ,15,0)</f>
        <v>0</v>
      </c>
      <c r="AE1404" s="14">
        <f>VLOOKUP($B1404,[2]Sheet3!$G:$CZ,16,0)</f>
        <v>0</v>
      </c>
      <c r="AF1404" s="14">
        <f>VLOOKUP($B1404,[2]Sheet3!$G:$CZ,17,0)</f>
        <v>0</v>
      </c>
      <c r="AG1404" s="14">
        <f>VLOOKUP($B1404,[2]Sheet3!$G:$CZ,18,0)</f>
        <v>0</v>
      </c>
      <c r="AH1404" s="14">
        <f>VLOOKUP($B1404,[2]Sheet3!$G:$CZ,19,0)</f>
        <v>0</v>
      </c>
      <c r="AI1404" s="14">
        <f>VLOOKUP($B1404,[2]Sheet3!$G:$CZ,20,0)</f>
        <v>0</v>
      </c>
      <c r="AJ1404" s="14">
        <f>VLOOKUP($B1404,[2]Sheet3!$G:$CZ,21,0)</f>
        <v>0</v>
      </c>
      <c r="AK1404" s="14">
        <f>VLOOKUP($B1404,[2]Sheet3!$G:$CZ,22,0)</f>
        <v>0</v>
      </c>
      <c r="AL1404" s="14">
        <f>VLOOKUP($B1404,[2]Sheet3!$G:$CZ,23,0)</f>
        <v>0</v>
      </c>
      <c r="AM1404" s="14">
        <f>VLOOKUP($B1404,[2]Sheet3!$G:$CZ,24,0)</f>
        <v>0</v>
      </c>
      <c r="AN1404" s="14">
        <f>VLOOKUP($B1404,[2]Sheet3!$G:$CZ,25,0)</f>
        <v>0</v>
      </c>
      <c r="AO1404" s="14">
        <f>VLOOKUP($B1404,[2]Sheet3!$G:$CZ,26,0)</f>
        <v>0</v>
      </c>
      <c r="AP1404" s="14">
        <f>VLOOKUP($B1404,[2]Sheet3!$G:$CZ,27,0)</f>
        <v>0</v>
      </c>
      <c r="AQ1404" s="14">
        <f>VLOOKUP($B1404,[2]Sheet3!$G:$CZ,28,0)</f>
        <v>0</v>
      </c>
      <c r="AR1404" s="14">
        <f>VLOOKUP($B1404,[2]Sheet3!$G:$CZ,29,0)</f>
        <v>0</v>
      </c>
      <c r="AS1404" s="14">
        <f>VLOOKUP($B1404,[2]Sheet3!$G:$CZ,30,0)</f>
        <v>0</v>
      </c>
      <c r="AT1404" s="14">
        <f>VLOOKUP($B1404,[2]Sheet3!$G:$CZ,31,0)</f>
        <v>0</v>
      </c>
      <c r="AU1404" s="14">
        <f>VLOOKUP($B1404,[2]Sheet3!$G:$CZ,32,0)</f>
        <v>0</v>
      </c>
      <c r="AV1404" s="14">
        <f>VLOOKUP($B1404,[2]Sheet3!$G:$CZ,33,0)</f>
        <v>0</v>
      </c>
      <c r="AW1404" s="14">
        <f>VLOOKUP($B1404,[2]Sheet3!$G:$CZ,34,0)</f>
        <v>0</v>
      </c>
      <c r="AX1404" s="14">
        <f>VLOOKUP($B1404,[2]Sheet3!$G:$CZ,35,0)</f>
        <v>0</v>
      </c>
      <c r="AY1404" s="14">
        <f>VLOOKUP($B1404,[2]Sheet3!$G:$CZ,36,0)</f>
        <v>0</v>
      </c>
      <c r="AZ1404" s="14">
        <f>VLOOKUP($B1404,[2]Sheet3!$G:$CZ,37,0)</f>
        <v>0</v>
      </c>
      <c r="BA1404" s="14">
        <f>VLOOKUP($B1404,[2]Sheet3!$G:$CZ,38,0)</f>
        <v>0</v>
      </c>
      <c r="BB1404" s="14">
        <f>VLOOKUP($B1404,[2]Sheet3!$G:$CZ,39,0)</f>
        <v>0</v>
      </c>
      <c r="BC1404" s="14">
        <f>VLOOKUP($B1404,[2]Sheet3!$G:$CZ,40,0)</f>
        <v>0</v>
      </c>
      <c r="BD1404" s="14">
        <f>VLOOKUP($B1404,[2]Sheet3!$G:$CZ,41,0)</f>
        <v>0</v>
      </c>
      <c r="BE1404" s="14">
        <f>VLOOKUP($B1404,[2]Sheet3!$G:$CZ,42,0)</f>
        <v>0</v>
      </c>
      <c r="BF1404" s="14">
        <f>VLOOKUP($B1404,[2]Sheet3!$G:$CZ,43,0)</f>
        <v>0</v>
      </c>
      <c r="BG1404" s="14">
        <f>VLOOKUP($B1404,[2]Sheet3!$G:$CZ,44,0)</f>
        <v>0</v>
      </c>
      <c r="BH1404" s="14">
        <f>VLOOKUP($B1404,[2]Sheet3!$G:$CZ,45,0)</f>
        <v>0</v>
      </c>
      <c r="BI1404" s="14">
        <f>VLOOKUP($B1404,[2]Sheet3!$G:$CZ,46,0)</f>
        <v>0</v>
      </c>
      <c r="BJ1404" s="14">
        <f>VLOOKUP($B1404,[2]Sheet3!$G:$CZ,47,0)</f>
        <v>0</v>
      </c>
      <c r="BK1404" s="14">
        <f>VLOOKUP($B1404,[2]Sheet3!$G:$CZ,48,0)</f>
        <v>0</v>
      </c>
      <c r="BL1404" s="14">
        <f>VLOOKUP($B1404,[2]Sheet3!$G:$CZ,49,0)</f>
        <v>0</v>
      </c>
      <c r="BM1404" s="14">
        <f>VLOOKUP($B1404,[2]Sheet3!$G:$CZ,50,0)</f>
        <v>0</v>
      </c>
      <c r="BN1404" s="14">
        <f>VLOOKUP($B1404,[2]Sheet3!$G:$CZ,51,0)</f>
        <v>0</v>
      </c>
      <c r="BO1404" s="14">
        <f>VLOOKUP($B1404,[2]Sheet3!$G:$CZ,52,0)</f>
        <v>0</v>
      </c>
      <c r="BP1404" s="14">
        <f>VLOOKUP($B1404,[2]Sheet3!$G:$CZ,53,0)</f>
        <v>0</v>
      </c>
      <c r="BQ1404" s="14">
        <f>VLOOKUP($B1404,[2]Sheet3!$G:$CZ,54,0)</f>
        <v>0</v>
      </c>
      <c r="BR1404" s="14">
        <f>VLOOKUP($B1404,[2]Sheet3!$G:$CZ,55,0)</f>
        <v>0</v>
      </c>
      <c r="BS1404" s="14">
        <f>VLOOKUP($B1404,[2]Sheet3!$G:$CZ,56,0)</f>
        <v>0</v>
      </c>
      <c r="BT1404" s="14">
        <f>VLOOKUP($B1404,[2]Sheet3!$G:$CZ,57,0)</f>
        <v>0</v>
      </c>
      <c r="BU1404" s="14">
        <f>VLOOKUP($B1404,[2]Sheet3!$G:$CZ,58,0)</f>
        <v>0</v>
      </c>
      <c r="BV1404" s="14">
        <f>VLOOKUP($B1404,[2]Sheet3!$G:$CZ,59,0)</f>
        <v>0</v>
      </c>
      <c r="BW1404" s="14">
        <f>VLOOKUP($B1404,[2]Sheet3!$G:$CZ,60,0)</f>
        <v>0</v>
      </c>
      <c r="BX1404" s="14">
        <f>VLOOKUP($B1404,[2]Sheet3!$G:$CZ,61,0)</f>
        <v>0</v>
      </c>
      <c r="BY1404" s="14">
        <f>VLOOKUP($B1404,[2]Sheet3!$G:$CZ,62,0)</f>
        <v>0</v>
      </c>
      <c r="BZ1404" s="14">
        <f>VLOOKUP($B1404,[2]Sheet3!$G:$CZ,63,0)</f>
        <v>0</v>
      </c>
      <c r="CA1404" s="14">
        <f>VLOOKUP($B1404,[2]Sheet3!$G:$CZ,64,0)</f>
        <v>0</v>
      </c>
      <c r="CB1404" s="14">
        <f>VLOOKUP($B1404,[2]Sheet3!$G:$CZ,65,0)</f>
        <v>0</v>
      </c>
      <c r="CC1404" s="14">
        <f>VLOOKUP($B1404,[2]Sheet3!$G:$CZ,66,0)</f>
        <v>0</v>
      </c>
      <c r="CD1404" s="14">
        <f>VLOOKUP($B1404,[2]Sheet3!$G:$CZ,67,0)</f>
        <v>0</v>
      </c>
      <c r="CE1404" s="14">
        <f>VLOOKUP($B1404,[2]Sheet3!$G:$CZ,68,0)</f>
        <v>0</v>
      </c>
      <c r="CF1404" s="14">
        <f>VLOOKUP($B1404,[2]Sheet3!$G:$CZ,69,0)</f>
        <v>0</v>
      </c>
      <c r="CG1404" s="14">
        <f>VLOOKUP($B1404,[2]Sheet3!$G:$CZ,70,0)</f>
        <v>0</v>
      </c>
      <c r="CH1404" s="14">
        <f>VLOOKUP($B1404,[2]Sheet3!$G:$CZ,71,0)</f>
        <v>0</v>
      </c>
      <c r="CI1404" s="14">
        <f>VLOOKUP($B1404,[2]Sheet3!$G:$CZ,72,0)</f>
        <v>0</v>
      </c>
      <c r="CJ1404" s="14">
        <f>VLOOKUP($B1404,[2]Sheet3!$G:$CZ,73,0)</f>
        <v>0</v>
      </c>
      <c r="CK1404" s="14">
        <f>VLOOKUP($B1404,[2]Sheet3!$G:$CZ,74,0)</f>
        <v>0</v>
      </c>
      <c r="CL1404" s="14">
        <f>VLOOKUP($B1404,[2]Sheet3!$G:$CZ,75,0)</f>
        <v>0</v>
      </c>
      <c r="CM1404" s="14">
        <f>VLOOKUP($B1404,[2]Sheet3!$G:$CZ,76,0)</f>
        <v>0</v>
      </c>
      <c r="CN1404" s="14">
        <f>VLOOKUP($B1404,[2]Sheet3!$G:$CZ,77,0)</f>
        <v>0</v>
      </c>
      <c r="CO1404" s="14">
        <f>VLOOKUP($B1404,[2]Sheet3!$G:$CZ,78,0)</f>
        <v>0</v>
      </c>
      <c r="CP1404" s="14">
        <f>VLOOKUP($B1404,[2]Sheet3!$G:$CZ,79,0)</f>
        <v>0</v>
      </c>
      <c r="CQ1404" s="14">
        <f>VLOOKUP($B1404,[2]Sheet3!$G:$CZ,80,0)</f>
        <v>0</v>
      </c>
      <c r="CR1404" s="14">
        <f>VLOOKUP($B1404,[2]Sheet3!$G:$CZ,81,0)</f>
        <v>0</v>
      </c>
      <c r="CS1404" s="14">
        <f>VLOOKUP($B1404,[2]Sheet3!$G:$CZ,82,0)</f>
        <v>0</v>
      </c>
      <c r="CT1404" s="14">
        <f>VLOOKUP($B1404,[2]Sheet3!$G:$CZ,83,0)</f>
        <v>0</v>
      </c>
      <c r="CU1404" s="14">
        <f>VLOOKUP($B1404,[2]Sheet3!$G:$CZ,84,0)</f>
        <v>0</v>
      </c>
      <c r="CV1404" s="14">
        <f>VLOOKUP($B1404,[2]Sheet3!$G:$CZ,85,0)</f>
        <v>0</v>
      </c>
      <c r="CW1404" s="14">
        <f>VLOOKUP($B1404,[2]Sheet3!$G:$CZ,86,0)</f>
        <v>0</v>
      </c>
      <c r="CX1404" s="14">
        <f>VLOOKUP($B1404,[2]Sheet3!$G:$CZ,87,0)</f>
        <v>0</v>
      </c>
      <c r="CY1404" s="14">
        <f>VLOOKUP($B1404,[2]Sheet3!$G:$CZ,88,0)</f>
        <v>0</v>
      </c>
      <c r="CZ1404" s="14">
        <f>VLOOKUP($B1404,[2]Sheet3!$G:$CZ,89,0)</f>
        <v>0</v>
      </c>
      <c r="DA1404" s="14">
        <f>VLOOKUP($B1404,[2]Sheet3!$G:$CZ,90,0)</f>
        <v>0</v>
      </c>
      <c r="DB1404" s="14">
        <f>VLOOKUP($B1404,[2]Sheet3!$G:$CZ,91,0)</f>
        <v>0</v>
      </c>
      <c r="DC1404" s="14">
        <f>VLOOKUP($B1404,[2]Sheet3!$G:$CZ,92,0)</f>
        <v>0</v>
      </c>
      <c r="DD1404" s="14">
        <f>VLOOKUP($B1404,[2]Sheet3!$G:$CZ,93,0)</f>
        <v>0</v>
      </c>
      <c r="DE1404" s="14">
        <f>VLOOKUP($B1404,[2]Sheet3!$G:$CZ,94,0)</f>
        <v>0</v>
      </c>
      <c r="DF1404" s="14">
        <f>VLOOKUP($B1404,[2]Sheet3!$G:$CZ,95,0)</f>
        <v>0</v>
      </c>
      <c r="DG1404" s="14">
        <f>VLOOKUP($B1404,[2]Sheet3!$G:$CZ,96,0)</f>
        <v>0</v>
      </c>
      <c r="DH1404" s="14">
        <f>VLOOKUP($B1404,[2]Sheet3!$G:$CZ,97,0)</f>
        <v>0</v>
      </c>
      <c r="DI1404" s="14">
        <f>VLOOKUP($B1404,[2]Sheet3!$G:$CZ,98,0)</f>
        <v>0</v>
      </c>
    </row>
    <row r="1405" spans="1:113" x14ac:dyDescent="0.3">
      <c r="A1405" s="9" t="str">
        <f t="shared" si="65"/>
        <v>N83650</v>
      </c>
      <c r="B1405" s="15" t="s">
        <v>2967</v>
      </c>
      <c r="C1405" s="15" t="s">
        <v>2968</v>
      </c>
      <c r="F1405" s="7" t="s">
        <v>15</v>
      </c>
      <c r="G1405" s="12" t="s">
        <v>4897</v>
      </c>
      <c r="H1405" s="12" t="str">
        <f>VLOOKUP($B1405,[1]Sheet1!$A:$G,5,0)</f>
        <v>anil.sharma@redingtongroup.com</v>
      </c>
      <c r="I1405" s="12" t="str">
        <f>VLOOKUP($B1405,[1]Sheet1!$A:$G,7,0)</f>
        <v>jitender.chopra@redingtongroup.com</v>
      </c>
      <c r="J1405" s="12" t="s">
        <v>82</v>
      </c>
      <c r="K1405" s="7"/>
      <c r="L1405" s="7"/>
      <c r="M1405" s="8"/>
      <c r="N1405" s="7" t="str">
        <f t="shared" si="63"/>
        <v>anil.sharma@redingtongroup.com; jitender.chopra@redingtongroup.com; nilesh.phirke@redingtongroup.com;christopher.joseph@redingtongroup.com</v>
      </c>
      <c r="O1405" s="7" t="str">
        <f t="shared" si="64"/>
        <v>N83650</v>
      </c>
      <c r="P1405" s="8" t="s">
        <v>5215</v>
      </c>
      <c r="Q1405" s="14">
        <f>VLOOKUP($B1405,[2]Sheet3!$G:$CZ,2,0)</f>
        <v>2400299282</v>
      </c>
      <c r="R1405" s="14">
        <f>VLOOKUP($B1405,[2]Sheet3!$G:$CZ,3,0)</f>
        <v>0</v>
      </c>
      <c r="S1405" s="14">
        <f>VLOOKUP($B1405,[2]Sheet3!$G:$CZ,4,0)</f>
        <v>0</v>
      </c>
      <c r="T1405" s="14">
        <f>VLOOKUP($B1405,[2]Sheet3!$G:$CZ,5,0)</f>
        <v>0</v>
      </c>
      <c r="U1405" s="14">
        <f>VLOOKUP($B1405,[2]Sheet3!$G:$CZ,6,0)</f>
        <v>0</v>
      </c>
      <c r="V1405" s="14">
        <f>VLOOKUP($B1405,[2]Sheet3!$G:$CZ,7,0)</f>
        <v>0</v>
      </c>
      <c r="W1405" s="14">
        <f>VLOOKUP($B1405,[2]Sheet3!$G:$CZ,8,0)</f>
        <v>0</v>
      </c>
      <c r="X1405" s="14">
        <f>VLOOKUP($B1405,[2]Sheet3!$G:$CZ,9,0)</f>
        <v>0</v>
      </c>
      <c r="Y1405" s="14">
        <f>VLOOKUP($B1405,[2]Sheet3!$G:$CZ,10,0)</f>
        <v>0</v>
      </c>
      <c r="Z1405" s="14">
        <f>VLOOKUP($B1405,[2]Sheet3!$G:$CZ,11,0)</f>
        <v>0</v>
      </c>
      <c r="AA1405" s="14">
        <f>VLOOKUP($B1405,[2]Sheet3!$G:$CZ,12,0)</f>
        <v>0</v>
      </c>
      <c r="AB1405" s="14">
        <f>VLOOKUP($B1405,[2]Sheet3!$G:$CZ,13,0)</f>
        <v>0</v>
      </c>
      <c r="AC1405" s="14">
        <f>VLOOKUP($B1405,[2]Sheet3!$G:$CZ,14,0)</f>
        <v>0</v>
      </c>
      <c r="AD1405" s="14">
        <f>VLOOKUP($B1405,[2]Sheet3!$G:$CZ,15,0)</f>
        <v>0</v>
      </c>
      <c r="AE1405" s="14">
        <f>VLOOKUP($B1405,[2]Sheet3!$G:$CZ,16,0)</f>
        <v>0</v>
      </c>
      <c r="AF1405" s="14">
        <f>VLOOKUP($B1405,[2]Sheet3!$G:$CZ,17,0)</f>
        <v>0</v>
      </c>
      <c r="AG1405" s="14">
        <f>VLOOKUP($B1405,[2]Sheet3!$G:$CZ,18,0)</f>
        <v>0</v>
      </c>
      <c r="AH1405" s="14">
        <f>VLOOKUP($B1405,[2]Sheet3!$G:$CZ,19,0)</f>
        <v>0</v>
      </c>
      <c r="AI1405" s="14">
        <f>VLOOKUP($B1405,[2]Sheet3!$G:$CZ,20,0)</f>
        <v>0</v>
      </c>
      <c r="AJ1405" s="14">
        <f>VLOOKUP($B1405,[2]Sheet3!$G:$CZ,21,0)</f>
        <v>0</v>
      </c>
      <c r="AK1405" s="14">
        <f>VLOOKUP($B1405,[2]Sheet3!$G:$CZ,22,0)</f>
        <v>0</v>
      </c>
      <c r="AL1405" s="14">
        <f>VLOOKUP($B1405,[2]Sheet3!$G:$CZ,23,0)</f>
        <v>0</v>
      </c>
      <c r="AM1405" s="14">
        <f>VLOOKUP($B1405,[2]Sheet3!$G:$CZ,24,0)</f>
        <v>0</v>
      </c>
      <c r="AN1405" s="14">
        <f>VLOOKUP($B1405,[2]Sheet3!$G:$CZ,25,0)</f>
        <v>0</v>
      </c>
      <c r="AO1405" s="14">
        <f>VLOOKUP($B1405,[2]Sheet3!$G:$CZ,26,0)</f>
        <v>0</v>
      </c>
      <c r="AP1405" s="14">
        <f>VLOOKUP($B1405,[2]Sheet3!$G:$CZ,27,0)</f>
        <v>0</v>
      </c>
      <c r="AQ1405" s="14">
        <f>VLOOKUP($B1405,[2]Sheet3!$G:$CZ,28,0)</f>
        <v>0</v>
      </c>
      <c r="AR1405" s="14">
        <f>VLOOKUP($B1405,[2]Sheet3!$G:$CZ,29,0)</f>
        <v>0</v>
      </c>
      <c r="AS1405" s="14">
        <f>VLOOKUP($B1405,[2]Sheet3!$G:$CZ,30,0)</f>
        <v>0</v>
      </c>
      <c r="AT1405" s="14">
        <f>VLOOKUP($B1405,[2]Sheet3!$G:$CZ,31,0)</f>
        <v>0</v>
      </c>
      <c r="AU1405" s="14">
        <f>VLOOKUP($B1405,[2]Sheet3!$G:$CZ,32,0)</f>
        <v>0</v>
      </c>
      <c r="AV1405" s="14">
        <f>VLOOKUP($B1405,[2]Sheet3!$G:$CZ,33,0)</f>
        <v>0</v>
      </c>
      <c r="AW1405" s="14">
        <f>VLOOKUP($B1405,[2]Sheet3!$G:$CZ,34,0)</f>
        <v>0</v>
      </c>
      <c r="AX1405" s="14">
        <f>VLOOKUP($B1405,[2]Sheet3!$G:$CZ,35,0)</f>
        <v>0</v>
      </c>
      <c r="AY1405" s="14">
        <f>VLOOKUP($B1405,[2]Sheet3!$G:$CZ,36,0)</f>
        <v>0</v>
      </c>
      <c r="AZ1405" s="14">
        <f>VLOOKUP($B1405,[2]Sheet3!$G:$CZ,37,0)</f>
        <v>0</v>
      </c>
      <c r="BA1405" s="14">
        <f>VLOOKUP($B1405,[2]Sheet3!$G:$CZ,38,0)</f>
        <v>0</v>
      </c>
      <c r="BB1405" s="14">
        <f>VLOOKUP($B1405,[2]Sheet3!$G:$CZ,39,0)</f>
        <v>0</v>
      </c>
      <c r="BC1405" s="14">
        <f>VLOOKUP($B1405,[2]Sheet3!$G:$CZ,40,0)</f>
        <v>0</v>
      </c>
      <c r="BD1405" s="14">
        <f>VLOOKUP($B1405,[2]Sheet3!$G:$CZ,41,0)</f>
        <v>0</v>
      </c>
      <c r="BE1405" s="14">
        <f>VLOOKUP($B1405,[2]Sheet3!$G:$CZ,42,0)</f>
        <v>0</v>
      </c>
      <c r="BF1405" s="14">
        <f>VLOOKUP($B1405,[2]Sheet3!$G:$CZ,43,0)</f>
        <v>0</v>
      </c>
      <c r="BG1405" s="14">
        <f>VLOOKUP($B1405,[2]Sheet3!$G:$CZ,44,0)</f>
        <v>0</v>
      </c>
      <c r="BH1405" s="14">
        <f>VLOOKUP($B1405,[2]Sheet3!$G:$CZ,45,0)</f>
        <v>0</v>
      </c>
      <c r="BI1405" s="14">
        <f>VLOOKUP($B1405,[2]Sheet3!$G:$CZ,46,0)</f>
        <v>0</v>
      </c>
      <c r="BJ1405" s="14">
        <f>VLOOKUP($B1405,[2]Sheet3!$G:$CZ,47,0)</f>
        <v>0</v>
      </c>
      <c r="BK1405" s="14">
        <f>VLOOKUP($B1405,[2]Sheet3!$G:$CZ,48,0)</f>
        <v>0</v>
      </c>
      <c r="BL1405" s="14">
        <f>VLOOKUP($B1405,[2]Sheet3!$G:$CZ,49,0)</f>
        <v>0</v>
      </c>
      <c r="BM1405" s="14">
        <f>VLOOKUP($B1405,[2]Sheet3!$G:$CZ,50,0)</f>
        <v>0</v>
      </c>
      <c r="BN1405" s="14">
        <f>VLOOKUP($B1405,[2]Sheet3!$G:$CZ,51,0)</f>
        <v>0</v>
      </c>
      <c r="BO1405" s="14">
        <f>VLOOKUP($B1405,[2]Sheet3!$G:$CZ,52,0)</f>
        <v>0</v>
      </c>
      <c r="BP1405" s="14">
        <f>VLOOKUP($B1405,[2]Sheet3!$G:$CZ,53,0)</f>
        <v>0</v>
      </c>
      <c r="BQ1405" s="14">
        <f>VLOOKUP($B1405,[2]Sheet3!$G:$CZ,54,0)</f>
        <v>0</v>
      </c>
      <c r="BR1405" s="14">
        <f>VLOOKUP($B1405,[2]Sheet3!$G:$CZ,55,0)</f>
        <v>0</v>
      </c>
      <c r="BS1405" s="14">
        <f>VLOOKUP($B1405,[2]Sheet3!$G:$CZ,56,0)</f>
        <v>0</v>
      </c>
      <c r="BT1405" s="14">
        <f>VLOOKUP($B1405,[2]Sheet3!$G:$CZ,57,0)</f>
        <v>0</v>
      </c>
      <c r="BU1405" s="14">
        <f>VLOOKUP($B1405,[2]Sheet3!$G:$CZ,58,0)</f>
        <v>0</v>
      </c>
      <c r="BV1405" s="14">
        <f>VLOOKUP($B1405,[2]Sheet3!$G:$CZ,59,0)</f>
        <v>0</v>
      </c>
      <c r="BW1405" s="14">
        <f>VLOOKUP($B1405,[2]Sheet3!$G:$CZ,60,0)</f>
        <v>0</v>
      </c>
      <c r="BX1405" s="14">
        <f>VLOOKUP($B1405,[2]Sheet3!$G:$CZ,61,0)</f>
        <v>0</v>
      </c>
      <c r="BY1405" s="14">
        <f>VLOOKUP($B1405,[2]Sheet3!$G:$CZ,62,0)</f>
        <v>0</v>
      </c>
      <c r="BZ1405" s="14">
        <f>VLOOKUP($B1405,[2]Sheet3!$G:$CZ,63,0)</f>
        <v>0</v>
      </c>
      <c r="CA1405" s="14">
        <f>VLOOKUP($B1405,[2]Sheet3!$G:$CZ,64,0)</f>
        <v>0</v>
      </c>
      <c r="CB1405" s="14">
        <f>VLOOKUP($B1405,[2]Sheet3!$G:$CZ,65,0)</f>
        <v>0</v>
      </c>
      <c r="CC1405" s="14">
        <f>VLOOKUP($B1405,[2]Sheet3!$G:$CZ,66,0)</f>
        <v>0</v>
      </c>
      <c r="CD1405" s="14">
        <f>VLOOKUP($B1405,[2]Sheet3!$G:$CZ,67,0)</f>
        <v>0</v>
      </c>
      <c r="CE1405" s="14">
        <f>VLOOKUP($B1405,[2]Sheet3!$G:$CZ,68,0)</f>
        <v>0</v>
      </c>
      <c r="CF1405" s="14">
        <f>VLOOKUP($B1405,[2]Sheet3!$G:$CZ,69,0)</f>
        <v>0</v>
      </c>
      <c r="CG1405" s="14">
        <f>VLOOKUP($B1405,[2]Sheet3!$G:$CZ,70,0)</f>
        <v>0</v>
      </c>
      <c r="CH1405" s="14">
        <f>VLOOKUP($B1405,[2]Sheet3!$G:$CZ,71,0)</f>
        <v>0</v>
      </c>
      <c r="CI1405" s="14">
        <f>VLOOKUP($B1405,[2]Sheet3!$G:$CZ,72,0)</f>
        <v>0</v>
      </c>
      <c r="CJ1405" s="14">
        <f>VLOOKUP($B1405,[2]Sheet3!$G:$CZ,73,0)</f>
        <v>0</v>
      </c>
      <c r="CK1405" s="14">
        <f>VLOOKUP($B1405,[2]Sheet3!$G:$CZ,74,0)</f>
        <v>0</v>
      </c>
      <c r="CL1405" s="14">
        <f>VLOOKUP($B1405,[2]Sheet3!$G:$CZ,75,0)</f>
        <v>0</v>
      </c>
      <c r="CM1405" s="14">
        <f>VLOOKUP($B1405,[2]Sheet3!$G:$CZ,76,0)</f>
        <v>0</v>
      </c>
      <c r="CN1405" s="14">
        <f>VLOOKUP($B1405,[2]Sheet3!$G:$CZ,77,0)</f>
        <v>0</v>
      </c>
      <c r="CO1405" s="14">
        <f>VLOOKUP($B1405,[2]Sheet3!$G:$CZ,78,0)</f>
        <v>0</v>
      </c>
      <c r="CP1405" s="14">
        <f>VLOOKUP($B1405,[2]Sheet3!$G:$CZ,79,0)</f>
        <v>0</v>
      </c>
      <c r="CQ1405" s="14">
        <f>VLOOKUP($B1405,[2]Sheet3!$G:$CZ,80,0)</f>
        <v>0</v>
      </c>
      <c r="CR1405" s="14">
        <f>VLOOKUP($B1405,[2]Sheet3!$G:$CZ,81,0)</f>
        <v>0</v>
      </c>
      <c r="CS1405" s="14">
        <f>VLOOKUP($B1405,[2]Sheet3!$G:$CZ,82,0)</f>
        <v>0</v>
      </c>
      <c r="CT1405" s="14">
        <f>VLOOKUP($B1405,[2]Sheet3!$G:$CZ,83,0)</f>
        <v>0</v>
      </c>
      <c r="CU1405" s="14">
        <f>VLOOKUP($B1405,[2]Sheet3!$G:$CZ,84,0)</f>
        <v>0</v>
      </c>
      <c r="CV1405" s="14">
        <f>VLOOKUP($B1405,[2]Sheet3!$G:$CZ,85,0)</f>
        <v>0</v>
      </c>
      <c r="CW1405" s="14">
        <f>VLOOKUP($B1405,[2]Sheet3!$G:$CZ,86,0)</f>
        <v>0</v>
      </c>
      <c r="CX1405" s="14">
        <f>VLOOKUP($B1405,[2]Sheet3!$G:$CZ,87,0)</f>
        <v>0</v>
      </c>
      <c r="CY1405" s="14">
        <f>VLOOKUP($B1405,[2]Sheet3!$G:$CZ,88,0)</f>
        <v>0</v>
      </c>
      <c r="CZ1405" s="14">
        <f>VLOOKUP($B1405,[2]Sheet3!$G:$CZ,89,0)</f>
        <v>0</v>
      </c>
      <c r="DA1405" s="14">
        <f>VLOOKUP($B1405,[2]Sheet3!$G:$CZ,90,0)</f>
        <v>0</v>
      </c>
      <c r="DB1405" s="14">
        <f>VLOOKUP($B1405,[2]Sheet3!$G:$CZ,91,0)</f>
        <v>0</v>
      </c>
      <c r="DC1405" s="14">
        <f>VLOOKUP($B1405,[2]Sheet3!$G:$CZ,92,0)</f>
        <v>0</v>
      </c>
      <c r="DD1405" s="14">
        <f>VLOOKUP($B1405,[2]Sheet3!$G:$CZ,93,0)</f>
        <v>0</v>
      </c>
      <c r="DE1405" s="14">
        <f>VLOOKUP($B1405,[2]Sheet3!$G:$CZ,94,0)</f>
        <v>0</v>
      </c>
      <c r="DF1405" s="14">
        <f>VLOOKUP($B1405,[2]Sheet3!$G:$CZ,95,0)</f>
        <v>0</v>
      </c>
      <c r="DG1405" s="14">
        <f>VLOOKUP($B1405,[2]Sheet3!$G:$CZ,96,0)</f>
        <v>0</v>
      </c>
      <c r="DH1405" s="14">
        <f>VLOOKUP($B1405,[2]Sheet3!$G:$CZ,97,0)</f>
        <v>0</v>
      </c>
      <c r="DI1405" s="14">
        <f>VLOOKUP($B1405,[2]Sheet3!$G:$CZ,98,0)</f>
        <v>0</v>
      </c>
    </row>
    <row r="1406" spans="1:113" x14ac:dyDescent="0.3">
      <c r="A1406" s="9" t="str">
        <f t="shared" si="65"/>
        <v>W14430</v>
      </c>
      <c r="B1406" s="15" t="s">
        <v>2969</v>
      </c>
      <c r="C1406" s="15" t="s">
        <v>2970</v>
      </c>
      <c r="F1406" s="7" t="s">
        <v>15</v>
      </c>
      <c r="G1406" s="12" t="s">
        <v>4898</v>
      </c>
      <c r="H1406" s="12" t="str">
        <f>VLOOKUP($B1406,[1]Sheet1!$A:$G,5,0)</f>
        <v>vijay.tayade@redingtongroup.com</v>
      </c>
      <c r="I1406" s="12" t="str">
        <f>VLOOKUP($B1406,[1]Sheet1!$A:$G,7,0)</f>
        <v>rohan.vora@redingtongroup.com</v>
      </c>
      <c r="J1406" s="12" t="s">
        <v>82</v>
      </c>
      <c r="K1406" s="7"/>
      <c r="L1406" s="7"/>
      <c r="M1406" s="8"/>
      <c r="N1406" s="7" t="str">
        <f t="shared" si="63"/>
        <v>vijay.tayade@redingtongroup.com; rohan.vora@redingtongroup.com; nilesh.phirke@redingtongroup.com;christopher.joseph@redingtongroup.com</v>
      </c>
      <c r="O1406" s="7" t="str">
        <f t="shared" si="64"/>
        <v>W14430</v>
      </c>
      <c r="P1406" s="8" t="s">
        <v>5215</v>
      </c>
      <c r="Q1406" s="14">
        <f>VLOOKUP($B1406,[2]Sheet3!$G:$CZ,2,0)</f>
        <v>2400307012</v>
      </c>
      <c r="R1406" s="14">
        <f>VLOOKUP($B1406,[2]Sheet3!$G:$CZ,3,0)</f>
        <v>0</v>
      </c>
      <c r="S1406" s="14">
        <f>VLOOKUP($B1406,[2]Sheet3!$G:$CZ,4,0)</f>
        <v>0</v>
      </c>
      <c r="T1406" s="14">
        <f>VLOOKUP($B1406,[2]Sheet3!$G:$CZ,5,0)</f>
        <v>0</v>
      </c>
      <c r="U1406" s="14">
        <f>VLOOKUP($B1406,[2]Sheet3!$G:$CZ,6,0)</f>
        <v>0</v>
      </c>
      <c r="V1406" s="14">
        <f>VLOOKUP($B1406,[2]Sheet3!$G:$CZ,7,0)</f>
        <v>0</v>
      </c>
      <c r="W1406" s="14">
        <f>VLOOKUP($B1406,[2]Sheet3!$G:$CZ,8,0)</f>
        <v>0</v>
      </c>
      <c r="X1406" s="14">
        <f>VLOOKUP($B1406,[2]Sheet3!$G:$CZ,9,0)</f>
        <v>0</v>
      </c>
      <c r="Y1406" s="14">
        <f>VLOOKUP($B1406,[2]Sheet3!$G:$CZ,10,0)</f>
        <v>0</v>
      </c>
      <c r="Z1406" s="14">
        <f>VLOOKUP($B1406,[2]Sheet3!$G:$CZ,11,0)</f>
        <v>0</v>
      </c>
      <c r="AA1406" s="14">
        <f>VLOOKUP($B1406,[2]Sheet3!$G:$CZ,12,0)</f>
        <v>0</v>
      </c>
      <c r="AB1406" s="14">
        <f>VLOOKUP($B1406,[2]Sheet3!$G:$CZ,13,0)</f>
        <v>0</v>
      </c>
      <c r="AC1406" s="14">
        <f>VLOOKUP($B1406,[2]Sheet3!$G:$CZ,14,0)</f>
        <v>0</v>
      </c>
      <c r="AD1406" s="14">
        <f>VLOOKUP($B1406,[2]Sheet3!$G:$CZ,15,0)</f>
        <v>0</v>
      </c>
      <c r="AE1406" s="14">
        <f>VLOOKUP($B1406,[2]Sheet3!$G:$CZ,16,0)</f>
        <v>0</v>
      </c>
      <c r="AF1406" s="14">
        <f>VLOOKUP($B1406,[2]Sheet3!$G:$CZ,17,0)</f>
        <v>0</v>
      </c>
      <c r="AG1406" s="14">
        <f>VLOOKUP($B1406,[2]Sheet3!$G:$CZ,18,0)</f>
        <v>0</v>
      </c>
      <c r="AH1406" s="14">
        <f>VLOOKUP($B1406,[2]Sheet3!$G:$CZ,19,0)</f>
        <v>0</v>
      </c>
      <c r="AI1406" s="14">
        <f>VLOOKUP($B1406,[2]Sheet3!$G:$CZ,20,0)</f>
        <v>0</v>
      </c>
      <c r="AJ1406" s="14">
        <f>VLOOKUP($B1406,[2]Sheet3!$G:$CZ,21,0)</f>
        <v>0</v>
      </c>
      <c r="AK1406" s="14">
        <f>VLOOKUP($B1406,[2]Sheet3!$G:$CZ,22,0)</f>
        <v>0</v>
      </c>
      <c r="AL1406" s="14">
        <f>VLOOKUP($B1406,[2]Sheet3!$G:$CZ,23,0)</f>
        <v>0</v>
      </c>
      <c r="AM1406" s="14">
        <f>VLOOKUP($B1406,[2]Sheet3!$G:$CZ,24,0)</f>
        <v>0</v>
      </c>
      <c r="AN1406" s="14">
        <f>VLOOKUP($B1406,[2]Sheet3!$G:$CZ,25,0)</f>
        <v>0</v>
      </c>
      <c r="AO1406" s="14">
        <f>VLOOKUP($B1406,[2]Sheet3!$G:$CZ,26,0)</f>
        <v>0</v>
      </c>
      <c r="AP1406" s="14">
        <f>VLOOKUP($B1406,[2]Sheet3!$G:$CZ,27,0)</f>
        <v>0</v>
      </c>
      <c r="AQ1406" s="14">
        <f>VLOOKUP($B1406,[2]Sheet3!$G:$CZ,28,0)</f>
        <v>0</v>
      </c>
      <c r="AR1406" s="14">
        <f>VLOOKUP($B1406,[2]Sheet3!$G:$CZ,29,0)</f>
        <v>0</v>
      </c>
      <c r="AS1406" s="14">
        <f>VLOOKUP($B1406,[2]Sheet3!$G:$CZ,30,0)</f>
        <v>0</v>
      </c>
      <c r="AT1406" s="14">
        <f>VLOOKUP($B1406,[2]Sheet3!$G:$CZ,31,0)</f>
        <v>0</v>
      </c>
      <c r="AU1406" s="14">
        <f>VLOOKUP($B1406,[2]Sheet3!$G:$CZ,32,0)</f>
        <v>0</v>
      </c>
      <c r="AV1406" s="14">
        <f>VLOOKUP($B1406,[2]Sheet3!$G:$CZ,33,0)</f>
        <v>0</v>
      </c>
      <c r="AW1406" s="14">
        <f>VLOOKUP($B1406,[2]Sheet3!$G:$CZ,34,0)</f>
        <v>0</v>
      </c>
      <c r="AX1406" s="14">
        <f>VLOOKUP($B1406,[2]Sheet3!$G:$CZ,35,0)</f>
        <v>0</v>
      </c>
      <c r="AY1406" s="14">
        <f>VLOOKUP($B1406,[2]Sheet3!$G:$CZ,36,0)</f>
        <v>0</v>
      </c>
      <c r="AZ1406" s="14">
        <f>VLOOKUP($B1406,[2]Sheet3!$G:$CZ,37,0)</f>
        <v>0</v>
      </c>
      <c r="BA1406" s="14">
        <f>VLOOKUP($B1406,[2]Sheet3!$G:$CZ,38,0)</f>
        <v>0</v>
      </c>
      <c r="BB1406" s="14">
        <f>VLOOKUP($B1406,[2]Sheet3!$G:$CZ,39,0)</f>
        <v>0</v>
      </c>
      <c r="BC1406" s="14">
        <f>VLOOKUP($B1406,[2]Sheet3!$G:$CZ,40,0)</f>
        <v>0</v>
      </c>
      <c r="BD1406" s="14">
        <f>VLOOKUP($B1406,[2]Sheet3!$G:$CZ,41,0)</f>
        <v>0</v>
      </c>
      <c r="BE1406" s="14">
        <f>VLOOKUP($B1406,[2]Sheet3!$G:$CZ,42,0)</f>
        <v>0</v>
      </c>
      <c r="BF1406" s="14">
        <f>VLOOKUP($B1406,[2]Sheet3!$G:$CZ,43,0)</f>
        <v>0</v>
      </c>
      <c r="BG1406" s="14">
        <f>VLOOKUP($B1406,[2]Sheet3!$G:$CZ,44,0)</f>
        <v>0</v>
      </c>
      <c r="BH1406" s="14">
        <f>VLOOKUP($B1406,[2]Sheet3!$G:$CZ,45,0)</f>
        <v>0</v>
      </c>
      <c r="BI1406" s="14">
        <f>VLOOKUP($B1406,[2]Sheet3!$G:$CZ,46,0)</f>
        <v>0</v>
      </c>
      <c r="BJ1406" s="14">
        <f>VLOOKUP($B1406,[2]Sheet3!$G:$CZ,47,0)</f>
        <v>0</v>
      </c>
      <c r="BK1406" s="14">
        <f>VLOOKUP($B1406,[2]Sheet3!$G:$CZ,48,0)</f>
        <v>0</v>
      </c>
      <c r="BL1406" s="14">
        <f>VLOOKUP($B1406,[2]Sheet3!$G:$CZ,49,0)</f>
        <v>0</v>
      </c>
      <c r="BM1406" s="14">
        <f>VLOOKUP($B1406,[2]Sheet3!$G:$CZ,50,0)</f>
        <v>0</v>
      </c>
      <c r="BN1406" s="14">
        <f>VLOOKUP($B1406,[2]Sheet3!$G:$CZ,51,0)</f>
        <v>0</v>
      </c>
      <c r="BO1406" s="14">
        <f>VLOOKUP($B1406,[2]Sheet3!$G:$CZ,52,0)</f>
        <v>0</v>
      </c>
      <c r="BP1406" s="14">
        <f>VLOOKUP($B1406,[2]Sheet3!$G:$CZ,53,0)</f>
        <v>0</v>
      </c>
      <c r="BQ1406" s="14">
        <f>VLOOKUP($B1406,[2]Sheet3!$G:$CZ,54,0)</f>
        <v>0</v>
      </c>
      <c r="BR1406" s="14">
        <f>VLOOKUP($B1406,[2]Sheet3!$G:$CZ,55,0)</f>
        <v>0</v>
      </c>
      <c r="BS1406" s="14">
        <f>VLOOKUP($B1406,[2]Sheet3!$G:$CZ,56,0)</f>
        <v>0</v>
      </c>
      <c r="BT1406" s="14">
        <f>VLOOKUP($B1406,[2]Sheet3!$G:$CZ,57,0)</f>
        <v>0</v>
      </c>
      <c r="BU1406" s="14">
        <f>VLOOKUP($B1406,[2]Sheet3!$G:$CZ,58,0)</f>
        <v>0</v>
      </c>
      <c r="BV1406" s="14">
        <f>VLOOKUP($B1406,[2]Sheet3!$G:$CZ,59,0)</f>
        <v>0</v>
      </c>
      <c r="BW1406" s="14">
        <f>VLOOKUP($B1406,[2]Sheet3!$G:$CZ,60,0)</f>
        <v>0</v>
      </c>
      <c r="BX1406" s="14">
        <f>VLOOKUP($B1406,[2]Sheet3!$G:$CZ,61,0)</f>
        <v>0</v>
      </c>
      <c r="BY1406" s="14">
        <f>VLOOKUP($B1406,[2]Sheet3!$G:$CZ,62,0)</f>
        <v>0</v>
      </c>
      <c r="BZ1406" s="14">
        <f>VLOOKUP($B1406,[2]Sheet3!$G:$CZ,63,0)</f>
        <v>0</v>
      </c>
      <c r="CA1406" s="14">
        <f>VLOOKUP($B1406,[2]Sheet3!$G:$CZ,64,0)</f>
        <v>0</v>
      </c>
      <c r="CB1406" s="14">
        <f>VLOOKUP($B1406,[2]Sheet3!$G:$CZ,65,0)</f>
        <v>0</v>
      </c>
      <c r="CC1406" s="14">
        <f>VLOOKUP($B1406,[2]Sheet3!$G:$CZ,66,0)</f>
        <v>0</v>
      </c>
      <c r="CD1406" s="14">
        <f>VLOOKUP($B1406,[2]Sheet3!$G:$CZ,67,0)</f>
        <v>0</v>
      </c>
      <c r="CE1406" s="14">
        <f>VLOOKUP($B1406,[2]Sheet3!$G:$CZ,68,0)</f>
        <v>0</v>
      </c>
      <c r="CF1406" s="14">
        <f>VLOOKUP($B1406,[2]Sheet3!$G:$CZ,69,0)</f>
        <v>0</v>
      </c>
      <c r="CG1406" s="14">
        <f>VLOOKUP($B1406,[2]Sheet3!$G:$CZ,70,0)</f>
        <v>0</v>
      </c>
      <c r="CH1406" s="14">
        <f>VLOOKUP($B1406,[2]Sheet3!$G:$CZ,71,0)</f>
        <v>0</v>
      </c>
      <c r="CI1406" s="14">
        <f>VLOOKUP($B1406,[2]Sheet3!$G:$CZ,72,0)</f>
        <v>0</v>
      </c>
      <c r="CJ1406" s="14">
        <f>VLOOKUP($B1406,[2]Sheet3!$G:$CZ,73,0)</f>
        <v>0</v>
      </c>
      <c r="CK1406" s="14">
        <f>VLOOKUP($B1406,[2]Sheet3!$G:$CZ,74,0)</f>
        <v>0</v>
      </c>
      <c r="CL1406" s="14">
        <f>VLOOKUP($B1406,[2]Sheet3!$G:$CZ,75,0)</f>
        <v>0</v>
      </c>
      <c r="CM1406" s="14">
        <f>VLOOKUP($B1406,[2]Sheet3!$G:$CZ,76,0)</f>
        <v>0</v>
      </c>
      <c r="CN1406" s="14">
        <f>VLOOKUP($B1406,[2]Sheet3!$G:$CZ,77,0)</f>
        <v>0</v>
      </c>
      <c r="CO1406" s="14">
        <f>VLOOKUP($B1406,[2]Sheet3!$G:$CZ,78,0)</f>
        <v>0</v>
      </c>
      <c r="CP1406" s="14">
        <f>VLOOKUP($B1406,[2]Sheet3!$G:$CZ,79,0)</f>
        <v>0</v>
      </c>
      <c r="CQ1406" s="14">
        <f>VLOOKUP($B1406,[2]Sheet3!$G:$CZ,80,0)</f>
        <v>0</v>
      </c>
      <c r="CR1406" s="14">
        <f>VLOOKUP($B1406,[2]Sheet3!$G:$CZ,81,0)</f>
        <v>0</v>
      </c>
      <c r="CS1406" s="14">
        <f>VLOOKUP($B1406,[2]Sheet3!$G:$CZ,82,0)</f>
        <v>0</v>
      </c>
      <c r="CT1406" s="14">
        <f>VLOOKUP($B1406,[2]Sheet3!$G:$CZ,83,0)</f>
        <v>0</v>
      </c>
      <c r="CU1406" s="14">
        <f>VLOOKUP($B1406,[2]Sheet3!$G:$CZ,84,0)</f>
        <v>0</v>
      </c>
      <c r="CV1406" s="14">
        <f>VLOOKUP($B1406,[2]Sheet3!$G:$CZ,85,0)</f>
        <v>0</v>
      </c>
      <c r="CW1406" s="14">
        <f>VLOOKUP($B1406,[2]Sheet3!$G:$CZ,86,0)</f>
        <v>0</v>
      </c>
      <c r="CX1406" s="14">
        <f>VLOOKUP($B1406,[2]Sheet3!$G:$CZ,87,0)</f>
        <v>0</v>
      </c>
      <c r="CY1406" s="14">
        <f>VLOOKUP($B1406,[2]Sheet3!$G:$CZ,88,0)</f>
        <v>0</v>
      </c>
      <c r="CZ1406" s="14">
        <f>VLOOKUP($B1406,[2]Sheet3!$G:$CZ,89,0)</f>
        <v>0</v>
      </c>
      <c r="DA1406" s="14">
        <f>VLOOKUP($B1406,[2]Sheet3!$G:$CZ,90,0)</f>
        <v>0</v>
      </c>
      <c r="DB1406" s="14">
        <f>VLOOKUP($B1406,[2]Sheet3!$G:$CZ,91,0)</f>
        <v>0</v>
      </c>
      <c r="DC1406" s="14">
        <f>VLOOKUP($B1406,[2]Sheet3!$G:$CZ,92,0)</f>
        <v>0</v>
      </c>
      <c r="DD1406" s="14">
        <f>VLOOKUP($B1406,[2]Sheet3!$G:$CZ,93,0)</f>
        <v>0</v>
      </c>
      <c r="DE1406" s="14">
        <f>VLOOKUP($B1406,[2]Sheet3!$G:$CZ,94,0)</f>
        <v>0</v>
      </c>
      <c r="DF1406" s="14">
        <f>VLOOKUP($B1406,[2]Sheet3!$G:$CZ,95,0)</f>
        <v>0</v>
      </c>
      <c r="DG1406" s="14">
        <f>VLOOKUP($B1406,[2]Sheet3!$G:$CZ,96,0)</f>
        <v>0</v>
      </c>
      <c r="DH1406" s="14">
        <f>VLOOKUP($B1406,[2]Sheet3!$G:$CZ,97,0)</f>
        <v>0</v>
      </c>
      <c r="DI1406" s="14">
        <f>VLOOKUP($B1406,[2]Sheet3!$G:$CZ,98,0)</f>
        <v>0</v>
      </c>
    </row>
    <row r="1407" spans="1:113" x14ac:dyDescent="0.3">
      <c r="A1407" s="9" t="str">
        <f t="shared" si="65"/>
        <v>W93169</v>
      </c>
      <c r="B1407" s="15" t="s">
        <v>2971</v>
      </c>
      <c r="C1407" s="15" t="s">
        <v>2972</v>
      </c>
      <c r="F1407" s="7" t="s">
        <v>15</v>
      </c>
      <c r="G1407" s="12" t="s">
        <v>4899</v>
      </c>
      <c r="H1407" s="12" t="str">
        <f>VLOOKUP($B1407,[1]Sheet1!$A:$G,5,0)</f>
        <v>shobhit.kumar@redingtongroup.com</v>
      </c>
      <c r="I1407" s="12" t="str">
        <f>VLOOKUP($B1407,[1]Sheet1!$A:$G,7,0)</f>
        <v>rohan.vora@redingtongroup.com</v>
      </c>
      <c r="J1407" s="12" t="s">
        <v>82</v>
      </c>
      <c r="K1407" s="7"/>
      <c r="L1407" s="7"/>
      <c r="M1407" s="8"/>
      <c r="N1407" s="7" t="str">
        <f t="shared" si="63"/>
        <v>shobhit.kumar@redingtongroup.com; rohan.vora@redingtongroup.com; nilesh.phirke@redingtongroup.com;christopher.joseph@redingtongroup.com</v>
      </c>
      <c r="O1407" s="7" t="str">
        <f t="shared" si="64"/>
        <v>W93169</v>
      </c>
      <c r="P1407" s="8" t="s">
        <v>5215</v>
      </c>
      <c r="Q1407" s="14">
        <f>VLOOKUP($B1407,[2]Sheet3!$G:$CZ,2,0)</f>
        <v>2400302854</v>
      </c>
      <c r="R1407" s="14">
        <f>VLOOKUP($B1407,[2]Sheet3!$G:$CZ,3,0)</f>
        <v>2400305533</v>
      </c>
      <c r="S1407" s="14">
        <f>VLOOKUP($B1407,[2]Sheet3!$G:$CZ,4,0)</f>
        <v>0</v>
      </c>
      <c r="T1407" s="14">
        <f>VLOOKUP($B1407,[2]Sheet3!$G:$CZ,5,0)</f>
        <v>0</v>
      </c>
      <c r="U1407" s="14">
        <f>VLOOKUP($B1407,[2]Sheet3!$G:$CZ,6,0)</f>
        <v>0</v>
      </c>
      <c r="V1407" s="14">
        <f>VLOOKUP($B1407,[2]Sheet3!$G:$CZ,7,0)</f>
        <v>0</v>
      </c>
      <c r="W1407" s="14">
        <f>VLOOKUP($B1407,[2]Sheet3!$G:$CZ,8,0)</f>
        <v>0</v>
      </c>
      <c r="X1407" s="14">
        <f>VLOOKUP($B1407,[2]Sheet3!$G:$CZ,9,0)</f>
        <v>0</v>
      </c>
      <c r="Y1407" s="14">
        <f>VLOOKUP($B1407,[2]Sheet3!$G:$CZ,10,0)</f>
        <v>0</v>
      </c>
      <c r="Z1407" s="14">
        <f>VLOOKUP($B1407,[2]Sheet3!$G:$CZ,11,0)</f>
        <v>0</v>
      </c>
      <c r="AA1407" s="14">
        <f>VLOOKUP($B1407,[2]Sheet3!$G:$CZ,12,0)</f>
        <v>0</v>
      </c>
      <c r="AB1407" s="14">
        <f>VLOOKUP($B1407,[2]Sheet3!$G:$CZ,13,0)</f>
        <v>0</v>
      </c>
      <c r="AC1407" s="14">
        <f>VLOOKUP($B1407,[2]Sheet3!$G:$CZ,14,0)</f>
        <v>0</v>
      </c>
      <c r="AD1407" s="14">
        <f>VLOOKUP($B1407,[2]Sheet3!$G:$CZ,15,0)</f>
        <v>0</v>
      </c>
      <c r="AE1407" s="14">
        <f>VLOOKUP($B1407,[2]Sheet3!$G:$CZ,16,0)</f>
        <v>0</v>
      </c>
      <c r="AF1407" s="14">
        <f>VLOOKUP($B1407,[2]Sheet3!$G:$CZ,17,0)</f>
        <v>0</v>
      </c>
      <c r="AG1407" s="14">
        <f>VLOOKUP($B1407,[2]Sheet3!$G:$CZ,18,0)</f>
        <v>0</v>
      </c>
      <c r="AH1407" s="14">
        <f>VLOOKUP($B1407,[2]Sheet3!$G:$CZ,19,0)</f>
        <v>0</v>
      </c>
      <c r="AI1407" s="14">
        <f>VLOOKUP($B1407,[2]Sheet3!$G:$CZ,20,0)</f>
        <v>0</v>
      </c>
      <c r="AJ1407" s="14">
        <f>VLOOKUP($B1407,[2]Sheet3!$G:$CZ,21,0)</f>
        <v>0</v>
      </c>
      <c r="AK1407" s="14">
        <f>VLOOKUP($B1407,[2]Sheet3!$G:$CZ,22,0)</f>
        <v>0</v>
      </c>
      <c r="AL1407" s="14">
        <f>VLOOKUP($B1407,[2]Sheet3!$G:$CZ,23,0)</f>
        <v>0</v>
      </c>
      <c r="AM1407" s="14">
        <f>VLOOKUP($B1407,[2]Sheet3!$G:$CZ,24,0)</f>
        <v>0</v>
      </c>
      <c r="AN1407" s="14">
        <f>VLOOKUP($B1407,[2]Sheet3!$G:$CZ,25,0)</f>
        <v>0</v>
      </c>
      <c r="AO1407" s="14">
        <f>VLOOKUP($B1407,[2]Sheet3!$G:$CZ,26,0)</f>
        <v>0</v>
      </c>
      <c r="AP1407" s="14">
        <f>VLOOKUP($B1407,[2]Sheet3!$G:$CZ,27,0)</f>
        <v>0</v>
      </c>
      <c r="AQ1407" s="14">
        <f>VLOOKUP($B1407,[2]Sheet3!$G:$CZ,28,0)</f>
        <v>0</v>
      </c>
      <c r="AR1407" s="14">
        <f>VLOOKUP($B1407,[2]Sheet3!$G:$CZ,29,0)</f>
        <v>0</v>
      </c>
      <c r="AS1407" s="14">
        <f>VLOOKUP($B1407,[2]Sheet3!$G:$CZ,30,0)</f>
        <v>0</v>
      </c>
      <c r="AT1407" s="14">
        <f>VLOOKUP($B1407,[2]Sheet3!$G:$CZ,31,0)</f>
        <v>0</v>
      </c>
      <c r="AU1407" s="14">
        <f>VLOOKUP($B1407,[2]Sheet3!$G:$CZ,32,0)</f>
        <v>0</v>
      </c>
      <c r="AV1407" s="14">
        <f>VLOOKUP($B1407,[2]Sheet3!$G:$CZ,33,0)</f>
        <v>0</v>
      </c>
      <c r="AW1407" s="14">
        <f>VLOOKUP($B1407,[2]Sheet3!$G:$CZ,34,0)</f>
        <v>0</v>
      </c>
      <c r="AX1407" s="14">
        <f>VLOOKUP($B1407,[2]Sheet3!$G:$CZ,35,0)</f>
        <v>0</v>
      </c>
      <c r="AY1407" s="14">
        <f>VLOOKUP($B1407,[2]Sheet3!$G:$CZ,36,0)</f>
        <v>0</v>
      </c>
      <c r="AZ1407" s="14">
        <f>VLOOKUP($B1407,[2]Sheet3!$G:$CZ,37,0)</f>
        <v>0</v>
      </c>
      <c r="BA1407" s="14">
        <f>VLOOKUP($B1407,[2]Sheet3!$G:$CZ,38,0)</f>
        <v>0</v>
      </c>
      <c r="BB1407" s="14">
        <f>VLOOKUP($B1407,[2]Sheet3!$G:$CZ,39,0)</f>
        <v>0</v>
      </c>
      <c r="BC1407" s="14">
        <f>VLOOKUP($B1407,[2]Sheet3!$G:$CZ,40,0)</f>
        <v>0</v>
      </c>
      <c r="BD1407" s="14">
        <f>VLOOKUP($B1407,[2]Sheet3!$G:$CZ,41,0)</f>
        <v>0</v>
      </c>
      <c r="BE1407" s="14">
        <f>VLOOKUP($B1407,[2]Sheet3!$G:$CZ,42,0)</f>
        <v>0</v>
      </c>
      <c r="BF1407" s="14">
        <f>VLOOKUP($B1407,[2]Sheet3!$G:$CZ,43,0)</f>
        <v>0</v>
      </c>
      <c r="BG1407" s="14">
        <f>VLOOKUP($B1407,[2]Sheet3!$G:$CZ,44,0)</f>
        <v>0</v>
      </c>
      <c r="BH1407" s="14">
        <f>VLOOKUP($B1407,[2]Sheet3!$G:$CZ,45,0)</f>
        <v>0</v>
      </c>
      <c r="BI1407" s="14">
        <f>VLOOKUP($B1407,[2]Sheet3!$G:$CZ,46,0)</f>
        <v>0</v>
      </c>
      <c r="BJ1407" s="14">
        <f>VLOOKUP($B1407,[2]Sheet3!$G:$CZ,47,0)</f>
        <v>0</v>
      </c>
      <c r="BK1407" s="14">
        <f>VLOOKUP($B1407,[2]Sheet3!$G:$CZ,48,0)</f>
        <v>0</v>
      </c>
      <c r="BL1407" s="14">
        <f>VLOOKUP($B1407,[2]Sheet3!$G:$CZ,49,0)</f>
        <v>0</v>
      </c>
      <c r="BM1407" s="14">
        <f>VLOOKUP($B1407,[2]Sheet3!$G:$CZ,50,0)</f>
        <v>0</v>
      </c>
      <c r="BN1407" s="14">
        <f>VLOOKUP($B1407,[2]Sheet3!$G:$CZ,51,0)</f>
        <v>0</v>
      </c>
      <c r="BO1407" s="14">
        <f>VLOOKUP($B1407,[2]Sheet3!$G:$CZ,52,0)</f>
        <v>0</v>
      </c>
      <c r="BP1407" s="14">
        <f>VLOOKUP($B1407,[2]Sheet3!$G:$CZ,53,0)</f>
        <v>0</v>
      </c>
      <c r="BQ1407" s="14">
        <f>VLOOKUP($B1407,[2]Sheet3!$G:$CZ,54,0)</f>
        <v>0</v>
      </c>
      <c r="BR1407" s="14">
        <f>VLOOKUP($B1407,[2]Sheet3!$G:$CZ,55,0)</f>
        <v>0</v>
      </c>
      <c r="BS1407" s="14">
        <f>VLOOKUP($B1407,[2]Sheet3!$G:$CZ,56,0)</f>
        <v>0</v>
      </c>
      <c r="BT1407" s="14">
        <f>VLOOKUP($B1407,[2]Sheet3!$G:$CZ,57,0)</f>
        <v>0</v>
      </c>
      <c r="BU1407" s="14">
        <f>VLOOKUP($B1407,[2]Sheet3!$G:$CZ,58,0)</f>
        <v>0</v>
      </c>
      <c r="BV1407" s="14">
        <f>VLOOKUP($B1407,[2]Sheet3!$G:$CZ,59,0)</f>
        <v>0</v>
      </c>
      <c r="BW1407" s="14">
        <f>VLOOKUP($B1407,[2]Sheet3!$G:$CZ,60,0)</f>
        <v>0</v>
      </c>
      <c r="BX1407" s="14">
        <f>VLOOKUP($B1407,[2]Sheet3!$G:$CZ,61,0)</f>
        <v>0</v>
      </c>
      <c r="BY1407" s="14">
        <f>VLOOKUP($B1407,[2]Sheet3!$G:$CZ,62,0)</f>
        <v>0</v>
      </c>
      <c r="BZ1407" s="14">
        <f>VLOOKUP($B1407,[2]Sheet3!$G:$CZ,63,0)</f>
        <v>0</v>
      </c>
      <c r="CA1407" s="14">
        <f>VLOOKUP($B1407,[2]Sheet3!$G:$CZ,64,0)</f>
        <v>0</v>
      </c>
      <c r="CB1407" s="14">
        <f>VLOOKUP($B1407,[2]Sheet3!$G:$CZ,65,0)</f>
        <v>0</v>
      </c>
      <c r="CC1407" s="14">
        <f>VLOOKUP($B1407,[2]Sheet3!$G:$CZ,66,0)</f>
        <v>0</v>
      </c>
      <c r="CD1407" s="14">
        <f>VLOOKUP($B1407,[2]Sheet3!$G:$CZ,67,0)</f>
        <v>0</v>
      </c>
      <c r="CE1407" s="14">
        <f>VLOOKUP($B1407,[2]Sheet3!$G:$CZ,68,0)</f>
        <v>0</v>
      </c>
      <c r="CF1407" s="14">
        <f>VLOOKUP($B1407,[2]Sheet3!$G:$CZ,69,0)</f>
        <v>0</v>
      </c>
      <c r="CG1407" s="14">
        <f>VLOOKUP($B1407,[2]Sheet3!$G:$CZ,70,0)</f>
        <v>0</v>
      </c>
      <c r="CH1407" s="14">
        <f>VLOOKUP($B1407,[2]Sheet3!$G:$CZ,71,0)</f>
        <v>0</v>
      </c>
      <c r="CI1407" s="14">
        <f>VLOOKUP($B1407,[2]Sheet3!$G:$CZ,72,0)</f>
        <v>0</v>
      </c>
      <c r="CJ1407" s="14">
        <f>VLOOKUP($B1407,[2]Sheet3!$G:$CZ,73,0)</f>
        <v>0</v>
      </c>
      <c r="CK1407" s="14">
        <f>VLOOKUP($B1407,[2]Sheet3!$G:$CZ,74,0)</f>
        <v>0</v>
      </c>
      <c r="CL1407" s="14">
        <f>VLOOKUP($B1407,[2]Sheet3!$G:$CZ,75,0)</f>
        <v>0</v>
      </c>
      <c r="CM1407" s="14">
        <f>VLOOKUP($B1407,[2]Sheet3!$G:$CZ,76,0)</f>
        <v>0</v>
      </c>
      <c r="CN1407" s="14">
        <f>VLOOKUP($B1407,[2]Sheet3!$G:$CZ,77,0)</f>
        <v>0</v>
      </c>
      <c r="CO1407" s="14">
        <f>VLOOKUP($B1407,[2]Sheet3!$G:$CZ,78,0)</f>
        <v>0</v>
      </c>
      <c r="CP1407" s="14">
        <f>VLOOKUP($B1407,[2]Sheet3!$G:$CZ,79,0)</f>
        <v>0</v>
      </c>
      <c r="CQ1407" s="14">
        <f>VLOOKUP($B1407,[2]Sheet3!$G:$CZ,80,0)</f>
        <v>0</v>
      </c>
      <c r="CR1407" s="14">
        <f>VLOOKUP($B1407,[2]Sheet3!$G:$CZ,81,0)</f>
        <v>0</v>
      </c>
      <c r="CS1407" s="14">
        <f>VLOOKUP($B1407,[2]Sheet3!$G:$CZ,82,0)</f>
        <v>0</v>
      </c>
      <c r="CT1407" s="14">
        <f>VLOOKUP($B1407,[2]Sheet3!$G:$CZ,83,0)</f>
        <v>0</v>
      </c>
      <c r="CU1407" s="14">
        <f>VLOOKUP($B1407,[2]Sheet3!$G:$CZ,84,0)</f>
        <v>0</v>
      </c>
      <c r="CV1407" s="14">
        <f>VLOOKUP($B1407,[2]Sheet3!$G:$CZ,85,0)</f>
        <v>0</v>
      </c>
      <c r="CW1407" s="14">
        <f>VLOOKUP($B1407,[2]Sheet3!$G:$CZ,86,0)</f>
        <v>0</v>
      </c>
      <c r="CX1407" s="14">
        <f>VLOOKUP($B1407,[2]Sheet3!$G:$CZ,87,0)</f>
        <v>0</v>
      </c>
      <c r="CY1407" s="14">
        <f>VLOOKUP($B1407,[2]Sheet3!$G:$CZ,88,0)</f>
        <v>0</v>
      </c>
      <c r="CZ1407" s="14">
        <f>VLOOKUP($B1407,[2]Sheet3!$G:$CZ,89,0)</f>
        <v>0</v>
      </c>
      <c r="DA1407" s="14">
        <f>VLOOKUP($B1407,[2]Sheet3!$G:$CZ,90,0)</f>
        <v>0</v>
      </c>
      <c r="DB1407" s="14">
        <f>VLOOKUP($B1407,[2]Sheet3!$G:$CZ,91,0)</f>
        <v>0</v>
      </c>
      <c r="DC1407" s="14">
        <f>VLOOKUP($B1407,[2]Sheet3!$G:$CZ,92,0)</f>
        <v>0</v>
      </c>
      <c r="DD1407" s="14">
        <f>VLOOKUP($B1407,[2]Sheet3!$G:$CZ,93,0)</f>
        <v>0</v>
      </c>
      <c r="DE1407" s="14">
        <f>VLOOKUP($B1407,[2]Sheet3!$G:$CZ,94,0)</f>
        <v>0</v>
      </c>
      <c r="DF1407" s="14">
        <f>VLOOKUP($B1407,[2]Sheet3!$G:$CZ,95,0)</f>
        <v>0</v>
      </c>
      <c r="DG1407" s="14">
        <f>VLOOKUP($B1407,[2]Sheet3!$G:$CZ,96,0)</f>
        <v>0</v>
      </c>
      <c r="DH1407" s="14">
        <f>VLOOKUP($B1407,[2]Sheet3!$G:$CZ,97,0)</f>
        <v>0</v>
      </c>
      <c r="DI1407" s="14">
        <f>VLOOKUP($B1407,[2]Sheet3!$G:$CZ,98,0)</f>
        <v>0</v>
      </c>
    </row>
    <row r="1408" spans="1:113" x14ac:dyDescent="0.3">
      <c r="A1408" s="9" t="str">
        <f t="shared" si="65"/>
        <v>W14557</v>
      </c>
      <c r="B1408" s="15" t="s">
        <v>2973</v>
      </c>
      <c r="C1408" s="15" t="s">
        <v>2974</v>
      </c>
      <c r="F1408" s="7" t="s">
        <v>15</v>
      </c>
      <c r="G1408" s="12" t="s">
        <v>4900</v>
      </c>
      <c r="H1408" s="12" t="str">
        <f>VLOOKUP($B1408,[1]Sheet1!$A:$G,5,0)</f>
        <v>vijay.tayade@redingtongroup.com</v>
      </c>
      <c r="I1408" s="12" t="str">
        <f>VLOOKUP($B1408,[1]Sheet1!$A:$G,7,0)</f>
        <v>rohan.vora@redingtongroup.com</v>
      </c>
      <c r="J1408" s="12" t="s">
        <v>82</v>
      </c>
      <c r="K1408" s="7"/>
      <c r="L1408" s="7"/>
      <c r="M1408" s="8"/>
      <c r="N1408" s="7" t="str">
        <f t="shared" ref="N1408:N1471" si="66">CONCATENATE(H1408,"; ",I1408,"; ",J1408)</f>
        <v>vijay.tayade@redingtongroup.com; rohan.vora@redingtongroup.com; nilesh.phirke@redingtongroup.com;christopher.joseph@redingtongroup.com</v>
      </c>
      <c r="O1408" s="7" t="str">
        <f t="shared" ref="O1408:O1471" si="67">A1408</f>
        <v>W14557</v>
      </c>
      <c r="P1408" s="8" t="s">
        <v>5215</v>
      </c>
      <c r="Q1408" s="14">
        <f>VLOOKUP($B1408,[2]Sheet3!$G:$CZ,2,0)</f>
        <v>2400301715</v>
      </c>
      <c r="R1408" s="14">
        <f>VLOOKUP($B1408,[2]Sheet3!$G:$CZ,3,0)</f>
        <v>0</v>
      </c>
      <c r="S1408" s="14">
        <f>VLOOKUP($B1408,[2]Sheet3!$G:$CZ,4,0)</f>
        <v>0</v>
      </c>
      <c r="T1408" s="14">
        <f>VLOOKUP($B1408,[2]Sheet3!$G:$CZ,5,0)</f>
        <v>0</v>
      </c>
      <c r="U1408" s="14">
        <f>VLOOKUP($B1408,[2]Sheet3!$G:$CZ,6,0)</f>
        <v>0</v>
      </c>
      <c r="V1408" s="14">
        <f>VLOOKUP($B1408,[2]Sheet3!$G:$CZ,7,0)</f>
        <v>0</v>
      </c>
      <c r="W1408" s="14">
        <f>VLOOKUP($B1408,[2]Sheet3!$G:$CZ,8,0)</f>
        <v>0</v>
      </c>
      <c r="X1408" s="14">
        <f>VLOOKUP($B1408,[2]Sheet3!$G:$CZ,9,0)</f>
        <v>0</v>
      </c>
      <c r="Y1408" s="14">
        <f>VLOOKUP($B1408,[2]Sheet3!$G:$CZ,10,0)</f>
        <v>0</v>
      </c>
      <c r="Z1408" s="14">
        <f>VLOOKUP($B1408,[2]Sheet3!$G:$CZ,11,0)</f>
        <v>0</v>
      </c>
      <c r="AA1408" s="14">
        <f>VLOOKUP($B1408,[2]Sheet3!$G:$CZ,12,0)</f>
        <v>0</v>
      </c>
      <c r="AB1408" s="14">
        <f>VLOOKUP($B1408,[2]Sheet3!$G:$CZ,13,0)</f>
        <v>0</v>
      </c>
      <c r="AC1408" s="14">
        <f>VLOOKUP($B1408,[2]Sheet3!$G:$CZ,14,0)</f>
        <v>0</v>
      </c>
      <c r="AD1408" s="14">
        <f>VLOOKUP($B1408,[2]Sheet3!$G:$CZ,15,0)</f>
        <v>0</v>
      </c>
      <c r="AE1408" s="14">
        <f>VLOOKUP($B1408,[2]Sheet3!$G:$CZ,16,0)</f>
        <v>0</v>
      </c>
      <c r="AF1408" s="14">
        <f>VLOOKUP($B1408,[2]Sheet3!$G:$CZ,17,0)</f>
        <v>0</v>
      </c>
      <c r="AG1408" s="14">
        <f>VLOOKUP($B1408,[2]Sheet3!$G:$CZ,18,0)</f>
        <v>0</v>
      </c>
      <c r="AH1408" s="14">
        <f>VLOOKUP($B1408,[2]Sheet3!$G:$CZ,19,0)</f>
        <v>0</v>
      </c>
      <c r="AI1408" s="14">
        <f>VLOOKUP($B1408,[2]Sheet3!$G:$CZ,20,0)</f>
        <v>0</v>
      </c>
      <c r="AJ1408" s="14">
        <f>VLOOKUP($B1408,[2]Sheet3!$G:$CZ,21,0)</f>
        <v>0</v>
      </c>
      <c r="AK1408" s="14">
        <f>VLOOKUP($B1408,[2]Sheet3!$G:$CZ,22,0)</f>
        <v>0</v>
      </c>
      <c r="AL1408" s="14">
        <f>VLOOKUP($B1408,[2]Sheet3!$G:$CZ,23,0)</f>
        <v>0</v>
      </c>
      <c r="AM1408" s="14">
        <f>VLOOKUP($B1408,[2]Sheet3!$G:$CZ,24,0)</f>
        <v>0</v>
      </c>
      <c r="AN1408" s="14">
        <f>VLOOKUP($B1408,[2]Sheet3!$G:$CZ,25,0)</f>
        <v>0</v>
      </c>
      <c r="AO1408" s="14">
        <f>VLOOKUP($B1408,[2]Sheet3!$G:$CZ,26,0)</f>
        <v>0</v>
      </c>
      <c r="AP1408" s="14">
        <f>VLOOKUP($B1408,[2]Sheet3!$G:$CZ,27,0)</f>
        <v>0</v>
      </c>
      <c r="AQ1408" s="14">
        <f>VLOOKUP($B1408,[2]Sheet3!$G:$CZ,28,0)</f>
        <v>0</v>
      </c>
      <c r="AR1408" s="14">
        <f>VLOOKUP($B1408,[2]Sheet3!$G:$CZ,29,0)</f>
        <v>0</v>
      </c>
      <c r="AS1408" s="14">
        <f>VLOOKUP($B1408,[2]Sheet3!$G:$CZ,30,0)</f>
        <v>0</v>
      </c>
      <c r="AT1408" s="14">
        <f>VLOOKUP($B1408,[2]Sheet3!$G:$CZ,31,0)</f>
        <v>0</v>
      </c>
      <c r="AU1408" s="14">
        <f>VLOOKUP($B1408,[2]Sheet3!$G:$CZ,32,0)</f>
        <v>0</v>
      </c>
      <c r="AV1408" s="14">
        <f>VLOOKUP($B1408,[2]Sheet3!$G:$CZ,33,0)</f>
        <v>0</v>
      </c>
      <c r="AW1408" s="14">
        <f>VLOOKUP($B1408,[2]Sheet3!$G:$CZ,34,0)</f>
        <v>0</v>
      </c>
      <c r="AX1408" s="14">
        <f>VLOOKUP($B1408,[2]Sheet3!$G:$CZ,35,0)</f>
        <v>0</v>
      </c>
      <c r="AY1408" s="14">
        <f>VLOOKUP($B1408,[2]Sheet3!$G:$CZ,36,0)</f>
        <v>0</v>
      </c>
      <c r="AZ1408" s="14">
        <f>VLOOKUP($B1408,[2]Sheet3!$G:$CZ,37,0)</f>
        <v>0</v>
      </c>
      <c r="BA1408" s="14">
        <f>VLOOKUP($B1408,[2]Sheet3!$G:$CZ,38,0)</f>
        <v>0</v>
      </c>
      <c r="BB1408" s="14">
        <f>VLOOKUP($B1408,[2]Sheet3!$G:$CZ,39,0)</f>
        <v>0</v>
      </c>
      <c r="BC1408" s="14">
        <f>VLOOKUP($B1408,[2]Sheet3!$G:$CZ,40,0)</f>
        <v>0</v>
      </c>
      <c r="BD1408" s="14">
        <f>VLOOKUP($B1408,[2]Sheet3!$G:$CZ,41,0)</f>
        <v>0</v>
      </c>
      <c r="BE1408" s="14">
        <f>VLOOKUP($B1408,[2]Sheet3!$G:$CZ,42,0)</f>
        <v>0</v>
      </c>
      <c r="BF1408" s="14">
        <f>VLOOKUP($B1408,[2]Sheet3!$G:$CZ,43,0)</f>
        <v>0</v>
      </c>
      <c r="BG1408" s="14">
        <f>VLOOKUP($B1408,[2]Sheet3!$G:$CZ,44,0)</f>
        <v>0</v>
      </c>
      <c r="BH1408" s="14">
        <f>VLOOKUP($B1408,[2]Sheet3!$G:$CZ,45,0)</f>
        <v>0</v>
      </c>
      <c r="BI1408" s="14">
        <f>VLOOKUP($B1408,[2]Sheet3!$G:$CZ,46,0)</f>
        <v>0</v>
      </c>
      <c r="BJ1408" s="14">
        <f>VLOOKUP($B1408,[2]Sheet3!$G:$CZ,47,0)</f>
        <v>0</v>
      </c>
      <c r="BK1408" s="14">
        <f>VLOOKUP($B1408,[2]Sheet3!$G:$CZ,48,0)</f>
        <v>0</v>
      </c>
      <c r="BL1408" s="14">
        <f>VLOOKUP($B1408,[2]Sheet3!$G:$CZ,49,0)</f>
        <v>0</v>
      </c>
      <c r="BM1408" s="14">
        <f>VLOOKUP($B1408,[2]Sheet3!$G:$CZ,50,0)</f>
        <v>0</v>
      </c>
      <c r="BN1408" s="14">
        <f>VLOOKUP($B1408,[2]Sheet3!$G:$CZ,51,0)</f>
        <v>0</v>
      </c>
      <c r="BO1408" s="14">
        <f>VLOOKUP($B1408,[2]Sheet3!$G:$CZ,52,0)</f>
        <v>0</v>
      </c>
      <c r="BP1408" s="14">
        <f>VLOOKUP($B1408,[2]Sheet3!$G:$CZ,53,0)</f>
        <v>0</v>
      </c>
      <c r="BQ1408" s="14">
        <f>VLOOKUP($B1408,[2]Sheet3!$G:$CZ,54,0)</f>
        <v>0</v>
      </c>
      <c r="BR1408" s="14">
        <f>VLOOKUP($B1408,[2]Sheet3!$G:$CZ,55,0)</f>
        <v>0</v>
      </c>
      <c r="BS1408" s="14">
        <f>VLOOKUP($B1408,[2]Sheet3!$G:$CZ,56,0)</f>
        <v>0</v>
      </c>
      <c r="BT1408" s="14">
        <f>VLOOKUP($B1408,[2]Sheet3!$G:$CZ,57,0)</f>
        <v>0</v>
      </c>
      <c r="BU1408" s="14">
        <f>VLOOKUP($B1408,[2]Sheet3!$G:$CZ,58,0)</f>
        <v>0</v>
      </c>
      <c r="BV1408" s="14">
        <f>VLOOKUP($B1408,[2]Sheet3!$G:$CZ,59,0)</f>
        <v>0</v>
      </c>
      <c r="BW1408" s="14">
        <f>VLOOKUP($B1408,[2]Sheet3!$G:$CZ,60,0)</f>
        <v>0</v>
      </c>
      <c r="BX1408" s="14">
        <f>VLOOKUP($B1408,[2]Sheet3!$G:$CZ,61,0)</f>
        <v>0</v>
      </c>
      <c r="BY1408" s="14">
        <f>VLOOKUP($B1408,[2]Sheet3!$G:$CZ,62,0)</f>
        <v>0</v>
      </c>
      <c r="BZ1408" s="14">
        <f>VLOOKUP($B1408,[2]Sheet3!$G:$CZ,63,0)</f>
        <v>0</v>
      </c>
      <c r="CA1408" s="14">
        <f>VLOOKUP($B1408,[2]Sheet3!$G:$CZ,64,0)</f>
        <v>0</v>
      </c>
      <c r="CB1408" s="14">
        <f>VLOOKUP($B1408,[2]Sheet3!$G:$CZ,65,0)</f>
        <v>0</v>
      </c>
      <c r="CC1408" s="14">
        <f>VLOOKUP($B1408,[2]Sheet3!$G:$CZ,66,0)</f>
        <v>0</v>
      </c>
      <c r="CD1408" s="14">
        <f>VLOOKUP($B1408,[2]Sheet3!$G:$CZ,67,0)</f>
        <v>0</v>
      </c>
      <c r="CE1408" s="14">
        <f>VLOOKUP($B1408,[2]Sheet3!$G:$CZ,68,0)</f>
        <v>0</v>
      </c>
      <c r="CF1408" s="14">
        <f>VLOOKUP($B1408,[2]Sheet3!$G:$CZ,69,0)</f>
        <v>0</v>
      </c>
      <c r="CG1408" s="14">
        <f>VLOOKUP($B1408,[2]Sheet3!$G:$CZ,70,0)</f>
        <v>0</v>
      </c>
      <c r="CH1408" s="14">
        <f>VLOOKUP($B1408,[2]Sheet3!$G:$CZ,71,0)</f>
        <v>0</v>
      </c>
      <c r="CI1408" s="14">
        <f>VLOOKUP($B1408,[2]Sheet3!$G:$CZ,72,0)</f>
        <v>0</v>
      </c>
      <c r="CJ1408" s="14">
        <f>VLOOKUP($B1408,[2]Sheet3!$G:$CZ,73,0)</f>
        <v>0</v>
      </c>
      <c r="CK1408" s="14">
        <f>VLOOKUP($B1408,[2]Sheet3!$G:$CZ,74,0)</f>
        <v>0</v>
      </c>
      <c r="CL1408" s="14">
        <f>VLOOKUP($B1408,[2]Sheet3!$G:$CZ,75,0)</f>
        <v>0</v>
      </c>
      <c r="CM1408" s="14">
        <f>VLOOKUP($B1408,[2]Sheet3!$G:$CZ,76,0)</f>
        <v>0</v>
      </c>
      <c r="CN1408" s="14">
        <f>VLOOKUP($B1408,[2]Sheet3!$G:$CZ,77,0)</f>
        <v>0</v>
      </c>
      <c r="CO1408" s="14">
        <f>VLOOKUP($B1408,[2]Sheet3!$G:$CZ,78,0)</f>
        <v>0</v>
      </c>
      <c r="CP1408" s="14">
        <f>VLOOKUP($B1408,[2]Sheet3!$G:$CZ,79,0)</f>
        <v>0</v>
      </c>
      <c r="CQ1408" s="14">
        <f>VLOOKUP($B1408,[2]Sheet3!$G:$CZ,80,0)</f>
        <v>0</v>
      </c>
      <c r="CR1408" s="14">
        <f>VLOOKUP($B1408,[2]Sheet3!$G:$CZ,81,0)</f>
        <v>0</v>
      </c>
      <c r="CS1408" s="14">
        <f>VLOOKUP($B1408,[2]Sheet3!$G:$CZ,82,0)</f>
        <v>0</v>
      </c>
      <c r="CT1408" s="14">
        <f>VLOOKUP($B1408,[2]Sheet3!$G:$CZ,83,0)</f>
        <v>0</v>
      </c>
      <c r="CU1408" s="14">
        <f>VLOOKUP($B1408,[2]Sheet3!$G:$CZ,84,0)</f>
        <v>0</v>
      </c>
      <c r="CV1408" s="14">
        <f>VLOOKUP($B1408,[2]Sheet3!$G:$CZ,85,0)</f>
        <v>0</v>
      </c>
      <c r="CW1408" s="14">
        <f>VLOOKUP($B1408,[2]Sheet3!$G:$CZ,86,0)</f>
        <v>0</v>
      </c>
      <c r="CX1408" s="14">
        <f>VLOOKUP($B1408,[2]Sheet3!$G:$CZ,87,0)</f>
        <v>0</v>
      </c>
      <c r="CY1408" s="14">
        <f>VLOOKUP($B1408,[2]Sheet3!$G:$CZ,88,0)</f>
        <v>0</v>
      </c>
      <c r="CZ1408" s="14">
        <f>VLOOKUP($B1408,[2]Sheet3!$G:$CZ,89,0)</f>
        <v>0</v>
      </c>
      <c r="DA1408" s="14">
        <f>VLOOKUP($B1408,[2]Sheet3!$G:$CZ,90,0)</f>
        <v>0</v>
      </c>
      <c r="DB1408" s="14">
        <f>VLOOKUP($B1408,[2]Sheet3!$G:$CZ,91,0)</f>
        <v>0</v>
      </c>
      <c r="DC1408" s="14">
        <f>VLOOKUP($B1408,[2]Sheet3!$G:$CZ,92,0)</f>
        <v>0</v>
      </c>
      <c r="DD1408" s="14">
        <f>VLOOKUP($B1408,[2]Sheet3!$G:$CZ,93,0)</f>
        <v>0</v>
      </c>
      <c r="DE1408" s="14">
        <f>VLOOKUP($B1408,[2]Sheet3!$G:$CZ,94,0)</f>
        <v>0</v>
      </c>
      <c r="DF1408" s="14">
        <f>VLOOKUP($B1408,[2]Sheet3!$G:$CZ,95,0)</f>
        <v>0</v>
      </c>
      <c r="DG1408" s="14">
        <f>VLOOKUP($B1408,[2]Sheet3!$G:$CZ,96,0)</f>
        <v>0</v>
      </c>
      <c r="DH1408" s="14">
        <f>VLOOKUP($B1408,[2]Sheet3!$G:$CZ,97,0)</f>
        <v>0</v>
      </c>
      <c r="DI1408" s="14">
        <f>VLOOKUP($B1408,[2]Sheet3!$G:$CZ,98,0)</f>
        <v>0</v>
      </c>
    </row>
    <row r="1409" spans="1:113" x14ac:dyDescent="0.3">
      <c r="A1409" s="9" t="str">
        <f t="shared" si="65"/>
        <v>N83863</v>
      </c>
      <c r="B1409" s="15" t="s">
        <v>2975</v>
      </c>
      <c r="C1409" s="15" t="s">
        <v>2976</v>
      </c>
      <c r="F1409" s="7" t="s">
        <v>15</v>
      </c>
      <c r="G1409" s="12" t="s">
        <v>4901</v>
      </c>
      <c r="H1409" s="12" t="str">
        <f>VLOOKUP($B1409,[1]Sheet1!$A:$G,5,0)</f>
        <v>rohit.jakhar@redingtongroup.com</v>
      </c>
      <c r="I1409" s="12" t="str">
        <f>VLOOKUP($B1409,[1]Sheet1!$A:$G,7,0)</f>
        <v>jitender.chopra@redingtongroup.com</v>
      </c>
      <c r="J1409" s="12" t="s">
        <v>82</v>
      </c>
      <c r="K1409" s="7"/>
      <c r="L1409" s="7"/>
      <c r="M1409" s="8"/>
      <c r="N1409" s="7" t="str">
        <f t="shared" si="66"/>
        <v>rohit.jakhar@redingtongroup.com; jitender.chopra@redingtongroup.com; nilesh.phirke@redingtongroup.com;christopher.joseph@redingtongroup.com</v>
      </c>
      <c r="O1409" s="7" t="str">
        <f t="shared" si="67"/>
        <v>N83863</v>
      </c>
      <c r="P1409" s="8" t="s">
        <v>5215</v>
      </c>
      <c r="Q1409" s="14">
        <f>VLOOKUP($B1409,[2]Sheet3!$G:$CZ,2,0)</f>
        <v>2400302794</v>
      </c>
      <c r="R1409" s="14">
        <f>VLOOKUP($B1409,[2]Sheet3!$G:$CZ,3,0)</f>
        <v>2400299488</v>
      </c>
      <c r="S1409" s="14">
        <f>VLOOKUP($B1409,[2]Sheet3!$G:$CZ,4,0)</f>
        <v>0</v>
      </c>
      <c r="T1409" s="14">
        <f>VLOOKUP($B1409,[2]Sheet3!$G:$CZ,5,0)</f>
        <v>0</v>
      </c>
      <c r="U1409" s="14">
        <f>VLOOKUP($B1409,[2]Sheet3!$G:$CZ,6,0)</f>
        <v>0</v>
      </c>
      <c r="V1409" s="14">
        <f>VLOOKUP($B1409,[2]Sheet3!$G:$CZ,7,0)</f>
        <v>0</v>
      </c>
      <c r="W1409" s="14">
        <f>VLOOKUP($B1409,[2]Sheet3!$G:$CZ,8,0)</f>
        <v>0</v>
      </c>
      <c r="X1409" s="14">
        <f>VLOOKUP($B1409,[2]Sheet3!$G:$CZ,9,0)</f>
        <v>0</v>
      </c>
      <c r="Y1409" s="14">
        <f>VLOOKUP($B1409,[2]Sheet3!$G:$CZ,10,0)</f>
        <v>0</v>
      </c>
      <c r="Z1409" s="14">
        <f>VLOOKUP($B1409,[2]Sheet3!$G:$CZ,11,0)</f>
        <v>0</v>
      </c>
      <c r="AA1409" s="14">
        <f>VLOOKUP($B1409,[2]Sheet3!$G:$CZ,12,0)</f>
        <v>0</v>
      </c>
      <c r="AB1409" s="14">
        <f>VLOOKUP($B1409,[2]Sheet3!$G:$CZ,13,0)</f>
        <v>0</v>
      </c>
      <c r="AC1409" s="14">
        <f>VLOOKUP($B1409,[2]Sheet3!$G:$CZ,14,0)</f>
        <v>0</v>
      </c>
      <c r="AD1409" s="14">
        <f>VLOOKUP($B1409,[2]Sheet3!$G:$CZ,15,0)</f>
        <v>0</v>
      </c>
      <c r="AE1409" s="14">
        <f>VLOOKUP($B1409,[2]Sheet3!$G:$CZ,16,0)</f>
        <v>0</v>
      </c>
      <c r="AF1409" s="14">
        <f>VLOOKUP($B1409,[2]Sheet3!$G:$CZ,17,0)</f>
        <v>0</v>
      </c>
      <c r="AG1409" s="14">
        <f>VLOOKUP($B1409,[2]Sheet3!$G:$CZ,18,0)</f>
        <v>0</v>
      </c>
      <c r="AH1409" s="14">
        <f>VLOOKUP($B1409,[2]Sheet3!$G:$CZ,19,0)</f>
        <v>0</v>
      </c>
      <c r="AI1409" s="14">
        <f>VLOOKUP($B1409,[2]Sheet3!$G:$CZ,20,0)</f>
        <v>0</v>
      </c>
      <c r="AJ1409" s="14">
        <f>VLOOKUP($B1409,[2]Sheet3!$G:$CZ,21,0)</f>
        <v>0</v>
      </c>
      <c r="AK1409" s="14">
        <f>VLOOKUP($B1409,[2]Sheet3!$G:$CZ,22,0)</f>
        <v>0</v>
      </c>
      <c r="AL1409" s="14">
        <f>VLOOKUP($B1409,[2]Sheet3!$G:$CZ,23,0)</f>
        <v>0</v>
      </c>
      <c r="AM1409" s="14">
        <f>VLOOKUP($B1409,[2]Sheet3!$G:$CZ,24,0)</f>
        <v>0</v>
      </c>
      <c r="AN1409" s="14">
        <f>VLOOKUP($B1409,[2]Sheet3!$G:$CZ,25,0)</f>
        <v>0</v>
      </c>
      <c r="AO1409" s="14">
        <f>VLOOKUP($B1409,[2]Sheet3!$G:$CZ,26,0)</f>
        <v>0</v>
      </c>
      <c r="AP1409" s="14">
        <f>VLOOKUP($B1409,[2]Sheet3!$G:$CZ,27,0)</f>
        <v>0</v>
      </c>
      <c r="AQ1409" s="14">
        <f>VLOOKUP($B1409,[2]Sheet3!$G:$CZ,28,0)</f>
        <v>0</v>
      </c>
      <c r="AR1409" s="14">
        <f>VLOOKUP($B1409,[2]Sheet3!$G:$CZ,29,0)</f>
        <v>0</v>
      </c>
      <c r="AS1409" s="14">
        <f>VLOOKUP($B1409,[2]Sheet3!$G:$CZ,30,0)</f>
        <v>0</v>
      </c>
      <c r="AT1409" s="14">
        <f>VLOOKUP($B1409,[2]Sheet3!$G:$CZ,31,0)</f>
        <v>0</v>
      </c>
      <c r="AU1409" s="14">
        <f>VLOOKUP($B1409,[2]Sheet3!$G:$CZ,32,0)</f>
        <v>0</v>
      </c>
      <c r="AV1409" s="14">
        <f>VLOOKUP($B1409,[2]Sheet3!$G:$CZ,33,0)</f>
        <v>0</v>
      </c>
      <c r="AW1409" s="14">
        <f>VLOOKUP($B1409,[2]Sheet3!$G:$CZ,34,0)</f>
        <v>0</v>
      </c>
      <c r="AX1409" s="14">
        <f>VLOOKUP($B1409,[2]Sheet3!$G:$CZ,35,0)</f>
        <v>0</v>
      </c>
      <c r="AY1409" s="14">
        <f>VLOOKUP($B1409,[2]Sheet3!$G:$CZ,36,0)</f>
        <v>0</v>
      </c>
      <c r="AZ1409" s="14">
        <f>VLOOKUP($B1409,[2]Sheet3!$G:$CZ,37,0)</f>
        <v>0</v>
      </c>
      <c r="BA1409" s="14">
        <f>VLOOKUP($B1409,[2]Sheet3!$G:$CZ,38,0)</f>
        <v>0</v>
      </c>
      <c r="BB1409" s="14">
        <f>VLOOKUP($B1409,[2]Sheet3!$G:$CZ,39,0)</f>
        <v>0</v>
      </c>
      <c r="BC1409" s="14">
        <f>VLOOKUP($B1409,[2]Sheet3!$G:$CZ,40,0)</f>
        <v>0</v>
      </c>
      <c r="BD1409" s="14">
        <f>VLOOKUP($B1409,[2]Sheet3!$G:$CZ,41,0)</f>
        <v>0</v>
      </c>
      <c r="BE1409" s="14">
        <f>VLOOKUP($B1409,[2]Sheet3!$G:$CZ,42,0)</f>
        <v>0</v>
      </c>
      <c r="BF1409" s="14">
        <f>VLOOKUP($B1409,[2]Sheet3!$G:$CZ,43,0)</f>
        <v>0</v>
      </c>
      <c r="BG1409" s="14">
        <f>VLOOKUP($B1409,[2]Sheet3!$G:$CZ,44,0)</f>
        <v>0</v>
      </c>
      <c r="BH1409" s="14">
        <f>VLOOKUP($B1409,[2]Sheet3!$G:$CZ,45,0)</f>
        <v>0</v>
      </c>
      <c r="BI1409" s="14">
        <f>VLOOKUP($B1409,[2]Sheet3!$G:$CZ,46,0)</f>
        <v>0</v>
      </c>
      <c r="BJ1409" s="14">
        <f>VLOOKUP($B1409,[2]Sheet3!$G:$CZ,47,0)</f>
        <v>0</v>
      </c>
      <c r="BK1409" s="14">
        <f>VLOOKUP($B1409,[2]Sheet3!$G:$CZ,48,0)</f>
        <v>0</v>
      </c>
      <c r="BL1409" s="14">
        <f>VLOOKUP($B1409,[2]Sheet3!$G:$CZ,49,0)</f>
        <v>0</v>
      </c>
      <c r="BM1409" s="14">
        <f>VLOOKUP($B1409,[2]Sheet3!$G:$CZ,50,0)</f>
        <v>0</v>
      </c>
      <c r="BN1409" s="14">
        <f>VLOOKUP($B1409,[2]Sheet3!$G:$CZ,51,0)</f>
        <v>0</v>
      </c>
      <c r="BO1409" s="14">
        <f>VLOOKUP($B1409,[2]Sheet3!$G:$CZ,52,0)</f>
        <v>0</v>
      </c>
      <c r="BP1409" s="14">
        <f>VLOOKUP($B1409,[2]Sheet3!$G:$CZ,53,0)</f>
        <v>0</v>
      </c>
      <c r="BQ1409" s="14">
        <f>VLOOKUP($B1409,[2]Sheet3!$G:$CZ,54,0)</f>
        <v>0</v>
      </c>
      <c r="BR1409" s="14">
        <f>VLOOKUP($B1409,[2]Sheet3!$G:$CZ,55,0)</f>
        <v>0</v>
      </c>
      <c r="BS1409" s="14">
        <f>VLOOKUP($B1409,[2]Sheet3!$G:$CZ,56,0)</f>
        <v>0</v>
      </c>
      <c r="BT1409" s="14">
        <f>VLOOKUP($B1409,[2]Sheet3!$G:$CZ,57,0)</f>
        <v>0</v>
      </c>
      <c r="BU1409" s="14">
        <f>VLOOKUP($B1409,[2]Sheet3!$G:$CZ,58,0)</f>
        <v>0</v>
      </c>
      <c r="BV1409" s="14">
        <f>VLOOKUP($B1409,[2]Sheet3!$G:$CZ,59,0)</f>
        <v>0</v>
      </c>
      <c r="BW1409" s="14">
        <f>VLOOKUP($B1409,[2]Sheet3!$G:$CZ,60,0)</f>
        <v>0</v>
      </c>
      <c r="BX1409" s="14">
        <f>VLOOKUP($B1409,[2]Sheet3!$G:$CZ,61,0)</f>
        <v>0</v>
      </c>
      <c r="BY1409" s="14">
        <f>VLOOKUP($B1409,[2]Sheet3!$G:$CZ,62,0)</f>
        <v>0</v>
      </c>
      <c r="BZ1409" s="14">
        <f>VLOOKUP($B1409,[2]Sheet3!$G:$CZ,63,0)</f>
        <v>0</v>
      </c>
      <c r="CA1409" s="14">
        <f>VLOOKUP($B1409,[2]Sheet3!$G:$CZ,64,0)</f>
        <v>0</v>
      </c>
      <c r="CB1409" s="14">
        <f>VLOOKUP($B1409,[2]Sheet3!$G:$CZ,65,0)</f>
        <v>0</v>
      </c>
      <c r="CC1409" s="14">
        <f>VLOOKUP($B1409,[2]Sheet3!$G:$CZ,66,0)</f>
        <v>0</v>
      </c>
      <c r="CD1409" s="14">
        <f>VLOOKUP($B1409,[2]Sheet3!$G:$CZ,67,0)</f>
        <v>0</v>
      </c>
      <c r="CE1409" s="14">
        <f>VLOOKUP($B1409,[2]Sheet3!$G:$CZ,68,0)</f>
        <v>0</v>
      </c>
      <c r="CF1409" s="14">
        <f>VLOOKUP($B1409,[2]Sheet3!$G:$CZ,69,0)</f>
        <v>0</v>
      </c>
      <c r="CG1409" s="14">
        <f>VLOOKUP($B1409,[2]Sheet3!$G:$CZ,70,0)</f>
        <v>0</v>
      </c>
      <c r="CH1409" s="14">
        <f>VLOOKUP($B1409,[2]Sheet3!$G:$CZ,71,0)</f>
        <v>0</v>
      </c>
      <c r="CI1409" s="14">
        <f>VLOOKUP($B1409,[2]Sheet3!$G:$CZ,72,0)</f>
        <v>0</v>
      </c>
      <c r="CJ1409" s="14">
        <f>VLOOKUP($B1409,[2]Sheet3!$G:$CZ,73,0)</f>
        <v>0</v>
      </c>
      <c r="CK1409" s="14">
        <f>VLOOKUP($B1409,[2]Sheet3!$G:$CZ,74,0)</f>
        <v>0</v>
      </c>
      <c r="CL1409" s="14">
        <f>VLOOKUP($B1409,[2]Sheet3!$G:$CZ,75,0)</f>
        <v>0</v>
      </c>
      <c r="CM1409" s="14">
        <f>VLOOKUP($B1409,[2]Sheet3!$G:$CZ,76,0)</f>
        <v>0</v>
      </c>
      <c r="CN1409" s="14">
        <f>VLOOKUP($B1409,[2]Sheet3!$G:$CZ,77,0)</f>
        <v>0</v>
      </c>
      <c r="CO1409" s="14">
        <f>VLOOKUP($B1409,[2]Sheet3!$G:$CZ,78,0)</f>
        <v>0</v>
      </c>
      <c r="CP1409" s="14">
        <f>VLOOKUP($B1409,[2]Sheet3!$G:$CZ,79,0)</f>
        <v>0</v>
      </c>
      <c r="CQ1409" s="14">
        <f>VLOOKUP($B1409,[2]Sheet3!$G:$CZ,80,0)</f>
        <v>0</v>
      </c>
      <c r="CR1409" s="14">
        <f>VLOOKUP($B1409,[2]Sheet3!$G:$CZ,81,0)</f>
        <v>0</v>
      </c>
      <c r="CS1409" s="14">
        <f>VLOOKUP($B1409,[2]Sheet3!$G:$CZ,82,0)</f>
        <v>0</v>
      </c>
      <c r="CT1409" s="14">
        <f>VLOOKUP($B1409,[2]Sheet3!$G:$CZ,83,0)</f>
        <v>0</v>
      </c>
      <c r="CU1409" s="14">
        <f>VLOOKUP($B1409,[2]Sheet3!$G:$CZ,84,0)</f>
        <v>0</v>
      </c>
      <c r="CV1409" s="14">
        <f>VLOOKUP($B1409,[2]Sheet3!$G:$CZ,85,0)</f>
        <v>0</v>
      </c>
      <c r="CW1409" s="14">
        <f>VLOOKUP($B1409,[2]Sheet3!$G:$CZ,86,0)</f>
        <v>0</v>
      </c>
      <c r="CX1409" s="14">
        <f>VLOOKUP($B1409,[2]Sheet3!$G:$CZ,87,0)</f>
        <v>0</v>
      </c>
      <c r="CY1409" s="14">
        <f>VLOOKUP($B1409,[2]Sheet3!$G:$CZ,88,0)</f>
        <v>0</v>
      </c>
      <c r="CZ1409" s="14">
        <f>VLOOKUP($B1409,[2]Sheet3!$G:$CZ,89,0)</f>
        <v>0</v>
      </c>
      <c r="DA1409" s="14">
        <f>VLOOKUP($B1409,[2]Sheet3!$G:$CZ,90,0)</f>
        <v>0</v>
      </c>
      <c r="DB1409" s="14">
        <f>VLOOKUP($B1409,[2]Sheet3!$G:$CZ,91,0)</f>
        <v>0</v>
      </c>
      <c r="DC1409" s="14">
        <f>VLOOKUP($B1409,[2]Sheet3!$G:$CZ,92,0)</f>
        <v>0</v>
      </c>
      <c r="DD1409" s="14">
        <f>VLOOKUP($B1409,[2]Sheet3!$G:$CZ,93,0)</f>
        <v>0</v>
      </c>
      <c r="DE1409" s="14">
        <f>VLOOKUP($B1409,[2]Sheet3!$G:$CZ,94,0)</f>
        <v>0</v>
      </c>
      <c r="DF1409" s="14">
        <f>VLOOKUP($B1409,[2]Sheet3!$G:$CZ,95,0)</f>
        <v>0</v>
      </c>
      <c r="DG1409" s="14">
        <f>VLOOKUP($B1409,[2]Sheet3!$G:$CZ,96,0)</f>
        <v>0</v>
      </c>
      <c r="DH1409" s="14">
        <f>VLOOKUP($B1409,[2]Sheet3!$G:$CZ,97,0)</f>
        <v>0</v>
      </c>
      <c r="DI1409" s="14">
        <f>VLOOKUP($B1409,[2]Sheet3!$G:$CZ,98,0)</f>
        <v>0</v>
      </c>
    </row>
    <row r="1410" spans="1:113" x14ac:dyDescent="0.3">
      <c r="A1410" s="9" t="str">
        <f t="shared" ref="A1410:A1473" si="68">B1410</f>
        <v>N14224</v>
      </c>
      <c r="B1410" s="15" t="s">
        <v>394</v>
      </c>
      <c r="C1410" s="15" t="s">
        <v>395</v>
      </c>
      <c r="F1410" s="7" t="s">
        <v>15</v>
      </c>
      <c r="G1410" s="12" t="s">
        <v>4902</v>
      </c>
      <c r="H1410" s="12" t="str">
        <f>VLOOKUP($B1410,[1]Sheet1!$A:$G,5,0)</f>
        <v>himanshu.ranjansingh@redingtongroup.com</v>
      </c>
      <c r="I1410" s="12" t="str">
        <f>VLOOKUP($B1410,[1]Sheet1!$A:$G,7,0)</f>
        <v>sidharth.eknath@redingtongroup.com</v>
      </c>
      <c r="J1410" s="12" t="s">
        <v>82</v>
      </c>
      <c r="K1410" s="7"/>
      <c r="L1410" s="7"/>
      <c r="M1410" s="8"/>
      <c r="N1410" s="7" t="str">
        <f t="shared" si="66"/>
        <v>himanshu.ranjansingh@redingtongroup.com; sidharth.eknath@redingtongroup.com; nilesh.phirke@redingtongroup.com;christopher.joseph@redingtongroup.com</v>
      </c>
      <c r="O1410" s="7" t="str">
        <f t="shared" si="67"/>
        <v>N14224</v>
      </c>
      <c r="P1410" s="8" t="s">
        <v>5215</v>
      </c>
      <c r="Q1410" s="14">
        <f>VLOOKUP($B1410,[2]Sheet3!$G:$CZ,2,0)</f>
        <v>2400300337</v>
      </c>
      <c r="R1410" s="14">
        <f>VLOOKUP($B1410,[2]Sheet3!$G:$CZ,3,0)</f>
        <v>2400299549</v>
      </c>
      <c r="S1410" s="14">
        <f>VLOOKUP($B1410,[2]Sheet3!$G:$CZ,4,0)</f>
        <v>0</v>
      </c>
      <c r="T1410" s="14">
        <f>VLOOKUP($B1410,[2]Sheet3!$G:$CZ,5,0)</f>
        <v>0</v>
      </c>
      <c r="U1410" s="14">
        <f>VLOOKUP($B1410,[2]Sheet3!$G:$CZ,6,0)</f>
        <v>0</v>
      </c>
      <c r="V1410" s="14">
        <f>VLOOKUP($B1410,[2]Sheet3!$G:$CZ,7,0)</f>
        <v>0</v>
      </c>
      <c r="W1410" s="14">
        <f>VLOOKUP($B1410,[2]Sheet3!$G:$CZ,8,0)</f>
        <v>0</v>
      </c>
      <c r="X1410" s="14">
        <f>VLOOKUP($B1410,[2]Sheet3!$G:$CZ,9,0)</f>
        <v>0</v>
      </c>
      <c r="Y1410" s="14">
        <f>VLOOKUP($B1410,[2]Sheet3!$G:$CZ,10,0)</f>
        <v>0</v>
      </c>
      <c r="Z1410" s="14">
        <f>VLOOKUP($B1410,[2]Sheet3!$G:$CZ,11,0)</f>
        <v>0</v>
      </c>
      <c r="AA1410" s="14">
        <f>VLOOKUP($B1410,[2]Sheet3!$G:$CZ,12,0)</f>
        <v>0</v>
      </c>
      <c r="AB1410" s="14">
        <f>VLOOKUP($B1410,[2]Sheet3!$G:$CZ,13,0)</f>
        <v>0</v>
      </c>
      <c r="AC1410" s="14">
        <f>VLOOKUP($B1410,[2]Sheet3!$G:$CZ,14,0)</f>
        <v>0</v>
      </c>
      <c r="AD1410" s="14">
        <f>VLOOKUP($B1410,[2]Sheet3!$G:$CZ,15,0)</f>
        <v>0</v>
      </c>
      <c r="AE1410" s="14">
        <f>VLOOKUP($B1410,[2]Sheet3!$G:$CZ,16,0)</f>
        <v>0</v>
      </c>
      <c r="AF1410" s="14">
        <f>VLOOKUP($B1410,[2]Sheet3!$G:$CZ,17,0)</f>
        <v>0</v>
      </c>
      <c r="AG1410" s="14">
        <f>VLOOKUP($B1410,[2]Sheet3!$G:$CZ,18,0)</f>
        <v>0</v>
      </c>
      <c r="AH1410" s="14">
        <f>VLOOKUP($B1410,[2]Sheet3!$G:$CZ,19,0)</f>
        <v>0</v>
      </c>
      <c r="AI1410" s="14">
        <f>VLOOKUP($B1410,[2]Sheet3!$G:$CZ,20,0)</f>
        <v>0</v>
      </c>
      <c r="AJ1410" s="14">
        <f>VLOOKUP($B1410,[2]Sheet3!$G:$CZ,21,0)</f>
        <v>0</v>
      </c>
      <c r="AK1410" s="14">
        <f>VLOOKUP($B1410,[2]Sheet3!$G:$CZ,22,0)</f>
        <v>0</v>
      </c>
      <c r="AL1410" s="14">
        <f>VLOOKUP($B1410,[2]Sheet3!$G:$CZ,23,0)</f>
        <v>0</v>
      </c>
      <c r="AM1410" s="14">
        <f>VLOOKUP($B1410,[2]Sheet3!$G:$CZ,24,0)</f>
        <v>0</v>
      </c>
      <c r="AN1410" s="14">
        <f>VLOOKUP($B1410,[2]Sheet3!$G:$CZ,25,0)</f>
        <v>0</v>
      </c>
      <c r="AO1410" s="14">
        <f>VLOOKUP($B1410,[2]Sheet3!$G:$CZ,26,0)</f>
        <v>0</v>
      </c>
      <c r="AP1410" s="14">
        <f>VLOOKUP($B1410,[2]Sheet3!$G:$CZ,27,0)</f>
        <v>0</v>
      </c>
      <c r="AQ1410" s="14">
        <f>VLOOKUP($B1410,[2]Sheet3!$G:$CZ,28,0)</f>
        <v>0</v>
      </c>
      <c r="AR1410" s="14">
        <f>VLOOKUP($B1410,[2]Sheet3!$G:$CZ,29,0)</f>
        <v>0</v>
      </c>
      <c r="AS1410" s="14">
        <f>VLOOKUP($B1410,[2]Sheet3!$G:$CZ,30,0)</f>
        <v>0</v>
      </c>
      <c r="AT1410" s="14">
        <f>VLOOKUP($B1410,[2]Sheet3!$G:$CZ,31,0)</f>
        <v>0</v>
      </c>
      <c r="AU1410" s="14">
        <f>VLOOKUP($B1410,[2]Sheet3!$G:$CZ,32,0)</f>
        <v>0</v>
      </c>
      <c r="AV1410" s="14">
        <f>VLOOKUP($B1410,[2]Sheet3!$G:$CZ,33,0)</f>
        <v>0</v>
      </c>
      <c r="AW1410" s="14">
        <f>VLOOKUP($B1410,[2]Sheet3!$G:$CZ,34,0)</f>
        <v>0</v>
      </c>
      <c r="AX1410" s="14">
        <f>VLOOKUP($B1410,[2]Sheet3!$G:$CZ,35,0)</f>
        <v>0</v>
      </c>
      <c r="AY1410" s="14">
        <f>VLOOKUP($B1410,[2]Sheet3!$G:$CZ,36,0)</f>
        <v>0</v>
      </c>
      <c r="AZ1410" s="14">
        <f>VLOOKUP($B1410,[2]Sheet3!$G:$CZ,37,0)</f>
        <v>0</v>
      </c>
      <c r="BA1410" s="14">
        <f>VLOOKUP($B1410,[2]Sheet3!$G:$CZ,38,0)</f>
        <v>0</v>
      </c>
      <c r="BB1410" s="14">
        <f>VLOOKUP($B1410,[2]Sheet3!$G:$CZ,39,0)</f>
        <v>0</v>
      </c>
      <c r="BC1410" s="14">
        <f>VLOOKUP($B1410,[2]Sheet3!$G:$CZ,40,0)</f>
        <v>0</v>
      </c>
      <c r="BD1410" s="14">
        <f>VLOOKUP($B1410,[2]Sheet3!$G:$CZ,41,0)</f>
        <v>0</v>
      </c>
      <c r="BE1410" s="14">
        <f>VLOOKUP($B1410,[2]Sheet3!$G:$CZ,42,0)</f>
        <v>0</v>
      </c>
      <c r="BF1410" s="14">
        <f>VLOOKUP($B1410,[2]Sheet3!$G:$CZ,43,0)</f>
        <v>0</v>
      </c>
      <c r="BG1410" s="14">
        <f>VLOOKUP($B1410,[2]Sheet3!$G:$CZ,44,0)</f>
        <v>0</v>
      </c>
      <c r="BH1410" s="14">
        <f>VLOOKUP($B1410,[2]Sheet3!$G:$CZ,45,0)</f>
        <v>0</v>
      </c>
      <c r="BI1410" s="14">
        <f>VLOOKUP($B1410,[2]Sheet3!$G:$CZ,46,0)</f>
        <v>0</v>
      </c>
      <c r="BJ1410" s="14">
        <f>VLOOKUP($B1410,[2]Sheet3!$G:$CZ,47,0)</f>
        <v>0</v>
      </c>
      <c r="BK1410" s="14">
        <f>VLOOKUP($B1410,[2]Sheet3!$G:$CZ,48,0)</f>
        <v>0</v>
      </c>
      <c r="BL1410" s="14">
        <f>VLOOKUP($B1410,[2]Sheet3!$G:$CZ,49,0)</f>
        <v>0</v>
      </c>
      <c r="BM1410" s="14">
        <f>VLOOKUP($B1410,[2]Sheet3!$G:$CZ,50,0)</f>
        <v>0</v>
      </c>
      <c r="BN1410" s="14">
        <f>VLOOKUP($B1410,[2]Sheet3!$G:$CZ,51,0)</f>
        <v>0</v>
      </c>
      <c r="BO1410" s="14">
        <f>VLOOKUP($B1410,[2]Sheet3!$G:$CZ,52,0)</f>
        <v>0</v>
      </c>
      <c r="BP1410" s="14">
        <f>VLOOKUP($B1410,[2]Sheet3!$G:$CZ,53,0)</f>
        <v>0</v>
      </c>
      <c r="BQ1410" s="14">
        <f>VLOOKUP($B1410,[2]Sheet3!$G:$CZ,54,0)</f>
        <v>0</v>
      </c>
      <c r="BR1410" s="14">
        <f>VLOOKUP($B1410,[2]Sheet3!$G:$CZ,55,0)</f>
        <v>0</v>
      </c>
      <c r="BS1410" s="14">
        <f>VLOOKUP($B1410,[2]Sheet3!$G:$CZ,56,0)</f>
        <v>0</v>
      </c>
      <c r="BT1410" s="14">
        <f>VLOOKUP($B1410,[2]Sheet3!$G:$CZ,57,0)</f>
        <v>0</v>
      </c>
      <c r="BU1410" s="14">
        <f>VLOOKUP($B1410,[2]Sheet3!$G:$CZ,58,0)</f>
        <v>0</v>
      </c>
      <c r="BV1410" s="14">
        <f>VLOOKUP($B1410,[2]Sheet3!$G:$CZ,59,0)</f>
        <v>0</v>
      </c>
      <c r="BW1410" s="14">
        <f>VLOOKUP($B1410,[2]Sheet3!$G:$CZ,60,0)</f>
        <v>0</v>
      </c>
      <c r="BX1410" s="14">
        <f>VLOOKUP($B1410,[2]Sheet3!$G:$CZ,61,0)</f>
        <v>0</v>
      </c>
      <c r="BY1410" s="14">
        <f>VLOOKUP($B1410,[2]Sheet3!$G:$CZ,62,0)</f>
        <v>0</v>
      </c>
      <c r="BZ1410" s="14">
        <f>VLOOKUP($B1410,[2]Sheet3!$G:$CZ,63,0)</f>
        <v>0</v>
      </c>
      <c r="CA1410" s="14">
        <f>VLOOKUP($B1410,[2]Sheet3!$G:$CZ,64,0)</f>
        <v>0</v>
      </c>
      <c r="CB1410" s="14">
        <f>VLOOKUP($B1410,[2]Sheet3!$G:$CZ,65,0)</f>
        <v>0</v>
      </c>
      <c r="CC1410" s="14">
        <f>VLOOKUP($B1410,[2]Sheet3!$G:$CZ,66,0)</f>
        <v>0</v>
      </c>
      <c r="CD1410" s="14">
        <f>VLOOKUP($B1410,[2]Sheet3!$G:$CZ,67,0)</f>
        <v>0</v>
      </c>
      <c r="CE1410" s="14">
        <f>VLOOKUP($B1410,[2]Sheet3!$G:$CZ,68,0)</f>
        <v>0</v>
      </c>
      <c r="CF1410" s="14">
        <f>VLOOKUP($B1410,[2]Sheet3!$G:$CZ,69,0)</f>
        <v>0</v>
      </c>
      <c r="CG1410" s="14">
        <f>VLOOKUP($B1410,[2]Sheet3!$G:$CZ,70,0)</f>
        <v>0</v>
      </c>
      <c r="CH1410" s="14">
        <f>VLOOKUP($B1410,[2]Sheet3!$G:$CZ,71,0)</f>
        <v>0</v>
      </c>
      <c r="CI1410" s="14">
        <f>VLOOKUP($B1410,[2]Sheet3!$G:$CZ,72,0)</f>
        <v>0</v>
      </c>
      <c r="CJ1410" s="14">
        <f>VLOOKUP($B1410,[2]Sheet3!$G:$CZ,73,0)</f>
        <v>0</v>
      </c>
      <c r="CK1410" s="14">
        <f>VLOOKUP($B1410,[2]Sheet3!$G:$CZ,74,0)</f>
        <v>0</v>
      </c>
      <c r="CL1410" s="14">
        <f>VLOOKUP($B1410,[2]Sheet3!$G:$CZ,75,0)</f>
        <v>0</v>
      </c>
      <c r="CM1410" s="14">
        <f>VLOOKUP($B1410,[2]Sheet3!$G:$CZ,76,0)</f>
        <v>0</v>
      </c>
      <c r="CN1410" s="14">
        <f>VLOOKUP($B1410,[2]Sheet3!$G:$CZ,77,0)</f>
        <v>0</v>
      </c>
      <c r="CO1410" s="14">
        <f>VLOOKUP($B1410,[2]Sheet3!$G:$CZ,78,0)</f>
        <v>0</v>
      </c>
      <c r="CP1410" s="14">
        <f>VLOOKUP($B1410,[2]Sheet3!$G:$CZ,79,0)</f>
        <v>0</v>
      </c>
      <c r="CQ1410" s="14">
        <f>VLOOKUP($B1410,[2]Sheet3!$G:$CZ,80,0)</f>
        <v>0</v>
      </c>
      <c r="CR1410" s="14">
        <f>VLOOKUP($B1410,[2]Sheet3!$G:$CZ,81,0)</f>
        <v>0</v>
      </c>
      <c r="CS1410" s="14">
        <f>VLOOKUP($B1410,[2]Sheet3!$G:$CZ,82,0)</f>
        <v>0</v>
      </c>
      <c r="CT1410" s="14">
        <f>VLOOKUP($B1410,[2]Sheet3!$G:$CZ,83,0)</f>
        <v>0</v>
      </c>
      <c r="CU1410" s="14">
        <f>VLOOKUP($B1410,[2]Sheet3!$G:$CZ,84,0)</f>
        <v>0</v>
      </c>
      <c r="CV1410" s="14">
        <f>VLOOKUP($B1410,[2]Sheet3!$G:$CZ,85,0)</f>
        <v>0</v>
      </c>
      <c r="CW1410" s="14">
        <f>VLOOKUP($B1410,[2]Sheet3!$G:$CZ,86,0)</f>
        <v>0</v>
      </c>
      <c r="CX1410" s="14">
        <f>VLOOKUP($B1410,[2]Sheet3!$G:$CZ,87,0)</f>
        <v>0</v>
      </c>
      <c r="CY1410" s="14">
        <f>VLOOKUP($B1410,[2]Sheet3!$G:$CZ,88,0)</f>
        <v>0</v>
      </c>
      <c r="CZ1410" s="14">
        <f>VLOOKUP($B1410,[2]Sheet3!$G:$CZ,89,0)</f>
        <v>0</v>
      </c>
      <c r="DA1410" s="14">
        <f>VLOOKUP($B1410,[2]Sheet3!$G:$CZ,90,0)</f>
        <v>0</v>
      </c>
      <c r="DB1410" s="14">
        <f>VLOOKUP($B1410,[2]Sheet3!$G:$CZ,91,0)</f>
        <v>0</v>
      </c>
      <c r="DC1410" s="14">
        <f>VLOOKUP($B1410,[2]Sheet3!$G:$CZ,92,0)</f>
        <v>0</v>
      </c>
      <c r="DD1410" s="14">
        <f>VLOOKUP($B1410,[2]Sheet3!$G:$CZ,93,0)</f>
        <v>0</v>
      </c>
      <c r="DE1410" s="14">
        <f>VLOOKUP($B1410,[2]Sheet3!$G:$CZ,94,0)</f>
        <v>0</v>
      </c>
      <c r="DF1410" s="14">
        <f>VLOOKUP($B1410,[2]Sheet3!$G:$CZ,95,0)</f>
        <v>0</v>
      </c>
      <c r="DG1410" s="14">
        <f>VLOOKUP($B1410,[2]Sheet3!$G:$CZ,96,0)</f>
        <v>0</v>
      </c>
      <c r="DH1410" s="14">
        <f>VLOOKUP($B1410,[2]Sheet3!$G:$CZ,97,0)</f>
        <v>0</v>
      </c>
      <c r="DI1410" s="14">
        <f>VLOOKUP($B1410,[2]Sheet3!$G:$CZ,98,0)</f>
        <v>0</v>
      </c>
    </row>
    <row r="1411" spans="1:113" x14ac:dyDescent="0.3">
      <c r="A1411" s="9" t="str">
        <f t="shared" si="68"/>
        <v>N14598</v>
      </c>
      <c r="B1411" s="15" t="s">
        <v>2977</v>
      </c>
      <c r="C1411" s="15" t="s">
        <v>2978</v>
      </c>
      <c r="F1411" s="7" t="s">
        <v>15</v>
      </c>
      <c r="G1411" s="12" t="s">
        <v>4903</v>
      </c>
      <c r="H1411" s="12" t="str">
        <f>VLOOKUP($B1411,[1]Sheet1!$A:$G,5,0)</f>
        <v>himanshu.ranjansingh@redingtongroup.com</v>
      </c>
      <c r="I1411" s="12" t="str">
        <f>VLOOKUP($B1411,[1]Sheet1!$A:$G,7,0)</f>
        <v>sidharth.eknath@redingtongroup.com</v>
      </c>
      <c r="J1411" s="12" t="s">
        <v>82</v>
      </c>
      <c r="K1411" s="7"/>
      <c r="L1411" s="7"/>
      <c r="M1411" s="8"/>
      <c r="N1411" s="7" t="str">
        <f t="shared" si="66"/>
        <v>himanshu.ranjansingh@redingtongroup.com; sidharth.eknath@redingtongroup.com; nilesh.phirke@redingtongroup.com;christopher.joseph@redingtongroup.com</v>
      </c>
      <c r="O1411" s="7" t="str">
        <f t="shared" si="67"/>
        <v>N14598</v>
      </c>
      <c r="P1411" s="8" t="s">
        <v>5215</v>
      </c>
      <c r="Q1411" s="14">
        <f>VLOOKUP($B1411,[2]Sheet3!$G:$CZ,2,0)</f>
        <v>2400300324</v>
      </c>
      <c r="R1411" s="14">
        <f>VLOOKUP($B1411,[2]Sheet3!$G:$CZ,3,0)</f>
        <v>2400303364</v>
      </c>
      <c r="S1411" s="14">
        <f>VLOOKUP($B1411,[2]Sheet3!$G:$CZ,4,0)</f>
        <v>0</v>
      </c>
      <c r="T1411" s="14">
        <f>VLOOKUP($B1411,[2]Sheet3!$G:$CZ,5,0)</f>
        <v>0</v>
      </c>
      <c r="U1411" s="14">
        <f>VLOOKUP($B1411,[2]Sheet3!$G:$CZ,6,0)</f>
        <v>0</v>
      </c>
      <c r="V1411" s="14">
        <f>VLOOKUP($B1411,[2]Sheet3!$G:$CZ,7,0)</f>
        <v>0</v>
      </c>
      <c r="W1411" s="14">
        <f>VLOOKUP($B1411,[2]Sheet3!$G:$CZ,8,0)</f>
        <v>0</v>
      </c>
      <c r="X1411" s="14">
        <f>VLOOKUP($B1411,[2]Sheet3!$G:$CZ,9,0)</f>
        <v>0</v>
      </c>
      <c r="Y1411" s="14">
        <f>VLOOKUP($B1411,[2]Sheet3!$G:$CZ,10,0)</f>
        <v>0</v>
      </c>
      <c r="Z1411" s="14">
        <f>VLOOKUP($B1411,[2]Sheet3!$G:$CZ,11,0)</f>
        <v>0</v>
      </c>
      <c r="AA1411" s="14">
        <f>VLOOKUP($B1411,[2]Sheet3!$G:$CZ,12,0)</f>
        <v>0</v>
      </c>
      <c r="AB1411" s="14">
        <f>VLOOKUP($B1411,[2]Sheet3!$G:$CZ,13,0)</f>
        <v>0</v>
      </c>
      <c r="AC1411" s="14">
        <f>VLOOKUP($B1411,[2]Sheet3!$G:$CZ,14,0)</f>
        <v>0</v>
      </c>
      <c r="AD1411" s="14">
        <f>VLOOKUP($B1411,[2]Sheet3!$G:$CZ,15,0)</f>
        <v>0</v>
      </c>
      <c r="AE1411" s="14">
        <f>VLOOKUP($B1411,[2]Sheet3!$G:$CZ,16,0)</f>
        <v>0</v>
      </c>
      <c r="AF1411" s="14">
        <f>VLOOKUP($B1411,[2]Sheet3!$G:$CZ,17,0)</f>
        <v>0</v>
      </c>
      <c r="AG1411" s="14">
        <f>VLOOKUP($B1411,[2]Sheet3!$G:$CZ,18,0)</f>
        <v>0</v>
      </c>
      <c r="AH1411" s="14">
        <f>VLOOKUP($B1411,[2]Sheet3!$G:$CZ,19,0)</f>
        <v>0</v>
      </c>
      <c r="AI1411" s="14">
        <f>VLOOKUP($B1411,[2]Sheet3!$G:$CZ,20,0)</f>
        <v>0</v>
      </c>
      <c r="AJ1411" s="14">
        <f>VLOOKUP($B1411,[2]Sheet3!$G:$CZ,21,0)</f>
        <v>0</v>
      </c>
      <c r="AK1411" s="14">
        <f>VLOOKUP($B1411,[2]Sheet3!$G:$CZ,22,0)</f>
        <v>0</v>
      </c>
      <c r="AL1411" s="14">
        <f>VLOOKUP($B1411,[2]Sheet3!$G:$CZ,23,0)</f>
        <v>0</v>
      </c>
      <c r="AM1411" s="14">
        <f>VLOOKUP($B1411,[2]Sheet3!$G:$CZ,24,0)</f>
        <v>0</v>
      </c>
      <c r="AN1411" s="14">
        <f>VLOOKUP($B1411,[2]Sheet3!$G:$CZ,25,0)</f>
        <v>0</v>
      </c>
      <c r="AO1411" s="14">
        <f>VLOOKUP($B1411,[2]Sheet3!$G:$CZ,26,0)</f>
        <v>0</v>
      </c>
      <c r="AP1411" s="14">
        <f>VLOOKUP($B1411,[2]Sheet3!$G:$CZ,27,0)</f>
        <v>0</v>
      </c>
      <c r="AQ1411" s="14">
        <f>VLOOKUP($B1411,[2]Sheet3!$G:$CZ,28,0)</f>
        <v>0</v>
      </c>
      <c r="AR1411" s="14">
        <f>VLOOKUP($B1411,[2]Sheet3!$G:$CZ,29,0)</f>
        <v>0</v>
      </c>
      <c r="AS1411" s="14">
        <f>VLOOKUP($B1411,[2]Sheet3!$G:$CZ,30,0)</f>
        <v>0</v>
      </c>
      <c r="AT1411" s="14">
        <f>VLOOKUP($B1411,[2]Sheet3!$G:$CZ,31,0)</f>
        <v>0</v>
      </c>
      <c r="AU1411" s="14">
        <f>VLOOKUP($B1411,[2]Sheet3!$G:$CZ,32,0)</f>
        <v>0</v>
      </c>
      <c r="AV1411" s="14">
        <f>VLOOKUP($B1411,[2]Sheet3!$G:$CZ,33,0)</f>
        <v>0</v>
      </c>
      <c r="AW1411" s="14">
        <f>VLOOKUP($B1411,[2]Sheet3!$G:$CZ,34,0)</f>
        <v>0</v>
      </c>
      <c r="AX1411" s="14">
        <f>VLOOKUP($B1411,[2]Sheet3!$G:$CZ,35,0)</f>
        <v>0</v>
      </c>
      <c r="AY1411" s="14">
        <f>VLOOKUP($B1411,[2]Sheet3!$G:$CZ,36,0)</f>
        <v>0</v>
      </c>
      <c r="AZ1411" s="14">
        <f>VLOOKUP($B1411,[2]Sheet3!$G:$CZ,37,0)</f>
        <v>0</v>
      </c>
      <c r="BA1411" s="14">
        <f>VLOOKUP($B1411,[2]Sheet3!$G:$CZ,38,0)</f>
        <v>0</v>
      </c>
      <c r="BB1411" s="14">
        <f>VLOOKUP($B1411,[2]Sheet3!$G:$CZ,39,0)</f>
        <v>0</v>
      </c>
      <c r="BC1411" s="14">
        <f>VLOOKUP($B1411,[2]Sheet3!$G:$CZ,40,0)</f>
        <v>0</v>
      </c>
      <c r="BD1411" s="14">
        <f>VLOOKUP($B1411,[2]Sheet3!$G:$CZ,41,0)</f>
        <v>0</v>
      </c>
      <c r="BE1411" s="14">
        <f>VLOOKUP($B1411,[2]Sheet3!$G:$CZ,42,0)</f>
        <v>0</v>
      </c>
      <c r="BF1411" s="14">
        <f>VLOOKUP($B1411,[2]Sheet3!$G:$CZ,43,0)</f>
        <v>0</v>
      </c>
      <c r="BG1411" s="14">
        <f>VLOOKUP($B1411,[2]Sheet3!$G:$CZ,44,0)</f>
        <v>0</v>
      </c>
      <c r="BH1411" s="14">
        <f>VLOOKUP($B1411,[2]Sheet3!$G:$CZ,45,0)</f>
        <v>0</v>
      </c>
      <c r="BI1411" s="14">
        <f>VLOOKUP($B1411,[2]Sheet3!$G:$CZ,46,0)</f>
        <v>0</v>
      </c>
      <c r="BJ1411" s="14">
        <f>VLOOKUP($B1411,[2]Sheet3!$G:$CZ,47,0)</f>
        <v>0</v>
      </c>
      <c r="BK1411" s="14">
        <f>VLOOKUP($B1411,[2]Sheet3!$G:$CZ,48,0)</f>
        <v>0</v>
      </c>
      <c r="BL1411" s="14">
        <f>VLOOKUP($B1411,[2]Sheet3!$G:$CZ,49,0)</f>
        <v>0</v>
      </c>
      <c r="BM1411" s="14">
        <f>VLOOKUP($B1411,[2]Sheet3!$G:$CZ,50,0)</f>
        <v>0</v>
      </c>
      <c r="BN1411" s="14">
        <f>VLOOKUP($B1411,[2]Sheet3!$G:$CZ,51,0)</f>
        <v>0</v>
      </c>
      <c r="BO1411" s="14">
        <f>VLOOKUP($B1411,[2]Sheet3!$G:$CZ,52,0)</f>
        <v>0</v>
      </c>
      <c r="BP1411" s="14">
        <f>VLOOKUP($B1411,[2]Sheet3!$G:$CZ,53,0)</f>
        <v>0</v>
      </c>
      <c r="BQ1411" s="14">
        <f>VLOOKUP($B1411,[2]Sheet3!$G:$CZ,54,0)</f>
        <v>0</v>
      </c>
      <c r="BR1411" s="14">
        <f>VLOOKUP($B1411,[2]Sheet3!$G:$CZ,55,0)</f>
        <v>0</v>
      </c>
      <c r="BS1411" s="14">
        <f>VLOOKUP($B1411,[2]Sheet3!$G:$CZ,56,0)</f>
        <v>0</v>
      </c>
      <c r="BT1411" s="14">
        <f>VLOOKUP($B1411,[2]Sheet3!$G:$CZ,57,0)</f>
        <v>0</v>
      </c>
      <c r="BU1411" s="14">
        <f>VLOOKUP($B1411,[2]Sheet3!$G:$CZ,58,0)</f>
        <v>0</v>
      </c>
      <c r="BV1411" s="14">
        <f>VLOOKUP($B1411,[2]Sheet3!$G:$CZ,59,0)</f>
        <v>0</v>
      </c>
      <c r="BW1411" s="14">
        <f>VLOOKUP($B1411,[2]Sheet3!$G:$CZ,60,0)</f>
        <v>0</v>
      </c>
      <c r="BX1411" s="14">
        <f>VLOOKUP($B1411,[2]Sheet3!$G:$CZ,61,0)</f>
        <v>0</v>
      </c>
      <c r="BY1411" s="14">
        <f>VLOOKUP($B1411,[2]Sheet3!$G:$CZ,62,0)</f>
        <v>0</v>
      </c>
      <c r="BZ1411" s="14">
        <f>VLOOKUP($B1411,[2]Sheet3!$G:$CZ,63,0)</f>
        <v>0</v>
      </c>
      <c r="CA1411" s="14">
        <f>VLOOKUP($B1411,[2]Sheet3!$G:$CZ,64,0)</f>
        <v>0</v>
      </c>
      <c r="CB1411" s="14">
        <f>VLOOKUP($B1411,[2]Sheet3!$G:$CZ,65,0)</f>
        <v>0</v>
      </c>
      <c r="CC1411" s="14">
        <f>VLOOKUP($B1411,[2]Sheet3!$G:$CZ,66,0)</f>
        <v>0</v>
      </c>
      <c r="CD1411" s="14">
        <f>VLOOKUP($B1411,[2]Sheet3!$G:$CZ,67,0)</f>
        <v>0</v>
      </c>
      <c r="CE1411" s="14">
        <f>VLOOKUP($B1411,[2]Sheet3!$G:$CZ,68,0)</f>
        <v>0</v>
      </c>
      <c r="CF1411" s="14">
        <f>VLOOKUP($B1411,[2]Sheet3!$G:$CZ,69,0)</f>
        <v>0</v>
      </c>
      <c r="CG1411" s="14">
        <f>VLOOKUP($B1411,[2]Sheet3!$G:$CZ,70,0)</f>
        <v>0</v>
      </c>
      <c r="CH1411" s="14">
        <f>VLOOKUP($B1411,[2]Sheet3!$G:$CZ,71,0)</f>
        <v>0</v>
      </c>
      <c r="CI1411" s="14">
        <f>VLOOKUP($B1411,[2]Sheet3!$G:$CZ,72,0)</f>
        <v>0</v>
      </c>
      <c r="CJ1411" s="14">
        <f>VLOOKUP($B1411,[2]Sheet3!$G:$CZ,73,0)</f>
        <v>0</v>
      </c>
      <c r="CK1411" s="14">
        <f>VLOOKUP($B1411,[2]Sheet3!$G:$CZ,74,0)</f>
        <v>0</v>
      </c>
      <c r="CL1411" s="14">
        <f>VLOOKUP($B1411,[2]Sheet3!$G:$CZ,75,0)</f>
        <v>0</v>
      </c>
      <c r="CM1411" s="14">
        <f>VLOOKUP($B1411,[2]Sheet3!$G:$CZ,76,0)</f>
        <v>0</v>
      </c>
      <c r="CN1411" s="14">
        <f>VLOOKUP($B1411,[2]Sheet3!$G:$CZ,77,0)</f>
        <v>0</v>
      </c>
      <c r="CO1411" s="14">
        <f>VLOOKUP($B1411,[2]Sheet3!$G:$CZ,78,0)</f>
        <v>0</v>
      </c>
      <c r="CP1411" s="14">
        <f>VLOOKUP($B1411,[2]Sheet3!$G:$CZ,79,0)</f>
        <v>0</v>
      </c>
      <c r="CQ1411" s="14">
        <f>VLOOKUP($B1411,[2]Sheet3!$G:$CZ,80,0)</f>
        <v>0</v>
      </c>
      <c r="CR1411" s="14">
        <f>VLOOKUP($B1411,[2]Sheet3!$G:$CZ,81,0)</f>
        <v>0</v>
      </c>
      <c r="CS1411" s="14">
        <f>VLOOKUP($B1411,[2]Sheet3!$G:$CZ,82,0)</f>
        <v>0</v>
      </c>
      <c r="CT1411" s="14">
        <f>VLOOKUP($B1411,[2]Sheet3!$G:$CZ,83,0)</f>
        <v>0</v>
      </c>
      <c r="CU1411" s="14">
        <f>VLOOKUP($B1411,[2]Sheet3!$G:$CZ,84,0)</f>
        <v>0</v>
      </c>
      <c r="CV1411" s="14">
        <f>VLOOKUP($B1411,[2]Sheet3!$G:$CZ,85,0)</f>
        <v>0</v>
      </c>
      <c r="CW1411" s="14">
        <f>VLOOKUP($B1411,[2]Sheet3!$G:$CZ,86,0)</f>
        <v>0</v>
      </c>
      <c r="CX1411" s="14">
        <f>VLOOKUP($B1411,[2]Sheet3!$G:$CZ,87,0)</f>
        <v>0</v>
      </c>
      <c r="CY1411" s="14">
        <f>VLOOKUP($B1411,[2]Sheet3!$G:$CZ,88,0)</f>
        <v>0</v>
      </c>
      <c r="CZ1411" s="14">
        <f>VLOOKUP($B1411,[2]Sheet3!$G:$CZ,89,0)</f>
        <v>0</v>
      </c>
      <c r="DA1411" s="14">
        <f>VLOOKUP($B1411,[2]Sheet3!$G:$CZ,90,0)</f>
        <v>0</v>
      </c>
      <c r="DB1411" s="14">
        <f>VLOOKUP($B1411,[2]Sheet3!$G:$CZ,91,0)</f>
        <v>0</v>
      </c>
      <c r="DC1411" s="14">
        <f>VLOOKUP($B1411,[2]Sheet3!$G:$CZ,92,0)</f>
        <v>0</v>
      </c>
      <c r="DD1411" s="14">
        <f>VLOOKUP($B1411,[2]Sheet3!$G:$CZ,93,0)</f>
        <v>0</v>
      </c>
      <c r="DE1411" s="14">
        <f>VLOOKUP($B1411,[2]Sheet3!$G:$CZ,94,0)</f>
        <v>0</v>
      </c>
      <c r="DF1411" s="14">
        <f>VLOOKUP($B1411,[2]Sheet3!$G:$CZ,95,0)</f>
        <v>0</v>
      </c>
      <c r="DG1411" s="14">
        <f>VLOOKUP($B1411,[2]Sheet3!$G:$CZ,96,0)</f>
        <v>0</v>
      </c>
      <c r="DH1411" s="14">
        <f>VLOOKUP($B1411,[2]Sheet3!$G:$CZ,97,0)</f>
        <v>0</v>
      </c>
      <c r="DI1411" s="14">
        <f>VLOOKUP($B1411,[2]Sheet3!$G:$CZ,98,0)</f>
        <v>0</v>
      </c>
    </row>
    <row r="1412" spans="1:113" x14ac:dyDescent="0.3">
      <c r="A1412" s="9" t="str">
        <f t="shared" si="68"/>
        <v>SA3160</v>
      </c>
      <c r="B1412" s="15" t="s">
        <v>2979</v>
      </c>
      <c r="C1412" s="15" t="s">
        <v>2980</v>
      </c>
      <c r="F1412" s="7" t="s">
        <v>15</v>
      </c>
      <c r="G1412" s="12" t="s">
        <v>4904</v>
      </c>
      <c r="H1412" s="12" t="str">
        <f>VLOOKUP($B1412,[1]Sheet1!$A:$G,5,0)</f>
        <v>mahmmad.ajar@redingtongroup.com</v>
      </c>
      <c r="I1412" s="12" t="str">
        <f>VLOOKUP($B1412,[1]Sheet1!$A:$G,7,0)</f>
        <v>vikram.kumar@redingtongroup.com</v>
      </c>
      <c r="J1412" s="12" t="s">
        <v>82</v>
      </c>
      <c r="K1412" s="7"/>
      <c r="L1412" s="7"/>
      <c r="M1412" s="8"/>
      <c r="N1412" s="7" t="str">
        <f t="shared" si="66"/>
        <v>mahmmad.ajar@redingtongroup.com; vikram.kumar@redingtongroup.com; nilesh.phirke@redingtongroup.com;christopher.joseph@redingtongroup.com</v>
      </c>
      <c r="O1412" s="7" t="str">
        <f t="shared" si="67"/>
        <v>SA3160</v>
      </c>
      <c r="P1412" s="8" t="s">
        <v>5215</v>
      </c>
      <c r="Q1412" s="14">
        <f>VLOOKUP($B1412,[2]Sheet3!$G:$CZ,2,0)</f>
        <v>2400306092</v>
      </c>
      <c r="R1412" s="14">
        <f>VLOOKUP($B1412,[2]Sheet3!$G:$CZ,3,0)</f>
        <v>0</v>
      </c>
      <c r="S1412" s="14">
        <f>VLOOKUP($B1412,[2]Sheet3!$G:$CZ,4,0)</f>
        <v>0</v>
      </c>
      <c r="T1412" s="14">
        <f>VLOOKUP($B1412,[2]Sheet3!$G:$CZ,5,0)</f>
        <v>0</v>
      </c>
      <c r="U1412" s="14">
        <f>VLOOKUP($B1412,[2]Sheet3!$G:$CZ,6,0)</f>
        <v>0</v>
      </c>
      <c r="V1412" s="14">
        <f>VLOOKUP($B1412,[2]Sheet3!$G:$CZ,7,0)</f>
        <v>0</v>
      </c>
      <c r="W1412" s="14">
        <f>VLOOKUP($B1412,[2]Sheet3!$G:$CZ,8,0)</f>
        <v>0</v>
      </c>
      <c r="X1412" s="14">
        <f>VLOOKUP($B1412,[2]Sheet3!$G:$CZ,9,0)</f>
        <v>0</v>
      </c>
      <c r="Y1412" s="14">
        <f>VLOOKUP($B1412,[2]Sheet3!$G:$CZ,10,0)</f>
        <v>0</v>
      </c>
      <c r="Z1412" s="14">
        <f>VLOOKUP($B1412,[2]Sheet3!$G:$CZ,11,0)</f>
        <v>0</v>
      </c>
      <c r="AA1412" s="14">
        <f>VLOOKUP($B1412,[2]Sheet3!$G:$CZ,12,0)</f>
        <v>0</v>
      </c>
      <c r="AB1412" s="14">
        <f>VLOOKUP($B1412,[2]Sheet3!$G:$CZ,13,0)</f>
        <v>0</v>
      </c>
      <c r="AC1412" s="14">
        <f>VLOOKUP($B1412,[2]Sheet3!$G:$CZ,14,0)</f>
        <v>0</v>
      </c>
      <c r="AD1412" s="14">
        <f>VLOOKUP($B1412,[2]Sheet3!$G:$CZ,15,0)</f>
        <v>0</v>
      </c>
      <c r="AE1412" s="14">
        <f>VLOOKUP($B1412,[2]Sheet3!$G:$CZ,16,0)</f>
        <v>0</v>
      </c>
      <c r="AF1412" s="14">
        <f>VLOOKUP($B1412,[2]Sheet3!$G:$CZ,17,0)</f>
        <v>0</v>
      </c>
      <c r="AG1412" s="14">
        <f>VLOOKUP($B1412,[2]Sheet3!$G:$CZ,18,0)</f>
        <v>0</v>
      </c>
      <c r="AH1412" s="14">
        <f>VLOOKUP($B1412,[2]Sheet3!$G:$CZ,19,0)</f>
        <v>0</v>
      </c>
      <c r="AI1412" s="14">
        <f>VLOOKUP($B1412,[2]Sheet3!$G:$CZ,20,0)</f>
        <v>0</v>
      </c>
      <c r="AJ1412" s="14">
        <f>VLOOKUP($B1412,[2]Sheet3!$G:$CZ,21,0)</f>
        <v>0</v>
      </c>
      <c r="AK1412" s="14">
        <f>VLOOKUP($B1412,[2]Sheet3!$G:$CZ,22,0)</f>
        <v>0</v>
      </c>
      <c r="AL1412" s="14">
        <f>VLOOKUP($B1412,[2]Sheet3!$G:$CZ,23,0)</f>
        <v>0</v>
      </c>
      <c r="AM1412" s="14">
        <f>VLOOKUP($B1412,[2]Sheet3!$G:$CZ,24,0)</f>
        <v>0</v>
      </c>
      <c r="AN1412" s="14">
        <f>VLOOKUP($B1412,[2]Sheet3!$G:$CZ,25,0)</f>
        <v>0</v>
      </c>
      <c r="AO1412" s="14">
        <f>VLOOKUP($B1412,[2]Sheet3!$G:$CZ,26,0)</f>
        <v>0</v>
      </c>
      <c r="AP1412" s="14">
        <f>VLOOKUP($B1412,[2]Sheet3!$G:$CZ,27,0)</f>
        <v>0</v>
      </c>
      <c r="AQ1412" s="14">
        <f>VLOOKUP($B1412,[2]Sheet3!$G:$CZ,28,0)</f>
        <v>0</v>
      </c>
      <c r="AR1412" s="14">
        <f>VLOOKUP($B1412,[2]Sheet3!$G:$CZ,29,0)</f>
        <v>0</v>
      </c>
      <c r="AS1412" s="14">
        <f>VLOOKUP($B1412,[2]Sheet3!$G:$CZ,30,0)</f>
        <v>0</v>
      </c>
      <c r="AT1412" s="14">
        <f>VLOOKUP($B1412,[2]Sheet3!$G:$CZ,31,0)</f>
        <v>0</v>
      </c>
      <c r="AU1412" s="14">
        <f>VLOOKUP($B1412,[2]Sheet3!$G:$CZ,32,0)</f>
        <v>0</v>
      </c>
      <c r="AV1412" s="14">
        <f>VLOOKUP($B1412,[2]Sheet3!$G:$CZ,33,0)</f>
        <v>0</v>
      </c>
      <c r="AW1412" s="14">
        <f>VLOOKUP($B1412,[2]Sheet3!$G:$CZ,34,0)</f>
        <v>0</v>
      </c>
      <c r="AX1412" s="14">
        <f>VLOOKUP($B1412,[2]Sheet3!$G:$CZ,35,0)</f>
        <v>0</v>
      </c>
      <c r="AY1412" s="14">
        <f>VLOOKUP($B1412,[2]Sheet3!$G:$CZ,36,0)</f>
        <v>0</v>
      </c>
      <c r="AZ1412" s="14">
        <f>VLOOKUP($B1412,[2]Sheet3!$G:$CZ,37,0)</f>
        <v>0</v>
      </c>
      <c r="BA1412" s="14">
        <f>VLOOKUP($B1412,[2]Sheet3!$G:$CZ,38,0)</f>
        <v>0</v>
      </c>
      <c r="BB1412" s="14">
        <f>VLOOKUP($B1412,[2]Sheet3!$G:$CZ,39,0)</f>
        <v>0</v>
      </c>
      <c r="BC1412" s="14">
        <f>VLOOKUP($B1412,[2]Sheet3!$G:$CZ,40,0)</f>
        <v>0</v>
      </c>
      <c r="BD1412" s="14">
        <f>VLOOKUP($B1412,[2]Sheet3!$G:$CZ,41,0)</f>
        <v>0</v>
      </c>
      <c r="BE1412" s="14">
        <f>VLOOKUP($B1412,[2]Sheet3!$G:$CZ,42,0)</f>
        <v>0</v>
      </c>
      <c r="BF1412" s="14">
        <f>VLOOKUP($B1412,[2]Sheet3!$G:$CZ,43,0)</f>
        <v>0</v>
      </c>
      <c r="BG1412" s="14">
        <f>VLOOKUP($B1412,[2]Sheet3!$G:$CZ,44,0)</f>
        <v>0</v>
      </c>
      <c r="BH1412" s="14">
        <f>VLOOKUP($B1412,[2]Sheet3!$G:$CZ,45,0)</f>
        <v>0</v>
      </c>
      <c r="BI1412" s="14">
        <f>VLOOKUP($B1412,[2]Sheet3!$G:$CZ,46,0)</f>
        <v>0</v>
      </c>
      <c r="BJ1412" s="14">
        <f>VLOOKUP($B1412,[2]Sheet3!$G:$CZ,47,0)</f>
        <v>0</v>
      </c>
      <c r="BK1412" s="14">
        <f>VLOOKUP($B1412,[2]Sheet3!$G:$CZ,48,0)</f>
        <v>0</v>
      </c>
      <c r="BL1412" s="14">
        <f>VLOOKUP($B1412,[2]Sheet3!$G:$CZ,49,0)</f>
        <v>0</v>
      </c>
      <c r="BM1412" s="14">
        <f>VLOOKUP($B1412,[2]Sheet3!$G:$CZ,50,0)</f>
        <v>0</v>
      </c>
      <c r="BN1412" s="14">
        <f>VLOOKUP($B1412,[2]Sheet3!$G:$CZ,51,0)</f>
        <v>0</v>
      </c>
      <c r="BO1412" s="14">
        <f>VLOOKUP($B1412,[2]Sheet3!$G:$CZ,52,0)</f>
        <v>0</v>
      </c>
      <c r="BP1412" s="14">
        <f>VLOOKUP($B1412,[2]Sheet3!$G:$CZ,53,0)</f>
        <v>0</v>
      </c>
      <c r="BQ1412" s="14">
        <f>VLOOKUP($B1412,[2]Sheet3!$G:$CZ,54,0)</f>
        <v>0</v>
      </c>
      <c r="BR1412" s="14">
        <f>VLOOKUP($B1412,[2]Sheet3!$G:$CZ,55,0)</f>
        <v>0</v>
      </c>
      <c r="BS1412" s="14">
        <f>VLOOKUP($B1412,[2]Sheet3!$G:$CZ,56,0)</f>
        <v>0</v>
      </c>
      <c r="BT1412" s="14">
        <f>VLOOKUP($B1412,[2]Sheet3!$G:$CZ,57,0)</f>
        <v>0</v>
      </c>
      <c r="BU1412" s="14">
        <f>VLOOKUP($B1412,[2]Sheet3!$G:$CZ,58,0)</f>
        <v>0</v>
      </c>
      <c r="BV1412" s="14">
        <f>VLOOKUP($B1412,[2]Sheet3!$G:$CZ,59,0)</f>
        <v>0</v>
      </c>
      <c r="BW1412" s="14">
        <f>VLOOKUP($B1412,[2]Sheet3!$G:$CZ,60,0)</f>
        <v>0</v>
      </c>
      <c r="BX1412" s="14">
        <f>VLOOKUP($B1412,[2]Sheet3!$G:$CZ,61,0)</f>
        <v>0</v>
      </c>
      <c r="BY1412" s="14">
        <f>VLOOKUP($B1412,[2]Sheet3!$G:$CZ,62,0)</f>
        <v>0</v>
      </c>
      <c r="BZ1412" s="14">
        <f>VLOOKUP($B1412,[2]Sheet3!$G:$CZ,63,0)</f>
        <v>0</v>
      </c>
      <c r="CA1412" s="14">
        <f>VLOOKUP($B1412,[2]Sheet3!$G:$CZ,64,0)</f>
        <v>0</v>
      </c>
      <c r="CB1412" s="14">
        <f>VLOOKUP($B1412,[2]Sheet3!$G:$CZ,65,0)</f>
        <v>0</v>
      </c>
      <c r="CC1412" s="14">
        <f>VLOOKUP($B1412,[2]Sheet3!$G:$CZ,66,0)</f>
        <v>0</v>
      </c>
      <c r="CD1412" s="14">
        <f>VLOOKUP($B1412,[2]Sheet3!$G:$CZ,67,0)</f>
        <v>0</v>
      </c>
      <c r="CE1412" s="14">
        <f>VLOOKUP($B1412,[2]Sheet3!$G:$CZ,68,0)</f>
        <v>0</v>
      </c>
      <c r="CF1412" s="14">
        <f>VLOOKUP($B1412,[2]Sheet3!$G:$CZ,69,0)</f>
        <v>0</v>
      </c>
      <c r="CG1412" s="14">
        <f>VLOOKUP($B1412,[2]Sheet3!$G:$CZ,70,0)</f>
        <v>0</v>
      </c>
      <c r="CH1412" s="14">
        <f>VLOOKUP($B1412,[2]Sheet3!$G:$CZ,71,0)</f>
        <v>0</v>
      </c>
      <c r="CI1412" s="14">
        <f>VLOOKUP($B1412,[2]Sheet3!$G:$CZ,72,0)</f>
        <v>0</v>
      </c>
      <c r="CJ1412" s="14">
        <f>VLOOKUP($B1412,[2]Sheet3!$G:$CZ,73,0)</f>
        <v>0</v>
      </c>
      <c r="CK1412" s="14">
        <f>VLOOKUP($B1412,[2]Sheet3!$G:$CZ,74,0)</f>
        <v>0</v>
      </c>
      <c r="CL1412" s="14">
        <f>VLOOKUP($B1412,[2]Sheet3!$G:$CZ,75,0)</f>
        <v>0</v>
      </c>
      <c r="CM1412" s="14">
        <f>VLOOKUP($B1412,[2]Sheet3!$G:$CZ,76,0)</f>
        <v>0</v>
      </c>
      <c r="CN1412" s="14">
        <f>VLOOKUP($B1412,[2]Sheet3!$G:$CZ,77,0)</f>
        <v>0</v>
      </c>
      <c r="CO1412" s="14">
        <f>VLOOKUP($B1412,[2]Sheet3!$G:$CZ,78,0)</f>
        <v>0</v>
      </c>
      <c r="CP1412" s="14">
        <f>VLOOKUP($B1412,[2]Sheet3!$G:$CZ,79,0)</f>
        <v>0</v>
      </c>
      <c r="CQ1412" s="14">
        <f>VLOOKUP($B1412,[2]Sheet3!$G:$CZ,80,0)</f>
        <v>0</v>
      </c>
      <c r="CR1412" s="14">
        <f>VLOOKUP($B1412,[2]Sheet3!$G:$CZ,81,0)</f>
        <v>0</v>
      </c>
      <c r="CS1412" s="14">
        <f>VLOOKUP($B1412,[2]Sheet3!$G:$CZ,82,0)</f>
        <v>0</v>
      </c>
      <c r="CT1412" s="14">
        <f>VLOOKUP($B1412,[2]Sheet3!$G:$CZ,83,0)</f>
        <v>0</v>
      </c>
      <c r="CU1412" s="14">
        <f>VLOOKUP($B1412,[2]Sheet3!$G:$CZ,84,0)</f>
        <v>0</v>
      </c>
      <c r="CV1412" s="14">
        <f>VLOOKUP($B1412,[2]Sheet3!$G:$CZ,85,0)</f>
        <v>0</v>
      </c>
      <c r="CW1412" s="14">
        <f>VLOOKUP($B1412,[2]Sheet3!$G:$CZ,86,0)</f>
        <v>0</v>
      </c>
      <c r="CX1412" s="14">
        <f>VLOOKUP($B1412,[2]Sheet3!$G:$CZ,87,0)</f>
        <v>0</v>
      </c>
      <c r="CY1412" s="14">
        <f>VLOOKUP($B1412,[2]Sheet3!$G:$CZ,88,0)</f>
        <v>0</v>
      </c>
      <c r="CZ1412" s="14">
        <f>VLOOKUP($B1412,[2]Sheet3!$G:$CZ,89,0)</f>
        <v>0</v>
      </c>
      <c r="DA1412" s="14">
        <f>VLOOKUP($B1412,[2]Sheet3!$G:$CZ,90,0)</f>
        <v>0</v>
      </c>
      <c r="DB1412" s="14">
        <f>VLOOKUP($B1412,[2]Sheet3!$G:$CZ,91,0)</f>
        <v>0</v>
      </c>
      <c r="DC1412" s="14">
        <f>VLOOKUP($B1412,[2]Sheet3!$G:$CZ,92,0)</f>
        <v>0</v>
      </c>
      <c r="DD1412" s="14">
        <f>VLOOKUP($B1412,[2]Sheet3!$G:$CZ,93,0)</f>
        <v>0</v>
      </c>
      <c r="DE1412" s="14">
        <f>VLOOKUP($B1412,[2]Sheet3!$G:$CZ,94,0)</f>
        <v>0</v>
      </c>
      <c r="DF1412" s="14">
        <f>VLOOKUP($B1412,[2]Sheet3!$G:$CZ,95,0)</f>
        <v>0</v>
      </c>
      <c r="DG1412" s="14">
        <f>VLOOKUP($B1412,[2]Sheet3!$G:$CZ,96,0)</f>
        <v>0</v>
      </c>
      <c r="DH1412" s="14">
        <f>VLOOKUP($B1412,[2]Sheet3!$G:$CZ,97,0)</f>
        <v>0</v>
      </c>
      <c r="DI1412" s="14">
        <f>VLOOKUP($B1412,[2]Sheet3!$G:$CZ,98,0)</f>
        <v>0</v>
      </c>
    </row>
    <row r="1413" spans="1:113" x14ac:dyDescent="0.3">
      <c r="A1413" s="9" t="str">
        <f t="shared" si="68"/>
        <v>SD3059</v>
      </c>
      <c r="B1413" s="15" t="s">
        <v>2981</v>
      </c>
      <c r="C1413" s="15" t="s">
        <v>2982</v>
      </c>
      <c r="F1413" s="7" t="s">
        <v>15</v>
      </c>
      <c r="G1413" s="12" t="s">
        <v>4905</v>
      </c>
      <c r="H1413" s="12" t="str">
        <f>VLOOKUP($B1413,[1]Sheet1!$A:$G,5,0)</f>
        <v>pankaj.ahujaM@redingtongroup.com</v>
      </c>
      <c r="I1413" s="12" t="str">
        <f>VLOOKUP($B1413,[1]Sheet1!$A:$G,7,0)</f>
        <v>vikram.kumar@redingtongroup.com</v>
      </c>
      <c r="J1413" s="12" t="s">
        <v>82</v>
      </c>
      <c r="K1413" s="7"/>
      <c r="L1413" s="7"/>
      <c r="M1413" s="8"/>
      <c r="N1413" s="7" t="str">
        <f t="shared" si="66"/>
        <v>pankaj.ahujaM@redingtongroup.com; vikram.kumar@redingtongroup.com; nilesh.phirke@redingtongroup.com;christopher.joseph@redingtongroup.com</v>
      </c>
      <c r="O1413" s="7" t="str">
        <f t="shared" si="67"/>
        <v>SD3059</v>
      </c>
      <c r="P1413" s="8" t="s">
        <v>5215</v>
      </c>
      <c r="Q1413" s="14">
        <f>VLOOKUP($B1413,[2]Sheet3!$G:$CZ,2,0)</f>
        <v>2400302992</v>
      </c>
      <c r="R1413" s="14">
        <f>VLOOKUP($B1413,[2]Sheet3!$G:$CZ,3,0)</f>
        <v>2400305015</v>
      </c>
      <c r="S1413" s="14">
        <f>VLOOKUP($B1413,[2]Sheet3!$G:$CZ,4,0)</f>
        <v>0</v>
      </c>
      <c r="T1413" s="14">
        <f>VLOOKUP($B1413,[2]Sheet3!$G:$CZ,5,0)</f>
        <v>0</v>
      </c>
      <c r="U1413" s="14">
        <f>VLOOKUP($B1413,[2]Sheet3!$G:$CZ,6,0)</f>
        <v>0</v>
      </c>
      <c r="V1413" s="14">
        <f>VLOOKUP($B1413,[2]Sheet3!$G:$CZ,7,0)</f>
        <v>0</v>
      </c>
      <c r="W1413" s="14">
        <f>VLOOKUP($B1413,[2]Sheet3!$G:$CZ,8,0)</f>
        <v>0</v>
      </c>
      <c r="X1413" s="14">
        <f>VLOOKUP($B1413,[2]Sheet3!$G:$CZ,9,0)</f>
        <v>0</v>
      </c>
      <c r="Y1413" s="14">
        <f>VLOOKUP($B1413,[2]Sheet3!$G:$CZ,10,0)</f>
        <v>0</v>
      </c>
      <c r="Z1413" s="14">
        <f>VLOOKUP($B1413,[2]Sheet3!$G:$CZ,11,0)</f>
        <v>0</v>
      </c>
      <c r="AA1413" s="14">
        <f>VLOOKUP($B1413,[2]Sheet3!$G:$CZ,12,0)</f>
        <v>0</v>
      </c>
      <c r="AB1413" s="14">
        <f>VLOOKUP($B1413,[2]Sheet3!$G:$CZ,13,0)</f>
        <v>0</v>
      </c>
      <c r="AC1413" s="14">
        <f>VLOOKUP($B1413,[2]Sheet3!$G:$CZ,14,0)</f>
        <v>0</v>
      </c>
      <c r="AD1413" s="14">
        <f>VLOOKUP($B1413,[2]Sheet3!$G:$CZ,15,0)</f>
        <v>0</v>
      </c>
      <c r="AE1413" s="14">
        <f>VLOOKUP($B1413,[2]Sheet3!$G:$CZ,16,0)</f>
        <v>0</v>
      </c>
      <c r="AF1413" s="14">
        <f>VLOOKUP($B1413,[2]Sheet3!$G:$CZ,17,0)</f>
        <v>0</v>
      </c>
      <c r="AG1413" s="14">
        <f>VLOOKUP($B1413,[2]Sheet3!$G:$CZ,18,0)</f>
        <v>0</v>
      </c>
      <c r="AH1413" s="14">
        <f>VLOOKUP($B1413,[2]Sheet3!$G:$CZ,19,0)</f>
        <v>0</v>
      </c>
      <c r="AI1413" s="14">
        <f>VLOOKUP($B1413,[2]Sheet3!$G:$CZ,20,0)</f>
        <v>0</v>
      </c>
      <c r="AJ1413" s="14">
        <f>VLOOKUP($B1413,[2]Sheet3!$G:$CZ,21,0)</f>
        <v>0</v>
      </c>
      <c r="AK1413" s="14">
        <f>VLOOKUP($B1413,[2]Sheet3!$G:$CZ,22,0)</f>
        <v>0</v>
      </c>
      <c r="AL1413" s="14">
        <f>VLOOKUP($B1413,[2]Sheet3!$G:$CZ,23,0)</f>
        <v>0</v>
      </c>
      <c r="AM1413" s="14">
        <f>VLOOKUP($B1413,[2]Sheet3!$G:$CZ,24,0)</f>
        <v>0</v>
      </c>
      <c r="AN1413" s="14">
        <f>VLOOKUP($B1413,[2]Sheet3!$G:$CZ,25,0)</f>
        <v>0</v>
      </c>
      <c r="AO1413" s="14">
        <f>VLOOKUP($B1413,[2]Sheet3!$G:$CZ,26,0)</f>
        <v>0</v>
      </c>
      <c r="AP1413" s="14">
        <f>VLOOKUP($B1413,[2]Sheet3!$G:$CZ,27,0)</f>
        <v>0</v>
      </c>
      <c r="AQ1413" s="14">
        <f>VLOOKUP($B1413,[2]Sheet3!$G:$CZ,28,0)</f>
        <v>0</v>
      </c>
      <c r="AR1413" s="14">
        <f>VLOOKUP($B1413,[2]Sheet3!$G:$CZ,29,0)</f>
        <v>0</v>
      </c>
      <c r="AS1413" s="14">
        <f>VLOOKUP($B1413,[2]Sheet3!$G:$CZ,30,0)</f>
        <v>0</v>
      </c>
      <c r="AT1413" s="14">
        <f>VLOOKUP($B1413,[2]Sheet3!$G:$CZ,31,0)</f>
        <v>0</v>
      </c>
      <c r="AU1413" s="14">
        <f>VLOOKUP($B1413,[2]Sheet3!$G:$CZ,32,0)</f>
        <v>0</v>
      </c>
      <c r="AV1413" s="14">
        <f>VLOOKUP($B1413,[2]Sheet3!$G:$CZ,33,0)</f>
        <v>0</v>
      </c>
      <c r="AW1413" s="14">
        <f>VLOOKUP($B1413,[2]Sheet3!$G:$CZ,34,0)</f>
        <v>0</v>
      </c>
      <c r="AX1413" s="14">
        <f>VLOOKUP($B1413,[2]Sheet3!$G:$CZ,35,0)</f>
        <v>0</v>
      </c>
      <c r="AY1413" s="14">
        <f>VLOOKUP($B1413,[2]Sheet3!$G:$CZ,36,0)</f>
        <v>0</v>
      </c>
      <c r="AZ1413" s="14">
        <f>VLOOKUP($B1413,[2]Sheet3!$G:$CZ,37,0)</f>
        <v>0</v>
      </c>
      <c r="BA1413" s="14">
        <f>VLOOKUP($B1413,[2]Sheet3!$G:$CZ,38,0)</f>
        <v>0</v>
      </c>
      <c r="BB1413" s="14">
        <f>VLOOKUP($B1413,[2]Sheet3!$G:$CZ,39,0)</f>
        <v>0</v>
      </c>
      <c r="BC1413" s="14">
        <f>VLOOKUP($B1413,[2]Sheet3!$G:$CZ,40,0)</f>
        <v>0</v>
      </c>
      <c r="BD1413" s="14">
        <f>VLOOKUP($B1413,[2]Sheet3!$G:$CZ,41,0)</f>
        <v>0</v>
      </c>
      <c r="BE1413" s="14">
        <f>VLOOKUP($B1413,[2]Sheet3!$G:$CZ,42,0)</f>
        <v>0</v>
      </c>
      <c r="BF1413" s="14">
        <f>VLOOKUP($B1413,[2]Sheet3!$G:$CZ,43,0)</f>
        <v>0</v>
      </c>
      <c r="BG1413" s="14">
        <f>VLOOKUP($B1413,[2]Sheet3!$G:$CZ,44,0)</f>
        <v>0</v>
      </c>
      <c r="BH1413" s="14">
        <f>VLOOKUP($B1413,[2]Sheet3!$G:$CZ,45,0)</f>
        <v>0</v>
      </c>
      <c r="BI1413" s="14">
        <f>VLOOKUP($B1413,[2]Sheet3!$G:$CZ,46,0)</f>
        <v>0</v>
      </c>
      <c r="BJ1413" s="14">
        <f>VLOOKUP($B1413,[2]Sheet3!$G:$CZ,47,0)</f>
        <v>0</v>
      </c>
      <c r="BK1413" s="14">
        <f>VLOOKUP($B1413,[2]Sheet3!$G:$CZ,48,0)</f>
        <v>0</v>
      </c>
      <c r="BL1413" s="14">
        <f>VLOOKUP($B1413,[2]Sheet3!$G:$CZ,49,0)</f>
        <v>0</v>
      </c>
      <c r="BM1413" s="14">
        <f>VLOOKUP($B1413,[2]Sheet3!$G:$CZ,50,0)</f>
        <v>0</v>
      </c>
      <c r="BN1413" s="14">
        <f>VLOOKUP($B1413,[2]Sheet3!$G:$CZ,51,0)</f>
        <v>0</v>
      </c>
      <c r="BO1413" s="14">
        <f>VLOOKUP($B1413,[2]Sheet3!$G:$CZ,52,0)</f>
        <v>0</v>
      </c>
      <c r="BP1413" s="14">
        <f>VLOOKUP($B1413,[2]Sheet3!$G:$CZ,53,0)</f>
        <v>0</v>
      </c>
      <c r="BQ1413" s="14">
        <f>VLOOKUP($B1413,[2]Sheet3!$G:$CZ,54,0)</f>
        <v>0</v>
      </c>
      <c r="BR1413" s="14">
        <f>VLOOKUP($B1413,[2]Sheet3!$G:$CZ,55,0)</f>
        <v>0</v>
      </c>
      <c r="BS1413" s="14">
        <f>VLOOKUP($B1413,[2]Sheet3!$G:$CZ,56,0)</f>
        <v>0</v>
      </c>
      <c r="BT1413" s="14">
        <f>VLOOKUP($B1413,[2]Sheet3!$G:$CZ,57,0)</f>
        <v>0</v>
      </c>
      <c r="BU1413" s="14">
        <f>VLOOKUP($B1413,[2]Sheet3!$G:$CZ,58,0)</f>
        <v>0</v>
      </c>
      <c r="BV1413" s="14">
        <f>VLOOKUP($B1413,[2]Sheet3!$G:$CZ,59,0)</f>
        <v>0</v>
      </c>
      <c r="BW1413" s="14">
        <f>VLOOKUP($B1413,[2]Sheet3!$G:$CZ,60,0)</f>
        <v>0</v>
      </c>
      <c r="BX1413" s="14">
        <f>VLOOKUP($B1413,[2]Sheet3!$G:$CZ,61,0)</f>
        <v>0</v>
      </c>
      <c r="BY1413" s="14">
        <f>VLOOKUP($B1413,[2]Sheet3!$G:$CZ,62,0)</f>
        <v>0</v>
      </c>
      <c r="BZ1413" s="14">
        <f>VLOOKUP($B1413,[2]Sheet3!$G:$CZ,63,0)</f>
        <v>0</v>
      </c>
      <c r="CA1413" s="14">
        <f>VLOOKUP($B1413,[2]Sheet3!$G:$CZ,64,0)</f>
        <v>0</v>
      </c>
      <c r="CB1413" s="14">
        <f>VLOOKUP($B1413,[2]Sheet3!$G:$CZ,65,0)</f>
        <v>0</v>
      </c>
      <c r="CC1413" s="14">
        <f>VLOOKUP($B1413,[2]Sheet3!$G:$CZ,66,0)</f>
        <v>0</v>
      </c>
      <c r="CD1413" s="14">
        <f>VLOOKUP($B1413,[2]Sheet3!$G:$CZ,67,0)</f>
        <v>0</v>
      </c>
      <c r="CE1413" s="14">
        <f>VLOOKUP($B1413,[2]Sheet3!$G:$CZ,68,0)</f>
        <v>0</v>
      </c>
      <c r="CF1413" s="14">
        <f>VLOOKUP($B1413,[2]Sheet3!$G:$CZ,69,0)</f>
        <v>0</v>
      </c>
      <c r="CG1413" s="14">
        <f>VLOOKUP($B1413,[2]Sheet3!$G:$CZ,70,0)</f>
        <v>0</v>
      </c>
      <c r="CH1413" s="14">
        <f>VLOOKUP($B1413,[2]Sheet3!$G:$CZ,71,0)</f>
        <v>0</v>
      </c>
      <c r="CI1413" s="14">
        <f>VLOOKUP($B1413,[2]Sheet3!$G:$CZ,72,0)</f>
        <v>0</v>
      </c>
      <c r="CJ1413" s="14">
        <f>VLOOKUP($B1413,[2]Sheet3!$G:$CZ,73,0)</f>
        <v>0</v>
      </c>
      <c r="CK1413" s="14">
        <f>VLOOKUP($B1413,[2]Sheet3!$G:$CZ,74,0)</f>
        <v>0</v>
      </c>
      <c r="CL1413" s="14">
        <f>VLOOKUP($B1413,[2]Sheet3!$G:$CZ,75,0)</f>
        <v>0</v>
      </c>
      <c r="CM1413" s="14">
        <f>VLOOKUP($B1413,[2]Sheet3!$G:$CZ,76,0)</f>
        <v>0</v>
      </c>
      <c r="CN1413" s="14">
        <f>VLOOKUP($B1413,[2]Sheet3!$G:$CZ,77,0)</f>
        <v>0</v>
      </c>
      <c r="CO1413" s="14">
        <f>VLOOKUP($B1413,[2]Sheet3!$G:$CZ,78,0)</f>
        <v>0</v>
      </c>
      <c r="CP1413" s="14">
        <f>VLOOKUP($B1413,[2]Sheet3!$G:$CZ,79,0)</f>
        <v>0</v>
      </c>
      <c r="CQ1413" s="14">
        <f>VLOOKUP($B1413,[2]Sheet3!$G:$CZ,80,0)</f>
        <v>0</v>
      </c>
      <c r="CR1413" s="14">
        <f>VLOOKUP($B1413,[2]Sheet3!$G:$CZ,81,0)</f>
        <v>0</v>
      </c>
      <c r="CS1413" s="14">
        <f>VLOOKUP($B1413,[2]Sheet3!$G:$CZ,82,0)</f>
        <v>0</v>
      </c>
      <c r="CT1413" s="14">
        <f>VLOOKUP($B1413,[2]Sheet3!$G:$CZ,83,0)</f>
        <v>0</v>
      </c>
      <c r="CU1413" s="14">
        <f>VLOOKUP($B1413,[2]Sheet3!$G:$CZ,84,0)</f>
        <v>0</v>
      </c>
      <c r="CV1413" s="14">
        <f>VLOOKUP($B1413,[2]Sheet3!$G:$CZ,85,0)</f>
        <v>0</v>
      </c>
      <c r="CW1413" s="14">
        <f>VLOOKUP($B1413,[2]Sheet3!$G:$CZ,86,0)</f>
        <v>0</v>
      </c>
      <c r="CX1413" s="14">
        <f>VLOOKUP($B1413,[2]Sheet3!$G:$CZ,87,0)</f>
        <v>0</v>
      </c>
      <c r="CY1413" s="14">
        <f>VLOOKUP($B1413,[2]Sheet3!$G:$CZ,88,0)</f>
        <v>0</v>
      </c>
      <c r="CZ1413" s="14">
        <f>VLOOKUP($B1413,[2]Sheet3!$G:$CZ,89,0)</f>
        <v>0</v>
      </c>
      <c r="DA1413" s="14">
        <f>VLOOKUP($B1413,[2]Sheet3!$G:$CZ,90,0)</f>
        <v>0</v>
      </c>
      <c r="DB1413" s="14">
        <f>VLOOKUP($B1413,[2]Sheet3!$G:$CZ,91,0)</f>
        <v>0</v>
      </c>
      <c r="DC1413" s="14">
        <f>VLOOKUP($B1413,[2]Sheet3!$G:$CZ,92,0)</f>
        <v>0</v>
      </c>
      <c r="DD1413" s="14">
        <f>VLOOKUP($B1413,[2]Sheet3!$G:$CZ,93,0)</f>
        <v>0</v>
      </c>
      <c r="DE1413" s="14">
        <f>VLOOKUP($B1413,[2]Sheet3!$G:$CZ,94,0)</f>
        <v>0</v>
      </c>
      <c r="DF1413" s="14">
        <f>VLOOKUP($B1413,[2]Sheet3!$G:$CZ,95,0)</f>
        <v>0</v>
      </c>
      <c r="DG1413" s="14">
        <f>VLOOKUP($B1413,[2]Sheet3!$G:$CZ,96,0)</f>
        <v>0</v>
      </c>
      <c r="DH1413" s="14">
        <f>VLOOKUP($B1413,[2]Sheet3!$G:$CZ,97,0)</f>
        <v>0</v>
      </c>
      <c r="DI1413" s="14">
        <f>VLOOKUP($B1413,[2]Sheet3!$G:$CZ,98,0)</f>
        <v>0</v>
      </c>
    </row>
    <row r="1414" spans="1:113" x14ac:dyDescent="0.3">
      <c r="A1414" s="9" t="str">
        <f t="shared" si="68"/>
        <v>SD3050</v>
      </c>
      <c r="B1414" s="15" t="s">
        <v>2983</v>
      </c>
      <c r="C1414" s="15" t="s">
        <v>2984</v>
      </c>
      <c r="F1414" s="7" t="s">
        <v>15</v>
      </c>
      <c r="G1414" s="12" t="s">
        <v>4906</v>
      </c>
      <c r="H1414" s="12" t="str">
        <f>VLOOKUP($B1414,[1]Sheet1!$A:$G,5,0)</f>
        <v>pankaj.ahujaM@redingtongroup.com</v>
      </c>
      <c r="I1414" s="12" t="str">
        <f>VLOOKUP($B1414,[1]Sheet1!$A:$G,7,0)</f>
        <v>vikram.kumar@redingtongroup.com</v>
      </c>
      <c r="J1414" s="12" t="s">
        <v>82</v>
      </c>
      <c r="K1414" s="7"/>
      <c r="L1414" s="7"/>
      <c r="M1414" s="8"/>
      <c r="N1414" s="7" t="str">
        <f t="shared" si="66"/>
        <v>pankaj.ahujaM@redingtongroup.com; vikram.kumar@redingtongroup.com; nilesh.phirke@redingtongroup.com;christopher.joseph@redingtongroup.com</v>
      </c>
      <c r="O1414" s="7" t="str">
        <f t="shared" si="67"/>
        <v>SD3050</v>
      </c>
      <c r="P1414" s="8" t="s">
        <v>5215</v>
      </c>
      <c r="Q1414" s="14">
        <f>VLOOKUP($B1414,[2]Sheet3!$G:$CZ,2,0)</f>
        <v>2400305761</v>
      </c>
      <c r="R1414" s="14">
        <f>VLOOKUP($B1414,[2]Sheet3!$G:$CZ,3,0)</f>
        <v>0</v>
      </c>
      <c r="S1414" s="14">
        <f>VLOOKUP($B1414,[2]Sheet3!$G:$CZ,4,0)</f>
        <v>0</v>
      </c>
      <c r="T1414" s="14">
        <f>VLOOKUP($B1414,[2]Sheet3!$G:$CZ,5,0)</f>
        <v>0</v>
      </c>
      <c r="U1414" s="14">
        <f>VLOOKUP($B1414,[2]Sheet3!$G:$CZ,6,0)</f>
        <v>0</v>
      </c>
      <c r="V1414" s="14">
        <f>VLOOKUP($B1414,[2]Sheet3!$G:$CZ,7,0)</f>
        <v>0</v>
      </c>
      <c r="W1414" s="14">
        <f>VLOOKUP($B1414,[2]Sheet3!$G:$CZ,8,0)</f>
        <v>0</v>
      </c>
      <c r="X1414" s="14">
        <f>VLOOKUP($B1414,[2]Sheet3!$G:$CZ,9,0)</f>
        <v>0</v>
      </c>
      <c r="Y1414" s="14">
        <f>VLOOKUP($B1414,[2]Sheet3!$G:$CZ,10,0)</f>
        <v>0</v>
      </c>
      <c r="Z1414" s="14">
        <f>VLOOKUP($B1414,[2]Sheet3!$G:$CZ,11,0)</f>
        <v>0</v>
      </c>
      <c r="AA1414" s="14">
        <f>VLOOKUP($B1414,[2]Sheet3!$G:$CZ,12,0)</f>
        <v>0</v>
      </c>
      <c r="AB1414" s="14">
        <f>VLOOKUP($B1414,[2]Sheet3!$G:$CZ,13,0)</f>
        <v>0</v>
      </c>
      <c r="AC1414" s="14">
        <f>VLOOKUP($B1414,[2]Sheet3!$G:$CZ,14,0)</f>
        <v>0</v>
      </c>
      <c r="AD1414" s="14">
        <f>VLOOKUP($B1414,[2]Sheet3!$G:$CZ,15,0)</f>
        <v>0</v>
      </c>
      <c r="AE1414" s="14">
        <f>VLOOKUP($B1414,[2]Sheet3!$G:$CZ,16,0)</f>
        <v>0</v>
      </c>
      <c r="AF1414" s="14">
        <f>VLOOKUP($B1414,[2]Sheet3!$G:$CZ,17,0)</f>
        <v>0</v>
      </c>
      <c r="AG1414" s="14">
        <f>VLOOKUP($B1414,[2]Sheet3!$G:$CZ,18,0)</f>
        <v>0</v>
      </c>
      <c r="AH1414" s="14">
        <f>VLOOKUP($B1414,[2]Sheet3!$G:$CZ,19,0)</f>
        <v>0</v>
      </c>
      <c r="AI1414" s="14">
        <f>VLOOKUP($B1414,[2]Sheet3!$G:$CZ,20,0)</f>
        <v>0</v>
      </c>
      <c r="AJ1414" s="14">
        <f>VLOOKUP($B1414,[2]Sheet3!$G:$CZ,21,0)</f>
        <v>0</v>
      </c>
      <c r="AK1414" s="14">
        <f>VLOOKUP($B1414,[2]Sheet3!$G:$CZ,22,0)</f>
        <v>0</v>
      </c>
      <c r="AL1414" s="14">
        <f>VLOOKUP($B1414,[2]Sheet3!$G:$CZ,23,0)</f>
        <v>0</v>
      </c>
      <c r="AM1414" s="14">
        <f>VLOOKUP($B1414,[2]Sheet3!$G:$CZ,24,0)</f>
        <v>0</v>
      </c>
      <c r="AN1414" s="14">
        <f>VLOOKUP($B1414,[2]Sheet3!$G:$CZ,25,0)</f>
        <v>0</v>
      </c>
      <c r="AO1414" s="14">
        <f>VLOOKUP($B1414,[2]Sheet3!$G:$CZ,26,0)</f>
        <v>0</v>
      </c>
      <c r="AP1414" s="14">
        <f>VLOOKUP($B1414,[2]Sheet3!$G:$CZ,27,0)</f>
        <v>0</v>
      </c>
      <c r="AQ1414" s="14">
        <f>VLOOKUP($B1414,[2]Sheet3!$G:$CZ,28,0)</f>
        <v>0</v>
      </c>
      <c r="AR1414" s="14">
        <f>VLOOKUP($B1414,[2]Sheet3!$G:$CZ,29,0)</f>
        <v>0</v>
      </c>
      <c r="AS1414" s="14">
        <f>VLOOKUP($B1414,[2]Sheet3!$G:$CZ,30,0)</f>
        <v>0</v>
      </c>
      <c r="AT1414" s="14">
        <f>VLOOKUP($B1414,[2]Sheet3!$G:$CZ,31,0)</f>
        <v>0</v>
      </c>
      <c r="AU1414" s="14">
        <f>VLOOKUP($B1414,[2]Sheet3!$G:$CZ,32,0)</f>
        <v>0</v>
      </c>
      <c r="AV1414" s="14">
        <f>VLOOKUP($B1414,[2]Sheet3!$G:$CZ,33,0)</f>
        <v>0</v>
      </c>
      <c r="AW1414" s="14">
        <f>VLOOKUP($B1414,[2]Sheet3!$G:$CZ,34,0)</f>
        <v>0</v>
      </c>
      <c r="AX1414" s="14">
        <f>VLOOKUP($B1414,[2]Sheet3!$G:$CZ,35,0)</f>
        <v>0</v>
      </c>
      <c r="AY1414" s="14">
        <f>VLOOKUP($B1414,[2]Sheet3!$G:$CZ,36,0)</f>
        <v>0</v>
      </c>
      <c r="AZ1414" s="14">
        <f>VLOOKUP($B1414,[2]Sheet3!$G:$CZ,37,0)</f>
        <v>0</v>
      </c>
      <c r="BA1414" s="14">
        <f>VLOOKUP($B1414,[2]Sheet3!$G:$CZ,38,0)</f>
        <v>0</v>
      </c>
      <c r="BB1414" s="14">
        <f>VLOOKUP($B1414,[2]Sheet3!$G:$CZ,39,0)</f>
        <v>0</v>
      </c>
      <c r="BC1414" s="14">
        <f>VLOOKUP($B1414,[2]Sheet3!$G:$CZ,40,0)</f>
        <v>0</v>
      </c>
      <c r="BD1414" s="14">
        <f>VLOOKUP($B1414,[2]Sheet3!$G:$CZ,41,0)</f>
        <v>0</v>
      </c>
      <c r="BE1414" s="14">
        <f>VLOOKUP($B1414,[2]Sheet3!$G:$CZ,42,0)</f>
        <v>0</v>
      </c>
      <c r="BF1414" s="14">
        <f>VLOOKUP($B1414,[2]Sheet3!$G:$CZ,43,0)</f>
        <v>0</v>
      </c>
      <c r="BG1414" s="14">
        <f>VLOOKUP($B1414,[2]Sheet3!$G:$CZ,44,0)</f>
        <v>0</v>
      </c>
      <c r="BH1414" s="14">
        <f>VLOOKUP($B1414,[2]Sheet3!$G:$CZ,45,0)</f>
        <v>0</v>
      </c>
      <c r="BI1414" s="14">
        <f>VLOOKUP($B1414,[2]Sheet3!$G:$CZ,46,0)</f>
        <v>0</v>
      </c>
      <c r="BJ1414" s="14">
        <f>VLOOKUP($B1414,[2]Sheet3!$G:$CZ,47,0)</f>
        <v>0</v>
      </c>
      <c r="BK1414" s="14">
        <f>VLOOKUP($B1414,[2]Sheet3!$G:$CZ,48,0)</f>
        <v>0</v>
      </c>
      <c r="BL1414" s="14">
        <f>VLOOKUP($B1414,[2]Sheet3!$G:$CZ,49,0)</f>
        <v>0</v>
      </c>
      <c r="BM1414" s="14">
        <f>VLOOKUP($B1414,[2]Sheet3!$G:$CZ,50,0)</f>
        <v>0</v>
      </c>
      <c r="BN1414" s="14">
        <f>VLOOKUP($B1414,[2]Sheet3!$G:$CZ,51,0)</f>
        <v>0</v>
      </c>
      <c r="BO1414" s="14">
        <f>VLOOKUP($B1414,[2]Sheet3!$G:$CZ,52,0)</f>
        <v>0</v>
      </c>
      <c r="BP1414" s="14">
        <f>VLOOKUP($B1414,[2]Sheet3!$G:$CZ,53,0)</f>
        <v>0</v>
      </c>
      <c r="BQ1414" s="14">
        <f>VLOOKUP($B1414,[2]Sheet3!$G:$CZ,54,0)</f>
        <v>0</v>
      </c>
      <c r="BR1414" s="14">
        <f>VLOOKUP($B1414,[2]Sheet3!$G:$CZ,55,0)</f>
        <v>0</v>
      </c>
      <c r="BS1414" s="14">
        <f>VLOOKUP($B1414,[2]Sheet3!$G:$CZ,56,0)</f>
        <v>0</v>
      </c>
      <c r="BT1414" s="14">
        <f>VLOOKUP($B1414,[2]Sheet3!$G:$CZ,57,0)</f>
        <v>0</v>
      </c>
      <c r="BU1414" s="14">
        <f>VLOOKUP($B1414,[2]Sheet3!$G:$CZ,58,0)</f>
        <v>0</v>
      </c>
      <c r="BV1414" s="14">
        <f>VLOOKUP($B1414,[2]Sheet3!$G:$CZ,59,0)</f>
        <v>0</v>
      </c>
      <c r="BW1414" s="14">
        <f>VLOOKUP($B1414,[2]Sheet3!$G:$CZ,60,0)</f>
        <v>0</v>
      </c>
      <c r="BX1414" s="14">
        <f>VLOOKUP($B1414,[2]Sheet3!$G:$CZ,61,0)</f>
        <v>0</v>
      </c>
      <c r="BY1414" s="14">
        <f>VLOOKUP($B1414,[2]Sheet3!$G:$CZ,62,0)</f>
        <v>0</v>
      </c>
      <c r="BZ1414" s="14">
        <f>VLOOKUP($B1414,[2]Sheet3!$G:$CZ,63,0)</f>
        <v>0</v>
      </c>
      <c r="CA1414" s="14">
        <f>VLOOKUP($B1414,[2]Sheet3!$G:$CZ,64,0)</f>
        <v>0</v>
      </c>
      <c r="CB1414" s="14">
        <f>VLOOKUP($B1414,[2]Sheet3!$G:$CZ,65,0)</f>
        <v>0</v>
      </c>
      <c r="CC1414" s="14">
        <f>VLOOKUP($B1414,[2]Sheet3!$G:$CZ,66,0)</f>
        <v>0</v>
      </c>
      <c r="CD1414" s="14">
        <f>VLOOKUP($B1414,[2]Sheet3!$G:$CZ,67,0)</f>
        <v>0</v>
      </c>
      <c r="CE1414" s="14">
        <f>VLOOKUP($B1414,[2]Sheet3!$G:$CZ,68,0)</f>
        <v>0</v>
      </c>
      <c r="CF1414" s="14">
        <f>VLOOKUP($B1414,[2]Sheet3!$G:$CZ,69,0)</f>
        <v>0</v>
      </c>
      <c r="CG1414" s="14">
        <f>VLOOKUP($B1414,[2]Sheet3!$G:$CZ,70,0)</f>
        <v>0</v>
      </c>
      <c r="CH1414" s="14">
        <f>VLOOKUP($B1414,[2]Sheet3!$G:$CZ,71,0)</f>
        <v>0</v>
      </c>
      <c r="CI1414" s="14">
        <f>VLOOKUP($B1414,[2]Sheet3!$G:$CZ,72,0)</f>
        <v>0</v>
      </c>
      <c r="CJ1414" s="14">
        <f>VLOOKUP($B1414,[2]Sheet3!$G:$CZ,73,0)</f>
        <v>0</v>
      </c>
      <c r="CK1414" s="14">
        <f>VLOOKUP($B1414,[2]Sheet3!$G:$CZ,74,0)</f>
        <v>0</v>
      </c>
      <c r="CL1414" s="14">
        <f>VLOOKUP($B1414,[2]Sheet3!$G:$CZ,75,0)</f>
        <v>0</v>
      </c>
      <c r="CM1414" s="14">
        <f>VLOOKUP($B1414,[2]Sheet3!$G:$CZ,76,0)</f>
        <v>0</v>
      </c>
      <c r="CN1414" s="14">
        <f>VLOOKUP($B1414,[2]Sheet3!$G:$CZ,77,0)</f>
        <v>0</v>
      </c>
      <c r="CO1414" s="14">
        <f>VLOOKUP($B1414,[2]Sheet3!$G:$CZ,78,0)</f>
        <v>0</v>
      </c>
      <c r="CP1414" s="14">
        <f>VLOOKUP($B1414,[2]Sheet3!$G:$CZ,79,0)</f>
        <v>0</v>
      </c>
      <c r="CQ1414" s="14">
        <f>VLOOKUP($B1414,[2]Sheet3!$G:$CZ,80,0)</f>
        <v>0</v>
      </c>
      <c r="CR1414" s="14">
        <f>VLOOKUP($B1414,[2]Sheet3!$G:$CZ,81,0)</f>
        <v>0</v>
      </c>
      <c r="CS1414" s="14">
        <f>VLOOKUP($B1414,[2]Sheet3!$G:$CZ,82,0)</f>
        <v>0</v>
      </c>
      <c r="CT1414" s="14">
        <f>VLOOKUP($B1414,[2]Sheet3!$G:$CZ,83,0)</f>
        <v>0</v>
      </c>
      <c r="CU1414" s="14">
        <f>VLOOKUP($B1414,[2]Sheet3!$G:$CZ,84,0)</f>
        <v>0</v>
      </c>
      <c r="CV1414" s="14">
        <f>VLOOKUP($B1414,[2]Sheet3!$G:$CZ,85,0)</f>
        <v>0</v>
      </c>
      <c r="CW1414" s="14">
        <f>VLOOKUP($B1414,[2]Sheet3!$G:$CZ,86,0)</f>
        <v>0</v>
      </c>
      <c r="CX1414" s="14">
        <f>VLOOKUP($B1414,[2]Sheet3!$G:$CZ,87,0)</f>
        <v>0</v>
      </c>
      <c r="CY1414" s="14">
        <f>VLOOKUP($B1414,[2]Sheet3!$G:$CZ,88,0)</f>
        <v>0</v>
      </c>
      <c r="CZ1414" s="14">
        <f>VLOOKUP($B1414,[2]Sheet3!$G:$CZ,89,0)</f>
        <v>0</v>
      </c>
      <c r="DA1414" s="14">
        <f>VLOOKUP($B1414,[2]Sheet3!$G:$CZ,90,0)</f>
        <v>0</v>
      </c>
      <c r="DB1414" s="14">
        <f>VLOOKUP($B1414,[2]Sheet3!$G:$CZ,91,0)</f>
        <v>0</v>
      </c>
      <c r="DC1414" s="14">
        <f>VLOOKUP($B1414,[2]Sheet3!$G:$CZ,92,0)</f>
        <v>0</v>
      </c>
      <c r="DD1414" s="14">
        <f>VLOOKUP($B1414,[2]Sheet3!$G:$CZ,93,0)</f>
        <v>0</v>
      </c>
      <c r="DE1414" s="14">
        <f>VLOOKUP($B1414,[2]Sheet3!$G:$CZ,94,0)</f>
        <v>0</v>
      </c>
      <c r="DF1414" s="14">
        <f>VLOOKUP($B1414,[2]Sheet3!$G:$CZ,95,0)</f>
        <v>0</v>
      </c>
      <c r="DG1414" s="14">
        <f>VLOOKUP($B1414,[2]Sheet3!$G:$CZ,96,0)</f>
        <v>0</v>
      </c>
      <c r="DH1414" s="14">
        <f>VLOOKUP($B1414,[2]Sheet3!$G:$CZ,97,0)</f>
        <v>0</v>
      </c>
      <c r="DI1414" s="14">
        <f>VLOOKUP($B1414,[2]Sheet3!$G:$CZ,98,0)</f>
        <v>0</v>
      </c>
    </row>
    <row r="1415" spans="1:113" x14ac:dyDescent="0.3">
      <c r="A1415" s="9" t="str">
        <f t="shared" si="68"/>
        <v>SD3052</v>
      </c>
      <c r="B1415" s="15" t="s">
        <v>2985</v>
      </c>
      <c r="C1415" s="15" t="s">
        <v>2986</v>
      </c>
      <c r="F1415" s="7" t="s">
        <v>15</v>
      </c>
      <c r="G1415" s="12" t="s">
        <v>4907</v>
      </c>
      <c r="H1415" s="12" t="str">
        <f>VLOOKUP($B1415,[1]Sheet1!$A:$G,5,0)</f>
        <v>pankaj.ahujaM@redingtongroup.com</v>
      </c>
      <c r="I1415" s="12" t="str">
        <f>VLOOKUP($B1415,[1]Sheet1!$A:$G,7,0)</f>
        <v>vikram.kumar@redingtongroup.com</v>
      </c>
      <c r="J1415" s="12" t="s">
        <v>82</v>
      </c>
      <c r="K1415" s="7"/>
      <c r="L1415" s="7"/>
      <c r="M1415" s="8"/>
      <c r="N1415" s="7" t="str">
        <f t="shared" si="66"/>
        <v>pankaj.ahujaM@redingtongroup.com; vikram.kumar@redingtongroup.com; nilesh.phirke@redingtongroup.com;christopher.joseph@redingtongroup.com</v>
      </c>
      <c r="O1415" s="7" t="str">
        <f t="shared" si="67"/>
        <v>SD3052</v>
      </c>
      <c r="P1415" s="8" t="s">
        <v>5215</v>
      </c>
      <c r="Q1415" s="14">
        <f>VLOOKUP($B1415,[2]Sheet3!$G:$CZ,2,0)</f>
        <v>2400302994</v>
      </c>
      <c r="R1415" s="14">
        <f>VLOOKUP($B1415,[2]Sheet3!$G:$CZ,3,0)</f>
        <v>0</v>
      </c>
      <c r="S1415" s="14">
        <f>VLOOKUP($B1415,[2]Sheet3!$G:$CZ,4,0)</f>
        <v>0</v>
      </c>
      <c r="T1415" s="14">
        <f>VLOOKUP($B1415,[2]Sheet3!$G:$CZ,5,0)</f>
        <v>0</v>
      </c>
      <c r="U1415" s="14">
        <f>VLOOKUP($B1415,[2]Sheet3!$G:$CZ,6,0)</f>
        <v>0</v>
      </c>
      <c r="V1415" s="14">
        <f>VLOOKUP($B1415,[2]Sheet3!$G:$CZ,7,0)</f>
        <v>0</v>
      </c>
      <c r="W1415" s="14">
        <f>VLOOKUP($B1415,[2]Sheet3!$G:$CZ,8,0)</f>
        <v>0</v>
      </c>
      <c r="X1415" s="14">
        <f>VLOOKUP($B1415,[2]Sheet3!$G:$CZ,9,0)</f>
        <v>0</v>
      </c>
      <c r="Y1415" s="14">
        <f>VLOOKUP($B1415,[2]Sheet3!$G:$CZ,10,0)</f>
        <v>0</v>
      </c>
      <c r="Z1415" s="14">
        <f>VLOOKUP($B1415,[2]Sheet3!$G:$CZ,11,0)</f>
        <v>0</v>
      </c>
      <c r="AA1415" s="14">
        <f>VLOOKUP($B1415,[2]Sheet3!$G:$CZ,12,0)</f>
        <v>0</v>
      </c>
      <c r="AB1415" s="14">
        <f>VLOOKUP($B1415,[2]Sheet3!$G:$CZ,13,0)</f>
        <v>0</v>
      </c>
      <c r="AC1415" s="14">
        <f>VLOOKUP($B1415,[2]Sheet3!$G:$CZ,14,0)</f>
        <v>0</v>
      </c>
      <c r="AD1415" s="14">
        <f>VLOOKUP($B1415,[2]Sheet3!$G:$CZ,15,0)</f>
        <v>0</v>
      </c>
      <c r="AE1415" s="14">
        <f>VLOOKUP($B1415,[2]Sheet3!$G:$CZ,16,0)</f>
        <v>0</v>
      </c>
      <c r="AF1415" s="14">
        <f>VLOOKUP($B1415,[2]Sheet3!$G:$CZ,17,0)</f>
        <v>0</v>
      </c>
      <c r="AG1415" s="14">
        <f>VLOOKUP($B1415,[2]Sheet3!$G:$CZ,18,0)</f>
        <v>0</v>
      </c>
      <c r="AH1415" s="14">
        <f>VLOOKUP($B1415,[2]Sheet3!$G:$CZ,19,0)</f>
        <v>0</v>
      </c>
      <c r="AI1415" s="14">
        <f>VLOOKUP($B1415,[2]Sheet3!$G:$CZ,20,0)</f>
        <v>0</v>
      </c>
      <c r="AJ1415" s="14">
        <f>VLOOKUP($B1415,[2]Sheet3!$G:$CZ,21,0)</f>
        <v>0</v>
      </c>
      <c r="AK1415" s="14">
        <f>VLOOKUP($B1415,[2]Sheet3!$G:$CZ,22,0)</f>
        <v>0</v>
      </c>
      <c r="AL1415" s="14">
        <f>VLOOKUP($B1415,[2]Sheet3!$G:$CZ,23,0)</f>
        <v>0</v>
      </c>
      <c r="AM1415" s="14">
        <f>VLOOKUP($B1415,[2]Sheet3!$G:$CZ,24,0)</f>
        <v>0</v>
      </c>
      <c r="AN1415" s="14">
        <f>VLOOKUP($B1415,[2]Sheet3!$G:$CZ,25,0)</f>
        <v>0</v>
      </c>
      <c r="AO1415" s="14">
        <f>VLOOKUP($B1415,[2]Sheet3!$G:$CZ,26,0)</f>
        <v>0</v>
      </c>
      <c r="AP1415" s="14">
        <f>VLOOKUP($B1415,[2]Sheet3!$G:$CZ,27,0)</f>
        <v>0</v>
      </c>
      <c r="AQ1415" s="14">
        <f>VLOOKUP($B1415,[2]Sheet3!$G:$CZ,28,0)</f>
        <v>0</v>
      </c>
      <c r="AR1415" s="14">
        <f>VLOOKUP($B1415,[2]Sheet3!$G:$CZ,29,0)</f>
        <v>0</v>
      </c>
      <c r="AS1415" s="14">
        <f>VLOOKUP($B1415,[2]Sheet3!$G:$CZ,30,0)</f>
        <v>0</v>
      </c>
      <c r="AT1415" s="14">
        <f>VLOOKUP($B1415,[2]Sheet3!$G:$CZ,31,0)</f>
        <v>0</v>
      </c>
      <c r="AU1415" s="14">
        <f>VLOOKUP($B1415,[2]Sheet3!$G:$CZ,32,0)</f>
        <v>0</v>
      </c>
      <c r="AV1415" s="14">
        <f>VLOOKUP($B1415,[2]Sheet3!$G:$CZ,33,0)</f>
        <v>0</v>
      </c>
      <c r="AW1415" s="14">
        <f>VLOOKUP($B1415,[2]Sheet3!$G:$CZ,34,0)</f>
        <v>0</v>
      </c>
      <c r="AX1415" s="14">
        <f>VLOOKUP($B1415,[2]Sheet3!$G:$CZ,35,0)</f>
        <v>0</v>
      </c>
      <c r="AY1415" s="14">
        <f>VLOOKUP($B1415,[2]Sheet3!$G:$CZ,36,0)</f>
        <v>0</v>
      </c>
      <c r="AZ1415" s="14">
        <f>VLOOKUP($B1415,[2]Sheet3!$G:$CZ,37,0)</f>
        <v>0</v>
      </c>
      <c r="BA1415" s="14">
        <f>VLOOKUP($B1415,[2]Sheet3!$G:$CZ,38,0)</f>
        <v>0</v>
      </c>
      <c r="BB1415" s="14">
        <f>VLOOKUP($B1415,[2]Sheet3!$G:$CZ,39,0)</f>
        <v>0</v>
      </c>
      <c r="BC1415" s="14">
        <f>VLOOKUP($B1415,[2]Sheet3!$G:$CZ,40,0)</f>
        <v>0</v>
      </c>
      <c r="BD1415" s="14">
        <f>VLOOKUP($B1415,[2]Sheet3!$G:$CZ,41,0)</f>
        <v>0</v>
      </c>
      <c r="BE1415" s="14">
        <f>VLOOKUP($B1415,[2]Sheet3!$G:$CZ,42,0)</f>
        <v>0</v>
      </c>
      <c r="BF1415" s="14">
        <f>VLOOKUP($B1415,[2]Sheet3!$G:$CZ,43,0)</f>
        <v>0</v>
      </c>
      <c r="BG1415" s="14">
        <f>VLOOKUP($B1415,[2]Sheet3!$G:$CZ,44,0)</f>
        <v>0</v>
      </c>
      <c r="BH1415" s="14">
        <f>VLOOKUP($B1415,[2]Sheet3!$G:$CZ,45,0)</f>
        <v>0</v>
      </c>
      <c r="BI1415" s="14">
        <f>VLOOKUP($B1415,[2]Sheet3!$G:$CZ,46,0)</f>
        <v>0</v>
      </c>
      <c r="BJ1415" s="14">
        <f>VLOOKUP($B1415,[2]Sheet3!$G:$CZ,47,0)</f>
        <v>0</v>
      </c>
      <c r="BK1415" s="14">
        <f>VLOOKUP($B1415,[2]Sheet3!$G:$CZ,48,0)</f>
        <v>0</v>
      </c>
      <c r="BL1415" s="14">
        <f>VLOOKUP($B1415,[2]Sheet3!$G:$CZ,49,0)</f>
        <v>0</v>
      </c>
      <c r="BM1415" s="14">
        <f>VLOOKUP($B1415,[2]Sheet3!$G:$CZ,50,0)</f>
        <v>0</v>
      </c>
      <c r="BN1415" s="14">
        <f>VLOOKUP($B1415,[2]Sheet3!$G:$CZ,51,0)</f>
        <v>0</v>
      </c>
      <c r="BO1415" s="14">
        <f>VLOOKUP($B1415,[2]Sheet3!$G:$CZ,52,0)</f>
        <v>0</v>
      </c>
      <c r="BP1415" s="14">
        <f>VLOOKUP($B1415,[2]Sheet3!$G:$CZ,53,0)</f>
        <v>0</v>
      </c>
      <c r="BQ1415" s="14">
        <f>VLOOKUP($B1415,[2]Sheet3!$G:$CZ,54,0)</f>
        <v>0</v>
      </c>
      <c r="BR1415" s="14">
        <f>VLOOKUP($B1415,[2]Sheet3!$G:$CZ,55,0)</f>
        <v>0</v>
      </c>
      <c r="BS1415" s="14">
        <f>VLOOKUP($B1415,[2]Sheet3!$G:$CZ,56,0)</f>
        <v>0</v>
      </c>
      <c r="BT1415" s="14">
        <f>VLOOKUP($B1415,[2]Sheet3!$G:$CZ,57,0)</f>
        <v>0</v>
      </c>
      <c r="BU1415" s="14">
        <f>VLOOKUP($B1415,[2]Sheet3!$G:$CZ,58,0)</f>
        <v>0</v>
      </c>
      <c r="BV1415" s="14">
        <f>VLOOKUP($B1415,[2]Sheet3!$G:$CZ,59,0)</f>
        <v>0</v>
      </c>
      <c r="BW1415" s="14">
        <f>VLOOKUP($B1415,[2]Sheet3!$G:$CZ,60,0)</f>
        <v>0</v>
      </c>
      <c r="BX1415" s="14">
        <f>VLOOKUP($B1415,[2]Sheet3!$G:$CZ,61,0)</f>
        <v>0</v>
      </c>
      <c r="BY1415" s="14">
        <f>VLOOKUP($B1415,[2]Sheet3!$G:$CZ,62,0)</f>
        <v>0</v>
      </c>
      <c r="BZ1415" s="14">
        <f>VLOOKUP($B1415,[2]Sheet3!$G:$CZ,63,0)</f>
        <v>0</v>
      </c>
      <c r="CA1415" s="14">
        <f>VLOOKUP($B1415,[2]Sheet3!$G:$CZ,64,0)</f>
        <v>0</v>
      </c>
      <c r="CB1415" s="14">
        <f>VLOOKUP($B1415,[2]Sheet3!$G:$CZ,65,0)</f>
        <v>0</v>
      </c>
      <c r="CC1415" s="14">
        <f>VLOOKUP($B1415,[2]Sheet3!$G:$CZ,66,0)</f>
        <v>0</v>
      </c>
      <c r="CD1415" s="14">
        <f>VLOOKUP($B1415,[2]Sheet3!$G:$CZ,67,0)</f>
        <v>0</v>
      </c>
      <c r="CE1415" s="14">
        <f>VLOOKUP($B1415,[2]Sheet3!$G:$CZ,68,0)</f>
        <v>0</v>
      </c>
      <c r="CF1415" s="14">
        <f>VLOOKUP($B1415,[2]Sheet3!$G:$CZ,69,0)</f>
        <v>0</v>
      </c>
      <c r="CG1415" s="14">
        <f>VLOOKUP($B1415,[2]Sheet3!$G:$CZ,70,0)</f>
        <v>0</v>
      </c>
      <c r="CH1415" s="14">
        <f>VLOOKUP($B1415,[2]Sheet3!$G:$CZ,71,0)</f>
        <v>0</v>
      </c>
      <c r="CI1415" s="14">
        <f>VLOOKUP($B1415,[2]Sheet3!$G:$CZ,72,0)</f>
        <v>0</v>
      </c>
      <c r="CJ1415" s="14">
        <f>VLOOKUP($B1415,[2]Sheet3!$G:$CZ,73,0)</f>
        <v>0</v>
      </c>
      <c r="CK1415" s="14">
        <f>VLOOKUP($B1415,[2]Sheet3!$G:$CZ,74,0)</f>
        <v>0</v>
      </c>
      <c r="CL1415" s="14">
        <f>VLOOKUP($B1415,[2]Sheet3!$G:$CZ,75,0)</f>
        <v>0</v>
      </c>
      <c r="CM1415" s="14">
        <f>VLOOKUP($B1415,[2]Sheet3!$G:$CZ,76,0)</f>
        <v>0</v>
      </c>
      <c r="CN1415" s="14">
        <f>VLOOKUP($B1415,[2]Sheet3!$G:$CZ,77,0)</f>
        <v>0</v>
      </c>
      <c r="CO1415" s="14">
        <f>VLOOKUP($B1415,[2]Sheet3!$G:$CZ,78,0)</f>
        <v>0</v>
      </c>
      <c r="CP1415" s="14">
        <f>VLOOKUP($B1415,[2]Sheet3!$G:$CZ,79,0)</f>
        <v>0</v>
      </c>
      <c r="CQ1415" s="14">
        <f>VLOOKUP($B1415,[2]Sheet3!$G:$CZ,80,0)</f>
        <v>0</v>
      </c>
      <c r="CR1415" s="14">
        <f>VLOOKUP($B1415,[2]Sheet3!$G:$CZ,81,0)</f>
        <v>0</v>
      </c>
      <c r="CS1415" s="14">
        <f>VLOOKUP($B1415,[2]Sheet3!$G:$CZ,82,0)</f>
        <v>0</v>
      </c>
      <c r="CT1415" s="14">
        <f>VLOOKUP($B1415,[2]Sheet3!$G:$CZ,83,0)</f>
        <v>0</v>
      </c>
      <c r="CU1415" s="14">
        <f>VLOOKUP($B1415,[2]Sheet3!$G:$CZ,84,0)</f>
        <v>0</v>
      </c>
      <c r="CV1415" s="14">
        <f>VLOOKUP($B1415,[2]Sheet3!$G:$CZ,85,0)</f>
        <v>0</v>
      </c>
      <c r="CW1415" s="14">
        <f>VLOOKUP($B1415,[2]Sheet3!$G:$CZ,86,0)</f>
        <v>0</v>
      </c>
      <c r="CX1415" s="14">
        <f>VLOOKUP($B1415,[2]Sheet3!$G:$CZ,87,0)</f>
        <v>0</v>
      </c>
      <c r="CY1415" s="14">
        <f>VLOOKUP($B1415,[2]Sheet3!$G:$CZ,88,0)</f>
        <v>0</v>
      </c>
      <c r="CZ1415" s="14">
        <f>VLOOKUP($B1415,[2]Sheet3!$G:$CZ,89,0)</f>
        <v>0</v>
      </c>
      <c r="DA1415" s="14">
        <f>VLOOKUP($B1415,[2]Sheet3!$G:$CZ,90,0)</f>
        <v>0</v>
      </c>
      <c r="DB1415" s="14">
        <f>VLOOKUP($B1415,[2]Sheet3!$G:$CZ,91,0)</f>
        <v>0</v>
      </c>
      <c r="DC1415" s="14">
        <f>VLOOKUP($B1415,[2]Sheet3!$G:$CZ,92,0)</f>
        <v>0</v>
      </c>
      <c r="DD1415" s="14">
        <f>VLOOKUP($B1415,[2]Sheet3!$G:$CZ,93,0)</f>
        <v>0</v>
      </c>
      <c r="DE1415" s="14">
        <f>VLOOKUP($B1415,[2]Sheet3!$G:$CZ,94,0)</f>
        <v>0</v>
      </c>
      <c r="DF1415" s="14">
        <f>VLOOKUP($B1415,[2]Sheet3!$G:$CZ,95,0)</f>
        <v>0</v>
      </c>
      <c r="DG1415" s="14">
        <f>VLOOKUP($B1415,[2]Sheet3!$G:$CZ,96,0)</f>
        <v>0</v>
      </c>
      <c r="DH1415" s="14">
        <f>VLOOKUP($B1415,[2]Sheet3!$G:$CZ,97,0)</f>
        <v>0</v>
      </c>
      <c r="DI1415" s="14">
        <f>VLOOKUP($B1415,[2]Sheet3!$G:$CZ,98,0)</f>
        <v>0</v>
      </c>
    </row>
    <row r="1416" spans="1:113" x14ac:dyDescent="0.3">
      <c r="A1416" s="9" t="str">
        <f t="shared" si="68"/>
        <v>E73047</v>
      </c>
      <c r="B1416" s="15" t="s">
        <v>260</v>
      </c>
      <c r="C1416" s="15" t="s">
        <v>261</v>
      </c>
      <c r="F1416" s="7" t="s">
        <v>15</v>
      </c>
      <c r="G1416" s="12" t="s">
        <v>4908</v>
      </c>
      <c r="H1416" s="12" t="str">
        <f>VLOOKUP($B1416,[1]Sheet1!$A:$G,5,0)</f>
        <v>ezaz.ahmad@redingtongroup.com</v>
      </c>
      <c r="I1416" s="12" t="str">
        <f>VLOOKUP($B1416,[1]Sheet1!$A:$G,7,0)</f>
        <v>jaswinder.singh@redingtongroup.com</v>
      </c>
      <c r="J1416" s="12" t="s">
        <v>82</v>
      </c>
      <c r="K1416" s="7"/>
      <c r="L1416" s="7"/>
      <c r="M1416" s="8"/>
      <c r="N1416" s="7" t="str">
        <f t="shared" si="66"/>
        <v>ezaz.ahmad@redingtongroup.com; jaswinder.singh@redingtongroup.com; nilesh.phirke@redingtongroup.com;christopher.joseph@redingtongroup.com</v>
      </c>
      <c r="O1416" s="7" t="str">
        <f t="shared" si="67"/>
        <v>E73047</v>
      </c>
      <c r="P1416" s="8" t="s">
        <v>5215</v>
      </c>
      <c r="Q1416" s="14">
        <f>VLOOKUP($B1416,[2]Sheet3!$G:$CZ,2,0)</f>
        <v>2400308161</v>
      </c>
      <c r="R1416" s="14">
        <f>VLOOKUP($B1416,[2]Sheet3!$G:$CZ,3,0)</f>
        <v>0</v>
      </c>
      <c r="S1416" s="14">
        <f>VLOOKUP($B1416,[2]Sheet3!$G:$CZ,4,0)</f>
        <v>0</v>
      </c>
      <c r="T1416" s="14">
        <f>VLOOKUP($B1416,[2]Sheet3!$G:$CZ,5,0)</f>
        <v>0</v>
      </c>
      <c r="U1416" s="14">
        <f>VLOOKUP($B1416,[2]Sheet3!$G:$CZ,6,0)</f>
        <v>0</v>
      </c>
      <c r="V1416" s="14">
        <f>VLOOKUP($B1416,[2]Sheet3!$G:$CZ,7,0)</f>
        <v>0</v>
      </c>
      <c r="W1416" s="14">
        <f>VLOOKUP($B1416,[2]Sheet3!$G:$CZ,8,0)</f>
        <v>0</v>
      </c>
      <c r="X1416" s="14">
        <f>VLOOKUP($B1416,[2]Sheet3!$G:$CZ,9,0)</f>
        <v>0</v>
      </c>
      <c r="Y1416" s="14">
        <f>VLOOKUP($B1416,[2]Sheet3!$G:$CZ,10,0)</f>
        <v>0</v>
      </c>
      <c r="Z1416" s="14">
        <f>VLOOKUP($B1416,[2]Sheet3!$G:$CZ,11,0)</f>
        <v>0</v>
      </c>
      <c r="AA1416" s="14">
        <f>VLOOKUP($B1416,[2]Sheet3!$G:$CZ,12,0)</f>
        <v>0</v>
      </c>
      <c r="AB1416" s="14">
        <f>VLOOKUP($B1416,[2]Sheet3!$G:$CZ,13,0)</f>
        <v>0</v>
      </c>
      <c r="AC1416" s="14">
        <f>VLOOKUP($B1416,[2]Sheet3!$G:$CZ,14,0)</f>
        <v>0</v>
      </c>
      <c r="AD1416" s="14">
        <f>VLOOKUP($B1416,[2]Sheet3!$G:$CZ,15,0)</f>
        <v>0</v>
      </c>
      <c r="AE1416" s="14">
        <f>VLOOKUP($B1416,[2]Sheet3!$G:$CZ,16,0)</f>
        <v>0</v>
      </c>
      <c r="AF1416" s="14">
        <f>VLOOKUP($B1416,[2]Sheet3!$G:$CZ,17,0)</f>
        <v>0</v>
      </c>
      <c r="AG1416" s="14">
        <f>VLOOKUP($B1416,[2]Sheet3!$G:$CZ,18,0)</f>
        <v>0</v>
      </c>
      <c r="AH1416" s="14">
        <f>VLOOKUP($B1416,[2]Sheet3!$G:$CZ,19,0)</f>
        <v>0</v>
      </c>
      <c r="AI1416" s="14">
        <f>VLOOKUP($B1416,[2]Sheet3!$G:$CZ,20,0)</f>
        <v>0</v>
      </c>
      <c r="AJ1416" s="14">
        <f>VLOOKUP($B1416,[2]Sheet3!$G:$CZ,21,0)</f>
        <v>0</v>
      </c>
      <c r="AK1416" s="14">
        <f>VLOOKUP($B1416,[2]Sheet3!$G:$CZ,22,0)</f>
        <v>0</v>
      </c>
      <c r="AL1416" s="14">
        <f>VLOOKUP($B1416,[2]Sheet3!$G:$CZ,23,0)</f>
        <v>0</v>
      </c>
      <c r="AM1416" s="14">
        <f>VLOOKUP($B1416,[2]Sheet3!$G:$CZ,24,0)</f>
        <v>0</v>
      </c>
      <c r="AN1416" s="14">
        <f>VLOOKUP($B1416,[2]Sheet3!$G:$CZ,25,0)</f>
        <v>0</v>
      </c>
      <c r="AO1416" s="14">
        <f>VLOOKUP($B1416,[2]Sheet3!$G:$CZ,26,0)</f>
        <v>0</v>
      </c>
      <c r="AP1416" s="14">
        <f>VLOOKUP($B1416,[2]Sheet3!$G:$CZ,27,0)</f>
        <v>0</v>
      </c>
      <c r="AQ1416" s="14">
        <f>VLOOKUP($B1416,[2]Sheet3!$G:$CZ,28,0)</f>
        <v>0</v>
      </c>
      <c r="AR1416" s="14">
        <f>VLOOKUP($B1416,[2]Sheet3!$G:$CZ,29,0)</f>
        <v>0</v>
      </c>
      <c r="AS1416" s="14">
        <f>VLOOKUP($B1416,[2]Sheet3!$G:$CZ,30,0)</f>
        <v>0</v>
      </c>
      <c r="AT1416" s="14">
        <f>VLOOKUP($B1416,[2]Sheet3!$G:$CZ,31,0)</f>
        <v>0</v>
      </c>
      <c r="AU1416" s="14">
        <f>VLOOKUP($B1416,[2]Sheet3!$G:$CZ,32,0)</f>
        <v>0</v>
      </c>
      <c r="AV1416" s="14">
        <f>VLOOKUP($B1416,[2]Sheet3!$G:$CZ,33,0)</f>
        <v>0</v>
      </c>
      <c r="AW1416" s="14">
        <f>VLOOKUP($B1416,[2]Sheet3!$G:$CZ,34,0)</f>
        <v>0</v>
      </c>
      <c r="AX1416" s="14">
        <f>VLOOKUP($B1416,[2]Sheet3!$G:$CZ,35,0)</f>
        <v>0</v>
      </c>
      <c r="AY1416" s="14">
        <f>VLOOKUP($B1416,[2]Sheet3!$G:$CZ,36,0)</f>
        <v>0</v>
      </c>
      <c r="AZ1416" s="14">
        <f>VLOOKUP($B1416,[2]Sheet3!$G:$CZ,37,0)</f>
        <v>0</v>
      </c>
      <c r="BA1416" s="14">
        <f>VLOOKUP($B1416,[2]Sheet3!$G:$CZ,38,0)</f>
        <v>0</v>
      </c>
      <c r="BB1416" s="14">
        <f>VLOOKUP($B1416,[2]Sheet3!$G:$CZ,39,0)</f>
        <v>0</v>
      </c>
      <c r="BC1416" s="14">
        <f>VLOOKUP($B1416,[2]Sheet3!$G:$CZ,40,0)</f>
        <v>0</v>
      </c>
      <c r="BD1416" s="14">
        <f>VLOOKUP($B1416,[2]Sheet3!$G:$CZ,41,0)</f>
        <v>0</v>
      </c>
      <c r="BE1416" s="14">
        <f>VLOOKUP($B1416,[2]Sheet3!$G:$CZ,42,0)</f>
        <v>0</v>
      </c>
      <c r="BF1416" s="14">
        <f>VLOOKUP($B1416,[2]Sheet3!$G:$CZ,43,0)</f>
        <v>0</v>
      </c>
      <c r="BG1416" s="14">
        <f>VLOOKUP($B1416,[2]Sheet3!$G:$CZ,44,0)</f>
        <v>0</v>
      </c>
      <c r="BH1416" s="14">
        <f>VLOOKUP($B1416,[2]Sheet3!$G:$CZ,45,0)</f>
        <v>0</v>
      </c>
      <c r="BI1416" s="14">
        <f>VLOOKUP($B1416,[2]Sheet3!$G:$CZ,46,0)</f>
        <v>0</v>
      </c>
      <c r="BJ1416" s="14">
        <f>VLOOKUP($B1416,[2]Sheet3!$G:$CZ,47,0)</f>
        <v>0</v>
      </c>
      <c r="BK1416" s="14">
        <f>VLOOKUP($B1416,[2]Sheet3!$G:$CZ,48,0)</f>
        <v>0</v>
      </c>
      <c r="BL1416" s="14">
        <f>VLOOKUP($B1416,[2]Sheet3!$G:$CZ,49,0)</f>
        <v>0</v>
      </c>
      <c r="BM1416" s="14">
        <f>VLOOKUP($B1416,[2]Sheet3!$G:$CZ,50,0)</f>
        <v>0</v>
      </c>
      <c r="BN1416" s="14">
        <f>VLOOKUP($B1416,[2]Sheet3!$G:$CZ,51,0)</f>
        <v>0</v>
      </c>
      <c r="BO1416" s="14">
        <f>VLOOKUP($B1416,[2]Sheet3!$G:$CZ,52,0)</f>
        <v>0</v>
      </c>
      <c r="BP1416" s="14">
        <f>VLOOKUP($B1416,[2]Sheet3!$G:$CZ,53,0)</f>
        <v>0</v>
      </c>
      <c r="BQ1416" s="14">
        <f>VLOOKUP($B1416,[2]Sheet3!$G:$CZ,54,0)</f>
        <v>0</v>
      </c>
      <c r="BR1416" s="14">
        <f>VLOOKUP($B1416,[2]Sheet3!$G:$CZ,55,0)</f>
        <v>0</v>
      </c>
      <c r="BS1416" s="14">
        <f>VLOOKUP($B1416,[2]Sheet3!$G:$CZ,56,0)</f>
        <v>0</v>
      </c>
      <c r="BT1416" s="14">
        <f>VLOOKUP($B1416,[2]Sheet3!$G:$CZ,57,0)</f>
        <v>0</v>
      </c>
      <c r="BU1416" s="14">
        <f>VLOOKUP($B1416,[2]Sheet3!$G:$CZ,58,0)</f>
        <v>0</v>
      </c>
      <c r="BV1416" s="14">
        <f>VLOOKUP($B1416,[2]Sheet3!$G:$CZ,59,0)</f>
        <v>0</v>
      </c>
      <c r="BW1416" s="14">
        <f>VLOOKUP($B1416,[2]Sheet3!$G:$CZ,60,0)</f>
        <v>0</v>
      </c>
      <c r="BX1416" s="14">
        <f>VLOOKUP($B1416,[2]Sheet3!$G:$CZ,61,0)</f>
        <v>0</v>
      </c>
      <c r="BY1416" s="14">
        <f>VLOOKUP($B1416,[2]Sheet3!$G:$CZ,62,0)</f>
        <v>0</v>
      </c>
      <c r="BZ1416" s="14">
        <f>VLOOKUP($B1416,[2]Sheet3!$G:$CZ,63,0)</f>
        <v>0</v>
      </c>
      <c r="CA1416" s="14">
        <f>VLOOKUP($B1416,[2]Sheet3!$G:$CZ,64,0)</f>
        <v>0</v>
      </c>
      <c r="CB1416" s="14">
        <f>VLOOKUP($B1416,[2]Sheet3!$G:$CZ,65,0)</f>
        <v>0</v>
      </c>
      <c r="CC1416" s="14">
        <f>VLOOKUP($B1416,[2]Sheet3!$G:$CZ,66,0)</f>
        <v>0</v>
      </c>
      <c r="CD1416" s="14">
        <f>VLOOKUP($B1416,[2]Sheet3!$G:$CZ,67,0)</f>
        <v>0</v>
      </c>
      <c r="CE1416" s="14">
        <f>VLOOKUP($B1416,[2]Sheet3!$G:$CZ,68,0)</f>
        <v>0</v>
      </c>
      <c r="CF1416" s="14">
        <f>VLOOKUP($B1416,[2]Sheet3!$G:$CZ,69,0)</f>
        <v>0</v>
      </c>
      <c r="CG1416" s="14">
        <f>VLOOKUP($B1416,[2]Sheet3!$G:$CZ,70,0)</f>
        <v>0</v>
      </c>
      <c r="CH1416" s="14">
        <f>VLOOKUP($B1416,[2]Sheet3!$G:$CZ,71,0)</f>
        <v>0</v>
      </c>
      <c r="CI1416" s="14">
        <f>VLOOKUP($B1416,[2]Sheet3!$G:$CZ,72,0)</f>
        <v>0</v>
      </c>
      <c r="CJ1416" s="14">
        <f>VLOOKUP($B1416,[2]Sheet3!$G:$CZ,73,0)</f>
        <v>0</v>
      </c>
      <c r="CK1416" s="14">
        <f>VLOOKUP($B1416,[2]Sheet3!$G:$CZ,74,0)</f>
        <v>0</v>
      </c>
      <c r="CL1416" s="14">
        <f>VLOOKUP($B1416,[2]Sheet3!$G:$CZ,75,0)</f>
        <v>0</v>
      </c>
      <c r="CM1416" s="14">
        <f>VLOOKUP($B1416,[2]Sheet3!$G:$CZ,76,0)</f>
        <v>0</v>
      </c>
      <c r="CN1416" s="14">
        <f>VLOOKUP($B1416,[2]Sheet3!$G:$CZ,77,0)</f>
        <v>0</v>
      </c>
      <c r="CO1416" s="14">
        <f>VLOOKUP($B1416,[2]Sheet3!$G:$CZ,78,0)</f>
        <v>0</v>
      </c>
      <c r="CP1416" s="14">
        <f>VLOOKUP($B1416,[2]Sheet3!$G:$CZ,79,0)</f>
        <v>0</v>
      </c>
      <c r="CQ1416" s="14">
        <f>VLOOKUP($B1416,[2]Sheet3!$G:$CZ,80,0)</f>
        <v>0</v>
      </c>
      <c r="CR1416" s="14">
        <f>VLOOKUP($B1416,[2]Sheet3!$G:$CZ,81,0)</f>
        <v>0</v>
      </c>
      <c r="CS1416" s="14">
        <f>VLOOKUP($B1416,[2]Sheet3!$G:$CZ,82,0)</f>
        <v>0</v>
      </c>
      <c r="CT1416" s="14">
        <f>VLOOKUP($B1416,[2]Sheet3!$G:$CZ,83,0)</f>
        <v>0</v>
      </c>
      <c r="CU1416" s="14">
        <f>VLOOKUP($B1416,[2]Sheet3!$G:$CZ,84,0)</f>
        <v>0</v>
      </c>
      <c r="CV1416" s="14">
        <f>VLOOKUP($B1416,[2]Sheet3!$G:$CZ,85,0)</f>
        <v>0</v>
      </c>
      <c r="CW1416" s="14">
        <f>VLOOKUP($B1416,[2]Sheet3!$G:$CZ,86,0)</f>
        <v>0</v>
      </c>
      <c r="CX1416" s="14">
        <f>VLOOKUP($B1416,[2]Sheet3!$G:$CZ,87,0)</f>
        <v>0</v>
      </c>
      <c r="CY1416" s="14">
        <f>VLOOKUP($B1416,[2]Sheet3!$G:$CZ,88,0)</f>
        <v>0</v>
      </c>
      <c r="CZ1416" s="14">
        <f>VLOOKUP($B1416,[2]Sheet3!$G:$CZ,89,0)</f>
        <v>0</v>
      </c>
      <c r="DA1416" s="14">
        <f>VLOOKUP($B1416,[2]Sheet3!$G:$CZ,90,0)</f>
        <v>0</v>
      </c>
      <c r="DB1416" s="14">
        <f>VLOOKUP($B1416,[2]Sheet3!$G:$CZ,91,0)</f>
        <v>0</v>
      </c>
      <c r="DC1416" s="14">
        <f>VLOOKUP($B1416,[2]Sheet3!$G:$CZ,92,0)</f>
        <v>0</v>
      </c>
      <c r="DD1416" s="14">
        <f>VLOOKUP($B1416,[2]Sheet3!$G:$CZ,93,0)</f>
        <v>0</v>
      </c>
      <c r="DE1416" s="14">
        <f>VLOOKUP($B1416,[2]Sheet3!$G:$CZ,94,0)</f>
        <v>0</v>
      </c>
      <c r="DF1416" s="14">
        <f>VLOOKUP($B1416,[2]Sheet3!$G:$CZ,95,0)</f>
        <v>0</v>
      </c>
      <c r="DG1416" s="14">
        <f>VLOOKUP($B1416,[2]Sheet3!$G:$CZ,96,0)</f>
        <v>0</v>
      </c>
      <c r="DH1416" s="14">
        <f>VLOOKUP($B1416,[2]Sheet3!$G:$CZ,97,0)</f>
        <v>0</v>
      </c>
      <c r="DI1416" s="14">
        <f>VLOOKUP($B1416,[2]Sheet3!$G:$CZ,98,0)</f>
        <v>0</v>
      </c>
    </row>
    <row r="1417" spans="1:113" x14ac:dyDescent="0.3">
      <c r="A1417" s="9" t="str">
        <f t="shared" si="68"/>
        <v>W14617</v>
      </c>
      <c r="B1417" s="15" t="s">
        <v>2987</v>
      </c>
      <c r="C1417" s="15" t="s">
        <v>2988</v>
      </c>
      <c r="F1417" s="7" t="s">
        <v>15</v>
      </c>
      <c r="G1417" s="12" t="s">
        <v>4909</v>
      </c>
      <c r="H1417" s="12" t="str">
        <f>VLOOKUP($B1417,[1]Sheet1!$A:$G,5,0)</f>
        <v>vijay.tayade@redingtongroup.com</v>
      </c>
      <c r="I1417" s="12" t="str">
        <f>VLOOKUP($B1417,[1]Sheet1!$A:$G,7,0)</f>
        <v>rohan.vora@redingtongroup.com</v>
      </c>
      <c r="J1417" s="12" t="s">
        <v>82</v>
      </c>
      <c r="K1417" s="7"/>
      <c r="L1417" s="7"/>
      <c r="M1417" s="8"/>
      <c r="N1417" s="7" t="str">
        <f t="shared" si="66"/>
        <v>vijay.tayade@redingtongroup.com; rohan.vora@redingtongroup.com; nilesh.phirke@redingtongroup.com;christopher.joseph@redingtongroup.com</v>
      </c>
      <c r="O1417" s="7" t="str">
        <f t="shared" si="67"/>
        <v>W14617</v>
      </c>
      <c r="P1417" s="8" t="s">
        <v>5215</v>
      </c>
      <c r="Q1417" s="14">
        <f>VLOOKUP($B1417,[2]Sheet3!$G:$CZ,2,0)</f>
        <v>2400306938</v>
      </c>
      <c r="R1417" s="14">
        <f>VLOOKUP($B1417,[2]Sheet3!$G:$CZ,3,0)</f>
        <v>0</v>
      </c>
      <c r="S1417" s="14">
        <f>VLOOKUP($B1417,[2]Sheet3!$G:$CZ,4,0)</f>
        <v>0</v>
      </c>
      <c r="T1417" s="14">
        <f>VLOOKUP($B1417,[2]Sheet3!$G:$CZ,5,0)</f>
        <v>0</v>
      </c>
      <c r="U1417" s="14">
        <f>VLOOKUP($B1417,[2]Sheet3!$G:$CZ,6,0)</f>
        <v>0</v>
      </c>
      <c r="V1417" s="14">
        <f>VLOOKUP($B1417,[2]Sheet3!$G:$CZ,7,0)</f>
        <v>0</v>
      </c>
      <c r="W1417" s="14">
        <f>VLOOKUP($B1417,[2]Sheet3!$G:$CZ,8,0)</f>
        <v>0</v>
      </c>
      <c r="X1417" s="14">
        <f>VLOOKUP($B1417,[2]Sheet3!$G:$CZ,9,0)</f>
        <v>0</v>
      </c>
      <c r="Y1417" s="14">
        <f>VLOOKUP($B1417,[2]Sheet3!$G:$CZ,10,0)</f>
        <v>0</v>
      </c>
      <c r="Z1417" s="14">
        <f>VLOOKUP($B1417,[2]Sheet3!$G:$CZ,11,0)</f>
        <v>0</v>
      </c>
      <c r="AA1417" s="14">
        <f>VLOOKUP($B1417,[2]Sheet3!$G:$CZ,12,0)</f>
        <v>0</v>
      </c>
      <c r="AB1417" s="14">
        <f>VLOOKUP($B1417,[2]Sheet3!$G:$CZ,13,0)</f>
        <v>0</v>
      </c>
      <c r="AC1417" s="14">
        <f>VLOOKUP($B1417,[2]Sheet3!$G:$CZ,14,0)</f>
        <v>0</v>
      </c>
      <c r="AD1417" s="14">
        <f>VLOOKUP($B1417,[2]Sheet3!$G:$CZ,15,0)</f>
        <v>0</v>
      </c>
      <c r="AE1417" s="14">
        <f>VLOOKUP($B1417,[2]Sheet3!$G:$CZ,16,0)</f>
        <v>0</v>
      </c>
      <c r="AF1417" s="14">
        <f>VLOOKUP($B1417,[2]Sheet3!$G:$CZ,17,0)</f>
        <v>0</v>
      </c>
      <c r="AG1417" s="14">
        <f>VLOOKUP($B1417,[2]Sheet3!$G:$CZ,18,0)</f>
        <v>0</v>
      </c>
      <c r="AH1417" s="14">
        <f>VLOOKUP($B1417,[2]Sheet3!$G:$CZ,19,0)</f>
        <v>0</v>
      </c>
      <c r="AI1417" s="14">
        <f>VLOOKUP($B1417,[2]Sheet3!$G:$CZ,20,0)</f>
        <v>0</v>
      </c>
      <c r="AJ1417" s="14">
        <f>VLOOKUP($B1417,[2]Sheet3!$G:$CZ,21,0)</f>
        <v>0</v>
      </c>
      <c r="AK1417" s="14">
        <f>VLOOKUP($B1417,[2]Sheet3!$G:$CZ,22,0)</f>
        <v>0</v>
      </c>
      <c r="AL1417" s="14">
        <f>VLOOKUP($B1417,[2]Sheet3!$G:$CZ,23,0)</f>
        <v>0</v>
      </c>
      <c r="AM1417" s="14">
        <f>VLOOKUP($B1417,[2]Sheet3!$G:$CZ,24,0)</f>
        <v>0</v>
      </c>
      <c r="AN1417" s="14">
        <f>VLOOKUP($B1417,[2]Sheet3!$G:$CZ,25,0)</f>
        <v>0</v>
      </c>
      <c r="AO1417" s="14">
        <f>VLOOKUP($B1417,[2]Sheet3!$G:$CZ,26,0)</f>
        <v>0</v>
      </c>
      <c r="AP1417" s="14">
        <f>VLOOKUP($B1417,[2]Sheet3!$G:$CZ,27,0)</f>
        <v>0</v>
      </c>
      <c r="AQ1417" s="14">
        <f>VLOOKUP($B1417,[2]Sheet3!$G:$CZ,28,0)</f>
        <v>0</v>
      </c>
      <c r="AR1417" s="14">
        <f>VLOOKUP($B1417,[2]Sheet3!$G:$CZ,29,0)</f>
        <v>0</v>
      </c>
      <c r="AS1417" s="14">
        <f>VLOOKUP($B1417,[2]Sheet3!$G:$CZ,30,0)</f>
        <v>0</v>
      </c>
      <c r="AT1417" s="14">
        <f>VLOOKUP($B1417,[2]Sheet3!$G:$CZ,31,0)</f>
        <v>0</v>
      </c>
      <c r="AU1417" s="14">
        <f>VLOOKUP($B1417,[2]Sheet3!$G:$CZ,32,0)</f>
        <v>0</v>
      </c>
      <c r="AV1417" s="14">
        <f>VLOOKUP($B1417,[2]Sheet3!$G:$CZ,33,0)</f>
        <v>0</v>
      </c>
      <c r="AW1417" s="14">
        <f>VLOOKUP($B1417,[2]Sheet3!$G:$CZ,34,0)</f>
        <v>0</v>
      </c>
      <c r="AX1417" s="14">
        <f>VLOOKUP($B1417,[2]Sheet3!$G:$CZ,35,0)</f>
        <v>0</v>
      </c>
      <c r="AY1417" s="14">
        <f>VLOOKUP($B1417,[2]Sheet3!$G:$CZ,36,0)</f>
        <v>0</v>
      </c>
      <c r="AZ1417" s="14">
        <f>VLOOKUP($B1417,[2]Sheet3!$G:$CZ,37,0)</f>
        <v>0</v>
      </c>
      <c r="BA1417" s="14">
        <f>VLOOKUP($B1417,[2]Sheet3!$G:$CZ,38,0)</f>
        <v>0</v>
      </c>
      <c r="BB1417" s="14">
        <f>VLOOKUP($B1417,[2]Sheet3!$G:$CZ,39,0)</f>
        <v>0</v>
      </c>
      <c r="BC1417" s="14">
        <f>VLOOKUP($B1417,[2]Sheet3!$G:$CZ,40,0)</f>
        <v>0</v>
      </c>
      <c r="BD1417" s="14">
        <f>VLOOKUP($B1417,[2]Sheet3!$G:$CZ,41,0)</f>
        <v>0</v>
      </c>
      <c r="BE1417" s="14">
        <f>VLOOKUP($B1417,[2]Sheet3!$G:$CZ,42,0)</f>
        <v>0</v>
      </c>
      <c r="BF1417" s="14">
        <f>VLOOKUP($B1417,[2]Sheet3!$G:$CZ,43,0)</f>
        <v>0</v>
      </c>
      <c r="BG1417" s="14">
        <f>VLOOKUP($B1417,[2]Sheet3!$G:$CZ,44,0)</f>
        <v>0</v>
      </c>
      <c r="BH1417" s="14">
        <f>VLOOKUP($B1417,[2]Sheet3!$G:$CZ,45,0)</f>
        <v>0</v>
      </c>
      <c r="BI1417" s="14">
        <f>VLOOKUP($B1417,[2]Sheet3!$G:$CZ,46,0)</f>
        <v>0</v>
      </c>
      <c r="BJ1417" s="14">
        <f>VLOOKUP($B1417,[2]Sheet3!$G:$CZ,47,0)</f>
        <v>0</v>
      </c>
      <c r="BK1417" s="14">
        <f>VLOOKUP($B1417,[2]Sheet3!$G:$CZ,48,0)</f>
        <v>0</v>
      </c>
      <c r="BL1417" s="14">
        <f>VLOOKUP($B1417,[2]Sheet3!$G:$CZ,49,0)</f>
        <v>0</v>
      </c>
      <c r="BM1417" s="14">
        <f>VLOOKUP($B1417,[2]Sheet3!$G:$CZ,50,0)</f>
        <v>0</v>
      </c>
      <c r="BN1417" s="14">
        <f>VLOOKUP($B1417,[2]Sheet3!$G:$CZ,51,0)</f>
        <v>0</v>
      </c>
      <c r="BO1417" s="14">
        <f>VLOOKUP($B1417,[2]Sheet3!$G:$CZ,52,0)</f>
        <v>0</v>
      </c>
      <c r="BP1417" s="14">
        <f>VLOOKUP($B1417,[2]Sheet3!$G:$CZ,53,0)</f>
        <v>0</v>
      </c>
      <c r="BQ1417" s="14">
        <f>VLOOKUP($B1417,[2]Sheet3!$G:$CZ,54,0)</f>
        <v>0</v>
      </c>
      <c r="BR1417" s="14">
        <f>VLOOKUP($B1417,[2]Sheet3!$G:$CZ,55,0)</f>
        <v>0</v>
      </c>
      <c r="BS1417" s="14">
        <f>VLOOKUP($B1417,[2]Sheet3!$G:$CZ,56,0)</f>
        <v>0</v>
      </c>
      <c r="BT1417" s="14">
        <f>VLOOKUP($B1417,[2]Sheet3!$G:$CZ,57,0)</f>
        <v>0</v>
      </c>
      <c r="BU1417" s="14">
        <f>VLOOKUP($B1417,[2]Sheet3!$G:$CZ,58,0)</f>
        <v>0</v>
      </c>
      <c r="BV1417" s="14">
        <f>VLOOKUP($B1417,[2]Sheet3!$G:$CZ,59,0)</f>
        <v>0</v>
      </c>
      <c r="BW1417" s="14">
        <f>VLOOKUP($B1417,[2]Sheet3!$G:$CZ,60,0)</f>
        <v>0</v>
      </c>
      <c r="BX1417" s="14">
        <f>VLOOKUP($B1417,[2]Sheet3!$G:$CZ,61,0)</f>
        <v>0</v>
      </c>
      <c r="BY1417" s="14">
        <f>VLOOKUP($B1417,[2]Sheet3!$G:$CZ,62,0)</f>
        <v>0</v>
      </c>
      <c r="BZ1417" s="14">
        <f>VLOOKUP($B1417,[2]Sheet3!$G:$CZ,63,0)</f>
        <v>0</v>
      </c>
      <c r="CA1417" s="14">
        <f>VLOOKUP($B1417,[2]Sheet3!$G:$CZ,64,0)</f>
        <v>0</v>
      </c>
      <c r="CB1417" s="14">
        <f>VLOOKUP($B1417,[2]Sheet3!$G:$CZ,65,0)</f>
        <v>0</v>
      </c>
      <c r="CC1417" s="14">
        <f>VLOOKUP($B1417,[2]Sheet3!$G:$CZ,66,0)</f>
        <v>0</v>
      </c>
      <c r="CD1417" s="14">
        <f>VLOOKUP($B1417,[2]Sheet3!$G:$CZ,67,0)</f>
        <v>0</v>
      </c>
      <c r="CE1417" s="14">
        <f>VLOOKUP($B1417,[2]Sheet3!$G:$CZ,68,0)</f>
        <v>0</v>
      </c>
      <c r="CF1417" s="14">
        <f>VLOOKUP($B1417,[2]Sheet3!$G:$CZ,69,0)</f>
        <v>0</v>
      </c>
      <c r="CG1417" s="14">
        <f>VLOOKUP($B1417,[2]Sheet3!$G:$CZ,70,0)</f>
        <v>0</v>
      </c>
      <c r="CH1417" s="14">
        <f>VLOOKUP($B1417,[2]Sheet3!$G:$CZ,71,0)</f>
        <v>0</v>
      </c>
      <c r="CI1417" s="14">
        <f>VLOOKUP($B1417,[2]Sheet3!$G:$CZ,72,0)</f>
        <v>0</v>
      </c>
      <c r="CJ1417" s="14">
        <f>VLOOKUP($B1417,[2]Sheet3!$G:$CZ,73,0)</f>
        <v>0</v>
      </c>
      <c r="CK1417" s="14">
        <f>VLOOKUP($B1417,[2]Sheet3!$G:$CZ,74,0)</f>
        <v>0</v>
      </c>
      <c r="CL1417" s="14">
        <f>VLOOKUP($B1417,[2]Sheet3!$G:$CZ,75,0)</f>
        <v>0</v>
      </c>
      <c r="CM1417" s="14">
        <f>VLOOKUP($B1417,[2]Sheet3!$G:$CZ,76,0)</f>
        <v>0</v>
      </c>
      <c r="CN1417" s="14">
        <f>VLOOKUP($B1417,[2]Sheet3!$G:$CZ,77,0)</f>
        <v>0</v>
      </c>
      <c r="CO1417" s="14">
        <f>VLOOKUP($B1417,[2]Sheet3!$G:$CZ,78,0)</f>
        <v>0</v>
      </c>
      <c r="CP1417" s="14">
        <f>VLOOKUP($B1417,[2]Sheet3!$G:$CZ,79,0)</f>
        <v>0</v>
      </c>
      <c r="CQ1417" s="14">
        <f>VLOOKUP($B1417,[2]Sheet3!$G:$CZ,80,0)</f>
        <v>0</v>
      </c>
      <c r="CR1417" s="14">
        <f>VLOOKUP($B1417,[2]Sheet3!$G:$CZ,81,0)</f>
        <v>0</v>
      </c>
      <c r="CS1417" s="14">
        <f>VLOOKUP($B1417,[2]Sheet3!$G:$CZ,82,0)</f>
        <v>0</v>
      </c>
      <c r="CT1417" s="14">
        <f>VLOOKUP($B1417,[2]Sheet3!$G:$CZ,83,0)</f>
        <v>0</v>
      </c>
      <c r="CU1417" s="14">
        <f>VLOOKUP($B1417,[2]Sheet3!$G:$CZ,84,0)</f>
        <v>0</v>
      </c>
      <c r="CV1417" s="14">
        <f>VLOOKUP($B1417,[2]Sheet3!$G:$CZ,85,0)</f>
        <v>0</v>
      </c>
      <c r="CW1417" s="14">
        <f>VLOOKUP($B1417,[2]Sheet3!$G:$CZ,86,0)</f>
        <v>0</v>
      </c>
      <c r="CX1417" s="14">
        <f>VLOOKUP($B1417,[2]Sheet3!$G:$CZ,87,0)</f>
        <v>0</v>
      </c>
      <c r="CY1417" s="14">
        <f>VLOOKUP($B1417,[2]Sheet3!$G:$CZ,88,0)</f>
        <v>0</v>
      </c>
      <c r="CZ1417" s="14">
        <f>VLOOKUP($B1417,[2]Sheet3!$G:$CZ,89,0)</f>
        <v>0</v>
      </c>
      <c r="DA1417" s="14">
        <f>VLOOKUP($B1417,[2]Sheet3!$G:$CZ,90,0)</f>
        <v>0</v>
      </c>
      <c r="DB1417" s="14">
        <f>VLOOKUP($B1417,[2]Sheet3!$G:$CZ,91,0)</f>
        <v>0</v>
      </c>
      <c r="DC1417" s="14">
        <f>VLOOKUP($B1417,[2]Sheet3!$G:$CZ,92,0)</f>
        <v>0</v>
      </c>
      <c r="DD1417" s="14">
        <f>VLOOKUP($B1417,[2]Sheet3!$G:$CZ,93,0)</f>
        <v>0</v>
      </c>
      <c r="DE1417" s="14">
        <f>VLOOKUP($B1417,[2]Sheet3!$G:$CZ,94,0)</f>
        <v>0</v>
      </c>
      <c r="DF1417" s="14">
        <f>VLOOKUP($B1417,[2]Sheet3!$G:$CZ,95,0)</f>
        <v>0</v>
      </c>
      <c r="DG1417" s="14">
        <f>VLOOKUP($B1417,[2]Sheet3!$G:$CZ,96,0)</f>
        <v>0</v>
      </c>
      <c r="DH1417" s="14">
        <f>VLOOKUP($B1417,[2]Sheet3!$G:$CZ,97,0)</f>
        <v>0</v>
      </c>
      <c r="DI1417" s="14">
        <f>VLOOKUP($B1417,[2]Sheet3!$G:$CZ,98,0)</f>
        <v>0</v>
      </c>
    </row>
    <row r="1418" spans="1:113" x14ac:dyDescent="0.3">
      <c r="A1418" s="9" t="str">
        <f t="shared" si="68"/>
        <v>W23928</v>
      </c>
      <c r="B1418" s="15" t="s">
        <v>2989</v>
      </c>
      <c r="C1418" s="15" t="s">
        <v>2990</v>
      </c>
      <c r="F1418" s="7" t="s">
        <v>15</v>
      </c>
      <c r="G1418" s="12" t="s">
        <v>4910</v>
      </c>
      <c r="H1418" s="12" t="str">
        <f>VLOOKUP($B1418,[1]Sheet1!$A:$G,5,0)</f>
        <v>santosh.desai@redingtongroup.com</v>
      </c>
      <c r="I1418" s="12" t="str">
        <f>VLOOKUP($B1418,[1]Sheet1!$A:$G,7,0)</f>
        <v>dilip.vishwa@redingtongroup.com</v>
      </c>
      <c r="J1418" s="12" t="s">
        <v>82</v>
      </c>
      <c r="K1418" s="7"/>
      <c r="L1418" s="7"/>
      <c r="M1418" s="8"/>
      <c r="N1418" s="7" t="str">
        <f t="shared" si="66"/>
        <v>santosh.desai@redingtongroup.com; dilip.vishwa@redingtongroup.com; nilesh.phirke@redingtongroup.com;christopher.joseph@redingtongroup.com</v>
      </c>
      <c r="O1418" s="7" t="str">
        <f t="shared" si="67"/>
        <v>W23928</v>
      </c>
      <c r="P1418" s="8" t="s">
        <v>5215</v>
      </c>
      <c r="Q1418" s="14">
        <f>VLOOKUP($B1418,[2]Sheet3!$G:$CZ,2,0)</f>
        <v>2400306539</v>
      </c>
      <c r="R1418" s="14">
        <f>VLOOKUP($B1418,[2]Sheet3!$G:$CZ,3,0)</f>
        <v>2400299710</v>
      </c>
      <c r="S1418" s="14">
        <f>VLOOKUP($B1418,[2]Sheet3!$G:$CZ,4,0)</f>
        <v>2400309379</v>
      </c>
      <c r="T1418" s="14">
        <f>VLOOKUP($B1418,[2]Sheet3!$G:$CZ,5,0)</f>
        <v>0</v>
      </c>
      <c r="U1418" s="14">
        <f>VLOOKUP($B1418,[2]Sheet3!$G:$CZ,6,0)</f>
        <v>0</v>
      </c>
      <c r="V1418" s="14">
        <f>VLOOKUP($B1418,[2]Sheet3!$G:$CZ,7,0)</f>
        <v>0</v>
      </c>
      <c r="W1418" s="14">
        <f>VLOOKUP($B1418,[2]Sheet3!$G:$CZ,8,0)</f>
        <v>0</v>
      </c>
      <c r="X1418" s="14">
        <f>VLOOKUP($B1418,[2]Sheet3!$G:$CZ,9,0)</f>
        <v>0</v>
      </c>
      <c r="Y1418" s="14">
        <f>VLOOKUP($B1418,[2]Sheet3!$G:$CZ,10,0)</f>
        <v>0</v>
      </c>
      <c r="Z1418" s="14">
        <f>VLOOKUP($B1418,[2]Sheet3!$G:$CZ,11,0)</f>
        <v>0</v>
      </c>
      <c r="AA1418" s="14">
        <f>VLOOKUP($B1418,[2]Sheet3!$G:$CZ,12,0)</f>
        <v>0</v>
      </c>
      <c r="AB1418" s="14">
        <f>VLOOKUP($B1418,[2]Sheet3!$G:$CZ,13,0)</f>
        <v>0</v>
      </c>
      <c r="AC1418" s="14">
        <f>VLOOKUP($B1418,[2]Sheet3!$G:$CZ,14,0)</f>
        <v>0</v>
      </c>
      <c r="AD1418" s="14">
        <f>VLOOKUP($B1418,[2]Sheet3!$G:$CZ,15,0)</f>
        <v>0</v>
      </c>
      <c r="AE1418" s="14">
        <f>VLOOKUP($B1418,[2]Sheet3!$G:$CZ,16,0)</f>
        <v>0</v>
      </c>
      <c r="AF1418" s="14">
        <f>VLOOKUP($B1418,[2]Sheet3!$G:$CZ,17,0)</f>
        <v>0</v>
      </c>
      <c r="AG1418" s="14">
        <f>VLOOKUP($B1418,[2]Sheet3!$G:$CZ,18,0)</f>
        <v>0</v>
      </c>
      <c r="AH1418" s="14">
        <f>VLOOKUP($B1418,[2]Sheet3!$G:$CZ,19,0)</f>
        <v>0</v>
      </c>
      <c r="AI1418" s="14">
        <f>VLOOKUP($B1418,[2]Sheet3!$G:$CZ,20,0)</f>
        <v>0</v>
      </c>
      <c r="AJ1418" s="14">
        <f>VLOOKUP($B1418,[2]Sheet3!$G:$CZ,21,0)</f>
        <v>0</v>
      </c>
      <c r="AK1418" s="14">
        <f>VLOOKUP($B1418,[2]Sheet3!$G:$CZ,22,0)</f>
        <v>0</v>
      </c>
      <c r="AL1418" s="14">
        <f>VLOOKUP($B1418,[2]Sheet3!$G:$CZ,23,0)</f>
        <v>0</v>
      </c>
      <c r="AM1418" s="14">
        <f>VLOOKUP($B1418,[2]Sheet3!$G:$CZ,24,0)</f>
        <v>0</v>
      </c>
      <c r="AN1418" s="14">
        <f>VLOOKUP($B1418,[2]Sheet3!$G:$CZ,25,0)</f>
        <v>0</v>
      </c>
      <c r="AO1418" s="14">
        <f>VLOOKUP($B1418,[2]Sheet3!$G:$CZ,26,0)</f>
        <v>0</v>
      </c>
      <c r="AP1418" s="14">
        <f>VLOOKUP($B1418,[2]Sheet3!$G:$CZ,27,0)</f>
        <v>0</v>
      </c>
      <c r="AQ1418" s="14">
        <f>VLOOKUP($B1418,[2]Sheet3!$G:$CZ,28,0)</f>
        <v>0</v>
      </c>
      <c r="AR1418" s="14">
        <f>VLOOKUP($B1418,[2]Sheet3!$G:$CZ,29,0)</f>
        <v>0</v>
      </c>
      <c r="AS1418" s="14">
        <f>VLOOKUP($B1418,[2]Sheet3!$G:$CZ,30,0)</f>
        <v>0</v>
      </c>
      <c r="AT1418" s="14">
        <f>VLOOKUP($B1418,[2]Sheet3!$G:$CZ,31,0)</f>
        <v>0</v>
      </c>
      <c r="AU1418" s="14">
        <f>VLOOKUP($B1418,[2]Sheet3!$G:$CZ,32,0)</f>
        <v>0</v>
      </c>
      <c r="AV1418" s="14">
        <f>VLOOKUP($B1418,[2]Sheet3!$G:$CZ,33,0)</f>
        <v>0</v>
      </c>
      <c r="AW1418" s="14">
        <f>VLOOKUP($B1418,[2]Sheet3!$G:$CZ,34,0)</f>
        <v>0</v>
      </c>
      <c r="AX1418" s="14">
        <f>VLOOKUP($B1418,[2]Sheet3!$G:$CZ,35,0)</f>
        <v>0</v>
      </c>
      <c r="AY1418" s="14">
        <f>VLOOKUP($B1418,[2]Sheet3!$G:$CZ,36,0)</f>
        <v>0</v>
      </c>
      <c r="AZ1418" s="14">
        <f>VLOOKUP($B1418,[2]Sheet3!$G:$CZ,37,0)</f>
        <v>0</v>
      </c>
      <c r="BA1418" s="14">
        <f>VLOOKUP($B1418,[2]Sheet3!$G:$CZ,38,0)</f>
        <v>0</v>
      </c>
      <c r="BB1418" s="14">
        <f>VLOOKUP($B1418,[2]Sheet3!$G:$CZ,39,0)</f>
        <v>0</v>
      </c>
      <c r="BC1418" s="14">
        <f>VLOOKUP($B1418,[2]Sheet3!$G:$CZ,40,0)</f>
        <v>0</v>
      </c>
      <c r="BD1418" s="14">
        <f>VLOOKUP($B1418,[2]Sheet3!$G:$CZ,41,0)</f>
        <v>0</v>
      </c>
      <c r="BE1418" s="14">
        <f>VLOOKUP($B1418,[2]Sheet3!$G:$CZ,42,0)</f>
        <v>0</v>
      </c>
      <c r="BF1418" s="14">
        <f>VLOOKUP($B1418,[2]Sheet3!$G:$CZ,43,0)</f>
        <v>0</v>
      </c>
      <c r="BG1418" s="14">
        <f>VLOOKUP($B1418,[2]Sheet3!$G:$CZ,44,0)</f>
        <v>0</v>
      </c>
      <c r="BH1418" s="14">
        <f>VLOOKUP($B1418,[2]Sheet3!$G:$CZ,45,0)</f>
        <v>0</v>
      </c>
      <c r="BI1418" s="14">
        <f>VLOOKUP($B1418,[2]Sheet3!$G:$CZ,46,0)</f>
        <v>0</v>
      </c>
      <c r="BJ1418" s="14">
        <f>VLOOKUP($B1418,[2]Sheet3!$G:$CZ,47,0)</f>
        <v>0</v>
      </c>
      <c r="BK1418" s="14">
        <f>VLOOKUP($B1418,[2]Sheet3!$G:$CZ,48,0)</f>
        <v>0</v>
      </c>
      <c r="BL1418" s="14">
        <f>VLOOKUP($B1418,[2]Sheet3!$G:$CZ,49,0)</f>
        <v>0</v>
      </c>
      <c r="BM1418" s="14">
        <f>VLOOKUP($B1418,[2]Sheet3!$G:$CZ,50,0)</f>
        <v>0</v>
      </c>
      <c r="BN1418" s="14">
        <f>VLOOKUP($B1418,[2]Sheet3!$G:$CZ,51,0)</f>
        <v>0</v>
      </c>
      <c r="BO1418" s="14">
        <f>VLOOKUP($B1418,[2]Sheet3!$G:$CZ,52,0)</f>
        <v>0</v>
      </c>
      <c r="BP1418" s="14">
        <f>VLOOKUP($B1418,[2]Sheet3!$G:$CZ,53,0)</f>
        <v>0</v>
      </c>
      <c r="BQ1418" s="14">
        <f>VLOOKUP($B1418,[2]Sheet3!$G:$CZ,54,0)</f>
        <v>0</v>
      </c>
      <c r="BR1418" s="14">
        <f>VLOOKUP($B1418,[2]Sheet3!$G:$CZ,55,0)</f>
        <v>0</v>
      </c>
      <c r="BS1418" s="14">
        <f>VLOOKUP($B1418,[2]Sheet3!$G:$CZ,56,0)</f>
        <v>0</v>
      </c>
      <c r="BT1418" s="14">
        <f>VLOOKUP($B1418,[2]Sheet3!$G:$CZ,57,0)</f>
        <v>0</v>
      </c>
      <c r="BU1418" s="14">
        <f>VLOOKUP($B1418,[2]Sheet3!$G:$CZ,58,0)</f>
        <v>0</v>
      </c>
      <c r="BV1418" s="14">
        <f>VLOOKUP($B1418,[2]Sheet3!$G:$CZ,59,0)</f>
        <v>0</v>
      </c>
      <c r="BW1418" s="14">
        <f>VLOOKUP($B1418,[2]Sheet3!$G:$CZ,60,0)</f>
        <v>0</v>
      </c>
      <c r="BX1418" s="14">
        <f>VLOOKUP($B1418,[2]Sheet3!$G:$CZ,61,0)</f>
        <v>0</v>
      </c>
      <c r="BY1418" s="14">
        <f>VLOOKUP($B1418,[2]Sheet3!$G:$CZ,62,0)</f>
        <v>0</v>
      </c>
      <c r="BZ1418" s="14">
        <f>VLOOKUP($B1418,[2]Sheet3!$G:$CZ,63,0)</f>
        <v>0</v>
      </c>
      <c r="CA1418" s="14">
        <f>VLOOKUP($B1418,[2]Sheet3!$G:$CZ,64,0)</f>
        <v>0</v>
      </c>
      <c r="CB1418" s="14">
        <f>VLOOKUP($B1418,[2]Sheet3!$G:$CZ,65,0)</f>
        <v>0</v>
      </c>
      <c r="CC1418" s="14">
        <f>VLOOKUP($B1418,[2]Sheet3!$G:$CZ,66,0)</f>
        <v>0</v>
      </c>
      <c r="CD1418" s="14">
        <f>VLOOKUP($B1418,[2]Sheet3!$G:$CZ,67,0)</f>
        <v>0</v>
      </c>
      <c r="CE1418" s="14">
        <f>VLOOKUP($B1418,[2]Sheet3!$G:$CZ,68,0)</f>
        <v>0</v>
      </c>
      <c r="CF1418" s="14">
        <f>VLOOKUP($B1418,[2]Sheet3!$G:$CZ,69,0)</f>
        <v>0</v>
      </c>
      <c r="CG1418" s="14">
        <f>VLOOKUP($B1418,[2]Sheet3!$G:$CZ,70,0)</f>
        <v>0</v>
      </c>
      <c r="CH1418" s="14">
        <f>VLOOKUP($B1418,[2]Sheet3!$G:$CZ,71,0)</f>
        <v>0</v>
      </c>
      <c r="CI1418" s="14">
        <f>VLOOKUP($B1418,[2]Sheet3!$G:$CZ,72,0)</f>
        <v>0</v>
      </c>
      <c r="CJ1418" s="14">
        <f>VLOOKUP($B1418,[2]Sheet3!$G:$CZ,73,0)</f>
        <v>0</v>
      </c>
      <c r="CK1418" s="14">
        <f>VLOOKUP($B1418,[2]Sheet3!$G:$CZ,74,0)</f>
        <v>0</v>
      </c>
      <c r="CL1418" s="14">
        <f>VLOOKUP($B1418,[2]Sheet3!$G:$CZ,75,0)</f>
        <v>0</v>
      </c>
      <c r="CM1418" s="14">
        <f>VLOOKUP($B1418,[2]Sheet3!$G:$CZ,76,0)</f>
        <v>0</v>
      </c>
      <c r="CN1418" s="14">
        <f>VLOOKUP($B1418,[2]Sheet3!$G:$CZ,77,0)</f>
        <v>0</v>
      </c>
      <c r="CO1418" s="14">
        <f>VLOOKUP($B1418,[2]Sheet3!$G:$CZ,78,0)</f>
        <v>0</v>
      </c>
      <c r="CP1418" s="14">
        <f>VLOOKUP($B1418,[2]Sheet3!$G:$CZ,79,0)</f>
        <v>0</v>
      </c>
      <c r="CQ1418" s="14">
        <f>VLOOKUP($B1418,[2]Sheet3!$G:$CZ,80,0)</f>
        <v>0</v>
      </c>
      <c r="CR1418" s="14">
        <f>VLOOKUP($B1418,[2]Sheet3!$G:$CZ,81,0)</f>
        <v>0</v>
      </c>
      <c r="CS1418" s="14">
        <f>VLOOKUP($B1418,[2]Sheet3!$G:$CZ,82,0)</f>
        <v>0</v>
      </c>
      <c r="CT1418" s="14">
        <f>VLOOKUP($B1418,[2]Sheet3!$G:$CZ,83,0)</f>
        <v>0</v>
      </c>
      <c r="CU1418" s="14">
        <f>VLOOKUP($B1418,[2]Sheet3!$G:$CZ,84,0)</f>
        <v>0</v>
      </c>
      <c r="CV1418" s="14">
        <f>VLOOKUP($B1418,[2]Sheet3!$G:$CZ,85,0)</f>
        <v>0</v>
      </c>
      <c r="CW1418" s="14">
        <f>VLOOKUP($B1418,[2]Sheet3!$G:$CZ,86,0)</f>
        <v>0</v>
      </c>
      <c r="CX1418" s="14">
        <f>VLOOKUP($B1418,[2]Sheet3!$G:$CZ,87,0)</f>
        <v>0</v>
      </c>
      <c r="CY1418" s="14">
        <f>VLOOKUP($B1418,[2]Sheet3!$G:$CZ,88,0)</f>
        <v>0</v>
      </c>
      <c r="CZ1418" s="14">
        <f>VLOOKUP($B1418,[2]Sheet3!$G:$CZ,89,0)</f>
        <v>0</v>
      </c>
      <c r="DA1418" s="14">
        <f>VLOOKUP($B1418,[2]Sheet3!$G:$CZ,90,0)</f>
        <v>0</v>
      </c>
      <c r="DB1418" s="14">
        <f>VLOOKUP($B1418,[2]Sheet3!$G:$CZ,91,0)</f>
        <v>0</v>
      </c>
      <c r="DC1418" s="14">
        <f>VLOOKUP($B1418,[2]Sheet3!$G:$CZ,92,0)</f>
        <v>0</v>
      </c>
      <c r="DD1418" s="14">
        <f>VLOOKUP($B1418,[2]Sheet3!$G:$CZ,93,0)</f>
        <v>0</v>
      </c>
      <c r="DE1418" s="14">
        <f>VLOOKUP($B1418,[2]Sheet3!$G:$CZ,94,0)</f>
        <v>0</v>
      </c>
      <c r="DF1418" s="14">
        <f>VLOOKUP($B1418,[2]Sheet3!$G:$CZ,95,0)</f>
        <v>0</v>
      </c>
      <c r="DG1418" s="14">
        <f>VLOOKUP($B1418,[2]Sheet3!$G:$CZ,96,0)</f>
        <v>0</v>
      </c>
      <c r="DH1418" s="14">
        <f>VLOOKUP($B1418,[2]Sheet3!$G:$CZ,97,0)</f>
        <v>0</v>
      </c>
      <c r="DI1418" s="14">
        <f>VLOOKUP($B1418,[2]Sheet3!$G:$CZ,98,0)</f>
        <v>0</v>
      </c>
    </row>
    <row r="1419" spans="1:113" x14ac:dyDescent="0.3">
      <c r="A1419" s="9" t="str">
        <f t="shared" si="68"/>
        <v>E43255</v>
      </c>
      <c r="B1419" s="15" t="s">
        <v>2991</v>
      </c>
      <c r="C1419" s="15" t="s">
        <v>2992</v>
      </c>
      <c r="F1419" s="7" t="s">
        <v>15</v>
      </c>
      <c r="G1419" s="12" t="s">
        <v>4911</v>
      </c>
      <c r="H1419" s="12" t="str">
        <f>VLOOKUP($B1419,[1]Sheet1!$A:$G,5,0)</f>
        <v>pankaj.soni@redingtongroup.com</v>
      </c>
      <c r="I1419" s="12" t="str">
        <f>VLOOKUP($B1419,[1]Sheet1!$A:$G,7,0)</f>
        <v>jaswinder.singh@redingtongroup.com</v>
      </c>
      <c r="J1419" s="12" t="s">
        <v>82</v>
      </c>
      <c r="K1419" s="7"/>
      <c r="L1419" s="7"/>
      <c r="M1419" s="8"/>
      <c r="N1419" s="7" t="str">
        <f t="shared" si="66"/>
        <v>pankaj.soni@redingtongroup.com; jaswinder.singh@redingtongroup.com; nilesh.phirke@redingtongroup.com;christopher.joseph@redingtongroup.com</v>
      </c>
      <c r="O1419" s="7" t="str">
        <f t="shared" si="67"/>
        <v>E43255</v>
      </c>
      <c r="P1419" s="8" t="s">
        <v>5215</v>
      </c>
      <c r="Q1419" s="14">
        <f>VLOOKUP($B1419,[2]Sheet3!$G:$CZ,2,0)</f>
        <v>2400300929</v>
      </c>
      <c r="R1419" s="14">
        <f>VLOOKUP($B1419,[2]Sheet3!$G:$CZ,3,0)</f>
        <v>2400302539</v>
      </c>
      <c r="S1419" s="14">
        <f>VLOOKUP($B1419,[2]Sheet3!$G:$CZ,4,0)</f>
        <v>0</v>
      </c>
      <c r="T1419" s="14">
        <f>VLOOKUP($B1419,[2]Sheet3!$G:$CZ,5,0)</f>
        <v>0</v>
      </c>
      <c r="U1419" s="14">
        <f>VLOOKUP($B1419,[2]Sheet3!$G:$CZ,6,0)</f>
        <v>0</v>
      </c>
      <c r="V1419" s="14">
        <f>VLOOKUP($B1419,[2]Sheet3!$G:$CZ,7,0)</f>
        <v>0</v>
      </c>
      <c r="W1419" s="14">
        <f>VLOOKUP($B1419,[2]Sheet3!$G:$CZ,8,0)</f>
        <v>0</v>
      </c>
      <c r="X1419" s="14">
        <f>VLOOKUP($B1419,[2]Sheet3!$G:$CZ,9,0)</f>
        <v>0</v>
      </c>
      <c r="Y1419" s="14">
        <f>VLOOKUP($B1419,[2]Sheet3!$G:$CZ,10,0)</f>
        <v>0</v>
      </c>
      <c r="Z1419" s="14">
        <f>VLOOKUP($B1419,[2]Sheet3!$G:$CZ,11,0)</f>
        <v>0</v>
      </c>
      <c r="AA1419" s="14">
        <f>VLOOKUP($B1419,[2]Sheet3!$G:$CZ,12,0)</f>
        <v>0</v>
      </c>
      <c r="AB1419" s="14">
        <f>VLOOKUP($B1419,[2]Sheet3!$G:$CZ,13,0)</f>
        <v>0</v>
      </c>
      <c r="AC1419" s="14">
        <f>VLOOKUP($B1419,[2]Sheet3!$G:$CZ,14,0)</f>
        <v>0</v>
      </c>
      <c r="AD1419" s="14">
        <f>VLOOKUP($B1419,[2]Sheet3!$G:$CZ,15,0)</f>
        <v>0</v>
      </c>
      <c r="AE1419" s="14">
        <f>VLOOKUP($B1419,[2]Sheet3!$G:$CZ,16,0)</f>
        <v>0</v>
      </c>
      <c r="AF1419" s="14">
        <f>VLOOKUP($B1419,[2]Sheet3!$G:$CZ,17,0)</f>
        <v>0</v>
      </c>
      <c r="AG1419" s="14">
        <f>VLOOKUP($B1419,[2]Sheet3!$G:$CZ,18,0)</f>
        <v>0</v>
      </c>
      <c r="AH1419" s="14">
        <f>VLOOKUP($B1419,[2]Sheet3!$G:$CZ,19,0)</f>
        <v>0</v>
      </c>
      <c r="AI1419" s="14">
        <f>VLOOKUP($B1419,[2]Sheet3!$G:$CZ,20,0)</f>
        <v>0</v>
      </c>
      <c r="AJ1419" s="14">
        <f>VLOOKUP($B1419,[2]Sheet3!$G:$CZ,21,0)</f>
        <v>0</v>
      </c>
      <c r="AK1419" s="14">
        <f>VLOOKUP($B1419,[2]Sheet3!$G:$CZ,22,0)</f>
        <v>0</v>
      </c>
      <c r="AL1419" s="14">
        <f>VLOOKUP($B1419,[2]Sheet3!$G:$CZ,23,0)</f>
        <v>0</v>
      </c>
      <c r="AM1419" s="14">
        <f>VLOOKUP($B1419,[2]Sheet3!$G:$CZ,24,0)</f>
        <v>0</v>
      </c>
      <c r="AN1419" s="14">
        <f>VLOOKUP($B1419,[2]Sheet3!$G:$CZ,25,0)</f>
        <v>0</v>
      </c>
      <c r="AO1419" s="14">
        <f>VLOOKUP($B1419,[2]Sheet3!$G:$CZ,26,0)</f>
        <v>0</v>
      </c>
      <c r="AP1419" s="14">
        <f>VLOOKUP($B1419,[2]Sheet3!$G:$CZ,27,0)</f>
        <v>0</v>
      </c>
      <c r="AQ1419" s="14">
        <f>VLOOKUP($B1419,[2]Sheet3!$G:$CZ,28,0)</f>
        <v>0</v>
      </c>
      <c r="AR1419" s="14">
        <f>VLOOKUP($B1419,[2]Sheet3!$G:$CZ,29,0)</f>
        <v>0</v>
      </c>
      <c r="AS1419" s="14">
        <f>VLOOKUP($B1419,[2]Sheet3!$G:$CZ,30,0)</f>
        <v>0</v>
      </c>
      <c r="AT1419" s="14">
        <f>VLOOKUP($B1419,[2]Sheet3!$G:$CZ,31,0)</f>
        <v>0</v>
      </c>
      <c r="AU1419" s="14">
        <f>VLOOKUP($B1419,[2]Sheet3!$G:$CZ,32,0)</f>
        <v>0</v>
      </c>
      <c r="AV1419" s="14">
        <f>VLOOKUP($B1419,[2]Sheet3!$G:$CZ,33,0)</f>
        <v>0</v>
      </c>
      <c r="AW1419" s="14">
        <f>VLOOKUP($B1419,[2]Sheet3!$G:$CZ,34,0)</f>
        <v>0</v>
      </c>
      <c r="AX1419" s="14">
        <f>VLOOKUP($B1419,[2]Sheet3!$G:$CZ,35,0)</f>
        <v>0</v>
      </c>
      <c r="AY1419" s="14">
        <f>VLOOKUP($B1419,[2]Sheet3!$G:$CZ,36,0)</f>
        <v>0</v>
      </c>
      <c r="AZ1419" s="14">
        <f>VLOOKUP($B1419,[2]Sheet3!$G:$CZ,37,0)</f>
        <v>0</v>
      </c>
      <c r="BA1419" s="14">
        <f>VLOOKUP($B1419,[2]Sheet3!$G:$CZ,38,0)</f>
        <v>0</v>
      </c>
      <c r="BB1419" s="14">
        <f>VLOOKUP($B1419,[2]Sheet3!$G:$CZ,39,0)</f>
        <v>0</v>
      </c>
      <c r="BC1419" s="14">
        <f>VLOOKUP($B1419,[2]Sheet3!$G:$CZ,40,0)</f>
        <v>0</v>
      </c>
      <c r="BD1419" s="14">
        <f>VLOOKUP($B1419,[2]Sheet3!$G:$CZ,41,0)</f>
        <v>0</v>
      </c>
      <c r="BE1419" s="14">
        <f>VLOOKUP($B1419,[2]Sheet3!$G:$CZ,42,0)</f>
        <v>0</v>
      </c>
      <c r="BF1419" s="14">
        <f>VLOOKUP($B1419,[2]Sheet3!$G:$CZ,43,0)</f>
        <v>0</v>
      </c>
      <c r="BG1419" s="14">
        <f>VLOOKUP($B1419,[2]Sheet3!$G:$CZ,44,0)</f>
        <v>0</v>
      </c>
      <c r="BH1419" s="14">
        <f>VLOOKUP($B1419,[2]Sheet3!$G:$CZ,45,0)</f>
        <v>0</v>
      </c>
      <c r="BI1419" s="14">
        <f>VLOOKUP($B1419,[2]Sheet3!$G:$CZ,46,0)</f>
        <v>0</v>
      </c>
      <c r="BJ1419" s="14">
        <f>VLOOKUP($B1419,[2]Sheet3!$G:$CZ,47,0)</f>
        <v>0</v>
      </c>
      <c r="BK1419" s="14">
        <f>VLOOKUP($B1419,[2]Sheet3!$G:$CZ,48,0)</f>
        <v>0</v>
      </c>
      <c r="BL1419" s="14">
        <f>VLOOKUP($B1419,[2]Sheet3!$G:$CZ,49,0)</f>
        <v>0</v>
      </c>
      <c r="BM1419" s="14">
        <f>VLOOKUP($B1419,[2]Sheet3!$G:$CZ,50,0)</f>
        <v>0</v>
      </c>
      <c r="BN1419" s="14">
        <f>VLOOKUP($B1419,[2]Sheet3!$G:$CZ,51,0)</f>
        <v>0</v>
      </c>
      <c r="BO1419" s="14">
        <f>VLOOKUP($B1419,[2]Sheet3!$G:$CZ,52,0)</f>
        <v>0</v>
      </c>
      <c r="BP1419" s="14">
        <f>VLOOKUP($B1419,[2]Sheet3!$G:$CZ,53,0)</f>
        <v>0</v>
      </c>
      <c r="BQ1419" s="14">
        <f>VLOOKUP($B1419,[2]Sheet3!$G:$CZ,54,0)</f>
        <v>0</v>
      </c>
      <c r="BR1419" s="14">
        <f>VLOOKUP($B1419,[2]Sheet3!$G:$CZ,55,0)</f>
        <v>0</v>
      </c>
      <c r="BS1419" s="14">
        <f>VLOOKUP($B1419,[2]Sheet3!$G:$CZ,56,0)</f>
        <v>0</v>
      </c>
      <c r="BT1419" s="14">
        <f>VLOOKUP($B1419,[2]Sheet3!$G:$CZ,57,0)</f>
        <v>0</v>
      </c>
      <c r="BU1419" s="14">
        <f>VLOOKUP($B1419,[2]Sheet3!$G:$CZ,58,0)</f>
        <v>0</v>
      </c>
      <c r="BV1419" s="14">
        <f>VLOOKUP($B1419,[2]Sheet3!$G:$CZ,59,0)</f>
        <v>0</v>
      </c>
      <c r="BW1419" s="14">
        <f>VLOOKUP($B1419,[2]Sheet3!$G:$CZ,60,0)</f>
        <v>0</v>
      </c>
      <c r="BX1419" s="14">
        <f>VLOOKUP($B1419,[2]Sheet3!$G:$CZ,61,0)</f>
        <v>0</v>
      </c>
      <c r="BY1419" s="14">
        <f>VLOOKUP($B1419,[2]Sheet3!$G:$CZ,62,0)</f>
        <v>0</v>
      </c>
      <c r="BZ1419" s="14">
        <f>VLOOKUP($B1419,[2]Sheet3!$G:$CZ,63,0)</f>
        <v>0</v>
      </c>
      <c r="CA1419" s="14">
        <f>VLOOKUP($B1419,[2]Sheet3!$G:$CZ,64,0)</f>
        <v>0</v>
      </c>
      <c r="CB1419" s="14">
        <f>VLOOKUP($B1419,[2]Sheet3!$G:$CZ,65,0)</f>
        <v>0</v>
      </c>
      <c r="CC1419" s="14">
        <f>VLOOKUP($B1419,[2]Sheet3!$G:$CZ,66,0)</f>
        <v>0</v>
      </c>
      <c r="CD1419" s="14">
        <f>VLOOKUP($B1419,[2]Sheet3!$G:$CZ,67,0)</f>
        <v>0</v>
      </c>
      <c r="CE1419" s="14">
        <f>VLOOKUP($B1419,[2]Sheet3!$G:$CZ,68,0)</f>
        <v>0</v>
      </c>
      <c r="CF1419" s="14">
        <f>VLOOKUP($B1419,[2]Sheet3!$G:$CZ,69,0)</f>
        <v>0</v>
      </c>
      <c r="CG1419" s="14">
        <f>VLOOKUP($B1419,[2]Sheet3!$G:$CZ,70,0)</f>
        <v>0</v>
      </c>
      <c r="CH1419" s="14">
        <f>VLOOKUP($B1419,[2]Sheet3!$G:$CZ,71,0)</f>
        <v>0</v>
      </c>
      <c r="CI1419" s="14">
        <f>VLOOKUP($B1419,[2]Sheet3!$G:$CZ,72,0)</f>
        <v>0</v>
      </c>
      <c r="CJ1419" s="14">
        <f>VLOOKUP($B1419,[2]Sheet3!$G:$CZ,73,0)</f>
        <v>0</v>
      </c>
      <c r="CK1419" s="14">
        <f>VLOOKUP($B1419,[2]Sheet3!$G:$CZ,74,0)</f>
        <v>0</v>
      </c>
      <c r="CL1419" s="14">
        <f>VLOOKUP($B1419,[2]Sheet3!$G:$CZ,75,0)</f>
        <v>0</v>
      </c>
      <c r="CM1419" s="14">
        <f>VLOOKUP($B1419,[2]Sheet3!$G:$CZ,76,0)</f>
        <v>0</v>
      </c>
      <c r="CN1419" s="14">
        <f>VLOOKUP($B1419,[2]Sheet3!$G:$CZ,77,0)</f>
        <v>0</v>
      </c>
      <c r="CO1419" s="14">
        <f>VLOOKUP($B1419,[2]Sheet3!$G:$CZ,78,0)</f>
        <v>0</v>
      </c>
      <c r="CP1419" s="14">
        <f>VLOOKUP($B1419,[2]Sheet3!$G:$CZ,79,0)</f>
        <v>0</v>
      </c>
      <c r="CQ1419" s="14">
        <f>VLOOKUP($B1419,[2]Sheet3!$G:$CZ,80,0)</f>
        <v>0</v>
      </c>
      <c r="CR1419" s="14">
        <f>VLOOKUP($B1419,[2]Sheet3!$G:$CZ,81,0)</f>
        <v>0</v>
      </c>
      <c r="CS1419" s="14">
        <f>VLOOKUP($B1419,[2]Sheet3!$G:$CZ,82,0)</f>
        <v>0</v>
      </c>
      <c r="CT1419" s="14">
        <f>VLOOKUP($B1419,[2]Sheet3!$G:$CZ,83,0)</f>
        <v>0</v>
      </c>
      <c r="CU1419" s="14">
        <f>VLOOKUP($B1419,[2]Sheet3!$G:$CZ,84,0)</f>
        <v>0</v>
      </c>
      <c r="CV1419" s="14">
        <f>VLOOKUP($B1419,[2]Sheet3!$G:$CZ,85,0)</f>
        <v>0</v>
      </c>
      <c r="CW1419" s="14">
        <f>VLOOKUP($B1419,[2]Sheet3!$G:$CZ,86,0)</f>
        <v>0</v>
      </c>
      <c r="CX1419" s="14">
        <f>VLOOKUP($B1419,[2]Sheet3!$G:$CZ,87,0)</f>
        <v>0</v>
      </c>
      <c r="CY1419" s="14">
        <f>VLOOKUP($B1419,[2]Sheet3!$G:$CZ,88,0)</f>
        <v>0</v>
      </c>
      <c r="CZ1419" s="14">
        <f>VLOOKUP($B1419,[2]Sheet3!$G:$CZ,89,0)</f>
        <v>0</v>
      </c>
      <c r="DA1419" s="14">
        <f>VLOOKUP($B1419,[2]Sheet3!$G:$CZ,90,0)</f>
        <v>0</v>
      </c>
      <c r="DB1419" s="14">
        <f>VLOOKUP($B1419,[2]Sheet3!$G:$CZ,91,0)</f>
        <v>0</v>
      </c>
      <c r="DC1419" s="14">
        <f>VLOOKUP($B1419,[2]Sheet3!$G:$CZ,92,0)</f>
        <v>0</v>
      </c>
      <c r="DD1419" s="14">
        <f>VLOOKUP($B1419,[2]Sheet3!$G:$CZ,93,0)</f>
        <v>0</v>
      </c>
      <c r="DE1419" s="14">
        <f>VLOOKUP($B1419,[2]Sheet3!$G:$CZ,94,0)</f>
        <v>0</v>
      </c>
      <c r="DF1419" s="14">
        <f>VLOOKUP($B1419,[2]Sheet3!$G:$CZ,95,0)</f>
        <v>0</v>
      </c>
      <c r="DG1419" s="14">
        <f>VLOOKUP($B1419,[2]Sheet3!$G:$CZ,96,0)</f>
        <v>0</v>
      </c>
      <c r="DH1419" s="14">
        <f>VLOOKUP($B1419,[2]Sheet3!$G:$CZ,97,0)</f>
        <v>0</v>
      </c>
      <c r="DI1419" s="14">
        <f>VLOOKUP($B1419,[2]Sheet3!$G:$CZ,98,0)</f>
        <v>0</v>
      </c>
    </row>
    <row r="1420" spans="1:113" x14ac:dyDescent="0.3">
      <c r="A1420" s="9" t="str">
        <f t="shared" si="68"/>
        <v>E23379</v>
      </c>
      <c r="B1420" s="15" t="s">
        <v>2993</v>
      </c>
      <c r="C1420" s="15" t="s">
        <v>2994</v>
      </c>
      <c r="F1420" s="7" t="s">
        <v>15</v>
      </c>
      <c r="G1420" s="12" t="s">
        <v>4912</v>
      </c>
      <c r="H1420" s="12" t="str">
        <f>VLOOKUP($B1420,[1]Sheet1!$A:$G,5,0)</f>
        <v>pankaj.ahujaM@redingtongroup.com</v>
      </c>
      <c r="I1420" s="12" t="str">
        <f>VLOOKUP($B1420,[1]Sheet1!$A:$G,7,0)</f>
        <v>jaswinder.singh@redingtongroup.com</v>
      </c>
      <c r="J1420" s="12" t="s">
        <v>82</v>
      </c>
      <c r="K1420" s="7"/>
      <c r="L1420" s="7"/>
      <c r="M1420" s="8"/>
      <c r="N1420" s="7" t="str">
        <f t="shared" si="66"/>
        <v>pankaj.ahujaM@redingtongroup.com; jaswinder.singh@redingtongroup.com; nilesh.phirke@redingtongroup.com;christopher.joseph@redingtongroup.com</v>
      </c>
      <c r="O1420" s="7" t="str">
        <f t="shared" si="67"/>
        <v>E23379</v>
      </c>
      <c r="P1420" s="8" t="s">
        <v>5215</v>
      </c>
      <c r="Q1420" s="14">
        <f>VLOOKUP($B1420,[2]Sheet3!$G:$CZ,2,0)</f>
        <v>2400307345</v>
      </c>
      <c r="R1420" s="14">
        <f>VLOOKUP($B1420,[2]Sheet3!$G:$CZ,3,0)</f>
        <v>0</v>
      </c>
      <c r="S1420" s="14">
        <f>VLOOKUP($B1420,[2]Sheet3!$G:$CZ,4,0)</f>
        <v>0</v>
      </c>
      <c r="T1420" s="14">
        <f>VLOOKUP($B1420,[2]Sheet3!$G:$CZ,5,0)</f>
        <v>0</v>
      </c>
      <c r="U1420" s="14">
        <f>VLOOKUP($B1420,[2]Sheet3!$G:$CZ,6,0)</f>
        <v>0</v>
      </c>
      <c r="V1420" s="14">
        <f>VLOOKUP($B1420,[2]Sheet3!$G:$CZ,7,0)</f>
        <v>0</v>
      </c>
      <c r="W1420" s="14">
        <f>VLOOKUP($B1420,[2]Sheet3!$G:$CZ,8,0)</f>
        <v>0</v>
      </c>
      <c r="X1420" s="14">
        <f>VLOOKUP($B1420,[2]Sheet3!$G:$CZ,9,0)</f>
        <v>0</v>
      </c>
      <c r="Y1420" s="14">
        <f>VLOOKUP($B1420,[2]Sheet3!$G:$CZ,10,0)</f>
        <v>0</v>
      </c>
      <c r="Z1420" s="14">
        <f>VLOOKUP($B1420,[2]Sheet3!$G:$CZ,11,0)</f>
        <v>0</v>
      </c>
      <c r="AA1420" s="14">
        <f>VLOOKUP($B1420,[2]Sheet3!$G:$CZ,12,0)</f>
        <v>0</v>
      </c>
      <c r="AB1420" s="14">
        <f>VLOOKUP($B1420,[2]Sheet3!$G:$CZ,13,0)</f>
        <v>0</v>
      </c>
      <c r="AC1420" s="14">
        <f>VLOOKUP($B1420,[2]Sheet3!$G:$CZ,14,0)</f>
        <v>0</v>
      </c>
      <c r="AD1420" s="14">
        <f>VLOOKUP($B1420,[2]Sheet3!$G:$CZ,15,0)</f>
        <v>0</v>
      </c>
      <c r="AE1420" s="14">
        <f>VLOOKUP($B1420,[2]Sheet3!$G:$CZ,16,0)</f>
        <v>0</v>
      </c>
      <c r="AF1420" s="14">
        <f>VLOOKUP($B1420,[2]Sheet3!$G:$CZ,17,0)</f>
        <v>0</v>
      </c>
      <c r="AG1420" s="14">
        <f>VLOOKUP($B1420,[2]Sheet3!$G:$CZ,18,0)</f>
        <v>0</v>
      </c>
      <c r="AH1420" s="14">
        <f>VLOOKUP($B1420,[2]Sheet3!$G:$CZ,19,0)</f>
        <v>0</v>
      </c>
      <c r="AI1420" s="14">
        <f>VLOOKUP($B1420,[2]Sheet3!$G:$CZ,20,0)</f>
        <v>0</v>
      </c>
      <c r="AJ1420" s="14">
        <f>VLOOKUP($B1420,[2]Sheet3!$G:$CZ,21,0)</f>
        <v>0</v>
      </c>
      <c r="AK1420" s="14">
        <f>VLOOKUP($B1420,[2]Sheet3!$G:$CZ,22,0)</f>
        <v>0</v>
      </c>
      <c r="AL1420" s="14">
        <f>VLOOKUP($B1420,[2]Sheet3!$G:$CZ,23,0)</f>
        <v>0</v>
      </c>
      <c r="AM1420" s="14">
        <f>VLOOKUP($B1420,[2]Sheet3!$G:$CZ,24,0)</f>
        <v>0</v>
      </c>
      <c r="AN1420" s="14">
        <f>VLOOKUP($B1420,[2]Sheet3!$G:$CZ,25,0)</f>
        <v>0</v>
      </c>
      <c r="AO1420" s="14">
        <f>VLOOKUP($B1420,[2]Sheet3!$G:$CZ,26,0)</f>
        <v>0</v>
      </c>
      <c r="AP1420" s="14">
        <f>VLOOKUP($B1420,[2]Sheet3!$G:$CZ,27,0)</f>
        <v>0</v>
      </c>
      <c r="AQ1420" s="14">
        <f>VLOOKUP($B1420,[2]Sheet3!$G:$CZ,28,0)</f>
        <v>0</v>
      </c>
      <c r="AR1420" s="14">
        <f>VLOOKUP($B1420,[2]Sheet3!$G:$CZ,29,0)</f>
        <v>0</v>
      </c>
      <c r="AS1420" s="14">
        <f>VLOOKUP($B1420,[2]Sheet3!$G:$CZ,30,0)</f>
        <v>0</v>
      </c>
      <c r="AT1420" s="14">
        <f>VLOOKUP($B1420,[2]Sheet3!$G:$CZ,31,0)</f>
        <v>0</v>
      </c>
      <c r="AU1420" s="14">
        <f>VLOOKUP($B1420,[2]Sheet3!$G:$CZ,32,0)</f>
        <v>0</v>
      </c>
      <c r="AV1420" s="14">
        <f>VLOOKUP($B1420,[2]Sheet3!$G:$CZ,33,0)</f>
        <v>0</v>
      </c>
      <c r="AW1420" s="14">
        <f>VLOOKUP($B1420,[2]Sheet3!$G:$CZ,34,0)</f>
        <v>0</v>
      </c>
      <c r="AX1420" s="14">
        <f>VLOOKUP($B1420,[2]Sheet3!$G:$CZ,35,0)</f>
        <v>0</v>
      </c>
      <c r="AY1420" s="14">
        <f>VLOOKUP($B1420,[2]Sheet3!$G:$CZ,36,0)</f>
        <v>0</v>
      </c>
      <c r="AZ1420" s="14">
        <f>VLOOKUP($B1420,[2]Sheet3!$G:$CZ,37,0)</f>
        <v>0</v>
      </c>
      <c r="BA1420" s="14">
        <f>VLOOKUP($B1420,[2]Sheet3!$G:$CZ,38,0)</f>
        <v>0</v>
      </c>
      <c r="BB1420" s="14">
        <f>VLOOKUP($B1420,[2]Sheet3!$G:$CZ,39,0)</f>
        <v>0</v>
      </c>
      <c r="BC1420" s="14">
        <f>VLOOKUP($B1420,[2]Sheet3!$G:$CZ,40,0)</f>
        <v>0</v>
      </c>
      <c r="BD1420" s="14">
        <f>VLOOKUP($B1420,[2]Sheet3!$G:$CZ,41,0)</f>
        <v>0</v>
      </c>
      <c r="BE1420" s="14">
        <f>VLOOKUP($B1420,[2]Sheet3!$G:$CZ,42,0)</f>
        <v>0</v>
      </c>
      <c r="BF1420" s="14">
        <f>VLOOKUP($B1420,[2]Sheet3!$G:$CZ,43,0)</f>
        <v>0</v>
      </c>
      <c r="BG1420" s="14">
        <f>VLOOKUP($B1420,[2]Sheet3!$G:$CZ,44,0)</f>
        <v>0</v>
      </c>
      <c r="BH1420" s="14">
        <f>VLOOKUP($B1420,[2]Sheet3!$G:$CZ,45,0)</f>
        <v>0</v>
      </c>
      <c r="BI1420" s="14">
        <f>VLOOKUP($B1420,[2]Sheet3!$G:$CZ,46,0)</f>
        <v>0</v>
      </c>
      <c r="BJ1420" s="14">
        <f>VLOOKUP($B1420,[2]Sheet3!$G:$CZ,47,0)</f>
        <v>0</v>
      </c>
      <c r="BK1420" s="14">
        <f>VLOOKUP($B1420,[2]Sheet3!$G:$CZ,48,0)</f>
        <v>0</v>
      </c>
      <c r="BL1420" s="14">
        <f>VLOOKUP($B1420,[2]Sheet3!$G:$CZ,49,0)</f>
        <v>0</v>
      </c>
      <c r="BM1420" s="14">
        <f>VLOOKUP($B1420,[2]Sheet3!$G:$CZ,50,0)</f>
        <v>0</v>
      </c>
      <c r="BN1420" s="14">
        <f>VLOOKUP($B1420,[2]Sheet3!$G:$CZ,51,0)</f>
        <v>0</v>
      </c>
      <c r="BO1420" s="14">
        <f>VLOOKUP($B1420,[2]Sheet3!$G:$CZ,52,0)</f>
        <v>0</v>
      </c>
      <c r="BP1420" s="14">
        <f>VLOOKUP($B1420,[2]Sheet3!$G:$CZ,53,0)</f>
        <v>0</v>
      </c>
      <c r="BQ1420" s="14">
        <f>VLOOKUP($B1420,[2]Sheet3!$G:$CZ,54,0)</f>
        <v>0</v>
      </c>
      <c r="BR1420" s="14">
        <f>VLOOKUP($B1420,[2]Sheet3!$G:$CZ,55,0)</f>
        <v>0</v>
      </c>
      <c r="BS1420" s="14">
        <f>VLOOKUP($B1420,[2]Sheet3!$G:$CZ,56,0)</f>
        <v>0</v>
      </c>
      <c r="BT1420" s="14">
        <f>VLOOKUP($B1420,[2]Sheet3!$G:$CZ,57,0)</f>
        <v>0</v>
      </c>
      <c r="BU1420" s="14">
        <f>VLOOKUP($B1420,[2]Sheet3!$G:$CZ,58,0)</f>
        <v>0</v>
      </c>
      <c r="BV1420" s="14">
        <f>VLOOKUP($B1420,[2]Sheet3!$G:$CZ,59,0)</f>
        <v>0</v>
      </c>
      <c r="BW1420" s="14">
        <f>VLOOKUP($B1420,[2]Sheet3!$G:$CZ,60,0)</f>
        <v>0</v>
      </c>
      <c r="BX1420" s="14">
        <f>VLOOKUP($B1420,[2]Sheet3!$G:$CZ,61,0)</f>
        <v>0</v>
      </c>
      <c r="BY1420" s="14">
        <f>VLOOKUP($B1420,[2]Sheet3!$G:$CZ,62,0)</f>
        <v>0</v>
      </c>
      <c r="BZ1420" s="14">
        <f>VLOOKUP($B1420,[2]Sheet3!$G:$CZ,63,0)</f>
        <v>0</v>
      </c>
      <c r="CA1420" s="14">
        <f>VLOOKUP($B1420,[2]Sheet3!$G:$CZ,64,0)</f>
        <v>0</v>
      </c>
      <c r="CB1420" s="14">
        <f>VLOOKUP($B1420,[2]Sheet3!$G:$CZ,65,0)</f>
        <v>0</v>
      </c>
      <c r="CC1420" s="14">
        <f>VLOOKUP($B1420,[2]Sheet3!$G:$CZ,66,0)</f>
        <v>0</v>
      </c>
      <c r="CD1420" s="14">
        <f>VLOOKUP($B1420,[2]Sheet3!$G:$CZ,67,0)</f>
        <v>0</v>
      </c>
      <c r="CE1420" s="14">
        <f>VLOOKUP($B1420,[2]Sheet3!$G:$CZ,68,0)</f>
        <v>0</v>
      </c>
      <c r="CF1420" s="14">
        <f>VLOOKUP($B1420,[2]Sheet3!$G:$CZ,69,0)</f>
        <v>0</v>
      </c>
      <c r="CG1420" s="14">
        <f>VLOOKUP($B1420,[2]Sheet3!$G:$CZ,70,0)</f>
        <v>0</v>
      </c>
      <c r="CH1420" s="14">
        <f>VLOOKUP($B1420,[2]Sheet3!$G:$CZ,71,0)</f>
        <v>0</v>
      </c>
      <c r="CI1420" s="14">
        <f>VLOOKUP($B1420,[2]Sheet3!$G:$CZ,72,0)</f>
        <v>0</v>
      </c>
      <c r="CJ1420" s="14">
        <f>VLOOKUP($B1420,[2]Sheet3!$G:$CZ,73,0)</f>
        <v>0</v>
      </c>
      <c r="CK1420" s="14">
        <f>VLOOKUP($B1420,[2]Sheet3!$G:$CZ,74,0)</f>
        <v>0</v>
      </c>
      <c r="CL1420" s="14">
        <f>VLOOKUP($B1420,[2]Sheet3!$G:$CZ,75,0)</f>
        <v>0</v>
      </c>
      <c r="CM1420" s="14">
        <f>VLOOKUP($B1420,[2]Sheet3!$G:$CZ,76,0)</f>
        <v>0</v>
      </c>
      <c r="CN1420" s="14">
        <f>VLOOKUP($B1420,[2]Sheet3!$G:$CZ,77,0)</f>
        <v>0</v>
      </c>
      <c r="CO1420" s="14">
        <f>VLOOKUP($B1420,[2]Sheet3!$G:$CZ,78,0)</f>
        <v>0</v>
      </c>
      <c r="CP1420" s="14">
        <f>VLOOKUP($B1420,[2]Sheet3!$G:$CZ,79,0)</f>
        <v>0</v>
      </c>
      <c r="CQ1420" s="14">
        <f>VLOOKUP($B1420,[2]Sheet3!$G:$CZ,80,0)</f>
        <v>0</v>
      </c>
      <c r="CR1420" s="14">
        <f>VLOOKUP($B1420,[2]Sheet3!$G:$CZ,81,0)</f>
        <v>0</v>
      </c>
      <c r="CS1420" s="14">
        <f>VLOOKUP($B1420,[2]Sheet3!$G:$CZ,82,0)</f>
        <v>0</v>
      </c>
      <c r="CT1420" s="14">
        <f>VLOOKUP($B1420,[2]Sheet3!$G:$CZ,83,0)</f>
        <v>0</v>
      </c>
      <c r="CU1420" s="14">
        <f>VLOOKUP($B1420,[2]Sheet3!$G:$CZ,84,0)</f>
        <v>0</v>
      </c>
      <c r="CV1420" s="14">
        <f>VLOOKUP($B1420,[2]Sheet3!$G:$CZ,85,0)</f>
        <v>0</v>
      </c>
      <c r="CW1420" s="14">
        <f>VLOOKUP($B1420,[2]Sheet3!$G:$CZ,86,0)</f>
        <v>0</v>
      </c>
      <c r="CX1420" s="14">
        <f>VLOOKUP($B1420,[2]Sheet3!$G:$CZ,87,0)</f>
        <v>0</v>
      </c>
      <c r="CY1420" s="14">
        <f>VLOOKUP($B1420,[2]Sheet3!$G:$CZ,88,0)</f>
        <v>0</v>
      </c>
      <c r="CZ1420" s="14">
        <f>VLOOKUP($B1420,[2]Sheet3!$G:$CZ,89,0)</f>
        <v>0</v>
      </c>
      <c r="DA1420" s="14">
        <f>VLOOKUP($B1420,[2]Sheet3!$G:$CZ,90,0)</f>
        <v>0</v>
      </c>
      <c r="DB1420" s="14">
        <f>VLOOKUP($B1420,[2]Sheet3!$G:$CZ,91,0)</f>
        <v>0</v>
      </c>
      <c r="DC1420" s="14">
        <f>VLOOKUP($B1420,[2]Sheet3!$G:$CZ,92,0)</f>
        <v>0</v>
      </c>
      <c r="DD1420" s="14">
        <f>VLOOKUP($B1420,[2]Sheet3!$G:$CZ,93,0)</f>
        <v>0</v>
      </c>
      <c r="DE1420" s="14">
        <f>VLOOKUP($B1420,[2]Sheet3!$G:$CZ,94,0)</f>
        <v>0</v>
      </c>
      <c r="DF1420" s="14">
        <f>VLOOKUP($B1420,[2]Sheet3!$G:$CZ,95,0)</f>
        <v>0</v>
      </c>
      <c r="DG1420" s="14">
        <f>VLOOKUP($B1420,[2]Sheet3!$G:$CZ,96,0)</f>
        <v>0</v>
      </c>
      <c r="DH1420" s="14">
        <f>VLOOKUP($B1420,[2]Sheet3!$G:$CZ,97,0)</f>
        <v>0</v>
      </c>
      <c r="DI1420" s="14">
        <f>VLOOKUP($B1420,[2]Sheet3!$G:$CZ,98,0)</f>
        <v>0</v>
      </c>
    </row>
    <row r="1421" spans="1:113" x14ac:dyDescent="0.3">
      <c r="A1421" s="9" t="str">
        <f t="shared" si="68"/>
        <v>E23356</v>
      </c>
      <c r="B1421" s="15" t="s">
        <v>2995</v>
      </c>
      <c r="C1421" s="15" t="s">
        <v>2996</v>
      </c>
      <c r="F1421" s="7" t="s">
        <v>15</v>
      </c>
      <c r="G1421" s="12" t="s">
        <v>4913</v>
      </c>
      <c r="H1421" s="12" t="str">
        <f>VLOOKUP($B1421,[1]Sheet1!$A:$G,5,0)</f>
        <v>suvendu.mishra@redingtongroup.com</v>
      </c>
      <c r="I1421" s="12" t="str">
        <f>VLOOKUP($B1421,[1]Sheet1!$A:$G,7,0)</f>
        <v>jaswinder.singh@redingtongroup.com</v>
      </c>
      <c r="J1421" s="12" t="s">
        <v>82</v>
      </c>
      <c r="K1421" s="7"/>
      <c r="L1421" s="7"/>
      <c r="M1421" s="8"/>
      <c r="N1421" s="7" t="str">
        <f t="shared" si="66"/>
        <v>suvendu.mishra@redingtongroup.com; jaswinder.singh@redingtongroup.com; nilesh.phirke@redingtongroup.com;christopher.joseph@redingtongroup.com</v>
      </c>
      <c r="O1421" s="7" t="str">
        <f t="shared" si="67"/>
        <v>E23356</v>
      </c>
      <c r="P1421" s="8" t="s">
        <v>5215</v>
      </c>
      <c r="Q1421" s="14">
        <f>VLOOKUP($B1421,[2]Sheet3!$G:$CZ,2,0)</f>
        <v>2400307426</v>
      </c>
      <c r="R1421" s="14">
        <f>VLOOKUP($B1421,[2]Sheet3!$G:$CZ,3,0)</f>
        <v>0</v>
      </c>
      <c r="S1421" s="14">
        <f>VLOOKUP($B1421,[2]Sheet3!$G:$CZ,4,0)</f>
        <v>0</v>
      </c>
      <c r="T1421" s="14">
        <f>VLOOKUP($B1421,[2]Sheet3!$G:$CZ,5,0)</f>
        <v>0</v>
      </c>
      <c r="U1421" s="14">
        <f>VLOOKUP($B1421,[2]Sheet3!$G:$CZ,6,0)</f>
        <v>0</v>
      </c>
      <c r="V1421" s="14">
        <f>VLOOKUP($B1421,[2]Sheet3!$G:$CZ,7,0)</f>
        <v>0</v>
      </c>
      <c r="W1421" s="14">
        <f>VLOOKUP($B1421,[2]Sheet3!$G:$CZ,8,0)</f>
        <v>0</v>
      </c>
      <c r="X1421" s="14">
        <f>VLOOKUP($B1421,[2]Sheet3!$G:$CZ,9,0)</f>
        <v>0</v>
      </c>
      <c r="Y1421" s="14">
        <f>VLOOKUP($B1421,[2]Sheet3!$G:$CZ,10,0)</f>
        <v>0</v>
      </c>
      <c r="Z1421" s="14">
        <f>VLOOKUP($B1421,[2]Sheet3!$G:$CZ,11,0)</f>
        <v>0</v>
      </c>
      <c r="AA1421" s="14">
        <f>VLOOKUP($B1421,[2]Sheet3!$G:$CZ,12,0)</f>
        <v>0</v>
      </c>
      <c r="AB1421" s="14">
        <f>VLOOKUP($B1421,[2]Sheet3!$G:$CZ,13,0)</f>
        <v>0</v>
      </c>
      <c r="AC1421" s="14">
        <f>VLOOKUP($B1421,[2]Sheet3!$G:$CZ,14,0)</f>
        <v>0</v>
      </c>
      <c r="AD1421" s="14">
        <f>VLOOKUP($B1421,[2]Sheet3!$G:$CZ,15,0)</f>
        <v>0</v>
      </c>
      <c r="AE1421" s="14">
        <f>VLOOKUP($B1421,[2]Sheet3!$G:$CZ,16,0)</f>
        <v>0</v>
      </c>
      <c r="AF1421" s="14">
        <f>VLOOKUP($B1421,[2]Sheet3!$G:$CZ,17,0)</f>
        <v>0</v>
      </c>
      <c r="AG1421" s="14">
        <f>VLOOKUP($B1421,[2]Sheet3!$G:$CZ,18,0)</f>
        <v>0</v>
      </c>
      <c r="AH1421" s="14">
        <f>VLOOKUP($B1421,[2]Sheet3!$G:$CZ,19,0)</f>
        <v>0</v>
      </c>
      <c r="AI1421" s="14">
        <f>VLOOKUP($B1421,[2]Sheet3!$G:$CZ,20,0)</f>
        <v>0</v>
      </c>
      <c r="AJ1421" s="14">
        <f>VLOOKUP($B1421,[2]Sheet3!$G:$CZ,21,0)</f>
        <v>0</v>
      </c>
      <c r="AK1421" s="14">
        <f>VLOOKUP($B1421,[2]Sheet3!$G:$CZ,22,0)</f>
        <v>0</v>
      </c>
      <c r="AL1421" s="14">
        <f>VLOOKUP($B1421,[2]Sheet3!$G:$CZ,23,0)</f>
        <v>0</v>
      </c>
      <c r="AM1421" s="14">
        <f>VLOOKUP($B1421,[2]Sheet3!$G:$CZ,24,0)</f>
        <v>0</v>
      </c>
      <c r="AN1421" s="14">
        <f>VLOOKUP($B1421,[2]Sheet3!$G:$CZ,25,0)</f>
        <v>0</v>
      </c>
      <c r="AO1421" s="14">
        <f>VLOOKUP($B1421,[2]Sheet3!$G:$CZ,26,0)</f>
        <v>0</v>
      </c>
      <c r="AP1421" s="14">
        <f>VLOOKUP($B1421,[2]Sheet3!$G:$CZ,27,0)</f>
        <v>0</v>
      </c>
      <c r="AQ1421" s="14">
        <f>VLOOKUP($B1421,[2]Sheet3!$G:$CZ,28,0)</f>
        <v>0</v>
      </c>
      <c r="AR1421" s="14">
        <f>VLOOKUP($B1421,[2]Sheet3!$G:$CZ,29,0)</f>
        <v>0</v>
      </c>
      <c r="AS1421" s="14">
        <f>VLOOKUP($B1421,[2]Sheet3!$G:$CZ,30,0)</f>
        <v>0</v>
      </c>
      <c r="AT1421" s="14">
        <f>VLOOKUP($B1421,[2]Sheet3!$G:$CZ,31,0)</f>
        <v>0</v>
      </c>
      <c r="AU1421" s="14">
        <f>VLOOKUP($B1421,[2]Sheet3!$G:$CZ,32,0)</f>
        <v>0</v>
      </c>
      <c r="AV1421" s="14">
        <f>VLOOKUP($B1421,[2]Sheet3!$G:$CZ,33,0)</f>
        <v>0</v>
      </c>
      <c r="AW1421" s="14">
        <f>VLOOKUP($B1421,[2]Sheet3!$G:$CZ,34,0)</f>
        <v>0</v>
      </c>
      <c r="AX1421" s="14">
        <f>VLOOKUP($B1421,[2]Sheet3!$G:$CZ,35,0)</f>
        <v>0</v>
      </c>
      <c r="AY1421" s="14">
        <f>VLOOKUP($B1421,[2]Sheet3!$G:$CZ,36,0)</f>
        <v>0</v>
      </c>
      <c r="AZ1421" s="14">
        <f>VLOOKUP($B1421,[2]Sheet3!$G:$CZ,37,0)</f>
        <v>0</v>
      </c>
      <c r="BA1421" s="14">
        <f>VLOOKUP($B1421,[2]Sheet3!$G:$CZ,38,0)</f>
        <v>0</v>
      </c>
      <c r="BB1421" s="14">
        <f>VLOOKUP($B1421,[2]Sheet3!$G:$CZ,39,0)</f>
        <v>0</v>
      </c>
      <c r="BC1421" s="14">
        <f>VLOOKUP($B1421,[2]Sheet3!$G:$CZ,40,0)</f>
        <v>0</v>
      </c>
      <c r="BD1421" s="14">
        <f>VLOOKUP($B1421,[2]Sheet3!$G:$CZ,41,0)</f>
        <v>0</v>
      </c>
      <c r="BE1421" s="14">
        <f>VLOOKUP($B1421,[2]Sheet3!$G:$CZ,42,0)</f>
        <v>0</v>
      </c>
      <c r="BF1421" s="14">
        <f>VLOOKUP($B1421,[2]Sheet3!$G:$CZ,43,0)</f>
        <v>0</v>
      </c>
      <c r="BG1421" s="14">
        <f>VLOOKUP($B1421,[2]Sheet3!$G:$CZ,44,0)</f>
        <v>0</v>
      </c>
      <c r="BH1421" s="14">
        <f>VLOOKUP($B1421,[2]Sheet3!$G:$CZ,45,0)</f>
        <v>0</v>
      </c>
      <c r="BI1421" s="14">
        <f>VLOOKUP($B1421,[2]Sheet3!$G:$CZ,46,0)</f>
        <v>0</v>
      </c>
      <c r="BJ1421" s="14">
        <f>VLOOKUP($B1421,[2]Sheet3!$G:$CZ,47,0)</f>
        <v>0</v>
      </c>
      <c r="BK1421" s="14">
        <f>VLOOKUP($B1421,[2]Sheet3!$G:$CZ,48,0)</f>
        <v>0</v>
      </c>
      <c r="BL1421" s="14">
        <f>VLOOKUP($B1421,[2]Sheet3!$G:$CZ,49,0)</f>
        <v>0</v>
      </c>
      <c r="BM1421" s="14">
        <f>VLOOKUP($B1421,[2]Sheet3!$G:$CZ,50,0)</f>
        <v>0</v>
      </c>
      <c r="BN1421" s="14">
        <f>VLOOKUP($B1421,[2]Sheet3!$G:$CZ,51,0)</f>
        <v>0</v>
      </c>
      <c r="BO1421" s="14">
        <f>VLOOKUP($B1421,[2]Sheet3!$G:$CZ,52,0)</f>
        <v>0</v>
      </c>
      <c r="BP1421" s="14">
        <f>VLOOKUP($B1421,[2]Sheet3!$G:$CZ,53,0)</f>
        <v>0</v>
      </c>
      <c r="BQ1421" s="14">
        <f>VLOOKUP($B1421,[2]Sheet3!$G:$CZ,54,0)</f>
        <v>0</v>
      </c>
      <c r="BR1421" s="14">
        <f>VLOOKUP($B1421,[2]Sheet3!$G:$CZ,55,0)</f>
        <v>0</v>
      </c>
      <c r="BS1421" s="14">
        <f>VLOOKUP($B1421,[2]Sheet3!$G:$CZ,56,0)</f>
        <v>0</v>
      </c>
      <c r="BT1421" s="14">
        <f>VLOOKUP($B1421,[2]Sheet3!$G:$CZ,57,0)</f>
        <v>0</v>
      </c>
      <c r="BU1421" s="14">
        <f>VLOOKUP($B1421,[2]Sheet3!$G:$CZ,58,0)</f>
        <v>0</v>
      </c>
      <c r="BV1421" s="14">
        <f>VLOOKUP($B1421,[2]Sheet3!$G:$CZ,59,0)</f>
        <v>0</v>
      </c>
      <c r="BW1421" s="14">
        <f>VLOOKUP($B1421,[2]Sheet3!$G:$CZ,60,0)</f>
        <v>0</v>
      </c>
      <c r="BX1421" s="14">
        <f>VLOOKUP($B1421,[2]Sheet3!$G:$CZ,61,0)</f>
        <v>0</v>
      </c>
      <c r="BY1421" s="14">
        <f>VLOOKUP($B1421,[2]Sheet3!$G:$CZ,62,0)</f>
        <v>0</v>
      </c>
      <c r="BZ1421" s="14">
        <f>VLOOKUP($B1421,[2]Sheet3!$G:$CZ,63,0)</f>
        <v>0</v>
      </c>
      <c r="CA1421" s="14">
        <f>VLOOKUP($B1421,[2]Sheet3!$G:$CZ,64,0)</f>
        <v>0</v>
      </c>
      <c r="CB1421" s="14">
        <f>VLOOKUP($B1421,[2]Sheet3!$G:$CZ,65,0)</f>
        <v>0</v>
      </c>
      <c r="CC1421" s="14">
        <f>VLOOKUP($B1421,[2]Sheet3!$G:$CZ,66,0)</f>
        <v>0</v>
      </c>
      <c r="CD1421" s="14">
        <f>VLOOKUP($B1421,[2]Sheet3!$G:$CZ,67,0)</f>
        <v>0</v>
      </c>
      <c r="CE1421" s="14">
        <f>VLOOKUP($B1421,[2]Sheet3!$G:$CZ,68,0)</f>
        <v>0</v>
      </c>
      <c r="CF1421" s="14">
        <f>VLOOKUP($B1421,[2]Sheet3!$G:$CZ,69,0)</f>
        <v>0</v>
      </c>
      <c r="CG1421" s="14">
        <f>VLOOKUP($B1421,[2]Sheet3!$G:$CZ,70,0)</f>
        <v>0</v>
      </c>
      <c r="CH1421" s="14">
        <f>VLOOKUP($B1421,[2]Sheet3!$G:$CZ,71,0)</f>
        <v>0</v>
      </c>
      <c r="CI1421" s="14">
        <f>VLOOKUP($B1421,[2]Sheet3!$G:$CZ,72,0)</f>
        <v>0</v>
      </c>
      <c r="CJ1421" s="14">
        <f>VLOOKUP($B1421,[2]Sheet3!$G:$CZ,73,0)</f>
        <v>0</v>
      </c>
      <c r="CK1421" s="14">
        <f>VLOOKUP($B1421,[2]Sheet3!$G:$CZ,74,0)</f>
        <v>0</v>
      </c>
      <c r="CL1421" s="14">
        <f>VLOOKUP($B1421,[2]Sheet3!$G:$CZ,75,0)</f>
        <v>0</v>
      </c>
      <c r="CM1421" s="14">
        <f>VLOOKUP($B1421,[2]Sheet3!$G:$CZ,76,0)</f>
        <v>0</v>
      </c>
      <c r="CN1421" s="14">
        <f>VLOOKUP($B1421,[2]Sheet3!$G:$CZ,77,0)</f>
        <v>0</v>
      </c>
      <c r="CO1421" s="14">
        <f>VLOOKUP($B1421,[2]Sheet3!$G:$CZ,78,0)</f>
        <v>0</v>
      </c>
      <c r="CP1421" s="14">
        <f>VLOOKUP($B1421,[2]Sheet3!$G:$CZ,79,0)</f>
        <v>0</v>
      </c>
      <c r="CQ1421" s="14">
        <f>VLOOKUP($B1421,[2]Sheet3!$G:$CZ,80,0)</f>
        <v>0</v>
      </c>
      <c r="CR1421" s="14">
        <f>VLOOKUP($B1421,[2]Sheet3!$G:$CZ,81,0)</f>
        <v>0</v>
      </c>
      <c r="CS1421" s="14">
        <f>VLOOKUP($B1421,[2]Sheet3!$G:$CZ,82,0)</f>
        <v>0</v>
      </c>
      <c r="CT1421" s="14">
        <f>VLOOKUP($B1421,[2]Sheet3!$G:$CZ,83,0)</f>
        <v>0</v>
      </c>
      <c r="CU1421" s="14">
        <f>VLOOKUP($B1421,[2]Sheet3!$G:$CZ,84,0)</f>
        <v>0</v>
      </c>
      <c r="CV1421" s="14">
        <f>VLOOKUP($B1421,[2]Sheet3!$G:$CZ,85,0)</f>
        <v>0</v>
      </c>
      <c r="CW1421" s="14">
        <f>VLOOKUP($B1421,[2]Sheet3!$G:$CZ,86,0)</f>
        <v>0</v>
      </c>
      <c r="CX1421" s="14">
        <f>VLOOKUP($B1421,[2]Sheet3!$G:$CZ,87,0)</f>
        <v>0</v>
      </c>
      <c r="CY1421" s="14">
        <f>VLOOKUP($B1421,[2]Sheet3!$G:$CZ,88,0)</f>
        <v>0</v>
      </c>
      <c r="CZ1421" s="14">
        <f>VLOOKUP($B1421,[2]Sheet3!$G:$CZ,89,0)</f>
        <v>0</v>
      </c>
      <c r="DA1421" s="14">
        <f>VLOOKUP($B1421,[2]Sheet3!$G:$CZ,90,0)</f>
        <v>0</v>
      </c>
      <c r="DB1421" s="14">
        <f>VLOOKUP($B1421,[2]Sheet3!$G:$CZ,91,0)</f>
        <v>0</v>
      </c>
      <c r="DC1421" s="14">
        <f>VLOOKUP($B1421,[2]Sheet3!$G:$CZ,92,0)</f>
        <v>0</v>
      </c>
      <c r="DD1421" s="14">
        <f>VLOOKUP($B1421,[2]Sheet3!$G:$CZ,93,0)</f>
        <v>0</v>
      </c>
      <c r="DE1421" s="14">
        <f>VLOOKUP($B1421,[2]Sheet3!$G:$CZ,94,0)</f>
        <v>0</v>
      </c>
      <c r="DF1421" s="14">
        <f>VLOOKUP($B1421,[2]Sheet3!$G:$CZ,95,0)</f>
        <v>0</v>
      </c>
      <c r="DG1421" s="14">
        <f>VLOOKUP($B1421,[2]Sheet3!$G:$CZ,96,0)</f>
        <v>0</v>
      </c>
      <c r="DH1421" s="14">
        <f>VLOOKUP($B1421,[2]Sheet3!$G:$CZ,97,0)</f>
        <v>0</v>
      </c>
      <c r="DI1421" s="14">
        <f>VLOOKUP($B1421,[2]Sheet3!$G:$CZ,98,0)</f>
        <v>0</v>
      </c>
    </row>
    <row r="1422" spans="1:113" x14ac:dyDescent="0.3">
      <c r="A1422" s="9" t="str">
        <f t="shared" si="68"/>
        <v>E23361</v>
      </c>
      <c r="B1422" s="15" t="s">
        <v>2997</v>
      </c>
      <c r="C1422" s="15" t="s">
        <v>2998</v>
      </c>
      <c r="F1422" s="7" t="s">
        <v>15</v>
      </c>
      <c r="G1422" s="12" t="s">
        <v>4914</v>
      </c>
      <c r="H1422" s="12" t="str">
        <f>VLOOKUP($B1422,[1]Sheet1!$A:$G,5,0)</f>
        <v>suvendu.mishra@redingtongroup.com</v>
      </c>
      <c r="I1422" s="12" t="str">
        <f>VLOOKUP($B1422,[1]Sheet1!$A:$G,7,0)</f>
        <v>jaswinder.singh@redingtongroup.com</v>
      </c>
      <c r="J1422" s="12" t="s">
        <v>82</v>
      </c>
      <c r="K1422" s="7"/>
      <c r="L1422" s="7"/>
      <c r="M1422" s="8"/>
      <c r="N1422" s="7" t="str">
        <f t="shared" si="66"/>
        <v>suvendu.mishra@redingtongroup.com; jaswinder.singh@redingtongroup.com; nilesh.phirke@redingtongroup.com;christopher.joseph@redingtongroup.com</v>
      </c>
      <c r="O1422" s="7" t="str">
        <f t="shared" si="67"/>
        <v>E23361</v>
      </c>
      <c r="P1422" s="8" t="s">
        <v>5215</v>
      </c>
      <c r="Q1422" s="14">
        <f>VLOOKUP($B1422,[2]Sheet3!$G:$CZ,2,0)</f>
        <v>2400307421</v>
      </c>
      <c r="R1422" s="14">
        <f>VLOOKUP($B1422,[2]Sheet3!$G:$CZ,3,0)</f>
        <v>0</v>
      </c>
      <c r="S1422" s="14">
        <f>VLOOKUP($B1422,[2]Sheet3!$G:$CZ,4,0)</f>
        <v>0</v>
      </c>
      <c r="T1422" s="14">
        <f>VLOOKUP($B1422,[2]Sheet3!$G:$CZ,5,0)</f>
        <v>0</v>
      </c>
      <c r="U1422" s="14">
        <f>VLOOKUP($B1422,[2]Sheet3!$G:$CZ,6,0)</f>
        <v>0</v>
      </c>
      <c r="V1422" s="14">
        <f>VLOOKUP($B1422,[2]Sheet3!$G:$CZ,7,0)</f>
        <v>0</v>
      </c>
      <c r="W1422" s="14">
        <f>VLOOKUP($B1422,[2]Sheet3!$G:$CZ,8,0)</f>
        <v>0</v>
      </c>
      <c r="X1422" s="14">
        <f>VLOOKUP($B1422,[2]Sheet3!$G:$CZ,9,0)</f>
        <v>0</v>
      </c>
      <c r="Y1422" s="14">
        <f>VLOOKUP($B1422,[2]Sheet3!$G:$CZ,10,0)</f>
        <v>0</v>
      </c>
      <c r="Z1422" s="14">
        <f>VLOOKUP($B1422,[2]Sheet3!$G:$CZ,11,0)</f>
        <v>0</v>
      </c>
      <c r="AA1422" s="14">
        <f>VLOOKUP($B1422,[2]Sheet3!$G:$CZ,12,0)</f>
        <v>0</v>
      </c>
      <c r="AB1422" s="14">
        <f>VLOOKUP($B1422,[2]Sheet3!$G:$CZ,13,0)</f>
        <v>0</v>
      </c>
      <c r="AC1422" s="14">
        <f>VLOOKUP($B1422,[2]Sheet3!$G:$CZ,14,0)</f>
        <v>0</v>
      </c>
      <c r="AD1422" s="14">
        <f>VLOOKUP($B1422,[2]Sheet3!$G:$CZ,15,0)</f>
        <v>0</v>
      </c>
      <c r="AE1422" s="14">
        <f>VLOOKUP($B1422,[2]Sheet3!$G:$CZ,16,0)</f>
        <v>0</v>
      </c>
      <c r="AF1422" s="14">
        <f>VLOOKUP($B1422,[2]Sheet3!$G:$CZ,17,0)</f>
        <v>0</v>
      </c>
      <c r="AG1422" s="14">
        <f>VLOOKUP($B1422,[2]Sheet3!$G:$CZ,18,0)</f>
        <v>0</v>
      </c>
      <c r="AH1422" s="14">
        <f>VLOOKUP($B1422,[2]Sheet3!$G:$CZ,19,0)</f>
        <v>0</v>
      </c>
      <c r="AI1422" s="14">
        <f>VLOOKUP($B1422,[2]Sheet3!$G:$CZ,20,0)</f>
        <v>0</v>
      </c>
      <c r="AJ1422" s="14">
        <f>VLOOKUP($B1422,[2]Sheet3!$G:$CZ,21,0)</f>
        <v>0</v>
      </c>
      <c r="AK1422" s="14">
        <f>VLOOKUP($B1422,[2]Sheet3!$G:$CZ,22,0)</f>
        <v>0</v>
      </c>
      <c r="AL1422" s="14">
        <f>VLOOKUP($B1422,[2]Sheet3!$G:$CZ,23,0)</f>
        <v>0</v>
      </c>
      <c r="AM1422" s="14">
        <f>VLOOKUP($B1422,[2]Sheet3!$G:$CZ,24,0)</f>
        <v>0</v>
      </c>
      <c r="AN1422" s="14">
        <f>VLOOKUP($B1422,[2]Sheet3!$G:$CZ,25,0)</f>
        <v>0</v>
      </c>
      <c r="AO1422" s="14">
        <f>VLOOKUP($B1422,[2]Sheet3!$G:$CZ,26,0)</f>
        <v>0</v>
      </c>
      <c r="AP1422" s="14">
        <f>VLOOKUP($B1422,[2]Sheet3!$G:$CZ,27,0)</f>
        <v>0</v>
      </c>
      <c r="AQ1422" s="14">
        <f>VLOOKUP($B1422,[2]Sheet3!$G:$CZ,28,0)</f>
        <v>0</v>
      </c>
      <c r="AR1422" s="14">
        <f>VLOOKUP($B1422,[2]Sheet3!$G:$CZ,29,0)</f>
        <v>0</v>
      </c>
      <c r="AS1422" s="14">
        <f>VLOOKUP($B1422,[2]Sheet3!$G:$CZ,30,0)</f>
        <v>0</v>
      </c>
      <c r="AT1422" s="14">
        <f>VLOOKUP($B1422,[2]Sheet3!$G:$CZ,31,0)</f>
        <v>0</v>
      </c>
      <c r="AU1422" s="14">
        <f>VLOOKUP($B1422,[2]Sheet3!$G:$CZ,32,0)</f>
        <v>0</v>
      </c>
      <c r="AV1422" s="14">
        <f>VLOOKUP($B1422,[2]Sheet3!$G:$CZ,33,0)</f>
        <v>0</v>
      </c>
      <c r="AW1422" s="14">
        <f>VLOOKUP($B1422,[2]Sheet3!$G:$CZ,34,0)</f>
        <v>0</v>
      </c>
      <c r="AX1422" s="14">
        <f>VLOOKUP($B1422,[2]Sheet3!$G:$CZ,35,0)</f>
        <v>0</v>
      </c>
      <c r="AY1422" s="14">
        <f>VLOOKUP($B1422,[2]Sheet3!$G:$CZ,36,0)</f>
        <v>0</v>
      </c>
      <c r="AZ1422" s="14">
        <f>VLOOKUP($B1422,[2]Sheet3!$G:$CZ,37,0)</f>
        <v>0</v>
      </c>
      <c r="BA1422" s="14">
        <f>VLOOKUP($B1422,[2]Sheet3!$G:$CZ,38,0)</f>
        <v>0</v>
      </c>
      <c r="BB1422" s="14">
        <f>VLOOKUP($B1422,[2]Sheet3!$G:$CZ,39,0)</f>
        <v>0</v>
      </c>
      <c r="BC1422" s="14">
        <f>VLOOKUP($B1422,[2]Sheet3!$G:$CZ,40,0)</f>
        <v>0</v>
      </c>
      <c r="BD1422" s="14">
        <f>VLOOKUP($B1422,[2]Sheet3!$G:$CZ,41,0)</f>
        <v>0</v>
      </c>
      <c r="BE1422" s="14">
        <f>VLOOKUP($B1422,[2]Sheet3!$G:$CZ,42,0)</f>
        <v>0</v>
      </c>
      <c r="BF1422" s="14">
        <f>VLOOKUP($B1422,[2]Sheet3!$G:$CZ,43,0)</f>
        <v>0</v>
      </c>
      <c r="BG1422" s="14">
        <f>VLOOKUP($B1422,[2]Sheet3!$G:$CZ,44,0)</f>
        <v>0</v>
      </c>
      <c r="BH1422" s="14">
        <f>VLOOKUP($B1422,[2]Sheet3!$G:$CZ,45,0)</f>
        <v>0</v>
      </c>
      <c r="BI1422" s="14">
        <f>VLOOKUP($B1422,[2]Sheet3!$G:$CZ,46,0)</f>
        <v>0</v>
      </c>
      <c r="BJ1422" s="14">
        <f>VLOOKUP($B1422,[2]Sheet3!$G:$CZ,47,0)</f>
        <v>0</v>
      </c>
      <c r="BK1422" s="14">
        <f>VLOOKUP($B1422,[2]Sheet3!$G:$CZ,48,0)</f>
        <v>0</v>
      </c>
      <c r="BL1422" s="14">
        <f>VLOOKUP($B1422,[2]Sheet3!$G:$CZ,49,0)</f>
        <v>0</v>
      </c>
      <c r="BM1422" s="14">
        <f>VLOOKUP($B1422,[2]Sheet3!$G:$CZ,50,0)</f>
        <v>0</v>
      </c>
      <c r="BN1422" s="14">
        <f>VLOOKUP($B1422,[2]Sheet3!$G:$CZ,51,0)</f>
        <v>0</v>
      </c>
      <c r="BO1422" s="14">
        <f>VLOOKUP($B1422,[2]Sheet3!$G:$CZ,52,0)</f>
        <v>0</v>
      </c>
      <c r="BP1422" s="14">
        <f>VLOOKUP($B1422,[2]Sheet3!$G:$CZ,53,0)</f>
        <v>0</v>
      </c>
      <c r="BQ1422" s="14">
        <f>VLOOKUP($B1422,[2]Sheet3!$G:$CZ,54,0)</f>
        <v>0</v>
      </c>
      <c r="BR1422" s="14">
        <f>VLOOKUP($B1422,[2]Sheet3!$G:$CZ,55,0)</f>
        <v>0</v>
      </c>
      <c r="BS1422" s="14">
        <f>VLOOKUP($B1422,[2]Sheet3!$G:$CZ,56,0)</f>
        <v>0</v>
      </c>
      <c r="BT1422" s="14">
        <f>VLOOKUP($B1422,[2]Sheet3!$G:$CZ,57,0)</f>
        <v>0</v>
      </c>
      <c r="BU1422" s="14">
        <f>VLOOKUP($B1422,[2]Sheet3!$G:$CZ,58,0)</f>
        <v>0</v>
      </c>
      <c r="BV1422" s="14">
        <f>VLOOKUP($B1422,[2]Sheet3!$G:$CZ,59,0)</f>
        <v>0</v>
      </c>
      <c r="BW1422" s="14">
        <f>VLOOKUP($B1422,[2]Sheet3!$G:$CZ,60,0)</f>
        <v>0</v>
      </c>
      <c r="BX1422" s="14">
        <f>VLOOKUP($B1422,[2]Sheet3!$G:$CZ,61,0)</f>
        <v>0</v>
      </c>
      <c r="BY1422" s="14">
        <f>VLOOKUP($B1422,[2]Sheet3!$G:$CZ,62,0)</f>
        <v>0</v>
      </c>
      <c r="BZ1422" s="14">
        <f>VLOOKUP($B1422,[2]Sheet3!$G:$CZ,63,0)</f>
        <v>0</v>
      </c>
      <c r="CA1422" s="14">
        <f>VLOOKUP($B1422,[2]Sheet3!$G:$CZ,64,0)</f>
        <v>0</v>
      </c>
      <c r="CB1422" s="14">
        <f>VLOOKUP($B1422,[2]Sheet3!$G:$CZ,65,0)</f>
        <v>0</v>
      </c>
      <c r="CC1422" s="14">
        <f>VLOOKUP($B1422,[2]Sheet3!$G:$CZ,66,0)</f>
        <v>0</v>
      </c>
      <c r="CD1422" s="14">
        <f>VLOOKUP($B1422,[2]Sheet3!$G:$CZ,67,0)</f>
        <v>0</v>
      </c>
      <c r="CE1422" s="14">
        <f>VLOOKUP($B1422,[2]Sheet3!$G:$CZ,68,0)</f>
        <v>0</v>
      </c>
      <c r="CF1422" s="14">
        <f>VLOOKUP($B1422,[2]Sheet3!$G:$CZ,69,0)</f>
        <v>0</v>
      </c>
      <c r="CG1422" s="14">
        <f>VLOOKUP($B1422,[2]Sheet3!$G:$CZ,70,0)</f>
        <v>0</v>
      </c>
      <c r="CH1422" s="14">
        <f>VLOOKUP($B1422,[2]Sheet3!$G:$CZ,71,0)</f>
        <v>0</v>
      </c>
      <c r="CI1422" s="14">
        <f>VLOOKUP($B1422,[2]Sheet3!$G:$CZ,72,0)</f>
        <v>0</v>
      </c>
      <c r="CJ1422" s="14">
        <f>VLOOKUP($B1422,[2]Sheet3!$G:$CZ,73,0)</f>
        <v>0</v>
      </c>
      <c r="CK1422" s="14">
        <f>VLOOKUP($B1422,[2]Sheet3!$G:$CZ,74,0)</f>
        <v>0</v>
      </c>
      <c r="CL1422" s="14">
        <f>VLOOKUP($B1422,[2]Sheet3!$G:$CZ,75,0)</f>
        <v>0</v>
      </c>
      <c r="CM1422" s="14">
        <f>VLOOKUP($B1422,[2]Sheet3!$G:$CZ,76,0)</f>
        <v>0</v>
      </c>
      <c r="CN1422" s="14">
        <f>VLOOKUP($B1422,[2]Sheet3!$G:$CZ,77,0)</f>
        <v>0</v>
      </c>
      <c r="CO1422" s="14">
        <f>VLOOKUP($B1422,[2]Sheet3!$G:$CZ,78,0)</f>
        <v>0</v>
      </c>
      <c r="CP1422" s="14">
        <f>VLOOKUP($B1422,[2]Sheet3!$G:$CZ,79,0)</f>
        <v>0</v>
      </c>
      <c r="CQ1422" s="14">
        <f>VLOOKUP($B1422,[2]Sheet3!$G:$CZ,80,0)</f>
        <v>0</v>
      </c>
      <c r="CR1422" s="14">
        <f>VLOOKUP($B1422,[2]Sheet3!$G:$CZ,81,0)</f>
        <v>0</v>
      </c>
      <c r="CS1422" s="14">
        <f>VLOOKUP($B1422,[2]Sheet3!$G:$CZ,82,0)</f>
        <v>0</v>
      </c>
      <c r="CT1422" s="14">
        <f>VLOOKUP($B1422,[2]Sheet3!$G:$CZ,83,0)</f>
        <v>0</v>
      </c>
      <c r="CU1422" s="14">
        <f>VLOOKUP($B1422,[2]Sheet3!$G:$CZ,84,0)</f>
        <v>0</v>
      </c>
      <c r="CV1422" s="14">
        <f>VLOOKUP($B1422,[2]Sheet3!$G:$CZ,85,0)</f>
        <v>0</v>
      </c>
      <c r="CW1422" s="14">
        <f>VLOOKUP($B1422,[2]Sheet3!$G:$CZ,86,0)</f>
        <v>0</v>
      </c>
      <c r="CX1422" s="14">
        <f>VLOOKUP($B1422,[2]Sheet3!$G:$CZ,87,0)</f>
        <v>0</v>
      </c>
      <c r="CY1422" s="14">
        <f>VLOOKUP($B1422,[2]Sheet3!$G:$CZ,88,0)</f>
        <v>0</v>
      </c>
      <c r="CZ1422" s="14">
        <f>VLOOKUP($B1422,[2]Sheet3!$G:$CZ,89,0)</f>
        <v>0</v>
      </c>
      <c r="DA1422" s="14">
        <f>VLOOKUP($B1422,[2]Sheet3!$G:$CZ,90,0)</f>
        <v>0</v>
      </c>
      <c r="DB1422" s="14">
        <f>VLOOKUP($B1422,[2]Sheet3!$G:$CZ,91,0)</f>
        <v>0</v>
      </c>
      <c r="DC1422" s="14">
        <f>VLOOKUP($B1422,[2]Sheet3!$G:$CZ,92,0)</f>
        <v>0</v>
      </c>
      <c r="DD1422" s="14">
        <f>VLOOKUP($B1422,[2]Sheet3!$G:$CZ,93,0)</f>
        <v>0</v>
      </c>
      <c r="DE1422" s="14">
        <f>VLOOKUP($B1422,[2]Sheet3!$G:$CZ,94,0)</f>
        <v>0</v>
      </c>
      <c r="DF1422" s="14">
        <f>VLOOKUP($B1422,[2]Sheet3!$G:$CZ,95,0)</f>
        <v>0</v>
      </c>
      <c r="DG1422" s="14">
        <f>VLOOKUP($B1422,[2]Sheet3!$G:$CZ,96,0)</f>
        <v>0</v>
      </c>
      <c r="DH1422" s="14">
        <f>VLOOKUP($B1422,[2]Sheet3!$G:$CZ,97,0)</f>
        <v>0</v>
      </c>
      <c r="DI1422" s="14">
        <f>VLOOKUP($B1422,[2]Sheet3!$G:$CZ,98,0)</f>
        <v>0</v>
      </c>
    </row>
    <row r="1423" spans="1:113" x14ac:dyDescent="0.3">
      <c r="A1423" s="9" t="str">
        <f t="shared" si="68"/>
        <v>E23365</v>
      </c>
      <c r="B1423" s="15" t="s">
        <v>2999</v>
      </c>
      <c r="C1423" s="15" t="s">
        <v>3000</v>
      </c>
      <c r="F1423" s="7" t="s">
        <v>15</v>
      </c>
      <c r="G1423" s="12" t="s">
        <v>4915</v>
      </c>
      <c r="H1423" s="12" t="str">
        <f>VLOOKUP($B1423,[1]Sheet1!$A:$G,5,0)</f>
        <v>suvendu.mishra@redingtongroup.com</v>
      </c>
      <c r="I1423" s="12" t="str">
        <f>VLOOKUP($B1423,[1]Sheet1!$A:$G,7,0)</f>
        <v>jaswinder.singh@redingtongroup.com</v>
      </c>
      <c r="J1423" s="12" t="s">
        <v>82</v>
      </c>
      <c r="K1423" s="7"/>
      <c r="L1423" s="7"/>
      <c r="M1423" s="8"/>
      <c r="N1423" s="7" t="str">
        <f t="shared" si="66"/>
        <v>suvendu.mishra@redingtongroup.com; jaswinder.singh@redingtongroup.com; nilesh.phirke@redingtongroup.com;christopher.joseph@redingtongroup.com</v>
      </c>
      <c r="O1423" s="7" t="str">
        <f t="shared" si="67"/>
        <v>E23365</v>
      </c>
      <c r="P1423" s="8" t="s">
        <v>5215</v>
      </c>
      <c r="Q1423" s="14">
        <f>VLOOKUP($B1423,[2]Sheet3!$G:$CZ,2,0)</f>
        <v>2400299633</v>
      </c>
      <c r="R1423" s="14">
        <f>VLOOKUP($B1423,[2]Sheet3!$G:$CZ,3,0)</f>
        <v>0</v>
      </c>
      <c r="S1423" s="14">
        <f>VLOOKUP($B1423,[2]Sheet3!$G:$CZ,4,0)</f>
        <v>0</v>
      </c>
      <c r="T1423" s="14">
        <f>VLOOKUP($B1423,[2]Sheet3!$G:$CZ,5,0)</f>
        <v>0</v>
      </c>
      <c r="U1423" s="14">
        <f>VLOOKUP($B1423,[2]Sheet3!$G:$CZ,6,0)</f>
        <v>0</v>
      </c>
      <c r="V1423" s="14">
        <f>VLOOKUP($B1423,[2]Sheet3!$G:$CZ,7,0)</f>
        <v>0</v>
      </c>
      <c r="W1423" s="14">
        <f>VLOOKUP($B1423,[2]Sheet3!$G:$CZ,8,0)</f>
        <v>0</v>
      </c>
      <c r="X1423" s="14">
        <f>VLOOKUP($B1423,[2]Sheet3!$G:$CZ,9,0)</f>
        <v>0</v>
      </c>
      <c r="Y1423" s="14">
        <f>VLOOKUP($B1423,[2]Sheet3!$G:$CZ,10,0)</f>
        <v>0</v>
      </c>
      <c r="Z1423" s="14">
        <f>VLOOKUP($B1423,[2]Sheet3!$G:$CZ,11,0)</f>
        <v>0</v>
      </c>
      <c r="AA1423" s="14">
        <f>VLOOKUP($B1423,[2]Sheet3!$G:$CZ,12,0)</f>
        <v>0</v>
      </c>
      <c r="AB1423" s="14">
        <f>VLOOKUP($B1423,[2]Sheet3!$G:$CZ,13,0)</f>
        <v>0</v>
      </c>
      <c r="AC1423" s="14">
        <f>VLOOKUP($B1423,[2]Sheet3!$G:$CZ,14,0)</f>
        <v>0</v>
      </c>
      <c r="AD1423" s="14">
        <f>VLOOKUP($B1423,[2]Sheet3!$G:$CZ,15,0)</f>
        <v>0</v>
      </c>
      <c r="AE1423" s="14">
        <f>VLOOKUP($B1423,[2]Sheet3!$G:$CZ,16,0)</f>
        <v>0</v>
      </c>
      <c r="AF1423" s="14">
        <f>VLOOKUP($B1423,[2]Sheet3!$G:$CZ,17,0)</f>
        <v>0</v>
      </c>
      <c r="AG1423" s="14">
        <f>VLOOKUP($B1423,[2]Sheet3!$G:$CZ,18,0)</f>
        <v>0</v>
      </c>
      <c r="AH1423" s="14">
        <f>VLOOKUP($B1423,[2]Sheet3!$G:$CZ,19,0)</f>
        <v>0</v>
      </c>
      <c r="AI1423" s="14">
        <f>VLOOKUP($B1423,[2]Sheet3!$G:$CZ,20,0)</f>
        <v>0</v>
      </c>
      <c r="AJ1423" s="14">
        <f>VLOOKUP($B1423,[2]Sheet3!$G:$CZ,21,0)</f>
        <v>0</v>
      </c>
      <c r="AK1423" s="14">
        <f>VLOOKUP($B1423,[2]Sheet3!$G:$CZ,22,0)</f>
        <v>0</v>
      </c>
      <c r="AL1423" s="14">
        <f>VLOOKUP($B1423,[2]Sheet3!$G:$CZ,23,0)</f>
        <v>0</v>
      </c>
      <c r="AM1423" s="14">
        <f>VLOOKUP($B1423,[2]Sheet3!$G:$CZ,24,0)</f>
        <v>0</v>
      </c>
      <c r="AN1423" s="14">
        <f>VLOOKUP($B1423,[2]Sheet3!$G:$CZ,25,0)</f>
        <v>0</v>
      </c>
      <c r="AO1423" s="14">
        <f>VLOOKUP($B1423,[2]Sheet3!$G:$CZ,26,0)</f>
        <v>0</v>
      </c>
      <c r="AP1423" s="14">
        <f>VLOOKUP($B1423,[2]Sheet3!$G:$CZ,27,0)</f>
        <v>0</v>
      </c>
      <c r="AQ1423" s="14">
        <f>VLOOKUP($B1423,[2]Sheet3!$G:$CZ,28,0)</f>
        <v>0</v>
      </c>
      <c r="AR1423" s="14">
        <f>VLOOKUP($B1423,[2]Sheet3!$G:$CZ,29,0)</f>
        <v>0</v>
      </c>
      <c r="AS1423" s="14">
        <f>VLOOKUP($B1423,[2]Sheet3!$G:$CZ,30,0)</f>
        <v>0</v>
      </c>
      <c r="AT1423" s="14">
        <f>VLOOKUP($B1423,[2]Sheet3!$G:$CZ,31,0)</f>
        <v>0</v>
      </c>
      <c r="AU1423" s="14">
        <f>VLOOKUP($B1423,[2]Sheet3!$G:$CZ,32,0)</f>
        <v>0</v>
      </c>
      <c r="AV1423" s="14">
        <f>VLOOKUP($B1423,[2]Sheet3!$G:$CZ,33,0)</f>
        <v>0</v>
      </c>
      <c r="AW1423" s="14">
        <f>VLOOKUP($B1423,[2]Sheet3!$G:$CZ,34,0)</f>
        <v>0</v>
      </c>
      <c r="AX1423" s="14">
        <f>VLOOKUP($B1423,[2]Sheet3!$G:$CZ,35,0)</f>
        <v>0</v>
      </c>
      <c r="AY1423" s="14">
        <f>VLOOKUP($B1423,[2]Sheet3!$G:$CZ,36,0)</f>
        <v>0</v>
      </c>
      <c r="AZ1423" s="14">
        <f>VLOOKUP($B1423,[2]Sheet3!$G:$CZ,37,0)</f>
        <v>0</v>
      </c>
      <c r="BA1423" s="14">
        <f>VLOOKUP($B1423,[2]Sheet3!$G:$CZ,38,0)</f>
        <v>0</v>
      </c>
      <c r="BB1423" s="14">
        <f>VLOOKUP($B1423,[2]Sheet3!$G:$CZ,39,0)</f>
        <v>0</v>
      </c>
      <c r="BC1423" s="14">
        <f>VLOOKUP($B1423,[2]Sheet3!$G:$CZ,40,0)</f>
        <v>0</v>
      </c>
      <c r="BD1423" s="14">
        <f>VLOOKUP($B1423,[2]Sheet3!$G:$CZ,41,0)</f>
        <v>0</v>
      </c>
      <c r="BE1423" s="14">
        <f>VLOOKUP($B1423,[2]Sheet3!$G:$CZ,42,0)</f>
        <v>0</v>
      </c>
      <c r="BF1423" s="14">
        <f>VLOOKUP($B1423,[2]Sheet3!$G:$CZ,43,0)</f>
        <v>0</v>
      </c>
      <c r="BG1423" s="14">
        <f>VLOOKUP($B1423,[2]Sheet3!$G:$CZ,44,0)</f>
        <v>0</v>
      </c>
      <c r="BH1423" s="14">
        <f>VLOOKUP($B1423,[2]Sheet3!$G:$CZ,45,0)</f>
        <v>0</v>
      </c>
      <c r="BI1423" s="14">
        <f>VLOOKUP($B1423,[2]Sheet3!$G:$CZ,46,0)</f>
        <v>0</v>
      </c>
      <c r="BJ1423" s="14">
        <f>VLOOKUP($B1423,[2]Sheet3!$G:$CZ,47,0)</f>
        <v>0</v>
      </c>
      <c r="BK1423" s="14">
        <f>VLOOKUP($B1423,[2]Sheet3!$G:$CZ,48,0)</f>
        <v>0</v>
      </c>
      <c r="BL1423" s="14">
        <f>VLOOKUP($B1423,[2]Sheet3!$G:$CZ,49,0)</f>
        <v>0</v>
      </c>
      <c r="BM1423" s="14">
        <f>VLOOKUP($B1423,[2]Sheet3!$G:$CZ,50,0)</f>
        <v>0</v>
      </c>
      <c r="BN1423" s="14">
        <f>VLOOKUP($B1423,[2]Sheet3!$G:$CZ,51,0)</f>
        <v>0</v>
      </c>
      <c r="BO1423" s="14">
        <f>VLOOKUP($B1423,[2]Sheet3!$G:$CZ,52,0)</f>
        <v>0</v>
      </c>
      <c r="BP1423" s="14">
        <f>VLOOKUP($B1423,[2]Sheet3!$G:$CZ,53,0)</f>
        <v>0</v>
      </c>
      <c r="BQ1423" s="14">
        <f>VLOOKUP($B1423,[2]Sheet3!$G:$CZ,54,0)</f>
        <v>0</v>
      </c>
      <c r="BR1423" s="14">
        <f>VLOOKUP($B1423,[2]Sheet3!$G:$CZ,55,0)</f>
        <v>0</v>
      </c>
      <c r="BS1423" s="14">
        <f>VLOOKUP($B1423,[2]Sheet3!$G:$CZ,56,0)</f>
        <v>0</v>
      </c>
      <c r="BT1423" s="14">
        <f>VLOOKUP($B1423,[2]Sheet3!$G:$CZ,57,0)</f>
        <v>0</v>
      </c>
      <c r="BU1423" s="14">
        <f>VLOOKUP($B1423,[2]Sheet3!$G:$CZ,58,0)</f>
        <v>0</v>
      </c>
      <c r="BV1423" s="14">
        <f>VLOOKUP($B1423,[2]Sheet3!$G:$CZ,59,0)</f>
        <v>0</v>
      </c>
      <c r="BW1423" s="14">
        <f>VLOOKUP($B1423,[2]Sheet3!$G:$CZ,60,0)</f>
        <v>0</v>
      </c>
      <c r="BX1423" s="14">
        <f>VLOOKUP($B1423,[2]Sheet3!$G:$CZ,61,0)</f>
        <v>0</v>
      </c>
      <c r="BY1423" s="14">
        <f>VLOOKUP($B1423,[2]Sheet3!$G:$CZ,62,0)</f>
        <v>0</v>
      </c>
      <c r="BZ1423" s="14">
        <f>VLOOKUP($B1423,[2]Sheet3!$G:$CZ,63,0)</f>
        <v>0</v>
      </c>
      <c r="CA1423" s="14">
        <f>VLOOKUP($B1423,[2]Sheet3!$G:$CZ,64,0)</f>
        <v>0</v>
      </c>
      <c r="CB1423" s="14">
        <f>VLOOKUP($B1423,[2]Sheet3!$G:$CZ,65,0)</f>
        <v>0</v>
      </c>
      <c r="CC1423" s="14">
        <f>VLOOKUP($B1423,[2]Sheet3!$G:$CZ,66,0)</f>
        <v>0</v>
      </c>
      <c r="CD1423" s="14">
        <f>VLOOKUP($B1423,[2]Sheet3!$G:$CZ,67,0)</f>
        <v>0</v>
      </c>
      <c r="CE1423" s="14">
        <f>VLOOKUP($B1423,[2]Sheet3!$G:$CZ,68,0)</f>
        <v>0</v>
      </c>
      <c r="CF1423" s="14">
        <f>VLOOKUP($B1423,[2]Sheet3!$G:$CZ,69,0)</f>
        <v>0</v>
      </c>
      <c r="CG1423" s="14">
        <f>VLOOKUP($B1423,[2]Sheet3!$G:$CZ,70,0)</f>
        <v>0</v>
      </c>
      <c r="CH1423" s="14">
        <f>VLOOKUP($B1423,[2]Sheet3!$G:$CZ,71,0)</f>
        <v>0</v>
      </c>
      <c r="CI1423" s="14">
        <f>VLOOKUP($B1423,[2]Sheet3!$G:$CZ,72,0)</f>
        <v>0</v>
      </c>
      <c r="CJ1423" s="14">
        <f>VLOOKUP($B1423,[2]Sheet3!$G:$CZ,73,0)</f>
        <v>0</v>
      </c>
      <c r="CK1423" s="14">
        <f>VLOOKUP($B1423,[2]Sheet3!$G:$CZ,74,0)</f>
        <v>0</v>
      </c>
      <c r="CL1423" s="14">
        <f>VLOOKUP($B1423,[2]Sheet3!$G:$CZ,75,0)</f>
        <v>0</v>
      </c>
      <c r="CM1423" s="14">
        <f>VLOOKUP($B1423,[2]Sheet3!$G:$CZ,76,0)</f>
        <v>0</v>
      </c>
      <c r="CN1423" s="14">
        <f>VLOOKUP($B1423,[2]Sheet3!$G:$CZ,77,0)</f>
        <v>0</v>
      </c>
      <c r="CO1423" s="14">
        <f>VLOOKUP($B1423,[2]Sheet3!$G:$CZ,78,0)</f>
        <v>0</v>
      </c>
      <c r="CP1423" s="14">
        <f>VLOOKUP($B1423,[2]Sheet3!$G:$CZ,79,0)</f>
        <v>0</v>
      </c>
      <c r="CQ1423" s="14">
        <f>VLOOKUP($B1423,[2]Sheet3!$G:$CZ,80,0)</f>
        <v>0</v>
      </c>
      <c r="CR1423" s="14">
        <f>VLOOKUP($B1423,[2]Sheet3!$G:$CZ,81,0)</f>
        <v>0</v>
      </c>
      <c r="CS1423" s="14">
        <f>VLOOKUP($B1423,[2]Sheet3!$G:$CZ,82,0)</f>
        <v>0</v>
      </c>
      <c r="CT1423" s="14">
        <f>VLOOKUP($B1423,[2]Sheet3!$G:$CZ,83,0)</f>
        <v>0</v>
      </c>
      <c r="CU1423" s="14">
        <f>VLOOKUP($B1423,[2]Sheet3!$G:$CZ,84,0)</f>
        <v>0</v>
      </c>
      <c r="CV1423" s="14">
        <f>VLOOKUP($B1423,[2]Sheet3!$G:$CZ,85,0)</f>
        <v>0</v>
      </c>
      <c r="CW1423" s="14">
        <f>VLOOKUP($B1423,[2]Sheet3!$G:$CZ,86,0)</f>
        <v>0</v>
      </c>
      <c r="CX1423" s="14">
        <f>VLOOKUP($B1423,[2]Sheet3!$G:$CZ,87,0)</f>
        <v>0</v>
      </c>
      <c r="CY1423" s="14">
        <f>VLOOKUP($B1423,[2]Sheet3!$G:$CZ,88,0)</f>
        <v>0</v>
      </c>
      <c r="CZ1423" s="14">
        <f>VLOOKUP($B1423,[2]Sheet3!$G:$CZ,89,0)</f>
        <v>0</v>
      </c>
      <c r="DA1423" s="14">
        <f>VLOOKUP($B1423,[2]Sheet3!$G:$CZ,90,0)</f>
        <v>0</v>
      </c>
      <c r="DB1423" s="14">
        <f>VLOOKUP($B1423,[2]Sheet3!$G:$CZ,91,0)</f>
        <v>0</v>
      </c>
      <c r="DC1423" s="14">
        <f>VLOOKUP($B1423,[2]Sheet3!$G:$CZ,92,0)</f>
        <v>0</v>
      </c>
      <c r="DD1423" s="14">
        <f>VLOOKUP($B1423,[2]Sheet3!$G:$CZ,93,0)</f>
        <v>0</v>
      </c>
      <c r="DE1423" s="14">
        <f>VLOOKUP($B1423,[2]Sheet3!$G:$CZ,94,0)</f>
        <v>0</v>
      </c>
      <c r="DF1423" s="14">
        <f>VLOOKUP($B1423,[2]Sheet3!$G:$CZ,95,0)</f>
        <v>0</v>
      </c>
      <c r="DG1423" s="14">
        <f>VLOOKUP($B1423,[2]Sheet3!$G:$CZ,96,0)</f>
        <v>0</v>
      </c>
      <c r="DH1423" s="14">
        <f>VLOOKUP($B1423,[2]Sheet3!$G:$CZ,97,0)</f>
        <v>0</v>
      </c>
      <c r="DI1423" s="14">
        <f>VLOOKUP($B1423,[2]Sheet3!$G:$CZ,98,0)</f>
        <v>0</v>
      </c>
    </row>
    <row r="1424" spans="1:113" x14ac:dyDescent="0.3">
      <c r="A1424" s="9" t="str">
        <f t="shared" si="68"/>
        <v>E23124</v>
      </c>
      <c r="B1424" s="15" t="s">
        <v>3001</v>
      </c>
      <c r="C1424" s="15" t="s">
        <v>3002</v>
      </c>
      <c r="F1424" s="7" t="s">
        <v>15</v>
      </c>
      <c r="G1424" s="12" t="s">
        <v>4916</v>
      </c>
      <c r="H1424" s="12" t="str">
        <f>VLOOKUP($B1424,[1]Sheet1!$A:$G,5,0)</f>
        <v>suvendu.mishra@redingtongroup.com</v>
      </c>
      <c r="I1424" s="12" t="str">
        <f>VLOOKUP($B1424,[1]Sheet1!$A:$G,7,0)</f>
        <v>jaswinder.singh@redingtongroup.com</v>
      </c>
      <c r="J1424" s="12" t="s">
        <v>82</v>
      </c>
      <c r="K1424" s="7"/>
      <c r="L1424" s="7"/>
      <c r="M1424" s="8"/>
      <c r="N1424" s="7" t="str">
        <f t="shared" si="66"/>
        <v>suvendu.mishra@redingtongroup.com; jaswinder.singh@redingtongroup.com; nilesh.phirke@redingtongroup.com;christopher.joseph@redingtongroup.com</v>
      </c>
      <c r="O1424" s="7" t="str">
        <f t="shared" si="67"/>
        <v>E23124</v>
      </c>
      <c r="P1424" s="8" t="s">
        <v>5215</v>
      </c>
      <c r="Q1424" s="14">
        <f>VLOOKUP($B1424,[2]Sheet3!$G:$CZ,2,0)</f>
        <v>2400307388</v>
      </c>
      <c r="R1424" s="14">
        <f>VLOOKUP($B1424,[2]Sheet3!$G:$CZ,3,0)</f>
        <v>2400308950</v>
      </c>
      <c r="S1424" s="14">
        <f>VLOOKUP($B1424,[2]Sheet3!$G:$CZ,4,0)</f>
        <v>0</v>
      </c>
      <c r="T1424" s="14">
        <f>VLOOKUP($B1424,[2]Sheet3!$G:$CZ,5,0)</f>
        <v>0</v>
      </c>
      <c r="U1424" s="14">
        <f>VLOOKUP($B1424,[2]Sheet3!$G:$CZ,6,0)</f>
        <v>0</v>
      </c>
      <c r="V1424" s="14">
        <f>VLOOKUP($B1424,[2]Sheet3!$G:$CZ,7,0)</f>
        <v>0</v>
      </c>
      <c r="W1424" s="14">
        <f>VLOOKUP($B1424,[2]Sheet3!$G:$CZ,8,0)</f>
        <v>0</v>
      </c>
      <c r="X1424" s="14">
        <f>VLOOKUP($B1424,[2]Sheet3!$G:$CZ,9,0)</f>
        <v>0</v>
      </c>
      <c r="Y1424" s="14">
        <f>VLOOKUP($B1424,[2]Sheet3!$G:$CZ,10,0)</f>
        <v>0</v>
      </c>
      <c r="Z1424" s="14">
        <f>VLOOKUP($B1424,[2]Sheet3!$G:$CZ,11,0)</f>
        <v>0</v>
      </c>
      <c r="AA1424" s="14">
        <f>VLOOKUP($B1424,[2]Sheet3!$G:$CZ,12,0)</f>
        <v>0</v>
      </c>
      <c r="AB1424" s="14">
        <f>VLOOKUP($B1424,[2]Sheet3!$G:$CZ,13,0)</f>
        <v>0</v>
      </c>
      <c r="AC1424" s="14">
        <f>VLOOKUP($B1424,[2]Sheet3!$G:$CZ,14,0)</f>
        <v>0</v>
      </c>
      <c r="AD1424" s="14">
        <f>VLOOKUP($B1424,[2]Sheet3!$G:$CZ,15,0)</f>
        <v>0</v>
      </c>
      <c r="AE1424" s="14">
        <f>VLOOKUP($B1424,[2]Sheet3!$G:$CZ,16,0)</f>
        <v>0</v>
      </c>
      <c r="AF1424" s="14">
        <f>VLOOKUP($B1424,[2]Sheet3!$G:$CZ,17,0)</f>
        <v>0</v>
      </c>
      <c r="AG1424" s="14">
        <f>VLOOKUP($B1424,[2]Sheet3!$G:$CZ,18,0)</f>
        <v>0</v>
      </c>
      <c r="AH1424" s="14">
        <f>VLOOKUP($B1424,[2]Sheet3!$G:$CZ,19,0)</f>
        <v>0</v>
      </c>
      <c r="AI1424" s="14">
        <f>VLOOKUP($B1424,[2]Sheet3!$G:$CZ,20,0)</f>
        <v>0</v>
      </c>
      <c r="AJ1424" s="14">
        <f>VLOOKUP($B1424,[2]Sheet3!$G:$CZ,21,0)</f>
        <v>0</v>
      </c>
      <c r="AK1424" s="14">
        <f>VLOOKUP($B1424,[2]Sheet3!$G:$CZ,22,0)</f>
        <v>0</v>
      </c>
      <c r="AL1424" s="14">
        <f>VLOOKUP($B1424,[2]Sheet3!$G:$CZ,23,0)</f>
        <v>0</v>
      </c>
      <c r="AM1424" s="14">
        <f>VLOOKUP($B1424,[2]Sheet3!$G:$CZ,24,0)</f>
        <v>0</v>
      </c>
      <c r="AN1424" s="14">
        <f>VLOOKUP($B1424,[2]Sheet3!$G:$CZ,25,0)</f>
        <v>0</v>
      </c>
      <c r="AO1424" s="14">
        <f>VLOOKUP($B1424,[2]Sheet3!$G:$CZ,26,0)</f>
        <v>0</v>
      </c>
      <c r="AP1424" s="14">
        <f>VLOOKUP($B1424,[2]Sheet3!$G:$CZ,27,0)</f>
        <v>0</v>
      </c>
      <c r="AQ1424" s="14">
        <f>VLOOKUP($B1424,[2]Sheet3!$G:$CZ,28,0)</f>
        <v>0</v>
      </c>
      <c r="AR1424" s="14">
        <f>VLOOKUP($B1424,[2]Sheet3!$G:$CZ,29,0)</f>
        <v>0</v>
      </c>
      <c r="AS1424" s="14">
        <f>VLOOKUP($B1424,[2]Sheet3!$G:$CZ,30,0)</f>
        <v>0</v>
      </c>
      <c r="AT1424" s="14">
        <f>VLOOKUP($B1424,[2]Sheet3!$G:$CZ,31,0)</f>
        <v>0</v>
      </c>
      <c r="AU1424" s="14">
        <f>VLOOKUP($B1424,[2]Sheet3!$G:$CZ,32,0)</f>
        <v>0</v>
      </c>
      <c r="AV1424" s="14">
        <f>VLOOKUP($B1424,[2]Sheet3!$G:$CZ,33,0)</f>
        <v>0</v>
      </c>
      <c r="AW1424" s="14">
        <f>VLOOKUP($B1424,[2]Sheet3!$G:$CZ,34,0)</f>
        <v>0</v>
      </c>
      <c r="AX1424" s="14">
        <f>VLOOKUP($B1424,[2]Sheet3!$G:$CZ,35,0)</f>
        <v>0</v>
      </c>
      <c r="AY1424" s="14">
        <f>VLOOKUP($B1424,[2]Sheet3!$G:$CZ,36,0)</f>
        <v>0</v>
      </c>
      <c r="AZ1424" s="14">
        <f>VLOOKUP($B1424,[2]Sheet3!$G:$CZ,37,0)</f>
        <v>0</v>
      </c>
      <c r="BA1424" s="14">
        <f>VLOOKUP($B1424,[2]Sheet3!$G:$CZ,38,0)</f>
        <v>0</v>
      </c>
      <c r="BB1424" s="14">
        <f>VLOOKUP($B1424,[2]Sheet3!$G:$CZ,39,0)</f>
        <v>0</v>
      </c>
      <c r="BC1424" s="14">
        <f>VLOOKUP($B1424,[2]Sheet3!$G:$CZ,40,0)</f>
        <v>0</v>
      </c>
      <c r="BD1424" s="14">
        <f>VLOOKUP($B1424,[2]Sheet3!$G:$CZ,41,0)</f>
        <v>0</v>
      </c>
      <c r="BE1424" s="14">
        <f>VLOOKUP($B1424,[2]Sheet3!$G:$CZ,42,0)</f>
        <v>0</v>
      </c>
      <c r="BF1424" s="14">
        <f>VLOOKUP($B1424,[2]Sheet3!$G:$CZ,43,0)</f>
        <v>0</v>
      </c>
      <c r="BG1424" s="14">
        <f>VLOOKUP($B1424,[2]Sheet3!$G:$CZ,44,0)</f>
        <v>0</v>
      </c>
      <c r="BH1424" s="14">
        <f>VLOOKUP($B1424,[2]Sheet3!$G:$CZ,45,0)</f>
        <v>0</v>
      </c>
      <c r="BI1424" s="14">
        <f>VLOOKUP($B1424,[2]Sheet3!$G:$CZ,46,0)</f>
        <v>0</v>
      </c>
      <c r="BJ1424" s="14">
        <f>VLOOKUP($B1424,[2]Sheet3!$G:$CZ,47,0)</f>
        <v>0</v>
      </c>
      <c r="BK1424" s="14">
        <f>VLOOKUP($B1424,[2]Sheet3!$G:$CZ,48,0)</f>
        <v>0</v>
      </c>
      <c r="BL1424" s="14">
        <f>VLOOKUP($B1424,[2]Sheet3!$G:$CZ,49,0)</f>
        <v>0</v>
      </c>
      <c r="BM1424" s="14">
        <f>VLOOKUP($B1424,[2]Sheet3!$G:$CZ,50,0)</f>
        <v>0</v>
      </c>
      <c r="BN1424" s="14">
        <f>VLOOKUP($B1424,[2]Sheet3!$G:$CZ,51,0)</f>
        <v>0</v>
      </c>
      <c r="BO1424" s="14">
        <f>VLOOKUP($B1424,[2]Sheet3!$G:$CZ,52,0)</f>
        <v>0</v>
      </c>
      <c r="BP1424" s="14">
        <f>VLOOKUP($B1424,[2]Sheet3!$G:$CZ,53,0)</f>
        <v>0</v>
      </c>
      <c r="BQ1424" s="14">
        <f>VLOOKUP($B1424,[2]Sheet3!$G:$CZ,54,0)</f>
        <v>0</v>
      </c>
      <c r="BR1424" s="14">
        <f>VLOOKUP($B1424,[2]Sheet3!$G:$CZ,55,0)</f>
        <v>0</v>
      </c>
      <c r="BS1424" s="14">
        <f>VLOOKUP($B1424,[2]Sheet3!$G:$CZ,56,0)</f>
        <v>0</v>
      </c>
      <c r="BT1424" s="14">
        <f>VLOOKUP($B1424,[2]Sheet3!$G:$CZ,57,0)</f>
        <v>0</v>
      </c>
      <c r="BU1424" s="14">
        <f>VLOOKUP($B1424,[2]Sheet3!$G:$CZ,58,0)</f>
        <v>0</v>
      </c>
      <c r="BV1424" s="14">
        <f>VLOOKUP($B1424,[2]Sheet3!$G:$CZ,59,0)</f>
        <v>0</v>
      </c>
      <c r="BW1424" s="14">
        <f>VLOOKUP($B1424,[2]Sheet3!$G:$CZ,60,0)</f>
        <v>0</v>
      </c>
      <c r="BX1424" s="14">
        <f>VLOOKUP($B1424,[2]Sheet3!$G:$CZ,61,0)</f>
        <v>0</v>
      </c>
      <c r="BY1424" s="14">
        <f>VLOOKUP($B1424,[2]Sheet3!$G:$CZ,62,0)</f>
        <v>0</v>
      </c>
      <c r="BZ1424" s="14">
        <f>VLOOKUP($B1424,[2]Sheet3!$G:$CZ,63,0)</f>
        <v>0</v>
      </c>
      <c r="CA1424" s="14">
        <f>VLOOKUP($B1424,[2]Sheet3!$G:$CZ,64,0)</f>
        <v>0</v>
      </c>
      <c r="CB1424" s="14">
        <f>VLOOKUP($B1424,[2]Sheet3!$G:$CZ,65,0)</f>
        <v>0</v>
      </c>
      <c r="CC1424" s="14">
        <f>VLOOKUP($B1424,[2]Sheet3!$G:$CZ,66,0)</f>
        <v>0</v>
      </c>
      <c r="CD1424" s="14">
        <f>VLOOKUP($B1424,[2]Sheet3!$G:$CZ,67,0)</f>
        <v>0</v>
      </c>
      <c r="CE1424" s="14">
        <f>VLOOKUP($B1424,[2]Sheet3!$G:$CZ,68,0)</f>
        <v>0</v>
      </c>
      <c r="CF1424" s="14">
        <f>VLOOKUP($B1424,[2]Sheet3!$G:$CZ,69,0)</f>
        <v>0</v>
      </c>
      <c r="CG1424" s="14">
        <f>VLOOKUP($B1424,[2]Sheet3!$G:$CZ,70,0)</f>
        <v>0</v>
      </c>
      <c r="CH1424" s="14">
        <f>VLOOKUP($B1424,[2]Sheet3!$G:$CZ,71,0)</f>
        <v>0</v>
      </c>
      <c r="CI1424" s="14">
        <f>VLOOKUP($B1424,[2]Sheet3!$G:$CZ,72,0)</f>
        <v>0</v>
      </c>
      <c r="CJ1424" s="14">
        <f>VLOOKUP($B1424,[2]Sheet3!$G:$CZ,73,0)</f>
        <v>0</v>
      </c>
      <c r="CK1424" s="14">
        <f>VLOOKUP($B1424,[2]Sheet3!$G:$CZ,74,0)</f>
        <v>0</v>
      </c>
      <c r="CL1424" s="14">
        <f>VLOOKUP($B1424,[2]Sheet3!$G:$CZ,75,0)</f>
        <v>0</v>
      </c>
      <c r="CM1424" s="14">
        <f>VLOOKUP($B1424,[2]Sheet3!$G:$CZ,76,0)</f>
        <v>0</v>
      </c>
      <c r="CN1424" s="14">
        <f>VLOOKUP($B1424,[2]Sheet3!$G:$CZ,77,0)</f>
        <v>0</v>
      </c>
      <c r="CO1424" s="14">
        <f>VLOOKUP($B1424,[2]Sheet3!$G:$CZ,78,0)</f>
        <v>0</v>
      </c>
      <c r="CP1424" s="14">
        <f>VLOOKUP($B1424,[2]Sheet3!$G:$CZ,79,0)</f>
        <v>0</v>
      </c>
      <c r="CQ1424" s="14">
        <f>VLOOKUP($B1424,[2]Sheet3!$G:$CZ,80,0)</f>
        <v>0</v>
      </c>
      <c r="CR1424" s="14">
        <f>VLOOKUP($B1424,[2]Sheet3!$G:$CZ,81,0)</f>
        <v>0</v>
      </c>
      <c r="CS1424" s="14">
        <f>VLOOKUP($B1424,[2]Sheet3!$G:$CZ,82,0)</f>
        <v>0</v>
      </c>
      <c r="CT1424" s="14">
        <f>VLOOKUP($B1424,[2]Sheet3!$G:$CZ,83,0)</f>
        <v>0</v>
      </c>
      <c r="CU1424" s="14">
        <f>VLOOKUP($B1424,[2]Sheet3!$G:$CZ,84,0)</f>
        <v>0</v>
      </c>
      <c r="CV1424" s="14">
        <f>VLOOKUP($B1424,[2]Sheet3!$G:$CZ,85,0)</f>
        <v>0</v>
      </c>
      <c r="CW1424" s="14">
        <f>VLOOKUP($B1424,[2]Sheet3!$G:$CZ,86,0)</f>
        <v>0</v>
      </c>
      <c r="CX1424" s="14">
        <f>VLOOKUP($B1424,[2]Sheet3!$G:$CZ,87,0)</f>
        <v>0</v>
      </c>
      <c r="CY1424" s="14">
        <f>VLOOKUP($B1424,[2]Sheet3!$G:$CZ,88,0)</f>
        <v>0</v>
      </c>
      <c r="CZ1424" s="14">
        <f>VLOOKUP($B1424,[2]Sheet3!$G:$CZ,89,0)</f>
        <v>0</v>
      </c>
      <c r="DA1424" s="14">
        <f>VLOOKUP($B1424,[2]Sheet3!$G:$CZ,90,0)</f>
        <v>0</v>
      </c>
      <c r="DB1424" s="14">
        <f>VLOOKUP($B1424,[2]Sheet3!$G:$CZ,91,0)</f>
        <v>0</v>
      </c>
      <c r="DC1424" s="14">
        <f>VLOOKUP($B1424,[2]Sheet3!$G:$CZ,92,0)</f>
        <v>0</v>
      </c>
      <c r="DD1424" s="14">
        <f>VLOOKUP($B1424,[2]Sheet3!$G:$CZ,93,0)</f>
        <v>0</v>
      </c>
      <c r="DE1424" s="14">
        <f>VLOOKUP($B1424,[2]Sheet3!$G:$CZ,94,0)</f>
        <v>0</v>
      </c>
      <c r="DF1424" s="14">
        <f>VLOOKUP($B1424,[2]Sheet3!$G:$CZ,95,0)</f>
        <v>0</v>
      </c>
      <c r="DG1424" s="14">
        <f>VLOOKUP($B1424,[2]Sheet3!$G:$CZ,96,0)</f>
        <v>0</v>
      </c>
      <c r="DH1424" s="14">
        <f>VLOOKUP($B1424,[2]Sheet3!$G:$CZ,97,0)</f>
        <v>0</v>
      </c>
      <c r="DI1424" s="14">
        <f>VLOOKUP($B1424,[2]Sheet3!$G:$CZ,98,0)</f>
        <v>0</v>
      </c>
    </row>
    <row r="1425" spans="1:113" x14ac:dyDescent="0.3">
      <c r="A1425" s="9" t="str">
        <f t="shared" si="68"/>
        <v>E23339</v>
      </c>
      <c r="B1425" s="15" t="s">
        <v>3003</v>
      </c>
      <c r="C1425" s="15" t="s">
        <v>3004</v>
      </c>
      <c r="F1425" s="7" t="s">
        <v>15</v>
      </c>
      <c r="G1425" s="12" t="s">
        <v>4917</v>
      </c>
      <c r="H1425" s="12" t="str">
        <f>VLOOKUP($B1425,[1]Sheet1!$A:$G,5,0)</f>
        <v>suvendu.mishra@redingtongroup.com</v>
      </c>
      <c r="I1425" s="12" t="str">
        <f>VLOOKUP($B1425,[1]Sheet1!$A:$G,7,0)</f>
        <v>jaswinder.singh@redingtongroup.com</v>
      </c>
      <c r="J1425" s="12" t="s">
        <v>82</v>
      </c>
      <c r="K1425" s="7"/>
      <c r="L1425" s="7"/>
      <c r="M1425" s="8"/>
      <c r="N1425" s="7" t="str">
        <f t="shared" si="66"/>
        <v>suvendu.mishra@redingtongroup.com; jaswinder.singh@redingtongroup.com; nilesh.phirke@redingtongroup.com;christopher.joseph@redingtongroup.com</v>
      </c>
      <c r="O1425" s="7" t="str">
        <f t="shared" si="67"/>
        <v>E23339</v>
      </c>
      <c r="P1425" s="8" t="s">
        <v>5215</v>
      </c>
      <c r="Q1425" s="14">
        <f>VLOOKUP($B1425,[2]Sheet3!$G:$CZ,2,0)</f>
        <v>2400307438</v>
      </c>
      <c r="R1425" s="14">
        <f>VLOOKUP($B1425,[2]Sheet3!$G:$CZ,3,0)</f>
        <v>2400307437</v>
      </c>
      <c r="S1425" s="14">
        <f>VLOOKUP($B1425,[2]Sheet3!$G:$CZ,4,0)</f>
        <v>2400308944</v>
      </c>
      <c r="T1425" s="14">
        <f>VLOOKUP($B1425,[2]Sheet3!$G:$CZ,5,0)</f>
        <v>0</v>
      </c>
      <c r="U1425" s="14">
        <f>VLOOKUP($B1425,[2]Sheet3!$G:$CZ,6,0)</f>
        <v>0</v>
      </c>
      <c r="V1425" s="14">
        <f>VLOOKUP($B1425,[2]Sheet3!$G:$CZ,7,0)</f>
        <v>0</v>
      </c>
      <c r="W1425" s="14">
        <f>VLOOKUP($B1425,[2]Sheet3!$G:$CZ,8,0)</f>
        <v>0</v>
      </c>
      <c r="X1425" s="14">
        <f>VLOOKUP($B1425,[2]Sheet3!$G:$CZ,9,0)</f>
        <v>0</v>
      </c>
      <c r="Y1425" s="14">
        <f>VLOOKUP($B1425,[2]Sheet3!$G:$CZ,10,0)</f>
        <v>0</v>
      </c>
      <c r="Z1425" s="14">
        <f>VLOOKUP($B1425,[2]Sheet3!$G:$CZ,11,0)</f>
        <v>0</v>
      </c>
      <c r="AA1425" s="14">
        <f>VLOOKUP($B1425,[2]Sheet3!$G:$CZ,12,0)</f>
        <v>0</v>
      </c>
      <c r="AB1425" s="14">
        <f>VLOOKUP($B1425,[2]Sheet3!$G:$CZ,13,0)</f>
        <v>0</v>
      </c>
      <c r="AC1425" s="14">
        <f>VLOOKUP($B1425,[2]Sheet3!$G:$CZ,14,0)</f>
        <v>0</v>
      </c>
      <c r="AD1425" s="14">
        <f>VLOOKUP($B1425,[2]Sheet3!$G:$CZ,15,0)</f>
        <v>0</v>
      </c>
      <c r="AE1425" s="14">
        <f>VLOOKUP($B1425,[2]Sheet3!$G:$CZ,16,0)</f>
        <v>0</v>
      </c>
      <c r="AF1425" s="14">
        <f>VLOOKUP($B1425,[2]Sheet3!$G:$CZ,17,0)</f>
        <v>0</v>
      </c>
      <c r="AG1425" s="14">
        <f>VLOOKUP($B1425,[2]Sheet3!$G:$CZ,18,0)</f>
        <v>0</v>
      </c>
      <c r="AH1425" s="14">
        <f>VLOOKUP($B1425,[2]Sheet3!$G:$CZ,19,0)</f>
        <v>0</v>
      </c>
      <c r="AI1425" s="14">
        <f>VLOOKUP($B1425,[2]Sheet3!$G:$CZ,20,0)</f>
        <v>0</v>
      </c>
      <c r="AJ1425" s="14">
        <f>VLOOKUP($B1425,[2]Sheet3!$G:$CZ,21,0)</f>
        <v>0</v>
      </c>
      <c r="AK1425" s="14">
        <f>VLOOKUP($B1425,[2]Sheet3!$G:$CZ,22,0)</f>
        <v>0</v>
      </c>
      <c r="AL1425" s="14">
        <f>VLOOKUP($B1425,[2]Sheet3!$G:$CZ,23,0)</f>
        <v>0</v>
      </c>
      <c r="AM1425" s="14">
        <f>VLOOKUP($B1425,[2]Sheet3!$G:$CZ,24,0)</f>
        <v>0</v>
      </c>
      <c r="AN1425" s="14">
        <f>VLOOKUP($B1425,[2]Sheet3!$G:$CZ,25,0)</f>
        <v>0</v>
      </c>
      <c r="AO1425" s="14">
        <f>VLOOKUP($B1425,[2]Sheet3!$G:$CZ,26,0)</f>
        <v>0</v>
      </c>
      <c r="AP1425" s="14">
        <f>VLOOKUP($B1425,[2]Sheet3!$G:$CZ,27,0)</f>
        <v>0</v>
      </c>
      <c r="AQ1425" s="14">
        <f>VLOOKUP($B1425,[2]Sheet3!$G:$CZ,28,0)</f>
        <v>0</v>
      </c>
      <c r="AR1425" s="14">
        <f>VLOOKUP($B1425,[2]Sheet3!$G:$CZ,29,0)</f>
        <v>0</v>
      </c>
      <c r="AS1425" s="14">
        <f>VLOOKUP($B1425,[2]Sheet3!$G:$CZ,30,0)</f>
        <v>0</v>
      </c>
      <c r="AT1425" s="14">
        <f>VLOOKUP($B1425,[2]Sheet3!$G:$CZ,31,0)</f>
        <v>0</v>
      </c>
      <c r="AU1425" s="14">
        <f>VLOOKUP($B1425,[2]Sheet3!$G:$CZ,32,0)</f>
        <v>0</v>
      </c>
      <c r="AV1425" s="14">
        <f>VLOOKUP($B1425,[2]Sheet3!$G:$CZ,33,0)</f>
        <v>0</v>
      </c>
      <c r="AW1425" s="14">
        <f>VLOOKUP($B1425,[2]Sheet3!$G:$CZ,34,0)</f>
        <v>0</v>
      </c>
      <c r="AX1425" s="14">
        <f>VLOOKUP($B1425,[2]Sheet3!$G:$CZ,35,0)</f>
        <v>0</v>
      </c>
      <c r="AY1425" s="14">
        <f>VLOOKUP($B1425,[2]Sheet3!$G:$CZ,36,0)</f>
        <v>0</v>
      </c>
      <c r="AZ1425" s="14">
        <f>VLOOKUP($B1425,[2]Sheet3!$G:$CZ,37,0)</f>
        <v>0</v>
      </c>
      <c r="BA1425" s="14">
        <f>VLOOKUP($B1425,[2]Sheet3!$G:$CZ,38,0)</f>
        <v>0</v>
      </c>
      <c r="BB1425" s="14">
        <f>VLOOKUP($B1425,[2]Sheet3!$G:$CZ,39,0)</f>
        <v>0</v>
      </c>
      <c r="BC1425" s="14">
        <f>VLOOKUP($B1425,[2]Sheet3!$G:$CZ,40,0)</f>
        <v>0</v>
      </c>
      <c r="BD1425" s="14">
        <f>VLOOKUP($B1425,[2]Sheet3!$G:$CZ,41,0)</f>
        <v>0</v>
      </c>
      <c r="BE1425" s="14">
        <f>VLOOKUP($B1425,[2]Sheet3!$G:$CZ,42,0)</f>
        <v>0</v>
      </c>
      <c r="BF1425" s="14">
        <f>VLOOKUP($B1425,[2]Sheet3!$G:$CZ,43,0)</f>
        <v>0</v>
      </c>
      <c r="BG1425" s="14">
        <f>VLOOKUP($B1425,[2]Sheet3!$G:$CZ,44,0)</f>
        <v>0</v>
      </c>
      <c r="BH1425" s="14">
        <f>VLOOKUP($B1425,[2]Sheet3!$G:$CZ,45,0)</f>
        <v>0</v>
      </c>
      <c r="BI1425" s="14">
        <f>VLOOKUP($B1425,[2]Sheet3!$G:$CZ,46,0)</f>
        <v>0</v>
      </c>
      <c r="BJ1425" s="14">
        <f>VLOOKUP($B1425,[2]Sheet3!$G:$CZ,47,0)</f>
        <v>0</v>
      </c>
      <c r="BK1425" s="14">
        <f>VLOOKUP($B1425,[2]Sheet3!$G:$CZ,48,0)</f>
        <v>0</v>
      </c>
      <c r="BL1425" s="14">
        <f>VLOOKUP($B1425,[2]Sheet3!$G:$CZ,49,0)</f>
        <v>0</v>
      </c>
      <c r="BM1425" s="14">
        <f>VLOOKUP($B1425,[2]Sheet3!$G:$CZ,50,0)</f>
        <v>0</v>
      </c>
      <c r="BN1425" s="14">
        <f>VLOOKUP($B1425,[2]Sheet3!$G:$CZ,51,0)</f>
        <v>0</v>
      </c>
      <c r="BO1425" s="14">
        <f>VLOOKUP($B1425,[2]Sheet3!$G:$CZ,52,0)</f>
        <v>0</v>
      </c>
      <c r="BP1425" s="14">
        <f>VLOOKUP($B1425,[2]Sheet3!$G:$CZ,53,0)</f>
        <v>0</v>
      </c>
      <c r="BQ1425" s="14">
        <f>VLOOKUP($B1425,[2]Sheet3!$G:$CZ,54,0)</f>
        <v>0</v>
      </c>
      <c r="BR1425" s="14">
        <f>VLOOKUP($B1425,[2]Sheet3!$G:$CZ,55,0)</f>
        <v>0</v>
      </c>
      <c r="BS1425" s="14">
        <f>VLOOKUP($B1425,[2]Sheet3!$G:$CZ,56,0)</f>
        <v>0</v>
      </c>
      <c r="BT1425" s="14">
        <f>VLOOKUP($B1425,[2]Sheet3!$G:$CZ,57,0)</f>
        <v>0</v>
      </c>
      <c r="BU1425" s="14">
        <f>VLOOKUP($B1425,[2]Sheet3!$G:$CZ,58,0)</f>
        <v>0</v>
      </c>
      <c r="BV1425" s="14">
        <f>VLOOKUP($B1425,[2]Sheet3!$G:$CZ,59,0)</f>
        <v>0</v>
      </c>
      <c r="BW1425" s="14">
        <f>VLOOKUP($B1425,[2]Sheet3!$G:$CZ,60,0)</f>
        <v>0</v>
      </c>
      <c r="BX1425" s="14">
        <f>VLOOKUP($B1425,[2]Sheet3!$G:$CZ,61,0)</f>
        <v>0</v>
      </c>
      <c r="BY1425" s="14">
        <f>VLOOKUP($B1425,[2]Sheet3!$G:$CZ,62,0)</f>
        <v>0</v>
      </c>
      <c r="BZ1425" s="14">
        <f>VLOOKUP($B1425,[2]Sheet3!$G:$CZ,63,0)</f>
        <v>0</v>
      </c>
      <c r="CA1425" s="14">
        <f>VLOOKUP($B1425,[2]Sheet3!$G:$CZ,64,0)</f>
        <v>0</v>
      </c>
      <c r="CB1425" s="14">
        <f>VLOOKUP($B1425,[2]Sheet3!$G:$CZ,65,0)</f>
        <v>0</v>
      </c>
      <c r="CC1425" s="14">
        <f>VLOOKUP($B1425,[2]Sheet3!$G:$CZ,66,0)</f>
        <v>0</v>
      </c>
      <c r="CD1425" s="14">
        <f>VLOOKUP($B1425,[2]Sheet3!$G:$CZ,67,0)</f>
        <v>0</v>
      </c>
      <c r="CE1425" s="14">
        <f>VLOOKUP($B1425,[2]Sheet3!$G:$CZ,68,0)</f>
        <v>0</v>
      </c>
      <c r="CF1425" s="14">
        <f>VLOOKUP($B1425,[2]Sheet3!$G:$CZ,69,0)</f>
        <v>0</v>
      </c>
      <c r="CG1425" s="14">
        <f>VLOOKUP($B1425,[2]Sheet3!$G:$CZ,70,0)</f>
        <v>0</v>
      </c>
      <c r="CH1425" s="14">
        <f>VLOOKUP($B1425,[2]Sheet3!$G:$CZ,71,0)</f>
        <v>0</v>
      </c>
      <c r="CI1425" s="14">
        <f>VLOOKUP($B1425,[2]Sheet3!$G:$CZ,72,0)</f>
        <v>0</v>
      </c>
      <c r="CJ1425" s="14">
        <f>VLOOKUP($B1425,[2]Sheet3!$G:$CZ,73,0)</f>
        <v>0</v>
      </c>
      <c r="CK1425" s="14">
        <f>VLOOKUP($B1425,[2]Sheet3!$G:$CZ,74,0)</f>
        <v>0</v>
      </c>
      <c r="CL1425" s="14">
        <f>VLOOKUP($B1425,[2]Sheet3!$G:$CZ,75,0)</f>
        <v>0</v>
      </c>
      <c r="CM1425" s="14">
        <f>VLOOKUP($B1425,[2]Sheet3!$G:$CZ,76,0)</f>
        <v>0</v>
      </c>
      <c r="CN1425" s="14">
        <f>VLOOKUP($B1425,[2]Sheet3!$G:$CZ,77,0)</f>
        <v>0</v>
      </c>
      <c r="CO1425" s="14">
        <f>VLOOKUP($B1425,[2]Sheet3!$G:$CZ,78,0)</f>
        <v>0</v>
      </c>
      <c r="CP1425" s="14">
        <f>VLOOKUP($B1425,[2]Sheet3!$G:$CZ,79,0)</f>
        <v>0</v>
      </c>
      <c r="CQ1425" s="14">
        <f>VLOOKUP($B1425,[2]Sheet3!$G:$CZ,80,0)</f>
        <v>0</v>
      </c>
      <c r="CR1425" s="14">
        <f>VLOOKUP($B1425,[2]Sheet3!$G:$CZ,81,0)</f>
        <v>0</v>
      </c>
      <c r="CS1425" s="14">
        <f>VLOOKUP($B1425,[2]Sheet3!$G:$CZ,82,0)</f>
        <v>0</v>
      </c>
      <c r="CT1425" s="14">
        <f>VLOOKUP($B1425,[2]Sheet3!$G:$CZ,83,0)</f>
        <v>0</v>
      </c>
      <c r="CU1425" s="14">
        <f>VLOOKUP($B1425,[2]Sheet3!$G:$CZ,84,0)</f>
        <v>0</v>
      </c>
      <c r="CV1425" s="14">
        <f>VLOOKUP($B1425,[2]Sheet3!$G:$CZ,85,0)</f>
        <v>0</v>
      </c>
      <c r="CW1425" s="14">
        <f>VLOOKUP($B1425,[2]Sheet3!$G:$CZ,86,0)</f>
        <v>0</v>
      </c>
      <c r="CX1425" s="14">
        <f>VLOOKUP($B1425,[2]Sheet3!$G:$CZ,87,0)</f>
        <v>0</v>
      </c>
      <c r="CY1425" s="14">
        <f>VLOOKUP($B1425,[2]Sheet3!$G:$CZ,88,0)</f>
        <v>0</v>
      </c>
      <c r="CZ1425" s="14">
        <f>VLOOKUP($B1425,[2]Sheet3!$G:$CZ,89,0)</f>
        <v>0</v>
      </c>
      <c r="DA1425" s="14">
        <f>VLOOKUP($B1425,[2]Sheet3!$G:$CZ,90,0)</f>
        <v>0</v>
      </c>
      <c r="DB1425" s="14">
        <f>VLOOKUP($B1425,[2]Sheet3!$G:$CZ,91,0)</f>
        <v>0</v>
      </c>
      <c r="DC1425" s="14">
        <f>VLOOKUP($B1425,[2]Sheet3!$G:$CZ,92,0)</f>
        <v>0</v>
      </c>
      <c r="DD1425" s="14">
        <f>VLOOKUP($B1425,[2]Sheet3!$G:$CZ,93,0)</f>
        <v>0</v>
      </c>
      <c r="DE1425" s="14">
        <f>VLOOKUP($B1425,[2]Sheet3!$G:$CZ,94,0)</f>
        <v>0</v>
      </c>
      <c r="DF1425" s="14">
        <f>VLOOKUP($B1425,[2]Sheet3!$G:$CZ,95,0)</f>
        <v>0</v>
      </c>
      <c r="DG1425" s="14">
        <f>VLOOKUP($B1425,[2]Sheet3!$G:$CZ,96,0)</f>
        <v>0</v>
      </c>
      <c r="DH1425" s="14">
        <f>VLOOKUP($B1425,[2]Sheet3!$G:$CZ,97,0)</f>
        <v>0</v>
      </c>
      <c r="DI1425" s="14">
        <f>VLOOKUP($B1425,[2]Sheet3!$G:$CZ,98,0)</f>
        <v>0</v>
      </c>
    </row>
    <row r="1426" spans="1:113" x14ac:dyDescent="0.3">
      <c r="A1426" s="9" t="str">
        <f t="shared" si="68"/>
        <v>E23345</v>
      </c>
      <c r="B1426" s="15" t="s">
        <v>689</v>
      </c>
      <c r="C1426" s="15" t="s">
        <v>690</v>
      </c>
      <c r="F1426" s="7" t="s">
        <v>15</v>
      </c>
      <c r="G1426" s="12" t="s">
        <v>4918</v>
      </c>
      <c r="H1426" s="12" t="str">
        <f>VLOOKUP($B1426,[1]Sheet1!$A:$G,5,0)</f>
        <v>suvendu.mishra@redingtongroup.com</v>
      </c>
      <c r="I1426" s="12" t="str">
        <f>VLOOKUP($B1426,[1]Sheet1!$A:$G,7,0)</f>
        <v>jaswinder.singh@redingtongroup.com</v>
      </c>
      <c r="J1426" s="12" t="s">
        <v>82</v>
      </c>
      <c r="K1426" s="7"/>
      <c r="L1426" s="7"/>
      <c r="M1426" s="8"/>
      <c r="N1426" s="7" t="str">
        <f t="shared" si="66"/>
        <v>suvendu.mishra@redingtongroup.com; jaswinder.singh@redingtongroup.com; nilesh.phirke@redingtongroup.com;christopher.joseph@redingtongroup.com</v>
      </c>
      <c r="O1426" s="7" t="str">
        <f t="shared" si="67"/>
        <v>E23345</v>
      </c>
      <c r="P1426" s="8" t="s">
        <v>5215</v>
      </c>
      <c r="Q1426" s="14">
        <f>VLOOKUP($B1426,[2]Sheet3!$G:$CZ,2,0)</f>
        <v>2400302641</v>
      </c>
      <c r="R1426" s="14">
        <f>VLOOKUP($B1426,[2]Sheet3!$G:$CZ,3,0)</f>
        <v>2400308895</v>
      </c>
      <c r="S1426" s="14">
        <f>VLOOKUP($B1426,[2]Sheet3!$G:$CZ,4,0)</f>
        <v>0</v>
      </c>
      <c r="T1426" s="14">
        <f>VLOOKUP($B1426,[2]Sheet3!$G:$CZ,5,0)</f>
        <v>0</v>
      </c>
      <c r="U1426" s="14">
        <f>VLOOKUP($B1426,[2]Sheet3!$G:$CZ,6,0)</f>
        <v>0</v>
      </c>
      <c r="V1426" s="14">
        <f>VLOOKUP($B1426,[2]Sheet3!$G:$CZ,7,0)</f>
        <v>0</v>
      </c>
      <c r="W1426" s="14">
        <f>VLOOKUP($B1426,[2]Sheet3!$G:$CZ,8,0)</f>
        <v>0</v>
      </c>
      <c r="X1426" s="14">
        <f>VLOOKUP($B1426,[2]Sheet3!$G:$CZ,9,0)</f>
        <v>0</v>
      </c>
      <c r="Y1426" s="14">
        <f>VLOOKUP($B1426,[2]Sheet3!$G:$CZ,10,0)</f>
        <v>0</v>
      </c>
      <c r="Z1426" s="14">
        <f>VLOOKUP($B1426,[2]Sheet3!$G:$CZ,11,0)</f>
        <v>0</v>
      </c>
      <c r="AA1426" s="14">
        <f>VLOOKUP($B1426,[2]Sheet3!$G:$CZ,12,0)</f>
        <v>0</v>
      </c>
      <c r="AB1426" s="14">
        <f>VLOOKUP($B1426,[2]Sheet3!$G:$CZ,13,0)</f>
        <v>0</v>
      </c>
      <c r="AC1426" s="14">
        <f>VLOOKUP($B1426,[2]Sheet3!$G:$CZ,14,0)</f>
        <v>0</v>
      </c>
      <c r="AD1426" s="14">
        <f>VLOOKUP($B1426,[2]Sheet3!$G:$CZ,15,0)</f>
        <v>0</v>
      </c>
      <c r="AE1426" s="14">
        <f>VLOOKUP($B1426,[2]Sheet3!$G:$CZ,16,0)</f>
        <v>0</v>
      </c>
      <c r="AF1426" s="14">
        <f>VLOOKUP($B1426,[2]Sheet3!$G:$CZ,17,0)</f>
        <v>0</v>
      </c>
      <c r="AG1426" s="14">
        <f>VLOOKUP($B1426,[2]Sheet3!$G:$CZ,18,0)</f>
        <v>0</v>
      </c>
      <c r="AH1426" s="14">
        <f>VLOOKUP($B1426,[2]Sheet3!$G:$CZ,19,0)</f>
        <v>0</v>
      </c>
      <c r="AI1426" s="14">
        <f>VLOOKUP($B1426,[2]Sheet3!$G:$CZ,20,0)</f>
        <v>0</v>
      </c>
      <c r="AJ1426" s="14">
        <f>VLOOKUP($B1426,[2]Sheet3!$G:$CZ,21,0)</f>
        <v>0</v>
      </c>
      <c r="AK1426" s="14">
        <f>VLOOKUP($B1426,[2]Sheet3!$G:$CZ,22,0)</f>
        <v>0</v>
      </c>
      <c r="AL1426" s="14">
        <f>VLOOKUP($B1426,[2]Sheet3!$G:$CZ,23,0)</f>
        <v>0</v>
      </c>
      <c r="AM1426" s="14">
        <f>VLOOKUP($B1426,[2]Sheet3!$G:$CZ,24,0)</f>
        <v>0</v>
      </c>
      <c r="AN1426" s="14">
        <f>VLOOKUP($B1426,[2]Sheet3!$G:$CZ,25,0)</f>
        <v>0</v>
      </c>
      <c r="AO1426" s="14">
        <f>VLOOKUP($B1426,[2]Sheet3!$G:$CZ,26,0)</f>
        <v>0</v>
      </c>
      <c r="AP1426" s="14">
        <f>VLOOKUP($B1426,[2]Sheet3!$G:$CZ,27,0)</f>
        <v>0</v>
      </c>
      <c r="AQ1426" s="14">
        <f>VLOOKUP($B1426,[2]Sheet3!$G:$CZ,28,0)</f>
        <v>0</v>
      </c>
      <c r="AR1426" s="14">
        <f>VLOOKUP($B1426,[2]Sheet3!$G:$CZ,29,0)</f>
        <v>0</v>
      </c>
      <c r="AS1426" s="14">
        <f>VLOOKUP($B1426,[2]Sheet3!$G:$CZ,30,0)</f>
        <v>0</v>
      </c>
      <c r="AT1426" s="14">
        <f>VLOOKUP($B1426,[2]Sheet3!$G:$CZ,31,0)</f>
        <v>0</v>
      </c>
      <c r="AU1426" s="14">
        <f>VLOOKUP($B1426,[2]Sheet3!$G:$CZ,32,0)</f>
        <v>0</v>
      </c>
      <c r="AV1426" s="14">
        <f>VLOOKUP($B1426,[2]Sheet3!$G:$CZ,33,0)</f>
        <v>0</v>
      </c>
      <c r="AW1426" s="14">
        <f>VLOOKUP($B1426,[2]Sheet3!$G:$CZ,34,0)</f>
        <v>0</v>
      </c>
      <c r="AX1426" s="14">
        <f>VLOOKUP($B1426,[2]Sheet3!$G:$CZ,35,0)</f>
        <v>0</v>
      </c>
      <c r="AY1426" s="14">
        <f>VLOOKUP($B1426,[2]Sheet3!$G:$CZ,36,0)</f>
        <v>0</v>
      </c>
      <c r="AZ1426" s="14">
        <f>VLOOKUP($B1426,[2]Sheet3!$G:$CZ,37,0)</f>
        <v>0</v>
      </c>
      <c r="BA1426" s="14">
        <f>VLOOKUP($B1426,[2]Sheet3!$G:$CZ,38,0)</f>
        <v>0</v>
      </c>
      <c r="BB1426" s="14">
        <f>VLOOKUP($B1426,[2]Sheet3!$G:$CZ,39,0)</f>
        <v>0</v>
      </c>
      <c r="BC1426" s="14">
        <f>VLOOKUP($B1426,[2]Sheet3!$G:$CZ,40,0)</f>
        <v>0</v>
      </c>
      <c r="BD1426" s="14">
        <f>VLOOKUP($B1426,[2]Sheet3!$G:$CZ,41,0)</f>
        <v>0</v>
      </c>
      <c r="BE1426" s="14">
        <f>VLOOKUP($B1426,[2]Sheet3!$G:$CZ,42,0)</f>
        <v>0</v>
      </c>
      <c r="BF1426" s="14">
        <f>VLOOKUP($B1426,[2]Sheet3!$G:$CZ,43,0)</f>
        <v>0</v>
      </c>
      <c r="BG1426" s="14">
        <f>VLOOKUP($B1426,[2]Sheet3!$G:$CZ,44,0)</f>
        <v>0</v>
      </c>
      <c r="BH1426" s="14">
        <f>VLOOKUP($B1426,[2]Sheet3!$G:$CZ,45,0)</f>
        <v>0</v>
      </c>
      <c r="BI1426" s="14">
        <f>VLOOKUP($B1426,[2]Sheet3!$G:$CZ,46,0)</f>
        <v>0</v>
      </c>
      <c r="BJ1426" s="14">
        <f>VLOOKUP($B1426,[2]Sheet3!$G:$CZ,47,0)</f>
        <v>0</v>
      </c>
      <c r="BK1426" s="14">
        <f>VLOOKUP($B1426,[2]Sheet3!$G:$CZ,48,0)</f>
        <v>0</v>
      </c>
      <c r="BL1426" s="14">
        <f>VLOOKUP($B1426,[2]Sheet3!$G:$CZ,49,0)</f>
        <v>0</v>
      </c>
      <c r="BM1426" s="14">
        <f>VLOOKUP($B1426,[2]Sheet3!$G:$CZ,50,0)</f>
        <v>0</v>
      </c>
      <c r="BN1426" s="14">
        <f>VLOOKUP($B1426,[2]Sheet3!$G:$CZ,51,0)</f>
        <v>0</v>
      </c>
      <c r="BO1426" s="14">
        <f>VLOOKUP($B1426,[2]Sheet3!$G:$CZ,52,0)</f>
        <v>0</v>
      </c>
      <c r="BP1426" s="14">
        <f>VLOOKUP($B1426,[2]Sheet3!$G:$CZ,53,0)</f>
        <v>0</v>
      </c>
      <c r="BQ1426" s="14">
        <f>VLOOKUP($B1426,[2]Sheet3!$G:$CZ,54,0)</f>
        <v>0</v>
      </c>
      <c r="BR1426" s="14">
        <f>VLOOKUP($B1426,[2]Sheet3!$G:$CZ,55,0)</f>
        <v>0</v>
      </c>
      <c r="BS1426" s="14">
        <f>VLOOKUP($B1426,[2]Sheet3!$G:$CZ,56,0)</f>
        <v>0</v>
      </c>
      <c r="BT1426" s="14">
        <f>VLOOKUP($B1426,[2]Sheet3!$G:$CZ,57,0)</f>
        <v>0</v>
      </c>
      <c r="BU1426" s="14">
        <f>VLOOKUP($B1426,[2]Sheet3!$G:$CZ,58,0)</f>
        <v>0</v>
      </c>
      <c r="BV1426" s="14">
        <f>VLOOKUP($B1426,[2]Sheet3!$G:$CZ,59,0)</f>
        <v>0</v>
      </c>
      <c r="BW1426" s="14">
        <f>VLOOKUP($B1426,[2]Sheet3!$G:$CZ,60,0)</f>
        <v>0</v>
      </c>
      <c r="BX1426" s="14">
        <f>VLOOKUP($B1426,[2]Sheet3!$G:$CZ,61,0)</f>
        <v>0</v>
      </c>
      <c r="BY1426" s="14">
        <f>VLOOKUP($B1426,[2]Sheet3!$G:$CZ,62,0)</f>
        <v>0</v>
      </c>
      <c r="BZ1426" s="14">
        <f>VLOOKUP($B1426,[2]Sheet3!$G:$CZ,63,0)</f>
        <v>0</v>
      </c>
      <c r="CA1426" s="14">
        <f>VLOOKUP($B1426,[2]Sheet3!$G:$CZ,64,0)</f>
        <v>0</v>
      </c>
      <c r="CB1426" s="14">
        <f>VLOOKUP($B1426,[2]Sheet3!$G:$CZ,65,0)</f>
        <v>0</v>
      </c>
      <c r="CC1426" s="14">
        <f>VLOOKUP($B1426,[2]Sheet3!$G:$CZ,66,0)</f>
        <v>0</v>
      </c>
      <c r="CD1426" s="14">
        <f>VLOOKUP($B1426,[2]Sheet3!$G:$CZ,67,0)</f>
        <v>0</v>
      </c>
      <c r="CE1426" s="14">
        <f>VLOOKUP($B1426,[2]Sheet3!$G:$CZ,68,0)</f>
        <v>0</v>
      </c>
      <c r="CF1426" s="14">
        <f>VLOOKUP($B1426,[2]Sheet3!$G:$CZ,69,0)</f>
        <v>0</v>
      </c>
      <c r="CG1426" s="14">
        <f>VLOOKUP($B1426,[2]Sheet3!$G:$CZ,70,0)</f>
        <v>0</v>
      </c>
      <c r="CH1426" s="14">
        <f>VLOOKUP($B1426,[2]Sheet3!$G:$CZ,71,0)</f>
        <v>0</v>
      </c>
      <c r="CI1426" s="14">
        <f>VLOOKUP($B1426,[2]Sheet3!$G:$CZ,72,0)</f>
        <v>0</v>
      </c>
      <c r="CJ1426" s="14">
        <f>VLOOKUP($B1426,[2]Sheet3!$G:$CZ,73,0)</f>
        <v>0</v>
      </c>
      <c r="CK1426" s="14">
        <f>VLOOKUP($B1426,[2]Sheet3!$G:$CZ,74,0)</f>
        <v>0</v>
      </c>
      <c r="CL1426" s="14">
        <f>VLOOKUP($B1426,[2]Sheet3!$G:$CZ,75,0)</f>
        <v>0</v>
      </c>
      <c r="CM1426" s="14">
        <f>VLOOKUP($B1426,[2]Sheet3!$G:$CZ,76,0)</f>
        <v>0</v>
      </c>
      <c r="CN1426" s="14">
        <f>VLOOKUP($B1426,[2]Sheet3!$G:$CZ,77,0)</f>
        <v>0</v>
      </c>
      <c r="CO1426" s="14">
        <f>VLOOKUP($B1426,[2]Sheet3!$G:$CZ,78,0)</f>
        <v>0</v>
      </c>
      <c r="CP1426" s="14">
        <f>VLOOKUP($B1426,[2]Sheet3!$G:$CZ,79,0)</f>
        <v>0</v>
      </c>
      <c r="CQ1426" s="14">
        <f>VLOOKUP($B1426,[2]Sheet3!$G:$CZ,80,0)</f>
        <v>0</v>
      </c>
      <c r="CR1426" s="14">
        <f>VLOOKUP($B1426,[2]Sheet3!$G:$CZ,81,0)</f>
        <v>0</v>
      </c>
      <c r="CS1426" s="14">
        <f>VLOOKUP($B1426,[2]Sheet3!$G:$CZ,82,0)</f>
        <v>0</v>
      </c>
      <c r="CT1426" s="14">
        <f>VLOOKUP($B1426,[2]Sheet3!$G:$CZ,83,0)</f>
        <v>0</v>
      </c>
      <c r="CU1426" s="14">
        <f>VLOOKUP($B1426,[2]Sheet3!$G:$CZ,84,0)</f>
        <v>0</v>
      </c>
      <c r="CV1426" s="14">
        <f>VLOOKUP($B1426,[2]Sheet3!$G:$CZ,85,0)</f>
        <v>0</v>
      </c>
      <c r="CW1426" s="14">
        <f>VLOOKUP($B1426,[2]Sheet3!$G:$CZ,86,0)</f>
        <v>0</v>
      </c>
      <c r="CX1426" s="14">
        <f>VLOOKUP($B1426,[2]Sheet3!$G:$CZ,87,0)</f>
        <v>0</v>
      </c>
      <c r="CY1426" s="14">
        <f>VLOOKUP($B1426,[2]Sheet3!$G:$CZ,88,0)</f>
        <v>0</v>
      </c>
      <c r="CZ1426" s="14">
        <f>VLOOKUP($B1426,[2]Sheet3!$G:$CZ,89,0)</f>
        <v>0</v>
      </c>
      <c r="DA1426" s="14">
        <f>VLOOKUP($B1426,[2]Sheet3!$G:$CZ,90,0)</f>
        <v>0</v>
      </c>
      <c r="DB1426" s="14">
        <f>VLOOKUP($B1426,[2]Sheet3!$G:$CZ,91,0)</f>
        <v>0</v>
      </c>
      <c r="DC1426" s="14">
        <f>VLOOKUP($B1426,[2]Sheet3!$G:$CZ,92,0)</f>
        <v>0</v>
      </c>
      <c r="DD1426" s="14">
        <f>VLOOKUP($B1426,[2]Sheet3!$G:$CZ,93,0)</f>
        <v>0</v>
      </c>
      <c r="DE1426" s="14">
        <f>VLOOKUP($B1426,[2]Sheet3!$G:$CZ,94,0)</f>
        <v>0</v>
      </c>
      <c r="DF1426" s="14">
        <f>VLOOKUP($B1426,[2]Sheet3!$G:$CZ,95,0)</f>
        <v>0</v>
      </c>
      <c r="DG1426" s="14">
        <f>VLOOKUP($B1426,[2]Sheet3!$G:$CZ,96,0)</f>
        <v>0</v>
      </c>
      <c r="DH1426" s="14">
        <f>VLOOKUP($B1426,[2]Sheet3!$G:$CZ,97,0)</f>
        <v>0</v>
      </c>
      <c r="DI1426" s="14">
        <f>VLOOKUP($B1426,[2]Sheet3!$G:$CZ,98,0)</f>
        <v>0</v>
      </c>
    </row>
    <row r="1427" spans="1:113" x14ac:dyDescent="0.3">
      <c r="A1427" s="9" t="str">
        <f t="shared" si="68"/>
        <v>E23382</v>
      </c>
      <c r="B1427" s="15" t="s">
        <v>417</v>
      </c>
      <c r="C1427" s="15" t="s">
        <v>439</v>
      </c>
      <c r="F1427" s="7" t="s">
        <v>15</v>
      </c>
      <c r="G1427" s="12" t="s">
        <v>4919</v>
      </c>
      <c r="H1427" s="12" t="str">
        <f>VLOOKUP($B1427,[1]Sheet1!$A:$G,5,0)</f>
        <v>suvendu.mishra@redingtongroup.com</v>
      </c>
      <c r="I1427" s="12" t="str">
        <f>VLOOKUP($B1427,[1]Sheet1!$A:$G,7,0)</f>
        <v>jaswinder.singh@redingtongroup.com</v>
      </c>
      <c r="J1427" s="12" t="s">
        <v>82</v>
      </c>
      <c r="K1427" s="7"/>
      <c r="L1427" s="7"/>
      <c r="M1427" s="8"/>
      <c r="N1427" s="7" t="str">
        <f t="shared" si="66"/>
        <v>suvendu.mishra@redingtongroup.com; jaswinder.singh@redingtongroup.com; nilesh.phirke@redingtongroup.com;christopher.joseph@redingtongroup.com</v>
      </c>
      <c r="O1427" s="7" t="str">
        <f t="shared" si="67"/>
        <v>E23382</v>
      </c>
      <c r="P1427" s="8" t="s">
        <v>5215</v>
      </c>
      <c r="Q1427" s="14">
        <f>VLOOKUP($B1427,[2]Sheet3!$G:$CZ,2,0)</f>
        <v>2400307342</v>
      </c>
      <c r="R1427" s="14">
        <f>VLOOKUP($B1427,[2]Sheet3!$G:$CZ,3,0)</f>
        <v>2400300553</v>
      </c>
      <c r="S1427" s="14">
        <f>VLOOKUP($B1427,[2]Sheet3!$G:$CZ,4,0)</f>
        <v>0</v>
      </c>
      <c r="T1427" s="14">
        <f>VLOOKUP($B1427,[2]Sheet3!$G:$CZ,5,0)</f>
        <v>0</v>
      </c>
      <c r="U1427" s="14">
        <f>VLOOKUP($B1427,[2]Sheet3!$G:$CZ,6,0)</f>
        <v>0</v>
      </c>
      <c r="V1427" s="14">
        <f>VLOOKUP($B1427,[2]Sheet3!$G:$CZ,7,0)</f>
        <v>0</v>
      </c>
      <c r="W1427" s="14">
        <f>VLOOKUP($B1427,[2]Sheet3!$G:$CZ,8,0)</f>
        <v>0</v>
      </c>
      <c r="X1427" s="14">
        <f>VLOOKUP($B1427,[2]Sheet3!$G:$CZ,9,0)</f>
        <v>0</v>
      </c>
      <c r="Y1427" s="14">
        <f>VLOOKUP($B1427,[2]Sheet3!$G:$CZ,10,0)</f>
        <v>0</v>
      </c>
      <c r="Z1427" s="14">
        <f>VLOOKUP($B1427,[2]Sheet3!$G:$CZ,11,0)</f>
        <v>0</v>
      </c>
      <c r="AA1427" s="14">
        <f>VLOOKUP($B1427,[2]Sheet3!$G:$CZ,12,0)</f>
        <v>0</v>
      </c>
      <c r="AB1427" s="14">
        <f>VLOOKUP($B1427,[2]Sheet3!$G:$CZ,13,0)</f>
        <v>0</v>
      </c>
      <c r="AC1427" s="14">
        <f>VLOOKUP($B1427,[2]Sheet3!$G:$CZ,14,0)</f>
        <v>0</v>
      </c>
      <c r="AD1427" s="14">
        <f>VLOOKUP($B1427,[2]Sheet3!$G:$CZ,15,0)</f>
        <v>0</v>
      </c>
      <c r="AE1427" s="14">
        <f>VLOOKUP($B1427,[2]Sheet3!$G:$CZ,16,0)</f>
        <v>0</v>
      </c>
      <c r="AF1427" s="14">
        <f>VLOOKUP($B1427,[2]Sheet3!$G:$CZ,17,0)</f>
        <v>0</v>
      </c>
      <c r="AG1427" s="14">
        <f>VLOOKUP($B1427,[2]Sheet3!$G:$CZ,18,0)</f>
        <v>0</v>
      </c>
      <c r="AH1427" s="14">
        <f>VLOOKUP($B1427,[2]Sheet3!$G:$CZ,19,0)</f>
        <v>0</v>
      </c>
      <c r="AI1427" s="14">
        <f>VLOOKUP($B1427,[2]Sheet3!$G:$CZ,20,0)</f>
        <v>0</v>
      </c>
      <c r="AJ1427" s="14">
        <f>VLOOKUP($B1427,[2]Sheet3!$G:$CZ,21,0)</f>
        <v>0</v>
      </c>
      <c r="AK1427" s="14">
        <f>VLOOKUP($B1427,[2]Sheet3!$G:$CZ,22,0)</f>
        <v>0</v>
      </c>
      <c r="AL1427" s="14">
        <f>VLOOKUP($B1427,[2]Sheet3!$G:$CZ,23,0)</f>
        <v>0</v>
      </c>
      <c r="AM1427" s="14">
        <f>VLOOKUP($B1427,[2]Sheet3!$G:$CZ,24,0)</f>
        <v>0</v>
      </c>
      <c r="AN1427" s="14">
        <f>VLOOKUP($B1427,[2]Sheet3!$G:$CZ,25,0)</f>
        <v>0</v>
      </c>
      <c r="AO1427" s="14">
        <f>VLOOKUP($B1427,[2]Sheet3!$G:$CZ,26,0)</f>
        <v>0</v>
      </c>
      <c r="AP1427" s="14">
        <f>VLOOKUP($B1427,[2]Sheet3!$G:$CZ,27,0)</f>
        <v>0</v>
      </c>
      <c r="AQ1427" s="14">
        <f>VLOOKUP($B1427,[2]Sheet3!$G:$CZ,28,0)</f>
        <v>0</v>
      </c>
      <c r="AR1427" s="14">
        <f>VLOOKUP($B1427,[2]Sheet3!$G:$CZ,29,0)</f>
        <v>0</v>
      </c>
      <c r="AS1427" s="14">
        <f>VLOOKUP($B1427,[2]Sheet3!$G:$CZ,30,0)</f>
        <v>0</v>
      </c>
      <c r="AT1427" s="14">
        <f>VLOOKUP($B1427,[2]Sheet3!$G:$CZ,31,0)</f>
        <v>0</v>
      </c>
      <c r="AU1427" s="14">
        <f>VLOOKUP($B1427,[2]Sheet3!$G:$CZ,32,0)</f>
        <v>0</v>
      </c>
      <c r="AV1427" s="14">
        <f>VLOOKUP($B1427,[2]Sheet3!$G:$CZ,33,0)</f>
        <v>0</v>
      </c>
      <c r="AW1427" s="14">
        <f>VLOOKUP($B1427,[2]Sheet3!$G:$CZ,34,0)</f>
        <v>0</v>
      </c>
      <c r="AX1427" s="14">
        <f>VLOOKUP($B1427,[2]Sheet3!$G:$CZ,35,0)</f>
        <v>0</v>
      </c>
      <c r="AY1427" s="14">
        <f>VLOOKUP($B1427,[2]Sheet3!$G:$CZ,36,0)</f>
        <v>0</v>
      </c>
      <c r="AZ1427" s="14">
        <f>VLOOKUP($B1427,[2]Sheet3!$G:$CZ,37,0)</f>
        <v>0</v>
      </c>
      <c r="BA1427" s="14">
        <f>VLOOKUP($B1427,[2]Sheet3!$G:$CZ,38,0)</f>
        <v>0</v>
      </c>
      <c r="BB1427" s="14">
        <f>VLOOKUP($B1427,[2]Sheet3!$G:$CZ,39,0)</f>
        <v>0</v>
      </c>
      <c r="BC1427" s="14">
        <f>VLOOKUP($B1427,[2]Sheet3!$G:$CZ,40,0)</f>
        <v>0</v>
      </c>
      <c r="BD1427" s="14">
        <f>VLOOKUP($B1427,[2]Sheet3!$G:$CZ,41,0)</f>
        <v>0</v>
      </c>
      <c r="BE1427" s="14">
        <f>VLOOKUP($B1427,[2]Sheet3!$G:$CZ,42,0)</f>
        <v>0</v>
      </c>
      <c r="BF1427" s="14">
        <f>VLOOKUP($B1427,[2]Sheet3!$G:$CZ,43,0)</f>
        <v>0</v>
      </c>
      <c r="BG1427" s="14">
        <f>VLOOKUP($B1427,[2]Sheet3!$G:$CZ,44,0)</f>
        <v>0</v>
      </c>
      <c r="BH1427" s="14">
        <f>VLOOKUP($B1427,[2]Sheet3!$G:$CZ,45,0)</f>
        <v>0</v>
      </c>
      <c r="BI1427" s="14">
        <f>VLOOKUP($B1427,[2]Sheet3!$G:$CZ,46,0)</f>
        <v>0</v>
      </c>
      <c r="BJ1427" s="14">
        <f>VLOOKUP($B1427,[2]Sheet3!$G:$CZ,47,0)</f>
        <v>0</v>
      </c>
      <c r="BK1427" s="14">
        <f>VLOOKUP($B1427,[2]Sheet3!$G:$CZ,48,0)</f>
        <v>0</v>
      </c>
      <c r="BL1427" s="14">
        <f>VLOOKUP($B1427,[2]Sheet3!$G:$CZ,49,0)</f>
        <v>0</v>
      </c>
      <c r="BM1427" s="14">
        <f>VLOOKUP($B1427,[2]Sheet3!$G:$CZ,50,0)</f>
        <v>0</v>
      </c>
      <c r="BN1427" s="14">
        <f>VLOOKUP($B1427,[2]Sheet3!$G:$CZ,51,0)</f>
        <v>0</v>
      </c>
      <c r="BO1427" s="14">
        <f>VLOOKUP($B1427,[2]Sheet3!$G:$CZ,52,0)</f>
        <v>0</v>
      </c>
      <c r="BP1427" s="14">
        <f>VLOOKUP($B1427,[2]Sheet3!$G:$CZ,53,0)</f>
        <v>0</v>
      </c>
      <c r="BQ1427" s="14">
        <f>VLOOKUP($B1427,[2]Sheet3!$G:$CZ,54,0)</f>
        <v>0</v>
      </c>
      <c r="BR1427" s="14">
        <f>VLOOKUP($B1427,[2]Sheet3!$G:$CZ,55,0)</f>
        <v>0</v>
      </c>
      <c r="BS1427" s="14">
        <f>VLOOKUP($B1427,[2]Sheet3!$G:$CZ,56,0)</f>
        <v>0</v>
      </c>
      <c r="BT1427" s="14">
        <f>VLOOKUP($B1427,[2]Sheet3!$G:$CZ,57,0)</f>
        <v>0</v>
      </c>
      <c r="BU1427" s="14">
        <f>VLOOKUP($B1427,[2]Sheet3!$G:$CZ,58,0)</f>
        <v>0</v>
      </c>
      <c r="BV1427" s="14">
        <f>VLOOKUP($B1427,[2]Sheet3!$G:$CZ,59,0)</f>
        <v>0</v>
      </c>
      <c r="BW1427" s="14">
        <f>VLOOKUP($B1427,[2]Sheet3!$G:$CZ,60,0)</f>
        <v>0</v>
      </c>
      <c r="BX1427" s="14">
        <f>VLOOKUP($B1427,[2]Sheet3!$G:$CZ,61,0)</f>
        <v>0</v>
      </c>
      <c r="BY1427" s="14">
        <f>VLOOKUP($B1427,[2]Sheet3!$G:$CZ,62,0)</f>
        <v>0</v>
      </c>
      <c r="BZ1427" s="14">
        <f>VLOOKUP($B1427,[2]Sheet3!$G:$CZ,63,0)</f>
        <v>0</v>
      </c>
      <c r="CA1427" s="14">
        <f>VLOOKUP($B1427,[2]Sheet3!$G:$CZ,64,0)</f>
        <v>0</v>
      </c>
      <c r="CB1427" s="14">
        <f>VLOOKUP($B1427,[2]Sheet3!$G:$CZ,65,0)</f>
        <v>0</v>
      </c>
      <c r="CC1427" s="14">
        <f>VLOOKUP($B1427,[2]Sheet3!$G:$CZ,66,0)</f>
        <v>0</v>
      </c>
      <c r="CD1427" s="14">
        <f>VLOOKUP($B1427,[2]Sheet3!$G:$CZ,67,0)</f>
        <v>0</v>
      </c>
      <c r="CE1427" s="14">
        <f>VLOOKUP($B1427,[2]Sheet3!$G:$CZ,68,0)</f>
        <v>0</v>
      </c>
      <c r="CF1427" s="14">
        <f>VLOOKUP($B1427,[2]Sheet3!$G:$CZ,69,0)</f>
        <v>0</v>
      </c>
      <c r="CG1427" s="14">
        <f>VLOOKUP($B1427,[2]Sheet3!$G:$CZ,70,0)</f>
        <v>0</v>
      </c>
      <c r="CH1427" s="14">
        <f>VLOOKUP($B1427,[2]Sheet3!$G:$CZ,71,0)</f>
        <v>0</v>
      </c>
      <c r="CI1427" s="14">
        <f>VLOOKUP($B1427,[2]Sheet3!$G:$CZ,72,0)</f>
        <v>0</v>
      </c>
      <c r="CJ1427" s="14">
        <f>VLOOKUP($B1427,[2]Sheet3!$G:$CZ,73,0)</f>
        <v>0</v>
      </c>
      <c r="CK1427" s="14">
        <f>VLOOKUP($B1427,[2]Sheet3!$G:$CZ,74,0)</f>
        <v>0</v>
      </c>
      <c r="CL1427" s="14">
        <f>VLOOKUP($B1427,[2]Sheet3!$G:$CZ,75,0)</f>
        <v>0</v>
      </c>
      <c r="CM1427" s="14">
        <f>VLOOKUP($B1427,[2]Sheet3!$G:$CZ,76,0)</f>
        <v>0</v>
      </c>
      <c r="CN1427" s="14">
        <f>VLOOKUP($B1427,[2]Sheet3!$G:$CZ,77,0)</f>
        <v>0</v>
      </c>
      <c r="CO1427" s="14">
        <f>VLOOKUP($B1427,[2]Sheet3!$G:$CZ,78,0)</f>
        <v>0</v>
      </c>
      <c r="CP1427" s="14">
        <f>VLOOKUP($B1427,[2]Sheet3!$G:$CZ,79,0)</f>
        <v>0</v>
      </c>
      <c r="CQ1427" s="14">
        <f>VLOOKUP($B1427,[2]Sheet3!$G:$CZ,80,0)</f>
        <v>0</v>
      </c>
      <c r="CR1427" s="14">
        <f>VLOOKUP($B1427,[2]Sheet3!$G:$CZ,81,0)</f>
        <v>0</v>
      </c>
      <c r="CS1427" s="14">
        <f>VLOOKUP($B1427,[2]Sheet3!$G:$CZ,82,0)</f>
        <v>0</v>
      </c>
      <c r="CT1427" s="14">
        <f>VLOOKUP($B1427,[2]Sheet3!$G:$CZ,83,0)</f>
        <v>0</v>
      </c>
      <c r="CU1427" s="14">
        <f>VLOOKUP($B1427,[2]Sheet3!$G:$CZ,84,0)</f>
        <v>0</v>
      </c>
      <c r="CV1427" s="14">
        <f>VLOOKUP($B1427,[2]Sheet3!$G:$CZ,85,0)</f>
        <v>0</v>
      </c>
      <c r="CW1427" s="14">
        <f>VLOOKUP($B1427,[2]Sheet3!$G:$CZ,86,0)</f>
        <v>0</v>
      </c>
      <c r="CX1427" s="14">
        <f>VLOOKUP($B1427,[2]Sheet3!$G:$CZ,87,0)</f>
        <v>0</v>
      </c>
      <c r="CY1427" s="14">
        <f>VLOOKUP($B1427,[2]Sheet3!$G:$CZ,88,0)</f>
        <v>0</v>
      </c>
      <c r="CZ1427" s="14">
        <f>VLOOKUP($B1427,[2]Sheet3!$G:$CZ,89,0)</f>
        <v>0</v>
      </c>
      <c r="DA1427" s="14">
        <f>VLOOKUP($B1427,[2]Sheet3!$G:$CZ,90,0)</f>
        <v>0</v>
      </c>
      <c r="DB1427" s="14">
        <f>VLOOKUP($B1427,[2]Sheet3!$G:$CZ,91,0)</f>
        <v>0</v>
      </c>
      <c r="DC1427" s="14">
        <f>VLOOKUP($B1427,[2]Sheet3!$G:$CZ,92,0)</f>
        <v>0</v>
      </c>
      <c r="DD1427" s="14">
        <f>VLOOKUP($B1427,[2]Sheet3!$G:$CZ,93,0)</f>
        <v>0</v>
      </c>
      <c r="DE1427" s="14">
        <f>VLOOKUP($B1427,[2]Sheet3!$G:$CZ,94,0)</f>
        <v>0</v>
      </c>
      <c r="DF1427" s="14">
        <f>VLOOKUP($B1427,[2]Sheet3!$G:$CZ,95,0)</f>
        <v>0</v>
      </c>
      <c r="DG1427" s="14">
        <f>VLOOKUP($B1427,[2]Sheet3!$G:$CZ,96,0)</f>
        <v>0</v>
      </c>
      <c r="DH1427" s="14">
        <f>VLOOKUP($B1427,[2]Sheet3!$G:$CZ,97,0)</f>
        <v>0</v>
      </c>
      <c r="DI1427" s="14">
        <f>VLOOKUP($B1427,[2]Sheet3!$G:$CZ,98,0)</f>
        <v>0</v>
      </c>
    </row>
    <row r="1428" spans="1:113" x14ac:dyDescent="0.3">
      <c r="A1428" s="9" t="str">
        <f t="shared" si="68"/>
        <v>SD3053</v>
      </c>
      <c r="B1428" s="15" t="s">
        <v>3005</v>
      </c>
      <c r="C1428" s="15" t="s">
        <v>3006</v>
      </c>
      <c r="F1428" s="7" t="s">
        <v>15</v>
      </c>
      <c r="G1428" s="12" t="s">
        <v>4920</v>
      </c>
      <c r="H1428" s="12" t="str">
        <f>VLOOKUP($B1428,[1]Sheet1!$A:$G,5,0)</f>
        <v>pankaj.ahujaM@redingtongroup.com</v>
      </c>
      <c r="I1428" s="12" t="str">
        <f>VLOOKUP($B1428,[1]Sheet1!$A:$G,7,0)</f>
        <v>vikram.kumar@redingtongroup.com</v>
      </c>
      <c r="J1428" s="12" t="s">
        <v>82</v>
      </c>
      <c r="K1428" s="7"/>
      <c r="L1428" s="7"/>
      <c r="M1428" s="8"/>
      <c r="N1428" s="7" t="str">
        <f t="shared" si="66"/>
        <v>pankaj.ahujaM@redingtongroup.com; vikram.kumar@redingtongroup.com; nilesh.phirke@redingtongroup.com;christopher.joseph@redingtongroup.com</v>
      </c>
      <c r="O1428" s="7" t="str">
        <f t="shared" si="67"/>
        <v>SD3053</v>
      </c>
      <c r="P1428" s="8" t="s">
        <v>5215</v>
      </c>
      <c r="Q1428" s="14">
        <f>VLOOKUP($B1428,[2]Sheet3!$G:$CZ,2,0)</f>
        <v>2400300739</v>
      </c>
      <c r="R1428" s="14">
        <f>VLOOKUP($B1428,[2]Sheet3!$G:$CZ,3,0)</f>
        <v>0</v>
      </c>
      <c r="S1428" s="14">
        <f>VLOOKUP($B1428,[2]Sheet3!$G:$CZ,4,0)</f>
        <v>0</v>
      </c>
      <c r="T1428" s="14">
        <f>VLOOKUP($B1428,[2]Sheet3!$G:$CZ,5,0)</f>
        <v>0</v>
      </c>
      <c r="U1428" s="14">
        <f>VLOOKUP($B1428,[2]Sheet3!$G:$CZ,6,0)</f>
        <v>0</v>
      </c>
      <c r="V1428" s="14">
        <f>VLOOKUP($B1428,[2]Sheet3!$G:$CZ,7,0)</f>
        <v>0</v>
      </c>
      <c r="W1428" s="14">
        <f>VLOOKUP($B1428,[2]Sheet3!$G:$CZ,8,0)</f>
        <v>0</v>
      </c>
      <c r="X1428" s="14">
        <f>VLOOKUP($B1428,[2]Sheet3!$G:$CZ,9,0)</f>
        <v>0</v>
      </c>
      <c r="Y1428" s="14">
        <f>VLOOKUP($B1428,[2]Sheet3!$G:$CZ,10,0)</f>
        <v>0</v>
      </c>
      <c r="Z1428" s="14">
        <f>VLOOKUP($B1428,[2]Sheet3!$G:$CZ,11,0)</f>
        <v>0</v>
      </c>
      <c r="AA1428" s="14">
        <f>VLOOKUP($B1428,[2]Sheet3!$G:$CZ,12,0)</f>
        <v>0</v>
      </c>
      <c r="AB1428" s="14">
        <f>VLOOKUP($B1428,[2]Sheet3!$G:$CZ,13,0)</f>
        <v>0</v>
      </c>
      <c r="AC1428" s="14">
        <f>VLOOKUP($B1428,[2]Sheet3!$G:$CZ,14,0)</f>
        <v>0</v>
      </c>
      <c r="AD1428" s="14">
        <f>VLOOKUP($B1428,[2]Sheet3!$G:$CZ,15,0)</f>
        <v>0</v>
      </c>
      <c r="AE1428" s="14">
        <f>VLOOKUP($B1428,[2]Sheet3!$G:$CZ,16,0)</f>
        <v>0</v>
      </c>
      <c r="AF1428" s="14">
        <f>VLOOKUP($B1428,[2]Sheet3!$G:$CZ,17,0)</f>
        <v>0</v>
      </c>
      <c r="AG1428" s="14">
        <f>VLOOKUP($B1428,[2]Sheet3!$G:$CZ,18,0)</f>
        <v>0</v>
      </c>
      <c r="AH1428" s="14">
        <f>VLOOKUP($B1428,[2]Sheet3!$G:$CZ,19,0)</f>
        <v>0</v>
      </c>
      <c r="AI1428" s="14">
        <f>VLOOKUP($B1428,[2]Sheet3!$G:$CZ,20,0)</f>
        <v>0</v>
      </c>
      <c r="AJ1428" s="14">
        <f>VLOOKUP($B1428,[2]Sheet3!$G:$CZ,21,0)</f>
        <v>0</v>
      </c>
      <c r="AK1428" s="14">
        <f>VLOOKUP($B1428,[2]Sheet3!$G:$CZ,22,0)</f>
        <v>0</v>
      </c>
      <c r="AL1428" s="14">
        <f>VLOOKUP($B1428,[2]Sheet3!$G:$CZ,23,0)</f>
        <v>0</v>
      </c>
      <c r="AM1428" s="14">
        <f>VLOOKUP($B1428,[2]Sheet3!$G:$CZ,24,0)</f>
        <v>0</v>
      </c>
      <c r="AN1428" s="14">
        <f>VLOOKUP($B1428,[2]Sheet3!$G:$CZ,25,0)</f>
        <v>0</v>
      </c>
      <c r="AO1428" s="14">
        <f>VLOOKUP($B1428,[2]Sheet3!$G:$CZ,26,0)</f>
        <v>0</v>
      </c>
      <c r="AP1428" s="14">
        <f>VLOOKUP($B1428,[2]Sheet3!$G:$CZ,27,0)</f>
        <v>0</v>
      </c>
      <c r="AQ1428" s="14">
        <f>VLOOKUP($B1428,[2]Sheet3!$G:$CZ,28,0)</f>
        <v>0</v>
      </c>
      <c r="AR1428" s="14">
        <f>VLOOKUP($B1428,[2]Sheet3!$G:$CZ,29,0)</f>
        <v>0</v>
      </c>
      <c r="AS1428" s="14">
        <f>VLOOKUP($B1428,[2]Sheet3!$G:$CZ,30,0)</f>
        <v>0</v>
      </c>
      <c r="AT1428" s="14">
        <f>VLOOKUP($B1428,[2]Sheet3!$G:$CZ,31,0)</f>
        <v>0</v>
      </c>
      <c r="AU1428" s="14">
        <f>VLOOKUP($B1428,[2]Sheet3!$G:$CZ,32,0)</f>
        <v>0</v>
      </c>
      <c r="AV1428" s="14">
        <f>VLOOKUP($B1428,[2]Sheet3!$G:$CZ,33,0)</f>
        <v>0</v>
      </c>
      <c r="AW1428" s="14">
        <f>VLOOKUP($B1428,[2]Sheet3!$G:$CZ,34,0)</f>
        <v>0</v>
      </c>
      <c r="AX1428" s="14">
        <f>VLOOKUP($B1428,[2]Sheet3!$G:$CZ,35,0)</f>
        <v>0</v>
      </c>
      <c r="AY1428" s="14">
        <f>VLOOKUP($B1428,[2]Sheet3!$G:$CZ,36,0)</f>
        <v>0</v>
      </c>
      <c r="AZ1428" s="14">
        <f>VLOOKUP($B1428,[2]Sheet3!$G:$CZ,37,0)</f>
        <v>0</v>
      </c>
      <c r="BA1428" s="14">
        <f>VLOOKUP($B1428,[2]Sheet3!$G:$CZ,38,0)</f>
        <v>0</v>
      </c>
      <c r="BB1428" s="14">
        <f>VLOOKUP($B1428,[2]Sheet3!$G:$CZ,39,0)</f>
        <v>0</v>
      </c>
      <c r="BC1428" s="14">
        <f>VLOOKUP($B1428,[2]Sheet3!$G:$CZ,40,0)</f>
        <v>0</v>
      </c>
      <c r="BD1428" s="14">
        <f>VLOOKUP($B1428,[2]Sheet3!$G:$CZ,41,0)</f>
        <v>0</v>
      </c>
      <c r="BE1428" s="14">
        <f>VLOOKUP($B1428,[2]Sheet3!$G:$CZ,42,0)</f>
        <v>0</v>
      </c>
      <c r="BF1428" s="14">
        <f>VLOOKUP($B1428,[2]Sheet3!$G:$CZ,43,0)</f>
        <v>0</v>
      </c>
      <c r="BG1428" s="14">
        <f>VLOOKUP($B1428,[2]Sheet3!$G:$CZ,44,0)</f>
        <v>0</v>
      </c>
      <c r="BH1428" s="14">
        <f>VLOOKUP($B1428,[2]Sheet3!$G:$CZ,45,0)</f>
        <v>0</v>
      </c>
      <c r="BI1428" s="14">
        <f>VLOOKUP($B1428,[2]Sheet3!$G:$CZ,46,0)</f>
        <v>0</v>
      </c>
      <c r="BJ1428" s="14">
        <f>VLOOKUP($B1428,[2]Sheet3!$G:$CZ,47,0)</f>
        <v>0</v>
      </c>
      <c r="BK1428" s="14">
        <f>VLOOKUP($B1428,[2]Sheet3!$G:$CZ,48,0)</f>
        <v>0</v>
      </c>
      <c r="BL1428" s="14">
        <f>VLOOKUP($B1428,[2]Sheet3!$G:$CZ,49,0)</f>
        <v>0</v>
      </c>
      <c r="BM1428" s="14">
        <f>VLOOKUP($B1428,[2]Sheet3!$G:$CZ,50,0)</f>
        <v>0</v>
      </c>
      <c r="BN1428" s="14">
        <f>VLOOKUP($B1428,[2]Sheet3!$G:$CZ,51,0)</f>
        <v>0</v>
      </c>
      <c r="BO1428" s="14">
        <f>VLOOKUP($B1428,[2]Sheet3!$G:$CZ,52,0)</f>
        <v>0</v>
      </c>
      <c r="BP1428" s="14">
        <f>VLOOKUP($B1428,[2]Sheet3!$G:$CZ,53,0)</f>
        <v>0</v>
      </c>
      <c r="BQ1428" s="14">
        <f>VLOOKUP($B1428,[2]Sheet3!$G:$CZ,54,0)</f>
        <v>0</v>
      </c>
      <c r="BR1428" s="14">
        <f>VLOOKUP($B1428,[2]Sheet3!$G:$CZ,55,0)</f>
        <v>0</v>
      </c>
      <c r="BS1428" s="14">
        <f>VLOOKUP($B1428,[2]Sheet3!$G:$CZ,56,0)</f>
        <v>0</v>
      </c>
      <c r="BT1428" s="14">
        <f>VLOOKUP($B1428,[2]Sheet3!$G:$CZ,57,0)</f>
        <v>0</v>
      </c>
      <c r="BU1428" s="14">
        <f>VLOOKUP($B1428,[2]Sheet3!$G:$CZ,58,0)</f>
        <v>0</v>
      </c>
      <c r="BV1428" s="14">
        <f>VLOOKUP($B1428,[2]Sheet3!$G:$CZ,59,0)</f>
        <v>0</v>
      </c>
      <c r="BW1428" s="14">
        <f>VLOOKUP($B1428,[2]Sheet3!$G:$CZ,60,0)</f>
        <v>0</v>
      </c>
      <c r="BX1428" s="14">
        <f>VLOOKUP($B1428,[2]Sheet3!$G:$CZ,61,0)</f>
        <v>0</v>
      </c>
      <c r="BY1428" s="14">
        <f>VLOOKUP($B1428,[2]Sheet3!$G:$CZ,62,0)</f>
        <v>0</v>
      </c>
      <c r="BZ1428" s="14">
        <f>VLOOKUP($B1428,[2]Sheet3!$G:$CZ,63,0)</f>
        <v>0</v>
      </c>
      <c r="CA1428" s="14">
        <f>VLOOKUP($B1428,[2]Sheet3!$G:$CZ,64,0)</f>
        <v>0</v>
      </c>
      <c r="CB1428" s="14">
        <f>VLOOKUP($B1428,[2]Sheet3!$G:$CZ,65,0)</f>
        <v>0</v>
      </c>
      <c r="CC1428" s="14">
        <f>VLOOKUP($B1428,[2]Sheet3!$G:$CZ,66,0)</f>
        <v>0</v>
      </c>
      <c r="CD1428" s="14">
        <f>VLOOKUP($B1428,[2]Sheet3!$G:$CZ,67,0)</f>
        <v>0</v>
      </c>
      <c r="CE1428" s="14">
        <f>VLOOKUP($B1428,[2]Sheet3!$G:$CZ,68,0)</f>
        <v>0</v>
      </c>
      <c r="CF1428" s="14">
        <f>VLOOKUP($B1428,[2]Sheet3!$G:$CZ,69,0)</f>
        <v>0</v>
      </c>
      <c r="CG1428" s="14">
        <f>VLOOKUP($B1428,[2]Sheet3!$G:$CZ,70,0)</f>
        <v>0</v>
      </c>
      <c r="CH1428" s="14">
        <f>VLOOKUP($B1428,[2]Sheet3!$G:$CZ,71,0)</f>
        <v>0</v>
      </c>
      <c r="CI1428" s="14">
        <f>VLOOKUP($B1428,[2]Sheet3!$G:$CZ,72,0)</f>
        <v>0</v>
      </c>
      <c r="CJ1428" s="14">
        <f>VLOOKUP($B1428,[2]Sheet3!$G:$CZ,73,0)</f>
        <v>0</v>
      </c>
      <c r="CK1428" s="14">
        <f>VLOOKUP($B1428,[2]Sheet3!$G:$CZ,74,0)</f>
        <v>0</v>
      </c>
      <c r="CL1428" s="14">
        <f>VLOOKUP($B1428,[2]Sheet3!$G:$CZ,75,0)</f>
        <v>0</v>
      </c>
      <c r="CM1428" s="14">
        <f>VLOOKUP($B1428,[2]Sheet3!$G:$CZ,76,0)</f>
        <v>0</v>
      </c>
      <c r="CN1428" s="14">
        <f>VLOOKUP($B1428,[2]Sheet3!$G:$CZ,77,0)</f>
        <v>0</v>
      </c>
      <c r="CO1428" s="14">
        <f>VLOOKUP($B1428,[2]Sheet3!$G:$CZ,78,0)</f>
        <v>0</v>
      </c>
      <c r="CP1428" s="14">
        <f>VLOOKUP($B1428,[2]Sheet3!$G:$CZ,79,0)</f>
        <v>0</v>
      </c>
      <c r="CQ1428" s="14">
        <f>VLOOKUP($B1428,[2]Sheet3!$G:$CZ,80,0)</f>
        <v>0</v>
      </c>
      <c r="CR1428" s="14">
        <f>VLOOKUP($B1428,[2]Sheet3!$G:$CZ,81,0)</f>
        <v>0</v>
      </c>
      <c r="CS1428" s="14">
        <f>VLOOKUP($B1428,[2]Sheet3!$G:$CZ,82,0)</f>
        <v>0</v>
      </c>
      <c r="CT1428" s="14">
        <f>VLOOKUP($B1428,[2]Sheet3!$G:$CZ,83,0)</f>
        <v>0</v>
      </c>
      <c r="CU1428" s="14">
        <f>VLOOKUP($B1428,[2]Sheet3!$G:$CZ,84,0)</f>
        <v>0</v>
      </c>
      <c r="CV1428" s="14">
        <f>VLOOKUP($B1428,[2]Sheet3!$G:$CZ,85,0)</f>
        <v>0</v>
      </c>
      <c r="CW1428" s="14">
        <f>VLOOKUP($B1428,[2]Sheet3!$G:$CZ,86,0)</f>
        <v>0</v>
      </c>
      <c r="CX1428" s="14">
        <f>VLOOKUP($B1428,[2]Sheet3!$G:$CZ,87,0)</f>
        <v>0</v>
      </c>
      <c r="CY1428" s="14">
        <f>VLOOKUP($B1428,[2]Sheet3!$G:$CZ,88,0)</f>
        <v>0</v>
      </c>
      <c r="CZ1428" s="14">
        <f>VLOOKUP($B1428,[2]Sheet3!$G:$CZ,89,0)</f>
        <v>0</v>
      </c>
      <c r="DA1428" s="14">
        <f>VLOOKUP($B1428,[2]Sheet3!$G:$CZ,90,0)</f>
        <v>0</v>
      </c>
      <c r="DB1428" s="14">
        <f>VLOOKUP($B1428,[2]Sheet3!$G:$CZ,91,0)</f>
        <v>0</v>
      </c>
      <c r="DC1428" s="14">
        <f>VLOOKUP($B1428,[2]Sheet3!$G:$CZ,92,0)</f>
        <v>0</v>
      </c>
      <c r="DD1428" s="14">
        <f>VLOOKUP($B1428,[2]Sheet3!$G:$CZ,93,0)</f>
        <v>0</v>
      </c>
      <c r="DE1428" s="14">
        <f>VLOOKUP($B1428,[2]Sheet3!$G:$CZ,94,0)</f>
        <v>0</v>
      </c>
      <c r="DF1428" s="14">
        <f>VLOOKUP($B1428,[2]Sheet3!$G:$CZ,95,0)</f>
        <v>0</v>
      </c>
      <c r="DG1428" s="14">
        <f>VLOOKUP($B1428,[2]Sheet3!$G:$CZ,96,0)</f>
        <v>0</v>
      </c>
      <c r="DH1428" s="14">
        <f>VLOOKUP($B1428,[2]Sheet3!$G:$CZ,97,0)</f>
        <v>0</v>
      </c>
      <c r="DI1428" s="14">
        <f>VLOOKUP($B1428,[2]Sheet3!$G:$CZ,98,0)</f>
        <v>0</v>
      </c>
    </row>
    <row r="1429" spans="1:113" x14ac:dyDescent="0.3">
      <c r="A1429" s="9" t="str">
        <f t="shared" si="68"/>
        <v>E14592</v>
      </c>
      <c r="B1429" s="15" t="s">
        <v>3007</v>
      </c>
      <c r="C1429" s="15" t="s">
        <v>3008</v>
      </c>
      <c r="F1429" s="7" t="s">
        <v>15</v>
      </c>
      <c r="G1429" s="12" t="s">
        <v>4921</v>
      </c>
      <c r="H1429" s="12" t="str">
        <f>VLOOKUP($B1429,[1]Sheet1!$A:$G,5,0)</f>
        <v>rohit.arora@redingtongroup.com</v>
      </c>
      <c r="I1429" s="12" t="str">
        <f>VLOOKUP($B1429,[1]Sheet1!$A:$G,7,0)</f>
        <v>jaswinder.singh@redingtongroup.com</v>
      </c>
      <c r="J1429" s="12" t="s">
        <v>82</v>
      </c>
      <c r="K1429" s="7"/>
      <c r="L1429" s="7"/>
      <c r="M1429" s="8"/>
      <c r="N1429" s="7" t="str">
        <f t="shared" si="66"/>
        <v>rohit.arora@redingtongroup.com; jaswinder.singh@redingtongroup.com; nilesh.phirke@redingtongroup.com;christopher.joseph@redingtongroup.com</v>
      </c>
      <c r="O1429" s="7" t="str">
        <f t="shared" si="67"/>
        <v>E14592</v>
      </c>
      <c r="P1429" s="8" t="s">
        <v>5215</v>
      </c>
      <c r="Q1429" s="14">
        <f>VLOOKUP($B1429,[2]Sheet3!$G:$CZ,2,0)</f>
        <v>2400299635</v>
      </c>
      <c r="R1429" s="14">
        <f>VLOOKUP($B1429,[2]Sheet3!$G:$CZ,3,0)</f>
        <v>0</v>
      </c>
      <c r="S1429" s="14">
        <f>VLOOKUP($B1429,[2]Sheet3!$G:$CZ,4,0)</f>
        <v>0</v>
      </c>
      <c r="T1429" s="14">
        <f>VLOOKUP($B1429,[2]Sheet3!$G:$CZ,5,0)</f>
        <v>0</v>
      </c>
      <c r="U1429" s="14">
        <f>VLOOKUP($B1429,[2]Sheet3!$G:$CZ,6,0)</f>
        <v>0</v>
      </c>
      <c r="V1429" s="14">
        <f>VLOOKUP($B1429,[2]Sheet3!$G:$CZ,7,0)</f>
        <v>0</v>
      </c>
      <c r="W1429" s="14">
        <f>VLOOKUP($B1429,[2]Sheet3!$G:$CZ,8,0)</f>
        <v>0</v>
      </c>
      <c r="X1429" s="14">
        <f>VLOOKUP($B1429,[2]Sheet3!$G:$CZ,9,0)</f>
        <v>0</v>
      </c>
      <c r="Y1429" s="14">
        <f>VLOOKUP($B1429,[2]Sheet3!$G:$CZ,10,0)</f>
        <v>0</v>
      </c>
      <c r="Z1429" s="14">
        <f>VLOOKUP($B1429,[2]Sheet3!$G:$CZ,11,0)</f>
        <v>0</v>
      </c>
      <c r="AA1429" s="14">
        <f>VLOOKUP($B1429,[2]Sheet3!$G:$CZ,12,0)</f>
        <v>0</v>
      </c>
      <c r="AB1429" s="14">
        <f>VLOOKUP($B1429,[2]Sheet3!$G:$CZ,13,0)</f>
        <v>0</v>
      </c>
      <c r="AC1429" s="14">
        <f>VLOOKUP($B1429,[2]Sheet3!$G:$CZ,14,0)</f>
        <v>0</v>
      </c>
      <c r="AD1429" s="14">
        <f>VLOOKUP($B1429,[2]Sheet3!$G:$CZ,15,0)</f>
        <v>0</v>
      </c>
      <c r="AE1429" s="14">
        <f>VLOOKUP($B1429,[2]Sheet3!$G:$CZ,16,0)</f>
        <v>0</v>
      </c>
      <c r="AF1429" s="14">
        <f>VLOOKUP($B1429,[2]Sheet3!$G:$CZ,17,0)</f>
        <v>0</v>
      </c>
      <c r="AG1429" s="14">
        <f>VLOOKUP($B1429,[2]Sheet3!$G:$CZ,18,0)</f>
        <v>0</v>
      </c>
      <c r="AH1429" s="14">
        <f>VLOOKUP($B1429,[2]Sheet3!$G:$CZ,19,0)</f>
        <v>0</v>
      </c>
      <c r="AI1429" s="14">
        <f>VLOOKUP($B1429,[2]Sheet3!$G:$CZ,20,0)</f>
        <v>0</v>
      </c>
      <c r="AJ1429" s="14">
        <f>VLOOKUP($B1429,[2]Sheet3!$G:$CZ,21,0)</f>
        <v>0</v>
      </c>
      <c r="AK1429" s="14">
        <f>VLOOKUP($B1429,[2]Sheet3!$G:$CZ,22,0)</f>
        <v>0</v>
      </c>
      <c r="AL1429" s="14">
        <f>VLOOKUP($B1429,[2]Sheet3!$G:$CZ,23,0)</f>
        <v>0</v>
      </c>
      <c r="AM1429" s="14">
        <f>VLOOKUP($B1429,[2]Sheet3!$G:$CZ,24,0)</f>
        <v>0</v>
      </c>
      <c r="AN1429" s="14">
        <f>VLOOKUP($B1429,[2]Sheet3!$G:$CZ,25,0)</f>
        <v>0</v>
      </c>
      <c r="AO1429" s="14">
        <f>VLOOKUP($B1429,[2]Sheet3!$G:$CZ,26,0)</f>
        <v>0</v>
      </c>
      <c r="AP1429" s="14">
        <f>VLOOKUP($B1429,[2]Sheet3!$G:$CZ,27,0)</f>
        <v>0</v>
      </c>
      <c r="AQ1429" s="14">
        <f>VLOOKUP($B1429,[2]Sheet3!$G:$CZ,28,0)</f>
        <v>0</v>
      </c>
      <c r="AR1429" s="14">
        <f>VLOOKUP($B1429,[2]Sheet3!$G:$CZ,29,0)</f>
        <v>0</v>
      </c>
      <c r="AS1429" s="14">
        <f>VLOOKUP($B1429,[2]Sheet3!$G:$CZ,30,0)</f>
        <v>0</v>
      </c>
      <c r="AT1429" s="14">
        <f>VLOOKUP($B1429,[2]Sheet3!$G:$CZ,31,0)</f>
        <v>0</v>
      </c>
      <c r="AU1429" s="14">
        <f>VLOOKUP($B1429,[2]Sheet3!$G:$CZ,32,0)</f>
        <v>0</v>
      </c>
      <c r="AV1429" s="14">
        <f>VLOOKUP($B1429,[2]Sheet3!$G:$CZ,33,0)</f>
        <v>0</v>
      </c>
      <c r="AW1429" s="14">
        <f>VLOOKUP($B1429,[2]Sheet3!$G:$CZ,34,0)</f>
        <v>0</v>
      </c>
      <c r="AX1429" s="14">
        <f>VLOOKUP($B1429,[2]Sheet3!$G:$CZ,35,0)</f>
        <v>0</v>
      </c>
      <c r="AY1429" s="14">
        <f>VLOOKUP($B1429,[2]Sheet3!$G:$CZ,36,0)</f>
        <v>0</v>
      </c>
      <c r="AZ1429" s="14">
        <f>VLOOKUP($B1429,[2]Sheet3!$G:$CZ,37,0)</f>
        <v>0</v>
      </c>
      <c r="BA1429" s="14">
        <f>VLOOKUP($B1429,[2]Sheet3!$G:$CZ,38,0)</f>
        <v>0</v>
      </c>
      <c r="BB1429" s="14">
        <f>VLOOKUP($B1429,[2]Sheet3!$G:$CZ,39,0)</f>
        <v>0</v>
      </c>
      <c r="BC1429" s="14">
        <f>VLOOKUP($B1429,[2]Sheet3!$G:$CZ,40,0)</f>
        <v>0</v>
      </c>
      <c r="BD1429" s="14">
        <f>VLOOKUP($B1429,[2]Sheet3!$G:$CZ,41,0)</f>
        <v>0</v>
      </c>
      <c r="BE1429" s="14">
        <f>VLOOKUP($B1429,[2]Sheet3!$G:$CZ,42,0)</f>
        <v>0</v>
      </c>
      <c r="BF1429" s="14">
        <f>VLOOKUP($B1429,[2]Sheet3!$G:$CZ,43,0)</f>
        <v>0</v>
      </c>
      <c r="BG1429" s="14">
        <f>VLOOKUP($B1429,[2]Sheet3!$G:$CZ,44,0)</f>
        <v>0</v>
      </c>
      <c r="BH1429" s="14">
        <f>VLOOKUP($B1429,[2]Sheet3!$G:$CZ,45,0)</f>
        <v>0</v>
      </c>
      <c r="BI1429" s="14">
        <f>VLOOKUP($B1429,[2]Sheet3!$G:$CZ,46,0)</f>
        <v>0</v>
      </c>
      <c r="BJ1429" s="14">
        <f>VLOOKUP($B1429,[2]Sheet3!$G:$CZ,47,0)</f>
        <v>0</v>
      </c>
      <c r="BK1429" s="14">
        <f>VLOOKUP($B1429,[2]Sheet3!$G:$CZ,48,0)</f>
        <v>0</v>
      </c>
      <c r="BL1429" s="14">
        <f>VLOOKUP($B1429,[2]Sheet3!$G:$CZ,49,0)</f>
        <v>0</v>
      </c>
      <c r="BM1429" s="14">
        <f>VLOOKUP($B1429,[2]Sheet3!$G:$CZ,50,0)</f>
        <v>0</v>
      </c>
      <c r="BN1429" s="14">
        <f>VLOOKUP($B1429,[2]Sheet3!$G:$CZ,51,0)</f>
        <v>0</v>
      </c>
      <c r="BO1429" s="14">
        <f>VLOOKUP($B1429,[2]Sheet3!$G:$CZ,52,0)</f>
        <v>0</v>
      </c>
      <c r="BP1429" s="14">
        <f>VLOOKUP($B1429,[2]Sheet3!$G:$CZ,53,0)</f>
        <v>0</v>
      </c>
      <c r="BQ1429" s="14">
        <f>VLOOKUP($B1429,[2]Sheet3!$G:$CZ,54,0)</f>
        <v>0</v>
      </c>
      <c r="BR1429" s="14">
        <f>VLOOKUP($B1429,[2]Sheet3!$G:$CZ,55,0)</f>
        <v>0</v>
      </c>
      <c r="BS1429" s="14">
        <f>VLOOKUP($B1429,[2]Sheet3!$G:$CZ,56,0)</f>
        <v>0</v>
      </c>
      <c r="BT1429" s="14">
        <f>VLOOKUP($B1429,[2]Sheet3!$G:$CZ,57,0)</f>
        <v>0</v>
      </c>
      <c r="BU1429" s="14">
        <f>VLOOKUP($B1429,[2]Sheet3!$G:$CZ,58,0)</f>
        <v>0</v>
      </c>
      <c r="BV1429" s="14">
        <f>VLOOKUP($B1429,[2]Sheet3!$G:$CZ,59,0)</f>
        <v>0</v>
      </c>
      <c r="BW1429" s="14">
        <f>VLOOKUP($B1429,[2]Sheet3!$G:$CZ,60,0)</f>
        <v>0</v>
      </c>
      <c r="BX1429" s="14">
        <f>VLOOKUP($B1429,[2]Sheet3!$G:$CZ,61,0)</f>
        <v>0</v>
      </c>
      <c r="BY1429" s="14">
        <f>VLOOKUP($B1429,[2]Sheet3!$G:$CZ,62,0)</f>
        <v>0</v>
      </c>
      <c r="BZ1429" s="14">
        <f>VLOOKUP($B1429,[2]Sheet3!$G:$CZ,63,0)</f>
        <v>0</v>
      </c>
      <c r="CA1429" s="14">
        <f>VLOOKUP($B1429,[2]Sheet3!$G:$CZ,64,0)</f>
        <v>0</v>
      </c>
      <c r="CB1429" s="14">
        <f>VLOOKUP($B1429,[2]Sheet3!$G:$CZ,65,0)</f>
        <v>0</v>
      </c>
      <c r="CC1429" s="14">
        <f>VLOOKUP($B1429,[2]Sheet3!$G:$CZ,66,0)</f>
        <v>0</v>
      </c>
      <c r="CD1429" s="14">
        <f>VLOOKUP($B1429,[2]Sheet3!$G:$CZ,67,0)</f>
        <v>0</v>
      </c>
      <c r="CE1429" s="14">
        <f>VLOOKUP($B1429,[2]Sheet3!$G:$CZ,68,0)</f>
        <v>0</v>
      </c>
      <c r="CF1429" s="14">
        <f>VLOOKUP($B1429,[2]Sheet3!$G:$CZ,69,0)</f>
        <v>0</v>
      </c>
      <c r="CG1429" s="14">
        <f>VLOOKUP($B1429,[2]Sheet3!$G:$CZ,70,0)</f>
        <v>0</v>
      </c>
      <c r="CH1429" s="14">
        <f>VLOOKUP($B1429,[2]Sheet3!$G:$CZ,71,0)</f>
        <v>0</v>
      </c>
      <c r="CI1429" s="14">
        <f>VLOOKUP($B1429,[2]Sheet3!$G:$CZ,72,0)</f>
        <v>0</v>
      </c>
      <c r="CJ1429" s="14">
        <f>VLOOKUP($B1429,[2]Sheet3!$G:$CZ,73,0)</f>
        <v>0</v>
      </c>
      <c r="CK1429" s="14">
        <f>VLOOKUP($B1429,[2]Sheet3!$G:$CZ,74,0)</f>
        <v>0</v>
      </c>
      <c r="CL1429" s="14">
        <f>VLOOKUP($B1429,[2]Sheet3!$G:$CZ,75,0)</f>
        <v>0</v>
      </c>
      <c r="CM1429" s="14">
        <f>VLOOKUP($B1429,[2]Sheet3!$G:$CZ,76,0)</f>
        <v>0</v>
      </c>
      <c r="CN1429" s="14">
        <f>VLOOKUP($B1429,[2]Sheet3!$G:$CZ,77,0)</f>
        <v>0</v>
      </c>
      <c r="CO1429" s="14">
        <f>VLOOKUP($B1429,[2]Sheet3!$G:$CZ,78,0)</f>
        <v>0</v>
      </c>
      <c r="CP1429" s="14">
        <f>VLOOKUP($B1429,[2]Sheet3!$G:$CZ,79,0)</f>
        <v>0</v>
      </c>
      <c r="CQ1429" s="14">
        <f>VLOOKUP($B1429,[2]Sheet3!$G:$CZ,80,0)</f>
        <v>0</v>
      </c>
      <c r="CR1429" s="14">
        <f>VLOOKUP($B1429,[2]Sheet3!$G:$CZ,81,0)</f>
        <v>0</v>
      </c>
      <c r="CS1429" s="14">
        <f>VLOOKUP($B1429,[2]Sheet3!$G:$CZ,82,0)</f>
        <v>0</v>
      </c>
      <c r="CT1429" s="14">
        <f>VLOOKUP($B1429,[2]Sheet3!$G:$CZ,83,0)</f>
        <v>0</v>
      </c>
      <c r="CU1429" s="14">
        <f>VLOOKUP($B1429,[2]Sheet3!$G:$CZ,84,0)</f>
        <v>0</v>
      </c>
      <c r="CV1429" s="14">
        <f>VLOOKUP($B1429,[2]Sheet3!$G:$CZ,85,0)</f>
        <v>0</v>
      </c>
      <c r="CW1429" s="14">
        <f>VLOOKUP($B1429,[2]Sheet3!$G:$CZ,86,0)</f>
        <v>0</v>
      </c>
      <c r="CX1429" s="14">
        <f>VLOOKUP($B1429,[2]Sheet3!$G:$CZ,87,0)</f>
        <v>0</v>
      </c>
      <c r="CY1429" s="14">
        <f>VLOOKUP($B1429,[2]Sheet3!$G:$CZ,88,0)</f>
        <v>0</v>
      </c>
      <c r="CZ1429" s="14">
        <f>VLOOKUP($B1429,[2]Sheet3!$G:$CZ,89,0)</f>
        <v>0</v>
      </c>
      <c r="DA1429" s="14">
        <f>VLOOKUP($B1429,[2]Sheet3!$G:$CZ,90,0)</f>
        <v>0</v>
      </c>
      <c r="DB1429" s="14">
        <f>VLOOKUP($B1429,[2]Sheet3!$G:$CZ,91,0)</f>
        <v>0</v>
      </c>
      <c r="DC1429" s="14">
        <f>VLOOKUP($B1429,[2]Sheet3!$G:$CZ,92,0)</f>
        <v>0</v>
      </c>
      <c r="DD1429" s="14">
        <f>VLOOKUP($B1429,[2]Sheet3!$G:$CZ,93,0)</f>
        <v>0</v>
      </c>
      <c r="DE1429" s="14">
        <f>VLOOKUP($B1429,[2]Sheet3!$G:$CZ,94,0)</f>
        <v>0</v>
      </c>
      <c r="DF1429" s="14">
        <f>VLOOKUP($B1429,[2]Sheet3!$G:$CZ,95,0)</f>
        <v>0</v>
      </c>
      <c r="DG1429" s="14">
        <f>VLOOKUP($B1429,[2]Sheet3!$G:$CZ,96,0)</f>
        <v>0</v>
      </c>
      <c r="DH1429" s="14">
        <f>VLOOKUP($B1429,[2]Sheet3!$G:$CZ,97,0)</f>
        <v>0</v>
      </c>
      <c r="DI1429" s="14">
        <f>VLOOKUP($B1429,[2]Sheet3!$G:$CZ,98,0)</f>
        <v>0</v>
      </c>
    </row>
    <row r="1430" spans="1:113" x14ac:dyDescent="0.3">
      <c r="A1430" s="9" t="str">
        <f t="shared" si="68"/>
        <v>E14588</v>
      </c>
      <c r="B1430" s="15" t="s">
        <v>3009</v>
      </c>
      <c r="C1430" s="15" t="s">
        <v>3010</v>
      </c>
      <c r="F1430" s="7" t="s">
        <v>15</v>
      </c>
      <c r="G1430" s="12" t="s">
        <v>4922</v>
      </c>
      <c r="H1430" s="12" t="str">
        <f>VLOOKUP($B1430,[1]Sheet1!$A:$G,5,0)</f>
        <v>chandan.singh@redingtongroup.com</v>
      </c>
      <c r="I1430" s="12" t="str">
        <f>VLOOKUP($B1430,[1]Sheet1!$A:$G,7,0)</f>
        <v>jaswinder.singh@redingtongroup.com</v>
      </c>
      <c r="J1430" s="12" t="s">
        <v>82</v>
      </c>
      <c r="K1430" s="7"/>
      <c r="L1430" s="7"/>
      <c r="M1430" s="8"/>
      <c r="N1430" s="7" t="str">
        <f t="shared" si="66"/>
        <v>chandan.singh@redingtongroup.com; jaswinder.singh@redingtongroup.com; nilesh.phirke@redingtongroup.com;christopher.joseph@redingtongroup.com</v>
      </c>
      <c r="O1430" s="7" t="str">
        <f t="shared" si="67"/>
        <v>E14588</v>
      </c>
      <c r="P1430" s="8" t="s">
        <v>5215</v>
      </c>
      <c r="Q1430" s="14">
        <f>VLOOKUP($B1430,[2]Sheet3!$G:$CZ,2,0)</f>
        <v>2400300721</v>
      </c>
      <c r="R1430" s="14">
        <f>VLOOKUP($B1430,[2]Sheet3!$G:$CZ,3,0)</f>
        <v>2400301532</v>
      </c>
      <c r="S1430" s="14">
        <f>VLOOKUP($B1430,[2]Sheet3!$G:$CZ,4,0)</f>
        <v>0</v>
      </c>
      <c r="T1430" s="14">
        <f>VLOOKUP($B1430,[2]Sheet3!$G:$CZ,5,0)</f>
        <v>0</v>
      </c>
      <c r="U1430" s="14">
        <f>VLOOKUP($B1430,[2]Sheet3!$G:$CZ,6,0)</f>
        <v>0</v>
      </c>
      <c r="V1430" s="14">
        <f>VLOOKUP($B1430,[2]Sheet3!$G:$CZ,7,0)</f>
        <v>0</v>
      </c>
      <c r="W1430" s="14">
        <f>VLOOKUP($B1430,[2]Sheet3!$G:$CZ,8,0)</f>
        <v>0</v>
      </c>
      <c r="X1430" s="14">
        <f>VLOOKUP($B1430,[2]Sheet3!$G:$CZ,9,0)</f>
        <v>0</v>
      </c>
      <c r="Y1430" s="14">
        <f>VLOOKUP($B1430,[2]Sheet3!$G:$CZ,10,0)</f>
        <v>0</v>
      </c>
      <c r="Z1430" s="14">
        <f>VLOOKUP($B1430,[2]Sheet3!$G:$CZ,11,0)</f>
        <v>0</v>
      </c>
      <c r="AA1430" s="14">
        <f>VLOOKUP($B1430,[2]Sheet3!$G:$CZ,12,0)</f>
        <v>0</v>
      </c>
      <c r="AB1430" s="14">
        <f>VLOOKUP($B1430,[2]Sheet3!$G:$CZ,13,0)</f>
        <v>0</v>
      </c>
      <c r="AC1430" s="14">
        <f>VLOOKUP($B1430,[2]Sheet3!$G:$CZ,14,0)</f>
        <v>0</v>
      </c>
      <c r="AD1430" s="14">
        <f>VLOOKUP($B1430,[2]Sheet3!$G:$CZ,15,0)</f>
        <v>0</v>
      </c>
      <c r="AE1430" s="14">
        <f>VLOOKUP($B1430,[2]Sheet3!$G:$CZ,16,0)</f>
        <v>0</v>
      </c>
      <c r="AF1430" s="14">
        <f>VLOOKUP($B1430,[2]Sheet3!$G:$CZ,17,0)</f>
        <v>0</v>
      </c>
      <c r="AG1430" s="14">
        <f>VLOOKUP($B1430,[2]Sheet3!$G:$CZ,18,0)</f>
        <v>0</v>
      </c>
      <c r="AH1430" s="14">
        <f>VLOOKUP($B1430,[2]Sheet3!$G:$CZ,19,0)</f>
        <v>0</v>
      </c>
      <c r="AI1430" s="14">
        <f>VLOOKUP($B1430,[2]Sheet3!$G:$CZ,20,0)</f>
        <v>0</v>
      </c>
      <c r="AJ1430" s="14">
        <f>VLOOKUP($B1430,[2]Sheet3!$G:$CZ,21,0)</f>
        <v>0</v>
      </c>
      <c r="AK1430" s="14">
        <f>VLOOKUP($B1430,[2]Sheet3!$G:$CZ,22,0)</f>
        <v>0</v>
      </c>
      <c r="AL1430" s="14">
        <f>VLOOKUP($B1430,[2]Sheet3!$G:$CZ,23,0)</f>
        <v>0</v>
      </c>
      <c r="AM1430" s="14">
        <f>VLOOKUP($B1430,[2]Sheet3!$G:$CZ,24,0)</f>
        <v>0</v>
      </c>
      <c r="AN1430" s="14">
        <f>VLOOKUP($B1430,[2]Sheet3!$G:$CZ,25,0)</f>
        <v>0</v>
      </c>
      <c r="AO1430" s="14">
        <f>VLOOKUP($B1430,[2]Sheet3!$G:$CZ,26,0)</f>
        <v>0</v>
      </c>
      <c r="AP1430" s="14">
        <f>VLOOKUP($B1430,[2]Sheet3!$G:$CZ,27,0)</f>
        <v>0</v>
      </c>
      <c r="AQ1430" s="14">
        <f>VLOOKUP($B1430,[2]Sheet3!$G:$CZ,28,0)</f>
        <v>0</v>
      </c>
      <c r="AR1430" s="14">
        <f>VLOOKUP($B1430,[2]Sheet3!$G:$CZ,29,0)</f>
        <v>0</v>
      </c>
      <c r="AS1430" s="14">
        <f>VLOOKUP($B1430,[2]Sheet3!$G:$CZ,30,0)</f>
        <v>0</v>
      </c>
      <c r="AT1430" s="14">
        <f>VLOOKUP($B1430,[2]Sheet3!$G:$CZ,31,0)</f>
        <v>0</v>
      </c>
      <c r="AU1430" s="14">
        <f>VLOOKUP($B1430,[2]Sheet3!$G:$CZ,32,0)</f>
        <v>0</v>
      </c>
      <c r="AV1430" s="14">
        <f>VLOOKUP($B1430,[2]Sheet3!$G:$CZ,33,0)</f>
        <v>0</v>
      </c>
      <c r="AW1430" s="14">
        <f>VLOOKUP($B1430,[2]Sheet3!$G:$CZ,34,0)</f>
        <v>0</v>
      </c>
      <c r="AX1430" s="14">
        <f>VLOOKUP($B1430,[2]Sheet3!$G:$CZ,35,0)</f>
        <v>0</v>
      </c>
      <c r="AY1430" s="14">
        <f>VLOOKUP($B1430,[2]Sheet3!$G:$CZ,36,0)</f>
        <v>0</v>
      </c>
      <c r="AZ1430" s="14">
        <f>VLOOKUP($B1430,[2]Sheet3!$G:$CZ,37,0)</f>
        <v>0</v>
      </c>
      <c r="BA1430" s="14">
        <f>VLOOKUP($B1430,[2]Sheet3!$G:$CZ,38,0)</f>
        <v>0</v>
      </c>
      <c r="BB1430" s="14">
        <f>VLOOKUP($B1430,[2]Sheet3!$G:$CZ,39,0)</f>
        <v>0</v>
      </c>
      <c r="BC1430" s="14">
        <f>VLOOKUP($B1430,[2]Sheet3!$G:$CZ,40,0)</f>
        <v>0</v>
      </c>
      <c r="BD1430" s="14">
        <f>VLOOKUP($B1430,[2]Sheet3!$G:$CZ,41,0)</f>
        <v>0</v>
      </c>
      <c r="BE1430" s="14">
        <f>VLOOKUP($B1430,[2]Sheet3!$G:$CZ,42,0)</f>
        <v>0</v>
      </c>
      <c r="BF1430" s="14">
        <f>VLOOKUP($B1430,[2]Sheet3!$G:$CZ,43,0)</f>
        <v>0</v>
      </c>
      <c r="BG1430" s="14">
        <f>VLOOKUP($B1430,[2]Sheet3!$G:$CZ,44,0)</f>
        <v>0</v>
      </c>
      <c r="BH1430" s="14">
        <f>VLOOKUP($B1430,[2]Sheet3!$G:$CZ,45,0)</f>
        <v>0</v>
      </c>
      <c r="BI1430" s="14">
        <f>VLOOKUP($B1430,[2]Sheet3!$G:$CZ,46,0)</f>
        <v>0</v>
      </c>
      <c r="BJ1430" s="14">
        <f>VLOOKUP($B1430,[2]Sheet3!$G:$CZ,47,0)</f>
        <v>0</v>
      </c>
      <c r="BK1430" s="14">
        <f>VLOOKUP($B1430,[2]Sheet3!$G:$CZ,48,0)</f>
        <v>0</v>
      </c>
      <c r="BL1430" s="14">
        <f>VLOOKUP($B1430,[2]Sheet3!$G:$CZ,49,0)</f>
        <v>0</v>
      </c>
      <c r="BM1430" s="14">
        <f>VLOOKUP($B1430,[2]Sheet3!$G:$CZ,50,0)</f>
        <v>0</v>
      </c>
      <c r="BN1430" s="14">
        <f>VLOOKUP($B1430,[2]Sheet3!$G:$CZ,51,0)</f>
        <v>0</v>
      </c>
      <c r="BO1430" s="14">
        <f>VLOOKUP($B1430,[2]Sheet3!$G:$CZ,52,0)</f>
        <v>0</v>
      </c>
      <c r="BP1430" s="14">
        <f>VLOOKUP($B1430,[2]Sheet3!$G:$CZ,53,0)</f>
        <v>0</v>
      </c>
      <c r="BQ1430" s="14">
        <f>VLOOKUP($B1430,[2]Sheet3!$G:$CZ,54,0)</f>
        <v>0</v>
      </c>
      <c r="BR1430" s="14">
        <f>VLOOKUP($B1430,[2]Sheet3!$G:$CZ,55,0)</f>
        <v>0</v>
      </c>
      <c r="BS1430" s="14">
        <f>VLOOKUP($B1430,[2]Sheet3!$G:$CZ,56,0)</f>
        <v>0</v>
      </c>
      <c r="BT1430" s="14">
        <f>VLOOKUP($B1430,[2]Sheet3!$G:$CZ,57,0)</f>
        <v>0</v>
      </c>
      <c r="BU1430" s="14">
        <f>VLOOKUP($B1430,[2]Sheet3!$G:$CZ,58,0)</f>
        <v>0</v>
      </c>
      <c r="BV1430" s="14">
        <f>VLOOKUP($B1430,[2]Sheet3!$G:$CZ,59,0)</f>
        <v>0</v>
      </c>
      <c r="BW1430" s="14">
        <f>VLOOKUP($B1430,[2]Sheet3!$G:$CZ,60,0)</f>
        <v>0</v>
      </c>
      <c r="BX1430" s="14">
        <f>VLOOKUP($B1430,[2]Sheet3!$G:$CZ,61,0)</f>
        <v>0</v>
      </c>
      <c r="BY1430" s="14">
        <f>VLOOKUP($B1430,[2]Sheet3!$G:$CZ,62,0)</f>
        <v>0</v>
      </c>
      <c r="BZ1430" s="14">
        <f>VLOOKUP($B1430,[2]Sheet3!$G:$CZ,63,0)</f>
        <v>0</v>
      </c>
      <c r="CA1430" s="14">
        <f>VLOOKUP($B1430,[2]Sheet3!$G:$CZ,64,0)</f>
        <v>0</v>
      </c>
      <c r="CB1430" s="14">
        <f>VLOOKUP($B1430,[2]Sheet3!$G:$CZ,65,0)</f>
        <v>0</v>
      </c>
      <c r="CC1430" s="14">
        <f>VLOOKUP($B1430,[2]Sheet3!$G:$CZ,66,0)</f>
        <v>0</v>
      </c>
      <c r="CD1430" s="14">
        <f>VLOOKUP($B1430,[2]Sheet3!$G:$CZ,67,0)</f>
        <v>0</v>
      </c>
      <c r="CE1430" s="14">
        <f>VLOOKUP($B1430,[2]Sheet3!$G:$CZ,68,0)</f>
        <v>0</v>
      </c>
      <c r="CF1430" s="14">
        <f>VLOOKUP($B1430,[2]Sheet3!$G:$CZ,69,0)</f>
        <v>0</v>
      </c>
      <c r="CG1430" s="14">
        <f>VLOOKUP($B1430,[2]Sheet3!$G:$CZ,70,0)</f>
        <v>0</v>
      </c>
      <c r="CH1430" s="14">
        <f>VLOOKUP($B1430,[2]Sheet3!$G:$CZ,71,0)</f>
        <v>0</v>
      </c>
      <c r="CI1430" s="14">
        <f>VLOOKUP($B1430,[2]Sheet3!$G:$CZ,72,0)</f>
        <v>0</v>
      </c>
      <c r="CJ1430" s="14">
        <f>VLOOKUP($B1430,[2]Sheet3!$G:$CZ,73,0)</f>
        <v>0</v>
      </c>
      <c r="CK1430" s="14">
        <f>VLOOKUP($B1430,[2]Sheet3!$G:$CZ,74,0)</f>
        <v>0</v>
      </c>
      <c r="CL1430" s="14">
        <f>VLOOKUP($B1430,[2]Sheet3!$G:$CZ,75,0)</f>
        <v>0</v>
      </c>
      <c r="CM1430" s="14">
        <f>VLOOKUP($B1430,[2]Sheet3!$G:$CZ,76,0)</f>
        <v>0</v>
      </c>
      <c r="CN1430" s="14">
        <f>VLOOKUP($B1430,[2]Sheet3!$G:$CZ,77,0)</f>
        <v>0</v>
      </c>
      <c r="CO1430" s="14">
        <f>VLOOKUP($B1430,[2]Sheet3!$G:$CZ,78,0)</f>
        <v>0</v>
      </c>
      <c r="CP1430" s="14">
        <f>VLOOKUP($B1430,[2]Sheet3!$G:$CZ,79,0)</f>
        <v>0</v>
      </c>
      <c r="CQ1430" s="14">
        <f>VLOOKUP($B1430,[2]Sheet3!$G:$CZ,80,0)</f>
        <v>0</v>
      </c>
      <c r="CR1430" s="14">
        <f>VLOOKUP($B1430,[2]Sheet3!$G:$CZ,81,0)</f>
        <v>0</v>
      </c>
      <c r="CS1430" s="14">
        <f>VLOOKUP($B1430,[2]Sheet3!$G:$CZ,82,0)</f>
        <v>0</v>
      </c>
      <c r="CT1430" s="14">
        <f>VLOOKUP($B1430,[2]Sheet3!$G:$CZ,83,0)</f>
        <v>0</v>
      </c>
      <c r="CU1430" s="14">
        <f>VLOOKUP($B1430,[2]Sheet3!$G:$CZ,84,0)</f>
        <v>0</v>
      </c>
      <c r="CV1430" s="14">
        <f>VLOOKUP($B1430,[2]Sheet3!$G:$CZ,85,0)</f>
        <v>0</v>
      </c>
      <c r="CW1430" s="14">
        <f>VLOOKUP($B1430,[2]Sheet3!$G:$CZ,86,0)</f>
        <v>0</v>
      </c>
      <c r="CX1430" s="14">
        <f>VLOOKUP($B1430,[2]Sheet3!$G:$CZ,87,0)</f>
        <v>0</v>
      </c>
      <c r="CY1430" s="14">
        <f>VLOOKUP($B1430,[2]Sheet3!$G:$CZ,88,0)</f>
        <v>0</v>
      </c>
      <c r="CZ1430" s="14">
        <f>VLOOKUP($B1430,[2]Sheet3!$G:$CZ,89,0)</f>
        <v>0</v>
      </c>
      <c r="DA1430" s="14">
        <f>VLOOKUP($B1430,[2]Sheet3!$G:$CZ,90,0)</f>
        <v>0</v>
      </c>
      <c r="DB1430" s="14">
        <f>VLOOKUP($B1430,[2]Sheet3!$G:$CZ,91,0)</f>
        <v>0</v>
      </c>
      <c r="DC1430" s="14">
        <f>VLOOKUP($B1430,[2]Sheet3!$G:$CZ,92,0)</f>
        <v>0</v>
      </c>
      <c r="DD1430" s="14">
        <f>VLOOKUP($B1430,[2]Sheet3!$G:$CZ,93,0)</f>
        <v>0</v>
      </c>
      <c r="DE1430" s="14">
        <f>VLOOKUP($B1430,[2]Sheet3!$G:$CZ,94,0)</f>
        <v>0</v>
      </c>
      <c r="DF1430" s="14">
        <f>VLOOKUP($B1430,[2]Sheet3!$G:$CZ,95,0)</f>
        <v>0</v>
      </c>
      <c r="DG1430" s="14">
        <f>VLOOKUP($B1430,[2]Sheet3!$G:$CZ,96,0)</f>
        <v>0</v>
      </c>
      <c r="DH1430" s="14">
        <f>VLOOKUP($B1430,[2]Sheet3!$G:$CZ,97,0)</f>
        <v>0</v>
      </c>
      <c r="DI1430" s="14">
        <f>VLOOKUP($B1430,[2]Sheet3!$G:$CZ,98,0)</f>
        <v>0</v>
      </c>
    </row>
    <row r="1431" spans="1:113" x14ac:dyDescent="0.3">
      <c r="A1431" s="9" t="str">
        <f t="shared" si="68"/>
        <v>N83567</v>
      </c>
      <c r="B1431" s="15" t="s">
        <v>3011</v>
      </c>
      <c r="C1431" s="15" t="s">
        <v>3012</v>
      </c>
      <c r="F1431" s="7" t="s">
        <v>15</v>
      </c>
      <c r="G1431" s="12" t="s">
        <v>4923</v>
      </c>
      <c r="H1431" s="12" t="str">
        <f>VLOOKUP($B1431,[1]Sheet1!$A:$G,5,0)</f>
        <v>navish.sahni@redingtongroup.com</v>
      </c>
      <c r="I1431" s="12" t="str">
        <f>VLOOKUP($B1431,[1]Sheet1!$A:$G,7,0)</f>
        <v>jitender.chopra@redingtongroup.com</v>
      </c>
      <c r="J1431" s="12" t="s">
        <v>82</v>
      </c>
      <c r="K1431" s="7"/>
      <c r="L1431" s="7"/>
      <c r="M1431" s="8"/>
      <c r="N1431" s="7" t="str">
        <f t="shared" si="66"/>
        <v>navish.sahni@redingtongroup.com; jitender.chopra@redingtongroup.com; nilesh.phirke@redingtongroup.com;christopher.joseph@redingtongroup.com</v>
      </c>
      <c r="O1431" s="7" t="str">
        <f t="shared" si="67"/>
        <v>N83567</v>
      </c>
      <c r="P1431" s="8" t="s">
        <v>5215</v>
      </c>
      <c r="Q1431" s="14">
        <f>VLOOKUP($B1431,[2]Sheet3!$G:$CZ,2,0)</f>
        <v>2400303272</v>
      </c>
      <c r="R1431" s="14">
        <f>VLOOKUP($B1431,[2]Sheet3!$G:$CZ,3,0)</f>
        <v>2400306183</v>
      </c>
      <c r="S1431" s="14">
        <f>VLOOKUP($B1431,[2]Sheet3!$G:$CZ,4,0)</f>
        <v>0</v>
      </c>
      <c r="T1431" s="14">
        <f>VLOOKUP($B1431,[2]Sheet3!$G:$CZ,5,0)</f>
        <v>0</v>
      </c>
      <c r="U1431" s="14">
        <f>VLOOKUP($B1431,[2]Sheet3!$G:$CZ,6,0)</f>
        <v>0</v>
      </c>
      <c r="V1431" s="14">
        <f>VLOOKUP($B1431,[2]Sheet3!$G:$CZ,7,0)</f>
        <v>0</v>
      </c>
      <c r="W1431" s="14">
        <f>VLOOKUP($B1431,[2]Sheet3!$G:$CZ,8,0)</f>
        <v>0</v>
      </c>
      <c r="X1431" s="14">
        <f>VLOOKUP($B1431,[2]Sheet3!$G:$CZ,9,0)</f>
        <v>0</v>
      </c>
      <c r="Y1431" s="14">
        <f>VLOOKUP($B1431,[2]Sheet3!$G:$CZ,10,0)</f>
        <v>0</v>
      </c>
      <c r="Z1431" s="14">
        <f>VLOOKUP($B1431,[2]Sheet3!$G:$CZ,11,0)</f>
        <v>0</v>
      </c>
      <c r="AA1431" s="14">
        <f>VLOOKUP($B1431,[2]Sheet3!$G:$CZ,12,0)</f>
        <v>0</v>
      </c>
      <c r="AB1431" s="14">
        <f>VLOOKUP($B1431,[2]Sheet3!$G:$CZ,13,0)</f>
        <v>0</v>
      </c>
      <c r="AC1431" s="14">
        <f>VLOOKUP($B1431,[2]Sheet3!$G:$CZ,14,0)</f>
        <v>0</v>
      </c>
      <c r="AD1431" s="14">
        <f>VLOOKUP($B1431,[2]Sheet3!$G:$CZ,15,0)</f>
        <v>0</v>
      </c>
      <c r="AE1431" s="14">
        <f>VLOOKUP($B1431,[2]Sheet3!$G:$CZ,16,0)</f>
        <v>0</v>
      </c>
      <c r="AF1431" s="14">
        <f>VLOOKUP($B1431,[2]Sheet3!$G:$CZ,17,0)</f>
        <v>0</v>
      </c>
      <c r="AG1431" s="14">
        <f>VLOOKUP($B1431,[2]Sheet3!$G:$CZ,18,0)</f>
        <v>0</v>
      </c>
      <c r="AH1431" s="14">
        <f>VLOOKUP($B1431,[2]Sheet3!$G:$CZ,19,0)</f>
        <v>0</v>
      </c>
      <c r="AI1431" s="14">
        <f>VLOOKUP($B1431,[2]Sheet3!$G:$CZ,20,0)</f>
        <v>0</v>
      </c>
      <c r="AJ1431" s="14">
        <f>VLOOKUP($B1431,[2]Sheet3!$G:$CZ,21,0)</f>
        <v>0</v>
      </c>
      <c r="AK1431" s="14">
        <f>VLOOKUP($B1431,[2]Sheet3!$G:$CZ,22,0)</f>
        <v>0</v>
      </c>
      <c r="AL1431" s="14">
        <f>VLOOKUP($B1431,[2]Sheet3!$G:$CZ,23,0)</f>
        <v>0</v>
      </c>
      <c r="AM1431" s="14">
        <f>VLOOKUP($B1431,[2]Sheet3!$G:$CZ,24,0)</f>
        <v>0</v>
      </c>
      <c r="AN1431" s="14">
        <f>VLOOKUP($B1431,[2]Sheet3!$G:$CZ,25,0)</f>
        <v>0</v>
      </c>
      <c r="AO1431" s="14">
        <f>VLOOKUP($B1431,[2]Sheet3!$G:$CZ,26,0)</f>
        <v>0</v>
      </c>
      <c r="AP1431" s="14">
        <f>VLOOKUP($B1431,[2]Sheet3!$G:$CZ,27,0)</f>
        <v>0</v>
      </c>
      <c r="AQ1431" s="14">
        <f>VLOOKUP($B1431,[2]Sheet3!$G:$CZ,28,0)</f>
        <v>0</v>
      </c>
      <c r="AR1431" s="14">
        <f>VLOOKUP($B1431,[2]Sheet3!$G:$CZ,29,0)</f>
        <v>0</v>
      </c>
      <c r="AS1431" s="14">
        <f>VLOOKUP($B1431,[2]Sheet3!$G:$CZ,30,0)</f>
        <v>0</v>
      </c>
      <c r="AT1431" s="14">
        <f>VLOOKUP($B1431,[2]Sheet3!$G:$CZ,31,0)</f>
        <v>0</v>
      </c>
      <c r="AU1431" s="14">
        <f>VLOOKUP($B1431,[2]Sheet3!$G:$CZ,32,0)</f>
        <v>0</v>
      </c>
      <c r="AV1431" s="14">
        <f>VLOOKUP($B1431,[2]Sheet3!$G:$CZ,33,0)</f>
        <v>0</v>
      </c>
      <c r="AW1431" s="14">
        <f>VLOOKUP($B1431,[2]Sheet3!$G:$CZ,34,0)</f>
        <v>0</v>
      </c>
      <c r="AX1431" s="14">
        <f>VLOOKUP($B1431,[2]Sheet3!$G:$CZ,35,0)</f>
        <v>0</v>
      </c>
      <c r="AY1431" s="14">
        <f>VLOOKUP($B1431,[2]Sheet3!$G:$CZ,36,0)</f>
        <v>0</v>
      </c>
      <c r="AZ1431" s="14">
        <f>VLOOKUP($B1431,[2]Sheet3!$G:$CZ,37,0)</f>
        <v>0</v>
      </c>
      <c r="BA1431" s="14">
        <f>VLOOKUP($B1431,[2]Sheet3!$G:$CZ,38,0)</f>
        <v>0</v>
      </c>
      <c r="BB1431" s="14">
        <f>VLOOKUP($B1431,[2]Sheet3!$G:$CZ,39,0)</f>
        <v>0</v>
      </c>
      <c r="BC1431" s="14">
        <f>VLOOKUP($B1431,[2]Sheet3!$G:$CZ,40,0)</f>
        <v>0</v>
      </c>
      <c r="BD1431" s="14">
        <f>VLOOKUP($B1431,[2]Sheet3!$G:$CZ,41,0)</f>
        <v>0</v>
      </c>
      <c r="BE1431" s="14">
        <f>VLOOKUP($B1431,[2]Sheet3!$G:$CZ,42,0)</f>
        <v>0</v>
      </c>
      <c r="BF1431" s="14">
        <f>VLOOKUP($B1431,[2]Sheet3!$G:$CZ,43,0)</f>
        <v>0</v>
      </c>
      <c r="BG1431" s="14">
        <f>VLOOKUP($B1431,[2]Sheet3!$G:$CZ,44,0)</f>
        <v>0</v>
      </c>
      <c r="BH1431" s="14">
        <f>VLOOKUP($B1431,[2]Sheet3!$G:$CZ,45,0)</f>
        <v>0</v>
      </c>
      <c r="BI1431" s="14">
        <f>VLOOKUP($B1431,[2]Sheet3!$G:$CZ,46,0)</f>
        <v>0</v>
      </c>
      <c r="BJ1431" s="14">
        <f>VLOOKUP($B1431,[2]Sheet3!$G:$CZ,47,0)</f>
        <v>0</v>
      </c>
      <c r="BK1431" s="14">
        <f>VLOOKUP($B1431,[2]Sheet3!$G:$CZ,48,0)</f>
        <v>0</v>
      </c>
      <c r="BL1431" s="14">
        <f>VLOOKUP($B1431,[2]Sheet3!$G:$CZ,49,0)</f>
        <v>0</v>
      </c>
      <c r="BM1431" s="14">
        <f>VLOOKUP($B1431,[2]Sheet3!$G:$CZ,50,0)</f>
        <v>0</v>
      </c>
      <c r="BN1431" s="14">
        <f>VLOOKUP($B1431,[2]Sheet3!$G:$CZ,51,0)</f>
        <v>0</v>
      </c>
      <c r="BO1431" s="14">
        <f>VLOOKUP($B1431,[2]Sheet3!$G:$CZ,52,0)</f>
        <v>0</v>
      </c>
      <c r="BP1431" s="14">
        <f>VLOOKUP($B1431,[2]Sheet3!$G:$CZ,53,0)</f>
        <v>0</v>
      </c>
      <c r="BQ1431" s="14">
        <f>VLOOKUP($B1431,[2]Sheet3!$G:$CZ,54,0)</f>
        <v>0</v>
      </c>
      <c r="BR1431" s="14">
        <f>VLOOKUP($B1431,[2]Sheet3!$G:$CZ,55,0)</f>
        <v>0</v>
      </c>
      <c r="BS1431" s="14">
        <f>VLOOKUP($B1431,[2]Sheet3!$G:$CZ,56,0)</f>
        <v>0</v>
      </c>
      <c r="BT1431" s="14">
        <f>VLOOKUP($B1431,[2]Sheet3!$G:$CZ,57,0)</f>
        <v>0</v>
      </c>
      <c r="BU1431" s="14">
        <f>VLOOKUP($B1431,[2]Sheet3!$G:$CZ,58,0)</f>
        <v>0</v>
      </c>
      <c r="BV1431" s="14">
        <f>VLOOKUP($B1431,[2]Sheet3!$G:$CZ,59,0)</f>
        <v>0</v>
      </c>
      <c r="BW1431" s="14">
        <f>VLOOKUP($B1431,[2]Sheet3!$G:$CZ,60,0)</f>
        <v>0</v>
      </c>
      <c r="BX1431" s="14">
        <f>VLOOKUP($B1431,[2]Sheet3!$G:$CZ,61,0)</f>
        <v>0</v>
      </c>
      <c r="BY1431" s="14">
        <f>VLOOKUP($B1431,[2]Sheet3!$G:$CZ,62,0)</f>
        <v>0</v>
      </c>
      <c r="BZ1431" s="14">
        <f>VLOOKUP($B1431,[2]Sheet3!$G:$CZ,63,0)</f>
        <v>0</v>
      </c>
      <c r="CA1431" s="14">
        <f>VLOOKUP($B1431,[2]Sheet3!$G:$CZ,64,0)</f>
        <v>0</v>
      </c>
      <c r="CB1431" s="14">
        <f>VLOOKUP($B1431,[2]Sheet3!$G:$CZ,65,0)</f>
        <v>0</v>
      </c>
      <c r="CC1431" s="14">
        <f>VLOOKUP($B1431,[2]Sheet3!$G:$CZ,66,0)</f>
        <v>0</v>
      </c>
      <c r="CD1431" s="14">
        <f>VLOOKUP($B1431,[2]Sheet3!$G:$CZ,67,0)</f>
        <v>0</v>
      </c>
      <c r="CE1431" s="14">
        <f>VLOOKUP($B1431,[2]Sheet3!$G:$CZ,68,0)</f>
        <v>0</v>
      </c>
      <c r="CF1431" s="14">
        <f>VLOOKUP($B1431,[2]Sheet3!$G:$CZ,69,0)</f>
        <v>0</v>
      </c>
      <c r="CG1431" s="14">
        <f>VLOOKUP($B1431,[2]Sheet3!$G:$CZ,70,0)</f>
        <v>0</v>
      </c>
      <c r="CH1431" s="14">
        <f>VLOOKUP($B1431,[2]Sheet3!$G:$CZ,71,0)</f>
        <v>0</v>
      </c>
      <c r="CI1431" s="14">
        <f>VLOOKUP($B1431,[2]Sheet3!$G:$CZ,72,0)</f>
        <v>0</v>
      </c>
      <c r="CJ1431" s="14">
        <f>VLOOKUP($B1431,[2]Sheet3!$G:$CZ,73,0)</f>
        <v>0</v>
      </c>
      <c r="CK1431" s="14">
        <f>VLOOKUP($B1431,[2]Sheet3!$G:$CZ,74,0)</f>
        <v>0</v>
      </c>
      <c r="CL1431" s="14">
        <f>VLOOKUP($B1431,[2]Sheet3!$G:$CZ,75,0)</f>
        <v>0</v>
      </c>
      <c r="CM1431" s="14">
        <f>VLOOKUP($B1431,[2]Sheet3!$G:$CZ,76,0)</f>
        <v>0</v>
      </c>
      <c r="CN1431" s="14">
        <f>VLOOKUP($B1431,[2]Sheet3!$G:$CZ,77,0)</f>
        <v>0</v>
      </c>
      <c r="CO1431" s="14">
        <f>VLOOKUP($B1431,[2]Sheet3!$G:$CZ,78,0)</f>
        <v>0</v>
      </c>
      <c r="CP1431" s="14">
        <f>VLOOKUP($B1431,[2]Sheet3!$G:$CZ,79,0)</f>
        <v>0</v>
      </c>
      <c r="CQ1431" s="14">
        <f>VLOOKUP($B1431,[2]Sheet3!$G:$CZ,80,0)</f>
        <v>0</v>
      </c>
      <c r="CR1431" s="14">
        <f>VLOOKUP($B1431,[2]Sheet3!$G:$CZ,81,0)</f>
        <v>0</v>
      </c>
      <c r="CS1431" s="14">
        <f>VLOOKUP($B1431,[2]Sheet3!$G:$CZ,82,0)</f>
        <v>0</v>
      </c>
      <c r="CT1431" s="14">
        <f>VLOOKUP($B1431,[2]Sheet3!$G:$CZ,83,0)</f>
        <v>0</v>
      </c>
      <c r="CU1431" s="14">
        <f>VLOOKUP($B1431,[2]Sheet3!$G:$CZ,84,0)</f>
        <v>0</v>
      </c>
      <c r="CV1431" s="14">
        <f>VLOOKUP($B1431,[2]Sheet3!$G:$CZ,85,0)</f>
        <v>0</v>
      </c>
      <c r="CW1431" s="14">
        <f>VLOOKUP($B1431,[2]Sheet3!$G:$CZ,86,0)</f>
        <v>0</v>
      </c>
      <c r="CX1431" s="14">
        <f>VLOOKUP($B1431,[2]Sheet3!$G:$CZ,87,0)</f>
        <v>0</v>
      </c>
      <c r="CY1431" s="14">
        <f>VLOOKUP($B1431,[2]Sheet3!$G:$CZ,88,0)</f>
        <v>0</v>
      </c>
      <c r="CZ1431" s="14">
        <f>VLOOKUP($B1431,[2]Sheet3!$G:$CZ,89,0)</f>
        <v>0</v>
      </c>
      <c r="DA1431" s="14">
        <f>VLOOKUP($B1431,[2]Sheet3!$G:$CZ,90,0)</f>
        <v>0</v>
      </c>
      <c r="DB1431" s="14">
        <f>VLOOKUP($B1431,[2]Sheet3!$G:$CZ,91,0)</f>
        <v>0</v>
      </c>
      <c r="DC1431" s="14">
        <f>VLOOKUP($B1431,[2]Sheet3!$G:$CZ,92,0)</f>
        <v>0</v>
      </c>
      <c r="DD1431" s="14">
        <f>VLOOKUP($B1431,[2]Sheet3!$G:$CZ,93,0)</f>
        <v>0</v>
      </c>
      <c r="DE1431" s="14">
        <f>VLOOKUP($B1431,[2]Sheet3!$G:$CZ,94,0)</f>
        <v>0</v>
      </c>
      <c r="DF1431" s="14">
        <f>VLOOKUP($B1431,[2]Sheet3!$G:$CZ,95,0)</f>
        <v>0</v>
      </c>
      <c r="DG1431" s="14">
        <f>VLOOKUP($B1431,[2]Sheet3!$G:$CZ,96,0)</f>
        <v>0</v>
      </c>
      <c r="DH1431" s="14">
        <f>VLOOKUP($B1431,[2]Sheet3!$G:$CZ,97,0)</f>
        <v>0</v>
      </c>
      <c r="DI1431" s="14">
        <f>VLOOKUP($B1431,[2]Sheet3!$G:$CZ,98,0)</f>
        <v>0</v>
      </c>
    </row>
    <row r="1432" spans="1:113" x14ac:dyDescent="0.3">
      <c r="A1432" s="9" t="str">
        <f t="shared" si="68"/>
        <v>E14578</v>
      </c>
      <c r="B1432" s="15" t="s">
        <v>3013</v>
      </c>
      <c r="C1432" s="15" t="s">
        <v>3014</v>
      </c>
      <c r="F1432" s="7" t="s">
        <v>15</v>
      </c>
      <c r="G1432" s="12" t="s">
        <v>4924</v>
      </c>
      <c r="H1432" s="12" t="str">
        <f>VLOOKUP($B1432,[1]Sheet1!$A:$G,5,0)</f>
        <v>chandan.singh@redingtongroup.com</v>
      </c>
      <c r="I1432" s="12" t="str">
        <f>VLOOKUP($B1432,[1]Sheet1!$A:$G,7,0)</f>
        <v>jaswinder.singh@redingtongroup.com</v>
      </c>
      <c r="J1432" s="12" t="s">
        <v>82</v>
      </c>
      <c r="K1432" s="7"/>
      <c r="L1432" s="7"/>
      <c r="M1432" s="8"/>
      <c r="N1432" s="7" t="str">
        <f t="shared" si="66"/>
        <v>chandan.singh@redingtongroup.com; jaswinder.singh@redingtongroup.com; nilesh.phirke@redingtongroup.com;christopher.joseph@redingtongroup.com</v>
      </c>
      <c r="O1432" s="7" t="str">
        <f t="shared" si="67"/>
        <v>E14578</v>
      </c>
      <c r="P1432" s="8" t="s">
        <v>5215</v>
      </c>
      <c r="Q1432" s="14">
        <f>VLOOKUP($B1432,[2]Sheet3!$G:$CZ,2,0)</f>
        <v>2400307763</v>
      </c>
      <c r="R1432" s="14">
        <f>VLOOKUP($B1432,[2]Sheet3!$G:$CZ,3,0)</f>
        <v>0</v>
      </c>
      <c r="S1432" s="14">
        <f>VLOOKUP($B1432,[2]Sheet3!$G:$CZ,4,0)</f>
        <v>0</v>
      </c>
      <c r="T1432" s="14">
        <f>VLOOKUP($B1432,[2]Sheet3!$G:$CZ,5,0)</f>
        <v>0</v>
      </c>
      <c r="U1432" s="14">
        <f>VLOOKUP($B1432,[2]Sheet3!$G:$CZ,6,0)</f>
        <v>0</v>
      </c>
      <c r="V1432" s="14">
        <f>VLOOKUP($B1432,[2]Sheet3!$G:$CZ,7,0)</f>
        <v>0</v>
      </c>
      <c r="W1432" s="14">
        <f>VLOOKUP($B1432,[2]Sheet3!$G:$CZ,8,0)</f>
        <v>0</v>
      </c>
      <c r="X1432" s="14">
        <f>VLOOKUP($B1432,[2]Sheet3!$G:$CZ,9,0)</f>
        <v>0</v>
      </c>
      <c r="Y1432" s="14">
        <f>VLOOKUP($B1432,[2]Sheet3!$G:$CZ,10,0)</f>
        <v>0</v>
      </c>
      <c r="Z1432" s="14">
        <f>VLOOKUP($B1432,[2]Sheet3!$G:$CZ,11,0)</f>
        <v>0</v>
      </c>
      <c r="AA1432" s="14">
        <f>VLOOKUP($B1432,[2]Sheet3!$G:$CZ,12,0)</f>
        <v>0</v>
      </c>
      <c r="AB1432" s="14">
        <f>VLOOKUP($B1432,[2]Sheet3!$G:$CZ,13,0)</f>
        <v>0</v>
      </c>
      <c r="AC1432" s="14">
        <f>VLOOKUP($B1432,[2]Sheet3!$G:$CZ,14,0)</f>
        <v>0</v>
      </c>
      <c r="AD1432" s="14">
        <f>VLOOKUP($B1432,[2]Sheet3!$G:$CZ,15,0)</f>
        <v>0</v>
      </c>
      <c r="AE1432" s="14">
        <f>VLOOKUP($B1432,[2]Sheet3!$G:$CZ,16,0)</f>
        <v>0</v>
      </c>
      <c r="AF1432" s="14">
        <f>VLOOKUP($B1432,[2]Sheet3!$G:$CZ,17,0)</f>
        <v>0</v>
      </c>
      <c r="AG1432" s="14">
        <f>VLOOKUP($B1432,[2]Sheet3!$G:$CZ,18,0)</f>
        <v>0</v>
      </c>
      <c r="AH1432" s="14">
        <f>VLOOKUP($B1432,[2]Sheet3!$G:$CZ,19,0)</f>
        <v>0</v>
      </c>
      <c r="AI1432" s="14">
        <f>VLOOKUP($B1432,[2]Sheet3!$G:$CZ,20,0)</f>
        <v>0</v>
      </c>
      <c r="AJ1432" s="14">
        <f>VLOOKUP($B1432,[2]Sheet3!$G:$CZ,21,0)</f>
        <v>0</v>
      </c>
      <c r="AK1432" s="14">
        <f>VLOOKUP($B1432,[2]Sheet3!$G:$CZ,22,0)</f>
        <v>0</v>
      </c>
      <c r="AL1432" s="14">
        <f>VLOOKUP($B1432,[2]Sheet3!$G:$CZ,23,0)</f>
        <v>0</v>
      </c>
      <c r="AM1432" s="14">
        <f>VLOOKUP($B1432,[2]Sheet3!$G:$CZ,24,0)</f>
        <v>0</v>
      </c>
      <c r="AN1432" s="14">
        <f>VLOOKUP($B1432,[2]Sheet3!$G:$CZ,25,0)</f>
        <v>0</v>
      </c>
      <c r="AO1432" s="14">
        <f>VLOOKUP($B1432,[2]Sheet3!$G:$CZ,26,0)</f>
        <v>0</v>
      </c>
      <c r="AP1432" s="14">
        <f>VLOOKUP($B1432,[2]Sheet3!$G:$CZ,27,0)</f>
        <v>0</v>
      </c>
      <c r="AQ1432" s="14">
        <f>VLOOKUP($B1432,[2]Sheet3!$G:$CZ,28,0)</f>
        <v>0</v>
      </c>
      <c r="AR1432" s="14">
        <f>VLOOKUP($B1432,[2]Sheet3!$G:$CZ,29,0)</f>
        <v>0</v>
      </c>
      <c r="AS1432" s="14">
        <f>VLOOKUP($B1432,[2]Sheet3!$G:$CZ,30,0)</f>
        <v>0</v>
      </c>
      <c r="AT1432" s="14">
        <f>VLOOKUP($B1432,[2]Sheet3!$G:$CZ,31,0)</f>
        <v>0</v>
      </c>
      <c r="AU1432" s="14">
        <f>VLOOKUP($B1432,[2]Sheet3!$G:$CZ,32,0)</f>
        <v>0</v>
      </c>
      <c r="AV1432" s="14">
        <f>VLOOKUP($B1432,[2]Sheet3!$G:$CZ,33,0)</f>
        <v>0</v>
      </c>
      <c r="AW1432" s="14">
        <f>VLOOKUP($B1432,[2]Sheet3!$G:$CZ,34,0)</f>
        <v>0</v>
      </c>
      <c r="AX1432" s="14">
        <f>VLOOKUP($B1432,[2]Sheet3!$G:$CZ,35,0)</f>
        <v>0</v>
      </c>
      <c r="AY1432" s="14">
        <f>VLOOKUP($B1432,[2]Sheet3!$G:$CZ,36,0)</f>
        <v>0</v>
      </c>
      <c r="AZ1432" s="14">
        <f>VLOOKUP($B1432,[2]Sheet3!$G:$CZ,37,0)</f>
        <v>0</v>
      </c>
      <c r="BA1432" s="14">
        <f>VLOOKUP($B1432,[2]Sheet3!$G:$CZ,38,0)</f>
        <v>0</v>
      </c>
      <c r="BB1432" s="14">
        <f>VLOOKUP($B1432,[2]Sheet3!$G:$CZ,39,0)</f>
        <v>0</v>
      </c>
      <c r="BC1432" s="14">
        <f>VLOOKUP($B1432,[2]Sheet3!$G:$CZ,40,0)</f>
        <v>0</v>
      </c>
      <c r="BD1432" s="14">
        <f>VLOOKUP($B1432,[2]Sheet3!$G:$CZ,41,0)</f>
        <v>0</v>
      </c>
      <c r="BE1432" s="14">
        <f>VLOOKUP($B1432,[2]Sheet3!$G:$CZ,42,0)</f>
        <v>0</v>
      </c>
      <c r="BF1432" s="14">
        <f>VLOOKUP($B1432,[2]Sheet3!$G:$CZ,43,0)</f>
        <v>0</v>
      </c>
      <c r="BG1432" s="14">
        <f>VLOOKUP($B1432,[2]Sheet3!$G:$CZ,44,0)</f>
        <v>0</v>
      </c>
      <c r="BH1432" s="14">
        <f>VLOOKUP($B1432,[2]Sheet3!$G:$CZ,45,0)</f>
        <v>0</v>
      </c>
      <c r="BI1432" s="14">
        <f>VLOOKUP($B1432,[2]Sheet3!$G:$CZ,46,0)</f>
        <v>0</v>
      </c>
      <c r="BJ1432" s="14">
        <f>VLOOKUP($B1432,[2]Sheet3!$G:$CZ,47,0)</f>
        <v>0</v>
      </c>
      <c r="BK1432" s="14">
        <f>VLOOKUP($B1432,[2]Sheet3!$G:$CZ,48,0)</f>
        <v>0</v>
      </c>
      <c r="BL1432" s="14">
        <f>VLOOKUP($B1432,[2]Sheet3!$G:$CZ,49,0)</f>
        <v>0</v>
      </c>
      <c r="BM1432" s="14">
        <f>VLOOKUP($B1432,[2]Sheet3!$G:$CZ,50,0)</f>
        <v>0</v>
      </c>
      <c r="BN1432" s="14">
        <f>VLOOKUP($B1432,[2]Sheet3!$G:$CZ,51,0)</f>
        <v>0</v>
      </c>
      <c r="BO1432" s="14">
        <f>VLOOKUP($B1432,[2]Sheet3!$G:$CZ,52,0)</f>
        <v>0</v>
      </c>
      <c r="BP1432" s="14">
        <f>VLOOKUP($B1432,[2]Sheet3!$G:$CZ,53,0)</f>
        <v>0</v>
      </c>
      <c r="BQ1432" s="14">
        <f>VLOOKUP($B1432,[2]Sheet3!$G:$CZ,54,0)</f>
        <v>0</v>
      </c>
      <c r="BR1432" s="14">
        <f>VLOOKUP($B1432,[2]Sheet3!$G:$CZ,55,0)</f>
        <v>0</v>
      </c>
      <c r="BS1432" s="14">
        <f>VLOOKUP($B1432,[2]Sheet3!$G:$CZ,56,0)</f>
        <v>0</v>
      </c>
      <c r="BT1432" s="14">
        <f>VLOOKUP($B1432,[2]Sheet3!$G:$CZ,57,0)</f>
        <v>0</v>
      </c>
      <c r="BU1432" s="14">
        <f>VLOOKUP($B1432,[2]Sheet3!$G:$CZ,58,0)</f>
        <v>0</v>
      </c>
      <c r="BV1432" s="14">
        <f>VLOOKUP($B1432,[2]Sheet3!$G:$CZ,59,0)</f>
        <v>0</v>
      </c>
      <c r="BW1432" s="14">
        <f>VLOOKUP($B1432,[2]Sheet3!$G:$CZ,60,0)</f>
        <v>0</v>
      </c>
      <c r="BX1432" s="14">
        <f>VLOOKUP($B1432,[2]Sheet3!$G:$CZ,61,0)</f>
        <v>0</v>
      </c>
      <c r="BY1432" s="14">
        <f>VLOOKUP($B1432,[2]Sheet3!$G:$CZ,62,0)</f>
        <v>0</v>
      </c>
      <c r="BZ1432" s="14">
        <f>VLOOKUP($B1432,[2]Sheet3!$G:$CZ,63,0)</f>
        <v>0</v>
      </c>
      <c r="CA1432" s="14">
        <f>VLOOKUP($B1432,[2]Sheet3!$G:$CZ,64,0)</f>
        <v>0</v>
      </c>
      <c r="CB1432" s="14">
        <f>VLOOKUP($B1432,[2]Sheet3!$G:$CZ,65,0)</f>
        <v>0</v>
      </c>
      <c r="CC1432" s="14">
        <f>VLOOKUP($B1432,[2]Sheet3!$G:$CZ,66,0)</f>
        <v>0</v>
      </c>
      <c r="CD1432" s="14">
        <f>VLOOKUP($B1432,[2]Sheet3!$G:$CZ,67,0)</f>
        <v>0</v>
      </c>
      <c r="CE1432" s="14">
        <f>VLOOKUP($B1432,[2]Sheet3!$G:$CZ,68,0)</f>
        <v>0</v>
      </c>
      <c r="CF1432" s="14">
        <f>VLOOKUP($B1432,[2]Sheet3!$G:$CZ,69,0)</f>
        <v>0</v>
      </c>
      <c r="CG1432" s="14">
        <f>VLOOKUP($B1432,[2]Sheet3!$G:$CZ,70,0)</f>
        <v>0</v>
      </c>
      <c r="CH1432" s="14">
        <f>VLOOKUP($B1432,[2]Sheet3!$G:$CZ,71,0)</f>
        <v>0</v>
      </c>
      <c r="CI1432" s="14">
        <f>VLOOKUP($B1432,[2]Sheet3!$G:$CZ,72,0)</f>
        <v>0</v>
      </c>
      <c r="CJ1432" s="14">
        <f>VLOOKUP($B1432,[2]Sheet3!$G:$CZ,73,0)</f>
        <v>0</v>
      </c>
      <c r="CK1432" s="14">
        <f>VLOOKUP($B1432,[2]Sheet3!$G:$CZ,74,0)</f>
        <v>0</v>
      </c>
      <c r="CL1432" s="14">
        <f>VLOOKUP($B1432,[2]Sheet3!$G:$CZ,75,0)</f>
        <v>0</v>
      </c>
      <c r="CM1432" s="14">
        <f>VLOOKUP($B1432,[2]Sheet3!$G:$CZ,76,0)</f>
        <v>0</v>
      </c>
      <c r="CN1432" s="14">
        <f>VLOOKUP($B1432,[2]Sheet3!$G:$CZ,77,0)</f>
        <v>0</v>
      </c>
      <c r="CO1432" s="14">
        <f>VLOOKUP($B1432,[2]Sheet3!$G:$CZ,78,0)</f>
        <v>0</v>
      </c>
      <c r="CP1432" s="14">
        <f>VLOOKUP($B1432,[2]Sheet3!$G:$CZ,79,0)</f>
        <v>0</v>
      </c>
      <c r="CQ1432" s="14">
        <f>VLOOKUP($B1432,[2]Sheet3!$G:$CZ,80,0)</f>
        <v>0</v>
      </c>
      <c r="CR1432" s="14">
        <f>VLOOKUP($B1432,[2]Sheet3!$G:$CZ,81,0)</f>
        <v>0</v>
      </c>
      <c r="CS1432" s="14">
        <f>VLOOKUP($B1432,[2]Sheet3!$G:$CZ,82,0)</f>
        <v>0</v>
      </c>
      <c r="CT1432" s="14">
        <f>VLOOKUP($B1432,[2]Sheet3!$G:$CZ,83,0)</f>
        <v>0</v>
      </c>
      <c r="CU1432" s="14">
        <f>VLOOKUP($B1432,[2]Sheet3!$G:$CZ,84,0)</f>
        <v>0</v>
      </c>
      <c r="CV1432" s="14">
        <f>VLOOKUP($B1432,[2]Sheet3!$G:$CZ,85,0)</f>
        <v>0</v>
      </c>
      <c r="CW1432" s="14">
        <f>VLOOKUP($B1432,[2]Sheet3!$G:$CZ,86,0)</f>
        <v>0</v>
      </c>
      <c r="CX1432" s="14">
        <f>VLOOKUP($B1432,[2]Sheet3!$G:$CZ,87,0)</f>
        <v>0</v>
      </c>
      <c r="CY1432" s="14">
        <f>VLOOKUP($B1432,[2]Sheet3!$G:$CZ,88,0)</f>
        <v>0</v>
      </c>
      <c r="CZ1432" s="14">
        <f>VLOOKUP($B1432,[2]Sheet3!$G:$CZ,89,0)</f>
        <v>0</v>
      </c>
      <c r="DA1432" s="14">
        <f>VLOOKUP($B1432,[2]Sheet3!$G:$CZ,90,0)</f>
        <v>0</v>
      </c>
      <c r="DB1432" s="14">
        <f>VLOOKUP($B1432,[2]Sheet3!$G:$CZ,91,0)</f>
        <v>0</v>
      </c>
      <c r="DC1432" s="14">
        <f>VLOOKUP($B1432,[2]Sheet3!$G:$CZ,92,0)</f>
        <v>0</v>
      </c>
      <c r="DD1432" s="14">
        <f>VLOOKUP($B1432,[2]Sheet3!$G:$CZ,93,0)</f>
        <v>0</v>
      </c>
      <c r="DE1432" s="14">
        <f>VLOOKUP($B1432,[2]Sheet3!$G:$CZ,94,0)</f>
        <v>0</v>
      </c>
      <c r="DF1432" s="14">
        <f>VLOOKUP($B1432,[2]Sheet3!$G:$CZ,95,0)</f>
        <v>0</v>
      </c>
      <c r="DG1432" s="14">
        <f>VLOOKUP($B1432,[2]Sheet3!$G:$CZ,96,0)</f>
        <v>0</v>
      </c>
      <c r="DH1432" s="14">
        <f>VLOOKUP($B1432,[2]Sheet3!$G:$CZ,97,0)</f>
        <v>0</v>
      </c>
      <c r="DI1432" s="14">
        <f>VLOOKUP($B1432,[2]Sheet3!$G:$CZ,98,0)</f>
        <v>0</v>
      </c>
    </row>
    <row r="1433" spans="1:113" x14ac:dyDescent="0.3">
      <c r="A1433" s="9" t="str">
        <f t="shared" si="68"/>
        <v>N83878</v>
      </c>
      <c r="B1433" s="15" t="s">
        <v>3015</v>
      </c>
      <c r="C1433" s="15" t="s">
        <v>3016</v>
      </c>
      <c r="F1433" s="7" t="s">
        <v>15</v>
      </c>
      <c r="G1433" s="12" t="s">
        <v>4925</v>
      </c>
      <c r="H1433" s="12" t="str">
        <f>VLOOKUP($B1433,[1]Sheet1!$A:$G,5,0)</f>
        <v>anil.sharma@redingtongroup.com</v>
      </c>
      <c r="I1433" s="12" t="str">
        <f>VLOOKUP($B1433,[1]Sheet1!$A:$G,7,0)</f>
        <v>jitender.chopra@redingtongroup.com</v>
      </c>
      <c r="J1433" s="12" t="s">
        <v>82</v>
      </c>
      <c r="K1433" s="7"/>
      <c r="L1433" s="7"/>
      <c r="M1433" s="8"/>
      <c r="N1433" s="7" t="str">
        <f t="shared" si="66"/>
        <v>anil.sharma@redingtongroup.com; jitender.chopra@redingtongroup.com; nilesh.phirke@redingtongroup.com;christopher.joseph@redingtongroup.com</v>
      </c>
      <c r="O1433" s="7" t="str">
        <f t="shared" si="67"/>
        <v>N83878</v>
      </c>
      <c r="P1433" s="8" t="s">
        <v>5215</v>
      </c>
      <c r="Q1433" s="14">
        <f>VLOOKUP($B1433,[2]Sheet3!$G:$CZ,2,0)</f>
        <v>2400300750</v>
      </c>
      <c r="R1433" s="14">
        <f>VLOOKUP($B1433,[2]Sheet3!$G:$CZ,3,0)</f>
        <v>0</v>
      </c>
      <c r="S1433" s="14">
        <f>VLOOKUP($B1433,[2]Sheet3!$G:$CZ,4,0)</f>
        <v>0</v>
      </c>
      <c r="T1433" s="14">
        <f>VLOOKUP($B1433,[2]Sheet3!$G:$CZ,5,0)</f>
        <v>0</v>
      </c>
      <c r="U1433" s="14">
        <f>VLOOKUP($B1433,[2]Sheet3!$G:$CZ,6,0)</f>
        <v>0</v>
      </c>
      <c r="V1433" s="14">
        <f>VLOOKUP($B1433,[2]Sheet3!$G:$CZ,7,0)</f>
        <v>0</v>
      </c>
      <c r="W1433" s="14">
        <f>VLOOKUP($B1433,[2]Sheet3!$G:$CZ,8,0)</f>
        <v>0</v>
      </c>
      <c r="X1433" s="14">
        <f>VLOOKUP($B1433,[2]Sheet3!$G:$CZ,9,0)</f>
        <v>0</v>
      </c>
      <c r="Y1433" s="14">
        <f>VLOOKUP($B1433,[2]Sheet3!$G:$CZ,10,0)</f>
        <v>0</v>
      </c>
      <c r="Z1433" s="14">
        <f>VLOOKUP($B1433,[2]Sheet3!$G:$CZ,11,0)</f>
        <v>0</v>
      </c>
      <c r="AA1433" s="14">
        <f>VLOOKUP($B1433,[2]Sheet3!$G:$CZ,12,0)</f>
        <v>0</v>
      </c>
      <c r="AB1433" s="14">
        <f>VLOOKUP($B1433,[2]Sheet3!$G:$CZ,13,0)</f>
        <v>0</v>
      </c>
      <c r="AC1433" s="14">
        <f>VLOOKUP($B1433,[2]Sheet3!$G:$CZ,14,0)</f>
        <v>0</v>
      </c>
      <c r="AD1433" s="14">
        <f>VLOOKUP($B1433,[2]Sheet3!$G:$CZ,15,0)</f>
        <v>0</v>
      </c>
      <c r="AE1433" s="14">
        <f>VLOOKUP($B1433,[2]Sheet3!$G:$CZ,16,0)</f>
        <v>0</v>
      </c>
      <c r="AF1433" s="14">
        <f>VLOOKUP($B1433,[2]Sheet3!$G:$CZ,17,0)</f>
        <v>0</v>
      </c>
      <c r="AG1433" s="14">
        <f>VLOOKUP($B1433,[2]Sheet3!$G:$CZ,18,0)</f>
        <v>0</v>
      </c>
      <c r="AH1433" s="14">
        <f>VLOOKUP($B1433,[2]Sheet3!$G:$CZ,19,0)</f>
        <v>0</v>
      </c>
      <c r="AI1433" s="14">
        <f>VLOOKUP($B1433,[2]Sheet3!$G:$CZ,20,0)</f>
        <v>0</v>
      </c>
      <c r="AJ1433" s="14">
        <f>VLOOKUP($B1433,[2]Sheet3!$G:$CZ,21,0)</f>
        <v>0</v>
      </c>
      <c r="AK1433" s="14">
        <f>VLOOKUP($B1433,[2]Sheet3!$G:$CZ,22,0)</f>
        <v>0</v>
      </c>
      <c r="AL1433" s="14">
        <f>VLOOKUP($B1433,[2]Sheet3!$G:$CZ,23,0)</f>
        <v>0</v>
      </c>
      <c r="AM1433" s="14">
        <f>VLOOKUP($B1433,[2]Sheet3!$G:$CZ,24,0)</f>
        <v>0</v>
      </c>
      <c r="AN1433" s="14">
        <f>VLOOKUP($B1433,[2]Sheet3!$G:$CZ,25,0)</f>
        <v>0</v>
      </c>
      <c r="AO1433" s="14">
        <f>VLOOKUP($B1433,[2]Sheet3!$G:$CZ,26,0)</f>
        <v>0</v>
      </c>
      <c r="AP1433" s="14">
        <f>VLOOKUP($B1433,[2]Sheet3!$G:$CZ,27,0)</f>
        <v>0</v>
      </c>
      <c r="AQ1433" s="14">
        <f>VLOOKUP($B1433,[2]Sheet3!$G:$CZ,28,0)</f>
        <v>0</v>
      </c>
      <c r="AR1433" s="14">
        <f>VLOOKUP($B1433,[2]Sheet3!$G:$CZ,29,0)</f>
        <v>0</v>
      </c>
      <c r="AS1433" s="14">
        <f>VLOOKUP($B1433,[2]Sheet3!$G:$CZ,30,0)</f>
        <v>0</v>
      </c>
      <c r="AT1433" s="14">
        <f>VLOOKUP($B1433,[2]Sheet3!$G:$CZ,31,0)</f>
        <v>0</v>
      </c>
      <c r="AU1433" s="14">
        <f>VLOOKUP($B1433,[2]Sheet3!$G:$CZ,32,0)</f>
        <v>0</v>
      </c>
      <c r="AV1433" s="14">
        <f>VLOOKUP($B1433,[2]Sheet3!$G:$CZ,33,0)</f>
        <v>0</v>
      </c>
      <c r="AW1433" s="14">
        <f>VLOOKUP($B1433,[2]Sheet3!$G:$CZ,34,0)</f>
        <v>0</v>
      </c>
      <c r="AX1433" s="14">
        <f>VLOOKUP($B1433,[2]Sheet3!$G:$CZ,35,0)</f>
        <v>0</v>
      </c>
      <c r="AY1433" s="14">
        <f>VLOOKUP($B1433,[2]Sheet3!$G:$CZ,36,0)</f>
        <v>0</v>
      </c>
      <c r="AZ1433" s="14">
        <f>VLOOKUP($B1433,[2]Sheet3!$G:$CZ,37,0)</f>
        <v>0</v>
      </c>
      <c r="BA1433" s="14">
        <f>VLOOKUP($B1433,[2]Sheet3!$G:$CZ,38,0)</f>
        <v>0</v>
      </c>
      <c r="BB1433" s="14">
        <f>VLOOKUP($B1433,[2]Sheet3!$G:$CZ,39,0)</f>
        <v>0</v>
      </c>
      <c r="BC1433" s="14">
        <f>VLOOKUP($B1433,[2]Sheet3!$G:$CZ,40,0)</f>
        <v>0</v>
      </c>
      <c r="BD1433" s="14">
        <f>VLOOKUP($B1433,[2]Sheet3!$G:$CZ,41,0)</f>
        <v>0</v>
      </c>
      <c r="BE1433" s="14">
        <f>VLOOKUP($B1433,[2]Sheet3!$G:$CZ,42,0)</f>
        <v>0</v>
      </c>
      <c r="BF1433" s="14">
        <f>VLOOKUP($B1433,[2]Sheet3!$G:$CZ,43,0)</f>
        <v>0</v>
      </c>
      <c r="BG1433" s="14">
        <f>VLOOKUP($B1433,[2]Sheet3!$G:$CZ,44,0)</f>
        <v>0</v>
      </c>
      <c r="BH1433" s="14">
        <f>VLOOKUP($B1433,[2]Sheet3!$G:$CZ,45,0)</f>
        <v>0</v>
      </c>
      <c r="BI1433" s="14">
        <f>VLOOKUP($B1433,[2]Sheet3!$G:$CZ,46,0)</f>
        <v>0</v>
      </c>
      <c r="BJ1433" s="14">
        <f>VLOOKUP($B1433,[2]Sheet3!$G:$CZ,47,0)</f>
        <v>0</v>
      </c>
      <c r="BK1433" s="14">
        <f>VLOOKUP($B1433,[2]Sheet3!$G:$CZ,48,0)</f>
        <v>0</v>
      </c>
      <c r="BL1433" s="14">
        <f>VLOOKUP($B1433,[2]Sheet3!$G:$CZ,49,0)</f>
        <v>0</v>
      </c>
      <c r="BM1433" s="14">
        <f>VLOOKUP($B1433,[2]Sheet3!$G:$CZ,50,0)</f>
        <v>0</v>
      </c>
      <c r="BN1433" s="14">
        <f>VLOOKUP($B1433,[2]Sheet3!$G:$CZ,51,0)</f>
        <v>0</v>
      </c>
      <c r="BO1433" s="14">
        <f>VLOOKUP($B1433,[2]Sheet3!$G:$CZ,52,0)</f>
        <v>0</v>
      </c>
      <c r="BP1433" s="14">
        <f>VLOOKUP($B1433,[2]Sheet3!$G:$CZ,53,0)</f>
        <v>0</v>
      </c>
      <c r="BQ1433" s="14">
        <f>VLOOKUP($B1433,[2]Sheet3!$G:$CZ,54,0)</f>
        <v>0</v>
      </c>
      <c r="BR1433" s="14">
        <f>VLOOKUP($B1433,[2]Sheet3!$G:$CZ,55,0)</f>
        <v>0</v>
      </c>
      <c r="BS1433" s="14">
        <f>VLOOKUP($B1433,[2]Sheet3!$G:$CZ,56,0)</f>
        <v>0</v>
      </c>
      <c r="BT1433" s="14">
        <f>VLOOKUP($B1433,[2]Sheet3!$G:$CZ,57,0)</f>
        <v>0</v>
      </c>
      <c r="BU1433" s="14">
        <f>VLOOKUP($B1433,[2]Sheet3!$G:$CZ,58,0)</f>
        <v>0</v>
      </c>
      <c r="BV1433" s="14">
        <f>VLOOKUP($B1433,[2]Sheet3!$G:$CZ,59,0)</f>
        <v>0</v>
      </c>
      <c r="BW1433" s="14">
        <f>VLOOKUP($B1433,[2]Sheet3!$G:$CZ,60,0)</f>
        <v>0</v>
      </c>
      <c r="BX1433" s="14">
        <f>VLOOKUP($B1433,[2]Sheet3!$G:$CZ,61,0)</f>
        <v>0</v>
      </c>
      <c r="BY1433" s="14">
        <f>VLOOKUP($B1433,[2]Sheet3!$G:$CZ,62,0)</f>
        <v>0</v>
      </c>
      <c r="BZ1433" s="14">
        <f>VLOOKUP($B1433,[2]Sheet3!$G:$CZ,63,0)</f>
        <v>0</v>
      </c>
      <c r="CA1433" s="14">
        <f>VLOOKUP($B1433,[2]Sheet3!$G:$CZ,64,0)</f>
        <v>0</v>
      </c>
      <c r="CB1433" s="14">
        <f>VLOOKUP($B1433,[2]Sheet3!$G:$CZ,65,0)</f>
        <v>0</v>
      </c>
      <c r="CC1433" s="14">
        <f>VLOOKUP($B1433,[2]Sheet3!$G:$CZ,66,0)</f>
        <v>0</v>
      </c>
      <c r="CD1433" s="14">
        <f>VLOOKUP($B1433,[2]Sheet3!$G:$CZ,67,0)</f>
        <v>0</v>
      </c>
      <c r="CE1433" s="14">
        <f>VLOOKUP($B1433,[2]Sheet3!$G:$CZ,68,0)</f>
        <v>0</v>
      </c>
      <c r="CF1433" s="14">
        <f>VLOOKUP($B1433,[2]Sheet3!$G:$CZ,69,0)</f>
        <v>0</v>
      </c>
      <c r="CG1433" s="14">
        <f>VLOOKUP($B1433,[2]Sheet3!$G:$CZ,70,0)</f>
        <v>0</v>
      </c>
      <c r="CH1433" s="14">
        <f>VLOOKUP($B1433,[2]Sheet3!$G:$CZ,71,0)</f>
        <v>0</v>
      </c>
      <c r="CI1433" s="14">
        <f>VLOOKUP($B1433,[2]Sheet3!$G:$CZ,72,0)</f>
        <v>0</v>
      </c>
      <c r="CJ1433" s="14">
        <f>VLOOKUP($B1433,[2]Sheet3!$G:$CZ,73,0)</f>
        <v>0</v>
      </c>
      <c r="CK1433" s="14">
        <f>VLOOKUP($B1433,[2]Sheet3!$G:$CZ,74,0)</f>
        <v>0</v>
      </c>
      <c r="CL1433" s="14">
        <f>VLOOKUP($B1433,[2]Sheet3!$G:$CZ,75,0)</f>
        <v>0</v>
      </c>
      <c r="CM1433" s="14">
        <f>VLOOKUP($B1433,[2]Sheet3!$G:$CZ,76,0)</f>
        <v>0</v>
      </c>
      <c r="CN1433" s="14">
        <f>VLOOKUP($B1433,[2]Sheet3!$G:$CZ,77,0)</f>
        <v>0</v>
      </c>
      <c r="CO1433" s="14">
        <f>VLOOKUP($B1433,[2]Sheet3!$G:$CZ,78,0)</f>
        <v>0</v>
      </c>
      <c r="CP1433" s="14">
        <f>VLOOKUP($B1433,[2]Sheet3!$G:$CZ,79,0)</f>
        <v>0</v>
      </c>
      <c r="CQ1433" s="14">
        <f>VLOOKUP($B1433,[2]Sheet3!$G:$CZ,80,0)</f>
        <v>0</v>
      </c>
      <c r="CR1433" s="14">
        <f>VLOOKUP($B1433,[2]Sheet3!$G:$CZ,81,0)</f>
        <v>0</v>
      </c>
      <c r="CS1433" s="14">
        <f>VLOOKUP($B1433,[2]Sheet3!$G:$CZ,82,0)</f>
        <v>0</v>
      </c>
      <c r="CT1433" s="14">
        <f>VLOOKUP($B1433,[2]Sheet3!$G:$CZ,83,0)</f>
        <v>0</v>
      </c>
      <c r="CU1433" s="14">
        <f>VLOOKUP($B1433,[2]Sheet3!$G:$CZ,84,0)</f>
        <v>0</v>
      </c>
      <c r="CV1433" s="14">
        <f>VLOOKUP($B1433,[2]Sheet3!$G:$CZ,85,0)</f>
        <v>0</v>
      </c>
      <c r="CW1433" s="14">
        <f>VLOOKUP($B1433,[2]Sheet3!$G:$CZ,86,0)</f>
        <v>0</v>
      </c>
      <c r="CX1433" s="14">
        <f>VLOOKUP($B1433,[2]Sheet3!$G:$CZ,87,0)</f>
        <v>0</v>
      </c>
      <c r="CY1433" s="14">
        <f>VLOOKUP($B1433,[2]Sheet3!$G:$CZ,88,0)</f>
        <v>0</v>
      </c>
      <c r="CZ1433" s="14">
        <f>VLOOKUP($B1433,[2]Sheet3!$G:$CZ,89,0)</f>
        <v>0</v>
      </c>
      <c r="DA1433" s="14">
        <f>VLOOKUP($B1433,[2]Sheet3!$G:$CZ,90,0)</f>
        <v>0</v>
      </c>
      <c r="DB1433" s="14">
        <f>VLOOKUP($B1433,[2]Sheet3!$G:$CZ,91,0)</f>
        <v>0</v>
      </c>
      <c r="DC1433" s="14">
        <f>VLOOKUP($B1433,[2]Sheet3!$G:$CZ,92,0)</f>
        <v>0</v>
      </c>
      <c r="DD1433" s="14">
        <f>VLOOKUP($B1433,[2]Sheet3!$G:$CZ,93,0)</f>
        <v>0</v>
      </c>
      <c r="DE1433" s="14">
        <f>VLOOKUP($B1433,[2]Sheet3!$G:$CZ,94,0)</f>
        <v>0</v>
      </c>
      <c r="DF1433" s="14">
        <f>VLOOKUP($B1433,[2]Sheet3!$G:$CZ,95,0)</f>
        <v>0</v>
      </c>
      <c r="DG1433" s="14">
        <f>VLOOKUP($B1433,[2]Sheet3!$G:$CZ,96,0)</f>
        <v>0</v>
      </c>
      <c r="DH1433" s="14">
        <f>VLOOKUP($B1433,[2]Sheet3!$G:$CZ,97,0)</f>
        <v>0</v>
      </c>
      <c r="DI1433" s="14">
        <f>VLOOKUP($B1433,[2]Sheet3!$G:$CZ,98,0)</f>
        <v>0</v>
      </c>
    </row>
    <row r="1434" spans="1:113" x14ac:dyDescent="0.3">
      <c r="A1434" s="9" t="str">
        <f t="shared" si="68"/>
        <v>E14088</v>
      </c>
      <c r="B1434" s="15" t="s">
        <v>3017</v>
      </c>
      <c r="C1434" s="15" t="s">
        <v>3018</v>
      </c>
      <c r="F1434" s="7" t="s">
        <v>15</v>
      </c>
      <c r="G1434" s="12" t="s">
        <v>4926</v>
      </c>
      <c r="H1434" s="12" t="str">
        <f>VLOOKUP($B1434,[1]Sheet1!$A:$G,5,0)</f>
        <v>manish.kumar@redingtongroup.com</v>
      </c>
      <c r="I1434" s="12" t="str">
        <f>VLOOKUP($B1434,[1]Sheet1!$A:$G,7,0)</f>
        <v>jaswinder.singh@redingtongroup.com</v>
      </c>
      <c r="J1434" s="12" t="s">
        <v>82</v>
      </c>
      <c r="K1434" s="7"/>
      <c r="L1434" s="7"/>
      <c r="M1434" s="8"/>
      <c r="N1434" s="7" t="str">
        <f t="shared" si="66"/>
        <v>manish.kumar@redingtongroup.com; jaswinder.singh@redingtongroup.com; nilesh.phirke@redingtongroup.com;christopher.joseph@redingtongroup.com</v>
      </c>
      <c r="O1434" s="7" t="str">
        <f t="shared" si="67"/>
        <v>E14088</v>
      </c>
      <c r="P1434" s="8" t="s">
        <v>5215</v>
      </c>
      <c r="Q1434" s="14">
        <f>VLOOKUP($B1434,[2]Sheet3!$G:$CZ,2,0)</f>
        <v>2400301003</v>
      </c>
      <c r="R1434" s="14">
        <f>VLOOKUP($B1434,[2]Sheet3!$G:$CZ,3,0)</f>
        <v>2400299299</v>
      </c>
      <c r="S1434" s="14">
        <f>VLOOKUP($B1434,[2]Sheet3!$G:$CZ,4,0)</f>
        <v>2400308491</v>
      </c>
      <c r="T1434" s="14">
        <f>VLOOKUP($B1434,[2]Sheet3!$G:$CZ,5,0)</f>
        <v>0</v>
      </c>
      <c r="U1434" s="14">
        <f>VLOOKUP($B1434,[2]Sheet3!$G:$CZ,6,0)</f>
        <v>0</v>
      </c>
      <c r="V1434" s="14">
        <f>VLOOKUP($B1434,[2]Sheet3!$G:$CZ,7,0)</f>
        <v>0</v>
      </c>
      <c r="W1434" s="14">
        <f>VLOOKUP($B1434,[2]Sheet3!$G:$CZ,8,0)</f>
        <v>0</v>
      </c>
      <c r="X1434" s="14">
        <f>VLOOKUP($B1434,[2]Sheet3!$G:$CZ,9,0)</f>
        <v>0</v>
      </c>
      <c r="Y1434" s="14">
        <f>VLOOKUP($B1434,[2]Sheet3!$G:$CZ,10,0)</f>
        <v>0</v>
      </c>
      <c r="Z1434" s="14">
        <f>VLOOKUP($B1434,[2]Sheet3!$G:$CZ,11,0)</f>
        <v>0</v>
      </c>
      <c r="AA1434" s="14">
        <f>VLOOKUP($B1434,[2]Sheet3!$G:$CZ,12,0)</f>
        <v>0</v>
      </c>
      <c r="AB1434" s="14">
        <f>VLOOKUP($B1434,[2]Sheet3!$G:$CZ,13,0)</f>
        <v>0</v>
      </c>
      <c r="AC1434" s="14">
        <f>VLOOKUP($B1434,[2]Sheet3!$G:$CZ,14,0)</f>
        <v>0</v>
      </c>
      <c r="AD1434" s="14">
        <f>VLOOKUP($B1434,[2]Sheet3!$G:$CZ,15,0)</f>
        <v>0</v>
      </c>
      <c r="AE1434" s="14">
        <f>VLOOKUP($B1434,[2]Sheet3!$G:$CZ,16,0)</f>
        <v>0</v>
      </c>
      <c r="AF1434" s="14">
        <f>VLOOKUP($B1434,[2]Sheet3!$G:$CZ,17,0)</f>
        <v>0</v>
      </c>
      <c r="AG1434" s="14">
        <f>VLOOKUP($B1434,[2]Sheet3!$G:$CZ,18,0)</f>
        <v>0</v>
      </c>
      <c r="AH1434" s="14">
        <f>VLOOKUP($B1434,[2]Sheet3!$G:$CZ,19,0)</f>
        <v>0</v>
      </c>
      <c r="AI1434" s="14">
        <f>VLOOKUP($B1434,[2]Sheet3!$G:$CZ,20,0)</f>
        <v>0</v>
      </c>
      <c r="AJ1434" s="14">
        <f>VLOOKUP($B1434,[2]Sheet3!$G:$CZ,21,0)</f>
        <v>0</v>
      </c>
      <c r="AK1434" s="14">
        <f>VLOOKUP($B1434,[2]Sheet3!$G:$CZ,22,0)</f>
        <v>0</v>
      </c>
      <c r="AL1434" s="14">
        <f>VLOOKUP($B1434,[2]Sheet3!$G:$CZ,23,0)</f>
        <v>0</v>
      </c>
      <c r="AM1434" s="14">
        <f>VLOOKUP($B1434,[2]Sheet3!$G:$CZ,24,0)</f>
        <v>0</v>
      </c>
      <c r="AN1434" s="14">
        <f>VLOOKUP($B1434,[2]Sheet3!$G:$CZ,25,0)</f>
        <v>0</v>
      </c>
      <c r="AO1434" s="14">
        <f>VLOOKUP($B1434,[2]Sheet3!$G:$CZ,26,0)</f>
        <v>0</v>
      </c>
      <c r="AP1434" s="14">
        <f>VLOOKUP($B1434,[2]Sheet3!$G:$CZ,27,0)</f>
        <v>0</v>
      </c>
      <c r="AQ1434" s="14">
        <f>VLOOKUP($B1434,[2]Sheet3!$G:$CZ,28,0)</f>
        <v>0</v>
      </c>
      <c r="AR1434" s="14">
        <f>VLOOKUP($B1434,[2]Sheet3!$G:$CZ,29,0)</f>
        <v>0</v>
      </c>
      <c r="AS1434" s="14">
        <f>VLOOKUP($B1434,[2]Sheet3!$G:$CZ,30,0)</f>
        <v>0</v>
      </c>
      <c r="AT1434" s="14">
        <f>VLOOKUP($B1434,[2]Sheet3!$G:$CZ,31,0)</f>
        <v>0</v>
      </c>
      <c r="AU1434" s="14">
        <f>VLOOKUP($B1434,[2]Sheet3!$G:$CZ,32,0)</f>
        <v>0</v>
      </c>
      <c r="AV1434" s="14">
        <f>VLOOKUP($B1434,[2]Sheet3!$G:$CZ,33,0)</f>
        <v>0</v>
      </c>
      <c r="AW1434" s="14">
        <f>VLOOKUP($B1434,[2]Sheet3!$G:$CZ,34,0)</f>
        <v>0</v>
      </c>
      <c r="AX1434" s="14">
        <f>VLOOKUP($B1434,[2]Sheet3!$G:$CZ,35,0)</f>
        <v>0</v>
      </c>
      <c r="AY1434" s="14">
        <f>VLOOKUP($B1434,[2]Sheet3!$G:$CZ,36,0)</f>
        <v>0</v>
      </c>
      <c r="AZ1434" s="14">
        <f>VLOOKUP($B1434,[2]Sheet3!$G:$CZ,37,0)</f>
        <v>0</v>
      </c>
      <c r="BA1434" s="14">
        <f>VLOOKUP($B1434,[2]Sheet3!$G:$CZ,38,0)</f>
        <v>0</v>
      </c>
      <c r="BB1434" s="14">
        <f>VLOOKUP($B1434,[2]Sheet3!$G:$CZ,39,0)</f>
        <v>0</v>
      </c>
      <c r="BC1434" s="14">
        <f>VLOOKUP($B1434,[2]Sheet3!$G:$CZ,40,0)</f>
        <v>0</v>
      </c>
      <c r="BD1434" s="14">
        <f>VLOOKUP($B1434,[2]Sheet3!$G:$CZ,41,0)</f>
        <v>0</v>
      </c>
      <c r="BE1434" s="14">
        <f>VLOOKUP($B1434,[2]Sheet3!$G:$CZ,42,0)</f>
        <v>0</v>
      </c>
      <c r="BF1434" s="14">
        <f>VLOOKUP($B1434,[2]Sheet3!$G:$CZ,43,0)</f>
        <v>0</v>
      </c>
      <c r="BG1434" s="14">
        <f>VLOOKUP($B1434,[2]Sheet3!$G:$CZ,44,0)</f>
        <v>0</v>
      </c>
      <c r="BH1434" s="14">
        <f>VLOOKUP($B1434,[2]Sheet3!$G:$CZ,45,0)</f>
        <v>0</v>
      </c>
      <c r="BI1434" s="14">
        <f>VLOOKUP($B1434,[2]Sheet3!$G:$CZ,46,0)</f>
        <v>0</v>
      </c>
      <c r="BJ1434" s="14">
        <f>VLOOKUP($B1434,[2]Sheet3!$G:$CZ,47,0)</f>
        <v>0</v>
      </c>
      <c r="BK1434" s="14">
        <f>VLOOKUP($B1434,[2]Sheet3!$G:$CZ,48,0)</f>
        <v>0</v>
      </c>
      <c r="BL1434" s="14">
        <f>VLOOKUP($B1434,[2]Sheet3!$G:$CZ,49,0)</f>
        <v>0</v>
      </c>
      <c r="BM1434" s="14">
        <f>VLOOKUP($B1434,[2]Sheet3!$G:$CZ,50,0)</f>
        <v>0</v>
      </c>
      <c r="BN1434" s="14">
        <f>VLOOKUP($B1434,[2]Sheet3!$G:$CZ,51,0)</f>
        <v>0</v>
      </c>
      <c r="BO1434" s="14">
        <f>VLOOKUP($B1434,[2]Sheet3!$G:$CZ,52,0)</f>
        <v>0</v>
      </c>
      <c r="BP1434" s="14">
        <f>VLOOKUP($B1434,[2]Sheet3!$G:$CZ,53,0)</f>
        <v>0</v>
      </c>
      <c r="BQ1434" s="14">
        <f>VLOOKUP($B1434,[2]Sheet3!$G:$CZ,54,0)</f>
        <v>0</v>
      </c>
      <c r="BR1434" s="14">
        <f>VLOOKUP($B1434,[2]Sheet3!$G:$CZ,55,0)</f>
        <v>0</v>
      </c>
      <c r="BS1434" s="14">
        <f>VLOOKUP($B1434,[2]Sheet3!$G:$CZ,56,0)</f>
        <v>0</v>
      </c>
      <c r="BT1434" s="14">
        <f>VLOOKUP($B1434,[2]Sheet3!$G:$CZ,57,0)</f>
        <v>0</v>
      </c>
      <c r="BU1434" s="14">
        <f>VLOOKUP($B1434,[2]Sheet3!$G:$CZ,58,0)</f>
        <v>0</v>
      </c>
      <c r="BV1434" s="14">
        <f>VLOOKUP($B1434,[2]Sheet3!$G:$CZ,59,0)</f>
        <v>0</v>
      </c>
      <c r="BW1434" s="14">
        <f>VLOOKUP($B1434,[2]Sheet3!$G:$CZ,60,0)</f>
        <v>0</v>
      </c>
      <c r="BX1434" s="14">
        <f>VLOOKUP($B1434,[2]Sheet3!$G:$CZ,61,0)</f>
        <v>0</v>
      </c>
      <c r="BY1434" s="14">
        <f>VLOOKUP($B1434,[2]Sheet3!$G:$CZ,62,0)</f>
        <v>0</v>
      </c>
      <c r="BZ1434" s="14">
        <f>VLOOKUP($B1434,[2]Sheet3!$G:$CZ,63,0)</f>
        <v>0</v>
      </c>
      <c r="CA1434" s="14">
        <f>VLOOKUP($B1434,[2]Sheet3!$G:$CZ,64,0)</f>
        <v>0</v>
      </c>
      <c r="CB1434" s="14">
        <f>VLOOKUP($B1434,[2]Sheet3!$G:$CZ,65,0)</f>
        <v>0</v>
      </c>
      <c r="CC1434" s="14">
        <f>VLOOKUP($B1434,[2]Sheet3!$G:$CZ,66,0)</f>
        <v>0</v>
      </c>
      <c r="CD1434" s="14">
        <f>VLOOKUP($B1434,[2]Sheet3!$G:$CZ,67,0)</f>
        <v>0</v>
      </c>
      <c r="CE1434" s="14">
        <f>VLOOKUP($B1434,[2]Sheet3!$G:$CZ,68,0)</f>
        <v>0</v>
      </c>
      <c r="CF1434" s="14">
        <f>VLOOKUP($B1434,[2]Sheet3!$G:$CZ,69,0)</f>
        <v>0</v>
      </c>
      <c r="CG1434" s="14">
        <f>VLOOKUP($B1434,[2]Sheet3!$G:$CZ,70,0)</f>
        <v>0</v>
      </c>
      <c r="CH1434" s="14">
        <f>VLOOKUP($B1434,[2]Sheet3!$G:$CZ,71,0)</f>
        <v>0</v>
      </c>
      <c r="CI1434" s="14">
        <f>VLOOKUP($B1434,[2]Sheet3!$G:$CZ,72,0)</f>
        <v>0</v>
      </c>
      <c r="CJ1434" s="14">
        <f>VLOOKUP($B1434,[2]Sheet3!$G:$CZ,73,0)</f>
        <v>0</v>
      </c>
      <c r="CK1434" s="14">
        <f>VLOOKUP($B1434,[2]Sheet3!$G:$CZ,74,0)</f>
        <v>0</v>
      </c>
      <c r="CL1434" s="14">
        <f>VLOOKUP($B1434,[2]Sheet3!$G:$CZ,75,0)</f>
        <v>0</v>
      </c>
      <c r="CM1434" s="14">
        <f>VLOOKUP($B1434,[2]Sheet3!$G:$CZ,76,0)</f>
        <v>0</v>
      </c>
      <c r="CN1434" s="14">
        <f>VLOOKUP($B1434,[2]Sheet3!$G:$CZ,77,0)</f>
        <v>0</v>
      </c>
      <c r="CO1434" s="14">
        <f>VLOOKUP($B1434,[2]Sheet3!$G:$CZ,78,0)</f>
        <v>0</v>
      </c>
      <c r="CP1434" s="14">
        <f>VLOOKUP($B1434,[2]Sheet3!$G:$CZ,79,0)</f>
        <v>0</v>
      </c>
      <c r="CQ1434" s="14">
        <f>VLOOKUP($B1434,[2]Sheet3!$G:$CZ,80,0)</f>
        <v>0</v>
      </c>
      <c r="CR1434" s="14">
        <f>VLOOKUP($B1434,[2]Sheet3!$G:$CZ,81,0)</f>
        <v>0</v>
      </c>
      <c r="CS1434" s="14">
        <f>VLOOKUP($B1434,[2]Sheet3!$G:$CZ,82,0)</f>
        <v>0</v>
      </c>
      <c r="CT1434" s="14">
        <f>VLOOKUP($B1434,[2]Sheet3!$G:$CZ,83,0)</f>
        <v>0</v>
      </c>
      <c r="CU1434" s="14">
        <f>VLOOKUP($B1434,[2]Sheet3!$G:$CZ,84,0)</f>
        <v>0</v>
      </c>
      <c r="CV1434" s="14">
        <f>VLOOKUP($B1434,[2]Sheet3!$G:$CZ,85,0)</f>
        <v>0</v>
      </c>
      <c r="CW1434" s="14">
        <f>VLOOKUP($B1434,[2]Sheet3!$G:$CZ,86,0)</f>
        <v>0</v>
      </c>
      <c r="CX1434" s="14">
        <f>VLOOKUP($B1434,[2]Sheet3!$G:$CZ,87,0)</f>
        <v>0</v>
      </c>
      <c r="CY1434" s="14">
        <f>VLOOKUP($B1434,[2]Sheet3!$G:$CZ,88,0)</f>
        <v>0</v>
      </c>
      <c r="CZ1434" s="14">
        <f>VLOOKUP($B1434,[2]Sheet3!$G:$CZ,89,0)</f>
        <v>0</v>
      </c>
      <c r="DA1434" s="14">
        <f>VLOOKUP($B1434,[2]Sheet3!$G:$CZ,90,0)</f>
        <v>0</v>
      </c>
      <c r="DB1434" s="14">
        <f>VLOOKUP($B1434,[2]Sheet3!$G:$CZ,91,0)</f>
        <v>0</v>
      </c>
      <c r="DC1434" s="14">
        <f>VLOOKUP($B1434,[2]Sheet3!$G:$CZ,92,0)</f>
        <v>0</v>
      </c>
      <c r="DD1434" s="14">
        <f>VLOOKUP($B1434,[2]Sheet3!$G:$CZ,93,0)</f>
        <v>0</v>
      </c>
      <c r="DE1434" s="14">
        <f>VLOOKUP($B1434,[2]Sheet3!$G:$CZ,94,0)</f>
        <v>0</v>
      </c>
      <c r="DF1434" s="14">
        <f>VLOOKUP($B1434,[2]Sheet3!$G:$CZ,95,0)</f>
        <v>0</v>
      </c>
      <c r="DG1434" s="14">
        <f>VLOOKUP($B1434,[2]Sheet3!$G:$CZ,96,0)</f>
        <v>0</v>
      </c>
      <c r="DH1434" s="14">
        <f>VLOOKUP($B1434,[2]Sheet3!$G:$CZ,97,0)</f>
        <v>0</v>
      </c>
      <c r="DI1434" s="14">
        <f>VLOOKUP($B1434,[2]Sheet3!$G:$CZ,98,0)</f>
        <v>0</v>
      </c>
    </row>
    <row r="1435" spans="1:113" x14ac:dyDescent="0.3">
      <c r="A1435" s="9" t="str">
        <f t="shared" si="68"/>
        <v>E14467</v>
      </c>
      <c r="B1435" s="15" t="s">
        <v>225</v>
      </c>
      <c r="C1435" s="15" t="s">
        <v>226</v>
      </c>
      <c r="F1435" s="7" t="s">
        <v>15</v>
      </c>
      <c r="G1435" s="12" t="s">
        <v>4927</v>
      </c>
      <c r="H1435" s="12" t="str">
        <f>VLOOKUP($B1435,[1]Sheet1!$A:$G,5,0)</f>
        <v>manish.kumar@redingtongroup.com</v>
      </c>
      <c r="I1435" s="12" t="str">
        <f>VLOOKUP($B1435,[1]Sheet1!$A:$G,7,0)</f>
        <v>jaswinder.singh@redingtongroup.com</v>
      </c>
      <c r="J1435" s="12" t="s">
        <v>82</v>
      </c>
      <c r="K1435" s="7"/>
      <c r="L1435" s="7"/>
      <c r="M1435" s="8"/>
      <c r="N1435" s="7" t="str">
        <f t="shared" si="66"/>
        <v>manish.kumar@redingtongroup.com; jaswinder.singh@redingtongroup.com; nilesh.phirke@redingtongroup.com;christopher.joseph@redingtongroup.com</v>
      </c>
      <c r="O1435" s="7" t="str">
        <f t="shared" si="67"/>
        <v>E14467</v>
      </c>
      <c r="P1435" s="8" t="s">
        <v>5215</v>
      </c>
      <c r="Q1435" s="14">
        <f>VLOOKUP($B1435,[2]Sheet3!$G:$CZ,2,0)</f>
        <v>2400307633</v>
      </c>
      <c r="R1435" s="14">
        <f>VLOOKUP($B1435,[2]Sheet3!$G:$CZ,3,0)</f>
        <v>2400299297</v>
      </c>
      <c r="S1435" s="14">
        <f>VLOOKUP($B1435,[2]Sheet3!$G:$CZ,4,0)</f>
        <v>2400308922</v>
      </c>
      <c r="T1435" s="14">
        <f>VLOOKUP($B1435,[2]Sheet3!$G:$CZ,5,0)</f>
        <v>2400301535</v>
      </c>
      <c r="U1435" s="14">
        <f>VLOOKUP($B1435,[2]Sheet3!$G:$CZ,6,0)</f>
        <v>2400307631</v>
      </c>
      <c r="V1435" s="14">
        <f>VLOOKUP($B1435,[2]Sheet3!$G:$CZ,7,0)</f>
        <v>0</v>
      </c>
      <c r="W1435" s="14">
        <f>VLOOKUP($B1435,[2]Sheet3!$G:$CZ,8,0)</f>
        <v>0</v>
      </c>
      <c r="X1435" s="14">
        <f>VLOOKUP($B1435,[2]Sheet3!$G:$CZ,9,0)</f>
        <v>0</v>
      </c>
      <c r="Y1435" s="14">
        <f>VLOOKUP($B1435,[2]Sheet3!$G:$CZ,10,0)</f>
        <v>0</v>
      </c>
      <c r="Z1435" s="14">
        <f>VLOOKUP($B1435,[2]Sheet3!$G:$CZ,11,0)</f>
        <v>0</v>
      </c>
      <c r="AA1435" s="14">
        <f>VLOOKUP($B1435,[2]Sheet3!$G:$CZ,12,0)</f>
        <v>0</v>
      </c>
      <c r="AB1435" s="14">
        <f>VLOOKUP($B1435,[2]Sheet3!$G:$CZ,13,0)</f>
        <v>0</v>
      </c>
      <c r="AC1435" s="14">
        <f>VLOOKUP($B1435,[2]Sheet3!$G:$CZ,14,0)</f>
        <v>0</v>
      </c>
      <c r="AD1435" s="14">
        <f>VLOOKUP($B1435,[2]Sheet3!$G:$CZ,15,0)</f>
        <v>0</v>
      </c>
      <c r="AE1435" s="14">
        <f>VLOOKUP($B1435,[2]Sheet3!$G:$CZ,16,0)</f>
        <v>0</v>
      </c>
      <c r="AF1435" s="14">
        <f>VLOOKUP($B1435,[2]Sheet3!$G:$CZ,17,0)</f>
        <v>0</v>
      </c>
      <c r="AG1435" s="14">
        <f>VLOOKUP($B1435,[2]Sheet3!$G:$CZ,18,0)</f>
        <v>0</v>
      </c>
      <c r="AH1435" s="14">
        <f>VLOOKUP($B1435,[2]Sheet3!$G:$CZ,19,0)</f>
        <v>0</v>
      </c>
      <c r="AI1435" s="14">
        <f>VLOOKUP($B1435,[2]Sheet3!$G:$CZ,20,0)</f>
        <v>0</v>
      </c>
      <c r="AJ1435" s="14">
        <f>VLOOKUP($B1435,[2]Sheet3!$G:$CZ,21,0)</f>
        <v>0</v>
      </c>
      <c r="AK1435" s="14">
        <f>VLOOKUP($B1435,[2]Sheet3!$G:$CZ,22,0)</f>
        <v>0</v>
      </c>
      <c r="AL1435" s="14">
        <f>VLOOKUP($B1435,[2]Sheet3!$G:$CZ,23,0)</f>
        <v>0</v>
      </c>
      <c r="AM1435" s="14">
        <f>VLOOKUP($B1435,[2]Sheet3!$G:$CZ,24,0)</f>
        <v>0</v>
      </c>
      <c r="AN1435" s="14">
        <f>VLOOKUP($B1435,[2]Sheet3!$G:$CZ,25,0)</f>
        <v>0</v>
      </c>
      <c r="AO1435" s="14">
        <f>VLOOKUP($B1435,[2]Sheet3!$G:$CZ,26,0)</f>
        <v>0</v>
      </c>
      <c r="AP1435" s="14">
        <f>VLOOKUP($B1435,[2]Sheet3!$G:$CZ,27,0)</f>
        <v>0</v>
      </c>
      <c r="AQ1435" s="14">
        <f>VLOOKUP($B1435,[2]Sheet3!$G:$CZ,28,0)</f>
        <v>0</v>
      </c>
      <c r="AR1435" s="14">
        <f>VLOOKUP($B1435,[2]Sheet3!$G:$CZ,29,0)</f>
        <v>0</v>
      </c>
      <c r="AS1435" s="14">
        <f>VLOOKUP($B1435,[2]Sheet3!$G:$CZ,30,0)</f>
        <v>0</v>
      </c>
      <c r="AT1435" s="14">
        <f>VLOOKUP($B1435,[2]Sheet3!$G:$CZ,31,0)</f>
        <v>0</v>
      </c>
      <c r="AU1435" s="14">
        <f>VLOOKUP($B1435,[2]Sheet3!$G:$CZ,32,0)</f>
        <v>0</v>
      </c>
      <c r="AV1435" s="14">
        <f>VLOOKUP($B1435,[2]Sheet3!$G:$CZ,33,0)</f>
        <v>0</v>
      </c>
      <c r="AW1435" s="14">
        <f>VLOOKUP($B1435,[2]Sheet3!$G:$CZ,34,0)</f>
        <v>0</v>
      </c>
      <c r="AX1435" s="14">
        <f>VLOOKUP($B1435,[2]Sheet3!$G:$CZ,35,0)</f>
        <v>0</v>
      </c>
      <c r="AY1435" s="14">
        <f>VLOOKUP($B1435,[2]Sheet3!$G:$CZ,36,0)</f>
        <v>0</v>
      </c>
      <c r="AZ1435" s="14">
        <f>VLOOKUP($B1435,[2]Sheet3!$G:$CZ,37,0)</f>
        <v>0</v>
      </c>
      <c r="BA1435" s="14">
        <f>VLOOKUP($B1435,[2]Sheet3!$G:$CZ,38,0)</f>
        <v>0</v>
      </c>
      <c r="BB1435" s="14">
        <f>VLOOKUP($B1435,[2]Sheet3!$G:$CZ,39,0)</f>
        <v>0</v>
      </c>
      <c r="BC1435" s="14">
        <f>VLOOKUP($B1435,[2]Sheet3!$G:$CZ,40,0)</f>
        <v>0</v>
      </c>
      <c r="BD1435" s="14">
        <f>VLOOKUP($B1435,[2]Sheet3!$G:$CZ,41,0)</f>
        <v>0</v>
      </c>
      <c r="BE1435" s="14">
        <f>VLOOKUP($B1435,[2]Sheet3!$G:$CZ,42,0)</f>
        <v>0</v>
      </c>
      <c r="BF1435" s="14">
        <f>VLOOKUP($B1435,[2]Sheet3!$G:$CZ,43,0)</f>
        <v>0</v>
      </c>
      <c r="BG1435" s="14">
        <f>VLOOKUP($B1435,[2]Sheet3!$G:$CZ,44,0)</f>
        <v>0</v>
      </c>
      <c r="BH1435" s="14">
        <f>VLOOKUP($B1435,[2]Sheet3!$G:$CZ,45,0)</f>
        <v>0</v>
      </c>
      <c r="BI1435" s="14">
        <f>VLOOKUP($B1435,[2]Sheet3!$G:$CZ,46,0)</f>
        <v>0</v>
      </c>
      <c r="BJ1435" s="14">
        <f>VLOOKUP($B1435,[2]Sheet3!$G:$CZ,47,0)</f>
        <v>0</v>
      </c>
      <c r="BK1435" s="14">
        <f>VLOOKUP($B1435,[2]Sheet3!$G:$CZ,48,0)</f>
        <v>0</v>
      </c>
      <c r="BL1435" s="14">
        <f>VLOOKUP($B1435,[2]Sheet3!$G:$CZ,49,0)</f>
        <v>0</v>
      </c>
      <c r="BM1435" s="14">
        <f>VLOOKUP($B1435,[2]Sheet3!$G:$CZ,50,0)</f>
        <v>0</v>
      </c>
      <c r="BN1435" s="14">
        <f>VLOOKUP($B1435,[2]Sheet3!$G:$CZ,51,0)</f>
        <v>0</v>
      </c>
      <c r="BO1435" s="14">
        <f>VLOOKUP($B1435,[2]Sheet3!$G:$CZ,52,0)</f>
        <v>0</v>
      </c>
      <c r="BP1435" s="14">
        <f>VLOOKUP($B1435,[2]Sheet3!$G:$CZ,53,0)</f>
        <v>0</v>
      </c>
      <c r="BQ1435" s="14">
        <f>VLOOKUP($B1435,[2]Sheet3!$G:$CZ,54,0)</f>
        <v>0</v>
      </c>
      <c r="BR1435" s="14">
        <f>VLOOKUP($B1435,[2]Sheet3!$G:$CZ,55,0)</f>
        <v>0</v>
      </c>
      <c r="BS1435" s="14">
        <f>VLOOKUP($B1435,[2]Sheet3!$G:$CZ,56,0)</f>
        <v>0</v>
      </c>
      <c r="BT1435" s="14">
        <f>VLOOKUP($B1435,[2]Sheet3!$G:$CZ,57,0)</f>
        <v>0</v>
      </c>
      <c r="BU1435" s="14">
        <f>VLOOKUP($B1435,[2]Sheet3!$G:$CZ,58,0)</f>
        <v>0</v>
      </c>
      <c r="BV1435" s="14">
        <f>VLOOKUP($B1435,[2]Sheet3!$G:$CZ,59,0)</f>
        <v>0</v>
      </c>
      <c r="BW1435" s="14">
        <f>VLOOKUP($B1435,[2]Sheet3!$G:$CZ,60,0)</f>
        <v>0</v>
      </c>
      <c r="BX1435" s="14">
        <f>VLOOKUP($B1435,[2]Sheet3!$G:$CZ,61,0)</f>
        <v>0</v>
      </c>
      <c r="BY1435" s="14">
        <f>VLOOKUP($B1435,[2]Sheet3!$G:$CZ,62,0)</f>
        <v>0</v>
      </c>
      <c r="BZ1435" s="14">
        <f>VLOOKUP($B1435,[2]Sheet3!$G:$CZ,63,0)</f>
        <v>0</v>
      </c>
      <c r="CA1435" s="14">
        <f>VLOOKUP($B1435,[2]Sheet3!$G:$CZ,64,0)</f>
        <v>0</v>
      </c>
      <c r="CB1435" s="14">
        <f>VLOOKUP($B1435,[2]Sheet3!$G:$CZ,65,0)</f>
        <v>0</v>
      </c>
      <c r="CC1435" s="14">
        <f>VLOOKUP($B1435,[2]Sheet3!$G:$CZ,66,0)</f>
        <v>0</v>
      </c>
      <c r="CD1435" s="14">
        <f>VLOOKUP($B1435,[2]Sheet3!$G:$CZ,67,0)</f>
        <v>0</v>
      </c>
      <c r="CE1435" s="14">
        <f>VLOOKUP($B1435,[2]Sheet3!$G:$CZ,68,0)</f>
        <v>0</v>
      </c>
      <c r="CF1435" s="14">
        <f>VLOOKUP($B1435,[2]Sheet3!$G:$CZ,69,0)</f>
        <v>0</v>
      </c>
      <c r="CG1435" s="14">
        <f>VLOOKUP($B1435,[2]Sheet3!$G:$CZ,70,0)</f>
        <v>0</v>
      </c>
      <c r="CH1435" s="14">
        <f>VLOOKUP($B1435,[2]Sheet3!$G:$CZ,71,0)</f>
        <v>0</v>
      </c>
      <c r="CI1435" s="14">
        <f>VLOOKUP($B1435,[2]Sheet3!$G:$CZ,72,0)</f>
        <v>0</v>
      </c>
      <c r="CJ1435" s="14">
        <f>VLOOKUP($B1435,[2]Sheet3!$G:$CZ,73,0)</f>
        <v>0</v>
      </c>
      <c r="CK1435" s="14">
        <f>VLOOKUP($B1435,[2]Sheet3!$G:$CZ,74,0)</f>
        <v>0</v>
      </c>
      <c r="CL1435" s="14">
        <f>VLOOKUP($B1435,[2]Sheet3!$G:$CZ,75,0)</f>
        <v>0</v>
      </c>
      <c r="CM1435" s="14">
        <f>VLOOKUP($B1435,[2]Sheet3!$G:$CZ,76,0)</f>
        <v>0</v>
      </c>
      <c r="CN1435" s="14">
        <f>VLOOKUP($B1435,[2]Sheet3!$G:$CZ,77,0)</f>
        <v>0</v>
      </c>
      <c r="CO1435" s="14">
        <f>VLOOKUP($B1435,[2]Sheet3!$G:$CZ,78,0)</f>
        <v>0</v>
      </c>
      <c r="CP1435" s="14">
        <f>VLOOKUP($B1435,[2]Sheet3!$G:$CZ,79,0)</f>
        <v>0</v>
      </c>
      <c r="CQ1435" s="14">
        <f>VLOOKUP($B1435,[2]Sheet3!$G:$CZ,80,0)</f>
        <v>0</v>
      </c>
      <c r="CR1435" s="14">
        <f>VLOOKUP($B1435,[2]Sheet3!$G:$CZ,81,0)</f>
        <v>0</v>
      </c>
      <c r="CS1435" s="14">
        <f>VLOOKUP($B1435,[2]Sheet3!$G:$CZ,82,0)</f>
        <v>0</v>
      </c>
      <c r="CT1435" s="14">
        <f>VLOOKUP($B1435,[2]Sheet3!$G:$CZ,83,0)</f>
        <v>0</v>
      </c>
      <c r="CU1435" s="14">
        <f>VLOOKUP($B1435,[2]Sheet3!$G:$CZ,84,0)</f>
        <v>0</v>
      </c>
      <c r="CV1435" s="14">
        <f>VLOOKUP($B1435,[2]Sheet3!$G:$CZ,85,0)</f>
        <v>0</v>
      </c>
      <c r="CW1435" s="14">
        <f>VLOOKUP($B1435,[2]Sheet3!$G:$CZ,86,0)</f>
        <v>0</v>
      </c>
      <c r="CX1435" s="14">
        <f>VLOOKUP($B1435,[2]Sheet3!$G:$CZ,87,0)</f>
        <v>0</v>
      </c>
      <c r="CY1435" s="14">
        <f>VLOOKUP($B1435,[2]Sheet3!$G:$CZ,88,0)</f>
        <v>0</v>
      </c>
      <c r="CZ1435" s="14">
        <f>VLOOKUP($B1435,[2]Sheet3!$G:$CZ,89,0)</f>
        <v>0</v>
      </c>
      <c r="DA1435" s="14">
        <f>VLOOKUP($B1435,[2]Sheet3!$G:$CZ,90,0)</f>
        <v>0</v>
      </c>
      <c r="DB1435" s="14">
        <f>VLOOKUP($B1435,[2]Sheet3!$G:$CZ,91,0)</f>
        <v>0</v>
      </c>
      <c r="DC1435" s="14">
        <f>VLOOKUP($B1435,[2]Sheet3!$G:$CZ,92,0)</f>
        <v>0</v>
      </c>
      <c r="DD1435" s="14">
        <f>VLOOKUP($B1435,[2]Sheet3!$G:$CZ,93,0)</f>
        <v>0</v>
      </c>
      <c r="DE1435" s="14">
        <f>VLOOKUP($B1435,[2]Sheet3!$G:$CZ,94,0)</f>
        <v>0</v>
      </c>
      <c r="DF1435" s="14">
        <f>VLOOKUP($B1435,[2]Sheet3!$G:$CZ,95,0)</f>
        <v>0</v>
      </c>
      <c r="DG1435" s="14">
        <f>VLOOKUP($B1435,[2]Sheet3!$G:$CZ,96,0)</f>
        <v>0</v>
      </c>
      <c r="DH1435" s="14">
        <f>VLOOKUP($B1435,[2]Sheet3!$G:$CZ,97,0)</f>
        <v>0</v>
      </c>
      <c r="DI1435" s="14">
        <f>VLOOKUP($B1435,[2]Sheet3!$G:$CZ,98,0)</f>
        <v>0</v>
      </c>
    </row>
    <row r="1436" spans="1:113" x14ac:dyDescent="0.3">
      <c r="A1436" s="9" t="str">
        <f t="shared" si="68"/>
        <v>N14585</v>
      </c>
      <c r="B1436" s="15" t="s">
        <v>3019</v>
      </c>
      <c r="C1436" s="15" t="s">
        <v>3020</v>
      </c>
      <c r="F1436" s="7" t="s">
        <v>15</v>
      </c>
      <c r="G1436" s="12" t="s">
        <v>4928</v>
      </c>
      <c r="H1436" s="12" t="str">
        <f>VLOOKUP($B1436,[1]Sheet1!$A:$G,5,0)</f>
        <v>manish.shivkumar@redingtongroup.com</v>
      </c>
      <c r="I1436" s="12" t="str">
        <f>VLOOKUP($B1436,[1]Sheet1!$A:$G,7,0)</f>
        <v>sidharth.eknath@redingtongroup.com</v>
      </c>
      <c r="J1436" s="12" t="s">
        <v>82</v>
      </c>
      <c r="K1436" s="7"/>
      <c r="L1436" s="7"/>
      <c r="M1436" s="8"/>
      <c r="N1436" s="7" t="str">
        <f t="shared" si="66"/>
        <v>manish.shivkumar@redingtongroup.com; sidharth.eknath@redingtongroup.com; nilesh.phirke@redingtongroup.com;christopher.joseph@redingtongroup.com</v>
      </c>
      <c r="O1436" s="7" t="str">
        <f t="shared" si="67"/>
        <v>N14585</v>
      </c>
      <c r="P1436" s="8" t="s">
        <v>5215</v>
      </c>
      <c r="Q1436" s="14">
        <f>VLOOKUP($B1436,[2]Sheet3!$G:$CZ,2,0)</f>
        <v>2400308069</v>
      </c>
      <c r="R1436" s="14">
        <f>VLOOKUP($B1436,[2]Sheet3!$G:$CZ,3,0)</f>
        <v>2400308066</v>
      </c>
      <c r="S1436" s="14">
        <f>VLOOKUP($B1436,[2]Sheet3!$G:$CZ,4,0)</f>
        <v>2400302743</v>
      </c>
      <c r="T1436" s="14">
        <f>VLOOKUP($B1436,[2]Sheet3!$G:$CZ,5,0)</f>
        <v>2400299473</v>
      </c>
      <c r="U1436" s="14">
        <f>VLOOKUP($B1436,[2]Sheet3!$G:$CZ,6,0)</f>
        <v>2400300808</v>
      </c>
      <c r="V1436" s="14">
        <f>VLOOKUP($B1436,[2]Sheet3!$G:$CZ,7,0)</f>
        <v>0</v>
      </c>
      <c r="W1436" s="14">
        <f>VLOOKUP($B1436,[2]Sheet3!$G:$CZ,8,0)</f>
        <v>0</v>
      </c>
      <c r="X1436" s="14">
        <f>VLOOKUP($B1436,[2]Sheet3!$G:$CZ,9,0)</f>
        <v>0</v>
      </c>
      <c r="Y1436" s="14">
        <f>VLOOKUP($B1436,[2]Sheet3!$G:$CZ,10,0)</f>
        <v>0</v>
      </c>
      <c r="Z1436" s="14">
        <f>VLOOKUP($B1436,[2]Sheet3!$G:$CZ,11,0)</f>
        <v>0</v>
      </c>
      <c r="AA1436" s="14">
        <f>VLOOKUP($B1436,[2]Sheet3!$G:$CZ,12,0)</f>
        <v>0</v>
      </c>
      <c r="AB1436" s="14">
        <f>VLOOKUP($B1436,[2]Sheet3!$G:$CZ,13,0)</f>
        <v>0</v>
      </c>
      <c r="AC1436" s="14">
        <f>VLOOKUP($B1436,[2]Sheet3!$G:$CZ,14,0)</f>
        <v>0</v>
      </c>
      <c r="AD1436" s="14">
        <f>VLOOKUP($B1436,[2]Sheet3!$G:$CZ,15,0)</f>
        <v>0</v>
      </c>
      <c r="AE1436" s="14">
        <f>VLOOKUP($B1436,[2]Sheet3!$G:$CZ,16,0)</f>
        <v>0</v>
      </c>
      <c r="AF1436" s="14">
        <f>VLOOKUP($B1436,[2]Sheet3!$G:$CZ,17,0)</f>
        <v>0</v>
      </c>
      <c r="AG1436" s="14">
        <f>VLOOKUP($B1436,[2]Sheet3!$G:$CZ,18,0)</f>
        <v>0</v>
      </c>
      <c r="AH1436" s="14">
        <f>VLOOKUP($B1436,[2]Sheet3!$G:$CZ,19,0)</f>
        <v>0</v>
      </c>
      <c r="AI1436" s="14">
        <f>VLOOKUP($B1436,[2]Sheet3!$G:$CZ,20,0)</f>
        <v>0</v>
      </c>
      <c r="AJ1436" s="14">
        <f>VLOOKUP($B1436,[2]Sheet3!$G:$CZ,21,0)</f>
        <v>0</v>
      </c>
      <c r="AK1436" s="14">
        <f>VLOOKUP($B1436,[2]Sheet3!$G:$CZ,22,0)</f>
        <v>0</v>
      </c>
      <c r="AL1436" s="14">
        <f>VLOOKUP($B1436,[2]Sheet3!$G:$CZ,23,0)</f>
        <v>0</v>
      </c>
      <c r="AM1436" s="14">
        <f>VLOOKUP($B1436,[2]Sheet3!$G:$CZ,24,0)</f>
        <v>0</v>
      </c>
      <c r="AN1436" s="14">
        <f>VLOOKUP($B1436,[2]Sheet3!$G:$CZ,25,0)</f>
        <v>0</v>
      </c>
      <c r="AO1436" s="14">
        <f>VLOOKUP($B1436,[2]Sheet3!$G:$CZ,26,0)</f>
        <v>0</v>
      </c>
      <c r="AP1436" s="14">
        <f>VLOOKUP($B1436,[2]Sheet3!$G:$CZ,27,0)</f>
        <v>0</v>
      </c>
      <c r="AQ1436" s="14">
        <f>VLOOKUP($B1436,[2]Sheet3!$G:$CZ,28,0)</f>
        <v>0</v>
      </c>
      <c r="AR1436" s="14">
        <f>VLOOKUP($B1436,[2]Sheet3!$G:$CZ,29,0)</f>
        <v>0</v>
      </c>
      <c r="AS1436" s="14">
        <f>VLOOKUP($B1436,[2]Sheet3!$G:$CZ,30,0)</f>
        <v>0</v>
      </c>
      <c r="AT1436" s="14">
        <f>VLOOKUP($B1436,[2]Sheet3!$G:$CZ,31,0)</f>
        <v>0</v>
      </c>
      <c r="AU1436" s="14">
        <f>VLOOKUP($B1436,[2]Sheet3!$G:$CZ,32,0)</f>
        <v>0</v>
      </c>
      <c r="AV1436" s="14">
        <f>VLOOKUP($B1436,[2]Sheet3!$G:$CZ,33,0)</f>
        <v>0</v>
      </c>
      <c r="AW1436" s="14">
        <f>VLOOKUP($B1436,[2]Sheet3!$G:$CZ,34,0)</f>
        <v>0</v>
      </c>
      <c r="AX1436" s="14">
        <f>VLOOKUP($B1436,[2]Sheet3!$G:$CZ,35,0)</f>
        <v>0</v>
      </c>
      <c r="AY1436" s="14">
        <f>VLOOKUP($B1436,[2]Sheet3!$G:$CZ,36,0)</f>
        <v>0</v>
      </c>
      <c r="AZ1436" s="14">
        <f>VLOOKUP($B1436,[2]Sheet3!$G:$CZ,37,0)</f>
        <v>0</v>
      </c>
      <c r="BA1436" s="14">
        <f>VLOOKUP($B1436,[2]Sheet3!$G:$CZ,38,0)</f>
        <v>0</v>
      </c>
      <c r="BB1436" s="14">
        <f>VLOOKUP($B1436,[2]Sheet3!$G:$CZ,39,0)</f>
        <v>0</v>
      </c>
      <c r="BC1436" s="14">
        <f>VLOOKUP($B1436,[2]Sheet3!$G:$CZ,40,0)</f>
        <v>0</v>
      </c>
      <c r="BD1436" s="14">
        <f>VLOOKUP($B1436,[2]Sheet3!$G:$CZ,41,0)</f>
        <v>0</v>
      </c>
      <c r="BE1436" s="14">
        <f>VLOOKUP($B1436,[2]Sheet3!$G:$CZ,42,0)</f>
        <v>0</v>
      </c>
      <c r="BF1436" s="14">
        <f>VLOOKUP($B1436,[2]Sheet3!$G:$CZ,43,0)</f>
        <v>0</v>
      </c>
      <c r="BG1436" s="14">
        <f>VLOOKUP($B1436,[2]Sheet3!$G:$CZ,44,0)</f>
        <v>0</v>
      </c>
      <c r="BH1436" s="14">
        <f>VLOOKUP($B1436,[2]Sheet3!$G:$CZ,45,0)</f>
        <v>0</v>
      </c>
      <c r="BI1436" s="14">
        <f>VLOOKUP($B1436,[2]Sheet3!$G:$CZ,46,0)</f>
        <v>0</v>
      </c>
      <c r="BJ1436" s="14">
        <f>VLOOKUP($B1436,[2]Sheet3!$G:$CZ,47,0)</f>
        <v>0</v>
      </c>
      <c r="BK1436" s="14">
        <f>VLOOKUP($B1436,[2]Sheet3!$G:$CZ,48,0)</f>
        <v>0</v>
      </c>
      <c r="BL1436" s="14">
        <f>VLOOKUP($B1436,[2]Sheet3!$G:$CZ,49,0)</f>
        <v>0</v>
      </c>
      <c r="BM1436" s="14">
        <f>VLOOKUP($B1436,[2]Sheet3!$G:$CZ,50,0)</f>
        <v>0</v>
      </c>
      <c r="BN1436" s="14">
        <f>VLOOKUP($B1436,[2]Sheet3!$G:$CZ,51,0)</f>
        <v>0</v>
      </c>
      <c r="BO1436" s="14">
        <f>VLOOKUP($B1436,[2]Sheet3!$G:$CZ,52,0)</f>
        <v>0</v>
      </c>
      <c r="BP1436" s="14">
        <f>VLOOKUP($B1436,[2]Sheet3!$G:$CZ,53,0)</f>
        <v>0</v>
      </c>
      <c r="BQ1436" s="14">
        <f>VLOOKUP($B1436,[2]Sheet3!$G:$CZ,54,0)</f>
        <v>0</v>
      </c>
      <c r="BR1436" s="14">
        <f>VLOOKUP($B1436,[2]Sheet3!$G:$CZ,55,0)</f>
        <v>0</v>
      </c>
      <c r="BS1436" s="14">
        <f>VLOOKUP($B1436,[2]Sheet3!$G:$CZ,56,0)</f>
        <v>0</v>
      </c>
      <c r="BT1436" s="14">
        <f>VLOOKUP($B1436,[2]Sheet3!$G:$CZ,57,0)</f>
        <v>0</v>
      </c>
      <c r="BU1436" s="14">
        <f>VLOOKUP($B1436,[2]Sheet3!$G:$CZ,58,0)</f>
        <v>0</v>
      </c>
      <c r="BV1436" s="14">
        <f>VLOOKUP($B1436,[2]Sheet3!$G:$CZ,59,0)</f>
        <v>0</v>
      </c>
      <c r="BW1436" s="14">
        <f>VLOOKUP($B1436,[2]Sheet3!$G:$CZ,60,0)</f>
        <v>0</v>
      </c>
      <c r="BX1436" s="14">
        <f>VLOOKUP($B1436,[2]Sheet3!$G:$CZ,61,0)</f>
        <v>0</v>
      </c>
      <c r="BY1436" s="14">
        <f>VLOOKUP($B1436,[2]Sheet3!$G:$CZ,62,0)</f>
        <v>0</v>
      </c>
      <c r="BZ1436" s="14">
        <f>VLOOKUP($B1436,[2]Sheet3!$G:$CZ,63,0)</f>
        <v>0</v>
      </c>
      <c r="CA1436" s="14">
        <f>VLOOKUP($B1436,[2]Sheet3!$G:$CZ,64,0)</f>
        <v>0</v>
      </c>
      <c r="CB1436" s="14">
        <f>VLOOKUP($B1436,[2]Sheet3!$G:$CZ,65,0)</f>
        <v>0</v>
      </c>
      <c r="CC1436" s="14">
        <f>VLOOKUP($B1436,[2]Sheet3!$G:$CZ,66,0)</f>
        <v>0</v>
      </c>
      <c r="CD1436" s="14">
        <f>VLOOKUP($B1436,[2]Sheet3!$G:$CZ,67,0)</f>
        <v>0</v>
      </c>
      <c r="CE1436" s="14">
        <f>VLOOKUP($B1436,[2]Sheet3!$G:$CZ,68,0)</f>
        <v>0</v>
      </c>
      <c r="CF1436" s="14">
        <f>VLOOKUP($B1436,[2]Sheet3!$G:$CZ,69,0)</f>
        <v>0</v>
      </c>
      <c r="CG1436" s="14">
        <f>VLOOKUP($B1436,[2]Sheet3!$G:$CZ,70,0)</f>
        <v>0</v>
      </c>
      <c r="CH1436" s="14">
        <f>VLOOKUP($B1436,[2]Sheet3!$G:$CZ,71,0)</f>
        <v>0</v>
      </c>
      <c r="CI1436" s="14">
        <f>VLOOKUP($B1436,[2]Sheet3!$G:$CZ,72,0)</f>
        <v>0</v>
      </c>
      <c r="CJ1436" s="14">
        <f>VLOOKUP($B1436,[2]Sheet3!$G:$CZ,73,0)</f>
        <v>0</v>
      </c>
      <c r="CK1436" s="14">
        <f>VLOOKUP($B1436,[2]Sheet3!$G:$CZ,74,0)</f>
        <v>0</v>
      </c>
      <c r="CL1436" s="14">
        <f>VLOOKUP($B1436,[2]Sheet3!$G:$CZ,75,0)</f>
        <v>0</v>
      </c>
      <c r="CM1436" s="14">
        <f>VLOOKUP($B1436,[2]Sheet3!$G:$CZ,76,0)</f>
        <v>0</v>
      </c>
      <c r="CN1436" s="14">
        <f>VLOOKUP($B1436,[2]Sheet3!$G:$CZ,77,0)</f>
        <v>0</v>
      </c>
      <c r="CO1436" s="14">
        <f>VLOOKUP($B1436,[2]Sheet3!$G:$CZ,78,0)</f>
        <v>0</v>
      </c>
      <c r="CP1436" s="14">
        <f>VLOOKUP($B1436,[2]Sheet3!$G:$CZ,79,0)</f>
        <v>0</v>
      </c>
      <c r="CQ1436" s="14">
        <f>VLOOKUP($B1436,[2]Sheet3!$G:$CZ,80,0)</f>
        <v>0</v>
      </c>
      <c r="CR1436" s="14">
        <f>VLOOKUP($B1436,[2]Sheet3!$G:$CZ,81,0)</f>
        <v>0</v>
      </c>
      <c r="CS1436" s="14">
        <f>VLOOKUP($B1436,[2]Sheet3!$G:$CZ,82,0)</f>
        <v>0</v>
      </c>
      <c r="CT1436" s="14">
        <f>VLOOKUP($B1436,[2]Sheet3!$G:$CZ,83,0)</f>
        <v>0</v>
      </c>
      <c r="CU1436" s="14">
        <f>VLOOKUP($B1436,[2]Sheet3!$G:$CZ,84,0)</f>
        <v>0</v>
      </c>
      <c r="CV1436" s="14">
        <f>VLOOKUP($B1436,[2]Sheet3!$G:$CZ,85,0)</f>
        <v>0</v>
      </c>
      <c r="CW1436" s="14">
        <f>VLOOKUP($B1436,[2]Sheet3!$G:$CZ,86,0)</f>
        <v>0</v>
      </c>
      <c r="CX1436" s="14">
        <f>VLOOKUP($B1436,[2]Sheet3!$G:$CZ,87,0)</f>
        <v>0</v>
      </c>
      <c r="CY1436" s="14">
        <f>VLOOKUP($B1436,[2]Sheet3!$G:$CZ,88,0)</f>
        <v>0</v>
      </c>
      <c r="CZ1436" s="14">
        <f>VLOOKUP($B1436,[2]Sheet3!$G:$CZ,89,0)</f>
        <v>0</v>
      </c>
      <c r="DA1436" s="14">
        <f>VLOOKUP($B1436,[2]Sheet3!$G:$CZ,90,0)</f>
        <v>0</v>
      </c>
      <c r="DB1436" s="14">
        <f>VLOOKUP($B1436,[2]Sheet3!$G:$CZ,91,0)</f>
        <v>0</v>
      </c>
      <c r="DC1436" s="14">
        <f>VLOOKUP($B1436,[2]Sheet3!$G:$CZ,92,0)</f>
        <v>0</v>
      </c>
      <c r="DD1436" s="14">
        <f>VLOOKUP($B1436,[2]Sheet3!$G:$CZ,93,0)</f>
        <v>0</v>
      </c>
      <c r="DE1436" s="14">
        <f>VLOOKUP($B1436,[2]Sheet3!$G:$CZ,94,0)</f>
        <v>0</v>
      </c>
      <c r="DF1436" s="14">
        <f>VLOOKUP($B1436,[2]Sheet3!$G:$CZ,95,0)</f>
        <v>0</v>
      </c>
      <c r="DG1436" s="14">
        <f>VLOOKUP($B1436,[2]Sheet3!$G:$CZ,96,0)</f>
        <v>0</v>
      </c>
      <c r="DH1436" s="14">
        <f>VLOOKUP($B1436,[2]Sheet3!$G:$CZ,97,0)</f>
        <v>0</v>
      </c>
      <c r="DI1436" s="14">
        <f>VLOOKUP($B1436,[2]Sheet3!$G:$CZ,98,0)</f>
        <v>0</v>
      </c>
    </row>
    <row r="1437" spans="1:113" x14ac:dyDescent="0.3">
      <c r="A1437" s="9" t="str">
        <f t="shared" si="68"/>
        <v>SG4056</v>
      </c>
      <c r="B1437" s="15" t="s">
        <v>413</v>
      </c>
      <c r="C1437" s="15" t="s">
        <v>231</v>
      </c>
      <c r="F1437" s="7" t="s">
        <v>15</v>
      </c>
      <c r="G1437" s="12" t="s">
        <v>4929</v>
      </c>
      <c r="H1437" s="12" t="str">
        <f>VLOOKUP($B1437,[1]Sheet1!$A:$G,5,0)</f>
        <v>rajesh.naik@redingtongroup.com</v>
      </c>
      <c r="I1437" s="12" t="str">
        <f>VLOOKUP($B1437,[1]Sheet1!$A:$G,7,0)</f>
        <v>vikram.kumar@redingtongroup.com</v>
      </c>
      <c r="J1437" s="12" t="s">
        <v>82</v>
      </c>
      <c r="K1437" s="7"/>
      <c r="L1437" s="7"/>
      <c r="M1437" s="8"/>
      <c r="N1437" s="7" t="str">
        <f t="shared" si="66"/>
        <v>rajesh.naik@redingtongroup.com; vikram.kumar@redingtongroup.com; nilesh.phirke@redingtongroup.com;christopher.joseph@redingtongroup.com</v>
      </c>
      <c r="O1437" s="7" t="str">
        <f t="shared" si="67"/>
        <v>SG4056</v>
      </c>
      <c r="P1437" s="8" t="s">
        <v>5215</v>
      </c>
      <c r="Q1437" s="14">
        <f>VLOOKUP($B1437,[2]Sheet3!$G:$CZ,2,0)</f>
        <v>2400300737</v>
      </c>
      <c r="R1437" s="14">
        <f>VLOOKUP($B1437,[2]Sheet3!$G:$CZ,3,0)</f>
        <v>0</v>
      </c>
      <c r="S1437" s="14">
        <f>VLOOKUP($B1437,[2]Sheet3!$G:$CZ,4,0)</f>
        <v>0</v>
      </c>
      <c r="T1437" s="14">
        <f>VLOOKUP($B1437,[2]Sheet3!$G:$CZ,5,0)</f>
        <v>0</v>
      </c>
      <c r="U1437" s="14">
        <f>VLOOKUP($B1437,[2]Sheet3!$G:$CZ,6,0)</f>
        <v>0</v>
      </c>
      <c r="V1437" s="14">
        <f>VLOOKUP($B1437,[2]Sheet3!$G:$CZ,7,0)</f>
        <v>0</v>
      </c>
      <c r="W1437" s="14">
        <f>VLOOKUP($B1437,[2]Sheet3!$G:$CZ,8,0)</f>
        <v>0</v>
      </c>
      <c r="X1437" s="14">
        <f>VLOOKUP($B1437,[2]Sheet3!$G:$CZ,9,0)</f>
        <v>0</v>
      </c>
      <c r="Y1437" s="14">
        <f>VLOOKUP($B1437,[2]Sheet3!$G:$CZ,10,0)</f>
        <v>0</v>
      </c>
      <c r="Z1437" s="14">
        <f>VLOOKUP($B1437,[2]Sheet3!$G:$CZ,11,0)</f>
        <v>0</v>
      </c>
      <c r="AA1437" s="14">
        <f>VLOOKUP($B1437,[2]Sheet3!$G:$CZ,12,0)</f>
        <v>0</v>
      </c>
      <c r="AB1437" s="14">
        <f>VLOOKUP($B1437,[2]Sheet3!$G:$CZ,13,0)</f>
        <v>0</v>
      </c>
      <c r="AC1437" s="14">
        <f>VLOOKUP($B1437,[2]Sheet3!$G:$CZ,14,0)</f>
        <v>0</v>
      </c>
      <c r="AD1437" s="14">
        <f>VLOOKUP($B1437,[2]Sheet3!$G:$CZ,15,0)</f>
        <v>0</v>
      </c>
      <c r="AE1437" s="14">
        <f>VLOOKUP($B1437,[2]Sheet3!$G:$CZ,16,0)</f>
        <v>0</v>
      </c>
      <c r="AF1437" s="14">
        <f>VLOOKUP($B1437,[2]Sheet3!$G:$CZ,17,0)</f>
        <v>0</v>
      </c>
      <c r="AG1437" s="14">
        <f>VLOOKUP($B1437,[2]Sheet3!$G:$CZ,18,0)</f>
        <v>0</v>
      </c>
      <c r="AH1437" s="14">
        <f>VLOOKUP($B1437,[2]Sheet3!$G:$CZ,19,0)</f>
        <v>0</v>
      </c>
      <c r="AI1437" s="14">
        <f>VLOOKUP($B1437,[2]Sheet3!$G:$CZ,20,0)</f>
        <v>0</v>
      </c>
      <c r="AJ1437" s="14">
        <f>VLOOKUP($B1437,[2]Sheet3!$G:$CZ,21,0)</f>
        <v>0</v>
      </c>
      <c r="AK1437" s="14">
        <f>VLOOKUP($B1437,[2]Sheet3!$G:$CZ,22,0)</f>
        <v>0</v>
      </c>
      <c r="AL1437" s="14">
        <f>VLOOKUP($B1437,[2]Sheet3!$G:$CZ,23,0)</f>
        <v>0</v>
      </c>
      <c r="AM1437" s="14">
        <f>VLOOKUP($B1437,[2]Sheet3!$G:$CZ,24,0)</f>
        <v>0</v>
      </c>
      <c r="AN1437" s="14">
        <f>VLOOKUP($B1437,[2]Sheet3!$G:$CZ,25,0)</f>
        <v>0</v>
      </c>
      <c r="AO1437" s="14">
        <f>VLOOKUP($B1437,[2]Sheet3!$G:$CZ,26,0)</f>
        <v>0</v>
      </c>
      <c r="AP1437" s="14">
        <f>VLOOKUP($B1437,[2]Sheet3!$G:$CZ,27,0)</f>
        <v>0</v>
      </c>
      <c r="AQ1437" s="14">
        <f>VLOOKUP($B1437,[2]Sheet3!$G:$CZ,28,0)</f>
        <v>0</v>
      </c>
      <c r="AR1437" s="14">
        <f>VLOOKUP($B1437,[2]Sheet3!$G:$CZ,29,0)</f>
        <v>0</v>
      </c>
      <c r="AS1437" s="14">
        <f>VLOOKUP($B1437,[2]Sheet3!$G:$CZ,30,0)</f>
        <v>0</v>
      </c>
      <c r="AT1437" s="14">
        <f>VLOOKUP($B1437,[2]Sheet3!$G:$CZ,31,0)</f>
        <v>0</v>
      </c>
      <c r="AU1437" s="14">
        <f>VLOOKUP($B1437,[2]Sheet3!$G:$CZ,32,0)</f>
        <v>0</v>
      </c>
      <c r="AV1437" s="14">
        <f>VLOOKUP($B1437,[2]Sheet3!$G:$CZ,33,0)</f>
        <v>0</v>
      </c>
      <c r="AW1437" s="14">
        <f>VLOOKUP($B1437,[2]Sheet3!$G:$CZ,34,0)</f>
        <v>0</v>
      </c>
      <c r="AX1437" s="14">
        <f>VLOOKUP($B1437,[2]Sheet3!$G:$CZ,35,0)</f>
        <v>0</v>
      </c>
      <c r="AY1437" s="14">
        <f>VLOOKUP($B1437,[2]Sheet3!$G:$CZ,36,0)</f>
        <v>0</v>
      </c>
      <c r="AZ1437" s="14">
        <f>VLOOKUP($B1437,[2]Sheet3!$G:$CZ,37,0)</f>
        <v>0</v>
      </c>
      <c r="BA1437" s="14">
        <f>VLOOKUP($B1437,[2]Sheet3!$G:$CZ,38,0)</f>
        <v>0</v>
      </c>
      <c r="BB1437" s="14">
        <f>VLOOKUP($B1437,[2]Sheet3!$G:$CZ,39,0)</f>
        <v>0</v>
      </c>
      <c r="BC1437" s="14">
        <f>VLOOKUP($B1437,[2]Sheet3!$G:$CZ,40,0)</f>
        <v>0</v>
      </c>
      <c r="BD1437" s="14">
        <f>VLOOKUP($B1437,[2]Sheet3!$G:$CZ,41,0)</f>
        <v>0</v>
      </c>
      <c r="BE1437" s="14">
        <f>VLOOKUP($B1437,[2]Sheet3!$G:$CZ,42,0)</f>
        <v>0</v>
      </c>
      <c r="BF1437" s="14">
        <f>VLOOKUP($B1437,[2]Sheet3!$G:$CZ,43,0)</f>
        <v>0</v>
      </c>
      <c r="BG1437" s="14">
        <f>VLOOKUP($B1437,[2]Sheet3!$G:$CZ,44,0)</f>
        <v>0</v>
      </c>
      <c r="BH1437" s="14">
        <f>VLOOKUP($B1437,[2]Sheet3!$G:$CZ,45,0)</f>
        <v>0</v>
      </c>
      <c r="BI1437" s="14">
        <f>VLOOKUP($B1437,[2]Sheet3!$G:$CZ,46,0)</f>
        <v>0</v>
      </c>
      <c r="BJ1437" s="14">
        <f>VLOOKUP($B1437,[2]Sheet3!$G:$CZ,47,0)</f>
        <v>0</v>
      </c>
      <c r="BK1437" s="14">
        <f>VLOOKUP($B1437,[2]Sheet3!$G:$CZ,48,0)</f>
        <v>0</v>
      </c>
      <c r="BL1437" s="14">
        <f>VLOOKUP($B1437,[2]Sheet3!$G:$CZ,49,0)</f>
        <v>0</v>
      </c>
      <c r="BM1437" s="14">
        <f>VLOOKUP($B1437,[2]Sheet3!$G:$CZ,50,0)</f>
        <v>0</v>
      </c>
      <c r="BN1437" s="14">
        <f>VLOOKUP($B1437,[2]Sheet3!$G:$CZ,51,0)</f>
        <v>0</v>
      </c>
      <c r="BO1437" s="14">
        <f>VLOOKUP($B1437,[2]Sheet3!$G:$CZ,52,0)</f>
        <v>0</v>
      </c>
      <c r="BP1437" s="14">
        <f>VLOOKUP($B1437,[2]Sheet3!$G:$CZ,53,0)</f>
        <v>0</v>
      </c>
      <c r="BQ1437" s="14">
        <f>VLOOKUP($B1437,[2]Sheet3!$G:$CZ,54,0)</f>
        <v>0</v>
      </c>
      <c r="BR1437" s="14">
        <f>VLOOKUP($B1437,[2]Sheet3!$G:$CZ,55,0)</f>
        <v>0</v>
      </c>
      <c r="BS1437" s="14">
        <f>VLOOKUP($B1437,[2]Sheet3!$G:$CZ,56,0)</f>
        <v>0</v>
      </c>
      <c r="BT1437" s="14">
        <f>VLOOKUP($B1437,[2]Sheet3!$G:$CZ,57,0)</f>
        <v>0</v>
      </c>
      <c r="BU1437" s="14">
        <f>VLOOKUP($B1437,[2]Sheet3!$G:$CZ,58,0)</f>
        <v>0</v>
      </c>
      <c r="BV1437" s="14">
        <f>VLOOKUP($B1437,[2]Sheet3!$G:$CZ,59,0)</f>
        <v>0</v>
      </c>
      <c r="BW1437" s="14">
        <f>VLOOKUP($B1437,[2]Sheet3!$G:$CZ,60,0)</f>
        <v>0</v>
      </c>
      <c r="BX1437" s="14">
        <f>VLOOKUP($B1437,[2]Sheet3!$G:$CZ,61,0)</f>
        <v>0</v>
      </c>
      <c r="BY1437" s="14">
        <f>VLOOKUP($B1437,[2]Sheet3!$G:$CZ,62,0)</f>
        <v>0</v>
      </c>
      <c r="BZ1437" s="14">
        <f>VLOOKUP($B1437,[2]Sheet3!$G:$CZ,63,0)</f>
        <v>0</v>
      </c>
      <c r="CA1437" s="14">
        <f>VLOOKUP($B1437,[2]Sheet3!$G:$CZ,64,0)</f>
        <v>0</v>
      </c>
      <c r="CB1437" s="14">
        <f>VLOOKUP($B1437,[2]Sheet3!$G:$CZ,65,0)</f>
        <v>0</v>
      </c>
      <c r="CC1437" s="14">
        <f>VLOOKUP($B1437,[2]Sheet3!$G:$CZ,66,0)</f>
        <v>0</v>
      </c>
      <c r="CD1437" s="14">
        <f>VLOOKUP($B1437,[2]Sheet3!$G:$CZ,67,0)</f>
        <v>0</v>
      </c>
      <c r="CE1437" s="14">
        <f>VLOOKUP($B1437,[2]Sheet3!$G:$CZ,68,0)</f>
        <v>0</v>
      </c>
      <c r="CF1437" s="14">
        <f>VLOOKUP($B1437,[2]Sheet3!$G:$CZ,69,0)</f>
        <v>0</v>
      </c>
      <c r="CG1437" s="14">
        <f>VLOOKUP($B1437,[2]Sheet3!$G:$CZ,70,0)</f>
        <v>0</v>
      </c>
      <c r="CH1437" s="14">
        <f>VLOOKUP($B1437,[2]Sheet3!$G:$CZ,71,0)</f>
        <v>0</v>
      </c>
      <c r="CI1437" s="14">
        <f>VLOOKUP($B1437,[2]Sheet3!$G:$CZ,72,0)</f>
        <v>0</v>
      </c>
      <c r="CJ1437" s="14">
        <f>VLOOKUP($B1437,[2]Sheet3!$G:$CZ,73,0)</f>
        <v>0</v>
      </c>
      <c r="CK1437" s="14">
        <f>VLOOKUP($B1437,[2]Sheet3!$G:$CZ,74,0)</f>
        <v>0</v>
      </c>
      <c r="CL1437" s="14">
        <f>VLOOKUP($B1437,[2]Sheet3!$G:$CZ,75,0)</f>
        <v>0</v>
      </c>
      <c r="CM1437" s="14">
        <f>VLOOKUP($B1437,[2]Sheet3!$G:$CZ,76,0)</f>
        <v>0</v>
      </c>
      <c r="CN1437" s="14">
        <f>VLOOKUP($B1437,[2]Sheet3!$G:$CZ,77,0)</f>
        <v>0</v>
      </c>
      <c r="CO1437" s="14">
        <f>VLOOKUP($B1437,[2]Sheet3!$G:$CZ,78,0)</f>
        <v>0</v>
      </c>
      <c r="CP1437" s="14">
        <f>VLOOKUP($B1437,[2]Sheet3!$G:$CZ,79,0)</f>
        <v>0</v>
      </c>
      <c r="CQ1437" s="14">
        <f>VLOOKUP($B1437,[2]Sheet3!$G:$CZ,80,0)</f>
        <v>0</v>
      </c>
      <c r="CR1437" s="14">
        <f>VLOOKUP($B1437,[2]Sheet3!$G:$CZ,81,0)</f>
        <v>0</v>
      </c>
      <c r="CS1437" s="14">
        <f>VLOOKUP($B1437,[2]Sheet3!$G:$CZ,82,0)</f>
        <v>0</v>
      </c>
      <c r="CT1437" s="14">
        <f>VLOOKUP($B1437,[2]Sheet3!$G:$CZ,83,0)</f>
        <v>0</v>
      </c>
      <c r="CU1437" s="14">
        <f>VLOOKUP($B1437,[2]Sheet3!$G:$CZ,84,0)</f>
        <v>0</v>
      </c>
      <c r="CV1437" s="14">
        <f>VLOOKUP($B1437,[2]Sheet3!$G:$CZ,85,0)</f>
        <v>0</v>
      </c>
      <c r="CW1437" s="14">
        <f>VLOOKUP($B1437,[2]Sheet3!$G:$CZ,86,0)</f>
        <v>0</v>
      </c>
      <c r="CX1437" s="14">
        <f>VLOOKUP($B1437,[2]Sheet3!$G:$CZ,87,0)</f>
        <v>0</v>
      </c>
      <c r="CY1437" s="14">
        <f>VLOOKUP($B1437,[2]Sheet3!$G:$CZ,88,0)</f>
        <v>0</v>
      </c>
      <c r="CZ1437" s="14">
        <f>VLOOKUP($B1437,[2]Sheet3!$G:$CZ,89,0)</f>
        <v>0</v>
      </c>
      <c r="DA1437" s="14">
        <f>VLOOKUP($B1437,[2]Sheet3!$G:$CZ,90,0)</f>
        <v>0</v>
      </c>
      <c r="DB1437" s="14">
        <f>VLOOKUP($B1437,[2]Sheet3!$G:$CZ,91,0)</f>
        <v>0</v>
      </c>
      <c r="DC1437" s="14">
        <f>VLOOKUP($B1437,[2]Sheet3!$G:$CZ,92,0)</f>
        <v>0</v>
      </c>
      <c r="DD1437" s="14">
        <f>VLOOKUP($B1437,[2]Sheet3!$G:$CZ,93,0)</f>
        <v>0</v>
      </c>
      <c r="DE1437" s="14">
        <f>VLOOKUP($B1437,[2]Sheet3!$G:$CZ,94,0)</f>
        <v>0</v>
      </c>
      <c r="DF1437" s="14">
        <f>VLOOKUP($B1437,[2]Sheet3!$G:$CZ,95,0)</f>
        <v>0</v>
      </c>
      <c r="DG1437" s="14">
        <f>VLOOKUP($B1437,[2]Sheet3!$G:$CZ,96,0)</f>
        <v>0</v>
      </c>
      <c r="DH1437" s="14">
        <f>VLOOKUP($B1437,[2]Sheet3!$G:$CZ,97,0)</f>
        <v>0</v>
      </c>
      <c r="DI1437" s="14">
        <f>VLOOKUP($B1437,[2]Sheet3!$G:$CZ,98,0)</f>
        <v>0</v>
      </c>
    </row>
    <row r="1438" spans="1:113" x14ac:dyDescent="0.3">
      <c r="A1438" s="9" t="str">
        <f t="shared" si="68"/>
        <v>N73208</v>
      </c>
      <c r="B1438" s="15" t="s">
        <v>3021</v>
      </c>
      <c r="C1438" s="15" t="s">
        <v>3022</v>
      </c>
      <c r="F1438" s="7" t="s">
        <v>15</v>
      </c>
      <c r="G1438" s="12" t="s">
        <v>4930</v>
      </c>
      <c r="H1438" s="12" t="str">
        <f>VLOOKUP($B1438,[1]Sheet1!$A:$G,5,0)</f>
        <v>ajay.sharma@redingtongroup.com</v>
      </c>
      <c r="I1438" s="12" t="str">
        <f>VLOOKUP($B1438,[1]Sheet1!$A:$G,7,0)</f>
        <v>sidharth.eknath@redingtongroup.com</v>
      </c>
      <c r="J1438" s="12" t="s">
        <v>82</v>
      </c>
      <c r="K1438" s="7"/>
      <c r="L1438" s="7"/>
      <c r="M1438" s="8"/>
      <c r="N1438" s="7" t="str">
        <f t="shared" si="66"/>
        <v>ajay.sharma@redingtongroup.com; sidharth.eknath@redingtongroup.com; nilesh.phirke@redingtongroup.com;christopher.joseph@redingtongroup.com</v>
      </c>
      <c r="O1438" s="7" t="str">
        <f t="shared" si="67"/>
        <v>N73208</v>
      </c>
      <c r="P1438" s="8" t="s">
        <v>5215</v>
      </c>
      <c r="Q1438" s="14">
        <f>VLOOKUP($B1438,[2]Sheet3!$G:$CZ,2,0)</f>
        <v>2400300762</v>
      </c>
      <c r="R1438" s="14">
        <f>VLOOKUP($B1438,[2]Sheet3!$G:$CZ,3,0)</f>
        <v>2400305702</v>
      </c>
      <c r="S1438" s="14">
        <f>VLOOKUP($B1438,[2]Sheet3!$G:$CZ,4,0)</f>
        <v>0</v>
      </c>
      <c r="T1438" s="14">
        <f>VLOOKUP($B1438,[2]Sheet3!$G:$CZ,5,0)</f>
        <v>0</v>
      </c>
      <c r="U1438" s="14">
        <f>VLOOKUP($B1438,[2]Sheet3!$G:$CZ,6,0)</f>
        <v>0</v>
      </c>
      <c r="V1438" s="14">
        <f>VLOOKUP($B1438,[2]Sheet3!$G:$CZ,7,0)</f>
        <v>0</v>
      </c>
      <c r="W1438" s="14">
        <f>VLOOKUP($B1438,[2]Sheet3!$G:$CZ,8,0)</f>
        <v>0</v>
      </c>
      <c r="X1438" s="14">
        <f>VLOOKUP($B1438,[2]Sheet3!$G:$CZ,9,0)</f>
        <v>0</v>
      </c>
      <c r="Y1438" s="14">
        <f>VLOOKUP($B1438,[2]Sheet3!$G:$CZ,10,0)</f>
        <v>0</v>
      </c>
      <c r="Z1438" s="14">
        <f>VLOOKUP($B1438,[2]Sheet3!$G:$CZ,11,0)</f>
        <v>0</v>
      </c>
      <c r="AA1438" s="14">
        <f>VLOOKUP($B1438,[2]Sheet3!$G:$CZ,12,0)</f>
        <v>0</v>
      </c>
      <c r="AB1438" s="14">
        <f>VLOOKUP($B1438,[2]Sheet3!$G:$CZ,13,0)</f>
        <v>0</v>
      </c>
      <c r="AC1438" s="14">
        <f>VLOOKUP($B1438,[2]Sheet3!$G:$CZ,14,0)</f>
        <v>0</v>
      </c>
      <c r="AD1438" s="14">
        <f>VLOOKUP($B1438,[2]Sheet3!$G:$CZ,15,0)</f>
        <v>0</v>
      </c>
      <c r="AE1438" s="14">
        <f>VLOOKUP($B1438,[2]Sheet3!$G:$CZ,16,0)</f>
        <v>0</v>
      </c>
      <c r="AF1438" s="14">
        <f>VLOOKUP($B1438,[2]Sheet3!$G:$CZ,17,0)</f>
        <v>0</v>
      </c>
      <c r="AG1438" s="14">
        <f>VLOOKUP($B1438,[2]Sheet3!$G:$CZ,18,0)</f>
        <v>0</v>
      </c>
      <c r="AH1438" s="14">
        <f>VLOOKUP($B1438,[2]Sheet3!$G:$CZ,19,0)</f>
        <v>0</v>
      </c>
      <c r="AI1438" s="14">
        <f>VLOOKUP($B1438,[2]Sheet3!$G:$CZ,20,0)</f>
        <v>0</v>
      </c>
      <c r="AJ1438" s="14">
        <f>VLOOKUP($B1438,[2]Sheet3!$G:$CZ,21,0)</f>
        <v>0</v>
      </c>
      <c r="AK1438" s="14">
        <f>VLOOKUP($B1438,[2]Sheet3!$G:$CZ,22,0)</f>
        <v>0</v>
      </c>
      <c r="AL1438" s="14">
        <f>VLOOKUP($B1438,[2]Sheet3!$G:$CZ,23,0)</f>
        <v>0</v>
      </c>
      <c r="AM1438" s="14">
        <f>VLOOKUP($B1438,[2]Sheet3!$G:$CZ,24,0)</f>
        <v>0</v>
      </c>
      <c r="AN1438" s="14">
        <f>VLOOKUP($B1438,[2]Sheet3!$G:$CZ,25,0)</f>
        <v>0</v>
      </c>
      <c r="AO1438" s="14">
        <f>VLOOKUP($B1438,[2]Sheet3!$G:$CZ,26,0)</f>
        <v>0</v>
      </c>
      <c r="AP1438" s="14">
        <f>VLOOKUP($B1438,[2]Sheet3!$G:$CZ,27,0)</f>
        <v>0</v>
      </c>
      <c r="AQ1438" s="14">
        <f>VLOOKUP($B1438,[2]Sheet3!$G:$CZ,28,0)</f>
        <v>0</v>
      </c>
      <c r="AR1438" s="14">
        <f>VLOOKUP($B1438,[2]Sheet3!$G:$CZ,29,0)</f>
        <v>0</v>
      </c>
      <c r="AS1438" s="14">
        <f>VLOOKUP($B1438,[2]Sheet3!$G:$CZ,30,0)</f>
        <v>0</v>
      </c>
      <c r="AT1438" s="14">
        <f>VLOOKUP($B1438,[2]Sheet3!$G:$CZ,31,0)</f>
        <v>0</v>
      </c>
      <c r="AU1438" s="14">
        <f>VLOOKUP($B1438,[2]Sheet3!$G:$CZ,32,0)</f>
        <v>0</v>
      </c>
      <c r="AV1438" s="14">
        <f>VLOOKUP($B1438,[2]Sheet3!$G:$CZ,33,0)</f>
        <v>0</v>
      </c>
      <c r="AW1438" s="14">
        <f>VLOOKUP($B1438,[2]Sheet3!$G:$CZ,34,0)</f>
        <v>0</v>
      </c>
      <c r="AX1438" s="14">
        <f>VLOOKUP($B1438,[2]Sheet3!$G:$CZ,35,0)</f>
        <v>0</v>
      </c>
      <c r="AY1438" s="14">
        <f>VLOOKUP($B1438,[2]Sheet3!$G:$CZ,36,0)</f>
        <v>0</v>
      </c>
      <c r="AZ1438" s="14">
        <f>VLOOKUP($B1438,[2]Sheet3!$G:$CZ,37,0)</f>
        <v>0</v>
      </c>
      <c r="BA1438" s="14">
        <f>VLOOKUP($B1438,[2]Sheet3!$G:$CZ,38,0)</f>
        <v>0</v>
      </c>
      <c r="BB1438" s="14">
        <f>VLOOKUP($B1438,[2]Sheet3!$G:$CZ,39,0)</f>
        <v>0</v>
      </c>
      <c r="BC1438" s="14">
        <f>VLOOKUP($B1438,[2]Sheet3!$G:$CZ,40,0)</f>
        <v>0</v>
      </c>
      <c r="BD1438" s="14">
        <f>VLOOKUP($B1438,[2]Sheet3!$G:$CZ,41,0)</f>
        <v>0</v>
      </c>
      <c r="BE1438" s="14">
        <f>VLOOKUP($B1438,[2]Sheet3!$G:$CZ,42,0)</f>
        <v>0</v>
      </c>
      <c r="BF1438" s="14">
        <f>VLOOKUP($B1438,[2]Sheet3!$G:$CZ,43,0)</f>
        <v>0</v>
      </c>
      <c r="BG1438" s="14">
        <f>VLOOKUP($B1438,[2]Sheet3!$G:$CZ,44,0)</f>
        <v>0</v>
      </c>
      <c r="BH1438" s="14">
        <f>VLOOKUP($B1438,[2]Sheet3!$G:$CZ,45,0)</f>
        <v>0</v>
      </c>
      <c r="BI1438" s="14">
        <f>VLOOKUP($B1438,[2]Sheet3!$G:$CZ,46,0)</f>
        <v>0</v>
      </c>
      <c r="BJ1438" s="14">
        <f>VLOOKUP($B1438,[2]Sheet3!$G:$CZ,47,0)</f>
        <v>0</v>
      </c>
      <c r="BK1438" s="14">
        <f>VLOOKUP($B1438,[2]Sheet3!$G:$CZ,48,0)</f>
        <v>0</v>
      </c>
      <c r="BL1438" s="14">
        <f>VLOOKUP($B1438,[2]Sheet3!$G:$CZ,49,0)</f>
        <v>0</v>
      </c>
      <c r="BM1438" s="14">
        <f>VLOOKUP($B1438,[2]Sheet3!$G:$CZ,50,0)</f>
        <v>0</v>
      </c>
      <c r="BN1438" s="14">
        <f>VLOOKUP($B1438,[2]Sheet3!$G:$CZ,51,0)</f>
        <v>0</v>
      </c>
      <c r="BO1438" s="14">
        <f>VLOOKUP($B1438,[2]Sheet3!$G:$CZ,52,0)</f>
        <v>0</v>
      </c>
      <c r="BP1438" s="14">
        <f>VLOOKUP($B1438,[2]Sheet3!$G:$CZ,53,0)</f>
        <v>0</v>
      </c>
      <c r="BQ1438" s="14">
        <f>VLOOKUP($B1438,[2]Sheet3!$G:$CZ,54,0)</f>
        <v>0</v>
      </c>
      <c r="BR1438" s="14">
        <f>VLOOKUP($B1438,[2]Sheet3!$G:$CZ,55,0)</f>
        <v>0</v>
      </c>
      <c r="BS1438" s="14">
        <f>VLOOKUP($B1438,[2]Sheet3!$G:$CZ,56,0)</f>
        <v>0</v>
      </c>
      <c r="BT1438" s="14">
        <f>VLOOKUP($B1438,[2]Sheet3!$G:$CZ,57,0)</f>
        <v>0</v>
      </c>
      <c r="BU1438" s="14">
        <f>VLOOKUP($B1438,[2]Sheet3!$G:$CZ,58,0)</f>
        <v>0</v>
      </c>
      <c r="BV1438" s="14">
        <f>VLOOKUP($B1438,[2]Sheet3!$G:$CZ,59,0)</f>
        <v>0</v>
      </c>
      <c r="BW1438" s="14">
        <f>VLOOKUP($B1438,[2]Sheet3!$G:$CZ,60,0)</f>
        <v>0</v>
      </c>
      <c r="BX1438" s="14">
        <f>VLOOKUP($B1438,[2]Sheet3!$G:$CZ,61,0)</f>
        <v>0</v>
      </c>
      <c r="BY1438" s="14">
        <f>VLOOKUP($B1438,[2]Sheet3!$G:$CZ,62,0)</f>
        <v>0</v>
      </c>
      <c r="BZ1438" s="14">
        <f>VLOOKUP($B1438,[2]Sheet3!$G:$CZ,63,0)</f>
        <v>0</v>
      </c>
      <c r="CA1438" s="14">
        <f>VLOOKUP($B1438,[2]Sheet3!$G:$CZ,64,0)</f>
        <v>0</v>
      </c>
      <c r="CB1438" s="14">
        <f>VLOOKUP($B1438,[2]Sheet3!$G:$CZ,65,0)</f>
        <v>0</v>
      </c>
      <c r="CC1438" s="14">
        <f>VLOOKUP($B1438,[2]Sheet3!$G:$CZ,66,0)</f>
        <v>0</v>
      </c>
      <c r="CD1438" s="14">
        <f>VLOOKUP($B1438,[2]Sheet3!$G:$CZ,67,0)</f>
        <v>0</v>
      </c>
      <c r="CE1438" s="14">
        <f>VLOOKUP($B1438,[2]Sheet3!$G:$CZ,68,0)</f>
        <v>0</v>
      </c>
      <c r="CF1438" s="14">
        <f>VLOOKUP($B1438,[2]Sheet3!$G:$CZ,69,0)</f>
        <v>0</v>
      </c>
      <c r="CG1438" s="14">
        <f>VLOOKUP($B1438,[2]Sheet3!$G:$CZ,70,0)</f>
        <v>0</v>
      </c>
      <c r="CH1438" s="14">
        <f>VLOOKUP($B1438,[2]Sheet3!$G:$CZ,71,0)</f>
        <v>0</v>
      </c>
      <c r="CI1438" s="14">
        <f>VLOOKUP($B1438,[2]Sheet3!$G:$CZ,72,0)</f>
        <v>0</v>
      </c>
      <c r="CJ1438" s="14">
        <f>VLOOKUP($B1438,[2]Sheet3!$G:$CZ,73,0)</f>
        <v>0</v>
      </c>
      <c r="CK1438" s="14">
        <f>VLOOKUP($B1438,[2]Sheet3!$G:$CZ,74,0)</f>
        <v>0</v>
      </c>
      <c r="CL1438" s="14">
        <f>VLOOKUP($B1438,[2]Sheet3!$G:$CZ,75,0)</f>
        <v>0</v>
      </c>
      <c r="CM1438" s="14">
        <f>VLOOKUP($B1438,[2]Sheet3!$G:$CZ,76,0)</f>
        <v>0</v>
      </c>
      <c r="CN1438" s="14">
        <f>VLOOKUP($B1438,[2]Sheet3!$G:$CZ,77,0)</f>
        <v>0</v>
      </c>
      <c r="CO1438" s="14">
        <f>VLOOKUP($B1438,[2]Sheet3!$G:$CZ,78,0)</f>
        <v>0</v>
      </c>
      <c r="CP1438" s="14">
        <f>VLOOKUP($B1438,[2]Sheet3!$G:$CZ,79,0)</f>
        <v>0</v>
      </c>
      <c r="CQ1438" s="14">
        <f>VLOOKUP($B1438,[2]Sheet3!$G:$CZ,80,0)</f>
        <v>0</v>
      </c>
      <c r="CR1438" s="14">
        <f>VLOOKUP($B1438,[2]Sheet3!$G:$CZ,81,0)</f>
        <v>0</v>
      </c>
      <c r="CS1438" s="14">
        <f>VLOOKUP($B1438,[2]Sheet3!$G:$CZ,82,0)</f>
        <v>0</v>
      </c>
      <c r="CT1438" s="14">
        <f>VLOOKUP($B1438,[2]Sheet3!$G:$CZ,83,0)</f>
        <v>0</v>
      </c>
      <c r="CU1438" s="14">
        <f>VLOOKUP($B1438,[2]Sheet3!$G:$CZ,84,0)</f>
        <v>0</v>
      </c>
      <c r="CV1438" s="14">
        <f>VLOOKUP($B1438,[2]Sheet3!$G:$CZ,85,0)</f>
        <v>0</v>
      </c>
      <c r="CW1438" s="14">
        <f>VLOOKUP($B1438,[2]Sheet3!$G:$CZ,86,0)</f>
        <v>0</v>
      </c>
      <c r="CX1438" s="14">
        <f>VLOOKUP($B1438,[2]Sheet3!$G:$CZ,87,0)</f>
        <v>0</v>
      </c>
      <c r="CY1438" s="14">
        <f>VLOOKUP($B1438,[2]Sheet3!$G:$CZ,88,0)</f>
        <v>0</v>
      </c>
      <c r="CZ1438" s="14">
        <f>VLOOKUP($B1438,[2]Sheet3!$G:$CZ,89,0)</f>
        <v>0</v>
      </c>
      <c r="DA1438" s="14">
        <f>VLOOKUP($B1438,[2]Sheet3!$G:$CZ,90,0)</f>
        <v>0</v>
      </c>
      <c r="DB1438" s="14">
        <f>VLOOKUP($B1438,[2]Sheet3!$G:$CZ,91,0)</f>
        <v>0</v>
      </c>
      <c r="DC1438" s="14">
        <f>VLOOKUP($B1438,[2]Sheet3!$G:$CZ,92,0)</f>
        <v>0</v>
      </c>
      <c r="DD1438" s="14">
        <f>VLOOKUP($B1438,[2]Sheet3!$G:$CZ,93,0)</f>
        <v>0</v>
      </c>
      <c r="DE1438" s="14">
        <f>VLOOKUP($B1438,[2]Sheet3!$G:$CZ,94,0)</f>
        <v>0</v>
      </c>
      <c r="DF1438" s="14">
        <f>VLOOKUP($B1438,[2]Sheet3!$G:$CZ,95,0)</f>
        <v>0</v>
      </c>
      <c r="DG1438" s="14">
        <f>VLOOKUP($B1438,[2]Sheet3!$G:$CZ,96,0)</f>
        <v>0</v>
      </c>
      <c r="DH1438" s="14">
        <f>VLOOKUP($B1438,[2]Sheet3!$G:$CZ,97,0)</f>
        <v>0</v>
      </c>
      <c r="DI1438" s="14">
        <f>VLOOKUP($B1438,[2]Sheet3!$G:$CZ,98,0)</f>
        <v>0</v>
      </c>
    </row>
    <row r="1439" spans="1:113" x14ac:dyDescent="0.3">
      <c r="A1439" s="9" t="str">
        <f t="shared" si="68"/>
        <v>NE3109</v>
      </c>
      <c r="B1439" s="15" t="s">
        <v>485</v>
      </c>
      <c r="C1439" s="15" t="s">
        <v>486</v>
      </c>
      <c r="F1439" s="7" t="s">
        <v>15</v>
      </c>
      <c r="G1439" s="12" t="s">
        <v>4931</v>
      </c>
      <c r="H1439" s="12" t="str">
        <f>VLOOKUP($B1439,[1]Sheet1!$A:$G,5,0)</f>
        <v>Prince.kumar@redintongroup.com</v>
      </c>
      <c r="I1439" s="12" t="str">
        <f>VLOOKUP($B1439,[1]Sheet1!$A:$G,7,0)</f>
        <v>sidharth.eknath@redingtongroup.com</v>
      </c>
      <c r="J1439" s="12" t="s">
        <v>82</v>
      </c>
      <c r="K1439" s="7"/>
      <c r="L1439" s="7"/>
      <c r="M1439" s="8"/>
      <c r="N1439" s="7" t="str">
        <f t="shared" si="66"/>
        <v>Prince.kumar@redintongroup.com; sidharth.eknath@redingtongroup.com; nilesh.phirke@redingtongroup.com;christopher.joseph@redingtongroup.com</v>
      </c>
      <c r="O1439" s="7" t="str">
        <f t="shared" si="67"/>
        <v>NE3109</v>
      </c>
      <c r="P1439" s="8" t="s">
        <v>5215</v>
      </c>
      <c r="Q1439" s="14">
        <f>VLOOKUP($B1439,[2]Sheet3!$G:$CZ,2,0)</f>
        <v>2400299962</v>
      </c>
      <c r="R1439" s="14">
        <f>VLOOKUP($B1439,[2]Sheet3!$G:$CZ,3,0)</f>
        <v>2400303696</v>
      </c>
      <c r="S1439" s="14">
        <f>VLOOKUP($B1439,[2]Sheet3!$G:$CZ,4,0)</f>
        <v>2400299969</v>
      </c>
      <c r="T1439" s="14">
        <f>VLOOKUP($B1439,[2]Sheet3!$G:$CZ,5,0)</f>
        <v>0</v>
      </c>
      <c r="U1439" s="14">
        <f>VLOOKUP($B1439,[2]Sheet3!$G:$CZ,6,0)</f>
        <v>0</v>
      </c>
      <c r="V1439" s="14">
        <f>VLOOKUP($B1439,[2]Sheet3!$G:$CZ,7,0)</f>
        <v>0</v>
      </c>
      <c r="W1439" s="14">
        <f>VLOOKUP($B1439,[2]Sheet3!$G:$CZ,8,0)</f>
        <v>0</v>
      </c>
      <c r="X1439" s="14">
        <f>VLOOKUP($B1439,[2]Sheet3!$G:$CZ,9,0)</f>
        <v>0</v>
      </c>
      <c r="Y1439" s="14">
        <f>VLOOKUP($B1439,[2]Sheet3!$G:$CZ,10,0)</f>
        <v>0</v>
      </c>
      <c r="Z1439" s="14">
        <f>VLOOKUP($B1439,[2]Sheet3!$G:$CZ,11,0)</f>
        <v>0</v>
      </c>
      <c r="AA1439" s="14">
        <f>VLOOKUP($B1439,[2]Sheet3!$G:$CZ,12,0)</f>
        <v>0</v>
      </c>
      <c r="AB1439" s="14">
        <f>VLOOKUP($B1439,[2]Sheet3!$G:$CZ,13,0)</f>
        <v>0</v>
      </c>
      <c r="AC1439" s="14">
        <f>VLOOKUP($B1439,[2]Sheet3!$G:$CZ,14,0)</f>
        <v>0</v>
      </c>
      <c r="AD1439" s="14">
        <f>VLOOKUP($B1439,[2]Sheet3!$G:$CZ,15,0)</f>
        <v>0</v>
      </c>
      <c r="AE1439" s="14">
        <f>VLOOKUP($B1439,[2]Sheet3!$G:$CZ,16,0)</f>
        <v>0</v>
      </c>
      <c r="AF1439" s="14">
        <f>VLOOKUP($B1439,[2]Sheet3!$G:$CZ,17,0)</f>
        <v>0</v>
      </c>
      <c r="AG1439" s="14">
        <f>VLOOKUP($B1439,[2]Sheet3!$G:$CZ,18,0)</f>
        <v>0</v>
      </c>
      <c r="AH1439" s="14">
        <f>VLOOKUP($B1439,[2]Sheet3!$G:$CZ,19,0)</f>
        <v>0</v>
      </c>
      <c r="AI1439" s="14">
        <f>VLOOKUP($B1439,[2]Sheet3!$G:$CZ,20,0)</f>
        <v>0</v>
      </c>
      <c r="AJ1439" s="14">
        <f>VLOOKUP($B1439,[2]Sheet3!$G:$CZ,21,0)</f>
        <v>0</v>
      </c>
      <c r="AK1439" s="14">
        <f>VLOOKUP($B1439,[2]Sheet3!$G:$CZ,22,0)</f>
        <v>0</v>
      </c>
      <c r="AL1439" s="14">
        <f>VLOOKUP($B1439,[2]Sheet3!$G:$CZ,23,0)</f>
        <v>0</v>
      </c>
      <c r="AM1439" s="14">
        <f>VLOOKUP($B1439,[2]Sheet3!$G:$CZ,24,0)</f>
        <v>0</v>
      </c>
      <c r="AN1439" s="14">
        <f>VLOOKUP($B1439,[2]Sheet3!$G:$CZ,25,0)</f>
        <v>0</v>
      </c>
      <c r="AO1439" s="14">
        <f>VLOOKUP($B1439,[2]Sheet3!$G:$CZ,26,0)</f>
        <v>0</v>
      </c>
      <c r="AP1439" s="14">
        <f>VLOOKUP($B1439,[2]Sheet3!$G:$CZ,27,0)</f>
        <v>0</v>
      </c>
      <c r="AQ1439" s="14">
        <f>VLOOKUP($B1439,[2]Sheet3!$G:$CZ,28,0)</f>
        <v>0</v>
      </c>
      <c r="AR1439" s="14">
        <f>VLOOKUP($B1439,[2]Sheet3!$G:$CZ,29,0)</f>
        <v>0</v>
      </c>
      <c r="AS1439" s="14">
        <f>VLOOKUP($B1439,[2]Sheet3!$G:$CZ,30,0)</f>
        <v>0</v>
      </c>
      <c r="AT1439" s="14">
        <f>VLOOKUP($B1439,[2]Sheet3!$G:$CZ,31,0)</f>
        <v>0</v>
      </c>
      <c r="AU1439" s="14">
        <f>VLOOKUP($B1439,[2]Sheet3!$G:$CZ,32,0)</f>
        <v>0</v>
      </c>
      <c r="AV1439" s="14">
        <f>VLOOKUP($B1439,[2]Sheet3!$G:$CZ,33,0)</f>
        <v>0</v>
      </c>
      <c r="AW1439" s="14">
        <f>VLOOKUP($B1439,[2]Sheet3!$G:$CZ,34,0)</f>
        <v>0</v>
      </c>
      <c r="AX1439" s="14">
        <f>VLOOKUP($B1439,[2]Sheet3!$G:$CZ,35,0)</f>
        <v>0</v>
      </c>
      <c r="AY1439" s="14">
        <f>VLOOKUP($B1439,[2]Sheet3!$G:$CZ,36,0)</f>
        <v>0</v>
      </c>
      <c r="AZ1439" s="14">
        <f>VLOOKUP($B1439,[2]Sheet3!$G:$CZ,37,0)</f>
        <v>0</v>
      </c>
      <c r="BA1439" s="14">
        <f>VLOOKUP($B1439,[2]Sheet3!$G:$CZ,38,0)</f>
        <v>0</v>
      </c>
      <c r="BB1439" s="14">
        <f>VLOOKUP($B1439,[2]Sheet3!$G:$CZ,39,0)</f>
        <v>0</v>
      </c>
      <c r="BC1439" s="14">
        <f>VLOOKUP($B1439,[2]Sheet3!$G:$CZ,40,0)</f>
        <v>0</v>
      </c>
      <c r="BD1439" s="14">
        <f>VLOOKUP($B1439,[2]Sheet3!$G:$CZ,41,0)</f>
        <v>0</v>
      </c>
      <c r="BE1439" s="14">
        <f>VLOOKUP($B1439,[2]Sheet3!$G:$CZ,42,0)</f>
        <v>0</v>
      </c>
      <c r="BF1439" s="14">
        <f>VLOOKUP($B1439,[2]Sheet3!$G:$CZ,43,0)</f>
        <v>0</v>
      </c>
      <c r="BG1439" s="14">
        <f>VLOOKUP($B1439,[2]Sheet3!$G:$CZ,44,0)</f>
        <v>0</v>
      </c>
      <c r="BH1439" s="14">
        <f>VLOOKUP($B1439,[2]Sheet3!$G:$CZ,45,0)</f>
        <v>0</v>
      </c>
      <c r="BI1439" s="14">
        <f>VLOOKUP($B1439,[2]Sheet3!$G:$CZ,46,0)</f>
        <v>0</v>
      </c>
      <c r="BJ1439" s="14">
        <f>VLOOKUP($B1439,[2]Sheet3!$G:$CZ,47,0)</f>
        <v>0</v>
      </c>
      <c r="BK1439" s="14">
        <f>VLOOKUP($B1439,[2]Sheet3!$G:$CZ,48,0)</f>
        <v>0</v>
      </c>
      <c r="BL1439" s="14">
        <f>VLOOKUP($B1439,[2]Sheet3!$G:$CZ,49,0)</f>
        <v>0</v>
      </c>
      <c r="BM1439" s="14">
        <f>VLOOKUP($B1439,[2]Sheet3!$G:$CZ,50,0)</f>
        <v>0</v>
      </c>
      <c r="BN1439" s="14">
        <f>VLOOKUP($B1439,[2]Sheet3!$G:$CZ,51,0)</f>
        <v>0</v>
      </c>
      <c r="BO1439" s="14">
        <f>VLOOKUP($B1439,[2]Sheet3!$G:$CZ,52,0)</f>
        <v>0</v>
      </c>
      <c r="BP1439" s="14">
        <f>VLOOKUP($B1439,[2]Sheet3!$G:$CZ,53,0)</f>
        <v>0</v>
      </c>
      <c r="BQ1439" s="14">
        <f>VLOOKUP($B1439,[2]Sheet3!$G:$CZ,54,0)</f>
        <v>0</v>
      </c>
      <c r="BR1439" s="14">
        <f>VLOOKUP($B1439,[2]Sheet3!$G:$CZ,55,0)</f>
        <v>0</v>
      </c>
      <c r="BS1439" s="14">
        <f>VLOOKUP($B1439,[2]Sheet3!$G:$CZ,56,0)</f>
        <v>0</v>
      </c>
      <c r="BT1439" s="14">
        <f>VLOOKUP($B1439,[2]Sheet3!$G:$CZ,57,0)</f>
        <v>0</v>
      </c>
      <c r="BU1439" s="14">
        <f>VLOOKUP($B1439,[2]Sheet3!$G:$CZ,58,0)</f>
        <v>0</v>
      </c>
      <c r="BV1439" s="14">
        <f>VLOOKUP($B1439,[2]Sheet3!$G:$CZ,59,0)</f>
        <v>0</v>
      </c>
      <c r="BW1439" s="14">
        <f>VLOOKUP($B1439,[2]Sheet3!$G:$CZ,60,0)</f>
        <v>0</v>
      </c>
      <c r="BX1439" s="14">
        <f>VLOOKUP($B1439,[2]Sheet3!$G:$CZ,61,0)</f>
        <v>0</v>
      </c>
      <c r="BY1439" s="14">
        <f>VLOOKUP($B1439,[2]Sheet3!$G:$CZ,62,0)</f>
        <v>0</v>
      </c>
      <c r="BZ1439" s="14">
        <f>VLOOKUP($B1439,[2]Sheet3!$G:$CZ,63,0)</f>
        <v>0</v>
      </c>
      <c r="CA1439" s="14">
        <f>VLOOKUP($B1439,[2]Sheet3!$G:$CZ,64,0)</f>
        <v>0</v>
      </c>
      <c r="CB1439" s="14">
        <f>VLOOKUP($B1439,[2]Sheet3!$G:$CZ,65,0)</f>
        <v>0</v>
      </c>
      <c r="CC1439" s="14">
        <f>VLOOKUP($B1439,[2]Sheet3!$G:$CZ,66,0)</f>
        <v>0</v>
      </c>
      <c r="CD1439" s="14">
        <f>VLOOKUP($B1439,[2]Sheet3!$G:$CZ,67,0)</f>
        <v>0</v>
      </c>
      <c r="CE1439" s="14">
        <f>VLOOKUP($B1439,[2]Sheet3!$G:$CZ,68,0)</f>
        <v>0</v>
      </c>
      <c r="CF1439" s="14">
        <f>VLOOKUP($B1439,[2]Sheet3!$G:$CZ,69,0)</f>
        <v>0</v>
      </c>
      <c r="CG1439" s="14">
        <f>VLOOKUP($B1439,[2]Sheet3!$G:$CZ,70,0)</f>
        <v>0</v>
      </c>
      <c r="CH1439" s="14">
        <f>VLOOKUP($B1439,[2]Sheet3!$G:$CZ,71,0)</f>
        <v>0</v>
      </c>
      <c r="CI1439" s="14">
        <f>VLOOKUP($B1439,[2]Sheet3!$G:$CZ,72,0)</f>
        <v>0</v>
      </c>
      <c r="CJ1439" s="14">
        <f>VLOOKUP($B1439,[2]Sheet3!$G:$CZ,73,0)</f>
        <v>0</v>
      </c>
      <c r="CK1439" s="14">
        <f>VLOOKUP($B1439,[2]Sheet3!$G:$CZ,74,0)</f>
        <v>0</v>
      </c>
      <c r="CL1439" s="14">
        <f>VLOOKUP($B1439,[2]Sheet3!$G:$CZ,75,0)</f>
        <v>0</v>
      </c>
      <c r="CM1439" s="14">
        <f>VLOOKUP($B1439,[2]Sheet3!$G:$CZ,76,0)</f>
        <v>0</v>
      </c>
      <c r="CN1439" s="14">
        <f>VLOOKUP($B1439,[2]Sheet3!$G:$CZ,77,0)</f>
        <v>0</v>
      </c>
      <c r="CO1439" s="14">
        <f>VLOOKUP($B1439,[2]Sheet3!$G:$CZ,78,0)</f>
        <v>0</v>
      </c>
      <c r="CP1439" s="14">
        <f>VLOOKUP($B1439,[2]Sheet3!$G:$CZ,79,0)</f>
        <v>0</v>
      </c>
      <c r="CQ1439" s="14">
        <f>VLOOKUP($B1439,[2]Sheet3!$G:$CZ,80,0)</f>
        <v>0</v>
      </c>
      <c r="CR1439" s="14">
        <f>VLOOKUP($B1439,[2]Sheet3!$G:$CZ,81,0)</f>
        <v>0</v>
      </c>
      <c r="CS1439" s="14">
        <f>VLOOKUP($B1439,[2]Sheet3!$G:$CZ,82,0)</f>
        <v>0</v>
      </c>
      <c r="CT1439" s="14">
        <f>VLOOKUP($B1439,[2]Sheet3!$G:$CZ,83,0)</f>
        <v>0</v>
      </c>
      <c r="CU1439" s="14">
        <f>VLOOKUP($B1439,[2]Sheet3!$G:$CZ,84,0)</f>
        <v>0</v>
      </c>
      <c r="CV1439" s="14">
        <f>VLOOKUP($B1439,[2]Sheet3!$G:$CZ,85,0)</f>
        <v>0</v>
      </c>
      <c r="CW1439" s="14">
        <f>VLOOKUP($B1439,[2]Sheet3!$G:$CZ,86,0)</f>
        <v>0</v>
      </c>
      <c r="CX1439" s="14">
        <f>VLOOKUP($B1439,[2]Sheet3!$G:$CZ,87,0)</f>
        <v>0</v>
      </c>
      <c r="CY1439" s="14">
        <f>VLOOKUP($B1439,[2]Sheet3!$G:$CZ,88,0)</f>
        <v>0</v>
      </c>
      <c r="CZ1439" s="14">
        <f>VLOOKUP($B1439,[2]Sheet3!$G:$CZ,89,0)</f>
        <v>0</v>
      </c>
      <c r="DA1439" s="14">
        <f>VLOOKUP($B1439,[2]Sheet3!$G:$CZ,90,0)</f>
        <v>0</v>
      </c>
      <c r="DB1439" s="14">
        <f>VLOOKUP($B1439,[2]Sheet3!$G:$CZ,91,0)</f>
        <v>0</v>
      </c>
      <c r="DC1439" s="14">
        <f>VLOOKUP($B1439,[2]Sheet3!$G:$CZ,92,0)</f>
        <v>0</v>
      </c>
      <c r="DD1439" s="14">
        <f>VLOOKUP($B1439,[2]Sheet3!$G:$CZ,93,0)</f>
        <v>0</v>
      </c>
      <c r="DE1439" s="14">
        <f>VLOOKUP($B1439,[2]Sheet3!$G:$CZ,94,0)</f>
        <v>0</v>
      </c>
      <c r="DF1439" s="14">
        <f>VLOOKUP($B1439,[2]Sheet3!$G:$CZ,95,0)</f>
        <v>0</v>
      </c>
      <c r="DG1439" s="14">
        <f>VLOOKUP($B1439,[2]Sheet3!$G:$CZ,96,0)</f>
        <v>0</v>
      </c>
      <c r="DH1439" s="14">
        <f>VLOOKUP($B1439,[2]Sheet3!$G:$CZ,97,0)</f>
        <v>0</v>
      </c>
      <c r="DI1439" s="14">
        <f>VLOOKUP($B1439,[2]Sheet3!$G:$CZ,98,0)</f>
        <v>0</v>
      </c>
    </row>
    <row r="1440" spans="1:113" x14ac:dyDescent="0.3">
      <c r="A1440" s="9" t="str">
        <f t="shared" si="68"/>
        <v>NE3155</v>
      </c>
      <c r="B1440" s="15" t="s">
        <v>3023</v>
      </c>
      <c r="C1440" s="15" t="s">
        <v>3024</v>
      </c>
      <c r="F1440" s="7" t="s">
        <v>15</v>
      </c>
      <c r="G1440" s="12" t="s">
        <v>4932</v>
      </c>
      <c r="H1440" s="12" t="str">
        <f>VLOOKUP($B1440,[1]Sheet1!$A:$G,5,0)</f>
        <v>Prince.kumar@redintongroup.com</v>
      </c>
      <c r="I1440" s="12" t="str">
        <f>VLOOKUP($B1440,[1]Sheet1!$A:$G,7,0)</f>
        <v>sidharth.eknath@redingtongroup.com</v>
      </c>
      <c r="J1440" s="12" t="s">
        <v>82</v>
      </c>
      <c r="K1440" s="7"/>
      <c r="L1440" s="7"/>
      <c r="M1440" s="8"/>
      <c r="N1440" s="7" t="str">
        <f t="shared" si="66"/>
        <v>Prince.kumar@redintongroup.com; sidharth.eknath@redingtongroup.com; nilesh.phirke@redingtongroup.com;christopher.joseph@redingtongroup.com</v>
      </c>
      <c r="O1440" s="7" t="str">
        <f t="shared" si="67"/>
        <v>NE3155</v>
      </c>
      <c r="P1440" s="8" t="s">
        <v>5215</v>
      </c>
      <c r="Q1440" s="14">
        <f>VLOOKUP($B1440,[2]Sheet3!$G:$CZ,2,0)</f>
        <v>2400300336</v>
      </c>
      <c r="R1440" s="14">
        <f>VLOOKUP($B1440,[2]Sheet3!$G:$CZ,3,0)</f>
        <v>2400299685</v>
      </c>
      <c r="S1440" s="14">
        <f>VLOOKUP($B1440,[2]Sheet3!$G:$CZ,4,0)</f>
        <v>2400303109</v>
      </c>
      <c r="T1440" s="14">
        <f>VLOOKUP($B1440,[2]Sheet3!$G:$CZ,5,0)</f>
        <v>2400300338</v>
      </c>
      <c r="U1440" s="14">
        <f>VLOOKUP($B1440,[2]Sheet3!$G:$CZ,6,0)</f>
        <v>0</v>
      </c>
      <c r="V1440" s="14">
        <f>VLOOKUP($B1440,[2]Sheet3!$G:$CZ,7,0)</f>
        <v>0</v>
      </c>
      <c r="W1440" s="14">
        <f>VLOOKUP($B1440,[2]Sheet3!$G:$CZ,8,0)</f>
        <v>0</v>
      </c>
      <c r="X1440" s="14">
        <f>VLOOKUP($B1440,[2]Sheet3!$G:$CZ,9,0)</f>
        <v>0</v>
      </c>
      <c r="Y1440" s="14">
        <f>VLOOKUP($B1440,[2]Sheet3!$G:$CZ,10,0)</f>
        <v>0</v>
      </c>
      <c r="Z1440" s="14">
        <f>VLOOKUP($B1440,[2]Sheet3!$G:$CZ,11,0)</f>
        <v>0</v>
      </c>
      <c r="AA1440" s="14">
        <f>VLOOKUP($B1440,[2]Sheet3!$G:$CZ,12,0)</f>
        <v>0</v>
      </c>
      <c r="AB1440" s="14">
        <f>VLOOKUP($B1440,[2]Sheet3!$G:$CZ,13,0)</f>
        <v>0</v>
      </c>
      <c r="AC1440" s="14">
        <f>VLOOKUP($B1440,[2]Sheet3!$G:$CZ,14,0)</f>
        <v>0</v>
      </c>
      <c r="AD1440" s="14">
        <f>VLOOKUP($B1440,[2]Sheet3!$G:$CZ,15,0)</f>
        <v>0</v>
      </c>
      <c r="AE1440" s="14">
        <f>VLOOKUP($B1440,[2]Sheet3!$G:$CZ,16,0)</f>
        <v>0</v>
      </c>
      <c r="AF1440" s="14">
        <f>VLOOKUP($B1440,[2]Sheet3!$G:$CZ,17,0)</f>
        <v>0</v>
      </c>
      <c r="AG1440" s="14">
        <f>VLOOKUP($B1440,[2]Sheet3!$G:$CZ,18,0)</f>
        <v>0</v>
      </c>
      <c r="AH1440" s="14">
        <f>VLOOKUP($B1440,[2]Sheet3!$G:$CZ,19,0)</f>
        <v>0</v>
      </c>
      <c r="AI1440" s="14">
        <f>VLOOKUP($B1440,[2]Sheet3!$G:$CZ,20,0)</f>
        <v>0</v>
      </c>
      <c r="AJ1440" s="14">
        <f>VLOOKUP($B1440,[2]Sheet3!$G:$CZ,21,0)</f>
        <v>0</v>
      </c>
      <c r="AK1440" s="14">
        <f>VLOOKUP($B1440,[2]Sheet3!$G:$CZ,22,0)</f>
        <v>0</v>
      </c>
      <c r="AL1440" s="14">
        <f>VLOOKUP($B1440,[2]Sheet3!$G:$CZ,23,0)</f>
        <v>0</v>
      </c>
      <c r="AM1440" s="14">
        <f>VLOOKUP($B1440,[2]Sheet3!$G:$CZ,24,0)</f>
        <v>0</v>
      </c>
      <c r="AN1440" s="14">
        <f>VLOOKUP($B1440,[2]Sheet3!$G:$CZ,25,0)</f>
        <v>0</v>
      </c>
      <c r="AO1440" s="14">
        <f>VLOOKUP($B1440,[2]Sheet3!$G:$CZ,26,0)</f>
        <v>0</v>
      </c>
      <c r="AP1440" s="14">
        <f>VLOOKUP($B1440,[2]Sheet3!$G:$CZ,27,0)</f>
        <v>0</v>
      </c>
      <c r="AQ1440" s="14">
        <f>VLOOKUP($B1440,[2]Sheet3!$G:$CZ,28,0)</f>
        <v>0</v>
      </c>
      <c r="AR1440" s="14">
        <f>VLOOKUP($B1440,[2]Sheet3!$G:$CZ,29,0)</f>
        <v>0</v>
      </c>
      <c r="AS1440" s="14">
        <f>VLOOKUP($B1440,[2]Sheet3!$G:$CZ,30,0)</f>
        <v>0</v>
      </c>
      <c r="AT1440" s="14">
        <f>VLOOKUP($B1440,[2]Sheet3!$G:$CZ,31,0)</f>
        <v>0</v>
      </c>
      <c r="AU1440" s="14">
        <f>VLOOKUP($B1440,[2]Sheet3!$G:$CZ,32,0)</f>
        <v>0</v>
      </c>
      <c r="AV1440" s="14">
        <f>VLOOKUP($B1440,[2]Sheet3!$G:$CZ,33,0)</f>
        <v>0</v>
      </c>
      <c r="AW1440" s="14">
        <f>VLOOKUP($B1440,[2]Sheet3!$G:$CZ,34,0)</f>
        <v>0</v>
      </c>
      <c r="AX1440" s="14">
        <f>VLOOKUP($B1440,[2]Sheet3!$G:$CZ,35,0)</f>
        <v>0</v>
      </c>
      <c r="AY1440" s="14">
        <f>VLOOKUP($B1440,[2]Sheet3!$G:$CZ,36,0)</f>
        <v>0</v>
      </c>
      <c r="AZ1440" s="14">
        <f>VLOOKUP($B1440,[2]Sheet3!$G:$CZ,37,0)</f>
        <v>0</v>
      </c>
      <c r="BA1440" s="14">
        <f>VLOOKUP($B1440,[2]Sheet3!$G:$CZ,38,0)</f>
        <v>0</v>
      </c>
      <c r="BB1440" s="14">
        <f>VLOOKUP($B1440,[2]Sheet3!$G:$CZ,39,0)</f>
        <v>0</v>
      </c>
      <c r="BC1440" s="14">
        <f>VLOOKUP($B1440,[2]Sheet3!$G:$CZ,40,0)</f>
        <v>0</v>
      </c>
      <c r="BD1440" s="14">
        <f>VLOOKUP($B1440,[2]Sheet3!$G:$CZ,41,0)</f>
        <v>0</v>
      </c>
      <c r="BE1440" s="14">
        <f>VLOOKUP($B1440,[2]Sheet3!$G:$CZ,42,0)</f>
        <v>0</v>
      </c>
      <c r="BF1440" s="14">
        <f>VLOOKUP($B1440,[2]Sheet3!$G:$CZ,43,0)</f>
        <v>0</v>
      </c>
      <c r="BG1440" s="14">
        <f>VLOOKUP($B1440,[2]Sheet3!$G:$CZ,44,0)</f>
        <v>0</v>
      </c>
      <c r="BH1440" s="14">
        <f>VLOOKUP($B1440,[2]Sheet3!$G:$CZ,45,0)</f>
        <v>0</v>
      </c>
      <c r="BI1440" s="14">
        <f>VLOOKUP($B1440,[2]Sheet3!$G:$CZ,46,0)</f>
        <v>0</v>
      </c>
      <c r="BJ1440" s="14">
        <f>VLOOKUP($B1440,[2]Sheet3!$G:$CZ,47,0)</f>
        <v>0</v>
      </c>
      <c r="BK1440" s="14">
        <f>VLOOKUP($B1440,[2]Sheet3!$G:$CZ,48,0)</f>
        <v>0</v>
      </c>
      <c r="BL1440" s="14">
        <f>VLOOKUP($B1440,[2]Sheet3!$G:$CZ,49,0)</f>
        <v>0</v>
      </c>
      <c r="BM1440" s="14">
        <f>VLOOKUP($B1440,[2]Sheet3!$G:$CZ,50,0)</f>
        <v>0</v>
      </c>
      <c r="BN1440" s="14">
        <f>VLOOKUP($B1440,[2]Sheet3!$G:$CZ,51,0)</f>
        <v>0</v>
      </c>
      <c r="BO1440" s="14">
        <f>VLOOKUP($B1440,[2]Sheet3!$G:$CZ,52,0)</f>
        <v>0</v>
      </c>
      <c r="BP1440" s="14">
        <f>VLOOKUP($B1440,[2]Sheet3!$G:$CZ,53,0)</f>
        <v>0</v>
      </c>
      <c r="BQ1440" s="14">
        <f>VLOOKUP($B1440,[2]Sheet3!$G:$CZ,54,0)</f>
        <v>0</v>
      </c>
      <c r="BR1440" s="14">
        <f>VLOOKUP($B1440,[2]Sheet3!$G:$CZ,55,0)</f>
        <v>0</v>
      </c>
      <c r="BS1440" s="14">
        <f>VLOOKUP($B1440,[2]Sheet3!$G:$CZ,56,0)</f>
        <v>0</v>
      </c>
      <c r="BT1440" s="14">
        <f>VLOOKUP($B1440,[2]Sheet3!$G:$CZ,57,0)</f>
        <v>0</v>
      </c>
      <c r="BU1440" s="14">
        <f>VLOOKUP($B1440,[2]Sheet3!$G:$CZ,58,0)</f>
        <v>0</v>
      </c>
      <c r="BV1440" s="14">
        <f>VLOOKUP($B1440,[2]Sheet3!$G:$CZ,59,0)</f>
        <v>0</v>
      </c>
      <c r="BW1440" s="14">
        <f>VLOOKUP($B1440,[2]Sheet3!$G:$CZ,60,0)</f>
        <v>0</v>
      </c>
      <c r="BX1440" s="14">
        <f>VLOOKUP($B1440,[2]Sheet3!$G:$CZ,61,0)</f>
        <v>0</v>
      </c>
      <c r="BY1440" s="14">
        <f>VLOOKUP($B1440,[2]Sheet3!$G:$CZ,62,0)</f>
        <v>0</v>
      </c>
      <c r="BZ1440" s="14">
        <f>VLOOKUP($B1440,[2]Sheet3!$G:$CZ,63,0)</f>
        <v>0</v>
      </c>
      <c r="CA1440" s="14">
        <f>VLOOKUP($B1440,[2]Sheet3!$G:$CZ,64,0)</f>
        <v>0</v>
      </c>
      <c r="CB1440" s="14">
        <f>VLOOKUP($B1440,[2]Sheet3!$G:$CZ,65,0)</f>
        <v>0</v>
      </c>
      <c r="CC1440" s="14">
        <f>VLOOKUP($B1440,[2]Sheet3!$G:$CZ,66,0)</f>
        <v>0</v>
      </c>
      <c r="CD1440" s="14">
        <f>VLOOKUP($B1440,[2]Sheet3!$G:$CZ,67,0)</f>
        <v>0</v>
      </c>
      <c r="CE1440" s="14">
        <f>VLOOKUP($B1440,[2]Sheet3!$G:$CZ,68,0)</f>
        <v>0</v>
      </c>
      <c r="CF1440" s="14">
        <f>VLOOKUP($B1440,[2]Sheet3!$G:$CZ,69,0)</f>
        <v>0</v>
      </c>
      <c r="CG1440" s="14">
        <f>VLOOKUP($B1440,[2]Sheet3!$G:$CZ,70,0)</f>
        <v>0</v>
      </c>
      <c r="CH1440" s="14">
        <f>VLOOKUP($B1440,[2]Sheet3!$G:$CZ,71,0)</f>
        <v>0</v>
      </c>
      <c r="CI1440" s="14">
        <f>VLOOKUP($B1440,[2]Sheet3!$G:$CZ,72,0)</f>
        <v>0</v>
      </c>
      <c r="CJ1440" s="14">
        <f>VLOOKUP($B1440,[2]Sheet3!$G:$CZ,73,0)</f>
        <v>0</v>
      </c>
      <c r="CK1440" s="14">
        <f>VLOOKUP($B1440,[2]Sheet3!$G:$CZ,74,0)</f>
        <v>0</v>
      </c>
      <c r="CL1440" s="14">
        <f>VLOOKUP($B1440,[2]Sheet3!$G:$CZ,75,0)</f>
        <v>0</v>
      </c>
      <c r="CM1440" s="14">
        <f>VLOOKUP($B1440,[2]Sheet3!$G:$CZ,76,0)</f>
        <v>0</v>
      </c>
      <c r="CN1440" s="14">
        <f>VLOOKUP($B1440,[2]Sheet3!$G:$CZ,77,0)</f>
        <v>0</v>
      </c>
      <c r="CO1440" s="14">
        <f>VLOOKUP($B1440,[2]Sheet3!$G:$CZ,78,0)</f>
        <v>0</v>
      </c>
      <c r="CP1440" s="14">
        <f>VLOOKUP($B1440,[2]Sheet3!$G:$CZ,79,0)</f>
        <v>0</v>
      </c>
      <c r="CQ1440" s="14">
        <f>VLOOKUP($B1440,[2]Sheet3!$G:$CZ,80,0)</f>
        <v>0</v>
      </c>
      <c r="CR1440" s="14">
        <f>VLOOKUP($B1440,[2]Sheet3!$G:$CZ,81,0)</f>
        <v>0</v>
      </c>
      <c r="CS1440" s="14">
        <f>VLOOKUP($B1440,[2]Sheet3!$G:$CZ,82,0)</f>
        <v>0</v>
      </c>
      <c r="CT1440" s="14">
        <f>VLOOKUP($B1440,[2]Sheet3!$G:$CZ,83,0)</f>
        <v>0</v>
      </c>
      <c r="CU1440" s="14">
        <f>VLOOKUP($B1440,[2]Sheet3!$G:$CZ,84,0)</f>
        <v>0</v>
      </c>
      <c r="CV1440" s="14">
        <f>VLOOKUP($B1440,[2]Sheet3!$G:$CZ,85,0)</f>
        <v>0</v>
      </c>
      <c r="CW1440" s="14">
        <f>VLOOKUP($B1440,[2]Sheet3!$G:$CZ,86,0)</f>
        <v>0</v>
      </c>
      <c r="CX1440" s="14">
        <f>VLOOKUP($B1440,[2]Sheet3!$G:$CZ,87,0)</f>
        <v>0</v>
      </c>
      <c r="CY1440" s="14">
        <f>VLOOKUP($B1440,[2]Sheet3!$G:$CZ,88,0)</f>
        <v>0</v>
      </c>
      <c r="CZ1440" s="14">
        <f>VLOOKUP($B1440,[2]Sheet3!$G:$CZ,89,0)</f>
        <v>0</v>
      </c>
      <c r="DA1440" s="14">
        <f>VLOOKUP($B1440,[2]Sheet3!$G:$CZ,90,0)</f>
        <v>0</v>
      </c>
      <c r="DB1440" s="14">
        <f>VLOOKUP($B1440,[2]Sheet3!$G:$CZ,91,0)</f>
        <v>0</v>
      </c>
      <c r="DC1440" s="14">
        <f>VLOOKUP($B1440,[2]Sheet3!$G:$CZ,92,0)</f>
        <v>0</v>
      </c>
      <c r="DD1440" s="14">
        <f>VLOOKUP($B1440,[2]Sheet3!$G:$CZ,93,0)</f>
        <v>0</v>
      </c>
      <c r="DE1440" s="14">
        <f>VLOOKUP($B1440,[2]Sheet3!$G:$CZ,94,0)</f>
        <v>0</v>
      </c>
      <c r="DF1440" s="14">
        <f>VLOOKUP($B1440,[2]Sheet3!$G:$CZ,95,0)</f>
        <v>0</v>
      </c>
      <c r="DG1440" s="14">
        <f>VLOOKUP($B1440,[2]Sheet3!$G:$CZ,96,0)</f>
        <v>0</v>
      </c>
      <c r="DH1440" s="14">
        <f>VLOOKUP($B1440,[2]Sheet3!$G:$CZ,97,0)</f>
        <v>0</v>
      </c>
      <c r="DI1440" s="14">
        <f>VLOOKUP($B1440,[2]Sheet3!$G:$CZ,98,0)</f>
        <v>0</v>
      </c>
    </row>
    <row r="1441" spans="1:113" x14ac:dyDescent="0.3">
      <c r="A1441" s="9" t="str">
        <f t="shared" si="68"/>
        <v>N43702</v>
      </c>
      <c r="B1441" s="15" t="s">
        <v>3025</v>
      </c>
      <c r="C1441" s="15" t="s">
        <v>3026</v>
      </c>
      <c r="F1441" s="7" t="s">
        <v>15</v>
      </c>
      <c r="G1441" s="12" t="s">
        <v>4933</v>
      </c>
      <c r="H1441" s="12" t="str">
        <f>VLOOKUP($B1441,[1]Sheet1!$A:$G,5,0)</f>
        <v>raghvendra.singh@redingtongroup.com</v>
      </c>
      <c r="I1441" s="12" t="str">
        <f>VLOOKUP($B1441,[1]Sheet1!$A:$G,7,0)</f>
        <v>sidharth.eknath@redingtongroup.com</v>
      </c>
      <c r="J1441" s="12" t="s">
        <v>82</v>
      </c>
      <c r="K1441" s="7"/>
      <c r="L1441" s="7"/>
      <c r="M1441" s="8"/>
      <c r="N1441" s="7" t="str">
        <f t="shared" si="66"/>
        <v>raghvendra.singh@redingtongroup.com; sidharth.eknath@redingtongroup.com; nilesh.phirke@redingtongroup.com;christopher.joseph@redingtongroup.com</v>
      </c>
      <c r="O1441" s="7" t="str">
        <f t="shared" si="67"/>
        <v>N43702</v>
      </c>
      <c r="P1441" s="8" t="s">
        <v>5215</v>
      </c>
      <c r="Q1441" s="14">
        <f>VLOOKUP($B1441,[2]Sheet3!$G:$CZ,2,0)</f>
        <v>2400302049</v>
      </c>
      <c r="R1441" s="14">
        <f>VLOOKUP($B1441,[2]Sheet3!$G:$CZ,3,0)</f>
        <v>2400305610</v>
      </c>
      <c r="S1441" s="14">
        <f>VLOOKUP($B1441,[2]Sheet3!$G:$CZ,4,0)</f>
        <v>0</v>
      </c>
      <c r="T1441" s="14">
        <f>VLOOKUP($B1441,[2]Sheet3!$G:$CZ,5,0)</f>
        <v>0</v>
      </c>
      <c r="U1441" s="14">
        <f>VLOOKUP($B1441,[2]Sheet3!$G:$CZ,6,0)</f>
        <v>0</v>
      </c>
      <c r="V1441" s="14">
        <f>VLOOKUP($B1441,[2]Sheet3!$G:$CZ,7,0)</f>
        <v>0</v>
      </c>
      <c r="W1441" s="14">
        <f>VLOOKUP($B1441,[2]Sheet3!$G:$CZ,8,0)</f>
        <v>0</v>
      </c>
      <c r="X1441" s="14">
        <f>VLOOKUP($B1441,[2]Sheet3!$G:$CZ,9,0)</f>
        <v>0</v>
      </c>
      <c r="Y1441" s="14">
        <f>VLOOKUP($B1441,[2]Sheet3!$G:$CZ,10,0)</f>
        <v>0</v>
      </c>
      <c r="Z1441" s="14">
        <f>VLOOKUP($B1441,[2]Sheet3!$G:$CZ,11,0)</f>
        <v>0</v>
      </c>
      <c r="AA1441" s="14">
        <f>VLOOKUP($B1441,[2]Sheet3!$G:$CZ,12,0)</f>
        <v>0</v>
      </c>
      <c r="AB1441" s="14">
        <f>VLOOKUP($B1441,[2]Sheet3!$G:$CZ,13,0)</f>
        <v>0</v>
      </c>
      <c r="AC1441" s="14">
        <f>VLOOKUP($B1441,[2]Sheet3!$G:$CZ,14,0)</f>
        <v>0</v>
      </c>
      <c r="AD1441" s="14">
        <f>VLOOKUP($B1441,[2]Sheet3!$G:$CZ,15,0)</f>
        <v>0</v>
      </c>
      <c r="AE1441" s="14">
        <f>VLOOKUP($B1441,[2]Sheet3!$G:$CZ,16,0)</f>
        <v>0</v>
      </c>
      <c r="AF1441" s="14">
        <f>VLOOKUP($B1441,[2]Sheet3!$G:$CZ,17,0)</f>
        <v>0</v>
      </c>
      <c r="AG1441" s="14">
        <f>VLOOKUP($B1441,[2]Sheet3!$G:$CZ,18,0)</f>
        <v>0</v>
      </c>
      <c r="AH1441" s="14">
        <f>VLOOKUP($B1441,[2]Sheet3!$G:$CZ,19,0)</f>
        <v>0</v>
      </c>
      <c r="AI1441" s="14">
        <f>VLOOKUP($B1441,[2]Sheet3!$G:$CZ,20,0)</f>
        <v>0</v>
      </c>
      <c r="AJ1441" s="14">
        <f>VLOOKUP($B1441,[2]Sheet3!$G:$CZ,21,0)</f>
        <v>0</v>
      </c>
      <c r="AK1441" s="14">
        <f>VLOOKUP($B1441,[2]Sheet3!$G:$CZ,22,0)</f>
        <v>0</v>
      </c>
      <c r="AL1441" s="14">
        <f>VLOOKUP($B1441,[2]Sheet3!$G:$CZ,23,0)</f>
        <v>0</v>
      </c>
      <c r="AM1441" s="14">
        <f>VLOOKUP($B1441,[2]Sheet3!$G:$CZ,24,0)</f>
        <v>0</v>
      </c>
      <c r="AN1441" s="14">
        <f>VLOOKUP($B1441,[2]Sheet3!$G:$CZ,25,0)</f>
        <v>0</v>
      </c>
      <c r="AO1441" s="14">
        <f>VLOOKUP($B1441,[2]Sheet3!$G:$CZ,26,0)</f>
        <v>0</v>
      </c>
      <c r="AP1441" s="14">
        <f>VLOOKUP($B1441,[2]Sheet3!$G:$CZ,27,0)</f>
        <v>0</v>
      </c>
      <c r="AQ1441" s="14">
        <f>VLOOKUP($B1441,[2]Sheet3!$G:$CZ,28,0)</f>
        <v>0</v>
      </c>
      <c r="AR1441" s="14">
        <f>VLOOKUP($B1441,[2]Sheet3!$G:$CZ,29,0)</f>
        <v>0</v>
      </c>
      <c r="AS1441" s="14">
        <f>VLOOKUP($B1441,[2]Sheet3!$G:$CZ,30,0)</f>
        <v>0</v>
      </c>
      <c r="AT1441" s="14">
        <f>VLOOKUP($B1441,[2]Sheet3!$G:$CZ,31,0)</f>
        <v>0</v>
      </c>
      <c r="AU1441" s="14">
        <f>VLOOKUP($B1441,[2]Sheet3!$G:$CZ,32,0)</f>
        <v>0</v>
      </c>
      <c r="AV1441" s="14">
        <f>VLOOKUP($B1441,[2]Sheet3!$G:$CZ,33,0)</f>
        <v>0</v>
      </c>
      <c r="AW1441" s="14">
        <f>VLOOKUP($B1441,[2]Sheet3!$G:$CZ,34,0)</f>
        <v>0</v>
      </c>
      <c r="AX1441" s="14">
        <f>VLOOKUP($B1441,[2]Sheet3!$G:$CZ,35,0)</f>
        <v>0</v>
      </c>
      <c r="AY1441" s="14">
        <f>VLOOKUP($B1441,[2]Sheet3!$G:$CZ,36,0)</f>
        <v>0</v>
      </c>
      <c r="AZ1441" s="14">
        <f>VLOOKUP($B1441,[2]Sheet3!$G:$CZ,37,0)</f>
        <v>0</v>
      </c>
      <c r="BA1441" s="14">
        <f>VLOOKUP($B1441,[2]Sheet3!$G:$CZ,38,0)</f>
        <v>0</v>
      </c>
      <c r="BB1441" s="14">
        <f>VLOOKUP($B1441,[2]Sheet3!$G:$CZ,39,0)</f>
        <v>0</v>
      </c>
      <c r="BC1441" s="14">
        <f>VLOOKUP($B1441,[2]Sheet3!$G:$CZ,40,0)</f>
        <v>0</v>
      </c>
      <c r="BD1441" s="14">
        <f>VLOOKUP($B1441,[2]Sheet3!$G:$CZ,41,0)</f>
        <v>0</v>
      </c>
      <c r="BE1441" s="14">
        <f>VLOOKUP($B1441,[2]Sheet3!$G:$CZ,42,0)</f>
        <v>0</v>
      </c>
      <c r="BF1441" s="14">
        <f>VLOOKUP($B1441,[2]Sheet3!$G:$CZ,43,0)</f>
        <v>0</v>
      </c>
      <c r="BG1441" s="14">
        <f>VLOOKUP($B1441,[2]Sheet3!$G:$CZ,44,0)</f>
        <v>0</v>
      </c>
      <c r="BH1441" s="14">
        <f>VLOOKUP($B1441,[2]Sheet3!$G:$CZ,45,0)</f>
        <v>0</v>
      </c>
      <c r="BI1441" s="14">
        <f>VLOOKUP($B1441,[2]Sheet3!$G:$CZ,46,0)</f>
        <v>0</v>
      </c>
      <c r="BJ1441" s="14">
        <f>VLOOKUP($B1441,[2]Sheet3!$G:$CZ,47,0)</f>
        <v>0</v>
      </c>
      <c r="BK1441" s="14">
        <f>VLOOKUP($B1441,[2]Sheet3!$G:$CZ,48,0)</f>
        <v>0</v>
      </c>
      <c r="BL1441" s="14">
        <f>VLOOKUP($B1441,[2]Sheet3!$G:$CZ,49,0)</f>
        <v>0</v>
      </c>
      <c r="BM1441" s="14">
        <f>VLOOKUP($B1441,[2]Sheet3!$G:$CZ,50,0)</f>
        <v>0</v>
      </c>
      <c r="BN1441" s="14">
        <f>VLOOKUP($B1441,[2]Sheet3!$G:$CZ,51,0)</f>
        <v>0</v>
      </c>
      <c r="BO1441" s="14">
        <f>VLOOKUP($B1441,[2]Sheet3!$G:$CZ,52,0)</f>
        <v>0</v>
      </c>
      <c r="BP1441" s="14">
        <f>VLOOKUP($B1441,[2]Sheet3!$G:$CZ,53,0)</f>
        <v>0</v>
      </c>
      <c r="BQ1441" s="14">
        <f>VLOOKUP($B1441,[2]Sheet3!$G:$CZ,54,0)</f>
        <v>0</v>
      </c>
      <c r="BR1441" s="14">
        <f>VLOOKUP($B1441,[2]Sheet3!$G:$CZ,55,0)</f>
        <v>0</v>
      </c>
      <c r="BS1441" s="14">
        <f>VLOOKUP($B1441,[2]Sheet3!$G:$CZ,56,0)</f>
        <v>0</v>
      </c>
      <c r="BT1441" s="14">
        <f>VLOOKUP($B1441,[2]Sheet3!$G:$CZ,57,0)</f>
        <v>0</v>
      </c>
      <c r="BU1441" s="14">
        <f>VLOOKUP($B1441,[2]Sheet3!$G:$CZ,58,0)</f>
        <v>0</v>
      </c>
      <c r="BV1441" s="14">
        <f>VLOOKUP($B1441,[2]Sheet3!$G:$CZ,59,0)</f>
        <v>0</v>
      </c>
      <c r="BW1441" s="14">
        <f>VLOOKUP($B1441,[2]Sheet3!$G:$CZ,60,0)</f>
        <v>0</v>
      </c>
      <c r="BX1441" s="14">
        <f>VLOOKUP($B1441,[2]Sheet3!$G:$CZ,61,0)</f>
        <v>0</v>
      </c>
      <c r="BY1441" s="14">
        <f>VLOOKUP($B1441,[2]Sheet3!$G:$CZ,62,0)</f>
        <v>0</v>
      </c>
      <c r="BZ1441" s="14">
        <f>VLOOKUP($B1441,[2]Sheet3!$G:$CZ,63,0)</f>
        <v>0</v>
      </c>
      <c r="CA1441" s="14">
        <f>VLOOKUP($B1441,[2]Sheet3!$G:$CZ,64,0)</f>
        <v>0</v>
      </c>
      <c r="CB1441" s="14">
        <f>VLOOKUP($B1441,[2]Sheet3!$G:$CZ,65,0)</f>
        <v>0</v>
      </c>
      <c r="CC1441" s="14">
        <f>VLOOKUP($B1441,[2]Sheet3!$G:$CZ,66,0)</f>
        <v>0</v>
      </c>
      <c r="CD1441" s="14">
        <f>VLOOKUP($B1441,[2]Sheet3!$G:$CZ,67,0)</f>
        <v>0</v>
      </c>
      <c r="CE1441" s="14">
        <f>VLOOKUP($B1441,[2]Sheet3!$G:$CZ,68,0)</f>
        <v>0</v>
      </c>
      <c r="CF1441" s="14">
        <f>VLOOKUP($B1441,[2]Sheet3!$G:$CZ,69,0)</f>
        <v>0</v>
      </c>
      <c r="CG1441" s="14">
        <f>VLOOKUP($B1441,[2]Sheet3!$G:$CZ,70,0)</f>
        <v>0</v>
      </c>
      <c r="CH1441" s="14">
        <f>VLOOKUP($B1441,[2]Sheet3!$G:$CZ,71,0)</f>
        <v>0</v>
      </c>
      <c r="CI1441" s="14">
        <f>VLOOKUP($B1441,[2]Sheet3!$G:$CZ,72,0)</f>
        <v>0</v>
      </c>
      <c r="CJ1441" s="14">
        <f>VLOOKUP($B1441,[2]Sheet3!$G:$CZ,73,0)</f>
        <v>0</v>
      </c>
      <c r="CK1441" s="14">
        <f>VLOOKUP($B1441,[2]Sheet3!$G:$CZ,74,0)</f>
        <v>0</v>
      </c>
      <c r="CL1441" s="14">
        <f>VLOOKUP($B1441,[2]Sheet3!$G:$CZ,75,0)</f>
        <v>0</v>
      </c>
      <c r="CM1441" s="14">
        <f>VLOOKUP($B1441,[2]Sheet3!$G:$CZ,76,0)</f>
        <v>0</v>
      </c>
      <c r="CN1441" s="14">
        <f>VLOOKUP($B1441,[2]Sheet3!$G:$CZ,77,0)</f>
        <v>0</v>
      </c>
      <c r="CO1441" s="14">
        <f>VLOOKUP($B1441,[2]Sheet3!$G:$CZ,78,0)</f>
        <v>0</v>
      </c>
      <c r="CP1441" s="14">
        <f>VLOOKUP($B1441,[2]Sheet3!$G:$CZ,79,0)</f>
        <v>0</v>
      </c>
      <c r="CQ1441" s="14">
        <f>VLOOKUP($B1441,[2]Sheet3!$G:$CZ,80,0)</f>
        <v>0</v>
      </c>
      <c r="CR1441" s="14">
        <f>VLOOKUP($B1441,[2]Sheet3!$G:$CZ,81,0)</f>
        <v>0</v>
      </c>
      <c r="CS1441" s="14">
        <f>VLOOKUP($B1441,[2]Sheet3!$G:$CZ,82,0)</f>
        <v>0</v>
      </c>
      <c r="CT1441" s="14">
        <f>VLOOKUP($B1441,[2]Sheet3!$G:$CZ,83,0)</f>
        <v>0</v>
      </c>
      <c r="CU1441" s="14">
        <f>VLOOKUP($B1441,[2]Sheet3!$G:$CZ,84,0)</f>
        <v>0</v>
      </c>
      <c r="CV1441" s="14">
        <f>VLOOKUP($B1441,[2]Sheet3!$G:$CZ,85,0)</f>
        <v>0</v>
      </c>
      <c r="CW1441" s="14">
        <f>VLOOKUP($B1441,[2]Sheet3!$G:$CZ,86,0)</f>
        <v>0</v>
      </c>
      <c r="CX1441" s="14">
        <f>VLOOKUP($B1441,[2]Sheet3!$G:$CZ,87,0)</f>
        <v>0</v>
      </c>
      <c r="CY1441" s="14">
        <f>VLOOKUP($B1441,[2]Sheet3!$G:$CZ,88,0)</f>
        <v>0</v>
      </c>
      <c r="CZ1441" s="14">
        <f>VLOOKUP($B1441,[2]Sheet3!$G:$CZ,89,0)</f>
        <v>0</v>
      </c>
      <c r="DA1441" s="14">
        <f>VLOOKUP($B1441,[2]Sheet3!$G:$CZ,90,0)</f>
        <v>0</v>
      </c>
      <c r="DB1441" s="14">
        <f>VLOOKUP($B1441,[2]Sheet3!$G:$CZ,91,0)</f>
        <v>0</v>
      </c>
      <c r="DC1441" s="14">
        <f>VLOOKUP($B1441,[2]Sheet3!$G:$CZ,92,0)</f>
        <v>0</v>
      </c>
      <c r="DD1441" s="14">
        <f>VLOOKUP($B1441,[2]Sheet3!$G:$CZ,93,0)</f>
        <v>0</v>
      </c>
      <c r="DE1441" s="14">
        <f>VLOOKUP($B1441,[2]Sheet3!$G:$CZ,94,0)</f>
        <v>0</v>
      </c>
      <c r="DF1441" s="14">
        <f>VLOOKUP($B1441,[2]Sheet3!$G:$CZ,95,0)</f>
        <v>0</v>
      </c>
      <c r="DG1441" s="14">
        <f>VLOOKUP($B1441,[2]Sheet3!$G:$CZ,96,0)</f>
        <v>0</v>
      </c>
      <c r="DH1441" s="14">
        <f>VLOOKUP($B1441,[2]Sheet3!$G:$CZ,97,0)</f>
        <v>0</v>
      </c>
      <c r="DI1441" s="14">
        <f>VLOOKUP($B1441,[2]Sheet3!$G:$CZ,98,0)</f>
        <v>0</v>
      </c>
    </row>
    <row r="1442" spans="1:113" x14ac:dyDescent="0.3">
      <c r="A1442" s="9" t="str">
        <f t="shared" si="68"/>
        <v>N14685</v>
      </c>
      <c r="B1442" s="15" t="s">
        <v>344</v>
      </c>
      <c r="C1442" s="15" t="s">
        <v>345</v>
      </c>
      <c r="F1442" s="7" t="s">
        <v>15</v>
      </c>
      <c r="G1442" s="12" t="s">
        <v>4934</v>
      </c>
      <c r="H1442" s="12" t="str">
        <f>VLOOKUP($B1442,[1]Sheet1!$A:$G,5,0)</f>
        <v>shashi.singh@redingtongroup.com</v>
      </c>
      <c r="I1442" s="12" t="str">
        <f>VLOOKUP($B1442,[1]Sheet1!$A:$G,7,0)</f>
        <v>sidharth.eknath@redingtongroup.com</v>
      </c>
      <c r="J1442" s="12" t="s">
        <v>82</v>
      </c>
      <c r="K1442" s="7"/>
      <c r="L1442" s="7"/>
      <c r="M1442" s="8"/>
      <c r="N1442" s="7" t="str">
        <f t="shared" si="66"/>
        <v>shashi.singh@redingtongroup.com; sidharth.eknath@redingtongroup.com; nilesh.phirke@redingtongroup.com;christopher.joseph@redingtongroup.com</v>
      </c>
      <c r="O1442" s="7" t="str">
        <f t="shared" si="67"/>
        <v>N14685</v>
      </c>
      <c r="P1442" s="8" t="s">
        <v>5215</v>
      </c>
      <c r="Q1442" s="14">
        <f>VLOOKUP($B1442,[2]Sheet3!$G:$CZ,2,0)</f>
        <v>2400307990</v>
      </c>
      <c r="R1442" s="14">
        <f>VLOOKUP($B1442,[2]Sheet3!$G:$CZ,3,0)</f>
        <v>2400299929</v>
      </c>
      <c r="S1442" s="14">
        <f>VLOOKUP($B1442,[2]Sheet3!$G:$CZ,4,0)</f>
        <v>0</v>
      </c>
      <c r="T1442" s="14">
        <f>VLOOKUP($B1442,[2]Sheet3!$G:$CZ,5,0)</f>
        <v>0</v>
      </c>
      <c r="U1442" s="14">
        <f>VLOOKUP($B1442,[2]Sheet3!$G:$CZ,6,0)</f>
        <v>0</v>
      </c>
      <c r="V1442" s="14">
        <f>VLOOKUP($B1442,[2]Sheet3!$G:$CZ,7,0)</f>
        <v>0</v>
      </c>
      <c r="W1442" s="14">
        <f>VLOOKUP($B1442,[2]Sheet3!$G:$CZ,8,0)</f>
        <v>0</v>
      </c>
      <c r="X1442" s="14">
        <f>VLOOKUP($B1442,[2]Sheet3!$G:$CZ,9,0)</f>
        <v>0</v>
      </c>
      <c r="Y1442" s="14">
        <f>VLOOKUP($B1442,[2]Sheet3!$G:$CZ,10,0)</f>
        <v>0</v>
      </c>
      <c r="Z1442" s="14">
        <f>VLOOKUP($B1442,[2]Sheet3!$G:$CZ,11,0)</f>
        <v>0</v>
      </c>
      <c r="AA1442" s="14">
        <f>VLOOKUP($B1442,[2]Sheet3!$G:$CZ,12,0)</f>
        <v>0</v>
      </c>
      <c r="AB1442" s="14">
        <f>VLOOKUP($B1442,[2]Sheet3!$G:$CZ,13,0)</f>
        <v>0</v>
      </c>
      <c r="AC1442" s="14">
        <f>VLOOKUP($B1442,[2]Sheet3!$G:$CZ,14,0)</f>
        <v>0</v>
      </c>
      <c r="AD1442" s="14">
        <f>VLOOKUP($B1442,[2]Sheet3!$G:$CZ,15,0)</f>
        <v>0</v>
      </c>
      <c r="AE1442" s="14">
        <f>VLOOKUP($B1442,[2]Sheet3!$G:$CZ,16,0)</f>
        <v>0</v>
      </c>
      <c r="AF1442" s="14">
        <f>VLOOKUP($B1442,[2]Sheet3!$G:$CZ,17,0)</f>
        <v>0</v>
      </c>
      <c r="AG1442" s="14">
        <f>VLOOKUP($B1442,[2]Sheet3!$G:$CZ,18,0)</f>
        <v>0</v>
      </c>
      <c r="AH1442" s="14">
        <f>VLOOKUP($B1442,[2]Sheet3!$G:$CZ,19,0)</f>
        <v>0</v>
      </c>
      <c r="AI1442" s="14">
        <f>VLOOKUP($B1442,[2]Sheet3!$G:$CZ,20,0)</f>
        <v>0</v>
      </c>
      <c r="AJ1442" s="14">
        <f>VLOOKUP($B1442,[2]Sheet3!$G:$CZ,21,0)</f>
        <v>0</v>
      </c>
      <c r="AK1442" s="14">
        <f>VLOOKUP($B1442,[2]Sheet3!$G:$CZ,22,0)</f>
        <v>0</v>
      </c>
      <c r="AL1442" s="14">
        <f>VLOOKUP($B1442,[2]Sheet3!$G:$CZ,23,0)</f>
        <v>0</v>
      </c>
      <c r="AM1442" s="14">
        <f>VLOOKUP($B1442,[2]Sheet3!$G:$CZ,24,0)</f>
        <v>0</v>
      </c>
      <c r="AN1442" s="14">
        <f>VLOOKUP($B1442,[2]Sheet3!$G:$CZ,25,0)</f>
        <v>0</v>
      </c>
      <c r="AO1442" s="14">
        <f>VLOOKUP($B1442,[2]Sheet3!$G:$CZ,26,0)</f>
        <v>0</v>
      </c>
      <c r="AP1442" s="14">
        <f>VLOOKUP($B1442,[2]Sheet3!$G:$CZ,27,0)</f>
        <v>0</v>
      </c>
      <c r="AQ1442" s="14">
        <f>VLOOKUP($B1442,[2]Sheet3!$G:$CZ,28,0)</f>
        <v>0</v>
      </c>
      <c r="AR1442" s="14">
        <f>VLOOKUP($B1442,[2]Sheet3!$G:$CZ,29,0)</f>
        <v>0</v>
      </c>
      <c r="AS1442" s="14">
        <f>VLOOKUP($B1442,[2]Sheet3!$G:$CZ,30,0)</f>
        <v>0</v>
      </c>
      <c r="AT1442" s="14">
        <f>VLOOKUP($B1442,[2]Sheet3!$G:$CZ,31,0)</f>
        <v>0</v>
      </c>
      <c r="AU1442" s="14">
        <f>VLOOKUP($B1442,[2]Sheet3!$G:$CZ,32,0)</f>
        <v>0</v>
      </c>
      <c r="AV1442" s="14">
        <f>VLOOKUP($B1442,[2]Sheet3!$G:$CZ,33,0)</f>
        <v>0</v>
      </c>
      <c r="AW1442" s="14">
        <f>VLOOKUP($B1442,[2]Sheet3!$G:$CZ,34,0)</f>
        <v>0</v>
      </c>
      <c r="AX1442" s="14">
        <f>VLOOKUP($B1442,[2]Sheet3!$G:$CZ,35,0)</f>
        <v>0</v>
      </c>
      <c r="AY1442" s="14">
        <f>VLOOKUP($B1442,[2]Sheet3!$G:$CZ,36,0)</f>
        <v>0</v>
      </c>
      <c r="AZ1442" s="14">
        <f>VLOOKUP($B1442,[2]Sheet3!$G:$CZ,37,0)</f>
        <v>0</v>
      </c>
      <c r="BA1442" s="14">
        <f>VLOOKUP($B1442,[2]Sheet3!$G:$CZ,38,0)</f>
        <v>0</v>
      </c>
      <c r="BB1442" s="14">
        <f>VLOOKUP($B1442,[2]Sheet3!$G:$CZ,39,0)</f>
        <v>0</v>
      </c>
      <c r="BC1442" s="14">
        <f>VLOOKUP($B1442,[2]Sheet3!$G:$CZ,40,0)</f>
        <v>0</v>
      </c>
      <c r="BD1442" s="14">
        <f>VLOOKUP($B1442,[2]Sheet3!$G:$CZ,41,0)</f>
        <v>0</v>
      </c>
      <c r="BE1442" s="14">
        <f>VLOOKUP($B1442,[2]Sheet3!$G:$CZ,42,0)</f>
        <v>0</v>
      </c>
      <c r="BF1442" s="14">
        <f>VLOOKUP($B1442,[2]Sheet3!$G:$CZ,43,0)</f>
        <v>0</v>
      </c>
      <c r="BG1442" s="14">
        <f>VLOOKUP($B1442,[2]Sheet3!$G:$CZ,44,0)</f>
        <v>0</v>
      </c>
      <c r="BH1442" s="14">
        <f>VLOOKUP($B1442,[2]Sheet3!$G:$CZ,45,0)</f>
        <v>0</v>
      </c>
      <c r="BI1442" s="14">
        <f>VLOOKUP($B1442,[2]Sheet3!$G:$CZ,46,0)</f>
        <v>0</v>
      </c>
      <c r="BJ1442" s="14">
        <f>VLOOKUP($B1442,[2]Sheet3!$G:$CZ,47,0)</f>
        <v>0</v>
      </c>
      <c r="BK1442" s="14">
        <f>VLOOKUP($B1442,[2]Sheet3!$G:$CZ,48,0)</f>
        <v>0</v>
      </c>
      <c r="BL1442" s="14">
        <f>VLOOKUP($B1442,[2]Sheet3!$G:$CZ,49,0)</f>
        <v>0</v>
      </c>
      <c r="BM1442" s="14">
        <f>VLOOKUP($B1442,[2]Sheet3!$G:$CZ,50,0)</f>
        <v>0</v>
      </c>
      <c r="BN1442" s="14">
        <f>VLOOKUP($B1442,[2]Sheet3!$G:$CZ,51,0)</f>
        <v>0</v>
      </c>
      <c r="BO1442" s="14">
        <f>VLOOKUP($B1442,[2]Sheet3!$G:$CZ,52,0)</f>
        <v>0</v>
      </c>
      <c r="BP1442" s="14">
        <f>VLOOKUP($B1442,[2]Sheet3!$G:$CZ,53,0)</f>
        <v>0</v>
      </c>
      <c r="BQ1442" s="14">
        <f>VLOOKUP($B1442,[2]Sheet3!$G:$CZ,54,0)</f>
        <v>0</v>
      </c>
      <c r="BR1442" s="14">
        <f>VLOOKUP($B1442,[2]Sheet3!$G:$CZ,55,0)</f>
        <v>0</v>
      </c>
      <c r="BS1442" s="14">
        <f>VLOOKUP($B1442,[2]Sheet3!$G:$CZ,56,0)</f>
        <v>0</v>
      </c>
      <c r="BT1442" s="14">
        <f>VLOOKUP($B1442,[2]Sheet3!$G:$CZ,57,0)</f>
        <v>0</v>
      </c>
      <c r="BU1442" s="14">
        <f>VLOOKUP($B1442,[2]Sheet3!$G:$CZ,58,0)</f>
        <v>0</v>
      </c>
      <c r="BV1442" s="14">
        <f>VLOOKUP($B1442,[2]Sheet3!$G:$CZ,59,0)</f>
        <v>0</v>
      </c>
      <c r="BW1442" s="14">
        <f>VLOOKUP($B1442,[2]Sheet3!$G:$CZ,60,0)</f>
        <v>0</v>
      </c>
      <c r="BX1442" s="14">
        <f>VLOOKUP($B1442,[2]Sheet3!$G:$CZ,61,0)</f>
        <v>0</v>
      </c>
      <c r="BY1442" s="14">
        <f>VLOOKUP($B1442,[2]Sheet3!$G:$CZ,62,0)</f>
        <v>0</v>
      </c>
      <c r="BZ1442" s="14">
        <f>VLOOKUP($B1442,[2]Sheet3!$G:$CZ,63,0)</f>
        <v>0</v>
      </c>
      <c r="CA1442" s="14">
        <f>VLOOKUP($B1442,[2]Sheet3!$G:$CZ,64,0)</f>
        <v>0</v>
      </c>
      <c r="CB1442" s="14">
        <f>VLOOKUP($B1442,[2]Sheet3!$G:$CZ,65,0)</f>
        <v>0</v>
      </c>
      <c r="CC1442" s="14">
        <f>VLOOKUP($B1442,[2]Sheet3!$G:$CZ,66,0)</f>
        <v>0</v>
      </c>
      <c r="CD1442" s="14">
        <f>VLOOKUP($B1442,[2]Sheet3!$G:$CZ,67,0)</f>
        <v>0</v>
      </c>
      <c r="CE1442" s="14">
        <f>VLOOKUP($B1442,[2]Sheet3!$G:$CZ,68,0)</f>
        <v>0</v>
      </c>
      <c r="CF1442" s="14">
        <f>VLOOKUP($B1442,[2]Sheet3!$G:$CZ,69,0)</f>
        <v>0</v>
      </c>
      <c r="CG1442" s="14">
        <f>VLOOKUP($B1442,[2]Sheet3!$G:$CZ,70,0)</f>
        <v>0</v>
      </c>
      <c r="CH1442" s="14">
        <f>VLOOKUP($B1442,[2]Sheet3!$G:$CZ,71,0)</f>
        <v>0</v>
      </c>
      <c r="CI1442" s="14">
        <f>VLOOKUP($B1442,[2]Sheet3!$G:$CZ,72,0)</f>
        <v>0</v>
      </c>
      <c r="CJ1442" s="14">
        <f>VLOOKUP($B1442,[2]Sheet3!$G:$CZ,73,0)</f>
        <v>0</v>
      </c>
      <c r="CK1442" s="14">
        <f>VLOOKUP($B1442,[2]Sheet3!$G:$CZ,74,0)</f>
        <v>0</v>
      </c>
      <c r="CL1442" s="14">
        <f>VLOOKUP($B1442,[2]Sheet3!$G:$CZ,75,0)</f>
        <v>0</v>
      </c>
      <c r="CM1442" s="14">
        <f>VLOOKUP($B1442,[2]Sheet3!$G:$CZ,76,0)</f>
        <v>0</v>
      </c>
      <c r="CN1442" s="14">
        <f>VLOOKUP($B1442,[2]Sheet3!$G:$CZ,77,0)</f>
        <v>0</v>
      </c>
      <c r="CO1442" s="14">
        <f>VLOOKUP($B1442,[2]Sheet3!$G:$CZ,78,0)</f>
        <v>0</v>
      </c>
      <c r="CP1442" s="14">
        <f>VLOOKUP($B1442,[2]Sheet3!$G:$CZ,79,0)</f>
        <v>0</v>
      </c>
      <c r="CQ1442" s="14">
        <f>VLOOKUP($B1442,[2]Sheet3!$G:$CZ,80,0)</f>
        <v>0</v>
      </c>
      <c r="CR1442" s="14">
        <f>VLOOKUP($B1442,[2]Sheet3!$G:$CZ,81,0)</f>
        <v>0</v>
      </c>
      <c r="CS1442" s="14">
        <f>VLOOKUP($B1442,[2]Sheet3!$G:$CZ,82,0)</f>
        <v>0</v>
      </c>
      <c r="CT1442" s="14">
        <f>VLOOKUP($B1442,[2]Sheet3!$G:$CZ,83,0)</f>
        <v>0</v>
      </c>
      <c r="CU1442" s="14">
        <f>VLOOKUP($B1442,[2]Sheet3!$G:$CZ,84,0)</f>
        <v>0</v>
      </c>
      <c r="CV1442" s="14">
        <f>VLOOKUP($B1442,[2]Sheet3!$G:$CZ,85,0)</f>
        <v>0</v>
      </c>
      <c r="CW1442" s="14">
        <f>VLOOKUP($B1442,[2]Sheet3!$G:$CZ,86,0)</f>
        <v>0</v>
      </c>
      <c r="CX1442" s="14">
        <f>VLOOKUP($B1442,[2]Sheet3!$G:$CZ,87,0)</f>
        <v>0</v>
      </c>
      <c r="CY1442" s="14">
        <f>VLOOKUP($B1442,[2]Sheet3!$G:$CZ,88,0)</f>
        <v>0</v>
      </c>
      <c r="CZ1442" s="14">
        <f>VLOOKUP($B1442,[2]Sheet3!$G:$CZ,89,0)</f>
        <v>0</v>
      </c>
      <c r="DA1442" s="14">
        <f>VLOOKUP($B1442,[2]Sheet3!$G:$CZ,90,0)</f>
        <v>0</v>
      </c>
      <c r="DB1442" s="14">
        <f>VLOOKUP($B1442,[2]Sheet3!$G:$CZ,91,0)</f>
        <v>0</v>
      </c>
      <c r="DC1442" s="14">
        <f>VLOOKUP($B1442,[2]Sheet3!$G:$CZ,92,0)</f>
        <v>0</v>
      </c>
      <c r="DD1442" s="14">
        <f>VLOOKUP($B1442,[2]Sheet3!$G:$CZ,93,0)</f>
        <v>0</v>
      </c>
      <c r="DE1442" s="14">
        <f>VLOOKUP($B1442,[2]Sheet3!$G:$CZ,94,0)</f>
        <v>0</v>
      </c>
      <c r="DF1442" s="14">
        <f>VLOOKUP($B1442,[2]Sheet3!$G:$CZ,95,0)</f>
        <v>0</v>
      </c>
      <c r="DG1442" s="14">
        <f>VLOOKUP($B1442,[2]Sheet3!$G:$CZ,96,0)</f>
        <v>0</v>
      </c>
      <c r="DH1442" s="14">
        <f>VLOOKUP($B1442,[2]Sheet3!$G:$CZ,97,0)</f>
        <v>0</v>
      </c>
      <c r="DI1442" s="14">
        <f>VLOOKUP($B1442,[2]Sheet3!$G:$CZ,98,0)</f>
        <v>0</v>
      </c>
    </row>
    <row r="1443" spans="1:113" x14ac:dyDescent="0.3">
      <c r="A1443" s="9" t="str">
        <f t="shared" si="68"/>
        <v>E43272</v>
      </c>
      <c r="B1443" s="15" t="s">
        <v>3027</v>
      </c>
      <c r="C1443" s="15" t="s">
        <v>3028</v>
      </c>
      <c r="F1443" s="7" t="s">
        <v>15</v>
      </c>
      <c r="G1443" s="12" t="s">
        <v>4935</v>
      </c>
      <c r="H1443" s="12" t="str">
        <f>VLOOKUP($B1443,[1]Sheet1!$A:$G,5,0)</f>
        <v>pankaj.soni@redingtongroup.com</v>
      </c>
      <c r="I1443" s="12" t="str">
        <f>VLOOKUP($B1443,[1]Sheet1!$A:$G,7,0)</f>
        <v>jaswinder.singh@redingtongroup.com</v>
      </c>
      <c r="J1443" s="12" t="s">
        <v>82</v>
      </c>
      <c r="K1443" s="7"/>
      <c r="L1443" s="7"/>
      <c r="M1443" s="8"/>
      <c r="N1443" s="7" t="str">
        <f t="shared" si="66"/>
        <v>pankaj.soni@redingtongroup.com; jaswinder.singh@redingtongroup.com; nilesh.phirke@redingtongroup.com;christopher.joseph@redingtongroup.com</v>
      </c>
      <c r="O1443" s="7" t="str">
        <f t="shared" si="67"/>
        <v>E43272</v>
      </c>
      <c r="P1443" s="8" t="s">
        <v>5215</v>
      </c>
      <c r="Q1443" s="14">
        <f>VLOOKUP($B1443,[2]Sheet3!$G:$CZ,2,0)</f>
        <v>2400300912</v>
      </c>
      <c r="R1443" s="14">
        <f>VLOOKUP($B1443,[2]Sheet3!$G:$CZ,3,0)</f>
        <v>0</v>
      </c>
      <c r="S1443" s="14">
        <f>VLOOKUP($B1443,[2]Sheet3!$G:$CZ,4,0)</f>
        <v>0</v>
      </c>
      <c r="T1443" s="14">
        <f>VLOOKUP($B1443,[2]Sheet3!$G:$CZ,5,0)</f>
        <v>0</v>
      </c>
      <c r="U1443" s="14">
        <f>VLOOKUP($B1443,[2]Sheet3!$G:$CZ,6,0)</f>
        <v>0</v>
      </c>
      <c r="V1443" s="14">
        <f>VLOOKUP($B1443,[2]Sheet3!$G:$CZ,7,0)</f>
        <v>0</v>
      </c>
      <c r="W1443" s="14">
        <f>VLOOKUP($B1443,[2]Sheet3!$G:$CZ,8,0)</f>
        <v>0</v>
      </c>
      <c r="X1443" s="14">
        <f>VLOOKUP($B1443,[2]Sheet3!$G:$CZ,9,0)</f>
        <v>0</v>
      </c>
      <c r="Y1443" s="14">
        <f>VLOOKUP($B1443,[2]Sheet3!$G:$CZ,10,0)</f>
        <v>0</v>
      </c>
      <c r="Z1443" s="14">
        <f>VLOOKUP($B1443,[2]Sheet3!$G:$CZ,11,0)</f>
        <v>0</v>
      </c>
      <c r="AA1443" s="14">
        <f>VLOOKUP($B1443,[2]Sheet3!$G:$CZ,12,0)</f>
        <v>0</v>
      </c>
      <c r="AB1443" s="14">
        <f>VLOOKUP($B1443,[2]Sheet3!$G:$CZ,13,0)</f>
        <v>0</v>
      </c>
      <c r="AC1443" s="14">
        <f>VLOOKUP($B1443,[2]Sheet3!$G:$CZ,14,0)</f>
        <v>0</v>
      </c>
      <c r="AD1443" s="14">
        <f>VLOOKUP($B1443,[2]Sheet3!$G:$CZ,15,0)</f>
        <v>0</v>
      </c>
      <c r="AE1443" s="14">
        <f>VLOOKUP($B1443,[2]Sheet3!$G:$CZ,16,0)</f>
        <v>0</v>
      </c>
      <c r="AF1443" s="14">
        <f>VLOOKUP($B1443,[2]Sheet3!$G:$CZ,17,0)</f>
        <v>0</v>
      </c>
      <c r="AG1443" s="14">
        <f>VLOOKUP($B1443,[2]Sheet3!$G:$CZ,18,0)</f>
        <v>0</v>
      </c>
      <c r="AH1443" s="14">
        <f>VLOOKUP($B1443,[2]Sheet3!$G:$CZ,19,0)</f>
        <v>0</v>
      </c>
      <c r="AI1443" s="14">
        <f>VLOOKUP($B1443,[2]Sheet3!$G:$CZ,20,0)</f>
        <v>0</v>
      </c>
      <c r="AJ1443" s="14">
        <f>VLOOKUP($B1443,[2]Sheet3!$G:$CZ,21,0)</f>
        <v>0</v>
      </c>
      <c r="AK1443" s="14">
        <f>VLOOKUP($B1443,[2]Sheet3!$G:$CZ,22,0)</f>
        <v>0</v>
      </c>
      <c r="AL1443" s="14">
        <f>VLOOKUP($B1443,[2]Sheet3!$G:$CZ,23,0)</f>
        <v>0</v>
      </c>
      <c r="AM1443" s="14">
        <f>VLOOKUP($B1443,[2]Sheet3!$G:$CZ,24,0)</f>
        <v>0</v>
      </c>
      <c r="AN1443" s="14">
        <f>VLOOKUP($B1443,[2]Sheet3!$G:$CZ,25,0)</f>
        <v>0</v>
      </c>
      <c r="AO1443" s="14">
        <f>VLOOKUP($B1443,[2]Sheet3!$G:$CZ,26,0)</f>
        <v>0</v>
      </c>
      <c r="AP1443" s="14">
        <f>VLOOKUP($B1443,[2]Sheet3!$G:$CZ,27,0)</f>
        <v>0</v>
      </c>
      <c r="AQ1443" s="14">
        <f>VLOOKUP($B1443,[2]Sheet3!$G:$CZ,28,0)</f>
        <v>0</v>
      </c>
      <c r="AR1443" s="14">
        <f>VLOOKUP($B1443,[2]Sheet3!$G:$CZ,29,0)</f>
        <v>0</v>
      </c>
      <c r="AS1443" s="14">
        <f>VLOOKUP($B1443,[2]Sheet3!$G:$CZ,30,0)</f>
        <v>0</v>
      </c>
      <c r="AT1443" s="14">
        <f>VLOOKUP($B1443,[2]Sheet3!$G:$CZ,31,0)</f>
        <v>0</v>
      </c>
      <c r="AU1443" s="14">
        <f>VLOOKUP($B1443,[2]Sheet3!$G:$CZ,32,0)</f>
        <v>0</v>
      </c>
      <c r="AV1443" s="14">
        <f>VLOOKUP($B1443,[2]Sheet3!$G:$CZ,33,0)</f>
        <v>0</v>
      </c>
      <c r="AW1443" s="14">
        <f>VLOOKUP($B1443,[2]Sheet3!$G:$CZ,34,0)</f>
        <v>0</v>
      </c>
      <c r="AX1443" s="14">
        <f>VLOOKUP($B1443,[2]Sheet3!$G:$CZ,35,0)</f>
        <v>0</v>
      </c>
      <c r="AY1443" s="14">
        <f>VLOOKUP($B1443,[2]Sheet3!$G:$CZ,36,0)</f>
        <v>0</v>
      </c>
      <c r="AZ1443" s="14">
        <f>VLOOKUP($B1443,[2]Sheet3!$G:$CZ,37,0)</f>
        <v>0</v>
      </c>
      <c r="BA1443" s="14">
        <f>VLOOKUP($B1443,[2]Sheet3!$G:$CZ,38,0)</f>
        <v>0</v>
      </c>
      <c r="BB1443" s="14">
        <f>VLOOKUP($B1443,[2]Sheet3!$G:$CZ,39,0)</f>
        <v>0</v>
      </c>
      <c r="BC1443" s="14">
        <f>VLOOKUP($B1443,[2]Sheet3!$G:$CZ,40,0)</f>
        <v>0</v>
      </c>
      <c r="BD1443" s="14">
        <f>VLOOKUP($B1443,[2]Sheet3!$G:$CZ,41,0)</f>
        <v>0</v>
      </c>
      <c r="BE1443" s="14">
        <f>VLOOKUP($B1443,[2]Sheet3!$G:$CZ,42,0)</f>
        <v>0</v>
      </c>
      <c r="BF1443" s="14">
        <f>VLOOKUP($B1443,[2]Sheet3!$G:$CZ,43,0)</f>
        <v>0</v>
      </c>
      <c r="BG1443" s="14">
        <f>VLOOKUP($B1443,[2]Sheet3!$G:$CZ,44,0)</f>
        <v>0</v>
      </c>
      <c r="BH1443" s="14">
        <f>VLOOKUP($B1443,[2]Sheet3!$G:$CZ,45,0)</f>
        <v>0</v>
      </c>
      <c r="BI1443" s="14">
        <f>VLOOKUP($B1443,[2]Sheet3!$G:$CZ,46,0)</f>
        <v>0</v>
      </c>
      <c r="BJ1443" s="14">
        <f>VLOOKUP($B1443,[2]Sheet3!$G:$CZ,47,0)</f>
        <v>0</v>
      </c>
      <c r="BK1443" s="14">
        <f>VLOOKUP($B1443,[2]Sheet3!$G:$CZ,48,0)</f>
        <v>0</v>
      </c>
      <c r="BL1443" s="14">
        <f>VLOOKUP($B1443,[2]Sheet3!$G:$CZ,49,0)</f>
        <v>0</v>
      </c>
      <c r="BM1443" s="14">
        <f>VLOOKUP($B1443,[2]Sheet3!$G:$CZ,50,0)</f>
        <v>0</v>
      </c>
      <c r="BN1443" s="14">
        <f>VLOOKUP($B1443,[2]Sheet3!$G:$CZ,51,0)</f>
        <v>0</v>
      </c>
      <c r="BO1443" s="14">
        <f>VLOOKUP($B1443,[2]Sheet3!$G:$CZ,52,0)</f>
        <v>0</v>
      </c>
      <c r="BP1443" s="14">
        <f>VLOOKUP($B1443,[2]Sheet3!$G:$CZ,53,0)</f>
        <v>0</v>
      </c>
      <c r="BQ1443" s="14">
        <f>VLOOKUP($B1443,[2]Sheet3!$G:$CZ,54,0)</f>
        <v>0</v>
      </c>
      <c r="BR1443" s="14">
        <f>VLOOKUP($B1443,[2]Sheet3!$G:$CZ,55,0)</f>
        <v>0</v>
      </c>
      <c r="BS1443" s="14">
        <f>VLOOKUP($B1443,[2]Sheet3!$G:$CZ,56,0)</f>
        <v>0</v>
      </c>
      <c r="BT1443" s="14">
        <f>VLOOKUP($B1443,[2]Sheet3!$G:$CZ,57,0)</f>
        <v>0</v>
      </c>
      <c r="BU1443" s="14">
        <f>VLOOKUP($B1443,[2]Sheet3!$G:$CZ,58,0)</f>
        <v>0</v>
      </c>
      <c r="BV1443" s="14">
        <f>VLOOKUP($B1443,[2]Sheet3!$G:$CZ,59,0)</f>
        <v>0</v>
      </c>
      <c r="BW1443" s="14">
        <f>VLOOKUP($B1443,[2]Sheet3!$G:$CZ,60,0)</f>
        <v>0</v>
      </c>
      <c r="BX1443" s="14">
        <f>VLOOKUP($B1443,[2]Sheet3!$G:$CZ,61,0)</f>
        <v>0</v>
      </c>
      <c r="BY1443" s="14">
        <f>VLOOKUP($B1443,[2]Sheet3!$G:$CZ,62,0)</f>
        <v>0</v>
      </c>
      <c r="BZ1443" s="14">
        <f>VLOOKUP($B1443,[2]Sheet3!$G:$CZ,63,0)</f>
        <v>0</v>
      </c>
      <c r="CA1443" s="14">
        <f>VLOOKUP($B1443,[2]Sheet3!$G:$CZ,64,0)</f>
        <v>0</v>
      </c>
      <c r="CB1443" s="14">
        <f>VLOOKUP($B1443,[2]Sheet3!$G:$CZ,65,0)</f>
        <v>0</v>
      </c>
      <c r="CC1443" s="14">
        <f>VLOOKUP($B1443,[2]Sheet3!$G:$CZ,66,0)</f>
        <v>0</v>
      </c>
      <c r="CD1443" s="14">
        <f>VLOOKUP($B1443,[2]Sheet3!$G:$CZ,67,0)</f>
        <v>0</v>
      </c>
      <c r="CE1443" s="14">
        <f>VLOOKUP($B1443,[2]Sheet3!$G:$CZ,68,0)</f>
        <v>0</v>
      </c>
      <c r="CF1443" s="14">
        <f>VLOOKUP($B1443,[2]Sheet3!$G:$CZ,69,0)</f>
        <v>0</v>
      </c>
      <c r="CG1443" s="14">
        <f>VLOOKUP($B1443,[2]Sheet3!$G:$CZ,70,0)</f>
        <v>0</v>
      </c>
      <c r="CH1443" s="14">
        <f>VLOOKUP($B1443,[2]Sheet3!$G:$CZ,71,0)</f>
        <v>0</v>
      </c>
      <c r="CI1443" s="14">
        <f>VLOOKUP($B1443,[2]Sheet3!$G:$CZ,72,0)</f>
        <v>0</v>
      </c>
      <c r="CJ1443" s="14">
        <f>VLOOKUP($B1443,[2]Sheet3!$G:$CZ,73,0)</f>
        <v>0</v>
      </c>
      <c r="CK1443" s="14">
        <f>VLOOKUP($B1443,[2]Sheet3!$G:$CZ,74,0)</f>
        <v>0</v>
      </c>
      <c r="CL1443" s="14">
        <f>VLOOKUP($B1443,[2]Sheet3!$G:$CZ,75,0)</f>
        <v>0</v>
      </c>
      <c r="CM1443" s="14">
        <f>VLOOKUP($B1443,[2]Sheet3!$G:$CZ,76,0)</f>
        <v>0</v>
      </c>
      <c r="CN1443" s="14">
        <f>VLOOKUP($B1443,[2]Sheet3!$G:$CZ,77,0)</f>
        <v>0</v>
      </c>
      <c r="CO1443" s="14">
        <f>VLOOKUP($B1443,[2]Sheet3!$G:$CZ,78,0)</f>
        <v>0</v>
      </c>
      <c r="CP1443" s="14">
        <f>VLOOKUP($B1443,[2]Sheet3!$G:$CZ,79,0)</f>
        <v>0</v>
      </c>
      <c r="CQ1443" s="14">
        <f>VLOOKUP($B1443,[2]Sheet3!$G:$CZ,80,0)</f>
        <v>0</v>
      </c>
      <c r="CR1443" s="14">
        <f>VLOOKUP($B1443,[2]Sheet3!$G:$CZ,81,0)</f>
        <v>0</v>
      </c>
      <c r="CS1443" s="14">
        <f>VLOOKUP($B1443,[2]Sheet3!$G:$CZ,82,0)</f>
        <v>0</v>
      </c>
      <c r="CT1443" s="14">
        <f>VLOOKUP($B1443,[2]Sheet3!$G:$CZ,83,0)</f>
        <v>0</v>
      </c>
      <c r="CU1443" s="14">
        <f>VLOOKUP($B1443,[2]Sheet3!$G:$CZ,84,0)</f>
        <v>0</v>
      </c>
      <c r="CV1443" s="14">
        <f>VLOOKUP($B1443,[2]Sheet3!$G:$CZ,85,0)</f>
        <v>0</v>
      </c>
      <c r="CW1443" s="14">
        <f>VLOOKUP($B1443,[2]Sheet3!$G:$CZ,86,0)</f>
        <v>0</v>
      </c>
      <c r="CX1443" s="14">
        <f>VLOOKUP($B1443,[2]Sheet3!$G:$CZ,87,0)</f>
        <v>0</v>
      </c>
      <c r="CY1443" s="14">
        <f>VLOOKUP($B1443,[2]Sheet3!$G:$CZ,88,0)</f>
        <v>0</v>
      </c>
      <c r="CZ1443" s="14">
        <f>VLOOKUP($B1443,[2]Sheet3!$G:$CZ,89,0)</f>
        <v>0</v>
      </c>
      <c r="DA1443" s="14">
        <f>VLOOKUP($B1443,[2]Sheet3!$G:$CZ,90,0)</f>
        <v>0</v>
      </c>
      <c r="DB1443" s="14">
        <f>VLOOKUP($B1443,[2]Sheet3!$G:$CZ,91,0)</f>
        <v>0</v>
      </c>
      <c r="DC1443" s="14">
        <f>VLOOKUP($B1443,[2]Sheet3!$G:$CZ,92,0)</f>
        <v>0</v>
      </c>
      <c r="DD1443" s="14">
        <f>VLOOKUP($B1443,[2]Sheet3!$G:$CZ,93,0)</f>
        <v>0</v>
      </c>
      <c r="DE1443" s="14">
        <f>VLOOKUP($B1443,[2]Sheet3!$G:$CZ,94,0)</f>
        <v>0</v>
      </c>
      <c r="DF1443" s="14">
        <f>VLOOKUP($B1443,[2]Sheet3!$G:$CZ,95,0)</f>
        <v>0</v>
      </c>
      <c r="DG1443" s="14">
        <f>VLOOKUP($B1443,[2]Sheet3!$G:$CZ,96,0)</f>
        <v>0</v>
      </c>
      <c r="DH1443" s="14">
        <f>VLOOKUP($B1443,[2]Sheet3!$G:$CZ,97,0)</f>
        <v>0</v>
      </c>
      <c r="DI1443" s="14">
        <f>VLOOKUP($B1443,[2]Sheet3!$G:$CZ,98,0)</f>
        <v>0</v>
      </c>
    </row>
    <row r="1444" spans="1:113" x14ac:dyDescent="0.3">
      <c r="A1444" s="9" t="str">
        <f t="shared" si="68"/>
        <v>N14704</v>
      </c>
      <c r="B1444" s="15" t="s">
        <v>3029</v>
      </c>
      <c r="C1444" s="15" t="s">
        <v>3030</v>
      </c>
      <c r="F1444" s="7" t="s">
        <v>15</v>
      </c>
      <c r="G1444" s="12" t="s">
        <v>4936</v>
      </c>
      <c r="H1444" s="12" t="str">
        <f>VLOOKUP($B1444,[1]Sheet1!$A:$G,5,0)</f>
        <v>manish.shivkumar@redingtongroup.com</v>
      </c>
      <c r="I1444" s="12" t="str">
        <f>VLOOKUP($B1444,[1]Sheet1!$A:$G,7,0)</f>
        <v>sidharth.eknath@redingtongroup.com</v>
      </c>
      <c r="J1444" s="12" t="s">
        <v>82</v>
      </c>
      <c r="K1444" s="7"/>
      <c r="L1444" s="7"/>
      <c r="M1444" s="8"/>
      <c r="N1444" s="7" t="str">
        <f t="shared" si="66"/>
        <v>manish.shivkumar@redingtongroup.com; sidharth.eknath@redingtongroup.com; nilesh.phirke@redingtongroup.com;christopher.joseph@redingtongroup.com</v>
      </c>
      <c r="O1444" s="7" t="str">
        <f t="shared" si="67"/>
        <v>N14704</v>
      </c>
      <c r="P1444" s="8" t="s">
        <v>5215</v>
      </c>
      <c r="Q1444" s="14">
        <f>VLOOKUP($B1444,[2]Sheet3!$G:$CZ,2,0)</f>
        <v>2400299877</v>
      </c>
      <c r="R1444" s="14">
        <f>VLOOKUP($B1444,[2]Sheet3!$G:$CZ,3,0)</f>
        <v>2400302564</v>
      </c>
      <c r="S1444" s="14">
        <f>VLOOKUP($B1444,[2]Sheet3!$G:$CZ,4,0)</f>
        <v>2400308034</v>
      </c>
      <c r="T1444" s="14">
        <f>VLOOKUP($B1444,[2]Sheet3!$G:$CZ,5,0)</f>
        <v>0</v>
      </c>
      <c r="U1444" s="14">
        <f>VLOOKUP($B1444,[2]Sheet3!$G:$CZ,6,0)</f>
        <v>0</v>
      </c>
      <c r="V1444" s="14">
        <f>VLOOKUP($B1444,[2]Sheet3!$G:$CZ,7,0)</f>
        <v>0</v>
      </c>
      <c r="W1444" s="14">
        <f>VLOOKUP($B1444,[2]Sheet3!$G:$CZ,8,0)</f>
        <v>0</v>
      </c>
      <c r="X1444" s="14">
        <f>VLOOKUP($B1444,[2]Sheet3!$G:$CZ,9,0)</f>
        <v>0</v>
      </c>
      <c r="Y1444" s="14">
        <f>VLOOKUP($B1444,[2]Sheet3!$G:$CZ,10,0)</f>
        <v>0</v>
      </c>
      <c r="Z1444" s="14">
        <f>VLOOKUP($B1444,[2]Sheet3!$G:$CZ,11,0)</f>
        <v>0</v>
      </c>
      <c r="AA1444" s="14">
        <f>VLOOKUP($B1444,[2]Sheet3!$G:$CZ,12,0)</f>
        <v>0</v>
      </c>
      <c r="AB1444" s="14">
        <f>VLOOKUP($B1444,[2]Sheet3!$G:$CZ,13,0)</f>
        <v>0</v>
      </c>
      <c r="AC1444" s="14">
        <f>VLOOKUP($B1444,[2]Sheet3!$G:$CZ,14,0)</f>
        <v>0</v>
      </c>
      <c r="AD1444" s="14">
        <f>VLOOKUP($B1444,[2]Sheet3!$G:$CZ,15,0)</f>
        <v>0</v>
      </c>
      <c r="AE1444" s="14">
        <f>VLOOKUP($B1444,[2]Sheet3!$G:$CZ,16,0)</f>
        <v>0</v>
      </c>
      <c r="AF1444" s="14">
        <f>VLOOKUP($B1444,[2]Sheet3!$G:$CZ,17,0)</f>
        <v>0</v>
      </c>
      <c r="AG1444" s="14">
        <f>VLOOKUP($B1444,[2]Sheet3!$G:$CZ,18,0)</f>
        <v>0</v>
      </c>
      <c r="AH1444" s="14">
        <f>VLOOKUP($B1444,[2]Sheet3!$G:$CZ,19,0)</f>
        <v>0</v>
      </c>
      <c r="AI1444" s="14">
        <f>VLOOKUP($B1444,[2]Sheet3!$G:$CZ,20,0)</f>
        <v>0</v>
      </c>
      <c r="AJ1444" s="14">
        <f>VLOOKUP($B1444,[2]Sheet3!$G:$CZ,21,0)</f>
        <v>0</v>
      </c>
      <c r="AK1444" s="14">
        <f>VLOOKUP($B1444,[2]Sheet3!$G:$CZ,22,0)</f>
        <v>0</v>
      </c>
      <c r="AL1444" s="14">
        <f>VLOOKUP($B1444,[2]Sheet3!$G:$CZ,23,0)</f>
        <v>0</v>
      </c>
      <c r="AM1444" s="14">
        <f>VLOOKUP($B1444,[2]Sheet3!$G:$CZ,24,0)</f>
        <v>0</v>
      </c>
      <c r="AN1444" s="14">
        <f>VLOOKUP($B1444,[2]Sheet3!$G:$CZ,25,0)</f>
        <v>0</v>
      </c>
      <c r="AO1444" s="14">
        <f>VLOOKUP($B1444,[2]Sheet3!$G:$CZ,26,0)</f>
        <v>0</v>
      </c>
      <c r="AP1444" s="14">
        <f>VLOOKUP($B1444,[2]Sheet3!$G:$CZ,27,0)</f>
        <v>0</v>
      </c>
      <c r="AQ1444" s="14">
        <f>VLOOKUP($B1444,[2]Sheet3!$G:$CZ,28,0)</f>
        <v>0</v>
      </c>
      <c r="AR1444" s="14">
        <f>VLOOKUP($B1444,[2]Sheet3!$G:$CZ,29,0)</f>
        <v>0</v>
      </c>
      <c r="AS1444" s="14">
        <f>VLOOKUP($B1444,[2]Sheet3!$G:$CZ,30,0)</f>
        <v>0</v>
      </c>
      <c r="AT1444" s="14">
        <f>VLOOKUP($B1444,[2]Sheet3!$G:$CZ,31,0)</f>
        <v>0</v>
      </c>
      <c r="AU1444" s="14">
        <f>VLOOKUP($B1444,[2]Sheet3!$G:$CZ,32,0)</f>
        <v>0</v>
      </c>
      <c r="AV1444" s="14">
        <f>VLOOKUP($B1444,[2]Sheet3!$G:$CZ,33,0)</f>
        <v>0</v>
      </c>
      <c r="AW1444" s="14">
        <f>VLOOKUP($B1444,[2]Sheet3!$G:$CZ,34,0)</f>
        <v>0</v>
      </c>
      <c r="AX1444" s="14">
        <f>VLOOKUP($B1444,[2]Sheet3!$G:$CZ,35,0)</f>
        <v>0</v>
      </c>
      <c r="AY1444" s="14">
        <f>VLOOKUP($B1444,[2]Sheet3!$G:$CZ,36,0)</f>
        <v>0</v>
      </c>
      <c r="AZ1444" s="14">
        <f>VLOOKUP($B1444,[2]Sheet3!$G:$CZ,37,0)</f>
        <v>0</v>
      </c>
      <c r="BA1444" s="14">
        <f>VLOOKUP($B1444,[2]Sheet3!$G:$CZ,38,0)</f>
        <v>0</v>
      </c>
      <c r="BB1444" s="14">
        <f>VLOOKUP($B1444,[2]Sheet3!$G:$CZ,39,0)</f>
        <v>0</v>
      </c>
      <c r="BC1444" s="14">
        <f>VLOOKUP($B1444,[2]Sheet3!$G:$CZ,40,0)</f>
        <v>0</v>
      </c>
      <c r="BD1444" s="14">
        <f>VLOOKUP($B1444,[2]Sheet3!$G:$CZ,41,0)</f>
        <v>0</v>
      </c>
      <c r="BE1444" s="14">
        <f>VLOOKUP($B1444,[2]Sheet3!$G:$CZ,42,0)</f>
        <v>0</v>
      </c>
      <c r="BF1444" s="14">
        <f>VLOOKUP($B1444,[2]Sheet3!$G:$CZ,43,0)</f>
        <v>0</v>
      </c>
      <c r="BG1444" s="14">
        <f>VLOOKUP($B1444,[2]Sheet3!$G:$CZ,44,0)</f>
        <v>0</v>
      </c>
      <c r="BH1444" s="14">
        <f>VLOOKUP($B1444,[2]Sheet3!$G:$CZ,45,0)</f>
        <v>0</v>
      </c>
      <c r="BI1444" s="14">
        <f>VLOOKUP($B1444,[2]Sheet3!$G:$CZ,46,0)</f>
        <v>0</v>
      </c>
      <c r="BJ1444" s="14">
        <f>VLOOKUP($B1444,[2]Sheet3!$G:$CZ,47,0)</f>
        <v>0</v>
      </c>
      <c r="BK1444" s="14">
        <f>VLOOKUP($B1444,[2]Sheet3!$G:$CZ,48,0)</f>
        <v>0</v>
      </c>
      <c r="BL1444" s="14">
        <f>VLOOKUP($B1444,[2]Sheet3!$G:$CZ,49,0)</f>
        <v>0</v>
      </c>
      <c r="BM1444" s="14">
        <f>VLOOKUP($B1444,[2]Sheet3!$G:$CZ,50,0)</f>
        <v>0</v>
      </c>
      <c r="BN1444" s="14">
        <f>VLOOKUP($B1444,[2]Sheet3!$G:$CZ,51,0)</f>
        <v>0</v>
      </c>
      <c r="BO1444" s="14">
        <f>VLOOKUP($B1444,[2]Sheet3!$G:$CZ,52,0)</f>
        <v>0</v>
      </c>
      <c r="BP1444" s="14">
        <f>VLOOKUP($B1444,[2]Sheet3!$G:$CZ,53,0)</f>
        <v>0</v>
      </c>
      <c r="BQ1444" s="14">
        <f>VLOOKUP($B1444,[2]Sheet3!$G:$CZ,54,0)</f>
        <v>0</v>
      </c>
      <c r="BR1444" s="14">
        <f>VLOOKUP($B1444,[2]Sheet3!$G:$CZ,55,0)</f>
        <v>0</v>
      </c>
      <c r="BS1444" s="14">
        <f>VLOOKUP($B1444,[2]Sheet3!$G:$CZ,56,0)</f>
        <v>0</v>
      </c>
      <c r="BT1444" s="14">
        <f>VLOOKUP($B1444,[2]Sheet3!$G:$CZ,57,0)</f>
        <v>0</v>
      </c>
      <c r="BU1444" s="14">
        <f>VLOOKUP($B1444,[2]Sheet3!$G:$CZ,58,0)</f>
        <v>0</v>
      </c>
      <c r="BV1444" s="14">
        <f>VLOOKUP($B1444,[2]Sheet3!$G:$CZ,59,0)</f>
        <v>0</v>
      </c>
      <c r="BW1444" s="14">
        <f>VLOOKUP($B1444,[2]Sheet3!$G:$CZ,60,0)</f>
        <v>0</v>
      </c>
      <c r="BX1444" s="14">
        <f>VLOOKUP($B1444,[2]Sheet3!$G:$CZ,61,0)</f>
        <v>0</v>
      </c>
      <c r="BY1444" s="14">
        <f>VLOOKUP($B1444,[2]Sheet3!$G:$CZ,62,0)</f>
        <v>0</v>
      </c>
      <c r="BZ1444" s="14">
        <f>VLOOKUP($B1444,[2]Sheet3!$G:$CZ,63,0)</f>
        <v>0</v>
      </c>
      <c r="CA1444" s="14">
        <f>VLOOKUP($B1444,[2]Sheet3!$G:$CZ,64,0)</f>
        <v>0</v>
      </c>
      <c r="CB1444" s="14">
        <f>VLOOKUP($B1444,[2]Sheet3!$G:$CZ,65,0)</f>
        <v>0</v>
      </c>
      <c r="CC1444" s="14">
        <f>VLOOKUP($B1444,[2]Sheet3!$G:$CZ,66,0)</f>
        <v>0</v>
      </c>
      <c r="CD1444" s="14">
        <f>VLOOKUP($B1444,[2]Sheet3!$G:$CZ,67,0)</f>
        <v>0</v>
      </c>
      <c r="CE1444" s="14">
        <f>VLOOKUP($B1444,[2]Sheet3!$G:$CZ,68,0)</f>
        <v>0</v>
      </c>
      <c r="CF1444" s="14">
        <f>VLOOKUP($B1444,[2]Sheet3!$G:$CZ,69,0)</f>
        <v>0</v>
      </c>
      <c r="CG1444" s="14">
        <f>VLOOKUP($B1444,[2]Sheet3!$G:$CZ,70,0)</f>
        <v>0</v>
      </c>
      <c r="CH1444" s="14">
        <f>VLOOKUP($B1444,[2]Sheet3!$G:$CZ,71,0)</f>
        <v>0</v>
      </c>
      <c r="CI1444" s="14">
        <f>VLOOKUP($B1444,[2]Sheet3!$G:$CZ,72,0)</f>
        <v>0</v>
      </c>
      <c r="CJ1444" s="14">
        <f>VLOOKUP($B1444,[2]Sheet3!$G:$CZ,73,0)</f>
        <v>0</v>
      </c>
      <c r="CK1444" s="14">
        <f>VLOOKUP($B1444,[2]Sheet3!$G:$CZ,74,0)</f>
        <v>0</v>
      </c>
      <c r="CL1444" s="14">
        <f>VLOOKUP($B1444,[2]Sheet3!$G:$CZ,75,0)</f>
        <v>0</v>
      </c>
      <c r="CM1444" s="14">
        <f>VLOOKUP($B1444,[2]Sheet3!$G:$CZ,76,0)</f>
        <v>0</v>
      </c>
      <c r="CN1444" s="14">
        <f>VLOOKUP($B1444,[2]Sheet3!$G:$CZ,77,0)</f>
        <v>0</v>
      </c>
      <c r="CO1444" s="14">
        <f>VLOOKUP($B1444,[2]Sheet3!$G:$CZ,78,0)</f>
        <v>0</v>
      </c>
      <c r="CP1444" s="14">
        <f>VLOOKUP($B1444,[2]Sheet3!$G:$CZ,79,0)</f>
        <v>0</v>
      </c>
      <c r="CQ1444" s="14">
        <f>VLOOKUP($B1444,[2]Sheet3!$G:$CZ,80,0)</f>
        <v>0</v>
      </c>
      <c r="CR1444" s="14">
        <f>VLOOKUP($B1444,[2]Sheet3!$G:$CZ,81,0)</f>
        <v>0</v>
      </c>
      <c r="CS1444" s="14">
        <f>VLOOKUP($B1444,[2]Sheet3!$G:$CZ,82,0)</f>
        <v>0</v>
      </c>
      <c r="CT1444" s="14">
        <f>VLOOKUP($B1444,[2]Sheet3!$G:$CZ,83,0)</f>
        <v>0</v>
      </c>
      <c r="CU1444" s="14">
        <f>VLOOKUP($B1444,[2]Sheet3!$G:$CZ,84,0)</f>
        <v>0</v>
      </c>
      <c r="CV1444" s="14">
        <f>VLOOKUP($B1444,[2]Sheet3!$G:$CZ,85,0)</f>
        <v>0</v>
      </c>
      <c r="CW1444" s="14">
        <f>VLOOKUP($B1444,[2]Sheet3!$G:$CZ,86,0)</f>
        <v>0</v>
      </c>
      <c r="CX1444" s="14">
        <f>VLOOKUP($B1444,[2]Sheet3!$G:$CZ,87,0)</f>
        <v>0</v>
      </c>
      <c r="CY1444" s="14">
        <f>VLOOKUP($B1444,[2]Sheet3!$G:$CZ,88,0)</f>
        <v>0</v>
      </c>
      <c r="CZ1444" s="14">
        <f>VLOOKUP($B1444,[2]Sheet3!$G:$CZ,89,0)</f>
        <v>0</v>
      </c>
      <c r="DA1444" s="14">
        <f>VLOOKUP($B1444,[2]Sheet3!$G:$CZ,90,0)</f>
        <v>0</v>
      </c>
      <c r="DB1444" s="14">
        <f>VLOOKUP($B1444,[2]Sheet3!$G:$CZ,91,0)</f>
        <v>0</v>
      </c>
      <c r="DC1444" s="14">
        <f>VLOOKUP($B1444,[2]Sheet3!$G:$CZ,92,0)</f>
        <v>0</v>
      </c>
      <c r="DD1444" s="14">
        <f>VLOOKUP($B1444,[2]Sheet3!$G:$CZ,93,0)</f>
        <v>0</v>
      </c>
      <c r="DE1444" s="14">
        <f>VLOOKUP($B1444,[2]Sheet3!$G:$CZ,94,0)</f>
        <v>0</v>
      </c>
      <c r="DF1444" s="14">
        <f>VLOOKUP($B1444,[2]Sheet3!$G:$CZ,95,0)</f>
        <v>0</v>
      </c>
      <c r="DG1444" s="14">
        <f>VLOOKUP($B1444,[2]Sheet3!$G:$CZ,96,0)</f>
        <v>0</v>
      </c>
      <c r="DH1444" s="14">
        <f>VLOOKUP($B1444,[2]Sheet3!$G:$CZ,97,0)</f>
        <v>0</v>
      </c>
      <c r="DI1444" s="14">
        <f>VLOOKUP($B1444,[2]Sheet3!$G:$CZ,98,0)</f>
        <v>0</v>
      </c>
    </row>
    <row r="1445" spans="1:113" x14ac:dyDescent="0.3">
      <c r="A1445" s="9" t="str">
        <f t="shared" si="68"/>
        <v>NER001</v>
      </c>
      <c r="B1445" s="15" t="s">
        <v>630</v>
      </c>
      <c r="C1445" s="15" t="s">
        <v>631</v>
      </c>
      <c r="F1445" s="7" t="s">
        <v>15</v>
      </c>
      <c r="G1445" s="12" t="s">
        <v>4937</v>
      </c>
      <c r="H1445" s="12" t="str">
        <f>VLOOKUP($B1445,[1]Sheet1!$A:$G,5,0)</f>
        <v>Prince.kumar@redintongroup.com</v>
      </c>
      <c r="I1445" s="12" t="str">
        <f>VLOOKUP($B1445,[1]Sheet1!$A:$G,7,0)</f>
        <v>sidharth.eknath@redingtongroup.com</v>
      </c>
      <c r="J1445" s="12" t="s">
        <v>82</v>
      </c>
      <c r="K1445" s="7"/>
      <c r="L1445" s="7"/>
      <c r="M1445" s="8"/>
      <c r="N1445" s="7" t="str">
        <f t="shared" si="66"/>
        <v>Prince.kumar@redintongroup.com; sidharth.eknath@redingtongroup.com; nilesh.phirke@redingtongroup.com;christopher.joseph@redingtongroup.com</v>
      </c>
      <c r="O1445" s="7" t="str">
        <f t="shared" si="67"/>
        <v>NER001</v>
      </c>
      <c r="P1445" s="8" t="s">
        <v>5215</v>
      </c>
      <c r="Q1445" s="14">
        <f>VLOOKUP($B1445,[2]Sheet3!$G:$CZ,2,0)</f>
        <v>2400300221</v>
      </c>
      <c r="R1445" s="14">
        <f>VLOOKUP($B1445,[2]Sheet3!$G:$CZ,3,0)</f>
        <v>2400304051</v>
      </c>
      <c r="S1445" s="14">
        <f>VLOOKUP($B1445,[2]Sheet3!$G:$CZ,4,0)</f>
        <v>2400304848</v>
      </c>
      <c r="T1445" s="14">
        <f>VLOOKUP($B1445,[2]Sheet3!$G:$CZ,5,0)</f>
        <v>0</v>
      </c>
      <c r="U1445" s="14">
        <f>VLOOKUP($B1445,[2]Sheet3!$G:$CZ,6,0)</f>
        <v>0</v>
      </c>
      <c r="V1445" s="14">
        <f>VLOOKUP($B1445,[2]Sheet3!$G:$CZ,7,0)</f>
        <v>0</v>
      </c>
      <c r="W1445" s="14">
        <f>VLOOKUP($B1445,[2]Sheet3!$G:$CZ,8,0)</f>
        <v>0</v>
      </c>
      <c r="X1445" s="14">
        <f>VLOOKUP($B1445,[2]Sheet3!$G:$CZ,9,0)</f>
        <v>0</v>
      </c>
      <c r="Y1445" s="14">
        <f>VLOOKUP($B1445,[2]Sheet3!$G:$CZ,10,0)</f>
        <v>0</v>
      </c>
      <c r="Z1445" s="14">
        <f>VLOOKUP($B1445,[2]Sheet3!$G:$CZ,11,0)</f>
        <v>0</v>
      </c>
      <c r="AA1445" s="14">
        <f>VLOOKUP($B1445,[2]Sheet3!$G:$CZ,12,0)</f>
        <v>0</v>
      </c>
      <c r="AB1445" s="14">
        <f>VLOOKUP($B1445,[2]Sheet3!$G:$CZ,13,0)</f>
        <v>0</v>
      </c>
      <c r="AC1445" s="14">
        <f>VLOOKUP($B1445,[2]Sheet3!$G:$CZ,14,0)</f>
        <v>0</v>
      </c>
      <c r="AD1445" s="14">
        <f>VLOOKUP($B1445,[2]Sheet3!$G:$CZ,15,0)</f>
        <v>0</v>
      </c>
      <c r="AE1445" s="14">
        <f>VLOOKUP($B1445,[2]Sheet3!$G:$CZ,16,0)</f>
        <v>0</v>
      </c>
      <c r="AF1445" s="14">
        <f>VLOOKUP($B1445,[2]Sheet3!$G:$CZ,17,0)</f>
        <v>0</v>
      </c>
      <c r="AG1445" s="14">
        <f>VLOOKUP($B1445,[2]Sheet3!$G:$CZ,18,0)</f>
        <v>0</v>
      </c>
      <c r="AH1445" s="14">
        <f>VLOOKUP($B1445,[2]Sheet3!$G:$CZ,19,0)</f>
        <v>0</v>
      </c>
      <c r="AI1445" s="14">
        <f>VLOOKUP($B1445,[2]Sheet3!$G:$CZ,20,0)</f>
        <v>0</v>
      </c>
      <c r="AJ1445" s="14">
        <f>VLOOKUP($B1445,[2]Sheet3!$G:$CZ,21,0)</f>
        <v>0</v>
      </c>
      <c r="AK1445" s="14">
        <f>VLOOKUP($B1445,[2]Sheet3!$G:$CZ,22,0)</f>
        <v>0</v>
      </c>
      <c r="AL1445" s="14">
        <f>VLOOKUP($B1445,[2]Sheet3!$G:$CZ,23,0)</f>
        <v>0</v>
      </c>
      <c r="AM1445" s="14">
        <f>VLOOKUP($B1445,[2]Sheet3!$G:$CZ,24,0)</f>
        <v>0</v>
      </c>
      <c r="AN1445" s="14">
        <f>VLOOKUP($B1445,[2]Sheet3!$G:$CZ,25,0)</f>
        <v>0</v>
      </c>
      <c r="AO1445" s="14">
        <f>VLOOKUP($B1445,[2]Sheet3!$G:$CZ,26,0)</f>
        <v>0</v>
      </c>
      <c r="AP1445" s="14">
        <f>VLOOKUP($B1445,[2]Sheet3!$G:$CZ,27,0)</f>
        <v>0</v>
      </c>
      <c r="AQ1445" s="14">
        <f>VLOOKUP($B1445,[2]Sheet3!$G:$CZ,28,0)</f>
        <v>0</v>
      </c>
      <c r="AR1445" s="14">
        <f>VLOOKUP($B1445,[2]Sheet3!$G:$CZ,29,0)</f>
        <v>0</v>
      </c>
      <c r="AS1445" s="14">
        <f>VLOOKUP($B1445,[2]Sheet3!$G:$CZ,30,0)</f>
        <v>0</v>
      </c>
      <c r="AT1445" s="14">
        <f>VLOOKUP($B1445,[2]Sheet3!$G:$CZ,31,0)</f>
        <v>0</v>
      </c>
      <c r="AU1445" s="14">
        <f>VLOOKUP($B1445,[2]Sheet3!$G:$CZ,32,0)</f>
        <v>0</v>
      </c>
      <c r="AV1445" s="14">
        <f>VLOOKUP($B1445,[2]Sheet3!$G:$CZ,33,0)</f>
        <v>0</v>
      </c>
      <c r="AW1445" s="14">
        <f>VLOOKUP($B1445,[2]Sheet3!$G:$CZ,34,0)</f>
        <v>0</v>
      </c>
      <c r="AX1445" s="14">
        <f>VLOOKUP($B1445,[2]Sheet3!$G:$CZ,35,0)</f>
        <v>0</v>
      </c>
      <c r="AY1445" s="14">
        <f>VLOOKUP($B1445,[2]Sheet3!$G:$CZ,36,0)</f>
        <v>0</v>
      </c>
      <c r="AZ1445" s="14">
        <f>VLOOKUP($B1445,[2]Sheet3!$G:$CZ,37,0)</f>
        <v>0</v>
      </c>
      <c r="BA1445" s="14">
        <f>VLOOKUP($B1445,[2]Sheet3!$G:$CZ,38,0)</f>
        <v>0</v>
      </c>
      <c r="BB1445" s="14">
        <f>VLOOKUP($B1445,[2]Sheet3!$G:$CZ,39,0)</f>
        <v>0</v>
      </c>
      <c r="BC1445" s="14">
        <f>VLOOKUP($B1445,[2]Sheet3!$G:$CZ,40,0)</f>
        <v>0</v>
      </c>
      <c r="BD1445" s="14">
        <f>VLOOKUP($B1445,[2]Sheet3!$G:$CZ,41,0)</f>
        <v>0</v>
      </c>
      <c r="BE1445" s="14">
        <f>VLOOKUP($B1445,[2]Sheet3!$G:$CZ,42,0)</f>
        <v>0</v>
      </c>
      <c r="BF1445" s="14">
        <f>VLOOKUP($B1445,[2]Sheet3!$G:$CZ,43,0)</f>
        <v>0</v>
      </c>
      <c r="BG1445" s="14">
        <f>VLOOKUP($B1445,[2]Sheet3!$G:$CZ,44,0)</f>
        <v>0</v>
      </c>
      <c r="BH1445" s="14">
        <f>VLOOKUP($B1445,[2]Sheet3!$G:$CZ,45,0)</f>
        <v>0</v>
      </c>
      <c r="BI1445" s="14">
        <f>VLOOKUP($B1445,[2]Sheet3!$G:$CZ,46,0)</f>
        <v>0</v>
      </c>
      <c r="BJ1445" s="14">
        <f>VLOOKUP($B1445,[2]Sheet3!$G:$CZ,47,0)</f>
        <v>0</v>
      </c>
      <c r="BK1445" s="14">
        <f>VLOOKUP($B1445,[2]Sheet3!$G:$CZ,48,0)</f>
        <v>0</v>
      </c>
      <c r="BL1445" s="14">
        <f>VLOOKUP($B1445,[2]Sheet3!$G:$CZ,49,0)</f>
        <v>0</v>
      </c>
      <c r="BM1445" s="14">
        <f>VLOOKUP($B1445,[2]Sheet3!$G:$CZ,50,0)</f>
        <v>0</v>
      </c>
      <c r="BN1445" s="14">
        <f>VLOOKUP($B1445,[2]Sheet3!$G:$CZ,51,0)</f>
        <v>0</v>
      </c>
      <c r="BO1445" s="14">
        <f>VLOOKUP($B1445,[2]Sheet3!$G:$CZ,52,0)</f>
        <v>0</v>
      </c>
      <c r="BP1445" s="14">
        <f>VLOOKUP($B1445,[2]Sheet3!$G:$CZ,53,0)</f>
        <v>0</v>
      </c>
      <c r="BQ1445" s="14">
        <f>VLOOKUP($B1445,[2]Sheet3!$G:$CZ,54,0)</f>
        <v>0</v>
      </c>
      <c r="BR1445" s="14">
        <f>VLOOKUP($B1445,[2]Sheet3!$G:$CZ,55,0)</f>
        <v>0</v>
      </c>
      <c r="BS1445" s="14">
        <f>VLOOKUP($B1445,[2]Sheet3!$G:$CZ,56,0)</f>
        <v>0</v>
      </c>
      <c r="BT1445" s="14">
        <f>VLOOKUP($B1445,[2]Sheet3!$G:$CZ,57,0)</f>
        <v>0</v>
      </c>
      <c r="BU1445" s="14">
        <f>VLOOKUP($B1445,[2]Sheet3!$G:$CZ,58,0)</f>
        <v>0</v>
      </c>
      <c r="BV1445" s="14">
        <f>VLOOKUP($B1445,[2]Sheet3!$G:$CZ,59,0)</f>
        <v>0</v>
      </c>
      <c r="BW1445" s="14">
        <f>VLOOKUP($B1445,[2]Sheet3!$G:$CZ,60,0)</f>
        <v>0</v>
      </c>
      <c r="BX1445" s="14">
        <f>VLOOKUP($B1445,[2]Sheet3!$G:$CZ,61,0)</f>
        <v>0</v>
      </c>
      <c r="BY1445" s="14">
        <f>VLOOKUP($B1445,[2]Sheet3!$G:$CZ,62,0)</f>
        <v>0</v>
      </c>
      <c r="BZ1445" s="14">
        <f>VLOOKUP($B1445,[2]Sheet3!$G:$CZ,63,0)</f>
        <v>0</v>
      </c>
      <c r="CA1445" s="14">
        <f>VLOOKUP($B1445,[2]Sheet3!$G:$CZ,64,0)</f>
        <v>0</v>
      </c>
      <c r="CB1445" s="14">
        <f>VLOOKUP($B1445,[2]Sheet3!$G:$CZ,65,0)</f>
        <v>0</v>
      </c>
      <c r="CC1445" s="14">
        <f>VLOOKUP($B1445,[2]Sheet3!$G:$CZ,66,0)</f>
        <v>0</v>
      </c>
      <c r="CD1445" s="14">
        <f>VLOOKUP($B1445,[2]Sheet3!$G:$CZ,67,0)</f>
        <v>0</v>
      </c>
      <c r="CE1445" s="14">
        <f>VLOOKUP($B1445,[2]Sheet3!$G:$CZ,68,0)</f>
        <v>0</v>
      </c>
      <c r="CF1445" s="14">
        <f>VLOOKUP($B1445,[2]Sheet3!$G:$CZ,69,0)</f>
        <v>0</v>
      </c>
      <c r="CG1445" s="14">
        <f>VLOOKUP($B1445,[2]Sheet3!$G:$CZ,70,0)</f>
        <v>0</v>
      </c>
      <c r="CH1445" s="14">
        <f>VLOOKUP($B1445,[2]Sheet3!$G:$CZ,71,0)</f>
        <v>0</v>
      </c>
      <c r="CI1445" s="14">
        <f>VLOOKUP($B1445,[2]Sheet3!$G:$CZ,72,0)</f>
        <v>0</v>
      </c>
      <c r="CJ1445" s="14">
        <f>VLOOKUP($B1445,[2]Sheet3!$G:$CZ,73,0)</f>
        <v>0</v>
      </c>
      <c r="CK1445" s="14">
        <f>VLOOKUP($B1445,[2]Sheet3!$G:$CZ,74,0)</f>
        <v>0</v>
      </c>
      <c r="CL1445" s="14">
        <f>VLOOKUP($B1445,[2]Sheet3!$G:$CZ,75,0)</f>
        <v>0</v>
      </c>
      <c r="CM1445" s="14">
        <f>VLOOKUP($B1445,[2]Sheet3!$G:$CZ,76,0)</f>
        <v>0</v>
      </c>
      <c r="CN1445" s="14">
        <f>VLOOKUP($B1445,[2]Sheet3!$G:$CZ,77,0)</f>
        <v>0</v>
      </c>
      <c r="CO1445" s="14">
        <f>VLOOKUP($B1445,[2]Sheet3!$G:$CZ,78,0)</f>
        <v>0</v>
      </c>
      <c r="CP1445" s="14">
        <f>VLOOKUP($B1445,[2]Sheet3!$G:$CZ,79,0)</f>
        <v>0</v>
      </c>
      <c r="CQ1445" s="14">
        <f>VLOOKUP($B1445,[2]Sheet3!$G:$CZ,80,0)</f>
        <v>0</v>
      </c>
      <c r="CR1445" s="14">
        <f>VLOOKUP($B1445,[2]Sheet3!$G:$CZ,81,0)</f>
        <v>0</v>
      </c>
      <c r="CS1445" s="14">
        <f>VLOOKUP($B1445,[2]Sheet3!$G:$CZ,82,0)</f>
        <v>0</v>
      </c>
      <c r="CT1445" s="14">
        <f>VLOOKUP($B1445,[2]Sheet3!$G:$CZ,83,0)</f>
        <v>0</v>
      </c>
      <c r="CU1445" s="14">
        <f>VLOOKUP($B1445,[2]Sheet3!$G:$CZ,84,0)</f>
        <v>0</v>
      </c>
      <c r="CV1445" s="14">
        <f>VLOOKUP($B1445,[2]Sheet3!$G:$CZ,85,0)</f>
        <v>0</v>
      </c>
      <c r="CW1445" s="14">
        <f>VLOOKUP($B1445,[2]Sheet3!$G:$CZ,86,0)</f>
        <v>0</v>
      </c>
      <c r="CX1445" s="14">
        <f>VLOOKUP($B1445,[2]Sheet3!$G:$CZ,87,0)</f>
        <v>0</v>
      </c>
      <c r="CY1445" s="14">
        <f>VLOOKUP($B1445,[2]Sheet3!$G:$CZ,88,0)</f>
        <v>0</v>
      </c>
      <c r="CZ1445" s="14">
        <f>VLOOKUP($B1445,[2]Sheet3!$G:$CZ,89,0)</f>
        <v>0</v>
      </c>
      <c r="DA1445" s="14">
        <f>VLOOKUP($B1445,[2]Sheet3!$G:$CZ,90,0)</f>
        <v>0</v>
      </c>
      <c r="DB1445" s="14">
        <f>VLOOKUP($B1445,[2]Sheet3!$G:$CZ,91,0)</f>
        <v>0</v>
      </c>
      <c r="DC1445" s="14">
        <f>VLOOKUP($B1445,[2]Sheet3!$G:$CZ,92,0)</f>
        <v>0</v>
      </c>
      <c r="DD1445" s="14">
        <f>VLOOKUP($B1445,[2]Sheet3!$G:$CZ,93,0)</f>
        <v>0</v>
      </c>
      <c r="DE1445" s="14">
        <f>VLOOKUP($B1445,[2]Sheet3!$G:$CZ,94,0)</f>
        <v>0</v>
      </c>
      <c r="DF1445" s="14">
        <f>VLOOKUP($B1445,[2]Sheet3!$G:$CZ,95,0)</f>
        <v>0</v>
      </c>
      <c r="DG1445" s="14">
        <f>VLOOKUP($B1445,[2]Sheet3!$G:$CZ,96,0)</f>
        <v>0</v>
      </c>
      <c r="DH1445" s="14">
        <f>VLOOKUP($B1445,[2]Sheet3!$G:$CZ,97,0)</f>
        <v>0</v>
      </c>
      <c r="DI1445" s="14">
        <f>VLOOKUP($B1445,[2]Sheet3!$G:$CZ,98,0)</f>
        <v>0</v>
      </c>
    </row>
    <row r="1446" spans="1:113" x14ac:dyDescent="0.3">
      <c r="A1446" s="9" t="str">
        <f t="shared" si="68"/>
        <v>NH0346</v>
      </c>
      <c r="B1446" s="15" t="s">
        <v>3031</v>
      </c>
      <c r="C1446" s="15" t="s">
        <v>3032</v>
      </c>
      <c r="F1446" s="7" t="s">
        <v>15</v>
      </c>
      <c r="G1446" s="12" t="s">
        <v>4938</v>
      </c>
      <c r="H1446" s="12" t="str">
        <f>VLOOKUP($B1446,[1]Sheet1!$A:$G,5,0)</f>
        <v>neeraj.bhatt@redingtongroup.com</v>
      </c>
      <c r="I1446" s="12" t="str">
        <f>VLOOKUP($B1446,[1]Sheet1!$A:$G,7,0)</f>
        <v>sidharth.eknath@redingtongroup.com</v>
      </c>
      <c r="J1446" s="12" t="s">
        <v>82</v>
      </c>
      <c r="K1446" s="7"/>
      <c r="L1446" s="7"/>
      <c r="M1446" s="8"/>
      <c r="N1446" s="7" t="str">
        <f t="shared" si="66"/>
        <v>neeraj.bhatt@redingtongroup.com; sidharth.eknath@redingtongroup.com; nilesh.phirke@redingtongroup.com;christopher.joseph@redingtongroup.com</v>
      </c>
      <c r="O1446" s="7" t="str">
        <f t="shared" si="67"/>
        <v>NH0346</v>
      </c>
      <c r="P1446" s="8" t="s">
        <v>5215</v>
      </c>
      <c r="Q1446" s="14">
        <f>VLOOKUP($B1446,[2]Sheet3!$G:$CZ,2,0)</f>
        <v>2400300271</v>
      </c>
      <c r="R1446" s="14">
        <f>VLOOKUP($B1446,[2]Sheet3!$G:$CZ,3,0)</f>
        <v>0</v>
      </c>
      <c r="S1446" s="14">
        <f>VLOOKUP($B1446,[2]Sheet3!$G:$CZ,4,0)</f>
        <v>0</v>
      </c>
      <c r="T1446" s="14">
        <f>VLOOKUP($B1446,[2]Sheet3!$G:$CZ,5,0)</f>
        <v>0</v>
      </c>
      <c r="U1446" s="14">
        <f>VLOOKUP($B1446,[2]Sheet3!$G:$CZ,6,0)</f>
        <v>0</v>
      </c>
      <c r="V1446" s="14">
        <f>VLOOKUP($B1446,[2]Sheet3!$G:$CZ,7,0)</f>
        <v>0</v>
      </c>
      <c r="W1446" s="14">
        <f>VLOOKUP($B1446,[2]Sheet3!$G:$CZ,8,0)</f>
        <v>0</v>
      </c>
      <c r="X1446" s="14">
        <f>VLOOKUP($B1446,[2]Sheet3!$G:$CZ,9,0)</f>
        <v>0</v>
      </c>
      <c r="Y1446" s="14">
        <f>VLOOKUP($B1446,[2]Sheet3!$G:$CZ,10,0)</f>
        <v>0</v>
      </c>
      <c r="Z1446" s="14">
        <f>VLOOKUP($B1446,[2]Sheet3!$G:$CZ,11,0)</f>
        <v>0</v>
      </c>
      <c r="AA1446" s="14">
        <f>VLOOKUP($B1446,[2]Sheet3!$G:$CZ,12,0)</f>
        <v>0</v>
      </c>
      <c r="AB1446" s="14">
        <f>VLOOKUP($B1446,[2]Sheet3!$G:$CZ,13,0)</f>
        <v>0</v>
      </c>
      <c r="AC1446" s="14">
        <f>VLOOKUP($B1446,[2]Sheet3!$G:$CZ,14,0)</f>
        <v>0</v>
      </c>
      <c r="AD1446" s="14">
        <f>VLOOKUP($B1446,[2]Sheet3!$G:$CZ,15,0)</f>
        <v>0</v>
      </c>
      <c r="AE1446" s="14">
        <f>VLOOKUP($B1446,[2]Sheet3!$G:$CZ,16,0)</f>
        <v>0</v>
      </c>
      <c r="AF1446" s="14">
        <f>VLOOKUP($B1446,[2]Sheet3!$G:$CZ,17,0)</f>
        <v>0</v>
      </c>
      <c r="AG1446" s="14">
        <f>VLOOKUP($B1446,[2]Sheet3!$G:$CZ,18,0)</f>
        <v>0</v>
      </c>
      <c r="AH1446" s="14">
        <f>VLOOKUP($B1446,[2]Sheet3!$G:$CZ,19,0)</f>
        <v>0</v>
      </c>
      <c r="AI1446" s="14">
        <f>VLOOKUP($B1446,[2]Sheet3!$G:$CZ,20,0)</f>
        <v>0</v>
      </c>
      <c r="AJ1446" s="14">
        <f>VLOOKUP($B1446,[2]Sheet3!$G:$CZ,21,0)</f>
        <v>0</v>
      </c>
      <c r="AK1446" s="14">
        <f>VLOOKUP($B1446,[2]Sheet3!$G:$CZ,22,0)</f>
        <v>0</v>
      </c>
      <c r="AL1446" s="14">
        <f>VLOOKUP($B1446,[2]Sheet3!$G:$CZ,23,0)</f>
        <v>0</v>
      </c>
      <c r="AM1446" s="14">
        <f>VLOOKUP($B1446,[2]Sheet3!$G:$CZ,24,0)</f>
        <v>0</v>
      </c>
      <c r="AN1446" s="14">
        <f>VLOOKUP($B1446,[2]Sheet3!$G:$CZ,25,0)</f>
        <v>0</v>
      </c>
      <c r="AO1446" s="14">
        <f>VLOOKUP($B1446,[2]Sheet3!$G:$CZ,26,0)</f>
        <v>0</v>
      </c>
      <c r="AP1446" s="14">
        <f>VLOOKUP($B1446,[2]Sheet3!$G:$CZ,27,0)</f>
        <v>0</v>
      </c>
      <c r="AQ1446" s="14">
        <f>VLOOKUP($B1446,[2]Sheet3!$G:$CZ,28,0)</f>
        <v>0</v>
      </c>
      <c r="AR1446" s="14">
        <f>VLOOKUP($B1446,[2]Sheet3!$G:$CZ,29,0)</f>
        <v>0</v>
      </c>
      <c r="AS1446" s="14">
        <f>VLOOKUP($B1446,[2]Sheet3!$G:$CZ,30,0)</f>
        <v>0</v>
      </c>
      <c r="AT1446" s="14">
        <f>VLOOKUP($B1446,[2]Sheet3!$G:$CZ,31,0)</f>
        <v>0</v>
      </c>
      <c r="AU1446" s="14">
        <f>VLOOKUP($B1446,[2]Sheet3!$G:$CZ,32,0)</f>
        <v>0</v>
      </c>
      <c r="AV1446" s="14">
        <f>VLOOKUP($B1446,[2]Sheet3!$G:$CZ,33,0)</f>
        <v>0</v>
      </c>
      <c r="AW1446" s="14">
        <f>VLOOKUP($B1446,[2]Sheet3!$G:$CZ,34,0)</f>
        <v>0</v>
      </c>
      <c r="AX1446" s="14">
        <f>VLOOKUP($B1446,[2]Sheet3!$G:$CZ,35,0)</f>
        <v>0</v>
      </c>
      <c r="AY1446" s="14">
        <f>VLOOKUP($B1446,[2]Sheet3!$G:$CZ,36,0)</f>
        <v>0</v>
      </c>
      <c r="AZ1446" s="14">
        <f>VLOOKUP($B1446,[2]Sheet3!$G:$CZ,37,0)</f>
        <v>0</v>
      </c>
      <c r="BA1446" s="14">
        <f>VLOOKUP($B1446,[2]Sheet3!$G:$CZ,38,0)</f>
        <v>0</v>
      </c>
      <c r="BB1446" s="14">
        <f>VLOOKUP($B1446,[2]Sheet3!$G:$CZ,39,0)</f>
        <v>0</v>
      </c>
      <c r="BC1446" s="14">
        <f>VLOOKUP($B1446,[2]Sheet3!$G:$CZ,40,0)</f>
        <v>0</v>
      </c>
      <c r="BD1446" s="14">
        <f>VLOOKUP($B1446,[2]Sheet3!$G:$CZ,41,0)</f>
        <v>0</v>
      </c>
      <c r="BE1446" s="14">
        <f>VLOOKUP($B1446,[2]Sheet3!$G:$CZ,42,0)</f>
        <v>0</v>
      </c>
      <c r="BF1446" s="14">
        <f>VLOOKUP($B1446,[2]Sheet3!$G:$CZ,43,0)</f>
        <v>0</v>
      </c>
      <c r="BG1446" s="14">
        <f>VLOOKUP($B1446,[2]Sheet3!$G:$CZ,44,0)</f>
        <v>0</v>
      </c>
      <c r="BH1446" s="14">
        <f>VLOOKUP($B1446,[2]Sheet3!$G:$CZ,45,0)</f>
        <v>0</v>
      </c>
      <c r="BI1446" s="14">
        <f>VLOOKUP($B1446,[2]Sheet3!$G:$CZ,46,0)</f>
        <v>0</v>
      </c>
      <c r="BJ1446" s="14">
        <f>VLOOKUP($B1446,[2]Sheet3!$G:$CZ,47,0)</f>
        <v>0</v>
      </c>
      <c r="BK1446" s="14">
        <f>VLOOKUP($B1446,[2]Sheet3!$G:$CZ,48,0)</f>
        <v>0</v>
      </c>
      <c r="BL1446" s="14">
        <f>VLOOKUP($B1446,[2]Sheet3!$G:$CZ,49,0)</f>
        <v>0</v>
      </c>
      <c r="BM1446" s="14">
        <f>VLOOKUP($B1446,[2]Sheet3!$G:$CZ,50,0)</f>
        <v>0</v>
      </c>
      <c r="BN1446" s="14">
        <f>VLOOKUP($B1446,[2]Sheet3!$G:$CZ,51,0)</f>
        <v>0</v>
      </c>
      <c r="BO1446" s="14">
        <f>VLOOKUP($B1446,[2]Sheet3!$G:$CZ,52,0)</f>
        <v>0</v>
      </c>
      <c r="BP1446" s="14">
        <f>VLOOKUP($B1446,[2]Sheet3!$G:$CZ,53,0)</f>
        <v>0</v>
      </c>
      <c r="BQ1446" s="14">
        <f>VLOOKUP($B1446,[2]Sheet3!$G:$CZ,54,0)</f>
        <v>0</v>
      </c>
      <c r="BR1446" s="14">
        <f>VLOOKUP($B1446,[2]Sheet3!$G:$CZ,55,0)</f>
        <v>0</v>
      </c>
      <c r="BS1446" s="14">
        <f>VLOOKUP($B1446,[2]Sheet3!$G:$CZ,56,0)</f>
        <v>0</v>
      </c>
      <c r="BT1446" s="14">
        <f>VLOOKUP($B1446,[2]Sheet3!$G:$CZ,57,0)</f>
        <v>0</v>
      </c>
      <c r="BU1446" s="14">
        <f>VLOOKUP($B1446,[2]Sheet3!$G:$CZ,58,0)</f>
        <v>0</v>
      </c>
      <c r="BV1446" s="14">
        <f>VLOOKUP($B1446,[2]Sheet3!$G:$CZ,59,0)</f>
        <v>0</v>
      </c>
      <c r="BW1446" s="14">
        <f>VLOOKUP($B1446,[2]Sheet3!$G:$CZ,60,0)</f>
        <v>0</v>
      </c>
      <c r="BX1446" s="14">
        <f>VLOOKUP($B1446,[2]Sheet3!$G:$CZ,61,0)</f>
        <v>0</v>
      </c>
      <c r="BY1446" s="14">
        <f>VLOOKUP($B1446,[2]Sheet3!$G:$CZ,62,0)</f>
        <v>0</v>
      </c>
      <c r="BZ1446" s="14">
        <f>VLOOKUP($B1446,[2]Sheet3!$G:$CZ,63,0)</f>
        <v>0</v>
      </c>
      <c r="CA1446" s="14">
        <f>VLOOKUP($B1446,[2]Sheet3!$G:$CZ,64,0)</f>
        <v>0</v>
      </c>
      <c r="CB1446" s="14">
        <f>VLOOKUP($B1446,[2]Sheet3!$G:$CZ,65,0)</f>
        <v>0</v>
      </c>
      <c r="CC1446" s="14">
        <f>VLOOKUP($B1446,[2]Sheet3!$G:$CZ,66,0)</f>
        <v>0</v>
      </c>
      <c r="CD1446" s="14">
        <f>VLOOKUP($B1446,[2]Sheet3!$G:$CZ,67,0)</f>
        <v>0</v>
      </c>
      <c r="CE1446" s="14">
        <f>VLOOKUP($B1446,[2]Sheet3!$G:$CZ,68,0)</f>
        <v>0</v>
      </c>
      <c r="CF1446" s="14">
        <f>VLOOKUP($B1446,[2]Sheet3!$G:$CZ,69,0)</f>
        <v>0</v>
      </c>
      <c r="CG1446" s="14">
        <f>VLOOKUP($B1446,[2]Sheet3!$G:$CZ,70,0)</f>
        <v>0</v>
      </c>
      <c r="CH1446" s="14">
        <f>VLOOKUP($B1446,[2]Sheet3!$G:$CZ,71,0)</f>
        <v>0</v>
      </c>
      <c r="CI1446" s="14">
        <f>VLOOKUP($B1446,[2]Sheet3!$G:$CZ,72,0)</f>
        <v>0</v>
      </c>
      <c r="CJ1446" s="14">
        <f>VLOOKUP($B1446,[2]Sheet3!$G:$CZ,73,0)</f>
        <v>0</v>
      </c>
      <c r="CK1446" s="14">
        <f>VLOOKUP($B1446,[2]Sheet3!$G:$CZ,74,0)</f>
        <v>0</v>
      </c>
      <c r="CL1446" s="14">
        <f>VLOOKUP($B1446,[2]Sheet3!$G:$CZ,75,0)</f>
        <v>0</v>
      </c>
      <c r="CM1446" s="14">
        <f>VLOOKUP($B1446,[2]Sheet3!$G:$CZ,76,0)</f>
        <v>0</v>
      </c>
      <c r="CN1446" s="14">
        <f>VLOOKUP($B1446,[2]Sheet3!$G:$CZ,77,0)</f>
        <v>0</v>
      </c>
      <c r="CO1446" s="14">
        <f>VLOOKUP($B1446,[2]Sheet3!$G:$CZ,78,0)</f>
        <v>0</v>
      </c>
      <c r="CP1446" s="14">
        <f>VLOOKUP($B1446,[2]Sheet3!$G:$CZ,79,0)</f>
        <v>0</v>
      </c>
      <c r="CQ1446" s="14">
        <f>VLOOKUP($B1446,[2]Sheet3!$G:$CZ,80,0)</f>
        <v>0</v>
      </c>
      <c r="CR1446" s="14">
        <f>VLOOKUP($B1446,[2]Sheet3!$G:$CZ,81,0)</f>
        <v>0</v>
      </c>
      <c r="CS1446" s="14">
        <f>VLOOKUP($B1446,[2]Sheet3!$G:$CZ,82,0)</f>
        <v>0</v>
      </c>
      <c r="CT1446" s="14">
        <f>VLOOKUP($B1446,[2]Sheet3!$G:$CZ,83,0)</f>
        <v>0</v>
      </c>
      <c r="CU1446" s="14">
        <f>VLOOKUP($B1446,[2]Sheet3!$G:$CZ,84,0)</f>
        <v>0</v>
      </c>
      <c r="CV1446" s="14">
        <f>VLOOKUP($B1446,[2]Sheet3!$G:$CZ,85,0)</f>
        <v>0</v>
      </c>
      <c r="CW1446" s="14">
        <f>VLOOKUP($B1446,[2]Sheet3!$G:$CZ,86,0)</f>
        <v>0</v>
      </c>
      <c r="CX1446" s="14">
        <f>VLOOKUP($B1446,[2]Sheet3!$G:$CZ,87,0)</f>
        <v>0</v>
      </c>
      <c r="CY1446" s="14">
        <f>VLOOKUP($B1446,[2]Sheet3!$G:$CZ,88,0)</f>
        <v>0</v>
      </c>
      <c r="CZ1446" s="14">
        <f>VLOOKUP($B1446,[2]Sheet3!$G:$CZ,89,0)</f>
        <v>0</v>
      </c>
      <c r="DA1446" s="14">
        <f>VLOOKUP($B1446,[2]Sheet3!$G:$CZ,90,0)</f>
        <v>0</v>
      </c>
      <c r="DB1446" s="14">
        <f>VLOOKUP($B1446,[2]Sheet3!$G:$CZ,91,0)</f>
        <v>0</v>
      </c>
      <c r="DC1446" s="14">
        <f>VLOOKUP($B1446,[2]Sheet3!$G:$CZ,92,0)</f>
        <v>0</v>
      </c>
      <c r="DD1446" s="14">
        <f>VLOOKUP($B1446,[2]Sheet3!$G:$CZ,93,0)</f>
        <v>0</v>
      </c>
      <c r="DE1446" s="14">
        <f>VLOOKUP($B1446,[2]Sheet3!$G:$CZ,94,0)</f>
        <v>0</v>
      </c>
      <c r="DF1446" s="14">
        <f>VLOOKUP($B1446,[2]Sheet3!$G:$CZ,95,0)</f>
        <v>0</v>
      </c>
      <c r="DG1446" s="14">
        <f>VLOOKUP($B1446,[2]Sheet3!$G:$CZ,96,0)</f>
        <v>0</v>
      </c>
      <c r="DH1446" s="14">
        <f>VLOOKUP($B1446,[2]Sheet3!$G:$CZ,97,0)</f>
        <v>0</v>
      </c>
      <c r="DI1446" s="14">
        <f>VLOOKUP($B1446,[2]Sheet3!$G:$CZ,98,0)</f>
        <v>0</v>
      </c>
    </row>
    <row r="1447" spans="1:113" x14ac:dyDescent="0.3">
      <c r="A1447" s="9" t="str">
        <f t="shared" si="68"/>
        <v>N14589</v>
      </c>
      <c r="B1447" s="15" t="s">
        <v>3033</v>
      </c>
      <c r="C1447" s="15" t="s">
        <v>3034</v>
      </c>
      <c r="F1447" s="7" t="s">
        <v>15</v>
      </c>
      <c r="G1447" s="12" t="s">
        <v>4939</v>
      </c>
      <c r="H1447" s="12" t="str">
        <f>VLOOKUP($B1447,[1]Sheet1!$A:$G,5,0)</f>
        <v>dheeraj.sharma@redingtongroup.com</v>
      </c>
      <c r="I1447" s="12" t="str">
        <f>VLOOKUP($B1447,[1]Sheet1!$A:$G,7,0)</f>
        <v>sidharth.eknath@redingtongroup.com</v>
      </c>
      <c r="J1447" s="12" t="s">
        <v>82</v>
      </c>
      <c r="K1447" s="7"/>
      <c r="L1447" s="7"/>
      <c r="M1447" s="8"/>
      <c r="N1447" s="7" t="str">
        <f t="shared" si="66"/>
        <v>dheeraj.sharma@redingtongroup.com; sidharth.eknath@redingtongroup.com; nilesh.phirke@redingtongroup.com;christopher.joseph@redingtongroup.com</v>
      </c>
      <c r="O1447" s="7" t="str">
        <f t="shared" si="67"/>
        <v>N14589</v>
      </c>
      <c r="P1447" s="8" t="s">
        <v>5215</v>
      </c>
      <c r="Q1447" s="14">
        <f>VLOOKUP($B1447,[2]Sheet3!$G:$CZ,2,0)</f>
        <v>2400308064</v>
      </c>
      <c r="R1447" s="14">
        <f>VLOOKUP($B1447,[2]Sheet3!$G:$CZ,3,0)</f>
        <v>0</v>
      </c>
      <c r="S1447" s="14">
        <f>VLOOKUP($B1447,[2]Sheet3!$G:$CZ,4,0)</f>
        <v>0</v>
      </c>
      <c r="T1447" s="14">
        <f>VLOOKUP($B1447,[2]Sheet3!$G:$CZ,5,0)</f>
        <v>0</v>
      </c>
      <c r="U1447" s="14">
        <f>VLOOKUP($B1447,[2]Sheet3!$G:$CZ,6,0)</f>
        <v>0</v>
      </c>
      <c r="V1447" s="14">
        <f>VLOOKUP($B1447,[2]Sheet3!$G:$CZ,7,0)</f>
        <v>0</v>
      </c>
      <c r="W1447" s="14">
        <f>VLOOKUP($B1447,[2]Sheet3!$G:$CZ,8,0)</f>
        <v>0</v>
      </c>
      <c r="X1447" s="14">
        <f>VLOOKUP($B1447,[2]Sheet3!$G:$CZ,9,0)</f>
        <v>0</v>
      </c>
      <c r="Y1447" s="14">
        <f>VLOOKUP($B1447,[2]Sheet3!$G:$CZ,10,0)</f>
        <v>0</v>
      </c>
      <c r="Z1447" s="14">
        <f>VLOOKUP($B1447,[2]Sheet3!$G:$CZ,11,0)</f>
        <v>0</v>
      </c>
      <c r="AA1447" s="14">
        <f>VLOOKUP($B1447,[2]Sheet3!$G:$CZ,12,0)</f>
        <v>0</v>
      </c>
      <c r="AB1447" s="14">
        <f>VLOOKUP($B1447,[2]Sheet3!$G:$CZ,13,0)</f>
        <v>0</v>
      </c>
      <c r="AC1447" s="14">
        <f>VLOOKUP($B1447,[2]Sheet3!$G:$CZ,14,0)</f>
        <v>0</v>
      </c>
      <c r="AD1447" s="14">
        <f>VLOOKUP($B1447,[2]Sheet3!$G:$CZ,15,0)</f>
        <v>0</v>
      </c>
      <c r="AE1447" s="14">
        <f>VLOOKUP($B1447,[2]Sheet3!$G:$CZ,16,0)</f>
        <v>0</v>
      </c>
      <c r="AF1447" s="14">
        <f>VLOOKUP($B1447,[2]Sheet3!$G:$CZ,17,0)</f>
        <v>0</v>
      </c>
      <c r="AG1447" s="14">
        <f>VLOOKUP($B1447,[2]Sheet3!$G:$CZ,18,0)</f>
        <v>0</v>
      </c>
      <c r="AH1447" s="14">
        <f>VLOOKUP($B1447,[2]Sheet3!$G:$CZ,19,0)</f>
        <v>0</v>
      </c>
      <c r="AI1447" s="14">
        <f>VLOOKUP($B1447,[2]Sheet3!$G:$CZ,20,0)</f>
        <v>0</v>
      </c>
      <c r="AJ1447" s="14">
        <f>VLOOKUP($B1447,[2]Sheet3!$G:$CZ,21,0)</f>
        <v>0</v>
      </c>
      <c r="AK1447" s="14">
        <f>VLOOKUP($B1447,[2]Sheet3!$G:$CZ,22,0)</f>
        <v>0</v>
      </c>
      <c r="AL1447" s="14">
        <f>VLOOKUP($B1447,[2]Sheet3!$G:$CZ,23,0)</f>
        <v>0</v>
      </c>
      <c r="AM1447" s="14">
        <f>VLOOKUP($B1447,[2]Sheet3!$G:$CZ,24,0)</f>
        <v>0</v>
      </c>
      <c r="AN1447" s="14">
        <f>VLOOKUP($B1447,[2]Sheet3!$G:$CZ,25,0)</f>
        <v>0</v>
      </c>
      <c r="AO1447" s="14">
        <f>VLOOKUP($B1447,[2]Sheet3!$G:$CZ,26,0)</f>
        <v>0</v>
      </c>
      <c r="AP1447" s="14">
        <f>VLOOKUP($B1447,[2]Sheet3!$G:$CZ,27,0)</f>
        <v>0</v>
      </c>
      <c r="AQ1447" s="14">
        <f>VLOOKUP($B1447,[2]Sheet3!$G:$CZ,28,0)</f>
        <v>0</v>
      </c>
      <c r="AR1447" s="14">
        <f>VLOOKUP($B1447,[2]Sheet3!$G:$CZ,29,0)</f>
        <v>0</v>
      </c>
      <c r="AS1447" s="14">
        <f>VLOOKUP($B1447,[2]Sheet3!$G:$CZ,30,0)</f>
        <v>0</v>
      </c>
      <c r="AT1447" s="14">
        <f>VLOOKUP($B1447,[2]Sheet3!$G:$CZ,31,0)</f>
        <v>0</v>
      </c>
      <c r="AU1447" s="14">
        <f>VLOOKUP($B1447,[2]Sheet3!$G:$CZ,32,0)</f>
        <v>0</v>
      </c>
      <c r="AV1447" s="14">
        <f>VLOOKUP($B1447,[2]Sheet3!$G:$CZ,33,0)</f>
        <v>0</v>
      </c>
      <c r="AW1447" s="14">
        <f>VLOOKUP($B1447,[2]Sheet3!$G:$CZ,34,0)</f>
        <v>0</v>
      </c>
      <c r="AX1447" s="14">
        <f>VLOOKUP($B1447,[2]Sheet3!$G:$CZ,35,0)</f>
        <v>0</v>
      </c>
      <c r="AY1447" s="14">
        <f>VLOOKUP($B1447,[2]Sheet3!$G:$CZ,36,0)</f>
        <v>0</v>
      </c>
      <c r="AZ1447" s="14">
        <f>VLOOKUP($B1447,[2]Sheet3!$G:$CZ,37,0)</f>
        <v>0</v>
      </c>
      <c r="BA1447" s="14">
        <f>VLOOKUP($B1447,[2]Sheet3!$G:$CZ,38,0)</f>
        <v>0</v>
      </c>
      <c r="BB1447" s="14">
        <f>VLOOKUP($B1447,[2]Sheet3!$G:$CZ,39,0)</f>
        <v>0</v>
      </c>
      <c r="BC1447" s="14">
        <f>VLOOKUP($B1447,[2]Sheet3!$G:$CZ,40,0)</f>
        <v>0</v>
      </c>
      <c r="BD1447" s="14">
        <f>VLOOKUP($B1447,[2]Sheet3!$G:$CZ,41,0)</f>
        <v>0</v>
      </c>
      <c r="BE1447" s="14">
        <f>VLOOKUP($B1447,[2]Sheet3!$G:$CZ,42,0)</f>
        <v>0</v>
      </c>
      <c r="BF1447" s="14">
        <f>VLOOKUP($B1447,[2]Sheet3!$G:$CZ,43,0)</f>
        <v>0</v>
      </c>
      <c r="BG1447" s="14">
        <f>VLOOKUP($B1447,[2]Sheet3!$G:$CZ,44,0)</f>
        <v>0</v>
      </c>
      <c r="BH1447" s="14">
        <f>VLOOKUP($B1447,[2]Sheet3!$G:$CZ,45,0)</f>
        <v>0</v>
      </c>
      <c r="BI1447" s="14">
        <f>VLOOKUP($B1447,[2]Sheet3!$G:$CZ,46,0)</f>
        <v>0</v>
      </c>
      <c r="BJ1447" s="14">
        <f>VLOOKUP($B1447,[2]Sheet3!$G:$CZ,47,0)</f>
        <v>0</v>
      </c>
      <c r="BK1447" s="14">
        <f>VLOOKUP($B1447,[2]Sheet3!$G:$CZ,48,0)</f>
        <v>0</v>
      </c>
      <c r="BL1447" s="14">
        <f>VLOOKUP($B1447,[2]Sheet3!$G:$CZ,49,0)</f>
        <v>0</v>
      </c>
      <c r="BM1447" s="14">
        <f>VLOOKUP($B1447,[2]Sheet3!$G:$CZ,50,0)</f>
        <v>0</v>
      </c>
      <c r="BN1447" s="14">
        <f>VLOOKUP($B1447,[2]Sheet3!$G:$CZ,51,0)</f>
        <v>0</v>
      </c>
      <c r="BO1447" s="14">
        <f>VLOOKUP($B1447,[2]Sheet3!$G:$CZ,52,0)</f>
        <v>0</v>
      </c>
      <c r="BP1447" s="14">
        <f>VLOOKUP($B1447,[2]Sheet3!$G:$CZ,53,0)</f>
        <v>0</v>
      </c>
      <c r="BQ1447" s="14">
        <f>VLOOKUP($B1447,[2]Sheet3!$G:$CZ,54,0)</f>
        <v>0</v>
      </c>
      <c r="BR1447" s="14">
        <f>VLOOKUP($B1447,[2]Sheet3!$G:$CZ,55,0)</f>
        <v>0</v>
      </c>
      <c r="BS1447" s="14">
        <f>VLOOKUP($B1447,[2]Sheet3!$G:$CZ,56,0)</f>
        <v>0</v>
      </c>
      <c r="BT1447" s="14">
        <f>VLOOKUP($B1447,[2]Sheet3!$G:$CZ,57,0)</f>
        <v>0</v>
      </c>
      <c r="BU1447" s="14">
        <f>VLOOKUP($B1447,[2]Sheet3!$G:$CZ,58,0)</f>
        <v>0</v>
      </c>
      <c r="BV1447" s="14">
        <f>VLOOKUP($B1447,[2]Sheet3!$G:$CZ,59,0)</f>
        <v>0</v>
      </c>
      <c r="BW1447" s="14">
        <f>VLOOKUP($B1447,[2]Sheet3!$G:$CZ,60,0)</f>
        <v>0</v>
      </c>
      <c r="BX1447" s="14">
        <f>VLOOKUP($B1447,[2]Sheet3!$G:$CZ,61,0)</f>
        <v>0</v>
      </c>
      <c r="BY1447" s="14">
        <f>VLOOKUP($B1447,[2]Sheet3!$G:$CZ,62,0)</f>
        <v>0</v>
      </c>
      <c r="BZ1447" s="14">
        <f>VLOOKUP($B1447,[2]Sheet3!$G:$CZ,63,0)</f>
        <v>0</v>
      </c>
      <c r="CA1447" s="14">
        <f>VLOOKUP($B1447,[2]Sheet3!$G:$CZ,64,0)</f>
        <v>0</v>
      </c>
      <c r="CB1447" s="14">
        <f>VLOOKUP($B1447,[2]Sheet3!$G:$CZ,65,0)</f>
        <v>0</v>
      </c>
      <c r="CC1447" s="14">
        <f>VLOOKUP($B1447,[2]Sheet3!$G:$CZ,66,0)</f>
        <v>0</v>
      </c>
      <c r="CD1447" s="14">
        <f>VLOOKUP($B1447,[2]Sheet3!$G:$CZ,67,0)</f>
        <v>0</v>
      </c>
      <c r="CE1447" s="14">
        <f>VLOOKUP($B1447,[2]Sheet3!$G:$CZ,68,0)</f>
        <v>0</v>
      </c>
      <c r="CF1447" s="14">
        <f>VLOOKUP($B1447,[2]Sheet3!$G:$CZ,69,0)</f>
        <v>0</v>
      </c>
      <c r="CG1447" s="14">
        <f>VLOOKUP($B1447,[2]Sheet3!$G:$CZ,70,0)</f>
        <v>0</v>
      </c>
      <c r="CH1447" s="14">
        <f>VLOOKUP($B1447,[2]Sheet3!$G:$CZ,71,0)</f>
        <v>0</v>
      </c>
      <c r="CI1447" s="14">
        <f>VLOOKUP($B1447,[2]Sheet3!$G:$CZ,72,0)</f>
        <v>0</v>
      </c>
      <c r="CJ1447" s="14">
        <f>VLOOKUP($B1447,[2]Sheet3!$G:$CZ,73,0)</f>
        <v>0</v>
      </c>
      <c r="CK1447" s="14">
        <f>VLOOKUP($B1447,[2]Sheet3!$G:$CZ,74,0)</f>
        <v>0</v>
      </c>
      <c r="CL1447" s="14">
        <f>VLOOKUP($B1447,[2]Sheet3!$G:$CZ,75,0)</f>
        <v>0</v>
      </c>
      <c r="CM1447" s="14">
        <f>VLOOKUP($B1447,[2]Sheet3!$G:$CZ,76,0)</f>
        <v>0</v>
      </c>
      <c r="CN1447" s="14">
        <f>VLOOKUP($B1447,[2]Sheet3!$G:$CZ,77,0)</f>
        <v>0</v>
      </c>
      <c r="CO1447" s="14">
        <f>VLOOKUP($B1447,[2]Sheet3!$G:$CZ,78,0)</f>
        <v>0</v>
      </c>
      <c r="CP1447" s="14">
        <f>VLOOKUP($B1447,[2]Sheet3!$G:$CZ,79,0)</f>
        <v>0</v>
      </c>
      <c r="CQ1447" s="14">
        <f>VLOOKUP($B1447,[2]Sheet3!$G:$CZ,80,0)</f>
        <v>0</v>
      </c>
      <c r="CR1447" s="14">
        <f>VLOOKUP($B1447,[2]Sheet3!$G:$CZ,81,0)</f>
        <v>0</v>
      </c>
      <c r="CS1447" s="14">
        <f>VLOOKUP($B1447,[2]Sheet3!$G:$CZ,82,0)</f>
        <v>0</v>
      </c>
      <c r="CT1447" s="14">
        <f>VLOOKUP($B1447,[2]Sheet3!$G:$CZ,83,0)</f>
        <v>0</v>
      </c>
      <c r="CU1447" s="14">
        <f>VLOOKUP($B1447,[2]Sheet3!$G:$CZ,84,0)</f>
        <v>0</v>
      </c>
      <c r="CV1447" s="14">
        <f>VLOOKUP($B1447,[2]Sheet3!$G:$CZ,85,0)</f>
        <v>0</v>
      </c>
      <c r="CW1447" s="14">
        <f>VLOOKUP($B1447,[2]Sheet3!$G:$CZ,86,0)</f>
        <v>0</v>
      </c>
      <c r="CX1447" s="14">
        <f>VLOOKUP($B1447,[2]Sheet3!$G:$CZ,87,0)</f>
        <v>0</v>
      </c>
      <c r="CY1447" s="14">
        <f>VLOOKUP($B1447,[2]Sheet3!$G:$CZ,88,0)</f>
        <v>0</v>
      </c>
      <c r="CZ1447" s="14">
        <f>VLOOKUP($B1447,[2]Sheet3!$G:$CZ,89,0)</f>
        <v>0</v>
      </c>
      <c r="DA1447" s="14">
        <f>VLOOKUP($B1447,[2]Sheet3!$G:$CZ,90,0)</f>
        <v>0</v>
      </c>
      <c r="DB1447" s="14">
        <f>VLOOKUP($B1447,[2]Sheet3!$G:$CZ,91,0)</f>
        <v>0</v>
      </c>
      <c r="DC1447" s="14">
        <f>VLOOKUP($B1447,[2]Sheet3!$G:$CZ,92,0)</f>
        <v>0</v>
      </c>
      <c r="DD1447" s="14">
        <f>VLOOKUP($B1447,[2]Sheet3!$G:$CZ,93,0)</f>
        <v>0</v>
      </c>
      <c r="DE1447" s="14">
        <f>VLOOKUP($B1447,[2]Sheet3!$G:$CZ,94,0)</f>
        <v>0</v>
      </c>
      <c r="DF1447" s="14">
        <f>VLOOKUP($B1447,[2]Sheet3!$G:$CZ,95,0)</f>
        <v>0</v>
      </c>
      <c r="DG1447" s="14">
        <f>VLOOKUP($B1447,[2]Sheet3!$G:$CZ,96,0)</f>
        <v>0</v>
      </c>
      <c r="DH1447" s="14">
        <f>VLOOKUP($B1447,[2]Sheet3!$G:$CZ,97,0)</f>
        <v>0</v>
      </c>
      <c r="DI1447" s="14">
        <f>VLOOKUP($B1447,[2]Sheet3!$G:$CZ,98,0)</f>
        <v>0</v>
      </c>
    </row>
    <row r="1448" spans="1:113" x14ac:dyDescent="0.3">
      <c r="A1448" s="9" t="str">
        <f t="shared" si="68"/>
        <v>E43019</v>
      </c>
      <c r="B1448" s="15" t="s">
        <v>3035</v>
      </c>
      <c r="C1448" s="15" t="s">
        <v>3036</v>
      </c>
      <c r="F1448" s="7" t="s">
        <v>15</v>
      </c>
      <c r="G1448" s="12" t="s">
        <v>4940</v>
      </c>
      <c r="H1448" s="12" t="str">
        <f>VLOOKUP($B1448,[1]Sheet1!$A:$G,5,0)</f>
        <v>pankaj.soni@redingtongroup.com</v>
      </c>
      <c r="I1448" s="12" t="str">
        <f>VLOOKUP($B1448,[1]Sheet1!$A:$G,7,0)</f>
        <v>jaswinder.singh@redingtongroup.com</v>
      </c>
      <c r="J1448" s="12" t="s">
        <v>82</v>
      </c>
      <c r="K1448" s="7"/>
      <c r="L1448" s="7"/>
      <c r="M1448" s="8"/>
      <c r="N1448" s="7" t="str">
        <f t="shared" si="66"/>
        <v>pankaj.soni@redingtongroup.com; jaswinder.singh@redingtongroup.com; nilesh.phirke@redingtongroup.com;christopher.joseph@redingtongroup.com</v>
      </c>
      <c r="O1448" s="7" t="str">
        <f t="shared" si="67"/>
        <v>E43019</v>
      </c>
      <c r="P1448" s="8" t="s">
        <v>5215</v>
      </c>
      <c r="Q1448" s="14">
        <f>VLOOKUP($B1448,[2]Sheet3!$G:$CZ,2,0)</f>
        <v>2400299627</v>
      </c>
      <c r="R1448" s="14">
        <f>VLOOKUP($B1448,[2]Sheet3!$G:$CZ,3,0)</f>
        <v>2400307527</v>
      </c>
      <c r="S1448" s="14">
        <f>VLOOKUP($B1448,[2]Sheet3!$G:$CZ,4,0)</f>
        <v>2400301054</v>
      </c>
      <c r="T1448" s="14">
        <f>VLOOKUP($B1448,[2]Sheet3!$G:$CZ,5,0)</f>
        <v>2400299626</v>
      </c>
      <c r="U1448" s="14">
        <f>VLOOKUP($B1448,[2]Sheet3!$G:$CZ,6,0)</f>
        <v>0</v>
      </c>
      <c r="V1448" s="14">
        <f>VLOOKUP($B1448,[2]Sheet3!$G:$CZ,7,0)</f>
        <v>0</v>
      </c>
      <c r="W1448" s="14">
        <f>VLOOKUP($B1448,[2]Sheet3!$G:$CZ,8,0)</f>
        <v>0</v>
      </c>
      <c r="X1448" s="14">
        <f>VLOOKUP($B1448,[2]Sheet3!$G:$CZ,9,0)</f>
        <v>0</v>
      </c>
      <c r="Y1448" s="14">
        <f>VLOOKUP($B1448,[2]Sheet3!$G:$CZ,10,0)</f>
        <v>0</v>
      </c>
      <c r="Z1448" s="14">
        <f>VLOOKUP($B1448,[2]Sheet3!$G:$CZ,11,0)</f>
        <v>0</v>
      </c>
      <c r="AA1448" s="14">
        <f>VLOOKUP($B1448,[2]Sheet3!$G:$CZ,12,0)</f>
        <v>0</v>
      </c>
      <c r="AB1448" s="14">
        <f>VLOOKUP($B1448,[2]Sheet3!$G:$CZ,13,0)</f>
        <v>0</v>
      </c>
      <c r="AC1448" s="14">
        <f>VLOOKUP($B1448,[2]Sheet3!$G:$CZ,14,0)</f>
        <v>0</v>
      </c>
      <c r="AD1448" s="14">
        <f>VLOOKUP($B1448,[2]Sheet3!$G:$CZ,15,0)</f>
        <v>0</v>
      </c>
      <c r="AE1448" s="14">
        <f>VLOOKUP($B1448,[2]Sheet3!$G:$CZ,16,0)</f>
        <v>0</v>
      </c>
      <c r="AF1448" s="14">
        <f>VLOOKUP($B1448,[2]Sheet3!$G:$CZ,17,0)</f>
        <v>0</v>
      </c>
      <c r="AG1448" s="14">
        <f>VLOOKUP($B1448,[2]Sheet3!$G:$CZ,18,0)</f>
        <v>0</v>
      </c>
      <c r="AH1448" s="14">
        <f>VLOOKUP($B1448,[2]Sheet3!$G:$CZ,19,0)</f>
        <v>0</v>
      </c>
      <c r="AI1448" s="14">
        <f>VLOOKUP($B1448,[2]Sheet3!$G:$CZ,20,0)</f>
        <v>0</v>
      </c>
      <c r="AJ1448" s="14">
        <f>VLOOKUP($B1448,[2]Sheet3!$G:$CZ,21,0)</f>
        <v>0</v>
      </c>
      <c r="AK1448" s="14">
        <f>VLOOKUP($B1448,[2]Sheet3!$G:$CZ,22,0)</f>
        <v>0</v>
      </c>
      <c r="AL1448" s="14">
        <f>VLOOKUP($B1448,[2]Sheet3!$G:$CZ,23,0)</f>
        <v>0</v>
      </c>
      <c r="AM1448" s="14">
        <f>VLOOKUP($B1448,[2]Sheet3!$G:$CZ,24,0)</f>
        <v>0</v>
      </c>
      <c r="AN1448" s="14">
        <f>VLOOKUP($B1448,[2]Sheet3!$G:$CZ,25,0)</f>
        <v>0</v>
      </c>
      <c r="AO1448" s="14">
        <f>VLOOKUP($B1448,[2]Sheet3!$G:$CZ,26,0)</f>
        <v>0</v>
      </c>
      <c r="AP1448" s="14">
        <f>VLOOKUP($B1448,[2]Sheet3!$G:$CZ,27,0)</f>
        <v>0</v>
      </c>
      <c r="AQ1448" s="14">
        <f>VLOOKUP($B1448,[2]Sheet3!$G:$CZ,28,0)</f>
        <v>0</v>
      </c>
      <c r="AR1448" s="14">
        <f>VLOOKUP($B1448,[2]Sheet3!$G:$CZ,29,0)</f>
        <v>0</v>
      </c>
      <c r="AS1448" s="14">
        <f>VLOOKUP($B1448,[2]Sheet3!$G:$CZ,30,0)</f>
        <v>0</v>
      </c>
      <c r="AT1448" s="14">
        <f>VLOOKUP($B1448,[2]Sheet3!$G:$CZ,31,0)</f>
        <v>0</v>
      </c>
      <c r="AU1448" s="14">
        <f>VLOOKUP($B1448,[2]Sheet3!$G:$CZ,32,0)</f>
        <v>0</v>
      </c>
      <c r="AV1448" s="14">
        <f>VLOOKUP($B1448,[2]Sheet3!$G:$CZ,33,0)</f>
        <v>0</v>
      </c>
      <c r="AW1448" s="14">
        <f>VLOOKUP($B1448,[2]Sheet3!$G:$CZ,34,0)</f>
        <v>0</v>
      </c>
      <c r="AX1448" s="14">
        <f>VLOOKUP($B1448,[2]Sheet3!$G:$CZ,35,0)</f>
        <v>0</v>
      </c>
      <c r="AY1448" s="14">
        <f>VLOOKUP($B1448,[2]Sheet3!$G:$CZ,36,0)</f>
        <v>0</v>
      </c>
      <c r="AZ1448" s="14">
        <f>VLOOKUP($B1448,[2]Sheet3!$G:$CZ,37,0)</f>
        <v>0</v>
      </c>
      <c r="BA1448" s="14">
        <f>VLOOKUP($B1448,[2]Sheet3!$G:$CZ,38,0)</f>
        <v>0</v>
      </c>
      <c r="BB1448" s="14">
        <f>VLOOKUP($B1448,[2]Sheet3!$G:$CZ,39,0)</f>
        <v>0</v>
      </c>
      <c r="BC1448" s="14">
        <f>VLOOKUP($B1448,[2]Sheet3!$G:$CZ,40,0)</f>
        <v>0</v>
      </c>
      <c r="BD1448" s="14">
        <f>VLOOKUP($B1448,[2]Sheet3!$G:$CZ,41,0)</f>
        <v>0</v>
      </c>
      <c r="BE1448" s="14">
        <f>VLOOKUP($B1448,[2]Sheet3!$G:$CZ,42,0)</f>
        <v>0</v>
      </c>
      <c r="BF1448" s="14">
        <f>VLOOKUP($B1448,[2]Sheet3!$G:$CZ,43,0)</f>
        <v>0</v>
      </c>
      <c r="BG1448" s="14">
        <f>VLOOKUP($B1448,[2]Sheet3!$G:$CZ,44,0)</f>
        <v>0</v>
      </c>
      <c r="BH1448" s="14">
        <f>VLOOKUP($B1448,[2]Sheet3!$G:$CZ,45,0)</f>
        <v>0</v>
      </c>
      <c r="BI1448" s="14">
        <f>VLOOKUP($B1448,[2]Sheet3!$G:$CZ,46,0)</f>
        <v>0</v>
      </c>
      <c r="BJ1448" s="14">
        <f>VLOOKUP($B1448,[2]Sheet3!$G:$CZ,47,0)</f>
        <v>0</v>
      </c>
      <c r="BK1448" s="14">
        <f>VLOOKUP($B1448,[2]Sheet3!$G:$CZ,48,0)</f>
        <v>0</v>
      </c>
      <c r="BL1448" s="14">
        <f>VLOOKUP($B1448,[2]Sheet3!$G:$CZ,49,0)</f>
        <v>0</v>
      </c>
      <c r="BM1448" s="14">
        <f>VLOOKUP($B1448,[2]Sheet3!$G:$CZ,50,0)</f>
        <v>0</v>
      </c>
      <c r="BN1448" s="14">
        <f>VLOOKUP($B1448,[2]Sheet3!$G:$CZ,51,0)</f>
        <v>0</v>
      </c>
      <c r="BO1448" s="14">
        <f>VLOOKUP($B1448,[2]Sheet3!$G:$CZ,52,0)</f>
        <v>0</v>
      </c>
      <c r="BP1448" s="14">
        <f>VLOOKUP($B1448,[2]Sheet3!$G:$CZ,53,0)</f>
        <v>0</v>
      </c>
      <c r="BQ1448" s="14">
        <f>VLOOKUP($B1448,[2]Sheet3!$G:$CZ,54,0)</f>
        <v>0</v>
      </c>
      <c r="BR1448" s="14">
        <f>VLOOKUP($B1448,[2]Sheet3!$G:$CZ,55,0)</f>
        <v>0</v>
      </c>
      <c r="BS1448" s="14">
        <f>VLOOKUP($B1448,[2]Sheet3!$G:$CZ,56,0)</f>
        <v>0</v>
      </c>
      <c r="BT1448" s="14">
        <f>VLOOKUP($B1448,[2]Sheet3!$G:$CZ,57,0)</f>
        <v>0</v>
      </c>
      <c r="BU1448" s="14">
        <f>VLOOKUP($B1448,[2]Sheet3!$G:$CZ,58,0)</f>
        <v>0</v>
      </c>
      <c r="BV1448" s="14">
        <f>VLOOKUP($B1448,[2]Sheet3!$G:$CZ,59,0)</f>
        <v>0</v>
      </c>
      <c r="BW1448" s="14">
        <f>VLOOKUP($B1448,[2]Sheet3!$G:$CZ,60,0)</f>
        <v>0</v>
      </c>
      <c r="BX1448" s="14">
        <f>VLOOKUP($B1448,[2]Sheet3!$G:$CZ,61,0)</f>
        <v>0</v>
      </c>
      <c r="BY1448" s="14">
        <f>VLOOKUP($B1448,[2]Sheet3!$G:$CZ,62,0)</f>
        <v>0</v>
      </c>
      <c r="BZ1448" s="14">
        <f>VLOOKUP($B1448,[2]Sheet3!$G:$CZ,63,0)</f>
        <v>0</v>
      </c>
      <c r="CA1448" s="14">
        <f>VLOOKUP($B1448,[2]Sheet3!$G:$CZ,64,0)</f>
        <v>0</v>
      </c>
      <c r="CB1448" s="14">
        <f>VLOOKUP($B1448,[2]Sheet3!$G:$CZ,65,0)</f>
        <v>0</v>
      </c>
      <c r="CC1448" s="14">
        <f>VLOOKUP($B1448,[2]Sheet3!$G:$CZ,66,0)</f>
        <v>0</v>
      </c>
      <c r="CD1448" s="14">
        <f>VLOOKUP($B1448,[2]Sheet3!$G:$CZ,67,0)</f>
        <v>0</v>
      </c>
      <c r="CE1448" s="14">
        <f>VLOOKUP($B1448,[2]Sheet3!$G:$CZ,68,0)</f>
        <v>0</v>
      </c>
      <c r="CF1448" s="14">
        <f>VLOOKUP($B1448,[2]Sheet3!$G:$CZ,69,0)</f>
        <v>0</v>
      </c>
      <c r="CG1448" s="14">
        <f>VLOOKUP($B1448,[2]Sheet3!$G:$CZ,70,0)</f>
        <v>0</v>
      </c>
      <c r="CH1448" s="14">
        <f>VLOOKUP($B1448,[2]Sheet3!$G:$CZ,71,0)</f>
        <v>0</v>
      </c>
      <c r="CI1448" s="14">
        <f>VLOOKUP($B1448,[2]Sheet3!$G:$CZ,72,0)</f>
        <v>0</v>
      </c>
      <c r="CJ1448" s="14">
        <f>VLOOKUP($B1448,[2]Sheet3!$G:$CZ,73,0)</f>
        <v>0</v>
      </c>
      <c r="CK1448" s="14">
        <f>VLOOKUP($B1448,[2]Sheet3!$G:$CZ,74,0)</f>
        <v>0</v>
      </c>
      <c r="CL1448" s="14">
        <f>VLOOKUP($B1448,[2]Sheet3!$G:$CZ,75,0)</f>
        <v>0</v>
      </c>
      <c r="CM1448" s="14">
        <f>VLOOKUP($B1448,[2]Sheet3!$G:$CZ,76,0)</f>
        <v>0</v>
      </c>
      <c r="CN1448" s="14">
        <f>VLOOKUP($B1448,[2]Sheet3!$G:$CZ,77,0)</f>
        <v>0</v>
      </c>
      <c r="CO1448" s="14">
        <f>VLOOKUP($B1448,[2]Sheet3!$G:$CZ,78,0)</f>
        <v>0</v>
      </c>
      <c r="CP1448" s="14">
        <f>VLOOKUP($B1448,[2]Sheet3!$G:$CZ,79,0)</f>
        <v>0</v>
      </c>
      <c r="CQ1448" s="14">
        <f>VLOOKUP($B1448,[2]Sheet3!$G:$CZ,80,0)</f>
        <v>0</v>
      </c>
      <c r="CR1448" s="14">
        <f>VLOOKUP($B1448,[2]Sheet3!$G:$CZ,81,0)</f>
        <v>0</v>
      </c>
      <c r="CS1448" s="14">
        <f>VLOOKUP($B1448,[2]Sheet3!$G:$CZ,82,0)</f>
        <v>0</v>
      </c>
      <c r="CT1448" s="14">
        <f>VLOOKUP($B1448,[2]Sheet3!$G:$CZ,83,0)</f>
        <v>0</v>
      </c>
      <c r="CU1448" s="14">
        <f>VLOOKUP($B1448,[2]Sheet3!$G:$CZ,84,0)</f>
        <v>0</v>
      </c>
      <c r="CV1448" s="14">
        <f>VLOOKUP($B1448,[2]Sheet3!$G:$CZ,85,0)</f>
        <v>0</v>
      </c>
      <c r="CW1448" s="14">
        <f>VLOOKUP($B1448,[2]Sheet3!$G:$CZ,86,0)</f>
        <v>0</v>
      </c>
      <c r="CX1448" s="14">
        <f>VLOOKUP($B1448,[2]Sheet3!$G:$CZ,87,0)</f>
        <v>0</v>
      </c>
      <c r="CY1448" s="14">
        <f>VLOOKUP($B1448,[2]Sheet3!$G:$CZ,88,0)</f>
        <v>0</v>
      </c>
      <c r="CZ1448" s="14">
        <f>VLOOKUP($B1448,[2]Sheet3!$G:$CZ,89,0)</f>
        <v>0</v>
      </c>
      <c r="DA1448" s="14">
        <f>VLOOKUP($B1448,[2]Sheet3!$G:$CZ,90,0)</f>
        <v>0</v>
      </c>
      <c r="DB1448" s="14">
        <f>VLOOKUP($B1448,[2]Sheet3!$G:$CZ,91,0)</f>
        <v>0</v>
      </c>
      <c r="DC1448" s="14">
        <f>VLOOKUP($B1448,[2]Sheet3!$G:$CZ,92,0)</f>
        <v>0</v>
      </c>
      <c r="DD1448" s="14">
        <f>VLOOKUP($B1448,[2]Sheet3!$G:$CZ,93,0)</f>
        <v>0</v>
      </c>
      <c r="DE1448" s="14">
        <f>VLOOKUP($B1448,[2]Sheet3!$G:$CZ,94,0)</f>
        <v>0</v>
      </c>
      <c r="DF1448" s="14">
        <f>VLOOKUP($B1448,[2]Sheet3!$G:$CZ,95,0)</f>
        <v>0</v>
      </c>
      <c r="DG1448" s="14">
        <f>VLOOKUP($B1448,[2]Sheet3!$G:$CZ,96,0)</f>
        <v>0</v>
      </c>
      <c r="DH1448" s="14">
        <f>VLOOKUP($B1448,[2]Sheet3!$G:$CZ,97,0)</f>
        <v>0</v>
      </c>
      <c r="DI1448" s="14">
        <f>VLOOKUP($B1448,[2]Sheet3!$G:$CZ,98,0)</f>
        <v>0</v>
      </c>
    </row>
    <row r="1449" spans="1:113" x14ac:dyDescent="0.3">
      <c r="A1449" s="9" t="str">
        <f t="shared" si="68"/>
        <v>E4R014</v>
      </c>
      <c r="B1449" s="15" t="s">
        <v>3037</v>
      </c>
      <c r="C1449" s="15" t="s">
        <v>3038</v>
      </c>
      <c r="F1449" s="7" t="s">
        <v>15</v>
      </c>
      <c r="G1449" s="12" t="s">
        <v>4941</v>
      </c>
      <c r="H1449" s="12" t="str">
        <f>VLOOKUP($B1449,[1]Sheet1!$A:$G,5,0)</f>
        <v>ezaz.ahmad@redingtongroup.com</v>
      </c>
      <c r="I1449" s="12" t="str">
        <f>VLOOKUP($B1449,[1]Sheet1!$A:$G,7,0)</f>
        <v>jaswinder.singh@redingtongroup.com</v>
      </c>
      <c r="J1449" s="12" t="s">
        <v>82</v>
      </c>
      <c r="K1449" s="7"/>
      <c r="L1449" s="7"/>
      <c r="M1449" s="8"/>
      <c r="N1449" s="7" t="str">
        <f t="shared" si="66"/>
        <v>ezaz.ahmad@redingtongroup.com; jaswinder.singh@redingtongroup.com; nilesh.phirke@redingtongroup.com;christopher.joseph@redingtongroup.com</v>
      </c>
      <c r="O1449" s="7" t="str">
        <f t="shared" si="67"/>
        <v>E4R014</v>
      </c>
      <c r="P1449" s="8" t="s">
        <v>5215</v>
      </c>
      <c r="Q1449" s="14">
        <f>VLOOKUP($B1449,[2]Sheet3!$G:$CZ,2,0)</f>
        <v>2400307499</v>
      </c>
      <c r="R1449" s="14">
        <f>VLOOKUP($B1449,[2]Sheet3!$G:$CZ,3,0)</f>
        <v>2400301034</v>
      </c>
      <c r="S1449" s="14">
        <f>VLOOKUP($B1449,[2]Sheet3!$G:$CZ,4,0)</f>
        <v>0</v>
      </c>
      <c r="T1449" s="14">
        <f>VLOOKUP($B1449,[2]Sheet3!$G:$CZ,5,0)</f>
        <v>0</v>
      </c>
      <c r="U1449" s="14">
        <f>VLOOKUP($B1449,[2]Sheet3!$G:$CZ,6,0)</f>
        <v>0</v>
      </c>
      <c r="V1449" s="14">
        <f>VLOOKUP($B1449,[2]Sheet3!$G:$CZ,7,0)</f>
        <v>0</v>
      </c>
      <c r="W1449" s="14">
        <f>VLOOKUP($B1449,[2]Sheet3!$G:$CZ,8,0)</f>
        <v>0</v>
      </c>
      <c r="X1449" s="14">
        <f>VLOOKUP($B1449,[2]Sheet3!$G:$CZ,9,0)</f>
        <v>0</v>
      </c>
      <c r="Y1449" s="14">
        <f>VLOOKUP($B1449,[2]Sheet3!$G:$CZ,10,0)</f>
        <v>0</v>
      </c>
      <c r="Z1449" s="14">
        <f>VLOOKUP($B1449,[2]Sheet3!$G:$CZ,11,0)</f>
        <v>0</v>
      </c>
      <c r="AA1449" s="14">
        <f>VLOOKUP($B1449,[2]Sheet3!$G:$CZ,12,0)</f>
        <v>0</v>
      </c>
      <c r="AB1449" s="14">
        <f>VLOOKUP($B1449,[2]Sheet3!$G:$CZ,13,0)</f>
        <v>0</v>
      </c>
      <c r="AC1449" s="14">
        <f>VLOOKUP($B1449,[2]Sheet3!$G:$CZ,14,0)</f>
        <v>0</v>
      </c>
      <c r="AD1449" s="14">
        <f>VLOOKUP($B1449,[2]Sheet3!$G:$CZ,15,0)</f>
        <v>0</v>
      </c>
      <c r="AE1449" s="14">
        <f>VLOOKUP($B1449,[2]Sheet3!$G:$CZ,16,0)</f>
        <v>0</v>
      </c>
      <c r="AF1449" s="14">
        <f>VLOOKUP($B1449,[2]Sheet3!$G:$CZ,17,0)</f>
        <v>0</v>
      </c>
      <c r="AG1449" s="14">
        <f>VLOOKUP($B1449,[2]Sheet3!$G:$CZ,18,0)</f>
        <v>0</v>
      </c>
      <c r="AH1449" s="14">
        <f>VLOOKUP($B1449,[2]Sheet3!$G:$CZ,19,0)</f>
        <v>0</v>
      </c>
      <c r="AI1449" s="14">
        <f>VLOOKUP($B1449,[2]Sheet3!$G:$CZ,20,0)</f>
        <v>0</v>
      </c>
      <c r="AJ1449" s="14">
        <f>VLOOKUP($B1449,[2]Sheet3!$G:$CZ,21,0)</f>
        <v>0</v>
      </c>
      <c r="AK1449" s="14">
        <f>VLOOKUP($B1449,[2]Sheet3!$G:$CZ,22,0)</f>
        <v>0</v>
      </c>
      <c r="AL1449" s="14">
        <f>VLOOKUP($B1449,[2]Sheet3!$G:$CZ,23,0)</f>
        <v>0</v>
      </c>
      <c r="AM1449" s="14">
        <f>VLOOKUP($B1449,[2]Sheet3!$G:$CZ,24,0)</f>
        <v>0</v>
      </c>
      <c r="AN1449" s="14">
        <f>VLOOKUP($B1449,[2]Sheet3!$G:$CZ,25,0)</f>
        <v>0</v>
      </c>
      <c r="AO1449" s="14">
        <f>VLOOKUP($B1449,[2]Sheet3!$G:$CZ,26,0)</f>
        <v>0</v>
      </c>
      <c r="AP1449" s="14">
        <f>VLOOKUP($B1449,[2]Sheet3!$G:$CZ,27,0)</f>
        <v>0</v>
      </c>
      <c r="AQ1449" s="14">
        <f>VLOOKUP($B1449,[2]Sheet3!$G:$CZ,28,0)</f>
        <v>0</v>
      </c>
      <c r="AR1449" s="14">
        <f>VLOOKUP($B1449,[2]Sheet3!$G:$CZ,29,0)</f>
        <v>0</v>
      </c>
      <c r="AS1449" s="14">
        <f>VLOOKUP($B1449,[2]Sheet3!$G:$CZ,30,0)</f>
        <v>0</v>
      </c>
      <c r="AT1449" s="14">
        <f>VLOOKUP($B1449,[2]Sheet3!$G:$CZ,31,0)</f>
        <v>0</v>
      </c>
      <c r="AU1449" s="14">
        <f>VLOOKUP($B1449,[2]Sheet3!$G:$CZ,32,0)</f>
        <v>0</v>
      </c>
      <c r="AV1449" s="14">
        <f>VLOOKUP($B1449,[2]Sheet3!$G:$CZ,33,0)</f>
        <v>0</v>
      </c>
      <c r="AW1449" s="14">
        <f>VLOOKUP($B1449,[2]Sheet3!$G:$CZ,34,0)</f>
        <v>0</v>
      </c>
      <c r="AX1449" s="14">
        <f>VLOOKUP($B1449,[2]Sheet3!$G:$CZ,35,0)</f>
        <v>0</v>
      </c>
      <c r="AY1449" s="14">
        <f>VLOOKUP($B1449,[2]Sheet3!$G:$CZ,36,0)</f>
        <v>0</v>
      </c>
      <c r="AZ1449" s="14">
        <f>VLOOKUP($B1449,[2]Sheet3!$G:$CZ,37,0)</f>
        <v>0</v>
      </c>
      <c r="BA1449" s="14">
        <f>VLOOKUP($B1449,[2]Sheet3!$G:$CZ,38,0)</f>
        <v>0</v>
      </c>
      <c r="BB1449" s="14">
        <f>VLOOKUP($B1449,[2]Sheet3!$G:$CZ,39,0)</f>
        <v>0</v>
      </c>
      <c r="BC1449" s="14">
        <f>VLOOKUP($B1449,[2]Sheet3!$G:$CZ,40,0)</f>
        <v>0</v>
      </c>
      <c r="BD1449" s="14">
        <f>VLOOKUP($B1449,[2]Sheet3!$G:$CZ,41,0)</f>
        <v>0</v>
      </c>
      <c r="BE1449" s="14">
        <f>VLOOKUP($B1449,[2]Sheet3!$G:$CZ,42,0)</f>
        <v>0</v>
      </c>
      <c r="BF1449" s="14">
        <f>VLOOKUP($B1449,[2]Sheet3!$G:$CZ,43,0)</f>
        <v>0</v>
      </c>
      <c r="BG1449" s="14">
        <f>VLOOKUP($B1449,[2]Sheet3!$G:$CZ,44,0)</f>
        <v>0</v>
      </c>
      <c r="BH1449" s="14">
        <f>VLOOKUP($B1449,[2]Sheet3!$G:$CZ,45,0)</f>
        <v>0</v>
      </c>
      <c r="BI1449" s="14">
        <f>VLOOKUP($B1449,[2]Sheet3!$G:$CZ,46,0)</f>
        <v>0</v>
      </c>
      <c r="BJ1449" s="14">
        <f>VLOOKUP($B1449,[2]Sheet3!$G:$CZ,47,0)</f>
        <v>0</v>
      </c>
      <c r="BK1449" s="14">
        <f>VLOOKUP($B1449,[2]Sheet3!$G:$CZ,48,0)</f>
        <v>0</v>
      </c>
      <c r="BL1449" s="14">
        <f>VLOOKUP($B1449,[2]Sheet3!$G:$CZ,49,0)</f>
        <v>0</v>
      </c>
      <c r="BM1449" s="14">
        <f>VLOOKUP($B1449,[2]Sheet3!$G:$CZ,50,0)</f>
        <v>0</v>
      </c>
      <c r="BN1449" s="14">
        <f>VLOOKUP($B1449,[2]Sheet3!$G:$CZ,51,0)</f>
        <v>0</v>
      </c>
      <c r="BO1449" s="14">
        <f>VLOOKUP($B1449,[2]Sheet3!$G:$CZ,52,0)</f>
        <v>0</v>
      </c>
      <c r="BP1449" s="14">
        <f>VLOOKUP($B1449,[2]Sheet3!$G:$CZ,53,0)</f>
        <v>0</v>
      </c>
      <c r="BQ1449" s="14">
        <f>VLOOKUP($B1449,[2]Sheet3!$G:$CZ,54,0)</f>
        <v>0</v>
      </c>
      <c r="BR1449" s="14">
        <f>VLOOKUP($B1449,[2]Sheet3!$G:$CZ,55,0)</f>
        <v>0</v>
      </c>
      <c r="BS1449" s="14">
        <f>VLOOKUP($B1449,[2]Sheet3!$G:$CZ,56,0)</f>
        <v>0</v>
      </c>
      <c r="BT1449" s="14">
        <f>VLOOKUP($B1449,[2]Sheet3!$G:$CZ,57,0)</f>
        <v>0</v>
      </c>
      <c r="BU1449" s="14">
        <f>VLOOKUP($B1449,[2]Sheet3!$G:$CZ,58,0)</f>
        <v>0</v>
      </c>
      <c r="BV1449" s="14">
        <f>VLOOKUP($B1449,[2]Sheet3!$G:$CZ,59,0)</f>
        <v>0</v>
      </c>
      <c r="BW1449" s="14">
        <f>VLOOKUP($B1449,[2]Sheet3!$G:$CZ,60,0)</f>
        <v>0</v>
      </c>
      <c r="BX1449" s="14">
        <f>VLOOKUP($B1449,[2]Sheet3!$G:$CZ,61,0)</f>
        <v>0</v>
      </c>
      <c r="BY1449" s="14">
        <f>VLOOKUP($B1449,[2]Sheet3!$G:$CZ,62,0)</f>
        <v>0</v>
      </c>
      <c r="BZ1449" s="14">
        <f>VLOOKUP($B1449,[2]Sheet3!$G:$CZ,63,0)</f>
        <v>0</v>
      </c>
      <c r="CA1449" s="14">
        <f>VLOOKUP($B1449,[2]Sheet3!$G:$CZ,64,0)</f>
        <v>0</v>
      </c>
      <c r="CB1449" s="14">
        <f>VLOOKUP($B1449,[2]Sheet3!$G:$CZ,65,0)</f>
        <v>0</v>
      </c>
      <c r="CC1449" s="14">
        <f>VLOOKUP($B1449,[2]Sheet3!$G:$CZ,66,0)</f>
        <v>0</v>
      </c>
      <c r="CD1449" s="14">
        <f>VLOOKUP($B1449,[2]Sheet3!$G:$CZ,67,0)</f>
        <v>0</v>
      </c>
      <c r="CE1449" s="14">
        <f>VLOOKUP($B1449,[2]Sheet3!$G:$CZ,68,0)</f>
        <v>0</v>
      </c>
      <c r="CF1449" s="14">
        <f>VLOOKUP($B1449,[2]Sheet3!$G:$CZ,69,0)</f>
        <v>0</v>
      </c>
      <c r="CG1449" s="14">
        <f>VLOOKUP($B1449,[2]Sheet3!$G:$CZ,70,0)</f>
        <v>0</v>
      </c>
      <c r="CH1449" s="14">
        <f>VLOOKUP($B1449,[2]Sheet3!$G:$CZ,71,0)</f>
        <v>0</v>
      </c>
      <c r="CI1449" s="14">
        <f>VLOOKUP($B1449,[2]Sheet3!$G:$CZ,72,0)</f>
        <v>0</v>
      </c>
      <c r="CJ1449" s="14">
        <f>VLOOKUP($B1449,[2]Sheet3!$G:$CZ,73,0)</f>
        <v>0</v>
      </c>
      <c r="CK1449" s="14">
        <f>VLOOKUP($B1449,[2]Sheet3!$G:$CZ,74,0)</f>
        <v>0</v>
      </c>
      <c r="CL1449" s="14">
        <f>VLOOKUP($B1449,[2]Sheet3!$G:$CZ,75,0)</f>
        <v>0</v>
      </c>
      <c r="CM1449" s="14">
        <f>VLOOKUP($B1449,[2]Sheet3!$G:$CZ,76,0)</f>
        <v>0</v>
      </c>
      <c r="CN1449" s="14">
        <f>VLOOKUP($B1449,[2]Sheet3!$G:$CZ,77,0)</f>
        <v>0</v>
      </c>
      <c r="CO1449" s="14">
        <f>VLOOKUP($B1449,[2]Sheet3!$G:$CZ,78,0)</f>
        <v>0</v>
      </c>
      <c r="CP1449" s="14">
        <f>VLOOKUP($B1449,[2]Sheet3!$G:$CZ,79,0)</f>
        <v>0</v>
      </c>
      <c r="CQ1449" s="14">
        <f>VLOOKUP($B1449,[2]Sheet3!$G:$CZ,80,0)</f>
        <v>0</v>
      </c>
      <c r="CR1449" s="14">
        <f>VLOOKUP($B1449,[2]Sheet3!$G:$CZ,81,0)</f>
        <v>0</v>
      </c>
      <c r="CS1449" s="14">
        <f>VLOOKUP($B1449,[2]Sheet3!$G:$CZ,82,0)</f>
        <v>0</v>
      </c>
      <c r="CT1449" s="14">
        <f>VLOOKUP($B1449,[2]Sheet3!$G:$CZ,83,0)</f>
        <v>0</v>
      </c>
      <c r="CU1449" s="14">
        <f>VLOOKUP($B1449,[2]Sheet3!$G:$CZ,84,0)</f>
        <v>0</v>
      </c>
      <c r="CV1449" s="14">
        <f>VLOOKUP($B1449,[2]Sheet3!$G:$CZ,85,0)</f>
        <v>0</v>
      </c>
      <c r="CW1449" s="14">
        <f>VLOOKUP($B1449,[2]Sheet3!$G:$CZ,86,0)</f>
        <v>0</v>
      </c>
      <c r="CX1449" s="14">
        <f>VLOOKUP($B1449,[2]Sheet3!$G:$CZ,87,0)</f>
        <v>0</v>
      </c>
      <c r="CY1449" s="14">
        <f>VLOOKUP($B1449,[2]Sheet3!$G:$CZ,88,0)</f>
        <v>0</v>
      </c>
      <c r="CZ1449" s="14">
        <f>VLOOKUP($B1449,[2]Sheet3!$G:$CZ,89,0)</f>
        <v>0</v>
      </c>
      <c r="DA1449" s="14">
        <f>VLOOKUP($B1449,[2]Sheet3!$G:$CZ,90,0)</f>
        <v>0</v>
      </c>
      <c r="DB1449" s="14">
        <f>VLOOKUP($B1449,[2]Sheet3!$G:$CZ,91,0)</f>
        <v>0</v>
      </c>
      <c r="DC1449" s="14">
        <f>VLOOKUP($B1449,[2]Sheet3!$G:$CZ,92,0)</f>
        <v>0</v>
      </c>
      <c r="DD1449" s="14">
        <f>VLOOKUP($B1449,[2]Sheet3!$G:$CZ,93,0)</f>
        <v>0</v>
      </c>
      <c r="DE1449" s="14">
        <f>VLOOKUP($B1449,[2]Sheet3!$G:$CZ,94,0)</f>
        <v>0</v>
      </c>
      <c r="DF1449" s="14">
        <f>VLOOKUP($B1449,[2]Sheet3!$G:$CZ,95,0)</f>
        <v>0</v>
      </c>
      <c r="DG1449" s="14">
        <f>VLOOKUP($B1449,[2]Sheet3!$G:$CZ,96,0)</f>
        <v>0</v>
      </c>
      <c r="DH1449" s="14">
        <f>VLOOKUP($B1449,[2]Sheet3!$G:$CZ,97,0)</f>
        <v>0</v>
      </c>
      <c r="DI1449" s="14">
        <f>VLOOKUP($B1449,[2]Sheet3!$G:$CZ,98,0)</f>
        <v>0</v>
      </c>
    </row>
    <row r="1450" spans="1:113" x14ac:dyDescent="0.3">
      <c r="A1450" s="9" t="str">
        <f t="shared" si="68"/>
        <v>W53144</v>
      </c>
      <c r="B1450" s="15" t="s">
        <v>3039</v>
      </c>
      <c r="C1450" s="15" t="s">
        <v>3040</v>
      </c>
      <c r="F1450" s="7" t="s">
        <v>15</v>
      </c>
      <c r="G1450" s="12" t="s">
        <v>4942</v>
      </c>
      <c r="H1450" s="12" t="str">
        <f>VLOOKUP($B1450,[1]Sheet1!$A:$G,5,0)</f>
        <v>abhishek.vinod@redingtongroup.com</v>
      </c>
      <c r="I1450" s="12" t="str">
        <f>VLOOKUP($B1450,[1]Sheet1!$A:$G,7,0)</f>
        <v>dilip.vishwa@redingtongroup.com</v>
      </c>
      <c r="J1450" s="12" t="s">
        <v>82</v>
      </c>
      <c r="K1450" s="7"/>
      <c r="L1450" s="7"/>
      <c r="M1450" s="8"/>
      <c r="N1450" s="7" t="str">
        <f t="shared" si="66"/>
        <v>abhishek.vinod@redingtongroup.com; dilip.vishwa@redingtongroup.com; nilesh.phirke@redingtongroup.com;christopher.joseph@redingtongroup.com</v>
      </c>
      <c r="O1450" s="7" t="str">
        <f t="shared" si="67"/>
        <v>W53144</v>
      </c>
      <c r="P1450" s="8" t="s">
        <v>5215</v>
      </c>
      <c r="Q1450" s="14">
        <f>VLOOKUP($B1450,[2]Sheet3!$G:$CZ,2,0)</f>
        <v>2400304608</v>
      </c>
      <c r="R1450" s="14">
        <f>VLOOKUP($B1450,[2]Sheet3!$G:$CZ,3,0)</f>
        <v>2400307288</v>
      </c>
      <c r="S1450" s="14">
        <f>VLOOKUP($B1450,[2]Sheet3!$G:$CZ,4,0)</f>
        <v>0</v>
      </c>
      <c r="T1450" s="14">
        <f>VLOOKUP($B1450,[2]Sheet3!$G:$CZ,5,0)</f>
        <v>0</v>
      </c>
      <c r="U1450" s="14">
        <f>VLOOKUP($B1450,[2]Sheet3!$G:$CZ,6,0)</f>
        <v>0</v>
      </c>
      <c r="V1450" s="14">
        <f>VLOOKUP($B1450,[2]Sheet3!$G:$CZ,7,0)</f>
        <v>0</v>
      </c>
      <c r="W1450" s="14">
        <f>VLOOKUP($B1450,[2]Sheet3!$G:$CZ,8,0)</f>
        <v>0</v>
      </c>
      <c r="X1450" s="14">
        <f>VLOOKUP($B1450,[2]Sheet3!$G:$CZ,9,0)</f>
        <v>0</v>
      </c>
      <c r="Y1450" s="14">
        <f>VLOOKUP($B1450,[2]Sheet3!$G:$CZ,10,0)</f>
        <v>0</v>
      </c>
      <c r="Z1450" s="14">
        <f>VLOOKUP($B1450,[2]Sheet3!$G:$CZ,11,0)</f>
        <v>0</v>
      </c>
      <c r="AA1450" s="14">
        <f>VLOOKUP($B1450,[2]Sheet3!$G:$CZ,12,0)</f>
        <v>0</v>
      </c>
      <c r="AB1450" s="14">
        <f>VLOOKUP($B1450,[2]Sheet3!$G:$CZ,13,0)</f>
        <v>0</v>
      </c>
      <c r="AC1450" s="14">
        <f>VLOOKUP($B1450,[2]Sheet3!$G:$CZ,14,0)</f>
        <v>0</v>
      </c>
      <c r="AD1450" s="14">
        <f>VLOOKUP($B1450,[2]Sheet3!$G:$CZ,15,0)</f>
        <v>0</v>
      </c>
      <c r="AE1450" s="14">
        <f>VLOOKUP($B1450,[2]Sheet3!$G:$CZ,16,0)</f>
        <v>0</v>
      </c>
      <c r="AF1450" s="14">
        <f>VLOOKUP($B1450,[2]Sheet3!$G:$CZ,17,0)</f>
        <v>0</v>
      </c>
      <c r="AG1450" s="14">
        <f>VLOOKUP($B1450,[2]Sheet3!$G:$CZ,18,0)</f>
        <v>0</v>
      </c>
      <c r="AH1450" s="14">
        <f>VLOOKUP($B1450,[2]Sheet3!$G:$CZ,19,0)</f>
        <v>0</v>
      </c>
      <c r="AI1450" s="14">
        <f>VLOOKUP($B1450,[2]Sheet3!$G:$CZ,20,0)</f>
        <v>0</v>
      </c>
      <c r="AJ1450" s="14">
        <f>VLOOKUP($B1450,[2]Sheet3!$G:$CZ,21,0)</f>
        <v>0</v>
      </c>
      <c r="AK1450" s="14">
        <f>VLOOKUP($B1450,[2]Sheet3!$G:$CZ,22,0)</f>
        <v>0</v>
      </c>
      <c r="AL1450" s="14">
        <f>VLOOKUP($B1450,[2]Sheet3!$G:$CZ,23,0)</f>
        <v>0</v>
      </c>
      <c r="AM1450" s="14">
        <f>VLOOKUP($B1450,[2]Sheet3!$G:$CZ,24,0)</f>
        <v>0</v>
      </c>
      <c r="AN1450" s="14">
        <f>VLOOKUP($B1450,[2]Sheet3!$G:$CZ,25,0)</f>
        <v>0</v>
      </c>
      <c r="AO1450" s="14">
        <f>VLOOKUP($B1450,[2]Sheet3!$G:$CZ,26,0)</f>
        <v>0</v>
      </c>
      <c r="AP1450" s="14">
        <f>VLOOKUP($B1450,[2]Sheet3!$G:$CZ,27,0)</f>
        <v>0</v>
      </c>
      <c r="AQ1450" s="14">
        <f>VLOOKUP($B1450,[2]Sheet3!$G:$CZ,28,0)</f>
        <v>0</v>
      </c>
      <c r="AR1450" s="14">
        <f>VLOOKUP($B1450,[2]Sheet3!$G:$CZ,29,0)</f>
        <v>0</v>
      </c>
      <c r="AS1450" s="14">
        <f>VLOOKUP($B1450,[2]Sheet3!$G:$CZ,30,0)</f>
        <v>0</v>
      </c>
      <c r="AT1450" s="14">
        <f>VLOOKUP($B1450,[2]Sheet3!$G:$CZ,31,0)</f>
        <v>0</v>
      </c>
      <c r="AU1450" s="14">
        <f>VLOOKUP($B1450,[2]Sheet3!$G:$CZ,32,0)</f>
        <v>0</v>
      </c>
      <c r="AV1450" s="14">
        <f>VLOOKUP($B1450,[2]Sheet3!$G:$CZ,33,0)</f>
        <v>0</v>
      </c>
      <c r="AW1450" s="14">
        <f>VLOOKUP($B1450,[2]Sheet3!$G:$CZ,34,0)</f>
        <v>0</v>
      </c>
      <c r="AX1450" s="14">
        <f>VLOOKUP($B1450,[2]Sheet3!$G:$CZ,35,0)</f>
        <v>0</v>
      </c>
      <c r="AY1450" s="14">
        <f>VLOOKUP($B1450,[2]Sheet3!$G:$CZ,36,0)</f>
        <v>0</v>
      </c>
      <c r="AZ1450" s="14">
        <f>VLOOKUP($B1450,[2]Sheet3!$G:$CZ,37,0)</f>
        <v>0</v>
      </c>
      <c r="BA1450" s="14">
        <f>VLOOKUP($B1450,[2]Sheet3!$G:$CZ,38,0)</f>
        <v>0</v>
      </c>
      <c r="BB1450" s="14">
        <f>VLOOKUP($B1450,[2]Sheet3!$G:$CZ,39,0)</f>
        <v>0</v>
      </c>
      <c r="BC1450" s="14">
        <f>VLOOKUP($B1450,[2]Sheet3!$G:$CZ,40,0)</f>
        <v>0</v>
      </c>
      <c r="BD1450" s="14">
        <f>VLOOKUP($B1450,[2]Sheet3!$G:$CZ,41,0)</f>
        <v>0</v>
      </c>
      <c r="BE1450" s="14">
        <f>VLOOKUP($B1450,[2]Sheet3!$G:$CZ,42,0)</f>
        <v>0</v>
      </c>
      <c r="BF1450" s="14">
        <f>VLOOKUP($B1450,[2]Sheet3!$G:$CZ,43,0)</f>
        <v>0</v>
      </c>
      <c r="BG1450" s="14">
        <f>VLOOKUP($B1450,[2]Sheet3!$G:$CZ,44,0)</f>
        <v>0</v>
      </c>
      <c r="BH1450" s="14">
        <f>VLOOKUP($B1450,[2]Sheet3!$G:$CZ,45,0)</f>
        <v>0</v>
      </c>
      <c r="BI1450" s="14">
        <f>VLOOKUP($B1450,[2]Sheet3!$G:$CZ,46,0)</f>
        <v>0</v>
      </c>
      <c r="BJ1450" s="14">
        <f>VLOOKUP($B1450,[2]Sheet3!$G:$CZ,47,0)</f>
        <v>0</v>
      </c>
      <c r="BK1450" s="14">
        <f>VLOOKUP($B1450,[2]Sheet3!$G:$CZ,48,0)</f>
        <v>0</v>
      </c>
      <c r="BL1450" s="14">
        <f>VLOOKUP($B1450,[2]Sheet3!$G:$CZ,49,0)</f>
        <v>0</v>
      </c>
      <c r="BM1450" s="14">
        <f>VLOOKUP($B1450,[2]Sheet3!$G:$CZ,50,0)</f>
        <v>0</v>
      </c>
      <c r="BN1450" s="14">
        <f>VLOOKUP($B1450,[2]Sheet3!$G:$CZ,51,0)</f>
        <v>0</v>
      </c>
      <c r="BO1450" s="14">
        <f>VLOOKUP($B1450,[2]Sheet3!$G:$CZ,52,0)</f>
        <v>0</v>
      </c>
      <c r="BP1450" s="14">
        <f>VLOOKUP($B1450,[2]Sheet3!$G:$CZ,53,0)</f>
        <v>0</v>
      </c>
      <c r="BQ1450" s="14">
        <f>VLOOKUP($B1450,[2]Sheet3!$G:$CZ,54,0)</f>
        <v>0</v>
      </c>
      <c r="BR1450" s="14">
        <f>VLOOKUP($B1450,[2]Sheet3!$G:$CZ,55,0)</f>
        <v>0</v>
      </c>
      <c r="BS1450" s="14">
        <f>VLOOKUP($B1450,[2]Sheet3!$G:$CZ,56,0)</f>
        <v>0</v>
      </c>
      <c r="BT1450" s="14">
        <f>VLOOKUP($B1450,[2]Sheet3!$G:$CZ,57,0)</f>
        <v>0</v>
      </c>
      <c r="BU1450" s="14">
        <f>VLOOKUP($B1450,[2]Sheet3!$G:$CZ,58,0)</f>
        <v>0</v>
      </c>
      <c r="BV1450" s="14">
        <f>VLOOKUP($B1450,[2]Sheet3!$G:$CZ,59,0)</f>
        <v>0</v>
      </c>
      <c r="BW1450" s="14">
        <f>VLOOKUP($B1450,[2]Sheet3!$G:$CZ,60,0)</f>
        <v>0</v>
      </c>
      <c r="BX1450" s="14">
        <f>VLOOKUP($B1450,[2]Sheet3!$G:$CZ,61,0)</f>
        <v>0</v>
      </c>
      <c r="BY1450" s="14">
        <f>VLOOKUP($B1450,[2]Sheet3!$G:$CZ,62,0)</f>
        <v>0</v>
      </c>
      <c r="BZ1450" s="14">
        <f>VLOOKUP($B1450,[2]Sheet3!$G:$CZ,63,0)</f>
        <v>0</v>
      </c>
      <c r="CA1450" s="14">
        <f>VLOOKUP($B1450,[2]Sheet3!$G:$CZ,64,0)</f>
        <v>0</v>
      </c>
      <c r="CB1450" s="14">
        <f>VLOOKUP($B1450,[2]Sheet3!$G:$CZ,65,0)</f>
        <v>0</v>
      </c>
      <c r="CC1450" s="14">
        <f>VLOOKUP($B1450,[2]Sheet3!$G:$CZ,66,0)</f>
        <v>0</v>
      </c>
      <c r="CD1450" s="14">
        <f>VLOOKUP($B1450,[2]Sheet3!$G:$CZ,67,0)</f>
        <v>0</v>
      </c>
      <c r="CE1450" s="14">
        <f>VLOOKUP($B1450,[2]Sheet3!$G:$CZ,68,0)</f>
        <v>0</v>
      </c>
      <c r="CF1450" s="14">
        <f>VLOOKUP($B1450,[2]Sheet3!$G:$CZ,69,0)</f>
        <v>0</v>
      </c>
      <c r="CG1450" s="14">
        <f>VLOOKUP($B1450,[2]Sheet3!$G:$CZ,70,0)</f>
        <v>0</v>
      </c>
      <c r="CH1450" s="14">
        <f>VLOOKUP($B1450,[2]Sheet3!$G:$CZ,71,0)</f>
        <v>0</v>
      </c>
      <c r="CI1450" s="14">
        <f>VLOOKUP($B1450,[2]Sheet3!$G:$CZ,72,0)</f>
        <v>0</v>
      </c>
      <c r="CJ1450" s="14">
        <f>VLOOKUP($B1450,[2]Sheet3!$G:$CZ,73,0)</f>
        <v>0</v>
      </c>
      <c r="CK1450" s="14">
        <f>VLOOKUP($B1450,[2]Sheet3!$G:$CZ,74,0)</f>
        <v>0</v>
      </c>
      <c r="CL1450" s="14">
        <f>VLOOKUP($B1450,[2]Sheet3!$G:$CZ,75,0)</f>
        <v>0</v>
      </c>
      <c r="CM1450" s="14">
        <f>VLOOKUP($B1450,[2]Sheet3!$G:$CZ,76,0)</f>
        <v>0</v>
      </c>
      <c r="CN1450" s="14">
        <f>VLOOKUP($B1450,[2]Sheet3!$G:$CZ,77,0)</f>
        <v>0</v>
      </c>
      <c r="CO1450" s="14">
        <f>VLOOKUP($B1450,[2]Sheet3!$G:$CZ,78,0)</f>
        <v>0</v>
      </c>
      <c r="CP1450" s="14">
        <f>VLOOKUP($B1450,[2]Sheet3!$G:$CZ,79,0)</f>
        <v>0</v>
      </c>
      <c r="CQ1450" s="14">
        <f>VLOOKUP($B1450,[2]Sheet3!$G:$CZ,80,0)</f>
        <v>0</v>
      </c>
      <c r="CR1450" s="14">
        <f>VLOOKUP($B1450,[2]Sheet3!$G:$CZ,81,0)</f>
        <v>0</v>
      </c>
      <c r="CS1450" s="14">
        <f>VLOOKUP($B1450,[2]Sheet3!$G:$CZ,82,0)</f>
        <v>0</v>
      </c>
      <c r="CT1450" s="14">
        <f>VLOOKUP($B1450,[2]Sheet3!$G:$CZ,83,0)</f>
        <v>0</v>
      </c>
      <c r="CU1450" s="14">
        <f>VLOOKUP($B1450,[2]Sheet3!$G:$CZ,84,0)</f>
        <v>0</v>
      </c>
      <c r="CV1450" s="14">
        <f>VLOOKUP($B1450,[2]Sheet3!$G:$CZ,85,0)</f>
        <v>0</v>
      </c>
      <c r="CW1450" s="14">
        <f>VLOOKUP($B1450,[2]Sheet3!$G:$CZ,86,0)</f>
        <v>0</v>
      </c>
      <c r="CX1450" s="14">
        <f>VLOOKUP($B1450,[2]Sheet3!$G:$CZ,87,0)</f>
        <v>0</v>
      </c>
      <c r="CY1450" s="14">
        <f>VLOOKUP($B1450,[2]Sheet3!$G:$CZ,88,0)</f>
        <v>0</v>
      </c>
      <c r="CZ1450" s="14">
        <f>VLOOKUP($B1450,[2]Sheet3!$G:$CZ,89,0)</f>
        <v>0</v>
      </c>
      <c r="DA1450" s="14">
        <f>VLOOKUP($B1450,[2]Sheet3!$G:$CZ,90,0)</f>
        <v>0</v>
      </c>
      <c r="DB1450" s="14">
        <f>VLOOKUP($B1450,[2]Sheet3!$G:$CZ,91,0)</f>
        <v>0</v>
      </c>
      <c r="DC1450" s="14">
        <f>VLOOKUP($B1450,[2]Sheet3!$G:$CZ,92,0)</f>
        <v>0</v>
      </c>
      <c r="DD1450" s="14">
        <f>VLOOKUP($B1450,[2]Sheet3!$G:$CZ,93,0)</f>
        <v>0</v>
      </c>
      <c r="DE1450" s="14">
        <f>VLOOKUP($B1450,[2]Sheet3!$G:$CZ,94,0)</f>
        <v>0</v>
      </c>
      <c r="DF1450" s="14">
        <f>VLOOKUP($B1450,[2]Sheet3!$G:$CZ,95,0)</f>
        <v>0</v>
      </c>
      <c r="DG1450" s="14">
        <f>VLOOKUP($B1450,[2]Sheet3!$G:$CZ,96,0)</f>
        <v>0</v>
      </c>
      <c r="DH1450" s="14">
        <f>VLOOKUP($B1450,[2]Sheet3!$G:$CZ,97,0)</f>
        <v>0</v>
      </c>
      <c r="DI1450" s="14">
        <f>VLOOKUP($B1450,[2]Sheet3!$G:$CZ,98,0)</f>
        <v>0</v>
      </c>
    </row>
    <row r="1451" spans="1:113" x14ac:dyDescent="0.3">
      <c r="A1451" s="9" t="str">
        <f t="shared" si="68"/>
        <v>N14715</v>
      </c>
      <c r="B1451" s="15" t="s">
        <v>3041</v>
      </c>
      <c r="C1451" s="15" t="s">
        <v>3042</v>
      </c>
      <c r="F1451" s="7" t="s">
        <v>15</v>
      </c>
      <c r="G1451" s="12" t="s">
        <v>4943</v>
      </c>
      <c r="H1451" s="12" t="str">
        <f>VLOOKUP($B1451,[1]Sheet1!$A:$G,5,0)</f>
        <v>himanshu.ranjansingh@redingtongroup.com</v>
      </c>
      <c r="I1451" s="12" t="str">
        <f>VLOOKUP($B1451,[1]Sheet1!$A:$G,7,0)</f>
        <v>sidharth.eknath@redingtongroup.com</v>
      </c>
      <c r="J1451" s="12" t="s">
        <v>82</v>
      </c>
      <c r="K1451" s="7"/>
      <c r="L1451" s="7"/>
      <c r="M1451" s="8"/>
      <c r="N1451" s="7" t="str">
        <f t="shared" si="66"/>
        <v>himanshu.ranjansingh@redingtongroup.com; sidharth.eknath@redingtongroup.com; nilesh.phirke@redingtongroup.com;christopher.joseph@redingtongroup.com</v>
      </c>
      <c r="O1451" s="7" t="str">
        <f t="shared" si="67"/>
        <v>N14715</v>
      </c>
      <c r="P1451" s="8" t="s">
        <v>5215</v>
      </c>
      <c r="Q1451" s="14">
        <f>VLOOKUP($B1451,[2]Sheet3!$G:$CZ,2,0)</f>
        <v>2400308020</v>
      </c>
      <c r="R1451" s="14">
        <f>VLOOKUP($B1451,[2]Sheet3!$G:$CZ,3,0)</f>
        <v>2400300796</v>
      </c>
      <c r="S1451" s="14">
        <f>VLOOKUP($B1451,[2]Sheet3!$G:$CZ,4,0)</f>
        <v>0</v>
      </c>
      <c r="T1451" s="14">
        <f>VLOOKUP($B1451,[2]Sheet3!$G:$CZ,5,0)</f>
        <v>0</v>
      </c>
      <c r="U1451" s="14">
        <f>VLOOKUP($B1451,[2]Sheet3!$G:$CZ,6,0)</f>
        <v>0</v>
      </c>
      <c r="V1451" s="14">
        <f>VLOOKUP($B1451,[2]Sheet3!$G:$CZ,7,0)</f>
        <v>0</v>
      </c>
      <c r="W1451" s="14">
        <f>VLOOKUP($B1451,[2]Sheet3!$G:$CZ,8,0)</f>
        <v>0</v>
      </c>
      <c r="X1451" s="14">
        <f>VLOOKUP($B1451,[2]Sheet3!$G:$CZ,9,0)</f>
        <v>0</v>
      </c>
      <c r="Y1451" s="14">
        <f>VLOOKUP($B1451,[2]Sheet3!$G:$CZ,10,0)</f>
        <v>0</v>
      </c>
      <c r="Z1451" s="14">
        <f>VLOOKUP($B1451,[2]Sheet3!$G:$CZ,11,0)</f>
        <v>0</v>
      </c>
      <c r="AA1451" s="14">
        <f>VLOOKUP($B1451,[2]Sheet3!$G:$CZ,12,0)</f>
        <v>0</v>
      </c>
      <c r="AB1451" s="14">
        <f>VLOOKUP($B1451,[2]Sheet3!$G:$CZ,13,0)</f>
        <v>0</v>
      </c>
      <c r="AC1451" s="14">
        <f>VLOOKUP($B1451,[2]Sheet3!$G:$CZ,14,0)</f>
        <v>0</v>
      </c>
      <c r="AD1451" s="14">
        <f>VLOOKUP($B1451,[2]Sheet3!$G:$CZ,15,0)</f>
        <v>0</v>
      </c>
      <c r="AE1451" s="14">
        <f>VLOOKUP($B1451,[2]Sheet3!$G:$CZ,16,0)</f>
        <v>0</v>
      </c>
      <c r="AF1451" s="14">
        <f>VLOOKUP($B1451,[2]Sheet3!$G:$CZ,17,0)</f>
        <v>0</v>
      </c>
      <c r="AG1451" s="14">
        <f>VLOOKUP($B1451,[2]Sheet3!$G:$CZ,18,0)</f>
        <v>0</v>
      </c>
      <c r="AH1451" s="14">
        <f>VLOOKUP($B1451,[2]Sheet3!$G:$CZ,19,0)</f>
        <v>0</v>
      </c>
      <c r="AI1451" s="14">
        <f>VLOOKUP($B1451,[2]Sheet3!$G:$CZ,20,0)</f>
        <v>0</v>
      </c>
      <c r="AJ1451" s="14">
        <f>VLOOKUP($B1451,[2]Sheet3!$G:$CZ,21,0)</f>
        <v>0</v>
      </c>
      <c r="AK1451" s="14">
        <f>VLOOKUP($B1451,[2]Sheet3!$G:$CZ,22,0)</f>
        <v>0</v>
      </c>
      <c r="AL1451" s="14">
        <f>VLOOKUP($B1451,[2]Sheet3!$G:$CZ,23,0)</f>
        <v>0</v>
      </c>
      <c r="AM1451" s="14">
        <f>VLOOKUP($B1451,[2]Sheet3!$G:$CZ,24,0)</f>
        <v>0</v>
      </c>
      <c r="AN1451" s="14">
        <f>VLOOKUP($B1451,[2]Sheet3!$G:$CZ,25,0)</f>
        <v>0</v>
      </c>
      <c r="AO1451" s="14">
        <f>VLOOKUP($B1451,[2]Sheet3!$G:$CZ,26,0)</f>
        <v>0</v>
      </c>
      <c r="AP1451" s="14">
        <f>VLOOKUP($B1451,[2]Sheet3!$G:$CZ,27,0)</f>
        <v>0</v>
      </c>
      <c r="AQ1451" s="14">
        <f>VLOOKUP($B1451,[2]Sheet3!$G:$CZ,28,0)</f>
        <v>0</v>
      </c>
      <c r="AR1451" s="14">
        <f>VLOOKUP($B1451,[2]Sheet3!$G:$CZ,29,0)</f>
        <v>0</v>
      </c>
      <c r="AS1451" s="14">
        <f>VLOOKUP($B1451,[2]Sheet3!$G:$CZ,30,0)</f>
        <v>0</v>
      </c>
      <c r="AT1451" s="14">
        <f>VLOOKUP($B1451,[2]Sheet3!$G:$CZ,31,0)</f>
        <v>0</v>
      </c>
      <c r="AU1451" s="14">
        <f>VLOOKUP($B1451,[2]Sheet3!$G:$CZ,32,0)</f>
        <v>0</v>
      </c>
      <c r="AV1451" s="14">
        <f>VLOOKUP($B1451,[2]Sheet3!$G:$CZ,33,0)</f>
        <v>0</v>
      </c>
      <c r="AW1451" s="14">
        <f>VLOOKUP($B1451,[2]Sheet3!$G:$CZ,34,0)</f>
        <v>0</v>
      </c>
      <c r="AX1451" s="14">
        <f>VLOOKUP($B1451,[2]Sheet3!$G:$CZ,35,0)</f>
        <v>0</v>
      </c>
      <c r="AY1451" s="14">
        <f>VLOOKUP($B1451,[2]Sheet3!$G:$CZ,36,0)</f>
        <v>0</v>
      </c>
      <c r="AZ1451" s="14">
        <f>VLOOKUP($B1451,[2]Sheet3!$G:$CZ,37,0)</f>
        <v>0</v>
      </c>
      <c r="BA1451" s="14">
        <f>VLOOKUP($B1451,[2]Sheet3!$G:$CZ,38,0)</f>
        <v>0</v>
      </c>
      <c r="BB1451" s="14">
        <f>VLOOKUP($B1451,[2]Sheet3!$G:$CZ,39,0)</f>
        <v>0</v>
      </c>
      <c r="BC1451" s="14">
        <f>VLOOKUP($B1451,[2]Sheet3!$G:$CZ,40,0)</f>
        <v>0</v>
      </c>
      <c r="BD1451" s="14">
        <f>VLOOKUP($B1451,[2]Sheet3!$G:$CZ,41,0)</f>
        <v>0</v>
      </c>
      <c r="BE1451" s="14">
        <f>VLOOKUP($B1451,[2]Sheet3!$G:$CZ,42,0)</f>
        <v>0</v>
      </c>
      <c r="BF1451" s="14">
        <f>VLOOKUP($B1451,[2]Sheet3!$G:$CZ,43,0)</f>
        <v>0</v>
      </c>
      <c r="BG1451" s="14">
        <f>VLOOKUP($B1451,[2]Sheet3!$G:$CZ,44,0)</f>
        <v>0</v>
      </c>
      <c r="BH1451" s="14">
        <f>VLOOKUP($B1451,[2]Sheet3!$G:$CZ,45,0)</f>
        <v>0</v>
      </c>
      <c r="BI1451" s="14">
        <f>VLOOKUP($B1451,[2]Sheet3!$G:$CZ,46,0)</f>
        <v>0</v>
      </c>
      <c r="BJ1451" s="14">
        <f>VLOOKUP($B1451,[2]Sheet3!$G:$CZ,47,0)</f>
        <v>0</v>
      </c>
      <c r="BK1451" s="14">
        <f>VLOOKUP($B1451,[2]Sheet3!$G:$CZ,48,0)</f>
        <v>0</v>
      </c>
      <c r="BL1451" s="14">
        <f>VLOOKUP($B1451,[2]Sheet3!$G:$CZ,49,0)</f>
        <v>0</v>
      </c>
      <c r="BM1451" s="14">
        <f>VLOOKUP($B1451,[2]Sheet3!$G:$CZ,50,0)</f>
        <v>0</v>
      </c>
      <c r="BN1451" s="14">
        <f>VLOOKUP($B1451,[2]Sheet3!$G:$CZ,51,0)</f>
        <v>0</v>
      </c>
      <c r="BO1451" s="14">
        <f>VLOOKUP($B1451,[2]Sheet3!$G:$CZ,52,0)</f>
        <v>0</v>
      </c>
      <c r="BP1451" s="14">
        <f>VLOOKUP($B1451,[2]Sheet3!$G:$CZ,53,0)</f>
        <v>0</v>
      </c>
      <c r="BQ1451" s="14">
        <f>VLOOKUP($B1451,[2]Sheet3!$G:$CZ,54,0)</f>
        <v>0</v>
      </c>
      <c r="BR1451" s="14">
        <f>VLOOKUP($B1451,[2]Sheet3!$G:$CZ,55,0)</f>
        <v>0</v>
      </c>
      <c r="BS1451" s="14">
        <f>VLOOKUP($B1451,[2]Sheet3!$G:$CZ,56,0)</f>
        <v>0</v>
      </c>
      <c r="BT1451" s="14">
        <f>VLOOKUP($B1451,[2]Sheet3!$G:$CZ,57,0)</f>
        <v>0</v>
      </c>
      <c r="BU1451" s="14">
        <f>VLOOKUP($B1451,[2]Sheet3!$G:$CZ,58,0)</f>
        <v>0</v>
      </c>
      <c r="BV1451" s="14">
        <f>VLOOKUP($B1451,[2]Sheet3!$G:$CZ,59,0)</f>
        <v>0</v>
      </c>
      <c r="BW1451" s="14">
        <f>VLOOKUP($B1451,[2]Sheet3!$G:$CZ,60,0)</f>
        <v>0</v>
      </c>
      <c r="BX1451" s="14">
        <f>VLOOKUP($B1451,[2]Sheet3!$G:$CZ,61,0)</f>
        <v>0</v>
      </c>
      <c r="BY1451" s="14">
        <f>VLOOKUP($B1451,[2]Sheet3!$G:$CZ,62,0)</f>
        <v>0</v>
      </c>
      <c r="BZ1451" s="14">
        <f>VLOOKUP($B1451,[2]Sheet3!$G:$CZ,63,0)</f>
        <v>0</v>
      </c>
      <c r="CA1451" s="14">
        <f>VLOOKUP($B1451,[2]Sheet3!$G:$CZ,64,0)</f>
        <v>0</v>
      </c>
      <c r="CB1451" s="14">
        <f>VLOOKUP($B1451,[2]Sheet3!$G:$CZ,65,0)</f>
        <v>0</v>
      </c>
      <c r="CC1451" s="14">
        <f>VLOOKUP($B1451,[2]Sheet3!$G:$CZ,66,0)</f>
        <v>0</v>
      </c>
      <c r="CD1451" s="14">
        <f>VLOOKUP($B1451,[2]Sheet3!$G:$CZ,67,0)</f>
        <v>0</v>
      </c>
      <c r="CE1451" s="14">
        <f>VLOOKUP($B1451,[2]Sheet3!$G:$CZ,68,0)</f>
        <v>0</v>
      </c>
      <c r="CF1451" s="14">
        <f>VLOOKUP($B1451,[2]Sheet3!$G:$CZ,69,0)</f>
        <v>0</v>
      </c>
      <c r="CG1451" s="14">
        <f>VLOOKUP($B1451,[2]Sheet3!$G:$CZ,70,0)</f>
        <v>0</v>
      </c>
      <c r="CH1451" s="14">
        <f>VLOOKUP($B1451,[2]Sheet3!$G:$CZ,71,0)</f>
        <v>0</v>
      </c>
      <c r="CI1451" s="14">
        <f>VLOOKUP($B1451,[2]Sheet3!$G:$CZ,72,0)</f>
        <v>0</v>
      </c>
      <c r="CJ1451" s="14">
        <f>VLOOKUP($B1451,[2]Sheet3!$G:$CZ,73,0)</f>
        <v>0</v>
      </c>
      <c r="CK1451" s="14">
        <f>VLOOKUP($B1451,[2]Sheet3!$G:$CZ,74,0)</f>
        <v>0</v>
      </c>
      <c r="CL1451" s="14">
        <f>VLOOKUP($B1451,[2]Sheet3!$G:$CZ,75,0)</f>
        <v>0</v>
      </c>
      <c r="CM1451" s="14">
        <f>VLOOKUP($B1451,[2]Sheet3!$G:$CZ,76,0)</f>
        <v>0</v>
      </c>
      <c r="CN1451" s="14">
        <f>VLOOKUP($B1451,[2]Sheet3!$G:$CZ,77,0)</f>
        <v>0</v>
      </c>
      <c r="CO1451" s="14">
        <f>VLOOKUP($B1451,[2]Sheet3!$G:$CZ,78,0)</f>
        <v>0</v>
      </c>
      <c r="CP1451" s="14">
        <f>VLOOKUP($B1451,[2]Sheet3!$G:$CZ,79,0)</f>
        <v>0</v>
      </c>
      <c r="CQ1451" s="14">
        <f>VLOOKUP($B1451,[2]Sheet3!$G:$CZ,80,0)</f>
        <v>0</v>
      </c>
      <c r="CR1451" s="14">
        <f>VLOOKUP($B1451,[2]Sheet3!$G:$CZ,81,0)</f>
        <v>0</v>
      </c>
      <c r="CS1451" s="14">
        <f>VLOOKUP($B1451,[2]Sheet3!$G:$CZ,82,0)</f>
        <v>0</v>
      </c>
      <c r="CT1451" s="14">
        <f>VLOOKUP($B1451,[2]Sheet3!$G:$CZ,83,0)</f>
        <v>0</v>
      </c>
      <c r="CU1451" s="14">
        <f>VLOOKUP($B1451,[2]Sheet3!$G:$CZ,84,0)</f>
        <v>0</v>
      </c>
      <c r="CV1451" s="14">
        <f>VLOOKUP($B1451,[2]Sheet3!$G:$CZ,85,0)</f>
        <v>0</v>
      </c>
      <c r="CW1451" s="14">
        <f>VLOOKUP($B1451,[2]Sheet3!$G:$CZ,86,0)</f>
        <v>0</v>
      </c>
      <c r="CX1451" s="14">
        <f>VLOOKUP($B1451,[2]Sheet3!$G:$CZ,87,0)</f>
        <v>0</v>
      </c>
      <c r="CY1451" s="14">
        <f>VLOOKUP($B1451,[2]Sheet3!$G:$CZ,88,0)</f>
        <v>0</v>
      </c>
      <c r="CZ1451" s="14">
        <f>VLOOKUP($B1451,[2]Sheet3!$G:$CZ,89,0)</f>
        <v>0</v>
      </c>
      <c r="DA1451" s="14">
        <f>VLOOKUP($B1451,[2]Sheet3!$G:$CZ,90,0)</f>
        <v>0</v>
      </c>
      <c r="DB1451" s="14">
        <f>VLOOKUP($B1451,[2]Sheet3!$G:$CZ,91,0)</f>
        <v>0</v>
      </c>
      <c r="DC1451" s="14">
        <f>VLOOKUP($B1451,[2]Sheet3!$G:$CZ,92,0)</f>
        <v>0</v>
      </c>
      <c r="DD1451" s="14">
        <f>VLOOKUP($B1451,[2]Sheet3!$G:$CZ,93,0)</f>
        <v>0</v>
      </c>
      <c r="DE1451" s="14">
        <f>VLOOKUP($B1451,[2]Sheet3!$G:$CZ,94,0)</f>
        <v>0</v>
      </c>
      <c r="DF1451" s="14">
        <f>VLOOKUP($B1451,[2]Sheet3!$G:$CZ,95,0)</f>
        <v>0</v>
      </c>
      <c r="DG1451" s="14">
        <f>VLOOKUP($B1451,[2]Sheet3!$G:$CZ,96,0)</f>
        <v>0</v>
      </c>
      <c r="DH1451" s="14">
        <f>VLOOKUP($B1451,[2]Sheet3!$G:$CZ,97,0)</f>
        <v>0</v>
      </c>
      <c r="DI1451" s="14">
        <f>VLOOKUP($B1451,[2]Sheet3!$G:$CZ,98,0)</f>
        <v>0</v>
      </c>
    </row>
    <row r="1452" spans="1:113" x14ac:dyDescent="0.3">
      <c r="A1452" s="9" t="str">
        <f t="shared" si="68"/>
        <v>E73014</v>
      </c>
      <c r="B1452" s="15" t="s">
        <v>272</v>
      </c>
      <c r="C1452" s="15" t="s">
        <v>273</v>
      </c>
      <c r="F1452" s="7" t="s">
        <v>15</v>
      </c>
      <c r="G1452" s="12" t="s">
        <v>4944</v>
      </c>
      <c r="H1452" s="12" t="str">
        <f>VLOOKUP($B1452,[1]Sheet1!$A:$G,5,0)</f>
        <v>ezaz.ahmad@redingtongroup.com</v>
      </c>
      <c r="I1452" s="12" t="str">
        <f>VLOOKUP($B1452,[1]Sheet1!$A:$G,7,0)</f>
        <v>jaswinder.singh@redingtongroup.com</v>
      </c>
      <c r="J1452" s="12" t="s">
        <v>82</v>
      </c>
      <c r="K1452" s="7"/>
      <c r="L1452" s="7"/>
      <c r="M1452" s="8"/>
      <c r="N1452" s="7" t="str">
        <f t="shared" si="66"/>
        <v>ezaz.ahmad@redingtongroup.com; jaswinder.singh@redingtongroup.com; nilesh.phirke@redingtongroup.com;christopher.joseph@redingtongroup.com</v>
      </c>
      <c r="O1452" s="7" t="str">
        <f t="shared" si="67"/>
        <v>E73014</v>
      </c>
      <c r="P1452" s="8" t="s">
        <v>5215</v>
      </c>
      <c r="Q1452" s="14">
        <f>VLOOKUP($B1452,[2]Sheet3!$G:$CZ,2,0)</f>
        <v>2400308111</v>
      </c>
      <c r="R1452" s="14">
        <f>VLOOKUP($B1452,[2]Sheet3!$G:$CZ,3,0)</f>
        <v>2400302030</v>
      </c>
      <c r="S1452" s="14">
        <f>VLOOKUP($B1452,[2]Sheet3!$G:$CZ,4,0)</f>
        <v>2400308112</v>
      </c>
      <c r="T1452" s="14">
        <f>VLOOKUP($B1452,[2]Sheet3!$G:$CZ,5,0)</f>
        <v>0</v>
      </c>
      <c r="U1452" s="14">
        <f>VLOOKUP($B1452,[2]Sheet3!$G:$CZ,6,0)</f>
        <v>0</v>
      </c>
      <c r="V1452" s="14">
        <f>VLOOKUP($B1452,[2]Sheet3!$G:$CZ,7,0)</f>
        <v>0</v>
      </c>
      <c r="W1452" s="14">
        <f>VLOOKUP($B1452,[2]Sheet3!$G:$CZ,8,0)</f>
        <v>0</v>
      </c>
      <c r="X1452" s="14">
        <f>VLOOKUP($B1452,[2]Sheet3!$G:$CZ,9,0)</f>
        <v>0</v>
      </c>
      <c r="Y1452" s="14">
        <f>VLOOKUP($B1452,[2]Sheet3!$G:$CZ,10,0)</f>
        <v>0</v>
      </c>
      <c r="Z1452" s="14">
        <f>VLOOKUP($B1452,[2]Sheet3!$G:$CZ,11,0)</f>
        <v>0</v>
      </c>
      <c r="AA1452" s="14">
        <f>VLOOKUP($B1452,[2]Sheet3!$G:$CZ,12,0)</f>
        <v>0</v>
      </c>
      <c r="AB1452" s="14">
        <f>VLOOKUP($B1452,[2]Sheet3!$G:$CZ,13,0)</f>
        <v>0</v>
      </c>
      <c r="AC1452" s="14">
        <f>VLOOKUP($B1452,[2]Sheet3!$G:$CZ,14,0)</f>
        <v>0</v>
      </c>
      <c r="AD1452" s="14">
        <f>VLOOKUP($B1452,[2]Sheet3!$G:$CZ,15,0)</f>
        <v>0</v>
      </c>
      <c r="AE1452" s="14">
        <f>VLOOKUP($B1452,[2]Sheet3!$G:$CZ,16,0)</f>
        <v>0</v>
      </c>
      <c r="AF1452" s="14">
        <f>VLOOKUP($B1452,[2]Sheet3!$G:$CZ,17,0)</f>
        <v>0</v>
      </c>
      <c r="AG1452" s="14">
        <f>VLOOKUP($B1452,[2]Sheet3!$G:$CZ,18,0)</f>
        <v>0</v>
      </c>
      <c r="AH1452" s="14">
        <f>VLOOKUP($B1452,[2]Sheet3!$G:$CZ,19,0)</f>
        <v>0</v>
      </c>
      <c r="AI1452" s="14">
        <f>VLOOKUP($B1452,[2]Sheet3!$G:$CZ,20,0)</f>
        <v>0</v>
      </c>
      <c r="AJ1452" s="14">
        <f>VLOOKUP($B1452,[2]Sheet3!$G:$CZ,21,0)</f>
        <v>0</v>
      </c>
      <c r="AK1452" s="14">
        <f>VLOOKUP($B1452,[2]Sheet3!$G:$CZ,22,0)</f>
        <v>0</v>
      </c>
      <c r="AL1452" s="14">
        <f>VLOOKUP($B1452,[2]Sheet3!$G:$CZ,23,0)</f>
        <v>0</v>
      </c>
      <c r="AM1452" s="14">
        <f>VLOOKUP($B1452,[2]Sheet3!$G:$CZ,24,0)</f>
        <v>0</v>
      </c>
      <c r="AN1452" s="14">
        <f>VLOOKUP($B1452,[2]Sheet3!$G:$CZ,25,0)</f>
        <v>0</v>
      </c>
      <c r="AO1452" s="14">
        <f>VLOOKUP($B1452,[2]Sheet3!$G:$CZ,26,0)</f>
        <v>0</v>
      </c>
      <c r="AP1452" s="14">
        <f>VLOOKUP($B1452,[2]Sheet3!$G:$CZ,27,0)</f>
        <v>0</v>
      </c>
      <c r="AQ1452" s="14">
        <f>VLOOKUP($B1452,[2]Sheet3!$G:$CZ,28,0)</f>
        <v>0</v>
      </c>
      <c r="AR1452" s="14">
        <f>VLOOKUP($B1452,[2]Sheet3!$G:$CZ,29,0)</f>
        <v>0</v>
      </c>
      <c r="AS1452" s="14">
        <f>VLOOKUP($B1452,[2]Sheet3!$G:$CZ,30,0)</f>
        <v>0</v>
      </c>
      <c r="AT1452" s="14">
        <f>VLOOKUP($B1452,[2]Sheet3!$G:$CZ,31,0)</f>
        <v>0</v>
      </c>
      <c r="AU1452" s="14">
        <f>VLOOKUP($B1452,[2]Sheet3!$G:$CZ,32,0)</f>
        <v>0</v>
      </c>
      <c r="AV1452" s="14">
        <f>VLOOKUP($B1452,[2]Sheet3!$G:$CZ,33,0)</f>
        <v>0</v>
      </c>
      <c r="AW1452" s="14">
        <f>VLOOKUP($B1452,[2]Sheet3!$G:$CZ,34,0)</f>
        <v>0</v>
      </c>
      <c r="AX1452" s="14">
        <f>VLOOKUP($B1452,[2]Sheet3!$G:$CZ,35,0)</f>
        <v>0</v>
      </c>
      <c r="AY1452" s="14">
        <f>VLOOKUP($B1452,[2]Sheet3!$G:$CZ,36,0)</f>
        <v>0</v>
      </c>
      <c r="AZ1452" s="14">
        <f>VLOOKUP($B1452,[2]Sheet3!$G:$CZ,37,0)</f>
        <v>0</v>
      </c>
      <c r="BA1452" s="14">
        <f>VLOOKUP($B1452,[2]Sheet3!$G:$CZ,38,0)</f>
        <v>0</v>
      </c>
      <c r="BB1452" s="14">
        <f>VLOOKUP($B1452,[2]Sheet3!$G:$CZ,39,0)</f>
        <v>0</v>
      </c>
      <c r="BC1452" s="14">
        <f>VLOOKUP($B1452,[2]Sheet3!$G:$CZ,40,0)</f>
        <v>0</v>
      </c>
      <c r="BD1452" s="14">
        <f>VLOOKUP($B1452,[2]Sheet3!$G:$CZ,41,0)</f>
        <v>0</v>
      </c>
      <c r="BE1452" s="14">
        <f>VLOOKUP($B1452,[2]Sheet3!$G:$CZ,42,0)</f>
        <v>0</v>
      </c>
      <c r="BF1452" s="14">
        <f>VLOOKUP($B1452,[2]Sheet3!$G:$CZ,43,0)</f>
        <v>0</v>
      </c>
      <c r="BG1452" s="14">
        <f>VLOOKUP($B1452,[2]Sheet3!$G:$CZ,44,0)</f>
        <v>0</v>
      </c>
      <c r="BH1452" s="14">
        <f>VLOOKUP($B1452,[2]Sheet3!$G:$CZ,45,0)</f>
        <v>0</v>
      </c>
      <c r="BI1452" s="14">
        <f>VLOOKUP($B1452,[2]Sheet3!$G:$CZ,46,0)</f>
        <v>0</v>
      </c>
      <c r="BJ1452" s="14">
        <f>VLOOKUP($B1452,[2]Sheet3!$G:$CZ,47,0)</f>
        <v>0</v>
      </c>
      <c r="BK1452" s="14">
        <f>VLOOKUP($B1452,[2]Sheet3!$G:$CZ,48,0)</f>
        <v>0</v>
      </c>
      <c r="BL1452" s="14">
        <f>VLOOKUP($B1452,[2]Sheet3!$G:$CZ,49,0)</f>
        <v>0</v>
      </c>
      <c r="BM1452" s="14">
        <f>VLOOKUP($B1452,[2]Sheet3!$G:$CZ,50,0)</f>
        <v>0</v>
      </c>
      <c r="BN1452" s="14">
        <f>VLOOKUP($B1452,[2]Sheet3!$G:$CZ,51,0)</f>
        <v>0</v>
      </c>
      <c r="BO1452" s="14">
        <f>VLOOKUP($B1452,[2]Sheet3!$G:$CZ,52,0)</f>
        <v>0</v>
      </c>
      <c r="BP1452" s="14">
        <f>VLOOKUP($B1452,[2]Sheet3!$G:$CZ,53,0)</f>
        <v>0</v>
      </c>
      <c r="BQ1452" s="14">
        <f>VLOOKUP($B1452,[2]Sheet3!$G:$CZ,54,0)</f>
        <v>0</v>
      </c>
      <c r="BR1452" s="14">
        <f>VLOOKUP($B1452,[2]Sheet3!$G:$CZ,55,0)</f>
        <v>0</v>
      </c>
      <c r="BS1452" s="14">
        <f>VLOOKUP($B1452,[2]Sheet3!$G:$CZ,56,0)</f>
        <v>0</v>
      </c>
      <c r="BT1452" s="14">
        <f>VLOOKUP($B1452,[2]Sheet3!$G:$CZ,57,0)</f>
        <v>0</v>
      </c>
      <c r="BU1452" s="14">
        <f>VLOOKUP($B1452,[2]Sheet3!$G:$CZ,58,0)</f>
        <v>0</v>
      </c>
      <c r="BV1452" s="14">
        <f>VLOOKUP($B1452,[2]Sheet3!$G:$CZ,59,0)</f>
        <v>0</v>
      </c>
      <c r="BW1452" s="14">
        <f>VLOOKUP($B1452,[2]Sheet3!$G:$CZ,60,0)</f>
        <v>0</v>
      </c>
      <c r="BX1452" s="14">
        <f>VLOOKUP($B1452,[2]Sheet3!$G:$CZ,61,0)</f>
        <v>0</v>
      </c>
      <c r="BY1452" s="14">
        <f>VLOOKUP($B1452,[2]Sheet3!$G:$CZ,62,0)</f>
        <v>0</v>
      </c>
      <c r="BZ1452" s="14">
        <f>VLOOKUP($B1452,[2]Sheet3!$G:$CZ,63,0)</f>
        <v>0</v>
      </c>
      <c r="CA1452" s="14">
        <f>VLOOKUP($B1452,[2]Sheet3!$G:$CZ,64,0)</f>
        <v>0</v>
      </c>
      <c r="CB1452" s="14">
        <f>VLOOKUP($B1452,[2]Sheet3!$G:$CZ,65,0)</f>
        <v>0</v>
      </c>
      <c r="CC1452" s="14">
        <f>VLOOKUP($B1452,[2]Sheet3!$G:$CZ,66,0)</f>
        <v>0</v>
      </c>
      <c r="CD1452" s="14">
        <f>VLOOKUP($B1452,[2]Sheet3!$G:$CZ,67,0)</f>
        <v>0</v>
      </c>
      <c r="CE1452" s="14">
        <f>VLOOKUP($B1452,[2]Sheet3!$G:$CZ,68,0)</f>
        <v>0</v>
      </c>
      <c r="CF1452" s="14">
        <f>VLOOKUP($B1452,[2]Sheet3!$G:$CZ,69,0)</f>
        <v>0</v>
      </c>
      <c r="CG1452" s="14">
        <f>VLOOKUP($B1452,[2]Sheet3!$G:$CZ,70,0)</f>
        <v>0</v>
      </c>
      <c r="CH1452" s="14">
        <f>VLOOKUP($B1452,[2]Sheet3!$G:$CZ,71,0)</f>
        <v>0</v>
      </c>
      <c r="CI1452" s="14">
        <f>VLOOKUP($B1452,[2]Sheet3!$G:$CZ,72,0)</f>
        <v>0</v>
      </c>
      <c r="CJ1452" s="14">
        <f>VLOOKUP($B1452,[2]Sheet3!$G:$CZ,73,0)</f>
        <v>0</v>
      </c>
      <c r="CK1452" s="14">
        <f>VLOOKUP($B1452,[2]Sheet3!$G:$CZ,74,0)</f>
        <v>0</v>
      </c>
      <c r="CL1452" s="14">
        <f>VLOOKUP($B1452,[2]Sheet3!$G:$CZ,75,0)</f>
        <v>0</v>
      </c>
      <c r="CM1452" s="14">
        <f>VLOOKUP($B1452,[2]Sheet3!$G:$CZ,76,0)</f>
        <v>0</v>
      </c>
      <c r="CN1452" s="14">
        <f>VLOOKUP($B1452,[2]Sheet3!$G:$CZ,77,0)</f>
        <v>0</v>
      </c>
      <c r="CO1452" s="14">
        <f>VLOOKUP($B1452,[2]Sheet3!$G:$CZ,78,0)</f>
        <v>0</v>
      </c>
      <c r="CP1452" s="14">
        <f>VLOOKUP($B1452,[2]Sheet3!$G:$CZ,79,0)</f>
        <v>0</v>
      </c>
      <c r="CQ1452" s="14">
        <f>VLOOKUP($B1452,[2]Sheet3!$G:$CZ,80,0)</f>
        <v>0</v>
      </c>
      <c r="CR1452" s="14">
        <f>VLOOKUP($B1452,[2]Sheet3!$G:$CZ,81,0)</f>
        <v>0</v>
      </c>
      <c r="CS1452" s="14">
        <f>VLOOKUP($B1452,[2]Sheet3!$G:$CZ,82,0)</f>
        <v>0</v>
      </c>
      <c r="CT1452" s="14">
        <f>VLOOKUP($B1452,[2]Sheet3!$G:$CZ,83,0)</f>
        <v>0</v>
      </c>
      <c r="CU1452" s="14">
        <f>VLOOKUP($B1452,[2]Sheet3!$G:$CZ,84,0)</f>
        <v>0</v>
      </c>
      <c r="CV1452" s="14">
        <f>VLOOKUP($B1452,[2]Sheet3!$G:$CZ,85,0)</f>
        <v>0</v>
      </c>
      <c r="CW1452" s="14">
        <f>VLOOKUP($B1452,[2]Sheet3!$G:$CZ,86,0)</f>
        <v>0</v>
      </c>
      <c r="CX1452" s="14">
        <f>VLOOKUP($B1452,[2]Sheet3!$G:$CZ,87,0)</f>
        <v>0</v>
      </c>
      <c r="CY1452" s="14">
        <f>VLOOKUP($B1452,[2]Sheet3!$G:$CZ,88,0)</f>
        <v>0</v>
      </c>
      <c r="CZ1452" s="14">
        <f>VLOOKUP($B1452,[2]Sheet3!$G:$CZ,89,0)</f>
        <v>0</v>
      </c>
      <c r="DA1452" s="14">
        <f>VLOOKUP($B1452,[2]Sheet3!$G:$CZ,90,0)</f>
        <v>0</v>
      </c>
      <c r="DB1452" s="14">
        <f>VLOOKUP($B1452,[2]Sheet3!$G:$CZ,91,0)</f>
        <v>0</v>
      </c>
      <c r="DC1452" s="14">
        <f>VLOOKUP($B1452,[2]Sheet3!$G:$CZ,92,0)</f>
        <v>0</v>
      </c>
      <c r="DD1452" s="14">
        <f>VLOOKUP($B1452,[2]Sheet3!$G:$CZ,93,0)</f>
        <v>0</v>
      </c>
      <c r="DE1452" s="14">
        <f>VLOOKUP($B1452,[2]Sheet3!$G:$CZ,94,0)</f>
        <v>0</v>
      </c>
      <c r="DF1452" s="14">
        <f>VLOOKUP($B1452,[2]Sheet3!$G:$CZ,95,0)</f>
        <v>0</v>
      </c>
      <c r="DG1452" s="14">
        <f>VLOOKUP($B1452,[2]Sheet3!$G:$CZ,96,0)</f>
        <v>0</v>
      </c>
      <c r="DH1452" s="14">
        <f>VLOOKUP($B1452,[2]Sheet3!$G:$CZ,97,0)</f>
        <v>0</v>
      </c>
      <c r="DI1452" s="14">
        <f>VLOOKUP($B1452,[2]Sheet3!$G:$CZ,98,0)</f>
        <v>0</v>
      </c>
    </row>
    <row r="1453" spans="1:113" x14ac:dyDescent="0.3">
      <c r="A1453" s="9" t="str">
        <f t="shared" si="68"/>
        <v>N83778</v>
      </c>
      <c r="B1453" s="15" t="s">
        <v>3043</v>
      </c>
      <c r="C1453" s="15" t="s">
        <v>3044</v>
      </c>
      <c r="F1453" s="7" t="s">
        <v>15</v>
      </c>
      <c r="G1453" s="12" t="s">
        <v>4945</v>
      </c>
      <c r="H1453" s="12" t="str">
        <f>VLOOKUP($B1453,[1]Sheet1!$A:$G,5,0)</f>
        <v>anil.sharma@redingtongroup.com</v>
      </c>
      <c r="I1453" s="12" t="str">
        <f>VLOOKUP($B1453,[1]Sheet1!$A:$G,7,0)</f>
        <v>jitender.chopra@redingtongroup.com</v>
      </c>
      <c r="J1453" s="12" t="s">
        <v>82</v>
      </c>
      <c r="K1453" s="7"/>
      <c r="L1453" s="7"/>
      <c r="M1453" s="8"/>
      <c r="N1453" s="7" t="str">
        <f t="shared" si="66"/>
        <v>anil.sharma@redingtongroup.com; jitender.chopra@redingtongroup.com; nilesh.phirke@redingtongroup.com;christopher.joseph@redingtongroup.com</v>
      </c>
      <c r="O1453" s="7" t="str">
        <f t="shared" si="67"/>
        <v>N83778</v>
      </c>
      <c r="P1453" s="8" t="s">
        <v>5215</v>
      </c>
      <c r="Q1453" s="14">
        <f>VLOOKUP($B1453,[2]Sheet3!$G:$CZ,2,0)</f>
        <v>2400301319</v>
      </c>
      <c r="R1453" s="14">
        <f>VLOOKUP($B1453,[2]Sheet3!$G:$CZ,3,0)</f>
        <v>0</v>
      </c>
      <c r="S1453" s="14">
        <f>VLOOKUP($B1453,[2]Sheet3!$G:$CZ,4,0)</f>
        <v>0</v>
      </c>
      <c r="T1453" s="14">
        <f>VLOOKUP($B1453,[2]Sheet3!$G:$CZ,5,0)</f>
        <v>0</v>
      </c>
      <c r="U1453" s="14">
        <f>VLOOKUP($B1453,[2]Sheet3!$G:$CZ,6,0)</f>
        <v>0</v>
      </c>
      <c r="V1453" s="14">
        <f>VLOOKUP($B1453,[2]Sheet3!$G:$CZ,7,0)</f>
        <v>0</v>
      </c>
      <c r="W1453" s="14">
        <f>VLOOKUP($B1453,[2]Sheet3!$G:$CZ,8,0)</f>
        <v>0</v>
      </c>
      <c r="X1453" s="14">
        <f>VLOOKUP($B1453,[2]Sheet3!$G:$CZ,9,0)</f>
        <v>0</v>
      </c>
      <c r="Y1453" s="14">
        <f>VLOOKUP($B1453,[2]Sheet3!$G:$CZ,10,0)</f>
        <v>0</v>
      </c>
      <c r="Z1453" s="14">
        <f>VLOOKUP($B1453,[2]Sheet3!$G:$CZ,11,0)</f>
        <v>0</v>
      </c>
      <c r="AA1453" s="14">
        <f>VLOOKUP($B1453,[2]Sheet3!$G:$CZ,12,0)</f>
        <v>0</v>
      </c>
      <c r="AB1453" s="14">
        <f>VLOOKUP($B1453,[2]Sheet3!$G:$CZ,13,0)</f>
        <v>0</v>
      </c>
      <c r="AC1453" s="14">
        <f>VLOOKUP($B1453,[2]Sheet3!$G:$CZ,14,0)</f>
        <v>0</v>
      </c>
      <c r="AD1453" s="14">
        <f>VLOOKUP($B1453,[2]Sheet3!$G:$CZ,15,0)</f>
        <v>0</v>
      </c>
      <c r="AE1453" s="14">
        <f>VLOOKUP($B1453,[2]Sheet3!$G:$CZ,16,0)</f>
        <v>0</v>
      </c>
      <c r="AF1453" s="14">
        <f>VLOOKUP($B1453,[2]Sheet3!$G:$CZ,17,0)</f>
        <v>0</v>
      </c>
      <c r="AG1453" s="14">
        <f>VLOOKUP($B1453,[2]Sheet3!$G:$CZ,18,0)</f>
        <v>0</v>
      </c>
      <c r="AH1453" s="14">
        <f>VLOOKUP($B1453,[2]Sheet3!$G:$CZ,19,0)</f>
        <v>0</v>
      </c>
      <c r="AI1453" s="14">
        <f>VLOOKUP($B1453,[2]Sheet3!$G:$CZ,20,0)</f>
        <v>0</v>
      </c>
      <c r="AJ1453" s="14">
        <f>VLOOKUP($B1453,[2]Sheet3!$G:$CZ,21,0)</f>
        <v>0</v>
      </c>
      <c r="AK1453" s="14">
        <f>VLOOKUP($B1453,[2]Sheet3!$G:$CZ,22,0)</f>
        <v>0</v>
      </c>
      <c r="AL1453" s="14">
        <f>VLOOKUP($B1453,[2]Sheet3!$G:$CZ,23,0)</f>
        <v>0</v>
      </c>
      <c r="AM1453" s="14">
        <f>VLOOKUP($B1453,[2]Sheet3!$G:$CZ,24,0)</f>
        <v>0</v>
      </c>
      <c r="AN1453" s="14">
        <f>VLOOKUP($B1453,[2]Sheet3!$G:$CZ,25,0)</f>
        <v>0</v>
      </c>
      <c r="AO1453" s="14">
        <f>VLOOKUP($B1453,[2]Sheet3!$G:$CZ,26,0)</f>
        <v>0</v>
      </c>
      <c r="AP1453" s="14">
        <f>VLOOKUP($B1453,[2]Sheet3!$G:$CZ,27,0)</f>
        <v>0</v>
      </c>
      <c r="AQ1453" s="14">
        <f>VLOOKUP($B1453,[2]Sheet3!$G:$CZ,28,0)</f>
        <v>0</v>
      </c>
      <c r="AR1453" s="14">
        <f>VLOOKUP($B1453,[2]Sheet3!$G:$CZ,29,0)</f>
        <v>0</v>
      </c>
      <c r="AS1453" s="14">
        <f>VLOOKUP($B1453,[2]Sheet3!$G:$CZ,30,0)</f>
        <v>0</v>
      </c>
      <c r="AT1453" s="14">
        <f>VLOOKUP($B1453,[2]Sheet3!$G:$CZ,31,0)</f>
        <v>0</v>
      </c>
      <c r="AU1453" s="14">
        <f>VLOOKUP($B1453,[2]Sheet3!$G:$CZ,32,0)</f>
        <v>0</v>
      </c>
      <c r="AV1453" s="14">
        <f>VLOOKUP($B1453,[2]Sheet3!$G:$CZ,33,0)</f>
        <v>0</v>
      </c>
      <c r="AW1453" s="14">
        <f>VLOOKUP($B1453,[2]Sheet3!$G:$CZ,34,0)</f>
        <v>0</v>
      </c>
      <c r="AX1453" s="14">
        <f>VLOOKUP($B1453,[2]Sheet3!$G:$CZ,35,0)</f>
        <v>0</v>
      </c>
      <c r="AY1453" s="14">
        <f>VLOOKUP($B1453,[2]Sheet3!$G:$CZ,36,0)</f>
        <v>0</v>
      </c>
      <c r="AZ1453" s="14">
        <f>VLOOKUP($B1453,[2]Sheet3!$G:$CZ,37,0)</f>
        <v>0</v>
      </c>
      <c r="BA1453" s="14">
        <f>VLOOKUP($B1453,[2]Sheet3!$G:$CZ,38,0)</f>
        <v>0</v>
      </c>
      <c r="BB1453" s="14">
        <f>VLOOKUP($B1453,[2]Sheet3!$G:$CZ,39,0)</f>
        <v>0</v>
      </c>
      <c r="BC1453" s="14">
        <f>VLOOKUP($B1453,[2]Sheet3!$G:$CZ,40,0)</f>
        <v>0</v>
      </c>
      <c r="BD1453" s="14">
        <f>VLOOKUP($B1453,[2]Sheet3!$G:$CZ,41,0)</f>
        <v>0</v>
      </c>
      <c r="BE1453" s="14">
        <f>VLOOKUP($B1453,[2]Sheet3!$G:$CZ,42,0)</f>
        <v>0</v>
      </c>
      <c r="BF1453" s="14">
        <f>VLOOKUP($B1453,[2]Sheet3!$G:$CZ,43,0)</f>
        <v>0</v>
      </c>
      <c r="BG1453" s="14">
        <f>VLOOKUP($B1453,[2]Sheet3!$G:$CZ,44,0)</f>
        <v>0</v>
      </c>
      <c r="BH1453" s="14">
        <f>VLOOKUP($B1453,[2]Sheet3!$G:$CZ,45,0)</f>
        <v>0</v>
      </c>
      <c r="BI1453" s="14">
        <f>VLOOKUP($B1453,[2]Sheet3!$G:$CZ,46,0)</f>
        <v>0</v>
      </c>
      <c r="BJ1453" s="14">
        <f>VLOOKUP($B1453,[2]Sheet3!$G:$CZ,47,0)</f>
        <v>0</v>
      </c>
      <c r="BK1453" s="14">
        <f>VLOOKUP($B1453,[2]Sheet3!$G:$CZ,48,0)</f>
        <v>0</v>
      </c>
      <c r="BL1453" s="14">
        <f>VLOOKUP($B1453,[2]Sheet3!$G:$CZ,49,0)</f>
        <v>0</v>
      </c>
      <c r="BM1453" s="14">
        <f>VLOOKUP($B1453,[2]Sheet3!$G:$CZ,50,0)</f>
        <v>0</v>
      </c>
      <c r="BN1453" s="14">
        <f>VLOOKUP($B1453,[2]Sheet3!$G:$CZ,51,0)</f>
        <v>0</v>
      </c>
      <c r="BO1453" s="14">
        <f>VLOOKUP($B1453,[2]Sheet3!$G:$CZ,52,0)</f>
        <v>0</v>
      </c>
      <c r="BP1453" s="14">
        <f>VLOOKUP($B1453,[2]Sheet3!$G:$CZ,53,0)</f>
        <v>0</v>
      </c>
      <c r="BQ1453" s="14">
        <f>VLOOKUP($B1453,[2]Sheet3!$G:$CZ,54,0)</f>
        <v>0</v>
      </c>
      <c r="BR1453" s="14">
        <f>VLOOKUP($B1453,[2]Sheet3!$G:$CZ,55,0)</f>
        <v>0</v>
      </c>
      <c r="BS1453" s="14">
        <f>VLOOKUP($B1453,[2]Sheet3!$G:$CZ,56,0)</f>
        <v>0</v>
      </c>
      <c r="BT1453" s="14">
        <f>VLOOKUP($B1453,[2]Sheet3!$G:$CZ,57,0)</f>
        <v>0</v>
      </c>
      <c r="BU1453" s="14">
        <f>VLOOKUP($B1453,[2]Sheet3!$G:$CZ,58,0)</f>
        <v>0</v>
      </c>
      <c r="BV1453" s="14">
        <f>VLOOKUP($B1453,[2]Sheet3!$G:$CZ,59,0)</f>
        <v>0</v>
      </c>
      <c r="BW1453" s="14">
        <f>VLOOKUP($B1453,[2]Sheet3!$G:$CZ,60,0)</f>
        <v>0</v>
      </c>
      <c r="BX1453" s="14">
        <f>VLOOKUP($B1453,[2]Sheet3!$G:$CZ,61,0)</f>
        <v>0</v>
      </c>
      <c r="BY1453" s="14">
        <f>VLOOKUP($B1453,[2]Sheet3!$G:$CZ,62,0)</f>
        <v>0</v>
      </c>
      <c r="BZ1453" s="14">
        <f>VLOOKUP($B1453,[2]Sheet3!$G:$CZ,63,0)</f>
        <v>0</v>
      </c>
      <c r="CA1453" s="14">
        <f>VLOOKUP($B1453,[2]Sheet3!$G:$CZ,64,0)</f>
        <v>0</v>
      </c>
      <c r="CB1453" s="14">
        <f>VLOOKUP($B1453,[2]Sheet3!$G:$CZ,65,0)</f>
        <v>0</v>
      </c>
      <c r="CC1453" s="14">
        <f>VLOOKUP($B1453,[2]Sheet3!$G:$CZ,66,0)</f>
        <v>0</v>
      </c>
      <c r="CD1453" s="14">
        <f>VLOOKUP($B1453,[2]Sheet3!$G:$CZ,67,0)</f>
        <v>0</v>
      </c>
      <c r="CE1453" s="14">
        <f>VLOOKUP($B1453,[2]Sheet3!$G:$CZ,68,0)</f>
        <v>0</v>
      </c>
      <c r="CF1453" s="14">
        <f>VLOOKUP($B1453,[2]Sheet3!$G:$CZ,69,0)</f>
        <v>0</v>
      </c>
      <c r="CG1453" s="14">
        <f>VLOOKUP($B1453,[2]Sheet3!$G:$CZ,70,0)</f>
        <v>0</v>
      </c>
      <c r="CH1453" s="14">
        <f>VLOOKUP($B1453,[2]Sheet3!$G:$CZ,71,0)</f>
        <v>0</v>
      </c>
      <c r="CI1453" s="14">
        <f>VLOOKUP($B1453,[2]Sheet3!$G:$CZ,72,0)</f>
        <v>0</v>
      </c>
      <c r="CJ1453" s="14">
        <f>VLOOKUP($B1453,[2]Sheet3!$G:$CZ,73,0)</f>
        <v>0</v>
      </c>
      <c r="CK1453" s="14">
        <f>VLOOKUP($B1453,[2]Sheet3!$G:$CZ,74,0)</f>
        <v>0</v>
      </c>
      <c r="CL1453" s="14">
        <f>VLOOKUP($B1453,[2]Sheet3!$G:$CZ,75,0)</f>
        <v>0</v>
      </c>
      <c r="CM1453" s="14">
        <f>VLOOKUP($B1453,[2]Sheet3!$G:$CZ,76,0)</f>
        <v>0</v>
      </c>
      <c r="CN1453" s="14">
        <f>VLOOKUP($B1453,[2]Sheet3!$G:$CZ,77,0)</f>
        <v>0</v>
      </c>
      <c r="CO1453" s="14">
        <f>VLOOKUP($B1453,[2]Sheet3!$G:$CZ,78,0)</f>
        <v>0</v>
      </c>
      <c r="CP1453" s="14">
        <f>VLOOKUP($B1453,[2]Sheet3!$G:$CZ,79,0)</f>
        <v>0</v>
      </c>
      <c r="CQ1453" s="14">
        <f>VLOOKUP($B1453,[2]Sheet3!$G:$CZ,80,0)</f>
        <v>0</v>
      </c>
      <c r="CR1453" s="14">
        <f>VLOOKUP($B1453,[2]Sheet3!$G:$CZ,81,0)</f>
        <v>0</v>
      </c>
      <c r="CS1453" s="14">
        <f>VLOOKUP($B1453,[2]Sheet3!$G:$CZ,82,0)</f>
        <v>0</v>
      </c>
      <c r="CT1453" s="14">
        <f>VLOOKUP($B1453,[2]Sheet3!$G:$CZ,83,0)</f>
        <v>0</v>
      </c>
      <c r="CU1453" s="14">
        <f>VLOOKUP($B1453,[2]Sheet3!$G:$CZ,84,0)</f>
        <v>0</v>
      </c>
      <c r="CV1453" s="14">
        <f>VLOOKUP($B1453,[2]Sheet3!$G:$CZ,85,0)</f>
        <v>0</v>
      </c>
      <c r="CW1453" s="14">
        <f>VLOOKUP($B1453,[2]Sheet3!$G:$CZ,86,0)</f>
        <v>0</v>
      </c>
      <c r="CX1453" s="14">
        <f>VLOOKUP($B1453,[2]Sheet3!$G:$CZ,87,0)</f>
        <v>0</v>
      </c>
      <c r="CY1453" s="14">
        <f>VLOOKUP($B1453,[2]Sheet3!$G:$CZ,88,0)</f>
        <v>0</v>
      </c>
      <c r="CZ1453" s="14">
        <f>VLOOKUP($B1453,[2]Sheet3!$G:$CZ,89,0)</f>
        <v>0</v>
      </c>
      <c r="DA1453" s="14">
        <f>VLOOKUP($B1453,[2]Sheet3!$G:$CZ,90,0)</f>
        <v>0</v>
      </c>
      <c r="DB1453" s="14">
        <f>VLOOKUP($B1453,[2]Sheet3!$G:$CZ,91,0)</f>
        <v>0</v>
      </c>
      <c r="DC1453" s="14">
        <f>VLOOKUP($B1453,[2]Sheet3!$G:$CZ,92,0)</f>
        <v>0</v>
      </c>
      <c r="DD1453" s="14">
        <f>VLOOKUP($B1453,[2]Sheet3!$G:$CZ,93,0)</f>
        <v>0</v>
      </c>
      <c r="DE1453" s="14">
        <f>VLOOKUP($B1453,[2]Sheet3!$G:$CZ,94,0)</f>
        <v>0</v>
      </c>
      <c r="DF1453" s="14">
        <f>VLOOKUP($B1453,[2]Sheet3!$G:$CZ,95,0)</f>
        <v>0</v>
      </c>
      <c r="DG1453" s="14">
        <f>VLOOKUP($B1453,[2]Sheet3!$G:$CZ,96,0)</f>
        <v>0</v>
      </c>
      <c r="DH1453" s="14">
        <f>VLOOKUP($B1453,[2]Sheet3!$G:$CZ,97,0)</f>
        <v>0</v>
      </c>
      <c r="DI1453" s="14">
        <f>VLOOKUP($B1453,[2]Sheet3!$G:$CZ,98,0)</f>
        <v>0</v>
      </c>
    </row>
    <row r="1454" spans="1:113" x14ac:dyDescent="0.3">
      <c r="A1454" s="9" t="str">
        <f t="shared" si="68"/>
        <v>N83842</v>
      </c>
      <c r="B1454" s="15" t="s">
        <v>3045</v>
      </c>
      <c r="C1454" s="15" t="s">
        <v>3046</v>
      </c>
      <c r="F1454" s="7" t="s">
        <v>15</v>
      </c>
      <c r="G1454" s="12" t="s">
        <v>4946</v>
      </c>
      <c r="H1454" s="12" t="str">
        <f>VLOOKUP($B1454,[1]Sheet1!$A:$G,5,0)</f>
        <v>rohit.jakhar@redingtongroup.com</v>
      </c>
      <c r="I1454" s="12" t="str">
        <f>VLOOKUP($B1454,[1]Sheet1!$A:$G,7,0)</f>
        <v>jitender.chopra@redingtongroup.com</v>
      </c>
      <c r="J1454" s="12" t="s">
        <v>82</v>
      </c>
      <c r="K1454" s="7"/>
      <c r="L1454" s="7"/>
      <c r="M1454" s="8"/>
      <c r="N1454" s="7" t="str">
        <f t="shared" si="66"/>
        <v>rohit.jakhar@redingtongroup.com; jitender.chopra@redingtongroup.com; nilesh.phirke@redingtongroup.com;christopher.joseph@redingtongroup.com</v>
      </c>
      <c r="O1454" s="7" t="str">
        <f t="shared" si="67"/>
        <v>N83842</v>
      </c>
      <c r="P1454" s="8" t="s">
        <v>5215</v>
      </c>
      <c r="Q1454" s="14">
        <f>VLOOKUP($B1454,[2]Sheet3!$G:$CZ,2,0)</f>
        <v>2400303141</v>
      </c>
      <c r="R1454" s="14">
        <f>VLOOKUP($B1454,[2]Sheet3!$G:$CZ,3,0)</f>
        <v>2400299771</v>
      </c>
      <c r="S1454" s="14">
        <f>VLOOKUP($B1454,[2]Sheet3!$G:$CZ,4,0)</f>
        <v>0</v>
      </c>
      <c r="T1454" s="14">
        <f>VLOOKUP($B1454,[2]Sheet3!$G:$CZ,5,0)</f>
        <v>0</v>
      </c>
      <c r="U1454" s="14">
        <f>VLOOKUP($B1454,[2]Sheet3!$G:$CZ,6,0)</f>
        <v>0</v>
      </c>
      <c r="V1454" s="14">
        <f>VLOOKUP($B1454,[2]Sheet3!$G:$CZ,7,0)</f>
        <v>0</v>
      </c>
      <c r="W1454" s="14">
        <f>VLOOKUP($B1454,[2]Sheet3!$G:$CZ,8,0)</f>
        <v>0</v>
      </c>
      <c r="X1454" s="14">
        <f>VLOOKUP($B1454,[2]Sheet3!$G:$CZ,9,0)</f>
        <v>0</v>
      </c>
      <c r="Y1454" s="14">
        <f>VLOOKUP($B1454,[2]Sheet3!$G:$CZ,10,0)</f>
        <v>0</v>
      </c>
      <c r="Z1454" s="14">
        <f>VLOOKUP($B1454,[2]Sheet3!$G:$CZ,11,0)</f>
        <v>0</v>
      </c>
      <c r="AA1454" s="14">
        <f>VLOOKUP($B1454,[2]Sheet3!$G:$CZ,12,0)</f>
        <v>0</v>
      </c>
      <c r="AB1454" s="14">
        <f>VLOOKUP($B1454,[2]Sheet3!$G:$CZ,13,0)</f>
        <v>0</v>
      </c>
      <c r="AC1454" s="14">
        <f>VLOOKUP($B1454,[2]Sheet3!$G:$CZ,14,0)</f>
        <v>0</v>
      </c>
      <c r="AD1454" s="14">
        <f>VLOOKUP($B1454,[2]Sheet3!$G:$CZ,15,0)</f>
        <v>0</v>
      </c>
      <c r="AE1454" s="14">
        <f>VLOOKUP($B1454,[2]Sheet3!$G:$CZ,16,0)</f>
        <v>0</v>
      </c>
      <c r="AF1454" s="14">
        <f>VLOOKUP($B1454,[2]Sheet3!$G:$CZ,17,0)</f>
        <v>0</v>
      </c>
      <c r="AG1454" s="14">
        <f>VLOOKUP($B1454,[2]Sheet3!$G:$CZ,18,0)</f>
        <v>0</v>
      </c>
      <c r="AH1454" s="14">
        <f>VLOOKUP($B1454,[2]Sheet3!$G:$CZ,19,0)</f>
        <v>0</v>
      </c>
      <c r="AI1454" s="14">
        <f>VLOOKUP($B1454,[2]Sheet3!$G:$CZ,20,0)</f>
        <v>0</v>
      </c>
      <c r="AJ1454" s="14">
        <f>VLOOKUP($B1454,[2]Sheet3!$G:$CZ,21,0)</f>
        <v>0</v>
      </c>
      <c r="AK1454" s="14">
        <f>VLOOKUP($B1454,[2]Sheet3!$G:$CZ,22,0)</f>
        <v>0</v>
      </c>
      <c r="AL1454" s="14">
        <f>VLOOKUP($B1454,[2]Sheet3!$G:$CZ,23,0)</f>
        <v>0</v>
      </c>
      <c r="AM1454" s="14">
        <f>VLOOKUP($B1454,[2]Sheet3!$G:$CZ,24,0)</f>
        <v>0</v>
      </c>
      <c r="AN1454" s="14">
        <f>VLOOKUP($B1454,[2]Sheet3!$G:$CZ,25,0)</f>
        <v>0</v>
      </c>
      <c r="AO1454" s="14">
        <f>VLOOKUP($B1454,[2]Sheet3!$G:$CZ,26,0)</f>
        <v>0</v>
      </c>
      <c r="AP1454" s="14">
        <f>VLOOKUP($B1454,[2]Sheet3!$G:$CZ,27,0)</f>
        <v>0</v>
      </c>
      <c r="AQ1454" s="14">
        <f>VLOOKUP($B1454,[2]Sheet3!$G:$CZ,28,0)</f>
        <v>0</v>
      </c>
      <c r="AR1454" s="14">
        <f>VLOOKUP($B1454,[2]Sheet3!$G:$CZ,29,0)</f>
        <v>0</v>
      </c>
      <c r="AS1454" s="14">
        <f>VLOOKUP($B1454,[2]Sheet3!$G:$CZ,30,0)</f>
        <v>0</v>
      </c>
      <c r="AT1454" s="14">
        <f>VLOOKUP($B1454,[2]Sheet3!$G:$CZ,31,0)</f>
        <v>0</v>
      </c>
      <c r="AU1454" s="14">
        <f>VLOOKUP($B1454,[2]Sheet3!$G:$CZ,32,0)</f>
        <v>0</v>
      </c>
      <c r="AV1454" s="14">
        <f>VLOOKUP($B1454,[2]Sheet3!$G:$CZ,33,0)</f>
        <v>0</v>
      </c>
      <c r="AW1454" s="14">
        <f>VLOOKUP($B1454,[2]Sheet3!$G:$CZ,34,0)</f>
        <v>0</v>
      </c>
      <c r="AX1454" s="14">
        <f>VLOOKUP($B1454,[2]Sheet3!$G:$CZ,35,0)</f>
        <v>0</v>
      </c>
      <c r="AY1454" s="14">
        <f>VLOOKUP($B1454,[2]Sheet3!$G:$CZ,36,0)</f>
        <v>0</v>
      </c>
      <c r="AZ1454" s="14">
        <f>VLOOKUP($B1454,[2]Sheet3!$G:$CZ,37,0)</f>
        <v>0</v>
      </c>
      <c r="BA1454" s="14">
        <f>VLOOKUP($B1454,[2]Sheet3!$G:$CZ,38,0)</f>
        <v>0</v>
      </c>
      <c r="BB1454" s="14">
        <f>VLOOKUP($B1454,[2]Sheet3!$G:$CZ,39,0)</f>
        <v>0</v>
      </c>
      <c r="BC1454" s="14">
        <f>VLOOKUP($B1454,[2]Sheet3!$G:$CZ,40,0)</f>
        <v>0</v>
      </c>
      <c r="BD1454" s="14">
        <f>VLOOKUP($B1454,[2]Sheet3!$G:$CZ,41,0)</f>
        <v>0</v>
      </c>
      <c r="BE1454" s="14">
        <f>VLOOKUP($B1454,[2]Sheet3!$G:$CZ,42,0)</f>
        <v>0</v>
      </c>
      <c r="BF1454" s="14">
        <f>VLOOKUP($B1454,[2]Sheet3!$G:$CZ,43,0)</f>
        <v>0</v>
      </c>
      <c r="BG1454" s="14">
        <f>VLOOKUP($B1454,[2]Sheet3!$G:$CZ,44,0)</f>
        <v>0</v>
      </c>
      <c r="BH1454" s="14">
        <f>VLOOKUP($B1454,[2]Sheet3!$G:$CZ,45,0)</f>
        <v>0</v>
      </c>
      <c r="BI1454" s="14">
        <f>VLOOKUP($B1454,[2]Sheet3!$G:$CZ,46,0)</f>
        <v>0</v>
      </c>
      <c r="BJ1454" s="14">
        <f>VLOOKUP($B1454,[2]Sheet3!$G:$CZ,47,0)</f>
        <v>0</v>
      </c>
      <c r="BK1454" s="14">
        <f>VLOOKUP($B1454,[2]Sheet3!$G:$CZ,48,0)</f>
        <v>0</v>
      </c>
      <c r="BL1454" s="14">
        <f>VLOOKUP($B1454,[2]Sheet3!$G:$CZ,49,0)</f>
        <v>0</v>
      </c>
      <c r="BM1454" s="14">
        <f>VLOOKUP($B1454,[2]Sheet3!$G:$CZ,50,0)</f>
        <v>0</v>
      </c>
      <c r="BN1454" s="14">
        <f>VLOOKUP($B1454,[2]Sheet3!$G:$CZ,51,0)</f>
        <v>0</v>
      </c>
      <c r="BO1454" s="14">
        <f>VLOOKUP($B1454,[2]Sheet3!$G:$CZ,52,0)</f>
        <v>0</v>
      </c>
      <c r="BP1454" s="14">
        <f>VLOOKUP($B1454,[2]Sheet3!$G:$CZ,53,0)</f>
        <v>0</v>
      </c>
      <c r="BQ1454" s="14">
        <f>VLOOKUP($B1454,[2]Sheet3!$G:$CZ,54,0)</f>
        <v>0</v>
      </c>
      <c r="BR1454" s="14">
        <f>VLOOKUP($B1454,[2]Sheet3!$G:$CZ,55,0)</f>
        <v>0</v>
      </c>
      <c r="BS1454" s="14">
        <f>VLOOKUP($B1454,[2]Sheet3!$G:$CZ,56,0)</f>
        <v>0</v>
      </c>
      <c r="BT1454" s="14">
        <f>VLOOKUP($B1454,[2]Sheet3!$G:$CZ,57,0)</f>
        <v>0</v>
      </c>
      <c r="BU1454" s="14">
        <f>VLOOKUP($B1454,[2]Sheet3!$G:$CZ,58,0)</f>
        <v>0</v>
      </c>
      <c r="BV1454" s="14">
        <f>VLOOKUP($B1454,[2]Sheet3!$G:$CZ,59,0)</f>
        <v>0</v>
      </c>
      <c r="BW1454" s="14">
        <f>VLOOKUP($B1454,[2]Sheet3!$G:$CZ,60,0)</f>
        <v>0</v>
      </c>
      <c r="BX1454" s="14">
        <f>VLOOKUP($B1454,[2]Sheet3!$G:$CZ,61,0)</f>
        <v>0</v>
      </c>
      <c r="BY1454" s="14">
        <f>VLOOKUP($B1454,[2]Sheet3!$G:$CZ,62,0)</f>
        <v>0</v>
      </c>
      <c r="BZ1454" s="14">
        <f>VLOOKUP($B1454,[2]Sheet3!$G:$CZ,63,0)</f>
        <v>0</v>
      </c>
      <c r="CA1454" s="14">
        <f>VLOOKUP($B1454,[2]Sheet3!$G:$CZ,64,0)</f>
        <v>0</v>
      </c>
      <c r="CB1454" s="14">
        <f>VLOOKUP($B1454,[2]Sheet3!$G:$CZ,65,0)</f>
        <v>0</v>
      </c>
      <c r="CC1454" s="14">
        <f>VLOOKUP($B1454,[2]Sheet3!$G:$CZ,66,0)</f>
        <v>0</v>
      </c>
      <c r="CD1454" s="14">
        <f>VLOOKUP($B1454,[2]Sheet3!$G:$CZ,67,0)</f>
        <v>0</v>
      </c>
      <c r="CE1454" s="14">
        <f>VLOOKUP($B1454,[2]Sheet3!$G:$CZ,68,0)</f>
        <v>0</v>
      </c>
      <c r="CF1454" s="14">
        <f>VLOOKUP($B1454,[2]Sheet3!$G:$CZ,69,0)</f>
        <v>0</v>
      </c>
      <c r="CG1454" s="14">
        <f>VLOOKUP($B1454,[2]Sheet3!$G:$CZ,70,0)</f>
        <v>0</v>
      </c>
      <c r="CH1454" s="14">
        <f>VLOOKUP($B1454,[2]Sheet3!$G:$CZ,71,0)</f>
        <v>0</v>
      </c>
      <c r="CI1454" s="14">
        <f>VLOOKUP($B1454,[2]Sheet3!$G:$CZ,72,0)</f>
        <v>0</v>
      </c>
      <c r="CJ1454" s="14">
        <f>VLOOKUP($B1454,[2]Sheet3!$G:$CZ,73,0)</f>
        <v>0</v>
      </c>
      <c r="CK1454" s="14">
        <f>VLOOKUP($B1454,[2]Sheet3!$G:$CZ,74,0)</f>
        <v>0</v>
      </c>
      <c r="CL1454" s="14">
        <f>VLOOKUP($B1454,[2]Sheet3!$G:$CZ,75,0)</f>
        <v>0</v>
      </c>
      <c r="CM1454" s="14">
        <f>VLOOKUP($B1454,[2]Sheet3!$G:$CZ,76,0)</f>
        <v>0</v>
      </c>
      <c r="CN1454" s="14">
        <f>VLOOKUP($B1454,[2]Sheet3!$G:$CZ,77,0)</f>
        <v>0</v>
      </c>
      <c r="CO1454" s="14">
        <f>VLOOKUP($B1454,[2]Sheet3!$G:$CZ,78,0)</f>
        <v>0</v>
      </c>
      <c r="CP1454" s="14">
        <f>VLOOKUP($B1454,[2]Sheet3!$G:$CZ,79,0)</f>
        <v>0</v>
      </c>
      <c r="CQ1454" s="14">
        <f>VLOOKUP($B1454,[2]Sheet3!$G:$CZ,80,0)</f>
        <v>0</v>
      </c>
      <c r="CR1454" s="14">
        <f>VLOOKUP($B1454,[2]Sheet3!$G:$CZ,81,0)</f>
        <v>0</v>
      </c>
      <c r="CS1454" s="14">
        <f>VLOOKUP($B1454,[2]Sheet3!$G:$CZ,82,0)</f>
        <v>0</v>
      </c>
      <c r="CT1454" s="14">
        <f>VLOOKUP($B1454,[2]Sheet3!$G:$CZ,83,0)</f>
        <v>0</v>
      </c>
      <c r="CU1454" s="14">
        <f>VLOOKUP($B1454,[2]Sheet3!$G:$CZ,84,0)</f>
        <v>0</v>
      </c>
      <c r="CV1454" s="14">
        <f>VLOOKUP($B1454,[2]Sheet3!$G:$CZ,85,0)</f>
        <v>0</v>
      </c>
      <c r="CW1454" s="14">
        <f>VLOOKUP($B1454,[2]Sheet3!$G:$CZ,86,0)</f>
        <v>0</v>
      </c>
      <c r="CX1454" s="14">
        <f>VLOOKUP($B1454,[2]Sheet3!$G:$CZ,87,0)</f>
        <v>0</v>
      </c>
      <c r="CY1454" s="14">
        <f>VLOOKUP($B1454,[2]Sheet3!$G:$CZ,88,0)</f>
        <v>0</v>
      </c>
      <c r="CZ1454" s="14">
        <f>VLOOKUP($B1454,[2]Sheet3!$G:$CZ,89,0)</f>
        <v>0</v>
      </c>
      <c r="DA1454" s="14">
        <f>VLOOKUP($B1454,[2]Sheet3!$G:$CZ,90,0)</f>
        <v>0</v>
      </c>
      <c r="DB1454" s="14">
        <f>VLOOKUP($B1454,[2]Sheet3!$G:$CZ,91,0)</f>
        <v>0</v>
      </c>
      <c r="DC1454" s="14">
        <f>VLOOKUP($B1454,[2]Sheet3!$G:$CZ,92,0)</f>
        <v>0</v>
      </c>
      <c r="DD1454" s="14">
        <f>VLOOKUP($B1454,[2]Sheet3!$G:$CZ,93,0)</f>
        <v>0</v>
      </c>
      <c r="DE1454" s="14">
        <f>VLOOKUP($B1454,[2]Sheet3!$G:$CZ,94,0)</f>
        <v>0</v>
      </c>
      <c r="DF1454" s="14">
        <f>VLOOKUP($B1454,[2]Sheet3!$G:$CZ,95,0)</f>
        <v>0</v>
      </c>
      <c r="DG1454" s="14">
        <f>VLOOKUP($B1454,[2]Sheet3!$G:$CZ,96,0)</f>
        <v>0</v>
      </c>
      <c r="DH1454" s="14">
        <f>VLOOKUP($B1454,[2]Sheet3!$G:$CZ,97,0)</f>
        <v>0</v>
      </c>
      <c r="DI1454" s="14">
        <f>VLOOKUP($B1454,[2]Sheet3!$G:$CZ,98,0)</f>
        <v>0</v>
      </c>
    </row>
    <row r="1455" spans="1:113" x14ac:dyDescent="0.3">
      <c r="A1455" s="9" t="str">
        <f t="shared" si="68"/>
        <v>E20330</v>
      </c>
      <c r="B1455" s="15" t="s">
        <v>3047</v>
      </c>
      <c r="C1455" s="15" t="s">
        <v>3048</v>
      </c>
      <c r="F1455" s="7" t="s">
        <v>15</v>
      </c>
      <c r="G1455" s="12" t="s">
        <v>4947</v>
      </c>
      <c r="H1455" s="12" t="str">
        <f>VLOOKUP($B1455,[1]Sheet1!$A:$G,5,0)</f>
        <v>suvendu.mishra@redingtongroup.com</v>
      </c>
      <c r="I1455" s="12" t="str">
        <f>VLOOKUP($B1455,[1]Sheet1!$A:$G,7,0)</f>
        <v>jaswinder.singh@redingtongroup.com</v>
      </c>
      <c r="J1455" s="12" t="s">
        <v>82</v>
      </c>
      <c r="K1455" s="7"/>
      <c r="L1455" s="7"/>
      <c r="M1455" s="8"/>
      <c r="N1455" s="7" t="str">
        <f t="shared" si="66"/>
        <v>suvendu.mishra@redingtongroup.com; jaswinder.singh@redingtongroup.com; nilesh.phirke@redingtongroup.com;christopher.joseph@redingtongroup.com</v>
      </c>
      <c r="O1455" s="7" t="str">
        <f t="shared" si="67"/>
        <v>E20330</v>
      </c>
      <c r="P1455" s="8" t="s">
        <v>5215</v>
      </c>
      <c r="Q1455" s="14">
        <f>VLOOKUP($B1455,[2]Sheet3!$G:$CZ,2,0)</f>
        <v>2400307390</v>
      </c>
      <c r="R1455" s="14">
        <f>VLOOKUP($B1455,[2]Sheet3!$G:$CZ,3,0)</f>
        <v>2400302628</v>
      </c>
      <c r="S1455" s="14">
        <f>VLOOKUP($B1455,[2]Sheet3!$G:$CZ,4,0)</f>
        <v>0</v>
      </c>
      <c r="T1455" s="14">
        <f>VLOOKUP($B1455,[2]Sheet3!$G:$CZ,5,0)</f>
        <v>0</v>
      </c>
      <c r="U1455" s="14">
        <f>VLOOKUP($B1455,[2]Sheet3!$G:$CZ,6,0)</f>
        <v>0</v>
      </c>
      <c r="V1455" s="14">
        <f>VLOOKUP($B1455,[2]Sheet3!$G:$CZ,7,0)</f>
        <v>0</v>
      </c>
      <c r="W1455" s="14">
        <f>VLOOKUP($B1455,[2]Sheet3!$G:$CZ,8,0)</f>
        <v>0</v>
      </c>
      <c r="X1455" s="14">
        <f>VLOOKUP($B1455,[2]Sheet3!$G:$CZ,9,0)</f>
        <v>0</v>
      </c>
      <c r="Y1455" s="14">
        <f>VLOOKUP($B1455,[2]Sheet3!$G:$CZ,10,0)</f>
        <v>0</v>
      </c>
      <c r="Z1455" s="14">
        <f>VLOOKUP($B1455,[2]Sheet3!$G:$CZ,11,0)</f>
        <v>0</v>
      </c>
      <c r="AA1455" s="14">
        <f>VLOOKUP($B1455,[2]Sheet3!$G:$CZ,12,0)</f>
        <v>0</v>
      </c>
      <c r="AB1455" s="14">
        <f>VLOOKUP($B1455,[2]Sheet3!$G:$CZ,13,0)</f>
        <v>0</v>
      </c>
      <c r="AC1455" s="14">
        <f>VLOOKUP($B1455,[2]Sheet3!$G:$CZ,14,0)</f>
        <v>0</v>
      </c>
      <c r="AD1455" s="14">
        <f>VLOOKUP($B1455,[2]Sheet3!$G:$CZ,15,0)</f>
        <v>0</v>
      </c>
      <c r="AE1455" s="14">
        <f>VLOOKUP($B1455,[2]Sheet3!$G:$CZ,16,0)</f>
        <v>0</v>
      </c>
      <c r="AF1455" s="14">
        <f>VLOOKUP($B1455,[2]Sheet3!$G:$CZ,17,0)</f>
        <v>0</v>
      </c>
      <c r="AG1455" s="14">
        <f>VLOOKUP($B1455,[2]Sheet3!$G:$CZ,18,0)</f>
        <v>0</v>
      </c>
      <c r="AH1455" s="14">
        <f>VLOOKUP($B1455,[2]Sheet3!$G:$CZ,19,0)</f>
        <v>0</v>
      </c>
      <c r="AI1455" s="14">
        <f>VLOOKUP($B1455,[2]Sheet3!$G:$CZ,20,0)</f>
        <v>0</v>
      </c>
      <c r="AJ1455" s="14">
        <f>VLOOKUP($B1455,[2]Sheet3!$G:$CZ,21,0)</f>
        <v>0</v>
      </c>
      <c r="AK1455" s="14">
        <f>VLOOKUP($B1455,[2]Sheet3!$G:$CZ,22,0)</f>
        <v>0</v>
      </c>
      <c r="AL1455" s="14">
        <f>VLOOKUP($B1455,[2]Sheet3!$G:$CZ,23,0)</f>
        <v>0</v>
      </c>
      <c r="AM1455" s="14">
        <f>VLOOKUP($B1455,[2]Sheet3!$G:$CZ,24,0)</f>
        <v>0</v>
      </c>
      <c r="AN1455" s="14">
        <f>VLOOKUP($B1455,[2]Sheet3!$G:$CZ,25,0)</f>
        <v>0</v>
      </c>
      <c r="AO1455" s="14">
        <f>VLOOKUP($B1455,[2]Sheet3!$G:$CZ,26,0)</f>
        <v>0</v>
      </c>
      <c r="AP1455" s="14">
        <f>VLOOKUP($B1455,[2]Sheet3!$G:$CZ,27,0)</f>
        <v>0</v>
      </c>
      <c r="AQ1455" s="14">
        <f>VLOOKUP($B1455,[2]Sheet3!$G:$CZ,28,0)</f>
        <v>0</v>
      </c>
      <c r="AR1455" s="14">
        <f>VLOOKUP($B1455,[2]Sheet3!$G:$CZ,29,0)</f>
        <v>0</v>
      </c>
      <c r="AS1455" s="14">
        <f>VLOOKUP($B1455,[2]Sheet3!$G:$CZ,30,0)</f>
        <v>0</v>
      </c>
      <c r="AT1455" s="14">
        <f>VLOOKUP($B1455,[2]Sheet3!$G:$CZ,31,0)</f>
        <v>0</v>
      </c>
      <c r="AU1455" s="14">
        <f>VLOOKUP($B1455,[2]Sheet3!$G:$CZ,32,0)</f>
        <v>0</v>
      </c>
      <c r="AV1455" s="14">
        <f>VLOOKUP($B1455,[2]Sheet3!$G:$CZ,33,0)</f>
        <v>0</v>
      </c>
      <c r="AW1455" s="14">
        <f>VLOOKUP($B1455,[2]Sheet3!$G:$CZ,34,0)</f>
        <v>0</v>
      </c>
      <c r="AX1455" s="14">
        <f>VLOOKUP($B1455,[2]Sheet3!$G:$CZ,35,0)</f>
        <v>0</v>
      </c>
      <c r="AY1455" s="14">
        <f>VLOOKUP($B1455,[2]Sheet3!$G:$CZ,36,0)</f>
        <v>0</v>
      </c>
      <c r="AZ1455" s="14">
        <f>VLOOKUP($B1455,[2]Sheet3!$G:$CZ,37,0)</f>
        <v>0</v>
      </c>
      <c r="BA1455" s="14">
        <f>VLOOKUP($B1455,[2]Sheet3!$G:$CZ,38,0)</f>
        <v>0</v>
      </c>
      <c r="BB1455" s="14">
        <f>VLOOKUP($B1455,[2]Sheet3!$G:$CZ,39,0)</f>
        <v>0</v>
      </c>
      <c r="BC1455" s="14">
        <f>VLOOKUP($B1455,[2]Sheet3!$G:$CZ,40,0)</f>
        <v>0</v>
      </c>
      <c r="BD1455" s="14">
        <f>VLOOKUP($B1455,[2]Sheet3!$G:$CZ,41,0)</f>
        <v>0</v>
      </c>
      <c r="BE1455" s="14">
        <f>VLOOKUP($B1455,[2]Sheet3!$G:$CZ,42,0)</f>
        <v>0</v>
      </c>
      <c r="BF1455" s="14">
        <f>VLOOKUP($B1455,[2]Sheet3!$G:$CZ,43,0)</f>
        <v>0</v>
      </c>
      <c r="BG1455" s="14">
        <f>VLOOKUP($B1455,[2]Sheet3!$G:$CZ,44,0)</f>
        <v>0</v>
      </c>
      <c r="BH1455" s="14">
        <f>VLOOKUP($B1455,[2]Sheet3!$G:$CZ,45,0)</f>
        <v>0</v>
      </c>
      <c r="BI1455" s="14">
        <f>VLOOKUP($B1455,[2]Sheet3!$G:$CZ,46,0)</f>
        <v>0</v>
      </c>
      <c r="BJ1455" s="14">
        <f>VLOOKUP($B1455,[2]Sheet3!$G:$CZ,47,0)</f>
        <v>0</v>
      </c>
      <c r="BK1455" s="14">
        <f>VLOOKUP($B1455,[2]Sheet3!$G:$CZ,48,0)</f>
        <v>0</v>
      </c>
      <c r="BL1455" s="14">
        <f>VLOOKUP($B1455,[2]Sheet3!$G:$CZ,49,0)</f>
        <v>0</v>
      </c>
      <c r="BM1455" s="14">
        <f>VLOOKUP($B1455,[2]Sheet3!$G:$CZ,50,0)</f>
        <v>0</v>
      </c>
      <c r="BN1455" s="14">
        <f>VLOOKUP($B1455,[2]Sheet3!$G:$CZ,51,0)</f>
        <v>0</v>
      </c>
      <c r="BO1455" s="14">
        <f>VLOOKUP($B1455,[2]Sheet3!$G:$CZ,52,0)</f>
        <v>0</v>
      </c>
      <c r="BP1455" s="14">
        <f>VLOOKUP($B1455,[2]Sheet3!$G:$CZ,53,0)</f>
        <v>0</v>
      </c>
      <c r="BQ1455" s="14">
        <f>VLOOKUP($B1455,[2]Sheet3!$G:$CZ,54,0)</f>
        <v>0</v>
      </c>
      <c r="BR1455" s="14">
        <f>VLOOKUP($B1455,[2]Sheet3!$G:$CZ,55,0)</f>
        <v>0</v>
      </c>
      <c r="BS1455" s="14">
        <f>VLOOKUP($B1455,[2]Sheet3!$G:$CZ,56,0)</f>
        <v>0</v>
      </c>
      <c r="BT1455" s="14">
        <f>VLOOKUP($B1455,[2]Sheet3!$G:$CZ,57,0)</f>
        <v>0</v>
      </c>
      <c r="BU1455" s="14">
        <f>VLOOKUP($B1455,[2]Sheet3!$G:$CZ,58,0)</f>
        <v>0</v>
      </c>
      <c r="BV1455" s="14">
        <f>VLOOKUP($B1455,[2]Sheet3!$G:$CZ,59,0)</f>
        <v>0</v>
      </c>
      <c r="BW1455" s="14">
        <f>VLOOKUP($B1455,[2]Sheet3!$G:$CZ,60,0)</f>
        <v>0</v>
      </c>
      <c r="BX1455" s="14">
        <f>VLOOKUP($B1455,[2]Sheet3!$G:$CZ,61,0)</f>
        <v>0</v>
      </c>
      <c r="BY1455" s="14">
        <f>VLOOKUP($B1455,[2]Sheet3!$G:$CZ,62,0)</f>
        <v>0</v>
      </c>
      <c r="BZ1455" s="14">
        <f>VLOOKUP($B1455,[2]Sheet3!$G:$CZ,63,0)</f>
        <v>0</v>
      </c>
      <c r="CA1455" s="14">
        <f>VLOOKUP($B1455,[2]Sheet3!$G:$CZ,64,0)</f>
        <v>0</v>
      </c>
      <c r="CB1455" s="14">
        <f>VLOOKUP($B1455,[2]Sheet3!$G:$CZ,65,0)</f>
        <v>0</v>
      </c>
      <c r="CC1455" s="14">
        <f>VLOOKUP($B1455,[2]Sheet3!$G:$CZ,66,0)</f>
        <v>0</v>
      </c>
      <c r="CD1455" s="14">
        <f>VLOOKUP($B1455,[2]Sheet3!$G:$CZ,67,0)</f>
        <v>0</v>
      </c>
      <c r="CE1455" s="14">
        <f>VLOOKUP($B1455,[2]Sheet3!$G:$CZ,68,0)</f>
        <v>0</v>
      </c>
      <c r="CF1455" s="14">
        <f>VLOOKUP($B1455,[2]Sheet3!$G:$CZ,69,0)</f>
        <v>0</v>
      </c>
      <c r="CG1455" s="14">
        <f>VLOOKUP($B1455,[2]Sheet3!$G:$CZ,70,0)</f>
        <v>0</v>
      </c>
      <c r="CH1455" s="14">
        <f>VLOOKUP($B1455,[2]Sheet3!$G:$CZ,71,0)</f>
        <v>0</v>
      </c>
      <c r="CI1455" s="14">
        <f>VLOOKUP($B1455,[2]Sheet3!$G:$CZ,72,0)</f>
        <v>0</v>
      </c>
      <c r="CJ1455" s="14">
        <f>VLOOKUP($B1455,[2]Sheet3!$G:$CZ,73,0)</f>
        <v>0</v>
      </c>
      <c r="CK1455" s="14">
        <f>VLOOKUP($B1455,[2]Sheet3!$G:$CZ,74,0)</f>
        <v>0</v>
      </c>
      <c r="CL1455" s="14">
        <f>VLOOKUP($B1455,[2]Sheet3!$G:$CZ,75,0)</f>
        <v>0</v>
      </c>
      <c r="CM1455" s="14">
        <f>VLOOKUP($B1455,[2]Sheet3!$G:$CZ,76,0)</f>
        <v>0</v>
      </c>
      <c r="CN1455" s="14">
        <f>VLOOKUP($B1455,[2]Sheet3!$G:$CZ,77,0)</f>
        <v>0</v>
      </c>
      <c r="CO1455" s="14">
        <f>VLOOKUP($B1455,[2]Sheet3!$G:$CZ,78,0)</f>
        <v>0</v>
      </c>
      <c r="CP1455" s="14">
        <f>VLOOKUP($B1455,[2]Sheet3!$G:$CZ,79,0)</f>
        <v>0</v>
      </c>
      <c r="CQ1455" s="14">
        <f>VLOOKUP($B1455,[2]Sheet3!$G:$CZ,80,0)</f>
        <v>0</v>
      </c>
      <c r="CR1455" s="14">
        <f>VLOOKUP($B1455,[2]Sheet3!$G:$CZ,81,0)</f>
        <v>0</v>
      </c>
      <c r="CS1455" s="14">
        <f>VLOOKUP($B1455,[2]Sheet3!$G:$CZ,82,0)</f>
        <v>0</v>
      </c>
      <c r="CT1455" s="14">
        <f>VLOOKUP($B1455,[2]Sheet3!$G:$CZ,83,0)</f>
        <v>0</v>
      </c>
      <c r="CU1455" s="14">
        <f>VLOOKUP($B1455,[2]Sheet3!$G:$CZ,84,0)</f>
        <v>0</v>
      </c>
      <c r="CV1455" s="14">
        <f>VLOOKUP($B1455,[2]Sheet3!$G:$CZ,85,0)</f>
        <v>0</v>
      </c>
      <c r="CW1455" s="14">
        <f>VLOOKUP($B1455,[2]Sheet3!$G:$CZ,86,0)</f>
        <v>0</v>
      </c>
      <c r="CX1455" s="14">
        <f>VLOOKUP($B1455,[2]Sheet3!$G:$CZ,87,0)</f>
        <v>0</v>
      </c>
      <c r="CY1455" s="14">
        <f>VLOOKUP($B1455,[2]Sheet3!$G:$CZ,88,0)</f>
        <v>0</v>
      </c>
      <c r="CZ1455" s="14">
        <f>VLOOKUP($B1455,[2]Sheet3!$G:$CZ,89,0)</f>
        <v>0</v>
      </c>
      <c r="DA1455" s="14">
        <f>VLOOKUP($B1455,[2]Sheet3!$G:$CZ,90,0)</f>
        <v>0</v>
      </c>
      <c r="DB1455" s="14">
        <f>VLOOKUP($B1455,[2]Sheet3!$G:$CZ,91,0)</f>
        <v>0</v>
      </c>
      <c r="DC1455" s="14">
        <f>VLOOKUP($B1455,[2]Sheet3!$G:$CZ,92,0)</f>
        <v>0</v>
      </c>
      <c r="DD1455" s="14">
        <f>VLOOKUP($B1455,[2]Sheet3!$G:$CZ,93,0)</f>
        <v>0</v>
      </c>
      <c r="DE1455" s="14">
        <f>VLOOKUP($B1455,[2]Sheet3!$G:$CZ,94,0)</f>
        <v>0</v>
      </c>
      <c r="DF1455" s="14">
        <f>VLOOKUP($B1455,[2]Sheet3!$G:$CZ,95,0)</f>
        <v>0</v>
      </c>
      <c r="DG1455" s="14">
        <f>VLOOKUP($B1455,[2]Sheet3!$G:$CZ,96,0)</f>
        <v>0</v>
      </c>
      <c r="DH1455" s="14">
        <f>VLOOKUP($B1455,[2]Sheet3!$G:$CZ,97,0)</f>
        <v>0</v>
      </c>
      <c r="DI1455" s="14">
        <f>VLOOKUP($B1455,[2]Sheet3!$G:$CZ,98,0)</f>
        <v>0</v>
      </c>
    </row>
    <row r="1456" spans="1:113" x14ac:dyDescent="0.3">
      <c r="A1456" s="9" t="str">
        <f t="shared" si="68"/>
        <v>E23347</v>
      </c>
      <c r="B1456" s="15" t="s">
        <v>3049</v>
      </c>
      <c r="C1456" s="15" t="s">
        <v>3050</v>
      </c>
      <c r="F1456" s="7" t="s">
        <v>15</v>
      </c>
      <c r="G1456" s="12" t="s">
        <v>4948</v>
      </c>
      <c r="H1456" s="12" t="str">
        <f>VLOOKUP($B1456,[1]Sheet1!$A:$G,5,0)</f>
        <v>suvendu.mishra@redingtongroup.com</v>
      </c>
      <c r="I1456" s="12" t="str">
        <f>VLOOKUP($B1456,[1]Sheet1!$A:$G,7,0)</f>
        <v>jaswinder.singh@redingtongroup.com</v>
      </c>
      <c r="J1456" s="12" t="s">
        <v>82</v>
      </c>
      <c r="K1456" s="7"/>
      <c r="L1456" s="7"/>
      <c r="M1456" s="8"/>
      <c r="N1456" s="7" t="str">
        <f t="shared" si="66"/>
        <v>suvendu.mishra@redingtongroup.com; jaswinder.singh@redingtongroup.com; nilesh.phirke@redingtongroup.com;christopher.joseph@redingtongroup.com</v>
      </c>
      <c r="O1456" s="7" t="str">
        <f t="shared" si="67"/>
        <v>E23347</v>
      </c>
      <c r="P1456" s="8" t="s">
        <v>5215</v>
      </c>
      <c r="Q1456" s="14">
        <f>VLOOKUP($B1456,[2]Sheet3!$G:$CZ,2,0)</f>
        <v>2400300945</v>
      </c>
      <c r="R1456" s="14">
        <f>VLOOKUP($B1456,[2]Sheet3!$G:$CZ,3,0)</f>
        <v>2400308894</v>
      </c>
      <c r="S1456" s="14">
        <f>VLOOKUP($B1456,[2]Sheet3!$G:$CZ,4,0)</f>
        <v>2400308893</v>
      </c>
      <c r="T1456" s="14">
        <f>VLOOKUP($B1456,[2]Sheet3!$G:$CZ,5,0)</f>
        <v>0</v>
      </c>
      <c r="U1456" s="14">
        <f>VLOOKUP($B1456,[2]Sheet3!$G:$CZ,6,0)</f>
        <v>0</v>
      </c>
      <c r="V1456" s="14">
        <f>VLOOKUP($B1456,[2]Sheet3!$G:$CZ,7,0)</f>
        <v>0</v>
      </c>
      <c r="W1456" s="14">
        <f>VLOOKUP($B1456,[2]Sheet3!$G:$CZ,8,0)</f>
        <v>0</v>
      </c>
      <c r="X1456" s="14">
        <f>VLOOKUP($B1456,[2]Sheet3!$G:$CZ,9,0)</f>
        <v>0</v>
      </c>
      <c r="Y1456" s="14">
        <f>VLOOKUP($B1456,[2]Sheet3!$G:$CZ,10,0)</f>
        <v>0</v>
      </c>
      <c r="Z1456" s="14">
        <f>VLOOKUP($B1456,[2]Sheet3!$G:$CZ,11,0)</f>
        <v>0</v>
      </c>
      <c r="AA1456" s="14">
        <f>VLOOKUP($B1456,[2]Sheet3!$G:$CZ,12,0)</f>
        <v>0</v>
      </c>
      <c r="AB1456" s="14">
        <f>VLOOKUP($B1456,[2]Sheet3!$G:$CZ,13,0)</f>
        <v>0</v>
      </c>
      <c r="AC1456" s="14">
        <f>VLOOKUP($B1456,[2]Sheet3!$G:$CZ,14,0)</f>
        <v>0</v>
      </c>
      <c r="AD1456" s="14">
        <f>VLOOKUP($B1456,[2]Sheet3!$G:$CZ,15,0)</f>
        <v>0</v>
      </c>
      <c r="AE1456" s="14">
        <f>VLOOKUP($B1456,[2]Sheet3!$G:$CZ,16,0)</f>
        <v>0</v>
      </c>
      <c r="AF1456" s="14">
        <f>VLOOKUP($B1456,[2]Sheet3!$G:$CZ,17,0)</f>
        <v>0</v>
      </c>
      <c r="AG1456" s="14">
        <f>VLOOKUP($B1456,[2]Sheet3!$G:$CZ,18,0)</f>
        <v>0</v>
      </c>
      <c r="AH1456" s="14">
        <f>VLOOKUP($B1456,[2]Sheet3!$G:$CZ,19,0)</f>
        <v>0</v>
      </c>
      <c r="AI1456" s="14">
        <f>VLOOKUP($B1456,[2]Sheet3!$G:$CZ,20,0)</f>
        <v>0</v>
      </c>
      <c r="AJ1456" s="14">
        <f>VLOOKUP($B1456,[2]Sheet3!$G:$CZ,21,0)</f>
        <v>0</v>
      </c>
      <c r="AK1456" s="14">
        <f>VLOOKUP($B1456,[2]Sheet3!$G:$CZ,22,0)</f>
        <v>0</v>
      </c>
      <c r="AL1456" s="14">
        <f>VLOOKUP($B1456,[2]Sheet3!$G:$CZ,23,0)</f>
        <v>0</v>
      </c>
      <c r="AM1456" s="14">
        <f>VLOOKUP($B1456,[2]Sheet3!$G:$CZ,24,0)</f>
        <v>0</v>
      </c>
      <c r="AN1456" s="14">
        <f>VLOOKUP($B1456,[2]Sheet3!$G:$CZ,25,0)</f>
        <v>0</v>
      </c>
      <c r="AO1456" s="14">
        <f>VLOOKUP($B1456,[2]Sheet3!$G:$CZ,26,0)</f>
        <v>0</v>
      </c>
      <c r="AP1456" s="14">
        <f>VLOOKUP($B1456,[2]Sheet3!$G:$CZ,27,0)</f>
        <v>0</v>
      </c>
      <c r="AQ1456" s="14">
        <f>VLOOKUP($B1456,[2]Sheet3!$G:$CZ,28,0)</f>
        <v>0</v>
      </c>
      <c r="AR1456" s="14">
        <f>VLOOKUP($B1456,[2]Sheet3!$G:$CZ,29,0)</f>
        <v>0</v>
      </c>
      <c r="AS1456" s="14">
        <f>VLOOKUP($B1456,[2]Sheet3!$G:$CZ,30,0)</f>
        <v>0</v>
      </c>
      <c r="AT1456" s="14">
        <f>VLOOKUP($B1456,[2]Sheet3!$G:$CZ,31,0)</f>
        <v>0</v>
      </c>
      <c r="AU1456" s="14">
        <f>VLOOKUP($B1456,[2]Sheet3!$G:$CZ,32,0)</f>
        <v>0</v>
      </c>
      <c r="AV1456" s="14">
        <f>VLOOKUP($B1456,[2]Sheet3!$G:$CZ,33,0)</f>
        <v>0</v>
      </c>
      <c r="AW1456" s="14">
        <f>VLOOKUP($B1456,[2]Sheet3!$G:$CZ,34,0)</f>
        <v>0</v>
      </c>
      <c r="AX1456" s="14">
        <f>VLOOKUP($B1456,[2]Sheet3!$G:$CZ,35,0)</f>
        <v>0</v>
      </c>
      <c r="AY1456" s="14">
        <f>VLOOKUP($B1456,[2]Sheet3!$G:$CZ,36,0)</f>
        <v>0</v>
      </c>
      <c r="AZ1456" s="14">
        <f>VLOOKUP($B1456,[2]Sheet3!$G:$CZ,37,0)</f>
        <v>0</v>
      </c>
      <c r="BA1456" s="14">
        <f>VLOOKUP($B1456,[2]Sheet3!$G:$CZ,38,0)</f>
        <v>0</v>
      </c>
      <c r="BB1456" s="14">
        <f>VLOOKUP($B1456,[2]Sheet3!$G:$CZ,39,0)</f>
        <v>0</v>
      </c>
      <c r="BC1456" s="14">
        <f>VLOOKUP($B1456,[2]Sheet3!$G:$CZ,40,0)</f>
        <v>0</v>
      </c>
      <c r="BD1456" s="14">
        <f>VLOOKUP($B1456,[2]Sheet3!$G:$CZ,41,0)</f>
        <v>0</v>
      </c>
      <c r="BE1456" s="14">
        <f>VLOOKUP($B1456,[2]Sheet3!$G:$CZ,42,0)</f>
        <v>0</v>
      </c>
      <c r="BF1456" s="14">
        <f>VLOOKUP($B1456,[2]Sheet3!$G:$CZ,43,0)</f>
        <v>0</v>
      </c>
      <c r="BG1456" s="14">
        <f>VLOOKUP($B1456,[2]Sheet3!$G:$CZ,44,0)</f>
        <v>0</v>
      </c>
      <c r="BH1456" s="14">
        <f>VLOOKUP($B1456,[2]Sheet3!$G:$CZ,45,0)</f>
        <v>0</v>
      </c>
      <c r="BI1456" s="14">
        <f>VLOOKUP($B1456,[2]Sheet3!$G:$CZ,46,0)</f>
        <v>0</v>
      </c>
      <c r="BJ1456" s="14">
        <f>VLOOKUP($B1456,[2]Sheet3!$G:$CZ,47,0)</f>
        <v>0</v>
      </c>
      <c r="BK1456" s="14">
        <f>VLOOKUP($B1456,[2]Sheet3!$G:$CZ,48,0)</f>
        <v>0</v>
      </c>
      <c r="BL1456" s="14">
        <f>VLOOKUP($B1456,[2]Sheet3!$G:$CZ,49,0)</f>
        <v>0</v>
      </c>
      <c r="BM1456" s="14">
        <f>VLOOKUP($B1456,[2]Sheet3!$G:$CZ,50,0)</f>
        <v>0</v>
      </c>
      <c r="BN1456" s="14">
        <f>VLOOKUP($B1456,[2]Sheet3!$G:$CZ,51,0)</f>
        <v>0</v>
      </c>
      <c r="BO1456" s="14">
        <f>VLOOKUP($B1456,[2]Sheet3!$G:$CZ,52,0)</f>
        <v>0</v>
      </c>
      <c r="BP1456" s="14">
        <f>VLOOKUP($B1456,[2]Sheet3!$G:$CZ,53,0)</f>
        <v>0</v>
      </c>
      <c r="BQ1456" s="14">
        <f>VLOOKUP($B1456,[2]Sheet3!$G:$CZ,54,0)</f>
        <v>0</v>
      </c>
      <c r="BR1456" s="14">
        <f>VLOOKUP($B1456,[2]Sheet3!$G:$CZ,55,0)</f>
        <v>0</v>
      </c>
      <c r="BS1456" s="14">
        <f>VLOOKUP($B1456,[2]Sheet3!$G:$CZ,56,0)</f>
        <v>0</v>
      </c>
      <c r="BT1456" s="14">
        <f>VLOOKUP($B1456,[2]Sheet3!$G:$CZ,57,0)</f>
        <v>0</v>
      </c>
      <c r="BU1456" s="14">
        <f>VLOOKUP($B1456,[2]Sheet3!$G:$CZ,58,0)</f>
        <v>0</v>
      </c>
      <c r="BV1456" s="14">
        <f>VLOOKUP($B1456,[2]Sheet3!$G:$CZ,59,0)</f>
        <v>0</v>
      </c>
      <c r="BW1456" s="14">
        <f>VLOOKUP($B1456,[2]Sheet3!$G:$CZ,60,0)</f>
        <v>0</v>
      </c>
      <c r="BX1456" s="14">
        <f>VLOOKUP($B1456,[2]Sheet3!$G:$CZ,61,0)</f>
        <v>0</v>
      </c>
      <c r="BY1456" s="14">
        <f>VLOOKUP($B1456,[2]Sheet3!$G:$CZ,62,0)</f>
        <v>0</v>
      </c>
      <c r="BZ1456" s="14">
        <f>VLOOKUP($B1456,[2]Sheet3!$G:$CZ,63,0)</f>
        <v>0</v>
      </c>
      <c r="CA1456" s="14">
        <f>VLOOKUP($B1456,[2]Sheet3!$G:$CZ,64,0)</f>
        <v>0</v>
      </c>
      <c r="CB1456" s="14">
        <f>VLOOKUP($B1456,[2]Sheet3!$G:$CZ,65,0)</f>
        <v>0</v>
      </c>
      <c r="CC1456" s="14">
        <f>VLOOKUP($B1456,[2]Sheet3!$G:$CZ,66,0)</f>
        <v>0</v>
      </c>
      <c r="CD1456" s="14">
        <f>VLOOKUP($B1456,[2]Sheet3!$G:$CZ,67,0)</f>
        <v>0</v>
      </c>
      <c r="CE1456" s="14">
        <f>VLOOKUP($B1456,[2]Sheet3!$G:$CZ,68,0)</f>
        <v>0</v>
      </c>
      <c r="CF1456" s="14">
        <f>VLOOKUP($B1456,[2]Sheet3!$G:$CZ,69,0)</f>
        <v>0</v>
      </c>
      <c r="CG1456" s="14">
        <f>VLOOKUP($B1456,[2]Sheet3!$G:$CZ,70,0)</f>
        <v>0</v>
      </c>
      <c r="CH1456" s="14">
        <f>VLOOKUP($B1456,[2]Sheet3!$G:$CZ,71,0)</f>
        <v>0</v>
      </c>
      <c r="CI1456" s="14">
        <f>VLOOKUP($B1456,[2]Sheet3!$G:$CZ,72,0)</f>
        <v>0</v>
      </c>
      <c r="CJ1456" s="14">
        <f>VLOOKUP($B1456,[2]Sheet3!$G:$CZ,73,0)</f>
        <v>0</v>
      </c>
      <c r="CK1456" s="14">
        <f>VLOOKUP($B1456,[2]Sheet3!$G:$CZ,74,0)</f>
        <v>0</v>
      </c>
      <c r="CL1456" s="14">
        <f>VLOOKUP($B1456,[2]Sheet3!$G:$CZ,75,0)</f>
        <v>0</v>
      </c>
      <c r="CM1456" s="14">
        <f>VLOOKUP($B1456,[2]Sheet3!$G:$CZ,76,0)</f>
        <v>0</v>
      </c>
      <c r="CN1456" s="14">
        <f>VLOOKUP($B1456,[2]Sheet3!$G:$CZ,77,0)</f>
        <v>0</v>
      </c>
      <c r="CO1456" s="14">
        <f>VLOOKUP($B1456,[2]Sheet3!$G:$CZ,78,0)</f>
        <v>0</v>
      </c>
      <c r="CP1456" s="14">
        <f>VLOOKUP($B1456,[2]Sheet3!$G:$CZ,79,0)</f>
        <v>0</v>
      </c>
      <c r="CQ1456" s="14">
        <f>VLOOKUP($B1456,[2]Sheet3!$G:$CZ,80,0)</f>
        <v>0</v>
      </c>
      <c r="CR1456" s="14">
        <f>VLOOKUP($B1456,[2]Sheet3!$G:$CZ,81,0)</f>
        <v>0</v>
      </c>
      <c r="CS1456" s="14">
        <f>VLOOKUP($B1456,[2]Sheet3!$G:$CZ,82,0)</f>
        <v>0</v>
      </c>
      <c r="CT1456" s="14">
        <f>VLOOKUP($B1456,[2]Sheet3!$G:$CZ,83,0)</f>
        <v>0</v>
      </c>
      <c r="CU1456" s="14">
        <f>VLOOKUP($B1456,[2]Sheet3!$G:$CZ,84,0)</f>
        <v>0</v>
      </c>
      <c r="CV1456" s="14">
        <f>VLOOKUP($B1456,[2]Sheet3!$G:$CZ,85,0)</f>
        <v>0</v>
      </c>
      <c r="CW1456" s="14">
        <f>VLOOKUP($B1456,[2]Sheet3!$G:$CZ,86,0)</f>
        <v>0</v>
      </c>
      <c r="CX1456" s="14">
        <f>VLOOKUP($B1456,[2]Sheet3!$G:$CZ,87,0)</f>
        <v>0</v>
      </c>
      <c r="CY1456" s="14">
        <f>VLOOKUP($B1456,[2]Sheet3!$G:$CZ,88,0)</f>
        <v>0</v>
      </c>
      <c r="CZ1456" s="14">
        <f>VLOOKUP($B1456,[2]Sheet3!$G:$CZ,89,0)</f>
        <v>0</v>
      </c>
      <c r="DA1456" s="14">
        <f>VLOOKUP($B1456,[2]Sheet3!$G:$CZ,90,0)</f>
        <v>0</v>
      </c>
      <c r="DB1456" s="14">
        <f>VLOOKUP($B1456,[2]Sheet3!$G:$CZ,91,0)</f>
        <v>0</v>
      </c>
      <c r="DC1456" s="14">
        <f>VLOOKUP($B1456,[2]Sheet3!$G:$CZ,92,0)</f>
        <v>0</v>
      </c>
      <c r="DD1456" s="14">
        <f>VLOOKUP($B1456,[2]Sheet3!$G:$CZ,93,0)</f>
        <v>0</v>
      </c>
      <c r="DE1456" s="14">
        <f>VLOOKUP($B1456,[2]Sheet3!$G:$CZ,94,0)</f>
        <v>0</v>
      </c>
      <c r="DF1456" s="14">
        <f>VLOOKUP($B1456,[2]Sheet3!$G:$CZ,95,0)</f>
        <v>0</v>
      </c>
      <c r="DG1456" s="14">
        <f>VLOOKUP($B1456,[2]Sheet3!$G:$CZ,96,0)</f>
        <v>0</v>
      </c>
      <c r="DH1456" s="14">
        <f>VLOOKUP($B1456,[2]Sheet3!$G:$CZ,97,0)</f>
        <v>0</v>
      </c>
      <c r="DI1456" s="14">
        <f>VLOOKUP($B1456,[2]Sheet3!$G:$CZ,98,0)</f>
        <v>0</v>
      </c>
    </row>
    <row r="1457" spans="1:113" x14ac:dyDescent="0.3">
      <c r="A1457" s="9" t="str">
        <f t="shared" si="68"/>
        <v>E23336</v>
      </c>
      <c r="B1457" s="15" t="s">
        <v>3051</v>
      </c>
      <c r="C1457" s="15" t="s">
        <v>3052</v>
      </c>
      <c r="F1457" s="7" t="s">
        <v>15</v>
      </c>
      <c r="G1457" s="12" t="s">
        <v>4949</v>
      </c>
      <c r="H1457" s="12" t="str">
        <f>VLOOKUP($B1457,[1]Sheet1!$A:$G,5,0)</f>
        <v>suvendu.mishra@redingtongroup.com</v>
      </c>
      <c r="I1457" s="12" t="str">
        <f>VLOOKUP($B1457,[1]Sheet1!$A:$G,7,0)</f>
        <v>jaswinder.singh@redingtongroup.com</v>
      </c>
      <c r="J1457" s="12" t="s">
        <v>82</v>
      </c>
      <c r="K1457" s="7"/>
      <c r="L1457" s="7"/>
      <c r="M1457" s="8"/>
      <c r="N1457" s="7" t="str">
        <f t="shared" si="66"/>
        <v>suvendu.mishra@redingtongroup.com; jaswinder.singh@redingtongroup.com; nilesh.phirke@redingtongroup.com;christopher.joseph@redingtongroup.com</v>
      </c>
      <c r="O1457" s="7" t="str">
        <f t="shared" si="67"/>
        <v>E23336</v>
      </c>
      <c r="P1457" s="8" t="s">
        <v>5215</v>
      </c>
      <c r="Q1457" s="14">
        <f>VLOOKUP($B1457,[2]Sheet3!$G:$CZ,2,0)</f>
        <v>2400299964</v>
      </c>
      <c r="R1457" s="14">
        <f>VLOOKUP($B1457,[2]Sheet3!$G:$CZ,3,0)</f>
        <v>0</v>
      </c>
      <c r="S1457" s="14">
        <f>VLOOKUP($B1457,[2]Sheet3!$G:$CZ,4,0)</f>
        <v>0</v>
      </c>
      <c r="T1457" s="14">
        <f>VLOOKUP($B1457,[2]Sheet3!$G:$CZ,5,0)</f>
        <v>0</v>
      </c>
      <c r="U1457" s="14">
        <f>VLOOKUP($B1457,[2]Sheet3!$G:$CZ,6,0)</f>
        <v>0</v>
      </c>
      <c r="V1457" s="14">
        <f>VLOOKUP($B1457,[2]Sheet3!$G:$CZ,7,0)</f>
        <v>0</v>
      </c>
      <c r="W1457" s="14">
        <f>VLOOKUP($B1457,[2]Sheet3!$G:$CZ,8,0)</f>
        <v>0</v>
      </c>
      <c r="X1457" s="14">
        <f>VLOOKUP($B1457,[2]Sheet3!$G:$CZ,9,0)</f>
        <v>0</v>
      </c>
      <c r="Y1457" s="14">
        <f>VLOOKUP($B1457,[2]Sheet3!$G:$CZ,10,0)</f>
        <v>0</v>
      </c>
      <c r="Z1457" s="14">
        <f>VLOOKUP($B1457,[2]Sheet3!$G:$CZ,11,0)</f>
        <v>0</v>
      </c>
      <c r="AA1457" s="14">
        <f>VLOOKUP($B1457,[2]Sheet3!$G:$CZ,12,0)</f>
        <v>0</v>
      </c>
      <c r="AB1457" s="14">
        <f>VLOOKUP($B1457,[2]Sheet3!$G:$CZ,13,0)</f>
        <v>0</v>
      </c>
      <c r="AC1457" s="14">
        <f>VLOOKUP($B1457,[2]Sheet3!$G:$CZ,14,0)</f>
        <v>0</v>
      </c>
      <c r="AD1457" s="14">
        <f>VLOOKUP($B1457,[2]Sheet3!$G:$CZ,15,0)</f>
        <v>0</v>
      </c>
      <c r="AE1457" s="14">
        <f>VLOOKUP($B1457,[2]Sheet3!$G:$CZ,16,0)</f>
        <v>0</v>
      </c>
      <c r="AF1457" s="14">
        <f>VLOOKUP($B1457,[2]Sheet3!$G:$CZ,17,0)</f>
        <v>0</v>
      </c>
      <c r="AG1457" s="14">
        <f>VLOOKUP($B1457,[2]Sheet3!$G:$CZ,18,0)</f>
        <v>0</v>
      </c>
      <c r="AH1457" s="14">
        <f>VLOOKUP($B1457,[2]Sheet3!$G:$CZ,19,0)</f>
        <v>0</v>
      </c>
      <c r="AI1457" s="14">
        <f>VLOOKUP($B1457,[2]Sheet3!$G:$CZ,20,0)</f>
        <v>0</v>
      </c>
      <c r="AJ1457" s="14">
        <f>VLOOKUP($B1457,[2]Sheet3!$G:$CZ,21,0)</f>
        <v>0</v>
      </c>
      <c r="AK1457" s="14">
        <f>VLOOKUP($B1457,[2]Sheet3!$G:$CZ,22,0)</f>
        <v>0</v>
      </c>
      <c r="AL1457" s="14">
        <f>VLOOKUP($B1457,[2]Sheet3!$G:$CZ,23,0)</f>
        <v>0</v>
      </c>
      <c r="AM1457" s="14">
        <f>VLOOKUP($B1457,[2]Sheet3!$G:$CZ,24,0)</f>
        <v>0</v>
      </c>
      <c r="AN1457" s="14">
        <f>VLOOKUP($B1457,[2]Sheet3!$G:$CZ,25,0)</f>
        <v>0</v>
      </c>
      <c r="AO1457" s="14">
        <f>VLOOKUP($B1457,[2]Sheet3!$G:$CZ,26,0)</f>
        <v>0</v>
      </c>
      <c r="AP1457" s="14">
        <f>VLOOKUP($B1457,[2]Sheet3!$G:$CZ,27,0)</f>
        <v>0</v>
      </c>
      <c r="AQ1457" s="14">
        <f>VLOOKUP($B1457,[2]Sheet3!$G:$CZ,28,0)</f>
        <v>0</v>
      </c>
      <c r="AR1457" s="14">
        <f>VLOOKUP($B1457,[2]Sheet3!$G:$CZ,29,0)</f>
        <v>0</v>
      </c>
      <c r="AS1457" s="14">
        <f>VLOOKUP($B1457,[2]Sheet3!$G:$CZ,30,0)</f>
        <v>0</v>
      </c>
      <c r="AT1457" s="14">
        <f>VLOOKUP($B1457,[2]Sheet3!$G:$CZ,31,0)</f>
        <v>0</v>
      </c>
      <c r="AU1457" s="14">
        <f>VLOOKUP($B1457,[2]Sheet3!$G:$CZ,32,0)</f>
        <v>0</v>
      </c>
      <c r="AV1457" s="14">
        <f>VLOOKUP($B1457,[2]Sheet3!$G:$CZ,33,0)</f>
        <v>0</v>
      </c>
      <c r="AW1457" s="14">
        <f>VLOOKUP($B1457,[2]Sheet3!$G:$CZ,34,0)</f>
        <v>0</v>
      </c>
      <c r="AX1457" s="14">
        <f>VLOOKUP($B1457,[2]Sheet3!$G:$CZ,35,0)</f>
        <v>0</v>
      </c>
      <c r="AY1457" s="14">
        <f>VLOOKUP($B1457,[2]Sheet3!$G:$CZ,36,0)</f>
        <v>0</v>
      </c>
      <c r="AZ1457" s="14">
        <f>VLOOKUP($B1457,[2]Sheet3!$G:$CZ,37,0)</f>
        <v>0</v>
      </c>
      <c r="BA1457" s="14">
        <f>VLOOKUP($B1457,[2]Sheet3!$G:$CZ,38,0)</f>
        <v>0</v>
      </c>
      <c r="BB1457" s="14">
        <f>VLOOKUP($B1457,[2]Sheet3!$G:$CZ,39,0)</f>
        <v>0</v>
      </c>
      <c r="BC1457" s="14">
        <f>VLOOKUP($B1457,[2]Sheet3!$G:$CZ,40,0)</f>
        <v>0</v>
      </c>
      <c r="BD1457" s="14">
        <f>VLOOKUP($B1457,[2]Sheet3!$G:$CZ,41,0)</f>
        <v>0</v>
      </c>
      <c r="BE1457" s="14">
        <f>VLOOKUP($B1457,[2]Sheet3!$G:$CZ,42,0)</f>
        <v>0</v>
      </c>
      <c r="BF1457" s="14">
        <f>VLOOKUP($B1457,[2]Sheet3!$G:$CZ,43,0)</f>
        <v>0</v>
      </c>
      <c r="BG1457" s="14">
        <f>VLOOKUP($B1457,[2]Sheet3!$G:$CZ,44,0)</f>
        <v>0</v>
      </c>
      <c r="BH1457" s="14">
        <f>VLOOKUP($B1457,[2]Sheet3!$G:$CZ,45,0)</f>
        <v>0</v>
      </c>
      <c r="BI1457" s="14">
        <f>VLOOKUP($B1457,[2]Sheet3!$G:$CZ,46,0)</f>
        <v>0</v>
      </c>
      <c r="BJ1457" s="14">
        <f>VLOOKUP($B1457,[2]Sheet3!$G:$CZ,47,0)</f>
        <v>0</v>
      </c>
      <c r="BK1457" s="14">
        <f>VLOOKUP($B1457,[2]Sheet3!$G:$CZ,48,0)</f>
        <v>0</v>
      </c>
      <c r="BL1457" s="14">
        <f>VLOOKUP($B1457,[2]Sheet3!$G:$CZ,49,0)</f>
        <v>0</v>
      </c>
      <c r="BM1457" s="14">
        <f>VLOOKUP($B1457,[2]Sheet3!$G:$CZ,50,0)</f>
        <v>0</v>
      </c>
      <c r="BN1457" s="14">
        <f>VLOOKUP($B1457,[2]Sheet3!$G:$CZ,51,0)</f>
        <v>0</v>
      </c>
      <c r="BO1457" s="14">
        <f>VLOOKUP($B1457,[2]Sheet3!$G:$CZ,52,0)</f>
        <v>0</v>
      </c>
      <c r="BP1457" s="14">
        <f>VLOOKUP($B1457,[2]Sheet3!$G:$CZ,53,0)</f>
        <v>0</v>
      </c>
      <c r="BQ1457" s="14">
        <f>VLOOKUP($B1457,[2]Sheet3!$G:$CZ,54,0)</f>
        <v>0</v>
      </c>
      <c r="BR1457" s="14">
        <f>VLOOKUP($B1457,[2]Sheet3!$G:$CZ,55,0)</f>
        <v>0</v>
      </c>
      <c r="BS1457" s="14">
        <f>VLOOKUP($B1457,[2]Sheet3!$G:$CZ,56,0)</f>
        <v>0</v>
      </c>
      <c r="BT1457" s="14">
        <f>VLOOKUP($B1457,[2]Sheet3!$G:$CZ,57,0)</f>
        <v>0</v>
      </c>
      <c r="BU1457" s="14">
        <f>VLOOKUP($B1457,[2]Sheet3!$G:$CZ,58,0)</f>
        <v>0</v>
      </c>
      <c r="BV1457" s="14">
        <f>VLOOKUP($B1457,[2]Sheet3!$G:$CZ,59,0)</f>
        <v>0</v>
      </c>
      <c r="BW1457" s="14">
        <f>VLOOKUP($B1457,[2]Sheet3!$G:$CZ,60,0)</f>
        <v>0</v>
      </c>
      <c r="BX1457" s="14">
        <f>VLOOKUP($B1457,[2]Sheet3!$G:$CZ,61,0)</f>
        <v>0</v>
      </c>
      <c r="BY1457" s="14">
        <f>VLOOKUP($B1457,[2]Sheet3!$G:$CZ,62,0)</f>
        <v>0</v>
      </c>
      <c r="BZ1457" s="14">
        <f>VLOOKUP($B1457,[2]Sheet3!$G:$CZ,63,0)</f>
        <v>0</v>
      </c>
      <c r="CA1457" s="14">
        <f>VLOOKUP($B1457,[2]Sheet3!$G:$CZ,64,0)</f>
        <v>0</v>
      </c>
      <c r="CB1457" s="14">
        <f>VLOOKUP($B1457,[2]Sheet3!$G:$CZ,65,0)</f>
        <v>0</v>
      </c>
      <c r="CC1457" s="14">
        <f>VLOOKUP($B1457,[2]Sheet3!$G:$CZ,66,0)</f>
        <v>0</v>
      </c>
      <c r="CD1457" s="14">
        <f>VLOOKUP($B1457,[2]Sheet3!$G:$CZ,67,0)</f>
        <v>0</v>
      </c>
      <c r="CE1457" s="14">
        <f>VLOOKUP($B1457,[2]Sheet3!$G:$CZ,68,0)</f>
        <v>0</v>
      </c>
      <c r="CF1457" s="14">
        <f>VLOOKUP($B1457,[2]Sheet3!$G:$CZ,69,0)</f>
        <v>0</v>
      </c>
      <c r="CG1457" s="14">
        <f>VLOOKUP($B1457,[2]Sheet3!$G:$CZ,70,0)</f>
        <v>0</v>
      </c>
      <c r="CH1457" s="14">
        <f>VLOOKUP($B1457,[2]Sheet3!$G:$CZ,71,0)</f>
        <v>0</v>
      </c>
      <c r="CI1457" s="14">
        <f>VLOOKUP($B1457,[2]Sheet3!$G:$CZ,72,0)</f>
        <v>0</v>
      </c>
      <c r="CJ1457" s="14">
        <f>VLOOKUP($B1457,[2]Sheet3!$G:$CZ,73,0)</f>
        <v>0</v>
      </c>
      <c r="CK1457" s="14">
        <f>VLOOKUP($B1457,[2]Sheet3!$G:$CZ,74,0)</f>
        <v>0</v>
      </c>
      <c r="CL1457" s="14">
        <f>VLOOKUP($B1457,[2]Sheet3!$G:$CZ,75,0)</f>
        <v>0</v>
      </c>
      <c r="CM1457" s="14">
        <f>VLOOKUP($B1457,[2]Sheet3!$G:$CZ,76,0)</f>
        <v>0</v>
      </c>
      <c r="CN1457" s="14">
        <f>VLOOKUP($B1457,[2]Sheet3!$G:$CZ,77,0)</f>
        <v>0</v>
      </c>
      <c r="CO1457" s="14">
        <f>VLOOKUP($B1457,[2]Sheet3!$G:$CZ,78,0)</f>
        <v>0</v>
      </c>
      <c r="CP1457" s="14">
        <f>VLOOKUP($B1457,[2]Sheet3!$G:$CZ,79,0)</f>
        <v>0</v>
      </c>
      <c r="CQ1457" s="14">
        <f>VLOOKUP($B1457,[2]Sheet3!$G:$CZ,80,0)</f>
        <v>0</v>
      </c>
      <c r="CR1457" s="14">
        <f>VLOOKUP($B1457,[2]Sheet3!$G:$CZ,81,0)</f>
        <v>0</v>
      </c>
      <c r="CS1457" s="14">
        <f>VLOOKUP($B1457,[2]Sheet3!$G:$CZ,82,0)</f>
        <v>0</v>
      </c>
      <c r="CT1457" s="14">
        <f>VLOOKUP($B1457,[2]Sheet3!$G:$CZ,83,0)</f>
        <v>0</v>
      </c>
      <c r="CU1457" s="14">
        <f>VLOOKUP($B1457,[2]Sheet3!$G:$CZ,84,0)</f>
        <v>0</v>
      </c>
      <c r="CV1457" s="14">
        <f>VLOOKUP($B1457,[2]Sheet3!$G:$CZ,85,0)</f>
        <v>0</v>
      </c>
      <c r="CW1457" s="14">
        <f>VLOOKUP($B1457,[2]Sheet3!$G:$CZ,86,0)</f>
        <v>0</v>
      </c>
      <c r="CX1457" s="14">
        <f>VLOOKUP($B1457,[2]Sheet3!$G:$CZ,87,0)</f>
        <v>0</v>
      </c>
      <c r="CY1457" s="14">
        <f>VLOOKUP($B1457,[2]Sheet3!$G:$CZ,88,0)</f>
        <v>0</v>
      </c>
      <c r="CZ1457" s="14">
        <f>VLOOKUP($B1457,[2]Sheet3!$G:$CZ,89,0)</f>
        <v>0</v>
      </c>
      <c r="DA1457" s="14">
        <f>VLOOKUP($B1457,[2]Sheet3!$G:$CZ,90,0)</f>
        <v>0</v>
      </c>
      <c r="DB1457" s="14">
        <f>VLOOKUP($B1457,[2]Sheet3!$G:$CZ,91,0)</f>
        <v>0</v>
      </c>
      <c r="DC1457" s="14">
        <f>VLOOKUP($B1457,[2]Sheet3!$G:$CZ,92,0)</f>
        <v>0</v>
      </c>
      <c r="DD1457" s="14">
        <f>VLOOKUP($B1457,[2]Sheet3!$G:$CZ,93,0)</f>
        <v>0</v>
      </c>
      <c r="DE1457" s="14">
        <f>VLOOKUP($B1457,[2]Sheet3!$G:$CZ,94,0)</f>
        <v>0</v>
      </c>
      <c r="DF1457" s="14">
        <f>VLOOKUP($B1457,[2]Sheet3!$G:$CZ,95,0)</f>
        <v>0</v>
      </c>
      <c r="DG1457" s="14">
        <f>VLOOKUP($B1457,[2]Sheet3!$G:$CZ,96,0)</f>
        <v>0</v>
      </c>
      <c r="DH1457" s="14">
        <f>VLOOKUP($B1457,[2]Sheet3!$G:$CZ,97,0)</f>
        <v>0</v>
      </c>
      <c r="DI1457" s="14">
        <f>VLOOKUP($B1457,[2]Sheet3!$G:$CZ,98,0)</f>
        <v>0</v>
      </c>
    </row>
    <row r="1458" spans="1:113" x14ac:dyDescent="0.3">
      <c r="A1458" s="9" t="str">
        <f t="shared" si="68"/>
        <v>E23360</v>
      </c>
      <c r="B1458" s="15" t="s">
        <v>3053</v>
      </c>
      <c r="C1458" s="15" t="s">
        <v>3054</v>
      </c>
      <c r="F1458" s="7" t="s">
        <v>15</v>
      </c>
      <c r="G1458" s="12" t="s">
        <v>4950</v>
      </c>
      <c r="H1458" s="12" t="str">
        <f>VLOOKUP($B1458,[1]Sheet1!$A:$G,5,0)</f>
        <v>suvendu.mishra@redingtongroup.com</v>
      </c>
      <c r="I1458" s="12" t="str">
        <f>VLOOKUP($B1458,[1]Sheet1!$A:$G,7,0)</f>
        <v>jaswinder.singh@redingtongroup.com</v>
      </c>
      <c r="J1458" s="12" t="s">
        <v>82</v>
      </c>
      <c r="K1458" s="7"/>
      <c r="L1458" s="7"/>
      <c r="M1458" s="8"/>
      <c r="N1458" s="7" t="str">
        <f t="shared" si="66"/>
        <v>suvendu.mishra@redingtongroup.com; jaswinder.singh@redingtongroup.com; nilesh.phirke@redingtongroup.com;christopher.joseph@redingtongroup.com</v>
      </c>
      <c r="O1458" s="7" t="str">
        <f t="shared" si="67"/>
        <v>E23360</v>
      </c>
      <c r="P1458" s="8" t="s">
        <v>5215</v>
      </c>
      <c r="Q1458" s="14">
        <f>VLOOKUP($B1458,[2]Sheet3!$G:$CZ,2,0)</f>
        <v>2400300064</v>
      </c>
      <c r="R1458" s="14">
        <f>VLOOKUP($B1458,[2]Sheet3!$G:$CZ,3,0)</f>
        <v>2400308887</v>
      </c>
      <c r="S1458" s="14">
        <f>VLOOKUP($B1458,[2]Sheet3!$G:$CZ,4,0)</f>
        <v>0</v>
      </c>
      <c r="T1458" s="14">
        <f>VLOOKUP($B1458,[2]Sheet3!$G:$CZ,5,0)</f>
        <v>0</v>
      </c>
      <c r="U1458" s="14">
        <f>VLOOKUP($B1458,[2]Sheet3!$G:$CZ,6,0)</f>
        <v>0</v>
      </c>
      <c r="V1458" s="14">
        <f>VLOOKUP($B1458,[2]Sheet3!$G:$CZ,7,0)</f>
        <v>0</v>
      </c>
      <c r="W1458" s="14">
        <f>VLOOKUP($B1458,[2]Sheet3!$G:$CZ,8,0)</f>
        <v>0</v>
      </c>
      <c r="X1458" s="14">
        <f>VLOOKUP($B1458,[2]Sheet3!$G:$CZ,9,0)</f>
        <v>0</v>
      </c>
      <c r="Y1458" s="14">
        <f>VLOOKUP($B1458,[2]Sheet3!$G:$CZ,10,0)</f>
        <v>0</v>
      </c>
      <c r="Z1458" s="14">
        <f>VLOOKUP($B1458,[2]Sheet3!$G:$CZ,11,0)</f>
        <v>0</v>
      </c>
      <c r="AA1458" s="14">
        <f>VLOOKUP($B1458,[2]Sheet3!$G:$CZ,12,0)</f>
        <v>0</v>
      </c>
      <c r="AB1458" s="14">
        <f>VLOOKUP($B1458,[2]Sheet3!$G:$CZ,13,0)</f>
        <v>0</v>
      </c>
      <c r="AC1458" s="14">
        <f>VLOOKUP($B1458,[2]Sheet3!$G:$CZ,14,0)</f>
        <v>0</v>
      </c>
      <c r="AD1458" s="14">
        <f>VLOOKUP($B1458,[2]Sheet3!$G:$CZ,15,0)</f>
        <v>0</v>
      </c>
      <c r="AE1458" s="14">
        <f>VLOOKUP($B1458,[2]Sheet3!$G:$CZ,16,0)</f>
        <v>0</v>
      </c>
      <c r="AF1458" s="14">
        <f>VLOOKUP($B1458,[2]Sheet3!$G:$CZ,17,0)</f>
        <v>0</v>
      </c>
      <c r="AG1458" s="14">
        <f>VLOOKUP($B1458,[2]Sheet3!$G:$CZ,18,0)</f>
        <v>0</v>
      </c>
      <c r="AH1458" s="14">
        <f>VLOOKUP($B1458,[2]Sheet3!$G:$CZ,19,0)</f>
        <v>0</v>
      </c>
      <c r="AI1458" s="14">
        <f>VLOOKUP($B1458,[2]Sheet3!$G:$CZ,20,0)</f>
        <v>0</v>
      </c>
      <c r="AJ1458" s="14">
        <f>VLOOKUP($B1458,[2]Sheet3!$G:$CZ,21,0)</f>
        <v>0</v>
      </c>
      <c r="AK1458" s="14">
        <f>VLOOKUP($B1458,[2]Sheet3!$G:$CZ,22,0)</f>
        <v>0</v>
      </c>
      <c r="AL1458" s="14">
        <f>VLOOKUP($B1458,[2]Sheet3!$G:$CZ,23,0)</f>
        <v>0</v>
      </c>
      <c r="AM1458" s="14">
        <f>VLOOKUP($B1458,[2]Sheet3!$G:$CZ,24,0)</f>
        <v>0</v>
      </c>
      <c r="AN1458" s="14">
        <f>VLOOKUP($B1458,[2]Sheet3!$G:$CZ,25,0)</f>
        <v>0</v>
      </c>
      <c r="AO1458" s="14">
        <f>VLOOKUP($B1458,[2]Sheet3!$G:$CZ,26,0)</f>
        <v>0</v>
      </c>
      <c r="AP1458" s="14">
        <f>VLOOKUP($B1458,[2]Sheet3!$G:$CZ,27,0)</f>
        <v>0</v>
      </c>
      <c r="AQ1458" s="14">
        <f>VLOOKUP($B1458,[2]Sheet3!$G:$CZ,28,0)</f>
        <v>0</v>
      </c>
      <c r="AR1458" s="14">
        <f>VLOOKUP($B1458,[2]Sheet3!$G:$CZ,29,0)</f>
        <v>0</v>
      </c>
      <c r="AS1458" s="14">
        <f>VLOOKUP($B1458,[2]Sheet3!$G:$CZ,30,0)</f>
        <v>0</v>
      </c>
      <c r="AT1458" s="14">
        <f>VLOOKUP($B1458,[2]Sheet3!$G:$CZ,31,0)</f>
        <v>0</v>
      </c>
      <c r="AU1458" s="14">
        <f>VLOOKUP($B1458,[2]Sheet3!$G:$CZ,32,0)</f>
        <v>0</v>
      </c>
      <c r="AV1458" s="14">
        <f>VLOOKUP($B1458,[2]Sheet3!$G:$CZ,33,0)</f>
        <v>0</v>
      </c>
      <c r="AW1458" s="14">
        <f>VLOOKUP($B1458,[2]Sheet3!$G:$CZ,34,0)</f>
        <v>0</v>
      </c>
      <c r="AX1458" s="14">
        <f>VLOOKUP($B1458,[2]Sheet3!$G:$CZ,35,0)</f>
        <v>0</v>
      </c>
      <c r="AY1458" s="14">
        <f>VLOOKUP($B1458,[2]Sheet3!$G:$CZ,36,0)</f>
        <v>0</v>
      </c>
      <c r="AZ1458" s="14">
        <f>VLOOKUP($B1458,[2]Sheet3!$G:$CZ,37,0)</f>
        <v>0</v>
      </c>
      <c r="BA1458" s="14">
        <f>VLOOKUP($B1458,[2]Sheet3!$G:$CZ,38,0)</f>
        <v>0</v>
      </c>
      <c r="BB1458" s="14">
        <f>VLOOKUP($B1458,[2]Sheet3!$G:$CZ,39,0)</f>
        <v>0</v>
      </c>
      <c r="BC1458" s="14">
        <f>VLOOKUP($B1458,[2]Sheet3!$G:$CZ,40,0)</f>
        <v>0</v>
      </c>
      <c r="BD1458" s="14">
        <f>VLOOKUP($B1458,[2]Sheet3!$G:$CZ,41,0)</f>
        <v>0</v>
      </c>
      <c r="BE1458" s="14">
        <f>VLOOKUP($B1458,[2]Sheet3!$G:$CZ,42,0)</f>
        <v>0</v>
      </c>
      <c r="BF1458" s="14">
        <f>VLOOKUP($B1458,[2]Sheet3!$G:$CZ,43,0)</f>
        <v>0</v>
      </c>
      <c r="BG1458" s="14">
        <f>VLOOKUP($B1458,[2]Sheet3!$G:$CZ,44,0)</f>
        <v>0</v>
      </c>
      <c r="BH1458" s="14">
        <f>VLOOKUP($B1458,[2]Sheet3!$G:$CZ,45,0)</f>
        <v>0</v>
      </c>
      <c r="BI1458" s="14">
        <f>VLOOKUP($B1458,[2]Sheet3!$G:$CZ,46,0)</f>
        <v>0</v>
      </c>
      <c r="BJ1458" s="14">
        <f>VLOOKUP($B1458,[2]Sheet3!$G:$CZ,47,0)</f>
        <v>0</v>
      </c>
      <c r="BK1458" s="14">
        <f>VLOOKUP($B1458,[2]Sheet3!$G:$CZ,48,0)</f>
        <v>0</v>
      </c>
      <c r="BL1458" s="14">
        <f>VLOOKUP($B1458,[2]Sheet3!$G:$CZ,49,0)</f>
        <v>0</v>
      </c>
      <c r="BM1458" s="14">
        <f>VLOOKUP($B1458,[2]Sheet3!$G:$CZ,50,0)</f>
        <v>0</v>
      </c>
      <c r="BN1458" s="14">
        <f>VLOOKUP($B1458,[2]Sheet3!$G:$CZ,51,0)</f>
        <v>0</v>
      </c>
      <c r="BO1458" s="14">
        <f>VLOOKUP($B1458,[2]Sheet3!$G:$CZ,52,0)</f>
        <v>0</v>
      </c>
      <c r="BP1458" s="14">
        <f>VLOOKUP($B1458,[2]Sheet3!$G:$CZ,53,0)</f>
        <v>0</v>
      </c>
      <c r="BQ1458" s="14">
        <f>VLOOKUP($B1458,[2]Sheet3!$G:$CZ,54,0)</f>
        <v>0</v>
      </c>
      <c r="BR1458" s="14">
        <f>VLOOKUP($B1458,[2]Sheet3!$G:$CZ,55,0)</f>
        <v>0</v>
      </c>
      <c r="BS1458" s="14">
        <f>VLOOKUP($B1458,[2]Sheet3!$G:$CZ,56,0)</f>
        <v>0</v>
      </c>
      <c r="BT1458" s="14">
        <f>VLOOKUP($B1458,[2]Sheet3!$G:$CZ,57,0)</f>
        <v>0</v>
      </c>
      <c r="BU1458" s="14">
        <f>VLOOKUP($B1458,[2]Sheet3!$G:$CZ,58,0)</f>
        <v>0</v>
      </c>
      <c r="BV1458" s="14">
        <f>VLOOKUP($B1458,[2]Sheet3!$G:$CZ,59,0)</f>
        <v>0</v>
      </c>
      <c r="BW1458" s="14">
        <f>VLOOKUP($B1458,[2]Sheet3!$G:$CZ,60,0)</f>
        <v>0</v>
      </c>
      <c r="BX1458" s="14">
        <f>VLOOKUP($B1458,[2]Sheet3!$G:$CZ,61,0)</f>
        <v>0</v>
      </c>
      <c r="BY1458" s="14">
        <f>VLOOKUP($B1458,[2]Sheet3!$G:$CZ,62,0)</f>
        <v>0</v>
      </c>
      <c r="BZ1458" s="14">
        <f>VLOOKUP($B1458,[2]Sheet3!$G:$CZ,63,0)</f>
        <v>0</v>
      </c>
      <c r="CA1458" s="14">
        <f>VLOOKUP($B1458,[2]Sheet3!$G:$CZ,64,0)</f>
        <v>0</v>
      </c>
      <c r="CB1458" s="14">
        <f>VLOOKUP($B1458,[2]Sheet3!$G:$CZ,65,0)</f>
        <v>0</v>
      </c>
      <c r="CC1458" s="14">
        <f>VLOOKUP($B1458,[2]Sheet3!$G:$CZ,66,0)</f>
        <v>0</v>
      </c>
      <c r="CD1458" s="14">
        <f>VLOOKUP($B1458,[2]Sheet3!$G:$CZ,67,0)</f>
        <v>0</v>
      </c>
      <c r="CE1458" s="14">
        <f>VLOOKUP($B1458,[2]Sheet3!$G:$CZ,68,0)</f>
        <v>0</v>
      </c>
      <c r="CF1458" s="14">
        <f>VLOOKUP($B1458,[2]Sheet3!$G:$CZ,69,0)</f>
        <v>0</v>
      </c>
      <c r="CG1458" s="14">
        <f>VLOOKUP($B1458,[2]Sheet3!$G:$CZ,70,0)</f>
        <v>0</v>
      </c>
      <c r="CH1458" s="14">
        <f>VLOOKUP($B1458,[2]Sheet3!$G:$CZ,71,0)</f>
        <v>0</v>
      </c>
      <c r="CI1458" s="14">
        <f>VLOOKUP($B1458,[2]Sheet3!$G:$CZ,72,0)</f>
        <v>0</v>
      </c>
      <c r="CJ1458" s="14">
        <f>VLOOKUP($B1458,[2]Sheet3!$G:$CZ,73,0)</f>
        <v>0</v>
      </c>
      <c r="CK1458" s="14">
        <f>VLOOKUP($B1458,[2]Sheet3!$G:$CZ,74,0)</f>
        <v>0</v>
      </c>
      <c r="CL1458" s="14">
        <f>VLOOKUP($B1458,[2]Sheet3!$G:$CZ,75,0)</f>
        <v>0</v>
      </c>
      <c r="CM1458" s="14">
        <f>VLOOKUP($B1458,[2]Sheet3!$G:$CZ,76,0)</f>
        <v>0</v>
      </c>
      <c r="CN1458" s="14">
        <f>VLOOKUP($B1458,[2]Sheet3!$G:$CZ,77,0)</f>
        <v>0</v>
      </c>
      <c r="CO1458" s="14">
        <f>VLOOKUP($B1458,[2]Sheet3!$G:$CZ,78,0)</f>
        <v>0</v>
      </c>
      <c r="CP1458" s="14">
        <f>VLOOKUP($B1458,[2]Sheet3!$G:$CZ,79,0)</f>
        <v>0</v>
      </c>
      <c r="CQ1458" s="14">
        <f>VLOOKUP($B1458,[2]Sheet3!$G:$CZ,80,0)</f>
        <v>0</v>
      </c>
      <c r="CR1458" s="14">
        <f>VLOOKUP($B1458,[2]Sheet3!$G:$CZ,81,0)</f>
        <v>0</v>
      </c>
      <c r="CS1458" s="14">
        <f>VLOOKUP($B1458,[2]Sheet3!$G:$CZ,82,0)</f>
        <v>0</v>
      </c>
      <c r="CT1458" s="14">
        <f>VLOOKUP($B1458,[2]Sheet3!$G:$CZ,83,0)</f>
        <v>0</v>
      </c>
      <c r="CU1458" s="14">
        <f>VLOOKUP($B1458,[2]Sheet3!$G:$CZ,84,0)</f>
        <v>0</v>
      </c>
      <c r="CV1458" s="14">
        <f>VLOOKUP($B1458,[2]Sheet3!$G:$CZ,85,0)</f>
        <v>0</v>
      </c>
      <c r="CW1458" s="14">
        <f>VLOOKUP($B1458,[2]Sheet3!$G:$CZ,86,0)</f>
        <v>0</v>
      </c>
      <c r="CX1458" s="14">
        <f>VLOOKUP($B1458,[2]Sheet3!$G:$CZ,87,0)</f>
        <v>0</v>
      </c>
      <c r="CY1458" s="14">
        <f>VLOOKUP($B1458,[2]Sheet3!$G:$CZ,88,0)</f>
        <v>0</v>
      </c>
      <c r="CZ1458" s="14">
        <f>VLOOKUP($B1458,[2]Sheet3!$G:$CZ,89,0)</f>
        <v>0</v>
      </c>
      <c r="DA1458" s="14">
        <f>VLOOKUP($B1458,[2]Sheet3!$G:$CZ,90,0)</f>
        <v>0</v>
      </c>
      <c r="DB1458" s="14">
        <f>VLOOKUP($B1458,[2]Sheet3!$G:$CZ,91,0)</f>
        <v>0</v>
      </c>
      <c r="DC1458" s="14">
        <f>VLOOKUP($B1458,[2]Sheet3!$G:$CZ,92,0)</f>
        <v>0</v>
      </c>
      <c r="DD1458" s="14">
        <f>VLOOKUP($B1458,[2]Sheet3!$G:$CZ,93,0)</f>
        <v>0</v>
      </c>
      <c r="DE1458" s="14">
        <f>VLOOKUP($B1458,[2]Sheet3!$G:$CZ,94,0)</f>
        <v>0</v>
      </c>
      <c r="DF1458" s="14">
        <f>VLOOKUP($B1458,[2]Sheet3!$G:$CZ,95,0)</f>
        <v>0</v>
      </c>
      <c r="DG1458" s="14">
        <f>VLOOKUP($B1458,[2]Sheet3!$G:$CZ,96,0)</f>
        <v>0</v>
      </c>
      <c r="DH1458" s="14">
        <f>VLOOKUP($B1458,[2]Sheet3!$G:$CZ,97,0)</f>
        <v>0</v>
      </c>
      <c r="DI1458" s="14">
        <f>VLOOKUP($B1458,[2]Sheet3!$G:$CZ,98,0)</f>
        <v>0</v>
      </c>
    </row>
    <row r="1459" spans="1:113" x14ac:dyDescent="0.3">
      <c r="A1459" s="9" t="str">
        <f t="shared" si="68"/>
        <v>E43239</v>
      </c>
      <c r="B1459" s="15" t="s">
        <v>3055</v>
      </c>
      <c r="C1459" s="15" t="s">
        <v>3056</v>
      </c>
      <c r="F1459" s="7" t="s">
        <v>15</v>
      </c>
      <c r="G1459" s="12" t="s">
        <v>4951</v>
      </c>
      <c r="H1459" s="12" t="str">
        <f>VLOOKUP($B1459,[1]Sheet1!$A:$G,5,0)</f>
        <v>ezaz.ahmad@redingtongroup.com</v>
      </c>
      <c r="I1459" s="12" t="str">
        <f>VLOOKUP($B1459,[1]Sheet1!$A:$G,7,0)</f>
        <v>jaswinder.singh@redingtongroup.com</v>
      </c>
      <c r="J1459" s="12" t="s">
        <v>82</v>
      </c>
      <c r="K1459" s="7"/>
      <c r="L1459" s="7"/>
      <c r="M1459" s="8"/>
      <c r="N1459" s="7" t="str">
        <f t="shared" si="66"/>
        <v>ezaz.ahmad@redingtongroup.com; jaswinder.singh@redingtongroup.com; nilesh.phirke@redingtongroup.com;christopher.joseph@redingtongroup.com</v>
      </c>
      <c r="O1459" s="7" t="str">
        <f t="shared" si="67"/>
        <v>E43239</v>
      </c>
      <c r="P1459" s="8" t="s">
        <v>5215</v>
      </c>
      <c r="Q1459" s="14">
        <f>VLOOKUP($B1459,[2]Sheet3!$G:$CZ,2,0)</f>
        <v>2400307469</v>
      </c>
      <c r="R1459" s="14">
        <f>VLOOKUP($B1459,[2]Sheet3!$G:$CZ,3,0)</f>
        <v>2400301039</v>
      </c>
      <c r="S1459" s="14">
        <f>VLOOKUP($B1459,[2]Sheet3!$G:$CZ,4,0)</f>
        <v>0</v>
      </c>
      <c r="T1459" s="14">
        <f>VLOOKUP($B1459,[2]Sheet3!$G:$CZ,5,0)</f>
        <v>0</v>
      </c>
      <c r="U1459" s="14">
        <f>VLOOKUP($B1459,[2]Sheet3!$G:$CZ,6,0)</f>
        <v>0</v>
      </c>
      <c r="V1459" s="14">
        <f>VLOOKUP($B1459,[2]Sheet3!$G:$CZ,7,0)</f>
        <v>0</v>
      </c>
      <c r="W1459" s="14">
        <f>VLOOKUP($B1459,[2]Sheet3!$G:$CZ,8,0)</f>
        <v>0</v>
      </c>
      <c r="X1459" s="14">
        <f>VLOOKUP($B1459,[2]Sheet3!$G:$CZ,9,0)</f>
        <v>0</v>
      </c>
      <c r="Y1459" s="14">
        <f>VLOOKUP($B1459,[2]Sheet3!$G:$CZ,10,0)</f>
        <v>0</v>
      </c>
      <c r="Z1459" s="14">
        <f>VLOOKUP($B1459,[2]Sheet3!$G:$CZ,11,0)</f>
        <v>0</v>
      </c>
      <c r="AA1459" s="14">
        <f>VLOOKUP($B1459,[2]Sheet3!$G:$CZ,12,0)</f>
        <v>0</v>
      </c>
      <c r="AB1459" s="14">
        <f>VLOOKUP($B1459,[2]Sheet3!$G:$CZ,13,0)</f>
        <v>0</v>
      </c>
      <c r="AC1459" s="14">
        <f>VLOOKUP($B1459,[2]Sheet3!$G:$CZ,14,0)</f>
        <v>0</v>
      </c>
      <c r="AD1459" s="14">
        <f>VLOOKUP($B1459,[2]Sheet3!$G:$CZ,15,0)</f>
        <v>0</v>
      </c>
      <c r="AE1459" s="14">
        <f>VLOOKUP($B1459,[2]Sheet3!$G:$CZ,16,0)</f>
        <v>0</v>
      </c>
      <c r="AF1459" s="14">
        <f>VLOOKUP($B1459,[2]Sheet3!$G:$CZ,17,0)</f>
        <v>0</v>
      </c>
      <c r="AG1459" s="14">
        <f>VLOOKUP($B1459,[2]Sheet3!$G:$CZ,18,0)</f>
        <v>0</v>
      </c>
      <c r="AH1459" s="14">
        <f>VLOOKUP($B1459,[2]Sheet3!$G:$CZ,19,0)</f>
        <v>0</v>
      </c>
      <c r="AI1459" s="14">
        <f>VLOOKUP($B1459,[2]Sheet3!$G:$CZ,20,0)</f>
        <v>0</v>
      </c>
      <c r="AJ1459" s="14">
        <f>VLOOKUP($B1459,[2]Sheet3!$G:$CZ,21,0)</f>
        <v>0</v>
      </c>
      <c r="AK1459" s="14">
        <f>VLOOKUP($B1459,[2]Sheet3!$G:$CZ,22,0)</f>
        <v>0</v>
      </c>
      <c r="AL1459" s="14">
        <f>VLOOKUP($B1459,[2]Sheet3!$G:$CZ,23,0)</f>
        <v>0</v>
      </c>
      <c r="AM1459" s="14">
        <f>VLOOKUP($B1459,[2]Sheet3!$G:$CZ,24,0)</f>
        <v>0</v>
      </c>
      <c r="AN1459" s="14">
        <f>VLOOKUP($B1459,[2]Sheet3!$G:$CZ,25,0)</f>
        <v>0</v>
      </c>
      <c r="AO1459" s="14">
        <f>VLOOKUP($B1459,[2]Sheet3!$G:$CZ,26,0)</f>
        <v>0</v>
      </c>
      <c r="AP1459" s="14">
        <f>VLOOKUP($B1459,[2]Sheet3!$G:$CZ,27,0)</f>
        <v>0</v>
      </c>
      <c r="AQ1459" s="14">
        <f>VLOOKUP($B1459,[2]Sheet3!$G:$CZ,28,0)</f>
        <v>0</v>
      </c>
      <c r="AR1459" s="14">
        <f>VLOOKUP($B1459,[2]Sheet3!$G:$CZ,29,0)</f>
        <v>0</v>
      </c>
      <c r="AS1459" s="14">
        <f>VLOOKUP($B1459,[2]Sheet3!$G:$CZ,30,0)</f>
        <v>0</v>
      </c>
      <c r="AT1459" s="14">
        <f>VLOOKUP($B1459,[2]Sheet3!$G:$CZ,31,0)</f>
        <v>0</v>
      </c>
      <c r="AU1459" s="14">
        <f>VLOOKUP($B1459,[2]Sheet3!$G:$CZ,32,0)</f>
        <v>0</v>
      </c>
      <c r="AV1459" s="14">
        <f>VLOOKUP($B1459,[2]Sheet3!$G:$CZ,33,0)</f>
        <v>0</v>
      </c>
      <c r="AW1459" s="14">
        <f>VLOOKUP($B1459,[2]Sheet3!$G:$CZ,34,0)</f>
        <v>0</v>
      </c>
      <c r="AX1459" s="14">
        <f>VLOOKUP($B1459,[2]Sheet3!$G:$CZ,35,0)</f>
        <v>0</v>
      </c>
      <c r="AY1459" s="14">
        <f>VLOOKUP($B1459,[2]Sheet3!$G:$CZ,36,0)</f>
        <v>0</v>
      </c>
      <c r="AZ1459" s="14">
        <f>VLOOKUP($B1459,[2]Sheet3!$G:$CZ,37,0)</f>
        <v>0</v>
      </c>
      <c r="BA1459" s="14">
        <f>VLOOKUP($B1459,[2]Sheet3!$G:$CZ,38,0)</f>
        <v>0</v>
      </c>
      <c r="BB1459" s="14">
        <f>VLOOKUP($B1459,[2]Sheet3!$G:$CZ,39,0)</f>
        <v>0</v>
      </c>
      <c r="BC1459" s="14">
        <f>VLOOKUP($B1459,[2]Sheet3!$G:$CZ,40,0)</f>
        <v>0</v>
      </c>
      <c r="BD1459" s="14">
        <f>VLOOKUP($B1459,[2]Sheet3!$G:$CZ,41,0)</f>
        <v>0</v>
      </c>
      <c r="BE1459" s="14">
        <f>VLOOKUP($B1459,[2]Sheet3!$G:$CZ,42,0)</f>
        <v>0</v>
      </c>
      <c r="BF1459" s="14">
        <f>VLOOKUP($B1459,[2]Sheet3!$G:$CZ,43,0)</f>
        <v>0</v>
      </c>
      <c r="BG1459" s="14">
        <f>VLOOKUP($B1459,[2]Sheet3!$G:$CZ,44,0)</f>
        <v>0</v>
      </c>
      <c r="BH1459" s="14">
        <f>VLOOKUP($B1459,[2]Sheet3!$G:$CZ,45,0)</f>
        <v>0</v>
      </c>
      <c r="BI1459" s="14">
        <f>VLOOKUP($B1459,[2]Sheet3!$G:$CZ,46,0)</f>
        <v>0</v>
      </c>
      <c r="BJ1459" s="14">
        <f>VLOOKUP($B1459,[2]Sheet3!$G:$CZ,47,0)</f>
        <v>0</v>
      </c>
      <c r="BK1459" s="14">
        <f>VLOOKUP($B1459,[2]Sheet3!$G:$CZ,48,0)</f>
        <v>0</v>
      </c>
      <c r="BL1459" s="14">
        <f>VLOOKUP($B1459,[2]Sheet3!$G:$CZ,49,0)</f>
        <v>0</v>
      </c>
      <c r="BM1459" s="14">
        <f>VLOOKUP($B1459,[2]Sheet3!$G:$CZ,50,0)</f>
        <v>0</v>
      </c>
      <c r="BN1459" s="14">
        <f>VLOOKUP($B1459,[2]Sheet3!$G:$CZ,51,0)</f>
        <v>0</v>
      </c>
      <c r="BO1459" s="14">
        <f>VLOOKUP($B1459,[2]Sheet3!$G:$CZ,52,0)</f>
        <v>0</v>
      </c>
      <c r="BP1459" s="14">
        <f>VLOOKUP($B1459,[2]Sheet3!$G:$CZ,53,0)</f>
        <v>0</v>
      </c>
      <c r="BQ1459" s="14">
        <f>VLOOKUP($B1459,[2]Sheet3!$G:$CZ,54,0)</f>
        <v>0</v>
      </c>
      <c r="BR1459" s="14">
        <f>VLOOKUP($B1459,[2]Sheet3!$G:$CZ,55,0)</f>
        <v>0</v>
      </c>
      <c r="BS1459" s="14">
        <f>VLOOKUP($B1459,[2]Sheet3!$G:$CZ,56,0)</f>
        <v>0</v>
      </c>
      <c r="BT1459" s="14">
        <f>VLOOKUP($B1459,[2]Sheet3!$G:$CZ,57,0)</f>
        <v>0</v>
      </c>
      <c r="BU1459" s="14">
        <f>VLOOKUP($B1459,[2]Sheet3!$G:$CZ,58,0)</f>
        <v>0</v>
      </c>
      <c r="BV1459" s="14">
        <f>VLOOKUP($B1459,[2]Sheet3!$G:$CZ,59,0)</f>
        <v>0</v>
      </c>
      <c r="BW1459" s="14">
        <f>VLOOKUP($B1459,[2]Sheet3!$G:$CZ,60,0)</f>
        <v>0</v>
      </c>
      <c r="BX1459" s="14">
        <f>VLOOKUP($B1459,[2]Sheet3!$G:$CZ,61,0)</f>
        <v>0</v>
      </c>
      <c r="BY1459" s="14">
        <f>VLOOKUP($B1459,[2]Sheet3!$G:$CZ,62,0)</f>
        <v>0</v>
      </c>
      <c r="BZ1459" s="14">
        <f>VLOOKUP($B1459,[2]Sheet3!$G:$CZ,63,0)</f>
        <v>0</v>
      </c>
      <c r="CA1459" s="14">
        <f>VLOOKUP($B1459,[2]Sheet3!$G:$CZ,64,0)</f>
        <v>0</v>
      </c>
      <c r="CB1459" s="14">
        <f>VLOOKUP($B1459,[2]Sheet3!$G:$CZ,65,0)</f>
        <v>0</v>
      </c>
      <c r="CC1459" s="14">
        <f>VLOOKUP($B1459,[2]Sheet3!$G:$CZ,66,0)</f>
        <v>0</v>
      </c>
      <c r="CD1459" s="14">
        <f>VLOOKUP($B1459,[2]Sheet3!$G:$CZ,67,0)</f>
        <v>0</v>
      </c>
      <c r="CE1459" s="14">
        <f>VLOOKUP($B1459,[2]Sheet3!$G:$CZ,68,0)</f>
        <v>0</v>
      </c>
      <c r="CF1459" s="14">
        <f>VLOOKUP($B1459,[2]Sheet3!$G:$CZ,69,0)</f>
        <v>0</v>
      </c>
      <c r="CG1459" s="14">
        <f>VLOOKUP($B1459,[2]Sheet3!$G:$CZ,70,0)</f>
        <v>0</v>
      </c>
      <c r="CH1459" s="14">
        <f>VLOOKUP($B1459,[2]Sheet3!$G:$CZ,71,0)</f>
        <v>0</v>
      </c>
      <c r="CI1459" s="14">
        <f>VLOOKUP($B1459,[2]Sheet3!$G:$CZ,72,0)</f>
        <v>0</v>
      </c>
      <c r="CJ1459" s="14">
        <f>VLOOKUP($B1459,[2]Sheet3!$G:$CZ,73,0)</f>
        <v>0</v>
      </c>
      <c r="CK1459" s="14">
        <f>VLOOKUP($B1459,[2]Sheet3!$G:$CZ,74,0)</f>
        <v>0</v>
      </c>
      <c r="CL1459" s="14">
        <f>VLOOKUP($B1459,[2]Sheet3!$G:$CZ,75,0)</f>
        <v>0</v>
      </c>
      <c r="CM1459" s="14">
        <f>VLOOKUP($B1459,[2]Sheet3!$G:$CZ,76,0)</f>
        <v>0</v>
      </c>
      <c r="CN1459" s="14">
        <f>VLOOKUP($B1459,[2]Sheet3!$G:$CZ,77,0)</f>
        <v>0</v>
      </c>
      <c r="CO1459" s="14">
        <f>VLOOKUP($B1459,[2]Sheet3!$G:$CZ,78,0)</f>
        <v>0</v>
      </c>
      <c r="CP1459" s="14">
        <f>VLOOKUP($B1459,[2]Sheet3!$G:$CZ,79,0)</f>
        <v>0</v>
      </c>
      <c r="CQ1459" s="14">
        <f>VLOOKUP($B1459,[2]Sheet3!$G:$CZ,80,0)</f>
        <v>0</v>
      </c>
      <c r="CR1459" s="14">
        <f>VLOOKUP($B1459,[2]Sheet3!$G:$CZ,81,0)</f>
        <v>0</v>
      </c>
      <c r="CS1459" s="14">
        <f>VLOOKUP($B1459,[2]Sheet3!$G:$CZ,82,0)</f>
        <v>0</v>
      </c>
      <c r="CT1459" s="14">
        <f>VLOOKUP($B1459,[2]Sheet3!$G:$CZ,83,0)</f>
        <v>0</v>
      </c>
      <c r="CU1459" s="14">
        <f>VLOOKUP($B1459,[2]Sheet3!$G:$CZ,84,0)</f>
        <v>0</v>
      </c>
      <c r="CV1459" s="14">
        <f>VLOOKUP($B1459,[2]Sheet3!$G:$CZ,85,0)</f>
        <v>0</v>
      </c>
      <c r="CW1459" s="14">
        <f>VLOOKUP($B1459,[2]Sheet3!$G:$CZ,86,0)</f>
        <v>0</v>
      </c>
      <c r="CX1459" s="14">
        <f>VLOOKUP($B1459,[2]Sheet3!$G:$CZ,87,0)</f>
        <v>0</v>
      </c>
      <c r="CY1459" s="14">
        <f>VLOOKUP($B1459,[2]Sheet3!$G:$CZ,88,0)</f>
        <v>0</v>
      </c>
      <c r="CZ1459" s="14">
        <f>VLOOKUP($B1459,[2]Sheet3!$G:$CZ,89,0)</f>
        <v>0</v>
      </c>
      <c r="DA1459" s="14">
        <f>VLOOKUP($B1459,[2]Sheet3!$G:$CZ,90,0)</f>
        <v>0</v>
      </c>
      <c r="DB1459" s="14">
        <f>VLOOKUP($B1459,[2]Sheet3!$G:$CZ,91,0)</f>
        <v>0</v>
      </c>
      <c r="DC1459" s="14">
        <f>VLOOKUP($B1459,[2]Sheet3!$G:$CZ,92,0)</f>
        <v>0</v>
      </c>
      <c r="DD1459" s="14">
        <f>VLOOKUP($B1459,[2]Sheet3!$G:$CZ,93,0)</f>
        <v>0</v>
      </c>
      <c r="DE1459" s="14">
        <f>VLOOKUP($B1459,[2]Sheet3!$G:$CZ,94,0)</f>
        <v>0</v>
      </c>
      <c r="DF1459" s="14">
        <f>VLOOKUP($B1459,[2]Sheet3!$G:$CZ,95,0)</f>
        <v>0</v>
      </c>
      <c r="DG1459" s="14">
        <f>VLOOKUP($B1459,[2]Sheet3!$G:$CZ,96,0)</f>
        <v>0</v>
      </c>
      <c r="DH1459" s="14">
        <f>VLOOKUP($B1459,[2]Sheet3!$G:$CZ,97,0)</f>
        <v>0</v>
      </c>
      <c r="DI1459" s="14">
        <f>VLOOKUP($B1459,[2]Sheet3!$G:$CZ,98,0)</f>
        <v>0</v>
      </c>
    </row>
    <row r="1460" spans="1:113" x14ac:dyDescent="0.3">
      <c r="A1460" s="9" t="str">
        <f t="shared" si="68"/>
        <v>E73052</v>
      </c>
      <c r="B1460" s="15" t="s">
        <v>707</v>
      </c>
      <c r="C1460" s="15" t="s">
        <v>708</v>
      </c>
      <c r="F1460" s="7" t="s">
        <v>15</v>
      </c>
      <c r="G1460" s="12" t="s">
        <v>4952</v>
      </c>
      <c r="H1460" s="12" t="str">
        <f>VLOOKUP($B1460,[1]Sheet1!$A:$G,5,0)</f>
        <v>ezaz.ahmad@redingtongroup.com</v>
      </c>
      <c r="I1460" s="12" t="str">
        <f>VLOOKUP($B1460,[1]Sheet1!$A:$G,7,0)</f>
        <v>jaswinder.singh@redingtongroup.com</v>
      </c>
      <c r="J1460" s="12" t="s">
        <v>82</v>
      </c>
      <c r="K1460" s="7"/>
      <c r="L1460" s="7"/>
      <c r="M1460" s="8"/>
      <c r="N1460" s="7" t="str">
        <f t="shared" si="66"/>
        <v>ezaz.ahmad@redingtongroup.com; jaswinder.singh@redingtongroup.com; nilesh.phirke@redingtongroup.com;christopher.joseph@redingtongroup.com</v>
      </c>
      <c r="O1460" s="7" t="str">
        <f t="shared" si="67"/>
        <v>E73052</v>
      </c>
      <c r="P1460" s="8" t="s">
        <v>5215</v>
      </c>
      <c r="Q1460" s="14">
        <f>VLOOKUP($B1460,[2]Sheet3!$G:$CZ,2,0)</f>
        <v>2400300828</v>
      </c>
      <c r="R1460" s="14">
        <f>VLOOKUP($B1460,[2]Sheet3!$G:$CZ,3,0)</f>
        <v>0</v>
      </c>
      <c r="S1460" s="14">
        <f>VLOOKUP($B1460,[2]Sheet3!$G:$CZ,4,0)</f>
        <v>0</v>
      </c>
      <c r="T1460" s="14">
        <f>VLOOKUP($B1460,[2]Sheet3!$G:$CZ,5,0)</f>
        <v>0</v>
      </c>
      <c r="U1460" s="14">
        <f>VLOOKUP($B1460,[2]Sheet3!$G:$CZ,6,0)</f>
        <v>0</v>
      </c>
      <c r="V1460" s="14">
        <f>VLOOKUP($B1460,[2]Sheet3!$G:$CZ,7,0)</f>
        <v>0</v>
      </c>
      <c r="W1460" s="14">
        <f>VLOOKUP($B1460,[2]Sheet3!$G:$CZ,8,0)</f>
        <v>0</v>
      </c>
      <c r="X1460" s="14">
        <f>VLOOKUP($B1460,[2]Sheet3!$G:$CZ,9,0)</f>
        <v>0</v>
      </c>
      <c r="Y1460" s="14">
        <f>VLOOKUP($B1460,[2]Sheet3!$G:$CZ,10,0)</f>
        <v>0</v>
      </c>
      <c r="Z1460" s="14">
        <f>VLOOKUP($B1460,[2]Sheet3!$G:$CZ,11,0)</f>
        <v>0</v>
      </c>
      <c r="AA1460" s="14">
        <f>VLOOKUP($B1460,[2]Sheet3!$G:$CZ,12,0)</f>
        <v>0</v>
      </c>
      <c r="AB1460" s="14">
        <f>VLOOKUP($B1460,[2]Sheet3!$G:$CZ,13,0)</f>
        <v>0</v>
      </c>
      <c r="AC1460" s="14">
        <f>VLOOKUP($B1460,[2]Sheet3!$G:$CZ,14,0)</f>
        <v>0</v>
      </c>
      <c r="AD1460" s="14">
        <f>VLOOKUP($B1460,[2]Sheet3!$G:$CZ,15,0)</f>
        <v>0</v>
      </c>
      <c r="AE1460" s="14">
        <f>VLOOKUP($B1460,[2]Sheet3!$G:$CZ,16,0)</f>
        <v>0</v>
      </c>
      <c r="AF1460" s="14">
        <f>VLOOKUP($B1460,[2]Sheet3!$G:$CZ,17,0)</f>
        <v>0</v>
      </c>
      <c r="AG1460" s="14">
        <f>VLOOKUP($B1460,[2]Sheet3!$G:$CZ,18,0)</f>
        <v>0</v>
      </c>
      <c r="AH1460" s="14">
        <f>VLOOKUP($B1460,[2]Sheet3!$G:$CZ,19,0)</f>
        <v>0</v>
      </c>
      <c r="AI1460" s="14">
        <f>VLOOKUP($B1460,[2]Sheet3!$G:$CZ,20,0)</f>
        <v>0</v>
      </c>
      <c r="AJ1460" s="14">
        <f>VLOOKUP($B1460,[2]Sheet3!$G:$CZ,21,0)</f>
        <v>0</v>
      </c>
      <c r="AK1460" s="14">
        <f>VLOOKUP($B1460,[2]Sheet3!$G:$CZ,22,0)</f>
        <v>0</v>
      </c>
      <c r="AL1460" s="14">
        <f>VLOOKUP($B1460,[2]Sheet3!$G:$CZ,23,0)</f>
        <v>0</v>
      </c>
      <c r="AM1460" s="14">
        <f>VLOOKUP($B1460,[2]Sheet3!$G:$CZ,24,0)</f>
        <v>0</v>
      </c>
      <c r="AN1460" s="14">
        <f>VLOOKUP($B1460,[2]Sheet3!$G:$CZ,25,0)</f>
        <v>0</v>
      </c>
      <c r="AO1460" s="14">
        <f>VLOOKUP($B1460,[2]Sheet3!$G:$CZ,26,0)</f>
        <v>0</v>
      </c>
      <c r="AP1460" s="14">
        <f>VLOOKUP($B1460,[2]Sheet3!$G:$CZ,27,0)</f>
        <v>0</v>
      </c>
      <c r="AQ1460" s="14">
        <f>VLOOKUP($B1460,[2]Sheet3!$G:$CZ,28,0)</f>
        <v>0</v>
      </c>
      <c r="AR1460" s="14">
        <f>VLOOKUP($B1460,[2]Sheet3!$G:$CZ,29,0)</f>
        <v>0</v>
      </c>
      <c r="AS1460" s="14">
        <f>VLOOKUP($B1460,[2]Sheet3!$G:$CZ,30,0)</f>
        <v>0</v>
      </c>
      <c r="AT1460" s="14">
        <f>VLOOKUP($B1460,[2]Sheet3!$G:$CZ,31,0)</f>
        <v>0</v>
      </c>
      <c r="AU1460" s="14">
        <f>VLOOKUP($B1460,[2]Sheet3!$G:$CZ,32,0)</f>
        <v>0</v>
      </c>
      <c r="AV1460" s="14">
        <f>VLOOKUP($B1460,[2]Sheet3!$G:$CZ,33,0)</f>
        <v>0</v>
      </c>
      <c r="AW1460" s="14">
        <f>VLOOKUP($B1460,[2]Sheet3!$G:$CZ,34,0)</f>
        <v>0</v>
      </c>
      <c r="AX1460" s="14">
        <f>VLOOKUP($B1460,[2]Sheet3!$G:$CZ,35,0)</f>
        <v>0</v>
      </c>
      <c r="AY1460" s="14">
        <f>VLOOKUP($B1460,[2]Sheet3!$G:$CZ,36,0)</f>
        <v>0</v>
      </c>
      <c r="AZ1460" s="14">
        <f>VLOOKUP($B1460,[2]Sheet3!$G:$CZ,37,0)</f>
        <v>0</v>
      </c>
      <c r="BA1460" s="14">
        <f>VLOOKUP($B1460,[2]Sheet3!$G:$CZ,38,0)</f>
        <v>0</v>
      </c>
      <c r="BB1460" s="14">
        <f>VLOOKUP($B1460,[2]Sheet3!$G:$CZ,39,0)</f>
        <v>0</v>
      </c>
      <c r="BC1460" s="14">
        <f>VLOOKUP($B1460,[2]Sheet3!$G:$CZ,40,0)</f>
        <v>0</v>
      </c>
      <c r="BD1460" s="14">
        <f>VLOOKUP($B1460,[2]Sheet3!$G:$CZ,41,0)</f>
        <v>0</v>
      </c>
      <c r="BE1460" s="14">
        <f>VLOOKUP($B1460,[2]Sheet3!$G:$CZ,42,0)</f>
        <v>0</v>
      </c>
      <c r="BF1460" s="14">
        <f>VLOOKUP($B1460,[2]Sheet3!$G:$CZ,43,0)</f>
        <v>0</v>
      </c>
      <c r="BG1460" s="14">
        <f>VLOOKUP($B1460,[2]Sheet3!$G:$CZ,44,0)</f>
        <v>0</v>
      </c>
      <c r="BH1460" s="14">
        <f>VLOOKUP($B1460,[2]Sheet3!$G:$CZ,45,0)</f>
        <v>0</v>
      </c>
      <c r="BI1460" s="14">
        <f>VLOOKUP($B1460,[2]Sheet3!$G:$CZ,46,0)</f>
        <v>0</v>
      </c>
      <c r="BJ1460" s="14">
        <f>VLOOKUP($B1460,[2]Sheet3!$G:$CZ,47,0)</f>
        <v>0</v>
      </c>
      <c r="BK1460" s="14">
        <f>VLOOKUP($B1460,[2]Sheet3!$G:$CZ,48,0)</f>
        <v>0</v>
      </c>
      <c r="BL1460" s="14">
        <f>VLOOKUP($B1460,[2]Sheet3!$G:$CZ,49,0)</f>
        <v>0</v>
      </c>
      <c r="BM1460" s="14">
        <f>VLOOKUP($B1460,[2]Sheet3!$G:$CZ,50,0)</f>
        <v>0</v>
      </c>
      <c r="BN1460" s="14">
        <f>VLOOKUP($B1460,[2]Sheet3!$G:$CZ,51,0)</f>
        <v>0</v>
      </c>
      <c r="BO1460" s="14">
        <f>VLOOKUP($B1460,[2]Sheet3!$G:$CZ,52,0)</f>
        <v>0</v>
      </c>
      <c r="BP1460" s="14">
        <f>VLOOKUP($B1460,[2]Sheet3!$G:$CZ,53,0)</f>
        <v>0</v>
      </c>
      <c r="BQ1460" s="14">
        <f>VLOOKUP($B1460,[2]Sheet3!$G:$CZ,54,0)</f>
        <v>0</v>
      </c>
      <c r="BR1460" s="14">
        <f>VLOOKUP($B1460,[2]Sheet3!$G:$CZ,55,0)</f>
        <v>0</v>
      </c>
      <c r="BS1460" s="14">
        <f>VLOOKUP($B1460,[2]Sheet3!$G:$CZ,56,0)</f>
        <v>0</v>
      </c>
      <c r="BT1460" s="14">
        <f>VLOOKUP($B1460,[2]Sheet3!$G:$CZ,57,0)</f>
        <v>0</v>
      </c>
      <c r="BU1460" s="14">
        <f>VLOOKUP($B1460,[2]Sheet3!$G:$CZ,58,0)</f>
        <v>0</v>
      </c>
      <c r="BV1460" s="14">
        <f>VLOOKUP($B1460,[2]Sheet3!$G:$CZ,59,0)</f>
        <v>0</v>
      </c>
      <c r="BW1460" s="14">
        <f>VLOOKUP($B1460,[2]Sheet3!$G:$CZ,60,0)</f>
        <v>0</v>
      </c>
      <c r="BX1460" s="14">
        <f>VLOOKUP($B1460,[2]Sheet3!$G:$CZ,61,0)</f>
        <v>0</v>
      </c>
      <c r="BY1460" s="14">
        <f>VLOOKUP($B1460,[2]Sheet3!$G:$CZ,62,0)</f>
        <v>0</v>
      </c>
      <c r="BZ1460" s="14">
        <f>VLOOKUP($B1460,[2]Sheet3!$G:$CZ,63,0)</f>
        <v>0</v>
      </c>
      <c r="CA1460" s="14">
        <f>VLOOKUP($B1460,[2]Sheet3!$G:$CZ,64,0)</f>
        <v>0</v>
      </c>
      <c r="CB1460" s="14">
        <f>VLOOKUP($B1460,[2]Sheet3!$G:$CZ,65,0)</f>
        <v>0</v>
      </c>
      <c r="CC1460" s="14">
        <f>VLOOKUP($B1460,[2]Sheet3!$G:$CZ,66,0)</f>
        <v>0</v>
      </c>
      <c r="CD1460" s="14">
        <f>VLOOKUP($B1460,[2]Sheet3!$G:$CZ,67,0)</f>
        <v>0</v>
      </c>
      <c r="CE1460" s="14">
        <f>VLOOKUP($B1460,[2]Sheet3!$G:$CZ,68,0)</f>
        <v>0</v>
      </c>
      <c r="CF1460" s="14">
        <f>VLOOKUP($B1460,[2]Sheet3!$G:$CZ,69,0)</f>
        <v>0</v>
      </c>
      <c r="CG1460" s="14">
        <f>VLOOKUP($B1460,[2]Sheet3!$G:$CZ,70,0)</f>
        <v>0</v>
      </c>
      <c r="CH1460" s="14">
        <f>VLOOKUP($B1460,[2]Sheet3!$G:$CZ,71,0)</f>
        <v>0</v>
      </c>
      <c r="CI1460" s="14">
        <f>VLOOKUP($B1460,[2]Sheet3!$G:$CZ,72,0)</f>
        <v>0</v>
      </c>
      <c r="CJ1460" s="14">
        <f>VLOOKUP($B1460,[2]Sheet3!$G:$CZ,73,0)</f>
        <v>0</v>
      </c>
      <c r="CK1460" s="14">
        <f>VLOOKUP($B1460,[2]Sheet3!$G:$CZ,74,0)</f>
        <v>0</v>
      </c>
      <c r="CL1460" s="14">
        <f>VLOOKUP($B1460,[2]Sheet3!$G:$CZ,75,0)</f>
        <v>0</v>
      </c>
      <c r="CM1460" s="14">
        <f>VLOOKUP($B1460,[2]Sheet3!$G:$CZ,76,0)</f>
        <v>0</v>
      </c>
      <c r="CN1460" s="14">
        <f>VLOOKUP($B1460,[2]Sheet3!$G:$CZ,77,0)</f>
        <v>0</v>
      </c>
      <c r="CO1460" s="14">
        <f>VLOOKUP($B1460,[2]Sheet3!$G:$CZ,78,0)</f>
        <v>0</v>
      </c>
      <c r="CP1460" s="14">
        <f>VLOOKUP($B1460,[2]Sheet3!$G:$CZ,79,0)</f>
        <v>0</v>
      </c>
      <c r="CQ1460" s="14">
        <f>VLOOKUP($B1460,[2]Sheet3!$G:$CZ,80,0)</f>
        <v>0</v>
      </c>
      <c r="CR1460" s="14">
        <f>VLOOKUP($B1460,[2]Sheet3!$G:$CZ,81,0)</f>
        <v>0</v>
      </c>
      <c r="CS1460" s="14">
        <f>VLOOKUP($B1460,[2]Sheet3!$G:$CZ,82,0)</f>
        <v>0</v>
      </c>
      <c r="CT1460" s="14">
        <f>VLOOKUP($B1460,[2]Sheet3!$G:$CZ,83,0)</f>
        <v>0</v>
      </c>
      <c r="CU1460" s="14">
        <f>VLOOKUP($B1460,[2]Sheet3!$G:$CZ,84,0)</f>
        <v>0</v>
      </c>
      <c r="CV1460" s="14">
        <f>VLOOKUP($B1460,[2]Sheet3!$G:$CZ,85,0)</f>
        <v>0</v>
      </c>
      <c r="CW1460" s="14">
        <f>VLOOKUP($B1460,[2]Sheet3!$G:$CZ,86,0)</f>
        <v>0</v>
      </c>
      <c r="CX1460" s="14">
        <f>VLOOKUP($B1460,[2]Sheet3!$G:$CZ,87,0)</f>
        <v>0</v>
      </c>
      <c r="CY1460" s="14">
        <f>VLOOKUP($B1460,[2]Sheet3!$G:$CZ,88,0)</f>
        <v>0</v>
      </c>
      <c r="CZ1460" s="14">
        <f>VLOOKUP($B1460,[2]Sheet3!$G:$CZ,89,0)</f>
        <v>0</v>
      </c>
      <c r="DA1460" s="14">
        <f>VLOOKUP($B1460,[2]Sheet3!$G:$CZ,90,0)</f>
        <v>0</v>
      </c>
      <c r="DB1460" s="14">
        <f>VLOOKUP($B1460,[2]Sheet3!$G:$CZ,91,0)</f>
        <v>0</v>
      </c>
      <c r="DC1460" s="14">
        <f>VLOOKUP($B1460,[2]Sheet3!$G:$CZ,92,0)</f>
        <v>0</v>
      </c>
      <c r="DD1460" s="14">
        <f>VLOOKUP($B1460,[2]Sheet3!$G:$CZ,93,0)</f>
        <v>0</v>
      </c>
      <c r="DE1460" s="14">
        <f>VLOOKUP($B1460,[2]Sheet3!$G:$CZ,94,0)</f>
        <v>0</v>
      </c>
      <c r="DF1460" s="14">
        <f>VLOOKUP($B1460,[2]Sheet3!$G:$CZ,95,0)</f>
        <v>0</v>
      </c>
      <c r="DG1460" s="14">
        <f>VLOOKUP($B1460,[2]Sheet3!$G:$CZ,96,0)</f>
        <v>0</v>
      </c>
      <c r="DH1460" s="14">
        <f>VLOOKUP($B1460,[2]Sheet3!$G:$CZ,97,0)</f>
        <v>0</v>
      </c>
      <c r="DI1460" s="14">
        <f>VLOOKUP($B1460,[2]Sheet3!$G:$CZ,98,0)</f>
        <v>0</v>
      </c>
    </row>
    <row r="1461" spans="1:113" x14ac:dyDescent="0.3">
      <c r="A1461" s="9" t="str">
        <f t="shared" si="68"/>
        <v>E73053</v>
      </c>
      <c r="B1461" s="15" t="s">
        <v>3057</v>
      </c>
      <c r="C1461" s="15" t="s">
        <v>3058</v>
      </c>
      <c r="F1461" s="7" t="s">
        <v>15</v>
      </c>
      <c r="G1461" s="12" t="s">
        <v>4953</v>
      </c>
      <c r="H1461" s="12" t="str">
        <f>VLOOKUP($B1461,[1]Sheet1!$A:$G,5,0)</f>
        <v>ezaz.ahmad@redingtongroup.com</v>
      </c>
      <c r="I1461" s="12" t="str">
        <f>VLOOKUP($B1461,[1]Sheet1!$A:$G,7,0)</f>
        <v>jaswinder.singh@redingtongroup.com</v>
      </c>
      <c r="J1461" s="12" t="s">
        <v>82</v>
      </c>
      <c r="K1461" s="7"/>
      <c r="L1461" s="7"/>
      <c r="M1461" s="8"/>
      <c r="N1461" s="7" t="str">
        <f t="shared" si="66"/>
        <v>ezaz.ahmad@redingtongroup.com; jaswinder.singh@redingtongroup.com; nilesh.phirke@redingtongroup.com;christopher.joseph@redingtongroup.com</v>
      </c>
      <c r="O1461" s="7" t="str">
        <f t="shared" si="67"/>
        <v>E73053</v>
      </c>
      <c r="P1461" s="8" t="s">
        <v>5215</v>
      </c>
      <c r="Q1461" s="14">
        <f>VLOOKUP($B1461,[2]Sheet3!$G:$CZ,2,0)</f>
        <v>2400308159</v>
      </c>
      <c r="R1461" s="14">
        <f>VLOOKUP($B1461,[2]Sheet3!$G:$CZ,3,0)</f>
        <v>0</v>
      </c>
      <c r="S1461" s="14">
        <f>VLOOKUP($B1461,[2]Sheet3!$G:$CZ,4,0)</f>
        <v>0</v>
      </c>
      <c r="T1461" s="14">
        <f>VLOOKUP($B1461,[2]Sheet3!$G:$CZ,5,0)</f>
        <v>0</v>
      </c>
      <c r="U1461" s="14">
        <f>VLOOKUP($B1461,[2]Sheet3!$G:$CZ,6,0)</f>
        <v>0</v>
      </c>
      <c r="V1461" s="14">
        <f>VLOOKUP($B1461,[2]Sheet3!$G:$CZ,7,0)</f>
        <v>0</v>
      </c>
      <c r="W1461" s="14">
        <f>VLOOKUP($B1461,[2]Sheet3!$G:$CZ,8,0)</f>
        <v>0</v>
      </c>
      <c r="X1461" s="14">
        <f>VLOOKUP($B1461,[2]Sheet3!$G:$CZ,9,0)</f>
        <v>0</v>
      </c>
      <c r="Y1461" s="14">
        <f>VLOOKUP($B1461,[2]Sheet3!$G:$CZ,10,0)</f>
        <v>0</v>
      </c>
      <c r="Z1461" s="14">
        <f>VLOOKUP($B1461,[2]Sheet3!$G:$CZ,11,0)</f>
        <v>0</v>
      </c>
      <c r="AA1461" s="14">
        <f>VLOOKUP($B1461,[2]Sheet3!$G:$CZ,12,0)</f>
        <v>0</v>
      </c>
      <c r="AB1461" s="14">
        <f>VLOOKUP($B1461,[2]Sheet3!$G:$CZ,13,0)</f>
        <v>0</v>
      </c>
      <c r="AC1461" s="14">
        <f>VLOOKUP($B1461,[2]Sheet3!$G:$CZ,14,0)</f>
        <v>0</v>
      </c>
      <c r="AD1461" s="14">
        <f>VLOOKUP($B1461,[2]Sheet3!$G:$CZ,15,0)</f>
        <v>0</v>
      </c>
      <c r="AE1461" s="14">
        <f>VLOOKUP($B1461,[2]Sheet3!$G:$CZ,16,0)</f>
        <v>0</v>
      </c>
      <c r="AF1461" s="14">
        <f>VLOOKUP($B1461,[2]Sheet3!$G:$CZ,17,0)</f>
        <v>0</v>
      </c>
      <c r="AG1461" s="14">
        <f>VLOOKUP($B1461,[2]Sheet3!$G:$CZ,18,0)</f>
        <v>0</v>
      </c>
      <c r="AH1461" s="14">
        <f>VLOOKUP($B1461,[2]Sheet3!$G:$CZ,19,0)</f>
        <v>0</v>
      </c>
      <c r="AI1461" s="14">
        <f>VLOOKUP($B1461,[2]Sheet3!$G:$CZ,20,0)</f>
        <v>0</v>
      </c>
      <c r="AJ1461" s="14">
        <f>VLOOKUP($B1461,[2]Sheet3!$G:$CZ,21,0)</f>
        <v>0</v>
      </c>
      <c r="AK1461" s="14">
        <f>VLOOKUP($B1461,[2]Sheet3!$G:$CZ,22,0)</f>
        <v>0</v>
      </c>
      <c r="AL1461" s="14">
        <f>VLOOKUP($B1461,[2]Sheet3!$G:$CZ,23,0)</f>
        <v>0</v>
      </c>
      <c r="AM1461" s="14">
        <f>VLOOKUP($B1461,[2]Sheet3!$G:$CZ,24,0)</f>
        <v>0</v>
      </c>
      <c r="AN1461" s="14">
        <f>VLOOKUP($B1461,[2]Sheet3!$G:$CZ,25,0)</f>
        <v>0</v>
      </c>
      <c r="AO1461" s="14">
        <f>VLOOKUP($B1461,[2]Sheet3!$G:$CZ,26,0)</f>
        <v>0</v>
      </c>
      <c r="AP1461" s="14">
        <f>VLOOKUP($B1461,[2]Sheet3!$G:$CZ,27,0)</f>
        <v>0</v>
      </c>
      <c r="AQ1461" s="14">
        <f>VLOOKUP($B1461,[2]Sheet3!$G:$CZ,28,0)</f>
        <v>0</v>
      </c>
      <c r="AR1461" s="14">
        <f>VLOOKUP($B1461,[2]Sheet3!$G:$CZ,29,0)</f>
        <v>0</v>
      </c>
      <c r="AS1461" s="14">
        <f>VLOOKUP($B1461,[2]Sheet3!$G:$CZ,30,0)</f>
        <v>0</v>
      </c>
      <c r="AT1461" s="14">
        <f>VLOOKUP($B1461,[2]Sheet3!$G:$CZ,31,0)</f>
        <v>0</v>
      </c>
      <c r="AU1461" s="14">
        <f>VLOOKUP($B1461,[2]Sheet3!$G:$CZ,32,0)</f>
        <v>0</v>
      </c>
      <c r="AV1461" s="14">
        <f>VLOOKUP($B1461,[2]Sheet3!$G:$CZ,33,0)</f>
        <v>0</v>
      </c>
      <c r="AW1461" s="14">
        <f>VLOOKUP($B1461,[2]Sheet3!$G:$CZ,34,0)</f>
        <v>0</v>
      </c>
      <c r="AX1461" s="14">
        <f>VLOOKUP($B1461,[2]Sheet3!$G:$CZ,35,0)</f>
        <v>0</v>
      </c>
      <c r="AY1461" s="14">
        <f>VLOOKUP($B1461,[2]Sheet3!$G:$CZ,36,0)</f>
        <v>0</v>
      </c>
      <c r="AZ1461" s="14">
        <f>VLOOKUP($B1461,[2]Sheet3!$G:$CZ,37,0)</f>
        <v>0</v>
      </c>
      <c r="BA1461" s="14">
        <f>VLOOKUP($B1461,[2]Sheet3!$G:$CZ,38,0)</f>
        <v>0</v>
      </c>
      <c r="BB1461" s="14">
        <f>VLOOKUP($B1461,[2]Sheet3!$G:$CZ,39,0)</f>
        <v>0</v>
      </c>
      <c r="BC1461" s="14">
        <f>VLOOKUP($B1461,[2]Sheet3!$G:$CZ,40,0)</f>
        <v>0</v>
      </c>
      <c r="BD1461" s="14">
        <f>VLOOKUP($B1461,[2]Sheet3!$G:$CZ,41,0)</f>
        <v>0</v>
      </c>
      <c r="BE1461" s="14">
        <f>VLOOKUP($B1461,[2]Sheet3!$G:$CZ,42,0)</f>
        <v>0</v>
      </c>
      <c r="BF1461" s="14">
        <f>VLOOKUP($B1461,[2]Sheet3!$G:$CZ,43,0)</f>
        <v>0</v>
      </c>
      <c r="BG1461" s="14">
        <f>VLOOKUP($B1461,[2]Sheet3!$G:$CZ,44,0)</f>
        <v>0</v>
      </c>
      <c r="BH1461" s="14">
        <f>VLOOKUP($B1461,[2]Sheet3!$G:$CZ,45,0)</f>
        <v>0</v>
      </c>
      <c r="BI1461" s="14">
        <f>VLOOKUP($B1461,[2]Sheet3!$G:$CZ,46,0)</f>
        <v>0</v>
      </c>
      <c r="BJ1461" s="14">
        <f>VLOOKUP($B1461,[2]Sheet3!$G:$CZ,47,0)</f>
        <v>0</v>
      </c>
      <c r="BK1461" s="14">
        <f>VLOOKUP($B1461,[2]Sheet3!$G:$CZ,48,0)</f>
        <v>0</v>
      </c>
      <c r="BL1461" s="14">
        <f>VLOOKUP($B1461,[2]Sheet3!$G:$CZ,49,0)</f>
        <v>0</v>
      </c>
      <c r="BM1461" s="14">
        <f>VLOOKUP($B1461,[2]Sheet3!$G:$CZ,50,0)</f>
        <v>0</v>
      </c>
      <c r="BN1461" s="14">
        <f>VLOOKUP($B1461,[2]Sheet3!$G:$CZ,51,0)</f>
        <v>0</v>
      </c>
      <c r="BO1461" s="14">
        <f>VLOOKUP($B1461,[2]Sheet3!$G:$CZ,52,0)</f>
        <v>0</v>
      </c>
      <c r="BP1461" s="14">
        <f>VLOOKUP($B1461,[2]Sheet3!$G:$CZ,53,0)</f>
        <v>0</v>
      </c>
      <c r="BQ1461" s="14">
        <f>VLOOKUP($B1461,[2]Sheet3!$G:$CZ,54,0)</f>
        <v>0</v>
      </c>
      <c r="BR1461" s="14">
        <f>VLOOKUP($B1461,[2]Sheet3!$G:$CZ,55,0)</f>
        <v>0</v>
      </c>
      <c r="BS1461" s="14">
        <f>VLOOKUP($B1461,[2]Sheet3!$G:$CZ,56,0)</f>
        <v>0</v>
      </c>
      <c r="BT1461" s="14">
        <f>VLOOKUP($B1461,[2]Sheet3!$G:$CZ,57,0)</f>
        <v>0</v>
      </c>
      <c r="BU1461" s="14">
        <f>VLOOKUP($B1461,[2]Sheet3!$G:$CZ,58,0)</f>
        <v>0</v>
      </c>
      <c r="BV1461" s="14">
        <f>VLOOKUP($B1461,[2]Sheet3!$G:$CZ,59,0)</f>
        <v>0</v>
      </c>
      <c r="BW1461" s="14">
        <f>VLOOKUP($B1461,[2]Sheet3!$G:$CZ,60,0)</f>
        <v>0</v>
      </c>
      <c r="BX1461" s="14">
        <f>VLOOKUP($B1461,[2]Sheet3!$G:$CZ,61,0)</f>
        <v>0</v>
      </c>
      <c r="BY1461" s="14">
        <f>VLOOKUP($B1461,[2]Sheet3!$G:$CZ,62,0)</f>
        <v>0</v>
      </c>
      <c r="BZ1461" s="14">
        <f>VLOOKUP($B1461,[2]Sheet3!$G:$CZ,63,0)</f>
        <v>0</v>
      </c>
      <c r="CA1461" s="14">
        <f>VLOOKUP($B1461,[2]Sheet3!$G:$CZ,64,0)</f>
        <v>0</v>
      </c>
      <c r="CB1461" s="14">
        <f>VLOOKUP($B1461,[2]Sheet3!$G:$CZ,65,0)</f>
        <v>0</v>
      </c>
      <c r="CC1461" s="14">
        <f>VLOOKUP($B1461,[2]Sheet3!$G:$CZ,66,0)</f>
        <v>0</v>
      </c>
      <c r="CD1461" s="14">
        <f>VLOOKUP($B1461,[2]Sheet3!$G:$CZ,67,0)</f>
        <v>0</v>
      </c>
      <c r="CE1461" s="14">
        <f>VLOOKUP($B1461,[2]Sheet3!$G:$CZ,68,0)</f>
        <v>0</v>
      </c>
      <c r="CF1461" s="14">
        <f>VLOOKUP($B1461,[2]Sheet3!$G:$CZ,69,0)</f>
        <v>0</v>
      </c>
      <c r="CG1461" s="14">
        <f>VLOOKUP($B1461,[2]Sheet3!$G:$CZ,70,0)</f>
        <v>0</v>
      </c>
      <c r="CH1461" s="14">
        <f>VLOOKUP($B1461,[2]Sheet3!$G:$CZ,71,0)</f>
        <v>0</v>
      </c>
      <c r="CI1461" s="14">
        <f>VLOOKUP($B1461,[2]Sheet3!$G:$CZ,72,0)</f>
        <v>0</v>
      </c>
      <c r="CJ1461" s="14">
        <f>VLOOKUP($B1461,[2]Sheet3!$G:$CZ,73,0)</f>
        <v>0</v>
      </c>
      <c r="CK1461" s="14">
        <f>VLOOKUP($B1461,[2]Sheet3!$G:$CZ,74,0)</f>
        <v>0</v>
      </c>
      <c r="CL1461" s="14">
        <f>VLOOKUP($B1461,[2]Sheet3!$G:$CZ,75,0)</f>
        <v>0</v>
      </c>
      <c r="CM1461" s="14">
        <f>VLOOKUP($B1461,[2]Sheet3!$G:$CZ,76,0)</f>
        <v>0</v>
      </c>
      <c r="CN1461" s="14">
        <f>VLOOKUP($B1461,[2]Sheet3!$G:$CZ,77,0)</f>
        <v>0</v>
      </c>
      <c r="CO1461" s="14">
        <f>VLOOKUP($B1461,[2]Sheet3!$G:$CZ,78,0)</f>
        <v>0</v>
      </c>
      <c r="CP1461" s="14">
        <f>VLOOKUP($B1461,[2]Sheet3!$G:$CZ,79,0)</f>
        <v>0</v>
      </c>
      <c r="CQ1461" s="14">
        <f>VLOOKUP($B1461,[2]Sheet3!$G:$CZ,80,0)</f>
        <v>0</v>
      </c>
      <c r="CR1461" s="14">
        <f>VLOOKUP($B1461,[2]Sheet3!$G:$CZ,81,0)</f>
        <v>0</v>
      </c>
      <c r="CS1461" s="14">
        <f>VLOOKUP($B1461,[2]Sheet3!$G:$CZ,82,0)</f>
        <v>0</v>
      </c>
      <c r="CT1461" s="14">
        <f>VLOOKUP($B1461,[2]Sheet3!$G:$CZ,83,0)</f>
        <v>0</v>
      </c>
      <c r="CU1461" s="14">
        <f>VLOOKUP($B1461,[2]Sheet3!$G:$CZ,84,0)</f>
        <v>0</v>
      </c>
      <c r="CV1461" s="14">
        <f>VLOOKUP($B1461,[2]Sheet3!$G:$CZ,85,0)</f>
        <v>0</v>
      </c>
      <c r="CW1461" s="14">
        <f>VLOOKUP($B1461,[2]Sheet3!$G:$CZ,86,0)</f>
        <v>0</v>
      </c>
      <c r="CX1461" s="14">
        <f>VLOOKUP($B1461,[2]Sheet3!$G:$CZ,87,0)</f>
        <v>0</v>
      </c>
      <c r="CY1461" s="14">
        <f>VLOOKUP($B1461,[2]Sheet3!$G:$CZ,88,0)</f>
        <v>0</v>
      </c>
      <c r="CZ1461" s="14">
        <f>VLOOKUP($B1461,[2]Sheet3!$G:$CZ,89,0)</f>
        <v>0</v>
      </c>
      <c r="DA1461" s="14">
        <f>VLOOKUP($B1461,[2]Sheet3!$G:$CZ,90,0)</f>
        <v>0</v>
      </c>
      <c r="DB1461" s="14">
        <f>VLOOKUP($B1461,[2]Sheet3!$G:$CZ,91,0)</f>
        <v>0</v>
      </c>
      <c r="DC1461" s="14">
        <f>VLOOKUP($B1461,[2]Sheet3!$G:$CZ,92,0)</f>
        <v>0</v>
      </c>
      <c r="DD1461" s="14">
        <f>VLOOKUP($B1461,[2]Sheet3!$G:$CZ,93,0)</f>
        <v>0</v>
      </c>
      <c r="DE1461" s="14">
        <f>VLOOKUP($B1461,[2]Sheet3!$G:$CZ,94,0)</f>
        <v>0</v>
      </c>
      <c r="DF1461" s="14">
        <f>VLOOKUP($B1461,[2]Sheet3!$G:$CZ,95,0)</f>
        <v>0</v>
      </c>
      <c r="DG1461" s="14">
        <f>VLOOKUP($B1461,[2]Sheet3!$G:$CZ,96,0)</f>
        <v>0</v>
      </c>
      <c r="DH1461" s="14">
        <f>VLOOKUP($B1461,[2]Sheet3!$G:$CZ,97,0)</f>
        <v>0</v>
      </c>
      <c r="DI1461" s="14">
        <f>VLOOKUP($B1461,[2]Sheet3!$G:$CZ,98,0)</f>
        <v>0</v>
      </c>
    </row>
    <row r="1462" spans="1:113" x14ac:dyDescent="0.3">
      <c r="A1462" s="9" t="str">
        <f t="shared" si="68"/>
        <v>E43210</v>
      </c>
      <c r="B1462" s="15" t="s">
        <v>3059</v>
      </c>
      <c r="C1462" s="15" t="s">
        <v>3060</v>
      </c>
      <c r="F1462" s="7" t="s">
        <v>15</v>
      </c>
      <c r="G1462" s="12" t="s">
        <v>4954</v>
      </c>
      <c r="H1462" s="12" t="str">
        <f>VLOOKUP($B1462,[1]Sheet1!$A:$G,5,0)</f>
        <v>ezaz.ahmad@redingtongroup.com</v>
      </c>
      <c r="I1462" s="12" t="str">
        <f>VLOOKUP($B1462,[1]Sheet1!$A:$G,7,0)</f>
        <v>jaswinder.singh@redingtongroup.com</v>
      </c>
      <c r="J1462" s="12" t="s">
        <v>82</v>
      </c>
      <c r="K1462" s="7"/>
      <c r="L1462" s="7"/>
      <c r="M1462" s="8"/>
      <c r="N1462" s="7" t="str">
        <f t="shared" si="66"/>
        <v>ezaz.ahmad@redingtongroup.com; jaswinder.singh@redingtongroup.com; nilesh.phirke@redingtongroup.com;christopher.joseph@redingtongroup.com</v>
      </c>
      <c r="O1462" s="7" t="str">
        <f t="shared" si="67"/>
        <v>E43210</v>
      </c>
      <c r="P1462" s="8" t="s">
        <v>5215</v>
      </c>
      <c r="Q1462" s="14">
        <f>VLOOKUP($B1462,[2]Sheet3!$G:$CZ,2,0)</f>
        <v>2400307557</v>
      </c>
      <c r="R1462" s="14">
        <f>VLOOKUP($B1462,[2]Sheet3!$G:$CZ,3,0)</f>
        <v>2400299348</v>
      </c>
      <c r="S1462" s="14">
        <f>VLOOKUP($B1462,[2]Sheet3!$G:$CZ,4,0)</f>
        <v>0</v>
      </c>
      <c r="T1462" s="14">
        <f>VLOOKUP($B1462,[2]Sheet3!$G:$CZ,5,0)</f>
        <v>0</v>
      </c>
      <c r="U1462" s="14">
        <f>VLOOKUP($B1462,[2]Sheet3!$G:$CZ,6,0)</f>
        <v>0</v>
      </c>
      <c r="V1462" s="14">
        <f>VLOOKUP($B1462,[2]Sheet3!$G:$CZ,7,0)</f>
        <v>0</v>
      </c>
      <c r="W1462" s="14">
        <f>VLOOKUP($B1462,[2]Sheet3!$G:$CZ,8,0)</f>
        <v>0</v>
      </c>
      <c r="X1462" s="14">
        <f>VLOOKUP($B1462,[2]Sheet3!$G:$CZ,9,0)</f>
        <v>0</v>
      </c>
      <c r="Y1462" s="14">
        <f>VLOOKUP($B1462,[2]Sheet3!$G:$CZ,10,0)</f>
        <v>0</v>
      </c>
      <c r="Z1462" s="14">
        <f>VLOOKUP($B1462,[2]Sheet3!$G:$CZ,11,0)</f>
        <v>0</v>
      </c>
      <c r="AA1462" s="14">
        <f>VLOOKUP($B1462,[2]Sheet3!$G:$CZ,12,0)</f>
        <v>0</v>
      </c>
      <c r="AB1462" s="14">
        <f>VLOOKUP($B1462,[2]Sheet3!$G:$CZ,13,0)</f>
        <v>0</v>
      </c>
      <c r="AC1462" s="14">
        <f>VLOOKUP($B1462,[2]Sheet3!$G:$CZ,14,0)</f>
        <v>0</v>
      </c>
      <c r="AD1462" s="14">
        <f>VLOOKUP($B1462,[2]Sheet3!$G:$CZ,15,0)</f>
        <v>0</v>
      </c>
      <c r="AE1462" s="14">
        <f>VLOOKUP($B1462,[2]Sheet3!$G:$CZ,16,0)</f>
        <v>0</v>
      </c>
      <c r="AF1462" s="14">
        <f>VLOOKUP($B1462,[2]Sheet3!$G:$CZ,17,0)</f>
        <v>0</v>
      </c>
      <c r="AG1462" s="14">
        <f>VLOOKUP($B1462,[2]Sheet3!$G:$CZ,18,0)</f>
        <v>0</v>
      </c>
      <c r="AH1462" s="14">
        <f>VLOOKUP($B1462,[2]Sheet3!$G:$CZ,19,0)</f>
        <v>0</v>
      </c>
      <c r="AI1462" s="14">
        <f>VLOOKUP($B1462,[2]Sheet3!$G:$CZ,20,0)</f>
        <v>0</v>
      </c>
      <c r="AJ1462" s="14">
        <f>VLOOKUP($B1462,[2]Sheet3!$G:$CZ,21,0)</f>
        <v>0</v>
      </c>
      <c r="AK1462" s="14">
        <f>VLOOKUP($B1462,[2]Sheet3!$G:$CZ,22,0)</f>
        <v>0</v>
      </c>
      <c r="AL1462" s="14">
        <f>VLOOKUP($B1462,[2]Sheet3!$G:$CZ,23,0)</f>
        <v>0</v>
      </c>
      <c r="AM1462" s="14">
        <f>VLOOKUP($B1462,[2]Sheet3!$G:$CZ,24,0)</f>
        <v>0</v>
      </c>
      <c r="AN1462" s="14">
        <f>VLOOKUP($B1462,[2]Sheet3!$G:$CZ,25,0)</f>
        <v>0</v>
      </c>
      <c r="AO1462" s="14">
        <f>VLOOKUP($B1462,[2]Sheet3!$G:$CZ,26,0)</f>
        <v>0</v>
      </c>
      <c r="AP1462" s="14">
        <f>VLOOKUP($B1462,[2]Sheet3!$G:$CZ,27,0)</f>
        <v>0</v>
      </c>
      <c r="AQ1462" s="14">
        <f>VLOOKUP($B1462,[2]Sheet3!$G:$CZ,28,0)</f>
        <v>0</v>
      </c>
      <c r="AR1462" s="14">
        <f>VLOOKUP($B1462,[2]Sheet3!$G:$CZ,29,0)</f>
        <v>0</v>
      </c>
      <c r="AS1462" s="14">
        <f>VLOOKUP($B1462,[2]Sheet3!$G:$CZ,30,0)</f>
        <v>0</v>
      </c>
      <c r="AT1462" s="14">
        <f>VLOOKUP($B1462,[2]Sheet3!$G:$CZ,31,0)</f>
        <v>0</v>
      </c>
      <c r="AU1462" s="14">
        <f>VLOOKUP($B1462,[2]Sheet3!$G:$CZ,32,0)</f>
        <v>0</v>
      </c>
      <c r="AV1462" s="14">
        <f>VLOOKUP($B1462,[2]Sheet3!$G:$CZ,33,0)</f>
        <v>0</v>
      </c>
      <c r="AW1462" s="14">
        <f>VLOOKUP($B1462,[2]Sheet3!$G:$CZ,34,0)</f>
        <v>0</v>
      </c>
      <c r="AX1462" s="14">
        <f>VLOOKUP($B1462,[2]Sheet3!$G:$CZ,35,0)</f>
        <v>0</v>
      </c>
      <c r="AY1462" s="14">
        <f>VLOOKUP($B1462,[2]Sheet3!$G:$CZ,36,0)</f>
        <v>0</v>
      </c>
      <c r="AZ1462" s="14">
        <f>VLOOKUP($B1462,[2]Sheet3!$G:$CZ,37,0)</f>
        <v>0</v>
      </c>
      <c r="BA1462" s="14">
        <f>VLOOKUP($B1462,[2]Sheet3!$G:$CZ,38,0)</f>
        <v>0</v>
      </c>
      <c r="BB1462" s="14">
        <f>VLOOKUP($B1462,[2]Sheet3!$G:$CZ,39,0)</f>
        <v>0</v>
      </c>
      <c r="BC1462" s="14">
        <f>VLOOKUP($B1462,[2]Sheet3!$G:$CZ,40,0)</f>
        <v>0</v>
      </c>
      <c r="BD1462" s="14">
        <f>VLOOKUP($B1462,[2]Sheet3!$G:$CZ,41,0)</f>
        <v>0</v>
      </c>
      <c r="BE1462" s="14">
        <f>VLOOKUP($B1462,[2]Sheet3!$G:$CZ,42,0)</f>
        <v>0</v>
      </c>
      <c r="BF1462" s="14">
        <f>VLOOKUP($B1462,[2]Sheet3!$G:$CZ,43,0)</f>
        <v>0</v>
      </c>
      <c r="BG1462" s="14">
        <f>VLOOKUP($B1462,[2]Sheet3!$G:$CZ,44,0)</f>
        <v>0</v>
      </c>
      <c r="BH1462" s="14">
        <f>VLOOKUP($B1462,[2]Sheet3!$G:$CZ,45,0)</f>
        <v>0</v>
      </c>
      <c r="BI1462" s="14">
        <f>VLOOKUP($B1462,[2]Sheet3!$G:$CZ,46,0)</f>
        <v>0</v>
      </c>
      <c r="BJ1462" s="14">
        <f>VLOOKUP($B1462,[2]Sheet3!$G:$CZ,47,0)</f>
        <v>0</v>
      </c>
      <c r="BK1462" s="14">
        <f>VLOOKUP($B1462,[2]Sheet3!$G:$CZ,48,0)</f>
        <v>0</v>
      </c>
      <c r="BL1462" s="14">
        <f>VLOOKUP($B1462,[2]Sheet3!$G:$CZ,49,0)</f>
        <v>0</v>
      </c>
      <c r="BM1462" s="14">
        <f>VLOOKUP($B1462,[2]Sheet3!$G:$CZ,50,0)</f>
        <v>0</v>
      </c>
      <c r="BN1462" s="14">
        <f>VLOOKUP($B1462,[2]Sheet3!$G:$CZ,51,0)</f>
        <v>0</v>
      </c>
      <c r="BO1462" s="14">
        <f>VLOOKUP($B1462,[2]Sheet3!$G:$CZ,52,0)</f>
        <v>0</v>
      </c>
      <c r="BP1462" s="14">
        <f>VLOOKUP($B1462,[2]Sheet3!$G:$CZ,53,0)</f>
        <v>0</v>
      </c>
      <c r="BQ1462" s="14">
        <f>VLOOKUP($B1462,[2]Sheet3!$G:$CZ,54,0)</f>
        <v>0</v>
      </c>
      <c r="BR1462" s="14">
        <f>VLOOKUP($B1462,[2]Sheet3!$G:$CZ,55,0)</f>
        <v>0</v>
      </c>
      <c r="BS1462" s="14">
        <f>VLOOKUP($B1462,[2]Sheet3!$G:$CZ,56,0)</f>
        <v>0</v>
      </c>
      <c r="BT1462" s="14">
        <f>VLOOKUP($B1462,[2]Sheet3!$G:$CZ,57,0)</f>
        <v>0</v>
      </c>
      <c r="BU1462" s="14">
        <f>VLOOKUP($B1462,[2]Sheet3!$G:$CZ,58,0)</f>
        <v>0</v>
      </c>
      <c r="BV1462" s="14">
        <f>VLOOKUP($B1462,[2]Sheet3!$G:$CZ,59,0)</f>
        <v>0</v>
      </c>
      <c r="BW1462" s="14">
        <f>VLOOKUP($B1462,[2]Sheet3!$G:$CZ,60,0)</f>
        <v>0</v>
      </c>
      <c r="BX1462" s="14">
        <f>VLOOKUP($B1462,[2]Sheet3!$G:$CZ,61,0)</f>
        <v>0</v>
      </c>
      <c r="BY1462" s="14">
        <f>VLOOKUP($B1462,[2]Sheet3!$G:$CZ,62,0)</f>
        <v>0</v>
      </c>
      <c r="BZ1462" s="14">
        <f>VLOOKUP($B1462,[2]Sheet3!$G:$CZ,63,0)</f>
        <v>0</v>
      </c>
      <c r="CA1462" s="14">
        <f>VLOOKUP($B1462,[2]Sheet3!$G:$CZ,64,0)</f>
        <v>0</v>
      </c>
      <c r="CB1462" s="14">
        <f>VLOOKUP($B1462,[2]Sheet3!$G:$CZ,65,0)</f>
        <v>0</v>
      </c>
      <c r="CC1462" s="14">
        <f>VLOOKUP($B1462,[2]Sheet3!$G:$CZ,66,0)</f>
        <v>0</v>
      </c>
      <c r="CD1462" s="14">
        <f>VLOOKUP($B1462,[2]Sheet3!$G:$CZ,67,0)</f>
        <v>0</v>
      </c>
      <c r="CE1462" s="14">
        <f>VLOOKUP($B1462,[2]Sheet3!$G:$CZ,68,0)</f>
        <v>0</v>
      </c>
      <c r="CF1462" s="14">
        <f>VLOOKUP($B1462,[2]Sheet3!$G:$CZ,69,0)</f>
        <v>0</v>
      </c>
      <c r="CG1462" s="14">
        <f>VLOOKUP($B1462,[2]Sheet3!$G:$CZ,70,0)</f>
        <v>0</v>
      </c>
      <c r="CH1462" s="14">
        <f>VLOOKUP($B1462,[2]Sheet3!$G:$CZ,71,0)</f>
        <v>0</v>
      </c>
      <c r="CI1462" s="14">
        <f>VLOOKUP($B1462,[2]Sheet3!$G:$CZ,72,0)</f>
        <v>0</v>
      </c>
      <c r="CJ1462" s="14">
        <f>VLOOKUP($B1462,[2]Sheet3!$G:$CZ,73,0)</f>
        <v>0</v>
      </c>
      <c r="CK1462" s="14">
        <f>VLOOKUP($B1462,[2]Sheet3!$G:$CZ,74,0)</f>
        <v>0</v>
      </c>
      <c r="CL1462" s="14">
        <f>VLOOKUP($B1462,[2]Sheet3!$G:$CZ,75,0)</f>
        <v>0</v>
      </c>
      <c r="CM1462" s="14">
        <f>VLOOKUP($B1462,[2]Sheet3!$G:$CZ,76,0)</f>
        <v>0</v>
      </c>
      <c r="CN1462" s="14">
        <f>VLOOKUP($B1462,[2]Sheet3!$G:$CZ,77,0)</f>
        <v>0</v>
      </c>
      <c r="CO1462" s="14">
        <f>VLOOKUP($B1462,[2]Sheet3!$G:$CZ,78,0)</f>
        <v>0</v>
      </c>
      <c r="CP1462" s="14">
        <f>VLOOKUP($B1462,[2]Sheet3!$G:$CZ,79,0)</f>
        <v>0</v>
      </c>
      <c r="CQ1462" s="14">
        <f>VLOOKUP($B1462,[2]Sheet3!$G:$CZ,80,0)</f>
        <v>0</v>
      </c>
      <c r="CR1462" s="14">
        <f>VLOOKUP($B1462,[2]Sheet3!$G:$CZ,81,0)</f>
        <v>0</v>
      </c>
      <c r="CS1462" s="14">
        <f>VLOOKUP($B1462,[2]Sheet3!$G:$CZ,82,0)</f>
        <v>0</v>
      </c>
      <c r="CT1462" s="14">
        <f>VLOOKUP($B1462,[2]Sheet3!$G:$CZ,83,0)</f>
        <v>0</v>
      </c>
      <c r="CU1462" s="14">
        <f>VLOOKUP($B1462,[2]Sheet3!$G:$CZ,84,0)</f>
        <v>0</v>
      </c>
      <c r="CV1462" s="14">
        <f>VLOOKUP($B1462,[2]Sheet3!$G:$CZ,85,0)</f>
        <v>0</v>
      </c>
      <c r="CW1462" s="14">
        <f>VLOOKUP($B1462,[2]Sheet3!$G:$CZ,86,0)</f>
        <v>0</v>
      </c>
      <c r="CX1462" s="14">
        <f>VLOOKUP($B1462,[2]Sheet3!$G:$CZ,87,0)</f>
        <v>0</v>
      </c>
      <c r="CY1462" s="14">
        <f>VLOOKUP($B1462,[2]Sheet3!$G:$CZ,88,0)</f>
        <v>0</v>
      </c>
      <c r="CZ1462" s="14">
        <f>VLOOKUP($B1462,[2]Sheet3!$G:$CZ,89,0)</f>
        <v>0</v>
      </c>
      <c r="DA1462" s="14">
        <f>VLOOKUP($B1462,[2]Sheet3!$G:$CZ,90,0)</f>
        <v>0</v>
      </c>
      <c r="DB1462" s="14">
        <f>VLOOKUP($B1462,[2]Sheet3!$G:$CZ,91,0)</f>
        <v>0</v>
      </c>
      <c r="DC1462" s="14">
        <f>VLOOKUP($B1462,[2]Sheet3!$G:$CZ,92,0)</f>
        <v>0</v>
      </c>
      <c r="DD1462" s="14">
        <f>VLOOKUP($B1462,[2]Sheet3!$G:$CZ,93,0)</f>
        <v>0</v>
      </c>
      <c r="DE1462" s="14">
        <f>VLOOKUP($B1462,[2]Sheet3!$G:$CZ,94,0)</f>
        <v>0</v>
      </c>
      <c r="DF1462" s="14">
        <f>VLOOKUP($B1462,[2]Sheet3!$G:$CZ,95,0)</f>
        <v>0</v>
      </c>
      <c r="DG1462" s="14">
        <f>VLOOKUP($B1462,[2]Sheet3!$G:$CZ,96,0)</f>
        <v>0</v>
      </c>
      <c r="DH1462" s="14">
        <f>VLOOKUP($B1462,[2]Sheet3!$G:$CZ,97,0)</f>
        <v>0</v>
      </c>
      <c r="DI1462" s="14">
        <f>VLOOKUP($B1462,[2]Sheet3!$G:$CZ,98,0)</f>
        <v>0</v>
      </c>
    </row>
    <row r="1463" spans="1:113" x14ac:dyDescent="0.3">
      <c r="A1463" s="9" t="str">
        <f t="shared" si="68"/>
        <v>E43245</v>
      </c>
      <c r="B1463" s="15" t="s">
        <v>3061</v>
      </c>
      <c r="C1463" s="15" t="s">
        <v>3062</v>
      </c>
      <c r="F1463" s="7" t="s">
        <v>15</v>
      </c>
      <c r="G1463" s="12" t="s">
        <v>4955</v>
      </c>
      <c r="H1463" s="12" t="str">
        <f>VLOOKUP($B1463,[1]Sheet1!$A:$G,5,0)</f>
        <v>ezaz.ahmad@redingtongroup.com</v>
      </c>
      <c r="I1463" s="12" t="str">
        <f>VLOOKUP($B1463,[1]Sheet1!$A:$G,7,0)</f>
        <v>jaswinder.singh@redingtongroup.com</v>
      </c>
      <c r="J1463" s="12" t="s">
        <v>82</v>
      </c>
      <c r="K1463" s="7"/>
      <c r="L1463" s="7"/>
      <c r="M1463" s="8"/>
      <c r="N1463" s="7" t="str">
        <f t="shared" si="66"/>
        <v>ezaz.ahmad@redingtongroup.com; jaswinder.singh@redingtongroup.com; nilesh.phirke@redingtongroup.com;christopher.joseph@redingtongroup.com</v>
      </c>
      <c r="O1463" s="7" t="str">
        <f t="shared" si="67"/>
        <v>E43245</v>
      </c>
      <c r="P1463" s="8" t="s">
        <v>5215</v>
      </c>
      <c r="Q1463" s="14">
        <f>VLOOKUP($B1463,[2]Sheet3!$G:$CZ,2,0)</f>
        <v>2400305324</v>
      </c>
      <c r="R1463" s="14">
        <f>VLOOKUP($B1463,[2]Sheet3!$G:$CZ,3,0)</f>
        <v>0</v>
      </c>
      <c r="S1463" s="14">
        <f>VLOOKUP($B1463,[2]Sheet3!$G:$CZ,4,0)</f>
        <v>0</v>
      </c>
      <c r="T1463" s="14">
        <f>VLOOKUP($B1463,[2]Sheet3!$G:$CZ,5,0)</f>
        <v>0</v>
      </c>
      <c r="U1463" s="14">
        <f>VLOOKUP($B1463,[2]Sheet3!$G:$CZ,6,0)</f>
        <v>0</v>
      </c>
      <c r="V1463" s="14">
        <f>VLOOKUP($B1463,[2]Sheet3!$G:$CZ,7,0)</f>
        <v>0</v>
      </c>
      <c r="W1463" s="14">
        <f>VLOOKUP($B1463,[2]Sheet3!$G:$CZ,8,0)</f>
        <v>0</v>
      </c>
      <c r="X1463" s="14">
        <f>VLOOKUP($B1463,[2]Sheet3!$G:$CZ,9,0)</f>
        <v>0</v>
      </c>
      <c r="Y1463" s="14">
        <f>VLOOKUP($B1463,[2]Sheet3!$G:$CZ,10,0)</f>
        <v>0</v>
      </c>
      <c r="Z1463" s="14">
        <f>VLOOKUP($B1463,[2]Sheet3!$G:$CZ,11,0)</f>
        <v>0</v>
      </c>
      <c r="AA1463" s="14">
        <f>VLOOKUP($B1463,[2]Sheet3!$G:$CZ,12,0)</f>
        <v>0</v>
      </c>
      <c r="AB1463" s="14">
        <f>VLOOKUP($B1463,[2]Sheet3!$G:$CZ,13,0)</f>
        <v>0</v>
      </c>
      <c r="AC1463" s="14">
        <f>VLOOKUP($B1463,[2]Sheet3!$G:$CZ,14,0)</f>
        <v>0</v>
      </c>
      <c r="AD1463" s="14">
        <f>VLOOKUP($B1463,[2]Sheet3!$G:$CZ,15,0)</f>
        <v>0</v>
      </c>
      <c r="AE1463" s="14">
        <f>VLOOKUP($B1463,[2]Sheet3!$G:$CZ,16,0)</f>
        <v>0</v>
      </c>
      <c r="AF1463" s="14">
        <f>VLOOKUP($B1463,[2]Sheet3!$G:$CZ,17,0)</f>
        <v>0</v>
      </c>
      <c r="AG1463" s="14">
        <f>VLOOKUP($B1463,[2]Sheet3!$G:$CZ,18,0)</f>
        <v>0</v>
      </c>
      <c r="AH1463" s="14">
        <f>VLOOKUP($B1463,[2]Sheet3!$G:$CZ,19,0)</f>
        <v>0</v>
      </c>
      <c r="AI1463" s="14">
        <f>VLOOKUP($B1463,[2]Sheet3!$G:$CZ,20,0)</f>
        <v>0</v>
      </c>
      <c r="AJ1463" s="14">
        <f>VLOOKUP($B1463,[2]Sheet3!$G:$CZ,21,0)</f>
        <v>0</v>
      </c>
      <c r="AK1463" s="14">
        <f>VLOOKUP($B1463,[2]Sheet3!$G:$CZ,22,0)</f>
        <v>0</v>
      </c>
      <c r="AL1463" s="14">
        <f>VLOOKUP($B1463,[2]Sheet3!$G:$CZ,23,0)</f>
        <v>0</v>
      </c>
      <c r="AM1463" s="14">
        <f>VLOOKUP($B1463,[2]Sheet3!$G:$CZ,24,0)</f>
        <v>0</v>
      </c>
      <c r="AN1463" s="14">
        <f>VLOOKUP($B1463,[2]Sheet3!$G:$CZ,25,0)</f>
        <v>0</v>
      </c>
      <c r="AO1463" s="14">
        <f>VLOOKUP($B1463,[2]Sheet3!$G:$CZ,26,0)</f>
        <v>0</v>
      </c>
      <c r="AP1463" s="14">
        <f>VLOOKUP($B1463,[2]Sheet3!$G:$CZ,27,0)</f>
        <v>0</v>
      </c>
      <c r="AQ1463" s="14">
        <f>VLOOKUP($B1463,[2]Sheet3!$G:$CZ,28,0)</f>
        <v>0</v>
      </c>
      <c r="AR1463" s="14">
        <f>VLOOKUP($B1463,[2]Sheet3!$G:$CZ,29,0)</f>
        <v>0</v>
      </c>
      <c r="AS1463" s="14">
        <f>VLOOKUP($B1463,[2]Sheet3!$G:$CZ,30,0)</f>
        <v>0</v>
      </c>
      <c r="AT1463" s="14">
        <f>VLOOKUP($B1463,[2]Sheet3!$G:$CZ,31,0)</f>
        <v>0</v>
      </c>
      <c r="AU1463" s="14">
        <f>VLOOKUP($B1463,[2]Sheet3!$G:$CZ,32,0)</f>
        <v>0</v>
      </c>
      <c r="AV1463" s="14">
        <f>VLOOKUP($B1463,[2]Sheet3!$G:$CZ,33,0)</f>
        <v>0</v>
      </c>
      <c r="AW1463" s="14">
        <f>VLOOKUP($B1463,[2]Sheet3!$G:$CZ,34,0)</f>
        <v>0</v>
      </c>
      <c r="AX1463" s="14">
        <f>VLOOKUP($B1463,[2]Sheet3!$G:$CZ,35,0)</f>
        <v>0</v>
      </c>
      <c r="AY1463" s="14">
        <f>VLOOKUP($B1463,[2]Sheet3!$G:$CZ,36,0)</f>
        <v>0</v>
      </c>
      <c r="AZ1463" s="14">
        <f>VLOOKUP($B1463,[2]Sheet3!$G:$CZ,37,0)</f>
        <v>0</v>
      </c>
      <c r="BA1463" s="14">
        <f>VLOOKUP($B1463,[2]Sheet3!$G:$CZ,38,0)</f>
        <v>0</v>
      </c>
      <c r="BB1463" s="14">
        <f>VLOOKUP($B1463,[2]Sheet3!$G:$CZ,39,0)</f>
        <v>0</v>
      </c>
      <c r="BC1463" s="14">
        <f>VLOOKUP($B1463,[2]Sheet3!$G:$CZ,40,0)</f>
        <v>0</v>
      </c>
      <c r="BD1463" s="14">
        <f>VLOOKUP($B1463,[2]Sheet3!$G:$CZ,41,0)</f>
        <v>0</v>
      </c>
      <c r="BE1463" s="14">
        <f>VLOOKUP($B1463,[2]Sheet3!$G:$CZ,42,0)</f>
        <v>0</v>
      </c>
      <c r="BF1463" s="14">
        <f>VLOOKUP($B1463,[2]Sheet3!$G:$CZ,43,0)</f>
        <v>0</v>
      </c>
      <c r="BG1463" s="14">
        <f>VLOOKUP($B1463,[2]Sheet3!$G:$CZ,44,0)</f>
        <v>0</v>
      </c>
      <c r="BH1463" s="14">
        <f>VLOOKUP($B1463,[2]Sheet3!$G:$CZ,45,0)</f>
        <v>0</v>
      </c>
      <c r="BI1463" s="14">
        <f>VLOOKUP($B1463,[2]Sheet3!$G:$CZ,46,0)</f>
        <v>0</v>
      </c>
      <c r="BJ1463" s="14">
        <f>VLOOKUP($B1463,[2]Sheet3!$G:$CZ,47,0)</f>
        <v>0</v>
      </c>
      <c r="BK1463" s="14">
        <f>VLOOKUP($B1463,[2]Sheet3!$G:$CZ,48,0)</f>
        <v>0</v>
      </c>
      <c r="BL1463" s="14">
        <f>VLOOKUP($B1463,[2]Sheet3!$G:$CZ,49,0)</f>
        <v>0</v>
      </c>
      <c r="BM1463" s="14">
        <f>VLOOKUP($B1463,[2]Sheet3!$G:$CZ,50,0)</f>
        <v>0</v>
      </c>
      <c r="BN1463" s="14">
        <f>VLOOKUP($B1463,[2]Sheet3!$G:$CZ,51,0)</f>
        <v>0</v>
      </c>
      <c r="BO1463" s="14">
        <f>VLOOKUP($B1463,[2]Sheet3!$G:$CZ,52,0)</f>
        <v>0</v>
      </c>
      <c r="BP1463" s="14">
        <f>VLOOKUP($B1463,[2]Sheet3!$G:$CZ,53,0)</f>
        <v>0</v>
      </c>
      <c r="BQ1463" s="14">
        <f>VLOOKUP($B1463,[2]Sheet3!$G:$CZ,54,0)</f>
        <v>0</v>
      </c>
      <c r="BR1463" s="14">
        <f>VLOOKUP($B1463,[2]Sheet3!$G:$CZ,55,0)</f>
        <v>0</v>
      </c>
      <c r="BS1463" s="14">
        <f>VLOOKUP($B1463,[2]Sheet3!$G:$CZ,56,0)</f>
        <v>0</v>
      </c>
      <c r="BT1463" s="14">
        <f>VLOOKUP($B1463,[2]Sheet3!$G:$CZ,57,0)</f>
        <v>0</v>
      </c>
      <c r="BU1463" s="14">
        <f>VLOOKUP($B1463,[2]Sheet3!$G:$CZ,58,0)</f>
        <v>0</v>
      </c>
      <c r="BV1463" s="14">
        <f>VLOOKUP($B1463,[2]Sheet3!$G:$CZ,59,0)</f>
        <v>0</v>
      </c>
      <c r="BW1463" s="14">
        <f>VLOOKUP($B1463,[2]Sheet3!$G:$CZ,60,0)</f>
        <v>0</v>
      </c>
      <c r="BX1463" s="14">
        <f>VLOOKUP($B1463,[2]Sheet3!$G:$CZ,61,0)</f>
        <v>0</v>
      </c>
      <c r="BY1463" s="14">
        <f>VLOOKUP($B1463,[2]Sheet3!$G:$CZ,62,0)</f>
        <v>0</v>
      </c>
      <c r="BZ1463" s="14">
        <f>VLOOKUP($B1463,[2]Sheet3!$G:$CZ,63,0)</f>
        <v>0</v>
      </c>
      <c r="CA1463" s="14">
        <f>VLOOKUP($B1463,[2]Sheet3!$G:$CZ,64,0)</f>
        <v>0</v>
      </c>
      <c r="CB1463" s="14">
        <f>VLOOKUP($B1463,[2]Sheet3!$G:$CZ,65,0)</f>
        <v>0</v>
      </c>
      <c r="CC1463" s="14">
        <f>VLOOKUP($B1463,[2]Sheet3!$G:$CZ,66,0)</f>
        <v>0</v>
      </c>
      <c r="CD1463" s="14">
        <f>VLOOKUP($B1463,[2]Sheet3!$G:$CZ,67,0)</f>
        <v>0</v>
      </c>
      <c r="CE1463" s="14">
        <f>VLOOKUP($B1463,[2]Sheet3!$G:$CZ,68,0)</f>
        <v>0</v>
      </c>
      <c r="CF1463" s="14">
        <f>VLOOKUP($B1463,[2]Sheet3!$G:$CZ,69,0)</f>
        <v>0</v>
      </c>
      <c r="CG1463" s="14">
        <f>VLOOKUP($B1463,[2]Sheet3!$G:$CZ,70,0)</f>
        <v>0</v>
      </c>
      <c r="CH1463" s="14">
        <f>VLOOKUP($B1463,[2]Sheet3!$G:$CZ,71,0)</f>
        <v>0</v>
      </c>
      <c r="CI1463" s="14">
        <f>VLOOKUP($B1463,[2]Sheet3!$G:$CZ,72,0)</f>
        <v>0</v>
      </c>
      <c r="CJ1463" s="14">
        <f>VLOOKUP($B1463,[2]Sheet3!$G:$CZ,73,0)</f>
        <v>0</v>
      </c>
      <c r="CK1463" s="14">
        <f>VLOOKUP($B1463,[2]Sheet3!$G:$CZ,74,0)</f>
        <v>0</v>
      </c>
      <c r="CL1463" s="14">
        <f>VLOOKUP($B1463,[2]Sheet3!$G:$CZ,75,0)</f>
        <v>0</v>
      </c>
      <c r="CM1463" s="14">
        <f>VLOOKUP($B1463,[2]Sheet3!$G:$CZ,76,0)</f>
        <v>0</v>
      </c>
      <c r="CN1463" s="14">
        <f>VLOOKUP($B1463,[2]Sheet3!$G:$CZ,77,0)</f>
        <v>0</v>
      </c>
      <c r="CO1463" s="14">
        <f>VLOOKUP($B1463,[2]Sheet3!$G:$CZ,78,0)</f>
        <v>0</v>
      </c>
      <c r="CP1463" s="14">
        <f>VLOOKUP($B1463,[2]Sheet3!$G:$CZ,79,0)</f>
        <v>0</v>
      </c>
      <c r="CQ1463" s="14">
        <f>VLOOKUP($B1463,[2]Sheet3!$G:$CZ,80,0)</f>
        <v>0</v>
      </c>
      <c r="CR1463" s="14">
        <f>VLOOKUP($B1463,[2]Sheet3!$G:$CZ,81,0)</f>
        <v>0</v>
      </c>
      <c r="CS1463" s="14">
        <f>VLOOKUP($B1463,[2]Sheet3!$G:$CZ,82,0)</f>
        <v>0</v>
      </c>
      <c r="CT1463" s="14">
        <f>VLOOKUP($B1463,[2]Sheet3!$G:$CZ,83,0)</f>
        <v>0</v>
      </c>
      <c r="CU1463" s="14">
        <f>VLOOKUP($B1463,[2]Sheet3!$G:$CZ,84,0)</f>
        <v>0</v>
      </c>
      <c r="CV1463" s="14">
        <f>VLOOKUP($B1463,[2]Sheet3!$G:$CZ,85,0)</f>
        <v>0</v>
      </c>
      <c r="CW1463" s="14">
        <f>VLOOKUP($B1463,[2]Sheet3!$G:$CZ,86,0)</f>
        <v>0</v>
      </c>
      <c r="CX1463" s="14">
        <f>VLOOKUP($B1463,[2]Sheet3!$G:$CZ,87,0)</f>
        <v>0</v>
      </c>
      <c r="CY1463" s="14">
        <f>VLOOKUP($B1463,[2]Sheet3!$G:$CZ,88,0)</f>
        <v>0</v>
      </c>
      <c r="CZ1463" s="14">
        <f>VLOOKUP($B1463,[2]Sheet3!$G:$CZ,89,0)</f>
        <v>0</v>
      </c>
      <c r="DA1463" s="14">
        <f>VLOOKUP($B1463,[2]Sheet3!$G:$CZ,90,0)</f>
        <v>0</v>
      </c>
      <c r="DB1463" s="14">
        <f>VLOOKUP($B1463,[2]Sheet3!$G:$CZ,91,0)</f>
        <v>0</v>
      </c>
      <c r="DC1463" s="14">
        <f>VLOOKUP($B1463,[2]Sheet3!$G:$CZ,92,0)</f>
        <v>0</v>
      </c>
      <c r="DD1463" s="14">
        <f>VLOOKUP($B1463,[2]Sheet3!$G:$CZ,93,0)</f>
        <v>0</v>
      </c>
      <c r="DE1463" s="14">
        <f>VLOOKUP($B1463,[2]Sheet3!$G:$CZ,94,0)</f>
        <v>0</v>
      </c>
      <c r="DF1463" s="14">
        <f>VLOOKUP($B1463,[2]Sheet3!$G:$CZ,95,0)</f>
        <v>0</v>
      </c>
      <c r="DG1463" s="14">
        <f>VLOOKUP($B1463,[2]Sheet3!$G:$CZ,96,0)</f>
        <v>0</v>
      </c>
      <c r="DH1463" s="14">
        <f>VLOOKUP($B1463,[2]Sheet3!$G:$CZ,97,0)</f>
        <v>0</v>
      </c>
      <c r="DI1463" s="14">
        <f>VLOOKUP($B1463,[2]Sheet3!$G:$CZ,98,0)</f>
        <v>0</v>
      </c>
    </row>
    <row r="1464" spans="1:113" x14ac:dyDescent="0.3">
      <c r="A1464" s="9" t="str">
        <f t="shared" si="68"/>
        <v>E40181</v>
      </c>
      <c r="B1464" s="15" t="s">
        <v>3063</v>
      </c>
      <c r="C1464" s="15" t="s">
        <v>3064</v>
      </c>
      <c r="F1464" s="7" t="s">
        <v>15</v>
      </c>
      <c r="G1464" s="12" t="s">
        <v>4956</v>
      </c>
      <c r="H1464" s="12" t="str">
        <f>VLOOKUP($B1464,[1]Sheet1!$A:$G,5,0)</f>
        <v>ezaz.ahmad@redingtongroup.com</v>
      </c>
      <c r="I1464" s="12" t="str">
        <f>VLOOKUP($B1464,[1]Sheet1!$A:$G,7,0)</f>
        <v>jaswinder.singh@redingtongroup.com</v>
      </c>
      <c r="J1464" s="12" t="s">
        <v>82</v>
      </c>
      <c r="K1464" s="7"/>
      <c r="L1464" s="7"/>
      <c r="M1464" s="8"/>
      <c r="N1464" s="7" t="str">
        <f t="shared" si="66"/>
        <v>ezaz.ahmad@redingtongroup.com; jaswinder.singh@redingtongroup.com; nilesh.phirke@redingtongroup.com;christopher.joseph@redingtongroup.com</v>
      </c>
      <c r="O1464" s="7" t="str">
        <f t="shared" si="67"/>
        <v>E40181</v>
      </c>
      <c r="P1464" s="8" t="s">
        <v>5215</v>
      </c>
      <c r="Q1464" s="14">
        <f>VLOOKUP($B1464,[2]Sheet3!$G:$CZ,2,0)</f>
        <v>2400307532</v>
      </c>
      <c r="R1464" s="14">
        <f>VLOOKUP($B1464,[2]Sheet3!$G:$CZ,3,0)</f>
        <v>0</v>
      </c>
      <c r="S1464" s="14">
        <f>VLOOKUP($B1464,[2]Sheet3!$G:$CZ,4,0)</f>
        <v>0</v>
      </c>
      <c r="T1464" s="14">
        <f>VLOOKUP($B1464,[2]Sheet3!$G:$CZ,5,0)</f>
        <v>0</v>
      </c>
      <c r="U1464" s="14">
        <f>VLOOKUP($B1464,[2]Sheet3!$G:$CZ,6,0)</f>
        <v>0</v>
      </c>
      <c r="V1464" s="14">
        <f>VLOOKUP($B1464,[2]Sheet3!$G:$CZ,7,0)</f>
        <v>0</v>
      </c>
      <c r="W1464" s="14">
        <f>VLOOKUP($B1464,[2]Sheet3!$G:$CZ,8,0)</f>
        <v>0</v>
      </c>
      <c r="X1464" s="14">
        <f>VLOOKUP($B1464,[2]Sheet3!$G:$CZ,9,0)</f>
        <v>0</v>
      </c>
      <c r="Y1464" s="14">
        <f>VLOOKUP($B1464,[2]Sheet3!$G:$CZ,10,0)</f>
        <v>0</v>
      </c>
      <c r="Z1464" s="14">
        <f>VLOOKUP($B1464,[2]Sheet3!$G:$CZ,11,0)</f>
        <v>0</v>
      </c>
      <c r="AA1464" s="14">
        <f>VLOOKUP($B1464,[2]Sheet3!$G:$CZ,12,0)</f>
        <v>0</v>
      </c>
      <c r="AB1464" s="14">
        <f>VLOOKUP($B1464,[2]Sheet3!$G:$CZ,13,0)</f>
        <v>0</v>
      </c>
      <c r="AC1464" s="14">
        <f>VLOOKUP($B1464,[2]Sheet3!$G:$CZ,14,0)</f>
        <v>0</v>
      </c>
      <c r="AD1464" s="14">
        <f>VLOOKUP($B1464,[2]Sheet3!$G:$CZ,15,0)</f>
        <v>0</v>
      </c>
      <c r="AE1464" s="14">
        <f>VLOOKUP($B1464,[2]Sheet3!$G:$CZ,16,0)</f>
        <v>0</v>
      </c>
      <c r="AF1464" s="14">
        <f>VLOOKUP($B1464,[2]Sheet3!$G:$CZ,17,0)</f>
        <v>0</v>
      </c>
      <c r="AG1464" s="14">
        <f>VLOOKUP($B1464,[2]Sheet3!$G:$CZ,18,0)</f>
        <v>0</v>
      </c>
      <c r="AH1464" s="14">
        <f>VLOOKUP($B1464,[2]Sheet3!$G:$CZ,19,0)</f>
        <v>0</v>
      </c>
      <c r="AI1464" s="14">
        <f>VLOOKUP($B1464,[2]Sheet3!$G:$CZ,20,0)</f>
        <v>0</v>
      </c>
      <c r="AJ1464" s="14">
        <f>VLOOKUP($B1464,[2]Sheet3!$G:$CZ,21,0)</f>
        <v>0</v>
      </c>
      <c r="AK1464" s="14">
        <f>VLOOKUP($B1464,[2]Sheet3!$G:$CZ,22,0)</f>
        <v>0</v>
      </c>
      <c r="AL1464" s="14">
        <f>VLOOKUP($B1464,[2]Sheet3!$G:$CZ,23,0)</f>
        <v>0</v>
      </c>
      <c r="AM1464" s="14">
        <f>VLOOKUP($B1464,[2]Sheet3!$G:$CZ,24,0)</f>
        <v>0</v>
      </c>
      <c r="AN1464" s="14">
        <f>VLOOKUP($B1464,[2]Sheet3!$G:$CZ,25,0)</f>
        <v>0</v>
      </c>
      <c r="AO1464" s="14">
        <f>VLOOKUP($B1464,[2]Sheet3!$G:$CZ,26,0)</f>
        <v>0</v>
      </c>
      <c r="AP1464" s="14">
        <f>VLOOKUP($B1464,[2]Sheet3!$G:$CZ,27,0)</f>
        <v>0</v>
      </c>
      <c r="AQ1464" s="14">
        <f>VLOOKUP($B1464,[2]Sheet3!$G:$CZ,28,0)</f>
        <v>0</v>
      </c>
      <c r="AR1464" s="14">
        <f>VLOOKUP($B1464,[2]Sheet3!$G:$CZ,29,0)</f>
        <v>0</v>
      </c>
      <c r="AS1464" s="14">
        <f>VLOOKUP($B1464,[2]Sheet3!$G:$CZ,30,0)</f>
        <v>0</v>
      </c>
      <c r="AT1464" s="14">
        <f>VLOOKUP($B1464,[2]Sheet3!$G:$CZ,31,0)</f>
        <v>0</v>
      </c>
      <c r="AU1464" s="14">
        <f>VLOOKUP($B1464,[2]Sheet3!$G:$CZ,32,0)</f>
        <v>0</v>
      </c>
      <c r="AV1464" s="14">
        <f>VLOOKUP($B1464,[2]Sheet3!$G:$CZ,33,0)</f>
        <v>0</v>
      </c>
      <c r="AW1464" s="14">
        <f>VLOOKUP($B1464,[2]Sheet3!$G:$CZ,34,0)</f>
        <v>0</v>
      </c>
      <c r="AX1464" s="14">
        <f>VLOOKUP($B1464,[2]Sheet3!$G:$CZ,35,0)</f>
        <v>0</v>
      </c>
      <c r="AY1464" s="14">
        <f>VLOOKUP($B1464,[2]Sheet3!$G:$CZ,36,0)</f>
        <v>0</v>
      </c>
      <c r="AZ1464" s="14">
        <f>VLOOKUP($B1464,[2]Sheet3!$G:$CZ,37,0)</f>
        <v>0</v>
      </c>
      <c r="BA1464" s="14">
        <f>VLOOKUP($B1464,[2]Sheet3!$G:$CZ,38,0)</f>
        <v>0</v>
      </c>
      <c r="BB1464" s="14">
        <f>VLOOKUP($B1464,[2]Sheet3!$G:$CZ,39,0)</f>
        <v>0</v>
      </c>
      <c r="BC1464" s="14">
        <f>VLOOKUP($B1464,[2]Sheet3!$G:$CZ,40,0)</f>
        <v>0</v>
      </c>
      <c r="BD1464" s="14">
        <f>VLOOKUP($B1464,[2]Sheet3!$G:$CZ,41,0)</f>
        <v>0</v>
      </c>
      <c r="BE1464" s="14">
        <f>VLOOKUP($B1464,[2]Sheet3!$G:$CZ,42,0)</f>
        <v>0</v>
      </c>
      <c r="BF1464" s="14">
        <f>VLOOKUP($B1464,[2]Sheet3!$G:$CZ,43,0)</f>
        <v>0</v>
      </c>
      <c r="BG1464" s="14">
        <f>VLOOKUP($B1464,[2]Sheet3!$G:$CZ,44,0)</f>
        <v>0</v>
      </c>
      <c r="BH1464" s="14">
        <f>VLOOKUP($B1464,[2]Sheet3!$G:$CZ,45,0)</f>
        <v>0</v>
      </c>
      <c r="BI1464" s="14">
        <f>VLOOKUP($B1464,[2]Sheet3!$G:$CZ,46,0)</f>
        <v>0</v>
      </c>
      <c r="BJ1464" s="14">
        <f>VLOOKUP($B1464,[2]Sheet3!$G:$CZ,47,0)</f>
        <v>0</v>
      </c>
      <c r="BK1464" s="14">
        <f>VLOOKUP($B1464,[2]Sheet3!$G:$CZ,48,0)</f>
        <v>0</v>
      </c>
      <c r="BL1464" s="14">
        <f>VLOOKUP($B1464,[2]Sheet3!$G:$CZ,49,0)</f>
        <v>0</v>
      </c>
      <c r="BM1464" s="14">
        <f>VLOOKUP($B1464,[2]Sheet3!$G:$CZ,50,0)</f>
        <v>0</v>
      </c>
      <c r="BN1464" s="14">
        <f>VLOOKUP($B1464,[2]Sheet3!$G:$CZ,51,0)</f>
        <v>0</v>
      </c>
      <c r="BO1464" s="14">
        <f>VLOOKUP($B1464,[2]Sheet3!$G:$CZ,52,0)</f>
        <v>0</v>
      </c>
      <c r="BP1464" s="14">
        <f>VLOOKUP($B1464,[2]Sheet3!$G:$CZ,53,0)</f>
        <v>0</v>
      </c>
      <c r="BQ1464" s="14">
        <f>VLOOKUP($B1464,[2]Sheet3!$G:$CZ,54,0)</f>
        <v>0</v>
      </c>
      <c r="BR1464" s="14">
        <f>VLOOKUP($B1464,[2]Sheet3!$G:$CZ,55,0)</f>
        <v>0</v>
      </c>
      <c r="BS1464" s="14">
        <f>VLOOKUP($B1464,[2]Sheet3!$G:$CZ,56,0)</f>
        <v>0</v>
      </c>
      <c r="BT1464" s="14">
        <f>VLOOKUP($B1464,[2]Sheet3!$G:$CZ,57,0)</f>
        <v>0</v>
      </c>
      <c r="BU1464" s="14">
        <f>VLOOKUP($B1464,[2]Sheet3!$G:$CZ,58,0)</f>
        <v>0</v>
      </c>
      <c r="BV1464" s="14">
        <f>VLOOKUP($B1464,[2]Sheet3!$G:$CZ,59,0)</f>
        <v>0</v>
      </c>
      <c r="BW1464" s="14">
        <f>VLOOKUP($B1464,[2]Sheet3!$G:$CZ,60,0)</f>
        <v>0</v>
      </c>
      <c r="BX1464" s="14">
        <f>VLOOKUP($B1464,[2]Sheet3!$G:$CZ,61,0)</f>
        <v>0</v>
      </c>
      <c r="BY1464" s="14">
        <f>VLOOKUP($B1464,[2]Sheet3!$G:$CZ,62,0)</f>
        <v>0</v>
      </c>
      <c r="BZ1464" s="14">
        <f>VLOOKUP($B1464,[2]Sheet3!$G:$CZ,63,0)</f>
        <v>0</v>
      </c>
      <c r="CA1464" s="14">
        <f>VLOOKUP($B1464,[2]Sheet3!$G:$CZ,64,0)</f>
        <v>0</v>
      </c>
      <c r="CB1464" s="14">
        <f>VLOOKUP($B1464,[2]Sheet3!$G:$CZ,65,0)</f>
        <v>0</v>
      </c>
      <c r="CC1464" s="14">
        <f>VLOOKUP($B1464,[2]Sheet3!$G:$CZ,66,0)</f>
        <v>0</v>
      </c>
      <c r="CD1464" s="14">
        <f>VLOOKUP($B1464,[2]Sheet3!$G:$CZ,67,0)</f>
        <v>0</v>
      </c>
      <c r="CE1464" s="14">
        <f>VLOOKUP($B1464,[2]Sheet3!$G:$CZ,68,0)</f>
        <v>0</v>
      </c>
      <c r="CF1464" s="14">
        <f>VLOOKUP($B1464,[2]Sheet3!$G:$CZ,69,0)</f>
        <v>0</v>
      </c>
      <c r="CG1464" s="14">
        <f>VLOOKUP($B1464,[2]Sheet3!$G:$CZ,70,0)</f>
        <v>0</v>
      </c>
      <c r="CH1464" s="14">
        <f>VLOOKUP($B1464,[2]Sheet3!$G:$CZ,71,0)</f>
        <v>0</v>
      </c>
      <c r="CI1464" s="14">
        <f>VLOOKUP($B1464,[2]Sheet3!$G:$CZ,72,0)</f>
        <v>0</v>
      </c>
      <c r="CJ1464" s="14">
        <f>VLOOKUP($B1464,[2]Sheet3!$G:$CZ,73,0)</f>
        <v>0</v>
      </c>
      <c r="CK1464" s="14">
        <f>VLOOKUP($B1464,[2]Sheet3!$G:$CZ,74,0)</f>
        <v>0</v>
      </c>
      <c r="CL1464" s="14">
        <f>VLOOKUP($B1464,[2]Sheet3!$G:$CZ,75,0)</f>
        <v>0</v>
      </c>
      <c r="CM1464" s="14">
        <f>VLOOKUP($B1464,[2]Sheet3!$G:$CZ,76,0)</f>
        <v>0</v>
      </c>
      <c r="CN1464" s="14">
        <f>VLOOKUP($B1464,[2]Sheet3!$G:$CZ,77,0)</f>
        <v>0</v>
      </c>
      <c r="CO1464" s="14">
        <f>VLOOKUP($B1464,[2]Sheet3!$G:$CZ,78,0)</f>
        <v>0</v>
      </c>
      <c r="CP1464" s="14">
        <f>VLOOKUP($B1464,[2]Sheet3!$G:$CZ,79,0)</f>
        <v>0</v>
      </c>
      <c r="CQ1464" s="14">
        <f>VLOOKUP($B1464,[2]Sheet3!$G:$CZ,80,0)</f>
        <v>0</v>
      </c>
      <c r="CR1464" s="14">
        <f>VLOOKUP($B1464,[2]Sheet3!$G:$CZ,81,0)</f>
        <v>0</v>
      </c>
      <c r="CS1464" s="14">
        <f>VLOOKUP($B1464,[2]Sheet3!$G:$CZ,82,0)</f>
        <v>0</v>
      </c>
      <c r="CT1464" s="14">
        <f>VLOOKUP($B1464,[2]Sheet3!$G:$CZ,83,0)</f>
        <v>0</v>
      </c>
      <c r="CU1464" s="14">
        <f>VLOOKUP($B1464,[2]Sheet3!$G:$CZ,84,0)</f>
        <v>0</v>
      </c>
      <c r="CV1464" s="14">
        <f>VLOOKUP($B1464,[2]Sheet3!$G:$CZ,85,0)</f>
        <v>0</v>
      </c>
      <c r="CW1464" s="14">
        <f>VLOOKUP($B1464,[2]Sheet3!$G:$CZ,86,0)</f>
        <v>0</v>
      </c>
      <c r="CX1464" s="14">
        <f>VLOOKUP($B1464,[2]Sheet3!$G:$CZ,87,0)</f>
        <v>0</v>
      </c>
      <c r="CY1464" s="14">
        <f>VLOOKUP($B1464,[2]Sheet3!$G:$CZ,88,0)</f>
        <v>0</v>
      </c>
      <c r="CZ1464" s="14">
        <f>VLOOKUP($B1464,[2]Sheet3!$G:$CZ,89,0)</f>
        <v>0</v>
      </c>
      <c r="DA1464" s="14">
        <f>VLOOKUP($B1464,[2]Sheet3!$G:$CZ,90,0)</f>
        <v>0</v>
      </c>
      <c r="DB1464" s="14">
        <f>VLOOKUP($B1464,[2]Sheet3!$G:$CZ,91,0)</f>
        <v>0</v>
      </c>
      <c r="DC1464" s="14">
        <f>VLOOKUP($B1464,[2]Sheet3!$G:$CZ,92,0)</f>
        <v>0</v>
      </c>
      <c r="DD1464" s="14">
        <f>VLOOKUP($B1464,[2]Sheet3!$G:$CZ,93,0)</f>
        <v>0</v>
      </c>
      <c r="DE1464" s="14">
        <f>VLOOKUP($B1464,[2]Sheet3!$G:$CZ,94,0)</f>
        <v>0</v>
      </c>
      <c r="DF1464" s="14">
        <f>VLOOKUP($B1464,[2]Sheet3!$G:$CZ,95,0)</f>
        <v>0</v>
      </c>
      <c r="DG1464" s="14">
        <f>VLOOKUP($B1464,[2]Sheet3!$G:$CZ,96,0)</f>
        <v>0</v>
      </c>
      <c r="DH1464" s="14">
        <f>VLOOKUP($B1464,[2]Sheet3!$G:$CZ,97,0)</f>
        <v>0</v>
      </c>
      <c r="DI1464" s="14">
        <f>VLOOKUP($B1464,[2]Sheet3!$G:$CZ,98,0)</f>
        <v>0</v>
      </c>
    </row>
    <row r="1465" spans="1:113" x14ac:dyDescent="0.3">
      <c r="A1465" s="9" t="str">
        <f t="shared" si="68"/>
        <v>E43257</v>
      </c>
      <c r="B1465" s="15" t="s">
        <v>3065</v>
      </c>
      <c r="C1465" s="15" t="s">
        <v>3066</v>
      </c>
      <c r="F1465" s="7" t="s">
        <v>15</v>
      </c>
      <c r="G1465" s="12" t="s">
        <v>4957</v>
      </c>
      <c r="H1465" s="12" t="str">
        <f>VLOOKUP($B1465,[1]Sheet1!$A:$G,5,0)</f>
        <v>pankaj.soni@redingtongroup.com</v>
      </c>
      <c r="I1465" s="12" t="str">
        <f>VLOOKUP($B1465,[1]Sheet1!$A:$G,7,0)</f>
        <v>jaswinder.singh@redingtongroup.com</v>
      </c>
      <c r="J1465" s="12" t="s">
        <v>82</v>
      </c>
      <c r="K1465" s="7"/>
      <c r="L1465" s="7"/>
      <c r="M1465" s="8"/>
      <c r="N1465" s="7" t="str">
        <f t="shared" si="66"/>
        <v>pankaj.soni@redingtongroup.com; jaswinder.singh@redingtongroup.com; nilesh.phirke@redingtongroup.com;christopher.joseph@redingtongroup.com</v>
      </c>
      <c r="O1465" s="7" t="str">
        <f t="shared" si="67"/>
        <v>E43257</v>
      </c>
      <c r="P1465" s="8" t="s">
        <v>5215</v>
      </c>
      <c r="Q1465" s="14">
        <f>VLOOKUP($B1465,[2]Sheet3!$G:$CZ,2,0)</f>
        <v>2400301378</v>
      </c>
      <c r="R1465" s="14">
        <f>VLOOKUP($B1465,[2]Sheet3!$G:$CZ,3,0)</f>
        <v>2400301440</v>
      </c>
      <c r="S1465" s="14">
        <f>VLOOKUP($B1465,[2]Sheet3!$G:$CZ,4,0)</f>
        <v>2400300923</v>
      </c>
      <c r="T1465" s="14">
        <f>VLOOKUP($B1465,[2]Sheet3!$G:$CZ,5,0)</f>
        <v>2400301838</v>
      </c>
      <c r="U1465" s="14">
        <f>VLOOKUP($B1465,[2]Sheet3!$G:$CZ,6,0)</f>
        <v>0</v>
      </c>
      <c r="V1465" s="14">
        <f>VLOOKUP($B1465,[2]Sheet3!$G:$CZ,7,0)</f>
        <v>0</v>
      </c>
      <c r="W1465" s="14">
        <f>VLOOKUP($B1465,[2]Sheet3!$G:$CZ,8,0)</f>
        <v>0</v>
      </c>
      <c r="X1465" s="14">
        <f>VLOOKUP($B1465,[2]Sheet3!$G:$CZ,9,0)</f>
        <v>0</v>
      </c>
      <c r="Y1465" s="14">
        <f>VLOOKUP($B1465,[2]Sheet3!$G:$CZ,10,0)</f>
        <v>0</v>
      </c>
      <c r="Z1465" s="14">
        <f>VLOOKUP($B1465,[2]Sheet3!$G:$CZ,11,0)</f>
        <v>0</v>
      </c>
      <c r="AA1465" s="14">
        <f>VLOOKUP($B1465,[2]Sheet3!$G:$CZ,12,0)</f>
        <v>0</v>
      </c>
      <c r="AB1465" s="14">
        <f>VLOOKUP($B1465,[2]Sheet3!$G:$CZ,13,0)</f>
        <v>0</v>
      </c>
      <c r="AC1465" s="14">
        <f>VLOOKUP($B1465,[2]Sheet3!$G:$CZ,14,0)</f>
        <v>0</v>
      </c>
      <c r="AD1465" s="14">
        <f>VLOOKUP($B1465,[2]Sheet3!$G:$CZ,15,0)</f>
        <v>0</v>
      </c>
      <c r="AE1465" s="14">
        <f>VLOOKUP($B1465,[2]Sheet3!$G:$CZ,16,0)</f>
        <v>0</v>
      </c>
      <c r="AF1465" s="14">
        <f>VLOOKUP($B1465,[2]Sheet3!$G:$CZ,17,0)</f>
        <v>0</v>
      </c>
      <c r="AG1465" s="14">
        <f>VLOOKUP($B1465,[2]Sheet3!$G:$CZ,18,0)</f>
        <v>0</v>
      </c>
      <c r="AH1465" s="14">
        <f>VLOOKUP($B1465,[2]Sheet3!$G:$CZ,19,0)</f>
        <v>0</v>
      </c>
      <c r="AI1465" s="14">
        <f>VLOOKUP($B1465,[2]Sheet3!$G:$CZ,20,0)</f>
        <v>0</v>
      </c>
      <c r="AJ1465" s="14">
        <f>VLOOKUP($B1465,[2]Sheet3!$G:$CZ,21,0)</f>
        <v>0</v>
      </c>
      <c r="AK1465" s="14">
        <f>VLOOKUP($B1465,[2]Sheet3!$G:$CZ,22,0)</f>
        <v>0</v>
      </c>
      <c r="AL1465" s="14">
        <f>VLOOKUP($B1465,[2]Sheet3!$G:$CZ,23,0)</f>
        <v>0</v>
      </c>
      <c r="AM1465" s="14">
        <f>VLOOKUP($B1465,[2]Sheet3!$G:$CZ,24,0)</f>
        <v>0</v>
      </c>
      <c r="AN1465" s="14">
        <f>VLOOKUP($B1465,[2]Sheet3!$G:$CZ,25,0)</f>
        <v>0</v>
      </c>
      <c r="AO1465" s="14">
        <f>VLOOKUP($B1465,[2]Sheet3!$G:$CZ,26,0)</f>
        <v>0</v>
      </c>
      <c r="AP1465" s="14">
        <f>VLOOKUP($B1465,[2]Sheet3!$G:$CZ,27,0)</f>
        <v>0</v>
      </c>
      <c r="AQ1465" s="14">
        <f>VLOOKUP($B1465,[2]Sheet3!$G:$CZ,28,0)</f>
        <v>0</v>
      </c>
      <c r="AR1465" s="14">
        <f>VLOOKUP($B1465,[2]Sheet3!$G:$CZ,29,0)</f>
        <v>0</v>
      </c>
      <c r="AS1465" s="14">
        <f>VLOOKUP($B1465,[2]Sheet3!$G:$CZ,30,0)</f>
        <v>0</v>
      </c>
      <c r="AT1465" s="14">
        <f>VLOOKUP($B1465,[2]Sheet3!$G:$CZ,31,0)</f>
        <v>0</v>
      </c>
      <c r="AU1465" s="14">
        <f>VLOOKUP($B1465,[2]Sheet3!$G:$CZ,32,0)</f>
        <v>0</v>
      </c>
      <c r="AV1465" s="14">
        <f>VLOOKUP($B1465,[2]Sheet3!$G:$CZ,33,0)</f>
        <v>0</v>
      </c>
      <c r="AW1465" s="14">
        <f>VLOOKUP($B1465,[2]Sheet3!$G:$CZ,34,0)</f>
        <v>0</v>
      </c>
      <c r="AX1465" s="14">
        <f>VLOOKUP($B1465,[2]Sheet3!$G:$CZ,35,0)</f>
        <v>0</v>
      </c>
      <c r="AY1465" s="14">
        <f>VLOOKUP($B1465,[2]Sheet3!$G:$CZ,36,0)</f>
        <v>0</v>
      </c>
      <c r="AZ1465" s="14">
        <f>VLOOKUP($B1465,[2]Sheet3!$G:$CZ,37,0)</f>
        <v>0</v>
      </c>
      <c r="BA1465" s="14">
        <f>VLOOKUP($B1465,[2]Sheet3!$G:$CZ,38,0)</f>
        <v>0</v>
      </c>
      <c r="BB1465" s="14">
        <f>VLOOKUP($B1465,[2]Sheet3!$G:$CZ,39,0)</f>
        <v>0</v>
      </c>
      <c r="BC1465" s="14">
        <f>VLOOKUP($B1465,[2]Sheet3!$G:$CZ,40,0)</f>
        <v>0</v>
      </c>
      <c r="BD1465" s="14">
        <f>VLOOKUP($B1465,[2]Sheet3!$G:$CZ,41,0)</f>
        <v>0</v>
      </c>
      <c r="BE1465" s="14">
        <f>VLOOKUP($B1465,[2]Sheet3!$G:$CZ,42,0)</f>
        <v>0</v>
      </c>
      <c r="BF1465" s="14">
        <f>VLOOKUP($B1465,[2]Sheet3!$G:$CZ,43,0)</f>
        <v>0</v>
      </c>
      <c r="BG1465" s="14">
        <f>VLOOKUP($B1465,[2]Sheet3!$G:$CZ,44,0)</f>
        <v>0</v>
      </c>
      <c r="BH1465" s="14">
        <f>VLOOKUP($B1465,[2]Sheet3!$G:$CZ,45,0)</f>
        <v>0</v>
      </c>
      <c r="BI1465" s="14">
        <f>VLOOKUP($B1465,[2]Sheet3!$G:$CZ,46,0)</f>
        <v>0</v>
      </c>
      <c r="BJ1465" s="14">
        <f>VLOOKUP($B1465,[2]Sheet3!$G:$CZ,47,0)</f>
        <v>0</v>
      </c>
      <c r="BK1465" s="14">
        <f>VLOOKUP($B1465,[2]Sheet3!$G:$CZ,48,0)</f>
        <v>0</v>
      </c>
      <c r="BL1465" s="14">
        <f>VLOOKUP($B1465,[2]Sheet3!$G:$CZ,49,0)</f>
        <v>0</v>
      </c>
      <c r="BM1465" s="14">
        <f>VLOOKUP($B1465,[2]Sheet3!$G:$CZ,50,0)</f>
        <v>0</v>
      </c>
      <c r="BN1465" s="14">
        <f>VLOOKUP($B1465,[2]Sheet3!$G:$CZ,51,0)</f>
        <v>0</v>
      </c>
      <c r="BO1465" s="14">
        <f>VLOOKUP($B1465,[2]Sheet3!$G:$CZ,52,0)</f>
        <v>0</v>
      </c>
      <c r="BP1465" s="14">
        <f>VLOOKUP($B1465,[2]Sheet3!$G:$CZ,53,0)</f>
        <v>0</v>
      </c>
      <c r="BQ1465" s="14">
        <f>VLOOKUP($B1465,[2]Sheet3!$G:$CZ,54,0)</f>
        <v>0</v>
      </c>
      <c r="BR1465" s="14">
        <f>VLOOKUP($B1465,[2]Sheet3!$G:$CZ,55,0)</f>
        <v>0</v>
      </c>
      <c r="BS1465" s="14">
        <f>VLOOKUP($B1465,[2]Sheet3!$G:$CZ,56,0)</f>
        <v>0</v>
      </c>
      <c r="BT1465" s="14">
        <f>VLOOKUP($B1465,[2]Sheet3!$G:$CZ,57,0)</f>
        <v>0</v>
      </c>
      <c r="BU1465" s="14">
        <f>VLOOKUP($B1465,[2]Sheet3!$G:$CZ,58,0)</f>
        <v>0</v>
      </c>
      <c r="BV1465" s="14">
        <f>VLOOKUP($B1465,[2]Sheet3!$G:$CZ,59,0)</f>
        <v>0</v>
      </c>
      <c r="BW1465" s="14">
        <f>VLOOKUP($B1465,[2]Sheet3!$G:$CZ,60,0)</f>
        <v>0</v>
      </c>
      <c r="BX1465" s="14">
        <f>VLOOKUP($B1465,[2]Sheet3!$G:$CZ,61,0)</f>
        <v>0</v>
      </c>
      <c r="BY1465" s="14">
        <f>VLOOKUP($B1465,[2]Sheet3!$G:$CZ,62,0)</f>
        <v>0</v>
      </c>
      <c r="BZ1465" s="14">
        <f>VLOOKUP($B1465,[2]Sheet3!$G:$CZ,63,0)</f>
        <v>0</v>
      </c>
      <c r="CA1465" s="14">
        <f>VLOOKUP($B1465,[2]Sheet3!$G:$CZ,64,0)</f>
        <v>0</v>
      </c>
      <c r="CB1465" s="14">
        <f>VLOOKUP($B1465,[2]Sheet3!$G:$CZ,65,0)</f>
        <v>0</v>
      </c>
      <c r="CC1465" s="14">
        <f>VLOOKUP($B1465,[2]Sheet3!$G:$CZ,66,0)</f>
        <v>0</v>
      </c>
      <c r="CD1465" s="14">
        <f>VLOOKUP($B1465,[2]Sheet3!$G:$CZ,67,0)</f>
        <v>0</v>
      </c>
      <c r="CE1465" s="14">
        <f>VLOOKUP($B1465,[2]Sheet3!$G:$CZ,68,0)</f>
        <v>0</v>
      </c>
      <c r="CF1465" s="14">
        <f>VLOOKUP($B1465,[2]Sheet3!$G:$CZ,69,0)</f>
        <v>0</v>
      </c>
      <c r="CG1465" s="14">
        <f>VLOOKUP($B1465,[2]Sheet3!$G:$CZ,70,0)</f>
        <v>0</v>
      </c>
      <c r="CH1465" s="14">
        <f>VLOOKUP($B1465,[2]Sheet3!$G:$CZ,71,0)</f>
        <v>0</v>
      </c>
      <c r="CI1465" s="14">
        <f>VLOOKUP($B1465,[2]Sheet3!$G:$CZ,72,0)</f>
        <v>0</v>
      </c>
      <c r="CJ1465" s="14">
        <f>VLOOKUP($B1465,[2]Sheet3!$G:$CZ,73,0)</f>
        <v>0</v>
      </c>
      <c r="CK1465" s="14">
        <f>VLOOKUP($B1465,[2]Sheet3!$G:$CZ,74,0)</f>
        <v>0</v>
      </c>
      <c r="CL1465" s="14">
        <f>VLOOKUP($B1465,[2]Sheet3!$G:$CZ,75,0)</f>
        <v>0</v>
      </c>
      <c r="CM1465" s="14">
        <f>VLOOKUP($B1465,[2]Sheet3!$G:$CZ,76,0)</f>
        <v>0</v>
      </c>
      <c r="CN1465" s="14">
        <f>VLOOKUP($B1465,[2]Sheet3!$G:$CZ,77,0)</f>
        <v>0</v>
      </c>
      <c r="CO1465" s="14">
        <f>VLOOKUP($B1465,[2]Sheet3!$G:$CZ,78,0)</f>
        <v>0</v>
      </c>
      <c r="CP1465" s="14">
        <f>VLOOKUP($B1465,[2]Sheet3!$G:$CZ,79,0)</f>
        <v>0</v>
      </c>
      <c r="CQ1465" s="14">
        <f>VLOOKUP($B1465,[2]Sheet3!$G:$CZ,80,0)</f>
        <v>0</v>
      </c>
      <c r="CR1465" s="14">
        <f>VLOOKUP($B1465,[2]Sheet3!$G:$CZ,81,0)</f>
        <v>0</v>
      </c>
      <c r="CS1465" s="14">
        <f>VLOOKUP($B1465,[2]Sheet3!$G:$CZ,82,0)</f>
        <v>0</v>
      </c>
      <c r="CT1465" s="14">
        <f>VLOOKUP($B1465,[2]Sheet3!$G:$CZ,83,0)</f>
        <v>0</v>
      </c>
      <c r="CU1465" s="14">
        <f>VLOOKUP($B1465,[2]Sheet3!$G:$CZ,84,0)</f>
        <v>0</v>
      </c>
      <c r="CV1465" s="14">
        <f>VLOOKUP($B1465,[2]Sheet3!$G:$CZ,85,0)</f>
        <v>0</v>
      </c>
      <c r="CW1465" s="14">
        <f>VLOOKUP($B1465,[2]Sheet3!$G:$CZ,86,0)</f>
        <v>0</v>
      </c>
      <c r="CX1465" s="14">
        <f>VLOOKUP($B1465,[2]Sheet3!$G:$CZ,87,0)</f>
        <v>0</v>
      </c>
      <c r="CY1465" s="14">
        <f>VLOOKUP($B1465,[2]Sheet3!$G:$CZ,88,0)</f>
        <v>0</v>
      </c>
      <c r="CZ1465" s="14">
        <f>VLOOKUP($B1465,[2]Sheet3!$G:$CZ,89,0)</f>
        <v>0</v>
      </c>
      <c r="DA1465" s="14">
        <f>VLOOKUP($B1465,[2]Sheet3!$G:$CZ,90,0)</f>
        <v>0</v>
      </c>
      <c r="DB1465" s="14">
        <f>VLOOKUP($B1465,[2]Sheet3!$G:$CZ,91,0)</f>
        <v>0</v>
      </c>
      <c r="DC1465" s="14">
        <f>VLOOKUP($B1465,[2]Sheet3!$G:$CZ,92,0)</f>
        <v>0</v>
      </c>
      <c r="DD1465" s="14">
        <f>VLOOKUP($B1465,[2]Sheet3!$G:$CZ,93,0)</f>
        <v>0</v>
      </c>
      <c r="DE1465" s="14">
        <f>VLOOKUP($B1465,[2]Sheet3!$G:$CZ,94,0)</f>
        <v>0</v>
      </c>
      <c r="DF1465" s="14">
        <f>VLOOKUP($B1465,[2]Sheet3!$G:$CZ,95,0)</f>
        <v>0</v>
      </c>
      <c r="DG1465" s="14">
        <f>VLOOKUP($B1465,[2]Sheet3!$G:$CZ,96,0)</f>
        <v>0</v>
      </c>
      <c r="DH1465" s="14">
        <f>VLOOKUP($B1465,[2]Sheet3!$G:$CZ,97,0)</f>
        <v>0</v>
      </c>
      <c r="DI1465" s="14">
        <f>VLOOKUP($B1465,[2]Sheet3!$G:$CZ,98,0)</f>
        <v>0</v>
      </c>
    </row>
    <row r="1466" spans="1:113" x14ac:dyDescent="0.3">
      <c r="A1466" s="9" t="str">
        <f t="shared" si="68"/>
        <v>E43251</v>
      </c>
      <c r="B1466" s="15" t="s">
        <v>3067</v>
      </c>
      <c r="C1466" s="15" t="s">
        <v>3068</v>
      </c>
      <c r="F1466" s="7" t="s">
        <v>15</v>
      </c>
      <c r="G1466" s="12" t="s">
        <v>4958</v>
      </c>
      <c r="H1466" s="12" t="str">
        <f>VLOOKUP($B1466,[1]Sheet1!$A:$G,5,0)</f>
        <v>pankaj.soni@redingtongroup.com</v>
      </c>
      <c r="I1466" s="12" t="str">
        <f>VLOOKUP($B1466,[1]Sheet1!$A:$G,7,0)</f>
        <v>jaswinder.singh@redingtongroup.com</v>
      </c>
      <c r="J1466" s="12" t="s">
        <v>82</v>
      </c>
      <c r="K1466" s="7"/>
      <c r="L1466" s="7"/>
      <c r="M1466" s="8"/>
      <c r="N1466" s="7" t="str">
        <f t="shared" si="66"/>
        <v>pankaj.soni@redingtongroup.com; jaswinder.singh@redingtongroup.com; nilesh.phirke@redingtongroup.com;christopher.joseph@redingtongroup.com</v>
      </c>
      <c r="O1466" s="7" t="str">
        <f t="shared" si="67"/>
        <v>E43251</v>
      </c>
      <c r="P1466" s="8" t="s">
        <v>5215</v>
      </c>
      <c r="Q1466" s="14">
        <f>VLOOKUP($B1466,[2]Sheet3!$G:$CZ,2,0)</f>
        <v>2400300933</v>
      </c>
      <c r="R1466" s="14">
        <f>VLOOKUP($B1466,[2]Sheet3!$G:$CZ,3,0)</f>
        <v>2400300931</v>
      </c>
      <c r="S1466" s="14">
        <f>VLOOKUP($B1466,[2]Sheet3!$G:$CZ,4,0)</f>
        <v>0</v>
      </c>
      <c r="T1466" s="14">
        <f>VLOOKUP($B1466,[2]Sheet3!$G:$CZ,5,0)</f>
        <v>0</v>
      </c>
      <c r="U1466" s="14">
        <f>VLOOKUP($B1466,[2]Sheet3!$G:$CZ,6,0)</f>
        <v>0</v>
      </c>
      <c r="V1466" s="14">
        <f>VLOOKUP($B1466,[2]Sheet3!$G:$CZ,7,0)</f>
        <v>0</v>
      </c>
      <c r="W1466" s="14">
        <f>VLOOKUP($B1466,[2]Sheet3!$G:$CZ,8,0)</f>
        <v>0</v>
      </c>
      <c r="X1466" s="14">
        <f>VLOOKUP($B1466,[2]Sheet3!$G:$CZ,9,0)</f>
        <v>0</v>
      </c>
      <c r="Y1466" s="14">
        <f>VLOOKUP($B1466,[2]Sheet3!$G:$CZ,10,0)</f>
        <v>0</v>
      </c>
      <c r="Z1466" s="14">
        <f>VLOOKUP($B1466,[2]Sheet3!$G:$CZ,11,0)</f>
        <v>0</v>
      </c>
      <c r="AA1466" s="14">
        <f>VLOOKUP($B1466,[2]Sheet3!$G:$CZ,12,0)</f>
        <v>0</v>
      </c>
      <c r="AB1466" s="14">
        <f>VLOOKUP($B1466,[2]Sheet3!$G:$CZ,13,0)</f>
        <v>0</v>
      </c>
      <c r="AC1466" s="14">
        <f>VLOOKUP($B1466,[2]Sheet3!$G:$CZ,14,0)</f>
        <v>0</v>
      </c>
      <c r="AD1466" s="14">
        <f>VLOOKUP($B1466,[2]Sheet3!$G:$CZ,15,0)</f>
        <v>0</v>
      </c>
      <c r="AE1466" s="14">
        <f>VLOOKUP($B1466,[2]Sheet3!$G:$CZ,16,0)</f>
        <v>0</v>
      </c>
      <c r="AF1466" s="14">
        <f>VLOOKUP($B1466,[2]Sheet3!$G:$CZ,17,0)</f>
        <v>0</v>
      </c>
      <c r="AG1466" s="14">
        <f>VLOOKUP($B1466,[2]Sheet3!$G:$CZ,18,0)</f>
        <v>0</v>
      </c>
      <c r="AH1466" s="14">
        <f>VLOOKUP($B1466,[2]Sheet3!$G:$CZ,19,0)</f>
        <v>0</v>
      </c>
      <c r="AI1466" s="14">
        <f>VLOOKUP($B1466,[2]Sheet3!$G:$CZ,20,0)</f>
        <v>0</v>
      </c>
      <c r="AJ1466" s="14">
        <f>VLOOKUP($B1466,[2]Sheet3!$G:$CZ,21,0)</f>
        <v>0</v>
      </c>
      <c r="AK1466" s="14">
        <f>VLOOKUP($B1466,[2]Sheet3!$G:$CZ,22,0)</f>
        <v>0</v>
      </c>
      <c r="AL1466" s="14">
        <f>VLOOKUP($B1466,[2]Sheet3!$G:$CZ,23,0)</f>
        <v>0</v>
      </c>
      <c r="AM1466" s="14">
        <f>VLOOKUP($B1466,[2]Sheet3!$G:$CZ,24,0)</f>
        <v>0</v>
      </c>
      <c r="AN1466" s="14">
        <f>VLOOKUP($B1466,[2]Sheet3!$G:$CZ,25,0)</f>
        <v>0</v>
      </c>
      <c r="AO1466" s="14">
        <f>VLOOKUP($B1466,[2]Sheet3!$G:$CZ,26,0)</f>
        <v>0</v>
      </c>
      <c r="AP1466" s="14">
        <f>VLOOKUP($B1466,[2]Sheet3!$G:$CZ,27,0)</f>
        <v>0</v>
      </c>
      <c r="AQ1466" s="14">
        <f>VLOOKUP($B1466,[2]Sheet3!$G:$CZ,28,0)</f>
        <v>0</v>
      </c>
      <c r="AR1466" s="14">
        <f>VLOOKUP($B1466,[2]Sheet3!$G:$CZ,29,0)</f>
        <v>0</v>
      </c>
      <c r="AS1466" s="14">
        <f>VLOOKUP($B1466,[2]Sheet3!$G:$CZ,30,0)</f>
        <v>0</v>
      </c>
      <c r="AT1466" s="14">
        <f>VLOOKUP($B1466,[2]Sheet3!$G:$CZ,31,0)</f>
        <v>0</v>
      </c>
      <c r="AU1466" s="14">
        <f>VLOOKUP($B1466,[2]Sheet3!$G:$CZ,32,0)</f>
        <v>0</v>
      </c>
      <c r="AV1466" s="14">
        <f>VLOOKUP($B1466,[2]Sheet3!$G:$CZ,33,0)</f>
        <v>0</v>
      </c>
      <c r="AW1466" s="14">
        <f>VLOOKUP($B1466,[2]Sheet3!$G:$CZ,34,0)</f>
        <v>0</v>
      </c>
      <c r="AX1466" s="14">
        <f>VLOOKUP($B1466,[2]Sheet3!$G:$CZ,35,0)</f>
        <v>0</v>
      </c>
      <c r="AY1466" s="14">
        <f>VLOOKUP($B1466,[2]Sheet3!$G:$CZ,36,0)</f>
        <v>0</v>
      </c>
      <c r="AZ1466" s="14">
        <f>VLOOKUP($B1466,[2]Sheet3!$G:$CZ,37,0)</f>
        <v>0</v>
      </c>
      <c r="BA1466" s="14">
        <f>VLOOKUP($B1466,[2]Sheet3!$G:$CZ,38,0)</f>
        <v>0</v>
      </c>
      <c r="BB1466" s="14">
        <f>VLOOKUP($B1466,[2]Sheet3!$G:$CZ,39,0)</f>
        <v>0</v>
      </c>
      <c r="BC1466" s="14">
        <f>VLOOKUP($B1466,[2]Sheet3!$G:$CZ,40,0)</f>
        <v>0</v>
      </c>
      <c r="BD1466" s="14">
        <f>VLOOKUP($B1466,[2]Sheet3!$G:$CZ,41,0)</f>
        <v>0</v>
      </c>
      <c r="BE1466" s="14">
        <f>VLOOKUP($B1466,[2]Sheet3!$G:$CZ,42,0)</f>
        <v>0</v>
      </c>
      <c r="BF1466" s="14">
        <f>VLOOKUP($B1466,[2]Sheet3!$G:$CZ,43,0)</f>
        <v>0</v>
      </c>
      <c r="BG1466" s="14">
        <f>VLOOKUP($B1466,[2]Sheet3!$G:$CZ,44,0)</f>
        <v>0</v>
      </c>
      <c r="BH1466" s="14">
        <f>VLOOKUP($B1466,[2]Sheet3!$G:$CZ,45,0)</f>
        <v>0</v>
      </c>
      <c r="BI1466" s="14">
        <f>VLOOKUP($B1466,[2]Sheet3!$G:$CZ,46,0)</f>
        <v>0</v>
      </c>
      <c r="BJ1466" s="14">
        <f>VLOOKUP($B1466,[2]Sheet3!$G:$CZ,47,0)</f>
        <v>0</v>
      </c>
      <c r="BK1466" s="14">
        <f>VLOOKUP($B1466,[2]Sheet3!$G:$CZ,48,0)</f>
        <v>0</v>
      </c>
      <c r="BL1466" s="14">
        <f>VLOOKUP($B1466,[2]Sheet3!$G:$CZ,49,0)</f>
        <v>0</v>
      </c>
      <c r="BM1466" s="14">
        <f>VLOOKUP($B1466,[2]Sheet3!$G:$CZ,50,0)</f>
        <v>0</v>
      </c>
      <c r="BN1466" s="14">
        <f>VLOOKUP($B1466,[2]Sheet3!$G:$CZ,51,0)</f>
        <v>0</v>
      </c>
      <c r="BO1466" s="14">
        <f>VLOOKUP($B1466,[2]Sheet3!$G:$CZ,52,0)</f>
        <v>0</v>
      </c>
      <c r="BP1466" s="14">
        <f>VLOOKUP($B1466,[2]Sheet3!$G:$CZ,53,0)</f>
        <v>0</v>
      </c>
      <c r="BQ1466" s="14">
        <f>VLOOKUP($B1466,[2]Sheet3!$G:$CZ,54,0)</f>
        <v>0</v>
      </c>
      <c r="BR1466" s="14">
        <f>VLOOKUP($B1466,[2]Sheet3!$G:$CZ,55,0)</f>
        <v>0</v>
      </c>
      <c r="BS1466" s="14">
        <f>VLOOKUP($B1466,[2]Sheet3!$G:$CZ,56,0)</f>
        <v>0</v>
      </c>
      <c r="BT1466" s="14">
        <f>VLOOKUP($B1466,[2]Sheet3!$G:$CZ,57,0)</f>
        <v>0</v>
      </c>
      <c r="BU1466" s="14">
        <f>VLOOKUP($B1466,[2]Sheet3!$G:$CZ,58,0)</f>
        <v>0</v>
      </c>
      <c r="BV1466" s="14">
        <f>VLOOKUP($B1466,[2]Sheet3!$G:$CZ,59,0)</f>
        <v>0</v>
      </c>
      <c r="BW1466" s="14">
        <f>VLOOKUP($B1466,[2]Sheet3!$G:$CZ,60,0)</f>
        <v>0</v>
      </c>
      <c r="BX1466" s="14">
        <f>VLOOKUP($B1466,[2]Sheet3!$G:$CZ,61,0)</f>
        <v>0</v>
      </c>
      <c r="BY1466" s="14">
        <f>VLOOKUP($B1466,[2]Sheet3!$G:$CZ,62,0)</f>
        <v>0</v>
      </c>
      <c r="BZ1466" s="14">
        <f>VLOOKUP($B1466,[2]Sheet3!$G:$CZ,63,0)</f>
        <v>0</v>
      </c>
      <c r="CA1466" s="14">
        <f>VLOOKUP($B1466,[2]Sheet3!$G:$CZ,64,0)</f>
        <v>0</v>
      </c>
      <c r="CB1466" s="14">
        <f>VLOOKUP($B1466,[2]Sheet3!$G:$CZ,65,0)</f>
        <v>0</v>
      </c>
      <c r="CC1466" s="14">
        <f>VLOOKUP($B1466,[2]Sheet3!$G:$CZ,66,0)</f>
        <v>0</v>
      </c>
      <c r="CD1466" s="14">
        <f>VLOOKUP($B1466,[2]Sheet3!$G:$CZ,67,0)</f>
        <v>0</v>
      </c>
      <c r="CE1466" s="14">
        <f>VLOOKUP($B1466,[2]Sheet3!$G:$CZ,68,0)</f>
        <v>0</v>
      </c>
      <c r="CF1466" s="14">
        <f>VLOOKUP($B1466,[2]Sheet3!$G:$CZ,69,0)</f>
        <v>0</v>
      </c>
      <c r="CG1466" s="14">
        <f>VLOOKUP($B1466,[2]Sheet3!$G:$CZ,70,0)</f>
        <v>0</v>
      </c>
      <c r="CH1466" s="14">
        <f>VLOOKUP($B1466,[2]Sheet3!$G:$CZ,71,0)</f>
        <v>0</v>
      </c>
      <c r="CI1466" s="14">
        <f>VLOOKUP($B1466,[2]Sheet3!$G:$CZ,72,0)</f>
        <v>0</v>
      </c>
      <c r="CJ1466" s="14">
        <f>VLOOKUP($B1466,[2]Sheet3!$G:$CZ,73,0)</f>
        <v>0</v>
      </c>
      <c r="CK1466" s="14">
        <f>VLOOKUP($B1466,[2]Sheet3!$G:$CZ,74,0)</f>
        <v>0</v>
      </c>
      <c r="CL1466" s="14">
        <f>VLOOKUP($B1466,[2]Sheet3!$G:$CZ,75,0)</f>
        <v>0</v>
      </c>
      <c r="CM1466" s="14">
        <f>VLOOKUP($B1466,[2]Sheet3!$G:$CZ,76,0)</f>
        <v>0</v>
      </c>
      <c r="CN1466" s="14">
        <f>VLOOKUP($B1466,[2]Sheet3!$G:$CZ,77,0)</f>
        <v>0</v>
      </c>
      <c r="CO1466" s="14">
        <f>VLOOKUP($B1466,[2]Sheet3!$G:$CZ,78,0)</f>
        <v>0</v>
      </c>
      <c r="CP1466" s="14">
        <f>VLOOKUP($B1466,[2]Sheet3!$G:$CZ,79,0)</f>
        <v>0</v>
      </c>
      <c r="CQ1466" s="14">
        <f>VLOOKUP($B1466,[2]Sheet3!$G:$CZ,80,0)</f>
        <v>0</v>
      </c>
      <c r="CR1466" s="14">
        <f>VLOOKUP($B1466,[2]Sheet3!$G:$CZ,81,0)</f>
        <v>0</v>
      </c>
      <c r="CS1466" s="14">
        <f>VLOOKUP($B1466,[2]Sheet3!$G:$CZ,82,0)</f>
        <v>0</v>
      </c>
      <c r="CT1466" s="14">
        <f>VLOOKUP($B1466,[2]Sheet3!$G:$CZ,83,0)</f>
        <v>0</v>
      </c>
      <c r="CU1466" s="14">
        <f>VLOOKUP($B1466,[2]Sheet3!$G:$CZ,84,0)</f>
        <v>0</v>
      </c>
      <c r="CV1466" s="14">
        <f>VLOOKUP($B1466,[2]Sheet3!$G:$CZ,85,0)</f>
        <v>0</v>
      </c>
      <c r="CW1466" s="14">
        <f>VLOOKUP($B1466,[2]Sheet3!$G:$CZ,86,0)</f>
        <v>0</v>
      </c>
      <c r="CX1466" s="14">
        <f>VLOOKUP($B1466,[2]Sheet3!$G:$CZ,87,0)</f>
        <v>0</v>
      </c>
      <c r="CY1466" s="14">
        <f>VLOOKUP($B1466,[2]Sheet3!$G:$CZ,88,0)</f>
        <v>0</v>
      </c>
      <c r="CZ1466" s="14">
        <f>VLOOKUP($B1466,[2]Sheet3!$G:$CZ,89,0)</f>
        <v>0</v>
      </c>
      <c r="DA1466" s="14">
        <f>VLOOKUP($B1466,[2]Sheet3!$G:$CZ,90,0)</f>
        <v>0</v>
      </c>
      <c r="DB1466" s="14">
        <f>VLOOKUP($B1466,[2]Sheet3!$G:$CZ,91,0)</f>
        <v>0</v>
      </c>
      <c r="DC1466" s="14">
        <f>VLOOKUP($B1466,[2]Sheet3!$G:$CZ,92,0)</f>
        <v>0</v>
      </c>
      <c r="DD1466" s="14">
        <f>VLOOKUP($B1466,[2]Sheet3!$G:$CZ,93,0)</f>
        <v>0</v>
      </c>
      <c r="DE1466" s="14">
        <f>VLOOKUP($B1466,[2]Sheet3!$G:$CZ,94,0)</f>
        <v>0</v>
      </c>
      <c r="DF1466" s="14">
        <f>VLOOKUP($B1466,[2]Sheet3!$G:$CZ,95,0)</f>
        <v>0</v>
      </c>
      <c r="DG1466" s="14">
        <f>VLOOKUP($B1466,[2]Sheet3!$G:$CZ,96,0)</f>
        <v>0</v>
      </c>
      <c r="DH1466" s="14">
        <f>VLOOKUP($B1466,[2]Sheet3!$G:$CZ,97,0)</f>
        <v>0</v>
      </c>
      <c r="DI1466" s="14">
        <f>VLOOKUP($B1466,[2]Sheet3!$G:$CZ,98,0)</f>
        <v>0</v>
      </c>
    </row>
    <row r="1467" spans="1:113" x14ac:dyDescent="0.3">
      <c r="A1467" s="9" t="str">
        <f t="shared" si="68"/>
        <v>E73042</v>
      </c>
      <c r="B1467" s="15" t="s">
        <v>366</v>
      </c>
      <c r="C1467" s="15" t="s">
        <v>367</v>
      </c>
      <c r="F1467" s="7" t="s">
        <v>15</v>
      </c>
      <c r="G1467" s="12" t="s">
        <v>4959</v>
      </c>
      <c r="H1467" s="12" t="str">
        <f>VLOOKUP($B1467,[1]Sheet1!$A:$G,5,0)</f>
        <v>ezaz.ahmad@redingtongroup.com</v>
      </c>
      <c r="I1467" s="12" t="str">
        <f>VLOOKUP($B1467,[1]Sheet1!$A:$G,7,0)</f>
        <v>jaswinder.singh@redingtongroup.com</v>
      </c>
      <c r="J1467" s="12" t="s">
        <v>82</v>
      </c>
      <c r="K1467" s="7"/>
      <c r="L1467" s="7"/>
      <c r="M1467" s="8"/>
      <c r="N1467" s="7" t="str">
        <f t="shared" si="66"/>
        <v>ezaz.ahmad@redingtongroup.com; jaswinder.singh@redingtongroup.com; nilesh.phirke@redingtongroup.com;christopher.joseph@redingtongroup.com</v>
      </c>
      <c r="O1467" s="7" t="str">
        <f t="shared" si="67"/>
        <v>E73042</v>
      </c>
      <c r="P1467" s="8" t="s">
        <v>5215</v>
      </c>
      <c r="Q1467" s="14">
        <f>VLOOKUP($B1467,[2]Sheet3!$G:$CZ,2,0)</f>
        <v>2400308166</v>
      </c>
      <c r="R1467" s="14">
        <f>VLOOKUP($B1467,[2]Sheet3!$G:$CZ,3,0)</f>
        <v>2400299417</v>
      </c>
      <c r="S1467" s="14">
        <f>VLOOKUP($B1467,[2]Sheet3!$G:$CZ,4,0)</f>
        <v>2400309029</v>
      </c>
      <c r="T1467" s="14">
        <f>VLOOKUP($B1467,[2]Sheet3!$G:$CZ,5,0)</f>
        <v>0</v>
      </c>
      <c r="U1467" s="14">
        <f>VLOOKUP($B1467,[2]Sheet3!$G:$CZ,6,0)</f>
        <v>0</v>
      </c>
      <c r="V1467" s="14">
        <f>VLOOKUP($B1467,[2]Sheet3!$G:$CZ,7,0)</f>
        <v>0</v>
      </c>
      <c r="W1467" s="14">
        <f>VLOOKUP($B1467,[2]Sheet3!$G:$CZ,8,0)</f>
        <v>0</v>
      </c>
      <c r="X1467" s="14">
        <f>VLOOKUP($B1467,[2]Sheet3!$G:$CZ,9,0)</f>
        <v>0</v>
      </c>
      <c r="Y1467" s="14">
        <f>VLOOKUP($B1467,[2]Sheet3!$G:$CZ,10,0)</f>
        <v>0</v>
      </c>
      <c r="Z1467" s="14">
        <f>VLOOKUP($B1467,[2]Sheet3!$G:$CZ,11,0)</f>
        <v>0</v>
      </c>
      <c r="AA1467" s="14">
        <f>VLOOKUP($B1467,[2]Sheet3!$G:$CZ,12,0)</f>
        <v>0</v>
      </c>
      <c r="AB1467" s="14">
        <f>VLOOKUP($B1467,[2]Sheet3!$G:$CZ,13,0)</f>
        <v>0</v>
      </c>
      <c r="AC1467" s="14">
        <f>VLOOKUP($B1467,[2]Sheet3!$G:$CZ,14,0)</f>
        <v>0</v>
      </c>
      <c r="AD1467" s="14">
        <f>VLOOKUP($B1467,[2]Sheet3!$G:$CZ,15,0)</f>
        <v>0</v>
      </c>
      <c r="AE1467" s="14">
        <f>VLOOKUP($B1467,[2]Sheet3!$G:$CZ,16,0)</f>
        <v>0</v>
      </c>
      <c r="AF1467" s="14">
        <f>VLOOKUP($B1467,[2]Sheet3!$G:$CZ,17,0)</f>
        <v>0</v>
      </c>
      <c r="AG1467" s="14">
        <f>VLOOKUP($B1467,[2]Sheet3!$G:$CZ,18,0)</f>
        <v>0</v>
      </c>
      <c r="AH1467" s="14">
        <f>VLOOKUP($B1467,[2]Sheet3!$G:$CZ,19,0)</f>
        <v>0</v>
      </c>
      <c r="AI1467" s="14">
        <f>VLOOKUP($B1467,[2]Sheet3!$G:$CZ,20,0)</f>
        <v>0</v>
      </c>
      <c r="AJ1467" s="14">
        <f>VLOOKUP($B1467,[2]Sheet3!$G:$CZ,21,0)</f>
        <v>0</v>
      </c>
      <c r="AK1467" s="14">
        <f>VLOOKUP($B1467,[2]Sheet3!$G:$CZ,22,0)</f>
        <v>0</v>
      </c>
      <c r="AL1467" s="14">
        <f>VLOOKUP($B1467,[2]Sheet3!$G:$CZ,23,0)</f>
        <v>0</v>
      </c>
      <c r="AM1467" s="14">
        <f>VLOOKUP($B1467,[2]Sheet3!$G:$CZ,24,0)</f>
        <v>0</v>
      </c>
      <c r="AN1467" s="14">
        <f>VLOOKUP($B1467,[2]Sheet3!$G:$CZ,25,0)</f>
        <v>0</v>
      </c>
      <c r="AO1467" s="14">
        <f>VLOOKUP($B1467,[2]Sheet3!$G:$CZ,26,0)</f>
        <v>0</v>
      </c>
      <c r="AP1467" s="14">
        <f>VLOOKUP($B1467,[2]Sheet3!$G:$CZ,27,0)</f>
        <v>0</v>
      </c>
      <c r="AQ1467" s="14">
        <f>VLOOKUP($B1467,[2]Sheet3!$G:$CZ,28,0)</f>
        <v>0</v>
      </c>
      <c r="AR1467" s="14">
        <f>VLOOKUP($B1467,[2]Sheet3!$G:$CZ,29,0)</f>
        <v>0</v>
      </c>
      <c r="AS1467" s="14">
        <f>VLOOKUP($B1467,[2]Sheet3!$G:$CZ,30,0)</f>
        <v>0</v>
      </c>
      <c r="AT1467" s="14">
        <f>VLOOKUP($B1467,[2]Sheet3!$G:$CZ,31,0)</f>
        <v>0</v>
      </c>
      <c r="AU1467" s="14">
        <f>VLOOKUP($B1467,[2]Sheet3!$G:$CZ,32,0)</f>
        <v>0</v>
      </c>
      <c r="AV1467" s="14">
        <f>VLOOKUP($B1467,[2]Sheet3!$G:$CZ,33,0)</f>
        <v>0</v>
      </c>
      <c r="AW1467" s="14">
        <f>VLOOKUP($B1467,[2]Sheet3!$G:$CZ,34,0)</f>
        <v>0</v>
      </c>
      <c r="AX1467" s="14">
        <f>VLOOKUP($B1467,[2]Sheet3!$G:$CZ,35,0)</f>
        <v>0</v>
      </c>
      <c r="AY1467" s="14">
        <f>VLOOKUP($B1467,[2]Sheet3!$G:$CZ,36,0)</f>
        <v>0</v>
      </c>
      <c r="AZ1467" s="14">
        <f>VLOOKUP($B1467,[2]Sheet3!$G:$CZ,37,0)</f>
        <v>0</v>
      </c>
      <c r="BA1467" s="14">
        <f>VLOOKUP($B1467,[2]Sheet3!$G:$CZ,38,0)</f>
        <v>0</v>
      </c>
      <c r="BB1467" s="14">
        <f>VLOOKUP($B1467,[2]Sheet3!$G:$CZ,39,0)</f>
        <v>0</v>
      </c>
      <c r="BC1467" s="14">
        <f>VLOOKUP($B1467,[2]Sheet3!$G:$CZ,40,0)</f>
        <v>0</v>
      </c>
      <c r="BD1467" s="14">
        <f>VLOOKUP($B1467,[2]Sheet3!$G:$CZ,41,0)</f>
        <v>0</v>
      </c>
      <c r="BE1467" s="14">
        <f>VLOOKUP($B1467,[2]Sheet3!$G:$CZ,42,0)</f>
        <v>0</v>
      </c>
      <c r="BF1467" s="14">
        <f>VLOOKUP($B1467,[2]Sheet3!$G:$CZ,43,0)</f>
        <v>0</v>
      </c>
      <c r="BG1467" s="14">
        <f>VLOOKUP($B1467,[2]Sheet3!$G:$CZ,44,0)</f>
        <v>0</v>
      </c>
      <c r="BH1467" s="14">
        <f>VLOOKUP($B1467,[2]Sheet3!$G:$CZ,45,0)</f>
        <v>0</v>
      </c>
      <c r="BI1467" s="14">
        <f>VLOOKUP($B1467,[2]Sheet3!$G:$CZ,46,0)</f>
        <v>0</v>
      </c>
      <c r="BJ1467" s="14">
        <f>VLOOKUP($B1467,[2]Sheet3!$G:$CZ,47,0)</f>
        <v>0</v>
      </c>
      <c r="BK1467" s="14">
        <f>VLOOKUP($B1467,[2]Sheet3!$G:$CZ,48,0)</f>
        <v>0</v>
      </c>
      <c r="BL1467" s="14">
        <f>VLOOKUP($B1467,[2]Sheet3!$G:$CZ,49,0)</f>
        <v>0</v>
      </c>
      <c r="BM1467" s="14">
        <f>VLOOKUP($B1467,[2]Sheet3!$G:$CZ,50,0)</f>
        <v>0</v>
      </c>
      <c r="BN1467" s="14">
        <f>VLOOKUP($B1467,[2]Sheet3!$G:$CZ,51,0)</f>
        <v>0</v>
      </c>
      <c r="BO1467" s="14">
        <f>VLOOKUP($B1467,[2]Sheet3!$G:$CZ,52,0)</f>
        <v>0</v>
      </c>
      <c r="BP1467" s="14">
        <f>VLOOKUP($B1467,[2]Sheet3!$G:$CZ,53,0)</f>
        <v>0</v>
      </c>
      <c r="BQ1467" s="14">
        <f>VLOOKUP($B1467,[2]Sheet3!$G:$CZ,54,0)</f>
        <v>0</v>
      </c>
      <c r="BR1467" s="14">
        <f>VLOOKUP($B1467,[2]Sheet3!$G:$CZ,55,0)</f>
        <v>0</v>
      </c>
      <c r="BS1467" s="14">
        <f>VLOOKUP($B1467,[2]Sheet3!$G:$CZ,56,0)</f>
        <v>0</v>
      </c>
      <c r="BT1467" s="14">
        <f>VLOOKUP($B1467,[2]Sheet3!$G:$CZ,57,0)</f>
        <v>0</v>
      </c>
      <c r="BU1467" s="14">
        <f>VLOOKUP($B1467,[2]Sheet3!$G:$CZ,58,0)</f>
        <v>0</v>
      </c>
      <c r="BV1467" s="14">
        <f>VLOOKUP($B1467,[2]Sheet3!$G:$CZ,59,0)</f>
        <v>0</v>
      </c>
      <c r="BW1467" s="14">
        <f>VLOOKUP($B1467,[2]Sheet3!$G:$CZ,60,0)</f>
        <v>0</v>
      </c>
      <c r="BX1467" s="14">
        <f>VLOOKUP($B1467,[2]Sheet3!$G:$CZ,61,0)</f>
        <v>0</v>
      </c>
      <c r="BY1467" s="14">
        <f>VLOOKUP($B1467,[2]Sheet3!$G:$CZ,62,0)</f>
        <v>0</v>
      </c>
      <c r="BZ1467" s="14">
        <f>VLOOKUP($B1467,[2]Sheet3!$G:$CZ,63,0)</f>
        <v>0</v>
      </c>
      <c r="CA1467" s="14">
        <f>VLOOKUP($B1467,[2]Sheet3!$G:$CZ,64,0)</f>
        <v>0</v>
      </c>
      <c r="CB1467" s="14">
        <f>VLOOKUP($B1467,[2]Sheet3!$G:$CZ,65,0)</f>
        <v>0</v>
      </c>
      <c r="CC1467" s="14">
        <f>VLOOKUP($B1467,[2]Sheet3!$G:$CZ,66,0)</f>
        <v>0</v>
      </c>
      <c r="CD1467" s="14">
        <f>VLOOKUP($B1467,[2]Sheet3!$G:$CZ,67,0)</f>
        <v>0</v>
      </c>
      <c r="CE1467" s="14">
        <f>VLOOKUP($B1467,[2]Sheet3!$G:$CZ,68,0)</f>
        <v>0</v>
      </c>
      <c r="CF1467" s="14">
        <f>VLOOKUP($B1467,[2]Sheet3!$G:$CZ,69,0)</f>
        <v>0</v>
      </c>
      <c r="CG1467" s="14">
        <f>VLOOKUP($B1467,[2]Sheet3!$G:$CZ,70,0)</f>
        <v>0</v>
      </c>
      <c r="CH1467" s="14">
        <f>VLOOKUP($B1467,[2]Sheet3!$G:$CZ,71,0)</f>
        <v>0</v>
      </c>
      <c r="CI1467" s="14">
        <f>VLOOKUP($B1467,[2]Sheet3!$G:$CZ,72,0)</f>
        <v>0</v>
      </c>
      <c r="CJ1467" s="14">
        <f>VLOOKUP($B1467,[2]Sheet3!$G:$CZ,73,0)</f>
        <v>0</v>
      </c>
      <c r="CK1467" s="14">
        <f>VLOOKUP($B1467,[2]Sheet3!$G:$CZ,74,0)</f>
        <v>0</v>
      </c>
      <c r="CL1467" s="14">
        <f>VLOOKUP($B1467,[2]Sheet3!$G:$CZ,75,0)</f>
        <v>0</v>
      </c>
      <c r="CM1467" s="14">
        <f>VLOOKUP($B1467,[2]Sheet3!$G:$CZ,76,0)</f>
        <v>0</v>
      </c>
      <c r="CN1467" s="14">
        <f>VLOOKUP($B1467,[2]Sheet3!$G:$CZ,77,0)</f>
        <v>0</v>
      </c>
      <c r="CO1467" s="14">
        <f>VLOOKUP($B1467,[2]Sheet3!$G:$CZ,78,0)</f>
        <v>0</v>
      </c>
      <c r="CP1467" s="14">
        <f>VLOOKUP($B1467,[2]Sheet3!$G:$CZ,79,0)</f>
        <v>0</v>
      </c>
      <c r="CQ1467" s="14">
        <f>VLOOKUP($B1467,[2]Sheet3!$G:$CZ,80,0)</f>
        <v>0</v>
      </c>
      <c r="CR1467" s="14">
        <f>VLOOKUP($B1467,[2]Sheet3!$G:$CZ,81,0)</f>
        <v>0</v>
      </c>
      <c r="CS1467" s="14">
        <f>VLOOKUP($B1467,[2]Sheet3!$G:$CZ,82,0)</f>
        <v>0</v>
      </c>
      <c r="CT1467" s="14">
        <f>VLOOKUP($B1467,[2]Sheet3!$G:$CZ,83,0)</f>
        <v>0</v>
      </c>
      <c r="CU1467" s="14">
        <f>VLOOKUP($B1467,[2]Sheet3!$G:$CZ,84,0)</f>
        <v>0</v>
      </c>
      <c r="CV1467" s="14">
        <f>VLOOKUP($B1467,[2]Sheet3!$G:$CZ,85,0)</f>
        <v>0</v>
      </c>
      <c r="CW1467" s="14">
        <f>VLOOKUP($B1467,[2]Sheet3!$G:$CZ,86,0)</f>
        <v>0</v>
      </c>
      <c r="CX1467" s="14">
        <f>VLOOKUP($B1467,[2]Sheet3!$G:$CZ,87,0)</f>
        <v>0</v>
      </c>
      <c r="CY1467" s="14">
        <f>VLOOKUP($B1467,[2]Sheet3!$G:$CZ,88,0)</f>
        <v>0</v>
      </c>
      <c r="CZ1467" s="14">
        <f>VLOOKUP($B1467,[2]Sheet3!$G:$CZ,89,0)</f>
        <v>0</v>
      </c>
      <c r="DA1467" s="14">
        <f>VLOOKUP($B1467,[2]Sheet3!$G:$CZ,90,0)</f>
        <v>0</v>
      </c>
      <c r="DB1467" s="14">
        <f>VLOOKUP($B1467,[2]Sheet3!$G:$CZ,91,0)</f>
        <v>0</v>
      </c>
      <c r="DC1467" s="14">
        <f>VLOOKUP($B1467,[2]Sheet3!$G:$CZ,92,0)</f>
        <v>0</v>
      </c>
      <c r="DD1467" s="14">
        <f>VLOOKUP($B1467,[2]Sheet3!$G:$CZ,93,0)</f>
        <v>0</v>
      </c>
      <c r="DE1467" s="14">
        <f>VLOOKUP($B1467,[2]Sheet3!$G:$CZ,94,0)</f>
        <v>0</v>
      </c>
      <c r="DF1467" s="14">
        <f>VLOOKUP($B1467,[2]Sheet3!$G:$CZ,95,0)</f>
        <v>0</v>
      </c>
      <c r="DG1467" s="14">
        <f>VLOOKUP($B1467,[2]Sheet3!$G:$CZ,96,0)</f>
        <v>0</v>
      </c>
      <c r="DH1467" s="14">
        <f>VLOOKUP($B1467,[2]Sheet3!$G:$CZ,97,0)</f>
        <v>0</v>
      </c>
      <c r="DI1467" s="14">
        <f>VLOOKUP($B1467,[2]Sheet3!$G:$CZ,98,0)</f>
        <v>0</v>
      </c>
    </row>
    <row r="1468" spans="1:113" x14ac:dyDescent="0.3">
      <c r="A1468" s="9" t="str">
        <f t="shared" si="68"/>
        <v>E43250</v>
      </c>
      <c r="B1468" s="15" t="s">
        <v>3069</v>
      </c>
      <c r="C1468" s="15" t="s">
        <v>3070</v>
      </c>
      <c r="F1468" s="7" t="s">
        <v>15</v>
      </c>
      <c r="G1468" s="12" t="s">
        <v>4960</v>
      </c>
      <c r="H1468" s="12" t="str">
        <f>VLOOKUP($B1468,[1]Sheet1!$A:$G,5,0)</f>
        <v>pankaj.soni@redingtongroup.com</v>
      </c>
      <c r="I1468" s="12" t="str">
        <f>VLOOKUP($B1468,[1]Sheet1!$A:$G,7,0)</f>
        <v>jaswinder.singh@redingtongroup.com</v>
      </c>
      <c r="J1468" s="12" t="s">
        <v>82</v>
      </c>
      <c r="K1468" s="7"/>
      <c r="L1468" s="7"/>
      <c r="M1468" s="8"/>
      <c r="N1468" s="7" t="str">
        <f t="shared" si="66"/>
        <v>pankaj.soni@redingtongroup.com; jaswinder.singh@redingtongroup.com; nilesh.phirke@redingtongroup.com;christopher.joseph@redingtongroup.com</v>
      </c>
      <c r="O1468" s="7" t="str">
        <f t="shared" si="67"/>
        <v>E43250</v>
      </c>
      <c r="P1468" s="8" t="s">
        <v>5215</v>
      </c>
      <c r="Q1468" s="14">
        <f>VLOOKUP($B1468,[2]Sheet3!$G:$CZ,2,0)</f>
        <v>2400301624</v>
      </c>
      <c r="R1468" s="14">
        <f>VLOOKUP($B1468,[2]Sheet3!$G:$CZ,3,0)</f>
        <v>2400299252</v>
      </c>
      <c r="S1468" s="14">
        <f>VLOOKUP($B1468,[2]Sheet3!$G:$CZ,4,0)</f>
        <v>2400300935</v>
      </c>
      <c r="T1468" s="14">
        <f>VLOOKUP($B1468,[2]Sheet3!$G:$CZ,5,0)</f>
        <v>0</v>
      </c>
      <c r="U1468" s="14">
        <f>VLOOKUP($B1468,[2]Sheet3!$G:$CZ,6,0)</f>
        <v>0</v>
      </c>
      <c r="V1468" s="14">
        <f>VLOOKUP($B1468,[2]Sheet3!$G:$CZ,7,0)</f>
        <v>0</v>
      </c>
      <c r="W1468" s="14">
        <f>VLOOKUP($B1468,[2]Sheet3!$G:$CZ,8,0)</f>
        <v>0</v>
      </c>
      <c r="X1468" s="14">
        <f>VLOOKUP($B1468,[2]Sheet3!$G:$CZ,9,0)</f>
        <v>0</v>
      </c>
      <c r="Y1468" s="14">
        <f>VLOOKUP($B1468,[2]Sheet3!$G:$CZ,10,0)</f>
        <v>0</v>
      </c>
      <c r="Z1468" s="14">
        <f>VLOOKUP($B1468,[2]Sheet3!$G:$CZ,11,0)</f>
        <v>0</v>
      </c>
      <c r="AA1468" s="14">
        <f>VLOOKUP($B1468,[2]Sheet3!$G:$CZ,12,0)</f>
        <v>0</v>
      </c>
      <c r="AB1468" s="14">
        <f>VLOOKUP($B1468,[2]Sheet3!$G:$CZ,13,0)</f>
        <v>0</v>
      </c>
      <c r="AC1468" s="14">
        <f>VLOOKUP($B1468,[2]Sheet3!$G:$CZ,14,0)</f>
        <v>0</v>
      </c>
      <c r="AD1468" s="14">
        <f>VLOOKUP($B1468,[2]Sheet3!$G:$CZ,15,0)</f>
        <v>0</v>
      </c>
      <c r="AE1468" s="14">
        <f>VLOOKUP($B1468,[2]Sheet3!$G:$CZ,16,0)</f>
        <v>0</v>
      </c>
      <c r="AF1468" s="14">
        <f>VLOOKUP($B1468,[2]Sheet3!$G:$CZ,17,0)</f>
        <v>0</v>
      </c>
      <c r="AG1468" s="14">
        <f>VLOOKUP($B1468,[2]Sheet3!$G:$CZ,18,0)</f>
        <v>0</v>
      </c>
      <c r="AH1468" s="14">
        <f>VLOOKUP($B1468,[2]Sheet3!$G:$CZ,19,0)</f>
        <v>0</v>
      </c>
      <c r="AI1468" s="14">
        <f>VLOOKUP($B1468,[2]Sheet3!$G:$CZ,20,0)</f>
        <v>0</v>
      </c>
      <c r="AJ1468" s="14">
        <f>VLOOKUP($B1468,[2]Sheet3!$G:$CZ,21,0)</f>
        <v>0</v>
      </c>
      <c r="AK1468" s="14">
        <f>VLOOKUP($B1468,[2]Sheet3!$G:$CZ,22,0)</f>
        <v>0</v>
      </c>
      <c r="AL1468" s="14">
        <f>VLOOKUP($B1468,[2]Sheet3!$G:$CZ,23,0)</f>
        <v>0</v>
      </c>
      <c r="AM1468" s="14">
        <f>VLOOKUP($B1468,[2]Sheet3!$G:$CZ,24,0)</f>
        <v>0</v>
      </c>
      <c r="AN1468" s="14">
        <f>VLOOKUP($B1468,[2]Sheet3!$G:$CZ,25,0)</f>
        <v>0</v>
      </c>
      <c r="AO1468" s="14">
        <f>VLOOKUP($B1468,[2]Sheet3!$G:$CZ,26,0)</f>
        <v>0</v>
      </c>
      <c r="AP1468" s="14">
        <f>VLOOKUP($B1468,[2]Sheet3!$G:$CZ,27,0)</f>
        <v>0</v>
      </c>
      <c r="AQ1468" s="14">
        <f>VLOOKUP($B1468,[2]Sheet3!$G:$CZ,28,0)</f>
        <v>0</v>
      </c>
      <c r="AR1468" s="14">
        <f>VLOOKUP($B1468,[2]Sheet3!$G:$CZ,29,0)</f>
        <v>0</v>
      </c>
      <c r="AS1468" s="14">
        <f>VLOOKUP($B1468,[2]Sheet3!$G:$CZ,30,0)</f>
        <v>0</v>
      </c>
      <c r="AT1468" s="14">
        <f>VLOOKUP($B1468,[2]Sheet3!$G:$CZ,31,0)</f>
        <v>0</v>
      </c>
      <c r="AU1468" s="14">
        <f>VLOOKUP($B1468,[2]Sheet3!$G:$CZ,32,0)</f>
        <v>0</v>
      </c>
      <c r="AV1468" s="14">
        <f>VLOOKUP($B1468,[2]Sheet3!$G:$CZ,33,0)</f>
        <v>0</v>
      </c>
      <c r="AW1468" s="14">
        <f>VLOOKUP($B1468,[2]Sheet3!$G:$CZ,34,0)</f>
        <v>0</v>
      </c>
      <c r="AX1468" s="14">
        <f>VLOOKUP($B1468,[2]Sheet3!$G:$CZ,35,0)</f>
        <v>0</v>
      </c>
      <c r="AY1468" s="14">
        <f>VLOOKUP($B1468,[2]Sheet3!$G:$CZ,36,0)</f>
        <v>0</v>
      </c>
      <c r="AZ1468" s="14">
        <f>VLOOKUP($B1468,[2]Sheet3!$G:$CZ,37,0)</f>
        <v>0</v>
      </c>
      <c r="BA1468" s="14">
        <f>VLOOKUP($B1468,[2]Sheet3!$G:$CZ,38,0)</f>
        <v>0</v>
      </c>
      <c r="BB1468" s="14">
        <f>VLOOKUP($B1468,[2]Sheet3!$G:$CZ,39,0)</f>
        <v>0</v>
      </c>
      <c r="BC1468" s="14">
        <f>VLOOKUP($B1468,[2]Sheet3!$G:$CZ,40,0)</f>
        <v>0</v>
      </c>
      <c r="BD1468" s="14">
        <f>VLOOKUP($B1468,[2]Sheet3!$G:$CZ,41,0)</f>
        <v>0</v>
      </c>
      <c r="BE1468" s="14">
        <f>VLOOKUP($B1468,[2]Sheet3!$G:$CZ,42,0)</f>
        <v>0</v>
      </c>
      <c r="BF1468" s="14">
        <f>VLOOKUP($B1468,[2]Sheet3!$G:$CZ,43,0)</f>
        <v>0</v>
      </c>
      <c r="BG1468" s="14">
        <f>VLOOKUP($B1468,[2]Sheet3!$G:$CZ,44,0)</f>
        <v>0</v>
      </c>
      <c r="BH1468" s="14">
        <f>VLOOKUP($B1468,[2]Sheet3!$G:$CZ,45,0)</f>
        <v>0</v>
      </c>
      <c r="BI1468" s="14">
        <f>VLOOKUP($B1468,[2]Sheet3!$G:$CZ,46,0)</f>
        <v>0</v>
      </c>
      <c r="BJ1468" s="14">
        <f>VLOOKUP($B1468,[2]Sheet3!$G:$CZ,47,0)</f>
        <v>0</v>
      </c>
      <c r="BK1468" s="14">
        <f>VLOOKUP($B1468,[2]Sheet3!$G:$CZ,48,0)</f>
        <v>0</v>
      </c>
      <c r="BL1468" s="14">
        <f>VLOOKUP($B1468,[2]Sheet3!$G:$CZ,49,0)</f>
        <v>0</v>
      </c>
      <c r="BM1468" s="14">
        <f>VLOOKUP($B1468,[2]Sheet3!$G:$CZ,50,0)</f>
        <v>0</v>
      </c>
      <c r="BN1468" s="14">
        <f>VLOOKUP($B1468,[2]Sheet3!$G:$CZ,51,0)</f>
        <v>0</v>
      </c>
      <c r="BO1468" s="14">
        <f>VLOOKUP($B1468,[2]Sheet3!$G:$CZ,52,0)</f>
        <v>0</v>
      </c>
      <c r="BP1468" s="14">
        <f>VLOOKUP($B1468,[2]Sheet3!$G:$CZ,53,0)</f>
        <v>0</v>
      </c>
      <c r="BQ1468" s="14">
        <f>VLOOKUP($B1468,[2]Sheet3!$G:$CZ,54,0)</f>
        <v>0</v>
      </c>
      <c r="BR1468" s="14">
        <f>VLOOKUP($B1468,[2]Sheet3!$G:$CZ,55,0)</f>
        <v>0</v>
      </c>
      <c r="BS1468" s="14">
        <f>VLOOKUP($B1468,[2]Sheet3!$G:$CZ,56,0)</f>
        <v>0</v>
      </c>
      <c r="BT1468" s="14">
        <f>VLOOKUP($B1468,[2]Sheet3!$G:$CZ,57,0)</f>
        <v>0</v>
      </c>
      <c r="BU1468" s="14">
        <f>VLOOKUP($B1468,[2]Sheet3!$G:$CZ,58,0)</f>
        <v>0</v>
      </c>
      <c r="BV1468" s="14">
        <f>VLOOKUP($B1468,[2]Sheet3!$G:$CZ,59,0)</f>
        <v>0</v>
      </c>
      <c r="BW1468" s="14">
        <f>VLOOKUP($B1468,[2]Sheet3!$G:$CZ,60,0)</f>
        <v>0</v>
      </c>
      <c r="BX1468" s="14">
        <f>VLOOKUP($B1468,[2]Sheet3!$G:$CZ,61,0)</f>
        <v>0</v>
      </c>
      <c r="BY1468" s="14">
        <f>VLOOKUP($B1468,[2]Sheet3!$G:$CZ,62,0)</f>
        <v>0</v>
      </c>
      <c r="BZ1468" s="14">
        <f>VLOOKUP($B1468,[2]Sheet3!$G:$CZ,63,0)</f>
        <v>0</v>
      </c>
      <c r="CA1468" s="14">
        <f>VLOOKUP($B1468,[2]Sheet3!$G:$CZ,64,0)</f>
        <v>0</v>
      </c>
      <c r="CB1468" s="14">
        <f>VLOOKUP($B1468,[2]Sheet3!$G:$CZ,65,0)</f>
        <v>0</v>
      </c>
      <c r="CC1468" s="14">
        <f>VLOOKUP($B1468,[2]Sheet3!$G:$CZ,66,0)</f>
        <v>0</v>
      </c>
      <c r="CD1468" s="14">
        <f>VLOOKUP($B1468,[2]Sheet3!$G:$CZ,67,0)</f>
        <v>0</v>
      </c>
      <c r="CE1468" s="14">
        <f>VLOOKUP($B1468,[2]Sheet3!$G:$CZ,68,0)</f>
        <v>0</v>
      </c>
      <c r="CF1468" s="14">
        <f>VLOOKUP($B1468,[2]Sheet3!$G:$CZ,69,0)</f>
        <v>0</v>
      </c>
      <c r="CG1468" s="14">
        <f>VLOOKUP($B1468,[2]Sheet3!$G:$CZ,70,0)</f>
        <v>0</v>
      </c>
      <c r="CH1468" s="14">
        <f>VLOOKUP($B1468,[2]Sheet3!$G:$CZ,71,0)</f>
        <v>0</v>
      </c>
      <c r="CI1468" s="14">
        <f>VLOOKUP($B1468,[2]Sheet3!$G:$CZ,72,0)</f>
        <v>0</v>
      </c>
      <c r="CJ1468" s="14">
        <f>VLOOKUP($B1468,[2]Sheet3!$G:$CZ,73,0)</f>
        <v>0</v>
      </c>
      <c r="CK1468" s="14">
        <f>VLOOKUP($B1468,[2]Sheet3!$G:$CZ,74,0)</f>
        <v>0</v>
      </c>
      <c r="CL1468" s="14">
        <f>VLOOKUP($B1468,[2]Sheet3!$G:$CZ,75,0)</f>
        <v>0</v>
      </c>
      <c r="CM1468" s="14">
        <f>VLOOKUP($B1468,[2]Sheet3!$G:$CZ,76,0)</f>
        <v>0</v>
      </c>
      <c r="CN1468" s="14">
        <f>VLOOKUP($B1468,[2]Sheet3!$G:$CZ,77,0)</f>
        <v>0</v>
      </c>
      <c r="CO1468" s="14">
        <f>VLOOKUP($B1468,[2]Sheet3!$G:$CZ,78,0)</f>
        <v>0</v>
      </c>
      <c r="CP1468" s="14">
        <f>VLOOKUP($B1468,[2]Sheet3!$G:$CZ,79,0)</f>
        <v>0</v>
      </c>
      <c r="CQ1468" s="14">
        <f>VLOOKUP($B1468,[2]Sheet3!$G:$CZ,80,0)</f>
        <v>0</v>
      </c>
      <c r="CR1468" s="14">
        <f>VLOOKUP($B1468,[2]Sheet3!$G:$CZ,81,0)</f>
        <v>0</v>
      </c>
      <c r="CS1468" s="14">
        <f>VLOOKUP($B1468,[2]Sheet3!$G:$CZ,82,0)</f>
        <v>0</v>
      </c>
      <c r="CT1468" s="14">
        <f>VLOOKUP($B1468,[2]Sheet3!$G:$CZ,83,0)</f>
        <v>0</v>
      </c>
      <c r="CU1468" s="14">
        <f>VLOOKUP($B1468,[2]Sheet3!$G:$CZ,84,0)</f>
        <v>0</v>
      </c>
      <c r="CV1468" s="14">
        <f>VLOOKUP($B1468,[2]Sheet3!$G:$CZ,85,0)</f>
        <v>0</v>
      </c>
      <c r="CW1468" s="14">
        <f>VLOOKUP($B1468,[2]Sheet3!$G:$CZ,86,0)</f>
        <v>0</v>
      </c>
      <c r="CX1468" s="14">
        <f>VLOOKUP($B1468,[2]Sheet3!$G:$CZ,87,0)</f>
        <v>0</v>
      </c>
      <c r="CY1468" s="14">
        <f>VLOOKUP($B1468,[2]Sheet3!$G:$CZ,88,0)</f>
        <v>0</v>
      </c>
      <c r="CZ1468" s="14">
        <f>VLOOKUP($B1468,[2]Sheet3!$G:$CZ,89,0)</f>
        <v>0</v>
      </c>
      <c r="DA1468" s="14">
        <f>VLOOKUP($B1468,[2]Sheet3!$G:$CZ,90,0)</f>
        <v>0</v>
      </c>
      <c r="DB1468" s="14">
        <f>VLOOKUP($B1468,[2]Sheet3!$G:$CZ,91,0)</f>
        <v>0</v>
      </c>
      <c r="DC1468" s="14">
        <f>VLOOKUP($B1468,[2]Sheet3!$G:$CZ,92,0)</f>
        <v>0</v>
      </c>
      <c r="DD1468" s="14">
        <f>VLOOKUP($B1468,[2]Sheet3!$G:$CZ,93,0)</f>
        <v>0</v>
      </c>
      <c r="DE1468" s="14">
        <f>VLOOKUP($B1468,[2]Sheet3!$G:$CZ,94,0)</f>
        <v>0</v>
      </c>
      <c r="DF1468" s="14">
        <f>VLOOKUP($B1468,[2]Sheet3!$G:$CZ,95,0)</f>
        <v>0</v>
      </c>
      <c r="DG1468" s="14">
        <f>VLOOKUP($B1468,[2]Sheet3!$G:$CZ,96,0)</f>
        <v>0</v>
      </c>
      <c r="DH1468" s="14">
        <f>VLOOKUP($B1468,[2]Sheet3!$G:$CZ,97,0)</f>
        <v>0</v>
      </c>
      <c r="DI1468" s="14">
        <f>VLOOKUP($B1468,[2]Sheet3!$G:$CZ,98,0)</f>
        <v>0</v>
      </c>
    </row>
    <row r="1469" spans="1:113" x14ac:dyDescent="0.3">
      <c r="A1469" s="9" t="str">
        <f t="shared" si="68"/>
        <v>E43225</v>
      </c>
      <c r="B1469" s="15" t="s">
        <v>3071</v>
      </c>
      <c r="C1469" s="15" t="s">
        <v>3072</v>
      </c>
      <c r="F1469" s="7" t="s">
        <v>15</v>
      </c>
      <c r="G1469" s="12" t="s">
        <v>4961</v>
      </c>
      <c r="H1469" s="12" t="str">
        <f>VLOOKUP($B1469,[1]Sheet1!$A:$G,5,0)</f>
        <v>ezaz.ahmad@redingtongroup.com</v>
      </c>
      <c r="I1469" s="12" t="str">
        <f>VLOOKUP($B1469,[1]Sheet1!$A:$G,7,0)</f>
        <v>jaswinder.singh@redingtongroup.com</v>
      </c>
      <c r="J1469" s="12" t="s">
        <v>82</v>
      </c>
      <c r="K1469" s="7"/>
      <c r="L1469" s="7"/>
      <c r="M1469" s="8"/>
      <c r="N1469" s="7" t="str">
        <f t="shared" si="66"/>
        <v>ezaz.ahmad@redingtongroup.com; jaswinder.singh@redingtongroup.com; nilesh.phirke@redingtongroup.com;christopher.joseph@redingtongroup.com</v>
      </c>
      <c r="O1469" s="7" t="str">
        <f t="shared" si="67"/>
        <v>E43225</v>
      </c>
      <c r="P1469" s="8" t="s">
        <v>5215</v>
      </c>
      <c r="Q1469" s="14">
        <f>VLOOKUP($B1469,[2]Sheet3!$G:$CZ,2,0)</f>
        <v>2400303916</v>
      </c>
      <c r="R1469" s="14">
        <f>VLOOKUP($B1469,[2]Sheet3!$G:$CZ,3,0)</f>
        <v>2400301049</v>
      </c>
      <c r="S1469" s="14">
        <f>VLOOKUP($B1469,[2]Sheet3!$G:$CZ,4,0)</f>
        <v>0</v>
      </c>
      <c r="T1469" s="14">
        <f>VLOOKUP($B1469,[2]Sheet3!$G:$CZ,5,0)</f>
        <v>0</v>
      </c>
      <c r="U1469" s="14">
        <f>VLOOKUP($B1469,[2]Sheet3!$G:$CZ,6,0)</f>
        <v>0</v>
      </c>
      <c r="V1469" s="14">
        <f>VLOOKUP($B1469,[2]Sheet3!$G:$CZ,7,0)</f>
        <v>0</v>
      </c>
      <c r="W1469" s="14">
        <f>VLOOKUP($B1469,[2]Sheet3!$G:$CZ,8,0)</f>
        <v>0</v>
      </c>
      <c r="X1469" s="14">
        <f>VLOOKUP($B1469,[2]Sheet3!$G:$CZ,9,0)</f>
        <v>0</v>
      </c>
      <c r="Y1469" s="14">
        <f>VLOOKUP($B1469,[2]Sheet3!$G:$CZ,10,0)</f>
        <v>0</v>
      </c>
      <c r="Z1469" s="14">
        <f>VLOOKUP($B1469,[2]Sheet3!$G:$CZ,11,0)</f>
        <v>0</v>
      </c>
      <c r="AA1469" s="14">
        <f>VLOOKUP($B1469,[2]Sheet3!$G:$CZ,12,0)</f>
        <v>0</v>
      </c>
      <c r="AB1469" s="14">
        <f>VLOOKUP($B1469,[2]Sheet3!$G:$CZ,13,0)</f>
        <v>0</v>
      </c>
      <c r="AC1469" s="14">
        <f>VLOOKUP($B1469,[2]Sheet3!$G:$CZ,14,0)</f>
        <v>0</v>
      </c>
      <c r="AD1469" s="14">
        <f>VLOOKUP($B1469,[2]Sheet3!$G:$CZ,15,0)</f>
        <v>0</v>
      </c>
      <c r="AE1469" s="14">
        <f>VLOOKUP($B1469,[2]Sheet3!$G:$CZ,16,0)</f>
        <v>0</v>
      </c>
      <c r="AF1469" s="14">
        <f>VLOOKUP($B1469,[2]Sheet3!$G:$CZ,17,0)</f>
        <v>0</v>
      </c>
      <c r="AG1469" s="14">
        <f>VLOOKUP($B1469,[2]Sheet3!$G:$CZ,18,0)</f>
        <v>0</v>
      </c>
      <c r="AH1469" s="14">
        <f>VLOOKUP($B1469,[2]Sheet3!$G:$CZ,19,0)</f>
        <v>0</v>
      </c>
      <c r="AI1469" s="14">
        <f>VLOOKUP($B1469,[2]Sheet3!$G:$CZ,20,0)</f>
        <v>0</v>
      </c>
      <c r="AJ1469" s="14">
        <f>VLOOKUP($B1469,[2]Sheet3!$G:$CZ,21,0)</f>
        <v>0</v>
      </c>
      <c r="AK1469" s="14">
        <f>VLOOKUP($B1469,[2]Sheet3!$G:$CZ,22,0)</f>
        <v>0</v>
      </c>
      <c r="AL1469" s="14">
        <f>VLOOKUP($B1469,[2]Sheet3!$G:$CZ,23,0)</f>
        <v>0</v>
      </c>
      <c r="AM1469" s="14">
        <f>VLOOKUP($B1469,[2]Sheet3!$G:$CZ,24,0)</f>
        <v>0</v>
      </c>
      <c r="AN1469" s="14">
        <f>VLOOKUP($B1469,[2]Sheet3!$G:$CZ,25,0)</f>
        <v>0</v>
      </c>
      <c r="AO1469" s="14">
        <f>VLOOKUP($B1469,[2]Sheet3!$G:$CZ,26,0)</f>
        <v>0</v>
      </c>
      <c r="AP1469" s="14">
        <f>VLOOKUP($B1469,[2]Sheet3!$G:$CZ,27,0)</f>
        <v>0</v>
      </c>
      <c r="AQ1469" s="14">
        <f>VLOOKUP($B1469,[2]Sheet3!$G:$CZ,28,0)</f>
        <v>0</v>
      </c>
      <c r="AR1469" s="14">
        <f>VLOOKUP($B1469,[2]Sheet3!$G:$CZ,29,0)</f>
        <v>0</v>
      </c>
      <c r="AS1469" s="14">
        <f>VLOOKUP($B1469,[2]Sheet3!$G:$CZ,30,0)</f>
        <v>0</v>
      </c>
      <c r="AT1469" s="14">
        <f>VLOOKUP($B1469,[2]Sheet3!$G:$CZ,31,0)</f>
        <v>0</v>
      </c>
      <c r="AU1469" s="14">
        <f>VLOOKUP($B1469,[2]Sheet3!$G:$CZ,32,0)</f>
        <v>0</v>
      </c>
      <c r="AV1469" s="14">
        <f>VLOOKUP($B1469,[2]Sheet3!$G:$CZ,33,0)</f>
        <v>0</v>
      </c>
      <c r="AW1469" s="14">
        <f>VLOOKUP($B1469,[2]Sheet3!$G:$CZ,34,0)</f>
        <v>0</v>
      </c>
      <c r="AX1469" s="14">
        <f>VLOOKUP($B1469,[2]Sheet3!$G:$CZ,35,0)</f>
        <v>0</v>
      </c>
      <c r="AY1469" s="14">
        <f>VLOOKUP($B1469,[2]Sheet3!$G:$CZ,36,0)</f>
        <v>0</v>
      </c>
      <c r="AZ1469" s="14">
        <f>VLOOKUP($B1469,[2]Sheet3!$G:$CZ,37,0)</f>
        <v>0</v>
      </c>
      <c r="BA1469" s="14">
        <f>VLOOKUP($B1469,[2]Sheet3!$G:$CZ,38,0)</f>
        <v>0</v>
      </c>
      <c r="BB1469" s="14">
        <f>VLOOKUP($B1469,[2]Sheet3!$G:$CZ,39,0)</f>
        <v>0</v>
      </c>
      <c r="BC1469" s="14">
        <f>VLOOKUP($B1469,[2]Sheet3!$G:$CZ,40,0)</f>
        <v>0</v>
      </c>
      <c r="BD1469" s="14">
        <f>VLOOKUP($B1469,[2]Sheet3!$G:$CZ,41,0)</f>
        <v>0</v>
      </c>
      <c r="BE1469" s="14">
        <f>VLOOKUP($B1469,[2]Sheet3!$G:$CZ,42,0)</f>
        <v>0</v>
      </c>
      <c r="BF1469" s="14">
        <f>VLOOKUP($B1469,[2]Sheet3!$G:$CZ,43,0)</f>
        <v>0</v>
      </c>
      <c r="BG1469" s="14">
        <f>VLOOKUP($B1469,[2]Sheet3!$G:$CZ,44,0)</f>
        <v>0</v>
      </c>
      <c r="BH1469" s="14">
        <f>VLOOKUP($B1469,[2]Sheet3!$G:$CZ,45,0)</f>
        <v>0</v>
      </c>
      <c r="BI1469" s="14">
        <f>VLOOKUP($B1469,[2]Sheet3!$G:$CZ,46,0)</f>
        <v>0</v>
      </c>
      <c r="BJ1469" s="14">
        <f>VLOOKUP($B1469,[2]Sheet3!$G:$CZ,47,0)</f>
        <v>0</v>
      </c>
      <c r="BK1469" s="14">
        <f>VLOOKUP($B1469,[2]Sheet3!$G:$CZ,48,0)</f>
        <v>0</v>
      </c>
      <c r="BL1469" s="14">
        <f>VLOOKUP($B1469,[2]Sheet3!$G:$CZ,49,0)</f>
        <v>0</v>
      </c>
      <c r="BM1469" s="14">
        <f>VLOOKUP($B1469,[2]Sheet3!$G:$CZ,50,0)</f>
        <v>0</v>
      </c>
      <c r="BN1469" s="14">
        <f>VLOOKUP($B1469,[2]Sheet3!$G:$CZ,51,0)</f>
        <v>0</v>
      </c>
      <c r="BO1469" s="14">
        <f>VLOOKUP($B1469,[2]Sheet3!$G:$CZ,52,0)</f>
        <v>0</v>
      </c>
      <c r="BP1469" s="14">
        <f>VLOOKUP($B1469,[2]Sheet3!$G:$CZ,53,0)</f>
        <v>0</v>
      </c>
      <c r="BQ1469" s="14">
        <f>VLOOKUP($B1469,[2]Sheet3!$G:$CZ,54,0)</f>
        <v>0</v>
      </c>
      <c r="BR1469" s="14">
        <f>VLOOKUP($B1469,[2]Sheet3!$G:$CZ,55,0)</f>
        <v>0</v>
      </c>
      <c r="BS1469" s="14">
        <f>VLOOKUP($B1469,[2]Sheet3!$G:$CZ,56,0)</f>
        <v>0</v>
      </c>
      <c r="BT1469" s="14">
        <f>VLOOKUP($B1469,[2]Sheet3!$G:$CZ,57,0)</f>
        <v>0</v>
      </c>
      <c r="BU1469" s="14">
        <f>VLOOKUP($B1469,[2]Sheet3!$G:$CZ,58,0)</f>
        <v>0</v>
      </c>
      <c r="BV1469" s="14">
        <f>VLOOKUP($B1469,[2]Sheet3!$G:$CZ,59,0)</f>
        <v>0</v>
      </c>
      <c r="BW1469" s="14">
        <f>VLOOKUP($B1469,[2]Sheet3!$G:$CZ,60,0)</f>
        <v>0</v>
      </c>
      <c r="BX1469" s="14">
        <f>VLOOKUP($B1469,[2]Sheet3!$G:$CZ,61,0)</f>
        <v>0</v>
      </c>
      <c r="BY1469" s="14">
        <f>VLOOKUP($B1469,[2]Sheet3!$G:$CZ,62,0)</f>
        <v>0</v>
      </c>
      <c r="BZ1469" s="14">
        <f>VLOOKUP($B1469,[2]Sheet3!$G:$CZ,63,0)</f>
        <v>0</v>
      </c>
      <c r="CA1469" s="14">
        <f>VLOOKUP($B1469,[2]Sheet3!$G:$CZ,64,0)</f>
        <v>0</v>
      </c>
      <c r="CB1469" s="14">
        <f>VLOOKUP($B1469,[2]Sheet3!$G:$CZ,65,0)</f>
        <v>0</v>
      </c>
      <c r="CC1469" s="14">
        <f>VLOOKUP($B1469,[2]Sheet3!$G:$CZ,66,0)</f>
        <v>0</v>
      </c>
      <c r="CD1469" s="14">
        <f>VLOOKUP($B1469,[2]Sheet3!$G:$CZ,67,0)</f>
        <v>0</v>
      </c>
      <c r="CE1469" s="14">
        <f>VLOOKUP($B1469,[2]Sheet3!$G:$CZ,68,0)</f>
        <v>0</v>
      </c>
      <c r="CF1469" s="14">
        <f>VLOOKUP($B1469,[2]Sheet3!$G:$CZ,69,0)</f>
        <v>0</v>
      </c>
      <c r="CG1469" s="14">
        <f>VLOOKUP($B1469,[2]Sheet3!$G:$CZ,70,0)</f>
        <v>0</v>
      </c>
      <c r="CH1469" s="14">
        <f>VLOOKUP($B1469,[2]Sheet3!$G:$CZ,71,0)</f>
        <v>0</v>
      </c>
      <c r="CI1469" s="14">
        <f>VLOOKUP($B1469,[2]Sheet3!$G:$CZ,72,0)</f>
        <v>0</v>
      </c>
      <c r="CJ1469" s="14">
        <f>VLOOKUP($B1469,[2]Sheet3!$G:$CZ,73,0)</f>
        <v>0</v>
      </c>
      <c r="CK1469" s="14">
        <f>VLOOKUP($B1469,[2]Sheet3!$G:$CZ,74,0)</f>
        <v>0</v>
      </c>
      <c r="CL1469" s="14">
        <f>VLOOKUP($B1469,[2]Sheet3!$G:$CZ,75,0)</f>
        <v>0</v>
      </c>
      <c r="CM1469" s="14">
        <f>VLOOKUP($B1469,[2]Sheet3!$G:$CZ,76,0)</f>
        <v>0</v>
      </c>
      <c r="CN1469" s="14">
        <f>VLOOKUP($B1469,[2]Sheet3!$G:$CZ,77,0)</f>
        <v>0</v>
      </c>
      <c r="CO1469" s="14">
        <f>VLOOKUP($B1469,[2]Sheet3!$G:$CZ,78,0)</f>
        <v>0</v>
      </c>
      <c r="CP1469" s="14">
        <f>VLOOKUP($B1469,[2]Sheet3!$G:$CZ,79,0)</f>
        <v>0</v>
      </c>
      <c r="CQ1469" s="14">
        <f>VLOOKUP($B1469,[2]Sheet3!$G:$CZ,80,0)</f>
        <v>0</v>
      </c>
      <c r="CR1469" s="14">
        <f>VLOOKUP($B1469,[2]Sheet3!$G:$CZ,81,0)</f>
        <v>0</v>
      </c>
      <c r="CS1469" s="14">
        <f>VLOOKUP($B1469,[2]Sheet3!$G:$CZ,82,0)</f>
        <v>0</v>
      </c>
      <c r="CT1469" s="14">
        <f>VLOOKUP($B1469,[2]Sheet3!$G:$CZ,83,0)</f>
        <v>0</v>
      </c>
      <c r="CU1469" s="14">
        <f>VLOOKUP($B1469,[2]Sheet3!$G:$CZ,84,0)</f>
        <v>0</v>
      </c>
      <c r="CV1469" s="14">
        <f>VLOOKUP($B1469,[2]Sheet3!$G:$CZ,85,0)</f>
        <v>0</v>
      </c>
      <c r="CW1469" s="14">
        <f>VLOOKUP($B1469,[2]Sheet3!$G:$CZ,86,0)</f>
        <v>0</v>
      </c>
      <c r="CX1469" s="14">
        <f>VLOOKUP($B1469,[2]Sheet3!$G:$CZ,87,0)</f>
        <v>0</v>
      </c>
      <c r="CY1469" s="14">
        <f>VLOOKUP($B1469,[2]Sheet3!$G:$CZ,88,0)</f>
        <v>0</v>
      </c>
      <c r="CZ1469" s="14">
        <f>VLOOKUP($B1469,[2]Sheet3!$G:$CZ,89,0)</f>
        <v>0</v>
      </c>
      <c r="DA1469" s="14">
        <f>VLOOKUP($B1469,[2]Sheet3!$G:$CZ,90,0)</f>
        <v>0</v>
      </c>
      <c r="DB1469" s="14">
        <f>VLOOKUP($B1469,[2]Sheet3!$G:$CZ,91,0)</f>
        <v>0</v>
      </c>
      <c r="DC1469" s="14">
        <f>VLOOKUP($B1469,[2]Sheet3!$G:$CZ,92,0)</f>
        <v>0</v>
      </c>
      <c r="DD1469" s="14">
        <f>VLOOKUP($B1469,[2]Sheet3!$G:$CZ,93,0)</f>
        <v>0</v>
      </c>
      <c r="DE1469" s="14">
        <f>VLOOKUP($B1469,[2]Sheet3!$G:$CZ,94,0)</f>
        <v>0</v>
      </c>
      <c r="DF1469" s="14">
        <f>VLOOKUP($B1469,[2]Sheet3!$G:$CZ,95,0)</f>
        <v>0</v>
      </c>
      <c r="DG1469" s="14">
        <f>VLOOKUP($B1469,[2]Sheet3!$G:$CZ,96,0)</f>
        <v>0</v>
      </c>
      <c r="DH1469" s="14">
        <f>VLOOKUP($B1469,[2]Sheet3!$G:$CZ,97,0)</f>
        <v>0</v>
      </c>
      <c r="DI1469" s="14">
        <f>VLOOKUP($B1469,[2]Sheet3!$G:$CZ,98,0)</f>
        <v>0</v>
      </c>
    </row>
    <row r="1470" spans="1:113" x14ac:dyDescent="0.3">
      <c r="A1470" s="9" t="str">
        <f t="shared" si="68"/>
        <v>E70037</v>
      </c>
      <c r="B1470" s="15" t="s">
        <v>3073</v>
      </c>
      <c r="C1470" s="15" t="s">
        <v>3074</v>
      </c>
      <c r="F1470" s="7" t="s">
        <v>15</v>
      </c>
      <c r="G1470" s="12" t="s">
        <v>4962</v>
      </c>
      <c r="H1470" s="12" t="str">
        <f>VLOOKUP($B1470,[1]Sheet1!$A:$G,5,0)</f>
        <v>ezaz.ahmad@redingtongroup.com</v>
      </c>
      <c r="I1470" s="12" t="str">
        <f>VLOOKUP($B1470,[1]Sheet1!$A:$G,7,0)</f>
        <v>jaswinder.singh@redingtongroup.com</v>
      </c>
      <c r="J1470" s="12" t="s">
        <v>82</v>
      </c>
      <c r="K1470" s="7"/>
      <c r="L1470" s="7"/>
      <c r="M1470" s="8"/>
      <c r="N1470" s="7" t="str">
        <f t="shared" si="66"/>
        <v>ezaz.ahmad@redingtongroup.com; jaswinder.singh@redingtongroup.com; nilesh.phirke@redingtongroup.com;christopher.joseph@redingtongroup.com</v>
      </c>
      <c r="O1470" s="7" t="str">
        <f t="shared" si="67"/>
        <v>E70037</v>
      </c>
      <c r="P1470" s="8" t="s">
        <v>5215</v>
      </c>
      <c r="Q1470" s="14">
        <f>VLOOKUP($B1470,[2]Sheet3!$G:$CZ,2,0)</f>
        <v>2400308122</v>
      </c>
      <c r="R1470" s="14">
        <f>VLOOKUP($B1470,[2]Sheet3!$G:$CZ,3,0)</f>
        <v>2400302671</v>
      </c>
      <c r="S1470" s="14">
        <f>VLOOKUP($B1470,[2]Sheet3!$G:$CZ,4,0)</f>
        <v>0</v>
      </c>
      <c r="T1470" s="14">
        <f>VLOOKUP($B1470,[2]Sheet3!$G:$CZ,5,0)</f>
        <v>0</v>
      </c>
      <c r="U1470" s="14">
        <f>VLOOKUP($B1470,[2]Sheet3!$G:$CZ,6,0)</f>
        <v>0</v>
      </c>
      <c r="V1470" s="14">
        <f>VLOOKUP($B1470,[2]Sheet3!$G:$CZ,7,0)</f>
        <v>0</v>
      </c>
      <c r="W1470" s="14">
        <f>VLOOKUP($B1470,[2]Sheet3!$G:$CZ,8,0)</f>
        <v>0</v>
      </c>
      <c r="X1470" s="14">
        <f>VLOOKUP($B1470,[2]Sheet3!$G:$CZ,9,0)</f>
        <v>0</v>
      </c>
      <c r="Y1470" s="14">
        <f>VLOOKUP($B1470,[2]Sheet3!$G:$CZ,10,0)</f>
        <v>0</v>
      </c>
      <c r="Z1470" s="14">
        <f>VLOOKUP($B1470,[2]Sheet3!$G:$CZ,11,0)</f>
        <v>0</v>
      </c>
      <c r="AA1470" s="14">
        <f>VLOOKUP($B1470,[2]Sheet3!$G:$CZ,12,0)</f>
        <v>0</v>
      </c>
      <c r="AB1470" s="14">
        <f>VLOOKUP($B1470,[2]Sheet3!$G:$CZ,13,0)</f>
        <v>0</v>
      </c>
      <c r="AC1470" s="14">
        <f>VLOOKUP($B1470,[2]Sheet3!$G:$CZ,14,0)</f>
        <v>0</v>
      </c>
      <c r="AD1470" s="14">
        <f>VLOOKUP($B1470,[2]Sheet3!$G:$CZ,15,0)</f>
        <v>0</v>
      </c>
      <c r="AE1470" s="14">
        <f>VLOOKUP($B1470,[2]Sheet3!$G:$CZ,16,0)</f>
        <v>0</v>
      </c>
      <c r="AF1470" s="14">
        <f>VLOOKUP($B1470,[2]Sheet3!$G:$CZ,17,0)</f>
        <v>0</v>
      </c>
      <c r="AG1470" s="14">
        <f>VLOOKUP($B1470,[2]Sheet3!$G:$CZ,18,0)</f>
        <v>0</v>
      </c>
      <c r="AH1470" s="14">
        <f>VLOOKUP($B1470,[2]Sheet3!$G:$CZ,19,0)</f>
        <v>0</v>
      </c>
      <c r="AI1470" s="14">
        <f>VLOOKUP($B1470,[2]Sheet3!$G:$CZ,20,0)</f>
        <v>0</v>
      </c>
      <c r="AJ1470" s="14">
        <f>VLOOKUP($B1470,[2]Sheet3!$G:$CZ,21,0)</f>
        <v>0</v>
      </c>
      <c r="AK1470" s="14">
        <f>VLOOKUP($B1470,[2]Sheet3!$G:$CZ,22,0)</f>
        <v>0</v>
      </c>
      <c r="AL1470" s="14">
        <f>VLOOKUP($B1470,[2]Sheet3!$G:$CZ,23,0)</f>
        <v>0</v>
      </c>
      <c r="AM1470" s="14">
        <f>VLOOKUP($B1470,[2]Sheet3!$G:$CZ,24,0)</f>
        <v>0</v>
      </c>
      <c r="AN1470" s="14">
        <f>VLOOKUP($B1470,[2]Sheet3!$G:$CZ,25,0)</f>
        <v>0</v>
      </c>
      <c r="AO1470" s="14">
        <f>VLOOKUP($B1470,[2]Sheet3!$G:$CZ,26,0)</f>
        <v>0</v>
      </c>
      <c r="AP1470" s="14">
        <f>VLOOKUP($B1470,[2]Sheet3!$G:$CZ,27,0)</f>
        <v>0</v>
      </c>
      <c r="AQ1470" s="14">
        <f>VLOOKUP($B1470,[2]Sheet3!$G:$CZ,28,0)</f>
        <v>0</v>
      </c>
      <c r="AR1470" s="14">
        <f>VLOOKUP($B1470,[2]Sheet3!$G:$CZ,29,0)</f>
        <v>0</v>
      </c>
      <c r="AS1470" s="14">
        <f>VLOOKUP($B1470,[2]Sheet3!$G:$CZ,30,0)</f>
        <v>0</v>
      </c>
      <c r="AT1470" s="14">
        <f>VLOOKUP($B1470,[2]Sheet3!$G:$CZ,31,0)</f>
        <v>0</v>
      </c>
      <c r="AU1470" s="14">
        <f>VLOOKUP($B1470,[2]Sheet3!$G:$CZ,32,0)</f>
        <v>0</v>
      </c>
      <c r="AV1470" s="14">
        <f>VLOOKUP($B1470,[2]Sheet3!$G:$CZ,33,0)</f>
        <v>0</v>
      </c>
      <c r="AW1470" s="14">
        <f>VLOOKUP($B1470,[2]Sheet3!$G:$CZ,34,0)</f>
        <v>0</v>
      </c>
      <c r="AX1470" s="14">
        <f>VLOOKUP($B1470,[2]Sheet3!$G:$CZ,35,0)</f>
        <v>0</v>
      </c>
      <c r="AY1470" s="14">
        <f>VLOOKUP($B1470,[2]Sheet3!$G:$CZ,36,0)</f>
        <v>0</v>
      </c>
      <c r="AZ1470" s="14">
        <f>VLOOKUP($B1470,[2]Sheet3!$G:$CZ,37,0)</f>
        <v>0</v>
      </c>
      <c r="BA1470" s="14">
        <f>VLOOKUP($B1470,[2]Sheet3!$G:$CZ,38,0)</f>
        <v>0</v>
      </c>
      <c r="BB1470" s="14">
        <f>VLOOKUP($B1470,[2]Sheet3!$G:$CZ,39,0)</f>
        <v>0</v>
      </c>
      <c r="BC1470" s="14">
        <f>VLOOKUP($B1470,[2]Sheet3!$G:$CZ,40,0)</f>
        <v>0</v>
      </c>
      <c r="BD1470" s="14">
        <f>VLOOKUP($B1470,[2]Sheet3!$G:$CZ,41,0)</f>
        <v>0</v>
      </c>
      <c r="BE1470" s="14">
        <f>VLOOKUP($B1470,[2]Sheet3!$G:$CZ,42,0)</f>
        <v>0</v>
      </c>
      <c r="BF1470" s="14">
        <f>VLOOKUP($B1470,[2]Sheet3!$G:$CZ,43,0)</f>
        <v>0</v>
      </c>
      <c r="BG1470" s="14">
        <f>VLOOKUP($B1470,[2]Sheet3!$G:$CZ,44,0)</f>
        <v>0</v>
      </c>
      <c r="BH1470" s="14">
        <f>VLOOKUP($B1470,[2]Sheet3!$G:$CZ,45,0)</f>
        <v>0</v>
      </c>
      <c r="BI1470" s="14">
        <f>VLOOKUP($B1470,[2]Sheet3!$G:$CZ,46,0)</f>
        <v>0</v>
      </c>
      <c r="BJ1470" s="14">
        <f>VLOOKUP($B1470,[2]Sheet3!$G:$CZ,47,0)</f>
        <v>0</v>
      </c>
      <c r="BK1470" s="14">
        <f>VLOOKUP($B1470,[2]Sheet3!$G:$CZ,48,0)</f>
        <v>0</v>
      </c>
      <c r="BL1470" s="14">
        <f>VLOOKUP($B1470,[2]Sheet3!$G:$CZ,49,0)</f>
        <v>0</v>
      </c>
      <c r="BM1470" s="14">
        <f>VLOOKUP($B1470,[2]Sheet3!$G:$CZ,50,0)</f>
        <v>0</v>
      </c>
      <c r="BN1470" s="14">
        <f>VLOOKUP($B1470,[2]Sheet3!$G:$CZ,51,0)</f>
        <v>0</v>
      </c>
      <c r="BO1470" s="14">
        <f>VLOOKUP($B1470,[2]Sheet3!$G:$CZ,52,0)</f>
        <v>0</v>
      </c>
      <c r="BP1470" s="14">
        <f>VLOOKUP($B1470,[2]Sheet3!$G:$CZ,53,0)</f>
        <v>0</v>
      </c>
      <c r="BQ1470" s="14">
        <f>VLOOKUP($B1470,[2]Sheet3!$G:$CZ,54,0)</f>
        <v>0</v>
      </c>
      <c r="BR1470" s="14">
        <f>VLOOKUP($B1470,[2]Sheet3!$G:$CZ,55,0)</f>
        <v>0</v>
      </c>
      <c r="BS1470" s="14">
        <f>VLOOKUP($B1470,[2]Sheet3!$G:$CZ,56,0)</f>
        <v>0</v>
      </c>
      <c r="BT1470" s="14">
        <f>VLOOKUP($B1470,[2]Sheet3!$G:$CZ,57,0)</f>
        <v>0</v>
      </c>
      <c r="BU1470" s="14">
        <f>VLOOKUP($B1470,[2]Sheet3!$G:$CZ,58,0)</f>
        <v>0</v>
      </c>
      <c r="BV1470" s="14">
        <f>VLOOKUP($B1470,[2]Sheet3!$G:$CZ,59,0)</f>
        <v>0</v>
      </c>
      <c r="BW1470" s="14">
        <f>VLOOKUP($B1470,[2]Sheet3!$G:$CZ,60,0)</f>
        <v>0</v>
      </c>
      <c r="BX1470" s="14">
        <f>VLOOKUP($B1470,[2]Sheet3!$G:$CZ,61,0)</f>
        <v>0</v>
      </c>
      <c r="BY1470" s="14">
        <f>VLOOKUP($B1470,[2]Sheet3!$G:$CZ,62,0)</f>
        <v>0</v>
      </c>
      <c r="BZ1470" s="14">
        <f>VLOOKUP($B1470,[2]Sheet3!$G:$CZ,63,0)</f>
        <v>0</v>
      </c>
      <c r="CA1470" s="14">
        <f>VLOOKUP($B1470,[2]Sheet3!$G:$CZ,64,0)</f>
        <v>0</v>
      </c>
      <c r="CB1470" s="14">
        <f>VLOOKUP($B1470,[2]Sheet3!$G:$CZ,65,0)</f>
        <v>0</v>
      </c>
      <c r="CC1470" s="14">
        <f>VLOOKUP($B1470,[2]Sheet3!$G:$CZ,66,0)</f>
        <v>0</v>
      </c>
      <c r="CD1470" s="14">
        <f>VLOOKUP($B1470,[2]Sheet3!$G:$CZ,67,0)</f>
        <v>0</v>
      </c>
      <c r="CE1470" s="14">
        <f>VLOOKUP($B1470,[2]Sheet3!$G:$CZ,68,0)</f>
        <v>0</v>
      </c>
      <c r="CF1470" s="14">
        <f>VLOOKUP($B1470,[2]Sheet3!$G:$CZ,69,0)</f>
        <v>0</v>
      </c>
      <c r="CG1470" s="14">
        <f>VLOOKUP($B1470,[2]Sheet3!$G:$CZ,70,0)</f>
        <v>0</v>
      </c>
      <c r="CH1470" s="14">
        <f>VLOOKUP($B1470,[2]Sheet3!$G:$CZ,71,0)</f>
        <v>0</v>
      </c>
      <c r="CI1470" s="14">
        <f>VLOOKUP($B1470,[2]Sheet3!$G:$CZ,72,0)</f>
        <v>0</v>
      </c>
      <c r="CJ1470" s="14">
        <f>VLOOKUP($B1470,[2]Sheet3!$G:$CZ,73,0)</f>
        <v>0</v>
      </c>
      <c r="CK1470" s="14">
        <f>VLOOKUP($B1470,[2]Sheet3!$G:$CZ,74,0)</f>
        <v>0</v>
      </c>
      <c r="CL1470" s="14">
        <f>VLOOKUP($B1470,[2]Sheet3!$G:$CZ,75,0)</f>
        <v>0</v>
      </c>
      <c r="CM1470" s="14">
        <f>VLOOKUP($B1470,[2]Sheet3!$G:$CZ,76,0)</f>
        <v>0</v>
      </c>
      <c r="CN1470" s="14">
        <f>VLOOKUP($B1470,[2]Sheet3!$G:$CZ,77,0)</f>
        <v>0</v>
      </c>
      <c r="CO1470" s="14">
        <f>VLOOKUP($B1470,[2]Sheet3!$G:$CZ,78,0)</f>
        <v>0</v>
      </c>
      <c r="CP1470" s="14">
        <f>VLOOKUP($B1470,[2]Sheet3!$G:$CZ,79,0)</f>
        <v>0</v>
      </c>
      <c r="CQ1470" s="14">
        <f>VLOOKUP($B1470,[2]Sheet3!$G:$CZ,80,0)</f>
        <v>0</v>
      </c>
      <c r="CR1470" s="14">
        <f>VLOOKUP($B1470,[2]Sheet3!$G:$CZ,81,0)</f>
        <v>0</v>
      </c>
      <c r="CS1470" s="14">
        <f>VLOOKUP($B1470,[2]Sheet3!$G:$CZ,82,0)</f>
        <v>0</v>
      </c>
      <c r="CT1470" s="14">
        <f>VLOOKUP($B1470,[2]Sheet3!$G:$CZ,83,0)</f>
        <v>0</v>
      </c>
      <c r="CU1470" s="14">
        <f>VLOOKUP($B1470,[2]Sheet3!$G:$CZ,84,0)</f>
        <v>0</v>
      </c>
      <c r="CV1470" s="14">
        <f>VLOOKUP($B1470,[2]Sheet3!$G:$CZ,85,0)</f>
        <v>0</v>
      </c>
      <c r="CW1470" s="14">
        <f>VLOOKUP($B1470,[2]Sheet3!$G:$CZ,86,0)</f>
        <v>0</v>
      </c>
      <c r="CX1470" s="14">
        <f>VLOOKUP($B1470,[2]Sheet3!$G:$CZ,87,0)</f>
        <v>0</v>
      </c>
      <c r="CY1470" s="14">
        <f>VLOOKUP($B1470,[2]Sheet3!$G:$CZ,88,0)</f>
        <v>0</v>
      </c>
      <c r="CZ1470" s="14">
        <f>VLOOKUP($B1470,[2]Sheet3!$G:$CZ,89,0)</f>
        <v>0</v>
      </c>
      <c r="DA1470" s="14">
        <f>VLOOKUP($B1470,[2]Sheet3!$G:$CZ,90,0)</f>
        <v>0</v>
      </c>
      <c r="DB1470" s="14">
        <f>VLOOKUP($B1470,[2]Sheet3!$G:$CZ,91,0)</f>
        <v>0</v>
      </c>
      <c r="DC1470" s="14">
        <f>VLOOKUP($B1470,[2]Sheet3!$G:$CZ,92,0)</f>
        <v>0</v>
      </c>
      <c r="DD1470" s="14">
        <f>VLOOKUP($B1470,[2]Sheet3!$G:$CZ,93,0)</f>
        <v>0</v>
      </c>
      <c r="DE1470" s="14">
        <f>VLOOKUP($B1470,[2]Sheet3!$G:$CZ,94,0)</f>
        <v>0</v>
      </c>
      <c r="DF1470" s="14">
        <f>VLOOKUP($B1470,[2]Sheet3!$G:$CZ,95,0)</f>
        <v>0</v>
      </c>
      <c r="DG1470" s="14">
        <f>VLOOKUP($B1470,[2]Sheet3!$G:$CZ,96,0)</f>
        <v>0</v>
      </c>
      <c r="DH1470" s="14">
        <f>VLOOKUP($B1470,[2]Sheet3!$G:$CZ,97,0)</f>
        <v>0</v>
      </c>
      <c r="DI1470" s="14">
        <f>VLOOKUP($B1470,[2]Sheet3!$G:$CZ,98,0)</f>
        <v>0</v>
      </c>
    </row>
    <row r="1471" spans="1:113" x14ac:dyDescent="0.3">
      <c r="A1471" s="9" t="str">
        <f t="shared" si="68"/>
        <v>E43265</v>
      </c>
      <c r="B1471" s="15" t="s">
        <v>3075</v>
      </c>
      <c r="C1471" s="15" t="s">
        <v>3076</v>
      </c>
      <c r="F1471" s="7" t="s">
        <v>15</v>
      </c>
      <c r="G1471" s="12" t="s">
        <v>4963</v>
      </c>
      <c r="H1471" s="12" t="str">
        <f>VLOOKUP($B1471,[1]Sheet1!$A:$G,5,0)</f>
        <v>pankaj.soni@redingtongroup.com</v>
      </c>
      <c r="I1471" s="12" t="str">
        <f>VLOOKUP($B1471,[1]Sheet1!$A:$G,7,0)</f>
        <v>jaswinder.singh@redingtongroup.com</v>
      </c>
      <c r="J1471" s="12" t="s">
        <v>82</v>
      </c>
      <c r="K1471" s="7"/>
      <c r="L1471" s="7"/>
      <c r="M1471" s="8"/>
      <c r="N1471" s="7" t="str">
        <f t="shared" si="66"/>
        <v>pankaj.soni@redingtongroup.com; jaswinder.singh@redingtongroup.com; nilesh.phirke@redingtongroup.com;christopher.joseph@redingtongroup.com</v>
      </c>
      <c r="O1471" s="7" t="str">
        <f t="shared" si="67"/>
        <v>E43265</v>
      </c>
      <c r="P1471" s="8" t="s">
        <v>5215</v>
      </c>
      <c r="Q1471" s="14">
        <f>VLOOKUP($B1471,[2]Sheet3!$G:$CZ,2,0)</f>
        <v>2400307507</v>
      </c>
      <c r="R1471" s="14">
        <f>VLOOKUP($B1471,[2]Sheet3!$G:$CZ,3,0)</f>
        <v>0</v>
      </c>
      <c r="S1471" s="14">
        <f>VLOOKUP($B1471,[2]Sheet3!$G:$CZ,4,0)</f>
        <v>0</v>
      </c>
      <c r="T1471" s="14">
        <f>VLOOKUP($B1471,[2]Sheet3!$G:$CZ,5,0)</f>
        <v>0</v>
      </c>
      <c r="U1471" s="14">
        <f>VLOOKUP($B1471,[2]Sheet3!$G:$CZ,6,0)</f>
        <v>0</v>
      </c>
      <c r="V1471" s="14">
        <f>VLOOKUP($B1471,[2]Sheet3!$G:$CZ,7,0)</f>
        <v>0</v>
      </c>
      <c r="W1471" s="14">
        <f>VLOOKUP($B1471,[2]Sheet3!$G:$CZ,8,0)</f>
        <v>0</v>
      </c>
      <c r="X1471" s="14">
        <f>VLOOKUP($B1471,[2]Sheet3!$G:$CZ,9,0)</f>
        <v>0</v>
      </c>
      <c r="Y1471" s="14">
        <f>VLOOKUP($B1471,[2]Sheet3!$G:$CZ,10,0)</f>
        <v>0</v>
      </c>
      <c r="Z1471" s="14">
        <f>VLOOKUP($B1471,[2]Sheet3!$G:$CZ,11,0)</f>
        <v>0</v>
      </c>
      <c r="AA1471" s="14">
        <f>VLOOKUP($B1471,[2]Sheet3!$G:$CZ,12,0)</f>
        <v>0</v>
      </c>
      <c r="AB1471" s="14">
        <f>VLOOKUP($B1471,[2]Sheet3!$G:$CZ,13,0)</f>
        <v>0</v>
      </c>
      <c r="AC1471" s="14">
        <f>VLOOKUP($B1471,[2]Sheet3!$G:$CZ,14,0)</f>
        <v>0</v>
      </c>
      <c r="AD1471" s="14">
        <f>VLOOKUP($B1471,[2]Sheet3!$G:$CZ,15,0)</f>
        <v>0</v>
      </c>
      <c r="AE1471" s="14">
        <f>VLOOKUP($B1471,[2]Sheet3!$G:$CZ,16,0)</f>
        <v>0</v>
      </c>
      <c r="AF1471" s="14">
        <f>VLOOKUP($B1471,[2]Sheet3!$G:$CZ,17,0)</f>
        <v>0</v>
      </c>
      <c r="AG1471" s="14">
        <f>VLOOKUP($B1471,[2]Sheet3!$G:$CZ,18,0)</f>
        <v>0</v>
      </c>
      <c r="AH1471" s="14">
        <f>VLOOKUP($B1471,[2]Sheet3!$G:$CZ,19,0)</f>
        <v>0</v>
      </c>
      <c r="AI1471" s="14">
        <f>VLOOKUP($B1471,[2]Sheet3!$G:$CZ,20,0)</f>
        <v>0</v>
      </c>
      <c r="AJ1471" s="14">
        <f>VLOOKUP($B1471,[2]Sheet3!$G:$CZ,21,0)</f>
        <v>0</v>
      </c>
      <c r="AK1471" s="14">
        <f>VLOOKUP($B1471,[2]Sheet3!$G:$CZ,22,0)</f>
        <v>0</v>
      </c>
      <c r="AL1471" s="14">
        <f>VLOOKUP($B1471,[2]Sheet3!$G:$CZ,23,0)</f>
        <v>0</v>
      </c>
      <c r="AM1471" s="14">
        <f>VLOOKUP($B1471,[2]Sheet3!$G:$CZ,24,0)</f>
        <v>0</v>
      </c>
      <c r="AN1471" s="14">
        <f>VLOOKUP($B1471,[2]Sheet3!$G:$CZ,25,0)</f>
        <v>0</v>
      </c>
      <c r="AO1471" s="14">
        <f>VLOOKUP($B1471,[2]Sheet3!$G:$CZ,26,0)</f>
        <v>0</v>
      </c>
      <c r="AP1471" s="14">
        <f>VLOOKUP($B1471,[2]Sheet3!$G:$CZ,27,0)</f>
        <v>0</v>
      </c>
      <c r="AQ1471" s="14">
        <f>VLOOKUP($B1471,[2]Sheet3!$G:$CZ,28,0)</f>
        <v>0</v>
      </c>
      <c r="AR1471" s="14">
        <f>VLOOKUP($B1471,[2]Sheet3!$G:$CZ,29,0)</f>
        <v>0</v>
      </c>
      <c r="AS1471" s="14">
        <f>VLOOKUP($B1471,[2]Sheet3!$G:$CZ,30,0)</f>
        <v>0</v>
      </c>
      <c r="AT1471" s="14">
        <f>VLOOKUP($B1471,[2]Sheet3!$G:$CZ,31,0)</f>
        <v>0</v>
      </c>
      <c r="AU1471" s="14">
        <f>VLOOKUP($B1471,[2]Sheet3!$G:$CZ,32,0)</f>
        <v>0</v>
      </c>
      <c r="AV1471" s="14">
        <f>VLOOKUP($B1471,[2]Sheet3!$G:$CZ,33,0)</f>
        <v>0</v>
      </c>
      <c r="AW1471" s="14">
        <f>VLOOKUP($B1471,[2]Sheet3!$G:$CZ,34,0)</f>
        <v>0</v>
      </c>
      <c r="AX1471" s="14">
        <f>VLOOKUP($B1471,[2]Sheet3!$G:$CZ,35,0)</f>
        <v>0</v>
      </c>
      <c r="AY1471" s="14">
        <f>VLOOKUP($B1471,[2]Sheet3!$G:$CZ,36,0)</f>
        <v>0</v>
      </c>
      <c r="AZ1471" s="14">
        <f>VLOOKUP($B1471,[2]Sheet3!$G:$CZ,37,0)</f>
        <v>0</v>
      </c>
      <c r="BA1471" s="14">
        <f>VLOOKUP($B1471,[2]Sheet3!$G:$CZ,38,0)</f>
        <v>0</v>
      </c>
      <c r="BB1471" s="14">
        <f>VLOOKUP($B1471,[2]Sheet3!$G:$CZ,39,0)</f>
        <v>0</v>
      </c>
      <c r="BC1471" s="14">
        <f>VLOOKUP($B1471,[2]Sheet3!$G:$CZ,40,0)</f>
        <v>0</v>
      </c>
      <c r="BD1471" s="14">
        <f>VLOOKUP($B1471,[2]Sheet3!$G:$CZ,41,0)</f>
        <v>0</v>
      </c>
      <c r="BE1471" s="14">
        <f>VLOOKUP($B1471,[2]Sheet3!$G:$CZ,42,0)</f>
        <v>0</v>
      </c>
      <c r="BF1471" s="14">
        <f>VLOOKUP($B1471,[2]Sheet3!$G:$CZ,43,0)</f>
        <v>0</v>
      </c>
      <c r="BG1471" s="14">
        <f>VLOOKUP($B1471,[2]Sheet3!$G:$CZ,44,0)</f>
        <v>0</v>
      </c>
      <c r="BH1471" s="14">
        <f>VLOOKUP($B1471,[2]Sheet3!$G:$CZ,45,0)</f>
        <v>0</v>
      </c>
      <c r="BI1471" s="14">
        <f>VLOOKUP($B1471,[2]Sheet3!$G:$CZ,46,0)</f>
        <v>0</v>
      </c>
      <c r="BJ1471" s="14">
        <f>VLOOKUP($B1471,[2]Sheet3!$G:$CZ,47,0)</f>
        <v>0</v>
      </c>
      <c r="BK1471" s="14">
        <f>VLOOKUP($B1471,[2]Sheet3!$G:$CZ,48,0)</f>
        <v>0</v>
      </c>
      <c r="BL1471" s="14">
        <f>VLOOKUP($B1471,[2]Sheet3!$G:$CZ,49,0)</f>
        <v>0</v>
      </c>
      <c r="BM1471" s="14">
        <f>VLOOKUP($B1471,[2]Sheet3!$G:$CZ,50,0)</f>
        <v>0</v>
      </c>
      <c r="BN1471" s="14">
        <f>VLOOKUP($B1471,[2]Sheet3!$G:$CZ,51,0)</f>
        <v>0</v>
      </c>
      <c r="BO1471" s="14">
        <f>VLOOKUP($B1471,[2]Sheet3!$G:$CZ,52,0)</f>
        <v>0</v>
      </c>
      <c r="BP1471" s="14">
        <f>VLOOKUP($B1471,[2]Sheet3!$G:$CZ,53,0)</f>
        <v>0</v>
      </c>
      <c r="BQ1471" s="14">
        <f>VLOOKUP($B1471,[2]Sheet3!$G:$CZ,54,0)</f>
        <v>0</v>
      </c>
      <c r="BR1471" s="14">
        <f>VLOOKUP($B1471,[2]Sheet3!$G:$CZ,55,0)</f>
        <v>0</v>
      </c>
      <c r="BS1471" s="14">
        <f>VLOOKUP($B1471,[2]Sheet3!$G:$CZ,56,0)</f>
        <v>0</v>
      </c>
      <c r="BT1471" s="14">
        <f>VLOOKUP($B1471,[2]Sheet3!$G:$CZ,57,0)</f>
        <v>0</v>
      </c>
      <c r="BU1471" s="14">
        <f>VLOOKUP($B1471,[2]Sheet3!$G:$CZ,58,0)</f>
        <v>0</v>
      </c>
      <c r="BV1471" s="14">
        <f>VLOOKUP($B1471,[2]Sheet3!$G:$CZ,59,0)</f>
        <v>0</v>
      </c>
      <c r="BW1471" s="14">
        <f>VLOOKUP($B1471,[2]Sheet3!$G:$CZ,60,0)</f>
        <v>0</v>
      </c>
      <c r="BX1471" s="14">
        <f>VLOOKUP($B1471,[2]Sheet3!$G:$CZ,61,0)</f>
        <v>0</v>
      </c>
      <c r="BY1471" s="14">
        <f>VLOOKUP($B1471,[2]Sheet3!$G:$CZ,62,0)</f>
        <v>0</v>
      </c>
      <c r="BZ1471" s="14">
        <f>VLOOKUP($B1471,[2]Sheet3!$G:$CZ,63,0)</f>
        <v>0</v>
      </c>
      <c r="CA1471" s="14">
        <f>VLOOKUP($B1471,[2]Sheet3!$G:$CZ,64,0)</f>
        <v>0</v>
      </c>
      <c r="CB1471" s="14">
        <f>VLOOKUP($B1471,[2]Sheet3!$G:$CZ,65,0)</f>
        <v>0</v>
      </c>
      <c r="CC1471" s="14">
        <f>VLOOKUP($B1471,[2]Sheet3!$G:$CZ,66,0)</f>
        <v>0</v>
      </c>
      <c r="CD1471" s="14">
        <f>VLOOKUP($B1471,[2]Sheet3!$G:$CZ,67,0)</f>
        <v>0</v>
      </c>
      <c r="CE1471" s="14">
        <f>VLOOKUP($B1471,[2]Sheet3!$G:$CZ,68,0)</f>
        <v>0</v>
      </c>
      <c r="CF1471" s="14">
        <f>VLOOKUP($B1471,[2]Sheet3!$G:$CZ,69,0)</f>
        <v>0</v>
      </c>
      <c r="CG1471" s="14">
        <f>VLOOKUP($B1471,[2]Sheet3!$G:$CZ,70,0)</f>
        <v>0</v>
      </c>
      <c r="CH1471" s="14">
        <f>VLOOKUP($B1471,[2]Sheet3!$G:$CZ,71,0)</f>
        <v>0</v>
      </c>
      <c r="CI1471" s="14">
        <f>VLOOKUP($B1471,[2]Sheet3!$G:$CZ,72,0)</f>
        <v>0</v>
      </c>
      <c r="CJ1471" s="14">
        <f>VLOOKUP($B1471,[2]Sheet3!$G:$CZ,73,0)</f>
        <v>0</v>
      </c>
      <c r="CK1471" s="14">
        <f>VLOOKUP($B1471,[2]Sheet3!$G:$CZ,74,0)</f>
        <v>0</v>
      </c>
      <c r="CL1471" s="14">
        <f>VLOOKUP($B1471,[2]Sheet3!$G:$CZ,75,0)</f>
        <v>0</v>
      </c>
      <c r="CM1471" s="14">
        <f>VLOOKUP($B1471,[2]Sheet3!$G:$CZ,76,0)</f>
        <v>0</v>
      </c>
      <c r="CN1471" s="14">
        <f>VLOOKUP($B1471,[2]Sheet3!$G:$CZ,77,0)</f>
        <v>0</v>
      </c>
      <c r="CO1471" s="14">
        <f>VLOOKUP($B1471,[2]Sheet3!$G:$CZ,78,0)</f>
        <v>0</v>
      </c>
      <c r="CP1471" s="14">
        <f>VLOOKUP($B1471,[2]Sheet3!$G:$CZ,79,0)</f>
        <v>0</v>
      </c>
      <c r="CQ1471" s="14">
        <f>VLOOKUP($B1471,[2]Sheet3!$G:$CZ,80,0)</f>
        <v>0</v>
      </c>
      <c r="CR1471" s="14">
        <f>VLOOKUP($B1471,[2]Sheet3!$G:$CZ,81,0)</f>
        <v>0</v>
      </c>
      <c r="CS1471" s="14">
        <f>VLOOKUP($B1471,[2]Sheet3!$G:$CZ,82,0)</f>
        <v>0</v>
      </c>
      <c r="CT1471" s="14">
        <f>VLOOKUP($B1471,[2]Sheet3!$G:$CZ,83,0)</f>
        <v>0</v>
      </c>
      <c r="CU1471" s="14">
        <f>VLOOKUP($B1471,[2]Sheet3!$G:$CZ,84,0)</f>
        <v>0</v>
      </c>
      <c r="CV1471" s="14">
        <f>VLOOKUP($B1471,[2]Sheet3!$G:$CZ,85,0)</f>
        <v>0</v>
      </c>
      <c r="CW1471" s="14">
        <f>VLOOKUP($B1471,[2]Sheet3!$G:$CZ,86,0)</f>
        <v>0</v>
      </c>
      <c r="CX1471" s="14">
        <f>VLOOKUP($B1471,[2]Sheet3!$G:$CZ,87,0)</f>
        <v>0</v>
      </c>
      <c r="CY1471" s="14">
        <f>VLOOKUP($B1471,[2]Sheet3!$G:$CZ,88,0)</f>
        <v>0</v>
      </c>
      <c r="CZ1471" s="14">
        <f>VLOOKUP($B1471,[2]Sheet3!$G:$CZ,89,0)</f>
        <v>0</v>
      </c>
      <c r="DA1471" s="14">
        <f>VLOOKUP($B1471,[2]Sheet3!$G:$CZ,90,0)</f>
        <v>0</v>
      </c>
      <c r="DB1471" s="14">
        <f>VLOOKUP($B1471,[2]Sheet3!$G:$CZ,91,0)</f>
        <v>0</v>
      </c>
      <c r="DC1471" s="14">
        <f>VLOOKUP($B1471,[2]Sheet3!$G:$CZ,92,0)</f>
        <v>0</v>
      </c>
      <c r="DD1471" s="14">
        <f>VLOOKUP($B1471,[2]Sheet3!$G:$CZ,93,0)</f>
        <v>0</v>
      </c>
      <c r="DE1471" s="14">
        <f>VLOOKUP($B1471,[2]Sheet3!$G:$CZ,94,0)</f>
        <v>0</v>
      </c>
      <c r="DF1471" s="14">
        <f>VLOOKUP($B1471,[2]Sheet3!$G:$CZ,95,0)</f>
        <v>0</v>
      </c>
      <c r="DG1471" s="14">
        <f>VLOOKUP($B1471,[2]Sheet3!$G:$CZ,96,0)</f>
        <v>0</v>
      </c>
      <c r="DH1471" s="14">
        <f>VLOOKUP($B1471,[2]Sheet3!$G:$CZ,97,0)</f>
        <v>0</v>
      </c>
      <c r="DI1471" s="14">
        <f>VLOOKUP($B1471,[2]Sheet3!$G:$CZ,98,0)</f>
        <v>0</v>
      </c>
    </row>
    <row r="1472" spans="1:113" x14ac:dyDescent="0.3">
      <c r="A1472" s="9" t="str">
        <f t="shared" si="68"/>
        <v>N14764</v>
      </c>
      <c r="B1472" s="15" t="s">
        <v>3077</v>
      </c>
      <c r="C1472" s="15" t="s">
        <v>3078</v>
      </c>
      <c r="F1472" s="7" t="s">
        <v>15</v>
      </c>
      <c r="G1472" s="12" t="s">
        <v>4964</v>
      </c>
      <c r="H1472" s="12" t="str">
        <f>VLOOKUP($B1472,[1]Sheet1!$A:$G,5,0)</f>
        <v>manish.shivkumar@redingtongroup.com</v>
      </c>
      <c r="I1472" s="12" t="str">
        <f>VLOOKUP($B1472,[1]Sheet1!$A:$G,7,0)</f>
        <v>sidharth.eknath@redingtongroup.com</v>
      </c>
      <c r="J1472" s="12" t="s">
        <v>82</v>
      </c>
      <c r="K1472" s="7"/>
      <c r="L1472" s="7"/>
      <c r="M1472" s="8"/>
      <c r="N1472" s="7" t="str">
        <f t="shared" ref="N1472:N1535" si="69">CONCATENATE(H1472,"; ",I1472,"; ",J1472)</f>
        <v>manish.shivkumar@redingtongroup.com; sidharth.eknath@redingtongroup.com; nilesh.phirke@redingtongroup.com;christopher.joseph@redingtongroup.com</v>
      </c>
      <c r="O1472" s="7" t="str">
        <f t="shared" ref="O1472:O1535" si="70">A1472</f>
        <v>N14764</v>
      </c>
      <c r="P1472" s="8" t="s">
        <v>5215</v>
      </c>
      <c r="Q1472" s="14">
        <f>VLOOKUP($B1472,[2]Sheet3!$G:$CZ,2,0)</f>
        <v>2400299749</v>
      </c>
      <c r="R1472" s="14">
        <f>VLOOKUP($B1472,[2]Sheet3!$G:$CZ,3,0)</f>
        <v>0</v>
      </c>
      <c r="S1472" s="14">
        <f>VLOOKUP($B1472,[2]Sheet3!$G:$CZ,4,0)</f>
        <v>0</v>
      </c>
      <c r="T1472" s="14">
        <f>VLOOKUP($B1472,[2]Sheet3!$G:$CZ,5,0)</f>
        <v>0</v>
      </c>
      <c r="U1472" s="14">
        <f>VLOOKUP($B1472,[2]Sheet3!$G:$CZ,6,0)</f>
        <v>0</v>
      </c>
      <c r="V1472" s="14">
        <f>VLOOKUP($B1472,[2]Sheet3!$G:$CZ,7,0)</f>
        <v>0</v>
      </c>
      <c r="W1472" s="14">
        <f>VLOOKUP($B1472,[2]Sheet3!$G:$CZ,8,0)</f>
        <v>0</v>
      </c>
      <c r="X1472" s="14">
        <f>VLOOKUP($B1472,[2]Sheet3!$G:$CZ,9,0)</f>
        <v>0</v>
      </c>
      <c r="Y1472" s="14">
        <f>VLOOKUP($B1472,[2]Sheet3!$G:$CZ,10,0)</f>
        <v>0</v>
      </c>
      <c r="Z1472" s="14">
        <f>VLOOKUP($B1472,[2]Sheet3!$G:$CZ,11,0)</f>
        <v>0</v>
      </c>
      <c r="AA1472" s="14">
        <f>VLOOKUP($B1472,[2]Sheet3!$G:$CZ,12,0)</f>
        <v>0</v>
      </c>
      <c r="AB1472" s="14">
        <f>VLOOKUP($B1472,[2]Sheet3!$G:$CZ,13,0)</f>
        <v>0</v>
      </c>
      <c r="AC1472" s="14">
        <f>VLOOKUP($B1472,[2]Sheet3!$G:$CZ,14,0)</f>
        <v>0</v>
      </c>
      <c r="AD1472" s="14">
        <f>VLOOKUP($B1472,[2]Sheet3!$G:$CZ,15,0)</f>
        <v>0</v>
      </c>
      <c r="AE1472" s="14">
        <f>VLOOKUP($B1472,[2]Sheet3!$G:$CZ,16,0)</f>
        <v>0</v>
      </c>
      <c r="AF1472" s="14">
        <f>VLOOKUP($B1472,[2]Sheet3!$G:$CZ,17,0)</f>
        <v>0</v>
      </c>
      <c r="AG1472" s="14">
        <f>VLOOKUP($B1472,[2]Sheet3!$G:$CZ,18,0)</f>
        <v>0</v>
      </c>
      <c r="AH1472" s="14">
        <f>VLOOKUP($B1472,[2]Sheet3!$G:$CZ,19,0)</f>
        <v>0</v>
      </c>
      <c r="AI1472" s="14">
        <f>VLOOKUP($B1472,[2]Sheet3!$G:$CZ,20,0)</f>
        <v>0</v>
      </c>
      <c r="AJ1472" s="14">
        <f>VLOOKUP($B1472,[2]Sheet3!$G:$CZ,21,0)</f>
        <v>0</v>
      </c>
      <c r="AK1472" s="14">
        <f>VLOOKUP($B1472,[2]Sheet3!$G:$CZ,22,0)</f>
        <v>0</v>
      </c>
      <c r="AL1472" s="14">
        <f>VLOOKUP($B1472,[2]Sheet3!$G:$CZ,23,0)</f>
        <v>0</v>
      </c>
      <c r="AM1472" s="14">
        <f>VLOOKUP($B1472,[2]Sheet3!$G:$CZ,24,0)</f>
        <v>0</v>
      </c>
      <c r="AN1472" s="14">
        <f>VLOOKUP($B1472,[2]Sheet3!$G:$CZ,25,0)</f>
        <v>0</v>
      </c>
      <c r="AO1472" s="14">
        <f>VLOOKUP($B1472,[2]Sheet3!$G:$CZ,26,0)</f>
        <v>0</v>
      </c>
      <c r="AP1472" s="14">
        <f>VLOOKUP($B1472,[2]Sheet3!$G:$CZ,27,0)</f>
        <v>0</v>
      </c>
      <c r="AQ1472" s="14">
        <f>VLOOKUP($B1472,[2]Sheet3!$G:$CZ,28,0)</f>
        <v>0</v>
      </c>
      <c r="AR1472" s="14">
        <f>VLOOKUP($B1472,[2]Sheet3!$G:$CZ,29,0)</f>
        <v>0</v>
      </c>
      <c r="AS1472" s="14">
        <f>VLOOKUP($B1472,[2]Sheet3!$G:$CZ,30,0)</f>
        <v>0</v>
      </c>
      <c r="AT1472" s="14">
        <f>VLOOKUP($B1472,[2]Sheet3!$G:$CZ,31,0)</f>
        <v>0</v>
      </c>
      <c r="AU1472" s="14">
        <f>VLOOKUP($B1472,[2]Sheet3!$G:$CZ,32,0)</f>
        <v>0</v>
      </c>
      <c r="AV1472" s="14">
        <f>VLOOKUP($B1472,[2]Sheet3!$G:$CZ,33,0)</f>
        <v>0</v>
      </c>
      <c r="AW1472" s="14">
        <f>VLOOKUP($B1472,[2]Sheet3!$G:$CZ,34,0)</f>
        <v>0</v>
      </c>
      <c r="AX1472" s="14">
        <f>VLOOKUP($B1472,[2]Sheet3!$G:$CZ,35,0)</f>
        <v>0</v>
      </c>
      <c r="AY1472" s="14">
        <f>VLOOKUP($B1472,[2]Sheet3!$G:$CZ,36,0)</f>
        <v>0</v>
      </c>
      <c r="AZ1472" s="14">
        <f>VLOOKUP($B1472,[2]Sheet3!$G:$CZ,37,0)</f>
        <v>0</v>
      </c>
      <c r="BA1472" s="14">
        <f>VLOOKUP($B1472,[2]Sheet3!$G:$CZ,38,0)</f>
        <v>0</v>
      </c>
      <c r="BB1472" s="14">
        <f>VLOOKUP($B1472,[2]Sheet3!$G:$CZ,39,0)</f>
        <v>0</v>
      </c>
      <c r="BC1472" s="14">
        <f>VLOOKUP($B1472,[2]Sheet3!$G:$CZ,40,0)</f>
        <v>0</v>
      </c>
      <c r="BD1472" s="14">
        <f>VLOOKUP($B1472,[2]Sheet3!$G:$CZ,41,0)</f>
        <v>0</v>
      </c>
      <c r="BE1472" s="14">
        <f>VLOOKUP($B1472,[2]Sheet3!$G:$CZ,42,0)</f>
        <v>0</v>
      </c>
      <c r="BF1472" s="14">
        <f>VLOOKUP($B1472,[2]Sheet3!$G:$CZ,43,0)</f>
        <v>0</v>
      </c>
      <c r="BG1472" s="14">
        <f>VLOOKUP($B1472,[2]Sheet3!$G:$CZ,44,0)</f>
        <v>0</v>
      </c>
      <c r="BH1472" s="14">
        <f>VLOOKUP($B1472,[2]Sheet3!$G:$CZ,45,0)</f>
        <v>0</v>
      </c>
      <c r="BI1472" s="14">
        <f>VLOOKUP($B1472,[2]Sheet3!$G:$CZ,46,0)</f>
        <v>0</v>
      </c>
      <c r="BJ1472" s="14">
        <f>VLOOKUP($B1472,[2]Sheet3!$G:$CZ,47,0)</f>
        <v>0</v>
      </c>
      <c r="BK1472" s="14">
        <f>VLOOKUP($B1472,[2]Sheet3!$G:$CZ,48,0)</f>
        <v>0</v>
      </c>
      <c r="BL1472" s="14">
        <f>VLOOKUP($B1472,[2]Sheet3!$G:$CZ,49,0)</f>
        <v>0</v>
      </c>
      <c r="BM1472" s="14">
        <f>VLOOKUP($B1472,[2]Sheet3!$G:$CZ,50,0)</f>
        <v>0</v>
      </c>
      <c r="BN1472" s="14">
        <f>VLOOKUP($B1472,[2]Sheet3!$G:$CZ,51,0)</f>
        <v>0</v>
      </c>
      <c r="BO1472" s="14">
        <f>VLOOKUP($B1472,[2]Sheet3!$G:$CZ,52,0)</f>
        <v>0</v>
      </c>
      <c r="BP1472" s="14">
        <f>VLOOKUP($B1472,[2]Sheet3!$G:$CZ,53,0)</f>
        <v>0</v>
      </c>
      <c r="BQ1472" s="14">
        <f>VLOOKUP($B1472,[2]Sheet3!$G:$CZ,54,0)</f>
        <v>0</v>
      </c>
      <c r="BR1472" s="14">
        <f>VLOOKUP($B1472,[2]Sheet3!$G:$CZ,55,0)</f>
        <v>0</v>
      </c>
      <c r="BS1472" s="14">
        <f>VLOOKUP($B1472,[2]Sheet3!$G:$CZ,56,0)</f>
        <v>0</v>
      </c>
      <c r="BT1472" s="14">
        <f>VLOOKUP($B1472,[2]Sheet3!$G:$CZ,57,0)</f>
        <v>0</v>
      </c>
      <c r="BU1472" s="14">
        <f>VLOOKUP($B1472,[2]Sheet3!$G:$CZ,58,0)</f>
        <v>0</v>
      </c>
      <c r="BV1472" s="14">
        <f>VLOOKUP($B1472,[2]Sheet3!$G:$CZ,59,0)</f>
        <v>0</v>
      </c>
      <c r="BW1472" s="14">
        <f>VLOOKUP($B1472,[2]Sheet3!$G:$CZ,60,0)</f>
        <v>0</v>
      </c>
      <c r="BX1472" s="14">
        <f>VLOOKUP($B1472,[2]Sheet3!$G:$CZ,61,0)</f>
        <v>0</v>
      </c>
      <c r="BY1472" s="14">
        <f>VLOOKUP($B1472,[2]Sheet3!$G:$CZ,62,0)</f>
        <v>0</v>
      </c>
      <c r="BZ1472" s="14">
        <f>VLOOKUP($B1472,[2]Sheet3!$G:$CZ,63,0)</f>
        <v>0</v>
      </c>
      <c r="CA1472" s="14">
        <f>VLOOKUP($B1472,[2]Sheet3!$G:$CZ,64,0)</f>
        <v>0</v>
      </c>
      <c r="CB1472" s="14">
        <f>VLOOKUP($B1472,[2]Sheet3!$G:$CZ,65,0)</f>
        <v>0</v>
      </c>
      <c r="CC1472" s="14">
        <f>VLOOKUP($B1472,[2]Sheet3!$G:$CZ,66,0)</f>
        <v>0</v>
      </c>
      <c r="CD1472" s="14">
        <f>VLOOKUP($B1472,[2]Sheet3!$G:$CZ,67,0)</f>
        <v>0</v>
      </c>
      <c r="CE1472" s="14">
        <f>VLOOKUP($B1472,[2]Sheet3!$G:$CZ,68,0)</f>
        <v>0</v>
      </c>
      <c r="CF1472" s="14">
        <f>VLOOKUP($B1472,[2]Sheet3!$G:$CZ,69,0)</f>
        <v>0</v>
      </c>
      <c r="CG1472" s="14">
        <f>VLOOKUP($B1472,[2]Sheet3!$G:$CZ,70,0)</f>
        <v>0</v>
      </c>
      <c r="CH1472" s="14">
        <f>VLOOKUP($B1472,[2]Sheet3!$G:$CZ,71,0)</f>
        <v>0</v>
      </c>
      <c r="CI1472" s="14">
        <f>VLOOKUP($B1472,[2]Sheet3!$G:$CZ,72,0)</f>
        <v>0</v>
      </c>
      <c r="CJ1472" s="14">
        <f>VLOOKUP($B1472,[2]Sheet3!$G:$CZ,73,0)</f>
        <v>0</v>
      </c>
      <c r="CK1472" s="14">
        <f>VLOOKUP($B1472,[2]Sheet3!$G:$CZ,74,0)</f>
        <v>0</v>
      </c>
      <c r="CL1472" s="14">
        <f>VLOOKUP($B1472,[2]Sheet3!$G:$CZ,75,0)</f>
        <v>0</v>
      </c>
      <c r="CM1472" s="14">
        <f>VLOOKUP($B1472,[2]Sheet3!$G:$CZ,76,0)</f>
        <v>0</v>
      </c>
      <c r="CN1472" s="14">
        <f>VLOOKUP($B1472,[2]Sheet3!$G:$CZ,77,0)</f>
        <v>0</v>
      </c>
      <c r="CO1472" s="14">
        <f>VLOOKUP($B1472,[2]Sheet3!$G:$CZ,78,0)</f>
        <v>0</v>
      </c>
      <c r="CP1472" s="14">
        <f>VLOOKUP($B1472,[2]Sheet3!$G:$CZ,79,0)</f>
        <v>0</v>
      </c>
      <c r="CQ1472" s="14">
        <f>VLOOKUP($B1472,[2]Sheet3!$G:$CZ,80,0)</f>
        <v>0</v>
      </c>
      <c r="CR1472" s="14">
        <f>VLOOKUP($B1472,[2]Sheet3!$G:$CZ,81,0)</f>
        <v>0</v>
      </c>
      <c r="CS1472" s="14">
        <f>VLOOKUP($B1472,[2]Sheet3!$G:$CZ,82,0)</f>
        <v>0</v>
      </c>
      <c r="CT1472" s="14">
        <f>VLOOKUP($B1472,[2]Sheet3!$G:$CZ,83,0)</f>
        <v>0</v>
      </c>
      <c r="CU1472" s="14">
        <f>VLOOKUP($B1472,[2]Sheet3!$G:$CZ,84,0)</f>
        <v>0</v>
      </c>
      <c r="CV1472" s="14">
        <f>VLOOKUP($B1472,[2]Sheet3!$G:$CZ,85,0)</f>
        <v>0</v>
      </c>
      <c r="CW1472" s="14">
        <f>VLOOKUP($B1472,[2]Sheet3!$G:$CZ,86,0)</f>
        <v>0</v>
      </c>
      <c r="CX1472" s="14">
        <f>VLOOKUP($B1472,[2]Sheet3!$G:$CZ,87,0)</f>
        <v>0</v>
      </c>
      <c r="CY1472" s="14">
        <f>VLOOKUP($B1472,[2]Sheet3!$G:$CZ,88,0)</f>
        <v>0</v>
      </c>
      <c r="CZ1472" s="14">
        <f>VLOOKUP($B1472,[2]Sheet3!$G:$CZ,89,0)</f>
        <v>0</v>
      </c>
      <c r="DA1472" s="14">
        <f>VLOOKUP($B1472,[2]Sheet3!$G:$CZ,90,0)</f>
        <v>0</v>
      </c>
      <c r="DB1472" s="14">
        <f>VLOOKUP($B1472,[2]Sheet3!$G:$CZ,91,0)</f>
        <v>0</v>
      </c>
      <c r="DC1472" s="14">
        <f>VLOOKUP($B1472,[2]Sheet3!$G:$CZ,92,0)</f>
        <v>0</v>
      </c>
      <c r="DD1472" s="14">
        <f>VLOOKUP($B1472,[2]Sheet3!$G:$CZ,93,0)</f>
        <v>0</v>
      </c>
      <c r="DE1472" s="14">
        <f>VLOOKUP($B1472,[2]Sheet3!$G:$CZ,94,0)</f>
        <v>0</v>
      </c>
      <c r="DF1472" s="14">
        <f>VLOOKUP($B1472,[2]Sheet3!$G:$CZ,95,0)</f>
        <v>0</v>
      </c>
      <c r="DG1472" s="14">
        <f>VLOOKUP($B1472,[2]Sheet3!$G:$CZ,96,0)</f>
        <v>0</v>
      </c>
      <c r="DH1472" s="14">
        <f>VLOOKUP($B1472,[2]Sheet3!$G:$CZ,97,0)</f>
        <v>0</v>
      </c>
      <c r="DI1472" s="14">
        <f>VLOOKUP($B1472,[2]Sheet3!$G:$CZ,98,0)</f>
        <v>0</v>
      </c>
    </row>
    <row r="1473" spans="1:113" x14ac:dyDescent="0.3">
      <c r="A1473" s="9" t="str">
        <f t="shared" si="68"/>
        <v>S34846</v>
      </c>
      <c r="B1473" s="15" t="s">
        <v>3079</v>
      </c>
      <c r="C1473" s="15" t="s">
        <v>3080</v>
      </c>
      <c r="F1473" s="7" t="s">
        <v>15</v>
      </c>
      <c r="G1473" s="12" t="s">
        <v>4965</v>
      </c>
      <c r="H1473" s="12" t="str">
        <f>VLOOKUP($B1473,[1]Sheet1!$A:$G,5,0)</f>
        <v>suresh.skg@redingtongroup.com</v>
      </c>
      <c r="I1473" s="12" t="str">
        <f>VLOOKUP($B1473,[1]Sheet1!$A:$G,7,0)</f>
        <v>yogesh.ganesh@redingtongroup.com</v>
      </c>
      <c r="J1473" s="12" t="s">
        <v>82</v>
      </c>
      <c r="K1473" s="7"/>
      <c r="L1473" s="7"/>
      <c r="M1473" s="8"/>
      <c r="N1473" s="7" t="str">
        <f t="shared" si="69"/>
        <v>suresh.skg@redingtongroup.com; yogesh.ganesh@redingtongroup.com; nilesh.phirke@redingtongroup.com;christopher.joseph@redingtongroup.com</v>
      </c>
      <c r="O1473" s="7" t="str">
        <f t="shared" si="70"/>
        <v>S34846</v>
      </c>
      <c r="P1473" s="8" t="s">
        <v>5215</v>
      </c>
      <c r="Q1473" s="14">
        <f>VLOOKUP($B1473,[2]Sheet3!$G:$CZ,2,0)</f>
        <v>2400299673</v>
      </c>
      <c r="R1473" s="14">
        <f>VLOOKUP($B1473,[2]Sheet3!$G:$CZ,3,0)</f>
        <v>0</v>
      </c>
      <c r="S1473" s="14">
        <f>VLOOKUP($B1473,[2]Sheet3!$G:$CZ,4,0)</f>
        <v>0</v>
      </c>
      <c r="T1473" s="14">
        <f>VLOOKUP($B1473,[2]Sheet3!$G:$CZ,5,0)</f>
        <v>0</v>
      </c>
      <c r="U1473" s="14">
        <f>VLOOKUP($B1473,[2]Sheet3!$G:$CZ,6,0)</f>
        <v>0</v>
      </c>
      <c r="V1473" s="14">
        <f>VLOOKUP($B1473,[2]Sheet3!$G:$CZ,7,0)</f>
        <v>0</v>
      </c>
      <c r="W1473" s="14">
        <f>VLOOKUP($B1473,[2]Sheet3!$G:$CZ,8,0)</f>
        <v>0</v>
      </c>
      <c r="X1473" s="14">
        <f>VLOOKUP($B1473,[2]Sheet3!$G:$CZ,9,0)</f>
        <v>0</v>
      </c>
      <c r="Y1473" s="14">
        <f>VLOOKUP($B1473,[2]Sheet3!$G:$CZ,10,0)</f>
        <v>0</v>
      </c>
      <c r="Z1473" s="14">
        <f>VLOOKUP($B1473,[2]Sheet3!$G:$CZ,11,0)</f>
        <v>0</v>
      </c>
      <c r="AA1473" s="14">
        <f>VLOOKUP($B1473,[2]Sheet3!$G:$CZ,12,0)</f>
        <v>0</v>
      </c>
      <c r="AB1473" s="14">
        <f>VLOOKUP($B1473,[2]Sheet3!$G:$CZ,13,0)</f>
        <v>0</v>
      </c>
      <c r="AC1473" s="14">
        <f>VLOOKUP($B1473,[2]Sheet3!$G:$CZ,14,0)</f>
        <v>0</v>
      </c>
      <c r="AD1473" s="14">
        <f>VLOOKUP($B1473,[2]Sheet3!$G:$CZ,15,0)</f>
        <v>0</v>
      </c>
      <c r="AE1473" s="14">
        <f>VLOOKUP($B1473,[2]Sheet3!$G:$CZ,16,0)</f>
        <v>0</v>
      </c>
      <c r="AF1473" s="14">
        <f>VLOOKUP($B1473,[2]Sheet3!$G:$CZ,17,0)</f>
        <v>0</v>
      </c>
      <c r="AG1473" s="14">
        <f>VLOOKUP($B1473,[2]Sheet3!$G:$CZ,18,0)</f>
        <v>0</v>
      </c>
      <c r="AH1473" s="14">
        <f>VLOOKUP($B1473,[2]Sheet3!$G:$CZ,19,0)</f>
        <v>0</v>
      </c>
      <c r="AI1473" s="14">
        <f>VLOOKUP($B1473,[2]Sheet3!$G:$CZ,20,0)</f>
        <v>0</v>
      </c>
      <c r="AJ1473" s="14">
        <f>VLOOKUP($B1473,[2]Sheet3!$G:$CZ,21,0)</f>
        <v>0</v>
      </c>
      <c r="AK1473" s="14">
        <f>VLOOKUP($B1473,[2]Sheet3!$G:$CZ,22,0)</f>
        <v>0</v>
      </c>
      <c r="AL1473" s="14">
        <f>VLOOKUP($B1473,[2]Sheet3!$G:$CZ,23,0)</f>
        <v>0</v>
      </c>
      <c r="AM1473" s="14">
        <f>VLOOKUP($B1473,[2]Sheet3!$G:$CZ,24,0)</f>
        <v>0</v>
      </c>
      <c r="AN1473" s="14">
        <f>VLOOKUP($B1473,[2]Sheet3!$G:$CZ,25,0)</f>
        <v>0</v>
      </c>
      <c r="AO1473" s="14">
        <f>VLOOKUP($B1473,[2]Sheet3!$G:$CZ,26,0)</f>
        <v>0</v>
      </c>
      <c r="AP1473" s="14">
        <f>VLOOKUP($B1473,[2]Sheet3!$G:$CZ,27,0)</f>
        <v>0</v>
      </c>
      <c r="AQ1473" s="14">
        <f>VLOOKUP($B1473,[2]Sheet3!$G:$CZ,28,0)</f>
        <v>0</v>
      </c>
      <c r="AR1473" s="14">
        <f>VLOOKUP($B1473,[2]Sheet3!$G:$CZ,29,0)</f>
        <v>0</v>
      </c>
      <c r="AS1473" s="14">
        <f>VLOOKUP($B1473,[2]Sheet3!$G:$CZ,30,0)</f>
        <v>0</v>
      </c>
      <c r="AT1473" s="14">
        <f>VLOOKUP($B1473,[2]Sheet3!$G:$CZ,31,0)</f>
        <v>0</v>
      </c>
      <c r="AU1473" s="14">
        <f>VLOOKUP($B1473,[2]Sheet3!$G:$CZ,32,0)</f>
        <v>0</v>
      </c>
      <c r="AV1473" s="14">
        <f>VLOOKUP($B1473,[2]Sheet3!$G:$CZ,33,0)</f>
        <v>0</v>
      </c>
      <c r="AW1473" s="14">
        <f>VLOOKUP($B1473,[2]Sheet3!$G:$CZ,34,0)</f>
        <v>0</v>
      </c>
      <c r="AX1473" s="14">
        <f>VLOOKUP($B1473,[2]Sheet3!$G:$CZ,35,0)</f>
        <v>0</v>
      </c>
      <c r="AY1473" s="14">
        <f>VLOOKUP($B1473,[2]Sheet3!$G:$CZ,36,0)</f>
        <v>0</v>
      </c>
      <c r="AZ1473" s="14">
        <f>VLOOKUP($B1473,[2]Sheet3!$G:$CZ,37,0)</f>
        <v>0</v>
      </c>
      <c r="BA1473" s="14">
        <f>VLOOKUP($B1473,[2]Sheet3!$G:$CZ,38,0)</f>
        <v>0</v>
      </c>
      <c r="BB1473" s="14">
        <f>VLOOKUP($B1473,[2]Sheet3!$G:$CZ,39,0)</f>
        <v>0</v>
      </c>
      <c r="BC1473" s="14">
        <f>VLOOKUP($B1473,[2]Sheet3!$G:$CZ,40,0)</f>
        <v>0</v>
      </c>
      <c r="BD1473" s="14">
        <f>VLOOKUP($B1473,[2]Sheet3!$G:$CZ,41,0)</f>
        <v>0</v>
      </c>
      <c r="BE1473" s="14">
        <f>VLOOKUP($B1473,[2]Sheet3!$G:$CZ,42,0)</f>
        <v>0</v>
      </c>
      <c r="BF1473" s="14">
        <f>VLOOKUP($B1473,[2]Sheet3!$G:$CZ,43,0)</f>
        <v>0</v>
      </c>
      <c r="BG1473" s="14">
        <f>VLOOKUP($B1473,[2]Sheet3!$G:$CZ,44,0)</f>
        <v>0</v>
      </c>
      <c r="BH1473" s="14">
        <f>VLOOKUP($B1473,[2]Sheet3!$G:$CZ,45,0)</f>
        <v>0</v>
      </c>
      <c r="BI1473" s="14">
        <f>VLOOKUP($B1473,[2]Sheet3!$G:$CZ,46,0)</f>
        <v>0</v>
      </c>
      <c r="BJ1473" s="14">
        <f>VLOOKUP($B1473,[2]Sheet3!$G:$CZ,47,0)</f>
        <v>0</v>
      </c>
      <c r="BK1473" s="14">
        <f>VLOOKUP($B1473,[2]Sheet3!$G:$CZ,48,0)</f>
        <v>0</v>
      </c>
      <c r="BL1473" s="14">
        <f>VLOOKUP($B1473,[2]Sheet3!$G:$CZ,49,0)</f>
        <v>0</v>
      </c>
      <c r="BM1473" s="14">
        <f>VLOOKUP($B1473,[2]Sheet3!$G:$CZ,50,0)</f>
        <v>0</v>
      </c>
      <c r="BN1473" s="14">
        <f>VLOOKUP($B1473,[2]Sheet3!$G:$CZ,51,0)</f>
        <v>0</v>
      </c>
      <c r="BO1473" s="14">
        <f>VLOOKUP($B1473,[2]Sheet3!$G:$CZ,52,0)</f>
        <v>0</v>
      </c>
      <c r="BP1473" s="14">
        <f>VLOOKUP($B1473,[2]Sheet3!$G:$CZ,53,0)</f>
        <v>0</v>
      </c>
      <c r="BQ1473" s="14">
        <f>VLOOKUP($B1473,[2]Sheet3!$G:$CZ,54,0)</f>
        <v>0</v>
      </c>
      <c r="BR1473" s="14">
        <f>VLOOKUP($B1473,[2]Sheet3!$G:$CZ,55,0)</f>
        <v>0</v>
      </c>
      <c r="BS1473" s="14">
        <f>VLOOKUP($B1473,[2]Sheet3!$G:$CZ,56,0)</f>
        <v>0</v>
      </c>
      <c r="BT1473" s="14">
        <f>VLOOKUP($B1473,[2]Sheet3!$G:$CZ,57,0)</f>
        <v>0</v>
      </c>
      <c r="BU1473" s="14">
        <f>VLOOKUP($B1473,[2]Sheet3!$G:$CZ,58,0)</f>
        <v>0</v>
      </c>
      <c r="BV1473" s="14">
        <f>VLOOKUP($B1473,[2]Sheet3!$G:$CZ,59,0)</f>
        <v>0</v>
      </c>
      <c r="BW1473" s="14">
        <f>VLOOKUP($B1473,[2]Sheet3!$G:$CZ,60,0)</f>
        <v>0</v>
      </c>
      <c r="BX1473" s="14">
        <f>VLOOKUP($B1473,[2]Sheet3!$G:$CZ,61,0)</f>
        <v>0</v>
      </c>
      <c r="BY1473" s="14">
        <f>VLOOKUP($B1473,[2]Sheet3!$G:$CZ,62,0)</f>
        <v>0</v>
      </c>
      <c r="BZ1473" s="14">
        <f>VLOOKUP($B1473,[2]Sheet3!$G:$CZ,63,0)</f>
        <v>0</v>
      </c>
      <c r="CA1473" s="14">
        <f>VLOOKUP($B1473,[2]Sheet3!$G:$CZ,64,0)</f>
        <v>0</v>
      </c>
      <c r="CB1473" s="14">
        <f>VLOOKUP($B1473,[2]Sheet3!$G:$CZ,65,0)</f>
        <v>0</v>
      </c>
      <c r="CC1473" s="14">
        <f>VLOOKUP($B1473,[2]Sheet3!$G:$CZ,66,0)</f>
        <v>0</v>
      </c>
      <c r="CD1473" s="14">
        <f>VLOOKUP($B1473,[2]Sheet3!$G:$CZ,67,0)</f>
        <v>0</v>
      </c>
      <c r="CE1473" s="14">
        <f>VLOOKUP($B1473,[2]Sheet3!$G:$CZ,68,0)</f>
        <v>0</v>
      </c>
      <c r="CF1473" s="14">
        <f>VLOOKUP($B1473,[2]Sheet3!$G:$CZ,69,0)</f>
        <v>0</v>
      </c>
      <c r="CG1473" s="14">
        <f>VLOOKUP($B1473,[2]Sheet3!$G:$CZ,70,0)</f>
        <v>0</v>
      </c>
      <c r="CH1473" s="14">
        <f>VLOOKUP($B1473,[2]Sheet3!$G:$CZ,71,0)</f>
        <v>0</v>
      </c>
      <c r="CI1473" s="14">
        <f>VLOOKUP($B1473,[2]Sheet3!$G:$CZ,72,0)</f>
        <v>0</v>
      </c>
      <c r="CJ1473" s="14">
        <f>VLOOKUP($B1473,[2]Sheet3!$G:$CZ,73,0)</f>
        <v>0</v>
      </c>
      <c r="CK1473" s="14">
        <f>VLOOKUP($B1473,[2]Sheet3!$G:$CZ,74,0)</f>
        <v>0</v>
      </c>
      <c r="CL1473" s="14">
        <f>VLOOKUP($B1473,[2]Sheet3!$G:$CZ,75,0)</f>
        <v>0</v>
      </c>
      <c r="CM1473" s="14">
        <f>VLOOKUP($B1473,[2]Sheet3!$G:$CZ,76,0)</f>
        <v>0</v>
      </c>
      <c r="CN1473" s="14">
        <f>VLOOKUP($B1473,[2]Sheet3!$G:$CZ,77,0)</f>
        <v>0</v>
      </c>
      <c r="CO1473" s="14">
        <f>VLOOKUP($B1473,[2]Sheet3!$G:$CZ,78,0)</f>
        <v>0</v>
      </c>
      <c r="CP1473" s="14">
        <f>VLOOKUP($B1473,[2]Sheet3!$G:$CZ,79,0)</f>
        <v>0</v>
      </c>
      <c r="CQ1473" s="14">
        <f>VLOOKUP($B1473,[2]Sheet3!$G:$CZ,80,0)</f>
        <v>0</v>
      </c>
      <c r="CR1473" s="14">
        <f>VLOOKUP($B1473,[2]Sheet3!$G:$CZ,81,0)</f>
        <v>0</v>
      </c>
      <c r="CS1473" s="14">
        <f>VLOOKUP($B1473,[2]Sheet3!$G:$CZ,82,0)</f>
        <v>0</v>
      </c>
      <c r="CT1473" s="14">
        <f>VLOOKUP($B1473,[2]Sheet3!$G:$CZ,83,0)</f>
        <v>0</v>
      </c>
      <c r="CU1473" s="14">
        <f>VLOOKUP($B1473,[2]Sheet3!$G:$CZ,84,0)</f>
        <v>0</v>
      </c>
      <c r="CV1473" s="14">
        <f>VLOOKUP($B1473,[2]Sheet3!$G:$CZ,85,0)</f>
        <v>0</v>
      </c>
      <c r="CW1473" s="14">
        <f>VLOOKUP($B1473,[2]Sheet3!$G:$CZ,86,0)</f>
        <v>0</v>
      </c>
      <c r="CX1473" s="14">
        <f>VLOOKUP($B1473,[2]Sheet3!$G:$CZ,87,0)</f>
        <v>0</v>
      </c>
      <c r="CY1473" s="14">
        <f>VLOOKUP($B1473,[2]Sheet3!$G:$CZ,88,0)</f>
        <v>0</v>
      </c>
      <c r="CZ1473" s="14">
        <f>VLOOKUP($B1473,[2]Sheet3!$G:$CZ,89,0)</f>
        <v>0</v>
      </c>
      <c r="DA1473" s="14">
        <f>VLOOKUP($B1473,[2]Sheet3!$G:$CZ,90,0)</f>
        <v>0</v>
      </c>
      <c r="DB1473" s="14">
        <f>VLOOKUP($B1473,[2]Sheet3!$G:$CZ,91,0)</f>
        <v>0</v>
      </c>
      <c r="DC1473" s="14">
        <f>VLOOKUP($B1473,[2]Sheet3!$G:$CZ,92,0)</f>
        <v>0</v>
      </c>
      <c r="DD1473" s="14">
        <f>VLOOKUP($B1473,[2]Sheet3!$G:$CZ,93,0)</f>
        <v>0</v>
      </c>
      <c r="DE1473" s="14">
        <f>VLOOKUP($B1473,[2]Sheet3!$G:$CZ,94,0)</f>
        <v>0</v>
      </c>
      <c r="DF1473" s="14">
        <f>VLOOKUP($B1473,[2]Sheet3!$G:$CZ,95,0)</f>
        <v>0</v>
      </c>
      <c r="DG1473" s="14">
        <f>VLOOKUP($B1473,[2]Sheet3!$G:$CZ,96,0)</f>
        <v>0</v>
      </c>
      <c r="DH1473" s="14">
        <f>VLOOKUP($B1473,[2]Sheet3!$G:$CZ,97,0)</f>
        <v>0</v>
      </c>
      <c r="DI1473" s="14">
        <f>VLOOKUP($B1473,[2]Sheet3!$G:$CZ,98,0)</f>
        <v>0</v>
      </c>
    </row>
    <row r="1474" spans="1:113" x14ac:dyDescent="0.3">
      <c r="A1474" s="9" t="str">
        <f t="shared" ref="A1474:A1537" si="71">B1474</f>
        <v>W23570</v>
      </c>
      <c r="B1474" s="15" t="s">
        <v>3081</v>
      </c>
      <c r="C1474" s="15" t="s">
        <v>3082</v>
      </c>
      <c r="F1474" s="7" t="s">
        <v>15</v>
      </c>
      <c r="G1474" s="12" t="s">
        <v>4966</v>
      </c>
      <c r="H1474" s="12" t="str">
        <f>VLOOKUP($B1474,[1]Sheet1!$A:$G,5,0)</f>
        <v>tanmay.kumar@redingtongroup.com</v>
      </c>
      <c r="I1474" s="12" t="str">
        <f>VLOOKUP($B1474,[1]Sheet1!$A:$G,7,0)</f>
        <v>dilip.vishwa@redingtongroup.com</v>
      </c>
      <c r="J1474" s="12" t="s">
        <v>82</v>
      </c>
      <c r="K1474" s="7"/>
      <c r="L1474" s="7"/>
      <c r="M1474" s="8"/>
      <c r="N1474" s="7" t="str">
        <f t="shared" si="69"/>
        <v>tanmay.kumar@redingtongroup.com; dilip.vishwa@redingtongroup.com; nilesh.phirke@redingtongroup.com;christopher.joseph@redingtongroup.com</v>
      </c>
      <c r="O1474" s="7" t="str">
        <f t="shared" si="70"/>
        <v>W23570</v>
      </c>
      <c r="P1474" s="8" t="s">
        <v>5215</v>
      </c>
      <c r="Q1474" s="14">
        <f>VLOOKUP($B1474,[2]Sheet3!$G:$CZ,2,0)</f>
        <v>2400301984</v>
      </c>
      <c r="R1474" s="14">
        <f>VLOOKUP($B1474,[2]Sheet3!$G:$CZ,3,0)</f>
        <v>2400302257</v>
      </c>
      <c r="S1474" s="14">
        <f>VLOOKUP($B1474,[2]Sheet3!$G:$CZ,4,0)</f>
        <v>0</v>
      </c>
      <c r="T1474" s="14">
        <f>VLOOKUP($B1474,[2]Sheet3!$G:$CZ,5,0)</f>
        <v>0</v>
      </c>
      <c r="U1474" s="14">
        <f>VLOOKUP($B1474,[2]Sheet3!$G:$CZ,6,0)</f>
        <v>0</v>
      </c>
      <c r="V1474" s="14">
        <f>VLOOKUP($B1474,[2]Sheet3!$G:$CZ,7,0)</f>
        <v>0</v>
      </c>
      <c r="W1474" s="14">
        <f>VLOOKUP($B1474,[2]Sheet3!$G:$CZ,8,0)</f>
        <v>0</v>
      </c>
      <c r="X1474" s="14">
        <f>VLOOKUP($B1474,[2]Sheet3!$G:$CZ,9,0)</f>
        <v>0</v>
      </c>
      <c r="Y1474" s="14">
        <f>VLOOKUP($B1474,[2]Sheet3!$G:$CZ,10,0)</f>
        <v>0</v>
      </c>
      <c r="Z1474" s="14">
        <f>VLOOKUP($B1474,[2]Sheet3!$G:$CZ,11,0)</f>
        <v>0</v>
      </c>
      <c r="AA1474" s="14">
        <f>VLOOKUP($B1474,[2]Sheet3!$G:$CZ,12,0)</f>
        <v>0</v>
      </c>
      <c r="AB1474" s="14">
        <f>VLOOKUP($B1474,[2]Sheet3!$G:$CZ,13,0)</f>
        <v>0</v>
      </c>
      <c r="AC1474" s="14">
        <f>VLOOKUP($B1474,[2]Sheet3!$G:$CZ,14,0)</f>
        <v>0</v>
      </c>
      <c r="AD1474" s="14">
        <f>VLOOKUP($B1474,[2]Sheet3!$G:$CZ,15,0)</f>
        <v>0</v>
      </c>
      <c r="AE1474" s="14">
        <f>VLOOKUP($B1474,[2]Sheet3!$G:$CZ,16,0)</f>
        <v>0</v>
      </c>
      <c r="AF1474" s="14">
        <f>VLOOKUP($B1474,[2]Sheet3!$G:$CZ,17,0)</f>
        <v>0</v>
      </c>
      <c r="AG1474" s="14">
        <f>VLOOKUP($B1474,[2]Sheet3!$G:$CZ,18,0)</f>
        <v>0</v>
      </c>
      <c r="AH1474" s="14">
        <f>VLOOKUP($B1474,[2]Sheet3!$G:$CZ,19,0)</f>
        <v>0</v>
      </c>
      <c r="AI1474" s="14">
        <f>VLOOKUP($B1474,[2]Sheet3!$G:$CZ,20,0)</f>
        <v>0</v>
      </c>
      <c r="AJ1474" s="14">
        <f>VLOOKUP($B1474,[2]Sheet3!$G:$CZ,21,0)</f>
        <v>0</v>
      </c>
      <c r="AK1474" s="14">
        <f>VLOOKUP($B1474,[2]Sheet3!$G:$CZ,22,0)</f>
        <v>0</v>
      </c>
      <c r="AL1474" s="14">
        <f>VLOOKUP($B1474,[2]Sheet3!$G:$CZ,23,0)</f>
        <v>0</v>
      </c>
      <c r="AM1474" s="14">
        <f>VLOOKUP($B1474,[2]Sheet3!$G:$CZ,24,0)</f>
        <v>0</v>
      </c>
      <c r="AN1474" s="14">
        <f>VLOOKUP($B1474,[2]Sheet3!$G:$CZ,25,0)</f>
        <v>0</v>
      </c>
      <c r="AO1474" s="14">
        <f>VLOOKUP($B1474,[2]Sheet3!$G:$CZ,26,0)</f>
        <v>0</v>
      </c>
      <c r="AP1474" s="14">
        <f>VLOOKUP($B1474,[2]Sheet3!$G:$CZ,27,0)</f>
        <v>0</v>
      </c>
      <c r="AQ1474" s="14">
        <f>VLOOKUP($B1474,[2]Sheet3!$G:$CZ,28,0)</f>
        <v>0</v>
      </c>
      <c r="AR1474" s="14">
        <f>VLOOKUP($B1474,[2]Sheet3!$G:$CZ,29,0)</f>
        <v>0</v>
      </c>
      <c r="AS1474" s="14">
        <f>VLOOKUP($B1474,[2]Sheet3!$G:$CZ,30,0)</f>
        <v>0</v>
      </c>
      <c r="AT1474" s="14">
        <f>VLOOKUP($B1474,[2]Sheet3!$G:$CZ,31,0)</f>
        <v>0</v>
      </c>
      <c r="AU1474" s="14">
        <f>VLOOKUP($B1474,[2]Sheet3!$G:$CZ,32,0)</f>
        <v>0</v>
      </c>
      <c r="AV1474" s="14">
        <f>VLOOKUP($B1474,[2]Sheet3!$G:$CZ,33,0)</f>
        <v>0</v>
      </c>
      <c r="AW1474" s="14">
        <f>VLOOKUP($B1474,[2]Sheet3!$G:$CZ,34,0)</f>
        <v>0</v>
      </c>
      <c r="AX1474" s="14">
        <f>VLOOKUP($B1474,[2]Sheet3!$G:$CZ,35,0)</f>
        <v>0</v>
      </c>
      <c r="AY1474" s="14">
        <f>VLOOKUP($B1474,[2]Sheet3!$G:$CZ,36,0)</f>
        <v>0</v>
      </c>
      <c r="AZ1474" s="14">
        <f>VLOOKUP($B1474,[2]Sheet3!$G:$CZ,37,0)</f>
        <v>0</v>
      </c>
      <c r="BA1474" s="14">
        <f>VLOOKUP($B1474,[2]Sheet3!$G:$CZ,38,0)</f>
        <v>0</v>
      </c>
      <c r="BB1474" s="14">
        <f>VLOOKUP($B1474,[2]Sheet3!$G:$CZ,39,0)</f>
        <v>0</v>
      </c>
      <c r="BC1474" s="14">
        <f>VLOOKUP($B1474,[2]Sheet3!$G:$CZ,40,0)</f>
        <v>0</v>
      </c>
      <c r="BD1474" s="14">
        <f>VLOOKUP($B1474,[2]Sheet3!$G:$CZ,41,0)</f>
        <v>0</v>
      </c>
      <c r="BE1474" s="14">
        <f>VLOOKUP($B1474,[2]Sheet3!$G:$CZ,42,0)</f>
        <v>0</v>
      </c>
      <c r="BF1474" s="14">
        <f>VLOOKUP($B1474,[2]Sheet3!$G:$CZ,43,0)</f>
        <v>0</v>
      </c>
      <c r="BG1474" s="14">
        <f>VLOOKUP($B1474,[2]Sheet3!$G:$CZ,44,0)</f>
        <v>0</v>
      </c>
      <c r="BH1474" s="14">
        <f>VLOOKUP($B1474,[2]Sheet3!$G:$CZ,45,0)</f>
        <v>0</v>
      </c>
      <c r="BI1474" s="14">
        <f>VLOOKUP($B1474,[2]Sheet3!$G:$CZ,46,0)</f>
        <v>0</v>
      </c>
      <c r="BJ1474" s="14">
        <f>VLOOKUP($B1474,[2]Sheet3!$G:$CZ,47,0)</f>
        <v>0</v>
      </c>
      <c r="BK1474" s="14">
        <f>VLOOKUP($B1474,[2]Sheet3!$G:$CZ,48,0)</f>
        <v>0</v>
      </c>
      <c r="BL1474" s="14">
        <f>VLOOKUP($B1474,[2]Sheet3!$G:$CZ,49,0)</f>
        <v>0</v>
      </c>
      <c r="BM1474" s="14">
        <f>VLOOKUP($B1474,[2]Sheet3!$G:$CZ,50,0)</f>
        <v>0</v>
      </c>
      <c r="BN1474" s="14">
        <f>VLOOKUP($B1474,[2]Sheet3!$G:$CZ,51,0)</f>
        <v>0</v>
      </c>
      <c r="BO1474" s="14">
        <f>VLOOKUP($B1474,[2]Sheet3!$G:$CZ,52,0)</f>
        <v>0</v>
      </c>
      <c r="BP1474" s="14">
        <f>VLOOKUP($B1474,[2]Sheet3!$G:$CZ,53,0)</f>
        <v>0</v>
      </c>
      <c r="BQ1474" s="14">
        <f>VLOOKUP($B1474,[2]Sheet3!$G:$CZ,54,0)</f>
        <v>0</v>
      </c>
      <c r="BR1474" s="14">
        <f>VLOOKUP($B1474,[2]Sheet3!$G:$CZ,55,0)</f>
        <v>0</v>
      </c>
      <c r="BS1474" s="14">
        <f>VLOOKUP($B1474,[2]Sheet3!$G:$CZ,56,0)</f>
        <v>0</v>
      </c>
      <c r="BT1474" s="14">
        <f>VLOOKUP($B1474,[2]Sheet3!$G:$CZ,57,0)</f>
        <v>0</v>
      </c>
      <c r="BU1474" s="14">
        <f>VLOOKUP($B1474,[2]Sheet3!$G:$CZ,58,0)</f>
        <v>0</v>
      </c>
      <c r="BV1474" s="14">
        <f>VLOOKUP($B1474,[2]Sheet3!$G:$CZ,59,0)</f>
        <v>0</v>
      </c>
      <c r="BW1474" s="14">
        <f>VLOOKUP($B1474,[2]Sheet3!$G:$CZ,60,0)</f>
        <v>0</v>
      </c>
      <c r="BX1474" s="14">
        <f>VLOOKUP($B1474,[2]Sheet3!$G:$CZ,61,0)</f>
        <v>0</v>
      </c>
      <c r="BY1474" s="14">
        <f>VLOOKUP($B1474,[2]Sheet3!$G:$CZ,62,0)</f>
        <v>0</v>
      </c>
      <c r="BZ1474" s="14">
        <f>VLOOKUP($B1474,[2]Sheet3!$G:$CZ,63,0)</f>
        <v>0</v>
      </c>
      <c r="CA1474" s="14">
        <f>VLOOKUP($B1474,[2]Sheet3!$G:$CZ,64,0)</f>
        <v>0</v>
      </c>
      <c r="CB1474" s="14">
        <f>VLOOKUP($B1474,[2]Sheet3!$G:$CZ,65,0)</f>
        <v>0</v>
      </c>
      <c r="CC1474" s="14">
        <f>VLOOKUP($B1474,[2]Sheet3!$G:$CZ,66,0)</f>
        <v>0</v>
      </c>
      <c r="CD1474" s="14">
        <f>VLOOKUP($B1474,[2]Sheet3!$G:$CZ,67,0)</f>
        <v>0</v>
      </c>
      <c r="CE1474" s="14">
        <f>VLOOKUP($B1474,[2]Sheet3!$G:$CZ,68,0)</f>
        <v>0</v>
      </c>
      <c r="CF1474" s="14">
        <f>VLOOKUP($B1474,[2]Sheet3!$G:$CZ,69,0)</f>
        <v>0</v>
      </c>
      <c r="CG1474" s="14">
        <f>VLOOKUP($B1474,[2]Sheet3!$G:$CZ,70,0)</f>
        <v>0</v>
      </c>
      <c r="CH1474" s="14">
        <f>VLOOKUP($B1474,[2]Sheet3!$G:$CZ,71,0)</f>
        <v>0</v>
      </c>
      <c r="CI1474" s="14">
        <f>VLOOKUP($B1474,[2]Sheet3!$G:$CZ,72,0)</f>
        <v>0</v>
      </c>
      <c r="CJ1474" s="14">
        <f>VLOOKUP($B1474,[2]Sheet3!$G:$CZ,73,0)</f>
        <v>0</v>
      </c>
      <c r="CK1474" s="14">
        <f>VLOOKUP($B1474,[2]Sheet3!$G:$CZ,74,0)</f>
        <v>0</v>
      </c>
      <c r="CL1474" s="14">
        <f>VLOOKUP($B1474,[2]Sheet3!$G:$CZ,75,0)</f>
        <v>0</v>
      </c>
      <c r="CM1474" s="14">
        <f>VLOOKUP($B1474,[2]Sheet3!$G:$CZ,76,0)</f>
        <v>0</v>
      </c>
      <c r="CN1474" s="14">
        <f>VLOOKUP($B1474,[2]Sheet3!$G:$CZ,77,0)</f>
        <v>0</v>
      </c>
      <c r="CO1474" s="14">
        <f>VLOOKUP($B1474,[2]Sheet3!$G:$CZ,78,0)</f>
        <v>0</v>
      </c>
      <c r="CP1474" s="14">
        <f>VLOOKUP($B1474,[2]Sheet3!$G:$CZ,79,0)</f>
        <v>0</v>
      </c>
      <c r="CQ1474" s="14">
        <f>VLOOKUP($B1474,[2]Sheet3!$G:$CZ,80,0)</f>
        <v>0</v>
      </c>
      <c r="CR1474" s="14">
        <f>VLOOKUP($B1474,[2]Sheet3!$G:$CZ,81,0)</f>
        <v>0</v>
      </c>
      <c r="CS1474" s="14">
        <f>VLOOKUP($B1474,[2]Sheet3!$G:$CZ,82,0)</f>
        <v>0</v>
      </c>
      <c r="CT1474" s="14">
        <f>VLOOKUP($B1474,[2]Sheet3!$G:$CZ,83,0)</f>
        <v>0</v>
      </c>
      <c r="CU1474" s="14">
        <f>VLOOKUP($B1474,[2]Sheet3!$G:$CZ,84,0)</f>
        <v>0</v>
      </c>
      <c r="CV1474" s="14">
        <f>VLOOKUP($B1474,[2]Sheet3!$G:$CZ,85,0)</f>
        <v>0</v>
      </c>
      <c r="CW1474" s="14">
        <f>VLOOKUP($B1474,[2]Sheet3!$G:$CZ,86,0)</f>
        <v>0</v>
      </c>
      <c r="CX1474" s="14">
        <f>VLOOKUP($B1474,[2]Sheet3!$G:$CZ,87,0)</f>
        <v>0</v>
      </c>
      <c r="CY1474" s="14">
        <f>VLOOKUP($B1474,[2]Sheet3!$G:$CZ,88,0)</f>
        <v>0</v>
      </c>
      <c r="CZ1474" s="14">
        <f>VLOOKUP($B1474,[2]Sheet3!$G:$CZ,89,0)</f>
        <v>0</v>
      </c>
      <c r="DA1474" s="14">
        <f>VLOOKUP($B1474,[2]Sheet3!$G:$CZ,90,0)</f>
        <v>0</v>
      </c>
      <c r="DB1474" s="14">
        <f>VLOOKUP($B1474,[2]Sheet3!$G:$CZ,91,0)</f>
        <v>0</v>
      </c>
      <c r="DC1474" s="14">
        <f>VLOOKUP($B1474,[2]Sheet3!$G:$CZ,92,0)</f>
        <v>0</v>
      </c>
      <c r="DD1474" s="14">
        <f>VLOOKUP($B1474,[2]Sheet3!$G:$CZ,93,0)</f>
        <v>0</v>
      </c>
      <c r="DE1474" s="14">
        <f>VLOOKUP($B1474,[2]Sheet3!$G:$CZ,94,0)</f>
        <v>0</v>
      </c>
      <c r="DF1474" s="14">
        <f>VLOOKUP($B1474,[2]Sheet3!$G:$CZ,95,0)</f>
        <v>0</v>
      </c>
      <c r="DG1474" s="14">
        <f>VLOOKUP($B1474,[2]Sheet3!$G:$CZ,96,0)</f>
        <v>0</v>
      </c>
      <c r="DH1474" s="14">
        <f>VLOOKUP($B1474,[2]Sheet3!$G:$CZ,97,0)</f>
        <v>0</v>
      </c>
      <c r="DI1474" s="14">
        <f>VLOOKUP($B1474,[2]Sheet3!$G:$CZ,98,0)</f>
        <v>0</v>
      </c>
    </row>
    <row r="1475" spans="1:113" x14ac:dyDescent="0.3">
      <c r="A1475" s="9" t="str">
        <f t="shared" si="71"/>
        <v>E14538</v>
      </c>
      <c r="B1475" s="15" t="s">
        <v>3083</v>
      </c>
      <c r="C1475" s="15" t="s">
        <v>3084</v>
      </c>
      <c r="F1475" s="7" t="s">
        <v>15</v>
      </c>
      <c r="G1475" s="12" t="s">
        <v>4967</v>
      </c>
      <c r="H1475" s="12" t="str">
        <f>VLOOKUP($B1475,[1]Sheet1!$A:$G,5,0)</f>
        <v>chandan.singh@redingtongroup.com</v>
      </c>
      <c r="I1475" s="12" t="str">
        <f>VLOOKUP($B1475,[1]Sheet1!$A:$G,7,0)</f>
        <v>jaswinder.singh@redingtongroup.com</v>
      </c>
      <c r="J1475" s="12" t="s">
        <v>82</v>
      </c>
      <c r="K1475" s="7"/>
      <c r="L1475" s="7"/>
      <c r="M1475" s="8"/>
      <c r="N1475" s="7" t="str">
        <f t="shared" si="69"/>
        <v>chandan.singh@redingtongroup.com; jaswinder.singh@redingtongroup.com; nilesh.phirke@redingtongroup.com;christopher.joseph@redingtongroup.com</v>
      </c>
      <c r="O1475" s="7" t="str">
        <f t="shared" si="70"/>
        <v>E14538</v>
      </c>
      <c r="P1475" s="8" t="s">
        <v>5215</v>
      </c>
      <c r="Q1475" s="14">
        <f>VLOOKUP($B1475,[2]Sheet3!$G:$CZ,2,0)</f>
        <v>2400301446</v>
      </c>
      <c r="R1475" s="14">
        <f>VLOOKUP($B1475,[2]Sheet3!$G:$CZ,3,0)</f>
        <v>0</v>
      </c>
      <c r="S1475" s="14">
        <f>VLOOKUP($B1475,[2]Sheet3!$G:$CZ,4,0)</f>
        <v>0</v>
      </c>
      <c r="T1475" s="14">
        <f>VLOOKUP($B1475,[2]Sheet3!$G:$CZ,5,0)</f>
        <v>0</v>
      </c>
      <c r="U1475" s="14">
        <f>VLOOKUP($B1475,[2]Sheet3!$G:$CZ,6,0)</f>
        <v>0</v>
      </c>
      <c r="V1475" s="14">
        <f>VLOOKUP($B1475,[2]Sheet3!$G:$CZ,7,0)</f>
        <v>0</v>
      </c>
      <c r="W1475" s="14">
        <f>VLOOKUP($B1475,[2]Sheet3!$G:$CZ,8,0)</f>
        <v>0</v>
      </c>
      <c r="X1475" s="14">
        <f>VLOOKUP($B1475,[2]Sheet3!$G:$CZ,9,0)</f>
        <v>0</v>
      </c>
      <c r="Y1475" s="14">
        <f>VLOOKUP($B1475,[2]Sheet3!$G:$CZ,10,0)</f>
        <v>0</v>
      </c>
      <c r="Z1475" s="14">
        <f>VLOOKUP($B1475,[2]Sheet3!$G:$CZ,11,0)</f>
        <v>0</v>
      </c>
      <c r="AA1475" s="14">
        <f>VLOOKUP($B1475,[2]Sheet3!$G:$CZ,12,0)</f>
        <v>0</v>
      </c>
      <c r="AB1475" s="14">
        <f>VLOOKUP($B1475,[2]Sheet3!$G:$CZ,13,0)</f>
        <v>0</v>
      </c>
      <c r="AC1475" s="14">
        <f>VLOOKUP($B1475,[2]Sheet3!$G:$CZ,14,0)</f>
        <v>0</v>
      </c>
      <c r="AD1475" s="14">
        <f>VLOOKUP($B1475,[2]Sheet3!$G:$CZ,15,0)</f>
        <v>0</v>
      </c>
      <c r="AE1475" s="14">
        <f>VLOOKUP($B1475,[2]Sheet3!$G:$CZ,16,0)</f>
        <v>0</v>
      </c>
      <c r="AF1475" s="14">
        <f>VLOOKUP($B1475,[2]Sheet3!$G:$CZ,17,0)</f>
        <v>0</v>
      </c>
      <c r="AG1475" s="14">
        <f>VLOOKUP($B1475,[2]Sheet3!$G:$CZ,18,0)</f>
        <v>0</v>
      </c>
      <c r="AH1475" s="14">
        <f>VLOOKUP($B1475,[2]Sheet3!$G:$CZ,19,0)</f>
        <v>0</v>
      </c>
      <c r="AI1475" s="14">
        <f>VLOOKUP($B1475,[2]Sheet3!$G:$CZ,20,0)</f>
        <v>0</v>
      </c>
      <c r="AJ1475" s="14">
        <f>VLOOKUP($B1475,[2]Sheet3!$G:$CZ,21,0)</f>
        <v>0</v>
      </c>
      <c r="AK1475" s="14">
        <f>VLOOKUP($B1475,[2]Sheet3!$G:$CZ,22,0)</f>
        <v>0</v>
      </c>
      <c r="AL1475" s="14">
        <f>VLOOKUP($B1475,[2]Sheet3!$G:$CZ,23,0)</f>
        <v>0</v>
      </c>
      <c r="AM1475" s="14">
        <f>VLOOKUP($B1475,[2]Sheet3!$G:$CZ,24,0)</f>
        <v>0</v>
      </c>
      <c r="AN1475" s="14">
        <f>VLOOKUP($B1475,[2]Sheet3!$G:$CZ,25,0)</f>
        <v>0</v>
      </c>
      <c r="AO1475" s="14">
        <f>VLOOKUP($B1475,[2]Sheet3!$G:$CZ,26,0)</f>
        <v>0</v>
      </c>
      <c r="AP1475" s="14">
        <f>VLOOKUP($B1475,[2]Sheet3!$G:$CZ,27,0)</f>
        <v>0</v>
      </c>
      <c r="AQ1475" s="14">
        <f>VLOOKUP($B1475,[2]Sheet3!$G:$CZ,28,0)</f>
        <v>0</v>
      </c>
      <c r="AR1475" s="14">
        <f>VLOOKUP($B1475,[2]Sheet3!$G:$CZ,29,0)</f>
        <v>0</v>
      </c>
      <c r="AS1475" s="14">
        <f>VLOOKUP($B1475,[2]Sheet3!$G:$CZ,30,0)</f>
        <v>0</v>
      </c>
      <c r="AT1475" s="14">
        <f>VLOOKUP($B1475,[2]Sheet3!$G:$CZ,31,0)</f>
        <v>0</v>
      </c>
      <c r="AU1475" s="14">
        <f>VLOOKUP($B1475,[2]Sheet3!$G:$CZ,32,0)</f>
        <v>0</v>
      </c>
      <c r="AV1475" s="14">
        <f>VLOOKUP($B1475,[2]Sheet3!$G:$CZ,33,0)</f>
        <v>0</v>
      </c>
      <c r="AW1475" s="14">
        <f>VLOOKUP($B1475,[2]Sheet3!$G:$CZ,34,0)</f>
        <v>0</v>
      </c>
      <c r="AX1475" s="14">
        <f>VLOOKUP($B1475,[2]Sheet3!$G:$CZ,35,0)</f>
        <v>0</v>
      </c>
      <c r="AY1475" s="14">
        <f>VLOOKUP($B1475,[2]Sheet3!$G:$CZ,36,0)</f>
        <v>0</v>
      </c>
      <c r="AZ1475" s="14">
        <f>VLOOKUP($B1475,[2]Sheet3!$G:$CZ,37,0)</f>
        <v>0</v>
      </c>
      <c r="BA1475" s="14">
        <f>VLOOKUP($B1475,[2]Sheet3!$G:$CZ,38,0)</f>
        <v>0</v>
      </c>
      <c r="BB1475" s="14">
        <f>VLOOKUP($B1475,[2]Sheet3!$G:$CZ,39,0)</f>
        <v>0</v>
      </c>
      <c r="BC1475" s="14">
        <f>VLOOKUP($B1475,[2]Sheet3!$G:$CZ,40,0)</f>
        <v>0</v>
      </c>
      <c r="BD1475" s="14">
        <f>VLOOKUP($B1475,[2]Sheet3!$G:$CZ,41,0)</f>
        <v>0</v>
      </c>
      <c r="BE1475" s="14">
        <f>VLOOKUP($B1475,[2]Sheet3!$G:$CZ,42,0)</f>
        <v>0</v>
      </c>
      <c r="BF1475" s="14">
        <f>VLOOKUP($B1475,[2]Sheet3!$G:$CZ,43,0)</f>
        <v>0</v>
      </c>
      <c r="BG1475" s="14">
        <f>VLOOKUP($B1475,[2]Sheet3!$G:$CZ,44,0)</f>
        <v>0</v>
      </c>
      <c r="BH1475" s="14">
        <f>VLOOKUP($B1475,[2]Sheet3!$G:$CZ,45,0)</f>
        <v>0</v>
      </c>
      <c r="BI1475" s="14">
        <f>VLOOKUP($B1475,[2]Sheet3!$G:$CZ,46,0)</f>
        <v>0</v>
      </c>
      <c r="BJ1475" s="14">
        <f>VLOOKUP($B1475,[2]Sheet3!$G:$CZ,47,0)</f>
        <v>0</v>
      </c>
      <c r="BK1475" s="14">
        <f>VLOOKUP($B1475,[2]Sheet3!$G:$CZ,48,0)</f>
        <v>0</v>
      </c>
      <c r="BL1475" s="14">
        <f>VLOOKUP($B1475,[2]Sheet3!$G:$CZ,49,0)</f>
        <v>0</v>
      </c>
      <c r="BM1475" s="14">
        <f>VLOOKUP($B1475,[2]Sheet3!$G:$CZ,50,0)</f>
        <v>0</v>
      </c>
      <c r="BN1475" s="14">
        <f>VLOOKUP($B1475,[2]Sheet3!$G:$CZ,51,0)</f>
        <v>0</v>
      </c>
      <c r="BO1475" s="14">
        <f>VLOOKUP($B1475,[2]Sheet3!$G:$CZ,52,0)</f>
        <v>0</v>
      </c>
      <c r="BP1475" s="14">
        <f>VLOOKUP($B1475,[2]Sheet3!$G:$CZ,53,0)</f>
        <v>0</v>
      </c>
      <c r="BQ1475" s="14">
        <f>VLOOKUP($B1475,[2]Sheet3!$G:$CZ,54,0)</f>
        <v>0</v>
      </c>
      <c r="BR1475" s="14">
        <f>VLOOKUP($B1475,[2]Sheet3!$G:$CZ,55,0)</f>
        <v>0</v>
      </c>
      <c r="BS1475" s="14">
        <f>VLOOKUP($B1475,[2]Sheet3!$G:$CZ,56,0)</f>
        <v>0</v>
      </c>
      <c r="BT1475" s="14">
        <f>VLOOKUP($B1475,[2]Sheet3!$G:$CZ,57,0)</f>
        <v>0</v>
      </c>
      <c r="BU1475" s="14">
        <f>VLOOKUP($B1475,[2]Sheet3!$G:$CZ,58,0)</f>
        <v>0</v>
      </c>
      <c r="BV1475" s="14">
        <f>VLOOKUP($B1475,[2]Sheet3!$G:$CZ,59,0)</f>
        <v>0</v>
      </c>
      <c r="BW1475" s="14">
        <f>VLOOKUP($B1475,[2]Sheet3!$G:$CZ,60,0)</f>
        <v>0</v>
      </c>
      <c r="BX1475" s="14">
        <f>VLOOKUP($B1475,[2]Sheet3!$G:$CZ,61,0)</f>
        <v>0</v>
      </c>
      <c r="BY1475" s="14">
        <f>VLOOKUP($B1475,[2]Sheet3!$G:$CZ,62,0)</f>
        <v>0</v>
      </c>
      <c r="BZ1475" s="14">
        <f>VLOOKUP($B1475,[2]Sheet3!$G:$CZ,63,0)</f>
        <v>0</v>
      </c>
      <c r="CA1475" s="14">
        <f>VLOOKUP($B1475,[2]Sheet3!$G:$CZ,64,0)</f>
        <v>0</v>
      </c>
      <c r="CB1475" s="14">
        <f>VLOOKUP($B1475,[2]Sheet3!$G:$CZ,65,0)</f>
        <v>0</v>
      </c>
      <c r="CC1475" s="14">
        <f>VLOOKUP($B1475,[2]Sheet3!$G:$CZ,66,0)</f>
        <v>0</v>
      </c>
      <c r="CD1475" s="14">
        <f>VLOOKUP($B1475,[2]Sheet3!$G:$CZ,67,0)</f>
        <v>0</v>
      </c>
      <c r="CE1475" s="14">
        <f>VLOOKUP($B1475,[2]Sheet3!$G:$CZ,68,0)</f>
        <v>0</v>
      </c>
      <c r="CF1475" s="14">
        <f>VLOOKUP($B1475,[2]Sheet3!$G:$CZ,69,0)</f>
        <v>0</v>
      </c>
      <c r="CG1475" s="14">
        <f>VLOOKUP($B1475,[2]Sheet3!$G:$CZ,70,0)</f>
        <v>0</v>
      </c>
      <c r="CH1475" s="14">
        <f>VLOOKUP($B1475,[2]Sheet3!$G:$CZ,71,0)</f>
        <v>0</v>
      </c>
      <c r="CI1475" s="14">
        <f>VLOOKUP($B1475,[2]Sheet3!$G:$CZ,72,0)</f>
        <v>0</v>
      </c>
      <c r="CJ1475" s="14">
        <f>VLOOKUP($B1475,[2]Sheet3!$G:$CZ,73,0)</f>
        <v>0</v>
      </c>
      <c r="CK1475" s="14">
        <f>VLOOKUP($B1475,[2]Sheet3!$G:$CZ,74,0)</f>
        <v>0</v>
      </c>
      <c r="CL1475" s="14">
        <f>VLOOKUP($B1475,[2]Sheet3!$G:$CZ,75,0)</f>
        <v>0</v>
      </c>
      <c r="CM1475" s="14">
        <f>VLOOKUP($B1475,[2]Sheet3!$G:$CZ,76,0)</f>
        <v>0</v>
      </c>
      <c r="CN1475" s="14">
        <f>VLOOKUP($B1475,[2]Sheet3!$G:$CZ,77,0)</f>
        <v>0</v>
      </c>
      <c r="CO1475" s="14">
        <f>VLOOKUP($B1475,[2]Sheet3!$G:$CZ,78,0)</f>
        <v>0</v>
      </c>
      <c r="CP1475" s="14">
        <f>VLOOKUP($B1475,[2]Sheet3!$G:$CZ,79,0)</f>
        <v>0</v>
      </c>
      <c r="CQ1475" s="14">
        <f>VLOOKUP($B1475,[2]Sheet3!$G:$CZ,80,0)</f>
        <v>0</v>
      </c>
      <c r="CR1475" s="14">
        <f>VLOOKUP($B1475,[2]Sheet3!$G:$CZ,81,0)</f>
        <v>0</v>
      </c>
      <c r="CS1475" s="14">
        <f>VLOOKUP($B1475,[2]Sheet3!$G:$CZ,82,0)</f>
        <v>0</v>
      </c>
      <c r="CT1475" s="14">
        <f>VLOOKUP($B1475,[2]Sheet3!$G:$CZ,83,0)</f>
        <v>0</v>
      </c>
      <c r="CU1475" s="14">
        <f>VLOOKUP($B1475,[2]Sheet3!$G:$CZ,84,0)</f>
        <v>0</v>
      </c>
      <c r="CV1475" s="14">
        <f>VLOOKUP($B1475,[2]Sheet3!$G:$CZ,85,0)</f>
        <v>0</v>
      </c>
      <c r="CW1475" s="14">
        <f>VLOOKUP($B1475,[2]Sheet3!$G:$CZ,86,0)</f>
        <v>0</v>
      </c>
      <c r="CX1475" s="14">
        <f>VLOOKUP($B1475,[2]Sheet3!$G:$CZ,87,0)</f>
        <v>0</v>
      </c>
      <c r="CY1475" s="14">
        <f>VLOOKUP($B1475,[2]Sheet3!$G:$CZ,88,0)</f>
        <v>0</v>
      </c>
      <c r="CZ1475" s="14">
        <f>VLOOKUP($B1475,[2]Sheet3!$G:$CZ,89,0)</f>
        <v>0</v>
      </c>
      <c r="DA1475" s="14">
        <f>VLOOKUP($B1475,[2]Sheet3!$G:$CZ,90,0)</f>
        <v>0</v>
      </c>
      <c r="DB1475" s="14">
        <f>VLOOKUP($B1475,[2]Sheet3!$G:$CZ,91,0)</f>
        <v>0</v>
      </c>
      <c r="DC1475" s="14">
        <f>VLOOKUP($B1475,[2]Sheet3!$G:$CZ,92,0)</f>
        <v>0</v>
      </c>
      <c r="DD1475" s="14">
        <f>VLOOKUP($B1475,[2]Sheet3!$G:$CZ,93,0)</f>
        <v>0</v>
      </c>
      <c r="DE1475" s="14">
        <f>VLOOKUP($B1475,[2]Sheet3!$G:$CZ,94,0)</f>
        <v>0</v>
      </c>
      <c r="DF1475" s="14">
        <f>VLOOKUP($B1475,[2]Sheet3!$G:$CZ,95,0)</f>
        <v>0</v>
      </c>
      <c r="DG1475" s="14">
        <f>VLOOKUP($B1475,[2]Sheet3!$G:$CZ,96,0)</f>
        <v>0</v>
      </c>
      <c r="DH1475" s="14">
        <f>VLOOKUP($B1475,[2]Sheet3!$G:$CZ,97,0)</f>
        <v>0</v>
      </c>
      <c r="DI1475" s="14">
        <f>VLOOKUP($B1475,[2]Sheet3!$G:$CZ,98,0)</f>
        <v>0</v>
      </c>
    </row>
    <row r="1476" spans="1:113" x14ac:dyDescent="0.3">
      <c r="A1476" s="9" t="str">
        <f t="shared" si="71"/>
        <v>E53236</v>
      </c>
      <c r="B1476" s="15" t="s">
        <v>3085</v>
      </c>
      <c r="C1476" s="15" t="s">
        <v>3086</v>
      </c>
      <c r="F1476" s="7" t="s">
        <v>15</v>
      </c>
      <c r="G1476" s="12" t="s">
        <v>4968</v>
      </c>
      <c r="H1476" s="12" t="str">
        <f>VLOOKUP($B1476,[1]Sheet1!$A:$G,5,0)</f>
        <v>faiyaz.khan@redingtongroup.com</v>
      </c>
      <c r="I1476" s="12" t="str">
        <f>VLOOKUP($B1476,[1]Sheet1!$A:$G,7,0)</f>
        <v>jaswinder.singh@redingtongroup.com</v>
      </c>
      <c r="J1476" s="12" t="s">
        <v>82</v>
      </c>
      <c r="K1476" s="7"/>
      <c r="L1476" s="7"/>
      <c r="M1476" s="8"/>
      <c r="N1476" s="7" t="str">
        <f t="shared" si="69"/>
        <v>faiyaz.khan@redingtongroup.com; jaswinder.singh@redingtongroup.com; nilesh.phirke@redingtongroup.com;christopher.joseph@redingtongroup.com</v>
      </c>
      <c r="O1476" s="7" t="str">
        <f t="shared" si="70"/>
        <v>E53236</v>
      </c>
      <c r="P1476" s="8" t="s">
        <v>5215</v>
      </c>
      <c r="Q1476" s="14">
        <f>VLOOKUP($B1476,[2]Sheet3!$G:$CZ,2,0)</f>
        <v>2400307152</v>
      </c>
      <c r="R1476" s="14">
        <f>VLOOKUP($B1476,[2]Sheet3!$G:$CZ,3,0)</f>
        <v>2400299424</v>
      </c>
      <c r="S1476" s="14">
        <f>VLOOKUP($B1476,[2]Sheet3!$G:$CZ,4,0)</f>
        <v>0</v>
      </c>
      <c r="T1476" s="14">
        <f>VLOOKUP($B1476,[2]Sheet3!$G:$CZ,5,0)</f>
        <v>0</v>
      </c>
      <c r="U1476" s="14">
        <f>VLOOKUP($B1476,[2]Sheet3!$G:$CZ,6,0)</f>
        <v>0</v>
      </c>
      <c r="V1476" s="14">
        <f>VLOOKUP($B1476,[2]Sheet3!$G:$CZ,7,0)</f>
        <v>0</v>
      </c>
      <c r="W1476" s="14">
        <f>VLOOKUP($B1476,[2]Sheet3!$G:$CZ,8,0)</f>
        <v>0</v>
      </c>
      <c r="X1476" s="14">
        <f>VLOOKUP($B1476,[2]Sheet3!$G:$CZ,9,0)</f>
        <v>0</v>
      </c>
      <c r="Y1476" s="14">
        <f>VLOOKUP($B1476,[2]Sheet3!$G:$CZ,10,0)</f>
        <v>0</v>
      </c>
      <c r="Z1476" s="14">
        <f>VLOOKUP($B1476,[2]Sheet3!$G:$CZ,11,0)</f>
        <v>0</v>
      </c>
      <c r="AA1476" s="14">
        <f>VLOOKUP($B1476,[2]Sheet3!$G:$CZ,12,0)</f>
        <v>0</v>
      </c>
      <c r="AB1476" s="14">
        <f>VLOOKUP($B1476,[2]Sheet3!$G:$CZ,13,0)</f>
        <v>0</v>
      </c>
      <c r="AC1476" s="14">
        <f>VLOOKUP($B1476,[2]Sheet3!$G:$CZ,14,0)</f>
        <v>0</v>
      </c>
      <c r="AD1476" s="14">
        <f>VLOOKUP($B1476,[2]Sheet3!$G:$CZ,15,0)</f>
        <v>0</v>
      </c>
      <c r="AE1476" s="14">
        <f>VLOOKUP($B1476,[2]Sheet3!$G:$CZ,16,0)</f>
        <v>0</v>
      </c>
      <c r="AF1476" s="14">
        <f>VLOOKUP($B1476,[2]Sheet3!$G:$CZ,17,0)</f>
        <v>0</v>
      </c>
      <c r="AG1476" s="14">
        <f>VLOOKUP($B1476,[2]Sheet3!$G:$CZ,18,0)</f>
        <v>0</v>
      </c>
      <c r="AH1476" s="14">
        <f>VLOOKUP($B1476,[2]Sheet3!$G:$CZ,19,0)</f>
        <v>0</v>
      </c>
      <c r="AI1476" s="14">
        <f>VLOOKUP($B1476,[2]Sheet3!$G:$CZ,20,0)</f>
        <v>0</v>
      </c>
      <c r="AJ1476" s="14">
        <f>VLOOKUP($B1476,[2]Sheet3!$G:$CZ,21,0)</f>
        <v>0</v>
      </c>
      <c r="AK1476" s="14">
        <f>VLOOKUP($B1476,[2]Sheet3!$G:$CZ,22,0)</f>
        <v>0</v>
      </c>
      <c r="AL1476" s="14">
        <f>VLOOKUP($B1476,[2]Sheet3!$G:$CZ,23,0)</f>
        <v>0</v>
      </c>
      <c r="AM1476" s="14">
        <f>VLOOKUP($B1476,[2]Sheet3!$G:$CZ,24,0)</f>
        <v>0</v>
      </c>
      <c r="AN1476" s="14">
        <f>VLOOKUP($B1476,[2]Sheet3!$G:$CZ,25,0)</f>
        <v>0</v>
      </c>
      <c r="AO1476" s="14">
        <f>VLOOKUP($B1476,[2]Sheet3!$G:$CZ,26,0)</f>
        <v>0</v>
      </c>
      <c r="AP1476" s="14">
        <f>VLOOKUP($B1476,[2]Sheet3!$G:$CZ,27,0)</f>
        <v>0</v>
      </c>
      <c r="AQ1476" s="14">
        <f>VLOOKUP($B1476,[2]Sheet3!$G:$CZ,28,0)</f>
        <v>0</v>
      </c>
      <c r="AR1476" s="14">
        <f>VLOOKUP($B1476,[2]Sheet3!$G:$CZ,29,0)</f>
        <v>0</v>
      </c>
      <c r="AS1476" s="14">
        <f>VLOOKUP($B1476,[2]Sheet3!$G:$CZ,30,0)</f>
        <v>0</v>
      </c>
      <c r="AT1476" s="14">
        <f>VLOOKUP($B1476,[2]Sheet3!$G:$CZ,31,0)</f>
        <v>0</v>
      </c>
      <c r="AU1476" s="14">
        <f>VLOOKUP($B1476,[2]Sheet3!$G:$CZ,32,0)</f>
        <v>0</v>
      </c>
      <c r="AV1476" s="14">
        <f>VLOOKUP($B1476,[2]Sheet3!$G:$CZ,33,0)</f>
        <v>0</v>
      </c>
      <c r="AW1476" s="14">
        <f>VLOOKUP($B1476,[2]Sheet3!$G:$CZ,34,0)</f>
        <v>0</v>
      </c>
      <c r="AX1476" s="14">
        <f>VLOOKUP($B1476,[2]Sheet3!$G:$CZ,35,0)</f>
        <v>0</v>
      </c>
      <c r="AY1476" s="14">
        <f>VLOOKUP($B1476,[2]Sheet3!$G:$CZ,36,0)</f>
        <v>0</v>
      </c>
      <c r="AZ1476" s="14">
        <f>VLOOKUP($B1476,[2]Sheet3!$G:$CZ,37,0)</f>
        <v>0</v>
      </c>
      <c r="BA1476" s="14">
        <f>VLOOKUP($B1476,[2]Sheet3!$G:$CZ,38,0)</f>
        <v>0</v>
      </c>
      <c r="BB1476" s="14">
        <f>VLOOKUP($B1476,[2]Sheet3!$G:$CZ,39,0)</f>
        <v>0</v>
      </c>
      <c r="BC1476" s="14">
        <f>VLOOKUP($B1476,[2]Sheet3!$G:$CZ,40,0)</f>
        <v>0</v>
      </c>
      <c r="BD1476" s="14">
        <f>VLOOKUP($B1476,[2]Sheet3!$G:$CZ,41,0)</f>
        <v>0</v>
      </c>
      <c r="BE1476" s="14">
        <f>VLOOKUP($B1476,[2]Sheet3!$G:$CZ,42,0)</f>
        <v>0</v>
      </c>
      <c r="BF1476" s="14">
        <f>VLOOKUP($B1476,[2]Sheet3!$G:$CZ,43,0)</f>
        <v>0</v>
      </c>
      <c r="BG1476" s="14">
        <f>VLOOKUP($B1476,[2]Sheet3!$G:$CZ,44,0)</f>
        <v>0</v>
      </c>
      <c r="BH1476" s="14">
        <f>VLOOKUP($B1476,[2]Sheet3!$G:$CZ,45,0)</f>
        <v>0</v>
      </c>
      <c r="BI1476" s="14">
        <f>VLOOKUP($B1476,[2]Sheet3!$G:$CZ,46,0)</f>
        <v>0</v>
      </c>
      <c r="BJ1476" s="14">
        <f>VLOOKUP($B1476,[2]Sheet3!$G:$CZ,47,0)</f>
        <v>0</v>
      </c>
      <c r="BK1476" s="14">
        <f>VLOOKUP($B1476,[2]Sheet3!$G:$CZ,48,0)</f>
        <v>0</v>
      </c>
      <c r="BL1476" s="14">
        <f>VLOOKUP($B1476,[2]Sheet3!$G:$CZ,49,0)</f>
        <v>0</v>
      </c>
      <c r="BM1476" s="14">
        <f>VLOOKUP($B1476,[2]Sheet3!$G:$CZ,50,0)</f>
        <v>0</v>
      </c>
      <c r="BN1476" s="14">
        <f>VLOOKUP($B1476,[2]Sheet3!$G:$CZ,51,0)</f>
        <v>0</v>
      </c>
      <c r="BO1476" s="14">
        <f>VLOOKUP($B1476,[2]Sheet3!$G:$CZ,52,0)</f>
        <v>0</v>
      </c>
      <c r="BP1476" s="14">
        <f>VLOOKUP($B1476,[2]Sheet3!$G:$CZ,53,0)</f>
        <v>0</v>
      </c>
      <c r="BQ1476" s="14">
        <f>VLOOKUP($B1476,[2]Sheet3!$G:$CZ,54,0)</f>
        <v>0</v>
      </c>
      <c r="BR1476" s="14">
        <f>VLOOKUP($B1476,[2]Sheet3!$G:$CZ,55,0)</f>
        <v>0</v>
      </c>
      <c r="BS1476" s="14">
        <f>VLOOKUP($B1476,[2]Sheet3!$G:$CZ,56,0)</f>
        <v>0</v>
      </c>
      <c r="BT1476" s="14">
        <f>VLOOKUP($B1476,[2]Sheet3!$G:$CZ,57,0)</f>
        <v>0</v>
      </c>
      <c r="BU1476" s="14">
        <f>VLOOKUP($B1476,[2]Sheet3!$G:$CZ,58,0)</f>
        <v>0</v>
      </c>
      <c r="BV1476" s="14">
        <f>VLOOKUP($B1476,[2]Sheet3!$G:$CZ,59,0)</f>
        <v>0</v>
      </c>
      <c r="BW1476" s="14">
        <f>VLOOKUP($B1476,[2]Sheet3!$G:$CZ,60,0)</f>
        <v>0</v>
      </c>
      <c r="BX1476" s="14">
        <f>VLOOKUP($B1476,[2]Sheet3!$G:$CZ,61,0)</f>
        <v>0</v>
      </c>
      <c r="BY1476" s="14">
        <f>VLOOKUP($B1476,[2]Sheet3!$G:$CZ,62,0)</f>
        <v>0</v>
      </c>
      <c r="BZ1476" s="14">
        <f>VLOOKUP($B1476,[2]Sheet3!$G:$CZ,63,0)</f>
        <v>0</v>
      </c>
      <c r="CA1476" s="14">
        <f>VLOOKUP($B1476,[2]Sheet3!$G:$CZ,64,0)</f>
        <v>0</v>
      </c>
      <c r="CB1476" s="14">
        <f>VLOOKUP($B1476,[2]Sheet3!$G:$CZ,65,0)</f>
        <v>0</v>
      </c>
      <c r="CC1476" s="14">
        <f>VLOOKUP($B1476,[2]Sheet3!$G:$CZ,66,0)</f>
        <v>0</v>
      </c>
      <c r="CD1476" s="14">
        <f>VLOOKUP($B1476,[2]Sheet3!$G:$CZ,67,0)</f>
        <v>0</v>
      </c>
      <c r="CE1476" s="14">
        <f>VLOOKUP($B1476,[2]Sheet3!$G:$CZ,68,0)</f>
        <v>0</v>
      </c>
      <c r="CF1476" s="14">
        <f>VLOOKUP($B1476,[2]Sheet3!$G:$CZ,69,0)</f>
        <v>0</v>
      </c>
      <c r="CG1476" s="14">
        <f>VLOOKUP($B1476,[2]Sheet3!$G:$CZ,70,0)</f>
        <v>0</v>
      </c>
      <c r="CH1476" s="14">
        <f>VLOOKUP($B1476,[2]Sheet3!$G:$CZ,71,0)</f>
        <v>0</v>
      </c>
      <c r="CI1476" s="14">
        <f>VLOOKUP($B1476,[2]Sheet3!$G:$CZ,72,0)</f>
        <v>0</v>
      </c>
      <c r="CJ1476" s="14">
        <f>VLOOKUP($B1476,[2]Sheet3!$G:$CZ,73,0)</f>
        <v>0</v>
      </c>
      <c r="CK1476" s="14">
        <f>VLOOKUP($B1476,[2]Sheet3!$G:$CZ,74,0)</f>
        <v>0</v>
      </c>
      <c r="CL1476" s="14">
        <f>VLOOKUP($B1476,[2]Sheet3!$G:$CZ,75,0)</f>
        <v>0</v>
      </c>
      <c r="CM1476" s="14">
        <f>VLOOKUP($B1476,[2]Sheet3!$G:$CZ,76,0)</f>
        <v>0</v>
      </c>
      <c r="CN1476" s="14">
        <f>VLOOKUP($B1476,[2]Sheet3!$G:$CZ,77,0)</f>
        <v>0</v>
      </c>
      <c r="CO1476" s="14">
        <f>VLOOKUP($B1476,[2]Sheet3!$G:$CZ,78,0)</f>
        <v>0</v>
      </c>
      <c r="CP1476" s="14">
        <f>VLOOKUP($B1476,[2]Sheet3!$G:$CZ,79,0)</f>
        <v>0</v>
      </c>
      <c r="CQ1476" s="14">
        <f>VLOOKUP($B1476,[2]Sheet3!$G:$CZ,80,0)</f>
        <v>0</v>
      </c>
      <c r="CR1476" s="14">
        <f>VLOOKUP($B1476,[2]Sheet3!$G:$CZ,81,0)</f>
        <v>0</v>
      </c>
      <c r="CS1476" s="14">
        <f>VLOOKUP($B1476,[2]Sheet3!$G:$CZ,82,0)</f>
        <v>0</v>
      </c>
      <c r="CT1476" s="14">
        <f>VLOOKUP($B1476,[2]Sheet3!$G:$CZ,83,0)</f>
        <v>0</v>
      </c>
      <c r="CU1476" s="14">
        <f>VLOOKUP($B1476,[2]Sheet3!$G:$CZ,84,0)</f>
        <v>0</v>
      </c>
      <c r="CV1476" s="14">
        <f>VLOOKUP($B1476,[2]Sheet3!$G:$CZ,85,0)</f>
        <v>0</v>
      </c>
      <c r="CW1476" s="14">
        <f>VLOOKUP($B1476,[2]Sheet3!$G:$CZ,86,0)</f>
        <v>0</v>
      </c>
      <c r="CX1476" s="14">
        <f>VLOOKUP($B1476,[2]Sheet3!$G:$CZ,87,0)</f>
        <v>0</v>
      </c>
      <c r="CY1476" s="14">
        <f>VLOOKUP($B1476,[2]Sheet3!$G:$CZ,88,0)</f>
        <v>0</v>
      </c>
      <c r="CZ1476" s="14">
        <f>VLOOKUP($B1476,[2]Sheet3!$G:$CZ,89,0)</f>
        <v>0</v>
      </c>
      <c r="DA1476" s="14">
        <f>VLOOKUP($B1476,[2]Sheet3!$G:$CZ,90,0)</f>
        <v>0</v>
      </c>
      <c r="DB1476" s="14">
        <f>VLOOKUP($B1476,[2]Sheet3!$G:$CZ,91,0)</f>
        <v>0</v>
      </c>
      <c r="DC1476" s="14">
        <f>VLOOKUP($B1476,[2]Sheet3!$G:$CZ,92,0)</f>
        <v>0</v>
      </c>
      <c r="DD1476" s="14">
        <f>VLOOKUP($B1476,[2]Sheet3!$G:$CZ,93,0)</f>
        <v>0</v>
      </c>
      <c r="DE1476" s="14">
        <f>VLOOKUP($B1476,[2]Sheet3!$G:$CZ,94,0)</f>
        <v>0</v>
      </c>
      <c r="DF1476" s="14">
        <f>VLOOKUP($B1476,[2]Sheet3!$G:$CZ,95,0)</f>
        <v>0</v>
      </c>
      <c r="DG1476" s="14">
        <f>VLOOKUP($B1476,[2]Sheet3!$G:$CZ,96,0)</f>
        <v>0</v>
      </c>
      <c r="DH1476" s="14">
        <f>VLOOKUP($B1476,[2]Sheet3!$G:$CZ,97,0)</f>
        <v>0</v>
      </c>
      <c r="DI1476" s="14">
        <f>VLOOKUP($B1476,[2]Sheet3!$G:$CZ,98,0)</f>
        <v>0</v>
      </c>
    </row>
    <row r="1477" spans="1:113" x14ac:dyDescent="0.3">
      <c r="A1477" s="9" t="str">
        <f t="shared" si="71"/>
        <v>E53290</v>
      </c>
      <c r="B1477" s="15" t="s">
        <v>166</v>
      </c>
      <c r="C1477" s="15" t="s">
        <v>167</v>
      </c>
      <c r="F1477" s="7" t="s">
        <v>15</v>
      </c>
      <c r="G1477" s="12" t="s">
        <v>4969</v>
      </c>
      <c r="H1477" s="12" t="str">
        <f>VLOOKUP($B1477,[1]Sheet1!$A:$G,5,0)</f>
        <v>faiyaz.khan@redingtongroup.com</v>
      </c>
      <c r="I1477" s="12" t="str">
        <f>VLOOKUP($B1477,[1]Sheet1!$A:$G,7,0)</f>
        <v>jaswinder.singh@redingtongroup.com</v>
      </c>
      <c r="J1477" s="12" t="s">
        <v>82</v>
      </c>
      <c r="K1477" s="7"/>
      <c r="L1477" s="7"/>
      <c r="M1477" s="8"/>
      <c r="N1477" s="7" t="str">
        <f t="shared" si="69"/>
        <v>faiyaz.khan@redingtongroup.com; jaswinder.singh@redingtongroup.com; nilesh.phirke@redingtongroup.com;christopher.joseph@redingtongroup.com</v>
      </c>
      <c r="O1477" s="7" t="str">
        <f t="shared" si="70"/>
        <v>E53290</v>
      </c>
      <c r="P1477" s="8" t="s">
        <v>5215</v>
      </c>
      <c r="Q1477" s="14">
        <f>VLOOKUP($B1477,[2]Sheet3!$G:$CZ,2,0)</f>
        <v>2400302008</v>
      </c>
      <c r="R1477" s="14">
        <f>VLOOKUP($B1477,[2]Sheet3!$G:$CZ,3,0)</f>
        <v>2400299458</v>
      </c>
      <c r="S1477" s="14">
        <f>VLOOKUP($B1477,[2]Sheet3!$G:$CZ,4,0)</f>
        <v>0</v>
      </c>
      <c r="T1477" s="14">
        <f>VLOOKUP($B1477,[2]Sheet3!$G:$CZ,5,0)</f>
        <v>0</v>
      </c>
      <c r="U1477" s="14">
        <f>VLOOKUP($B1477,[2]Sheet3!$G:$CZ,6,0)</f>
        <v>0</v>
      </c>
      <c r="V1477" s="14">
        <f>VLOOKUP($B1477,[2]Sheet3!$G:$CZ,7,0)</f>
        <v>0</v>
      </c>
      <c r="W1477" s="14">
        <f>VLOOKUP($B1477,[2]Sheet3!$G:$CZ,8,0)</f>
        <v>0</v>
      </c>
      <c r="X1477" s="14">
        <f>VLOOKUP($B1477,[2]Sheet3!$G:$CZ,9,0)</f>
        <v>0</v>
      </c>
      <c r="Y1477" s="14">
        <f>VLOOKUP($B1477,[2]Sheet3!$G:$CZ,10,0)</f>
        <v>0</v>
      </c>
      <c r="Z1477" s="14">
        <f>VLOOKUP($B1477,[2]Sheet3!$G:$CZ,11,0)</f>
        <v>0</v>
      </c>
      <c r="AA1477" s="14">
        <f>VLOOKUP($B1477,[2]Sheet3!$G:$CZ,12,0)</f>
        <v>0</v>
      </c>
      <c r="AB1477" s="14">
        <f>VLOOKUP($B1477,[2]Sheet3!$G:$CZ,13,0)</f>
        <v>0</v>
      </c>
      <c r="AC1477" s="14">
        <f>VLOOKUP($B1477,[2]Sheet3!$G:$CZ,14,0)</f>
        <v>0</v>
      </c>
      <c r="AD1477" s="14">
        <f>VLOOKUP($B1477,[2]Sheet3!$G:$CZ,15,0)</f>
        <v>0</v>
      </c>
      <c r="AE1477" s="14">
        <f>VLOOKUP($B1477,[2]Sheet3!$G:$CZ,16,0)</f>
        <v>0</v>
      </c>
      <c r="AF1477" s="14">
        <f>VLOOKUP($B1477,[2]Sheet3!$G:$CZ,17,0)</f>
        <v>0</v>
      </c>
      <c r="AG1477" s="14">
        <f>VLOOKUP($B1477,[2]Sheet3!$G:$CZ,18,0)</f>
        <v>0</v>
      </c>
      <c r="AH1477" s="14">
        <f>VLOOKUP($B1477,[2]Sheet3!$G:$CZ,19,0)</f>
        <v>0</v>
      </c>
      <c r="AI1477" s="14">
        <f>VLOOKUP($B1477,[2]Sheet3!$G:$CZ,20,0)</f>
        <v>0</v>
      </c>
      <c r="AJ1477" s="14">
        <f>VLOOKUP($B1477,[2]Sheet3!$G:$CZ,21,0)</f>
        <v>0</v>
      </c>
      <c r="AK1477" s="14">
        <f>VLOOKUP($B1477,[2]Sheet3!$G:$CZ,22,0)</f>
        <v>0</v>
      </c>
      <c r="AL1477" s="14">
        <f>VLOOKUP($B1477,[2]Sheet3!$G:$CZ,23,0)</f>
        <v>0</v>
      </c>
      <c r="AM1477" s="14">
        <f>VLOOKUP($B1477,[2]Sheet3!$G:$CZ,24,0)</f>
        <v>0</v>
      </c>
      <c r="AN1477" s="14">
        <f>VLOOKUP($B1477,[2]Sheet3!$G:$CZ,25,0)</f>
        <v>0</v>
      </c>
      <c r="AO1477" s="14">
        <f>VLOOKUP($B1477,[2]Sheet3!$G:$CZ,26,0)</f>
        <v>0</v>
      </c>
      <c r="AP1477" s="14">
        <f>VLOOKUP($B1477,[2]Sheet3!$G:$CZ,27,0)</f>
        <v>0</v>
      </c>
      <c r="AQ1477" s="14">
        <f>VLOOKUP($B1477,[2]Sheet3!$G:$CZ,28,0)</f>
        <v>0</v>
      </c>
      <c r="AR1477" s="14">
        <f>VLOOKUP($B1477,[2]Sheet3!$G:$CZ,29,0)</f>
        <v>0</v>
      </c>
      <c r="AS1477" s="14">
        <f>VLOOKUP($B1477,[2]Sheet3!$G:$CZ,30,0)</f>
        <v>0</v>
      </c>
      <c r="AT1477" s="14">
        <f>VLOOKUP($B1477,[2]Sheet3!$G:$CZ,31,0)</f>
        <v>0</v>
      </c>
      <c r="AU1477" s="14">
        <f>VLOOKUP($B1477,[2]Sheet3!$G:$CZ,32,0)</f>
        <v>0</v>
      </c>
      <c r="AV1477" s="14">
        <f>VLOOKUP($B1477,[2]Sheet3!$G:$CZ,33,0)</f>
        <v>0</v>
      </c>
      <c r="AW1477" s="14">
        <f>VLOOKUP($B1477,[2]Sheet3!$G:$CZ,34,0)</f>
        <v>0</v>
      </c>
      <c r="AX1477" s="14">
        <f>VLOOKUP($B1477,[2]Sheet3!$G:$CZ,35,0)</f>
        <v>0</v>
      </c>
      <c r="AY1477" s="14">
        <f>VLOOKUP($B1477,[2]Sheet3!$G:$CZ,36,0)</f>
        <v>0</v>
      </c>
      <c r="AZ1477" s="14">
        <f>VLOOKUP($B1477,[2]Sheet3!$G:$CZ,37,0)</f>
        <v>0</v>
      </c>
      <c r="BA1477" s="14">
        <f>VLOOKUP($B1477,[2]Sheet3!$G:$CZ,38,0)</f>
        <v>0</v>
      </c>
      <c r="BB1477" s="14">
        <f>VLOOKUP($B1477,[2]Sheet3!$G:$CZ,39,0)</f>
        <v>0</v>
      </c>
      <c r="BC1477" s="14">
        <f>VLOOKUP($B1477,[2]Sheet3!$G:$CZ,40,0)</f>
        <v>0</v>
      </c>
      <c r="BD1477" s="14">
        <f>VLOOKUP($B1477,[2]Sheet3!$G:$CZ,41,0)</f>
        <v>0</v>
      </c>
      <c r="BE1477" s="14">
        <f>VLOOKUP($B1477,[2]Sheet3!$G:$CZ,42,0)</f>
        <v>0</v>
      </c>
      <c r="BF1477" s="14">
        <f>VLOOKUP($B1477,[2]Sheet3!$G:$CZ,43,0)</f>
        <v>0</v>
      </c>
      <c r="BG1477" s="14">
        <f>VLOOKUP($B1477,[2]Sheet3!$G:$CZ,44,0)</f>
        <v>0</v>
      </c>
      <c r="BH1477" s="14">
        <f>VLOOKUP($B1477,[2]Sheet3!$G:$CZ,45,0)</f>
        <v>0</v>
      </c>
      <c r="BI1477" s="14">
        <f>VLOOKUP($B1477,[2]Sheet3!$G:$CZ,46,0)</f>
        <v>0</v>
      </c>
      <c r="BJ1477" s="14">
        <f>VLOOKUP($B1477,[2]Sheet3!$G:$CZ,47,0)</f>
        <v>0</v>
      </c>
      <c r="BK1477" s="14">
        <f>VLOOKUP($B1477,[2]Sheet3!$G:$CZ,48,0)</f>
        <v>0</v>
      </c>
      <c r="BL1477" s="14">
        <f>VLOOKUP($B1477,[2]Sheet3!$G:$CZ,49,0)</f>
        <v>0</v>
      </c>
      <c r="BM1477" s="14">
        <f>VLOOKUP($B1477,[2]Sheet3!$G:$CZ,50,0)</f>
        <v>0</v>
      </c>
      <c r="BN1477" s="14">
        <f>VLOOKUP($B1477,[2]Sheet3!$G:$CZ,51,0)</f>
        <v>0</v>
      </c>
      <c r="BO1477" s="14">
        <f>VLOOKUP($B1477,[2]Sheet3!$G:$CZ,52,0)</f>
        <v>0</v>
      </c>
      <c r="BP1477" s="14">
        <f>VLOOKUP($B1477,[2]Sheet3!$G:$CZ,53,0)</f>
        <v>0</v>
      </c>
      <c r="BQ1477" s="14">
        <f>VLOOKUP($B1477,[2]Sheet3!$G:$CZ,54,0)</f>
        <v>0</v>
      </c>
      <c r="BR1477" s="14">
        <f>VLOOKUP($B1477,[2]Sheet3!$G:$CZ,55,0)</f>
        <v>0</v>
      </c>
      <c r="BS1477" s="14">
        <f>VLOOKUP($B1477,[2]Sheet3!$G:$CZ,56,0)</f>
        <v>0</v>
      </c>
      <c r="BT1477" s="14">
        <f>VLOOKUP($B1477,[2]Sheet3!$G:$CZ,57,0)</f>
        <v>0</v>
      </c>
      <c r="BU1477" s="14">
        <f>VLOOKUP($B1477,[2]Sheet3!$G:$CZ,58,0)</f>
        <v>0</v>
      </c>
      <c r="BV1477" s="14">
        <f>VLOOKUP($B1477,[2]Sheet3!$G:$CZ,59,0)</f>
        <v>0</v>
      </c>
      <c r="BW1477" s="14">
        <f>VLOOKUP($B1477,[2]Sheet3!$G:$CZ,60,0)</f>
        <v>0</v>
      </c>
      <c r="BX1477" s="14">
        <f>VLOOKUP($B1477,[2]Sheet3!$G:$CZ,61,0)</f>
        <v>0</v>
      </c>
      <c r="BY1477" s="14">
        <f>VLOOKUP($B1477,[2]Sheet3!$G:$CZ,62,0)</f>
        <v>0</v>
      </c>
      <c r="BZ1477" s="14">
        <f>VLOOKUP($B1477,[2]Sheet3!$G:$CZ,63,0)</f>
        <v>0</v>
      </c>
      <c r="CA1477" s="14">
        <f>VLOOKUP($B1477,[2]Sheet3!$G:$CZ,64,0)</f>
        <v>0</v>
      </c>
      <c r="CB1477" s="14">
        <f>VLOOKUP($B1477,[2]Sheet3!$G:$CZ,65,0)</f>
        <v>0</v>
      </c>
      <c r="CC1477" s="14">
        <f>VLOOKUP($B1477,[2]Sheet3!$G:$CZ,66,0)</f>
        <v>0</v>
      </c>
      <c r="CD1477" s="14">
        <f>VLOOKUP($B1477,[2]Sheet3!$G:$CZ,67,0)</f>
        <v>0</v>
      </c>
      <c r="CE1477" s="14">
        <f>VLOOKUP($B1477,[2]Sheet3!$G:$CZ,68,0)</f>
        <v>0</v>
      </c>
      <c r="CF1477" s="14">
        <f>VLOOKUP($B1477,[2]Sheet3!$G:$CZ,69,0)</f>
        <v>0</v>
      </c>
      <c r="CG1477" s="14">
        <f>VLOOKUP($B1477,[2]Sheet3!$G:$CZ,70,0)</f>
        <v>0</v>
      </c>
      <c r="CH1477" s="14">
        <f>VLOOKUP($B1477,[2]Sheet3!$G:$CZ,71,0)</f>
        <v>0</v>
      </c>
      <c r="CI1477" s="14">
        <f>VLOOKUP($B1477,[2]Sheet3!$G:$CZ,72,0)</f>
        <v>0</v>
      </c>
      <c r="CJ1477" s="14">
        <f>VLOOKUP($B1477,[2]Sheet3!$G:$CZ,73,0)</f>
        <v>0</v>
      </c>
      <c r="CK1477" s="14">
        <f>VLOOKUP($B1477,[2]Sheet3!$G:$CZ,74,0)</f>
        <v>0</v>
      </c>
      <c r="CL1477" s="14">
        <f>VLOOKUP($B1477,[2]Sheet3!$G:$CZ,75,0)</f>
        <v>0</v>
      </c>
      <c r="CM1477" s="14">
        <f>VLOOKUP($B1477,[2]Sheet3!$G:$CZ,76,0)</f>
        <v>0</v>
      </c>
      <c r="CN1477" s="14">
        <f>VLOOKUP($B1477,[2]Sheet3!$G:$CZ,77,0)</f>
        <v>0</v>
      </c>
      <c r="CO1477" s="14">
        <f>VLOOKUP($B1477,[2]Sheet3!$G:$CZ,78,0)</f>
        <v>0</v>
      </c>
      <c r="CP1477" s="14">
        <f>VLOOKUP($B1477,[2]Sheet3!$G:$CZ,79,0)</f>
        <v>0</v>
      </c>
      <c r="CQ1477" s="14">
        <f>VLOOKUP($B1477,[2]Sheet3!$G:$CZ,80,0)</f>
        <v>0</v>
      </c>
      <c r="CR1477" s="14">
        <f>VLOOKUP($B1477,[2]Sheet3!$G:$CZ,81,0)</f>
        <v>0</v>
      </c>
      <c r="CS1477" s="14">
        <f>VLOOKUP($B1477,[2]Sheet3!$G:$CZ,82,0)</f>
        <v>0</v>
      </c>
      <c r="CT1477" s="14">
        <f>VLOOKUP($B1477,[2]Sheet3!$G:$CZ,83,0)</f>
        <v>0</v>
      </c>
      <c r="CU1477" s="14">
        <f>VLOOKUP($B1477,[2]Sheet3!$G:$CZ,84,0)</f>
        <v>0</v>
      </c>
      <c r="CV1477" s="14">
        <f>VLOOKUP($B1477,[2]Sheet3!$G:$CZ,85,0)</f>
        <v>0</v>
      </c>
      <c r="CW1477" s="14">
        <f>VLOOKUP($B1477,[2]Sheet3!$G:$CZ,86,0)</f>
        <v>0</v>
      </c>
      <c r="CX1477" s="14">
        <f>VLOOKUP($B1477,[2]Sheet3!$G:$CZ,87,0)</f>
        <v>0</v>
      </c>
      <c r="CY1477" s="14">
        <f>VLOOKUP($B1477,[2]Sheet3!$G:$CZ,88,0)</f>
        <v>0</v>
      </c>
      <c r="CZ1477" s="14">
        <f>VLOOKUP($B1477,[2]Sheet3!$G:$CZ,89,0)</f>
        <v>0</v>
      </c>
      <c r="DA1477" s="14">
        <f>VLOOKUP($B1477,[2]Sheet3!$G:$CZ,90,0)</f>
        <v>0</v>
      </c>
      <c r="DB1477" s="14">
        <f>VLOOKUP($B1477,[2]Sheet3!$G:$CZ,91,0)</f>
        <v>0</v>
      </c>
      <c r="DC1477" s="14">
        <f>VLOOKUP($B1477,[2]Sheet3!$G:$CZ,92,0)</f>
        <v>0</v>
      </c>
      <c r="DD1477" s="14">
        <f>VLOOKUP($B1477,[2]Sheet3!$G:$CZ,93,0)</f>
        <v>0</v>
      </c>
      <c r="DE1477" s="14">
        <f>VLOOKUP($B1477,[2]Sheet3!$G:$CZ,94,0)</f>
        <v>0</v>
      </c>
      <c r="DF1477" s="14">
        <f>VLOOKUP($B1477,[2]Sheet3!$G:$CZ,95,0)</f>
        <v>0</v>
      </c>
      <c r="DG1477" s="14">
        <f>VLOOKUP($B1477,[2]Sheet3!$G:$CZ,96,0)</f>
        <v>0</v>
      </c>
      <c r="DH1477" s="14">
        <f>VLOOKUP($B1477,[2]Sheet3!$G:$CZ,97,0)</f>
        <v>0</v>
      </c>
      <c r="DI1477" s="14">
        <f>VLOOKUP($B1477,[2]Sheet3!$G:$CZ,98,0)</f>
        <v>0</v>
      </c>
    </row>
    <row r="1478" spans="1:113" x14ac:dyDescent="0.3">
      <c r="A1478" s="9" t="str">
        <f t="shared" si="71"/>
        <v>E73046</v>
      </c>
      <c r="B1478" s="15" t="s">
        <v>3087</v>
      </c>
      <c r="C1478" s="15" t="s">
        <v>3088</v>
      </c>
      <c r="F1478" s="7" t="s">
        <v>15</v>
      </c>
      <c r="G1478" s="12" t="s">
        <v>4970</v>
      </c>
      <c r="H1478" s="12" t="str">
        <f>VLOOKUP($B1478,[1]Sheet1!$A:$G,5,0)</f>
        <v>ezaz.ahmad@redingtongroup.com</v>
      </c>
      <c r="I1478" s="12" t="str">
        <f>VLOOKUP($B1478,[1]Sheet1!$A:$G,7,0)</f>
        <v>jaswinder.singh@redingtongroup.com</v>
      </c>
      <c r="J1478" s="12" t="s">
        <v>82</v>
      </c>
      <c r="K1478" s="7"/>
      <c r="L1478" s="7"/>
      <c r="M1478" s="8"/>
      <c r="N1478" s="7" t="str">
        <f t="shared" si="69"/>
        <v>ezaz.ahmad@redingtongroup.com; jaswinder.singh@redingtongroup.com; nilesh.phirke@redingtongroup.com;christopher.joseph@redingtongroup.com</v>
      </c>
      <c r="O1478" s="7" t="str">
        <f t="shared" si="70"/>
        <v>E73046</v>
      </c>
      <c r="P1478" s="8" t="s">
        <v>5215</v>
      </c>
      <c r="Q1478" s="14">
        <f>VLOOKUP($B1478,[2]Sheet3!$G:$CZ,2,0)</f>
        <v>2400302768</v>
      </c>
      <c r="R1478" s="14">
        <f>VLOOKUP($B1478,[2]Sheet3!$G:$CZ,3,0)</f>
        <v>2400309028</v>
      </c>
      <c r="S1478" s="14">
        <f>VLOOKUP($B1478,[2]Sheet3!$G:$CZ,4,0)</f>
        <v>0</v>
      </c>
      <c r="T1478" s="14">
        <f>VLOOKUP($B1478,[2]Sheet3!$G:$CZ,5,0)</f>
        <v>0</v>
      </c>
      <c r="U1478" s="14">
        <f>VLOOKUP($B1478,[2]Sheet3!$G:$CZ,6,0)</f>
        <v>0</v>
      </c>
      <c r="V1478" s="14">
        <f>VLOOKUP($B1478,[2]Sheet3!$G:$CZ,7,0)</f>
        <v>0</v>
      </c>
      <c r="W1478" s="14">
        <f>VLOOKUP($B1478,[2]Sheet3!$G:$CZ,8,0)</f>
        <v>0</v>
      </c>
      <c r="X1478" s="14">
        <f>VLOOKUP($B1478,[2]Sheet3!$G:$CZ,9,0)</f>
        <v>0</v>
      </c>
      <c r="Y1478" s="14">
        <f>VLOOKUP($B1478,[2]Sheet3!$G:$CZ,10,0)</f>
        <v>0</v>
      </c>
      <c r="Z1478" s="14">
        <f>VLOOKUP($B1478,[2]Sheet3!$G:$CZ,11,0)</f>
        <v>0</v>
      </c>
      <c r="AA1478" s="14">
        <f>VLOOKUP($B1478,[2]Sheet3!$G:$CZ,12,0)</f>
        <v>0</v>
      </c>
      <c r="AB1478" s="14">
        <f>VLOOKUP($B1478,[2]Sheet3!$G:$CZ,13,0)</f>
        <v>0</v>
      </c>
      <c r="AC1478" s="14">
        <f>VLOOKUP($B1478,[2]Sheet3!$G:$CZ,14,0)</f>
        <v>0</v>
      </c>
      <c r="AD1478" s="14">
        <f>VLOOKUP($B1478,[2]Sheet3!$G:$CZ,15,0)</f>
        <v>0</v>
      </c>
      <c r="AE1478" s="14">
        <f>VLOOKUP($B1478,[2]Sheet3!$G:$CZ,16,0)</f>
        <v>0</v>
      </c>
      <c r="AF1478" s="14">
        <f>VLOOKUP($B1478,[2]Sheet3!$G:$CZ,17,0)</f>
        <v>0</v>
      </c>
      <c r="AG1478" s="14">
        <f>VLOOKUP($B1478,[2]Sheet3!$G:$CZ,18,0)</f>
        <v>0</v>
      </c>
      <c r="AH1478" s="14">
        <f>VLOOKUP($B1478,[2]Sheet3!$G:$CZ,19,0)</f>
        <v>0</v>
      </c>
      <c r="AI1478" s="14">
        <f>VLOOKUP($B1478,[2]Sheet3!$G:$CZ,20,0)</f>
        <v>0</v>
      </c>
      <c r="AJ1478" s="14">
        <f>VLOOKUP($B1478,[2]Sheet3!$G:$CZ,21,0)</f>
        <v>0</v>
      </c>
      <c r="AK1478" s="14">
        <f>VLOOKUP($B1478,[2]Sheet3!$G:$CZ,22,0)</f>
        <v>0</v>
      </c>
      <c r="AL1478" s="14">
        <f>VLOOKUP($B1478,[2]Sheet3!$G:$CZ,23,0)</f>
        <v>0</v>
      </c>
      <c r="AM1478" s="14">
        <f>VLOOKUP($B1478,[2]Sheet3!$G:$CZ,24,0)</f>
        <v>0</v>
      </c>
      <c r="AN1478" s="14">
        <f>VLOOKUP($B1478,[2]Sheet3!$G:$CZ,25,0)</f>
        <v>0</v>
      </c>
      <c r="AO1478" s="14">
        <f>VLOOKUP($B1478,[2]Sheet3!$G:$CZ,26,0)</f>
        <v>0</v>
      </c>
      <c r="AP1478" s="14">
        <f>VLOOKUP($B1478,[2]Sheet3!$G:$CZ,27,0)</f>
        <v>0</v>
      </c>
      <c r="AQ1478" s="14">
        <f>VLOOKUP($B1478,[2]Sheet3!$G:$CZ,28,0)</f>
        <v>0</v>
      </c>
      <c r="AR1478" s="14">
        <f>VLOOKUP($B1478,[2]Sheet3!$G:$CZ,29,0)</f>
        <v>0</v>
      </c>
      <c r="AS1478" s="14">
        <f>VLOOKUP($B1478,[2]Sheet3!$G:$CZ,30,0)</f>
        <v>0</v>
      </c>
      <c r="AT1478" s="14">
        <f>VLOOKUP($B1478,[2]Sheet3!$G:$CZ,31,0)</f>
        <v>0</v>
      </c>
      <c r="AU1478" s="14">
        <f>VLOOKUP($B1478,[2]Sheet3!$G:$CZ,32,0)</f>
        <v>0</v>
      </c>
      <c r="AV1478" s="14">
        <f>VLOOKUP($B1478,[2]Sheet3!$G:$CZ,33,0)</f>
        <v>0</v>
      </c>
      <c r="AW1478" s="14">
        <f>VLOOKUP($B1478,[2]Sheet3!$G:$CZ,34,0)</f>
        <v>0</v>
      </c>
      <c r="AX1478" s="14">
        <f>VLOOKUP($B1478,[2]Sheet3!$G:$CZ,35,0)</f>
        <v>0</v>
      </c>
      <c r="AY1478" s="14">
        <f>VLOOKUP($B1478,[2]Sheet3!$G:$CZ,36,0)</f>
        <v>0</v>
      </c>
      <c r="AZ1478" s="14">
        <f>VLOOKUP($B1478,[2]Sheet3!$G:$CZ,37,0)</f>
        <v>0</v>
      </c>
      <c r="BA1478" s="14">
        <f>VLOOKUP($B1478,[2]Sheet3!$G:$CZ,38,0)</f>
        <v>0</v>
      </c>
      <c r="BB1478" s="14">
        <f>VLOOKUP($B1478,[2]Sheet3!$G:$CZ,39,0)</f>
        <v>0</v>
      </c>
      <c r="BC1478" s="14">
        <f>VLOOKUP($B1478,[2]Sheet3!$G:$CZ,40,0)</f>
        <v>0</v>
      </c>
      <c r="BD1478" s="14">
        <f>VLOOKUP($B1478,[2]Sheet3!$G:$CZ,41,0)</f>
        <v>0</v>
      </c>
      <c r="BE1478" s="14">
        <f>VLOOKUP($B1478,[2]Sheet3!$G:$CZ,42,0)</f>
        <v>0</v>
      </c>
      <c r="BF1478" s="14">
        <f>VLOOKUP($B1478,[2]Sheet3!$G:$CZ,43,0)</f>
        <v>0</v>
      </c>
      <c r="BG1478" s="14">
        <f>VLOOKUP($B1478,[2]Sheet3!$G:$CZ,44,0)</f>
        <v>0</v>
      </c>
      <c r="BH1478" s="14">
        <f>VLOOKUP($B1478,[2]Sheet3!$G:$CZ,45,0)</f>
        <v>0</v>
      </c>
      <c r="BI1478" s="14">
        <f>VLOOKUP($B1478,[2]Sheet3!$G:$CZ,46,0)</f>
        <v>0</v>
      </c>
      <c r="BJ1478" s="14">
        <f>VLOOKUP($B1478,[2]Sheet3!$G:$CZ,47,0)</f>
        <v>0</v>
      </c>
      <c r="BK1478" s="14">
        <f>VLOOKUP($B1478,[2]Sheet3!$G:$CZ,48,0)</f>
        <v>0</v>
      </c>
      <c r="BL1478" s="14">
        <f>VLOOKUP($B1478,[2]Sheet3!$G:$CZ,49,0)</f>
        <v>0</v>
      </c>
      <c r="BM1478" s="14">
        <f>VLOOKUP($B1478,[2]Sheet3!$G:$CZ,50,0)</f>
        <v>0</v>
      </c>
      <c r="BN1478" s="14">
        <f>VLOOKUP($B1478,[2]Sheet3!$G:$CZ,51,0)</f>
        <v>0</v>
      </c>
      <c r="BO1478" s="14">
        <f>VLOOKUP($B1478,[2]Sheet3!$G:$CZ,52,0)</f>
        <v>0</v>
      </c>
      <c r="BP1478" s="14">
        <f>VLOOKUP($B1478,[2]Sheet3!$G:$CZ,53,0)</f>
        <v>0</v>
      </c>
      <c r="BQ1478" s="14">
        <f>VLOOKUP($B1478,[2]Sheet3!$G:$CZ,54,0)</f>
        <v>0</v>
      </c>
      <c r="BR1478" s="14">
        <f>VLOOKUP($B1478,[2]Sheet3!$G:$CZ,55,0)</f>
        <v>0</v>
      </c>
      <c r="BS1478" s="14">
        <f>VLOOKUP($B1478,[2]Sheet3!$G:$CZ,56,0)</f>
        <v>0</v>
      </c>
      <c r="BT1478" s="14">
        <f>VLOOKUP($B1478,[2]Sheet3!$G:$CZ,57,0)</f>
        <v>0</v>
      </c>
      <c r="BU1478" s="14">
        <f>VLOOKUP($B1478,[2]Sheet3!$G:$CZ,58,0)</f>
        <v>0</v>
      </c>
      <c r="BV1478" s="14">
        <f>VLOOKUP($B1478,[2]Sheet3!$G:$CZ,59,0)</f>
        <v>0</v>
      </c>
      <c r="BW1478" s="14">
        <f>VLOOKUP($B1478,[2]Sheet3!$G:$CZ,60,0)</f>
        <v>0</v>
      </c>
      <c r="BX1478" s="14">
        <f>VLOOKUP($B1478,[2]Sheet3!$G:$CZ,61,0)</f>
        <v>0</v>
      </c>
      <c r="BY1478" s="14">
        <f>VLOOKUP($B1478,[2]Sheet3!$G:$CZ,62,0)</f>
        <v>0</v>
      </c>
      <c r="BZ1478" s="14">
        <f>VLOOKUP($B1478,[2]Sheet3!$G:$CZ,63,0)</f>
        <v>0</v>
      </c>
      <c r="CA1478" s="14">
        <f>VLOOKUP($B1478,[2]Sheet3!$G:$CZ,64,0)</f>
        <v>0</v>
      </c>
      <c r="CB1478" s="14">
        <f>VLOOKUP($B1478,[2]Sheet3!$G:$CZ,65,0)</f>
        <v>0</v>
      </c>
      <c r="CC1478" s="14">
        <f>VLOOKUP($B1478,[2]Sheet3!$G:$CZ,66,0)</f>
        <v>0</v>
      </c>
      <c r="CD1478" s="14">
        <f>VLOOKUP($B1478,[2]Sheet3!$G:$CZ,67,0)</f>
        <v>0</v>
      </c>
      <c r="CE1478" s="14">
        <f>VLOOKUP($B1478,[2]Sheet3!$G:$CZ,68,0)</f>
        <v>0</v>
      </c>
      <c r="CF1478" s="14">
        <f>VLOOKUP($B1478,[2]Sheet3!$G:$CZ,69,0)</f>
        <v>0</v>
      </c>
      <c r="CG1478" s="14">
        <f>VLOOKUP($B1478,[2]Sheet3!$G:$CZ,70,0)</f>
        <v>0</v>
      </c>
      <c r="CH1478" s="14">
        <f>VLOOKUP($B1478,[2]Sheet3!$G:$CZ,71,0)</f>
        <v>0</v>
      </c>
      <c r="CI1478" s="14">
        <f>VLOOKUP($B1478,[2]Sheet3!$G:$CZ,72,0)</f>
        <v>0</v>
      </c>
      <c r="CJ1478" s="14">
        <f>VLOOKUP($B1478,[2]Sheet3!$G:$CZ,73,0)</f>
        <v>0</v>
      </c>
      <c r="CK1478" s="14">
        <f>VLOOKUP($B1478,[2]Sheet3!$G:$CZ,74,0)</f>
        <v>0</v>
      </c>
      <c r="CL1478" s="14">
        <f>VLOOKUP($B1478,[2]Sheet3!$G:$CZ,75,0)</f>
        <v>0</v>
      </c>
      <c r="CM1478" s="14">
        <f>VLOOKUP($B1478,[2]Sheet3!$G:$CZ,76,0)</f>
        <v>0</v>
      </c>
      <c r="CN1478" s="14">
        <f>VLOOKUP($B1478,[2]Sheet3!$G:$CZ,77,0)</f>
        <v>0</v>
      </c>
      <c r="CO1478" s="14">
        <f>VLOOKUP($B1478,[2]Sheet3!$G:$CZ,78,0)</f>
        <v>0</v>
      </c>
      <c r="CP1478" s="14">
        <f>VLOOKUP($B1478,[2]Sheet3!$G:$CZ,79,0)</f>
        <v>0</v>
      </c>
      <c r="CQ1478" s="14">
        <f>VLOOKUP($B1478,[2]Sheet3!$G:$CZ,80,0)</f>
        <v>0</v>
      </c>
      <c r="CR1478" s="14">
        <f>VLOOKUP($B1478,[2]Sheet3!$G:$CZ,81,0)</f>
        <v>0</v>
      </c>
      <c r="CS1478" s="14">
        <f>VLOOKUP($B1478,[2]Sheet3!$G:$CZ,82,0)</f>
        <v>0</v>
      </c>
      <c r="CT1478" s="14">
        <f>VLOOKUP($B1478,[2]Sheet3!$G:$CZ,83,0)</f>
        <v>0</v>
      </c>
      <c r="CU1478" s="14">
        <f>VLOOKUP($B1478,[2]Sheet3!$G:$CZ,84,0)</f>
        <v>0</v>
      </c>
      <c r="CV1478" s="14">
        <f>VLOOKUP($B1478,[2]Sheet3!$G:$CZ,85,0)</f>
        <v>0</v>
      </c>
      <c r="CW1478" s="14">
        <f>VLOOKUP($B1478,[2]Sheet3!$G:$CZ,86,0)</f>
        <v>0</v>
      </c>
      <c r="CX1478" s="14">
        <f>VLOOKUP($B1478,[2]Sheet3!$G:$CZ,87,0)</f>
        <v>0</v>
      </c>
      <c r="CY1478" s="14">
        <f>VLOOKUP($B1478,[2]Sheet3!$G:$CZ,88,0)</f>
        <v>0</v>
      </c>
      <c r="CZ1478" s="14">
        <f>VLOOKUP($B1478,[2]Sheet3!$G:$CZ,89,0)</f>
        <v>0</v>
      </c>
      <c r="DA1478" s="14">
        <f>VLOOKUP($B1478,[2]Sheet3!$G:$CZ,90,0)</f>
        <v>0</v>
      </c>
      <c r="DB1478" s="14">
        <f>VLOOKUP($B1478,[2]Sheet3!$G:$CZ,91,0)</f>
        <v>0</v>
      </c>
      <c r="DC1478" s="14">
        <f>VLOOKUP($B1478,[2]Sheet3!$G:$CZ,92,0)</f>
        <v>0</v>
      </c>
      <c r="DD1478" s="14">
        <f>VLOOKUP($B1478,[2]Sheet3!$G:$CZ,93,0)</f>
        <v>0</v>
      </c>
      <c r="DE1478" s="14">
        <f>VLOOKUP($B1478,[2]Sheet3!$G:$CZ,94,0)</f>
        <v>0</v>
      </c>
      <c r="DF1478" s="14">
        <f>VLOOKUP($B1478,[2]Sheet3!$G:$CZ,95,0)</f>
        <v>0</v>
      </c>
      <c r="DG1478" s="14">
        <f>VLOOKUP($B1478,[2]Sheet3!$G:$CZ,96,0)</f>
        <v>0</v>
      </c>
      <c r="DH1478" s="14">
        <f>VLOOKUP($B1478,[2]Sheet3!$G:$CZ,97,0)</f>
        <v>0</v>
      </c>
      <c r="DI1478" s="14">
        <f>VLOOKUP($B1478,[2]Sheet3!$G:$CZ,98,0)</f>
        <v>0</v>
      </c>
    </row>
    <row r="1479" spans="1:113" x14ac:dyDescent="0.3">
      <c r="A1479" s="9" t="str">
        <f t="shared" si="71"/>
        <v>N14302</v>
      </c>
      <c r="B1479" s="15" t="s">
        <v>3089</v>
      </c>
      <c r="C1479" s="15" t="s">
        <v>3090</v>
      </c>
      <c r="F1479" s="7" t="s">
        <v>15</v>
      </c>
      <c r="G1479" s="12" t="s">
        <v>4971</v>
      </c>
      <c r="H1479" s="12" t="str">
        <f>VLOOKUP($B1479,[1]Sheet1!$A:$G,5,0)</f>
        <v>shashi.singh@redingtongroup.com</v>
      </c>
      <c r="I1479" s="12" t="str">
        <f>VLOOKUP($B1479,[1]Sheet1!$A:$G,7,0)</f>
        <v>sidharth.eknath@redingtongroup.com</v>
      </c>
      <c r="J1479" s="12" t="s">
        <v>82</v>
      </c>
      <c r="K1479" s="7"/>
      <c r="L1479" s="7"/>
      <c r="M1479" s="8"/>
      <c r="N1479" s="7" t="str">
        <f t="shared" si="69"/>
        <v>shashi.singh@redingtongroup.com; sidharth.eknath@redingtongroup.com; nilesh.phirke@redingtongroup.com;christopher.joseph@redingtongroup.com</v>
      </c>
      <c r="O1479" s="7" t="str">
        <f t="shared" si="70"/>
        <v>N14302</v>
      </c>
      <c r="P1479" s="8" t="s">
        <v>5215</v>
      </c>
      <c r="Q1479" s="14">
        <f>VLOOKUP($B1479,[2]Sheet3!$G:$CZ,2,0)</f>
        <v>2400299937</v>
      </c>
      <c r="R1479" s="14">
        <f>VLOOKUP($B1479,[2]Sheet3!$G:$CZ,3,0)</f>
        <v>0</v>
      </c>
      <c r="S1479" s="14">
        <f>VLOOKUP($B1479,[2]Sheet3!$G:$CZ,4,0)</f>
        <v>0</v>
      </c>
      <c r="T1479" s="14">
        <f>VLOOKUP($B1479,[2]Sheet3!$G:$CZ,5,0)</f>
        <v>0</v>
      </c>
      <c r="U1479" s="14">
        <f>VLOOKUP($B1479,[2]Sheet3!$G:$CZ,6,0)</f>
        <v>0</v>
      </c>
      <c r="V1479" s="14">
        <f>VLOOKUP($B1479,[2]Sheet3!$G:$CZ,7,0)</f>
        <v>0</v>
      </c>
      <c r="W1479" s="14">
        <f>VLOOKUP($B1479,[2]Sheet3!$G:$CZ,8,0)</f>
        <v>0</v>
      </c>
      <c r="X1479" s="14">
        <f>VLOOKUP($B1479,[2]Sheet3!$G:$CZ,9,0)</f>
        <v>0</v>
      </c>
      <c r="Y1479" s="14">
        <f>VLOOKUP($B1479,[2]Sheet3!$G:$CZ,10,0)</f>
        <v>0</v>
      </c>
      <c r="Z1479" s="14">
        <f>VLOOKUP($B1479,[2]Sheet3!$G:$CZ,11,0)</f>
        <v>0</v>
      </c>
      <c r="AA1479" s="14">
        <f>VLOOKUP($B1479,[2]Sheet3!$G:$CZ,12,0)</f>
        <v>0</v>
      </c>
      <c r="AB1479" s="14">
        <f>VLOOKUP($B1479,[2]Sheet3!$G:$CZ,13,0)</f>
        <v>0</v>
      </c>
      <c r="AC1479" s="14">
        <f>VLOOKUP($B1479,[2]Sheet3!$G:$CZ,14,0)</f>
        <v>0</v>
      </c>
      <c r="AD1479" s="14">
        <f>VLOOKUP($B1479,[2]Sheet3!$G:$CZ,15,0)</f>
        <v>0</v>
      </c>
      <c r="AE1479" s="14">
        <f>VLOOKUP($B1479,[2]Sheet3!$G:$CZ,16,0)</f>
        <v>0</v>
      </c>
      <c r="AF1479" s="14">
        <f>VLOOKUP($B1479,[2]Sheet3!$G:$CZ,17,0)</f>
        <v>0</v>
      </c>
      <c r="AG1479" s="14">
        <f>VLOOKUP($B1479,[2]Sheet3!$G:$CZ,18,0)</f>
        <v>0</v>
      </c>
      <c r="AH1479" s="14">
        <f>VLOOKUP($B1479,[2]Sheet3!$G:$CZ,19,0)</f>
        <v>0</v>
      </c>
      <c r="AI1479" s="14">
        <f>VLOOKUP($B1479,[2]Sheet3!$G:$CZ,20,0)</f>
        <v>0</v>
      </c>
      <c r="AJ1479" s="14">
        <f>VLOOKUP($B1479,[2]Sheet3!$G:$CZ,21,0)</f>
        <v>0</v>
      </c>
      <c r="AK1479" s="14">
        <f>VLOOKUP($B1479,[2]Sheet3!$G:$CZ,22,0)</f>
        <v>0</v>
      </c>
      <c r="AL1479" s="14">
        <f>VLOOKUP($B1479,[2]Sheet3!$G:$CZ,23,0)</f>
        <v>0</v>
      </c>
      <c r="AM1479" s="14">
        <f>VLOOKUP($B1479,[2]Sheet3!$G:$CZ,24,0)</f>
        <v>0</v>
      </c>
      <c r="AN1479" s="14">
        <f>VLOOKUP($B1479,[2]Sheet3!$G:$CZ,25,0)</f>
        <v>0</v>
      </c>
      <c r="AO1479" s="14">
        <f>VLOOKUP($B1479,[2]Sheet3!$G:$CZ,26,0)</f>
        <v>0</v>
      </c>
      <c r="AP1479" s="14">
        <f>VLOOKUP($B1479,[2]Sheet3!$G:$CZ,27,0)</f>
        <v>0</v>
      </c>
      <c r="AQ1479" s="14">
        <f>VLOOKUP($B1479,[2]Sheet3!$G:$CZ,28,0)</f>
        <v>0</v>
      </c>
      <c r="AR1479" s="14">
        <f>VLOOKUP($B1479,[2]Sheet3!$G:$CZ,29,0)</f>
        <v>0</v>
      </c>
      <c r="AS1479" s="14">
        <f>VLOOKUP($B1479,[2]Sheet3!$G:$CZ,30,0)</f>
        <v>0</v>
      </c>
      <c r="AT1479" s="14">
        <f>VLOOKUP($B1479,[2]Sheet3!$G:$CZ,31,0)</f>
        <v>0</v>
      </c>
      <c r="AU1479" s="14">
        <f>VLOOKUP($B1479,[2]Sheet3!$G:$CZ,32,0)</f>
        <v>0</v>
      </c>
      <c r="AV1479" s="14">
        <f>VLOOKUP($B1479,[2]Sheet3!$G:$CZ,33,0)</f>
        <v>0</v>
      </c>
      <c r="AW1479" s="14">
        <f>VLOOKUP($B1479,[2]Sheet3!$G:$CZ,34,0)</f>
        <v>0</v>
      </c>
      <c r="AX1479" s="14">
        <f>VLOOKUP($B1479,[2]Sheet3!$G:$CZ,35,0)</f>
        <v>0</v>
      </c>
      <c r="AY1479" s="14">
        <f>VLOOKUP($B1479,[2]Sheet3!$G:$CZ,36,0)</f>
        <v>0</v>
      </c>
      <c r="AZ1479" s="14">
        <f>VLOOKUP($B1479,[2]Sheet3!$G:$CZ,37,0)</f>
        <v>0</v>
      </c>
      <c r="BA1479" s="14">
        <f>VLOOKUP($B1479,[2]Sheet3!$G:$CZ,38,0)</f>
        <v>0</v>
      </c>
      <c r="BB1479" s="14">
        <f>VLOOKUP($B1479,[2]Sheet3!$G:$CZ,39,0)</f>
        <v>0</v>
      </c>
      <c r="BC1479" s="14">
        <f>VLOOKUP($B1479,[2]Sheet3!$G:$CZ,40,0)</f>
        <v>0</v>
      </c>
      <c r="BD1479" s="14">
        <f>VLOOKUP($B1479,[2]Sheet3!$G:$CZ,41,0)</f>
        <v>0</v>
      </c>
      <c r="BE1479" s="14">
        <f>VLOOKUP($B1479,[2]Sheet3!$G:$CZ,42,0)</f>
        <v>0</v>
      </c>
      <c r="BF1479" s="14">
        <f>VLOOKUP($B1479,[2]Sheet3!$G:$CZ,43,0)</f>
        <v>0</v>
      </c>
      <c r="BG1479" s="14">
        <f>VLOOKUP($B1479,[2]Sheet3!$G:$CZ,44,0)</f>
        <v>0</v>
      </c>
      <c r="BH1479" s="14">
        <f>VLOOKUP($B1479,[2]Sheet3!$G:$CZ,45,0)</f>
        <v>0</v>
      </c>
      <c r="BI1479" s="14">
        <f>VLOOKUP($B1479,[2]Sheet3!$G:$CZ,46,0)</f>
        <v>0</v>
      </c>
      <c r="BJ1479" s="14">
        <f>VLOOKUP($B1479,[2]Sheet3!$G:$CZ,47,0)</f>
        <v>0</v>
      </c>
      <c r="BK1479" s="14">
        <f>VLOOKUP($B1479,[2]Sheet3!$G:$CZ,48,0)</f>
        <v>0</v>
      </c>
      <c r="BL1479" s="14">
        <f>VLOOKUP($B1479,[2]Sheet3!$G:$CZ,49,0)</f>
        <v>0</v>
      </c>
      <c r="BM1479" s="14">
        <f>VLOOKUP($B1479,[2]Sheet3!$G:$CZ,50,0)</f>
        <v>0</v>
      </c>
      <c r="BN1479" s="14">
        <f>VLOOKUP($B1479,[2]Sheet3!$G:$CZ,51,0)</f>
        <v>0</v>
      </c>
      <c r="BO1479" s="14">
        <f>VLOOKUP($B1479,[2]Sheet3!$G:$CZ,52,0)</f>
        <v>0</v>
      </c>
      <c r="BP1479" s="14">
        <f>VLOOKUP($B1479,[2]Sheet3!$G:$CZ,53,0)</f>
        <v>0</v>
      </c>
      <c r="BQ1479" s="14">
        <f>VLOOKUP($B1479,[2]Sheet3!$G:$CZ,54,0)</f>
        <v>0</v>
      </c>
      <c r="BR1479" s="14">
        <f>VLOOKUP($B1479,[2]Sheet3!$G:$CZ,55,0)</f>
        <v>0</v>
      </c>
      <c r="BS1479" s="14">
        <f>VLOOKUP($B1479,[2]Sheet3!$G:$CZ,56,0)</f>
        <v>0</v>
      </c>
      <c r="BT1479" s="14">
        <f>VLOOKUP($B1479,[2]Sheet3!$G:$CZ,57,0)</f>
        <v>0</v>
      </c>
      <c r="BU1479" s="14">
        <f>VLOOKUP($B1479,[2]Sheet3!$G:$CZ,58,0)</f>
        <v>0</v>
      </c>
      <c r="BV1479" s="14">
        <f>VLOOKUP($B1479,[2]Sheet3!$G:$CZ,59,0)</f>
        <v>0</v>
      </c>
      <c r="BW1479" s="14">
        <f>VLOOKUP($B1479,[2]Sheet3!$G:$CZ,60,0)</f>
        <v>0</v>
      </c>
      <c r="BX1479" s="14">
        <f>VLOOKUP($B1479,[2]Sheet3!$G:$CZ,61,0)</f>
        <v>0</v>
      </c>
      <c r="BY1479" s="14">
        <f>VLOOKUP($B1479,[2]Sheet3!$G:$CZ,62,0)</f>
        <v>0</v>
      </c>
      <c r="BZ1479" s="14">
        <f>VLOOKUP($B1479,[2]Sheet3!$G:$CZ,63,0)</f>
        <v>0</v>
      </c>
      <c r="CA1479" s="14">
        <f>VLOOKUP($B1479,[2]Sheet3!$G:$CZ,64,0)</f>
        <v>0</v>
      </c>
      <c r="CB1479" s="14">
        <f>VLOOKUP($B1479,[2]Sheet3!$G:$CZ,65,0)</f>
        <v>0</v>
      </c>
      <c r="CC1479" s="14">
        <f>VLOOKUP($B1479,[2]Sheet3!$G:$CZ,66,0)</f>
        <v>0</v>
      </c>
      <c r="CD1479" s="14">
        <f>VLOOKUP($B1479,[2]Sheet3!$G:$CZ,67,0)</f>
        <v>0</v>
      </c>
      <c r="CE1479" s="14">
        <f>VLOOKUP($B1479,[2]Sheet3!$G:$CZ,68,0)</f>
        <v>0</v>
      </c>
      <c r="CF1479" s="14">
        <f>VLOOKUP($B1479,[2]Sheet3!$G:$CZ,69,0)</f>
        <v>0</v>
      </c>
      <c r="CG1479" s="14">
        <f>VLOOKUP($B1479,[2]Sheet3!$G:$CZ,70,0)</f>
        <v>0</v>
      </c>
      <c r="CH1479" s="14">
        <f>VLOOKUP($B1479,[2]Sheet3!$G:$CZ,71,0)</f>
        <v>0</v>
      </c>
      <c r="CI1479" s="14">
        <f>VLOOKUP($B1479,[2]Sheet3!$G:$CZ,72,0)</f>
        <v>0</v>
      </c>
      <c r="CJ1479" s="14">
        <f>VLOOKUP($B1479,[2]Sheet3!$G:$CZ,73,0)</f>
        <v>0</v>
      </c>
      <c r="CK1479" s="14">
        <f>VLOOKUP($B1479,[2]Sheet3!$G:$CZ,74,0)</f>
        <v>0</v>
      </c>
      <c r="CL1479" s="14">
        <f>VLOOKUP($B1479,[2]Sheet3!$G:$CZ,75,0)</f>
        <v>0</v>
      </c>
      <c r="CM1479" s="14">
        <f>VLOOKUP($B1479,[2]Sheet3!$G:$CZ,76,0)</f>
        <v>0</v>
      </c>
      <c r="CN1479" s="14">
        <f>VLOOKUP($B1479,[2]Sheet3!$G:$CZ,77,0)</f>
        <v>0</v>
      </c>
      <c r="CO1479" s="14">
        <f>VLOOKUP($B1479,[2]Sheet3!$G:$CZ,78,0)</f>
        <v>0</v>
      </c>
      <c r="CP1479" s="14">
        <f>VLOOKUP($B1479,[2]Sheet3!$G:$CZ,79,0)</f>
        <v>0</v>
      </c>
      <c r="CQ1479" s="14">
        <f>VLOOKUP($B1479,[2]Sheet3!$G:$CZ,80,0)</f>
        <v>0</v>
      </c>
      <c r="CR1479" s="14">
        <f>VLOOKUP($B1479,[2]Sheet3!$G:$CZ,81,0)</f>
        <v>0</v>
      </c>
      <c r="CS1479" s="14">
        <f>VLOOKUP($B1479,[2]Sheet3!$G:$CZ,82,0)</f>
        <v>0</v>
      </c>
      <c r="CT1479" s="14">
        <f>VLOOKUP($B1479,[2]Sheet3!$G:$CZ,83,0)</f>
        <v>0</v>
      </c>
      <c r="CU1479" s="14">
        <f>VLOOKUP($B1479,[2]Sheet3!$G:$CZ,84,0)</f>
        <v>0</v>
      </c>
      <c r="CV1479" s="14">
        <f>VLOOKUP($B1479,[2]Sheet3!$G:$CZ,85,0)</f>
        <v>0</v>
      </c>
      <c r="CW1479" s="14">
        <f>VLOOKUP($B1479,[2]Sheet3!$G:$CZ,86,0)</f>
        <v>0</v>
      </c>
      <c r="CX1479" s="14">
        <f>VLOOKUP($B1479,[2]Sheet3!$G:$CZ,87,0)</f>
        <v>0</v>
      </c>
      <c r="CY1479" s="14">
        <f>VLOOKUP($B1479,[2]Sheet3!$G:$CZ,88,0)</f>
        <v>0</v>
      </c>
      <c r="CZ1479" s="14">
        <f>VLOOKUP($B1479,[2]Sheet3!$G:$CZ,89,0)</f>
        <v>0</v>
      </c>
      <c r="DA1479" s="14">
        <f>VLOOKUP($B1479,[2]Sheet3!$G:$CZ,90,0)</f>
        <v>0</v>
      </c>
      <c r="DB1479" s="14">
        <f>VLOOKUP($B1479,[2]Sheet3!$G:$CZ,91,0)</f>
        <v>0</v>
      </c>
      <c r="DC1479" s="14">
        <f>VLOOKUP($B1479,[2]Sheet3!$G:$CZ,92,0)</f>
        <v>0</v>
      </c>
      <c r="DD1479" s="14">
        <f>VLOOKUP($B1479,[2]Sheet3!$G:$CZ,93,0)</f>
        <v>0</v>
      </c>
      <c r="DE1479" s="14">
        <f>VLOOKUP($B1479,[2]Sheet3!$G:$CZ,94,0)</f>
        <v>0</v>
      </c>
      <c r="DF1479" s="14">
        <f>VLOOKUP($B1479,[2]Sheet3!$G:$CZ,95,0)</f>
        <v>0</v>
      </c>
      <c r="DG1479" s="14">
        <f>VLOOKUP($B1479,[2]Sheet3!$G:$CZ,96,0)</f>
        <v>0</v>
      </c>
      <c r="DH1479" s="14">
        <f>VLOOKUP($B1479,[2]Sheet3!$G:$CZ,97,0)</f>
        <v>0</v>
      </c>
      <c r="DI1479" s="14">
        <f>VLOOKUP($B1479,[2]Sheet3!$G:$CZ,98,0)</f>
        <v>0</v>
      </c>
    </row>
    <row r="1480" spans="1:113" x14ac:dyDescent="0.3">
      <c r="A1480" s="9" t="str">
        <f t="shared" si="71"/>
        <v>N14732</v>
      </c>
      <c r="B1480" s="15" t="s">
        <v>3091</v>
      </c>
      <c r="C1480" s="15" t="s">
        <v>3092</v>
      </c>
      <c r="F1480" s="7" t="s">
        <v>15</v>
      </c>
      <c r="G1480" s="12" t="s">
        <v>4972</v>
      </c>
      <c r="H1480" s="12" t="str">
        <f>VLOOKUP($B1480,[1]Sheet1!$A:$G,5,0)</f>
        <v>dheeraj.sharma@redingtongroup.com</v>
      </c>
      <c r="I1480" s="12" t="str">
        <f>VLOOKUP($B1480,[1]Sheet1!$A:$G,7,0)</f>
        <v>sidharth.eknath@redingtongroup.com</v>
      </c>
      <c r="J1480" s="12" t="s">
        <v>82</v>
      </c>
      <c r="K1480" s="7"/>
      <c r="L1480" s="7"/>
      <c r="M1480" s="8"/>
      <c r="N1480" s="7" t="str">
        <f t="shared" si="69"/>
        <v>dheeraj.sharma@redingtongroup.com; sidharth.eknath@redingtongroup.com; nilesh.phirke@redingtongroup.com;christopher.joseph@redingtongroup.com</v>
      </c>
      <c r="O1480" s="7" t="str">
        <f t="shared" si="70"/>
        <v>N14732</v>
      </c>
      <c r="P1480" s="8" t="s">
        <v>5215</v>
      </c>
      <c r="Q1480" s="14">
        <f>VLOOKUP($B1480,[2]Sheet3!$G:$CZ,2,0)</f>
        <v>2400300029</v>
      </c>
      <c r="R1480" s="14">
        <f>VLOOKUP($B1480,[2]Sheet3!$G:$CZ,3,0)</f>
        <v>2400302598</v>
      </c>
      <c r="S1480" s="14">
        <f>VLOOKUP($B1480,[2]Sheet3!$G:$CZ,4,0)</f>
        <v>2400302595</v>
      </c>
      <c r="T1480" s="14">
        <f>VLOOKUP($B1480,[2]Sheet3!$G:$CZ,5,0)</f>
        <v>0</v>
      </c>
      <c r="U1480" s="14">
        <f>VLOOKUP($B1480,[2]Sheet3!$G:$CZ,6,0)</f>
        <v>0</v>
      </c>
      <c r="V1480" s="14">
        <f>VLOOKUP($B1480,[2]Sheet3!$G:$CZ,7,0)</f>
        <v>0</v>
      </c>
      <c r="W1480" s="14">
        <f>VLOOKUP($B1480,[2]Sheet3!$G:$CZ,8,0)</f>
        <v>0</v>
      </c>
      <c r="X1480" s="14">
        <f>VLOOKUP($B1480,[2]Sheet3!$G:$CZ,9,0)</f>
        <v>0</v>
      </c>
      <c r="Y1480" s="14">
        <f>VLOOKUP($B1480,[2]Sheet3!$G:$CZ,10,0)</f>
        <v>0</v>
      </c>
      <c r="Z1480" s="14">
        <f>VLOOKUP($B1480,[2]Sheet3!$G:$CZ,11,0)</f>
        <v>0</v>
      </c>
      <c r="AA1480" s="14">
        <f>VLOOKUP($B1480,[2]Sheet3!$G:$CZ,12,0)</f>
        <v>0</v>
      </c>
      <c r="AB1480" s="14">
        <f>VLOOKUP($B1480,[2]Sheet3!$G:$CZ,13,0)</f>
        <v>0</v>
      </c>
      <c r="AC1480" s="14">
        <f>VLOOKUP($B1480,[2]Sheet3!$G:$CZ,14,0)</f>
        <v>0</v>
      </c>
      <c r="AD1480" s="14">
        <f>VLOOKUP($B1480,[2]Sheet3!$G:$CZ,15,0)</f>
        <v>0</v>
      </c>
      <c r="AE1480" s="14">
        <f>VLOOKUP($B1480,[2]Sheet3!$G:$CZ,16,0)</f>
        <v>0</v>
      </c>
      <c r="AF1480" s="14">
        <f>VLOOKUP($B1480,[2]Sheet3!$G:$CZ,17,0)</f>
        <v>0</v>
      </c>
      <c r="AG1480" s="14">
        <f>VLOOKUP($B1480,[2]Sheet3!$G:$CZ,18,0)</f>
        <v>0</v>
      </c>
      <c r="AH1480" s="14">
        <f>VLOOKUP($B1480,[2]Sheet3!$G:$CZ,19,0)</f>
        <v>0</v>
      </c>
      <c r="AI1480" s="14">
        <f>VLOOKUP($B1480,[2]Sheet3!$G:$CZ,20,0)</f>
        <v>0</v>
      </c>
      <c r="AJ1480" s="14">
        <f>VLOOKUP($B1480,[2]Sheet3!$G:$CZ,21,0)</f>
        <v>0</v>
      </c>
      <c r="AK1480" s="14">
        <f>VLOOKUP($B1480,[2]Sheet3!$G:$CZ,22,0)</f>
        <v>0</v>
      </c>
      <c r="AL1480" s="14">
        <f>VLOOKUP($B1480,[2]Sheet3!$G:$CZ,23,0)</f>
        <v>0</v>
      </c>
      <c r="AM1480" s="14">
        <f>VLOOKUP($B1480,[2]Sheet3!$G:$CZ,24,0)</f>
        <v>0</v>
      </c>
      <c r="AN1480" s="14">
        <f>VLOOKUP($B1480,[2]Sheet3!$G:$CZ,25,0)</f>
        <v>0</v>
      </c>
      <c r="AO1480" s="14">
        <f>VLOOKUP($B1480,[2]Sheet3!$G:$CZ,26,0)</f>
        <v>0</v>
      </c>
      <c r="AP1480" s="14">
        <f>VLOOKUP($B1480,[2]Sheet3!$G:$CZ,27,0)</f>
        <v>0</v>
      </c>
      <c r="AQ1480" s="14">
        <f>VLOOKUP($B1480,[2]Sheet3!$G:$CZ,28,0)</f>
        <v>0</v>
      </c>
      <c r="AR1480" s="14">
        <f>VLOOKUP($B1480,[2]Sheet3!$G:$CZ,29,0)</f>
        <v>0</v>
      </c>
      <c r="AS1480" s="14">
        <f>VLOOKUP($B1480,[2]Sheet3!$G:$CZ,30,0)</f>
        <v>0</v>
      </c>
      <c r="AT1480" s="14">
        <f>VLOOKUP($B1480,[2]Sheet3!$G:$CZ,31,0)</f>
        <v>0</v>
      </c>
      <c r="AU1480" s="14">
        <f>VLOOKUP($B1480,[2]Sheet3!$G:$CZ,32,0)</f>
        <v>0</v>
      </c>
      <c r="AV1480" s="14">
        <f>VLOOKUP($B1480,[2]Sheet3!$G:$CZ,33,0)</f>
        <v>0</v>
      </c>
      <c r="AW1480" s="14">
        <f>VLOOKUP($B1480,[2]Sheet3!$G:$CZ,34,0)</f>
        <v>0</v>
      </c>
      <c r="AX1480" s="14">
        <f>VLOOKUP($B1480,[2]Sheet3!$G:$CZ,35,0)</f>
        <v>0</v>
      </c>
      <c r="AY1480" s="14">
        <f>VLOOKUP($B1480,[2]Sheet3!$G:$CZ,36,0)</f>
        <v>0</v>
      </c>
      <c r="AZ1480" s="14">
        <f>VLOOKUP($B1480,[2]Sheet3!$G:$CZ,37,0)</f>
        <v>0</v>
      </c>
      <c r="BA1480" s="14">
        <f>VLOOKUP($B1480,[2]Sheet3!$G:$CZ,38,0)</f>
        <v>0</v>
      </c>
      <c r="BB1480" s="14">
        <f>VLOOKUP($B1480,[2]Sheet3!$G:$CZ,39,0)</f>
        <v>0</v>
      </c>
      <c r="BC1480" s="14">
        <f>VLOOKUP($B1480,[2]Sheet3!$G:$CZ,40,0)</f>
        <v>0</v>
      </c>
      <c r="BD1480" s="14">
        <f>VLOOKUP($B1480,[2]Sheet3!$G:$CZ,41,0)</f>
        <v>0</v>
      </c>
      <c r="BE1480" s="14">
        <f>VLOOKUP($B1480,[2]Sheet3!$G:$CZ,42,0)</f>
        <v>0</v>
      </c>
      <c r="BF1480" s="14">
        <f>VLOOKUP($B1480,[2]Sheet3!$G:$CZ,43,0)</f>
        <v>0</v>
      </c>
      <c r="BG1480" s="14">
        <f>VLOOKUP($B1480,[2]Sheet3!$G:$CZ,44,0)</f>
        <v>0</v>
      </c>
      <c r="BH1480" s="14">
        <f>VLOOKUP($B1480,[2]Sheet3!$G:$CZ,45,0)</f>
        <v>0</v>
      </c>
      <c r="BI1480" s="14">
        <f>VLOOKUP($B1480,[2]Sheet3!$G:$CZ,46,0)</f>
        <v>0</v>
      </c>
      <c r="BJ1480" s="14">
        <f>VLOOKUP($B1480,[2]Sheet3!$G:$CZ,47,0)</f>
        <v>0</v>
      </c>
      <c r="BK1480" s="14">
        <f>VLOOKUP($B1480,[2]Sheet3!$G:$CZ,48,0)</f>
        <v>0</v>
      </c>
      <c r="BL1480" s="14">
        <f>VLOOKUP($B1480,[2]Sheet3!$G:$CZ,49,0)</f>
        <v>0</v>
      </c>
      <c r="BM1480" s="14">
        <f>VLOOKUP($B1480,[2]Sheet3!$G:$CZ,50,0)</f>
        <v>0</v>
      </c>
      <c r="BN1480" s="14">
        <f>VLOOKUP($B1480,[2]Sheet3!$G:$CZ,51,0)</f>
        <v>0</v>
      </c>
      <c r="BO1480" s="14">
        <f>VLOOKUP($B1480,[2]Sheet3!$G:$CZ,52,0)</f>
        <v>0</v>
      </c>
      <c r="BP1480" s="14">
        <f>VLOOKUP($B1480,[2]Sheet3!$G:$CZ,53,0)</f>
        <v>0</v>
      </c>
      <c r="BQ1480" s="14">
        <f>VLOOKUP($B1480,[2]Sheet3!$G:$CZ,54,0)</f>
        <v>0</v>
      </c>
      <c r="BR1480" s="14">
        <f>VLOOKUP($B1480,[2]Sheet3!$G:$CZ,55,0)</f>
        <v>0</v>
      </c>
      <c r="BS1480" s="14">
        <f>VLOOKUP($B1480,[2]Sheet3!$G:$CZ,56,0)</f>
        <v>0</v>
      </c>
      <c r="BT1480" s="14">
        <f>VLOOKUP($B1480,[2]Sheet3!$G:$CZ,57,0)</f>
        <v>0</v>
      </c>
      <c r="BU1480" s="14">
        <f>VLOOKUP($B1480,[2]Sheet3!$G:$CZ,58,0)</f>
        <v>0</v>
      </c>
      <c r="BV1480" s="14">
        <f>VLOOKUP($B1480,[2]Sheet3!$G:$CZ,59,0)</f>
        <v>0</v>
      </c>
      <c r="BW1480" s="14">
        <f>VLOOKUP($B1480,[2]Sheet3!$G:$CZ,60,0)</f>
        <v>0</v>
      </c>
      <c r="BX1480" s="14">
        <f>VLOOKUP($B1480,[2]Sheet3!$G:$CZ,61,0)</f>
        <v>0</v>
      </c>
      <c r="BY1480" s="14">
        <f>VLOOKUP($B1480,[2]Sheet3!$G:$CZ,62,0)</f>
        <v>0</v>
      </c>
      <c r="BZ1480" s="14">
        <f>VLOOKUP($B1480,[2]Sheet3!$G:$CZ,63,0)</f>
        <v>0</v>
      </c>
      <c r="CA1480" s="14">
        <f>VLOOKUP($B1480,[2]Sheet3!$G:$CZ,64,0)</f>
        <v>0</v>
      </c>
      <c r="CB1480" s="14">
        <f>VLOOKUP($B1480,[2]Sheet3!$G:$CZ,65,0)</f>
        <v>0</v>
      </c>
      <c r="CC1480" s="14">
        <f>VLOOKUP($B1480,[2]Sheet3!$G:$CZ,66,0)</f>
        <v>0</v>
      </c>
      <c r="CD1480" s="14">
        <f>VLOOKUP($B1480,[2]Sheet3!$G:$CZ,67,0)</f>
        <v>0</v>
      </c>
      <c r="CE1480" s="14">
        <f>VLOOKUP($B1480,[2]Sheet3!$G:$CZ,68,0)</f>
        <v>0</v>
      </c>
      <c r="CF1480" s="14">
        <f>VLOOKUP($B1480,[2]Sheet3!$G:$CZ,69,0)</f>
        <v>0</v>
      </c>
      <c r="CG1480" s="14">
        <f>VLOOKUP($B1480,[2]Sheet3!$G:$CZ,70,0)</f>
        <v>0</v>
      </c>
      <c r="CH1480" s="14">
        <f>VLOOKUP($B1480,[2]Sheet3!$G:$CZ,71,0)</f>
        <v>0</v>
      </c>
      <c r="CI1480" s="14">
        <f>VLOOKUP($B1480,[2]Sheet3!$G:$CZ,72,0)</f>
        <v>0</v>
      </c>
      <c r="CJ1480" s="14">
        <f>VLOOKUP($B1480,[2]Sheet3!$G:$CZ,73,0)</f>
        <v>0</v>
      </c>
      <c r="CK1480" s="14">
        <f>VLOOKUP($B1480,[2]Sheet3!$G:$CZ,74,0)</f>
        <v>0</v>
      </c>
      <c r="CL1480" s="14">
        <f>VLOOKUP($B1480,[2]Sheet3!$G:$CZ,75,0)</f>
        <v>0</v>
      </c>
      <c r="CM1480" s="14">
        <f>VLOOKUP($B1480,[2]Sheet3!$G:$CZ,76,0)</f>
        <v>0</v>
      </c>
      <c r="CN1480" s="14">
        <f>VLOOKUP($B1480,[2]Sheet3!$G:$CZ,77,0)</f>
        <v>0</v>
      </c>
      <c r="CO1480" s="14">
        <f>VLOOKUP($B1480,[2]Sheet3!$G:$CZ,78,0)</f>
        <v>0</v>
      </c>
      <c r="CP1480" s="14">
        <f>VLOOKUP($B1480,[2]Sheet3!$G:$CZ,79,0)</f>
        <v>0</v>
      </c>
      <c r="CQ1480" s="14">
        <f>VLOOKUP($B1480,[2]Sheet3!$G:$CZ,80,0)</f>
        <v>0</v>
      </c>
      <c r="CR1480" s="14">
        <f>VLOOKUP($B1480,[2]Sheet3!$G:$CZ,81,0)</f>
        <v>0</v>
      </c>
      <c r="CS1480" s="14">
        <f>VLOOKUP($B1480,[2]Sheet3!$G:$CZ,82,0)</f>
        <v>0</v>
      </c>
      <c r="CT1480" s="14">
        <f>VLOOKUP($B1480,[2]Sheet3!$G:$CZ,83,0)</f>
        <v>0</v>
      </c>
      <c r="CU1480" s="14">
        <f>VLOOKUP($B1480,[2]Sheet3!$G:$CZ,84,0)</f>
        <v>0</v>
      </c>
      <c r="CV1480" s="14">
        <f>VLOOKUP($B1480,[2]Sheet3!$G:$CZ,85,0)</f>
        <v>0</v>
      </c>
      <c r="CW1480" s="14">
        <f>VLOOKUP($B1480,[2]Sheet3!$G:$CZ,86,0)</f>
        <v>0</v>
      </c>
      <c r="CX1480" s="14">
        <f>VLOOKUP($B1480,[2]Sheet3!$G:$CZ,87,0)</f>
        <v>0</v>
      </c>
      <c r="CY1480" s="14">
        <f>VLOOKUP($B1480,[2]Sheet3!$G:$CZ,88,0)</f>
        <v>0</v>
      </c>
      <c r="CZ1480" s="14">
        <f>VLOOKUP($B1480,[2]Sheet3!$G:$CZ,89,0)</f>
        <v>0</v>
      </c>
      <c r="DA1480" s="14">
        <f>VLOOKUP($B1480,[2]Sheet3!$G:$CZ,90,0)</f>
        <v>0</v>
      </c>
      <c r="DB1480" s="14">
        <f>VLOOKUP($B1480,[2]Sheet3!$G:$CZ,91,0)</f>
        <v>0</v>
      </c>
      <c r="DC1480" s="14">
        <f>VLOOKUP($B1480,[2]Sheet3!$G:$CZ,92,0)</f>
        <v>0</v>
      </c>
      <c r="DD1480" s="14">
        <f>VLOOKUP($B1480,[2]Sheet3!$G:$CZ,93,0)</f>
        <v>0</v>
      </c>
      <c r="DE1480" s="14">
        <f>VLOOKUP($B1480,[2]Sheet3!$G:$CZ,94,0)</f>
        <v>0</v>
      </c>
      <c r="DF1480" s="14">
        <f>VLOOKUP($B1480,[2]Sheet3!$G:$CZ,95,0)</f>
        <v>0</v>
      </c>
      <c r="DG1480" s="14">
        <f>VLOOKUP($B1480,[2]Sheet3!$G:$CZ,96,0)</f>
        <v>0</v>
      </c>
      <c r="DH1480" s="14">
        <f>VLOOKUP($B1480,[2]Sheet3!$G:$CZ,97,0)</f>
        <v>0</v>
      </c>
      <c r="DI1480" s="14">
        <f>VLOOKUP($B1480,[2]Sheet3!$G:$CZ,98,0)</f>
        <v>0</v>
      </c>
    </row>
    <row r="1481" spans="1:113" x14ac:dyDescent="0.3">
      <c r="A1481" s="9" t="str">
        <f t="shared" si="71"/>
        <v>E53242</v>
      </c>
      <c r="B1481" s="15" t="s">
        <v>3093</v>
      </c>
      <c r="C1481" s="15" t="s">
        <v>3094</v>
      </c>
      <c r="F1481" s="7" t="s">
        <v>15</v>
      </c>
      <c r="G1481" s="12" t="s">
        <v>4973</v>
      </c>
      <c r="H1481" s="12" t="str">
        <f>VLOOKUP($B1481,[1]Sheet1!$A:$G,5,0)</f>
        <v>faiyaz.khan@redingtongroup.com</v>
      </c>
      <c r="I1481" s="12" t="str">
        <f>VLOOKUP($B1481,[1]Sheet1!$A:$G,7,0)</f>
        <v>jaswinder.singh@redingtongroup.com</v>
      </c>
      <c r="J1481" s="12" t="s">
        <v>82</v>
      </c>
      <c r="K1481" s="7"/>
      <c r="L1481" s="7"/>
      <c r="M1481" s="8"/>
      <c r="N1481" s="7" t="str">
        <f t="shared" si="69"/>
        <v>faiyaz.khan@redingtongroup.com; jaswinder.singh@redingtongroup.com; nilesh.phirke@redingtongroup.com;christopher.joseph@redingtongroup.com</v>
      </c>
      <c r="O1481" s="7" t="str">
        <f t="shared" si="70"/>
        <v>E53242</v>
      </c>
      <c r="P1481" s="8" t="s">
        <v>5215</v>
      </c>
      <c r="Q1481" s="14">
        <f>VLOOKUP($B1481,[2]Sheet3!$G:$CZ,2,0)</f>
        <v>2400307148</v>
      </c>
      <c r="R1481" s="14">
        <f>VLOOKUP($B1481,[2]Sheet3!$G:$CZ,3,0)</f>
        <v>2400300143</v>
      </c>
      <c r="S1481" s="14">
        <f>VLOOKUP($B1481,[2]Sheet3!$G:$CZ,4,0)</f>
        <v>0</v>
      </c>
      <c r="T1481" s="14">
        <f>VLOOKUP($B1481,[2]Sheet3!$G:$CZ,5,0)</f>
        <v>0</v>
      </c>
      <c r="U1481" s="14">
        <f>VLOOKUP($B1481,[2]Sheet3!$G:$CZ,6,0)</f>
        <v>0</v>
      </c>
      <c r="V1481" s="14">
        <f>VLOOKUP($B1481,[2]Sheet3!$G:$CZ,7,0)</f>
        <v>0</v>
      </c>
      <c r="W1481" s="14">
        <f>VLOOKUP($B1481,[2]Sheet3!$G:$CZ,8,0)</f>
        <v>0</v>
      </c>
      <c r="X1481" s="14">
        <f>VLOOKUP($B1481,[2]Sheet3!$G:$CZ,9,0)</f>
        <v>0</v>
      </c>
      <c r="Y1481" s="14">
        <f>VLOOKUP($B1481,[2]Sheet3!$G:$CZ,10,0)</f>
        <v>0</v>
      </c>
      <c r="Z1481" s="14">
        <f>VLOOKUP($B1481,[2]Sheet3!$G:$CZ,11,0)</f>
        <v>0</v>
      </c>
      <c r="AA1481" s="14">
        <f>VLOOKUP($B1481,[2]Sheet3!$G:$CZ,12,0)</f>
        <v>0</v>
      </c>
      <c r="AB1481" s="14">
        <f>VLOOKUP($B1481,[2]Sheet3!$G:$CZ,13,0)</f>
        <v>0</v>
      </c>
      <c r="AC1481" s="14">
        <f>VLOOKUP($B1481,[2]Sheet3!$G:$CZ,14,0)</f>
        <v>0</v>
      </c>
      <c r="AD1481" s="14">
        <f>VLOOKUP($B1481,[2]Sheet3!$G:$CZ,15,0)</f>
        <v>0</v>
      </c>
      <c r="AE1481" s="14">
        <f>VLOOKUP($B1481,[2]Sheet3!$G:$CZ,16,0)</f>
        <v>0</v>
      </c>
      <c r="AF1481" s="14">
        <f>VLOOKUP($B1481,[2]Sheet3!$G:$CZ,17,0)</f>
        <v>0</v>
      </c>
      <c r="AG1481" s="14">
        <f>VLOOKUP($B1481,[2]Sheet3!$G:$CZ,18,0)</f>
        <v>0</v>
      </c>
      <c r="AH1481" s="14">
        <f>VLOOKUP($B1481,[2]Sheet3!$G:$CZ,19,0)</f>
        <v>0</v>
      </c>
      <c r="AI1481" s="14">
        <f>VLOOKUP($B1481,[2]Sheet3!$G:$CZ,20,0)</f>
        <v>0</v>
      </c>
      <c r="AJ1481" s="14">
        <f>VLOOKUP($B1481,[2]Sheet3!$G:$CZ,21,0)</f>
        <v>0</v>
      </c>
      <c r="AK1481" s="14">
        <f>VLOOKUP($B1481,[2]Sheet3!$G:$CZ,22,0)</f>
        <v>0</v>
      </c>
      <c r="AL1481" s="14">
        <f>VLOOKUP($B1481,[2]Sheet3!$G:$CZ,23,0)</f>
        <v>0</v>
      </c>
      <c r="AM1481" s="14">
        <f>VLOOKUP($B1481,[2]Sheet3!$G:$CZ,24,0)</f>
        <v>0</v>
      </c>
      <c r="AN1481" s="14">
        <f>VLOOKUP($B1481,[2]Sheet3!$G:$CZ,25,0)</f>
        <v>0</v>
      </c>
      <c r="AO1481" s="14">
        <f>VLOOKUP($B1481,[2]Sheet3!$G:$CZ,26,0)</f>
        <v>0</v>
      </c>
      <c r="AP1481" s="14">
        <f>VLOOKUP($B1481,[2]Sheet3!$G:$CZ,27,0)</f>
        <v>0</v>
      </c>
      <c r="AQ1481" s="14">
        <f>VLOOKUP($B1481,[2]Sheet3!$G:$CZ,28,0)</f>
        <v>0</v>
      </c>
      <c r="AR1481" s="14">
        <f>VLOOKUP($B1481,[2]Sheet3!$G:$CZ,29,0)</f>
        <v>0</v>
      </c>
      <c r="AS1481" s="14">
        <f>VLOOKUP($B1481,[2]Sheet3!$G:$CZ,30,0)</f>
        <v>0</v>
      </c>
      <c r="AT1481" s="14">
        <f>VLOOKUP($B1481,[2]Sheet3!$G:$CZ,31,0)</f>
        <v>0</v>
      </c>
      <c r="AU1481" s="14">
        <f>VLOOKUP($B1481,[2]Sheet3!$G:$CZ,32,0)</f>
        <v>0</v>
      </c>
      <c r="AV1481" s="14">
        <f>VLOOKUP($B1481,[2]Sheet3!$G:$CZ,33,0)</f>
        <v>0</v>
      </c>
      <c r="AW1481" s="14">
        <f>VLOOKUP($B1481,[2]Sheet3!$G:$CZ,34,0)</f>
        <v>0</v>
      </c>
      <c r="AX1481" s="14">
        <f>VLOOKUP($B1481,[2]Sheet3!$G:$CZ,35,0)</f>
        <v>0</v>
      </c>
      <c r="AY1481" s="14">
        <f>VLOOKUP($B1481,[2]Sheet3!$G:$CZ,36,0)</f>
        <v>0</v>
      </c>
      <c r="AZ1481" s="14">
        <f>VLOOKUP($B1481,[2]Sheet3!$G:$CZ,37,0)</f>
        <v>0</v>
      </c>
      <c r="BA1481" s="14">
        <f>VLOOKUP($B1481,[2]Sheet3!$G:$CZ,38,0)</f>
        <v>0</v>
      </c>
      <c r="BB1481" s="14">
        <f>VLOOKUP($B1481,[2]Sheet3!$G:$CZ,39,0)</f>
        <v>0</v>
      </c>
      <c r="BC1481" s="14">
        <f>VLOOKUP($B1481,[2]Sheet3!$G:$CZ,40,0)</f>
        <v>0</v>
      </c>
      <c r="BD1481" s="14">
        <f>VLOOKUP($B1481,[2]Sheet3!$G:$CZ,41,0)</f>
        <v>0</v>
      </c>
      <c r="BE1481" s="14">
        <f>VLOOKUP($B1481,[2]Sheet3!$G:$CZ,42,0)</f>
        <v>0</v>
      </c>
      <c r="BF1481" s="14">
        <f>VLOOKUP($B1481,[2]Sheet3!$G:$CZ,43,0)</f>
        <v>0</v>
      </c>
      <c r="BG1481" s="14">
        <f>VLOOKUP($B1481,[2]Sheet3!$G:$CZ,44,0)</f>
        <v>0</v>
      </c>
      <c r="BH1481" s="14">
        <f>VLOOKUP($B1481,[2]Sheet3!$G:$CZ,45,0)</f>
        <v>0</v>
      </c>
      <c r="BI1481" s="14">
        <f>VLOOKUP($B1481,[2]Sheet3!$G:$CZ,46,0)</f>
        <v>0</v>
      </c>
      <c r="BJ1481" s="14">
        <f>VLOOKUP($B1481,[2]Sheet3!$G:$CZ,47,0)</f>
        <v>0</v>
      </c>
      <c r="BK1481" s="14">
        <f>VLOOKUP($B1481,[2]Sheet3!$G:$CZ,48,0)</f>
        <v>0</v>
      </c>
      <c r="BL1481" s="14">
        <f>VLOOKUP($B1481,[2]Sheet3!$G:$CZ,49,0)</f>
        <v>0</v>
      </c>
      <c r="BM1481" s="14">
        <f>VLOOKUP($B1481,[2]Sheet3!$G:$CZ,50,0)</f>
        <v>0</v>
      </c>
      <c r="BN1481" s="14">
        <f>VLOOKUP($B1481,[2]Sheet3!$G:$CZ,51,0)</f>
        <v>0</v>
      </c>
      <c r="BO1481" s="14">
        <f>VLOOKUP($B1481,[2]Sheet3!$G:$CZ,52,0)</f>
        <v>0</v>
      </c>
      <c r="BP1481" s="14">
        <f>VLOOKUP($B1481,[2]Sheet3!$G:$CZ,53,0)</f>
        <v>0</v>
      </c>
      <c r="BQ1481" s="14">
        <f>VLOOKUP($B1481,[2]Sheet3!$G:$CZ,54,0)</f>
        <v>0</v>
      </c>
      <c r="BR1481" s="14">
        <f>VLOOKUP($B1481,[2]Sheet3!$G:$CZ,55,0)</f>
        <v>0</v>
      </c>
      <c r="BS1481" s="14">
        <f>VLOOKUP($B1481,[2]Sheet3!$G:$CZ,56,0)</f>
        <v>0</v>
      </c>
      <c r="BT1481" s="14">
        <f>VLOOKUP($B1481,[2]Sheet3!$G:$CZ,57,0)</f>
        <v>0</v>
      </c>
      <c r="BU1481" s="14">
        <f>VLOOKUP($B1481,[2]Sheet3!$G:$CZ,58,0)</f>
        <v>0</v>
      </c>
      <c r="BV1481" s="14">
        <f>VLOOKUP($B1481,[2]Sheet3!$G:$CZ,59,0)</f>
        <v>0</v>
      </c>
      <c r="BW1481" s="14">
        <f>VLOOKUP($B1481,[2]Sheet3!$G:$CZ,60,0)</f>
        <v>0</v>
      </c>
      <c r="BX1481" s="14">
        <f>VLOOKUP($B1481,[2]Sheet3!$G:$CZ,61,0)</f>
        <v>0</v>
      </c>
      <c r="BY1481" s="14">
        <f>VLOOKUP($B1481,[2]Sheet3!$G:$CZ,62,0)</f>
        <v>0</v>
      </c>
      <c r="BZ1481" s="14">
        <f>VLOOKUP($B1481,[2]Sheet3!$G:$CZ,63,0)</f>
        <v>0</v>
      </c>
      <c r="CA1481" s="14">
        <f>VLOOKUP($B1481,[2]Sheet3!$G:$CZ,64,0)</f>
        <v>0</v>
      </c>
      <c r="CB1481" s="14">
        <f>VLOOKUP($B1481,[2]Sheet3!$G:$CZ,65,0)</f>
        <v>0</v>
      </c>
      <c r="CC1481" s="14">
        <f>VLOOKUP($B1481,[2]Sheet3!$G:$CZ,66,0)</f>
        <v>0</v>
      </c>
      <c r="CD1481" s="14">
        <f>VLOOKUP($B1481,[2]Sheet3!$G:$CZ,67,0)</f>
        <v>0</v>
      </c>
      <c r="CE1481" s="14">
        <f>VLOOKUP($B1481,[2]Sheet3!$G:$CZ,68,0)</f>
        <v>0</v>
      </c>
      <c r="CF1481" s="14">
        <f>VLOOKUP($B1481,[2]Sheet3!$G:$CZ,69,0)</f>
        <v>0</v>
      </c>
      <c r="CG1481" s="14">
        <f>VLOOKUP($B1481,[2]Sheet3!$G:$CZ,70,0)</f>
        <v>0</v>
      </c>
      <c r="CH1481" s="14">
        <f>VLOOKUP($B1481,[2]Sheet3!$G:$CZ,71,0)</f>
        <v>0</v>
      </c>
      <c r="CI1481" s="14">
        <f>VLOOKUP($B1481,[2]Sheet3!$G:$CZ,72,0)</f>
        <v>0</v>
      </c>
      <c r="CJ1481" s="14">
        <f>VLOOKUP($B1481,[2]Sheet3!$G:$CZ,73,0)</f>
        <v>0</v>
      </c>
      <c r="CK1481" s="14">
        <f>VLOOKUP($B1481,[2]Sheet3!$G:$CZ,74,0)</f>
        <v>0</v>
      </c>
      <c r="CL1481" s="14">
        <f>VLOOKUP($B1481,[2]Sheet3!$G:$CZ,75,0)</f>
        <v>0</v>
      </c>
      <c r="CM1481" s="14">
        <f>VLOOKUP($B1481,[2]Sheet3!$G:$CZ,76,0)</f>
        <v>0</v>
      </c>
      <c r="CN1481" s="14">
        <f>VLOOKUP($B1481,[2]Sheet3!$G:$CZ,77,0)</f>
        <v>0</v>
      </c>
      <c r="CO1481" s="14">
        <f>VLOOKUP($B1481,[2]Sheet3!$G:$CZ,78,0)</f>
        <v>0</v>
      </c>
      <c r="CP1481" s="14">
        <f>VLOOKUP($B1481,[2]Sheet3!$G:$CZ,79,0)</f>
        <v>0</v>
      </c>
      <c r="CQ1481" s="14">
        <f>VLOOKUP($B1481,[2]Sheet3!$G:$CZ,80,0)</f>
        <v>0</v>
      </c>
      <c r="CR1481" s="14">
        <f>VLOOKUP($B1481,[2]Sheet3!$G:$CZ,81,0)</f>
        <v>0</v>
      </c>
      <c r="CS1481" s="14">
        <f>VLOOKUP($B1481,[2]Sheet3!$G:$CZ,82,0)</f>
        <v>0</v>
      </c>
      <c r="CT1481" s="14">
        <f>VLOOKUP($B1481,[2]Sheet3!$G:$CZ,83,0)</f>
        <v>0</v>
      </c>
      <c r="CU1481" s="14">
        <f>VLOOKUP($B1481,[2]Sheet3!$G:$CZ,84,0)</f>
        <v>0</v>
      </c>
      <c r="CV1481" s="14">
        <f>VLOOKUP($B1481,[2]Sheet3!$G:$CZ,85,0)</f>
        <v>0</v>
      </c>
      <c r="CW1481" s="14">
        <f>VLOOKUP($B1481,[2]Sheet3!$G:$CZ,86,0)</f>
        <v>0</v>
      </c>
      <c r="CX1481" s="14">
        <f>VLOOKUP($B1481,[2]Sheet3!$G:$CZ,87,0)</f>
        <v>0</v>
      </c>
      <c r="CY1481" s="14">
        <f>VLOOKUP($B1481,[2]Sheet3!$G:$CZ,88,0)</f>
        <v>0</v>
      </c>
      <c r="CZ1481" s="14">
        <f>VLOOKUP($B1481,[2]Sheet3!$G:$CZ,89,0)</f>
        <v>0</v>
      </c>
      <c r="DA1481" s="14">
        <f>VLOOKUP($B1481,[2]Sheet3!$G:$CZ,90,0)</f>
        <v>0</v>
      </c>
      <c r="DB1481" s="14">
        <f>VLOOKUP($B1481,[2]Sheet3!$G:$CZ,91,0)</f>
        <v>0</v>
      </c>
      <c r="DC1481" s="14">
        <f>VLOOKUP($B1481,[2]Sheet3!$G:$CZ,92,0)</f>
        <v>0</v>
      </c>
      <c r="DD1481" s="14">
        <f>VLOOKUP($B1481,[2]Sheet3!$G:$CZ,93,0)</f>
        <v>0</v>
      </c>
      <c r="DE1481" s="14">
        <f>VLOOKUP($B1481,[2]Sheet3!$G:$CZ,94,0)</f>
        <v>0</v>
      </c>
      <c r="DF1481" s="14">
        <f>VLOOKUP($B1481,[2]Sheet3!$G:$CZ,95,0)</f>
        <v>0</v>
      </c>
      <c r="DG1481" s="14">
        <f>VLOOKUP($B1481,[2]Sheet3!$G:$CZ,96,0)</f>
        <v>0</v>
      </c>
      <c r="DH1481" s="14">
        <f>VLOOKUP($B1481,[2]Sheet3!$G:$CZ,97,0)</f>
        <v>0</v>
      </c>
      <c r="DI1481" s="14">
        <f>VLOOKUP($B1481,[2]Sheet3!$G:$CZ,98,0)</f>
        <v>0</v>
      </c>
    </row>
    <row r="1482" spans="1:113" x14ac:dyDescent="0.3">
      <c r="A1482" s="9" t="str">
        <f t="shared" si="71"/>
        <v>W14668</v>
      </c>
      <c r="B1482" s="15" t="s">
        <v>3095</v>
      </c>
      <c r="C1482" s="15" t="s">
        <v>3096</v>
      </c>
      <c r="F1482" s="7" t="s">
        <v>15</v>
      </c>
      <c r="G1482" s="12" t="s">
        <v>4974</v>
      </c>
      <c r="H1482" s="12" t="str">
        <f>VLOOKUP($B1482,[1]Sheet1!$A:$G,5,0)</f>
        <v>dheeraj.sharma@redingtongroup.com</v>
      </c>
      <c r="I1482" s="12" t="str">
        <f>VLOOKUP($B1482,[1]Sheet1!$A:$G,7,0)</f>
        <v>rohan.vora@redingtongroup.com</v>
      </c>
      <c r="J1482" s="12" t="s">
        <v>82</v>
      </c>
      <c r="K1482" s="7"/>
      <c r="L1482" s="7"/>
      <c r="M1482" s="8"/>
      <c r="N1482" s="7" t="str">
        <f t="shared" si="69"/>
        <v>dheeraj.sharma@redingtongroup.com; rohan.vora@redingtongroup.com; nilesh.phirke@redingtongroup.com;christopher.joseph@redingtongroup.com</v>
      </c>
      <c r="O1482" s="7" t="str">
        <f t="shared" si="70"/>
        <v>W14668</v>
      </c>
      <c r="P1482" s="8" t="s">
        <v>5215</v>
      </c>
      <c r="Q1482" s="14">
        <f>VLOOKUP($B1482,[2]Sheet3!$G:$CZ,2,0)</f>
        <v>2400306759</v>
      </c>
      <c r="R1482" s="14">
        <f>VLOOKUP($B1482,[2]Sheet3!$G:$CZ,3,0)</f>
        <v>0</v>
      </c>
      <c r="S1482" s="14">
        <f>VLOOKUP($B1482,[2]Sheet3!$G:$CZ,4,0)</f>
        <v>0</v>
      </c>
      <c r="T1482" s="14">
        <f>VLOOKUP($B1482,[2]Sheet3!$G:$CZ,5,0)</f>
        <v>0</v>
      </c>
      <c r="U1482" s="14">
        <f>VLOOKUP($B1482,[2]Sheet3!$G:$CZ,6,0)</f>
        <v>0</v>
      </c>
      <c r="V1482" s="14">
        <f>VLOOKUP($B1482,[2]Sheet3!$G:$CZ,7,0)</f>
        <v>0</v>
      </c>
      <c r="W1482" s="14">
        <f>VLOOKUP($B1482,[2]Sheet3!$G:$CZ,8,0)</f>
        <v>0</v>
      </c>
      <c r="X1482" s="14">
        <f>VLOOKUP($B1482,[2]Sheet3!$G:$CZ,9,0)</f>
        <v>0</v>
      </c>
      <c r="Y1482" s="14">
        <f>VLOOKUP($B1482,[2]Sheet3!$G:$CZ,10,0)</f>
        <v>0</v>
      </c>
      <c r="Z1482" s="14">
        <f>VLOOKUP($B1482,[2]Sheet3!$G:$CZ,11,0)</f>
        <v>0</v>
      </c>
      <c r="AA1482" s="14">
        <f>VLOOKUP($B1482,[2]Sheet3!$G:$CZ,12,0)</f>
        <v>0</v>
      </c>
      <c r="AB1482" s="14">
        <f>VLOOKUP($B1482,[2]Sheet3!$G:$CZ,13,0)</f>
        <v>0</v>
      </c>
      <c r="AC1482" s="14">
        <f>VLOOKUP($B1482,[2]Sheet3!$G:$CZ,14,0)</f>
        <v>0</v>
      </c>
      <c r="AD1482" s="14">
        <f>VLOOKUP($B1482,[2]Sheet3!$G:$CZ,15,0)</f>
        <v>0</v>
      </c>
      <c r="AE1482" s="14">
        <f>VLOOKUP($B1482,[2]Sheet3!$G:$CZ,16,0)</f>
        <v>0</v>
      </c>
      <c r="AF1482" s="14">
        <f>VLOOKUP($B1482,[2]Sheet3!$G:$CZ,17,0)</f>
        <v>0</v>
      </c>
      <c r="AG1482" s="14">
        <f>VLOOKUP($B1482,[2]Sheet3!$G:$CZ,18,0)</f>
        <v>0</v>
      </c>
      <c r="AH1482" s="14">
        <f>VLOOKUP($B1482,[2]Sheet3!$G:$CZ,19,0)</f>
        <v>0</v>
      </c>
      <c r="AI1482" s="14">
        <f>VLOOKUP($B1482,[2]Sheet3!$G:$CZ,20,0)</f>
        <v>0</v>
      </c>
      <c r="AJ1482" s="14">
        <f>VLOOKUP($B1482,[2]Sheet3!$G:$CZ,21,0)</f>
        <v>0</v>
      </c>
      <c r="AK1482" s="14">
        <f>VLOOKUP($B1482,[2]Sheet3!$G:$CZ,22,0)</f>
        <v>0</v>
      </c>
      <c r="AL1482" s="14">
        <f>VLOOKUP($B1482,[2]Sheet3!$G:$CZ,23,0)</f>
        <v>0</v>
      </c>
      <c r="AM1482" s="14">
        <f>VLOOKUP($B1482,[2]Sheet3!$G:$CZ,24,0)</f>
        <v>0</v>
      </c>
      <c r="AN1482" s="14">
        <f>VLOOKUP($B1482,[2]Sheet3!$G:$CZ,25,0)</f>
        <v>0</v>
      </c>
      <c r="AO1482" s="14">
        <f>VLOOKUP($B1482,[2]Sheet3!$G:$CZ,26,0)</f>
        <v>0</v>
      </c>
      <c r="AP1482" s="14">
        <f>VLOOKUP($B1482,[2]Sheet3!$G:$CZ,27,0)</f>
        <v>0</v>
      </c>
      <c r="AQ1482" s="14">
        <f>VLOOKUP($B1482,[2]Sheet3!$G:$CZ,28,0)</f>
        <v>0</v>
      </c>
      <c r="AR1482" s="14">
        <f>VLOOKUP($B1482,[2]Sheet3!$G:$CZ,29,0)</f>
        <v>0</v>
      </c>
      <c r="AS1482" s="14">
        <f>VLOOKUP($B1482,[2]Sheet3!$G:$CZ,30,0)</f>
        <v>0</v>
      </c>
      <c r="AT1482" s="14">
        <f>VLOOKUP($B1482,[2]Sheet3!$G:$CZ,31,0)</f>
        <v>0</v>
      </c>
      <c r="AU1482" s="14">
        <f>VLOOKUP($B1482,[2]Sheet3!$G:$CZ,32,0)</f>
        <v>0</v>
      </c>
      <c r="AV1482" s="14">
        <f>VLOOKUP($B1482,[2]Sheet3!$G:$CZ,33,0)</f>
        <v>0</v>
      </c>
      <c r="AW1482" s="14">
        <f>VLOOKUP($B1482,[2]Sheet3!$G:$CZ,34,0)</f>
        <v>0</v>
      </c>
      <c r="AX1482" s="14">
        <f>VLOOKUP($B1482,[2]Sheet3!$G:$CZ,35,0)</f>
        <v>0</v>
      </c>
      <c r="AY1482" s="14">
        <f>VLOOKUP($B1482,[2]Sheet3!$G:$CZ,36,0)</f>
        <v>0</v>
      </c>
      <c r="AZ1482" s="14">
        <f>VLOOKUP($B1482,[2]Sheet3!$G:$CZ,37,0)</f>
        <v>0</v>
      </c>
      <c r="BA1482" s="14">
        <f>VLOOKUP($B1482,[2]Sheet3!$G:$CZ,38,0)</f>
        <v>0</v>
      </c>
      <c r="BB1482" s="14">
        <f>VLOOKUP($B1482,[2]Sheet3!$G:$CZ,39,0)</f>
        <v>0</v>
      </c>
      <c r="BC1482" s="14">
        <f>VLOOKUP($B1482,[2]Sheet3!$G:$CZ,40,0)</f>
        <v>0</v>
      </c>
      <c r="BD1482" s="14">
        <f>VLOOKUP($B1482,[2]Sheet3!$G:$CZ,41,0)</f>
        <v>0</v>
      </c>
      <c r="BE1482" s="14">
        <f>VLOOKUP($B1482,[2]Sheet3!$G:$CZ,42,0)</f>
        <v>0</v>
      </c>
      <c r="BF1482" s="14">
        <f>VLOOKUP($B1482,[2]Sheet3!$G:$CZ,43,0)</f>
        <v>0</v>
      </c>
      <c r="BG1482" s="14">
        <f>VLOOKUP($B1482,[2]Sheet3!$G:$CZ,44,0)</f>
        <v>0</v>
      </c>
      <c r="BH1482" s="14">
        <f>VLOOKUP($B1482,[2]Sheet3!$G:$CZ,45,0)</f>
        <v>0</v>
      </c>
      <c r="BI1482" s="14">
        <f>VLOOKUP($B1482,[2]Sheet3!$G:$CZ,46,0)</f>
        <v>0</v>
      </c>
      <c r="BJ1482" s="14">
        <f>VLOOKUP($B1482,[2]Sheet3!$G:$CZ,47,0)</f>
        <v>0</v>
      </c>
      <c r="BK1482" s="14">
        <f>VLOOKUP($B1482,[2]Sheet3!$G:$CZ,48,0)</f>
        <v>0</v>
      </c>
      <c r="BL1482" s="14">
        <f>VLOOKUP($B1482,[2]Sheet3!$G:$CZ,49,0)</f>
        <v>0</v>
      </c>
      <c r="BM1482" s="14">
        <f>VLOOKUP($B1482,[2]Sheet3!$G:$CZ,50,0)</f>
        <v>0</v>
      </c>
      <c r="BN1482" s="14">
        <f>VLOOKUP($B1482,[2]Sheet3!$G:$CZ,51,0)</f>
        <v>0</v>
      </c>
      <c r="BO1482" s="14">
        <f>VLOOKUP($B1482,[2]Sheet3!$G:$CZ,52,0)</f>
        <v>0</v>
      </c>
      <c r="BP1482" s="14">
        <f>VLOOKUP($B1482,[2]Sheet3!$G:$CZ,53,0)</f>
        <v>0</v>
      </c>
      <c r="BQ1482" s="14">
        <f>VLOOKUP($B1482,[2]Sheet3!$G:$CZ,54,0)</f>
        <v>0</v>
      </c>
      <c r="BR1482" s="14">
        <f>VLOOKUP($B1482,[2]Sheet3!$G:$CZ,55,0)</f>
        <v>0</v>
      </c>
      <c r="BS1482" s="14">
        <f>VLOOKUP($B1482,[2]Sheet3!$G:$CZ,56,0)</f>
        <v>0</v>
      </c>
      <c r="BT1482" s="14">
        <f>VLOOKUP($B1482,[2]Sheet3!$G:$CZ,57,0)</f>
        <v>0</v>
      </c>
      <c r="BU1482" s="14">
        <f>VLOOKUP($B1482,[2]Sheet3!$G:$CZ,58,0)</f>
        <v>0</v>
      </c>
      <c r="BV1482" s="14">
        <f>VLOOKUP($B1482,[2]Sheet3!$G:$CZ,59,0)</f>
        <v>0</v>
      </c>
      <c r="BW1482" s="14">
        <f>VLOOKUP($B1482,[2]Sheet3!$G:$CZ,60,0)</f>
        <v>0</v>
      </c>
      <c r="BX1482" s="14">
        <f>VLOOKUP($B1482,[2]Sheet3!$G:$CZ,61,0)</f>
        <v>0</v>
      </c>
      <c r="BY1482" s="14">
        <f>VLOOKUP($B1482,[2]Sheet3!$G:$CZ,62,0)</f>
        <v>0</v>
      </c>
      <c r="BZ1482" s="14">
        <f>VLOOKUP($B1482,[2]Sheet3!$G:$CZ,63,0)</f>
        <v>0</v>
      </c>
      <c r="CA1482" s="14">
        <f>VLOOKUP($B1482,[2]Sheet3!$G:$CZ,64,0)</f>
        <v>0</v>
      </c>
      <c r="CB1482" s="14">
        <f>VLOOKUP($B1482,[2]Sheet3!$G:$CZ,65,0)</f>
        <v>0</v>
      </c>
      <c r="CC1482" s="14">
        <f>VLOOKUP($B1482,[2]Sheet3!$G:$CZ,66,0)</f>
        <v>0</v>
      </c>
      <c r="CD1482" s="14">
        <f>VLOOKUP($B1482,[2]Sheet3!$G:$CZ,67,0)</f>
        <v>0</v>
      </c>
      <c r="CE1482" s="14">
        <f>VLOOKUP($B1482,[2]Sheet3!$G:$CZ,68,0)</f>
        <v>0</v>
      </c>
      <c r="CF1482" s="14">
        <f>VLOOKUP($B1482,[2]Sheet3!$G:$CZ,69,0)</f>
        <v>0</v>
      </c>
      <c r="CG1482" s="14">
        <f>VLOOKUP($B1482,[2]Sheet3!$G:$CZ,70,0)</f>
        <v>0</v>
      </c>
      <c r="CH1482" s="14">
        <f>VLOOKUP($B1482,[2]Sheet3!$G:$CZ,71,0)</f>
        <v>0</v>
      </c>
      <c r="CI1482" s="14">
        <f>VLOOKUP($B1482,[2]Sheet3!$G:$CZ,72,0)</f>
        <v>0</v>
      </c>
      <c r="CJ1482" s="14">
        <f>VLOOKUP($B1482,[2]Sheet3!$G:$CZ,73,0)</f>
        <v>0</v>
      </c>
      <c r="CK1482" s="14">
        <f>VLOOKUP($B1482,[2]Sheet3!$G:$CZ,74,0)</f>
        <v>0</v>
      </c>
      <c r="CL1482" s="14">
        <f>VLOOKUP($B1482,[2]Sheet3!$G:$CZ,75,0)</f>
        <v>0</v>
      </c>
      <c r="CM1482" s="14">
        <f>VLOOKUP($B1482,[2]Sheet3!$G:$CZ,76,0)</f>
        <v>0</v>
      </c>
      <c r="CN1482" s="14">
        <f>VLOOKUP($B1482,[2]Sheet3!$G:$CZ,77,0)</f>
        <v>0</v>
      </c>
      <c r="CO1482" s="14">
        <f>VLOOKUP($B1482,[2]Sheet3!$G:$CZ,78,0)</f>
        <v>0</v>
      </c>
      <c r="CP1482" s="14">
        <f>VLOOKUP($B1482,[2]Sheet3!$G:$CZ,79,0)</f>
        <v>0</v>
      </c>
      <c r="CQ1482" s="14">
        <f>VLOOKUP($B1482,[2]Sheet3!$G:$CZ,80,0)</f>
        <v>0</v>
      </c>
      <c r="CR1482" s="14">
        <f>VLOOKUP($B1482,[2]Sheet3!$G:$CZ,81,0)</f>
        <v>0</v>
      </c>
      <c r="CS1482" s="14">
        <f>VLOOKUP($B1482,[2]Sheet3!$G:$CZ,82,0)</f>
        <v>0</v>
      </c>
      <c r="CT1482" s="14">
        <f>VLOOKUP($B1482,[2]Sheet3!$G:$CZ,83,0)</f>
        <v>0</v>
      </c>
      <c r="CU1482" s="14">
        <f>VLOOKUP($B1482,[2]Sheet3!$G:$CZ,84,0)</f>
        <v>0</v>
      </c>
      <c r="CV1482" s="14">
        <f>VLOOKUP($B1482,[2]Sheet3!$G:$CZ,85,0)</f>
        <v>0</v>
      </c>
      <c r="CW1482" s="14">
        <f>VLOOKUP($B1482,[2]Sheet3!$G:$CZ,86,0)</f>
        <v>0</v>
      </c>
      <c r="CX1482" s="14">
        <f>VLOOKUP($B1482,[2]Sheet3!$G:$CZ,87,0)</f>
        <v>0</v>
      </c>
      <c r="CY1482" s="14">
        <f>VLOOKUP($B1482,[2]Sheet3!$G:$CZ,88,0)</f>
        <v>0</v>
      </c>
      <c r="CZ1482" s="14">
        <f>VLOOKUP($B1482,[2]Sheet3!$G:$CZ,89,0)</f>
        <v>0</v>
      </c>
      <c r="DA1482" s="14">
        <f>VLOOKUP($B1482,[2]Sheet3!$G:$CZ,90,0)</f>
        <v>0</v>
      </c>
      <c r="DB1482" s="14">
        <f>VLOOKUP($B1482,[2]Sheet3!$G:$CZ,91,0)</f>
        <v>0</v>
      </c>
      <c r="DC1482" s="14">
        <f>VLOOKUP($B1482,[2]Sheet3!$G:$CZ,92,0)</f>
        <v>0</v>
      </c>
      <c r="DD1482" s="14">
        <f>VLOOKUP($B1482,[2]Sheet3!$G:$CZ,93,0)</f>
        <v>0</v>
      </c>
      <c r="DE1482" s="14">
        <f>VLOOKUP($B1482,[2]Sheet3!$G:$CZ,94,0)</f>
        <v>0</v>
      </c>
      <c r="DF1482" s="14">
        <f>VLOOKUP($B1482,[2]Sheet3!$G:$CZ,95,0)</f>
        <v>0</v>
      </c>
      <c r="DG1482" s="14">
        <f>VLOOKUP($B1482,[2]Sheet3!$G:$CZ,96,0)</f>
        <v>0</v>
      </c>
      <c r="DH1482" s="14">
        <f>VLOOKUP($B1482,[2]Sheet3!$G:$CZ,97,0)</f>
        <v>0</v>
      </c>
      <c r="DI1482" s="14">
        <f>VLOOKUP($B1482,[2]Sheet3!$G:$CZ,98,0)</f>
        <v>0</v>
      </c>
    </row>
    <row r="1483" spans="1:113" x14ac:dyDescent="0.3">
      <c r="A1483" s="9" t="str">
        <f t="shared" si="71"/>
        <v>S1R206</v>
      </c>
      <c r="B1483" s="15" t="s">
        <v>3097</v>
      </c>
      <c r="C1483" s="15" t="s">
        <v>3098</v>
      </c>
      <c r="F1483" s="7" t="s">
        <v>15</v>
      </c>
      <c r="G1483" s="12" t="s">
        <v>4975</v>
      </c>
      <c r="H1483" s="12" t="str">
        <f>VLOOKUP($B1483,[1]Sheet1!$A:$G,5,0)</f>
        <v>antony.benjamin@redingtongroup.com</v>
      </c>
      <c r="I1483" s="12" t="str">
        <f>VLOOKUP($B1483,[1]Sheet1!$A:$G,7,0)</f>
        <v>yogesh.ganesh@redingtongroup.com</v>
      </c>
      <c r="J1483" s="12" t="s">
        <v>82</v>
      </c>
      <c r="K1483" s="7"/>
      <c r="L1483" s="7"/>
      <c r="M1483" s="8"/>
      <c r="N1483" s="7" t="str">
        <f t="shared" si="69"/>
        <v>antony.benjamin@redingtongroup.com; yogesh.ganesh@redingtongroup.com; nilesh.phirke@redingtongroup.com;christopher.joseph@redingtongroup.com</v>
      </c>
      <c r="O1483" s="7" t="str">
        <f t="shared" si="70"/>
        <v>S1R206</v>
      </c>
      <c r="P1483" s="8" t="s">
        <v>5215</v>
      </c>
      <c r="Q1483" s="14">
        <f>VLOOKUP($B1483,[2]Sheet3!$G:$CZ,2,0)</f>
        <v>2400300293</v>
      </c>
      <c r="R1483" s="14">
        <f>VLOOKUP($B1483,[2]Sheet3!$G:$CZ,3,0)</f>
        <v>0</v>
      </c>
      <c r="S1483" s="14">
        <f>VLOOKUP($B1483,[2]Sheet3!$G:$CZ,4,0)</f>
        <v>0</v>
      </c>
      <c r="T1483" s="14">
        <f>VLOOKUP($B1483,[2]Sheet3!$G:$CZ,5,0)</f>
        <v>0</v>
      </c>
      <c r="U1483" s="14">
        <f>VLOOKUP($B1483,[2]Sheet3!$G:$CZ,6,0)</f>
        <v>0</v>
      </c>
      <c r="V1483" s="14">
        <f>VLOOKUP($B1483,[2]Sheet3!$G:$CZ,7,0)</f>
        <v>0</v>
      </c>
      <c r="W1483" s="14">
        <f>VLOOKUP($B1483,[2]Sheet3!$G:$CZ,8,0)</f>
        <v>0</v>
      </c>
      <c r="X1483" s="14">
        <f>VLOOKUP($B1483,[2]Sheet3!$G:$CZ,9,0)</f>
        <v>0</v>
      </c>
      <c r="Y1483" s="14">
        <f>VLOOKUP($B1483,[2]Sheet3!$G:$CZ,10,0)</f>
        <v>0</v>
      </c>
      <c r="Z1483" s="14">
        <f>VLOOKUP($B1483,[2]Sheet3!$G:$CZ,11,0)</f>
        <v>0</v>
      </c>
      <c r="AA1483" s="14">
        <f>VLOOKUP($B1483,[2]Sheet3!$G:$CZ,12,0)</f>
        <v>0</v>
      </c>
      <c r="AB1483" s="14">
        <f>VLOOKUP($B1483,[2]Sheet3!$G:$CZ,13,0)</f>
        <v>0</v>
      </c>
      <c r="AC1483" s="14">
        <f>VLOOKUP($B1483,[2]Sheet3!$G:$CZ,14,0)</f>
        <v>0</v>
      </c>
      <c r="AD1483" s="14">
        <f>VLOOKUP($B1483,[2]Sheet3!$G:$CZ,15,0)</f>
        <v>0</v>
      </c>
      <c r="AE1483" s="14">
        <f>VLOOKUP($B1483,[2]Sheet3!$G:$CZ,16,0)</f>
        <v>0</v>
      </c>
      <c r="AF1483" s="14">
        <f>VLOOKUP($B1483,[2]Sheet3!$G:$CZ,17,0)</f>
        <v>0</v>
      </c>
      <c r="AG1483" s="14">
        <f>VLOOKUP($B1483,[2]Sheet3!$G:$CZ,18,0)</f>
        <v>0</v>
      </c>
      <c r="AH1483" s="14">
        <f>VLOOKUP($B1483,[2]Sheet3!$G:$CZ,19,0)</f>
        <v>0</v>
      </c>
      <c r="AI1483" s="14">
        <f>VLOOKUP($B1483,[2]Sheet3!$G:$CZ,20,0)</f>
        <v>0</v>
      </c>
      <c r="AJ1483" s="14">
        <f>VLOOKUP($B1483,[2]Sheet3!$G:$CZ,21,0)</f>
        <v>0</v>
      </c>
      <c r="AK1483" s="14">
        <f>VLOOKUP($B1483,[2]Sheet3!$G:$CZ,22,0)</f>
        <v>0</v>
      </c>
      <c r="AL1483" s="14">
        <f>VLOOKUP($B1483,[2]Sheet3!$G:$CZ,23,0)</f>
        <v>0</v>
      </c>
      <c r="AM1483" s="14">
        <f>VLOOKUP($B1483,[2]Sheet3!$G:$CZ,24,0)</f>
        <v>0</v>
      </c>
      <c r="AN1483" s="14">
        <f>VLOOKUP($B1483,[2]Sheet3!$G:$CZ,25,0)</f>
        <v>0</v>
      </c>
      <c r="AO1483" s="14">
        <f>VLOOKUP($B1483,[2]Sheet3!$G:$CZ,26,0)</f>
        <v>0</v>
      </c>
      <c r="AP1483" s="14">
        <f>VLOOKUP($B1483,[2]Sheet3!$G:$CZ,27,0)</f>
        <v>0</v>
      </c>
      <c r="AQ1483" s="14">
        <f>VLOOKUP($B1483,[2]Sheet3!$G:$CZ,28,0)</f>
        <v>0</v>
      </c>
      <c r="AR1483" s="14">
        <f>VLOOKUP($B1483,[2]Sheet3!$G:$CZ,29,0)</f>
        <v>0</v>
      </c>
      <c r="AS1483" s="14">
        <f>VLOOKUP($B1483,[2]Sheet3!$G:$CZ,30,0)</f>
        <v>0</v>
      </c>
      <c r="AT1483" s="14">
        <f>VLOOKUP($B1483,[2]Sheet3!$G:$CZ,31,0)</f>
        <v>0</v>
      </c>
      <c r="AU1483" s="14">
        <f>VLOOKUP($B1483,[2]Sheet3!$G:$CZ,32,0)</f>
        <v>0</v>
      </c>
      <c r="AV1483" s="14">
        <f>VLOOKUP($B1483,[2]Sheet3!$G:$CZ,33,0)</f>
        <v>0</v>
      </c>
      <c r="AW1483" s="14">
        <f>VLOOKUP($B1483,[2]Sheet3!$G:$CZ,34,0)</f>
        <v>0</v>
      </c>
      <c r="AX1483" s="14">
        <f>VLOOKUP($B1483,[2]Sheet3!$G:$CZ,35,0)</f>
        <v>0</v>
      </c>
      <c r="AY1483" s="14">
        <f>VLOOKUP($B1483,[2]Sheet3!$G:$CZ,36,0)</f>
        <v>0</v>
      </c>
      <c r="AZ1483" s="14">
        <f>VLOOKUP($B1483,[2]Sheet3!$G:$CZ,37,0)</f>
        <v>0</v>
      </c>
      <c r="BA1483" s="14">
        <f>VLOOKUP($B1483,[2]Sheet3!$G:$CZ,38,0)</f>
        <v>0</v>
      </c>
      <c r="BB1483" s="14">
        <f>VLOOKUP($B1483,[2]Sheet3!$G:$CZ,39,0)</f>
        <v>0</v>
      </c>
      <c r="BC1483" s="14">
        <f>VLOOKUP($B1483,[2]Sheet3!$G:$CZ,40,0)</f>
        <v>0</v>
      </c>
      <c r="BD1483" s="14">
        <f>VLOOKUP($B1483,[2]Sheet3!$G:$CZ,41,0)</f>
        <v>0</v>
      </c>
      <c r="BE1483" s="14">
        <f>VLOOKUP($B1483,[2]Sheet3!$G:$CZ,42,0)</f>
        <v>0</v>
      </c>
      <c r="BF1483" s="14">
        <f>VLOOKUP($B1483,[2]Sheet3!$G:$CZ,43,0)</f>
        <v>0</v>
      </c>
      <c r="BG1483" s="14">
        <f>VLOOKUP($B1483,[2]Sheet3!$G:$CZ,44,0)</f>
        <v>0</v>
      </c>
      <c r="BH1483" s="14">
        <f>VLOOKUP($B1483,[2]Sheet3!$G:$CZ,45,0)</f>
        <v>0</v>
      </c>
      <c r="BI1483" s="14">
        <f>VLOOKUP($B1483,[2]Sheet3!$G:$CZ,46,0)</f>
        <v>0</v>
      </c>
      <c r="BJ1483" s="14">
        <f>VLOOKUP($B1483,[2]Sheet3!$G:$CZ,47,0)</f>
        <v>0</v>
      </c>
      <c r="BK1483" s="14">
        <f>VLOOKUP($B1483,[2]Sheet3!$G:$CZ,48,0)</f>
        <v>0</v>
      </c>
      <c r="BL1483" s="14">
        <f>VLOOKUP($B1483,[2]Sheet3!$G:$CZ,49,0)</f>
        <v>0</v>
      </c>
      <c r="BM1483" s="14">
        <f>VLOOKUP($B1483,[2]Sheet3!$G:$CZ,50,0)</f>
        <v>0</v>
      </c>
      <c r="BN1483" s="14">
        <f>VLOOKUP($B1483,[2]Sheet3!$G:$CZ,51,0)</f>
        <v>0</v>
      </c>
      <c r="BO1483" s="14">
        <f>VLOOKUP($B1483,[2]Sheet3!$G:$CZ,52,0)</f>
        <v>0</v>
      </c>
      <c r="BP1483" s="14">
        <f>VLOOKUP($B1483,[2]Sheet3!$G:$CZ,53,0)</f>
        <v>0</v>
      </c>
      <c r="BQ1483" s="14">
        <f>VLOOKUP($B1483,[2]Sheet3!$G:$CZ,54,0)</f>
        <v>0</v>
      </c>
      <c r="BR1483" s="14">
        <f>VLOOKUP($B1483,[2]Sheet3!$G:$CZ,55,0)</f>
        <v>0</v>
      </c>
      <c r="BS1483" s="14">
        <f>VLOOKUP($B1483,[2]Sheet3!$G:$CZ,56,0)</f>
        <v>0</v>
      </c>
      <c r="BT1483" s="14">
        <f>VLOOKUP($B1483,[2]Sheet3!$G:$CZ,57,0)</f>
        <v>0</v>
      </c>
      <c r="BU1483" s="14">
        <f>VLOOKUP($B1483,[2]Sheet3!$G:$CZ,58,0)</f>
        <v>0</v>
      </c>
      <c r="BV1483" s="14">
        <f>VLOOKUP($B1483,[2]Sheet3!$G:$CZ,59,0)</f>
        <v>0</v>
      </c>
      <c r="BW1483" s="14">
        <f>VLOOKUP($B1483,[2]Sheet3!$G:$CZ,60,0)</f>
        <v>0</v>
      </c>
      <c r="BX1483" s="14">
        <f>VLOOKUP($B1483,[2]Sheet3!$G:$CZ,61,0)</f>
        <v>0</v>
      </c>
      <c r="BY1483" s="14">
        <f>VLOOKUP($B1483,[2]Sheet3!$G:$CZ,62,0)</f>
        <v>0</v>
      </c>
      <c r="BZ1483" s="14">
        <f>VLOOKUP($B1483,[2]Sheet3!$G:$CZ,63,0)</f>
        <v>0</v>
      </c>
      <c r="CA1483" s="14">
        <f>VLOOKUP($B1483,[2]Sheet3!$G:$CZ,64,0)</f>
        <v>0</v>
      </c>
      <c r="CB1483" s="14">
        <f>VLOOKUP($B1483,[2]Sheet3!$G:$CZ,65,0)</f>
        <v>0</v>
      </c>
      <c r="CC1483" s="14">
        <f>VLOOKUP($B1483,[2]Sheet3!$G:$CZ,66,0)</f>
        <v>0</v>
      </c>
      <c r="CD1483" s="14">
        <f>VLOOKUP($B1483,[2]Sheet3!$G:$CZ,67,0)</f>
        <v>0</v>
      </c>
      <c r="CE1483" s="14">
        <f>VLOOKUP($B1483,[2]Sheet3!$G:$CZ,68,0)</f>
        <v>0</v>
      </c>
      <c r="CF1483" s="14">
        <f>VLOOKUP($B1483,[2]Sheet3!$G:$CZ,69,0)</f>
        <v>0</v>
      </c>
      <c r="CG1483" s="14">
        <f>VLOOKUP($B1483,[2]Sheet3!$G:$CZ,70,0)</f>
        <v>0</v>
      </c>
      <c r="CH1483" s="14">
        <f>VLOOKUP($B1483,[2]Sheet3!$G:$CZ,71,0)</f>
        <v>0</v>
      </c>
      <c r="CI1483" s="14">
        <f>VLOOKUP($B1483,[2]Sheet3!$G:$CZ,72,0)</f>
        <v>0</v>
      </c>
      <c r="CJ1483" s="14">
        <f>VLOOKUP($B1483,[2]Sheet3!$G:$CZ,73,0)</f>
        <v>0</v>
      </c>
      <c r="CK1483" s="14">
        <f>VLOOKUP($B1483,[2]Sheet3!$G:$CZ,74,0)</f>
        <v>0</v>
      </c>
      <c r="CL1483" s="14">
        <f>VLOOKUP($B1483,[2]Sheet3!$G:$CZ,75,0)</f>
        <v>0</v>
      </c>
      <c r="CM1483" s="14">
        <f>VLOOKUP($B1483,[2]Sheet3!$G:$CZ,76,0)</f>
        <v>0</v>
      </c>
      <c r="CN1483" s="14">
        <f>VLOOKUP($B1483,[2]Sheet3!$G:$CZ,77,0)</f>
        <v>0</v>
      </c>
      <c r="CO1483" s="14">
        <f>VLOOKUP($B1483,[2]Sheet3!$G:$CZ,78,0)</f>
        <v>0</v>
      </c>
      <c r="CP1483" s="14">
        <f>VLOOKUP($B1483,[2]Sheet3!$G:$CZ,79,0)</f>
        <v>0</v>
      </c>
      <c r="CQ1483" s="14">
        <f>VLOOKUP($B1483,[2]Sheet3!$G:$CZ,80,0)</f>
        <v>0</v>
      </c>
      <c r="CR1483" s="14">
        <f>VLOOKUP($B1483,[2]Sheet3!$G:$CZ,81,0)</f>
        <v>0</v>
      </c>
      <c r="CS1483" s="14">
        <f>VLOOKUP($B1483,[2]Sheet3!$G:$CZ,82,0)</f>
        <v>0</v>
      </c>
      <c r="CT1483" s="14">
        <f>VLOOKUP($B1483,[2]Sheet3!$G:$CZ,83,0)</f>
        <v>0</v>
      </c>
      <c r="CU1483" s="14">
        <f>VLOOKUP($B1483,[2]Sheet3!$G:$CZ,84,0)</f>
        <v>0</v>
      </c>
      <c r="CV1483" s="14">
        <f>VLOOKUP($B1483,[2]Sheet3!$G:$CZ,85,0)</f>
        <v>0</v>
      </c>
      <c r="CW1483" s="14">
        <f>VLOOKUP($B1483,[2]Sheet3!$G:$CZ,86,0)</f>
        <v>0</v>
      </c>
      <c r="CX1483" s="14">
        <f>VLOOKUP($B1483,[2]Sheet3!$G:$CZ,87,0)</f>
        <v>0</v>
      </c>
      <c r="CY1483" s="14">
        <f>VLOOKUP($B1483,[2]Sheet3!$G:$CZ,88,0)</f>
        <v>0</v>
      </c>
      <c r="CZ1483" s="14">
        <f>VLOOKUP($B1483,[2]Sheet3!$G:$CZ,89,0)</f>
        <v>0</v>
      </c>
      <c r="DA1483" s="14">
        <f>VLOOKUP($B1483,[2]Sheet3!$G:$CZ,90,0)</f>
        <v>0</v>
      </c>
      <c r="DB1483" s="14">
        <f>VLOOKUP($B1483,[2]Sheet3!$G:$CZ,91,0)</f>
        <v>0</v>
      </c>
      <c r="DC1483" s="14">
        <f>VLOOKUP($B1483,[2]Sheet3!$G:$CZ,92,0)</f>
        <v>0</v>
      </c>
      <c r="DD1483" s="14">
        <f>VLOOKUP($B1483,[2]Sheet3!$G:$CZ,93,0)</f>
        <v>0</v>
      </c>
      <c r="DE1483" s="14">
        <f>VLOOKUP($B1483,[2]Sheet3!$G:$CZ,94,0)</f>
        <v>0</v>
      </c>
      <c r="DF1483" s="14">
        <f>VLOOKUP($B1483,[2]Sheet3!$G:$CZ,95,0)</f>
        <v>0</v>
      </c>
      <c r="DG1483" s="14">
        <f>VLOOKUP($B1483,[2]Sheet3!$G:$CZ,96,0)</f>
        <v>0</v>
      </c>
      <c r="DH1483" s="14">
        <f>VLOOKUP($B1483,[2]Sheet3!$G:$CZ,97,0)</f>
        <v>0</v>
      </c>
      <c r="DI1483" s="14">
        <f>VLOOKUP($B1483,[2]Sheet3!$G:$CZ,98,0)</f>
        <v>0</v>
      </c>
    </row>
    <row r="1484" spans="1:113" x14ac:dyDescent="0.3">
      <c r="A1484" s="9" t="str">
        <f t="shared" si="71"/>
        <v>W53330</v>
      </c>
      <c r="B1484" s="15" t="s">
        <v>3099</v>
      </c>
      <c r="C1484" s="15" t="s">
        <v>3100</v>
      </c>
      <c r="F1484" s="7" t="s">
        <v>15</v>
      </c>
      <c r="G1484" s="12" t="s">
        <v>4976</v>
      </c>
      <c r="H1484" s="12" t="str">
        <f>VLOOKUP($B1484,[1]Sheet1!$A:$G,5,0)</f>
        <v>abhishek.vinod@redingtongroup.com</v>
      </c>
      <c r="I1484" s="12" t="str">
        <f>VLOOKUP($B1484,[1]Sheet1!$A:$G,7,0)</f>
        <v>dilip.vishwa@redingtongroup.com</v>
      </c>
      <c r="J1484" s="12" t="s">
        <v>82</v>
      </c>
      <c r="K1484" s="7"/>
      <c r="L1484" s="7"/>
      <c r="M1484" s="8"/>
      <c r="N1484" s="7" t="str">
        <f t="shared" si="69"/>
        <v>abhishek.vinod@redingtongroup.com; dilip.vishwa@redingtongroup.com; nilesh.phirke@redingtongroup.com;christopher.joseph@redingtongroup.com</v>
      </c>
      <c r="O1484" s="7" t="str">
        <f t="shared" si="70"/>
        <v>W53330</v>
      </c>
      <c r="P1484" s="8" t="s">
        <v>5215</v>
      </c>
      <c r="Q1484" s="14">
        <f>VLOOKUP($B1484,[2]Sheet3!$G:$CZ,2,0)</f>
        <v>2400307086</v>
      </c>
      <c r="R1484" s="14">
        <f>VLOOKUP($B1484,[2]Sheet3!$G:$CZ,3,0)</f>
        <v>0</v>
      </c>
      <c r="S1484" s="14">
        <f>VLOOKUP($B1484,[2]Sheet3!$G:$CZ,4,0)</f>
        <v>0</v>
      </c>
      <c r="T1484" s="14">
        <f>VLOOKUP($B1484,[2]Sheet3!$G:$CZ,5,0)</f>
        <v>0</v>
      </c>
      <c r="U1484" s="14">
        <f>VLOOKUP($B1484,[2]Sheet3!$G:$CZ,6,0)</f>
        <v>0</v>
      </c>
      <c r="V1484" s="14">
        <f>VLOOKUP($B1484,[2]Sheet3!$G:$CZ,7,0)</f>
        <v>0</v>
      </c>
      <c r="W1484" s="14">
        <f>VLOOKUP($B1484,[2]Sheet3!$G:$CZ,8,0)</f>
        <v>0</v>
      </c>
      <c r="X1484" s="14">
        <f>VLOOKUP($B1484,[2]Sheet3!$G:$CZ,9,0)</f>
        <v>0</v>
      </c>
      <c r="Y1484" s="14">
        <f>VLOOKUP($B1484,[2]Sheet3!$G:$CZ,10,0)</f>
        <v>0</v>
      </c>
      <c r="Z1484" s="14">
        <f>VLOOKUP($B1484,[2]Sheet3!$G:$CZ,11,0)</f>
        <v>0</v>
      </c>
      <c r="AA1484" s="14">
        <f>VLOOKUP($B1484,[2]Sheet3!$G:$CZ,12,0)</f>
        <v>0</v>
      </c>
      <c r="AB1484" s="14">
        <f>VLOOKUP($B1484,[2]Sheet3!$G:$CZ,13,0)</f>
        <v>0</v>
      </c>
      <c r="AC1484" s="14">
        <f>VLOOKUP($B1484,[2]Sheet3!$G:$CZ,14,0)</f>
        <v>0</v>
      </c>
      <c r="AD1484" s="14">
        <f>VLOOKUP($B1484,[2]Sheet3!$G:$CZ,15,0)</f>
        <v>0</v>
      </c>
      <c r="AE1484" s="14">
        <f>VLOOKUP($B1484,[2]Sheet3!$G:$CZ,16,0)</f>
        <v>0</v>
      </c>
      <c r="AF1484" s="14">
        <f>VLOOKUP($B1484,[2]Sheet3!$G:$CZ,17,0)</f>
        <v>0</v>
      </c>
      <c r="AG1484" s="14">
        <f>VLOOKUP($B1484,[2]Sheet3!$G:$CZ,18,0)</f>
        <v>0</v>
      </c>
      <c r="AH1484" s="14">
        <f>VLOOKUP($B1484,[2]Sheet3!$G:$CZ,19,0)</f>
        <v>0</v>
      </c>
      <c r="AI1484" s="14">
        <f>VLOOKUP($B1484,[2]Sheet3!$G:$CZ,20,0)</f>
        <v>0</v>
      </c>
      <c r="AJ1484" s="14">
        <f>VLOOKUP($B1484,[2]Sheet3!$G:$CZ,21,0)</f>
        <v>0</v>
      </c>
      <c r="AK1484" s="14">
        <f>VLOOKUP($B1484,[2]Sheet3!$G:$CZ,22,0)</f>
        <v>0</v>
      </c>
      <c r="AL1484" s="14">
        <f>VLOOKUP($B1484,[2]Sheet3!$G:$CZ,23,0)</f>
        <v>0</v>
      </c>
      <c r="AM1484" s="14">
        <f>VLOOKUP($B1484,[2]Sheet3!$G:$CZ,24,0)</f>
        <v>0</v>
      </c>
      <c r="AN1484" s="14">
        <f>VLOOKUP($B1484,[2]Sheet3!$G:$CZ,25,0)</f>
        <v>0</v>
      </c>
      <c r="AO1484" s="14">
        <f>VLOOKUP($B1484,[2]Sheet3!$G:$CZ,26,0)</f>
        <v>0</v>
      </c>
      <c r="AP1484" s="14">
        <f>VLOOKUP($B1484,[2]Sheet3!$G:$CZ,27,0)</f>
        <v>0</v>
      </c>
      <c r="AQ1484" s="14">
        <f>VLOOKUP($B1484,[2]Sheet3!$G:$CZ,28,0)</f>
        <v>0</v>
      </c>
      <c r="AR1484" s="14">
        <f>VLOOKUP($B1484,[2]Sheet3!$G:$CZ,29,0)</f>
        <v>0</v>
      </c>
      <c r="AS1484" s="14">
        <f>VLOOKUP($B1484,[2]Sheet3!$G:$CZ,30,0)</f>
        <v>0</v>
      </c>
      <c r="AT1484" s="14">
        <f>VLOOKUP($B1484,[2]Sheet3!$G:$CZ,31,0)</f>
        <v>0</v>
      </c>
      <c r="AU1484" s="14">
        <f>VLOOKUP($B1484,[2]Sheet3!$G:$CZ,32,0)</f>
        <v>0</v>
      </c>
      <c r="AV1484" s="14">
        <f>VLOOKUP($B1484,[2]Sheet3!$G:$CZ,33,0)</f>
        <v>0</v>
      </c>
      <c r="AW1484" s="14">
        <f>VLOOKUP($B1484,[2]Sheet3!$G:$CZ,34,0)</f>
        <v>0</v>
      </c>
      <c r="AX1484" s="14">
        <f>VLOOKUP($B1484,[2]Sheet3!$G:$CZ,35,0)</f>
        <v>0</v>
      </c>
      <c r="AY1484" s="14">
        <f>VLOOKUP($B1484,[2]Sheet3!$G:$CZ,36,0)</f>
        <v>0</v>
      </c>
      <c r="AZ1484" s="14">
        <f>VLOOKUP($B1484,[2]Sheet3!$G:$CZ,37,0)</f>
        <v>0</v>
      </c>
      <c r="BA1484" s="14">
        <f>VLOOKUP($B1484,[2]Sheet3!$G:$CZ,38,0)</f>
        <v>0</v>
      </c>
      <c r="BB1484" s="14">
        <f>VLOOKUP($B1484,[2]Sheet3!$G:$CZ,39,0)</f>
        <v>0</v>
      </c>
      <c r="BC1484" s="14">
        <f>VLOOKUP($B1484,[2]Sheet3!$G:$CZ,40,0)</f>
        <v>0</v>
      </c>
      <c r="BD1484" s="14">
        <f>VLOOKUP($B1484,[2]Sheet3!$G:$CZ,41,0)</f>
        <v>0</v>
      </c>
      <c r="BE1484" s="14">
        <f>VLOOKUP($B1484,[2]Sheet3!$G:$CZ,42,0)</f>
        <v>0</v>
      </c>
      <c r="BF1484" s="14">
        <f>VLOOKUP($B1484,[2]Sheet3!$G:$CZ,43,0)</f>
        <v>0</v>
      </c>
      <c r="BG1484" s="14">
        <f>VLOOKUP($B1484,[2]Sheet3!$G:$CZ,44,0)</f>
        <v>0</v>
      </c>
      <c r="BH1484" s="14">
        <f>VLOOKUP($B1484,[2]Sheet3!$G:$CZ,45,0)</f>
        <v>0</v>
      </c>
      <c r="BI1484" s="14">
        <f>VLOOKUP($B1484,[2]Sheet3!$G:$CZ,46,0)</f>
        <v>0</v>
      </c>
      <c r="BJ1484" s="14">
        <f>VLOOKUP($B1484,[2]Sheet3!$G:$CZ,47,0)</f>
        <v>0</v>
      </c>
      <c r="BK1484" s="14">
        <f>VLOOKUP($B1484,[2]Sheet3!$G:$CZ,48,0)</f>
        <v>0</v>
      </c>
      <c r="BL1484" s="14">
        <f>VLOOKUP($B1484,[2]Sheet3!$G:$CZ,49,0)</f>
        <v>0</v>
      </c>
      <c r="BM1484" s="14">
        <f>VLOOKUP($B1484,[2]Sheet3!$G:$CZ,50,0)</f>
        <v>0</v>
      </c>
      <c r="BN1484" s="14">
        <f>VLOOKUP($B1484,[2]Sheet3!$G:$CZ,51,0)</f>
        <v>0</v>
      </c>
      <c r="BO1484" s="14">
        <f>VLOOKUP($B1484,[2]Sheet3!$G:$CZ,52,0)</f>
        <v>0</v>
      </c>
      <c r="BP1484" s="14">
        <f>VLOOKUP($B1484,[2]Sheet3!$G:$CZ,53,0)</f>
        <v>0</v>
      </c>
      <c r="BQ1484" s="14">
        <f>VLOOKUP($B1484,[2]Sheet3!$G:$CZ,54,0)</f>
        <v>0</v>
      </c>
      <c r="BR1484" s="14">
        <f>VLOOKUP($B1484,[2]Sheet3!$G:$CZ,55,0)</f>
        <v>0</v>
      </c>
      <c r="BS1484" s="14">
        <f>VLOOKUP($B1484,[2]Sheet3!$G:$CZ,56,0)</f>
        <v>0</v>
      </c>
      <c r="BT1484" s="14">
        <f>VLOOKUP($B1484,[2]Sheet3!$G:$CZ,57,0)</f>
        <v>0</v>
      </c>
      <c r="BU1484" s="14">
        <f>VLOOKUP($B1484,[2]Sheet3!$G:$CZ,58,0)</f>
        <v>0</v>
      </c>
      <c r="BV1484" s="14">
        <f>VLOOKUP($B1484,[2]Sheet3!$G:$CZ,59,0)</f>
        <v>0</v>
      </c>
      <c r="BW1484" s="14">
        <f>VLOOKUP($B1484,[2]Sheet3!$G:$CZ,60,0)</f>
        <v>0</v>
      </c>
      <c r="BX1484" s="14">
        <f>VLOOKUP($B1484,[2]Sheet3!$G:$CZ,61,0)</f>
        <v>0</v>
      </c>
      <c r="BY1484" s="14">
        <f>VLOOKUP($B1484,[2]Sheet3!$G:$CZ,62,0)</f>
        <v>0</v>
      </c>
      <c r="BZ1484" s="14">
        <f>VLOOKUP($B1484,[2]Sheet3!$G:$CZ,63,0)</f>
        <v>0</v>
      </c>
      <c r="CA1484" s="14">
        <f>VLOOKUP($B1484,[2]Sheet3!$G:$CZ,64,0)</f>
        <v>0</v>
      </c>
      <c r="CB1484" s="14">
        <f>VLOOKUP($B1484,[2]Sheet3!$G:$CZ,65,0)</f>
        <v>0</v>
      </c>
      <c r="CC1484" s="14">
        <f>VLOOKUP($B1484,[2]Sheet3!$G:$CZ,66,0)</f>
        <v>0</v>
      </c>
      <c r="CD1484" s="14">
        <f>VLOOKUP($B1484,[2]Sheet3!$G:$CZ,67,0)</f>
        <v>0</v>
      </c>
      <c r="CE1484" s="14">
        <f>VLOOKUP($B1484,[2]Sheet3!$G:$CZ,68,0)</f>
        <v>0</v>
      </c>
      <c r="CF1484" s="14">
        <f>VLOOKUP($B1484,[2]Sheet3!$G:$CZ,69,0)</f>
        <v>0</v>
      </c>
      <c r="CG1484" s="14">
        <f>VLOOKUP($B1484,[2]Sheet3!$G:$CZ,70,0)</f>
        <v>0</v>
      </c>
      <c r="CH1484" s="14">
        <f>VLOOKUP($B1484,[2]Sheet3!$G:$CZ,71,0)</f>
        <v>0</v>
      </c>
      <c r="CI1484" s="14">
        <f>VLOOKUP($B1484,[2]Sheet3!$G:$CZ,72,0)</f>
        <v>0</v>
      </c>
      <c r="CJ1484" s="14">
        <f>VLOOKUP($B1484,[2]Sheet3!$G:$CZ,73,0)</f>
        <v>0</v>
      </c>
      <c r="CK1484" s="14">
        <f>VLOOKUP($B1484,[2]Sheet3!$G:$CZ,74,0)</f>
        <v>0</v>
      </c>
      <c r="CL1484" s="14">
        <f>VLOOKUP($B1484,[2]Sheet3!$G:$CZ,75,0)</f>
        <v>0</v>
      </c>
      <c r="CM1484" s="14">
        <f>VLOOKUP($B1484,[2]Sheet3!$G:$CZ,76,0)</f>
        <v>0</v>
      </c>
      <c r="CN1484" s="14">
        <f>VLOOKUP($B1484,[2]Sheet3!$G:$CZ,77,0)</f>
        <v>0</v>
      </c>
      <c r="CO1484" s="14">
        <f>VLOOKUP($B1484,[2]Sheet3!$G:$CZ,78,0)</f>
        <v>0</v>
      </c>
      <c r="CP1484" s="14">
        <f>VLOOKUP($B1484,[2]Sheet3!$G:$CZ,79,0)</f>
        <v>0</v>
      </c>
      <c r="CQ1484" s="14">
        <f>VLOOKUP($B1484,[2]Sheet3!$G:$CZ,80,0)</f>
        <v>0</v>
      </c>
      <c r="CR1484" s="14">
        <f>VLOOKUP($B1484,[2]Sheet3!$G:$CZ,81,0)</f>
        <v>0</v>
      </c>
      <c r="CS1484" s="14">
        <f>VLOOKUP($B1484,[2]Sheet3!$G:$CZ,82,0)</f>
        <v>0</v>
      </c>
      <c r="CT1484" s="14">
        <f>VLOOKUP($B1484,[2]Sheet3!$G:$CZ,83,0)</f>
        <v>0</v>
      </c>
      <c r="CU1484" s="14">
        <f>VLOOKUP($B1484,[2]Sheet3!$G:$CZ,84,0)</f>
        <v>0</v>
      </c>
      <c r="CV1484" s="14">
        <f>VLOOKUP($B1484,[2]Sheet3!$G:$CZ,85,0)</f>
        <v>0</v>
      </c>
      <c r="CW1484" s="14">
        <f>VLOOKUP($B1484,[2]Sheet3!$G:$CZ,86,0)</f>
        <v>0</v>
      </c>
      <c r="CX1484" s="14">
        <f>VLOOKUP($B1484,[2]Sheet3!$G:$CZ,87,0)</f>
        <v>0</v>
      </c>
      <c r="CY1484" s="14">
        <f>VLOOKUP($B1484,[2]Sheet3!$G:$CZ,88,0)</f>
        <v>0</v>
      </c>
      <c r="CZ1484" s="14">
        <f>VLOOKUP($B1484,[2]Sheet3!$G:$CZ,89,0)</f>
        <v>0</v>
      </c>
      <c r="DA1484" s="14">
        <f>VLOOKUP($B1484,[2]Sheet3!$G:$CZ,90,0)</f>
        <v>0</v>
      </c>
      <c r="DB1484" s="14">
        <f>VLOOKUP($B1484,[2]Sheet3!$G:$CZ,91,0)</f>
        <v>0</v>
      </c>
      <c r="DC1484" s="14">
        <f>VLOOKUP($B1484,[2]Sheet3!$G:$CZ,92,0)</f>
        <v>0</v>
      </c>
      <c r="DD1484" s="14">
        <f>VLOOKUP($B1484,[2]Sheet3!$G:$CZ,93,0)</f>
        <v>0</v>
      </c>
      <c r="DE1484" s="14">
        <f>VLOOKUP($B1484,[2]Sheet3!$G:$CZ,94,0)</f>
        <v>0</v>
      </c>
      <c r="DF1484" s="14">
        <f>VLOOKUP($B1484,[2]Sheet3!$G:$CZ,95,0)</f>
        <v>0</v>
      </c>
      <c r="DG1484" s="14">
        <f>VLOOKUP($B1484,[2]Sheet3!$G:$CZ,96,0)</f>
        <v>0</v>
      </c>
      <c r="DH1484" s="14">
        <f>VLOOKUP($B1484,[2]Sheet3!$G:$CZ,97,0)</f>
        <v>0</v>
      </c>
      <c r="DI1484" s="14">
        <f>VLOOKUP($B1484,[2]Sheet3!$G:$CZ,98,0)</f>
        <v>0</v>
      </c>
    </row>
    <row r="1485" spans="1:113" x14ac:dyDescent="0.3">
      <c r="A1485" s="9" t="str">
        <f t="shared" si="71"/>
        <v>N14166</v>
      </c>
      <c r="B1485" s="15" t="s">
        <v>3101</v>
      </c>
      <c r="C1485" s="15" t="s">
        <v>3102</v>
      </c>
      <c r="F1485" s="7" t="s">
        <v>15</v>
      </c>
      <c r="G1485" s="12" t="s">
        <v>4977</v>
      </c>
      <c r="H1485" s="12" t="str">
        <f>VLOOKUP($B1485,[1]Sheet1!$A:$G,5,0)</f>
        <v>shashi.singh@redingtongroup.com</v>
      </c>
      <c r="I1485" s="12" t="str">
        <f>VLOOKUP($B1485,[1]Sheet1!$A:$G,7,0)</f>
        <v>sidharth.eknath@redingtongroup.com</v>
      </c>
      <c r="J1485" s="12" t="s">
        <v>82</v>
      </c>
      <c r="K1485" s="7"/>
      <c r="L1485" s="7"/>
      <c r="M1485" s="8"/>
      <c r="N1485" s="7" t="str">
        <f t="shared" si="69"/>
        <v>shashi.singh@redingtongroup.com; sidharth.eknath@redingtongroup.com; nilesh.phirke@redingtongroup.com;christopher.joseph@redingtongroup.com</v>
      </c>
      <c r="O1485" s="7" t="str">
        <f t="shared" si="70"/>
        <v>N14166</v>
      </c>
      <c r="P1485" s="8" t="s">
        <v>5215</v>
      </c>
      <c r="Q1485" s="14">
        <f>VLOOKUP($B1485,[2]Sheet3!$G:$CZ,2,0)</f>
        <v>2400299940</v>
      </c>
      <c r="R1485" s="14">
        <f>VLOOKUP($B1485,[2]Sheet3!$G:$CZ,3,0)</f>
        <v>2400299557</v>
      </c>
      <c r="S1485" s="14">
        <f>VLOOKUP($B1485,[2]Sheet3!$G:$CZ,4,0)</f>
        <v>2400302602</v>
      </c>
      <c r="T1485" s="14">
        <f>VLOOKUP($B1485,[2]Sheet3!$G:$CZ,5,0)</f>
        <v>0</v>
      </c>
      <c r="U1485" s="14">
        <f>VLOOKUP($B1485,[2]Sheet3!$G:$CZ,6,0)</f>
        <v>0</v>
      </c>
      <c r="V1485" s="14">
        <f>VLOOKUP($B1485,[2]Sheet3!$G:$CZ,7,0)</f>
        <v>0</v>
      </c>
      <c r="W1485" s="14">
        <f>VLOOKUP($B1485,[2]Sheet3!$G:$CZ,8,0)</f>
        <v>0</v>
      </c>
      <c r="X1485" s="14">
        <f>VLOOKUP($B1485,[2]Sheet3!$G:$CZ,9,0)</f>
        <v>0</v>
      </c>
      <c r="Y1485" s="14">
        <f>VLOOKUP($B1485,[2]Sheet3!$G:$CZ,10,0)</f>
        <v>0</v>
      </c>
      <c r="Z1485" s="14">
        <f>VLOOKUP($B1485,[2]Sheet3!$G:$CZ,11,0)</f>
        <v>0</v>
      </c>
      <c r="AA1485" s="14">
        <f>VLOOKUP($B1485,[2]Sheet3!$G:$CZ,12,0)</f>
        <v>0</v>
      </c>
      <c r="AB1485" s="14">
        <f>VLOOKUP($B1485,[2]Sheet3!$G:$CZ,13,0)</f>
        <v>0</v>
      </c>
      <c r="AC1485" s="14">
        <f>VLOOKUP($B1485,[2]Sheet3!$G:$CZ,14,0)</f>
        <v>0</v>
      </c>
      <c r="AD1485" s="14">
        <f>VLOOKUP($B1485,[2]Sheet3!$G:$CZ,15,0)</f>
        <v>0</v>
      </c>
      <c r="AE1485" s="14">
        <f>VLOOKUP($B1485,[2]Sheet3!$G:$CZ,16,0)</f>
        <v>0</v>
      </c>
      <c r="AF1485" s="14">
        <f>VLOOKUP($B1485,[2]Sheet3!$G:$CZ,17,0)</f>
        <v>0</v>
      </c>
      <c r="AG1485" s="14">
        <f>VLOOKUP($B1485,[2]Sheet3!$G:$CZ,18,0)</f>
        <v>0</v>
      </c>
      <c r="AH1485" s="14">
        <f>VLOOKUP($B1485,[2]Sheet3!$G:$CZ,19,0)</f>
        <v>0</v>
      </c>
      <c r="AI1485" s="14">
        <f>VLOOKUP($B1485,[2]Sheet3!$G:$CZ,20,0)</f>
        <v>0</v>
      </c>
      <c r="AJ1485" s="14">
        <f>VLOOKUP($B1485,[2]Sheet3!$G:$CZ,21,0)</f>
        <v>0</v>
      </c>
      <c r="AK1485" s="14">
        <f>VLOOKUP($B1485,[2]Sheet3!$G:$CZ,22,0)</f>
        <v>0</v>
      </c>
      <c r="AL1485" s="14">
        <f>VLOOKUP($B1485,[2]Sheet3!$G:$CZ,23,0)</f>
        <v>0</v>
      </c>
      <c r="AM1485" s="14">
        <f>VLOOKUP($B1485,[2]Sheet3!$G:$CZ,24,0)</f>
        <v>0</v>
      </c>
      <c r="AN1485" s="14">
        <f>VLOOKUP($B1485,[2]Sheet3!$G:$CZ,25,0)</f>
        <v>0</v>
      </c>
      <c r="AO1485" s="14">
        <f>VLOOKUP($B1485,[2]Sheet3!$G:$CZ,26,0)</f>
        <v>0</v>
      </c>
      <c r="AP1485" s="14">
        <f>VLOOKUP($B1485,[2]Sheet3!$G:$CZ,27,0)</f>
        <v>0</v>
      </c>
      <c r="AQ1485" s="14">
        <f>VLOOKUP($B1485,[2]Sheet3!$G:$CZ,28,0)</f>
        <v>0</v>
      </c>
      <c r="AR1485" s="14">
        <f>VLOOKUP($B1485,[2]Sheet3!$G:$CZ,29,0)</f>
        <v>0</v>
      </c>
      <c r="AS1485" s="14">
        <f>VLOOKUP($B1485,[2]Sheet3!$G:$CZ,30,0)</f>
        <v>0</v>
      </c>
      <c r="AT1485" s="14">
        <f>VLOOKUP($B1485,[2]Sheet3!$G:$CZ,31,0)</f>
        <v>0</v>
      </c>
      <c r="AU1485" s="14">
        <f>VLOOKUP($B1485,[2]Sheet3!$G:$CZ,32,0)</f>
        <v>0</v>
      </c>
      <c r="AV1485" s="14">
        <f>VLOOKUP($B1485,[2]Sheet3!$G:$CZ,33,0)</f>
        <v>0</v>
      </c>
      <c r="AW1485" s="14">
        <f>VLOOKUP($B1485,[2]Sheet3!$G:$CZ,34,0)</f>
        <v>0</v>
      </c>
      <c r="AX1485" s="14">
        <f>VLOOKUP($B1485,[2]Sheet3!$G:$CZ,35,0)</f>
        <v>0</v>
      </c>
      <c r="AY1485" s="14">
        <f>VLOOKUP($B1485,[2]Sheet3!$G:$CZ,36,0)</f>
        <v>0</v>
      </c>
      <c r="AZ1485" s="14">
        <f>VLOOKUP($B1485,[2]Sheet3!$G:$CZ,37,0)</f>
        <v>0</v>
      </c>
      <c r="BA1485" s="14">
        <f>VLOOKUP($B1485,[2]Sheet3!$G:$CZ,38,0)</f>
        <v>0</v>
      </c>
      <c r="BB1485" s="14">
        <f>VLOOKUP($B1485,[2]Sheet3!$G:$CZ,39,0)</f>
        <v>0</v>
      </c>
      <c r="BC1485" s="14">
        <f>VLOOKUP($B1485,[2]Sheet3!$G:$CZ,40,0)</f>
        <v>0</v>
      </c>
      <c r="BD1485" s="14">
        <f>VLOOKUP($B1485,[2]Sheet3!$G:$CZ,41,0)</f>
        <v>0</v>
      </c>
      <c r="BE1485" s="14">
        <f>VLOOKUP($B1485,[2]Sheet3!$G:$CZ,42,0)</f>
        <v>0</v>
      </c>
      <c r="BF1485" s="14">
        <f>VLOOKUP($B1485,[2]Sheet3!$G:$CZ,43,0)</f>
        <v>0</v>
      </c>
      <c r="BG1485" s="14">
        <f>VLOOKUP($B1485,[2]Sheet3!$G:$CZ,44,0)</f>
        <v>0</v>
      </c>
      <c r="BH1485" s="14">
        <f>VLOOKUP($B1485,[2]Sheet3!$G:$CZ,45,0)</f>
        <v>0</v>
      </c>
      <c r="BI1485" s="14">
        <f>VLOOKUP($B1485,[2]Sheet3!$G:$CZ,46,0)</f>
        <v>0</v>
      </c>
      <c r="BJ1485" s="14">
        <f>VLOOKUP($B1485,[2]Sheet3!$G:$CZ,47,0)</f>
        <v>0</v>
      </c>
      <c r="BK1485" s="14">
        <f>VLOOKUP($B1485,[2]Sheet3!$G:$CZ,48,0)</f>
        <v>0</v>
      </c>
      <c r="BL1485" s="14">
        <f>VLOOKUP($B1485,[2]Sheet3!$G:$CZ,49,0)</f>
        <v>0</v>
      </c>
      <c r="BM1485" s="14">
        <f>VLOOKUP($B1485,[2]Sheet3!$G:$CZ,50,0)</f>
        <v>0</v>
      </c>
      <c r="BN1485" s="14">
        <f>VLOOKUP($B1485,[2]Sheet3!$G:$CZ,51,0)</f>
        <v>0</v>
      </c>
      <c r="BO1485" s="14">
        <f>VLOOKUP($B1485,[2]Sheet3!$G:$CZ,52,0)</f>
        <v>0</v>
      </c>
      <c r="BP1485" s="14">
        <f>VLOOKUP($B1485,[2]Sheet3!$G:$CZ,53,0)</f>
        <v>0</v>
      </c>
      <c r="BQ1485" s="14">
        <f>VLOOKUP($B1485,[2]Sheet3!$G:$CZ,54,0)</f>
        <v>0</v>
      </c>
      <c r="BR1485" s="14">
        <f>VLOOKUP($B1485,[2]Sheet3!$G:$CZ,55,0)</f>
        <v>0</v>
      </c>
      <c r="BS1485" s="14">
        <f>VLOOKUP($B1485,[2]Sheet3!$G:$CZ,56,0)</f>
        <v>0</v>
      </c>
      <c r="BT1485" s="14">
        <f>VLOOKUP($B1485,[2]Sheet3!$G:$CZ,57,0)</f>
        <v>0</v>
      </c>
      <c r="BU1485" s="14">
        <f>VLOOKUP($B1485,[2]Sheet3!$G:$CZ,58,0)</f>
        <v>0</v>
      </c>
      <c r="BV1485" s="14">
        <f>VLOOKUP($B1485,[2]Sheet3!$G:$CZ,59,0)</f>
        <v>0</v>
      </c>
      <c r="BW1485" s="14">
        <f>VLOOKUP($B1485,[2]Sheet3!$G:$CZ,60,0)</f>
        <v>0</v>
      </c>
      <c r="BX1485" s="14">
        <f>VLOOKUP($B1485,[2]Sheet3!$G:$CZ,61,0)</f>
        <v>0</v>
      </c>
      <c r="BY1485" s="14">
        <f>VLOOKUP($B1485,[2]Sheet3!$G:$CZ,62,0)</f>
        <v>0</v>
      </c>
      <c r="BZ1485" s="14">
        <f>VLOOKUP($B1485,[2]Sheet3!$G:$CZ,63,0)</f>
        <v>0</v>
      </c>
      <c r="CA1485" s="14">
        <f>VLOOKUP($B1485,[2]Sheet3!$G:$CZ,64,0)</f>
        <v>0</v>
      </c>
      <c r="CB1485" s="14">
        <f>VLOOKUP($B1485,[2]Sheet3!$G:$CZ,65,0)</f>
        <v>0</v>
      </c>
      <c r="CC1485" s="14">
        <f>VLOOKUP($B1485,[2]Sheet3!$G:$CZ,66,0)</f>
        <v>0</v>
      </c>
      <c r="CD1485" s="14">
        <f>VLOOKUP($B1485,[2]Sheet3!$G:$CZ,67,0)</f>
        <v>0</v>
      </c>
      <c r="CE1485" s="14">
        <f>VLOOKUP($B1485,[2]Sheet3!$G:$CZ,68,0)</f>
        <v>0</v>
      </c>
      <c r="CF1485" s="14">
        <f>VLOOKUP($B1485,[2]Sheet3!$G:$CZ,69,0)</f>
        <v>0</v>
      </c>
      <c r="CG1485" s="14">
        <f>VLOOKUP($B1485,[2]Sheet3!$G:$CZ,70,0)</f>
        <v>0</v>
      </c>
      <c r="CH1485" s="14">
        <f>VLOOKUP($B1485,[2]Sheet3!$G:$CZ,71,0)</f>
        <v>0</v>
      </c>
      <c r="CI1485" s="14">
        <f>VLOOKUP($B1485,[2]Sheet3!$G:$CZ,72,0)</f>
        <v>0</v>
      </c>
      <c r="CJ1485" s="14">
        <f>VLOOKUP($B1485,[2]Sheet3!$G:$CZ,73,0)</f>
        <v>0</v>
      </c>
      <c r="CK1485" s="14">
        <f>VLOOKUP($B1485,[2]Sheet3!$G:$CZ,74,0)</f>
        <v>0</v>
      </c>
      <c r="CL1485" s="14">
        <f>VLOOKUP($B1485,[2]Sheet3!$G:$CZ,75,0)</f>
        <v>0</v>
      </c>
      <c r="CM1485" s="14">
        <f>VLOOKUP($B1485,[2]Sheet3!$G:$CZ,76,0)</f>
        <v>0</v>
      </c>
      <c r="CN1485" s="14">
        <f>VLOOKUP($B1485,[2]Sheet3!$G:$CZ,77,0)</f>
        <v>0</v>
      </c>
      <c r="CO1485" s="14">
        <f>VLOOKUP($B1485,[2]Sheet3!$G:$CZ,78,0)</f>
        <v>0</v>
      </c>
      <c r="CP1485" s="14">
        <f>VLOOKUP($B1485,[2]Sheet3!$G:$CZ,79,0)</f>
        <v>0</v>
      </c>
      <c r="CQ1485" s="14">
        <f>VLOOKUP($B1485,[2]Sheet3!$G:$CZ,80,0)</f>
        <v>0</v>
      </c>
      <c r="CR1485" s="14">
        <f>VLOOKUP($B1485,[2]Sheet3!$G:$CZ,81,0)</f>
        <v>0</v>
      </c>
      <c r="CS1485" s="14">
        <f>VLOOKUP($B1485,[2]Sheet3!$G:$CZ,82,0)</f>
        <v>0</v>
      </c>
      <c r="CT1485" s="14">
        <f>VLOOKUP($B1485,[2]Sheet3!$G:$CZ,83,0)</f>
        <v>0</v>
      </c>
      <c r="CU1485" s="14">
        <f>VLOOKUP($B1485,[2]Sheet3!$G:$CZ,84,0)</f>
        <v>0</v>
      </c>
      <c r="CV1485" s="14">
        <f>VLOOKUP($B1485,[2]Sheet3!$G:$CZ,85,0)</f>
        <v>0</v>
      </c>
      <c r="CW1485" s="14">
        <f>VLOOKUP($B1485,[2]Sheet3!$G:$CZ,86,0)</f>
        <v>0</v>
      </c>
      <c r="CX1485" s="14">
        <f>VLOOKUP($B1485,[2]Sheet3!$G:$CZ,87,0)</f>
        <v>0</v>
      </c>
      <c r="CY1485" s="14">
        <f>VLOOKUP($B1485,[2]Sheet3!$G:$CZ,88,0)</f>
        <v>0</v>
      </c>
      <c r="CZ1485" s="14">
        <f>VLOOKUP($B1485,[2]Sheet3!$G:$CZ,89,0)</f>
        <v>0</v>
      </c>
      <c r="DA1485" s="14">
        <f>VLOOKUP($B1485,[2]Sheet3!$G:$CZ,90,0)</f>
        <v>0</v>
      </c>
      <c r="DB1485" s="14">
        <f>VLOOKUP($B1485,[2]Sheet3!$G:$CZ,91,0)</f>
        <v>0</v>
      </c>
      <c r="DC1485" s="14">
        <f>VLOOKUP($B1485,[2]Sheet3!$G:$CZ,92,0)</f>
        <v>0</v>
      </c>
      <c r="DD1485" s="14">
        <f>VLOOKUP($B1485,[2]Sheet3!$G:$CZ,93,0)</f>
        <v>0</v>
      </c>
      <c r="DE1485" s="14">
        <f>VLOOKUP($B1485,[2]Sheet3!$G:$CZ,94,0)</f>
        <v>0</v>
      </c>
      <c r="DF1485" s="14">
        <f>VLOOKUP($B1485,[2]Sheet3!$G:$CZ,95,0)</f>
        <v>0</v>
      </c>
      <c r="DG1485" s="14">
        <f>VLOOKUP($B1485,[2]Sheet3!$G:$CZ,96,0)</f>
        <v>0</v>
      </c>
      <c r="DH1485" s="14">
        <f>VLOOKUP($B1485,[2]Sheet3!$G:$CZ,97,0)</f>
        <v>0</v>
      </c>
      <c r="DI1485" s="14">
        <f>VLOOKUP($B1485,[2]Sheet3!$G:$CZ,98,0)</f>
        <v>0</v>
      </c>
    </row>
    <row r="1486" spans="1:113" x14ac:dyDescent="0.3">
      <c r="A1486" s="9" t="str">
        <f t="shared" si="71"/>
        <v>S15962</v>
      </c>
      <c r="B1486" s="15" t="s">
        <v>3103</v>
      </c>
      <c r="C1486" s="15" t="s">
        <v>3104</v>
      </c>
      <c r="F1486" s="7" t="s">
        <v>15</v>
      </c>
      <c r="G1486" s="12" t="s">
        <v>4978</v>
      </c>
      <c r="H1486" s="12" t="str">
        <f>VLOOKUP($B1486,[1]Sheet1!$A:$G,5,0)</f>
        <v>antony.benjamin@redingtongroup.com</v>
      </c>
      <c r="I1486" s="12" t="str">
        <f>VLOOKUP($B1486,[1]Sheet1!$A:$G,7,0)</f>
        <v>yogesh.ganesh@redingtongroup.com</v>
      </c>
      <c r="J1486" s="12" t="s">
        <v>82</v>
      </c>
      <c r="K1486" s="7"/>
      <c r="L1486" s="7"/>
      <c r="M1486" s="8"/>
      <c r="N1486" s="7" t="str">
        <f t="shared" si="69"/>
        <v>antony.benjamin@redingtongroup.com; yogesh.ganesh@redingtongroup.com; nilesh.phirke@redingtongroup.com;christopher.joseph@redingtongroup.com</v>
      </c>
      <c r="O1486" s="7" t="str">
        <f t="shared" si="70"/>
        <v>S15962</v>
      </c>
      <c r="P1486" s="8" t="s">
        <v>5215</v>
      </c>
      <c r="Q1486" s="14">
        <f>VLOOKUP($B1486,[2]Sheet3!$G:$CZ,2,0)</f>
        <v>2400302951</v>
      </c>
      <c r="R1486" s="14">
        <f>VLOOKUP($B1486,[2]Sheet3!$G:$CZ,3,0)</f>
        <v>0</v>
      </c>
      <c r="S1486" s="14">
        <f>VLOOKUP($B1486,[2]Sheet3!$G:$CZ,4,0)</f>
        <v>0</v>
      </c>
      <c r="T1486" s="14">
        <f>VLOOKUP($B1486,[2]Sheet3!$G:$CZ,5,0)</f>
        <v>0</v>
      </c>
      <c r="U1486" s="14">
        <f>VLOOKUP($B1486,[2]Sheet3!$G:$CZ,6,0)</f>
        <v>0</v>
      </c>
      <c r="V1486" s="14">
        <f>VLOOKUP($B1486,[2]Sheet3!$G:$CZ,7,0)</f>
        <v>0</v>
      </c>
      <c r="W1486" s="14">
        <f>VLOOKUP($B1486,[2]Sheet3!$G:$CZ,8,0)</f>
        <v>0</v>
      </c>
      <c r="X1486" s="14">
        <f>VLOOKUP($B1486,[2]Sheet3!$G:$CZ,9,0)</f>
        <v>0</v>
      </c>
      <c r="Y1486" s="14">
        <f>VLOOKUP($B1486,[2]Sheet3!$G:$CZ,10,0)</f>
        <v>0</v>
      </c>
      <c r="Z1486" s="14">
        <f>VLOOKUP($B1486,[2]Sheet3!$G:$CZ,11,0)</f>
        <v>0</v>
      </c>
      <c r="AA1486" s="14">
        <f>VLOOKUP($B1486,[2]Sheet3!$G:$CZ,12,0)</f>
        <v>0</v>
      </c>
      <c r="AB1486" s="14">
        <f>VLOOKUP($B1486,[2]Sheet3!$G:$CZ,13,0)</f>
        <v>0</v>
      </c>
      <c r="AC1486" s="14">
        <f>VLOOKUP($B1486,[2]Sheet3!$G:$CZ,14,0)</f>
        <v>0</v>
      </c>
      <c r="AD1486" s="14">
        <f>VLOOKUP($B1486,[2]Sheet3!$G:$CZ,15,0)</f>
        <v>0</v>
      </c>
      <c r="AE1486" s="14">
        <f>VLOOKUP($B1486,[2]Sheet3!$G:$CZ,16,0)</f>
        <v>0</v>
      </c>
      <c r="AF1486" s="14">
        <f>VLOOKUP($B1486,[2]Sheet3!$G:$CZ,17,0)</f>
        <v>0</v>
      </c>
      <c r="AG1486" s="14">
        <f>VLOOKUP($B1486,[2]Sheet3!$G:$CZ,18,0)</f>
        <v>0</v>
      </c>
      <c r="AH1486" s="14">
        <f>VLOOKUP($B1486,[2]Sheet3!$G:$CZ,19,0)</f>
        <v>0</v>
      </c>
      <c r="AI1486" s="14">
        <f>VLOOKUP($B1486,[2]Sheet3!$G:$CZ,20,0)</f>
        <v>0</v>
      </c>
      <c r="AJ1486" s="14">
        <f>VLOOKUP($B1486,[2]Sheet3!$G:$CZ,21,0)</f>
        <v>0</v>
      </c>
      <c r="AK1486" s="14">
        <f>VLOOKUP($B1486,[2]Sheet3!$G:$CZ,22,0)</f>
        <v>0</v>
      </c>
      <c r="AL1486" s="14">
        <f>VLOOKUP($B1486,[2]Sheet3!$G:$CZ,23,0)</f>
        <v>0</v>
      </c>
      <c r="AM1486" s="14">
        <f>VLOOKUP($B1486,[2]Sheet3!$G:$CZ,24,0)</f>
        <v>0</v>
      </c>
      <c r="AN1486" s="14">
        <f>VLOOKUP($B1486,[2]Sheet3!$G:$CZ,25,0)</f>
        <v>0</v>
      </c>
      <c r="AO1486" s="14">
        <f>VLOOKUP($B1486,[2]Sheet3!$G:$CZ,26,0)</f>
        <v>0</v>
      </c>
      <c r="AP1486" s="14">
        <f>VLOOKUP($B1486,[2]Sheet3!$G:$CZ,27,0)</f>
        <v>0</v>
      </c>
      <c r="AQ1486" s="14">
        <f>VLOOKUP($B1486,[2]Sheet3!$G:$CZ,28,0)</f>
        <v>0</v>
      </c>
      <c r="AR1486" s="14">
        <f>VLOOKUP($B1486,[2]Sheet3!$G:$CZ,29,0)</f>
        <v>0</v>
      </c>
      <c r="AS1486" s="14">
        <f>VLOOKUP($B1486,[2]Sheet3!$G:$CZ,30,0)</f>
        <v>0</v>
      </c>
      <c r="AT1486" s="14">
        <f>VLOOKUP($B1486,[2]Sheet3!$G:$CZ,31,0)</f>
        <v>0</v>
      </c>
      <c r="AU1486" s="14">
        <f>VLOOKUP($B1486,[2]Sheet3!$G:$CZ,32,0)</f>
        <v>0</v>
      </c>
      <c r="AV1486" s="14">
        <f>VLOOKUP($B1486,[2]Sheet3!$G:$CZ,33,0)</f>
        <v>0</v>
      </c>
      <c r="AW1486" s="14">
        <f>VLOOKUP($B1486,[2]Sheet3!$G:$CZ,34,0)</f>
        <v>0</v>
      </c>
      <c r="AX1486" s="14">
        <f>VLOOKUP($B1486,[2]Sheet3!$G:$CZ,35,0)</f>
        <v>0</v>
      </c>
      <c r="AY1486" s="14">
        <f>VLOOKUP($B1486,[2]Sheet3!$G:$CZ,36,0)</f>
        <v>0</v>
      </c>
      <c r="AZ1486" s="14">
        <f>VLOOKUP($B1486,[2]Sheet3!$G:$CZ,37,0)</f>
        <v>0</v>
      </c>
      <c r="BA1486" s="14">
        <f>VLOOKUP($B1486,[2]Sheet3!$G:$CZ,38,0)</f>
        <v>0</v>
      </c>
      <c r="BB1486" s="14">
        <f>VLOOKUP($B1486,[2]Sheet3!$G:$CZ,39,0)</f>
        <v>0</v>
      </c>
      <c r="BC1486" s="14">
        <f>VLOOKUP($B1486,[2]Sheet3!$G:$CZ,40,0)</f>
        <v>0</v>
      </c>
      <c r="BD1486" s="14">
        <f>VLOOKUP($B1486,[2]Sheet3!$G:$CZ,41,0)</f>
        <v>0</v>
      </c>
      <c r="BE1486" s="14">
        <f>VLOOKUP($B1486,[2]Sheet3!$G:$CZ,42,0)</f>
        <v>0</v>
      </c>
      <c r="BF1486" s="14">
        <f>VLOOKUP($B1486,[2]Sheet3!$G:$CZ,43,0)</f>
        <v>0</v>
      </c>
      <c r="BG1486" s="14">
        <f>VLOOKUP($B1486,[2]Sheet3!$G:$CZ,44,0)</f>
        <v>0</v>
      </c>
      <c r="BH1486" s="14">
        <f>VLOOKUP($B1486,[2]Sheet3!$G:$CZ,45,0)</f>
        <v>0</v>
      </c>
      <c r="BI1486" s="14">
        <f>VLOOKUP($B1486,[2]Sheet3!$G:$CZ,46,0)</f>
        <v>0</v>
      </c>
      <c r="BJ1486" s="14">
        <f>VLOOKUP($B1486,[2]Sheet3!$G:$CZ,47,0)</f>
        <v>0</v>
      </c>
      <c r="BK1486" s="14">
        <f>VLOOKUP($B1486,[2]Sheet3!$G:$CZ,48,0)</f>
        <v>0</v>
      </c>
      <c r="BL1486" s="14">
        <f>VLOOKUP($B1486,[2]Sheet3!$G:$CZ,49,0)</f>
        <v>0</v>
      </c>
      <c r="BM1486" s="14">
        <f>VLOOKUP($B1486,[2]Sheet3!$G:$CZ,50,0)</f>
        <v>0</v>
      </c>
      <c r="BN1486" s="14">
        <f>VLOOKUP($B1486,[2]Sheet3!$G:$CZ,51,0)</f>
        <v>0</v>
      </c>
      <c r="BO1486" s="14">
        <f>VLOOKUP($B1486,[2]Sheet3!$G:$CZ,52,0)</f>
        <v>0</v>
      </c>
      <c r="BP1486" s="14">
        <f>VLOOKUP($B1486,[2]Sheet3!$G:$CZ,53,0)</f>
        <v>0</v>
      </c>
      <c r="BQ1486" s="14">
        <f>VLOOKUP($B1486,[2]Sheet3!$G:$CZ,54,0)</f>
        <v>0</v>
      </c>
      <c r="BR1486" s="14">
        <f>VLOOKUP($B1486,[2]Sheet3!$G:$CZ,55,0)</f>
        <v>0</v>
      </c>
      <c r="BS1486" s="14">
        <f>VLOOKUP($B1486,[2]Sheet3!$G:$CZ,56,0)</f>
        <v>0</v>
      </c>
      <c r="BT1486" s="14">
        <f>VLOOKUP($B1486,[2]Sheet3!$G:$CZ,57,0)</f>
        <v>0</v>
      </c>
      <c r="BU1486" s="14">
        <f>VLOOKUP($B1486,[2]Sheet3!$G:$CZ,58,0)</f>
        <v>0</v>
      </c>
      <c r="BV1486" s="14">
        <f>VLOOKUP($B1486,[2]Sheet3!$G:$CZ,59,0)</f>
        <v>0</v>
      </c>
      <c r="BW1486" s="14">
        <f>VLOOKUP($B1486,[2]Sheet3!$G:$CZ,60,0)</f>
        <v>0</v>
      </c>
      <c r="BX1486" s="14">
        <f>VLOOKUP($B1486,[2]Sheet3!$G:$CZ,61,0)</f>
        <v>0</v>
      </c>
      <c r="BY1486" s="14">
        <f>VLOOKUP($B1486,[2]Sheet3!$G:$CZ,62,0)</f>
        <v>0</v>
      </c>
      <c r="BZ1486" s="14">
        <f>VLOOKUP($B1486,[2]Sheet3!$G:$CZ,63,0)</f>
        <v>0</v>
      </c>
      <c r="CA1486" s="14">
        <f>VLOOKUP($B1486,[2]Sheet3!$G:$CZ,64,0)</f>
        <v>0</v>
      </c>
      <c r="CB1486" s="14">
        <f>VLOOKUP($B1486,[2]Sheet3!$G:$CZ,65,0)</f>
        <v>0</v>
      </c>
      <c r="CC1486" s="14">
        <f>VLOOKUP($B1486,[2]Sheet3!$G:$CZ,66,0)</f>
        <v>0</v>
      </c>
      <c r="CD1486" s="14">
        <f>VLOOKUP($B1486,[2]Sheet3!$G:$CZ,67,0)</f>
        <v>0</v>
      </c>
      <c r="CE1486" s="14">
        <f>VLOOKUP($B1486,[2]Sheet3!$G:$CZ,68,0)</f>
        <v>0</v>
      </c>
      <c r="CF1486" s="14">
        <f>VLOOKUP($B1486,[2]Sheet3!$G:$CZ,69,0)</f>
        <v>0</v>
      </c>
      <c r="CG1486" s="14">
        <f>VLOOKUP($B1486,[2]Sheet3!$G:$CZ,70,0)</f>
        <v>0</v>
      </c>
      <c r="CH1486" s="14">
        <f>VLOOKUP($B1486,[2]Sheet3!$G:$CZ,71,0)</f>
        <v>0</v>
      </c>
      <c r="CI1486" s="14">
        <f>VLOOKUP($B1486,[2]Sheet3!$G:$CZ,72,0)</f>
        <v>0</v>
      </c>
      <c r="CJ1486" s="14">
        <f>VLOOKUP($B1486,[2]Sheet3!$G:$CZ,73,0)</f>
        <v>0</v>
      </c>
      <c r="CK1486" s="14">
        <f>VLOOKUP($B1486,[2]Sheet3!$G:$CZ,74,0)</f>
        <v>0</v>
      </c>
      <c r="CL1486" s="14">
        <f>VLOOKUP($B1486,[2]Sheet3!$G:$CZ,75,0)</f>
        <v>0</v>
      </c>
      <c r="CM1486" s="14">
        <f>VLOOKUP($B1486,[2]Sheet3!$G:$CZ,76,0)</f>
        <v>0</v>
      </c>
      <c r="CN1486" s="14">
        <f>VLOOKUP($B1486,[2]Sheet3!$G:$CZ,77,0)</f>
        <v>0</v>
      </c>
      <c r="CO1486" s="14">
        <f>VLOOKUP($B1486,[2]Sheet3!$G:$CZ,78,0)</f>
        <v>0</v>
      </c>
      <c r="CP1486" s="14">
        <f>VLOOKUP($B1486,[2]Sheet3!$G:$CZ,79,0)</f>
        <v>0</v>
      </c>
      <c r="CQ1486" s="14">
        <f>VLOOKUP($B1486,[2]Sheet3!$G:$CZ,80,0)</f>
        <v>0</v>
      </c>
      <c r="CR1486" s="14">
        <f>VLOOKUP($B1486,[2]Sheet3!$G:$CZ,81,0)</f>
        <v>0</v>
      </c>
      <c r="CS1486" s="14">
        <f>VLOOKUP($B1486,[2]Sheet3!$G:$CZ,82,0)</f>
        <v>0</v>
      </c>
      <c r="CT1486" s="14">
        <f>VLOOKUP($B1486,[2]Sheet3!$G:$CZ,83,0)</f>
        <v>0</v>
      </c>
      <c r="CU1486" s="14">
        <f>VLOOKUP($B1486,[2]Sheet3!$G:$CZ,84,0)</f>
        <v>0</v>
      </c>
      <c r="CV1486" s="14">
        <f>VLOOKUP($B1486,[2]Sheet3!$G:$CZ,85,0)</f>
        <v>0</v>
      </c>
      <c r="CW1486" s="14">
        <f>VLOOKUP($B1486,[2]Sheet3!$G:$CZ,86,0)</f>
        <v>0</v>
      </c>
      <c r="CX1486" s="14">
        <f>VLOOKUP($B1486,[2]Sheet3!$G:$CZ,87,0)</f>
        <v>0</v>
      </c>
      <c r="CY1486" s="14">
        <f>VLOOKUP($B1486,[2]Sheet3!$G:$CZ,88,0)</f>
        <v>0</v>
      </c>
      <c r="CZ1486" s="14">
        <f>VLOOKUP($B1486,[2]Sheet3!$G:$CZ,89,0)</f>
        <v>0</v>
      </c>
      <c r="DA1486" s="14">
        <f>VLOOKUP($B1486,[2]Sheet3!$G:$CZ,90,0)</f>
        <v>0</v>
      </c>
      <c r="DB1486" s="14">
        <f>VLOOKUP($B1486,[2]Sheet3!$G:$CZ,91,0)</f>
        <v>0</v>
      </c>
      <c r="DC1486" s="14">
        <f>VLOOKUP($B1486,[2]Sheet3!$G:$CZ,92,0)</f>
        <v>0</v>
      </c>
      <c r="DD1486" s="14">
        <f>VLOOKUP($B1486,[2]Sheet3!$G:$CZ,93,0)</f>
        <v>0</v>
      </c>
      <c r="DE1486" s="14">
        <f>VLOOKUP($B1486,[2]Sheet3!$G:$CZ,94,0)</f>
        <v>0</v>
      </c>
      <c r="DF1486" s="14">
        <f>VLOOKUP($B1486,[2]Sheet3!$G:$CZ,95,0)</f>
        <v>0</v>
      </c>
      <c r="DG1486" s="14">
        <f>VLOOKUP($B1486,[2]Sheet3!$G:$CZ,96,0)</f>
        <v>0</v>
      </c>
      <c r="DH1486" s="14">
        <f>VLOOKUP($B1486,[2]Sheet3!$G:$CZ,97,0)</f>
        <v>0</v>
      </c>
      <c r="DI1486" s="14">
        <f>VLOOKUP($B1486,[2]Sheet3!$G:$CZ,98,0)</f>
        <v>0</v>
      </c>
    </row>
    <row r="1487" spans="1:113" x14ac:dyDescent="0.3">
      <c r="A1487" s="9" t="str">
        <f t="shared" si="71"/>
        <v>S1R104</v>
      </c>
      <c r="B1487" s="15" t="s">
        <v>3105</v>
      </c>
      <c r="C1487" s="15" t="s">
        <v>3106</v>
      </c>
      <c r="F1487" s="7" t="s">
        <v>15</v>
      </c>
      <c r="G1487" s="12" t="s">
        <v>4979</v>
      </c>
      <c r="H1487" s="12" t="str">
        <f>VLOOKUP($B1487,[1]Sheet1!$A:$G,5,0)</f>
        <v>prem.kumarmani@redingtongroup.com</v>
      </c>
      <c r="I1487" s="12" t="str">
        <f>VLOOKUP($B1487,[1]Sheet1!$A:$G,7,0)</f>
        <v>yogesh.ganesh@redingtongroup.com</v>
      </c>
      <c r="J1487" s="12" t="s">
        <v>82</v>
      </c>
      <c r="K1487" s="7"/>
      <c r="L1487" s="7"/>
      <c r="M1487" s="8"/>
      <c r="N1487" s="7" t="str">
        <f t="shared" si="69"/>
        <v>prem.kumarmani@redingtongroup.com; yogesh.ganesh@redingtongroup.com; nilesh.phirke@redingtongroup.com;christopher.joseph@redingtongroup.com</v>
      </c>
      <c r="O1487" s="7" t="str">
        <f t="shared" si="70"/>
        <v>S1R104</v>
      </c>
      <c r="P1487" s="8" t="s">
        <v>5215</v>
      </c>
      <c r="Q1487" s="14">
        <f>VLOOKUP($B1487,[2]Sheet3!$G:$CZ,2,0)</f>
        <v>2400302057</v>
      </c>
      <c r="R1487" s="14">
        <f>VLOOKUP($B1487,[2]Sheet3!$G:$CZ,3,0)</f>
        <v>2400301495</v>
      </c>
      <c r="S1487" s="14">
        <f>VLOOKUP($B1487,[2]Sheet3!$G:$CZ,4,0)</f>
        <v>0</v>
      </c>
      <c r="T1487" s="14">
        <f>VLOOKUP($B1487,[2]Sheet3!$G:$CZ,5,0)</f>
        <v>0</v>
      </c>
      <c r="U1487" s="14">
        <f>VLOOKUP($B1487,[2]Sheet3!$G:$CZ,6,0)</f>
        <v>0</v>
      </c>
      <c r="V1487" s="14">
        <f>VLOOKUP($B1487,[2]Sheet3!$G:$CZ,7,0)</f>
        <v>0</v>
      </c>
      <c r="W1487" s="14">
        <f>VLOOKUP($B1487,[2]Sheet3!$G:$CZ,8,0)</f>
        <v>0</v>
      </c>
      <c r="X1487" s="14">
        <f>VLOOKUP($B1487,[2]Sheet3!$G:$CZ,9,0)</f>
        <v>0</v>
      </c>
      <c r="Y1487" s="14">
        <f>VLOOKUP($B1487,[2]Sheet3!$G:$CZ,10,0)</f>
        <v>0</v>
      </c>
      <c r="Z1487" s="14">
        <f>VLOOKUP($B1487,[2]Sheet3!$G:$CZ,11,0)</f>
        <v>0</v>
      </c>
      <c r="AA1487" s="14">
        <f>VLOOKUP($B1487,[2]Sheet3!$G:$CZ,12,0)</f>
        <v>0</v>
      </c>
      <c r="AB1487" s="14">
        <f>VLOOKUP($B1487,[2]Sheet3!$G:$CZ,13,0)</f>
        <v>0</v>
      </c>
      <c r="AC1487" s="14">
        <f>VLOOKUP($B1487,[2]Sheet3!$G:$CZ,14,0)</f>
        <v>0</v>
      </c>
      <c r="AD1487" s="14">
        <f>VLOOKUP($B1487,[2]Sheet3!$G:$CZ,15,0)</f>
        <v>0</v>
      </c>
      <c r="AE1487" s="14">
        <f>VLOOKUP($B1487,[2]Sheet3!$G:$CZ,16,0)</f>
        <v>0</v>
      </c>
      <c r="AF1487" s="14">
        <f>VLOOKUP($B1487,[2]Sheet3!$G:$CZ,17,0)</f>
        <v>0</v>
      </c>
      <c r="AG1487" s="14">
        <f>VLOOKUP($B1487,[2]Sheet3!$G:$CZ,18,0)</f>
        <v>0</v>
      </c>
      <c r="AH1487" s="14">
        <f>VLOOKUP($B1487,[2]Sheet3!$G:$CZ,19,0)</f>
        <v>0</v>
      </c>
      <c r="AI1487" s="14">
        <f>VLOOKUP($B1487,[2]Sheet3!$G:$CZ,20,0)</f>
        <v>0</v>
      </c>
      <c r="AJ1487" s="14">
        <f>VLOOKUP($B1487,[2]Sheet3!$G:$CZ,21,0)</f>
        <v>0</v>
      </c>
      <c r="AK1487" s="14">
        <f>VLOOKUP($B1487,[2]Sheet3!$G:$CZ,22,0)</f>
        <v>0</v>
      </c>
      <c r="AL1487" s="14">
        <f>VLOOKUP($B1487,[2]Sheet3!$G:$CZ,23,0)</f>
        <v>0</v>
      </c>
      <c r="AM1487" s="14">
        <f>VLOOKUP($B1487,[2]Sheet3!$G:$CZ,24,0)</f>
        <v>0</v>
      </c>
      <c r="AN1487" s="14">
        <f>VLOOKUP($B1487,[2]Sheet3!$G:$CZ,25,0)</f>
        <v>0</v>
      </c>
      <c r="AO1487" s="14">
        <f>VLOOKUP($B1487,[2]Sheet3!$G:$CZ,26,0)</f>
        <v>0</v>
      </c>
      <c r="AP1487" s="14">
        <f>VLOOKUP($B1487,[2]Sheet3!$G:$CZ,27,0)</f>
        <v>0</v>
      </c>
      <c r="AQ1487" s="14">
        <f>VLOOKUP($B1487,[2]Sheet3!$G:$CZ,28,0)</f>
        <v>0</v>
      </c>
      <c r="AR1487" s="14">
        <f>VLOOKUP($B1487,[2]Sheet3!$G:$CZ,29,0)</f>
        <v>0</v>
      </c>
      <c r="AS1487" s="14">
        <f>VLOOKUP($B1487,[2]Sheet3!$G:$CZ,30,0)</f>
        <v>0</v>
      </c>
      <c r="AT1487" s="14">
        <f>VLOOKUP($B1487,[2]Sheet3!$G:$CZ,31,0)</f>
        <v>0</v>
      </c>
      <c r="AU1487" s="14">
        <f>VLOOKUP($B1487,[2]Sheet3!$G:$CZ,32,0)</f>
        <v>0</v>
      </c>
      <c r="AV1487" s="14">
        <f>VLOOKUP($B1487,[2]Sheet3!$G:$CZ,33,0)</f>
        <v>0</v>
      </c>
      <c r="AW1487" s="14">
        <f>VLOOKUP($B1487,[2]Sheet3!$G:$CZ,34,0)</f>
        <v>0</v>
      </c>
      <c r="AX1487" s="14">
        <f>VLOOKUP($B1487,[2]Sheet3!$G:$CZ,35,0)</f>
        <v>0</v>
      </c>
      <c r="AY1487" s="14">
        <f>VLOOKUP($B1487,[2]Sheet3!$G:$CZ,36,0)</f>
        <v>0</v>
      </c>
      <c r="AZ1487" s="14">
        <f>VLOOKUP($B1487,[2]Sheet3!$G:$CZ,37,0)</f>
        <v>0</v>
      </c>
      <c r="BA1487" s="14">
        <f>VLOOKUP($B1487,[2]Sheet3!$G:$CZ,38,0)</f>
        <v>0</v>
      </c>
      <c r="BB1487" s="14">
        <f>VLOOKUP($B1487,[2]Sheet3!$G:$CZ,39,0)</f>
        <v>0</v>
      </c>
      <c r="BC1487" s="14">
        <f>VLOOKUP($B1487,[2]Sheet3!$G:$CZ,40,0)</f>
        <v>0</v>
      </c>
      <c r="BD1487" s="14">
        <f>VLOOKUP($B1487,[2]Sheet3!$G:$CZ,41,0)</f>
        <v>0</v>
      </c>
      <c r="BE1487" s="14">
        <f>VLOOKUP($B1487,[2]Sheet3!$G:$CZ,42,0)</f>
        <v>0</v>
      </c>
      <c r="BF1487" s="14">
        <f>VLOOKUP($B1487,[2]Sheet3!$G:$CZ,43,0)</f>
        <v>0</v>
      </c>
      <c r="BG1487" s="14">
        <f>VLOOKUP($B1487,[2]Sheet3!$G:$CZ,44,0)</f>
        <v>0</v>
      </c>
      <c r="BH1487" s="14">
        <f>VLOOKUP($B1487,[2]Sheet3!$G:$CZ,45,0)</f>
        <v>0</v>
      </c>
      <c r="BI1487" s="14">
        <f>VLOOKUP($B1487,[2]Sheet3!$G:$CZ,46,0)</f>
        <v>0</v>
      </c>
      <c r="BJ1487" s="14">
        <f>VLOOKUP($B1487,[2]Sheet3!$G:$CZ,47,0)</f>
        <v>0</v>
      </c>
      <c r="BK1487" s="14">
        <f>VLOOKUP($B1487,[2]Sheet3!$G:$CZ,48,0)</f>
        <v>0</v>
      </c>
      <c r="BL1487" s="14">
        <f>VLOOKUP($B1487,[2]Sheet3!$G:$CZ,49,0)</f>
        <v>0</v>
      </c>
      <c r="BM1487" s="14">
        <f>VLOOKUP($B1487,[2]Sheet3!$G:$CZ,50,0)</f>
        <v>0</v>
      </c>
      <c r="BN1487" s="14">
        <f>VLOOKUP($B1487,[2]Sheet3!$G:$CZ,51,0)</f>
        <v>0</v>
      </c>
      <c r="BO1487" s="14">
        <f>VLOOKUP($B1487,[2]Sheet3!$G:$CZ,52,0)</f>
        <v>0</v>
      </c>
      <c r="BP1487" s="14">
        <f>VLOOKUP($B1487,[2]Sheet3!$G:$CZ,53,0)</f>
        <v>0</v>
      </c>
      <c r="BQ1487" s="14">
        <f>VLOOKUP($B1487,[2]Sheet3!$G:$CZ,54,0)</f>
        <v>0</v>
      </c>
      <c r="BR1487" s="14">
        <f>VLOOKUP($B1487,[2]Sheet3!$G:$CZ,55,0)</f>
        <v>0</v>
      </c>
      <c r="BS1487" s="14">
        <f>VLOOKUP($B1487,[2]Sheet3!$G:$CZ,56,0)</f>
        <v>0</v>
      </c>
      <c r="BT1487" s="14">
        <f>VLOOKUP($B1487,[2]Sheet3!$G:$CZ,57,0)</f>
        <v>0</v>
      </c>
      <c r="BU1487" s="14">
        <f>VLOOKUP($B1487,[2]Sheet3!$G:$CZ,58,0)</f>
        <v>0</v>
      </c>
      <c r="BV1487" s="14">
        <f>VLOOKUP($B1487,[2]Sheet3!$G:$CZ,59,0)</f>
        <v>0</v>
      </c>
      <c r="BW1487" s="14">
        <f>VLOOKUP($B1487,[2]Sheet3!$G:$CZ,60,0)</f>
        <v>0</v>
      </c>
      <c r="BX1487" s="14">
        <f>VLOOKUP($B1487,[2]Sheet3!$G:$CZ,61,0)</f>
        <v>0</v>
      </c>
      <c r="BY1487" s="14">
        <f>VLOOKUP($B1487,[2]Sheet3!$G:$CZ,62,0)</f>
        <v>0</v>
      </c>
      <c r="BZ1487" s="14">
        <f>VLOOKUP($B1487,[2]Sheet3!$G:$CZ,63,0)</f>
        <v>0</v>
      </c>
      <c r="CA1487" s="14">
        <f>VLOOKUP($B1487,[2]Sheet3!$G:$CZ,64,0)</f>
        <v>0</v>
      </c>
      <c r="CB1487" s="14">
        <f>VLOOKUP($B1487,[2]Sheet3!$G:$CZ,65,0)</f>
        <v>0</v>
      </c>
      <c r="CC1487" s="14">
        <f>VLOOKUP($B1487,[2]Sheet3!$G:$CZ,66,0)</f>
        <v>0</v>
      </c>
      <c r="CD1487" s="14">
        <f>VLOOKUP($B1487,[2]Sheet3!$G:$CZ,67,0)</f>
        <v>0</v>
      </c>
      <c r="CE1487" s="14">
        <f>VLOOKUP($B1487,[2]Sheet3!$G:$CZ,68,0)</f>
        <v>0</v>
      </c>
      <c r="CF1487" s="14">
        <f>VLOOKUP($B1487,[2]Sheet3!$G:$CZ,69,0)</f>
        <v>0</v>
      </c>
      <c r="CG1487" s="14">
        <f>VLOOKUP($B1487,[2]Sheet3!$G:$CZ,70,0)</f>
        <v>0</v>
      </c>
      <c r="CH1487" s="14">
        <f>VLOOKUP($B1487,[2]Sheet3!$G:$CZ,71,0)</f>
        <v>0</v>
      </c>
      <c r="CI1487" s="14">
        <f>VLOOKUP($B1487,[2]Sheet3!$G:$CZ,72,0)</f>
        <v>0</v>
      </c>
      <c r="CJ1487" s="14">
        <f>VLOOKUP($B1487,[2]Sheet3!$G:$CZ,73,0)</f>
        <v>0</v>
      </c>
      <c r="CK1487" s="14">
        <f>VLOOKUP($B1487,[2]Sheet3!$G:$CZ,74,0)</f>
        <v>0</v>
      </c>
      <c r="CL1487" s="14">
        <f>VLOOKUP($B1487,[2]Sheet3!$G:$CZ,75,0)</f>
        <v>0</v>
      </c>
      <c r="CM1487" s="14">
        <f>VLOOKUP($B1487,[2]Sheet3!$G:$CZ,76,0)</f>
        <v>0</v>
      </c>
      <c r="CN1487" s="14">
        <f>VLOOKUP($B1487,[2]Sheet3!$G:$CZ,77,0)</f>
        <v>0</v>
      </c>
      <c r="CO1487" s="14">
        <f>VLOOKUP($B1487,[2]Sheet3!$G:$CZ,78,0)</f>
        <v>0</v>
      </c>
      <c r="CP1487" s="14">
        <f>VLOOKUP($B1487,[2]Sheet3!$G:$CZ,79,0)</f>
        <v>0</v>
      </c>
      <c r="CQ1487" s="14">
        <f>VLOOKUP($B1487,[2]Sheet3!$G:$CZ,80,0)</f>
        <v>0</v>
      </c>
      <c r="CR1487" s="14">
        <f>VLOOKUP($B1487,[2]Sheet3!$G:$CZ,81,0)</f>
        <v>0</v>
      </c>
      <c r="CS1487" s="14">
        <f>VLOOKUP($B1487,[2]Sheet3!$G:$CZ,82,0)</f>
        <v>0</v>
      </c>
      <c r="CT1487" s="14">
        <f>VLOOKUP($B1487,[2]Sheet3!$G:$CZ,83,0)</f>
        <v>0</v>
      </c>
      <c r="CU1487" s="14">
        <f>VLOOKUP($B1487,[2]Sheet3!$G:$CZ,84,0)</f>
        <v>0</v>
      </c>
      <c r="CV1487" s="14">
        <f>VLOOKUP($B1487,[2]Sheet3!$G:$CZ,85,0)</f>
        <v>0</v>
      </c>
      <c r="CW1487" s="14">
        <f>VLOOKUP($B1487,[2]Sheet3!$G:$CZ,86,0)</f>
        <v>0</v>
      </c>
      <c r="CX1487" s="14">
        <f>VLOOKUP($B1487,[2]Sheet3!$G:$CZ,87,0)</f>
        <v>0</v>
      </c>
      <c r="CY1487" s="14">
        <f>VLOOKUP($B1487,[2]Sheet3!$G:$CZ,88,0)</f>
        <v>0</v>
      </c>
      <c r="CZ1487" s="14">
        <f>VLOOKUP($B1487,[2]Sheet3!$G:$CZ,89,0)</f>
        <v>0</v>
      </c>
      <c r="DA1487" s="14">
        <f>VLOOKUP($B1487,[2]Sheet3!$G:$CZ,90,0)</f>
        <v>0</v>
      </c>
      <c r="DB1487" s="14">
        <f>VLOOKUP($B1487,[2]Sheet3!$G:$CZ,91,0)</f>
        <v>0</v>
      </c>
      <c r="DC1487" s="14">
        <f>VLOOKUP($B1487,[2]Sheet3!$G:$CZ,92,0)</f>
        <v>0</v>
      </c>
      <c r="DD1487" s="14">
        <f>VLOOKUP($B1487,[2]Sheet3!$G:$CZ,93,0)</f>
        <v>0</v>
      </c>
      <c r="DE1487" s="14">
        <f>VLOOKUP($B1487,[2]Sheet3!$G:$CZ,94,0)</f>
        <v>0</v>
      </c>
      <c r="DF1487" s="14">
        <f>VLOOKUP($B1487,[2]Sheet3!$G:$CZ,95,0)</f>
        <v>0</v>
      </c>
      <c r="DG1487" s="14">
        <f>VLOOKUP($B1487,[2]Sheet3!$G:$CZ,96,0)</f>
        <v>0</v>
      </c>
      <c r="DH1487" s="14">
        <f>VLOOKUP($B1487,[2]Sheet3!$G:$CZ,97,0)</f>
        <v>0</v>
      </c>
      <c r="DI1487" s="14">
        <f>VLOOKUP($B1487,[2]Sheet3!$G:$CZ,98,0)</f>
        <v>0</v>
      </c>
    </row>
    <row r="1488" spans="1:113" x14ac:dyDescent="0.3">
      <c r="A1488" s="9" t="str">
        <f t="shared" si="71"/>
        <v>W14672</v>
      </c>
      <c r="B1488" s="15" t="s">
        <v>3107</v>
      </c>
      <c r="C1488" s="15" t="s">
        <v>3108</v>
      </c>
      <c r="F1488" s="7" t="s">
        <v>15</v>
      </c>
      <c r="G1488" s="12" t="s">
        <v>4980</v>
      </c>
      <c r="H1488" s="12" t="str">
        <f>VLOOKUP($B1488,[1]Sheet1!$A:$G,5,0)</f>
        <v>imtiyaz.shaikh@redingtongroup.com</v>
      </c>
      <c r="I1488" s="12" t="str">
        <f>VLOOKUP($B1488,[1]Sheet1!$A:$G,7,0)</f>
        <v>rohan.vora@redingtongroup.com</v>
      </c>
      <c r="J1488" s="12" t="s">
        <v>82</v>
      </c>
      <c r="K1488" s="7"/>
      <c r="L1488" s="7"/>
      <c r="M1488" s="8"/>
      <c r="N1488" s="7" t="str">
        <f t="shared" si="69"/>
        <v>imtiyaz.shaikh@redingtongroup.com; rohan.vora@redingtongroup.com; nilesh.phirke@redingtongroup.com;christopher.joseph@redingtongroup.com</v>
      </c>
      <c r="O1488" s="7" t="str">
        <f t="shared" si="70"/>
        <v>W14672</v>
      </c>
      <c r="P1488" s="8" t="s">
        <v>5215</v>
      </c>
      <c r="Q1488" s="14">
        <f>VLOOKUP($B1488,[2]Sheet3!$G:$CZ,2,0)</f>
        <v>2400304310</v>
      </c>
      <c r="R1488" s="14">
        <f>VLOOKUP($B1488,[2]Sheet3!$G:$CZ,3,0)</f>
        <v>0</v>
      </c>
      <c r="S1488" s="14">
        <f>VLOOKUP($B1488,[2]Sheet3!$G:$CZ,4,0)</f>
        <v>0</v>
      </c>
      <c r="T1488" s="14">
        <f>VLOOKUP($B1488,[2]Sheet3!$G:$CZ,5,0)</f>
        <v>0</v>
      </c>
      <c r="U1488" s="14">
        <f>VLOOKUP($B1488,[2]Sheet3!$G:$CZ,6,0)</f>
        <v>0</v>
      </c>
      <c r="V1488" s="14">
        <f>VLOOKUP($B1488,[2]Sheet3!$G:$CZ,7,0)</f>
        <v>0</v>
      </c>
      <c r="W1488" s="14">
        <f>VLOOKUP($B1488,[2]Sheet3!$G:$CZ,8,0)</f>
        <v>0</v>
      </c>
      <c r="X1488" s="14">
        <f>VLOOKUP($B1488,[2]Sheet3!$G:$CZ,9,0)</f>
        <v>0</v>
      </c>
      <c r="Y1488" s="14">
        <f>VLOOKUP($B1488,[2]Sheet3!$G:$CZ,10,0)</f>
        <v>0</v>
      </c>
      <c r="Z1488" s="14">
        <f>VLOOKUP($B1488,[2]Sheet3!$G:$CZ,11,0)</f>
        <v>0</v>
      </c>
      <c r="AA1488" s="14">
        <f>VLOOKUP($B1488,[2]Sheet3!$G:$CZ,12,0)</f>
        <v>0</v>
      </c>
      <c r="AB1488" s="14">
        <f>VLOOKUP($B1488,[2]Sheet3!$G:$CZ,13,0)</f>
        <v>0</v>
      </c>
      <c r="AC1488" s="14">
        <f>VLOOKUP($B1488,[2]Sheet3!$G:$CZ,14,0)</f>
        <v>0</v>
      </c>
      <c r="AD1488" s="14">
        <f>VLOOKUP($B1488,[2]Sheet3!$G:$CZ,15,0)</f>
        <v>0</v>
      </c>
      <c r="AE1488" s="14">
        <f>VLOOKUP($B1488,[2]Sheet3!$G:$CZ,16,0)</f>
        <v>0</v>
      </c>
      <c r="AF1488" s="14">
        <f>VLOOKUP($B1488,[2]Sheet3!$G:$CZ,17,0)</f>
        <v>0</v>
      </c>
      <c r="AG1488" s="14">
        <f>VLOOKUP($B1488,[2]Sheet3!$G:$CZ,18,0)</f>
        <v>0</v>
      </c>
      <c r="AH1488" s="14">
        <f>VLOOKUP($B1488,[2]Sheet3!$G:$CZ,19,0)</f>
        <v>0</v>
      </c>
      <c r="AI1488" s="14">
        <f>VLOOKUP($B1488,[2]Sheet3!$G:$CZ,20,0)</f>
        <v>0</v>
      </c>
      <c r="AJ1488" s="14">
        <f>VLOOKUP($B1488,[2]Sheet3!$G:$CZ,21,0)</f>
        <v>0</v>
      </c>
      <c r="AK1488" s="14">
        <f>VLOOKUP($B1488,[2]Sheet3!$G:$CZ,22,0)</f>
        <v>0</v>
      </c>
      <c r="AL1488" s="14">
        <f>VLOOKUP($B1488,[2]Sheet3!$G:$CZ,23,0)</f>
        <v>0</v>
      </c>
      <c r="AM1488" s="14">
        <f>VLOOKUP($B1488,[2]Sheet3!$G:$CZ,24,0)</f>
        <v>0</v>
      </c>
      <c r="AN1488" s="14">
        <f>VLOOKUP($B1488,[2]Sheet3!$G:$CZ,25,0)</f>
        <v>0</v>
      </c>
      <c r="AO1488" s="14">
        <f>VLOOKUP($B1488,[2]Sheet3!$G:$CZ,26,0)</f>
        <v>0</v>
      </c>
      <c r="AP1488" s="14">
        <f>VLOOKUP($B1488,[2]Sheet3!$G:$CZ,27,0)</f>
        <v>0</v>
      </c>
      <c r="AQ1488" s="14">
        <f>VLOOKUP($B1488,[2]Sheet3!$G:$CZ,28,0)</f>
        <v>0</v>
      </c>
      <c r="AR1488" s="14">
        <f>VLOOKUP($B1488,[2]Sheet3!$G:$CZ,29,0)</f>
        <v>0</v>
      </c>
      <c r="AS1488" s="14">
        <f>VLOOKUP($B1488,[2]Sheet3!$G:$CZ,30,0)</f>
        <v>0</v>
      </c>
      <c r="AT1488" s="14">
        <f>VLOOKUP($B1488,[2]Sheet3!$G:$CZ,31,0)</f>
        <v>0</v>
      </c>
      <c r="AU1488" s="14">
        <f>VLOOKUP($B1488,[2]Sheet3!$G:$CZ,32,0)</f>
        <v>0</v>
      </c>
      <c r="AV1488" s="14">
        <f>VLOOKUP($B1488,[2]Sheet3!$G:$CZ,33,0)</f>
        <v>0</v>
      </c>
      <c r="AW1488" s="14">
        <f>VLOOKUP($B1488,[2]Sheet3!$G:$CZ,34,0)</f>
        <v>0</v>
      </c>
      <c r="AX1488" s="14">
        <f>VLOOKUP($B1488,[2]Sheet3!$G:$CZ,35,0)</f>
        <v>0</v>
      </c>
      <c r="AY1488" s="14">
        <f>VLOOKUP($B1488,[2]Sheet3!$G:$CZ,36,0)</f>
        <v>0</v>
      </c>
      <c r="AZ1488" s="14">
        <f>VLOOKUP($B1488,[2]Sheet3!$G:$CZ,37,0)</f>
        <v>0</v>
      </c>
      <c r="BA1488" s="14">
        <f>VLOOKUP($B1488,[2]Sheet3!$G:$CZ,38,0)</f>
        <v>0</v>
      </c>
      <c r="BB1488" s="14">
        <f>VLOOKUP($B1488,[2]Sheet3!$G:$CZ,39,0)</f>
        <v>0</v>
      </c>
      <c r="BC1488" s="14">
        <f>VLOOKUP($B1488,[2]Sheet3!$G:$CZ,40,0)</f>
        <v>0</v>
      </c>
      <c r="BD1488" s="14">
        <f>VLOOKUP($B1488,[2]Sheet3!$G:$CZ,41,0)</f>
        <v>0</v>
      </c>
      <c r="BE1488" s="14">
        <f>VLOOKUP($B1488,[2]Sheet3!$G:$CZ,42,0)</f>
        <v>0</v>
      </c>
      <c r="BF1488" s="14">
        <f>VLOOKUP($B1488,[2]Sheet3!$G:$CZ,43,0)</f>
        <v>0</v>
      </c>
      <c r="BG1488" s="14">
        <f>VLOOKUP($B1488,[2]Sheet3!$G:$CZ,44,0)</f>
        <v>0</v>
      </c>
      <c r="BH1488" s="14">
        <f>VLOOKUP($B1488,[2]Sheet3!$G:$CZ,45,0)</f>
        <v>0</v>
      </c>
      <c r="BI1488" s="14">
        <f>VLOOKUP($B1488,[2]Sheet3!$G:$CZ,46,0)</f>
        <v>0</v>
      </c>
      <c r="BJ1488" s="14">
        <f>VLOOKUP($B1488,[2]Sheet3!$G:$CZ,47,0)</f>
        <v>0</v>
      </c>
      <c r="BK1488" s="14">
        <f>VLOOKUP($B1488,[2]Sheet3!$G:$CZ,48,0)</f>
        <v>0</v>
      </c>
      <c r="BL1488" s="14">
        <f>VLOOKUP($B1488,[2]Sheet3!$G:$CZ,49,0)</f>
        <v>0</v>
      </c>
      <c r="BM1488" s="14">
        <f>VLOOKUP($B1488,[2]Sheet3!$G:$CZ,50,0)</f>
        <v>0</v>
      </c>
      <c r="BN1488" s="14">
        <f>VLOOKUP($B1488,[2]Sheet3!$G:$CZ,51,0)</f>
        <v>0</v>
      </c>
      <c r="BO1488" s="14">
        <f>VLOOKUP($B1488,[2]Sheet3!$G:$CZ,52,0)</f>
        <v>0</v>
      </c>
      <c r="BP1488" s="14">
        <f>VLOOKUP($B1488,[2]Sheet3!$G:$CZ,53,0)</f>
        <v>0</v>
      </c>
      <c r="BQ1488" s="14">
        <f>VLOOKUP($B1488,[2]Sheet3!$G:$CZ,54,0)</f>
        <v>0</v>
      </c>
      <c r="BR1488" s="14">
        <f>VLOOKUP($B1488,[2]Sheet3!$G:$CZ,55,0)</f>
        <v>0</v>
      </c>
      <c r="BS1488" s="14">
        <f>VLOOKUP($B1488,[2]Sheet3!$G:$CZ,56,0)</f>
        <v>0</v>
      </c>
      <c r="BT1488" s="14">
        <f>VLOOKUP($B1488,[2]Sheet3!$G:$CZ,57,0)</f>
        <v>0</v>
      </c>
      <c r="BU1488" s="14">
        <f>VLOOKUP($B1488,[2]Sheet3!$G:$CZ,58,0)</f>
        <v>0</v>
      </c>
      <c r="BV1488" s="14">
        <f>VLOOKUP($B1488,[2]Sheet3!$G:$CZ,59,0)</f>
        <v>0</v>
      </c>
      <c r="BW1488" s="14">
        <f>VLOOKUP($B1488,[2]Sheet3!$G:$CZ,60,0)</f>
        <v>0</v>
      </c>
      <c r="BX1488" s="14">
        <f>VLOOKUP($B1488,[2]Sheet3!$G:$CZ,61,0)</f>
        <v>0</v>
      </c>
      <c r="BY1488" s="14">
        <f>VLOOKUP($B1488,[2]Sheet3!$G:$CZ,62,0)</f>
        <v>0</v>
      </c>
      <c r="BZ1488" s="14">
        <f>VLOOKUP($B1488,[2]Sheet3!$G:$CZ,63,0)</f>
        <v>0</v>
      </c>
      <c r="CA1488" s="14">
        <f>VLOOKUP($B1488,[2]Sheet3!$G:$CZ,64,0)</f>
        <v>0</v>
      </c>
      <c r="CB1488" s="14">
        <f>VLOOKUP($B1488,[2]Sheet3!$G:$CZ,65,0)</f>
        <v>0</v>
      </c>
      <c r="CC1488" s="14">
        <f>VLOOKUP($B1488,[2]Sheet3!$G:$CZ,66,0)</f>
        <v>0</v>
      </c>
      <c r="CD1488" s="14">
        <f>VLOOKUP($B1488,[2]Sheet3!$G:$CZ,67,0)</f>
        <v>0</v>
      </c>
      <c r="CE1488" s="14">
        <f>VLOOKUP($B1488,[2]Sheet3!$G:$CZ,68,0)</f>
        <v>0</v>
      </c>
      <c r="CF1488" s="14">
        <f>VLOOKUP($B1488,[2]Sheet3!$G:$CZ,69,0)</f>
        <v>0</v>
      </c>
      <c r="CG1488" s="14">
        <f>VLOOKUP($B1488,[2]Sheet3!$G:$CZ,70,0)</f>
        <v>0</v>
      </c>
      <c r="CH1488" s="14">
        <f>VLOOKUP($B1488,[2]Sheet3!$G:$CZ,71,0)</f>
        <v>0</v>
      </c>
      <c r="CI1488" s="14">
        <f>VLOOKUP($B1488,[2]Sheet3!$G:$CZ,72,0)</f>
        <v>0</v>
      </c>
      <c r="CJ1488" s="14">
        <f>VLOOKUP($B1488,[2]Sheet3!$G:$CZ,73,0)</f>
        <v>0</v>
      </c>
      <c r="CK1488" s="14">
        <f>VLOOKUP($B1488,[2]Sheet3!$G:$CZ,74,0)</f>
        <v>0</v>
      </c>
      <c r="CL1488" s="14">
        <f>VLOOKUP($B1488,[2]Sheet3!$G:$CZ,75,0)</f>
        <v>0</v>
      </c>
      <c r="CM1488" s="14">
        <f>VLOOKUP($B1488,[2]Sheet3!$G:$CZ,76,0)</f>
        <v>0</v>
      </c>
      <c r="CN1488" s="14">
        <f>VLOOKUP($B1488,[2]Sheet3!$G:$CZ,77,0)</f>
        <v>0</v>
      </c>
      <c r="CO1488" s="14">
        <f>VLOOKUP($B1488,[2]Sheet3!$G:$CZ,78,0)</f>
        <v>0</v>
      </c>
      <c r="CP1488" s="14">
        <f>VLOOKUP($B1488,[2]Sheet3!$G:$CZ,79,0)</f>
        <v>0</v>
      </c>
      <c r="CQ1488" s="14">
        <f>VLOOKUP($B1488,[2]Sheet3!$G:$CZ,80,0)</f>
        <v>0</v>
      </c>
      <c r="CR1488" s="14">
        <f>VLOOKUP($B1488,[2]Sheet3!$G:$CZ,81,0)</f>
        <v>0</v>
      </c>
      <c r="CS1488" s="14">
        <f>VLOOKUP($B1488,[2]Sheet3!$G:$CZ,82,0)</f>
        <v>0</v>
      </c>
      <c r="CT1488" s="14">
        <f>VLOOKUP($B1488,[2]Sheet3!$G:$CZ,83,0)</f>
        <v>0</v>
      </c>
      <c r="CU1488" s="14">
        <f>VLOOKUP($B1488,[2]Sheet3!$G:$CZ,84,0)</f>
        <v>0</v>
      </c>
      <c r="CV1488" s="14">
        <f>VLOOKUP($B1488,[2]Sheet3!$G:$CZ,85,0)</f>
        <v>0</v>
      </c>
      <c r="CW1488" s="14">
        <f>VLOOKUP($B1488,[2]Sheet3!$G:$CZ,86,0)</f>
        <v>0</v>
      </c>
      <c r="CX1488" s="14">
        <f>VLOOKUP($B1488,[2]Sheet3!$G:$CZ,87,0)</f>
        <v>0</v>
      </c>
      <c r="CY1488" s="14">
        <f>VLOOKUP($B1488,[2]Sheet3!$G:$CZ,88,0)</f>
        <v>0</v>
      </c>
      <c r="CZ1488" s="14">
        <f>VLOOKUP($B1488,[2]Sheet3!$G:$CZ,89,0)</f>
        <v>0</v>
      </c>
      <c r="DA1488" s="14">
        <f>VLOOKUP($B1488,[2]Sheet3!$G:$CZ,90,0)</f>
        <v>0</v>
      </c>
      <c r="DB1488" s="14">
        <f>VLOOKUP($B1488,[2]Sheet3!$G:$CZ,91,0)</f>
        <v>0</v>
      </c>
      <c r="DC1488" s="14">
        <f>VLOOKUP($B1488,[2]Sheet3!$G:$CZ,92,0)</f>
        <v>0</v>
      </c>
      <c r="DD1488" s="14">
        <f>VLOOKUP($B1488,[2]Sheet3!$G:$CZ,93,0)</f>
        <v>0</v>
      </c>
      <c r="DE1488" s="14">
        <f>VLOOKUP($B1488,[2]Sheet3!$G:$CZ,94,0)</f>
        <v>0</v>
      </c>
      <c r="DF1488" s="14">
        <f>VLOOKUP($B1488,[2]Sheet3!$G:$CZ,95,0)</f>
        <v>0</v>
      </c>
      <c r="DG1488" s="14">
        <f>VLOOKUP($B1488,[2]Sheet3!$G:$CZ,96,0)</f>
        <v>0</v>
      </c>
      <c r="DH1488" s="14">
        <f>VLOOKUP($B1488,[2]Sheet3!$G:$CZ,97,0)</f>
        <v>0</v>
      </c>
      <c r="DI1488" s="14">
        <f>VLOOKUP($B1488,[2]Sheet3!$G:$CZ,98,0)</f>
        <v>0</v>
      </c>
    </row>
    <row r="1489" spans="1:113" x14ac:dyDescent="0.3">
      <c r="A1489" s="9" t="str">
        <f t="shared" si="71"/>
        <v>W14493</v>
      </c>
      <c r="B1489" s="15" t="s">
        <v>3109</v>
      </c>
      <c r="C1489" s="15" t="s">
        <v>3110</v>
      </c>
      <c r="F1489" s="7" t="s">
        <v>15</v>
      </c>
      <c r="G1489" s="12" t="s">
        <v>4981</v>
      </c>
      <c r="H1489" s="12" t="str">
        <f>VLOOKUP($B1489,[1]Sheet1!$A:$G,5,0)</f>
        <v>vijay.tayade@redingtongroup.com</v>
      </c>
      <c r="I1489" s="12" t="str">
        <f>VLOOKUP($B1489,[1]Sheet1!$A:$G,7,0)</f>
        <v>rohan.vora@redingtongroup.com</v>
      </c>
      <c r="J1489" s="12" t="s">
        <v>82</v>
      </c>
      <c r="K1489" s="7"/>
      <c r="L1489" s="7"/>
      <c r="M1489" s="8"/>
      <c r="N1489" s="7" t="str">
        <f t="shared" si="69"/>
        <v>vijay.tayade@redingtongroup.com; rohan.vora@redingtongroup.com; nilesh.phirke@redingtongroup.com;christopher.joseph@redingtongroup.com</v>
      </c>
      <c r="O1489" s="7" t="str">
        <f t="shared" si="70"/>
        <v>W14493</v>
      </c>
      <c r="P1489" s="8" t="s">
        <v>5215</v>
      </c>
      <c r="Q1489" s="14">
        <f>VLOOKUP($B1489,[2]Sheet3!$G:$CZ,2,0)</f>
        <v>2400302117</v>
      </c>
      <c r="R1489" s="14">
        <f>VLOOKUP($B1489,[2]Sheet3!$G:$CZ,3,0)</f>
        <v>0</v>
      </c>
      <c r="S1489" s="14">
        <f>VLOOKUP($B1489,[2]Sheet3!$G:$CZ,4,0)</f>
        <v>0</v>
      </c>
      <c r="T1489" s="14">
        <f>VLOOKUP($B1489,[2]Sheet3!$G:$CZ,5,0)</f>
        <v>0</v>
      </c>
      <c r="U1489" s="14">
        <f>VLOOKUP($B1489,[2]Sheet3!$G:$CZ,6,0)</f>
        <v>0</v>
      </c>
      <c r="V1489" s="14">
        <f>VLOOKUP($B1489,[2]Sheet3!$G:$CZ,7,0)</f>
        <v>0</v>
      </c>
      <c r="W1489" s="14">
        <f>VLOOKUP($B1489,[2]Sheet3!$G:$CZ,8,0)</f>
        <v>0</v>
      </c>
      <c r="X1489" s="14">
        <f>VLOOKUP($B1489,[2]Sheet3!$G:$CZ,9,0)</f>
        <v>0</v>
      </c>
      <c r="Y1489" s="14">
        <f>VLOOKUP($B1489,[2]Sheet3!$G:$CZ,10,0)</f>
        <v>0</v>
      </c>
      <c r="Z1489" s="14">
        <f>VLOOKUP($B1489,[2]Sheet3!$G:$CZ,11,0)</f>
        <v>0</v>
      </c>
      <c r="AA1489" s="14">
        <f>VLOOKUP($B1489,[2]Sheet3!$G:$CZ,12,0)</f>
        <v>0</v>
      </c>
      <c r="AB1489" s="14">
        <f>VLOOKUP($B1489,[2]Sheet3!$G:$CZ,13,0)</f>
        <v>0</v>
      </c>
      <c r="AC1489" s="14">
        <f>VLOOKUP($B1489,[2]Sheet3!$G:$CZ,14,0)</f>
        <v>0</v>
      </c>
      <c r="AD1489" s="14">
        <f>VLOOKUP($B1489,[2]Sheet3!$G:$CZ,15,0)</f>
        <v>0</v>
      </c>
      <c r="AE1489" s="14">
        <f>VLOOKUP($B1489,[2]Sheet3!$G:$CZ,16,0)</f>
        <v>0</v>
      </c>
      <c r="AF1489" s="14">
        <f>VLOOKUP($B1489,[2]Sheet3!$G:$CZ,17,0)</f>
        <v>0</v>
      </c>
      <c r="AG1489" s="14">
        <f>VLOOKUP($B1489,[2]Sheet3!$G:$CZ,18,0)</f>
        <v>0</v>
      </c>
      <c r="AH1489" s="14">
        <f>VLOOKUP($B1489,[2]Sheet3!$G:$CZ,19,0)</f>
        <v>0</v>
      </c>
      <c r="AI1489" s="14">
        <f>VLOOKUP($B1489,[2]Sheet3!$G:$CZ,20,0)</f>
        <v>0</v>
      </c>
      <c r="AJ1489" s="14">
        <f>VLOOKUP($B1489,[2]Sheet3!$G:$CZ,21,0)</f>
        <v>0</v>
      </c>
      <c r="AK1489" s="14">
        <f>VLOOKUP($B1489,[2]Sheet3!$G:$CZ,22,0)</f>
        <v>0</v>
      </c>
      <c r="AL1489" s="14">
        <f>VLOOKUP($B1489,[2]Sheet3!$G:$CZ,23,0)</f>
        <v>0</v>
      </c>
      <c r="AM1489" s="14">
        <f>VLOOKUP($B1489,[2]Sheet3!$G:$CZ,24,0)</f>
        <v>0</v>
      </c>
      <c r="AN1489" s="14">
        <f>VLOOKUP($B1489,[2]Sheet3!$G:$CZ,25,0)</f>
        <v>0</v>
      </c>
      <c r="AO1489" s="14">
        <f>VLOOKUP($B1489,[2]Sheet3!$G:$CZ,26,0)</f>
        <v>0</v>
      </c>
      <c r="AP1489" s="14">
        <f>VLOOKUP($B1489,[2]Sheet3!$G:$CZ,27,0)</f>
        <v>0</v>
      </c>
      <c r="AQ1489" s="14">
        <f>VLOOKUP($B1489,[2]Sheet3!$G:$CZ,28,0)</f>
        <v>0</v>
      </c>
      <c r="AR1489" s="14">
        <f>VLOOKUP($B1489,[2]Sheet3!$G:$CZ,29,0)</f>
        <v>0</v>
      </c>
      <c r="AS1489" s="14">
        <f>VLOOKUP($B1489,[2]Sheet3!$G:$CZ,30,0)</f>
        <v>0</v>
      </c>
      <c r="AT1489" s="14">
        <f>VLOOKUP($B1489,[2]Sheet3!$G:$CZ,31,0)</f>
        <v>0</v>
      </c>
      <c r="AU1489" s="14">
        <f>VLOOKUP($B1489,[2]Sheet3!$G:$CZ,32,0)</f>
        <v>0</v>
      </c>
      <c r="AV1489" s="14">
        <f>VLOOKUP($B1489,[2]Sheet3!$G:$CZ,33,0)</f>
        <v>0</v>
      </c>
      <c r="AW1489" s="14">
        <f>VLOOKUP($B1489,[2]Sheet3!$G:$CZ,34,0)</f>
        <v>0</v>
      </c>
      <c r="AX1489" s="14">
        <f>VLOOKUP($B1489,[2]Sheet3!$G:$CZ,35,0)</f>
        <v>0</v>
      </c>
      <c r="AY1489" s="14">
        <f>VLOOKUP($B1489,[2]Sheet3!$G:$CZ,36,0)</f>
        <v>0</v>
      </c>
      <c r="AZ1489" s="14">
        <f>VLOOKUP($B1489,[2]Sheet3!$G:$CZ,37,0)</f>
        <v>0</v>
      </c>
      <c r="BA1489" s="14">
        <f>VLOOKUP($B1489,[2]Sheet3!$G:$CZ,38,0)</f>
        <v>0</v>
      </c>
      <c r="BB1489" s="14">
        <f>VLOOKUP($B1489,[2]Sheet3!$G:$CZ,39,0)</f>
        <v>0</v>
      </c>
      <c r="BC1489" s="14">
        <f>VLOOKUP($B1489,[2]Sheet3!$G:$CZ,40,0)</f>
        <v>0</v>
      </c>
      <c r="BD1489" s="14">
        <f>VLOOKUP($B1489,[2]Sheet3!$G:$CZ,41,0)</f>
        <v>0</v>
      </c>
      <c r="BE1489" s="14">
        <f>VLOOKUP($B1489,[2]Sheet3!$G:$CZ,42,0)</f>
        <v>0</v>
      </c>
      <c r="BF1489" s="14">
        <f>VLOOKUP($B1489,[2]Sheet3!$G:$CZ,43,0)</f>
        <v>0</v>
      </c>
      <c r="BG1489" s="14">
        <f>VLOOKUP($B1489,[2]Sheet3!$G:$CZ,44,0)</f>
        <v>0</v>
      </c>
      <c r="BH1489" s="14">
        <f>VLOOKUP($B1489,[2]Sheet3!$G:$CZ,45,0)</f>
        <v>0</v>
      </c>
      <c r="BI1489" s="14">
        <f>VLOOKUP($B1489,[2]Sheet3!$G:$CZ,46,0)</f>
        <v>0</v>
      </c>
      <c r="BJ1489" s="14">
        <f>VLOOKUP($B1489,[2]Sheet3!$G:$CZ,47,0)</f>
        <v>0</v>
      </c>
      <c r="BK1489" s="14">
        <f>VLOOKUP($B1489,[2]Sheet3!$G:$CZ,48,0)</f>
        <v>0</v>
      </c>
      <c r="BL1489" s="14">
        <f>VLOOKUP($B1489,[2]Sheet3!$G:$CZ,49,0)</f>
        <v>0</v>
      </c>
      <c r="BM1489" s="14">
        <f>VLOOKUP($B1489,[2]Sheet3!$G:$CZ,50,0)</f>
        <v>0</v>
      </c>
      <c r="BN1489" s="14">
        <f>VLOOKUP($B1489,[2]Sheet3!$G:$CZ,51,0)</f>
        <v>0</v>
      </c>
      <c r="BO1489" s="14">
        <f>VLOOKUP($B1489,[2]Sheet3!$G:$CZ,52,0)</f>
        <v>0</v>
      </c>
      <c r="BP1489" s="14">
        <f>VLOOKUP($B1489,[2]Sheet3!$G:$CZ,53,0)</f>
        <v>0</v>
      </c>
      <c r="BQ1489" s="14">
        <f>VLOOKUP($B1489,[2]Sheet3!$G:$CZ,54,0)</f>
        <v>0</v>
      </c>
      <c r="BR1489" s="14">
        <f>VLOOKUP($B1489,[2]Sheet3!$G:$CZ,55,0)</f>
        <v>0</v>
      </c>
      <c r="BS1489" s="14">
        <f>VLOOKUP($B1489,[2]Sheet3!$G:$CZ,56,0)</f>
        <v>0</v>
      </c>
      <c r="BT1489" s="14">
        <f>VLOOKUP($B1489,[2]Sheet3!$G:$CZ,57,0)</f>
        <v>0</v>
      </c>
      <c r="BU1489" s="14">
        <f>VLOOKUP($B1489,[2]Sheet3!$G:$CZ,58,0)</f>
        <v>0</v>
      </c>
      <c r="BV1489" s="14">
        <f>VLOOKUP($B1489,[2]Sheet3!$G:$CZ,59,0)</f>
        <v>0</v>
      </c>
      <c r="BW1489" s="14">
        <f>VLOOKUP($B1489,[2]Sheet3!$G:$CZ,60,0)</f>
        <v>0</v>
      </c>
      <c r="BX1489" s="14">
        <f>VLOOKUP($B1489,[2]Sheet3!$G:$CZ,61,0)</f>
        <v>0</v>
      </c>
      <c r="BY1489" s="14">
        <f>VLOOKUP($B1489,[2]Sheet3!$G:$CZ,62,0)</f>
        <v>0</v>
      </c>
      <c r="BZ1489" s="14">
        <f>VLOOKUP($B1489,[2]Sheet3!$G:$CZ,63,0)</f>
        <v>0</v>
      </c>
      <c r="CA1489" s="14">
        <f>VLOOKUP($B1489,[2]Sheet3!$G:$CZ,64,0)</f>
        <v>0</v>
      </c>
      <c r="CB1489" s="14">
        <f>VLOOKUP($B1489,[2]Sheet3!$G:$CZ,65,0)</f>
        <v>0</v>
      </c>
      <c r="CC1489" s="14">
        <f>VLOOKUP($B1489,[2]Sheet3!$G:$CZ,66,0)</f>
        <v>0</v>
      </c>
      <c r="CD1489" s="14">
        <f>VLOOKUP($B1489,[2]Sheet3!$G:$CZ,67,0)</f>
        <v>0</v>
      </c>
      <c r="CE1489" s="14">
        <f>VLOOKUP($B1489,[2]Sheet3!$G:$CZ,68,0)</f>
        <v>0</v>
      </c>
      <c r="CF1489" s="14">
        <f>VLOOKUP($B1489,[2]Sheet3!$G:$CZ,69,0)</f>
        <v>0</v>
      </c>
      <c r="CG1489" s="14">
        <f>VLOOKUP($B1489,[2]Sheet3!$G:$CZ,70,0)</f>
        <v>0</v>
      </c>
      <c r="CH1489" s="14">
        <f>VLOOKUP($B1489,[2]Sheet3!$G:$CZ,71,0)</f>
        <v>0</v>
      </c>
      <c r="CI1489" s="14">
        <f>VLOOKUP($B1489,[2]Sheet3!$G:$CZ,72,0)</f>
        <v>0</v>
      </c>
      <c r="CJ1489" s="14">
        <f>VLOOKUP($B1489,[2]Sheet3!$G:$CZ,73,0)</f>
        <v>0</v>
      </c>
      <c r="CK1489" s="14">
        <f>VLOOKUP($B1489,[2]Sheet3!$G:$CZ,74,0)</f>
        <v>0</v>
      </c>
      <c r="CL1489" s="14">
        <f>VLOOKUP($B1489,[2]Sheet3!$G:$CZ,75,0)</f>
        <v>0</v>
      </c>
      <c r="CM1489" s="14">
        <f>VLOOKUP($B1489,[2]Sheet3!$G:$CZ,76,0)</f>
        <v>0</v>
      </c>
      <c r="CN1489" s="14">
        <f>VLOOKUP($B1489,[2]Sheet3!$G:$CZ,77,0)</f>
        <v>0</v>
      </c>
      <c r="CO1489" s="14">
        <f>VLOOKUP($B1489,[2]Sheet3!$G:$CZ,78,0)</f>
        <v>0</v>
      </c>
      <c r="CP1489" s="14">
        <f>VLOOKUP($B1489,[2]Sheet3!$G:$CZ,79,0)</f>
        <v>0</v>
      </c>
      <c r="CQ1489" s="14">
        <f>VLOOKUP($B1489,[2]Sheet3!$G:$CZ,80,0)</f>
        <v>0</v>
      </c>
      <c r="CR1489" s="14">
        <f>VLOOKUP($B1489,[2]Sheet3!$G:$CZ,81,0)</f>
        <v>0</v>
      </c>
      <c r="CS1489" s="14">
        <f>VLOOKUP($B1489,[2]Sheet3!$G:$CZ,82,0)</f>
        <v>0</v>
      </c>
      <c r="CT1489" s="14">
        <f>VLOOKUP($B1489,[2]Sheet3!$G:$CZ,83,0)</f>
        <v>0</v>
      </c>
      <c r="CU1489" s="14">
        <f>VLOOKUP($B1489,[2]Sheet3!$G:$CZ,84,0)</f>
        <v>0</v>
      </c>
      <c r="CV1489" s="14">
        <f>VLOOKUP($B1489,[2]Sheet3!$G:$CZ,85,0)</f>
        <v>0</v>
      </c>
      <c r="CW1489" s="14">
        <f>VLOOKUP($B1489,[2]Sheet3!$G:$CZ,86,0)</f>
        <v>0</v>
      </c>
      <c r="CX1489" s="14">
        <f>VLOOKUP($B1489,[2]Sheet3!$G:$CZ,87,0)</f>
        <v>0</v>
      </c>
      <c r="CY1489" s="14">
        <f>VLOOKUP($B1489,[2]Sheet3!$G:$CZ,88,0)</f>
        <v>0</v>
      </c>
      <c r="CZ1489" s="14">
        <f>VLOOKUP($B1489,[2]Sheet3!$G:$CZ,89,0)</f>
        <v>0</v>
      </c>
      <c r="DA1489" s="14">
        <f>VLOOKUP($B1489,[2]Sheet3!$G:$CZ,90,0)</f>
        <v>0</v>
      </c>
      <c r="DB1489" s="14">
        <f>VLOOKUP($B1489,[2]Sheet3!$G:$CZ,91,0)</f>
        <v>0</v>
      </c>
      <c r="DC1489" s="14">
        <f>VLOOKUP($B1489,[2]Sheet3!$G:$CZ,92,0)</f>
        <v>0</v>
      </c>
      <c r="DD1489" s="14">
        <f>VLOOKUP($B1489,[2]Sheet3!$G:$CZ,93,0)</f>
        <v>0</v>
      </c>
      <c r="DE1489" s="14">
        <f>VLOOKUP($B1489,[2]Sheet3!$G:$CZ,94,0)</f>
        <v>0</v>
      </c>
      <c r="DF1489" s="14">
        <f>VLOOKUP($B1489,[2]Sheet3!$G:$CZ,95,0)</f>
        <v>0</v>
      </c>
      <c r="DG1489" s="14">
        <f>VLOOKUP($B1489,[2]Sheet3!$G:$CZ,96,0)</f>
        <v>0</v>
      </c>
      <c r="DH1489" s="14">
        <f>VLOOKUP($B1489,[2]Sheet3!$G:$CZ,97,0)</f>
        <v>0</v>
      </c>
      <c r="DI1489" s="14">
        <f>VLOOKUP($B1489,[2]Sheet3!$G:$CZ,98,0)</f>
        <v>0</v>
      </c>
    </row>
    <row r="1490" spans="1:113" x14ac:dyDescent="0.3">
      <c r="A1490" s="9" t="str">
        <f t="shared" si="71"/>
        <v>W33472</v>
      </c>
      <c r="B1490" s="15" t="s">
        <v>3111</v>
      </c>
      <c r="C1490" s="15" t="s">
        <v>3112</v>
      </c>
      <c r="F1490" s="7" t="s">
        <v>15</v>
      </c>
      <c r="G1490" s="12" t="s">
        <v>4982</v>
      </c>
      <c r="H1490" s="12" t="str">
        <f>VLOOKUP($B1490,[1]Sheet1!$A:$G,5,0)</f>
        <v>krunal.shah@redingtongroup.com</v>
      </c>
      <c r="I1490" s="12" t="str">
        <f>VLOOKUP($B1490,[1]Sheet1!$A:$G,7,0)</f>
        <v>rohan.vora@redingtongroup.com</v>
      </c>
      <c r="J1490" s="12" t="s">
        <v>82</v>
      </c>
      <c r="K1490" s="7"/>
      <c r="L1490" s="7"/>
      <c r="M1490" s="8"/>
      <c r="N1490" s="7" t="str">
        <f t="shared" si="69"/>
        <v>krunal.shah@redingtongroup.com; rohan.vora@redingtongroup.com; nilesh.phirke@redingtongroup.com;christopher.joseph@redingtongroup.com</v>
      </c>
      <c r="O1490" s="7" t="str">
        <f t="shared" si="70"/>
        <v>W33472</v>
      </c>
      <c r="P1490" s="8" t="s">
        <v>5215</v>
      </c>
      <c r="Q1490" s="14">
        <f>VLOOKUP($B1490,[2]Sheet3!$G:$CZ,2,0)</f>
        <v>2400302895</v>
      </c>
      <c r="R1490" s="14">
        <f>VLOOKUP($B1490,[2]Sheet3!$G:$CZ,3,0)</f>
        <v>0</v>
      </c>
      <c r="S1490" s="14">
        <f>VLOOKUP($B1490,[2]Sheet3!$G:$CZ,4,0)</f>
        <v>0</v>
      </c>
      <c r="T1490" s="14">
        <f>VLOOKUP($B1490,[2]Sheet3!$G:$CZ,5,0)</f>
        <v>0</v>
      </c>
      <c r="U1490" s="14">
        <f>VLOOKUP($B1490,[2]Sheet3!$G:$CZ,6,0)</f>
        <v>0</v>
      </c>
      <c r="V1490" s="14">
        <f>VLOOKUP($B1490,[2]Sheet3!$G:$CZ,7,0)</f>
        <v>0</v>
      </c>
      <c r="W1490" s="14">
        <f>VLOOKUP($B1490,[2]Sheet3!$G:$CZ,8,0)</f>
        <v>0</v>
      </c>
      <c r="X1490" s="14">
        <f>VLOOKUP($B1490,[2]Sheet3!$G:$CZ,9,0)</f>
        <v>0</v>
      </c>
      <c r="Y1490" s="14">
        <f>VLOOKUP($B1490,[2]Sheet3!$G:$CZ,10,0)</f>
        <v>0</v>
      </c>
      <c r="Z1490" s="14">
        <f>VLOOKUP($B1490,[2]Sheet3!$G:$CZ,11,0)</f>
        <v>0</v>
      </c>
      <c r="AA1490" s="14">
        <f>VLOOKUP($B1490,[2]Sheet3!$G:$CZ,12,0)</f>
        <v>0</v>
      </c>
      <c r="AB1490" s="14">
        <f>VLOOKUP($B1490,[2]Sheet3!$G:$CZ,13,0)</f>
        <v>0</v>
      </c>
      <c r="AC1490" s="14">
        <f>VLOOKUP($B1490,[2]Sheet3!$G:$CZ,14,0)</f>
        <v>0</v>
      </c>
      <c r="AD1490" s="14">
        <f>VLOOKUP($B1490,[2]Sheet3!$G:$CZ,15,0)</f>
        <v>0</v>
      </c>
      <c r="AE1490" s="14">
        <f>VLOOKUP($B1490,[2]Sheet3!$G:$CZ,16,0)</f>
        <v>0</v>
      </c>
      <c r="AF1490" s="14">
        <f>VLOOKUP($B1490,[2]Sheet3!$G:$CZ,17,0)</f>
        <v>0</v>
      </c>
      <c r="AG1490" s="14">
        <f>VLOOKUP($B1490,[2]Sheet3!$G:$CZ,18,0)</f>
        <v>0</v>
      </c>
      <c r="AH1490" s="14">
        <f>VLOOKUP($B1490,[2]Sheet3!$G:$CZ,19,0)</f>
        <v>0</v>
      </c>
      <c r="AI1490" s="14">
        <f>VLOOKUP($B1490,[2]Sheet3!$G:$CZ,20,0)</f>
        <v>0</v>
      </c>
      <c r="AJ1490" s="14">
        <f>VLOOKUP($B1490,[2]Sheet3!$G:$CZ,21,0)</f>
        <v>0</v>
      </c>
      <c r="AK1490" s="14">
        <f>VLOOKUP($B1490,[2]Sheet3!$G:$CZ,22,0)</f>
        <v>0</v>
      </c>
      <c r="AL1490" s="14">
        <f>VLOOKUP($B1490,[2]Sheet3!$G:$CZ,23,0)</f>
        <v>0</v>
      </c>
      <c r="AM1490" s="14">
        <f>VLOOKUP($B1490,[2]Sheet3!$G:$CZ,24,0)</f>
        <v>0</v>
      </c>
      <c r="AN1490" s="14">
        <f>VLOOKUP($B1490,[2]Sheet3!$G:$CZ,25,0)</f>
        <v>0</v>
      </c>
      <c r="AO1490" s="14">
        <f>VLOOKUP($B1490,[2]Sheet3!$G:$CZ,26,0)</f>
        <v>0</v>
      </c>
      <c r="AP1490" s="14">
        <f>VLOOKUP($B1490,[2]Sheet3!$G:$CZ,27,0)</f>
        <v>0</v>
      </c>
      <c r="AQ1490" s="14">
        <f>VLOOKUP($B1490,[2]Sheet3!$G:$CZ,28,0)</f>
        <v>0</v>
      </c>
      <c r="AR1490" s="14">
        <f>VLOOKUP($B1490,[2]Sheet3!$G:$CZ,29,0)</f>
        <v>0</v>
      </c>
      <c r="AS1490" s="14">
        <f>VLOOKUP($B1490,[2]Sheet3!$G:$CZ,30,0)</f>
        <v>0</v>
      </c>
      <c r="AT1490" s="14">
        <f>VLOOKUP($B1490,[2]Sheet3!$G:$CZ,31,0)</f>
        <v>0</v>
      </c>
      <c r="AU1490" s="14">
        <f>VLOOKUP($B1490,[2]Sheet3!$G:$CZ,32,0)</f>
        <v>0</v>
      </c>
      <c r="AV1490" s="14">
        <f>VLOOKUP($B1490,[2]Sheet3!$G:$CZ,33,0)</f>
        <v>0</v>
      </c>
      <c r="AW1490" s="14">
        <f>VLOOKUP($B1490,[2]Sheet3!$G:$CZ,34,0)</f>
        <v>0</v>
      </c>
      <c r="AX1490" s="14">
        <f>VLOOKUP($B1490,[2]Sheet3!$G:$CZ,35,0)</f>
        <v>0</v>
      </c>
      <c r="AY1490" s="14">
        <f>VLOOKUP($B1490,[2]Sheet3!$G:$CZ,36,0)</f>
        <v>0</v>
      </c>
      <c r="AZ1490" s="14">
        <f>VLOOKUP($B1490,[2]Sheet3!$G:$CZ,37,0)</f>
        <v>0</v>
      </c>
      <c r="BA1490" s="14">
        <f>VLOOKUP($B1490,[2]Sheet3!$G:$CZ,38,0)</f>
        <v>0</v>
      </c>
      <c r="BB1490" s="14">
        <f>VLOOKUP($B1490,[2]Sheet3!$G:$CZ,39,0)</f>
        <v>0</v>
      </c>
      <c r="BC1490" s="14">
        <f>VLOOKUP($B1490,[2]Sheet3!$G:$CZ,40,0)</f>
        <v>0</v>
      </c>
      <c r="BD1490" s="14">
        <f>VLOOKUP($B1490,[2]Sheet3!$G:$CZ,41,0)</f>
        <v>0</v>
      </c>
      <c r="BE1490" s="14">
        <f>VLOOKUP($B1490,[2]Sheet3!$G:$CZ,42,0)</f>
        <v>0</v>
      </c>
      <c r="BF1490" s="14">
        <f>VLOOKUP($B1490,[2]Sheet3!$G:$CZ,43,0)</f>
        <v>0</v>
      </c>
      <c r="BG1490" s="14">
        <f>VLOOKUP($B1490,[2]Sheet3!$G:$CZ,44,0)</f>
        <v>0</v>
      </c>
      <c r="BH1490" s="14">
        <f>VLOOKUP($B1490,[2]Sheet3!$G:$CZ,45,0)</f>
        <v>0</v>
      </c>
      <c r="BI1490" s="14">
        <f>VLOOKUP($B1490,[2]Sheet3!$G:$CZ,46,0)</f>
        <v>0</v>
      </c>
      <c r="BJ1490" s="14">
        <f>VLOOKUP($B1490,[2]Sheet3!$G:$CZ,47,0)</f>
        <v>0</v>
      </c>
      <c r="BK1490" s="14">
        <f>VLOOKUP($B1490,[2]Sheet3!$G:$CZ,48,0)</f>
        <v>0</v>
      </c>
      <c r="BL1490" s="14">
        <f>VLOOKUP($B1490,[2]Sheet3!$G:$CZ,49,0)</f>
        <v>0</v>
      </c>
      <c r="BM1490" s="14">
        <f>VLOOKUP($B1490,[2]Sheet3!$G:$CZ,50,0)</f>
        <v>0</v>
      </c>
      <c r="BN1490" s="14">
        <f>VLOOKUP($B1490,[2]Sheet3!$G:$CZ,51,0)</f>
        <v>0</v>
      </c>
      <c r="BO1490" s="14">
        <f>VLOOKUP($B1490,[2]Sheet3!$G:$CZ,52,0)</f>
        <v>0</v>
      </c>
      <c r="BP1490" s="14">
        <f>VLOOKUP($B1490,[2]Sheet3!$G:$CZ,53,0)</f>
        <v>0</v>
      </c>
      <c r="BQ1490" s="14">
        <f>VLOOKUP($B1490,[2]Sheet3!$G:$CZ,54,0)</f>
        <v>0</v>
      </c>
      <c r="BR1490" s="14">
        <f>VLOOKUP($B1490,[2]Sheet3!$G:$CZ,55,0)</f>
        <v>0</v>
      </c>
      <c r="BS1490" s="14">
        <f>VLOOKUP($B1490,[2]Sheet3!$G:$CZ,56,0)</f>
        <v>0</v>
      </c>
      <c r="BT1490" s="14">
        <f>VLOOKUP($B1490,[2]Sheet3!$G:$CZ,57,0)</f>
        <v>0</v>
      </c>
      <c r="BU1490" s="14">
        <f>VLOOKUP($B1490,[2]Sheet3!$G:$CZ,58,0)</f>
        <v>0</v>
      </c>
      <c r="BV1490" s="14">
        <f>VLOOKUP($B1490,[2]Sheet3!$G:$CZ,59,0)</f>
        <v>0</v>
      </c>
      <c r="BW1490" s="14">
        <f>VLOOKUP($B1490,[2]Sheet3!$G:$CZ,60,0)</f>
        <v>0</v>
      </c>
      <c r="BX1490" s="14">
        <f>VLOOKUP($B1490,[2]Sheet3!$G:$CZ,61,0)</f>
        <v>0</v>
      </c>
      <c r="BY1490" s="14">
        <f>VLOOKUP($B1490,[2]Sheet3!$G:$CZ,62,0)</f>
        <v>0</v>
      </c>
      <c r="BZ1490" s="14">
        <f>VLOOKUP($B1490,[2]Sheet3!$G:$CZ,63,0)</f>
        <v>0</v>
      </c>
      <c r="CA1490" s="14">
        <f>VLOOKUP($B1490,[2]Sheet3!$G:$CZ,64,0)</f>
        <v>0</v>
      </c>
      <c r="CB1490" s="14">
        <f>VLOOKUP($B1490,[2]Sheet3!$G:$CZ,65,0)</f>
        <v>0</v>
      </c>
      <c r="CC1490" s="14">
        <f>VLOOKUP($B1490,[2]Sheet3!$G:$CZ,66,0)</f>
        <v>0</v>
      </c>
      <c r="CD1490" s="14">
        <f>VLOOKUP($B1490,[2]Sheet3!$G:$CZ,67,0)</f>
        <v>0</v>
      </c>
      <c r="CE1490" s="14">
        <f>VLOOKUP($B1490,[2]Sheet3!$G:$CZ,68,0)</f>
        <v>0</v>
      </c>
      <c r="CF1490" s="14">
        <f>VLOOKUP($B1490,[2]Sheet3!$G:$CZ,69,0)</f>
        <v>0</v>
      </c>
      <c r="CG1490" s="14">
        <f>VLOOKUP($B1490,[2]Sheet3!$G:$CZ,70,0)</f>
        <v>0</v>
      </c>
      <c r="CH1490" s="14">
        <f>VLOOKUP($B1490,[2]Sheet3!$G:$CZ,71,0)</f>
        <v>0</v>
      </c>
      <c r="CI1490" s="14">
        <f>VLOOKUP($B1490,[2]Sheet3!$G:$CZ,72,0)</f>
        <v>0</v>
      </c>
      <c r="CJ1490" s="14">
        <f>VLOOKUP($B1490,[2]Sheet3!$G:$CZ,73,0)</f>
        <v>0</v>
      </c>
      <c r="CK1490" s="14">
        <f>VLOOKUP($B1490,[2]Sheet3!$G:$CZ,74,0)</f>
        <v>0</v>
      </c>
      <c r="CL1490" s="14">
        <f>VLOOKUP($B1490,[2]Sheet3!$G:$CZ,75,0)</f>
        <v>0</v>
      </c>
      <c r="CM1490" s="14">
        <f>VLOOKUP($B1490,[2]Sheet3!$G:$CZ,76,0)</f>
        <v>0</v>
      </c>
      <c r="CN1490" s="14">
        <f>VLOOKUP($B1490,[2]Sheet3!$G:$CZ,77,0)</f>
        <v>0</v>
      </c>
      <c r="CO1490" s="14">
        <f>VLOOKUP($B1490,[2]Sheet3!$G:$CZ,78,0)</f>
        <v>0</v>
      </c>
      <c r="CP1490" s="14">
        <f>VLOOKUP($B1490,[2]Sheet3!$G:$CZ,79,0)</f>
        <v>0</v>
      </c>
      <c r="CQ1490" s="14">
        <f>VLOOKUP($B1490,[2]Sheet3!$G:$CZ,80,0)</f>
        <v>0</v>
      </c>
      <c r="CR1490" s="14">
        <f>VLOOKUP($B1490,[2]Sheet3!$G:$CZ,81,0)</f>
        <v>0</v>
      </c>
      <c r="CS1490" s="14">
        <f>VLOOKUP($B1490,[2]Sheet3!$G:$CZ,82,0)</f>
        <v>0</v>
      </c>
      <c r="CT1490" s="14">
        <f>VLOOKUP($B1490,[2]Sheet3!$G:$CZ,83,0)</f>
        <v>0</v>
      </c>
      <c r="CU1490" s="14">
        <f>VLOOKUP($B1490,[2]Sheet3!$G:$CZ,84,0)</f>
        <v>0</v>
      </c>
      <c r="CV1490" s="14">
        <f>VLOOKUP($B1490,[2]Sheet3!$G:$CZ,85,0)</f>
        <v>0</v>
      </c>
      <c r="CW1490" s="14">
        <f>VLOOKUP($B1490,[2]Sheet3!$G:$CZ,86,0)</f>
        <v>0</v>
      </c>
      <c r="CX1490" s="14">
        <f>VLOOKUP($B1490,[2]Sheet3!$G:$CZ,87,0)</f>
        <v>0</v>
      </c>
      <c r="CY1490" s="14">
        <f>VLOOKUP($B1490,[2]Sheet3!$G:$CZ,88,0)</f>
        <v>0</v>
      </c>
      <c r="CZ1490" s="14">
        <f>VLOOKUP($B1490,[2]Sheet3!$G:$CZ,89,0)</f>
        <v>0</v>
      </c>
      <c r="DA1490" s="14">
        <f>VLOOKUP($B1490,[2]Sheet3!$G:$CZ,90,0)</f>
        <v>0</v>
      </c>
      <c r="DB1490" s="14">
        <f>VLOOKUP($B1490,[2]Sheet3!$G:$CZ,91,0)</f>
        <v>0</v>
      </c>
      <c r="DC1490" s="14">
        <f>VLOOKUP($B1490,[2]Sheet3!$G:$CZ,92,0)</f>
        <v>0</v>
      </c>
      <c r="DD1490" s="14">
        <f>VLOOKUP($B1490,[2]Sheet3!$G:$CZ,93,0)</f>
        <v>0</v>
      </c>
      <c r="DE1490" s="14">
        <f>VLOOKUP($B1490,[2]Sheet3!$G:$CZ,94,0)</f>
        <v>0</v>
      </c>
      <c r="DF1490" s="14">
        <f>VLOOKUP($B1490,[2]Sheet3!$G:$CZ,95,0)</f>
        <v>0</v>
      </c>
      <c r="DG1490" s="14">
        <f>VLOOKUP($B1490,[2]Sheet3!$G:$CZ,96,0)</f>
        <v>0</v>
      </c>
      <c r="DH1490" s="14">
        <f>VLOOKUP($B1490,[2]Sheet3!$G:$CZ,97,0)</f>
        <v>0</v>
      </c>
      <c r="DI1490" s="14">
        <f>VLOOKUP($B1490,[2]Sheet3!$G:$CZ,98,0)</f>
        <v>0</v>
      </c>
    </row>
    <row r="1491" spans="1:113" x14ac:dyDescent="0.3">
      <c r="A1491" s="9" t="str">
        <f t="shared" si="71"/>
        <v>N14149</v>
      </c>
      <c r="B1491" s="15" t="s">
        <v>3113</v>
      </c>
      <c r="C1491" s="15" t="s">
        <v>3114</v>
      </c>
      <c r="F1491" s="7" t="s">
        <v>15</v>
      </c>
      <c r="G1491" s="12" t="s">
        <v>4983</v>
      </c>
      <c r="H1491" s="12" t="str">
        <f>VLOOKUP($B1491,[1]Sheet1!$A:$G,5,0)</f>
        <v>shashi.singh@redingtongroup.com</v>
      </c>
      <c r="I1491" s="12" t="str">
        <f>VLOOKUP($B1491,[1]Sheet1!$A:$G,7,0)</f>
        <v>sidharth.eknath@redingtongroup.com</v>
      </c>
      <c r="J1491" s="12" t="s">
        <v>82</v>
      </c>
      <c r="K1491" s="7"/>
      <c r="L1491" s="7"/>
      <c r="M1491" s="8"/>
      <c r="N1491" s="7" t="str">
        <f t="shared" si="69"/>
        <v>shashi.singh@redingtongroup.com; sidharth.eknath@redingtongroup.com; nilesh.phirke@redingtongroup.com;christopher.joseph@redingtongroup.com</v>
      </c>
      <c r="O1491" s="7" t="str">
        <f t="shared" si="70"/>
        <v>N14149</v>
      </c>
      <c r="P1491" s="8" t="s">
        <v>5215</v>
      </c>
      <c r="Q1491" s="14">
        <f>VLOOKUP($B1491,[2]Sheet3!$G:$CZ,2,0)</f>
        <v>2400299559</v>
      </c>
      <c r="R1491" s="14">
        <f>VLOOKUP($B1491,[2]Sheet3!$G:$CZ,3,0)</f>
        <v>0</v>
      </c>
      <c r="S1491" s="14">
        <f>VLOOKUP($B1491,[2]Sheet3!$G:$CZ,4,0)</f>
        <v>0</v>
      </c>
      <c r="T1491" s="14">
        <f>VLOOKUP($B1491,[2]Sheet3!$G:$CZ,5,0)</f>
        <v>0</v>
      </c>
      <c r="U1491" s="14">
        <f>VLOOKUP($B1491,[2]Sheet3!$G:$CZ,6,0)</f>
        <v>0</v>
      </c>
      <c r="V1491" s="14">
        <f>VLOOKUP($B1491,[2]Sheet3!$G:$CZ,7,0)</f>
        <v>0</v>
      </c>
      <c r="W1491" s="14">
        <f>VLOOKUP($B1491,[2]Sheet3!$G:$CZ,8,0)</f>
        <v>0</v>
      </c>
      <c r="X1491" s="14">
        <f>VLOOKUP($B1491,[2]Sheet3!$G:$CZ,9,0)</f>
        <v>0</v>
      </c>
      <c r="Y1491" s="14">
        <f>VLOOKUP($B1491,[2]Sheet3!$G:$CZ,10,0)</f>
        <v>0</v>
      </c>
      <c r="Z1491" s="14">
        <f>VLOOKUP($B1491,[2]Sheet3!$G:$CZ,11,0)</f>
        <v>0</v>
      </c>
      <c r="AA1491" s="14">
        <f>VLOOKUP($B1491,[2]Sheet3!$G:$CZ,12,0)</f>
        <v>0</v>
      </c>
      <c r="AB1491" s="14">
        <f>VLOOKUP($B1491,[2]Sheet3!$G:$CZ,13,0)</f>
        <v>0</v>
      </c>
      <c r="AC1491" s="14">
        <f>VLOOKUP($B1491,[2]Sheet3!$G:$CZ,14,0)</f>
        <v>0</v>
      </c>
      <c r="AD1491" s="14">
        <f>VLOOKUP($B1491,[2]Sheet3!$G:$CZ,15,0)</f>
        <v>0</v>
      </c>
      <c r="AE1491" s="14">
        <f>VLOOKUP($B1491,[2]Sheet3!$G:$CZ,16,0)</f>
        <v>0</v>
      </c>
      <c r="AF1491" s="14">
        <f>VLOOKUP($B1491,[2]Sheet3!$G:$CZ,17,0)</f>
        <v>0</v>
      </c>
      <c r="AG1491" s="14">
        <f>VLOOKUP($B1491,[2]Sheet3!$G:$CZ,18,0)</f>
        <v>0</v>
      </c>
      <c r="AH1491" s="14">
        <f>VLOOKUP($B1491,[2]Sheet3!$G:$CZ,19,0)</f>
        <v>0</v>
      </c>
      <c r="AI1491" s="14">
        <f>VLOOKUP($B1491,[2]Sheet3!$G:$CZ,20,0)</f>
        <v>0</v>
      </c>
      <c r="AJ1491" s="14">
        <f>VLOOKUP($B1491,[2]Sheet3!$G:$CZ,21,0)</f>
        <v>0</v>
      </c>
      <c r="AK1491" s="14">
        <f>VLOOKUP($B1491,[2]Sheet3!$G:$CZ,22,0)</f>
        <v>0</v>
      </c>
      <c r="AL1491" s="14">
        <f>VLOOKUP($B1491,[2]Sheet3!$G:$CZ,23,0)</f>
        <v>0</v>
      </c>
      <c r="AM1491" s="14">
        <f>VLOOKUP($B1491,[2]Sheet3!$G:$CZ,24,0)</f>
        <v>0</v>
      </c>
      <c r="AN1491" s="14">
        <f>VLOOKUP($B1491,[2]Sheet3!$G:$CZ,25,0)</f>
        <v>0</v>
      </c>
      <c r="AO1491" s="14">
        <f>VLOOKUP($B1491,[2]Sheet3!$G:$CZ,26,0)</f>
        <v>0</v>
      </c>
      <c r="AP1491" s="14">
        <f>VLOOKUP($B1491,[2]Sheet3!$G:$CZ,27,0)</f>
        <v>0</v>
      </c>
      <c r="AQ1491" s="14">
        <f>VLOOKUP($B1491,[2]Sheet3!$G:$CZ,28,0)</f>
        <v>0</v>
      </c>
      <c r="AR1491" s="14">
        <f>VLOOKUP($B1491,[2]Sheet3!$G:$CZ,29,0)</f>
        <v>0</v>
      </c>
      <c r="AS1491" s="14">
        <f>VLOOKUP($B1491,[2]Sheet3!$G:$CZ,30,0)</f>
        <v>0</v>
      </c>
      <c r="AT1491" s="14">
        <f>VLOOKUP($B1491,[2]Sheet3!$G:$CZ,31,0)</f>
        <v>0</v>
      </c>
      <c r="AU1491" s="14">
        <f>VLOOKUP($B1491,[2]Sheet3!$G:$CZ,32,0)</f>
        <v>0</v>
      </c>
      <c r="AV1491" s="14">
        <f>VLOOKUP($B1491,[2]Sheet3!$G:$CZ,33,0)</f>
        <v>0</v>
      </c>
      <c r="AW1491" s="14">
        <f>VLOOKUP($B1491,[2]Sheet3!$G:$CZ,34,0)</f>
        <v>0</v>
      </c>
      <c r="AX1491" s="14">
        <f>VLOOKUP($B1491,[2]Sheet3!$G:$CZ,35,0)</f>
        <v>0</v>
      </c>
      <c r="AY1491" s="14">
        <f>VLOOKUP($B1491,[2]Sheet3!$G:$CZ,36,0)</f>
        <v>0</v>
      </c>
      <c r="AZ1491" s="14">
        <f>VLOOKUP($B1491,[2]Sheet3!$G:$CZ,37,0)</f>
        <v>0</v>
      </c>
      <c r="BA1491" s="14">
        <f>VLOOKUP($B1491,[2]Sheet3!$G:$CZ,38,0)</f>
        <v>0</v>
      </c>
      <c r="BB1491" s="14">
        <f>VLOOKUP($B1491,[2]Sheet3!$G:$CZ,39,0)</f>
        <v>0</v>
      </c>
      <c r="BC1491" s="14">
        <f>VLOOKUP($B1491,[2]Sheet3!$G:$CZ,40,0)</f>
        <v>0</v>
      </c>
      <c r="BD1491" s="14">
        <f>VLOOKUP($B1491,[2]Sheet3!$G:$CZ,41,0)</f>
        <v>0</v>
      </c>
      <c r="BE1491" s="14">
        <f>VLOOKUP($B1491,[2]Sheet3!$G:$CZ,42,0)</f>
        <v>0</v>
      </c>
      <c r="BF1491" s="14">
        <f>VLOOKUP($B1491,[2]Sheet3!$G:$CZ,43,0)</f>
        <v>0</v>
      </c>
      <c r="BG1491" s="14">
        <f>VLOOKUP($B1491,[2]Sheet3!$G:$CZ,44,0)</f>
        <v>0</v>
      </c>
      <c r="BH1491" s="14">
        <f>VLOOKUP($B1491,[2]Sheet3!$G:$CZ,45,0)</f>
        <v>0</v>
      </c>
      <c r="BI1491" s="14">
        <f>VLOOKUP($B1491,[2]Sheet3!$G:$CZ,46,0)</f>
        <v>0</v>
      </c>
      <c r="BJ1491" s="14">
        <f>VLOOKUP($B1491,[2]Sheet3!$G:$CZ,47,0)</f>
        <v>0</v>
      </c>
      <c r="BK1491" s="14">
        <f>VLOOKUP($B1491,[2]Sheet3!$G:$CZ,48,0)</f>
        <v>0</v>
      </c>
      <c r="BL1491" s="14">
        <f>VLOOKUP($B1491,[2]Sheet3!$G:$CZ,49,0)</f>
        <v>0</v>
      </c>
      <c r="BM1491" s="14">
        <f>VLOOKUP($B1491,[2]Sheet3!$G:$CZ,50,0)</f>
        <v>0</v>
      </c>
      <c r="BN1491" s="14">
        <f>VLOOKUP($B1491,[2]Sheet3!$G:$CZ,51,0)</f>
        <v>0</v>
      </c>
      <c r="BO1491" s="14">
        <f>VLOOKUP($B1491,[2]Sheet3!$G:$CZ,52,0)</f>
        <v>0</v>
      </c>
      <c r="BP1491" s="14">
        <f>VLOOKUP($B1491,[2]Sheet3!$G:$CZ,53,0)</f>
        <v>0</v>
      </c>
      <c r="BQ1491" s="14">
        <f>VLOOKUP($B1491,[2]Sheet3!$G:$CZ,54,0)</f>
        <v>0</v>
      </c>
      <c r="BR1491" s="14">
        <f>VLOOKUP($B1491,[2]Sheet3!$G:$CZ,55,0)</f>
        <v>0</v>
      </c>
      <c r="BS1491" s="14">
        <f>VLOOKUP($B1491,[2]Sheet3!$G:$CZ,56,0)</f>
        <v>0</v>
      </c>
      <c r="BT1491" s="14">
        <f>VLOOKUP($B1491,[2]Sheet3!$G:$CZ,57,0)</f>
        <v>0</v>
      </c>
      <c r="BU1491" s="14">
        <f>VLOOKUP($B1491,[2]Sheet3!$G:$CZ,58,0)</f>
        <v>0</v>
      </c>
      <c r="BV1491" s="14">
        <f>VLOOKUP($B1491,[2]Sheet3!$G:$CZ,59,0)</f>
        <v>0</v>
      </c>
      <c r="BW1491" s="14">
        <f>VLOOKUP($B1491,[2]Sheet3!$G:$CZ,60,0)</f>
        <v>0</v>
      </c>
      <c r="BX1491" s="14">
        <f>VLOOKUP($B1491,[2]Sheet3!$G:$CZ,61,0)</f>
        <v>0</v>
      </c>
      <c r="BY1491" s="14">
        <f>VLOOKUP($B1491,[2]Sheet3!$G:$CZ,62,0)</f>
        <v>0</v>
      </c>
      <c r="BZ1491" s="14">
        <f>VLOOKUP($B1491,[2]Sheet3!$G:$CZ,63,0)</f>
        <v>0</v>
      </c>
      <c r="CA1491" s="14">
        <f>VLOOKUP($B1491,[2]Sheet3!$G:$CZ,64,0)</f>
        <v>0</v>
      </c>
      <c r="CB1491" s="14">
        <f>VLOOKUP($B1491,[2]Sheet3!$G:$CZ,65,0)</f>
        <v>0</v>
      </c>
      <c r="CC1491" s="14">
        <f>VLOOKUP($B1491,[2]Sheet3!$G:$CZ,66,0)</f>
        <v>0</v>
      </c>
      <c r="CD1491" s="14">
        <f>VLOOKUP($B1491,[2]Sheet3!$G:$CZ,67,0)</f>
        <v>0</v>
      </c>
      <c r="CE1491" s="14">
        <f>VLOOKUP($B1491,[2]Sheet3!$G:$CZ,68,0)</f>
        <v>0</v>
      </c>
      <c r="CF1491" s="14">
        <f>VLOOKUP($B1491,[2]Sheet3!$G:$CZ,69,0)</f>
        <v>0</v>
      </c>
      <c r="CG1491" s="14">
        <f>VLOOKUP($B1491,[2]Sheet3!$G:$CZ,70,0)</f>
        <v>0</v>
      </c>
      <c r="CH1491" s="14">
        <f>VLOOKUP($B1491,[2]Sheet3!$G:$CZ,71,0)</f>
        <v>0</v>
      </c>
      <c r="CI1491" s="14">
        <f>VLOOKUP($B1491,[2]Sheet3!$G:$CZ,72,0)</f>
        <v>0</v>
      </c>
      <c r="CJ1491" s="14">
        <f>VLOOKUP($B1491,[2]Sheet3!$G:$CZ,73,0)</f>
        <v>0</v>
      </c>
      <c r="CK1491" s="14">
        <f>VLOOKUP($B1491,[2]Sheet3!$G:$CZ,74,0)</f>
        <v>0</v>
      </c>
      <c r="CL1491" s="14">
        <f>VLOOKUP($B1491,[2]Sheet3!$G:$CZ,75,0)</f>
        <v>0</v>
      </c>
      <c r="CM1491" s="14">
        <f>VLOOKUP($B1491,[2]Sheet3!$G:$CZ,76,0)</f>
        <v>0</v>
      </c>
      <c r="CN1491" s="14">
        <f>VLOOKUP($B1491,[2]Sheet3!$G:$CZ,77,0)</f>
        <v>0</v>
      </c>
      <c r="CO1491" s="14">
        <f>VLOOKUP($B1491,[2]Sheet3!$G:$CZ,78,0)</f>
        <v>0</v>
      </c>
      <c r="CP1491" s="14">
        <f>VLOOKUP($B1491,[2]Sheet3!$G:$CZ,79,0)</f>
        <v>0</v>
      </c>
      <c r="CQ1491" s="14">
        <f>VLOOKUP($B1491,[2]Sheet3!$G:$CZ,80,0)</f>
        <v>0</v>
      </c>
      <c r="CR1491" s="14">
        <f>VLOOKUP($B1491,[2]Sheet3!$G:$CZ,81,0)</f>
        <v>0</v>
      </c>
      <c r="CS1491" s="14">
        <f>VLOOKUP($B1491,[2]Sheet3!$G:$CZ,82,0)</f>
        <v>0</v>
      </c>
      <c r="CT1491" s="14">
        <f>VLOOKUP($B1491,[2]Sheet3!$G:$CZ,83,0)</f>
        <v>0</v>
      </c>
      <c r="CU1491" s="14">
        <f>VLOOKUP($B1491,[2]Sheet3!$G:$CZ,84,0)</f>
        <v>0</v>
      </c>
      <c r="CV1491" s="14">
        <f>VLOOKUP($B1491,[2]Sheet3!$G:$CZ,85,0)</f>
        <v>0</v>
      </c>
      <c r="CW1491" s="14">
        <f>VLOOKUP($B1491,[2]Sheet3!$G:$CZ,86,0)</f>
        <v>0</v>
      </c>
      <c r="CX1491" s="14">
        <f>VLOOKUP($B1491,[2]Sheet3!$G:$CZ,87,0)</f>
        <v>0</v>
      </c>
      <c r="CY1491" s="14">
        <f>VLOOKUP($B1491,[2]Sheet3!$G:$CZ,88,0)</f>
        <v>0</v>
      </c>
      <c r="CZ1491" s="14">
        <f>VLOOKUP($B1491,[2]Sheet3!$G:$CZ,89,0)</f>
        <v>0</v>
      </c>
      <c r="DA1491" s="14">
        <f>VLOOKUP($B1491,[2]Sheet3!$G:$CZ,90,0)</f>
        <v>0</v>
      </c>
      <c r="DB1491" s="14">
        <f>VLOOKUP($B1491,[2]Sheet3!$G:$CZ,91,0)</f>
        <v>0</v>
      </c>
      <c r="DC1491" s="14">
        <f>VLOOKUP($B1491,[2]Sheet3!$G:$CZ,92,0)</f>
        <v>0</v>
      </c>
      <c r="DD1491" s="14">
        <f>VLOOKUP($B1491,[2]Sheet3!$G:$CZ,93,0)</f>
        <v>0</v>
      </c>
      <c r="DE1491" s="14">
        <f>VLOOKUP($B1491,[2]Sheet3!$G:$CZ,94,0)</f>
        <v>0</v>
      </c>
      <c r="DF1491" s="14">
        <f>VLOOKUP($B1491,[2]Sheet3!$G:$CZ,95,0)</f>
        <v>0</v>
      </c>
      <c r="DG1491" s="14">
        <f>VLOOKUP($B1491,[2]Sheet3!$G:$CZ,96,0)</f>
        <v>0</v>
      </c>
      <c r="DH1491" s="14">
        <f>VLOOKUP($B1491,[2]Sheet3!$G:$CZ,97,0)</f>
        <v>0</v>
      </c>
      <c r="DI1491" s="14">
        <f>VLOOKUP($B1491,[2]Sheet3!$G:$CZ,98,0)</f>
        <v>0</v>
      </c>
    </row>
    <row r="1492" spans="1:113" x14ac:dyDescent="0.3">
      <c r="A1492" s="9" t="str">
        <f t="shared" si="71"/>
        <v>W23090</v>
      </c>
      <c r="B1492" s="15" t="s">
        <v>567</v>
      </c>
      <c r="C1492" s="15" t="s">
        <v>568</v>
      </c>
      <c r="F1492" s="7" t="s">
        <v>15</v>
      </c>
      <c r="G1492" s="12" t="s">
        <v>4984</v>
      </c>
      <c r="H1492" s="12" t="str">
        <f>VLOOKUP($B1492,[1]Sheet1!$A:$G,5,0)</f>
        <v>santosh.desai@redingtongroup.com</v>
      </c>
      <c r="I1492" s="12" t="str">
        <f>VLOOKUP($B1492,[1]Sheet1!$A:$G,7,0)</f>
        <v>dilip.vishwa@redingtongroup.com</v>
      </c>
      <c r="J1492" s="12" t="s">
        <v>82</v>
      </c>
      <c r="K1492" s="7"/>
      <c r="L1492" s="7"/>
      <c r="M1492" s="8"/>
      <c r="N1492" s="7" t="str">
        <f t="shared" si="69"/>
        <v>santosh.desai@redingtongroup.com; dilip.vishwa@redingtongroup.com; nilesh.phirke@redingtongroup.com;christopher.joseph@redingtongroup.com</v>
      </c>
      <c r="O1492" s="7" t="str">
        <f t="shared" si="70"/>
        <v>W23090</v>
      </c>
      <c r="P1492" s="8" t="s">
        <v>5215</v>
      </c>
      <c r="Q1492" s="14">
        <f>VLOOKUP($B1492,[2]Sheet3!$G:$CZ,2,0)</f>
        <v>2400302074</v>
      </c>
      <c r="R1492" s="14">
        <f>VLOOKUP($B1492,[2]Sheet3!$G:$CZ,3,0)</f>
        <v>0</v>
      </c>
      <c r="S1492" s="14">
        <f>VLOOKUP($B1492,[2]Sheet3!$G:$CZ,4,0)</f>
        <v>0</v>
      </c>
      <c r="T1492" s="14">
        <f>VLOOKUP($B1492,[2]Sheet3!$G:$CZ,5,0)</f>
        <v>0</v>
      </c>
      <c r="U1492" s="14">
        <f>VLOOKUP($B1492,[2]Sheet3!$G:$CZ,6,0)</f>
        <v>0</v>
      </c>
      <c r="V1492" s="14">
        <f>VLOOKUP($B1492,[2]Sheet3!$G:$CZ,7,0)</f>
        <v>0</v>
      </c>
      <c r="W1492" s="14">
        <f>VLOOKUP($B1492,[2]Sheet3!$G:$CZ,8,0)</f>
        <v>0</v>
      </c>
      <c r="X1492" s="14">
        <f>VLOOKUP($B1492,[2]Sheet3!$G:$CZ,9,0)</f>
        <v>0</v>
      </c>
      <c r="Y1492" s="14">
        <f>VLOOKUP($B1492,[2]Sheet3!$G:$CZ,10,0)</f>
        <v>0</v>
      </c>
      <c r="Z1492" s="14">
        <f>VLOOKUP($B1492,[2]Sheet3!$G:$CZ,11,0)</f>
        <v>0</v>
      </c>
      <c r="AA1492" s="14">
        <f>VLOOKUP($B1492,[2]Sheet3!$G:$CZ,12,0)</f>
        <v>0</v>
      </c>
      <c r="AB1492" s="14">
        <f>VLOOKUP($B1492,[2]Sheet3!$G:$CZ,13,0)</f>
        <v>0</v>
      </c>
      <c r="AC1492" s="14">
        <f>VLOOKUP($B1492,[2]Sheet3!$G:$CZ,14,0)</f>
        <v>0</v>
      </c>
      <c r="AD1492" s="14">
        <f>VLOOKUP($B1492,[2]Sheet3!$G:$CZ,15,0)</f>
        <v>0</v>
      </c>
      <c r="AE1492" s="14">
        <f>VLOOKUP($B1492,[2]Sheet3!$G:$CZ,16,0)</f>
        <v>0</v>
      </c>
      <c r="AF1492" s="14">
        <f>VLOOKUP($B1492,[2]Sheet3!$G:$CZ,17,0)</f>
        <v>0</v>
      </c>
      <c r="AG1492" s="14">
        <f>VLOOKUP($B1492,[2]Sheet3!$G:$CZ,18,0)</f>
        <v>0</v>
      </c>
      <c r="AH1492" s="14">
        <f>VLOOKUP($B1492,[2]Sheet3!$G:$CZ,19,0)</f>
        <v>0</v>
      </c>
      <c r="AI1492" s="14">
        <f>VLOOKUP($B1492,[2]Sheet3!$G:$CZ,20,0)</f>
        <v>0</v>
      </c>
      <c r="AJ1492" s="14">
        <f>VLOOKUP($B1492,[2]Sheet3!$G:$CZ,21,0)</f>
        <v>0</v>
      </c>
      <c r="AK1492" s="14">
        <f>VLOOKUP($B1492,[2]Sheet3!$G:$CZ,22,0)</f>
        <v>0</v>
      </c>
      <c r="AL1492" s="14">
        <f>VLOOKUP($B1492,[2]Sheet3!$G:$CZ,23,0)</f>
        <v>0</v>
      </c>
      <c r="AM1492" s="14">
        <f>VLOOKUP($B1492,[2]Sheet3!$G:$CZ,24,0)</f>
        <v>0</v>
      </c>
      <c r="AN1492" s="14">
        <f>VLOOKUP($B1492,[2]Sheet3!$G:$CZ,25,0)</f>
        <v>0</v>
      </c>
      <c r="AO1492" s="14">
        <f>VLOOKUP($B1492,[2]Sheet3!$G:$CZ,26,0)</f>
        <v>0</v>
      </c>
      <c r="AP1492" s="14">
        <f>VLOOKUP($B1492,[2]Sheet3!$G:$CZ,27,0)</f>
        <v>0</v>
      </c>
      <c r="AQ1492" s="14">
        <f>VLOOKUP($B1492,[2]Sheet3!$G:$CZ,28,0)</f>
        <v>0</v>
      </c>
      <c r="AR1492" s="14">
        <f>VLOOKUP($B1492,[2]Sheet3!$G:$CZ,29,0)</f>
        <v>0</v>
      </c>
      <c r="AS1492" s="14">
        <f>VLOOKUP($B1492,[2]Sheet3!$G:$CZ,30,0)</f>
        <v>0</v>
      </c>
      <c r="AT1492" s="14">
        <f>VLOOKUP($B1492,[2]Sheet3!$G:$CZ,31,0)</f>
        <v>0</v>
      </c>
      <c r="AU1492" s="14">
        <f>VLOOKUP($B1492,[2]Sheet3!$G:$CZ,32,0)</f>
        <v>0</v>
      </c>
      <c r="AV1492" s="14">
        <f>VLOOKUP($B1492,[2]Sheet3!$G:$CZ,33,0)</f>
        <v>0</v>
      </c>
      <c r="AW1492" s="14">
        <f>VLOOKUP($B1492,[2]Sheet3!$G:$CZ,34,0)</f>
        <v>0</v>
      </c>
      <c r="AX1492" s="14">
        <f>VLOOKUP($B1492,[2]Sheet3!$G:$CZ,35,0)</f>
        <v>0</v>
      </c>
      <c r="AY1492" s="14">
        <f>VLOOKUP($B1492,[2]Sheet3!$G:$CZ,36,0)</f>
        <v>0</v>
      </c>
      <c r="AZ1492" s="14">
        <f>VLOOKUP($B1492,[2]Sheet3!$G:$CZ,37,0)</f>
        <v>0</v>
      </c>
      <c r="BA1492" s="14">
        <f>VLOOKUP($B1492,[2]Sheet3!$G:$CZ,38,0)</f>
        <v>0</v>
      </c>
      <c r="BB1492" s="14">
        <f>VLOOKUP($B1492,[2]Sheet3!$G:$CZ,39,0)</f>
        <v>0</v>
      </c>
      <c r="BC1492" s="14">
        <f>VLOOKUP($B1492,[2]Sheet3!$G:$CZ,40,0)</f>
        <v>0</v>
      </c>
      <c r="BD1492" s="14">
        <f>VLOOKUP($B1492,[2]Sheet3!$G:$CZ,41,0)</f>
        <v>0</v>
      </c>
      <c r="BE1492" s="14">
        <f>VLOOKUP($B1492,[2]Sheet3!$G:$CZ,42,0)</f>
        <v>0</v>
      </c>
      <c r="BF1492" s="14">
        <f>VLOOKUP($B1492,[2]Sheet3!$G:$CZ,43,0)</f>
        <v>0</v>
      </c>
      <c r="BG1492" s="14">
        <f>VLOOKUP($B1492,[2]Sheet3!$G:$CZ,44,0)</f>
        <v>0</v>
      </c>
      <c r="BH1492" s="14">
        <f>VLOOKUP($B1492,[2]Sheet3!$G:$CZ,45,0)</f>
        <v>0</v>
      </c>
      <c r="BI1492" s="14">
        <f>VLOOKUP($B1492,[2]Sheet3!$G:$CZ,46,0)</f>
        <v>0</v>
      </c>
      <c r="BJ1492" s="14">
        <f>VLOOKUP($B1492,[2]Sheet3!$G:$CZ,47,0)</f>
        <v>0</v>
      </c>
      <c r="BK1492" s="14">
        <f>VLOOKUP($B1492,[2]Sheet3!$G:$CZ,48,0)</f>
        <v>0</v>
      </c>
      <c r="BL1492" s="14">
        <f>VLOOKUP($B1492,[2]Sheet3!$G:$CZ,49,0)</f>
        <v>0</v>
      </c>
      <c r="BM1492" s="14">
        <f>VLOOKUP($B1492,[2]Sheet3!$G:$CZ,50,0)</f>
        <v>0</v>
      </c>
      <c r="BN1492" s="14">
        <f>VLOOKUP($B1492,[2]Sheet3!$G:$CZ,51,0)</f>
        <v>0</v>
      </c>
      <c r="BO1492" s="14">
        <f>VLOOKUP($B1492,[2]Sheet3!$G:$CZ,52,0)</f>
        <v>0</v>
      </c>
      <c r="BP1492" s="14">
        <f>VLOOKUP($B1492,[2]Sheet3!$G:$CZ,53,0)</f>
        <v>0</v>
      </c>
      <c r="BQ1492" s="14">
        <f>VLOOKUP($B1492,[2]Sheet3!$G:$CZ,54,0)</f>
        <v>0</v>
      </c>
      <c r="BR1492" s="14">
        <f>VLOOKUP($B1492,[2]Sheet3!$G:$CZ,55,0)</f>
        <v>0</v>
      </c>
      <c r="BS1492" s="14">
        <f>VLOOKUP($B1492,[2]Sheet3!$G:$CZ,56,0)</f>
        <v>0</v>
      </c>
      <c r="BT1492" s="14">
        <f>VLOOKUP($B1492,[2]Sheet3!$G:$CZ,57,0)</f>
        <v>0</v>
      </c>
      <c r="BU1492" s="14">
        <f>VLOOKUP($B1492,[2]Sheet3!$G:$CZ,58,0)</f>
        <v>0</v>
      </c>
      <c r="BV1492" s="14">
        <f>VLOOKUP($B1492,[2]Sheet3!$G:$CZ,59,0)</f>
        <v>0</v>
      </c>
      <c r="BW1492" s="14">
        <f>VLOOKUP($B1492,[2]Sheet3!$G:$CZ,60,0)</f>
        <v>0</v>
      </c>
      <c r="BX1492" s="14">
        <f>VLOOKUP($B1492,[2]Sheet3!$G:$CZ,61,0)</f>
        <v>0</v>
      </c>
      <c r="BY1492" s="14">
        <f>VLOOKUP($B1492,[2]Sheet3!$G:$CZ,62,0)</f>
        <v>0</v>
      </c>
      <c r="BZ1492" s="14">
        <f>VLOOKUP($B1492,[2]Sheet3!$G:$CZ,63,0)</f>
        <v>0</v>
      </c>
      <c r="CA1492" s="14">
        <f>VLOOKUP($B1492,[2]Sheet3!$G:$CZ,64,0)</f>
        <v>0</v>
      </c>
      <c r="CB1492" s="14">
        <f>VLOOKUP($B1492,[2]Sheet3!$G:$CZ,65,0)</f>
        <v>0</v>
      </c>
      <c r="CC1492" s="14">
        <f>VLOOKUP($B1492,[2]Sheet3!$G:$CZ,66,0)</f>
        <v>0</v>
      </c>
      <c r="CD1492" s="14">
        <f>VLOOKUP($B1492,[2]Sheet3!$G:$CZ,67,0)</f>
        <v>0</v>
      </c>
      <c r="CE1492" s="14">
        <f>VLOOKUP($B1492,[2]Sheet3!$G:$CZ,68,0)</f>
        <v>0</v>
      </c>
      <c r="CF1492" s="14">
        <f>VLOOKUP($B1492,[2]Sheet3!$G:$CZ,69,0)</f>
        <v>0</v>
      </c>
      <c r="CG1492" s="14">
        <f>VLOOKUP($B1492,[2]Sheet3!$G:$CZ,70,0)</f>
        <v>0</v>
      </c>
      <c r="CH1492" s="14">
        <f>VLOOKUP($B1492,[2]Sheet3!$G:$CZ,71,0)</f>
        <v>0</v>
      </c>
      <c r="CI1492" s="14">
        <f>VLOOKUP($B1492,[2]Sheet3!$G:$CZ,72,0)</f>
        <v>0</v>
      </c>
      <c r="CJ1492" s="14">
        <f>VLOOKUP($B1492,[2]Sheet3!$G:$CZ,73,0)</f>
        <v>0</v>
      </c>
      <c r="CK1492" s="14">
        <f>VLOOKUP($B1492,[2]Sheet3!$G:$CZ,74,0)</f>
        <v>0</v>
      </c>
      <c r="CL1492" s="14">
        <f>VLOOKUP($B1492,[2]Sheet3!$G:$CZ,75,0)</f>
        <v>0</v>
      </c>
      <c r="CM1492" s="14">
        <f>VLOOKUP($B1492,[2]Sheet3!$G:$CZ,76,0)</f>
        <v>0</v>
      </c>
      <c r="CN1492" s="14">
        <f>VLOOKUP($B1492,[2]Sheet3!$G:$CZ,77,0)</f>
        <v>0</v>
      </c>
      <c r="CO1492" s="14">
        <f>VLOOKUP($B1492,[2]Sheet3!$G:$CZ,78,0)</f>
        <v>0</v>
      </c>
      <c r="CP1492" s="14">
        <f>VLOOKUP($B1492,[2]Sheet3!$G:$CZ,79,0)</f>
        <v>0</v>
      </c>
      <c r="CQ1492" s="14">
        <f>VLOOKUP($B1492,[2]Sheet3!$G:$CZ,80,0)</f>
        <v>0</v>
      </c>
      <c r="CR1492" s="14">
        <f>VLOOKUP($B1492,[2]Sheet3!$G:$CZ,81,0)</f>
        <v>0</v>
      </c>
      <c r="CS1492" s="14">
        <f>VLOOKUP($B1492,[2]Sheet3!$G:$CZ,82,0)</f>
        <v>0</v>
      </c>
      <c r="CT1492" s="14">
        <f>VLOOKUP($B1492,[2]Sheet3!$G:$CZ,83,0)</f>
        <v>0</v>
      </c>
      <c r="CU1492" s="14">
        <f>VLOOKUP($B1492,[2]Sheet3!$G:$CZ,84,0)</f>
        <v>0</v>
      </c>
      <c r="CV1492" s="14">
        <f>VLOOKUP($B1492,[2]Sheet3!$G:$CZ,85,0)</f>
        <v>0</v>
      </c>
      <c r="CW1492" s="14">
        <f>VLOOKUP($B1492,[2]Sheet3!$G:$CZ,86,0)</f>
        <v>0</v>
      </c>
      <c r="CX1492" s="14">
        <f>VLOOKUP($B1492,[2]Sheet3!$G:$CZ,87,0)</f>
        <v>0</v>
      </c>
      <c r="CY1492" s="14">
        <f>VLOOKUP($B1492,[2]Sheet3!$G:$CZ,88,0)</f>
        <v>0</v>
      </c>
      <c r="CZ1492" s="14">
        <f>VLOOKUP($B1492,[2]Sheet3!$G:$CZ,89,0)</f>
        <v>0</v>
      </c>
      <c r="DA1492" s="14">
        <f>VLOOKUP($B1492,[2]Sheet3!$G:$CZ,90,0)</f>
        <v>0</v>
      </c>
      <c r="DB1492" s="14">
        <f>VLOOKUP($B1492,[2]Sheet3!$G:$CZ,91,0)</f>
        <v>0</v>
      </c>
      <c r="DC1492" s="14">
        <f>VLOOKUP($B1492,[2]Sheet3!$G:$CZ,92,0)</f>
        <v>0</v>
      </c>
      <c r="DD1492" s="14">
        <f>VLOOKUP($B1492,[2]Sheet3!$G:$CZ,93,0)</f>
        <v>0</v>
      </c>
      <c r="DE1492" s="14">
        <f>VLOOKUP($B1492,[2]Sheet3!$G:$CZ,94,0)</f>
        <v>0</v>
      </c>
      <c r="DF1492" s="14">
        <f>VLOOKUP($B1492,[2]Sheet3!$G:$CZ,95,0)</f>
        <v>0</v>
      </c>
      <c r="DG1492" s="14">
        <f>VLOOKUP($B1492,[2]Sheet3!$G:$CZ,96,0)</f>
        <v>0</v>
      </c>
      <c r="DH1492" s="14">
        <f>VLOOKUP($B1492,[2]Sheet3!$G:$CZ,97,0)</f>
        <v>0</v>
      </c>
      <c r="DI1492" s="14">
        <f>VLOOKUP($B1492,[2]Sheet3!$G:$CZ,98,0)</f>
        <v>0</v>
      </c>
    </row>
    <row r="1493" spans="1:113" x14ac:dyDescent="0.3">
      <c r="A1493" s="9" t="str">
        <f t="shared" si="71"/>
        <v>N14779</v>
      </c>
      <c r="B1493" s="15" t="s">
        <v>3115</v>
      </c>
      <c r="C1493" s="15" t="s">
        <v>3116</v>
      </c>
      <c r="F1493" s="7" t="s">
        <v>15</v>
      </c>
      <c r="G1493" s="12" t="s">
        <v>4985</v>
      </c>
      <c r="H1493" s="12" t="str">
        <f>VLOOKUP($B1493,[1]Sheet1!$A:$G,5,0)</f>
        <v>himanshu.ranjansingh@redingtongroup.com</v>
      </c>
      <c r="I1493" s="12" t="str">
        <f>VLOOKUP($B1493,[1]Sheet1!$A:$G,7,0)</f>
        <v>sidharth.eknath@redingtongroup.com</v>
      </c>
      <c r="J1493" s="12" t="s">
        <v>82</v>
      </c>
      <c r="K1493" s="7"/>
      <c r="L1493" s="7"/>
      <c r="M1493" s="8"/>
      <c r="N1493" s="7" t="str">
        <f t="shared" si="69"/>
        <v>himanshu.ranjansingh@redingtongroup.com; sidharth.eknath@redingtongroup.com; nilesh.phirke@redingtongroup.com;christopher.joseph@redingtongroup.com</v>
      </c>
      <c r="O1493" s="7" t="str">
        <f t="shared" si="70"/>
        <v>N14779</v>
      </c>
      <c r="P1493" s="8" t="s">
        <v>5215</v>
      </c>
      <c r="Q1493" s="14">
        <f>VLOOKUP($B1493,[2]Sheet3!$G:$CZ,2,0)</f>
        <v>2400302712</v>
      </c>
      <c r="R1493" s="14">
        <f>VLOOKUP($B1493,[2]Sheet3!$G:$CZ,3,0)</f>
        <v>2400299748</v>
      </c>
      <c r="S1493" s="14">
        <f>VLOOKUP($B1493,[2]Sheet3!$G:$CZ,4,0)</f>
        <v>0</v>
      </c>
      <c r="T1493" s="14">
        <f>VLOOKUP($B1493,[2]Sheet3!$G:$CZ,5,0)</f>
        <v>0</v>
      </c>
      <c r="U1493" s="14">
        <f>VLOOKUP($B1493,[2]Sheet3!$G:$CZ,6,0)</f>
        <v>0</v>
      </c>
      <c r="V1493" s="14">
        <f>VLOOKUP($B1493,[2]Sheet3!$G:$CZ,7,0)</f>
        <v>0</v>
      </c>
      <c r="W1493" s="14">
        <f>VLOOKUP($B1493,[2]Sheet3!$G:$CZ,8,0)</f>
        <v>0</v>
      </c>
      <c r="X1493" s="14">
        <f>VLOOKUP($B1493,[2]Sheet3!$G:$CZ,9,0)</f>
        <v>0</v>
      </c>
      <c r="Y1493" s="14">
        <f>VLOOKUP($B1493,[2]Sheet3!$G:$CZ,10,0)</f>
        <v>0</v>
      </c>
      <c r="Z1493" s="14">
        <f>VLOOKUP($B1493,[2]Sheet3!$G:$CZ,11,0)</f>
        <v>0</v>
      </c>
      <c r="AA1493" s="14">
        <f>VLOOKUP($B1493,[2]Sheet3!$G:$CZ,12,0)</f>
        <v>0</v>
      </c>
      <c r="AB1493" s="14">
        <f>VLOOKUP($B1493,[2]Sheet3!$G:$CZ,13,0)</f>
        <v>0</v>
      </c>
      <c r="AC1493" s="14">
        <f>VLOOKUP($B1493,[2]Sheet3!$G:$CZ,14,0)</f>
        <v>0</v>
      </c>
      <c r="AD1493" s="14">
        <f>VLOOKUP($B1493,[2]Sheet3!$G:$CZ,15,0)</f>
        <v>0</v>
      </c>
      <c r="AE1493" s="14">
        <f>VLOOKUP($B1493,[2]Sheet3!$G:$CZ,16,0)</f>
        <v>0</v>
      </c>
      <c r="AF1493" s="14">
        <f>VLOOKUP($B1493,[2]Sheet3!$G:$CZ,17,0)</f>
        <v>0</v>
      </c>
      <c r="AG1493" s="14">
        <f>VLOOKUP($B1493,[2]Sheet3!$G:$CZ,18,0)</f>
        <v>0</v>
      </c>
      <c r="AH1493" s="14">
        <f>VLOOKUP($B1493,[2]Sheet3!$G:$CZ,19,0)</f>
        <v>0</v>
      </c>
      <c r="AI1493" s="14">
        <f>VLOOKUP($B1493,[2]Sheet3!$G:$CZ,20,0)</f>
        <v>0</v>
      </c>
      <c r="AJ1493" s="14">
        <f>VLOOKUP($B1493,[2]Sheet3!$G:$CZ,21,0)</f>
        <v>0</v>
      </c>
      <c r="AK1493" s="14">
        <f>VLOOKUP($B1493,[2]Sheet3!$G:$CZ,22,0)</f>
        <v>0</v>
      </c>
      <c r="AL1493" s="14">
        <f>VLOOKUP($B1493,[2]Sheet3!$G:$CZ,23,0)</f>
        <v>0</v>
      </c>
      <c r="AM1493" s="14">
        <f>VLOOKUP($B1493,[2]Sheet3!$G:$CZ,24,0)</f>
        <v>0</v>
      </c>
      <c r="AN1493" s="14">
        <f>VLOOKUP($B1493,[2]Sheet3!$G:$CZ,25,0)</f>
        <v>0</v>
      </c>
      <c r="AO1493" s="14">
        <f>VLOOKUP($B1493,[2]Sheet3!$G:$CZ,26,0)</f>
        <v>0</v>
      </c>
      <c r="AP1493" s="14">
        <f>VLOOKUP($B1493,[2]Sheet3!$G:$CZ,27,0)</f>
        <v>0</v>
      </c>
      <c r="AQ1493" s="14">
        <f>VLOOKUP($B1493,[2]Sheet3!$G:$CZ,28,0)</f>
        <v>0</v>
      </c>
      <c r="AR1493" s="14">
        <f>VLOOKUP($B1493,[2]Sheet3!$G:$CZ,29,0)</f>
        <v>0</v>
      </c>
      <c r="AS1493" s="14">
        <f>VLOOKUP($B1493,[2]Sheet3!$G:$CZ,30,0)</f>
        <v>0</v>
      </c>
      <c r="AT1493" s="14">
        <f>VLOOKUP($B1493,[2]Sheet3!$G:$CZ,31,0)</f>
        <v>0</v>
      </c>
      <c r="AU1493" s="14">
        <f>VLOOKUP($B1493,[2]Sheet3!$G:$CZ,32,0)</f>
        <v>0</v>
      </c>
      <c r="AV1493" s="14">
        <f>VLOOKUP($B1493,[2]Sheet3!$G:$CZ,33,0)</f>
        <v>0</v>
      </c>
      <c r="AW1493" s="14">
        <f>VLOOKUP($B1493,[2]Sheet3!$G:$CZ,34,0)</f>
        <v>0</v>
      </c>
      <c r="AX1493" s="14">
        <f>VLOOKUP($B1493,[2]Sheet3!$G:$CZ,35,0)</f>
        <v>0</v>
      </c>
      <c r="AY1493" s="14">
        <f>VLOOKUP($B1493,[2]Sheet3!$G:$CZ,36,0)</f>
        <v>0</v>
      </c>
      <c r="AZ1493" s="14">
        <f>VLOOKUP($B1493,[2]Sheet3!$G:$CZ,37,0)</f>
        <v>0</v>
      </c>
      <c r="BA1493" s="14">
        <f>VLOOKUP($B1493,[2]Sheet3!$G:$CZ,38,0)</f>
        <v>0</v>
      </c>
      <c r="BB1493" s="14">
        <f>VLOOKUP($B1493,[2]Sheet3!$G:$CZ,39,0)</f>
        <v>0</v>
      </c>
      <c r="BC1493" s="14">
        <f>VLOOKUP($B1493,[2]Sheet3!$G:$CZ,40,0)</f>
        <v>0</v>
      </c>
      <c r="BD1493" s="14">
        <f>VLOOKUP($B1493,[2]Sheet3!$G:$CZ,41,0)</f>
        <v>0</v>
      </c>
      <c r="BE1493" s="14">
        <f>VLOOKUP($B1493,[2]Sheet3!$G:$CZ,42,0)</f>
        <v>0</v>
      </c>
      <c r="BF1493" s="14">
        <f>VLOOKUP($B1493,[2]Sheet3!$G:$CZ,43,0)</f>
        <v>0</v>
      </c>
      <c r="BG1493" s="14">
        <f>VLOOKUP($B1493,[2]Sheet3!$G:$CZ,44,0)</f>
        <v>0</v>
      </c>
      <c r="BH1493" s="14">
        <f>VLOOKUP($B1493,[2]Sheet3!$G:$CZ,45,0)</f>
        <v>0</v>
      </c>
      <c r="BI1493" s="14">
        <f>VLOOKUP($B1493,[2]Sheet3!$G:$CZ,46,0)</f>
        <v>0</v>
      </c>
      <c r="BJ1493" s="14">
        <f>VLOOKUP($B1493,[2]Sheet3!$G:$CZ,47,0)</f>
        <v>0</v>
      </c>
      <c r="BK1493" s="14">
        <f>VLOOKUP($B1493,[2]Sheet3!$G:$CZ,48,0)</f>
        <v>0</v>
      </c>
      <c r="BL1493" s="14">
        <f>VLOOKUP($B1493,[2]Sheet3!$G:$CZ,49,0)</f>
        <v>0</v>
      </c>
      <c r="BM1493" s="14">
        <f>VLOOKUP($B1493,[2]Sheet3!$G:$CZ,50,0)</f>
        <v>0</v>
      </c>
      <c r="BN1493" s="14">
        <f>VLOOKUP($B1493,[2]Sheet3!$G:$CZ,51,0)</f>
        <v>0</v>
      </c>
      <c r="BO1493" s="14">
        <f>VLOOKUP($B1493,[2]Sheet3!$G:$CZ,52,0)</f>
        <v>0</v>
      </c>
      <c r="BP1493" s="14">
        <f>VLOOKUP($B1493,[2]Sheet3!$G:$CZ,53,0)</f>
        <v>0</v>
      </c>
      <c r="BQ1493" s="14">
        <f>VLOOKUP($B1493,[2]Sheet3!$G:$CZ,54,0)</f>
        <v>0</v>
      </c>
      <c r="BR1493" s="14">
        <f>VLOOKUP($B1493,[2]Sheet3!$G:$CZ,55,0)</f>
        <v>0</v>
      </c>
      <c r="BS1493" s="14">
        <f>VLOOKUP($B1493,[2]Sheet3!$G:$CZ,56,0)</f>
        <v>0</v>
      </c>
      <c r="BT1493" s="14">
        <f>VLOOKUP($B1493,[2]Sheet3!$G:$CZ,57,0)</f>
        <v>0</v>
      </c>
      <c r="BU1493" s="14">
        <f>VLOOKUP($B1493,[2]Sheet3!$G:$CZ,58,0)</f>
        <v>0</v>
      </c>
      <c r="BV1493" s="14">
        <f>VLOOKUP($B1493,[2]Sheet3!$G:$CZ,59,0)</f>
        <v>0</v>
      </c>
      <c r="BW1493" s="14">
        <f>VLOOKUP($B1493,[2]Sheet3!$G:$CZ,60,0)</f>
        <v>0</v>
      </c>
      <c r="BX1493" s="14">
        <f>VLOOKUP($B1493,[2]Sheet3!$G:$CZ,61,0)</f>
        <v>0</v>
      </c>
      <c r="BY1493" s="14">
        <f>VLOOKUP($B1493,[2]Sheet3!$G:$CZ,62,0)</f>
        <v>0</v>
      </c>
      <c r="BZ1493" s="14">
        <f>VLOOKUP($B1493,[2]Sheet3!$G:$CZ,63,0)</f>
        <v>0</v>
      </c>
      <c r="CA1493" s="14">
        <f>VLOOKUP($B1493,[2]Sheet3!$G:$CZ,64,0)</f>
        <v>0</v>
      </c>
      <c r="CB1493" s="14">
        <f>VLOOKUP($B1493,[2]Sheet3!$G:$CZ,65,0)</f>
        <v>0</v>
      </c>
      <c r="CC1493" s="14">
        <f>VLOOKUP($B1493,[2]Sheet3!$G:$CZ,66,0)</f>
        <v>0</v>
      </c>
      <c r="CD1493" s="14">
        <f>VLOOKUP($B1493,[2]Sheet3!$G:$CZ,67,0)</f>
        <v>0</v>
      </c>
      <c r="CE1493" s="14">
        <f>VLOOKUP($B1493,[2]Sheet3!$G:$CZ,68,0)</f>
        <v>0</v>
      </c>
      <c r="CF1493" s="14">
        <f>VLOOKUP($B1493,[2]Sheet3!$G:$CZ,69,0)</f>
        <v>0</v>
      </c>
      <c r="CG1493" s="14">
        <f>VLOOKUP($B1493,[2]Sheet3!$G:$CZ,70,0)</f>
        <v>0</v>
      </c>
      <c r="CH1493" s="14">
        <f>VLOOKUP($B1493,[2]Sheet3!$G:$CZ,71,0)</f>
        <v>0</v>
      </c>
      <c r="CI1493" s="14">
        <f>VLOOKUP($B1493,[2]Sheet3!$G:$CZ,72,0)</f>
        <v>0</v>
      </c>
      <c r="CJ1493" s="14">
        <f>VLOOKUP($B1493,[2]Sheet3!$G:$CZ,73,0)</f>
        <v>0</v>
      </c>
      <c r="CK1493" s="14">
        <f>VLOOKUP($B1493,[2]Sheet3!$G:$CZ,74,0)</f>
        <v>0</v>
      </c>
      <c r="CL1493" s="14">
        <f>VLOOKUP($B1493,[2]Sheet3!$G:$CZ,75,0)</f>
        <v>0</v>
      </c>
      <c r="CM1493" s="14">
        <f>VLOOKUP($B1493,[2]Sheet3!$G:$CZ,76,0)</f>
        <v>0</v>
      </c>
      <c r="CN1493" s="14">
        <f>VLOOKUP($B1493,[2]Sheet3!$G:$CZ,77,0)</f>
        <v>0</v>
      </c>
      <c r="CO1493" s="14">
        <f>VLOOKUP($B1493,[2]Sheet3!$G:$CZ,78,0)</f>
        <v>0</v>
      </c>
      <c r="CP1493" s="14">
        <f>VLOOKUP($B1493,[2]Sheet3!$G:$CZ,79,0)</f>
        <v>0</v>
      </c>
      <c r="CQ1493" s="14">
        <f>VLOOKUP($B1493,[2]Sheet3!$G:$CZ,80,0)</f>
        <v>0</v>
      </c>
      <c r="CR1493" s="14">
        <f>VLOOKUP($B1493,[2]Sheet3!$G:$CZ,81,0)</f>
        <v>0</v>
      </c>
      <c r="CS1493" s="14">
        <f>VLOOKUP($B1493,[2]Sheet3!$G:$CZ,82,0)</f>
        <v>0</v>
      </c>
      <c r="CT1493" s="14">
        <f>VLOOKUP($B1493,[2]Sheet3!$G:$CZ,83,0)</f>
        <v>0</v>
      </c>
      <c r="CU1493" s="14">
        <f>VLOOKUP($B1493,[2]Sheet3!$G:$CZ,84,0)</f>
        <v>0</v>
      </c>
      <c r="CV1493" s="14">
        <f>VLOOKUP($B1493,[2]Sheet3!$G:$CZ,85,0)</f>
        <v>0</v>
      </c>
      <c r="CW1493" s="14">
        <f>VLOOKUP($B1493,[2]Sheet3!$G:$CZ,86,0)</f>
        <v>0</v>
      </c>
      <c r="CX1493" s="14">
        <f>VLOOKUP($B1493,[2]Sheet3!$G:$CZ,87,0)</f>
        <v>0</v>
      </c>
      <c r="CY1493" s="14">
        <f>VLOOKUP($B1493,[2]Sheet3!$G:$CZ,88,0)</f>
        <v>0</v>
      </c>
      <c r="CZ1493" s="14">
        <f>VLOOKUP($B1493,[2]Sheet3!$G:$CZ,89,0)</f>
        <v>0</v>
      </c>
      <c r="DA1493" s="14">
        <f>VLOOKUP($B1493,[2]Sheet3!$G:$CZ,90,0)</f>
        <v>0</v>
      </c>
      <c r="DB1493" s="14">
        <f>VLOOKUP($B1493,[2]Sheet3!$G:$CZ,91,0)</f>
        <v>0</v>
      </c>
      <c r="DC1493" s="14">
        <f>VLOOKUP($B1493,[2]Sheet3!$G:$CZ,92,0)</f>
        <v>0</v>
      </c>
      <c r="DD1493" s="14">
        <f>VLOOKUP($B1493,[2]Sheet3!$G:$CZ,93,0)</f>
        <v>0</v>
      </c>
      <c r="DE1493" s="14">
        <f>VLOOKUP($B1493,[2]Sheet3!$G:$CZ,94,0)</f>
        <v>0</v>
      </c>
      <c r="DF1493" s="14">
        <f>VLOOKUP($B1493,[2]Sheet3!$G:$CZ,95,0)</f>
        <v>0</v>
      </c>
      <c r="DG1493" s="14">
        <f>VLOOKUP($B1493,[2]Sheet3!$G:$CZ,96,0)</f>
        <v>0</v>
      </c>
      <c r="DH1493" s="14">
        <f>VLOOKUP($B1493,[2]Sheet3!$G:$CZ,97,0)</f>
        <v>0</v>
      </c>
      <c r="DI1493" s="14">
        <f>VLOOKUP($B1493,[2]Sheet3!$G:$CZ,98,0)</f>
        <v>0</v>
      </c>
    </row>
    <row r="1494" spans="1:113" x14ac:dyDescent="0.3">
      <c r="A1494" s="9" t="str">
        <f t="shared" si="71"/>
        <v>N14738</v>
      </c>
      <c r="B1494" s="15" t="s">
        <v>578</v>
      </c>
      <c r="C1494" s="15" t="s">
        <v>579</v>
      </c>
      <c r="F1494" s="7" t="s">
        <v>15</v>
      </c>
      <c r="G1494" s="12" t="s">
        <v>4986</v>
      </c>
      <c r="H1494" s="12" t="str">
        <f>VLOOKUP($B1494,[1]Sheet1!$A:$G,5,0)</f>
        <v>manish.shivkumar@redingtongroup.com</v>
      </c>
      <c r="I1494" s="12" t="str">
        <f>VLOOKUP($B1494,[1]Sheet1!$A:$G,7,0)</f>
        <v>sidharth.eknath@redingtongroup.com</v>
      </c>
      <c r="J1494" s="12" t="s">
        <v>82</v>
      </c>
      <c r="K1494" s="7"/>
      <c r="L1494" s="7"/>
      <c r="M1494" s="8"/>
      <c r="N1494" s="7" t="str">
        <f t="shared" si="69"/>
        <v>manish.shivkumar@redingtongroup.com; sidharth.eknath@redingtongroup.com; nilesh.phirke@redingtongroup.com;christopher.joseph@redingtongroup.com</v>
      </c>
      <c r="O1494" s="7" t="str">
        <f t="shared" si="70"/>
        <v>N14738</v>
      </c>
      <c r="P1494" s="8" t="s">
        <v>5215</v>
      </c>
      <c r="Q1494" s="14">
        <f>VLOOKUP($B1494,[2]Sheet3!$G:$CZ,2,0)</f>
        <v>2400302718</v>
      </c>
      <c r="R1494" s="14">
        <f>VLOOKUP($B1494,[2]Sheet3!$G:$CZ,3,0)</f>
        <v>2400301372</v>
      </c>
      <c r="S1494" s="14">
        <f>VLOOKUP($B1494,[2]Sheet3!$G:$CZ,4,0)</f>
        <v>0</v>
      </c>
      <c r="T1494" s="14">
        <f>VLOOKUP($B1494,[2]Sheet3!$G:$CZ,5,0)</f>
        <v>0</v>
      </c>
      <c r="U1494" s="14">
        <f>VLOOKUP($B1494,[2]Sheet3!$G:$CZ,6,0)</f>
        <v>0</v>
      </c>
      <c r="V1494" s="14">
        <f>VLOOKUP($B1494,[2]Sheet3!$G:$CZ,7,0)</f>
        <v>0</v>
      </c>
      <c r="W1494" s="14">
        <f>VLOOKUP($B1494,[2]Sheet3!$G:$CZ,8,0)</f>
        <v>0</v>
      </c>
      <c r="X1494" s="14">
        <f>VLOOKUP($B1494,[2]Sheet3!$G:$CZ,9,0)</f>
        <v>0</v>
      </c>
      <c r="Y1494" s="14">
        <f>VLOOKUP($B1494,[2]Sheet3!$G:$CZ,10,0)</f>
        <v>0</v>
      </c>
      <c r="Z1494" s="14">
        <f>VLOOKUP($B1494,[2]Sheet3!$G:$CZ,11,0)</f>
        <v>0</v>
      </c>
      <c r="AA1494" s="14">
        <f>VLOOKUP($B1494,[2]Sheet3!$G:$CZ,12,0)</f>
        <v>0</v>
      </c>
      <c r="AB1494" s="14">
        <f>VLOOKUP($B1494,[2]Sheet3!$G:$CZ,13,0)</f>
        <v>0</v>
      </c>
      <c r="AC1494" s="14">
        <f>VLOOKUP($B1494,[2]Sheet3!$G:$CZ,14,0)</f>
        <v>0</v>
      </c>
      <c r="AD1494" s="14">
        <f>VLOOKUP($B1494,[2]Sheet3!$G:$CZ,15,0)</f>
        <v>0</v>
      </c>
      <c r="AE1494" s="14">
        <f>VLOOKUP($B1494,[2]Sheet3!$G:$CZ,16,0)</f>
        <v>0</v>
      </c>
      <c r="AF1494" s="14">
        <f>VLOOKUP($B1494,[2]Sheet3!$G:$CZ,17,0)</f>
        <v>0</v>
      </c>
      <c r="AG1494" s="14">
        <f>VLOOKUP($B1494,[2]Sheet3!$G:$CZ,18,0)</f>
        <v>0</v>
      </c>
      <c r="AH1494" s="14">
        <f>VLOOKUP($B1494,[2]Sheet3!$G:$CZ,19,0)</f>
        <v>0</v>
      </c>
      <c r="AI1494" s="14">
        <f>VLOOKUP($B1494,[2]Sheet3!$G:$CZ,20,0)</f>
        <v>0</v>
      </c>
      <c r="AJ1494" s="14">
        <f>VLOOKUP($B1494,[2]Sheet3!$G:$CZ,21,0)</f>
        <v>0</v>
      </c>
      <c r="AK1494" s="14">
        <f>VLOOKUP($B1494,[2]Sheet3!$G:$CZ,22,0)</f>
        <v>0</v>
      </c>
      <c r="AL1494" s="14">
        <f>VLOOKUP($B1494,[2]Sheet3!$G:$CZ,23,0)</f>
        <v>0</v>
      </c>
      <c r="AM1494" s="14">
        <f>VLOOKUP($B1494,[2]Sheet3!$G:$CZ,24,0)</f>
        <v>0</v>
      </c>
      <c r="AN1494" s="14">
        <f>VLOOKUP($B1494,[2]Sheet3!$G:$CZ,25,0)</f>
        <v>0</v>
      </c>
      <c r="AO1494" s="14">
        <f>VLOOKUP($B1494,[2]Sheet3!$G:$CZ,26,0)</f>
        <v>0</v>
      </c>
      <c r="AP1494" s="14">
        <f>VLOOKUP($B1494,[2]Sheet3!$G:$CZ,27,0)</f>
        <v>0</v>
      </c>
      <c r="AQ1494" s="14">
        <f>VLOOKUP($B1494,[2]Sheet3!$G:$CZ,28,0)</f>
        <v>0</v>
      </c>
      <c r="AR1494" s="14">
        <f>VLOOKUP($B1494,[2]Sheet3!$G:$CZ,29,0)</f>
        <v>0</v>
      </c>
      <c r="AS1494" s="14">
        <f>VLOOKUP($B1494,[2]Sheet3!$G:$CZ,30,0)</f>
        <v>0</v>
      </c>
      <c r="AT1494" s="14">
        <f>VLOOKUP($B1494,[2]Sheet3!$G:$CZ,31,0)</f>
        <v>0</v>
      </c>
      <c r="AU1494" s="14">
        <f>VLOOKUP($B1494,[2]Sheet3!$G:$CZ,32,0)</f>
        <v>0</v>
      </c>
      <c r="AV1494" s="14">
        <f>VLOOKUP($B1494,[2]Sheet3!$G:$CZ,33,0)</f>
        <v>0</v>
      </c>
      <c r="AW1494" s="14">
        <f>VLOOKUP($B1494,[2]Sheet3!$G:$CZ,34,0)</f>
        <v>0</v>
      </c>
      <c r="AX1494" s="14">
        <f>VLOOKUP($B1494,[2]Sheet3!$G:$CZ,35,0)</f>
        <v>0</v>
      </c>
      <c r="AY1494" s="14">
        <f>VLOOKUP($B1494,[2]Sheet3!$G:$CZ,36,0)</f>
        <v>0</v>
      </c>
      <c r="AZ1494" s="14">
        <f>VLOOKUP($B1494,[2]Sheet3!$G:$CZ,37,0)</f>
        <v>0</v>
      </c>
      <c r="BA1494" s="14">
        <f>VLOOKUP($B1494,[2]Sheet3!$G:$CZ,38,0)</f>
        <v>0</v>
      </c>
      <c r="BB1494" s="14">
        <f>VLOOKUP($B1494,[2]Sheet3!$G:$CZ,39,0)</f>
        <v>0</v>
      </c>
      <c r="BC1494" s="14">
        <f>VLOOKUP($B1494,[2]Sheet3!$G:$CZ,40,0)</f>
        <v>0</v>
      </c>
      <c r="BD1494" s="14">
        <f>VLOOKUP($B1494,[2]Sheet3!$G:$CZ,41,0)</f>
        <v>0</v>
      </c>
      <c r="BE1494" s="14">
        <f>VLOOKUP($B1494,[2]Sheet3!$G:$CZ,42,0)</f>
        <v>0</v>
      </c>
      <c r="BF1494" s="14">
        <f>VLOOKUP($B1494,[2]Sheet3!$G:$CZ,43,0)</f>
        <v>0</v>
      </c>
      <c r="BG1494" s="14">
        <f>VLOOKUP($B1494,[2]Sheet3!$G:$CZ,44,0)</f>
        <v>0</v>
      </c>
      <c r="BH1494" s="14">
        <f>VLOOKUP($B1494,[2]Sheet3!$G:$CZ,45,0)</f>
        <v>0</v>
      </c>
      <c r="BI1494" s="14">
        <f>VLOOKUP($B1494,[2]Sheet3!$G:$CZ,46,0)</f>
        <v>0</v>
      </c>
      <c r="BJ1494" s="14">
        <f>VLOOKUP($B1494,[2]Sheet3!$G:$CZ,47,0)</f>
        <v>0</v>
      </c>
      <c r="BK1494" s="14">
        <f>VLOOKUP($B1494,[2]Sheet3!$G:$CZ,48,0)</f>
        <v>0</v>
      </c>
      <c r="BL1494" s="14">
        <f>VLOOKUP($B1494,[2]Sheet3!$G:$CZ,49,0)</f>
        <v>0</v>
      </c>
      <c r="BM1494" s="14">
        <f>VLOOKUP($B1494,[2]Sheet3!$G:$CZ,50,0)</f>
        <v>0</v>
      </c>
      <c r="BN1494" s="14">
        <f>VLOOKUP($B1494,[2]Sheet3!$G:$CZ,51,0)</f>
        <v>0</v>
      </c>
      <c r="BO1494" s="14">
        <f>VLOOKUP($B1494,[2]Sheet3!$G:$CZ,52,0)</f>
        <v>0</v>
      </c>
      <c r="BP1494" s="14">
        <f>VLOOKUP($B1494,[2]Sheet3!$G:$CZ,53,0)</f>
        <v>0</v>
      </c>
      <c r="BQ1494" s="14">
        <f>VLOOKUP($B1494,[2]Sheet3!$G:$CZ,54,0)</f>
        <v>0</v>
      </c>
      <c r="BR1494" s="14">
        <f>VLOOKUP($B1494,[2]Sheet3!$G:$CZ,55,0)</f>
        <v>0</v>
      </c>
      <c r="BS1494" s="14">
        <f>VLOOKUP($B1494,[2]Sheet3!$G:$CZ,56,0)</f>
        <v>0</v>
      </c>
      <c r="BT1494" s="14">
        <f>VLOOKUP($B1494,[2]Sheet3!$G:$CZ,57,0)</f>
        <v>0</v>
      </c>
      <c r="BU1494" s="14">
        <f>VLOOKUP($B1494,[2]Sheet3!$G:$CZ,58,0)</f>
        <v>0</v>
      </c>
      <c r="BV1494" s="14">
        <f>VLOOKUP($B1494,[2]Sheet3!$G:$CZ,59,0)</f>
        <v>0</v>
      </c>
      <c r="BW1494" s="14">
        <f>VLOOKUP($B1494,[2]Sheet3!$G:$CZ,60,0)</f>
        <v>0</v>
      </c>
      <c r="BX1494" s="14">
        <f>VLOOKUP($B1494,[2]Sheet3!$G:$CZ,61,0)</f>
        <v>0</v>
      </c>
      <c r="BY1494" s="14">
        <f>VLOOKUP($B1494,[2]Sheet3!$G:$CZ,62,0)</f>
        <v>0</v>
      </c>
      <c r="BZ1494" s="14">
        <f>VLOOKUP($B1494,[2]Sheet3!$G:$CZ,63,0)</f>
        <v>0</v>
      </c>
      <c r="CA1494" s="14">
        <f>VLOOKUP($B1494,[2]Sheet3!$G:$CZ,64,0)</f>
        <v>0</v>
      </c>
      <c r="CB1494" s="14">
        <f>VLOOKUP($B1494,[2]Sheet3!$G:$CZ,65,0)</f>
        <v>0</v>
      </c>
      <c r="CC1494" s="14">
        <f>VLOOKUP($B1494,[2]Sheet3!$G:$CZ,66,0)</f>
        <v>0</v>
      </c>
      <c r="CD1494" s="14">
        <f>VLOOKUP($B1494,[2]Sheet3!$G:$CZ,67,0)</f>
        <v>0</v>
      </c>
      <c r="CE1494" s="14">
        <f>VLOOKUP($B1494,[2]Sheet3!$G:$CZ,68,0)</f>
        <v>0</v>
      </c>
      <c r="CF1494" s="14">
        <f>VLOOKUP($B1494,[2]Sheet3!$G:$CZ,69,0)</f>
        <v>0</v>
      </c>
      <c r="CG1494" s="14">
        <f>VLOOKUP($B1494,[2]Sheet3!$G:$CZ,70,0)</f>
        <v>0</v>
      </c>
      <c r="CH1494" s="14">
        <f>VLOOKUP($B1494,[2]Sheet3!$G:$CZ,71,0)</f>
        <v>0</v>
      </c>
      <c r="CI1494" s="14">
        <f>VLOOKUP($B1494,[2]Sheet3!$G:$CZ,72,0)</f>
        <v>0</v>
      </c>
      <c r="CJ1494" s="14">
        <f>VLOOKUP($B1494,[2]Sheet3!$G:$CZ,73,0)</f>
        <v>0</v>
      </c>
      <c r="CK1494" s="14">
        <f>VLOOKUP($B1494,[2]Sheet3!$G:$CZ,74,0)</f>
        <v>0</v>
      </c>
      <c r="CL1494" s="14">
        <f>VLOOKUP($B1494,[2]Sheet3!$G:$CZ,75,0)</f>
        <v>0</v>
      </c>
      <c r="CM1494" s="14">
        <f>VLOOKUP($B1494,[2]Sheet3!$G:$CZ,76,0)</f>
        <v>0</v>
      </c>
      <c r="CN1494" s="14">
        <f>VLOOKUP($B1494,[2]Sheet3!$G:$CZ,77,0)</f>
        <v>0</v>
      </c>
      <c r="CO1494" s="14">
        <f>VLOOKUP($B1494,[2]Sheet3!$G:$CZ,78,0)</f>
        <v>0</v>
      </c>
      <c r="CP1494" s="14">
        <f>VLOOKUP($B1494,[2]Sheet3!$G:$CZ,79,0)</f>
        <v>0</v>
      </c>
      <c r="CQ1494" s="14">
        <f>VLOOKUP($B1494,[2]Sheet3!$G:$CZ,80,0)</f>
        <v>0</v>
      </c>
      <c r="CR1494" s="14">
        <f>VLOOKUP($B1494,[2]Sheet3!$G:$CZ,81,0)</f>
        <v>0</v>
      </c>
      <c r="CS1494" s="14">
        <f>VLOOKUP($B1494,[2]Sheet3!$G:$CZ,82,0)</f>
        <v>0</v>
      </c>
      <c r="CT1494" s="14">
        <f>VLOOKUP($B1494,[2]Sheet3!$G:$CZ,83,0)</f>
        <v>0</v>
      </c>
      <c r="CU1494" s="14">
        <f>VLOOKUP($B1494,[2]Sheet3!$G:$CZ,84,0)</f>
        <v>0</v>
      </c>
      <c r="CV1494" s="14">
        <f>VLOOKUP($B1494,[2]Sheet3!$G:$CZ,85,0)</f>
        <v>0</v>
      </c>
      <c r="CW1494" s="14">
        <f>VLOOKUP($B1494,[2]Sheet3!$G:$CZ,86,0)</f>
        <v>0</v>
      </c>
      <c r="CX1494" s="14">
        <f>VLOOKUP($B1494,[2]Sheet3!$G:$CZ,87,0)</f>
        <v>0</v>
      </c>
      <c r="CY1494" s="14">
        <f>VLOOKUP($B1494,[2]Sheet3!$G:$CZ,88,0)</f>
        <v>0</v>
      </c>
      <c r="CZ1494" s="14">
        <f>VLOOKUP($B1494,[2]Sheet3!$G:$CZ,89,0)</f>
        <v>0</v>
      </c>
      <c r="DA1494" s="14">
        <f>VLOOKUP($B1494,[2]Sheet3!$G:$CZ,90,0)</f>
        <v>0</v>
      </c>
      <c r="DB1494" s="14">
        <f>VLOOKUP($B1494,[2]Sheet3!$G:$CZ,91,0)</f>
        <v>0</v>
      </c>
      <c r="DC1494" s="14">
        <f>VLOOKUP($B1494,[2]Sheet3!$G:$CZ,92,0)</f>
        <v>0</v>
      </c>
      <c r="DD1494" s="14">
        <f>VLOOKUP($B1494,[2]Sheet3!$G:$CZ,93,0)</f>
        <v>0</v>
      </c>
      <c r="DE1494" s="14">
        <f>VLOOKUP($B1494,[2]Sheet3!$G:$CZ,94,0)</f>
        <v>0</v>
      </c>
      <c r="DF1494" s="14">
        <f>VLOOKUP($B1494,[2]Sheet3!$G:$CZ,95,0)</f>
        <v>0</v>
      </c>
      <c r="DG1494" s="14">
        <f>VLOOKUP($B1494,[2]Sheet3!$G:$CZ,96,0)</f>
        <v>0</v>
      </c>
      <c r="DH1494" s="14">
        <f>VLOOKUP($B1494,[2]Sheet3!$G:$CZ,97,0)</f>
        <v>0</v>
      </c>
      <c r="DI1494" s="14">
        <f>VLOOKUP($B1494,[2]Sheet3!$G:$CZ,98,0)</f>
        <v>0</v>
      </c>
    </row>
    <row r="1495" spans="1:113" x14ac:dyDescent="0.3">
      <c r="A1495" s="9" t="str">
        <f t="shared" si="71"/>
        <v>N63736</v>
      </c>
      <c r="B1495" s="15" t="s">
        <v>3117</v>
      </c>
      <c r="C1495" s="15" t="s">
        <v>3118</v>
      </c>
      <c r="F1495" s="7" t="s">
        <v>15</v>
      </c>
      <c r="G1495" s="12" t="s">
        <v>4987</v>
      </c>
      <c r="H1495" s="12" t="str">
        <f>VLOOKUP($B1495,[1]Sheet1!$A:$G,5,0)</f>
        <v>anuj.verma@redingtongroup.com</v>
      </c>
      <c r="I1495" s="12" t="str">
        <f>VLOOKUP($B1495,[1]Sheet1!$A:$G,7,0)</f>
        <v>jitender.chopra@redingtongroup.com</v>
      </c>
      <c r="J1495" s="12" t="s">
        <v>82</v>
      </c>
      <c r="K1495" s="7"/>
      <c r="L1495" s="7"/>
      <c r="M1495" s="8"/>
      <c r="N1495" s="7" t="str">
        <f t="shared" si="69"/>
        <v>anuj.verma@redingtongroup.com; jitender.chopra@redingtongroup.com; nilesh.phirke@redingtongroup.com;christopher.joseph@redingtongroup.com</v>
      </c>
      <c r="O1495" s="7" t="str">
        <f t="shared" si="70"/>
        <v>N63736</v>
      </c>
      <c r="P1495" s="8" t="s">
        <v>5215</v>
      </c>
      <c r="Q1495" s="14">
        <f>VLOOKUP($B1495,[2]Sheet3!$G:$CZ,2,0)</f>
        <v>2400307110</v>
      </c>
      <c r="R1495" s="14">
        <f>VLOOKUP($B1495,[2]Sheet3!$G:$CZ,3,0)</f>
        <v>0</v>
      </c>
      <c r="S1495" s="14">
        <f>VLOOKUP($B1495,[2]Sheet3!$G:$CZ,4,0)</f>
        <v>0</v>
      </c>
      <c r="T1495" s="14">
        <f>VLOOKUP($B1495,[2]Sheet3!$G:$CZ,5,0)</f>
        <v>0</v>
      </c>
      <c r="U1495" s="14">
        <f>VLOOKUP($B1495,[2]Sheet3!$G:$CZ,6,0)</f>
        <v>0</v>
      </c>
      <c r="V1495" s="14">
        <f>VLOOKUP($B1495,[2]Sheet3!$G:$CZ,7,0)</f>
        <v>0</v>
      </c>
      <c r="W1495" s="14">
        <f>VLOOKUP($B1495,[2]Sheet3!$G:$CZ,8,0)</f>
        <v>0</v>
      </c>
      <c r="X1495" s="14">
        <f>VLOOKUP($B1495,[2]Sheet3!$G:$CZ,9,0)</f>
        <v>0</v>
      </c>
      <c r="Y1495" s="14">
        <f>VLOOKUP($B1495,[2]Sheet3!$G:$CZ,10,0)</f>
        <v>0</v>
      </c>
      <c r="Z1495" s="14">
        <f>VLOOKUP($B1495,[2]Sheet3!$G:$CZ,11,0)</f>
        <v>0</v>
      </c>
      <c r="AA1495" s="14">
        <f>VLOOKUP($B1495,[2]Sheet3!$G:$CZ,12,0)</f>
        <v>0</v>
      </c>
      <c r="AB1495" s="14">
        <f>VLOOKUP($B1495,[2]Sheet3!$G:$CZ,13,0)</f>
        <v>0</v>
      </c>
      <c r="AC1495" s="14">
        <f>VLOOKUP($B1495,[2]Sheet3!$G:$CZ,14,0)</f>
        <v>0</v>
      </c>
      <c r="AD1495" s="14">
        <f>VLOOKUP($B1495,[2]Sheet3!$G:$CZ,15,0)</f>
        <v>0</v>
      </c>
      <c r="AE1495" s="14">
        <f>VLOOKUP($B1495,[2]Sheet3!$G:$CZ,16,0)</f>
        <v>0</v>
      </c>
      <c r="AF1495" s="14">
        <f>VLOOKUP($B1495,[2]Sheet3!$G:$CZ,17,0)</f>
        <v>0</v>
      </c>
      <c r="AG1495" s="14">
        <f>VLOOKUP($B1495,[2]Sheet3!$G:$CZ,18,0)</f>
        <v>0</v>
      </c>
      <c r="AH1495" s="14">
        <f>VLOOKUP($B1495,[2]Sheet3!$G:$CZ,19,0)</f>
        <v>0</v>
      </c>
      <c r="AI1495" s="14">
        <f>VLOOKUP($B1495,[2]Sheet3!$G:$CZ,20,0)</f>
        <v>0</v>
      </c>
      <c r="AJ1495" s="14">
        <f>VLOOKUP($B1495,[2]Sheet3!$G:$CZ,21,0)</f>
        <v>0</v>
      </c>
      <c r="AK1495" s="14">
        <f>VLOOKUP($B1495,[2]Sheet3!$G:$CZ,22,0)</f>
        <v>0</v>
      </c>
      <c r="AL1495" s="14">
        <f>VLOOKUP($B1495,[2]Sheet3!$G:$CZ,23,0)</f>
        <v>0</v>
      </c>
      <c r="AM1495" s="14">
        <f>VLOOKUP($B1495,[2]Sheet3!$G:$CZ,24,0)</f>
        <v>0</v>
      </c>
      <c r="AN1495" s="14">
        <f>VLOOKUP($B1495,[2]Sheet3!$G:$CZ,25,0)</f>
        <v>0</v>
      </c>
      <c r="AO1495" s="14">
        <f>VLOOKUP($B1495,[2]Sheet3!$G:$CZ,26,0)</f>
        <v>0</v>
      </c>
      <c r="AP1495" s="14">
        <f>VLOOKUP($B1495,[2]Sheet3!$G:$CZ,27,0)</f>
        <v>0</v>
      </c>
      <c r="AQ1495" s="14">
        <f>VLOOKUP($B1495,[2]Sheet3!$G:$CZ,28,0)</f>
        <v>0</v>
      </c>
      <c r="AR1495" s="14">
        <f>VLOOKUP($B1495,[2]Sheet3!$G:$CZ,29,0)</f>
        <v>0</v>
      </c>
      <c r="AS1495" s="14">
        <f>VLOOKUP($B1495,[2]Sheet3!$G:$CZ,30,0)</f>
        <v>0</v>
      </c>
      <c r="AT1495" s="14">
        <f>VLOOKUP($B1495,[2]Sheet3!$G:$CZ,31,0)</f>
        <v>0</v>
      </c>
      <c r="AU1495" s="14">
        <f>VLOOKUP($B1495,[2]Sheet3!$G:$CZ,32,0)</f>
        <v>0</v>
      </c>
      <c r="AV1495" s="14">
        <f>VLOOKUP($B1495,[2]Sheet3!$G:$CZ,33,0)</f>
        <v>0</v>
      </c>
      <c r="AW1495" s="14">
        <f>VLOOKUP($B1495,[2]Sheet3!$G:$CZ,34,0)</f>
        <v>0</v>
      </c>
      <c r="AX1495" s="14">
        <f>VLOOKUP($B1495,[2]Sheet3!$G:$CZ,35,0)</f>
        <v>0</v>
      </c>
      <c r="AY1495" s="14">
        <f>VLOOKUP($B1495,[2]Sheet3!$G:$CZ,36,0)</f>
        <v>0</v>
      </c>
      <c r="AZ1495" s="14">
        <f>VLOOKUP($B1495,[2]Sheet3!$G:$CZ,37,0)</f>
        <v>0</v>
      </c>
      <c r="BA1495" s="14">
        <f>VLOOKUP($B1495,[2]Sheet3!$G:$CZ,38,0)</f>
        <v>0</v>
      </c>
      <c r="BB1495" s="14">
        <f>VLOOKUP($B1495,[2]Sheet3!$G:$CZ,39,0)</f>
        <v>0</v>
      </c>
      <c r="BC1495" s="14">
        <f>VLOOKUP($B1495,[2]Sheet3!$G:$CZ,40,0)</f>
        <v>0</v>
      </c>
      <c r="BD1495" s="14">
        <f>VLOOKUP($B1495,[2]Sheet3!$G:$CZ,41,0)</f>
        <v>0</v>
      </c>
      <c r="BE1495" s="14">
        <f>VLOOKUP($B1495,[2]Sheet3!$G:$CZ,42,0)</f>
        <v>0</v>
      </c>
      <c r="BF1495" s="14">
        <f>VLOOKUP($B1495,[2]Sheet3!$G:$CZ,43,0)</f>
        <v>0</v>
      </c>
      <c r="BG1495" s="14">
        <f>VLOOKUP($B1495,[2]Sheet3!$G:$CZ,44,0)</f>
        <v>0</v>
      </c>
      <c r="BH1495" s="14">
        <f>VLOOKUP($B1495,[2]Sheet3!$G:$CZ,45,0)</f>
        <v>0</v>
      </c>
      <c r="BI1495" s="14">
        <f>VLOOKUP($B1495,[2]Sheet3!$G:$CZ,46,0)</f>
        <v>0</v>
      </c>
      <c r="BJ1495" s="14">
        <f>VLOOKUP($B1495,[2]Sheet3!$G:$CZ,47,0)</f>
        <v>0</v>
      </c>
      <c r="BK1495" s="14">
        <f>VLOOKUP($B1495,[2]Sheet3!$G:$CZ,48,0)</f>
        <v>0</v>
      </c>
      <c r="BL1495" s="14">
        <f>VLOOKUP($B1495,[2]Sheet3!$G:$CZ,49,0)</f>
        <v>0</v>
      </c>
      <c r="BM1495" s="14">
        <f>VLOOKUP($B1495,[2]Sheet3!$G:$CZ,50,0)</f>
        <v>0</v>
      </c>
      <c r="BN1495" s="14">
        <f>VLOOKUP($B1495,[2]Sheet3!$G:$CZ,51,0)</f>
        <v>0</v>
      </c>
      <c r="BO1495" s="14">
        <f>VLOOKUP($B1495,[2]Sheet3!$G:$CZ,52,0)</f>
        <v>0</v>
      </c>
      <c r="BP1495" s="14">
        <f>VLOOKUP($B1495,[2]Sheet3!$G:$CZ,53,0)</f>
        <v>0</v>
      </c>
      <c r="BQ1495" s="14">
        <f>VLOOKUP($B1495,[2]Sheet3!$G:$CZ,54,0)</f>
        <v>0</v>
      </c>
      <c r="BR1495" s="14">
        <f>VLOOKUP($B1495,[2]Sheet3!$G:$CZ,55,0)</f>
        <v>0</v>
      </c>
      <c r="BS1495" s="14">
        <f>VLOOKUP($B1495,[2]Sheet3!$G:$CZ,56,0)</f>
        <v>0</v>
      </c>
      <c r="BT1495" s="14">
        <f>VLOOKUP($B1495,[2]Sheet3!$G:$CZ,57,0)</f>
        <v>0</v>
      </c>
      <c r="BU1495" s="14">
        <f>VLOOKUP($B1495,[2]Sheet3!$G:$CZ,58,0)</f>
        <v>0</v>
      </c>
      <c r="BV1495" s="14">
        <f>VLOOKUP($B1495,[2]Sheet3!$G:$CZ,59,0)</f>
        <v>0</v>
      </c>
      <c r="BW1495" s="14">
        <f>VLOOKUP($B1495,[2]Sheet3!$G:$CZ,60,0)</f>
        <v>0</v>
      </c>
      <c r="BX1495" s="14">
        <f>VLOOKUP($B1495,[2]Sheet3!$G:$CZ,61,0)</f>
        <v>0</v>
      </c>
      <c r="BY1495" s="14">
        <f>VLOOKUP($B1495,[2]Sheet3!$G:$CZ,62,0)</f>
        <v>0</v>
      </c>
      <c r="BZ1495" s="14">
        <f>VLOOKUP($B1495,[2]Sheet3!$G:$CZ,63,0)</f>
        <v>0</v>
      </c>
      <c r="CA1495" s="14">
        <f>VLOOKUP($B1495,[2]Sheet3!$G:$CZ,64,0)</f>
        <v>0</v>
      </c>
      <c r="CB1495" s="14">
        <f>VLOOKUP($B1495,[2]Sheet3!$G:$CZ,65,0)</f>
        <v>0</v>
      </c>
      <c r="CC1495" s="14">
        <f>VLOOKUP($B1495,[2]Sheet3!$G:$CZ,66,0)</f>
        <v>0</v>
      </c>
      <c r="CD1495" s="14">
        <f>VLOOKUP($B1495,[2]Sheet3!$G:$CZ,67,0)</f>
        <v>0</v>
      </c>
      <c r="CE1495" s="14">
        <f>VLOOKUP($B1495,[2]Sheet3!$G:$CZ,68,0)</f>
        <v>0</v>
      </c>
      <c r="CF1495" s="14">
        <f>VLOOKUP($B1495,[2]Sheet3!$G:$CZ,69,0)</f>
        <v>0</v>
      </c>
      <c r="CG1495" s="14">
        <f>VLOOKUP($B1495,[2]Sheet3!$G:$CZ,70,0)</f>
        <v>0</v>
      </c>
      <c r="CH1495" s="14">
        <f>VLOOKUP($B1495,[2]Sheet3!$G:$CZ,71,0)</f>
        <v>0</v>
      </c>
      <c r="CI1495" s="14">
        <f>VLOOKUP($B1495,[2]Sheet3!$G:$CZ,72,0)</f>
        <v>0</v>
      </c>
      <c r="CJ1495" s="14">
        <f>VLOOKUP($B1495,[2]Sheet3!$G:$CZ,73,0)</f>
        <v>0</v>
      </c>
      <c r="CK1495" s="14">
        <f>VLOOKUP($B1495,[2]Sheet3!$G:$CZ,74,0)</f>
        <v>0</v>
      </c>
      <c r="CL1495" s="14">
        <f>VLOOKUP($B1495,[2]Sheet3!$G:$CZ,75,0)</f>
        <v>0</v>
      </c>
      <c r="CM1495" s="14">
        <f>VLOOKUP($B1495,[2]Sheet3!$G:$CZ,76,0)</f>
        <v>0</v>
      </c>
      <c r="CN1495" s="14">
        <f>VLOOKUP($B1495,[2]Sheet3!$G:$CZ,77,0)</f>
        <v>0</v>
      </c>
      <c r="CO1495" s="14">
        <f>VLOOKUP($B1495,[2]Sheet3!$G:$CZ,78,0)</f>
        <v>0</v>
      </c>
      <c r="CP1495" s="14">
        <f>VLOOKUP($B1495,[2]Sheet3!$G:$CZ,79,0)</f>
        <v>0</v>
      </c>
      <c r="CQ1495" s="14">
        <f>VLOOKUP($B1495,[2]Sheet3!$G:$CZ,80,0)</f>
        <v>0</v>
      </c>
      <c r="CR1495" s="14">
        <f>VLOOKUP($B1495,[2]Sheet3!$G:$CZ,81,0)</f>
        <v>0</v>
      </c>
      <c r="CS1495" s="14">
        <f>VLOOKUP($B1495,[2]Sheet3!$G:$CZ,82,0)</f>
        <v>0</v>
      </c>
      <c r="CT1495" s="14">
        <f>VLOOKUP($B1495,[2]Sheet3!$G:$CZ,83,0)</f>
        <v>0</v>
      </c>
      <c r="CU1495" s="14">
        <f>VLOOKUP($B1495,[2]Sheet3!$G:$CZ,84,0)</f>
        <v>0</v>
      </c>
      <c r="CV1495" s="14">
        <f>VLOOKUP($B1495,[2]Sheet3!$G:$CZ,85,0)</f>
        <v>0</v>
      </c>
      <c r="CW1495" s="14">
        <f>VLOOKUP($B1495,[2]Sheet3!$G:$CZ,86,0)</f>
        <v>0</v>
      </c>
      <c r="CX1495" s="14">
        <f>VLOOKUP($B1495,[2]Sheet3!$G:$CZ,87,0)</f>
        <v>0</v>
      </c>
      <c r="CY1495" s="14">
        <f>VLOOKUP($B1495,[2]Sheet3!$G:$CZ,88,0)</f>
        <v>0</v>
      </c>
      <c r="CZ1495" s="14">
        <f>VLOOKUP($B1495,[2]Sheet3!$G:$CZ,89,0)</f>
        <v>0</v>
      </c>
      <c r="DA1495" s="14">
        <f>VLOOKUP($B1495,[2]Sheet3!$G:$CZ,90,0)</f>
        <v>0</v>
      </c>
      <c r="DB1495" s="14">
        <f>VLOOKUP($B1495,[2]Sheet3!$G:$CZ,91,0)</f>
        <v>0</v>
      </c>
      <c r="DC1495" s="14">
        <f>VLOOKUP($B1495,[2]Sheet3!$G:$CZ,92,0)</f>
        <v>0</v>
      </c>
      <c r="DD1495" s="14">
        <f>VLOOKUP($B1495,[2]Sheet3!$G:$CZ,93,0)</f>
        <v>0</v>
      </c>
      <c r="DE1495" s="14">
        <f>VLOOKUP($B1495,[2]Sheet3!$G:$CZ,94,0)</f>
        <v>0</v>
      </c>
      <c r="DF1495" s="14">
        <f>VLOOKUP($B1495,[2]Sheet3!$G:$CZ,95,0)</f>
        <v>0</v>
      </c>
      <c r="DG1495" s="14">
        <f>VLOOKUP($B1495,[2]Sheet3!$G:$CZ,96,0)</f>
        <v>0</v>
      </c>
      <c r="DH1495" s="14">
        <f>VLOOKUP($B1495,[2]Sheet3!$G:$CZ,97,0)</f>
        <v>0</v>
      </c>
      <c r="DI1495" s="14">
        <f>VLOOKUP($B1495,[2]Sheet3!$G:$CZ,98,0)</f>
        <v>0</v>
      </c>
    </row>
    <row r="1496" spans="1:113" x14ac:dyDescent="0.3">
      <c r="A1496" s="9" t="str">
        <f t="shared" si="71"/>
        <v>W43130</v>
      </c>
      <c r="B1496" s="15" t="s">
        <v>3119</v>
      </c>
      <c r="C1496" s="15" t="s">
        <v>3120</v>
      </c>
      <c r="F1496" s="7" t="s">
        <v>15</v>
      </c>
      <c r="G1496" s="12" t="s">
        <v>4988</v>
      </c>
      <c r="H1496" s="12" t="str">
        <f>VLOOKUP($B1496,[1]Sheet1!$A:$G,5,0)</f>
        <v>shobhit.kumar@redingtongroup.com</v>
      </c>
      <c r="I1496" s="12" t="str">
        <f>VLOOKUP($B1496,[1]Sheet1!$A:$G,7,0)</f>
        <v>rohan.vora@redingtongroup.com</v>
      </c>
      <c r="J1496" s="12" t="s">
        <v>82</v>
      </c>
      <c r="K1496" s="7"/>
      <c r="L1496" s="7"/>
      <c r="M1496" s="8"/>
      <c r="N1496" s="7" t="str">
        <f t="shared" si="69"/>
        <v>shobhit.kumar@redingtongroup.com; rohan.vora@redingtongroup.com; nilesh.phirke@redingtongroup.com;christopher.joseph@redingtongroup.com</v>
      </c>
      <c r="O1496" s="7" t="str">
        <f t="shared" si="70"/>
        <v>W43130</v>
      </c>
      <c r="P1496" s="8" t="s">
        <v>5215</v>
      </c>
      <c r="Q1496" s="14">
        <f>VLOOKUP($B1496,[2]Sheet3!$G:$CZ,2,0)</f>
        <v>2400302889</v>
      </c>
      <c r="R1496" s="14">
        <f>VLOOKUP($B1496,[2]Sheet3!$G:$CZ,3,0)</f>
        <v>0</v>
      </c>
      <c r="S1496" s="14">
        <f>VLOOKUP($B1496,[2]Sheet3!$G:$CZ,4,0)</f>
        <v>0</v>
      </c>
      <c r="T1496" s="14">
        <f>VLOOKUP($B1496,[2]Sheet3!$G:$CZ,5,0)</f>
        <v>0</v>
      </c>
      <c r="U1496" s="14">
        <f>VLOOKUP($B1496,[2]Sheet3!$G:$CZ,6,0)</f>
        <v>0</v>
      </c>
      <c r="V1496" s="14">
        <f>VLOOKUP($B1496,[2]Sheet3!$G:$CZ,7,0)</f>
        <v>0</v>
      </c>
      <c r="W1496" s="14">
        <f>VLOOKUP($B1496,[2]Sheet3!$G:$CZ,8,0)</f>
        <v>0</v>
      </c>
      <c r="X1496" s="14">
        <f>VLOOKUP($B1496,[2]Sheet3!$G:$CZ,9,0)</f>
        <v>0</v>
      </c>
      <c r="Y1496" s="14">
        <f>VLOOKUP($B1496,[2]Sheet3!$G:$CZ,10,0)</f>
        <v>0</v>
      </c>
      <c r="Z1496" s="14">
        <f>VLOOKUP($B1496,[2]Sheet3!$G:$CZ,11,0)</f>
        <v>0</v>
      </c>
      <c r="AA1496" s="14">
        <f>VLOOKUP($B1496,[2]Sheet3!$G:$CZ,12,0)</f>
        <v>0</v>
      </c>
      <c r="AB1496" s="14">
        <f>VLOOKUP($B1496,[2]Sheet3!$G:$CZ,13,0)</f>
        <v>0</v>
      </c>
      <c r="AC1496" s="14">
        <f>VLOOKUP($B1496,[2]Sheet3!$G:$CZ,14,0)</f>
        <v>0</v>
      </c>
      <c r="AD1496" s="14">
        <f>VLOOKUP($B1496,[2]Sheet3!$G:$CZ,15,0)</f>
        <v>0</v>
      </c>
      <c r="AE1496" s="14">
        <f>VLOOKUP($B1496,[2]Sheet3!$G:$CZ,16,0)</f>
        <v>0</v>
      </c>
      <c r="AF1496" s="14">
        <f>VLOOKUP($B1496,[2]Sheet3!$G:$CZ,17,0)</f>
        <v>0</v>
      </c>
      <c r="AG1496" s="14">
        <f>VLOOKUP($B1496,[2]Sheet3!$G:$CZ,18,0)</f>
        <v>0</v>
      </c>
      <c r="AH1496" s="14">
        <f>VLOOKUP($B1496,[2]Sheet3!$G:$CZ,19,0)</f>
        <v>0</v>
      </c>
      <c r="AI1496" s="14">
        <f>VLOOKUP($B1496,[2]Sheet3!$G:$CZ,20,0)</f>
        <v>0</v>
      </c>
      <c r="AJ1496" s="14">
        <f>VLOOKUP($B1496,[2]Sheet3!$G:$CZ,21,0)</f>
        <v>0</v>
      </c>
      <c r="AK1496" s="14">
        <f>VLOOKUP($B1496,[2]Sheet3!$G:$CZ,22,0)</f>
        <v>0</v>
      </c>
      <c r="AL1496" s="14">
        <f>VLOOKUP($B1496,[2]Sheet3!$G:$CZ,23,0)</f>
        <v>0</v>
      </c>
      <c r="AM1496" s="14">
        <f>VLOOKUP($B1496,[2]Sheet3!$G:$CZ,24,0)</f>
        <v>0</v>
      </c>
      <c r="AN1496" s="14">
        <f>VLOOKUP($B1496,[2]Sheet3!$G:$CZ,25,0)</f>
        <v>0</v>
      </c>
      <c r="AO1496" s="14">
        <f>VLOOKUP($B1496,[2]Sheet3!$G:$CZ,26,0)</f>
        <v>0</v>
      </c>
      <c r="AP1496" s="14">
        <f>VLOOKUP($B1496,[2]Sheet3!$G:$CZ,27,0)</f>
        <v>0</v>
      </c>
      <c r="AQ1496" s="14">
        <f>VLOOKUP($B1496,[2]Sheet3!$G:$CZ,28,0)</f>
        <v>0</v>
      </c>
      <c r="AR1496" s="14">
        <f>VLOOKUP($B1496,[2]Sheet3!$G:$CZ,29,0)</f>
        <v>0</v>
      </c>
      <c r="AS1496" s="14">
        <f>VLOOKUP($B1496,[2]Sheet3!$G:$CZ,30,0)</f>
        <v>0</v>
      </c>
      <c r="AT1496" s="14">
        <f>VLOOKUP($B1496,[2]Sheet3!$G:$CZ,31,0)</f>
        <v>0</v>
      </c>
      <c r="AU1496" s="14">
        <f>VLOOKUP($B1496,[2]Sheet3!$G:$CZ,32,0)</f>
        <v>0</v>
      </c>
      <c r="AV1496" s="14">
        <f>VLOOKUP($B1496,[2]Sheet3!$G:$CZ,33,0)</f>
        <v>0</v>
      </c>
      <c r="AW1496" s="14">
        <f>VLOOKUP($B1496,[2]Sheet3!$G:$CZ,34,0)</f>
        <v>0</v>
      </c>
      <c r="AX1496" s="14">
        <f>VLOOKUP($B1496,[2]Sheet3!$G:$CZ,35,0)</f>
        <v>0</v>
      </c>
      <c r="AY1496" s="14">
        <f>VLOOKUP($B1496,[2]Sheet3!$G:$CZ,36,0)</f>
        <v>0</v>
      </c>
      <c r="AZ1496" s="14">
        <f>VLOOKUP($B1496,[2]Sheet3!$G:$CZ,37,0)</f>
        <v>0</v>
      </c>
      <c r="BA1496" s="14">
        <f>VLOOKUP($B1496,[2]Sheet3!$G:$CZ,38,0)</f>
        <v>0</v>
      </c>
      <c r="BB1496" s="14">
        <f>VLOOKUP($B1496,[2]Sheet3!$G:$CZ,39,0)</f>
        <v>0</v>
      </c>
      <c r="BC1496" s="14">
        <f>VLOOKUP($B1496,[2]Sheet3!$G:$CZ,40,0)</f>
        <v>0</v>
      </c>
      <c r="BD1496" s="14">
        <f>VLOOKUP($B1496,[2]Sheet3!$G:$CZ,41,0)</f>
        <v>0</v>
      </c>
      <c r="BE1496" s="14">
        <f>VLOOKUP($B1496,[2]Sheet3!$G:$CZ,42,0)</f>
        <v>0</v>
      </c>
      <c r="BF1496" s="14">
        <f>VLOOKUP($B1496,[2]Sheet3!$G:$CZ,43,0)</f>
        <v>0</v>
      </c>
      <c r="BG1496" s="14">
        <f>VLOOKUP($B1496,[2]Sheet3!$G:$CZ,44,0)</f>
        <v>0</v>
      </c>
      <c r="BH1496" s="14">
        <f>VLOOKUP($B1496,[2]Sheet3!$G:$CZ,45,0)</f>
        <v>0</v>
      </c>
      <c r="BI1496" s="14">
        <f>VLOOKUP($B1496,[2]Sheet3!$G:$CZ,46,0)</f>
        <v>0</v>
      </c>
      <c r="BJ1496" s="14">
        <f>VLOOKUP($B1496,[2]Sheet3!$G:$CZ,47,0)</f>
        <v>0</v>
      </c>
      <c r="BK1496" s="14">
        <f>VLOOKUP($B1496,[2]Sheet3!$G:$CZ,48,0)</f>
        <v>0</v>
      </c>
      <c r="BL1496" s="14">
        <f>VLOOKUP($B1496,[2]Sheet3!$G:$CZ,49,0)</f>
        <v>0</v>
      </c>
      <c r="BM1496" s="14">
        <f>VLOOKUP($B1496,[2]Sheet3!$G:$CZ,50,0)</f>
        <v>0</v>
      </c>
      <c r="BN1496" s="14">
        <f>VLOOKUP($B1496,[2]Sheet3!$G:$CZ,51,0)</f>
        <v>0</v>
      </c>
      <c r="BO1496" s="14">
        <f>VLOOKUP($B1496,[2]Sheet3!$G:$CZ,52,0)</f>
        <v>0</v>
      </c>
      <c r="BP1496" s="14">
        <f>VLOOKUP($B1496,[2]Sheet3!$G:$CZ,53,0)</f>
        <v>0</v>
      </c>
      <c r="BQ1496" s="14">
        <f>VLOOKUP($B1496,[2]Sheet3!$G:$CZ,54,0)</f>
        <v>0</v>
      </c>
      <c r="BR1496" s="14">
        <f>VLOOKUP($B1496,[2]Sheet3!$G:$CZ,55,0)</f>
        <v>0</v>
      </c>
      <c r="BS1496" s="14">
        <f>VLOOKUP($B1496,[2]Sheet3!$G:$CZ,56,0)</f>
        <v>0</v>
      </c>
      <c r="BT1496" s="14">
        <f>VLOOKUP($B1496,[2]Sheet3!$G:$CZ,57,0)</f>
        <v>0</v>
      </c>
      <c r="BU1496" s="14">
        <f>VLOOKUP($B1496,[2]Sheet3!$G:$CZ,58,0)</f>
        <v>0</v>
      </c>
      <c r="BV1496" s="14">
        <f>VLOOKUP($B1496,[2]Sheet3!$G:$CZ,59,0)</f>
        <v>0</v>
      </c>
      <c r="BW1496" s="14">
        <f>VLOOKUP($B1496,[2]Sheet3!$G:$CZ,60,0)</f>
        <v>0</v>
      </c>
      <c r="BX1496" s="14">
        <f>VLOOKUP($B1496,[2]Sheet3!$G:$CZ,61,0)</f>
        <v>0</v>
      </c>
      <c r="BY1496" s="14">
        <f>VLOOKUP($B1496,[2]Sheet3!$G:$CZ,62,0)</f>
        <v>0</v>
      </c>
      <c r="BZ1496" s="14">
        <f>VLOOKUP($B1496,[2]Sheet3!$G:$CZ,63,0)</f>
        <v>0</v>
      </c>
      <c r="CA1496" s="14">
        <f>VLOOKUP($B1496,[2]Sheet3!$G:$CZ,64,0)</f>
        <v>0</v>
      </c>
      <c r="CB1496" s="14">
        <f>VLOOKUP($B1496,[2]Sheet3!$G:$CZ,65,0)</f>
        <v>0</v>
      </c>
      <c r="CC1496" s="14">
        <f>VLOOKUP($B1496,[2]Sheet3!$G:$CZ,66,0)</f>
        <v>0</v>
      </c>
      <c r="CD1496" s="14">
        <f>VLOOKUP($B1496,[2]Sheet3!$G:$CZ,67,0)</f>
        <v>0</v>
      </c>
      <c r="CE1496" s="14">
        <f>VLOOKUP($B1496,[2]Sheet3!$G:$CZ,68,0)</f>
        <v>0</v>
      </c>
      <c r="CF1496" s="14">
        <f>VLOOKUP($B1496,[2]Sheet3!$G:$CZ,69,0)</f>
        <v>0</v>
      </c>
      <c r="CG1496" s="14">
        <f>VLOOKUP($B1496,[2]Sheet3!$G:$CZ,70,0)</f>
        <v>0</v>
      </c>
      <c r="CH1496" s="14">
        <f>VLOOKUP($B1496,[2]Sheet3!$G:$CZ,71,0)</f>
        <v>0</v>
      </c>
      <c r="CI1496" s="14">
        <f>VLOOKUP($B1496,[2]Sheet3!$G:$CZ,72,0)</f>
        <v>0</v>
      </c>
      <c r="CJ1496" s="14">
        <f>VLOOKUP($B1496,[2]Sheet3!$G:$CZ,73,0)</f>
        <v>0</v>
      </c>
      <c r="CK1496" s="14">
        <f>VLOOKUP($B1496,[2]Sheet3!$G:$CZ,74,0)</f>
        <v>0</v>
      </c>
      <c r="CL1496" s="14">
        <f>VLOOKUP($B1496,[2]Sheet3!$G:$CZ,75,0)</f>
        <v>0</v>
      </c>
      <c r="CM1496" s="14">
        <f>VLOOKUP($B1496,[2]Sheet3!$G:$CZ,76,0)</f>
        <v>0</v>
      </c>
      <c r="CN1496" s="14">
        <f>VLOOKUP($B1496,[2]Sheet3!$G:$CZ,77,0)</f>
        <v>0</v>
      </c>
      <c r="CO1496" s="14">
        <f>VLOOKUP($B1496,[2]Sheet3!$G:$CZ,78,0)</f>
        <v>0</v>
      </c>
      <c r="CP1496" s="14">
        <f>VLOOKUP($B1496,[2]Sheet3!$G:$CZ,79,0)</f>
        <v>0</v>
      </c>
      <c r="CQ1496" s="14">
        <f>VLOOKUP($B1496,[2]Sheet3!$G:$CZ,80,0)</f>
        <v>0</v>
      </c>
      <c r="CR1496" s="14">
        <f>VLOOKUP($B1496,[2]Sheet3!$G:$CZ,81,0)</f>
        <v>0</v>
      </c>
      <c r="CS1496" s="14">
        <f>VLOOKUP($B1496,[2]Sheet3!$G:$CZ,82,0)</f>
        <v>0</v>
      </c>
      <c r="CT1496" s="14">
        <f>VLOOKUP($B1496,[2]Sheet3!$G:$CZ,83,0)</f>
        <v>0</v>
      </c>
      <c r="CU1496" s="14">
        <f>VLOOKUP($B1496,[2]Sheet3!$G:$CZ,84,0)</f>
        <v>0</v>
      </c>
      <c r="CV1496" s="14">
        <f>VLOOKUP($B1496,[2]Sheet3!$G:$CZ,85,0)</f>
        <v>0</v>
      </c>
      <c r="CW1496" s="14">
        <f>VLOOKUP($B1496,[2]Sheet3!$G:$CZ,86,0)</f>
        <v>0</v>
      </c>
      <c r="CX1496" s="14">
        <f>VLOOKUP($B1496,[2]Sheet3!$G:$CZ,87,0)</f>
        <v>0</v>
      </c>
      <c r="CY1496" s="14">
        <f>VLOOKUP($B1496,[2]Sheet3!$G:$CZ,88,0)</f>
        <v>0</v>
      </c>
      <c r="CZ1496" s="14">
        <f>VLOOKUP($B1496,[2]Sheet3!$G:$CZ,89,0)</f>
        <v>0</v>
      </c>
      <c r="DA1496" s="14">
        <f>VLOOKUP($B1496,[2]Sheet3!$G:$CZ,90,0)</f>
        <v>0</v>
      </c>
      <c r="DB1496" s="14">
        <f>VLOOKUP($B1496,[2]Sheet3!$G:$CZ,91,0)</f>
        <v>0</v>
      </c>
      <c r="DC1496" s="14">
        <f>VLOOKUP($B1496,[2]Sheet3!$G:$CZ,92,0)</f>
        <v>0</v>
      </c>
      <c r="DD1496" s="14">
        <f>VLOOKUP($B1496,[2]Sheet3!$G:$CZ,93,0)</f>
        <v>0</v>
      </c>
      <c r="DE1496" s="14">
        <f>VLOOKUP($B1496,[2]Sheet3!$G:$CZ,94,0)</f>
        <v>0</v>
      </c>
      <c r="DF1496" s="14">
        <f>VLOOKUP($B1496,[2]Sheet3!$G:$CZ,95,0)</f>
        <v>0</v>
      </c>
      <c r="DG1496" s="14">
        <f>VLOOKUP($B1496,[2]Sheet3!$G:$CZ,96,0)</f>
        <v>0</v>
      </c>
      <c r="DH1496" s="14">
        <f>VLOOKUP($B1496,[2]Sheet3!$G:$CZ,97,0)</f>
        <v>0</v>
      </c>
      <c r="DI1496" s="14">
        <f>VLOOKUP($B1496,[2]Sheet3!$G:$CZ,98,0)</f>
        <v>0</v>
      </c>
    </row>
    <row r="1497" spans="1:113" x14ac:dyDescent="0.3">
      <c r="A1497" s="9" t="str">
        <f t="shared" si="71"/>
        <v>N14298</v>
      </c>
      <c r="B1497" s="15" t="s">
        <v>3121</v>
      </c>
      <c r="C1497" s="15" t="s">
        <v>3122</v>
      </c>
      <c r="F1497" s="7" t="s">
        <v>15</v>
      </c>
      <c r="G1497" s="12" t="s">
        <v>4989</v>
      </c>
      <c r="H1497" s="12" t="str">
        <f>VLOOKUP($B1497,[1]Sheet1!$A:$G,5,0)</f>
        <v>manish.shivkumar@redingtongroup.com</v>
      </c>
      <c r="I1497" s="12" t="str">
        <f>VLOOKUP($B1497,[1]Sheet1!$A:$G,7,0)</f>
        <v>sidharth.eknath@redingtongroup.com</v>
      </c>
      <c r="J1497" s="12" t="s">
        <v>82</v>
      </c>
      <c r="K1497" s="7"/>
      <c r="L1497" s="7"/>
      <c r="M1497" s="8"/>
      <c r="N1497" s="7" t="str">
        <f t="shared" si="69"/>
        <v>manish.shivkumar@redingtongroup.com; sidharth.eknath@redingtongroup.com; nilesh.phirke@redingtongroup.com;christopher.joseph@redingtongroup.com</v>
      </c>
      <c r="O1497" s="7" t="str">
        <f t="shared" si="70"/>
        <v>N14298</v>
      </c>
      <c r="P1497" s="8" t="s">
        <v>5215</v>
      </c>
      <c r="Q1497" s="14">
        <f>VLOOKUP($B1497,[2]Sheet3!$G:$CZ,2,0)</f>
        <v>2400305842</v>
      </c>
      <c r="R1497" s="14">
        <f>VLOOKUP($B1497,[2]Sheet3!$G:$CZ,3,0)</f>
        <v>2400307858</v>
      </c>
      <c r="S1497" s="14">
        <f>VLOOKUP($B1497,[2]Sheet3!$G:$CZ,4,0)</f>
        <v>2400309046</v>
      </c>
      <c r="T1497" s="14">
        <f>VLOOKUP($B1497,[2]Sheet3!$G:$CZ,5,0)</f>
        <v>0</v>
      </c>
      <c r="U1497" s="14">
        <f>VLOOKUP($B1497,[2]Sheet3!$G:$CZ,6,0)</f>
        <v>0</v>
      </c>
      <c r="V1497" s="14">
        <f>VLOOKUP($B1497,[2]Sheet3!$G:$CZ,7,0)</f>
        <v>0</v>
      </c>
      <c r="W1497" s="14">
        <f>VLOOKUP($B1497,[2]Sheet3!$G:$CZ,8,0)</f>
        <v>0</v>
      </c>
      <c r="X1497" s="14">
        <f>VLOOKUP($B1497,[2]Sheet3!$G:$CZ,9,0)</f>
        <v>0</v>
      </c>
      <c r="Y1497" s="14">
        <f>VLOOKUP($B1497,[2]Sheet3!$G:$CZ,10,0)</f>
        <v>0</v>
      </c>
      <c r="Z1497" s="14">
        <f>VLOOKUP($B1497,[2]Sheet3!$G:$CZ,11,0)</f>
        <v>0</v>
      </c>
      <c r="AA1497" s="14">
        <f>VLOOKUP($B1497,[2]Sheet3!$G:$CZ,12,0)</f>
        <v>0</v>
      </c>
      <c r="AB1497" s="14">
        <f>VLOOKUP($B1497,[2]Sheet3!$G:$CZ,13,0)</f>
        <v>0</v>
      </c>
      <c r="AC1497" s="14">
        <f>VLOOKUP($B1497,[2]Sheet3!$G:$CZ,14,0)</f>
        <v>0</v>
      </c>
      <c r="AD1497" s="14">
        <f>VLOOKUP($B1497,[2]Sheet3!$G:$CZ,15,0)</f>
        <v>0</v>
      </c>
      <c r="AE1497" s="14">
        <f>VLOOKUP($B1497,[2]Sheet3!$G:$CZ,16,0)</f>
        <v>0</v>
      </c>
      <c r="AF1497" s="14">
        <f>VLOOKUP($B1497,[2]Sheet3!$G:$CZ,17,0)</f>
        <v>0</v>
      </c>
      <c r="AG1497" s="14">
        <f>VLOOKUP($B1497,[2]Sheet3!$G:$CZ,18,0)</f>
        <v>0</v>
      </c>
      <c r="AH1497" s="14">
        <f>VLOOKUP($B1497,[2]Sheet3!$G:$CZ,19,0)</f>
        <v>0</v>
      </c>
      <c r="AI1497" s="14">
        <f>VLOOKUP($B1497,[2]Sheet3!$G:$CZ,20,0)</f>
        <v>0</v>
      </c>
      <c r="AJ1497" s="14">
        <f>VLOOKUP($B1497,[2]Sheet3!$G:$CZ,21,0)</f>
        <v>0</v>
      </c>
      <c r="AK1497" s="14">
        <f>VLOOKUP($B1497,[2]Sheet3!$G:$CZ,22,0)</f>
        <v>0</v>
      </c>
      <c r="AL1497" s="14">
        <f>VLOOKUP($B1497,[2]Sheet3!$G:$CZ,23,0)</f>
        <v>0</v>
      </c>
      <c r="AM1497" s="14">
        <f>VLOOKUP($B1497,[2]Sheet3!$G:$CZ,24,0)</f>
        <v>0</v>
      </c>
      <c r="AN1497" s="14">
        <f>VLOOKUP($B1497,[2]Sheet3!$G:$CZ,25,0)</f>
        <v>0</v>
      </c>
      <c r="AO1497" s="14">
        <f>VLOOKUP($B1497,[2]Sheet3!$G:$CZ,26,0)</f>
        <v>0</v>
      </c>
      <c r="AP1497" s="14">
        <f>VLOOKUP($B1497,[2]Sheet3!$G:$CZ,27,0)</f>
        <v>0</v>
      </c>
      <c r="AQ1497" s="14">
        <f>VLOOKUP($B1497,[2]Sheet3!$G:$CZ,28,0)</f>
        <v>0</v>
      </c>
      <c r="AR1497" s="14">
        <f>VLOOKUP($B1497,[2]Sheet3!$G:$CZ,29,0)</f>
        <v>0</v>
      </c>
      <c r="AS1497" s="14">
        <f>VLOOKUP($B1497,[2]Sheet3!$G:$CZ,30,0)</f>
        <v>0</v>
      </c>
      <c r="AT1497" s="14">
        <f>VLOOKUP($B1497,[2]Sheet3!$G:$CZ,31,0)</f>
        <v>0</v>
      </c>
      <c r="AU1497" s="14">
        <f>VLOOKUP($B1497,[2]Sheet3!$G:$CZ,32,0)</f>
        <v>0</v>
      </c>
      <c r="AV1497" s="14">
        <f>VLOOKUP($B1497,[2]Sheet3!$G:$CZ,33,0)</f>
        <v>0</v>
      </c>
      <c r="AW1497" s="14">
        <f>VLOOKUP($B1497,[2]Sheet3!$G:$CZ,34,0)</f>
        <v>0</v>
      </c>
      <c r="AX1497" s="14">
        <f>VLOOKUP($B1497,[2]Sheet3!$G:$CZ,35,0)</f>
        <v>0</v>
      </c>
      <c r="AY1497" s="14">
        <f>VLOOKUP($B1497,[2]Sheet3!$G:$CZ,36,0)</f>
        <v>0</v>
      </c>
      <c r="AZ1497" s="14">
        <f>VLOOKUP($B1497,[2]Sheet3!$G:$CZ,37,0)</f>
        <v>0</v>
      </c>
      <c r="BA1497" s="14">
        <f>VLOOKUP($B1497,[2]Sheet3!$G:$CZ,38,0)</f>
        <v>0</v>
      </c>
      <c r="BB1497" s="14">
        <f>VLOOKUP($B1497,[2]Sheet3!$G:$CZ,39,0)</f>
        <v>0</v>
      </c>
      <c r="BC1497" s="14">
        <f>VLOOKUP($B1497,[2]Sheet3!$G:$CZ,40,0)</f>
        <v>0</v>
      </c>
      <c r="BD1497" s="14">
        <f>VLOOKUP($B1497,[2]Sheet3!$G:$CZ,41,0)</f>
        <v>0</v>
      </c>
      <c r="BE1497" s="14">
        <f>VLOOKUP($B1497,[2]Sheet3!$G:$CZ,42,0)</f>
        <v>0</v>
      </c>
      <c r="BF1497" s="14">
        <f>VLOOKUP($B1497,[2]Sheet3!$G:$CZ,43,0)</f>
        <v>0</v>
      </c>
      <c r="BG1497" s="14">
        <f>VLOOKUP($B1497,[2]Sheet3!$G:$CZ,44,0)</f>
        <v>0</v>
      </c>
      <c r="BH1497" s="14">
        <f>VLOOKUP($B1497,[2]Sheet3!$G:$CZ,45,0)</f>
        <v>0</v>
      </c>
      <c r="BI1497" s="14">
        <f>VLOOKUP($B1497,[2]Sheet3!$G:$CZ,46,0)</f>
        <v>0</v>
      </c>
      <c r="BJ1497" s="14">
        <f>VLOOKUP($B1497,[2]Sheet3!$G:$CZ,47,0)</f>
        <v>0</v>
      </c>
      <c r="BK1497" s="14">
        <f>VLOOKUP($B1497,[2]Sheet3!$G:$CZ,48,0)</f>
        <v>0</v>
      </c>
      <c r="BL1497" s="14">
        <f>VLOOKUP($B1497,[2]Sheet3!$G:$CZ,49,0)</f>
        <v>0</v>
      </c>
      <c r="BM1497" s="14">
        <f>VLOOKUP($B1497,[2]Sheet3!$G:$CZ,50,0)</f>
        <v>0</v>
      </c>
      <c r="BN1497" s="14">
        <f>VLOOKUP($B1497,[2]Sheet3!$G:$CZ,51,0)</f>
        <v>0</v>
      </c>
      <c r="BO1497" s="14">
        <f>VLOOKUP($B1497,[2]Sheet3!$G:$CZ,52,0)</f>
        <v>0</v>
      </c>
      <c r="BP1497" s="14">
        <f>VLOOKUP($B1497,[2]Sheet3!$G:$CZ,53,0)</f>
        <v>0</v>
      </c>
      <c r="BQ1497" s="14">
        <f>VLOOKUP($B1497,[2]Sheet3!$G:$CZ,54,0)</f>
        <v>0</v>
      </c>
      <c r="BR1497" s="14">
        <f>VLOOKUP($B1497,[2]Sheet3!$G:$CZ,55,0)</f>
        <v>0</v>
      </c>
      <c r="BS1497" s="14">
        <f>VLOOKUP($B1497,[2]Sheet3!$G:$CZ,56,0)</f>
        <v>0</v>
      </c>
      <c r="BT1497" s="14">
        <f>VLOOKUP($B1497,[2]Sheet3!$G:$CZ,57,0)</f>
        <v>0</v>
      </c>
      <c r="BU1497" s="14">
        <f>VLOOKUP($B1497,[2]Sheet3!$G:$CZ,58,0)</f>
        <v>0</v>
      </c>
      <c r="BV1497" s="14">
        <f>VLOOKUP($B1497,[2]Sheet3!$G:$CZ,59,0)</f>
        <v>0</v>
      </c>
      <c r="BW1497" s="14">
        <f>VLOOKUP($B1497,[2]Sheet3!$G:$CZ,60,0)</f>
        <v>0</v>
      </c>
      <c r="BX1497" s="14">
        <f>VLOOKUP($B1497,[2]Sheet3!$G:$CZ,61,0)</f>
        <v>0</v>
      </c>
      <c r="BY1497" s="14">
        <f>VLOOKUP($B1497,[2]Sheet3!$G:$CZ,62,0)</f>
        <v>0</v>
      </c>
      <c r="BZ1497" s="14">
        <f>VLOOKUP($B1497,[2]Sheet3!$G:$CZ,63,0)</f>
        <v>0</v>
      </c>
      <c r="CA1497" s="14">
        <f>VLOOKUP($B1497,[2]Sheet3!$G:$CZ,64,0)</f>
        <v>0</v>
      </c>
      <c r="CB1497" s="14">
        <f>VLOOKUP($B1497,[2]Sheet3!$G:$CZ,65,0)</f>
        <v>0</v>
      </c>
      <c r="CC1497" s="14">
        <f>VLOOKUP($B1497,[2]Sheet3!$G:$CZ,66,0)</f>
        <v>0</v>
      </c>
      <c r="CD1497" s="14">
        <f>VLOOKUP($B1497,[2]Sheet3!$G:$CZ,67,0)</f>
        <v>0</v>
      </c>
      <c r="CE1497" s="14">
        <f>VLOOKUP($B1497,[2]Sheet3!$G:$CZ,68,0)</f>
        <v>0</v>
      </c>
      <c r="CF1497" s="14">
        <f>VLOOKUP($B1497,[2]Sheet3!$G:$CZ,69,0)</f>
        <v>0</v>
      </c>
      <c r="CG1497" s="14">
        <f>VLOOKUP($B1497,[2]Sheet3!$G:$CZ,70,0)</f>
        <v>0</v>
      </c>
      <c r="CH1497" s="14">
        <f>VLOOKUP($B1497,[2]Sheet3!$G:$CZ,71,0)</f>
        <v>0</v>
      </c>
      <c r="CI1497" s="14">
        <f>VLOOKUP($B1497,[2]Sheet3!$G:$CZ,72,0)</f>
        <v>0</v>
      </c>
      <c r="CJ1497" s="14">
        <f>VLOOKUP($B1497,[2]Sheet3!$G:$CZ,73,0)</f>
        <v>0</v>
      </c>
      <c r="CK1497" s="14">
        <f>VLOOKUP($B1497,[2]Sheet3!$G:$CZ,74,0)</f>
        <v>0</v>
      </c>
      <c r="CL1497" s="14">
        <f>VLOOKUP($B1497,[2]Sheet3!$G:$CZ,75,0)</f>
        <v>0</v>
      </c>
      <c r="CM1497" s="14">
        <f>VLOOKUP($B1497,[2]Sheet3!$G:$CZ,76,0)</f>
        <v>0</v>
      </c>
      <c r="CN1497" s="14">
        <f>VLOOKUP($B1497,[2]Sheet3!$G:$CZ,77,0)</f>
        <v>0</v>
      </c>
      <c r="CO1497" s="14">
        <f>VLOOKUP($B1497,[2]Sheet3!$G:$CZ,78,0)</f>
        <v>0</v>
      </c>
      <c r="CP1497" s="14">
        <f>VLOOKUP($B1497,[2]Sheet3!$G:$CZ,79,0)</f>
        <v>0</v>
      </c>
      <c r="CQ1497" s="14">
        <f>VLOOKUP($B1497,[2]Sheet3!$G:$CZ,80,0)</f>
        <v>0</v>
      </c>
      <c r="CR1497" s="14">
        <f>VLOOKUP($B1497,[2]Sheet3!$G:$CZ,81,0)</f>
        <v>0</v>
      </c>
      <c r="CS1497" s="14">
        <f>VLOOKUP($B1497,[2]Sheet3!$G:$CZ,82,0)</f>
        <v>0</v>
      </c>
      <c r="CT1497" s="14">
        <f>VLOOKUP($B1497,[2]Sheet3!$G:$CZ,83,0)</f>
        <v>0</v>
      </c>
      <c r="CU1497" s="14">
        <f>VLOOKUP($B1497,[2]Sheet3!$G:$CZ,84,0)</f>
        <v>0</v>
      </c>
      <c r="CV1497" s="14">
        <f>VLOOKUP($B1497,[2]Sheet3!$G:$CZ,85,0)</f>
        <v>0</v>
      </c>
      <c r="CW1497" s="14">
        <f>VLOOKUP($B1497,[2]Sheet3!$G:$CZ,86,0)</f>
        <v>0</v>
      </c>
      <c r="CX1497" s="14">
        <f>VLOOKUP($B1497,[2]Sheet3!$G:$CZ,87,0)</f>
        <v>0</v>
      </c>
      <c r="CY1497" s="14">
        <f>VLOOKUP($B1497,[2]Sheet3!$G:$CZ,88,0)</f>
        <v>0</v>
      </c>
      <c r="CZ1497" s="14">
        <f>VLOOKUP($B1497,[2]Sheet3!$G:$CZ,89,0)</f>
        <v>0</v>
      </c>
      <c r="DA1497" s="14">
        <f>VLOOKUP($B1497,[2]Sheet3!$G:$CZ,90,0)</f>
        <v>0</v>
      </c>
      <c r="DB1497" s="14">
        <f>VLOOKUP($B1497,[2]Sheet3!$G:$CZ,91,0)</f>
        <v>0</v>
      </c>
      <c r="DC1497" s="14">
        <f>VLOOKUP($B1497,[2]Sheet3!$G:$CZ,92,0)</f>
        <v>0</v>
      </c>
      <c r="DD1497" s="14">
        <f>VLOOKUP($B1497,[2]Sheet3!$G:$CZ,93,0)</f>
        <v>0</v>
      </c>
      <c r="DE1497" s="14">
        <f>VLOOKUP($B1497,[2]Sheet3!$G:$CZ,94,0)</f>
        <v>0</v>
      </c>
      <c r="DF1497" s="14">
        <f>VLOOKUP($B1497,[2]Sheet3!$G:$CZ,95,0)</f>
        <v>0</v>
      </c>
      <c r="DG1497" s="14">
        <f>VLOOKUP($B1497,[2]Sheet3!$G:$CZ,96,0)</f>
        <v>0</v>
      </c>
      <c r="DH1497" s="14">
        <f>VLOOKUP($B1497,[2]Sheet3!$G:$CZ,97,0)</f>
        <v>0</v>
      </c>
      <c r="DI1497" s="14">
        <f>VLOOKUP($B1497,[2]Sheet3!$G:$CZ,98,0)</f>
        <v>0</v>
      </c>
    </row>
    <row r="1498" spans="1:113" x14ac:dyDescent="0.3">
      <c r="A1498" s="9" t="str">
        <f t="shared" si="71"/>
        <v>N14702</v>
      </c>
      <c r="B1498" s="15" t="s">
        <v>3123</v>
      </c>
      <c r="C1498" s="15" t="s">
        <v>3124</v>
      </c>
      <c r="F1498" s="7" t="s">
        <v>15</v>
      </c>
      <c r="G1498" s="12" t="s">
        <v>4990</v>
      </c>
      <c r="H1498" s="12" t="str">
        <f>VLOOKUP($B1498,[1]Sheet1!$A:$G,5,0)</f>
        <v>manish.shivkumar@redingtongroup.com</v>
      </c>
      <c r="I1498" s="12" t="str">
        <f>VLOOKUP($B1498,[1]Sheet1!$A:$G,7,0)</f>
        <v>sidharth.eknath@redingtongroup.com</v>
      </c>
      <c r="J1498" s="12" t="s">
        <v>82</v>
      </c>
      <c r="K1498" s="7"/>
      <c r="L1498" s="7"/>
      <c r="M1498" s="8"/>
      <c r="N1498" s="7" t="str">
        <f t="shared" si="69"/>
        <v>manish.shivkumar@redingtongroup.com; sidharth.eknath@redingtongroup.com; nilesh.phirke@redingtongroup.com;christopher.joseph@redingtongroup.com</v>
      </c>
      <c r="O1498" s="7" t="str">
        <f t="shared" si="70"/>
        <v>N14702</v>
      </c>
      <c r="P1498" s="8" t="s">
        <v>5215</v>
      </c>
      <c r="Q1498" s="14">
        <f>VLOOKUP($B1498,[2]Sheet3!$G:$CZ,2,0)</f>
        <v>2400302726</v>
      </c>
      <c r="R1498" s="14">
        <f>VLOOKUP($B1498,[2]Sheet3!$G:$CZ,3,0)</f>
        <v>2400308035</v>
      </c>
      <c r="S1498" s="14">
        <f>VLOOKUP($B1498,[2]Sheet3!$G:$CZ,4,0)</f>
        <v>2400308036</v>
      </c>
      <c r="T1498" s="14">
        <f>VLOOKUP($B1498,[2]Sheet3!$G:$CZ,5,0)</f>
        <v>0</v>
      </c>
      <c r="U1498" s="14">
        <f>VLOOKUP($B1498,[2]Sheet3!$G:$CZ,6,0)</f>
        <v>0</v>
      </c>
      <c r="V1498" s="14">
        <f>VLOOKUP($B1498,[2]Sheet3!$G:$CZ,7,0)</f>
        <v>0</v>
      </c>
      <c r="W1498" s="14">
        <f>VLOOKUP($B1498,[2]Sheet3!$G:$CZ,8,0)</f>
        <v>0</v>
      </c>
      <c r="X1498" s="14">
        <f>VLOOKUP($B1498,[2]Sheet3!$G:$CZ,9,0)</f>
        <v>0</v>
      </c>
      <c r="Y1498" s="14">
        <f>VLOOKUP($B1498,[2]Sheet3!$G:$CZ,10,0)</f>
        <v>0</v>
      </c>
      <c r="Z1498" s="14">
        <f>VLOOKUP($B1498,[2]Sheet3!$G:$CZ,11,0)</f>
        <v>0</v>
      </c>
      <c r="AA1498" s="14">
        <f>VLOOKUP($B1498,[2]Sheet3!$G:$CZ,12,0)</f>
        <v>0</v>
      </c>
      <c r="AB1498" s="14">
        <f>VLOOKUP($B1498,[2]Sheet3!$G:$CZ,13,0)</f>
        <v>0</v>
      </c>
      <c r="AC1498" s="14">
        <f>VLOOKUP($B1498,[2]Sheet3!$G:$CZ,14,0)</f>
        <v>0</v>
      </c>
      <c r="AD1498" s="14">
        <f>VLOOKUP($B1498,[2]Sheet3!$G:$CZ,15,0)</f>
        <v>0</v>
      </c>
      <c r="AE1498" s="14">
        <f>VLOOKUP($B1498,[2]Sheet3!$G:$CZ,16,0)</f>
        <v>0</v>
      </c>
      <c r="AF1498" s="14">
        <f>VLOOKUP($B1498,[2]Sheet3!$G:$CZ,17,0)</f>
        <v>0</v>
      </c>
      <c r="AG1498" s="14">
        <f>VLOOKUP($B1498,[2]Sheet3!$G:$CZ,18,0)</f>
        <v>0</v>
      </c>
      <c r="AH1498" s="14">
        <f>VLOOKUP($B1498,[2]Sheet3!$G:$CZ,19,0)</f>
        <v>0</v>
      </c>
      <c r="AI1498" s="14">
        <f>VLOOKUP($B1498,[2]Sheet3!$G:$CZ,20,0)</f>
        <v>0</v>
      </c>
      <c r="AJ1498" s="14">
        <f>VLOOKUP($B1498,[2]Sheet3!$G:$CZ,21,0)</f>
        <v>0</v>
      </c>
      <c r="AK1498" s="14">
        <f>VLOOKUP($B1498,[2]Sheet3!$G:$CZ,22,0)</f>
        <v>0</v>
      </c>
      <c r="AL1498" s="14">
        <f>VLOOKUP($B1498,[2]Sheet3!$G:$CZ,23,0)</f>
        <v>0</v>
      </c>
      <c r="AM1498" s="14">
        <f>VLOOKUP($B1498,[2]Sheet3!$G:$CZ,24,0)</f>
        <v>0</v>
      </c>
      <c r="AN1498" s="14">
        <f>VLOOKUP($B1498,[2]Sheet3!$G:$CZ,25,0)</f>
        <v>0</v>
      </c>
      <c r="AO1498" s="14">
        <f>VLOOKUP($B1498,[2]Sheet3!$G:$CZ,26,0)</f>
        <v>0</v>
      </c>
      <c r="AP1498" s="14">
        <f>VLOOKUP($B1498,[2]Sheet3!$G:$CZ,27,0)</f>
        <v>0</v>
      </c>
      <c r="AQ1498" s="14">
        <f>VLOOKUP($B1498,[2]Sheet3!$G:$CZ,28,0)</f>
        <v>0</v>
      </c>
      <c r="AR1498" s="14">
        <f>VLOOKUP($B1498,[2]Sheet3!$G:$CZ,29,0)</f>
        <v>0</v>
      </c>
      <c r="AS1498" s="14">
        <f>VLOOKUP($B1498,[2]Sheet3!$G:$CZ,30,0)</f>
        <v>0</v>
      </c>
      <c r="AT1498" s="14">
        <f>VLOOKUP($B1498,[2]Sheet3!$G:$CZ,31,0)</f>
        <v>0</v>
      </c>
      <c r="AU1498" s="14">
        <f>VLOOKUP($B1498,[2]Sheet3!$G:$CZ,32,0)</f>
        <v>0</v>
      </c>
      <c r="AV1498" s="14">
        <f>VLOOKUP($B1498,[2]Sheet3!$G:$CZ,33,0)</f>
        <v>0</v>
      </c>
      <c r="AW1498" s="14">
        <f>VLOOKUP($B1498,[2]Sheet3!$G:$CZ,34,0)</f>
        <v>0</v>
      </c>
      <c r="AX1498" s="14">
        <f>VLOOKUP($B1498,[2]Sheet3!$G:$CZ,35,0)</f>
        <v>0</v>
      </c>
      <c r="AY1498" s="14">
        <f>VLOOKUP($B1498,[2]Sheet3!$G:$CZ,36,0)</f>
        <v>0</v>
      </c>
      <c r="AZ1498" s="14">
        <f>VLOOKUP($B1498,[2]Sheet3!$G:$CZ,37,0)</f>
        <v>0</v>
      </c>
      <c r="BA1498" s="14">
        <f>VLOOKUP($B1498,[2]Sheet3!$G:$CZ,38,0)</f>
        <v>0</v>
      </c>
      <c r="BB1498" s="14">
        <f>VLOOKUP($B1498,[2]Sheet3!$G:$CZ,39,0)</f>
        <v>0</v>
      </c>
      <c r="BC1498" s="14">
        <f>VLOOKUP($B1498,[2]Sheet3!$G:$CZ,40,0)</f>
        <v>0</v>
      </c>
      <c r="BD1498" s="14">
        <f>VLOOKUP($B1498,[2]Sheet3!$G:$CZ,41,0)</f>
        <v>0</v>
      </c>
      <c r="BE1498" s="14">
        <f>VLOOKUP($B1498,[2]Sheet3!$G:$CZ,42,0)</f>
        <v>0</v>
      </c>
      <c r="BF1498" s="14">
        <f>VLOOKUP($B1498,[2]Sheet3!$G:$CZ,43,0)</f>
        <v>0</v>
      </c>
      <c r="BG1498" s="14">
        <f>VLOOKUP($B1498,[2]Sheet3!$G:$CZ,44,0)</f>
        <v>0</v>
      </c>
      <c r="BH1498" s="14">
        <f>VLOOKUP($B1498,[2]Sheet3!$G:$CZ,45,0)</f>
        <v>0</v>
      </c>
      <c r="BI1498" s="14">
        <f>VLOOKUP($B1498,[2]Sheet3!$G:$CZ,46,0)</f>
        <v>0</v>
      </c>
      <c r="BJ1498" s="14">
        <f>VLOOKUP($B1498,[2]Sheet3!$G:$CZ,47,0)</f>
        <v>0</v>
      </c>
      <c r="BK1498" s="14">
        <f>VLOOKUP($B1498,[2]Sheet3!$G:$CZ,48,0)</f>
        <v>0</v>
      </c>
      <c r="BL1498" s="14">
        <f>VLOOKUP($B1498,[2]Sheet3!$G:$CZ,49,0)</f>
        <v>0</v>
      </c>
      <c r="BM1498" s="14">
        <f>VLOOKUP($B1498,[2]Sheet3!$G:$CZ,50,0)</f>
        <v>0</v>
      </c>
      <c r="BN1498" s="14">
        <f>VLOOKUP($B1498,[2]Sheet3!$G:$CZ,51,0)</f>
        <v>0</v>
      </c>
      <c r="BO1498" s="14">
        <f>VLOOKUP($B1498,[2]Sheet3!$G:$CZ,52,0)</f>
        <v>0</v>
      </c>
      <c r="BP1498" s="14">
        <f>VLOOKUP($B1498,[2]Sheet3!$G:$CZ,53,0)</f>
        <v>0</v>
      </c>
      <c r="BQ1498" s="14">
        <f>VLOOKUP($B1498,[2]Sheet3!$G:$CZ,54,0)</f>
        <v>0</v>
      </c>
      <c r="BR1498" s="14">
        <f>VLOOKUP($B1498,[2]Sheet3!$G:$CZ,55,0)</f>
        <v>0</v>
      </c>
      <c r="BS1498" s="14">
        <f>VLOOKUP($B1498,[2]Sheet3!$G:$CZ,56,0)</f>
        <v>0</v>
      </c>
      <c r="BT1498" s="14">
        <f>VLOOKUP($B1498,[2]Sheet3!$G:$CZ,57,0)</f>
        <v>0</v>
      </c>
      <c r="BU1498" s="14">
        <f>VLOOKUP($B1498,[2]Sheet3!$G:$CZ,58,0)</f>
        <v>0</v>
      </c>
      <c r="BV1498" s="14">
        <f>VLOOKUP($B1498,[2]Sheet3!$G:$CZ,59,0)</f>
        <v>0</v>
      </c>
      <c r="BW1498" s="14">
        <f>VLOOKUP($B1498,[2]Sheet3!$G:$CZ,60,0)</f>
        <v>0</v>
      </c>
      <c r="BX1498" s="14">
        <f>VLOOKUP($B1498,[2]Sheet3!$G:$CZ,61,0)</f>
        <v>0</v>
      </c>
      <c r="BY1498" s="14">
        <f>VLOOKUP($B1498,[2]Sheet3!$G:$CZ,62,0)</f>
        <v>0</v>
      </c>
      <c r="BZ1498" s="14">
        <f>VLOOKUP($B1498,[2]Sheet3!$G:$CZ,63,0)</f>
        <v>0</v>
      </c>
      <c r="CA1498" s="14">
        <f>VLOOKUP($B1498,[2]Sheet3!$G:$CZ,64,0)</f>
        <v>0</v>
      </c>
      <c r="CB1498" s="14">
        <f>VLOOKUP($B1498,[2]Sheet3!$G:$CZ,65,0)</f>
        <v>0</v>
      </c>
      <c r="CC1498" s="14">
        <f>VLOOKUP($B1498,[2]Sheet3!$G:$CZ,66,0)</f>
        <v>0</v>
      </c>
      <c r="CD1498" s="14">
        <f>VLOOKUP($B1498,[2]Sheet3!$G:$CZ,67,0)</f>
        <v>0</v>
      </c>
      <c r="CE1498" s="14">
        <f>VLOOKUP($B1498,[2]Sheet3!$G:$CZ,68,0)</f>
        <v>0</v>
      </c>
      <c r="CF1498" s="14">
        <f>VLOOKUP($B1498,[2]Sheet3!$G:$CZ,69,0)</f>
        <v>0</v>
      </c>
      <c r="CG1498" s="14">
        <f>VLOOKUP($B1498,[2]Sheet3!$G:$CZ,70,0)</f>
        <v>0</v>
      </c>
      <c r="CH1498" s="14">
        <f>VLOOKUP($B1498,[2]Sheet3!$G:$CZ,71,0)</f>
        <v>0</v>
      </c>
      <c r="CI1498" s="14">
        <f>VLOOKUP($B1498,[2]Sheet3!$G:$CZ,72,0)</f>
        <v>0</v>
      </c>
      <c r="CJ1498" s="14">
        <f>VLOOKUP($B1498,[2]Sheet3!$G:$CZ,73,0)</f>
        <v>0</v>
      </c>
      <c r="CK1498" s="14">
        <f>VLOOKUP($B1498,[2]Sheet3!$G:$CZ,74,0)</f>
        <v>0</v>
      </c>
      <c r="CL1498" s="14">
        <f>VLOOKUP($B1498,[2]Sheet3!$G:$CZ,75,0)</f>
        <v>0</v>
      </c>
      <c r="CM1498" s="14">
        <f>VLOOKUP($B1498,[2]Sheet3!$G:$CZ,76,0)</f>
        <v>0</v>
      </c>
      <c r="CN1498" s="14">
        <f>VLOOKUP($B1498,[2]Sheet3!$G:$CZ,77,0)</f>
        <v>0</v>
      </c>
      <c r="CO1498" s="14">
        <f>VLOOKUP($B1498,[2]Sheet3!$G:$CZ,78,0)</f>
        <v>0</v>
      </c>
      <c r="CP1498" s="14">
        <f>VLOOKUP($B1498,[2]Sheet3!$G:$CZ,79,0)</f>
        <v>0</v>
      </c>
      <c r="CQ1498" s="14">
        <f>VLOOKUP($B1498,[2]Sheet3!$G:$CZ,80,0)</f>
        <v>0</v>
      </c>
      <c r="CR1498" s="14">
        <f>VLOOKUP($B1498,[2]Sheet3!$G:$CZ,81,0)</f>
        <v>0</v>
      </c>
      <c r="CS1498" s="14">
        <f>VLOOKUP($B1498,[2]Sheet3!$G:$CZ,82,0)</f>
        <v>0</v>
      </c>
      <c r="CT1498" s="14">
        <f>VLOOKUP($B1498,[2]Sheet3!$G:$CZ,83,0)</f>
        <v>0</v>
      </c>
      <c r="CU1498" s="14">
        <f>VLOOKUP($B1498,[2]Sheet3!$G:$CZ,84,0)</f>
        <v>0</v>
      </c>
      <c r="CV1498" s="14">
        <f>VLOOKUP($B1498,[2]Sheet3!$G:$CZ,85,0)</f>
        <v>0</v>
      </c>
      <c r="CW1498" s="14">
        <f>VLOOKUP($B1498,[2]Sheet3!$G:$CZ,86,0)</f>
        <v>0</v>
      </c>
      <c r="CX1498" s="14">
        <f>VLOOKUP($B1498,[2]Sheet3!$G:$CZ,87,0)</f>
        <v>0</v>
      </c>
      <c r="CY1498" s="14">
        <f>VLOOKUP($B1498,[2]Sheet3!$G:$CZ,88,0)</f>
        <v>0</v>
      </c>
      <c r="CZ1498" s="14">
        <f>VLOOKUP($B1498,[2]Sheet3!$G:$CZ,89,0)</f>
        <v>0</v>
      </c>
      <c r="DA1498" s="14">
        <f>VLOOKUP($B1498,[2]Sheet3!$G:$CZ,90,0)</f>
        <v>0</v>
      </c>
      <c r="DB1498" s="14">
        <f>VLOOKUP($B1498,[2]Sheet3!$G:$CZ,91,0)</f>
        <v>0</v>
      </c>
      <c r="DC1498" s="14">
        <f>VLOOKUP($B1498,[2]Sheet3!$G:$CZ,92,0)</f>
        <v>0</v>
      </c>
      <c r="DD1498" s="14">
        <f>VLOOKUP($B1498,[2]Sheet3!$G:$CZ,93,0)</f>
        <v>0</v>
      </c>
      <c r="DE1498" s="14">
        <f>VLOOKUP($B1498,[2]Sheet3!$G:$CZ,94,0)</f>
        <v>0</v>
      </c>
      <c r="DF1498" s="14">
        <f>VLOOKUP($B1498,[2]Sheet3!$G:$CZ,95,0)</f>
        <v>0</v>
      </c>
      <c r="DG1498" s="14">
        <f>VLOOKUP($B1498,[2]Sheet3!$G:$CZ,96,0)</f>
        <v>0</v>
      </c>
      <c r="DH1498" s="14">
        <f>VLOOKUP($B1498,[2]Sheet3!$G:$CZ,97,0)</f>
        <v>0</v>
      </c>
      <c r="DI1498" s="14">
        <f>VLOOKUP($B1498,[2]Sheet3!$G:$CZ,98,0)</f>
        <v>0</v>
      </c>
    </row>
    <row r="1499" spans="1:113" x14ac:dyDescent="0.3">
      <c r="A1499" s="9" t="str">
        <f t="shared" si="71"/>
        <v>W33194</v>
      </c>
      <c r="B1499" s="15" t="s">
        <v>3125</v>
      </c>
      <c r="C1499" s="15" t="s">
        <v>3126</v>
      </c>
      <c r="F1499" s="7" t="s">
        <v>15</v>
      </c>
      <c r="G1499" s="12" t="s">
        <v>4991</v>
      </c>
      <c r="H1499" s="12" t="str">
        <f>VLOOKUP($B1499,[1]Sheet1!$A:$G,5,0)</f>
        <v>krunal.shah@redingtongroup.com</v>
      </c>
      <c r="I1499" s="12" t="str">
        <f>VLOOKUP($B1499,[1]Sheet1!$A:$G,7,0)</f>
        <v>rohan.vora@redingtongroup.com</v>
      </c>
      <c r="J1499" s="12" t="s">
        <v>82</v>
      </c>
      <c r="K1499" s="7"/>
      <c r="L1499" s="7"/>
      <c r="M1499" s="8"/>
      <c r="N1499" s="7" t="str">
        <f t="shared" si="69"/>
        <v>krunal.shah@redingtongroup.com; rohan.vora@redingtongroup.com; nilesh.phirke@redingtongroup.com;christopher.joseph@redingtongroup.com</v>
      </c>
      <c r="O1499" s="7" t="str">
        <f t="shared" si="70"/>
        <v>W33194</v>
      </c>
      <c r="P1499" s="8" t="s">
        <v>5215</v>
      </c>
      <c r="Q1499" s="14">
        <f>VLOOKUP($B1499,[2]Sheet3!$G:$CZ,2,0)</f>
        <v>2400306553</v>
      </c>
      <c r="R1499" s="14">
        <f>VLOOKUP($B1499,[2]Sheet3!$G:$CZ,3,0)</f>
        <v>0</v>
      </c>
      <c r="S1499" s="14">
        <f>VLOOKUP($B1499,[2]Sheet3!$G:$CZ,4,0)</f>
        <v>0</v>
      </c>
      <c r="T1499" s="14">
        <f>VLOOKUP($B1499,[2]Sheet3!$G:$CZ,5,0)</f>
        <v>0</v>
      </c>
      <c r="U1499" s="14">
        <f>VLOOKUP($B1499,[2]Sheet3!$G:$CZ,6,0)</f>
        <v>0</v>
      </c>
      <c r="V1499" s="14">
        <f>VLOOKUP($B1499,[2]Sheet3!$G:$CZ,7,0)</f>
        <v>0</v>
      </c>
      <c r="W1499" s="14">
        <f>VLOOKUP($B1499,[2]Sheet3!$G:$CZ,8,0)</f>
        <v>0</v>
      </c>
      <c r="X1499" s="14">
        <f>VLOOKUP($B1499,[2]Sheet3!$G:$CZ,9,0)</f>
        <v>0</v>
      </c>
      <c r="Y1499" s="14">
        <f>VLOOKUP($B1499,[2]Sheet3!$G:$CZ,10,0)</f>
        <v>0</v>
      </c>
      <c r="Z1499" s="14">
        <f>VLOOKUP($B1499,[2]Sheet3!$G:$CZ,11,0)</f>
        <v>0</v>
      </c>
      <c r="AA1499" s="14">
        <f>VLOOKUP($B1499,[2]Sheet3!$G:$CZ,12,0)</f>
        <v>0</v>
      </c>
      <c r="AB1499" s="14">
        <f>VLOOKUP($B1499,[2]Sheet3!$G:$CZ,13,0)</f>
        <v>0</v>
      </c>
      <c r="AC1499" s="14">
        <f>VLOOKUP($B1499,[2]Sheet3!$G:$CZ,14,0)</f>
        <v>0</v>
      </c>
      <c r="AD1499" s="14">
        <f>VLOOKUP($B1499,[2]Sheet3!$G:$CZ,15,0)</f>
        <v>0</v>
      </c>
      <c r="AE1499" s="14">
        <f>VLOOKUP($B1499,[2]Sheet3!$G:$CZ,16,0)</f>
        <v>0</v>
      </c>
      <c r="AF1499" s="14">
        <f>VLOOKUP($B1499,[2]Sheet3!$G:$CZ,17,0)</f>
        <v>0</v>
      </c>
      <c r="AG1499" s="14">
        <f>VLOOKUP($B1499,[2]Sheet3!$G:$CZ,18,0)</f>
        <v>0</v>
      </c>
      <c r="AH1499" s="14">
        <f>VLOOKUP($B1499,[2]Sheet3!$G:$CZ,19,0)</f>
        <v>0</v>
      </c>
      <c r="AI1499" s="14">
        <f>VLOOKUP($B1499,[2]Sheet3!$G:$CZ,20,0)</f>
        <v>0</v>
      </c>
      <c r="AJ1499" s="14">
        <f>VLOOKUP($B1499,[2]Sheet3!$G:$CZ,21,0)</f>
        <v>0</v>
      </c>
      <c r="AK1499" s="14">
        <f>VLOOKUP($B1499,[2]Sheet3!$G:$CZ,22,0)</f>
        <v>0</v>
      </c>
      <c r="AL1499" s="14">
        <f>VLOOKUP($B1499,[2]Sheet3!$G:$CZ,23,0)</f>
        <v>0</v>
      </c>
      <c r="AM1499" s="14">
        <f>VLOOKUP($B1499,[2]Sheet3!$G:$CZ,24,0)</f>
        <v>0</v>
      </c>
      <c r="AN1499" s="14">
        <f>VLOOKUP($B1499,[2]Sheet3!$G:$CZ,25,0)</f>
        <v>0</v>
      </c>
      <c r="AO1499" s="14">
        <f>VLOOKUP($B1499,[2]Sheet3!$G:$CZ,26,0)</f>
        <v>0</v>
      </c>
      <c r="AP1499" s="14">
        <f>VLOOKUP($B1499,[2]Sheet3!$G:$CZ,27,0)</f>
        <v>0</v>
      </c>
      <c r="AQ1499" s="14">
        <f>VLOOKUP($B1499,[2]Sheet3!$G:$CZ,28,0)</f>
        <v>0</v>
      </c>
      <c r="AR1499" s="14">
        <f>VLOOKUP($B1499,[2]Sheet3!$G:$CZ,29,0)</f>
        <v>0</v>
      </c>
      <c r="AS1499" s="14">
        <f>VLOOKUP($B1499,[2]Sheet3!$G:$CZ,30,0)</f>
        <v>0</v>
      </c>
      <c r="AT1499" s="14">
        <f>VLOOKUP($B1499,[2]Sheet3!$G:$CZ,31,0)</f>
        <v>0</v>
      </c>
      <c r="AU1499" s="14">
        <f>VLOOKUP($B1499,[2]Sheet3!$G:$CZ,32,0)</f>
        <v>0</v>
      </c>
      <c r="AV1499" s="14">
        <f>VLOOKUP($B1499,[2]Sheet3!$G:$CZ,33,0)</f>
        <v>0</v>
      </c>
      <c r="AW1499" s="14">
        <f>VLOOKUP($B1499,[2]Sheet3!$G:$CZ,34,0)</f>
        <v>0</v>
      </c>
      <c r="AX1499" s="14">
        <f>VLOOKUP($B1499,[2]Sheet3!$G:$CZ,35,0)</f>
        <v>0</v>
      </c>
      <c r="AY1499" s="14">
        <f>VLOOKUP($B1499,[2]Sheet3!$G:$CZ,36,0)</f>
        <v>0</v>
      </c>
      <c r="AZ1499" s="14">
        <f>VLOOKUP($B1499,[2]Sheet3!$G:$CZ,37,0)</f>
        <v>0</v>
      </c>
      <c r="BA1499" s="14">
        <f>VLOOKUP($B1499,[2]Sheet3!$G:$CZ,38,0)</f>
        <v>0</v>
      </c>
      <c r="BB1499" s="14">
        <f>VLOOKUP($B1499,[2]Sheet3!$G:$CZ,39,0)</f>
        <v>0</v>
      </c>
      <c r="BC1499" s="14">
        <f>VLOOKUP($B1499,[2]Sheet3!$G:$CZ,40,0)</f>
        <v>0</v>
      </c>
      <c r="BD1499" s="14">
        <f>VLOOKUP($B1499,[2]Sheet3!$G:$CZ,41,0)</f>
        <v>0</v>
      </c>
      <c r="BE1499" s="14">
        <f>VLOOKUP($B1499,[2]Sheet3!$G:$CZ,42,0)</f>
        <v>0</v>
      </c>
      <c r="BF1499" s="14">
        <f>VLOOKUP($B1499,[2]Sheet3!$G:$CZ,43,0)</f>
        <v>0</v>
      </c>
      <c r="BG1499" s="14">
        <f>VLOOKUP($B1499,[2]Sheet3!$G:$CZ,44,0)</f>
        <v>0</v>
      </c>
      <c r="BH1499" s="14">
        <f>VLOOKUP($B1499,[2]Sheet3!$G:$CZ,45,0)</f>
        <v>0</v>
      </c>
      <c r="BI1499" s="14">
        <f>VLOOKUP($B1499,[2]Sheet3!$G:$CZ,46,0)</f>
        <v>0</v>
      </c>
      <c r="BJ1499" s="14">
        <f>VLOOKUP($B1499,[2]Sheet3!$G:$CZ,47,0)</f>
        <v>0</v>
      </c>
      <c r="BK1499" s="14">
        <f>VLOOKUP($B1499,[2]Sheet3!$G:$CZ,48,0)</f>
        <v>0</v>
      </c>
      <c r="BL1499" s="14">
        <f>VLOOKUP($B1499,[2]Sheet3!$G:$CZ,49,0)</f>
        <v>0</v>
      </c>
      <c r="BM1499" s="14">
        <f>VLOOKUP($B1499,[2]Sheet3!$G:$CZ,50,0)</f>
        <v>0</v>
      </c>
      <c r="BN1499" s="14">
        <f>VLOOKUP($B1499,[2]Sheet3!$G:$CZ,51,0)</f>
        <v>0</v>
      </c>
      <c r="BO1499" s="14">
        <f>VLOOKUP($B1499,[2]Sheet3!$G:$CZ,52,0)</f>
        <v>0</v>
      </c>
      <c r="BP1499" s="14">
        <f>VLOOKUP($B1499,[2]Sheet3!$G:$CZ,53,0)</f>
        <v>0</v>
      </c>
      <c r="BQ1499" s="14">
        <f>VLOOKUP($B1499,[2]Sheet3!$G:$CZ,54,0)</f>
        <v>0</v>
      </c>
      <c r="BR1499" s="14">
        <f>VLOOKUP($B1499,[2]Sheet3!$G:$CZ,55,0)</f>
        <v>0</v>
      </c>
      <c r="BS1499" s="14">
        <f>VLOOKUP($B1499,[2]Sheet3!$G:$CZ,56,0)</f>
        <v>0</v>
      </c>
      <c r="BT1499" s="14">
        <f>VLOOKUP($B1499,[2]Sheet3!$G:$CZ,57,0)</f>
        <v>0</v>
      </c>
      <c r="BU1499" s="14">
        <f>VLOOKUP($B1499,[2]Sheet3!$G:$CZ,58,0)</f>
        <v>0</v>
      </c>
      <c r="BV1499" s="14">
        <f>VLOOKUP($B1499,[2]Sheet3!$G:$CZ,59,0)</f>
        <v>0</v>
      </c>
      <c r="BW1499" s="14">
        <f>VLOOKUP($B1499,[2]Sheet3!$G:$CZ,60,0)</f>
        <v>0</v>
      </c>
      <c r="BX1499" s="14">
        <f>VLOOKUP($B1499,[2]Sheet3!$G:$CZ,61,0)</f>
        <v>0</v>
      </c>
      <c r="BY1499" s="14">
        <f>VLOOKUP($B1499,[2]Sheet3!$G:$CZ,62,0)</f>
        <v>0</v>
      </c>
      <c r="BZ1499" s="14">
        <f>VLOOKUP($B1499,[2]Sheet3!$G:$CZ,63,0)</f>
        <v>0</v>
      </c>
      <c r="CA1499" s="14">
        <f>VLOOKUP($B1499,[2]Sheet3!$G:$CZ,64,0)</f>
        <v>0</v>
      </c>
      <c r="CB1499" s="14">
        <f>VLOOKUP($B1499,[2]Sheet3!$G:$CZ,65,0)</f>
        <v>0</v>
      </c>
      <c r="CC1499" s="14">
        <f>VLOOKUP($B1499,[2]Sheet3!$G:$CZ,66,0)</f>
        <v>0</v>
      </c>
      <c r="CD1499" s="14">
        <f>VLOOKUP($B1499,[2]Sheet3!$G:$CZ,67,0)</f>
        <v>0</v>
      </c>
      <c r="CE1499" s="14">
        <f>VLOOKUP($B1499,[2]Sheet3!$G:$CZ,68,0)</f>
        <v>0</v>
      </c>
      <c r="CF1499" s="14">
        <f>VLOOKUP($B1499,[2]Sheet3!$G:$CZ,69,0)</f>
        <v>0</v>
      </c>
      <c r="CG1499" s="14">
        <f>VLOOKUP($B1499,[2]Sheet3!$G:$CZ,70,0)</f>
        <v>0</v>
      </c>
      <c r="CH1499" s="14">
        <f>VLOOKUP($B1499,[2]Sheet3!$G:$CZ,71,0)</f>
        <v>0</v>
      </c>
      <c r="CI1499" s="14">
        <f>VLOOKUP($B1499,[2]Sheet3!$G:$CZ,72,0)</f>
        <v>0</v>
      </c>
      <c r="CJ1499" s="14">
        <f>VLOOKUP($B1499,[2]Sheet3!$G:$CZ,73,0)</f>
        <v>0</v>
      </c>
      <c r="CK1499" s="14">
        <f>VLOOKUP($B1499,[2]Sheet3!$G:$CZ,74,0)</f>
        <v>0</v>
      </c>
      <c r="CL1499" s="14">
        <f>VLOOKUP($B1499,[2]Sheet3!$G:$CZ,75,0)</f>
        <v>0</v>
      </c>
      <c r="CM1499" s="14">
        <f>VLOOKUP($B1499,[2]Sheet3!$G:$CZ,76,0)</f>
        <v>0</v>
      </c>
      <c r="CN1499" s="14">
        <f>VLOOKUP($B1499,[2]Sheet3!$G:$CZ,77,0)</f>
        <v>0</v>
      </c>
      <c r="CO1499" s="14">
        <f>VLOOKUP($B1499,[2]Sheet3!$G:$CZ,78,0)</f>
        <v>0</v>
      </c>
      <c r="CP1499" s="14">
        <f>VLOOKUP($B1499,[2]Sheet3!$G:$CZ,79,0)</f>
        <v>0</v>
      </c>
      <c r="CQ1499" s="14">
        <f>VLOOKUP($B1499,[2]Sheet3!$G:$CZ,80,0)</f>
        <v>0</v>
      </c>
      <c r="CR1499" s="14">
        <f>VLOOKUP($B1499,[2]Sheet3!$G:$CZ,81,0)</f>
        <v>0</v>
      </c>
      <c r="CS1499" s="14">
        <f>VLOOKUP($B1499,[2]Sheet3!$G:$CZ,82,0)</f>
        <v>0</v>
      </c>
      <c r="CT1499" s="14">
        <f>VLOOKUP($B1499,[2]Sheet3!$G:$CZ,83,0)</f>
        <v>0</v>
      </c>
      <c r="CU1499" s="14">
        <f>VLOOKUP($B1499,[2]Sheet3!$G:$CZ,84,0)</f>
        <v>0</v>
      </c>
      <c r="CV1499" s="14">
        <f>VLOOKUP($B1499,[2]Sheet3!$G:$CZ,85,0)</f>
        <v>0</v>
      </c>
      <c r="CW1499" s="14">
        <f>VLOOKUP($B1499,[2]Sheet3!$G:$CZ,86,0)</f>
        <v>0</v>
      </c>
      <c r="CX1499" s="14">
        <f>VLOOKUP($B1499,[2]Sheet3!$G:$CZ,87,0)</f>
        <v>0</v>
      </c>
      <c r="CY1499" s="14">
        <f>VLOOKUP($B1499,[2]Sheet3!$G:$CZ,88,0)</f>
        <v>0</v>
      </c>
      <c r="CZ1499" s="14">
        <f>VLOOKUP($B1499,[2]Sheet3!$G:$CZ,89,0)</f>
        <v>0</v>
      </c>
      <c r="DA1499" s="14">
        <f>VLOOKUP($B1499,[2]Sheet3!$G:$CZ,90,0)</f>
        <v>0</v>
      </c>
      <c r="DB1499" s="14">
        <f>VLOOKUP($B1499,[2]Sheet3!$G:$CZ,91,0)</f>
        <v>0</v>
      </c>
      <c r="DC1499" s="14">
        <f>VLOOKUP($B1499,[2]Sheet3!$G:$CZ,92,0)</f>
        <v>0</v>
      </c>
      <c r="DD1499" s="14">
        <f>VLOOKUP($B1499,[2]Sheet3!$G:$CZ,93,0)</f>
        <v>0</v>
      </c>
      <c r="DE1499" s="14">
        <f>VLOOKUP($B1499,[2]Sheet3!$G:$CZ,94,0)</f>
        <v>0</v>
      </c>
      <c r="DF1499" s="14">
        <f>VLOOKUP($B1499,[2]Sheet3!$G:$CZ,95,0)</f>
        <v>0</v>
      </c>
      <c r="DG1499" s="14">
        <f>VLOOKUP($B1499,[2]Sheet3!$G:$CZ,96,0)</f>
        <v>0</v>
      </c>
      <c r="DH1499" s="14">
        <f>VLOOKUP($B1499,[2]Sheet3!$G:$CZ,97,0)</f>
        <v>0</v>
      </c>
      <c r="DI1499" s="14">
        <f>VLOOKUP($B1499,[2]Sheet3!$G:$CZ,98,0)</f>
        <v>0</v>
      </c>
    </row>
    <row r="1500" spans="1:113" x14ac:dyDescent="0.3">
      <c r="A1500" s="9" t="str">
        <f t="shared" si="71"/>
        <v>W33186</v>
      </c>
      <c r="B1500" s="15" t="s">
        <v>3127</v>
      </c>
      <c r="C1500" s="15" t="s">
        <v>3128</v>
      </c>
      <c r="F1500" s="7" t="s">
        <v>15</v>
      </c>
      <c r="G1500" s="12" t="s">
        <v>4992</v>
      </c>
      <c r="H1500" s="12" t="str">
        <f>VLOOKUP($B1500,[1]Sheet1!$A:$G,5,0)</f>
        <v>shobhit.kumar@redingtongroup.com</v>
      </c>
      <c r="I1500" s="12" t="str">
        <f>VLOOKUP($B1500,[1]Sheet1!$A:$G,7,0)</f>
        <v>rohan.vora@redingtongroup.com</v>
      </c>
      <c r="J1500" s="12" t="s">
        <v>82</v>
      </c>
      <c r="K1500" s="7"/>
      <c r="L1500" s="7"/>
      <c r="M1500" s="8"/>
      <c r="N1500" s="7" t="str">
        <f t="shared" si="69"/>
        <v>shobhit.kumar@redingtongroup.com; rohan.vora@redingtongroup.com; nilesh.phirke@redingtongroup.com;christopher.joseph@redingtongroup.com</v>
      </c>
      <c r="O1500" s="7" t="str">
        <f t="shared" si="70"/>
        <v>W33186</v>
      </c>
      <c r="P1500" s="8" t="s">
        <v>5215</v>
      </c>
      <c r="Q1500" s="14">
        <f>VLOOKUP($B1500,[2]Sheet3!$G:$CZ,2,0)</f>
        <v>2400301276</v>
      </c>
      <c r="R1500" s="14">
        <f>VLOOKUP($B1500,[2]Sheet3!$G:$CZ,3,0)</f>
        <v>0</v>
      </c>
      <c r="S1500" s="14">
        <f>VLOOKUP($B1500,[2]Sheet3!$G:$CZ,4,0)</f>
        <v>0</v>
      </c>
      <c r="T1500" s="14">
        <f>VLOOKUP($B1500,[2]Sheet3!$G:$CZ,5,0)</f>
        <v>0</v>
      </c>
      <c r="U1500" s="14">
        <f>VLOOKUP($B1500,[2]Sheet3!$G:$CZ,6,0)</f>
        <v>0</v>
      </c>
      <c r="V1500" s="14">
        <f>VLOOKUP($B1500,[2]Sheet3!$G:$CZ,7,0)</f>
        <v>0</v>
      </c>
      <c r="W1500" s="14">
        <f>VLOOKUP($B1500,[2]Sheet3!$G:$CZ,8,0)</f>
        <v>0</v>
      </c>
      <c r="X1500" s="14">
        <f>VLOOKUP($B1500,[2]Sheet3!$G:$CZ,9,0)</f>
        <v>0</v>
      </c>
      <c r="Y1500" s="14">
        <f>VLOOKUP($B1500,[2]Sheet3!$G:$CZ,10,0)</f>
        <v>0</v>
      </c>
      <c r="Z1500" s="14">
        <f>VLOOKUP($B1500,[2]Sheet3!$G:$CZ,11,0)</f>
        <v>0</v>
      </c>
      <c r="AA1500" s="14">
        <f>VLOOKUP($B1500,[2]Sheet3!$G:$CZ,12,0)</f>
        <v>0</v>
      </c>
      <c r="AB1500" s="14">
        <f>VLOOKUP($B1500,[2]Sheet3!$G:$CZ,13,0)</f>
        <v>0</v>
      </c>
      <c r="AC1500" s="14">
        <f>VLOOKUP($B1500,[2]Sheet3!$G:$CZ,14,0)</f>
        <v>0</v>
      </c>
      <c r="AD1500" s="14">
        <f>VLOOKUP($B1500,[2]Sheet3!$G:$CZ,15,0)</f>
        <v>0</v>
      </c>
      <c r="AE1500" s="14">
        <f>VLOOKUP($B1500,[2]Sheet3!$G:$CZ,16,0)</f>
        <v>0</v>
      </c>
      <c r="AF1500" s="14">
        <f>VLOOKUP($B1500,[2]Sheet3!$G:$CZ,17,0)</f>
        <v>0</v>
      </c>
      <c r="AG1500" s="14">
        <f>VLOOKUP($B1500,[2]Sheet3!$G:$CZ,18,0)</f>
        <v>0</v>
      </c>
      <c r="AH1500" s="14">
        <f>VLOOKUP($B1500,[2]Sheet3!$G:$CZ,19,0)</f>
        <v>0</v>
      </c>
      <c r="AI1500" s="14">
        <f>VLOOKUP($B1500,[2]Sheet3!$G:$CZ,20,0)</f>
        <v>0</v>
      </c>
      <c r="AJ1500" s="14">
        <f>VLOOKUP($B1500,[2]Sheet3!$G:$CZ,21,0)</f>
        <v>0</v>
      </c>
      <c r="AK1500" s="14">
        <f>VLOOKUP($B1500,[2]Sheet3!$G:$CZ,22,0)</f>
        <v>0</v>
      </c>
      <c r="AL1500" s="14">
        <f>VLOOKUP($B1500,[2]Sheet3!$G:$CZ,23,0)</f>
        <v>0</v>
      </c>
      <c r="AM1500" s="14">
        <f>VLOOKUP($B1500,[2]Sheet3!$G:$CZ,24,0)</f>
        <v>0</v>
      </c>
      <c r="AN1500" s="14">
        <f>VLOOKUP($B1500,[2]Sheet3!$G:$CZ,25,0)</f>
        <v>0</v>
      </c>
      <c r="AO1500" s="14">
        <f>VLOOKUP($B1500,[2]Sheet3!$G:$CZ,26,0)</f>
        <v>0</v>
      </c>
      <c r="AP1500" s="14">
        <f>VLOOKUP($B1500,[2]Sheet3!$G:$CZ,27,0)</f>
        <v>0</v>
      </c>
      <c r="AQ1500" s="14">
        <f>VLOOKUP($B1500,[2]Sheet3!$G:$CZ,28,0)</f>
        <v>0</v>
      </c>
      <c r="AR1500" s="14">
        <f>VLOOKUP($B1500,[2]Sheet3!$G:$CZ,29,0)</f>
        <v>0</v>
      </c>
      <c r="AS1500" s="14">
        <f>VLOOKUP($B1500,[2]Sheet3!$G:$CZ,30,0)</f>
        <v>0</v>
      </c>
      <c r="AT1500" s="14">
        <f>VLOOKUP($B1500,[2]Sheet3!$G:$CZ,31,0)</f>
        <v>0</v>
      </c>
      <c r="AU1500" s="14">
        <f>VLOOKUP($B1500,[2]Sheet3!$G:$CZ,32,0)</f>
        <v>0</v>
      </c>
      <c r="AV1500" s="14">
        <f>VLOOKUP($B1500,[2]Sheet3!$G:$CZ,33,0)</f>
        <v>0</v>
      </c>
      <c r="AW1500" s="14">
        <f>VLOOKUP($B1500,[2]Sheet3!$G:$CZ,34,0)</f>
        <v>0</v>
      </c>
      <c r="AX1500" s="14">
        <f>VLOOKUP($B1500,[2]Sheet3!$G:$CZ,35,0)</f>
        <v>0</v>
      </c>
      <c r="AY1500" s="14">
        <f>VLOOKUP($B1500,[2]Sheet3!$G:$CZ,36,0)</f>
        <v>0</v>
      </c>
      <c r="AZ1500" s="14">
        <f>VLOOKUP($B1500,[2]Sheet3!$G:$CZ,37,0)</f>
        <v>0</v>
      </c>
      <c r="BA1500" s="14">
        <f>VLOOKUP($B1500,[2]Sheet3!$G:$CZ,38,0)</f>
        <v>0</v>
      </c>
      <c r="BB1500" s="14">
        <f>VLOOKUP($B1500,[2]Sheet3!$G:$CZ,39,0)</f>
        <v>0</v>
      </c>
      <c r="BC1500" s="14">
        <f>VLOOKUP($B1500,[2]Sheet3!$G:$CZ,40,0)</f>
        <v>0</v>
      </c>
      <c r="BD1500" s="14">
        <f>VLOOKUP($B1500,[2]Sheet3!$G:$CZ,41,0)</f>
        <v>0</v>
      </c>
      <c r="BE1500" s="14">
        <f>VLOOKUP($B1500,[2]Sheet3!$G:$CZ,42,0)</f>
        <v>0</v>
      </c>
      <c r="BF1500" s="14">
        <f>VLOOKUP($B1500,[2]Sheet3!$G:$CZ,43,0)</f>
        <v>0</v>
      </c>
      <c r="BG1500" s="14">
        <f>VLOOKUP($B1500,[2]Sheet3!$G:$CZ,44,0)</f>
        <v>0</v>
      </c>
      <c r="BH1500" s="14">
        <f>VLOOKUP($B1500,[2]Sheet3!$G:$CZ,45,0)</f>
        <v>0</v>
      </c>
      <c r="BI1500" s="14">
        <f>VLOOKUP($B1500,[2]Sheet3!$G:$CZ,46,0)</f>
        <v>0</v>
      </c>
      <c r="BJ1500" s="14">
        <f>VLOOKUP($B1500,[2]Sheet3!$G:$CZ,47,0)</f>
        <v>0</v>
      </c>
      <c r="BK1500" s="14">
        <f>VLOOKUP($B1500,[2]Sheet3!$G:$CZ,48,0)</f>
        <v>0</v>
      </c>
      <c r="BL1500" s="14">
        <f>VLOOKUP($B1500,[2]Sheet3!$G:$CZ,49,0)</f>
        <v>0</v>
      </c>
      <c r="BM1500" s="14">
        <f>VLOOKUP($B1500,[2]Sheet3!$G:$CZ,50,0)</f>
        <v>0</v>
      </c>
      <c r="BN1500" s="14">
        <f>VLOOKUP($B1500,[2]Sheet3!$G:$CZ,51,0)</f>
        <v>0</v>
      </c>
      <c r="BO1500" s="14">
        <f>VLOOKUP($B1500,[2]Sheet3!$G:$CZ,52,0)</f>
        <v>0</v>
      </c>
      <c r="BP1500" s="14">
        <f>VLOOKUP($B1500,[2]Sheet3!$G:$CZ,53,0)</f>
        <v>0</v>
      </c>
      <c r="BQ1500" s="14">
        <f>VLOOKUP($B1500,[2]Sheet3!$G:$CZ,54,0)</f>
        <v>0</v>
      </c>
      <c r="BR1500" s="14">
        <f>VLOOKUP($B1500,[2]Sheet3!$G:$CZ,55,0)</f>
        <v>0</v>
      </c>
      <c r="BS1500" s="14">
        <f>VLOOKUP($B1500,[2]Sheet3!$G:$CZ,56,0)</f>
        <v>0</v>
      </c>
      <c r="BT1500" s="14">
        <f>VLOOKUP($B1500,[2]Sheet3!$G:$CZ,57,0)</f>
        <v>0</v>
      </c>
      <c r="BU1500" s="14">
        <f>VLOOKUP($B1500,[2]Sheet3!$G:$CZ,58,0)</f>
        <v>0</v>
      </c>
      <c r="BV1500" s="14">
        <f>VLOOKUP($B1500,[2]Sheet3!$G:$CZ,59,0)</f>
        <v>0</v>
      </c>
      <c r="BW1500" s="14">
        <f>VLOOKUP($B1500,[2]Sheet3!$G:$CZ,60,0)</f>
        <v>0</v>
      </c>
      <c r="BX1500" s="14">
        <f>VLOOKUP($B1500,[2]Sheet3!$G:$CZ,61,0)</f>
        <v>0</v>
      </c>
      <c r="BY1500" s="14">
        <f>VLOOKUP($B1500,[2]Sheet3!$G:$CZ,62,0)</f>
        <v>0</v>
      </c>
      <c r="BZ1500" s="14">
        <f>VLOOKUP($B1500,[2]Sheet3!$G:$CZ,63,0)</f>
        <v>0</v>
      </c>
      <c r="CA1500" s="14">
        <f>VLOOKUP($B1500,[2]Sheet3!$G:$CZ,64,0)</f>
        <v>0</v>
      </c>
      <c r="CB1500" s="14">
        <f>VLOOKUP($B1500,[2]Sheet3!$G:$CZ,65,0)</f>
        <v>0</v>
      </c>
      <c r="CC1500" s="14">
        <f>VLOOKUP($B1500,[2]Sheet3!$G:$CZ,66,0)</f>
        <v>0</v>
      </c>
      <c r="CD1500" s="14">
        <f>VLOOKUP($B1500,[2]Sheet3!$G:$CZ,67,0)</f>
        <v>0</v>
      </c>
      <c r="CE1500" s="14">
        <f>VLOOKUP($B1500,[2]Sheet3!$G:$CZ,68,0)</f>
        <v>0</v>
      </c>
      <c r="CF1500" s="14">
        <f>VLOOKUP($B1500,[2]Sheet3!$G:$CZ,69,0)</f>
        <v>0</v>
      </c>
      <c r="CG1500" s="14">
        <f>VLOOKUP($B1500,[2]Sheet3!$G:$CZ,70,0)</f>
        <v>0</v>
      </c>
      <c r="CH1500" s="14">
        <f>VLOOKUP($B1500,[2]Sheet3!$G:$CZ,71,0)</f>
        <v>0</v>
      </c>
      <c r="CI1500" s="14">
        <f>VLOOKUP($B1500,[2]Sheet3!$G:$CZ,72,0)</f>
        <v>0</v>
      </c>
      <c r="CJ1500" s="14">
        <f>VLOOKUP($B1500,[2]Sheet3!$G:$CZ,73,0)</f>
        <v>0</v>
      </c>
      <c r="CK1500" s="14">
        <f>VLOOKUP($B1500,[2]Sheet3!$G:$CZ,74,0)</f>
        <v>0</v>
      </c>
      <c r="CL1500" s="14">
        <f>VLOOKUP($B1500,[2]Sheet3!$G:$CZ,75,0)</f>
        <v>0</v>
      </c>
      <c r="CM1500" s="14">
        <f>VLOOKUP($B1500,[2]Sheet3!$G:$CZ,76,0)</f>
        <v>0</v>
      </c>
      <c r="CN1500" s="14">
        <f>VLOOKUP($B1500,[2]Sheet3!$G:$CZ,77,0)</f>
        <v>0</v>
      </c>
      <c r="CO1500" s="14">
        <f>VLOOKUP($B1500,[2]Sheet3!$G:$CZ,78,0)</f>
        <v>0</v>
      </c>
      <c r="CP1500" s="14">
        <f>VLOOKUP($B1500,[2]Sheet3!$G:$CZ,79,0)</f>
        <v>0</v>
      </c>
      <c r="CQ1500" s="14">
        <f>VLOOKUP($B1500,[2]Sheet3!$G:$CZ,80,0)</f>
        <v>0</v>
      </c>
      <c r="CR1500" s="14">
        <f>VLOOKUP($B1500,[2]Sheet3!$G:$CZ,81,0)</f>
        <v>0</v>
      </c>
      <c r="CS1500" s="14">
        <f>VLOOKUP($B1500,[2]Sheet3!$G:$CZ,82,0)</f>
        <v>0</v>
      </c>
      <c r="CT1500" s="14">
        <f>VLOOKUP($B1500,[2]Sheet3!$G:$CZ,83,0)</f>
        <v>0</v>
      </c>
      <c r="CU1500" s="14">
        <f>VLOOKUP($B1500,[2]Sheet3!$G:$CZ,84,0)</f>
        <v>0</v>
      </c>
      <c r="CV1500" s="14">
        <f>VLOOKUP($B1500,[2]Sheet3!$G:$CZ,85,0)</f>
        <v>0</v>
      </c>
      <c r="CW1500" s="14">
        <f>VLOOKUP($B1500,[2]Sheet3!$G:$CZ,86,0)</f>
        <v>0</v>
      </c>
      <c r="CX1500" s="14">
        <f>VLOOKUP($B1500,[2]Sheet3!$G:$CZ,87,0)</f>
        <v>0</v>
      </c>
      <c r="CY1500" s="14">
        <f>VLOOKUP($B1500,[2]Sheet3!$G:$CZ,88,0)</f>
        <v>0</v>
      </c>
      <c r="CZ1500" s="14">
        <f>VLOOKUP($B1500,[2]Sheet3!$G:$CZ,89,0)</f>
        <v>0</v>
      </c>
      <c r="DA1500" s="14">
        <f>VLOOKUP($B1500,[2]Sheet3!$G:$CZ,90,0)</f>
        <v>0</v>
      </c>
      <c r="DB1500" s="14">
        <f>VLOOKUP($B1500,[2]Sheet3!$G:$CZ,91,0)</f>
        <v>0</v>
      </c>
      <c r="DC1500" s="14">
        <f>VLOOKUP($B1500,[2]Sheet3!$G:$CZ,92,0)</f>
        <v>0</v>
      </c>
      <c r="DD1500" s="14">
        <f>VLOOKUP($B1500,[2]Sheet3!$G:$CZ,93,0)</f>
        <v>0</v>
      </c>
      <c r="DE1500" s="14">
        <f>VLOOKUP($B1500,[2]Sheet3!$G:$CZ,94,0)</f>
        <v>0</v>
      </c>
      <c r="DF1500" s="14">
        <f>VLOOKUP($B1500,[2]Sheet3!$G:$CZ,95,0)</f>
        <v>0</v>
      </c>
      <c r="DG1500" s="14">
        <f>VLOOKUP($B1500,[2]Sheet3!$G:$CZ,96,0)</f>
        <v>0</v>
      </c>
      <c r="DH1500" s="14">
        <f>VLOOKUP($B1500,[2]Sheet3!$G:$CZ,97,0)</f>
        <v>0</v>
      </c>
      <c r="DI1500" s="14">
        <f>VLOOKUP($B1500,[2]Sheet3!$G:$CZ,98,0)</f>
        <v>0</v>
      </c>
    </row>
    <row r="1501" spans="1:113" x14ac:dyDescent="0.3">
      <c r="A1501" s="9" t="str">
        <f t="shared" si="71"/>
        <v>N14522</v>
      </c>
      <c r="B1501" s="15" t="s">
        <v>3129</v>
      </c>
      <c r="C1501" s="15" t="s">
        <v>3130</v>
      </c>
      <c r="F1501" s="7" t="s">
        <v>15</v>
      </c>
      <c r="G1501" s="12" t="s">
        <v>4993</v>
      </c>
      <c r="H1501" s="12" t="str">
        <f>VLOOKUP($B1501,[1]Sheet1!$A:$G,5,0)</f>
        <v>shashi.singh@redingtongroup.com</v>
      </c>
      <c r="I1501" s="12" t="str">
        <f>VLOOKUP($B1501,[1]Sheet1!$A:$G,7,0)</f>
        <v>sidharth.eknath@redingtongroup.com</v>
      </c>
      <c r="J1501" s="12" t="s">
        <v>82</v>
      </c>
      <c r="K1501" s="7"/>
      <c r="L1501" s="7"/>
      <c r="M1501" s="8"/>
      <c r="N1501" s="7" t="str">
        <f t="shared" si="69"/>
        <v>shashi.singh@redingtongroup.com; sidharth.eknath@redingtongroup.com; nilesh.phirke@redingtongroup.com;christopher.joseph@redingtongroup.com</v>
      </c>
      <c r="O1501" s="7" t="str">
        <f t="shared" si="70"/>
        <v>N14522</v>
      </c>
      <c r="P1501" s="8" t="s">
        <v>5215</v>
      </c>
      <c r="Q1501" s="14">
        <f>VLOOKUP($B1501,[2]Sheet3!$G:$CZ,2,0)</f>
        <v>2400305840</v>
      </c>
      <c r="R1501" s="14">
        <f>VLOOKUP($B1501,[2]Sheet3!$G:$CZ,3,0)</f>
        <v>2400299934</v>
      </c>
      <c r="S1501" s="14">
        <f>VLOOKUP($B1501,[2]Sheet3!$G:$CZ,4,0)</f>
        <v>2400309041</v>
      </c>
      <c r="T1501" s="14">
        <f>VLOOKUP($B1501,[2]Sheet3!$G:$CZ,5,0)</f>
        <v>0</v>
      </c>
      <c r="U1501" s="14">
        <f>VLOOKUP($B1501,[2]Sheet3!$G:$CZ,6,0)</f>
        <v>0</v>
      </c>
      <c r="V1501" s="14">
        <f>VLOOKUP($B1501,[2]Sheet3!$G:$CZ,7,0)</f>
        <v>0</v>
      </c>
      <c r="W1501" s="14">
        <f>VLOOKUP($B1501,[2]Sheet3!$G:$CZ,8,0)</f>
        <v>0</v>
      </c>
      <c r="X1501" s="14">
        <f>VLOOKUP($B1501,[2]Sheet3!$G:$CZ,9,0)</f>
        <v>0</v>
      </c>
      <c r="Y1501" s="14">
        <f>VLOOKUP($B1501,[2]Sheet3!$G:$CZ,10,0)</f>
        <v>0</v>
      </c>
      <c r="Z1501" s="14">
        <f>VLOOKUP($B1501,[2]Sheet3!$G:$CZ,11,0)</f>
        <v>0</v>
      </c>
      <c r="AA1501" s="14">
        <f>VLOOKUP($B1501,[2]Sheet3!$G:$CZ,12,0)</f>
        <v>0</v>
      </c>
      <c r="AB1501" s="14">
        <f>VLOOKUP($B1501,[2]Sheet3!$G:$CZ,13,0)</f>
        <v>0</v>
      </c>
      <c r="AC1501" s="14">
        <f>VLOOKUP($B1501,[2]Sheet3!$G:$CZ,14,0)</f>
        <v>0</v>
      </c>
      <c r="AD1501" s="14">
        <f>VLOOKUP($B1501,[2]Sheet3!$G:$CZ,15,0)</f>
        <v>0</v>
      </c>
      <c r="AE1501" s="14">
        <f>VLOOKUP($B1501,[2]Sheet3!$G:$CZ,16,0)</f>
        <v>0</v>
      </c>
      <c r="AF1501" s="14">
        <f>VLOOKUP($B1501,[2]Sheet3!$G:$CZ,17,0)</f>
        <v>0</v>
      </c>
      <c r="AG1501" s="14">
        <f>VLOOKUP($B1501,[2]Sheet3!$G:$CZ,18,0)</f>
        <v>0</v>
      </c>
      <c r="AH1501" s="14">
        <f>VLOOKUP($B1501,[2]Sheet3!$G:$CZ,19,0)</f>
        <v>0</v>
      </c>
      <c r="AI1501" s="14">
        <f>VLOOKUP($B1501,[2]Sheet3!$G:$CZ,20,0)</f>
        <v>0</v>
      </c>
      <c r="AJ1501" s="14">
        <f>VLOOKUP($B1501,[2]Sheet3!$G:$CZ,21,0)</f>
        <v>0</v>
      </c>
      <c r="AK1501" s="14">
        <f>VLOOKUP($B1501,[2]Sheet3!$G:$CZ,22,0)</f>
        <v>0</v>
      </c>
      <c r="AL1501" s="14">
        <f>VLOOKUP($B1501,[2]Sheet3!$G:$CZ,23,0)</f>
        <v>0</v>
      </c>
      <c r="AM1501" s="14">
        <f>VLOOKUP($B1501,[2]Sheet3!$G:$CZ,24,0)</f>
        <v>0</v>
      </c>
      <c r="AN1501" s="14">
        <f>VLOOKUP($B1501,[2]Sheet3!$G:$CZ,25,0)</f>
        <v>0</v>
      </c>
      <c r="AO1501" s="14">
        <f>VLOOKUP($B1501,[2]Sheet3!$G:$CZ,26,0)</f>
        <v>0</v>
      </c>
      <c r="AP1501" s="14">
        <f>VLOOKUP($B1501,[2]Sheet3!$G:$CZ,27,0)</f>
        <v>0</v>
      </c>
      <c r="AQ1501" s="14">
        <f>VLOOKUP($B1501,[2]Sheet3!$G:$CZ,28,0)</f>
        <v>0</v>
      </c>
      <c r="AR1501" s="14">
        <f>VLOOKUP($B1501,[2]Sheet3!$G:$CZ,29,0)</f>
        <v>0</v>
      </c>
      <c r="AS1501" s="14">
        <f>VLOOKUP($B1501,[2]Sheet3!$G:$CZ,30,0)</f>
        <v>0</v>
      </c>
      <c r="AT1501" s="14">
        <f>VLOOKUP($B1501,[2]Sheet3!$G:$CZ,31,0)</f>
        <v>0</v>
      </c>
      <c r="AU1501" s="14">
        <f>VLOOKUP($B1501,[2]Sheet3!$G:$CZ,32,0)</f>
        <v>0</v>
      </c>
      <c r="AV1501" s="14">
        <f>VLOOKUP($B1501,[2]Sheet3!$G:$CZ,33,0)</f>
        <v>0</v>
      </c>
      <c r="AW1501" s="14">
        <f>VLOOKUP($B1501,[2]Sheet3!$G:$CZ,34,0)</f>
        <v>0</v>
      </c>
      <c r="AX1501" s="14">
        <f>VLOOKUP($B1501,[2]Sheet3!$G:$CZ,35,0)</f>
        <v>0</v>
      </c>
      <c r="AY1501" s="14">
        <f>VLOOKUP($B1501,[2]Sheet3!$G:$CZ,36,0)</f>
        <v>0</v>
      </c>
      <c r="AZ1501" s="14">
        <f>VLOOKUP($B1501,[2]Sheet3!$G:$CZ,37,0)</f>
        <v>0</v>
      </c>
      <c r="BA1501" s="14">
        <f>VLOOKUP($B1501,[2]Sheet3!$G:$CZ,38,0)</f>
        <v>0</v>
      </c>
      <c r="BB1501" s="14">
        <f>VLOOKUP($B1501,[2]Sheet3!$G:$CZ,39,0)</f>
        <v>0</v>
      </c>
      <c r="BC1501" s="14">
        <f>VLOOKUP($B1501,[2]Sheet3!$G:$CZ,40,0)</f>
        <v>0</v>
      </c>
      <c r="BD1501" s="14">
        <f>VLOOKUP($B1501,[2]Sheet3!$G:$CZ,41,0)</f>
        <v>0</v>
      </c>
      <c r="BE1501" s="14">
        <f>VLOOKUP($B1501,[2]Sheet3!$G:$CZ,42,0)</f>
        <v>0</v>
      </c>
      <c r="BF1501" s="14">
        <f>VLOOKUP($B1501,[2]Sheet3!$G:$CZ,43,0)</f>
        <v>0</v>
      </c>
      <c r="BG1501" s="14">
        <f>VLOOKUP($B1501,[2]Sheet3!$G:$CZ,44,0)</f>
        <v>0</v>
      </c>
      <c r="BH1501" s="14">
        <f>VLOOKUP($B1501,[2]Sheet3!$G:$CZ,45,0)</f>
        <v>0</v>
      </c>
      <c r="BI1501" s="14">
        <f>VLOOKUP($B1501,[2]Sheet3!$G:$CZ,46,0)</f>
        <v>0</v>
      </c>
      <c r="BJ1501" s="14">
        <f>VLOOKUP($B1501,[2]Sheet3!$G:$CZ,47,0)</f>
        <v>0</v>
      </c>
      <c r="BK1501" s="14">
        <f>VLOOKUP($B1501,[2]Sheet3!$G:$CZ,48,0)</f>
        <v>0</v>
      </c>
      <c r="BL1501" s="14">
        <f>VLOOKUP($B1501,[2]Sheet3!$G:$CZ,49,0)</f>
        <v>0</v>
      </c>
      <c r="BM1501" s="14">
        <f>VLOOKUP($B1501,[2]Sheet3!$G:$CZ,50,0)</f>
        <v>0</v>
      </c>
      <c r="BN1501" s="14">
        <f>VLOOKUP($B1501,[2]Sheet3!$G:$CZ,51,0)</f>
        <v>0</v>
      </c>
      <c r="BO1501" s="14">
        <f>VLOOKUP($B1501,[2]Sheet3!$G:$CZ,52,0)</f>
        <v>0</v>
      </c>
      <c r="BP1501" s="14">
        <f>VLOOKUP($B1501,[2]Sheet3!$G:$CZ,53,0)</f>
        <v>0</v>
      </c>
      <c r="BQ1501" s="14">
        <f>VLOOKUP($B1501,[2]Sheet3!$G:$CZ,54,0)</f>
        <v>0</v>
      </c>
      <c r="BR1501" s="14">
        <f>VLOOKUP($B1501,[2]Sheet3!$G:$CZ,55,0)</f>
        <v>0</v>
      </c>
      <c r="BS1501" s="14">
        <f>VLOOKUP($B1501,[2]Sheet3!$G:$CZ,56,0)</f>
        <v>0</v>
      </c>
      <c r="BT1501" s="14">
        <f>VLOOKUP($B1501,[2]Sheet3!$G:$CZ,57,0)</f>
        <v>0</v>
      </c>
      <c r="BU1501" s="14">
        <f>VLOOKUP($B1501,[2]Sheet3!$G:$CZ,58,0)</f>
        <v>0</v>
      </c>
      <c r="BV1501" s="14">
        <f>VLOOKUP($B1501,[2]Sheet3!$G:$CZ,59,0)</f>
        <v>0</v>
      </c>
      <c r="BW1501" s="14">
        <f>VLOOKUP($B1501,[2]Sheet3!$G:$CZ,60,0)</f>
        <v>0</v>
      </c>
      <c r="BX1501" s="14">
        <f>VLOOKUP($B1501,[2]Sheet3!$G:$CZ,61,0)</f>
        <v>0</v>
      </c>
      <c r="BY1501" s="14">
        <f>VLOOKUP($B1501,[2]Sheet3!$G:$CZ,62,0)</f>
        <v>0</v>
      </c>
      <c r="BZ1501" s="14">
        <f>VLOOKUP($B1501,[2]Sheet3!$G:$CZ,63,0)</f>
        <v>0</v>
      </c>
      <c r="CA1501" s="14">
        <f>VLOOKUP($B1501,[2]Sheet3!$G:$CZ,64,0)</f>
        <v>0</v>
      </c>
      <c r="CB1501" s="14">
        <f>VLOOKUP($B1501,[2]Sheet3!$G:$CZ,65,0)</f>
        <v>0</v>
      </c>
      <c r="CC1501" s="14">
        <f>VLOOKUP($B1501,[2]Sheet3!$G:$CZ,66,0)</f>
        <v>0</v>
      </c>
      <c r="CD1501" s="14">
        <f>VLOOKUP($B1501,[2]Sheet3!$G:$CZ,67,0)</f>
        <v>0</v>
      </c>
      <c r="CE1501" s="14">
        <f>VLOOKUP($B1501,[2]Sheet3!$G:$CZ,68,0)</f>
        <v>0</v>
      </c>
      <c r="CF1501" s="14">
        <f>VLOOKUP($B1501,[2]Sheet3!$G:$CZ,69,0)</f>
        <v>0</v>
      </c>
      <c r="CG1501" s="14">
        <f>VLOOKUP($B1501,[2]Sheet3!$G:$CZ,70,0)</f>
        <v>0</v>
      </c>
      <c r="CH1501" s="14">
        <f>VLOOKUP($B1501,[2]Sheet3!$G:$CZ,71,0)</f>
        <v>0</v>
      </c>
      <c r="CI1501" s="14">
        <f>VLOOKUP($B1501,[2]Sheet3!$G:$CZ,72,0)</f>
        <v>0</v>
      </c>
      <c r="CJ1501" s="14">
        <f>VLOOKUP($B1501,[2]Sheet3!$G:$CZ,73,0)</f>
        <v>0</v>
      </c>
      <c r="CK1501" s="14">
        <f>VLOOKUP($B1501,[2]Sheet3!$G:$CZ,74,0)</f>
        <v>0</v>
      </c>
      <c r="CL1501" s="14">
        <f>VLOOKUP($B1501,[2]Sheet3!$G:$CZ,75,0)</f>
        <v>0</v>
      </c>
      <c r="CM1501" s="14">
        <f>VLOOKUP($B1501,[2]Sheet3!$G:$CZ,76,0)</f>
        <v>0</v>
      </c>
      <c r="CN1501" s="14">
        <f>VLOOKUP($B1501,[2]Sheet3!$G:$CZ,77,0)</f>
        <v>0</v>
      </c>
      <c r="CO1501" s="14">
        <f>VLOOKUP($B1501,[2]Sheet3!$G:$CZ,78,0)</f>
        <v>0</v>
      </c>
      <c r="CP1501" s="14">
        <f>VLOOKUP($B1501,[2]Sheet3!$G:$CZ,79,0)</f>
        <v>0</v>
      </c>
      <c r="CQ1501" s="14">
        <f>VLOOKUP($B1501,[2]Sheet3!$G:$CZ,80,0)</f>
        <v>0</v>
      </c>
      <c r="CR1501" s="14">
        <f>VLOOKUP($B1501,[2]Sheet3!$G:$CZ,81,0)</f>
        <v>0</v>
      </c>
      <c r="CS1501" s="14">
        <f>VLOOKUP($B1501,[2]Sheet3!$G:$CZ,82,0)</f>
        <v>0</v>
      </c>
      <c r="CT1501" s="14">
        <f>VLOOKUP($B1501,[2]Sheet3!$G:$CZ,83,0)</f>
        <v>0</v>
      </c>
      <c r="CU1501" s="14">
        <f>VLOOKUP($B1501,[2]Sheet3!$G:$CZ,84,0)</f>
        <v>0</v>
      </c>
      <c r="CV1501" s="14">
        <f>VLOOKUP($B1501,[2]Sheet3!$G:$CZ,85,0)</f>
        <v>0</v>
      </c>
      <c r="CW1501" s="14">
        <f>VLOOKUP($B1501,[2]Sheet3!$G:$CZ,86,0)</f>
        <v>0</v>
      </c>
      <c r="CX1501" s="14">
        <f>VLOOKUP($B1501,[2]Sheet3!$G:$CZ,87,0)</f>
        <v>0</v>
      </c>
      <c r="CY1501" s="14">
        <f>VLOOKUP($B1501,[2]Sheet3!$G:$CZ,88,0)</f>
        <v>0</v>
      </c>
      <c r="CZ1501" s="14">
        <f>VLOOKUP($B1501,[2]Sheet3!$G:$CZ,89,0)</f>
        <v>0</v>
      </c>
      <c r="DA1501" s="14">
        <f>VLOOKUP($B1501,[2]Sheet3!$G:$CZ,90,0)</f>
        <v>0</v>
      </c>
      <c r="DB1501" s="14">
        <f>VLOOKUP($B1501,[2]Sheet3!$G:$CZ,91,0)</f>
        <v>0</v>
      </c>
      <c r="DC1501" s="14">
        <f>VLOOKUP($B1501,[2]Sheet3!$G:$CZ,92,0)</f>
        <v>0</v>
      </c>
      <c r="DD1501" s="14">
        <f>VLOOKUP($B1501,[2]Sheet3!$G:$CZ,93,0)</f>
        <v>0</v>
      </c>
      <c r="DE1501" s="14">
        <f>VLOOKUP($B1501,[2]Sheet3!$G:$CZ,94,0)</f>
        <v>0</v>
      </c>
      <c r="DF1501" s="14">
        <f>VLOOKUP($B1501,[2]Sheet3!$G:$CZ,95,0)</f>
        <v>0</v>
      </c>
      <c r="DG1501" s="14">
        <f>VLOOKUP($B1501,[2]Sheet3!$G:$CZ,96,0)</f>
        <v>0</v>
      </c>
      <c r="DH1501" s="14">
        <f>VLOOKUP($B1501,[2]Sheet3!$G:$CZ,97,0)</f>
        <v>0</v>
      </c>
      <c r="DI1501" s="14">
        <f>VLOOKUP($B1501,[2]Sheet3!$G:$CZ,98,0)</f>
        <v>0</v>
      </c>
    </row>
    <row r="1502" spans="1:113" x14ac:dyDescent="0.3">
      <c r="A1502" s="9" t="str">
        <f t="shared" si="71"/>
        <v>N13675</v>
      </c>
      <c r="B1502" s="15" t="s">
        <v>276</v>
      </c>
      <c r="C1502" s="15" t="s">
        <v>277</v>
      </c>
      <c r="F1502" s="7" t="s">
        <v>15</v>
      </c>
      <c r="G1502" s="12" t="s">
        <v>4994</v>
      </c>
      <c r="H1502" s="12" t="str">
        <f>VLOOKUP($B1502,[1]Sheet1!$A:$G,5,0)</f>
        <v>manish.shivkumar@redingtongroup.com</v>
      </c>
      <c r="I1502" s="12" t="str">
        <f>VLOOKUP($B1502,[1]Sheet1!$A:$G,7,0)</f>
        <v>sidharth.eknath@redingtongroup.com</v>
      </c>
      <c r="J1502" s="12" t="s">
        <v>82</v>
      </c>
      <c r="K1502" s="7"/>
      <c r="L1502" s="7"/>
      <c r="M1502" s="8"/>
      <c r="N1502" s="7" t="str">
        <f t="shared" si="69"/>
        <v>manish.shivkumar@redingtongroup.com; sidharth.eknath@redingtongroup.com; nilesh.phirke@redingtongroup.com;christopher.joseph@redingtongroup.com</v>
      </c>
      <c r="O1502" s="7" t="str">
        <f t="shared" si="70"/>
        <v>N13675</v>
      </c>
      <c r="P1502" s="8" t="s">
        <v>5215</v>
      </c>
      <c r="Q1502" s="14">
        <f>VLOOKUP($B1502,[2]Sheet3!$G:$CZ,2,0)</f>
        <v>2400308302</v>
      </c>
      <c r="R1502" s="14">
        <f>VLOOKUP($B1502,[2]Sheet3!$G:$CZ,3,0)</f>
        <v>2400299654</v>
      </c>
      <c r="S1502" s="14">
        <f>VLOOKUP($B1502,[2]Sheet3!$G:$CZ,4,0)</f>
        <v>0</v>
      </c>
      <c r="T1502" s="14">
        <f>VLOOKUP($B1502,[2]Sheet3!$G:$CZ,5,0)</f>
        <v>0</v>
      </c>
      <c r="U1502" s="14">
        <f>VLOOKUP($B1502,[2]Sheet3!$G:$CZ,6,0)</f>
        <v>0</v>
      </c>
      <c r="V1502" s="14">
        <f>VLOOKUP($B1502,[2]Sheet3!$G:$CZ,7,0)</f>
        <v>0</v>
      </c>
      <c r="W1502" s="14">
        <f>VLOOKUP($B1502,[2]Sheet3!$G:$CZ,8,0)</f>
        <v>0</v>
      </c>
      <c r="X1502" s="14">
        <f>VLOOKUP($B1502,[2]Sheet3!$G:$CZ,9,0)</f>
        <v>0</v>
      </c>
      <c r="Y1502" s="14">
        <f>VLOOKUP($B1502,[2]Sheet3!$G:$CZ,10,0)</f>
        <v>0</v>
      </c>
      <c r="Z1502" s="14">
        <f>VLOOKUP($B1502,[2]Sheet3!$G:$CZ,11,0)</f>
        <v>0</v>
      </c>
      <c r="AA1502" s="14">
        <f>VLOOKUP($B1502,[2]Sheet3!$G:$CZ,12,0)</f>
        <v>0</v>
      </c>
      <c r="AB1502" s="14">
        <f>VLOOKUP($B1502,[2]Sheet3!$G:$CZ,13,0)</f>
        <v>0</v>
      </c>
      <c r="AC1502" s="14">
        <f>VLOOKUP($B1502,[2]Sheet3!$G:$CZ,14,0)</f>
        <v>0</v>
      </c>
      <c r="AD1502" s="14">
        <f>VLOOKUP($B1502,[2]Sheet3!$G:$CZ,15,0)</f>
        <v>0</v>
      </c>
      <c r="AE1502" s="14">
        <f>VLOOKUP($B1502,[2]Sheet3!$G:$CZ,16,0)</f>
        <v>0</v>
      </c>
      <c r="AF1502" s="14">
        <f>VLOOKUP($B1502,[2]Sheet3!$G:$CZ,17,0)</f>
        <v>0</v>
      </c>
      <c r="AG1502" s="14">
        <f>VLOOKUP($B1502,[2]Sheet3!$G:$CZ,18,0)</f>
        <v>0</v>
      </c>
      <c r="AH1502" s="14">
        <f>VLOOKUP($B1502,[2]Sheet3!$G:$CZ,19,0)</f>
        <v>0</v>
      </c>
      <c r="AI1502" s="14">
        <f>VLOOKUP($B1502,[2]Sheet3!$G:$CZ,20,0)</f>
        <v>0</v>
      </c>
      <c r="AJ1502" s="14">
        <f>VLOOKUP($B1502,[2]Sheet3!$G:$CZ,21,0)</f>
        <v>0</v>
      </c>
      <c r="AK1502" s="14">
        <f>VLOOKUP($B1502,[2]Sheet3!$G:$CZ,22,0)</f>
        <v>0</v>
      </c>
      <c r="AL1502" s="14">
        <f>VLOOKUP($B1502,[2]Sheet3!$G:$CZ,23,0)</f>
        <v>0</v>
      </c>
      <c r="AM1502" s="14">
        <f>VLOOKUP($B1502,[2]Sheet3!$G:$CZ,24,0)</f>
        <v>0</v>
      </c>
      <c r="AN1502" s="14">
        <f>VLOOKUP($B1502,[2]Sheet3!$G:$CZ,25,0)</f>
        <v>0</v>
      </c>
      <c r="AO1502" s="14">
        <f>VLOOKUP($B1502,[2]Sheet3!$G:$CZ,26,0)</f>
        <v>0</v>
      </c>
      <c r="AP1502" s="14">
        <f>VLOOKUP($B1502,[2]Sheet3!$G:$CZ,27,0)</f>
        <v>0</v>
      </c>
      <c r="AQ1502" s="14">
        <f>VLOOKUP($B1502,[2]Sheet3!$G:$CZ,28,0)</f>
        <v>0</v>
      </c>
      <c r="AR1502" s="14">
        <f>VLOOKUP($B1502,[2]Sheet3!$G:$CZ,29,0)</f>
        <v>0</v>
      </c>
      <c r="AS1502" s="14">
        <f>VLOOKUP($B1502,[2]Sheet3!$G:$CZ,30,0)</f>
        <v>0</v>
      </c>
      <c r="AT1502" s="14">
        <f>VLOOKUP($B1502,[2]Sheet3!$G:$CZ,31,0)</f>
        <v>0</v>
      </c>
      <c r="AU1502" s="14">
        <f>VLOOKUP($B1502,[2]Sheet3!$G:$CZ,32,0)</f>
        <v>0</v>
      </c>
      <c r="AV1502" s="14">
        <f>VLOOKUP($B1502,[2]Sheet3!$G:$CZ,33,0)</f>
        <v>0</v>
      </c>
      <c r="AW1502" s="14">
        <f>VLOOKUP($B1502,[2]Sheet3!$G:$CZ,34,0)</f>
        <v>0</v>
      </c>
      <c r="AX1502" s="14">
        <f>VLOOKUP($B1502,[2]Sheet3!$G:$CZ,35,0)</f>
        <v>0</v>
      </c>
      <c r="AY1502" s="14">
        <f>VLOOKUP($B1502,[2]Sheet3!$G:$CZ,36,0)</f>
        <v>0</v>
      </c>
      <c r="AZ1502" s="14">
        <f>VLOOKUP($B1502,[2]Sheet3!$G:$CZ,37,0)</f>
        <v>0</v>
      </c>
      <c r="BA1502" s="14">
        <f>VLOOKUP($B1502,[2]Sheet3!$G:$CZ,38,0)</f>
        <v>0</v>
      </c>
      <c r="BB1502" s="14">
        <f>VLOOKUP($B1502,[2]Sheet3!$G:$CZ,39,0)</f>
        <v>0</v>
      </c>
      <c r="BC1502" s="14">
        <f>VLOOKUP($B1502,[2]Sheet3!$G:$CZ,40,0)</f>
        <v>0</v>
      </c>
      <c r="BD1502" s="14">
        <f>VLOOKUP($B1502,[2]Sheet3!$G:$CZ,41,0)</f>
        <v>0</v>
      </c>
      <c r="BE1502" s="14">
        <f>VLOOKUP($B1502,[2]Sheet3!$G:$CZ,42,0)</f>
        <v>0</v>
      </c>
      <c r="BF1502" s="14">
        <f>VLOOKUP($B1502,[2]Sheet3!$G:$CZ,43,0)</f>
        <v>0</v>
      </c>
      <c r="BG1502" s="14">
        <f>VLOOKUP($B1502,[2]Sheet3!$G:$CZ,44,0)</f>
        <v>0</v>
      </c>
      <c r="BH1502" s="14">
        <f>VLOOKUP($B1502,[2]Sheet3!$G:$CZ,45,0)</f>
        <v>0</v>
      </c>
      <c r="BI1502" s="14">
        <f>VLOOKUP($B1502,[2]Sheet3!$G:$CZ,46,0)</f>
        <v>0</v>
      </c>
      <c r="BJ1502" s="14">
        <f>VLOOKUP($B1502,[2]Sheet3!$G:$CZ,47,0)</f>
        <v>0</v>
      </c>
      <c r="BK1502" s="14">
        <f>VLOOKUP($B1502,[2]Sheet3!$G:$CZ,48,0)</f>
        <v>0</v>
      </c>
      <c r="BL1502" s="14">
        <f>VLOOKUP($B1502,[2]Sheet3!$G:$CZ,49,0)</f>
        <v>0</v>
      </c>
      <c r="BM1502" s="14">
        <f>VLOOKUP($B1502,[2]Sheet3!$G:$CZ,50,0)</f>
        <v>0</v>
      </c>
      <c r="BN1502" s="14">
        <f>VLOOKUP($B1502,[2]Sheet3!$G:$CZ,51,0)</f>
        <v>0</v>
      </c>
      <c r="BO1502" s="14">
        <f>VLOOKUP($B1502,[2]Sheet3!$G:$CZ,52,0)</f>
        <v>0</v>
      </c>
      <c r="BP1502" s="14">
        <f>VLOOKUP($B1502,[2]Sheet3!$G:$CZ,53,0)</f>
        <v>0</v>
      </c>
      <c r="BQ1502" s="14">
        <f>VLOOKUP($B1502,[2]Sheet3!$G:$CZ,54,0)</f>
        <v>0</v>
      </c>
      <c r="BR1502" s="14">
        <f>VLOOKUP($B1502,[2]Sheet3!$G:$CZ,55,0)</f>
        <v>0</v>
      </c>
      <c r="BS1502" s="14">
        <f>VLOOKUP($B1502,[2]Sheet3!$G:$CZ,56,0)</f>
        <v>0</v>
      </c>
      <c r="BT1502" s="14">
        <f>VLOOKUP($B1502,[2]Sheet3!$G:$CZ,57,0)</f>
        <v>0</v>
      </c>
      <c r="BU1502" s="14">
        <f>VLOOKUP($B1502,[2]Sheet3!$G:$CZ,58,0)</f>
        <v>0</v>
      </c>
      <c r="BV1502" s="14">
        <f>VLOOKUP($B1502,[2]Sheet3!$G:$CZ,59,0)</f>
        <v>0</v>
      </c>
      <c r="BW1502" s="14">
        <f>VLOOKUP($B1502,[2]Sheet3!$G:$CZ,60,0)</f>
        <v>0</v>
      </c>
      <c r="BX1502" s="14">
        <f>VLOOKUP($B1502,[2]Sheet3!$G:$CZ,61,0)</f>
        <v>0</v>
      </c>
      <c r="BY1502" s="14">
        <f>VLOOKUP($B1502,[2]Sheet3!$G:$CZ,62,0)</f>
        <v>0</v>
      </c>
      <c r="BZ1502" s="14">
        <f>VLOOKUP($B1502,[2]Sheet3!$G:$CZ,63,0)</f>
        <v>0</v>
      </c>
      <c r="CA1502" s="14">
        <f>VLOOKUP($B1502,[2]Sheet3!$G:$CZ,64,0)</f>
        <v>0</v>
      </c>
      <c r="CB1502" s="14">
        <f>VLOOKUP($B1502,[2]Sheet3!$G:$CZ,65,0)</f>
        <v>0</v>
      </c>
      <c r="CC1502" s="14">
        <f>VLOOKUP($B1502,[2]Sheet3!$G:$CZ,66,0)</f>
        <v>0</v>
      </c>
      <c r="CD1502" s="14">
        <f>VLOOKUP($B1502,[2]Sheet3!$G:$CZ,67,0)</f>
        <v>0</v>
      </c>
      <c r="CE1502" s="14">
        <f>VLOOKUP($B1502,[2]Sheet3!$G:$CZ,68,0)</f>
        <v>0</v>
      </c>
      <c r="CF1502" s="14">
        <f>VLOOKUP($B1502,[2]Sheet3!$G:$CZ,69,0)</f>
        <v>0</v>
      </c>
      <c r="CG1502" s="14">
        <f>VLOOKUP($B1502,[2]Sheet3!$G:$CZ,70,0)</f>
        <v>0</v>
      </c>
      <c r="CH1502" s="14">
        <f>VLOOKUP($B1502,[2]Sheet3!$G:$CZ,71,0)</f>
        <v>0</v>
      </c>
      <c r="CI1502" s="14">
        <f>VLOOKUP($B1502,[2]Sheet3!$G:$CZ,72,0)</f>
        <v>0</v>
      </c>
      <c r="CJ1502" s="14">
        <f>VLOOKUP($B1502,[2]Sheet3!$G:$CZ,73,0)</f>
        <v>0</v>
      </c>
      <c r="CK1502" s="14">
        <f>VLOOKUP($B1502,[2]Sheet3!$G:$CZ,74,0)</f>
        <v>0</v>
      </c>
      <c r="CL1502" s="14">
        <f>VLOOKUP($B1502,[2]Sheet3!$G:$CZ,75,0)</f>
        <v>0</v>
      </c>
      <c r="CM1502" s="14">
        <f>VLOOKUP($B1502,[2]Sheet3!$G:$CZ,76,0)</f>
        <v>0</v>
      </c>
      <c r="CN1502" s="14">
        <f>VLOOKUP($B1502,[2]Sheet3!$G:$CZ,77,0)</f>
        <v>0</v>
      </c>
      <c r="CO1502" s="14">
        <f>VLOOKUP($B1502,[2]Sheet3!$G:$CZ,78,0)</f>
        <v>0</v>
      </c>
      <c r="CP1502" s="14">
        <f>VLOOKUP($B1502,[2]Sheet3!$G:$CZ,79,0)</f>
        <v>0</v>
      </c>
      <c r="CQ1502" s="14">
        <f>VLOOKUP($B1502,[2]Sheet3!$G:$CZ,80,0)</f>
        <v>0</v>
      </c>
      <c r="CR1502" s="14">
        <f>VLOOKUP($B1502,[2]Sheet3!$G:$CZ,81,0)</f>
        <v>0</v>
      </c>
      <c r="CS1502" s="14">
        <f>VLOOKUP($B1502,[2]Sheet3!$G:$CZ,82,0)</f>
        <v>0</v>
      </c>
      <c r="CT1502" s="14">
        <f>VLOOKUP($B1502,[2]Sheet3!$G:$CZ,83,0)</f>
        <v>0</v>
      </c>
      <c r="CU1502" s="14">
        <f>VLOOKUP($B1502,[2]Sheet3!$G:$CZ,84,0)</f>
        <v>0</v>
      </c>
      <c r="CV1502" s="14">
        <f>VLOOKUP($B1502,[2]Sheet3!$G:$CZ,85,0)</f>
        <v>0</v>
      </c>
      <c r="CW1502" s="14">
        <f>VLOOKUP($B1502,[2]Sheet3!$G:$CZ,86,0)</f>
        <v>0</v>
      </c>
      <c r="CX1502" s="14">
        <f>VLOOKUP($B1502,[2]Sheet3!$G:$CZ,87,0)</f>
        <v>0</v>
      </c>
      <c r="CY1502" s="14">
        <f>VLOOKUP($B1502,[2]Sheet3!$G:$CZ,88,0)</f>
        <v>0</v>
      </c>
      <c r="CZ1502" s="14">
        <f>VLOOKUP($B1502,[2]Sheet3!$G:$CZ,89,0)</f>
        <v>0</v>
      </c>
      <c r="DA1502" s="14">
        <f>VLOOKUP($B1502,[2]Sheet3!$G:$CZ,90,0)</f>
        <v>0</v>
      </c>
      <c r="DB1502" s="14">
        <f>VLOOKUP($B1502,[2]Sheet3!$G:$CZ,91,0)</f>
        <v>0</v>
      </c>
      <c r="DC1502" s="14">
        <f>VLOOKUP($B1502,[2]Sheet3!$G:$CZ,92,0)</f>
        <v>0</v>
      </c>
      <c r="DD1502" s="14">
        <f>VLOOKUP($B1502,[2]Sheet3!$G:$CZ,93,0)</f>
        <v>0</v>
      </c>
      <c r="DE1502" s="14">
        <f>VLOOKUP($B1502,[2]Sheet3!$G:$CZ,94,0)</f>
        <v>0</v>
      </c>
      <c r="DF1502" s="14">
        <f>VLOOKUP($B1502,[2]Sheet3!$G:$CZ,95,0)</f>
        <v>0</v>
      </c>
      <c r="DG1502" s="14">
        <f>VLOOKUP($B1502,[2]Sheet3!$G:$CZ,96,0)</f>
        <v>0</v>
      </c>
      <c r="DH1502" s="14">
        <f>VLOOKUP($B1502,[2]Sheet3!$G:$CZ,97,0)</f>
        <v>0</v>
      </c>
      <c r="DI1502" s="14">
        <f>VLOOKUP($B1502,[2]Sheet3!$G:$CZ,98,0)</f>
        <v>0</v>
      </c>
    </row>
    <row r="1503" spans="1:113" x14ac:dyDescent="0.3">
      <c r="A1503" s="9" t="str">
        <f t="shared" si="71"/>
        <v>W24090</v>
      </c>
      <c r="B1503" s="15" t="s">
        <v>3131</v>
      </c>
      <c r="C1503" s="15" t="s">
        <v>3132</v>
      </c>
      <c r="F1503" s="7" t="s">
        <v>15</v>
      </c>
      <c r="G1503" s="12" t="s">
        <v>4995</v>
      </c>
      <c r="H1503" s="12" t="str">
        <f>VLOOKUP($B1503,[1]Sheet1!$A:$G,5,0)</f>
        <v>santosh.desai@redingtongroup.com</v>
      </c>
      <c r="I1503" s="12" t="str">
        <f>VLOOKUP($B1503,[1]Sheet1!$A:$G,7,0)</f>
        <v>dilip.vishwa@redingtongroup.com</v>
      </c>
      <c r="J1503" s="12" t="s">
        <v>82</v>
      </c>
      <c r="K1503" s="7"/>
      <c r="L1503" s="7"/>
      <c r="M1503" s="8"/>
      <c r="N1503" s="7" t="str">
        <f t="shared" si="69"/>
        <v>santosh.desai@redingtongroup.com; dilip.vishwa@redingtongroup.com; nilesh.phirke@redingtongroup.com;christopher.joseph@redingtongroup.com</v>
      </c>
      <c r="O1503" s="7" t="str">
        <f t="shared" si="70"/>
        <v>W24090</v>
      </c>
      <c r="P1503" s="8" t="s">
        <v>5215</v>
      </c>
      <c r="Q1503" s="14">
        <f>VLOOKUP($B1503,[2]Sheet3!$G:$CZ,2,0)</f>
        <v>2400300684</v>
      </c>
      <c r="R1503" s="14">
        <f>VLOOKUP($B1503,[2]Sheet3!$G:$CZ,3,0)</f>
        <v>2400307059</v>
      </c>
      <c r="S1503" s="14">
        <f>VLOOKUP($B1503,[2]Sheet3!$G:$CZ,4,0)</f>
        <v>2400306853</v>
      </c>
      <c r="T1503" s="14">
        <f>VLOOKUP($B1503,[2]Sheet3!$G:$CZ,5,0)</f>
        <v>2400305914</v>
      </c>
      <c r="U1503" s="14">
        <f>VLOOKUP($B1503,[2]Sheet3!$G:$CZ,6,0)</f>
        <v>0</v>
      </c>
      <c r="V1503" s="14">
        <f>VLOOKUP($B1503,[2]Sheet3!$G:$CZ,7,0)</f>
        <v>0</v>
      </c>
      <c r="W1503" s="14">
        <f>VLOOKUP($B1503,[2]Sheet3!$G:$CZ,8,0)</f>
        <v>0</v>
      </c>
      <c r="X1503" s="14">
        <f>VLOOKUP($B1503,[2]Sheet3!$G:$CZ,9,0)</f>
        <v>0</v>
      </c>
      <c r="Y1503" s="14">
        <f>VLOOKUP($B1503,[2]Sheet3!$G:$CZ,10,0)</f>
        <v>0</v>
      </c>
      <c r="Z1503" s="14">
        <f>VLOOKUP($B1503,[2]Sheet3!$G:$CZ,11,0)</f>
        <v>0</v>
      </c>
      <c r="AA1503" s="14">
        <f>VLOOKUP($B1503,[2]Sheet3!$G:$CZ,12,0)</f>
        <v>0</v>
      </c>
      <c r="AB1503" s="14">
        <f>VLOOKUP($B1503,[2]Sheet3!$G:$CZ,13,0)</f>
        <v>0</v>
      </c>
      <c r="AC1503" s="14">
        <f>VLOOKUP($B1503,[2]Sheet3!$G:$CZ,14,0)</f>
        <v>0</v>
      </c>
      <c r="AD1503" s="14">
        <f>VLOOKUP($B1503,[2]Sheet3!$G:$CZ,15,0)</f>
        <v>0</v>
      </c>
      <c r="AE1503" s="14">
        <f>VLOOKUP($B1503,[2]Sheet3!$G:$CZ,16,0)</f>
        <v>0</v>
      </c>
      <c r="AF1503" s="14">
        <f>VLOOKUP($B1503,[2]Sheet3!$G:$CZ,17,0)</f>
        <v>0</v>
      </c>
      <c r="AG1503" s="14">
        <f>VLOOKUP($B1503,[2]Sheet3!$G:$CZ,18,0)</f>
        <v>0</v>
      </c>
      <c r="AH1503" s="14">
        <f>VLOOKUP($B1503,[2]Sheet3!$G:$CZ,19,0)</f>
        <v>0</v>
      </c>
      <c r="AI1503" s="14">
        <f>VLOOKUP($B1503,[2]Sheet3!$G:$CZ,20,0)</f>
        <v>0</v>
      </c>
      <c r="AJ1503" s="14">
        <f>VLOOKUP($B1503,[2]Sheet3!$G:$CZ,21,0)</f>
        <v>0</v>
      </c>
      <c r="AK1503" s="14">
        <f>VLOOKUP($B1503,[2]Sheet3!$G:$CZ,22,0)</f>
        <v>0</v>
      </c>
      <c r="AL1503" s="14">
        <f>VLOOKUP($B1503,[2]Sheet3!$G:$CZ,23,0)</f>
        <v>0</v>
      </c>
      <c r="AM1503" s="14">
        <f>VLOOKUP($B1503,[2]Sheet3!$G:$CZ,24,0)</f>
        <v>0</v>
      </c>
      <c r="AN1503" s="14">
        <f>VLOOKUP($B1503,[2]Sheet3!$G:$CZ,25,0)</f>
        <v>0</v>
      </c>
      <c r="AO1503" s="14">
        <f>VLOOKUP($B1503,[2]Sheet3!$G:$CZ,26,0)</f>
        <v>0</v>
      </c>
      <c r="AP1503" s="14">
        <f>VLOOKUP($B1503,[2]Sheet3!$G:$CZ,27,0)</f>
        <v>0</v>
      </c>
      <c r="AQ1503" s="14">
        <f>VLOOKUP($B1503,[2]Sheet3!$G:$CZ,28,0)</f>
        <v>0</v>
      </c>
      <c r="AR1503" s="14">
        <f>VLOOKUP($B1503,[2]Sheet3!$G:$CZ,29,0)</f>
        <v>0</v>
      </c>
      <c r="AS1503" s="14">
        <f>VLOOKUP($B1503,[2]Sheet3!$G:$CZ,30,0)</f>
        <v>0</v>
      </c>
      <c r="AT1503" s="14">
        <f>VLOOKUP($B1503,[2]Sheet3!$G:$CZ,31,0)</f>
        <v>0</v>
      </c>
      <c r="AU1503" s="14">
        <f>VLOOKUP($B1503,[2]Sheet3!$G:$CZ,32,0)</f>
        <v>0</v>
      </c>
      <c r="AV1503" s="14">
        <f>VLOOKUP($B1503,[2]Sheet3!$G:$CZ,33,0)</f>
        <v>0</v>
      </c>
      <c r="AW1503" s="14">
        <f>VLOOKUP($B1503,[2]Sheet3!$G:$CZ,34,0)</f>
        <v>0</v>
      </c>
      <c r="AX1503" s="14">
        <f>VLOOKUP($B1503,[2]Sheet3!$G:$CZ,35,0)</f>
        <v>0</v>
      </c>
      <c r="AY1503" s="14">
        <f>VLOOKUP($B1503,[2]Sheet3!$G:$CZ,36,0)</f>
        <v>0</v>
      </c>
      <c r="AZ1503" s="14">
        <f>VLOOKUP($B1503,[2]Sheet3!$G:$CZ,37,0)</f>
        <v>0</v>
      </c>
      <c r="BA1503" s="14">
        <f>VLOOKUP($B1503,[2]Sheet3!$G:$CZ,38,0)</f>
        <v>0</v>
      </c>
      <c r="BB1503" s="14">
        <f>VLOOKUP($B1503,[2]Sheet3!$G:$CZ,39,0)</f>
        <v>0</v>
      </c>
      <c r="BC1503" s="14">
        <f>VLOOKUP($B1503,[2]Sheet3!$G:$CZ,40,0)</f>
        <v>0</v>
      </c>
      <c r="BD1503" s="14">
        <f>VLOOKUP($B1503,[2]Sheet3!$G:$CZ,41,0)</f>
        <v>0</v>
      </c>
      <c r="BE1503" s="14">
        <f>VLOOKUP($B1503,[2]Sheet3!$G:$CZ,42,0)</f>
        <v>0</v>
      </c>
      <c r="BF1503" s="14">
        <f>VLOOKUP($B1503,[2]Sheet3!$G:$CZ,43,0)</f>
        <v>0</v>
      </c>
      <c r="BG1503" s="14">
        <f>VLOOKUP($B1503,[2]Sheet3!$G:$CZ,44,0)</f>
        <v>0</v>
      </c>
      <c r="BH1503" s="14">
        <f>VLOOKUP($B1503,[2]Sheet3!$G:$CZ,45,0)</f>
        <v>0</v>
      </c>
      <c r="BI1503" s="14">
        <f>VLOOKUP($B1503,[2]Sheet3!$G:$CZ,46,0)</f>
        <v>0</v>
      </c>
      <c r="BJ1503" s="14">
        <f>VLOOKUP($B1503,[2]Sheet3!$G:$CZ,47,0)</f>
        <v>0</v>
      </c>
      <c r="BK1503" s="14">
        <f>VLOOKUP($B1503,[2]Sheet3!$G:$CZ,48,0)</f>
        <v>0</v>
      </c>
      <c r="BL1503" s="14">
        <f>VLOOKUP($B1503,[2]Sheet3!$G:$CZ,49,0)</f>
        <v>0</v>
      </c>
      <c r="BM1503" s="14">
        <f>VLOOKUP($B1503,[2]Sheet3!$G:$CZ,50,0)</f>
        <v>0</v>
      </c>
      <c r="BN1503" s="14">
        <f>VLOOKUP($B1503,[2]Sheet3!$G:$CZ,51,0)</f>
        <v>0</v>
      </c>
      <c r="BO1503" s="14">
        <f>VLOOKUP($B1503,[2]Sheet3!$G:$CZ,52,0)</f>
        <v>0</v>
      </c>
      <c r="BP1503" s="14">
        <f>VLOOKUP($B1503,[2]Sheet3!$G:$CZ,53,0)</f>
        <v>0</v>
      </c>
      <c r="BQ1503" s="14">
        <f>VLOOKUP($B1503,[2]Sheet3!$G:$CZ,54,0)</f>
        <v>0</v>
      </c>
      <c r="BR1503" s="14">
        <f>VLOOKUP($B1503,[2]Sheet3!$G:$CZ,55,0)</f>
        <v>0</v>
      </c>
      <c r="BS1503" s="14">
        <f>VLOOKUP($B1503,[2]Sheet3!$G:$CZ,56,0)</f>
        <v>0</v>
      </c>
      <c r="BT1503" s="14">
        <f>VLOOKUP($B1503,[2]Sheet3!$G:$CZ,57,0)</f>
        <v>0</v>
      </c>
      <c r="BU1503" s="14">
        <f>VLOOKUP($B1503,[2]Sheet3!$G:$CZ,58,0)</f>
        <v>0</v>
      </c>
      <c r="BV1503" s="14">
        <f>VLOOKUP($B1503,[2]Sheet3!$G:$CZ,59,0)</f>
        <v>0</v>
      </c>
      <c r="BW1503" s="14">
        <f>VLOOKUP($B1503,[2]Sheet3!$G:$CZ,60,0)</f>
        <v>0</v>
      </c>
      <c r="BX1503" s="14">
        <f>VLOOKUP($B1503,[2]Sheet3!$G:$CZ,61,0)</f>
        <v>0</v>
      </c>
      <c r="BY1503" s="14">
        <f>VLOOKUP($B1503,[2]Sheet3!$G:$CZ,62,0)</f>
        <v>0</v>
      </c>
      <c r="BZ1503" s="14">
        <f>VLOOKUP($B1503,[2]Sheet3!$G:$CZ,63,0)</f>
        <v>0</v>
      </c>
      <c r="CA1503" s="14">
        <f>VLOOKUP($B1503,[2]Sheet3!$G:$CZ,64,0)</f>
        <v>0</v>
      </c>
      <c r="CB1503" s="14">
        <f>VLOOKUP($B1503,[2]Sheet3!$G:$CZ,65,0)</f>
        <v>0</v>
      </c>
      <c r="CC1503" s="14">
        <f>VLOOKUP($B1503,[2]Sheet3!$G:$CZ,66,0)</f>
        <v>0</v>
      </c>
      <c r="CD1503" s="14">
        <f>VLOOKUP($B1503,[2]Sheet3!$G:$CZ,67,0)</f>
        <v>0</v>
      </c>
      <c r="CE1503" s="14">
        <f>VLOOKUP($B1503,[2]Sheet3!$G:$CZ,68,0)</f>
        <v>0</v>
      </c>
      <c r="CF1503" s="14">
        <f>VLOOKUP($B1503,[2]Sheet3!$G:$CZ,69,0)</f>
        <v>0</v>
      </c>
      <c r="CG1503" s="14">
        <f>VLOOKUP($B1503,[2]Sheet3!$G:$CZ,70,0)</f>
        <v>0</v>
      </c>
      <c r="CH1503" s="14">
        <f>VLOOKUP($B1503,[2]Sheet3!$G:$CZ,71,0)</f>
        <v>0</v>
      </c>
      <c r="CI1503" s="14">
        <f>VLOOKUP($B1503,[2]Sheet3!$G:$CZ,72,0)</f>
        <v>0</v>
      </c>
      <c r="CJ1503" s="14">
        <f>VLOOKUP($B1503,[2]Sheet3!$G:$CZ,73,0)</f>
        <v>0</v>
      </c>
      <c r="CK1503" s="14">
        <f>VLOOKUP($B1503,[2]Sheet3!$G:$CZ,74,0)</f>
        <v>0</v>
      </c>
      <c r="CL1503" s="14">
        <f>VLOOKUP($B1503,[2]Sheet3!$G:$CZ,75,0)</f>
        <v>0</v>
      </c>
      <c r="CM1503" s="14">
        <f>VLOOKUP($B1503,[2]Sheet3!$G:$CZ,76,0)</f>
        <v>0</v>
      </c>
      <c r="CN1503" s="14">
        <f>VLOOKUP($B1503,[2]Sheet3!$G:$CZ,77,0)</f>
        <v>0</v>
      </c>
      <c r="CO1503" s="14">
        <f>VLOOKUP($B1503,[2]Sheet3!$G:$CZ,78,0)</f>
        <v>0</v>
      </c>
      <c r="CP1503" s="14">
        <f>VLOOKUP($B1503,[2]Sheet3!$G:$CZ,79,0)</f>
        <v>0</v>
      </c>
      <c r="CQ1503" s="14">
        <f>VLOOKUP($B1503,[2]Sheet3!$G:$CZ,80,0)</f>
        <v>0</v>
      </c>
      <c r="CR1503" s="14">
        <f>VLOOKUP($B1503,[2]Sheet3!$G:$CZ,81,0)</f>
        <v>0</v>
      </c>
      <c r="CS1503" s="14">
        <f>VLOOKUP($B1503,[2]Sheet3!$G:$CZ,82,0)</f>
        <v>0</v>
      </c>
      <c r="CT1503" s="14">
        <f>VLOOKUP($B1503,[2]Sheet3!$G:$CZ,83,0)</f>
        <v>0</v>
      </c>
      <c r="CU1503" s="14">
        <f>VLOOKUP($B1503,[2]Sheet3!$G:$CZ,84,0)</f>
        <v>0</v>
      </c>
      <c r="CV1503" s="14">
        <f>VLOOKUP($B1503,[2]Sheet3!$G:$CZ,85,0)</f>
        <v>0</v>
      </c>
      <c r="CW1503" s="14">
        <f>VLOOKUP($B1503,[2]Sheet3!$G:$CZ,86,0)</f>
        <v>0</v>
      </c>
      <c r="CX1503" s="14">
        <f>VLOOKUP($B1503,[2]Sheet3!$G:$CZ,87,0)</f>
        <v>0</v>
      </c>
      <c r="CY1503" s="14">
        <f>VLOOKUP($B1503,[2]Sheet3!$G:$CZ,88,0)</f>
        <v>0</v>
      </c>
      <c r="CZ1503" s="14">
        <f>VLOOKUP($B1503,[2]Sheet3!$G:$CZ,89,0)</f>
        <v>0</v>
      </c>
      <c r="DA1503" s="14">
        <f>VLOOKUP($B1503,[2]Sheet3!$G:$CZ,90,0)</f>
        <v>0</v>
      </c>
      <c r="DB1503" s="14">
        <f>VLOOKUP($B1503,[2]Sheet3!$G:$CZ,91,0)</f>
        <v>0</v>
      </c>
      <c r="DC1503" s="14">
        <f>VLOOKUP($B1503,[2]Sheet3!$G:$CZ,92,0)</f>
        <v>0</v>
      </c>
      <c r="DD1503" s="14">
        <f>VLOOKUP($B1503,[2]Sheet3!$G:$CZ,93,0)</f>
        <v>0</v>
      </c>
      <c r="DE1503" s="14">
        <f>VLOOKUP($B1503,[2]Sheet3!$G:$CZ,94,0)</f>
        <v>0</v>
      </c>
      <c r="DF1503" s="14">
        <f>VLOOKUP($B1503,[2]Sheet3!$G:$CZ,95,0)</f>
        <v>0</v>
      </c>
      <c r="DG1503" s="14">
        <f>VLOOKUP($B1503,[2]Sheet3!$G:$CZ,96,0)</f>
        <v>0</v>
      </c>
      <c r="DH1503" s="14">
        <f>VLOOKUP($B1503,[2]Sheet3!$G:$CZ,97,0)</f>
        <v>0</v>
      </c>
      <c r="DI1503" s="14">
        <f>VLOOKUP($B1503,[2]Sheet3!$G:$CZ,98,0)</f>
        <v>0</v>
      </c>
    </row>
    <row r="1504" spans="1:113" x14ac:dyDescent="0.3">
      <c r="A1504" s="9" t="str">
        <f t="shared" si="71"/>
        <v>N13193</v>
      </c>
      <c r="B1504" s="15" t="s">
        <v>315</v>
      </c>
      <c r="C1504" s="15" t="s">
        <v>316</v>
      </c>
      <c r="F1504" s="7" t="s">
        <v>15</v>
      </c>
      <c r="G1504" s="12" t="s">
        <v>4996</v>
      </c>
      <c r="H1504" s="12" t="str">
        <f>VLOOKUP($B1504,[1]Sheet1!$A:$G,5,0)</f>
        <v>manish.shivkumar@redingtongroup.com</v>
      </c>
      <c r="I1504" s="12" t="str">
        <f>VLOOKUP($B1504,[1]Sheet1!$A:$G,7,0)</f>
        <v>sidharth.eknath@redingtongroup.com</v>
      </c>
      <c r="J1504" s="12" t="s">
        <v>82</v>
      </c>
      <c r="K1504" s="7"/>
      <c r="L1504" s="7"/>
      <c r="M1504" s="8"/>
      <c r="N1504" s="7" t="str">
        <f t="shared" si="69"/>
        <v>manish.shivkumar@redingtongroup.com; sidharth.eknath@redingtongroup.com; nilesh.phirke@redingtongroup.com;christopher.joseph@redingtongroup.com</v>
      </c>
      <c r="O1504" s="7" t="str">
        <f t="shared" si="70"/>
        <v>N13193</v>
      </c>
      <c r="P1504" s="8" t="s">
        <v>5215</v>
      </c>
      <c r="Q1504" s="14">
        <f>VLOOKUP($B1504,[2]Sheet3!$G:$CZ,2,0)</f>
        <v>2400308334</v>
      </c>
      <c r="R1504" s="14">
        <f>VLOOKUP($B1504,[2]Sheet3!$G:$CZ,3,0)</f>
        <v>0</v>
      </c>
      <c r="S1504" s="14">
        <f>VLOOKUP($B1504,[2]Sheet3!$G:$CZ,4,0)</f>
        <v>0</v>
      </c>
      <c r="T1504" s="14">
        <f>VLOOKUP($B1504,[2]Sheet3!$G:$CZ,5,0)</f>
        <v>0</v>
      </c>
      <c r="U1504" s="14">
        <f>VLOOKUP($B1504,[2]Sheet3!$G:$CZ,6,0)</f>
        <v>0</v>
      </c>
      <c r="V1504" s="14">
        <f>VLOOKUP($B1504,[2]Sheet3!$G:$CZ,7,0)</f>
        <v>0</v>
      </c>
      <c r="W1504" s="14">
        <f>VLOOKUP($B1504,[2]Sheet3!$G:$CZ,8,0)</f>
        <v>0</v>
      </c>
      <c r="X1504" s="14">
        <f>VLOOKUP($B1504,[2]Sheet3!$G:$CZ,9,0)</f>
        <v>0</v>
      </c>
      <c r="Y1504" s="14">
        <f>VLOOKUP($B1504,[2]Sheet3!$G:$CZ,10,0)</f>
        <v>0</v>
      </c>
      <c r="Z1504" s="14">
        <f>VLOOKUP($B1504,[2]Sheet3!$G:$CZ,11,0)</f>
        <v>0</v>
      </c>
      <c r="AA1504" s="14">
        <f>VLOOKUP($B1504,[2]Sheet3!$G:$CZ,12,0)</f>
        <v>0</v>
      </c>
      <c r="AB1504" s="14">
        <f>VLOOKUP($B1504,[2]Sheet3!$G:$CZ,13,0)</f>
        <v>0</v>
      </c>
      <c r="AC1504" s="14">
        <f>VLOOKUP($B1504,[2]Sheet3!$G:$CZ,14,0)</f>
        <v>0</v>
      </c>
      <c r="AD1504" s="14">
        <f>VLOOKUP($B1504,[2]Sheet3!$G:$CZ,15,0)</f>
        <v>0</v>
      </c>
      <c r="AE1504" s="14">
        <f>VLOOKUP($B1504,[2]Sheet3!$G:$CZ,16,0)</f>
        <v>0</v>
      </c>
      <c r="AF1504" s="14">
        <f>VLOOKUP($B1504,[2]Sheet3!$G:$CZ,17,0)</f>
        <v>0</v>
      </c>
      <c r="AG1504" s="14">
        <f>VLOOKUP($B1504,[2]Sheet3!$G:$CZ,18,0)</f>
        <v>0</v>
      </c>
      <c r="AH1504" s="14">
        <f>VLOOKUP($B1504,[2]Sheet3!$G:$CZ,19,0)</f>
        <v>0</v>
      </c>
      <c r="AI1504" s="14">
        <f>VLOOKUP($B1504,[2]Sheet3!$G:$CZ,20,0)</f>
        <v>0</v>
      </c>
      <c r="AJ1504" s="14">
        <f>VLOOKUP($B1504,[2]Sheet3!$G:$CZ,21,0)</f>
        <v>0</v>
      </c>
      <c r="AK1504" s="14">
        <f>VLOOKUP($B1504,[2]Sheet3!$G:$CZ,22,0)</f>
        <v>0</v>
      </c>
      <c r="AL1504" s="14">
        <f>VLOOKUP($B1504,[2]Sheet3!$G:$CZ,23,0)</f>
        <v>0</v>
      </c>
      <c r="AM1504" s="14">
        <f>VLOOKUP($B1504,[2]Sheet3!$G:$CZ,24,0)</f>
        <v>0</v>
      </c>
      <c r="AN1504" s="14">
        <f>VLOOKUP($B1504,[2]Sheet3!$G:$CZ,25,0)</f>
        <v>0</v>
      </c>
      <c r="AO1504" s="14">
        <f>VLOOKUP($B1504,[2]Sheet3!$G:$CZ,26,0)</f>
        <v>0</v>
      </c>
      <c r="AP1504" s="14">
        <f>VLOOKUP($B1504,[2]Sheet3!$G:$CZ,27,0)</f>
        <v>0</v>
      </c>
      <c r="AQ1504" s="14">
        <f>VLOOKUP($B1504,[2]Sheet3!$G:$CZ,28,0)</f>
        <v>0</v>
      </c>
      <c r="AR1504" s="14">
        <f>VLOOKUP($B1504,[2]Sheet3!$G:$CZ,29,0)</f>
        <v>0</v>
      </c>
      <c r="AS1504" s="14">
        <f>VLOOKUP($B1504,[2]Sheet3!$G:$CZ,30,0)</f>
        <v>0</v>
      </c>
      <c r="AT1504" s="14">
        <f>VLOOKUP($B1504,[2]Sheet3!$G:$CZ,31,0)</f>
        <v>0</v>
      </c>
      <c r="AU1504" s="14">
        <f>VLOOKUP($B1504,[2]Sheet3!$G:$CZ,32,0)</f>
        <v>0</v>
      </c>
      <c r="AV1504" s="14">
        <f>VLOOKUP($B1504,[2]Sheet3!$G:$CZ,33,0)</f>
        <v>0</v>
      </c>
      <c r="AW1504" s="14">
        <f>VLOOKUP($B1504,[2]Sheet3!$G:$CZ,34,0)</f>
        <v>0</v>
      </c>
      <c r="AX1504" s="14">
        <f>VLOOKUP($B1504,[2]Sheet3!$G:$CZ,35,0)</f>
        <v>0</v>
      </c>
      <c r="AY1504" s="14">
        <f>VLOOKUP($B1504,[2]Sheet3!$G:$CZ,36,0)</f>
        <v>0</v>
      </c>
      <c r="AZ1504" s="14">
        <f>VLOOKUP($B1504,[2]Sheet3!$G:$CZ,37,0)</f>
        <v>0</v>
      </c>
      <c r="BA1504" s="14">
        <f>VLOOKUP($B1504,[2]Sheet3!$G:$CZ,38,0)</f>
        <v>0</v>
      </c>
      <c r="BB1504" s="14">
        <f>VLOOKUP($B1504,[2]Sheet3!$G:$CZ,39,0)</f>
        <v>0</v>
      </c>
      <c r="BC1504" s="14">
        <f>VLOOKUP($B1504,[2]Sheet3!$G:$CZ,40,0)</f>
        <v>0</v>
      </c>
      <c r="BD1504" s="14">
        <f>VLOOKUP($B1504,[2]Sheet3!$G:$CZ,41,0)</f>
        <v>0</v>
      </c>
      <c r="BE1504" s="14">
        <f>VLOOKUP($B1504,[2]Sheet3!$G:$CZ,42,0)</f>
        <v>0</v>
      </c>
      <c r="BF1504" s="14">
        <f>VLOOKUP($B1504,[2]Sheet3!$G:$CZ,43,0)</f>
        <v>0</v>
      </c>
      <c r="BG1504" s="14">
        <f>VLOOKUP($B1504,[2]Sheet3!$G:$CZ,44,0)</f>
        <v>0</v>
      </c>
      <c r="BH1504" s="14">
        <f>VLOOKUP($B1504,[2]Sheet3!$G:$CZ,45,0)</f>
        <v>0</v>
      </c>
      <c r="BI1504" s="14">
        <f>VLOOKUP($B1504,[2]Sheet3!$G:$CZ,46,0)</f>
        <v>0</v>
      </c>
      <c r="BJ1504" s="14">
        <f>VLOOKUP($B1504,[2]Sheet3!$G:$CZ,47,0)</f>
        <v>0</v>
      </c>
      <c r="BK1504" s="14">
        <f>VLOOKUP($B1504,[2]Sheet3!$G:$CZ,48,0)</f>
        <v>0</v>
      </c>
      <c r="BL1504" s="14">
        <f>VLOOKUP($B1504,[2]Sheet3!$G:$CZ,49,0)</f>
        <v>0</v>
      </c>
      <c r="BM1504" s="14">
        <f>VLOOKUP($B1504,[2]Sheet3!$G:$CZ,50,0)</f>
        <v>0</v>
      </c>
      <c r="BN1504" s="14">
        <f>VLOOKUP($B1504,[2]Sheet3!$G:$CZ,51,0)</f>
        <v>0</v>
      </c>
      <c r="BO1504" s="14">
        <f>VLOOKUP($B1504,[2]Sheet3!$G:$CZ,52,0)</f>
        <v>0</v>
      </c>
      <c r="BP1504" s="14">
        <f>VLOOKUP($B1504,[2]Sheet3!$G:$CZ,53,0)</f>
        <v>0</v>
      </c>
      <c r="BQ1504" s="14">
        <f>VLOOKUP($B1504,[2]Sheet3!$G:$CZ,54,0)</f>
        <v>0</v>
      </c>
      <c r="BR1504" s="14">
        <f>VLOOKUP($B1504,[2]Sheet3!$G:$CZ,55,0)</f>
        <v>0</v>
      </c>
      <c r="BS1504" s="14">
        <f>VLOOKUP($B1504,[2]Sheet3!$G:$CZ,56,0)</f>
        <v>0</v>
      </c>
      <c r="BT1504" s="14">
        <f>VLOOKUP($B1504,[2]Sheet3!$G:$CZ,57,0)</f>
        <v>0</v>
      </c>
      <c r="BU1504" s="14">
        <f>VLOOKUP($B1504,[2]Sheet3!$G:$CZ,58,0)</f>
        <v>0</v>
      </c>
      <c r="BV1504" s="14">
        <f>VLOOKUP($B1504,[2]Sheet3!$G:$CZ,59,0)</f>
        <v>0</v>
      </c>
      <c r="BW1504" s="14">
        <f>VLOOKUP($B1504,[2]Sheet3!$G:$CZ,60,0)</f>
        <v>0</v>
      </c>
      <c r="BX1504" s="14">
        <f>VLOOKUP($B1504,[2]Sheet3!$G:$CZ,61,0)</f>
        <v>0</v>
      </c>
      <c r="BY1504" s="14">
        <f>VLOOKUP($B1504,[2]Sheet3!$G:$CZ,62,0)</f>
        <v>0</v>
      </c>
      <c r="BZ1504" s="14">
        <f>VLOOKUP($B1504,[2]Sheet3!$G:$CZ,63,0)</f>
        <v>0</v>
      </c>
      <c r="CA1504" s="14">
        <f>VLOOKUP($B1504,[2]Sheet3!$G:$CZ,64,0)</f>
        <v>0</v>
      </c>
      <c r="CB1504" s="14">
        <f>VLOOKUP($B1504,[2]Sheet3!$G:$CZ,65,0)</f>
        <v>0</v>
      </c>
      <c r="CC1504" s="14">
        <f>VLOOKUP($B1504,[2]Sheet3!$G:$CZ,66,0)</f>
        <v>0</v>
      </c>
      <c r="CD1504" s="14">
        <f>VLOOKUP($B1504,[2]Sheet3!$G:$CZ,67,0)</f>
        <v>0</v>
      </c>
      <c r="CE1504" s="14">
        <f>VLOOKUP($B1504,[2]Sheet3!$G:$CZ,68,0)</f>
        <v>0</v>
      </c>
      <c r="CF1504" s="14">
        <f>VLOOKUP($B1504,[2]Sheet3!$G:$CZ,69,0)</f>
        <v>0</v>
      </c>
      <c r="CG1504" s="14">
        <f>VLOOKUP($B1504,[2]Sheet3!$G:$CZ,70,0)</f>
        <v>0</v>
      </c>
      <c r="CH1504" s="14">
        <f>VLOOKUP($B1504,[2]Sheet3!$G:$CZ,71,0)</f>
        <v>0</v>
      </c>
      <c r="CI1504" s="14">
        <f>VLOOKUP($B1504,[2]Sheet3!$G:$CZ,72,0)</f>
        <v>0</v>
      </c>
      <c r="CJ1504" s="14">
        <f>VLOOKUP($B1504,[2]Sheet3!$G:$CZ,73,0)</f>
        <v>0</v>
      </c>
      <c r="CK1504" s="14">
        <f>VLOOKUP($B1504,[2]Sheet3!$G:$CZ,74,0)</f>
        <v>0</v>
      </c>
      <c r="CL1504" s="14">
        <f>VLOOKUP($B1504,[2]Sheet3!$G:$CZ,75,0)</f>
        <v>0</v>
      </c>
      <c r="CM1504" s="14">
        <f>VLOOKUP($B1504,[2]Sheet3!$G:$CZ,76,0)</f>
        <v>0</v>
      </c>
      <c r="CN1504" s="14">
        <f>VLOOKUP($B1504,[2]Sheet3!$G:$CZ,77,0)</f>
        <v>0</v>
      </c>
      <c r="CO1504" s="14">
        <f>VLOOKUP($B1504,[2]Sheet3!$G:$CZ,78,0)</f>
        <v>0</v>
      </c>
      <c r="CP1504" s="14">
        <f>VLOOKUP($B1504,[2]Sheet3!$G:$CZ,79,0)</f>
        <v>0</v>
      </c>
      <c r="CQ1504" s="14">
        <f>VLOOKUP($B1504,[2]Sheet3!$G:$CZ,80,0)</f>
        <v>0</v>
      </c>
      <c r="CR1504" s="14">
        <f>VLOOKUP($B1504,[2]Sheet3!$G:$CZ,81,0)</f>
        <v>0</v>
      </c>
      <c r="CS1504" s="14">
        <f>VLOOKUP($B1504,[2]Sheet3!$G:$CZ,82,0)</f>
        <v>0</v>
      </c>
      <c r="CT1504" s="14">
        <f>VLOOKUP($B1504,[2]Sheet3!$G:$CZ,83,0)</f>
        <v>0</v>
      </c>
      <c r="CU1504" s="14">
        <f>VLOOKUP($B1504,[2]Sheet3!$G:$CZ,84,0)</f>
        <v>0</v>
      </c>
      <c r="CV1504" s="14">
        <f>VLOOKUP($B1504,[2]Sheet3!$G:$CZ,85,0)</f>
        <v>0</v>
      </c>
      <c r="CW1504" s="14">
        <f>VLOOKUP($B1504,[2]Sheet3!$G:$CZ,86,0)</f>
        <v>0</v>
      </c>
      <c r="CX1504" s="14">
        <f>VLOOKUP($B1504,[2]Sheet3!$G:$CZ,87,0)</f>
        <v>0</v>
      </c>
      <c r="CY1504" s="14">
        <f>VLOOKUP($B1504,[2]Sheet3!$G:$CZ,88,0)</f>
        <v>0</v>
      </c>
      <c r="CZ1504" s="14">
        <f>VLOOKUP($B1504,[2]Sheet3!$G:$CZ,89,0)</f>
        <v>0</v>
      </c>
      <c r="DA1504" s="14">
        <f>VLOOKUP($B1504,[2]Sheet3!$G:$CZ,90,0)</f>
        <v>0</v>
      </c>
      <c r="DB1504" s="14">
        <f>VLOOKUP($B1504,[2]Sheet3!$G:$CZ,91,0)</f>
        <v>0</v>
      </c>
      <c r="DC1504" s="14">
        <f>VLOOKUP($B1504,[2]Sheet3!$G:$CZ,92,0)</f>
        <v>0</v>
      </c>
      <c r="DD1504" s="14">
        <f>VLOOKUP($B1504,[2]Sheet3!$G:$CZ,93,0)</f>
        <v>0</v>
      </c>
      <c r="DE1504" s="14">
        <f>VLOOKUP($B1504,[2]Sheet3!$G:$CZ,94,0)</f>
        <v>0</v>
      </c>
      <c r="DF1504" s="14">
        <f>VLOOKUP($B1504,[2]Sheet3!$G:$CZ,95,0)</f>
        <v>0</v>
      </c>
      <c r="DG1504" s="14">
        <f>VLOOKUP($B1504,[2]Sheet3!$G:$CZ,96,0)</f>
        <v>0</v>
      </c>
      <c r="DH1504" s="14">
        <f>VLOOKUP($B1504,[2]Sheet3!$G:$CZ,97,0)</f>
        <v>0</v>
      </c>
      <c r="DI1504" s="14">
        <f>VLOOKUP($B1504,[2]Sheet3!$G:$CZ,98,0)</f>
        <v>0</v>
      </c>
    </row>
    <row r="1505" spans="1:113" x14ac:dyDescent="0.3">
      <c r="A1505" s="9" t="str">
        <f t="shared" si="71"/>
        <v>N14727</v>
      </c>
      <c r="B1505" s="15" t="s">
        <v>575</v>
      </c>
      <c r="C1505" s="15" t="s">
        <v>484</v>
      </c>
      <c r="F1505" s="7" t="s">
        <v>15</v>
      </c>
      <c r="G1505" s="12" t="s">
        <v>4997</v>
      </c>
      <c r="H1505" s="12" t="str">
        <f>VLOOKUP($B1505,[1]Sheet1!$A:$G,5,0)</f>
        <v>manish.shivkumar@redingtongroup.com</v>
      </c>
      <c r="I1505" s="12" t="str">
        <f>VLOOKUP($B1505,[1]Sheet1!$A:$G,7,0)</f>
        <v>sidharth.eknath@redingtongroup.com</v>
      </c>
      <c r="J1505" s="12" t="s">
        <v>82</v>
      </c>
      <c r="K1505" s="7"/>
      <c r="L1505" s="7"/>
      <c r="M1505" s="8"/>
      <c r="N1505" s="7" t="str">
        <f t="shared" si="69"/>
        <v>manish.shivkumar@redingtongroup.com; sidharth.eknath@redingtongroup.com; nilesh.phirke@redingtongroup.com;christopher.joseph@redingtongroup.com</v>
      </c>
      <c r="O1505" s="7" t="str">
        <f t="shared" si="70"/>
        <v>N14727</v>
      </c>
      <c r="P1505" s="8" t="s">
        <v>5215</v>
      </c>
      <c r="Q1505" s="14">
        <f>VLOOKUP($B1505,[2]Sheet3!$G:$CZ,2,0)</f>
        <v>2400301588</v>
      </c>
      <c r="R1505" s="14">
        <f>VLOOKUP($B1505,[2]Sheet3!$G:$CZ,3,0)</f>
        <v>0</v>
      </c>
      <c r="S1505" s="14">
        <f>VLOOKUP($B1505,[2]Sheet3!$G:$CZ,4,0)</f>
        <v>0</v>
      </c>
      <c r="T1505" s="14">
        <f>VLOOKUP($B1505,[2]Sheet3!$G:$CZ,5,0)</f>
        <v>0</v>
      </c>
      <c r="U1505" s="14">
        <f>VLOOKUP($B1505,[2]Sheet3!$G:$CZ,6,0)</f>
        <v>0</v>
      </c>
      <c r="V1505" s="14">
        <f>VLOOKUP($B1505,[2]Sheet3!$G:$CZ,7,0)</f>
        <v>0</v>
      </c>
      <c r="W1505" s="14">
        <f>VLOOKUP($B1505,[2]Sheet3!$G:$CZ,8,0)</f>
        <v>0</v>
      </c>
      <c r="X1505" s="14">
        <f>VLOOKUP($B1505,[2]Sheet3!$G:$CZ,9,0)</f>
        <v>0</v>
      </c>
      <c r="Y1505" s="14">
        <f>VLOOKUP($B1505,[2]Sheet3!$G:$CZ,10,0)</f>
        <v>0</v>
      </c>
      <c r="Z1505" s="14">
        <f>VLOOKUP($B1505,[2]Sheet3!$G:$CZ,11,0)</f>
        <v>0</v>
      </c>
      <c r="AA1505" s="14">
        <f>VLOOKUP($B1505,[2]Sheet3!$G:$CZ,12,0)</f>
        <v>0</v>
      </c>
      <c r="AB1505" s="14">
        <f>VLOOKUP($B1505,[2]Sheet3!$G:$CZ,13,0)</f>
        <v>0</v>
      </c>
      <c r="AC1505" s="14">
        <f>VLOOKUP($B1505,[2]Sheet3!$G:$CZ,14,0)</f>
        <v>0</v>
      </c>
      <c r="AD1505" s="14">
        <f>VLOOKUP($B1505,[2]Sheet3!$G:$CZ,15,0)</f>
        <v>0</v>
      </c>
      <c r="AE1505" s="14">
        <f>VLOOKUP($B1505,[2]Sheet3!$G:$CZ,16,0)</f>
        <v>0</v>
      </c>
      <c r="AF1505" s="14">
        <f>VLOOKUP($B1505,[2]Sheet3!$G:$CZ,17,0)</f>
        <v>0</v>
      </c>
      <c r="AG1505" s="14">
        <f>VLOOKUP($B1505,[2]Sheet3!$G:$CZ,18,0)</f>
        <v>0</v>
      </c>
      <c r="AH1505" s="14">
        <f>VLOOKUP($B1505,[2]Sheet3!$G:$CZ,19,0)</f>
        <v>0</v>
      </c>
      <c r="AI1505" s="14">
        <f>VLOOKUP($B1505,[2]Sheet3!$G:$CZ,20,0)</f>
        <v>0</v>
      </c>
      <c r="AJ1505" s="14">
        <f>VLOOKUP($B1505,[2]Sheet3!$G:$CZ,21,0)</f>
        <v>0</v>
      </c>
      <c r="AK1505" s="14">
        <f>VLOOKUP($B1505,[2]Sheet3!$G:$CZ,22,0)</f>
        <v>0</v>
      </c>
      <c r="AL1505" s="14">
        <f>VLOOKUP($B1505,[2]Sheet3!$G:$CZ,23,0)</f>
        <v>0</v>
      </c>
      <c r="AM1505" s="14">
        <f>VLOOKUP($B1505,[2]Sheet3!$G:$CZ,24,0)</f>
        <v>0</v>
      </c>
      <c r="AN1505" s="14">
        <f>VLOOKUP($B1505,[2]Sheet3!$G:$CZ,25,0)</f>
        <v>0</v>
      </c>
      <c r="AO1505" s="14">
        <f>VLOOKUP($B1505,[2]Sheet3!$G:$CZ,26,0)</f>
        <v>0</v>
      </c>
      <c r="AP1505" s="14">
        <f>VLOOKUP($B1505,[2]Sheet3!$G:$CZ,27,0)</f>
        <v>0</v>
      </c>
      <c r="AQ1505" s="14">
        <f>VLOOKUP($B1505,[2]Sheet3!$G:$CZ,28,0)</f>
        <v>0</v>
      </c>
      <c r="AR1505" s="14">
        <f>VLOOKUP($B1505,[2]Sheet3!$G:$CZ,29,0)</f>
        <v>0</v>
      </c>
      <c r="AS1505" s="14">
        <f>VLOOKUP($B1505,[2]Sheet3!$G:$CZ,30,0)</f>
        <v>0</v>
      </c>
      <c r="AT1505" s="14">
        <f>VLOOKUP($B1505,[2]Sheet3!$G:$CZ,31,0)</f>
        <v>0</v>
      </c>
      <c r="AU1505" s="14">
        <f>VLOOKUP($B1505,[2]Sheet3!$G:$CZ,32,0)</f>
        <v>0</v>
      </c>
      <c r="AV1505" s="14">
        <f>VLOOKUP($B1505,[2]Sheet3!$G:$CZ,33,0)</f>
        <v>0</v>
      </c>
      <c r="AW1505" s="14">
        <f>VLOOKUP($B1505,[2]Sheet3!$G:$CZ,34,0)</f>
        <v>0</v>
      </c>
      <c r="AX1505" s="14">
        <f>VLOOKUP($B1505,[2]Sheet3!$G:$CZ,35,0)</f>
        <v>0</v>
      </c>
      <c r="AY1505" s="14">
        <f>VLOOKUP($B1505,[2]Sheet3!$G:$CZ,36,0)</f>
        <v>0</v>
      </c>
      <c r="AZ1505" s="14">
        <f>VLOOKUP($B1505,[2]Sheet3!$G:$CZ,37,0)</f>
        <v>0</v>
      </c>
      <c r="BA1505" s="14">
        <f>VLOOKUP($B1505,[2]Sheet3!$G:$CZ,38,0)</f>
        <v>0</v>
      </c>
      <c r="BB1505" s="14">
        <f>VLOOKUP($B1505,[2]Sheet3!$G:$CZ,39,0)</f>
        <v>0</v>
      </c>
      <c r="BC1505" s="14">
        <f>VLOOKUP($B1505,[2]Sheet3!$G:$CZ,40,0)</f>
        <v>0</v>
      </c>
      <c r="BD1505" s="14">
        <f>VLOOKUP($B1505,[2]Sheet3!$G:$CZ,41,0)</f>
        <v>0</v>
      </c>
      <c r="BE1505" s="14">
        <f>VLOOKUP($B1505,[2]Sheet3!$G:$CZ,42,0)</f>
        <v>0</v>
      </c>
      <c r="BF1505" s="14">
        <f>VLOOKUP($B1505,[2]Sheet3!$G:$CZ,43,0)</f>
        <v>0</v>
      </c>
      <c r="BG1505" s="14">
        <f>VLOOKUP($B1505,[2]Sheet3!$G:$CZ,44,0)</f>
        <v>0</v>
      </c>
      <c r="BH1505" s="14">
        <f>VLOOKUP($B1505,[2]Sheet3!$G:$CZ,45,0)</f>
        <v>0</v>
      </c>
      <c r="BI1505" s="14">
        <f>VLOOKUP($B1505,[2]Sheet3!$G:$CZ,46,0)</f>
        <v>0</v>
      </c>
      <c r="BJ1505" s="14">
        <f>VLOOKUP($B1505,[2]Sheet3!$G:$CZ,47,0)</f>
        <v>0</v>
      </c>
      <c r="BK1505" s="14">
        <f>VLOOKUP($B1505,[2]Sheet3!$G:$CZ,48,0)</f>
        <v>0</v>
      </c>
      <c r="BL1505" s="14">
        <f>VLOOKUP($B1505,[2]Sheet3!$G:$CZ,49,0)</f>
        <v>0</v>
      </c>
      <c r="BM1505" s="14">
        <f>VLOOKUP($B1505,[2]Sheet3!$G:$CZ,50,0)</f>
        <v>0</v>
      </c>
      <c r="BN1505" s="14">
        <f>VLOOKUP($B1505,[2]Sheet3!$G:$CZ,51,0)</f>
        <v>0</v>
      </c>
      <c r="BO1505" s="14">
        <f>VLOOKUP($B1505,[2]Sheet3!$G:$CZ,52,0)</f>
        <v>0</v>
      </c>
      <c r="BP1505" s="14">
        <f>VLOOKUP($B1505,[2]Sheet3!$G:$CZ,53,0)</f>
        <v>0</v>
      </c>
      <c r="BQ1505" s="14">
        <f>VLOOKUP($B1505,[2]Sheet3!$G:$CZ,54,0)</f>
        <v>0</v>
      </c>
      <c r="BR1505" s="14">
        <f>VLOOKUP($B1505,[2]Sheet3!$G:$CZ,55,0)</f>
        <v>0</v>
      </c>
      <c r="BS1505" s="14">
        <f>VLOOKUP($B1505,[2]Sheet3!$G:$CZ,56,0)</f>
        <v>0</v>
      </c>
      <c r="BT1505" s="14">
        <f>VLOOKUP($B1505,[2]Sheet3!$G:$CZ,57,0)</f>
        <v>0</v>
      </c>
      <c r="BU1505" s="14">
        <f>VLOOKUP($B1505,[2]Sheet3!$G:$CZ,58,0)</f>
        <v>0</v>
      </c>
      <c r="BV1505" s="14">
        <f>VLOOKUP($B1505,[2]Sheet3!$G:$CZ,59,0)</f>
        <v>0</v>
      </c>
      <c r="BW1505" s="14">
        <f>VLOOKUP($B1505,[2]Sheet3!$G:$CZ,60,0)</f>
        <v>0</v>
      </c>
      <c r="BX1505" s="14">
        <f>VLOOKUP($B1505,[2]Sheet3!$G:$CZ,61,0)</f>
        <v>0</v>
      </c>
      <c r="BY1505" s="14">
        <f>VLOOKUP($B1505,[2]Sheet3!$G:$CZ,62,0)</f>
        <v>0</v>
      </c>
      <c r="BZ1505" s="14">
        <f>VLOOKUP($B1505,[2]Sheet3!$G:$CZ,63,0)</f>
        <v>0</v>
      </c>
      <c r="CA1505" s="14">
        <f>VLOOKUP($B1505,[2]Sheet3!$G:$CZ,64,0)</f>
        <v>0</v>
      </c>
      <c r="CB1505" s="14">
        <f>VLOOKUP($B1505,[2]Sheet3!$G:$CZ,65,0)</f>
        <v>0</v>
      </c>
      <c r="CC1505" s="14">
        <f>VLOOKUP($B1505,[2]Sheet3!$G:$CZ,66,0)</f>
        <v>0</v>
      </c>
      <c r="CD1505" s="14">
        <f>VLOOKUP($B1505,[2]Sheet3!$G:$CZ,67,0)</f>
        <v>0</v>
      </c>
      <c r="CE1505" s="14">
        <f>VLOOKUP($B1505,[2]Sheet3!$G:$CZ,68,0)</f>
        <v>0</v>
      </c>
      <c r="CF1505" s="14">
        <f>VLOOKUP($B1505,[2]Sheet3!$G:$CZ,69,0)</f>
        <v>0</v>
      </c>
      <c r="CG1505" s="14">
        <f>VLOOKUP($B1505,[2]Sheet3!$G:$CZ,70,0)</f>
        <v>0</v>
      </c>
      <c r="CH1505" s="14">
        <f>VLOOKUP($B1505,[2]Sheet3!$G:$CZ,71,0)</f>
        <v>0</v>
      </c>
      <c r="CI1505" s="14">
        <f>VLOOKUP($B1505,[2]Sheet3!$G:$CZ,72,0)</f>
        <v>0</v>
      </c>
      <c r="CJ1505" s="14">
        <f>VLOOKUP($B1505,[2]Sheet3!$G:$CZ,73,0)</f>
        <v>0</v>
      </c>
      <c r="CK1505" s="14">
        <f>VLOOKUP($B1505,[2]Sheet3!$G:$CZ,74,0)</f>
        <v>0</v>
      </c>
      <c r="CL1505" s="14">
        <f>VLOOKUP($B1505,[2]Sheet3!$G:$CZ,75,0)</f>
        <v>0</v>
      </c>
      <c r="CM1505" s="14">
        <f>VLOOKUP($B1505,[2]Sheet3!$G:$CZ,76,0)</f>
        <v>0</v>
      </c>
      <c r="CN1505" s="14">
        <f>VLOOKUP($B1505,[2]Sheet3!$G:$CZ,77,0)</f>
        <v>0</v>
      </c>
      <c r="CO1505" s="14">
        <f>VLOOKUP($B1505,[2]Sheet3!$G:$CZ,78,0)</f>
        <v>0</v>
      </c>
      <c r="CP1505" s="14">
        <f>VLOOKUP($B1505,[2]Sheet3!$G:$CZ,79,0)</f>
        <v>0</v>
      </c>
      <c r="CQ1505" s="14">
        <f>VLOOKUP($B1505,[2]Sheet3!$G:$CZ,80,0)</f>
        <v>0</v>
      </c>
      <c r="CR1505" s="14">
        <f>VLOOKUP($B1505,[2]Sheet3!$G:$CZ,81,0)</f>
        <v>0</v>
      </c>
      <c r="CS1505" s="14">
        <f>VLOOKUP($B1505,[2]Sheet3!$G:$CZ,82,0)</f>
        <v>0</v>
      </c>
      <c r="CT1505" s="14">
        <f>VLOOKUP($B1505,[2]Sheet3!$G:$CZ,83,0)</f>
        <v>0</v>
      </c>
      <c r="CU1505" s="14">
        <f>VLOOKUP($B1505,[2]Sheet3!$G:$CZ,84,0)</f>
        <v>0</v>
      </c>
      <c r="CV1505" s="14">
        <f>VLOOKUP($B1505,[2]Sheet3!$G:$CZ,85,0)</f>
        <v>0</v>
      </c>
      <c r="CW1505" s="14">
        <f>VLOOKUP($B1505,[2]Sheet3!$G:$CZ,86,0)</f>
        <v>0</v>
      </c>
      <c r="CX1505" s="14">
        <f>VLOOKUP($B1505,[2]Sheet3!$G:$CZ,87,0)</f>
        <v>0</v>
      </c>
      <c r="CY1505" s="14">
        <f>VLOOKUP($B1505,[2]Sheet3!$G:$CZ,88,0)</f>
        <v>0</v>
      </c>
      <c r="CZ1505" s="14">
        <f>VLOOKUP($B1505,[2]Sheet3!$G:$CZ,89,0)</f>
        <v>0</v>
      </c>
      <c r="DA1505" s="14">
        <f>VLOOKUP($B1505,[2]Sheet3!$G:$CZ,90,0)</f>
        <v>0</v>
      </c>
      <c r="DB1505" s="14">
        <f>VLOOKUP($B1505,[2]Sheet3!$G:$CZ,91,0)</f>
        <v>0</v>
      </c>
      <c r="DC1505" s="14">
        <f>VLOOKUP($B1505,[2]Sheet3!$G:$CZ,92,0)</f>
        <v>0</v>
      </c>
      <c r="DD1505" s="14">
        <f>VLOOKUP($B1505,[2]Sheet3!$G:$CZ,93,0)</f>
        <v>0</v>
      </c>
      <c r="DE1505" s="14">
        <f>VLOOKUP($B1505,[2]Sheet3!$G:$CZ,94,0)</f>
        <v>0</v>
      </c>
      <c r="DF1505" s="14">
        <f>VLOOKUP($B1505,[2]Sheet3!$G:$CZ,95,0)</f>
        <v>0</v>
      </c>
      <c r="DG1505" s="14">
        <f>VLOOKUP($B1505,[2]Sheet3!$G:$CZ,96,0)</f>
        <v>0</v>
      </c>
      <c r="DH1505" s="14">
        <f>VLOOKUP($B1505,[2]Sheet3!$G:$CZ,97,0)</f>
        <v>0</v>
      </c>
      <c r="DI1505" s="14">
        <f>VLOOKUP($B1505,[2]Sheet3!$G:$CZ,98,0)</f>
        <v>0</v>
      </c>
    </row>
    <row r="1506" spans="1:113" x14ac:dyDescent="0.3">
      <c r="A1506" s="9" t="str">
        <f t="shared" si="71"/>
        <v>W33463</v>
      </c>
      <c r="B1506" s="15" t="s">
        <v>3133</v>
      </c>
      <c r="C1506" s="15" t="s">
        <v>3134</v>
      </c>
      <c r="F1506" s="7" t="s">
        <v>15</v>
      </c>
      <c r="G1506" s="12" t="s">
        <v>4998</v>
      </c>
      <c r="H1506" s="12" t="str">
        <f>VLOOKUP($B1506,[1]Sheet1!$A:$G,5,0)</f>
        <v>krunal.shah@redingtongroup.com</v>
      </c>
      <c r="I1506" s="12" t="str">
        <f>VLOOKUP($B1506,[1]Sheet1!$A:$G,7,0)</f>
        <v>rohan.vora@redingtongroup.com</v>
      </c>
      <c r="J1506" s="12" t="s">
        <v>82</v>
      </c>
      <c r="K1506" s="7"/>
      <c r="L1506" s="7"/>
      <c r="M1506" s="8"/>
      <c r="N1506" s="7" t="str">
        <f t="shared" si="69"/>
        <v>krunal.shah@redingtongroup.com; rohan.vora@redingtongroup.com; nilesh.phirke@redingtongroup.com;christopher.joseph@redingtongroup.com</v>
      </c>
      <c r="O1506" s="7" t="str">
        <f t="shared" si="70"/>
        <v>W33463</v>
      </c>
      <c r="P1506" s="8" t="s">
        <v>5215</v>
      </c>
      <c r="Q1506" s="14">
        <f>VLOOKUP($B1506,[2]Sheet3!$G:$CZ,2,0)</f>
        <v>2400301273</v>
      </c>
      <c r="R1506" s="14">
        <f>VLOOKUP($B1506,[2]Sheet3!$G:$CZ,3,0)</f>
        <v>0</v>
      </c>
      <c r="S1506" s="14">
        <f>VLOOKUP($B1506,[2]Sheet3!$G:$CZ,4,0)</f>
        <v>0</v>
      </c>
      <c r="T1506" s="14">
        <f>VLOOKUP($B1506,[2]Sheet3!$G:$CZ,5,0)</f>
        <v>0</v>
      </c>
      <c r="U1506" s="14">
        <f>VLOOKUP($B1506,[2]Sheet3!$G:$CZ,6,0)</f>
        <v>0</v>
      </c>
      <c r="V1506" s="14">
        <f>VLOOKUP($B1506,[2]Sheet3!$G:$CZ,7,0)</f>
        <v>0</v>
      </c>
      <c r="W1506" s="14">
        <f>VLOOKUP($B1506,[2]Sheet3!$G:$CZ,8,0)</f>
        <v>0</v>
      </c>
      <c r="X1506" s="14">
        <f>VLOOKUP($B1506,[2]Sheet3!$G:$CZ,9,0)</f>
        <v>0</v>
      </c>
      <c r="Y1506" s="14">
        <f>VLOOKUP($B1506,[2]Sheet3!$G:$CZ,10,0)</f>
        <v>0</v>
      </c>
      <c r="Z1506" s="14">
        <f>VLOOKUP($B1506,[2]Sheet3!$G:$CZ,11,0)</f>
        <v>0</v>
      </c>
      <c r="AA1506" s="14">
        <f>VLOOKUP($B1506,[2]Sheet3!$G:$CZ,12,0)</f>
        <v>0</v>
      </c>
      <c r="AB1506" s="14">
        <f>VLOOKUP($B1506,[2]Sheet3!$G:$CZ,13,0)</f>
        <v>0</v>
      </c>
      <c r="AC1506" s="14">
        <f>VLOOKUP($B1506,[2]Sheet3!$G:$CZ,14,0)</f>
        <v>0</v>
      </c>
      <c r="AD1506" s="14">
        <f>VLOOKUP($B1506,[2]Sheet3!$G:$CZ,15,0)</f>
        <v>0</v>
      </c>
      <c r="AE1506" s="14">
        <f>VLOOKUP($B1506,[2]Sheet3!$G:$CZ,16,0)</f>
        <v>0</v>
      </c>
      <c r="AF1506" s="14">
        <f>VLOOKUP($B1506,[2]Sheet3!$G:$CZ,17,0)</f>
        <v>0</v>
      </c>
      <c r="AG1506" s="14">
        <f>VLOOKUP($B1506,[2]Sheet3!$G:$CZ,18,0)</f>
        <v>0</v>
      </c>
      <c r="AH1506" s="14">
        <f>VLOOKUP($B1506,[2]Sheet3!$G:$CZ,19,0)</f>
        <v>0</v>
      </c>
      <c r="AI1506" s="14">
        <f>VLOOKUP($B1506,[2]Sheet3!$G:$CZ,20,0)</f>
        <v>0</v>
      </c>
      <c r="AJ1506" s="14">
        <f>VLOOKUP($B1506,[2]Sheet3!$G:$CZ,21,0)</f>
        <v>0</v>
      </c>
      <c r="AK1506" s="14">
        <f>VLOOKUP($B1506,[2]Sheet3!$G:$CZ,22,0)</f>
        <v>0</v>
      </c>
      <c r="AL1506" s="14">
        <f>VLOOKUP($B1506,[2]Sheet3!$G:$CZ,23,0)</f>
        <v>0</v>
      </c>
      <c r="AM1506" s="14">
        <f>VLOOKUP($B1506,[2]Sheet3!$G:$CZ,24,0)</f>
        <v>0</v>
      </c>
      <c r="AN1506" s="14">
        <f>VLOOKUP($B1506,[2]Sheet3!$G:$CZ,25,0)</f>
        <v>0</v>
      </c>
      <c r="AO1506" s="14">
        <f>VLOOKUP($B1506,[2]Sheet3!$G:$CZ,26,0)</f>
        <v>0</v>
      </c>
      <c r="AP1506" s="14">
        <f>VLOOKUP($B1506,[2]Sheet3!$G:$CZ,27,0)</f>
        <v>0</v>
      </c>
      <c r="AQ1506" s="14">
        <f>VLOOKUP($B1506,[2]Sheet3!$G:$CZ,28,0)</f>
        <v>0</v>
      </c>
      <c r="AR1506" s="14">
        <f>VLOOKUP($B1506,[2]Sheet3!$G:$CZ,29,0)</f>
        <v>0</v>
      </c>
      <c r="AS1506" s="14">
        <f>VLOOKUP($B1506,[2]Sheet3!$G:$CZ,30,0)</f>
        <v>0</v>
      </c>
      <c r="AT1506" s="14">
        <f>VLOOKUP($B1506,[2]Sheet3!$G:$CZ,31,0)</f>
        <v>0</v>
      </c>
      <c r="AU1506" s="14">
        <f>VLOOKUP($B1506,[2]Sheet3!$G:$CZ,32,0)</f>
        <v>0</v>
      </c>
      <c r="AV1506" s="14">
        <f>VLOOKUP($B1506,[2]Sheet3!$G:$CZ,33,0)</f>
        <v>0</v>
      </c>
      <c r="AW1506" s="14">
        <f>VLOOKUP($B1506,[2]Sheet3!$G:$CZ,34,0)</f>
        <v>0</v>
      </c>
      <c r="AX1506" s="14">
        <f>VLOOKUP($B1506,[2]Sheet3!$G:$CZ,35,0)</f>
        <v>0</v>
      </c>
      <c r="AY1506" s="14">
        <f>VLOOKUP($B1506,[2]Sheet3!$G:$CZ,36,0)</f>
        <v>0</v>
      </c>
      <c r="AZ1506" s="14">
        <f>VLOOKUP($B1506,[2]Sheet3!$G:$CZ,37,0)</f>
        <v>0</v>
      </c>
      <c r="BA1506" s="14">
        <f>VLOOKUP($B1506,[2]Sheet3!$G:$CZ,38,0)</f>
        <v>0</v>
      </c>
      <c r="BB1506" s="14">
        <f>VLOOKUP($B1506,[2]Sheet3!$G:$CZ,39,0)</f>
        <v>0</v>
      </c>
      <c r="BC1506" s="14">
        <f>VLOOKUP($B1506,[2]Sheet3!$G:$CZ,40,0)</f>
        <v>0</v>
      </c>
      <c r="BD1506" s="14">
        <f>VLOOKUP($B1506,[2]Sheet3!$G:$CZ,41,0)</f>
        <v>0</v>
      </c>
      <c r="BE1506" s="14">
        <f>VLOOKUP($B1506,[2]Sheet3!$G:$CZ,42,0)</f>
        <v>0</v>
      </c>
      <c r="BF1506" s="14">
        <f>VLOOKUP($B1506,[2]Sheet3!$G:$CZ,43,0)</f>
        <v>0</v>
      </c>
      <c r="BG1506" s="14">
        <f>VLOOKUP($B1506,[2]Sheet3!$G:$CZ,44,0)</f>
        <v>0</v>
      </c>
      <c r="BH1506" s="14">
        <f>VLOOKUP($B1506,[2]Sheet3!$G:$CZ,45,0)</f>
        <v>0</v>
      </c>
      <c r="BI1506" s="14">
        <f>VLOOKUP($B1506,[2]Sheet3!$G:$CZ,46,0)</f>
        <v>0</v>
      </c>
      <c r="BJ1506" s="14">
        <f>VLOOKUP($B1506,[2]Sheet3!$G:$CZ,47,0)</f>
        <v>0</v>
      </c>
      <c r="BK1506" s="14">
        <f>VLOOKUP($B1506,[2]Sheet3!$G:$CZ,48,0)</f>
        <v>0</v>
      </c>
      <c r="BL1506" s="14">
        <f>VLOOKUP($B1506,[2]Sheet3!$G:$CZ,49,0)</f>
        <v>0</v>
      </c>
      <c r="BM1506" s="14">
        <f>VLOOKUP($B1506,[2]Sheet3!$G:$CZ,50,0)</f>
        <v>0</v>
      </c>
      <c r="BN1506" s="14">
        <f>VLOOKUP($B1506,[2]Sheet3!$G:$CZ,51,0)</f>
        <v>0</v>
      </c>
      <c r="BO1506" s="14">
        <f>VLOOKUP($B1506,[2]Sheet3!$G:$CZ,52,0)</f>
        <v>0</v>
      </c>
      <c r="BP1506" s="14">
        <f>VLOOKUP($B1506,[2]Sheet3!$G:$CZ,53,0)</f>
        <v>0</v>
      </c>
      <c r="BQ1506" s="14">
        <f>VLOOKUP($B1506,[2]Sheet3!$G:$CZ,54,0)</f>
        <v>0</v>
      </c>
      <c r="BR1506" s="14">
        <f>VLOOKUP($B1506,[2]Sheet3!$G:$CZ,55,0)</f>
        <v>0</v>
      </c>
      <c r="BS1506" s="14">
        <f>VLOOKUP($B1506,[2]Sheet3!$G:$CZ,56,0)</f>
        <v>0</v>
      </c>
      <c r="BT1506" s="14">
        <f>VLOOKUP($B1506,[2]Sheet3!$G:$CZ,57,0)</f>
        <v>0</v>
      </c>
      <c r="BU1506" s="14">
        <f>VLOOKUP($B1506,[2]Sheet3!$G:$CZ,58,0)</f>
        <v>0</v>
      </c>
      <c r="BV1506" s="14">
        <f>VLOOKUP($B1506,[2]Sheet3!$G:$CZ,59,0)</f>
        <v>0</v>
      </c>
      <c r="BW1506" s="14">
        <f>VLOOKUP($B1506,[2]Sheet3!$G:$CZ,60,0)</f>
        <v>0</v>
      </c>
      <c r="BX1506" s="14">
        <f>VLOOKUP($B1506,[2]Sheet3!$G:$CZ,61,0)</f>
        <v>0</v>
      </c>
      <c r="BY1506" s="14">
        <f>VLOOKUP($B1506,[2]Sheet3!$G:$CZ,62,0)</f>
        <v>0</v>
      </c>
      <c r="BZ1506" s="14">
        <f>VLOOKUP($B1506,[2]Sheet3!$G:$CZ,63,0)</f>
        <v>0</v>
      </c>
      <c r="CA1506" s="14">
        <f>VLOOKUP($B1506,[2]Sheet3!$G:$CZ,64,0)</f>
        <v>0</v>
      </c>
      <c r="CB1506" s="14">
        <f>VLOOKUP($B1506,[2]Sheet3!$G:$CZ,65,0)</f>
        <v>0</v>
      </c>
      <c r="CC1506" s="14">
        <f>VLOOKUP($B1506,[2]Sheet3!$G:$CZ,66,0)</f>
        <v>0</v>
      </c>
      <c r="CD1506" s="14">
        <f>VLOOKUP($B1506,[2]Sheet3!$G:$CZ,67,0)</f>
        <v>0</v>
      </c>
      <c r="CE1506" s="14">
        <f>VLOOKUP($B1506,[2]Sheet3!$G:$CZ,68,0)</f>
        <v>0</v>
      </c>
      <c r="CF1506" s="14">
        <f>VLOOKUP($B1506,[2]Sheet3!$G:$CZ,69,0)</f>
        <v>0</v>
      </c>
      <c r="CG1506" s="14">
        <f>VLOOKUP($B1506,[2]Sheet3!$G:$CZ,70,0)</f>
        <v>0</v>
      </c>
      <c r="CH1506" s="14">
        <f>VLOOKUP($B1506,[2]Sheet3!$G:$CZ,71,0)</f>
        <v>0</v>
      </c>
      <c r="CI1506" s="14">
        <f>VLOOKUP($B1506,[2]Sheet3!$G:$CZ,72,0)</f>
        <v>0</v>
      </c>
      <c r="CJ1506" s="14">
        <f>VLOOKUP($B1506,[2]Sheet3!$G:$CZ,73,0)</f>
        <v>0</v>
      </c>
      <c r="CK1506" s="14">
        <f>VLOOKUP($B1506,[2]Sheet3!$G:$CZ,74,0)</f>
        <v>0</v>
      </c>
      <c r="CL1506" s="14">
        <f>VLOOKUP($B1506,[2]Sheet3!$G:$CZ,75,0)</f>
        <v>0</v>
      </c>
      <c r="CM1506" s="14">
        <f>VLOOKUP($B1506,[2]Sheet3!$G:$CZ,76,0)</f>
        <v>0</v>
      </c>
      <c r="CN1506" s="14">
        <f>VLOOKUP($B1506,[2]Sheet3!$G:$CZ,77,0)</f>
        <v>0</v>
      </c>
      <c r="CO1506" s="14">
        <f>VLOOKUP($B1506,[2]Sheet3!$G:$CZ,78,0)</f>
        <v>0</v>
      </c>
      <c r="CP1506" s="14">
        <f>VLOOKUP($B1506,[2]Sheet3!$G:$CZ,79,0)</f>
        <v>0</v>
      </c>
      <c r="CQ1506" s="14">
        <f>VLOOKUP($B1506,[2]Sheet3!$G:$CZ,80,0)</f>
        <v>0</v>
      </c>
      <c r="CR1506" s="14">
        <f>VLOOKUP($B1506,[2]Sheet3!$G:$CZ,81,0)</f>
        <v>0</v>
      </c>
      <c r="CS1506" s="14">
        <f>VLOOKUP($B1506,[2]Sheet3!$G:$CZ,82,0)</f>
        <v>0</v>
      </c>
      <c r="CT1506" s="14">
        <f>VLOOKUP($B1506,[2]Sheet3!$G:$CZ,83,0)</f>
        <v>0</v>
      </c>
      <c r="CU1506" s="14">
        <f>VLOOKUP($B1506,[2]Sheet3!$G:$CZ,84,0)</f>
        <v>0</v>
      </c>
      <c r="CV1506" s="14">
        <f>VLOOKUP($B1506,[2]Sheet3!$G:$CZ,85,0)</f>
        <v>0</v>
      </c>
      <c r="CW1506" s="14">
        <f>VLOOKUP($B1506,[2]Sheet3!$G:$CZ,86,0)</f>
        <v>0</v>
      </c>
      <c r="CX1506" s="14">
        <f>VLOOKUP($B1506,[2]Sheet3!$G:$CZ,87,0)</f>
        <v>0</v>
      </c>
      <c r="CY1506" s="14">
        <f>VLOOKUP($B1506,[2]Sheet3!$G:$CZ,88,0)</f>
        <v>0</v>
      </c>
      <c r="CZ1506" s="14">
        <f>VLOOKUP($B1506,[2]Sheet3!$G:$CZ,89,0)</f>
        <v>0</v>
      </c>
      <c r="DA1506" s="14">
        <f>VLOOKUP($B1506,[2]Sheet3!$G:$CZ,90,0)</f>
        <v>0</v>
      </c>
      <c r="DB1506" s="14">
        <f>VLOOKUP($B1506,[2]Sheet3!$G:$CZ,91,0)</f>
        <v>0</v>
      </c>
      <c r="DC1506" s="14">
        <f>VLOOKUP($B1506,[2]Sheet3!$G:$CZ,92,0)</f>
        <v>0</v>
      </c>
      <c r="DD1506" s="14">
        <f>VLOOKUP($B1506,[2]Sheet3!$G:$CZ,93,0)</f>
        <v>0</v>
      </c>
      <c r="DE1506" s="14">
        <f>VLOOKUP($B1506,[2]Sheet3!$G:$CZ,94,0)</f>
        <v>0</v>
      </c>
      <c r="DF1506" s="14">
        <f>VLOOKUP($B1506,[2]Sheet3!$G:$CZ,95,0)</f>
        <v>0</v>
      </c>
      <c r="DG1506" s="14">
        <f>VLOOKUP($B1506,[2]Sheet3!$G:$CZ,96,0)</f>
        <v>0</v>
      </c>
      <c r="DH1506" s="14">
        <f>VLOOKUP($B1506,[2]Sheet3!$G:$CZ,97,0)</f>
        <v>0</v>
      </c>
      <c r="DI1506" s="14">
        <f>VLOOKUP($B1506,[2]Sheet3!$G:$CZ,98,0)</f>
        <v>0</v>
      </c>
    </row>
    <row r="1507" spans="1:113" x14ac:dyDescent="0.3">
      <c r="A1507" s="9" t="str">
        <f t="shared" si="71"/>
        <v>N14629</v>
      </c>
      <c r="B1507" s="15" t="s">
        <v>3135</v>
      </c>
      <c r="C1507" s="15" t="s">
        <v>3136</v>
      </c>
      <c r="F1507" s="7" t="s">
        <v>15</v>
      </c>
      <c r="G1507" s="12" t="s">
        <v>4999</v>
      </c>
      <c r="H1507" s="12" t="str">
        <f>VLOOKUP($B1507,[1]Sheet1!$A:$G,5,0)</f>
        <v>shashi.singh@redingtongroup.com</v>
      </c>
      <c r="I1507" s="12" t="str">
        <f>VLOOKUP($B1507,[1]Sheet1!$A:$G,7,0)</f>
        <v>sidharth.eknath@redingtongroup.com</v>
      </c>
      <c r="J1507" s="12" t="s">
        <v>82</v>
      </c>
      <c r="K1507" s="7"/>
      <c r="L1507" s="7"/>
      <c r="M1507" s="8"/>
      <c r="N1507" s="7" t="str">
        <f t="shared" si="69"/>
        <v>shashi.singh@redingtongroup.com; sidharth.eknath@redingtongroup.com; nilesh.phirke@redingtongroup.com;christopher.joseph@redingtongroup.com</v>
      </c>
      <c r="O1507" s="7" t="str">
        <f t="shared" si="70"/>
        <v>N14629</v>
      </c>
      <c r="P1507" s="8" t="s">
        <v>5215</v>
      </c>
      <c r="Q1507" s="14">
        <f>VLOOKUP($B1507,[2]Sheet3!$G:$CZ,2,0)</f>
        <v>2400305273</v>
      </c>
      <c r="R1507" s="14">
        <f>VLOOKUP($B1507,[2]Sheet3!$G:$CZ,3,0)</f>
        <v>0</v>
      </c>
      <c r="S1507" s="14">
        <f>VLOOKUP($B1507,[2]Sheet3!$G:$CZ,4,0)</f>
        <v>0</v>
      </c>
      <c r="T1507" s="14">
        <f>VLOOKUP($B1507,[2]Sheet3!$G:$CZ,5,0)</f>
        <v>0</v>
      </c>
      <c r="U1507" s="14">
        <f>VLOOKUP($B1507,[2]Sheet3!$G:$CZ,6,0)</f>
        <v>0</v>
      </c>
      <c r="V1507" s="14">
        <f>VLOOKUP($B1507,[2]Sheet3!$G:$CZ,7,0)</f>
        <v>0</v>
      </c>
      <c r="W1507" s="14">
        <f>VLOOKUP($B1507,[2]Sheet3!$G:$CZ,8,0)</f>
        <v>0</v>
      </c>
      <c r="X1507" s="14">
        <f>VLOOKUP($B1507,[2]Sheet3!$G:$CZ,9,0)</f>
        <v>0</v>
      </c>
      <c r="Y1507" s="14">
        <f>VLOOKUP($B1507,[2]Sheet3!$G:$CZ,10,0)</f>
        <v>0</v>
      </c>
      <c r="Z1507" s="14">
        <f>VLOOKUP($B1507,[2]Sheet3!$G:$CZ,11,0)</f>
        <v>0</v>
      </c>
      <c r="AA1507" s="14">
        <f>VLOOKUP($B1507,[2]Sheet3!$G:$CZ,12,0)</f>
        <v>0</v>
      </c>
      <c r="AB1507" s="14">
        <f>VLOOKUP($B1507,[2]Sheet3!$G:$CZ,13,0)</f>
        <v>0</v>
      </c>
      <c r="AC1507" s="14">
        <f>VLOOKUP($B1507,[2]Sheet3!$G:$CZ,14,0)</f>
        <v>0</v>
      </c>
      <c r="AD1507" s="14">
        <f>VLOOKUP($B1507,[2]Sheet3!$G:$CZ,15,0)</f>
        <v>0</v>
      </c>
      <c r="AE1507" s="14">
        <f>VLOOKUP($B1507,[2]Sheet3!$G:$CZ,16,0)</f>
        <v>0</v>
      </c>
      <c r="AF1507" s="14">
        <f>VLOOKUP($B1507,[2]Sheet3!$G:$CZ,17,0)</f>
        <v>0</v>
      </c>
      <c r="AG1507" s="14">
        <f>VLOOKUP($B1507,[2]Sheet3!$G:$CZ,18,0)</f>
        <v>0</v>
      </c>
      <c r="AH1507" s="14">
        <f>VLOOKUP($B1507,[2]Sheet3!$G:$CZ,19,0)</f>
        <v>0</v>
      </c>
      <c r="AI1507" s="14">
        <f>VLOOKUP($B1507,[2]Sheet3!$G:$CZ,20,0)</f>
        <v>0</v>
      </c>
      <c r="AJ1507" s="14">
        <f>VLOOKUP($B1507,[2]Sheet3!$G:$CZ,21,0)</f>
        <v>0</v>
      </c>
      <c r="AK1507" s="14">
        <f>VLOOKUP($B1507,[2]Sheet3!$G:$CZ,22,0)</f>
        <v>0</v>
      </c>
      <c r="AL1507" s="14">
        <f>VLOOKUP($B1507,[2]Sheet3!$G:$CZ,23,0)</f>
        <v>0</v>
      </c>
      <c r="AM1507" s="14">
        <f>VLOOKUP($B1507,[2]Sheet3!$G:$CZ,24,0)</f>
        <v>0</v>
      </c>
      <c r="AN1507" s="14">
        <f>VLOOKUP($B1507,[2]Sheet3!$G:$CZ,25,0)</f>
        <v>0</v>
      </c>
      <c r="AO1507" s="14">
        <f>VLOOKUP($B1507,[2]Sheet3!$G:$CZ,26,0)</f>
        <v>0</v>
      </c>
      <c r="AP1507" s="14">
        <f>VLOOKUP($B1507,[2]Sheet3!$G:$CZ,27,0)</f>
        <v>0</v>
      </c>
      <c r="AQ1507" s="14">
        <f>VLOOKUP($B1507,[2]Sheet3!$G:$CZ,28,0)</f>
        <v>0</v>
      </c>
      <c r="AR1507" s="14">
        <f>VLOOKUP($B1507,[2]Sheet3!$G:$CZ,29,0)</f>
        <v>0</v>
      </c>
      <c r="AS1507" s="14">
        <f>VLOOKUP($B1507,[2]Sheet3!$G:$CZ,30,0)</f>
        <v>0</v>
      </c>
      <c r="AT1507" s="14">
        <f>VLOOKUP($B1507,[2]Sheet3!$G:$CZ,31,0)</f>
        <v>0</v>
      </c>
      <c r="AU1507" s="14">
        <f>VLOOKUP($B1507,[2]Sheet3!$G:$CZ,32,0)</f>
        <v>0</v>
      </c>
      <c r="AV1507" s="14">
        <f>VLOOKUP($B1507,[2]Sheet3!$G:$CZ,33,0)</f>
        <v>0</v>
      </c>
      <c r="AW1507" s="14">
        <f>VLOOKUP($B1507,[2]Sheet3!$G:$CZ,34,0)</f>
        <v>0</v>
      </c>
      <c r="AX1507" s="14">
        <f>VLOOKUP($B1507,[2]Sheet3!$G:$CZ,35,0)</f>
        <v>0</v>
      </c>
      <c r="AY1507" s="14">
        <f>VLOOKUP($B1507,[2]Sheet3!$G:$CZ,36,0)</f>
        <v>0</v>
      </c>
      <c r="AZ1507" s="14">
        <f>VLOOKUP($B1507,[2]Sheet3!$G:$CZ,37,0)</f>
        <v>0</v>
      </c>
      <c r="BA1507" s="14">
        <f>VLOOKUP($B1507,[2]Sheet3!$G:$CZ,38,0)</f>
        <v>0</v>
      </c>
      <c r="BB1507" s="14">
        <f>VLOOKUP($B1507,[2]Sheet3!$G:$CZ,39,0)</f>
        <v>0</v>
      </c>
      <c r="BC1507" s="14">
        <f>VLOOKUP($B1507,[2]Sheet3!$G:$CZ,40,0)</f>
        <v>0</v>
      </c>
      <c r="BD1507" s="14">
        <f>VLOOKUP($B1507,[2]Sheet3!$G:$CZ,41,0)</f>
        <v>0</v>
      </c>
      <c r="BE1507" s="14">
        <f>VLOOKUP($B1507,[2]Sheet3!$G:$CZ,42,0)</f>
        <v>0</v>
      </c>
      <c r="BF1507" s="14">
        <f>VLOOKUP($B1507,[2]Sheet3!$G:$CZ,43,0)</f>
        <v>0</v>
      </c>
      <c r="BG1507" s="14">
        <f>VLOOKUP($B1507,[2]Sheet3!$G:$CZ,44,0)</f>
        <v>0</v>
      </c>
      <c r="BH1507" s="14">
        <f>VLOOKUP($B1507,[2]Sheet3!$G:$CZ,45,0)</f>
        <v>0</v>
      </c>
      <c r="BI1507" s="14">
        <f>VLOOKUP($B1507,[2]Sheet3!$G:$CZ,46,0)</f>
        <v>0</v>
      </c>
      <c r="BJ1507" s="14">
        <f>VLOOKUP($B1507,[2]Sheet3!$G:$CZ,47,0)</f>
        <v>0</v>
      </c>
      <c r="BK1507" s="14">
        <f>VLOOKUP($B1507,[2]Sheet3!$G:$CZ,48,0)</f>
        <v>0</v>
      </c>
      <c r="BL1507" s="14">
        <f>VLOOKUP($B1507,[2]Sheet3!$G:$CZ,49,0)</f>
        <v>0</v>
      </c>
      <c r="BM1507" s="14">
        <f>VLOOKUP($B1507,[2]Sheet3!$G:$CZ,50,0)</f>
        <v>0</v>
      </c>
      <c r="BN1507" s="14">
        <f>VLOOKUP($B1507,[2]Sheet3!$G:$CZ,51,0)</f>
        <v>0</v>
      </c>
      <c r="BO1507" s="14">
        <f>VLOOKUP($B1507,[2]Sheet3!$G:$CZ,52,0)</f>
        <v>0</v>
      </c>
      <c r="BP1507" s="14">
        <f>VLOOKUP($B1507,[2]Sheet3!$G:$CZ,53,0)</f>
        <v>0</v>
      </c>
      <c r="BQ1507" s="14">
        <f>VLOOKUP($B1507,[2]Sheet3!$G:$CZ,54,0)</f>
        <v>0</v>
      </c>
      <c r="BR1507" s="14">
        <f>VLOOKUP($B1507,[2]Sheet3!$G:$CZ,55,0)</f>
        <v>0</v>
      </c>
      <c r="BS1507" s="14">
        <f>VLOOKUP($B1507,[2]Sheet3!$G:$CZ,56,0)</f>
        <v>0</v>
      </c>
      <c r="BT1507" s="14">
        <f>VLOOKUP($B1507,[2]Sheet3!$G:$CZ,57,0)</f>
        <v>0</v>
      </c>
      <c r="BU1507" s="14">
        <f>VLOOKUP($B1507,[2]Sheet3!$G:$CZ,58,0)</f>
        <v>0</v>
      </c>
      <c r="BV1507" s="14">
        <f>VLOOKUP($B1507,[2]Sheet3!$G:$CZ,59,0)</f>
        <v>0</v>
      </c>
      <c r="BW1507" s="14">
        <f>VLOOKUP($B1507,[2]Sheet3!$G:$CZ,60,0)</f>
        <v>0</v>
      </c>
      <c r="BX1507" s="14">
        <f>VLOOKUP($B1507,[2]Sheet3!$G:$CZ,61,0)</f>
        <v>0</v>
      </c>
      <c r="BY1507" s="14">
        <f>VLOOKUP($B1507,[2]Sheet3!$G:$CZ,62,0)</f>
        <v>0</v>
      </c>
      <c r="BZ1507" s="14">
        <f>VLOOKUP($B1507,[2]Sheet3!$G:$CZ,63,0)</f>
        <v>0</v>
      </c>
      <c r="CA1507" s="14">
        <f>VLOOKUP($B1507,[2]Sheet3!$G:$CZ,64,0)</f>
        <v>0</v>
      </c>
      <c r="CB1507" s="14">
        <f>VLOOKUP($B1507,[2]Sheet3!$G:$CZ,65,0)</f>
        <v>0</v>
      </c>
      <c r="CC1507" s="14">
        <f>VLOOKUP($B1507,[2]Sheet3!$G:$CZ,66,0)</f>
        <v>0</v>
      </c>
      <c r="CD1507" s="14">
        <f>VLOOKUP($B1507,[2]Sheet3!$G:$CZ,67,0)</f>
        <v>0</v>
      </c>
      <c r="CE1507" s="14">
        <f>VLOOKUP($B1507,[2]Sheet3!$G:$CZ,68,0)</f>
        <v>0</v>
      </c>
      <c r="CF1507" s="14">
        <f>VLOOKUP($B1507,[2]Sheet3!$G:$CZ,69,0)</f>
        <v>0</v>
      </c>
      <c r="CG1507" s="14">
        <f>VLOOKUP($B1507,[2]Sheet3!$G:$CZ,70,0)</f>
        <v>0</v>
      </c>
      <c r="CH1507" s="14">
        <f>VLOOKUP($B1507,[2]Sheet3!$G:$CZ,71,0)</f>
        <v>0</v>
      </c>
      <c r="CI1507" s="14">
        <f>VLOOKUP($B1507,[2]Sheet3!$G:$CZ,72,0)</f>
        <v>0</v>
      </c>
      <c r="CJ1507" s="14">
        <f>VLOOKUP($B1507,[2]Sheet3!$G:$CZ,73,0)</f>
        <v>0</v>
      </c>
      <c r="CK1507" s="14">
        <f>VLOOKUP($B1507,[2]Sheet3!$G:$CZ,74,0)</f>
        <v>0</v>
      </c>
      <c r="CL1507" s="14">
        <f>VLOOKUP($B1507,[2]Sheet3!$G:$CZ,75,0)</f>
        <v>0</v>
      </c>
      <c r="CM1507" s="14">
        <f>VLOOKUP($B1507,[2]Sheet3!$G:$CZ,76,0)</f>
        <v>0</v>
      </c>
      <c r="CN1507" s="14">
        <f>VLOOKUP($B1507,[2]Sheet3!$G:$CZ,77,0)</f>
        <v>0</v>
      </c>
      <c r="CO1507" s="14">
        <f>VLOOKUP($B1507,[2]Sheet3!$G:$CZ,78,0)</f>
        <v>0</v>
      </c>
      <c r="CP1507" s="14">
        <f>VLOOKUP($B1507,[2]Sheet3!$G:$CZ,79,0)</f>
        <v>0</v>
      </c>
      <c r="CQ1507" s="14">
        <f>VLOOKUP($B1507,[2]Sheet3!$G:$CZ,80,0)</f>
        <v>0</v>
      </c>
      <c r="CR1507" s="14">
        <f>VLOOKUP($B1507,[2]Sheet3!$G:$CZ,81,0)</f>
        <v>0</v>
      </c>
      <c r="CS1507" s="14">
        <f>VLOOKUP($B1507,[2]Sheet3!$G:$CZ,82,0)</f>
        <v>0</v>
      </c>
      <c r="CT1507" s="14">
        <f>VLOOKUP($B1507,[2]Sheet3!$G:$CZ,83,0)</f>
        <v>0</v>
      </c>
      <c r="CU1507" s="14">
        <f>VLOOKUP($B1507,[2]Sheet3!$G:$CZ,84,0)</f>
        <v>0</v>
      </c>
      <c r="CV1507" s="14">
        <f>VLOOKUP($B1507,[2]Sheet3!$G:$CZ,85,0)</f>
        <v>0</v>
      </c>
      <c r="CW1507" s="14">
        <f>VLOOKUP($B1507,[2]Sheet3!$G:$CZ,86,0)</f>
        <v>0</v>
      </c>
      <c r="CX1507" s="14">
        <f>VLOOKUP($B1507,[2]Sheet3!$G:$CZ,87,0)</f>
        <v>0</v>
      </c>
      <c r="CY1507" s="14">
        <f>VLOOKUP($B1507,[2]Sheet3!$G:$CZ,88,0)</f>
        <v>0</v>
      </c>
      <c r="CZ1507" s="14">
        <f>VLOOKUP($B1507,[2]Sheet3!$G:$CZ,89,0)</f>
        <v>0</v>
      </c>
      <c r="DA1507" s="14">
        <f>VLOOKUP($B1507,[2]Sheet3!$G:$CZ,90,0)</f>
        <v>0</v>
      </c>
      <c r="DB1507" s="14">
        <f>VLOOKUP($B1507,[2]Sheet3!$G:$CZ,91,0)</f>
        <v>0</v>
      </c>
      <c r="DC1507" s="14">
        <f>VLOOKUP($B1507,[2]Sheet3!$G:$CZ,92,0)</f>
        <v>0</v>
      </c>
      <c r="DD1507" s="14">
        <f>VLOOKUP($B1507,[2]Sheet3!$G:$CZ,93,0)</f>
        <v>0</v>
      </c>
      <c r="DE1507" s="14">
        <f>VLOOKUP($B1507,[2]Sheet3!$G:$CZ,94,0)</f>
        <v>0</v>
      </c>
      <c r="DF1507" s="14">
        <f>VLOOKUP($B1507,[2]Sheet3!$G:$CZ,95,0)</f>
        <v>0</v>
      </c>
      <c r="DG1507" s="14">
        <f>VLOOKUP($B1507,[2]Sheet3!$G:$CZ,96,0)</f>
        <v>0</v>
      </c>
      <c r="DH1507" s="14">
        <f>VLOOKUP($B1507,[2]Sheet3!$G:$CZ,97,0)</f>
        <v>0</v>
      </c>
      <c r="DI1507" s="14">
        <f>VLOOKUP($B1507,[2]Sheet3!$G:$CZ,98,0)</f>
        <v>0</v>
      </c>
    </row>
    <row r="1508" spans="1:113" x14ac:dyDescent="0.3">
      <c r="A1508" s="9" t="str">
        <f t="shared" si="71"/>
        <v>S15543</v>
      </c>
      <c r="B1508" s="15" t="s">
        <v>3137</v>
      </c>
      <c r="C1508" s="15" t="s">
        <v>3138</v>
      </c>
      <c r="F1508" s="7" t="s">
        <v>15</v>
      </c>
      <c r="G1508" s="12" t="s">
        <v>5000</v>
      </c>
      <c r="H1508" s="12" t="str">
        <f>VLOOKUP($B1508,[1]Sheet1!$A:$G,5,0)</f>
        <v>prem.kumarmani@redingtongroup.com</v>
      </c>
      <c r="I1508" s="12" t="str">
        <f>VLOOKUP($B1508,[1]Sheet1!$A:$G,7,0)</f>
        <v>yogesh.ganesh@redingtongroup.com</v>
      </c>
      <c r="J1508" s="12" t="s">
        <v>82</v>
      </c>
      <c r="K1508" s="7"/>
      <c r="L1508" s="7"/>
      <c r="M1508" s="8"/>
      <c r="N1508" s="7" t="str">
        <f t="shared" si="69"/>
        <v>prem.kumarmani@redingtongroup.com; yogesh.ganesh@redingtongroup.com; nilesh.phirke@redingtongroup.com;christopher.joseph@redingtongroup.com</v>
      </c>
      <c r="O1508" s="7" t="str">
        <f t="shared" si="70"/>
        <v>S15543</v>
      </c>
      <c r="P1508" s="8" t="s">
        <v>5215</v>
      </c>
      <c r="Q1508" s="14">
        <f>VLOOKUP($B1508,[2]Sheet3!$G:$CZ,2,0)</f>
        <v>2400299410</v>
      </c>
      <c r="R1508" s="14">
        <f>VLOOKUP($B1508,[2]Sheet3!$G:$CZ,3,0)</f>
        <v>2400301365</v>
      </c>
      <c r="S1508" s="14">
        <f>VLOOKUP($B1508,[2]Sheet3!$G:$CZ,4,0)</f>
        <v>0</v>
      </c>
      <c r="T1508" s="14">
        <f>VLOOKUP($B1508,[2]Sheet3!$G:$CZ,5,0)</f>
        <v>0</v>
      </c>
      <c r="U1508" s="14">
        <f>VLOOKUP($B1508,[2]Sheet3!$G:$CZ,6,0)</f>
        <v>0</v>
      </c>
      <c r="V1508" s="14">
        <f>VLOOKUP($B1508,[2]Sheet3!$G:$CZ,7,0)</f>
        <v>0</v>
      </c>
      <c r="W1508" s="14">
        <f>VLOOKUP($B1508,[2]Sheet3!$G:$CZ,8,0)</f>
        <v>0</v>
      </c>
      <c r="X1508" s="14">
        <f>VLOOKUP($B1508,[2]Sheet3!$G:$CZ,9,0)</f>
        <v>0</v>
      </c>
      <c r="Y1508" s="14">
        <f>VLOOKUP($B1508,[2]Sheet3!$G:$CZ,10,0)</f>
        <v>0</v>
      </c>
      <c r="Z1508" s="14">
        <f>VLOOKUP($B1508,[2]Sheet3!$G:$CZ,11,0)</f>
        <v>0</v>
      </c>
      <c r="AA1508" s="14">
        <f>VLOOKUP($B1508,[2]Sheet3!$G:$CZ,12,0)</f>
        <v>0</v>
      </c>
      <c r="AB1508" s="14">
        <f>VLOOKUP($B1508,[2]Sheet3!$G:$CZ,13,0)</f>
        <v>0</v>
      </c>
      <c r="AC1508" s="14">
        <f>VLOOKUP($B1508,[2]Sheet3!$G:$CZ,14,0)</f>
        <v>0</v>
      </c>
      <c r="AD1508" s="14">
        <f>VLOOKUP($B1508,[2]Sheet3!$G:$CZ,15,0)</f>
        <v>0</v>
      </c>
      <c r="AE1508" s="14">
        <f>VLOOKUP($B1508,[2]Sheet3!$G:$CZ,16,0)</f>
        <v>0</v>
      </c>
      <c r="AF1508" s="14">
        <f>VLOOKUP($B1508,[2]Sheet3!$G:$CZ,17,0)</f>
        <v>0</v>
      </c>
      <c r="AG1508" s="14">
        <f>VLOOKUP($B1508,[2]Sheet3!$G:$CZ,18,0)</f>
        <v>0</v>
      </c>
      <c r="AH1508" s="14">
        <f>VLOOKUP($B1508,[2]Sheet3!$G:$CZ,19,0)</f>
        <v>0</v>
      </c>
      <c r="AI1508" s="14">
        <f>VLOOKUP($B1508,[2]Sheet3!$G:$CZ,20,0)</f>
        <v>0</v>
      </c>
      <c r="AJ1508" s="14">
        <f>VLOOKUP($B1508,[2]Sheet3!$G:$CZ,21,0)</f>
        <v>0</v>
      </c>
      <c r="AK1508" s="14">
        <f>VLOOKUP($B1508,[2]Sheet3!$G:$CZ,22,0)</f>
        <v>0</v>
      </c>
      <c r="AL1508" s="14">
        <f>VLOOKUP($B1508,[2]Sheet3!$G:$CZ,23,0)</f>
        <v>0</v>
      </c>
      <c r="AM1508" s="14">
        <f>VLOOKUP($B1508,[2]Sheet3!$G:$CZ,24,0)</f>
        <v>0</v>
      </c>
      <c r="AN1508" s="14">
        <f>VLOOKUP($B1508,[2]Sheet3!$G:$CZ,25,0)</f>
        <v>0</v>
      </c>
      <c r="AO1508" s="14">
        <f>VLOOKUP($B1508,[2]Sheet3!$G:$CZ,26,0)</f>
        <v>0</v>
      </c>
      <c r="AP1508" s="14">
        <f>VLOOKUP($B1508,[2]Sheet3!$G:$CZ,27,0)</f>
        <v>0</v>
      </c>
      <c r="AQ1508" s="14">
        <f>VLOOKUP($B1508,[2]Sheet3!$G:$CZ,28,0)</f>
        <v>0</v>
      </c>
      <c r="AR1508" s="14">
        <f>VLOOKUP($B1508,[2]Sheet3!$G:$CZ,29,0)</f>
        <v>0</v>
      </c>
      <c r="AS1508" s="14">
        <f>VLOOKUP($B1508,[2]Sheet3!$G:$CZ,30,0)</f>
        <v>0</v>
      </c>
      <c r="AT1508" s="14">
        <f>VLOOKUP($B1508,[2]Sheet3!$G:$CZ,31,0)</f>
        <v>0</v>
      </c>
      <c r="AU1508" s="14">
        <f>VLOOKUP($B1508,[2]Sheet3!$G:$CZ,32,0)</f>
        <v>0</v>
      </c>
      <c r="AV1508" s="14">
        <f>VLOOKUP($B1508,[2]Sheet3!$G:$CZ,33,0)</f>
        <v>0</v>
      </c>
      <c r="AW1508" s="14">
        <f>VLOOKUP($B1508,[2]Sheet3!$G:$CZ,34,0)</f>
        <v>0</v>
      </c>
      <c r="AX1508" s="14">
        <f>VLOOKUP($B1508,[2]Sheet3!$G:$CZ,35,0)</f>
        <v>0</v>
      </c>
      <c r="AY1508" s="14">
        <f>VLOOKUP($B1508,[2]Sheet3!$G:$CZ,36,0)</f>
        <v>0</v>
      </c>
      <c r="AZ1508" s="14">
        <f>VLOOKUP($B1508,[2]Sheet3!$G:$CZ,37,0)</f>
        <v>0</v>
      </c>
      <c r="BA1508" s="14">
        <f>VLOOKUP($B1508,[2]Sheet3!$G:$CZ,38,0)</f>
        <v>0</v>
      </c>
      <c r="BB1508" s="14">
        <f>VLOOKUP($B1508,[2]Sheet3!$G:$CZ,39,0)</f>
        <v>0</v>
      </c>
      <c r="BC1508" s="14">
        <f>VLOOKUP($B1508,[2]Sheet3!$G:$CZ,40,0)</f>
        <v>0</v>
      </c>
      <c r="BD1508" s="14">
        <f>VLOOKUP($B1508,[2]Sheet3!$G:$CZ,41,0)</f>
        <v>0</v>
      </c>
      <c r="BE1508" s="14">
        <f>VLOOKUP($B1508,[2]Sheet3!$G:$CZ,42,0)</f>
        <v>0</v>
      </c>
      <c r="BF1508" s="14">
        <f>VLOOKUP($B1508,[2]Sheet3!$G:$CZ,43,0)</f>
        <v>0</v>
      </c>
      <c r="BG1508" s="14">
        <f>VLOOKUP($B1508,[2]Sheet3!$G:$CZ,44,0)</f>
        <v>0</v>
      </c>
      <c r="BH1508" s="14">
        <f>VLOOKUP($B1508,[2]Sheet3!$G:$CZ,45,0)</f>
        <v>0</v>
      </c>
      <c r="BI1508" s="14">
        <f>VLOOKUP($B1508,[2]Sheet3!$G:$CZ,46,0)</f>
        <v>0</v>
      </c>
      <c r="BJ1508" s="14">
        <f>VLOOKUP($B1508,[2]Sheet3!$G:$CZ,47,0)</f>
        <v>0</v>
      </c>
      <c r="BK1508" s="14">
        <f>VLOOKUP($B1508,[2]Sheet3!$G:$CZ,48,0)</f>
        <v>0</v>
      </c>
      <c r="BL1508" s="14">
        <f>VLOOKUP($B1508,[2]Sheet3!$G:$CZ,49,0)</f>
        <v>0</v>
      </c>
      <c r="BM1508" s="14">
        <f>VLOOKUP($B1508,[2]Sheet3!$G:$CZ,50,0)</f>
        <v>0</v>
      </c>
      <c r="BN1508" s="14">
        <f>VLOOKUP($B1508,[2]Sheet3!$G:$CZ,51,0)</f>
        <v>0</v>
      </c>
      <c r="BO1508" s="14">
        <f>VLOOKUP($B1508,[2]Sheet3!$G:$CZ,52,0)</f>
        <v>0</v>
      </c>
      <c r="BP1508" s="14">
        <f>VLOOKUP($B1508,[2]Sheet3!$G:$CZ,53,0)</f>
        <v>0</v>
      </c>
      <c r="BQ1508" s="14">
        <f>VLOOKUP($B1508,[2]Sheet3!$G:$CZ,54,0)</f>
        <v>0</v>
      </c>
      <c r="BR1508" s="14">
        <f>VLOOKUP($B1508,[2]Sheet3!$G:$CZ,55,0)</f>
        <v>0</v>
      </c>
      <c r="BS1508" s="14">
        <f>VLOOKUP($B1508,[2]Sheet3!$G:$CZ,56,0)</f>
        <v>0</v>
      </c>
      <c r="BT1508" s="14">
        <f>VLOOKUP($B1508,[2]Sheet3!$G:$CZ,57,0)</f>
        <v>0</v>
      </c>
      <c r="BU1508" s="14">
        <f>VLOOKUP($B1508,[2]Sheet3!$G:$CZ,58,0)</f>
        <v>0</v>
      </c>
      <c r="BV1508" s="14">
        <f>VLOOKUP($B1508,[2]Sheet3!$G:$CZ,59,0)</f>
        <v>0</v>
      </c>
      <c r="BW1508" s="14">
        <f>VLOOKUP($B1508,[2]Sheet3!$G:$CZ,60,0)</f>
        <v>0</v>
      </c>
      <c r="BX1508" s="14">
        <f>VLOOKUP($B1508,[2]Sheet3!$G:$CZ,61,0)</f>
        <v>0</v>
      </c>
      <c r="BY1508" s="14">
        <f>VLOOKUP($B1508,[2]Sheet3!$G:$CZ,62,0)</f>
        <v>0</v>
      </c>
      <c r="BZ1508" s="14">
        <f>VLOOKUP($B1508,[2]Sheet3!$G:$CZ,63,0)</f>
        <v>0</v>
      </c>
      <c r="CA1508" s="14">
        <f>VLOOKUP($B1508,[2]Sheet3!$G:$CZ,64,0)</f>
        <v>0</v>
      </c>
      <c r="CB1508" s="14">
        <f>VLOOKUP($B1508,[2]Sheet3!$G:$CZ,65,0)</f>
        <v>0</v>
      </c>
      <c r="CC1508" s="14">
        <f>VLOOKUP($B1508,[2]Sheet3!$G:$CZ,66,0)</f>
        <v>0</v>
      </c>
      <c r="CD1508" s="14">
        <f>VLOOKUP($B1508,[2]Sheet3!$G:$CZ,67,0)</f>
        <v>0</v>
      </c>
      <c r="CE1508" s="14">
        <f>VLOOKUP($B1508,[2]Sheet3!$G:$CZ,68,0)</f>
        <v>0</v>
      </c>
      <c r="CF1508" s="14">
        <f>VLOOKUP($B1508,[2]Sheet3!$G:$CZ,69,0)</f>
        <v>0</v>
      </c>
      <c r="CG1508" s="14">
        <f>VLOOKUP($B1508,[2]Sheet3!$G:$CZ,70,0)</f>
        <v>0</v>
      </c>
      <c r="CH1508" s="14">
        <f>VLOOKUP($B1508,[2]Sheet3!$G:$CZ,71,0)</f>
        <v>0</v>
      </c>
      <c r="CI1508" s="14">
        <f>VLOOKUP($B1508,[2]Sheet3!$G:$CZ,72,0)</f>
        <v>0</v>
      </c>
      <c r="CJ1508" s="14">
        <f>VLOOKUP($B1508,[2]Sheet3!$G:$CZ,73,0)</f>
        <v>0</v>
      </c>
      <c r="CK1508" s="14">
        <f>VLOOKUP($B1508,[2]Sheet3!$G:$CZ,74,0)</f>
        <v>0</v>
      </c>
      <c r="CL1508" s="14">
        <f>VLOOKUP($B1508,[2]Sheet3!$G:$CZ,75,0)</f>
        <v>0</v>
      </c>
      <c r="CM1508" s="14">
        <f>VLOOKUP($B1508,[2]Sheet3!$G:$CZ,76,0)</f>
        <v>0</v>
      </c>
      <c r="CN1508" s="14">
        <f>VLOOKUP($B1508,[2]Sheet3!$G:$CZ,77,0)</f>
        <v>0</v>
      </c>
      <c r="CO1508" s="14">
        <f>VLOOKUP($B1508,[2]Sheet3!$G:$CZ,78,0)</f>
        <v>0</v>
      </c>
      <c r="CP1508" s="14">
        <f>VLOOKUP($B1508,[2]Sheet3!$G:$CZ,79,0)</f>
        <v>0</v>
      </c>
      <c r="CQ1508" s="14">
        <f>VLOOKUP($B1508,[2]Sheet3!$G:$CZ,80,0)</f>
        <v>0</v>
      </c>
      <c r="CR1508" s="14">
        <f>VLOOKUP($B1508,[2]Sheet3!$G:$CZ,81,0)</f>
        <v>0</v>
      </c>
      <c r="CS1508" s="14">
        <f>VLOOKUP($B1508,[2]Sheet3!$G:$CZ,82,0)</f>
        <v>0</v>
      </c>
      <c r="CT1508" s="14">
        <f>VLOOKUP($B1508,[2]Sheet3!$G:$CZ,83,0)</f>
        <v>0</v>
      </c>
      <c r="CU1508" s="14">
        <f>VLOOKUP($B1508,[2]Sheet3!$G:$CZ,84,0)</f>
        <v>0</v>
      </c>
      <c r="CV1508" s="14">
        <f>VLOOKUP($B1508,[2]Sheet3!$G:$CZ,85,0)</f>
        <v>0</v>
      </c>
      <c r="CW1508" s="14">
        <f>VLOOKUP($B1508,[2]Sheet3!$G:$CZ,86,0)</f>
        <v>0</v>
      </c>
      <c r="CX1508" s="14">
        <f>VLOOKUP($B1508,[2]Sheet3!$G:$CZ,87,0)</f>
        <v>0</v>
      </c>
      <c r="CY1508" s="14">
        <f>VLOOKUP($B1508,[2]Sheet3!$G:$CZ,88,0)</f>
        <v>0</v>
      </c>
      <c r="CZ1508" s="14">
        <f>VLOOKUP($B1508,[2]Sheet3!$G:$CZ,89,0)</f>
        <v>0</v>
      </c>
      <c r="DA1508" s="14">
        <f>VLOOKUP($B1508,[2]Sheet3!$G:$CZ,90,0)</f>
        <v>0</v>
      </c>
      <c r="DB1508" s="14">
        <f>VLOOKUP($B1508,[2]Sheet3!$G:$CZ,91,0)</f>
        <v>0</v>
      </c>
      <c r="DC1508" s="14">
        <f>VLOOKUP($B1508,[2]Sheet3!$G:$CZ,92,0)</f>
        <v>0</v>
      </c>
      <c r="DD1508" s="14">
        <f>VLOOKUP($B1508,[2]Sheet3!$G:$CZ,93,0)</f>
        <v>0</v>
      </c>
      <c r="DE1508" s="14">
        <f>VLOOKUP($B1508,[2]Sheet3!$G:$CZ,94,0)</f>
        <v>0</v>
      </c>
      <c r="DF1508" s="14">
        <f>VLOOKUP($B1508,[2]Sheet3!$G:$CZ,95,0)</f>
        <v>0</v>
      </c>
      <c r="DG1508" s="14">
        <f>VLOOKUP($B1508,[2]Sheet3!$G:$CZ,96,0)</f>
        <v>0</v>
      </c>
      <c r="DH1508" s="14">
        <f>VLOOKUP($B1508,[2]Sheet3!$G:$CZ,97,0)</f>
        <v>0</v>
      </c>
      <c r="DI1508" s="14">
        <f>VLOOKUP($B1508,[2]Sheet3!$G:$CZ,98,0)</f>
        <v>0</v>
      </c>
    </row>
    <row r="1509" spans="1:113" x14ac:dyDescent="0.3">
      <c r="A1509" s="9" t="str">
        <f t="shared" si="71"/>
        <v>WC3061</v>
      </c>
      <c r="B1509" s="15" t="s">
        <v>3139</v>
      </c>
      <c r="C1509" s="15" t="s">
        <v>2670</v>
      </c>
      <c r="F1509" s="7" t="s">
        <v>15</v>
      </c>
      <c r="G1509" s="12" t="s">
        <v>5001</v>
      </c>
      <c r="H1509" s="12" t="str">
        <f>VLOOKUP($B1509,[1]Sheet1!$A:$G,5,0)</f>
        <v>dharmesh.dudhrejiya@redingtongroup.com</v>
      </c>
      <c r="I1509" s="12" t="str">
        <f>VLOOKUP($B1509,[1]Sheet1!$A:$G,7,0)</f>
        <v>rohan.vora@redingtongroup.com</v>
      </c>
      <c r="J1509" s="12" t="s">
        <v>82</v>
      </c>
      <c r="K1509" s="7"/>
      <c r="L1509" s="7"/>
      <c r="M1509" s="8"/>
      <c r="N1509" s="7" t="str">
        <f t="shared" si="69"/>
        <v>dharmesh.dudhrejiya@redingtongroup.com; rohan.vora@redingtongroup.com; nilesh.phirke@redingtongroup.com;christopher.joseph@redingtongroup.com</v>
      </c>
      <c r="O1509" s="7" t="str">
        <f t="shared" si="70"/>
        <v>WC3061</v>
      </c>
      <c r="P1509" s="8" t="s">
        <v>5215</v>
      </c>
      <c r="Q1509" s="14">
        <f>VLOOKUP($B1509,[2]Sheet3!$G:$CZ,2,0)</f>
        <v>2400301912</v>
      </c>
      <c r="R1509" s="14">
        <f>VLOOKUP($B1509,[2]Sheet3!$G:$CZ,3,0)</f>
        <v>2400299691</v>
      </c>
      <c r="S1509" s="14">
        <f>VLOOKUP($B1509,[2]Sheet3!$G:$CZ,4,0)</f>
        <v>2400299272</v>
      </c>
      <c r="T1509" s="14">
        <f>VLOOKUP($B1509,[2]Sheet3!$G:$CZ,5,0)</f>
        <v>2400301627</v>
      </c>
      <c r="U1509" s="14">
        <f>VLOOKUP($B1509,[2]Sheet3!$G:$CZ,6,0)</f>
        <v>2400299884</v>
      </c>
      <c r="V1509" s="14">
        <f>VLOOKUP($B1509,[2]Sheet3!$G:$CZ,7,0)</f>
        <v>0</v>
      </c>
      <c r="W1509" s="14">
        <f>VLOOKUP($B1509,[2]Sheet3!$G:$CZ,8,0)</f>
        <v>0</v>
      </c>
      <c r="X1509" s="14">
        <f>VLOOKUP($B1509,[2]Sheet3!$G:$CZ,9,0)</f>
        <v>0</v>
      </c>
      <c r="Y1509" s="14">
        <f>VLOOKUP($B1509,[2]Sheet3!$G:$CZ,10,0)</f>
        <v>0</v>
      </c>
      <c r="Z1509" s="14">
        <f>VLOOKUP($B1509,[2]Sheet3!$G:$CZ,11,0)</f>
        <v>0</v>
      </c>
      <c r="AA1509" s="14">
        <f>VLOOKUP($B1509,[2]Sheet3!$G:$CZ,12,0)</f>
        <v>0</v>
      </c>
      <c r="AB1509" s="14">
        <f>VLOOKUP($B1509,[2]Sheet3!$G:$CZ,13,0)</f>
        <v>0</v>
      </c>
      <c r="AC1509" s="14">
        <f>VLOOKUP($B1509,[2]Sheet3!$G:$CZ,14,0)</f>
        <v>0</v>
      </c>
      <c r="AD1509" s="14">
        <f>VLOOKUP($B1509,[2]Sheet3!$G:$CZ,15,0)</f>
        <v>0</v>
      </c>
      <c r="AE1509" s="14">
        <f>VLOOKUP($B1509,[2]Sheet3!$G:$CZ,16,0)</f>
        <v>0</v>
      </c>
      <c r="AF1509" s="14">
        <f>VLOOKUP($B1509,[2]Sheet3!$G:$CZ,17,0)</f>
        <v>0</v>
      </c>
      <c r="AG1509" s="14">
        <f>VLOOKUP($B1509,[2]Sheet3!$G:$CZ,18,0)</f>
        <v>0</v>
      </c>
      <c r="AH1509" s="14">
        <f>VLOOKUP($B1509,[2]Sheet3!$G:$CZ,19,0)</f>
        <v>0</v>
      </c>
      <c r="AI1509" s="14">
        <f>VLOOKUP($B1509,[2]Sheet3!$G:$CZ,20,0)</f>
        <v>0</v>
      </c>
      <c r="AJ1509" s="14">
        <f>VLOOKUP($B1509,[2]Sheet3!$G:$CZ,21,0)</f>
        <v>0</v>
      </c>
      <c r="AK1509" s="14">
        <f>VLOOKUP($B1509,[2]Sheet3!$G:$CZ,22,0)</f>
        <v>0</v>
      </c>
      <c r="AL1509" s="14">
        <f>VLOOKUP($B1509,[2]Sheet3!$G:$CZ,23,0)</f>
        <v>0</v>
      </c>
      <c r="AM1509" s="14">
        <f>VLOOKUP($B1509,[2]Sheet3!$G:$CZ,24,0)</f>
        <v>0</v>
      </c>
      <c r="AN1509" s="14">
        <f>VLOOKUP($B1509,[2]Sheet3!$G:$CZ,25,0)</f>
        <v>0</v>
      </c>
      <c r="AO1509" s="14">
        <f>VLOOKUP($B1509,[2]Sheet3!$G:$CZ,26,0)</f>
        <v>0</v>
      </c>
      <c r="AP1509" s="14">
        <f>VLOOKUP($B1509,[2]Sheet3!$G:$CZ,27,0)</f>
        <v>0</v>
      </c>
      <c r="AQ1509" s="14">
        <f>VLOOKUP($B1509,[2]Sheet3!$G:$CZ,28,0)</f>
        <v>0</v>
      </c>
      <c r="AR1509" s="14">
        <f>VLOOKUP($B1509,[2]Sheet3!$G:$CZ,29,0)</f>
        <v>0</v>
      </c>
      <c r="AS1509" s="14">
        <f>VLOOKUP($B1509,[2]Sheet3!$G:$CZ,30,0)</f>
        <v>0</v>
      </c>
      <c r="AT1509" s="14">
        <f>VLOOKUP($B1509,[2]Sheet3!$G:$CZ,31,0)</f>
        <v>0</v>
      </c>
      <c r="AU1509" s="14">
        <f>VLOOKUP($B1509,[2]Sheet3!$G:$CZ,32,0)</f>
        <v>0</v>
      </c>
      <c r="AV1509" s="14">
        <f>VLOOKUP($B1509,[2]Sheet3!$G:$CZ,33,0)</f>
        <v>0</v>
      </c>
      <c r="AW1509" s="14">
        <f>VLOOKUP($B1509,[2]Sheet3!$G:$CZ,34,0)</f>
        <v>0</v>
      </c>
      <c r="AX1509" s="14">
        <f>VLOOKUP($B1509,[2]Sheet3!$G:$CZ,35,0)</f>
        <v>0</v>
      </c>
      <c r="AY1509" s="14">
        <f>VLOOKUP($B1509,[2]Sheet3!$G:$CZ,36,0)</f>
        <v>0</v>
      </c>
      <c r="AZ1509" s="14">
        <f>VLOOKUP($B1509,[2]Sheet3!$G:$CZ,37,0)</f>
        <v>0</v>
      </c>
      <c r="BA1509" s="14">
        <f>VLOOKUP($B1509,[2]Sheet3!$G:$CZ,38,0)</f>
        <v>0</v>
      </c>
      <c r="BB1509" s="14">
        <f>VLOOKUP($B1509,[2]Sheet3!$G:$CZ,39,0)</f>
        <v>0</v>
      </c>
      <c r="BC1509" s="14">
        <f>VLOOKUP($B1509,[2]Sheet3!$G:$CZ,40,0)</f>
        <v>0</v>
      </c>
      <c r="BD1509" s="14">
        <f>VLOOKUP($B1509,[2]Sheet3!$G:$CZ,41,0)</f>
        <v>0</v>
      </c>
      <c r="BE1509" s="14">
        <f>VLOOKUP($B1509,[2]Sheet3!$G:$CZ,42,0)</f>
        <v>0</v>
      </c>
      <c r="BF1509" s="14">
        <f>VLOOKUP($B1509,[2]Sheet3!$G:$CZ,43,0)</f>
        <v>0</v>
      </c>
      <c r="BG1509" s="14">
        <f>VLOOKUP($B1509,[2]Sheet3!$G:$CZ,44,0)</f>
        <v>0</v>
      </c>
      <c r="BH1509" s="14">
        <f>VLOOKUP($B1509,[2]Sheet3!$G:$CZ,45,0)</f>
        <v>0</v>
      </c>
      <c r="BI1509" s="14">
        <f>VLOOKUP($B1509,[2]Sheet3!$G:$CZ,46,0)</f>
        <v>0</v>
      </c>
      <c r="BJ1509" s="14">
        <f>VLOOKUP($B1509,[2]Sheet3!$G:$CZ,47,0)</f>
        <v>0</v>
      </c>
      <c r="BK1509" s="14">
        <f>VLOOKUP($B1509,[2]Sheet3!$G:$CZ,48,0)</f>
        <v>0</v>
      </c>
      <c r="BL1509" s="14">
        <f>VLOOKUP($B1509,[2]Sheet3!$G:$CZ,49,0)</f>
        <v>0</v>
      </c>
      <c r="BM1509" s="14">
        <f>VLOOKUP($B1509,[2]Sheet3!$G:$CZ,50,0)</f>
        <v>0</v>
      </c>
      <c r="BN1509" s="14">
        <f>VLOOKUP($B1509,[2]Sheet3!$G:$CZ,51,0)</f>
        <v>0</v>
      </c>
      <c r="BO1509" s="14">
        <f>VLOOKUP($B1509,[2]Sheet3!$G:$CZ,52,0)</f>
        <v>0</v>
      </c>
      <c r="BP1509" s="14">
        <f>VLOOKUP($B1509,[2]Sheet3!$G:$CZ,53,0)</f>
        <v>0</v>
      </c>
      <c r="BQ1509" s="14">
        <f>VLOOKUP($B1509,[2]Sheet3!$G:$CZ,54,0)</f>
        <v>0</v>
      </c>
      <c r="BR1509" s="14">
        <f>VLOOKUP($B1509,[2]Sheet3!$G:$CZ,55,0)</f>
        <v>0</v>
      </c>
      <c r="BS1509" s="14">
        <f>VLOOKUP($B1509,[2]Sheet3!$G:$CZ,56,0)</f>
        <v>0</v>
      </c>
      <c r="BT1509" s="14">
        <f>VLOOKUP($B1509,[2]Sheet3!$G:$CZ,57,0)</f>
        <v>0</v>
      </c>
      <c r="BU1509" s="14">
        <f>VLOOKUP($B1509,[2]Sheet3!$G:$CZ,58,0)</f>
        <v>0</v>
      </c>
      <c r="BV1509" s="14">
        <f>VLOOKUP($B1509,[2]Sheet3!$G:$CZ,59,0)</f>
        <v>0</v>
      </c>
      <c r="BW1509" s="14">
        <f>VLOOKUP($B1509,[2]Sheet3!$G:$CZ,60,0)</f>
        <v>0</v>
      </c>
      <c r="BX1509" s="14">
        <f>VLOOKUP($B1509,[2]Sheet3!$G:$CZ,61,0)</f>
        <v>0</v>
      </c>
      <c r="BY1509" s="14">
        <f>VLOOKUP($B1509,[2]Sheet3!$G:$CZ,62,0)</f>
        <v>0</v>
      </c>
      <c r="BZ1509" s="14">
        <f>VLOOKUP($B1509,[2]Sheet3!$G:$CZ,63,0)</f>
        <v>0</v>
      </c>
      <c r="CA1509" s="14">
        <f>VLOOKUP($B1509,[2]Sheet3!$G:$CZ,64,0)</f>
        <v>0</v>
      </c>
      <c r="CB1509" s="14">
        <f>VLOOKUP($B1509,[2]Sheet3!$G:$CZ,65,0)</f>
        <v>0</v>
      </c>
      <c r="CC1509" s="14">
        <f>VLOOKUP($B1509,[2]Sheet3!$G:$CZ,66,0)</f>
        <v>0</v>
      </c>
      <c r="CD1509" s="14">
        <f>VLOOKUP($B1509,[2]Sheet3!$G:$CZ,67,0)</f>
        <v>0</v>
      </c>
      <c r="CE1509" s="14">
        <f>VLOOKUP($B1509,[2]Sheet3!$G:$CZ,68,0)</f>
        <v>0</v>
      </c>
      <c r="CF1509" s="14">
        <f>VLOOKUP($B1509,[2]Sheet3!$G:$CZ,69,0)</f>
        <v>0</v>
      </c>
      <c r="CG1509" s="14">
        <f>VLOOKUP($B1509,[2]Sheet3!$G:$CZ,70,0)</f>
        <v>0</v>
      </c>
      <c r="CH1509" s="14">
        <f>VLOOKUP($B1509,[2]Sheet3!$G:$CZ,71,0)</f>
        <v>0</v>
      </c>
      <c r="CI1509" s="14">
        <f>VLOOKUP($B1509,[2]Sheet3!$G:$CZ,72,0)</f>
        <v>0</v>
      </c>
      <c r="CJ1509" s="14">
        <f>VLOOKUP($B1509,[2]Sheet3!$G:$CZ,73,0)</f>
        <v>0</v>
      </c>
      <c r="CK1509" s="14">
        <f>VLOOKUP($B1509,[2]Sheet3!$G:$CZ,74,0)</f>
        <v>0</v>
      </c>
      <c r="CL1509" s="14">
        <f>VLOOKUP($B1509,[2]Sheet3!$G:$CZ,75,0)</f>
        <v>0</v>
      </c>
      <c r="CM1509" s="14">
        <f>VLOOKUP($B1509,[2]Sheet3!$G:$CZ,76,0)</f>
        <v>0</v>
      </c>
      <c r="CN1509" s="14">
        <f>VLOOKUP($B1509,[2]Sheet3!$G:$CZ,77,0)</f>
        <v>0</v>
      </c>
      <c r="CO1509" s="14">
        <f>VLOOKUP($B1509,[2]Sheet3!$G:$CZ,78,0)</f>
        <v>0</v>
      </c>
      <c r="CP1509" s="14">
        <f>VLOOKUP($B1509,[2]Sheet3!$G:$CZ,79,0)</f>
        <v>0</v>
      </c>
      <c r="CQ1509" s="14">
        <f>VLOOKUP($B1509,[2]Sheet3!$G:$CZ,80,0)</f>
        <v>0</v>
      </c>
      <c r="CR1509" s="14">
        <f>VLOOKUP($B1509,[2]Sheet3!$G:$CZ,81,0)</f>
        <v>0</v>
      </c>
      <c r="CS1509" s="14">
        <f>VLOOKUP($B1509,[2]Sheet3!$G:$CZ,82,0)</f>
        <v>0</v>
      </c>
      <c r="CT1509" s="14">
        <f>VLOOKUP($B1509,[2]Sheet3!$G:$CZ,83,0)</f>
        <v>0</v>
      </c>
      <c r="CU1509" s="14">
        <f>VLOOKUP($B1509,[2]Sheet3!$G:$CZ,84,0)</f>
        <v>0</v>
      </c>
      <c r="CV1509" s="14">
        <f>VLOOKUP($B1509,[2]Sheet3!$G:$CZ,85,0)</f>
        <v>0</v>
      </c>
      <c r="CW1509" s="14">
        <f>VLOOKUP($B1509,[2]Sheet3!$G:$CZ,86,0)</f>
        <v>0</v>
      </c>
      <c r="CX1509" s="14">
        <f>VLOOKUP($B1509,[2]Sheet3!$G:$CZ,87,0)</f>
        <v>0</v>
      </c>
      <c r="CY1509" s="14">
        <f>VLOOKUP($B1509,[2]Sheet3!$G:$CZ,88,0)</f>
        <v>0</v>
      </c>
      <c r="CZ1509" s="14">
        <f>VLOOKUP($B1509,[2]Sheet3!$G:$CZ,89,0)</f>
        <v>0</v>
      </c>
      <c r="DA1509" s="14">
        <f>VLOOKUP($B1509,[2]Sheet3!$G:$CZ,90,0)</f>
        <v>0</v>
      </c>
      <c r="DB1509" s="14">
        <f>VLOOKUP($B1509,[2]Sheet3!$G:$CZ,91,0)</f>
        <v>0</v>
      </c>
      <c r="DC1509" s="14">
        <f>VLOOKUP($B1509,[2]Sheet3!$G:$CZ,92,0)</f>
        <v>0</v>
      </c>
      <c r="DD1509" s="14">
        <f>VLOOKUP($B1509,[2]Sheet3!$G:$CZ,93,0)</f>
        <v>0</v>
      </c>
      <c r="DE1509" s="14">
        <f>VLOOKUP($B1509,[2]Sheet3!$G:$CZ,94,0)</f>
        <v>0</v>
      </c>
      <c r="DF1509" s="14">
        <f>VLOOKUP($B1509,[2]Sheet3!$G:$CZ,95,0)</f>
        <v>0</v>
      </c>
      <c r="DG1509" s="14">
        <f>VLOOKUP($B1509,[2]Sheet3!$G:$CZ,96,0)</f>
        <v>0</v>
      </c>
      <c r="DH1509" s="14">
        <f>VLOOKUP($B1509,[2]Sheet3!$G:$CZ,97,0)</f>
        <v>0</v>
      </c>
      <c r="DI1509" s="14">
        <f>VLOOKUP($B1509,[2]Sheet3!$G:$CZ,98,0)</f>
        <v>0</v>
      </c>
    </row>
    <row r="1510" spans="1:113" x14ac:dyDescent="0.3">
      <c r="A1510" s="9" t="str">
        <f t="shared" si="71"/>
        <v>N43210</v>
      </c>
      <c r="B1510" s="15" t="s">
        <v>3140</v>
      </c>
      <c r="C1510" s="15" t="s">
        <v>3141</v>
      </c>
      <c r="F1510" s="7" t="s">
        <v>15</v>
      </c>
      <c r="G1510" s="12" t="s">
        <v>5002</v>
      </c>
      <c r="H1510" s="12" t="str">
        <f>VLOOKUP($B1510,[1]Sheet1!$A:$G,5,0)</f>
        <v>harsh.ahuja@redingtongroup.com</v>
      </c>
      <c r="I1510" s="12" t="str">
        <f>VLOOKUP($B1510,[1]Sheet1!$A:$G,7,0)</f>
        <v>sidharth.eknath@redingtongroup.com</v>
      </c>
      <c r="J1510" s="12" t="s">
        <v>82</v>
      </c>
      <c r="K1510" s="7"/>
      <c r="L1510" s="7"/>
      <c r="M1510" s="8"/>
      <c r="N1510" s="7" t="str">
        <f t="shared" si="69"/>
        <v>harsh.ahuja@redingtongroup.com; sidharth.eknath@redingtongroup.com; nilesh.phirke@redingtongroup.com;christopher.joseph@redingtongroup.com</v>
      </c>
      <c r="O1510" s="7" t="str">
        <f t="shared" si="70"/>
        <v>N43210</v>
      </c>
      <c r="P1510" s="8" t="s">
        <v>5215</v>
      </c>
      <c r="Q1510" s="14">
        <f>VLOOKUP($B1510,[2]Sheet3!$G:$CZ,2,0)</f>
        <v>2400300424</v>
      </c>
      <c r="R1510" s="14">
        <f>VLOOKUP($B1510,[2]Sheet3!$G:$CZ,3,0)</f>
        <v>0</v>
      </c>
      <c r="S1510" s="14">
        <f>VLOOKUP($B1510,[2]Sheet3!$G:$CZ,4,0)</f>
        <v>0</v>
      </c>
      <c r="T1510" s="14">
        <f>VLOOKUP($B1510,[2]Sheet3!$G:$CZ,5,0)</f>
        <v>0</v>
      </c>
      <c r="U1510" s="14">
        <f>VLOOKUP($B1510,[2]Sheet3!$G:$CZ,6,0)</f>
        <v>0</v>
      </c>
      <c r="V1510" s="14">
        <f>VLOOKUP($B1510,[2]Sheet3!$G:$CZ,7,0)</f>
        <v>0</v>
      </c>
      <c r="W1510" s="14">
        <f>VLOOKUP($B1510,[2]Sheet3!$G:$CZ,8,0)</f>
        <v>0</v>
      </c>
      <c r="X1510" s="14">
        <f>VLOOKUP($B1510,[2]Sheet3!$G:$CZ,9,0)</f>
        <v>0</v>
      </c>
      <c r="Y1510" s="14">
        <f>VLOOKUP($B1510,[2]Sheet3!$G:$CZ,10,0)</f>
        <v>0</v>
      </c>
      <c r="Z1510" s="14">
        <f>VLOOKUP($B1510,[2]Sheet3!$G:$CZ,11,0)</f>
        <v>0</v>
      </c>
      <c r="AA1510" s="14">
        <f>VLOOKUP($B1510,[2]Sheet3!$G:$CZ,12,0)</f>
        <v>0</v>
      </c>
      <c r="AB1510" s="14">
        <f>VLOOKUP($B1510,[2]Sheet3!$G:$CZ,13,0)</f>
        <v>0</v>
      </c>
      <c r="AC1510" s="14">
        <f>VLOOKUP($B1510,[2]Sheet3!$G:$CZ,14,0)</f>
        <v>0</v>
      </c>
      <c r="AD1510" s="14">
        <f>VLOOKUP($B1510,[2]Sheet3!$G:$CZ,15,0)</f>
        <v>0</v>
      </c>
      <c r="AE1510" s="14">
        <f>VLOOKUP($B1510,[2]Sheet3!$G:$CZ,16,0)</f>
        <v>0</v>
      </c>
      <c r="AF1510" s="14">
        <f>VLOOKUP($B1510,[2]Sheet3!$G:$CZ,17,0)</f>
        <v>0</v>
      </c>
      <c r="AG1510" s="14">
        <f>VLOOKUP($B1510,[2]Sheet3!$G:$CZ,18,0)</f>
        <v>0</v>
      </c>
      <c r="AH1510" s="14">
        <f>VLOOKUP($B1510,[2]Sheet3!$G:$CZ,19,0)</f>
        <v>0</v>
      </c>
      <c r="AI1510" s="14">
        <f>VLOOKUP($B1510,[2]Sheet3!$G:$CZ,20,0)</f>
        <v>0</v>
      </c>
      <c r="AJ1510" s="14">
        <f>VLOOKUP($B1510,[2]Sheet3!$G:$CZ,21,0)</f>
        <v>0</v>
      </c>
      <c r="AK1510" s="14">
        <f>VLOOKUP($B1510,[2]Sheet3!$G:$CZ,22,0)</f>
        <v>0</v>
      </c>
      <c r="AL1510" s="14">
        <f>VLOOKUP($B1510,[2]Sheet3!$G:$CZ,23,0)</f>
        <v>0</v>
      </c>
      <c r="AM1510" s="14">
        <f>VLOOKUP($B1510,[2]Sheet3!$G:$CZ,24,0)</f>
        <v>0</v>
      </c>
      <c r="AN1510" s="14">
        <f>VLOOKUP($B1510,[2]Sheet3!$G:$CZ,25,0)</f>
        <v>0</v>
      </c>
      <c r="AO1510" s="14">
        <f>VLOOKUP($B1510,[2]Sheet3!$G:$CZ,26,0)</f>
        <v>0</v>
      </c>
      <c r="AP1510" s="14">
        <f>VLOOKUP($B1510,[2]Sheet3!$G:$CZ,27,0)</f>
        <v>0</v>
      </c>
      <c r="AQ1510" s="14">
        <f>VLOOKUP($B1510,[2]Sheet3!$G:$CZ,28,0)</f>
        <v>0</v>
      </c>
      <c r="AR1510" s="14">
        <f>VLOOKUP($B1510,[2]Sheet3!$G:$CZ,29,0)</f>
        <v>0</v>
      </c>
      <c r="AS1510" s="14">
        <f>VLOOKUP($B1510,[2]Sheet3!$G:$CZ,30,0)</f>
        <v>0</v>
      </c>
      <c r="AT1510" s="14">
        <f>VLOOKUP($B1510,[2]Sheet3!$G:$CZ,31,0)</f>
        <v>0</v>
      </c>
      <c r="AU1510" s="14">
        <f>VLOOKUP($B1510,[2]Sheet3!$G:$CZ,32,0)</f>
        <v>0</v>
      </c>
      <c r="AV1510" s="14">
        <f>VLOOKUP($B1510,[2]Sheet3!$G:$CZ,33,0)</f>
        <v>0</v>
      </c>
      <c r="AW1510" s="14">
        <f>VLOOKUP($B1510,[2]Sheet3!$G:$CZ,34,0)</f>
        <v>0</v>
      </c>
      <c r="AX1510" s="14">
        <f>VLOOKUP($B1510,[2]Sheet3!$G:$CZ,35,0)</f>
        <v>0</v>
      </c>
      <c r="AY1510" s="14">
        <f>VLOOKUP($B1510,[2]Sheet3!$G:$CZ,36,0)</f>
        <v>0</v>
      </c>
      <c r="AZ1510" s="14">
        <f>VLOOKUP($B1510,[2]Sheet3!$G:$CZ,37,0)</f>
        <v>0</v>
      </c>
      <c r="BA1510" s="14">
        <f>VLOOKUP($B1510,[2]Sheet3!$G:$CZ,38,0)</f>
        <v>0</v>
      </c>
      <c r="BB1510" s="14">
        <f>VLOOKUP($B1510,[2]Sheet3!$G:$CZ,39,0)</f>
        <v>0</v>
      </c>
      <c r="BC1510" s="14">
        <f>VLOOKUP($B1510,[2]Sheet3!$G:$CZ,40,0)</f>
        <v>0</v>
      </c>
      <c r="BD1510" s="14">
        <f>VLOOKUP($B1510,[2]Sheet3!$G:$CZ,41,0)</f>
        <v>0</v>
      </c>
      <c r="BE1510" s="14">
        <f>VLOOKUP($B1510,[2]Sheet3!$G:$CZ,42,0)</f>
        <v>0</v>
      </c>
      <c r="BF1510" s="14">
        <f>VLOOKUP($B1510,[2]Sheet3!$G:$CZ,43,0)</f>
        <v>0</v>
      </c>
      <c r="BG1510" s="14">
        <f>VLOOKUP($B1510,[2]Sheet3!$G:$CZ,44,0)</f>
        <v>0</v>
      </c>
      <c r="BH1510" s="14">
        <f>VLOOKUP($B1510,[2]Sheet3!$G:$CZ,45,0)</f>
        <v>0</v>
      </c>
      <c r="BI1510" s="14">
        <f>VLOOKUP($B1510,[2]Sheet3!$G:$CZ,46,0)</f>
        <v>0</v>
      </c>
      <c r="BJ1510" s="14">
        <f>VLOOKUP($B1510,[2]Sheet3!$G:$CZ,47,0)</f>
        <v>0</v>
      </c>
      <c r="BK1510" s="14">
        <f>VLOOKUP($B1510,[2]Sheet3!$G:$CZ,48,0)</f>
        <v>0</v>
      </c>
      <c r="BL1510" s="14">
        <f>VLOOKUP($B1510,[2]Sheet3!$G:$CZ,49,0)</f>
        <v>0</v>
      </c>
      <c r="BM1510" s="14">
        <f>VLOOKUP($B1510,[2]Sheet3!$G:$CZ,50,0)</f>
        <v>0</v>
      </c>
      <c r="BN1510" s="14">
        <f>VLOOKUP($B1510,[2]Sheet3!$G:$CZ,51,0)</f>
        <v>0</v>
      </c>
      <c r="BO1510" s="14">
        <f>VLOOKUP($B1510,[2]Sheet3!$G:$CZ,52,0)</f>
        <v>0</v>
      </c>
      <c r="BP1510" s="14">
        <f>VLOOKUP($B1510,[2]Sheet3!$G:$CZ,53,0)</f>
        <v>0</v>
      </c>
      <c r="BQ1510" s="14">
        <f>VLOOKUP($B1510,[2]Sheet3!$G:$CZ,54,0)</f>
        <v>0</v>
      </c>
      <c r="BR1510" s="14">
        <f>VLOOKUP($B1510,[2]Sheet3!$G:$CZ,55,0)</f>
        <v>0</v>
      </c>
      <c r="BS1510" s="14">
        <f>VLOOKUP($B1510,[2]Sheet3!$G:$CZ,56,0)</f>
        <v>0</v>
      </c>
      <c r="BT1510" s="14">
        <f>VLOOKUP($B1510,[2]Sheet3!$G:$CZ,57,0)</f>
        <v>0</v>
      </c>
      <c r="BU1510" s="14">
        <f>VLOOKUP($B1510,[2]Sheet3!$G:$CZ,58,0)</f>
        <v>0</v>
      </c>
      <c r="BV1510" s="14">
        <f>VLOOKUP($B1510,[2]Sheet3!$G:$CZ,59,0)</f>
        <v>0</v>
      </c>
      <c r="BW1510" s="14">
        <f>VLOOKUP($B1510,[2]Sheet3!$G:$CZ,60,0)</f>
        <v>0</v>
      </c>
      <c r="BX1510" s="14">
        <f>VLOOKUP($B1510,[2]Sheet3!$G:$CZ,61,0)</f>
        <v>0</v>
      </c>
      <c r="BY1510" s="14">
        <f>VLOOKUP($B1510,[2]Sheet3!$G:$CZ,62,0)</f>
        <v>0</v>
      </c>
      <c r="BZ1510" s="14">
        <f>VLOOKUP($B1510,[2]Sheet3!$G:$CZ,63,0)</f>
        <v>0</v>
      </c>
      <c r="CA1510" s="14">
        <f>VLOOKUP($B1510,[2]Sheet3!$G:$CZ,64,0)</f>
        <v>0</v>
      </c>
      <c r="CB1510" s="14">
        <f>VLOOKUP($B1510,[2]Sheet3!$G:$CZ,65,0)</f>
        <v>0</v>
      </c>
      <c r="CC1510" s="14">
        <f>VLOOKUP($B1510,[2]Sheet3!$G:$CZ,66,0)</f>
        <v>0</v>
      </c>
      <c r="CD1510" s="14">
        <f>VLOOKUP($B1510,[2]Sheet3!$G:$CZ,67,0)</f>
        <v>0</v>
      </c>
      <c r="CE1510" s="14">
        <f>VLOOKUP($B1510,[2]Sheet3!$G:$CZ,68,0)</f>
        <v>0</v>
      </c>
      <c r="CF1510" s="14">
        <f>VLOOKUP($B1510,[2]Sheet3!$G:$CZ,69,0)</f>
        <v>0</v>
      </c>
      <c r="CG1510" s="14">
        <f>VLOOKUP($B1510,[2]Sheet3!$G:$CZ,70,0)</f>
        <v>0</v>
      </c>
      <c r="CH1510" s="14">
        <f>VLOOKUP($B1510,[2]Sheet3!$G:$CZ,71,0)</f>
        <v>0</v>
      </c>
      <c r="CI1510" s="14">
        <f>VLOOKUP($B1510,[2]Sheet3!$G:$CZ,72,0)</f>
        <v>0</v>
      </c>
      <c r="CJ1510" s="14">
        <f>VLOOKUP($B1510,[2]Sheet3!$G:$CZ,73,0)</f>
        <v>0</v>
      </c>
      <c r="CK1510" s="14">
        <f>VLOOKUP($B1510,[2]Sheet3!$G:$CZ,74,0)</f>
        <v>0</v>
      </c>
      <c r="CL1510" s="14">
        <f>VLOOKUP($B1510,[2]Sheet3!$G:$CZ,75,0)</f>
        <v>0</v>
      </c>
      <c r="CM1510" s="14">
        <f>VLOOKUP($B1510,[2]Sheet3!$G:$CZ,76,0)</f>
        <v>0</v>
      </c>
      <c r="CN1510" s="14">
        <f>VLOOKUP($B1510,[2]Sheet3!$G:$CZ,77,0)</f>
        <v>0</v>
      </c>
      <c r="CO1510" s="14">
        <f>VLOOKUP($B1510,[2]Sheet3!$G:$CZ,78,0)</f>
        <v>0</v>
      </c>
      <c r="CP1510" s="14">
        <f>VLOOKUP($B1510,[2]Sheet3!$G:$CZ,79,0)</f>
        <v>0</v>
      </c>
      <c r="CQ1510" s="14">
        <f>VLOOKUP($B1510,[2]Sheet3!$G:$CZ,80,0)</f>
        <v>0</v>
      </c>
      <c r="CR1510" s="14">
        <f>VLOOKUP($B1510,[2]Sheet3!$G:$CZ,81,0)</f>
        <v>0</v>
      </c>
      <c r="CS1510" s="14">
        <f>VLOOKUP($B1510,[2]Sheet3!$G:$CZ,82,0)</f>
        <v>0</v>
      </c>
      <c r="CT1510" s="14">
        <f>VLOOKUP($B1510,[2]Sheet3!$G:$CZ,83,0)</f>
        <v>0</v>
      </c>
      <c r="CU1510" s="14">
        <f>VLOOKUP($B1510,[2]Sheet3!$G:$CZ,84,0)</f>
        <v>0</v>
      </c>
      <c r="CV1510" s="14">
        <f>VLOOKUP($B1510,[2]Sheet3!$G:$CZ,85,0)</f>
        <v>0</v>
      </c>
      <c r="CW1510" s="14">
        <f>VLOOKUP($B1510,[2]Sheet3!$G:$CZ,86,0)</f>
        <v>0</v>
      </c>
      <c r="CX1510" s="14">
        <f>VLOOKUP($B1510,[2]Sheet3!$G:$CZ,87,0)</f>
        <v>0</v>
      </c>
      <c r="CY1510" s="14">
        <f>VLOOKUP($B1510,[2]Sheet3!$G:$CZ,88,0)</f>
        <v>0</v>
      </c>
      <c r="CZ1510" s="14">
        <f>VLOOKUP($B1510,[2]Sheet3!$G:$CZ,89,0)</f>
        <v>0</v>
      </c>
      <c r="DA1510" s="14">
        <f>VLOOKUP($B1510,[2]Sheet3!$G:$CZ,90,0)</f>
        <v>0</v>
      </c>
      <c r="DB1510" s="14">
        <f>VLOOKUP($B1510,[2]Sheet3!$G:$CZ,91,0)</f>
        <v>0</v>
      </c>
      <c r="DC1510" s="14">
        <f>VLOOKUP($B1510,[2]Sheet3!$G:$CZ,92,0)</f>
        <v>0</v>
      </c>
      <c r="DD1510" s="14">
        <f>VLOOKUP($B1510,[2]Sheet3!$G:$CZ,93,0)</f>
        <v>0</v>
      </c>
      <c r="DE1510" s="14">
        <f>VLOOKUP($B1510,[2]Sheet3!$G:$CZ,94,0)</f>
        <v>0</v>
      </c>
      <c r="DF1510" s="14">
        <f>VLOOKUP($B1510,[2]Sheet3!$G:$CZ,95,0)</f>
        <v>0</v>
      </c>
      <c r="DG1510" s="14">
        <f>VLOOKUP($B1510,[2]Sheet3!$G:$CZ,96,0)</f>
        <v>0</v>
      </c>
      <c r="DH1510" s="14">
        <f>VLOOKUP($B1510,[2]Sheet3!$G:$CZ,97,0)</f>
        <v>0</v>
      </c>
      <c r="DI1510" s="14">
        <f>VLOOKUP($B1510,[2]Sheet3!$G:$CZ,98,0)</f>
        <v>0</v>
      </c>
    </row>
    <row r="1511" spans="1:113" x14ac:dyDescent="0.3">
      <c r="A1511" s="9" t="str">
        <f t="shared" si="71"/>
        <v>NE3119</v>
      </c>
      <c r="B1511" s="15" t="s">
        <v>671</v>
      </c>
      <c r="C1511" s="15" t="s">
        <v>672</v>
      </c>
      <c r="F1511" s="7" t="s">
        <v>15</v>
      </c>
      <c r="G1511" s="12" t="s">
        <v>5003</v>
      </c>
      <c r="H1511" s="12" t="str">
        <f>VLOOKUP($B1511,[1]Sheet1!$A:$G,5,0)</f>
        <v>Prince.kumar@redintongroup.com</v>
      </c>
      <c r="I1511" s="12" t="str">
        <f>VLOOKUP($B1511,[1]Sheet1!$A:$G,7,0)</f>
        <v>sidharth.eknath@redingtongroup.com</v>
      </c>
      <c r="J1511" s="12" t="s">
        <v>82</v>
      </c>
      <c r="K1511" s="7"/>
      <c r="L1511" s="7"/>
      <c r="M1511" s="8"/>
      <c r="N1511" s="7" t="str">
        <f t="shared" si="69"/>
        <v>Prince.kumar@redintongroup.com; sidharth.eknath@redingtongroup.com; nilesh.phirke@redingtongroup.com;christopher.joseph@redingtongroup.com</v>
      </c>
      <c r="O1511" s="7" t="str">
        <f t="shared" si="70"/>
        <v>NE3119</v>
      </c>
      <c r="P1511" s="8" t="s">
        <v>5215</v>
      </c>
      <c r="Q1511" s="14">
        <f>VLOOKUP($B1511,[2]Sheet3!$G:$CZ,2,0)</f>
        <v>2400306285</v>
      </c>
      <c r="R1511" s="14">
        <f>VLOOKUP($B1511,[2]Sheet3!$G:$CZ,3,0)</f>
        <v>2400299971</v>
      </c>
      <c r="S1511" s="14">
        <f>VLOOKUP($B1511,[2]Sheet3!$G:$CZ,4,0)</f>
        <v>0</v>
      </c>
      <c r="T1511" s="14">
        <f>VLOOKUP($B1511,[2]Sheet3!$G:$CZ,5,0)</f>
        <v>0</v>
      </c>
      <c r="U1511" s="14">
        <f>VLOOKUP($B1511,[2]Sheet3!$G:$CZ,6,0)</f>
        <v>0</v>
      </c>
      <c r="V1511" s="14">
        <f>VLOOKUP($B1511,[2]Sheet3!$G:$CZ,7,0)</f>
        <v>0</v>
      </c>
      <c r="W1511" s="14">
        <f>VLOOKUP($B1511,[2]Sheet3!$G:$CZ,8,0)</f>
        <v>0</v>
      </c>
      <c r="X1511" s="14">
        <f>VLOOKUP($B1511,[2]Sheet3!$G:$CZ,9,0)</f>
        <v>0</v>
      </c>
      <c r="Y1511" s="14">
        <f>VLOOKUP($B1511,[2]Sheet3!$G:$CZ,10,0)</f>
        <v>0</v>
      </c>
      <c r="Z1511" s="14">
        <f>VLOOKUP($B1511,[2]Sheet3!$G:$CZ,11,0)</f>
        <v>0</v>
      </c>
      <c r="AA1511" s="14">
        <f>VLOOKUP($B1511,[2]Sheet3!$G:$CZ,12,0)</f>
        <v>0</v>
      </c>
      <c r="AB1511" s="14">
        <f>VLOOKUP($B1511,[2]Sheet3!$G:$CZ,13,0)</f>
        <v>0</v>
      </c>
      <c r="AC1511" s="14">
        <f>VLOOKUP($B1511,[2]Sheet3!$G:$CZ,14,0)</f>
        <v>0</v>
      </c>
      <c r="AD1511" s="14">
        <f>VLOOKUP($B1511,[2]Sheet3!$G:$CZ,15,0)</f>
        <v>0</v>
      </c>
      <c r="AE1511" s="14">
        <f>VLOOKUP($B1511,[2]Sheet3!$G:$CZ,16,0)</f>
        <v>0</v>
      </c>
      <c r="AF1511" s="14">
        <f>VLOOKUP($B1511,[2]Sheet3!$G:$CZ,17,0)</f>
        <v>0</v>
      </c>
      <c r="AG1511" s="14">
        <f>VLOOKUP($B1511,[2]Sheet3!$G:$CZ,18,0)</f>
        <v>0</v>
      </c>
      <c r="AH1511" s="14">
        <f>VLOOKUP($B1511,[2]Sheet3!$G:$CZ,19,0)</f>
        <v>0</v>
      </c>
      <c r="AI1511" s="14">
        <f>VLOOKUP($B1511,[2]Sheet3!$G:$CZ,20,0)</f>
        <v>0</v>
      </c>
      <c r="AJ1511" s="14">
        <f>VLOOKUP($B1511,[2]Sheet3!$G:$CZ,21,0)</f>
        <v>0</v>
      </c>
      <c r="AK1511" s="14">
        <f>VLOOKUP($B1511,[2]Sheet3!$G:$CZ,22,0)</f>
        <v>0</v>
      </c>
      <c r="AL1511" s="14">
        <f>VLOOKUP($B1511,[2]Sheet3!$G:$CZ,23,0)</f>
        <v>0</v>
      </c>
      <c r="AM1511" s="14">
        <f>VLOOKUP($B1511,[2]Sheet3!$G:$CZ,24,0)</f>
        <v>0</v>
      </c>
      <c r="AN1511" s="14">
        <f>VLOOKUP($B1511,[2]Sheet3!$G:$CZ,25,0)</f>
        <v>0</v>
      </c>
      <c r="AO1511" s="14">
        <f>VLOOKUP($B1511,[2]Sheet3!$G:$CZ,26,0)</f>
        <v>0</v>
      </c>
      <c r="AP1511" s="14">
        <f>VLOOKUP($B1511,[2]Sheet3!$G:$CZ,27,0)</f>
        <v>0</v>
      </c>
      <c r="AQ1511" s="14">
        <f>VLOOKUP($B1511,[2]Sheet3!$G:$CZ,28,0)</f>
        <v>0</v>
      </c>
      <c r="AR1511" s="14">
        <f>VLOOKUP($B1511,[2]Sheet3!$G:$CZ,29,0)</f>
        <v>0</v>
      </c>
      <c r="AS1511" s="14">
        <f>VLOOKUP($B1511,[2]Sheet3!$G:$CZ,30,0)</f>
        <v>0</v>
      </c>
      <c r="AT1511" s="14">
        <f>VLOOKUP($B1511,[2]Sheet3!$G:$CZ,31,0)</f>
        <v>0</v>
      </c>
      <c r="AU1511" s="14">
        <f>VLOOKUP($B1511,[2]Sheet3!$G:$CZ,32,0)</f>
        <v>0</v>
      </c>
      <c r="AV1511" s="14">
        <f>VLOOKUP($B1511,[2]Sheet3!$G:$CZ,33,0)</f>
        <v>0</v>
      </c>
      <c r="AW1511" s="14">
        <f>VLOOKUP($B1511,[2]Sheet3!$G:$CZ,34,0)</f>
        <v>0</v>
      </c>
      <c r="AX1511" s="14">
        <f>VLOOKUP($B1511,[2]Sheet3!$G:$CZ,35,0)</f>
        <v>0</v>
      </c>
      <c r="AY1511" s="14">
        <f>VLOOKUP($B1511,[2]Sheet3!$G:$CZ,36,0)</f>
        <v>0</v>
      </c>
      <c r="AZ1511" s="14">
        <f>VLOOKUP($B1511,[2]Sheet3!$G:$CZ,37,0)</f>
        <v>0</v>
      </c>
      <c r="BA1511" s="14">
        <f>VLOOKUP($B1511,[2]Sheet3!$G:$CZ,38,0)</f>
        <v>0</v>
      </c>
      <c r="BB1511" s="14">
        <f>VLOOKUP($B1511,[2]Sheet3!$G:$CZ,39,0)</f>
        <v>0</v>
      </c>
      <c r="BC1511" s="14">
        <f>VLOOKUP($B1511,[2]Sheet3!$G:$CZ,40,0)</f>
        <v>0</v>
      </c>
      <c r="BD1511" s="14">
        <f>VLOOKUP($B1511,[2]Sheet3!$G:$CZ,41,0)</f>
        <v>0</v>
      </c>
      <c r="BE1511" s="14">
        <f>VLOOKUP($B1511,[2]Sheet3!$G:$CZ,42,0)</f>
        <v>0</v>
      </c>
      <c r="BF1511" s="14">
        <f>VLOOKUP($B1511,[2]Sheet3!$G:$CZ,43,0)</f>
        <v>0</v>
      </c>
      <c r="BG1511" s="14">
        <f>VLOOKUP($B1511,[2]Sheet3!$G:$CZ,44,0)</f>
        <v>0</v>
      </c>
      <c r="BH1511" s="14">
        <f>VLOOKUP($B1511,[2]Sheet3!$G:$CZ,45,0)</f>
        <v>0</v>
      </c>
      <c r="BI1511" s="14">
        <f>VLOOKUP($B1511,[2]Sheet3!$G:$CZ,46,0)</f>
        <v>0</v>
      </c>
      <c r="BJ1511" s="14">
        <f>VLOOKUP($B1511,[2]Sheet3!$G:$CZ,47,0)</f>
        <v>0</v>
      </c>
      <c r="BK1511" s="14">
        <f>VLOOKUP($B1511,[2]Sheet3!$G:$CZ,48,0)</f>
        <v>0</v>
      </c>
      <c r="BL1511" s="14">
        <f>VLOOKUP($B1511,[2]Sheet3!$G:$CZ,49,0)</f>
        <v>0</v>
      </c>
      <c r="BM1511" s="14">
        <f>VLOOKUP($B1511,[2]Sheet3!$G:$CZ,50,0)</f>
        <v>0</v>
      </c>
      <c r="BN1511" s="14">
        <f>VLOOKUP($B1511,[2]Sheet3!$G:$CZ,51,0)</f>
        <v>0</v>
      </c>
      <c r="BO1511" s="14">
        <f>VLOOKUP($B1511,[2]Sheet3!$G:$CZ,52,0)</f>
        <v>0</v>
      </c>
      <c r="BP1511" s="14">
        <f>VLOOKUP($B1511,[2]Sheet3!$G:$CZ,53,0)</f>
        <v>0</v>
      </c>
      <c r="BQ1511" s="14">
        <f>VLOOKUP($B1511,[2]Sheet3!$G:$CZ,54,0)</f>
        <v>0</v>
      </c>
      <c r="BR1511" s="14">
        <f>VLOOKUP($B1511,[2]Sheet3!$G:$CZ,55,0)</f>
        <v>0</v>
      </c>
      <c r="BS1511" s="14">
        <f>VLOOKUP($B1511,[2]Sheet3!$G:$CZ,56,0)</f>
        <v>0</v>
      </c>
      <c r="BT1511" s="14">
        <f>VLOOKUP($B1511,[2]Sheet3!$G:$CZ,57,0)</f>
        <v>0</v>
      </c>
      <c r="BU1511" s="14">
        <f>VLOOKUP($B1511,[2]Sheet3!$G:$CZ,58,0)</f>
        <v>0</v>
      </c>
      <c r="BV1511" s="14">
        <f>VLOOKUP($B1511,[2]Sheet3!$G:$CZ,59,0)</f>
        <v>0</v>
      </c>
      <c r="BW1511" s="14">
        <f>VLOOKUP($B1511,[2]Sheet3!$G:$CZ,60,0)</f>
        <v>0</v>
      </c>
      <c r="BX1511" s="14">
        <f>VLOOKUP($B1511,[2]Sheet3!$G:$CZ,61,0)</f>
        <v>0</v>
      </c>
      <c r="BY1511" s="14">
        <f>VLOOKUP($B1511,[2]Sheet3!$G:$CZ,62,0)</f>
        <v>0</v>
      </c>
      <c r="BZ1511" s="14">
        <f>VLOOKUP($B1511,[2]Sheet3!$G:$CZ,63,0)</f>
        <v>0</v>
      </c>
      <c r="CA1511" s="14">
        <f>VLOOKUP($B1511,[2]Sheet3!$G:$CZ,64,0)</f>
        <v>0</v>
      </c>
      <c r="CB1511" s="14">
        <f>VLOOKUP($B1511,[2]Sheet3!$G:$CZ,65,0)</f>
        <v>0</v>
      </c>
      <c r="CC1511" s="14">
        <f>VLOOKUP($B1511,[2]Sheet3!$G:$CZ,66,0)</f>
        <v>0</v>
      </c>
      <c r="CD1511" s="14">
        <f>VLOOKUP($B1511,[2]Sheet3!$G:$CZ,67,0)</f>
        <v>0</v>
      </c>
      <c r="CE1511" s="14">
        <f>VLOOKUP($B1511,[2]Sheet3!$G:$CZ,68,0)</f>
        <v>0</v>
      </c>
      <c r="CF1511" s="14">
        <f>VLOOKUP($B1511,[2]Sheet3!$G:$CZ,69,0)</f>
        <v>0</v>
      </c>
      <c r="CG1511" s="14">
        <f>VLOOKUP($B1511,[2]Sheet3!$G:$CZ,70,0)</f>
        <v>0</v>
      </c>
      <c r="CH1511" s="14">
        <f>VLOOKUP($B1511,[2]Sheet3!$G:$CZ,71,0)</f>
        <v>0</v>
      </c>
      <c r="CI1511" s="14">
        <f>VLOOKUP($B1511,[2]Sheet3!$G:$CZ,72,0)</f>
        <v>0</v>
      </c>
      <c r="CJ1511" s="14">
        <f>VLOOKUP($B1511,[2]Sheet3!$G:$CZ,73,0)</f>
        <v>0</v>
      </c>
      <c r="CK1511" s="14">
        <f>VLOOKUP($B1511,[2]Sheet3!$G:$CZ,74,0)</f>
        <v>0</v>
      </c>
      <c r="CL1511" s="14">
        <f>VLOOKUP($B1511,[2]Sheet3!$G:$CZ,75,0)</f>
        <v>0</v>
      </c>
      <c r="CM1511" s="14">
        <f>VLOOKUP($B1511,[2]Sheet3!$G:$CZ,76,0)</f>
        <v>0</v>
      </c>
      <c r="CN1511" s="14">
        <f>VLOOKUP($B1511,[2]Sheet3!$G:$CZ,77,0)</f>
        <v>0</v>
      </c>
      <c r="CO1511" s="14">
        <f>VLOOKUP($B1511,[2]Sheet3!$G:$CZ,78,0)</f>
        <v>0</v>
      </c>
      <c r="CP1511" s="14">
        <f>VLOOKUP($B1511,[2]Sheet3!$G:$CZ,79,0)</f>
        <v>0</v>
      </c>
      <c r="CQ1511" s="14">
        <f>VLOOKUP($B1511,[2]Sheet3!$G:$CZ,80,0)</f>
        <v>0</v>
      </c>
      <c r="CR1511" s="14">
        <f>VLOOKUP($B1511,[2]Sheet3!$G:$CZ,81,0)</f>
        <v>0</v>
      </c>
      <c r="CS1511" s="14">
        <f>VLOOKUP($B1511,[2]Sheet3!$G:$CZ,82,0)</f>
        <v>0</v>
      </c>
      <c r="CT1511" s="14">
        <f>VLOOKUP($B1511,[2]Sheet3!$G:$CZ,83,0)</f>
        <v>0</v>
      </c>
      <c r="CU1511" s="14">
        <f>VLOOKUP($B1511,[2]Sheet3!$G:$CZ,84,0)</f>
        <v>0</v>
      </c>
      <c r="CV1511" s="14">
        <f>VLOOKUP($B1511,[2]Sheet3!$G:$CZ,85,0)</f>
        <v>0</v>
      </c>
      <c r="CW1511" s="14">
        <f>VLOOKUP($B1511,[2]Sheet3!$G:$CZ,86,0)</f>
        <v>0</v>
      </c>
      <c r="CX1511" s="14">
        <f>VLOOKUP($B1511,[2]Sheet3!$G:$CZ,87,0)</f>
        <v>0</v>
      </c>
      <c r="CY1511" s="14">
        <f>VLOOKUP($B1511,[2]Sheet3!$G:$CZ,88,0)</f>
        <v>0</v>
      </c>
      <c r="CZ1511" s="14">
        <f>VLOOKUP($B1511,[2]Sheet3!$G:$CZ,89,0)</f>
        <v>0</v>
      </c>
      <c r="DA1511" s="14">
        <f>VLOOKUP($B1511,[2]Sheet3!$G:$CZ,90,0)</f>
        <v>0</v>
      </c>
      <c r="DB1511" s="14">
        <f>VLOOKUP($B1511,[2]Sheet3!$G:$CZ,91,0)</f>
        <v>0</v>
      </c>
      <c r="DC1511" s="14">
        <f>VLOOKUP($B1511,[2]Sheet3!$G:$CZ,92,0)</f>
        <v>0</v>
      </c>
      <c r="DD1511" s="14">
        <f>VLOOKUP($B1511,[2]Sheet3!$G:$CZ,93,0)</f>
        <v>0</v>
      </c>
      <c r="DE1511" s="14">
        <f>VLOOKUP($B1511,[2]Sheet3!$G:$CZ,94,0)</f>
        <v>0</v>
      </c>
      <c r="DF1511" s="14">
        <f>VLOOKUP($B1511,[2]Sheet3!$G:$CZ,95,0)</f>
        <v>0</v>
      </c>
      <c r="DG1511" s="14">
        <f>VLOOKUP($B1511,[2]Sheet3!$G:$CZ,96,0)</f>
        <v>0</v>
      </c>
      <c r="DH1511" s="14">
        <f>VLOOKUP($B1511,[2]Sheet3!$G:$CZ,97,0)</f>
        <v>0</v>
      </c>
      <c r="DI1511" s="14">
        <f>VLOOKUP($B1511,[2]Sheet3!$G:$CZ,98,0)</f>
        <v>0</v>
      </c>
    </row>
    <row r="1512" spans="1:113" x14ac:dyDescent="0.3">
      <c r="A1512" s="9" t="str">
        <f t="shared" si="71"/>
        <v>N43723</v>
      </c>
      <c r="B1512" s="15" t="s">
        <v>3142</v>
      </c>
      <c r="C1512" s="15" t="s">
        <v>3143</v>
      </c>
      <c r="F1512" s="7" t="s">
        <v>15</v>
      </c>
      <c r="G1512" s="12" t="s">
        <v>5004</v>
      </c>
      <c r="H1512" s="12" t="str">
        <f>VLOOKUP($B1512,[1]Sheet1!$A:$G,5,0)</f>
        <v>harsh.ahuja@redingtongroup.com</v>
      </c>
      <c r="I1512" s="12" t="str">
        <f>VLOOKUP($B1512,[1]Sheet1!$A:$G,7,0)</f>
        <v>sidharth.eknath@redingtongroup.com</v>
      </c>
      <c r="J1512" s="12" t="s">
        <v>82</v>
      </c>
      <c r="K1512" s="7"/>
      <c r="L1512" s="7"/>
      <c r="M1512" s="8"/>
      <c r="N1512" s="7" t="str">
        <f t="shared" si="69"/>
        <v>harsh.ahuja@redingtongroup.com; sidharth.eknath@redingtongroup.com; nilesh.phirke@redingtongroup.com;christopher.joseph@redingtongroup.com</v>
      </c>
      <c r="O1512" s="7" t="str">
        <f t="shared" si="70"/>
        <v>N43723</v>
      </c>
      <c r="P1512" s="8" t="s">
        <v>5215</v>
      </c>
      <c r="Q1512" s="14">
        <f>VLOOKUP($B1512,[2]Sheet3!$G:$CZ,2,0)</f>
        <v>2400300407</v>
      </c>
      <c r="R1512" s="14">
        <f>VLOOKUP($B1512,[2]Sheet3!$G:$CZ,3,0)</f>
        <v>2400299735</v>
      </c>
      <c r="S1512" s="14">
        <f>VLOOKUP($B1512,[2]Sheet3!$G:$CZ,4,0)</f>
        <v>0</v>
      </c>
      <c r="T1512" s="14">
        <f>VLOOKUP($B1512,[2]Sheet3!$G:$CZ,5,0)</f>
        <v>0</v>
      </c>
      <c r="U1512" s="14">
        <f>VLOOKUP($B1512,[2]Sheet3!$G:$CZ,6,0)</f>
        <v>0</v>
      </c>
      <c r="V1512" s="14">
        <f>VLOOKUP($B1512,[2]Sheet3!$G:$CZ,7,0)</f>
        <v>0</v>
      </c>
      <c r="W1512" s="14">
        <f>VLOOKUP($B1512,[2]Sheet3!$G:$CZ,8,0)</f>
        <v>0</v>
      </c>
      <c r="X1512" s="14">
        <f>VLOOKUP($B1512,[2]Sheet3!$G:$CZ,9,0)</f>
        <v>0</v>
      </c>
      <c r="Y1512" s="14">
        <f>VLOOKUP($B1512,[2]Sheet3!$G:$CZ,10,0)</f>
        <v>0</v>
      </c>
      <c r="Z1512" s="14">
        <f>VLOOKUP($B1512,[2]Sheet3!$G:$CZ,11,0)</f>
        <v>0</v>
      </c>
      <c r="AA1512" s="14">
        <f>VLOOKUP($B1512,[2]Sheet3!$G:$CZ,12,0)</f>
        <v>0</v>
      </c>
      <c r="AB1512" s="14">
        <f>VLOOKUP($B1512,[2]Sheet3!$G:$CZ,13,0)</f>
        <v>0</v>
      </c>
      <c r="AC1512" s="14">
        <f>VLOOKUP($B1512,[2]Sheet3!$G:$CZ,14,0)</f>
        <v>0</v>
      </c>
      <c r="AD1512" s="14">
        <f>VLOOKUP($B1512,[2]Sheet3!$G:$CZ,15,0)</f>
        <v>0</v>
      </c>
      <c r="AE1512" s="14">
        <f>VLOOKUP($B1512,[2]Sheet3!$G:$CZ,16,0)</f>
        <v>0</v>
      </c>
      <c r="AF1512" s="14">
        <f>VLOOKUP($B1512,[2]Sheet3!$G:$CZ,17,0)</f>
        <v>0</v>
      </c>
      <c r="AG1512" s="14">
        <f>VLOOKUP($B1512,[2]Sheet3!$G:$CZ,18,0)</f>
        <v>0</v>
      </c>
      <c r="AH1512" s="14">
        <f>VLOOKUP($B1512,[2]Sheet3!$G:$CZ,19,0)</f>
        <v>0</v>
      </c>
      <c r="AI1512" s="14">
        <f>VLOOKUP($B1512,[2]Sheet3!$G:$CZ,20,0)</f>
        <v>0</v>
      </c>
      <c r="AJ1512" s="14">
        <f>VLOOKUP($B1512,[2]Sheet3!$G:$CZ,21,0)</f>
        <v>0</v>
      </c>
      <c r="AK1512" s="14">
        <f>VLOOKUP($B1512,[2]Sheet3!$G:$CZ,22,0)</f>
        <v>0</v>
      </c>
      <c r="AL1512" s="14">
        <f>VLOOKUP($B1512,[2]Sheet3!$G:$CZ,23,0)</f>
        <v>0</v>
      </c>
      <c r="AM1512" s="14">
        <f>VLOOKUP($B1512,[2]Sheet3!$G:$CZ,24,0)</f>
        <v>0</v>
      </c>
      <c r="AN1512" s="14">
        <f>VLOOKUP($B1512,[2]Sheet3!$G:$CZ,25,0)</f>
        <v>0</v>
      </c>
      <c r="AO1512" s="14">
        <f>VLOOKUP($B1512,[2]Sheet3!$G:$CZ,26,0)</f>
        <v>0</v>
      </c>
      <c r="AP1512" s="14">
        <f>VLOOKUP($B1512,[2]Sheet3!$G:$CZ,27,0)</f>
        <v>0</v>
      </c>
      <c r="AQ1512" s="14">
        <f>VLOOKUP($B1512,[2]Sheet3!$G:$CZ,28,0)</f>
        <v>0</v>
      </c>
      <c r="AR1512" s="14">
        <f>VLOOKUP($B1512,[2]Sheet3!$G:$CZ,29,0)</f>
        <v>0</v>
      </c>
      <c r="AS1512" s="14">
        <f>VLOOKUP($B1512,[2]Sheet3!$G:$CZ,30,0)</f>
        <v>0</v>
      </c>
      <c r="AT1512" s="14">
        <f>VLOOKUP($B1512,[2]Sheet3!$G:$CZ,31,0)</f>
        <v>0</v>
      </c>
      <c r="AU1512" s="14">
        <f>VLOOKUP($B1512,[2]Sheet3!$G:$CZ,32,0)</f>
        <v>0</v>
      </c>
      <c r="AV1512" s="14">
        <f>VLOOKUP($B1512,[2]Sheet3!$G:$CZ,33,0)</f>
        <v>0</v>
      </c>
      <c r="AW1512" s="14">
        <f>VLOOKUP($B1512,[2]Sheet3!$G:$CZ,34,0)</f>
        <v>0</v>
      </c>
      <c r="AX1512" s="14">
        <f>VLOOKUP($B1512,[2]Sheet3!$G:$CZ,35,0)</f>
        <v>0</v>
      </c>
      <c r="AY1512" s="14">
        <f>VLOOKUP($B1512,[2]Sheet3!$G:$CZ,36,0)</f>
        <v>0</v>
      </c>
      <c r="AZ1512" s="14">
        <f>VLOOKUP($B1512,[2]Sheet3!$G:$CZ,37,0)</f>
        <v>0</v>
      </c>
      <c r="BA1512" s="14">
        <f>VLOOKUP($B1512,[2]Sheet3!$G:$CZ,38,0)</f>
        <v>0</v>
      </c>
      <c r="BB1512" s="14">
        <f>VLOOKUP($B1512,[2]Sheet3!$G:$CZ,39,0)</f>
        <v>0</v>
      </c>
      <c r="BC1512" s="14">
        <f>VLOOKUP($B1512,[2]Sheet3!$G:$CZ,40,0)</f>
        <v>0</v>
      </c>
      <c r="BD1512" s="14">
        <f>VLOOKUP($B1512,[2]Sheet3!$G:$CZ,41,0)</f>
        <v>0</v>
      </c>
      <c r="BE1512" s="14">
        <f>VLOOKUP($B1512,[2]Sheet3!$G:$CZ,42,0)</f>
        <v>0</v>
      </c>
      <c r="BF1512" s="14">
        <f>VLOOKUP($B1512,[2]Sheet3!$G:$CZ,43,0)</f>
        <v>0</v>
      </c>
      <c r="BG1512" s="14">
        <f>VLOOKUP($B1512,[2]Sheet3!$G:$CZ,44,0)</f>
        <v>0</v>
      </c>
      <c r="BH1512" s="14">
        <f>VLOOKUP($B1512,[2]Sheet3!$G:$CZ,45,0)</f>
        <v>0</v>
      </c>
      <c r="BI1512" s="14">
        <f>VLOOKUP($B1512,[2]Sheet3!$G:$CZ,46,0)</f>
        <v>0</v>
      </c>
      <c r="BJ1512" s="14">
        <f>VLOOKUP($B1512,[2]Sheet3!$G:$CZ,47,0)</f>
        <v>0</v>
      </c>
      <c r="BK1512" s="14">
        <f>VLOOKUP($B1512,[2]Sheet3!$G:$CZ,48,0)</f>
        <v>0</v>
      </c>
      <c r="BL1512" s="14">
        <f>VLOOKUP($B1512,[2]Sheet3!$G:$CZ,49,0)</f>
        <v>0</v>
      </c>
      <c r="BM1512" s="14">
        <f>VLOOKUP($B1512,[2]Sheet3!$G:$CZ,50,0)</f>
        <v>0</v>
      </c>
      <c r="BN1512" s="14">
        <f>VLOOKUP($B1512,[2]Sheet3!$G:$CZ,51,0)</f>
        <v>0</v>
      </c>
      <c r="BO1512" s="14">
        <f>VLOOKUP($B1512,[2]Sheet3!$G:$CZ,52,0)</f>
        <v>0</v>
      </c>
      <c r="BP1512" s="14">
        <f>VLOOKUP($B1512,[2]Sheet3!$G:$CZ,53,0)</f>
        <v>0</v>
      </c>
      <c r="BQ1512" s="14">
        <f>VLOOKUP($B1512,[2]Sheet3!$G:$CZ,54,0)</f>
        <v>0</v>
      </c>
      <c r="BR1512" s="14">
        <f>VLOOKUP($B1512,[2]Sheet3!$G:$CZ,55,0)</f>
        <v>0</v>
      </c>
      <c r="BS1512" s="14">
        <f>VLOOKUP($B1512,[2]Sheet3!$G:$CZ,56,0)</f>
        <v>0</v>
      </c>
      <c r="BT1512" s="14">
        <f>VLOOKUP($B1512,[2]Sheet3!$G:$CZ,57,0)</f>
        <v>0</v>
      </c>
      <c r="BU1512" s="14">
        <f>VLOOKUP($B1512,[2]Sheet3!$G:$CZ,58,0)</f>
        <v>0</v>
      </c>
      <c r="BV1512" s="14">
        <f>VLOOKUP($B1512,[2]Sheet3!$G:$CZ,59,0)</f>
        <v>0</v>
      </c>
      <c r="BW1512" s="14">
        <f>VLOOKUP($B1512,[2]Sheet3!$G:$CZ,60,0)</f>
        <v>0</v>
      </c>
      <c r="BX1512" s="14">
        <f>VLOOKUP($B1512,[2]Sheet3!$G:$CZ,61,0)</f>
        <v>0</v>
      </c>
      <c r="BY1512" s="14">
        <f>VLOOKUP($B1512,[2]Sheet3!$G:$CZ,62,0)</f>
        <v>0</v>
      </c>
      <c r="BZ1512" s="14">
        <f>VLOOKUP($B1512,[2]Sheet3!$G:$CZ,63,0)</f>
        <v>0</v>
      </c>
      <c r="CA1512" s="14">
        <f>VLOOKUP($B1512,[2]Sheet3!$G:$CZ,64,0)</f>
        <v>0</v>
      </c>
      <c r="CB1512" s="14">
        <f>VLOOKUP($B1512,[2]Sheet3!$G:$CZ,65,0)</f>
        <v>0</v>
      </c>
      <c r="CC1512" s="14">
        <f>VLOOKUP($B1512,[2]Sheet3!$G:$CZ,66,0)</f>
        <v>0</v>
      </c>
      <c r="CD1512" s="14">
        <f>VLOOKUP($B1512,[2]Sheet3!$G:$CZ,67,0)</f>
        <v>0</v>
      </c>
      <c r="CE1512" s="14">
        <f>VLOOKUP($B1512,[2]Sheet3!$G:$CZ,68,0)</f>
        <v>0</v>
      </c>
      <c r="CF1512" s="14">
        <f>VLOOKUP($B1512,[2]Sheet3!$G:$CZ,69,0)</f>
        <v>0</v>
      </c>
      <c r="CG1512" s="14">
        <f>VLOOKUP($B1512,[2]Sheet3!$G:$CZ,70,0)</f>
        <v>0</v>
      </c>
      <c r="CH1512" s="14">
        <f>VLOOKUP($B1512,[2]Sheet3!$G:$CZ,71,0)</f>
        <v>0</v>
      </c>
      <c r="CI1512" s="14">
        <f>VLOOKUP($B1512,[2]Sheet3!$G:$CZ,72,0)</f>
        <v>0</v>
      </c>
      <c r="CJ1512" s="14">
        <f>VLOOKUP($B1512,[2]Sheet3!$G:$CZ,73,0)</f>
        <v>0</v>
      </c>
      <c r="CK1512" s="14">
        <f>VLOOKUP($B1512,[2]Sheet3!$G:$CZ,74,0)</f>
        <v>0</v>
      </c>
      <c r="CL1512" s="14">
        <f>VLOOKUP($B1512,[2]Sheet3!$G:$CZ,75,0)</f>
        <v>0</v>
      </c>
      <c r="CM1512" s="14">
        <f>VLOOKUP($B1512,[2]Sheet3!$G:$CZ,76,0)</f>
        <v>0</v>
      </c>
      <c r="CN1512" s="14">
        <f>VLOOKUP($B1512,[2]Sheet3!$G:$CZ,77,0)</f>
        <v>0</v>
      </c>
      <c r="CO1512" s="14">
        <f>VLOOKUP($B1512,[2]Sheet3!$G:$CZ,78,0)</f>
        <v>0</v>
      </c>
      <c r="CP1512" s="14">
        <f>VLOOKUP($B1512,[2]Sheet3!$G:$CZ,79,0)</f>
        <v>0</v>
      </c>
      <c r="CQ1512" s="14">
        <f>VLOOKUP($B1512,[2]Sheet3!$G:$CZ,80,0)</f>
        <v>0</v>
      </c>
      <c r="CR1512" s="14">
        <f>VLOOKUP($B1512,[2]Sheet3!$G:$CZ,81,0)</f>
        <v>0</v>
      </c>
      <c r="CS1512" s="14">
        <f>VLOOKUP($B1512,[2]Sheet3!$G:$CZ,82,0)</f>
        <v>0</v>
      </c>
      <c r="CT1512" s="14">
        <f>VLOOKUP($B1512,[2]Sheet3!$G:$CZ,83,0)</f>
        <v>0</v>
      </c>
      <c r="CU1512" s="14">
        <f>VLOOKUP($B1512,[2]Sheet3!$G:$CZ,84,0)</f>
        <v>0</v>
      </c>
      <c r="CV1512" s="14">
        <f>VLOOKUP($B1512,[2]Sheet3!$G:$CZ,85,0)</f>
        <v>0</v>
      </c>
      <c r="CW1512" s="14">
        <f>VLOOKUP($B1512,[2]Sheet3!$G:$CZ,86,0)</f>
        <v>0</v>
      </c>
      <c r="CX1512" s="14">
        <f>VLOOKUP($B1512,[2]Sheet3!$G:$CZ,87,0)</f>
        <v>0</v>
      </c>
      <c r="CY1512" s="14">
        <f>VLOOKUP($B1512,[2]Sheet3!$G:$CZ,88,0)</f>
        <v>0</v>
      </c>
      <c r="CZ1512" s="14">
        <f>VLOOKUP($B1512,[2]Sheet3!$G:$CZ,89,0)</f>
        <v>0</v>
      </c>
      <c r="DA1512" s="14">
        <f>VLOOKUP($B1512,[2]Sheet3!$G:$CZ,90,0)</f>
        <v>0</v>
      </c>
      <c r="DB1512" s="14">
        <f>VLOOKUP($B1512,[2]Sheet3!$G:$CZ,91,0)</f>
        <v>0</v>
      </c>
      <c r="DC1512" s="14">
        <f>VLOOKUP($B1512,[2]Sheet3!$G:$CZ,92,0)</f>
        <v>0</v>
      </c>
      <c r="DD1512" s="14">
        <f>VLOOKUP($B1512,[2]Sheet3!$G:$CZ,93,0)</f>
        <v>0</v>
      </c>
      <c r="DE1512" s="14">
        <f>VLOOKUP($B1512,[2]Sheet3!$G:$CZ,94,0)</f>
        <v>0</v>
      </c>
      <c r="DF1512" s="14">
        <f>VLOOKUP($B1512,[2]Sheet3!$G:$CZ,95,0)</f>
        <v>0</v>
      </c>
      <c r="DG1512" s="14">
        <f>VLOOKUP($B1512,[2]Sheet3!$G:$CZ,96,0)</f>
        <v>0</v>
      </c>
      <c r="DH1512" s="14">
        <f>VLOOKUP($B1512,[2]Sheet3!$G:$CZ,97,0)</f>
        <v>0</v>
      </c>
      <c r="DI1512" s="14">
        <f>VLOOKUP($B1512,[2]Sheet3!$G:$CZ,98,0)</f>
        <v>0</v>
      </c>
    </row>
    <row r="1513" spans="1:113" x14ac:dyDescent="0.3">
      <c r="A1513" s="9" t="str">
        <f t="shared" si="71"/>
        <v>N43238</v>
      </c>
      <c r="B1513" s="15" t="s">
        <v>3144</v>
      </c>
      <c r="C1513" s="15" t="s">
        <v>3145</v>
      </c>
      <c r="F1513" s="7" t="s">
        <v>15</v>
      </c>
      <c r="G1513" s="12" t="s">
        <v>5005</v>
      </c>
      <c r="H1513" s="12" t="str">
        <f>VLOOKUP($B1513,[1]Sheet1!$A:$G,5,0)</f>
        <v>pankaj.ahujaM@redingtongroup.com</v>
      </c>
      <c r="I1513" s="12" t="str">
        <f>VLOOKUP($B1513,[1]Sheet1!$A:$G,7,0)</f>
        <v>sidharth.eknath@redingtongroup.com</v>
      </c>
      <c r="J1513" s="12" t="s">
        <v>82</v>
      </c>
      <c r="K1513" s="7"/>
      <c r="L1513" s="7"/>
      <c r="M1513" s="8"/>
      <c r="N1513" s="7" t="str">
        <f t="shared" si="69"/>
        <v>pankaj.ahujaM@redingtongroup.com; sidharth.eknath@redingtongroup.com; nilesh.phirke@redingtongroup.com;christopher.joseph@redingtongroup.com</v>
      </c>
      <c r="O1513" s="7" t="str">
        <f t="shared" si="70"/>
        <v>N43238</v>
      </c>
      <c r="P1513" s="8" t="s">
        <v>5215</v>
      </c>
      <c r="Q1513" s="14">
        <f>VLOOKUP($B1513,[2]Sheet3!$G:$CZ,2,0)</f>
        <v>2400302819</v>
      </c>
      <c r="R1513" s="14">
        <f>VLOOKUP($B1513,[2]Sheet3!$G:$CZ,3,0)</f>
        <v>0</v>
      </c>
      <c r="S1513" s="14">
        <f>VLOOKUP($B1513,[2]Sheet3!$G:$CZ,4,0)</f>
        <v>0</v>
      </c>
      <c r="T1513" s="14">
        <f>VLOOKUP($B1513,[2]Sheet3!$G:$CZ,5,0)</f>
        <v>0</v>
      </c>
      <c r="U1513" s="14">
        <f>VLOOKUP($B1513,[2]Sheet3!$G:$CZ,6,0)</f>
        <v>0</v>
      </c>
      <c r="V1513" s="14">
        <f>VLOOKUP($B1513,[2]Sheet3!$G:$CZ,7,0)</f>
        <v>0</v>
      </c>
      <c r="W1513" s="14">
        <f>VLOOKUP($B1513,[2]Sheet3!$G:$CZ,8,0)</f>
        <v>0</v>
      </c>
      <c r="X1513" s="14">
        <f>VLOOKUP($B1513,[2]Sheet3!$G:$CZ,9,0)</f>
        <v>0</v>
      </c>
      <c r="Y1513" s="14">
        <f>VLOOKUP($B1513,[2]Sheet3!$G:$CZ,10,0)</f>
        <v>0</v>
      </c>
      <c r="Z1513" s="14">
        <f>VLOOKUP($B1513,[2]Sheet3!$G:$CZ,11,0)</f>
        <v>0</v>
      </c>
      <c r="AA1513" s="14">
        <f>VLOOKUP($B1513,[2]Sheet3!$G:$CZ,12,0)</f>
        <v>0</v>
      </c>
      <c r="AB1513" s="14">
        <f>VLOOKUP($B1513,[2]Sheet3!$G:$CZ,13,0)</f>
        <v>0</v>
      </c>
      <c r="AC1513" s="14">
        <f>VLOOKUP($B1513,[2]Sheet3!$G:$CZ,14,0)</f>
        <v>0</v>
      </c>
      <c r="AD1513" s="14">
        <f>VLOOKUP($B1513,[2]Sheet3!$G:$CZ,15,0)</f>
        <v>0</v>
      </c>
      <c r="AE1513" s="14">
        <f>VLOOKUP($B1513,[2]Sheet3!$G:$CZ,16,0)</f>
        <v>0</v>
      </c>
      <c r="AF1513" s="14">
        <f>VLOOKUP($B1513,[2]Sheet3!$G:$CZ,17,0)</f>
        <v>0</v>
      </c>
      <c r="AG1513" s="14">
        <f>VLOOKUP($B1513,[2]Sheet3!$G:$CZ,18,0)</f>
        <v>0</v>
      </c>
      <c r="AH1513" s="14">
        <f>VLOOKUP($B1513,[2]Sheet3!$G:$CZ,19,0)</f>
        <v>0</v>
      </c>
      <c r="AI1513" s="14">
        <f>VLOOKUP($B1513,[2]Sheet3!$G:$CZ,20,0)</f>
        <v>0</v>
      </c>
      <c r="AJ1513" s="14">
        <f>VLOOKUP($B1513,[2]Sheet3!$G:$CZ,21,0)</f>
        <v>0</v>
      </c>
      <c r="AK1513" s="14">
        <f>VLOOKUP($B1513,[2]Sheet3!$G:$CZ,22,0)</f>
        <v>0</v>
      </c>
      <c r="AL1513" s="14">
        <f>VLOOKUP($B1513,[2]Sheet3!$G:$CZ,23,0)</f>
        <v>0</v>
      </c>
      <c r="AM1513" s="14">
        <f>VLOOKUP($B1513,[2]Sheet3!$G:$CZ,24,0)</f>
        <v>0</v>
      </c>
      <c r="AN1513" s="14">
        <f>VLOOKUP($B1513,[2]Sheet3!$G:$CZ,25,0)</f>
        <v>0</v>
      </c>
      <c r="AO1513" s="14">
        <f>VLOOKUP($B1513,[2]Sheet3!$G:$CZ,26,0)</f>
        <v>0</v>
      </c>
      <c r="AP1513" s="14">
        <f>VLOOKUP($B1513,[2]Sheet3!$G:$CZ,27,0)</f>
        <v>0</v>
      </c>
      <c r="AQ1513" s="14">
        <f>VLOOKUP($B1513,[2]Sheet3!$G:$CZ,28,0)</f>
        <v>0</v>
      </c>
      <c r="AR1513" s="14">
        <f>VLOOKUP($B1513,[2]Sheet3!$G:$CZ,29,0)</f>
        <v>0</v>
      </c>
      <c r="AS1513" s="14">
        <f>VLOOKUP($B1513,[2]Sheet3!$G:$CZ,30,0)</f>
        <v>0</v>
      </c>
      <c r="AT1513" s="14">
        <f>VLOOKUP($B1513,[2]Sheet3!$G:$CZ,31,0)</f>
        <v>0</v>
      </c>
      <c r="AU1513" s="14">
        <f>VLOOKUP($B1513,[2]Sheet3!$G:$CZ,32,0)</f>
        <v>0</v>
      </c>
      <c r="AV1513" s="14">
        <f>VLOOKUP($B1513,[2]Sheet3!$G:$CZ,33,0)</f>
        <v>0</v>
      </c>
      <c r="AW1513" s="14">
        <f>VLOOKUP($B1513,[2]Sheet3!$G:$CZ,34,0)</f>
        <v>0</v>
      </c>
      <c r="AX1513" s="14">
        <f>VLOOKUP($B1513,[2]Sheet3!$G:$CZ,35,0)</f>
        <v>0</v>
      </c>
      <c r="AY1513" s="14">
        <f>VLOOKUP($B1513,[2]Sheet3!$G:$CZ,36,0)</f>
        <v>0</v>
      </c>
      <c r="AZ1513" s="14">
        <f>VLOOKUP($B1513,[2]Sheet3!$G:$CZ,37,0)</f>
        <v>0</v>
      </c>
      <c r="BA1513" s="14">
        <f>VLOOKUP($B1513,[2]Sheet3!$G:$CZ,38,0)</f>
        <v>0</v>
      </c>
      <c r="BB1513" s="14">
        <f>VLOOKUP($B1513,[2]Sheet3!$G:$CZ,39,0)</f>
        <v>0</v>
      </c>
      <c r="BC1513" s="14">
        <f>VLOOKUP($B1513,[2]Sheet3!$G:$CZ,40,0)</f>
        <v>0</v>
      </c>
      <c r="BD1513" s="14">
        <f>VLOOKUP($B1513,[2]Sheet3!$G:$CZ,41,0)</f>
        <v>0</v>
      </c>
      <c r="BE1513" s="14">
        <f>VLOOKUP($B1513,[2]Sheet3!$G:$CZ,42,0)</f>
        <v>0</v>
      </c>
      <c r="BF1513" s="14">
        <f>VLOOKUP($B1513,[2]Sheet3!$G:$CZ,43,0)</f>
        <v>0</v>
      </c>
      <c r="BG1513" s="14">
        <f>VLOOKUP($B1513,[2]Sheet3!$G:$CZ,44,0)</f>
        <v>0</v>
      </c>
      <c r="BH1513" s="14">
        <f>VLOOKUP($B1513,[2]Sheet3!$G:$CZ,45,0)</f>
        <v>0</v>
      </c>
      <c r="BI1513" s="14">
        <f>VLOOKUP($B1513,[2]Sheet3!$G:$CZ,46,0)</f>
        <v>0</v>
      </c>
      <c r="BJ1513" s="14">
        <f>VLOOKUP($B1513,[2]Sheet3!$G:$CZ,47,0)</f>
        <v>0</v>
      </c>
      <c r="BK1513" s="14">
        <f>VLOOKUP($B1513,[2]Sheet3!$G:$CZ,48,0)</f>
        <v>0</v>
      </c>
      <c r="BL1513" s="14">
        <f>VLOOKUP($B1513,[2]Sheet3!$G:$CZ,49,0)</f>
        <v>0</v>
      </c>
      <c r="BM1513" s="14">
        <f>VLOOKUP($B1513,[2]Sheet3!$G:$CZ,50,0)</f>
        <v>0</v>
      </c>
      <c r="BN1513" s="14">
        <f>VLOOKUP($B1513,[2]Sheet3!$G:$CZ,51,0)</f>
        <v>0</v>
      </c>
      <c r="BO1513" s="14">
        <f>VLOOKUP($B1513,[2]Sheet3!$G:$CZ,52,0)</f>
        <v>0</v>
      </c>
      <c r="BP1513" s="14">
        <f>VLOOKUP($B1513,[2]Sheet3!$G:$CZ,53,0)</f>
        <v>0</v>
      </c>
      <c r="BQ1513" s="14">
        <f>VLOOKUP($B1513,[2]Sheet3!$G:$CZ,54,0)</f>
        <v>0</v>
      </c>
      <c r="BR1513" s="14">
        <f>VLOOKUP($B1513,[2]Sheet3!$G:$CZ,55,0)</f>
        <v>0</v>
      </c>
      <c r="BS1513" s="14">
        <f>VLOOKUP($B1513,[2]Sheet3!$G:$CZ,56,0)</f>
        <v>0</v>
      </c>
      <c r="BT1513" s="14">
        <f>VLOOKUP($B1513,[2]Sheet3!$G:$CZ,57,0)</f>
        <v>0</v>
      </c>
      <c r="BU1513" s="14">
        <f>VLOOKUP($B1513,[2]Sheet3!$G:$CZ,58,0)</f>
        <v>0</v>
      </c>
      <c r="BV1513" s="14">
        <f>VLOOKUP($B1513,[2]Sheet3!$G:$CZ,59,0)</f>
        <v>0</v>
      </c>
      <c r="BW1513" s="14">
        <f>VLOOKUP($B1513,[2]Sheet3!$G:$CZ,60,0)</f>
        <v>0</v>
      </c>
      <c r="BX1513" s="14">
        <f>VLOOKUP($B1513,[2]Sheet3!$G:$CZ,61,0)</f>
        <v>0</v>
      </c>
      <c r="BY1513" s="14">
        <f>VLOOKUP($B1513,[2]Sheet3!$G:$CZ,62,0)</f>
        <v>0</v>
      </c>
      <c r="BZ1513" s="14">
        <f>VLOOKUP($B1513,[2]Sheet3!$G:$CZ,63,0)</f>
        <v>0</v>
      </c>
      <c r="CA1513" s="14">
        <f>VLOOKUP($B1513,[2]Sheet3!$G:$CZ,64,0)</f>
        <v>0</v>
      </c>
      <c r="CB1513" s="14">
        <f>VLOOKUP($B1513,[2]Sheet3!$G:$CZ,65,0)</f>
        <v>0</v>
      </c>
      <c r="CC1513" s="14">
        <f>VLOOKUP($B1513,[2]Sheet3!$G:$CZ,66,0)</f>
        <v>0</v>
      </c>
      <c r="CD1513" s="14">
        <f>VLOOKUP($B1513,[2]Sheet3!$G:$CZ,67,0)</f>
        <v>0</v>
      </c>
      <c r="CE1513" s="14">
        <f>VLOOKUP($B1513,[2]Sheet3!$G:$CZ,68,0)</f>
        <v>0</v>
      </c>
      <c r="CF1513" s="14">
        <f>VLOOKUP($B1513,[2]Sheet3!$G:$CZ,69,0)</f>
        <v>0</v>
      </c>
      <c r="CG1513" s="14">
        <f>VLOOKUP($B1513,[2]Sheet3!$G:$CZ,70,0)</f>
        <v>0</v>
      </c>
      <c r="CH1513" s="14">
        <f>VLOOKUP($B1513,[2]Sheet3!$G:$CZ,71,0)</f>
        <v>0</v>
      </c>
      <c r="CI1513" s="14">
        <f>VLOOKUP($B1513,[2]Sheet3!$G:$CZ,72,0)</f>
        <v>0</v>
      </c>
      <c r="CJ1513" s="14">
        <f>VLOOKUP($B1513,[2]Sheet3!$G:$CZ,73,0)</f>
        <v>0</v>
      </c>
      <c r="CK1513" s="14">
        <f>VLOOKUP($B1513,[2]Sheet3!$G:$CZ,74,0)</f>
        <v>0</v>
      </c>
      <c r="CL1513" s="14">
        <f>VLOOKUP($B1513,[2]Sheet3!$G:$CZ,75,0)</f>
        <v>0</v>
      </c>
      <c r="CM1513" s="14">
        <f>VLOOKUP($B1513,[2]Sheet3!$G:$CZ,76,0)</f>
        <v>0</v>
      </c>
      <c r="CN1513" s="14">
        <f>VLOOKUP($B1513,[2]Sheet3!$G:$CZ,77,0)</f>
        <v>0</v>
      </c>
      <c r="CO1513" s="14">
        <f>VLOOKUP($B1513,[2]Sheet3!$G:$CZ,78,0)</f>
        <v>0</v>
      </c>
      <c r="CP1513" s="14">
        <f>VLOOKUP($B1513,[2]Sheet3!$G:$CZ,79,0)</f>
        <v>0</v>
      </c>
      <c r="CQ1513" s="14">
        <f>VLOOKUP($B1513,[2]Sheet3!$G:$CZ,80,0)</f>
        <v>0</v>
      </c>
      <c r="CR1513" s="14">
        <f>VLOOKUP($B1513,[2]Sheet3!$G:$CZ,81,0)</f>
        <v>0</v>
      </c>
      <c r="CS1513" s="14">
        <f>VLOOKUP($B1513,[2]Sheet3!$G:$CZ,82,0)</f>
        <v>0</v>
      </c>
      <c r="CT1513" s="14">
        <f>VLOOKUP($B1513,[2]Sheet3!$G:$CZ,83,0)</f>
        <v>0</v>
      </c>
      <c r="CU1513" s="14">
        <f>VLOOKUP($B1513,[2]Sheet3!$G:$CZ,84,0)</f>
        <v>0</v>
      </c>
      <c r="CV1513" s="14">
        <f>VLOOKUP($B1513,[2]Sheet3!$G:$CZ,85,0)</f>
        <v>0</v>
      </c>
      <c r="CW1513" s="14">
        <f>VLOOKUP($B1513,[2]Sheet3!$G:$CZ,86,0)</f>
        <v>0</v>
      </c>
      <c r="CX1513" s="14">
        <f>VLOOKUP($B1513,[2]Sheet3!$G:$CZ,87,0)</f>
        <v>0</v>
      </c>
      <c r="CY1513" s="14">
        <f>VLOOKUP($B1513,[2]Sheet3!$G:$CZ,88,0)</f>
        <v>0</v>
      </c>
      <c r="CZ1513" s="14">
        <f>VLOOKUP($B1513,[2]Sheet3!$G:$CZ,89,0)</f>
        <v>0</v>
      </c>
      <c r="DA1513" s="14">
        <f>VLOOKUP($B1513,[2]Sheet3!$G:$CZ,90,0)</f>
        <v>0</v>
      </c>
      <c r="DB1513" s="14">
        <f>VLOOKUP($B1513,[2]Sheet3!$G:$CZ,91,0)</f>
        <v>0</v>
      </c>
      <c r="DC1513" s="14">
        <f>VLOOKUP($B1513,[2]Sheet3!$G:$CZ,92,0)</f>
        <v>0</v>
      </c>
      <c r="DD1513" s="14">
        <f>VLOOKUP($B1513,[2]Sheet3!$G:$CZ,93,0)</f>
        <v>0</v>
      </c>
      <c r="DE1513" s="14">
        <f>VLOOKUP($B1513,[2]Sheet3!$G:$CZ,94,0)</f>
        <v>0</v>
      </c>
      <c r="DF1513" s="14">
        <f>VLOOKUP($B1513,[2]Sheet3!$G:$CZ,95,0)</f>
        <v>0</v>
      </c>
      <c r="DG1513" s="14">
        <f>VLOOKUP($B1513,[2]Sheet3!$G:$CZ,96,0)</f>
        <v>0</v>
      </c>
      <c r="DH1513" s="14">
        <f>VLOOKUP($B1513,[2]Sheet3!$G:$CZ,97,0)</f>
        <v>0</v>
      </c>
      <c r="DI1513" s="14">
        <f>VLOOKUP($B1513,[2]Sheet3!$G:$CZ,98,0)</f>
        <v>0</v>
      </c>
    </row>
    <row r="1514" spans="1:113" x14ac:dyDescent="0.3">
      <c r="A1514" s="9" t="str">
        <f t="shared" si="71"/>
        <v>N43281</v>
      </c>
      <c r="B1514" s="15" t="s">
        <v>3146</v>
      </c>
      <c r="C1514" s="15" t="s">
        <v>3147</v>
      </c>
      <c r="F1514" s="7" t="s">
        <v>15</v>
      </c>
      <c r="G1514" s="12" t="s">
        <v>5006</v>
      </c>
      <c r="H1514" s="12" t="str">
        <f>VLOOKUP($B1514,[1]Sheet1!$A:$G,5,0)</f>
        <v>raghvendra.singh@redingtongroup.com</v>
      </c>
      <c r="I1514" s="12" t="str">
        <f>VLOOKUP($B1514,[1]Sheet1!$A:$G,7,0)</f>
        <v>sidharth.eknath@redingtongroup.com</v>
      </c>
      <c r="J1514" s="12" t="s">
        <v>82</v>
      </c>
      <c r="K1514" s="7"/>
      <c r="L1514" s="7"/>
      <c r="M1514" s="8"/>
      <c r="N1514" s="7" t="str">
        <f t="shared" si="69"/>
        <v>raghvendra.singh@redingtongroup.com; sidharth.eknath@redingtongroup.com; nilesh.phirke@redingtongroup.com;christopher.joseph@redingtongroup.com</v>
      </c>
      <c r="O1514" s="7" t="str">
        <f t="shared" si="70"/>
        <v>N43281</v>
      </c>
      <c r="P1514" s="8" t="s">
        <v>5215</v>
      </c>
      <c r="Q1514" s="14">
        <f>VLOOKUP($B1514,[2]Sheet3!$G:$CZ,2,0)</f>
        <v>2400302046</v>
      </c>
      <c r="R1514" s="14">
        <f>VLOOKUP($B1514,[2]Sheet3!$G:$CZ,3,0)</f>
        <v>0</v>
      </c>
      <c r="S1514" s="14">
        <f>VLOOKUP($B1514,[2]Sheet3!$G:$CZ,4,0)</f>
        <v>0</v>
      </c>
      <c r="T1514" s="14">
        <f>VLOOKUP($B1514,[2]Sheet3!$G:$CZ,5,0)</f>
        <v>0</v>
      </c>
      <c r="U1514" s="14">
        <f>VLOOKUP($B1514,[2]Sheet3!$G:$CZ,6,0)</f>
        <v>0</v>
      </c>
      <c r="V1514" s="14">
        <f>VLOOKUP($B1514,[2]Sheet3!$G:$CZ,7,0)</f>
        <v>0</v>
      </c>
      <c r="W1514" s="14">
        <f>VLOOKUP($B1514,[2]Sheet3!$G:$CZ,8,0)</f>
        <v>0</v>
      </c>
      <c r="X1514" s="14">
        <f>VLOOKUP($B1514,[2]Sheet3!$G:$CZ,9,0)</f>
        <v>0</v>
      </c>
      <c r="Y1514" s="14">
        <f>VLOOKUP($B1514,[2]Sheet3!$G:$CZ,10,0)</f>
        <v>0</v>
      </c>
      <c r="Z1514" s="14">
        <f>VLOOKUP($B1514,[2]Sheet3!$G:$CZ,11,0)</f>
        <v>0</v>
      </c>
      <c r="AA1514" s="14">
        <f>VLOOKUP($B1514,[2]Sheet3!$G:$CZ,12,0)</f>
        <v>0</v>
      </c>
      <c r="AB1514" s="14">
        <f>VLOOKUP($B1514,[2]Sheet3!$G:$CZ,13,0)</f>
        <v>0</v>
      </c>
      <c r="AC1514" s="14">
        <f>VLOOKUP($B1514,[2]Sheet3!$G:$CZ,14,0)</f>
        <v>0</v>
      </c>
      <c r="AD1514" s="14">
        <f>VLOOKUP($B1514,[2]Sheet3!$G:$CZ,15,0)</f>
        <v>0</v>
      </c>
      <c r="AE1514" s="14">
        <f>VLOOKUP($B1514,[2]Sheet3!$G:$CZ,16,0)</f>
        <v>0</v>
      </c>
      <c r="AF1514" s="14">
        <f>VLOOKUP($B1514,[2]Sheet3!$G:$CZ,17,0)</f>
        <v>0</v>
      </c>
      <c r="AG1514" s="14">
        <f>VLOOKUP($B1514,[2]Sheet3!$G:$CZ,18,0)</f>
        <v>0</v>
      </c>
      <c r="AH1514" s="14">
        <f>VLOOKUP($B1514,[2]Sheet3!$G:$CZ,19,0)</f>
        <v>0</v>
      </c>
      <c r="AI1514" s="14">
        <f>VLOOKUP($B1514,[2]Sheet3!$G:$CZ,20,0)</f>
        <v>0</v>
      </c>
      <c r="AJ1514" s="14">
        <f>VLOOKUP($B1514,[2]Sheet3!$G:$CZ,21,0)</f>
        <v>0</v>
      </c>
      <c r="AK1514" s="14">
        <f>VLOOKUP($B1514,[2]Sheet3!$G:$CZ,22,0)</f>
        <v>0</v>
      </c>
      <c r="AL1514" s="14">
        <f>VLOOKUP($B1514,[2]Sheet3!$G:$CZ,23,0)</f>
        <v>0</v>
      </c>
      <c r="AM1514" s="14">
        <f>VLOOKUP($B1514,[2]Sheet3!$G:$CZ,24,0)</f>
        <v>0</v>
      </c>
      <c r="AN1514" s="14">
        <f>VLOOKUP($B1514,[2]Sheet3!$G:$CZ,25,0)</f>
        <v>0</v>
      </c>
      <c r="AO1514" s="14">
        <f>VLOOKUP($B1514,[2]Sheet3!$G:$CZ,26,0)</f>
        <v>0</v>
      </c>
      <c r="AP1514" s="14">
        <f>VLOOKUP($B1514,[2]Sheet3!$G:$CZ,27,0)</f>
        <v>0</v>
      </c>
      <c r="AQ1514" s="14">
        <f>VLOOKUP($B1514,[2]Sheet3!$G:$CZ,28,0)</f>
        <v>0</v>
      </c>
      <c r="AR1514" s="14">
        <f>VLOOKUP($B1514,[2]Sheet3!$G:$CZ,29,0)</f>
        <v>0</v>
      </c>
      <c r="AS1514" s="14">
        <f>VLOOKUP($B1514,[2]Sheet3!$G:$CZ,30,0)</f>
        <v>0</v>
      </c>
      <c r="AT1514" s="14">
        <f>VLOOKUP($B1514,[2]Sheet3!$G:$CZ,31,0)</f>
        <v>0</v>
      </c>
      <c r="AU1514" s="14">
        <f>VLOOKUP($B1514,[2]Sheet3!$G:$CZ,32,0)</f>
        <v>0</v>
      </c>
      <c r="AV1514" s="14">
        <f>VLOOKUP($B1514,[2]Sheet3!$G:$CZ,33,0)</f>
        <v>0</v>
      </c>
      <c r="AW1514" s="14">
        <f>VLOOKUP($B1514,[2]Sheet3!$G:$CZ,34,0)</f>
        <v>0</v>
      </c>
      <c r="AX1514" s="14">
        <f>VLOOKUP($B1514,[2]Sheet3!$G:$CZ,35,0)</f>
        <v>0</v>
      </c>
      <c r="AY1514" s="14">
        <f>VLOOKUP($B1514,[2]Sheet3!$G:$CZ,36,0)</f>
        <v>0</v>
      </c>
      <c r="AZ1514" s="14">
        <f>VLOOKUP($B1514,[2]Sheet3!$G:$CZ,37,0)</f>
        <v>0</v>
      </c>
      <c r="BA1514" s="14">
        <f>VLOOKUP($B1514,[2]Sheet3!$G:$CZ,38,0)</f>
        <v>0</v>
      </c>
      <c r="BB1514" s="14">
        <f>VLOOKUP($B1514,[2]Sheet3!$G:$CZ,39,0)</f>
        <v>0</v>
      </c>
      <c r="BC1514" s="14">
        <f>VLOOKUP($B1514,[2]Sheet3!$G:$CZ,40,0)</f>
        <v>0</v>
      </c>
      <c r="BD1514" s="14">
        <f>VLOOKUP($B1514,[2]Sheet3!$G:$CZ,41,0)</f>
        <v>0</v>
      </c>
      <c r="BE1514" s="14">
        <f>VLOOKUP($B1514,[2]Sheet3!$G:$CZ,42,0)</f>
        <v>0</v>
      </c>
      <c r="BF1514" s="14">
        <f>VLOOKUP($B1514,[2]Sheet3!$G:$CZ,43,0)</f>
        <v>0</v>
      </c>
      <c r="BG1514" s="14">
        <f>VLOOKUP($B1514,[2]Sheet3!$G:$CZ,44,0)</f>
        <v>0</v>
      </c>
      <c r="BH1514" s="14">
        <f>VLOOKUP($B1514,[2]Sheet3!$G:$CZ,45,0)</f>
        <v>0</v>
      </c>
      <c r="BI1514" s="14">
        <f>VLOOKUP($B1514,[2]Sheet3!$G:$CZ,46,0)</f>
        <v>0</v>
      </c>
      <c r="BJ1514" s="14">
        <f>VLOOKUP($B1514,[2]Sheet3!$G:$CZ,47,0)</f>
        <v>0</v>
      </c>
      <c r="BK1514" s="14">
        <f>VLOOKUP($B1514,[2]Sheet3!$G:$CZ,48,0)</f>
        <v>0</v>
      </c>
      <c r="BL1514" s="14">
        <f>VLOOKUP($B1514,[2]Sheet3!$G:$CZ,49,0)</f>
        <v>0</v>
      </c>
      <c r="BM1514" s="14">
        <f>VLOOKUP($B1514,[2]Sheet3!$G:$CZ,50,0)</f>
        <v>0</v>
      </c>
      <c r="BN1514" s="14">
        <f>VLOOKUP($B1514,[2]Sheet3!$G:$CZ,51,0)</f>
        <v>0</v>
      </c>
      <c r="BO1514" s="14">
        <f>VLOOKUP($B1514,[2]Sheet3!$G:$CZ,52,0)</f>
        <v>0</v>
      </c>
      <c r="BP1514" s="14">
        <f>VLOOKUP($B1514,[2]Sheet3!$G:$CZ,53,0)</f>
        <v>0</v>
      </c>
      <c r="BQ1514" s="14">
        <f>VLOOKUP($B1514,[2]Sheet3!$G:$CZ,54,0)</f>
        <v>0</v>
      </c>
      <c r="BR1514" s="14">
        <f>VLOOKUP($B1514,[2]Sheet3!$G:$CZ,55,0)</f>
        <v>0</v>
      </c>
      <c r="BS1514" s="14">
        <f>VLOOKUP($B1514,[2]Sheet3!$G:$CZ,56,0)</f>
        <v>0</v>
      </c>
      <c r="BT1514" s="14">
        <f>VLOOKUP($B1514,[2]Sheet3!$G:$CZ,57,0)</f>
        <v>0</v>
      </c>
      <c r="BU1514" s="14">
        <f>VLOOKUP($B1514,[2]Sheet3!$G:$CZ,58,0)</f>
        <v>0</v>
      </c>
      <c r="BV1514" s="14">
        <f>VLOOKUP($B1514,[2]Sheet3!$G:$CZ,59,0)</f>
        <v>0</v>
      </c>
      <c r="BW1514" s="14">
        <f>VLOOKUP($B1514,[2]Sheet3!$G:$CZ,60,0)</f>
        <v>0</v>
      </c>
      <c r="BX1514" s="14">
        <f>VLOOKUP($B1514,[2]Sheet3!$G:$CZ,61,0)</f>
        <v>0</v>
      </c>
      <c r="BY1514" s="14">
        <f>VLOOKUP($B1514,[2]Sheet3!$G:$CZ,62,0)</f>
        <v>0</v>
      </c>
      <c r="BZ1514" s="14">
        <f>VLOOKUP($B1514,[2]Sheet3!$G:$CZ,63,0)</f>
        <v>0</v>
      </c>
      <c r="CA1514" s="14">
        <f>VLOOKUP($B1514,[2]Sheet3!$G:$CZ,64,0)</f>
        <v>0</v>
      </c>
      <c r="CB1514" s="14">
        <f>VLOOKUP($B1514,[2]Sheet3!$G:$CZ,65,0)</f>
        <v>0</v>
      </c>
      <c r="CC1514" s="14">
        <f>VLOOKUP($B1514,[2]Sheet3!$G:$CZ,66,0)</f>
        <v>0</v>
      </c>
      <c r="CD1514" s="14">
        <f>VLOOKUP($B1514,[2]Sheet3!$G:$CZ,67,0)</f>
        <v>0</v>
      </c>
      <c r="CE1514" s="14">
        <f>VLOOKUP($B1514,[2]Sheet3!$G:$CZ,68,0)</f>
        <v>0</v>
      </c>
      <c r="CF1514" s="14">
        <f>VLOOKUP($B1514,[2]Sheet3!$G:$CZ,69,0)</f>
        <v>0</v>
      </c>
      <c r="CG1514" s="14">
        <f>VLOOKUP($B1514,[2]Sheet3!$G:$CZ,70,0)</f>
        <v>0</v>
      </c>
      <c r="CH1514" s="14">
        <f>VLOOKUP($B1514,[2]Sheet3!$G:$CZ,71,0)</f>
        <v>0</v>
      </c>
      <c r="CI1514" s="14">
        <f>VLOOKUP($B1514,[2]Sheet3!$G:$CZ,72,0)</f>
        <v>0</v>
      </c>
      <c r="CJ1514" s="14">
        <f>VLOOKUP($B1514,[2]Sheet3!$G:$CZ,73,0)</f>
        <v>0</v>
      </c>
      <c r="CK1514" s="14">
        <f>VLOOKUP($B1514,[2]Sheet3!$G:$CZ,74,0)</f>
        <v>0</v>
      </c>
      <c r="CL1514" s="14">
        <f>VLOOKUP($B1514,[2]Sheet3!$G:$CZ,75,0)</f>
        <v>0</v>
      </c>
      <c r="CM1514" s="14">
        <f>VLOOKUP($B1514,[2]Sheet3!$G:$CZ,76,0)</f>
        <v>0</v>
      </c>
      <c r="CN1514" s="14">
        <f>VLOOKUP($B1514,[2]Sheet3!$G:$CZ,77,0)</f>
        <v>0</v>
      </c>
      <c r="CO1514" s="14">
        <f>VLOOKUP($B1514,[2]Sheet3!$G:$CZ,78,0)</f>
        <v>0</v>
      </c>
      <c r="CP1514" s="14">
        <f>VLOOKUP($B1514,[2]Sheet3!$G:$CZ,79,0)</f>
        <v>0</v>
      </c>
      <c r="CQ1514" s="14">
        <f>VLOOKUP($B1514,[2]Sheet3!$G:$CZ,80,0)</f>
        <v>0</v>
      </c>
      <c r="CR1514" s="14">
        <f>VLOOKUP($B1514,[2]Sheet3!$G:$CZ,81,0)</f>
        <v>0</v>
      </c>
      <c r="CS1514" s="14">
        <f>VLOOKUP($B1514,[2]Sheet3!$G:$CZ,82,0)</f>
        <v>0</v>
      </c>
      <c r="CT1514" s="14">
        <f>VLOOKUP($B1514,[2]Sheet3!$G:$CZ,83,0)</f>
        <v>0</v>
      </c>
      <c r="CU1514" s="14">
        <f>VLOOKUP($B1514,[2]Sheet3!$G:$CZ,84,0)</f>
        <v>0</v>
      </c>
      <c r="CV1514" s="14">
        <f>VLOOKUP($B1514,[2]Sheet3!$G:$CZ,85,0)</f>
        <v>0</v>
      </c>
      <c r="CW1514" s="14">
        <f>VLOOKUP($B1514,[2]Sheet3!$G:$CZ,86,0)</f>
        <v>0</v>
      </c>
      <c r="CX1514" s="14">
        <f>VLOOKUP($B1514,[2]Sheet3!$G:$CZ,87,0)</f>
        <v>0</v>
      </c>
      <c r="CY1514" s="14">
        <f>VLOOKUP($B1514,[2]Sheet3!$G:$CZ,88,0)</f>
        <v>0</v>
      </c>
      <c r="CZ1514" s="14">
        <f>VLOOKUP($B1514,[2]Sheet3!$G:$CZ,89,0)</f>
        <v>0</v>
      </c>
      <c r="DA1514" s="14">
        <f>VLOOKUP($B1514,[2]Sheet3!$G:$CZ,90,0)</f>
        <v>0</v>
      </c>
      <c r="DB1514" s="14">
        <f>VLOOKUP($B1514,[2]Sheet3!$G:$CZ,91,0)</f>
        <v>0</v>
      </c>
      <c r="DC1514" s="14">
        <f>VLOOKUP($B1514,[2]Sheet3!$G:$CZ,92,0)</f>
        <v>0</v>
      </c>
      <c r="DD1514" s="14">
        <f>VLOOKUP($B1514,[2]Sheet3!$G:$CZ,93,0)</f>
        <v>0</v>
      </c>
      <c r="DE1514" s="14">
        <f>VLOOKUP($B1514,[2]Sheet3!$G:$CZ,94,0)</f>
        <v>0</v>
      </c>
      <c r="DF1514" s="14">
        <f>VLOOKUP($B1514,[2]Sheet3!$G:$CZ,95,0)</f>
        <v>0</v>
      </c>
      <c r="DG1514" s="14">
        <f>VLOOKUP($B1514,[2]Sheet3!$G:$CZ,96,0)</f>
        <v>0</v>
      </c>
      <c r="DH1514" s="14">
        <f>VLOOKUP($B1514,[2]Sheet3!$G:$CZ,97,0)</f>
        <v>0</v>
      </c>
      <c r="DI1514" s="14">
        <f>VLOOKUP($B1514,[2]Sheet3!$G:$CZ,98,0)</f>
        <v>0</v>
      </c>
    </row>
    <row r="1515" spans="1:113" x14ac:dyDescent="0.3">
      <c r="A1515" s="9" t="str">
        <f t="shared" si="71"/>
        <v>WA3225</v>
      </c>
      <c r="B1515" s="15" t="s">
        <v>294</v>
      </c>
      <c r="C1515" s="15" t="s">
        <v>295</v>
      </c>
      <c r="F1515" s="7" t="s">
        <v>15</v>
      </c>
      <c r="G1515" s="12" t="s">
        <v>5007</v>
      </c>
      <c r="H1515" s="12" t="str">
        <f>VLOOKUP($B1515,[1]Sheet1!$A:$G,5,0)</f>
        <v>arpit.shukla@redingtongroup.com</v>
      </c>
      <c r="I1515" s="12" t="str">
        <f>VLOOKUP($B1515,[1]Sheet1!$A:$G,7,0)</f>
        <v>dilip.vishwa@redingtongroup.com</v>
      </c>
      <c r="J1515" s="12" t="s">
        <v>82</v>
      </c>
      <c r="K1515" s="7"/>
      <c r="L1515" s="7"/>
      <c r="M1515" s="8"/>
      <c r="N1515" s="7" t="str">
        <f t="shared" si="69"/>
        <v>arpit.shukla@redingtongroup.com; dilip.vishwa@redingtongroup.com; nilesh.phirke@redingtongroup.com;christopher.joseph@redingtongroup.com</v>
      </c>
      <c r="O1515" s="7" t="str">
        <f t="shared" si="70"/>
        <v>WA3225</v>
      </c>
      <c r="P1515" s="8" t="s">
        <v>5215</v>
      </c>
      <c r="Q1515" s="14">
        <f>VLOOKUP($B1515,[2]Sheet3!$G:$CZ,2,0)</f>
        <v>2400302550</v>
      </c>
      <c r="R1515" s="14">
        <f>VLOOKUP($B1515,[2]Sheet3!$G:$CZ,3,0)</f>
        <v>2400299692</v>
      </c>
      <c r="S1515" s="14">
        <f>VLOOKUP($B1515,[2]Sheet3!$G:$CZ,4,0)</f>
        <v>0</v>
      </c>
      <c r="T1515" s="14">
        <f>VLOOKUP($B1515,[2]Sheet3!$G:$CZ,5,0)</f>
        <v>0</v>
      </c>
      <c r="U1515" s="14">
        <f>VLOOKUP($B1515,[2]Sheet3!$G:$CZ,6,0)</f>
        <v>0</v>
      </c>
      <c r="V1515" s="14">
        <f>VLOOKUP($B1515,[2]Sheet3!$G:$CZ,7,0)</f>
        <v>0</v>
      </c>
      <c r="W1515" s="14">
        <f>VLOOKUP($B1515,[2]Sheet3!$G:$CZ,8,0)</f>
        <v>0</v>
      </c>
      <c r="X1515" s="14">
        <f>VLOOKUP($B1515,[2]Sheet3!$G:$CZ,9,0)</f>
        <v>0</v>
      </c>
      <c r="Y1515" s="14">
        <f>VLOOKUP($B1515,[2]Sheet3!$G:$CZ,10,0)</f>
        <v>0</v>
      </c>
      <c r="Z1515" s="14">
        <f>VLOOKUP($B1515,[2]Sheet3!$G:$CZ,11,0)</f>
        <v>0</v>
      </c>
      <c r="AA1515" s="14">
        <f>VLOOKUP($B1515,[2]Sheet3!$G:$CZ,12,0)</f>
        <v>0</v>
      </c>
      <c r="AB1515" s="14">
        <f>VLOOKUP($B1515,[2]Sheet3!$G:$CZ,13,0)</f>
        <v>0</v>
      </c>
      <c r="AC1515" s="14">
        <f>VLOOKUP($B1515,[2]Sheet3!$G:$CZ,14,0)</f>
        <v>0</v>
      </c>
      <c r="AD1515" s="14">
        <f>VLOOKUP($B1515,[2]Sheet3!$G:$CZ,15,0)</f>
        <v>0</v>
      </c>
      <c r="AE1515" s="14">
        <f>VLOOKUP($B1515,[2]Sheet3!$G:$CZ,16,0)</f>
        <v>0</v>
      </c>
      <c r="AF1515" s="14">
        <f>VLOOKUP($B1515,[2]Sheet3!$G:$CZ,17,0)</f>
        <v>0</v>
      </c>
      <c r="AG1515" s="14">
        <f>VLOOKUP($B1515,[2]Sheet3!$G:$CZ,18,0)</f>
        <v>0</v>
      </c>
      <c r="AH1515" s="14">
        <f>VLOOKUP($B1515,[2]Sheet3!$G:$CZ,19,0)</f>
        <v>0</v>
      </c>
      <c r="AI1515" s="14">
        <f>VLOOKUP($B1515,[2]Sheet3!$G:$CZ,20,0)</f>
        <v>0</v>
      </c>
      <c r="AJ1515" s="14">
        <f>VLOOKUP($B1515,[2]Sheet3!$G:$CZ,21,0)</f>
        <v>0</v>
      </c>
      <c r="AK1515" s="14">
        <f>VLOOKUP($B1515,[2]Sheet3!$G:$CZ,22,0)</f>
        <v>0</v>
      </c>
      <c r="AL1515" s="14">
        <f>VLOOKUP($B1515,[2]Sheet3!$G:$CZ,23,0)</f>
        <v>0</v>
      </c>
      <c r="AM1515" s="14">
        <f>VLOOKUP($B1515,[2]Sheet3!$G:$CZ,24,0)</f>
        <v>0</v>
      </c>
      <c r="AN1515" s="14">
        <f>VLOOKUP($B1515,[2]Sheet3!$G:$CZ,25,0)</f>
        <v>0</v>
      </c>
      <c r="AO1515" s="14">
        <f>VLOOKUP($B1515,[2]Sheet3!$G:$CZ,26,0)</f>
        <v>0</v>
      </c>
      <c r="AP1515" s="14">
        <f>VLOOKUP($B1515,[2]Sheet3!$G:$CZ,27,0)</f>
        <v>0</v>
      </c>
      <c r="AQ1515" s="14">
        <f>VLOOKUP($B1515,[2]Sheet3!$G:$CZ,28,0)</f>
        <v>0</v>
      </c>
      <c r="AR1515" s="14">
        <f>VLOOKUP($B1515,[2]Sheet3!$G:$CZ,29,0)</f>
        <v>0</v>
      </c>
      <c r="AS1515" s="14">
        <f>VLOOKUP($B1515,[2]Sheet3!$G:$CZ,30,0)</f>
        <v>0</v>
      </c>
      <c r="AT1515" s="14">
        <f>VLOOKUP($B1515,[2]Sheet3!$G:$CZ,31,0)</f>
        <v>0</v>
      </c>
      <c r="AU1515" s="14">
        <f>VLOOKUP($B1515,[2]Sheet3!$G:$CZ,32,0)</f>
        <v>0</v>
      </c>
      <c r="AV1515" s="14">
        <f>VLOOKUP($B1515,[2]Sheet3!$G:$CZ,33,0)</f>
        <v>0</v>
      </c>
      <c r="AW1515" s="14">
        <f>VLOOKUP($B1515,[2]Sheet3!$G:$CZ,34,0)</f>
        <v>0</v>
      </c>
      <c r="AX1515" s="14">
        <f>VLOOKUP($B1515,[2]Sheet3!$G:$CZ,35,0)</f>
        <v>0</v>
      </c>
      <c r="AY1515" s="14">
        <f>VLOOKUP($B1515,[2]Sheet3!$G:$CZ,36,0)</f>
        <v>0</v>
      </c>
      <c r="AZ1515" s="14">
        <f>VLOOKUP($B1515,[2]Sheet3!$G:$CZ,37,0)</f>
        <v>0</v>
      </c>
      <c r="BA1515" s="14">
        <f>VLOOKUP($B1515,[2]Sheet3!$G:$CZ,38,0)</f>
        <v>0</v>
      </c>
      <c r="BB1515" s="14">
        <f>VLOOKUP($B1515,[2]Sheet3!$G:$CZ,39,0)</f>
        <v>0</v>
      </c>
      <c r="BC1515" s="14">
        <f>VLOOKUP($B1515,[2]Sheet3!$G:$CZ,40,0)</f>
        <v>0</v>
      </c>
      <c r="BD1515" s="14">
        <f>VLOOKUP($B1515,[2]Sheet3!$G:$CZ,41,0)</f>
        <v>0</v>
      </c>
      <c r="BE1515" s="14">
        <f>VLOOKUP($B1515,[2]Sheet3!$G:$CZ,42,0)</f>
        <v>0</v>
      </c>
      <c r="BF1515" s="14">
        <f>VLOOKUP($B1515,[2]Sheet3!$G:$CZ,43,0)</f>
        <v>0</v>
      </c>
      <c r="BG1515" s="14">
        <f>VLOOKUP($B1515,[2]Sheet3!$G:$CZ,44,0)</f>
        <v>0</v>
      </c>
      <c r="BH1515" s="14">
        <f>VLOOKUP($B1515,[2]Sheet3!$G:$CZ,45,0)</f>
        <v>0</v>
      </c>
      <c r="BI1515" s="14">
        <f>VLOOKUP($B1515,[2]Sheet3!$G:$CZ,46,0)</f>
        <v>0</v>
      </c>
      <c r="BJ1515" s="14">
        <f>VLOOKUP($B1515,[2]Sheet3!$G:$CZ,47,0)</f>
        <v>0</v>
      </c>
      <c r="BK1515" s="14">
        <f>VLOOKUP($B1515,[2]Sheet3!$G:$CZ,48,0)</f>
        <v>0</v>
      </c>
      <c r="BL1515" s="14">
        <f>VLOOKUP($B1515,[2]Sheet3!$G:$CZ,49,0)</f>
        <v>0</v>
      </c>
      <c r="BM1515" s="14">
        <f>VLOOKUP($B1515,[2]Sheet3!$G:$CZ,50,0)</f>
        <v>0</v>
      </c>
      <c r="BN1515" s="14">
        <f>VLOOKUP($B1515,[2]Sheet3!$G:$CZ,51,0)</f>
        <v>0</v>
      </c>
      <c r="BO1515" s="14">
        <f>VLOOKUP($B1515,[2]Sheet3!$G:$CZ,52,0)</f>
        <v>0</v>
      </c>
      <c r="BP1515" s="14">
        <f>VLOOKUP($B1515,[2]Sheet3!$G:$CZ,53,0)</f>
        <v>0</v>
      </c>
      <c r="BQ1515" s="14">
        <f>VLOOKUP($B1515,[2]Sheet3!$G:$CZ,54,0)</f>
        <v>0</v>
      </c>
      <c r="BR1515" s="14">
        <f>VLOOKUP($B1515,[2]Sheet3!$G:$CZ,55,0)</f>
        <v>0</v>
      </c>
      <c r="BS1515" s="14">
        <f>VLOOKUP($B1515,[2]Sheet3!$G:$CZ,56,0)</f>
        <v>0</v>
      </c>
      <c r="BT1515" s="14">
        <f>VLOOKUP($B1515,[2]Sheet3!$G:$CZ,57,0)</f>
        <v>0</v>
      </c>
      <c r="BU1515" s="14">
        <f>VLOOKUP($B1515,[2]Sheet3!$G:$CZ,58,0)</f>
        <v>0</v>
      </c>
      <c r="BV1515" s="14">
        <f>VLOOKUP($B1515,[2]Sheet3!$G:$CZ,59,0)</f>
        <v>0</v>
      </c>
      <c r="BW1515" s="14">
        <f>VLOOKUP($B1515,[2]Sheet3!$G:$CZ,60,0)</f>
        <v>0</v>
      </c>
      <c r="BX1515" s="14">
        <f>VLOOKUP($B1515,[2]Sheet3!$G:$CZ,61,0)</f>
        <v>0</v>
      </c>
      <c r="BY1515" s="14">
        <f>VLOOKUP($B1515,[2]Sheet3!$G:$CZ,62,0)</f>
        <v>0</v>
      </c>
      <c r="BZ1515" s="14">
        <f>VLOOKUP($B1515,[2]Sheet3!$G:$CZ,63,0)</f>
        <v>0</v>
      </c>
      <c r="CA1515" s="14">
        <f>VLOOKUP($B1515,[2]Sheet3!$G:$CZ,64,0)</f>
        <v>0</v>
      </c>
      <c r="CB1515" s="14">
        <f>VLOOKUP($B1515,[2]Sheet3!$G:$CZ,65,0)</f>
        <v>0</v>
      </c>
      <c r="CC1515" s="14">
        <f>VLOOKUP($B1515,[2]Sheet3!$G:$CZ,66,0)</f>
        <v>0</v>
      </c>
      <c r="CD1515" s="14">
        <f>VLOOKUP($B1515,[2]Sheet3!$G:$CZ,67,0)</f>
        <v>0</v>
      </c>
      <c r="CE1515" s="14">
        <f>VLOOKUP($B1515,[2]Sheet3!$G:$CZ,68,0)</f>
        <v>0</v>
      </c>
      <c r="CF1515" s="14">
        <f>VLOOKUP($B1515,[2]Sheet3!$G:$CZ,69,0)</f>
        <v>0</v>
      </c>
      <c r="CG1515" s="14">
        <f>VLOOKUP($B1515,[2]Sheet3!$G:$CZ,70,0)</f>
        <v>0</v>
      </c>
      <c r="CH1515" s="14">
        <f>VLOOKUP($B1515,[2]Sheet3!$G:$CZ,71,0)</f>
        <v>0</v>
      </c>
      <c r="CI1515" s="14">
        <f>VLOOKUP($B1515,[2]Sheet3!$G:$CZ,72,0)</f>
        <v>0</v>
      </c>
      <c r="CJ1515" s="14">
        <f>VLOOKUP($B1515,[2]Sheet3!$G:$CZ,73,0)</f>
        <v>0</v>
      </c>
      <c r="CK1515" s="14">
        <f>VLOOKUP($B1515,[2]Sheet3!$G:$CZ,74,0)</f>
        <v>0</v>
      </c>
      <c r="CL1515" s="14">
        <f>VLOOKUP($B1515,[2]Sheet3!$G:$CZ,75,0)</f>
        <v>0</v>
      </c>
      <c r="CM1515" s="14">
        <f>VLOOKUP($B1515,[2]Sheet3!$G:$CZ,76,0)</f>
        <v>0</v>
      </c>
      <c r="CN1515" s="14">
        <f>VLOOKUP($B1515,[2]Sheet3!$G:$CZ,77,0)</f>
        <v>0</v>
      </c>
      <c r="CO1515" s="14">
        <f>VLOOKUP($B1515,[2]Sheet3!$G:$CZ,78,0)</f>
        <v>0</v>
      </c>
      <c r="CP1515" s="14">
        <f>VLOOKUP($B1515,[2]Sheet3!$G:$CZ,79,0)</f>
        <v>0</v>
      </c>
      <c r="CQ1515" s="14">
        <f>VLOOKUP($B1515,[2]Sheet3!$G:$CZ,80,0)</f>
        <v>0</v>
      </c>
      <c r="CR1515" s="14">
        <f>VLOOKUP($B1515,[2]Sheet3!$G:$CZ,81,0)</f>
        <v>0</v>
      </c>
      <c r="CS1515" s="14">
        <f>VLOOKUP($B1515,[2]Sheet3!$G:$CZ,82,0)</f>
        <v>0</v>
      </c>
      <c r="CT1515" s="14">
        <f>VLOOKUP($B1515,[2]Sheet3!$G:$CZ,83,0)</f>
        <v>0</v>
      </c>
      <c r="CU1515" s="14">
        <f>VLOOKUP($B1515,[2]Sheet3!$G:$CZ,84,0)</f>
        <v>0</v>
      </c>
      <c r="CV1515" s="14">
        <f>VLOOKUP($B1515,[2]Sheet3!$G:$CZ,85,0)</f>
        <v>0</v>
      </c>
      <c r="CW1515" s="14">
        <f>VLOOKUP($B1515,[2]Sheet3!$G:$CZ,86,0)</f>
        <v>0</v>
      </c>
      <c r="CX1515" s="14">
        <f>VLOOKUP($B1515,[2]Sheet3!$G:$CZ,87,0)</f>
        <v>0</v>
      </c>
      <c r="CY1515" s="14">
        <f>VLOOKUP($B1515,[2]Sheet3!$G:$CZ,88,0)</f>
        <v>0</v>
      </c>
      <c r="CZ1515" s="14">
        <f>VLOOKUP($B1515,[2]Sheet3!$G:$CZ,89,0)</f>
        <v>0</v>
      </c>
      <c r="DA1515" s="14">
        <f>VLOOKUP($B1515,[2]Sheet3!$G:$CZ,90,0)</f>
        <v>0</v>
      </c>
      <c r="DB1515" s="14">
        <f>VLOOKUP($B1515,[2]Sheet3!$G:$CZ,91,0)</f>
        <v>0</v>
      </c>
      <c r="DC1515" s="14">
        <f>VLOOKUP($B1515,[2]Sheet3!$G:$CZ,92,0)</f>
        <v>0</v>
      </c>
      <c r="DD1515" s="14">
        <f>VLOOKUP($B1515,[2]Sheet3!$G:$CZ,93,0)</f>
        <v>0</v>
      </c>
      <c r="DE1515" s="14">
        <f>VLOOKUP($B1515,[2]Sheet3!$G:$CZ,94,0)</f>
        <v>0</v>
      </c>
      <c r="DF1515" s="14">
        <f>VLOOKUP($B1515,[2]Sheet3!$G:$CZ,95,0)</f>
        <v>0</v>
      </c>
      <c r="DG1515" s="14">
        <f>VLOOKUP($B1515,[2]Sheet3!$G:$CZ,96,0)</f>
        <v>0</v>
      </c>
      <c r="DH1515" s="14">
        <f>VLOOKUP($B1515,[2]Sheet3!$G:$CZ,97,0)</f>
        <v>0</v>
      </c>
      <c r="DI1515" s="14">
        <f>VLOOKUP($B1515,[2]Sheet3!$G:$CZ,98,0)</f>
        <v>0</v>
      </c>
    </row>
    <row r="1516" spans="1:113" x14ac:dyDescent="0.3">
      <c r="A1516" s="9" t="str">
        <f t="shared" si="71"/>
        <v>E1R145</v>
      </c>
      <c r="B1516" s="15" t="s">
        <v>3148</v>
      </c>
      <c r="C1516" s="15" t="s">
        <v>3149</v>
      </c>
      <c r="F1516" s="7" t="s">
        <v>15</v>
      </c>
      <c r="G1516" s="12" t="s">
        <v>5008</v>
      </c>
      <c r="H1516" s="12" t="str">
        <f>VLOOKUP($B1516,[1]Sheet1!$A:$G,5,0)</f>
        <v>manish.kumar@redingtongroup.com</v>
      </c>
      <c r="I1516" s="12" t="str">
        <f>VLOOKUP($B1516,[1]Sheet1!$A:$G,7,0)</f>
        <v>jaswinder.singh@redingtongroup.com</v>
      </c>
      <c r="J1516" s="12" t="s">
        <v>82</v>
      </c>
      <c r="K1516" s="7"/>
      <c r="L1516" s="7"/>
      <c r="M1516" s="8"/>
      <c r="N1516" s="7" t="str">
        <f t="shared" si="69"/>
        <v>manish.kumar@redingtongroup.com; jaswinder.singh@redingtongroup.com; nilesh.phirke@redingtongroup.com;christopher.joseph@redingtongroup.com</v>
      </c>
      <c r="O1516" s="7" t="str">
        <f t="shared" si="70"/>
        <v>E1R145</v>
      </c>
      <c r="P1516" s="8" t="s">
        <v>5215</v>
      </c>
      <c r="Q1516" s="14">
        <f>VLOOKUP($B1516,[2]Sheet3!$G:$CZ,2,0)</f>
        <v>2400302647</v>
      </c>
      <c r="R1516" s="14">
        <f>VLOOKUP($B1516,[2]Sheet3!$G:$CZ,3,0)</f>
        <v>2400303896</v>
      </c>
      <c r="S1516" s="14">
        <f>VLOOKUP($B1516,[2]Sheet3!$G:$CZ,4,0)</f>
        <v>2400306048</v>
      </c>
      <c r="T1516" s="14">
        <f>VLOOKUP($B1516,[2]Sheet3!$G:$CZ,5,0)</f>
        <v>2400307394</v>
      </c>
      <c r="U1516" s="14">
        <f>VLOOKUP($B1516,[2]Sheet3!$G:$CZ,6,0)</f>
        <v>2400307395</v>
      </c>
      <c r="V1516" s="14">
        <f>VLOOKUP($B1516,[2]Sheet3!$G:$CZ,7,0)</f>
        <v>0</v>
      </c>
      <c r="W1516" s="14">
        <f>VLOOKUP($B1516,[2]Sheet3!$G:$CZ,8,0)</f>
        <v>0</v>
      </c>
      <c r="X1516" s="14">
        <f>VLOOKUP($B1516,[2]Sheet3!$G:$CZ,9,0)</f>
        <v>0</v>
      </c>
      <c r="Y1516" s="14">
        <f>VLOOKUP($B1516,[2]Sheet3!$G:$CZ,10,0)</f>
        <v>0</v>
      </c>
      <c r="Z1516" s="14">
        <f>VLOOKUP($B1516,[2]Sheet3!$G:$CZ,11,0)</f>
        <v>0</v>
      </c>
      <c r="AA1516" s="14">
        <f>VLOOKUP($B1516,[2]Sheet3!$G:$CZ,12,0)</f>
        <v>0</v>
      </c>
      <c r="AB1516" s="14">
        <f>VLOOKUP($B1516,[2]Sheet3!$G:$CZ,13,0)</f>
        <v>0</v>
      </c>
      <c r="AC1516" s="14">
        <f>VLOOKUP($B1516,[2]Sheet3!$G:$CZ,14,0)</f>
        <v>0</v>
      </c>
      <c r="AD1516" s="14">
        <f>VLOOKUP($B1516,[2]Sheet3!$G:$CZ,15,0)</f>
        <v>0</v>
      </c>
      <c r="AE1516" s="14">
        <f>VLOOKUP($B1516,[2]Sheet3!$G:$CZ,16,0)</f>
        <v>0</v>
      </c>
      <c r="AF1516" s="14">
        <f>VLOOKUP($B1516,[2]Sheet3!$G:$CZ,17,0)</f>
        <v>0</v>
      </c>
      <c r="AG1516" s="14">
        <f>VLOOKUP($B1516,[2]Sheet3!$G:$CZ,18,0)</f>
        <v>0</v>
      </c>
      <c r="AH1516" s="14">
        <f>VLOOKUP($B1516,[2]Sheet3!$G:$CZ,19,0)</f>
        <v>0</v>
      </c>
      <c r="AI1516" s="14">
        <f>VLOOKUP($B1516,[2]Sheet3!$G:$CZ,20,0)</f>
        <v>0</v>
      </c>
      <c r="AJ1516" s="14">
        <f>VLOOKUP($B1516,[2]Sheet3!$G:$CZ,21,0)</f>
        <v>0</v>
      </c>
      <c r="AK1516" s="14">
        <f>VLOOKUP($B1516,[2]Sheet3!$G:$CZ,22,0)</f>
        <v>0</v>
      </c>
      <c r="AL1516" s="14">
        <f>VLOOKUP($B1516,[2]Sheet3!$G:$CZ,23,0)</f>
        <v>0</v>
      </c>
      <c r="AM1516" s="14">
        <f>VLOOKUP($B1516,[2]Sheet3!$G:$CZ,24,0)</f>
        <v>0</v>
      </c>
      <c r="AN1516" s="14">
        <f>VLOOKUP($B1516,[2]Sheet3!$G:$CZ,25,0)</f>
        <v>0</v>
      </c>
      <c r="AO1516" s="14">
        <f>VLOOKUP($B1516,[2]Sheet3!$G:$CZ,26,0)</f>
        <v>0</v>
      </c>
      <c r="AP1516" s="14">
        <f>VLOOKUP($B1516,[2]Sheet3!$G:$CZ,27,0)</f>
        <v>0</v>
      </c>
      <c r="AQ1516" s="14">
        <f>VLOOKUP($B1516,[2]Sheet3!$G:$CZ,28,0)</f>
        <v>0</v>
      </c>
      <c r="AR1516" s="14">
        <f>VLOOKUP($B1516,[2]Sheet3!$G:$CZ,29,0)</f>
        <v>0</v>
      </c>
      <c r="AS1516" s="14">
        <f>VLOOKUP($B1516,[2]Sheet3!$G:$CZ,30,0)</f>
        <v>0</v>
      </c>
      <c r="AT1516" s="14">
        <f>VLOOKUP($B1516,[2]Sheet3!$G:$CZ,31,0)</f>
        <v>0</v>
      </c>
      <c r="AU1516" s="14">
        <f>VLOOKUP($B1516,[2]Sheet3!$G:$CZ,32,0)</f>
        <v>0</v>
      </c>
      <c r="AV1516" s="14">
        <f>VLOOKUP($B1516,[2]Sheet3!$G:$CZ,33,0)</f>
        <v>0</v>
      </c>
      <c r="AW1516" s="14">
        <f>VLOOKUP($B1516,[2]Sheet3!$G:$CZ,34,0)</f>
        <v>0</v>
      </c>
      <c r="AX1516" s="14">
        <f>VLOOKUP($B1516,[2]Sheet3!$G:$CZ,35,0)</f>
        <v>0</v>
      </c>
      <c r="AY1516" s="14">
        <f>VLOOKUP($B1516,[2]Sheet3!$G:$CZ,36,0)</f>
        <v>0</v>
      </c>
      <c r="AZ1516" s="14">
        <f>VLOOKUP($B1516,[2]Sheet3!$G:$CZ,37,0)</f>
        <v>0</v>
      </c>
      <c r="BA1516" s="14">
        <f>VLOOKUP($B1516,[2]Sheet3!$G:$CZ,38,0)</f>
        <v>0</v>
      </c>
      <c r="BB1516" s="14">
        <f>VLOOKUP($B1516,[2]Sheet3!$G:$CZ,39,0)</f>
        <v>0</v>
      </c>
      <c r="BC1516" s="14">
        <f>VLOOKUP($B1516,[2]Sheet3!$G:$CZ,40,0)</f>
        <v>0</v>
      </c>
      <c r="BD1516" s="14">
        <f>VLOOKUP($B1516,[2]Sheet3!$G:$CZ,41,0)</f>
        <v>0</v>
      </c>
      <c r="BE1516" s="14">
        <f>VLOOKUP($B1516,[2]Sheet3!$G:$CZ,42,0)</f>
        <v>0</v>
      </c>
      <c r="BF1516" s="14">
        <f>VLOOKUP($B1516,[2]Sheet3!$G:$CZ,43,0)</f>
        <v>0</v>
      </c>
      <c r="BG1516" s="14">
        <f>VLOOKUP($B1516,[2]Sheet3!$G:$CZ,44,0)</f>
        <v>0</v>
      </c>
      <c r="BH1516" s="14">
        <f>VLOOKUP($B1516,[2]Sheet3!$G:$CZ,45,0)</f>
        <v>0</v>
      </c>
      <c r="BI1516" s="14">
        <f>VLOOKUP($B1516,[2]Sheet3!$G:$CZ,46,0)</f>
        <v>0</v>
      </c>
      <c r="BJ1516" s="14">
        <f>VLOOKUP($B1516,[2]Sheet3!$G:$CZ,47,0)</f>
        <v>0</v>
      </c>
      <c r="BK1516" s="14">
        <f>VLOOKUP($B1516,[2]Sheet3!$G:$CZ,48,0)</f>
        <v>0</v>
      </c>
      <c r="BL1516" s="14">
        <f>VLOOKUP($B1516,[2]Sheet3!$G:$CZ,49,0)</f>
        <v>0</v>
      </c>
      <c r="BM1516" s="14">
        <f>VLOOKUP($B1516,[2]Sheet3!$G:$CZ,50,0)</f>
        <v>0</v>
      </c>
      <c r="BN1516" s="14">
        <f>VLOOKUP($B1516,[2]Sheet3!$G:$CZ,51,0)</f>
        <v>0</v>
      </c>
      <c r="BO1516" s="14">
        <f>VLOOKUP($B1516,[2]Sheet3!$G:$CZ,52,0)</f>
        <v>0</v>
      </c>
      <c r="BP1516" s="14">
        <f>VLOOKUP($B1516,[2]Sheet3!$G:$CZ,53,0)</f>
        <v>0</v>
      </c>
      <c r="BQ1516" s="14">
        <f>VLOOKUP($B1516,[2]Sheet3!$G:$CZ,54,0)</f>
        <v>0</v>
      </c>
      <c r="BR1516" s="14">
        <f>VLOOKUP($B1516,[2]Sheet3!$G:$CZ,55,0)</f>
        <v>0</v>
      </c>
      <c r="BS1516" s="14">
        <f>VLOOKUP($B1516,[2]Sheet3!$G:$CZ,56,0)</f>
        <v>0</v>
      </c>
      <c r="BT1516" s="14">
        <f>VLOOKUP($B1516,[2]Sheet3!$G:$CZ,57,0)</f>
        <v>0</v>
      </c>
      <c r="BU1516" s="14">
        <f>VLOOKUP($B1516,[2]Sheet3!$G:$CZ,58,0)</f>
        <v>0</v>
      </c>
      <c r="BV1516" s="14">
        <f>VLOOKUP($B1516,[2]Sheet3!$G:$CZ,59,0)</f>
        <v>0</v>
      </c>
      <c r="BW1516" s="14">
        <f>VLOOKUP($B1516,[2]Sheet3!$G:$CZ,60,0)</f>
        <v>0</v>
      </c>
      <c r="BX1516" s="14">
        <f>VLOOKUP($B1516,[2]Sheet3!$G:$CZ,61,0)</f>
        <v>0</v>
      </c>
      <c r="BY1516" s="14">
        <f>VLOOKUP($B1516,[2]Sheet3!$G:$CZ,62,0)</f>
        <v>0</v>
      </c>
      <c r="BZ1516" s="14">
        <f>VLOOKUP($B1516,[2]Sheet3!$G:$CZ,63,0)</f>
        <v>0</v>
      </c>
      <c r="CA1516" s="14">
        <f>VLOOKUP($B1516,[2]Sheet3!$G:$CZ,64,0)</f>
        <v>0</v>
      </c>
      <c r="CB1516" s="14">
        <f>VLOOKUP($B1516,[2]Sheet3!$G:$CZ,65,0)</f>
        <v>0</v>
      </c>
      <c r="CC1516" s="14">
        <f>VLOOKUP($B1516,[2]Sheet3!$G:$CZ,66,0)</f>
        <v>0</v>
      </c>
      <c r="CD1516" s="14">
        <f>VLOOKUP($B1516,[2]Sheet3!$G:$CZ,67,0)</f>
        <v>0</v>
      </c>
      <c r="CE1516" s="14">
        <f>VLOOKUP($B1516,[2]Sheet3!$G:$CZ,68,0)</f>
        <v>0</v>
      </c>
      <c r="CF1516" s="14">
        <f>VLOOKUP($B1516,[2]Sheet3!$G:$CZ,69,0)</f>
        <v>0</v>
      </c>
      <c r="CG1516" s="14">
        <f>VLOOKUP($B1516,[2]Sheet3!$G:$CZ,70,0)</f>
        <v>0</v>
      </c>
      <c r="CH1516" s="14">
        <f>VLOOKUP($B1516,[2]Sheet3!$G:$CZ,71,0)</f>
        <v>0</v>
      </c>
      <c r="CI1516" s="14">
        <f>VLOOKUP($B1516,[2]Sheet3!$G:$CZ,72,0)</f>
        <v>0</v>
      </c>
      <c r="CJ1516" s="14">
        <f>VLOOKUP($B1516,[2]Sheet3!$G:$CZ,73,0)</f>
        <v>0</v>
      </c>
      <c r="CK1516" s="14">
        <f>VLOOKUP($B1516,[2]Sheet3!$G:$CZ,74,0)</f>
        <v>0</v>
      </c>
      <c r="CL1516" s="14">
        <f>VLOOKUP($B1516,[2]Sheet3!$G:$CZ,75,0)</f>
        <v>0</v>
      </c>
      <c r="CM1516" s="14">
        <f>VLOOKUP($B1516,[2]Sheet3!$G:$CZ,76,0)</f>
        <v>0</v>
      </c>
      <c r="CN1516" s="14">
        <f>VLOOKUP($B1516,[2]Sheet3!$G:$CZ,77,0)</f>
        <v>0</v>
      </c>
      <c r="CO1516" s="14">
        <f>VLOOKUP($B1516,[2]Sheet3!$G:$CZ,78,0)</f>
        <v>0</v>
      </c>
      <c r="CP1516" s="14">
        <f>VLOOKUP($B1516,[2]Sheet3!$G:$CZ,79,0)</f>
        <v>0</v>
      </c>
      <c r="CQ1516" s="14">
        <f>VLOOKUP($B1516,[2]Sheet3!$G:$CZ,80,0)</f>
        <v>0</v>
      </c>
      <c r="CR1516" s="14">
        <f>VLOOKUP($B1516,[2]Sheet3!$G:$CZ,81,0)</f>
        <v>0</v>
      </c>
      <c r="CS1516" s="14">
        <f>VLOOKUP($B1516,[2]Sheet3!$G:$CZ,82,0)</f>
        <v>0</v>
      </c>
      <c r="CT1516" s="14">
        <f>VLOOKUP($B1516,[2]Sheet3!$G:$CZ,83,0)</f>
        <v>0</v>
      </c>
      <c r="CU1516" s="14">
        <f>VLOOKUP($B1516,[2]Sheet3!$G:$CZ,84,0)</f>
        <v>0</v>
      </c>
      <c r="CV1516" s="14">
        <f>VLOOKUP($B1516,[2]Sheet3!$G:$CZ,85,0)</f>
        <v>0</v>
      </c>
      <c r="CW1516" s="14">
        <f>VLOOKUP($B1516,[2]Sheet3!$G:$CZ,86,0)</f>
        <v>0</v>
      </c>
      <c r="CX1516" s="14">
        <f>VLOOKUP($B1516,[2]Sheet3!$G:$CZ,87,0)</f>
        <v>0</v>
      </c>
      <c r="CY1516" s="14">
        <f>VLOOKUP($B1516,[2]Sheet3!$G:$CZ,88,0)</f>
        <v>0</v>
      </c>
      <c r="CZ1516" s="14">
        <f>VLOOKUP($B1516,[2]Sheet3!$G:$CZ,89,0)</f>
        <v>0</v>
      </c>
      <c r="DA1516" s="14">
        <f>VLOOKUP($B1516,[2]Sheet3!$G:$CZ,90,0)</f>
        <v>0</v>
      </c>
      <c r="DB1516" s="14">
        <f>VLOOKUP($B1516,[2]Sheet3!$G:$CZ,91,0)</f>
        <v>0</v>
      </c>
      <c r="DC1516" s="14">
        <f>VLOOKUP($B1516,[2]Sheet3!$G:$CZ,92,0)</f>
        <v>0</v>
      </c>
      <c r="DD1516" s="14">
        <f>VLOOKUP($B1516,[2]Sheet3!$G:$CZ,93,0)</f>
        <v>0</v>
      </c>
      <c r="DE1516" s="14">
        <f>VLOOKUP($B1516,[2]Sheet3!$G:$CZ,94,0)</f>
        <v>0</v>
      </c>
      <c r="DF1516" s="14">
        <f>VLOOKUP($B1516,[2]Sheet3!$G:$CZ,95,0)</f>
        <v>0</v>
      </c>
      <c r="DG1516" s="14">
        <f>VLOOKUP($B1516,[2]Sheet3!$G:$CZ,96,0)</f>
        <v>0</v>
      </c>
      <c r="DH1516" s="14">
        <f>VLOOKUP($B1516,[2]Sheet3!$G:$CZ,97,0)</f>
        <v>0</v>
      </c>
      <c r="DI1516" s="14">
        <f>VLOOKUP($B1516,[2]Sheet3!$G:$CZ,98,0)</f>
        <v>0</v>
      </c>
    </row>
    <row r="1517" spans="1:113" x14ac:dyDescent="0.3">
      <c r="A1517" s="9" t="str">
        <f t="shared" si="71"/>
        <v>E53353</v>
      </c>
      <c r="B1517" s="15" t="s">
        <v>3150</v>
      </c>
      <c r="C1517" s="15" t="s">
        <v>1655</v>
      </c>
      <c r="F1517" s="7" t="s">
        <v>15</v>
      </c>
      <c r="G1517" s="12" t="s">
        <v>5009</v>
      </c>
      <c r="H1517" s="12" t="str">
        <f>VLOOKUP($B1517,[1]Sheet1!$A:$G,5,0)</f>
        <v>faiyaz.khan@redingtongroup.com</v>
      </c>
      <c r="I1517" s="12" t="str">
        <f>VLOOKUP($B1517,[1]Sheet1!$A:$G,7,0)</f>
        <v>jaswinder.singh@redingtongroup.com</v>
      </c>
      <c r="J1517" s="12" t="s">
        <v>82</v>
      </c>
      <c r="K1517" s="7"/>
      <c r="L1517" s="7"/>
      <c r="M1517" s="8"/>
      <c r="N1517" s="7" t="str">
        <f t="shared" si="69"/>
        <v>faiyaz.khan@redingtongroup.com; jaswinder.singh@redingtongroup.com; nilesh.phirke@redingtongroup.com;christopher.joseph@redingtongroup.com</v>
      </c>
      <c r="O1517" s="7" t="str">
        <f t="shared" si="70"/>
        <v>E53353</v>
      </c>
      <c r="P1517" s="8" t="s">
        <v>5215</v>
      </c>
      <c r="Q1517" s="14">
        <f>VLOOKUP($B1517,[2]Sheet3!$G:$CZ,2,0)</f>
        <v>2400302826</v>
      </c>
      <c r="R1517" s="14">
        <f>VLOOKUP($B1517,[2]Sheet3!$G:$CZ,3,0)</f>
        <v>0</v>
      </c>
      <c r="S1517" s="14">
        <f>VLOOKUP($B1517,[2]Sheet3!$G:$CZ,4,0)</f>
        <v>0</v>
      </c>
      <c r="T1517" s="14">
        <f>VLOOKUP($B1517,[2]Sheet3!$G:$CZ,5,0)</f>
        <v>0</v>
      </c>
      <c r="U1517" s="14">
        <f>VLOOKUP($B1517,[2]Sheet3!$G:$CZ,6,0)</f>
        <v>0</v>
      </c>
      <c r="V1517" s="14">
        <f>VLOOKUP($B1517,[2]Sheet3!$G:$CZ,7,0)</f>
        <v>0</v>
      </c>
      <c r="W1517" s="14">
        <f>VLOOKUP($B1517,[2]Sheet3!$G:$CZ,8,0)</f>
        <v>0</v>
      </c>
      <c r="X1517" s="14">
        <f>VLOOKUP($B1517,[2]Sheet3!$G:$CZ,9,0)</f>
        <v>0</v>
      </c>
      <c r="Y1517" s="14">
        <f>VLOOKUP($B1517,[2]Sheet3!$G:$CZ,10,0)</f>
        <v>0</v>
      </c>
      <c r="Z1517" s="14">
        <f>VLOOKUP($B1517,[2]Sheet3!$G:$CZ,11,0)</f>
        <v>0</v>
      </c>
      <c r="AA1517" s="14">
        <f>VLOOKUP($B1517,[2]Sheet3!$G:$CZ,12,0)</f>
        <v>0</v>
      </c>
      <c r="AB1517" s="14">
        <f>VLOOKUP($B1517,[2]Sheet3!$G:$CZ,13,0)</f>
        <v>0</v>
      </c>
      <c r="AC1517" s="14">
        <f>VLOOKUP($B1517,[2]Sheet3!$G:$CZ,14,0)</f>
        <v>0</v>
      </c>
      <c r="AD1517" s="14">
        <f>VLOOKUP($B1517,[2]Sheet3!$G:$CZ,15,0)</f>
        <v>0</v>
      </c>
      <c r="AE1517" s="14">
        <f>VLOOKUP($B1517,[2]Sheet3!$G:$CZ,16,0)</f>
        <v>0</v>
      </c>
      <c r="AF1517" s="14">
        <f>VLOOKUP($B1517,[2]Sheet3!$G:$CZ,17,0)</f>
        <v>0</v>
      </c>
      <c r="AG1517" s="14">
        <f>VLOOKUP($B1517,[2]Sheet3!$G:$CZ,18,0)</f>
        <v>0</v>
      </c>
      <c r="AH1517" s="14">
        <f>VLOOKUP($B1517,[2]Sheet3!$G:$CZ,19,0)</f>
        <v>0</v>
      </c>
      <c r="AI1517" s="14">
        <f>VLOOKUP($B1517,[2]Sheet3!$G:$CZ,20,0)</f>
        <v>0</v>
      </c>
      <c r="AJ1517" s="14">
        <f>VLOOKUP($B1517,[2]Sheet3!$G:$CZ,21,0)</f>
        <v>0</v>
      </c>
      <c r="AK1517" s="14">
        <f>VLOOKUP($B1517,[2]Sheet3!$G:$CZ,22,0)</f>
        <v>0</v>
      </c>
      <c r="AL1517" s="14">
        <f>VLOOKUP($B1517,[2]Sheet3!$G:$CZ,23,0)</f>
        <v>0</v>
      </c>
      <c r="AM1517" s="14">
        <f>VLOOKUP($B1517,[2]Sheet3!$G:$CZ,24,0)</f>
        <v>0</v>
      </c>
      <c r="AN1517" s="14">
        <f>VLOOKUP($B1517,[2]Sheet3!$G:$CZ,25,0)</f>
        <v>0</v>
      </c>
      <c r="AO1517" s="14">
        <f>VLOOKUP($B1517,[2]Sheet3!$G:$CZ,26,0)</f>
        <v>0</v>
      </c>
      <c r="AP1517" s="14">
        <f>VLOOKUP($B1517,[2]Sheet3!$G:$CZ,27,0)</f>
        <v>0</v>
      </c>
      <c r="AQ1517" s="14">
        <f>VLOOKUP($B1517,[2]Sheet3!$G:$CZ,28,0)</f>
        <v>0</v>
      </c>
      <c r="AR1517" s="14">
        <f>VLOOKUP($B1517,[2]Sheet3!$G:$CZ,29,0)</f>
        <v>0</v>
      </c>
      <c r="AS1517" s="14">
        <f>VLOOKUP($B1517,[2]Sheet3!$G:$CZ,30,0)</f>
        <v>0</v>
      </c>
      <c r="AT1517" s="14">
        <f>VLOOKUP($B1517,[2]Sheet3!$G:$CZ,31,0)</f>
        <v>0</v>
      </c>
      <c r="AU1517" s="14">
        <f>VLOOKUP($B1517,[2]Sheet3!$G:$CZ,32,0)</f>
        <v>0</v>
      </c>
      <c r="AV1517" s="14">
        <f>VLOOKUP($B1517,[2]Sheet3!$G:$CZ,33,0)</f>
        <v>0</v>
      </c>
      <c r="AW1517" s="14">
        <f>VLOOKUP($B1517,[2]Sheet3!$G:$CZ,34,0)</f>
        <v>0</v>
      </c>
      <c r="AX1517" s="14">
        <f>VLOOKUP($B1517,[2]Sheet3!$G:$CZ,35,0)</f>
        <v>0</v>
      </c>
      <c r="AY1517" s="14">
        <f>VLOOKUP($B1517,[2]Sheet3!$G:$CZ,36,0)</f>
        <v>0</v>
      </c>
      <c r="AZ1517" s="14">
        <f>VLOOKUP($B1517,[2]Sheet3!$G:$CZ,37,0)</f>
        <v>0</v>
      </c>
      <c r="BA1517" s="14">
        <f>VLOOKUP($B1517,[2]Sheet3!$G:$CZ,38,0)</f>
        <v>0</v>
      </c>
      <c r="BB1517" s="14">
        <f>VLOOKUP($B1517,[2]Sheet3!$G:$CZ,39,0)</f>
        <v>0</v>
      </c>
      <c r="BC1517" s="14">
        <f>VLOOKUP($B1517,[2]Sheet3!$G:$CZ,40,0)</f>
        <v>0</v>
      </c>
      <c r="BD1517" s="14">
        <f>VLOOKUP($B1517,[2]Sheet3!$G:$CZ,41,0)</f>
        <v>0</v>
      </c>
      <c r="BE1517" s="14">
        <f>VLOOKUP($B1517,[2]Sheet3!$G:$CZ,42,0)</f>
        <v>0</v>
      </c>
      <c r="BF1517" s="14">
        <f>VLOOKUP($B1517,[2]Sheet3!$G:$CZ,43,0)</f>
        <v>0</v>
      </c>
      <c r="BG1517" s="14">
        <f>VLOOKUP($B1517,[2]Sheet3!$G:$CZ,44,0)</f>
        <v>0</v>
      </c>
      <c r="BH1517" s="14">
        <f>VLOOKUP($B1517,[2]Sheet3!$G:$CZ,45,0)</f>
        <v>0</v>
      </c>
      <c r="BI1517" s="14">
        <f>VLOOKUP($B1517,[2]Sheet3!$G:$CZ,46,0)</f>
        <v>0</v>
      </c>
      <c r="BJ1517" s="14">
        <f>VLOOKUP($B1517,[2]Sheet3!$G:$CZ,47,0)</f>
        <v>0</v>
      </c>
      <c r="BK1517" s="14">
        <f>VLOOKUP($B1517,[2]Sheet3!$G:$CZ,48,0)</f>
        <v>0</v>
      </c>
      <c r="BL1517" s="14">
        <f>VLOOKUP($B1517,[2]Sheet3!$G:$CZ,49,0)</f>
        <v>0</v>
      </c>
      <c r="BM1517" s="14">
        <f>VLOOKUP($B1517,[2]Sheet3!$G:$CZ,50,0)</f>
        <v>0</v>
      </c>
      <c r="BN1517" s="14">
        <f>VLOOKUP($B1517,[2]Sheet3!$G:$CZ,51,0)</f>
        <v>0</v>
      </c>
      <c r="BO1517" s="14">
        <f>VLOOKUP($B1517,[2]Sheet3!$G:$CZ,52,0)</f>
        <v>0</v>
      </c>
      <c r="BP1517" s="14">
        <f>VLOOKUP($B1517,[2]Sheet3!$G:$CZ,53,0)</f>
        <v>0</v>
      </c>
      <c r="BQ1517" s="14">
        <f>VLOOKUP($B1517,[2]Sheet3!$G:$CZ,54,0)</f>
        <v>0</v>
      </c>
      <c r="BR1517" s="14">
        <f>VLOOKUP($B1517,[2]Sheet3!$G:$CZ,55,0)</f>
        <v>0</v>
      </c>
      <c r="BS1517" s="14">
        <f>VLOOKUP($B1517,[2]Sheet3!$G:$CZ,56,0)</f>
        <v>0</v>
      </c>
      <c r="BT1517" s="14">
        <f>VLOOKUP($B1517,[2]Sheet3!$G:$CZ,57,0)</f>
        <v>0</v>
      </c>
      <c r="BU1517" s="14">
        <f>VLOOKUP($B1517,[2]Sheet3!$G:$CZ,58,0)</f>
        <v>0</v>
      </c>
      <c r="BV1517" s="14">
        <f>VLOOKUP($B1517,[2]Sheet3!$G:$CZ,59,0)</f>
        <v>0</v>
      </c>
      <c r="BW1517" s="14">
        <f>VLOOKUP($B1517,[2]Sheet3!$G:$CZ,60,0)</f>
        <v>0</v>
      </c>
      <c r="BX1517" s="14">
        <f>VLOOKUP($B1517,[2]Sheet3!$G:$CZ,61,0)</f>
        <v>0</v>
      </c>
      <c r="BY1517" s="14">
        <f>VLOOKUP($B1517,[2]Sheet3!$G:$CZ,62,0)</f>
        <v>0</v>
      </c>
      <c r="BZ1517" s="14">
        <f>VLOOKUP($B1517,[2]Sheet3!$G:$CZ,63,0)</f>
        <v>0</v>
      </c>
      <c r="CA1517" s="14">
        <f>VLOOKUP($B1517,[2]Sheet3!$G:$CZ,64,0)</f>
        <v>0</v>
      </c>
      <c r="CB1517" s="14">
        <f>VLOOKUP($B1517,[2]Sheet3!$G:$CZ,65,0)</f>
        <v>0</v>
      </c>
      <c r="CC1517" s="14">
        <f>VLOOKUP($B1517,[2]Sheet3!$G:$CZ,66,0)</f>
        <v>0</v>
      </c>
      <c r="CD1517" s="14">
        <f>VLOOKUP($B1517,[2]Sheet3!$G:$CZ,67,0)</f>
        <v>0</v>
      </c>
      <c r="CE1517" s="14">
        <f>VLOOKUP($B1517,[2]Sheet3!$G:$CZ,68,0)</f>
        <v>0</v>
      </c>
      <c r="CF1517" s="14">
        <f>VLOOKUP($B1517,[2]Sheet3!$G:$CZ,69,0)</f>
        <v>0</v>
      </c>
      <c r="CG1517" s="14">
        <f>VLOOKUP($B1517,[2]Sheet3!$G:$CZ,70,0)</f>
        <v>0</v>
      </c>
      <c r="CH1517" s="14">
        <f>VLOOKUP($B1517,[2]Sheet3!$G:$CZ,71,0)</f>
        <v>0</v>
      </c>
      <c r="CI1517" s="14">
        <f>VLOOKUP($B1517,[2]Sheet3!$G:$CZ,72,0)</f>
        <v>0</v>
      </c>
      <c r="CJ1517" s="14">
        <f>VLOOKUP($B1517,[2]Sheet3!$G:$CZ,73,0)</f>
        <v>0</v>
      </c>
      <c r="CK1517" s="14">
        <f>VLOOKUP($B1517,[2]Sheet3!$G:$CZ,74,0)</f>
        <v>0</v>
      </c>
      <c r="CL1517" s="14">
        <f>VLOOKUP($B1517,[2]Sheet3!$G:$CZ,75,0)</f>
        <v>0</v>
      </c>
      <c r="CM1517" s="14">
        <f>VLOOKUP($B1517,[2]Sheet3!$G:$CZ,76,0)</f>
        <v>0</v>
      </c>
      <c r="CN1517" s="14">
        <f>VLOOKUP($B1517,[2]Sheet3!$G:$CZ,77,0)</f>
        <v>0</v>
      </c>
      <c r="CO1517" s="14">
        <f>VLOOKUP($B1517,[2]Sheet3!$G:$CZ,78,0)</f>
        <v>0</v>
      </c>
      <c r="CP1517" s="14">
        <f>VLOOKUP($B1517,[2]Sheet3!$G:$CZ,79,0)</f>
        <v>0</v>
      </c>
      <c r="CQ1517" s="14">
        <f>VLOOKUP($B1517,[2]Sheet3!$G:$CZ,80,0)</f>
        <v>0</v>
      </c>
      <c r="CR1517" s="14">
        <f>VLOOKUP($B1517,[2]Sheet3!$G:$CZ,81,0)</f>
        <v>0</v>
      </c>
      <c r="CS1517" s="14">
        <f>VLOOKUP($B1517,[2]Sheet3!$G:$CZ,82,0)</f>
        <v>0</v>
      </c>
      <c r="CT1517" s="14">
        <f>VLOOKUP($B1517,[2]Sheet3!$G:$CZ,83,0)</f>
        <v>0</v>
      </c>
      <c r="CU1517" s="14">
        <f>VLOOKUP($B1517,[2]Sheet3!$G:$CZ,84,0)</f>
        <v>0</v>
      </c>
      <c r="CV1517" s="14">
        <f>VLOOKUP($B1517,[2]Sheet3!$G:$CZ,85,0)</f>
        <v>0</v>
      </c>
      <c r="CW1517" s="14">
        <f>VLOOKUP($B1517,[2]Sheet3!$G:$CZ,86,0)</f>
        <v>0</v>
      </c>
      <c r="CX1517" s="14">
        <f>VLOOKUP($B1517,[2]Sheet3!$G:$CZ,87,0)</f>
        <v>0</v>
      </c>
      <c r="CY1517" s="14">
        <f>VLOOKUP($B1517,[2]Sheet3!$G:$CZ,88,0)</f>
        <v>0</v>
      </c>
      <c r="CZ1517" s="14">
        <f>VLOOKUP($B1517,[2]Sheet3!$G:$CZ,89,0)</f>
        <v>0</v>
      </c>
      <c r="DA1517" s="14">
        <f>VLOOKUP($B1517,[2]Sheet3!$G:$CZ,90,0)</f>
        <v>0</v>
      </c>
      <c r="DB1517" s="14">
        <f>VLOOKUP($B1517,[2]Sheet3!$G:$CZ,91,0)</f>
        <v>0</v>
      </c>
      <c r="DC1517" s="14">
        <f>VLOOKUP($B1517,[2]Sheet3!$G:$CZ,92,0)</f>
        <v>0</v>
      </c>
      <c r="DD1517" s="14">
        <f>VLOOKUP($B1517,[2]Sheet3!$G:$CZ,93,0)</f>
        <v>0</v>
      </c>
      <c r="DE1517" s="14">
        <f>VLOOKUP($B1517,[2]Sheet3!$G:$CZ,94,0)</f>
        <v>0</v>
      </c>
      <c r="DF1517" s="14">
        <f>VLOOKUP($B1517,[2]Sheet3!$G:$CZ,95,0)</f>
        <v>0</v>
      </c>
      <c r="DG1517" s="14">
        <f>VLOOKUP($B1517,[2]Sheet3!$G:$CZ,96,0)</f>
        <v>0</v>
      </c>
      <c r="DH1517" s="14">
        <f>VLOOKUP($B1517,[2]Sheet3!$G:$CZ,97,0)</f>
        <v>0</v>
      </c>
      <c r="DI1517" s="14">
        <f>VLOOKUP($B1517,[2]Sheet3!$G:$CZ,98,0)</f>
        <v>0</v>
      </c>
    </row>
    <row r="1518" spans="1:113" x14ac:dyDescent="0.3">
      <c r="A1518" s="9" t="str">
        <f t="shared" si="71"/>
        <v>N43215</v>
      </c>
      <c r="B1518" s="15" t="s">
        <v>424</v>
      </c>
      <c r="C1518" s="15" t="s">
        <v>302</v>
      </c>
      <c r="F1518" s="7" t="s">
        <v>15</v>
      </c>
      <c r="G1518" s="12" t="s">
        <v>5010</v>
      </c>
      <c r="H1518" s="12" t="str">
        <f>VLOOKUP($B1518,[1]Sheet1!$A:$G,5,0)</f>
        <v>ravikant.sharma@redingtongroup.com</v>
      </c>
      <c r="I1518" s="12" t="str">
        <f>VLOOKUP($B1518,[1]Sheet1!$A:$G,7,0)</f>
        <v>sidharth.eknath@redingtongroup.com</v>
      </c>
      <c r="J1518" s="12" t="s">
        <v>82</v>
      </c>
      <c r="K1518" s="7"/>
      <c r="L1518" s="7"/>
      <c r="M1518" s="8"/>
      <c r="N1518" s="7" t="str">
        <f t="shared" si="69"/>
        <v>ravikant.sharma@redingtongroup.com; sidharth.eknath@redingtongroup.com; nilesh.phirke@redingtongroup.com;christopher.joseph@redingtongroup.com</v>
      </c>
      <c r="O1518" s="7" t="str">
        <f t="shared" si="70"/>
        <v>N43215</v>
      </c>
      <c r="P1518" s="8" t="s">
        <v>5215</v>
      </c>
      <c r="Q1518" s="14">
        <f>VLOOKUP($B1518,[2]Sheet3!$G:$CZ,2,0)</f>
        <v>2400300541</v>
      </c>
      <c r="R1518" s="14">
        <f>VLOOKUP($B1518,[2]Sheet3!$G:$CZ,3,0)</f>
        <v>2400301540</v>
      </c>
      <c r="S1518" s="14">
        <f>VLOOKUP($B1518,[2]Sheet3!$G:$CZ,4,0)</f>
        <v>0</v>
      </c>
      <c r="T1518" s="14">
        <f>VLOOKUP($B1518,[2]Sheet3!$G:$CZ,5,0)</f>
        <v>0</v>
      </c>
      <c r="U1518" s="14">
        <f>VLOOKUP($B1518,[2]Sheet3!$G:$CZ,6,0)</f>
        <v>0</v>
      </c>
      <c r="V1518" s="14">
        <f>VLOOKUP($B1518,[2]Sheet3!$G:$CZ,7,0)</f>
        <v>0</v>
      </c>
      <c r="W1518" s="14">
        <f>VLOOKUP($B1518,[2]Sheet3!$G:$CZ,8,0)</f>
        <v>0</v>
      </c>
      <c r="X1518" s="14">
        <f>VLOOKUP($B1518,[2]Sheet3!$G:$CZ,9,0)</f>
        <v>0</v>
      </c>
      <c r="Y1518" s="14">
        <f>VLOOKUP($B1518,[2]Sheet3!$G:$CZ,10,0)</f>
        <v>0</v>
      </c>
      <c r="Z1518" s="14">
        <f>VLOOKUP($B1518,[2]Sheet3!$G:$CZ,11,0)</f>
        <v>0</v>
      </c>
      <c r="AA1518" s="14">
        <f>VLOOKUP($B1518,[2]Sheet3!$G:$CZ,12,0)</f>
        <v>0</v>
      </c>
      <c r="AB1518" s="14">
        <f>VLOOKUP($B1518,[2]Sheet3!$G:$CZ,13,0)</f>
        <v>0</v>
      </c>
      <c r="AC1518" s="14">
        <f>VLOOKUP($B1518,[2]Sheet3!$G:$CZ,14,0)</f>
        <v>0</v>
      </c>
      <c r="AD1518" s="14">
        <f>VLOOKUP($B1518,[2]Sheet3!$G:$CZ,15,0)</f>
        <v>0</v>
      </c>
      <c r="AE1518" s="14">
        <f>VLOOKUP($B1518,[2]Sheet3!$G:$CZ,16,0)</f>
        <v>0</v>
      </c>
      <c r="AF1518" s="14">
        <f>VLOOKUP($B1518,[2]Sheet3!$G:$CZ,17,0)</f>
        <v>0</v>
      </c>
      <c r="AG1518" s="14">
        <f>VLOOKUP($B1518,[2]Sheet3!$G:$CZ,18,0)</f>
        <v>0</v>
      </c>
      <c r="AH1518" s="14">
        <f>VLOOKUP($B1518,[2]Sheet3!$G:$CZ,19,0)</f>
        <v>0</v>
      </c>
      <c r="AI1518" s="14">
        <f>VLOOKUP($B1518,[2]Sheet3!$G:$CZ,20,0)</f>
        <v>0</v>
      </c>
      <c r="AJ1518" s="14">
        <f>VLOOKUP($B1518,[2]Sheet3!$G:$CZ,21,0)</f>
        <v>0</v>
      </c>
      <c r="AK1518" s="14">
        <f>VLOOKUP($B1518,[2]Sheet3!$G:$CZ,22,0)</f>
        <v>0</v>
      </c>
      <c r="AL1518" s="14">
        <f>VLOOKUP($B1518,[2]Sheet3!$G:$CZ,23,0)</f>
        <v>0</v>
      </c>
      <c r="AM1518" s="14">
        <f>VLOOKUP($B1518,[2]Sheet3!$G:$CZ,24,0)</f>
        <v>0</v>
      </c>
      <c r="AN1518" s="14">
        <f>VLOOKUP($B1518,[2]Sheet3!$G:$CZ,25,0)</f>
        <v>0</v>
      </c>
      <c r="AO1518" s="14">
        <f>VLOOKUP($B1518,[2]Sheet3!$G:$CZ,26,0)</f>
        <v>0</v>
      </c>
      <c r="AP1518" s="14">
        <f>VLOOKUP($B1518,[2]Sheet3!$G:$CZ,27,0)</f>
        <v>0</v>
      </c>
      <c r="AQ1518" s="14">
        <f>VLOOKUP($B1518,[2]Sheet3!$G:$CZ,28,0)</f>
        <v>0</v>
      </c>
      <c r="AR1518" s="14">
        <f>VLOOKUP($B1518,[2]Sheet3!$G:$CZ,29,0)</f>
        <v>0</v>
      </c>
      <c r="AS1518" s="14">
        <f>VLOOKUP($B1518,[2]Sheet3!$G:$CZ,30,0)</f>
        <v>0</v>
      </c>
      <c r="AT1518" s="14">
        <f>VLOOKUP($B1518,[2]Sheet3!$G:$CZ,31,0)</f>
        <v>0</v>
      </c>
      <c r="AU1518" s="14">
        <f>VLOOKUP($B1518,[2]Sheet3!$G:$CZ,32,0)</f>
        <v>0</v>
      </c>
      <c r="AV1518" s="14">
        <f>VLOOKUP($B1518,[2]Sheet3!$G:$CZ,33,0)</f>
        <v>0</v>
      </c>
      <c r="AW1518" s="14">
        <f>VLOOKUP($B1518,[2]Sheet3!$G:$CZ,34,0)</f>
        <v>0</v>
      </c>
      <c r="AX1518" s="14">
        <f>VLOOKUP($B1518,[2]Sheet3!$G:$CZ,35,0)</f>
        <v>0</v>
      </c>
      <c r="AY1518" s="14">
        <f>VLOOKUP($B1518,[2]Sheet3!$G:$CZ,36,0)</f>
        <v>0</v>
      </c>
      <c r="AZ1518" s="14">
        <f>VLOOKUP($B1518,[2]Sheet3!$G:$CZ,37,0)</f>
        <v>0</v>
      </c>
      <c r="BA1518" s="14">
        <f>VLOOKUP($B1518,[2]Sheet3!$G:$CZ,38,0)</f>
        <v>0</v>
      </c>
      <c r="BB1518" s="14">
        <f>VLOOKUP($B1518,[2]Sheet3!$G:$CZ,39,0)</f>
        <v>0</v>
      </c>
      <c r="BC1518" s="14">
        <f>VLOOKUP($B1518,[2]Sheet3!$G:$CZ,40,0)</f>
        <v>0</v>
      </c>
      <c r="BD1518" s="14">
        <f>VLOOKUP($B1518,[2]Sheet3!$G:$CZ,41,0)</f>
        <v>0</v>
      </c>
      <c r="BE1518" s="14">
        <f>VLOOKUP($B1518,[2]Sheet3!$G:$CZ,42,0)</f>
        <v>0</v>
      </c>
      <c r="BF1518" s="14">
        <f>VLOOKUP($B1518,[2]Sheet3!$G:$CZ,43,0)</f>
        <v>0</v>
      </c>
      <c r="BG1518" s="14">
        <f>VLOOKUP($B1518,[2]Sheet3!$G:$CZ,44,0)</f>
        <v>0</v>
      </c>
      <c r="BH1518" s="14">
        <f>VLOOKUP($B1518,[2]Sheet3!$G:$CZ,45,0)</f>
        <v>0</v>
      </c>
      <c r="BI1518" s="14">
        <f>VLOOKUP($B1518,[2]Sheet3!$G:$CZ,46,0)</f>
        <v>0</v>
      </c>
      <c r="BJ1518" s="14">
        <f>VLOOKUP($B1518,[2]Sheet3!$G:$CZ,47,0)</f>
        <v>0</v>
      </c>
      <c r="BK1518" s="14">
        <f>VLOOKUP($B1518,[2]Sheet3!$G:$CZ,48,0)</f>
        <v>0</v>
      </c>
      <c r="BL1518" s="14">
        <f>VLOOKUP($B1518,[2]Sheet3!$G:$CZ,49,0)</f>
        <v>0</v>
      </c>
      <c r="BM1518" s="14">
        <f>VLOOKUP($B1518,[2]Sheet3!$G:$CZ,50,0)</f>
        <v>0</v>
      </c>
      <c r="BN1518" s="14">
        <f>VLOOKUP($B1518,[2]Sheet3!$G:$CZ,51,0)</f>
        <v>0</v>
      </c>
      <c r="BO1518" s="14">
        <f>VLOOKUP($B1518,[2]Sheet3!$G:$CZ,52,0)</f>
        <v>0</v>
      </c>
      <c r="BP1518" s="14">
        <f>VLOOKUP($B1518,[2]Sheet3!$G:$CZ,53,0)</f>
        <v>0</v>
      </c>
      <c r="BQ1518" s="14">
        <f>VLOOKUP($B1518,[2]Sheet3!$G:$CZ,54,0)</f>
        <v>0</v>
      </c>
      <c r="BR1518" s="14">
        <f>VLOOKUP($B1518,[2]Sheet3!$G:$CZ,55,0)</f>
        <v>0</v>
      </c>
      <c r="BS1518" s="14">
        <f>VLOOKUP($B1518,[2]Sheet3!$G:$CZ,56,0)</f>
        <v>0</v>
      </c>
      <c r="BT1518" s="14">
        <f>VLOOKUP($B1518,[2]Sheet3!$G:$CZ,57,0)</f>
        <v>0</v>
      </c>
      <c r="BU1518" s="14">
        <f>VLOOKUP($B1518,[2]Sheet3!$G:$CZ,58,0)</f>
        <v>0</v>
      </c>
      <c r="BV1518" s="14">
        <f>VLOOKUP($B1518,[2]Sheet3!$G:$CZ,59,0)</f>
        <v>0</v>
      </c>
      <c r="BW1518" s="14">
        <f>VLOOKUP($B1518,[2]Sheet3!$G:$CZ,60,0)</f>
        <v>0</v>
      </c>
      <c r="BX1518" s="14">
        <f>VLOOKUP($B1518,[2]Sheet3!$G:$CZ,61,0)</f>
        <v>0</v>
      </c>
      <c r="BY1518" s="14">
        <f>VLOOKUP($B1518,[2]Sheet3!$G:$CZ,62,0)</f>
        <v>0</v>
      </c>
      <c r="BZ1518" s="14">
        <f>VLOOKUP($B1518,[2]Sheet3!$G:$CZ,63,0)</f>
        <v>0</v>
      </c>
      <c r="CA1518" s="14">
        <f>VLOOKUP($B1518,[2]Sheet3!$G:$CZ,64,0)</f>
        <v>0</v>
      </c>
      <c r="CB1518" s="14">
        <f>VLOOKUP($B1518,[2]Sheet3!$G:$CZ,65,0)</f>
        <v>0</v>
      </c>
      <c r="CC1518" s="14">
        <f>VLOOKUP($B1518,[2]Sheet3!$G:$CZ,66,0)</f>
        <v>0</v>
      </c>
      <c r="CD1518" s="14">
        <f>VLOOKUP($B1518,[2]Sheet3!$G:$CZ,67,0)</f>
        <v>0</v>
      </c>
      <c r="CE1518" s="14">
        <f>VLOOKUP($B1518,[2]Sheet3!$G:$CZ,68,0)</f>
        <v>0</v>
      </c>
      <c r="CF1518" s="14">
        <f>VLOOKUP($B1518,[2]Sheet3!$G:$CZ,69,0)</f>
        <v>0</v>
      </c>
      <c r="CG1518" s="14">
        <f>VLOOKUP($B1518,[2]Sheet3!$G:$CZ,70,0)</f>
        <v>0</v>
      </c>
      <c r="CH1518" s="14">
        <f>VLOOKUP($B1518,[2]Sheet3!$G:$CZ,71,0)</f>
        <v>0</v>
      </c>
      <c r="CI1518" s="14">
        <f>VLOOKUP($B1518,[2]Sheet3!$G:$CZ,72,0)</f>
        <v>0</v>
      </c>
      <c r="CJ1518" s="14">
        <f>VLOOKUP($B1518,[2]Sheet3!$G:$CZ,73,0)</f>
        <v>0</v>
      </c>
      <c r="CK1518" s="14">
        <f>VLOOKUP($B1518,[2]Sheet3!$G:$CZ,74,0)</f>
        <v>0</v>
      </c>
      <c r="CL1518" s="14">
        <f>VLOOKUP($B1518,[2]Sheet3!$G:$CZ,75,0)</f>
        <v>0</v>
      </c>
      <c r="CM1518" s="14">
        <f>VLOOKUP($B1518,[2]Sheet3!$G:$CZ,76,0)</f>
        <v>0</v>
      </c>
      <c r="CN1518" s="14">
        <f>VLOOKUP($B1518,[2]Sheet3!$G:$CZ,77,0)</f>
        <v>0</v>
      </c>
      <c r="CO1518" s="14">
        <f>VLOOKUP($B1518,[2]Sheet3!$G:$CZ,78,0)</f>
        <v>0</v>
      </c>
      <c r="CP1518" s="14">
        <f>VLOOKUP($B1518,[2]Sheet3!$G:$CZ,79,0)</f>
        <v>0</v>
      </c>
      <c r="CQ1518" s="14">
        <f>VLOOKUP($B1518,[2]Sheet3!$G:$CZ,80,0)</f>
        <v>0</v>
      </c>
      <c r="CR1518" s="14">
        <f>VLOOKUP($B1518,[2]Sheet3!$G:$CZ,81,0)</f>
        <v>0</v>
      </c>
      <c r="CS1518" s="14">
        <f>VLOOKUP($B1518,[2]Sheet3!$G:$CZ,82,0)</f>
        <v>0</v>
      </c>
      <c r="CT1518" s="14">
        <f>VLOOKUP($B1518,[2]Sheet3!$G:$CZ,83,0)</f>
        <v>0</v>
      </c>
      <c r="CU1518" s="14">
        <f>VLOOKUP($B1518,[2]Sheet3!$G:$CZ,84,0)</f>
        <v>0</v>
      </c>
      <c r="CV1518" s="14">
        <f>VLOOKUP($B1518,[2]Sheet3!$G:$CZ,85,0)</f>
        <v>0</v>
      </c>
      <c r="CW1518" s="14">
        <f>VLOOKUP($B1518,[2]Sheet3!$G:$CZ,86,0)</f>
        <v>0</v>
      </c>
      <c r="CX1518" s="14">
        <f>VLOOKUP($B1518,[2]Sheet3!$G:$CZ,87,0)</f>
        <v>0</v>
      </c>
      <c r="CY1518" s="14">
        <f>VLOOKUP($B1518,[2]Sheet3!$G:$CZ,88,0)</f>
        <v>0</v>
      </c>
      <c r="CZ1518" s="14">
        <f>VLOOKUP($B1518,[2]Sheet3!$G:$CZ,89,0)</f>
        <v>0</v>
      </c>
      <c r="DA1518" s="14">
        <f>VLOOKUP($B1518,[2]Sheet3!$G:$CZ,90,0)</f>
        <v>0</v>
      </c>
      <c r="DB1518" s="14">
        <f>VLOOKUP($B1518,[2]Sheet3!$G:$CZ,91,0)</f>
        <v>0</v>
      </c>
      <c r="DC1518" s="14">
        <f>VLOOKUP($B1518,[2]Sheet3!$G:$CZ,92,0)</f>
        <v>0</v>
      </c>
      <c r="DD1518" s="14">
        <f>VLOOKUP($B1518,[2]Sheet3!$G:$CZ,93,0)</f>
        <v>0</v>
      </c>
      <c r="DE1518" s="14">
        <f>VLOOKUP($B1518,[2]Sheet3!$G:$CZ,94,0)</f>
        <v>0</v>
      </c>
      <c r="DF1518" s="14">
        <f>VLOOKUP($B1518,[2]Sheet3!$G:$CZ,95,0)</f>
        <v>0</v>
      </c>
      <c r="DG1518" s="14">
        <f>VLOOKUP($B1518,[2]Sheet3!$G:$CZ,96,0)</f>
        <v>0</v>
      </c>
      <c r="DH1518" s="14">
        <f>VLOOKUP($B1518,[2]Sheet3!$G:$CZ,97,0)</f>
        <v>0</v>
      </c>
      <c r="DI1518" s="14">
        <f>VLOOKUP($B1518,[2]Sheet3!$G:$CZ,98,0)</f>
        <v>0</v>
      </c>
    </row>
    <row r="1519" spans="1:113" x14ac:dyDescent="0.3">
      <c r="A1519" s="9" t="str">
        <f t="shared" si="71"/>
        <v>WA3198</v>
      </c>
      <c r="B1519" s="15" t="s">
        <v>3151</v>
      </c>
      <c r="C1519" s="15" t="s">
        <v>3152</v>
      </c>
      <c r="F1519" s="7" t="s">
        <v>15</v>
      </c>
      <c r="G1519" s="12" t="s">
        <v>5011</v>
      </c>
      <c r="H1519" s="12" t="str">
        <f>VLOOKUP($B1519,[1]Sheet1!$A:$G,5,0)</f>
        <v>arpit.shukla@redingtongroup.com</v>
      </c>
      <c r="I1519" s="12" t="str">
        <f>VLOOKUP($B1519,[1]Sheet1!$A:$G,7,0)</f>
        <v>dilip.vishwa@redingtongroup.com</v>
      </c>
      <c r="J1519" s="12" t="s">
        <v>82</v>
      </c>
      <c r="K1519" s="7"/>
      <c r="L1519" s="7"/>
      <c r="M1519" s="8"/>
      <c r="N1519" s="7" t="str">
        <f t="shared" si="69"/>
        <v>arpit.shukla@redingtongroup.com; dilip.vishwa@redingtongroup.com; nilesh.phirke@redingtongroup.com;christopher.joseph@redingtongroup.com</v>
      </c>
      <c r="O1519" s="7" t="str">
        <f t="shared" si="70"/>
        <v>WA3198</v>
      </c>
      <c r="P1519" s="8" t="s">
        <v>5215</v>
      </c>
      <c r="Q1519" s="14">
        <f>VLOOKUP($B1519,[2]Sheet3!$G:$CZ,2,0)</f>
        <v>2400299260</v>
      </c>
      <c r="R1519" s="14">
        <f>VLOOKUP($B1519,[2]Sheet3!$G:$CZ,3,0)</f>
        <v>0</v>
      </c>
      <c r="S1519" s="14">
        <f>VLOOKUP($B1519,[2]Sheet3!$G:$CZ,4,0)</f>
        <v>0</v>
      </c>
      <c r="T1519" s="14">
        <f>VLOOKUP($B1519,[2]Sheet3!$G:$CZ,5,0)</f>
        <v>0</v>
      </c>
      <c r="U1519" s="14">
        <f>VLOOKUP($B1519,[2]Sheet3!$G:$CZ,6,0)</f>
        <v>0</v>
      </c>
      <c r="V1519" s="14">
        <f>VLOOKUP($B1519,[2]Sheet3!$G:$CZ,7,0)</f>
        <v>0</v>
      </c>
      <c r="W1519" s="14">
        <f>VLOOKUP($B1519,[2]Sheet3!$G:$CZ,8,0)</f>
        <v>0</v>
      </c>
      <c r="X1519" s="14">
        <f>VLOOKUP($B1519,[2]Sheet3!$G:$CZ,9,0)</f>
        <v>0</v>
      </c>
      <c r="Y1519" s="14">
        <f>VLOOKUP($B1519,[2]Sheet3!$G:$CZ,10,0)</f>
        <v>0</v>
      </c>
      <c r="Z1519" s="14">
        <f>VLOOKUP($B1519,[2]Sheet3!$G:$CZ,11,0)</f>
        <v>0</v>
      </c>
      <c r="AA1519" s="14">
        <f>VLOOKUP($B1519,[2]Sheet3!$G:$CZ,12,0)</f>
        <v>0</v>
      </c>
      <c r="AB1519" s="14">
        <f>VLOOKUP($B1519,[2]Sheet3!$G:$CZ,13,0)</f>
        <v>0</v>
      </c>
      <c r="AC1519" s="14">
        <f>VLOOKUP($B1519,[2]Sheet3!$G:$CZ,14,0)</f>
        <v>0</v>
      </c>
      <c r="AD1519" s="14">
        <f>VLOOKUP($B1519,[2]Sheet3!$G:$CZ,15,0)</f>
        <v>0</v>
      </c>
      <c r="AE1519" s="14">
        <f>VLOOKUP($B1519,[2]Sheet3!$G:$CZ,16,0)</f>
        <v>0</v>
      </c>
      <c r="AF1519" s="14">
        <f>VLOOKUP($B1519,[2]Sheet3!$G:$CZ,17,0)</f>
        <v>0</v>
      </c>
      <c r="AG1519" s="14">
        <f>VLOOKUP($B1519,[2]Sheet3!$G:$CZ,18,0)</f>
        <v>0</v>
      </c>
      <c r="AH1519" s="14">
        <f>VLOOKUP($B1519,[2]Sheet3!$G:$CZ,19,0)</f>
        <v>0</v>
      </c>
      <c r="AI1519" s="14">
        <f>VLOOKUP($B1519,[2]Sheet3!$G:$CZ,20,0)</f>
        <v>0</v>
      </c>
      <c r="AJ1519" s="14">
        <f>VLOOKUP($B1519,[2]Sheet3!$G:$CZ,21,0)</f>
        <v>0</v>
      </c>
      <c r="AK1519" s="14">
        <f>VLOOKUP($B1519,[2]Sheet3!$G:$CZ,22,0)</f>
        <v>0</v>
      </c>
      <c r="AL1519" s="14">
        <f>VLOOKUP($B1519,[2]Sheet3!$G:$CZ,23,0)</f>
        <v>0</v>
      </c>
      <c r="AM1519" s="14">
        <f>VLOOKUP($B1519,[2]Sheet3!$G:$CZ,24,0)</f>
        <v>0</v>
      </c>
      <c r="AN1519" s="14">
        <f>VLOOKUP($B1519,[2]Sheet3!$G:$CZ,25,0)</f>
        <v>0</v>
      </c>
      <c r="AO1519" s="14">
        <f>VLOOKUP($B1519,[2]Sheet3!$G:$CZ,26,0)</f>
        <v>0</v>
      </c>
      <c r="AP1519" s="14">
        <f>VLOOKUP($B1519,[2]Sheet3!$G:$CZ,27,0)</f>
        <v>0</v>
      </c>
      <c r="AQ1519" s="14">
        <f>VLOOKUP($B1519,[2]Sheet3!$G:$CZ,28,0)</f>
        <v>0</v>
      </c>
      <c r="AR1519" s="14">
        <f>VLOOKUP($B1519,[2]Sheet3!$G:$CZ,29,0)</f>
        <v>0</v>
      </c>
      <c r="AS1519" s="14">
        <f>VLOOKUP($B1519,[2]Sheet3!$G:$CZ,30,0)</f>
        <v>0</v>
      </c>
      <c r="AT1519" s="14">
        <f>VLOOKUP($B1519,[2]Sheet3!$G:$CZ,31,0)</f>
        <v>0</v>
      </c>
      <c r="AU1519" s="14">
        <f>VLOOKUP($B1519,[2]Sheet3!$G:$CZ,32,0)</f>
        <v>0</v>
      </c>
      <c r="AV1519" s="14">
        <f>VLOOKUP($B1519,[2]Sheet3!$G:$CZ,33,0)</f>
        <v>0</v>
      </c>
      <c r="AW1519" s="14">
        <f>VLOOKUP($B1519,[2]Sheet3!$G:$CZ,34,0)</f>
        <v>0</v>
      </c>
      <c r="AX1519" s="14">
        <f>VLOOKUP($B1519,[2]Sheet3!$G:$CZ,35,0)</f>
        <v>0</v>
      </c>
      <c r="AY1519" s="14">
        <f>VLOOKUP($B1519,[2]Sheet3!$G:$CZ,36,0)</f>
        <v>0</v>
      </c>
      <c r="AZ1519" s="14">
        <f>VLOOKUP($B1519,[2]Sheet3!$G:$CZ,37,0)</f>
        <v>0</v>
      </c>
      <c r="BA1519" s="14">
        <f>VLOOKUP($B1519,[2]Sheet3!$G:$CZ,38,0)</f>
        <v>0</v>
      </c>
      <c r="BB1519" s="14">
        <f>VLOOKUP($B1519,[2]Sheet3!$G:$CZ,39,0)</f>
        <v>0</v>
      </c>
      <c r="BC1519" s="14">
        <f>VLOOKUP($B1519,[2]Sheet3!$G:$CZ,40,0)</f>
        <v>0</v>
      </c>
      <c r="BD1519" s="14">
        <f>VLOOKUP($B1519,[2]Sheet3!$G:$CZ,41,0)</f>
        <v>0</v>
      </c>
      <c r="BE1519" s="14">
        <f>VLOOKUP($B1519,[2]Sheet3!$G:$CZ,42,0)</f>
        <v>0</v>
      </c>
      <c r="BF1519" s="14">
        <f>VLOOKUP($B1519,[2]Sheet3!$G:$CZ,43,0)</f>
        <v>0</v>
      </c>
      <c r="BG1519" s="14">
        <f>VLOOKUP($B1519,[2]Sheet3!$G:$CZ,44,0)</f>
        <v>0</v>
      </c>
      <c r="BH1519" s="14">
        <f>VLOOKUP($B1519,[2]Sheet3!$G:$CZ,45,0)</f>
        <v>0</v>
      </c>
      <c r="BI1519" s="14">
        <f>VLOOKUP($B1519,[2]Sheet3!$G:$CZ,46,0)</f>
        <v>0</v>
      </c>
      <c r="BJ1519" s="14">
        <f>VLOOKUP($B1519,[2]Sheet3!$G:$CZ,47,0)</f>
        <v>0</v>
      </c>
      <c r="BK1519" s="14">
        <f>VLOOKUP($B1519,[2]Sheet3!$G:$CZ,48,0)</f>
        <v>0</v>
      </c>
      <c r="BL1519" s="14">
        <f>VLOOKUP($B1519,[2]Sheet3!$G:$CZ,49,0)</f>
        <v>0</v>
      </c>
      <c r="BM1519" s="14">
        <f>VLOOKUP($B1519,[2]Sheet3!$G:$CZ,50,0)</f>
        <v>0</v>
      </c>
      <c r="BN1519" s="14">
        <f>VLOOKUP($B1519,[2]Sheet3!$G:$CZ,51,0)</f>
        <v>0</v>
      </c>
      <c r="BO1519" s="14">
        <f>VLOOKUP($B1519,[2]Sheet3!$G:$CZ,52,0)</f>
        <v>0</v>
      </c>
      <c r="BP1519" s="14">
        <f>VLOOKUP($B1519,[2]Sheet3!$G:$CZ,53,0)</f>
        <v>0</v>
      </c>
      <c r="BQ1519" s="14">
        <f>VLOOKUP($B1519,[2]Sheet3!$G:$CZ,54,0)</f>
        <v>0</v>
      </c>
      <c r="BR1519" s="14">
        <f>VLOOKUP($B1519,[2]Sheet3!$G:$CZ,55,0)</f>
        <v>0</v>
      </c>
      <c r="BS1519" s="14">
        <f>VLOOKUP($B1519,[2]Sheet3!$G:$CZ,56,0)</f>
        <v>0</v>
      </c>
      <c r="BT1519" s="14">
        <f>VLOOKUP($B1519,[2]Sheet3!$G:$CZ,57,0)</f>
        <v>0</v>
      </c>
      <c r="BU1519" s="14">
        <f>VLOOKUP($B1519,[2]Sheet3!$G:$CZ,58,0)</f>
        <v>0</v>
      </c>
      <c r="BV1519" s="14">
        <f>VLOOKUP($B1519,[2]Sheet3!$G:$CZ,59,0)</f>
        <v>0</v>
      </c>
      <c r="BW1519" s="14">
        <f>VLOOKUP($B1519,[2]Sheet3!$G:$CZ,60,0)</f>
        <v>0</v>
      </c>
      <c r="BX1519" s="14">
        <f>VLOOKUP($B1519,[2]Sheet3!$G:$CZ,61,0)</f>
        <v>0</v>
      </c>
      <c r="BY1519" s="14">
        <f>VLOOKUP($B1519,[2]Sheet3!$G:$CZ,62,0)</f>
        <v>0</v>
      </c>
      <c r="BZ1519" s="14">
        <f>VLOOKUP($B1519,[2]Sheet3!$G:$CZ,63,0)</f>
        <v>0</v>
      </c>
      <c r="CA1519" s="14">
        <f>VLOOKUP($B1519,[2]Sheet3!$G:$CZ,64,0)</f>
        <v>0</v>
      </c>
      <c r="CB1519" s="14">
        <f>VLOOKUP($B1519,[2]Sheet3!$G:$CZ,65,0)</f>
        <v>0</v>
      </c>
      <c r="CC1519" s="14">
        <f>VLOOKUP($B1519,[2]Sheet3!$G:$CZ,66,0)</f>
        <v>0</v>
      </c>
      <c r="CD1519" s="14">
        <f>VLOOKUP($B1519,[2]Sheet3!$G:$CZ,67,0)</f>
        <v>0</v>
      </c>
      <c r="CE1519" s="14">
        <f>VLOOKUP($B1519,[2]Sheet3!$G:$CZ,68,0)</f>
        <v>0</v>
      </c>
      <c r="CF1519" s="14">
        <f>VLOOKUP($B1519,[2]Sheet3!$G:$CZ,69,0)</f>
        <v>0</v>
      </c>
      <c r="CG1519" s="14">
        <f>VLOOKUP($B1519,[2]Sheet3!$G:$CZ,70,0)</f>
        <v>0</v>
      </c>
      <c r="CH1519" s="14">
        <f>VLOOKUP($B1519,[2]Sheet3!$G:$CZ,71,0)</f>
        <v>0</v>
      </c>
      <c r="CI1519" s="14">
        <f>VLOOKUP($B1519,[2]Sheet3!$G:$CZ,72,0)</f>
        <v>0</v>
      </c>
      <c r="CJ1519" s="14">
        <f>VLOOKUP($B1519,[2]Sheet3!$G:$CZ,73,0)</f>
        <v>0</v>
      </c>
      <c r="CK1519" s="14">
        <f>VLOOKUP($B1519,[2]Sheet3!$G:$CZ,74,0)</f>
        <v>0</v>
      </c>
      <c r="CL1519" s="14">
        <f>VLOOKUP($B1519,[2]Sheet3!$G:$CZ,75,0)</f>
        <v>0</v>
      </c>
      <c r="CM1519" s="14">
        <f>VLOOKUP($B1519,[2]Sheet3!$G:$CZ,76,0)</f>
        <v>0</v>
      </c>
      <c r="CN1519" s="14">
        <f>VLOOKUP($B1519,[2]Sheet3!$G:$CZ,77,0)</f>
        <v>0</v>
      </c>
      <c r="CO1519" s="14">
        <f>VLOOKUP($B1519,[2]Sheet3!$G:$CZ,78,0)</f>
        <v>0</v>
      </c>
      <c r="CP1519" s="14">
        <f>VLOOKUP($B1519,[2]Sheet3!$G:$CZ,79,0)</f>
        <v>0</v>
      </c>
      <c r="CQ1519" s="14">
        <f>VLOOKUP($B1519,[2]Sheet3!$G:$CZ,80,0)</f>
        <v>0</v>
      </c>
      <c r="CR1519" s="14">
        <f>VLOOKUP($B1519,[2]Sheet3!$G:$CZ,81,0)</f>
        <v>0</v>
      </c>
      <c r="CS1519" s="14">
        <f>VLOOKUP($B1519,[2]Sheet3!$G:$CZ,82,0)</f>
        <v>0</v>
      </c>
      <c r="CT1519" s="14">
        <f>VLOOKUP($B1519,[2]Sheet3!$G:$CZ,83,0)</f>
        <v>0</v>
      </c>
      <c r="CU1519" s="14">
        <f>VLOOKUP($B1519,[2]Sheet3!$G:$CZ,84,0)</f>
        <v>0</v>
      </c>
      <c r="CV1519" s="14">
        <f>VLOOKUP($B1519,[2]Sheet3!$G:$CZ,85,0)</f>
        <v>0</v>
      </c>
      <c r="CW1519" s="14">
        <f>VLOOKUP($B1519,[2]Sheet3!$G:$CZ,86,0)</f>
        <v>0</v>
      </c>
      <c r="CX1519" s="14">
        <f>VLOOKUP($B1519,[2]Sheet3!$G:$CZ,87,0)</f>
        <v>0</v>
      </c>
      <c r="CY1519" s="14">
        <f>VLOOKUP($B1519,[2]Sheet3!$G:$CZ,88,0)</f>
        <v>0</v>
      </c>
      <c r="CZ1519" s="14">
        <f>VLOOKUP($B1519,[2]Sheet3!$G:$CZ,89,0)</f>
        <v>0</v>
      </c>
      <c r="DA1519" s="14">
        <f>VLOOKUP($B1519,[2]Sheet3!$G:$CZ,90,0)</f>
        <v>0</v>
      </c>
      <c r="DB1519" s="14">
        <f>VLOOKUP($B1519,[2]Sheet3!$G:$CZ,91,0)</f>
        <v>0</v>
      </c>
      <c r="DC1519" s="14">
        <f>VLOOKUP($B1519,[2]Sheet3!$G:$CZ,92,0)</f>
        <v>0</v>
      </c>
      <c r="DD1519" s="14">
        <f>VLOOKUP($B1519,[2]Sheet3!$G:$CZ,93,0)</f>
        <v>0</v>
      </c>
      <c r="DE1519" s="14">
        <f>VLOOKUP($B1519,[2]Sheet3!$G:$CZ,94,0)</f>
        <v>0</v>
      </c>
      <c r="DF1519" s="14">
        <f>VLOOKUP($B1519,[2]Sheet3!$G:$CZ,95,0)</f>
        <v>0</v>
      </c>
      <c r="DG1519" s="14">
        <f>VLOOKUP($B1519,[2]Sheet3!$G:$CZ,96,0)</f>
        <v>0</v>
      </c>
      <c r="DH1519" s="14">
        <f>VLOOKUP($B1519,[2]Sheet3!$G:$CZ,97,0)</f>
        <v>0</v>
      </c>
      <c r="DI1519" s="14">
        <f>VLOOKUP($B1519,[2]Sheet3!$G:$CZ,98,0)</f>
        <v>0</v>
      </c>
    </row>
    <row r="1520" spans="1:113" x14ac:dyDescent="0.3">
      <c r="A1520" s="9" t="str">
        <f t="shared" si="71"/>
        <v>WA3260</v>
      </c>
      <c r="B1520" s="15" t="s">
        <v>3153</v>
      </c>
      <c r="C1520" s="15" t="s">
        <v>3154</v>
      </c>
      <c r="F1520" s="7" t="s">
        <v>15</v>
      </c>
      <c r="G1520" s="12" t="s">
        <v>5012</v>
      </c>
      <c r="H1520" s="12" t="str">
        <f>VLOOKUP($B1520,[1]Sheet1!$A:$G,5,0)</f>
        <v>arpit.shukla@redingtongroup.com</v>
      </c>
      <c r="I1520" s="12" t="str">
        <f>VLOOKUP($B1520,[1]Sheet1!$A:$G,7,0)</f>
        <v>dilip.vishwa@redingtongroup.com</v>
      </c>
      <c r="J1520" s="12" t="s">
        <v>82</v>
      </c>
      <c r="K1520" s="7"/>
      <c r="L1520" s="7"/>
      <c r="M1520" s="8"/>
      <c r="N1520" s="7" t="str">
        <f t="shared" si="69"/>
        <v>arpit.shukla@redingtongroup.com; dilip.vishwa@redingtongroup.com; nilesh.phirke@redingtongroup.com;christopher.joseph@redingtongroup.com</v>
      </c>
      <c r="O1520" s="7" t="str">
        <f t="shared" si="70"/>
        <v>WA3260</v>
      </c>
      <c r="P1520" s="8" t="s">
        <v>5215</v>
      </c>
      <c r="Q1520" s="14">
        <f>VLOOKUP($B1520,[2]Sheet3!$G:$CZ,2,0)</f>
        <v>2400299391</v>
      </c>
      <c r="R1520" s="14">
        <f>VLOOKUP($B1520,[2]Sheet3!$G:$CZ,3,0)</f>
        <v>0</v>
      </c>
      <c r="S1520" s="14">
        <f>VLOOKUP($B1520,[2]Sheet3!$G:$CZ,4,0)</f>
        <v>0</v>
      </c>
      <c r="T1520" s="14">
        <f>VLOOKUP($B1520,[2]Sheet3!$G:$CZ,5,0)</f>
        <v>0</v>
      </c>
      <c r="U1520" s="14">
        <f>VLOOKUP($B1520,[2]Sheet3!$G:$CZ,6,0)</f>
        <v>0</v>
      </c>
      <c r="V1520" s="14">
        <f>VLOOKUP($B1520,[2]Sheet3!$G:$CZ,7,0)</f>
        <v>0</v>
      </c>
      <c r="W1520" s="14">
        <f>VLOOKUP($B1520,[2]Sheet3!$G:$CZ,8,0)</f>
        <v>0</v>
      </c>
      <c r="X1520" s="14">
        <f>VLOOKUP($B1520,[2]Sheet3!$G:$CZ,9,0)</f>
        <v>0</v>
      </c>
      <c r="Y1520" s="14">
        <f>VLOOKUP($B1520,[2]Sheet3!$G:$CZ,10,0)</f>
        <v>0</v>
      </c>
      <c r="Z1520" s="14">
        <f>VLOOKUP($B1520,[2]Sheet3!$G:$CZ,11,0)</f>
        <v>0</v>
      </c>
      <c r="AA1520" s="14">
        <f>VLOOKUP($B1520,[2]Sheet3!$G:$CZ,12,0)</f>
        <v>0</v>
      </c>
      <c r="AB1520" s="14">
        <f>VLOOKUP($B1520,[2]Sheet3!$G:$CZ,13,0)</f>
        <v>0</v>
      </c>
      <c r="AC1520" s="14">
        <f>VLOOKUP($B1520,[2]Sheet3!$G:$CZ,14,0)</f>
        <v>0</v>
      </c>
      <c r="AD1520" s="14">
        <f>VLOOKUP($B1520,[2]Sheet3!$G:$CZ,15,0)</f>
        <v>0</v>
      </c>
      <c r="AE1520" s="14">
        <f>VLOOKUP($B1520,[2]Sheet3!$G:$CZ,16,0)</f>
        <v>0</v>
      </c>
      <c r="AF1520" s="14">
        <f>VLOOKUP($B1520,[2]Sheet3!$G:$CZ,17,0)</f>
        <v>0</v>
      </c>
      <c r="AG1520" s="14">
        <f>VLOOKUP($B1520,[2]Sheet3!$G:$CZ,18,0)</f>
        <v>0</v>
      </c>
      <c r="AH1520" s="14">
        <f>VLOOKUP($B1520,[2]Sheet3!$G:$CZ,19,0)</f>
        <v>0</v>
      </c>
      <c r="AI1520" s="14">
        <f>VLOOKUP($B1520,[2]Sheet3!$G:$CZ,20,0)</f>
        <v>0</v>
      </c>
      <c r="AJ1520" s="14">
        <f>VLOOKUP($B1520,[2]Sheet3!$G:$CZ,21,0)</f>
        <v>0</v>
      </c>
      <c r="AK1520" s="14">
        <f>VLOOKUP($B1520,[2]Sheet3!$G:$CZ,22,0)</f>
        <v>0</v>
      </c>
      <c r="AL1520" s="14">
        <f>VLOOKUP($B1520,[2]Sheet3!$G:$CZ,23,0)</f>
        <v>0</v>
      </c>
      <c r="AM1520" s="14">
        <f>VLOOKUP($B1520,[2]Sheet3!$G:$CZ,24,0)</f>
        <v>0</v>
      </c>
      <c r="AN1520" s="14">
        <f>VLOOKUP($B1520,[2]Sheet3!$G:$CZ,25,0)</f>
        <v>0</v>
      </c>
      <c r="AO1520" s="14">
        <f>VLOOKUP($B1520,[2]Sheet3!$G:$CZ,26,0)</f>
        <v>0</v>
      </c>
      <c r="AP1520" s="14">
        <f>VLOOKUP($B1520,[2]Sheet3!$G:$CZ,27,0)</f>
        <v>0</v>
      </c>
      <c r="AQ1520" s="14">
        <f>VLOOKUP($B1520,[2]Sheet3!$G:$CZ,28,0)</f>
        <v>0</v>
      </c>
      <c r="AR1520" s="14">
        <f>VLOOKUP($B1520,[2]Sheet3!$G:$CZ,29,0)</f>
        <v>0</v>
      </c>
      <c r="AS1520" s="14">
        <f>VLOOKUP($B1520,[2]Sheet3!$G:$CZ,30,0)</f>
        <v>0</v>
      </c>
      <c r="AT1520" s="14">
        <f>VLOOKUP($B1520,[2]Sheet3!$G:$CZ,31,0)</f>
        <v>0</v>
      </c>
      <c r="AU1520" s="14">
        <f>VLOOKUP($B1520,[2]Sheet3!$G:$CZ,32,0)</f>
        <v>0</v>
      </c>
      <c r="AV1520" s="14">
        <f>VLOOKUP($B1520,[2]Sheet3!$G:$CZ,33,0)</f>
        <v>0</v>
      </c>
      <c r="AW1520" s="14">
        <f>VLOOKUP($B1520,[2]Sheet3!$G:$CZ,34,0)</f>
        <v>0</v>
      </c>
      <c r="AX1520" s="14">
        <f>VLOOKUP($B1520,[2]Sheet3!$G:$CZ,35,0)</f>
        <v>0</v>
      </c>
      <c r="AY1520" s="14">
        <f>VLOOKUP($B1520,[2]Sheet3!$G:$CZ,36,0)</f>
        <v>0</v>
      </c>
      <c r="AZ1520" s="14">
        <f>VLOOKUP($B1520,[2]Sheet3!$G:$CZ,37,0)</f>
        <v>0</v>
      </c>
      <c r="BA1520" s="14">
        <f>VLOOKUP($B1520,[2]Sheet3!$G:$CZ,38,0)</f>
        <v>0</v>
      </c>
      <c r="BB1520" s="14">
        <f>VLOOKUP($B1520,[2]Sheet3!$G:$CZ,39,0)</f>
        <v>0</v>
      </c>
      <c r="BC1520" s="14">
        <f>VLOOKUP($B1520,[2]Sheet3!$G:$CZ,40,0)</f>
        <v>0</v>
      </c>
      <c r="BD1520" s="14">
        <f>VLOOKUP($B1520,[2]Sheet3!$G:$CZ,41,0)</f>
        <v>0</v>
      </c>
      <c r="BE1520" s="14">
        <f>VLOOKUP($B1520,[2]Sheet3!$G:$CZ,42,0)</f>
        <v>0</v>
      </c>
      <c r="BF1520" s="14">
        <f>VLOOKUP($B1520,[2]Sheet3!$G:$CZ,43,0)</f>
        <v>0</v>
      </c>
      <c r="BG1520" s="14">
        <f>VLOOKUP($B1520,[2]Sheet3!$G:$CZ,44,0)</f>
        <v>0</v>
      </c>
      <c r="BH1520" s="14">
        <f>VLOOKUP($B1520,[2]Sheet3!$G:$CZ,45,0)</f>
        <v>0</v>
      </c>
      <c r="BI1520" s="14">
        <f>VLOOKUP($B1520,[2]Sheet3!$G:$CZ,46,0)</f>
        <v>0</v>
      </c>
      <c r="BJ1520" s="14">
        <f>VLOOKUP($B1520,[2]Sheet3!$G:$CZ,47,0)</f>
        <v>0</v>
      </c>
      <c r="BK1520" s="14">
        <f>VLOOKUP($B1520,[2]Sheet3!$G:$CZ,48,0)</f>
        <v>0</v>
      </c>
      <c r="BL1520" s="14">
        <f>VLOOKUP($B1520,[2]Sheet3!$G:$CZ,49,0)</f>
        <v>0</v>
      </c>
      <c r="BM1520" s="14">
        <f>VLOOKUP($B1520,[2]Sheet3!$G:$CZ,50,0)</f>
        <v>0</v>
      </c>
      <c r="BN1520" s="14">
        <f>VLOOKUP($B1520,[2]Sheet3!$G:$CZ,51,0)</f>
        <v>0</v>
      </c>
      <c r="BO1520" s="14">
        <f>VLOOKUP($B1520,[2]Sheet3!$G:$CZ,52,0)</f>
        <v>0</v>
      </c>
      <c r="BP1520" s="14">
        <f>VLOOKUP($B1520,[2]Sheet3!$G:$CZ,53,0)</f>
        <v>0</v>
      </c>
      <c r="BQ1520" s="14">
        <f>VLOOKUP($B1520,[2]Sheet3!$G:$CZ,54,0)</f>
        <v>0</v>
      </c>
      <c r="BR1520" s="14">
        <f>VLOOKUP($B1520,[2]Sheet3!$G:$CZ,55,0)</f>
        <v>0</v>
      </c>
      <c r="BS1520" s="14">
        <f>VLOOKUP($B1520,[2]Sheet3!$G:$CZ,56,0)</f>
        <v>0</v>
      </c>
      <c r="BT1520" s="14">
        <f>VLOOKUP($B1520,[2]Sheet3!$G:$CZ,57,0)</f>
        <v>0</v>
      </c>
      <c r="BU1520" s="14">
        <f>VLOOKUP($B1520,[2]Sheet3!$G:$CZ,58,0)</f>
        <v>0</v>
      </c>
      <c r="BV1520" s="14">
        <f>VLOOKUP($B1520,[2]Sheet3!$G:$CZ,59,0)</f>
        <v>0</v>
      </c>
      <c r="BW1520" s="14">
        <f>VLOOKUP($B1520,[2]Sheet3!$G:$CZ,60,0)</f>
        <v>0</v>
      </c>
      <c r="BX1520" s="14">
        <f>VLOOKUP($B1520,[2]Sheet3!$G:$CZ,61,0)</f>
        <v>0</v>
      </c>
      <c r="BY1520" s="14">
        <f>VLOOKUP($B1520,[2]Sheet3!$G:$CZ,62,0)</f>
        <v>0</v>
      </c>
      <c r="BZ1520" s="14">
        <f>VLOOKUP($B1520,[2]Sheet3!$G:$CZ,63,0)</f>
        <v>0</v>
      </c>
      <c r="CA1520" s="14">
        <f>VLOOKUP($B1520,[2]Sheet3!$G:$CZ,64,0)</f>
        <v>0</v>
      </c>
      <c r="CB1520" s="14">
        <f>VLOOKUP($B1520,[2]Sheet3!$G:$CZ,65,0)</f>
        <v>0</v>
      </c>
      <c r="CC1520" s="14">
        <f>VLOOKUP($B1520,[2]Sheet3!$G:$CZ,66,0)</f>
        <v>0</v>
      </c>
      <c r="CD1520" s="14">
        <f>VLOOKUP($B1520,[2]Sheet3!$G:$CZ,67,0)</f>
        <v>0</v>
      </c>
      <c r="CE1520" s="14">
        <f>VLOOKUP($B1520,[2]Sheet3!$G:$CZ,68,0)</f>
        <v>0</v>
      </c>
      <c r="CF1520" s="14">
        <f>VLOOKUP($B1520,[2]Sheet3!$G:$CZ,69,0)</f>
        <v>0</v>
      </c>
      <c r="CG1520" s="14">
        <f>VLOOKUP($B1520,[2]Sheet3!$G:$CZ,70,0)</f>
        <v>0</v>
      </c>
      <c r="CH1520" s="14">
        <f>VLOOKUP($B1520,[2]Sheet3!$G:$CZ,71,0)</f>
        <v>0</v>
      </c>
      <c r="CI1520" s="14">
        <f>VLOOKUP($B1520,[2]Sheet3!$G:$CZ,72,0)</f>
        <v>0</v>
      </c>
      <c r="CJ1520" s="14">
        <f>VLOOKUP($B1520,[2]Sheet3!$G:$CZ,73,0)</f>
        <v>0</v>
      </c>
      <c r="CK1520" s="14">
        <f>VLOOKUP($B1520,[2]Sheet3!$G:$CZ,74,0)</f>
        <v>0</v>
      </c>
      <c r="CL1520" s="14">
        <f>VLOOKUP($B1520,[2]Sheet3!$G:$CZ,75,0)</f>
        <v>0</v>
      </c>
      <c r="CM1520" s="14">
        <f>VLOOKUP($B1520,[2]Sheet3!$G:$CZ,76,0)</f>
        <v>0</v>
      </c>
      <c r="CN1520" s="14">
        <f>VLOOKUP($B1520,[2]Sheet3!$G:$CZ,77,0)</f>
        <v>0</v>
      </c>
      <c r="CO1520" s="14">
        <f>VLOOKUP($B1520,[2]Sheet3!$G:$CZ,78,0)</f>
        <v>0</v>
      </c>
      <c r="CP1520" s="14">
        <f>VLOOKUP($B1520,[2]Sheet3!$G:$CZ,79,0)</f>
        <v>0</v>
      </c>
      <c r="CQ1520" s="14">
        <f>VLOOKUP($B1520,[2]Sheet3!$G:$CZ,80,0)</f>
        <v>0</v>
      </c>
      <c r="CR1520" s="14">
        <f>VLOOKUP($B1520,[2]Sheet3!$G:$CZ,81,0)</f>
        <v>0</v>
      </c>
      <c r="CS1520" s="14">
        <f>VLOOKUP($B1520,[2]Sheet3!$G:$CZ,82,0)</f>
        <v>0</v>
      </c>
      <c r="CT1520" s="14">
        <f>VLOOKUP($B1520,[2]Sheet3!$G:$CZ,83,0)</f>
        <v>0</v>
      </c>
      <c r="CU1520" s="14">
        <f>VLOOKUP($B1520,[2]Sheet3!$G:$CZ,84,0)</f>
        <v>0</v>
      </c>
      <c r="CV1520" s="14">
        <f>VLOOKUP($B1520,[2]Sheet3!$G:$CZ,85,0)</f>
        <v>0</v>
      </c>
      <c r="CW1520" s="14">
        <f>VLOOKUP($B1520,[2]Sheet3!$G:$CZ,86,0)</f>
        <v>0</v>
      </c>
      <c r="CX1520" s="14">
        <f>VLOOKUP($B1520,[2]Sheet3!$G:$CZ,87,0)</f>
        <v>0</v>
      </c>
      <c r="CY1520" s="14">
        <f>VLOOKUP($B1520,[2]Sheet3!$G:$CZ,88,0)</f>
        <v>0</v>
      </c>
      <c r="CZ1520" s="14">
        <f>VLOOKUP($B1520,[2]Sheet3!$G:$CZ,89,0)</f>
        <v>0</v>
      </c>
      <c r="DA1520" s="14">
        <f>VLOOKUP($B1520,[2]Sheet3!$G:$CZ,90,0)</f>
        <v>0</v>
      </c>
      <c r="DB1520" s="14">
        <f>VLOOKUP($B1520,[2]Sheet3!$G:$CZ,91,0)</f>
        <v>0</v>
      </c>
      <c r="DC1520" s="14">
        <f>VLOOKUP($B1520,[2]Sheet3!$G:$CZ,92,0)</f>
        <v>0</v>
      </c>
      <c r="DD1520" s="14">
        <f>VLOOKUP($B1520,[2]Sheet3!$G:$CZ,93,0)</f>
        <v>0</v>
      </c>
      <c r="DE1520" s="14">
        <f>VLOOKUP($B1520,[2]Sheet3!$G:$CZ,94,0)</f>
        <v>0</v>
      </c>
      <c r="DF1520" s="14">
        <f>VLOOKUP($B1520,[2]Sheet3!$G:$CZ,95,0)</f>
        <v>0</v>
      </c>
      <c r="DG1520" s="14">
        <f>VLOOKUP($B1520,[2]Sheet3!$G:$CZ,96,0)</f>
        <v>0</v>
      </c>
      <c r="DH1520" s="14">
        <f>VLOOKUP($B1520,[2]Sheet3!$G:$CZ,97,0)</f>
        <v>0</v>
      </c>
      <c r="DI1520" s="14">
        <f>VLOOKUP($B1520,[2]Sheet3!$G:$CZ,98,0)</f>
        <v>0</v>
      </c>
    </row>
    <row r="1521" spans="1:113" x14ac:dyDescent="0.3">
      <c r="A1521" s="9" t="str">
        <f t="shared" si="71"/>
        <v>W73397</v>
      </c>
      <c r="B1521" s="15" t="s">
        <v>3155</v>
      </c>
      <c r="C1521" s="15" t="s">
        <v>3156</v>
      </c>
      <c r="F1521" s="7" t="s">
        <v>15</v>
      </c>
      <c r="G1521" s="12" t="s">
        <v>5013</v>
      </c>
      <c r="H1521" s="12" t="str">
        <f>VLOOKUP($B1521,[1]Sheet1!$A:$G,5,0)</f>
        <v>jitendra.chouhan@redingtongroup.com</v>
      </c>
      <c r="I1521" s="12" t="str">
        <f>VLOOKUP($B1521,[1]Sheet1!$A:$G,7,0)</f>
        <v>dilip.vishwa@redingtongroup.com</v>
      </c>
      <c r="J1521" s="12" t="s">
        <v>82</v>
      </c>
      <c r="K1521" s="7"/>
      <c r="L1521" s="7"/>
      <c r="M1521" s="8"/>
      <c r="N1521" s="7" t="str">
        <f t="shared" si="69"/>
        <v>jitendra.chouhan@redingtongroup.com; dilip.vishwa@redingtongroup.com; nilesh.phirke@redingtongroup.com;christopher.joseph@redingtongroup.com</v>
      </c>
      <c r="O1521" s="7" t="str">
        <f t="shared" si="70"/>
        <v>W73397</v>
      </c>
      <c r="P1521" s="8" t="s">
        <v>5215</v>
      </c>
      <c r="Q1521" s="14">
        <f>VLOOKUP($B1521,[2]Sheet3!$G:$CZ,2,0)</f>
        <v>2400302877</v>
      </c>
      <c r="R1521" s="14">
        <f>VLOOKUP($B1521,[2]Sheet3!$G:$CZ,3,0)</f>
        <v>0</v>
      </c>
      <c r="S1521" s="14">
        <f>VLOOKUP($B1521,[2]Sheet3!$G:$CZ,4,0)</f>
        <v>0</v>
      </c>
      <c r="T1521" s="14">
        <f>VLOOKUP($B1521,[2]Sheet3!$G:$CZ,5,0)</f>
        <v>0</v>
      </c>
      <c r="U1521" s="14">
        <f>VLOOKUP($B1521,[2]Sheet3!$G:$CZ,6,0)</f>
        <v>0</v>
      </c>
      <c r="V1521" s="14">
        <f>VLOOKUP($B1521,[2]Sheet3!$G:$CZ,7,0)</f>
        <v>0</v>
      </c>
      <c r="W1521" s="14">
        <f>VLOOKUP($B1521,[2]Sheet3!$G:$CZ,8,0)</f>
        <v>0</v>
      </c>
      <c r="X1521" s="14">
        <f>VLOOKUP($B1521,[2]Sheet3!$G:$CZ,9,0)</f>
        <v>0</v>
      </c>
      <c r="Y1521" s="14">
        <f>VLOOKUP($B1521,[2]Sheet3!$G:$CZ,10,0)</f>
        <v>0</v>
      </c>
      <c r="Z1521" s="14">
        <f>VLOOKUP($B1521,[2]Sheet3!$G:$CZ,11,0)</f>
        <v>0</v>
      </c>
      <c r="AA1521" s="14">
        <f>VLOOKUP($B1521,[2]Sheet3!$G:$CZ,12,0)</f>
        <v>0</v>
      </c>
      <c r="AB1521" s="14">
        <f>VLOOKUP($B1521,[2]Sheet3!$G:$CZ,13,0)</f>
        <v>0</v>
      </c>
      <c r="AC1521" s="14">
        <f>VLOOKUP($B1521,[2]Sheet3!$G:$CZ,14,0)</f>
        <v>0</v>
      </c>
      <c r="AD1521" s="14">
        <f>VLOOKUP($B1521,[2]Sheet3!$G:$CZ,15,0)</f>
        <v>0</v>
      </c>
      <c r="AE1521" s="14">
        <f>VLOOKUP($B1521,[2]Sheet3!$G:$CZ,16,0)</f>
        <v>0</v>
      </c>
      <c r="AF1521" s="14">
        <f>VLOOKUP($B1521,[2]Sheet3!$G:$CZ,17,0)</f>
        <v>0</v>
      </c>
      <c r="AG1521" s="14">
        <f>VLOOKUP($B1521,[2]Sheet3!$G:$CZ,18,0)</f>
        <v>0</v>
      </c>
      <c r="AH1521" s="14">
        <f>VLOOKUP($B1521,[2]Sheet3!$G:$CZ,19,0)</f>
        <v>0</v>
      </c>
      <c r="AI1521" s="14">
        <f>VLOOKUP($B1521,[2]Sheet3!$G:$CZ,20,0)</f>
        <v>0</v>
      </c>
      <c r="AJ1521" s="14">
        <f>VLOOKUP($B1521,[2]Sheet3!$G:$CZ,21,0)</f>
        <v>0</v>
      </c>
      <c r="AK1521" s="14">
        <f>VLOOKUP($B1521,[2]Sheet3!$G:$CZ,22,0)</f>
        <v>0</v>
      </c>
      <c r="AL1521" s="14">
        <f>VLOOKUP($B1521,[2]Sheet3!$G:$CZ,23,0)</f>
        <v>0</v>
      </c>
      <c r="AM1521" s="14">
        <f>VLOOKUP($B1521,[2]Sheet3!$G:$CZ,24,0)</f>
        <v>0</v>
      </c>
      <c r="AN1521" s="14">
        <f>VLOOKUP($B1521,[2]Sheet3!$G:$CZ,25,0)</f>
        <v>0</v>
      </c>
      <c r="AO1521" s="14">
        <f>VLOOKUP($B1521,[2]Sheet3!$G:$CZ,26,0)</f>
        <v>0</v>
      </c>
      <c r="AP1521" s="14">
        <f>VLOOKUP($B1521,[2]Sheet3!$G:$CZ,27,0)</f>
        <v>0</v>
      </c>
      <c r="AQ1521" s="14">
        <f>VLOOKUP($B1521,[2]Sheet3!$G:$CZ,28,0)</f>
        <v>0</v>
      </c>
      <c r="AR1521" s="14">
        <f>VLOOKUP($B1521,[2]Sheet3!$G:$CZ,29,0)</f>
        <v>0</v>
      </c>
      <c r="AS1521" s="14">
        <f>VLOOKUP($B1521,[2]Sheet3!$G:$CZ,30,0)</f>
        <v>0</v>
      </c>
      <c r="AT1521" s="14">
        <f>VLOOKUP($B1521,[2]Sheet3!$G:$CZ,31,0)</f>
        <v>0</v>
      </c>
      <c r="AU1521" s="14">
        <f>VLOOKUP($B1521,[2]Sheet3!$G:$CZ,32,0)</f>
        <v>0</v>
      </c>
      <c r="AV1521" s="14">
        <f>VLOOKUP($B1521,[2]Sheet3!$G:$CZ,33,0)</f>
        <v>0</v>
      </c>
      <c r="AW1521" s="14">
        <f>VLOOKUP($B1521,[2]Sheet3!$G:$CZ,34,0)</f>
        <v>0</v>
      </c>
      <c r="AX1521" s="14">
        <f>VLOOKUP($B1521,[2]Sheet3!$G:$CZ,35,0)</f>
        <v>0</v>
      </c>
      <c r="AY1521" s="14">
        <f>VLOOKUP($B1521,[2]Sheet3!$G:$CZ,36,0)</f>
        <v>0</v>
      </c>
      <c r="AZ1521" s="14">
        <f>VLOOKUP($B1521,[2]Sheet3!$G:$CZ,37,0)</f>
        <v>0</v>
      </c>
      <c r="BA1521" s="14">
        <f>VLOOKUP($B1521,[2]Sheet3!$G:$CZ,38,0)</f>
        <v>0</v>
      </c>
      <c r="BB1521" s="14">
        <f>VLOOKUP($B1521,[2]Sheet3!$G:$CZ,39,0)</f>
        <v>0</v>
      </c>
      <c r="BC1521" s="14">
        <f>VLOOKUP($B1521,[2]Sheet3!$G:$CZ,40,0)</f>
        <v>0</v>
      </c>
      <c r="BD1521" s="14">
        <f>VLOOKUP($B1521,[2]Sheet3!$G:$CZ,41,0)</f>
        <v>0</v>
      </c>
      <c r="BE1521" s="14">
        <f>VLOOKUP($B1521,[2]Sheet3!$G:$CZ,42,0)</f>
        <v>0</v>
      </c>
      <c r="BF1521" s="14">
        <f>VLOOKUP($B1521,[2]Sheet3!$G:$CZ,43,0)</f>
        <v>0</v>
      </c>
      <c r="BG1521" s="14">
        <f>VLOOKUP($B1521,[2]Sheet3!$G:$CZ,44,0)</f>
        <v>0</v>
      </c>
      <c r="BH1521" s="14">
        <f>VLOOKUP($B1521,[2]Sheet3!$G:$CZ,45,0)</f>
        <v>0</v>
      </c>
      <c r="BI1521" s="14">
        <f>VLOOKUP($B1521,[2]Sheet3!$G:$CZ,46,0)</f>
        <v>0</v>
      </c>
      <c r="BJ1521" s="14">
        <f>VLOOKUP($B1521,[2]Sheet3!$G:$CZ,47,0)</f>
        <v>0</v>
      </c>
      <c r="BK1521" s="14">
        <f>VLOOKUP($B1521,[2]Sheet3!$G:$CZ,48,0)</f>
        <v>0</v>
      </c>
      <c r="BL1521" s="14">
        <f>VLOOKUP($B1521,[2]Sheet3!$G:$CZ,49,0)</f>
        <v>0</v>
      </c>
      <c r="BM1521" s="14">
        <f>VLOOKUP($B1521,[2]Sheet3!$G:$CZ,50,0)</f>
        <v>0</v>
      </c>
      <c r="BN1521" s="14">
        <f>VLOOKUP($B1521,[2]Sheet3!$G:$CZ,51,0)</f>
        <v>0</v>
      </c>
      <c r="BO1521" s="14">
        <f>VLOOKUP($B1521,[2]Sheet3!$G:$CZ,52,0)</f>
        <v>0</v>
      </c>
      <c r="BP1521" s="14">
        <f>VLOOKUP($B1521,[2]Sheet3!$G:$CZ,53,0)</f>
        <v>0</v>
      </c>
      <c r="BQ1521" s="14">
        <f>VLOOKUP($B1521,[2]Sheet3!$G:$CZ,54,0)</f>
        <v>0</v>
      </c>
      <c r="BR1521" s="14">
        <f>VLOOKUP($B1521,[2]Sheet3!$G:$CZ,55,0)</f>
        <v>0</v>
      </c>
      <c r="BS1521" s="14">
        <f>VLOOKUP($B1521,[2]Sheet3!$G:$CZ,56,0)</f>
        <v>0</v>
      </c>
      <c r="BT1521" s="14">
        <f>VLOOKUP($B1521,[2]Sheet3!$G:$CZ,57,0)</f>
        <v>0</v>
      </c>
      <c r="BU1521" s="14">
        <f>VLOOKUP($B1521,[2]Sheet3!$G:$CZ,58,0)</f>
        <v>0</v>
      </c>
      <c r="BV1521" s="14">
        <f>VLOOKUP($B1521,[2]Sheet3!$G:$CZ,59,0)</f>
        <v>0</v>
      </c>
      <c r="BW1521" s="14">
        <f>VLOOKUP($B1521,[2]Sheet3!$G:$CZ,60,0)</f>
        <v>0</v>
      </c>
      <c r="BX1521" s="14">
        <f>VLOOKUP($B1521,[2]Sheet3!$G:$CZ,61,0)</f>
        <v>0</v>
      </c>
      <c r="BY1521" s="14">
        <f>VLOOKUP($B1521,[2]Sheet3!$G:$CZ,62,0)</f>
        <v>0</v>
      </c>
      <c r="BZ1521" s="14">
        <f>VLOOKUP($B1521,[2]Sheet3!$G:$CZ,63,0)</f>
        <v>0</v>
      </c>
      <c r="CA1521" s="14">
        <f>VLOOKUP($B1521,[2]Sheet3!$G:$CZ,64,0)</f>
        <v>0</v>
      </c>
      <c r="CB1521" s="14">
        <f>VLOOKUP($B1521,[2]Sheet3!$G:$CZ,65,0)</f>
        <v>0</v>
      </c>
      <c r="CC1521" s="14">
        <f>VLOOKUP($B1521,[2]Sheet3!$G:$CZ,66,0)</f>
        <v>0</v>
      </c>
      <c r="CD1521" s="14">
        <f>VLOOKUP($B1521,[2]Sheet3!$G:$CZ,67,0)</f>
        <v>0</v>
      </c>
      <c r="CE1521" s="14">
        <f>VLOOKUP($B1521,[2]Sheet3!$G:$CZ,68,0)</f>
        <v>0</v>
      </c>
      <c r="CF1521" s="14">
        <f>VLOOKUP($B1521,[2]Sheet3!$G:$CZ,69,0)</f>
        <v>0</v>
      </c>
      <c r="CG1521" s="14">
        <f>VLOOKUP($B1521,[2]Sheet3!$G:$CZ,70,0)</f>
        <v>0</v>
      </c>
      <c r="CH1521" s="14">
        <f>VLOOKUP($B1521,[2]Sheet3!$G:$CZ,71,0)</f>
        <v>0</v>
      </c>
      <c r="CI1521" s="14">
        <f>VLOOKUP($B1521,[2]Sheet3!$G:$CZ,72,0)</f>
        <v>0</v>
      </c>
      <c r="CJ1521" s="14">
        <f>VLOOKUP($B1521,[2]Sheet3!$G:$CZ,73,0)</f>
        <v>0</v>
      </c>
      <c r="CK1521" s="14">
        <f>VLOOKUP($B1521,[2]Sheet3!$G:$CZ,74,0)</f>
        <v>0</v>
      </c>
      <c r="CL1521" s="14">
        <f>VLOOKUP($B1521,[2]Sheet3!$G:$CZ,75,0)</f>
        <v>0</v>
      </c>
      <c r="CM1521" s="14">
        <f>VLOOKUP($B1521,[2]Sheet3!$G:$CZ,76,0)</f>
        <v>0</v>
      </c>
      <c r="CN1521" s="14">
        <f>VLOOKUP($B1521,[2]Sheet3!$G:$CZ,77,0)</f>
        <v>0</v>
      </c>
      <c r="CO1521" s="14">
        <f>VLOOKUP($B1521,[2]Sheet3!$G:$CZ,78,0)</f>
        <v>0</v>
      </c>
      <c r="CP1521" s="14">
        <f>VLOOKUP($B1521,[2]Sheet3!$G:$CZ,79,0)</f>
        <v>0</v>
      </c>
      <c r="CQ1521" s="14">
        <f>VLOOKUP($B1521,[2]Sheet3!$G:$CZ,80,0)</f>
        <v>0</v>
      </c>
      <c r="CR1521" s="14">
        <f>VLOOKUP($B1521,[2]Sheet3!$G:$CZ,81,0)</f>
        <v>0</v>
      </c>
      <c r="CS1521" s="14">
        <f>VLOOKUP($B1521,[2]Sheet3!$G:$CZ,82,0)</f>
        <v>0</v>
      </c>
      <c r="CT1521" s="14">
        <f>VLOOKUP($B1521,[2]Sheet3!$G:$CZ,83,0)</f>
        <v>0</v>
      </c>
      <c r="CU1521" s="14">
        <f>VLOOKUP($B1521,[2]Sheet3!$G:$CZ,84,0)</f>
        <v>0</v>
      </c>
      <c r="CV1521" s="14">
        <f>VLOOKUP($B1521,[2]Sheet3!$G:$CZ,85,0)</f>
        <v>0</v>
      </c>
      <c r="CW1521" s="14">
        <f>VLOOKUP($B1521,[2]Sheet3!$G:$CZ,86,0)</f>
        <v>0</v>
      </c>
      <c r="CX1521" s="14">
        <f>VLOOKUP($B1521,[2]Sheet3!$G:$CZ,87,0)</f>
        <v>0</v>
      </c>
      <c r="CY1521" s="14">
        <f>VLOOKUP($B1521,[2]Sheet3!$G:$CZ,88,0)</f>
        <v>0</v>
      </c>
      <c r="CZ1521" s="14">
        <f>VLOOKUP($B1521,[2]Sheet3!$G:$CZ,89,0)</f>
        <v>0</v>
      </c>
      <c r="DA1521" s="14">
        <f>VLOOKUP($B1521,[2]Sheet3!$G:$CZ,90,0)</f>
        <v>0</v>
      </c>
      <c r="DB1521" s="14">
        <f>VLOOKUP($B1521,[2]Sheet3!$G:$CZ,91,0)</f>
        <v>0</v>
      </c>
      <c r="DC1521" s="14">
        <f>VLOOKUP($B1521,[2]Sheet3!$G:$CZ,92,0)</f>
        <v>0</v>
      </c>
      <c r="DD1521" s="14">
        <f>VLOOKUP($B1521,[2]Sheet3!$G:$CZ,93,0)</f>
        <v>0</v>
      </c>
      <c r="DE1521" s="14">
        <f>VLOOKUP($B1521,[2]Sheet3!$G:$CZ,94,0)</f>
        <v>0</v>
      </c>
      <c r="DF1521" s="14">
        <f>VLOOKUP($B1521,[2]Sheet3!$G:$CZ,95,0)</f>
        <v>0</v>
      </c>
      <c r="DG1521" s="14">
        <f>VLOOKUP($B1521,[2]Sheet3!$G:$CZ,96,0)</f>
        <v>0</v>
      </c>
      <c r="DH1521" s="14">
        <f>VLOOKUP($B1521,[2]Sheet3!$G:$CZ,97,0)</f>
        <v>0</v>
      </c>
      <c r="DI1521" s="14">
        <f>VLOOKUP($B1521,[2]Sheet3!$G:$CZ,98,0)</f>
        <v>0</v>
      </c>
    </row>
    <row r="1522" spans="1:113" x14ac:dyDescent="0.3">
      <c r="A1522" s="9" t="str">
        <f t="shared" si="71"/>
        <v>E53294</v>
      </c>
      <c r="B1522" s="15" t="s">
        <v>210</v>
      </c>
      <c r="C1522" s="15" t="s">
        <v>211</v>
      </c>
      <c r="F1522" s="7" t="s">
        <v>15</v>
      </c>
      <c r="G1522" s="12" t="s">
        <v>5014</v>
      </c>
      <c r="H1522" s="12" t="str">
        <f>VLOOKUP($B1522,[1]Sheet1!$A:$G,5,0)</f>
        <v>faiyaz.khan@redingtongroup.com</v>
      </c>
      <c r="I1522" s="12" t="str">
        <f>VLOOKUP($B1522,[1]Sheet1!$A:$G,7,0)</f>
        <v>jaswinder.singh@redingtongroup.com</v>
      </c>
      <c r="J1522" s="12" t="s">
        <v>82</v>
      </c>
      <c r="K1522" s="7"/>
      <c r="L1522" s="7"/>
      <c r="M1522" s="8"/>
      <c r="N1522" s="7" t="str">
        <f t="shared" si="69"/>
        <v>faiyaz.khan@redingtongroup.com; jaswinder.singh@redingtongroup.com; nilesh.phirke@redingtongroup.com;christopher.joseph@redingtongroup.com</v>
      </c>
      <c r="O1522" s="7" t="str">
        <f t="shared" si="70"/>
        <v>E53294</v>
      </c>
      <c r="P1522" s="8" t="s">
        <v>5215</v>
      </c>
      <c r="Q1522" s="14">
        <f>VLOOKUP($B1522,[2]Sheet3!$G:$CZ,2,0)</f>
        <v>2400302011</v>
      </c>
      <c r="R1522" s="14">
        <f>VLOOKUP($B1522,[2]Sheet3!$G:$CZ,3,0)</f>
        <v>0</v>
      </c>
      <c r="S1522" s="14">
        <f>VLOOKUP($B1522,[2]Sheet3!$G:$CZ,4,0)</f>
        <v>0</v>
      </c>
      <c r="T1522" s="14">
        <f>VLOOKUP($B1522,[2]Sheet3!$G:$CZ,5,0)</f>
        <v>0</v>
      </c>
      <c r="U1522" s="14">
        <f>VLOOKUP($B1522,[2]Sheet3!$G:$CZ,6,0)</f>
        <v>0</v>
      </c>
      <c r="V1522" s="14">
        <f>VLOOKUP($B1522,[2]Sheet3!$G:$CZ,7,0)</f>
        <v>0</v>
      </c>
      <c r="W1522" s="14">
        <f>VLOOKUP($B1522,[2]Sheet3!$G:$CZ,8,0)</f>
        <v>0</v>
      </c>
      <c r="X1522" s="14">
        <f>VLOOKUP($B1522,[2]Sheet3!$G:$CZ,9,0)</f>
        <v>0</v>
      </c>
      <c r="Y1522" s="14">
        <f>VLOOKUP($B1522,[2]Sheet3!$G:$CZ,10,0)</f>
        <v>0</v>
      </c>
      <c r="Z1522" s="14">
        <f>VLOOKUP($B1522,[2]Sheet3!$G:$CZ,11,0)</f>
        <v>0</v>
      </c>
      <c r="AA1522" s="14">
        <f>VLOOKUP($B1522,[2]Sheet3!$G:$CZ,12,0)</f>
        <v>0</v>
      </c>
      <c r="AB1522" s="14">
        <f>VLOOKUP($B1522,[2]Sheet3!$G:$CZ,13,0)</f>
        <v>0</v>
      </c>
      <c r="AC1522" s="14">
        <f>VLOOKUP($B1522,[2]Sheet3!$G:$CZ,14,0)</f>
        <v>0</v>
      </c>
      <c r="AD1522" s="14">
        <f>VLOOKUP($B1522,[2]Sheet3!$G:$CZ,15,0)</f>
        <v>0</v>
      </c>
      <c r="AE1522" s="14">
        <f>VLOOKUP($B1522,[2]Sheet3!$G:$CZ,16,0)</f>
        <v>0</v>
      </c>
      <c r="AF1522" s="14">
        <f>VLOOKUP($B1522,[2]Sheet3!$G:$CZ,17,0)</f>
        <v>0</v>
      </c>
      <c r="AG1522" s="14">
        <f>VLOOKUP($B1522,[2]Sheet3!$G:$CZ,18,0)</f>
        <v>0</v>
      </c>
      <c r="AH1522" s="14">
        <f>VLOOKUP($B1522,[2]Sheet3!$G:$CZ,19,0)</f>
        <v>0</v>
      </c>
      <c r="AI1522" s="14">
        <f>VLOOKUP($B1522,[2]Sheet3!$G:$CZ,20,0)</f>
        <v>0</v>
      </c>
      <c r="AJ1522" s="14">
        <f>VLOOKUP($B1522,[2]Sheet3!$G:$CZ,21,0)</f>
        <v>0</v>
      </c>
      <c r="AK1522" s="14">
        <f>VLOOKUP($B1522,[2]Sheet3!$G:$CZ,22,0)</f>
        <v>0</v>
      </c>
      <c r="AL1522" s="14">
        <f>VLOOKUP($B1522,[2]Sheet3!$G:$CZ,23,0)</f>
        <v>0</v>
      </c>
      <c r="AM1522" s="14">
        <f>VLOOKUP($B1522,[2]Sheet3!$G:$CZ,24,0)</f>
        <v>0</v>
      </c>
      <c r="AN1522" s="14">
        <f>VLOOKUP($B1522,[2]Sheet3!$G:$CZ,25,0)</f>
        <v>0</v>
      </c>
      <c r="AO1522" s="14">
        <f>VLOOKUP($B1522,[2]Sheet3!$G:$CZ,26,0)</f>
        <v>0</v>
      </c>
      <c r="AP1522" s="14">
        <f>VLOOKUP($B1522,[2]Sheet3!$G:$CZ,27,0)</f>
        <v>0</v>
      </c>
      <c r="AQ1522" s="14">
        <f>VLOOKUP($B1522,[2]Sheet3!$G:$CZ,28,0)</f>
        <v>0</v>
      </c>
      <c r="AR1522" s="14">
        <f>VLOOKUP($B1522,[2]Sheet3!$G:$CZ,29,0)</f>
        <v>0</v>
      </c>
      <c r="AS1522" s="14">
        <f>VLOOKUP($B1522,[2]Sheet3!$G:$CZ,30,0)</f>
        <v>0</v>
      </c>
      <c r="AT1522" s="14">
        <f>VLOOKUP($B1522,[2]Sheet3!$G:$CZ,31,0)</f>
        <v>0</v>
      </c>
      <c r="AU1522" s="14">
        <f>VLOOKUP($B1522,[2]Sheet3!$G:$CZ,32,0)</f>
        <v>0</v>
      </c>
      <c r="AV1522" s="14">
        <f>VLOOKUP($B1522,[2]Sheet3!$G:$CZ,33,0)</f>
        <v>0</v>
      </c>
      <c r="AW1522" s="14">
        <f>VLOOKUP($B1522,[2]Sheet3!$G:$CZ,34,0)</f>
        <v>0</v>
      </c>
      <c r="AX1522" s="14">
        <f>VLOOKUP($B1522,[2]Sheet3!$G:$CZ,35,0)</f>
        <v>0</v>
      </c>
      <c r="AY1522" s="14">
        <f>VLOOKUP($B1522,[2]Sheet3!$G:$CZ,36,0)</f>
        <v>0</v>
      </c>
      <c r="AZ1522" s="14">
        <f>VLOOKUP($B1522,[2]Sheet3!$G:$CZ,37,0)</f>
        <v>0</v>
      </c>
      <c r="BA1522" s="14">
        <f>VLOOKUP($B1522,[2]Sheet3!$G:$CZ,38,0)</f>
        <v>0</v>
      </c>
      <c r="BB1522" s="14">
        <f>VLOOKUP($B1522,[2]Sheet3!$G:$CZ,39,0)</f>
        <v>0</v>
      </c>
      <c r="BC1522" s="14">
        <f>VLOOKUP($B1522,[2]Sheet3!$G:$CZ,40,0)</f>
        <v>0</v>
      </c>
      <c r="BD1522" s="14">
        <f>VLOOKUP($B1522,[2]Sheet3!$G:$CZ,41,0)</f>
        <v>0</v>
      </c>
      <c r="BE1522" s="14">
        <f>VLOOKUP($B1522,[2]Sheet3!$G:$CZ,42,0)</f>
        <v>0</v>
      </c>
      <c r="BF1522" s="14">
        <f>VLOOKUP($B1522,[2]Sheet3!$G:$CZ,43,0)</f>
        <v>0</v>
      </c>
      <c r="BG1522" s="14">
        <f>VLOOKUP($B1522,[2]Sheet3!$G:$CZ,44,0)</f>
        <v>0</v>
      </c>
      <c r="BH1522" s="14">
        <f>VLOOKUP($B1522,[2]Sheet3!$G:$CZ,45,0)</f>
        <v>0</v>
      </c>
      <c r="BI1522" s="14">
        <f>VLOOKUP($B1522,[2]Sheet3!$G:$CZ,46,0)</f>
        <v>0</v>
      </c>
      <c r="BJ1522" s="14">
        <f>VLOOKUP($B1522,[2]Sheet3!$G:$CZ,47,0)</f>
        <v>0</v>
      </c>
      <c r="BK1522" s="14">
        <f>VLOOKUP($B1522,[2]Sheet3!$G:$CZ,48,0)</f>
        <v>0</v>
      </c>
      <c r="BL1522" s="14">
        <f>VLOOKUP($B1522,[2]Sheet3!$G:$CZ,49,0)</f>
        <v>0</v>
      </c>
      <c r="BM1522" s="14">
        <f>VLOOKUP($B1522,[2]Sheet3!$G:$CZ,50,0)</f>
        <v>0</v>
      </c>
      <c r="BN1522" s="14">
        <f>VLOOKUP($B1522,[2]Sheet3!$G:$CZ,51,0)</f>
        <v>0</v>
      </c>
      <c r="BO1522" s="14">
        <f>VLOOKUP($B1522,[2]Sheet3!$G:$CZ,52,0)</f>
        <v>0</v>
      </c>
      <c r="BP1522" s="14">
        <f>VLOOKUP($B1522,[2]Sheet3!$G:$CZ,53,0)</f>
        <v>0</v>
      </c>
      <c r="BQ1522" s="14">
        <f>VLOOKUP($B1522,[2]Sheet3!$G:$CZ,54,0)</f>
        <v>0</v>
      </c>
      <c r="BR1522" s="14">
        <f>VLOOKUP($B1522,[2]Sheet3!$G:$CZ,55,0)</f>
        <v>0</v>
      </c>
      <c r="BS1522" s="14">
        <f>VLOOKUP($B1522,[2]Sheet3!$G:$CZ,56,0)</f>
        <v>0</v>
      </c>
      <c r="BT1522" s="14">
        <f>VLOOKUP($B1522,[2]Sheet3!$G:$CZ,57,0)</f>
        <v>0</v>
      </c>
      <c r="BU1522" s="14">
        <f>VLOOKUP($B1522,[2]Sheet3!$G:$CZ,58,0)</f>
        <v>0</v>
      </c>
      <c r="BV1522" s="14">
        <f>VLOOKUP($B1522,[2]Sheet3!$G:$CZ,59,0)</f>
        <v>0</v>
      </c>
      <c r="BW1522" s="14">
        <f>VLOOKUP($B1522,[2]Sheet3!$G:$CZ,60,0)</f>
        <v>0</v>
      </c>
      <c r="BX1522" s="14">
        <f>VLOOKUP($B1522,[2]Sheet3!$G:$CZ,61,0)</f>
        <v>0</v>
      </c>
      <c r="BY1522" s="14">
        <f>VLOOKUP($B1522,[2]Sheet3!$G:$CZ,62,0)</f>
        <v>0</v>
      </c>
      <c r="BZ1522" s="14">
        <f>VLOOKUP($B1522,[2]Sheet3!$G:$CZ,63,0)</f>
        <v>0</v>
      </c>
      <c r="CA1522" s="14">
        <f>VLOOKUP($B1522,[2]Sheet3!$G:$CZ,64,0)</f>
        <v>0</v>
      </c>
      <c r="CB1522" s="14">
        <f>VLOOKUP($B1522,[2]Sheet3!$G:$CZ,65,0)</f>
        <v>0</v>
      </c>
      <c r="CC1522" s="14">
        <f>VLOOKUP($B1522,[2]Sheet3!$G:$CZ,66,0)</f>
        <v>0</v>
      </c>
      <c r="CD1522" s="14">
        <f>VLOOKUP($B1522,[2]Sheet3!$G:$CZ,67,0)</f>
        <v>0</v>
      </c>
      <c r="CE1522" s="14">
        <f>VLOOKUP($B1522,[2]Sheet3!$G:$CZ,68,0)</f>
        <v>0</v>
      </c>
      <c r="CF1522" s="14">
        <f>VLOOKUP($B1522,[2]Sheet3!$G:$CZ,69,0)</f>
        <v>0</v>
      </c>
      <c r="CG1522" s="14">
        <f>VLOOKUP($B1522,[2]Sheet3!$G:$CZ,70,0)</f>
        <v>0</v>
      </c>
      <c r="CH1522" s="14">
        <f>VLOOKUP($B1522,[2]Sheet3!$G:$CZ,71,0)</f>
        <v>0</v>
      </c>
      <c r="CI1522" s="14">
        <f>VLOOKUP($B1522,[2]Sheet3!$G:$CZ,72,0)</f>
        <v>0</v>
      </c>
      <c r="CJ1522" s="14">
        <f>VLOOKUP($B1522,[2]Sheet3!$G:$CZ,73,0)</f>
        <v>0</v>
      </c>
      <c r="CK1522" s="14">
        <f>VLOOKUP($B1522,[2]Sheet3!$G:$CZ,74,0)</f>
        <v>0</v>
      </c>
      <c r="CL1522" s="14">
        <f>VLOOKUP($B1522,[2]Sheet3!$G:$CZ,75,0)</f>
        <v>0</v>
      </c>
      <c r="CM1522" s="14">
        <f>VLOOKUP($B1522,[2]Sheet3!$G:$CZ,76,0)</f>
        <v>0</v>
      </c>
      <c r="CN1522" s="14">
        <f>VLOOKUP($B1522,[2]Sheet3!$G:$CZ,77,0)</f>
        <v>0</v>
      </c>
      <c r="CO1522" s="14">
        <f>VLOOKUP($B1522,[2]Sheet3!$G:$CZ,78,0)</f>
        <v>0</v>
      </c>
      <c r="CP1522" s="14">
        <f>VLOOKUP($B1522,[2]Sheet3!$G:$CZ,79,0)</f>
        <v>0</v>
      </c>
      <c r="CQ1522" s="14">
        <f>VLOOKUP($B1522,[2]Sheet3!$G:$CZ,80,0)</f>
        <v>0</v>
      </c>
      <c r="CR1522" s="14">
        <f>VLOOKUP($B1522,[2]Sheet3!$G:$CZ,81,0)</f>
        <v>0</v>
      </c>
      <c r="CS1522" s="14">
        <f>VLOOKUP($B1522,[2]Sheet3!$G:$CZ,82,0)</f>
        <v>0</v>
      </c>
      <c r="CT1522" s="14">
        <f>VLOOKUP($B1522,[2]Sheet3!$G:$CZ,83,0)</f>
        <v>0</v>
      </c>
      <c r="CU1522" s="14">
        <f>VLOOKUP($B1522,[2]Sheet3!$G:$CZ,84,0)</f>
        <v>0</v>
      </c>
      <c r="CV1522" s="14">
        <f>VLOOKUP($B1522,[2]Sheet3!$G:$CZ,85,0)</f>
        <v>0</v>
      </c>
      <c r="CW1522" s="14">
        <f>VLOOKUP($B1522,[2]Sheet3!$G:$CZ,86,0)</f>
        <v>0</v>
      </c>
      <c r="CX1522" s="14">
        <f>VLOOKUP($B1522,[2]Sheet3!$G:$CZ,87,0)</f>
        <v>0</v>
      </c>
      <c r="CY1522" s="14">
        <f>VLOOKUP($B1522,[2]Sheet3!$G:$CZ,88,0)</f>
        <v>0</v>
      </c>
      <c r="CZ1522" s="14">
        <f>VLOOKUP($B1522,[2]Sheet3!$G:$CZ,89,0)</f>
        <v>0</v>
      </c>
      <c r="DA1522" s="14">
        <f>VLOOKUP($B1522,[2]Sheet3!$G:$CZ,90,0)</f>
        <v>0</v>
      </c>
      <c r="DB1522" s="14">
        <f>VLOOKUP($B1522,[2]Sheet3!$G:$CZ,91,0)</f>
        <v>0</v>
      </c>
      <c r="DC1522" s="14">
        <f>VLOOKUP($B1522,[2]Sheet3!$G:$CZ,92,0)</f>
        <v>0</v>
      </c>
      <c r="DD1522" s="14">
        <f>VLOOKUP($B1522,[2]Sheet3!$G:$CZ,93,0)</f>
        <v>0</v>
      </c>
      <c r="DE1522" s="14">
        <f>VLOOKUP($B1522,[2]Sheet3!$G:$CZ,94,0)</f>
        <v>0</v>
      </c>
      <c r="DF1522" s="14">
        <f>VLOOKUP($B1522,[2]Sheet3!$G:$CZ,95,0)</f>
        <v>0</v>
      </c>
      <c r="DG1522" s="14">
        <f>VLOOKUP($B1522,[2]Sheet3!$G:$CZ,96,0)</f>
        <v>0</v>
      </c>
      <c r="DH1522" s="14">
        <f>VLOOKUP($B1522,[2]Sheet3!$G:$CZ,97,0)</f>
        <v>0</v>
      </c>
      <c r="DI1522" s="14">
        <f>VLOOKUP($B1522,[2]Sheet3!$G:$CZ,98,0)</f>
        <v>0</v>
      </c>
    </row>
    <row r="1523" spans="1:113" x14ac:dyDescent="0.3">
      <c r="A1523" s="9" t="str">
        <f t="shared" si="71"/>
        <v>N53380</v>
      </c>
      <c r="B1523" s="15" t="s">
        <v>3157</v>
      </c>
      <c r="C1523" s="15" t="s">
        <v>3158</v>
      </c>
      <c r="F1523" s="7" t="s">
        <v>15</v>
      </c>
      <c r="G1523" s="12" t="s">
        <v>5015</v>
      </c>
      <c r="H1523" s="12" t="str">
        <f>VLOOKUP($B1523,[1]Sheet1!$A:$G,5,0)</f>
        <v>rohit.arora@redingtongroup.com</v>
      </c>
      <c r="I1523" s="12" t="str">
        <f>VLOOKUP($B1523,[1]Sheet1!$A:$G,7,0)</f>
        <v>jitender.chopra@redingtongroup.com</v>
      </c>
      <c r="J1523" s="12" t="s">
        <v>82</v>
      </c>
      <c r="K1523" s="7"/>
      <c r="L1523" s="7"/>
      <c r="M1523" s="8"/>
      <c r="N1523" s="7" t="str">
        <f t="shared" si="69"/>
        <v>rohit.arora@redingtongroup.com; jitender.chopra@redingtongroup.com; nilesh.phirke@redingtongroup.com;christopher.joseph@redingtongroup.com</v>
      </c>
      <c r="O1523" s="7" t="str">
        <f t="shared" si="70"/>
        <v>N53380</v>
      </c>
      <c r="P1523" s="8" t="s">
        <v>5215</v>
      </c>
      <c r="Q1523" s="14">
        <f>VLOOKUP($B1523,[2]Sheet3!$G:$CZ,2,0)</f>
        <v>2400305811</v>
      </c>
      <c r="R1523" s="14">
        <f>VLOOKUP($B1523,[2]Sheet3!$G:$CZ,3,0)</f>
        <v>0</v>
      </c>
      <c r="S1523" s="14">
        <f>VLOOKUP($B1523,[2]Sheet3!$G:$CZ,4,0)</f>
        <v>0</v>
      </c>
      <c r="T1523" s="14">
        <f>VLOOKUP($B1523,[2]Sheet3!$G:$CZ,5,0)</f>
        <v>0</v>
      </c>
      <c r="U1523" s="14">
        <f>VLOOKUP($B1523,[2]Sheet3!$G:$CZ,6,0)</f>
        <v>0</v>
      </c>
      <c r="V1523" s="14">
        <f>VLOOKUP($B1523,[2]Sheet3!$G:$CZ,7,0)</f>
        <v>0</v>
      </c>
      <c r="W1523" s="14">
        <f>VLOOKUP($B1523,[2]Sheet3!$G:$CZ,8,0)</f>
        <v>0</v>
      </c>
      <c r="X1523" s="14">
        <f>VLOOKUP($B1523,[2]Sheet3!$G:$CZ,9,0)</f>
        <v>0</v>
      </c>
      <c r="Y1523" s="14">
        <f>VLOOKUP($B1523,[2]Sheet3!$G:$CZ,10,0)</f>
        <v>0</v>
      </c>
      <c r="Z1523" s="14">
        <f>VLOOKUP($B1523,[2]Sheet3!$G:$CZ,11,0)</f>
        <v>0</v>
      </c>
      <c r="AA1523" s="14">
        <f>VLOOKUP($B1523,[2]Sheet3!$G:$CZ,12,0)</f>
        <v>0</v>
      </c>
      <c r="AB1523" s="14">
        <f>VLOOKUP($B1523,[2]Sheet3!$G:$CZ,13,0)</f>
        <v>0</v>
      </c>
      <c r="AC1523" s="14">
        <f>VLOOKUP($B1523,[2]Sheet3!$G:$CZ,14,0)</f>
        <v>0</v>
      </c>
      <c r="AD1523" s="14">
        <f>VLOOKUP($B1523,[2]Sheet3!$G:$CZ,15,0)</f>
        <v>0</v>
      </c>
      <c r="AE1523" s="14">
        <f>VLOOKUP($B1523,[2]Sheet3!$G:$CZ,16,0)</f>
        <v>0</v>
      </c>
      <c r="AF1523" s="14">
        <f>VLOOKUP($B1523,[2]Sheet3!$G:$CZ,17,0)</f>
        <v>0</v>
      </c>
      <c r="AG1523" s="14">
        <f>VLOOKUP($B1523,[2]Sheet3!$G:$CZ,18,0)</f>
        <v>0</v>
      </c>
      <c r="AH1523" s="14">
        <f>VLOOKUP($B1523,[2]Sheet3!$G:$CZ,19,0)</f>
        <v>0</v>
      </c>
      <c r="AI1523" s="14">
        <f>VLOOKUP($B1523,[2]Sheet3!$G:$CZ,20,0)</f>
        <v>0</v>
      </c>
      <c r="AJ1523" s="14">
        <f>VLOOKUP($B1523,[2]Sheet3!$G:$CZ,21,0)</f>
        <v>0</v>
      </c>
      <c r="AK1523" s="14">
        <f>VLOOKUP($B1523,[2]Sheet3!$G:$CZ,22,0)</f>
        <v>0</v>
      </c>
      <c r="AL1523" s="14">
        <f>VLOOKUP($B1523,[2]Sheet3!$G:$CZ,23,0)</f>
        <v>0</v>
      </c>
      <c r="AM1523" s="14">
        <f>VLOOKUP($B1523,[2]Sheet3!$G:$CZ,24,0)</f>
        <v>0</v>
      </c>
      <c r="AN1523" s="14">
        <f>VLOOKUP($B1523,[2]Sheet3!$G:$CZ,25,0)</f>
        <v>0</v>
      </c>
      <c r="AO1523" s="14">
        <f>VLOOKUP($B1523,[2]Sheet3!$G:$CZ,26,0)</f>
        <v>0</v>
      </c>
      <c r="AP1523" s="14">
        <f>VLOOKUP($B1523,[2]Sheet3!$G:$CZ,27,0)</f>
        <v>0</v>
      </c>
      <c r="AQ1523" s="14">
        <f>VLOOKUP($B1523,[2]Sheet3!$G:$CZ,28,0)</f>
        <v>0</v>
      </c>
      <c r="AR1523" s="14">
        <f>VLOOKUP($B1523,[2]Sheet3!$G:$CZ,29,0)</f>
        <v>0</v>
      </c>
      <c r="AS1523" s="14">
        <f>VLOOKUP($B1523,[2]Sheet3!$G:$CZ,30,0)</f>
        <v>0</v>
      </c>
      <c r="AT1523" s="14">
        <f>VLOOKUP($B1523,[2]Sheet3!$G:$CZ,31,0)</f>
        <v>0</v>
      </c>
      <c r="AU1523" s="14">
        <f>VLOOKUP($B1523,[2]Sheet3!$G:$CZ,32,0)</f>
        <v>0</v>
      </c>
      <c r="AV1523" s="14">
        <f>VLOOKUP($B1523,[2]Sheet3!$G:$CZ,33,0)</f>
        <v>0</v>
      </c>
      <c r="AW1523" s="14">
        <f>VLOOKUP($B1523,[2]Sheet3!$G:$CZ,34,0)</f>
        <v>0</v>
      </c>
      <c r="AX1523" s="14">
        <f>VLOOKUP($B1523,[2]Sheet3!$G:$CZ,35,0)</f>
        <v>0</v>
      </c>
      <c r="AY1523" s="14">
        <f>VLOOKUP($B1523,[2]Sheet3!$G:$CZ,36,0)</f>
        <v>0</v>
      </c>
      <c r="AZ1523" s="14">
        <f>VLOOKUP($B1523,[2]Sheet3!$G:$CZ,37,0)</f>
        <v>0</v>
      </c>
      <c r="BA1523" s="14">
        <f>VLOOKUP($B1523,[2]Sheet3!$G:$CZ,38,0)</f>
        <v>0</v>
      </c>
      <c r="BB1523" s="14">
        <f>VLOOKUP($B1523,[2]Sheet3!$G:$CZ,39,0)</f>
        <v>0</v>
      </c>
      <c r="BC1523" s="14">
        <f>VLOOKUP($B1523,[2]Sheet3!$G:$CZ,40,0)</f>
        <v>0</v>
      </c>
      <c r="BD1523" s="14">
        <f>VLOOKUP($B1523,[2]Sheet3!$G:$CZ,41,0)</f>
        <v>0</v>
      </c>
      <c r="BE1523" s="14">
        <f>VLOOKUP($B1523,[2]Sheet3!$G:$CZ,42,0)</f>
        <v>0</v>
      </c>
      <c r="BF1523" s="14">
        <f>VLOOKUP($B1523,[2]Sheet3!$G:$CZ,43,0)</f>
        <v>0</v>
      </c>
      <c r="BG1523" s="14">
        <f>VLOOKUP($B1523,[2]Sheet3!$G:$CZ,44,0)</f>
        <v>0</v>
      </c>
      <c r="BH1523" s="14">
        <f>VLOOKUP($B1523,[2]Sheet3!$G:$CZ,45,0)</f>
        <v>0</v>
      </c>
      <c r="BI1523" s="14">
        <f>VLOOKUP($B1523,[2]Sheet3!$G:$CZ,46,0)</f>
        <v>0</v>
      </c>
      <c r="BJ1523" s="14">
        <f>VLOOKUP($B1523,[2]Sheet3!$G:$CZ,47,0)</f>
        <v>0</v>
      </c>
      <c r="BK1523" s="14">
        <f>VLOOKUP($B1523,[2]Sheet3!$G:$CZ,48,0)</f>
        <v>0</v>
      </c>
      <c r="BL1523" s="14">
        <f>VLOOKUP($B1523,[2]Sheet3!$G:$CZ,49,0)</f>
        <v>0</v>
      </c>
      <c r="BM1523" s="14">
        <f>VLOOKUP($B1523,[2]Sheet3!$G:$CZ,50,0)</f>
        <v>0</v>
      </c>
      <c r="BN1523" s="14">
        <f>VLOOKUP($B1523,[2]Sheet3!$G:$CZ,51,0)</f>
        <v>0</v>
      </c>
      <c r="BO1523" s="14">
        <f>VLOOKUP($B1523,[2]Sheet3!$G:$CZ,52,0)</f>
        <v>0</v>
      </c>
      <c r="BP1523" s="14">
        <f>VLOOKUP($B1523,[2]Sheet3!$G:$CZ,53,0)</f>
        <v>0</v>
      </c>
      <c r="BQ1523" s="14">
        <f>VLOOKUP($B1523,[2]Sheet3!$G:$CZ,54,0)</f>
        <v>0</v>
      </c>
      <c r="BR1523" s="14">
        <f>VLOOKUP($B1523,[2]Sheet3!$G:$CZ,55,0)</f>
        <v>0</v>
      </c>
      <c r="BS1523" s="14">
        <f>VLOOKUP($B1523,[2]Sheet3!$G:$CZ,56,0)</f>
        <v>0</v>
      </c>
      <c r="BT1523" s="14">
        <f>VLOOKUP($B1523,[2]Sheet3!$G:$CZ,57,0)</f>
        <v>0</v>
      </c>
      <c r="BU1523" s="14">
        <f>VLOOKUP($B1523,[2]Sheet3!$G:$CZ,58,0)</f>
        <v>0</v>
      </c>
      <c r="BV1523" s="14">
        <f>VLOOKUP($B1523,[2]Sheet3!$G:$CZ,59,0)</f>
        <v>0</v>
      </c>
      <c r="BW1523" s="14">
        <f>VLOOKUP($B1523,[2]Sheet3!$G:$CZ,60,0)</f>
        <v>0</v>
      </c>
      <c r="BX1523" s="14">
        <f>VLOOKUP($B1523,[2]Sheet3!$G:$CZ,61,0)</f>
        <v>0</v>
      </c>
      <c r="BY1523" s="14">
        <f>VLOOKUP($B1523,[2]Sheet3!$G:$CZ,62,0)</f>
        <v>0</v>
      </c>
      <c r="BZ1523" s="14">
        <f>VLOOKUP($B1523,[2]Sheet3!$G:$CZ,63,0)</f>
        <v>0</v>
      </c>
      <c r="CA1523" s="14">
        <f>VLOOKUP($B1523,[2]Sheet3!$G:$CZ,64,0)</f>
        <v>0</v>
      </c>
      <c r="CB1523" s="14">
        <f>VLOOKUP($B1523,[2]Sheet3!$G:$CZ,65,0)</f>
        <v>0</v>
      </c>
      <c r="CC1523" s="14">
        <f>VLOOKUP($B1523,[2]Sheet3!$G:$CZ,66,0)</f>
        <v>0</v>
      </c>
      <c r="CD1523" s="14">
        <f>VLOOKUP($B1523,[2]Sheet3!$G:$CZ,67,0)</f>
        <v>0</v>
      </c>
      <c r="CE1523" s="14">
        <f>VLOOKUP($B1523,[2]Sheet3!$G:$CZ,68,0)</f>
        <v>0</v>
      </c>
      <c r="CF1523" s="14">
        <f>VLOOKUP($B1523,[2]Sheet3!$G:$CZ,69,0)</f>
        <v>0</v>
      </c>
      <c r="CG1523" s="14">
        <f>VLOOKUP($B1523,[2]Sheet3!$G:$CZ,70,0)</f>
        <v>0</v>
      </c>
      <c r="CH1523" s="14">
        <f>VLOOKUP($B1523,[2]Sheet3!$G:$CZ,71,0)</f>
        <v>0</v>
      </c>
      <c r="CI1523" s="14">
        <f>VLOOKUP($B1523,[2]Sheet3!$G:$CZ,72,0)</f>
        <v>0</v>
      </c>
      <c r="CJ1523" s="14">
        <f>VLOOKUP($B1523,[2]Sheet3!$G:$CZ,73,0)</f>
        <v>0</v>
      </c>
      <c r="CK1523" s="14">
        <f>VLOOKUP($B1523,[2]Sheet3!$G:$CZ,74,0)</f>
        <v>0</v>
      </c>
      <c r="CL1523" s="14">
        <f>VLOOKUP($B1523,[2]Sheet3!$G:$CZ,75,0)</f>
        <v>0</v>
      </c>
      <c r="CM1523" s="14">
        <f>VLOOKUP($B1523,[2]Sheet3!$G:$CZ,76,0)</f>
        <v>0</v>
      </c>
      <c r="CN1523" s="14">
        <f>VLOOKUP($B1523,[2]Sheet3!$G:$CZ,77,0)</f>
        <v>0</v>
      </c>
      <c r="CO1523" s="14">
        <f>VLOOKUP($B1523,[2]Sheet3!$G:$CZ,78,0)</f>
        <v>0</v>
      </c>
      <c r="CP1523" s="14">
        <f>VLOOKUP($B1523,[2]Sheet3!$G:$CZ,79,0)</f>
        <v>0</v>
      </c>
      <c r="CQ1523" s="14">
        <f>VLOOKUP($B1523,[2]Sheet3!$G:$CZ,80,0)</f>
        <v>0</v>
      </c>
      <c r="CR1523" s="14">
        <f>VLOOKUP($B1523,[2]Sheet3!$G:$CZ,81,0)</f>
        <v>0</v>
      </c>
      <c r="CS1523" s="14">
        <f>VLOOKUP($B1523,[2]Sheet3!$G:$CZ,82,0)</f>
        <v>0</v>
      </c>
      <c r="CT1523" s="14">
        <f>VLOOKUP($B1523,[2]Sheet3!$G:$CZ,83,0)</f>
        <v>0</v>
      </c>
      <c r="CU1523" s="14">
        <f>VLOOKUP($B1523,[2]Sheet3!$G:$CZ,84,0)</f>
        <v>0</v>
      </c>
      <c r="CV1523" s="14">
        <f>VLOOKUP($B1523,[2]Sheet3!$G:$CZ,85,0)</f>
        <v>0</v>
      </c>
      <c r="CW1523" s="14">
        <f>VLOOKUP($B1523,[2]Sheet3!$G:$CZ,86,0)</f>
        <v>0</v>
      </c>
      <c r="CX1523" s="14">
        <f>VLOOKUP($B1523,[2]Sheet3!$G:$CZ,87,0)</f>
        <v>0</v>
      </c>
      <c r="CY1523" s="14">
        <f>VLOOKUP($B1523,[2]Sheet3!$G:$CZ,88,0)</f>
        <v>0</v>
      </c>
      <c r="CZ1523" s="14">
        <f>VLOOKUP($B1523,[2]Sheet3!$G:$CZ,89,0)</f>
        <v>0</v>
      </c>
      <c r="DA1523" s="14">
        <f>VLOOKUP($B1523,[2]Sheet3!$G:$CZ,90,0)</f>
        <v>0</v>
      </c>
      <c r="DB1523" s="14">
        <f>VLOOKUP($B1523,[2]Sheet3!$G:$CZ,91,0)</f>
        <v>0</v>
      </c>
      <c r="DC1523" s="14">
        <f>VLOOKUP($B1523,[2]Sheet3!$G:$CZ,92,0)</f>
        <v>0</v>
      </c>
      <c r="DD1523" s="14">
        <f>VLOOKUP($B1523,[2]Sheet3!$G:$CZ,93,0)</f>
        <v>0</v>
      </c>
      <c r="DE1523" s="14">
        <f>VLOOKUP($B1523,[2]Sheet3!$G:$CZ,94,0)</f>
        <v>0</v>
      </c>
      <c r="DF1523" s="14">
        <f>VLOOKUP($B1523,[2]Sheet3!$G:$CZ,95,0)</f>
        <v>0</v>
      </c>
      <c r="DG1523" s="14">
        <f>VLOOKUP($B1523,[2]Sheet3!$G:$CZ,96,0)</f>
        <v>0</v>
      </c>
      <c r="DH1523" s="14">
        <f>VLOOKUP($B1523,[2]Sheet3!$G:$CZ,97,0)</f>
        <v>0</v>
      </c>
      <c r="DI1523" s="14">
        <f>VLOOKUP($B1523,[2]Sheet3!$G:$CZ,98,0)</f>
        <v>0</v>
      </c>
    </row>
    <row r="1524" spans="1:113" x14ac:dyDescent="0.3">
      <c r="A1524" s="9" t="str">
        <f t="shared" si="71"/>
        <v>S34881</v>
      </c>
      <c r="B1524" s="15" t="s">
        <v>3159</v>
      </c>
      <c r="C1524" s="15" t="s">
        <v>3160</v>
      </c>
      <c r="F1524" s="7" t="s">
        <v>15</v>
      </c>
      <c r="G1524" s="12" t="s">
        <v>5016</v>
      </c>
      <c r="H1524" s="12" t="str">
        <f>VLOOKUP($B1524,[1]Sheet1!$A:$G,5,0)</f>
        <v>suresh.skg@redingtongroup.com</v>
      </c>
      <c r="I1524" s="12" t="str">
        <f>VLOOKUP($B1524,[1]Sheet1!$A:$G,7,0)</f>
        <v>yogesh.ganesh@redingtongroup.com</v>
      </c>
      <c r="J1524" s="12" t="s">
        <v>82</v>
      </c>
      <c r="K1524" s="7"/>
      <c r="L1524" s="7"/>
      <c r="M1524" s="8"/>
      <c r="N1524" s="7" t="str">
        <f t="shared" si="69"/>
        <v>suresh.skg@redingtongroup.com; yogesh.ganesh@redingtongroup.com; nilesh.phirke@redingtongroup.com;christopher.joseph@redingtongroup.com</v>
      </c>
      <c r="O1524" s="7" t="str">
        <f t="shared" si="70"/>
        <v>S34881</v>
      </c>
      <c r="P1524" s="8" t="s">
        <v>5215</v>
      </c>
      <c r="Q1524" s="14">
        <f>VLOOKUP($B1524,[2]Sheet3!$G:$CZ,2,0)</f>
        <v>2400305135</v>
      </c>
      <c r="R1524" s="14">
        <f>VLOOKUP($B1524,[2]Sheet3!$G:$CZ,3,0)</f>
        <v>0</v>
      </c>
      <c r="S1524" s="14">
        <f>VLOOKUP($B1524,[2]Sheet3!$G:$CZ,4,0)</f>
        <v>0</v>
      </c>
      <c r="T1524" s="14">
        <f>VLOOKUP($B1524,[2]Sheet3!$G:$CZ,5,0)</f>
        <v>0</v>
      </c>
      <c r="U1524" s="14">
        <f>VLOOKUP($B1524,[2]Sheet3!$G:$CZ,6,0)</f>
        <v>0</v>
      </c>
      <c r="V1524" s="14">
        <f>VLOOKUP($B1524,[2]Sheet3!$G:$CZ,7,0)</f>
        <v>0</v>
      </c>
      <c r="W1524" s="14">
        <f>VLOOKUP($B1524,[2]Sheet3!$G:$CZ,8,0)</f>
        <v>0</v>
      </c>
      <c r="X1524" s="14">
        <f>VLOOKUP($B1524,[2]Sheet3!$G:$CZ,9,0)</f>
        <v>0</v>
      </c>
      <c r="Y1524" s="14">
        <f>VLOOKUP($B1524,[2]Sheet3!$G:$CZ,10,0)</f>
        <v>0</v>
      </c>
      <c r="Z1524" s="14">
        <f>VLOOKUP($B1524,[2]Sheet3!$G:$CZ,11,0)</f>
        <v>0</v>
      </c>
      <c r="AA1524" s="14">
        <f>VLOOKUP($B1524,[2]Sheet3!$G:$CZ,12,0)</f>
        <v>0</v>
      </c>
      <c r="AB1524" s="14">
        <f>VLOOKUP($B1524,[2]Sheet3!$G:$CZ,13,0)</f>
        <v>0</v>
      </c>
      <c r="AC1524" s="14">
        <f>VLOOKUP($B1524,[2]Sheet3!$G:$CZ,14,0)</f>
        <v>0</v>
      </c>
      <c r="AD1524" s="14">
        <f>VLOOKUP($B1524,[2]Sheet3!$G:$CZ,15,0)</f>
        <v>0</v>
      </c>
      <c r="AE1524" s="14">
        <f>VLOOKUP($B1524,[2]Sheet3!$G:$CZ,16,0)</f>
        <v>0</v>
      </c>
      <c r="AF1524" s="14">
        <f>VLOOKUP($B1524,[2]Sheet3!$G:$CZ,17,0)</f>
        <v>0</v>
      </c>
      <c r="AG1524" s="14">
        <f>VLOOKUP($B1524,[2]Sheet3!$G:$CZ,18,0)</f>
        <v>0</v>
      </c>
      <c r="AH1524" s="14">
        <f>VLOOKUP($B1524,[2]Sheet3!$G:$CZ,19,0)</f>
        <v>0</v>
      </c>
      <c r="AI1524" s="14">
        <f>VLOOKUP($B1524,[2]Sheet3!$G:$CZ,20,0)</f>
        <v>0</v>
      </c>
      <c r="AJ1524" s="14">
        <f>VLOOKUP($B1524,[2]Sheet3!$G:$CZ,21,0)</f>
        <v>0</v>
      </c>
      <c r="AK1524" s="14">
        <f>VLOOKUP($B1524,[2]Sheet3!$G:$CZ,22,0)</f>
        <v>0</v>
      </c>
      <c r="AL1524" s="14">
        <f>VLOOKUP($B1524,[2]Sheet3!$G:$CZ,23,0)</f>
        <v>0</v>
      </c>
      <c r="AM1524" s="14">
        <f>VLOOKUP($B1524,[2]Sheet3!$G:$CZ,24,0)</f>
        <v>0</v>
      </c>
      <c r="AN1524" s="14">
        <f>VLOOKUP($B1524,[2]Sheet3!$G:$CZ,25,0)</f>
        <v>0</v>
      </c>
      <c r="AO1524" s="14">
        <f>VLOOKUP($B1524,[2]Sheet3!$G:$CZ,26,0)</f>
        <v>0</v>
      </c>
      <c r="AP1524" s="14">
        <f>VLOOKUP($B1524,[2]Sheet3!$G:$CZ,27,0)</f>
        <v>0</v>
      </c>
      <c r="AQ1524" s="14">
        <f>VLOOKUP($B1524,[2]Sheet3!$G:$CZ,28,0)</f>
        <v>0</v>
      </c>
      <c r="AR1524" s="14">
        <f>VLOOKUP($B1524,[2]Sheet3!$G:$CZ,29,0)</f>
        <v>0</v>
      </c>
      <c r="AS1524" s="14">
        <f>VLOOKUP($B1524,[2]Sheet3!$G:$CZ,30,0)</f>
        <v>0</v>
      </c>
      <c r="AT1524" s="14">
        <f>VLOOKUP($B1524,[2]Sheet3!$G:$CZ,31,0)</f>
        <v>0</v>
      </c>
      <c r="AU1524" s="14">
        <f>VLOOKUP($B1524,[2]Sheet3!$G:$CZ,32,0)</f>
        <v>0</v>
      </c>
      <c r="AV1524" s="14">
        <f>VLOOKUP($B1524,[2]Sheet3!$G:$CZ,33,0)</f>
        <v>0</v>
      </c>
      <c r="AW1524" s="14">
        <f>VLOOKUP($B1524,[2]Sheet3!$G:$CZ,34,0)</f>
        <v>0</v>
      </c>
      <c r="AX1524" s="14">
        <f>VLOOKUP($B1524,[2]Sheet3!$G:$CZ,35,0)</f>
        <v>0</v>
      </c>
      <c r="AY1524" s="14">
        <f>VLOOKUP($B1524,[2]Sheet3!$G:$CZ,36,0)</f>
        <v>0</v>
      </c>
      <c r="AZ1524" s="14">
        <f>VLOOKUP($B1524,[2]Sheet3!$G:$CZ,37,0)</f>
        <v>0</v>
      </c>
      <c r="BA1524" s="14">
        <f>VLOOKUP($B1524,[2]Sheet3!$G:$CZ,38,0)</f>
        <v>0</v>
      </c>
      <c r="BB1524" s="14">
        <f>VLOOKUP($B1524,[2]Sheet3!$G:$CZ,39,0)</f>
        <v>0</v>
      </c>
      <c r="BC1524" s="14">
        <f>VLOOKUP($B1524,[2]Sheet3!$G:$CZ,40,0)</f>
        <v>0</v>
      </c>
      <c r="BD1524" s="14">
        <f>VLOOKUP($B1524,[2]Sheet3!$G:$CZ,41,0)</f>
        <v>0</v>
      </c>
      <c r="BE1524" s="14">
        <f>VLOOKUP($B1524,[2]Sheet3!$G:$CZ,42,0)</f>
        <v>0</v>
      </c>
      <c r="BF1524" s="14">
        <f>VLOOKUP($B1524,[2]Sheet3!$G:$CZ,43,0)</f>
        <v>0</v>
      </c>
      <c r="BG1524" s="14">
        <f>VLOOKUP($B1524,[2]Sheet3!$G:$CZ,44,0)</f>
        <v>0</v>
      </c>
      <c r="BH1524" s="14">
        <f>VLOOKUP($B1524,[2]Sheet3!$G:$CZ,45,0)</f>
        <v>0</v>
      </c>
      <c r="BI1524" s="14">
        <f>VLOOKUP($B1524,[2]Sheet3!$G:$CZ,46,0)</f>
        <v>0</v>
      </c>
      <c r="BJ1524" s="14">
        <f>VLOOKUP($B1524,[2]Sheet3!$G:$CZ,47,0)</f>
        <v>0</v>
      </c>
      <c r="BK1524" s="14">
        <f>VLOOKUP($B1524,[2]Sheet3!$G:$CZ,48,0)</f>
        <v>0</v>
      </c>
      <c r="BL1524" s="14">
        <f>VLOOKUP($B1524,[2]Sheet3!$G:$CZ,49,0)</f>
        <v>0</v>
      </c>
      <c r="BM1524" s="14">
        <f>VLOOKUP($B1524,[2]Sheet3!$G:$CZ,50,0)</f>
        <v>0</v>
      </c>
      <c r="BN1524" s="14">
        <f>VLOOKUP($B1524,[2]Sheet3!$G:$CZ,51,0)</f>
        <v>0</v>
      </c>
      <c r="BO1524" s="14">
        <f>VLOOKUP($B1524,[2]Sheet3!$G:$CZ,52,0)</f>
        <v>0</v>
      </c>
      <c r="BP1524" s="14">
        <f>VLOOKUP($B1524,[2]Sheet3!$G:$CZ,53,0)</f>
        <v>0</v>
      </c>
      <c r="BQ1524" s="14">
        <f>VLOOKUP($B1524,[2]Sheet3!$G:$CZ,54,0)</f>
        <v>0</v>
      </c>
      <c r="BR1524" s="14">
        <f>VLOOKUP($B1524,[2]Sheet3!$G:$CZ,55,0)</f>
        <v>0</v>
      </c>
      <c r="BS1524" s="14">
        <f>VLOOKUP($B1524,[2]Sheet3!$G:$CZ,56,0)</f>
        <v>0</v>
      </c>
      <c r="BT1524" s="14">
        <f>VLOOKUP($B1524,[2]Sheet3!$G:$CZ,57,0)</f>
        <v>0</v>
      </c>
      <c r="BU1524" s="14">
        <f>VLOOKUP($B1524,[2]Sheet3!$G:$CZ,58,0)</f>
        <v>0</v>
      </c>
      <c r="BV1524" s="14">
        <f>VLOOKUP($B1524,[2]Sheet3!$G:$CZ,59,0)</f>
        <v>0</v>
      </c>
      <c r="BW1524" s="14">
        <f>VLOOKUP($B1524,[2]Sheet3!$G:$CZ,60,0)</f>
        <v>0</v>
      </c>
      <c r="BX1524" s="14">
        <f>VLOOKUP($B1524,[2]Sheet3!$G:$CZ,61,0)</f>
        <v>0</v>
      </c>
      <c r="BY1524" s="14">
        <f>VLOOKUP($B1524,[2]Sheet3!$G:$CZ,62,0)</f>
        <v>0</v>
      </c>
      <c r="BZ1524" s="14">
        <f>VLOOKUP($B1524,[2]Sheet3!$G:$CZ,63,0)</f>
        <v>0</v>
      </c>
      <c r="CA1524" s="14">
        <f>VLOOKUP($B1524,[2]Sheet3!$G:$CZ,64,0)</f>
        <v>0</v>
      </c>
      <c r="CB1524" s="14">
        <f>VLOOKUP($B1524,[2]Sheet3!$G:$CZ,65,0)</f>
        <v>0</v>
      </c>
      <c r="CC1524" s="14">
        <f>VLOOKUP($B1524,[2]Sheet3!$G:$CZ,66,0)</f>
        <v>0</v>
      </c>
      <c r="CD1524" s="14">
        <f>VLOOKUP($B1524,[2]Sheet3!$G:$CZ,67,0)</f>
        <v>0</v>
      </c>
      <c r="CE1524" s="14">
        <f>VLOOKUP($B1524,[2]Sheet3!$G:$CZ,68,0)</f>
        <v>0</v>
      </c>
      <c r="CF1524" s="14">
        <f>VLOOKUP($B1524,[2]Sheet3!$G:$CZ,69,0)</f>
        <v>0</v>
      </c>
      <c r="CG1524" s="14">
        <f>VLOOKUP($B1524,[2]Sheet3!$G:$CZ,70,0)</f>
        <v>0</v>
      </c>
      <c r="CH1524" s="14">
        <f>VLOOKUP($B1524,[2]Sheet3!$G:$CZ,71,0)</f>
        <v>0</v>
      </c>
      <c r="CI1524" s="14">
        <f>VLOOKUP($B1524,[2]Sheet3!$G:$CZ,72,0)</f>
        <v>0</v>
      </c>
      <c r="CJ1524" s="14">
        <f>VLOOKUP($B1524,[2]Sheet3!$G:$CZ,73,0)</f>
        <v>0</v>
      </c>
      <c r="CK1524" s="14">
        <f>VLOOKUP($B1524,[2]Sheet3!$G:$CZ,74,0)</f>
        <v>0</v>
      </c>
      <c r="CL1524" s="14">
        <f>VLOOKUP($B1524,[2]Sheet3!$G:$CZ,75,0)</f>
        <v>0</v>
      </c>
      <c r="CM1524" s="14">
        <f>VLOOKUP($B1524,[2]Sheet3!$G:$CZ,76,0)</f>
        <v>0</v>
      </c>
      <c r="CN1524" s="14">
        <f>VLOOKUP($B1524,[2]Sheet3!$G:$CZ,77,0)</f>
        <v>0</v>
      </c>
      <c r="CO1524" s="14">
        <f>VLOOKUP($B1524,[2]Sheet3!$G:$CZ,78,0)</f>
        <v>0</v>
      </c>
      <c r="CP1524" s="14">
        <f>VLOOKUP($B1524,[2]Sheet3!$G:$CZ,79,0)</f>
        <v>0</v>
      </c>
      <c r="CQ1524" s="14">
        <f>VLOOKUP($B1524,[2]Sheet3!$G:$CZ,80,0)</f>
        <v>0</v>
      </c>
      <c r="CR1524" s="14">
        <f>VLOOKUP($B1524,[2]Sheet3!$G:$CZ,81,0)</f>
        <v>0</v>
      </c>
      <c r="CS1524" s="14">
        <f>VLOOKUP($B1524,[2]Sheet3!$G:$CZ,82,0)</f>
        <v>0</v>
      </c>
      <c r="CT1524" s="14">
        <f>VLOOKUP($B1524,[2]Sheet3!$G:$CZ,83,0)</f>
        <v>0</v>
      </c>
      <c r="CU1524" s="14">
        <f>VLOOKUP($B1524,[2]Sheet3!$G:$CZ,84,0)</f>
        <v>0</v>
      </c>
      <c r="CV1524" s="14">
        <f>VLOOKUP($B1524,[2]Sheet3!$G:$CZ,85,0)</f>
        <v>0</v>
      </c>
      <c r="CW1524" s="14">
        <f>VLOOKUP($B1524,[2]Sheet3!$G:$CZ,86,0)</f>
        <v>0</v>
      </c>
      <c r="CX1524" s="14">
        <f>VLOOKUP($B1524,[2]Sheet3!$G:$CZ,87,0)</f>
        <v>0</v>
      </c>
      <c r="CY1524" s="14">
        <f>VLOOKUP($B1524,[2]Sheet3!$G:$CZ,88,0)</f>
        <v>0</v>
      </c>
      <c r="CZ1524" s="14">
        <f>VLOOKUP($B1524,[2]Sheet3!$G:$CZ,89,0)</f>
        <v>0</v>
      </c>
      <c r="DA1524" s="14">
        <f>VLOOKUP($B1524,[2]Sheet3!$G:$CZ,90,0)</f>
        <v>0</v>
      </c>
      <c r="DB1524" s="14">
        <f>VLOOKUP($B1524,[2]Sheet3!$G:$CZ,91,0)</f>
        <v>0</v>
      </c>
      <c r="DC1524" s="14">
        <f>VLOOKUP($B1524,[2]Sheet3!$G:$CZ,92,0)</f>
        <v>0</v>
      </c>
      <c r="DD1524" s="14">
        <f>VLOOKUP($B1524,[2]Sheet3!$G:$CZ,93,0)</f>
        <v>0</v>
      </c>
      <c r="DE1524" s="14">
        <f>VLOOKUP($B1524,[2]Sheet3!$G:$CZ,94,0)</f>
        <v>0</v>
      </c>
      <c r="DF1524" s="14">
        <f>VLOOKUP($B1524,[2]Sheet3!$G:$CZ,95,0)</f>
        <v>0</v>
      </c>
      <c r="DG1524" s="14">
        <f>VLOOKUP($B1524,[2]Sheet3!$G:$CZ,96,0)</f>
        <v>0</v>
      </c>
      <c r="DH1524" s="14">
        <f>VLOOKUP($B1524,[2]Sheet3!$G:$CZ,97,0)</f>
        <v>0</v>
      </c>
      <c r="DI1524" s="14">
        <f>VLOOKUP($B1524,[2]Sheet3!$G:$CZ,98,0)</f>
        <v>0</v>
      </c>
    </row>
    <row r="1525" spans="1:113" x14ac:dyDescent="0.3">
      <c r="A1525" s="9" t="str">
        <f t="shared" si="71"/>
        <v>E53295</v>
      </c>
      <c r="B1525" s="15" t="s">
        <v>3161</v>
      </c>
      <c r="C1525" s="15" t="s">
        <v>3162</v>
      </c>
      <c r="F1525" s="7" t="s">
        <v>15</v>
      </c>
      <c r="G1525" s="12" t="s">
        <v>5017</v>
      </c>
      <c r="H1525" s="12" t="str">
        <f>VLOOKUP($B1525,[1]Sheet1!$A:$G,5,0)</f>
        <v>faiyaz.khan@redingtongroup.com</v>
      </c>
      <c r="I1525" s="12" t="str">
        <f>VLOOKUP($B1525,[1]Sheet1!$A:$G,7,0)</f>
        <v>jaswinder.singh@redingtongroup.com</v>
      </c>
      <c r="J1525" s="12" t="s">
        <v>82</v>
      </c>
      <c r="K1525" s="7"/>
      <c r="L1525" s="7"/>
      <c r="M1525" s="8"/>
      <c r="N1525" s="7" t="str">
        <f t="shared" si="69"/>
        <v>faiyaz.khan@redingtongroup.com; jaswinder.singh@redingtongroup.com; nilesh.phirke@redingtongroup.com;christopher.joseph@redingtongroup.com</v>
      </c>
      <c r="O1525" s="7" t="str">
        <f t="shared" si="70"/>
        <v>E53295</v>
      </c>
      <c r="P1525" s="8" t="s">
        <v>5215</v>
      </c>
      <c r="Q1525" s="14">
        <f>VLOOKUP($B1525,[2]Sheet3!$G:$CZ,2,0)</f>
        <v>2400299454</v>
      </c>
      <c r="R1525" s="14">
        <f>VLOOKUP($B1525,[2]Sheet3!$G:$CZ,3,0)</f>
        <v>2400301556</v>
      </c>
      <c r="S1525" s="14">
        <f>VLOOKUP($B1525,[2]Sheet3!$G:$CZ,4,0)</f>
        <v>0</v>
      </c>
      <c r="T1525" s="14">
        <f>VLOOKUP($B1525,[2]Sheet3!$G:$CZ,5,0)</f>
        <v>0</v>
      </c>
      <c r="U1525" s="14">
        <f>VLOOKUP($B1525,[2]Sheet3!$G:$CZ,6,0)</f>
        <v>0</v>
      </c>
      <c r="V1525" s="14">
        <f>VLOOKUP($B1525,[2]Sheet3!$G:$CZ,7,0)</f>
        <v>0</v>
      </c>
      <c r="W1525" s="14">
        <f>VLOOKUP($B1525,[2]Sheet3!$G:$CZ,8,0)</f>
        <v>0</v>
      </c>
      <c r="X1525" s="14">
        <f>VLOOKUP($B1525,[2]Sheet3!$G:$CZ,9,0)</f>
        <v>0</v>
      </c>
      <c r="Y1525" s="14">
        <f>VLOOKUP($B1525,[2]Sheet3!$G:$CZ,10,0)</f>
        <v>0</v>
      </c>
      <c r="Z1525" s="14">
        <f>VLOOKUP($B1525,[2]Sheet3!$G:$CZ,11,0)</f>
        <v>0</v>
      </c>
      <c r="AA1525" s="14">
        <f>VLOOKUP($B1525,[2]Sheet3!$G:$CZ,12,0)</f>
        <v>0</v>
      </c>
      <c r="AB1525" s="14">
        <f>VLOOKUP($B1525,[2]Sheet3!$G:$CZ,13,0)</f>
        <v>0</v>
      </c>
      <c r="AC1525" s="14">
        <f>VLOOKUP($B1525,[2]Sheet3!$G:$CZ,14,0)</f>
        <v>0</v>
      </c>
      <c r="AD1525" s="14">
        <f>VLOOKUP($B1525,[2]Sheet3!$G:$CZ,15,0)</f>
        <v>0</v>
      </c>
      <c r="AE1525" s="14">
        <f>VLOOKUP($B1525,[2]Sheet3!$G:$CZ,16,0)</f>
        <v>0</v>
      </c>
      <c r="AF1525" s="14">
        <f>VLOOKUP($B1525,[2]Sheet3!$G:$CZ,17,0)</f>
        <v>0</v>
      </c>
      <c r="AG1525" s="14">
        <f>VLOOKUP($B1525,[2]Sheet3!$G:$CZ,18,0)</f>
        <v>0</v>
      </c>
      <c r="AH1525" s="14">
        <f>VLOOKUP($B1525,[2]Sheet3!$G:$CZ,19,0)</f>
        <v>0</v>
      </c>
      <c r="AI1525" s="14">
        <f>VLOOKUP($B1525,[2]Sheet3!$G:$CZ,20,0)</f>
        <v>0</v>
      </c>
      <c r="AJ1525" s="14">
        <f>VLOOKUP($B1525,[2]Sheet3!$G:$CZ,21,0)</f>
        <v>0</v>
      </c>
      <c r="AK1525" s="14">
        <f>VLOOKUP($B1525,[2]Sheet3!$G:$CZ,22,0)</f>
        <v>0</v>
      </c>
      <c r="AL1525" s="14">
        <f>VLOOKUP($B1525,[2]Sheet3!$G:$CZ,23,0)</f>
        <v>0</v>
      </c>
      <c r="AM1525" s="14">
        <f>VLOOKUP($B1525,[2]Sheet3!$G:$CZ,24,0)</f>
        <v>0</v>
      </c>
      <c r="AN1525" s="14">
        <f>VLOOKUP($B1525,[2]Sheet3!$G:$CZ,25,0)</f>
        <v>0</v>
      </c>
      <c r="AO1525" s="14">
        <f>VLOOKUP($B1525,[2]Sheet3!$G:$CZ,26,0)</f>
        <v>0</v>
      </c>
      <c r="AP1525" s="14">
        <f>VLOOKUP($B1525,[2]Sheet3!$G:$CZ,27,0)</f>
        <v>0</v>
      </c>
      <c r="AQ1525" s="14">
        <f>VLOOKUP($B1525,[2]Sheet3!$G:$CZ,28,0)</f>
        <v>0</v>
      </c>
      <c r="AR1525" s="14">
        <f>VLOOKUP($B1525,[2]Sheet3!$G:$CZ,29,0)</f>
        <v>0</v>
      </c>
      <c r="AS1525" s="14">
        <f>VLOOKUP($B1525,[2]Sheet3!$G:$CZ,30,0)</f>
        <v>0</v>
      </c>
      <c r="AT1525" s="14">
        <f>VLOOKUP($B1525,[2]Sheet3!$G:$CZ,31,0)</f>
        <v>0</v>
      </c>
      <c r="AU1525" s="14">
        <f>VLOOKUP($B1525,[2]Sheet3!$G:$CZ,32,0)</f>
        <v>0</v>
      </c>
      <c r="AV1525" s="14">
        <f>VLOOKUP($B1525,[2]Sheet3!$G:$CZ,33,0)</f>
        <v>0</v>
      </c>
      <c r="AW1525" s="14">
        <f>VLOOKUP($B1525,[2]Sheet3!$G:$CZ,34,0)</f>
        <v>0</v>
      </c>
      <c r="AX1525" s="14">
        <f>VLOOKUP($B1525,[2]Sheet3!$G:$CZ,35,0)</f>
        <v>0</v>
      </c>
      <c r="AY1525" s="14">
        <f>VLOOKUP($B1525,[2]Sheet3!$G:$CZ,36,0)</f>
        <v>0</v>
      </c>
      <c r="AZ1525" s="14">
        <f>VLOOKUP($B1525,[2]Sheet3!$G:$CZ,37,0)</f>
        <v>0</v>
      </c>
      <c r="BA1525" s="14">
        <f>VLOOKUP($B1525,[2]Sheet3!$G:$CZ,38,0)</f>
        <v>0</v>
      </c>
      <c r="BB1525" s="14">
        <f>VLOOKUP($B1525,[2]Sheet3!$G:$CZ,39,0)</f>
        <v>0</v>
      </c>
      <c r="BC1525" s="14">
        <f>VLOOKUP($B1525,[2]Sheet3!$G:$CZ,40,0)</f>
        <v>0</v>
      </c>
      <c r="BD1525" s="14">
        <f>VLOOKUP($B1525,[2]Sheet3!$G:$CZ,41,0)</f>
        <v>0</v>
      </c>
      <c r="BE1525" s="14">
        <f>VLOOKUP($B1525,[2]Sheet3!$G:$CZ,42,0)</f>
        <v>0</v>
      </c>
      <c r="BF1525" s="14">
        <f>VLOOKUP($B1525,[2]Sheet3!$G:$CZ,43,0)</f>
        <v>0</v>
      </c>
      <c r="BG1525" s="14">
        <f>VLOOKUP($B1525,[2]Sheet3!$G:$CZ,44,0)</f>
        <v>0</v>
      </c>
      <c r="BH1525" s="14">
        <f>VLOOKUP($B1525,[2]Sheet3!$G:$CZ,45,0)</f>
        <v>0</v>
      </c>
      <c r="BI1525" s="14">
        <f>VLOOKUP($B1525,[2]Sheet3!$G:$CZ,46,0)</f>
        <v>0</v>
      </c>
      <c r="BJ1525" s="14">
        <f>VLOOKUP($B1525,[2]Sheet3!$G:$CZ,47,0)</f>
        <v>0</v>
      </c>
      <c r="BK1525" s="14">
        <f>VLOOKUP($B1525,[2]Sheet3!$G:$CZ,48,0)</f>
        <v>0</v>
      </c>
      <c r="BL1525" s="14">
        <f>VLOOKUP($B1525,[2]Sheet3!$G:$CZ,49,0)</f>
        <v>0</v>
      </c>
      <c r="BM1525" s="14">
        <f>VLOOKUP($B1525,[2]Sheet3!$G:$CZ,50,0)</f>
        <v>0</v>
      </c>
      <c r="BN1525" s="14">
        <f>VLOOKUP($B1525,[2]Sheet3!$G:$CZ,51,0)</f>
        <v>0</v>
      </c>
      <c r="BO1525" s="14">
        <f>VLOOKUP($B1525,[2]Sheet3!$G:$CZ,52,0)</f>
        <v>0</v>
      </c>
      <c r="BP1525" s="14">
        <f>VLOOKUP($B1525,[2]Sheet3!$G:$CZ,53,0)</f>
        <v>0</v>
      </c>
      <c r="BQ1525" s="14">
        <f>VLOOKUP($B1525,[2]Sheet3!$G:$CZ,54,0)</f>
        <v>0</v>
      </c>
      <c r="BR1525" s="14">
        <f>VLOOKUP($B1525,[2]Sheet3!$G:$CZ,55,0)</f>
        <v>0</v>
      </c>
      <c r="BS1525" s="14">
        <f>VLOOKUP($B1525,[2]Sheet3!$G:$CZ,56,0)</f>
        <v>0</v>
      </c>
      <c r="BT1525" s="14">
        <f>VLOOKUP($B1525,[2]Sheet3!$G:$CZ,57,0)</f>
        <v>0</v>
      </c>
      <c r="BU1525" s="14">
        <f>VLOOKUP($B1525,[2]Sheet3!$G:$CZ,58,0)</f>
        <v>0</v>
      </c>
      <c r="BV1525" s="14">
        <f>VLOOKUP($B1525,[2]Sheet3!$G:$CZ,59,0)</f>
        <v>0</v>
      </c>
      <c r="BW1525" s="14">
        <f>VLOOKUP($B1525,[2]Sheet3!$G:$CZ,60,0)</f>
        <v>0</v>
      </c>
      <c r="BX1525" s="14">
        <f>VLOOKUP($B1525,[2]Sheet3!$G:$CZ,61,0)</f>
        <v>0</v>
      </c>
      <c r="BY1525" s="14">
        <f>VLOOKUP($B1525,[2]Sheet3!$G:$CZ,62,0)</f>
        <v>0</v>
      </c>
      <c r="BZ1525" s="14">
        <f>VLOOKUP($B1525,[2]Sheet3!$G:$CZ,63,0)</f>
        <v>0</v>
      </c>
      <c r="CA1525" s="14">
        <f>VLOOKUP($B1525,[2]Sheet3!$G:$CZ,64,0)</f>
        <v>0</v>
      </c>
      <c r="CB1525" s="14">
        <f>VLOOKUP($B1525,[2]Sheet3!$G:$CZ,65,0)</f>
        <v>0</v>
      </c>
      <c r="CC1525" s="14">
        <f>VLOOKUP($B1525,[2]Sheet3!$G:$CZ,66,0)</f>
        <v>0</v>
      </c>
      <c r="CD1525" s="14">
        <f>VLOOKUP($B1525,[2]Sheet3!$G:$CZ,67,0)</f>
        <v>0</v>
      </c>
      <c r="CE1525" s="14">
        <f>VLOOKUP($B1525,[2]Sheet3!$G:$CZ,68,0)</f>
        <v>0</v>
      </c>
      <c r="CF1525" s="14">
        <f>VLOOKUP($B1525,[2]Sheet3!$G:$CZ,69,0)</f>
        <v>0</v>
      </c>
      <c r="CG1525" s="14">
        <f>VLOOKUP($B1525,[2]Sheet3!$G:$CZ,70,0)</f>
        <v>0</v>
      </c>
      <c r="CH1525" s="14">
        <f>VLOOKUP($B1525,[2]Sheet3!$G:$CZ,71,0)</f>
        <v>0</v>
      </c>
      <c r="CI1525" s="14">
        <f>VLOOKUP($B1525,[2]Sheet3!$G:$CZ,72,0)</f>
        <v>0</v>
      </c>
      <c r="CJ1525" s="14">
        <f>VLOOKUP($B1525,[2]Sheet3!$G:$CZ,73,0)</f>
        <v>0</v>
      </c>
      <c r="CK1525" s="14">
        <f>VLOOKUP($B1525,[2]Sheet3!$G:$CZ,74,0)</f>
        <v>0</v>
      </c>
      <c r="CL1525" s="14">
        <f>VLOOKUP($B1525,[2]Sheet3!$G:$CZ,75,0)</f>
        <v>0</v>
      </c>
      <c r="CM1525" s="14">
        <f>VLOOKUP($B1525,[2]Sheet3!$G:$CZ,76,0)</f>
        <v>0</v>
      </c>
      <c r="CN1525" s="14">
        <f>VLOOKUP($B1525,[2]Sheet3!$G:$CZ,77,0)</f>
        <v>0</v>
      </c>
      <c r="CO1525" s="14">
        <f>VLOOKUP($B1525,[2]Sheet3!$G:$CZ,78,0)</f>
        <v>0</v>
      </c>
      <c r="CP1525" s="14">
        <f>VLOOKUP($B1525,[2]Sheet3!$G:$CZ,79,0)</f>
        <v>0</v>
      </c>
      <c r="CQ1525" s="14">
        <f>VLOOKUP($B1525,[2]Sheet3!$G:$CZ,80,0)</f>
        <v>0</v>
      </c>
      <c r="CR1525" s="14">
        <f>VLOOKUP($B1525,[2]Sheet3!$G:$CZ,81,0)</f>
        <v>0</v>
      </c>
      <c r="CS1525" s="14">
        <f>VLOOKUP($B1525,[2]Sheet3!$G:$CZ,82,0)</f>
        <v>0</v>
      </c>
      <c r="CT1525" s="14">
        <f>VLOOKUP($B1525,[2]Sheet3!$G:$CZ,83,0)</f>
        <v>0</v>
      </c>
      <c r="CU1525" s="14">
        <f>VLOOKUP($B1525,[2]Sheet3!$G:$CZ,84,0)</f>
        <v>0</v>
      </c>
      <c r="CV1525" s="14">
        <f>VLOOKUP($B1525,[2]Sheet3!$G:$CZ,85,0)</f>
        <v>0</v>
      </c>
      <c r="CW1525" s="14">
        <f>VLOOKUP($B1525,[2]Sheet3!$G:$CZ,86,0)</f>
        <v>0</v>
      </c>
      <c r="CX1525" s="14">
        <f>VLOOKUP($B1525,[2]Sheet3!$G:$CZ,87,0)</f>
        <v>0</v>
      </c>
      <c r="CY1525" s="14">
        <f>VLOOKUP($B1525,[2]Sheet3!$G:$CZ,88,0)</f>
        <v>0</v>
      </c>
      <c r="CZ1525" s="14">
        <f>VLOOKUP($B1525,[2]Sheet3!$G:$CZ,89,0)</f>
        <v>0</v>
      </c>
      <c r="DA1525" s="14">
        <f>VLOOKUP($B1525,[2]Sheet3!$G:$CZ,90,0)</f>
        <v>0</v>
      </c>
      <c r="DB1525" s="14">
        <f>VLOOKUP($B1525,[2]Sheet3!$G:$CZ,91,0)</f>
        <v>0</v>
      </c>
      <c r="DC1525" s="14">
        <f>VLOOKUP($B1525,[2]Sheet3!$G:$CZ,92,0)</f>
        <v>0</v>
      </c>
      <c r="DD1525" s="14">
        <f>VLOOKUP($B1525,[2]Sheet3!$G:$CZ,93,0)</f>
        <v>0</v>
      </c>
      <c r="DE1525" s="14">
        <f>VLOOKUP($B1525,[2]Sheet3!$G:$CZ,94,0)</f>
        <v>0</v>
      </c>
      <c r="DF1525" s="14">
        <f>VLOOKUP($B1525,[2]Sheet3!$G:$CZ,95,0)</f>
        <v>0</v>
      </c>
      <c r="DG1525" s="14">
        <f>VLOOKUP($B1525,[2]Sheet3!$G:$CZ,96,0)</f>
        <v>0</v>
      </c>
      <c r="DH1525" s="14">
        <f>VLOOKUP($B1525,[2]Sheet3!$G:$CZ,97,0)</f>
        <v>0</v>
      </c>
      <c r="DI1525" s="14">
        <f>VLOOKUP($B1525,[2]Sheet3!$G:$CZ,98,0)</f>
        <v>0</v>
      </c>
    </row>
    <row r="1526" spans="1:113" x14ac:dyDescent="0.3">
      <c r="A1526" s="9" t="str">
        <f t="shared" si="71"/>
        <v>E53296</v>
      </c>
      <c r="B1526" s="15" t="s">
        <v>3163</v>
      </c>
      <c r="C1526" s="15" t="s">
        <v>3164</v>
      </c>
      <c r="F1526" s="7" t="s">
        <v>15</v>
      </c>
      <c r="G1526" s="12" t="s">
        <v>5018</v>
      </c>
      <c r="H1526" s="12" t="str">
        <f>VLOOKUP($B1526,[1]Sheet1!$A:$G,5,0)</f>
        <v>faiyaz.khan@redingtongroup.com</v>
      </c>
      <c r="I1526" s="12" t="str">
        <f>VLOOKUP($B1526,[1]Sheet1!$A:$G,7,0)</f>
        <v>jaswinder.singh@redingtongroup.com</v>
      </c>
      <c r="J1526" s="12" t="s">
        <v>82</v>
      </c>
      <c r="K1526" s="7"/>
      <c r="L1526" s="7"/>
      <c r="M1526" s="8"/>
      <c r="N1526" s="7" t="str">
        <f t="shared" si="69"/>
        <v>faiyaz.khan@redingtongroup.com; jaswinder.singh@redingtongroup.com; nilesh.phirke@redingtongroup.com;christopher.joseph@redingtongroup.com</v>
      </c>
      <c r="O1526" s="7" t="str">
        <f t="shared" si="70"/>
        <v>E53296</v>
      </c>
      <c r="P1526" s="8" t="s">
        <v>5215</v>
      </c>
      <c r="Q1526" s="14">
        <f>VLOOKUP($B1526,[2]Sheet3!$G:$CZ,2,0)</f>
        <v>2400299453</v>
      </c>
      <c r="R1526" s="14">
        <f>VLOOKUP($B1526,[2]Sheet3!$G:$CZ,3,0)</f>
        <v>0</v>
      </c>
      <c r="S1526" s="14">
        <f>VLOOKUP($B1526,[2]Sheet3!$G:$CZ,4,0)</f>
        <v>0</v>
      </c>
      <c r="T1526" s="14">
        <f>VLOOKUP($B1526,[2]Sheet3!$G:$CZ,5,0)</f>
        <v>0</v>
      </c>
      <c r="U1526" s="14">
        <f>VLOOKUP($B1526,[2]Sheet3!$G:$CZ,6,0)</f>
        <v>0</v>
      </c>
      <c r="V1526" s="14">
        <f>VLOOKUP($B1526,[2]Sheet3!$G:$CZ,7,0)</f>
        <v>0</v>
      </c>
      <c r="W1526" s="14">
        <f>VLOOKUP($B1526,[2]Sheet3!$G:$CZ,8,0)</f>
        <v>0</v>
      </c>
      <c r="X1526" s="14">
        <f>VLOOKUP($B1526,[2]Sheet3!$G:$CZ,9,0)</f>
        <v>0</v>
      </c>
      <c r="Y1526" s="14">
        <f>VLOOKUP($B1526,[2]Sheet3!$G:$CZ,10,0)</f>
        <v>0</v>
      </c>
      <c r="Z1526" s="14">
        <f>VLOOKUP($B1526,[2]Sheet3!$G:$CZ,11,0)</f>
        <v>0</v>
      </c>
      <c r="AA1526" s="14">
        <f>VLOOKUP($B1526,[2]Sheet3!$G:$CZ,12,0)</f>
        <v>0</v>
      </c>
      <c r="AB1526" s="14">
        <f>VLOOKUP($B1526,[2]Sheet3!$G:$CZ,13,0)</f>
        <v>0</v>
      </c>
      <c r="AC1526" s="14">
        <f>VLOOKUP($B1526,[2]Sheet3!$G:$CZ,14,0)</f>
        <v>0</v>
      </c>
      <c r="AD1526" s="14">
        <f>VLOOKUP($B1526,[2]Sheet3!$G:$CZ,15,0)</f>
        <v>0</v>
      </c>
      <c r="AE1526" s="14">
        <f>VLOOKUP($B1526,[2]Sheet3!$G:$CZ,16,0)</f>
        <v>0</v>
      </c>
      <c r="AF1526" s="14">
        <f>VLOOKUP($B1526,[2]Sheet3!$G:$CZ,17,0)</f>
        <v>0</v>
      </c>
      <c r="AG1526" s="14">
        <f>VLOOKUP($B1526,[2]Sheet3!$G:$CZ,18,0)</f>
        <v>0</v>
      </c>
      <c r="AH1526" s="14">
        <f>VLOOKUP($B1526,[2]Sheet3!$G:$CZ,19,0)</f>
        <v>0</v>
      </c>
      <c r="AI1526" s="14">
        <f>VLOOKUP($B1526,[2]Sheet3!$G:$CZ,20,0)</f>
        <v>0</v>
      </c>
      <c r="AJ1526" s="14">
        <f>VLOOKUP($B1526,[2]Sheet3!$G:$CZ,21,0)</f>
        <v>0</v>
      </c>
      <c r="AK1526" s="14">
        <f>VLOOKUP($B1526,[2]Sheet3!$G:$CZ,22,0)</f>
        <v>0</v>
      </c>
      <c r="AL1526" s="14">
        <f>VLOOKUP($B1526,[2]Sheet3!$G:$CZ,23,0)</f>
        <v>0</v>
      </c>
      <c r="AM1526" s="14">
        <f>VLOOKUP($B1526,[2]Sheet3!$G:$CZ,24,0)</f>
        <v>0</v>
      </c>
      <c r="AN1526" s="14">
        <f>VLOOKUP($B1526,[2]Sheet3!$G:$CZ,25,0)</f>
        <v>0</v>
      </c>
      <c r="AO1526" s="14">
        <f>VLOOKUP($B1526,[2]Sheet3!$G:$CZ,26,0)</f>
        <v>0</v>
      </c>
      <c r="AP1526" s="14">
        <f>VLOOKUP($B1526,[2]Sheet3!$G:$CZ,27,0)</f>
        <v>0</v>
      </c>
      <c r="AQ1526" s="14">
        <f>VLOOKUP($B1526,[2]Sheet3!$G:$CZ,28,0)</f>
        <v>0</v>
      </c>
      <c r="AR1526" s="14">
        <f>VLOOKUP($B1526,[2]Sheet3!$G:$CZ,29,0)</f>
        <v>0</v>
      </c>
      <c r="AS1526" s="14">
        <f>VLOOKUP($B1526,[2]Sheet3!$G:$CZ,30,0)</f>
        <v>0</v>
      </c>
      <c r="AT1526" s="14">
        <f>VLOOKUP($B1526,[2]Sheet3!$G:$CZ,31,0)</f>
        <v>0</v>
      </c>
      <c r="AU1526" s="14">
        <f>VLOOKUP($B1526,[2]Sheet3!$G:$CZ,32,0)</f>
        <v>0</v>
      </c>
      <c r="AV1526" s="14">
        <f>VLOOKUP($B1526,[2]Sheet3!$G:$CZ,33,0)</f>
        <v>0</v>
      </c>
      <c r="AW1526" s="14">
        <f>VLOOKUP($B1526,[2]Sheet3!$G:$CZ,34,0)</f>
        <v>0</v>
      </c>
      <c r="AX1526" s="14">
        <f>VLOOKUP($B1526,[2]Sheet3!$G:$CZ,35,0)</f>
        <v>0</v>
      </c>
      <c r="AY1526" s="14">
        <f>VLOOKUP($B1526,[2]Sheet3!$G:$CZ,36,0)</f>
        <v>0</v>
      </c>
      <c r="AZ1526" s="14">
        <f>VLOOKUP($B1526,[2]Sheet3!$G:$CZ,37,0)</f>
        <v>0</v>
      </c>
      <c r="BA1526" s="14">
        <f>VLOOKUP($B1526,[2]Sheet3!$G:$CZ,38,0)</f>
        <v>0</v>
      </c>
      <c r="BB1526" s="14">
        <f>VLOOKUP($B1526,[2]Sheet3!$G:$CZ,39,0)</f>
        <v>0</v>
      </c>
      <c r="BC1526" s="14">
        <f>VLOOKUP($B1526,[2]Sheet3!$G:$CZ,40,0)</f>
        <v>0</v>
      </c>
      <c r="BD1526" s="14">
        <f>VLOOKUP($B1526,[2]Sheet3!$G:$CZ,41,0)</f>
        <v>0</v>
      </c>
      <c r="BE1526" s="14">
        <f>VLOOKUP($B1526,[2]Sheet3!$G:$CZ,42,0)</f>
        <v>0</v>
      </c>
      <c r="BF1526" s="14">
        <f>VLOOKUP($B1526,[2]Sheet3!$G:$CZ,43,0)</f>
        <v>0</v>
      </c>
      <c r="BG1526" s="14">
        <f>VLOOKUP($B1526,[2]Sheet3!$G:$CZ,44,0)</f>
        <v>0</v>
      </c>
      <c r="BH1526" s="14">
        <f>VLOOKUP($B1526,[2]Sheet3!$G:$CZ,45,0)</f>
        <v>0</v>
      </c>
      <c r="BI1526" s="14">
        <f>VLOOKUP($B1526,[2]Sheet3!$G:$CZ,46,0)</f>
        <v>0</v>
      </c>
      <c r="BJ1526" s="14">
        <f>VLOOKUP($B1526,[2]Sheet3!$G:$CZ,47,0)</f>
        <v>0</v>
      </c>
      <c r="BK1526" s="14">
        <f>VLOOKUP($B1526,[2]Sheet3!$G:$CZ,48,0)</f>
        <v>0</v>
      </c>
      <c r="BL1526" s="14">
        <f>VLOOKUP($B1526,[2]Sheet3!$G:$CZ,49,0)</f>
        <v>0</v>
      </c>
      <c r="BM1526" s="14">
        <f>VLOOKUP($B1526,[2]Sheet3!$G:$CZ,50,0)</f>
        <v>0</v>
      </c>
      <c r="BN1526" s="14">
        <f>VLOOKUP($B1526,[2]Sheet3!$G:$CZ,51,0)</f>
        <v>0</v>
      </c>
      <c r="BO1526" s="14">
        <f>VLOOKUP($B1526,[2]Sheet3!$G:$CZ,52,0)</f>
        <v>0</v>
      </c>
      <c r="BP1526" s="14">
        <f>VLOOKUP($B1526,[2]Sheet3!$G:$CZ,53,0)</f>
        <v>0</v>
      </c>
      <c r="BQ1526" s="14">
        <f>VLOOKUP($B1526,[2]Sheet3!$G:$CZ,54,0)</f>
        <v>0</v>
      </c>
      <c r="BR1526" s="14">
        <f>VLOOKUP($B1526,[2]Sheet3!$G:$CZ,55,0)</f>
        <v>0</v>
      </c>
      <c r="BS1526" s="14">
        <f>VLOOKUP($B1526,[2]Sheet3!$G:$CZ,56,0)</f>
        <v>0</v>
      </c>
      <c r="BT1526" s="14">
        <f>VLOOKUP($B1526,[2]Sheet3!$G:$CZ,57,0)</f>
        <v>0</v>
      </c>
      <c r="BU1526" s="14">
        <f>VLOOKUP($B1526,[2]Sheet3!$G:$CZ,58,0)</f>
        <v>0</v>
      </c>
      <c r="BV1526" s="14">
        <f>VLOOKUP($B1526,[2]Sheet3!$G:$CZ,59,0)</f>
        <v>0</v>
      </c>
      <c r="BW1526" s="14">
        <f>VLOOKUP($B1526,[2]Sheet3!$G:$CZ,60,0)</f>
        <v>0</v>
      </c>
      <c r="BX1526" s="14">
        <f>VLOOKUP($B1526,[2]Sheet3!$G:$CZ,61,0)</f>
        <v>0</v>
      </c>
      <c r="BY1526" s="14">
        <f>VLOOKUP($B1526,[2]Sheet3!$G:$CZ,62,0)</f>
        <v>0</v>
      </c>
      <c r="BZ1526" s="14">
        <f>VLOOKUP($B1526,[2]Sheet3!$G:$CZ,63,0)</f>
        <v>0</v>
      </c>
      <c r="CA1526" s="14">
        <f>VLOOKUP($B1526,[2]Sheet3!$G:$CZ,64,0)</f>
        <v>0</v>
      </c>
      <c r="CB1526" s="14">
        <f>VLOOKUP($B1526,[2]Sheet3!$G:$CZ,65,0)</f>
        <v>0</v>
      </c>
      <c r="CC1526" s="14">
        <f>VLOOKUP($B1526,[2]Sheet3!$G:$CZ,66,0)</f>
        <v>0</v>
      </c>
      <c r="CD1526" s="14">
        <f>VLOOKUP($B1526,[2]Sheet3!$G:$CZ,67,0)</f>
        <v>0</v>
      </c>
      <c r="CE1526" s="14">
        <f>VLOOKUP($B1526,[2]Sheet3!$G:$CZ,68,0)</f>
        <v>0</v>
      </c>
      <c r="CF1526" s="14">
        <f>VLOOKUP($B1526,[2]Sheet3!$G:$CZ,69,0)</f>
        <v>0</v>
      </c>
      <c r="CG1526" s="14">
        <f>VLOOKUP($B1526,[2]Sheet3!$G:$CZ,70,0)</f>
        <v>0</v>
      </c>
      <c r="CH1526" s="14">
        <f>VLOOKUP($B1526,[2]Sheet3!$G:$CZ,71,0)</f>
        <v>0</v>
      </c>
      <c r="CI1526" s="14">
        <f>VLOOKUP($B1526,[2]Sheet3!$G:$CZ,72,0)</f>
        <v>0</v>
      </c>
      <c r="CJ1526" s="14">
        <f>VLOOKUP($B1526,[2]Sheet3!$G:$CZ,73,0)</f>
        <v>0</v>
      </c>
      <c r="CK1526" s="14">
        <f>VLOOKUP($B1526,[2]Sheet3!$G:$CZ,74,0)</f>
        <v>0</v>
      </c>
      <c r="CL1526" s="14">
        <f>VLOOKUP($B1526,[2]Sheet3!$G:$CZ,75,0)</f>
        <v>0</v>
      </c>
      <c r="CM1526" s="14">
        <f>VLOOKUP($B1526,[2]Sheet3!$G:$CZ,76,0)</f>
        <v>0</v>
      </c>
      <c r="CN1526" s="14">
        <f>VLOOKUP($B1526,[2]Sheet3!$G:$CZ,77,0)</f>
        <v>0</v>
      </c>
      <c r="CO1526" s="14">
        <f>VLOOKUP($B1526,[2]Sheet3!$G:$CZ,78,0)</f>
        <v>0</v>
      </c>
      <c r="CP1526" s="14">
        <f>VLOOKUP($B1526,[2]Sheet3!$G:$CZ,79,0)</f>
        <v>0</v>
      </c>
      <c r="CQ1526" s="14">
        <f>VLOOKUP($B1526,[2]Sheet3!$G:$CZ,80,0)</f>
        <v>0</v>
      </c>
      <c r="CR1526" s="14">
        <f>VLOOKUP($B1526,[2]Sheet3!$G:$CZ,81,0)</f>
        <v>0</v>
      </c>
      <c r="CS1526" s="14">
        <f>VLOOKUP($B1526,[2]Sheet3!$G:$CZ,82,0)</f>
        <v>0</v>
      </c>
      <c r="CT1526" s="14">
        <f>VLOOKUP($B1526,[2]Sheet3!$G:$CZ,83,0)</f>
        <v>0</v>
      </c>
      <c r="CU1526" s="14">
        <f>VLOOKUP($B1526,[2]Sheet3!$G:$CZ,84,0)</f>
        <v>0</v>
      </c>
      <c r="CV1526" s="14">
        <f>VLOOKUP($B1526,[2]Sheet3!$G:$CZ,85,0)</f>
        <v>0</v>
      </c>
      <c r="CW1526" s="14">
        <f>VLOOKUP($B1526,[2]Sheet3!$G:$CZ,86,0)</f>
        <v>0</v>
      </c>
      <c r="CX1526" s="14">
        <f>VLOOKUP($B1526,[2]Sheet3!$G:$CZ,87,0)</f>
        <v>0</v>
      </c>
      <c r="CY1526" s="14">
        <f>VLOOKUP($B1526,[2]Sheet3!$G:$CZ,88,0)</f>
        <v>0</v>
      </c>
      <c r="CZ1526" s="14">
        <f>VLOOKUP($B1526,[2]Sheet3!$G:$CZ,89,0)</f>
        <v>0</v>
      </c>
      <c r="DA1526" s="14">
        <f>VLOOKUP($B1526,[2]Sheet3!$G:$CZ,90,0)</f>
        <v>0</v>
      </c>
      <c r="DB1526" s="14">
        <f>VLOOKUP($B1526,[2]Sheet3!$G:$CZ,91,0)</f>
        <v>0</v>
      </c>
      <c r="DC1526" s="14">
        <f>VLOOKUP($B1526,[2]Sheet3!$G:$CZ,92,0)</f>
        <v>0</v>
      </c>
      <c r="DD1526" s="14">
        <f>VLOOKUP($B1526,[2]Sheet3!$G:$CZ,93,0)</f>
        <v>0</v>
      </c>
      <c r="DE1526" s="14">
        <f>VLOOKUP($B1526,[2]Sheet3!$G:$CZ,94,0)</f>
        <v>0</v>
      </c>
      <c r="DF1526" s="14">
        <f>VLOOKUP($B1526,[2]Sheet3!$G:$CZ,95,0)</f>
        <v>0</v>
      </c>
      <c r="DG1526" s="14">
        <f>VLOOKUP($B1526,[2]Sheet3!$G:$CZ,96,0)</f>
        <v>0</v>
      </c>
      <c r="DH1526" s="14">
        <f>VLOOKUP($B1526,[2]Sheet3!$G:$CZ,97,0)</f>
        <v>0</v>
      </c>
      <c r="DI1526" s="14">
        <f>VLOOKUP($B1526,[2]Sheet3!$G:$CZ,98,0)</f>
        <v>0</v>
      </c>
    </row>
    <row r="1527" spans="1:113" x14ac:dyDescent="0.3">
      <c r="A1527" s="9" t="str">
        <f t="shared" si="71"/>
        <v>E53231</v>
      </c>
      <c r="B1527" s="15" t="s">
        <v>155</v>
      </c>
      <c r="C1527" s="15" t="s">
        <v>156</v>
      </c>
      <c r="F1527" s="7" t="s">
        <v>15</v>
      </c>
      <c r="G1527" s="12" t="s">
        <v>5019</v>
      </c>
      <c r="H1527" s="12" t="str">
        <f>VLOOKUP($B1527,[1]Sheet1!$A:$G,5,0)</f>
        <v>faiyaz.khan@redingtongroup.com</v>
      </c>
      <c r="I1527" s="12" t="str">
        <f>VLOOKUP($B1527,[1]Sheet1!$A:$G,7,0)</f>
        <v>jaswinder.singh@redingtongroup.com</v>
      </c>
      <c r="J1527" s="12" t="s">
        <v>82</v>
      </c>
      <c r="K1527" s="7"/>
      <c r="L1527" s="7"/>
      <c r="M1527" s="8"/>
      <c r="N1527" s="7" t="str">
        <f t="shared" si="69"/>
        <v>faiyaz.khan@redingtongroup.com; jaswinder.singh@redingtongroup.com; nilesh.phirke@redingtongroup.com;christopher.joseph@redingtongroup.com</v>
      </c>
      <c r="O1527" s="7" t="str">
        <f t="shared" si="70"/>
        <v>E53231</v>
      </c>
      <c r="P1527" s="8" t="s">
        <v>5215</v>
      </c>
      <c r="Q1527" s="14">
        <f>VLOOKUP($B1527,[2]Sheet3!$G:$CZ,2,0)</f>
        <v>2400302667</v>
      </c>
      <c r="R1527" s="14">
        <f>VLOOKUP($B1527,[2]Sheet3!$G:$CZ,3,0)</f>
        <v>2400308907</v>
      </c>
      <c r="S1527" s="14">
        <f>VLOOKUP($B1527,[2]Sheet3!$G:$CZ,4,0)</f>
        <v>2400308908</v>
      </c>
      <c r="T1527" s="14">
        <f>VLOOKUP($B1527,[2]Sheet3!$G:$CZ,5,0)</f>
        <v>0</v>
      </c>
      <c r="U1527" s="14">
        <f>VLOOKUP($B1527,[2]Sheet3!$G:$CZ,6,0)</f>
        <v>0</v>
      </c>
      <c r="V1527" s="14">
        <f>VLOOKUP($B1527,[2]Sheet3!$G:$CZ,7,0)</f>
        <v>0</v>
      </c>
      <c r="W1527" s="14">
        <f>VLOOKUP($B1527,[2]Sheet3!$G:$CZ,8,0)</f>
        <v>0</v>
      </c>
      <c r="X1527" s="14">
        <f>VLOOKUP($B1527,[2]Sheet3!$G:$CZ,9,0)</f>
        <v>0</v>
      </c>
      <c r="Y1527" s="14">
        <f>VLOOKUP($B1527,[2]Sheet3!$G:$CZ,10,0)</f>
        <v>0</v>
      </c>
      <c r="Z1527" s="14">
        <f>VLOOKUP($B1527,[2]Sheet3!$G:$CZ,11,0)</f>
        <v>0</v>
      </c>
      <c r="AA1527" s="14">
        <f>VLOOKUP($B1527,[2]Sheet3!$G:$CZ,12,0)</f>
        <v>0</v>
      </c>
      <c r="AB1527" s="14">
        <f>VLOOKUP($B1527,[2]Sheet3!$G:$CZ,13,0)</f>
        <v>0</v>
      </c>
      <c r="AC1527" s="14">
        <f>VLOOKUP($B1527,[2]Sheet3!$G:$CZ,14,0)</f>
        <v>0</v>
      </c>
      <c r="AD1527" s="14">
        <f>VLOOKUP($B1527,[2]Sheet3!$G:$CZ,15,0)</f>
        <v>0</v>
      </c>
      <c r="AE1527" s="14">
        <f>VLOOKUP($B1527,[2]Sheet3!$G:$CZ,16,0)</f>
        <v>0</v>
      </c>
      <c r="AF1527" s="14">
        <f>VLOOKUP($B1527,[2]Sheet3!$G:$CZ,17,0)</f>
        <v>0</v>
      </c>
      <c r="AG1527" s="14">
        <f>VLOOKUP($B1527,[2]Sheet3!$G:$CZ,18,0)</f>
        <v>0</v>
      </c>
      <c r="AH1527" s="14">
        <f>VLOOKUP($B1527,[2]Sheet3!$G:$CZ,19,0)</f>
        <v>0</v>
      </c>
      <c r="AI1527" s="14">
        <f>VLOOKUP($B1527,[2]Sheet3!$G:$CZ,20,0)</f>
        <v>0</v>
      </c>
      <c r="AJ1527" s="14">
        <f>VLOOKUP($B1527,[2]Sheet3!$G:$CZ,21,0)</f>
        <v>0</v>
      </c>
      <c r="AK1527" s="14">
        <f>VLOOKUP($B1527,[2]Sheet3!$G:$CZ,22,0)</f>
        <v>0</v>
      </c>
      <c r="AL1527" s="14">
        <f>VLOOKUP($B1527,[2]Sheet3!$G:$CZ,23,0)</f>
        <v>0</v>
      </c>
      <c r="AM1527" s="14">
        <f>VLOOKUP($B1527,[2]Sheet3!$G:$CZ,24,0)</f>
        <v>0</v>
      </c>
      <c r="AN1527" s="14">
        <f>VLOOKUP($B1527,[2]Sheet3!$G:$CZ,25,0)</f>
        <v>0</v>
      </c>
      <c r="AO1527" s="14">
        <f>VLOOKUP($B1527,[2]Sheet3!$G:$CZ,26,0)</f>
        <v>0</v>
      </c>
      <c r="AP1527" s="14">
        <f>VLOOKUP($B1527,[2]Sheet3!$G:$CZ,27,0)</f>
        <v>0</v>
      </c>
      <c r="AQ1527" s="14">
        <f>VLOOKUP($B1527,[2]Sheet3!$G:$CZ,28,0)</f>
        <v>0</v>
      </c>
      <c r="AR1527" s="14">
        <f>VLOOKUP($B1527,[2]Sheet3!$G:$CZ,29,0)</f>
        <v>0</v>
      </c>
      <c r="AS1527" s="14">
        <f>VLOOKUP($B1527,[2]Sheet3!$G:$CZ,30,0)</f>
        <v>0</v>
      </c>
      <c r="AT1527" s="14">
        <f>VLOOKUP($B1527,[2]Sheet3!$G:$CZ,31,0)</f>
        <v>0</v>
      </c>
      <c r="AU1527" s="14">
        <f>VLOOKUP($B1527,[2]Sheet3!$G:$CZ,32,0)</f>
        <v>0</v>
      </c>
      <c r="AV1527" s="14">
        <f>VLOOKUP($B1527,[2]Sheet3!$G:$CZ,33,0)</f>
        <v>0</v>
      </c>
      <c r="AW1527" s="14">
        <f>VLOOKUP($B1527,[2]Sheet3!$G:$CZ,34,0)</f>
        <v>0</v>
      </c>
      <c r="AX1527" s="14">
        <f>VLOOKUP($B1527,[2]Sheet3!$G:$CZ,35,0)</f>
        <v>0</v>
      </c>
      <c r="AY1527" s="14">
        <f>VLOOKUP($B1527,[2]Sheet3!$G:$CZ,36,0)</f>
        <v>0</v>
      </c>
      <c r="AZ1527" s="14">
        <f>VLOOKUP($B1527,[2]Sheet3!$G:$CZ,37,0)</f>
        <v>0</v>
      </c>
      <c r="BA1527" s="14">
        <f>VLOOKUP($B1527,[2]Sheet3!$G:$CZ,38,0)</f>
        <v>0</v>
      </c>
      <c r="BB1527" s="14">
        <f>VLOOKUP($B1527,[2]Sheet3!$G:$CZ,39,0)</f>
        <v>0</v>
      </c>
      <c r="BC1527" s="14">
        <f>VLOOKUP($B1527,[2]Sheet3!$G:$CZ,40,0)</f>
        <v>0</v>
      </c>
      <c r="BD1527" s="14">
        <f>VLOOKUP($B1527,[2]Sheet3!$G:$CZ,41,0)</f>
        <v>0</v>
      </c>
      <c r="BE1527" s="14">
        <f>VLOOKUP($B1527,[2]Sheet3!$G:$CZ,42,0)</f>
        <v>0</v>
      </c>
      <c r="BF1527" s="14">
        <f>VLOOKUP($B1527,[2]Sheet3!$G:$CZ,43,0)</f>
        <v>0</v>
      </c>
      <c r="BG1527" s="14">
        <f>VLOOKUP($B1527,[2]Sheet3!$G:$CZ,44,0)</f>
        <v>0</v>
      </c>
      <c r="BH1527" s="14">
        <f>VLOOKUP($B1527,[2]Sheet3!$G:$CZ,45,0)</f>
        <v>0</v>
      </c>
      <c r="BI1527" s="14">
        <f>VLOOKUP($B1527,[2]Sheet3!$G:$CZ,46,0)</f>
        <v>0</v>
      </c>
      <c r="BJ1527" s="14">
        <f>VLOOKUP($B1527,[2]Sheet3!$G:$CZ,47,0)</f>
        <v>0</v>
      </c>
      <c r="BK1527" s="14">
        <f>VLOOKUP($B1527,[2]Sheet3!$G:$CZ,48,0)</f>
        <v>0</v>
      </c>
      <c r="BL1527" s="14">
        <f>VLOOKUP($B1527,[2]Sheet3!$G:$CZ,49,0)</f>
        <v>0</v>
      </c>
      <c r="BM1527" s="14">
        <f>VLOOKUP($B1527,[2]Sheet3!$G:$CZ,50,0)</f>
        <v>0</v>
      </c>
      <c r="BN1527" s="14">
        <f>VLOOKUP($B1527,[2]Sheet3!$G:$CZ,51,0)</f>
        <v>0</v>
      </c>
      <c r="BO1527" s="14">
        <f>VLOOKUP($B1527,[2]Sheet3!$G:$CZ,52,0)</f>
        <v>0</v>
      </c>
      <c r="BP1527" s="14">
        <f>VLOOKUP($B1527,[2]Sheet3!$G:$CZ,53,0)</f>
        <v>0</v>
      </c>
      <c r="BQ1527" s="14">
        <f>VLOOKUP($B1527,[2]Sheet3!$G:$CZ,54,0)</f>
        <v>0</v>
      </c>
      <c r="BR1527" s="14">
        <f>VLOOKUP($B1527,[2]Sheet3!$G:$CZ,55,0)</f>
        <v>0</v>
      </c>
      <c r="BS1527" s="14">
        <f>VLOOKUP($B1527,[2]Sheet3!$G:$CZ,56,0)</f>
        <v>0</v>
      </c>
      <c r="BT1527" s="14">
        <f>VLOOKUP($B1527,[2]Sheet3!$G:$CZ,57,0)</f>
        <v>0</v>
      </c>
      <c r="BU1527" s="14">
        <f>VLOOKUP($B1527,[2]Sheet3!$G:$CZ,58,0)</f>
        <v>0</v>
      </c>
      <c r="BV1527" s="14">
        <f>VLOOKUP($B1527,[2]Sheet3!$G:$CZ,59,0)</f>
        <v>0</v>
      </c>
      <c r="BW1527" s="14">
        <f>VLOOKUP($B1527,[2]Sheet3!$G:$CZ,60,0)</f>
        <v>0</v>
      </c>
      <c r="BX1527" s="14">
        <f>VLOOKUP($B1527,[2]Sheet3!$G:$CZ,61,0)</f>
        <v>0</v>
      </c>
      <c r="BY1527" s="14">
        <f>VLOOKUP($B1527,[2]Sheet3!$G:$CZ,62,0)</f>
        <v>0</v>
      </c>
      <c r="BZ1527" s="14">
        <f>VLOOKUP($B1527,[2]Sheet3!$G:$CZ,63,0)</f>
        <v>0</v>
      </c>
      <c r="CA1527" s="14">
        <f>VLOOKUP($B1527,[2]Sheet3!$G:$CZ,64,0)</f>
        <v>0</v>
      </c>
      <c r="CB1527" s="14">
        <f>VLOOKUP($B1527,[2]Sheet3!$G:$CZ,65,0)</f>
        <v>0</v>
      </c>
      <c r="CC1527" s="14">
        <f>VLOOKUP($B1527,[2]Sheet3!$G:$CZ,66,0)</f>
        <v>0</v>
      </c>
      <c r="CD1527" s="14">
        <f>VLOOKUP($B1527,[2]Sheet3!$G:$CZ,67,0)</f>
        <v>0</v>
      </c>
      <c r="CE1527" s="14">
        <f>VLOOKUP($B1527,[2]Sheet3!$G:$CZ,68,0)</f>
        <v>0</v>
      </c>
      <c r="CF1527" s="14">
        <f>VLOOKUP($B1527,[2]Sheet3!$G:$CZ,69,0)</f>
        <v>0</v>
      </c>
      <c r="CG1527" s="14">
        <f>VLOOKUP($B1527,[2]Sheet3!$G:$CZ,70,0)</f>
        <v>0</v>
      </c>
      <c r="CH1527" s="14">
        <f>VLOOKUP($B1527,[2]Sheet3!$G:$CZ,71,0)</f>
        <v>0</v>
      </c>
      <c r="CI1527" s="14">
        <f>VLOOKUP($B1527,[2]Sheet3!$G:$CZ,72,0)</f>
        <v>0</v>
      </c>
      <c r="CJ1527" s="14">
        <f>VLOOKUP($B1527,[2]Sheet3!$G:$CZ,73,0)</f>
        <v>0</v>
      </c>
      <c r="CK1527" s="14">
        <f>VLOOKUP($B1527,[2]Sheet3!$G:$CZ,74,0)</f>
        <v>0</v>
      </c>
      <c r="CL1527" s="14">
        <f>VLOOKUP($B1527,[2]Sheet3!$G:$CZ,75,0)</f>
        <v>0</v>
      </c>
      <c r="CM1527" s="14">
        <f>VLOOKUP($B1527,[2]Sheet3!$G:$CZ,76,0)</f>
        <v>0</v>
      </c>
      <c r="CN1527" s="14">
        <f>VLOOKUP($B1527,[2]Sheet3!$G:$CZ,77,0)</f>
        <v>0</v>
      </c>
      <c r="CO1527" s="14">
        <f>VLOOKUP($B1527,[2]Sheet3!$G:$CZ,78,0)</f>
        <v>0</v>
      </c>
      <c r="CP1527" s="14">
        <f>VLOOKUP($B1527,[2]Sheet3!$G:$CZ,79,0)</f>
        <v>0</v>
      </c>
      <c r="CQ1527" s="14">
        <f>VLOOKUP($B1527,[2]Sheet3!$G:$CZ,80,0)</f>
        <v>0</v>
      </c>
      <c r="CR1527" s="14">
        <f>VLOOKUP($B1527,[2]Sheet3!$G:$CZ,81,0)</f>
        <v>0</v>
      </c>
      <c r="CS1527" s="14">
        <f>VLOOKUP($B1527,[2]Sheet3!$G:$CZ,82,0)</f>
        <v>0</v>
      </c>
      <c r="CT1527" s="14">
        <f>VLOOKUP($B1527,[2]Sheet3!$G:$CZ,83,0)</f>
        <v>0</v>
      </c>
      <c r="CU1527" s="14">
        <f>VLOOKUP($B1527,[2]Sheet3!$G:$CZ,84,0)</f>
        <v>0</v>
      </c>
      <c r="CV1527" s="14">
        <f>VLOOKUP($B1527,[2]Sheet3!$G:$CZ,85,0)</f>
        <v>0</v>
      </c>
      <c r="CW1527" s="14">
        <f>VLOOKUP($B1527,[2]Sheet3!$G:$CZ,86,0)</f>
        <v>0</v>
      </c>
      <c r="CX1527" s="14">
        <f>VLOOKUP($B1527,[2]Sheet3!$G:$CZ,87,0)</f>
        <v>0</v>
      </c>
      <c r="CY1527" s="14">
        <f>VLOOKUP($B1527,[2]Sheet3!$G:$CZ,88,0)</f>
        <v>0</v>
      </c>
      <c r="CZ1527" s="14">
        <f>VLOOKUP($B1527,[2]Sheet3!$G:$CZ,89,0)</f>
        <v>0</v>
      </c>
      <c r="DA1527" s="14">
        <f>VLOOKUP($B1527,[2]Sheet3!$G:$CZ,90,0)</f>
        <v>0</v>
      </c>
      <c r="DB1527" s="14">
        <f>VLOOKUP($B1527,[2]Sheet3!$G:$CZ,91,0)</f>
        <v>0</v>
      </c>
      <c r="DC1527" s="14">
        <f>VLOOKUP($B1527,[2]Sheet3!$G:$CZ,92,0)</f>
        <v>0</v>
      </c>
      <c r="DD1527" s="14">
        <f>VLOOKUP($B1527,[2]Sheet3!$G:$CZ,93,0)</f>
        <v>0</v>
      </c>
      <c r="DE1527" s="14">
        <f>VLOOKUP($B1527,[2]Sheet3!$G:$CZ,94,0)</f>
        <v>0</v>
      </c>
      <c r="DF1527" s="14">
        <f>VLOOKUP($B1527,[2]Sheet3!$G:$CZ,95,0)</f>
        <v>0</v>
      </c>
      <c r="DG1527" s="14">
        <f>VLOOKUP($B1527,[2]Sheet3!$G:$CZ,96,0)</f>
        <v>0</v>
      </c>
      <c r="DH1527" s="14">
        <f>VLOOKUP($B1527,[2]Sheet3!$G:$CZ,97,0)</f>
        <v>0</v>
      </c>
      <c r="DI1527" s="14">
        <f>VLOOKUP($B1527,[2]Sheet3!$G:$CZ,98,0)</f>
        <v>0</v>
      </c>
    </row>
    <row r="1528" spans="1:113" x14ac:dyDescent="0.3">
      <c r="A1528" s="9" t="str">
        <f t="shared" si="71"/>
        <v>S15852</v>
      </c>
      <c r="B1528" s="15" t="s">
        <v>3165</v>
      </c>
      <c r="C1528" s="15" t="s">
        <v>3166</v>
      </c>
      <c r="F1528" s="7" t="s">
        <v>15</v>
      </c>
      <c r="G1528" s="12" t="s">
        <v>5020</v>
      </c>
      <c r="H1528" s="12" t="str">
        <f>VLOOKUP($B1528,[1]Sheet1!$A:$G,5,0)</f>
        <v>antony.benjamin@redingtongroup.com</v>
      </c>
      <c r="I1528" s="12" t="str">
        <f>VLOOKUP($B1528,[1]Sheet1!$A:$G,7,0)</f>
        <v>yogesh.ganesh@redingtongroup.com</v>
      </c>
      <c r="J1528" s="12" t="s">
        <v>82</v>
      </c>
      <c r="K1528" s="7"/>
      <c r="L1528" s="7"/>
      <c r="M1528" s="8"/>
      <c r="N1528" s="7" t="str">
        <f t="shared" si="69"/>
        <v>antony.benjamin@redingtongroup.com; yogesh.ganesh@redingtongroup.com; nilesh.phirke@redingtongroup.com;christopher.joseph@redingtongroup.com</v>
      </c>
      <c r="O1528" s="7" t="str">
        <f t="shared" si="70"/>
        <v>S15852</v>
      </c>
      <c r="P1528" s="8" t="s">
        <v>5215</v>
      </c>
      <c r="Q1528" s="14">
        <f>VLOOKUP($B1528,[2]Sheet3!$G:$CZ,2,0)</f>
        <v>2400302957</v>
      </c>
      <c r="R1528" s="14">
        <f>VLOOKUP($B1528,[2]Sheet3!$G:$CZ,3,0)</f>
        <v>2400306111</v>
      </c>
      <c r="S1528" s="14">
        <f>VLOOKUP($B1528,[2]Sheet3!$G:$CZ,4,0)</f>
        <v>0</v>
      </c>
      <c r="T1528" s="14">
        <f>VLOOKUP($B1528,[2]Sheet3!$G:$CZ,5,0)</f>
        <v>0</v>
      </c>
      <c r="U1528" s="14">
        <f>VLOOKUP($B1528,[2]Sheet3!$G:$CZ,6,0)</f>
        <v>0</v>
      </c>
      <c r="V1528" s="14">
        <f>VLOOKUP($B1528,[2]Sheet3!$G:$CZ,7,0)</f>
        <v>0</v>
      </c>
      <c r="W1528" s="14">
        <f>VLOOKUP($B1528,[2]Sheet3!$G:$CZ,8,0)</f>
        <v>0</v>
      </c>
      <c r="X1528" s="14">
        <f>VLOOKUP($B1528,[2]Sheet3!$G:$CZ,9,0)</f>
        <v>0</v>
      </c>
      <c r="Y1528" s="14">
        <f>VLOOKUP($B1528,[2]Sheet3!$G:$CZ,10,0)</f>
        <v>0</v>
      </c>
      <c r="Z1528" s="14">
        <f>VLOOKUP($B1528,[2]Sheet3!$G:$CZ,11,0)</f>
        <v>0</v>
      </c>
      <c r="AA1528" s="14">
        <f>VLOOKUP($B1528,[2]Sheet3!$G:$CZ,12,0)</f>
        <v>0</v>
      </c>
      <c r="AB1528" s="14">
        <f>VLOOKUP($B1528,[2]Sheet3!$G:$CZ,13,0)</f>
        <v>0</v>
      </c>
      <c r="AC1528" s="14">
        <f>VLOOKUP($B1528,[2]Sheet3!$G:$CZ,14,0)</f>
        <v>0</v>
      </c>
      <c r="AD1528" s="14">
        <f>VLOOKUP($B1528,[2]Sheet3!$G:$CZ,15,0)</f>
        <v>0</v>
      </c>
      <c r="AE1528" s="14">
        <f>VLOOKUP($B1528,[2]Sheet3!$G:$CZ,16,0)</f>
        <v>0</v>
      </c>
      <c r="AF1528" s="14">
        <f>VLOOKUP($B1528,[2]Sheet3!$G:$CZ,17,0)</f>
        <v>0</v>
      </c>
      <c r="AG1528" s="14">
        <f>VLOOKUP($B1528,[2]Sheet3!$G:$CZ,18,0)</f>
        <v>0</v>
      </c>
      <c r="AH1528" s="14">
        <f>VLOOKUP($B1528,[2]Sheet3!$G:$CZ,19,0)</f>
        <v>0</v>
      </c>
      <c r="AI1528" s="14">
        <f>VLOOKUP($B1528,[2]Sheet3!$G:$CZ,20,0)</f>
        <v>0</v>
      </c>
      <c r="AJ1528" s="14">
        <f>VLOOKUP($B1528,[2]Sheet3!$G:$CZ,21,0)</f>
        <v>0</v>
      </c>
      <c r="AK1528" s="14">
        <f>VLOOKUP($B1528,[2]Sheet3!$G:$CZ,22,0)</f>
        <v>0</v>
      </c>
      <c r="AL1528" s="14">
        <f>VLOOKUP($B1528,[2]Sheet3!$G:$CZ,23,0)</f>
        <v>0</v>
      </c>
      <c r="AM1528" s="14">
        <f>VLOOKUP($B1528,[2]Sheet3!$G:$CZ,24,0)</f>
        <v>0</v>
      </c>
      <c r="AN1528" s="14">
        <f>VLOOKUP($B1528,[2]Sheet3!$G:$CZ,25,0)</f>
        <v>0</v>
      </c>
      <c r="AO1528" s="14">
        <f>VLOOKUP($B1528,[2]Sheet3!$G:$CZ,26,0)</f>
        <v>0</v>
      </c>
      <c r="AP1528" s="14">
        <f>VLOOKUP($B1528,[2]Sheet3!$G:$CZ,27,0)</f>
        <v>0</v>
      </c>
      <c r="AQ1528" s="14">
        <f>VLOOKUP($B1528,[2]Sheet3!$G:$CZ,28,0)</f>
        <v>0</v>
      </c>
      <c r="AR1528" s="14">
        <f>VLOOKUP($B1528,[2]Sheet3!$G:$CZ,29,0)</f>
        <v>0</v>
      </c>
      <c r="AS1528" s="14">
        <f>VLOOKUP($B1528,[2]Sheet3!$G:$CZ,30,0)</f>
        <v>0</v>
      </c>
      <c r="AT1528" s="14">
        <f>VLOOKUP($B1528,[2]Sheet3!$G:$CZ,31,0)</f>
        <v>0</v>
      </c>
      <c r="AU1528" s="14">
        <f>VLOOKUP($B1528,[2]Sheet3!$G:$CZ,32,0)</f>
        <v>0</v>
      </c>
      <c r="AV1528" s="14">
        <f>VLOOKUP($B1528,[2]Sheet3!$G:$CZ,33,0)</f>
        <v>0</v>
      </c>
      <c r="AW1528" s="14">
        <f>VLOOKUP($B1528,[2]Sheet3!$G:$CZ,34,0)</f>
        <v>0</v>
      </c>
      <c r="AX1528" s="14">
        <f>VLOOKUP($B1528,[2]Sheet3!$G:$CZ,35,0)</f>
        <v>0</v>
      </c>
      <c r="AY1528" s="14">
        <f>VLOOKUP($B1528,[2]Sheet3!$G:$CZ,36,0)</f>
        <v>0</v>
      </c>
      <c r="AZ1528" s="14">
        <f>VLOOKUP($B1528,[2]Sheet3!$G:$CZ,37,0)</f>
        <v>0</v>
      </c>
      <c r="BA1528" s="14">
        <f>VLOOKUP($B1528,[2]Sheet3!$G:$CZ,38,0)</f>
        <v>0</v>
      </c>
      <c r="BB1528" s="14">
        <f>VLOOKUP($B1528,[2]Sheet3!$G:$CZ,39,0)</f>
        <v>0</v>
      </c>
      <c r="BC1528" s="14">
        <f>VLOOKUP($B1528,[2]Sheet3!$G:$CZ,40,0)</f>
        <v>0</v>
      </c>
      <c r="BD1528" s="14">
        <f>VLOOKUP($B1528,[2]Sheet3!$G:$CZ,41,0)</f>
        <v>0</v>
      </c>
      <c r="BE1528" s="14">
        <f>VLOOKUP($B1528,[2]Sheet3!$G:$CZ,42,0)</f>
        <v>0</v>
      </c>
      <c r="BF1528" s="14">
        <f>VLOOKUP($B1528,[2]Sheet3!$G:$CZ,43,0)</f>
        <v>0</v>
      </c>
      <c r="BG1528" s="14">
        <f>VLOOKUP($B1528,[2]Sheet3!$G:$CZ,44,0)</f>
        <v>0</v>
      </c>
      <c r="BH1528" s="14">
        <f>VLOOKUP($B1528,[2]Sheet3!$G:$CZ,45,0)</f>
        <v>0</v>
      </c>
      <c r="BI1528" s="14">
        <f>VLOOKUP($B1528,[2]Sheet3!$G:$CZ,46,0)</f>
        <v>0</v>
      </c>
      <c r="BJ1528" s="14">
        <f>VLOOKUP($B1528,[2]Sheet3!$G:$CZ,47,0)</f>
        <v>0</v>
      </c>
      <c r="BK1528" s="14">
        <f>VLOOKUP($B1528,[2]Sheet3!$G:$CZ,48,0)</f>
        <v>0</v>
      </c>
      <c r="BL1528" s="14">
        <f>VLOOKUP($B1528,[2]Sheet3!$G:$CZ,49,0)</f>
        <v>0</v>
      </c>
      <c r="BM1528" s="14">
        <f>VLOOKUP($B1528,[2]Sheet3!$G:$CZ,50,0)</f>
        <v>0</v>
      </c>
      <c r="BN1528" s="14">
        <f>VLOOKUP($B1528,[2]Sheet3!$G:$CZ,51,0)</f>
        <v>0</v>
      </c>
      <c r="BO1528" s="14">
        <f>VLOOKUP($B1528,[2]Sheet3!$G:$CZ,52,0)</f>
        <v>0</v>
      </c>
      <c r="BP1528" s="14">
        <f>VLOOKUP($B1528,[2]Sheet3!$G:$CZ,53,0)</f>
        <v>0</v>
      </c>
      <c r="BQ1528" s="14">
        <f>VLOOKUP($B1528,[2]Sheet3!$G:$CZ,54,0)</f>
        <v>0</v>
      </c>
      <c r="BR1528" s="14">
        <f>VLOOKUP($B1528,[2]Sheet3!$G:$CZ,55,0)</f>
        <v>0</v>
      </c>
      <c r="BS1528" s="14">
        <f>VLOOKUP($B1528,[2]Sheet3!$G:$CZ,56,0)</f>
        <v>0</v>
      </c>
      <c r="BT1528" s="14">
        <f>VLOOKUP($B1528,[2]Sheet3!$G:$CZ,57,0)</f>
        <v>0</v>
      </c>
      <c r="BU1528" s="14">
        <f>VLOOKUP($B1528,[2]Sheet3!$G:$CZ,58,0)</f>
        <v>0</v>
      </c>
      <c r="BV1528" s="14">
        <f>VLOOKUP($B1528,[2]Sheet3!$G:$CZ,59,0)</f>
        <v>0</v>
      </c>
      <c r="BW1528" s="14">
        <f>VLOOKUP($B1528,[2]Sheet3!$G:$CZ,60,0)</f>
        <v>0</v>
      </c>
      <c r="BX1528" s="14">
        <f>VLOOKUP($B1528,[2]Sheet3!$G:$CZ,61,0)</f>
        <v>0</v>
      </c>
      <c r="BY1528" s="14">
        <f>VLOOKUP($B1528,[2]Sheet3!$G:$CZ,62,0)</f>
        <v>0</v>
      </c>
      <c r="BZ1528" s="14">
        <f>VLOOKUP($B1528,[2]Sheet3!$G:$CZ,63,0)</f>
        <v>0</v>
      </c>
      <c r="CA1528" s="14">
        <f>VLOOKUP($B1528,[2]Sheet3!$G:$CZ,64,0)</f>
        <v>0</v>
      </c>
      <c r="CB1528" s="14">
        <f>VLOOKUP($B1528,[2]Sheet3!$G:$CZ,65,0)</f>
        <v>0</v>
      </c>
      <c r="CC1528" s="14">
        <f>VLOOKUP($B1528,[2]Sheet3!$G:$CZ,66,0)</f>
        <v>0</v>
      </c>
      <c r="CD1528" s="14">
        <f>VLOOKUP($B1528,[2]Sheet3!$G:$CZ,67,0)</f>
        <v>0</v>
      </c>
      <c r="CE1528" s="14">
        <f>VLOOKUP($B1528,[2]Sheet3!$G:$CZ,68,0)</f>
        <v>0</v>
      </c>
      <c r="CF1528" s="14">
        <f>VLOOKUP($B1528,[2]Sheet3!$G:$CZ,69,0)</f>
        <v>0</v>
      </c>
      <c r="CG1528" s="14">
        <f>VLOOKUP($B1528,[2]Sheet3!$G:$CZ,70,0)</f>
        <v>0</v>
      </c>
      <c r="CH1528" s="14">
        <f>VLOOKUP($B1528,[2]Sheet3!$G:$CZ,71,0)</f>
        <v>0</v>
      </c>
      <c r="CI1528" s="14">
        <f>VLOOKUP($B1528,[2]Sheet3!$G:$CZ,72,0)</f>
        <v>0</v>
      </c>
      <c r="CJ1528" s="14">
        <f>VLOOKUP($B1528,[2]Sheet3!$G:$CZ,73,0)</f>
        <v>0</v>
      </c>
      <c r="CK1528" s="14">
        <f>VLOOKUP($B1528,[2]Sheet3!$G:$CZ,74,0)</f>
        <v>0</v>
      </c>
      <c r="CL1528" s="14">
        <f>VLOOKUP($B1528,[2]Sheet3!$G:$CZ,75,0)</f>
        <v>0</v>
      </c>
      <c r="CM1528" s="14">
        <f>VLOOKUP($B1528,[2]Sheet3!$G:$CZ,76,0)</f>
        <v>0</v>
      </c>
      <c r="CN1528" s="14">
        <f>VLOOKUP($B1528,[2]Sheet3!$G:$CZ,77,0)</f>
        <v>0</v>
      </c>
      <c r="CO1528" s="14">
        <f>VLOOKUP($B1528,[2]Sheet3!$G:$CZ,78,0)</f>
        <v>0</v>
      </c>
      <c r="CP1528" s="14">
        <f>VLOOKUP($B1528,[2]Sheet3!$G:$CZ,79,0)</f>
        <v>0</v>
      </c>
      <c r="CQ1528" s="14">
        <f>VLOOKUP($B1528,[2]Sheet3!$G:$CZ,80,0)</f>
        <v>0</v>
      </c>
      <c r="CR1528" s="14">
        <f>VLOOKUP($B1528,[2]Sheet3!$G:$CZ,81,0)</f>
        <v>0</v>
      </c>
      <c r="CS1528" s="14">
        <f>VLOOKUP($B1528,[2]Sheet3!$G:$CZ,82,0)</f>
        <v>0</v>
      </c>
      <c r="CT1528" s="14">
        <f>VLOOKUP($B1528,[2]Sheet3!$G:$CZ,83,0)</f>
        <v>0</v>
      </c>
      <c r="CU1528" s="14">
        <f>VLOOKUP($B1528,[2]Sheet3!$G:$CZ,84,0)</f>
        <v>0</v>
      </c>
      <c r="CV1528" s="14">
        <f>VLOOKUP($B1528,[2]Sheet3!$G:$CZ,85,0)</f>
        <v>0</v>
      </c>
      <c r="CW1528" s="14">
        <f>VLOOKUP($B1528,[2]Sheet3!$G:$CZ,86,0)</f>
        <v>0</v>
      </c>
      <c r="CX1528" s="14">
        <f>VLOOKUP($B1528,[2]Sheet3!$G:$CZ,87,0)</f>
        <v>0</v>
      </c>
      <c r="CY1528" s="14">
        <f>VLOOKUP($B1528,[2]Sheet3!$G:$CZ,88,0)</f>
        <v>0</v>
      </c>
      <c r="CZ1528" s="14">
        <f>VLOOKUP($B1528,[2]Sheet3!$G:$CZ,89,0)</f>
        <v>0</v>
      </c>
      <c r="DA1528" s="14">
        <f>VLOOKUP($B1528,[2]Sheet3!$G:$CZ,90,0)</f>
        <v>0</v>
      </c>
      <c r="DB1528" s="14">
        <f>VLOOKUP($B1528,[2]Sheet3!$G:$CZ,91,0)</f>
        <v>0</v>
      </c>
      <c r="DC1528" s="14">
        <f>VLOOKUP($B1528,[2]Sheet3!$G:$CZ,92,0)</f>
        <v>0</v>
      </c>
      <c r="DD1528" s="14">
        <f>VLOOKUP($B1528,[2]Sheet3!$G:$CZ,93,0)</f>
        <v>0</v>
      </c>
      <c r="DE1528" s="14">
        <f>VLOOKUP($B1528,[2]Sheet3!$G:$CZ,94,0)</f>
        <v>0</v>
      </c>
      <c r="DF1528" s="14">
        <f>VLOOKUP($B1528,[2]Sheet3!$G:$CZ,95,0)</f>
        <v>0</v>
      </c>
      <c r="DG1528" s="14">
        <f>VLOOKUP($B1528,[2]Sheet3!$G:$CZ,96,0)</f>
        <v>0</v>
      </c>
      <c r="DH1528" s="14">
        <f>VLOOKUP($B1528,[2]Sheet3!$G:$CZ,97,0)</f>
        <v>0</v>
      </c>
      <c r="DI1528" s="14">
        <f>VLOOKUP($B1528,[2]Sheet3!$G:$CZ,98,0)</f>
        <v>0</v>
      </c>
    </row>
    <row r="1529" spans="1:113" x14ac:dyDescent="0.3">
      <c r="A1529" s="9" t="str">
        <f t="shared" si="71"/>
        <v>ND3036</v>
      </c>
      <c r="B1529" s="15" t="s">
        <v>3167</v>
      </c>
      <c r="C1529" s="15" t="s">
        <v>3168</v>
      </c>
      <c r="F1529" s="7" t="s">
        <v>15</v>
      </c>
      <c r="G1529" s="12" t="s">
        <v>5021</v>
      </c>
      <c r="H1529" s="12" t="str">
        <f>VLOOKUP($B1529,[1]Sheet1!$A:$G,5,0)</f>
        <v>pankaj.ahujaM@redingtongroup.com</v>
      </c>
      <c r="I1529" s="12" t="str">
        <f>VLOOKUP($B1529,[1]Sheet1!$A:$G,7,0)</f>
        <v>sidharth.eknath@redingtongroup.com</v>
      </c>
      <c r="J1529" s="12" t="s">
        <v>82</v>
      </c>
      <c r="K1529" s="7"/>
      <c r="L1529" s="7"/>
      <c r="M1529" s="8"/>
      <c r="N1529" s="7" t="str">
        <f t="shared" si="69"/>
        <v>pankaj.ahujaM@redingtongroup.com; sidharth.eknath@redingtongroup.com; nilesh.phirke@redingtongroup.com;christopher.joseph@redingtongroup.com</v>
      </c>
      <c r="O1529" s="7" t="str">
        <f t="shared" si="70"/>
        <v>ND3036</v>
      </c>
      <c r="P1529" s="8" t="s">
        <v>5215</v>
      </c>
      <c r="Q1529" s="14">
        <f>VLOOKUP($B1529,[2]Sheet3!$G:$CZ,2,0)</f>
        <v>2400306160</v>
      </c>
      <c r="R1529" s="14">
        <f>VLOOKUP($B1529,[2]Sheet3!$G:$CZ,3,0)</f>
        <v>2400301116</v>
      </c>
      <c r="S1529" s="14">
        <f>VLOOKUP($B1529,[2]Sheet3!$G:$CZ,4,0)</f>
        <v>0</v>
      </c>
      <c r="T1529" s="14">
        <f>VLOOKUP($B1529,[2]Sheet3!$G:$CZ,5,0)</f>
        <v>0</v>
      </c>
      <c r="U1529" s="14">
        <f>VLOOKUP($B1529,[2]Sheet3!$G:$CZ,6,0)</f>
        <v>0</v>
      </c>
      <c r="V1529" s="14">
        <f>VLOOKUP($B1529,[2]Sheet3!$G:$CZ,7,0)</f>
        <v>0</v>
      </c>
      <c r="W1529" s="14">
        <f>VLOOKUP($B1529,[2]Sheet3!$G:$CZ,8,0)</f>
        <v>0</v>
      </c>
      <c r="X1529" s="14">
        <f>VLOOKUP($B1529,[2]Sheet3!$G:$CZ,9,0)</f>
        <v>0</v>
      </c>
      <c r="Y1529" s="14">
        <f>VLOOKUP($B1529,[2]Sheet3!$G:$CZ,10,0)</f>
        <v>0</v>
      </c>
      <c r="Z1529" s="14">
        <f>VLOOKUP($B1529,[2]Sheet3!$G:$CZ,11,0)</f>
        <v>0</v>
      </c>
      <c r="AA1529" s="14">
        <f>VLOOKUP($B1529,[2]Sheet3!$G:$CZ,12,0)</f>
        <v>0</v>
      </c>
      <c r="AB1529" s="14">
        <f>VLOOKUP($B1529,[2]Sheet3!$G:$CZ,13,0)</f>
        <v>0</v>
      </c>
      <c r="AC1529" s="14">
        <f>VLOOKUP($B1529,[2]Sheet3!$G:$CZ,14,0)</f>
        <v>0</v>
      </c>
      <c r="AD1529" s="14">
        <f>VLOOKUP($B1529,[2]Sheet3!$G:$CZ,15,0)</f>
        <v>0</v>
      </c>
      <c r="AE1529" s="14">
        <f>VLOOKUP($B1529,[2]Sheet3!$G:$CZ,16,0)</f>
        <v>0</v>
      </c>
      <c r="AF1529" s="14">
        <f>VLOOKUP($B1529,[2]Sheet3!$G:$CZ,17,0)</f>
        <v>0</v>
      </c>
      <c r="AG1529" s="14">
        <f>VLOOKUP($B1529,[2]Sheet3!$G:$CZ,18,0)</f>
        <v>0</v>
      </c>
      <c r="AH1529" s="14">
        <f>VLOOKUP($B1529,[2]Sheet3!$G:$CZ,19,0)</f>
        <v>0</v>
      </c>
      <c r="AI1529" s="14">
        <f>VLOOKUP($B1529,[2]Sheet3!$G:$CZ,20,0)</f>
        <v>0</v>
      </c>
      <c r="AJ1529" s="14">
        <f>VLOOKUP($B1529,[2]Sheet3!$G:$CZ,21,0)</f>
        <v>0</v>
      </c>
      <c r="AK1529" s="14">
        <f>VLOOKUP($B1529,[2]Sheet3!$G:$CZ,22,0)</f>
        <v>0</v>
      </c>
      <c r="AL1529" s="14">
        <f>VLOOKUP($B1529,[2]Sheet3!$G:$CZ,23,0)</f>
        <v>0</v>
      </c>
      <c r="AM1529" s="14">
        <f>VLOOKUP($B1529,[2]Sheet3!$G:$CZ,24,0)</f>
        <v>0</v>
      </c>
      <c r="AN1529" s="14">
        <f>VLOOKUP($B1529,[2]Sheet3!$G:$CZ,25,0)</f>
        <v>0</v>
      </c>
      <c r="AO1529" s="14">
        <f>VLOOKUP($B1529,[2]Sheet3!$G:$CZ,26,0)</f>
        <v>0</v>
      </c>
      <c r="AP1529" s="14">
        <f>VLOOKUP($B1529,[2]Sheet3!$G:$CZ,27,0)</f>
        <v>0</v>
      </c>
      <c r="AQ1529" s="14">
        <f>VLOOKUP($B1529,[2]Sheet3!$G:$CZ,28,0)</f>
        <v>0</v>
      </c>
      <c r="AR1529" s="14">
        <f>VLOOKUP($B1529,[2]Sheet3!$G:$CZ,29,0)</f>
        <v>0</v>
      </c>
      <c r="AS1529" s="14">
        <f>VLOOKUP($B1529,[2]Sheet3!$G:$CZ,30,0)</f>
        <v>0</v>
      </c>
      <c r="AT1529" s="14">
        <f>VLOOKUP($B1529,[2]Sheet3!$G:$CZ,31,0)</f>
        <v>0</v>
      </c>
      <c r="AU1529" s="14">
        <f>VLOOKUP($B1529,[2]Sheet3!$G:$CZ,32,0)</f>
        <v>0</v>
      </c>
      <c r="AV1529" s="14">
        <f>VLOOKUP($B1529,[2]Sheet3!$G:$CZ,33,0)</f>
        <v>0</v>
      </c>
      <c r="AW1529" s="14">
        <f>VLOOKUP($B1529,[2]Sheet3!$G:$CZ,34,0)</f>
        <v>0</v>
      </c>
      <c r="AX1529" s="14">
        <f>VLOOKUP($B1529,[2]Sheet3!$G:$CZ,35,0)</f>
        <v>0</v>
      </c>
      <c r="AY1529" s="14">
        <f>VLOOKUP($B1529,[2]Sheet3!$G:$CZ,36,0)</f>
        <v>0</v>
      </c>
      <c r="AZ1529" s="14">
        <f>VLOOKUP($B1529,[2]Sheet3!$G:$CZ,37,0)</f>
        <v>0</v>
      </c>
      <c r="BA1529" s="14">
        <f>VLOOKUP($B1529,[2]Sheet3!$G:$CZ,38,0)</f>
        <v>0</v>
      </c>
      <c r="BB1529" s="14">
        <f>VLOOKUP($B1529,[2]Sheet3!$G:$CZ,39,0)</f>
        <v>0</v>
      </c>
      <c r="BC1529" s="14">
        <f>VLOOKUP($B1529,[2]Sheet3!$G:$CZ,40,0)</f>
        <v>0</v>
      </c>
      <c r="BD1529" s="14">
        <f>VLOOKUP($B1529,[2]Sheet3!$G:$CZ,41,0)</f>
        <v>0</v>
      </c>
      <c r="BE1529" s="14">
        <f>VLOOKUP($B1529,[2]Sheet3!$G:$CZ,42,0)</f>
        <v>0</v>
      </c>
      <c r="BF1529" s="14">
        <f>VLOOKUP($B1529,[2]Sheet3!$G:$CZ,43,0)</f>
        <v>0</v>
      </c>
      <c r="BG1529" s="14">
        <f>VLOOKUP($B1529,[2]Sheet3!$G:$CZ,44,0)</f>
        <v>0</v>
      </c>
      <c r="BH1529" s="14">
        <f>VLOOKUP($B1529,[2]Sheet3!$G:$CZ,45,0)</f>
        <v>0</v>
      </c>
      <c r="BI1529" s="14">
        <f>VLOOKUP($B1529,[2]Sheet3!$G:$CZ,46,0)</f>
        <v>0</v>
      </c>
      <c r="BJ1529" s="14">
        <f>VLOOKUP($B1529,[2]Sheet3!$G:$CZ,47,0)</f>
        <v>0</v>
      </c>
      <c r="BK1529" s="14">
        <f>VLOOKUP($B1529,[2]Sheet3!$G:$CZ,48,0)</f>
        <v>0</v>
      </c>
      <c r="BL1529" s="14">
        <f>VLOOKUP($B1529,[2]Sheet3!$G:$CZ,49,0)</f>
        <v>0</v>
      </c>
      <c r="BM1529" s="14">
        <f>VLOOKUP($B1529,[2]Sheet3!$G:$CZ,50,0)</f>
        <v>0</v>
      </c>
      <c r="BN1529" s="14">
        <f>VLOOKUP($B1529,[2]Sheet3!$G:$CZ,51,0)</f>
        <v>0</v>
      </c>
      <c r="BO1529" s="14">
        <f>VLOOKUP($B1529,[2]Sheet3!$G:$CZ,52,0)</f>
        <v>0</v>
      </c>
      <c r="BP1529" s="14">
        <f>VLOOKUP($B1529,[2]Sheet3!$G:$CZ,53,0)</f>
        <v>0</v>
      </c>
      <c r="BQ1529" s="14">
        <f>VLOOKUP($B1529,[2]Sheet3!$G:$CZ,54,0)</f>
        <v>0</v>
      </c>
      <c r="BR1529" s="14">
        <f>VLOOKUP($B1529,[2]Sheet3!$G:$CZ,55,0)</f>
        <v>0</v>
      </c>
      <c r="BS1529" s="14">
        <f>VLOOKUP($B1529,[2]Sheet3!$G:$CZ,56,0)</f>
        <v>0</v>
      </c>
      <c r="BT1529" s="14">
        <f>VLOOKUP($B1529,[2]Sheet3!$G:$CZ,57,0)</f>
        <v>0</v>
      </c>
      <c r="BU1529" s="14">
        <f>VLOOKUP($B1529,[2]Sheet3!$G:$CZ,58,0)</f>
        <v>0</v>
      </c>
      <c r="BV1529" s="14">
        <f>VLOOKUP($B1529,[2]Sheet3!$G:$CZ,59,0)</f>
        <v>0</v>
      </c>
      <c r="BW1529" s="14">
        <f>VLOOKUP($B1529,[2]Sheet3!$G:$CZ,60,0)</f>
        <v>0</v>
      </c>
      <c r="BX1529" s="14">
        <f>VLOOKUP($B1529,[2]Sheet3!$G:$CZ,61,0)</f>
        <v>0</v>
      </c>
      <c r="BY1529" s="14">
        <f>VLOOKUP($B1529,[2]Sheet3!$G:$CZ,62,0)</f>
        <v>0</v>
      </c>
      <c r="BZ1529" s="14">
        <f>VLOOKUP($B1529,[2]Sheet3!$G:$CZ,63,0)</f>
        <v>0</v>
      </c>
      <c r="CA1529" s="14">
        <f>VLOOKUP($B1529,[2]Sheet3!$G:$CZ,64,0)</f>
        <v>0</v>
      </c>
      <c r="CB1529" s="14">
        <f>VLOOKUP($B1529,[2]Sheet3!$G:$CZ,65,0)</f>
        <v>0</v>
      </c>
      <c r="CC1529" s="14">
        <f>VLOOKUP($B1529,[2]Sheet3!$G:$CZ,66,0)</f>
        <v>0</v>
      </c>
      <c r="CD1529" s="14">
        <f>VLOOKUP($B1529,[2]Sheet3!$G:$CZ,67,0)</f>
        <v>0</v>
      </c>
      <c r="CE1529" s="14">
        <f>VLOOKUP($B1529,[2]Sheet3!$G:$CZ,68,0)</f>
        <v>0</v>
      </c>
      <c r="CF1529" s="14">
        <f>VLOOKUP($B1529,[2]Sheet3!$G:$CZ,69,0)</f>
        <v>0</v>
      </c>
      <c r="CG1529" s="14">
        <f>VLOOKUP($B1529,[2]Sheet3!$G:$CZ,70,0)</f>
        <v>0</v>
      </c>
      <c r="CH1529" s="14">
        <f>VLOOKUP($B1529,[2]Sheet3!$G:$CZ,71,0)</f>
        <v>0</v>
      </c>
      <c r="CI1529" s="14">
        <f>VLOOKUP($B1529,[2]Sheet3!$G:$CZ,72,0)</f>
        <v>0</v>
      </c>
      <c r="CJ1529" s="14">
        <f>VLOOKUP($B1529,[2]Sheet3!$G:$CZ,73,0)</f>
        <v>0</v>
      </c>
      <c r="CK1529" s="14">
        <f>VLOOKUP($B1529,[2]Sheet3!$G:$CZ,74,0)</f>
        <v>0</v>
      </c>
      <c r="CL1529" s="14">
        <f>VLOOKUP($B1529,[2]Sheet3!$G:$CZ,75,0)</f>
        <v>0</v>
      </c>
      <c r="CM1529" s="14">
        <f>VLOOKUP($B1529,[2]Sheet3!$G:$CZ,76,0)</f>
        <v>0</v>
      </c>
      <c r="CN1529" s="14">
        <f>VLOOKUP($B1529,[2]Sheet3!$G:$CZ,77,0)</f>
        <v>0</v>
      </c>
      <c r="CO1529" s="14">
        <f>VLOOKUP($B1529,[2]Sheet3!$G:$CZ,78,0)</f>
        <v>0</v>
      </c>
      <c r="CP1529" s="14">
        <f>VLOOKUP($B1529,[2]Sheet3!$G:$CZ,79,0)</f>
        <v>0</v>
      </c>
      <c r="CQ1529" s="14">
        <f>VLOOKUP($B1529,[2]Sheet3!$G:$CZ,80,0)</f>
        <v>0</v>
      </c>
      <c r="CR1529" s="14">
        <f>VLOOKUP($B1529,[2]Sheet3!$G:$CZ,81,0)</f>
        <v>0</v>
      </c>
      <c r="CS1529" s="14">
        <f>VLOOKUP($B1529,[2]Sheet3!$G:$CZ,82,0)</f>
        <v>0</v>
      </c>
      <c r="CT1529" s="14">
        <f>VLOOKUP($B1529,[2]Sheet3!$G:$CZ,83,0)</f>
        <v>0</v>
      </c>
      <c r="CU1529" s="14">
        <f>VLOOKUP($B1529,[2]Sheet3!$G:$CZ,84,0)</f>
        <v>0</v>
      </c>
      <c r="CV1529" s="14">
        <f>VLOOKUP($B1529,[2]Sheet3!$G:$CZ,85,0)</f>
        <v>0</v>
      </c>
      <c r="CW1529" s="14">
        <f>VLOOKUP($B1529,[2]Sheet3!$G:$CZ,86,0)</f>
        <v>0</v>
      </c>
      <c r="CX1529" s="14">
        <f>VLOOKUP($B1529,[2]Sheet3!$G:$CZ,87,0)</f>
        <v>0</v>
      </c>
      <c r="CY1529" s="14">
        <f>VLOOKUP($B1529,[2]Sheet3!$G:$CZ,88,0)</f>
        <v>0</v>
      </c>
      <c r="CZ1529" s="14">
        <f>VLOOKUP($B1529,[2]Sheet3!$G:$CZ,89,0)</f>
        <v>0</v>
      </c>
      <c r="DA1529" s="14">
        <f>VLOOKUP($B1529,[2]Sheet3!$G:$CZ,90,0)</f>
        <v>0</v>
      </c>
      <c r="DB1529" s="14">
        <f>VLOOKUP($B1529,[2]Sheet3!$G:$CZ,91,0)</f>
        <v>0</v>
      </c>
      <c r="DC1529" s="14">
        <f>VLOOKUP($B1529,[2]Sheet3!$G:$CZ,92,0)</f>
        <v>0</v>
      </c>
      <c r="DD1529" s="14">
        <f>VLOOKUP($B1529,[2]Sheet3!$G:$CZ,93,0)</f>
        <v>0</v>
      </c>
      <c r="DE1529" s="14">
        <f>VLOOKUP($B1529,[2]Sheet3!$G:$CZ,94,0)</f>
        <v>0</v>
      </c>
      <c r="DF1529" s="14">
        <f>VLOOKUP($B1529,[2]Sheet3!$G:$CZ,95,0)</f>
        <v>0</v>
      </c>
      <c r="DG1529" s="14">
        <f>VLOOKUP($B1529,[2]Sheet3!$G:$CZ,96,0)</f>
        <v>0</v>
      </c>
      <c r="DH1529" s="14">
        <f>VLOOKUP($B1529,[2]Sheet3!$G:$CZ,97,0)</f>
        <v>0</v>
      </c>
      <c r="DI1529" s="14">
        <f>VLOOKUP($B1529,[2]Sheet3!$G:$CZ,98,0)</f>
        <v>0</v>
      </c>
    </row>
    <row r="1530" spans="1:113" x14ac:dyDescent="0.3">
      <c r="A1530" s="9" t="str">
        <f t="shared" si="71"/>
        <v>N63738</v>
      </c>
      <c r="B1530" s="15" t="s">
        <v>3169</v>
      </c>
      <c r="C1530" s="15" t="s">
        <v>3170</v>
      </c>
      <c r="F1530" s="7" t="s">
        <v>15</v>
      </c>
      <c r="G1530" s="12" t="s">
        <v>5022</v>
      </c>
      <c r="H1530" s="12" t="str">
        <f>VLOOKUP($B1530,[1]Sheet1!$A:$G,5,0)</f>
        <v>anuj.verma@redingtongroup.com</v>
      </c>
      <c r="I1530" s="12" t="str">
        <f>VLOOKUP($B1530,[1]Sheet1!$A:$G,7,0)</f>
        <v>jitender.chopra@redingtongroup.com</v>
      </c>
      <c r="J1530" s="12" t="s">
        <v>82</v>
      </c>
      <c r="K1530" s="7"/>
      <c r="L1530" s="7"/>
      <c r="M1530" s="8"/>
      <c r="N1530" s="7" t="str">
        <f t="shared" si="69"/>
        <v>anuj.verma@redingtongroup.com; jitender.chopra@redingtongroup.com; nilesh.phirke@redingtongroup.com;christopher.joseph@redingtongroup.com</v>
      </c>
      <c r="O1530" s="7" t="str">
        <f t="shared" si="70"/>
        <v>N63738</v>
      </c>
      <c r="P1530" s="8" t="s">
        <v>5215</v>
      </c>
      <c r="Q1530" s="14">
        <f>VLOOKUP($B1530,[2]Sheet3!$G:$CZ,2,0)</f>
        <v>2400306487</v>
      </c>
      <c r="R1530" s="14">
        <f>VLOOKUP($B1530,[2]Sheet3!$G:$CZ,3,0)</f>
        <v>0</v>
      </c>
      <c r="S1530" s="14">
        <f>VLOOKUP($B1530,[2]Sheet3!$G:$CZ,4,0)</f>
        <v>0</v>
      </c>
      <c r="T1530" s="14">
        <f>VLOOKUP($B1530,[2]Sheet3!$G:$CZ,5,0)</f>
        <v>0</v>
      </c>
      <c r="U1530" s="14">
        <f>VLOOKUP($B1530,[2]Sheet3!$G:$CZ,6,0)</f>
        <v>0</v>
      </c>
      <c r="V1530" s="14">
        <f>VLOOKUP($B1530,[2]Sheet3!$G:$CZ,7,0)</f>
        <v>0</v>
      </c>
      <c r="W1530" s="14">
        <f>VLOOKUP($B1530,[2]Sheet3!$G:$CZ,8,0)</f>
        <v>0</v>
      </c>
      <c r="X1530" s="14">
        <f>VLOOKUP($B1530,[2]Sheet3!$G:$CZ,9,0)</f>
        <v>0</v>
      </c>
      <c r="Y1530" s="14">
        <f>VLOOKUP($B1530,[2]Sheet3!$G:$CZ,10,0)</f>
        <v>0</v>
      </c>
      <c r="Z1530" s="14">
        <f>VLOOKUP($B1530,[2]Sheet3!$G:$CZ,11,0)</f>
        <v>0</v>
      </c>
      <c r="AA1530" s="14">
        <f>VLOOKUP($B1530,[2]Sheet3!$G:$CZ,12,0)</f>
        <v>0</v>
      </c>
      <c r="AB1530" s="14">
        <f>VLOOKUP($B1530,[2]Sheet3!$G:$CZ,13,0)</f>
        <v>0</v>
      </c>
      <c r="AC1530" s="14">
        <f>VLOOKUP($B1530,[2]Sheet3!$G:$CZ,14,0)</f>
        <v>0</v>
      </c>
      <c r="AD1530" s="14">
        <f>VLOOKUP($B1530,[2]Sheet3!$G:$CZ,15,0)</f>
        <v>0</v>
      </c>
      <c r="AE1530" s="14">
        <f>VLOOKUP($B1530,[2]Sheet3!$G:$CZ,16,0)</f>
        <v>0</v>
      </c>
      <c r="AF1530" s="14">
        <f>VLOOKUP($B1530,[2]Sheet3!$G:$CZ,17,0)</f>
        <v>0</v>
      </c>
      <c r="AG1530" s="14">
        <f>VLOOKUP($B1530,[2]Sheet3!$G:$CZ,18,0)</f>
        <v>0</v>
      </c>
      <c r="AH1530" s="14">
        <f>VLOOKUP($B1530,[2]Sheet3!$G:$CZ,19,0)</f>
        <v>0</v>
      </c>
      <c r="AI1530" s="14">
        <f>VLOOKUP($B1530,[2]Sheet3!$G:$CZ,20,0)</f>
        <v>0</v>
      </c>
      <c r="AJ1530" s="14">
        <f>VLOOKUP($B1530,[2]Sheet3!$G:$CZ,21,0)</f>
        <v>0</v>
      </c>
      <c r="AK1530" s="14">
        <f>VLOOKUP($B1530,[2]Sheet3!$G:$CZ,22,0)</f>
        <v>0</v>
      </c>
      <c r="AL1530" s="14">
        <f>VLOOKUP($B1530,[2]Sheet3!$G:$CZ,23,0)</f>
        <v>0</v>
      </c>
      <c r="AM1530" s="14">
        <f>VLOOKUP($B1530,[2]Sheet3!$G:$CZ,24,0)</f>
        <v>0</v>
      </c>
      <c r="AN1530" s="14">
        <f>VLOOKUP($B1530,[2]Sheet3!$G:$CZ,25,0)</f>
        <v>0</v>
      </c>
      <c r="AO1530" s="14">
        <f>VLOOKUP($B1530,[2]Sheet3!$G:$CZ,26,0)</f>
        <v>0</v>
      </c>
      <c r="AP1530" s="14">
        <f>VLOOKUP($B1530,[2]Sheet3!$G:$CZ,27,0)</f>
        <v>0</v>
      </c>
      <c r="AQ1530" s="14">
        <f>VLOOKUP($B1530,[2]Sheet3!$G:$CZ,28,0)</f>
        <v>0</v>
      </c>
      <c r="AR1530" s="14">
        <f>VLOOKUP($B1530,[2]Sheet3!$G:$CZ,29,0)</f>
        <v>0</v>
      </c>
      <c r="AS1530" s="14">
        <f>VLOOKUP($B1530,[2]Sheet3!$G:$CZ,30,0)</f>
        <v>0</v>
      </c>
      <c r="AT1530" s="14">
        <f>VLOOKUP($B1530,[2]Sheet3!$G:$CZ,31,0)</f>
        <v>0</v>
      </c>
      <c r="AU1530" s="14">
        <f>VLOOKUP($B1530,[2]Sheet3!$G:$CZ,32,0)</f>
        <v>0</v>
      </c>
      <c r="AV1530" s="14">
        <f>VLOOKUP($B1530,[2]Sheet3!$G:$CZ,33,0)</f>
        <v>0</v>
      </c>
      <c r="AW1530" s="14">
        <f>VLOOKUP($B1530,[2]Sheet3!$G:$CZ,34,0)</f>
        <v>0</v>
      </c>
      <c r="AX1530" s="14">
        <f>VLOOKUP($B1530,[2]Sheet3!$G:$CZ,35,0)</f>
        <v>0</v>
      </c>
      <c r="AY1530" s="14">
        <f>VLOOKUP($B1530,[2]Sheet3!$G:$CZ,36,0)</f>
        <v>0</v>
      </c>
      <c r="AZ1530" s="14">
        <f>VLOOKUP($B1530,[2]Sheet3!$G:$CZ,37,0)</f>
        <v>0</v>
      </c>
      <c r="BA1530" s="14">
        <f>VLOOKUP($B1530,[2]Sheet3!$G:$CZ,38,0)</f>
        <v>0</v>
      </c>
      <c r="BB1530" s="14">
        <f>VLOOKUP($B1530,[2]Sheet3!$G:$CZ,39,0)</f>
        <v>0</v>
      </c>
      <c r="BC1530" s="14">
        <f>VLOOKUP($B1530,[2]Sheet3!$G:$CZ,40,0)</f>
        <v>0</v>
      </c>
      <c r="BD1530" s="14">
        <f>VLOOKUP($B1530,[2]Sheet3!$G:$CZ,41,0)</f>
        <v>0</v>
      </c>
      <c r="BE1530" s="14">
        <f>VLOOKUP($B1530,[2]Sheet3!$G:$CZ,42,0)</f>
        <v>0</v>
      </c>
      <c r="BF1530" s="14">
        <f>VLOOKUP($B1530,[2]Sheet3!$G:$CZ,43,0)</f>
        <v>0</v>
      </c>
      <c r="BG1530" s="14">
        <f>VLOOKUP($B1530,[2]Sheet3!$G:$CZ,44,0)</f>
        <v>0</v>
      </c>
      <c r="BH1530" s="14">
        <f>VLOOKUP($B1530,[2]Sheet3!$G:$CZ,45,0)</f>
        <v>0</v>
      </c>
      <c r="BI1530" s="14">
        <f>VLOOKUP($B1530,[2]Sheet3!$G:$CZ,46,0)</f>
        <v>0</v>
      </c>
      <c r="BJ1530" s="14">
        <f>VLOOKUP($B1530,[2]Sheet3!$G:$CZ,47,0)</f>
        <v>0</v>
      </c>
      <c r="BK1530" s="14">
        <f>VLOOKUP($B1530,[2]Sheet3!$G:$CZ,48,0)</f>
        <v>0</v>
      </c>
      <c r="BL1530" s="14">
        <f>VLOOKUP($B1530,[2]Sheet3!$G:$CZ,49,0)</f>
        <v>0</v>
      </c>
      <c r="BM1530" s="14">
        <f>VLOOKUP($B1530,[2]Sheet3!$G:$CZ,50,0)</f>
        <v>0</v>
      </c>
      <c r="BN1530" s="14">
        <f>VLOOKUP($B1530,[2]Sheet3!$G:$CZ,51,0)</f>
        <v>0</v>
      </c>
      <c r="BO1530" s="14">
        <f>VLOOKUP($B1530,[2]Sheet3!$G:$CZ,52,0)</f>
        <v>0</v>
      </c>
      <c r="BP1530" s="14">
        <f>VLOOKUP($B1530,[2]Sheet3!$G:$CZ,53,0)</f>
        <v>0</v>
      </c>
      <c r="BQ1530" s="14">
        <f>VLOOKUP($B1530,[2]Sheet3!$G:$CZ,54,0)</f>
        <v>0</v>
      </c>
      <c r="BR1530" s="14">
        <f>VLOOKUP($B1530,[2]Sheet3!$G:$CZ,55,0)</f>
        <v>0</v>
      </c>
      <c r="BS1530" s="14">
        <f>VLOOKUP($B1530,[2]Sheet3!$G:$CZ,56,0)</f>
        <v>0</v>
      </c>
      <c r="BT1530" s="14">
        <f>VLOOKUP($B1530,[2]Sheet3!$G:$CZ,57,0)</f>
        <v>0</v>
      </c>
      <c r="BU1530" s="14">
        <f>VLOOKUP($B1530,[2]Sheet3!$G:$CZ,58,0)</f>
        <v>0</v>
      </c>
      <c r="BV1530" s="14">
        <f>VLOOKUP($B1530,[2]Sheet3!$G:$CZ,59,0)</f>
        <v>0</v>
      </c>
      <c r="BW1530" s="14">
        <f>VLOOKUP($B1530,[2]Sheet3!$G:$CZ,60,0)</f>
        <v>0</v>
      </c>
      <c r="BX1530" s="14">
        <f>VLOOKUP($B1530,[2]Sheet3!$G:$CZ,61,0)</f>
        <v>0</v>
      </c>
      <c r="BY1530" s="14">
        <f>VLOOKUP($B1530,[2]Sheet3!$G:$CZ,62,0)</f>
        <v>0</v>
      </c>
      <c r="BZ1530" s="14">
        <f>VLOOKUP($B1530,[2]Sheet3!$G:$CZ,63,0)</f>
        <v>0</v>
      </c>
      <c r="CA1530" s="14">
        <f>VLOOKUP($B1530,[2]Sheet3!$G:$CZ,64,0)</f>
        <v>0</v>
      </c>
      <c r="CB1530" s="14">
        <f>VLOOKUP($B1530,[2]Sheet3!$G:$CZ,65,0)</f>
        <v>0</v>
      </c>
      <c r="CC1530" s="14">
        <f>VLOOKUP($B1530,[2]Sheet3!$G:$CZ,66,0)</f>
        <v>0</v>
      </c>
      <c r="CD1530" s="14">
        <f>VLOOKUP($B1530,[2]Sheet3!$G:$CZ,67,0)</f>
        <v>0</v>
      </c>
      <c r="CE1530" s="14">
        <f>VLOOKUP($B1530,[2]Sheet3!$G:$CZ,68,0)</f>
        <v>0</v>
      </c>
      <c r="CF1530" s="14">
        <f>VLOOKUP($B1530,[2]Sheet3!$G:$CZ,69,0)</f>
        <v>0</v>
      </c>
      <c r="CG1530" s="14">
        <f>VLOOKUP($B1530,[2]Sheet3!$G:$CZ,70,0)</f>
        <v>0</v>
      </c>
      <c r="CH1530" s="14">
        <f>VLOOKUP($B1530,[2]Sheet3!$G:$CZ,71,0)</f>
        <v>0</v>
      </c>
      <c r="CI1530" s="14">
        <f>VLOOKUP($B1530,[2]Sheet3!$G:$CZ,72,0)</f>
        <v>0</v>
      </c>
      <c r="CJ1530" s="14">
        <f>VLOOKUP($B1530,[2]Sheet3!$G:$CZ,73,0)</f>
        <v>0</v>
      </c>
      <c r="CK1530" s="14">
        <f>VLOOKUP($B1530,[2]Sheet3!$G:$CZ,74,0)</f>
        <v>0</v>
      </c>
      <c r="CL1530" s="14">
        <f>VLOOKUP($B1530,[2]Sheet3!$G:$CZ,75,0)</f>
        <v>0</v>
      </c>
      <c r="CM1530" s="14">
        <f>VLOOKUP($B1530,[2]Sheet3!$G:$CZ,76,0)</f>
        <v>0</v>
      </c>
      <c r="CN1530" s="14">
        <f>VLOOKUP($B1530,[2]Sheet3!$G:$CZ,77,0)</f>
        <v>0</v>
      </c>
      <c r="CO1530" s="14">
        <f>VLOOKUP($B1530,[2]Sheet3!$G:$CZ,78,0)</f>
        <v>0</v>
      </c>
      <c r="CP1530" s="14">
        <f>VLOOKUP($B1530,[2]Sheet3!$G:$CZ,79,0)</f>
        <v>0</v>
      </c>
      <c r="CQ1530" s="14">
        <f>VLOOKUP($B1530,[2]Sheet3!$G:$CZ,80,0)</f>
        <v>0</v>
      </c>
      <c r="CR1530" s="14">
        <f>VLOOKUP($B1530,[2]Sheet3!$G:$CZ,81,0)</f>
        <v>0</v>
      </c>
      <c r="CS1530" s="14">
        <f>VLOOKUP($B1530,[2]Sheet3!$G:$CZ,82,0)</f>
        <v>0</v>
      </c>
      <c r="CT1530" s="14">
        <f>VLOOKUP($B1530,[2]Sheet3!$G:$CZ,83,0)</f>
        <v>0</v>
      </c>
      <c r="CU1530" s="14">
        <f>VLOOKUP($B1530,[2]Sheet3!$G:$CZ,84,0)</f>
        <v>0</v>
      </c>
      <c r="CV1530" s="14">
        <f>VLOOKUP($B1530,[2]Sheet3!$G:$CZ,85,0)</f>
        <v>0</v>
      </c>
      <c r="CW1530" s="14">
        <f>VLOOKUP($B1530,[2]Sheet3!$G:$CZ,86,0)</f>
        <v>0</v>
      </c>
      <c r="CX1530" s="14">
        <f>VLOOKUP($B1530,[2]Sheet3!$G:$CZ,87,0)</f>
        <v>0</v>
      </c>
      <c r="CY1530" s="14">
        <f>VLOOKUP($B1530,[2]Sheet3!$G:$CZ,88,0)</f>
        <v>0</v>
      </c>
      <c r="CZ1530" s="14">
        <f>VLOOKUP($B1530,[2]Sheet3!$G:$CZ,89,0)</f>
        <v>0</v>
      </c>
      <c r="DA1530" s="14">
        <f>VLOOKUP($B1530,[2]Sheet3!$G:$CZ,90,0)</f>
        <v>0</v>
      </c>
      <c r="DB1530" s="14">
        <f>VLOOKUP($B1530,[2]Sheet3!$G:$CZ,91,0)</f>
        <v>0</v>
      </c>
      <c r="DC1530" s="14">
        <f>VLOOKUP($B1530,[2]Sheet3!$G:$CZ,92,0)</f>
        <v>0</v>
      </c>
      <c r="DD1530" s="14">
        <f>VLOOKUP($B1530,[2]Sheet3!$G:$CZ,93,0)</f>
        <v>0</v>
      </c>
      <c r="DE1530" s="14">
        <f>VLOOKUP($B1530,[2]Sheet3!$G:$CZ,94,0)</f>
        <v>0</v>
      </c>
      <c r="DF1530" s="14">
        <f>VLOOKUP($B1530,[2]Sheet3!$G:$CZ,95,0)</f>
        <v>0</v>
      </c>
      <c r="DG1530" s="14">
        <f>VLOOKUP($B1530,[2]Sheet3!$G:$CZ,96,0)</f>
        <v>0</v>
      </c>
      <c r="DH1530" s="14">
        <f>VLOOKUP($B1530,[2]Sheet3!$G:$CZ,97,0)</f>
        <v>0</v>
      </c>
      <c r="DI1530" s="14">
        <f>VLOOKUP($B1530,[2]Sheet3!$G:$CZ,98,0)</f>
        <v>0</v>
      </c>
    </row>
    <row r="1531" spans="1:113" x14ac:dyDescent="0.3">
      <c r="A1531" s="9" t="str">
        <f t="shared" si="71"/>
        <v>N63657</v>
      </c>
      <c r="B1531" s="15" t="s">
        <v>3171</v>
      </c>
      <c r="C1531" s="15" t="s">
        <v>3172</v>
      </c>
      <c r="F1531" s="7" t="s">
        <v>15</v>
      </c>
      <c r="G1531" s="12" t="s">
        <v>5023</v>
      </c>
      <c r="H1531" s="12" t="str">
        <f>VLOOKUP($B1531,[1]Sheet1!$A:$G,5,0)</f>
        <v>rituraj.upadhyay@redingtongroup.com</v>
      </c>
      <c r="I1531" s="12" t="str">
        <f>VLOOKUP($B1531,[1]Sheet1!$A:$G,7,0)</f>
        <v>jitender.chopra@redingtongroup.com</v>
      </c>
      <c r="J1531" s="12" t="s">
        <v>82</v>
      </c>
      <c r="K1531" s="7"/>
      <c r="L1531" s="7"/>
      <c r="M1531" s="8"/>
      <c r="N1531" s="7" t="str">
        <f t="shared" si="69"/>
        <v>rituraj.upadhyay@redingtongroup.com; jitender.chopra@redingtongroup.com; nilesh.phirke@redingtongroup.com;christopher.joseph@redingtongroup.com</v>
      </c>
      <c r="O1531" s="7" t="str">
        <f t="shared" si="70"/>
        <v>N63657</v>
      </c>
      <c r="P1531" s="8" t="s">
        <v>5215</v>
      </c>
      <c r="Q1531" s="14">
        <f>VLOOKUP($B1531,[2]Sheet3!$G:$CZ,2,0)</f>
        <v>2400305081</v>
      </c>
      <c r="R1531" s="14">
        <f>VLOOKUP($B1531,[2]Sheet3!$G:$CZ,3,0)</f>
        <v>0</v>
      </c>
      <c r="S1531" s="14">
        <f>VLOOKUP($B1531,[2]Sheet3!$G:$CZ,4,0)</f>
        <v>0</v>
      </c>
      <c r="T1531" s="14">
        <f>VLOOKUP($B1531,[2]Sheet3!$G:$CZ,5,0)</f>
        <v>0</v>
      </c>
      <c r="U1531" s="14">
        <f>VLOOKUP($B1531,[2]Sheet3!$G:$CZ,6,0)</f>
        <v>0</v>
      </c>
      <c r="V1531" s="14">
        <f>VLOOKUP($B1531,[2]Sheet3!$G:$CZ,7,0)</f>
        <v>0</v>
      </c>
      <c r="W1531" s="14">
        <f>VLOOKUP($B1531,[2]Sheet3!$G:$CZ,8,0)</f>
        <v>0</v>
      </c>
      <c r="X1531" s="14">
        <f>VLOOKUP($B1531,[2]Sheet3!$G:$CZ,9,0)</f>
        <v>0</v>
      </c>
      <c r="Y1531" s="14">
        <f>VLOOKUP($B1531,[2]Sheet3!$G:$CZ,10,0)</f>
        <v>0</v>
      </c>
      <c r="Z1531" s="14">
        <f>VLOOKUP($B1531,[2]Sheet3!$G:$CZ,11,0)</f>
        <v>0</v>
      </c>
      <c r="AA1531" s="14">
        <f>VLOOKUP($B1531,[2]Sheet3!$G:$CZ,12,0)</f>
        <v>0</v>
      </c>
      <c r="AB1531" s="14">
        <f>VLOOKUP($B1531,[2]Sheet3!$G:$CZ,13,0)</f>
        <v>0</v>
      </c>
      <c r="AC1531" s="14">
        <f>VLOOKUP($B1531,[2]Sheet3!$G:$CZ,14,0)</f>
        <v>0</v>
      </c>
      <c r="AD1531" s="14">
        <f>VLOOKUP($B1531,[2]Sheet3!$G:$CZ,15,0)</f>
        <v>0</v>
      </c>
      <c r="AE1531" s="14">
        <f>VLOOKUP($B1531,[2]Sheet3!$G:$CZ,16,0)</f>
        <v>0</v>
      </c>
      <c r="AF1531" s="14">
        <f>VLOOKUP($B1531,[2]Sheet3!$G:$CZ,17,0)</f>
        <v>0</v>
      </c>
      <c r="AG1531" s="14">
        <f>VLOOKUP($B1531,[2]Sheet3!$G:$CZ,18,0)</f>
        <v>0</v>
      </c>
      <c r="AH1531" s="14">
        <f>VLOOKUP($B1531,[2]Sheet3!$G:$CZ,19,0)</f>
        <v>0</v>
      </c>
      <c r="AI1531" s="14">
        <f>VLOOKUP($B1531,[2]Sheet3!$G:$CZ,20,0)</f>
        <v>0</v>
      </c>
      <c r="AJ1531" s="14">
        <f>VLOOKUP($B1531,[2]Sheet3!$G:$CZ,21,0)</f>
        <v>0</v>
      </c>
      <c r="AK1531" s="14">
        <f>VLOOKUP($B1531,[2]Sheet3!$G:$CZ,22,0)</f>
        <v>0</v>
      </c>
      <c r="AL1531" s="14">
        <f>VLOOKUP($B1531,[2]Sheet3!$G:$CZ,23,0)</f>
        <v>0</v>
      </c>
      <c r="AM1531" s="14">
        <f>VLOOKUP($B1531,[2]Sheet3!$G:$CZ,24,0)</f>
        <v>0</v>
      </c>
      <c r="AN1531" s="14">
        <f>VLOOKUP($B1531,[2]Sheet3!$G:$CZ,25,0)</f>
        <v>0</v>
      </c>
      <c r="AO1531" s="14">
        <f>VLOOKUP($B1531,[2]Sheet3!$G:$CZ,26,0)</f>
        <v>0</v>
      </c>
      <c r="AP1531" s="14">
        <f>VLOOKUP($B1531,[2]Sheet3!$G:$CZ,27,0)</f>
        <v>0</v>
      </c>
      <c r="AQ1531" s="14">
        <f>VLOOKUP($B1531,[2]Sheet3!$G:$CZ,28,0)</f>
        <v>0</v>
      </c>
      <c r="AR1531" s="14">
        <f>VLOOKUP($B1531,[2]Sheet3!$G:$CZ,29,0)</f>
        <v>0</v>
      </c>
      <c r="AS1531" s="14">
        <f>VLOOKUP($B1531,[2]Sheet3!$G:$CZ,30,0)</f>
        <v>0</v>
      </c>
      <c r="AT1531" s="14">
        <f>VLOOKUP($B1531,[2]Sheet3!$G:$CZ,31,0)</f>
        <v>0</v>
      </c>
      <c r="AU1531" s="14">
        <f>VLOOKUP($B1531,[2]Sheet3!$G:$CZ,32,0)</f>
        <v>0</v>
      </c>
      <c r="AV1531" s="14">
        <f>VLOOKUP($B1531,[2]Sheet3!$G:$CZ,33,0)</f>
        <v>0</v>
      </c>
      <c r="AW1531" s="14">
        <f>VLOOKUP($B1531,[2]Sheet3!$G:$CZ,34,0)</f>
        <v>0</v>
      </c>
      <c r="AX1531" s="14">
        <f>VLOOKUP($B1531,[2]Sheet3!$G:$CZ,35,0)</f>
        <v>0</v>
      </c>
      <c r="AY1531" s="14">
        <f>VLOOKUP($B1531,[2]Sheet3!$G:$CZ,36,0)</f>
        <v>0</v>
      </c>
      <c r="AZ1531" s="14">
        <f>VLOOKUP($B1531,[2]Sheet3!$G:$CZ,37,0)</f>
        <v>0</v>
      </c>
      <c r="BA1531" s="14">
        <f>VLOOKUP($B1531,[2]Sheet3!$G:$CZ,38,0)</f>
        <v>0</v>
      </c>
      <c r="BB1531" s="14">
        <f>VLOOKUP($B1531,[2]Sheet3!$G:$CZ,39,0)</f>
        <v>0</v>
      </c>
      <c r="BC1531" s="14">
        <f>VLOOKUP($B1531,[2]Sheet3!$G:$CZ,40,0)</f>
        <v>0</v>
      </c>
      <c r="BD1531" s="14">
        <f>VLOOKUP($B1531,[2]Sheet3!$G:$CZ,41,0)</f>
        <v>0</v>
      </c>
      <c r="BE1531" s="14">
        <f>VLOOKUP($B1531,[2]Sheet3!$G:$CZ,42,0)</f>
        <v>0</v>
      </c>
      <c r="BF1531" s="14">
        <f>VLOOKUP($B1531,[2]Sheet3!$G:$CZ,43,0)</f>
        <v>0</v>
      </c>
      <c r="BG1531" s="14">
        <f>VLOOKUP($B1531,[2]Sheet3!$G:$CZ,44,0)</f>
        <v>0</v>
      </c>
      <c r="BH1531" s="14">
        <f>VLOOKUP($B1531,[2]Sheet3!$G:$CZ,45,0)</f>
        <v>0</v>
      </c>
      <c r="BI1531" s="14">
        <f>VLOOKUP($B1531,[2]Sheet3!$G:$CZ,46,0)</f>
        <v>0</v>
      </c>
      <c r="BJ1531" s="14">
        <f>VLOOKUP($B1531,[2]Sheet3!$G:$CZ,47,0)</f>
        <v>0</v>
      </c>
      <c r="BK1531" s="14">
        <f>VLOOKUP($B1531,[2]Sheet3!$G:$CZ,48,0)</f>
        <v>0</v>
      </c>
      <c r="BL1531" s="14">
        <f>VLOOKUP($B1531,[2]Sheet3!$G:$CZ,49,0)</f>
        <v>0</v>
      </c>
      <c r="BM1531" s="14">
        <f>VLOOKUP($B1531,[2]Sheet3!$G:$CZ,50,0)</f>
        <v>0</v>
      </c>
      <c r="BN1531" s="14">
        <f>VLOOKUP($B1531,[2]Sheet3!$G:$CZ,51,0)</f>
        <v>0</v>
      </c>
      <c r="BO1531" s="14">
        <f>VLOOKUP($B1531,[2]Sheet3!$G:$CZ,52,0)</f>
        <v>0</v>
      </c>
      <c r="BP1531" s="14">
        <f>VLOOKUP($B1531,[2]Sheet3!$G:$CZ,53,0)</f>
        <v>0</v>
      </c>
      <c r="BQ1531" s="14">
        <f>VLOOKUP($B1531,[2]Sheet3!$G:$CZ,54,0)</f>
        <v>0</v>
      </c>
      <c r="BR1531" s="14">
        <f>VLOOKUP($B1531,[2]Sheet3!$G:$CZ,55,0)</f>
        <v>0</v>
      </c>
      <c r="BS1531" s="14">
        <f>VLOOKUP($B1531,[2]Sheet3!$G:$CZ,56,0)</f>
        <v>0</v>
      </c>
      <c r="BT1531" s="14">
        <f>VLOOKUP($B1531,[2]Sheet3!$G:$CZ,57,0)</f>
        <v>0</v>
      </c>
      <c r="BU1531" s="14">
        <f>VLOOKUP($B1531,[2]Sheet3!$G:$CZ,58,0)</f>
        <v>0</v>
      </c>
      <c r="BV1531" s="14">
        <f>VLOOKUP($B1531,[2]Sheet3!$G:$CZ,59,0)</f>
        <v>0</v>
      </c>
      <c r="BW1531" s="14">
        <f>VLOOKUP($B1531,[2]Sheet3!$G:$CZ,60,0)</f>
        <v>0</v>
      </c>
      <c r="BX1531" s="14">
        <f>VLOOKUP($B1531,[2]Sheet3!$G:$CZ,61,0)</f>
        <v>0</v>
      </c>
      <c r="BY1531" s="14">
        <f>VLOOKUP($B1531,[2]Sheet3!$G:$CZ,62,0)</f>
        <v>0</v>
      </c>
      <c r="BZ1531" s="14">
        <f>VLOOKUP($B1531,[2]Sheet3!$G:$CZ,63,0)</f>
        <v>0</v>
      </c>
      <c r="CA1531" s="14">
        <f>VLOOKUP($B1531,[2]Sheet3!$G:$CZ,64,0)</f>
        <v>0</v>
      </c>
      <c r="CB1531" s="14">
        <f>VLOOKUP($B1531,[2]Sheet3!$G:$CZ,65,0)</f>
        <v>0</v>
      </c>
      <c r="CC1531" s="14">
        <f>VLOOKUP($B1531,[2]Sheet3!$G:$CZ,66,0)</f>
        <v>0</v>
      </c>
      <c r="CD1531" s="14">
        <f>VLOOKUP($B1531,[2]Sheet3!$G:$CZ,67,0)</f>
        <v>0</v>
      </c>
      <c r="CE1531" s="14">
        <f>VLOOKUP($B1531,[2]Sheet3!$G:$CZ,68,0)</f>
        <v>0</v>
      </c>
      <c r="CF1531" s="14">
        <f>VLOOKUP($B1531,[2]Sheet3!$G:$CZ,69,0)</f>
        <v>0</v>
      </c>
      <c r="CG1531" s="14">
        <f>VLOOKUP($B1531,[2]Sheet3!$G:$CZ,70,0)</f>
        <v>0</v>
      </c>
      <c r="CH1531" s="14">
        <f>VLOOKUP($B1531,[2]Sheet3!$G:$CZ,71,0)</f>
        <v>0</v>
      </c>
      <c r="CI1531" s="14">
        <f>VLOOKUP($B1531,[2]Sheet3!$G:$CZ,72,0)</f>
        <v>0</v>
      </c>
      <c r="CJ1531" s="14">
        <f>VLOOKUP($B1531,[2]Sheet3!$G:$CZ,73,0)</f>
        <v>0</v>
      </c>
      <c r="CK1531" s="14">
        <f>VLOOKUP($B1531,[2]Sheet3!$G:$CZ,74,0)</f>
        <v>0</v>
      </c>
      <c r="CL1531" s="14">
        <f>VLOOKUP($B1531,[2]Sheet3!$G:$CZ,75,0)</f>
        <v>0</v>
      </c>
      <c r="CM1531" s="14">
        <f>VLOOKUP($B1531,[2]Sheet3!$G:$CZ,76,0)</f>
        <v>0</v>
      </c>
      <c r="CN1531" s="14">
        <f>VLOOKUP($B1531,[2]Sheet3!$G:$CZ,77,0)</f>
        <v>0</v>
      </c>
      <c r="CO1531" s="14">
        <f>VLOOKUP($B1531,[2]Sheet3!$G:$CZ,78,0)</f>
        <v>0</v>
      </c>
      <c r="CP1531" s="14">
        <f>VLOOKUP($B1531,[2]Sheet3!$G:$CZ,79,0)</f>
        <v>0</v>
      </c>
      <c r="CQ1531" s="14">
        <f>VLOOKUP($B1531,[2]Sheet3!$G:$CZ,80,0)</f>
        <v>0</v>
      </c>
      <c r="CR1531" s="14">
        <f>VLOOKUP($B1531,[2]Sheet3!$G:$CZ,81,0)</f>
        <v>0</v>
      </c>
      <c r="CS1531" s="14">
        <f>VLOOKUP($B1531,[2]Sheet3!$G:$CZ,82,0)</f>
        <v>0</v>
      </c>
      <c r="CT1531" s="14">
        <f>VLOOKUP($B1531,[2]Sheet3!$G:$CZ,83,0)</f>
        <v>0</v>
      </c>
      <c r="CU1531" s="14">
        <f>VLOOKUP($B1531,[2]Sheet3!$G:$CZ,84,0)</f>
        <v>0</v>
      </c>
      <c r="CV1531" s="14">
        <f>VLOOKUP($B1531,[2]Sheet3!$G:$CZ,85,0)</f>
        <v>0</v>
      </c>
      <c r="CW1531" s="14">
        <f>VLOOKUP($B1531,[2]Sheet3!$G:$CZ,86,0)</f>
        <v>0</v>
      </c>
      <c r="CX1531" s="14">
        <f>VLOOKUP($B1531,[2]Sheet3!$G:$CZ,87,0)</f>
        <v>0</v>
      </c>
      <c r="CY1531" s="14">
        <f>VLOOKUP($B1531,[2]Sheet3!$G:$CZ,88,0)</f>
        <v>0</v>
      </c>
      <c r="CZ1531" s="14">
        <f>VLOOKUP($B1531,[2]Sheet3!$G:$CZ,89,0)</f>
        <v>0</v>
      </c>
      <c r="DA1531" s="14">
        <f>VLOOKUP($B1531,[2]Sheet3!$G:$CZ,90,0)</f>
        <v>0</v>
      </c>
      <c r="DB1531" s="14">
        <f>VLOOKUP($B1531,[2]Sheet3!$G:$CZ,91,0)</f>
        <v>0</v>
      </c>
      <c r="DC1531" s="14">
        <f>VLOOKUP($B1531,[2]Sheet3!$G:$CZ,92,0)</f>
        <v>0</v>
      </c>
      <c r="DD1531" s="14">
        <f>VLOOKUP($B1531,[2]Sheet3!$G:$CZ,93,0)</f>
        <v>0</v>
      </c>
      <c r="DE1531" s="14">
        <f>VLOOKUP($B1531,[2]Sheet3!$G:$CZ,94,0)</f>
        <v>0</v>
      </c>
      <c r="DF1531" s="14">
        <f>VLOOKUP($B1531,[2]Sheet3!$G:$CZ,95,0)</f>
        <v>0</v>
      </c>
      <c r="DG1531" s="14">
        <f>VLOOKUP($B1531,[2]Sheet3!$G:$CZ,96,0)</f>
        <v>0</v>
      </c>
      <c r="DH1531" s="14">
        <f>VLOOKUP($B1531,[2]Sheet3!$G:$CZ,97,0)</f>
        <v>0</v>
      </c>
      <c r="DI1531" s="14">
        <f>VLOOKUP($B1531,[2]Sheet3!$G:$CZ,98,0)</f>
        <v>0</v>
      </c>
    </row>
    <row r="1532" spans="1:113" x14ac:dyDescent="0.3">
      <c r="A1532" s="9" t="str">
        <f t="shared" si="71"/>
        <v>N40269</v>
      </c>
      <c r="B1532" s="15" t="s">
        <v>3173</v>
      </c>
      <c r="C1532" s="15" t="s">
        <v>3174</v>
      </c>
      <c r="F1532" s="7" t="s">
        <v>15</v>
      </c>
      <c r="G1532" s="12" t="s">
        <v>5024</v>
      </c>
      <c r="H1532" s="12" t="str">
        <f>VLOOKUP($B1532,[1]Sheet1!$A:$G,5,0)</f>
        <v>ravikant.sharma@redingtongroup.com</v>
      </c>
      <c r="I1532" s="12" t="str">
        <f>VLOOKUP($B1532,[1]Sheet1!$A:$G,7,0)</f>
        <v>sidharth.eknath@redingtongroup.com</v>
      </c>
      <c r="J1532" s="12" t="s">
        <v>82</v>
      </c>
      <c r="K1532" s="7"/>
      <c r="L1532" s="7"/>
      <c r="M1532" s="8"/>
      <c r="N1532" s="7" t="str">
        <f t="shared" si="69"/>
        <v>ravikant.sharma@redingtongroup.com; sidharth.eknath@redingtongroup.com; nilesh.phirke@redingtongroup.com;christopher.joseph@redingtongroup.com</v>
      </c>
      <c r="O1532" s="7" t="str">
        <f t="shared" si="70"/>
        <v>N40269</v>
      </c>
      <c r="P1532" s="8" t="s">
        <v>5215</v>
      </c>
      <c r="Q1532" s="14">
        <f>VLOOKUP($B1532,[2]Sheet3!$G:$CZ,2,0)</f>
        <v>2400302823</v>
      </c>
      <c r="R1532" s="14">
        <f>VLOOKUP($B1532,[2]Sheet3!$G:$CZ,3,0)</f>
        <v>0</v>
      </c>
      <c r="S1532" s="14">
        <f>VLOOKUP($B1532,[2]Sheet3!$G:$CZ,4,0)</f>
        <v>0</v>
      </c>
      <c r="T1532" s="14">
        <f>VLOOKUP($B1532,[2]Sheet3!$G:$CZ,5,0)</f>
        <v>0</v>
      </c>
      <c r="U1532" s="14">
        <f>VLOOKUP($B1532,[2]Sheet3!$G:$CZ,6,0)</f>
        <v>0</v>
      </c>
      <c r="V1532" s="14">
        <f>VLOOKUP($B1532,[2]Sheet3!$G:$CZ,7,0)</f>
        <v>0</v>
      </c>
      <c r="W1532" s="14">
        <f>VLOOKUP($B1532,[2]Sheet3!$G:$CZ,8,0)</f>
        <v>0</v>
      </c>
      <c r="X1532" s="14">
        <f>VLOOKUP($B1532,[2]Sheet3!$G:$CZ,9,0)</f>
        <v>0</v>
      </c>
      <c r="Y1532" s="14">
        <f>VLOOKUP($B1532,[2]Sheet3!$G:$CZ,10,0)</f>
        <v>0</v>
      </c>
      <c r="Z1532" s="14">
        <f>VLOOKUP($B1532,[2]Sheet3!$G:$CZ,11,0)</f>
        <v>0</v>
      </c>
      <c r="AA1532" s="14">
        <f>VLOOKUP($B1532,[2]Sheet3!$G:$CZ,12,0)</f>
        <v>0</v>
      </c>
      <c r="AB1532" s="14">
        <f>VLOOKUP($B1532,[2]Sheet3!$G:$CZ,13,0)</f>
        <v>0</v>
      </c>
      <c r="AC1532" s="14">
        <f>VLOOKUP($B1532,[2]Sheet3!$G:$CZ,14,0)</f>
        <v>0</v>
      </c>
      <c r="AD1532" s="14">
        <f>VLOOKUP($B1532,[2]Sheet3!$G:$CZ,15,0)</f>
        <v>0</v>
      </c>
      <c r="AE1532" s="14">
        <f>VLOOKUP($B1532,[2]Sheet3!$G:$CZ,16,0)</f>
        <v>0</v>
      </c>
      <c r="AF1532" s="14">
        <f>VLOOKUP($B1532,[2]Sheet3!$G:$CZ,17,0)</f>
        <v>0</v>
      </c>
      <c r="AG1532" s="14">
        <f>VLOOKUP($B1532,[2]Sheet3!$G:$CZ,18,0)</f>
        <v>0</v>
      </c>
      <c r="AH1532" s="14">
        <f>VLOOKUP($B1532,[2]Sheet3!$G:$CZ,19,0)</f>
        <v>0</v>
      </c>
      <c r="AI1532" s="14">
        <f>VLOOKUP($B1532,[2]Sheet3!$G:$CZ,20,0)</f>
        <v>0</v>
      </c>
      <c r="AJ1532" s="14">
        <f>VLOOKUP($B1532,[2]Sheet3!$G:$CZ,21,0)</f>
        <v>0</v>
      </c>
      <c r="AK1532" s="14">
        <f>VLOOKUP($B1532,[2]Sheet3!$G:$CZ,22,0)</f>
        <v>0</v>
      </c>
      <c r="AL1532" s="14">
        <f>VLOOKUP($B1532,[2]Sheet3!$G:$CZ,23,0)</f>
        <v>0</v>
      </c>
      <c r="AM1532" s="14">
        <f>VLOOKUP($B1532,[2]Sheet3!$G:$CZ,24,0)</f>
        <v>0</v>
      </c>
      <c r="AN1532" s="14">
        <f>VLOOKUP($B1532,[2]Sheet3!$G:$CZ,25,0)</f>
        <v>0</v>
      </c>
      <c r="AO1532" s="14">
        <f>VLOOKUP($B1532,[2]Sheet3!$G:$CZ,26,0)</f>
        <v>0</v>
      </c>
      <c r="AP1532" s="14">
        <f>VLOOKUP($B1532,[2]Sheet3!$G:$CZ,27,0)</f>
        <v>0</v>
      </c>
      <c r="AQ1532" s="14">
        <f>VLOOKUP($B1532,[2]Sheet3!$G:$CZ,28,0)</f>
        <v>0</v>
      </c>
      <c r="AR1532" s="14">
        <f>VLOOKUP($B1532,[2]Sheet3!$G:$CZ,29,0)</f>
        <v>0</v>
      </c>
      <c r="AS1532" s="14">
        <f>VLOOKUP($B1532,[2]Sheet3!$G:$CZ,30,0)</f>
        <v>0</v>
      </c>
      <c r="AT1532" s="14">
        <f>VLOOKUP($B1532,[2]Sheet3!$G:$CZ,31,0)</f>
        <v>0</v>
      </c>
      <c r="AU1532" s="14">
        <f>VLOOKUP($B1532,[2]Sheet3!$G:$CZ,32,0)</f>
        <v>0</v>
      </c>
      <c r="AV1532" s="14">
        <f>VLOOKUP($B1532,[2]Sheet3!$G:$CZ,33,0)</f>
        <v>0</v>
      </c>
      <c r="AW1532" s="14">
        <f>VLOOKUP($B1532,[2]Sheet3!$G:$CZ,34,0)</f>
        <v>0</v>
      </c>
      <c r="AX1532" s="14">
        <f>VLOOKUP($B1532,[2]Sheet3!$G:$CZ,35,0)</f>
        <v>0</v>
      </c>
      <c r="AY1532" s="14">
        <f>VLOOKUP($B1532,[2]Sheet3!$G:$CZ,36,0)</f>
        <v>0</v>
      </c>
      <c r="AZ1532" s="14">
        <f>VLOOKUP($B1532,[2]Sheet3!$G:$CZ,37,0)</f>
        <v>0</v>
      </c>
      <c r="BA1532" s="14">
        <f>VLOOKUP($B1532,[2]Sheet3!$G:$CZ,38,0)</f>
        <v>0</v>
      </c>
      <c r="BB1532" s="14">
        <f>VLOOKUP($B1532,[2]Sheet3!$G:$CZ,39,0)</f>
        <v>0</v>
      </c>
      <c r="BC1532" s="14">
        <f>VLOOKUP($B1532,[2]Sheet3!$G:$CZ,40,0)</f>
        <v>0</v>
      </c>
      <c r="BD1532" s="14">
        <f>VLOOKUP($B1532,[2]Sheet3!$G:$CZ,41,0)</f>
        <v>0</v>
      </c>
      <c r="BE1532" s="14">
        <f>VLOOKUP($B1532,[2]Sheet3!$G:$CZ,42,0)</f>
        <v>0</v>
      </c>
      <c r="BF1532" s="14">
        <f>VLOOKUP($B1532,[2]Sheet3!$G:$CZ,43,0)</f>
        <v>0</v>
      </c>
      <c r="BG1532" s="14">
        <f>VLOOKUP($B1532,[2]Sheet3!$G:$CZ,44,0)</f>
        <v>0</v>
      </c>
      <c r="BH1532" s="14">
        <f>VLOOKUP($B1532,[2]Sheet3!$G:$CZ,45,0)</f>
        <v>0</v>
      </c>
      <c r="BI1532" s="14">
        <f>VLOOKUP($B1532,[2]Sheet3!$G:$CZ,46,0)</f>
        <v>0</v>
      </c>
      <c r="BJ1532" s="14">
        <f>VLOOKUP($B1532,[2]Sheet3!$G:$CZ,47,0)</f>
        <v>0</v>
      </c>
      <c r="BK1532" s="14">
        <f>VLOOKUP($B1532,[2]Sheet3!$G:$CZ,48,0)</f>
        <v>0</v>
      </c>
      <c r="BL1532" s="14">
        <f>VLOOKUP($B1532,[2]Sheet3!$G:$CZ,49,0)</f>
        <v>0</v>
      </c>
      <c r="BM1532" s="14">
        <f>VLOOKUP($B1532,[2]Sheet3!$G:$CZ,50,0)</f>
        <v>0</v>
      </c>
      <c r="BN1532" s="14">
        <f>VLOOKUP($B1532,[2]Sheet3!$G:$CZ,51,0)</f>
        <v>0</v>
      </c>
      <c r="BO1532" s="14">
        <f>VLOOKUP($B1532,[2]Sheet3!$G:$CZ,52,0)</f>
        <v>0</v>
      </c>
      <c r="BP1532" s="14">
        <f>VLOOKUP($B1532,[2]Sheet3!$G:$CZ,53,0)</f>
        <v>0</v>
      </c>
      <c r="BQ1532" s="14">
        <f>VLOOKUP($B1532,[2]Sheet3!$G:$CZ,54,0)</f>
        <v>0</v>
      </c>
      <c r="BR1532" s="14">
        <f>VLOOKUP($B1532,[2]Sheet3!$G:$CZ,55,0)</f>
        <v>0</v>
      </c>
      <c r="BS1532" s="14">
        <f>VLOOKUP($B1532,[2]Sheet3!$G:$CZ,56,0)</f>
        <v>0</v>
      </c>
      <c r="BT1532" s="14">
        <f>VLOOKUP($B1532,[2]Sheet3!$G:$CZ,57,0)</f>
        <v>0</v>
      </c>
      <c r="BU1532" s="14">
        <f>VLOOKUP($B1532,[2]Sheet3!$G:$CZ,58,0)</f>
        <v>0</v>
      </c>
      <c r="BV1532" s="14">
        <f>VLOOKUP($B1532,[2]Sheet3!$G:$CZ,59,0)</f>
        <v>0</v>
      </c>
      <c r="BW1532" s="14">
        <f>VLOOKUP($B1532,[2]Sheet3!$G:$CZ,60,0)</f>
        <v>0</v>
      </c>
      <c r="BX1532" s="14">
        <f>VLOOKUP($B1532,[2]Sheet3!$G:$CZ,61,0)</f>
        <v>0</v>
      </c>
      <c r="BY1532" s="14">
        <f>VLOOKUP($B1532,[2]Sheet3!$G:$CZ,62,0)</f>
        <v>0</v>
      </c>
      <c r="BZ1532" s="14">
        <f>VLOOKUP($B1532,[2]Sheet3!$G:$CZ,63,0)</f>
        <v>0</v>
      </c>
      <c r="CA1532" s="14">
        <f>VLOOKUP($B1532,[2]Sheet3!$G:$CZ,64,0)</f>
        <v>0</v>
      </c>
      <c r="CB1532" s="14">
        <f>VLOOKUP($B1532,[2]Sheet3!$G:$CZ,65,0)</f>
        <v>0</v>
      </c>
      <c r="CC1532" s="14">
        <f>VLOOKUP($B1532,[2]Sheet3!$G:$CZ,66,0)</f>
        <v>0</v>
      </c>
      <c r="CD1532" s="14">
        <f>VLOOKUP($B1532,[2]Sheet3!$G:$CZ,67,0)</f>
        <v>0</v>
      </c>
      <c r="CE1532" s="14">
        <f>VLOOKUP($B1532,[2]Sheet3!$G:$CZ,68,0)</f>
        <v>0</v>
      </c>
      <c r="CF1532" s="14">
        <f>VLOOKUP($B1532,[2]Sheet3!$G:$CZ,69,0)</f>
        <v>0</v>
      </c>
      <c r="CG1532" s="14">
        <f>VLOOKUP($B1532,[2]Sheet3!$G:$CZ,70,0)</f>
        <v>0</v>
      </c>
      <c r="CH1532" s="14">
        <f>VLOOKUP($B1532,[2]Sheet3!$G:$CZ,71,0)</f>
        <v>0</v>
      </c>
      <c r="CI1532" s="14">
        <f>VLOOKUP($B1532,[2]Sheet3!$G:$CZ,72,0)</f>
        <v>0</v>
      </c>
      <c r="CJ1532" s="14">
        <f>VLOOKUP($B1532,[2]Sheet3!$G:$CZ,73,0)</f>
        <v>0</v>
      </c>
      <c r="CK1532" s="14">
        <f>VLOOKUP($B1532,[2]Sheet3!$G:$CZ,74,0)</f>
        <v>0</v>
      </c>
      <c r="CL1532" s="14">
        <f>VLOOKUP($B1532,[2]Sheet3!$G:$CZ,75,0)</f>
        <v>0</v>
      </c>
      <c r="CM1532" s="14">
        <f>VLOOKUP($B1532,[2]Sheet3!$G:$CZ,76,0)</f>
        <v>0</v>
      </c>
      <c r="CN1532" s="14">
        <f>VLOOKUP($B1532,[2]Sheet3!$G:$CZ,77,0)</f>
        <v>0</v>
      </c>
      <c r="CO1532" s="14">
        <f>VLOOKUP($B1532,[2]Sheet3!$G:$CZ,78,0)</f>
        <v>0</v>
      </c>
      <c r="CP1532" s="14">
        <f>VLOOKUP($B1532,[2]Sheet3!$G:$CZ,79,0)</f>
        <v>0</v>
      </c>
      <c r="CQ1532" s="14">
        <f>VLOOKUP($B1532,[2]Sheet3!$G:$CZ,80,0)</f>
        <v>0</v>
      </c>
      <c r="CR1532" s="14">
        <f>VLOOKUP($B1532,[2]Sheet3!$G:$CZ,81,0)</f>
        <v>0</v>
      </c>
      <c r="CS1532" s="14">
        <f>VLOOKUP($B1532,[2]Sheet3!$G:$CZ,82,0)</f>
        <v>0</v>
      </c>
      <c r="CT1532" s="14">
        <f>VLOOKUP($B1532,[2]Sheet3!$G:$CZ,83,0)</f>
        <v>0</v>
      </c>
      <c r="CU1532" s="14">
        <f>VLOOKUP($B1532,[2]Sheet3!$G:$CZ,84,0)</f>
        <v>0</v>
      </c>
      <c r="CV1532" s="14">
        <f>VLOOKUP($B1532,[2]Sheet3!$G:$CZ,85,0)</f>
        <v>0</v>
      </c>
      <c r="CW1532" s="14">
        <f>VLOOKUP($B1532,[2]Sheet3!$G:$CZ,86,0)</f>
        <v>0</v>
      </c>
      <c r="CX1532" s="14">
        <f>VLOOKUP($B1532,[2]Sheet3!$G:$CZ,87,0)</f>
        <v>0</v>
      </c>
      <c r="CY1532" s="14">
        <f>VLOOKUP($B1532,[2]Sheet3!$G:$CZ,88,0)</f>
        <v>0</v>
      </c>
      <c r="CZ1532" s="14">
        <f>VLOOKUP($B1532,[2]Sheet3!$G:$CZ,89,0)</f>
        <v>0</v>
      </c>
      <c r="DA1532" s="14">
        <f>VLOOKUP($B1532,[2]Sheet3!$G:$CZ,90,0)</f>
        <v>0</v>
      </c>
      <c r="DB1532" s="14">
        <f>VLOOKUP($B1532,[2]Sheet3!$G:$CZ,91,0)</f>
        <v>0</v>
      </c>
      <c r="DC1532" s="14">
        <f>VLOOKUP($B1532,[2]Sheet3!$G:$CZ,92,0)</f>
        <v>0</v>
      </c>
      <c r="DD1532" s="14">
        <f>VLOOKUP($B1532,[2]Sheet3!$G:$CZ,93,0)</f>
        <v>0</v>
      </c>
      <c r="DE1532" s="14">
        <f>VLOOKUP($B1532,[2]Sheet3!$G:$CZ,94,0)</f>
        <v>0</v>
      </c>
      <c r="DF1532" s="14">
        <f>VLOOKUP($B1532,[2]Sheet3!$G:$CZ,95,0)</f>
        <v>0</v>
      </c>
      <c r="DG1532" s="14">
        <f>VLOOKUP($B1532,[2]Sheet3!$G:$CZ,96,0)</f>
        <v>0</v>
      </c>
      <c r="DH1532" s="14">
        <f>VLOOKUP($B1532,[2]Sheet3!$G:$CZ,97,0)</f>
        <v>0</v>
      </c>
      <c r="DI1532" s="14">
        <f>VLOOKUP($B1532,[2]Sheet3!$G:$CZ,98,0)</f>
        <v>0</v>
      </c>
    </row>
    <row r="1533" spans="1:113" x14ac:dyDescent="0.3">
      <c r="A1533" s="9" t="str">
        <f t="shared" si="71"/>
        <v>E53280</v>
      </c>
      <c r="B1533" s="15" t="s">
        <v>3175</v>
      </c>
      <c r="C1533" s="15" t="s">
        <v>3176</v>
      </c>
      <c r="F1533" s="7" t="s">
        <v>15</v>
      </c>
      <c r="G1533" s="12" t="s">
        <v>5025</v>
      </c>
      <c r="H1533" s="12" t="str">
        <f>VLOOKUP($B1533,[1]Sheet1!$A:$G,5,0)</f>
        <v>faiyaz.khan@redingtongroup.com</v>
      </c>
      <c r="I1533" s="12" t="str">
        <f>VLOOKUP($B1533,[1]Sheet1!$A:$G,7,0)</f>
        <v>jaswinder.singh@redingtongroup.com</v>
      </c>
      <c r="J1533" s="12" t="s">
        <v>82</v>
      </c>
      <c r="K1533" s="7"/>
      <c r="L1533" s="7"/>
      <c r="M1533" s="8"/>
      <c r="N1533" s="7" t="str">
        <f t="shared" si="69"/>
        <v>faiyaz.khan@redingtongroup.com; jaswinder.singh@redingtongroup.com; nilesh.phirke@redingtongroup.com;christopher.joseph@redingtongroup.com</v>
      </c>
      <c r="O1533" s="7" t="str">
        <f t="shared" si="70"/>
        <v>E53280</v>
      </c>
      <c r="P1533" s="8" t="s">
        <v>5215</v>
      </c>
      <c r="Q1533" s="14">
        <f>VLOOKUP($B1533,[2]Sheet3!$G:$CZ,2,0)</f>
        <v>2400301028</v>
      </c>
      <c r="R1533" s="14">
        <f>VLOOKUP($B1533,[2]Sheet3!$G:$CZ,3,0)</f>
        <v>0</v>
      </c>
      <c r="S1533" s="14">
        <f>VLOOKUP($B1533,[2]Sheet3!$G:$CZ,4,0)</f>
        <v>0</v>
      </c>
      <c r="T1533" s="14">
        <f>VLOOKUP($B1533,[2]Sheet3!$G:$CZ,5,0)</f>
        <v>0</v>
      </c>
      <c r="U1533" s="14">
        <f>VLOOKUP($B1533,[2]Sheet3!$G:$CZ,6,0)</f>
        <v>0</v>
      </c>
      <c r="V1533" s="14">
        <f>VLOOKUP($B1533,[2]Sheet3!$G:$CZ,7,0)</f>
        <v>0</v>
      </c>
      <c r="W1533" s="14">
        <f>VLOOKUP($B1533,[2]Sheet3!$G:$CZ,8,0)</f>
        <v>0</v>
      </c>
      <c r="X1533" s="14">
        <f>VLOOKUP($B1533,[2]Sheet3!$G:$CZ,9,0)</f>
        <v>0</v>
      </c>
      <c r="Y1533" s="14">
        <f>VLOOKUP($B1533,[2]Sheet3!$G:$CZ,10,0)</f>
        <v>0</v>
      </c>
      <c r="Z1533" s="14">
        <f>VLOOKUP($B1533,[2]Sheet3!$G:$CZ,11,0)</f>
        <v>0</v>
      </c>
      <c r="AA1533" s="14">
        <f>VLOOKUP($B1533,[2]Sheet3!$G:$CZ,12,0)</f>
        <v>0</v>
      </c>
      <c r="AB1533" s="14">
        <f>VLOOKUP($B1533,[2]Sheet3!$G:$CZ,13,0)</f>
        <v>0</v>
      </c>
      <c r="AC1533" s="14">
        <f>VLOOKUP($B1533,[2]Sheet3!$G:$CZ,14,0)</f>
        <v>0</v>
      </c>
      <c r="AD1533" s="14">
        <f>VLOOKUP($B1533,[2]Sheet3!$G:$CZ,15,0)</f>
        <v>0</v>
      </c>
      <c r="AE1533" s="14">
        <f>VLOOKUP($B1533,[2]Sheet3!$G:$CZ,16,0)</f>
        <v>0</v>
      </c>
      <c r="AF1533" s="14">
        <f>VLOOKUP($B1533,[2]Sheet3!$G:$CZ,17,0)</f>
        <v>0</v>
      </c>
      <c r="AG1533" s="14">
        <f>VLOOKUP($B1533,[2]Sheet3!$G:$CZ,18,0)</f>
        <v>0</v>
      </c>
      <c r="AH1533" s="14">
        <f>VLOOKUP($B1533,[2]Sheet3!$G:$CZ,19,0)</f>
        <v>0</v>
      </c>
      <c r="AI1533" s="14">
        <f>VLOOKUP($B1533,[2]Sheet3!$G:$CZ,20,0)</f>
        <v>0</v>
      </c>
      <c r="AJ1533" s="14">
        <f>VLOOKUP($B1533,[2]Sheet3!$G:$CZ,21,0)</f>
        <v>0</v>
      </c>
      <c r="AK1533" s="14">
        <f>VLOOKUP($B1533,[2]Sheet3!$G:$CZ,22,0)</f>
        <v>0</v>
      </c>
      <c r="AL1533" s="14">
        <f>VLOOKUP($B1533,[2]Sheet3!$G:$CZ,23,0)</f>
        <v>0</v>
      </c>
      <c r="AM1533" s="14">
        <f>VLOOKUP($B1533,[2]Sheet3!$G:$CZ,24,0)</f>
        <v>0</v>
      </c>
      <c r="AN1533" s="14">
        <f>VLOOKUP($B1533,[2]Sheet3!$G:$CZ,25,0)</f>
        <v>0</v>
      </c>
      <c r="AO1533" s="14">
        <f>VLOOKUP($B1533,[2]Sheet3!$G:$CZ,26,0)</f>
        <v>0</v>
      </c>
      <c r="AP1533" s="14">
        <f>VLOOKUP($B1533,[2]Sheet3!$G:$CZ,27,0)</f>
        <v>0</v>
      </c>
      <c r="AQ1533" s="14">
        <f>VLOOKUP($B1533,[2]Sheet3!$G:$CZ,28,0)</f>
        <v>0</v>
      </c>
      <c r="AR1533" s="14">
        <f>VLOOKUP($B1533,[2]Sheet3!$G:$CZ,29,0)</f>
        <v>0</v>
      </c>
      <c r="AS1533" s="14">
        <f>VLOOKUP($B1533,[2]Sheet3!$G:$CZ,30,0)</f>
        <v>0</v>
      </c>
      <c r="AT1533" s="14">
        <f>VLOOKUP($B1533,[2]Sheet3!$G:$CZ,31,0)</f>
        <v>0</v>
      </c>
      <c r="AU1533" s="14">
        <f>VLOOKUP($B1533,[2]Sheet3!$G:$CZ,32,0)</f>
        <v>0</v>
      </c>
      <c r="AV1533" s="14">
        <f>VLOOKUP($B1533,[2]Sheet3!$G:$CZ,33,0)</f>
        <v>0</v>
      </c>
      <c r="AW1533" s="14">
        <f>VLOOKUP($B1533,[2]Sheet3!$G:$CZ,34,0)</f>
        <v>0</v>
      </c>
      <c r="AX1533" s="14">
        <f>VLOOKUP($B1533,[2]Sheet3!$G:$CZ,35,0)</f>
        <v>0</v>
      </c>
      <c r="AY1533" s="14">
        <f>VLOOKUP($B1533,[2]Sheet3!$G:$CZ,36,0)</f>
        <v>0</v>
      </c>
      <c r="AZ1533" s="14">
        <f>VLOOKUP($B1533,[2]Sheet3!$G:$CZ,37,0)</f>
        <v>0</v>
      </c>
      <c r="BA1533" s="14">
        <f>VLOOKUP($B1533,[2]Sheet3!$G:$CZ,38,0)</f>
        <v>0</v>
      </c>
      <c r="BB1533" s="14">
        <f>VLOOKUP($B1533,[2]Sheet3!$G:$CZ,39,0)</f>
        <v>0</v>
      </c>
      <c r="BC1533" s="14">
        <f>VLOOKUP($B1533,[2]Sheet3!$G:$CZ,40,0)</f>
        <v>0</v>
      </c>
      <c r="BD1533" s="14">
        <f>VLOOKUP($B1533,[2]Sheet3!$G:$CZ,41,0)</f>
        <v>0</v>
      </c>
      <c r="BE1533" s="14">
        <f>VLOOKUP($B1533,[2]Sheet3!$G:$CZ,42,0)</f>
        <v>0</v>
      </c>
      <c r="BF1533" s="14">
        <f>VLOOKUP($B1533,[2]Sheet3!$G:$CZ,43,0)</f>
        <v>0</v>
      </c>
      <c r="BG1533" s="14">
        <f>VLOOKUP($B1533,[2]Sheet3!$G:$CZ,44,0)</f>
        <v>0</v>
      </c>
      <c r="BH1533" s="14">
        <f>VLOOKUP($B1533,[2]Sheet3!$G:$CZ,45,0)</f>
        <v>0</v>
      </c>
      <c r="BI1533" s="14">
        <f>VLOOKUP($B1533,[2]Sheet3!$G:$CZ,46,0)</f>
        <v>0</v>
      </c>
      <c r="BJ1533" s="14">
        <f>VLOOKUP($B1533,[2]Sheet3!$G:$CZ,47,0)</f>
        <v>0</v>
      </c>
      <c r="BK1533" s="14">
        <f>VLOOKUP($B1533,[2]Sheet3!$G:$CZ,48,0)</f>
        <v>0</v>
      </c>
      <c r="BL1533" s="14">
        <f>VLOOKUP($B1533,[2]Sheet3!$G:$CZ,49,0)</f>
        <v>0</v>
      </c>
      <c r="BM1533" s="14">
        <f>VLOOKUP($B1533,[2]Sheet3!$G:$CZ,50,0)</f>
        <v>0</v>
      </c>
      <c r="BN1533" s="14">
        <f>VLOOKUP($B1533,[2]Sheet3!$G:$CZ,51,0)</f>
        <v>0</v>
      </c>
      <c r="BO1533" s="14">
        <f>VLOOKUP($B1533,[2]Sheet3!$G:$CZ,52,0)</f>
        <v>0</v>
      </c>
      <c r="BP1533" s="14">
        <f>VLOOKUP($B1533,[2]Sheet3!$G:$CZ,53,0)</f>
        <v>0</v>
      </c>
      <c r="BQ1533" s="14">
        <f>VLOOKUP($B1533,[2]Sheet3!$G:$CZ,54,0)</f>
        <v>0</v>
      </c>
      <c r="BR1533" s="14">
        <f>VLOOKUP($B1533,[2]Sheet3!$G:$CZ,55,0)</f>
        <v>0</v>
      </c>
      <c r="BS1533" s="14">
        <f>VLOOKUP($B1533,[2]Sheet3!$G:$CZ,56,0)</f>
        <v>0</v>
      </c>
      <c r="BT1533" s="14">
        <f>VLOOKUP($B1533,[2]Sheet3!$G:$CZ,57,0)</f>
        <v>0</v>
      </c>
      <c r="BU1533" s="14">
        <f>VLOOKUP($B1533,[2]Sheet3!$G:$CZ,58,0)</f>
        <v>0</v>
      </c>
      <c r="BV1533" s="14">
        <f>VLOOKUP($B1533,[2]Sheet3!$G:$CZ,59,0)</f>
        <v>0</v>
      </c>
      <c r="BW1533" s="14">
        <f>VLOOKUP($B1533,[2]Sheet3!$G:$CZ,60,0)</f>
        <v>0</v>
      </c>
      <c r="BX1533" s="14">
        <f>VLOOKUP($B1533,[2]Sheet3!$G:$CZ,61,0)</f>
        <v>0</v>
      </c>
      <c r="BY1533" s="14">
        <f>VLOOKUP($B1533,[2]Sheet3!$G:$CZ,62,0)</f>
        <v>0</v>
      </c>
      <c r="BZ1533" s="14">
        <f>VLOOKUP($B1533,[2]Sheet3!$G:$CZ,63,0)</f>
        <v>0</v>
      </c>
      <c r="CA1533" s="14">
        <f>VLOOKUP($B1533,[2]Sheet3!$G:$CZ,64,0)</f>
        <v>0</v>
      </c>
      <c r="CB1533" s="14">
        <f>VLOOKUP($B1533,[2]Sheet3!$G:$CZ,65,0)</f>
        <v>0</v>
      </c>
      <c r="CC1533" s="14">
        <f>VLOOKUP($B1533,[2]Sheet3!$G:$CZ,66,0)</f>
        <v>0</v>
      </c>
      <c r="CD1533" s="14">
        <f>VLOOKUP($B1533,[2]Sheet3!$G:$CZ,67,0)</f>
        <v>0</v>
      </c>
      <c r="CE1533" s="14">
        <f>VLOOKUP($B1533,[2]Sheet3!$G:$CZ,68,0)</f>
        <v>0</v>
      </c>
      <c r="CF1533" s="14">
        <f>VLOOKUP($B1533,[2]Sheet3!$G:$CZ,69,0)</f>
        <v>0</v>
      </c>
      <c r="CG1533" s="14">
        <f>VLOOKUP($B1533,[2]Sheet3!$G:$CZ,70,0)</f>
        <v>0</v>
      </c>
      <c r="CH1533" s="14">
        <f>VLOOKUP($B1533,[2]Sheet3!$G:$CZ,71,0)</f>
        <v>0</v>
      </c>
      <c r="CI1533" s="14">
        <f>VLOOKUP($B1533,[2]Sheet3!$G:$CZ,72,0)</f>
        <v>0</v>
      </c>
      <c r="CJ1533" s="14">
        <f>VLOOKUP($B1533,[2]Sheet3!$G:$CZ,73,0)</f>
        <v>0</v>
      </c>
      <c r="CK1533" s="14">
        <f>VLOOKUP($B1533,[2]Sheet3!$G:$CZ,74,0)</f>
        <v>0</v>
      </c>
      <c r="CL1533" s="14">
        <f>VLOOKUP($B1533,[2]Sheet3!$G:$CZ,75,0)</f>
        <v>0</v>
      </c>
      <c r="CM1533" s="14">
        <f>VLOOKUP($B1533,[2]Sheet3!$G:$CZ,76,0)</f>
        <v>0</v>
      </c>
      <c r="CN1533" s="14">
        <f>VLOOKUP($B1533,[2]Sheet3!$G:$CZ,77,0)</f>
        <v>0</v>
      </c>
      <c r="CO1533" s="14">
        <f>VLOOKUP($B1533,[2]Sheet3!$G:$CZ,78,0)</f>
        <v>0</v>
      </c>
      <c r="CP1533" s="14">
        <f>VLOOKUP($B1533,[2]Sheet3!$G:$CZ,79,0)</f>
        <v>0</v>
      </c>
      <c r="CQ1533" s="14">
        <f>VLOOKUP($B1533,[2]Sheet3!$G:$CZ,80,0)</f>
        <v>0</v>
      </c>
      <c r="CR1533" s="14">
        <f>VLOOKUP($B1533,[2]Sheet3!$G:$CZ,81,0)</f>
        <v>0</v>
      </c>
      <c r="CS1533" s="14">
        <f>VLOOKUP($B1533,[2]Sheet3!$G:$CZ,82,0)</f>
        <v>0</v>
      </c>
      <c r="CT1533" s="14">
        <f>VLOOKUP($B1533,[2]Sheet3!$G:$CZ,83,0)</f>
        <v>0</v>
      </c>
      <c r="CU1533" s="14">
        <f>VLOOKUP($B1533,[2]Sheet3!$G:$CZ,84,0)</f>
        <v>0</v>
      </c>
      <c r="CV1533" s="14">
        <f>VLOOKUP($B1533,[2]Sheet3!$G:$CZ,85,0)</f>
        <v>0</v>
      </c>
      <c r="CW1533" s="14">
        <f>VLOOKUP($B1533,[2]Sheet3!$G:$CZ,86,0)</f>
        <v>0</v>
      </c>
      <c r="CX1533" s="14">
        <f>VLOOKUP($B1533,[2]Sheet3!$G:$CZ,87,0)</f>
        <v>0</v>
      </c>
      <c r="CY1533" s="14">
        <f>VLOOKUP($B1533,[2]Sheet3!$G:$CZ,88,0)</f>
        <v>0</v>
      </c>
      <c r="CZ1533" s="14">
        <f>VLOOKUP($B1533,[2]Sheet3!$G:$CZ,89,0)</f>
        <v>0</v>
      </c>
      <c r="DA1533" s="14">
        <f>VLOOKUP($B1533,[2]Sheet3!$G:$CZ,90,0)</f>
        <v>0</v>
      </c>
      <c r="DB1533" s="14">
        <f>VLOOKUP($B1533,[2]Sheet3!$G:$CZ,91,0)</f>
        <v>0</v>
      </c>
      <c r="DC1533" s="14">
        <f>VLOOKUP($B1533,[2]Sheet3!$G:$CZ,92,0)</f>
        <v>0</v>
      </c>
      <c r="DD1533" s="14">
        <f>VLOOKUP($B1533,[2]Sheet3!$G:$CZ,93,0)</f>
        <v>0</v>
      </c>
      <c r="DE1533" s="14">
        <f>VLOOKUP($B1533,[2]Sheet3!$G:$CZ,94,0)</f>
        <v>0</v>
      </c>
      <c r="DF1533" s="14">
        <f>VLOOKUP($B1533,[2]Sheet3!$G:$CZ,95,0)</f>
        <v>0</v>
      </c>
      <c r="DG1533" s="14">
        <f>VLOOKUP($B1533,[2]Sheet3!$G:$CZ,96,0)</f>
        <v>0</v>
      </c>
      <c r="DH1533" s="14">
        <f>VLOOKUP($B1533,[2]Sheet3!$G:$CZ,97,0)</f>
        <v>0</v>
      </c>
      <c r="DI1533" s="14">
        <f>VLOOKUP($B1533,[2]Sheet3!$G:$CZ,98,0)</f>
        <v>0</v>
      </c>
    </row>
    <row r="1534" spans="1:113" x14ac:dyDescent="0.3">
      <c r="A1534" s="9" t="str">
        <f t="shared" si="71"/>
        <v>E53317</v>
      </c>
      <c r="B1534" s="15" t="s">
        <v>3177</v>
      </c>
      <c r="C1534" s="15" t="s">
        <v>3178</v>
      </c>
      <c r="F1534" s="7" t="s">
        <v>15</v>
      </c>
      <c r="G1534" s="12" t="s">
        <v>5026</v>
      </c>
      <c r="H1534" s="12" t="str">
        <f>VLOOKUP($B1534,[1]Sheet1!$A:$G,5,0)</f>
        <v>faiyaz.khan@redingtongroup.com</v>
      </c>
      <c r="I1534" s="12" t="str">
        <f>VLOOKUP($B1534,[1]Sheet1!$A:$G,7,0)</f>
        <v>jaswinder.singh@redingtongroup.com</v>
      </c>
      <c r="J1534" s="12" t="s">
        <v>82</v>
      </c>
      <c r="K1534" s="7"/>
      <c r="L1534" s="7"/>
      <c r="M1534" s="8"/>
      <c r="N1534" s="7" t="str">
        <f t="shared" si="69"/>
        <v>faiyaz.khan@redingtongroup.com; jaswinder.singh@redingtongroup.com; nilesh.phirke@redingtongroup.com;christopher.joseph@redingtongroup.com</v>
      </c>
      <c r="O1534" s="7" t="str">
        <f t="shared" si="70"/>
        <v>E53317</v>
      </c>
      <c r="P1534" s="8" t="s">
        <v>5215</v>
      </c>
      <c r="Q1534" s="14">
        <f>VLOOKUP($B1534,[2]Sheet3!$G:$CZ,2,0)</f>
        <v>2400299517</v>
      </c>
      <c r="R1534" s="14">
        <f>VLOOKUP($B1534,[2]Sheet3!$G:$CZ,3,0)</f>
        <v>0</v>
      </c>
      <c r="S1534" s="14">
        <f>VLOOKUP($B1534,[2]Sheet3!$G:$CZ,4,0)</f>
        <v>0</v>
      </c>
      <c r="T1534" s="14">
        <f>VLOOKUP($B1534,[2]Sheet3!$G:$CZ,5,0)</f>
        <v>0</v>
      </c>
      <c r="U1534" s="14">
        <f>VLOOKUP($B1534,[2]Sheet3!$G:$CZ,6,0)</f>
        <v>0</v>
      </c>
      <c r="V1534" s="14">
        <f>VLOOKUP($B1534,[2]Sheet3!$G:$CZ,7,0)</f>
        <v>0</v>
      </c>
      <c r="W1534" s="14">
        <f>VLOOKUP($B1534,[2]Sheet3!$G:$CZ,8,0)</f>
        <v>0</v>
      </c>
      <c r="X1534" s="14">
        <f>VLOOKUP($B1534,[2]Sheet3!$G:$CZ,9,0)</f>
        <v>0</v>
      </c>
      <c r="Y1534" s="14">
        <f>VLOOKUP($B1534,[2]Sheet3!$G:$CZ,10,0)</f>
        <v>0</v>
      </c>
      <c r="Z1534" s="14">
        <f>VLOOKUP($B1534,[2]Sheet3!$G:$CZ,11,0)</f>
        <v>0</v>
      </c>
      <c r="AA1534" s="14">
        <f>VLOOKUP($B1534,[2]Sheet3!$G:$CZ,12,0)</f>
        <v>0</v>
      </c>
      <c r="AB1534" s="14">
        <f>VLOOKUP($B1534,[2]Sheet3!$G:$CZ,13,0)</f>
        <v>0</v>
      </c>
      <c r="AC1534" s="14">
        <f>VLOOKUP($B1534,[2]Sheet3!$G:$CZ,14,0)</f>
        <v>0</v>
      </c>
      <c r="AD1534" s="14">
        <f>VLOOKUP($B1534,[2]Sheet3!$G:$CZ,15,0)</f>
        <v>0</v>
      </c>
      <c r="AE1534" s="14">
        <f>VLOOKUP($B1534,[2]Sheet3!$G:$CZ,16,0)</f>
        <v>0</v>
      </c>
      <c r="AF1534" s="14">
        <f>VLOOKUP($B1534,[2]Sheet3!$G:$CZ,17,0)</f>
        <v>0</v>
      </c>
      <c r="AG1534" s="14">
        <f>VLOOKUP($B1534,[2]Sheet3!$G:$CZ,18,0)</f>
        <v>0</v>
      </c>
      <c r="AH1534" s="14">
        <f>VLOOKUP($B1534,[2]Sheet3!$G:$CZ,19,0)</f>
        <v>0</v>
      </c>
      <c r="AI1534" s="14">
        <f>VLOOKUP($B1534,[2]Sheet3!$G:$CZ,20,0)</f>
        <v>0</v>
      </c>
      <c r="AJ1534" s="14">
        <f>VLOOKUP($B1534,[2]Sheet3!$G:$CZ,21,0)</f>
        <v>0</v>
      </c>
      <c r="AK1534" s="14">
        <f>VLOOKUP($B1534,[2]Sheet3!$G:$CZ,22,0)</f>
        <v>0</v>
      </c>
      <c r="AL1534" s="14">
        <f>VLOOKUP($B1534,[2]Sheet3!$G:$CZ,23,0)</f>
        <v>0</v>
      </c>
      <c r="AM1534" s="14">
        <f>VLOOKUP($B1534,[2]Sheet3!$G:$CZ,24,0)</f>
        <v>0</v>
      </c>
      <c r="AN1534" s="14">
        <f>VLOOKUP($B1534,[2]Sheet3!$G:$CZ,25,0)</f>
        <v>0</v>
      </c>
      <c r="AO1534" s="14">
        <f>VLOOKUP($B1534,[2]Sheet3!$G:$CZ,26,0)</f>
        <v>0</v>
      </c>
      <c r="AP1534" s="14">
        <f>VLOOKUP($B1534,[2]Sheet3!$G:$CZ,27,0)</f>
        <v>0</v>
      </c>
      <c r="AQ1534" s="14">
        <f>VLOOKUP($B1534,[2]Sheet3!$G:$CZ,28,0)</f>
        <v>0</v>
      </c>
      <c r="AR1534" s="14">
        <f>VLOOKUP($B1534,[2]Sheet3!$G:$CZ,29,0)</f>
        <v>0</v>
      </c>
      <c r="AS1534" s="14">
        <f>VLOOKUP($B1534,[2]Sheet3!$G:$CZ,30,0)</f>
        <v>0</v>
      </c>
      <c r="AT1534" s="14">
        <f>VLOOKUP($B1534,[2]Sheet3!$G:$CZ,31,0)</f>
        <v>0</v>
      </c>
      <c r="AU1534" s="14">
        <f>VLOOKUP($B1534,[2]Sheet3!$G:$CZ,32,0)</f>
        <v>0</v>
      </c>
      <c r="AV1534" s="14">
        <f>VLOOKUP($B1534,[2]Sheet3!$G:$CZ,33,0)</f>
        <v>0</v>
      </c>
      <c r="AW1534" s="14">
        <f>VLOOKUP($B1534,[2]Sheet3!$G:$CZ,34,0)</f>
        <v>0</v>
      </c>
      <c r="AX1534" s="14">
        <f>VLOOKUP($B1534,[2]Sheet3!$G:$CZ,35,0)</f>
        <v>0</v>
      </c>
      <c r="AY1534" s="14">
        <f>VLOOKUP($B1534,[2]Sheet3!$G:$CZ,36,0)</f>
        <v>0</v>
      </c>
      <c r="AZ1534" s="14">
        <f>VLOOKUP($B1534,[2]Sheet3!$G:$CZ,37,0)</f>
        <v>0</v>
      </c>
      <c r="BA1534" s="14">
        <f>VLOOKUP($B1534,[2]Sheet3!$G:$CZ,38,0)</f>
        <v>0</v>
      </c>
      <c r="BB1534" s="14">
        <f>VLOOKUP($B1534,[2]Sheet3!$G:$CZ,39,0)</f>
        <v>0</v>
      </c>
      <c r="BC1534" s="14">
        <f>VLOOKUP($B1534,[2]Sheet3!$G:$CZ,40,0)</f>
        <v>0</v>
      </c>
      <c r="BD1534" s="14">
        <f>VLOOKUP($B1534,[2]Sheet3!$G:$CZ,41,0)</f>
        <v>0</v>
      </c>
      <c r="BE1534" s="14">
        <f>VLOOKUP($B1534,[2]Sheet3!$G:$CZ,42,0)</f>
        <v>0</v>
      </c>
      <c r="BF1534" s="14">
        <f>VLOOKUP($B1534,[2]Sheet3!$G:$CZ,43,0)</f>
        <v>0</v>
      </c>
      <c r="BG1534" s="14">
        <f>VLOOKUP($B1534,[2]Sheet3!$G:$CZ,44,0)</f>
        <v>0</v>
      </c>
      <c r="BH1534" s="14">
        <f>VLOOKUP($B1534,[2]Sheet3!$G:$CZ,45,0)</f>
        <v>0</v>
      </c>
      <c r="BI1534" s="14">
        <f>VLOOKUP($B1534,[2]Sheet3!$G:$CZ,46,0)</f>
        <v>0</v>
      </c>
      <c r="BJ1534" s="14">
        <f>VLOOKUP($B1534,[2]Sheet3!$G:$CZ,47,0)</f>
        <v>0</v>
      </c>
      <c r="BK1534" s="14">
        <f>VLOOKUP($B1534,[2]Sheet3!$G:$CZ,48,0)</f>
        <v>0</v>
      </c>
      <c r="BL1534" s="14">
        <f>VLOOKUP($B1534,[2]Sheet3!$G:$CZ,49,0)</f>
        <v>0</v>
      </c>
      <c r="BM1534" s="14">
        <f>VLOOKUP($B1534,[2]Sheet3!$G:$CZ,50,0)</f>
        <v>0</v>
      </c>
      <c r="BN1534" s="14">
        <f>VLOOKUP($B1534,[2]Sheet3!$G:$CZ,51,0)</f>
        <v>0</v>
      </c>
      <c r="BO1534" s="14">
        <f>VLOOKUP($B1534,[2]Sheet3!$G:$CZ,52,0)</f>
        <v>0</v>
      </c>
      <c r="BP1534" s="14">
        <f>VLOOKUP($B1534,[2]Sheet3!$G:$CZ,53,0)</f>
        <v>0</v>
      </c>
      <c r="BQ1534" s="14">
        <f>VLOOKUP($B1534,[2]Sheet3!$G:$CZ,54,0)</f>
        <v>0</v>
      </c>
      <c r="BR1534" s="14">
        <f>VLOOKUP($B1534,[2]Sheet3!$G:$CZ,55,0)</f>
        <v>0</v>
      </c>
      <c r="BS1534" s="14">
        <f>VLOOKUP($B1534,[2]Sheet3!$G:$CZ,56,0)</f>
        <v>0</v>
      </c>
      <c r="BT1534" s="14">
        <f>VLOOKUP($B1534,[2]Sheet3!$G:$CZ,57,0)</f>
        <v>0</v>
      </c>
      <c r="BU1534" s="14">
        <f>VLOOKUP($B1534,[2]Sheet3!$G:$CZ,58,0)</f>
        <v>0</v>
      </c>
      <c r="BV1534" s="14">
        <f>VLOOKUP($B1534,[2]Sheet3!$G:$CZ,59,0)</f>
        <v>0</v>
      </c>
      <c r="BW1534" s="14">
        <f>VLOOKUP($B1534,[2]Sheet3!$G:$CZ,60,0)</f>
        <v>0</v>
      </c>
      <c r="BX1534" s="14">
        <f>VLOOKUP($B1534,[2]Sheet3!$G:$CZ,61,0)</f>
        <v>0</v>
      </c>
      <c r="BY1534" s="14">
        <f>VLOOKUP($B1534,[2]Sheet3!$G:$CZ,62,0)</f>
        <v>0</v>
      </c>
      <c r="BZ1534" s="14">
        <f>VLOOKUP($B1534,[2]Sheet3!$G:$CZ,63,0)</f>
        <v>0</v>
      </c>
      <c r="CA1534" s="14">
        <f>VLOOKUP($B1534,[2]Sheet3!$G:$CZ,64,0)</f>
        <v>0</v>
      </c>
      <c r="CB1534" s="14">
        <f>VLOOKUP($B1534,[2]Sheet3!$G:$CZ,65,0)</f>
        <v>0</v>
      </c>
      <c r="CC1534" s="14">
        <f>VLOOKUP($B1534,[2]Sheet3!$G:$CZ,66,0)</f>
        <v>0</v>
      </c>
      <c r="CD1534" s="14">
        <f>VLOOKUP($B1534,[2]Sheet3!$G:$CZ,67,0)</f>
        <v>0</v>
      </c>
      <c r="CE1534" s="14">
        <f>VLOOKUP($B1534,[2]Sheet3!$G:$CZ,68,0)</f>
        <v>0</v>
      </c>
      <c r="CF1534" s="14">
        <f>VLOOKUP($B1534,[2]Sheet3!$G:$CZ,69,0)</f>
        <v>0</v>
      </c>
      <c r="CG1534" s="14">
        <f>VLOOKUP($B1534,[2]Sheet3!$G:$CZ,70,0)</f>
        <v>0</v>
      </c>
      <c r="CH1534" s="14">
        <f>VLOOKUP($B1534,[2]Sheet3!$G:$CZ,71,0)</f>
        <v>0</v>
      </c>
      <c r="CI1534" s="14">
        <f>VLOOKUP($B1534,[2]Sheet3!$G:$CZ,72,0)</f>
        <v>0</v>
      </c>
      <c r="CJ1534" s="14">
        <f>VLOOKUP($B1534,[2]Sheet3!$G:$CZ,73,0)</f>
        <v>0</v>
      </c>
      <c r="CK1534" s="14">
        <f>VLOOKUP($B1534,[2]Sheet3!$G:$CZ,74,0)</f>
        <v>0</v>
      </c>
      <c r="CL1534" s="14">
        <f>VLOOKUP($B1534,[2]Sheet3!$G:$CZ,75,0)</f>
        <v>0</v>
      </c>
      <c r="CM1534" s="14">
        <f>VLOOKUP($B1534,[2]Sheet3!$G:$CZ,76,0)</f>
        <v>0</v>
      </c>
      <c r="CN1534" s="14">
        <f>VLOOKUP($B1534,[2]Sheet3!$G:$CZ,77,0)</f>
        <v>0</v>
      </c>
      <c r="CO1534" s="14">
        <f>VLOOKUP($B1534,[2]Sheet3!$G:$CZ,78,0)</f>
        <v>0</v>
      </c>
      <c r="CP1534" s="14">
        <f>VLOOKUP($B1534,[2]Sheet3!$G:$CZ,79,0)</f>
        <v>0</v>
      </c>
      <c r="CQ1534" s="14">
        <f>VLOOKUP($B1534,[2]Sheet3!$G:$CZ,80,0)</f>
        <v>0</v>
      </c>
      <c r="CR1534" s="14">
        <f>VLOOKUP($B1534,[2]Sheet3!$G:$CZ,81,0)</f>
        <v>0</v>
      </c>
      <c r="CS1534" s="14">
        <f>VLOOKUP($B1534,[2]Sheet3!$G:$CZ,82,0)</f>
        <v>0</v>
      </c>
      <c r="CT1534" s="14">
        <f>VLOOKUP($B1534,[2]Sheet3!$G:$CZ,83,0)</f>
        <v>0</v>
      </c>
      <c r="CU1534" s="14">
        <f>VLOOKUP($B1534,[2]Sheet3!$G:$CZ,84,0)</f>
        <v>0</v>
      </c>
      <c r="CV1534" s="14">
        <f>VLOOKUP($B1534,[2]Sheet3!$G:$CZ,85,0)</f>
        <v>0</v>
      </c>
      <c r="CW1534" s="14">
        <f>VLOOKUP($B1534,[2]Sheet3!$G:$CZ,86,0)</f>
        <v>0</v>
      </c>
      <c r="CX1534" s="14">
        <f>VLOOKUP($B1534,[2]Sheet3!$G:$CZ,87,0)</f>
        <v>0</v>
      </c>
      <c r="CY1534" s="14">
        <f>VLOOKUP($B1534,[2]Sheet3!$G:$CZ,88,0)</f>
        <v>0</v>
      </c>
      <c r="CZ1534" s="14">
        <f>VLOOKUP($B1534,[2]Sheet3!$G:$CZ,89,0)</f>
        <v>0</v>
      </c>
      <c r="DA1534" s="14">
        <f>VLOOKUP($B1534,[2]Sheet3!$G:$CZ,90,0)</f>
        <v>0</v>
      </c>
      <c r="DB1534" s="14">
        <f>VLOOKUP($B1534,[2]Sheet3!$G:$CZ,91,0)</f>
        <v>0</v>
      </c>
      <c r="DC1534" s="14">
        <f>VLOOKUP($B1534,[2]Sheet3!$G:$CZ,92,0)</f>
        <v>0</v>
      </c>
      <c r="DD1534" s="14">
        <f>VLOOKUP($B1534,[2]Sheet3!$G:$CZ,93,0)</f>
        <v>0</v>
      </c>
      <c r="DE1534" s="14">
        <f>VLOOKUP($B1534,[2]Sheet3!$G:$CZ,94,0)</f>
        <v>0</v>
      </c>
      <c r="DF1534" s="14">
        <f>VLOOKUP($B1534,[2]Sheet3!$G:$CZ,95,0)</f>
        <v>0</v>
      </c>
      <c r="DG1534" s="14">
        <f>VLOOKUP($B1534,[2]Sheet3!$G:$CZ,96,0)</f>
        <v>0</v>
      </c>
      <c r="DH1534" s="14">
        <f>VLOOKUP($B1534,[2]Sheet3!$G:$CZ,97,0)</f>
        <v>0</v>
      </c>
      <c r="DI1534" s="14">
        <f>VLOOKUP($B1534,[2]Sheet3!$G:$CZ,98,0)</f>
        <v>0</v>
      </c>
    </row>
    <row r="1535" spans="1:113" x14ac:dyDescent="0.3">
      <c r="A1535" s="9" t="str">
        <f t="shared" si="71"/>
        <v>ND3027</v>
      </c>
      <c r="B1535" s="15" t="s">
        <v>667</v>
      </c>
      <c r="C1535" s="15" t="s">
        <v>668</v>
      </c>
      <c r="F1535" s="7" t="s">
        <v>15</v>
      </c>
      <c r="G1535" s="12" t="s">
        <v>5027</v>
      </c>
      <c r="H1535" s="12" t="str">
        <f>VLOOKUP($B1535,[1]Sheet1!$A:$G,5,0)</f>
        <v>pankaj.ahujaM@redingtongroup.com</v>
      </c>
      <c r="I1535" s="12" t="str">
        <f>VLOOKUP($B1535,[1]Sheet1!$A:$G,7,0)</f>
        <v>sidharth.eknath@redingtongroup.com</v>
      </c>
      <c r="J1535" s="12" t="s">
        <v>82</v>
      </c>
      <c r="K1535" s="7"/>
      <c r="L1535" s="7"/>
      <c r="M1535" s="8"/>
      <c r="N1535" s="7" t="str">
        <f t="shared" si="69"/>
        <v>pankaj.ahujaM@redingtongroup.com; sidharth.eknath@redingtongroup.com; nilesh.phirke@redingtongroup.com;christopher.joseph@redingtongroup.com</v>
      </c>
      <c r="O1535" s="7" t="str">
        <f t="shared" si="70"/>
        <v>ND3027</v>
      </c>
      <c r="P1535" s="8" t="s">
        <v>5215</v>
      </c>
      <c r="Q1535" s="14">
        <f>VLOOKUP($B1535,[2]Sheet3!$G:$CZ,2,0)</f>
        <v>2400299485</v>
      </c>
      <c r="R1535" s="14">
        <f>VLOOKUP($B1535,[2]Sheet3!$G:$CZ,3,0)</f>
        <v>2400300746</v>
      </c>
      <c r="S1535" s="14">
        <f>VLOOKUP($B1535,[2]Sheet3!$G:$CZ,4,0)</f>
        <v>0</v>
      </c>
      <c r="T1535" s="14">
        <f>VLOOKUP($B1535,[2]Sheet3!$G:$CZ,5,0)</f>
        <v>0</v>
      </c>
      <c r="U1535" s="14">
        <f>VLOOKUP($B1535,[2]Sheet3!$G:$CZ,6,0)</f>
        <v>0</v>
      </c>
      <c r="V1535" s="14">
        <f>VLOOKUP($B1535,[2]Sheet3!$G:$CZ,7,0)</f>
        <v>0</v>
      </c>
      <c r="W1535" s="14">
        <f>VLOOKUP($B1535,[2]Sheet3!$G:$CZ,8,0)</f>
        <v>0</v>
      </c>
      <c r="X1535" s="14">
        <f>VLOOKUP($B1535,[2]Sheet3!$G:$CZ,9,0)</f>
        <v>0</v>
      </c>
      <c r="Y1535" s="14">
        <f>VLOOKUP($B1535,[2]Sheet3!$G:$CZ,10,0)</f>
        <v>0</v>
      </c>
      <c r="Z1535" s="14">
        <f>VLOOKUP($B1535,[2]Sheet3!$G:$CZ,11,0)</f>
        <v>0</v>
      </c>
      <c r="AA1535" s="14">
        <f>VLOOKUP($B1535,[2]Sheet3!$G:$CZ,12,0)</f>
        <v>0</v>
      </c>
      <c r="AB1535" s="14">
        <f>VLOOKUP($B1535,[2]Sheet3!$G:$CZ,13,0)</f>
        <v>0</v>
      </c>
      <c r="AC1535" s="14">
        <f>VLOOKUP($B1535,[2]Sheet3!$G:$CZ,14,0)</f>
        <v>0</v>
      </c>
      <c r="AD1535" s="14">
        <f>VLOOKUP($B1535,[2]Sheet3!$G:$CZ,15,0)</f>
        <v>0</v>
      </c>
      <c r="AE1535" s="14">
        <f>VLOOKUP($B1535,[2]Sheet3!$G:$CZ,16,0)</f>
        <v>0</v>
      </c>
      <c r="AF1535" s="14">
        <f>VLOOKUP($B1535,[2]Sheet3!$G:$CZ,17,0)</f>
        <v>0</v>
      </c>
      <c r="AG1535" s="14">
        <f>VLOOKUP($B1535,[2]Sheet3!$G:$CZ,18,0)</f>
        <v>0</v>
      </c>
      <c r="AH1535" s="14">
        <f>VLOOKUP($B1535,[2]Sheet3!$G:$CZ,19,0)</f>
        <v>0</v>
      </c>
      <c r="AI1535" s="14">
        <f>VLOOKUP($B1535,[2]Sheet3!$G:$CZ,20,0)</f>
        <v>0</v>
      </c>
      <c r="AJ1535" s="14">
        <f>VLOOKUP($B1535,[2]Sheet3!$G:$CZ,21,0)</f>
        <v>0</v>
      </c>
      <c r="AK1535" s="14">
        <f>VLOOKUP($B1535,[2]Sheet3!$G:$CZ,22,0)</f>
        <v>0</v>
      </c>
      <c r="AL1535" s="14">
        <f>VLOOKUP($B1535,[2]Sheet3!$G:$CZ,23,0)</f>
        <v>0</v>
      </c>
      <c r="AM1535" s="14">
        <f>VLOOKUP($B1535,[2]Sheet3!$G:$CZ,24,0)</f>
        <v>0</v>
      </c>
      <c r="AN1535" s="14">
        <f>VLOOKUP($B1535,[2]Sheet3!$G:$CZ,25,0)</f>
        <v>0</v>
      </c>
      <c r="AO1535" s="14">
        <f>VLOOKUP($B1535,[2]Sheet3!$G:$CZ,26,0)</f>
        <v>0</v>
      </c>
      <c r="AP1535" s="14">
        <f>VLOOKUP($B1535,[2]Sheet3!$G:$CZ,27,0)</f>
        <v>0</v>
      </c>
      <c r="AQ1535" s="14">
        <f>VLOOKUP($B1535,[2]Sheet3!$G:$CZ,28,0)</f>
        <v>0</v>
      </c>
      <c r="AR1535" s="14">
        <f>VLOOKUP($B1535,[2]Sheet3!$G:$CZ,29,0)</f>
        <v>0</v>
      </c>
      <c r="AS1535" s="14">
        <f>VLOOKUP($B1535,[2]Sheet3!$G:$CZ,30,0)</f>
        <v>0</v>
      </c>
      <c r="AT1535" s="14">
        <f>VLOOKUP($B1535,[2]Sheet3!$G:$CZ,31,0)</f>
        <v>0</v>
      </c>
      <c r="AU1535" s="14">
        <f>VLOOKUP($B1535,[2]Sheet3!$G:$CZ,32,0)</f>
        <v>0</v>
      </c>
      <c r="AV1535" s="14">
        <f>VLOOKUP($B1535,[2]Sheet3!$G:$CZ,33,0)</f>
        <v>0</v>
      </c>
      <c r="AW1535" s="14">
        <f>VLOOKUP($B1535,[2]Sheet3!$G:$CZ,34,0)</f>
        <v>0</v>
      </c>
      <c r="AX1535" s="14">
        <f>VLOOKUP($B1535,[2]Sheet3!$G:$CZ,35,0)</f>
        <v>0</v>
      </c>
      <c r="AY1535" s="14">
        <f>VLOOKUP($B1535,[2]Sheet3!$G:$CZ,36,0)</f>
        <v>0</v>
      </c>
      <c r="AZ1535" s="14">
        <f>VLOOKUP($B1535,[2]Sheet3!$G:$CZ,37,0)</f>
        <v>0</v>
      </c>
      <c r="BA1535" s="14">
        <f>VLOOKUP($B1535,[2]Sheet3!$G:$CZ,38,0)</f>
        <v>0</v>
      </c>
      <c r="BB1535" s="14">
        <f>VLOOKUP($B1535,[2]Sheet3!$G:$CZ,39,0)</f>
        <v>0</v>
      </c>
      <c r="BC1535" s="14">
        <f>VLOOKUP($B1535,[2]Sheet3!$G:$CZ,40,0)</f>
        <v>0</v>
      </c>
      <c r="BD1535" s="14">
        <f>VLOOKUP($B1535,[2]Sheet3!$G:$CZ,41,0)</f>
        <v>0</v>
      </c>
      <c r="BE1535" s="14">
        <f>VLOOKUP($B1535,[2]Sheet3!$G:$CZ,42,0)</f>
        <v>0</v>
      </c>
      <c r="BF1535" s="14">
        <f>VLOOKUP($B1535,[2]Sheet3!$G:$CZ,43,0)</f>
        <v>0</v>
      </c>
      <c r="BG1535" s="14">
        <f>VLOOKUP($B1535,[2]Sheet3!$G:$CZ,44,0)</f>
        <v>0</v>
      </c>
      <c r="BH1535" s="14">
        <f>VLOOKUP($B1535,[2]Sheet3!$G:$CZ,45,0)</f>
        <v>0</v>
      </c>
      <c r="BI1535" s="14">
        <f>VLOOKUP($B1535,[2]Sheet3!$G:$CZ,46,0)</f>
        <v>0</v>
      </c>
      <c r="BJ1535" s="14">
        <f>VLOOKUP($B1535,[2]Sheet3!$G:$CZ,47,0)</f>
        <v>0</v>
      </c>
      <c r="BK1535" s="14">
        <f>VLOOKUP($B1535,[2]Sheet3!$G:$CZ,48,0)</f>
        <v>0</v>
      </c>
      <c r="BL1535" s="14">
        <f>VLOOKUP($B1535,[2]Sheet3!$G:$CZ,49,0)</f>
        <v>0</v>
      </c>
      <c r="BM1535" s="14">
        <f>VLOOKUP($B1535,[2]Sheet3!$G:$CZ,50,0)</f>
        <v>0</v>
      </c>
      <c r="BN1535" s="14">
        <f>VLOOKUP($B1535,[2]Sheet3!$G:$CZ,51,0)</f>
        <v>0</v>
      </c>
      <c r="BO1535" s="14">
        <f>VLOOKUP($B1535,[2]Sheet3!$G:$CZ,52,0)</f>
        <v>0</v>
      </c>
      <c r="BP1535" s="14">
        <f>VLOOKUP($B1535,[2]Sheet3!$G:$CZ,53,0)</f>
        <v>0</v>
      </c>
      <c r="BQ1535" s="14">
        <f>VLOOKUP($B1535,[2]Sheet3!$G:$CZ,54,0)</f>
        <v>0</v>
      </c>
      <c r="BR1535" s="14">
        <f>VLOOKUP($B1535,[2]Sheet3!$G:$CZ,55,0)</f>
        <v>0</v>
      </c>
      <c r="BS1535" s="14">
        <f>VLOOKUP($B1535,[2]Sheet3!$G:$CZ,56,0)</f>
        <v>0</v>
      </c>
      <c r="BT1535" s="14">
        <f>VLOOKUP($B1535,[2]Sheet3!$G:$CZ,57,0)</f>
        <v>0</v>
      </c>
      <c r="BU1535" s="14">
        <f>VLOOKUP($B1535,[2]Sheet3!$G:$CZ,58,0)</f>
        <v>0</v>
      </c>
      <c r="BV1535" s="14">
        <f>VLOOKUP($B1535,[2]Sheet3!$G:$CZ,59,0)</f>
        <v>0</v>
      </c>
      <c r="BW1535" s="14">
        <f>VLOOKUP($B1535,[2]Sheet3!$G:$CZ,60,0)</f>
        <v>0</v>
      </c>
      <c r="BX1535" s="14">
        <f>VLOOKUP($B1535,[2]Sheet3!$G:$CZ,61,0)</f>
        <v>0</v>
      </c>
      <c r="BY1535" s="14">
        <f>VLOOKUP($B1535,[2]Sheet3!$G:$CZ,62,0)</f>
        <v>0</v>
      </c>
      <c r="BZ1535" s="14">
        <f>VLOOKUP($B1535,[2]Sheet3!$G:$CZ,63,0)</f>
        <v>0</v>
      </c>
      <c r="CA1535" s="14">
        <f>VLOOKUP($B1535,[2]Sheet3!$G:$CZ,64,0)</f>
        <v>0</v>
      </c>
      <c r="CB1535" s="14">
        <f>VLOOKUP($B1535,[2]Sheet3!$G:$CZ,65,0)</f>
        <v>0</v>
      </c>
      <c r="CC1535" s="14">
        <f>VLOOKUP($B1535,[2]Sheet3!$G:$CZ,66,0)</f>
        <v>0</v>
      </c>
      <c r="CD1535" s="14">
        <f>VLOOKUP($B1535,[2]Sheet3!$G:$CZ,67,0)</f>
        <v>0</v>
      </c>
      <c r="CE1535" s="14">
        <f>VLOOKUP($B1535,[2]Sheet3!$G:$CZ,68,0)</f>
        <v>0</v>
      </c>
      <c r="CF1535" s="14">
        <f>VLOOKUP($B1535,[2]Sheet3!$G:$CZ,69,0)</f>
        <v>0</v>
      </c>
      <c r="CG1535" s="14">
        <f>VLOOKUP($B1535,[2]Sheet3!$G:$CZ,70,0)</f>
        <v>0</v>
      </c>
      <c r="CH1535" s="14">
        <f>VLOOKUP($B1535,[2]Sheet3!$G:$CZ,71,0)</f>
        <v>0</v>
      </c>
      <c r="CI1535" s="14">
        <f>VLOOKUP($B1535,[2]Sheet3!$G:$CZ,72,0)</f>
        <v>0</v>
      </c>
      <c r="CJ1535" s="14">
        <f>VLOOKUP($B1535,[2]Sheet3!$G:$CZ,73,0)</f>
        <v>0</v>
      </c>
      <c r="CK1535" s="14">
        <f>VLOOKUP($B1535,[2]Sheet3!$G:$CZ,74,0)</f>
        <v>0</v>
      </c>
      <c r="CL1535" s="14">
        <f>VLOOKUP($B1535,[2]Sheet3!$G:$CZ,75,0)</f>
        <v>0</v>
      </c>
      <c r="CM1535" s="14">
        <f>VLOOKUP($B1535,[2]Sheet3!$G:$CZ,76,0)</f>
        <v>0</v>
      </c>
      <c r="CN1535" s="14">
        <f>VLOOKUP($B1535,[2]Sheet3!$G:$CZ,77,0)</f>
        <v>0</v>
      </c>
      <c r="CO1535" s="14">
        <f>VLOOKUP($B1535,[2]Sheet3!$G:$CZ,78,0)</f>
        <v>0</v>
      </c>
      <c r="CP1535" s="14">
        <f>VLOOKUP($B1535,[2]Sheet3!$G:$CZ,79,0)</f>
        <v>0</v>
      </c>
      <c r="CQ1535" s="14">
        <f>VLOOKUP($B1535,[2]Sheet3!$G:$CZ,80,0)</f>
        <v>0</v>
      </c>
      <c r="CR1535" s="14">
        <f>VLOOKUP($B1535,[2]Sheet3!$G:$CZ,81,0)</f>
        <v>0</v>
      </c>
      <c r="CS1535" s="14">
        <f>VLOOKUP($B1535,[2]Sheet3!$G:$CZ,82,0)</f>
        <v>0</v>
      </c>
      <c r="CT1535" s="14">
        <f>VLOOKUP($B1535,[2]Sheet3!$G:$CZ,83,0)</f>
        <v>0</v>
      </c>
      <c r="CU1535" s="14">
        <f>VLOOKUP($B1535,[2]Sheet3!$G:$CZ,84,0)</f>
        <v>0</v>
      </c>
      <c r="CV1535" s="14">
        <f>VLOOKUP($B1535,[2]Sheet3!$G:$CZ,85,0)</f>
        <v>0</v>
      </c>
      <c r="CW1535" s="14">
        <f>VLOOKUP($B1535,[2]Sheet3!$G:$CZ,86,0)</f>
        <v>0</v>
      </c>
      <c r="CX1535" s="14">
        <f>VLOOKUP($B1535,[2]Sheet3!$G:$CZ,87,0)</f>
        <v>0</v>
      </c>
      <c r="CY1535" s="14">
        <f>VLOOKUP($B1535,[2]Sheet3!$G:$CZ,88,0)</f>
        <v>0</v>
      </c>
      <c r="CZ1535" s="14">
        <f>VLOOKUP($B1535,[2]Sheet3!$G:$CZ,89,0)</f>
        <v>0</v>
      </c>
      <c r="DA1535" s="14">
        <f>VLOOKUP($B1535,[2]Sheet3!$G:$CZ,90,0)</f>
        <v>0</v>
      </c>
      <c r="DB1535" s="14">
        <f>VLOOKUP($B1535,[2]Sheet3!$G:$CZ,91,0)</f>
        <v>0</v>
      </c>
      <c r="DC1535" s="14">
        <f>VLOOKUP($B1535,[2]Sheet3!$G:$CZ,92,0)</f>
        <v>0</v>
      </c>
      <c r="DD1535" s="14">
        <f>VLOOKUP($B1535,[2]Sheet3!$G:$CZ,93,0)</f>
        <v>0</v>
      </c>
      <c r="DE1535" s="14">
        <f>VLOOKUP($B1535,[2]Sheet3!$G:$CZ,94,0)</f>
        <v>0</v>
      </c>
      <c r="DF1535" s="14">
        <f>VLOOKUP($B1535,[2]Sheet3!$G:$CZ,95,0)</f>
        <v>0</v>
      </c>
      <c r="DG1535" s="14">
        <f>VLOOKUP($B1535,[2]Sheet3!$G:$CZ,96,0)</f>
        <v>0</v>
      </c>
      <c r="DH1535" s="14">
        <f>VLOOKUP($B1535,[2]Sheet3!$G:$CZ,97,0)</f>
        <v>0</v>
      </c>
      <c r="DI1535" s="14">
        <f>VLOOKUP($B1535,[2]Sheet3!$G:$CZ,98,0)</f>
        <v>0</v>
      </c>
    </row>
    <row r="1536" spans="1:113" x14ac:dyDescent="0.3">
      <c r="A1536" s="9" t="str">
        <f t="shared" si="71"/>
        <v>N43915</v>
      </c>
      <c r="B1536" s="15" t="s">
        <v>3179</v>
      </c>
      <c r="C1536" s="15" t="s">
        <v>3180</v>
      </c>
      <c r="F1536" s="7" t="s">
        <v>15</v>
      </c>
      <c r="G1536" s="12" t="s">
        <v>5028</v>
      </c>
      <c r="H1536" s="12" t="str">
        <f>VLOOKUP($B1536,[1]Sheet1!$A:$G,5,0)</f>
        <v>ravikant.sharma@redingtongroup.com</v>
      </c>
      <c r="I1536" s="12" t="str">
        <f>VLOOKUP($B1536,[1]Sheet1!$A:$G,7,0)</f>
        <v>sidharth.eknath@redingtongroup.com</v>
      </c>
      <c r="J1536" s="12" t="s">
        <v>82</v>
      </c>
      <c r="K1536" s="7"/>
      <c r="L1536" s="7"/>
      <c r="M1536" s="8"/>
      <c r="N1536" s="7" t="str">
        <f t="shared" ref="N1536:N1599" si="72">CONCATENATE(H1536,"; ",I1536,"; ",J1536)</f>
        <v>ravikant.sharma@redingtongroup.com; sidharth.eknath@redingtongroup.com; nilesh.phirke@redingtongroup.com;christopher.joseph@redingtongroup.com</v>
      </c>
      <c r="O1536" s="7" t="str">
        <f t="shared" ref="O1536:O1599" si="73">A1536</f>
        <v>N43915</v>
      </c>
      <c r="P1536" s="8" t="s">
        <v>5215</v>
      </c>
      <c r="Q1536" s="14">
        <f>VLOOKUP($B1536,[2]Sheet3!$G:$CZ,2,0)</f>
        <v>2400299495</v>
      </c>
      <c r="R1536" s="14">
        <f>VLOOKUP($B1536,[2]Sheet3!$G:$CZ,3,0)</f>
        <v>2400303906</v>
      </c>
      <c r="S1536" s="14">
        <f>VLOOKUP($B1536,[2]Sheet3!$G:$CZ,4,0)</f>
        <v>0</v>
      </c>
      <c r="T1536" s="14">
        <f>VLOOKUP($B1536,[2]Sheet3!$G:$CZ,5,0)</f>
        <v>0</v>
      </c>
      <c r="U1536" s="14">
        <f>VLOOKUP($B1536,[2]Sheet3!$G:$CZ,6,0)</f>
        <v>0</v>
      </c>
      <c r="V1536" s="14">
        <f>VLOOKUP($B1536,[2]Sheet3!$G:$CZ,7,0)</f>
        <v>0</v>
      </c>
      <c r="W1536" s="14">
        <f>VLOOKUP($B1536,[2]Sheet3!$G:$CZ,8,0)</f>
        <v>0</v>
      </c>
      <c r="X1536" s="14">
        <f>VLOOKUP($B1536,[2]Sheet3!$G:$CZ,9,0)</f>
        <v>0</v>
      </c>
      <c r="Y1536" s="14">
        <f>VLOOKUP($B1536,[2]Sheet3!$G:$CZ,10,0)</f>
        <v>0</v>
      </c>
      <c r="Z1536" s="14">
        <f>VLOOKUP($B1536,[2]Sheet3!$G:$CZ,11,0)</f>
        <v>0</v>
      </c>
      <c r="AA1536" s="14">
        <f>VLOOKUP($B1536,[2]Sheet3!$G:$CZ,12,0)</f>
        <v>0</v>
      </c>
      <c r="AB1536" s="14">
        <f>VLOOKUP($B1536,[2]Sheet3!$G:$CZ,13,0)</f>
        <v>0</v>
      </c>
      <c r="AC1536" s="14">
        <f>VLOOKUP($B1536,[2]Sheet3!$G:$CZ,14,0)</f>
        <v>0</v>
      </c>
      <c r="AD1536" s="14">
        <f>VLOOKUP($B1536,[2]Sheet3!$G:$CZ,15,0)</f>
        <v>0</v>
      </c>
      <c r="AE1536" s="14">
        <f>VLOOKUP($B1536,[2]Sheet3!$G:$CZ,16,0)</f>
        <v>0</v>
      </c>
      <c r="AF1536" s="14">
        <f>VLOOKUP($B1536,[2]Sheet3!$G:$CZ,17,0)</f>
        <v>0</v>
      </c>
      <c r="AG1536" s="14">
        <f>VLOOKUP($B1536,[2]Sheet3!$G:$CZ,18,0)</f>
        <v>0</v>
      </c>
      <c r="AH1536" s="14">
        <f>VLOOKUP($B1536,[2]Sheet3!$G:$CZ,19,0)</f>
        <v>0</v>
      </c>
      <c r="AI1536" s="14">
        <f>VLOOKUP($B1536,[2]Sheet3!$G:$CZ,20,0)</f>
        <v>0</v>
      </c>
      <c r="AJ1536" s="14">
        <f>VLOOKUP($B1536,[2]Sheet3!$G:$CZ,21,0)</f>
        <v>0</v>
      </c>
      <c r="AK1536" s="14">
        <f>VLOOKUP($B1536,[2]Sheet3!$G:$CZ,22,0)</f>
        <v>0</v>
      </c>
      <c r="AL1536" s="14">
        <f>VLOOKUP($B1536,[2]Sheet3!$G:$CZ,23,0)</f>
        <v>0</v>
      </c>
      <c r="AM1536" s="14">
        <f>VLOOKUP($B1536,[2]Sheet3!$G:$CZ,24,0)</f>
        <v>0</v>
      </c>
      <c r="AN1536" s="14">
        <f>VLOOKUP($B1536,[2]Sheet3!$G:$CZ,25,0)</f>
        <v>0</v>
      </c>
      <c r="AO1536" s="14">
        <f>VLOOKUP($B1536,[2]Sheet3!$G:$CZ,26,0)</f>
        <v>0</v>
      </c>
      <c r="AP1536" s="14">
        <f>VLOOKUP($B1536,[2]Sheet3!$G:$CZ,27,0)</f>
        <v>0</v>
      </c>
      <c r="AQ1536" s="14">
        <f>VLOOKUP($B1536,[2]Sheet3!$G:$CZ,28,0)</f>
        <v>0</v>
      </c>
      <c r="AR1536" s="14">
        <f>VLOOKUP($B1536,[2]Sheet3!$G:$CZ,29,0)</f>
        <v>0</v>
      </c>
      <c r="AS1536" s="14">
        <f>VLOOKUP($B1536,[2]Sheet3!$G:$CZ,30,0)</f>
        <v>0</v>
      </c>
      <c r="AT1536" s="14">
        <f>VLOOKUP($B1536,[2]Sheet3!$G:$CZ,31,0)</f>
        <v>0</v>
      </c>
      <c r="AU1536" s="14">
        <f>VLOOKUP($B1536,[2]Sheet3!$G:$CZ,32,0)</f>
        <v>0</v>
      </c>
      <c r="AV1536" s="14">
        <f>VLOOKUP($B1536,[2]Sheet3!$G:$CZ,33,0)</f>
        <v>0</v>
      </c>
      <c r="AW1536" s="14">
        <f>VLOOKUP($B1536,[2]Sheet3!$G:$CZ,34,0)</f>
        <v>0</v>
      </c>
      <c r="AX1536" s="14">
        <f>VLOOKUP($B1536,[2]Sheet3!$G:$CZ,35,0)</f>
        <v>0</v>
      </c>
      <c r="AY1536" s="14">
        <f>VLOOKUP($B1536,[2]Sheet3!$G:$CZ,36,0)</f>
        <v>0</v>
      </c>
      <c r="AZ1536" s="14">
        <f>VLOOKUP($B1536,[2]Sheet3!$G:$CZ,37,0)</f>
        <v>0</v>
      </c>
      <c r="BA1536" s="14">
        <f>VLOOKUP($B1536,[2]Sheet3!$G:$CZ,38,0)</f>
        <v>0</v>
      </c>
      <c r="BB1536" s="14">
        <f>VLOOKUP($B1536,[2]Sheet3!$G:$CZ,39,0)</f>
        <v>0</v>
      </c>
      <c r="BC1536" s="14">
        <f>VLOOKUP($B1536,[2]Sheet3!$G:$CZ,40,0)</f>
        <v>0</v>
      </c>
      <c r="BD1536" s="14">
        <f>VLOOKUP($B1536,[2]Sheet3!$G:$CZ,41,0)</f>
        <v>0</v>
      </c>
      <c r="BE1536" s="14">
        <f>VLOOKUP($B1536,[2]Sheet3!$G:$CZ,42,0)</f>
        <v>0</v>
      </c>
      <c r="BF1536" s="14">
        <f>VLOOKUP($B1536,[2]Sheet3!$G:$CZ,43,0)</f>
        <v>0</v>
      </c>
      <c r="BG1536" s="14">
        <f>VLOOKUP($B1536,[2]Sheet3!$G:$CZ,44,0)</f>
        <v>0</v>
      </c>
      <c r="BH1536" s="14">
        <f>VLOOKUP($B1536,[2]Sheet3!$G:$CZ,45,0)</f>
        <v>0</v>
      </c>
      <c r="BI1536" s="14">
        <f>VLOOKUP($B1536,[2]Sheet3!$G:$CZ,46,0)</f>
        <v>0</v>
      </c>
      <c r="BJ1536" s="14">
        <f>VLOOKUP($B1536,[2]Sheet3!$G:$CZ,47,0)</f>
        <v>0</v>
      </c>
      <c r="BK1536" s="14">
        <f>VLOOKUP($B1536,[2]Sheet3!$G:$CZ,48,0)</f>
        <v>0</v>
      </c>
      <c r="BL1536" s="14">
        <f>VLOOKUP($B1536,[2]Sheet3!$G:$CZ,49,0)</f>
        <v>0</v>
      </c>
      <c r="BM1536" s="14">
        <f>VLOOKUP($B1536,[2]Sheet3!$G:$CZ,50,0)</f>
        <v>0</v>
      </c>
      <c r="BN1536" s="14">
        <f>VLOOKUP($B1536,[2]Sheet3!$G:$CZ,51,0)</f>
        <v>0</v>
      </c>
      <c r="BO1536" s="14">
        <f>VLOOKUP($B1536,[2]Sheet3!$G:$CZ,52,0)</f>
        <v>0</v>
      </c>
      <c r="BP1536" s="14">
        <f>VLOOKUP($B1536,[2]Sheet3!$G:$CZ,53,0)</f>
        <v>0</v>
      </c>
      <c r="BQ1536" s="14">
        <f>VLOOKUP($B1536,[2]Sheet3!$G:$CZ,54,0)</f>
        <v>0</v>
      </c>
      <c r="BR1536" s="14">
        <f>VLOOKUP($B1536,[2]Sheet3!$G:$CZ,55,0)</f>
        <v>0</v>
      </c>
      <c r="BS1536" s="14">
        <f>VLOOKUP($B1536,[2]Sheet3!$G:$CZ,56,0)</f>
        <v>0</v>
      </c>
      <c r="BT1536" s="14">
        <f>VLOOKUP($B1536,[2]Sheet3!$G:$CZ,57,0)</f>
        <v>0</v>
      </c>
      <c r="BU1536" s="14">
        <f>VLOOKUP($B1536,[2]Sheet3!$G:$CZ,58,0)</f>
        <v>0</v>
      </c>
      <c r="BV1536" s="14">
        <f>VLOOKUP($B1536,[2]Sheet3!$G:$CZ,59,0)</f>
        <v>0</v>
      </c>
      <c r="BW1536" s="14">
        <f>VLOOKUP($B1536,[2]Sheet3!$G:$CZ,60,0)</f>
        <v>0</v>
      </c>
      <c r="BX1536" s="14">
        <f>VLOOKUP($B1536,[2]Sheet3!$G:$CZ,61,0)</f>
        <v>0</v>
      </c>
      <c r="BY1536" s="14">
        <f>VLOOKUP($B1536,[2]Sheet3!$G:$CZ,62,0)</f>
        <v>0</v>
      </c>
      <c r="BZ1536" s="14">
        <f>VLOOKUP($B1536,[2]Sheet3!$G:$CZ,63,0)</f>
        <v>0</v>
      </c>
      <c r="CA1536" s="14">
        <f>VLOOKUP($B1536,[2]Sheet3!$G:$CZ,64,0)</f>
        <v>0</v>
      </c>
      <c r="CB1536" s="14">
        <f>VLOOKUP($B1536,[2]Sheet3!$G:$CZ,65,0)</f>
        <v>0</v>
      </c>
      <c r="CC1536" s="14">
        <f>VLOOKUP($B1536,[2]Sheet3!$G:$CZ,66,0)</f>
        <v>0</v>
      </c>
      <c r="CD1536" s="14">
        <f>VLOOKUP($B1536,[2]Sheet3!$G:$CZ,67,0)</f>
        <v>0</v>
      </c>
      <c r="CE1536" s="14">
        <f>VLOOKUP($B1536,[2]Sheet3!$G:$CZ,68,0)</f>
        <v>0</v>
      </c>
      <c r="CF1536" s="14">
        <f>VLOOKUP($B1536,[2]Sheet3!$G:$CZ,69,0)</f>
        <v>0</v>
      </c>
      <c r="CG1536" s="14">
        <f>VLOOKUP($B1536,[2]Sheet3!$G:$CZ,70,0)</f>
        <v>0</v>
      </c>
      <c r="CH1536" s="14">
        <f>VLOOKUP($B1536,[2]Sheet3!$G:$CZ,71,0)</f>
        <v>0</v>
      </c>
      <c r="CI1536" s="14">
        <f>VLOOKUP($B1536,[2]Sheet3!$G:$CZ,72,0)</f>
        <v>0</v>
      </c>
      <c r="CJ1536" s="14">
        <f>VLOOKUP($B1536,[2]Sheet3!$G:$CZ,73,0)</f>
        <v>0</v>
      </c>
      <c r="CK1536" s="14">
        <f>VLOOKUP($B1536,[2]Sheet3!$G:$CZ,74,0)</f>
        <v>0</v>
      </c>
      <c r="CL1536" s="14">
        <f>VLOOKUP($B1536,[2]Sheet3!$G:$CZ,75,0)</f>
        <v>0</v>
      </c>
      <c r="CM1536" s="14">
        <f>VLOOKUP($B1536,[2]Sheet3!$G:$CZ,76,0)</f>
        <v>0</v>
      </c>
      <c r="CN1536" s="14">
        <f>VLOOKUP($B1536,[2]Sheet3!$G:$CZ,77,0)</f>
        <v>0</v>
      </c>
      <c r="CO1536" s="14">
        <f>VLOOKUP($B1536,[2]Sheet3!$G:$CZ,78,0)</f>
        <v>0</v>
      </c>
      <c r="CP1536" s="14">
        <f>VLOOKUP($B1536,[2]Sheet3!$G:$CZ,79,0)</f>
        <v>0</v>
      </c>
      <c r="CQ1536" s="14">
        <f>VLOOKUP($B1536,[2]Sheet3!$G:$CZ,80,0)</f>
        <v>0</v>
      </c>
      <c r="CR1536" s="14">
        <f>VLOOKUP($B1536,[2]Sheet3!$G:$CZ,81,0)</f>
        <v>0</v>
      </c>
      <c r="CS1536" s="14">
        <f>VLOOKUP($B1536,[2]Sheet3!$G:$CZ,82,0)</f>
        <v>0</v>
      </c>
      <c r="CT1536" s="14">
        <f>VLOOKUP($B1536,[2]Sheet3!$G:$CZ,83,0)</f>
        <v>0</v>
      </c>
      <c r="CU1536" s="14">
        <f>VLOOKUP($B1536,[2]Sheet3!$G:$CZ,84,0)</f>
        <v>0</v>
      </c>
      <c r="CV1536" s="14">
        <f>VLOOKUP($B1536,[2]Sheet3!$G:$CZ,85,0)</f>
        <v>0</v>
      </c>
      <c r="CW1536" s="14">
        <f>VLOOKUP($B1536,[2]Sheet3!$G:$CZ,86,0)</f>
        <v>0</v>
      </c>
      <c r="CX1536" s="14">
        <f>VLOOKUP($B1536,[2]Sheet3!$G:$CZ,87,0)</f>
        <v>0</v>
      </c>
      <c r="CY1536" s="14">
        <f>VLOOKUP($B1536,[2]Sheet3!$G:$CZ,88,0)</f>
        <v>0</v>
      </c>
      <c r="CZ1536" s="14">
        <f>VLOOKUP($B1536,[2]Sheet3!$G:$CZ,89,0)</f>
        <v>0</v>
      </c>
      <c r="DA1536" s="14">
        <f>VLOOKUP($B1536,[2]Sheet3!$G:$CZ,90,0)</f>
        <v>0</v>
      </c>
      <c r="DB1536" s="14">
        <f>VLOOKUP($B1536,[2]Sheet3!$G:$CZ,91,0)</f>
        <v>0</v>
      </c>
      <c r="DC1536" s="14">
        <f>VLOOKUP($B1536,[2]Sheet3!$G:$CZ,92,0)</f>
        <v>0</v>
      </c>
      <c r="DD1536" s="14">
        <f>VLOOKUP($B1536,[2]Sheet3!$G:$CZ,93,0)</f>
        <v>0</v>
      </c>
      <c r="DE1536" s="14">
        <f>VLOOKUP($B1536,[2]Sheet3!$G:$CZ,94,0)</f>
        <v>0</v>
      </c>
      <c r="DF1536" s="14">
        <f>VLOOKUP($B1536,[2]Sheet3!$G:$CZ,95,0)</f>
        <v>0</v>
      </c>
      <c r="DG1536" s="14">
        <f>VLOOKUP($B1536,[2]Sheet3!$G:$CZ,96,0)</f>
        <v>0</v>
      </c>
      <c r="DH1536" s="14">
        <f>VLOOKUP($B1536,[2]Sheet3!$G:$CZ,97,0)</f>
        <v>0</v>
      </c>
      <c r="DI1536" s="14">
        <f>VLOOKUP($B1536,[2]Sheet3!$G:$CZ,98,0)</f>
        <v>0</v>
      </c>
    </row>
    <row r="1537" spans="1:113" x14ac:dyDescent="0.3">
      <c r="A1537" s="9" t="str">
        <f t="shared" si="71"/>
        <v>N43254</v>
      </c>
      <c r="B1537" s="15" t="s">
        <v>661</v>
      </c>
      <c r="C1537" s="15" t="s">
        <v>662</v>
      </c>
      <c r="F1537" s="7" t="s">
        <v>15</v>
      </c>
      <c r="G1537" s="12" t="s">
        <v>5029</v>
      </c>
      <c r="H1537" s="12" t="str">
        <f>VLOOKUP($B1537,[1]Sheet1!$A:$G,5,0)</f>
        <v>pankaj.ahujaM@redingtongroup.com</v>
      </c>
      <c r="I1537" s="12" t="str">
        <f>VLOOKUP($B1537,[1]Sheet1!$A:$G,7,0)</f>
        <v>sidharth.eknath@redingtongroup.com</v>
      </c>
      <c r="J1537" s="12" t="s">
        <v>82</v>
      </c>
      <c r="K1537" s="7"/>
      <c r="L1537" s="7"/>
      <c r="M1537" s="8"/>
      <c r="N1537" s="7" t="str">
        <f t="shared" si="72"/>
        <v>pankaj.ahujaM@redingtongroup.com; sidharth.eknath@redingtongroup.com; nilesh.phirke@redingtongroup.com;christopher.joseph@redingtongroup.com</v>
      </c>
      <c r="O1537" s="7" t="str">
        <f t="shared" si="73"/>
        <v>N43254</v>
      </c>
      <c r="P1537" s="8" t="s">
        <v>5215</v>
      </c>
      <c r="Q1537" s="14">
        <f>VLOOKUP($B1537,[2]Sheet3!$G:$CZ,2,0)</f>
        <v>2400301499</v>
      </c>
      <c r="R1537" s="14">
        <f>VLOOKUP($B1537,[2]Sheet3!$G:$CZ,3,0)</f>
        <v>0</v>
      </c>
      <c r="S1537" s="14">
        <f>VLOOKUP($B1537,[2]Sheet3!$G:$CZ,4,0)</f>
        <v>0</v>
      </c>
      <c r="T1537" s="14">
        <f>VLOOKUP($B1537,[2]Sheet3!$G:$CZ,5,0)</f>
        <v>0</v>
      </c>
      <c r="U1537" s="14">
        <f>VLOOKUP($B1537,[2]Sheet3!$G:$CZ,6,0)</f>
        <v>0</v>
      </c>
      <c r="V1537" s="14">
        <f>VLOOKUP($B1537,[2]Sheet3!$G:$CZ,7,0)</f>
        <v>0</v>
      </c>
      <c r="W1537" s="14">
        <f>VLOOKUP($B1537,[2]Sheet3!$G:$CZ,8,0)</f>
        <v>0</v>
      </c>
      <c r="X1537" s="14">
        <f>VLOOKUP($B1537,[2]Sheet3!$G:$CZ,9,0)</f>
        <v>0</v>
      </c>
      <c r="Y1537" s="14">
        <f>VLOOKUP($B1537,[2]Sheet3!$G:$CZ,10,0)</f>
        <v>0</v>
      </c>
      <c r="Z1537" s="14">
        <f>VLOOKUP($B1537,[2]Sheet3!$G:$CZ,11,0)</f>
        <v>0</v>
      </c>
      <c r="AA1537" s="14">
        <f>VLOOKUP($B1537,[2]Sheet3!$G:$CZ,12,0)</f>
        <v>0</v>
      </c>
      <c r="AB1537" s="14">
        <f>VLOOKUP($B1537,[2]Sheet3!$G:$CZ,13,0)</f>
        <v>0</v>
      </c>
      <c r="AC1537" s="14">
        <f>VLOOKUP($B1537,[2]Sheet3!$G:$CZ,14,0)</f>
        <v>0</v>
      </c>
      <c r="AD1537" s="14">
        <f>VLOOKUP($B1537,[2]Sheet3!$G:$CZ,15,0)</f>
        <v>0</v>
      </c>
      <c r="AE1537" s="14">
        <f>VLOOKUP($B1537,[2]Sheet3!$G:$CZ,16,0)</f>
        <v>0</v>
      </c>
      <c r="AF1537" s="14">
        <f>VLOOKUP($B1537,[2]Sheet3!$G:$CZ,17,0)</f>
        <v>0</v>
      </c>
      <c r="AG1537" s="14">
        <f>VLOOKUP($B1537,[2]Sheet3!$G:$CZ,18,0)</f>
        <v>0</v>
      </c>
      <c r="AH1537" s="14">
        <f>VLOOKUP($B1537,[2]Sheet3!$G:$CZ,19,0)</f>
        <v>0</v>
      </c>
      <c r="AI1537" s="14">
        <f>VLOOKUP($B1537,[2]Sheet3!$G:$CZ,20,0)</f>
        <v>0</v>
      </c>
      <c r="AJ1537" s="14">
        <f>VLOOKUP($B1537,[2]Sheet3!$G:$CZ,21,0)</f>
        <v>0</v>
      </c>
      <c r="AK1537" s="14">
        <f>VLOOKUP($B1537,[2]Sheet3!$G:$CZ,22,0)</f>
        <v>0</v>
      </c>
      <c r="AL1537" s="14">
        <f>VLOOKUP($B1537,[2]Sheet3!$G:$CZ,23,0)</f>
        <v>0</v>
      </c>
      <c r="AM1537" s="14">
        <f>VLOOKUP($B1537,[2]Sheet3!$G:$CZ,24,0)</f>
        <v>0</v>
      </c>
      <c r="AN1537" s="14">
        <f>VLOOKUP($B1537,[2]Sheet3!$G:$CZ,25,0)</f>
        <v>0</v>
      </c>
      <c r="AO1537" s="14">
        <f>VLOOKUP($B1537,[2]Sheet3!$G:$CZ,26,0)</f>
        <v>0</v>
      </c>
      <c r="AP1537" s="14">
        <f>VLOOKUP($B1537,[2]Sheet3!$G:$CZ,27,0)</f>
        <v>0</v>
      </c>
      <c r="AQ1537" s="14">
        <f>VLOOKUP($B1537,[2]Sheet3!$G:$CZ,28,0)</f>
        <v>0</v>
      </c>
      <c r="AR1537" s="14">
        <f>VLOOKUP($B1537,[2]Sheet3!$G:$CZ,29,0)</f>
        <v>0</v>
      </c>
      <c r="AS1537" s="14">
        <f>VLOOKUP($B1537,[2]Sheet3!$G:$CZ,30,0)</f>
        <v>0</v>
      </c>
      <c r="AT1537" s="14">
        <f>VLOOKUP($B1537,[2]Sheet3!$G:$CZ,31,0)</f>
        <v>0</v>
      </c>
      <c r="AU1537" s="14">
        <f>VLOOKUP($B1537,[2]Sheet3!$G:$CZ,32,0)</f>
        <v>0</v>
      </c>
      <c r="AV1537" s="14">
        <f>VLOOKUP($B1537,[2]Sheet3!$G:$CZ,33,0)</f>
        <v>0</v>
      </c>
      <c r="AW1537" s="14">
        <f>VLOOKUP($B1537,[2]Sheet3!$G:$CZ,34,0)</f>
        <v>0</v>
      </c>
      <c r="AX1537" s="14">
        <f>VLOOKUP($B1537,[2]Sheet3!$G:$CZ,35,0)</f>
        <v>0</v>
      </c>
      <c r="AY1537" s="14">
        <f>VLOOKUP($B1537,[2]Sheet3!$G:$CZ,36,0)</f>
        <v>0</v>
      </c>
      <c r="AZ1537" s="14">
        <f>VLOOKUP($B1537,[2]Sheet3!$G:$CZ,37,0)</f>
        <v>0</v>
      </c>
      <c r="BA1537" s="14">
        <f>VLOOKUP($B1537,[2]Sheet3!$G:$CZ,38,0)</f>
        <v>0</v>
      </c>
      <c r="BB1537" s="14">
        <f>VLOOKUP($B1537,[2]Sheet3!$G:$CZ,39,0)</f>
        <v>0</v>
      </c>
      <c r="BC1537" s="14">
        <f>VLOOKUP($B1537,[2]Sheet3!$G:$CZ,40,0)</f>
        <v>0</v>
      </c>
      <c r="BD1537" s="14">
        <f>VLOOKUP($B1537,[2]Sheet3!$G:$CZ,41,0)</f>
        <v>0</v>
      </c>
      <c r="BE1537" s="14">
        <f>VLOOKUP($B1537,[2]Sheet3!$G:$CZ,42,0)</f>
        <v>0</v>
      </c>
      <c r="BF1537" s="14">
        <f>VLOOKUP($B1537,[2]Sheet3!$G:$CZ,43,0)</f>
        <v>0</v>
      </c>
      <c r="BG1537" s="14">
        <f>VLOOKUP($B1537,[2]Sheet3!$G:$CZ,44,0)</f>
        <v>0</v>
      </c>
      <c r="BH1537" s="14">
        <f>VLOOKUP($B1537,[2]Sheet3!$G:$CZ,45,0)</f>
        <v>0</v>
      </c>
      <c r="BI1537" s="14">
        <f>VLOOKUP($B1537,[2]Sheet3!$G:$CZ,46,0)</f>
        <v>0</v>
      </c>
      <c r="BJ1537" s="14">
        <f>VLOOKUP($B1537,[2]Sheet3!$G:$CZ,47,0)</f>
        <v>0</v>
      </c>
      <c r="BK1537" s="14">
        <f>VLOOKUP($B1537,[2]Sheet3!$G:$CZ,48,0)</f>
        <v>0</v>
      </c>
      <c r="BL1537" s="14">
        <f>VLOOKUP($B1537,[2]Sheet3!$G:$CZ,49,0)</f>
        <v>0</v>
      </c>
      <c r="BM1537" s="14">
        <f>VLOOKUP($B1537,[2]Sheet3!$G:$CZ,50,0)</f>
        <v>0</v>
      </c>
      <c r="BN1537" s="14">
        <f>VLOOKUP($B1537,[2]Sheet3!$G:$CZ,51,0)</f>
        <v>0</v>
      </c>
      <c r="BO1537" s="14">
        <f>VLOOKUP($B1537,[2]Sheet3!$G:$CZ,52,0)</f>
        <v>0</v>
      </c>
      <c r="BP1537" s="14">
        <f>VLOOKUP($B1537,[2]Sheet3!$G:$CZ,53,0)</f>
        <v>0</v>
      </c>
      <c r="BQ1537" s="14">
        <f>VLOOKUP($B1537,[2]Sheet3!$G:$CZ,54,0)</f>
        <v>0</v>
      </c>
      <c r="BR1537" s="14">
        <f>VLOOKUP($B1537,[2]Sheet3!$G:$CZ,55,0)</f>
        <v>0</v>
      </c>
      <c r="BS1537" s="14">
        <f>VLOOKUP($B1537,[2]Sheet3!$G:$CZ,56,0)</f>
        <v>0</v>
      </c>
      <c r="BT1537" s="14">
        <f>VLOOKUP($B1537,[2]Sheet3!$G:$CZ,57,0)</f>
        <v>0</v>
      </c>
      <c r="BU1537" s="14">
        <f>VLOOKUP($B1537,[2]Sheet3!$G:$CZ,58,0)</f>
        <v>0</v>
      </c>
      <c r="BV1537" s="14">
        <f>VLOOKUP($B1537,[2]Sheet3!$G:$CZ,59,0)</f>
        <v>0</v>
      </c>
      <c r="BW1537" s="14">
        <f>VLOOKUP($B1537,[2]Sheet3!$G:$CZ,60,0)</f>
        <v>0</v>
      </c>
      <c r="BX1537" s="14">
        <f>VLOOKUP($B1537,[2]Sheet3!$G:$CZ,61,0)</f>
        <v>0</v>
      </c>
      <c r="BY1537" s="14">
        <f>VLOOKUP($B1537,[2]Sheet3!$G:$CZ,62,0)</f>
        <v>0</v>
      </c>
      <c r="BZ1537" s="14">
        <f>VLOOKUP($B1537,[2]Sheet3!$G:$CZ,63,0)</f>
        <v>0</v>
      </c>
      <c r="CA1537" s="14">
        <f>VLOOKUP($B1537,[2]Sheet3!$G:$CZ,64,0)</f>
        <v>0</v>
      </c>
      <c r="CB1537" s="14">
        <f>VLOOKUP($B1537,[2]Sheet3!$G:$CZ,65,0)</f>
        <v>0</v>
      </c>
      <c r="CC1537" s="14">
        <f>VLOOKUP($B1537,[2]Sheet3!$G:$CZ,66,0)</f>
        <v>0</v>
      </c>
      <c r="CD1537" s="14">
        <f>VLOOKUP($B1537,[2]Sheet3!$G:$CZ,67,0)</f>
        <v>0</v>
      </c>
      <c r="CE1537" s="14">
        <f>VLOOKUP($B1537,[2]Sheet3!$G:$CZ,68,0)</f>
        <v>0</v>
      </c>
      <c r="CF1537" s="14">
        <f>VLOOKUP($B1537,[2]Sheet3!$G:$CZ,69,0)</f>
        <v>0</v>
      </c>
      <c r="CG1537" s="14">
        <f>VLOOKUP($B1537,[2]Sheet3!$G:$CZ,70,0)</f>
        <v>0</v>
      </c>
      <c r="CH1537" s="14">
        <f>VLOOKUP($B1537,[2]Sheet3!$G:$CZ,71,0)</f>
        <v>0</v>
      </c>
      <c r="CI1537" s="14">
        <f>VLOOKUP($B1537,[2]Sheet3!$G:$CZ,72,0)</f>
        <v>0</v>
      </c>
      <c r="CJ1537" s="14">
        <f>VLOOKUP($B1537,[2]Sheet3!$G:$CZ,73,0)</f>
        <v>0</v>
      </c>
      <c r="CK1537" s="14">
        <f>VLOOKUP($B1537,[2]Sheet3!$G:$CZ,74,0)</f>
        <v>0</v>
      </c>
      <c r="CL1537" s="14">
        <f>VLOOKUP($B1537,[2]Sheet3!$G:$CZ,75,0)</f>
        <v>0</v>
      </c>
      <c r="CM1537" s="14">
        <f>VLOOKUP($B1537,[2]Sheet3!$G:$CZ,76,0)</f>
        <v>0</v>
      </c>
      <c r="CN1537" s="14">
        <f>VLOOKUP($B1537,[2]Sheet3!$G:$CZ,77,0)</f>
        <v>0</v>
      </c>
      <c r="CO1537" s="14">
        <f>VLOOKUP($B1537,[2]Sheet3!$G:$CZ,78,0)</f>
        <v>0</v>
      </c>
      <c r="CP1537" s="14">
        <f>VLOOKUP($B1537,[2]Sheet3!$G:$CZ,79,0)</f>
        <v>0</v>
      </c>
      <c r="CQ1537" s="14">
        <f>VLOOKUP($B1537,[2]Sheet3!$G:$CZ,80,0)</f>
        <v>0</v>
      </c>
      <c r="CR1537" s="14">
        <f>VLOOKUP($B1537,[2]Sheet3!$G:$CZ,81,0)</f>
        <v>0</v>
      </c>
      <c r="CS1537" s="14">
        <f>VLOOKUP($B1537,[2]Sheet3!$G:$CZ,82,0)</f>
        <v>0</v>
      </c>
      <c r="CT1537" s="14">
        <f>VLOOKUP($B1537,[2]Sheet3!$G:$CZ,83,0)</f>
        <v>0</v>
      </c>
      <c r="CU1537" s="14">
        <f>VLOOKUP($B1537,[2]Sheet3!$G:$CZ,84,0)</f>
        <v>0</v>
      </c>
      <c r="CV1537" s="14">
        <f>VLOOKUP($B1537,[2]Sheet3!$G:$CZ,85,0)</f>
        <v>0</v>
      </c>
      <c r="CW1537" s="14">
        <f>VLOOKUP($B1537,[2]Sheet3!$G:$CZ,86,0)</f>
        <v>0</v>
      </c>
      <c r="CX1537" s="14">
        <f>VLOOKUP($B1537,[2]Sheet3!$G:$CZ,87,0)</f>
        <v>0</v>
      </c>
      <c r="CY1537" s="14">
        <f>VLOOKUP($B1537,[2]Sheet3!$G:$CZ,88,0)</f>
        <v>0</v>
      </c>
      <c r="CZ1537" s="14">
        <f>VLOOKUP($B1537,[2]Sheet3!$G:$CZ,89,0)</f>
        <v>0</v>
      </c>
      <c r="DA1537" s="14">
        <f>VLOOKUP($B1537,[2]Sheet3!$G:$CZ,90,0)</f>
        <v>0</v>
      </c>
      <c r="DB1537" s="14">
        <f>VLOOKUP($B1537,[2]Sheet3!$G:$CZ,91,0)</f>
        <v>0</v>
      </c>
      <c r="DC1537" s="14">
        <f>VLOOKUP($B1537,[2]Sheet3!$G:$CZ,92,0)</f>
        <v>0</v>
      </c>
      <c r="DD1537" s="14">
        <f>VLOOKUP($B1537,[2]Sheet3!$G:$CZ,93,0)</f>
        <v>0</v>
      </c>
      <c r="DE1537" s="14">
        <f>VLOOKUP($B1537,[2]Sheet3!$G:$CZ,94,0)</f>
        <v>0</v>
      </c>
      <c r="DF1537" s="14">
        <f>VLOOKUP($B1537,[2]Sheet3!$G:$CZ,95,0)</f>
        <v>0</v>
      </c>
      <c r="DG1537" s="14">
        <f>VLOOKUP($B1537,[2]Sheet3!$G:$CZ,96,0)</f>
        <v>0</v>
      </c>
      <c r="DH1537" s="14">
        <f>VLOOKUP($B1537,[2]Sheet3!$G:$CZ,97,0)</f>
        <v>0</v>
      </c>
      <c r="DI1537" s="14">
        <f>VLOOKUP($B1537,[2]Sheet3!$G:$CZ,98,0)</f>
        <v>0</v>
      </c>
    </row>
    <row r="1538" spans="1:113" x14ac:dyDescent="0.3">
      <c r="A1538" s="9" t="str">
        <f t="shared" ref="A1538:A1601" si="74">B1538</f>
        <v>NE3036</v>
      </c>
      <c r="B1538" s="15" t="s">
        <v>705</v>
      </c>
      <c r="C1538" s="15" t="s">
        <v>706</v>
      </c>
      <c r="F1538" s="7" t="s">
        <v>15</v>
      </c>
      <c r="G1538" s="12" t="s">
        <v>5030</v>
      </c>
      <c r="H1538" s="12" t="str">
        <f>VLOOKUP($B1538,[1]Sheet1!$A:$G,5,0)</f>
        <v>Prince.kumar@redintongroup.com</v>
      </c>
      <c r="I1538" s="12" t="str">
        <f>VLOOKUP($B1538,[1]Sheet1!$A:$G,7,0)</f>
        <v>sidharth.eknath@redingtongroup.com</v>
      </c>
      <c r="J1538" s="12" t="s">
        <v>82</v>
      </c>
      <c r="K1538" s="7"/>
      <c r="L1538" s="7"/>
      <c r="M1538" s="8"/>
      <c r="N1538" s="7" t="str">
        <f t="shared" si="72"/>
        <v>Prince.kumar@redintongroup.com; sidharth.eknath@redingtongroup.com; nilesh.phirke@redingtongroup.com;christopher.joseph@redingtongroup.com</v>
      </c>
      <c r="O1538" s="7" t="str">
        <f t="shared" si="73"/>
        <v>NE3036</v>
      </c>
      <c r="P1538" s="8" t="s">
        <v>5215</v>
      </c>
      <c r="Q1538" s="14">
        <f>VLOOKUP($B1538,[2]Sheet3!$G:$CZ,2,0)</f>
        <v>2400306280</v>
      </c>
      <c r="R1538" s="14">
        <f>VLOOKUP($B1538,[2]Sheet3!$G:$CZ,3,0)</f>
        <v>2400305480</v>
      </c>
      <c r="S1538" s="14">
        <f>VLOOKUP($B1538,[2]Sheet3!$G:$CZ,4,0)</f>
        <v>2400300008</v>
      </c>
      <c r="T1538" s="14">
        <f>VLOOKUP($B1538,[2]Sheet3!$G:$CZ,5,0)</f>
        <v>0</v>
      </c>
      <c r="U1538" s="14">
        <f>VLOOKUP($B1538,[2]Sheet3!$G:$CZ,6,0)</f>
        <v>0</v>
      </c>
      <c r="V1538" s="14">
        <f>VLOOKUP($B1538,[2]Sheet3!$G:$CZ,7,0)</f>
        <v>0</v>
      </c>
      <c r="W1538" s="14">
        <f>VLOOKUP($B1538,[2]Sheet3!$G:$CZ,8,0)</f>
        <v>0</v>
      </c>
      <c r="X1538" s="14">
        <f>VLOOKUP($B1538,[2]Sheet3!$G:$CZ,9,0)</f>
        <v>0</v>
      </c>
      <c r="Y1538" s="14">
        <f>VLOOKUP($B1538,[2]Sheet3!$G:$CZ,10,0)</f>
        <v>0</v>
      </c>
      <c r="Z1538" s="14">
        <f>VLOOKUP($B1538,[2]Sheet3!$G:$CZ,11,0)</f>
        <v>0</v>
      </c>
      <c r="AA1538" s="14">
        <f>VLOOKUP($B1538,[2]Sheet3!$G:$CZ,12,0)</f>
        <v>0</v>
      </c>
      <c r="AB1538" s="14">
        <f>VLOOKUP($B1538,[2]Sheet3!$G:$CZ,13,0)</f>
        <v>0</v>
      </c>
      <c r="AC1538" s="14">
        <f>VLOOKUP($B1538,[2]Sheet3!$G:$CZ,14,0)</f>
        <v>0</v>
      </c>
      <c r="AD1538" s="14">
        <f>VLOOKUP($B1538,[2]Sheet3!$G:$CZ,15,0)</f>
        <v>0</v>
      </c>
      <c r="AE1538" s="14">
        <f>VLOOKUP($B1538,[2]Sheet3!$G:$CZ,16,0)</f>
        <v>0</v>
      </c>
      <c r="AF1538" s="14">
        <f>VLOOKUP($B1538,[2]Sheet3!$G:$CZ,17,0)</f>
        <v>0</v>
      </c>
      <c r="AG1538" s="14">
        <f>VLOOKUP($B1538,[2]Sheet3!$G:$CZ,18,0)</f>
        <v>0</v>
      </c>
      <c r="AH1538" s="14">
        <f>VLOOKUP($B1538,[2]Sheet3!$G:$CZ,19,0)</f>
        <v>0</v>
      </c>
      <c r="AI1538" s="14">
        <f>VLOOKUP($B1538,[2]Sheet3!$G:$CZ,20,0)</f>
        <v>0</v>
      </c>
      <c r="AJ1538" s="14">
        <f>VLOOKUP($B1538,[2]Sheet3!$G:$CZ,21,0)</f>
        <v>0</v>
      </c>
      <c r="AK1538" s="14">
        <f>VLOOKUP($B1538,[2]Sheet3!$G:$CZ,22,0)</f>
        <v>0</v>
      </c>
      <c r="AL1538" s="14">
        <f>VLOOKUP($B1538,[2]Sheet3!$G:$CZ,23,0)</f>
        <v>0</v>
      </c>
      <c r="AM1538" s="14">
        <f>VLOOKUP($B1538,[2]Sheet3!$G:$CZ,24,0)</f>
        <v>0</v>
      </c>
      <c r="AN1538" s="14">
        <f>VLOOKUP($B1538,[2]Sheet3!$G:$CZ,25,0)</f>
        <v>0</v>
      </c>
      <c r="AO1538" s="14">
        <f>VLOOKUP($B1538,[2]Sheet3!$G:$CZ,26,0)</f>
        <v>0</v>
      </c>
      <c r="AP1538" s="14">
        <f>VLOOKUP($B1538,[2]Sheet3!$G:$CZ,27,0)</f>
        <v>0</v>
      </c>
      <c r="AQ1538" s="14">
        <f>VLOOKUP($B1538,[2]Sheet3!$G:$CZ,28,0)</f>
        <v>0</v>
      </c>
      <c r="AR1538" s="14">
        <f>VLOOKUP($B1538,[2]Sheet3!$G:$CZ,29,0)</f>
        <v>0</v>
      </c>
      <c r="AS1538" s="14">
        <f>VLOOKUP($B1538,[2]Sheet3!$G:$CZ,30,0)</f>
        <v>0</v>
      </c>
      <c r="AT1538" s="14">
        <f>VLOOKUP($B1538,[2]Sheet3!$G:$CZ,31,0)</f>
        <v>0</v>
      </c>
      <c r="AU1538" s="14">
        <f>VLOOKUP($B1538,[2]Sheet3!$G:$CZ,32,0)</f>
        <v>0</v>
      </c>
      <c r="AV1538" s="14">
        <f>VLOOKUP($B1538,[2]Sheet3!$G:$CZ,33,0)</f>
        <v>0</v>
      </c>
      <c r="AW1538" s="14">
        <f>VLOOKUP($B1538,[2]Sheet3!$G:$CZ,34,0)</f>
        <v>0</v>
      </c>
      <c r="AX1538" s="14">
        <f>VLOOKUP($B1538,[2]Sheet3!$G:$CZ,35,0)</f>
        <v>0</v>
      </c>
      <c r="AY1538" s="14">
        <f>VLOOKUP($B1538,[2]Sheet3!$G:$CZ,36,0)</f>
        <v>0</v>
      </c>
      <c r="AZ1538" s="14">
        <f>VLOOKUP($B1538,[2]Sheet3!$G:$CZ,37,0)</f>
        <v>0</v>
      </c>
      <c r="BA1538" s="14">
        <f>VLOOKUP($B1538,[2]Sheet3!$G:$CZ,38,0)</f>
        <v>0</v>
      </c>
      <c r="BB1538" s="14">
        <f>VLOOKUP($B1538,[2]Sheet3!$G:$CZ,39,0)</f>
        <v>0</v>
      </c>
      <c r="BC1538" s="14">
        <f>VLOOKUP($B1538,[2]Sheet3!$G:$CZ,40,0)</f>
        <v>0</v>
      </c>
      <c r="BD1538" s="14">
        <f>VLOOKUP($B1538,[2]Sheet3!$G:$CZ,41,0)</f>
        <v>0</v>
      </c>
      <c r="BE1538" s="14">
        <f>VLOOKUP($B1538,[2]Sheet3!$G:$CZ,42,0)</f>
        <v>0</v>
      </c>
      <c r="BF1538" s="14">
        <f>VLOOKUP($B1538,[2]Sheet3!$G:$CZ,43,0)</f>
        <v>0</v>
      </c>
      <c r="BG1538" s="14">
        <f>VLOOKUP($B1538,[2]Sheet3!$G:$CZ,44,0)</f>
        <v>0</v>
      </c>
      <c r="BH1538" s="14">
        <f>VLOOKUP($B1538,[2]Sheet3!$G:$CZ,45,0)</f>
        <v>0</v>
      </c>
      <c r="BI1538" s="14">
        <f>VLOOKUP($B1538,[2]Sheet3!$G:$CZ,46,0)</f>
        <v>0</v>
      </c>
      <c r="BJ1538" s="14">
        <f>VLOOKUP($B1538,[2]Sheet3!$G:$CZ,47,0)</f>
        <v>0</v>
      </c>
      <c r="BK1538" s="14">
        <f>VLOOKUP($B1538,[2]Sheet3!$G:$CZ,48,0)</f>
        <v>0</v>
      </c>
      <c r="BL1538" s="14">
        <f>VLOOKUP($B1538,[2]Sheet3!$G:$CZ,49,0)</f>
        <v>0</v>
      </c>
      <c r="BM1538" s="14">
        <f>VLOOKUP($B1538,[2]Sheet3!$G:$CZ,50,0)</f>
        <v>0</v>
      </c>
      <c r="BN1538" s="14">
        <f>VLOOKUP($B1538,[2]Sheet3!$G:$CZ,51,0)</f>
        <v>0</v>
      </c>
      <c r="BO1538" s="14">
        <f>VLOOKUP($B1538,[2]Sheet3!$G:$CZ,52,0)</f>
        <v>0</v>
      </c>
      <c r="BP1538" s="14">
        <f>VLOOKUP($B1538,[2]Sheet3!$G:$CZ,53,0)</f>
        <v>0</v>
      </c>
      <c r="BQ1538" s="14">
        <f>VLOOKUP($B1538,[2]Sheet3!$G:$CZ,54,0)</f>
        <v>0</v>
      </c>
      <c r="BR1538" s="14">
        <f>VLOOKUP($B1538,[2]Sheet3!$G:$CZ,55,0)</f>
        <v>0</v>
      </c>
      <c r="BS1538" s="14">
        <f>VLOOKUP($B1538,[2]Sheet3!$G:$CZ,56,0)</f>
        <v>0</v>
      </c>
      <c r="BT1538" s="14">
        <f>VLOOKUP($B1538,[2]Sheet3!$G:$CZ,57,0)</f>
        <v>0</v>
      </c>
      <c r="BU1538" s="14">
        <f>VLOOKUP($B1538,[2]Sheet3!$G:$CZ,58,0)</f>
        <v>0</v>
      </c>
      <c r="BV1538" s="14">
        <f>VLOOKUP($B1538,[2]Sheet3!$G:$CZ,59,0)</f>
        <v>0</v>
      </c>
      <c r="BW1538" s="14">
        <f>VLOOKUP($B1538,[2]Sheet3!$G:$CZ,60,0)</f>
        <v>0</v>
      </c>
      <c r="BX1538" s="14">
        <f>VLOOKUP($B1538,[2]Sheet3!$G:$CZ,61,0)</f>
        <v>0</v>
      </c>
      <c r="BY1538" s="14">
        <f>VLOOKUP($B1538,[2]Sheet3!$G:$CZ,62,0)</f>
        <v>0</v>
      </c>
      <c r="BZ1538" s="14">
        <f>VLOOKUP($B1538,[2]Sheet3!$G:$CZ,63,0)</f>
        <v>0</v>
      </c>
      <c r="CA1538" s="14">
        <f>VLOOKUP($B1538,[2]Sheet3!$G:$CZ,64,0)</f>
        <v>0</v>
      </c>
      <c r="CB1538" s="14">
        <f>VLOOKUP($B1538,[2]Sheet3!$G:$CZ,65,0)</f>
        <v>0</v>
      </c>
      <c r="CC1538" s="14">
        <f>VLOOKUP($B1538,[2]Sheet3!$G:$CZ,66,0)</f>
        <v>0</v>
      </c>
      <c r="CD1538" s="14">
        <f>VLOOKUP($B1538,[2]Sheet3!$G:$CZ,67,0)</f>
        <v>0</v>
      </c>
      <c r="CE1538" s="14">
        <f>VLOOKUP($B1538,[2]Sheet3!$G:$CZ,68,0)</f>
        <v>0</v>
      </c>
      <c r="CF1538" s="14">
        <f>VLOOKUP($B1538,[2]Sheet3!$G:$CZ,69,0)</f>
        <v>0</v>
      </c>
      <c r="CG1538" s="14">
        <f>VLOOKUP($B1538,[2]Sheet3!$G:$CZ,70,0)</f>
        <v>0</v>
      </c>
      <c r="CH1538" s="14">
        <f>VLOOKUP($B1538,[2]Sheet3!$G:$CZ,71,0)</f>
        <v>0</v>
      </c>
      <c r="CI1538" s="14">
        <f>VLOOKUP($B1538,[2]Sheet3!$G:$CZ,72,0)</f>
        <v>0</v>
      </c>
      <c r="CJ1538" s="14">
        <f>VLOOKUP($B1538,[2]Sheet3!$G:$CZ,73,0)</f>
        <v>0</v>
      </c>
      <c r="CK1538" s="14">
        <f>VLOOKUP($B1538,[2]Sheet3!$G:$CZ,74,0)</f>
        <v>0</v>
      </c>
      <c r="CL1538" s="14">
        <f>VLOOKUP($B1538,[2]Sheet3!$G:$CZ,75,0)</f>
        <v>0</v>
      </c>
      <c r="CM1538" s="14">
        <f>VLOOKUP($B1538,[2]Sheet3!$G:$CZ,76,0)</f>
        <v>0</v>
      </c>
      <c r="CN1538" s="14">
        <f>VLOOKUP($B1538,[2]Sheet3!$G:$CZ,77,0)</f>
        <v>0</v>
      </c>
      <c r="CO1538" s="14">
        <f>VLOOKUP($B1538,[2]Sheet3!$G:$CZ,78,0)</f>
        <v>0</v>
      </c>
      <c r="CP1538" s="14">
        <f>VLOOKUP($B1538,[2]Sheet3!$G:$CZ,79,0)</f>
        <v>0</v>
      </c>
      <c r="CQ1538" s="14">
        <f>VLOOKUP($B1538,[2]Sheet3!$G:$CZ,80,0)</f>
        <v>0</v>
      </c>
      <c r="CR1538" s="14">
        <f>VLOOKUP($B1538,[2]Sheet3!$G:$CZ,81,0)</f>
        <v>0</v>
      </c>
      <c r="CS1538" s="14">
        <f>VLOOKUP($B1538,[2]Sheet3!$G:$CZ,82,0)</f>
        <v>0</v>
      </c>
      <c r="CT1538" s="14">
        <f>VLOOKUP($B1538,[2]Sheet3!$G:$CZ,83,0)</f>
        <v>0</v>
      </c>
      <c r="CU1538" s="14">
        <f>VLOOKUP($B1538,[2]Sheet3!$G:$CZ,84,0)</f>
        <v>0</v>
      </c>
      <c r="CV1538" s="14">
        <f>VLOOKUP($B1538,[2]Sheet3!$G:$CZ,85,0)</f>
        <v>0</v>
      </c>
      <c r="CW1538" s="14">
        <f>VLOOKUP($B1538,[2]Sheet3!$G:$CZ,86,0)</f>
        <v>0</v>
      </c>
      <c r="CX1538" s="14">
        <f>VLOOKUP($B1538,[2]Sheet3!$G:$CZ,87,0)</f>
        <v>0</v>
      </c>
      <c r="CY1538" s="14">
        <f>VLOOKUP($B1538,[2]Sheet3!$G:$CZ,88,0)</f>
        <v>0</v>
      </c>
      <c r="CZ1538" s="14">
        <f>VLOOKUP($B1538,[2]Sheet3!$G:$CZ,89,0)</f>
        <v>0</v>
      </c>
      <c r="DA1538" s="14">
        <f>VLOOKUP($B1538,[2]Sheet3!$G:$CZ,90,0)</f>
        <v>0</v>
      </c>
      <c r="DB1538" s="14">
        <f>VLOOKUP($B1538,[2]Sheet3!$G:$CZ,91,0)</f>
        <v>0</v>
      </c>
      <c r="DC1538" s="14">
        <f>VLOOKUP($B1538,[2]Sheet3!$G:$CZ,92,0)</f>
        <v>0</v>
      </c>
      <c r="DD1538" s="14">
        <f>VLOOKUP($B1538,[2]Sheet3!$G:$CZ,93,0)</f>
        <v>0</v>
      </c>
      <c r="DE1538" s="14">
        <f>VLOOKUP($B1538,[2]Sheet3!$G:$CZ,94,0)</f>
        <v>0</v>
      </c>
      <c r="DF1538" s="14">
        <f>VLOOKUP($B1538,[2]Sheet3!$G:$CZ,95,0)</f>
        <v>0</v>
      </c>
      <c r="DG1538" s="14">
        <f>VLOOKUP($B1538,[2]Sheet3!$G:$CZ,96,0)</f>
        <v>0</v>
      </c>
      <c r="DH1538" s="14">
        <f>VLOOKUP($B1538,[2]Sheet3!$G:$CZ,97,0)</f>
        <v>0</v>
      </c>
      <c r="DI1538" s="14">
        <f>VLOOKUP($B1538,[2]Sheet3!$G:$CZ,98,0)</f>
        <v>0</v>
      </c>
    </row>
    <row r="1539" spans="1:113" x14ac:dyDescent="0.3">
      <c r="A1539" s="9" t="str">
        <f t="shared" si="74"/>
        <v>W83201</v>
      </c>
      <c r="B1539" s="15" t="s">
        <v>3181</v>
      </c>
      <c r="C1539" s="15" t="s">
        <v>3182</v>
      </c>
      <c r="F1539" s="7" t="s">
        <v>15</v>
      </c>
      <c r="G1539" s="12" t="s">
        <v>5031</v>
      </c>
      <c r="H1539" s="12" t="str">
        <f>VLOOKUP($B1539,[1]Sheet1!$A:$G,5,0)</f>
        <v>aftab.khan@redingtongroup.com</v>
      </c>
      <c r="I1539" s="12" t="str">
        <f>VLOOKUP($B1539,[1]Sheet1!$A:$G,7,0)</f>
        <v>dilip.vishwa@redingtongroup.com</v>
      </c>
      <c r="J1539" s="12" t="s">
        <v>82</v>
      </c>
      <c r="K1539" s="7"/>
      <c r="L1539" s="7"/>
      <c r="M1539" s="8"/>
      <c r="N1539" s="7" t="str">
        <f t="shared" si="72"/>
        <v>aftab.khan@redingtongroup.com; dilip.vishwa@redingtongroup.com; nilesh.phirke@redingtongroup.com;christopher.joseph@redingtongroup.com</v>
      </c>
      <c r="O1539" s="7" t="str">
        <f t="shared" si="73"/>
        <v>W83201</v>
      </c>
      <c r="P1539" s="8" t="s">
        <v>5215</v>
      </c>
      <c r="Q1539" s="14">
        <f>VLOOKUP($B1539,[2]Sheet3!$G:$CZ,2,0)</f>
        <v>2400303866</v>
      </c>
      <c r="R1539" s="14">
        <f>VLOOKUP($B1539,[2]Sheet3!$G:$CZ,3,0)</f>
        <v>0</v>
      </c>
      <c r="S1539" s="14">
        <f>VLOOKUP($B1539,[2]Sheet3!$G:$CZ,4,0)</f>
        <v>0</v>
      </c>
      <c r="T1539" s="14">
        <f>VLOOKUP($B1539,[2]Sheet3!$G:$CZ,5,0)</f>
        <v>0</v>
      </c>
      <c r="U1539" s="14">
        <f>VLOOKUP($B1539,[2]Sheet3!$G:$CZ,6,0)</f>
        <v>0</v>
      </c>
      <c r="V1539" s="14">
        <f>VLOOKUP($B1539,[2]Sheet3!$G:$CZ,7,0)</f>
        <v>0</v>
      </c>
      <c r="W1539" s="14">
        <f>VLOOKUP($B1539,[2]Sheet3!$G:$CZ,8,0)</f>
        <v>0</v>
      </c>
      <c r="X1539" s="14">
        <f>VLOOKUP($B1539,[2]Sheet3!$G:$CZ,9,0)</f>
        <v>0</v>
      </c>
      <c r="Y1539" s="14">
        <f>VLOOKUP($B1539,[2]Sheet3!$G:$CZ,10,0)</f>
        <v>0</v>
      </c>
      <c r="Z1539" s="14">
        <f>VLOOKUP($B1539,[2]Sheet3!$G:$CZ,11,0)</f>
        <v>0</v>
      </c>
      <c r="AA1539" s="14">
        <f>VLOOKUP($B1539,[2]Sheet3!$G:$CZ,12,0)</f>
        <v>0</v>
      </c>
      <c r="AB1539" s="14">
        <f>VLOOKUP($B1539,[2]Sheet3!$G:$CZ,13,0)</f>
        <v>0</v>
      </c>
      <c r="AC1539" s="14">
        <f>VLOOKUP($B1539,[2]Sheet3!$G:$CZ,14,0)</f>
        <v>0</v>
      </c>
      <c r="AD1539" s="14">
        <f>VLOOKUP($B1539,[2]Sheet3!$G:$CZ,15,0)</f>
        <v>0</v>
      </c>
      <c r="AE1539" s="14">
        <f>VLOOKUP($B1539,[2]Sheet3!$G:$CZ,16,0)</f>
        <v>0</v>
      </c>
      <c r="AF1539" s="14">
        <f>VLOOKUP($B1539,[2]Sheet3!$G:$CZ,17,0)</f>
        <v>0</v>
      </c>
      <c r="AG1539" s="14">
        <f>VLOOKUP($B1539,[2]Sheet3!$G:$CZ,18,0)</f>
        <v>0</v>
      </c>
      <c r="AH1539" s="14">
        <f>VLOOKUP($B1539,[2]Sheet3!$G:$CZ,19,0)</f>
        <v>0</v>
      </c>
      <c r="AI1539" s="14">
        <f>VLOOKUP($B1539,[2]Sheet3!$G:$CZ,20,0)</f>
        <v>0</v>
      </c>
      <c r="AJ1539" s="14">
        <f>VLOOKUP($B1539,[2]Sheet3!$G:$CZ,21,0)</f>
        <v>0</v>
      </c>
      <c r="AK1539" s="14">
        <f>VLOOKUP($B1539,[2]Sheet3!$G:$CZ,22,0)</f>
        <v>0</v>
      </c>
      <c r="AL1539" s="14">
        <f>VLOOKUP($B1539,[2]Sheet3!$G:$CZ,23,0)</f>
        <v>0</v>
      </c>
      <c r="AM1539" s="14">
        <f>VLOOKUP($B1539,[2]Sheet3!$G:$CZ,24,0)</f>
        <v>0</v>
      </c>
      <c r="AN1539" s="14">
        <f>VLOOKUP($B1539,[2]Sheet3!$G:$CZ,25,0)</f>
        <v>0</v>
      </c>
      <c r="AO1539" s="14">
        <f>VLOOKUP($B1539,[2]Sheet3!$G:$CZ,26,0)</f>
        <v>0</v>
      </c>
      <c r="AP1539" s="14">
        <f>VLOOKUP($B1539,[2]Sheet3!$G:$CZ,27,0)</f>
        <v>0</v>
      </c>
      <c r="AQ1539" s="14">
        <f>VLOOKUP($B1539,[2]Sheet3!$G:$CZ,28,0)</f>
        <v>0</v>
      </c>
      <c r="AR1539" s="14">
        <f>VLOOKUP($B1539,[2]Sheet3!$G:$CZ,29,0)</f>
        <v>0</v>
      </c>
      <c r="AS1539" s="14">
        <f>VLOOKUP($B1539,[2]Sheet3!$G:$CZ,30,0)</f>
        <v>0</v>
      </c>
      <c r="AT1539" s="14">
        <f>VLOOKUP($B1539,[2]Sheet3!$G:$CZ,31,0)</f>
        <v>0</v>
      </c>
      <c r="AU1539" s="14">
        <f>VLOOKUP($B1539,[2]Sheet3!$G:$CZ,32,0)</f>
        <v>0</v>
      </c>
      <c r="AV1539" s="14">
        <f>VLOOKUP($B1539,[2]Sheet3!$G:$CZ,33,0)</f>
        <v>0</v>
      </c>
      <c r="AW1539" s="14">
        <f>VLOOKUP($B1539,[2]Sheet3!$G:$CZ,34,0)</f>
        <v>0</v>
      </c>
      <c r="AX1539" s="14">
        <f>VLOOKUP($B1539,[2]Sheet3!$G:$CZ,35,0)</f>
        <v>0</v>
      </c>
      <c r="AY1539" s="14">
        <f>VLOOKUP($B1539,[2]Sheet3!$G:$CZ,36,0)</f>
        <v>0</v>
      </c>
      <c r="AZ1539" s="14">
        <f>VLOOKUP($B1539,[2]Sheet3!$G:$CZ,37,0)</f>
        <v>0</v>
      </c>
      <c r="BA1539" s="14">
        <f>VLOOKUP($B1539,[2]Sheet3!$G:$CZ,38,0)</f>
        <v>0</v>
      </c>
      <c r="BB1539" s="14">
        <f>VLOOKUP($B1539,[2]Sheet3!$G:$CZ,39,0)</f>
        <v>0</v>
      </c>
      <c r="BC1539" s="14">
        <f>VLOOKUP($B1539,[2]Sheet3!$G:$CZ,40,0)</f>
        <v>0</v>
      </c>
      <c r="BD1539" s="14">
        <f>VLOOKUP($B1539,[2]Sheet3!$G:$CZ,41,0)</f>
        <v>0</v>
      </c>
      <c r="BE1539" s="14">
        <f>VLOOKUP($B1539,[2]Sheet3!$G:$CZ,42,0)</f>
        <v>0</v>
      </c>
      <c r="BF1539" s="14">
        <f>VLOOKUP($B1539,[2]Sheet3!$G:$CZ,43,0)</f>
        <v>0</v>
      </c>
      <c r="BG1539" s="14">
        <f>VLOOKUP($B1539,[2]Sheet3!$G:$CZ,44,0)</f>
        <v>0</v>
      </c>
      <c r="BH1539" s="14">
        <f>VLOOKUP($B1539,[2]Sheet3!$G:$CZ,45,0)</f>
        <v>0</v>
      </c>
      <c r="BI1539" s="14">
        <f>VLOOKUP($B1539,[2]Sheet3!$G:$CZ,46,0)</f>
        <v>0</v>
      </c>
      <c r="BJ1539" s="14">
        <f>VLOOKUP($B1539,[2]Sheet3!$G:$CZ,47,0)</f>
        <v>0</v>
      </c>
      <c r="BK1539" s="14">
        <f>VLOOKUP($B1539,[2]Sheet3!$G:$CZ,48,0)</f>
        <v>0</v>
      </c>
      <c r="BL1539" s="14">
        <f>VLOOKUP($B1539,[2]Sheet3!$G:$CZ,49,0)</f>
        <v>0</v>
      </c>
      <c r="BM1539" s="14">
        <f>VLOOKUP($B1539,[2]Sheet3!$G:$CZ,50,0)</f>
        <v>0</v>
      </c>
      <c r="BN1539" s="14">
        <f>VLOOKUP($B1539,[2]Sheet3!$G:$CZ,51,0)</f>
        <v>0</v>
      </c>
      <c r="BO1539" s="14">
        <f>VLOOKUP($B1539,[2]Sheet3!$G:$CZ,52,0)</f>
        <v>0</v>
      </c>
      <c r="BP1539" s="14">
        <f>VLOOKUP($B1539,[2]Sheet3!$G:$CZ,53,0)</f>
        <v>0</v>
      </c>
      <c r="BQ1539" s="14">
        <f>VLOOKUP($B1539,[2]Sheet3!$G:$CZ,54,0)</f>
        <v>0</v>
      </c>
      <c r="BR1539" s="14">
        <f>VLOOKUP($B1539,[2]Sheet3!$G:$CZ,55,0)</f>
        <v>0</v>
      </c>
      <c r="BS1539" s="14">
        <f>VLOOKUP($B1539,[2]Sheet3!$G:$CZ,56,0)</f>
        <v>0</v>
      </c>
      <c r="BT1539" s="14">
        <f>VLOOKUP($B1539,[2]Sheet3!$G:$CZ,57,0)</f>
        <v>0</v>
      </c>
      <c r="BU1539" s="14">
        <f>VLOOKUP($B1539,[2]Sheet3!$G:$CZ,58,0)</f>
        <v>0</v>
      </c>
      <c r="BV1539" s="14">
        <f>VLOOKUP($B1539,[2]Sheet3!$G:$CZ,59,0)</f>
        <v>0</v>
      </c>
      <c r="BW1539" s="14">
        <f>VLOOKUP($B1539,[2]Sheet3!$G:$CZ,60,0)</f>
        <v>0</v>
      </c>
      <c r="BX1539" s="14">
        <f>VLOOKUP($B1539,[2]Sheet3!$G:$CZ,61,0)</f>
        <v>0</v>
      </c>
      <c r="BY1539" s="14">
        <f>VLOOKUP($B1539,[2]Sheet3!$G:$CZ,62,0)</f>
        <v>0</v>
      </c>
      <c r="BZ1539" s="14">
        <f>VLOOKUP($B1539,[2]Sheet3!$G:$CZ,63,0)</f>
        <v>0</v>
      </c>
      <c r="CA1539" s="14">
        <f>VLOOKUP($B1539,[2]Sheet3!$G:$CZ,64,0)</f>
        <v>0</v>
      </c>
      <c r="CB1539" s="14">
        <f>VLOOKUP($B1539,[2]Sheet3!$G:$CZ,65,0)</f>
        <v>0</v>
      </c>
      <c r="CC1539" s="14">
        <f>VLOOKUP($B1539,[2]Sheet3!$G:$CZ,66,0)</f>
        <v>0</v>
      </c>
      <c r="CD1539" s="14">
        <f>VLOOKUP($B1539,[2]Sheet3!$G:$CZ,67,0)</f>
        <v>0</v>
      </c>
      <c r="CE1539" s="14">
        <f>VLOOKUP($B1539,[2]Sheet3!$G:$CZ,68,0)</f>
        <v>0</v>
      </c>
      <c r="CF1539" s="14">
        <f>VLOOKUP($B1539,[2]Sheet3!$G:$CZ,69,0)</f>
        <v>0</v>
      </c>
      <c r="CG1539" s="14">
        <f>VLOOKUP($B1539,[2]Sheet3!$G:$CZ,70,0)</f>
        <v>0</v>
      </c>
      <c r="CH1539" s="14">
        <f>VLOOKUP($B1539,[2]Sheet3!$G:$CZ,71,0)</f>
        <v>0</v>
      </c>
      <c r="CI1539" s="14">
        <f>VLOOKUP($B1539,[2]Sheet3!$G:$CZ,72,0)</f>
        <v>0</v>
      </c>
      <c r="CJ1539" s="14">
        <f>VLOOKUP($B1539,[2]Sheet3!$G:$CZ,73,0)</f>
        <v>0</v>
      </c>
      <c r="CK1539" s="14">
        <f>VLOOKUP($B1539,[2]Sheet3!$G:$CZ,74,0)</f>
        <v>0</v>
      </c>
      <c r="CL1539" s="14">
        <f>VLOOKUP($B1539,[2]Sheet3!$G:$CZ,75,0)</f>
        <v>0</v>
      </c>
      <c r="CM1539" s="14">
        <f>VLOOKUP($B1539,[2]Sheet3!$G:$CZ,76,0)</f>
        <v>0</v>
      </c>
      <c r="CN1539" s="14">
        <f>VLOOKUP($B1539,[2]Sheet3!$G:$CZ,77,0)</f>
        <v>0</v>
      </c>
      <c r="CO1539" s="14">
        <f>VLOOKUP($B1539,[2]Sheet3!$G:$CZ,78,0)</f>
        <v>0</v>
      </c>
      <c r="CP1539" s="14">
        <f>VLOOKUP($B1539,[2]Sheet3!$G:$CZ,79,0)</f>
        <v>0</v>
      </c>
      <c r="CQ1539" s="14">
        <f>VLOOKUP($B1539,[2]Sheet3!$G:$CZ,80,0)</f>
        <v>0</v>
      </c>
      <c r="CR1539" s="14">
        <f>VLOOKUP($B1539,[2]Sheet3!$G:$CZ,81,0)</f>
        <v>0</v>
      </c>
      <c r="CS1539" s="14">
        <f>VLOOKUP($B1539,[2]Sheet3!$G:$CZ,82,0)</f>
        <v>0</v>
      </c>
      <c r="CT1539" s="14">
        <f>VLOOKUP($B1539,[2]Sheet3!$G:$CZ,83,0)</f>
        <v>0</v>
      </c>
      <c r="CU1539" s="14">
        <f>VLOOKUP($B1539,[2]Sheet3!$G:$CZ,84,0)</f>
        <v>0</v>
      </c>
      <c r="CV1539" s="14">
        <f>VLOOKUP($B1539,[2]Sheet3!$G:$CZ,85,0)</f>
        <v>0</v>
      </c>
      <c r="CW1539" s="14">
        <f>VLOOKUP($B1539,[2]Sheet3!$G:$CZ,86,0)</f>
        <v>0</v>
      </c>
      <c r="CX1539" s="14">
        <f>VLOOKUP($B1539,[2]Sheet3!$G:$CZ,87,0)</f>
        <v>0</v>
      </c>
      <c r="CY1539" s="14">
        <f>VLOOKUP($B1539,[2]Sheet3!$G:$CZ,88,0)</f>
        <v>0</v>
      </c>
      <c r="CZ1539" s="14">
        <f>VLOOKUP($B1539,[2]Sheet3!$G:$CZ,89,0)</f>
        <v>0</v>
      </c>
      <c r="DA1539" s="14">
        <f>VLOOKUP($B1539,[2]Sheet3!$G:$CZ,90,0)</f>
        <v>0</v>
      </c>
      <c r="DB1539" s="14">
        <f>VLOOKUP($B1539,[2]Sheet3!$G:$CZ,91,0)</f>
        <v>0</v>
      </c>
      <c r="DC1539" s="14">
        <f>VLOOKUP($B1539,[2]Sheet3!$G:$CZ,92,0)</f>
        <v>0</v>
      </c>
      <c r="DD1539" s="14">
        <f>VLOOKUP($B1539,[2]Sheet3!$G:$CZ,93,0)</f>
        <v>0</v>
      </c>
      <c r="DE1539" s="14">
        <f>VLOOKUP($B1539,[2]Sheet3!$G:$CZ,94,0)</f>
        <v>0</v>
      </c>
      <c r="DF1539" s="14">
        <f>VLOOKUP($B1539,[2]Sheet3!$G:$CZ,95,0)</f>
        <v>0</v>
      </c>
      <c r="DG1539" s="14">
        <f>VLOOKUP($B1539,[2]Sheet3!$G:$CZ,96,0)</f>
        <v>0</v>
      </c>
      <c r="DH1539" s="14">
        <f>VLOOKUP($B1539,[2]Sheet3!$G:$CZ,97,0)</f>
        <v>0</v>
      </c>
      <c r="DI1539" s="14">
        <f>VLOOKUP($B1539,[2]Sheet3!$G:$CZ,98,0)</f>
        <v>0</v>
      </c>
    </row>
    <row r="1540" spans="1:113" x14ac:dyDescent="0.3">
      <c r="A1540" s="9" t="str">
        <f t="shared" si="74"/>
        <v>E43248</v>
      </c>
      <c r="B1540" s="15" t="s">
        <v>3183</v>
      </c>
      <c r="C1540" s="15" t="s">
        <v>3184</v>
      </c>
      <c r="F1540" s="7" t="s">
        <v>15</v>
      </c>
      <c r="G1540" s="12" t="s">
        <v>5032</v>
      </c>
      <c r="H1540" s="12" t="str">
        <f>VLOOKUP($B1540,[1]Sheet1!$A:$G,5,0)</f>
        <v>pankaj.soni@redingtongroup.com</v>
      </c>
      <c r="I1540" s="12" t="str">
        <f>VLOOKUP($B1540,[1]Sheet1!$A:$G,7,0)</f>
        <v>jaswinder.singh@redingtongroup.com</v>
      </c>
      <c r="J1540" s="12" t="s">
        <v>82</v>
      </c>
      <c r="K1540" s="7"/>
      <c r="L1540" s="7"/>
      <c r="M1540" s="8"/>
      <c r="N1540" s="7" t="str">
        <f t="shared" si="72"/>
        <v>pankaj.soni@redingtongroup.com; jaswinder.singh@redingtongroup.com; nilesh.phirke@redingtongroup.com;christopher.joseph@redingtongroup.com</v>
      </c>
      <c r="O1540" s="7" t="str">
        <f t="shared" si="73"/>
        <v>E43248</v>
      </c>
      <c r="P1540" s="8" t="s">
        <v>5215</v>
      </c>
      <c r="Q1540" s="14">
        <f>VLOOKUP($B1540,[2]Sheet3!$G:$CZ,2,0)</f>
        <v>2400299462</v>
      </c>
      <c r="R1540" s="14">
        <f>VLOOKUP($B1540,[2]Sheet3!$G:$CZ,3,0)</f>
        <v>2400299622</v>
      </c>
      <c r="S1540" s="14">
        <f>VLOOKUP($B1540,[2]Sheet3!$G:$CZ,4,0)</f>
        <v>0</v>
      </c>
      <c r="T1540" s="14">
        <f>VLOOKUP($B1540,[2]Sheet3!$G:$CZ,5,0)</f>
        <v>0</v>
      </c>
      <c r="U1540" s="14">
        <f>VLOOKUP($B1540,[2]Sheet3!$G:$CZ,6,0)</f>
        <v>0</v>
      </c>
      <c r="V1540" s="14">
        <f>VLOOKUP($B1540,[2]Sheet3!$G:$CZ,7,0)</f>
        <v>0</v>
      </c>
      <c r="W1540" s="14">
        <f>VLOOKUP($B1540,[2]Sheet3!$G:$CZ,8,0)</f>
        <v>0</v>
      </c>
      <c r="X1540" s="14">
        <f>VLOOKUP($B1540,[2]Sheet3!$G:$CZ,9,0)</f>
        <v>0</v>
      </c>
      <c r="Y1540" s="14">
        <f>VLOOKUP($B1540,[2]Sheet3!$G:$CZ,10,0)</f>
        <v>0</v>
      </c>
      <c r="Z1540" s="14">
        <f>VLOOKUP($B1540,[2]Sheet3!$G:$CZ,11,0)</f>
        <v>0</v>
      </c>
      <c r="AA1540" s="14">
        <f>VLOOKUP($B1540,[2]Sheet3!$G:$CZ,12,0)</f>
        <v>0</v>
      </c>
      <c r="AB1540" s="14">
        <f>VLOOKUP($B1540,[2]Sheet3!$G:$CZ,13,0)</f>
        <v>0</v>
      </c>
      <c r="AC1540" s="14">
        <f>VLOOKUP($B1540,[2]Sheet3!$G:$CZ,14,0)</f>
        <v>0</v>
      </c>
      <c r="AD1540" s="14">
        <f>VLOOKUP($B1540,[2]Sheet3!$G:$CZ,15,0)</f>
        <v>0</v>
      </c>
      <c r="AE1540" s="14">
        <f>VLOOKUP($B1540,[2]Sheet3!$G:$CZ,16,0)</f>
        <v>0</v>
      </c>
      <c r="AF1540" s="14">
        <f>VLOOKUP($B1540,[2]Sheet3!$G:$CZ,17,0)</f>
        <v>0</v>
      </c>
      <c r="AG1540" s="14">
        <f>VLOOKUP($B1540,[2]Sheet3!$G:$CZ,18,0)</f>
        <v>0</v>
      </c>
      <c r="AH1540" s="14">
        <f>VLOOKUP($B1540,[2]Sheet3!$G:$CZ,19,0)</f>
        <v>0</v>
      </c>
      <c r="AI1540" s="14">
        <f>VLOOKUP($B1540,[2]Sheet3!$G:$CZ,20,0)</f>
        <v>0</v>
      </c>
      <c r="AJ1540" s="14">
        <f>VLOOKUP($B1540,[2]Sheet3!$G:$CZ,21,0)</f>
        <v>0</v>
      </c>
      <c r="AK1540" s="14">
        <f>VLOOKUP($B1540,[2]Sheet3!$G:$CZ,22,0)</f>
        <v>0</v>
      </c>
      <c r="AL1540" s="14">
        <f>VLOOKUP($B1540,[2]Sheet3!$G:$CZ,23,0)</f>
        <v>0</v>
      </c>
      <c r="AM1540" s="14">
        <f>VLOOKUP($B1540,[2]Sheet3!$G:$CZ,24,0)</f>
        <v>0</v>
      </c>
      <c r="AN1540" s="14">
        <f>VLOOKUP($B1540,[2]Sheet3!$G:$CZ,25,0)</f>
        <v>0</v>
      </c>
      <c r="AO1540" s="14">
        <f>VLOOKUP($B1540,[2]Sheet3!$G:$CZ,26,0)</f>
        <v>0</v>
      </c>
      <c r="AP1540" s="14">
        <f>VLOOKUP($B1540,[2]Sheet3!$G:$CZ,27,0)</f>
        <v>0</v>
      </c>
      <c r="AQ1540" s="14">
        <f>VLOOKUP($B1540,[2]Sheet3!$G:$CZ,28,0)</f>
        <v>0</v>
      </c>
      <c r="AR1540" s="14">
        <f>VLOOKUP($B1540,[2]Sheet3!$G:$CZ,29,0)</f>
        <v>0</v>
      </c>
      <c r="AS1540" s="14">
        <f>VLOOKUP($B1540,[2]Sheet3!$G:$CZ,30,0)</f>
        <v>0</v>
      </c>
      <c r="AT1540" s="14">
        <f>VLOOKUP($B1540,[2]Sheet3!$G:$CZ,31,0)</f>
        <v>0</v>
      </c>
      <c r="AU1540" s="14">
        <f>VLOOKUP($B1540,[2]Sheet3!$G:$CZ,32,0)</f>
        <v>0</v>
      </c>
      <c r="AV1540" s="14">
        <f>VLOOKUP($B1540,[2]Sheet3!$G:$CZ,33,0)</f>
        <v>0</v>
      </c>
      <c r="AW1540" s="14">
        <f>VLOOKUP($B1540,[2]Sheet3!$G:$CZ,34,0)</f>
        <v>0</v>
      </c>
      <c r="AX1540" s="14">
        <f>VLOOKUP($B1540,[2]Sheet3!$G:$CZ,35,0)</f>
        <v>0</v>
      </c>
      <c r="AY1540" s="14">
        <f>VLOOKUP($B1540,[2]Sheet3!$G:$CZ,36,0)</f>
        <v>0</v>
      </c>
      <c r="AZ1540" s="14">
        <f>VLOOKUP($B1540,[2]Sheet3!$G:$CZ,37,0)</f>
        <v>0</v>
      </c>
      <c r="BA1540" s="14">
        <f>VLOOKUP($B1540,[2]Sheet3!$G:$CZ,38,0)</f>
        <v>0</v>
      </c>
      <c r="BB1540" s="14">
        <f>VLOOKUP($B1540,[2]Sheet3!$G:$CZ,39,0)</f>
        <v>0</v>
      </c>
      <c r="BC1540" s="14">
        <f>VLOOKUP($B1540,[2]Sheet3!$G:$CZ,40,0)</f>
        <v>0</v>
      </c>
      <c r="BD1540" s="14">
        <f>VLOOKUP($B1540,[2]Sheet3!$G:$CZ,41,0)</f>
        <v>0</v>
      </c>
      <c r="BE1540" s="14">
        <f>VLOOKUP($B1540,[2]Sheet3!$G:$CZ,42,0)</f>
        <v>0</v>
      </c>
      <c r="BF1540" s="14">
        <f>VLOOKUP($B1540,[2]Sheet3!$G:$CZ,43,0)</f>
        <v>0</v>
      </c>
      <c r="BG1540" s="14">
        <f>VLOOKUP($B1540,[2]Sheet3!$G:$CZ,44,0)</f>
        <v>0</v>
      </c>
      <c r="BH1540" s="14">
        <f>VLOOKUP($B1540,[2]Sheet3!$G:$CZ,45,0)</f>
        <v>0</v>
      </c>
      <c r="BI1540" s="14">
        <f>VLOOKUP($B1540,[2]Sheet3!$G:$CZ,46,0)</f>
        <v>0</v>
      </c>
      <c r="BJ1540" s="14">
        <f>VLOOKUP($B1540,[2]Sheet3!$G:$CZ,47,0)</f>
        <v>0</v>
      </c>
      <c r="BK1540" s="14">
        <f>VLOOKUP($B1540,[2]Sheet3!$G:$CZ,48,0)</f>
        <v>0</v>
      </c>
      <c r="BL1540" s="14">
        <f>VLOOKUP($B1540,[2]Sheet3!$G:$CZ,49,0)</f>
        <v>0</v>
      </c>
      <c r="BM1540" s="14">
        <f>VLOOKUP($B1540,[2]Sheet3!$G:$CZ,50,0)</f>
        <v>0</v>
      </c>
      <c r="BN1540" s="14">
        <f>VLOOKUP($B1540,[2]Sheet3!$G:$CZ,51,0)</f>
        <v>0</v>
      </c>
      <c r="BO1540" s="14">
        <f>VLOOKUP($B1540,[2]Sheet3!$G:$CZ,52,0)</f>
        <v>0</v>
      </c>
      <c r="BP1540" s="14">
        <f>VLOOKUP($B1540,[2]Sheet3!$G:$CZ,53,0)</f>
        <v>0</v>
      </c>
      <c r="BQ1540" s="14">
        <f>VLOOKUP($B1540,[2]Sheet3!$G:$CZ,54,0)</f>
        <v>0</v>
      </c>
      <c r="BR1540" s="14">
        <f>VLOOKUP($B1540,[2]Sheet3!$G:$CZ,55,0)</f>
        <v>0</v>
      </c>
      <c r="BS1540" s="14">
        <f>VLOOKUP($B1540,[2]Sheet3!$G:$CZ,56,0)</f>
        <v>0</v>
      </c>
      <c r="BT1540" s="14">
        <f>VLOOKUP($B1540,[2]Sheet3!$G:$CZ,57,0)</f>
        <v>0</v>
      </c>
      <c r="BU1540" s="14">
        <f>VLOOKUP($B1540,[2]Sheet3!$G:$CZ,58,0)</f>
        <v>0</v>
      </c>
      <c r="BV1540" s="14">
        <f>VLOOKUP($B1540,[2]Sheet3!$G:$CZ,59,0)</f>
        <v>0</v>
      </c>
      <c r="BW1540" s="14">
        <f>VLOOKUP($B1540,[2]Sheet3!$G:$CZ,60,0)</f>
        <v>0</v>
      </c>
      <c r="BX1540" s="14">
        <f>VLOOKUP($B1540,[2]Sheet3!$G:$CZ,61,0)</f>
        <v>0</v>
      </c>
      <c r="BY1540" s="14">
        <f>VLOOKUP($B1540,[2]Sheet3!$G:$CZ,62,0)</f>
        <v>0</v>
      </c>
      <c r="BZ1540" s="14">
        <f>VLOOKUP($B1540,[2]Sheet3!$G:$CZ,63,0)</f>
        <v>0</v>
      </c>
      <c r="CA1540" s="14">
        <f>VLOOKUP($B1540,[2]Sheet3!$G:$CZ,64,0)</f>
        <v>0</v>
      </c>
      <c r="CB1540" s="14">
        <f>VLOOKUP($B1540,[2]Sheet3!$G:$CZ,65,0)</f>
        <v>0</v>
      </c>
      <c r="CC1540" s="14">
        <f>VLOOKUP($B1540,[2]Sheet3!$G:$CZ,66,0)</f>
        <v>0</v>
      </c>
      <c r="CD1540" s="14">
        <f>VLOOKUP($B1540,[2]Sheet3!$G:$CZ,67,0)</f>
        <v>0</v>
      </c>
      <c r="CE1540" s="14">
        <f>VLOOKUP($B1540,[2]Sheet3!$G:$CZ,68,0)</f>
        <v>0</v>
      </c>
      <c r="CF1540" s="14">
        <f>VLOOKUP($B1540,[2]Sheet3!$G:$CZ,69,0)</f>
        <v>0</v>
      </c>
      <c r="CG1540" s="14">
        <f>VLOOKUP($B1540,[2]Sheet3!$G:$CZ,70,0)</f>
        <v>0</v>
      </c>
      <c r="CH1540" s="14">
        <f>VLOOKUP($B1540,[2]Sheet3!$G:$CZ,71,0)</f>
        <v>0</v>
      </c>
      <c r="CI1540" s="14">
        <f>VLOOKUP($B1540,[2]Sheet3!$G:$CZ,72,0)</f>
        <v>0</v>
      </c>
      <c r="CJ1540" s="14">
        <f>VLOOKUP($B1540,[2]Sheet3!$G:$CZ,73,0)</f>
        <v>0</v>
      </c>
      <c r="CK1540" s="14">
        <f>VLOOKUP($B1540,[2]Sheet3!$G:$CZ,74,0)</f>
        <v>0</v>
      </c>
      <c r="CL1540" s="14">
        <f>VLOOKUP($B1540,[2]Sheet3!$G:$CZ,75,0)</f>
        <v>0</v>
      </c>
      <c r="CM1540" s="14">
        <f>VLOOKUP($B1540,[2]Sheet3!$G:$CZ,76,0)</f>
        <v>0</v>
      </c>
      <c r="CN1540" s="14">
        <f>VLOOKUP($B1540,[2]Sheet3!$G:$CZ,77,0)</f>
        <v>0</v>
      </c>
      <c r="CO1540" s="14">
        <f>VLOOKUP($B1540,[2]Sheet3!$G:$CZ,78,0)</f>
        <v>0</v>
      </c>
      <c r="CP1540" s="14">
        <f>VLOOKUP($B1540,[2]Sheet3!$G:$CZ,79,0)</f>
        <v>0</v>
      </c>
      <c r="CQ1540" s="14">
        <f>VLOOKUP($B1540,[2]Sheet3!$G:$CZ,80,0)</f>
        <v>0</v>
      </c>
      <c r="CR1540" s="14">
        <f>VLOOKUP($B1540,[2]Sheet3!$G:$CZ,81,0)</f>
        <v>0</v>
      </c>
      <c r="CS1540" s="14">
        <f>VLOOKUP($B1540,[2]Sheet3!$G:$CZ,82,0)</f>
        <v>0</v>
      </c>
      <c r="CT1540" s="14">
        <f>VLOOKUP($B1540,[2]Sheet3!$G:$CZ,83,0)</f>
        <v>0</v>
      </c>
      <c r="CU1540" s="14">
        <f>VLOOKUP($B1540,[2]Sheet3!$G:$CZ,84,0)</f>
        <v>0</v>
      </c>
      <c r="CV1540" s="14">
        <f>VLOOKUP($B1540,[2]Sheet3!$G:$CZ,85,0)</f>
        <v>0</v>
      </c>
      <c r="CW1540" s="14">
        <f>VLOOKUP($B1540,[2]Sheet3!$G:$CZ,86,0)</f>
        <v>0</v>
      </c>
      <c r="CX1540" s="14">
        <f>VLOOKUP($B1540,[2]Sheet3!$G:$CZ,87,0)</f>
        <v>0</v>
      </c>
      <c r="CY1540" s="14">
        <f>VLOOKUP($B1540,[2]Sheet3!$G:$CZ,88,0)</f>
        <v>0</v>
      </c>
      <c r="CZ1540" s="14">
        <f>VLOOKUP($B1540,[2]Sheet3!$G:$CZ,89,0)</f>
        <v>0</v>
      </c>
      <c r="DA1540" s="14">
        <f>VLOOKUP($B1540,[2]Sheet3!$G:$CZ,90,0)</f>
        <v>0</v>
      </c>
      <c r="DB1540" s="14">
        <f>VLOOKUP($B1540,[2]Sheet3!$G:$CZ,91,0)</f>
        <v>0</v>
      </c>
      <c r="DC1540" s="14">
        <f>VLOOKUP($B1540,[2]Sheet3!$G:$CZ,92,0)</f>
        <v>0</v>
      </c>
      <c r="DD1540" s="14">
        <f>VLOOKUP($B1540,[2]Sheet3!$G:$CZ,93,0)</f>
        <v>0</v>
      </c>
      <c r="DE1540" s="14">
        <f>VLOOKUP($B1540,[2]Sheet3!$G:$CZ,94,0)</f>
        <v>0</v>
      </c>
      <c r="DF1540" s="14">
        <f>VLOOKUP($B1540,[2]Sheet3!$G:$CZ,95,0)</f>
        <v>0</v>
      </c>
      <c r="DG1540" s="14">
        <f>VLOOKUP($B1540,[2]Sheet3!$G:$CZ,96,0)</f>
        <v>0</v>
      </c>
      <c r="DH1540" s="14">
        <f>VLOOKUP($B1540,[2]Sheet3!$G:$CZ,97,0)</f>
        <v>0</v>
      </c>
      <c r="DI1540" s="14">
        <f>VLOOKUP($B1540,[2]Sheet3!$G:$CZ,98,0)</f>
        <v>0</v>
      </c>
    </row>
    <row r="1541" spans="1:113" x14ac:dyDescent="0.3">
      <c r="A1541" s="9" t="str">
        <f t="shared" si="74"/>
        <v>E43241</v>
      </c>
      <c r="B1541" s="15" t="s">
        <v>3185</v>
      </c>
      <c r="C1541" s="15" t="s">
        <v>3186</v>
      </c>
      <c r="F1541" s="7" t="s">
        <v>15</v>
      </c>
      <c r="G1541" s="12" t="s">
        <v>5033</v>
      </c>
      <c r="H1541" s="12" t="str">
        <f>VLOOKUP($B1541,[1]Sheet1!$A:$G,5,0)</f>
        <v>pankaj.soni@redingtongroup.com</v>
      </c>
      <c r="I1541" s="12" t="str">
        <f>VLOOKUP($B1541,[1]Sheet1!$A:$G,7,0)</f>
        <v>jaswinder.singh@redingtongroup.com</v>
      </c>
      <c r="J1541" s="12" t="s">
        <v>82</v>
      </c>
      <c r="K1541" s="7"/>
      <c r="L1541" s="7"/>
      <c r="M1541" s="8"/>
      <c r="N1541" s="7" t="str">
        <f t="shared" si="72"/>
        <v>pankaj.soni@redingtongroup.com; jaswinder.singh@redingtongroup.com; nilesh.phirke@redingtongroup.com;christopher.joseph@redingtongroup.com</v>
      </c>
      <c r="O1541" s="7" t="str">
        <f t="shared" si="73"/>
        <v>E43241</v>
      </c>
      <c r="P1541" s="8" t="s">
        <v>5215</v>
      </c>
      <c r="Q1541" s="14">
        <f>VLOOKUP($B1541,[2]Sheet3!$G:$CZ,2,0)</f>
        <v>2400299251</v>
      </c>
      <c r="R1541" s="14">
        <f>VLOOKUP($B1541,[2]Sheet3!$G:$CZ,3,0)</f>
        <v>0</v>
      </c>
      <c r="S1541" s="14">
        <f>VLOOKUP($B1541,[2]Sheet3!$G:$CZ,4,0)</f>
        <v>0</v>
      </c>
      <c r="T1541" s="14">
        <f>VLOOKUP($B1541,[2]Sheet3!$G:$CZ,5,0)</f>
        <v>0</v>
      </c>
      <c r="U1541" s="14">
        <f>VLOOKUP($B1541,[2]Sheet3!$G:$CZ,6,0)</f>
        <v>0</v>
      </c>
      <c r="V1541" s="14">
        <f>VLOOKUP($B1541,[2]Sheet3!$G:$CZ,7,0)</f>
        <v>0</v>
      </c>
      <c r="W1541" s="14">
        <f>VLOOKUP($B1541,[2]Sheet3!$G:$CZ,8,0)</f>
        <v>0</v>
      </c>
      <c r="X1541" s="14">
        <f>VLOOKUP($B1541,[2]Sheet3!$G:$CZ,9,0)</f>
        <v>0</v>
      </c>
      <c r="Y1541" s="14">
        <f>VLOOKUP($B1541,[2]Sheet3!$G:$CZ,10,0)</f>
        <v>0</v>
      </c>
      <c r="Z1541" s="14">
        <f>VLOOKUP($B1541,[2]Sheet3!$G:$CZ,11,0)</f>
        <v>0</v>
      </c>
      <c r="AA1541" s="14">
        <f>VLOOKUP($B1541,[2]Sheet3!$G:$CZ,12,0)</f>
        <v>0</v>
      </c>
      <c r="AB1541" s="14">
        <f>VLOOKUP($B1541,[2]Sheet3!$G:$CZ,13,0)</f>
        <v>0</v>
      </c>
      <c r="AC1541" s="14">
        <f>VLOOKUP($B1541,[2]Sheet3!$G:$CZ,14,0)</f>
        <v>0</v>
      </c>
      <c r="AD1541" s="14">
        <f>VLOOKUP($B1541,[2]Sheet3!$G:$CZ,15,0)</f>
        <v>0</v>
      </c>
      <c r="AE1541" s="14">
        <f>VLOOKUP($B1541,[2]Sheet3!$G:$CZ,16,0)</f>
        <v>0</v>
      </c>
      <c r="AF1541" s="14">
        <f>VLOOKUP($B1541,[2]Sheet3!$G:$CZ,17,0)</f>
        <v>0</v>
      </c>
      <c r="AG1541" s="14">
        <f>VLOOKUP($B1541,[2]Sheet3!$G:$CZ,18,0)</f>
        <v>0</v>
      </c>
      <c r="AH1541" s="14">
        <f>VLOOKUP($B1541,[2]Sheet3!$G:$CZ,19,0)</f>
        <v>0</v>
      </c>
      <c r="AI1541" s="14">
        <f>VLOOKUP($B1541,[2]Sheet3!$G:$CZ,20,0)</f>
        <v>0</v>
      </c>
      <c r="AJ1541" s="14">
        <f>VLOOKUP($B1541,[2]Sheet3!$G:$CZ,21,0)</f>
        <v>0</v>
      </c>
      <c r="AK1541" s="14">
        <f>VLOOKUP($B1541,[2]Sheet3!$G:$CZ,22,0)</f>
        <v>0</v>
      </c>
      <c r="AL1541" s="14">
        <f>VLOOKUP($B1541,[2]Sheet3!$G:$CZ,23,0)</f>
        <v>0</v>
      </c>
      <c r="AM1541" s="14">
        <f>VLOOKUP($B1541,[2]Sheet3!$G:$CZ,24,0)</f>
        <v>0</v>
      </c>
      <c r="AN1541" s="14">
        <f>VLOOKUP($B1541,[2]Sheet3!$G:$CZ,25,0)</f>
        <v>0</v>
      </c>
      <c r="AO1541" s="14">
        <f>VLOOKUP($B1541,[2]Sheet3!$G:$CZ,26,0)</f>
        <v>0</v>
      </c>
      <c r="AP1541" s="14">
        <f>VLOOKUP($B1541,[2]Sheet3!$G:$CZ,27,0)</f>
        <v>0</v>
      </c>
      <c r="AQ1541" s="14">
        <f>VLOOKUP($B1541,[2]Sheet3!$G:$CZ,28,0)</f>
        <v>0</v>
      </c>
      <c r="AR1541" s="14">
        <f>VLOOKUP($B1541,[2]Sheet3!$G:$CZ,29,0)</f>
        <v>0</v>
      </c>
      <c r="AS1541" s="14">
        <f>VLOOKUP($B1541,[2]Sheet3!$G:$CZ,30,0)</f>
        <v>0</v>
      </c>
      <c r="AT1541" s="14">
        <f>VLOOKUP($B1541,[2]Sheet3!$G:$CZ,31,0)</f>
        <v>0</v>
      </c>
      <c r="AU1541" s="14">
        <f>VLOOKUP($B1541,[2]Sheet3!$G:$CZ,32,0)</f>
        <v>0</v>
      </c>
      <c r="AV1541" s="14">
        <f>VLOOKUP($B1541,[2]Sheet3!$G:$CZ,33,0)</f>
        <v>0</v>
      </c>
      <c r="AW1541" s="14">
        <f>VLOOKUP($B1541,[2]Sheet3!$G:$CZ,34,0)</f>
        <v>0</v>
      </c>
      <c r="AX1541" s="14">
        <f>VLOOKUP($B1541,[2]Sheet3!$G:$CZ,35,0)</f>
        <v>0</v>
      </c>
      <c r="AY1541" s="14">
        <f>VLOOKUP($B1541,[2]Sheet3!$G:$CZ,36,0)</f>
        <v>0</v>
      </c>
      <c r="AZ1541" s="14">
        <f>VLOOKUP($B1541,[2]Sheet3!$G:$CZ,37,0)</f>
        <v>0</v>
      </c>
      <c r="BA1541" s="14">
        <f>VLOOKUP($B1541,[2]Sheet3!$G:$CZ,38,0)</f>
        <v>0</v>
      </c>
      <c r="BB1541" s="14">
        <f>VLOOKUP($B1541,[2]Sheet3!$G:$CZ,39,0)</f>
        <v>0</v>
      </c>
      <c r="BC1541" s="14">
        <f>VLOOKUP($B1541,[2]Sheet3!$G:$CZ,40,0)</f>
        <v>0</v>
      </c>
      <c r="BD1541" s="14">
        <f>VLOOKUP($B1541,[2]Sheet3!$G:$CZ,41,0)</f>
        <v>0</v>
      </c>
      <c r="BE1541" s="14">
        <f>VLOOKUP($B1541,[2]Sheet3!$G:$CZ,42,0)</f>
        <v>0</v>
      </c>
      <c r="BF1541" s="14">
        <f>VLOOKUP($B1541,[2]Sheet3!$G:$CZ,43,0)</f>
        <v>0</v>
      </c>
      <c r="BG1541" s="14">
        <f>VLOOKUP($B1541,[2]Sheet3!$G:$CZ,44,0)</f>
        <v>0</v>
      </c>
      <c r="BH1541" s="14">
        <f>VLOOKUP($B1541,[2]Sheet3!$G:$CZ,45,0)</f>
        <v>0</v>
      </c>
      <c r="BI1541" s="14">
        <f>VLOOKUP($B1541,[2]Sheet3!$G:$CZ,46,0)</f>
        <v>0</v>
      </c>
      <c r="BJ1541" s="14">
        <f>VLOOKUP($B1541,[2]Sheet3!$G:$CZ,47,0)</f>
        <v>0</v>
      </c>
      <c r="BK1541" s="14">
        <f>VLOOKUP($B1541,[2]Sheet3!$G:$CZ,48,0)</f>
        <v>0</v>
      </c>
      <c r="BL1541" s="14">
        <f>VLOOKUP($B1541,[2]Sheet3!$G:$CZ,49,0)</f>
        <v>0</v>
      </c>
      <c r="BM1541" s="14">
        <f>VLOOKUP($B1541,[2]Sheet3!$G:$CZ,50,0)</f>
        <v>0</v>
      </c>
      <c r="BN1541" s="14">
        <f>VLOOKUP($B1541,[2]Sheet3!$G:$CZ,51,0)</f>
        <v>0</v>
      </c>
      <c r="BO1541" s="14">
        <f>VLOOKUP($B1541,[2]Sheet3!$G:$CZ,52,0)</f>
        <v>0</v>
      </c>
      <c r="BP1541" s="14">
        <f>VLOOKUP($B1541,[2]Sheet3!$G:$CZ,53,0)</f>
        <v>0</v>
      </c>
      <c r="BQ1541" s="14">
        <f>VLOOKUP($B1541,[2]Sheet3!$G:$CZ,54,0)</f>
        <v>0</v>
      </c>
      <c r="BR1541" s="14">
        <f>VLOOKUP($B1541,[2]Sheet3!$G:$CZ,55,0)</f>
        <v>0</v>
      </c>
      <c r="BS1541" s="14">
        <f>VLOOKUP($B1541,[2]Sheet3!$G:$CZ,56,0)</f>
        <v>0</v>
      </c>
      <c r="BT1541" s="14">
        <f>VLOOKUP($B1541,[2]Sheet3!$G:$CZ,57,0)</f>
        <v>0</v>
      </c>
      <c r="BU1541" s="14">
        <f>VLOOKUP($B1541,[2]Sheet3!$G:$CZ,58,0)</f>
        <v>0</v>
      </c>
      <c r="BV1541" s="14">
        <f>VLOOKUP($B1541,[2]Sheet3!$G:$CZ,59,0)</f>
        <v>0</v>
      </c>
      <c r="BW1541" s="14">
        <f>VLOOKUP($B1541,[2]Sheet3!$G:$CZ,60,0)</f>
        <v>0</v>
      </c>
      <c r="BX1541" s="14">
        <f>VLOOKUP($B1541,[2]Sheet3!$G:$CZ,61,0)</f>
        <v>0</v>
      </c>
      <c r="BY1541" s="14">
        <f>VLOOKUP($B1541,[2]Sheet3!$G:$CZ,62,0)</f>
        <v>0</v>
      </c>
      <c r="BZ1541" s="14">
        <f>VLOOKUP($B1541,[2]Sheet3!$G:$CZ,63,0)</f>
        <v>0</v>
      </c>
      <c r="CA1541" s="14">
        <f>VLOOKUP($B1541,[2]Sheet3!$G:$CZ,64,0)</f>
        <v>0</v>
      </c>
      <c r="CB1541" s="14">
        <f>VLOOKUP($B1541,[2]Sheet3!$G:$CZ,65,0)</f>
        <v>0</v>
      </c>
      <c r="CC1541" s="14">
        <f>VLOOKUP($B1541,[2]Sheet3!$G:$CZ,66,0)</f>
        <v>0</v>
      </c>
      <c r="CD1541" s="14">
        <f>VLOOKUP($B1541,[2]Sheet3!$G:$CZ,67,0)</f>
        <v>0</v>
      </c>
      <c r="CE1541" s="14">
        <f>VLOOKUP($B1541,[2]Sheet3!$G:$CZ,68,0)</f>
        <v>0</v>
      </c>
      <c r="CF1541" s="14">
        <f>VLOOKUP($B1541,[2]Sheet3!$G:$CZ,69,0)</f>
        <v>0</v>
      </c>
      <c r="CG1541" s="14">
        <f>VLOOKUP($B1541,[2]Sheet3!$G:$CZ,70,0)</f>
        <v>0</v>
      </c>
      <c r="CH1541" s="14">
        <f>VLOOKUP($B1541,[2]Sheet3!$G:$CZ,71,0)</f>
        <v>0</v>
      </c>
      <c r="CI1541" s="14">
        <f>VLOOKUP($B1541,[2]Sheet3!$G:$CZ,72,0)</f>
        <v>0</v>
      </c>
      <c r="CJ1541" s="14">
        <f>VLOOKUP($B1541,[2]Sheet3!$G:$CZ,73,0)</f>
        <v>0</v>
      </c>
      <c r="CK1541" s="14">
        <f>VLOOKUP($B1541,[2]Sheet3!$G:$CZ,74,0)</f>
        <v>0</v>
      </c>
      <c r="CL1541" s="14">
        <f>VLOOKUP($B1541,[2]Sheet3!$G:$CZ,75,0)</f>
        <v>0</v>
      </c>
      <c r="CM1541" s="14">
        <f>VLOOKUP($B1541,[2]Sheet3!$G:$CZ,76,0)</f>
        <v>0</v>
      </c>
      <c r="CN1541" s="14">
        <f>VLOOKUP($B1541,[2]Sheet3!$G:$CZ,77,0)</f>
        <v>0</v>
      </c>
      <c r="CO1541" s="14">
        <f>VLOOKUP($B1541,[2]Sheet3!$G:$CZ,78,0)</f>
        <v>0</v>
      </c>
      <c r="CP1541" s="14">
        <f>VLOOKUP($B1541,[2]Sheet3!$G:$CZ,79,0)</f>
        <v>0</v>
      </c>
      <c r="CQ1541" s="14">
        <f>VLOOKUP($B1541,[2]Sheet3!$G:$CZ,80,0)</f>
        <v>0</v>
      </c>
      <c r="CR1541" s="14">
        <f>VLOOKUP($B1541,[2]Sheet3!$G:$CZ,81,0)</f>
        <v>0</v>
      </c>
      <c r="CS1541" s="14">
        <f>VLOOKUP($B1541,[2]Sheet3!$G:$CZ,82,0)</f>
        <v>0</v>
      </c>
      <c r="CT1541" s="14">
        <f>VLOOKUP($B1541,[2]Sheet3!$G:$CZ,83,0)</f>
        <v>0</v>
      </c>
      <c r="CU1541" s="14">
        <f>VLOOKUP($B1541,[2]Sheet3!$G:$CZ,84,0)</f>
        <v>0</v>
      </c>
      <c r="CV1541" s="14">
        <f>VLOOKUP($B1541,[2]Sheet3!$G:$CZ,85,0)</f>
        <v>0</v>
      </c>
      <c r="CW1541" s="14">
        <f>VLOOKUP($B1541,[2]Sheet3!$G:$CZ,86,0)</f>
        <v>0</v>
      </c>
      <c r="CX1541" s="14">
        <f>VLOOKUP($B1541,[2]Sheet3!$G:$CZ,87,0)</f>
        <v>0</v>
      </c>
      <c r="CY1541" s="14">
        <f>VLOOKUP($B1541,[2]Sheet3!$G:$CZ,88,0)</f>
        <v>0</v>
      </c>
      <c r="CZ1541" s="14">
        <f>VLOOKUP($B1541,[2]Sheet3!$G:$CZ,89,0)</f>
        <v>0</v>
      </c>
      <c r="DA1541" s="14">
        <f>VLOOKUP($B1541,[2]Sheet3!$G:$CZ,90,0)</f>
        <v>0</v>
      </c>
      <c r="DB1541" s="14">
        <f>VLOOKUP($B1541,[2]Sheet3!$G:$CZ,91,0)</f>
        <v>0</v>
      </c>
      <c r="DC1541" s="14">
        <f>VLOOKUP($B1541,[2]Sheet3!$G:$CZ,92,0)</f>
        <v>0</v>
      </c>
      <c r="DD1541" s="14">
        <f>VLOOKUP($B1541,[2]Sheet3!$G:$CZ,93,0)</f>
        <v>0</v>
      </c>
      <c r="DE1541" s="14">
        <f>VLOOKUP($B1541,[2]Sheet3!$G:$CZ,94,0)</f>
        <v>0</v>
      </c>
      <c r="DF1541" s="14">
        <f>VLOOKUP($B1541,[2]Sheet3!$G:$CZ,95,0)</f>
        <v>0</v>
      </c>
      <c r="DG1541" s="14">
        <f>VLOOKUP($B1541,[2]Sheet3!$G:$CZ,96,0)</f>
        <v>0</v>
      </c>
      <c r="DH1541" s="14">
        <f>VLOOKUP($B1541,[2]Sheet3!$G:$CZ,97,0)</f>
        <v>0</v>
      </c>
      <c r="DI1541" s="14">
        <f>VLOOKUP($B1541,[2]Sheet3!$G:$CZ,98,0)</f>
        <v>0</v>
      </c>
    </row>
    <row r="1542" spans="1:113" x14ac:dyDescent="0.3">
      <c r="A1542" s="9" t="str">
        <f t="shared" si="74"/>
        <v>E53324</v>
      </c>
      <c r="B1542" s="15" t="s">
        <v>157</v>
      </c>
      <c r="C1542" s="15" t="s">
        <v>158</v>
      </c>
      <c r="F1542" s="7" t="s">
        <v>15</v>
      </c>
      <c r="G1542" s="12" t="s">
        <v>5034</v>
      </c>
      <c r="H1542" s="12" t="str">
        <f>VLOOKUP($B1542,[1]Sheet1!$A:$G,5,0)</f>
        <v>faiyaz.khan@redingtongroup.com</v>
      </c>
      <c r="I1542" s="12" t="str">
        <f>VLOOKUP($B1542,[1]Sheet1!$A:$G,7,0)</f>
        <v>jaswinder.singh@redingtongroup.com</v>
      </c>
      <c r="J1542" s="12" t="s">
        <v>82</v>
      </c>
      <c r="K1542" s="7"/>
      <c r="L1542" s="7"/>
      <c r="M1542" s="8"/>
      <c r="N1542" s="7" t="str">
        <f t="shared" si="72"/>
        <v>faiyaz.khan@redingtongroup.com; jaswinder.singh@redingtongroup.com; nilesh.phirke@redingtongroup.com;christopher.joseph@redingtongroup.com</v>
      </c>
      <c r="O1542" s="7" t="str">
        <f t="shared" si="73"/>
        <v>E53324</v>
      </c>
      <c r="P1542" s="8" t="s">
        <v>5215</v>
      </c>
      <c r="Q1542" s="14">
        <f>VLOOKUP($B1542,[2]Sheet3!$G:$CZ,2,0)</f>
        <v>2400302020</v>
      </c>
      <c r="R1542" s="14">
        <f>VLOOKUP($B1542,[2]Sheet3!$G:$CZ,3,0)</f>
        <v>0</v>
      </c>
      <c r="S1542" s="14">
        <f>VLOOKUP($B1542,[2]Sheet3!$G:$CZ,4,0)</f>
        <v>0</v>
      </c>
      <c r="T1542" s="14">
        <f>VLOOKUP($B1542,[2]Sheet3!$G:$CZ,5,0)</f>
        <v>0</v>
      </c>
      <c r="U1542" s="14">
        <f>VLOOKUP($B1542,[2]Sheet3!$G:$CZ,6,0)</f>
        <v>0</v>
      </c>
      <c r="V1542" s="14">
        <f>VLOOKUP($B1542,[2]Sheet3!$G:$CZ,7,0)</f>
        <v>0</v>
      </c>
      <c r="W1542" s="14">
        <f>VLOOKUP($B1542,[2]Sheet3!$G:$CZ,8,0)</f>
        <v>0</v>
      </c>
      <c r="X1542" s="14">
        <f>VLOOKUP($B1542,[2]Sheet3!$G:$CZ,9,0)</f>
        <v>0</v>
      </c>
      <c r="Y1542" s="14">
        <f>VLOOKUP($B1542,[2]Sheet3!$G:$CZ,10,0)</f>
        <v>0</v>
      </c>
      <c r="Z1542" s="14">
        <f>VLOOKUP($B1542,[2]Sheet3!$G:$CZ,11,0)</f>
        <v>0</v>
      </c>
      <c r="AA1542" s="14">
        <f>VLOOKUP($B1542,[2]Sheet3!$G:$CZ,12,0)</f>
        <v>0</v>
      </c>
      <c r="AB1542" s="14">
        <f>VLOOKUP($B1542,[2]Sheet3!$G:$CZ,13,0)</f>
        <v>0</v>
      </c>
      <c r="AC1542" s="14">
        <f>VLOOKUP($B1542,[2]Sheet3!$G:$CZ,14,0)</f>
        <v>0</v>
      </c>
      <c r="AD1542" s="14">
        <f>VLOOKUP($B1542,[2]Sheet3!$G:$CZ,15,0)</f>
        <v>0</v>
      </c>
      <c r="AE1542" s="14">
        <f>VLOOKUP($B1542,[2]Sheet3!$G:$CZ,16,0)</f>
        <v>0</v>
      </c>
      <c r="AF1542" s="14">
        <f>VLOOKUP($B1542,[2]Sheet3!$G:$CZ,17,0)</f>
        <v>0</v>
      </c>
      <c r="AG1542" s="14">
        <f>VLOOKUP($B1542,[2]Sheet3!$G:$CZ,18,0)</f>
        <v>0</v>
      </c>
      <c r="AH1542" s="14">
        <f>VLOOKUP($B1542,[2]Sheet3!$G:$CZ,19,0)</f>
        <v>0</v>
      </c>
      <c r="AI1542" s="14">
        <f>VLOOKUP($B1542,[2]Sheet3!$G:$CZ,20,0)</f>
        <v>0</v>
      </c>
      <c r="AJ1542" s="14">
        <f>VLOOKUP($B1542,[2]Sheet3!$G:$CZ,21,0)</f>
        <v>0</v>
      </c>
      <c r="AK1542" s="14">
        <f>VLOOKUP($B1542,[2]Sheet3!$G:$CZ,22,0)</f>
        <v>0</v>
      </c>
      <c r="AL1542" s="14">
        <f>VLOOKUP($B1542,[2]Sheet3!$G:$CZ,23,0)</f>
        <v>0</v>
      </c>
      <c r="AM1542" s="14">
        <f>VLOOKUP($B1542,[2]Sheet3!$G:$CZ,24,0)</f>
        <v>0</v>
      </c>
      <c r="AN1542" s="14">
        <f>VLOOKUP($B1542,[2]Sheet3!$G:$CZ,25,0)</f>
        <v>0</v>
      </c>
      <c r="AO1542" s="14">
        <f>VLOOKUP($B1542,[2]Sheet3!$G:$CZ,26,0)</f>
        <v>0</v>
      </c>
      <c r="AP1542" s="14">
        <f>VLOOKUP($B1542,[2]Sheet3!$G:$CZ,27,0)</f>
        <v>0</v>
      </c>
      <c r="AQ1542" s="14">
        <f>VLOOKUP($B1542,[2]Sheet3!$G:$CZ,28,0)</f>
        <v>0</v>
      </c>
      <c r="AR1542" s="14">
        <f>VLOOKUP($B1542,[2]Sheet3!$G:$CZ,29,0)</f>
        <v>0</v>
      </c>
      <c r="AS1542" s="14">
        <f>VLOOKUP($B1542,[2]Sheet3!$G:$CZ,30,0)</f>
        <v>0</v>
      </c>
      <c r="AT1542" s="14">
        <f>VLOOKUP($B1542,[2]Sheet3!$G:$CZ,31,0)</f>
        <v>0</v>
      </c>
      <c r="AU1542" s="14">
        <f>VLOOKUP($B1542,[2]Sheet3!$G:$CZ,32,0)</f>
        <v>0</v>
      </c>
      <c r="AV1542" s="14">
        <f>VLOOKUP($B1542,[2]Sheet3!$G:$CZ,33,0)</f>
        <v>0</v>
      </c>
      <c r="AW1542" s="14">
        <f>VLOOKUP($B1542,[2]Sheet3!$G:$CZ,34,0)</f>
        <v>0</v>
      </c>
      <c r="AX1542" s="14">
        <f>VLOOKUP($B1542,[2]Sheet3!$G:$CZ,35,0)</f>
        <v>0</v>
      </c>
      <c r="AY1542" s="14">
        <f>VLOOKUP($B1542,[2]Sheet3!$G:$CZ,36,0)</f>
        <v>0</v>
      </c>
      <c r="AZ1542" s="14">
        <f>VLOOKUP($B1542,[2]Sheet3!$G:$CZ,37,0)</f>
        <v>0</v>
      </c>
      <c r="BA1542" s="14">
        <f>VLOOKUP($B1542,[2]Sheet3!$G:$CZ,38,0)</f>
        <v>0</v>
      </c>
      <c r="BB1542" s="14">
        <f>VLOOKUP($B1542,[2]Sheet3!$G:$CZ,39,0)</f>
        <v>0</v>
      </c>
      <c r="BC1542" s="14">
        <f>VLOOKUP($B1542,[2]Sheet3!$G:$CZ,40,0)</f>
        <v>0</v>
      </c>
      <c r="BD1542" s="14">
        <f>VLOOKUP($B1542,[2]Sheet3!$G:$CZ,41,0)</f>
        <v>0</v>
      </c>
      <c r="BE1542" s="14">
        <f>VLOOKUP($B1542,[2]Sheet3!$G:$CZ,42,0)</f>
        <v>0</v>
      </c>
      <c r="BF1542" s="14">
        <f>VLOOKUP($B1542,[2]Sheet3!$G:$CZ,43,0)</f>
        <v>0</v>
      </c>
      <c r="BG1542" s="14">
        <f>VLOOKUP($B1542,[2]Sheet3!$G:$CZ,44,0)</f>
        <v>0</v>
      </c>
      <c r="BH1542" s="14">
        <f>VLOOKUP($B1542,[2]Sheet3!$G:$CZ,45,0)</f>
        <v>0</v>
      </c>
      <c r="BI1542" s="14">
        <f>VLOOKUP($B1542,[2]Sheet3!$G:$CZ,46,0)</f>
        <v>0</v>
      </c>
      <c r="BJ1542" s="14">
        <f>VLOOKUP($B1542,[2]Sheet3!$G:$CZ,47,0)</f>
        <v>0</v>
      </c>
      <c r="BK1542" s="14">
        <f>VLOOKUP($B1542,[2]Sheet3!$G:$CZ,48,0)</f>
        <v>0</v>
      </c>
      <c r="BL1542" s="14">
        <f>VLOOKUP($B1542,[2]Sheet3!$G:$CZ,49,0)</f>
        <v>0</v>
      </c>
      <c r="BM1542" s="14">
        <f>VLOOKUP($B1542,[2]Sheet3!$G:$CZ,50,0)</f>
        <v>0</v>
      </c>
      <c r="BN1542" s="14">
        <f>VLOOKUP($B1542,[2]Sheet3!$G:$CZ,51,0)</f>
        <v>0</v>
      </c>
      <c r="BO1542" s="14">
        <f>VLOOKUP($B1542,[2]Sheet3!$G:$CZ,52,0)</f>
        <v>0</v>
      </c>
      <c r="BP1542" s="14">
        <f>VLOOKUP($B1542,[2]Sheet3!$G:$CZ,53,0)</f>
        <v>0</v>
      </c>
      <c r="BQ1542" s="14">
        <f>VLOOKUP($B1542,[2]Sheet3!$G:$CZ,54,0)</f>
        <v>0</v>
      </c>
      <c r="BR1542" s="14">
        <f>VLOOKUP($B1542,[2]Sheet3!$G:$CZ,55,0)</f>
        <v>0</v>
      </c>
      <c r="BS1542" s="14">
        <f>VLOOKUP($B1542,[2]Sheet3!$G:$CZ,56,0)</f>
        <v>0</v>
      </c>
      <c r="BT1542" s="14">
        <f>VLOOKUP($B1542,[2]Sheet3!$G:$CZ,57,0)</f>
        <v>0</v>
      </c>
      <c r="BU1542" s="14">
        <f>VLOOKUP($B1542,[2]Sheet3!$G:$CZ,58,0)</f>
        <v>0</v>
      </c>
      <c r="BV1542" s="14">
        <f>VLOOKUP($B1542,[2]Sheet3!$G:$CZ,59,0)</f>
        <v>0</v>
      </c>
      <c r="BW1542" s="14">
        <f>VLOOKUP($B1542,[2]Sheet3!$G:$CZ,60,0)</f>
        <v>0</v>
      </c>
      <c r="BX1542" s="14">
        <f>VLOOKUP($B1542,[2]Sheet3!$G:$CZ,61,0)</f>
        <v>0</v>
      </c>
      <c r="BY1542" s="14">
        <f>VLOOKUP($B1542,[2]Sheet3!$G:$CZ,62,0)</f>
        <v>0</v>
      </c>
      <c r="BZ1542" s="14">
        <f>VLOOKUP($B1542,[2]Sheet3!$G:$CZ,63,0)</f>
        <v>0</v>
      </c>
      <c r="CA1542" s="14">
        <f>VLOOKUP($B1542,[2]Sheet3!$G:$CZ,64,0)</f>
        <v>0</v>
      </c>
      <c r="CB1542" s="14">
        <f>VLOOKUP($B1542,[2]Sheet3!$G:$CZ,65,0)</f>
        <v>0</v>
      </c>
      <c r="CC1542" s="14">
        <f>VLOOKUP($B1542,[2]Sheet3!$G:$CZ,66,0)</f>
        <v>0</v>
      </c>
      <c r="CD1542" s="14">
        <f>VLOOKUP($B1542,[2]Sheet3!$G:$CZ,67,0)</f>
        <v>0</v>
      </c>
      <c r="CE1542" s="14">
        <f>VLOOKUP($B1542,[2]Sheet3!$G:$CZ,68,0)</f>
        <v>0</v>
      </c>
      <c r="CF1542" s="14">
        <f>VLOOKUP($B1542,[2]Sheet3!$G:$CZ,69,0)</f>
        <v>0</v>
      </c>
      <c r="CG1542" s="14">
        <f>VLOOKUP($B1542,[2]Sheet3!$G:$CZ,70,0)</f>
        <v>0</v>
      </c>
      <c r="CH1542" s="14">
        <f>VLOOKUP($B1542,[2]Sheet3!$G:$CZ,71,0)</f>
        <v>0</v>
      </c>
      <c r="CI1542" s="14">
        <f>VLOOKUP($B1542,[2]Sheet3!$G:$CZ,72,0)</f>
        <v>0</v>
      </c>
      <c r="CJ1542" s="14">
        <f>VLOOKUP($B1542,[2]Sheet3!$G:$CZ,73,0)</f>
        <v>0</v>
      </c>
      <c r="CK1542" s="14">
        <f>VLOOKUP($B1542,[2]Sheet3!$G:$CZ,74,0)</f>
        <v>0</v>
      </c>
      <c r="CL1542" s="14">
        <f>VLOOKUP($B1542,[2]Sheet3!$G:$CZ,75,0)</f>
        <v>0</v>
      </c>
      <c r="CM1542" s="14">
        <f>VLOOKUP($B1542,[2]Sheet3!$G:$CZ,76,0)</f>
        <v>0</v>
      </c>
      <c r="CN1542" s="14">
        <f>VLOOKUP($B1542,[2]Sheet3!$G:$CZ,77,0)</f>
        <v>0</v>
      </c>
      <c r="CO1542" s="14">
        <f>VLOOKUP($B1542,[2]Sheet3!$G:$CZ,78,0)</f>
        <v>0</v>
      </c>
      <c r="CP1542" s="14">
        <f>VLOOKUP($B1542,[2]Sheet3!$G:$CZ,79,0)</f>
        <v>0</v>
      </c>
      <c r="CQ1542" s="14">
        <f>VLOOKUP($B1542,[2]Sheet3!$G:$CZ,80,0)</f>
        <v>0</v>
      </c>
      <c r="CR1542" s="14">
        <f>VLOOKUP($B1542,[2]Sheet3!$G:$CZ,81,0)</f>
        <v>0</v>
      </c>
      <c r="CS1542" s="14">
        <f>VLOOKUP($B1542,[2]Sheet3!$G:$CZ,82,0)</f>
        <v>0</v>
      </c>
      <c r="CT1542" s="14">
        <f>VLOOKUP($B1542,[2]Sheet3!$G:$CZ,83,0)</f>
        <v>0</v>
      </c>
      <c r="CU1542" s="14">
        <f>VLOOKUP($B1542,[2]Sheet3!$G:$CZ,84,0)</f>
        <v>0</v>
      </c>
      <c r="CV1542" s="14">
        <f>VLOOKUP($B1542,[2]Sheet3!$G:$CZ,85,0)</f>
        <v>0</v>
      </c>
      <c r="CW1542" s="14">
        <f>VLOOKUP($B1542,[2]Sheet3!$G:$CZ,86,0)</f>
        <v>0</v>
      </c>
      <c r="CX1542" s="14">
        <f>VLOOKUP($B1542,[2]Sheet3!$G:$CZ,87,0)</f>
        <v>0</v>
      </c>
      <c r="CY1542" s="14">
        <f>VLOOKUP($B1542,[2]Sheet3!$G:$CZ,88,0)</f>
        <v>0</v>
      </c>
      <c r="CZ1542" s="14">
        <f>VLOOKUP($B1542,[2]Sheet3!$G:$CZ,89,0)</f>
        <v>0</v>
      </c>
      <c r="DA1542" s="14">
        <f>VLOOKUP($B1542,[2]Sheet3!$G:$CZ,90,0)</f>
        <v>0</v>
      </c>
      <c r="DB1542" s="14">
        <f>VLOOKUP($B1542,[2]Sheet3!$G:$CZ,91,0)</f>
        <v>0</v>
      </c>
      <c r="DC1542" s="14">
        <f>VLOOKUP($B1542,[2]Sheet3!$G:$CZ,92,0)</f>
        <v>0</v>
      </c>
      <c r="DD1542" s="14">
        <f>VLOOKUP($B1542,[2]Sheet3!$G:$CZ,93,0)</f>
        <v>0</v>
      </c>
      <c r="DE1542" s="14">
        <f>VLOOKUP($B1542,[2]Sheet3!$G:$CZ,94,0)</f>
        <v>0</v>
      </c>
      <c r="DF1542" s="14">
        <f>VLOOKUP($B1542,[2]Sheet3!$G:$CZ,95,0)</f>
        <v>0</v>
      </c>
      <c r="DG1542" s="14">
        <f>VLOOKUP($B1542,[2]Sheet3!$G:$CZ,96,0)</f>
        <v>0</v>
      </c>
      <c r="DH1542" s="14">
        <f>VLOOKUP($B1542,[2]Sheet3!$G:$CZ,97,0)</f>
        <v>0</v>
      </c>
      <c r="DI1542" s="14">
        <f>VLOOKUP($B1542,[2]Sheet3!$G:$CZ,98,0)</f>
        <v>0</v>
      </c>
    </row>
    <row r="1543" spans="1:113" x14ac:dyDescent="0.3">
      <c r="A1543" s="9" t="str">
        <f t="shared" si="74"/>
        <v>NB3039</v>
      </c>
      <c r="B1543" s="15" t="s">
        <v>3187</v>
      </c>
      <c r="C1543" s="15" t="s">
        <v>3188</v>
      </c>
      <c r="F1543" s="7" t="s">
        <v>15</v>
      </c>
      <c r="G1543" s="12" t="s">
        <v>5035</v>
      </c>
      <c r="H1543" s="12" t="str">
        <f>VLOOKUP($B1543,[1]Sheet1!$A:$G,5,0)</f>
        <v>himanshu.anand@redingtongroup.com</v>
      </c>
      <c r="I1543" s="12" t="str">
        <f>VLOOKUP($B1543,[1]Sheet1!$A:$G,7,0)</f>
        <v>jitender.chopra@redingtongroup.com</v>
      </c>
      <c r="J1543" s="12" t="s">
        <v>82</v>
      </c>
      <c r="K1543" s="7"/>
      <c r="L1543" s="7"/>
      <c r="M1543" s="8"/>
      <c r="N1543" s="7" t="str">
        <f t="shared" si="72"/>
        <v>himanshu.anand@redingtongroup.com; jitender.chopra@redingtongroup.com; nilesh.phirke@redingtongroup.com;christopher.joseph@redingtongroup.com</v>
      </c>
      <c r="O1543" s="7" t="str">
        <f t="shared" si="73"/>
        <v>NB3039</v>
      </c>
      <c r="P1543" s="8" t="s">
        <v>5215</v>
      </c>
      <c r="Q1543" s="14">
        <f>VLOOKUP($B1543,[2]Sheet3!$G:$CZ,2,0)</f>
        <v>2400300948</v>
      </c>
      <c r="R1543" s="14">
        <f>VLOOKUP($B1543,[2]Sheet3!$G:$CZ,3,0)</f>
        <v>0</v>
      </c>
      <c r="S1543" s="14">
        <f>VLOOKUP($B1543,[2]Sheet3!$G:$CZ,4,0)</f>
        <v>0</v>
      </c>
      <c r="T1543" s="14">
        <f>VLOOKUP($B1543,[2]Sheet3!$G:$CZ,5,0)</f>
        <v>0</v>
      </c>
      <c r="U1543" s="14">
        <f>VLOOKUP($B1543,[2]Sheet3!$G:$CZ,6,0)</f>
        <v>0</v>
      </c>
      <c r="V1543" s="14">
        <f>VLOOKUP($B1543,[2]Sheet3!$G:$CZ,7,0)</f>
        <v>0</v>
      </c>
      <c r="W1543" s="14">
        <f>VLOOKUP($B1543,[2]Sheet3!$G:$CZ,8,0)</f>
        <v>0</v>
      </c>
      <c r="X1543" s="14">
        <f>VLOOKUP($B1543,[2]Sheet3!$G:$CZ,9,0)</f>
        <v>0</v>
      </c>
      <c r="Y1543" s="14">
        <f>VLOOKUP($B1543,[2]Sheet3!$G:$CZ,10,0)</f>
        <v>0</v>
      </c>
      <c r="Z1543" s="14">
        <f>VLOOKUP($B1543,[2]Sheet3!$G:$CZ,11,0)</f>
        <v>0</v>
      </c>
      <c r="AA1543" s="14">
        <f>VLOOKUP($B1543,[2]Sheet3!$G:$CZ,12,0)</f>
        <v>0</v>
      </c>
      <c r="AB1543" s="14">
        <f>VLOOKUP($B1543,[2]Sheet3!$G:$CZ,13,0)</f>
        <v>0</v>
      </c>
      <c r="AC1543" s="14">
        <f>VLOOKUP($B1543,[2]Sheet3!$G:$CZ,14,0)</f>
        <v>0</v>
      </c>
      <c r="AD1543" s="14">
        <f>VLOOKUP($B1543,[2]Sheet3!$G:$CZ,15,0)</f>
        <v>0</v>
      </c>
      <c r="AE1543" s="14">
        <f>VLOOKUP($B1543,[2]Sheet3!$G:$CZ,16,0)</f>
        <v>0</v>
      </c>
      <c r="AF1543" s="14">
        <f>VLOOKUP($B1543,[2]Sheet3!$G:$CZ,17,0)</f>
        <v>0</v>
      </c>
      <c r="AG1543" s="14">
        <f>VLOOKUP($B1543,[2]Sheet3!$G:$CZ,18,0)</f>
        <v>0</v>
      </c>
      <c r="AH1543" s="14">
        <f>VLOOKUP($B1543,[2]Sheet3!$G:$CZ,19,0)</f>
        <v>0</v>
      </c>
      <c r="AI1543" s="14">
        <f>VLOOKUP($B1543,[2]Sheet3!$G:$CZ,20,0)</f>
        <v>0</v>
      </c>
      <c r="AJ1543" s="14">
        <f>VLOOKUP($B1543,[2]Sheet3!$G:$CZ,21,0)</f>
        <v>0</v>
      </c>
      <c r="AK1543" s="14">
        <f>VLOOKUP($B1543,[2]Sheet3!$G:$CZ,22,0)</f>
        <v>0</v>
      </c>
      <c r="AL1543" s="14">
        <f>VLOOKUP($B1543,[2]Sheet3!$G:$CZ,23,0)</f>
        <v>0</v>
      </c>
      <c r="AM1543" s="14">
        <f>VLOOKUP($B1543,[2]Sheet3!$G:$CZ,24,0)</f>
        <v>0</v>
      </c>
      <c r="AN1543" s="14">
        <f>VLOOKUP($B1543,[2]Sheet3!$G:$CZ,25,0)</f>
        <v>0</v>
      </c>
      <c r="AO1543" s="14">
        <f>VLOOKUP($B1543,[2]Sheet3!$G:$CZ,26,0)</f>
        <v>0</v>
      </c>
      <c r="AP1543" s="14">
        <f>VLOOKUP($B1543,[2]Sheet3!$G:$CZ,27,0)</f>
        <v>0</v>
      </c>
      <c r="AQ1543" s="14">
        <f>VLOOKUP($B1543,[2]Sheet3!$G:$CZ,28,0)</f>
        <v>0</v>
      </c>
      <c r="AR1543" s="14">
        <f>VLOOKUP($B1543,[2]Sheet3!$G:$CZ,29,0)</f>
        <v>0</v>
      </c>
      <c r="AS1543" s="14">
        <f>VLOOKUP($B1543,[2]Sheet3!$G:$CZ,30,0)</f>
        <v>0</v>
      </c>
      <c r="AT1543" s="14">
        <f>VLOOKUP($B1543,[2]Sheet3!$G:$CZ,31,0)</f>
        <v>0</v>
      </c>
      <c r="AU1543" s="14">
        <f>VLOOKUP($B1543,[2]Sheet3!$G:$CZ,32,0)</f>
        <v>0</v>
      </c>
      <c r="AV1543" s="14">
        <f>VLOOKUP($B1543,[2]Sheet3!$G:$CZ,33,0)</f>
        <v>0</v>
      </c>
      <c r="AW1543" s="14">
        <f>VLOOKUP($B1543,[2]Sheet3!$G:$CZ,34,0)</f>
        <v>0</v>
      </c>
      <c r="AX1543" s="14">
        <f>VLOOKUP($B1543,[2]Sheet3!$G:$CZ,35,0)</f>
        <v>0</v>
      </c>
      <c r="AY1543" s="14">
        <f>VLOOKUP($B1543,[2]Sheet3!$G:$CZ,36,0)</f>
        <v>0</v>
      </c>
      <c r="AZ1543" s="14">
        <f>VLOOKUP($B1543,[2]Sheet3!$G:$CZ,37,0)</f>
        <v>0</v>
      </c>
      <c r="BA1543" s="14">
        <f>VLOOKUP($B1543,[2]Sheet3!$G:$CZ,38,0)</f>
        <v>0</v>
      </c>
      <c r="BB1543" s="14">
        <f>VLOOKUP($B1543,[2]Sheet3!$G:$CZ,39,0)</f>
        <v>0</v>
      </c>
      <c r="BC1543" s="14">
        <f>VLOOKUP($B1543,[2]Sheet3!$G:$CZ,40,0)</f>
        <v>0</v>
      </c>
      <c r="BD1543" s="14">
        <f>VLOOKUP($B1543,[2]Sheet3!$G:$CZ,41,0)</f>
        <v>0</v>
      </c>
      <c r="BE1543" s="14">
        <f>VLOOKUP($B1543,[2]Sheet3!$G:$CZ,42,0)</f>
        <v>0</v>
      </c>
      <c r="BF1543" s="14">
        <f>VLOOKUP($B1543,[2]Sheet3!$G:$CZ,43,0)</f>
        <v>0</v>
      </c>
      <c r="BG1543" s="14">
        <f>VLOOKUP($B1543,[2]Sheet3!$G:$CZ,44,0)</f>
        <v>0</v>
      </c>
      <c r="BH1543" s="14">
        <f>VLOOKUP($B1543,[2]Sheet3!$G:$CZ,45,0)</f>
        <v>0</v>
      </c>
      <c r="BI1543" s="14">
        <f>VLOOKUP($B1543,[2]Sheet3!$G:$CZ,46,0)</f>
        <v>0</v>
      </c>
      <c r="BJ1543" s="14">
        <f>VLOOKUP($B1543,[2]Sheet3!$G:$CZ,47,0)</f>
        <v>0</v>
      </c>
      <c r="BK1543" s="14">
        <f>VLOOKUP($B1543,[2]Sheet3!$G:$CZ,48,0)</f>
        <v>0</v>
      </c>
      <c r="BL1543" s="14">
        <f>VLOOKUP($B1543,[2]Sheet3!$G:$CZ,49,0)</f>
        <v>0</v>
      </c>
      <c r="BM1543" s="14">
        <f>VLOOKUP($B1543,[2]Sheet3!$G:$CZ,50,0)</f>
        <v>0</v>
      </c>
      <c r="BN1543" s="14">
        <f>VLOOKUP($B1543,[2]Sheet3!$G:$CZ,51,0)</f>
        <v>0</v>
      </c>
      <c r="BO1543" s="14">
        <f>VLOOKUP($B1543,[2]Sheet3!$G:$CZ,52,0)</f>
        <v>0</v>
      </c>
      <c r="BP1543" s="14">
        <f>VLOOKUP($B1543,[2]Sheet3!$G:$CZ,53,0)</f>
        <v>0</v>
      </c>
      <c r="BQ1543" s="14">
        <f>VLOOKUP($B1543,[2]Sheet3!$G:$CZ,54,0)</f>
        <v>0</v>
      </c>
      <c r="BR1543" s="14">
        <f>VLOOKUP($B1543,[2]Sheet3!$G:$CZ,55,0)</f>
        <v>0</v>
      </c>
      <c r="BS1543" s="14">
        <f>VLOOKUP($B1543,[2]Sheet3!$G:$CZ,56,0)</f>
        <v>0</v>
      </c>
      <c r="BT1543" s="14">
        <f>VLOOKUP($B1543,[2]Sheet3!$G:$CZ,57,0)</f>
        <v>0</v>
      </c>
      <c r="BU1543" s="14">
        <f>VLOOKUP($B1543,[2]Sheet3!$G:$CZ,58,0)</f>
        <v>0</v>
      </c>
      <c r="BV1543" s="14">
        <f>VLOOKUP($B1543,[2]Sheet3!$G:$CZ,59,0)</f>
        <v>0</v>
      </c>
      <c r="BW1543" s="14">
        <f>VLOOKUP($B1543,[2]Sheet3!$G:$CZ,60,0)</f>
        <v>0</v>
      </c>
      <c r="BX1543" s="14">
        <f>VLOOKUP($B1543,[2]Sheet3!$G:$CZ,61,0)</f>
        <v>0</v>
      </c>
      <c r="BY1543" s="14">
        <f>VLOOKUP($B1543,[2]Sheet3!$G:$CZ,62,0)</f>
        <v>0</v>
      </c>
      <c r="BZ1543" s="14">
        <f>VLOOKUP($B1543,[2]Sheet3!$G:$CZ,63,0)</f>
        <v>0</v>
      </c>
      <c r="CA1543" s="14">
        <f>VLOOKUP($B1543,[2]Sheet3!$G:$CZ,64,0)</f>
        <v>0</v>
      </c>
      <c r="CB1543" s="14">
        <f>VLOOKUP($B1543,[2]Sheet3!$G:$CZ,65,0)</f>
        <v>0</v>
      </c>
      <c r="CC1543" s="14">
        <f>VLOOKUP($B1543,[2]Sheet3!$G:$CZ,66,0)</f>
        <v>0</v>
      </c>
      <c r="CD1543" s="14">
        <f>VLOOKUP($B1543,[2]Sheet3!$G:$CZ,67,0)</f>
        <v>0</v>
      </c>
      <c r="CE1543" s="14">
        <f>VLOOKUP($B1543,[2]Sheet3!$G:$CZ,68,0)</f>
        <v>0</v>
      </c>
      <c r="CF1543" s="14">
        <f>VLOOKUP($B1543,[2]Sheet3!$G:$CZ,69,0)</f>
        <v>0</v>
      </c>
      <c r="CG1543" s="14">
        <f>VLOOKUP($B1543,[2]Sheet3!$G:$CZ,70,0)</f>
        <v>0</v>
      </c>
      <c r="CH1543" s="14">
        <f>VLOOKUP($B1543,[2]Sheet3!$G:$CZ,71,0)</f>
        <v>0</v>
      </c>
      <c r="CI1543" s="14">
        <f>VLOOKUP($B1543,[2]Sheet3!$G:$CZ,72,0)</f>
        <v>0</v>
      </c>
      <c r="CJ1543" s="14">
        <f>VLOOKUP($B1543,[2]Sheet3!$G:$CZ,73,0)</f>
        <v>0</v>
      </c>
      <c r="CK1543" s="14">
        <f>VLOOKUP($B1543,[2]Sheet3!$G:$CZ,74,0)</f>
        <v>0</v>
      </c>
      <c r="CL1543" s="14">
        <f>VLOOKUP($B1543,[2]Sheet3!$G:$CZ,75,0)</f>
        <v>0</v>
      </c>
      <c r="CM1543" s="14">
        <f>VLOOKUP($B1543,[2]Sheet3!$G:$CZ,76,0)</f>
        <v>0</v>
      </c>
      <c r="CN1543" s="14">
        <f>VLOOKUP($B1543,[2]Sheet3!$G:$CZ,77,0)</f>
        <v>0</v>
      </c>
      <c r="CO1543" s="14">
        <f>VLOOKUP($B1543,[2]Sheet3!$G:$CZ,78,0)</f>
        <v>0</v>
      </c>
      <c r="CP1543" s="14">
        <f>VLOOKUP($B1543,[2]Sheet3!$G:$CZ,79,0)</f>
        <v>0</v>
      </c>
      <c r="CQ1543" s="14">
        <f>VLOOKUP($B1543,[2]Sheet3!$G:$CZ,80,0)</f>
        <v>0</v>
      </c>
      <c r="CR1543" s="14">
        <f>VLOOKUP($B1543,[2]Sheet3!$G:$CZ,81,0)</f>
        <v>0</v>
      </c>
      <c r="CS1543" s="14">
        <f>VLOOKUP($B1543,[2]Sheet3!$G:$CZ,82,0)</f>
        <v>0</v>
      </c>
      <c r="CT1543" s="14">
        <f>VLOOKUP($B1543,[2]Sheet3!$G:$CZ,83,0)</f>
        <v>0</v>
      </c>
      <c r="CU1543" s="14">
        <f>VLOOKUP($B1543,[2]Sheet3!$G:$CZ,84,0)</f>
        <v>0</v>
      </c>
      <c r="CV1543" s="14">
        <f>VLOOKUP($B1543,[2]Sheet3!$G:$CZ,85,0)</f>
        <v>0</v>
      </c>
      <c r="CW1543" s="14">
        <f>VLOOKUP($B1543,[2]Sheet3!$G:$CZ,86,0)</f>
        <v>0</v>
      </c>
      <c r="CX1543" s="14">
        <f>VLOOKUP($B1543,[2]Sheet3!$G:$CZ,87,0)</f>
        <v>0</v>
      </c>
      <c r="CY1543" s="14">
        <f>VLOOKUP($B1543,[2]Sheet3!$G:$CZ,88,0)</f>
        <v>0</v>
      </c>
      <c r="CZ1543" s="14">
        <f>VLOOKUP($B1543,[2]Sheet3!$G:$CZ,89,0)</f>
        <v>0</v>
      </c>
      <c r="DA1543" s="14">
        <f>VLOOKUP($B1543,[2]Sheet3!$G:$CZ,90,0)</f>
        <v>0</v>
      </c>
      <c r="DB1543" s="14">
        <f>VLOOKUP($B1543,[2]Sheet3!$G:$CZ,91,0)</f>
        <v>0</v>
      </c>
      <c r="DC1543" s="14">
        <f>VLOOKUP($B1543,[2]Sheet3!$G:$CZ,92,0)</f>
        <v>0</v>
      </c>
      <c r="DD1543" s="14">
        <f>VLOOKUP($B1543,[2]Sheet3!$G:$CZ,93,0)</f>
        <v>0</v>
      </c>
      <c r="DE1543" s="14">
        <f>VLOOKUP($B1543,[2]Sheet3!$G:$CZ,94,0)</f>
        <v>0</v>
      </c>
      <c r="DF1543" s="14">
        <f>VLOOKUP($B1543,[2]Sheet3!$G:$CZ,95,0)</f>
        <v>0</v>
      </c>
      <c r="DG1543" s="14">
        <f>VLOOKUP($B1543,[2]Sheet3!$G:$CZ,96,0)</f>
        <v>0</v>
      </c>
      <c r="DH1543" s="14">
        <f>VLOOKUP($B1543,[2]Sheet3!$G:$CZ,97,0)</f>
        <v>0</v>
      </c>
      <c r="DI1543" s="14">
        <f>VLOOKUP($B1543,[2]Sheet3!$G:$CZ,98,0)</f>
        <v>0</v>
      </c>
    </row>
    <row r="1544" spans="1:113" x14ac:dyDescent="0.3">
      <c r="A1544" s="9" t="str">
        <f t="shared" si="74"/>
        <v>N83637</v>
      </c>
      <c r="B1544" s="15" t="s">
        <v>701</v>
      </c>
      <c r="C1544" s="15" t="s">
        <v>702</v>
      </c>
      <c r="F1544" s="7" t="s">
        <v>15</v>
      </c>
      <c r="G1544" s="12" t="s">
        <v>5036</v>
      </c>
      <c r="H1544" s="12" t="str">
        <f>VLOOKUP($B1544,[1]Sheet1!$A:$G,5,0)</f>
        <v>himanshu.anand@redingtongroup.com</v>
      </c>
      <c r="I1544" s="12" t="str">
        <f>VLOOKUP($B1544,[1]Sheet1!$A:$G,7,0)</f>
        <v>jitender.chopra@redingtongroup.com</v>
      </c>
      <c r="J1544" s="12" t="s">
        <v>82</v>
      </c>
      <c r="K1544" s="7"/>
      <c r="L1544" s="7"/>
      <c r="M1544" s="8"/>
      <c r="N1544" s="7" t="str">
        <f t="shared" si="72"/>
        <v>himanshu.anand@redingtongroup.com; jitender.chopra@redingtongroup.com; nilesh.phirke@redingtongroup.com;christopher.joseph@redingtongroup.com</v>
      </c>
      <c r="O1544" s="7" t="str">
        <f t="shared" si="73"/>
        <v>N83637</v>
      </c>
      <c r="P1544" s="8" t="s">
        <v>5215</v>
      </c>
      <c r="Q1544" s="14">
        <f>VLOOKUP($B1544,[2]Sheet3!$G:$CZ,2,0)</f>
        <v>2400303040</v>
      </c>
      <c r="R1544" s="14">
        <f>VLOOKUP($B1544,[2]Sheet3!$G:$CZ,3,0)</f>
        <v>2400308699</v>
      </c>
      <c r="S1544" s="14">
        <f>VLOOKUP($B1544,[2]Sheet3!$G:$CZ,4,0)</f>
        <v>2400299808</v>
      </c>
      <c r="T1544" s="14">
        <f>VLOOKUP($B1544,[2]Sheet3!$G:$CZ,5,0)</f>
        <v>0</v>
      </c>
      <c r="U1544" s="14">
        <f>VLOOKUP($B1544,[2]Sheet3!$G:$CZ,6,0)</f>
        <v>0</v>
      </c>
      <c r="V1544" s="14">
        <f>VLOOKUP($B1544,[2]Sheet3!$G:$CZ,7,0)</f>
        <v>0</v>
      </c>
      <c r="W1544" s="14">
        <f>VLOOKUP($B1544,[2]Sheet3!$G:$CZ,8,0)</f>
        <v>0</v>
      </c>
      <c r="X1544" s="14">
        <f>VLOOKUP($B1544,[2]Sheet3!$G:$CZ,9,0)</f>
        <v>0</v>
      </c>
      <c r="Y1544" s="14">
        <f>VLOOKUP($B1544,[2]Sheet3!$G:$CZ,10,0)</f>
        <v>0</v>
      </c>
      <c r="Z1544" s="14">
        <f>VLOOKUP($B1544,[2]Sheet3!$G:$CZ,11,0)</f>
        <v>0</v>
      </c>
      <c r="AA1544" s="14">
        <f>VLOOKUP($B1544,[2]Sheet3!$G:$CZ,12,0)</f>
        <v>0</v>
      </c>
      <c r="AB1544" s="14">
        <f>VLOOKUP($B1544,[2]Sheet3!$G:$CZ,13,0)</f>
        <v>0</v>
      </c>
      <c r="AC1544" s="14">
        <f>VLOOKUP($B1544,[2]Sheet3!$G:$CZ,14,0)</f>
        <v>0</v>
      </c>
      <c r="AD1544" s="14">
        <f>VLOOKUP($B1544,[2]Sheet3!$G:$CZ,15,0)</f>
        <v>0</v>
      </c>
      <c r="AE1544" s="14">
        <f>VLOOKUP($B1544,[2]Sheet3!$G:$CZ,16,0)</f>
        <v>0</v>
      </c>
      <c r="AF1544" s="14">
        <f>VLOOKUP($B1544,[2]Sheet3!$G:$CZ,17,0)</f>
        <v>0</v>
      </c>
      <c r="AG1544" s="14">
        <f>VLOOKUP($B1544,[2]Sheet3!$G:$CZ,18,0)</f>
        <v>0</v>
      </c>
      <c r="AH1544" s="14">
        <f>VLOOKUP($B1544,[2]Sheet3!$G:$CZ,19,0)</f>
        <v>0</v>
      </c>
      <c r="AI1544" s="14">
        <f>VLOOKUP($B1544,[2]Sheet3!$G:$CZ,20,0)</f>
        <v>0</v>
      </c>
      <c r="AJ1544" s="14">
        <f>VLOOKUP($B1544,[2]Sheet3!$G:$CZ,21,0)</f>
        <v>0</v>
      </c>
      <c r="AK1544" s="14">
        <f>VLOOKUP($B1544,[2]Sheet3!$G:$CZ,22,0)</f>
        <v>0</v>
      </c>
      <c r="AL1544" s="14">
        <f>VLOOKUP($B1544,[2]Sheet3!$G:$CZ,23,0)</f>
        <v>0</v>
      </c>
      <c r="AM1544" s="14">
        <f>VLOOKUP($B1544,[2]Sheet3!$G:$CZ,24,0)</f>
        <v>0</v>
      </c>
      <c r="AN1544" s="14">
        <f>VLOOKUP($B1544,[2]Sheet3!$G:$CZ,25,0)</f>
        <v>0</v>
      </c>
      <c r="AO1544" s="14">
        <f>VLOOKUP($B1544,[2]Sheet3!$G:$CZ,26,0)</f>
        <v>0</v>
      </c>
      <c r="AP1544" s="14">
        <f>VLOOKUP($B1544,[2]Sheet3!$G:$CZ,27,0)</f>
        <v>0</v>
      </c>
      <c r="AQ1544" s="14">
        <f>VLOOKUP($B1544,[2]Sheet3!$G:$CZ,28,0)</f>
        <v>0</v>
      </c>
      <c r="AR1544" s="14">
        <f>VLOOKUP($B1544,[2]Sheet3!$G:$CZ,29,0)</f>
        <v>0</v>
      </c>
      <c r="AS1544" s="14">
        <f>VLOOKUP($B1544,[2]Sheet3!$G:$CZ,30,0)</f>
        <v>0</v>
      </c>
      <c r="AT1544" s="14">
        <f>VLOOKUP($B1544,[2]Sheet3!$G:$CZ,31,0)</f>
        <v>0</v>
      </c>
      <c r="AU1544" s="14">
        <f>VLOOKUP($B1544,[2]Sheet3!$G:$CZ,32,0)</f>
        <v>0</v>
      </c>
      <c r="AV1544" s="14">
        <f>VLOOKUP($B1544,[2]Sheet3!$G:$CZ,33,0)</f>
        <v>0</v>
      </c>
      <c r="AW1544" s="14">
        <f>VLOOKUP($B1544,[2]Sheet3!$G:$CZ,34,0)</f>
        <v>0</v>
      </c>
      <c r="AX1544" s="14">
        <f>VLOOKUP($B1544,[2]Sheet3!$G:$CZ,35,0)</f>
        <v>0</v>
      </c>
      <c r="AY1544" s="14">
        <f>VLOOKUP($B1544,[2]Sheet3!$G:$CZ,36,0)</f>
        <v>0</v>
      </c>
      <c r="AZ1544" s="14">
        <f>VLOOKUP($B1544,[2]Sheet3!$G:$CZ,37,0)</f>
        <v>0</v>
      </c>
      <c r="BA1544" s="14">
        <f>VLOOKUP($B1544,[2]Sheet3!$G:$CZ,38,0)</f>
        <v>0</v>
      </c>
      <c r="BB1544" s="14">
        <f>VLOOKUP($B1544,[2]Sheet3!$G:$CZ,39,0)</f>
        <v>0</v>
      </c>
      <c r="BC1544" s="14">
        <f>VLOOKUP($B1544,[2]Sheet3!$G:$CZ,40,0)</f>
        <v>0</v>
      </c>
      <c r="BD1544" s="14">
        <f>VLOOKUP($B1544,[2]Sheet3!$G:$CZ,41,0)</f>
        <v>0</v>
      </c>
      <c r="BE1544" s="14">
        <f>VLOOKUP($B1544,[2]Sheet3!$G:$CZ,42,0)</f>
        <v>0</v>
      </c>
      <c r="BF1544" s="14">
        <f>VLOOKUP($B1544,[2]Sheet3!$G:$CZ,43,0)</f>
        <v>0</v>
      </c>
      <c r="BG1544" s="14">
        <f>VLOOKUP($B1544,[2]Sheet3!$G:$CZ,44,0)</f>
        <v>0</v>
      </c>
      <c r="BH1544" s="14">
        <f>VLOOKUP($B1544,[2]Sheet3!$G:$CZ,45,0)</f>
        <v>0</v>
      </c>
      <c r="BI1544" s="14">
        <f>VLOOKUP($B1544,[2]Sheet3!$G:$CZ,46,0)</f>
        <v>0</v>
      </c>
      <c r="BJ1544" s="14">
        <f>VLOOKUP($B1544,[2]Sheet3!$G:$CZ,47,0)</f>
        <v>0</v>
      </c>
      <c r="BK1544" s="14">
        <f>VLOOKUP($B1544,[2]Sheet3!$G:$CZ,48,0)</f>
        <v>0</v>
      </c>
      <c r="BL1544" s="14">
        <f>VLOOKUP($B1544,[2]Sheet3!$G:$CZ,49,0)</f>
        <v>0</v>
      </c>
      <c r="BM1544" s="14">
        <f>VLOOKUP($B1544,[2]Sheet3!$G:$CZ,50,0)</f>
        <v>0</v>
      </c>
      <c r="BN1544" s="14">
        <f>VLOOKUP($B1544,[2]Sheet3!$G:$CZ,51,0)</f>
        <v>0</v>
      </c>
      <c r="BO1544" s="14">
        <f>VLOOKUP($B1544,[2]Sheet3!$G:$CZ,52,0)</f>
        <v>0</v>
      </c>
      <c r="BP1544" s="14">
        <f>VLOOKUP($B1544,[2]Sheet3!$G:$CZ,53,0)</f>
        <v>0</v>
      </c>
      <c r="BQ1544" s="14">
        <f>VLOOKUP($B1544,[2]Sheet3!$G:$CZ,54,0)</f>
        <v>0</v>
      </c>
      <c r="BR1544" s="14">
        <f>VLOOKUP($B1544,[2]Sheet3!$G:$CZ,55,0)</f>
        <v>0</v>
      </c>
      <c r="BS1544" s="14">
        <f>VLOOKUP($B1544,[2]Sheet3!$G:$CZ,56,0)</f>
        <v>0</v>
      </c>
      <c r="BT1544" s="14">
        <f>VLOOKUP($B1544,[2]Sheet3!$G:$CZ,57,0)</f>
        <v>0</v>
      </c>
      <c r="BU1544" s="14">
        <f>VLOOKUP($B1544,[2]Sheet3!$G:$CZ,58,0)</f>
        <v>0</v>
      </c>
      <c r="BV1544" s="14">
        <f>VLOOKUP($B1544,[2]Sheet3!$G:$CZ,59,0)</f>
        <v>0</v>
      </c>
      <c r="BW1544" s="14">
        <f>VLOOKUP($B1544,[2]Sheet3!$G:$CZ,60,0)</f>
        <v>0</v>
      </c>
      <c r="BX1544" s="14">
        <f>VLOOKUP($B1544,[2]Sheet3!$G:$CZ,61,0)</f>
        <v>0</v>
      </c>
      <c r="BY1544" s="14">
        <f>VLOOKUP($B1544,[2]Sheet3!$G:$CZ,62,0)</f>
        <v>0</v>
      </c>
      <c r="BZ1544" s="14">
        <f>VLOOKUP($B1544,[2]Sheet3!$G:$CZ,63,0)</f>
        <v>0</v>
      </c>
      <c r="CA1544" s="14">
        <f>VLOOKUP($B1544,[2]Sheet3!$G:$CZ,64,0)</f>
        <v>0</v>
      </c>
      <c r="CB1544" s="14">
        <f>VLOOKUP($B1544,[2]Sheet3!$G:$CZ,65,0)</f>
        <v>0</v>
      </c>
      <c r="CC1544" s="14">
        <f>VLOOKUP($B1544,[2]Sheet3!$G:$CZ,66,0)</f>
        <v>0</v>
      </c>
      <c r="CD1544" s="14">
        <f>VLOOKUP($B1544,[2]Sheet3!$G:$CZ,67,0)</f>
        <v>0</v>
      </c>
      <c r="CE1544" s="14">
        <f>VLOOKUP($B1544,[2]Sheet3!$G:$CZ,68,0)</f>
        <v>0</v>
      </c>
      <c r="CF1544" s="14">
        <f>VLOOKUP($B1544,[2]Sheet3!$G:$CZ,69,0)</f>
        <v>0</v>
      </c>
      <c r="CG1544" s="14">
        <f>VLOOKUP($B1544,[2]Sheet3!$G:$CZ,70,0)</f>
        <v>0</v>
      </c>
      <c r="CH1544" s="14">
        <f>VLOOKUP($B1544,[2]Sheet3!$G:$CZ,71,0)</f>
        <v>0</v>
      </c>
      <c r="CI1544" s="14">
        <f>VLOOKUP($B1544,[2]Sheet3!$G:$CZ,72,0)</f>
        <v>0</v>
      </c>
      <c r="CJ1544" s="14">
        <f>VLOOKUP($B1544,[2]Sheet3!$G:$CZ,73,0)</f>
        <v>0</v>
      </c>
      <c r="CK1544" s="14">
        <f>VLOOKUP($B1544,[2]Sheet3!$G:$CZ,74,0)</f>
        <v>0</v>
      </c>
      <c r="CL1544" s="14">
        <f>VLOOKUP($B1544,[2]Sheet3!$G:$CZ,75,0)</f>
        <v>0</v>
      </c>
      <c r="CM1544" s="14">
        <f>VLOOKUP($B1544,[2]Sheet3!$G:$CZ,76,0)</f>
        <v>0</v>
      </c>
      <c r="CN1544" s="14">
        <f>VLOOKUP($B1544,[2]Sheet3!$G:$CZ,77,0)</f>
        <v>0</v>
      </c>
      <c r="CO1544" s="14">
        <f>VLOOKUP($B1544,[2]Sheet3!$G:$CZ,78,0)</f>
        <v>0</v>
      </c>
      <c r="CP1544" s="14">
        <f>VLOOKUP($B1544,[2]Sheet3!$G:$CZ,79,0)</f>
        <v>0</v>
      </c>
      <c r="CQ1544" s="14">
        <f>VLOOKUP($B1544,[2]Sheet3!$G:$CZ,80,0)</f>
        <v>0</v>
      </c>
      <c r="CR1544" s="14">
        <f>VLOOKUP($B1544,[2]Sheet3!$G:$CZ,81,0)</f>
        <v>0</v>
      </c>
      <c r="CS1544" s="14">
        <f>VLOOKUP($B1544,[2]Sheet3!$G:$CZ,82,0)</f>
        <v>0</v>
      </c>
      <c r="CT1544" s="14">
        <f>VLOOKUP($B1544,[2]Sheet3!$G:$CZ,83,0)</f>
        <v>0</v>
      </c>
      <c r="CU1544" s="14">
        <f>VLOOKUP($B1544,[2]Sheet3!$G:$CZ,84,0)</f>
        <v>0</v>
      </c>
      <c r="CV1544" s="14">
        <f>VLOOKUP($B1544,[2]Sheet3!$G:$CZ,85,0)</f>
        <v>0</v>
      </c>
      <c r="CW1544" s="14">
        <f>VLOOKUP($B1544,[2]Sheet3!$G:$CZ,86,0)</f>
        <v>0</v>
      </c>
      <c r="CX1544" s="14">
        <f>VLOOKUP($B1544,[2]Sheet3!$G:$CZ,87,0)</f>
        <v>0</v>
      </c>
      <c r="CY1544" s="14">
        <f>VLOOKUP($B1544,[2]Sheet3!$G:$CZ,88,0)</f>
        <v>0</v>
      </c>
      <c r="CZ1544" s="14">
        <f>VLOOKUP($B1544,[2]Sheet3!$G:$CZ,89,0)</f>
        <v>0</v>
      </c>
      <c r="DA1544" s="14">
        <f>VLOOKUP($B1544,[2]Sheet3!$G:$CZ,90,0)</f>
        <v>0</v>
      </c>
      <c r="DB1544" s="14">
        <f>VLOOKUP($B1544,[2]Sheet3!$G:$CZ,91,0)</f>
        <v>0</v>
      </c>
      <c r="DC1544" s="14">
        <f>VLOOKUP($B1544,[2]Sheet3!$G:$CZ,92,0)</f>
        <v>0</v>
      </c>
      <c r="DD1544" s="14">
        <f>VLOOKUP($B1544,[2]Sheet3!$G:$CZ,93,0)</f>
        <v>0</v>
      </c>
      <c r="DE1544" s="14">
        <f>VLOOKUP($B1544,[2]Sheet3!$G:$CZ,94,0)</f>
        <v>0</v>
      </c>
      <c r="DF1544" s="14">
        <f>VLOOKUP($B1544,[2]Sheet3!$G:$CZ,95,0)</f>
        <v>0</v>
      </c>
      <c r="DG1544" s="14">
        <f>VLOOKUP($B1544,[2]Sheet3!$G:$CZ,96,0)</f>
        <v>0</v>
      </c>
      <c r="DH1544" s="14">
        <f>VLOOKUP($B1544,[2]Sheet3!$G:$CZ,97,0)</f>
        <v>0</v>
      </c>
      <c r="DI1544" s="14">
        <f>VLOOKUP($B1544,[2]Sheet3!$G:$CZ,98,0)</f>
        <v>0</v>
      </c>
    </row>
    <row r="1545" spans="1:113" x14ac:dyDescent="0.3">
      <c r="A1545" s="9" t="str">
        <f t="shared" si="74"/>
        <v>W53141</v>
      </c>
      <c r="B1545" s="15" t="s">
        <v>505</v>
      </c>
      <c r="C1545" s="15" t="s">
        <v>506</v>
      </c>
      <c r="F1545" s="7" t="s">
        <v>15</v>
      </c>
      <c r="G1545" s="12" t="s">
        <v>5037</v>
      </c>
      <c r="H1545" s="12" t="str">
        <f>VLOOKUP($B1545,[1]Sheet1!$A:$G,5,0)</f>
        <v>abhishek.vinod@redingtongroup.com</v>
      </c>
      <c r="I1545" s="12" t="str">
        <f>VLOOKUP($B1545,[1]Sheet1!$A:$G,7,0)</f>
        <v>dilip.vishwa@redingtongroup.com</v>
      </c>
      <c r="J1545" s="12" t="s">
        <v>82</v>
      </c>
      <c r="K1545" s="7"/>
      <c r="L1545" s="7"/>
      <c r="M1545" s="8"/>
      <c r="N1545" s="7" t="str">
        <f t="shared" si="72"/>
        <v>abhishek.vinod@redingtongroup.com; dilip.vishwa@redingtongroup.com; nilesh.phirke@redingtongroup.com;christopher.joseph@redingtongroup.com</v>
      </c>
      <c r="O1545" s="7" t="str">
        <f t="shared" si="73"/>
        <v>W53141</v>
      </c>
      <c r="P1545" s="8" t="s">
        <v>5215</v>
      </c>
      <c r="Q1545" s="14">
        <f>VLOOKUP($B1545,[2]Sheet3!$G:$CZ,2,0)</f>
        <v>2400306542</v>
      </c>
      <c r="R1545" s="14">
        <f>VLOOKUP($B1545,[2]Sheet3!$G:$CZ,3,0)</f>
        <v>2400304289</v>
      </c>
      <c r="S1545" s="14">
        <f>VLOOKUP($B1545,[2]Sheet3!$G:$CZ,4,0)</f>
        <v>0</v>
      </c>
      <c r="T1545" s="14">
        <f>VLOOKUP($B1545,[2]Sheet3!$G:$CZ,5,0)</f>
        <v>0</v>
      </c>
      <c r="U1545" s="14">
        <f>VLOOKUP($B1545,[2]Sheet3!$G:$CZ,6,0)</f>
        <v>0</v>
      </c>
      <c r="V1545" s="14">
        <f>VLOOKUP($B1545,[2]Sheet3!$G:$CZ,7,0)</f>
        <v>0</v>
      </c>
      <c r="W1545" s="14">
        <f>VLOOKUP($B1545,[2]Sheet3!$G:$CZ,8,0)</f>
        <v>0</v>
      </c>
      <c r="X1545" s="14">
        <f>VLOOKUP($B1545,[2]Sheet3!$G:$CZ,9,0)</f>
        <v>0</v>
      </c>
      <c r="Y1545" s="14">
        <f>VLOOKUP($B1545,[2]Sheet3!$G:$CZ,10,0)</f>
        <v>0</v>
      </c>
      <c r="Z1545" s="14">
        <f>VLOOKUP($B1545,[2]Sheet3!$G:$CZ,11,0)</f>
        <v>0</v>
      </c>
      <c r="AA1545" s="14">
        <f>VLOOKUP($B1545,[2]Sheet3!$G:$CZ,12,0)</f>
        <v>0</v>
      </c>
      <c r="AB1545" s="14">
        <f>VLOOKUP($B1545,[2]Sheet3!$G:$CZ,13,0)</f>
        <v>0</v>
      </c>
      <c r="AC1545" s="14">
        <f>VLOOKUP($B1545,[2]Sheet3!$G:$CZ,14,0)</f>
        <v>0</v>
      </c>
      <c r="AD1545" s="14">
        <f>VLOOKUP($B1545,[2]Sheet3!$G:$CZ,15,0)</f>
        <v>0</v>
      </c>
      <c r="AE1545" s="14">
        <f>VLOOKUP($B1545,[2]Sheet3!$G:$CZ,16,0)</f>
        <v>0</v>
      </c>
      <c r="AF1545" s="14">
        <f>VLOOKUP($B1545,[2]Sheet3!$G:$CZ,17,0)</f>
        <v>0</v>
      </c>
      <c r="AG1545" s="14">
        <f>VLOOKUP($B1545,[2]Sheet3!$G:$CZ,18,0)</f>
        <v>0</v>
      </c>
      <c r="AH1545" s="14">
        <f>VLOOKUP($B1545,[2]Sheet3!$G:$CZ,19,0)</f>
        <v>0</v>
      </c>
      <c r="AI1545" s="14">
        <f>VLOOKUP($B1545,[2]Sheet3!$G:$CZ,20,0)</f>
        <v>0</v>
      </c>
      <c r="AJ1545" s="14">
        <f>VLOOKUP($B1545,[2]Sheet3!$G:$CZ,21,0)</f>
        <v>0</v>
      </c>
      <c r="AK1545" s="14">
        <f>VLOOKUP($B1545,[2]Sheet3!$G:$CZ,22,0)</f>
        <v>0</v>
      </c>
      <c r="AL1545" s="14">
        <f>VLOOKUP($B1545,[2]Sheet3!$G:$CZ,23,0)</f>
        <v>0</v>
      </c>
      <c r="AM1545" s="14">
        <f>VLOOKUP($B1545,[2]Sheet3!$G:$CZ,24,0)</f>
        <v>0</v>
      </c>
      <c r="AN1545" s="14">
        <f>VLOOKUP($B1545,[2]Sheet3!$G:$CZ,25,0)</f>
        <v>0</v>
      </c>
      <c r="AO1545" s="14">
        <f>VLOOKUP($B1545,[2]Sheet3!$G:$CZ,26,0)</f>
        <v>0</v>
      </c>
      <c r="AP1545" s="14">
        <f>VLOOKUP($B1545,[2]Sheet3!$G:$CZ,27,0)</f>
        <v>0</v>
      </c>
      <c r="AQ1545" s="14">
        <f>VLOOKUP($B1545,[2]Sheet3!$G:$CZ,28,0)</f>
        <v>0</v>
      </c>
      <c r="AR1545" s="14">
        <f>VLOOKUP($B1545,[2]Sheet3!$G:$CZ,29,0)</f>
        <v>0</v>
      </c>
      <c r="AS1545" s="14">
        <f>VLOOKUP($B1545,[2]Sheet3!$G:$CZ,30,0)</f>
        <v>0</v>
      </c>
      <c r="AT1545" s="14">
        <f>VLOOKUP($B1545,[2]Sheet3!$G:$CZ,31,0)</f>
        <v>0</v>
      </c>
      <c r="AU1545" s="14">
        <f>VLOOKUP($B1545,[2]Sheet3!$G:$CZ,32,0)</f>
        <v>0</v>
      </c>
      <c r="AV1545" s="14">
        <f>VLOOKUP($B1545,[2]Sheet3!$G:$CZ,33,0)</f>
        <v>0</v>
      </c>
      <c r="AW1545" s="14">
        <f>VLOOKUP($B1545,[2]Sheet3!$G:$CZ,34,0)</f>
        <v>0</v>
      </c>
      <c r="AX1545" s="14">
        <f>VLOOKUP($B1545,[2]Sheet3!$G:$CZ,35,0)</f>
        <v>0</v>
      </c>
      <c r="AY1545" s="14">
        <f>VLOOKUP($B1545,[2]Sheet3!$G:$CZ,36,0)</f>
        <v>0</v>
      </c>
      <c r="AZ1545" s="14">
        <f>VLOOKUP($B1545,[2]Sheet3!$G:$CZ,37,0)</f>
        <v>0</v>
      </c>
      <c r="BA1545" s="14">
        <f>VLOOKUP($B1545,[2]Sheet3!$G:$CZ,38,0)</f>
        <v>0</v>
      </c>
      <c r="BB1545" s="14">
        <f>VLOOKUP($B1545,[2]Sheet3!$G:$CZ,39,0)</f>
        <v>0</v>
      </c>
      <c r="BC1545" s="14">
        <f>VLOOKUP($B1545,[2]Sheet3!$G:$CZ,40,0)</f>
        <v>0</v>
      </c>
      <c r="BD1545" s="14">
        <f>VLOOKUP($B1545,[2]Sheet3!$G:$CZ,41,0)</f>
        <v>0</v>
      </c>
      <c r="BE1545" s="14">
        <f>VLOOKUP($B1545,[2]Sheet3!$G:$CZ,42,0)</f>
        <v>0</v>
      </c>
      <c r="BF1545" s="14">
        <f>VLOOKUP($B1545,[2]Sheet3!$G:$CZ,43,0)</f>
        <v>0</v>
      </c>
      <c r="BG1545" s="14">
        <f>VLOOKUP($B1545,[2]Sheet3!$G:$CZ,44,0)</f>
        <v>0</v>
      </c>
      <c r="BH1545" s="14">
        <f>VLOOKUP($B1545,[2]Sheet3!$G:$CZ,45,0)</f>
        <v>0</v>
      </c>
      <c r="BI1545" s="14">
        <f>VLOOKUP($B1545,[2]Sheet3!$G:$CZ,46,0)</f>
        <v>0</v>
      </c>
      <c r="BJ1545" s="14">
        <f>VLOOKUP($B1545,[2]Sheet3!$G:$CZ,47,0)</f>
        <v>0</v>
      </c>
      <c r="BK1545" s="14">
        <f>VLOOKUP($B1545,[2]Sheet3!$G:$CZ,48,0)</f>
        <v>0</v>
      </c>
      <c r="BL1545" s="14">
        <f>VLOOKUP($B1545,[2]Sheet3!$G:$CZ,49,0)</f>
        <v>0</v>
      </c>
      <c r="BM1545" s="14">
        <f>VLOOKUP($B1545,[2]Sheet3!$G:$CZ,50,0)</f>
        <v>0</v>
      </c>
      <c r="BN1545" s="14">
        <f>VLOOKUP($B1545,[2]Sheet3!$G:$CZ,51,0)</f>
        <v>0</v>
      </c>
      <c r="BO1545" s="14">
        <f>VLOOKUP($B1545,[2]Sheet3!$G:$CZ,52,0)</f>
        <v>0</v>
      </c>
      <c r="BP1545" s="14">
        <f>VLOOKUP($B1545,[2]Sheet3!$G:$CZ,53,0)</f>
        <v>0</v>
      </c>
      <c r="BQ1545" s="14">
        <f>VLOOKUP($B1545,[2]Sheet3!$G:$CZ,54,0)</f>
        <v>0</v>
      </c>
      <c r="BR1545" s="14">
        <f>VLOOKUP($B1545,[2]Sheet3!$G:$CZ,55,0)</f>
        <v>0</v>
      </c>
      <c r="BS1545" s="14">
        <f>VLOOKUP($B1545,[2]Sheet3!$G:$CZ,56,0)</f>
        <v>0</v>
      </c>
      <c r="BT1545" s="14">
        <f>VLOOKUP($B1545,[2]Sheet3!$G:$CZ,57,0)</f>
        <v>0</v>
      </c>
      <c r="BU1545" s="14">
        <f>VLOOKUP($B1545,[2]Sheet3!$G:$CZ,58,0)</f>
        <v>0</v>
      </c>
      <c r="BV1545" s="14">
        <f>VLOOKUP($B1545,[2]Sheet3!$G:$CZ,59,0)</f>
        <v>0</v>
      </c>
      <c r="BW1545" s="14">
        <f>VLOOKUP($B1545,[2]Sheet3!$G:$CZ,60,0)</f>
        <v>0</v>
      </c>
      <c r="BX1545" s="14">
        <f>VLOOKUP($B1545,[2]Sheet3!$G:$CZ,61,0)</f>
        <v>0</v>
      </c>
      <c r="BY1545" s="14">
        <f>VLOOKUP($B1545,[2]Sheet3!$G:$CZ,62,0)</f>
        <v>0</v>
      </c>
      <c r="BZ1545" s="14">
        <f>VLOOKUP($B1545,[2]Sheet3!$G:$CZ,63,0)</f>
        <v>0</v>
      </c>
      <c r="CA1545" s="14">
        <f>VLOOKUP($B1545,[2]Sheet3!$G:$CZ,64,0)</f>
        <v>0</v>
      </c>
      <c r="CB1545" s="14">
        <f>VLOOKUP($B1545,[2]Sheet3!$G:$CZ,65,0)</f>
        <v>0</v>
      </c>
      <c r="CC1545" s="14">
        <f>VLOOKUP($B1545,[2]Sheet3!$G:$CZ,66,0)</f>
        <v>0</v>
      </c>
      <c r="CD1545" s="14">
        <f>VLOOKUP($B1545,[2]Sheet3!$G:$CZ,67,0)</f>
        <v>0</v>
      </c>
      <c r="CE1545" s="14">
        <f>VLOOKUP($B1545,[2]Sheet3!$G:$CZ,68,0)</f>
        <v>0</v>
      </c>
      <c r="CF1545" s="14">
        <f>VLOOKUP($B1545,[2]Sheet3!$G:$CZ,69,0)</f>
        <v>0</v>
      </c>
      <c r="CG1545" s="14">
        <f>VLOOKUP($B1545,[2]Sheet3!$G:$CZ,70,0)</f>
        <v>0</v>
      </c>
      <c r="CH1545" s="14">
        <f>VLOOKUP($B1545,[2]Sheet3!$G:$CZ,71,0)</f>
        <v>0</v>
      </c>
      <c r="CI1545" s="14">
        <f>VLOOKUP($B1545,[2]Sheet3!$G:$CZ,72,0)</f>
        <v>0</v>
      </c>
      <c r="CJ1545" s="14">
        <f>VLOOKUP($B1545,[2]Sheet3!$G:$CZ,73,0)</f>
        <v>0</v>
      </c>
      <c r="CK1545" s="14">
        <f>VLOOKUP($B1545,[2]Sheet3!$G:$CZ,74,0)</f>
        <v>0</v>
      </c>
      <c r="CL1545" s="14">
        <f>VLOOKUP($B1545,[2]Sheet3!$G:$CZ,75,0)</f>
        <v>0</v>
      </c>
      <c r="CM1545" s="14">
        <f>VLOOKUP($B1545,[2]Sheet3!$G:$CZ,76,0)</f>
        <v>0</v>
      </c>
      <c r="CN1545" s="14">
        <f>VLOOKUP($B1545,[2]Sheet3!$G:$CZ,77,0)</f>
        <v>0</v>
      </c>
      <c r="CO1545" s="14">
        <f>VLOOKUP($B1545,[2]Sheet3!$G:$CZ,78,0)</f>
        <v>0</v>
      </c>
      <c r="CP1545" s="14">
        <f>VLOOKUP($B1545,[2]Sheet3!$G:$CZ,79,0)</f>
        <v>0</v>
      </c>
      <c r="CQ1545" s="14">
        <f>VLOOKUP($B1545,[2]Sheet3!$G:$CZ,80,0)</f>
        <v>0</v>
      </c>
      <c r="CR1545" s="14">
        <f>VLOOKUP($B1545,[2]Sheet3!$G:$CZ,81,0)</f>
        <v>0</v>
      </c>
      <c r="CS1545" s="14">
        <f>VLOOKUP($B1545,[2]Sheet3!$G:$CZ,82,0)</f>
        <v>0</v>
      </c>
      <c r="CT1545" s="14">
        <f>VLOOKUP($B1545,[2]Sheet3!$G:$CZ,83,0)</f>
        <v>0</v>
      </c>
      <c r="CU1545" s="14">
        <f>VLOOKUP($B1545,[2]Sheet3!$G:$CZ,84,0)</f>
        <v>0</v>
      </c>
      <c r="CV1545" s="14">
        <f>VLOOKUP($B1545,[2]Sheet3!$G:$CZ,85,0)</f>
        <v>0</v>
      </c>
      <c r="CW1545" s="14">
        <f>VLOOKUP($B1545,[2]Sheet3!$G:$CZ,86,0)</f>
        <v>0</v>
      </c>
      <c r="CX1545" s="14">
        <f>VLOOKUP($B1545,[2]Sheet3!$G:$CZ,87,0)</f>
        <v>0</v>
      </c>
      <c r="CY1545" s="14">
        <f>VLOOKUP($B1545,[2]Sheet3!$G:$CZ,88,0)</f>
        <v>0</v>
      </c>
      <c r="CZ1545" s="14">
        <f>VLOOKUP($B1545,[2]Sheet3!$G:$CZ,89,0)</f>
        <v>0</v>
      </c>
      <c r="DA1545" s="14">
        <f>VLOOKUP($B1545,[2]Sheet3!$G:$CZ,90,0)</f>
        <v>0</v>
      </c>
      <c r="DB1545" s="14">
        <f>VLOOKUP($B1545,[2]Sheet3!$G:$CZ,91,0)</f>
        <v>0</v>
      </c>
      <c r="DC1545" s="14">
        <f>VLOOKUP($B1545,[2]Sheet3!$G:$CZ,92,0)</f>
        <v>0</v>
      </c>
      <c r="DD1545" s="14">
        <f>VLOOKUP($B1545,[2]Sheet3!$G:$CZ,93,0)</f>
        <v>0</v>
      </c>
      <c r="DE1545" s="14">
        <f>VLOOKUP($B1545,[2]Sheet3!$G:$CZ,94,0)</f>
        <v>0</v>
      </c>
      <c r="DF1545" s="14">
        <f>VLOOKUP($B1545,[2]Sheet3!$G:$CZ,95,0)</f>
        <v>0</v>
      </c>
      <c r="DG1545" s="14">
        <f>VLOOKUP($B1545,[2]Sheet3!$G:$CZ,96,0)</f>
        <v>0</v>
      </c>
      <c r="DH1545" s="14">
        <f>VLOOKUP($B1545,[2]Sheet3!$G:$CZ,97,0)</f>
        <v>0</v>
      </c>
      <c r="DI1545" s="14">
        <f>VLOOKUP($B1545,[2]Sheet3!$G:$CZ,98,0)</f>
        <v>0</v>
      </c>
    </row>
    <row r="1546" spans="1:113" x14ac:dyDescent="0.3">
      <c r="A1546" s="9" t="str">
        <f t="shared" si="74"/>
        <v>N53375</v>
      </c>
      <c r="B1546" s="15" t="s">
        <v>3189</v>
      </c>
      <c r="C1546" s="15" t="s">
        <v>3190</v>
      </c>
      <c r="F1546" s="7" t="s">
        <v>15</v>
      </c>
      <c r="G1546" s="12" t="s">
        <v>5038</v>
      </c>
      <c r="H1546" s="12" t="str">
        <f>VLOOKUP($B1546,[1]Sheet1!$A:$G,5,0)</f>
        <v>rohit.arora@redingtongroup.com</v>
      </c>
      <c r="I1546" s="12" t="str">
        <f>VLOOKUP($B1546,[1]Sheet1!$A:$G,7,0)</f>
        <v>jitender.chopra@redingtongroup.com</v>
      </c>
      <c r="J1546" s="12" t="s">
        <v>82</v>
      </c>
      <c r="K1546" s="7"/>
      <c r="L1546" s="7"/>
      <c r="M1546" s="8"/>
      <c r="N1546" s="7" t="str">
        <f t="shared" si="72"/>
        <v>rohit.arora@redingtongroup.com; jitender.chopra@redingtongroup.com; nilesh.phirke@redingtongroup.com;christopher.joseph@redingtongroup.com</v>
      </c>
      <c r="O1546" s="7" t="str">
        <f t="shared" si="73"/>
        <v>N53375</v>
      </c>
      <c r="P1546" s="8" t="s">
        <v>5215</v>
      </c>
      <c r="Q1546" s="14">
        <f>VLOOKUP($B1546,[2]Sheet3!$G:$CZ,2,0)</f>
        <v>2400300871</v>
      </c>
      <c r="R1546" s="14">
        <f>VLOOKUP($B1546,[2]Sheet3!$G:$CZ,3,0)</f>
        <v>0</v>
      </c>
      <c r="S1546" s="14">
        <f>VLOOKUP($B1546,[2]Sheet3!$G:$CZ,4,0)</f>
        <v>0</v>
      </c>
      <c r="T1546" s="14">
        <f>VLOOKUP($B1546,[2]Sheet3!$G:$CZ,5,0)</f>
        <v>0</v>
      </c>
      <c r="U1546" s="14">
        <f>VLOOKUP($B1546,[2]Sheet3!$G:$CZ,6,0)</f>
        <v>0</v>
      </c>
      <c r="V1546" s="14">
        <f>VLOOKUP($B1546,[2]Sheet3!$G:$CZ,7,0)</f>
        <v>0</v>
      </c>
      <c r="W1546" s="14">
        <f>VLOOKUP($B1546,[2]Sheet3!$G:$CZ,8,0)</f>
        <v>0</v>
      </c>
      <c r="X1546" s="14">
        <f>VLOOKUP($B1546,[2]Sheet3!$G:$CZ,9,0)</f>
        <v>0</v>
      </c>
      <c r="Y1546" s="14">
        <f>VLOOKUP($B1546,[2]Sheet3!$G:$CZ,10,0)</f>
        <v>0</v>
      </c>
      <c r="Z1546" s="14">
        <f>VLOOKUP($B1546,[2]Sheet3!$G:$CZ,11,0)</f>
        <v>0</v>
      </c>
      <c r="AA1546" s="14">
        <f>VLOOKUP($B1546,[2]Sheet3!$G:$CZ,12,0)</f>
        <v>0</v>
      </c>
      <c r="AB1546" s="14">
        <f>VLOOKUP($B1546,[2]Sheet3!$G:$CZ,13,0)</f>
        <v>0</v>
      </c>
      <c r="AC1546" s="14">
        <f>VLOOKUP($B1546,[2]Sheet3!$G:$CZ,14,0)</f>
        <v>0</v>
      </c>
      <c r="AD1546" s="14">
        <f>VLOOKUP($B1546,[2]Sheet3!$G:$CZ,15,0)</f>
        <v>0</v>
      </c>
      <c r="AE1546" s="14">
        <f>VLOOKUP($B1546,[2]Sheet3!$G:$CZ,16,0)</f>
        <v>0</v>
      </c>
      <c r="AF1546" s="14">
        <f>VLOOKUP($B1546,[2]Sheet3!$G:$CZ,17,0)</f>
        <v>0</v>
      </c>
      <c r="AG1546" s="14">
        <f>VLOOKUP($B1546,[2]Sheet3!$G:$CZ,18,0)</f>
        <v>0</v>
      </c>
      <c r="AH1546" s="14">
        <f>VLOOKUP($B1546,[2]Sheet3!$G:$CZ,19,0)</f>
        <v>0</v>
      </c>
      <c r="AI1546" s="14">
        <f>VLOOKUP($B1546,[2]Sheet3!$G:$CZ,20,0)</f>
        <v>0</v>
      </c>
      <c r="AJ1546" s="14">
        <f>VLOOKUP($B1546,[2]Sheet3!$G:$CZ,21,0)</f>
        <v>0</v>
      </c>
      <c r="AK1546" s="14">
        <f>VLOOKUP($B1546,[2]Sheet3!$G:$CZ,22,0)</f>
        <v>0</v>
      </c>
      <c r="AL1546" s="14">
        <f>VLOOKUP($B1546,[2]Sheet3!$G:$CZ,23,0)</f>
        <v>0</v>
      </c>
      <c r="AM1546" s="14">
        <f>VLOOKUP($B1546,[2]Sheet3!$G:$CZ,24,0)</f>
        <v>0</v>
      </c>
      <c r="AN1546" s="14">
        <f>VLOOKUP($B1546,[2]Sheet3!$G:$CZ,25,0)</f>
        <v>0</v>
      </c>
      <c r="AO1546" s="14">
        <f>VLOOKUP($B1546,[2]Sheet3!$G:$CZ,26,0)</f>
        <v>0</v>
      </c>
      <c r="AP1546" s="14">
        <f>VLOOKUP($B1546,[2]Sheet3!$G:$CZ,27,0)</f>
        <v>0</v>
      </c>
      <c r="AQ1546" s="14">
        <f>VLOOKUP($B1546,[2]Sheet3!$G:$CZ,28,0)</f>
        <v>0</v>
      </c>
      <c r="AR1546" s="14">
        <f>VLOOKUP($B1546,[2]Sheet3!$G:$CZ,29,0)</f>
        <v>0</v>
      </c>
      <c r="AS1546" s="14">
        <f>VLOOKUP($B1546,[2]Sheet3!$G:$CZ,30,0)</f>
        <v>0</v>
      </c>
      <c r="AT1546" s="14">
        <f>VLOOKUP($B1546,[2]Sheet3!$G:$CZ,31,0)</f>
        <v>0</v>
      </c>
      <c r="AU1546" s="14">
        <f>VLOOKUP($B1546,[2]Sheet3!$G:$CZ,32,0)</f>
        <v>0</v>
      </c>
      <c r="AV1546" s="14">
        <f>VLOOKUP($B1546,[2]Sheet3!$G:$CZ,33,0)</f>
        <v>0</v>
      </c>
      <c r="AW1546" s="14">
        <f>VLOOKUP($B1546,[2]Sheet3!$G:$CZ,34,0)</f>
        <v>0</v>
      </c>
      <c r="AX1546" s="14">
        <f>VLOOKUP($B1546,[2]Sheet3!$G:$CZ,35,0)</f>
        <v>0</v>
      </c>
      <c r="AY1546" s="14">
        <f>VLOOKUP($B1546,[2]Sheet3!$G:$CZ,36,0)</f>
        <v>0</v>
      </c>
      <c r="AZ1546" s="14">
        <f>VLOOKUP($B1546,[2]Sheet3!$G:$CZ,37,0)</f>
        <v>0</v>
      </c>
      <c r="BA1546" s="14">
        <f>VLOOKUP($B1546,[2]Sheet3!$G:$CZ,38,0)</f>
        <v>0</v>
      </c>
      <c r="BB1546" s="14">
        <f>VLOOKUP($B1546,[2]Sheet3!$G:$CZ,39,0)</f>
        <v>0</v>
      </c>
      <c r="BC1546" s="14">
        <f>VLOOKUP($B1546,[2]Sheet3!$G:$CZ,40,0)</f>
        <v>0</v>
      </c>
      <c r="BD1546" s="14">
        <f>VLOOKUP($B1546,[2]Sheet3!$G:$CZ,41,0)</f>
        <v>0</v>
      </c>
      <c r="BE1546" s="14">
        <f>VLOOKUP($B1546,[2]Sheet3!$G:$CZ,42,0)</f>
        <v>0</v>
      </c>
      <c r="BF1546" s="14">
        <f>VLOOKUP($B1546,[2]Sheet3!$G:$CZ,43,0)</f>
        <v>0</v>
      </c>
      <c r="BG1546" s="14">
        <f>VLOOKUP($B1546,[2]Sheet3!$G:$CZ,44,0)</f>
        <v>0</v>
      </c>
      <c r="BH1546" s="14">
        <f>VLOOKUP($B1546,[2]Sheet3!$G:$CZ,45,0)</f>
        <v>0</v>
      </c>
      <c r="BI1546" s="14">
        <f>VLOOKUP($B1546,[2]Sheet3!$G:$CZ,46,0)</f>
        <v>0</v>
      </c>
      <c r="BJ1546" s="14">
        <f>VLOOKUP($B1546,[2]Sheet3!$G:$CZ,47,0)</f>
        <v>0</v>
      </c>
      <c r="BK1546" s="14">
        <f>VLOOKUP($B1546,[2]Sheet3!$G:$CZ,48,0)</f>
        <v>0</v>
      </c>
      <c r="BL1546" s="14">
        <f>VLOOKUP($B1546,[2]Sheet3!$G:$CZ,49,0)</f>
        <v>0</v>
      </c>
      <c r="BM1546" s="14">
        <f>VLOOKUP($B1546,[2]Sheet3!$G:$CZ,50,0)</f>
        <v>0</v>
      </c>
      <c r="BN1546" s="14">
        <f>VLOOKUP($B1546,[2]Sheet3!$G:$CZ,51,0)</f>
        <v>0</v>
      </c>
      <c r="BO1546" s="14">
        <f>VLOOKUP($B1546,[2]Sheet3!$G:$CZ,52,0)</f>
        <v>0</v>
      </c>
      <c r="BP1546" s="14">
        <f>VLOOKUP($B1546,[2]Sheet3!$G:$CZ,53,0)</f>
        <v>0</v>
      </c>
      <c r="BQ1546" s="14">
        <f>VLOOKUP($B1546,[2]Sheet3!$G:$CZ,54,0)</f>
        <v>0</v>
      </c>
      <c r="BR1546" s="14">
        <f>VLOOKUP($B1546,[2]Sheet3!$G:$CZ,55,0)</f>
        <v>0</v>
      </c>
      <c r="BS1546" s="14">
        <f>VLOOKUP($B1546,[2]Sheet3!$G:$CZ,56,0)</f>
        <v>0</v>
      </c>
      <c r="BT1546" s="14">
        <f>VLOOKUP($B1546,[2]Sheet3!$G:$CZ,57,0)</f>
        <v>0</v>
      </c>
      <c r="BU1546" s="14">
        <f>VLOOKUP($B1546,[2]Sheet3!$G:$CZ,58,0)</f>
        <v>0</v>
      </c>
      <c r="BV1546" s="14">
        <f>VLOOKUP($B1546,[2]Sheet3!$G:$CZ,59,0)</f>
        <v>0</v>
      </c>
      <c r="BW1546" s="14">
        <f>VLOOKUP($B1546,[2]Sheet3!$G:$CZ,60,0)</f>
        <v>0</v>
      </c>
      <c r="BX1546" s="14">
        <f>VLOOKUP($B1546,[2]Sheet3!$G:$CZ,61,0)</f>
        <v>0</v>
      </c>
      <c r="BY1546" s="14">
        <f>VLOOKUP($B1546,[2]Sheet3!$G:$CZ,62,0)</f>
        <v>0</v>
      </c>
      <c r="BZ1546" s="14">
        <f>VLOOKUP($B1546,[2]Sheet3!$G:$CZ,63,0)</f>
        <v>0</v>
      </c>
      <c r="CA1546" s="14">
        <f>VLOOKUP($B1546,[2]Sheet3!$G:$CZ,64,0)</f>
        <v>0</v>
      </c>
      <c r="CB1546" s="14">
        <f>VLOOKUP($B1546,[2]Sheet3!$G:$CZ,65,0)</f>
        <v>0</v>
      </c>
      <c r="CC1546" s="14">
        <f>VLOOKUP($B1546,[2]Sheet3!$G:$CZ,66,0)</f>
        <v>0</v>
      </c>
      <c r="CD1546" s="14">
        <f>VLOOKUP($B1546,[2]Sheet3!$G:$CZ,67,0)</f>
        <v>0</v>
      </c>
      <c r="CE1546" s="14">
        <f>VLOOKUP($B1546,[2]Sheet3!$G:$CZ,68,0)</f>
        <v>0</v>
      </c>
      <c r="CF1546" s="14">
        <f>VLOOKUP($B1546,[2]Sheet3!$G:$CZ,69,0)</f>
        <v>0</v>
      </c>
      <c r="CG1546" s="14">
        <f>VLOOKUP($B1546,[2]Sheet3!$G:$CZ,70,0)</f>
        <v>0</v>
      </c>
      <c r="CH1546" s="14">
        <f>VLOOKUP($B1546,[2]Sheet3!$G:$CZ,71,0)</f>
        <v>0</v>
      </c>
      <c r="CI1546" s="14">
        <f>VLOOKUP($B1546,[2]Sheet3!$G:$CZ,72,0)</f>
        <v>0</v>
      </c>
      <c r="CJ1546" s="14">
        <f>VLOOKUP($B1546,[2]Sheet3!$G:$CZ,73,0)</f>
        <v>0</v>
      </c>
      <c r="CK1546" s="14">
        <f>VLOOKUP($B1546,[2]Sheet3!$G:$CZ,74,0)</f>
        <v>0</v>
      </c>
      <c r="CL1546" s="14">
        <f>VLOOKUP($B1546,[2]Sheet3!$G:$CZ,75,0)</f>
        <v>0</v>
      </c>
      <c r="CM1546" s="14">
        <f>VLOOKUP($B1546,[2]Sheet3!$G:$CZ,76,0)</f>
        <v>0</v>
      </c>
      <c r="CN1546" s="14">
        <f>VLOOKUP($B1546,[2]Sheet3!$G:$CZ,77,0)</f>
        <v>0</v>
      </c>
      <c r="CO1546" s="14">
        <f>VLOOKUP($B1546,[2]Sheet3!$G:$CZ,78,0)</f>
        <v>0</v>
      </c>
      <c r="CP1546" s="14">
        <f>VLOOKUP($B1546,[2]Sheet3!$G:$CZ,79,0)</f>
        <v>0</v>
      </c>
      <c r="CQ1546" s="14">
        <f>VLOOKUP($B1546,[2]Sheet3!$G:$CZ,80,0)</f>
        <v>0</v>
      </c>
      <c r="CR1546" s="14">
        <f>VLOOKUP($B1546,[2]Sheet3!$G:$CZ,81,0)</f>
        <v>0</v>
      </c>
      <c r="CS1546" s="14">
        <f>VLOOKUP($B1546,[2]Sheet3!$G:$CZ,82,0)</f>
        <v>0</v>
      </c>
      <c r="CT1546" s="14">
        <f>VLOOKUP($B1546,[2]Sheet3!$G:$CZ,83,0)</f>
        <v>0</v>
      </c>
      <c r="CU1546" s="14">
        <f>VLOOKUP($B1546,[2]Sheet3!$G:$CZ,84,0)</f>
        <v>0</v>
      </c>
      <c r="CV1546" s="14">
        <f>VLOOKUP($B1546,[2]Sheet3!$G:$CZ,85,0)</f>
        <v>0</v>
      </c>
      <c r="CW1546" s="14">
        <f>VLOOKUP($B1546,[2]Sheet3!$G:$CZ,86,0)</f>
        <v>0</v>
      </c>
      <c r="CX1546" s="14">
        <f>VLOOKUP($B1546,[2]Sheet3!$G:$CZ,87,0)</f>
        <v>0</v>
      </c>
      <c r="CY1546" s="14">
        <f>VLOOKUP($B1546,[2]Sheet3!$G:$CZ,88,0)</f>
        <v>0</v>
      </c>
      <c r="CZ1546" s="14">
        <f>VLOOKUP($B1546,[2]Sheet3!$G:$CZ,89,0)</f>
        <v>0</v>
      </c>
      <c r="DA1546" s="14">
        <f>VLOOKUP($B1546,[2]Sheet3!$G:$CZ,90,0)</f>
        <v>0</v>
      </c>
      <c r="DB1546" s="14">
        <f>VLOOKUP($B1546,[2]Sheet3!$G:$CZ,91,0)</f>
        <v>0</v>
      </c>
      <c r="DC1546" s="14">
        <f>VLOOKUP($B1546,[2]Sheet3!$G:$CZ,92,0)</f>
        <v>0</v>
      </c>
      <c r="DD1546" s="14">
        <f>VLOOKUP($B1546,[2]Sheet3!$G:$CZ,93,0)</f>
        <v>0</v>
      </c>
      <c r="DE1546" s="14">
        <f>VLOOKUP($B1546,[2]Sheet3!$G:$CZ,94,0)</f>
        <v>0</v>
      </c>
      <c r="DF1546" s="14">
        <f>VLOOKUP($B1546,[2]Sheet3!$G:$CZ,95,0)</f>
        <v>0</v>
      </c>
      <c r="DG1546" s="14">
        <f>VLOOKUP($B1546,[2]Sheet3!$G:$CZ,96,0)</f>
        <v>0</v>
      </c>
      <c r="DH1546" s="14">
        <f>VLOOKUP($B1546,[2]Sheet3!$G:$CZ,97,0)</f>
        <v>0</v>
      </c>
      <c r="DI1546" s="14">
        <f>VLOOKUP($B1546,[2]Sheet3!$G:$CZ,98,0)</f>
        <v>0</v>
      </c>
    </row>
    <row r="1547" spans="1:113" x14ac:dyDescent="0.3">
      <c r="A1547" s="9" t="str">
        <f t="shared" si="74"/>
        <v>E43226</v>
      </c>
      <c r="B1547" s="15" t="s">
        <v>3191</v>
      </c>
      <c r="C1547" s="15" t="s">
        <v>3192</v>
      </c>
      <c r="F1547" s="7" t="s">
        <v>15</v>
      </c>
      <c r="G1547" s="12" t="s">
        <v>5039</v>
      </c>
      <c r="H1547" s="12" t="str">
        <f>VLOOKUP($B1547,[1]Sheet1!$A:$G,5,0)</f>
        <v>pankaj.soni@redingtongroup.com</v>
      </c>
      <c r="I1547" s="12" t="str">
        <f>VLOOKUP($B1547,[1]Sheet1!$A:$G,7,0)</f>
        <v>jaswinder.singh@redingtongroup.com</v>
      </c>
      <c r="J1547" s="12" t="s">
        <v>82</v>
      </c>
      <c r="K1547" s="7"/>
      <c r="L1547" s="7"/>
      <c r="M1547" s="8"/>
      <c r="N1547" s="7" t="str">
        <f t="shared" si="72"/>
        <v>pankaj.soni@redingtongroup.com; jaswinder.singh@redingtongroup.com; nilesh.phirke@redingtongroup.com;christopher.joseph@redingtongroup.com</v>
      </c>
      <c r="O1547" s="7" t="str">
        <f t="shared" si="73"/>
        <v>E43226</v>
      </c>
      <c r="P1547" s="8" t="s">
        <v>5215</v>
      </c>
      <c r="Q1547" s="14">
        <f>VLOOKUP($B1547,[2]Sheet3!$G:$CZ,2,0)</f>
        <v>2400301047</v>
      </c>
      <c r="R1547" s="14">
        <f>VLOOKUP($B1547,[2]Sheet3!$G:$CZ,3,0)</f>
        <v>2400300941</v>
      </c>
      <c r="S1547" s="14">
        <f>VLOOKUP($B1547,[2]Sheet3!$G:$CZ,4,0)</f>
        <v>2400307482</v>
      </c>
      <c r="T1547" s="14">
        <f>VLOOKUP($B1547,[2]Sheet3!$G:$CZ,5,0)</f>
        <v>0</v>
      </c>
      <c r="U1547" s="14">
        <f>VLOOKUP($B1547,[2]Sheet3!$G:$CZ,6,0)</f>
        <v>0</v>
      </c>
      <c r="V1547" s="14">
        <f>VLOOKUP($B1547,[2]Sheet3!$G:$CZ,7,0)</f>
        <v>0</v>
      </c>
      <c r="W1547" s="14">
        <f>VLOOKUP($B1547,[2]Sheet3!$G:$CZ,8,0)</f>
        <v>0</v>
      </c>
      <c r="X1547" s="14">
        <f>VLOOKUP($B1547,[2]Sheet3!$G:$CZ,9,0)</f>
        <v>0</v>
      </c>
      <c r="Y1547" s="14">
        <f>VLOOKUP($B1547,[2]Sheet3!$G:$CZ,10,0)</f>
        <v>0</v>
      </c>
      <c r="Z1547" s="14">
        <f>VLOOKUP($B1547,[2]Sheet3!$G:$CZ,11,0)</f>
        <v>0</v>
      </c>
      <c r="AA1547" s="14">
        <f>VLOOKUP($B1547,[2]Sheet3!$G:$CZ,12,0)</f>
        <v>0</v>
      </c>
      <c r="AB1547" s="14">
        <f>VLOOKUP($B1547,[2]Sheet3!$G:$CZ,13,0)</f>
        <v>0</v>
      </c>
      <c r="AC1547" s="14">
        <f>VLOOKUP($B1547,[2]Sheet3!$G:$CZ,14,0)</f>
        <v>0</v>
      </c>
      <c r="AD1547" s="14">
        <f>VLOOKUP($B1547,[2]Sheet3!$G:$CZ,15,0)</f>
        <v>0</v>
      </c>
      <c r="AE1547" s="14">
        <f>VLOOKUP($B1547,[2]Sheet3!$G:$CZ,16,0)</f>
        <v>0</v>
      </c>
      <c r="AF1547" s="14">
        <f>VLOOKUP($B1547,[2]Sheet3!$G:$CZ,17,0)</f>
        <v>0</v>
      </c>
      <c r="AG1547" s="14">
        <f>VLOOKUP($B1547,[2]Sheet3!$G:$CZ,18,0)</f>
        <v>0</v>
      </c>
      <c r="AH1547" s="14">
        <f>VLOOKUP($B1547,[2]Sheet3!$G:$CZ,19,0)</f>
        <v>0</v>
      </c>
      <c r="AI1547" s="14">
        <f>VLOOKUP($B1547,[2]Sheet3!$G:$CZ,20,0)</f>
        <v>0</v>
      </c>
      <c r="AJ1547" s="14">
        <f>VLOOKUP($B1547,[2]Sheet3!$G:$CZ,21,0)</f>
        <v>0</v>
      </c>
      <c r="AK1547" s="14">
        <f>VLOOKUP($B1547,[2]Sheet3!$G:$CZ,22,0)</f>
        <v>0</v>
      </c>
      <c r="AL1547" s="14">
        <f>VLOOKUP($B1547,[2]Sheet3!$G:$CZ,23,0)</f>
        <v>0</v>
      </c>
      <c r="AM1547" s="14">
        <f>VLOOKUP($B1547,[2]Sheet3!$G:$CZ,24,0)</f>
        <v>0</v>
      </c>
      <c r="AN1547" s="14">
        <f>VLOOKUP($B1547,[2]Sheet3!$G:$CZ,25,0)</f>
        <v>0</v>
      </c>
      <c r="AO1547" s="14">
        <f>VLOOKUP($B1547,[2]Sheet3!$G:$CZ,26,0)</f>
        <v>0</v>
      </c>
      <c r="AP1547" s="14">
        <f>VLOOKUP($B1547,[2]Sheet3!$G:$CZ,27,0)</f>
        <v>0</v>
      </c>
      <c r="AQ1547" s="14">
        <f>VLOOKUP($B1547,[2]Sheet3!$G:$CZ,28,0)</f>
        <v>0</v>
      </c>
      <c r="AR1547" s="14">
        <f>VLOOKUP($B1547,[2]Sheet3!$G:$CZ,29,0)</f>
        <v>0</v>
      </c>
      <c r="AS1547" s="14">
        <f>VLOOKUP($B1547,[2]Sheet3!$G:$CZ,30,0)</f>
        <v>0</v>
      </c>
      <c r="AT1547" s="14">
        <f>VLOOKUP($B1547,[2]Sheet3!$G:$CZ,31,0)</f>
        <v>0</v>
      </c>
      <c r="AU1547" s="14">
        <f>VLOOKUP($B1547,[2]Sheet3!$G:$CZ,32,0)</f>
        <v>0</v>
      </c>
      <c r="AV1547" s="14">
        <f>VLOOKUP($B1547,[2]Sheet3!$G:$CZ,33,0)</f>
        <v>0</v>
      </c>
      <c r="AW1547" s="14">
        <f>VLOOKUP($B1547,[2]Sheet3!$G:$CZ,34,0)</f>
        <v>0</v>
      </c>
      <c r="AX1547" s="14">
        <f>VLOOKUP($B1547,[2]Sheet3!$G:$CZ,35,0)</f>
        <v>0</v>
      </c>
      <c r="AY1547" s="14">
        <f>VLOOKUP($B1547,[2]Sheet3!$G:$CZ,36,0)</f>
        <v>0</v>
      </c>
      <c r="AZ1547" s="14">
        <f>VLOOKUP($B1547,[2]Sheet3!$G:$CZ,37,0)</f>
        <v>0</v>
      </c>
      <c r="BA1547" s="14">
        <f>VLOOKUP($B1547,[2]Sheet3!$G:$CZ,38,0)</f>
        <v>0</v>
      </c>
      <c r="BB1547" s="14">
        <f>VLOOKUP($B1547,[2]Sheet3!$G:$CZ,39,0)</f>
        <v>0</v>
      </c>
      <c r="BC1547" s="14">
        <f>VLOOKUP($B1547,[2]Sheet3!$G:$CZ,40,0)</f>
        <v>0</v>
      </c>
      <c r="BD1547" s="14">
        <f>VLOOKUP($B1547,[2]Sheet3!$G:$CZ,41,0)</f>
        <v>0</v>
      </c>
      <c r="BE1547" s="14">
        <f>VLOOKUP($B1547,[2]Sheet3!$G:$CZ,42,0)</f>
        <v>0</v>
      </c>
      <c r="BF1547" s="14">
        <f>VLOOKUP($B1547,[2]Sheet3!$G:$CZ,43,0)</f>
        <v>0</v>
      </c>
      <c r="BG1547" s="14">
        <f>VLOOKUP($B1547,[2]Sheet3!$G:$CZ,44,0)</f>
        <v>0</v>
      </c>
      <c r="BH1547" s="14">
        <f>VLOOKUP($B1547,[2]Sheet3!$G:$CZ,45,0)</f>
        <v>0</v>
      </c>
      <c r="BI1547" s="14">
        <f>VLOOKUP($B1547,[2]Sheet3!$G:$CZ,46,0)</f>
        <v>0</v>
      </c>
      <c r="BJ1547" s="14">
        <f>VLOOKUP($B1547,[2]Sheet3!$G:$CZ,47,0)</f>
        <v>0</v>
      </c>
      <c r="BK1547" s="14">
        <f>VLOOKUP($B1547,[2]Sheet3!$G:$CZ,48,0)</f>
        <v>0</v>
      </c>
      <c r="BL1547" s="14">
        <f>VLOOKUP($B1547,[2]Sheet3!$G:$CZ,49,0)</f>
        <v>0</v>
      </c>
      <c r="BM1547" s="14">
        <f>VLOOKUP($B1547,[2]Sheet3!$G:$CZ,50,0)</f>
        <v>0</v>
      </c>
      <c r="BN1547" s="14">
        <f>VLOOKUP($B1547,[2]Sheet3!$G:$CZ,51,0)</f>
        <v>0</v>
      </c>
      <c r="BO1547" s="14">
        <f>VLOOKUP($B1547,[2]Sheet3!$G:$CZ,52,0)</f>
        <v>0</v>
      </c>
      <c r="BP1547" s="14">
        <f>VLOOKUP($B1547,[2]Sheet3!$G:$CZ,53,0)</f>
        <v>0</v>
      </c>
      <c r="BQ1547" s="14">
        <f>VLOOKUP($B1547,[2]Sheet3!$G:$CZ,54,0)</f>
        <v>0</v>
      </c>
      <c r="BR1547" s="14">
        <f>VLOOKUP($B1547,[2]Sheet3!$G:$CZ,55,0)</f>
        <v>0</v>
      </c>
      <c r="BS1547" s="14">
        <f>VLOOKUP($B1547,[2]Sheet3!$G:$CZ,56,0)</f>
        <v>0</v>
      </c>
      <c r="BT1547" s="14">
        <f>VLOOKUP($B1547,[2]Sheet3!$G:$CZ,57,0)</f>
        <v>0</v>
      </c>
      <c r="BU1547" s="14">
        <f>VLOOKUP($B1547,[2]Sheet3!$G:$CZ,58,0)</f>
        <v>0</v>
      </c>
      <c r="BV1547" s="14">
        <f>VLOOKUP($B1547,[2]Sheet3!$G:$CZ,59,0)</f>
        <v>0</v>
      </c>
      <c r="BW1547" s="14">
        <f>VLOOKUP($B1547,[2]Sheet3!$G:$CZ,60,0)</f>
        <v>0</v>
      </c>
      <c r="BX1547" s="14">
        <f>VLOOKUP($B1547,[2]Sheet3!$G:$CZ,61,0)</f>
        <v>0</v>
      </c>
      <c r="BY1547" s="14">
        <f>VLOOKUP($B1547,[2]Sheet3!$G:$CZ,62,0)</f>
        <v>0</v>
      </c>
      <c r="BZ1547" s="14">
        <f>VLOOKUP($B1547,[2]Sheet3!$G:$CZ,63,0)</f>
        <v>0</v>
      </c>
      <c r="CA1547" s="14">
        <f>VLOOKUP($B1547,[2]Sheet3!$G:$CZ,64,0)</f>
        <v>0</v>
      </c>
      <c r="CB1547" s="14">
        <f>VLOOKUP($B1547,[2]Sheet3!$G:$CZ,65,0)</f>
        <v>0</v>
      </c>
      <c r="CC1547" s="14">
        <f>VLOOKUP($B1547,[2]Sheet3!$G:$CZ,66,0)</f>
        <v>0</v>
      </c>
      <c r="CD1547" s="14">
        <f>VLOOKUP($B1547,[2]Sheet3!$G:$CZ,67,0)</f>
        <v>0</v>
      </c>
      <c r="CE1547" s="14">
        <f>VLOOKUP($B1547,[2]Sheet3!$G:$CZ,68,0)</f>
        <v>0</v>
      </c>
      <c r="CF1547" s="14">
        <f>VLOOKUP($B1547,[2]Sheet3!$G:$CZ,69,0)</f>
        <v>0</v>
      </c>
      <c r="CG1547" s="14">
        <f>VLOOKUP($B1547,[2]Sheet3!$G:$CZ,70,0)</f>
        <v>0</v>
      </c>
      <c r="CH1547" s="14">
        <f>VLOOKUP($B1547,[2]Sheet3!$G:$CZ,71,0)</f>
        <v>0</v>
      </c>
      <c r="CI1547" s="14">
        <f>VLOOKUP($B1547,[2]Sheet3!$G:$CZ,72,0)</f>
        <v>0</v>
      </c>
      <c r="CJ1547" s="14">
        <f>VLOOKUP($B1547,[2]Sheet3!$G:$CZ,73,0)</f>
        <v>0</v>
      </c>
      <c r="CK1547" s="14">
        <f>VLOOKUP($B1547,[2]Sheet3!$G:$CZ,74,0)</f>
        <v>0</v>
      </c>
      <c r="CL1547" s="14">
        <f>VLOOKUP($B1547,[2]Sheet3!$G:$CZ,75,0)</f>
        <v>0</v>
      </c>
      <c r="CM1547" s="14">
        <f>VLOOKUP($B1547,[2]Sheet3!$G:$CZ,76,0)</f>
        <v>0</v>
      </c>
      <c r="CN1547" s="14">
        <f>VLOOKUP($B1547,[2]Sheet3!$G:$CZ,77,0)</f>
        <v>0</v>
      </c>
      <c r="CO1547" s="14">
        <f>VLOOKUP($B1547,[2]Sheet3!$G:$CZ,78,0)</f>
        <v>0</v>
      </c>
      <c r="CP1547" s="14">
        <f>VLOOKUP($B1547,[2]Sheet3!$G:$CZ,79,0)</f>
        <v>0</v>
      </c>
      <c r="CQ1547" s="14">
        <f>VLOOKUP($B1547,[2]Sheet3!$G:$CZ,80,0)</f>
        <v>0</v>
      </c>
      <c r="CR1547" s="14">
        <f>VLOOKUP($B1547,[2]Sheet3!$G:$CZ,81,0)</f>
        <v>0</v>
      </c>
      <c r="CS1547" s="14">
        <f>VLOOKUP($B1547,[2]Sheet3!$G:$CZ,82,0)</f>
        <v>0</v>
      </c>
      <c r="CT1547" s="14">
        <f>VLOOKUP($B1547,[2]Sheet3!$G:$CZ,83,0)</f>
        <v>0</v>
      </c>
      <c r="CU1547" s="14">
        <f>VLOOKUP($B1547,[2]Sheet3!$G:$CZ,84,0)</f>
        <v>0</v>
      </c>
      <c r="CV1547" s="14">
        <f>VLOOKUP($B1547,[2]Sheet3!$G:$CZ,85,0)</f>
        <v>0</v>
      </c>
      <c r="CW1547" s="14">
        <f>VLOOKUP($B1547,[2]Sheet3!$G:$CZ,86,0)</f>
        <v>0</v>
      </c>
      <c r="CX1547" s="14">
        <f>VLOOKUP($B1547,[2]Sheet3!$G:$CZ,87,0)</f>
        <v>0</v>
      </c>
      <c r="CY1547" s="14">
        <f>VLOOKUP($B1547,[2]Sheet3!$G:$CZ,88,0)</f>
        <v>0</v>
      </c>
      <c r="CZ1547" s="14">
        <f>VLOOKUP($B1547,[2]Sheet3!$G:$CZ,89,0)</f>
        <v>0</v>
      </c>
      <c r="DA1547" s="14">
        <f>VLOOKUP($B1547,[2]Sheet3!$G:$CZ,90,0)</f>
        <v>0</v>
      </c>
      <c r="DB1547" s="14">
        <f>VLOOKUP($B1547,[2]Sheet3!$G:$CZ,91,0)</f>
        <v>0</v>
      </c>
      <c r="DC1547" s="14">
        <f>VLOOKUP($B1547,[2]Sheet3!$G:$CZ,92,0)</f>
        <v>0</v>
      </c>
      <c r="DD1547" s="14">
        <f>VLOOKUP($B1547,[2]Sheet3!$G:$CZ,93,0)</f>
        <v>0</v>
      </c>
      <c r="DE1547" s="14">
        <f>VLOOKUP($B1547,[2]Sheet3!$G:$CZ,94,0)</f>
        <v>0</v>
      </c>
      <c r="DF1547" s="14">
        <f>VLOOKUP($B1547,[2]Sheet3!$G:$CZ,95,0)</f>
        <v>0</v>
      </c>
      <c r="DG1547" s="14">
        <f>VLOOKUP($B1547,[2]Sheet3!$G:$CZ,96,0)</f>
        <v>0</v>
      </c>
      <c r="DH1547" s="14">
        <f>VLOOKUP($B1547,[2]Sheet3!$G:$CZ,97,0)</f>
        <v>0</v>
      </c>
      <c r="DI1547" s="14">
        <f>VLOOKUP($B1547,[2]Sheet3!$G:$CZ,98,0)</f>
        <v>0</v>
      </c>
    </row>
    <row r="1548" spans="1:113" x14ac:dyDescent="0.3">
      <c r="A1548" s="9" t="str">
        <f t="shared" si="74"/>
        <v>E43254</v>
      </c>
      <c r="B1548" s="15" t="s">
        <v>3193</v>
      </c>
      <c r="C1548" s="15" t="s">
        <v>3194</v>
      </c>
      <c r="F1548" s="7" t="s">
        <v>15</v>
      </c>
      <c r="G1548" s="12" t="s">
        <v>5040</v>
      </c>
      <c r="H1548" s="12" t="str">
        <f>VLOOKUP($B1548,[1]Sheet1!$A:$G,5,0)</f>
        <v>pankaj.soni@redingtongroup.com</v>
      </c>
      <c r="I1548" s="12" t="str">
        <f>VLOOKUP($B1548,[1]Sheet1!$A:$G,7,0)</f>
        <v>jaswinder.singh@redingtongroup.com</v>
      </c>
      <c r="J1548" s="12" t="s">
        <v>82</v>
      </c>
      <c r="K1548" s="7"/>
      <c r="L1548" s="7"/>
      <c r="M1548" s="8"/>
      <c r="N1548" s="7" t="str">
        <f t="shared" si="72"/>
        <v>pankaj.soni@redingtongroup.com; jaswinder.singh@redingtongroup.com; nilesh.phirke@redingtongroup.com;christopher.joseph@redingtongroup.com</v>
      </c>
      <c r="O1548" s="7" t="str">
        <f t="shared" si="73"/>
        <v>E43254</v>
      </c>
      <c r="P1548" s="8" t="s">
        <v>5215</v>
      </c>
      <c r="Q1548" s="14">
        <f>VLOOKUP($B1548,[2]Sheet3!$G:$CZ,2,0)</f>
        <v>2400301035</v>
      </c>
      <c r="R1548" s="14">
        <f>VLOOKUP($B1548,[2]Sheet3!$G:$CZ,3,0)</f>
        <v>0</v>
      </c>
      <c r="S1548" s="14">
        <f>VLOOKUP($B1548,[2]Sheet3!$G:$CZ,4,0)</f>
        <v>0</v>
      </c>
      <c r="T1548" s="14">
        <f>VLOOKUP($B1548,[2]Sheet3!$G:$CZ,5,0)</f>
        <v>0</v>
      </c>
      <c r="U1548" s="14">
        <f>VLOOKUP($B1548,[2]Sheet3!$G:$CZ,6,0)</f>
        <v>0</v>
      </c>
      <c r="V1548" s="14">
        <f>VLOOKUP($B1548,[2]Sheet3!$G:$CZ,7,0)</f>
        <v>0</v>
      </c>
      <c r="W1548" s="14">
        <f>VLOOKUP($B1548,[2]Sheet3!$G:$CZ,8,0)</f>
        <v>0</v>
      </c>
      <c r="X1548" s="14">
        <f>VLOOKUP($B1548,[2]Sheet3!$G:$CZ,9,0)</f>
        <v>0</v>
      </c>
      <c r="Y1548" s="14">
        <f>VLOOKUP($B1548,[2]Sheet3!$G:$CZ,10,0)</f>
        <v>0</v>
      </c>
      <c r="Z1548" s="14">
        <f>VLOOKUP($B1548,[2]Sheet3!$G:$CZ,11,0)</f>
        <v>0</v>
      </c>
      <c r="AA1548" s="14">
        <f>VLOOKUP($B1548,[2]Sheet3!$G:$CZ,12,0)</f>
        <v>0</v>
      </c>
      <c r="AB1548" s="14">
        <f>VLOOKUP($B1548,[2]Sheet3!$G:$CZ,13,0)</f>
        <v>0</v>
      </c>
      <c r="AC1548" s="14">
        <f>VLOOKUP($B1548,[2]Sheet3!$G:$CZ,14,0)</f>
        <v>0</v>
      </c>
      <c r="AD1548" s="14">
        <f>VLOOKUP($B1548,[2]Sheet3!$G:$CZ,15,0)</f>
        <v>0</v>
      </c>
      <c r="AE1548" s="14">
        <f>VLOOKUP($B1548,[2]Sheet3!$G:$CZ,16,0)</f>
        <v>0</v>
      </c>
      <c r="AF1548" s="14">
        <f>VLOOKUP($B1548,[2]Sheet3!$G:$CZ,17,0)</f>
        <v>0</v>
      </c>
      <c r="AG1548" s="14">
        <f>VLOOKUP($B1548,[2]Sheet3!$G:$CZ,18,0)</f>
        <v>0</v>
      </c>
      <c r="AH1548" s="14">
        <f>VLOOKUP($B1548,[2]Sheet3!$G:$CZ,19,0)</f>
        <v>0</v>
      </c>
      <c r="AI1548" s="14">
        <f>VLOOKUP($B1548,[2]Sheet3!$G:$CZ,20,0)</f>
        <v>0</v>
      </c>
      <c r="AJ1548" s="14">
        <f>VLOOKUP($B1548,[2]Sheet3!$G:$CZ,21,0)</f>
        <v>0</v>
      </c>
      <c r="AK1548" s="14">
        <f>VLOOKUP($B1548,[2]Sheet3!$G:$CZ,22,0)</f>
        <v>0</v>
      </c>
      <c r="AL1548" s="14">
        <f>VLOOKUP($B1548,[2]Sheet3!$G:$CZ,23,0)</f>
        <v>0</v>
      </c>
      <c r="AM1548" s="14">
        <f>VLOOKUP($B1548,[2]Sheet3!$G:$CZ,24,0)</f>
        <v>0</v>
      </c>
      <c r="AN1548" s="14">
        <f>VLOOKUP($B1548,[2]Sheet3!$G:$CZ,25,0)</f>
        <v>0</v>
      </c>
      <c r="AO1548" s="14">
        <f>VLOOKUP($B1548,[2]Sheet3!$G:$CZ,26,0)</f>
        <v>0</v>
      </c>
      <c r="AP1548" s="14">
        <f>VLOOKUP($B1548,[2]Sheet3!$G:$CZ,27,0)</f>
        <v>0</v>
      </c>
      <c r="AQ1548" s="14">
        <f>VLOOKUP($B1548,[2]Sheet3!$G:$CZ,28,0)</f>
        <v>0</v>
      </c>
      <c r="AR1548" s="14">
        <f>VLOOKUP($B1548,[2]Sheet3!$G:$CZ,29,0)</f>
        <v>0</v>
      </c>
      <c r="AS1548" s="14">
        <f>VLOOKUP($B1548,[2]Sheet3!$G:$CZ,30,0)</f>
        <v>0</v>
      </c>
      <c r="AT1548" s="14">
        <f>VLOOKUP($B1548,[2]Sheet3!$G:$CZ,31,0)</f>
        <v>0</v>
      </c>
      <c r="AU1548" s="14">
        <f>VLOOKUP($B1548,[2]Sheet3!$G:$CZ,32,0)</f>
        <v>0</v>
      </c>
      <c r="AV1548" s="14">
        <f>VLOOKUP($B1548,[2]Sheet3!$G:$CZ,33,0)</f>
        <v>0</v>
      </c>
      <c r="AW1548" s="14">
        <f>VLOOKUP($B1548,[2]Sheet3!$G:$CZ,34,0)</f>
        <v>0</v>
      </c>
      <c r="AX1548" s="14">
        <f>VLOOKUP($B1548,[2]Sheet3!$G:$CZ,35,0)</f>
        <v>0</v>
      </c>
      <c r="AY1548" s="14">
        <f>VLOOKUP($B1548,[2]Sheet3!$G:$CZ,36,0)</f>
        <v>0</v>
      </c>
      <c r="AZ1548" s="14">
        <f>VLOOKUP($B1548,[2]Sheet3!$G:$CZ,37,0)</f>
        <v>0</v>
      </c>
      <c r="BA1548" s="14">
        <f>VLOOKUP($B1548,[2]Sheet3!$G:$CZ,38,0)</f>
        <v>0</v>
      </c>
      <c r="BB1548" s="14">
        <f>VLOOKUP($B1548,[2]Sheet3!$G:$CZ,39,0)</f>
        <v>0</v>
      </c>
      <c r="BC1548" s="14">
        <f>VLOOKUP($B1548,[2]Sheet3!$G:$CZ,40,0)</f>
        <v>0</v>
      </c>
      <c r="BD1548" s="14">
        <f>VLOOKUP($B1548,[2]Sheet3!$G:$CZ,41,0)</f>
        <v>0</v>
      </c>
      <c r="BE1548" s="14">
        <f>VLOOKUP($B1548,[2]Sheet3!$G:$CZ,42,0)</f>
        <v>0</v>
      </c>
      <c r="BF1548" s="14">
        <f>VLOOKUP($B1548,[2]Sheet3!$G:$CZ,43,0)</f>
        <v>0</v>
      </c>
      <c r="BG1548" s="14">
        <f>VLOOKUP($B1548,[2]Sheet3!$G:$CZ,44,0)</f>
        <v>0</v>
      </c>
      <c r="BH1548" s="14">
        <f>VLOOKUP($B1548,[2]Sheet3!$G:$CZ,45,0)</f>
        <v>0</v>
      </c>
      <c r="BI1548" s="14">
        <f>VLOOKUP($B1548,[2]Sheet3!$G:$CZ,46,0)</f>
        <v>0</v>
      </c>
      <c r="BJ1548" s="14">
        <f>VLOOKUP($B1548,[2]Sheet3!$G:$CZ,47,0)</f>
        <v>0</v>
      </c>
      <c r="BK1548" s="14">
        <f>VLOOKUP($B1548,[2]Sheet3!$G:$CZ,48,0)</f>
        <v>0</v>
      </c>
      <c r="BL1548" s="14">
        <f>VLOOKUP($B1548,[2]Sheet3!$G:$CZ,49,0)</f>
        <v>0</v>
      </c>
      <c r="BM1548" s="14">
        <f>VLOOKUP($B1548,[2]Sheet3!$G:$CZ,50,0)</f>
        <v>0</v>
      </c>
      <c r="BN1548" s="14">
        <f>VLOOKUP($B1548,[2]Sheet3!$G:$CZ,51,0)</f>
        <v>0</v>
      </c>
      <c r="BO1548" s="14">
        <f>VLOOKUP($B1548,[2]Sheet3!$G:$CZ,52,0)</f>
        <v>0</v>
      </c>
      <c r="BP1548" s="14">
        <f>VLOOKUP($B1548,[2]Sheet3!$G:$CZ,53,0)</f>
        <v>0</v>
      </c>
      <c r="BQ1548" s="14">
        <f>VLOOKUP($B1548,[2]Sheet3!$G:$CZ,54,0)</f>
        <v>0</v>
      </c>
      <c r="BR1548" s="14">
        <f>VLOOKUP($B1548,[2]Sheet3!$G:$CZ,55,0)</f>
        <v>0</v>
      </c>
      <c r="BS1548" s="14">
        <f>VLOOKUP($B1548,[2]Sheet3!$G:$CZ,56,0)</f>
        <v>0</v>
      </c>
      <c r="BT1548" s="14">
        <f>VLOOKUP($B1548,[2]Sheet3!$G:$CZ,57,0)</f>
        <v>0</v>
      </c>
      <c r="BU1548" s="14">
        <f>VLOOKUP($B1548,[2]Sheet3!$G:$CZ,58,0)</f>
        <v>0</v>
      </c>
      <c r="BV1548" s="14">
        <f>VLOOKUP($B1548,[2]Sheet3!$G:$CZ,59,0)</f>
        <v>0</v>
      </c>
      <c r="BW1548" s="14">
        <f>VLOOKUP($B1548,[2]Sheet3!$G:$CZ,60,0)</f>
        <v>0</v>
      </c>
      <c r="BX1548" s="14">
        <f>VLOOKUP($B1548,[2]Sheet3!$G:$CZ,61,0)</f>
        <v>0</v>
      </c>
      <c r="BY1548" s="14">
        <f>VLOOKUP($B1548,[2]Sheet3!$G:$CZ,62,0)</f>
        <v>0</v>
      </c>
      <c r="BZ1548" s="14">
        <f>VLOOKUP($B1548,[2]Sheet3!$G:$CZ,63,0)</f>
        <v>0</v>
      </c>
      <c r="CA1548" s="14">
        <f>VLOOKUP($B1548,[2]Sheet3!$G:$CZ,64,0)</f>
        <v>0</v>
      </c>
      <c r="CB1548" s="14">
        <f>VLOOKUP($B1548,[2]Sheet3!$G:$CZ,65,0)</f>
        <v>0</v>
      </c>
      <c r="CC1548" s="14">
        <f>VLOOKUP($B1548,[2]Sheet3!$G:$CZ,66,0)</f>
        <v>0</v>
      </c>
      <c r="CD1548" s="14">
        <f>VLOOKUP($B1548,[2]Sheet3!$G:$CZ,67,0)</f>
        <v>0</v>
      </c>
      <c r="CE1548" s="14">
        <f>VLOOKUP($B1548,[2]Sheet3!$G:$CZ,68,0)</f>
        <v>0</v>
      </c>
      <c r="CF1548" s="14">
        <f>VLOOKUP($B1548,[2]Sheet3!$G:$CZ,69,0)</f>
        <v>0</v>
      </c>
      <c r="CG1548" s="14">
        <f>VLOOKUP($B1548,[2]Sheet3!$G:$CZ,70,0)</f>
        <v>0</v>
      </c>
      <c r="CH1548" s="14">
        <f>VLOOKUP($B1548,[2]Sheet3!$G:$CZ,71,0)</f>
        <v>0</v>
      </c>
      <c r="CI1548" s="14">
        <f>VLOOKUP($B1548,[2]Sheet3!$G:$CZ,72,0)</f>
        <v>0</v>
      </c>
      <c r="CJ1548" s="14">
        <f>VLOOKUP($B1548,[2]Sheet3!$G:$CZ,73,0)</f>
        <v>0</v>
      </c>
      <c r="CK1548" s="14">
        <f>VLOOKUP($B1548,[2]Sheet3!$G:$CZ,74,0)</f>
        <v>0</v>
      </c>
      <c r="CL1548" s="14">
        <f>VLOOKUP($B1548,[2]Sheet3!$G:$CZ,75,0)</f>
        <v>0</v>
      </c>
      <c r="CM1548" s="14">
        <f>VLOOKUP($B1548,[2]Sheet3!$G:$CZ,76,0)</f>
        <v>0</v>
      </c>
      <c r="CN1548" s="14">
        <f>VLOOKUP($B1548,[2]Sheet3!$G:$CZ,77,0)</f>
        <v>0</v>
      </c>
      <c r="CO1548" s="14">
        <f>VLOOKUP($B1548,[2]Sheet3!$G:$CZ,78,0)</f>
        <v>0</v>
      </c>
      <c r="CP1548" s="14">
        <f>VLOOKUP($B1548,[2]Sheet3!$G:$CZ,79,0)</f>
        <v>0</v>
      </c>
      <c r="CQ1548" s="14">
        <f>VLOOKUP($B1548,[2]Sheet3!$G:$CZ,80,0)</f>
        <v>0</v>
      </c>
      <c r="CR1548" s="14">
        <f>VLOOKUP($B1548,[2]Sheet3!$G:$CZ,81,0)</f>
        <v>0</v>
      </c>
      <c r="CS1548" s="14">
        <f>VLOOKUP($B1548,[2]Sheet3!$G:$CZ,82,0)</f>
        <v>0</v>
      </c>
      <c r="CT1548" s="14">
        <f>VLOOKUP($B1548,[2]Sheet3!$G:$CZ,83,0)</f>
        <v>0</v>
      </c>
      <c r="CU1548" s="14">
        <f>VLOOKUP($B1548,[2]Sheet3!$G:$CZ,84,0)</f>
        <v>0</v>
      </c>
      <c r="CV1548" s="14">
        <f>VLOOKUP($B1548,[2]Sheet3!$G:$CZ,85,0)</f>
        <v>0</v>
      </c>
      <c r="CW1548" s="14">
        <f>VLOOKUP($B1548,[2]Sheet3!$G:$CZ,86,0)</f>
        <v>0</v>
      </c>
      <c r="CX1548" s="14">
        <f>VLOOKUP($B1548,[2]Sheet3!$G:$CZ,87,0)</f>
        <v>0</v>
      </c>
      <c r="CY1548" s="14">
        <f>VLOOKUP($B1548,[2]Sheet3!$G:$CZ,88,0)</f>
        <v>0</v>
      </c>
      <c r="CZ1548" s="14">
        <f>VLOOKUP($B1548,[2]Sheet3!$G:$CZ,89,0)</f>
        <v>0</v>
      </c>
      <c r="DA1548" s="14">
        <f>VLOOKUP($B1548,[2]Sheet3!$G:$CZ,90,0)</f>
        <v>0</v>
      </c>
      <c r="DB1548" s="14">
        <f>VLOOKUP($B1548,[2]Sheet3!$G:$CZ,91,0)</f>
        <v>0</v>
      </c>
      <c r="DC1548" s="14">
        <f>VLOOKUP($B1548,[2]Sheet3!$G:$CZ,92,0)</f>
        <v>0</v>
      </c>
      <c r="DD1548" s="14">
        <f>VLOOKUP($B1548,[2]Sheet3!$G:$CZ,93,0)</f>
        <v>0</v>
      </c>
      <c r="DE1548" s="14">
        <f>VLOOKUP($B1548,[2]Sheet3!$G:$CZ,94,0)</f>
        <v>0</v>
      </c>
      <c r="DF1548" s="14">
        <f>VLOOKUP($B1548,[2]Sheet3!$G:$CZ,95,0)</f>
        <v>0</v>
      </c>
      <c r="DG1548" s="14">
        <f>VLOOKUP($B1548,[2]Sheet3!$G:$CZ,96,0)</f>
        <v>0</v>
      </c>
      <c r="DH1548" s="14">
        <f>VLOOKUP($B1548,[2]Sheet3!$G:$CZ,97,0)</f>
        <v>0</v>
      </c>
      <c r="DI1548" s="14">
        <f>VLOOKUP($B1548,[2]Sheet3!$G:$CZ,98,0)</f>
        <v>0</v>
      </c>
    </row>
    <row r="1549" spans="1:113" x14ac:dyDescent="0.3">
      <c r="A1549" s="9" t="str">
        <f t="shared" si="74"/>
        <v>N43267</v>
      </c>
      <c r="B1549" s="15" t="s">
        <v>3195</v>
      </c>
      <c r="C1549" s="15" t="s">
        <v>3196</v>
      </c>
      <c r="F1549" s="7" t="s">
        <v>15</v>
      </c>
      <c r="G1549" s="12" t="s">
        <v>5041</v>
      </c>
      <c r="H1549" s="12" t="str">
        <f>VLOOKUP($B1549,[1]Sheet1!$A:$G,5,0)</f>
        <v>harsh.ahuja@redingtongroup.com</v>
      </c>
      <c r="I1549" s="12" t="str">
        <f>VLOOKUP($B1549,[1]Sheet1!$A:$G,7,0)</f>
        <v>sidharth.eknath@redingtongroup.com</v>
      </c>
      <c r="J1549" s="12" t="s">
        <v>82</v>
      </c>
      <c r="K1549" s="7"/>
      <c r="L1549" s="7"/>
      <c r="M1549" s="8"/>
      <c r="N1549" s="7" t="str">
        <f t="shared" si="72"/>
        <v>harsh.ahuja@redingtongroup.com; sidharth.eknath@redingtongroup.com; nilesh.phirke@redingtongroup.com;christopher.joseph@redingtongroup.com</v>
      </c>
      <c r="O1549" s="7" t="str">
        <f t="shared" si="73"/>
        <v>N43267</v>
      </c>
      <c r="P1549" s="8" t="s">
        <v>5215</v>
      </c>
      <c r="Q1549" s="14">
        <f>VLOOKUP($B1549,[2]Sheet3!$G:$CZ,2,0)</f>
        <v>2400302817</v>
      </c>
      <c r="R1549" s="14">
        <f>VLOOKUP($B1549,[2]Sheet3!$G:$CZ,3,0)</f>
        <v>2400299544</v>
      </c>
      <c r="S1549" s="14">
        <f>VLOOKUP($B1549,[2]Sheet3!$G:$CZ,4,0)</f>
        <v>2400301578</v>
      </c>
      <c r="T1549" s="14">
        <f>VLOOKUP($B1549,[2]Sheet3!$G:$CZ,5,0)</f>
        <v>0</v>
      </c>
      <c r="U1549" s="14">
        <f>VLOOKUP($B1549,[2]Sheet3!$G:$CZ,6,0)</f>
        <v>0</v>
      </c>
      <c r="V1549" s="14">
        <f>VLOOKUP($B1549,[2]Sheet3!$G:$CZ,7,0)</f>
        <v>0</v>
      </c>
      <c r="W1549" s="14">
        <f>VLOOKUP($B1549,[2]Sheet3!$G:$CZ,8,0)</f>
        <v>0</v>
      </c>
      <c r="X1549" s="14">
        <f>VLOOKUP($B1549,[2]Sheet3!$G:$CZ,9,0)</f>
        <v>0</v>
      </c>
      <c r="Y1549" s="14">
        <f>VLOOKUP($B1549,[2]Sheet3!$G:$CZ,10,0)</f>
        <v>0</v>
      </c>
      <c r="Z1549" s="14">
        <f>VLOOKUP($B1549,[2]Sheet3!$G:$CZ,11,0)</f>
        <v>0</v>
      </c>
      <c r="AA1549" s="14">
        <f>VLOOKUP($B1549,[2]Sheet3!$G:$CZ,12,0)</f>
        <v>0</v>
      </c>
      <c r="AB1549" s="14">
        <f>VLOOKUP($B1549,[2]Sheet3!$G:$CZ,13,0)</f>
        <v>0</v>
      </c>
      <c r="AC1549" s="14">
        <f>VLOOKUP($B1549,[2]Sheet3!$G:$CZ,14,0)</f>
        <v>0</v>
      </c>
      <c r="AD1549" s="14">
        <f>VLOOKUP($B1549,[2]Sheet3!$G:$CZ,15,0)</f>
        <v>0</v>
      </c>
      <c r="AE1549" s="14">
        <f>VLOOKUP($B1549,[2]Sheet3!$G:$CZ,16,0)</f>
        <v>0</v>
      </c>
      <c r="AF1549" s="14">
        <f>VLOOKUP($B1549,[2]Sheet3!$G:$CZ,17,0)</f>
        <v>0</v>
      </c>
      <c r="AG1549" s="14">
        <f>VLOOKUP($B1549,[2]Sheet3!$G:$CZ,18,0)</f>
        <v>0</v>
      </c>
      <c r="AH1549" s="14">
        <f>VLOOKUP($B1549,[2]Sheet3!$G:$CZ,19,0)</f>
        <v>0</v>
      </c>
      <c r="AI1549" s="14">
        <f>VLOOKUP($B1549,[2]Sheet3!$G:$CZ,20,0)</f>
        <v>0</v>
      </c>
      <c r="AJ1549" s="14">
        <f>VLOOKUP($B1549,[2]Sheet3!$G:$CZ,21,0)</f>
        <v>0</v>
      </c>
      <c r="AK1549" s="14">
        <f>VLOOKUP($B1549,[2]Sheet3!$G:$CZ,22,0)</f>
        <v>0</v>
      </c>
      <c r="AL1549" s="14">
        <f>VLOOKUP($B1549,[2]Sheet3!$G:$CZ,23,0)</f>
        <v>0</v>
      </c>
      <c r="AM1549" s="14">
        <f>VLOOKUP($B1549,[2]Sheet3!$G:$CZ,24,0)</f>
        <v>0</v>
      </c>
      <c r="AN1549" s="14">
        <f>VLOOKUP($B1549,[2]Sheet3!$G:$CZ,25,0)</f>
        <v>0</v>
      </c>
      <c r="AO1549" s="14">
        <f>VLOOKUP($B1549,[2]Sheet3!$G:$CZ,26,0)</f>
        <v>0</v>
      </c>
      <c r="AP1549" s="14">
        <f>VLOOKUP($B1549,[2]Sheet3!$G:$CZ,27,0)</f>
        <v>0</v>
      </c>
      <c r="AQ1549" s="14">
        <f>VLOOKUP($B1549,[2]Sheet3!$G:$CZ,28,0)</f>
        <v>0</v>
      </c>
      <c r="AR1549" s="14">
        <f>VLOOKUP($B1549,[2]Sheet3!$G:$CZ,29,0)</f>
        <v>0</v>
      </c>
      <c r="AS1549" s="14">
        <f>VLOOKUP($B1549,[2]Sheet3!$G:$CZ,30,0)</f>
        <v>0</v>
      </c>
      <c r="AT1549" s="14">
        <f>VLOOKUP($B1549,[2]Sheet3!$G:$CZ,31,0)</f>
        <v>0</v>
      </c>
      <c r="AU1549" s="14">
        <f>VLOOKUP($B1549,[2]Sheet3!$G:$CZ,32,0)</f>
        <v>0</v>
      </c>
      <c r="AV1549" s="14">
        <f>VLOOKUP($B1549,[2]Sheet3!$G:$CZ,33,0)</f>
        <v>0</v>
      </c>
      <c r="AW1549" s="14">
        <f>VLOOKUP($B1549,[2]Sheet3!$G:$CZ,34,0)</f>
        <v>0</v>
      </c>
      <c r="AX1549" s="14">
        <f>VLOOKUP($B1549,[2]Sheet3!$G:$CZ,35,0)</f>
        <v>0</v>
      </c>
      <c r="AY1549" s="14">
        <f>VLOOKUP($B1549,[2]Sheet3!$G:$CZ,36,0)</f>
        <v>0</v>
      </c>
      <c r="AZ1549" s="14">
        <f>VLOOKUP($B1549,[2]Sheet3!$G:$CZ,37,0)</f>
        <v>0</v>
      </c>
      <c r="BA1549" s="14">
        <f>VLOOKUP($B1549,[2]Sheet3!$G:$CZ,38,0)</f>
        <v>0</v>
      </c>
      <c r="BB1549" s="14">
        <f>VLOOKUP($B1549,[2]Sheet3!$G:$CZ,39,0)</f>
        <v>0</v>
      </c>
      <c r="BC1549" s="14">
        <f>VLOOKUP($B1549,[2]Sheet3!$G:$CZ,40,0)</f>
        <v>0</v>
      </c>
      <c r="BD1549" s="14">
        <f>VLOOKUP($B1549,[2]Sheet3!$G:$CZ,41,0)</f>
        <v>0</v>
      </c>
      <c r="BE1549" s="14">
        <f>VLOOKUP($B1549,[2]Sheet3!$G:$CZ,42,0)</f>
        <v>0</v>
      </c>
      <c r="BF1549" s="14">
        <f>VLOOKUP($B1549,[2]Sheet3!$G:$CZ,43,0)</f>
        <v>0</v>
      </c>
      <c r="BG1549" s="14">
        <f>VLOOKUP($B1549,[2]Sheet3!$G:$CZ,44,0)</f>
        <v>0</v>
      </c>
      <c r="BH1549" s="14">
        <f>VLOOKUP($B1549,[2]Sheet3!$G:$CZ,45,0)</f>
        <v>0</v>
      </c>
      <c r="BI1549" s="14">
        <f>VLOOKUP($B1549,[2]Sheet3!$G:$CZ,46,0)</f>
        <v>0</v>
      </c>
      <c r="BJ1549" s="14">
        <f>VLOOKUP($B1549,[2]Sheet3!$G:$CZ,47,0)</f>
        <v>0</v>
      </c>
      <c r="BK1549" s="14">
        <f>VLOOKUP($B1549,[2]Sheet3!$G:$CZ,48,0)</f>
        <v>0</v>
      </c>
      <c r="BL1549" s="14">
        <f>VLOOKUP($B1549,[2]Sheet3!$G:$CZ,49,0)</f>
        <v>0</v>
      </c>
      <c r="BM1549" s="14">
        <f>VLOOKUP($B1549,[2]Sheet3!$G:$CZ,50,0)</f>
        <v>0</v>
      </c>
      <c r="BN1549" s="14">
        <f>VLOOKUP($B1549,[2]Sheet3!$G:$CZ,51,0)</f>
        <v>0</v>
      </c>
      <c r="BO1549" s="14">
        <f>VLOOKUP($B1549,[2]Sheet3!$G:$CZ,52,0)</f>
        <v>0</v>
      </c>
      <c r="BP1549" s="14">
        <f>VLOOKUP($B1549,[2]Sheet3!$G:$CZ,53,0)</f>
        <v>0</v>
      </c>
      <c r="BQ1549" s="14">
        <f>VLOOKUP($B1549,[2]Sheet3!$G:$CZ,54,0)</f>
        <v>0</v>
      </c>
      <c r="BR1549" s="14">
        <f>VLOOKUP($B1549,[2]Sheet3!$G:$CZ,55,0)</f>
        <v>0</v>
      </c>
      <c r="BS1549" s="14">
        <f>VLOOKUP($B1549,[2]Sheet3!$G:$CZ,56,0)</f>
        <v>0</v>
      </c>
      <c r="BT1549" s="14">
        <f>VLOOKUP($B1549,[2]Sheet3!$G:$CZ,57,0)</f>
        <v>0</v>
      </c>
      <c r="BU1549" s="14">
        <f>VLOOKUP($B1549,[2]Sheet3!$G:$CZ,58,0)</f>
        <v>0</v>
      </c>
      <c r="BV1549" s="14">
        <f>VLOOKUP($B1549,[2]Sheet3!$G:$CZ,59,0)</f>
        <v>0</v>
      </c>
      <c r="BW1549" s="14">
        <f>VLOOKUP($B1549,[2]Sheet3!$G:$CZ,60,0)</f>
        <v>0</v>
      </c>
      <c r="BX1549" s="14">
        <f>VLOOKUP($B1549,[2]Sheet3!$G:$CZ,61,0)</f>
        <v>0</v>
      </c>
      <c r="BY1549" s="14">
        <f>VLOOKUP($B1549,[2]Sheet3!$G:$CZ,62,0)</f>
        <v>0</v>
      </c>
      <c r="BZ1549" s="14">
        <f>VLOOKUP($B1549,[2]Sheet3!$G:$CZ,63,0)</f>
        <v>0</v>
      </c>
      <c r="CA1549" s="14">
        <f>VLOOKUP($B1549,[2]Sheet3!$G:$CZ,64,0)</f>
        <v>0</v>
      </c>
      <c r="CB1549" s="14">
        <f>VLOOKUP($B1549,[2]Sheet3!$G:$CZ,65,0)</f>
        <v>0</v>
      </c>
      <c r="CC1549" s="14">
        <f>VLOOKUP($B1549,[2]Sheet3!$G:$CZ,66,0)</f>
        <v>0</v>
      </c>
      <c r="CD1549" s="14">
        <f>VLOOKUP($B1549,[2]Sheet3!$G:$CZ,67,0)</f>
        <v>0</v>
      </c>
      <c r="CE1549" s="14">
        <f>VLOOKUP($B1549,[2]Sheet3!$G:$CZ,68,0)</f>
        <v>0</v>
      </c>
      <c r="CF1549" s="14">
        <f>VLOOKUP($B1549,[2]Sheet3!$G:$CZ,69,0)</f>
        <v>0</v>
      </c>
      <c r="CG1549" s="14">
        <f>VLOOKUP($B1549,[2]Sheet3!$G:$CZ,70,0)</f>
        <v>0</v>
      </c>
      <c r="CH1549" s="14">
        <f>VLOOKUP($B1549,[2]Sheet3!$G:$CZ,71,0)</f>
        <v>0</v>
      </c>
      <c r="CI1549" s="14">
        <f>VLOOKUP($B1549,[2]Sheet3!$G:$CZ,72,0)</f>
        <v>0</v>
      </c>
      <c r="CJ1549" s="14">
        <f>VLOOKUP($B1549,[2]Sheet3!$G:$CZ,73,0)</f>
        <v>0</v>
      </c>
      <c r="CK1549" s="14">
        <f>VLOOKUP($B1549,[2]Sheet3!$G:$CZ,74,0)</f>
        <v>0</v>
      </c>
      <c r="CL1549" s="14">
        <f>VLOOKUP($B1549,[2]Sheet3!$G:$CZ,75,0)</f>
        <v>0</v>
      </c>
      <c r="CM1549" s="14">
        <f>VLOOKUP($B1549,[2]Sheet3!$G:$CZ,76,0)</f>
        <v>0</v>
      </c>
      <c r="CN1549" s="14">
        <f>VLOOKUP($B1549,[2]Sheet3!$G:$CZ,77,0)</f>
        <v>0</v>
      </c>
      <c r="CO1549" s="14">
        <f>VLOOKUP($B1549,[2]Sheet3!$G:$CZ,78,0)</f>
        <v>0</v>
      </c>
      <c r="CP1549" s="14">
        <f>VLOOKUP($B1549,[2]Sheet3!$G:$CZ,79,0)</f>
        <v>0</v>
      </c>
      <c r="CQ1549" s="14">
        <f>VLOOKUP($B1549,[2]Sheet3!$G:$CZ,80,0)</f>
        <v>0</v>
      </c>
      <c r="CR1549" s="14">
        <f>VLOOKUP($B1549,[2]Sheet3!$G:$CZ,81,0)</f>
        <v>0</v>
      </c>
      <c r="CS1549" s="14">
        <f>VLOOKUP($B1549,[2]Sheet3!$G:$CZ,82,0)</f>
        <v>0</v>
      </c>
      <c r="CT1549" s="14">
        <f>VLOOKUP($B1549,[2]Sheet3!$G:$CZ,83,0)</f>
        <v>0</v>
      </c>
      <c r="CU1549" s="14">
        <f>VLOOKUP($B1549,[2]Sheet3!$G:$CZ,84,0)</f>
        <v>0</v>
      </c>
      <c r="CV1549" s="14">
        <f>VLOOKUP($B1549,[2]Sheet3!$G:$CZ,85,0)</f>
        <v>0</v>
      </c>
      <c r="CW1549" s="14">
        <f>VLOOKUP($B1549,[2]Sheet3!$G:$CZ,86,0)</f>
        <v>0</v>
      </c>
      <c r="CX1549" s="14">
        <f>VLOOKUP($B1549,[2]Sheet3!$G:$CZ,87,0)</f>
        <v>0</v>
      </c>
      <c r="CY1549" s="14">
        <f>VLOOKUP($B1549,[2]Sheet3!$G:$CZ,88,0)</f>
        <v>0</v>
      </c>
      <c r="CZ1549" s="14">
        <f>VLOOKUP($B1549,[2]Sheet3!$G:$CZ,89,0)</f>
        <v>0</v>
      </c>
      <c r="DA1549" s="14">
        <f>VLOOKUP($B1549,[2]Sheet3!$G:$CZ,90,0)</f>
        <v>0</v>
      </c>
      <c r="DB1549" s="14">
        <f>VLOOKUP($B1549,[2]Sheet3!$G:$CZ,91,0)</f>
        <v>0</v>
      </c>
      <c r="DC1549" s="14">
        <f>VLOOKUP($B1549,[2]Sheet3!$G:$CZ,92,0)</f>
        <v>0</v>
      </c>
      <c r="DD1549" s="14">
        <f>VLOOKUP($B1549,[2]Sheet3!$G:$CZ,93,0)</f>
        <v>0</v>
      </c>
      <c r="DE1549" s="14">
        <f>VLOOKUP($B1549,[2]Sheet3!$G:$CZ,94,0)</f>
        <v>0</v>
      </c>
      <c r="DF1549" s="14">
        <f>VLOOKUP($B1549,[2]Sheet3!$G:$CZ,95,0)</f>
        <v>0</v>
      </c>
      <c r="DG1549" s="14">
        <f>VLOOKUP($B1549,[2]Sheet3!$G:$CZ,96,0)</f>
        <v>0</v>
      </c>
      <c r="DH1549" s="14">
        <f>VLOOKUP($B1549,[2]Sheet3!$G:$CZ,97,0)</f>
        <v>0</v>
      </c>
      <c r="DI1549" s="14">
        <f>VLOOKUP($B1549,[2]Sheet3!$G:$CZ,98,0)</f>
        <v>0</v>
      </c>
    </row>
    <row r="1550" spans="1:113" x14ac:dyDescent="0.3">
      <c r="A1550" s="9" t="str">
        <f t="shared" si="74"/>
        <v>W73366</v>
      </c>
      <c r="B1550" s="15" t="s">
        <v>3197</v>
      </c>
      <c r="C1550" s="15" t="s">
        <v>3198</v>
      </c>
      <c r="F1550" s="7" t="s">
        <v>15</v>
      </c>
      <c r="G1550" s="12" t="s">
        <v>5042</v>
      </c>
      <c r="H1550" s="12" t="str">
        <f>VLOOKUP($B1550,[1]Sheet1!$A:$G,5,0)</f>
        <v>malam.meena@redingtongroup.com</v>
      </c>
      <c r="I1550" s="12" t="str">
        <f>VLOOKUP($B1550,[1]Sheet1!$A:$G,7,0)</f>
        <v>dilip.vishwa@redingtongroup.com</v>
      </c>
      <c r="J1550" s="12" t="s">
        <v>82</v>
      </c>
      <c r="K1550" s="7"/>
      <c r="L1550" s="7"/>
      <c r="M1550" s="8"/>
      <c r="N1550" s="7" t="str">
        <f t="shared" si="72"/>
        <v>malam.meena@redingtongroup.com; dilip.vishwa@redingtongroup.com; nilesh.phirke@redingtongroup.com;christopher.joseph@redingtongroup.com</v>
      </c>
      <c r="O1550" s="7" t="str">
        <f t="shared" si="73"/>
        <v>W73366</v>
      </c>
      <c r="P1550" s="8" t="s">
        <v>5215</v>
      </c>
      <c r="Q1550" s="14">
        <f>VLOOKUP($B1550,[2]Sheet3!$G:$CZ,2,0)</f>
        <v>2400300634</v>
      </c>
      <c r="R1550" s="14">
        <f>VLOOKUP($B1550,[2]Sheet3!$G:$CZ,3,0)</f>
        <v>2400299696</v>
      </c>
      <c r="S1550" s="14">
        <f>VLOOKUP($B1550,[2]Sheet3!$G:$CZ,4,0)</f>
        <v>2400300851</v>
      </c>
      <c r="T1550" s="14">
        <f>VLOOKUP($B1550,[2]Sheet3!$G:$CZ,5,0)</f>
        <v>0</v>
      </c>
      <c r="U1550" s="14">
        <f>VLOOKUP($B1550,[2]Sheet3!$G:$CZ,6,0)</f>
        <v>0</v>
      </c>
      <c r="V1550" s="14">
        <f>VLOOKUP($B1550,[2]Sheet3!$G:$CZ,7,0)</f>
        <v>0</v>
      </c>
      <c r="W1550" s="14">
        <f>VLOOKUP($B1550,[2]Sheet3!$G:$CZ,8,0)</f>
        <v>0</v>
      </c>
      <c r="X1550" s="14">
        <f>VLOOKUP($B1550,[2]Sheet3!$G:$CZ,9,0)</f>
        <v>0</v>
      </c>
      <c r="Y1550" s="14">
        <f>VLOOKUP($B1550,[2]Sheet3!$G:$CZ,10,0)</f>
        <v>0</v>
      </c>
      <c r="Z1550" s="14">
        <f>VLOOKUP($B1550,[2]Sheet3!$G:$CZ,11,0)</f>
        <v>0</v>
      </c>
      <c r="AA1550" s="14">
        <f>VLOOKUP($B1550,[2]Sheet3!$G:$CZ,12,0)</f>
        <v>0</v>
      </c>
      <c r="AB1550" s="14">
        <f>VLOOKUP($B1550,[2]Sheet3!$G:$CZ,13,0)</f>
        <v>0</v>
      </c>
      <c r="AC1550" s="14">
        <f>VLOOKUP($B1550,[2]Sheet3!$G:$CZ,14,0)</f>
        <v>0</v>
      </c>
      <c r="AD1550" s="14">
        <f>VLOOKUP($B1550,[2]Sheet3!$G:$CZ,15,0)</f>
        <v>0</v>
      </c>
      <c r="AE1550" s="14">
        <f>VLOOKUP($B1550,[2]Sheet3!$G:$CZ,16,0)</f>
        <v>0</v>
      </c>
      <c r="AF1550" s="14">
        <f>VLOOKUP($B1550,[2]Sheet3!$G:$CZ,17,0)</f>
        <v>0</v>
      </c>
      <c r="AG1550" s="14">
        <f>VLOOKUP($B1550,[2]Sheet3!$G:$CZ,18,0)</f>
        <v>0</v>
      </c>
      <c r="AH1550" s="14">
        <f>VLOOKUP($B1550,[2]Sheet3!$G:$CZ,19,0)</f>
        <v>0</v>
      </c>
      <c r="AI1550" s="14">
        <f>VLOOKUP($B1550,[2]Sheet3!$G:$CZ,20,0)</f>
        <v>0</v>
      </c>
      <c r="AJ1550" s="14">
        <f>VLOOKUP($B1550,[2]Sheet3!$G:$CZ,21,0)</f>
        <v>0</v>
      </c>
      <c r="AK1550" s="14">
        <f>VLOOKUP($B1550,[2]Sheet3!$G:$CZ,22,0)</f>
        <v>0</v>
      </c>
      <c r="AL1550" s="14">
        <f>VLOOKUP($B1550,[2]Sheet3!$G:$CZ,23,0)</f>
        <v>0</v>
      </c>
      <c r="AM1550" s="14">
        <f>VLOOKUP($B1550,[2]Sheet3!$G:$CZ,24,0)</f>
        <v>0</v>
      </c>
      <c r="AN1550" s="14">
        <f>VLOOKUP($B1550,[2]Sheet3!$G:$CZ,25,0)</f>
        <v>0</v>
      </c>
      <c r="AO1550" s="14">
        <f>VLOOKUP($B1550,[2]Sheet3!$G:$CZ,26,0)</f>
        <v>0</v>
      </c>
      <c r="AP1550" s="14">
        <f>VLOOKUP($B1550,[2]Sheet3!$G:$CZ,27,0)</f>
        <v>0</v>
      </c>
      <c r="AQ1550" s="14">
        <f>VLOOKUP($B1550,[2]Sheet3!$G:$CZ,28,0)</f>
        <v>0</v>
      </c>
      <c r="AR1550" s="14">
        <f>VLOOKUP($B1550,[2]Sheet3!$G:$CZ,29,0)</f>
        <v>0</v>
      </c>
      <c r="AS1550" s="14">
        <f>VLOOKUP($B1550,[2]Sheet3!$G:$CZ,30,0)</f>
        <v>0</v>
      </c>
      <c r="AT1550" s="14">
        <f>VLOOKUP($B1550,[2]Sheet3!$G:$CZ,31,0)</f>
        <v>0</v>
      </c>
      <c r="AU1550" s="14">
        <f>VLOOKUP($B1550,[2]Sheet3!$G:$CZ,32,0)</f>
        <v>0</v>
      </c>
      <c r="AV1550" s="14">
        <f>VLOOKUP($B1550,[2]Sheet3!$G:$CZ,33,0)</f>
        <v>0</v>
      </c>
      <c r="AW1550" s="14">
        <f>VLOOKUP($B1550,[2]Sheet3!$G:$CZ,34,0)</f>
        <v>0</v>
      </c>
      <c r="AX1550" s="14">
        <f>VLOOKUP($B1550,[2]Sheet3!$G:$CZ,35,0)</f>
        <v>0</v>
      </c>
      <c r="AY1550" s="14">
        <f>VLOOKUP($B1550,[2]Sheet3!$G:$CZ,36,0)</f>
        <v>0</v>
      </c>
      <c r="AZ1550" s="14">
        <f>VLOOKUP($B1550,[2]Sheet3!$G:$CZ,37,0)</f>
        <v>0</v>
      </c>
      <c r="BA1550" s="14">
        <f>VLOOKUP($B1550,[2]Sheet3!$G:$CZ,38,0)</f>
        <v>0</v>
      </c>
      <c r="BB1550" s="14">
        <f>VLOOKUP($B1550,[2]Sheet3!$G:$CZ,39,0)</f>
        <v>0</v>
      </c>
      <c r="BC1550" s="14">
        <f>VLOOKUP($B1550,[2]Sheet3!$G:$CZ,40,0)</f>
        <v>0</v>
      </c>
      <c r="BD1550" s="14">
        <f>VLOOKUP($B1550,[2]Sheet3!$G:$CZ,41,0)</f>
        <v>0</v>
      </c>
      <c r="BE1550" s="14">
        <f>VLOOKUP($B1550,[2]Sheet3!$G:$CZ,42,0)</f>
        <v>0</v>
      </c>
      <c r="BF1550" s="14">
        <f>VLOOKUP($B1550,[2]Sheet3!$G:$CZ,43,0)</f>
        <v>0</v>
      </c>
      <c r="BG1550" s="14">
        <f>VLOOKUP($B1550,[2]Sheet3!$G:$CZ,44,0)</f>
        <v>0</v>
      </c>
      <c r="BH1550" s="14">
        <f>VLOOKUP($B1550,[2]Sheet3!$G:$CZ,45,0)</f>
        <v>0</v>
      </c>
      <c r="BI1550" s="14">
        <f>VLOOKUP($B1550,[2]Sheet3!$G:$CZ,46,0)</f>
        <v>0</v>
      </c>
      <c r="BJ1550" s="14">
        <f>VLOOKUP($B1550,[2]Sheet3!$G:$CZ,47,0)</f>
        <v>0</v>
      </c>
      <c r="BK1550" s="14">
        <f>VLOOKUP($B1550,[2]Sheet3!$G:$CZ,48,0)</f>
        <v>0</v>
      </c>
      <c r="BL1550" s="14">
        <f>VLOOKUP($B1550,[2]Sheet3!$G:$CZ,49,0)</f>
        <v>0</v>
      </c>
      <c r="BM1550" s="14">
        <f>VLOOKUP($B1550,[2]Sheet3!$G:$CZ,50,0)</f>
        <v>0</v>
      </c>
      <c r="BN1550" s="14">
        <f>VLOOKUP($B1550,[2]Sheet3!$G:$CZ,51,0)</f>
        <v>0</v>
      </c>
      <c r="BO1550" s="14">
        <f>VLOOKUP($B1550,[2]Sheet3!$G:$CZ,52,0)</f>
        <v>0</v>
      </c>
      <c r="BP1550" s="14">
        <f>VLOOKUP($B1550,[2]Sheet3!$G:$CZ,53,0)</f>
        <v>0</v>
      </c>
      <c r="BQ1550" s="14">
        <f>VLOOKUP($B1550,[2]Sheet3!$G:$CZ,54,0)</f>
        <v>0</v>
      </c>
      <c r="BR1550" s="14">
        <f>VLOOKUP($B1550,[2]Sheet3!$G:$CZ,55,0)</f>
        <v>0</v>
      </c>
      <c r="BS1550" s="14">
        <f>VLOOKUP($B1550,[2]Sheet3!$G:$CZ,56,0)</f>
        <v>0</v>
      </c>
      <c r="BT1550" s="14">
        <f>VLOOKUP($B1550,[2]Sheet3!$G:$CZ,57,0)</f>
        <v>0</v>
      </c>
      <c r="BU1550" s="14">
        <f>VLOOKUP($B1550,[2]Sheet3!$G:$CZ,58,0)</f>
        <v>0</v>
      </c>
      <c r="BV1550" s="14">
        <f>VLOOKUP($B1550,[2]Sheet3!$G:$CZ,59,0)</f>
        <v>0</v>
      </c>
      <c r="BW1550" s="14">
        <f>VLOOKUP($B1550,[2]Sheet3!$G:$CZ,60,0)</f>
        <v>0</v>
      </c>
      <c r="BX1550" s="14">
        <f>VLOOKUP($B1550,[2]Sheet3!$G:$CZ,61,0)</f>
        <v>0</v>
      </c>
      <c r="BY1550" s="14">
        <f>VLOOKUP($B1550,[2]Sheet3!$G:$CZ,62,0)</f>
        <v>0</v>
      </c>
      <c r="BZ1550" s="14">
        <f>VLOOKUP($B1550,[2]Sheet3!$G:$CZ,63,0)</f>
        <v>0</v>
      </c>
      <c r="CA1550" s="14">
        <f>VLOOKUP($B1550,[2]Sheet3!$G:$CZ,64,0)</f>
        <v>0</v>
      </c>
      <c r="CB1550" s="14">
        <f>VLOOKUP($B1550,[2]Sheet3!$G:$CZ,65,0)</f>
        <v>0</v>
      </c>
      <c r="CC1550" s="14">
        <f>VLOOKUP($B1550,[2]Sheet3!$G:$CZ,66,0)</f>
        <v>0</v>
      </c>
      <c r="CD1550" s="14">
        <f>VLOOKUP($B1550,[2]Sheet3!$G:$CZ,67,0)</f>
        <v>0</v>
      </c>
      <c r="CE1550" s="14">
        <f>VLOOKUP($B1550,[2]Sheet3!$G:$CZ,68,0)</f>
        <v>0</v>
      </c>
      <c r="CF1550" s="14">
        <f>VLOOKUP($B1550,[2]Sheet3!$G:$CZ,69,0)</f>
        <v>0</v>
      </c>
      <c r="CG1550" s="14">
        <f>VLOOKUP($B1550,[2]Sheet3!$G:$CZ,70,0)</f>
        <v>0</v>
      </c>
      <c r="CH1550" s="14">
        <f>VLOOKUP($B1550,[2]Sheet3!$G:$CZ,71,0)</f>
        <v>0</v>
      </c>
      <c r="CI1550" s="14">
        <f>VLOOKUP($B1550,[2]Sheet3!$G:$CZ,72,0)</f>
        <v>0</v>
      </c>
      <c r="CJ1550" s="14">
        <f>VLOOKUP($B1550,[2]Sheet3!$G:$CZ,73,0)</f>
        <v>0</v>
      </c>
      <c r="CK1550" s="14">
        <f>VLOOKUP($B1550,[2]Sheet3!$G:$CZ,74,0)</f>
        <v>0</v>
      </c>
      <c r="CL1550" s="14">
        <f>VLOOKUP($B1550,[2]Sheet3!$G:$CZ,75,0)</f>
        <v>0</v>
      </c>
      <c r="CM1550" s="14">
        <f>VLOOKUP($B1550,[2]Sheet3!$G:$CZ,76,0)</f>
        <v>0</v>
      </c>
      <c r="CN1550" s="14">
        <f>VLOOKUP($B1550,[2]Sheet3!$G:$CZ,77,0)</f>
        <v>0</v>
      </c>
      <c r="CO1550" s="14">
        <f>VLOOKUP($B1550,[2]Sheet3!$G:$CZ,78,0)</f>
        <v>0</v>
      </c>
      <c r="CP1550" s="14">
        <f>VLOOKUP($B1550,[2]Sheet3!$G:$CZ,79,0)</f>
        <v>0</v>
      </c>
      <c r="CQ1550" s="14">
        <f>VLOOKUP($B1550,[2]Sheet3!$G:$CZ,80,0)</f>
        <v>0</v>
      </c>
      <c r="CR1550" s="14">
        <f>VLOOKUP($B1550,[2]Sheet3!$G:$CZ,81,0)</f>
        <v>0</v>
      </c>
      <c r="CS1550" s="14">
        <f>VLOOKUP($B1550,[2]Sheet3!$G:$CZ,82,0)</f>
        <v>0</v>
      </c>
      <c r="CT1550" s="14">
        <f>VLOOKUP($B1550,[2]Sheet3!$G:$CZ,83,0)</f>
        <v>0</v>
      </c>
      <c r="CU1550" s="14">
        <f>VLOOKUP($B1550,[2]Sheet3!$G:$CZ,84,0)</f>
        <v>0</v>
      </c>
      <c r="CV1550" s="14">
        <f>VLOOKUP($B1550,[2]Sheet3!$G:$CZ,85,0)</f>
        <v>0</v>
      </c>
      <c r="CW1550" s="14">
        <f>VLOOKUP($B1550,[2]Sheet3!$G:$CZ,86,0)</f>
        <v>0</v>
      </c>
      <c r="CX1550" s="14">
        <f>VLOOKUP($B1550,[2]Sheet3!$G:$CZ,87,0)</f>
        <v>0</v>
      </c>
      <c r="CY1550" s="14">
        <f>VLOOKUP($B1550,[2]Sheet3!$G:$CZ,88,0)</f>
        <v>0</v>
      </c>
      <c r="CZ1550" s="14">
        <f>VLOOKUP($B1550,[2]Sheet3!$G:$CZ,89,0)</f>
        <v>0</v>
      </c>
      <c r="DA1550" s="14">
        <f>VLOOKUP($B1550,[2]Sheet3!$G:$CZ,90,0)</f>
        <v>0</v>
      </c>
      <c r="DB1550" s="14">
        <f>VLOOKUP($B1550,[2]Sheet3!$G:$CZ,91,0)</f>
        <v>0</v>
      </c>
      <c r="DC1550" s="14">
        <f>VLOOKUP($B1550,[2]Sheet3!$G:$CZ,92,0)</f>
        <v>0</v>
      </c>
      <c r="DD1550" s="14">
        <f>VLOOKUP($B1550,[2]Sheet3!$G:$CZ,93,0)</f>
        <v>0</v>
      </c>
      <c r="DE1550" s="14">
        <f>VLOOKUP($B1550,[2]Sheet3!$G:$CZ,94,0)</f>
        <v>0</v>
      </c>
      <c r="DF1550" s="14">
        <f>VLOOKUP($B1550,[2]Sheet3!$G:$CZ,95,0)</f>
        <v>0</v>
      </c>
      <c r="DG1550" s="14">
        <f>VLOOKUP($B1550,[2]Sheet3!$G:$CZ,96,0)</f>
        <v>0</v>
      </c>
      <c r="DH1550" s="14">
        <f>VLOOKUP($B1550,[2]Sheet3!$G:$CZ,97,0)</f>
        <v>0</v>
      </c>
      <c r="DI1550" s="14">
        <f>VLOOKUP($B1550,[2]Sheet3!$G:$CZ,98,0)</f>
        <v>0</v>
      </c>
    </row>
    <row r="1551" spans="1:113" x14ac:dyDescent="0.3">
      <c r="A1551" s="9" t="str">
        <f t="shared" si="74"/>
        <v>S44249</v>
      </c>
      <c r="B1551" s="15" t="s">
        <v>3199</v>
      </c>
      <c r="C1551" s="15" t="s">
        <v>3200</v>
      </c>
      <c r="F1551" s="7" t="s">
        <v>15</v>
      </c>
      <c r="G1551" s="12" t="s">
        <v>5043</v>
      </c>
      <c r="H1551" s="12" t="str">
        <f>VLOOKUP($B1551,[1]Sheet1!$A:$G,5,0)</f>
        <v>jitin.sebastian@redingtongroup.com</v>
      </c>
      <c r="I1551" s="12" t="str">
        <f>VLOOKUP($B1551,[1]Sheet1!$A:$G,7,0)</f>
        <v>vikram.kumar@redingtongroup.com</v>
      </c>
      <c r="J1551" s="12" t="s">
        <v>82</v>
      </c>
      <c r="K1551" s="7"/>
      <c r="L1551" s="7"/>
      <c r="M1551" s="8"/>
      <c r="N1551" s="7" t="str">
        <f t="shared" si="72"/>
        <v>jitin.sebastian@redingtongroup.com; vikram.kumar@redingtongroup.com; nilesh.phirke@redingtongroup.com;christopher.joseph@redingtongroup.com</v>
      </c>
      <c r="O1551" s="7" t="str">
        <f t="shared" si="73"/>
        <v>S44249</v>
      </c>
      <c r="P1551" s="8" t="s">
        <v>5215</v>
      </c>
      <c r="Q1551" s="14">
        <f>VLOOKUP($B1551,[2]Sheet3!$G:$CZ,2,0)</f>
        <v>2400306325</v>
      </c>
      <c r="R1551" s="14">
        <f>VLOOKUP($B1551,[2]Sheet3!$G:$CZ,3,0)</f>
        <v>2400305876</v>
      </c>
      <c r="S1551" s="14">
        <f>VLOOKUP($B1551,[2]Sheet3!$G:$CZ,4,0)</f>
        <v>2400303171</v>
      </c>
      <c r="T1551" s="14">
        <f>VLOOKUP($B1551,[2]Sheet3!$G:$CZ,5,0)</f>
        <v>2400301145</v>
      </c>
      <c r="U1551" s="14">
        <f>VLOOKUP($B1551,[2]Sheet3!$G:$CZ,6,0)</f>
        <v>0</v>
      </c>
      <c r="V1551" s="14">
        <f>VLOOKUP($B1551,[2]Sheet3!$G:$CZ,7,0)</f>
        <v>0</v>
      </c>
      <c r="W1551" s="14">
        <f>VLOOKUP($B1551,[2]Sheet3!$G:$CZ,8,0)</f>
        <v>0</v>
      </c>
      <c r="X1551" s="14">
        <f>VLOOKUP($B1551,[2]Sheet3!$G:$CZ,9,0)</f>
        <v>0</v>
      </c>
      <c r="Y1551" s="14">
        <f>VLOOKUP($B1551,[2]Sheet3!$G:$CZ,10,0)</f>
        <v>0</v>
      </c>
      <c r="Z1551" s="14">
        <f>VLOOKUP($B1551,[2]Sheet3!$G:$CZ,11,0)</f>
        <v>0</v>
      </c>
      <c r="AA1551" s="14">
        <f>VLOOKUP($B1551,[2]Sheet3!$G:$CZ,12,0)</f>
        <v>0</v>
      </c>
      <c r="AB1551" s="14">
        <f>VLOOKUP($B1551,[2]Sheet3!$G:$CZ,13,0)</f>
        <v>0</v>
      </c>
      <c r="AC1551" s="14">
        <f>VLOOKUP($B1551,[2]Sheet3!$G:$CZ,14,0)</f>
        <v>0</v>
      </c>
      <c r="AD1551" s="14">
        <f>VLOOKUP($B1551,[2]Sheet3!$G:$CZ,15,0)</f>
        <v>0</v>
      </c>
      <c r="AE1551" s="14">
        <f>VLOOKUP($B1551,[2]Sheet3!$G:$CZ,16,0)</f>
        <v>0</v>
      </c>
      <c r="AF1551" s="14">
        <f>VLOOKUP($B1551,[2]Sheet3!$G:$CZ,17,0)</f>
        <v>0</v>
      </c>
      <c r="AG1551" s="14">
        <f>VLOOKUP($B1551,[2]Sheet3!$G:$CZ,18,0)</f>
        <v>0</v>
      </c>
      <c r="AH1551" s="14">
        <f>VLOOKUP($B1551,[2]Sheet3!$G:$CZ,19,0)</f>
        <v>0</v>
      </c>
      <c r="AI1551" s="14">
        <f>VLOOKUP($B1551,[2]Sheet3!$G:$CZ,20,0)</f>
        <v>0</v>
      </c>
      <c r="AJ1551" s="14">
        <f>VLOOKUP($B1551,[2]Sheet3!$G:$CZ,21,0)</f>
        <v>0</v>
      </c>
      <c r="AK1551" s="14">
        <f>VLOOKUP($B1551,[2]Sheet3!$G:$CZ,22,0)</f>
        <v>0</v>
      </c>
      <c r="AL1551" s="14">
        <f>VLOOKUP($B1551,[2]Sheet3!$G:$CZ,23,0)</f>
        <v>0</v>
      </c>
      <c r="AM1551" s="14">
        <f>VLOOKUP($B1551,[2]Sheet3!$G:$CZ,24,0)</f>
        <v>0</v>
      </c>
      <c r="AN1551" s="14">
        <f>VLOOKUP($B1551,[2]Sheet3!$G:$CZ,25,0)</f>
        <v>0</v>
      </c>
      <c r="AO1551" s="14">
        <f>VLOOKUP($B1551,[2]Sheet3!$G:$CZ,26,0)</f>
        <v>0</v>
      </c>
      <c r="AP1551" s="14">
        <f>VLOOKUP($B1551,[2]Sheet3!$G:$CZ,27,0)</f>
        <v>0</v>
      </c>
      <c r="AQ1551" s="14">
        <f>VLOOKUP($B1551,[2]Sheet3!$G:$CZ,28,0)</f>
        <v>0</v>
      </c>
      <c r="AR1551" s="14">
        <f>VLOOKUP($B1551,[2]Sheet3!$G:$CZ,29,0)</f>
        <v>0</v>
      </c>
      <c r="AS1551" s="14">
        <f>VLOOKUP($B1551,[2]Sheet3!$G:$CZ,30,0)</f>
        <v>0</v>
      </c>
      <c r="AT1551" s="14">
        <f>VLOOKUP($B1551,[2]Sheet3!$G:$CZ,31,0)</f>
        <v>0</v>
      </c>
      <c r="AU1551" s="14">
        <f>VLOOKUP($B1551,[2]Sheet3!$G:$CZ,32,0)</f>
        <v>0</v>
      </c>
      <c r="AV1551" s="14">
        <f>VLOOKUP($B1551,[2]Sheet3!$G:$CZ,33,0)</f>
        <v>0</v>
      </c>
      <c r="AW1551" s="14">
        <f>VLOOKUP($B1551,[2]Sheet3!$G:$CZ,34,0)</f>
        <v>0</v>
      </c>
      <c r="AX1551" s="14">
        <f>VLOOKUP($B1551,[2]Sheet3!$G:$CZ,35,0)</f>
        <v>0</v>
      </c>
      <c r="AY1551" s="14">
        <f>VLOOKUP($B1551,[2]Sheet3!$G:$CZ,36,0)</f>
        <v>0</v>
      </c>
      <c r="AZ1551" s="14">
        <f>VLOOKUP($B1551,[2]Sheet3!$G:$CZ,37,0)</f>
        <v>0</v>
      </c>
      <c r="BA1551" s="14">
        <f>VLOOKUP($B1551,[2]Sheet3!$G:$CZ,38,0)</f>
        <v>0</v>
      </c>
      <c r="BB1551" s="14">
        <f>VLOOKUP($B1551,[2]Sheet3!$G:$CZ,39,0)</f>
        <v>0</v>
      </c>
      <c r="BC1551" s="14">
        <f>VLOOKUP($B1551,[2]Sheet3!$G:$CZ,40,0)</f>
        <v>0</v>
      </c>
      <c r="BD1551" s="14">
        <f>VLOOKUP($B1551,[2]Sheet3!$G:$CZ,41,0)</f>
        <v>0</v>
      </c>
      <c r="BE1551" s="14">
        <f>VLOOKUP($B1551,[2]Sheet3!$G:$CZ,42,0)</f>
        <v>0</v>
      </c>
      <c r="BF1551" s="14">
        <f>VLOOKUP($B1551,[2]Sheet3!$G:$CZ,43,0)</f>
        <v>0</v>
      </c>
      <c r="BG1551" s="14">
        <f>VLOOKUP($B1551,[2]Sheet3!$G:$CZ,44,0)</f>
        <v>0</v>
      </c>
      <c r="BH1551" s="14">
        <f>VLOOKUP($B1551,[2]Sheet3!$G:$CZ,45,0)</f>
        <v>0</v>
      </c>
      <c r="BI1551" s="14">
        <f>VLOOKUP($B1551,[2]Sheet3!$G:$CZ,46,0)</f>
        <v>0</v>
      </c>
      <c r="BJ1551" s="14">
        <f>VLOOKUP($B1551,[2]Sheet3!$G:$CZ,47,0)</f>
        <v>0</v>
      </c>
      <c r="BK1551" s="14">
        <f>VLOOKUP($B1551,[2]Sheet3!$G:$CZ,48,0)</f>
        <v>0</v>
      </c>
      <c r="BL1551" s="14">
        <f>VLOOKUP($B1551,[2]Sheet3!$G:$CZ,49,0)</f>
        <v>0</v>
      </c>
      <c r="BM1551" s="14">
        <f>VLOOKUP($B1551,[2]Sheet3!$G:$CZ,50,0)</f>
        <v>0</v>
      </c>
      <c r="BN1551" s="14">
        <f>VLOOKUP($B1551,[2]Sheet3!$G:$CZ,51,0)</f>
        <v>0</v>
      </c>
      <c r="BO1551" s="14">
        <f>VLOOKUP($B1551,[2]Sheet3!$G:$CZ,52,0)</f>
        <v>0</v>
      </c>
      <c r="BP1551" s="14">
        <f>VLOOKUP($B1551,[2]Sheet3!$G:$CZ,53,0)</f>
        <v>0</v>
      </c>
      <c r="BQ1551" s="14">
        <f>VLOOKUP($B1551,[2]Sheet3!$G:$CZ,54,0)</f>
        <v>0</v>
      </c>
      <c r="BR1551" s="14">
        <f>VLOOKUP($B1551,[2]Sheet3!$G:$CZ,55,0)</f>
        <v>0</v>
      </c>
      <c r="BS1551" s="14">
        <f>VLOOKUP($B1551,[2]Sheet3!$G:$CZ,56,0)</f>
        <v>0</v>
      </c>
      <c r="BT1551" s="14">
        <f>VLOOKUP($B1551,[2]Sheet3!$G:$CZ,57,0)</f>
        <v>0</v>
      </c>
      <c r="BU1551" s="14">
        <f>VLOOKUP($B1551,[2]Sheet3!$G:$CZ,58,0)</f>
        <v>0</v>
      </c>
      <c r="BV1551" s="14">
        <f>VLOOKUP($B1551,[2]Sheet3!$G:$CZ,59,0)</f>
        <v>0</v>
      </c>
      <c r="BW1551" s="14">
        <f>VLOOKUP($B1551,[2]Sheet3!$G:$CZ,60,0)</f>
        <v>0</v>
      </c>
      <c r="BX1551" s="14">
        <f>VLOOKUP($B1551,[2]Sheet3!$G:$CZ,61,0)</f>
        <v>0</v>
      </c>
      <c r="BY1551" s="14">
        <f>VLOOKUP($B1551,[2]Sheet3!$G:$CZ,62,0)</f>
        <v>0</v>
      </c>
      <c r="BZ1551" s="14">
        <f>VLOOKUP($B1551,[2]Sheet3!$G:$CZ,63,0)</f>
        <v>0</v>
      </c>
      <c r="CA1551" s="14">
        <f>VLOOKUP($B1551,[2]Sheet3!$G:$CZ,64,0)</f>
        <v>0</v>
      </c>
      <c r="CB1551" s="14">
        <f>VLOOKUP($B1551,[2]Sheet3!$G:$CZ,65,0)</f>
        <v>0</v>
      </c>
      <c r="CC1551" s="14">
        <f>VLOOKUP($B1551,[2]Sheet3!$G:$CZ,66,0)</f>
        <v>0</v>
      </c>
      <c r="CD1551" s="14">
        <f>VLOOKUP($B1551,[2]Sheet3!$G:$CZ,67,0)</f>
        <v>0</v>
      </c>
      <c r="CE1551" s="14">
        <f>VLOOKUP($B1551,[2]Sheet3!$G:$CZ,68,0)</f>
        <v>0</v>
      </c>
      <c r="CF1551" s="14">
        <f>VLOOKUP($B1551,[2]Sheet3!$G:$CZ,69,0)</f>
        <v>0</v>
      </c>
      <c r="CG1551" s="14">
        <f>VLOOKUP($B1551,[2]Sheet3!$G:$CZ,70,0)</f>
        <v>0</v>
      </c>
      <c r="CH1551" s="14">
        <f>VLOOKUP($B1551,[2]Sheet3!$G:$CZ,71,0)</f>
        <v>0</v>
      </c>
      <c r="CI1551" s="14">
        <f>VLOOKUP($B1551,[2]Sheet3!$G:$CZ,72,0)</f>
        <v>0</v>
      </c>
      <c r="CJ1551" s="14">
        <f>VLOOKUP($B1551,[2]Sheet3!$G:$CZ,73,0)</f>
        <v>0</v>
      </c>
      <c r="CK1551" s="14">
        <f>VLOOKUP($B1551,[2]Sheet3!$G:$CZ,74,0)</f>
        <v>0</v>
      </c>
      <c r="CL1551" s="14">
        <f>VLOOKUP($B1551,[2]Sheet3!$G:$CZ,75,0)</f>
        <v>0</v>
      </c>
      <c r="CM1551" s="14">
        <f>VLOOKUP($B1551,[2]Sheet3!$G:$CZ,76,0)</f>
        <v>0</v>
      </c>
      <c r="CN1551" s="14">
        <f>VLOOKUP($B1551,[2]Sheet3!$G:$CZ,77,0)</f>
        <v>0</v>
      </c>
      <c r="CO1551" s="14">
        <f>VLOOKUP($B1551,[2]Sheet3!$G:$CZ,78,0)</f>
        <v>0</v>
      </c>
      <c r="CP1551" s="14">
        <f>VLOOKUP($B1551,[2]Sheet3!$G:$CZ,79,0)</f>
        <v>0</v>
      </c>
      <c r="CQ1551" s="14">
        <f>VLOOKUP($B1551,[2]Sheet3!$G:$CZ,80,0)</f>
        <v>0</v>
      </c>
      <c r="CR1551" s="14">
        <f>VLOOKUP($B1551,[2]Sheet3!$G:$CZ,81,0)</f>
        <v>0</v>
      </c>
      <c r="CS1551" s="14">
        <f>VLOOKUP($B1551,[2]Sheet3!$G:$CZ,82,0)</f>
        <v>0</v>
      </c>
      <c r="CT1551" s="14">
        <f>VLOOKUP($B1551,[2]Sheet3!$G:$CZ,83,0)</f>
        <v>0</v>
      </c>
      <c r="CU1551" s="14">
        <f>VLOOKUP($B1551,[2]Sheet3!$G:$CZ,84,0)</f>
        <v>0</v>
      </c>
      <c r="CV1551" s="14">
        <f>VLOOKUP($B1551,[2]Sheet3!$G:$CZ,85,0)</f>
        <v>0</v>
      </c>
      <c r="CW1551" s="14">
        <f>VLOOKUP($B1551,[2]Sheet3!$G:$CZ,86,0)</f>
        <v>0</v>
      </c>
      <c r="CX1551" s="14">
        <f>VLOOKUP($B1551,[2]Sheet3!$G:$CZ,87,0)</f>
        <v>0</v>
      </c>
      <c r="CY1551" s="14">
        <f>VLOOKUP($B1551,[2]Sheet3!$G:$CZ,88,0)</f>
        <v>0</v>
      </c>
      <c r="CZ1551" s="14">
        <f>VLOOKUP($B1551,[2]Sheet3!$G:$CZ,89,0)</f>
        <v>0</v>
      </c>
      <c r="DA1551" s="14">
        <f>VLOOKUP($B1551,[2]Sheet3!$G:$CZ,90,0)</f>
        <v>0</v>
      </c>
      <c r="DB1551" s="14">
        <f>VLOOKUP($B1551,[2]Sheet3!$G:$CZ,91,0)</f>
        <v>0</v>
      </c>
      <c r="DC1551" s="14">
        <f>VLOOKUP($B1551,[2]Sheet3!$G:$CZ,92,0)</f>
        <v>0</v>
      </c>
      <c r="DD1551" s="14">
        <f>VLOOKUP($B1551,[2]Sheet3!$G:$CZ,93,0)</f>
        <v>0</v>
      </c>
      <c r="DE1551" s="14">
        <f>VLOOKUP($B1551,[2]Sheet3!$G:$CZ,94,0)</f>
        <v>0</v>
      </c>
      <c r="DF1551" s="14">
        <f>VLOOKUP($B1551,[2]Sheet3!$G:$CZ,95,0)</f>
        <v>0</v>
      </c>
      <c r="DG1551" s="14">
        <f>VLOOKUP($B1551,[2]Sheet3!$G:$CZ,96,0)</f>
        <v>0</v>
      </c>
      <c r="DH1551" s="14">
        <f>VLOOKUP($B1551,[2]Sheet3!$G:$CZ,97,0)</f>
        <v>0</v>
      </c>
      <c r="DI1551" s="14">
        <f>VLOOKUP($B1551,[2]Sheet3!$G:$CZ,98,0)</f>
        <v>0</v>
      </c>
    </row>
    <row r="1552" spans="1:113" x14ac:dyDescent="0.3">
      <c r="A1552" s="9" t="str">
        <f t="shared" si="74"/>
        <v>N73201</v>
      </c>
      <c r="B1552" s="15" t="s">
        <v>3201</v>
      </c>
      <c r="C1552" s="15" t="s">
        <v>3202</v>
      </c>
      <c r="F1552" s="7" t="s">
        <v>15</v>
      </c>
      <c r="G1552" s="12" t="s">
        <v>5044</v>
      </c>
      <c r="H1552" s="12" t="str">
        <f>VLOOKUP($B1552,[1]Sheet1!$A:$G,5,0)</f>
        <v>ajay.sharma@redingtongroup.com</v>
      </c>
      <c r="I1552" s="12" t="str">
        <f>VLOOKUP($B1552,[1]Sheet1!$A:$G,7,0)</f>
        <v>sidharth.eknath@redingtongroup.com</v>
      </c>
      <c r="J1552" s="12" t="s">
        <v>82</v>
      </c>
      <c r="K1552" s="7"/>
      <c r="L1552" s="7"/>
      <c r="M1552" s="8"/>
      <c r="N1552" s="7" t="str">
        <f t="shared" si="72"/>
        <v>ajay.sharma@redingtongroup.com; sidharth.eknath@redingtongroup.com; nilesh.phirke@redingtongroup.com;christopher.joseph@redingtongroup.com</v>
      </c>
      <c r="O1552" s="7" t="str">
        <f t="shared" si="73"/>
        <v>N73201</v>
      </c>
      <c r="P1552" s="8" t="s">
        <v>5215</v>
      </c>
      <c r="Q1552" s="14">
        <f>VLOOKUP($B1552,[2]Sheet3!$G:$CZ,2,0)</f>
        <v>2400305802</v>
      </c>
      <c r="R1552" s="14">
        <f>VLOOKUP($B1552,[2]Sheet3!$G:$CZ,3,0)</f>
        <v>2400302334</v>
      </c>
      <c r="S1552" s="14">
        <f>VLOOKUP($B1552,[2]Sheet3!$G:$CZ,4,0)</f>
        <v>0</v>
      </c>
      <c r="T1552" s="14">
        <f>VLOOKUP($B1552,[2]Sheet3!$G:$CZ,5,0)</f>
        <v>0</v>
      </c>
      <c r="U1552" s="14">
        <f>VLOOKUP($B1552,[2]Sheet3!$G:$CZ,6,0)</f>
        <v>0</v>
      </c>
      <c r="V1552" s="14">
        <f>VLOOKUP($B1552,[2]Sheet3!$G:$CZ,7,0)</f>
        <v>0</v>
      </c>
      <c r="W1552" s="14">
        <f>VLOOKUP($B1552,[2]Sheet3!$G:$CZ,8,0)</f>
        <v>0</v>
      </c>
      <c r="X1552" s="14">
        <f>VLOOKUP($B1552,[2]Sheet3!$G:$CZ,9,0)</f>
        <v>0</v>
      </c>
      <c r="Y1552" s="14">
        <f>VLOOKUP($B1552,[2]Sheet3!$G:$CZ,10,0)</f>
        <v>0</v>
      </c>
      <c r="Z1552" s="14">
        <f>VLOOKUP($B1552,[2]Sheet3!$G:$CZ,11,0)</f>
        <v>0</v>
      </c>
      <c r="AA1552" s="14">
        <f>VLOOKUP($B1552,[2]Sheet3!$G:$CZ,12,0)</f>
        <v>0</v>
      </c>
      <c r="AB1552" s="14">
        <f>VLOOKUP($B1552,[2]Sheet3!$G:$CZ,13,0)</f>
        <v>0</v>
      </c>
      <c r="AC1552" s="14">
        <f>VLOOKUP($B1552,[2]Sheet3!$G:$CZ,14,0)</f>
        <v>0</v>
      </c>
      <c r="AD1552" s="14">
        <f>VLOOKUP($B1552,[2]Sheet3!$G:$CZ,15,0)</f>
        <v>0</v>
      </c>
      <c r="AE1552" s="14">
        <f>VLOOKUP($B1552,[2]Sheet3!$G:$CZ,16,0)</f>
        <v>0</v>
      </c>
      <c r="AF1552" s="14">
        <f>VLOOKUP($B1552,[2]Sheet3!$G:$CZ,17,0)</f>
        <v>0</v>
      </c>
      <c r="AG1552" s="14">
        <f>VLOOKUP($B1552,[2]Sheet3!$G:$CZ,18,0)</f>
        <v>0</v>
      </c>
      <c r="AH1552" s="14">
        <f>VLOOKUP($B1552,[2]Sheet3!$G:$CZ,19,0)</f>
        <v>0</v>
      </c>
      <c r="AI1552" s="14">
        <f>VLOOKUP($B1552,[2]Sheet3!$G:$CZ,20,0)</f>
        <v>0</v>
      </c>
      <c r="AJ1552" s="14">
        <f>VLOOKUP($B1552,[2]Sheet3!$G:$CZ,21,0)</f>
        <v>0</v>
      </c>
      <c r="AK1552" s="14">
        <f>VLOOKUP($B1552,[2]Sheet3!$G:$CZ,22,0)</f>
        <v>0</v>
      </c>
      <c r="AL1552" s="14">
        <f>VLOOKUP($B1552,[2]Sheet3!$G:$CZ,23,0)</f>
        <v>0</v>
      </c>
      <c r="AM1552" s="14">
        <f>VLOOKUP($B1552,[2]Sheet3!$G:$CZ,24,0)</f>
        <v>0</v>
      </c>
      <c r="AN1552" s="14">
        <f>VLOOKUP($B1552,[2]Sheet3!$G:$CZ,25,0)</f>
        <v>0</v>
      </c>
      <c r="AO1552" s="14">
        <f>VLOOKUP($B1552,[2]Sheet3!$G:$CZ,26,0)</f>
        <v>0</v>
      </c>
      <c r="AP1552" s="14">
        <f>VLOOKUP($B1552,[2]Sheet3!$G:$CZ,27,0)</f>
        <v>0</v>
      </c>
      <c r="AQ1552" s="14">
        <f>VLOOKUP($B1552,[2]Sheet3!$G:$CZ,28,0)</f>
        <v>0</v>
      </c>
      <c r="AR1552" s="14">
        <f>VLOOKUP($B1552,[2]Sheet3!$G:$CZ,29,0)</f>
        <v>0</v>
      </c>
      <c r="AS1552" s="14">
        <f>VLOOKUP($B1552,[2]Sheet3!$G:$CZ,30,0)</f>
        <v>0</v>
      </c>
      <c r="AT1552" s="14">
        <f>VLOOKUP($B1552,[2]Sheet3!$G:$CZ,31,0)</f>
        <v>0</v>
      </c>
      <c r="AU1552" s="14">
        <f>VLOOKUP($B1552,[2]Sheet3!$G:$CZ,32,0)</f>
        <v>0</v>
      </c>
      <c r="AV1552" s="14">
        <f>VLOOKUP($B1552,[2]Sheet3!$G:$CZ,33,0)</f>
        <v>0</v>
      </c>
      <c r="AW1552" s="14">
        <f>VLOOKUP($B1552,[2]Sheet3!$G:$CZ,34,0)</f>
        <v>0</v>
      </c>
      <c r="AX1552" s="14">
        <f>VLOOKUP($B1552,[2]Sheet3!$G:$CZ,35,0)</f>
        <v>0</v>
      </c>
      <c r="AY1552" s="14">
        <f>VLOOKUP($B1552,[2]Sheet3!$G:$CZ,36,0)</f>
        <v>0</v>
      </c>
      <c r="AZ1552" s="14">
        <f>VLOOKUP($B1552,[2]Sheet3!$G:$CZ,37,0)</f>
        <v>0</v>
      </c>
      <c r="BA1552" s="14">
        <f>VLOOKUP($B1552,[2]Sheet3!$G:$CZ,38,0)</f>
        <v>0</v>
      </c>
      <c r="BB1552" s="14">
        <f>VLOOKUP($B1552,[2]Sheet3!$G:$CZ,39,0)</f>
        <v>0</v>
      </c>
      <c r="BC1552" s="14">
        <f>VLOOKUP($B1552,[2]Sheet3!$G:$CZ,40,0)</f>
        <v>0</v>
      </c>
      <c r="BD1552" s="14">
        <f>VLOOKUP($B1552,[2]Sheet3!$G:$CZ,41,0)</f>
        <v>0</v>
      </c>
      <c r="BE1552" s="14">
        <f>VLOOKUP($B1552,[2]Sheet3!$G:$CZ,42,0)</f>
        <v>0</v>
      </c>
      <c r="BF1552" s="14">
        <f>VLOOKUP($B1552,[2]Sheet3!$G:$CZ,43,0)</f>
        <v>0</v>
      </c>
      <c r="BG1552" s="14">
        <f>VLOOKUP($B1552,[2]Sheet3!$G:$CZ,44,0)</f>
        <v>0</v>
      </c>
      <c r="BH1552" s="14">
        <f>VLOOKUP($B1552,[2]Sheet3!$G:$CZ,45,0)</f>
        <v>0</v>
      </c>
      <c r="BI1552" s="14">
        <f>VLOOKUP($B1552,[2]Sheet3!$G:$CZ,46,0)</f>
        <v>0</v>
      </c>
      <c r="BJ1552" s="14">
        <f>VLOOKUP($B1552,[2]Sheet3!$G:$CZ,47,0)</f>
        <v>0</v>
      </c>
      <c r="BK1552" s="14">
        <f>VLOOKUP($B1552,[2]Sheet3!$G:$CZ,48,0)</f>
        <v>0</v>
      </c>
      <c r="BL1552" s="14">
        <f>VLOOKUP($B1552,[2]Sheet3!$G:$CZ,49,0)</f>
        <v>0</v>
      </c>
      <c r="BM1552" s="14">
        <f>VLOOKUP($B1552,[2]Sheet3!$G:$CZ,50,0)</f>
        <v>0</v>
      </c>
      <c r="BN1552" s="14">
        <f>VLOOKUP($B1552,[2]Sheet3!$G:$CZ,51,0)</f>
        <v>0</v>
      </c>
      <c r="BO1552" s="14">
        <f>VLOOKUP($B1552,[2]Sheet3!$G:$CZ,52,0)</f>
        <v>0</v>
      </c>
      <c r="BP1552" s="14">
        <f>VLOOKUP($B1552,[2]Sheet3!$G:$CZ,53,0)</f>
        <v>0</v>
      </c>
      <c r="BQ1552" s="14">
        <f>VLOOKUP($B1552,[2]Sheet3!$G:$CZ,54,0)</f>
        <v>0</v>
      </c>
      <c r="BR1552" s="14">
        <f>VLOOKUP($B1552,[2]Sheet3!$G:$CZ,55,0)</f>
        <v>0</v>
      </c>
      <c r="BS1552" s="14">
        <f>VLOOKUP($B1552,[2]Sheet3!$G:$CZ,56,0)</f>
        <v>0</v>
      </c>
      <c r="BT1552" s="14">
        <f>VLOOKUP($B1552,[2]Sheet3!$G:$CZ,57,0)</f>
        <v>0</v>
      </c>
      <c r="BU1552" s="14">
        <f>VLOOKUP($B1552,[2]Sheet3!$G:$CZ,58,0)</f>
        <v>0</v>
      </c>
      <c r="BV1552" s="14">
        <f>VLOOKUP($B1552,[2]Sheet3!$G:$CZ,59,0)</f>
        <v>0</v>
      </c>
      <c r="BW1552" s="14">
        <f>VLOOKUP($B1552,[2]Sheet3!$G:$CZ,60,0)</f>
        <v>0</v>
      </c>
      <c r="BX1552" s="14">
        <f>VLOOKUP($B1552,[2]Sheet3!$G:$CZ,61,0)</f>
        <v>0</v>
      </c>
      <c r="BY1552" s="14">
        <f>VLOOKUP($B1552,[2]Sheet3!$G:$CZ,62,0)</f>
        <v>0</v>
      </c>
      <c r="BZ1552" s="14">
        <f>VLOOKUP($B1552,[2]Sheet3!$G:$CZ,63,0)</f>
        <v>0</v>
      </c>
      <c r="CA1552" s="14">
        <f>VLOOKUP($B1552,[2]Sheet3!$G:$CZ,64,0)</f>
        <v>0</v>
      </c>
      <c r="CB1552" s="14">
        <f>VLOOKUP($B1552,[2]Sheet3!$G:$CZ,65,0)</f>
        <v>0</v>
      </c>
      <c r="CC1552" s="14">
        <f>VLOOKUP($B1552,[2]Sheet3!$G:$CZ,66,0)</f>
        <v>0</v>
      </c>
      <c r="CD1552" s="14">
        <f>VLOOKUP($B1552,[2]Sheet3!$G:$CZ,67,0)</f>
        <v>0</v>
      </c>
      <c r="CE1552" s="14">
        <f>VLOOKUP($B1552,[2]Sheet3!$G:$CZ,68,0)</f>
        <v>0</v>
      </c>
      <c r="CF1552" s="14">
        <f>VLOOKUP($B1552,[2]Sheet3!$G:$CZ,69,0)</f>
        <v>0</v>
      </c>
      <c r="CG1552" s="14">
        <f>VLOOKUP($B1552,[2]Sheet3!$G:$CZ,70,0)</f>
        <v>0</v>
      </c>
      <c r="CH1552" s="14">
        <f>VLOOKUP($B1552,[2]Sheet3!$G:$CZ,71,0)</f>
        <v>0</v>
      </c>
      <c r="CI1552" s="14">
        <f>VLOOKUP($B1552,[2]Sheet3!$G:$CZ,72,0)</f>
        <v>0</v>
      </c>
      <c r="CJ1552" s="14">
        <f>VLOOKUP($B1552,[2]Sheet3!$G:$CZ,73,0)</f>
        <v>0</v>
      </c>
      <c r="CK1552" s="14">
        <f>VLOOKUP($B1552,[2]Sheet3!$G:$CZ,74,0)</f>
        <v>0</v>
      </c>
      <c r="CL1552" s="14">
        <f>VLOOKUP($B1552,[2]Sheet3!$G:$CZ,75,0)</f>
        <v>0</v>
      </c>
      <c r="CM1552" s="14">
        <f>VLOOKUP($B1552,[2]Sheet3!$G:$CZ,76,0)</f>
        <v>0</v>
      </c>
      <c r="CN1552" s="14">
        <f>VLOOKUP($B1552,[2]Sheet3!$G:$CZ,77,0)</f>
        <v>0</v>
      </c>
      <c r="CO1552" s="14">
        <f>VLOOKUP($B1552,[2]Sheet3!$G:$CZ,78,0)</f>
        <v>0</v>
      </c>
      <c r="CP1552" s="14">
        <f>VLOOKUP($B1552,[2]Sheet3!$G:$CZ,79,0)</f>
        <v>0</v>
      </c>
      <c r="CQ1552" s="14">
        <f>VLOOKUP($B1552,[2]Sheet3!$G:$CZ,80,0)</f>
        <v>0</v>
      </c>
      <c r="CR1552" s="14">
        <f>VLOOKUP($B1552,[2]Sheet3!$G:$CZ,81,0)</f>
        <v>0</v>
      </c>
      <c r="CS1552" s="14">
        <f>VLOOKUP($B1552,[2]Sheet3!$G:$CZ,82,0)</f>
        <v>0</v>
      </c>
      <c r="CT1552" s="14">
        <f>VLOOKUP($B1552,[2]Sheet3!$G:$CZ,83,0)</f>
        <v>0</v>
      </c>
      <c r="CU1552" s="14">
        <f>VLOOKUP($B1552,[2]Sheet3!$G:$CZ,84,0)</f>
        <v>0</v>
      </c>
      <c r="CV1552" s="14">
        <f>VLOOKUP($B1552,[2]Sheet3!$G:$CZ,85,0)</f>
        <v>0</v>
      </c>
      <c r="CW1552" s="14">
        <f>VLOOKUP($B1552,[2]Sheet3!$G:$CZ,86,0)</f>
        <v>0</v>
      </c>
      <c r="CX1552" s="14">
        <f>VLOOKUP($B1552,[2]Sheet3!$G:$CZ,87,0)</f>
        <v>0</v>
      </c>
      <c r="CY1552" s="14">
        <f>VLOOKUP($B1552,[2]Sheet3!$G:$CZ,88,0)</f>
        <v>0</v>
      </c>
      <c r="CZ1552" s="14">
        <f>VLOOKUP($B1552,[2]Sheet3!$G:$CZ,89,0)</f>
        <v>0</v>
      </c>
      <c r="DA1552" s="14">
        <f>VLOOKUP($B1552,[2]Sheet3!$G:$CZ,90,0)</f>
        <v>0</v>
      </c>
      <c r="DB1552" s="14">
        <f>VLOOKUP($B1552,[2]Sheet3!$G:$CZ,91,0)</f>
        <v>0</v>
      </c>
      <c r="DC1552" s="14">
        <f>VLOOKUP($B1552,[2]Sheet3!$G:$CZ,92,0)</f>
        <v>0</v>
      </c>
      <c r="DD1552" s="14">
        <f>VLOOKUP($B1552,[2]Sheet3!$G:$CZ,93,0)</f>
        <v>0</v>
      </c>
      <c r="DE1552" s="14">
        <f>VLOOKUP($B1552,[2]Sheet3!$G:$CZ,94,0)</f>
        <v>0</v>
      </c>
      <c r="DF1552" s="14">
        <f>VLOOKUP($B1552,[2]Sheet3!$G:$CZ,95,0)</f>
        <v>0</v>
      </c>
      <c r="DG1552" s="14">
        <f>VLOOKUP($B1552,[2]Sheet3!$G:$CZ,96,0)</f>
        <v>0</v>
      </c>
      <c r="DH1552" s="14">
        <f>VLOOKUP($B1552,[2]Sheet3!$G:$CZ,97,0)</f>
        <v>0</v>
      </c>
      <c r="DI1552" s="14">
        <f>VLOOKUP($B1552,[2]Sheet3!$G:$CZ,98,0)</f>
        <v>0</v>
      </c>
    </row>
    <row r="1553" spans="1:113" x14ac:dyDescent="0.3">
      <c r="A1553" s="9" t="str">
        <f t="shared" si="74"/>
        <v>N7R002</v>
      </c>
      <c r="B1553" s="15" t="s">
        <v>650</v>
      </c>
      <c r="C1553" s="15" t="s">
        <v>651</v>
      </c>
      <c r="F1553" s="7" t="s">
        <v>15</v>
      </c>
      <c r="G1553" s="12" t="s">
        <v>5045</v>
      </c>
      <c r="H1553" s="12" t="str">
        <f>VLOOKUP($B1553,[1]Sheet1!$A:$G,5,0)</f>
        <v>ajay.sharma@redingtongroup.com</v>
      </c>
      <c r="I1553" s="12" t="str">
        <f>VLOOKUP($B1553,[1]Sheet1!$A:$G,7,0)</f>
        <v>sidharth.eknath@redingtongroup.com</v>
      </c>
      <c r="J1553" s="12" t="s">
        <v>82</v>
      </c>
      <c r="K1553" s="7"/>
      <c r="L1553" s="7"/>
      <c r="M1553" s="8"/>
      <c r="N1553" s="7" t="str">
        <f t="shared" si="72"/>
        <v>ajay.sharma@redingtongroup.com; sidharth.eknath@redingtongroup.com; nilesh.phirke@redingtongroup.com;christopher.joseph@redingtongroup.com</v>
      </c>
      <c r="O1553" s="7" t="str">
        <f t="shared" si="73"/>
        <v>N7R002</v>
      </c>
      <c r="P1553" s="8" t="s">
        <v>5215</v>
      </c>
      <c r="Q1553" s="14">
        <f>VLOOKUP($B1553,[2]Sheet3!$G:$CZ,2,0)</f>
        <v>2400305696</v>
      </c>
      <c r="R1553" s="14">
        <f>VLOOKUP($B1553,[2]Sheet3!$G:$CZ,3,0)</f>
        <v>2400303643</v>
      </c>
      <c r="S1553" s="14">
        <f>VLOOKUP($B1553,[2]Sheet3!$G:$CZ,4,0)</f>
        <v>0</v>
      </c>
      <c r="T1553" s="14">
        <f>VLOOKUP($B1553,[2]Sheet3!$G:$CZ,5,0)</f>
        <v>0</v>
      </c>
      <c r="U1553" s="14">
        <f>VLOOKUP($B1553,[2]Sheet3!$G:$CZ,6,0)</f>
        <v>0</v>
      </c>
      <c r="V1553" s="14">
        <f>VLOOKUP($B1553,[2]Sheet3!$G:$CZ,7,0)</f>
        <v>0</v>
      </c>
      <c r="W1553" s="14">
        <f>VLOOKUP($B1553,[2]Sheet3!$G:$CZ,8,0)</f>
        <v>0</v>
      </c>
      <c r="X1553" s="14">
        <f>VLOOKUP($B1553,[2]Sheet3!$G:$CZ,9,0)</f>
        <v>0</v>
      </c>
      <c r="Y1553" s="14">
        <f>VLOOKUP($B1553,[2]Sheet3!$G:$CZ,10,0)</f>
        <v>0</v>
      </c>
      <c r="Z1553" s="14">
        <f>VLOOKUP($B1553,[2]Sheet3!$G:$CZ,11,0)</f>
        <v>0</v>
      </c>
      <c r="AA1553" s="14">
        <f>VLOOKUP($B1553,[2]Sheet3!$G:$CZ,12,0)</f>
        <v>0</v>
      </c>
      <c r="AB1553" s="14">
        <f>VLOOKUP($B1553,[2]Sheet3!$G:$CZ,13,0)</f>
        <v>0</v>
      </c>
      <c r="AC1553" s="14">
        <f>VLOOKUP($B1553,[2]Sheet3!$G:$CZ,14,0)</f>
        <v>0</v>
      </c>
      <c r="AD1553" s="14">
        <f>VLOOKUP($B1553,[2]Sheet3!$G:$CZ,15,0)</f>
        <v>0</v>
      </c>
      <c r="AE1553" s="14">
        <f>VLOOKUP($B1553,[2]Sheet3!$G:$CZ,16,0)</f>
        <v>0</v>
      </c>
      <c r="AF1553" s="14">
        <f>VLOOKUP($B1553,[2]Sheet3!$G:$CZ,17,0)</f>
        <v>0</v>
      </c>
      <c r="AG1553" s="14">
        <f>VLOOKUP($B1553,[2]Sheet3!$G:$CZ,18,0)</f>
        <v>0</v>
      </c>
      <c r="AH1553" s="14">
        <f>VLOOKUP($B1553,[2]Sheet3!$G:$CZ,19,0)</f>
        <v>0</v>
      </c>
      <c r="AI1553" s="14">
        <f>VLOOKUP($B1553,[2]Sheet3!$G:$CZ,20,0)</f>
        <v>0</v>
      </c>
      <c r="AJ1553" s="14">
        <f>VLOOKUP($B1553,[2]Sheet3!$G:$CZ,21,0)</f>
        <v>0</v>
      </c>
      <c r="AK1553" s="14">
        <f>VLOOKUP($B1553,[2]Sheet3!$G:$CZ,22,0)</f>
        <v>0</v>
      </c>
      <c r="AL1553" s="14">
        <f>VLOOKUP($B1553,[2]Sheet3!$G:$CZ,23,0)</f>
        <v>0</v>
      </c>
      <c r="AM1553" s="14">
        <f>VLOOKUP($B1553,[2]Sheet3!$G:$CZ,24,0)</f>
        <v>0</v>
      </c>
      <c r="AN1553" s="14">
        <f>VLOOKUP($B1553,[2]Sheet3!$G:$CZ,25,0)</f>
        <v>0</v>
      </c>
      <c r="AO1553" s="14">
        <f>VLOOKUP($B1553,[2]Sheet3!$G:$CZ,26,0)</f>
        <v>0</v>
      </c>
      <c r="AP1553" s="14">
        <f>VLOOKUP($B1553,[2]Sheet3!$G:$CZ,27,0)</f>
        <v>0</v>
      </c>
      <c r="AQ1553" s="14">
        <f>VLOOKUP($B1553,[2]Sheet3!$G:$CZ,28,0)</f>
        <v>0</v>
      </c>
      <c r="AR1553" s="14">
        <f>VLOOKUP($B1553,[2]Sheet3!$G:$CZ,29,0)</f>
        <v>0</v>
      </c>
      <c r="AS1553" s="14">
        <f>VLOOKUP($B1553,[2]Sheet3!$G:$CZ,30,0)</f>
        <v>0</v>
      </c>
      <c r="AT1553" s="14">
        <f>VLOOKUP($B1553,[2]Sheet3!$G:$CZ,31,0)</f>
        <v>0</v>
      </c>
      <c r="AU1553" s="14">
        <f>VLOOKUP($B1553,[2]Sheet3!$G:$CZ,32,0)</f>
        <v>0</v>
      </c>
      <c r="AV1553" s="14">
        <f>VLOOKUP($B1553,[2]Sheet3!$G:$CZ,33,0)</f>
        <v>0</v>
      </c>
      <c r="AW1553" s="14">
        <f>VLOOKUP($B1553,[2]Sheet3!$G:$CZ,34,0)</f>
        <v>0</v>
      </c>
      <c r="AX1553" s="14">
        <f>VLOOKUP($B1553,[2]Sheet3!$G:$CZ,35,0)</f>
        <v>0</v>
      </c>
      <c r="AY1553" s="14">
        <f>VLOOKUP($B1553,[2]Sheet3!$G:$CZ,36,0)</f>
        <v>0</v>
      </c>
      <c r="AZ1553" s="14">
        <f>VLOOKUP($B1553,[2]Sheet3!$G:$CZ,37,0)</f>
        <v>0</v>
      </c>
      <c r="BA1553" s="14">
        <f>VLOOKUP($B1553,[2]Sheet3!$G:$CZ,38,0)</f>
        <v>0</v>
      </c>
      <c r="BB1553" s="14">
        <f>VLOOKUP($B1553,[2]Sheet3!$G:$CZ,39,0)</f>
        <v>0</v>
      </c>
      <c r="BC1553" s="14">
        <f>VLOOKUP($B1553,[2]Sheet3!$G:$CZ,40,0)</f>
        <v>0</v>
      </c>
      <c r="BD1553" s="14">
        <f>VLOOKUP($B1553,[2]Sheet3!$G:$CZ,41,0)</f>
        <v>0</v>
      </c>
      <c r="BE1553" s="14">
        <f>VLOOKUP($B1553,[2]Sheet3!$G:$CZ,42,0)</f>
        <v>0</v>
      </c>
      <c r="BF1553" s="14">
        <f>VLOOKUP($B1553,[2]Sheet3!$G:$CZ,43,0)</f>
        <v>0</v>
      </c>
      <c r="BG1553" s="14">
        <f>VLOOKUP($B1553,[2]Sheet3!$G:$CZ,44,0)</f>
        <v>0</v>
      </c>
      <c r="BH1553" s="14">
        <f>VLOOKUP($B1553,[2]Sheet3!$G:$CZ,45,0)</f>
        <v>0</v>
      </c>
      <c r="BI1553" s="14">
        <f>VLOOKUP($B1553,[2]Sheet3!$G:$CZ,46,0)</f>
        <v>0</v>
      </c>
      <c r="BJ1553" s="14">
        <f>VLOOKUP($B1553,[2]Sheet3!$G:$CZ,47,0)</f>
        <v>0</v>
      </c>
      <c r="BK1553" s="14">
        <f>VLOOKUP($B1553,[2]Sheet3!$G:$CZ,48,0)</f>
        <v>0</v>
      </c>
      <c r="BL1553" s="14">
        <f>VLOOKUP($B1553,[2]Sheet3!$G:$CZ,49,0)</f>
        <v>0</v>
      </c>
      <c r="BM1553" s="14">
        <f>VLOOKUP($B1553,[2]Sheet3!$G:$CZ,50,0)</f>
        <v>0</v>
      </c>
      <c r="BN1553" s="14">
        <f>VLOOKUP($B1553,[2]Sheet3!$G:$CZ,51,0)</f>
        <v>0</v>
      </c>
      <c r="BO1553" s="14">
        <f>VLOOKUP($B1553,[2]Sheet3!$G:$CZ,52,0)</f>
        <v>0</v>
      </c>
      <c r="BP1553" s="14">
        <f>VLOOKUP($B1553,[2]Sheet3!$G:$CZ,53,0)</f>
        <v>0</v>
      </c>
      <c r="BQ1553" s="14">
        <f>VLOOKUP($B1553,[2]Sheet3!$G:$CZ,54,0)</f>
        <v>0</v>
      </c>
      <c r="BR1553" s="14">
        <f>VLOOKUP($B1553,[2]Sheet3!$G:$CZ,55,0)</f>
        <v>0</v>
      </c>
      <c r="BS1553" s="14">
        <f>VLOOKUP($B1553,[2]Sheet3!$G:$CZ,56,0)</f>
        <v>0</v>
      </c>
      <c r="BT1553" s="14">
        <f>VLOOKUP($B1553,[2]Sheet3!$G:$CZ,57,0)</f>
        <v>0</v>
      </c>
      <c r="BU1553" s="14">
        <f>VLOOKUP($B1553,[2]Sheet3!$G:$CZ,58,0)</f>
        <v>0</v>
      </c>
      <c r="BV1553" s="14">
        <f>VLOOKUP($B1553,[2]Sheet3!$G:$CZ,59,0)</f>
        <v>0</v>
      </c>
      <c r="BW1553" s="14">
        <f>VLOOKUP($B1553,[2]Sheet3!$G:$CZ,60,0)</f>
        <v>0</v>
      </c>
      <c r="BX1553" s="14">
        <f>VLOOKUP($B1553,[2]Sheet3!$G:$CZ,61,0)</f>
        <v>0</v>
      </c>
      <c r="BY1553" s="14">
        <f>VLOOKUP($B1553,[2]Sheet3!$G:$CZ,62,0)</f>
        <v>0</v>
      </c>
      <c r="BZ1553" s="14">
        <f>VLOOKUP($B1553,[2]Sheet3!$G:$CZ,63,0)</f>
        <v>0</v>
      </c>
      <c r="CA1553" s="14">
        <f>VLOOKUP($B1553,[2]Sheet3!$G:$CZ,64,0)</f>
        <v>0</v>
      </c>
      <c r="CB1553" s="14">
        <f>VLOOKUP($B1553,[2]Sheet3!$G:$CZ,65,0)</f>
        <v>0</v>
      </c>
      <c r="CC1553" s="14">
        <f>VLOOKUP($B1553,[2]Sheet3!$G:$CZ,66,0)</f>
        <v>0</v>
      </c>
      <c r="CD1553" s="14">
        <f>VLOOKUP($B1553,[2]Sheet3!$G:$CZ,67,0)</f>
        <v>0</v>
      </c>
      <c r="CE1553" s="14">
        <f>VLOOKUP($B1553,[2]Sheet3!$G:$CZ,68,0)</f>
        <v>0</v>
      </c>
      <c r="CF1553" s="14">
        <f>VLOOKUP($B1553,[2]Sheet3!$G:$CZ,69,0)</f>
        <v>0</v>
      </c>
      <c r="CG1553" s="14">
        <f>VLOOKUP($B1553,[2]Sheet3!$G:$CZ,70,0)</f>
        <v>0</v>
      </c>
      <c r="CH1553" s="14">
        <f>VLOOKUP($B1553,[2]Sheet3!$G:$CZ,71,0)</f>
        <v>0</v>
      </c>
      <c r="CI1553" s="14">
        <f>VLOOKUP($B1553,[2]Sheet3!$G:$CZ,72,0)</f>
        <v>0</v>
      </c>
      <c r="CJ1553" s="14">
        <f>VLOOKUP($B1553,[2]Sheet3!$G:$CZ,73,0)</f>
        <v>0</v>
      </c>
      <c r="CK1553" s="14">
        <f>VLOOKUP($B1553,[2]Sheet3!$G:$CZ,74,0)</f>
        <v>0</v>
      </c>
      <c r="CL1553" s="14">
        <f>VLOOKUP($B1553,[2]Sheet3!$G:$CZ,75,0)</f>
        <v>0</v>
      </c>
      <c r="CM1553" s="14">
        <f>VLOOKUP($B1553,[2]Sheet3!$G:$CZ,76,0)</f>
        <v>0</v>
      </c>
      <c r="CN1553" s="14">
        <f>VLOOKUP($B1553,[2]Sheet3!$G:$CZ,77,0)</f>
        <v>0</v>
      </c>
      <c r="CO1553" s="14">
        <f>VLOOKUP($B1553,[2]Sheet3!$G:$CZ,78,0)</f>
        <v>0</v>
      </c>
      <c r="CP1553" s="14">
        <f>VLOOKUP($B1553,[2]Sheet3!$G:$CZ,79,0)</f>
        <v>0</v>
      </c>
      <c r="CQ1553" s="14">
        <f>VLOOKUP($B1553,[2]Sheet3!$G:$CZ,80,0)</f>
        <v>0</v>
      </c>
      <c r="CR1553" s="14">
        <f>VLOOKUP($B1553,[2]Sheet3!$G:$CZ,81,0)</f>
        <v>0</v>
      </c>
      <c r="CS1553" s="14">
        <f>VLOOKUP($B1553,[2]Sheet3!$G:$CZ,82,0)</f>
        <v>0</v>
      </c>
      <c r="CT1553" s="14">
        <f>VLOOKUP($B1553,[2]Sheet3!$G:$CZ,83,0)</f>
        <v>0</v>
      </c>
      <c r="CU1553" s="14">
        <f>VLOOKUP($B1553,[2]Sheet3!$G:$CZ,84,0)</f>
        <v>0</v>
      </c>
      <c r="CV1553" s="14">
        <f>VLOOKUP($B1553,[2]Sheet3!$G:$CZ,85,0)</f>
        <v>0</v>
      </c>
      <c r="CW1553" s="14">
        <f>VLOOKUP($B1553,[2]Sheet3!$G:$CZ,86,0)</f>
        <v>0</v>
      </c>
      <c r="CX1553" s="14">
        <f>VLOOKUP($B1553,[2]Sheet3!$G:$CZ,87,0)</f>
        <v>0</v>
      </c>
      <c r="CY1553" s="14">
        <f>VLOOKUP($B1553,[2]Sheet3!$G:$CZ,88,0)</f>
        <v>0</v>
      </c>
      <c r="CZ1553" s="14">
        <f>VLOOKUP($B1553,[2]Sheet3!$G:$CZ,89,0)</f>
        <v>0</v>
      </c>
      <c r="DA1553" s="14">
        <f>VLOOKUP($B1553,[2]Sheet3!$G:$CZ,90,0)</f>
        <v>0</v>
      </c>
      <c r="DB1553" s="14">
        <f>VLOOKUP($B1553,[2]Sheet3!$G:$CZ,91,0)</f>
        <v>0</v>
      </c>
      <c r="DC1553" s="14">
        <f>VLOOKUP($B1553,[2]Sheet3!$G:$CZ,92,0)</f>
        <v>0</v>
      </c>
      <c r="DD1553" s="14">
        <f>VLOOKUP($B1553,[2]Sheet3!$G:$CZ,93,0)</f>
        <v>0</v>
      </c>
      <c r="DE1553" s="14">
        <f>VLOOKUP($B1553,[2]Sheet3!$G:$CZ,94,0)</f>
        <v>0</v>
      </c>
      <c r="DF1553" s="14">
        <f>VLOOKUP($B1553,[2]Sheet3!$G:$CZ,95,0)</f>
        <v>0</v>
      </c>
      <c r="DG1553" s="14">
        <f>VLOOKUP($B1553,[2]Sheet3!$G:$CZ,96,0)</f>
        <v>0</v>
      </c>
      <c r="DH1553" s="14">
        <f>VLOOKUP($B1553,[2]Sheet3!$G:$CZ,97,0)</f>
        <v>0</v>
      </c>
      <c r="DI1553" s="14">
        <f>VLOOKUP($B1553,[2]Sheet3!$G:$CZ,98,0)</f>
        <v>0</v>
      </c>
    </row>
    <row r="1554" spans="1:113" x14ac:dyDescent="0.3">
      <c r="A1554" s="9" t="str">
        <f t="shared" si="74"/>
        <v>S4R002</v>
      </c>
      <c r="B1554" s="15" t="s">
        <v>3203</v>
      </c>
      <c r="C1554" s="15" t="s">
        <v>231</v>
      </c>
      <c r="F1554" s="7" t="s">
        <v>15</v>
      </c>
      <c r="G1554" s="12" t="s">
        <v>5046</v>
      </c>
      <c r="H1554" s="12" t="str">
        <f>VLOOKUP($B1554,[1]Sheet1!$A:$G,5,0)</f>
        <v>jitin.sebastian@redingtongroup.com</v>
      </c>
      <c r="I1554" s="12" t="str">
        <f>VLOOKUP($B1554,[1]Sheet1!$A:$G,7,0)</f>
        <v>vikram.kumar@redingtongroup.com</v>
      </c>
      <c r="J1554" s="12" t="s">
        <v>82</v>
      </c>
      <c r="K1554" s="7"/>
      <c r="L1554" s="7"/>
      <c r="M1554" s="8"/>
      <c r="N1554" s="7" t="str">
        <f t="shared" si="72"/>
        <v>jitin.sebastian@redingtongroup.com; vikram.kumar@redingtongroup.com; nilesh.phirke@redingtongroup.com;christopher.joseph@redingtongroup.com</v>
      </c>
      <c r="O1554" s="7" t="str">
        <f t="shared" si="73"/>
        <v>S4R002</v>
      </c>
      <c r="P1554" s="8" t="s">
        <v>5215</v>
      </c>
      <c r="Q1554" s="14">
        <f>VLOOKUP($B1554,[2]Sheet3!$G:$CZ,2,0)</f>
        <v>2400304313</v>
      </c>
      <c r="R1554" s="14">
        <f>VLOOKUP($B1554,[2]Sheet3!$G:$CZ,3,0)</f>
        <v>2400304416</v>
      </c>
      <c r="S1554" s="14">
        <f>VLOOKUP($B1554,[2]Sheet3!$G:$CZ,4,0)</f>
        <v>2400309341</v>
      </c>
      <c r="T1554" s="14">
        <f>VLOOKUP($B1554,[2]Sheet3!$G:$CZ,5,0)</f>
        <v>0</v>
      </c>
      <c r="U1554" s="14">
        <f>VLOOKUP($B1554,[2]Sheet3!$G:$CZ,6,0)</f>
        <v>0</v>
      </c>
      <c r="V1554" s="14">
        <f>VLOOKUP($B1554,[2]Sheet3!$G:$CZ,7,0)</f>
        <v>0</v>
      </c>
      <c r="W1554" s="14">
        <f>VLOOKUP($B1554,[2]Sheet3!$G:$CZ,8,0)</f>
        <v>0</v>
      </c>
      <c r="X1554" s="14">
        <f>VLOOKUP($B1554,[2]Sheet3!$G:$CZ,9,0)</f>
        <v>0</v>
      </c>
      <c r="Y1554" s="14">
        <f>VLOOKUP($B1554,[2]Sheet3!$G:$CZ,10,0)</f>
        <v>0</v>
      </c>
      <c r="Z1554" s="14">
        <f>VLOOKUP($B1554,[2]Sheet3!$G:$CZ,11,0)</f>
        <v>0</v>
      </c>
      <c r="AA1554" s="14">
        <f>VLOOKUP($B1554,[2]Sheet3!$G:$CZ,12,0)</f>
        <v>0</v>
      </c>
      <c r="AB1554" s="14">
        <f>VLOOKUP($B1554,[2]Sheet3!$G:$CZ,13,0)</f>
        <v>0</v>
      </c>
      <c r="AC1554" s="14">
        <f>VLOOKUP($B1554,[2]Sheet3!$G:$CZ,14,0)</f>
        <v>0</v>
      </c>
      <c r="AD1554" s="14">
        <f>VLOOKUP($B1554,[2]Sheet3!$G:$CZ,15,0)</f>
        <v>0</v>
      </c>
      <c r="AE1554" s="14">
        <f>VLOOKUP($B1554,[2]Sheet3!$G:$CZ,16,0)</f>
        <v>0</v>
      </c>
      <c r="AF1554" s="14">
        <f>VLOOKUP($B1554,[2]Sheet3!$G:$CZ,17,0)</f>
        <v>0</v>
      </c>
      <c r="AG1554" s="14">
        <f>VLOOKUP($B1554,[2]Sheet3!$G:$CZ,18,0)</f>
        <v>0</v>
      </c>
      <c r="AH1554" s="14">
        <f>VLOOKUP($B1554,[2]Sheet3!$G:$CZ,19,0)</f>
        <v>0</v>
      </c>
      <c r="AI1554" s="14">
        <f>VLOOKUP($B1554,[2]Sheet3!$G:$CZ,20,0)</f>
        <v>0</v>
      </c>
      <c r="AJ1554" s="14">
        <f>VLOOKUP($B1554,[2]Sheet3!$G:$CZ,21,0)</f>
        <v>0</v>
      </c>
      <c r="AK1554" s="14">
        <f>VLOOKUP($B1554,[2]Sheet3!$G:$CZ,22,0)</f>
        <v>0</v>
      </c>
      <c r="AL1554" s="14">
        <f>VLOOKUP($B1554,[2]Sheet3!$G:$CZ,23,0)</f>
        <v>0</v>
      </c>
      <c r="AM1554" s="14">
        <f>VLOOKUP($B1554,[2]Sheet3!$G:$CZ,24,0)</f>
        <v>0</v>
      </c>
      <c r="AN1554" s="14">
        <f>VLOOKUP($B1554,[2]Sheet3!$G:$CZ,25,0)</f>
        <v>0</v>
      </c>
      <c r="AO1554" s="14">
        <f>VLOOKUP($B1554,[2]Sheet3!$G:$CZ,26,0)</f>
        <v>0</v>
      </c>
      <c r="AP1554" s="14">
        <f>VLOOKUP($B1554,[2]Sheet3!$G:$CZ,27,0)</f>
        <v>0</v>
      </c>
      <c r="AQ1554" s="14">
        <f>VLOOKUP($B1554,[2]Sheet3!$G:$CZ,28,0)</f>
        <v>0</v>
      </c>
      <c r="AR1554" s="14">
        <f>VLOOKUP($B1554,[2]Sheet3!$G:$CZ,29,0)</f>
        <v>0</v>
      </c>
      <c r="AS1554" s="14">
        <f>VLOOKUP($B1554,[2]Sheet3!$G:$CZ,30,0)</f>
        <v>0</v>
      </c>
      <c r="AT1554" s="14">
        <f>VLOOKUP($B1554,[2]Sheet3!$G:$CZ,31,0)</f>
        <v>0</v>
      </c>
      <c r="AU1554" s="14">
        <f>VLOOKUP($B1554,[2]Sheet3!$G:$CZ,32,0)</f>
        <v>0</v>
      </c>
      <c r="AV1554" s="14">
        <f>VLOOKUP($B1554,[2]Sheet3!$G:$CZ,33,0)</f>
        <v>0</v>
      </c>
      <c r="AW1554" s="14">
        <f>VLOOKUP($B1554,[2]Sheet3!$G:$CZ,34,0)</f>
        <v>0</v>
      </c>
      <c r="AX1554" s="14">
        <f>VLOOKUP($B1554,[2]Sheet3!$G:$CZ,35,0)</f>
        <v>0</v>
      </c>
      <c r="AY1554" s="14">
        <f>VLOOKUP($B1554,[2]Sheet3!$G:$CZ,36,0)</f>
        <v>0</v>
      </c>
      <c r="AZ1554" s="14">
        <f>VLOOKUP($B1554,[2]Sheet3!$G:$CZ,37,0)</f>
        <v>0</v>
      </c>
      <c r="BA1554" s="14">
        <f>VLOOKUP($B1554,[2]Sheet3!$G:$CZ,38,0)</f>
        <v>0</v>
      </c>
      <c r="BB1554" s="14">
        <f>VLOOKUP($B1554,[2]Sheet3!$G:$CZ,39,0)</f>
        <v>0</v>
      </c>
      <c r="BC1554" s="14">
        <f>VLOOKUP($B1554,[2]Sheet3!$G:$CZ,40,0)</f>
        <v>0</v>
      </c>
      <c r="BD1554" s="14">
        <f>VLOOKUP($B1554,[2]Sheet3!$G:$CZ,41,0)</f>
        <v>0</v>
      </c>
      <c r="BE1554" s="14">
        <f>VLOOKUP($B1554,[2]Sheet3!$G:$CZ,42,0)</f>
        <v>0</v>
      </c>
      <c r="BF1554" s="14">
        <f>VLOOKUP($B1554,[2]Sheet3!$G:$CZ,43,0)</f>
        <v>0</v>
      </c>
      <c r="BG1554" s="14">
        <f>VLOOKUP($B1554,[2]Sheet3!$G:$CZ,44,0)</f>
        <v>0</v>
      </c>
      <c r="BH1554" s="14">
        <f>VLOOKUP($B1554,[2]Sheet3!$G:$CZ,45,0)</f>
        <v>0</v>
      </c>
      <c r="BI1554" s="14">
        <f>VLOOKUP($B1554,[2]Sheet3!$G:$CZ,46,0)</f>
        <v>0</v>
      </c>
      <c r="BJ1554" s="14">
        <f>VLOOKUP($B1554,[2]Sheet3!$G:$CZ,47,0)</f>
        <v>0</v>
      </c>
      <c r="BK1554" s="14">
        <f>VLOOKUP($B1554,[2]Sheet3!$G:$CZ,48,0)</f>
        <v>0</v>
      </c>
      <c r="BL1554" s="14">
        <f>VLOOKUP($B1554,[2]Sheet3!$G:$CZ,49,0)</f>
        <v>0</v>
      </c>
      <c r="BM1554" s="14">
        <f>VLOOKUP($B1554,[2]Sheet3!$G:$CZ,50,0)</f>
        <v>0</v>
      </c>
      <c r="BN1554" s="14">
        <f>VLOOKUP($B1554,[2]Sheet3!$G:$CZ,51,0)</f>
        <v>0</v>
      </c>
      <c r="BO1554" s="14">
        <f>VLOOKUP($B1554,[2]Sheet3!$G:$CZ,52,0)</f>
        <v>0</v>
      </c>
      <c r="BP1554" s="14">
        <f>VLOOKUP($B1554,[2]Sheet3!$G:$CZ,53,0)</f>
        <v>0</v>
      </c>
      <c r="BQ1554" s="14">
        <f>VLOOKUP($B1554,[2]Sheet3!$G:$CZ,54,0)</f>
        <v>0</v>
      </c>
      <c r="BR1554" s="14">
        <f>VLOOKUP($B1554,[2]Sheet3!$G:$CZ,55,0)</f>
        <v>0</v>
      </c>
      <c r="BS1554" s="14">
        <f>VLOOKUP($B1554,[2]Sheet3!$G:$CZ,56,0)</f>
        <v>0</v>
      </c>
      <c r="BT1554" s="14">
        <f>VLOOKUP($B1554,[2]Sheet3!$G:$CZ,57,0)</f>
        <v>0</v>
      </c>
      <c r="BU1554" s="14">
        <f>VLOOKUP($B1554,[2]Sheet3!$G:$CZ,58,0)</f>
        <v>0</v>
      </c>
      <c r="BV1554" s="14">
        <f>VLOOKUP($B1554,[2]Sheet3!$G:$CZ,59,0)</f>
        <v>0</v>
      </c>
      <c r="BW1554" s="14">
        <f>VLOOKUP($B1554,[2]Sheet3!$G:$CZ,60,0)</f>
        <v>0</v>
      </c>
      <c r="BX1554" s="14">
        <f>VLOOKUP($B1554,[2]Sheet3!$G:$CZ,61,0)</f>
        <v>0</v>
      </c>
      <c r="BY1554" s="14">
        <f>VLOOKUP($B1554,[2]Sheet3!$G:$CZ,62,0)</f>
        <v>0</v>
      </c>
      <c r="BZ1554" s="14">
        <f>VLOOKUP($B1554,[2]Sheet3!$G:$CZ,63,0)</f>
        <v>0</v>
      </c>
      <c r="CA1554" s="14">
        <f>VLOOKUP($B1554,[2]Sheet3!$G:$CZ,64,0)</f>
        <v>0</v>
      </c>
      <c r="CB1554" s="14">
        <f>VLOOKUP($B1554,[2]Sheet3!$G:$CZ,65,0)</f>
        <v>0</v>
      </c>
      <c r="CC1554" s="14">
        <f>VLOOKUP($B1554,[2]Sheet3!$G:$CZ,66,0)</f>
        <v>0</v>
      </c>
      <c r="CD1554" s="14">
        <f>VLOOKUP($B1554,[2]Sheet3!$G:$CZ,67,0)</f>
        <v>0</v>
      </c>
      <c r="CE1554" s="14">
        <f>VLOOKUP($B1554,[2]Sheet3!$G:$CZ,68,0)</f>
        <v>0</v>
      </c>
      <c r="CF1554" s="14">
        <f>VLOOKUP($B1554,[2]Sheet3!$G:$CZ,69,0)</f>
        <v>0</v>
      </c>
      <c r="CG1554" s="14">
        <f>VLOOKUP($B1554,[2]Sheet3!$G:$CZ,70,0)</f>
        <v>0</v>
      </c>
      <c r="CH1554" s="14">
        <f>VLOOKUP($B1554,[2]Sheet3!$G:$CZ,71,0)</f>
        <v>0</v>
      </c>
      <c r="CI1554" s="14">
        <f>VLOOKUP($B1554,[2]Sheet3!$G:$CZ,72,0)</f>
        <v>0</v>
      </c>
      <c r="CJ1554" s="14">
        <f>VLOOKUP($B1554,[2]Sheet3!$G:$CZ,73,0)</f>
        <v>0</v>
      </c>
      <c r="CK1554" s="14">
        <f>VLOOKUP($B1554,[2]Sheet3!$G:$CZ,74,0)</f>
        <v>0</v>
      </c>
      <c r="CL1554" s="14">
        <f>VLOOKUP($B1554,[2]Sheet3!$G:$CZ,75,0)</f>
        <v>0</v>
      </c>
      <c r="CM1554" s="14">
        <f>VLOOKUP($B1554,[2]Sheet3!$G:$CZ,76,0)</f>
        <v>0</v>
      </c>
      <c r="CN1554" s="14">
        <f>VLOOKUP($B1554,[2]Sheet3!$G:$CZ,77,0)</f>
        <v>0</v>
      </c>
      <c r="CO1554" s="14">
        <f>VLOOKUP($B1554,[2]Sheet3!$G:$CZ,78,0)</f>
        <v>0</v>
      </c>
      <c r="CP1554" s="14">
        <f>VLOOKUP($B1554,[2]Sheet3!$G:$CZ,79,0)</f>
        <v>0</v>
      </c>
      <c r="CQ1554" s="14">
        <f>VLOOKUP($B1554,[2]Sheet3!$G:$CZ,80,0)</f>
        <v>0</v>
      </c>
      <c r="CR1554" s="14">
        <f>VLOOKUP($B1554,[2]Sheet3!$G:$CZ,81,0)</f>
        <v>0</v>
      </c>
      <c r="CS1554" s="14">
        <f>VLOOKUP($B1554,[2]Sheet3!$G:$CZ,82,0)</f>
        <v>0</v>
      </c>
      <c r="CT1554" s="14">
        <f>VLOOKUP($B1554,[2]Sheet3!$G:$CZ,83,0)</f>
        <v>0</v>
      </c>
      <c r="CU1554" s="14">
        <f>VLOOKUP($B1554,[2]Sheet3!$G:$CZ,84,0)</f>
        <v>0</v>
      </c>
      <c r="CV1554" s="14">
        <f>VLOOKUP($B1554,[2]Sheet3!$G:$CZ,85,0)</f>
        <v>0</v>
      </c>
      <c r="CW1554" s="14">
        <f>VLOOKUP($B1554,[2]Sheet3!$G:$CZ,86,0)</f>
        <v>0</v>
      </c>
      <c r="CX1554" s="14">
        <f>VLOOKUP($B1554,[2]Sheet3!$G:$CZ,87,0)</f>
        <v>0</v>
      </c>
      <c r="CY1554" s="14">
        <f>VLOOKUP($B1554,[2]Sheet3!$G:$CZ,88,0)</f>
        <v>0</v>
      </c>
      <c r="CZ1554" s="14">
        <f>VLOOKUP($B1554,[2]Sheet3!$G:$CZ,89,0)</f>
        <v>0</v>
      </c>
      <c r="DA1554" s="14">
        <f>VLOOKUP($B1554,[2]Sheet3!$G:$CZ,90,0)</f>
        <v>0</v>
      </c>
      <c r="DB1554" s="14">
        <f>VLOOKUP($B1554,[2]Sheet3!$G:$CZ,91,0)</f>
        <v>0</v>
      </c>
      <c r="DC1554" s="14">
        <f>VLOOKUP($B1554,[2]Sheet3!$G:$CZ,92,0)</f>
        <v>0</v>
      </c>
      <c r="DD1554" s="14">
        <f>VLOOKUP($B1554,[2]Sheet3!$G:$CZ,93,0)</f>
        <v>0</v>
      </c>
      <c r="DE1554" s="14">
        <f>VLOOKUP($B1554,[2]Sheet3!$G:$CZ,94,0)</f>
        <v>0</v>
      </c>
      <c r="DF1554" s="14">
        <f>VLOOKUP($B1554,[2]Sheet3!$G:$CZ,95,0)</f>
        <v>0</v>
      </c>
      <c r="DG1554" s="14">
        <f>VLOOKUP($B1554,[2]Sheet3!$G:$CZ,96,0)</f>
        <v>0</v>
      </c>
      <c r="DH1554" s="14">
        <f>VLOOKUP($B1554,[2]Sheet3!$G:$CZ,97,0)</f>
        <v>0</v>
      </c>
      <c r="DI1554" s="14">
        <f>VLOOKUP($B1554,[2]Sheet3!$G:$CZ,98,0)</f>
        <v>0</v>
      </c>
    </row>
    <row r="1555" spans="1:113" x14ac:dyDescent="0.3">
      <c r="A1555" s="9" t="str">
        <f t="shared" si="74"/>
        <v>N73216</v>
      </c>
      <c r="B1555" s="15" t="s">
        <v>3204</v>
      </c>
      <c r="C1555" s="15" t="s">
        <v>3205</v>
      </c>
      <c r="F1555" s="7" t="s">
        <v>15</v>
      </c>
      <c r="G1555" s="12" t="s">
        <v>5047</v>
      </c>
      <c r="H1555" s="12" t="str">
        <f>VLOOKUP($B1555,[1]Sheet1!$A:$G,5,0)</f>
        <v>ajay.sharma@redingtongroup.com</v>
      </c>
      <c r="I1555" s="12" t="str">
        <f>VLOOKUP($B1555,[1]Sheet1!$A:$G,7,0)</f>
        <v>sidharth.eknath@redingtongroup.com</v>
      </c>
      <c r="J1555" s="12" t="s">
        <v>82</v>
      </c>
      <c r="K1555" s="7"/>
      <c r="L1555" s="7"/>
      <c r="M1555" s="8"/>
      <c r="N1555" s="7" t="str">
        <f t="shared" si="72"/>
        <v>ajay.sharma@redingtongroup.com; sidharth.eknath@redingtongroup.com; nilesh.phirke@redingtongroup.com;christopher.joseph@redingtongroup.com</v>
      </c>
      <c r="O1555" s="7" t="str">
        <f t="shared" si="73"/>
        <v>N73216</v>
      </c>
      <c r="P1555" s="8" t="s">
        <v>5215</v>
      </c>
      <c r="Q1555" s="14">
        <f>VLOOKUP($B1555,[2]Sheet3!$G:$CZ,2,0)</f>
        <v>2400305800</v>
      </c>
      <c r="R1555" s="14">
        <f>VLOOKUP($B1555,[2]Sheet3!$G:$CZ,3,0)</f>
        <v>0</v>
      </c>
      <c r="S1555" s="14">
        <f>VLOOKUP($B1555,[2]Sheet3!$G:$CZ,4,0)</f>
        <v>0</v>
      </c>
      <c r="T1555" s="14">
        <f>VLOOKUP($B1555,[2]Sheet3!$G:$CZ,5,0)</f>
        <v>0</v>
      </c>
      <c r="U1555" s="14">
        <f>VLOOKUP($B1555,[2]Sheet3!$G:$CZ,6,0)</f>
        <v>0</v>
      </c>
      <c r="V1555" s="14">
        <f>VLOOKUP($B1555,[2]Sheet3!$G:$CZ,7,0)</f>
        <v>0</v>
      </c>
      <c r="W1555" s="14">
        <f>VLOOKUP($B1555,[2]Sheet3!$G:$CZ,8,0)</f>
        <v>0</v>
      </c>
      <c r="X1555" s="14">
        <f>VLOOKUP($B1555,[2]Sheet3!$G:$CZ,9,0)</f>
        <v>0</v>
      </c>
      <c r="Y1555" s="14">
        <f>VLOOKUP($B1555,[2]Sheet3!$G:$CZ,10,0)</f>
        <v>0</v>
      </c>
      <c r="Z1555" s="14">
        <f>VLOOKUP($B1555,[2]Sheet3!$G:$CZ,11,0)</f>
        <v>0</v>
      </c>
      <c r="AA1555" s="14">
        <f>VLOOKUP($B1555,[2]Sheet3!$G:$CZ,12,0)</f>
        <v>0</v>
      </c>
      <c r="AB1555" s="14">
        <f>VLOOKUP($B1555,[2]Sheet3!$G:$CZ,13,0)</f>
        <v>0</v>
      </c>
      <c r="AC1555" s="14">
        <f>VLOOKUP($B1555,[2]Sheet3!$G:$CZ,14,0)</f>
        <v>0</v>
      </c>
      <c r="AD1555" s="14">
        <f>VLOOKUP($B1555,[2]Sheet3!$G:$CZ,15,0)</f>
        <v>0</v>
      </c>
      <c r="AE1555" s="14">
        <f>VLOOKUP($B1555,[2]Sheet3!$G:$CZ,16,0)</f>
        <v>0</v>
      </c>
      <c r="AF1555" s="14">
        <f>VLOOKUP($B1555,[2]Sheet3!$G:$CZ,17,0)</f>
        <v>0</v>
      </c>
      <c r="AG1555" s="14">
        <f>VLOOKUP($B1555,[2]Sheet3!$G:$CZ,18,0)</f>
        <v>0</v>
      </c>
      <c r="AH1555" s="14">
        <f>VLOOKUP($B1555,[2]Sheet3!$G:$CZ,19,0)</f>
        <v>0</v>
      </c>
      <c r="AI1555" s="14">
        <f>VLOOKUP($B1555,[2]Sheet3!$G:$CZ,20,0)</f>
        <v>0</v>
      </c>
      <c r="AJ1555" s="14">
        <f>VLOOKUP($B1555,[2]Sheet3!$G:$CZ,21,0)</f>
        <v>0</v>
      </c>
      <c r="AK1555" s="14">
        <f>VLOOKUP($B1555,[2]Sheet3!$G:$CZ,22,0)</f>
        <v>0</v>
      </c>
      <c r="AL1555" s="14">
        <f>VLOOKUP($B1555,[2]Sheet3!$G:$CZ,23,0)</f>
        <v>0</v>
      </c>
      <c r="AM1555" s="14">
        <f>VLOOKUP($B1555,[2]Sheet3!$G:$CZ,24,0)</f>
        <v>0</v>
      </c>
      <c r="AN1555" s="14">
        <f>VLOOKUP($B1555,[2]Sheet3!$G:$CZ,25,0)</f>
        <v>0</v>
      </c>
      <c r="AO1555" s="14">
        <f>VLOOKUP($B1555,[2]Sheet3!$G:$CZ,26,0)</f>
        <v>0</v>
      </c>
      <c r="AP1555" s="14">
        <f>VLOOKUP($B1555,[2]Sheet3!$G:$CZ,27,0)</f>
        <v>0</v>
      </c>
      <c r="AQ1555" s="14">
        <f>VLOOKUP($B1555,[2]Sheet3!$G:$CZ,28,0)</f>
        <v>0</v>
      </c>
      <c r="AR1555" s="14">
        <f>VLOOKUP($B1555,[2]Sheet3!$G:$CZ,29,0)</f>
        <v>0</v>
      </c>
      <c r="AS1555" s="14">
        <f>VLOOKUP($B1555,[2]Sheet3!$G:$CZ,30,0)</f>
        <v>0</v>
      </c>
      <c r="AT1555" s="14">
        <f>VLOOKUP($B1555,[2]Sheet3!$G:$CZ,31,0)</f>
        <v>0</v>
      </c>
      <c r="AU1555" s="14">
        <f>VLOOKUP($B1555,[2]Sheet3!$G:$CZ,32,0)</f>
        <v>0</v>
      </c>
      <c r="AV1555" s="14">
        <f>VLOOKUP($B1555,[2]Sheet3!$G:$CZ,33,0)</f>
        <v>0</v>
      </c>
      <c r="AW1555" s="14">
        <f>VLOOKUP($B1555,[2]Sheet3!$G:$CZ,34,0)</f>
        <v>0</v>
      </c>
      <c r="AX1555" s="14">
        <f>VLOOKUP($B1555,[2]Sheet3!$G:$CZ,35,0)</f>
        <v>0</v>
      </c>
      <c r="AY1555" s="14">
        <f>VLOOKUP($B1555,[2]Sheet3!$G:$CZ,36,0)</f>
        <v>0</v>
      </c>
      <c r="AZ1555" s="14">
        <f>VLOOKUP($B1555,[2]Sheet3!$G:$CZ,37,0)</f>
        <v>0</v>
      </c>
      <c r="BA1555" s="14">
        <f>VLOOKUP($B1555,[2]Sheet3!$G:$CZ,38,0)</f>
        <v>0</v>
      </c>
      <c r="BB1555" s="14">
        <f>VLOOKUP($B1555,[2]Sheet3!$G:$CZ,39,0)</f>
        <v>0</v>
      </c>
      <c r="BC1555" s="14">
        <f>VLOOKUP($B1555,[2]Sheet3!$G:$CZ,40,0)</f>
        <v>0</v>
      </c>
      <c r="BD1555" s="14">
        <f>VLOOKUP($B1555,[2]Sheet3!$G:$CZ,41,0)</f>
        <v>0</v>
      </c>
      <c r="BE1555" s="14">
        <f>VLOOKUP($B1555,[2]Sheet3!$G:$CZ,42,0)</f>
        <v>0</v>
      </c>
      <c r="BF1555" s="14">
        <f>VLOOKUP($B1555,[2]Sheet3!$G:$CZ,43,0)</f>
        <v>0</v>
      </c>
      <c r="BG1555" s="14">
        <f>VLOOKUP($B1555,[2]Sheet3!$G:$CZ,44,0)</f>
        <v>0</v>
      </c>
      <c r="BH1555" s="14">
        <f>VLOOKUP($B1555,[2]Sheet3!$G:$CZ,45,0)</f>
        <v>0</v>
      </c>
      <c r="BI1555" s="14">
        <f>VLOOKUP($B1555,[2]Sheet3!$G:$CZ,46,0)</f>
        <v>0</v>
      </c>
      <c r="BJ1555" s="14">
        <f>VLOOKUP($B1555,[2]Sheet3!$G:$CZ,47,0)</f>
        <v>0</v>
      </c>
      <c r="BK1555" s="14">
        <f>VLOOKUP($B1555,[2]Sheet3!$G:$CZ,48,0)</f>
        <v>0</v>
      </c>
      <c r="BL1555" s="14">
        <f>VLOOKUP($B1555,[2]Sheet3!$G:$CZ,49,0)</f>
        <v>0</v>
      </c>
      <c r="BM1555" s="14">
        <f>VLOOKUP($B1555,[2]Sheet3!$G:$CZ,50,0)</f>
        <v>0</v>
      </c>
      <c r="BN1555" s="14">
        <f>VLOOKUP($B1555,[2]Sheet3!$G:$CZ,51,0)</f>
        <v>0</v>
      </c>
      <c r="BO1555" s="14">
        <f>VLOOKUP($B1555,[2]Sheet3!$G:$CZ,52,0)</f>
        <v>0</v>
      </c>
      <c r="BP1555" s="14">
        <f>VLOOKUP($B1555,[2]Sheet3!$G:$CZ,53,0)</f>
        <v>0</v>
      </c>
      <c r="BQ1555" s="14">
        <f>VLOOKUP($B1555,[2]Sheet3!$G:$CZ,54,0)</f>
        <v>0</v>
      </c>
      <c r="BR1555" s="14">
        <f>VLOOKUP($B1555,[2]Sheet3!$G:$CZ,55,0)</f>
        <v>0</v>
      </c>
      <c r="BS1555" s="14">
        <f>VLOOKUP($B1555,[2]Sheet3!$G:$CZ,56,0)</f>
        <v>0</v>
      </c>
      <c r="BT1555" s="14">
        <f>VLOOKUP($B1555,[2]Sheet3!$G:$CZ,57,0)</f>
        <v>0</v>
      </c>
      <c r="BU1555" s="14">
        <f>VLOOKUP($B1555,[2]Sheet3!$G:$CZ,58,0)</f>
        <v>0</v>
      </c>
      <c r="BV1555" s="14">
        <f>VLOOKUP($B1555,[2]Sheet3!$G:$CZ,59,0)</f>
        <v>0</v>
      </c>
      <c r="BW1555" s="14">
        <f>VLOOKUP($B1555,[2]Sheet3!$G:$CZ,60,0)</f>
        <v>0</v>
      </c>
      <c r="BX1555" s="14">
        <f>VLOOKUP($B1555,[2]Sheet3!$G:$CZ,61,0)</f>
        <v>0</v>
      </c>
      <c r="BY1555" s="14">
        <f>VLOOKUP($B1555,[2]Sheet3!$G:$CZ,62,0)</f>
        <v>0</v>
      </c>
      <c r="BZ1555" s="14">
        <f>VLOOKUP($B1555,[2]Sheet3!$G:$CZ,63,0)</f>
        <v>0</v>
      </c>
      <c r="CA1555" s="14">
        <f>VLOOKUP($B1555,[2]Sheet3!$G:$CZ,64,0)</f>
        <v>0</v>
      </c>
      <c r="CB1555" s="14">
        <f>VLOOKUP($B1555,[2]Sheet3!$G:$CZ,65,0)</f>
        <v>0</v>
      </c>
      <c r="CC1555" s="14">
        <f>VLOOKUP($B1555,[2]Sheet3!$G:$CZ,66,0)</f>
        <v>0</v>
      </c>
      <c r="CD1555" s="14">
        <f>VLOOKUP($B1555,[2]Sheet3!$G:$CZ,67,0)</f>
        <v>0</v>
      </c>
      <c r="CE1555" s="14">
        <f>VLOOKUP($B1555,[2]Sheet3!$G:$CZ,68,0)</f>
        <v>0</v>
      </c>
      <c r="CF1555" s="14">
        <f>VLOOKUP($B1555,[2]Sheet3!$G:$CZ,69,0)</f>
        <v>0</v>
      </c>
      <c r="CG1555" s="14">
        <f>VLOOKUP($B1555,[2]Sheet3!$G:$CZ,70,0)</f>
        <v>0</v>
      </c>
      <c r="CH1555" s="14">
        <f>VLOOKUP($B1555,[2]Sheet3!$G:$CZ,71,0)</f>
        <v>0</v>
      </c>
      <c r="CI1555" s="14">
        <f>VLOOKUP($B1555,[2]Sheet3!$G:$CZ,72,0)</f>
        <v>0</v>
      </c>
      <c r="CJ1555" s="14">
        <f>VLOOKUP($B1555,[2]Sheet3!$G:$CZ,73,0)</f>
        <v>0</v>
      </c>
      <c r="CK1555" s="14">
        <f>VLOOKUP($B1555,[2]Sheet3!$G:$CZ,74,0)</f>
        <v>0</v>
      </c>
      <c r="CL1555" s="14">
        <f>VLOOKUP($B1555,[2]Sheet3!$G:$CZ,75,0)</f>
        <v>0</v>
      </c>
      <c r="CM1555" s="14">
        <f>VLOOKUP($B1555,[2]Sheet3!$G:$CZ,76,0)</f>
        <v>0</v>
      </c>
      <c r="CN1555" s="14">
        <f>VLOOKUP($B1555,[2]Sheet3!$G:$CZ,77,0)</f>
        <v>0</v>
      </c>
      <c r="CO1555" s="14">
        <f>VLOOKUP($B1555,[2]Sheet3!$G:$CZ,78,0)</f>
        <v>0</v>
      </c>
      <c r="CP1555" s="14">
        <f>VLOOKUP($B1555,[2]Sheet3!$G:$CZ,79,0)</f>
        <v>0</v>
      </c>
      <c r="CQ1555" s="14">
        <f>VLOOKUP($B1555,[2]Sheet3!$G:$CZ,80,0)</f>
        <v>0</v>
      </c>
      <c r="CR1555" s="14">
        <f>VLOOKUP($B1555,[2]Sheet3!$G:$CZ,81,0)</f>
        <v>0</v>
      </c>
      <c r="CS1555" s="14">
        <f>VLOOKUP($B1555,[2]Sheet3!$G:$CZ,82,0)</f>
        <v>0</v>
      </c>
      <c r="CT1555" s="14">
        <f>VLOOKUP($B1555,[2]Sheet3!$G:$CZ,83,0)</f>
        <v>0</v>
      </c>
      <c r="CU1555" s="14">
        <f>VLOOKUP($B1555,[2]Sheet3!$G:$CZ,84,0)</f>
        <v>0</v>
      </c>
      <c r="CV1555" s="14">
        <f>VLOOKUP($B1555,[2]Sheet3!$G:$CZ,85,0)</f>
        <v>0</v>
      </c>
      <c r="CW1555" s="14">
        <f>VLOOKUP($B1555,[2]Sheet3!$G:$CZ,86,0)</f>
        <v>0</v>
      </c>
      <c r="CX1555" s="14">
        <f>VLOOKUP($B1555,[2]Sheet3!$G:$CZ,87,0)</f>
        <v>0</v>
      </c>
      <c r="CY1555" s="14">
        <f>VLOOKUP($B1555,[2]Sheet3!$G:$CZ,88,0)</f>
        <v>0</v>
      </c>
      <c r="CZ1555" s="14">
        <f>VLOOKUP($B1555,[2]Sheet3!$G:$CZ,89,0)</f>
        <v>0</v>
      </c>
      <c r="DA1555" s="14">
        <f>VLOOKUP($B1555,[2]Sheet3!$G:$CZ,90,0)</f>
        <v>0</v>
      </c>
      <c r="DB1555" s="14">
        <f>VLOOKUP($B1555,[2]Sheet3!$G:$CZ,91,0)</f>
        <v>0</v>
      </c>
      <c r="DC1555" s="14">
        <f>VLOOKUP($B1555,[2]Sheet3!$G:$CZ,92,0)</f>
        <v>0</v>
      </c>
      <c r="DD1555" s="14">
        <f>VLOOKUP($B1555,[2]Sheet3!$G:$CZ,93,0)</f>
        <v>0</v>
      </c>
      <c r="DE1555" s="14">
        <f>VLOOKUP($B1555,[2]Sheet3!$G:$CZ,94,0)</f>
        <v>0</v>
      </c>
      <c r="DF1555" s="14">
        <f>VLOOKUP($B1555,[2]Sheet3!$G:$CZ,95,0)</f>
        <v>0</v>
      </c>
      <c r="DG1555" s="14">
        <f>VLOOKUP($B1555,[2]Sheet3!$G:$CZ,96,0)</f>
        <v>0</v>
      </c>
      <c r="DH1555" s="14">
        <f>VLOOKUP($B1555,[2]Sheet3!$G:$CZ,97,0)</f>
        <v>0</v>
      </c>
      <c r="DI1555" s="14">
        <f>VLOOKUP($B1555,[2]Sheet3!$G:$CZ,98,0)</f>
        <v>0</v>
      </c>
    </row>
    <row r="1556" spans="1:113" x14ac:dyDescent="0.3">
      <c r="A1556" s="9" t="str">
        <f t="shared" si="74"/>
        <v>E43282</v>
      </c>
      <c r="B1556" s="15" t="s">
        <v>3206</v>
      </c>
      <c r="C1556" s="15" t="s">
        <v>3207</v>
      </c>
      <c r="F1556" s="7" t="s">
        <v>15</v>
      </c>
      <c r="G1556" s="12" t="s">
        <v>5048</v>
      </c>
      <c r="H1556" s="12" t="str">
        <f>VLOOKUP($B1556,[1]Sheet1!$A:$G,5,0)</f>
        <v>ezaz.ahmad@redingtongroup.com</v>
      </c>
      <c r="I1556" s="12" t="str">
        <f>VLOOKUP($B1556,[1]Sheet1!$A:$G,7,0)</f>
        <v>jaswinder.singh@redingtongroup.com</v>
      </c>
      <c r="J1556" s="12" t="s">
        <v>82</v>
      </c>
      <c r="K1556" s="7"/>
      <c r="L1556" s="7"/>
      <c r="M1556" s="8"/>
      <c r="N1556" s="7" t="str">
        <f t="shared" si="72"/>
        <v>ezaz.ahmad@redingtongroup.com; jaswinder.singh@redingtongroup.com; nilesh.phirke@redingtongroup.com;christopher.joseph@redingtongroup.com</v>
      </c>
      <c r="O1556" s="7" t="str">
        <f t="shared" si="73"/>
        <v>E43282</v>
      </c>
      <c r="P1556" s="8" t="s">
        <v>5215</v>
      </c>
      <c r="Q1556" s="14">
        <f>VLOOKUP($B1556,[2]Sheet3!$G:$CZ,2,0)</f>
        <v>2400299459</v>
      </c>
      <c r="R1556" s="14">
        <f>VLOOKUP($B1556,[2]Sheet3!$G:$CZ,3,0)</f>
        <v>0</v>
      </c>
      <c r="S1556" s="14">
        <f>VLOOKUP($B1556,[2]Sheet3!$G:$CZ,4,0)</f>
        <v>0</v>
      </c>
      <c r="T1556" s="14">
        <f>VLOOKUP($B1556,[2]Sheet3!$G:$CZ,5,0)</f>
        <v>0</v>
      </c>
      <c r="U1556" s="14">
        <f>VLOOKUP($B1556,[2]Sheet3!$G:$CZ,6,0)</f>
        <v>0</v>
      </c>
      <c r="V1556" s="14">
        <f>VLOOKUP($B1556,[2]Sheet3!$G:$CZ,7,0)</f>
        <v>0</v>
      </c>
      <c r="W1556" s="14">
        <f>VLOOKUP($B1556,[2]Sheet3!$G:$CZ,8,0)</f>
        <v>0</v>
      </c>
      <c r="X1556" s="14">
        <f>VLOOKUP($B1556,[2]Sheet3!$G:$CZ,9,0)</f>
        <v>0</v>
      </c>
      <c r="Y1556" s="14">
        <f>VLOOKUP($B1556,[2]Sheet3!$G:$CZ,10,0)</f>
        <v>0</v>
      </c>
      <c r="Z1556" s="14">
        <f>VLOOKUP($B1556,[2]Sheet3!$G:$CZ,11,0)</f>
        <v>0</v>
      </c>
      <c r="AA1556" s="14">
        <f>VLOOKUP($B1556,[2]Sheet3!$G:$CZ,12,0)</f>
        <v>0</v>
      </c>
      <c r="AB1556" s="14">
        <f>VLOOKUP($B1556,[2]Sheet3!$G:$CZ,13,0)</f>
        <v>0</v>
      </c>
      <c r="AC1556" s="14">
        <f>VLOOKUP($B1556,[2]Sheet3!$G:$CZ,14,0)</f>
        <v>0</v>
      </c>
      <c r="AD1556" s="14">
        <f>VLOOKUP($B1556,[2]Sheet3!$G:$CZ,15,0)</f>
        <v>0</v>
      </c>
      <c r="AE1556" s="14">
        <f>VLOOKUP($B1556,[2]Sheet3!$G:$CZ,16,0)</f>
        <v>0</v>
      </c>
      <c r="AF1556" s="14">
        <f>VLOOKUP($B1556,[2]Sheet3!$G:$CZ,17,0)</f>
        <v>0</v>
      </c>
      <c r="AG1556" s="14">
        <f>VLOOKUP($B1556,[2]Sheet3!$G:$CZ,18,0)</f>
        <v>0</v>
      </c>
      <c r="AH1556" s="14">
        <f>VLOOKUP($B1556,[2]Sheet3!$G:$CZ,19,0)</f>
        <v>0</v>
      </c>
      <c r="AI1556" s="14">
        <f>VLOOKUP($B1556,[2]Sheet3!$G:$CZ,20,0)</f>
        <v>0</v>
      </c>
      <c r="AJ1556" s="14">
        <f>VLOOKUP($B1556,[2]Sheet3!$G:$CZ,21,0)</f>
        <v>0</v>
      </c>
      <c r="AK1556" s="14">
        <f>VLOOKUP($B1556,[2]Sheet3!$G:$CZ,22,0)</f>
        <v>0</v>
      </c>
      <c r="AL1556" s="14">
        <f>VLOOKUP($B1556,[2]Sheet3!$G:$CZ,23,0)</f>
        <v>0</v>
      </c>
      <c r="AM1556" s="14">
        <f>VLOOKUP($B1556,[2]Sheet3!$G:$CZ,24,0)</f>
        <v>0</v>
      </c>
      <c r="AN1556" s="14">
        <f>VLOOKUP($B1556,[2]Sheet3!$G:$CZ,25,0)</f>
        <v>0</v>
      </c>
      <c r="AO1556" s="14">
        <f>VLOOKUP($B1556,[2]Sheet3!$G:$CZ,26,0)</f>
        <v>0</v>
      </c>
      <c r="AP1556" s="14">
        <f>VLOOKUP($B1556,[2]Sheet3!$G:$CZ,27,0)</f>
        <v>0</v>
      </c>
      <c r="AQ1556" s="14">
        <f>VLOOKUP($B1556,[2]Sheet3!$G:$CZ,28,0)</f>
        <v>0</v>
      </c>
      <c r="AR1556" s="14">
        <f>VLOOKUP($B1556,[2]Sheet3!$G:$CZ,29,0)</f>
        <v>0</v>
      </c>
      <c r="AS1556" s="14">
        <f>VLOOKUP($B1556,[2]Sheet3!$G:$CZ,30,0)</f>
        <v>0</v>
      </c>
      <c r="AT1556" s="14">
        <f>VLOOKUP($B1556,[2]Sheet3!$G:$CZ,31,0)</f>
        <v>0</v>
      </c>
      <c r="AU1556" s="14">
        <f>VLOOKUP($B1556,[2]Sheet3!$G:$CZ,32,0)</f>
        <v>0</v>
      </c>
      <c r="AV1556" s="14">
        <f>VLOOKUP($B1556,[2]Sheet3!$G:$CZ,33,0)</f>
        <v>0</v>
      </c>
      <c r="AW1556" s="14">
        <f>VLOOKUP($B1556,[2]Sheet3!$G:$CZ,34,0)</f>
        <v>0</v>
      </c>
      <c r="AX1556" s="14">
        <f>VLOOKUP($B1556,[2]Sheet3!$G:$CZ,35,0)</f>
        <v>0</v>
      </c>
      <c r="AY1556" s="14">
        <f>VLOOKUP($B1556,[2]Sheet3!$G:$CZ,36,0)</f>
        <v>0</v>
      </c>
      <c r="AZ1556" s="14">
        <f>VLOOKUP($B1556,[2]Sheet3!$G:$CZ,37,0)</f>
        <v>0</v>
      </c>
      <c r="BA1556" s="14">
        <f>VLOOKUP($B1556,[2]Sheet3!$G:$CZ,38,0)</f>
        <v>0</v>
      </c>
      <c r="BB1556" s="14">
        <f>VLOOKUP($B1556,[2]Sheet3!$G:$CZ,39,0)</f>
        <v>0</v>
      </c>
      <c r="BC1556" s="14">
        <f>VLOOKUP($B1556,[2]Sheet3!$G:$CZ,40,0)</f>
        <v>0</v>
      </c>
      <c r="BD1556" s="14">
        <f>VLOOKUP($B1556,[2]Sheet3!$G:$CZ,41,0)</f>
        <v>0</v>
      </c>
      <c r="BE1556" s="14">
        <f>VLOOKUP($B1556,[2]Sheet3!$G:$CZ,42,0)</f>
        <v>0</v>
      </c>
      <c r="BF1556" s="14">
        <f>VLOOKUP($B1556,[2]Sheet3!$G:$CZ,43,0)</f>
        <v>0</v>
      </c>
      <c r="BG1556" s="14">
        <f>VLOOKUP($B1556,[2]Sheet3!$G:$CZ,44,0)</f>
        <v>0</v>
      </c>
      <c r="BH1556" s="14">
        <f>VLOOKUP($B1556,[2]Sheet3!$G:$CZ,45,0)</f>
        <v>0</v>
      </c>
      <c r="BI1556" s="14">
        <f>VLOOKUP($B1556,[2]Sheet3!$G:$CZ,46,0)</f>
        <v>0</v>
      </c>
      <c r="BJ1556" s="14">
        <f>VLOOKUP($B1556,[2]Sheet3!$G:$CZ,47,0)</f>
        <v>0</v>
      </c>
      <c r="BK1556" s="14">
        <f>VLOOKUP($B1556,[2]Sheet3!$G:$CZ,48,0)</f>
        <v>0</v>
      </c>
      <c r="BL1556" s="14">
        <f>VLOOKUP($B1556,[2]Sheet3!$G:$CZ,49,0)</f>
        <v>0</v>
      </c>
      <c r="BM1556" s="14">
        <f>VLOOKUP($B1556,[2]Sheet3!$G:$CZ,50,0)</f>
        <v>0</v>
      </c>
      <c r="BN1556" s="14">
        <f>VLOOKUP($B1556,[2]Sheet3!$G:$CZ,51,0)</f>
        <v>0</v>
      </c>
      <c r="BO1556" s="14">
        <f>VLOOKUP($B1556,[2]Sheet3!$G:$CZ,52,0)</f>
        <v>0</v>
      </c>
      <c r="BP1556" s="14">
        <f>VLOOKUP($B1556,[2]Sheet3!$G:$CZ,53,0)</f>
        <v>0</v>
      </c>
      <c r="BQ1556" s="14">
        <f>VLOOKUP($B1556,[2]Sheet3!$G:$CZ,54,0)</f>
        <v>0</v>
      </c>
      <c r="BR1556" s="14">
        <f>VLOOKUP($B1556,[2]Sheet3!$G:$CZ,55,0)</f>
        <v>0</v>
      </c>
      <c r="BS1556" s="14">
        <f>VLOOKUP($B1556,[2]Sheet3!$G:$CZ,56,0)</f>
        <v>0</v>
      </c>
      <c r="BT1556" s="14">
        <f>VLOOKUP($B1556,[2]Sheet3!$G:$CZ,57,0)</f>
        <v>0</v>
      </c>
      <c r="BU1556" s="14">
        <f>VLOOKUP($B1556,[2]Sheet3!$G:$CZ,58,0)</f>
        <v>0</v>
      </c>
      <c r="BV1556" s="14">
        <f>VLOOKUP($B1556,[2]Sheet3!$G:$CZ,59,0)</f>
        <v>0</v>
      </c>
      <c r="BW1556" s="14">
        <f>VLOOKUP($B1556,[2]Sheet3!$G:$CZ,60,0)</f>
        <v>0</v>
      </c>
      <c r="BX1556" s="14">
        <f>VLOOKUP($B1556,[2]Sheet3!$G:$CZ,61,0)</f>
        <v>0</v>
      </c>
      <c r="BY1556" s="14">
        <f>VLOOKUP($B1556,[2]Sheet3!$G:$CZ,62,0)</f>
        <v>0</v>
      </c>
      <c r="BZ1556" s="14">
        <f>VLOOKUP($B1556,[2]Sheet3!$G:$CZ,63,0)</f>
        <v>0</v>
      </c>
      <c r="CA1556" s="14">
        <f>VLOOKUP($B1556,[2]Sheet3!$G:$CZ,64,0)</f>
        <v>0</v>
      </c>
      <c r="CB1556" s="14">
        <f>VLOOKUP($B1556,[2]Sheet3!$G:$CZ,65,0)</f>
        <v>0</v>
      </c>
      <c r="CC1556" s="14">
        <f>VLOOKUP($B1556,[2]Sheet3!$G:$CZ,66,0)</f>
        <v>0</v>
      </c>
      <c r="CD1556" s="14">
        <f>VLOOKUP($B1556,[2]Sheet3!$G:$CZ,67,0)</f>
        <v>0</v>
      </c>
      <c r="CE1556" s="14">
        <f>VLOOKUP($B1556,[2]Sheet3!$G:$CZ,68,0)</f>
        <v>0</v>
      </c>
      <c r="CF1556" s="14">
        <f>VLOOKUP($B1556,[2]Sheet3!$G:$CZ,69,0)</f>
        <v>0</v>
      </c>
      <c r="CG1556" s="14">
        <f>VLOOKUP($B1556,[2]Sheet3!$G:$CZ,70,0)</f>
        <v>0</v>
      </c>
      <c r="CH1556" s="14">
        <f>VLOOKUP($B1556,[2]Sheet3!$G:$CZ,71,0)</f>
        <v>0</v>
      </c>
      <c r="CI1556" s="14">
        <f>VLOOKUP($B1556,[2]Sheet3!$G:$CZ,72,0)</f>
        <v>0</v>
      </c>
      <c r="CJ1556" s="14">
        <f>VLOOKUP($B1556,[2]Sheet3!$G:$CZ,73,0)</f>
        <v>0</v>
      </c>
      <c r="CK1556" s="14">
        <f>VLOOKUP($B1556,[2]Sheet3!$G:$CZ,74,0)</f>
        <v>0</v>
      </c>
      <c r="CL1556" s="14">
        <f>VLOOKUP($B1556,[2]Sheet3!$G:$CZ,75,0)</f>
        <v>0</v>
      </c>
      <c r="CM1556" s="14">
        <f>VLOOKUP($B1556,[2]Sheet3!$G:$CZ,76,0)</f>
        <v>0</v>
      </c>
      <c r="CN1556" s="14">
        <f>VLOOKUP($B1556,[2]Sheet3!$G:$CZ,77,0)</f>
        <v>0</v>
      </c>
      <c r="CO1556" s="14">
        <f>VLOOKUP($B1556,[2]Sheet3!$G:$CZ,78,0)</f>
        <v>0</v>
      </c>
      <c r="CP1556" s="14">
        <f>VLOOKUP($B1556,[2]Sheet3!$G:$CZ,79,0)</f>
        <v>0</v>
      </c>
      <c r="CQ1556" s="14">
        <f>VLOOKUP($B1556,[2]Sheet3!$G:$CZ,80,0)</f>
        <v>0</v>
      </c>
      <c r="CR1556" s="14">
        <f>VLOOKUP($B1556,[2]Sheet3!$G:$CZ,81,0)</f>
        <v>0</v>
      </c>
      <c r="CS1556" s="14">
        <f>VLOOKUP($B1556,[2]Sheet3!$G:$CZ,82,0)</f>
        <v>0</v>
      </c>
      <c r="CT1556" s="14">
        <f>VLOOKUP($B1556,[2]Sheet3!$G:$CZ,83,0)</f>
        <v>0</v>
      </c>
      <c r="CU1556" s="14">
        <f>VLOOKUP($B1556,[2]Sheet3!$G:$CZ,84,0)</f>
        <v>0</v>
      </c>
      <c r="CV1556" s="14">
        <f>VLOOKUP($B1556,[2]Sheet3!$G:$CZ,85,0)</f>
        <v>0</v>
      </c>
      <c r="CW1556" s="14">
        <f>VLOOKUP($B1556,[2]Sheet3!$G:$CZ,86,0)</f>
        <v>0</v>
      </c>
      <c r="CX1556" s="14">
        <f>VLOOKUP($B1556,[2]Sheet3!$G:$CZ,87,0)</f>
        <v>0</v>
      </c>
      <c r="CY1556" s="14">
        <f>VLOOKUP($B1556,[2]Sheet3!$G:$CZ,88,0)</f>
        <v>0</v>
      </c>
      <c r="CZ1556" s="14">
        <f>VLOOKUP($B1556,[2]Sheet3!$G:$CZ,89,0)</f>
        <v>0</v>
      </c>
      <c r="DA1556" s="14">
        <f>VLOOKUP($B1556,[2]Sheet3!$G:$CZ,90,0)</f>
        <v>0</v>
      </c>
      <c r="DB1556" s="14">
        <f>VLOOKUP($B1556,[2]Sheet3!$G:$CZ,91,0)</f>
        <v>0</v>
      </c>
      <c r="DC1556" s="14">
        <f>VLOOKUP($B1556,[2]Sheet3!$G:$CZ,92,0)</f>
        <v>0</v>
      </c>
      <c r="DD1556" s="14">
        <f>VLOOKUP($B1556,[2]Sheet3!$G:$CZ,93,0)</f>
        <v>0</v>
      </c>
      <c r="DE1556" s="14">
        <f>VLOOKUP($B1556,[2]Sheet3!$G:$CZ,94,0)</f>
        <v>0</v>
      </c>
      <c r="DF1556" s="14">
        <f>VLOOKUP($B1556,[2]Sheet3!$G:$CZ,95,0)</f>
        <v>0</v>
      </c>
      <c r="DG1556" s="14">
        <f>VLOOKUP($B1556,[2]Sheet3!$G:$CZ,96,0)</f>
        <v>0</v>
      </c>
      <c r="DH1556" s="14">
        <f>VLOOKUP($B1556,[2]Sheet3!$G:$CZ,97,0)</f>
        <v>0</v>
      </c>
      <c r="DI1556" s="14">
        <f>VLOOKUP($B1556,[2]Sheet3!$G:$CZ,98,0)</f>
        <v>0</v>
      </c>
    </row>
    <row r="1557" spans="1:113" x14ac:dyDescent="0.3">
      <c r="A1557" s="9" t="str">
        <f t="shared" si="74"/>
        <v>E53312</v>
      </c>
      <c r="B1557" s="15" t="s">
        <v>3208</v>
      </c>
      <c r="C1557" s="15" t="s">
        <v>3209</v>
      </c>
      <c r="F1557" s="7" t="s">
        <v>15</v>
      </c>
      <c r="G1557" s="12" t="s">
        <v>5049</v>
      </c>
      <c r="H1557" s="12" t="str">
        <f>VLOOKUP($B1557,[1]Sheet1!$A:$G,5,0)</f>
        <v>faiyaz.khan@redingtongroup.com</v>
      </c>
      <c r="I1557" s="12" t="str">
        <f>VLOOKUP($B1557,[1]Sheet1!$A:$G,7,0)</f>
        <v>jaswinder.singh@redingtongroup.com</v>
      </c>
      <c r="J1557" s="12" t="s">
        <v>82</v>
      </c>
      <c r="K1557" s="7"/>
      <c r="L1557" s="7"/>
      <c r="M1557" s="8"/>
      <c r="N1557" s="7" t="str">
        <f t="shared" si="72"/>
        <v>faiyaz.khan@redingtongroup.com; jaswinder.singh@redingtongroup.com; nilesh.phirke@redingtongroup.com;christopher.joseph@redingtongroup.com</v>
      </c>
      <c r="O1557" s="7" t="str">
        <f t="shared" si="73"/>
        <v>E53312</v>
      </c>
      <c r="P1557" s="8" t="s">
        <v>5215</v>
      </c>
      <c r="Q1557" s="14">
        <f>VLOOKUP($B1557,[2]Sheet3!$G:$CZ,2,0)</f>
        <v>2400299518</v>
      </c>
      <c r="R1557" s="14">
        <f>VLOOKUP($B1557,[2]Sheet3!$G:$CZ,3,0)</f>
        <v>0</v>
      </c>
      <c r="S1557" s="14">
        <f>VLOOKUP($B1557,[2]Sheet3!$G:$CZ,4,0)</f>
        <v>0</v>
      </c>
      <c r="T1557" s="14">
        <f>VLOOKUP($B1557,[2]Sheet3!$G:$CZ,5,0)</f>
        <v>0</v>
      </c>
      <c r="U1557" s="14">
        <f>VLOOKUP($B1557,[2]Sheet3!$G:$CZ,6,0)</f>
        <v>0</v>
      </c>
      <c r="V1557" s="14">
        <f>VLOOKUP($B1557,[2]Sheet3!$G:$CZ,7,0)</f>
        <v>0</v>
      </c>
      <c r="W1557" s="14">
        <f>VLOOKUP($B1557,[2]Sheet3!$G:$CZ,8,0)</f>
        <v>0</v>
      </c>
      <c r="X1557" s="14">
        <f>VLOOKUP($B1557,[2]Sheet3!$G:$CZ,9,0)</f>
        <v>0</v>
      </c>
      <c r="Y1557" s="14">
        <f>VLOOKUP($B1557,[2]Sheet3!$G:$CZ,10,0)</f>
        <v>0</v>
      </c>
      <c r="Z1557" s="14">
        <f>VLOOKUP($B1557,[2]Sheet3!$G:$CZ,11,0)</f>
        <v>0</v>
      </c>
      <c r="AA1557" s="14">
        <f>VLOOKUP($B1557,[2]Sheet3!$G:$CZ,12,0)</f>
        <v>0</v>
      </c>
      <c r="AB1557" s="14">
        <f>VLOOKUP($B1557,[2]Sheet3!$G:$CZ,13,0)</f>
        <v>0</v>
      </c>
      <c r="AC1557" s="14">
        <f>VLOOKUP($B1557,[2]Sheet3!$G:$CZ,14,0)</f>
        <v>0</v>
      </c>
      <c r="AD1557" s="14">
        <f>VLOOKUP($B1557,[2]Sheet3!$G:$CZ,15,0)</f>
        <v>0</v>
      </c>
      <c r="AE1557" s="14">
        <f>VLOOKUP($B1557,[2]Sheet3!$G:$CZ,16,0)</f>
        <v>0</v>
      </c>
      <c r="AF1557" s="14">
        <f>VLOOKUP($B1557,[2]Sheet3!$G:$CZ,17,0)</f>
        <v>0</v>
      </c>
      <c r="AG1557" s="14">
        <f>VLOOKUP($B1557,[2]Sheet3!$G:$CZ,18,0)</f>
        <v>0</v>
      </c>
      <c r="AH1557" s="14">
        <f>VLOOKUP($B1557,[2]Sheet3!$G:$CZ,19,0)</f>
        <v>0</v>
      </c>
      <c r="AI1557" s="14">
        <f>VLOOKUP($B1557,[2]Sheet3!$G:$CZ,20,0)</f>
        <v>0</v>
      </c>
      <c r="AJ1557" s="14">
        <f>VLOOKUP($B1557,[2]Sheet3!$G:$CZ,21,0)</f>
        <v>0</v>
      </c>
      <c r="AK1557" s="14">
        <f>VLOOKUP($B1557,[2]Sheet3!$G:$CZ,22,0)</f>
        <v>0</v>
      </c>
      <c r="AL1557" s="14">
        <f>VLOOKUP($B1557,[2]Sheet3!$G:$CZ,23,0)</f>
        <v>0</v>
      </c>
      <c r="AM1557" s="14">
        <f>VLOOKUP($B1557,[2]Sheet3!$G:$CZ,24,0)</f>
        <v>0</v>
      </c>
      <c r="AN1557" s="14">
        <f>VLOOKUP($B1557,[2]Sheet3!$G:$CZ,25,0)</f>
        <v>0</v>
      </c>
      <c r="AO1557" s="14">
        <f>VLOOKUP($B1557,[2]Sheet3!$G:$CZ,26,0)</f>
        <v>0</v>
      </c>
      <c r="AP1557" s="14">
        <f>VLOOKUP($B1557,[2]Sheet3!$G:$CZ,27,0)</f>
        <v>0</v>
      </c>
      <c r="AQ1557" s="14">
        <f>VLOOKUP($B1557,[2]Sheet3!$G:$CZ,28,0)</f>
        <v>0</v>
      </c>
      <c r="AR1557" s="14">
        <f>VLOOKUP($B1557,[2]Sheet3!$G:$CZ,29,0)</f>
        <v>0</v>
      </c>
      <c r="AS1557" s="14">
        <f>VLOOKUP($B1557,[2]Sheet3!$G:$CZ,30,0)</f>
        <v>0</v>
      </c>
      <c r="AT1557" s="14">
        <f>VLOOKUP($B1557,[2]Sheet3!$G:$CZ,31,0)</f>
        <v>0</v>
      </c>
      <c r="AU1557" s="14">
        <f>VLOOKUP($B1557,[2]Sheet3!$G:$CZ,32,0)</f>
        <v>0</v>
      </c>
      <c r="AV1557" s="14">
        <f>VLOOKUP($B1557,[2]Sheet3!$G:$CZ,33,0)</f>
        <v>0</v>
      </c>
      <c r="AW1557" s="14">
        <f>VLOOKUP($B1557,[2]Sheet3!$G:$CZ,34,0)</f>
        <v>0</v>
      </c>
      <c r="AX1557" s="14">
        <f>VLOOKUP($B1557,[2]Sheet3!$G:$CZ,35,0)</f>
        <v>0</v>
      </c>
      <c r="AY1557" s="14">
        <f>VLOOKUP($B1557,[2]Sheet3!$G:$CZ,36,0)</f>
        <v>0</v>
      </c>
      <c r="AZ1557" s="14">
        <f>VLOOKUP($B1557,[2]Sheet3!$G:$CZ,37,0)</f>
        <v>0</v>
      </c>
      <c r="BA1557" s="14">
        <f>VLOOKUP($B1557,[2]Sheet3!$G:$CZ,38,0)</f>
        <v>0</v>
      </c>
      <c r="BB1557" s="14">
        <f>VLOOKUP($B1557,[2]Sheet3!$G:$CZ,39,0)</f>
        <v>0</v>
      </c>
      <c r="BC1557" s="14">
        <f>VLOOKUP($B1557,[2]Sheet3!$G:$CZ,40,0)</f>
        <v>0</v>
      </c>
      <c r="BD1557" s="14">
        <f>VLOOKUP($B1557,[2]Sheet3!$G:$CZ,41,0)</f>
        <v>0</v>
      </c>
      <c r="BE1557" s="14">
        <f>VLOOKUP($B1557,[2]Sheet3!$G:$CZ,42,0)</f>
        <v>0</v>
      </c>
      <c r="BF1557" s="14">
        <f>VLOOKUP($B1557,[2]Sheet3!$G:$CZ,43,0)</f>
        <v>0</v>
      </c>
      <c r="BG1557" s="14">
        <f>VLOOKUP($B1557,[2]Sheet3!$G:$CZ,44,0)</f>
        <v>0</v>
      </c>
      <c r="BH1557" s="14">
        <f>VLOOKUP($B1557,[2]Sheet3!$G:$CZ,45,0)</f>
        <v>0</v>
      </c>
      <c r="BI1557" s="14">
        <f>VLOOKUP($B1557,[2]Sheet3!$G:$CZ,46,0)</f>
        <v>0</v>
      </c>
      <c r="BJ1557" s="14">
        <f>VLOOKUP($B1557,[2]Sheet3!$G:$CZ,47,0)</f>
        <v>0</v>
      </c>
      <c r="BK1557" s="14">
        <f>VLOOKUP($B1557,[2]Sheet3!$G:$CZ,48,0)</f>
        <v>0</v>
      </c>
      <c r="BL1557" s="14">
        <f>VLOOKUP($B1557,[2]Sheet3!$G:$CZ,49,0)</f>
        <v>0</v>
      </c>
      <c r="BM1557" s="14">
        <f>VLOOKUP($B1557,[2]Sheet3!$G:$CZ,50,0)</f>
        <v>0</v>
      </c>
      <c r="BN1557" s="14">
        <f>VLOOKUP($B1557,[2]Sheet3!$G:$CZ,51,0)</f>
        <v>0</v>
      </c>
      <c r="BO1557" s="14">
        <f>VLOOKUP($B1557,[2]Sheet3!$G:$CZ,52,0)</f>
        <v>0</v>
      </c>
      <c r="BP1557" s="14">
        <f>VLOOKUP($B1557,[2]Sheet3!$G:$CZ,53,0)</f>
        <v>0</v>
      </c>
      <c r="BQ1557" s="14">
        <f>VLOOKUP($B1557,[2]Sheet3!$G:$CZ,54,0)</f>
        <v>0</v>
      </c>
      <c r="BR1557" s="14">
        <f>VLOOKUP($B1557,[2]Sheet3!$G:$CZ,55,0)</f>
        <v>0</v>
      </c>
      <c r="BS1557" s="14">
        <f>VLOOKUP($B1557,[2]Sheet3!$G:$CZ,56,0)</f>
        <v>0</v>
      </c>
      <c r="BT1557" s="14">
        <f>VLOOKUP($B1557,[2]Sheet3!$G:$CZ,57,0)</f>
        <v>0</v>
      </c>
      <c r="BU1557" s="14">
        <f>VLOOKUP($B1557,[2]Sheet3!$G:$CZ,58,0)</f>
        <v>0</v>
      </c>
      <c r="BV1557" s="14">
        <f>VLOOKUP($B1557,[2]Sheet3!$G:$CZ,59,0)</f>
        <v>0</v>
      </c>
      <c r="BW1557" s="14">
        <f>VLOOKUP($B1557,[2]Sheet3!$G:$CZ,60,0)</f>
        <v>0</v>
      </c>
      <c r="BX1557" s="14">
        <f>VLOOKUP($B1557,[2]Sheet3!$G:$CZ,61,0)</f>
        <v>0</v>
      </c>
      <c r="BY1557" s="14">
        <f>VLOOKUP($B1557,[2]Sheet3!$G:$CZ,62,0)</f>
        <v>0</v>
      </c>
      <c r="BZ1557" s="14">
        <f>VLOOKUP($B1557,[2]Sheet3!$G:$CZ,63,0)</f>
        <v>0</v>
      </c>
      <c r="CA1557" s="14">
        <f>VLOOKUP($B1557,[2]Sheet3!$G:$CZ,64,0)</f>
        <v>0</v>
      </c>
      <c r="CB1557" s="14">
        <f>VLOOKUP($B1557,[2]Sheet3!$G:$CZ,65,0)</f>
        <v>0</v>
      </c>
      <c r="CC1557" s="14">
        <f>VLOOKUP($B1557,[2]Sheet3!$G:$CZ,66,0)</f>
        <v>0</v>
      </c>
      <c r="CD1557" s="14">
        <f>VLOOKUP($B1557,[2]Sheet3!$G:$CZ,67,0)</f>
        <v>0</v>
      </c>
      <c r="CE1557" s="14">
        <f>VLOOKUP($B1557,[2]Sheet3!$G:$CZ,68,0)</f>
        <v>0</v>
      </c>
      <c r="CF1557" s="14">
        <f>VLOOKUP($B1557,[2]Sheet3!$G:$CZ,69,0)</f>
        <v>0</v>
      </c>
      <c r="CG1557" s="14">
        <f>VLOOKUP($B1557,[2]Sheet3!$G:$CZ,70,0)</f>
        <v>0</v>
      </c>
      <c r="CH1557" s="14">
        <f>VLOOKUP($B1557,[2]Sheet3!$G:$CZ,71,0)</f>
        <v>0</v>
      </c>
      <c r="CI1557" s="14">
        <f>VLOOKUP($B1557,[2]Sheet3!$G:$CZ,72,0)</f>
        <v>0</v>
      </c>
      <c r="CJ1557" s="14">
        <f>VLOOKUP($B1557,[2]Sheet3!$G:$CZ,73,0)</f>
        <v>0</v>
      </c>
      <c r="CK1557" s="14">
        <f>VLOOKUP($B1557,[2]Sheet3!$G:$CZ,74,0)</f>
        <v>0</v>
      </c>
      <c r="CL1557" s="14">
        <f>VLOOKUP($B1557,[2]Sheet3!$G:$CZ,75,0)</f>
        <v>0</v>
      </c>
      <c r="CM1557" s="14">
        <f>VLOOKUP($B1557,[2]Sheet3!$G:$CZ,76,0)</f>
        <v>0</v>
      </c>
      <c r="CN1557" s="14">
        <f>VLOOKUP($B1557,[2]Sheet3!$G:$CZ,77,0)</f>
        <v>0</v>
      </c>
      <c r="CO1557" s="14">
        <f>VLOOKUP($B1557,[2]Sheet3!$G:$CZ,78,0)</f>
        <v>0</v>
      </c>
      <c r="CP1557" s="14">
        <f>VLOOKUP($B1557,[2]Sheet3!$G:$CZ,79,0)</f>
        <v>0</v>
      </c>
      <c r="CQ1557" s="14">
        <f>VLOOKUP($B1557,[2]Sheet3!$G:$CZ,80,0)</f>
        <v>0</v>
      </c>
      <c r="CR1557" s="14">
        <f>VLOOKUP($B1557,[2]Sheet3!$G:$CZ,81,0)</f>
        <v>0</v>
      </c>
      <c r="CS1557" s="14">
        <f>VLOOKUP($B1557,[2]Sheet3!$G:$CZ,82,0)</f>
        <v>0</v>
      </c>
      <c r="CT1557" s="14">
        <f>VLOOKUP($B1557,[2]Sheet3!$G:$CZ,83,0)</f>
        <v>0</v>
      </c>
      <c r="CU1557" s="14">
        <f>VLOOKUP($B1557,[2]Sheet3!$G:$CZ,84,0)</f>
        <v>0</v>
      </c>
      <c r="CV1557" s="14">
        <f>VLOOKUP($B1557,[2]Sheet3!$G:$CZ,85,0)</f>
        <v>0</v>
      </c>
      <c r="CW1557" s="14">
        <f>VLOOKUP($B1557,[2]Sheet3!$G:$CZ,86,0)</f>
        <v>0</v>
      </c>
      <c r="CX1557" s="14">
        <f>VLOOKUP($B1557,[2]Sheet3!$G:$CZ,87,0)</f>
        <v>0</v>
      </c>
      <c r="CY1557" s="14">
        <f>VLOOKUP($B1557,[2]Sheet3!$G:$CZ,88,0)</f>
        <v>0</v>
      </c>
      <c r="CZ1557" s="14">
        <f>VLOOKUP($B1557,[2]Sheet3!$G:$CZ,89,0)</f>
        <v>0</v>
      </c>
      <c r="DA1557" s="14">
        <f>VLOOKUP($B1557,[2]Sheet3!$G:$CZ,90,0)</f>
        <v>0</v>
      </c>
      <c r="DB1557" s="14">
        <f>VLOOKUP($B1557,[2]Sheet3!$G:$CZ,91,0)</f>
        <v>0</v>
      </c>
      <c r="DC1557" s="14">
        <f>VLOOKUP($B1557,[2]Sheet3!$G:$CZ,92,0)</f>
        <v>0</v>
      </c>
      <c r="DD1557" s="14">
        <f>VLOOKUP($B1557,[2]Sheet3!$G:$CZ,93,0)</f>
        <v>0</v>
      </c>
      <c r="DE1557" s="14">
        <f>VLOOKUP($B1557,[2]Sheet3!$G:$CZ,94,0)</f>
        <v>0</v>
      </c>
      <c r="DF1557" s="14">
        <f>VLOOKUP($B1557,[2]Sheet3!$G:$CZ,95,0)</f>
        <v>0</v>
      </c>
      <c r="DG1557" s="14">
        <f>VLOOKUP($B1557,[2]Sheet3!$G:$CZ,96,0)</f>
        <v>0</v>
      </c>
      <c r="DH1557" s="14">
        <f>VLOOKUP($B1557,[2]Sheet3!$G:$CZ,97,0)</f>
        <v>0</v>
      </c>
      <c r="DI1557" s="14">
        <f>VLOOKUP($B1557,[2]Sheet3!$G:$CZ,98,0)</f>
        <v>0</v>
      </c>
    </row>
    <row r="1558" spans="1:113" x14ac:dyDescent="0.3">
      <c r="A1558" s="9" t="str">
        <f t="shared" si="74"/>
        <v>SA3150</v>
      </c>
      <c r="B1558" s="15" t="s">
        <v>601</v>
      </c>
      <c r="C1558" s="15" t="s">
        <v>317</v>
      </c>
      <c r="F1558" s="7" t="s">
        <v>15</v>
      </c>
      <c r="G1558" s="12" t="s">
        <v>5050</v>
      </c>
      <c r="H1558" s="12" t="str">
        <f>VLOOKUP($B1558,[1]Sheet1!$A:$G,5,0)</f>
        <v>mahmmad.ajar@redingtongroup.com</v>
      </c>
      <c r="I1558" s="12" t="str">
        <f>VLOOKUP($B1558,[1]Sheet1!$A:$G,7,0)</f>
        <v>vikram.kumar@redingtongroup.com</v>
      </c>
      <c r="J1558" s="12" t="s">
        <v>82</v>
      </c>
      <c r="K1558" s="7"/>
      <c r="L1558" s="7"/>
      <c r="M1558" s="8"/>
      <c r="N1558" s="7" t="str">
        <f t="shared" si="72"/>
        <v>mahmmad.ajar@redingtongroup.com; vikram.kumar@redingtongroup.com; nilesh.phirke@redingtongroup.com;christopher.joseph@redingtongroup.com</v>
      </c>
      <c r="O1558" s="7" t="str">
        <f t="shared" si="73"/>
        <v>SA3150</v>
      </c>
      <c r="P1558" s="8" t="s">
        <v>5215</v>
      </c>
      <c r="Q1558" s="14">
        <f>VLOOKUP($B1558,[2]Sheet3!$G:$CZ,2,0)</f>
        <v>2400303028</v>
      </c>
      <c r="R1558" s="14">
        <f>VLOOKUP($B1558,[2]Sheet3!$G:$CZ,3,0)</f>
        <v>2400309264</v>
      </c>
      <c r="S1558" s="14">
        <f>VLOOKUP($B1558,[2]Sheet3!$G:$CZ,4,0)</f>
        <v>0</v>
      </c>
      <c r="T1558" s="14">
        <f>VLOOKUP($B1558,[2]Sheet3!$G:$CZ,5,0)</f>
        <v>0</v>
      </c>
      <c r="U1558" s="14">
        <f>VLOOKUP($B1558,[2]Sheet3!$G:$CZ,6,0)</f>
        <v>0</v>
      </c>
      <c r="V1558" s="14">
        <f>VLOOKUP($B1558,[2]Sheet3!$G:$CZ,7,0)</f>
        <v>0</v>
      </c>
      <c r="W1558" s="14">
        <f>VLOOKUP($B1558,[2]Sheet3!$G:$CZ,8,0)</f>
        <v>0</v>
      </c>
      <c r="X1558" s="14">
        <f>VLOOKUP($B1558,[2]Sheet3!$G:$CZ,9,0)</f>
        <v>0</v>
      </c>
      <c r="Y1558" s="14">
        <f>VLOOKUP($B1558,[2]Sheet3!$G:$CZ,10,0)</f>
        <v>0</v>
      </c>
      <c r="Z1558" s="14">
        <f>VLOOKUP($B1558,[2]Sheet3!$G:$CZ,11,0)</f>
        <v>0</v>
      </c>
      <c r="AA1558" s="14">
        <f>VLOOKUP($B1558,[2]Sheet3!$G:$CZ,12,0)</f>
        <v>0</v>
      </c>
      <c r="AB1558" s="14">
        <f>VLOOKUP($B1558,[2]Sheet3!$G:$CZ,13,0)</f>
        <v>0</v>
      </c>
      <c r="AC1558" s="14">
        <f>VLOOKUP($B1558,[2]Sheet3!$G:$CZ,14,0)</f>
        <v>0</v>
      </c>
      <c r="AD1558" s="14">
        <f>VLOOKUP($B1558,[2]Sheet3!$G:$CZ,15,0)</f>
        <v>0</v>
      </c>
      <c r="AE1558" s="14">
        <f>VLOOKUP($B1558,[2]Sheet3!$G:$CZ,16,0)</f>
        <v>0</v>
      </c>
      <c r="AF1558" s="14">
        <f>VLOOKUP($B1558,[2]Sheet3!$G:$CZ,17,0)</f>
        <v>0</v>
      </c>
      <c r="AG1558" s="14">
        <f>VLOOKUP($B1558,[2]Sheet3!$G:$CZ,18,0)</f>
        <v>0</v>
      </c>
      <c r="AH1558" s="14">
        <f>VLOOKUP($B1558,[2]Sheet3!$G:$CZ,19,0)</f>
        <v>0</v>
      </c>
      <c r="AI1558" s="14">
        <f>VLOOKUP($B1558,[2]Sheet3!$G:$CZ,20,0)</f>
        <v>0</v>
      </c>
      <c r="AJ1558" s="14">
        <f>VLOOKUP($B1558,[2]Sheet3!$G:$CZ,21,0)</f>
        <v>0</v>
      </c>
      <c r="AK1558" s="14">
        <f>VLOOKUP($B1558,[2]Sheet3!$G:$CZ,22,0)</f>
        <v>0</v>
      </c>
      <c r="AL1558" s="14">
        <f>VLOOKUP($B1558,[2]Sheet3!$G:$CZ,23,0)</f>
        <v>0</v>
      </c>
      <c r="AM1558" s="14">
        <f>VLOOKUP($B1558,[2]Sheet3!$G:$CZ,24,0)</f>
        <v>0</v>
      </c>
      <c r="AN1558" s="14">
        <f>VLOOKUP($B1558,[2]Sheet3!$G:$CZ,25,0)</f>
        <v>0</v>
      </c>
      <c r="AO1558" s="14">
        <f>VLOOKUP($B1558,[2]Sheet3!$G:$CZ,26,0)</f>
        <v>0</v>
      </c>
      <c r="AP1558" s="14">
        <f>VLOOKUP($B1558,[2]Sheet3!$G:$CZ,27,0)</f>
        <v>0</v>
      </c>
      <c r="AQ1558" s="14">
        <f>VLOOKUP($B1558,[2]Sheet3!$G:$CZ,28,0)</f>
        <v>0</v>
      </c>
      <c r="AR1558" s="14">
        <f>VLOOKUP($B1558,[2]Sheet3!$G:$CZ,29,0)</f>
        <v>0</v>
      </c>
      <c r="AS1558" s="14">
        <f>VLOOKUP($B1558,[2]Sheet3!$G:$CZ,30,0)</f>
        <v>0</v>
      </c>
      <c r="AT1558" s="14">
        <f>VLOOKUP($B1558,[2]Sheet3!$G:$CZ,31,0)</f>
        <v>0</v>
      </c>
      <c r="AU1558" s="14">
        <f>VLOOKUP($B1558,[2]Sheet3!$G:$CZ,32,0)</f>
        <v>0</v>
      </c>
      <c r="AV1558" s="14">
        <f>VLOOKUP($B1558,[2]Sheet3!$G:$CZ,33,0)</f>
        <v>0</v>
      </c>
      <c r="AW1558" s="14">
        <f>VLOOKUP($B1558,[2]Sheet3!$G:$CZ,34,0)</f>
        <v>0</v>
      </c>
      <c r="AX1558" s="14">
        <f>VLOOKUP($B1558,[2]Sheet3!$G:$CZ,35,0)</f>
        <v>0</v>
      </c>
      <c r="AY1558" s="14">
        <f>VLOOKUP($B1558,[2]Sheet3!$G:$CZ,36,0)</f>
        <v>0</v>
      </c>
      <c r="AZ1558" s="14">
        <f>VLOOKUP($B1558,[2]Sheet3!$G:$CZ,37,0)</f>
        <v>0</v>
      </c>
      <c r="BA1558" s="14">
        <f>VLOOKUP($B1558,[2]Sheet3!$G:$CZ,38,0)</f>
        <v>0</v>
      </c>
      <c r="BB1558" s="14">
        <f>VLOOKUP($B1558,[2]Sheet3!$G:$CZ,39,0)</f>
        <v>0</v>
      </c>
      <c r="BC1558" s="14">
        <f>VLOOKUP($B1558,[2]Sheet3!$G:$CZ,40,0)</f>
        <v>0</v>
      </c>
      <c r="BD1558" s="14">
        <f>VLOOKUP($B1558,[2]Sheet3!$G:$CZ,41,0)</f>
        <v>0</v>
      </c>
      <c r="BE1558" s="14">
        <f>VLOOKUP($B1558,[2]Sheet3!$G:$CZ,42,0)</f>
        <v>0</v>
      </c>
      <c r="BF1558" s="14">
        <f>VLOOKUP($B1558,[2]Sheet3!$G:$CZ,43,0)</f>
        <v>0</v>
      </c>
      <c r="BG1558" s="14">
        <f>VLOOKUP($B1558,[2]Sheet3!$G:$CZ,44,0)</f>
        <v>0</v>
      </c>
      <c r="BH1558" s="14">
        <f>VLOOKUP($B1558,[2]Sheet3!$G:$CZ,45,0)</f>
        <v>0</v>
      </c>
      <c r="BI1558" s="14">
        <f>VLOOKUP($B1558,[2]Sheet3!$G:$CZ,46,0)</f>
        <v>0</v>
      </c>
      <c r="BJ1558" s="14">
        <f>VLOOKUP($B1558,[2]Sheet3!$G:$CZ,47,0)</f>
        <v>0</v>
      </c>
      <c r="BK1558" s="14">
        <f>VLOOKUP($B1558,[2]Sheet3!$G:$CZ,48,0)</f>
        <v>0</v>
      </c>
      <c r="BL1558" s="14">
        <f>VLOOKUP($B1558,[2]Sheet3!$G:$CZ,49,0)</f>
        <v>0</v>
      </c>
      <c r="BM1558" s="14">
        <f>VLOOKUP($B1558,[2]Sheet3!$G:$CZ,50,0)</f>
        <v>0</v>
      </c>
      <c r="BN1558" s="14">
        <f>VLOOKUP($B1558,[2]Sheet3!$G:$CZ,51,0)</f>
        <v>0</v>
      </c>
      <c r="BO1558" s="14">
        <f>VLOOKUP($B1558,[2]Sheet3!$G:$CZ,52,0)</f>
        <v>0</v>
      </c>
      <c r="BP1558" s="14">
        <f>VLOOKUP($B1558,[2]Sheet3!$G:$CZ,53,0)</f>
        <v>0</v>
      </c>
      <c r="BQ1558" s="14">
        <f>VLOOKUP($B1558,[2]Sheet3!$G:$CZ,54,0)</f>
        <v>0</v>
      </c>
      <c r="BR1558" s="14">
        <f>VLOOKUP($B1558,[2]Sheet3!$G:$CZ,55,0)</f>
        <v>0</v>
      </c>
      <c r="BS1558" s="14">
        <f>VLOOKUP($B1558,[2]Sheet3!$G:$CZ,56,0)</f>
        <v>0</v>
      </c>
      <c r="BT1558" s="14">
        <f>VLOOKUP($B1558,[2]Sheet3!$G:$CZ,57,0)</f>
        <v>0</v>
      </c>
      <c r="BU1558" s="14">
        <f>VLOOKUP($B1558,[2]Sheet3!$G:$CZ,58,0)</f>
        <v>0</v>
      </c>
      <c r="BV1558" s="14">
        <f>VLOOKUP($B1558,[2]Sheet3!$G:$CZ,59,0)</f>
        <v>0</v>
      </c>
      <c r="BW1558" s="14">
        <f>VLOOKUP($B1558,[2]Sheet3!$G:$CZ,60,0)</f>
        <v>0</v>
      </c>
      <c r="BX1558" s="14">
        <f>VLOOKUP($B1558,[2]Sheet3!$G:$CZ,61,0)</f>
        <v>0</v>
      </c>
      <c r="BY1558" s="14">
        <f>VLOOKUP($B1558,[2]Sheet3!$G:$CZ,62,0)</f>
        <v>0</v>
      </c>
      <c r="BZ1558" s="14">
        <f>VLOOKUP($B1558,[2]Sheet3!$G:$CZ,63,0)</f>
        <v>0</v>
      </c>
      <c r="CA1558" s="14">
        <f>VLOOKUP($B1558,[2]Sheet3!$G:$CZ,64,0)</f>
        <v>0</v>
      </c>
      <c r="CB1558" s="14">
        <f>VLOOKUP($B1558,[2]Sheet3!$G:$CZ,65,0)</f>
        <v>0</v>
      </c>
      <c r="CC1558" s="14">
        <f>VLOOKUP($B1558,[2]Sheet3!$G:$CZ,66,0)</f>
        <v>0</v>
      </c>
      <c r="CD1558" s="14">
        <f>VLOOKUP($B1558,[2]Sheet3!$G:$CZ,67,0)</f>
        <v>0</v>
      </c>
      <c r="CE1558" s="14">
        <f>VLOOKUP($B1558,[2]Sheet3!$G:$CZ,68,0)</f>
        <v>0</v>
      </c>
      <c r="CF1558" s="14">
        <f>VLOOKUP($B1558,[2]Sheet3!$G:$CZ,69,0)</f>
        <v>0</v>
      </c>
      <c r="CG1558" s="14">
        <f>VLOOKUP($B1558,[2]Sheet3!$G:$CZ,70,0)</f>
        <v>0</v>
      </c>
      <c r="CH1558" s="14">
        <f>VLOOKUP($B1558,[2]Sheet3!$G:$CZ,71,0)</f>
        <v>0</v>
      </c>
      <c r="CI1558" s="14">
        <f>VLOOKUP($B1558,[2]Sheet3!$G:$CZ,72,0)</f>
        <v>0</v>
      </c>
      <c r="CJ1558" s="14">
        <f>VLOOKUP($B1558,[2]Sheet3!$G:$CZ,73,0)</f>
        <v>0</v>
      </c>
      <c r="CK1558" s="14">
        <f>VLOOKUP($B1558,[2]Sheet3!$G:$CZ,74,0)</f>
        <v>0</v>
      </c>
      <c r="CL1558" s="14">
        <f>VLOOKUP($B1558,[2]Sheet3!$G:$CZ,75,0)</f>
        <v>0</v>
      </c>
      <c r="CM1558" s="14">
        <f>VLOOKUP($B1558,[2]Sheet3!$G:$CZ,76,0)</f>
        <v>0</v>
      </c>
      <c r="CN1558" s="14">
        <f>VLOOKUP($B1558,[2]Sheet3!$G:$CZ,77,0)</f>
        <v>0</v>
      </c>
      <c r="CO1558" s="14">
        <f>VLOOKUP($B1558,[2]Sheet3!$G:$CZ,78,0)</f>
        <v>0</v>
      </c>
      <c r="CP1558" s="14">
        <f>VLOOKUP($B1558,[2]Sheet3!$G:$CZ,79,0)</f>
        <v>0</v>
      </c>
      <c r="CQ1558" s="14">
        <f>VLOOKUP($B1558,[2]Sheet3!$G:$CZ,80,0)</f>
        <v>0</v>
      </c>
      <c r="CR1558" s="14">
        <f>VLOOKUP($B1558,[2]Sheet3!$G:$CZ,81,0)</f>
        <v>0</v>
      </c>
      <c r="CS1558" s="14">
        <f>VLOOKUP($B1558,[2]Sheet3!$G:$CZ,82,0)</f>
        <v>0</v>
      </c>
      <c r="CT1558" s="14">
        <f>VLOOKUP($B1558,[2]Sheet3!$G:$CZ,83,0)</f>
        <v>0</v>
      </c>
      <c r="CU1558" s="14">
        <f>VLOOKUP($B1558,[2]Sheet3!$G:$CZ,84,0)</f>
        <v>0</v>
      </c>
      <c r="CV1558" s="14">
        <f>VLOOKUP($B1558,[2]Sheet3!$G:$CZ,85,0)</f>
        <v>0</v>
      </c>
      <c r="CW1558" s="14">
        <f>VLOOKUP($B1558,[2]Sheet3!$G:$CZ,86,0)</f>
        <v>0</v>
      </c>
      <c r="CX1558" s="14">
        <f>VLOOKUP($B1558,[2]Sheet3!$G:$CZ,87,0)</f>
        <v>0</v>
      </c>
      <c r="CY1558" s="14">
        <f>VLOOKUP($B1558,[2]Sheet3!$G:$CZ,88,0)</f>
        <v>0</v>
      </c>
      <c r="CZ1558" s="14">
        <f>VLOOKUP($B1558,[2]Sheet3!$G:$CZ,89,0)</f>
        <v>0</v>
      </c>
      <c r="DA1558" s="14">
        <f>VLOOKUP($B1558,[2]Sheet3!$G:$CZ,90,0)</f>
        <v>0</v>
      </c>
      <c r="DB1558" s="14">
        <f>VLOOKUP($B1558,[2]Sheet3!$G:$CZ,91,0)</f>
        <v>0</v>
      </c>
      <c r="DC1558" s="14">
        <f>VLOOKUP($B1558,[2]Sheet3!$G:$CZ,92,0)</f>
        <v>0</v>
      </c>
      <c r="DD1558" s="14">
        <f>VLOOKUP($B1558,[2]Sheet3!$G:$CZ,93,0)</f>
        <v>0</v>
      </c>
      <c r="DE1558" s="14">
        <f>VLOOKUP($B1558,[2]Sheet3!$G:$CZ,94,0)</f>
        <v>0</v>
      </c>
      <c r="DF1558" s="14">
        <f>VLOOKUP($B1558,[2]Sheet3!$G:$CZ,95,0)</f>
        <v>0</v>
      </c>
      <c r="DG1558" s="14">
        <f>VLOOKUP($B1558,[2]Sheet3!$G:$CZ,96,0)</f>
        <v>0</v>
      </c>
      <c r="DH1558" s="14">
        <f>VLOOKUP($B1558,[2]Sheet3!$G:$CZ,97,0)</f>
        <v>0</v>
      </c>
      <c r="DI1558" s="14">
        <f>VLOOKUP($B1558,[2]Sheet3!$G:$CZ,98,0)</f>
        <v>0</v>
      </c>
    </row>
    <row r="1559" spans="1:113" x14ac:dyDescent="0.3">
      <c r="A1559" s="9" t="str">
        <f t="shared" si="74"/>
        <v>S2R005</v>
      </c>
      <c r="B1559" s="15" t="s">
        <v>3210</v>
      </c>
      <c r="C1559" s="15" t="s">
        <v>3211</v>
      </c>
      <c r="F1559" s="7" t="s">
        <v>15</v>
      </c>
      <c r="G1559" s="12" t="s">
        <v>5051</v>
      </c>
      <c r="H1559" s="12" t="str">
        <f>VLOOKUP($B1559,[1]Sheet1!$A:$G,5,0)</f>
        <v>kamal.punjabi@redingtongroup.com</v>
      </c>
      <c r="I1559" s="12" t="str">
        <f>VLOOKUP($B1559,[1]Sheet1!$A:$G,7,0)</f>
        <v>vikram.kumar@redingtongroup.com</v>
      </c>
      <c r="J1559" s="12" t="s">
        <v>82</v>
      </c>
      <c r="K1559" s="7"/>
      <c r="L1559" s="7"/>
      <c r="M1559" s="8"/>
      <c r="N1559" s="7" t="str">
        <f t="shared" si="72"/>
        <v>kamal.punjabi@redingtongroup.com; vikram.kumar@redingtongroup.com; nilesh.phirke@redingtongroup.com;christopher.joseph@redingtongroup.com</v>
      </c>
      <c r="O1559" s="7" t="str">
        <f t="shared" si="73"/>
        <v>S2R005</v>
      </c>
      <c r="P1559" s="8" t="s">
        <v>5215</v>
      </c>
      <c r="Q1559" s="14">
        <f>VLOOKUP($B1559,[2]Sheet3!$G:$CZ,2,0)</f>
        <v>2400303474</v>
      </c>
      <c r="R1559" s="14">
        <f>VLOOKUP($B1559,[2]Sheet3!$G:$CZ,3,0)</f>
        <v>0</v>
      </c>
      <c r="S1559" s="14">
        <f>VLOOKUP($B1559,[2]Sheet3!$G:$CZ,4,0)</f>
        <v>0</v>
      </c>
      <c r="T1559" s="14">
        <f>VLOOKUP($B1559,[2]Sheet3!$G:$CZ,5,0)</f>
        <v>0</v>
      </c>
      <c r="U1559" s="14">
        <f>VLOOKUP($B1559,[2]Sheet3!$G:$CZ,6,0)</f>
        <v>0</v>
      </c>
      <c r="V1559" s="14">
        <f>VLOOKUP($B1559,[2]Sheet3!$G:$CZ,7,0)</f>
        <v>0</v>
      </c>
      <c r="W1559" s="14">
        <f>VLOOKUP($B1559,[2]Sheet3!$G:$CZ,8,0)</f>
        <v>0</v>
      </c>
      <c r="X1559" s="14">
        <f>VLOOKUP($B1559,[2]Sheet3!$G:$CZ,9,0)</f>
        <v>0</v>
      </c>
      <c r="Y1559" s="14">
        <f>VLOOKUP($B1559,[2]Sheet3!$G:$CZ,10,0)</f>
        <v>0</v>
      </c>
      <c r="Z1559" s="14">
        <f>VLOOKUP($B1559,[2]Sheet3!$G:$CZ,11,0)</f>
        <v>0</v>
      </c>
      <c r="AA1559" s="14">
        <f>VLOOKUP($B1559,[2]Sheet3!$G:$CZ,12,0)</f>
        <v>0</v>
      </c>
      <c r="AB1559" s="14">
        <f>VLOOKUP($B1559,[2]Sheet3!$G:$CZ,13,0)</f>
        <v>0</v>
      </c>
      <c r="AC1559" s="14">
        <f>VLOOKUP($B1559,[2]Sheet3!$G:$CZ,14,0)</f>
        <v>0</v>
      </c>
      <c r="AD1559" s="14">
        <f>VLOOKUP($B1559,[2]Sheet3!$G:$CZ,15,0)</f>
        <v>0</v>
      </c>
      <c r="AE1559" s="14">
        <f>VLOOKUP($B1559,[2]Sheet3!$G:$CZ,16,0)</f>
        <v>0</v>
      </c>
      <c r="AF1559" s="14">
        <f>VLOOKUP($B1559,[2]Sheet3!$G:$CZ,17,0)</f>
        <v>0</v>
      </c>
      <c r="AG1559" s="14">
        <f>VLOOKUP($B1559,[2]Sheet3!$G:$CZ,18,0)</f>
        <v>0</v>
      </c>
      <c r="AH1559" s="14">
        <f>VLOOKUP($B1559,[2]Sheet3!$G:$CZ,19,0)</f>
        <v>0</v>
      </c>
      <c r="AI1559" s="14">
        <f>VLOOKUP($B1559,[2]Sheet3!$G:$CZ,20,0)</f>
        <v>0</v>
      </c>
      <c r="AJ1559" s="14">
        <f>VLOOKUP($B1559,[2]Sheet3!$G:$CZ,21,0)</f>
        <v>0</v>
      </c>
      <c r="AK1559" s="14">
        <f>VLOOKUP($B1559,[2]Sheet3!$G:$CZ,22,0)</f>
        <v>0</v>
      </c>
      <c r="AL1559" s="14">
        <f>VLOOKUP($B1559,[2]Sheet3!$G:$CZ,23,0)</f>
        <v>0</v>
      </c>
      <c r="AM1559" s="14">
        <f>VLOOKUP($B1559,[2]Sheet3!$G:$CZ,24,0)</f>
        <v>0</v>
      </c>
      <c r="AN1559" s="14">
        <f>VLOOKUP($B1559,[2]Sheet3!$G:$CZ,25,0)</f>
        <v>0</v>
      </c>
      <c r="AO1559" s="14">
        <f>VLOOKUP($B1559,[2]Sheet3!$G:$CZ,26,0)</f>
        <v>0</v>
      </c>
      <c r="AP1559" s="14">
        <f>VLOOKUP($B1559,[2]Sheet3!$G:$CZ,27,0)</f>
        <v>0</v>
      </c>
      <c r="AQ1559" s="14">
        <f>VLOOKUP($B1559,[2]Sheet3!$G:$CZ,28,0)</f>
        <v>0</v>
      </c>
      <c r="AR1559" s="14">
        <f>VLOOKUP($B1559,[2]Sheet3!$G:$CZ,29,0)</f>
        <v>0</v>
      </c>
      <c r="AS1559" s="14">
        <f>VLOOKUP($B1559,[2]Sheet3!$G:$CZ,30,0)</f>
        <v>0</v>
      </c>
      <c r="AT1559" s="14">
        <f>VLOOKUP($B1559,[2]Sheet3!$G:$CZ,31,0)</f>
        <v>0</v>
      </c>
      <c r="AU1559" s="14">
        <f>VLOOKUP($B1559,[2]Sheet3!$G:$CZ,32,0)</f>
        <v>0</v>
      </c>
      <c r="AV1559" s="14">
        <f>VLOOKUP($B1559,[2]Sheet3!$G:$CZ,33,0)</f>
        <v>0</v>
      </c>
      <c r="AW1559" s="14">
        <f>VLOOKUP($B1559,[2]Sheet3!$G:$CZ,34,0)</f>
        <v>0</v>
      </c>
      <c r="AX1559" s="14">
        <f>VLOOKUP($B1559,[2]Sheet3!$G:$CZ,35,0)</f>
        <v>0</v>
      </c>
      <c r="AY1559" s="14">
        <f>VLOOKUP($B1559,[2]Sheet3!$G:$CZ,36,0)</f>
        <v>0</v>
      </c>
      <c r="AZ1559" s="14">
        <f>VLOOKUP($B1559,[2]Sheet3!$G:$CZ,37,0)</f>
        <v>0</v>
      </c>
      <c r="BA1559" s="14">
        <f>VLOOKUP($B1559,[2]Sheet3!$G:$CZ,38,0)</f>
        <v>0</v>
      </c>
      <c r="BB1559" s="14">
        <f>VLOOKUP($B1559,[2]Sheet3!$G:$CZ,39,0)</f>
        <v>0</v>
      </c>
      <c r="BC1559" s="14">
        <f>VLOOKUP($B1559,[2]Sheet3!$G:$CZ,40,0)</f>
        <v>0</v>
      </c>
      <c r="BD1559" s="14">
        <f>VLOOKUP($B1559,[2]Sheet3!$G:$CZ,41,0)</f>
        <v>0</v>
      </c>
      <c r="BE1559" s="14">
        <f>VLOOKUP($B1559,[2]Sheet3!$G:$CZ,42,0)</f>
        <v>0</v>
      </c>
      <c r="BF1559" s="14">
        <f>VLOOKUP($B1559,[2]Sheet3!$G:$CZ,43,0)</f>
        <v>0</v>
      </c>
      <c r="BG1559" s="14">
        <f>VLOOKUP($B1559,[2]Sheet3!$G:$CZ,44,0)</f>
        <v>0</v>
      </c>
      <c r="BH1559" s="14">
        <f>VLOOKUP($B1559,[2]Sheet3!$G:$CZ,45,0)</f>
        <v>0</v>
      </c>
      <c r="BI1559" s="14">
        <f>VLOOKUP($B1559,[2]Sheet3!$G:$CZ,46,0)</f>
        <v>0</v>
      </c>
      <c r="BJ1559" s="14">
        <f>VLOOKUP($B1559,[2]Sheet3!$G:$CZ,47,0)</f>
        <v>0</v>
      </c>
      <c r="BK1559" s="14">
        <f>VLOOKUP($B1559,[2]Sheet3!$G:$CZ,48,0)</f>
        <v>0</v>
      </c>
      <c r="BL1559" s="14">
        <f>VLOOKUP($B1559,[2]Sheet3!$G:$CZ,49,0)</f>
        <v>0</v>
      </c>
      <c r="BM1559" s="14">
        <f>VLOOKUP($B1559,[2]Sheet3!$G:$CZ,50,0)</f>
        <v>0</v>
      </c>
      <c r="BN1559" s="14">
        <f>VLOOKUP($B1559,[2]Sheet3!$G:$CZ,51,0)</f>
        <v>0</v>
      </c>
      <c r="BO1559" s="14">
        <f>VLOOKUP($B1559,[2]Sheet3!$G:$CZ,52,0)</f>
        <v>0</v>
      </c>
      <c r="BP1559" s="14">
        <f>VLOOKUP($B1559,[2]Sheet3!$G:$CZ,53,0)</f>
        <v>0</v>
      </c>
      <c r="BQ1559" s="14">
        <f>VLOOKUP($B1559,[2]Sheet3!$G:$CZ,54,0)</f>
        <v>0</v>
      </c>
      <c r="BR1559" s="14">
        <f>VLOOKUP($B1559,[2]Sheet3!$G:$CZ,55,0)</f>
        <v>0</v>
      </c>
      <c r="BS1559" s="14">
        <f>VLOOKUP($B1559,[2]Sheet3!$G:$CZ,56,0)</f>
        <v>0</v>
      </c>
      <c r="BT1559" s="14">
        <f>VLOOKUP($B1559,[2]Sheet3!$G:$CZ,57,0)</f>
        <v>0</v>
      </c>
      <c r="BU1559" s="14">
        <f>VLOOKUP($B1559,[2]Sheet3!$G:$CZ,58,0)</f>
        <v>0</v>
      </c>
      <c r="BV1559" s="14">
        <f>VLOOKUP($B1559,[2]Sheet3!$G:$CZ,59,0)</f>
        <v>0</v>
      </c>
      <c r="BW1559" s="14">
        <f>VLOOKUP($B1559,[2]Sheet3!$G:$CZ,60,0)</f>
        <v>0</v>
      </c>
      <c r="BX1559" s="14">
        <f>VLOOKUP($B1559,[2]Sheet3!$G:$CZ,61,0)</f>
        <v>0</v>
      </c>
      <c r="BY1559" s="14">
        <f>VLOOKUP($B1559,[2]Sheet3!$G:$CZ,62,0)</f>
        <v>0</v>
      </c>
      <c r="BZ1559" s="14">
        <f>VLOOKUP($B1559,[2]Sheet3!$G:$CZ,63,0)</f>
        <v>0</v>
      </c>
      <c r="CA1559" s="14">
        <f>VLOOKUP($B1559,[2]Sheet3!$G:$CZ,64,0)</f>
        <v>0</v>
      </c>
      <c r="CB1559" s="14">
        <f>VLOOKUP($B1559,[2]Sheet3!$G:$CZ,65,0)</f>
        <v>0</v>
      </c>
      <c r="CC1559" s="14">
        <f>VLOOKUP($B1559,[2]Sheet3!$G:$CZ,66,0)</f>
        <v>0</v>
      </c>
      <c r="CD1559" s="14">
        <f>VLOOKUP($B1559,[2]Sheet3!$G:$CZ,67,0)</f>
        <v>0</v>
      </c>
      <c r="CE1559" s="14">
        <f>VLOOKUP($B1559,[2]Sheet3!$G:$CZ,68,0)</f>
        <v>0</v>
      </c>
      <c r="CF1559" s="14">
        <f>VLOOKUP($B1559,[2]Sheet3!$G:$CZ,69,0)</f>
        <v>0</v>
      </c>
      <c r="CG1559" s="14">
        <f>VLOOKUP($B1559,[2]Sheet3!$G:$CZ,70,0)</f>
        <v>0</v>
      </c>
      <c r="CH1559" s="14">
        <f>VLOOKUP($B1559,[2]Sheet3!$G:$CZ,71,0)</f>
        <v>0</v>
      </c>
      <c r="CI1559" s="14">
        <f>VLOOKUP($B1559,[2]Sheet3!$G:$CZ,72,0)</f>
        <v>0</v>
      </c>
      <c r="CJ1559" s="14">
        <f>VLOOKUP($B1559,[2]Sheet3!$G:$CZ,73,0)</f>
        <v>0</v>
      </c>
      <c r="CK1559" s="14">
        <f>VLOOKUP($B1559,[2]Sheet3!$G:$CZ,74,0)</f>
        <v>0</v>
      </c>
      <c r="CL1559" s="14">
        <f>VLOOKUP($B1559,[2]Sheet3!$G:$CZ,75,0)</f>
        <v>0</v>
      </c>
      <c r="CM1559" s="14">
        <f>VLOOKUP($B1559,[2]Sheet3!$G:$CZ,76,0)</f>
        <v>0</v>
      </c>
      <c r="CN1559" s="14">
        <f>VLOOKUP($B1559,[2]Sheet3!$G:$CZ,77,0)</f>
        <v>0</v>
      </c>
      <c r="CO1559" s="14">
        <f>VLOOKUP($B1559,[2]Sheet3!$G:$CZ,78,0)</f>
        <v>0</v>
      </c>
      <c r="CP1559" s="14">
        <f>VLOOKUP($B1559,[2]Sheet3!$G:$CZ,79,0)</f>
        <v>0</v>
      </c>
      <c r="CQ1559" s="14">
        <f>VLOOKUP($B1559,[2]Sheet3!$G:$CZ,80,0)</f>
        <v>0</v>
      </c>
      <c r="CR1559" s="14">
        <f>VLOOKUP($B1559,[2]Sheet3!$G:$CZ,81,0)</f>
        <v>0</v>
      </c>
      <c r="CS1559" s="14">
        <f>VLOOKUP($B1559,[2]Sheet3!$G:$CZ,82,0)</f>
        <v>0</v>
      </c>
      <c r="CT1559" s="14">
        <f>VLOOKUP($B1559,[2]Sheet3!$G:$CZ,83,0)</f>
        <v>0</v>
      </c>
      <c r="CU1559" s="14">
        <f>VLOOKUP($B1559,[2]Sheet3!$G:$CZ,84,0)</f>
        <v>0</v>
      </c>
      <c r="CV1559" s="14">
        <f>VLOOKUP($B1559,[2]Sheet3!$G:$CZ,85,0)</f>
        <v>0</v>
      </c>
      <c r="CW1559" s="14">
        <f>VLOOKUP($B1559,[2]Sheet3!$G:$CZ,86,0)</f>
        <v>0</v>
      </c>
      <c r="CX1559" s="14">
        <f>VLOOKUP($B1559,[2]Sheet3!$G:$CZ,87,0)</f>
        <v>0</v>
      </c>
      <c r="CY1559" s="14">
        <f>VLOOKUP($B1559,[2]Sheet3!$G:$CZ,88,0)</f>
        <v>0</v>
      </c>
      <c r="CZ1559" s="14">
        <f>VLOOKUP($B1559,[2]Sheet3!$G:$CZ,89,0)</f>
        <v>0</v>
      </c>
      <c r="DA1559" s="14">
        <f>VLOOKUP($B1559,[2]Sheet3!$G:$CZ,90,0)</f>
        <v>0</v>
      </c>
      <c r="DB1559" s="14">
        <f>VLOOKUP($B1559,[2]Sheet3!$G:$CZ,91,0)</f>
        <v>0</v>
      </c>
      <c r="DC1559" s="14">
        <f>VLOOKUP($B1559,[2]Sheet3!$G:$CZ,92,0)</f>
        <v>0</v>
      </c>
      <c r="DD1559" s="14">
        <f>VLOOKUP($B1559,[2]Sheet3!$G:$CZ,93,0)</f>
        <v>0</v>
      </c>
      <c r="DE1559" s="14">
        <f>VLOOKUP($B1559,[2]Sheet3!$G:$CZ,94,0)</f>
        <v>0</v>
      </c>
      <c r="DF1559" s="14">
        <f>VLOOKUP($B1559,[2]Sheet3!$G:$CZ,95,0)</f>
        <v>0</v>
      </c>
      <c r="DG1559" s="14">
        <f>VLOOKUP($B1559,[2]Sheet3!$G:$CZ,96,0)</f>
        <v>0</v>
      </c>
      <c r="DH1559" s="14">
        <f>VLOOKUP($B1559,[2]Sheet3!$G:$CZ,97,0)</f>
        <v>0</v>
      </c>
      <c r="DI1559" s="14">
        <f>VLOOKUP($B1559,[2]Sheet3!$G:$CZ,98,0)</f>
        <v>0</v>
      </c>
    </row>
    <row r="1560" spans="1:113" x14ac:dyDescent="0.3">
      <c r="A1560" s="9" t="str">
        <f t="shared" si="74"/>
        <v>SA3164</v>
      </c>
      <c r="B1560" s="15" t="s">
        <v>227</v>
      </c>
      <c r="C1560" s="15" t="s">
        <v>228</v>
      </c>
      <c r="F1560" s="7" t="s">
        <v>15</v>
      </c>
      <c r="G1560" s="12" t="s">
        <v>5052</v>
      </c>
      <c r="H1560" s="12" t="str">
        <f>VLOOKUP($B1560,[1]Sheet1!$A:$G,5,0)</f>
        <v>mahmmad.ajar@redingtongroup.com</v>
      </c>
      <c r="I1560" s="12" t="str">
        <f>VLOOKUP($B1560,[1]Sheet1!$A:$G,7,0)</f>
        <v>vikram.kumar@redingtongroup.com</v>
      </c>
      <c r="J1560" s="12" t="s">
        <v>82</v>
      </c>
      <c r="K1560" s="7"/>
      <c r="L1560" s="7"/>
      <c r="M1560" s="8"/>
      <c r="N1560" s="7" t="str">
        <f t="shared" si="72"/>
        <v>mahmmad.ajar@redingtongroup.com; vikram.kumar@redingtongroup.com; nilesh.phirke@redingtongroup.com;christopher.joseph@redingtongroup.com</v>
      </c>
      <c r="O1560" s="7" t="str">
        <f t="shared" si="73"/>
        <v>SA3164</v>
      </c>
      <c r="P1560" s="8" t="s">
        <v>5215</v>
      </c>
      <c r="Q1560" s="14">
        <f>VLOOKUP($B1560,[2]Sheet3!$G:$CZ,2,0)</f>
        <v>2400300628</v>
      </c>
      <c r="R1560" s="14">
        <f>VLOOKUP($B1560,[2]Sheet3!$G:$CZ,3,0)</f>
        <v>0</v>
      </c>
      <c r="S1560" s="14">
        <f>VLOOKUP($B1560,[2]Sheet3!$G:$CZ,4,0)</f>
        <v>0</v>
      </c>
      <c r="T1560" s="14">
        <f>VLOOKUP($B1560,[2]Sheet3!$G:$CZ,5,0)</f>
        <v>0</v>
      </c>
      <c r="U1560" s="14">
        <f>VLOOKUP($B1560,[2]Sheet3!$G:$CZ,6,0)</f>
        <v>0</v>
      </c>
      <c r="V1560" s="14">
        <f>VLOOKUP($B1560,[2]Sheet3!$G:$CZ,7,0)</f>
        <v>0</v>
      </c>
      <c r="W1560" s="14">
        <f>VLOOKUP($B1560,[2]Sheet3!$G:$CZ,8,0)</f>
        <v>0</v>
      </c>
      <c r="X1560" s="14">
        <f>VLOOKUP($B1560,[2]Sheet3!$G:$CZ,9,0)</f>
        <v>0</v>
      </c>
      <c r="Y1560" s="14">
        <f>VLOOKUP($B1560,[2]Sheet3!$G:$CZ,10,0)</f>
        <v>0</v>
      </c>
      <c r="Z1560" s="14">
        <f>VLOOKUP($B1560,[2]Sheet3!$G:$CZ,11,0)</f>
        <v>0</v>
      </c>
      <c r="AA1560" s="14">
        <f>VLOOKUP($B1560,[2]Sheet3!$G:$CZ,12,0)</f>
        <v>0</v>
      </c>
      <c r="AB1560" s="14">
        <f>VLOOKUP($B1560,[2]Sheet3!$G:$CZ,13,0)</f>
        <v>0</v>
      </c>
      <c r="AC1560" s="14">
        <f>VLOOKUP($B1560,[2]Sheet3!$G:$CZ,14,0)</f>
        <v>0</v>
      </c>
      <c r="AD1560" s="14">
        <f>VLOOKUP($B1560,[2]Sheet3!$G:$CZ,15,0)</f>
        <v>0</v>
      </c>
      <c r="AE1560" s="14">
        <f>VLOOKUP($B1560,[2]Sheet3!$G:$CZ,16,0)</f>
        <v>0</v>
      </c>
      <c r="AF1560" s="14">
        <f>VLOOKUP($B1560,[2]Sheet3!$G:$CZ,17,0)</f>
        <v>0</v>
      </c>
      <c r="AG1560" s="14">
        <f>VLOOKUP($B1560,[2]Sheet3!$G:$CZ,18,0)</f>
        <v>0</v>
      </c>
      <c r="AH1560" s="14">
        <f>VLOOKUP($B1560,[2]Sheet3!$G:$CZ,19,0)</f>
        <v>0</v>
      </c>
      <c r="AI1560" s="14">
        <f>VLOOKUP($B1560,[2]Sheet3!$G:$CZ,20,0)</f>
        <v>0</v>
      </c>
      <c r="AJ1560" s="14">
        <f>VLOOKUP($B1560,[2]Sheet3!$G:$CZ,21,0)</f>
        <v>0</v>
      </c>
      <c r="AK1560" s="14">
        <f>VLOOKUP($B1560,[2]Sheet3!$G:$CZ,22,0)</f>
        <v>0</v>
      </c>
      <c r="AL1560" s="14">
        <f>VLOOKUP($B1560,[2]Sheet3!$G:$CZ,23,0)</f>
        <v>0</v>
      </c>
      <c r="AM1560" s="14">
        <f>VLOOKUP($B1560,[2]Sheet3!$G:$CZ,24,0)</f>
        <v>0</v>
      </c>
      <c r="AN1560" s="14">
        <f>VLOOKUP($B1560,[2]Sheet3!$G:$CZ,25,0)</f>
        <v>0</v>
      </c>
      <c r="AO1560" s="14">
        <f>VLOOKUP($B1560,[2]Sheet3!$G:$CZ,26,0)</f>
        <v>0</v>
      </c>
      <c r="AP1560" s="14">
        <f>VLOOKUP($B1560,[2]Sheet3!$G:$CZ,27,0)</f>
        <v>0</v>
      </c>
      <c r="AQ1560" s="14">
        <f>VLOOKUP($B1560,[2]Sheet3!$G:$CZ,28,0)</f>
        <v>0</v>
      </c>
      <c r="AR1560" s="14">
        <f>VLOOKUP($B1560,[2]Sheet3!$G:$CZ,29,0)</f>
        <v>0</v>
      </c>
      <c r="AS1560" s="14">
        <f>VLOOKUP($B1560,[2]Sheet3!$G:$CZ,30,0)</f>
        <v>0</v>
      </c>
      <c r="AT1560" s="14">
        <f>VLOOKUP($B1560,[2]Sheet3!$G:$CZ,31,0)</f>
        <v>0</v>
      </c>
      <c r="AU1560" s="14">
        <f>VLOOKUP($B1560,[2]Sheet3!$G:$CZ,32,0)</f>
        <v>0</v>
      </c>
      <c r="AV1560" s="14">
        <f>VLOOKUP($B1560,[2]Sheet3!$G:$CZ,33,0)</f>
        <v>0</v>
      </c>
      <c r="AW1560" s="14">
        <f>VLOOKUP($B1560,[2]Sheet3!$G:$CZ,34,0)</f>
        <v>0</v>
      </c>
      <c r="AX1560" s="14">
        <f>VLOOKUP($B1560,[2]Sheet3!$G:$CZ,35,0)</f>
        <v>0</v>
      </c>
      <c r="AY1560" s="14">
        <f>VLOOKUP($B1560,[2]Sheet3!$G:$CZ,36,0)</f>
        <v>0</v>
      </c>
      <c r="AZ1560" s="14">
        <f>VLOOKUP($B1560,[2]Sheet3!$G:$CZ,37,0)</f>
        <v>0</v>
      </c>
      <c r="BA1560" s="14">
        <f>VLOOKUP($B1560,[2]Sheet3!$G:$CZ,38,0)</f>
        <v>0</v>
      </c>
      <c r="BB1560" s="14">
        <f>VLOOKUP($B1560,[2]Sheet3!$G:$CZ,39,0)</f>
        <v>0</v>
      </c>
      <c r="BC1560" s="14">
        <f>VLOOKUP($B1560,[2]Sheet3!$G:$CZ,40,0)</f>
        <v>0</v>
      </c>
      <c r="BD1560" s="14">
        <f>VLOOKUP($B1560,[2]Sheet3!$G:$CZ,41,0)</f>
        <v>0</v>
      </c>
      <c r="BE1560" s="14">
        <f>VLOOKUP($B1560,[2]Sheet3!$G:$CZ,42,0)</f>
        <v>0</v>
      </c>
      <c r="BF1560" s="14">
        <f>VLOOKUP($B1560,[2]Sheet3!$G:$CZ,43,0)</f>
        <v>0</v>
      </c>
      <c r="BG1560" s="14">
        <f>VLOOKUP($B1560,[2]Sheet3!$G:$CZ,44,0)</f>
        <v>0</v>
      </c>
      <c r="BH1560" s="14">
        <f>VLOOKUP($B1560,[2]Sheet3!$G:$CZ,45,0)</f>
        <v>0</v>
      </c>
      <c r="BI1560" s="14">
        <f>VLOOKUP($B1560,[2]Sheet3!$G:$CZ,46,0)</f>
        <v>0</v>
      </c>
      <c r="BJ1560" s="14">
        <f>VLOOKUP($B1560,[2]Sheet3!$G:$CZ,47,0)</f>
        <v>0</v>
      </c>
      <c r="BK1560" s="14">
        <f>VLOOKUP($B1560,[2]Sheet3!$G:$CZ,48,0)</f>
        <v>0</v>
      </c>
      <c r="BL1560" s="14">
        <f>VLOOKUP($B1560,[2]Sheet3!$G:$CZ,49,0)</f>
        <v>0</v>
      </c>
      <c r="BM1560" s="14">
        <f>VLOOKUP($B1560,[2]Sheet3!$G:$CZ,50,0)</f>
        <v>0</v>
      </c>
      <c r="BN1560" s="14">
        <f>VLOOKUP($B1560,[2]Sheet3!$G:$CZ,51,0)</f>
        <v>0</v>
      </c>
      <c r="BO1560" s="14">
        <f>VLOOKUP($B1560,[2]Sheet3!$G:$CZ,52,0)</f>
        <v>0</v>
      </c>
      <c r="BP1560" s="14">
        <f>VLOOKUP($B1560,[2]Sheet3!$G:$CZ,53,0)</f>
        <v>0</v>
      </c>
      <c r="BQ1560" s="14">
        <f>VLOOKUP($B1560,[2]Sheet3!$G:$CZ,54,0)</f>
        <v>0</v>
      </c>
      <c r="BR1560" s="14">
        <f>VLOOKUP($B1560,[2]Sheet3!$G:$CZ,55,0)</f>
        <v>0</v>
      </c>
      <c r="BS1560" s="14">
        <f>VLOOKUP($B1560,[2]Sheet3!$G:$CZ,56,0)</f>
        <v>0</v>
      </c>
      <c r="BT1560" s="14">
        <f>VLOOKUP($B1560,[2]Sheet3!$G:$CZ,57,0)</f>
        <v>0</v>
      </c>
      <c r="BU1560" s="14">
        <f>VLOOKUP($B1560,[2]Sheet3!$G:$CZ,58,0)</f>
        <v>0</v>
      </c>
      <c r="BV1560" s="14">
        <f>VLOOKUP($B1560,[2]Sheet3!$G:$CZ,59,0)</f>
        <v>0</v>
      </c>
      <c r="BW1560" s="14">
        <f>VLOOKUP($B1560,[2]Sheet3!$G:$CZ,60,0)</f>
        <v>0</v>
      </c>
      <c r="BX1560" s="14">
        <f>VLOOKUP($B1560,[2]Sheet3!$G:$CZ,61,0)</f>
        <v>0</v>
      </c>
      <c r="BY1560" s="14">
        <f>VLOOKUP($B1560,[2]Sheet3!$G:$CZ,62,0)</f>
        <v>0</v>
      </c>
      <c r="BZ1560" s="14">
        <f>VLOOKUP($B1560,[2]Sheet3!$G:$CZ,63,0)</f>
        <v>0</v>
      </c>
      <c r="CA1560" s="14">
        <f>VLOOKUP($B1560,[2]Sheet3!$G:$CZ,64,0)</f>
        <v>0</v>
      </c>
      <c r="CB1560" s="14">
        <f>VLOOKUP($B1560,[2]Sheet3!$G:$CZ,65,0)</f>
        <v>0</v>
      </c>
      <c r="CC1560" s="14">
        <f>VLOOKUP($B1560,[2]Sheet3!$G:$CZ,66,0)</f>
        <v>0</v>
      </c>
      <c r="CD1560" s="14">
        <f>VLOOKUP($B1560,[2]Sheet3!$G:$CZ,67,0)</f>
        <v>0</v>
      </c>
      <c r="CE1560" s="14">
        <f>VLOOKUP($B1560,[2]Sheet3!$G:$CZ,68,0)</f>
        <v>0</v>
      </c>
      <c r="CF1560" s="14">
        <f>VLOOKUP($B1560,[2]Sheet3!$G:$CZ,69,0)</f>
        <v>0</v>
      </c>
      <c r="CG1560" s="14">
        <f>VLOOKUP($B1560,[2]Sheet3!$G:$CZ,70,0)</f>
        <v>0</v>
      </c>
      <c r="CH1560" s="14">
        <f>VLOOKUP($B1560,[2]Sheet3!$G:$CZ,71,0)</f>
        <v>0</v>
      </c>
      <c r="CI1560" s="14">
        <f>VLOOKUP($B1560,[2]Sheet3!$G:$CZ,72,0)</f>
        <v>0</v>
      </c>
      <c r="CJ1560" s="14">
        <f>VLOOKUP($B1560,[2]Sheet3!$G:$CZ,73,0)</f>
        <v>0</v>
      </c>
      <c r="CK1560" s="14">
        <f>VLOOKUP($B1560,[2]Sheet3!$G:$CZ,74,0)</f>
        <v>0</v>
      </c>
      <c r="CL1560" s="14">
        <f>VLOOKUP($B1560,[2]Sheet3!$G:$CZ,75,0)</f>
        <v>0</v>
      </c>
      <c r="CM1560" s="14">
        <f>VLOOKUP($B1560,[2]Sheet3!$G:$CZ,76,0)</f>
        <v>0</v>
      </c>
      <c r="CN1560" s="14">
        <f>VLOOKUP($B1560,[2]Sheet3!$G:$CZ,77,0)</f>
        <v>0</v>
      </c>
      <c r="CO1560" s="14">
        <f>VLOOKUP($B1560,[2]Sheet3!$G:$CZ,78,0)</f>
        <v>0</v>
      </c>
      <c r="CP1560" s="14">
        <f>VLOOKUP($B1560,[2]Sheet3!$G:$CZ,79,0)</f>
        <v>0</v>
      </c>
      <c r="CQ1560" s="14">
        <f>VLOOKUP($B1560,[2]Sheet3!$G:$CZ,80,0)</f>
        <v>0</v>
      </c>
      <c r="CR1560" s="14">
        <f>VLOOKUP($B1560,[2]Sheet3!$G:$CZ,81,0)</f>
        <v>0</v>
      </c>
      <c r="CS1560" s="14">
        <f>VLOOKUP($B1560,[2]Sheet3!$G:$CZ,82,0)</f>
        <v>0</v>
      </c>
      <c r="CT1560" s="14">
        <f>VLOOKUP($B1560,[2]Sheet3!$G:$CZ,83,0)</f>
        <v>0</v>
      </c>
      <c r="CU1560" s="14">
        <f>VLOOKUP($B1560,[2]Sheet3!$G:$CZ,84,0)</f>
        <v>0</v>
      </c>
      <c r="CV1560" s="14">
        <f>VLOOKUP($B1560,[2]Sheet3!$G:$CZ,85,0)</f>
        <v>0</v>
      </c>
      <c r="CW1560" s="14">
        <f>VLOOKUP($B1560,[2]Sheet3!$G:$CZ,86,0)</f>
        <v>0</v>
      </c>
      <c r="CX1560" s="14">
        <f>VLOOKUP($B1560,[2]Sheet3!$G:$CZ,87,0)</f>
        <v>0</v>
      </c>
      <c r="CY1560" s="14">
        <f>VLOOKUP($B1560,[2]Sheet3!$G:$CZ,88,0)</f>
        <v>0</v>
      </c>
      <c r="CZ1560" s="14">
        <f>VLOOKUP($B1560,[2]Sheet3!$G:$CZ,89,0)</f>
        <v>0</v>
      </c>
      <c r="DA1560" s="14">
        <f>VLOOKUP($B1560,[2]Sheet3!$G:$CZ,90,0)</f>
        <v>0</v>
      </c>
      <c r="DB1560" s="14">
        <f>VLOOKUP($B1560,[2]Sheet3!$G:$CZ,91,0)</f>
        <v>0</v>
      </c>
      <c r="DC1560" s="14">
        <f>VLOOKUP($B1560,[2]Sheet3!$G:$CZ,92,0)</f>
        <v>0</v>
      </c>
      <c r="DD1560" s="14">
        <f>VLOOKUP($B1560,[2]Sheet3!$G:$CZ,93,0)</f>
        <v>0</v>
      </c>
      <c r="DE1560" s="14">
        <f>VLOOKUP($B1560,[2]Sheet3!$G:$CZ,94,0)</f>
        <v>0</v>
      </c>
      <c r="DF1560" s="14">
        <f>VLOOKUP($B1560,[2]Sheet3!$G:$CZ,95,0)</f>
        <v>0</v>
      </c>
      <c r="DG1560" s="14">
        <f>VLOOKUP($B1560,[2]Sheet3!$G:$CZ,96,0)</f>
        <v>0</v>
      </c>
      <c r="DH1560" s="14">
        <f>VLOOKUP($B1560,[2]Sheet3!$G:$CZ,97,0)</f>
        <v>0</v>
      </c>
      <c r="DI1560" s="14">
        <f>VLOOKUP($B1560,[2]Sheet3!$G:$CZ,98,0)</f>
        <v>0</v>
      </c>
    </row>
    <row r="1561" spans="1:113" x14ac:dyDescent="0.3">
      <c r="A1561" s="9" t="str">
        <f t="shared" si="74"/>
        <v>S1R249</v>
      </c>
      <c r="B1561" s="15" t="s">
        <v>3212</v>
      </c>
      <c r="C1561" s="15" t="s">
        <v>3213</v>
      </c>
      <c r="F1561" s="7" t="s">
        <v>15</v>
      </c>
      <c r="G1561" s="12" t="s">
        <v>5053</v>
      </c>
      <c r="H1561" s="12" t="str">
        <f>VLOOKUP($B1561,[1]Sheet1!$A:$G,5,0)</f>
        <v>antony.benjamin@redingtongroup.com</v>
      </c>
      <c r="I1561" s="12" t="str">
        <f>VLOOKUP($B1561,[1]Sheet1!$A:$G,7,0)</f>
        <v>yogesh.ganesh@redingtongroup.com</v>
      </c>
      <c r="J1561" s="12" t="s">
        <v>82</v>
      </c>
      <c r="K1561" s="7"/>
      <c r="L1561" s="7"/>
      <c r="M1561" s="8"/>
      <c r="N1561" s="7" t="str">
        <f t="shared" si="72"/>
        <v>antony.benjamin@redingtongroup.com; yogesh.ganesh@redingtongroup.com; nilesh.phirke@redingtongroup.com;christopher.joseph@redingtongroup.com</v>
      </c>
      <c r="O1561" s="7" t="str">
        <f t="shared" si="73"/>
        <v>S1R249</v>
      </c>
      <c r="P1561" s="8" t="s">
        <v>5215</v>
      </c>
      <c r="Q1561" s="14">
        <f>VLOOKUP($B1561,[2]Sheet3!$G:$CZ,2,0)</f>
        <v>2400300291</v>
      </c>
      <c r="R1561" s="14">
        <f>VLOOKUP($B1561,[2]Sheet3!$G:$CZ,3,0)</f>
        <v>0</v>
      </c>
      <c r="S1561" s="14">
        <f>VLOOKUP($B1561,[2]Sheet3!$G:$CZ,4,0)</f>
        <v>0</v>
      </c>
      <c r="T1561" s="14">
        <f>VLOOKUP($B1561,[2]Sheet3!$G:$CZ,5,0)</f>
        <v>0</v>
      </c>
      <c r="U1561" s="14">
        <f>VLOOKUP($B1561,[2]Sheet3!$G:$CZ,6,0)</f>
        <v>0</v>
      </c>
      <c r="V1561" s="14">
        <f>VLOOKUP($B1561,[2]Sheet3!$G:$CZ,7,0)</f>
        <v>0</v>
      </c>
      <c r="W1561" s="14">
        <f>VLOOKUP($B1561,[2]Sheet3!$G:$CZ,8,0)</f>
        <v>0</v>
      </c>
      <c r="X1561" s="14">
        <f>VLOOKUP($B1561,[2]Sheet3!$G:$CZ,9,0)</f>
        <v>0</v>
      </c>
      <c r="Y1561" s="14">
        <f>VLOOKUP($B1561,[2]Sheet3!$G:$CZ,10,0)</f>
        <v>0</v>
      </c>
      <c r="Z1561" s="14">
        <f>VLOOKUP($B1561,[2]Sheet3!$G:$CZ,11,0)</f>
        <v>0</v>
      </c>
      <c r="AA1561" s="14">
        <f>VLOOKUP($B1561,[2]Sheet3!$G:$CZ,12,0)</f>
        <v>0</v>
      </c>
      <c r="AB1561" s="14">
        <f>VLOOKUP($B1561,[2]Sheet3!$G:$CZ,13,0)</f>
        <v>0</v>
      </c>
      <c r="AC1561" s="14">
        <f>VLOOKUP($B1561,[2]Sheet3!$G:$CZ,14,0)</f>
        <v>0</v>
      </c>
      <c r="AD1561" s="14">
        <f>VLOOKUP($B1561,[2]Sheet3!$G:$CZ,15,0)</f>
        <v>0</v>
      </c>
      <c r="AE1561" s="14">
        <f>VLOOKUP($B1561,[2]Sheet3!$G:$CZ,16,0)</f>
        <v>0</v>
      </c>
      <c r="AF1561" s="14">
        <f>VLOOKUP($B1561,[2]Sheet3!$G:$CZ,17,0)</f>
        <v>0</v>
      </c>
      <c r="AG1561" s="14">
        <f>VLOOKUP($B1561,[2]Sheet3!$G:$CZ,18,0)</f>
        <v>0</v>
      </c>
      <c r="AH1561" s="14">
        <f>VLOOKUP($B1561,[2]Sheet3!$G:$CZ,19,0)</f>
        <v>0</v>
      </c>
      <c r="AI1561" s="14">
        <f>VLOOKUP($B1561,[2]Sheet3!$G:$CZ,20,0)</f>
        <v>0</v>
      </c>
      <c r="AJ1561" s="14">
        <f>VLOOKUP($B1561,[2]Sheet3!$G:$CZ,21,0)</f>
        <v>0</v>
      </c>
      <c r="AK1561" s="14">
        <f>VLOOKUP($B1561,[2]Sheet3!$G:$CZ,22,0)</f>
        <v>0</v>
      </c>
      <c r="AL1561" s="14">
        <f>VLOOKUP($B1561,[2]Sheet3!$G:$CZ,23,0)</f>
        <v>0</v>
      </c>
      <c r="AM1561" s="14">
        <f>VLOOKUP($B1561,[2]Sheet3!$G:$CZ,24,0)</f>
        <v>0</v>
      </c>
      <c r="AN1561" s="14">
        <f>VLOOKUP($B1561,[2]Sheet3!$G:$CZ,25,0)</f>
        <v>0</v>
      </c>
      <c r="AO1561" s="14">
        <f>VLOOKUP($B1561,[2]Sheet3!$G:$CZ,26,0)</f>
        <v>0</v>
      </c>
      <c r="AP1561" s="14">
        <f>VLOOKUP($B1561,[2]Sheet3!$G:$CZ,27,0)</f>
        <v>0</v>
      </c>
      <c r="AQ1561" s="14">
        <f>VLOOKUP($B1561,[2]Sheet3!$G:$CZ,28,0)</f>
        <v>0</v>
      </c>
      <c r="AR1561" s="14">
        <f>VLOOKUP($B1561,[2]Sheet3!$G:$CZ,29,0)</f>
        <v>0</v>
      </c>
      <c r="AS1561" s="14">
        <f>VLOOKUP($B1561,[2]Sheet3!$G:$CZ,30,0)</f>
        <v>0</v>
      </c>
      <c r="AT1561" s="14">
        <f>VLOOKUP($B1561,[2]Sheet3!$G:$CZ,31,0)</f>
        <v>0</v>
      </c>
      <c r="AU1561" s="14">
        <f>VLOOKUP($B1561,[2]Sheet3!$G:$CZ,32,0)</f>
        <v>0</v>
      </c>
      <c r="AV1561" s="14">
        <f>VLOOKUP($B1561,[2]Sheet3!$G:$CZ,33,0)</f>
        <v>0</v>
      </c>
      <c r="AW1561" s="14">
        <f>VLOOKUP($B1561,[2]Sheet3!$G:$CZ,34,0)</f>
        <v>0</v>
      </c>
      <c r="AX1561" s="14">
        <f>VLOOKUP($B1561,[2]Sheet3!$G:$CZ,35,0)</f>
        <v>0</v>
      </c>
      <c r="AY1561" s="14">
        <f>VLOOKUP($B1561,[2]Sheet3!$G:$CZ,36,0)</f>
        <v>0</v>
      </c>
      <c r="AZ1561" s="14">
        <f>VLOOKUP($B1561,[2]Sheet3!$G:$CZ,37,0)</f>
        <v>0</v>
      </c>
      <c r="BA1561" s="14">
        <f>VLOOKUP($B1561,[2]Sheet3!$G:$CZ,38,0)</f>
        <v>0</v>
      </c>
      <c r="BB1561" s="14">
        <f>VLOOKUP($B1561,[2]Sheet3!$G:$CZ,39,0)</f>
        <v>0</v>
      </c>
      <c r="BC1561" s="14">
        <f>VLOOKUP($B1561,[2]Sheet3!$G:$CZ,40,0)</f>
        <v>0</v>
      </c>
      <c r="BD1561" s="14">
        <f>VLOOKUP($B1561,[2]Sheet3!$G:$CZ,41,0)</f>
        <v>0</v>
      </c>
      <c r="BE1561" s="14">
        <f>VLOOKUP($B1561,[2]Sheet3!$G:$CZ,42,0)</f>
        <v>0</v>
      </c>
      <c r="BF1561" s="14">
        <f>VLOOKUP($B1561,[2]Sheet3!$G:$CZ,43,0)</f>
        <v>0</v>
      </c>
      <c r="BG1561" s="14">
        <f>VLOOKUP($B1561,[2]Sheet3!$G:$CZ,44,0)</f>
        <v>0</v>
      </c>
      <c r="BH1561" s="14">
        <f>VLOOKUP($B1561,[2]Sheet3!$G:$CZ,45,0)</f>
        <v>0</v>
      </c>
      <c r="BI1561" s="14">
        <f>VLOOKUP($B1561,[2]Sheet3!$G:$CZ,46,0)</f>
        <v>0</v>
      </c>
      <c r="BJ1561" s="14">
        <f>VLOOKUP($B1561,[2]Sheet3!$G:$CZ,47,0)</f>
        <v>0</v>
      </c>
      <c r="BK1561" s="14">
        <f>VLOOKUP($B1561,[2]Sheet3!$G:$CZ,48,0)</f>
        <v>0</v>
      </c>
      <c r="BL1561" s="14">
        <f>VLOOKUP($B1561,[2]Sheet3!$G:$CZ,49,0)</f>
        <v>0</v>
      </c>
      <c r="BM1561" s="14">
        <f>VLOOKUP($B1561,[2]Sheet3!$G:$CZ,50,0)</f>
        <v>0</v>
      </c>
      <c r="BN1561" s="14">
        <f>VLOOKUP($B1561,[2]Sheet3!$G:$CZ,51,0)</f>
        <v>0</v>
      </c>
      <c r="BO1561" s="14">
        <f>VLOOKUP($B1561,[2]Sheet3!$G:$CZ,52,0)</f>
        <v>0</v>
      </c>
      <c r="BP1561" s="14">
        <f>VLOOKUP($B1561,[2]Sheet3!$G:$CZ,53,0)</f>
        <v>0</v>
      </c>
      <c r="BQ1561" s="14">
        <f>VLOOKUP($B1561,[2]Sheet3!$G:$CZ,54,0)</f>
        <v>0</v>
      </c>
      <c r="BR1561" s="14">
        <f>VLOOKUP($B1561,[2]Sheet3!$G:$CZ,55,0)</f>
        <v>0</v>
      </c>
      <c r="BS1561" s="14">
        <f>VLOOKUP($B1561,[2]Sheet3!$G:$CZ,56,0)</f>
        <v>0</v>
      </c>
      <c r="BT1561" s="14">
        <f>VLOOKUP($B1561,[2]Sheet3!$G:$CZ,57,0)</f>
        <v>0</v>
      </c>
      <c r="BU1561" s="14">
        <f>VLOOKUP($B1561,[2]Sheet3!$G:$CZ,58,0)</f>
        <v>0</v>
      </c>
      <c r="BV1561" s="14">
        <f>VLOOKUP($B1561,[2]Sheet3!$G:$CZ,59,0)</f>
        <v>0</v>
      </c>
      <c r="BW1561" s="14">
        <f>VLOOKUP($B1561,[2]Sheet3!$G:$CZ,60,0)</f>
        <v>0</v>
      </c>
      <c r="BX1561" s="14">
        <f>VLOOKUP($B1561,[2]Sheet3!$G:$CZ,61,0)</f>
        <v>0</v>
      </c>
      <c r="BY1561" s="14">
        <f>VLOOKUP($B1561,[2]Sheet3!$G:$CZ,62,0)</f>
        <v>0</v>
      </c>
      <c r="BZ1561" s="14">
        <f>VLOOKUP($B1561,[2]Sheet3!$G:$CZ,63,0)</f>
        <v>0</v>
      </c>
      <c r="CA1561" s="14">
        <f>VLOOKUP($B1561,[2]Sheet3!$G:$CZ,64,0)</f>
        <v>0</v>
      </c>
      <c r="CB1561" s="14">
        <f>VLOOKUP($B1561,[2]Sheet3!$G:$CZ,65,0)</f>
        <v>0</v>
      </c>
      <c r="CC1561" s="14">
        <f>VLOOKUP($B1561,[2]Sheet3!$G:$CZ,66,0)</f>
        <v>0</v>
      </c>
      <c r="CD1561" s="14">
        <f>VLOOKUP($B1561,[2]Sheet3!$G:$CZ,67,0)</f>
        <v>0</v>
      </c>
      <c r="CE1561" s="14">
        <f>VLOOKUP($B1561,[2]Sheet3!$G:$CZ,68,0)</f>
        <v>0</v>
      </c>
      <c r="CF1561" s="14">
        <f>VLOOKUP($B1561,[2]Sheet3!$G:$CZ,69,0)</f>
        <v>0</v>
      </c>
      <c r="CG1561" s="14">
        <f>VLOOKUP($B1561,[2]Sheet3!$G:$CZ,70,0)</f>
        <v>0</v>
      </c>
      <c r="CH1561" s="14">
        <f>VLOOKUP($B1561,[2]Sheet3!$G:$CZ,71,0)</f>
        <v>0</v>
      </c>
      <c r="CI1561" s="14">
        <f>VLOOKUP($B1561,[2]Sheet3!$G:$CZ,72,0)</f>
        <v>0</v>
      </c>
      <c r="CJ1561" s="14">
        <f>VLOOKUP($B1561,[2]Sheet3!$G:$CZ,73,0)</f>
        <v>0</v>
      </c>
      <c r="CK1561" s="14">
        <f>VLOOKUP($B1561,[2]Sheet3!$G:$CZ,74,0)</f>
        <v>0</v>
      </c>
      <c r="CL1561" s="14">
        <f>VLOOKUP($B1561,[2]Sheet3!$G:$CZ,75,0)</f>
        <v>0</v>
      </c>
      <c r="CM1561" s="14">
        <f>VLOOKUP($B1561,[2]Sheet3!$G:$CZ,76,0)</f>
        <v>0</v>
      </c>
      <c r="CN1561" s="14">
        <f>VLOOKUP($B1561,[2]Sheet3!$G:$CZ,77,0)</f>
        <v>0</v>
      </c>
      <c r="CO1561" s="14">
        <f>VLOOKUP($B1561,[2]Sheet3!$G:$CZ,78,0)</f>
        <v>0</v>
      </c>
      <c r="CP1561" s="14">
        <f>VLOOKUP($B1561,[2]Sheet3!$G:$CZ,79,0)</f>
        <v>0</v>
      </c>
      <c r="CQ1561" s="14">
        <f>VLOOKUP($B1561,[2]Sheet3!$G:$CZ,80,0)</f>
        <v>0</v>
      </c>
      <c r="CR1561" s="14">
        <f>VLOOKUP($B1561,[2]Sheet3!$G:$CZ,81,0)</f>
        <v>0</v>
      </c>
      <c r="CS1561" s="14">
        <f>VLOOKUP($B1561,[2]Sheet3!$G:$CZ,82,0)</f>
        <v>0</v>
      </c>
      <c r="CT1561" s="14">
        <f>VLOOKUP($B1561,[2]Sheet3!$G:$CZ,83,0)</f>
        <v>0</v>
      </c>
      <c r="CU1561" s="14">
        <f>VLOOKUP($B1561,[2]Sheet3!$G:$CZ,84,0)</f>
        <v>0</v>
      </c>
      <c r="CV1561" s="14">
        <f>VLOOKUP($B1561,[2]Sheet3!$G:$CZ,85,0)</f>
        <v>0</v>
      </c>
      <c r="CW1561" s="14">
        <f>VLOOKUP($B1561,[2]Sheet3!$G:$CZ,86,0)</f>
        <v>0</v>
      </c>
      <c r="CX1561" s="14">
        <f>VLOOKUP($B1561,[2]Sheet3!$G:$CZ,87,0)</f>
        <v>0</v>
      </c>
      <c r="CY1561" s="14">
        <f>VLOOKUP($B1561,[2]Sheet3!$G:$CZ,88,0)</f>
        <v>0</v>
      </c>
      <c r="CZ1561" s="14">
        <f>VLOOKUP($B1561,[2]Sheet3!$G:$CZ,89,0)</f>
        <v>0</v>
      </c>
      <c r="DA1561" s="14">
        <f>VLOOKUP($B1561,[2]Sheet3!$G:$CZ,90,0)</f>
        <v>0</v>
      </c>
      <c r="DB1561" s="14">
        <f>VLOOKUP($B1561,[2]Sheet3!$G:$CZ,91,0)</f>
        <v>0</v>
      </c>
      <c r="DC1561" s="14">
        <f>VLOOKUP($B1561,[2]Sheet3!$G:$CZ,92,0)</f>
        <v>0</v>
      </c>
      <c r="DD1561" s="14">
        <f>VLOOKUP($B1561,[2]Sheet3!$G:$CZ,93,0)</f>
        <v>0</v>
      </c>
      <c r="DE1561" s="14">
        <f>VLOOKUP($B1561,[2]Sheet3!$G:$CZ,94,0)</f>
        <v>0</v>
      </c>
      <c r="DF1561" s="14">
        <f>VLOOKUP($B1561,[2]Sheet3!$G:$CZ,95,0)</f>
        <v>0</v>
      </c>
      <c r="DG1561" s="14">
        <f>VLOOKUP($B1561,[2]Sheet3!$G:$CZ,96,0)</f>
        <v>0</v>
      </c>
      <c r="DH1561" s="14">
        <f>VLOOKUP($B1561,[2]Sheet3!$G:$CZ,97,0)</f>
        <v>0</v>
      </c>
      <c r="DI1561" s="14">
        <f>VLOOKUP($B1561,[2]Sheet3!$G:$CZ,98,0)</f>
        <v>0</v>
      </c>
    </row>
    <row r="1562" spans="1:113" x14ac:dyDescent="0.3">
      <c r="A1562" s="9" t="str">
        <f t="shared" si="74"/>
        <v>SG4050</v>
      </c>
      <c r="B1562" s="15" t="s">
        <v>3214</v>
      </c>
      <c r="C1562" s="15" t="s">
        <v>3215</v>
      </c>
      <c r="F1562" s="7" t="s">
        <v>15</v>
      </c>
      <c r="G1562" s="12" t="s">
        <v>5054</v>
      </c>
      <c r="H1562" s="12" t="str">
        <f>VLOOKUP($B1562,[1]Sheet1!$A:$G,5,0)</f>
        <v>rajesh.naik@redingtongroup.com</v>
      </c>
      <c r="I1562" s="12" t="str">
        <f>VLOOKUP($B1562,[1]Sheet1!$A:$G,7,0)</f>
        <v>vikram.kumar@redingtongroup.com</v>
      </c>
      <c r="J1562" s="12" t="s">
        <v>82</v>
      </c>
      <c r="K1562" s="7"/>
      <c r="L1562" s="7"/>
      <c r="M1562" s="8"/>
      <c r="N1562" s="7" t="str">
        <f t="shared" si="72"/>
        <v>rajesh.naik@redingtongroup.com; vikram.kumar@redingtongroup.com; nilesh.phirke@redingtongroup.com;christopher.joseph@redingtongroup.com</v>
      </c>
      <c r="O1562" s="7" t="str">
        <f t="shared" si="73"/>
        <v>SG4050</v>
      </c>
      <c r="P1562" s="8" t="s">
        <v>5215</v>
      </c>
      <c r="Q1562" s="14">
        <f>VLOOKUP($B1562,[2]Sheet3!$G:$CZ,2,0)</f>
        <v>2400302976</v>
      </c>
      <c r="R1562" s="14">
        <f>VLOOKUP($B1562,[2]Sheet3!$G:$CZ,3,0)</f>
        <v>0</v>
      </c>
      <c r="S1562" s="14">
        <f>VLOOKUP($B1562,[2]Sheet3!$G:$CZ,4,0)</f>
        <v>0</v>
      </c>
      <c r="T1562" s="14">
        <f>VLOOKUP($B1562,[2]Sheet3!$G:$CZ,5,0)</f>
        <v>0</v>
      </c>
      <c r="U1562" s="14">
        <f>VLOOKUP($B1562,[2]Sheet3!$G:$CZ,6,0)</f>
        <v>0</v>
      </c>
      <c r="V1562" s="14">
        <f>VLOOKUP($B1562,[2]Sheet3!$G:$CZ,7,0)</f>
        <v>0</v>
      </c>
      <c r="W1562" s="14">
        <f>VLOOKUP($B1562,[2]Sheet3!$G:$CZ,8,0)</f>
        <v>0</v>
      </c>
      <c r="X1562" s="14">
        <f>VLOOKUP($B1562,[2]Sheet3!$G:$CZ,9,0)</f>
        <v>0</v>
      </c>
      <c r="Y1562" s="14">
        <f>VLOOKUP($B1562,[2]Sheet3!$G:$CZ,10,0)</f>
        <v>0</v>
      </c>
      <c r="Z1562" s="14">
        <f>VLOOKUP($B1562,[2]Sheet3!$G:$CZ,11,0)</f>
        <v>0</v>
      </c>
      <c r="AA1562" s="14">
        <f>VLOOKUP($B1562,[2]Sheet3!$G:$CZ,12,0)</f>
        <v>0</v>
      </c>
      <c r="AB1562" s="14">
        <f>VLOOKUP($B1562,[2]Sheet3!$G:$CZ,13,0)</f>
        <v>0</v>
      </c>
      <c r="AC1562" s="14">
        <f>VLOOKUP($B1562,[2]Sheet3!$G:$CZ,14,0)</f>
        <v>0</v>
      </c>
      <c r="AD1562" s="14">
        <f>VLOOKUP($B1562,[2]Sheet3!$G:$CZ,15,0)</f>
        <v>0</v>
      </c>
      <c r="AE1562" s="14">
        <f>VLOOKUP($B1562,[2]Sheet3!$G:$CZ,16,0)</f>
        <v>0</v>
      </c>
      <c r="AF1562" s="14">
        <f>VLOOKUP($B1562,[2]Sheet3!$G:$CZ,17,0)</f>
        <v>0</v>
      </c>
      <c r="AG1562" s="14">
        <f>VLOOKUP($B1562,[2]Sheet3!$G:$CZ,18,0)</f>
        <v>0</v>
      </c>
      <c r="AH1562" s="14">
        <f>VLOOKUP($B1562,[2]Sheet3!$G:$CZ,19,0)</f>
        <v>0</v>
      </c>
      <c r="AI1562" s="14">
        <f>VLOOKUP($B1562,[2]Sheet3!$G:$CZ,20,0)</f>
        <v>0</v>
      </c>
      <c r="AJ1562" s="14">
        <f>VLOOKUP($B1562,[2]Sheet3!$G:$CZ,21,0)</f>
        <v>0</v>
      </c>
      <c r="AK1562" s="14">
        <f>VLOOKUP($B1562,[2]Sheet3!$G:$CZ,22,0)</f>
        <v>0</v>
      </c>
      <c r="AL1562" s="14">
        <f>VLOOKUP($B1562,[2]Sheet3!$G:$CZ,23,0)</f>
        <v>0</v>
      </c>
      <c r="AM1562" s="14">
        <f>VLOOKUP($B1562,[2]Sheet3!$G:$CZ,24,0)</f>
        <v>0</v>
      </c>
      <c r="AN1562" s="14">
        <f>VLOOKUP($B1562,[2]Sheet3!$G:$CZ,25,0)</f>
        <v>0</v>
      </c>
      <c r="AO1562" s="14">
        <f>VLOOKUP($B1562,[2]Sheet3!$G:$CZ,26,0)</f>
        <v>0</v>
      </c>
      <c r="AP1562" s="14">
        <f>VLOOKUP($B1562,[2]Sheet3!$G:$CZ,27,0)</f>
        <v>0</v>
      </c>
      <c r="AQ1562" s="14">
        <f>VLOOKUP($B1562,[2]Sheet3!$G:$CZ,28,0)</f>
        <v>0</v>
      </c>
      <c r="AR1562" s="14">
        <f>VLOOKUP($B1562,[2]Sheet3!$G:$CZ,29,0)</f>
        <v>0</v>
      </c>
      <c r="AS1562" s="14">
        <f>VLOOKUP($B1562,[2]Sheet3!$G:$CZ,30,0)</f>
        <v>0</v>
      </c>
      <c r="AT1562" s="14">
        <f>VLOOKUP($B1562,[2]Sheet3!$G:$CZ,31,0)</f>
        <v>0</v>
      </c>
      <c r="AU1562" s="14">
        <f>VLOOKUP($B1562,[2]Sheet3!$G:$CZ,32,0)</f>
        <v>0</v>
      </c>
      <c r="AV1562" s="14">
        <f>VLOOKUP($B1562,[2]Sheet3!$G:$CZ,33,0)</f>
        <v>0</v>
      </c>
      <c r="AW1562" s="14">
        <f>VLOOKUP($B1562,[2]Sheet3!$G:$CZ,34,0)</f>
        <v>0</v>
      </c>
      <c r="AX1562" s="14">
        <f>VLOOKUP($B1562,[2]Sheet3!$G:$CZ,35,0)</f>
        <v>0</v>
      </c>
      <c r="AY1562" s="14">
        <f>VLOOKUP($B1562,[2]Sheet3!$G:$CZ,36,0)</f>
        <v>0</v>
      </c>
      <c r="AZ1562" s="14">
        <f>VLOOKUP($B1562,[2]Sheet3!$G:$CZ,37,0)</f>
        <v>0</v>
      </c>
      <c r="BA1562" s="14">
        <f>VLOOKUP($B1562,[2]Sheet3!$G:$CZ,38,0)</f>
        <v>0</v>
      </c>
      <c r="BB1562" s="14">
        <f>VLOOKUP($B1562,[2]Sheet3!$G:$CZ,39,0)</f>
        <v>0</v>
      </c>
      <c r="BC1562" s="14">
        <f>VLOOKUP($B1562,[2]Sheet3!$G:$CZ,40,0)</f>
        <v>0</v>
      </c>
      <c r="BD1562" s="14">
        <f>VLOOKUP($B1562,[2]Sheet3!$G:$CZ,41,0)</f>
        <v>0</v>
      </c>
      <c r="BE1562" s="14">
        <f>VLOOKUP($B1562,[2]Sheet3!$G:$CZ,42,0)</f>
        <v>0</v>
      </c>
      <c r="BF1562" s="14">
        <f>VLOOKUP($B1562,[2]Sheet3!$G:$CZ,43,0)</f>
        <v>0</v>
      </c>
      <c r="BG1562" s="14">
        <f>VLOOKUP($B1562,[2]Sheet3!$G:$CZ,44,0)</f>
        <v>0</v>
      </c>
      <c r="BH1562" s="14">
        <f>VLOOKUP($B1562,[2]Sheet3!$G:$CZ,45,0)</f>
        <v>0</v>
      </c>
      <c r="BI1562" s="14">
        <f>VLOOKUP($B1562,[2]Sheet3!$G:$CZ,46,0)</f>
        <v>0</v>
      </c>
      <c r="BJ1562" s="14">
        <f>VLOOKUP($B1562,[2]Sheet3!$G:$CZ,47,0)</f>
        <v>0</v>
      </c>
      <c r="BK1562" s="14">
        <f>VLOOKUP($B1562,[2]Sheet3!$G:$CZ,48,0)</f>
        <v>0</v>
      </c>
      <c r="BL1562" s="14">
        <f>VLOOKUP($B1562,[2]Sheet3!$G:$CZ,49,0)</f>
        <v>0</v>
      </c>
      <c r="BM1562" s="14">
        <f>VLOOKUP($B1562,[2]Sheet3!$G:$CZ,50,0)</f>
        <v>0</v>
      </c>
      <c r="BN1562" s="14">
        <f>VLOOKUP($B1562,[2]Sheet3!$G:$CZ,51,0)</f>
        <v>0</v>
      </c>
      <c r="BO1562" s="14">
        <f>VLOOKUP($B1562,[2]Sheet3!$G:$CZ,52,0)</f>
        <v>0</v>
      </c>
      <c r="BP1562" s="14">
        <f>VLOOKUP($B1562,[2]Sheet3!$G:$CZ,53,0)</f>
        <v>0</v>
      </c>
      <c r="BQ1562" s="14">
        <f>VLOOKUP($B1562,[2]Sheet3!$G:$CZ,54,0)</f>
        <v>0</v>
      </c>
      <c r="BR1562" s="14">
        <f>VLOOKUP($B1562,[2]Sheet3!$G:$CZ,55,0)</f>
        <v>0</v>
      </c>
      <c r="BS1562" s="14">
        <f>VLOOKUP($B1562,[2]Sheet3!$G:$CZ,56,0)</f>
        <v>0</v>
      </c>
      <c r="BT1562" s="14">
        <f>VLOOKUP($B1562,[2]Sheet3!$G:$CZ,57,0)</f>
        <v>0</v>
      </c>
      <c r="BU1562" s="14">
        <f>VLOOKUP($B1562,[2]Sheet3!$G:$CZ,58,0)</f>
        <v>0</v>
      </c>
      <c r="BV1562" s="14">
        <f>VLOOKUP($B1562,[2]Sheet3!$G:$CZ,59,0)</f>
        <v>0</v>
      </c>
      <c r="BW1562" s="14">
        <f>VLOOKUP($B1562,[2]Sheet3!$G:$CZ,60,0)</f>
        <v>0</v>
      </c>
      <c r="BX1562" s="14">
        <f>VLOOKUP($B1562,[2]Sheet3!$G:$CZ,61,0)</f>
        <v>0</v>
      </c>
      <c r="BY1562" s="14">
        <f>VLOOKUP($B1562,[2]Sheet3!$G:$CZ,62,0)</f>
        <v>0</v>
      </c>
      <c r="BZ1562" s="14">
        <f>VLOOKUP($B1562,[2]Sheet3!$G:$CZ,63,0)</f>
        <v>0</v>
      </c>
      <c r="CA1562" s="14">
        <f>VLOOKUP($B1562,[2]Sheet3!$G:$CZ,64,0)</f>
        <v>0</v>
      </c>
      <c r="CB1562" s="14">
        <f>VLOOKUP($B1562,[2]Sheet3!$G:$CZ,65,0)</f>
        <v>0</v>
      </c>
      <c r="CC1562" s="14">
        <f>VLOOKUP($B1562,[2]Sheet3!$G:$CZ,66,0)</f>
        <v>0</v>
      </c>
      <c r="CD1562" s="14">
        <f>VLOOKUP($B1562,[2]Sheet3!$G:$CZ,67,0)</f>
        <v>0</v>
      </c>
      <c r="CE1562" s="14">
        <f>VLOOKUP($B1562,[2]Sheet3!$G:$CZ,68,0)</f>
        <v>0</v>
      </c>
      <c r="CF1562" s="14">
        <f>VLOOKUP($B1562,[2]Sheet3!$G:$CZ,69,0)</f>
        <v>0</v>
      </c>
      <c r="CG1562" s="14">
        <f>VLOOKUP($B1562,[2]Sheet3!$G:$CZ,70,0)</f>
        <v>0</v>
      </c>
      <c r="CH1562" s="14">
        <f>VLOOKUP($B1562,[2]Sheet3!$G:$CZ,71,0)</f>
        <v>0</v>
      </c>
      <c r="CI1562" s="14">
        <f>VLOOKUP($B1562,[2]Sheet3!$G:$CZ,72,0)</f>
        <v>0</v>
      </c>
      <c r="CJ1562" s="14">
        <f>VLOOKUP($B1562,[2]Sheet3!$G:$CZ,73,0)</f>
        <v>0</v>
      </c>
      <c r="CK1562" s="14">
        <f>VLOOKUP($B1562,[2]Sheet3!$G:$CZ,74,0)</f>
        <v>0</v>
      </c>
      <c r="CL1562" s="14">
        <f>VLOOKUP($B1562,[2]Sheet3!$G:$CZ,75,0)</f>
        <v>0</v>
      </c>
      <c r="CM1562" s="14">
        <f>VLOOKUP($B1562,[2]Sheet3!$G:$CZ,76,0)</f>
        <v>0</v>
      </c>
      <c r="CN1562" s="14">
        <f>VLOOKUP($B1562,[2]Sheet3!$G:$CZ,77,0)</f>
        <v>0</v>
      </c>
      <c r="CO1562" s="14">
        <f>VLOOKUP($B1562,[2]Sheet3!$G:$CZ,78,0)</f>
        <v>0</v>
      </c>
      <c r="CP1562" s="14">
        <f>VLOOKUP($B1562,[2]Sheet3!$G:$CZ,79,0)</f>
        <v>0</v>
      </c>
      <c r="CQ1562" s="14">
        <f>VLOOKUP($B1562,[2]Sheet3!$G:$CZ,80,0)</f>
        <v>0</v>
      </c>
      <c r="CR1562" s="14">
        <f>VLOOKUP($B1562,[2]Sheet3!$G:$CZ,81,0)</f>
        <v>0</v>
      </c>
      <c r="CS1562" s="14">
        <f>VLOOKUP($B1562,[2]Sheet3!$G:$CZ,82,0)</f>
        <v>0</v>
      </c>
      <c r="CT1562" s="14">
        <f>VLOOKUP($B1562,[2]Sheet3!$G:$CZ,83,0)</f>
        <v>0</v>
      </c>
      <c r="CU1562" s="14">
        <f>VLOOKUP($B1562,[2]Sheet3!$G:$CZ,84,0)</f>
        <v>0</v>
      </c>
      <c r="CV1562" s="14">
        <f>VLOOKUP($B1562,[2]Sheet3!$G:$CZ,85,0)</f>
        <v>0</v>
      </c>
      <c r="CW1562" s="14">
        <f>VLOOKUP($B1562,[2]Sheet3!$G:$CZ,86,0)</f>
        <v>0</v>
      </c>
      <c r="CX1562" s="14">
        <f>VLOOKUP($B1562,[2]Sheet3!$G:$CZ,87,0)</f>
        <v>0</v>
      </c>
      <c r="CY1562" s="14">
        <f>VLOOKUP($B1562,[2]Sheet3!$G:$CZ,88,0)</f>
        <v>0</v>
      </c>
      <c r="CZ1562" s="14">
        <f>VLOOKUP($B1562,[2]Sheet3!$G:$CZ,89,0)</f>
        <v>0</v>
      </c>
      <c r="DA1562" s="14">
        <f>VLOOKUP($B1562,[2]Sheet3!$G:$CZ,90,0)</f>
        <v>0</v>
      </c>
      <c r="DB1562" s="14">
        <f>VLOOKUP($B1562,[2]Sheet3!$G:$CZ,91,0)</f>
        <v>0</v>
      </c>
      <c r="DC1562" s="14">
        <f>VLOOKUP($B1562,[2]Sheet3!$G:$CZ,92,0)</f>
        <v>0</v>
      </c>
      <c r="DD1562" s="14">
        <f>VLOOKUP($B1562,[2]Sheet3!$G:$CZ,93,0)</f>
        <v>0</v>
      </c>
      <c r="DE1562" s="14">
        <f>VLOOKUP($B1562,[2]Sheet3!$G:$CZ,94,0)</f>
        <v>0</v>
      </c>
      <c r="DF1562" s="14">
        <f>VLOOKUP($B1562,[2]Sheet3!$G:$CZ,95,0)</f>
        <v>0</v>
      </c>
      <c r="DG1562" s="14">
        <f>VLOOKUP($B1562,[2]Sheet3!$G:$CZ,96,0)</f>
        <v>0</v>
      </c>
      <c r="DH1562" s="14">
        <f>VLOOKUP($B1562,[2]Sheet3!$G:$CZ,97,0)</f>
        <v>0</v>
      </c>
      <c r="DI1562" s="14">
        <f>VLOOKUP($B1562,[2]Sheet3!$G:$CZ,98,0)</f>
        <v>0</v>
      </c>
    </row>
    <row r="1563" spans="1:113" x14ac:dyDescent="0.3">
      <c r="A1563" s="9" t="str">
        <f t="shared" si="74"/>
        <v>N73203</v>
      </c>
      <c r="B1563" s="15" t="s">
        <v>3216</v>
      </c>
      <c r="C1563" s="15" t="s">
        <v>3217</v>
      </c>
      <c r="F1563" s="7" t="s">
        <v>15</v>
      </c>
      <c r="G1563" s="12" t="s">
        <v>5055</v>
      </c>
      <c r="H1563" s="12" t="str">
        <f>VLOOKUP($B1563,[1]Sheet1!$A:$G,5,0)</f>
        <v>ajay.sharma@redingtongroup.com</v>
      </c>
      <c r="I1563" s="12" t="str">
        <f>VLOOKUP($B1563,[1]Sheet1!$A:$G,7,0)</f>
        <v>sidharth.eknath@redingtongroup.com</v>
      </c>
      <c r="J1563" s="12" t="s">
        <v>82</v>
      </c>
      <c r="K1563" s="7"/>
      <c r="L1563" s="7"/>
      <c r="M1563" s="8"/>
      <c r="N1563" s="7" t="str">
        <f t="shared" si="72"/>
        <v>ajay.sharma@redingtongroup.com; sidharth.eknath@redingtongroup.com; nilesh.phirke@redingtongroup.com;christopher.joseph@redingtongroup.com</v>
      </c>
      <c r="O1563" s="7" t="str">
        <f t="shared" si="73"/>
        <v>N73203</v>
      </c>
      <c r="P1563" s="8" t="s">
        <v>5215</v>
      </c>
      <c r="Q1563" s="14">
        <f>VLOOKUP($B1563,[2]Sheet3!$G:$CZ,2,0)</f>
        <v>2400305712</v>
      </c>
      <c r="R1563" s="14">
        <f>VLOOKUP($B1563,[2]Sheet3!$G:$CZ,3,0)</f>
        <v>2400299789</v>
      </c>
      <c r="S1563" s="14">
        <f>VLOOKUP($B1563,[2]Sheet3!$G:$CZ,4,0)</f>
        <v>2400305710</v>
      </c>
      <c r="T1563" s="14">
        <f>VLOOKUP($B1563,[2]Sheet3!$G:$CZ,5,0)</f>
        <v>2400301787</v>
      </c>
      <c r="U1563" s="14">
        <f>VLOOKUP($B1563,[2]Sheet3!$G:$CZ,6,0)</f>
        <v>2400299795</v>
      </c>
      <c r="V1563" s="14">
        <f>VLOOKUP($B1563,[2]Sheet3!$G:$CZ,7,0)</f>
        <v>0</v>
      </c>
      <c r="W1563" s="14">
        <f>VLOOKUP($B1563,[2]Sheet3!$G:$CZ,8,0)</f>
        <v>0</v>
      </c>
      <c r="X1563" s="14">
        <f>VLOOKUP($B1563,[2]Sheet3!$G:$CZ,9,0)</f>
        <v>0</v>
      </c>
      <c r="Y1563" s="14">
        <f>VLOOKUP($B1563,[2]Sheet3!$G:$CZ,10,0)</f>
        <v>0</v>
      </c>
      <c r="Z1563" s="14">
        <f>VLOOKUP($B1563,[2]Sheet3!$G:$CZ,11,0)</f>
        <v>0</v>
      </c>
      <c r="AA1563" s="14">
        <f>VLOOKUP($B1563,[2]Sheet3!$G:$CZ,12,0)</f>
        <v>0</v>
      </c>
      <c r="AB1563" s="14">
        <f>VLOOKUP($B1563,[2]Sheet3!$G:$CZ,13,0)</f>
        <v>0</v>
      </c>
      <c r="AC1563" s="14">
        <f>VLOOKUP($B1563,[2]Sheet3!$G:$CZ,14,0)</f>
        <v>0</v>
      </c>
      <c r="AD1563" s="14">
        <f>VLOOKUP($B1563,[2]Sheet3!$G:$CZ,15,0)</f>
        <v>0</v>
      </c>
      <c r="AE1563" s="14">
        <f>VLOOKUP($B1563,[2]Sheet3!$G:$CZ,16,0)</f>
        <v>0</v>
      </c>
      <c r="AF1563" s="14">
        <f>VLOOKUP($B1563,[2]Sheet3!$G:$CZ,17,0)</f>
        <v>0</v>
      </c>
      <c r="AG1563" s="14">
        <f>VLOOKUP($B1563,[2]Sheet3!$G:$CZ,18,0)</f>
        <v>0</v>
      </c>
      <c r="AH1563" s="14">
        <f>VLOOKUP($B1563,[2]Sheet3!$G:$CZ,19,0)</f>
        <v>0</v>
      </c>
      <c r="AI1563" s="14">
        <f>VLOOKUP($B1563,[2]Sheet3!$G:$CZ,20,0)</f>
        <v>0</v>
      </c>
      <c r="AJ1563" s="14">
        <f>VLOOKUP($B1563,[2]Sheet3!$G:$CZ,21,0)</f>
        <v>0</v>
      </c>
      <c r="AK1563" s="14">
        <f>VLOOKUP($B1563,[2]Sheet3!$G:$CZ,22,0)</f>
        <v>0</v>
      </c>
      <c r="AL1563" s="14">
        <f>VLOOKUP($B1563,[2]Sheet3!$G:$CZ,23,0)</f>
        <v>0</v>
      </c>
      <c r="AM1563" s="14">
        <f>VLOOKUP($B1563,[2]Sheet3!$G:$CZ,24,0)</f>
        <v>0</v>
      </c>
      <c r="AN1563" s="14">
        <f>VLOOKUP($B1563,[2]Sheet3!$G:$CZ,25,0)</f>
        <v>0</v>
      </c>
      <c r="AO1563" s="14">
        <f>VLOOKUP($B1563,[2]Sheet3!$G:$CZ,26,0)</f>
        <v>0</v>
      </c>
      <c r="AP1563" s="14">
        <f>VLOOKUP($B1563,[2]Sheet3!$G:$CZ,27,0)</f>
        <v>0</v>
      </c>
      <c r="AQ1563" s="14">
        <f>VLOOKUP($B1563,[2]Sheet3!$G:$CZ,28,0)</f>
        <v>0</v>
      </c>
      <c r="AR1563" s="14">
        <f>VLOOKUP($B1563,[2]Sheet3!$G:$CZ,29,0)</f>
        <v>0</v>
      </c>
      <c r="AS1563" s="14">
        <f>VLOOKUP($B1563,[2]Sheet3!$G:$CZ,30,0)</f>
        <v>0</v>
      </c>
      <c r="AT1563" s="14">
        <f>VLOOKUP($B1563,[2]Sheet3!$G:$CZ,31,0)</f>
        <v>0</v>
      </c>
      <c r="AU1563" s="14">
        <f>VLOOKUP($B1563,[2]Sheet3!$G:$CZ,32,0)</f>
        <v>0</v>
      </c>
      <c r="AV1563" s="14">
        <f>VLOOKUP($B1563,[2]Sheet3!$G:$CZ,33,0)</f>
        <v>0</v>
      </c>
      <c r="AW1563" s="14">
        <f>VLOOKUP($B1563,[2]Sheet3!$G:$CZ,34,0)</f>
        <v>0</v>
      </c>
      <c r="AX1563" s="14">
        <f>VLOOKUP($B1563,[2]Sheet3!$G:$CZ,35,0)</f>
        <v>0</v>
      </c>
      <c r="AY1563" s="14">
        <f>VLOOKUP($B1563,[2]Sheet3!$G:$CZ,36,0)</f>
        <v>0</v>
      </c>
      <c r="AZ1563" s="14">
        <f>VLOOKUP($B1563,[2]Sheet3!$G:$CZ,37,0)</f>
        <v>0</v>
      </c>
      <c r="BA1563" s="14">
        <f>VLOOKUP($B1563,[2]Sheet3!$G:$CZ,38,0)</f>
        <v>0</v>
      </c>
      <c r="BB1563" s="14">
        <f>VLOOKUP($B1563,[2]Sheet3!$G:$CZ,39,0)</f>
        <v>0</v>
      </c>
      <c r="BC1563" s="14">
        <f>VLOOKUP($B1563,[2]Sheet3!$G:$CZ,40,0)</f>
        <v>0</v>
      </c>
      <c r="BD1563" s="14">
        <f>VLOOKUP($B1563,[2]Sheet3!$G:$CZ,41,0)</f>
        <v>0</v>
      </c>
      <c r="BE1563" s="14">
        <f>VLOOKUP($B1563,[2]Sheet3!$G:$CZ,42,0)</f>
        <v>0</v>
      </c>
      <c r="BF1563" s="14">
        <f>VLOOKUP($B1563,[2]Sheet3!$G:$CZ,43,0)</f>
        <v>0</v>
      </c>
      <c r="BG1563" s="14">
        <f>VLOOKUP($B1563,[2]Sheet3!$G:$CZ,44,0)</f>
        <v>0</v>
      </c>
      <c r="BH1563" s="14">
        <f>VLOOKUP($B1563,[2]Sheet3!$G:$CZ,45,0)</f>
        <v>0</v>
      </c>
      <c r="BI1563" s="14">
        <f>VLOOKUP($B1563,[2]Sheet3!$G:$CZ,46,0)</f>
        <v>0</v>
      </c>
      <c r="BJ1563" s="14">
        <f>VLOOKUP($B1563,[2]Sheet3!$G:$CZ,47,0)</f>
        <v>0</v>
      </c>
      <c r="BK1563" s="14">
        <f>VLOOKUP($B1563,[2]Sheet3!$G:$CZ,48,0)</f>
        <v>0</v>
      </c>
      <c r="BL1563" s="14">
        <f>VLOOKUP($B1563,[2]Sheet3!$G:$CZ,49,0)</f>
        <v>0</v>
      </c>
      <c r="BM1563" s="14">
        <f>VLOOKUP($B1563,[2]Sheet3!$G:$CZ,50,0)</f>
        <v>0</v>
      </c>
      <c r="BN1563" s="14">
        <f>VLOOKUP($B1563,[2]Sheet3!$G:$CZ,51,0)</f>
        <v>0</v>
      </c>
      <c r="BO1563" s="14">
        <f>VLOOKUP($B1563,[2]Sheet3!$G:$CZ,52,0)</f>
        <v>0</v>
      </c>
      <c r="BP1563" s="14">
        <f>VLOOKUP($B1563,[2]Sheet3!$G:$CZ,53,0)</f>
        <v>0</v>
      </c>
      <c r="BQ1563" s="14">
        <f>VLOOKUP($B1563,[2]Sheet3!$G:$CZ,54,0)</f>
        <v>0</v>
      </c>
      <c r="BR1563" s="14">
        <f>VLOOKUP($B1563,[2]Sheet3!$G:$CZ,55,0)</f>
        <v>0</v>
      </c>
      <c r="BS1563" s="14">
        <f>VLOOKUP($B1563,[2]Sheet3!$G:$CZ,56,0)</f>
        <v>0</v>
      </c>
      <c r="BT1563" s="14">
        <f>VLOOKUP($B1563,[2]Sheet3!$G:$CZ,57,0)</f>
        <v>0</v>
      </c>
      <c r="BU1563" s="14">
        <f>VLOOKUP($B1563,[2]Sheet3!$G:$CZ,58,0)</f>
        <v>0</v>
      </c>
      <c r="BV1563" s="14">
        <f>VLOOKUP($B1563,[2]Sheet3!$G:$CZ,59,0)</f>
        <v>0</v>
      </c>
      <c r="BW1563" s="14">
        <f>VLOOKUP($B1563,[2]Sheet3!$G:$CZ,60,0)</f>
        <v>0</v>
      </c>
      <c r="BX1563" s="14">
        <f>VLOOKUP($B1563,[2]Sheet3!$G:$CZ,61,0)</f>
        <v>0</v>
      </c>
      <c r="BY1563" s="14">
        <f>VLOOKUP($B1563,[2]Sheet3!$G:$CZ,62,0)</f>
        <v>0</v>
      </c>
      <c r="BZ1563" s="14">
        <f>VLOOKUP($B1563,[2]Sheet3!$G:$CZ,63,0)</f>
        <v>0</v>
      </c>
      <c r="CA1563" s="14">
        <f>VLOOKUP($B1563,[2]Sheet3!$G:$CZ,64,0)</f>
        <v>0</v>
      </c>
      <c r="CB1563" s="14">
        <f>VLOOKUP($B1563,[2]Sheet3!$G:$CZ,65,0)</f>
        <v>0</v>
      </c>
      <c r="CC1563" s="14">
        <f>VLOOKUP($B1563,[2]Sheet3!$G:$CZ,66,0)</f>
        <v>0</v>
      </c>
      <c r="CD1563" s="14">
        <f>VLOOKUP($B1563,[2]Sheet3!$G:$CZ,67,0)</f>
        <v>0</v>
      </c>
      <c r="CE1563" s="14">
        <f>VLOOKUP($B1563,[2]Sheet3!$G:$CZ,68,0)</f>
        <v>0</v>
      </c>
      <c r="CF1563" s="14">
        <f>VLOOKUP($B1563,[2]Sheet3!$G:$CZ,69,0)</f>
        <v>0</v>
      </c>
      <c r="CG1563" s="14">
        <f>VLOOKUP($B1563,[2]Sheet3!$G:$CZ,70,0)</f>
        <v>0</v>
      </c>
      <c r="CH1563" s="14">
        <f>VLOOKUP($B1563,[2]Sheet3!$G:$CZ,71,0)</f>
        <v>0</v>
      </c>
      <c r="CI1563" s="14">
        <f>VLOOKUP($B1563,[2]Sheet3!$G:$CZ,72,0)</f>
        <v>0</v>
      </c>
      <c r="CJ1563" s="14">
        <f>VLOOKUP($B1563,[2]Sheet3!$G:$CZ,73,0)</f>
        <v>0</v>
      </c>
      <c r="CK1563" s="14">
        <f>VLOOKUP($B1563,[2]Sheet3!$G:$CZ,74,0)</f>
        <v>0</v>
      </c>
      <c r="CL1563" s="14">
        <f>VLOOKUP($B1563,[2]Sheet3!$G:$CZ,75,0)</f>
        <v>0</v>
      </c>
      <c r="CM1563" s="14">
        <f>VLOOKUP($B1563,[2]Sheet3!$G:$CZ,76,0)</f>
        <v>0</v>
      </c>
      <c r="CN1563" s="14">
        <f>VLOOKUP($B1563,[2]Sheet3!$G:$CZ,77,0)</f>
        <v>0</v>
      </c>
      <c r="CO1563" s="14">
        <f>VLOOKUP($B1563,[2]Sheet3!$G:$CZ,78,0)</f>
        <v>0</v>
      </c>
      <c r="CP1563" s="14">
        <f>VLOOKUP($B1563,[2]Sheet3!$G:$CZ,79,0)</f>
        <v>0</v>
      </c>
      <c r="CQ1563" s="14">
        <f>VLOOKUP($B1563,[2]Sheet3!$G:$CZ,80,0)</f>
        <v>0</v>
      </c>
      <c r="CR1563" s="14">
        <f>VLOOKUP($B1563,[2]Sheet3!$G:$CZ,81,0)</f>
        <v>0</v>
      </c>
      <c r="CS1563" s="14">
        <f>VLOOKUP($B1563,[2]Sheet3!$G:$CZ,82,0)</f>
        <v>0</v>
      </c>
      <c r="CT1563" s="14">
        <f>VLOOKUP($B1563,[2]Sheet3!$G:$CZ,83,0)</f>
        <v>0</v>
      </c>
      <c r="CU1563" s="14">
        <f>VLOOKUP($B1563,[2]Sheet3!$G:$CZ,84,0)</f>
        <v>0</v>
      </c>
      <c r="CV1563" s="14">
        <f>VLOOKUP($B1563,[2]Sheet3!$G:$CZ,85,0)</f>
        <v>0</v>
      </c>
      <c r="CW1563" s="14">
        <f>VLOOKUP($B1563,[2]Sheet3!$G:$CZ,86,0)</f>
        <v>0</v>
      </c>
      <c r="CX1563" s="14">
        <f>VLOOKUP($B1563,[2]Sheet3!$G:$CZ,87,0)</f>
        <v>0</v>
      </c>
      <c r="CY1563" s="14">
        <f>VLOOKUP($B1563,[2]Sheet3!$G:$CZ,88,0)</f>
        <v>0</v>
      </c>
      <c r="CZ1563" s="14">
        <f>VLOOKUP($B1563,[2]Sheet3!$G:$CZ,89,0)</f>
        <v>0</v>
      </c>
      <c r="DA1563" s="14">
        <f>VLOOKUP($B1563,[2]Sheet3!$G:$CZ,90,0)</f>
        <v>0</v>
      </c>
      <c r="DB1563" s="14">
        <f>VLOOKUP($B1563,[2]Sheet3!$G:$CZ,91,0)</f>
        <v>0</v>
      </c>
      <c r="DC1563" s="14">
        <f>VLOOKUP($B1563,[2]Sheet3!$G:$CZ,92,0)</f>
        <v>0</v>
      </c>
      <c r="DD1563" s="14">
        <f>VLOOKUP($B1563,[2]Sheet3!$G:$CZ,93,0)</f>
        <v>0</v>
      </c>
      <c r="DE1563" s="14">
        <f>VLOOKUP($B1563,[2]Sheet3!$G:$CZ,94,0)</f>
        <v>0</v>
      </c>
      <c r="DF1563" s="14">
        <f>VLOOKUP($B1563,[2]Sheet3!$G:$CZ,95,0)</f>
        <v>0</v>
      </c>
      <c r="DG1563" s="14">
        <f>VLOOKUP($B1563,[2]Sheet3!$G:$CZ,96,0)</f>
        <v>0</v>
      </c>
      <c r="DH1563" s="14">
        <f>VLOOKUP($B1563,[2]Sheet3!$G:$CZ,97,0)</f>
        <v>0</v>
      </c>
      <c r="DI1563" s="14">
        <f>VLOOKUP($B1563,[2]Sheet3!$G:$CZ,98,0)</f>
        <v>0</v>
      </c>
    </row>
    <row r="1564" spans="1:113" x14ac:dyDescent="0.3">
      <c r="A1564" s="9" t="str">
        <f t="shared" si="74"/>
        <v>N43834</v>
      </c>
      <c r="B1564" s="15" t="s">
        <v>3218</v>
      </c>
      <c r="C1564" s="15" t="s">
        <v>3219</v>
      </c>
      <c r="F1564" s="7" t="s">
        <v>15</v>
      </c>
      <c r="G1564" s="12" t="s">
        <v>5056</v>
      </c>
      <c r="H1564" s="12" t="str">
        <f>VLOOKUP($B1564,[1]Sheet1!$A:$G,5,0)</f>
        <v>harsh.ahuja@redingtongroup.com</v>
      </c>
      <c r="I1564" s="12" t="str">
        <f>VLOOKUP($B1564,[1]Sheet1!$A:$G,7,0)</f>
        <v>sidharth.eknath@redingtongroup.com</v>
      </c>
      <c r="J1564" s="12" t="s">
        <v>82</v>
      </c>
      <c r="K1564" s="7"/>
      <c r="L1564" s="7"/>
      <c r="M1564" s="8"/>
      <c r="N1564" s="7" t="str">
        <f t="shared" si="72"/>
        <v>harsh.ahuja@redingtongroup.com; sidharth.eknath@redingtongroup.com; nilesh.phirke@redingtongroup.com;christopher.joseph@redingtongroup.com</v>
      </c>
      <c r="O1564" s="7" t="str">
        <f t="shared" si="73"/>
        <v>N43834</v>
      </c>
      <c r="P1564" s="8" t="s">
        <v>5215</v>
      </c>
      <c r="Q1564" s="14">
        <f>VLOOKUP($B1564,[2]Sheet3!$G:$CZ,2,0)</f>
        <v>2400299539</v>
      </c>
      <c r="R1564" s="14">
        <f>VLOOKUP($B1564,[2]Sheet3!$G:$CZ,3,0)</f>
        <v>0</v>
      </c>
      <c r="S1564" s="14">
        <f>VLOOKUP($B1564,[2]Sheet3!$G:$CZ,4,0)</f>
        <v>0</v>
      </c>
      <c r="T1564" s="14">
        <f>VLOOKUP($B1564,[2]Sheet3!$G:$CZ,5,0)</f>
        <v>0</v>
      </c>
      <c r="U1564" s="14">
        <f>VLOOKUP($B1564,[2]Sheet3!$G:$CZ,6,0)</f>
        <v>0</v>
      </c>
      <c r="V1564" s="14">
        <f>VLOOKUP($B1564,[2]Sheet3!$G:$CZ,7,0)</f>
        <v>0</v>
      </c>
      <c r="W1564" s="14">
        <f>VLOOKUP($B1564,[2]Sheet3!$G:$CZ,8,0)</f>
        <v>0</v>
      </c>
      <c r="X1564" s="14">
        <f>VLOOKUP($B1564,[2]Sheet3!$G:$CZ,9,0)</f>
        <v>0</v>
      </c>
      <c r="Y1564" s="14">
        <f>VLOOKUP($B1564,[2]Sheet3!$G:$CZ,10,0)</f>
        <v>0</v>
      </c>
      <c r="Z1564" s="14">
        <f>VLOOKUP($B1564,[2]Sheet3!$G:$CZ,11,0)</f>
        <v>0</v>
      </c>
      <c r="AA1564" s="14">
        <f>VLOOKUP($B1564,[2]Sheet3!$G:$CZ,12,0)</f>
        <v>0</v>
      </c>
      <c r="AB1564" s="14">
        <f>VLOOKUP($B1564,[2]Sheet3!$G:$CZ,13,0)</f>
        <v>0</v>
      </c>
      <c r="AC1564" s="14">
        <f>VLOOKUP($B1564,[2]Sheet3!$G:$CZ,14,0)</f>
        <v>0</v>
      </c>
      <c r="AD1564" s="14">
        <f>VLOOKUP($B1564,[2]Sheet3!$G:$CZ,15,0)</f>
        <v>0</v>
      </c>
      <c r="AE1564" s="14">
        <f>VLOOKUP($B1564,[2]Sheet3!$G:$CZ,16,0)</f>
        <v>0</v>
      </c>
      <c r="AF1564" s="14">
        <f>VLOOKUP($B1564,[2]Sheet3!$G:$CZ,17,0)</f>
        <v>0</v>
      </c>
      <c r="AG1564" s="14">
        <f>VLOOKUP($B1564,[2]Sheet3!$G:$CZ,18,0)</f>
        <v>0</v>
      </c>
      <c r="AH1564" s="14">
        <f>VLOOKUP($B1564,[2]Sheet3!$G:$CZ,19,0)</f>
        <v>0</v>
      </c>
      <c r="AI1564" s="14">
        <f>VLOOKUP($B1564,[2]Sheet3!$G:$CZ,20,0)</f>
        <v>0</v>
      </c>
      <c r="AJ1564" s="14">
        <f>VLOOKUP($B1564,[2]Sheet3!$G:$CZ,21,0)</f>
        <v>0</v>
      </c>
      <c r="AK1564" s="14">
        <f>VLOOKUP($B1564,[2]Sheet3!$G:$CZ,22,0)</f>
        <v>0</v>
      </c>
      <c r="AL1564" s="14">
        <f>VLOOKUP($B1564,[2]Sheet3!$G:$CZ,23,0)</f>
        <v>0</v>
      </c>
      <c r="AM1564" s="14">
        <f>VLOOKUP($B1564,[2]Sheet3!$G:$CZ,24,0)</f>
        <v>0</v>
      </c>
      <c r="AN1564" s="14">
        <f>VLOOKUP($B1564,[2]Sheet3!$G:$CZ,25,0)</f>
        <v>0</v>
      </c>
      <c r="AO1564" s="14">
        <f>VLOOKUP($B1564,[2]Sheet3!$G:$CZ,26,0)</f>
        <v>0</v>
      </c>
      <c r="AP1564" s="14">
        <f>VLOOKUP($B1564,[2]Sheet3!$G:$CZ,27,0)</f>
        <v>0</v>
      </c>
      <c r="AQ1564" s="14">
        <f>VLOOKUP($B1564,[2]Sheet3!$G:$CZ,28,0)</f>
        <v>0</v>
      </c>
      <c r="AR1564" s="14">
        <f>VLOOKUP($B1564,[2]Sheet3!$G:$CZ,29,0)</f>
        <v>0</v>
      </c>
      <c r="AS1564" s="14">
        <f>VLOOKUP($B1564,[2]Sheet3!$G:$CZ,30,0)</f>
        <v>0</v>
      </c>
      <c r="AT1564" s="14">
        <f>VLOOKUP($B1564,[2]Sheet3!$G:$CZ,31,0)</f>
        <v>0</v>
      </c>
      <c r="AU1564" s="14">
        <f>VLOOKUP($B1564,[2]Sheet3!$G:$CZ,32,0)</f>
        <v>0</v>
      </c>
      <c r="AV1564" s="14">
        <f>VLOOKUP($B1564,[2]Sheet3!$G:$CZ,33,0)</f>
        <v>0</v>
      </c>
      <c r="AW1564" s="14">
        <f>VLOOKUP($B1564,[2]Sheet3!$G:$CZ,34,0)</f>
        <v>0</v>
      </c>
      <c r="AX1564" s="14">
        <f>VLOOKUP($B1564,[2]Sheet3!$G:$CZ,35,0)</f>
        <v>0</v>
      </c>
      <c r="AY1564" s="14">
        <f>VLOOKUP($B1564,[2]Sheet3!$G:$CZ,36,0)</f>
        <v>0</v>
      </c>
      <c r="AZ1564" s="14">
        <f>VLOOKUP($B1564,[2]Sheet3!$G:$CZ,37,0)</f>
        <v>0</v>
      </c>
      <c r="BA1564" s="14">
        <f>VLOOKUP($B1564,[2]Sheet3!$G:$CZ,38,0)</f>
        <v>0</v>
      </c>
      <c r="BB1564" s="14">
        <f>VLOOKUP($B1564,[2]Sheet3!$G:$CZ,39,0)</f>
        <v>0</v>
      </c>
      <c r="BC1564" s="14">
        <f>VLOOKUP($B1564,[2]Sheet3!$G:$CZ,40,0)</f>
        <v>0</v>
      </c>
      <c r="BD1564" s="14">
        <f>VLOOKUP($B1564,[2]Sheet3!$G:$CZ,41,0)</f>
        <v>0</v>
      </c>
      <c r="BE1564" s="14">
        <f>VLOOKUP($B1564,[2]Sheet3!$G:$CZ,42,0)</f>
        <v>0</v>
      </c>
      <c r="BF1564" s="14">
        <f>VLOOKUP($B1564,[2]Sheet3!$G:$CZ,43,0)</f>
        <v>0</v>
      </c>
      <c r="BG1564" s="14">
        <f>VLOOKUP($B1564,[2]Sheet3!$G:$CZ,44,0)</f>
        <v>0</v>
      </c>
      <c r="BH1564" s="14">
        <f>VLOOKUP($B1564,[2]Sheet3!$G:$CZ,45,0)</f>
        <v>0</v>
      </c>
      <c r="BI1564" s="14">
        <f>VLOOKUP($B1564,[2]Sheet3!$G:$CZ,46,0)</f>
        <v>0</v>
      </c>
      <c r="BJ1564" s="14">
        <f>VLOOKUP($B1564,[2]Sheet3!$G:$CZ,47,0)</f>
        <v>0</v>
      </c>
      <c r="BK1564" s="14">
        <f>VLOOKUP($B1564,[2]Sheet3!$G:$CZ,48,0)</f>
        <v>0</v>
      </c>
      <c r="BL1564" s="14">
        <f>VLOOKUP($B1564,[2]Sheet3!$G:$CZ,49,0)</f>
        <v>0</v>
      </c>
      <c r="BM1564" s="14">
        <f>VLOOKUP($B1564,[2]Sheet3!$G:$CZ,50,0)</f>
        <v>0</v>
      </c>
      <c r="BN1564" s="14">
        <f>VLOOKUP($B1564,[2]Sheet3!$G:$CZ,51,0)</f>
        <v>0</v>
      </c>
      <c r="BO1564" s="14">
        <f>VLOOKUP($B1564,[2]Sheet3!$G:$CZ,52,0)</f>
        <v>0</v>
      </c>
      <c r="BP1564" s="14">
        <f>VLOOKUP($B1564,[2]Sheet3!$G:$CZ,53,0)</f>
        <v>0</v>
      </c>
      <c r="BQ1564" s="14">
        <f>VLOOKUP($B1564,[2]Sheet3!$G:$CZ,54,0)</f>
        <v>0</v>
      </c>
      <c r="BR1564" s="14">
        <f>VLOOKUP($B1564,[2]Sheet3!$G:$CZ,55,0)</f>
        <v>0</v>
      </c>
      <c r="BS1564" s="14">
        <f>VLOOKUP($B1564,[2]Sheet3!$G:$CZ,56,0)</f>
        <v>0</v>
      </c>
      <c r="BT1564" s="14">
        <f>VLOOKUP($B1564,[2]Sheet3!$G:$CZ,57,0)</f>
        <v>0</v>
      </c>
      <c r="BU1564" s="14">
        <f>VLOOKUP($B1564,[2]Sheet3!$G:$CZ,58,0)</f>
        <v>0</v>
      </c>
      <c r="BV1564" s="14">
        <f>VLOOKUP($B1564,[2]Sheet3!$G:$CZ,59,0)</f>
        <v>0</v>
      </c>
      <c r="BW1564" s="14">
        <f>VLOOKUP($B1564,[2]Sheet3!$G:$CZ,60,0)</f>
        <v>0</v>
      </c>
      <c r="BX1564" s="14">
        <f>VLOOKUP($B1564,[2]Sheet3!$G:$CZ,61,0)</f>
        <v>0</v>
      </c>
      <c r="BY1564" s="14">
        <f>VLOOKUP($B1564,[2]Sheet3!$G:$CZ,62,0)</f>
        <v>0</v>
      </c>
      <c r="BZ1564" s="14">
        <f>VLOOKUP($B1564,[2]Sheet3!$G:$CZ,63,0)</f>
        <v>0</v>
      </c>
      <c r="CA1564" s="14">
        <f>VLOOKUP($B1564,[2]Sheet3!$G:$CZ,64,0)</f>
        <v>0</v>
      </c>
      <c r="CB1564" s="14">
        <f>VLOOKUP($B1564,[2]Sheet3!$G:$CZ,65,0)</f>
        <v>0</v>
      </c>
      <c r="CC1564" s="14">
        <f>VLOOKUP($B1564,[2]Sheet3!$G:$CZ,66,0)</f>
        <v>0</v>
      </c>
      <c r="CD1564" s="14">
        <f>VLOOKUP($B1564,[2]Sheet3!$G:$CZ,67,0)</f>
        <v>0</v>
      </c>
      <c r="CE1564" s="14">
        <f>VLOOKUP($B1564,[2]Sheet3!$G:$CZ,68,0)</f>
        <v>0</v>
      </c>
      <c r="CF1564" s="14">
        <f>VLOOKUP($B1564,[2]Sheet3!$G:$CZ,69,0)</f>
        <v>0</v>
      </c>
      <c r="CG1564" s="14">
        <f>VLOOKUP($B1564,[2]Sheet3!$G:$CZ,70,0)</f>
        <v>0</v>
      </c>
      <c r="CH1564" s="14">
        <f>VLOOKUP($B1564,[2]Sheet3!$G:$CZ,71,0)</f>
        <v>0</v>
      </c>
      <c r="CI1564" s="14">
        <f>VLOOKUP($B1564,[2]Sheet3!$G:$CZ,72,0)</f>
        <v>0</v>
      </c>
      <c r="CJ1564" s="14">
        <f>VLOOKUP($B1564,[2]Sheet3!$G:$CZ,73,0)</f>
        <v>0</v>
      </c>
      <c r="CK1564" s="14">
        <f>VLOOKUP($B1564,[2]Sheet3!$G:$CZ,74,0)</f>
        <v>0</v>
      </c>
      <c r="CL1564" s="14">
        <f>VLOOKUP($B1564,[2]Sheet3!$G:$CZ,75,0)</f>
        <v>0</v>
      </c>
      <c r="CM1564" s="14">
        <f>VLOOKUP($B1564,[2]Sheet3!$G:$CZ,76,0)</f>
        <v>0</v>
      </c>
      <c r="CN1564" s="14">
        <f>VLOOKUP($B1564,[2]Sheet3!$G:$CZ,77,0)</f>
        <v>0</v>
      </c>
      <c r="CO1564" s="14">
        <f>VLOOKUP($B1564,[2]Sheet3!$G:$CZ,78,0)</f>
        <v>0</v>
      </c>
      <c r="CP1564" s="14">
        <f>VLOOKUP($B1564,[2]Sheet3!$G:$CZ,79,0)</f>
        <v>0</v>
      </c>
      <c r="CQ1564" s="14">
        <f>VLOOKUP($B1564,[2]Sheet3!$G:$CZ,80,0)</f>
        <v>0</v>
      </c>
      <c r="CR1564" s="14">
        <f>VLOOKUP($B1564,[2]Sheet3!$G:$CZ,81,0)</f>
        <v>0</v>
      </c>
      <c r="CS1564" s="14">
        <f>VLOOKUP($B1564,[2]Sheet3!$G:$CZ,82,0)</f>
        <v>0</v>
      </c>
      <c r="CT1564" s="14">
        <f>VLOOKUP($B1564,[2]Sheet3!$G:$CZ,83,0)</f>
        <v>0</v>
      </c>
      <c r="CU1564" s="14">
        <f>VLOOKUP($B1564,[2]Sheet3!$G:$CZ,84,0)</f>
        <v>0</v>
      </c>
      <c r="CV1564" s="14">
        <f>VLOOKUP($B1564,[2]Sheet3!$G:$CZ,85,0)</f>
        <v>0</v>
      </c>
      <c r="CW1564" s="14">
        <f>VLOOKUP($B1564,[2]Sheet3!$G:$CZ,86,0)</f>
        <v>0</v>
      </c>
      <c r="CX1564" s="14">
        <f>VLOOKUP($B1564,[2]Sheet3!$G:$CZ,87,0)</f>
        <v>0</v>
      </c>
      <c r="CY1564" s="14">
        <f>VLOOKUP($B1564,[2]Sheet3!$G:$CZ,88,0)</f>
        <v>0</v>
      </c>
      <c r="CZ1564" s="14">
        <f>VLOOKUP($B1564,[2]Sheet3!$G:$CZ,89,0)</f>
        <v>0</v>
      </c>
      <c r="DA1564" s="14">
        <f>VLOOKUP($B1564,[2]Sheet3!$G:$CZ,90,0)</f>
        <v>0</v>
      </c>
      <c r="DB1564" s="14">
        <f>VLOOKUP($B1564,[2]Sheet3!$G:$CZ,91,0)</f>
        <v>0</v>
      </c>
      <c r="DC1564" s="14">
        <f>VLOOKUP($B1564,[2]Sheet3!$G:$CZ,92,0)</f>
        <v>0</v>
      </c>
      <c r="DD1564" s="14">
        <f>VLOOKUP($B1564,[2]Sheet3!$G:$CZ,93,0)</f>
        <v>0</v>
      </c>
      <c r="DE1564" s="14">
        <f>VLOOKUP($B1564,[2]Sheet3!$G:$CZ,94,0)</f>
        <v>0</v>
      </c>
      <c r="DF1564" s="14">
        <f>VLOOKUP($B1564,[2]Sheet3!$G:$CZ,95,0)</f>
        <v>0</v>
      </c>
      <c r="DG1564" s="14">
        <f>VLOOKUP($B1564,[2]Sheet3!$G:$CZ,96,0)</f>
        <v>0</v>
      </c>
      <c r="DH1564" s="14">
        <f>VLOOKUP($B1564,[2]Sheet3!$G:$CZ,97,0)</f>
        <v>0</v>
      </c>
      <c r="DI1564" s="14">
        <f>VLOOKUP($B1564,[2]Sheet3!$G:$CZ,98,0)</f>
        <v>0</v>
      </c>
    </row>
    <row r="1565" spans="1:113" x14ac:dyDescent="0.3">
      <c r="A1565" s="9" t="str">
        <f t="shared" si="74"/>
        <v>N73212</v>
      </c>
      <c r="B1565" s="15" t="s">
        <v>3220</v>
      </c>
      <c r="C1565" s="15" t="s">
        <v>3221</v>
      </c>
      <c r="F1565" s="7" t="s">
        <v>15</v>
      </c>
      <c r="G1565" s="12" t="s">
        <v>5057</v>
      </c>
      <c r="H1565" s="12" t="str">
        <f>VLOOKUP($B1565,[1]Sheet1!$A:$G,5,0)</f>
        <v>ajay.sharma@redingtongroup.com</v>
      </c>
      <c r="I1565" s="12" t="str">
        <f>VLOOKUP($B1565,[1]Sheet1!$A:$G,7,0)</f>
        <v>sidharth.eknath@redingtongroup.com</v>
      </c>
      <c r="J1565" s="12" t="s">
        <v>82</v>
      </c>
      <c r="K1565" s="7"/>
      <c r="L1565" s="7"/>
      <c r="M1565" s="8"/>
      <c r="N1565" s="7" t="str">
        <f t="shared" si="72"/>
        <v>ajay.sharma@redingtongroup.com; sidharth.eknath@redingtongroup.com; nilesh.phirke@redingtongroup.com;christopher.joseph@redingtongroup.com</v>
      </c>
      <c r="O1565" s="7" t="str">
        <f t="shared" si="73"/>
        <v>N73212</v>
      </c>
      <c r="P1565" s="8" t="s">
        <v>5215</v>
      </c>
      <c r="Q1565" s="14">
        <f>VLOOKUP($B1565,[2]Sheet3!$G:$CZ,2,0)</f>
        <v>2400303976</v>
      </c>
      <c r="R1565" s="14">
        <f>VLOOKUP($B1565,[2]Sheet3!$G:$CZ,3,0)</f>
        <v>0</v>
      </c>
      <c r="S1565" s="14">
        <f>VLOOKUP($B1565,[2]Sheet3!$G:$CZ,4,0)</f>
        <v>0</v>
      </c>
      <c r="T1565" s="14">
        <f>VLOOKUP($B1565,[2]Sheet3!$G:$CZ,5,0)</f>
        <v>0</v>
      </c>
      <c r="U1565" s="14">
        <f>VLOOKUP($B1565,[2]Sheet3!$G:$CZ,6,0)</f>
        <v>0</v>
      </c>
      <c r="V1565" s="14">
        <f>VLOOKUP($B1565,[2]Sheet3!$G:$CZ,7,0)</f>
        <v>0</v>
      </c>
      <c r="W1565" s="14">
        <f>VLOOKUP($B1565,[2]Sheet3!$G:$CZ,8,0)</f>
        <v>0</v>
      </c>
      <c r="X1565" s="14">
        <f>VLOOKUP($B1565,[2]Sheet3!$G:$CZ,9,0)</f>
        <v>0</v>
      </c>
      <c r="Y1565" s="14">
        <f>VLOOKUP($B1565,[2]Sheet3!$G:$CZ,10,0)</f>
        <v>0</v>
      </c>
      <c r="Z1565" s="14">
        <f>VLOOKUP($B1565,[2]Sheet3!$G:$CZ,11,0)</f>
        <v>0</v>
      </c>
      <c r="AA1565" s="14">
        <f>VLOOKUP($B1565,[2]Sheet3!$G:$CZ,12,0)</f>
        <v>0</v>
      </c>
      <c r="AB1565" s="14">
        <f>VLOOKUP($B1565,[2]Sheet3!$G:$CZ,13,0)</f>
        <v>0</v>
      </c>
      <c r="AC1565" s="14">
        <f>VLOOKUP($B1565,[2]Sheet3!$G:$CZ,14,0)</f>
        <v>0</v>
      </c>
      <c r="AD1565" s="14">
        <f>VLOOKUP($B1565,[2]Sheet3!$G:$CZ,15,0)</f>
        <v>0</v>
      </c>
      <c r="AE1565" s="14">
        <f>VLOOKUP($B1565,[2]Sheet3!$G:$CZ,16,0)</f>
        <v>0</v>
      </c>
      <c r="AF1565" s="14">
        <f>VLOOKUP($B1565,[2]Sheet3!$G:$CZ,17,0)</f>
        <v>0</v>
      </c>
      <c r="AG1565" s="14">
        <f>VLOOKUP($B1565,[2]Sheet3!$G:$CZ,18,0)</f>
        <v>0</v>
      </c>
      <c r="AH1565" s="14">
        <f>VLOOKUP($B1565,[2]Sheet3!$G:$CZ,19,0)</f>
        <v>0</v>
      </c>
      <c r="AI1565" s="14">
        <f>VLOOKUP($B1565,[2]Sheet3!$G:$CZ,20,0)</f>
        <v>0</v>
      </c>
      <c r="AJ1565" s="14">
        <f>VLOOKUP($B1565,[2]Sheet3!$G:$CZ,21,0)</f>
        <v>0</v>
      </c>
      <c r="AK1565" s="14">
        <f>VLOOKUP($B1565,[2]Sheet3!$G:$CZ,22,0)</f>
        <v>0</v>
      </c>
      <c r="AL1565" s="14">
        <f>VLOOKUP($B1565,[2]Sheet3!$G:$CZ,23,0)</f>
        <v>0</v>
      </c>
      <c r="AM1565" s="14">
        <f>VLOOKUP($B1565,[2]Sheet3!$G:$CZ,24,0)</f>
        <v>0</v>
      </c>
      <c r="AN1565" s="14">
        <f>VLOOKUP($B1565,[2]Sheet3!$G:$CZ,25,0)</f>
        <v>0</v>
      </c>
      <c r="AO1565" s="14">
        <f>VLOOKUP($B1565,[2]Sheet3!$G:$CZ,26,0)</f>
        <v>0</v>
      </c>
      <c r="AP1565" s="14">
        <f>VLOOKUP($B1565,[2]Sheet3!$G:$CZ,27,0)</f>
        <v>0</v>
      </c>
      <c r="AQ1565" s="14">
        <f>VLOOKUP($B1565,[2]Sheet3!$G:$CZ,28,0)</f>
        <v>0</v>
      </c>
      <c r="AR1565" s="14">
        <f>VLOOKUP($B1565,[2]Sheet3!$G:$CZ,29,0)</f>
        <v>0</v>
      </c>
      <c r="AS1565" s="14">
        <f>VLOOKUP($B1565,[2]Sheet3!$G:$CZ,30,0)</f>
        <v>0</v>
      </c>
      <c r="AT1565" s="14">
        <f>VLOOKUP($B1565,[2]Sheet3!$G:$CZ,31,0)</f>
        <v>0</v>
      </c>
      <c r="AU1565" s="14">
        <f>VLOOKUP($B1565,[2]Sheet3!$G:$CZ,32,0)</f>
        <v>0</v>
      </c>
      <c r="AV1565" s="14">
        <f>VLOOKUP($B1565,[2]Sheet3!$G:$CZ,33,0)</f>
        <v>0</v>
      </c>
      <c r="AW1565" s="14">
        <f>VLOOKUP($B1565,[2]Sheet3!$G:$CZ,34,0)</f>
        <v>0</v>
      </c>
      <c r="AX1565" s="14">
        <f>VLOOKUP($B1565,[2]Sheet3!$G:$CZ,35,0)</f>
        <v>0</v>
      </c>
      <c r="AY1565" s="14">
        <f>VLOOKUP($B1565,[2]Sheet3!$G:$CZ,36,0)</f>
        <v>0</v>
      </c>
      <c r="AZ1565" s="14">
        <f>VLOOKUP($B1565,[2]Sheet3!$G:$CZ,37,0)</f>
        <v>0</v>
      </c>
      <c r="BA1565" s="14">
        <f>VLOOKUP($B1565,[2]Sheet3!$G:$CZ,38,0)</f>
        <v>0</v>
      </c>
      <c r="BB1565" s="14">
        <f>VLOOKUP($B1565,[2]Sheet3!$G:$CZ,39,0)</f>
        <v>0</v>
      </c>
      <c r="BC1565" s="14">
        <f>VLOOKUP($B1565,[2]Sheet3!$G:$CZ,40,0)</f>
        <v>0</v>
      </c>
      <c r="BD1565" s="14">
        <f>VLOOKUP($B1565,[2]Sheet3!$G:$CZ,41,0)</f>
        <v>0</v>
      </c>
      <c r="BE1565" s="14">
        <f>VLOOKUP($B1565,[2]Sheet3!$G:$CZ,42,0)</f>
        <v>0</v>
      </c>
      <c r="BF1565" s="14">
        <f>VLOOKUP($B1565,[2]Sheet3!$G:$CZ,43,0)</f>
        <v>0</v>
      </c>
      <c r="BG1565" s="14">
        <f>VLOOKUP($B1565,[2]Sheet3!$G:$CZ,44,0)</f>
        <v>0</v>
      </c>
      <c r="BH1565" s="14">
        <f>VLOOKUP($B1565,[2]Sheet3!$G:$CZ,45,0)</f>
        <v>0</v>
      </c>
      <c r="BI1565" s="14">
        <f>VLOOKUP($B1565,[2]Sheet3!$G:$CZ,46,0)</f>
        <v>0</v>
      </c>
      <c r="BJ1565" s="14">
        <f>VLOOKUP($B1565,[2]Sheet3!$G:$CZ,47,0)</f>
        <v>0</v>
      </c>
      <c r="BK1565" s="14">
        <f>VLOOKUP($B1565,[2]Sheet3!$G:$CZ,48,0)</f>
        <v>0</v>
      </c>
      <c r="BL1565" s="14">
        <f>VLOOKUP($B1565,[2]Sheet3!$G:$CZ,49,0)</f>
        <v>0</v>
      </c>
      <c r="BM1565" s="14">
        <f>VLOOKUP($B1565,[2]Sheet3!$G:$CZ,50,0)</f>
        <v>0</v>
      </c>
      <c r="BN1565" s="14">
        <f>VLOOKUP($B1565,[2]Sheet3!$G:$CZ,51,0)</f>
        <v>0</v>
      </c>
      <c r="BO1565" s="14">
        <f>VLOOKUP($B1565,[2]Sheet3!$G:$CZ,52,0)</f>
        <v>0</v>
      </c>
      <c r="BP1565" s="14">
        <f>VLOOKUP($B1565,[2]Sheet3!$G:$CZ,53,0)</f>
        <v>0</v>
      </c>
      <c r="BQ1565" s="14">
        <f>VLOOKUP($B1565,[2]Sheet3!$G:$CZ,54,0)</f>
        <v>0</v>
      </c>
      <c r="BR1565" s="14">
        <f>VLOOKUP($B1565,[2]Sheet3!$G:$CZ,55,0)</f>
        <v>0</v>
      </c>
      <c r="BS1565" s="14">
        <f>VLOOKUP($B1565,[2]Sheet3!$G:$CZ,56,0)</f>
        <v>0</v>
      </c>
      <c r="BT1565" s="14">
        <f>VLOOKUP($B1565,[2]Sheet3!$G:$CZ,57,0)</f>
        <v>0</v>
      </c>
      <c r="BU1565" s="14">
        <f>VLOOKUP($B1565,[2]Sheet3!$G:$CZ,58,0)</f>
        <v>0</v>
      </c>
      <c r="BV1565" s="14">
        <f>VLOOKUP($B1565,[2]Sheet3!$G:$CZ,59,0)</f>
        <v>0</v>
      </c>
      <c r="BW1565" s="14">
        <f>VLOOKUP($B1565,[2]Sheet3!$G:$CZ,60,0)</f>
        <v>0</v>
      </c>
      <c r="BX1565" s="14">
        <f>VLOOKUP($B1565,[2]Sheet3!$G:$CZ,61,0)</f>
        <v>0</v>
      </c>
      <c r="BY1565" s="14">
        <f>VLOOKUP($B1565,[2]Sheet3!$G:$CZ,62,0)</f>
        <v>0</v>
      </c>
      <c r="BZ1565" s="14">
        <f>VLOOKUP($B1565,[2]Sheet3!$G:$CZ,63,0)</f>
        <v>0</v>
      </c>
      <c r="CA1565" s="14">
        <f>VLOOKUP($B1565,[2]Sheet3!$G:$CZ,64,0)</f>
        <v>0</v>
      </c>
      <c r="CB1565" s="14">
        <f>VLOOKUP($B1565,[2]Sheet3!$G:$CZ,65,0)</f>
        <v>0</v>
      </c>
      <c r="CC1565" s="14">
        <f>VLOOKUP($B1565,[2]Sheet3!$G:$CZ,66,0)</f>
        <v>0</v>
      </c>
      <c r="CD1565" s="14">
        <f>VLOOKUP($B1565,[2]Sheet3!$G:$CZ,67,0)</f>
        <v>0</v>
      </c>
      <c r="CE1565" s="14">
        <f>VLOOKUP($B1565,[2]Sheet3!$G:$CZ,68,0)</f>
        <v>0</v>
      </c>
      <c r="CF1565" s="14">
        <f>VLOOKUP($B1565,[2]Sheet3!$G:$CZ,69,0)</f>
        <v>0</v>
      </c>
      <c r="CG1565" s="14">
        <f>VLOOKUP($B1565,[2]Sheet3!$G:$CZ,70,0)</f>
        <v>0</v>
      </c>
      <c r="CH1565" s="14">
        <f>VLOOKUP($B1565,[2]Sheet3!$G:$CZ,71,0)</f>
        <v>0</v>
      </c>
      <c r="CI1565" s="14">
        <f>VLOOKUP($B1565,[2]Sheet3!$G:$CZ,72,0)</f>
        <v>0</v>
      </c>
      <c r="CJ1565" s="14">
        <f>VLOOKUP($B1565,[2]Sheet3!$G:$CZ,73,0)</f>
        <v>0</v>
      </c>
      <c r="CK1565" s="14">
        <f>VLOOKUP($B1565,[2]Sheet3!$G:$CZ,74,0)</f>
        <v>0</v>
      </c>
      <c r="CL1565" s="14">
        <f>VLOOKUP($B1565,[2]Sheet3!$G:$CZ,75,0)</f>
        <v>0</v>
      </c>
      <c r="CM1565" s="14">
        <f>VLOOKUP($B1565,[2]Sheet3!$G:$CZ,76,0)</f>
        <v>0</v>
      </c>
      <c r="CN1565" s="14">
        <f>VLOOKUP($B1565,[2]Sheet3!$G:$CZ,77,0)</f>
        <v>0</v>
      </c>
      <c r="CO1565" s="14">
        <f>VLOOKUP($B1565,[2]Sheet3!$G:$CZ,78,0)</f>
        <v>0</v>
      </c>
      <c r="CP1565" s="14">
        <f>VLOOKUP($B1565,[2]Sheet3!$G:$CZ,79,0)</f>
        <v>0</v>
      </c>
      <c r="CQ1565" s="14">
        <f>VLOOKUP($B1565,[2]Sheet3!$G:$CZ,80,0)</f>
        <v>0</v>
      </c>
      <c r="CR1565" s="14">
        <f>VLOOKUP($B1565,[2]Sheet3!$G:$CZ,81,0)</f>
        <v>0</v>
      </c>
      <c r="CS1565" s="14">
        <f>VLOOKUP($B1565,[2]Sheet3!$G:$CZ,82,0)</f>
        <v>0</v>
      </c>
      <c r="CT1565" s="14">
        <f>VLOOKUP($B1565,[2]Sheet3!$G:$CZ,83,0)</f>
        <v>0</v>
      </c>
      <c r="CU1565" s="14">
        <f>VLOOKUP($B1565,[2]Sheet3!$G:$CZ,84,0)</f>
        <v>0</v>
      </c>
      <c r="CV1565" s="14">
        <f>VLOOKUP($B1565,[2]Sheet3!$G:$CZ,85,0)</f>
        <v>0</v>
      </c>
      <c r="CW1565" s="14">
        <f>VLOOKUP($B1565,[2]Sheet3!$G:$CZ,86,0)</f>
        <v>0</v>
      </c>
      <c r="CX1565" s="14">
        <f>VLOOKUP($B1565,[2]Sheet3!$G:$CZ,87,0)</f>
        <v>0</v>
      </c>
      <c r="CY1565" s="14">
        <f>VLOOKUP($B1565,[2]Sheet3!$G:$CZ,88,0)</f>
        <v>0</v>
      </c>
      <c r="CZ1565" s="14">
        <f>VLOOKUP($B1565,[2]Sheet3!$G:$CZ,89,0)</f>
        <v>0</v>
      </c>
      <c r="DA1565" s="14">
        <f>VLOOKUP($B1565,[2]Sheet3!$G:$CZ,90,0)</f>
        <v>0</v>
      </c>
      <c r="DB1565" s="14">
        <f>VLOOKUP($B1565,[2]Sheet3!$G:$CZ,91,0)</f>
        <v>0</v>
      </c>
      <c r="DC1565" s="14">
        <f>VLOOKUP($B1565,[2]Sheet3!$G:$CZ,92,0)</f>
        <v>0</v>
      </c>
      <c r="DD1565" s="14">
        <f>VLOOKUP($B1565,[2]Sheet3!$G:$CZ,93,0)</f>
        <v>0</v>
      </c>
      <c r="DE1565" s="14">
        <f>VLOOKUP($B1565,[2]Sheet3!$G:$CZ,94,0)</f>
        <v>0</v>
      </c>
      <c r="DF1565" s="14">
        <f>VLOOKUP($B1565,[2]Sheet3!$G:$CZ,95,0)</f>
        <v>0</v>
      </c>
      <c r="DG1565" s="14">
        <f>VLOOKUP($B1565,[2]Sheet3!$G:$CZ,96,0)</f>
        <v>0</v>
      </c>
      <c r="DH1565" s="14">
        <f>VLOOKUP($B1565,[2]Sheet3!$G:$CZ,97,0)</f>
        <v>0</v>
      </c>
      <c r="DI1565" s="14">
        <f>VLOOKUP($B1565,[2]Sheet3!$G:$CZ,98,0)</f>
        <v>0</v>
      </c>
    </row>
    <row r="1566" spans="1:113" x14ac:dyDescent="0.3">
      <c r="A1566" s="9" t="str">
        <f t="shared" si="74"/>
        <v>N14563</v>
      </c>
      <c r="B1566" s="15" t="s">
        <v>3222</v>
      </c>
      <c r="C1566" s="15" t="s">
        <v>3223</v>
      </c>
      <c r="F1566" s="7" t="s">
        <v>15</v>
      </c>
      <c r="G1566" s="12" t="s">
        <v>5058</v>
      </c>
      <c r="H1566" s="12" t="str">
        <f>VLOOKUP($B1566,[1]Sheet1!$A:$G,5,0)</f>
        <v>shashi.singh@redingtongroup.com</v>
      </c>
      <c r="I1566" s="12" t="str">
        <f>VLOOKUP($B1566,[1]Sheet1!$A:$G,7,0)</f>
        <v>sidharth.eknath@redingtongroup.com</v>
      </c>
      <c r="J1566" s="12" t="s">
        <v>82</v>
      </c>
      <c r="K1566" s="7"/>
      <c r="L1566" s="7"/>
      <c r="M1566" s="8"/>
      <c r="N1566" s="7" t="str">
        <f t="shared" si="72"/>
        <v>shashi.singh@redingtongroup.com; sidharth.eknath@redingtongroup.com; nilesh.phirke@redingtongroup.com;christopher.joseph@redingtongroup.com</v>
      </c>
      <c r="O1566" s="7" t="str">
        <f t="shared" si="73"/>
        <v>N14563</v>
      </c>
      <c r="P1566" s="8" t="s">
        <v>5215</v>
      </c>
      <c r="Q1566" s="14">
        <f>VLOOKUP($B1566,[2]Sheet3!$G:$CZ,2,0)</f>
        <v>2400305278</v>
      </c>
      <c r="R1566" s="14">
        <f>VLOOKUP($B1566,[2]Sheet3!$G:$CZ,3,0)</f>
        <v>2400302590</v>
      </c>
      <c r="S1566" s="14">
        <f>VLOOKUP($B1566,[2]Sheet3!$G:$CZ,4,0)</f>
        <v>0</v>
      </c>
      <c r="T1566" s="14">
        <f>VLOOKUP($B1566,[2]Sheet3!$G:$CZ,5,0)</f>
        <v>0</v>
      </c>
      <c r="U1566" s="14">
        <f>VLOOKUP($B1566,[2]Sheet3!$G:$CZ,6,0)</f>
        <v>0</v>
      </c>
      <c r="V1566" s="14">
        <f>VLOOKUP($B1566,[2]Sheet3!$G:$CZ,7,0)</f>
        <v>0</v>
      </c>
      <c r="W1566" s="14">
        <f>VLOOKUP($B1566,[2]Sheet3!$G:$CZ,8,0)</f>
        <v>0</v>
      </c>
      <c r="X1566" s="14">
        <f>VLOOKUP($B1566,[2]Sheet3!$G:$CZ,9,0)</f>
        <v>0</v>
      </c>
      <c r="Y1566" s="14">
        <f>VLOOKUP($B1566,[2]Sheet3!$G:$CZ,10,0)</f>
        <v>0</v>
      </c>
      <c r="Z1566" s="14">
        <f>VLOOKUP($B1566,[2]Sheet3!$G:$CZ,11,0)</f>
        <v>0</v>
      </c>
      <c r="AA1566" s="14">
        <f>VLOOKUP($B1566,[2]Sheet3!$G:$CZ,12,0)</f>
        <v>0</v>
      </c>
      <c r="AB1566" s="14">
        <f>VLOOKUP($B1566,[2]Sheet3!$G:$CZ,13,0)</f>
        <v>0</v>
      </c>
      <c r="AC1566" s="14">
        <f>VLOOKUP($B1566,[2]Sheet3!$G:$CZ,14,0)</f>
        <v>0</v>
      </c>
      <c r="AD1566" s="14">
        <f>VLOOKUP($B1566,[2]Sheet3!$G:$CZ,15,0)</f>
        <v>0</v>
      </c>
      <c r="AE1566" s="14">
        <f>VLOOKUP($B1566,[2]Sheet3!$G:$CZ,16,0)</f>
        <v>0</v>
      </c>
      <c r="AF1566" s="14">
        <f>VLOOKUP($B1566,[2]Sheet3!$G:$CZ,17,0)</f>
        <v>0</v>
      </c>
      <c r="AG1566" s="14">
        <f>VLOOKUP($B1566,[2]Sheet3!$G:$CZ,18,0)</f>
        <v>0</v>
      </c>
      <c r="AH1566" s="14">
        <f>VLOOKUP($B1566,[2]Sheet3!$G:$CZ,19,0)</f>
        <v>0</v>
      </c>
      <c r="AI1566" s="14">
        <f>VLOOKUP($B1566,[2]Sheet3!$G:$CZ,20,0)</f>
        <v>0</v>
      </c>
      <c r="AJ1566" s="14">
        <f>VLOOKUP($B1566,[2]Sheet3!$G:$CZ,21,0)</f>
        <v>0</v>
      </c>
      <c r="AK1566" s="14">
        <f>VLOOKUP($B1566,[2]Sheet3!$G:$CZ,22,0)</f>
        <v>0</v>
      </c>
      <c r="AL1566" s="14">
        <f>VLOOKUP($B1566,[2]Sheet3!$G:$CZ,23,0)</f>
        <v>0</v>
      </c>
      <c r="AM1566" s="14">
        <f>VLOOKUP($B1566,[2]Sheet3!$G:$CZ,24,0)</f>
        <v>0</v>
      </c>
      <c r="AN1566" s="14">
        <f>VLOOKUP($B1566,[2]Sheet3!$G:$CZ,25,0)</f>
        <v>0</v>
      </c>
      <c r="AO1566" s="14">
        <f>VLOOKUP($B1566,[2]Sheet3!$G:$CZ,26,0)</f>
        <v>0</v>
      </c>
      <c r="AP1566" s="14">
        <f>VLOOKUP($B1566,[2]Sheet3!$G:$CZ,27,0)</f>
        <v>0</v>
      </c>
      <c r="AQ1566" s="14">
        <f>VLOOKUP($B1566,[2]Sheet3!$G:$CZ,28,0)</f>
        <v>0</v>
      </c>
      <c r="AR1566" s="14">
        <f>VLOOKUP($B1566,[2]Sheet3!$G:$CZ,29,0)</f>
        <v>0</v>
      </c>
      <c r="AS1566" s="14">
        <f>VLOOKUP($B1566,[2]Sheet3!$G:$CZ,30,0)</f>
        <v>0</v>
      </c>
      <c r="AT1566" s="14">
        <f>VLOOKUP($B1566,[2]Sheet3!$G:$CZ,31,0)</f>
        <v>0</v>
      </c>
      <c r="AU1566" s="14">
        <f>VLOOKUP($B1566,[2]Sheet3!$G:$CZ,32,0)</f>
        <v>0</v>
      </c>
      <c r="AV1566" s="14">
        <f>VLOOKUP($B1566,[2]Sheet3!$G:$CZ,33,0)</f>
        <v>0</v>
      </c>
      <c r="AW1566" s="14">
        <f>VLOOKUP($B1566,[2]Sheet3!$G:$CZ,34,0)</f>
        <v>0</v>
      </c>
      <c r="AX1566" s="14">
        <f>VLOOKUP($B1566,[2]Sheet3!$G:$CZ,35,0)</f>
        <v>0</v>
      </c>
      <c r="AY1566" s="14">
        <f>VLOOKUP($B1566,[2]Sheet3!$G:$CZ,36,0)</f>
        <v>0</v>
      </c>
      <c r="AZ1566" s="14">
        <f>VLOOKUP($B1566,[2]Sheet3!$G:$CZ,37,0)</f>
        <v>0</v>
      </c>
      <c r="BA1566" s="14">
        <f>VLOOKUP($B1566,[2]Sheet3!$G:$CZ,38,0)</f>
        <v>0</v>
      </c>
      <c r="BB1566" s="14">
        <f>VLOOKUP($B1566,[2]Sheet3!$G:$CZ,39,0)</f>
        <v>0</v>
      </c>
      <c r="BC1566" s="14">
        <f>VLOOKUP($B1566,[2]Sheet3!$G:$CZ,40,0)</f>
        <v>0</v>
      </c>
      <c r="BD1566" s="14">
        <f>VLOOKUP($B1566,[2]Sheet3!$G:$CZ,41,0)</f>
        <v>0</v>
      </c>
      <c r="BE1566" s="14">
        <f>VLOOKUP($B1566,[2]Sheet3!$G:$CZ,42,0)</f>
        <v>0</v>
      </c>
      <c r="BF1566" s="14">
        <f>VLOOKUP($B1566,[2]Sheet3!$G:$CZ,43,0)</f>
        <v>0</v>
      </c>
      <c r="BG1566" s="14">
        <f>VLOOKUP($B1566,[2]Sheet3!$G:$CZ,44,0)</f>
        <v>0</v>
      </c>
      <c r="BH1566" s="14">
        <f>VLOOKUP($B1566,[2]Sheet3!$G:$CZ,45,0)</f>
        <v>0</v>
      </c>
      <c r="BI1566" s="14">
        <f>VLOOKUP($B1566,[2]Sheet3!$G:$CZ,46,0)</f>
        <v>0</v>
      </c>
      <c r="BJ1566" s="14">
        <f>VLOOKUP($B1566,[2]Sheet3!$G:$CZ,47,0)</f>
        <v>0</v>
      </c>
      <c r="BK1566" s="14">
        <f>VLOOKUP($B1566,[2]Sheet3!$G:$CZ,48,0)</f>
        <v>0</v>
      </c>
      <c r="BL1566" s="14">
        <f>VLOOKUP($B1566,[2]Sheet3!$G:$CZ,49,0)</f>
        <v>0</v>
      </c>
      <c r="BM1566" s="14">
        <f>VLOOKUP($B1566,[2]Sheet3!$G:$CZ,50,0)</f>
        <v>0</v>
      </c>
      <c r="BN1566" s="14">
        <f>VLOOKUP($B1566,[2]Sheet3!$G:$CZ,51,0)</f>
        <v>0</v>
      </c>
      <c r="BO1566" s="14">
        <f>VLOOKUP($B1566,[2]Sheet3!$G:$CZ,52,0)</f>
        <v>0</v>
      </c>
      <c r="BP1566" s="14">
        <f>VLOOKUP($B1566,[2]Sheet3!$G:$CZ,53,0)</f>
        <v>0</v>
      </c>
      <c r="BQ1566" s="14">
        <f>VLOOKUP($B1566,[2]Sheet3!$G:$CZ,54,0)</f>
        <v>0</v>
      </c>
      <c r="BR1566" s="14">
        <f>VLOOKUP($B1566,[2]Sheet3!$G:$CZ,55,0)</f>
        <v>0</v>
      </c>
      <c r="BS1566" s="14">
        <f>VLOOKUP($B1566,[2]Sheet3!$G:$CZ,56,0)</f>
        <v>0</v>
      </c>
      <c r="BT1566" s="14">
        <f>VLOOKUP($B1566,[2]Sheet3!$G:$CZ,57,0)</f>
        <v>0</v>
      </c>
      <c r="BU1566" s="14">
        <f>VLOOKUP($B1566,[2]Sheet3!$G:$CZ,58,0)</f>
        <v>0</v>
      </c>
      <c r="BV1566" s="14">
        <f>VLOOKUP($B1566,[2]Sheet3!$G:$CZ,59,0)</f>
        <v>0</v>
      </c>
      <c r="BW1566" s="14">
        <f>VLOOKUP($B1566,[2]Sheet3!$G:$CZ,60,0)</f>
        <v>0</v>
      </c>
      <c r="BX1566" s="14">
        <f>VLOOKUP($B1566,[2]Sheet3!$G:$CZ,61,0)</f>
        <v>0</v>
      </c>
      <c r="BY1566" s="14">
        <f>VLOOKUP($B1566,[2]Sheet3!$G:$CZ,62,0)</f>
        <v>0</v>
      </c>
      <c r="BZ1566" s="14">
        <f>VLOOKUP($B1566,[2]Sheet3!$G:$CZ,63,0)</f>
        <v>0</v>
      </c>
      <c r="CA1566" s="14">
        <f>VLOOKUP($B1566,[2]Sheet3!$G:$CZ,64,0)</f>
        <v>0</v>
      </c>
      <c r="CB1566" s="14">
        <f>VLOOKUP($B1566,[2]Sheet3!$G:$CZ,65,0)</f>
        <v>0</v>
      </c>
      <c r="CC1566" s="14">
        <f>VLOOKUP($B1566,[2]Sheet3!$G:$CZ,66,0)</f>
        <v>0</v>
      </c>
      <c r="CD1566" s="14">
        <f>VLOOKUP($B1566,[2]Sheet3!$G:$CZ,67,0)</f>
        <v>0</v>
      </c>
      <c r="CE1566" s="14">
        <f>VLOOKUP($B1566,[2]Sheet3!$G:$CZ,68,0)</f>
        <v>0</v>
      </c>
      <c r="CF1566" s="14">
        <f>VLOOKUP($B1566,[2]Sheet3!$G:$CZ,69,0)</f>
        <v>0</v>
      </c>
      <c r="CG1566" s="14">
        <f>VLOOKUP($B1566,[2]Sheet3!$G:$CZ,70,0)</f>
        <v>0</v>
      </c>
      <c r="CH1566" s="14">
        <f>VLOOKUP($B1566,[2]Sheet3!$G:$CZ,71,0)</f>
        <v>0</v>
      </c>
      <c r="CI1566" s="14">
        <f>VLOOKUP($B1566,[2]Sheet3!$G:$CZ,72,0)</f>
        <v>0</v>
      </c>
      <c r="CJ1566" s="14">
        <f>VLOOKUP($B1566,[2]Sheet3!$G:$CZ,73,0)</f>
        <v>0</v>
      </c>
      <c r="CK1566" s="14">
        <f>VLOOKUP($B1566,[2]Sheet3!$G:$CZ,74,0)</f>
        <v>0</v>
      </c>
      <c r="CL1566" s="14">
        <f>VLOOKUP($B1566,[2]Sheet3!$G:$CZ,75,0)</f>
        <v>0</v>
      </c>
      <c r="CM1566" s="14">
        <f>VLOOKUP($B1566,[2]Sheet3!$G:$CZ,76,0)</f>
        <v>0</v>
      </c>
      <c r="CN1566" s="14">
        <f>VLOOKUP($B1566,[2]Sheet3!$G:$CZ,77,0)</f>
        <v>0</v>
      </c>
      <c r="CO1566" s="14">
        <f>VLOOKUP($B1566,[2]Sheet3!$G:$CZ,78,0)</f>
        <v>0</v>
      </c>
      <c r="CP1566" s="14">
        <f>VLOOKUP($B1566,[2]Sheet3!$G:$CZ,79,0)</f>
        <v>0</v>
      </c>
      <c r="CQ1566" s="14">
        <f>VLOOKUP($B1566,[2]Sheet3!$G:$CZ,80,0)</f>
        <v>0</v>
      </c>
      <c r="CR1566" s="14">
        <f>VLOOKUP($B1566,[2]Sheet3!$G:$CZ,81,0)</f>
        <v>0</v>
      </c>
      <c r="CS1566" s="14">
        <f>VLOOKUP($B1566,[2]Sheet3!$G:$CZ,82,0)</f>
        <v>0</v>
      </c>
      <c r="CT1566" s="14">
        <f>VLOOKUP($B1566,[2]Sheet3!$G:$CZ,83,0)</f>
        <v>0</v>
      </c>
      <c r="CU1566" s="14">
        <f>VLOOKUP($B1566,[2]Sheet3!$G:$CZ,84,0)</f>
        <v>0</v>
      </c>
      <c r="CV1566" s="14">
        <f>VLOOKUP($B1566,[2]Sheet3!$G:$CZ,85,0)</f>
        <v>0</v>
      </c>
      <c r="CW1566" s="14">
        <f>VLOOKUP($B1566,[2]Sheet3!$G:$CZ,86,0)</f>
        <v>0</v>
      </c>
      <c r="CX1566" s="14">
        <f>VLOOKUP($B1566,[2]Sheet3!$G:$CZ,87,0)</f>
        <v>0</v>
      </c>
      <c r="CY1566" s="14">
        <f>VLOOKUP($B1566,[2]Sheet3!$G:$CZ,88,0)</f>
        <v>0</v>
      </c>
      <c r="CZ1566" s="14">
        <f>VLOOKUP($B1566,[2]Sheet3!$G:$CZ,89,0)</f>
        <v>0</v>
      </c>
      <c r="DA1566" s="14">
        <f>VLOOKUP($B1566,[2]Sheet3!$G:$CZ,90,0)</f>
        <v>0</v>
      </c>
      <c r="DB1566" s="14">
        <f>VLOOKUP($B1566,[2]Sheet3!$G:$CZ,91,0)</f>
        <v>0</v>
      </c>
      <c r="DC1566" s="14">
        <f>VLOOKUP($B1566,[2]Sheet3!$G:$CZ,92,0)</f>
        <v>0</v>
      </c>
      <c r="DD1566" s="14">
        <f>VLOOKUP($B1566,[2]Sheet3!$G:$CZ,93,0)</f>
        <v>0</v>
      </c>
      <c r="DE1566" s="14">
        <f>VLOOKUP($B1566,[2]Sheet3!$G:$CZ,94,0)</f>
        <v>0</v>
      </c>
      <c r="DF1566" s="14">
        <f>VLOOKUP($B1566,[2]Sheet3!$G:$CZ,95,0)</f>
        <v>0</v>
      </c>
      <c r="DG1566" s="14">
        <f>VLOOKUP($B1566,[2]Sheet3!$G:$CZ,96,0)</f>
        <v>0</v>
      </c>
      <c r="DH1566" s="14">
        <f>VLOOKUP($B1566,[2]Sheet3!$G:$CZ,97,0)</f>
        <v>0</v>
      </c>
      <c r="DI1566" s="14">
        <f>VLOOKUP($B1566,[2]Sheet3!$G:$CZ,98,0)</f>
        <v>0</v>
      </c>
    </row>
    <row r="1567" spans="1:113" x14ac:dyDescent="0.3">
      <c r="A1567" s="9" t="str">
        <f t="shared" si="74"/>
        <v>N83766</v>
      </c>
      <c r="B1567" s="15" t="s">
        <v>3224</v>
      </c>
      <c r="C1567" s="15" t="s">
        <v>3225</v>
      </c>
      <c r="F1567" s="7" t="s">
        <v>15</v>
      </c>
      <c r="G1567" s="12" t="s">
        <v>5059</v>
      </c>
      <c r="H1567" s="12" t="str">
        <f>VLOOKUP($B1567,[1]Sheet1!$A:$G,5,0)</f>
        <v>rohit.jakhar@redingtongroup.com</v>
      </c>
      <c r="I1567" s="12" t="str">
        <f>VLOOKUP($B1567,[1]Sheet1!$A:$G,7,0)</f>
        <v>jitender.chopra@redingtongroup.com</v>
      </c>
      <c r="J1567" s="12" t="s">
        <v>82</v>
      </c>
      <c r="K1567" s="7"/>
      <c r="L1567" s="7"/>
      <c r="M1567" s="8"/>
      <c r="N1567" s="7" t="str">
        <f t="shared" si="72"/>
        <v>rohit.jakhar@redingtongroup.com; jitender.chopra@redingtongroup.com; nilesh.phirke@redingtongroup.com;christopher.joseph@redingtongroup.com</v>
      </c>
      <c r="O1567" s="7" t="str">
        <f t="shared" si="73"/>
        <v>N83766</v>
      </c>
      <c r="P1567" s="8" t="s">
        <v>5215</v>
      </c>
      <c r="Q1567" s="14">
        <f>VLOOKUP($B1567,[2]Sheet3!$G:$CZ,2,0)</f>
        <v>2400299985</v>
      </c>
      <c r="R1567" s="14">
        <f>VLOOKUP($B1567,[2]Sheet3!$G:$CZ,3,0)</f>
        <v>0</v>
      </c>
      <c r="S1567" s="14">
        <f>VLOOKUP($B1567,[2]Sheet3!$G:$CZ,4,0)</f>
        <v>0</v>
      </c>
      <c r="T1567" s="14">
        <f>VLOOKUP($B1567,[2]Sheet3!$G:$CZ,5,0)</f>
        <v>0</v>
      </c>
      <c r="U1567" s="14">
        <f>VLOOKUP($B1567,[2]Sheet3!$G:$CZ,6,0)</f>
        <v>0</v>
      </c>
      <c r="V1567" s="14">
        <f>VLOOKUP($B1567,[2]Sheet3!$G:$CZ,7,0)</f>
        <v>0</v>
      </c>
      <c r="W1567" s="14">
        <f>VLOOKUP($B1567,[2]Sheet3!$G:$CZ,8,0)</f>
        <v>0</v>
      </c>
      <c r="X1567" s="14">
        <f>VLOOKUP($B1567,[2]Sheet3!$G:$CZ,9,0)</f>
        <v>0</v>
      </c>
      <c r="Y1567" s="14">
        <f>VLOOKUP($B1567,[2]Sheet3!$G:$CZ,10,0)</f>
        <v>0</v>
      </c>
      <c r="Z1567" s="14">
        <f>VLOOKUP($B1567,[2]Sheet3!$G:$CZ,11,0)</f>
        <v>0</v>
      </c>
      <c r="AA1567" s="14">
        <f>VLOOKUP($B1567,[2]Sheet3!$G:$CZ,12,0)</f>
        <v>0</v>
      </c>
      <c r="AB1567" s="14">
        <f>VLOOKUP($B1567,[2]Sheet3!$G:$CZ,13,0)</f>
        <v>0</v>
      </c>
      <c r="AC1567" s="14">
        <f>VLOOKUP($B1567,[2]Sheet3!$G:$CZ,14,0)</f>
        <v>0</v>
      </c>
      <c r="AD1567" s="14">
        <f>VLOOKUP($B1567,[2]Sheet3!$G:$CZ,15,0)</f>
        <v>0</v>
      </c>
      <c r="AE1567" s="14">
        <f>VLOOKUP($B1567,[2]Sheet3!$G:$CZ,16,0)</f>
        <v>0</v>
      </c>
      <c r="AF1567" s="14">
        <f>VLOOKUP($B1567,[2]Sheet3!$G:$CZ,17,0)</f>
        <v>0</v>
      </c>
      <c r="AG1567" s="14">
        <f>VLOOKUP($B1567,[2]Sheet3!$G:$CZ,18,0)</f>
        <v>0</v>
      </c>
      <c r="AH1567" s="14">
        <f>VLOOKUP($B1567,[2]Sheet3!$G:$CZ,19,0)</f>
        <v>0</v>
      </c>
      <c r="AI1567" s="14">
        <f>VLOOKUP($B1567,[2]Sheet3!$G:$CZ,20,0)</f>
        <v>0</v>
      </c>
      <c r="AJ1567" s="14">
        <f>VLOOKUP($B1567,[2]Sheet3!$G:$CZ,21,0)</f>
        <v>0</v>
      </c>
      <c r="AK1567" s="14">
        <f>VLOOKUP($B1567,[2]Sheet3!$G:$CZ,22,0)</f>
        <v>0</v>
      </c>
      <c r="AL1567" s="14">
        <f>VLOOKUP($B1567,[2]Sheet3!$G:$CZ,23,0)</f>
        <v>0</v>
      </c>
      <c r="AM1567" s="14">
        <f>VLOOKUP($B1567,[2]Sheet3!$G:$CZ,24,0)</f>
        <v>0</v>
      </c>
      <c r="AN1567" s="14">
        <f>VLOOKUP($B1567,[2]Sheet3!$G:$CZ,25,0)</f>
        <v>0</v>
      </c>
      <c r="AO1567" s="14">
        <f>VLOOKUP($B1567,[2]Sheet3!$G:$CZ,26,0)</f>
        <v>0</v>
      </c>
      <c r="AP1567" s="14">
        <f>VLOOKUP($B1567,[2]Sheet3!$G:$CZ,27,0)</f>
        <v>0</v>
      </c>
      <c r="AQ1567" s="14">
        <f>VLOOKUP($B1567,[2]Sheet3!$G:$CZ,28,0)</f>
        <v>0</v>
      </c>
      <c r="AR1567" s="14">
        <f>VLOOKUP($B1567,[2]Sheet3!$G:$CZ,29,0)</f>
        <v>0</v>
      </c>
      <c r="AS1567" s="14">
        <f>VLOOKUP($B1567,[2]Sheet3!$G:$CZ,30,0)</f>
        <v>0</v>
      </c>
      <c r="AT1567" s="14">
        <f>VLOOKUP($B1567,[2]Sheet3!$G:$CZ,31,0)</f>
        <v>0</v>
      </c>
      <c r="AU1567" s="14">
        <f>VLOOKUP($B1567,[2]Sheet3!$G:$CZ,32,0)</f>
        <v>0</v>
      </c>
      <c r="AV1567" s="14">
        <f>VLOOKUP($B1567,[2]Sheet3!$G:$CZ,33,0)</f>
        <v>0</v>
      </c>
      <c r="AW1567" s="14">
        <f>VLOOKUP($B1567,[2]Sheet3!$G:$CZ,34,0)</f>
        <v>0</v>
      </c>
      <c r="AX1567" s="14">
        <f>VLOOKUP($B1567,[2]Sheet3!$G:$CZ,35,0)</f>
        <v>0</v>
      </c>
      <c r="AY1567" s="14">
        <f>VLOOKUP($B1567,[2]Sheet3!$G:$CZ,36,0)</f>
        <v>0</v>
      </c>
      <c r="AZ1567" s="14">
        <f>VLOOKUP($B1567,[2]Sheet3!$G:$CZ,37,0)</f>
        <v>0</v>
      </c>
      <c r="BA1567" s="14">
        <f>VLOOKUP($B1567,[2]Sheet3!$G:$CZ,38,0)</f>
        <v>0</v>
      </c>
      <c r="BB1567" s="14">
        <f>VLOOKUP($B1567,[2]Sheet3!$G:$CZ,39,0)</f>
        <v>0</v>
      </c>
      <c r="BC1567" s="14">
        <f>VLOOKUP($B1567,[2]Sheet3!$G:$CZ,40,0)</f>
        <v>0</v>
      </c>
      <c r="BD1567" s="14">
        <f>VLOOKUP($B1567,[2]Sheet3!$G:$CZ,41,0)</f>
        <v>0</v>
      </c>
      <c r="BE1567" s="14">
        <f>VLOOKUP($B1567,[2]Sheet3!$G:$CZ,42,0)</f>
        <v>0</v>
      </c>
      <c r="BF1567" s="14">
        <f>VLOOKUP($B1567,[2]Sheet3!$G:$CZ,43,0)</f>
        <v>0</v>
      </c>
      <c r="BG1567" s="14">
        <f>VLOOKUP($B1567,[2]Sheet3!$G:$CZ,44,0)</f>
        <v>0</v>
      </c>
      <c r="BH1567" s="14">
        <f>VLOOKUP($B1567,[2]Sheet3!$G:$CZ,45,0)</f>
        <v>0</v>
      </c>
      <c r="BI1567" s="14">
        <f>VLOOKUP($B1567,[2]Sheet3!$G:$CZ,46,0)</f>
        <v>0</v>
      </c>
      <c r="BJ1567" s="14">
        <f>VLOOKUP($B1567,[2]Sheet3!$G:$CZ,47,0)</f>
        <v>0</v>
      </c>
      <c r="BK1567" s="14">
        <f>VLOOKUP($B1567,[2]Sheet3!$G:$CZ,48,0)</f>
        <v>0</v>
      </c>
      <c r="BL1567" s="14">
        <f>VLOOKUP($B1567,[2]Sheet3!$G:$CZ,49,0)</f>
        <v>0</v>
      </c>
      <c r="BM1567" s="14">
        <f>VLOOKUP($B1567,[2]Sheet3!$G:$CZ,50,0)</f>
        <v>0</v>
      </c>
      <c r="BN1567" s="14">
        <f>VLOOKUP($B1567,[2]Sheet3!$G:$CZ,51,0)</f>
        <v>0</v>
      </c>
      <c r="BO1567" s="14">
        <f>VLOOKUP($B1567,[2]Sheet3!$G:$CZ,52,0)</f>
        <v>0</v>
      </c>
      <c r="BP1567" s="14">
        <f>VLOOKUP($B1567,[2]Sheet3!$G:$CZ,53,0)</f>
        <v>0</v>
      </c>
      <c r="BQ1567" s="14">
        <f>VLOOKUP($B1567,[2]Sheet3!$G:$CZ,54,0)</f>
        <v>0</v>
      </c>
      <c r="BR1567" s="14">
        <f>VLOOKUP($B1567,[2]Sheet3!$G:$CZ,55,0)</f>
        <v>0</v>
      </c>
      <c r="BS1567" s="14">
        <f>VLOOKUP($B1567,[2]Sheet3!$G:$CZ,56,0)</f>
        <v>0</v>
      </c>
      <c r="BT1567" s="14">
        <f>VLOOKUP($B1567,[2]Sheet3!$G:$CZ,57,0)</f>
        <v>0</v>
      </c>
      <c r="BU1567" s="14">
        <f>VLOOKUP($B1567,[2]Sheet3!$G:$CZ,58,0)</f>
        <v>0</v>
      </c>
      <c r="BV1567" s="14">
        <f>VLOOKUP($B1567,[2]Sheet3!$G:$CZ,59,0)</f>
        <v>0</v>
      </c>
      <c r="BW1567" s="14">
        <f>VLOOKUP($B1567,[2]Sheet3!$G:$CZ,60,0)</f>
        <v>0</v>
      </c>
      <c r="BX1567" s="14">
        <f>VLOOKUP($B1567,[2]Sheet3!$G:$CZ,61,0)</f>
        <v>0</v>
      </c>
      <c r="BY1567" s="14">
        <f>VLOOKUP($B1567,[2]Sheet3!$G:$CZ,62,0)</f>
        <v>0</v>
      </c>
      <c r="BZ1567" s="14">
        <f>VLOOKUP($B1567,[2]Sheet3!$G:$CZ,63,0)</f>
        <v>0</v>
      </c>
      <c r="CA1567" s="14">
        <f>VLOOKUP($B1567,[2]Sheet3!$G:$CZ,64,0)</f>
        <v>0</v>
      </c>
      <c r="CB1567" s="14">
        <f>VLOOKUP($B1567,[2]Sheet3!$G:$CZ,65,0)</f>
        <v>0</v>
      </c>
      <c r="CC1567" s="14">
        <f>VLOOKUP($B1567,[2]Sheet3!$G:$CZ,66,0)</f>
        <v>0</v>
      </c>
      <c r="CD1567" s="14">
        <f>VLOOKUP($B1567,[2]Sheet3!$G:$CZ,67,0)</f>
        <v>0</v>
      </c>
      <c r="CE1567" s="14">
        <f>VLOOKUP($B1567,[2]Sheet3!$G:$CZ,68,0)</f>
        <v>0</v>
      </c>
      <c r="CF1567" s="14">
        <f>VLOOKUP($B1567,[2]Sheet3!$G:$CZ,69,0)</f>
        <v>0</v>
      </c>
      <c r="CG1567" s="14">
        <f>VLOOKUP($B1567,[2]Sheet3!$G:$CZ,70,0)</f>
        <v>0</v>
      </c>
      <c r="CH1567" s="14">
        <f>VLOOKUP($B1567,[2]Sheet3!$G:$CZ,71,0)</f>
        <v>0</v>
      </c>
      <c r="CI1567" s="14">
        <f>VLOOKUP($B1567,[2]Sheet3!$G:$CZ,72,0)</f>
        <v>0</v>
      </c>
      <c r="CJ1567" s="14">
        <f>VLOOKUP($B1567,[2]Sheet3!$G:$CZ,73,0)</f>
        <v>0</v>
      </c>
      <c r="CK1567" s="14">
        <f>VLOOKUP($B1567,[2]Sheet3!$G:$CZ,74,0)</f>
        <v>0</v>
      </c>
      <c r="CL1567" s="14">
        <f>VLOOKUP($B1567,[2]Sheet3!$G:$CZ,75,0)</f>
        <v>0</v>
      </c>
      <c r="CM1567" s="14">
        <f>VLOOKUP($B1567,[2]Sheet3!$G:$CZ,76,0)</f>
        <v>0</v>
      </c>
      <c r="CN1567" s="14">
        <f>VLOOKUP($B1567,[2]Sheet3!$G:$CZ,77,0)</f>
        <v>0</v>
      </c>
      <c r="CO1567" s="14">
        <f>VLOOKUP($B1567,[2]Sheet3!$G:$CZ,78,0)</f>
        <v>0</v>
      </c>
      <c r="CP1567" s="14">
        <f>VLOOKUP($B1567,[2]Sheet3!$G:$CZ,79,0)</f>
        <v>0</v>
      </c>
      <c r="CQ1567" s="14">
        <f>VLOOKUP($B1567,[2]Sheet3!$G:$CZ,80,0)</f>
        <v>0</v>
      </c>
      <c r="CR1567" s="14">
        <f>VLOOKUP($B1567,[2]Sheet3!$G:$CZ,81,0)</f>
        <v>0</v>
      </c>
      <c r="CS1567" s="14">
        <f>VLOOKUP($B1567,[2]Sheet3!$G:$CZ,82,0)</f>
        <v>0</v>
      </c>
      <c r="CT1567" s="14">
        <f>VLOOKUP($B1567,[2]Sheet3!$G:$CZ,83,0)</f>
        <v>0</v>
      </c>
      <c r="CU1567" s="14">
        <f>VLOOKUP($B1567,[2]Sheet3!$G:$CZ,84,0)</f>
        <v>0</v>
      </c>
      <c r="CV1567" s="14">
        <f>VLOOKUP($B1567,[2]Sheet3!$G:$CZ,85,0)</f>
        <v>0</v>
      </c>
      <c r="CW1567" s="14">
        <f>VLOOKUP($B1567,[2]Sheet3!$G:$CZ,86,0)</f>
        <v>0</v>
      </c>
      <c r="CX1567" s="14">
        <f>VLOOKUP($B1567,[2]Sheet3!$G:$CZ,87,0)</f>
        <v>0</v>
      </c>
      <c r="CY1567" s="14">
        <f>VLOOKUP($B1567,[2]Sheet3!$G:$CZ,88,0)</f>
        <v>0</v>
      </c>
      <c r="CZ1567" s="14">
        <f>VLOOKUP($B1567,[2]Sheet3!$G:$CZ,89,0)</f>
        <v>0</v>
      </c>
      <c r="DA1567" s="14">
        <f>VLOOKUP($B1567,[2]Sheet3!$G:$CZ,90,0)</f>
        <v>0</v>
      </c>
      <c r="DB1567" s="14">
        <f>VLOOKUP($B1567,[2]Sheet3!$G:$CZ,91,0)</f>
        <v>0</v>
      </c>
      <c r="DC1567" s="14">
        <f>VLOOKUP($B1567,[2]Sheet3!$G:$CZ,92,0)</f>
        <v>0</v>
      </c>
      <c r="DD1567" s="14">
        <f>VLOOKUP($B1567,[2]Sheet3!$G:$CZ,93,0)</f>
        <v>0</v>
      </c>
      <c r="DE1567" s="14">
        <f>VLOOKUP($B1567,[2]Sheet3!$G:$CZ,94,0)</f>
        <v>0</v>
      </c>
      <c r="DF1567" s="14">
        <f>VLOOKUP($B1567,[2]Sheet3!$G:$CZ,95,0)</f>
        <v>0</v>
      </c>
      <c r="DG1567" s="14">
        <f>VLOOKUP($B1567,[2]Sheet3!$G:$CZ,96,0)</f>
        <v>0</v>
      </c>
      <c r="DH1567" s="14">
        <f>VLOOKUP($B1567,[2]Sheet3!$G:$CZ,97,0)</f>
        <v>0</v>
      </c>
      <c r="DI1567" s="14">
        <f>VLOOKUP($B1567,[2]Sheet3!$G:$CZ,98,0)</f>
        <v>0</v>
      </c>
    </row>
    <row r="1568" spans="1:113" x14ac:dyDescent="0.3">
      <c r="A1568" s="9" t="str">
        <f t="shared" si="74"/>
        <v>N73220</v>
      </c>
      <c r="B1568" s="15" t="s">
        <v>3226</v>
      </c>
      <c r="C1568" s="15" t="s">
        <v>3227</v>
      </c>
      <c r="F1568" s="7" t="s">
        <v>15</v>
      </c>
      <c r="G1568" s="12" t="s">
        <v>5060</v>
      </c>
      <c r="H1568" s="12" t="str">
        <f>VLOOKUP($B1568,[1]Sheet1!$A:$G,5,0)</f>
        <v>ajay.sharma@redingtongroup.com</v>
      </c>
      <c r="I1568" s="12" t="str">
        <f>VLOOKUP($B1568,[1]Sheet1!$A:$G,7,0)</f>
        <v>sidharth.eknath@redingtongroup.com</v>
      </c>
      <c r="J1568" s="12" t="s">
        <v>82</v>
      </c>
      <c r="K1568" s="7"/>
      <c r="L1568" s="7"/>
      <c r="M1568" s="8"/>
      <c r="N1568" s="7" t="str">
        <f t="shared" si="72"/>
        <v>ajay.sharma@redingtongroup.com; sidharth.eknath@redingtongroup.com; nilesh.phirke@redingtongroup.com;christopher.joseph@redingtongroup.com</v>
      </c>
      <c r="O1568" s="7" t="str">
        <f t="shared" si="73"/>
        <v>N73220</v>
      </c>
      <c r="P1568" s="8" t="s">
        <v>5215</v>
      </c>
      <c r="Q1568" s="14">
        <f>VLOOKUP($B1568,[2]Sheet3!$G:$CZ,2,0)</f>
        <v>2400305700</v>
      </c>
      <c r="R1568" s="14">
        <f>VLOOKUP($B1568,[2]Sheet3!$G:$CZ,3,0)</f>
        <v>0</v>
      </c>
      <c r="S1568" s="14">
        <f>VLOOKUP($B1568,[2]Sheet3!$G:$CZ,4,0)</f>
        <v>0</v>
      </c>
      <c r="T1568" s="14">
        <f>VLOOKUP($B1568,[2]Sheet3!$G:$CZ,5,0)</f>
        <v>0</v>
      </c>
      <c r="U1568" s="14">
        <f>VLOOKUP($B1568,[2]Sheet3!$G:$CZ,6,0)</f>
        <v>0</v>
      </c>
      <c r="V1568" s="14">
        <f>VLOOKUP($B1568,[2]Sheet3!$G:$CZ,7,0)</f>
        <v>0</v>
      </c>
      <c r="W1568" s="14">
        <f>VLOOKUP($B1568,[2]Sheet3!$G:$CZ,8,0)</f>
        <v>0</v>
      </c>
      <c r="X1568" s="14">
        <f>VLOOKUP($B1568,[2]Sheet3!$G:$CZ,9,0)</f>
        <v>0</v>
      </c>
      <c r="Y1568" s="14">
        <f>VLOOKUP($B1568,[2]Sheet3!$G:$CZ,10,0)</f>
        <v>0</v>
      </c>
      <c r="Z1568" s="14">
        <f>VLOOKUP($B1568,[2]Sheet3!$G:$CZ,11,0)</f>
        <v>0</v>
      </c>
      <c r="AA1568" s="14">
        <f>VLOOKUP($B1568,[2]Sheet3!$G:$CZ,12,0)</f>
        <v>0</v>
      </c>
      <c r="AB1568" s="14">
        <f>VLOOKUP($B1568,[2]Sheet3!$G:$CZ,13,0)</f>
        <v>0</v>
      </c>
      <c r="AC1568" s="14">
        <f>VLOOKUP($B1568,[2]Sheet3!$G:$CZ,14,0)</f>
        <v>0</v>
      </c>
      <c r="AD1568" s="14">
        <f>VLOOKUP($B1568,[2]Sheet3!$G:$CZ,15,0)</f>
        <v>0</v>
      </c>
      <c r="AE1568" s="14">
        <f>VLOOKUP($B1568,[2]Sheet3!$G:$CZ,16,0)</f>
        <v>0</v>
      </c>
      <c r="AF1568" s="14">
        <f>VLOOKUP($B1568,[2]Sheet3!$G:$CZ,17,0)</f>
        <v>0</v>
      </c>
      <c r="AG1568" s="14">
        <f>VLOOKUP($B1568,[2]Sheet3!$G:$CZ,18,0)</f>
        <v>0</v>
      </c>
      <c r="AH1568" s="14">
        <f>VLOOKUP($B1568,[2]Sheet3!$G:$CZ,19,0)</f>
        <v>0</v>
      </c>
      <c r="AI1568" s="14">
        <f>VLOOKUP($B1568,[2]Sheet3!$G:$CZ,20,0)</f>
        <v>0</v>
      </c>
      <c r="AJ1568" s="14">
        <f>VLOOKUP($B1568,[2]Sheet3!$G:$CZ,21,0)</f>
        <v>0</v>
      </c>
      <c r="AK1568" s="14">
        <f>VLOOKUP($B1568,[2]Sheet3!$G:$CZ,22,0)</f>
        <v>0</v>
      </c>
      <c r="AL1568" s="14">
        <f>VLOOKUP($B1568,[2]Sheet3!$G:$CZ,23,0)</f>
        <v>0</v>
      </c>
      <c r="AM1568" s="14">
        <f>VLOOKUP($B1568,[2]Sheet3!$G:$CZ,24,0)</f>
        <v>0</v>
      </c>
      <c r="AN1568" s="14">
        <f>VLOOKUP($B1568,[2]Sheet3!$G:$CZ,25,0)</f>
        <v>0</v>
      </c>
      <c r="AO1568" s="14">
        <f>VLOOKUP($B1568,[2]Sheet3!$G:$CZ,26,0)</f>
        <v>0</v>
      </c>
      <c r="AP1568" s="14">
        <f>VLOOKUP($B1568,[2]Sheet3!$G:$CZ,27,0)</f>
        <v>0</v>
      </c>
      <c r="AQ1568" s="14">
        <f>VLOOKUP($B1568,[2]Sheet3!$G:$CZ,28,0)</f>
        <v>0</v>
      </c>
      <c r="AR1568" s="14">
        <f>VLOOKUP($B1568,[2]Sheet3!$G:$CZ,29,0)</f>
        <v>0</v>
      </c>
      <c r="AS1568" s="14">
        <f>VLOOKUP($B1568,[2]Sheet3!$G:$CZ,30,0)</f>
        <v>0</v>
      </c>
      <c r="AT1568" s="14">
        <f>VLOOKUP($B1568,[2]Sheet3!$G:$CZ,31,0)</f>
        <v>0</v>
      </c>
      <c r="AU1568" s="14">
        <f>VLOOKUP($B1568,[2]Sheet3!$G:$CZ,32,0)</f>
        <v>0</v>
      </c>
      <c r="AV1568" s="14">
        <f>VLOOKUP($B1568,[2]Sheet3!$G:$CZ,33,0)</f>
        <v>0</v>
      </c>
      <c r="AW1568" s="14">
        <f>VLOOKUP($B1568,[2]Sheet3!$G:$CZ,34,0)</f>
        <v>0</v>
      </c>
      <c r="AX1568" s="14">
        <f>VLOOKUP($B1568,[2]Sheet3!$G:$CZ,35,0)</f>
        <v>0</v>
      </c>
      <c r="AY1568" s="14">
        <f>VLOOKUP($B1568,[2]Sheet3!$G:$CZ,36,0)</f>
        <v>0</v>
      </c>
      <c r="AZ1568" s="14">
        <f>VLOOKUP($B1568,[2]Sheet3!$G:$CZ,37,0)</f>
        <v>0</v>
      </c>
      <c r="BA1568" s="14">
        <f>VLOOKUP($B1568,[2]Sheet3!$G:$CZ,38,0)</f>
        <v>0</v>
      </c>
      <c r="BB1568" s="14">
        <f>VLOOKUP($B1568,[2]Sheet3!$G:$CZ,39,0)</f>
        <v>0</v>
      </c>
      <c r="BC1568" s="14">
        <f>VLOOKUP($B1568,[2]Sheet3!$G:$CZ,40,0)</f>
        <v>0</v>
      </c>
      <c r="BD1568" s="14">
        <f>VLOOKUP($B1568,[2]Sheet3!$G:$CZ,41,0)</f>
        <v>0</v>
      </c>
      <c r="BE1568" s="14">
        <f>VLOOKUP($B1568,[2]Sheet3!$G:$CZ,42,0)</f>
        <v>0</v>
      </c>
      <c r="BF1568" s="14">
        <f>VLOOKUP($B1568,[2]Sheet3!$G:$CZ,43,0)</f>
        <v>0</v>
      </c>
      <c r="BG1568" s="14">
        <f>VLOOKUP($B1568,[2]Sheet3!$G:$CZ,44,0)</f>
        <v>0</v>
      </c>
      <c r="BH1568" s="14">
        <f>VLOOKUP($B1568,[2]Sheet3!$G:$CZ,45,0)</f>
        <v>0</v>
      </c>
      <c r="BI1568" s="14">
        <f>VLOOKUP($B1568,[2]Sheet3!$G:$CZ,46,0)</f>
        <v>0</v>
      </c>
      <c r="BJ1568" s="14">
        <f>VLOOKUP($B1568,[2]Sheet3!$G:$CZ,47,0)</f>
        <v>0</v>
      </c>
      <c r="BK1568" s="14">
        <f>VLOOKUP($B1568,[2]Sheet3!$G:$CZ,48,0)</f>
        <v>0</v>
      </c>
      <c r="BL1568" s="14">
        <f>VLOOKUP($B1568,[2]Sheet3!$G:$CZ,49,0)</f>
        <v>0</v>
      </c>
      <c r="BM1568" s="14">
        <f>VLOOKUP($B1568,[2]Sheet3!$G:$CZ,50,0)</f>
        <v>0</v>
      </c>
      <c r="BN1568" s="14">
        <f>VLOOKUP($B1568,[2]Sheet3!$G:$CZ,51,0)</f>
        <v>0</v>
      </c>
      <c r="BO1568" s="14">
        <f>VLOOKUP($B1568,[2]Sheet3!$G:$CZ,52,0)</f>
        <v>0</v>
      </c>
      <c r="BP1568" s="14">
        <f>VLOOKUP($B1568,[2]Sheet3!$G:$CZ,53,0)</f>
        <v>0</v>
      </c>
      <c r="BQ1568" s="14">
        <f>VLOOKUP($B1568,[2]Sheet3!$G:$CZ,54,0)</f>
        <v>0</v>
      </c>
      <c r="BR1568" s="14">
        <f>VLOOKUP($B1568,[2]Sheet3!$G:$CZ,55,0)</f>
        <v>0</v>
      </c>
      <c r="BS1568" s="14">
        <f>VLOOKUP($B1568,[2]Sheet3!$G:$CZ,56,0)</f>
        <v>0</v>
      </c>
      <c r="BT1568" s="14">
        <f>VLOOKUP($B1568,[2]Sheet3!$G:$CZ,57,0)</f>
        <v>0</v>
      </c>
      <c r="BU1568" s="14">
        <f>VLOOKUP($B1568,[2]Sheet3!$G:$CZ,58,0)</f>
        <v>0</v>
      </c>
      <c r="BV1568" s="14">
        <f>VLOOKUP($B1568,[2]Sheet3!$G:$CZ,59,0)</f>
        <v>0</v>
      </c>
      <c r="BW1568" s="14">
        <f>VLOOKUP($B1568,[2]Sheet3!$G:$CZ,60,0)</f>
        <v>0</v>
      </c>
      <c r="BX1568" s="14">
        <f>VLOOKUP($B1568,[2]Sheet3!$G:$CZ,61,0)</f>
        <v>0</v>
      </c>
      <c r="BY1568" s="14">
        <f>VLOOKUP($B1568,[2]Sheet3!$G:$CZ,62,0)</f>
        <v>0</v>
      </c>
      <c r="BZ1568" s="14">
        <f>VLOOKUP($B1568,[2]Sheet3!$G:$CZ,63,0)</f>
        <v>0</v>
      </c>
      <c r="CA1568" s="14">
        <f>VLOOKUP($B1568,[2]Sheet3!$G:$CZ,64,0)</f>
        <v>0</v>
      </c>
      <c r="CB1568" s="14">
        <f>VLOOKUP($B1568,[2]Sheet3!$G:$CZ,65,0)</f>
        <v>0</v>
      </c>
      <c r="CC1568" s="14">
        <f>VLOOKUP($B1568,[2]Sheet3!$G:$CZ,66,0)</f>
        <v>0</v>
      </c>
      <c r="CD1568" s="14">
        <f>VLOOKUP($B1568,[2]Sheet3!$G:$CZ,67,0)</f>
        <v>0</v>
      </c>
      <c r="CE1568" s="14">
        <f>VLOOKUP($B1568,[2]Sheet3!$G:$CZ,68,0)</f>
        <v>0</v>
      </c>
      <c r="CF1568" s="14">
        <f>VLOOKUP($B1568,[2]Sheet3!$G:$CZ,69,0)</f>
        <v>0</v>
      </c>
      <c r="CG1568" s="14">
        <f>VLOOKUP($B1568,[2]Sheet3!$G:$CZ,70,0)</f>
        <v>0</v>
      </c>
      <c r="CH1568" s="14">
        <f>VLOOKUP($B1568,[2]Sheet3!$G:$CZ,71,0)</f>
        <v>0</v>
      </c>
      <c r="CI1568" s="14">
        <f>VLOOKUP($B1568,[2]Sheet3!$G:$CZ,72,0)</f>
        <v>0</v>
      </c>
      <c r="CJ1568" s="14">
        <f>VLOOKUP($B1568,[2]Sheet3!$G:$CZ,73,0)</f>
        <v>0</v>
      </c>
      <c r="CK1568" s="14">
        <f>VLOOKUP($B1568,[2]Sheet3!$G:$CZ,74,0)</f>
        <v>0</v>
      </c>
      <c r="CL1568" s="14">
        <f>VLOOKUP($B1568,[2]Sheet3!$G:$CZ,75,0)</f>
        <v>0</v>
      </c>
      <c r="CM1568" s="14">
        <f>VLOOKUP($B1568,[2]Sheet3!$G:$CZ,76,0)</f>
        <v>0</v>
      </c>
      <c r="CN1568" s="14">
        <f>VLOOKUP($B1568,[2]Sheet3!$G:$CZ,77,0)</f>
        <v>0</v>
      </c>
      <c r="CO1568" s="14">
        <f>VLOOKUP($B1568,[2]Sheet3!$G:$CZ,78,0)</f>
        <v>0</v>
      </c>
      <c r="CP1568" s="14">
        <f>VLOOKUP($B1568,[2]Sheet3!$G:$CZ,79,0)</f>
        <v>0</v>
      </c>
      <c r="CQ1568" s="14">
        <f>VLOOKUP($B1568,[2]Sheet3!$G:$CZ,80,0)</f>
        <v>0</v>
      </c>
      <c r="CR1568" s="14">
        <f>VLOOKUP($B1568,[2]Sheet3!$G:$CZ,81,0)</f>
        <v>0</v>
      </c>
      <c r="CS1568" s="14">
        <f>VLOOKUP($B1568,[2]Sheet3!$G:$CZ,82,0)</f>
        <v>0</v>
      </c>
      <c r="CT1568" s="14">
        <f>VLOOKUP($B1568,[2]Sheet3!$G:$CZ,83,0)</f>
        <v>0</v>
      </c>
      <c r="CU1568" s="14">
        <f>VLOOKUP($B1568,[2]Sheet3!$G:$CZ,84,0)</f>
        <v>0</v>
      </c>
      <c r="CV1568" s="14">
        <f>VLOOKUP($B1568,[2]Sheet3!$G:$CZ,85,0)</f>
        <v>0</v>
      </c>
      <c r="CW1568" s="14">
        <f>VLOOKUP($B1568,[2]Sheet3!$G:$CZ,86,0)</f>
        <v>0</v>
      </c>
      <c r="CX1568" s="14">
        <f>VLOOKUP($B1568,[2]Sheet3!$G:$CZ,87,0)</f>
        <v>0</v>
      </c>
      <c r="CY1568" s="14">
        <f>VLOOKUP($B1568,[2]Sheet3!$G:$CZ,88,0)</f>
        <v>0</v>
      </c>
      <c r="CZ1568" s="14">
        <f>VLOOKUP($B1568,[2]Sheet3!$G:$CZ,89,0)</f>
        <v>0</v>
      </c>
      <c r="DA1568" s="14">
        <f>VLOOKUP($B1568,[2]Sheet3!$G:$CZ,90,0)</f>
        <v>0</v>
      </c>
      <c r="DB1568" s="14">
        <f>VLOOKUP($B1568,[2]Sheet3!$G:$CZ,91,0)</f>
        <v>0</v>
      </c>
      <c r="DC1568" s="14">
        <f>VLOOKUP($B1568,[2]Sheet3!$G:$CZ,92,0)</f>
        <v>0</v>
      </c>
      <c r="DD1568" s="14">
        <f>VLOOKUP($B1568,[2]Sheet3!$G:$CZ,93,0)</f>
        <v>0</v>
      </c>
      <c r="DE1568" s="14">
        <f>VLOOKUP($B1568,[2]Sheet3!$G:$CZ,94,0)</f>
        <v>0</v>
      </c>
      <c r="DF1568" s="14">
        <f>VLOOKUP($B1568,[2]Sheet3!$G:$CZ,95,0)</f>
        <v>0</v>
      </c>
      <c r="DG1568" s="14">
        <f>VLOOKUP($B1568,[2]Sheet3!$G:$CZ,96,0)</f>
        <v>0</v>
      </c>
      <c r="DH1568" s="14">
        <f>VLOOKUP($B1568,[2]Sheet3!$G:$CZ,97,0)</f>
        <v>0</v>
      </c>
      <c r="DI1568" s="14">
        <f>VLOOKUP($B1568,[2]Sheet3!$G:$CZ,98,0)</f>
        <v>0</v>
      </c>
    </row>
    <row r="1569" spans="1:113" x14ac:dyDescent="0.3">
      <c r="A1569" s="9" t="str">
        <f t="shared" si="74"/>
        <v>N14672</v>
      </c>
      <c r="B1569" s="15" t="s">
        <v>3228</v>
      </c>
      <c r="C1569" s="15" t="s">
        <v>3229</v>
      </c>
      <c r="F1569" s="7" t="s">
        <v>15</v>
      </c>
      <c r="G1569" s="12" t="s">
        <v>5061</v>
      </c>
      <c r="H1569" s="12" t="str">
        <f>VLOOKUP($B1569,[1]Sheet1!$A:$G,5,0)</f>
        <v>shashi.singh@redingtongroup.com</v>
      </c>
      <c r="I1569" s="12" t="str">
        <f>VLOOKUP($B1569,[1]Sheet1!$A:$G,7,0)</f>
        <v>sidharth.eknath@redingtongroup.com</v>
      </c>
      <c r="J1569" s="12" t="s">
        <v>82</v>
      </c>
      <c r="K1569" s="7"/>
      <c r="L1569" s="7"/>
      <c r="M1569" s="8"/>
      <c r="N1569" s="7" t="str">
        <f t="shared" si="72"/>
        <v>shashi.singh@redingtongroup.com; sidharth.eknath@redingtongroup.com; nilesh.phirke@redingtongroup.com;christopher.joseph@redingtongroup.com</v>
      </c>
      <c r="O1569" s="7" t="str">
        <f t="shared" si="73"/>
        <v>N14672</v>
      </c>
      <c r="P1569" s="8" t="s">
        <v>5215</v>
      </c>
      <c r="Q1569" s="14">
        <f>VLOOKUP($B1569,[2]Sheet3!$G:$CZ,2,0)</f>
        <v>2400302734</v>
      </c>
      <c r="R1569" s="14">
        <f>VLOOKUP($B1569,[2]Sheet3!$G:$CZ,3,0)</f>
        <v>0</v>
      </c>
      <c r="S1569" s="14">
        <f>VLOOKUP($B1569,[2]Sheet3!$G:$CZ,4,0)</f>
        <v>0</v>
      </c>
      <c r="T1569" s="14">
        <f>VLOOKUP($B1569,[2]Sheet3!$G:$CZ,5,0)</f>
        <v>0</v>
      </c>
      <c r="U1569" s="14">
        <f>VLOOKUP($B1569,[2]Sheet3!$G:$CZ,6,0)</f>
        <v>0</v>
      </c>
      <c r="V1569" s="14">
        <f>VLOOKUP($B1569,[2]Sheet3!$G:$CZ,7,0)</f>
        <v>0</v>
      </c>
      <c r="W1569" s="14">
        <f>VLOOKUP($B1569,[2]Sheet3!$G:$CZ,8,0)</f>
        <v>0</v>
      </c>
      <c r="X1569" s="14">
        <f>VLOOKUP($B1569,[2]Sheet3!$G:$CZ,9,0)</f>
        <v>0</v>
      </c>
      <c r="Y1569" s="14">
        <f>VLOOKUP($B1569,[2]Sheet3!$G:$CZ,10,0)</f>
        <v>0</v>
      </c>
      <c r="Z1569" s="14">
        <f>VLOOKUP($B1569,[2]Sheet3!$G:$CZ,11,0)</f>
        <v>0</v>
      </c>
      <c r="AA1569" s="14">
        <f>VLOOKUP($B1569,[2]Sheet3!$G:$CZ,12,0)</f>
        <v>0</v>
      </c>
      <c r="AB1569" s="14">
        <f>VLOOKUP($B1569,[2]Sheet3!$G:$CZ,13,0)</f>
        <v>0</v>
      </c>
      <c r="AC1569" s="14">
        <f>VLOOKUP($B1569,[2]Sheet3!$G:$CZ,14,0)</f>
        <v>0</v>
      </c>
      <c r="AD1569" s="14">
        <f>VLOOKUP($B1569,[2]Sheet3!$G:$CZ,15,0)</f>
        <v>0</v>
      </c>
      <c r="AE1569" s="14">
        <f>VLOOKUP($B1569,[2]Sheet3!$G:$CZ,16,0)</f>
        <v>0</v>
      </c>
      <c r="AF1569" s="14">
        <f>VLOOKUP($B1569,[2]Sheet3!$G:$CZ,17,0)</f>
        <v>0</v>
      </c>
      <c r="AG1569" s="14">
        <f>VLOOKUP($B1569,[2]Sheet3!$G:$CZ,18,0)</f>
        <v>0</v>
      </c>
      <c r="AH1569" s="14">
        <f>VLOOKUP($B1569,[2]Sheet3!$G:$CZ,19,0)</f>
        <v>0</v>
      </c>
      <c r="AI1569" s="14">
        <f>VLOOKUP($B1569,[2]Sheet3!$G:$CZ,20,0)</f>
        <v>0</v>
      </c>
      <c r="AJ1569" s="14">
        <f>VLOOKUP($B1569,[2]Sheet3!$G:$CZ,21,0)</f>
        <v>0</v>
      </c>
      <c r="AK1569" s="14">
        <f>VLOOKUP($B1569,[2]Sheet3!$G:$CZ,22,0)</f>
        <v>0</v>
      </c>
      <c r="AL1569" s="14">
        <f>VLOOKUP($B1569,[2]Sheet3!$G:$CZ,23,0)</f>
        <v>0</v>
      </c>
      <c r="AM1569" s="14">
        <f>VLOOKUP($B1569,[2]Sheet3!$G:$CZ,24,0)</f>
        <v>0</v>
      </c>
      <c r="AN1569" s="14">
        <f>VLOOKUP($B1569,[2]Sheet3!$G:$CZ,25,0)</f>
        <v>0</v>
      </c>
      <c r="AO1569" s="14">
        <f>VLOOKUP($B1569,[2]Sheet3!$G:$CZ,26,0)</f>
        <v>0</v>
      </c>
      <c r="AP1569" s="14">
        <f>VLOOKUP($B1569,[2]Sheet3!$G:$CZ,27,0)</f>
        <v>0</v>
      </c>
      <c r="AQ1569" s="14">
        <f>VLOOKUP($B1569,[2]Sheet3!$G:$CZ,28,0)</f>
        <v>0</v>
      </c>
      <c r="AR1569" s="14">
        <f>VLOOKUP($B1569,[2]Sheet3!$G:$CZ,29,0)</f>
        <v>0</v>
      </c>
      <c r="AS1569" s="14">
        <f>VLOOKUP($B1569,[2]Sheet3!$G:$CZ,30,0)</f>
        <v>0</v>
      </c>
      <c r="AT1569" s="14">
        <f>VLOOKUP($B1569,[2]Sheet3!$G:$CZ,31,0)</f>
        <v>0</v>
      </c>
      <c r="AU1569" s="14">
        <f>VLOOKUP($B1569,[2]Sheet3!$G:$CZ,32,0)</f>
        <v>0</v>
      </c>
      <c r="AV1569" s="14">
        <f>VLOOKUP($B1569,[2]Sheet3!$G:$CZ,33,0)</f>
        <v>0</v>
      </c>
      <c r="AW1569" s="14">
        <f>VLOOKUP($B1569,[2]Sheet3!$G:$CZ,34,0)</f>
        <v>0</v>
      </c>
      <c r="AX1569" s="14">
        <f>VLOOKUP($B1569,[2]Sheet3!$G:$CZ,35,0)</f>
        <v>0</v>
      </c>
      <c r="AY1569" s="14">
        <f>VLOOKUP($B1569,[2]Sheet3!$G:$CZ,36,0)</f>
        <v>0</v>
      </c>
      <c r="AZ1569" s="14">
        <f>VLOOKUP($B1569,[2]Sheet3!$G:$CZ,37,0)</f>
        <v>0</v>
      </c>
      <c r="BA1569" s="14">
        <f>VLOOKUP($B1569,[2]Sheet3!$G:$CZ,38,0)</f>
        <v>0</v>
      </c>
      <c r="BB1569" s="14">
        <f>VLOOKUP($B1569,[2]Sheet3!$G:$CZ,39,0)</f>
        <v>0</v>
      </c>
      <c r="BC1569" s="14">
        <f>VLOOKUP($B1569,[2]Sheet3!$G:$CZ,40,0)</f>
        <v>0</v>
      </c>
      <c r="BD1569" s="14">
        <f>VLOOKUP($B1569,[2]Sheet3!$G:$CZ,41,0)</f>
        <v>0</v>
      </c>
      <c r="BE1569" s="14">
        <f>VLOOKUP($B1569,[2]Sheet3!$G:$CZ,42,0)</f>
        <v>0</v>
      </c>
      <c r="BF1569" s="14">
        <f>VLOOKUP($B1569,[2]Sheet3!$G:$CZ,43,0)</f>
        <v>0</v>
      </c>
      <c r="BG1569" s="14">
        <f>VLOOKUP($B1569,[2]Sheet3!$G:$CZ,44,0)</f>
        <v>0</v>
      </c>
      <c r="BH1569" s="14">
        <f>VLOOKUP($B1569,[2]Sheet3!$G:$CZ,45,0)</f>
        <v>0</v>
      </c>
      <c r="BI1569" s="14">
        <f>VLOOKUP($B1569,[2]Sheet3!$G:$CZ,46,0)</f>
        <v>0</v>
      </c>
      <c r="BJ1569" s="14">
        <f>VLOOKUP($B1569,[2]Sheet3!$G:$CZ,47,0)</f>
        <v>0</v>
      </c>
      <c r="BK1569" s="14">
        <f>VLOOKUP($B1569,[2]Sheet3!$G:$CZ,48,0)</f>
        <v>0</v>
      </c>
      <c r="BL1569" s="14">
        <f>VLOOKUP($B1569,[2]Sheet3!$G:$CZ,49,0)</f>
        <v>0</v>
      </c>
      <c r="BM1569" s="14">
        <f>VLOOKUP($B1569,[2]Sheet3!$G:$CZ,50,0)</f>
        <v>0</v>
      </c>
      <c r="BN1569" s="14">
        <f>VLOOKUP($B1569,[2]Sheet3!$G:$CZ,51,0)</f>
        <v>0</v>
      </c>
      <c r="BO1569" s="14">
        <f>VLOOKUP($B1569,[2]Sheet3!$G:$CZ,52,0)</f>
        <v>0</v>
      </c>
      <c r="BP1569" s="14">
        <f>VLOOKUP($B1569,[2]Sheet3!$G:$CZ,53,0)</f>
        <v>0</v>
      </c>
      <c r="BQ1569" s="14">
        <f>VLOOKUP($B1569,[2]Sheet3!$G:$CZ,54,0)</f>
        <v>0</v>
      </c>
      <c r="BR1569" s="14">
        <f>VLOOKUP($B1569,[2]Sheet3!$G:$CZ,55,0)</f>
        <v>0</v>
      </c>
      <c r="BS1569" s="14">
        <f>VLOOKUP($B1569,[2]Sheet3!$G:$CZ,56,0)</f>
        <v>0</v>
      </c>
      <c r="BT1569" s="14">
        <f>VLOOKUP($B1569,[2]Sheet3!$G:$CZ,57,0)</f>
        <v>0</v>
      </c>
      <c r="BU1569" s="14">
        <f>VLOOKUP($B1569,[2]Sheet3!$G:$CZ,58,0)</f>
        <v>0</v>
      </c>
      <c r="BV1569" s="14">
        <f>VLOOKUP($B1569,[2]Sheet3!$G:$CZ,59,0)</f>
        <v>0</v>
      </c>
      <c r="BW1569" s="14">
        <f>VLOOKUP($B1569,[2]Sheet3!$G:$CZ,60,0)</f>
        <v>0</v>
      </c>
      <c r="BX1569" s="14">
        <f>VLOOKUP($B1569,[2]Sheet3!$G:$CZ,61,0)</f>
        <v>0</v>
      </c>
      <c r="BY1569" s="14">
        <f>VLOOKUP($B1569,[2]Sheet3!$G:$CZ,62,0)</f>
        <v>0</v>
      </c>
      <c r="BZ1569" s="14">
        <f>VLOOKUP($B1569,[2]Sheet3!$G:$CZ,63,0)</f>
        <v>0</v>
      </c>
      <c r="CA1569" s="14">
        <f>VLOOKUP($B1569,[2]Sheet3!$G:$CZ,64,0)</f>
        <v>0</v>
      </c>
      <c r="CB1569" s="14">
        <f>VLOOKUP($B1569,[2]Sheet3!$G:$CZ,65,0)</f>
        <v>0</v>
      </c>
      <c r="CC1569" s="14">
        <f>VLOOKUP($B1569,[2]Sheet3!$G:$CZ,66,0)</f>
        <v>0</v>
      </c>
      <c r="CD1569" s="14">
        <f>VLOOKUP($B1569,[2]Sheet3!$G:$CZ,67,0)</f>
        <v>0</v>
      </c>
      <c r="CE1569" s="14">
        <f>VLOOKUP($B1569,[2]Sheet3!$G:$CZ,68,0)</f>
        <v>0</v>
      </c>
      <c r="CF1569" s="14">
        <f>VLOOKUP($B1569,[2]Sheet3!$G:$CZ,69,0)</f>
        <v>0</v>
      </c>
      <c r="CG1569" s="14">
        <f>VLOOKUP($B1569,[2]Sheet3!$G:$CZ,70,0)</f>
        <v>0</v>
      </c>
      <c r="CH1569" s="14">
        <f>VLOOKUP($B1569,[2]Sheet3!$G:$CZ,71,0)</f>
        <v>0</v>
      </c>
      <c r="CI1569" s="14">
        <f>VLOOKUP($B1569,[2]Sheet3!$G:$CZ,72,0)</f>
        <v>0</v>
      </c>
      <c r="CJ1569" s="14">
        <f>VLOOKUP($B1569,[2]Sheet3!$G:$CZ,73,0)</f>
        <v>0</v>
      </c>
      <c r="CK1569" s="14">
        <f>VLOOKUP($B1569,[2]Sheet3!$G:$CZ,74,0)</f>
        <v>0</v>
      </c>
      <c r="CL1569" s="14">
        <f>VLOOKUP($B1569,[2]Sheet3!$G:$CZ,75,0)</f>
        <v>0</v>
      </c>
      <c r="CM1569" s="14">
        <f>VLOOKUP($B1569,[2]Sheet3!$G:$CZ,76,0)</f>
        <v>0</v>
      </c>
      <c r="CN1569" s="14">
        <f>VLOOKUP($B1569,[2]Sheet3!$G:$CZ,77,0)</f>
        <v>0</v>
      </c>
      <c r="CO1569" s="14">
        <f>VLOOKUP($B1569,[2]Sheet3!$G:$CZ,78,0)</f>
        <v>0</v>
      </c>
      <c r="CP1569" s="14">
        <f>VLOOKUP($B1569,[2]Sheet3!$G:$CZ,79,0)</f>
        <v>0</v>
      </c>
      <c r="CQ1569" s="14">
        <f>VLOOKUP($B1569,[2]Sheet3!$G:$CZ,80,0)</f>
        <v>0</v>
      </c>
      <c r="CR1569" s="14">
        <f>VLOOKUP($B1569,[2]Sheet3!$G:$CZ,81,0)</f>
        <v>0</v>
      </c>
      <c r="CS1569" s="14">
        <f>VLOOKUP($B1569,[2]Sheet3!$G:$CZ,82,0)</f>
        <v>0</v>
      </c>
      <c r="CT1569" s="14">
        <f>VLOOKUP($B1569,[2]Sheet3!$G:$CZ,83,0)</f>
        <v>0</v>
      </c>
      <c r="CU1569" s="14">
        <f>VLOOKUP($B1569,[2]Sheet3!$G:$CZ,84,0)</f>
        <v>0</v>
      </c>
      <c r="CV1569" s="14">
        <f>VLOOKUP($B1569,[2]Sheet3!$G:$CZ,85,0)</f>
        <v>0</v>
      </c>
      <c r="CW1569" s="14">
        <f>VLOOKUP($B1569,[2]Sheet3!$G:$CZ,86,0)</f>
        <v>0</v>
      </c>
      <c r="CX1569" s="14">
        <f>VLOOKUP($B1569,[2]Sheet3!$G:$CZ,87,0)</f>
        <v>0</v>
      </c>
      <c r="CY1569" s="14">
        <f>VLOOKUP($B1569,[2]Sheet3!$G:$CZ,88,0)</f>
        <v>0</v>
      </c>
      <c r="CZ1569" s="14">
        <f>VLOOKUP($B1569,[2]Sheet3!$G:$CZ,89,0)</f>
        <v>0</v>
      </c>
      <c r="DA1569" s="14">
        <f>VLOOKUP($B1569,[2]Sheet3!$G:$CZ,90,0)</f>
        <v>0</v>
      </c>
      <c r="DB1569" s="14">
        <f>VLOOKUP($B1569,[2]Sheet3!$G:$CZ,91,0)</f>
        <v>0</v>
      </c>
      <c r="DC1569" s="14">
        <f>VLOOKUP($B1569,[2]Sheet3!$G:$CZ,92,0)</f>
        <v>0</v>
      </c>
      <c r="DD1569" s="14">
        <f>VLOOKUP($B1569,[2]Sheet3!$G:$CZ,93,0)</f>
        <v>0</v>
      </c>
      <c r="DE1569" s="14">
        <f>VLOOKUP($B1569,[2]Sheet3!$G:$CZ,94,0)</f>
        <v>0</v>
      </c>
      <c r="DF1569" s="14">
        <f>VLOOKUP($B1569,[2]Sheet3!$G:$CZ,95,0)</f>
        <v>0</v>
      </c>
      <c r="DG1569" s="14">
        <f>VLOOKUP($B1569,[2]Sheet3!$G:$CZ,96,0)</f>
        <v>0</v>
      </c>
      <c r="DH1569" s="14">
        <f>VLOOKUP($B1569,[2]Sheet3!$G:$CZ,97,0)</f>
        <v>0</v>
      </c>
      <c r="DI1569" s="14">
        <f>VLOOKUP($B1569,[2]Sheet3!$G:$CZ,98,0)</f>
        <v>0</v>
      </c>
    </row>
    <row r="1570" spans="1:113" x14ac:dyDescent="0.3">
      <c r="A1570" s="9" t="str">
        <f t="shared" si="74"/>
        <v>NH0438</v>
      </c>
      <c r="B1570" s="15" t="s">
        <v>599</v>
      </c>
      <c r="C1570" s="15" t="s">
        <v>600</v>
      </c>
      <c r="F1570" s="7" t="s">
        <v>15</v>
      </c>
      <c r="G1570" s="12" t="s">
        <v>5062</v>
      </c>
      <c r="H1570" s="12" t="str">
        <f>VLOOKUP($B1570,[1]Sheet1!$A:$G,5,0)</f>
        <v>neeraj.bhatt@redingtongroup.com</v>
      </c>
      <c r="I1570" s="12" t="str">
        <f>VLOOKUP($B1570,[1]Sheet1!$A:$G,7,0)</f>
        <v>sidharth.eknath@redingtongroup.com</v>
      </c>
      <c r="J1570" s="12" t="s">
        <v>82</v>
      </c>
      <c r="K1570" s="7"/>
      <c r="L1570" s="7"/>
      <c r="M1570" s="8"/>
      <c r="N1570" s="7" t="str">
        <f t="shared" si="72"/>
        <v>neeraj.bhatt@redingtongroup.com; sidharth.eknath@redingtongroup.com; nilesh.phirke@redingtongroup.com;christopher.joseph@redingtongroup.com</v>
      </c>
      <c r="O1570" s="7" t="str">
        <f t="shared" si="73"/>
        <v>NH0438</v>
      </c>
      <c r="P1570" s="8" t="s">
        <v>5215</v>
      </c>
      <c r="Q1570" s="14">
        <f>VLOOKUP($B1570,[2]Sheet3!$G:$CZ,2,0)</f>
        <v>2400305564</v>
      </c>
      <c r="R1570" s="14">
        <f>VLOOKUP($B1570,[2]Sheet3!$G:$CZ,3,0)</f>
        <v>2400305892</v>
      </c>
      <c r="S1570" s="14">
        <f>VLOOKUP($B1570,[2]Sheet3!$G:$CZ,4,0)</f>
        <v>2400300234</v>
      </c>
      <c r="T1570" s="14">
        <f>VLOOKUP($B1570,[2]Sheet3!$G:$CZ,5,0)</f>
        <v>0</v>
      </c>
      <c r="U1570" s="14">
        <f>VLOOKUP($B1570,[2]Sheet3!$G:$CZ,6,0)</f>
        <v>0</v>
      </c>
      <c r="V1570" s="14">
        <f>VLOOKUP($B1570,[2]Sheet3!$G:$CZ,7,0)</f>
        <v>0</v>
      </c>
      <c r="W1570" s="14">
        <f>VLOOKUP($B1570,[2]Sheet3!$G:$CZ,8,0)</f>
        <v>0</v>
      </c>
      <c r="X1570" s="14">
        <f>VLOOKUP($B1570,[2]Sheet3!$G:$CZ,9,0)</f>
        <v>0</v>
      </c>
      <c r="Y1570" s="14">
        <f>VLOOKUP($B1570,[2]Sheet3!$G:$CZ,10,0)</f>
        <v>0</v>
      </c>
      <c r="Z1570" s="14">
        <f>VLOOKUP($B1570,[2]Sheet3!$G:$CZ,11,0)</f>
        <v>0</v>
      </c>
      <c r="AA1570" s="14">
        <f>VLOOKUP($B1570,[2]Sheet3!$G:$CZ,12,0)</f>
        <v>0</v>
      </c>
      <c r="AB1570" s="14">
        <f>VLOOKUP($B1570,[2]Sheet3!$G:$CZ,13,0)</f>
        <v>0</v>
      </c>
      <c r="AC1570" s="14">
        <f>VLOOKUP($B1570,[2]Sheet3!$G:$CZ,14,0)</f>
        <v>0</v>
      </c>
      <c r="AD1570" s="14">
        <f>VLOOKUP($B1570,[2]Sheet3!$G:$CZ,15,0)</f>
        <v>0</v>
      </c>
      <c r="AE1570" s="14">
        <f>VLOOKUP($B1570,[2]Sheet3!$G:$CZ,16,0)</f>
        <v>0</v>
      </c>
      <c r="AF1570" s="14">
        <f>VLOOKUP($B1570,[2]Sheet3!$G:$CZ,17,0)</f>
        <v>0</v>
      </c>
      <c r="AG1570" s="14">
        <f>VLOOKUP($B1570,[2]Sheet3!$G:$CZ,18,0)</f>
        <v>0</v>
      </c>
      <c r="AH1570" s="14">
        <f>VLOOKUP($B1570,[2]Sheet3!$G:$CZ,19,0)</f>
        <v>0</v>
      </c>
      <c r="AI1570" s="14">
        <f>VLOOKUP($B1570,[2]Sheet3!$G:$CZ,20,0)</f>
        <v>0</v>
      </c>
      <c r="AJ1570" s="14">
        <f>VLOOKUP($B1570,[2]Sheet3!$G:$CZ,21,0)</f>
        <v>0</v>
      </c>
      <c r="AK1570" s="14">
        <f>VLOOKUP($B1570,[2]Sheet3!$G:$CZ,22,0)</f>
        <v>0</v>
      </c>
      <c r="AL1570" s="14">
        <f>VLOOKUP($B1570,[2]Sheet3!$G:$CZ,23,0)</f>
        <v>0</v>
      </c>
      <c r="AM1570" s="14">
        <f>VLOOKUP($B1570,[2]Sheet3!$G:$CZ,24,0)</f>
        <v>0</v>
      </c>
      <c r="AN1570" s="14">
        <f>VLOOKUP($B1570,[2]Sheet3!$G:$CZ,25,0)</f>
        <v>0</v>
      </c>
      <c r="AO1570" s="14">
        <f>VLOOKUP($B1570,[2]Sheet3!$G:$CZ,26,0)</f>
        <v>0</v>
      </c>
      <c r="AP1570" s="14">
        <f>VLOOKUP($B1570,[2]Sheet3!$G:$CZ,27,0)</f>
        <v>0</v>
      </c>
      <c r="AQ1570" s="14">
        <f>VLOOKUP($B1570,[2]Sheet3!$G:$CZ,28,0)</f>
        <v>0</v>
      </c>
      <c r="AR1570" s="14">
        <f>VLOOKUP($B1570,[2]Sheet3!$G:$CZ,29,0)</f>
        <v>0</v>
      </c>
      <c r="AS1570" s="14">
        <f>VLOOKUP($B1570,[2]Sheet3!$G:$CZ,30,0)</f>
        <v>0</v>
      </c>
      <c r="AT1570" s="14">
        <f>VLOOKUP($B1570,[2]Sheet3!$G:$CZ,31,0)</f>
        <v>0</v>
      </c>
      <c r="AU1570" s="14">
        <f>VLOOKUP($B1570,[2]Sheet3!$G:$CZ,32,0)</f>
        <v>0</v>
      </c>
      <c r="AV1570" s="14">
        <f>VLOOKUP($B1570,[2]Sheet3!$G:$CZ,33,0)</f>
        <v>0</v>
      </c>
      <c r="AW1570" s="14">
        <f>VLOOKUP($B1570,[2]Sheet3!$G:$CZ,34,0)</f>
        <v>0</v>
      </c>
      <c r="AX1570" s="14">
        <f>VLOOKUP($B1570,[2]Sheet3!$G:$CZ,35,0)</f>
        <v>0</v>
      </c>
      <c r="AY1570" s="14">
        <f>VLOOKUP($B1570,[2]Sheet3!$G:$CZ,36,0)</f>
        <v>0</v>
      </c>
      <c r="AZ1570" s="14">
        <f>VLOOKUP($B1570,[2]Sheet3!$G:$CZ,37,0)</f>
        <v>0</v>
      </c>
      <c r="BA1570" s="14">
        <f>VLOOKUP($B1570,[2]Sheet3!$G:$CZ,38,0)</f>
        <v>0</v>
      </c>
      <c r="BB1570" s="14">
        <f>VLOOKUP($B1570,[2]Sheet3!$G:$CZ,39,0)</f>
        <v>0</v>
      </c>
      <c r="BC1570" s="14">
        <f>VLOOKUP($B1570,[2]Sheet3!$G:$CZ,40,0)</f>
        <v>0</v>
      </c>
      <c r="BD1570" s="14">
        <f>VLOOKUP($B1570,[2]Sheet3!$G:$CZ,41,0)</f>
        <v>0</v>
      </c>
      <c r="BE1570" s="14">
        <f>VLOOKUP($B1570,[2]Sheet3!$G:$CZ,42,0)</f>
        <v>0</v>
      </c>
      <c r="BF1570" s="14">
        <f>VLOOKUP($B1570,[2]Sheet3!$G:$CZ,43,0)</f>
        <v>0</v>
      </c>
      <c r="BG1570" s="14">
        <f>VLOOKUP($B1570,[2]Sheet3!$G:$CZ,44,0)</f>
        <v>0</v>
      </c>
      <c r="BH1570" s="14">
        <f>VLOOKUP($B1570,[2]Sheet3!$G:$CZ,45,0)</f>
        <v>0</v>
      </c>
      <c r="BI1570" s="14">
        <f>VLOOKUP($B1570,[2]Sheet3!$G:$CZ,46,0)</f>
        <v>0</v>
      </c>
      <c r="BJ1570" s="14">
        <f>VLOOKUP($B1570,[2]Sheet3!$G:$CZ,47,0)</f>
        <v>0</v>
      </c>
      <c r="BK1570" s="14">
        <f>VLOOKUP($B1570,[2]Sheet3!$G:$CZ,48,0)</f>
        <v>0</v>
      </c>
      <c r="BL1570" s="14">
        <f>VLOOKUP($B1570,[2]Sheet3!$G:$CZ,49,0)</f>
        <v>0</v>
      </c>
      <c r="BM1570" s="14">
        <f>VLOOKUP($B1570,[2]Sheet3!$G:$CZ,50,0)</f>
        <v>0</v>
      </c>
      <c r="BN1570" s="14">
        <f>VLOOKUP($B1570,[2]Sheet3!$G:$CZ,51,0)</f>
        <v>0</v>
      </c>
      <c r="BO1570" s="14">
        <f>VLOOKUP($B1570,[2]Sheet3!$G:$CZ,52,0)</f>
        <v>0</v>
      </c>
      <c r="BP1570" s="14">
        <f>VLOOKUP($B1570,[2]Sheet3!$G:$CZ,53,0)</f>
        <v>0</v>
      </c>
      <c r="BQ1570" s="14">
        <f>VLOOKUP($B1570,[2]Sheet3!$G:$CZ,54,0)</f>
        <v>0</v>
      </c>
      <c r="BR1570" s="14">
        <f>VLOOKUP($B1570,[2]Sheet3!$G:$CZ,55,0)</f>
        <v>0</v>
      </c>
      <c r="BS1570" s="14">
        <f>VLOOKUP($B1570,[2]Sheet3!$G:$CZ,56,0)</f>
        <v>0</v>
      </c>
      <c r="BT1570" s="14">
        <f>VLOOKUP($B1570,[2]Sheet3!$G:$CZ,57,0)</f>
        <v>0</v>
      </c>
      <c r="BU1570" s="14">
        <f>VLOOKUP($B1570,[2]Sheet3!$G:$CZ,58,0)</f>
        <v>0</v>
      </c>
      <c r="BV1570" s="14">
        <f>VLOOKUP($B1570,[2]Sheet3!$G:$CZ,59,0)</f>
        <v>0</v>
      </c>
      <c r="BW1570" s="14">
        <f>VLOOKUP($B1570,[2]Sheet3!$G:$CZ,60,0)</f>
        <v>0</v>
      </c>
      <c r="BX1570" s="14">
        <f>VLOOKUP($B1570,[2]Sheet3!$G:$CZ,61,0)</f>
        <v>0</v>
      </c>
      <c r="BY1570" s="14">
        <f>VLOOKUP($B1570,[2]Sheet3!$G:$CZ,62,0)</f>
        <v>0</v>
      </c>
      <c r="BZ1570" s="14">
        <f>VLOOKUP($B1570,[2]Sheet3!$G:$CZ,63,0)</f>
        <v>0</v>
      </c>
      <c r="CA1570" s="14">
        <f>VLOOKUP($B1570,[2]Sheet3!$G:$CZ,64,0)</f>
        <v>0</v>
      </c>
      <c r="CB1570" s="14">
        <f>VLOOKUP($B1570,[2]Sheet3!$G:$CZ,65,0)</f>
        <v>0</v>
      </c>
      <c r="CC1570" s="14">
        <f>VLOOKUP($B1570,[2]Sheet3!$G:$CZ,66,0)</f>
        <v>0</v>
      </c>
      <c r="CD1570" s="14">
        <f>VLOOKUP($B1570,[2]Sheet3!$G:$CZ,67,0)</f>
        <v>0</v>
      </c>
      <c r="CE1570" s="14">
        <f>VLOOKUP($B1570,[2]Sheet3!$G:$CZ,68,0)</f>
        <v>0</v>
      </c>
      <c r="CF1570" s="14">
        <f>VLOOKUP($B1570,[2]Sheet3!$G:$CZ,69,0)</f>
        <v>0</v>
      </c>
      <c r="CG1570" s="14">
        <f>VLOOKUP($B1570,[2]Sheet3!$G:$CZ,70,0)</f>
        <v>0</v>
      </c>
      <c r="CH1570" s="14">
        <f>VLOOKUP($B1570,[2]Sheet3!$G:$CZ,71,0)</f>
        <v>0</v>
      </c>
      <c r="CI1570" s="14">
        <f>VLOOKUP($B1570,[2]Sheet3!$G:$CZ,72,0)</f>
        <v>0</v>
      </c>
      <c r="CJ1570" s="14">
        <f>VLOOKUP($B1570,[2]Sheet3!$G:$CZ,73,0)</f>
        <v>0</v>
      </c>
      <c r="CK1570" s="14">
        <f>VLOOKUP($B1570,[2]Sheet3!$G:$CZ,74,0)</f>
        <v>0</v>
      </c>
      <c r="CL1570" s="14">
        <f>VLOOKUP($B1570,[2]Sheet3!$G:$CZ,75,0)</f>
        <v>0</v>
      </c>
      <c r="CM1570" s="14">
        <f>VLOOKUP($B1570,[2]Sheet3!$G:$CZ,76,0)</f>
        <v>0</v>
      </c>
      <c r="CN1570" s="14">
        <f>VLOOKUP($B1570,[2]Sheet3!$G:$CZ,77,0)</f>
        <v>0</v>
      </c>
      <c r="CO1570" s="14">
        <f>VLOOKUP($B1570,[2]Sheet3!$G:$CZ,78,0)</f>
        <v>0</v>
      </c>
      <c r="CP1570" s="14">
        <f>VLOOKUP($B1570,[2]Sheet3!$G:$CZ,79,0)</f>
        <v>0</v>
      </c>
      <c r="CQ1570" s="14">
        <f>VLOOKUP($B1570,[2]Sheet3!$G:$CZ,80,0)</f>
        <v>0</v>
      </c>
      <c r="CR1570" s="14">
        <f>VLOOKUP($B1570,[2]Sheet3!$G:$CZ,81,0)</f>
        <v>0</v>
      </c>
      <c r="CS1570" s="14">
        <f>VLOOKUP($B1570,[2]Sheet3!$G:$CZ,82,0)</f>
        <v>0</v>
      </c>
      <c r="CT1570" s="14">
        <f>VLOOKUP($B1570,[2]Sheet3!$G:$CZ,83,0)</f>
        <v>0</v>
      </c>
      <c r="CU1570" s="14">
        <f>VLOOKUP($B1570,[2]Sheet3!$G:$CZ,84,0)</f>
        <v>0</v>
      </c>
      <c r="CV1570" s="14">
        <f>VLOOKUP($B1570,[2]Sheet3!$G:$CZ,85,0)</f>
        <v>0</v>
      </c>
      <c r="CW1570" s="14">
        <f>VLOOKUP($B1570,[2]Sheet3!$G:$CZ,86,0)</f>
        <v>0</v>
      </c>
      <c r="CX1570" s="14">
        <f>VLOOKUP($B1570,[2]Sheet3!$G:$CZ,87,0)</f>
        <v>0</v>
      </c>
      <c r="CY1570" s="14">
        <f>VLOOKUP($B1570,[2]Sheet3!$G:$CZ,88,0)</f>
        <v>0</v>
      </c>
      <c r="CZ1570" s="14">
        <f>VLOOKUP($B1570,[2]Sheet3!$G:$CZ,89,0)</f>
        <v>0</v>
      </c>
      <c r="DA1570" s="14">
        <f>VLOOKUP($B1570,[2]Sheet3!$G:$CZ,90,0)</f>
        <v>0</v>
      </c>
      <c r="DB1570" s="14">
        <f>VLOOKUP($B1570,[2]Sheet3!$G:$CZ,91,0)</f>
        <v>0</v>
      </c>
      <c r="DC1570" s="14">
        <f>VLOOKUP($B1570,[2]Sheet3!$G:$CZ,92,0)</f>
        <v>0</v>
      </c>
      <c r="DD1570" s="14">
        <f>VLOOKUP($B1570,[2]Sheet3!$G:$CZ,93,0)</f>
        <v>0</v>
      </c>
      <c r="DE1570" s="14">
        <f>VLOOKUP($B1570,[2]Sheet3!$G:$CZ,94,0)</f>
        <v>0</v>
      </c>
      <c r="DF1570" s="14">
        <f>VLOOKUP($B1570,[2]Sheet3!$G:$CZ,95,0)</f>
        <v>0</v>
      </c>
      <c r="DG1570" s="14">
        <f>VLOOKUP($B1570,[2]Sheet3!$G:$CZ,96,0)</f>
        <v>0</v>
      </c>
      <c r="DH1570" s="14">
        <f>VLOOKUP($B1570,[2]Sheet3!$G:$CZ,97,0)</f>
        <v>0</v>
      </c>
      <c r="DI1570" s="14">
        <f>VLOOKUP($B1570,[2]Sheet3!$G:$CZ,98,0)</f>
        <v>0</v>
      </c>
    </row>
    <row r="1571" spans="1:113" x14ac:dyDescent="0.3">
      <c r="A1571" s="9" t="str">
        <f t="shared" si="74"/>
        <v>N14696</v>
      </c>
      <c r="B1571" s="15" t="s">
        <v>3230</v>
      </c>
      <c r="C1571" s="15" t="s">
        <v>3231</v>
      </c>
      <c r="F1571" s="7" t="s">
        <v>15</v>
      </c>
      <c r="G1571" s="12" t="s">
        <v>5063</v>
      </c>
      <c r="H1571" s="12" t="str">
        <f>VLOOKUP($B1571,[1]Sheet1!$A:$G,5,0)</f>
        <v>dheeraj.sharma@redingtongroup.com</v>
      </c>
      <c r="I1571" s="12" t="str">
        <f>VLOOKUP($B1571,[1]Sheet1!$A:$G,7,0)</f>
        <v>sidharth.eknath@redingtongroup.com</v>
      </c>
      <c r="J1571" s="12" t="s">
        <v>82</v>
      </c>
      <c r="K1571" s="7"/>
      <c r="L1571" s="7"/>
      <c r="M1571" s="8"/>
      <c r="N1571" s="7" t="str">
        <f t="shared" si="72"/>
        <v>dheeraj.sharma@redingtongroup.com; sidharth.eknath@redingtongroup.com; nilesh.phirke@redingtongroup.com;christopher.joseph@redingtongroup.com</v>
      </c>
      <c r="O1571" s="7" t="str">
        <f t="shared" si="73"/>
        <v>N14696</v>
      </c>
      <c r="P1571" s="8" t="s">
        <v>5215</v>
      </c>
      <c r="Q1571" s="14">
        <f>VLOOKUP($B1571,[2]Sheet3!$G:$CZ,2,0)</f>
        <v>2400305266</v>
      </c>
      <c r="R1571" s="14">
        <f>VLOOKUP($B1571,[2]Sheet3!$G:$CZ,3,0)</f>
        <v>2400307980</v>
      </c>
      <c r="S1571" s="14">
        <f>VLOOKUP($B1571,[2]Sheet3!$G:$CZ,4,0)</f>
        <v>0</v>
      </c>
      <c r="T1571" s="14">
        <f>VLOOKUP($B1571,[2]Sheet3!$G:$CZ,5,0)</f>
        <v>0</v>
      </c>
      <c r="U1571" s="14">
        <f>VLOOKUP($B1571,[2]Sheet3!$G:$CZ,6,0)</f>
        <v>0</v>
      </c>
      <c r="V1571" s="14">
        <f>VLOOKUP($B1571,[2]Sheet3!$G:$CZ,7,0)</f>
        <v>0</v>
      </c>
      <c r="W1571" s="14">
        <f>VLOOKUP($B1571,[2]Sheet3!$G:$CZ,8,0)</f>
        <v>0</v>
      </c>
      <c r="X1571" s="14">
        <f>VLOOKUP($B1571,[2]Sheet3!$G:$CZ,9,0)</f>
        <v>0</v>
      </c>
      <c r="Y1571" s="14">
        <f>VLOOKUP($B1571,[2]Sheet3!$G:$CZ,10,0)</f>
        <v>0</v>
      </c>
      <c r="Z1571" s="14">
        <f>VLOOKUP($B1571,[2]Sheet3!$G:$CZ,11,0)</f>
        <v>0</v>
      </c>
      <c r="AA1571" s="14">
        <f>VLOOKUP($B1571,[2]Sheet3!$G:$CZ,12,0)</f>
        <v>0</v>
      </c>
      <c r="AB1571" s="14">
        <f>VLOOKUP($B1571,[2]Sheet3!$G:$CZ,13,0)</f>
        <v>0</v>
      </c>
      <c r="AC1571" s="14">
        <f>VLOOKUP($B1571,[2]Sheet3!$G:$CZ,14,0)</f>
        <v>0</v>
      </c>
      <c r="AD1571" s="14">
        <f>VLOOKUP($B1571,[2]Sheet3!$G:$CZ,15,0)</f>
        <v>0</v>
      </c>
      <c r="AE1571" s="14">
        <f>VLOOKUP($B1571,[2]Sheet3!$G:$CZ,16,0)</f>
        <v>0</v>
      </c>
      <c r="AF1571" s="14">
        <f>VLOOKUP($B1571,[2]Sheet3!$G:$CZ,17,0)</f>
        <v>0</v>
      </c>
      <c r="AG1571" s="14">
        <f>VLOOKUP($B1571,[2]Sheet3!$G:$CZ,18,0)</f>
        <v>0</v>
      </c>
      <c r="AH1571" s="14">
        <f>VLOOKUP($B1571,[2]Sheet3!$G:$CZ,19,0)</f>
        <v>0</v>
      </c>
      <c r="AI1571" s="14">
        <f>VLOOKUP($B1571,[2]Sheet3!$G:$CZ,20,0)</f>
        <v>0</v>
      </c>
      <c r="AJ1571" s="14">
        <f>VLOOKUP($B1571,[2]Sheet3!$G:$CZ,21,0)</f>
        <v>0</v>
      </c>
      <c r="AK1571" s="14">
        <f>VLOOKUP($B1571,[2]Sheet3!$G:$CZ,22,0)</f>
        <v>0</v>
      </c>
      <c r="AL1571" s="14">
        <f>VLOOKUP($B1571,[2]Sheet3!$G:$CZ,23,0)</f>
        <v>0</v>
      </c>
      <c r="AM1571" s="14">
        <f>VLOOKUP($B1571,[2]Sheet3!$G:$CZ,24,0)</f>
        <v>0</v>
      </c>
      <c r="AN1571" s="14">
        <f>VLOOKUP($B1571,[2]Sheet3!$G:$CZ,25,0)</f>
        <v>0</v>
      </c>
      <c r="AO1571" s="14">
        <f>VLOOKUP($B1571,[2]Sheet3!$G:$CZ,26,0)</f>
        <v>0</v>
      </c>
      <c r="AP1571" s="14">
        <f>VLOOKUP($B1571,[2]Sheet3!$G:$CZ,27,0)</f>
        <v>0</v>
      </c>
      <c r="AQ1571" s="14">
        <f>VLOOKUP($B1571,[2]Sheet3!$G:$CZ,28,0)</f>
        <v>0</v>
      </c>
      <c r="AR1571" s="14">
        <f>VLOOKUP($B1571,[2]Sheet3!$G:$CZ,29,0)</f>
        <v>0</v>
      </c>
      <c r="AS1571" s="14">
        <f>VLOOKUP($B1571,[2]Sheet3!$G:$CZ,30,0)</f>
        <v>0</v>
      </c>
      <c r="AT1571" s="14">
        <f>VLOOKUP($B1571,[2]Sheet3!$G:$CZ,31,0)</f>
        <v>0</v>
      </c>
      <c r="AU1571" s="14">
        <f>VLOOKUP($B1571,[2]Sheet3!$G:$CZ,32,0)</f>
        <v>0</v>
      </c>
      <c r="AV1571" s="14">
        <f>VLOOKUP($B1571,[2]Sheet3!$G:$CZ,33,0)</f>
        <v>0</v>
      </c>
      <c r="AW1571" s="14">
        <f>VLOOKUP($B1571,[2]Sheet3!$G:$CZ,34,0)</f>
        <v>0</v>
      </c>
      <c r="AX1571" s="14">
        <f>VLOOKUP($B1571,[2]Sheet3!$G:$CZ,35,0)</f>
        <v>0</v>
      </c>
      <c r="AY1571" s="14">
        <f>VLOOKUP($B1571,[2]Sheet3!$G:$CZ,36,0)</f>
        <v>0</v>
      </c>
      <c r="AZ1571" s="14">
        <f>VLOOKUP($B1571,[2]Sheet3!$G:$CZ,37,0)</f>
        <v>0</v>
      </c>
      <c r="BA1571" s="14">
        <f>VLOOKUP($B1571,[2]Sheet3!$G:$CZ,38,0)</f>
        <v>0</v>
      </c>
      <c r="BB1571" s="14">
        <f>VLOOKUP($B1571,[2]Sheet3!$G:$CZ,39,0)</f>
        <v>0</v>
      </c>
      <c r="BC1571" s="14">
        <f>VLOOKUP($B1571,[2]Sheet3!$G:$CZ,40,0)</f>
        <v>0</v>
      </c>
      <c r="BD1571" s="14">
        <f>VLOOKUP($B1571,[2]Sheet3!$G:$CZ,41,0)</f>
        <v>0</v>
      </c>
      <c r="BE1571" s="14">
        <f>VLOOKUP($B1571,[2]Sheet3!$G:$CZ,42,0)</f>
        <v>0</v>
      </c>
      <c r="BF1571" s="14">
        <f>VLOOKUP($B1571,[2]Sheet3!$G:$CZ,43,0)</f>
        <v>0</v>
      </c>
      <c r="BG1571" s="14">
        <f>VLOOKUP($B1571,[2]Sheet3!$G:$CZ,44,0)</f>
        <v>0</v>
      </c>
      <c r="BH1571" s="14">
        <f>VLOOKUP($B1571,[2]Sheet3!$G:$CZ,45,0)</f>
        <v>0</v>
      </c>
      <c r="BI1571" s="14">
        <f>VLOOKUP($B1571,[2]Sheet3!$G:$CZ,46,0)</f>
        <v>0</v>
      </c>
      <c r="BJ1571" s="14">
        <f>VLOOKUP($B1571,[2]Sheet3!$G:$CZ,47,0)</f>
        <v>0</v>
      </c>
      <c r="BK1571" s="14">
        <f>VLOOKUP($B1571,[2]Sheet3!$G:$CZ,48,0)</f>
        <v>0</v>
      </c>
      <c r="BL1571" s="14">
        <f>VLOOKUP($B1571,[2]Sheet3!$G:$CZ,49,0)</f>
        <v>0</v>
      </c>
      <c r="BM1571" s="14">
        <f>VLOOKUP($B1571,[2]Sheet3!$G:$CZ,50,0)</f>
        <v>0</v>
      </c>
      <c r="BN1571" s="14">
        <f>VLOOKUP($B1571,[2]Sheet3!$G:$CZ,51,0)</f>
        <v>0</v>
      </c>
      <c r="BO1571" s="14">
        <f>VLOOKUP($B1571,[2]Sheet3!$G:$CZ,52,0)</f>
        <v>0</v>
      </c>
      <c r="BP1571" s="14">
        <f>VLOOKUP($B1571,[2]Sheet3!$G:$CZ,53,0)</f>
        <v>0</v>
      </c>
      <c r="BQ1571" s="14">
        <f>VLOOKUP($B1571,[2]Sheet3!$G:$CZ,54,0)</f>
        <v>0</v>
      </c>
      <c r="BR1571" s="14">
        <f>VLOOKUP($B1571,[2]Sheet3!$G:$CZ,55,0)</f>
        <v>0</v>
      </c>
      <c r="BS1571" s="14">
        <f>VLOOKUP($B1571,[2]Sheet3!$G:$CZ,56,0)</f>
        <v>0</v>
      </c>
      <c r="BT1571" s="14">
        <f>VLOOKUP($B1571,[2]Sheet3!$G:$CZ,57,0)</f>
        <v>0</v>
      </c>
      <c r="BU1571" s="14">
        <f>VLOOKUP($B1571,[2]Sheet3!$G:$CZ,58,0)</f>
        <v>0</v>
      </c>
      <c r="BV1571" s="14">
        <f>VLOOKUP($B1571,[2]Sheet3!$G:$CZ,59,0)</f>
        <v>0</v>
      </c>
      <c r="BW1571" s="14">
        <f>VLOOKUP($B1571,[2]Sheet3!$G:$CZ,60,0)</f>
        <v>0</v>
      </c>
      <c r="BX1571" s="14">
        <f>VLOOKUP($B1571,[2]Sheet3!$G:$CZ,61,0)</f>
        <v>0</v>
      </c>
      <c r="BY1571" s="14">
        <f>VLOOKUP($B1571,[2]Sheet3!$G:$CZ,62,0)</f>
        <v>0</v>
      </c>
      <c r="BZ1571" s="14">
        <f>VLOOKUP($B1571,[2]Sheet3!$G:$CZ,63,0)</f>
        <v>0</v>
      </c>
      <c r="CA1571" s="14">
        <f>VLOOKUP($B1571,[2]Sheet3!$G:$CZ,64,0)</f>
        <v>0</v>
      </c>
      <c r="CB1571" s="14">
        <f>VLOOKUP($B1571,[2]Sheet3!$G:$CZ,65,0)</f>
        <v>0</v>
      </c>
      <c r="CC1571" s="14">
        <f>VLOOKUP($B1571,[2]Sheet3!$G:$CZ,66,0)</f>
        <v>0</v>
      </c>
      <c r="CD1571" s="14">
        <f>VLOOKUP($B1571,[2]Sheet3!$G:$CZ,67,0)</f>
        <v>0</v>
      </c>
      <c r="CE1571" s="14">
        <f>VLOOKUP($B1571,[2]Sheet3!$G:$CZ,68,0)</f>
        <v>0</v>
      </c>
      <c r="CF1571" s="14">
        <f>VLOOKUP($B1571,[2]Sheet3!$G:$CZ,69,0)</f>
        <v>0</v>
      </c>
      <c r="CG1571" s="14">
        <f>VLOOKUP($B1571,[2]Sheet3!$G:$CZ,70,0)</f>
        <v>0</v>
      </c>
      <c r="CH1571" s="14">
        <f>VLOOKUP($B1571,[2]Sheet3!$G:$CZ,71,0)</f>
        <v>0</v>
      </c>
      <c r="CI1571" s="14">
        <f>VLOOKUP($B1571,[2]Sheet3!$G:$CZ,72,0)</f>
        <v>0</v>
      </c>
      <c r="CJ1571" s="14">
        <f>VLOOKUP($B1571,[2]Sheet3!$G:$CZ,73,0)</f>
        <v>0</v>
      </c>
      <c r="CK1571" s="14">
        <f>VLOOKUP($B1571,[2]Sheet3!$G:$CZ,74,0)</f>
        <v>0</v>
      </c>
      <c r="CL1571" s="14">
        <f>VLOOKUP($B1571,[2]Sheet3!$G:$CZ,75,0)</f>
        <v>0</v>
      </c>
      <c r="CM1571" s="14">
        <f>VLOOKUP($B1571,[2]Sheet3!$G:$CZ,76,0)</f>
        <v>0</v>
      </c>
      <c r="CN1571" s="14">
        <f>VLOOKUP($B1571,[2]Sheet3!$G:$CZ,77,0)</f>
        <v>0</v>
      </c>
      <c r="CO1571" s="14">
        <f>VLOOKUP($B1571,[2]Sheet3!$G:$CZ,78,0)</f>
        <v>0</v>
      </c>
      <c r="CP1571" s="14">
        <f>VLOOKUP($B1571,[2]Sheet3!$G:$CZ,79,0)</f>
        <v>0</v>
      </c>
      <c r="CQ1571" s="14">
        <f>VLOOKUP($B1571,[2]Sheet3!$G:$CZ,80,0)</f>
        <v>0</v>
      </c>
      <c r="CR1571" s="14">
        <f>VLOOKUP($B1571,[2]Sheet3!$G:$CZ,81,0)</f>
        <v>0</v>
      </c>
      <c r="CS1571" s="14">
        <f>VLOOKUP($B1571,[2]Sheet3!$G:$CZ,82,0)</f>
        <v>0</v>
      </c>
      <c r="CT1571" s="14">
        <f>VLOOKUP($B1571,[2]Sheet3!$G:$CZ,83,0)</f>
        <v>0</v>
      </c>
      <c r="CU1571" s="14">
        <f>VLOOKUP($B1571,[2]Sheet3!$G:$CZ,84,0)</f>
        <v>0</v>
      </c>
      <c r="CV1571" s="14">
        <f>VLOOKUP($B1571,[2]Sheet3!$G:$CZ,85,0)</f>
        <v>0</v>
      </c>
      <c r="CW1571" s="14">
        <f>VLOOKUP($B1571,[2]Sheet3!$G:$CZ,86,0)</f>
        <v>0</v>
      </c>
      <c r="CX1571" s="14">
        <f>VLOOKUP($B1571,[2]Sheet3!$G:$CZ,87,0)</f>
        <v>0</v>
      </c>
      <c r="CY1571" s="14">
        <f>VLOOKUP($B1571,[2]Sheet3!$G:$CZ,88,0)</f>
        <v>0</v>
      </c>
      <c r="CZ1571" s="14">
        <f>VLOOKUP($B1571,[2]Sheet3!$G:$CZ,89,0)</f>
        <v>0</v>
      </c>
      <c r="DA1571" s="14">
        <f>VLOOKUP($B1571,[2]Sheet3!$G:$CZ,90,0)</f>
        <v>0</v>
      </c>
      <c r="DB1571" s="14">
        <f>VLOOKUP($B1571,[2]Sheet3!$G:$CZ,91,0)</f>
        <v>0</v>
      </c>
      <c r="DC1571" s="14">
        <f>VLOOKUP($B1571,[2]Sheet3!$G:$CZ,92,0)</f>
        <v>0</v>
      </c>
      <c r="DD1571" s="14">
        <f>VLOOKUP($B1571,[2]Sheet3!$G:$CZ,93,0)</f>
        <v>0</v>
      </c>
      <c r="DE1571" s="14">
        <f>VLOOKUP($B1571,[2]Sheet3!$G:$CZ,94,0)</f>
        <v>0</v>
      </c>
      <c r="DF1571" s="14">
        <f>VLOOKUP($B1571,[2]Sheet3!$G:$CZ,95,0)</f>
        <v>0</v>
      </c>
      <c r="DG1571" s="14">
        <f>VLOOKUP($B1571,[2]Sheet3!$G:$CZ,96,0)</f>
        <v>0</v>
      </c>
      <c r="DH1571" s="14">
        <f>VLOOKUP($B1571,[2]Sheet3!$G:$CZ,97,0)</f>
        <v>0</v>
      </c>
      <c r="DI1571" s="14">
        <f>VLOOKUP($B1571,[2]Sheet3!$G:$CZ,98,0)</f>
        <v>0</v>
      </c>
    </row>
    <row r="1572" spans="1:113" x14ac:dyDescent="0.3">
      <c r="A1572" s="9" t="str">
        <f t="shared" si="74"/>
        <v>NH0484</v>
      </c>
      <c r="B1572" s="15" t="s">
        <v>3232</v>
      </c>
      <c r="C1572" s="15" t="s">
        <v>3233</v>
      </c>
      <c r="F1572" s="7" t="s">
        <v>15</v>
      </c>
      <c r="G1572" s="12" t="s">
        <v>5064</v>
      </c>
      <c r="H1572" s="12" t="str">
        <f>VLOOKUP($B1572,[1]Sheet1!$A:$G,5,0)</f>
        <v>neeraj.bhatt@redingtongroup.com</v>
      </c>
      <c r="I1572" s="12" t="str">
        <f>VLOOKUP($B1572,[1]Sheet1!$A:$G,7,0)</f>
        <v>sidharth.eknath@redingtongroup.com</v>
      </c>
      <c r="J1572" s="12" t="s">
        <v>82</v>
      </c>
      <c r="K1572" s="7"/>
      <c r="L1572" s="7"/>
      <c r="M1572" s="8"/>
      <c r="N1572" s="7" t="str">
        <f t="shared" si="72"/>
        <v>neeraj.bhatt@redingtongroup.com; sidharth.eknath@redingtongroup.com; nilesh.phirke@redingtongroup.com;christopher.joseph@redingtongroup.com</v>
      </c>
      <c r="O1572" s="7" t="str">
        <f t="shared" si="73"/>
        <v>NH0484</v>
      </c>
      <c r="P1572" s="8" t="s">
        <v>5215</v>
      </c>
      <c r="Q1572" s="14">
        <f>VLOOKUP($B1572,[2]Sheet3!$G:$CZ,2,0)</f>
        <v>2400300744</v>
      </c>
      <c r="R1572" s="14">
        <f>VLOOKUP($B1572,[2]Sheet3!$G:$CZ,3,0)</f>
        <v>0</v>
      </c>
      <c r="S1572" s="14">
        <f>VLOOKUP($B1572,[2]Sheet3!$G:$CZ,4,0)</f>
        <v>0</v>
      </c>
      <c r="T1572" s="14">
        <f>VLOOKUP($B1572,[2]Sheet3!$G:$CZ,5,0)</f>
        <v>0</v>
      </c>
      <c r="U1572" s="14">
        <f>VLOOKUP($B1572,[2]Sheet3!$G:$CZ,6,0)</f>
        <v>0</v>
      </c>
      <c r="V1572" s="14">
        <f>VLOOKUP($B1572,[2]Sheet3!$G:$CZ,7,0)</f>
        <v>0</v>
      </c>
      <c r="W1572" s="14">
        <f>VLOOKUP($B1572,[2]Sheet3!$G:$CZ,8,0)</f>
        <v>0</v>
      </c>
      <c r="X1572" s="14">
        <f>VLOOKUP($B1572,[2]Sheet3!$G:$CZ,9,0)</f>
        <v>0</v>
      </c>
      <c r="Y1572" s="14">
        <f>VLOOKUP($B1572,[2]Sheet3!$G:$CZ,10,0)</f>
        <v>0</v>
      </c>
      <c r="Z1572" s="14">
        <f>VLOOKUP($B1572,[2]Sheet3!$G:$CZ,11,0)</f>
        <v>0</v>
      </c>
      <c r="AA1572" s="14">
        <f>VLOOKUP($B1572,[2]Sheet3!$G:$CZ,12,0)</f>
        <v>0</v>
      </c>
      <c r="AB1572" s="14">
        <f>VLOOKUP($B1572,[2]Sheet3!$G:$CZ,13,0)</f>
        <v>0</v>
      </c>
      <c r="AC1572" s="14">
        <f>VLOOKUP($B1572,[2]Sheet3!$G:$CZ,14,0)</f>
        <v>0</v>
      </c>
      <c r="AD1572" s="14">
        <f>VLOOKUP($B1572,[2]Sheet3!$G:$CZ,15,0)</f>
        <v>0</v>
      </c>
      <c r="AE1572" s="14">
        <f>VLOOKUP($B1572,[2]Sheet3!$G:$CZ,16,0)</f>
        <v>0</v>
      </c>
      <c r="AF1572" s="14">
        <f>VLOOKUP($B1572,[2]Sheet3!$G:$CZ,17,0)</f>
        <v>0</v>
      </c>
      <c r="AG1572" s="14">
        <f>VLOOKUP($B1572,[2]Sheet3!$G:$CZ,18,0)</f>
        <v>0</v>
      </c>
      <c r="AH1572" s="14">
        <f>VLOOKUP($B1572,[2]Sheet3!$G:$CZ,19,0)</f>
        <v>0</v>
      </c>
      <c r="AI1572" s="14">
        <f>VLOOKUP($B1572,[2]Sheet3!$G:$CZ,20,0)</f>
        <v>0</v>
      </c>
      <c r="AJ1572" s="14">
        <f>VLOOKUP($B1572,[2]Sheet3!$G:$CZ,21,0)</f>
        <v>0</v>
      </c>
      <c r="AK1572" s="14">
        <f>VLOOKUP($B1572,[2]Sheet3!$G:$CZ,22,0)</f>
        <v>0</v>
      </c>
      <c r="AL1572" s="14">
        <f>VLOOKUP($B1572,[2]Sheet3!$G:$CZ,23,0)</f>
        <v>0</v>
      </c>
      <c r="AM1572" s="14">
        <f>VLOOKUP($B1572,[2]Sheet3!$G:$CZ,24,0)</f>
        <v>0</v>
      </c>
      <c r="AN1572" s="14">
        <f>VLOOKUP($B1572,[2]Sheet3!$G:$CZ,25,0)</f>
        <v>0</v>
      </c>
      <c r="AO1572" s="14">
        <f>VLOOKUP($B1572,[2]Sheet3!$G:$CZ,26,0)</f>
        <v>0</v>
      </c>
      <c r="AP1572" s="14">
        <f>VLOOKUP($B1572,[2]Sheet3!$G:$CZ,27,0)</f>
        <v>0</v>
      </c>
      <c r="AQ1572" s="14">
        <f>VLOOKUP($B1572,[2]Sheet3!$G:$CZ,28,0)</f>
        <v>0</v>
      </c>
      <c r="AR1572" s="14">
        <f>VLOOKUP($B1572,[2]Sheet3!$G:$CZ,29,0)</f>
        <v>0</v>
      </c>
      <c r="AS1572" s="14">
        <f>VLOOKUP($B1572,[2]Sheet3!$G:$CZ,30,0)</f>
        <v>0</v>
      </c>
      <c r="AT1572" s="14">
        <f>VLOOKUP($B1572,[2]Sheet3!$G:$CZ,31,0)</f>
        <v>0</v>
      </c>
      <c r="AU1572" s="14">
        <f>VLOOKUP($B1572,[2]Sheet3!$G:$CZ,32,0)</f>
        <v>0</v>
      </c>
      <c r="AV1572" s="14">
        <f>VLOOKUP($B1572,[2]Sheet3!$G:$CZ,33,0)</f>
        <v>0</v>
      </c>
      <c r="AW1572" s="14">
        <f>VLOOKUP($B1572,[2]Sheet3!$G:$CZ,34,0)</f>
        <v>0</v>
      </c>
      <c r="AX1572" s="14">
        <f>VLOOKUP($B1572,[2]Sheet3!$G:$CZ,35,0)</f>
        <v>0</v>
      </c>
      <c r="AY1572" s="14">
        <f>VLOOKUP($B1572,[2]Sheet3!$G:$CZ,36,0)</f>
        <v>0</v>
      </c>
      <c r="AZ1572" s="14">
        <f>VLOOKUP($B1572,[2]Sheet3!$G:$CZ,37,0)</f>
        <v>0</v>
      </c>
      <c r="BA1572" s="14">
        <f>VLOOKUP($B1572,[2]Sheet3!$G:$CZ,38,0)</f>
        <v>0</v>
      </c>
      <c r="BB1572" s="14">
        <f>VLOOKUP($B1572,[2]Sheet3!$G:$CZ,39,0)</f>
        <v>0</v>
      </c>
      <c r="BC1572" s="14">
        <f>VLOOKUP($B1572,[2]Sheet3!$G:$CZ,40,0)</f>
        <v>0</v>
      </c>
      <c r="BD1572" s="14">
        <f>VLOOKUP($B1572,[2]Sheet3!$G:$CZ,41,0)</f>
        <v>0</v>
      </c>
      <c r="BE1572" s="14">
        <f>VLOOKUP($B1572,[2]Sheet3!$G:$CZ,42,0)</f>
        <v>0</v>
      </c>
      <c r="BF1572" s="14">
        <f>VLOOKUP($B1572,[2]Sheet3!$G:$CZ,43,0)</f>
        <v>0</v>
      </c>
      <c r="BG1572" s="14">
        <f>VLOOKUP($B1572,[2]Sheet3!$G:$CZ,44,0)</f>
        <v>0</v>
      </c>
      <c r="BH1572" s="14">
        <f>VLOOKUP($B1572,[2]Sheet3!$G:$CZ,45,0)</f>
        <v>0</v>
      </c>
      <c r="BI1572" s="14">
        <f>VLOOKUP($B1572,[2]Sheet3!$G:$CZ,46,0)</f>
        <v>0</v>
      </c>
      <c r="BJ1572" s="14">
        <f>VLOOKUP($B1572,[2]Sheet3!$G:$CZ,47,0)</f>
        <v>0</v>
      </c>
      <c r="BK1572" s="14">
        <f>VLOOKUP($B1572,[2]Sheet3!$G:$CZ,48,0)</f>
        <v>0</v>
      </c>
      <c r="BL1572" s="14">
        <f>VLOOKUP($B1572,[2]Sheet3!$G:$CZ,49,0)</f>
        <v>0</v>
      </c>
      <c r="BM1572" s="14">
        <f>VLOOKUP($B1572,[2]Sheet3!$G:$CZ,50,0)</f>
        <v>0</v>
      </c>
      <c r="BN1572" s="14">
        <f>VLOOKUP($B1572,[2]Sheet3!$G:$CZ,51,0)</f>
        <v>0</v>
      </c>
      <c r="BO1572" s="14">
        <f>VLOOKUP($B1572,[2]Sheet3!$G:$CZ,52,0)</f>
        <v>0</v>
      </c>
      <c r="BP1572" s="14">
        <f>VLOOKUP($B1572,[2]Sheet3!$G:$CZ,53,0)</f>
        <v>0</v>
      </c>
      <c r="BQ1572" s="14">
        <f>VLOOKUP($B1572,[2]Sheet3!$G:$CZ,54,0)</f>
        <v>0</v>
      </c>
      <c r="BR1572" s="14">
        <f>VLOOKUP($B1572,[2]Sheet3!$G:$CZ,55,0)</f>
        <v>0</v>
      </c>
      <c r="BS1572" s="14">
        <f>VLOOKUP($B1572,[2]Sheet3!$G:$CZ,56,0)</f>
        <v>0</v>
      </c>
      <c r="BT1572" s="14">
        <f>VLOOKUP($B1572,[2]Sheet3!$G:$CZ,57,0)</f>
        <v>0</v>
      </c>
      <c r="BU1572" s="14">
        <f>VLOOKUP($B1572,[2]Sheet3!$G:$CZ,58,0)</f>
        <v>0</v>
      </c>
      <c r="BV1572" s="14">
        <f>VLOOKUP($B1572,[2]Sheet3!$G:$CZ,59,0)</f>
        <v>0</v>
      </c>
      <c r="BW1572" s="14">
        <f>VLOOKUP($B1572,[2]Sheet3!$G:$CZ,60,0)</f>
        <v>0</v>
      </c>
      <c r="BX1572" s="14">
        <f>VLOOKUP($B1572,[2]Sheet3!$G:$CZ,61,0)</f>
        <v>0</v>
      </c>
      <c r="BY1572" s="14">
        <f>VLOOKUP($B1572,[2]Sheet3!$G:$CZ,62,0)</f>
        <v>0</v>
      </c>
      <c r="BZ1572" s="14">
        <f>VLOOKUP($B1572,[2]Sheet3!$G:$CZ,63,0)</f>
        <v>0</v>
      </c>
      <c r="CA1572" s="14">
        <f>VLOOKUP($B1572,[2]Sheet3!$G:$CZ,64,0)</f>
        <v>0</v>
      </c>
      <c r="CB1572" s="14">
        <f>VLOOKUP($B1572,[2]Sheet3!$G:$CZ,65,0)</f>
        <v>0</v>
      </c>
      <c r="CC1572" s="14">
        <f>VLOOKUP($B1572,[2]Sheet3!$G:$CZ,66,0)</f>
        <v>0</v>
      </c>
      <c r="CD1572" s="14">
        <f>VLOOKUP($B1572,[2]Sheet3!$G:$CZ,67,0)</f>
        <v>0</v>
      </c>
      <c r="CE1572" s="14">
        <f>VLOOKUP($B1572,[2]Sheet3!$G:$CZ,68,0)</f>
        <v>0</v>
      </c>
      <c r="CF1572" s="14">
        <f>VLOOKUP($B1572,[2]Sheet3!$G:$CZ,69,0)</f>
        <v>0</v>
      </c>
      <c r="CG1572" s="14">
        <f>VLOOKUP($B1572,[2]Sheet3!$G:$CZ,70,0)</f>
        <v>0</v>
      </c>
      <c r="CH1572" s="14">
        <f>VLOOKUP($B1572,[2]Sheet3!$G:$CZ,71,0)</f>
        <v>0</v>
      </c>
      <c r="CI1572" s="14">
        <f>VLOOKUP($B1572,[2]Sheet3!$G:$CZ,72,0)</f>
        <v>0</v>
      </c>
      <c r="CJ1572" s="14">
        <f>VLOOKUP($B1572,[2]Sheet3!$G:$CZ,73,0)</f>
        <v>0</v>
      </c>
      <c r="CK1572" s="14">
        <f>VLOOKUP($B1572,[2]Sheet3!$G:$CZ,74,0)</f>
        <v>0</v>
      </c>
      <c r="CL1572" s="14">
        <f>VLOOKUP($B1572,[2]Sheet3!$G:$CZ,75,0)</f>
        <v>0</v>
      </c>
      <c r="CM1572" s="14">
        <f>VLOOKUP($B1572,[2]Sheet3!$G:$CZ,76,0)</f>
        <v>0</v>
      </c>
      <c r="CN1572" s="14">
        <f>VLOOKUP($B1572,[2]Sheet3!$G:$CZ,77,0)</f>
        <v>0</v>
      </c>
      <c r="CO1572" s="14">
        <f>VLOOKUP($B1572,[2]Sheet3!$G:$CZ,78,0)</f>
        <v>0</v>
      </c>
      <c r="CP1572" s="14">
        <f>VLOOKUP($B1572,[2]Sheet3!$G:$CZ,79,0)</f>
        <v>0</v>
      </c>
      <c r="CQ1572" s="14">
        <f>VLOOKUP($B1572,[2]Sheet3!$G:$CZ,80,0)</f>
        <v>0</v>
      </c>
      <c r="CR1572" s="14">
        <f>VLOOKUP($B1572,[2]Sheet3!$G:$CZ,81,0)</f>
        <v>0</v>
      </c>
      <c r="CS1572" s="14">
        <f>VLOOKUP($B1572,[2]Sheet3!$G:$CZ,82,0)</f>
        <v>0</v>
      </c>
      <c r="CT1572" s="14">
        <f>VLOOKUP($B1572,[2]Sheet3!$G:$CZ,83,0)</f>
        <v>0</v>
      </c>
      <c r="CU1572" s="14">
        <f>VLOOKUP($B1572,[2]Sheet3!$G:$CZ,84,0)</f>
        <v>0</v>
      </c>
      <c r="CV1572" s="14">
        <f>VLOOKUP($B1572,[2]Sheet3!$G:$CZ,85,0)</f>
        <v>0</v>
      </c>
      <c r="CW1572" s="14">
        <f>VLOOKUP($B1572,[2]Sheet3!$G:$CZ,86,0)</f>
        <v>0</v>
      </c>
      <c r="CX1572" s="14">
        <f>VLOOKUP($B1572,[2]Sheet3!$G:$CZ,87,0)</f>
        <v>0</v>
      </c>
      <c r="CY1572" s="14">
        <f>VLOOKUP($B1572,[2]Sheet3!$G:$CZ,88,0)</f>
        <v>0</v>
      </c>
      <c r="CZ1572" s="14">
        <f>VLOOKUP($B1572,[2]Sheet3!$G:$CZ,89,0)</f>
        <v>0</v>
      </c>
      <c r="DA1572" s="14">
        <f>VLOOKUP($B1572,[2]Sheet3!$G:$CZ,90,0)</f>
        <v>0</v>
      </c>
      <c r="DB1572" s="14">
        <f>VLOOKUP($B1572,[2]Sheet3!$G:$CZ,91,0)</f>
        <v>0</v>
      </c>
      <c r="DC1572" s="14">
        <f>VLOOKUP($B1572,[2]Sheet3!$G:$CZ,92,0)</f>
        <v>0</v>
      </c>
      <c r="DD1572" s="14">
        <f>VLOOKUP($B1572,[2]Sheet3!$G:$CZ,93,0)</f>
        <v>0</v>
      </c>
      <c r="DE1572" s="14">
        <f>VLOOKUP($B1572,[2]Sheet3!$G:$CZ,94,0)</f>
        <v>0</v>
      </c>
      <c r="DF1572" s="14">
        <f>VLOOKUP($B1572,[2]Sheet3!$G:$CZ,95,0)</f>
        <v>0</v>
      </c>
      <c r="DG1572" s="14">
        <f>VLOOKUP($B1572,[2]Sheet3!$G:$CZ,96,0)</f>
        <v>0</v>
      </c>
      <c r="DH1572" s="14">
        <f>VLOOKUP($B1572,[2]Sheet3!$G:$CZ,97,0)</f>
        <v>0</v>
      </c>
      <c r="DI1572" s="14">
        <f>VLOOKUP($B1572,[2]Sheet3!$G:$CZ,98,0)</f>
        <v>0</v>
      </c>
    </row>
    <row r="1573" spans="1:113" x14ac:dyDescent="0.3">
      <c r="A1573" s="9" t="str">
        <f t="shared" si="74"/>
        <v>N14784</v>
      </c>
      <c r="B1573" s="15" t="s">
        <v>3234</v>
      </c>
      <c r="C1573" s="15" t="s">
        <v>3235</v>
      </c>
      <c r="F1573" s="7" t="s">
        <v>15</v>
      </c>
      <c r="G1573" s="12" t="s">
        <v>5065</v>
      </c>
      <c r="H1573" s="12" t="str">
        <f>VLOOKUP($B1573,[1]Sheet1!$A:$G,5,0)</f>
        <v>shashi.singh@redingtongroup.com</v>
      </c>
      <c r="I1573" s="12" t="str">
        <f>VLOOKUP($B1573,[1]Sheet1!$A:$G,7,0)</f>
        <v>sidharth.eknath@redingtongroup.com</v>
      </c>
      <c r="J1573" s="12" t="s">
        <v>82</v>
      </c>
      <c r="K1573" s="7"/>
      <c r="L1573" s="7"/>
      <c r="M1573" s="8"/>
      <c r="N1573" s="7" t="str">
        <f t="shared" si="72"/>
        <v>shashi.singh@redingtongroup.com; sidharth.eknath@redingtongroup.com; nilesh.phirke@redingtongroup.com;christopher.joseph@redingtongroup.com</v>
      </c>
      <c r="O1573" s="7" t="str">
        <f t="shared" si="73"/>
        <v>N14784</v>
      </c>
      <c r="P1573" s="8" t="s">
        <v>5215</v>
      </c>
      <c r="Q1573" s="14">
        <f>VLOOKUP($B1573,[2]Sheet3!$G:$CZ,2,0)</f>
        <v>2400300788</v>
      </c>
      <c r="R1573" s="14">
        <f>VLOOKUP($B1573,[2]Sheet3!$G:$CZ,3,0)</f>
        <v>0</v>
      </c>
      <c r="S1573" s="14">
        <f>VLOOKUP($B1573,[2]Sheet3!$G:$CZ,4,0)</f>
        <v>0</v>
      </c>
      <c r="T1573" s="14">
        <f>VLOOKUP($B1573,[2]Sheet3!$G:$CZ,5,0)</f>
        <v>0</v>
      </c>
      <c r="U1573" s="14">
        <f>VLOOKUP($B1573,[2]Sheet3!$G:$CZ,6,0)</f>
        <v>0</v>
      </c>
      <c r="V1573" s="14">
        <f>VLOOKUP($B1573,[2]Sheet3!$G:$CZ,7,0)</f>
        <v>0</v>
      </c>
      <c r="W1573" s="14">
        <f>VLOOKUP($B1573,[2]Sheet3!$G:$CZ,8,0)</f>
        <v>0</v>
      </c>
      <c r="X1573" s="14">
        <f>VLOOKUP($B1573,[2]Sheet3!$G:$CZ,9,0)</f>
        <v>0</v>
      </c>
      <c r="Y1573" s="14">
        <f>VLOOKUP($B1573,[2]Sheet3!$G:$CZ,10,0)</f>
        <v>0</v>
      </c>
      <c r="Z1573" s="14">
        <f>VLOOKUP($B1573,[2]Sheet3!$G:$CZ,11,0)</f>
        <v>0</v>
      </c>
      <c r="AA1573" s="14">
        <f>VLOOKUP($B1573,[2]Sheet3!$G:$CZ,12,0)</f>
        <v>0</v>
      </c>
      <c r="AB1573" s="14">
        <f>VLOOKUP($B1573,[2]Sheet3!$G:$CZ,13,0)</f>
        <v>0</v>
      </c>
      <c r="AC1573" s="14">
        <f>VLOOKUP($B1573,[2]Sheet3!$G:$CZ,14,0)</f>
        <v>0</v>
      </c>
      <c r="AD1573" s="14">
        <f>VLOOKUP($B1573,[2]Sheet3!$G:$CZ,15,0)</f>
        <v>0</v>
      </c>
      <c r="AE1573" s="14">
        <f>VLOOKUP($B1573,[2]Sheet3!$G:$CZ,16,0)</f>
        <v>0</v>
      </c>
      <c r="AF1573" s="14">
        <f>VLOOKUP($B1573,[2]Sheet3!$G:$CZ,17,0)</f>
        <v>0</v>
      </c>
      <c r="AG1573" s="14">
        <f>VLOOKUP($B1573,[2]Sheet3!$G:$CZ,18,0)</f>
        <v>0</v>
      </c>
      <c r="AH1573" s="14">
        <f>VLOOKUP($B1573,[2]Sheet3!$G:$CZ,19,0)</f>
        <v>0</v>
      </c>
      <c r="AI1573" s="14">
        <f>VLOOKUP($B1573,[2]Sheet3!$G:$CZ,20,0)</f>
        <v>0</v>
      </c>
      <c r="AJ1573" s="14">
        <f>VLOOKUP($B1573,[2]Sheet3!$G:$CZ,21,0)</f>
        <v>0</v>
      </c>
      <c r="AK1573" s="14">
        <f>VLOOKUP($B1573,[2]Sheet3!$G:$CZ,22,0)</f>
        <v>0</v>
      </c>
      <c r="AL1573" s="14">
        <f>VLOOKUP($B1573,[2]Sheet3!$G:$CZ,23,0)</f>
        <v>0</v>
      </c>
      <c r="AM1573" s="14">
        <f>VLOOKUP($B1573,[2]Sheet3!$G:$CZ,24,0)</f>
        <v>0</v>
      </c>
      <c r="AN1573" s="14">
        <f>VLOOKUP($B1573,[2]Sheet3!$G:$CZ,25,0)</f>
        <v>0</v>
      </c>
      <c r="AO1573" s="14">
        <f>VLOOKUP($B1573,[2]Sheet3!$G:$CZ,26,0)</f>
        <v>0</v>
      </c>
      <c r="AP1573" s="14">
        <f>VLOOKUP($B1573,[2]Sheet3!$G:$CZ,27,0)</f>
        <v>0</v>
      </c>
      <c r="AQ1573" s="14">
        <f>VLOOKUP($B1573,[2]Sheet3!$G:$CZ,28,0)</f>
        <v>0</v>
      </c>
      <c r="AR1573" s="14">
        <f>VLOOKUP($B1573,[2]Sheet3!$G:$CZ,29,0)</f>
        <v>0</v>
      </c>
      <c r="AS1573" s="14">
        <f>VLOOKUP($B1573,[2]Sheet3!$G:$CZ,30,0)</f>
        <v>0</v>
      </c>
      <c r="AT1573" s="14">
        <f>VLOOKUP($B1573,[2]Sheet3!$G:$CZ,31,0)</f>
        <v>0</v>
      </c>
      <c r="AU1573" s="14">
        <f>VLOOKUP($B1573,[2]Sheet3!$G:$CZ,32,0)</f>
        <v>0</v>
      </c>
      <c r="AV1573" s="14">
        <f>VLOOKUP($B1573,[2]Sheet3!$G:$CZ,33,0)</f>
        <v>0</v>
      </c>
      <c r="AW1573" s="14">
        <f>VLOOKUP($B1573,[2]Sheet3!$G:$CZ,34,0)</f>
        <v>0</v>
      </c>
      <c r="AX1573" s="14">
        <f>VLOOKUP($B1573,[2]Sheet3!$G:$CZ,35,0)</f>
        <v>0</v>
      </c>
      <c r="AY1573" s="14">
        <f>VLOOKUP($B1573,[2]Sheet3!$G:$CZ,36,0)</f>
        <v>0</v>
      </c>
      <c r="AZ1573" s="14">
        <f>VLOOKUP($B1573,[2]Sheet3!$G:$CZ,37,0)</f>
        <v>0</v>
      </c>
      <c r="BA1573" s="14">
        <f>VLOOKUP($B1573,[2]Sheet3!$G:$CZ,38,0)</f>
        <v>0</v>
      </c>
      <c r="BB1573" s="14">
        <f>VLOOKUP($B1573,[2]Sheet3!$G:$CZ,39,0)</f>
        <v>0</v>
      </c>
      <c r="BC1573" s="14">
        <f>VLOOKUP($B1573,[2]Sheet3!$G:$CZ,40,0)</f>
        <v>0</v>
      </c>
      <c r="BD1573" s="14">
        <f>VLOOKUP($B1573,[2]Sheet3!$G:$CZ,41,0)</f>
        <v>0</v>
      </c>
      <c r="BE1573" s="14">
        <f>VLOOKUP($B1573,[2]Sheet3!$G:$CZ,42,0)</f>
        <v>0</v>
      </c>
      <c r="BF1573" s="14">
        <f>VLOOKUP($B1573,[2]Sheet3!$G:$CZ,43,0)</f>
        <v>0</v>
      </c>
      <c r="BG1573" s="14">
        <f>VLOOKUP($B1573,[2]Sheet3!$G:$CZ,44,0)</f>
        <v>0</v>
      </c>
      <c r="BH1573" s="14">
        <f>VLOOKUP($B1573,[2]Sheet3!$G:$CZ,45,0)</f>
        <v>0</v>
      </c>
      <c r="BI1573" s="14">
        <f>VLOOKUP($B1573,[2]Sheet3!$G:$CZ,46,0)</f>
        <v>0</v>
      </c>
      <c r="BJ1573" s="14">
        <f>VLOOKUP($B1573,[2]Sheet3!$G:$CZ,47,0)</f>
        <v>0</v>
      </c>
      <c r="BK1573" s="14">
        <f>VLOOKUP($B1573,[2]Sheet3!$G:$CZ,48,0)</f>
        <v>0</v>
      </c>
      <c r="BL1573" s="14">
        <f>VLOOKUP($B1573,[2]Sheet3!$G:$CZ,49,0)</f>
        <v>0</v>
      </c>
      <c r="BM1573" s="14">
        <f>VLOOKUP($B1573,[2]Sheet3!$G:$CZ,50,0)</f>
        <v>0</v>
      </c>
      <c r="BN1573" s="14">
        <f>VLOOKUP($B1573,[2]Sheet3!$G:$CZ,51,0)</f>
        <v>0</v>
      </c>
      <c r="BO1573" s="14">
        <f>VLOOKUP($B1573,[2]Sheet3!$G:$CZ,52,0)</f>
        <v>0</v>
      </c>
      <c r="BP1573" s="14">
        <f>VLOOKUP($B1573,[2]Sheet3!$G:$CZ,53,0)</f>
        <v>0</v>
      </c>
      <c r="BQ1573" s="14">
        <f>VLOOKUP($B1573,[2]Sheet3!$G:$CZ,54,0)</f>
        <v>0</v>
      </c>
      <c r="BR1573" s="14">
        <f>VLOOKUP($B1573,[2]Sheet3!$G:$CZ,55,0)</f>
        <v>0</v>
      </c>
      <c r="BS1573" s="14">
        <f>VLOOKUP($B1573,[2]Sheet3!$G:$CZ,56,0)</f>
        <v>0</v>
      </c>
      <c r="BT1573" s="14">
        <f>VLOOKUP($B1573,[2]Sheet3!$G:$CZ,57,0)</f>
        <v>0</v>
      </c>
      <c r="BU1573" s="14">
        <f>VLOOKUP($B1573,[2]Sheet3!$G:$CZ,58,0)</f>
        <v>0</v>
      </c>
      <c r="BV1573" s="14">
        <f>VLOOKUP($B1573,[2]Sheet3!$G:$CZ,59,0)</f>
        <v>0</v>
      </c>
      <c r="BW1573" s="14">
        <f>VLOOKUP($B1573,[2]Sheet3!$G:$CZ,60,0)</f>
        <v>0</v>
      </c>
      <c r="BX1573" s="14">
        <f>VLOOKUP($B1573,[2]Sheet3!$G:$CZ,61,0)</f>
        <v>0</v>
      </c>
      <c r="BY1573" s="14">
        <f>VLOOKUP($B1573,[2]Sheet3!$G:$CZ,62,0)</f>
        <v>0</v>
      </c>
      <c r="BZ1573" s="14">
        <f>VLOOKUP($B1573,[2]Sheet3!$G:$CZ,63,0)</f>
        <v>0</v>
      </c>
      <c r="CA1573" s="14">
        <f>VLOOKUP($B1573,[2]Sheet3!$G:$CZ,64,0)</f>
        <v>0</v>
      </c>
      <c r="CB1573" s="14">
        <f>VLOOKUP($B1573,[2]Sheet3!$G:$CZ,65,0)</f>
        <v>0</v>
      </c>
      <c r="CC1573" s="14">
        <f>VLOOKUP($B1573,[2]Sheet3!$G:$CZ,66,0)</f>
        <v>0</v>
      </c>
      <c r="CD1573" s="14">
        <f>VLOOKUP($B1573,[2]Sheet3!$G:$CZ,67,0)</f>
        <v>0</v>
      </c>
      <c r="CE1573" s="14">
        <f>VLOOKUP($B1573,[2]Sheet3!$G:$CZ,68,0)</f>
        <v>0</v>
      </c>
      <c r="CF1573" s="14">
        <f>VLOOKUP($B1573,[2]Sheet3!$G:$CZ,69,0)</f>
        <v>0</v>
      </c>
      <c r="CG1573" s="14">
        <f>VLOOKUP($B1573,[2]Sheet3!$G:$CZ,70,0)</f>
        <v>0</v>
      </c>
      <c r="CH1573" s="14">
        <f>VLOOKUP($B1573,[2]Sheet3!$G:$CZ,71,0)</f>
        <v>0</v>
      </c>
      <c r="CI1573" s="14">
        <f>VLOOKUP($B1573,[2]Sheet3!$G:$CZ,72,0)</f>
        <v>0</v>
      </c>
      <c r="CJ1573" s="14">
        <f>VLOOKUP($B1573,[2]Sheet3!$G:$CZ,73,0)</f>
        <v>0</v>
      </c>
      <c r="CK1573" s="14">
        <f>VLOOKUP($B1573,[2]Sheet3!$G:$CZ,74,0)</f>
        <v>0</v>
      </c>
      <c r="CL1573" s="14">
        <f>VLOOKUP($B1573,[2]Sheet3!$G:$CZ,75,0)</f>
        <v>0</v>
      </c>
      <c r="CM1573" s="14">
        <f>VLOOKUP($B1573,[2]Sheet3!$G:$CZ,76,0)</f>
        <v>0</v>
      </c>
      <c r="CN1573" s="14">
        <f>VLOOKUP($B1573,[2]Sheet3!$G:$CZ,77,0)</f>
        <v>0</v>
      </c>
      <c r="CO1573" s="14">
        <f>VLOOKUP($B1573,[2]Sheet3!$G:$CZ,78,0)</f>
        <v>0</v>
      </c>
      <c r="CP1573" s="14">
        <f>VLOOKUP($B1573,[2]Sheet3!$G:$CZ,79,0)</f>
        <v>0</v>
      </c>
      <c r="CQ1573" s="14">
        <f>VLOOKUP($B1573,[2]Sheet3!$G:$CZ,80,0)</f>
        <v>0</v>
      </c>
      <c r="CR1573" s="14">
        <f>VLOOKUP($B1573,[2]Sheet3!$G:$CZ,81,0)</f>
        <v>0</v>
      </c>
      <c r="CS1573" s="14">
        <f>VLOOKUP($B1573,[2]Sheet3!$G:$CZ,82,0)</f>
        <v>0</v>
      </c>
      <c r="CT1573" s="14">
        <f>VLOOKUP($B1573,[2]Sheet3!$G:$CZ,83,0)</f>
        <v>0</v>
      </c>
      <c r="CU1573" s="14">
        <f>VLOOKUP($B1573,[2]Sheet3!$G:$CZ,84,0)</f>
        <v>0</v>
      </c>
      <c r="CV1573" s="14">
        <f>VLOOKUP($B1573,[2]Sheet3!$G:$CZ,85,0)</f>
        <v>0</v>
      </c>
      <c r="CW1573" s="14">
        <f>VLOOKUP($B1573,[2]Sheet3!$G:$CZ,86,0)</f>
        <v>0</v>
      </c>
      <c r="CX1573" s="14">
        <f>VLOOKUP($B1573,[2]Sheet3!$G:$CZ,87,0)</f>
        <v>0</v>
      </c>
      <c r="CY1573" s="14">
        <f>VLOOKUP($B1573,[2]Sheet3!$G:$CZ,88,0)</f>
        <v>0</v>
      </c>
      <c r="CZ1573" s="14">
        <f>VLOOKUP($B1573,[2]Sheet3!$G:$CZ,89,0)</f>
        <v>0</v>
      </c>
      <c r="DA1573" s="14">
        <f>VLOOKUP($B1573,[2]Sheet3!$G:$CZ,90,0)</f>
        <v>0</v>
      </c>
      <c r="DB1573" s="14">
        <f>VLOOKUP($B1573,[2]Sheet3!$G:$CZ,91,0)</f>
        <v>0</v>
      </c>
      <c r="DC1573" s="14">
        <f>VLOOKUP($B1573,[2]Sheet3!$G:$CZ,92,0)</f>
        <v>0</v>
      </c>
      <c r="DD1573" s="14">
        <f>VLOOKUP($B1573,[2]Sheet3!$G:$CZ,93,0)</f>
        <v>0</v>
      </c>
      <c r="DE1573" s="14">
        <f>VLOOKUP($B1573,[2]Sheet3!$G:$CZ,94,0)</f>
        <v>0</v>
      </c>
      <c r="DF1573" s="14">
        <f>VLOOKUP($B1573,[2]Sheet3!$G:$CZ,95,0)</f>
        <v>0</v>
      </c>
      <c r="DG1573" s="14">
        <f>VLOOKUP($B1573,[2]Sheet3!$G:$CZ,96,0)</f>
        <v>0</v>
      </c>
      <c r="DH1573" s="14">
        <f>VLOOKUP($B1573,[2]Sheet3!$G:$CZ,97,0)</f>
        <v>0</v>
      </c>
      <c r="DI1573" s="14">
        <f>VLOOKUP($B1573,[2]Sheet3!$G:$CZ,98,0)</f>
        <v>0</v>
      </c>
    </row>
    <row r="1574" spans="1:113" x14ac:dyDescent="0.3">
      <c r="A1574" s="9" t="str">
        <f t="shared" si="74"/>
        <v>N14778</v>
      </c>
      <c r="B1574" s="15" t="s">
        <v>553</v>
      </c>
      <c r="C1574" s="15" t="s">
        <v>554</v>
      </c>
      <c r="F1574" s="7" t="s">
        <v>15</v>
      </c>
      <c r="G1574" s="12" t="s">
        <v>5066</v>
      </c>
      <c r="H1574" s="12" t="str">
        <f>VLOOKUP($B1574,[1]Sheet1!$A:$G,5,0)</f>
        <v>himanshu.ranjansingh@redingtongroup.com</v>
      </c>
      <c r="I1574" s="12" t="str">
        <f>VLOOKUP($B1574,[1]Sheet1!$A:$G,7,0)</f>
        <v>sidharth.eknath@redingtongroup.com</v>
      </c>
      <c r="J1574" s="12" t="s">
        <v>82</v>
      </c>
      <c r="K1574" s="7"/>
      <c r="L1574" s="7"/>
      <c r="M1574" s="8"/>
      <c r="N1574" s="7" t="str">
        <f t="shared" si="72"/>
        <v>himanshu.ranjansingh@redingtongroup.com; sidharth.eknath@redingtongroup.com; nilesh.phirke@redingtongroup.com;christopher.joseph@redingtongroup.com</v>
      </c>
      <c r="O1574" s="7" t="str">
        <f t="shared" si="73"/>
        <v>N14778</v>
      </c>
      <c r="P1574" s="8" t="s">
        <v>5215</v>
      </c>
      <c r="Q1574" s="14">
        <f>VLOOKUP($B1574,[2]Sheet3!$G:$CZ,2,0)</f>
        <v>2400301597</v>
      </c>
      <c r="R1574" s="14">
        <f>VLOOKUP($B1574,[2]Sheet3!$G:$CZ,3,0)</f>
        <v>0</v>
      </c>
      <c r="S1574" s="14">
        <f>VLOOKUP($B1574,[2]Sheet3!$G:$CZ,4,0)</f>
        <v>0</v>
      </c>
      <c r="T1574" s="14">
        <f>VLOOKUP($B1574,[2]Sheet3!$G:$CZ,5,0)</f>
        <v>0</v>
      </c>
      <c r="U1574" s="14">
        <f>VLOOKUP($B1574,[2]Sheet3!$G:$CZ,6,0)</f>
        <v>0</v>
      </c>
      <c r="V1574" s="14">
        <f>VLOOKUP($B1574,[2]Sheet3!$G:$CZ,7,0)</f>
        <v>0</v>
      </c>
      <c r="W1574" s="14">
        <f>VLOOKUP($B1574,[2]Sheet3!$G:$CZ,8,0)</f>
        <v>0</v>
      </c>
      <c r="X1574" s="14">
        <f>VLOOKUP($B1574,[2]Sheet3!$G:$CZ,9,0)</f>
        <v>0</v>
      </c>
      <c r="Y1574" s="14">
        <f>VLOOKUP($B1574,[2]Sheet3!$G:$CZ,10,0)</f>
        <v>0</v>
      </c>
      <c r="Z1574" s="14">
        <f>VLOOKUP($B1574,[2]Sheet3!$G:$CZ,11,0)</f>
        <v>0</v>
      </c>
      <c r="AA1574" s="14">
        <f>VLOOKUP($B1574,[2]Sheet3!$G:$CZ,12,0)</f>
        <v>0</v>
      </c>
      <c r="AB1574" s="14">
        <f>VLOOKUP($B1574,[2]Sheet3!$G:$CZ,13,0)</f>
        <v>0</v>
      </c>
      <c r="AC1574" s="14">
        <f>VLOOKUP($B1574,[2]Sheet3!$G:$CZ,14,0)</f>
        <v>0</v>
      </c>
      <c r="AD1574" s="14">
        <f>VLOOKUP($B1574,[2]Sheet3!$G:$CZ,15,0)</f>
        <v>0</v>
      </c>
      <c r="AE1574" s="14">
        <f>VLOOKUP($B1574,[2]Sheet3!$G:$CZ,16,0)</f>
        <v>0</v>
      </c>
      <c r="AF1574" s="14">
        <f>VLOOKUP($B1574,[2]Sheet3!$G:$CZ,17,0)</f>
        <v>0</v>
      </c>
      <c r="AG1574" s="14">
        <f>VLOOKUP($B1574,[2]Sheet3!$G:$CZ,18,0)</f>
        <v>0</v>
      </c>
      <c r="AH1574" s="14">
        <f>VLOOKUP($B1574,[2]Sheet3!$G:$CZ,19,0)</f>
        <v>0</v>
      </c>
      <c r="AI1574" s="14">
        <f>VLOOKUP($B1574,[2]Sheet3!$G:$CZ,20,0)</f>
        <v>0</v>
      </c>
      <c r="AJ1574" s="14">
        <f>VLOOKUP($B1574,[2]Sheet3!$G:$CZ,21,0)</f>
        <v>0</v>
      </c>
      <c r="AK1574" s="14">
        <f>VLOOKUP($B1574,[2]Sheet3!$G:$CZ,22,0)</f>
        <v>0</v>
      </c>
      <c r="AL1574" s="14">
        <f>VLOOKUP($B1574,[2]Sheet3!$G:$CZ,23,0)</f>
        <v>0</v>
      </c>
      <c r="AM1574" s="14">
        <f>VLOOKUP($B1574,[2]Sheet3!$G:$CZ,24,0)</f>
        <v>0</v>
      </c>
      <c r="AN1574" s="14">
        <f>VLOOKUP($B1574,[2]Sheet3!$G:$CZ,25,0)</f>
        <v>0</v>
      </c>
      <c r="AO1574" s="14">
        <f>VLOOKUP($B1574,[2]Sheet3!$G:$CZ,26,0)</f>
        <v>0</v>
      </c>
      <c r="AP1574" s="14">
        <f>VLOOKUP($B1574,[2]Sheet3!$G:$CZ,27,0)</f>
        <v>0</v>
      </c>
      <c r="AQ1574" s="14">
        <f>VLOOKUP($B1574,[2]Sheet3!$G:$CZ,28,0)</f>
        <v>0</v>
      </c>
      <c r="AR1574" s="14">
        <f>VLOOKUP($B1574,[2]Sheet3!$G:$CZ,29,0)</f>
        <v>0</v>
      </c>
      <c r="AS1574" s="14">
        <f>VLOOKUP($B1574,[2]Sheet3!$G:$CZ,30,0)</f>
        <v>0</v>
      </c>
      <c r="AT1574" s="14">
        <f>VLOOKUP($B1574,[2]Sheet3!$G:$CZ,31,0)</f>
        <v>0</v>
      </c>
      <c r="AU1574" s="14">
        <f>VLOOKUP($B1574,[2]Sheet3!$G:$CZ,32,0)</f>
        <v>0</v>
      </c>
      <c r="AV1574" s="14">
        <f>VLOOKUP($B1574,[2]Sheet3!$G:$CZ,33,0)</f>
        <v>0</v>
      </c>
      <c r="AW1574" s="14">
        <f>VLOOKUP($B1574,[2]Sheet3!$G:$CZ,34,0)</f>
        <v>0</v>
      </c>
      <c r="AX1574" s="14">
        <f>VLOOKUP($B1574,[2]Sheet3!$G:$CZ,35,0)</f>
        <v>0</v>
      </c>
      <c r="AY1574" s="14">
        <f>VLOOKUP($B1574,[2]Sheet3!$G:$CZ,36,0)</f>
        <v>0</v>
      </c>
      <c r="AZ1574" s="14">
        <f>VLOOKUP($B1574,[2]Sheet3!$G:$CZ,37,0)</f>
        <v>0</v>
      </c>
      <c r="BA1574" s="14">
        <f>VLOOKUP($B1574,[2]Sheet3!$G:$CZ,38,0)</f>
        <v>0</v>
      </c>
      <c r="BB1574" s="14">
        <f>VLOOKUP($B1574,[2]Sheet3!$G:$CZ,39,0)</f>
        <v>0</v>
      </c>
      <c r="BC1574" s="14">
        <f>VLOOKUP($B1574,[2]Sheet3!$G:$CZ,40,0)</f>
        <v>0</v>
      </c>
      <c r="BD1574" s="14">
        <f>VLOOKUP($B1574,[2]Sheet3!$G:$CZ,41,0)</f>
        <v>0</v>
      </c>
      <c r="BE1574" s="14">
        <f>VLOOKUP($B1574,[2]Sheet3!$G:$CZ,42,0)</f>
        <v>0</v>
      </c>
      <c r="BF1574" s="14">
        <f>VLOOKUP($B1574,[2]Sheet3!$G:$CZ,43,0)</f>
        <v>0</v>
      </c>
      <c r="BG1574" s="14">
        <f>VLOOKUP($B1574,[2]Sheet3!$G:$CZ,44,0)</f>
        <v>0</v>
      </c>
      <c r="BH1574" s="14">
        <f>VLOOKUP($B1574,[2]Sheet3!$G:$CZ,45,0)</f>
        <v>0</v>
      </c>
      <c r="BI1574" s="14">
        <f>VLOOKUP($B1574,[2]Sheet3!$G:$CZ,46,0)</f>
        <v>0</v>
      </c>
      <c r="BJ1574" s="14">
        <f>VLOOKUP($B1574,[2]Sheet3!$G:$CZ,47,0)</f>
        <v>0</v>
      </c>
      <c r="BK1574" s="14">
        <f>VLOOKUP($B1574,[2]Sheet3!$G:$CZ,48,0)</f>
        <v>0</v>
      </c>
      <c r="BL1574" s="14">
        <f>VLOOKUP($B1574,[2]Sheet3!$G:$CZ,49,0)</f>
        <v>0</v>
      </c>
      <c r="BM1574" s="14">
        <f>VLOOKUP($B1574,[2]Sheet3!$G:$CZ,50,0)</f>
        <v>0</v>
      </c>
      <c r="BN1574" s="14">
        <f>VLOOKUP($B1574,[2]Sheet3!$G:$CZ,51,0)</f>
        <v>0</v>
      </c>
      <c r="BO1574" s="14">
        <f>VLOOKUP($B1574,[2]Sheet3!$G:$CZ,52,0)</f>
        <v>0</v>
      </c>
      <c r="BP1574" s="14">
        <f>VLOOKUP($B1574,[2]Sheet3!$G:$CZ,53,0)</f>
        <v>0</v>
      </c>
      <c r="BQ1574" s="14">
        <f>VLOOKUP($B1574,[2]Sheet3!$G:$CZ,54,0)</f>
        <v>0</v>
      </c>
      <c r="BR1574" s="14">
        <f>VLOOKUP($B1574,[2]Sheet3!$G:$CZ,55,0)</f>
        <v>0</v>
      </c>
      <c r="BS1574" s="14">
        <f>VLOOKUP($B1574,[2]Sheet3!$G:$CZ,56,0)</f>
        <v>0</v>
      </c>
      <c r="BT1574" s="14">
        <f>VLOOKUP($B1574,[2]Sheet3!$G:$CZ,57,0)</f>
        <v>0</v>
      </c>
      <c r="BU1574" s="14">
        <f>VLOOKUP($B1574,[2]Sheet3!$G:$CZ,58,0)</f>
        <v>0</v>
      </c>
      <c r="BV1574" s="14">
        <f>VLOOKUP($B1574,[2]Sheet3!$G:$CZ,59,0)</f>
        <v>0</v>
      </c>
      <c r="BW1574" s="14">
        <f>VLOOKUP($B1574,[2]Sheet3!$G:$CZ,60,0)</f>
        <v>0</v>
      </c>
      <c r="BX1574" s="14">
        <f>VLOOKUP($B1574,[2]Sheet3!$G:$CZ,61,0)</f>
        <v>0</v>
      </c>
      <c r="BY1574" s="14">
        <f>VLOOKUP($B1574,[2]Sheet3!$G:$CZ,62,0)</f>
        <v>0</v>
      </c>
      <c r="BZ1574" s="14">
        <f>VLOOKUP($B1574,[2]Sheet3!$G:$CZ,63,0)</f>
        <v>0</v>
      </c>
      <c r="CA1574" s="14">
        <f>VLOOKUP($B1574,[2]Sheet3!$G:$CZ,64,0)</f>
        <v>0</v>
      </c>
      <c r="CB1574" s="14">
        <f>VLOOKUP($B1574,[2]Sheet3!$G:$CZ,65,0)</f>
        <v>0</v>
      </c>
      <c r="CC1574" s="14">
        <f>VLOOKUP($B1574,[2]Sheet3!$G:$CZ,66,0)</f>
        <v>0</v>
      </c>
      <c r="CD1574" s="14">
        <f>VLOOKUP($B1574,[2]Sheet3!$G:$CZ,67,0)</f>
        <v>0</v>
      </c>
      <c r="CE1574" s="14">
        <f>VLOOKUP($B1574,[2]Sheet3!$G:$CZ,68,0)</f>
        <v>0</v>
      </c>
      <c r="CF1574" s="14">
        <f>VLOOKUP($B1574,[2]Sheet3!$G:$CZ,69,0)</f>
        <v>0</v>
      </c>
      <c r="CG1574" s="14">
        <f>VLOOKUP($B1574,[2]Sheet3!$G:$CZ,70,0)</f>
        <v>0</v>
      </c>
      <c r="CH1574" s="14">
        <f>VLOOKUP($B1574,[2]Sheet3!$G:$CZ,71,0)</f>
        <v>0</v>
      </c>
      <c r="CI1574" s="14">
        <f>VLOOKUP($B1574,[2]Sheet3!$G:$CZ,72,0)</f>
        <v>0</v>
      </c>
      <c r="CJ1574" s="14">
        <f>VLOOKUP($B1574,[2]Sheet3!$G:$CZ,73,0)</f>
        <v>0</v>
      </c>
      <c r="CK1574" s="14">
        <f>VLOOKUP($B1574,[2]Sheet3!$G:$CZ,74,0)</f>
        <v>0</v>
      </c>
      <c r="CL1574" s="14">
        <f>VLOOKUP($B1574,[2]Sheet3!$G:$CZ,75,0)</f>
        <v>0</v>
      </c>
      <c r="CM1574" s="14">
        <f>VLOOKUP($B1574,[2]Sheet3!$G:$CZ,76,0)</f>
        <v>0</v>
      </c>
      <c r="CN1574" s="14">
        <f>VLOOKUP($B1574,[2]Sheet3!$G:$CZ,77,0)</f>
        <v>0</v>
      </c>
      <c r="CO1574" s="14">
        <f>VLOOKUP($B1574,[2]Sheet3!$G:$CZ,78,0)</f>
        <v>0</v>
      </c>
      <c r="CP1574" s="14">
        <f>VLOOKUP($B1574,[2]Sheet3!$G:$CZ,79,0)</f>
        <v>0</v>
      </c>
      <c r="CQ1574" s="14">
        <f>VLOOKUP($B1574,[2]Sheet3!$G:$CZ,80,0)</f>
        <v>0</v>
      </c>
      <c r="CR1574" s="14">
        <f>VLOOKUP($B1574,[2]Sheet3!$G:$CZ,81,0)</f>
        <v>0</v>
      </c>
      <c r="CS1574" s="14">
        <f>VLOOKUP($B1574,[2]Sheet3!$G:$CZ,82,0)</f>
        <v>0</v>
      </c>
      <c r="CT1574" s="14">
        <f>VLOOKUP($B1574,[2]Sheet3!$G:$CZ,83,0)</f>
        <v>0</v>
      </c>
      <c r="CU1574" s="14">
        <f>VLOOKUP($B1574,[2]Sheet3!$G:$CZ,84,0)</f>
        <v>0</v>
      </c>
      <c r="CV1574" s="14">
        <f>VLOOKUP($B1574,[2]Sheet3!$G:$CZ,85,0)</f>
        <v>0</v>
      </c>
      <c r="CW1574" s="14">
        <f>VLOOKUP($B1574,[2]Sheet3!$G:$CZ,86,0)</f>
        <v>0</v>
      </c>
      <c r="CX1574" s="14">
        <f>VLOOKUP($B1574,[2]Sheet3!$G:$CZ,87,0)</f>
        <v>0</v>
      </c>
      <c r="CY1574" s="14">
        <f>VLOOKUP($B1574,[2]Sheet3!$G:$CZ,88,0)</f>
        <v>0</v>
      </c>
      <c r="CZ1574" s="14">
        <f>VLOOKUP($B1574,[2]Sheet3!$G:$CZ,89,0)</f>
        <v>0</v>
      </c>
      <c r="DA1574" s="14">
        <f>VLOOKUP($B1574,[2]Sheet3!$G:$CZ,90,0)</f>
        <v>0</v>
      </c>
      <c r="DB1574" s="14">
        <f>VLOOKUP($B1574,[2]Sheet3!$G:$CZ,91,0)</f>
        <v>0</v>
      </c>
      <c r="DC1574" s="14">
        <f>VLOOKUP($B1574,[2]Sheet3!$G:$CZ,92,0)</f>
        <v>0</v>
      </c>
      <c r="DD1574" s="14">
        <f>VLOOKUP($B1574,[2]Sheet3!$G:$CZ,93,0)</f>
        <v>0</v>
      </c>
      <c r="DE1574" s="14">
        <f>VLOOKUP($B1574,[2]Sheet3!$G:$CZ,94,0)</f>
        <v>0</v>
      </c>
      <c r="DF1574" s="14">
        <f>VLOOKUP($B1574,[2]Sheet3!$G:$CZ,95,0)</f>
        <v>0</v>
      </c>
      <c r="DG1574" s="14">
        <f>VLOOKUP($B1574,[2]Sheet3!$G:$CZ,96,0)</f>
        <v>0</v>
      </c>
      <c r="DH1574" s="14">
        <f>VLOOKUP($B1574,[2]Sheet3!$G:$CZ,97,0)</f>
        <v>0</v>
      </c>
      <c r="DI1574" s="14">
        <f>VLOOKUP($B1574,[2]Sheet3!$G:$CZ,98,0)</f>
        <v>0</v>
      </c>
    </row>
    <row r="1575" spans="1:113" x14ac:dyDescent="0.3">
      <c r="A1575" s="9" t="str">
        <f t="shared" si="74"/>
        <v>N14788</v>
      </c>
      <c r="B1575" s="15" t="s">
        <v>3236</v>
      </c>
      <c r="C1575" s="15" t="s">
        <v>3237</v>
      </c>
      <c r="F1575" s="7" t="s">
        <v>15</v>
      </c>
      <c r="G1575" s="12" t="s">
        <v>5067</v>
      </c>
      <c r="H1575" s="12" t="str">
        <f>VLOOKUP($B1575,[1]Sheet1!$A:$G,5,0)</f>
        <v>himanshu.ranjansingh@redingtongroup.com</v>
      </c>
      <c r="I1575" s="12" t="str">
        <f>VLOOKUP($B1575,[1]Sheet1!$A:$G,7,0)</f>
        <v>sidharth.eknath@redingtongroup.com</v>
      </c>
      <c r="J1575" s="12" t="s">
        <v>82</v>
      </c>
      <c r="K1575" s="7"/>
      <c r="L1575" s="7"/>
      <c r="M1575" s="8"/>
      <c r="N1575" s="7" t="str">
        <f t="shared" si="72"/>
        <v>himanshu.ranjansingh@redingtongroup.com; sidharth.eknath@redingtongroup.com; nilesh.phirke@redingtongroup.com;christopher.joseph@redingtongroup.com</v>
      </c>
      <c r="O1575" s="7" t="str">
        <f t="shared" si="73"/>
        <v>N14788</v>
      </c>
      <c r="P1575" s="8" t="s">
        <v>5215</v>
      </c>
      <c r="Q1575" s="14">
        <f>VLOOKUP($B1575,[2]Sheet3!$G:$CZ,2,0)</f>
        <v>2400299747</v>
      </c>
      <c r="R1575" s="14">
        <f>VLOOKUP($B1575,[2]Sheet3!$G:$CZ,3,0)</f>
        <v>0</v>
      </c>
      <c r="S1575" s="14">
        <f>VLOOKUP($B1575,[2]Sheet3!$G:$CZ,4,0)</f>
        <v>0</v>
      </c>
      <c r="T1575" s="14">
        <f>VLOOKUP($B1575,[2]Sheet3!$G:$CZ,5,0)</f>
        <v>0</v>
      </c>
      <c r="U1575" s="14">
        <f>VLOOKUP($B1575,[2]Sheet3!$G:$CZ,6,0)</f>
        <v>0</v>
      </c>
      <c r="V1575" s="14">
        <f>VLOOKUP($B1575,[2]Sheet3!$G:$CZ,7,0)</f>
        <v>0</v>
      </c>
      <c r="W1575" s="14">
        <f>VLOOKUP($B1575,[2]Sheet3!$G:$CZ,8,0)</f>
        <v>0</v>
      </c>
      <c r="X1575" s="14">
        <f>VLOOKUP($B1575,[2]Sheet3!$G:$CZ,9,0)</f>
        <v>0</v>
      </c>
      <c r="Y1575" s="14">
        <f>VLOOKUP($B1575,[2]Sheet3!$G:$CZ,10,0)</f>
        <v>0</v>
      </c>
      <c r="Z1575" s="14">
        <f>VLOOKUP($B1575,[2]Sheet3!$G:$CZ,11,0)</f>
        <v>0</v>
      </c>
      <c r="AA1575" s="14">
        <f>VLOOKUP($B1575,[2]Sheet3!$G:$CZ,12,0)</f>
        <v>0</v>
      </c>
      <c r="AB1575" s="14">
        <f>VLOOKUP($B1575,[2]Sheet3!$G:$CZ,13,0)</f>
        <v>0</v>
      </c>
      <c r="AC1575" s="14">
        <f>VLOOKUP($B1575,[2]Sheet3!$G:$CZ,14,0)</f>
        <v>0</v>
      </c>
      <c r="AD1575" s="14">
        <f>VLOOKUP($B1575,[2]Sheet3!$G:$CZ,15,0)</f>
        <v>0</v>
      </c>
      <c r="AE1575" s="14">
        <f>VLOOKUP($B1575,[2]Sheet3!$G:$CZ,16,0)</f>
        <v>0</v>
      </c>
      <c r="AF1575" s="14">
        <f>VLOOKUP($B1575,[2]Sheet3!$G:$CZ,17,0)</f>
        <v>0</v>
      </c>
      <c r="AG1575" s="14">
        <f>VLOOKUP($B1575,[2]Sheet3!$G:$CZ,18,0)</f>
        <v>0</v>
      </c>
      <c r="AH1575" s="14">
        <f>VLOOKUP($B1575,[2]Sheet3!$G:$CZ,19,0)</f>
        <v>0</v>
      </c>
      <c r="AI1575" s="14">
        <f>VLOOKUP($B1575,[2]Sheet3!$G:$CZ,20,0)</f>
        <v>0</v>
      </c>
      <c r="AJ1575" s="14">
        <f>VLOOKUP($B1575,[2]Sheet3!$G:$CZ,21,0)</f>
        <v>0</v>
      </c>
      <c r="AK1575" s="14">
        <f>VLOOKUP($B1575,[2]Sheet3!$G:$CZ,22,0)</f>
        <v>0</v>
      </c>
      <c r="AL1575" s="14">
        <f>VLOOKUP($B1575,[2]Sheet3!$G:$CZ,23,0)</f>
        <v>0</v>
      </c>
      <c r="AM1575" s="14">
        <f>VLOOKUP($B1575,[2]Sheet3!$G:$CZ,24,0)</f>
        <v>0</v>
      </c>
      <c r="AN1575" s="14">
        <f>VLOOKUP($B1575,[2]Sheet3!$G:$CZ,25,0)</f>
        <v>0</v>
      </c>
      <c r="AO1575" s="14">
        <f>VLOOKUP($B1575,[2]Sheet3!$G:$CZ,26,0)</f>
        <v>0</v>
      </c>
      <c r="AP1575" s="14">
        <f>VLOOKUP($B1575,[2]Sheet3!$G:$CZ,27,0)</f>
        <v>0</v>
      </c>
      <c r="AQ1575" s="14">
        <f>VLOOKUP($B1575,[2]Sheet3!$G:$CZ,28,0)</f>
        <v>0</v>
      </c>
      <c r="AR1575" s="14">
        <f>VLOOKUP($B1575,[2]Sheet3!$G:$CZ,29,0)</f>
        <v>0</v>
      </c>
      <c r="AS1575" s="14">
        <f>VLOOKUP($B1575,[2]Sheet3!$G:$CZ,30,0)</f>
        <v>0</v>
      </c>
      <c r="AT1575" s="14">
        <f>VLOOKUP($B1575,[2]Sheet3!$G:$CZ,31,0)</f>
        <v>0</v>
      </c>
      <c r="AU1575" s="14">
        <f>VLOOKUP($B1575,[2]Sheet3!$G:$CZ,32,0)</f>
        <v>0</v>
      </c>
      <c r="AV1575" s="14">
        <f>VLOOKUP($B1575,[2]Sheet3!$G:$CZ,33,0)</f>
        <v>0</v>
      </c>
      <c r="AW1575" s="14">
        <f>VLOOKUP($B1575,[2]Sheet3!$G:$CZ,34,0)</f>
        <v>0</v>
      </c>
      <c r="AX1575" s="14">
        <f>VLOOKUP($B1575,[2]Sheet3!$G:$CZ,35,0)</f>
        <v>0</v>
      </c>
      <c r="AY1575" s="14">
        <f>VLOOKUP($B1575,[2]Sheet3!$G:$CZ,36,0)</f>
        <v>0</v>
      </c>
      <c r="AZ1575" s="14">
        <f>VLOOKUP($B1575,[2]Sheet3!$G:$CZ,37,0)</f>
        <v>0</v>
      </c>
      <c r="BA1575" s="14">
        <f>VLOOKUP($B1575,[2]Sheet3!$G:$CZ,38,0)</f>
        <v>0</v>
      </c>
      <c r="BB1575" s="14">
        <f>VLOOKUP($B1575,[2]Sheet3!$G:$CZ,39,0)</f>
        <v>0</v>
      </c>
      <c r="BC1575" s="14">
        <f>VLOOKUP($B1575,[2]Sheet3!$G:$CZ,40,0)</f>
        <v>0</v>
      </c>
      <c r="BD1575" s="14">
        <f>VLOOKUP($B1575,[2]Sheet3!$G:$CZ,41,0)</f>
        <v>0</v>
      </c>
      <c r="BE1575" s="14">
        <f>VLOOKUP($B1575,[2]Sheet3!$G:$CZ,42,0)</f>
        <v>0</v>
      </c>
      <c r="BF1575" s="14">
        <f>VLOOKUP($B1575,[2]Sheet3!$G:$CZ,43,0)</f>
        <v>0</v>
      </c>
      <c r="BG1575" s="14">
        <f>VLOOKUP($B1575,[2]Sheet3!$G:$CZ,44,0)</f>
        <v>0</v>
      </c>
      <c r="BH1575" s="14">
        <f>VLOOKUP($B1575,[2]Sheet3!$G:$CZ,45,0)</f>
        <v>0</v>
      </c>
      <c r="BI1575" s="14">
        <f>VLOOKUP($B1575,[2]Sheet3!$G:$CZ,46,0)</f>
        <v>0</v>
      </c>
      <c r="BJ1575" s="14">
        <f>VLOOKUP($B1575,[2]Sheet3!$G:$CZ,47,0)</f>
        <v>0</v>
      </c>
      <c r="BK1575" s="14">
        <f>VLOOKUP($B1575,[2]Sheet3!$G:$CZ,48,0)</f>
        <v>0</v>
      </c>
      <c r="BL1575" s="14">
        <f>VLOOKUP($B1575,[2]Sheet3!$G:$CZ,49,0)</f>
        <v>0</v>
      </c>
      <c r="BM1575" s="14">
        <f>VLOOKUP($B1575,[2]Sheet3!$G:$CZ,50,0)</f>
        <v>0</v>
      </c>
      <c r="BN1575" s="14">
        <f>VLOOKUP($B1575,[2]Sheet3!$G:$CZ,51,0)</f>
        <v>0</v>
      </c>
      <c r="BO1575" s="14">
        <f>VLOOKUP($B1575,[2]Sheet3!$G:$CZ,52,0)</f>
        <v>0</v>
      </c>
      <c r="BP1575" s="14">
        <f>VLOOKUP($B1575,[2]Sheet3!$G:$CZ,53,0)</f>
        <v>0</v>
      </c>
      <c r="BQ1575" s="14">
        <f>VLOOKUP($B1575,[2]Sheet3!$G:$CZ,54,0)</f>
        <v>0</v>
      </c>
      <c r="BR1575" s="14">
        <f>VLOOKUP($B1575,[2]Sheet3!$G:$CZ,55,0)</f>
        <v>0</v>
      </c>
      <c r="BS1575" s="14">
        <f>VLOOKUP($B1575,[2]Sheet3!$G:$CZ,56,0)</f>
        <v>0</v>
      </c>
      <c r="BT1575" s="14">
        <f>VLOOKUP($B1575,[2]Sheet3!$G:$CZ,57,0)</f>
        <v>0</v>
      </c>
      <c r="BU1575" s="14">
        <f>VLOOKUP($B1575,[2]Sheet3!$G:$CZ,58,0)</f>
        <v>0</v>
      </c>
      <c r="BV1575" s="14">
        <f>VLOOKUP($B1575,[2]Sheet3!$G:$CZ,59,0)</f>
        <v>0</v>
      </c>
      <c r="BW1575" s="14">
        <f>VLOOKUP($B1575,[2]Sheet3!$G:$CZ,60,0)</f>
        <v>0</v>
      </c>
      <c r="BX1575" s="14">
        <f>VLOOKUP($B1575,[2]Sheet3!$G:$CZ,61,0)</f>
        <v>0</v>
      </c>
      <c r="BY1575" s="14">
        <f>VLOOKUP($B1575,[2]Sheet3!$G:$CZ,62,0)</f>
        <v>0</v>
      </c>
      <c r="BZ1575" s="14">
        <f>VLOOKUP($B1575,[2]Sheet3!$G:$CZ,63,0)</f>
        <v>0</v>
      </c>
      <c r="CA1575" s="14">
        <f>VLOOKUP($B1575,[2]Sheet3!$G:$CZ,64,0)</f>
        <v>0</v>
      </c>
      <c r="CB1575" s="14">
        <f>VLOOKUP($B1575,[2]Sheet3!$G:$CZ,65,0)</f>
        <v>0</v>
      </c>
      <c r="CC1575" s="14">
        <f>VLOOKUP($B1575,[2]Sheet3!$G:$CZ,66,0)</f>
        <v>0</v>
      </c>
      <c r="CD1575" s="14">
        <f>VLOOKUP($B1575,[2]Sheet3!$G:$CZ,67,0)</f>
        <v>0</v>
      </c>
      <c r="CE1575" s="14">
        <f>VLOOKUP($B1575,[2]Sheet3!$G:$CZ,68,0)</f>
        <v>0</v>
      </c>
      <c r="CF1575" s="14">
        <f>VLOOKUP($B1575,[2]Sheet3!$G:$CZ,69,0)</f>
        <v>0</v>
      </c>
      <c r="CG1575" s="14">
        <f>VLOOKUP($B1575,[2]Sheet3!$G:$CZ,70,0)</f>
        <v>0</v>
      </c>
      <c r="CH1575" s="14">
        <f>VLOOKUP($B1575,[2]Sheet3!$G:$CZ,71,0)</f>
        <v>0</v>
      </c>
      <c r="CI1575" s="14">
        <f>VLOOKUP($B1575,[2]Sheet3!$G:$CZ,72,0)</f>
        <v>0</v>
      </c>
      <c r="CJ1575" s="14">
        <f>VLOOKUP($B1575,[2]Sheet3!$G:$CZ,73,0)</f>
        <v>0</v>
      </c>
      <c r="CK1575" s="14">
        <f>VLOOKUP($B1575,[2]Sheet3!$G:$CZ,74,0)</f>
        <v>0</v>
      </c>
      <c r="CL1575" s="14">
        <f>VLOOKUP($B1575,[2]Sheet3!$G:$CZ,75,0)</f>
        <v>0</v>
      </c>
      <c r="CM1575" s="14">
        <f>VLOOKUP($B1575,[2]Sheet3!$G:$CZ,76,0)</f>
        <v>0</v>
      </c>
      <c r="CN1575" s="14">
        <f>VLOOKUP($B1575,[2]Sheet3!$G:$CZ,77,0)</f>
        <v>0</v>
      </c>
      <c r="CO1575" s="14">
        <f>VLOOKUP($B1575,[2]Sheet3!$G:$CZ,78,0)</f>
        <v>0</v>
      </c>
      <c r="CP1575" s="14">
        <f>VLOOKUP($B1575,[2]Sheet3!$G:$CZ,79,0)</f>
        <v>0</v>
      </c>
      <c r="CQ1575" s="14">
        <f>VLOOKUP($B1575,[2]Sheet3!$G:$CZ,80,0)</f>
        <v>0</v>
      </c>
      <c r="CR1575" s="14">
        <f>VLOOKUP($B1575,[2]Sheet3!$G:$CZ,81,0)</f>
        <v>0</v>
      </c>
      <c r="CS1575" s="14">
        <f>VLOOKUP($B1575,[2]Sheet3!$G:$CZ,82,0)</f>
        <v>0</v>
      </c>
      <c r="CT1575" s="14">
        <f>VLOOKUP($B1575,[2]Sheet3!$G:$CZ,83,0)</f>
        <v>0</v>
      </c>
      <c r="CU1575" s="14">
        <f>VLOOKUP($B1575,[2]Sheet3!$G:$CZ,84,0)</f>
        <v>0</v>
      </c>
      <c r="CV1575" s="14">
        <f>VLOOKUP($B1575,[2]Sheet3!$G:$CZ,85,0)</f>
        <v>0</v>
      </c>
      <c r="CW1575" s="14">
        <f>VLOOKUP($B1575,[2]Sheet3!$G:$CZ,86,0)</f>
        <v>0</v>
      </c>
      <c r="CX1575" s="14">
        <f>VLOOKUP($B1575,[2]Sheet3!$G:$CZ,87,0)</f>
        <v>0</v>
      </c>
      <c r="CY1575" s="14">
        <f>VLOOKUP($B1575,[2]Sheet3!$G:$CZ,88,0)</f>
        <v>0</v>
      </c>
      <c r="CZ1575" s="14">
        <f>VLOOKUP($B1575,[2]Sheet3!$G:$CZ,89,0)</f>
        <v>0</v>
      </c>
      <c r="DA1575" s="14">
        <f>VLOOKUP($B1575,[2]Sheet3!$G:$CZ,90,0)</f>
        <v>0</v>
      </c>
      <c r="DB1575" s="14">
        <f>VLOOKUP($B1575,[2]Sheet3!$G:$CZ,91,0)</f>
        <v>0</v>
      </c>
      <c r="DC1575" s="14">
        <f>VLOOKUP($B1575,[2]Sheet3!$G:$CZ,92,0)</f>
        <v>0</v>
      </c>
      <c r="DD1575" s="14">
        <f>VLOOKUP($B1575,[2]Sheet3!$G:$CZ,93,0)</f>
        <v>0</v>
      </c>
      <c r="DE1575" s="14">
        <f>VLOOKUP($B1575,[2]Sheet3!$G:$CZ,94,0)</f>
        <v>0</v>
      </c>
      <c r="DF1575" s="14">
        <f>VLOOKUP($B1575,[2]Sheet3!$G:$CZ,95,0)</f>
        <v>0</v>
      </c>
      <c r="DG1575" s="14">
        <f>VLOOKUP($B1575,[2]Sheet3!$G:$CZ,96,0)</f>
        <v>0</v>
      </c>
      <c r="DH1575" s="14">
        <f>VLOOKUP($B1575,[2]Sheet3!$G:$CZ,97,0)</f>
        <v>0</v>
      </c>
      <c r="DI1575" s="14">
        <f>VLOOKUP($B1575,[2]Sheet3!$G:$CZ,98,0)</f>
        <v>0</v>
      </c>
    </row>
    <row r="1576" spans="1:113" x14ac:dyDescent="0.3">
      <c r="A1576" s="9" t="str">
        <f t="shared" si="74"/>
        <v>N53369</v>
      </c>
      <c r="B1576" s="15" t="s">
        <v>3238</v>
      </c>
      <c r="C1576" s="15" t="s">
        <v>3239</v>
      </c>
      <c r="F1576" s="7" t="s">
        <v>15</v>
      </c>
      <c r="G1576" s="12" t="s">
        <v>5068</v>
      </c>
      <c r="H1576" s="12" t="str">
        <f>VLOOKUP($B1576,[1]Sheet1!$A:$G,5,0)</f>
        <v>rohit.arora@redingtongroup.com</v>
      </c>
      <c r="I1576" s="12" t="str">
        <f>VLOOKUP($B1576,[1]Sheet1!$A:$G,7,0)</f>
        <v>jitender.chopra@redingtongroup.com</v>
      </c>
      <c r="J1576" s="12" t="s">
        <v>82</v>
      </c>
      <c r="K1576" s="7"/>
      <c r="L1576" s="7"/>
      <c r="M1576" s="8"/>
      <c r="N1576" s="7" t="str">
        <f t="shared" si="72"/>
        <v>rohit.arora@redingtongroup.com; jitender.chopra@redingtongroup.com; nilesh.phirke@redingtongroup.com;christopher.joseph@redingtongroup.com</v>
      </c>
      <c r="O1576" s="7" t="str">
        <f t="shared" si="73"/>
        <v>N53369</v>
      </c>
      <c r="P1576" s="8" t="s">
        <v>5215</v>
      </c>
      <c r="Q1576" s="14">
        <f>VLOOKUP($B1576,[2]Sheet3!$G:$CZ,2,0)</f>
        <v>2400305422</v>
      </c>
      <c r="R1576" s="14">
        <f>VLOOKUP($B1576,[2]Sheet3!$G:$CZ,3,0)</f>
        <v>2400303537</v>
      </c>
      <c r="S1576" s="14">
        <f>VLOOKUP($B1576,[2]Sheet3!$G:$CZ,4,0)</f>
        <v>0</v>
      </c>
      <c r="T1576" s="14">
        <f>VLOOKUP($B1576,[2]Sheet3!$G:$CZ,5,0)</f>
        <v>0</v>
      </c>
      <c r="U1576" s="14">
        <f>VLOOKUP($B1576,[2]Sheet3!$G:$CZ,6,0)</f>
        <v>0</v>
      </c>
      <c r="V1576" s="14">
        <f>VLOOKUP($B1576,[2]Sheet3!$G:$CZ,7,0)</f>
        <v>0</v>
      </c>
      <c r="W1576" s="14">
        <f>VLOOKUP($B1576,[2]Sheet3!$G:$CZ,8,0)</f>
        <v>0</v>
      </c>
      <c r="X1576" s="14">
        <f>VLOOKUP($B1576,[2]Sheet3!$G:$CZ,9,0)</f>
        <v>0</v>
      </c>
      <c r="Y1576" s="14">
        <f>VLOOKUP($B1576,[2]Sheet3!$G:$CZ,10,0)</f>
        <v>0</v>
      </c>
      <c r="Z1576" s="14">
        <f>VLOOKUP($B1576,[2]Sheet3!$G:$CZ,11,0)</f>
        <v>0</v>
      </c>
      <c r="AA1576" s="14">
        <f>VLOOKUP($B1576,[2]Sheet3!$G:$CZ,12,0)</f>
        <v>0</v>
      </c>
      <c r="AB1576" s="14">
        <f>VLOOKUP($B1576,[2]Sheet3!$G:$CZ,13,0)</f>
        <v>0</v>
      </c>
      <c r="AC1576" s="14">
        <f>VLOOKUP($B1576,[2]Sheet3!$G:$CZ,14,0)</f>
        <v>0</v>
      </c>
      <c r="AD1576" s="14">
        <f>VLOOKUP($B1576,[2]Sheet3!$G:$CZ,15,0)</f>
        <v>0</v>
      </c>
      <c r="AE1576" s="14">
        <f>VLOOKUP($B1576,[2]Sheet3!$G:$CZ,16,0)</f>
        <v>0</v>
      </c>
      <c r="AF1576" s="14">
        <f>VLOOKUP($B1576,[2]Sheet3!$G:$CZ,17,0)</f>
        <v>0</v>
      </c>
      <c r="AG1576" s="14">
        <f>VLOOKUP($B1576,[2]Sheet3!$G:$CZ,18,0)</f>
        <v>0</v>
      </c>
      <c r="AH1576" s="14">
        <f>VLOOKUP($B1576,[2]Sheet3!$G:$CZ,19,0)</f>
        <v>0</v>
      </c>
      <c r="AI1576" s="14">
        <f>VLOOKUP($B1576,[2]Sheet3!$G:$CZ,20,0)</f>
        <v>0</v>
      </c>
      <c r="AJ1576" s="14">
        <f>VLOOKUP($B1576,[2]Sheet3!$G:$CZ,21,0)</f>
        <v>0</v>
      </c>
      <c r="AK1576" s="14">
        <f>VLOOKUP($B1576,[2]Sheet3!$G:$CZ,22,0)</f>
        <v>0</v>
      </c>
      <c r="AL1576" s="14">
        <f>VLOOKUP($B1576,[2]Sheet3!$G:$CZ,23,0)</f>
        <v>0</v>
      </c>
      <c r="AM1576" s="14">
        <f>VLOOKUP($B1576,[2]Sheet3!$G:$CZ,24,0)</f>
        <v>0</v>
      </c>
      <c r="AN1576" s="14">
        <f>VLOOKUP($B1576,[2]Sheet3!$G:$CZ,25,0)</f>
        <v>0</v>
      </c>
      <c r="AO1576" s="14">
        <f>VLOOKUP($B1576,[2]Sheet3!$G:$CZ,26,0)</f>
        <v>0</v>
      </c>
      <c r="AP1576" s="14">
        <f>VLOOKUP($B1576,[2]Sheet3!$G:$CZ,27,0)</f>
        <v>0</v>
      </c>
      <c r="AQ1576" s="14">
        <f>VLOOKUP($B1576,[2]Sheet3!$G:$CZ,28,0)</f>
        <v>0</v>
      </c>
      <c r="AR1576" s="14">
        <f>VLOOKUP($B1576,[2]Sheet3!$G:$CZ,29,0)</f>
        <v>0</v>
      </c>
      <c r="AS1576" s="14">
        <f>VLOOKUP($B1576,[2]Sheet3!$G:$CZ,30,0)</f>
        <v>0</v>
      </c>
      <c r="AT1576" s="14">
        <f>VLOOKUP($B1576,[2]Sheet3!$G:$CZ,31,0)</f>
        <v>0</v>
      </c>
      <c r="AU1576" s="14">
        <f>VLOOKUP($B1576,[2]Sheet3!$G:$CZ,32,0)</f>
        <v>0</v>
      </c>
      <c r="AV1576" s="14">
        <f>VLOOKUP($B1576,[2]Sheet3!$G:$CZ,33,0)</f>
        <v>0</v>
      </c>
      <c r="AW1576" s="14">
        <f>VLOOKUP($B1576,[2]Sheet3!$G:$CZ,34,0)</f>
        <v>0</v>
      </c>
      <c r="AX1576" s="14">
        <f>VLOOKUP($B1576,[2]Sheet3!$G:$CZ,35,0)</f>
        <v>0</v>
      </c>
      <c r="AY1576" s="14">
        <f>VLOOKUP($B1576,[2]Sheet3!$G:$CZ,36,0)</f>
        <v>0</v>
      </c>
      <c r="AZ1576" s="14">
        <f>VLOOKUP($B1576,[2]Sheet3!$G:$CZ,37,0)</f>
        <v>0</v>
      </c>
      <c r="BA1576" s="14">
        <f>VLOOKUP($B1576,[2]Sheet3!$G:$CZ,38,0)</f>
        <v>0</v>
      </c>
      <c r="BB1576" s="14">
        <f>VLOOKUP($B1576,[2]Sheet3!$G:$CZ,39,0)</f>
        <v>0</v>
      </c>
      <c r="BC1576" s="14">
        <f>VLOOKUP($B1576,[2]Sheet3!$G:$CZ,40,0)</f>
        <v>0</v>
      </c>
      <c r="BD1576" s="14">
        <f>VLOOKUP($B1576,[2]Sheet3!$G:$CZ,41,0)</f>
        <v>0</v>
      </c>
      <c r="BE1576" s="14">
        <f>VLOOKUP($B1576,[2]Sheet3!$G:$CZ,42,0)</f>
        <v>0</v>
      </c>
      <c r="BF1576" s="14">
        <f>VLOOKUP($B1576,[2]Sheet3!$G:$CZ,43,0)</f>
        <v>0</v>
      </c>
      <c r="BG1576" s="14">
        <f>VLOOKUP($B1576,[2]Sheet3!$G:$CZ,44,0)</f>
        <v>0</v>
      </c>
      <c r="BH1576" s="14">
        <f>VLOOKUP($B1576,[2]Sheet3!$G:$CZ,45,0)</f>
        <v>0</v>
      </c>
      <c r="BI1576" s="14">
        <f>VLOOKUP($B1576,[2]Sheet3!$G:$CZ,46,0)</f>
        <v>0</v>
      </c>
      <c r="BJ1576" s="14">
        <f>VLOOKUP($B1576,[2]Sheet3!$G:$CZ,47,0)</f>
        <v>0</v>
      </c>
      <c r="BK1576" s="14">
        <f>VLOOKUP($B1576,[2]Sheet3!$G:$CZ,48,0)</f>
        <v>0</v>
      </c>
      <c r="BL1576" s="14">
        <f>VLOOKUP($B1576,[2]Sheet3!$G:$CZ,49,0)</f>
        <v>0</v>
      </c>
      <c r="BM1576" s="14">
        <f>VLOOKUP($B1576,[2]Sheet3!$G:$CZ,50,0)</f>
        <v>0</v>
      </c>
      <c r="BN1576" s="14">
        <f>VLOOKUP($B1576,[2]Sheet3!$G:$CZ,51,0)</f>
        <v>0</v>
      </c>
      <c r="BO1576" s="14">
        <f>VLOOKUP($B1576,[2]Sheet3!$G:$CZ,52,0)</f>
        <v>0</v>
      </c>
      <c r="BP1576" s="14">
        <f>VLOOKUP($B1576,[2]Sheet3!$G:$CZ,53,0)</f>
        <v>0</v>
      </c>
      <c r="BQ1576" s="14">
        <f>VLOOKUP($B1576,[2]Sheet3!$G:$CZ,54,0)</f>
        <v>0</v>
      </c>
      <c r="BR1576" s="14">
        <f>VLOOKUP($B1576,[2]Sheet3!$G:$CZ,55,0)</f>
        <v>0</v>
      </c>
      <c r="BS1576" s="14">
        <f>VLOOKUP($B1576,[2]Sheet3!$G:$CZ,56,0)</f>
        <v>0</v>
      </c>
      <c r="BT1576" s="14">
        <f>VLOOKUP($B1576,[2]Sheet3!$G:$CZ,57,0)</f>
        <v>0</v>
      </c>
      <c r="BU1576" s="14">
        <f>VLOOKUP($B1576,[2]Sheet3!$G:$CZ,58,0)</f>
        <v>0</v>
      </c>
      <c r="BV1576" s="14">
        <f>VLOOKUP($B1576,[2]Sheet3!$G:$CZ,59,0)</f>
        <v>0</v>
      </c>
      <c r="BW1576" s="14">
        <f>VLOOKUP($B1576,[2]Sheet3!$G:$CZ,60,0)</f>
        <v>0</v>
      </c>
      <c r="BX1576" s="14">
        <f>VLOOKUP($B1576,[2]Sheet3!$G:$CZ,61,0)</f>
        <v>0</v>
      </c>
      <c r="BY1576" s="14">
        <f>VLOOKUP($B1576,[2]Sheet3!$G:$CZ,62,0)</f>
        <v>0</v>
      </c>
      <c r="BZ1576" s="14">
        <f>VLOOKUP($B1576,[2]Sheet3!$G:$CZ,63,0)</f>
        <v>0</v>
      </c>
      <c r="CA1576" s="14">
        <f>VLOOKUP($B1576,[2]Sheet3!$G:$CZ,64,0)</f>
        <v>0</v>
      </c>
      <c r="CB1576" s="14">
        <f>VLOOKUP($B1576,[2]Sheet3!$G:$CZ,65,0)</f>
        <v>0</v>
      </c>
      <c r="CC1576" s="14">
        <f>VLOOKUP($B1576,[2]Sheet3!$G:$CZ,66,0)</f>
        <v>0</v>
      </c>
      <c r="CD1576" s="14">
        <f>VLOOKUP($B1576,[2]Sheet3!$G:$CZ,67,0)</f>
        <v>0</v>
      </c>
      <c r="CE1576" s="14">
        <f>VLOOKUP($B1576,[2]Sheet3!$G:$CZ,68,0)</f>
        <v>0</v>
      </c>
      <c r="CF1576" s="14">
        <f>VLOOKUP($B1576,[2]Sheet3!$G:$CZ,69,0)</f>
        <v>0</v>
      </c>
      <c r="CG1576" s="14">
        <f>VLOOKUP($B1576,[2]Sheet3!$G:$CZ,70,0)</f>
        <v>0</v>
      </c>
      <c r="CH1576" s="14">
        <f>VLOOKUP($B1576,[2]Sheet3!$G:$CZ,71,0)</f>
        <v>0</v>
      </c>
      <c r="CI1576" s="14">
        <f>VLOOKUP($B1576,[2]Sheet3!$G:$CZ,72,0)</f>
        <v>0</v>
      </c>
      <c r="CJ1576" s="14">
        <f>VLOOKUP($B1576,[2]Sheet3!$G:$CZ,73,0)</f>
        <v>0</v>
      </c>
      <c r="CK1576" s="14">
        <f>VLOOKUP($B1576,[2]Sheet3!$G:$CZ,74,0)</f>
        <v>0</v>
      </c>
      <c r="CL1576" s="14">
        <f>VLOOKUP($B1576,[2]Sheet3!$G:$CZ,75,0)</f>
        <v>0</v>
      </c>
      <c r="CM1576" s="14">
        <f>VLOOKUP($B1576,[2]Sheet3!$G:$CZ,76,0)</f>
        <v>0</v>
      </c>
      <c r="CN1576" s="14">
        <f>VLOOKUP($B1576,[2]Sheet3!$G:$CZ,77,0)</f>
        <v>0</v>
      </c>
      <c r="CO1576" s="14">
        <f>VLOOKUP($B1576,[2]Sheet3!$G:$CZ,78,0)</f>
        <v>0</v>
      </c>
      <c r="CP1576" s="14">
        <f>VLOOKUP($B1576,[2]Sheet3!$G:$CZ,79,0)</f>
        <v>0</v>
      </c>
      <c r="CQ1576" s="14">
        <f>VLOOKUP($B1576,[2]Sheet3!$G:$CZ,80,0)</f>
        <v>0</v>
      </c>
      <c r="CR1576" s="14">
        <f>VLOOKUP($B1576,[2]Sheet3!$G:$CZ,81,0)</f>
        <v>0</v>
      </c>
      <c r="CS1576" s="14">
        <f>VLOOKUP($B1576,[2]Sheet3!$G:$CZ,82,0)</f>
        <v>0</v>
      </c>
      <c r="CT1576" s="14">
        <f>VLOOKUP($B1576,[2]Sheet3!$G:$CZ,83,0)</f>
        <v>0</v>
      </c>
      <c r="CU1576" s="14">
        <f>VLOOKUP($B1576,[2]Sheet3!$G:$CZ,84,0)</f>
        <v>0</v>
      </c>
      <c r="CV1576" s="14">
        <f>VLOOKUP($B1576,[2]Sheet3!$G:$CZ,85,0)</f>
        <v>0</v>
      </c>
      <c r="CW1576" s="14">
        <f>VLOOKUP($B1576,[2]Sheet3!$G:$CZ,86,0)</f>
        <v>0</v>
      </c>
      <c r="CX1576" s="14">
        <f>VLOOKUP($B1576,[2]Sheet3!$G:$CZ,87,0)</f>
        <v>0</v>
      </c>
      <c r="CY1576" s="14">
        <f>VLOOKUP($B1576,[2]Sheet3!$G:$CZ,88,0)</f>
        <v>0</v>
      </c>
      <c r="CZ1576" s="14">
        <f>VLOOKUP($B1576,[2]Sheet3!$G:$CZ,89,0)</f>
        <v>0</v>
      </c>
      <c r="DA1576" s="14">
        <f>VLOOKUP($B1576,[2]Sheet3!$G:$CZ,90,0)</f>
        <v>0</v>
      </c>
      <c r="DB1576" s="14">
        <f>VLOOKUP($B1576,[2]Sheet3!$G:$CZ,91,0)</f>
        <v>0</v>
      </c>
      <c r="DC1576" s="14">
        <f>VLOOKUP($B1576,[2]Sheet3!$G:$CZ,92,0)</f>
        <v>0</v>
      </c>
      <c r="DD1576" s="14">
        <f>VLOOKUP($B1576,[2]Sheet3!$G:$CZ,93,0)</f>
        <v>0</v>
      </c>
      <c r="DE1576" s="14">
        <f>VLOOKUP($B1576,[2]Sheet3!$G:$CZ,94,0)</f>
        <v>0</v>
      </c>
      <c r="DF1576" s="14">
        <f>VLOOKUP($B1576,[2]Sheet3!$G:$CZ,95,0)</f>
        <v>0</v>
      </c>
      <c r="DG1576" s="14">
        <f>VLOOKUP($B1576,[2]Sheet3!$G:$CZ,96,0)</f>
        <v>0</v>
      </c>
      <c r="DH1576" s="14">
        <f>VLOOKUP($B1576,[2]Sheet3!$G:$CZ,97,0)</f>
        <v>0</v>
      </c>
      <c r="DI1576" s="14">
        <f>VLOOKUP($B1576,[2]Sheet3!$G:$CZ,98,0)</f>
        <v>0</v>
      </c>
    </row>
    <row r="1577" spans="1:113" x14ac:dyDescent="0.3">
      <c r="A1577" s="9" t="str">
        <f t="shared" si="74"/>
        <v>N14795</v>
      </c>
      <c r="B1577" s="15" t="s">
        <v>3240</v>
      </c>
      <c r="C1577" s="15" t="s">
        <v>3241</v>
      </c>
      <c r="F1577" s="7" t="s">
        <v>15</v>
      </c>
      <c r="G1577" s="12" t="s">
        <v>5069</v>
      </c>
      <c r="H1577" s="12" t="str">
        <f>VLOOKUP($B1577,[1]Sheet1!$A:$G,5,0)</f>
        <v>himanshu.ranjansingh@redingtongroup.com</v>
      </c>
      <c r="I1577" s="12" t="str">
        <f>VLOOKUP($B1577,[1]Sheet1!$A:$G,7,0)</f>
        <v>sidharth.eknath@redingtongroup.com</v>
      </c>
      <c r="J1577" s="12" t="s">
        <v>82</v>
      </c>
      <c r="K1577" s="7"/>
      <c r="L1577" s="7"/>
      <c r="M1577" s="8"/>
      <c r="N1577" s="7" t="str">
        <f t="shared" si="72"/>
        <v>himanshu.ranjansingh@redingtongroup.com; sidharth.eknath@redingtongroup.com; nilesh.phirke@redingtongroup.com;christopher.joseph@redingtongroup.com</v>
      </c>
      <c r="O1577" s="7" t="str">
        <f t="shared" si="73"/>
        <v>N14795</v>
      </c>
      <c r="P1577" s="8" t="s">
        <v>5215</v>
      </c>
      <c r="Q1577" s="14">
        <f>VLOOKUP($B1577,[2]Sheet3!$G:$CZ,2,0)</f>
        <v>2400300898</v>
      </c>
      <c r="R1577" s="14">
        <f>VLOOKUP($B1577,[2]Sheet3!$G:$CZ,3,0)</f>
        <v>0</v>
      </c>
      <c r="S1577" s="14">
        <f>VLOOKUP($B1577,[2]Sheet3!$G:$CZ,4,0)</f>
        <v>0</v>
      </c>
      <c r="T1577" s="14">
        <f>VLOOKUP($B1577,[2]Sheet3!$G:$CZ,5,0)</f>
        <v>0</v>
      </c>
      <c r="U1577" s="14">
        <f>VLOOKUP($B1577,[2]Sheet3!$G:$CZ,6,0)</f>
        <v>0</v>
      </c>
      <c r="V1577" s="14">
        <f>VLOOKUP($B1577,[2]Sheet3!$G:$CZ,7,0)</f>
        <v>0</v>
      </c>
      <c r="W1577" s="14">
        <f>VLOOKUP($B1577,[2]Sheet3!$G:$CZ,8,0)</f>
        <v>0</v>
      </c>
      <c r="X1577" s="14">
        <f>VLOOKUP($B1577,[2]Sheet3!$G:$CZ,9,0)</f>
        <v>0</v>
      </c>
      <c r="Y1577" s="14">
        <f>VLOOKUP($B1577,[2]Sheet3!$G:$CZ,10,0)</f>
        <v>0</v>
      </c>
      <c r="Z1577" s="14">
        <f>VLOOKUP($B1577,[2]Sheet3!$G:$CZ,11,0)</f>
        <v>0</v>
      </c>
      <c r="AA1577" s="14">
        <f>VLOOKUP($B1577,[2]Sheet3!$G:$CZ,12,0)</f>
        <v>0</v>
      </c>
      <c r="AB1577" s="14">
        <f>VLOOKUP($B1577,[2]Sheet3!$G:$CZ,13,0)</f>
        <v>0</v>
      </c>
      <c r="AC1577" s="14">
        <f>VLOOKUP($B1577,[2]Sheet3!$G:$CZ,14,0)</f>
        <v>0</v>
      </c>
      <c r="AD1577" s="14">
        <f>VLOOKUP($B1577,[2]Sheet3!$G:$CZ,15,0)</f>
        <v>0</v>
      </c>
      <c r="AE1577" s="14">
        <f>VLOOKUP($B1577,[2]Sheet3!$G:$CZ,16,0)</f>
        <v>0</v>
      </c>
      <c r="AF1577" s="14">
        <f>VLOOKUP($B1577,[2]Sheet3!$G:$CZ,17,0)</f>
        <v>0</v>
      </c>
      <c r="AG1577" s="14">
        <f>VLOOKUP($B1577,[2]Sheet3!$G:$CZ,18,0)</f>
        <v>0</v>
      </c>
      <c r="AH1577" s="14">
        <f>VLOOKUP($B1577,[2]Sheet3!$G:$CZ,19,0)</f>
        <v>0</v>
      </c>
      <c r="AI1577" s="14">
        <f>VLOOKUP($B1577,[2]Sheet3!$G:$CZ,20,0)</f>
        <v>0</v>
      </c>
      <c r="AJ1577" s="14">
        <f>VLOOKUP($B1577,[2]Sheet3!$G:$CZ,21,0)</f>
        <v>0</v>
      </c>
      <c r="AK1577" s="14">
        <f>VLOOKUP($B1577,[2]Sheet3!$G:$CZ,22,0)</f>
        <v>0</v>
      </c>
      <c r="AL1577" s="14">
        <f>VLOOKUP($B1577,[2]Sheet3!$G:$CZ,23,0)</f>
        <v>0</v>
      </c>
      <c r="AM1577" s="14">
        <f>VLOOKUP($B1577,[2]Sheet3!$G:$CZ,24,0)</f>
        <v>0</v>
      </c>
      <c r="AN1577" s="14">
        <f>VLOOKUP($B1577,[2]Sheet3!$G:$CZ,25,0)</f>
        <v>0</v>
      </c>
      <c r="AO1577" s="14">
        <f>VLOOKUP($B1577,[2]Sheet3!$G:$CZ,26,0)</f>
        <v>0</v>
      </c>
      <c r="AP1577" s="14">
        <f>VLOOKUP($B1577,[2]Sheet3!$G:$CZ,27,0)</f>
        <v>0</v>
      </c>
      <c r="AQ1577" s="14">
        <f>VLOOKUP($B1577,[2]Sheet3!$G:$CZ,28,0)</f>
        <v>0</v>
      </c>
      <c r="AR1577" s="14">
        <f>VLOOKUP($B1577,[2]Sheet3!$G:$CZ,29,0)</f>
        <v>0</v>
      </c>
      <c r="AS1577" s="14">
        <f>VLOOKUP($B1577,[2]Sheet3!$G:$CZ,30,0)</f>
        <v>0</v>
      </c>
      <c r="AT1577" s="14">
        <f>VLOOKUP($B1577,[2]Sheet3!$G:$CZ,31,0)</f>
        <v>0</v>
      </c>
      <c r="AU1577" s="14">
        <f>VLOOKUP($B1577,[2]Sheet3!$G:$CZ,32,0)</f>
        <v>0</v>
      </c>
      <c r="AV1577" s="14">
        <f>VLOOKUP($B1577,[2]Sheet3!$G:$CZ,33,0)</f>
        <v>0</v>
      </c>
      <c r="AW1577" s="14">
        <f>VLOOKUP($B1577,[2]Sheet3!$G:$CZ,34,0)</f>
        <v>0</v>
      </c>
      <c r="AX1577" s="14">
        <f>VLOOKUP($B1577,[2]Sheet3!$G:$CZ,35,0)</f>
        <v>0</v>
      </c>
      <c r="AY1577" s="14">
        <f>VLOOKUP($B1577,[2]Sheet3!$G:$CZ,36,0)</f>
        <v>0</v>
      </c>
      <c r="AZ1577" s="14">
        <f>VLOOKUP($B1577,[2]Sheet3!$G:$CZ,37,0)</f>
        <v>0</v>
      </c>
      <c r="BA1577" s="14">
        <f>VLOOKUP($B1577,[2]Sheet3!$G:$CZ,38,0)</f>
        <v>0</v>
      </c>
      <c r="BB1577" s="14">
        <f>VLOOKUP($B1577,[2]Sheet3!$G:$CZ,39,0)</f>
        <v>0</v>
      </c>
      <c r="BC1577" s="14">
        <f>VLOOKUP($B1577,[2]Sheet3!$G:$CZ,40,0)</f>
        <v>0</v>
      </c>
      <c r="BD1577" s="14">
        <f>VLOOKUP($B1577,[2]Sheet3!$G:$CZ,41,0)</f>
        <v>0</v>
      </c>
      <c r="BE1577" s="14">
        <f>VLOOKUP($B1577,[2]Sheet3!$G:$CZ,42,0)</f>
        <v>0</v>
      </c>
      <c r="BF1577" s="14">
        <f>VLOOKUP($B1577,[2]Sheet3!$G:$CZ,43,0)</f>
        <v>0</v>
      </c>
      <c r="BG1577" s="14">
        <f>VLOOKUP($B1577,[2]Sheet3!$G:$CZ,44,0)</f>
        <v>0</v>
      </c>
      <c r="BH1577" s="14">
        <f>VLOOKUP($B1577,[2]Sheet3!$G:$CZ,45,0)</f>
        <v>0</v>
      </c>
      <c r="BI1577" s="14">
        <f>VLOOKUP($B1577,[2]Sheet3!$G:$CZ,46,0)</f>
        <v>0</v>
      </c>
      <c r="BJ1577" s="14">
        <f>VLOOKUP($B1577,[2]Sheet3!$G:$CZ,47,0)</f>
        <v>0</v>
      </c>
      <c r="BK1577" s="14">
        <f>VLOOKUP($B1577,[2]Sheet3!$G:$CZ,48,0)</f>
        <v>0</v>
      </c>
      <c r="BL1577" s="14">
        <f>VLOOKUP($B1577,[2]Sheet3!$G:$CZ,49,0)</f>
        <v>0</v>
      </c>
      <c r="BM1577" s="14">
        <f>VLOOKUP($B1577,[2]Sheet3!$G:$CZ,50,0)</f>
        <v>0</v>
      </c>
      <c r="BN1577" s="14">
        <f>VLOOKUP($B1577,[2]Sheet3!$G:$CZ,51,0)</f>
        <v>0</v>
      </c>
      <c r="BO1577" s="14">
        <f>VLOOKUP($B1577,[2]Sheet3!$G:$CZ,52,0)</f>
        <v>0</v>
      </c>
      <c r="BP1577" s="14">
        <f>VLOOKUP($B1577,[2]Sheet3!$G:$CZ,53,0)</f>
        <v>0</v>
      </c>
      <c r="BQ1577" s="14">
        <f>VLOOKUP($B1577,[2]Sheet3!$G:$CZ,54,0)</f>
        <v>0</v>
      </c>
      <c r="BR1577" s="14">
        <f>VLOOKUP($B1577,[2]Sheet3!$G:$CZ,55,0)</f>
        <v>0</v>
      </c>
      <c r="BS1577" s="14">
        <f>VLOOKUP($B1577,[2]Sheet3!$G:$CZ,56,0)</f>
        <v>0</v>
      </c>
      <c r="BT1577" s="14">
        <f>VLOOKUP($B1577,[2]Sheet3!$G:$CZ,57,0)</f>
        <v>0</v>
      </c>
      <c r="BU1577" s="14">
        <f>VLOOKUP($B1577,[2]Sheet3!$G:$CZ,58,0)</f>
        <v>0</v>
      </c>
      <c r="BV1577" s="14">
        <f>VLOOKUP($B1577,[2]Sheet3!$G:$CZ,59,0)</f>
        <v>0</v>
      </c>
      <c r="BW1577" s="14">
        <f>VLOOKUP($B1577,[2]Sheet3!$G:$CZ,60,0)</f>
        <v>0</v>
      </c>
      <c r="BX1577" s="14">
        <f>VLOOKUP($B1577,[2]Sheet3!$G:$CZ,61,0)</f>
        <v>0</v>
      </c>
      <c r="BY1577" s="14">
        <f>VLOOKUP($B1577,[2]Sheet3!$G:$CZ,62,0)</f>
        <v>0</v>
      </c>
      <c r="BZ1577" s="14">
        <f>VLOOKUP($B1577,[2]Sheet3!$G:$CZ,63,0)</f>
        <v>0</v>
      </c>
      <c r="CA1577" s="14">
        <f>VLOOKUP($B1577,[2]Sheet3!$G:$CZ,64,0)</f>
        <v>0</v>
      </c>
      <c r="CB1577" s="14">
        <f>VLOOKUP($B1577,[2]Sheet3!$G:$CZ,65,0)</f>
        <v>0</v>
      </c>
      <c r="CC1577" s="14">
        <f>VLOOKUP($B1577,[2]Sheet3!$G:$CZ,66,0)</f>
        <v>0</v>
      </c>
      <c r="CD1577" s="14">
        <f>VLOOKUP($B1577,[2]Sheet3!$G:$CZ,67,0)</f>
        <v>0</v>
      </c>
      <c r="CE1577" s="14">
        <f>VLOOKUP($B1577,[2]Sheet3!$G:$CZ,68,0)</f>
        <v>0</v>
      </c>
      <c r="CF1577" s="14">
        <f>VLOOKUP($B1577,[2]Sheet3!$G:$CZ,69,0)</f>
        <v>0</v>
      </c>
      <c r="CG1577" s="14">
        <f>VLOOKUP($B1577,[2]Sheet3!$G:$CZ,70,0)</f>
        <v>0</v>
      </c>
      <c r="CH1577" s="14">
        <f>VLOOKUP($B1577,[2]Sheet3!$G:$CZ,71,0)</f>
        <v>0</v>
      </c>
      <c r="CI1577" s="14">
        <f>VLOOKUP($B1577,[2]Sheet3!$G:$CZ,72,0)</f>
        <v>0</v>
      </c>
      <c r="CJ1577" s="14">
        <f>VLOOKUP($B1577,[2]Sheet3!$G:$CZ,73,0)</f>
        <v>0</v>
      </c>
      <c r="CK1577" s="14">
        <f>VLOOKUP($B1577,[2]Sheet3!$G:$CZ,74,0)</f>
        <v>0</v>
      </c>
      <c r="CL1577" s="14">
        <f>VLOOKUP($B1577,[2]Sheet3!$G:$CZ,75,0)</f>
        <v>0</v>
      </c>
      <c r="CM1577" s="14">
        <f>VLOOKUP($B1577,[2]Sheet3!$G:$CZ,76,0)</f>
        <v>0</v>
      </c>
      <c r="CN1577" s="14">
        <f>VLOOKUP($B1577,[2]Sheet3!$G:$CZ,77,0)</f>
        <v>0</v>
      </c>
      <c r="CO1577" s="14">
        <f>VLOOKUP($B1577,[2]Sheet3!$G:$CZ,78,0)</f>
        <v>0</v>
      </c>
      <c r="CP1577" s="14">
        <f>VLOOKUP($B1577,[2]Sheet3!$G:$CZ,79,0)</f>
        <v>0</v>
      </c>
      <c r="CQ1577" s="14">
        <f>VLOOKUP($B1577,[2]Sheet3!$G:$CZ,80,0)</f>
        <v>0</v>
      </c>
      <c r="CR1577" s="14">
        <f>VLOOKUP($B1577,[2]Sheet3!$G:$CZ,81,0)</f>
        <v>0</v>
      </c>
      <c r="CS1577" s="14">
        <f>VLOOKUP($B1577,[2]Sheet3!$G:$CZ,82,0)</f>
        <v>0</v>
      </c>
      <c r="CT1577" s="14">
        <f>VLOOKUP($B1577,[2]Sheet3!$G:$CZ,83,0)</f>
        <v>0</v>
      </c>
      <c r="CU1577" s="14">
        <f>VLOOKUP($B1577,[2]Sheet3!$G:$CZ,84,0)</f>
        <v>0</v>
      </c>
      <c r="CV1577" s="14">
        <f>VLOOKUP($B1577,[2]Sheet3!$G:$CZ,85,0)</f>
        <v>0</v>
      </c>
      <c r="CW1577" s="14">
        <f>VLOOKUP($B1577,[2]Sheet3!$G:$CZ,86,0)</f>
        <v>0</v>
      </c>
      <c r="CX1577" s="14">
        <f>VLOOKUP($B1577,[2]Sheet3!$G:$CZ,87,0)</f>
        <v>0</v>
      </c>
      <c r="CY1577" s="14">
        <f>VLOOKUP($B1577,[2]Sheet3!$G:$CZ,88,0)</f>
        <v>0</v>
      </c>
      <c r="CZ1577" s="14">
        <f>VLOOKUP($B1577,[2]Sheet3!$G:$CZ,89,0)</f>
        <v>0</v>
      </c>
      <c r="DA1577" s="14">
        <f>VLOOKUP($B1577,[2]Sheet3!$G:$CZ,90,0)</f>
        <v>0</v>
      </c>
      <c r="DB1577" s="14">
        <f>VLOOKUP($B1577,[2]Sheet3!$G:$CZ,91,0)</f>
        <v>0</v>
      </c>
      <c r="DC1577" s="14">
        <f>VLOOKUP($B1577,[2]Sheet3!$G:$CZ,92,0)</f>
        <v>0</v>
      </c>
      <c r="DD1577" s="14">
        <f>VLOOKUP($B1577,[2]Sheet3!$G:$CZ,93,0)</f>
        <v>0</v>
      </c>
      <c r="DE1577" s="14">
        <f>VLOOKUP($B1577,[2]Sheet3!$G:$CZ,94,0)</f>
        <v>0</v>
      </c>
      <c r="DF1577" s="14">
        <f>VLOOKUP($B1577,[2]Sheet3!$G:$CZ,95,0)</f>
        <v>0</v>
      </c>
      <c r="DG1577" s="14">
        <f>VLOOKUP($B1577,[2]Sheet3!$G:$CZ,96,0)</f>
        <v>0</v>
      </c>
      <c r="DH1577" s="14">
        <f>VLOOKUP($B1577,[2]Sheet3!$G:$CZ,97,0)</f>
        <v>0</v>
      </c>
      <c r="DI1577" s="14">
        <f>VLOOKUP($B1577,[2]Sheet3!$G:$CZ,98,0)</f>
        <v>0</v>
      </c>
    </row>
    <row r="1578" spans="1:113" x14ac:dyDescent="0.3">
      <c r="A1578" s="9" t="str">
        <f t="shared" si="74"/>
        <v>N14805</v>
      </c>
      <c r="B1578" s="15" t="s">
        <v>3242</v>
      </c>
      <c r="C1578" s="15" t="s">
        <v>3243</v>
      </c>
      <c r="F1578" s="7" t="s">
        <v>15</v>
      </c>
      <c r="G1578" s="12" t="s">
        <v>5070</v>
      </c>
      <c r="H1578" s="12" t="str">
        <f>VLOOKUP($B1578,[1]Sheet1!$A:$G,5,0)</f>
        <v>himanshu.ranjansingh@redingtongroup.com</v>
      </c>
      <c r="I1578" s="12" t="str">
        <f>VLOOKUP($B1578,[1]Sheet1!$A:$G,7,0)</f>
        <v>sidharth.eknath@redingtongroup.com</v>
      </c>
      <c r="J1578" s="12" t="s">
        <v>82</v>
      </c>
      <c r="K1578" s="7"/>
      <c r="L1578" s="7"/>
      <c r="M1578" s="8"/>
      <c r="N1578" s="7" t="str">
        <f t="shared" si="72"/>
        <v>himanshu.ranjansingh@redingtongroup.com; sidharth.eknath@redingtongroup.com; nilesh.phirke@redingtongroup.com;christopher.joseph@redingtongroup.com</v>
      </c>
      <c r="O1578" s="7" t="str">
        <f t="shared" si="73"/>
        <v>N14805</v>
      </c>
      <c r="P1578" s="8" t="s">
        <v>5215</v>
      </c>
      <c r="Q1578" s="14">
        <f>VLOOKUP($B1578,[2]Sheet3!$G:$CZ,2,0)</f>
        <v>2400301370</v>
      </c>
      <c r="R1578" s="14">
        <f>VLOOKUP($B1578,[2]Sheet3!$G:$CZ,3,0)</f>
        <v>0</v>
      </c>
      <c r="S1578" s="14">
        <f>VLOOKUP($B1578,[2]Sheet3!$G:$CZ,4,0)</f>
        <v>0</v>
      </c>
      <c r="T1578" s="14">
        <f>VLOOKUP($B1578,[2]Sheet3!$G:$CZ,5,0)</f>
        <v>0</v>
      </c>
      <c r="U1578" s="14">
        <f>VLOOKUP($B1578,[2]Sheet3!$G:$CZ,6,0)</f>
        <v>0</v>
      </c>
      <c r="V1578" s="14">
        <f>VLOOKUP($B1578,[2]Sheet3!$G:$CZ,7,0)</f>
        <v>0</v>
      </c>
      <c r="W1578" s="14">
        <f>VLOOKUP($B1578,[2]Sheet3!$G:$CZ,8,0)</f>
        <v>0</v>
      </c>
      <c r="X1578" s="14">
        <f>VLOOKUP($B1578,[2]Sheet3!$G:$CZ,9,0)</f>
        <v>0</v>
      </c>
      <c r="Y1578" s="14">
        <f>VLOOKUP($B1578,[2]Sheet3!$G:$CZ,10,0)</f>
        <v>0</v>
      </c>
      <c r="Z1578" s="14">
        <f>VLOOKUP($B1578,[2]Sheet3!$G:$CZ,11,0)</f>
        <v>0</v>
      </c>
      <c r="AA1578" s="14">
        <f>VLOOKUP($B1578,[2]Sheet3!$G:$CZ,12,0)</f>
        <v>0</v>
      </c>
      <c r="AB1578" s="14">
        <f>VLOOKUP($B1578,[2]Sheet3!$G:$CZ,13,0)</f>
        <v>0</v>
      </c>
      <c r="AC1578" s="14">
        <f>VLOOKUP($B1578,[2]Sheet3!$G:$CZ,14,0)</f>
        <v>0</v>
      </c>
      <c r="AD1578" s="14">
        <f>VLOOKUP($B1578,[2]Sheet3!$G:$CZ,15,0)</f>
        <v>0</v>
      </c>
      <c r="AE1578" s="14">
        <f>VLOOKUP($B1578,[2]Sheet3!$G:$CZ,16,0)</f>
        <v>0</v>
      </c>
      <c r="AF1578" s="14">
        <f>VLOOKUP($B1578,[2]Sheet3!$G:$CZ,17,0)</f>
        <v>0</v>
      </c>
      <c r="AG1578" s="14">
        <f>VLOOKUP($B1578,[2]Sheet3!$G:$CZ,18,0)</f>
        <v>0</v>
      </c>
      <c r="AH1578" s="14">
        <f>VLOOKUP($B1578,[2]Sheet3!$G:$CZ,19,0)</f>
        <v>0</v>
      </c>
      <c r="AI1578" s="14">
        <f>VLOOKUP($B1578,[2]Sheet3!$G:$CZ,20,0)</f>
        <v>0</v>
      </c>
      <c r="AJ1578" s="14">
        <f>VLOOKUP($B1578,[2]Sheet3!$G:$CZ,21,0)</f>
        <v>0</v>
      </c>
      <c r="AK1578" s="14">
        <f>VLOOKUP($B1578,[2]Sheet3!$G:$CZ,22,0)</f>
        <v>0</v>
      </c>
      <c r="AL1578" s="14">
        <f>VLOOKUP($B1578,[2]Sheet3!$G:$CZ,23,0)</f>
        <v>0</v>
      </c>
      <c r="AM1578" s="14">
        <f>VLOOKUP($B1578,[2]Sheet3!$G:$CZ,24,0)</f>
        <v>0</v>
      </c>
      <c r="AN1578" s="14">
        <f>VLOOKUP($B1578,[2]Sheet3!$G:$CZ,25,0)</f>
        <v>0</v>
      </c>
      <c r="AO1578" s="14">
        <f>VLOOKUP($B1578,[2]Sheet3!$G:$CZ,26,0)</f>
        <v>0</v>
      </c>
      <c r="AP1578" s="14">
        <f>VLOOKUP($B1578,[2]Sheet3!$G:$CZ,27,0)</f>
        <v>0</v>
      </c>
      <c r="AQ1578" s="14">
        <f>VLOOKUP($B1578,[2]Sheet3!$G:$CZ,28,0)</f>
        <v>0</v>
      </c>
      <c r="AR1578" s="14">
        <f>VLOOKUP($B1578,[2]Sheet3!$G:$CZ,29,0)</f>
        <v>0</v>
      </c>
      <c r="AS1578" s="14">
        <f>VLOOKUP($B1578,[2]Sheet3!$G:$CZ,30,0)</f>
        <v>0</v>
      </c>
      <c r="AT1578" s="14">
        <f>VLOOKUP($B1578,[2]Sheet3!$G:$CZ,31,0)</f>
        <v>0</v>
      </c>
      <c r="AU1578" s="14">
        <f>VLOOKUP($B1578,[2]Sheet3!$G:$CZ,32,0)</f>
        <v>0</v>
      </c>
      <c r="AV1578" s="14">
        <f>VLOOKUP($B1578,[2]Sheet3!$G:$CZ,33,0)</f>
        <v>0</v>
      </c>
      <c r="AW1578" s="14">
        <f>VLOOKUP($B1578,[2]Sheet3!$G:$CZ,34,0)</f>
        <v>0</v>
      </c>
      <c r="AX1578" s="14">
        <f>VLOOKUP($B1578,[2]Sheet3!$G:$CZ,35,0)</f>
        <v>0</v>
      </c>
      <c r="AY1578" s="14">
        <f>VLOOKUP($B1578,[2]Sheet3!$G:$CZ,36,0)</f>
        <v>0</v>
      </c>
      <c r="AZ1578" s="14">
        <f>VLOOKUP($B1578,[2]Sheet3!$G:$CZ,37,0)</f>
        <v>0</v>
      </c>
      <c r="BA1578" s="14">
        <f>VLOOKUP($B1578,[2]Sheet3!$G:$CZ,38,0)</f>
        <v>0</v>
      </c>
      <c r="BB1578" s="14">
        <f>VLOOKUP($B1578,[2]Sheet3!$G:$CZ,39,0)</f>
        <v>0</v>
      </c>
      <c r="BC1578" s="14">
        <f>VLOOKUP($B1578,[2]Sheet3!$G:$CZ,40,0)</f>
        <v>0</v>
      </c>
      <c r="BD1578" s="14">
        <f>VLOOKUP($B1578,[2]Sheet3!$G:$CZ,41,0)</f>
        <v>0</v>
      </c>
      <c r="BE1578" s="14">
        <f>VLOOKUP($B1578,[2]Sheet3!$G:$CZ,42,0)</f>
        <v>0</v>
      </c>
      <c r="BF1578" s="14">
        <f>VLOOKUP($B1578,[2]Sheet3!$G:$CZ,43,0)</f>
        <v>0</v>
      </c>
      <c r="BG1578" s="14">
        <f>VLOOKUP($B1578,[2]Sheet3!$G:$CZ,44,0)</f>
        <v>0</v>
      </c>
      <c r="BH1578" s="14">
        <f>VLOOKUP($B1578,[2]Sheet3!$G:$CZ,45,0)</f>
        <v>0</v>
      </c>
      <c r="BI1578" s="14">
        <f>VLOOKUP($B1578,[2]Sheet3!$G:$CZ,46,0)</f>
        <v>0</v>
      </c>
      <c r="BJ1578" s="14">
        <f>VLOOKUP($B1578,[2]Sheet3!$G:$CZ,47,0)</f>
        <v>0</v>
      </c>
      <c r="BK1578" s="14">
        <f>VLOOKUP($B1578,[2]Sheet3!$G:$CZ,48,0)</f>
        <v>0</v>
      </c>
      <c r="BL1578" s="14">
        <f>VLOOKUP($B1578,[2]Sheet3!$G:$CZ,49,0)</f>
        <v>0</v>
      </c>
      <c r="BM1578" s="14">
        <f>VLOOKUP($B1578,[2]Sheet3!$G:$CZ,50,0)</f>
        <v>0</v>
      </c>
      <c r="BN1578" s="14">
        <f>VLOOKUP($B1578,[2]Sheet3!$G:$CZ,51,0)</f>
        <v>0</v>
      </c>
      <c r="BO1578" s="14">
        <f>VLOOKUP($B1578,[2]Sheet3!$G:$CZ,52,0)</f>
        <v>0</v>
      </c>
      <c r="BP1578" s="14">
        <f>VLOOKUP($B1578,[2]Sheet3!$G:$CZ,53,0)</f>
        <v>0</v>
      </c>
      <c r="BQ1578" s="14">
        <f>VLOOKUP($B1578,[2]Sheet3!$G:$CZ,54,0)</f>
        <v>0</v>
      </c>
      <c r="BR1578" s="14">
        <f>VLOOKUP($B1578,[2]Sheet3!$G:$CZ,55,0)</f>
        <v>0</v>
      </c>
      <c r="BS1578" s="14">
        <f>VLOOKUP($B1578,[2]Sheet3!$G:$CZ,56,0)</f>
        <v>0</v>
      </c>
      <c r="BT1578" s="14">
        <f>VLOOKUP($B1578,[2]Sheet3!$G:$CZ,57,0)</f>
        <v>0</v>
      </c>
      <c r="BU1578" s="14">
        <f>VLOOKUP($B1578,[2]Sheet3!$G:$CZ,58,0)</f>
        <v>0</v>
      </c>
      <c r="BV1578" s="14">
        <f>VLOOKUP($B1578,[2]Sheet3!$G:$CZ,59,0)</f>
        <v>0</v>
      </c>
      <c r="BW1578" s="14">
        <f>VLOOKUP($B1578,[2]Sheet3!$G:$CZ,60,0)</f>
        <v>0</v>
      </c>
      <c r="BX1578" s="14">
        <f>VLOOKUP($B1578,[2]Sheet3!$G:$CZ,61,0)</f>
        <v>0</v>
      </c>
      <c r="BY1578" s="14">
        <f>VLOOKUP($B1578,[2]Sheet3!$G:$CZ,62,0)</f>
        <v>0</v>
      </c>
      <c r="BZ1578" s="14">
        <f>VLOOKUP($B1578,[2]Sheet3!$G:$CZ,63,0)</f>
        <v>0</v>
      </c>
      <c r="CA1578" s="14">
        <f>VLOOKUP($B1578,[2]Sheet3!$G:$CZ,64,0)</f>
        <v>0</v>
      </c>
      <c r="CB1578" s="14">
        <f>VLOOKUP($B1578,[2]Sheet3!$G:$CZ,65,0)</f>
        <v>0</v>
      </c>
      <c r="CC1578" s="14">
        <f>VLOOKUP($B1578,[2]Sheet3!$G:$CZ,66,0)</f>
        <v>0</v>
      </c>
      <c r="CD1578" s="14">
        <f>VLOOKUP($B1578,[2]Sheet3!$G:$CZ,67,0)</f>
        <v>0</v>
      </c>
      <c r="CE1578" s="14">
        <f>VLOOKUP($B1578,[2]Sheet3!$G:$CZ,68,0)</f>
        <v>0</v>
      </c>
      <c r="CF1578" s="14">
        <f>VLOOKUP($B1578,[2]Sheet3!$G:$CZ,69,0)</f>
        <v>0</v>
      </c>
      <c r="CG1578" s="14">
        <f>VLOOKUP($B1578,[2]Sheet3!$G:$CZ,70,0)</f>
        <v>0</v>
      </c>
      <c r="CH1578" s="14">
        <f>VLOOKUP($B1578,[2]Sheet3!$G:$CZ,71,0)</f>
        <v>0</v>
      </c>
      <c r="CI1578" s="14">
        <f>VLOOKUP($B1578,[2]Sheet3!$G:$CZ,72,0)</f>
        <v>0</v>
      </c>
      <c r="CJ1578" s="14">
        <f>VLOOKUP($B1578,[2]Sheet3!$G:$CZ,73,0)</f>
        <v>0</v>
      </c>
      <c r="CK1578" s="14">
        <f>VLOOKUP($B1578,[2]Sheet3!$G:$CZ,74,0)</f>
        <v>0</v>
      </c>
      <c r="CL1578" s="14">
        <f>VLOOKUP($B1578,[2]Sheet3!$G:$CZ,75,0)</f>
        <v>0</v>
      </c>
      <c r="CM1578" s="14">
        <f>VLOOKUP($B1578,[2]Sheet3!$G:$CZ,76,0)</f>
        <v>0</v>
      </c>
      <c r="CN1578" s="14">
        <f>VLOOKUP($B1578,[2]Sheet3!$G:$CZ,77,0)</f>
        <v>0</v>
      </c>
      <c r="CO1578" s="14">
        <f>VLOOKUP($B1578,[2]Sheet3!$G:$CZ,78,0)</f>
        <v>0</v>
      </c>
      <c r="CP1578" s="14">
        <f>VLOOKUP($B1578,[2]Sheet3!$G:$CZ,79,0)</f>
        <v>0</v>
      </c>
      <c r="CQ1578" s="14">
        <f>VLOOKUP($B1578,[2]Sheet3!$G:$CZ,80,0)</f>
        <v>0</v>
      </c>
      <c r="CR1578" s="14">
        <f>VLOOKUP($B1578,[2]Sheet3!$G:$CZ,81,0)</f>
        <v>0</v>
      </c>
      <c r="CS1578" s="14">
        <f>VLOOKUP($B1578,[2]Sheet3!$G:$CZ,82,0)</f>
        <v>0</v>
      </c>
      <c r="CT1578" s="14">
        <f>VLOOKUP($B1578,[2]Sheet3!$G:$CZ,83,0)</f>
        <v>0</v>
      </c>
      <c r="CU1578" s="14">
        <f>VLOOKUP($B1578,[2]Sheet3!$G:$CZ,84,0)</f>
        <v>0</v>
      </c>
      <c r="CV1578" s="14">
        <f>VLOOKUP($B1578,[2]Sheet3!$G:$CZ,85,0)</f>
        <v>0</v>
      </c>
      <c r="CW1578" s="14">
        <f>VLOOKUP($B1578,[2]Sheet3!$G:$CZ,86,0)</f>
        <v>0</v>
      </c>
      <c r="CX1578" s="14">
        <f>VLOOKUP($B1578,[2]Sheet3!$G:$CZ,87,0)</f>
        <v>0</v>
      </c>
      <c r="CY1578" s="14">
        <f>VLOOKUP($B1578,[2]Sheet3!$G:$CZ,88,0)</f>
        <v>0</v>
      </c>
      <c r="CZ1578" s="14">
        <f>VLOOKUP($B1578,[2]Sheet3!$G:$CZ,89,0)</f>
        <v>0</v>
      </c>
      <c r="DA1578" s="14">
        <f>VLOOKUP($B1578,[2]Sheet3!$G:$CZ,90,0)</f>
        <v>0</v>
      </c>
      <c r="DB1578" s="14">
        <f>VLOOKUP($B1578,[2]Sheet3!$G:$CZ,91,0)</f>
        <v>0</v>
      </c>
      <c r="DC1578" s="14">
        <f>VLOOKUP($B1578,[2]Sheet3!$G:$CZ,92,0)</f>
        <v>0</v>
      </c>
      <c r="DD1578" s="14">
        <f>VLOOKUP($B1578,[2]Sheet3!$G:$CZ,93,0)</f>
        <v>0</v>
      </c>
      <c r="DE1578" s="14">
        <f>VLOOKUP($B1578,[2]Sheet3!$G:$CZ,94,0)</f>
        <v>0</v>
      </c>
      <c r="DF1578" s="14">
        <f>VLOOKUP($B1578,[2]Sheet3!$G:$CZ,95,0)</f>
        <v>0</v>
      </c>
      <c r="DG1578" s="14">
        <f>VLOOKUP($B1578,[2]Sheet3!$G:$CZ,96,0)</f>
        <v>0</v>
      </c>
      <c r="DH1578" s="14">
        <f>VLOOKUP($B1578,[2]Sheet3!$G:$CZ,97,0)</f>
        <v>0</v>
      </c>
      <c r="DI1578" s="14">
        <f>VLOOKUP($B1578,[2]Sheet3!$G:$CZ,98,0)</f>
        <v>0</v>
      </c>
    </row>
    <row r="1579" spans="1:113" x14ac:dyDescent="0.3">
      <c r="A1579" s="9" t="str">
        <f t="shared" si="74"/>
        <v>W73131</v>
      </c>
      <c r="B1579" s="15" t="s">
        <v>3244</v>
      </c>
      <c r="C1579" s="15" t="s">
        <v>3245</v>
      </c>
      <c r="F1579" s="7" t="s">
        <v>15</v>
      </c>
      <c r="G1579" s="12" t="s">
        <v>5071</v>
      </c>
      <c r="H1579" s="12" t="str">
        <f>VLOOKUP($B1579,[1]Sheet1!$A:$G,5,0)</f>
        <v>malam.meena@redingtongroup.com</v>
      </c>
      <c r="I1579" s="12" t="str">
        <f>VLOOKUP($B1579,[1]Sheet1!$A:$G,7,0)</f>
        <v>dilip.vishwa@redingtongroup.com</v>
      </c>
      <c r="J1579" s="12" t="s">
        <v>82</v>
      </c>
      <c r="K1579" s="7"/>
      <c r="L1579" s="7"/>
      <c r="M1579" s="8"/>
      <c r="N1579" s="7" t="str">
        <f t="shared" si="72"/>
        <v>malam.meena@redingtongroup.com; dilip.vishwa@redingtongroup.com; nilesh.phirke@redingtongroup.com;christopher.joseph@redingtongroup.com</v>
      </c>
      <c r="O1579" s="7" t="str">
        <f t="shared" si="73"/>
        <v>W73131</v>
      </c>
      <c r="P1579" s="8" t="s">
        <v>5215</v>
      </c>
      <c r="Q1579" s="14">
        <f>VLOOKUP($B1579,[2]Sheet3!$G:$CZ,2,0)</f>
        <v>2400305962</v>
      </c>
      <c r="R1579" s="14">
        <f>VLOOKUP($B1579,[2]Sheet3!$G:$CZ,3,0)</f>
        <v>2400308608</v>
      </c>
      <c r="S1579" s="14">
        <f>VLOOKUP($B1579,[2]Sheet3!$G:$CZ,4,0)</f>
        <v>0</v>
      </c>
      <c r="T1579" s="14">
        <f>VLOOKUP($B1579,[2]Sheet3!$G:$CZ,5,0)</f>
        <v>0</v>
      </c>
      <c r="U1579" s="14">
        <f>VLOOKUP($B1579,[2]Sheet3!$G:$CZ,6,0)</f>
        <v>0</v>
      </c>
      <c r="V1579" s="14">
        <f>VLOOKUP($B1579,[2]Sheet3!$G:$CZ,7,0)</f>
        <v>0</v>
      </c>
      <c r="W1579" s="14">
        <f>VLOOKUP($B1579,[2]Sheet3!$G:$CZ,8,0)</f>
        <v>0</v>
      </c>
      <c r="X1579" s="14">
        <f>VLOOKUP($B1579,[2]Sheet3!$G:$CZ,9,0)</f>
        <v>0</v>
      </c>
      <c r="Y1579" s="14">
        <f>VLOOKUP($B1579,[2]Sheet3!$G:$CZ,10,0)</f>
        <v>0</v>
      </c>
      <c r="Z1579" s="14">
        <f>VLOOKUP($B1579,[2]Sheet3!$G:$CZ,11,0)</f>
        <v>0</v>
      </c>
      <c r="AA1579" s="14">
        <f>VLOOKUP($B1579,[2]Sheet3!$G:$CZ,12,0)</f>
        <v>0</v>
      </c>
      <c r="AB1579" s="14">
        <f>VLOOKUP($B1579,[2]Sheet3!$G:$CZ,13,0)</f>
        <v>0</v>
      </c>
      <c r="AC1579" s="14">
        <f>VLOOKUP($B1579,[2]Sheet3!$G:$CZ,14,0)</f>
        <v>0</v>
      </c>
      <c r="AD1579" s="14">
        <f>VLOOKUP($B1579,[2]Sheet3!$G:$CZ,15,0)</f>
        <v>0</v>
      </c>
      <c r="AE1579" s="14">
        <f>VLOOKUP($B1579,[2]Sheet3!$G:$CZ,16,0)</f>
        <v>0</v>
      </c>
      <c r="AF1579" s="14">
        <f>VLOOKUP($B1579,[2]Sheet3!$G:$CZ,17,0)</f>
        <v>0</v>
      </c>
      <c r="AG1579" s="14">
        <f>VLOOKUP($B1579,[2]Sheet3!$G:$CZ,18,0)</f>
        <v>0</v>
      </c>
      <c r="AH1579" s="14">
        <f>VLOOKUP($B1579,[2]Sheet3!$G:$CZ,19,0)</f>
        <v>0</v>
      </c>
      <c r="AI1579" s="14">
        <f>VLOOKUP($B1579,[2]Sheet3!$G:$CZ,20,0)</f>
        <v>0</v>
      </c>
      <c r="AJ1579" s="14">
        <f>VLOOKUP($B1579,[2]Sheet3!$G:$CZ,21,0)</f>
        <v>0</v>
      </c>
      <c r="AK1579" s="14">
        <f>VLOOKUP($B1579,[2]Sheet3!$G:$CZ,22,0)</f>
        <v>0</v>
      </c>
      <c r="AL1579" s="14">
        <f>VLOOKUP($B1579,[2]Sheet3!$G:$CZ,23,0)</f>
        <v>0</v>
      </c>
      <c r="AM1579" s="14">
        <f>VLOOKUP($B1579,[2]Sheet3!$G:$CZ,24,0)</f>
        <v>0</v>
      </c>
      <c r="AN1579" s="14">
        <f>VLOOKUP($B1579,[2]Sheet3!$G:$CZ,25,0)</f>
        <v>0</v>
      </c>
      <c r="AO1579" s="14">
        <f>VLOOKUP($B1579,[2]Sheet3!$G:$CZ,26,0)</f>
        <v>0</v>
      </c>
      <c r="AP1579" s="14">
        <f>VLOOKUP($B1579,[2]Sheet3!$G:$CZ,27,0)</f>
        <v>0</v>
      </c>
      <c r="AQ1579" s="14">
        <f>VLOOKUP($B1579,[2]Sheet3!$G:$CZ,28,0)</f>
        <v>0</v>
      </c>
      <c r="AR1579" s="14">
        <f>VLOOKUP($B1579,[2]Sheet3!$G:$CZ,29,0)</f>
        <v>0</v>
      </c>
      <c r="AS1579" s="14">
        <f>VLOOKUP($B1579,[2]Sheet3!$G:$CZ,30,0)</f>
        <v>0</v>
      </c>
      <c r="AT1579" s="14">
        <f>VLOOKUP($B1579,[2]Sheet3!$G:$CZ,31,0)</f>
        <v>0</v>
      </c>
      <c r="AU1579" s="14">
        <f>VLOOKUP($B1579,[2]Sheet3!$G:$CZ,32,0)</f>
        <v>0</v>
      </c>
      <c r="AV1579" s="14">
        <f>VLOOKUP($B1579,[2]Sheet3!$G:$CZ,33,0)</f>
        <v>0</v>
      </c>
      <c r="AW1579" s="14">
        <f>VLOOKUP($B1579,[2]Sheet3!$G:$CZ,34,0)</f>
        <v>0</v>
      </c>
      <c r="AX1579" s="14">
        <f>VLOOKUP($B1579,[2]Sheet3!$G:$CZ,35,0)</f>
        <v>0</v>
      </c>
      <c r="AY1579" s="14">
        <f>VLOOKUP($B1579,[2]Sheet3!$G:$CZ,36,0)</f>
        <v>0</v>
      </c>
      <c r="AZ1579" s="14">
        <f>VLOOKUP($B1579,[2]Sheet3!$G:$CZ,37,0)</f>
        <v>0</v>
      </c>
      <c r="BA1579" s="14">
        <f>VLOOKUP($B1579,[2]Sheet3!$G:$CZ,38,0)</f>
        <v>0</v>
      </c>
      <c r="BB1579" s="14">
        <f>VLOOKUP($B1579,[2]Sheet3!$G:$CZ,39,0)</f>
        <v>0</v>
      </c>
      <c r="BC1579" s="14">
        <f>VLOOKUP($B1579,[2]Sheet3!$G:$CZ,40,0)</f>
        <v>0</v>
      </c>
      <c r="BD1579" s="14">
        <f>VLOOKUP($B1579,[2]Sheet3!$G:$CZ,41,0)</f>
        <v>0</v>
      </c>
      <c r="BE1579" s="14">
        <f>VLOOKUP($B1579,[2]Sheet3!$G:$CZ,42,0)</f>
        <v>0</v>
      </c>
      <c r="BF1579" s="14">
        <f>VLOOKUP($B1579,[2]Sheet3!$G:$CZ,43,0)</f>
        <v>0</v>
      </c>
      <c r="BG1579" s="14">
        <f>VLOOKUP($B1579,[2]Sheet3!$G:$CZ,44,0)</f>
        <v>0</v>
      </c>
      <c r="BH1579" s="14">
        <f>VLOOKUP($B1579,[2]Sheet3!$G:$CZ,45,0)</f>
        <v>0</v>
      </c>
      <c r="BI1579" s="14">
        <f>VLOOKUP($B1579,[2]Sheet3!$G:$CZ,46,0)</f>
        <v>0</v>
      </c>
      <c r="BJ1579" s="14">
        <f>VLOOKUP($B1579,[2]Sheet3!$G:$CZ,47,0)</f>
        <v>0</v>
      </c>
      <c r="BK1579" s="14">
        <f>VLOOKUP($B1579,[2]Sheet3!$G:$CZ,48,0)</f>
        <v>0</v>
      </c>
      <c r="BL1579" s="14">
        <f>VLOOKUP($B1579,[2]Sheet3!$G:$CZ,49,0)</f>
        <v>0</v>
      </c>
      <c r="BM1579" s="14">
        <f>VLOOKUP($B1579,[2]Sheet3!$G:$CZ,50,0)</f>
        <v>0</v>
      </c>
      <c r="BN1579" s="14">
        <f>VLOOKUP($B1579,[2]Sheet3!$G:$CZ,51,0)</f>
        <v>0</v>
      </c>
      <c r="BO1579" s="14">
        <f>VLOOKUP($B1579,[2]Sheet3!$G:$CZ,52,0)</f>
        <v>0</v>
      </c>
      <c r="BP1579" s="14">
        <f>VLOOKUP($B1579,[2]Sheet3!$G:$CZ,53,0)</f>
        <v>0</v>
      </c>
      <c r="BQ1579" s="14">
        <f>VLOOKUP($B1579,[2]Sheet3!$G:$CZ,54,0)</f>
        <v>0</v>
      </c>
      <c r="BR1579" s="14">
        <f>VLOOKUP($B1579,[2]Sheet3!$G:$CZ,55,0)</f>
        <v>0</v>
      </c>
      <c r="BS1579" s="14">
        <f>VLOOKUP($B1579,[2]Sheet3!$G:$CZ,56,0)</f>
        <v>0</v>
      </c>
      <c r="BT1579" s="14">
        <f>VLOOKUP($B1579,[2]Sheet3!$G:$CZ,57,0)</f>
        <v>0</v>
      </c>
      <c r="BU1579" s="14">
        <f>VLOOKUP($B1579,[2]Sheet3!$G:$CZ,58,0)</f>
        <v>0</v>
      </c>
      <c r="BV1579" s="14">
        <f>VLOOKUP($B1579,[2]Sheet3!$G:$CZ,59,0)</f>
        <v>0</v>
      </c>
      <c r="BW1579" s="14">
        <f>VLOOKUP($B1579,[2]Sheet3!$G:$CZ,60,0)</f>
        <v>0</v>
      </c>
      <c r="BX1579" s="14">
        <f>VLOOKUP($B1579,[2]Sheet3!$G:$CZ,61,0)</f>
        <v>0</v>
      </c>
      <c r="BY1579" s="14">
        <f>VLOOKUP($B1579,[2]Sheet3!$G:$CZ,62,0)</f>
        <v>0</v>
      </c>
      <c r="BZ1579" s="14">
        <f>VLOOKUP($B1579,[2]Sheet3!$G:$CZ,63,0)</f>
        <v>0</v>
      </c>
      <c r="CA1579" s="14">
        <f>VLOOKUP($B1579,[2]Sheet3!$G:$CZ,64,0)</f>
        <v>0</v>
      </c>
      <c r="CB1579" s="14">
        <f>VLOOKUP($B1579,[2]Sheet3!$G:$CZ,65,0)</f>
        <v>0</v>
      </c>
      <c r="CC1579" s="14">
        <f>VLOOKUP($B1579,[2]Sheet3!$G:$CZ,66,0)</f>
        <v>0</v>
      </c>
      <c r="CD1579" s="14">
        <f>VLOOKUP($B1579,[2]Sheet3!$G:$CZ,67,0)</f>
        <v>0</v>
      </c>
      <c r="CE1579" s="14">
        <f>VLOOKUP($B1579,[2]Sheet3!$G:$CZ,68,0)</f>
        <v>0</v>
      </c>
      <c r="CF1579" s="14">
        <f>VLOOKUP($B1579,[2]Sheet3!$G:$CZ,69,0)</f>
        <v>0</v>
      </c>
      <c r="CG1579" s="14">
        <f>VLOOKUP($B1579,[2]Sheet3!$G:$CZ,70,0)</f>
        <v>0</v>
      </c>
      <c r="CH1579" s="14">
        <f>VLOOKUP($B1579,[2]Sheet3!$G:$CZ,71,0)</f>
        <v>0</v>
      </c>
      <c r="CI1579" s="14">
        <f>VLOOKUP($B1579,[2]Sheet3!$G:$CZ,72,0)</f>
        <v>0</v>
      </c>
      <c r="CJ1579" s="14">
        <f>VLOOKUP($B1579,[2]Sheet3!$G:$CZ,73,0)</f>
        <v>0</v>
      </c>
      <c r="CK1579" s="14">
        <f>VLOOKUP($B1579,[2]Sheet3!$G:$CZ,74,0)</f>
        <v>0</v>
      </c>
      <c r="CL1579" s="14">
        <f>VLOOKUP($B1579,[2]Sheet3!$G:$CZ,75,0)</f>
        <v>0</v>
      </c>
      <c r="CM1579" s="14">
        <f>VLOOKUP($B1579,[2]Sheet3!$G:$CZ,76,0)</f>
        <v>0</v>
      </c>
      <c r="CN1579" s="14">
        <f>VLOOKUP($B1579,[2]Sheet3!$G:$CZ,77,0)</f>
        <v>0</v>
      </c>
      <c r="CO1579" s="14">
        <f>VLOOKUP($B1579,[2]Sheet3!$G:$CZ,78,0)</f>
        <v>0</v>
      </c>
      <c r="CP1579" s="14">
        <f>VLOOKUP($B1579,[2]Sheet3!$G:$CZ,79,0)</f>
        <v>0</v>
      </c>
      <c r="CQ1579" s="14">
        <f>VLOOKUP($B1579,[2]Sheet3!$G:$CZ,80,0)</f>
        <v>0</v>
      </c>
      <c r="CR1579" s="14">
        <f>VLOOKUP($B1579,[2]Sheet3!$G:$CZ,81,0)</f>
        <v>0</v>
      </c>
      <c r="CS1579" s="14">
        <f>VLOOKUP($B1579,[2]Sheet3!$G:$CZ,82,0)</f>
        <v>0</v>
      </c>
      <c r="CT1579" s="14">
        <f>VLOOKUP($B1579,[2]Sheet3!$G:$CZ,83,0)</f>
        <v>0</v>
      </c>
      <c r="CU1579" s="14">
        <f>VLOOKUP($B1579,[2]Sheet3!$G:$CZ,84,0)</f>
        <v>0</v>
      </c>
      <c r="CV1579" s="14">
        <f>VLOOKUP($B1579,[2]Sheet3!$G:$CZ,85,0)</f>
        <v>0</v>
      </c>
      <c r="CW1579" s="14">
        <f>VLOOKUP($B1579,[2]Sheet3!$G:$CZ,86,0)</f>
        <v>0</v>
      </c>
      <c r="CX1579" s="14">
        <f>VLOOKUP($B1579,[2]Sheet3!$G:$CZ,87,0)</f>
        <v>0</v>
      </c>
      <c r="CY1579" s="14">
        <f>VLOOKUP($B1579,[2]Sheet3!$G:$CZ,88,0)</f>
        <v>0</v>
      </c>
      <c r="CZ1579" s="14">
        <f>VLOOKUP($B1579,[2]Sheet3!$G:$CZ,89,0)</f>
        <v>0</v>
      </c>
      <c r="DA1579" s="14">
        <f>VLOOKUP($B1579,[2]Sheet3!$G:$CZ,90,0)</f>
        <v>0</v>
      </c>
      <c r="DB1579" s="14">
        <f>VLOOKUP($B1579,[2]Sheet3!$G:$CZ,91,0)</f>
        <v>0</v>
      </c>
      <c r="DC1579" s="14">
        <f>VLOOKUP($B1579,[2]Sheet3!$G:$CZ,92,0)</f>
        <v>0</v>
      </c>
      <c r="DD1579" s="14">
        <f>VLOOKUP($B1579,[2]Sheet3!$G:$CZ,93,0)</f>
        <v>0</v>
      </c>
      <c r="DE1579" s="14">
        <f>VLOOKUP($B1579,[2]Sheet3!$G:$CZ,94,0)</f>
        <v>0</v>
      </c>
      <c r="DF1579" s="14">
        <f>VLOOKUP($B1579,[2]Sheet3!$G:$CZ,95,0)</f>
        <v>0</v>
      </c>
      <c r="DG1579" s="14">
        <f>VLOOKUP($B1579,[2]Sheet3!$G:$CZ,96,0)</f>
        <v>0</v>
      </c>
      <c r="DH1579" s="14">
        <f>VLOOKUP($B1579,[2]Sheet3!$G:$CZ,97,0)</f>
        <v>0</v>
      </c>
      <c r="DI1579" s="14">
        <f>VLOOKUP($B1579,[2]Sheet3!$G:$CZ,98,0)</f>
        <v>0</v>
      </c>
    </row>
    <row r="1580" spans="1:113" x14ac:dyDescent="0.3">
      <c r="A1580" s="9" t="str">
        <f t="shared" si="74"/>
        <v>WA3254</v>
      </c>
      <c r="B1580" s="15" t="s">
        <v>3246</v>
      </c>
      <c r="C1580" s="15" t="s">
        <v>3247</v>
      </c>
      <c r="F1580" s="7" t="s">
        <v>15</v>
      </c>
      <c r="G1580" s="12" t="s">
        <v>5072</v>
      </c>
      <c r="H1580" s="12" t="str">
        <f>VLOOKUP($B1580,[1]Sheet1!$A:$G,5,0)</f>
        <v>arpit.shukla@redingtongroup.com</v>
      </c>
      <c r="I1580" s="12" t="str">
        <f>VLOOKUP($B1580,[1]Sheet1!$A:$G,7,0)</f>
        <v>dilip.vishwa@redingtongroup.com</v>
      </c>
      <c r="J1580" s="12" t="s">
        <v>82</v>
      </c>
      <c r="K1580" s="7"/>
      <c r="L1580" s="7"/>
      <c r="M1580" s="8"/>
      <c r="N1580" s="7" t="str">
        <f t="shared" si="72"/>
        <v>arpit.shukla@redingtongroup.com; dilip.vishwa@redingtongroup.com; nilesh.phirke@redingtongroup.com;christopher.joseph@redingtongroup.com</v>
      </c>
      <c r="O1580" s="7" t="str">
        <f t="shared" si="73"/>
        <v>WA3254</v>
      </c>
      <c r="P1580" s="8" t="s">
        <v>5215</v>
      </c>
      <c r="Q1580" s="14">
        <f>VLOOKUP($B1580,[2]Sheet3!$G:$CZ,2,0)</f>
        <v>2400300704</v>
      </c>
      <c r="R1580" s="14">
        <f>VLOOKUP($B1580,[2]Sheet3!$G:$CZ,3,0)</f>
        <v>0</v>
      </c>
      <c r="S1580" s="14">
        <f>VLOOKUP($B1580,[2]Sheet3!$G:$CZ,4,0)</f>
        <v>0</v>
      </c>
      <c r="T1580" s="14">
        <f>VLOOKUP($B1580,[2]Sheet3!$G:$CZ,5,0)</f>
        <v>0</v>
      </c>
      <c r="U1580" s="14">
        <f>VLOOKUP($B1580,[2]Sheet3!$G:$CZ,6,0)</f>
        <v>0</v>
      </c>
      <c r="V1580" s="14">
        <f>VLOOKUP($B1580,[2]Sheet3!$G:$CZ,7,0)</f>
        <v>0</v>
      </c>
      <c r="W1580" s="14">
        <f>VLOOKUP($B1580,[2]Sheet3!$G:$CZ,8,0)</f>
        <v>0</v>
      </c>
      <c r="X1580" s="14">
        <f>VLOOKUP($B1580,[2]Sheet3!$G:$CZ,9,0)</f>
        <v>0</v>
      </c>
      <c r="Y1580" s="14">
        <f>VLOOKUP($B1580,[2]Sheet3!$G:$CZ,10,0)</f>
        <v>0</v>
      </c>
      <c r="Z1580" s="14">
        <f>VLOOKUP($B1580,[2]Sheet3!$G:$CZ,11,0)</f>
        <v>0</v>
      </c>
      <c r="AA1580" s="14">
        <f>VLOOKUP($B1580,[2]Sheet3!$G:$CZ,12,0)</f>
        <v>0</v>
      </c>
      <c r="AB1580" s="14">
        <f>VLOOKUP($B1580,[2]Sheet3!$G:$CZ,13,0)</f>
        <v>0</v>
      </c>
      <c r="AC1580" s="14">
        <f>VLOOKUP($B1580,[2]Sheet3!$G:$CZ,14,0)</f>
        <v>0</v>
      </c>
      <c r="AD1580" s="14">
        <f>VLOOKUP($B1580,[2]Sheet3!$G:$CZ,15,0)</f>
        <v>0</v>
      </c>
      <c r="AE1580" s="14">
        <f>VLOOKUP($B1580,[2]Sheet3!$G:$CZ,16,0)</f>
        <v>0</v>
      </c>
      <c r="AF1580" s="14">
        <f>VLOOKUP($B1580,[2]Sheet3!$G:$CZ,17,0)</f>
        <v>0</v>
      </c>
      <c r="AG1580" s="14">
        <f>VLOOKUP($B1580,[2]Sheet3!$G:$CZ,18,0)</f>
        <v>0</v>
      </c>
      <c r="AH1580" s="14">
        <f>VLOOKUP($B1580,[2]Sheet3!$G:$CZ,19,0)</f>
        <v>0</v>
      </c>
      <c r="AI1580" s="14">
        <f>VLOOKUP($B1580,[2]Sheet3!$G:$CZ,20,0)</f>
        <v>0</v>
      </c>
      <c r="AJ1580" s="14">
        <f>VLOOKUP($B1580,[2]Sheet3!$G:$CZ,21,0)</f>
        <v>0</v>
      </c>
      <c r="AK1580" s="14">
        <f>VLOOKUP($B1580,[2]Sheet3!$G:$CZ,22,0)</f>
        <v>0</v>
      </c>
      <c r="AL1580" s="14">
        <f>VLOOKUP($B1580,[2]Sheet3!$G:$CZ,23,0)</f>
        <v>0</v>
      </c>
      <c r="AM1580" s="14">
        <f>VLOOKUP($B1580,[2]Sheet3!$G:$CZ,24,0)</f>
        <v>0</v>
      </c>
      <c r="AN1580" s="14">
        <f>VLOOKUP($B1580,[2]Sheet3!$G:$CZ,25,0)</f>
        <v>0</v>
      </c>
      <c r="AO1580" s="14">
        <f>VLOOKUP($B1580,[2]Sheet3!$G:$CZ,26,0)</f>
        <v>0</v>
      </c>
      <c r="AP1580" s="14">
        <f>VLOOKUP($B1580,[2]Sheet3!$G:$CZ,27,0)</f>
        <v>0</v>
      </c>
      <c r="AQ1580" s="14">
        <f>VLOOKUP($B1580,[2]Sheet3!$G:$CZ,28,0)</f>
        <v>0</v>
      </c>
      <c r="AR1580" s="14">
        <f>VLOOKUP($B1580,[2]Sheet3!$G:$CZ,29,0)</f>
        <v>0</v>
      </c>
      <c r="AS1580" s="14">
        <f>VLOOKUP($B1580,[2]Sheet3!$G:$CZ,30,0)</f>
        <v>0</v>
      </c>
      <c r="AT1580" s="14">
        <f>VLOOKUP($B1580,[2]Sheet3!$G:$CZ,31,0)</f>
        <v>0</v>
      </c>
      <c r="AU1580" s="14">
        <f>VLOOKUP($B1580,[2]Sheet3!$G:$CZ,32,0)</f>
        <v>0</v>
      </c>
      <c r="AV1580" s="14">
        <f>VLOOKUP($B1580,[2]Sheet3!$G:$CZ,33,0)</f>
        <v>0</v>
      </c>
      <c r="AW1580" s="14">
        <f>VLOOKUP($B1580,[2]Sheet3!$G:$CZ,34,0)</f>
        <v>0</v>
      </c>
      <c r="AX1580" s="14">
        <f>VLOOKUP($B1580,[2]Sheet3!$G:$CZ,35,0)</f>
        <v>0</v>
      </c>
      <c r="AY1580" s="14">
        <f>VLOOKUP($B1580,[2]Sheet3!$G:$CZ,36,0)</f>
        <v>0</v>
      </c>
      <c r="AZ1580" s="14">
        <f>VLOOKUP($B1580,[2]Sheet3!$G:$CZ,37,0)</f>
        <v>0</v>
      </c>
      <c r="BA1580" s="14">
        <f>VLOOKUP($B1580,[2]Sheet3!$G:$CZ,38,0)</f>
        <v>0</v>
      </c>
      <c r="BB1580" s="14">
        <f>VLOOKUP($B1580,[2]Sheet3!$G:$CZ,39,0)</f>
        <v>0</v>
      </c>
      <c r="BC1580" s="14">
        <f>VLOOKUP($B1580,[2]Sheet3!$G:$CZ,40,0)</f>
        <v>0</v>
      </c>
      <c r="BD1580" s="14">
        <f>VLOOKUP($B1580,[2]Sheet3!$G:$CZ,41,0)</f>
        <v>0</v>
      </c>
      <c r="BE1580" s="14">
        <f>VLOOKUP($B1580,[2]Sheet3!$G:$CZ,42,0)</f>
        <v>0</v>
      </c>
      <c r="BF1580" s="14">
        <f>VLOOKUP($B1580,[2]Sheet3!$G:$CZ,43,0)</f>
        <v>0</v>
      </c>
      <c r="BG1580" s="14">
        <f>VLOOKUP($B1580,[2]Sheet3!$G:$CZ,44,0)</f>
        <v>0</v>
      </c>
      <c r="BH1580" s="14">
        <f>VLOOKUP($B1580,[2]Sheet3!$G:$CZ,45,0)</f>
        <v>0</v>
      </c>
      <c r="BI1580" s="14">
        <f>VLOOKUP($B1580,[2]Sheet3!$G:$CZ,46,0)</f>
        <v>0</v>
      </c>
      <c r="BJ1580" s="14">
        <f>VLOOKUP($B1580,[2]Sheet3!$G:$CZ,47,0)</f>
        <v>0</v>
      </c>
      <c r="BK1580" s="14">
        <f>VLOOKUP($B1580,[2]Sheet3!$G:$CZ,48,0)</f>
        <v>0</v>
      </c>
      <c r="BL1580" s="14">
        <f>VLOOKUP($B1580,[2]Sheet3!$G:$CZ,49,0)</f>
        <v>0</v>
      </c>
      <c r="BM1580" s="14">
        <f>VLOOKUP($B1580,[2]Sheet3!$G:$CZ,50,0)</f>
        <v>0</v>
      </c>
      <c r="BN1580" s="14">
        <f>VLOOKUP($B1580,[2]Sheet3!$G:$CZ,51,0)</f>
        <v>0</v>
      </c>
      <c r="BO1580" s="14">
        <f>VLOOKUP($B1580,[2]Sheet3!$G:$CZ,52,0)</f>
        <v>0</v>
      </c>
      <c r="BP1580" s="14">
        <f>VLOOKUP($B1580,[2]Sheet3!$G:$CZ,53,0)</f>
        <v>0</v>
      </c>
      <c r="BQ1580" s="14">
        <f>VLOOKUP($B1580,[2]Sheet3!$G:$CZ,54,0)</f>
        <v>0</v>
      </c>
      <c r="BR1580" s="14">
        <f>VLOOKUP($B1580,[2]Sheet3!$G:$CZ,55,0)</f>
        <v>0</v>
      </c>
      <c r="BS1580" s="14">
        <f>VLOOKUP($B1580,[2]Sheet3!$G:$CZ,56,0)</f>
        <v>0</v>
      </c>
      <c r="BT1580" s="14">
        <f>VLOOKUP($B1580,[2]Sheet3!$G:$CZ,57,0)</f>
        <v>0</v>
      </c>
      <c r="BU1580" s="14">
        <f>VLOOKUP($B1580,[2]Sheet3!$G:$CZ,58,0)</f>
        <v>0</v>
      </c>
      <c r="BV1580" s="14">
        <f>VLOOKUP($B1580,[2]Sheet3!$G:$CZ,59,0)</f>
        <v>0</v>
      </c>
      <c r="BW1580" s="14">
        <f>VLOOKUP($B1580,[2]Sheet3!$G:$CZ,60,0)</f>
        <v>0</v>
      </c>
      <c r="BX1580" s="14">
        <f>VLOOKUP($B1580,[2]Sheet3!$G:$CZ,61,0)</f>
        <v>0</v>
      </c>
      <c r="BY1580" s="14">
        <f>VLOOKUP($B1580,[2]Sheet3!$G:$CZ,62,0)</f>
        <v>0</v>
      </c>
      <c r="BZ1580" s="14">
        <f>VLOOKUP($B1580,[2]Sheet3!$G:$CZ,63,0)</f>
        <v>0</v>
      </c>
      <c r="CA1580" s="14">
        <f>VLOOKUP($B1580,[2]Sheet3!$G:$CZ,64,0)</f>
        <v>0</v>
      </c>
      <c r="CB1580" s="14">
        <f>VLOOKUP($B1580,[2]Sheet3!$G:$CZ,65,0)</f>
        <v>0</v>
      </c>
      <c r="CC1580" s="14">
        <f>VLOOKUP($B1580,[2]Sheet3!$G:$CZ,66,0)</f>
        <v>0</v>
      </c>
      <c r="CD1580" s="14">
        <f>VLOOKUP($B1580,[2]Sheet3!$G:$CZ,67,0)</f>
        <v>0</v>
      </c>
      <c r="CE1580" s="14">
        <f>VLOOKUP($B1580,[2]Sheet3!$G:$CZ,68,0)</f>
        <v>0</v>
      </c>
      <c r="CF1580" s="14">
        <f>VLOOKUP($B1580,[2]Sheet3!$G:$CZ,69,0)</f>
        <v>0</v>
      </c>
      <c r="CG1580" s="14">
        <f>VLOOKUP($B1580,[2]Sheet3!$G:$CZ,70,0)</f>
        <v>0</v>
      </c>
      <c r="CH1580" s="14">
        <f>VLOOKUP($B1580,[2]Sheet3!$G:$CZ,71,0)</f>
        <v>0</v>
      </c>
      <c r="CI1580" s="14">
        <f>VLOOKUP($B1580,[2]Sheet3!$G:$CZ,72,0)</f>
        <v>0</v>
      </c>
      <c r="CJ1580" s="14">
        <f>VLOOKUP($B1580,[2]Sheet3!$G:$CZ,73,0)</f>
        <v>0</v>
      </c>
      <c r="CK1580" s="14">
        <f>VLOOKUP($B1580,[2]Sheet3!$G:$CZ,74,0)</f>
        <v>0</v>
      </c>
      <c r="CL1580" s="14">
        <f>VLOOKUP($B1580,[2]Sheet3!$G:$CZ,75,0)</f>
        <v>0</v>
      </c>
      <c r="CM1580" s="14">
        <f>VLOOKUP($B1580,[2]Sheet3!$G:$CZ,76,0)</f>
        <v>0</v>
      </c>
      <c r="CN1580" s="14">
        <f>VLOOKUP($B1580,[2]Sheet3!$G:$CZ,77,0)</f>
        <v>0</v>
      </c>
      <c r="CO1580" s="14">
        <f>VLOOKUP($B1580,[2]Sheet3!$G:$CZ,78,0)</f>
        <v>0</v>
      </c>
      <c r="CP1580" s="14">
        <f>VLOOKUP($B1580,[2]Sheet3!$G:$CZ,79,0)</f>
        <v>0</v>
      </c>
      <c r="CQ1580" s="14">
        <f>VLOOKUP($B1580,[2]Sheet3!$G:$CZ,80,0)</f>
        <v>0</v>
      </c>
      <c r="CR1580" s="14">
        <f>VLOOKUP($B1580,[2]Sheet3!$G:$CZ,81,0)</f>
        <v>0</v>
      </c>
      <c r="CS1580" s="14">
        <f>VLOOKUP($B1580,[2]Sheet3!$G:$CZ,82,0)</f>
        <v>0</v>
      </c>
      <c r="CT1580" s="14">
        <f>VLOOKUP($B1580,[2]Sheet3!$G:$CZ,83,0)</f>
        <v>0</v>
      </c>
      <c r="CU1580" s="14">
        <f>VLOOKUP($B1580,[2]Sheet3!$G:$CZ,84,0)</f>
        <v>0</v>
      </c>
      <c r="CV1580" s="14">
        <f>VLOOKUP($B1580,[2]Sheet3!$G:$CZ,85,0)</f>
        <v>0</v>
      </c>
      <c r="CW1580" s="14">
        <f>VLOOKUP($B1580,[2]Sheet3!$G:$CZ,86,0)</f>
        <v>0</v>
      </c>
      <c r="CX1580" s="14">
        <f>VLOOKUP($B1580,[2]Sheet3!$G:$CZ,87,0)</f>
        <v>0</v>
      </c>
      <c r="CY1580" s="14">
        <f>VLOOKUP($B1580,[2]Sheet3!$G:$CZ,88,0)</f>
        <v>0</v>
      </c>
      <c r="CZ1580" s="14">
        <f>VLOOKUP($B1580,[2]Sheet3!$G:$CZ,89,0)</f>
        <v>0</v>
      </c>
      <c r="DA1580" s="14">
        <f>VLOOKUP($B1580,[2]Sheet3!$G:$CZ,90,0)</f>
        <v>0</v>
      </c>
      <c r="DB1580" s="14">
        <f>VLOOKUP($B1580,[2]Sheet3!$G:$CZ,91,0)</f>
        <v>0</v>
      </c>
      <c r="DC1580" s="14">
        <f>VLOOKUP($B1580,[2]Sheet3!$G:$CZ,92,0)</f>
        <v>0</v>
      </c>
      <c r="DD1580" s="14">
        <f>VLOOKUP($B1580,[2]Sheet3!$G:$CZ,93,0)</f>
        <v>0</v>
      </c>
      <c r="DE1580" s="14">
        <f>VLOOKUP($B1580,[2]Sheet3!$G:$CZ,94,0)</f>
        <v>0</v>
      </c>
      <c r="DF1580" s="14">
        <f>VLOOKUP($B1580,[2]Sheet3!$G:$CZ,95,0)</f>
        <v>0</v>
      </c>
      <c r="DG1580" s="14">
        <f>VLOOKUP($B1580,[2]Sheet3!$G:$CZ,96,0)</f>
        <v>0</v>
      </c>
      <c r="DH1580" s="14">
        <f>VLOOKUP($B1580,[2]Sheet3!$G:$CZ,97,0)</f>
        <v>0</v>
      </c>
      <c r="DI1580" s="14">
        <f>VLOOKUP($B1580,[2]Sheet3!$G:$CZ,98,0)</f>
        <v>0</v>
      </c>
    </row>
    <row r="1581" spans="1:113" x14ac:dyDescent="0.3">
      <c r="A1581" s="9" t="str">
        <f t="shared" si="74"/>
        <v>S74102</v>
      </c>
      <c r="B1581" s="15" t="s">
        <v>3248</v>
      </c>
      <c r="C1581" s="15" t="s">
        <v>3249</v>
      </c>
      <c r="F1581" s="7" t="s">
        <v>15</v>
      </c>
      <c r="G1581" s="12" t="s">
        <v>5073</v>
      </c>
      <c r="H1581" s="12" t="str">
        <f>VLOOKUP($B1581,[1]Sheet1!$A:$G,5,0)</f>
        <v>jitin.sebastian@redingtongroup.com</v>
      </c>
      <c r="I1581" s="12" t="str">
        <f>VLOOKUP($B1581,[1]Sheet1!$A:$G,7,0)</f>
        <v>vikram.kumar@redingtongroup.com</v>
      </c>
      <c r="J1581" s="12" t="s">
        <v>82</v>
      </c>
      <c r="K1581" s="7"/>
      <c r="L1581" s="7"/>
      <c r="M1581" s="8"/>
      <c r="N1581" s="7" t="str">
        <f t="shared" si="72"/>
        <v>jitin.sebastian@redingtongroup.com; vikram.kumar@redingtongroup.com; nilesh.phirke@redingtongroup.com;christopher.joseph@redingtongroup.com</v>
      </c>
      <c r="O1581" s="7" t="str">
        <f t="shared" si="73"/>
        <v>S74102</v>
      </c>
      <c r="P1581" s="8" t="s">
        <v>5215</v>
      </c>
      <c r="Q1581" s="14">
        <f>VLOOKUP($B1581,[2]Sheet3!$G:$CZ,2,0)</f>
        <v>2400305534</v>
      </c>
      <c r="R1581" s="14">
        <f>VLOOKUP($B1581,[2]Sheet3!$G:$CZ,3,0)</f>
        <v>2400308641</v>
      </c>
      <c r="S1581" s="14">
        <f>VLOOKUP($B1581,[2]Sheet3!$G:$CZ,4,0)</f>
        <v>0</v>
      </c>
      <c r="T1581" s="14">
        <f>VLOOKUP($B1581,[2]Sheet3!$G:$CZ,5,0)</f>
        <v>0</v>
      </c>
      <c r="U1581" s="14">
        <f>VLOOKUP($B1581,[2]Sheet3!$G:$CZ,6,0)</f>
        <v>0</v>
      </c>
      <c r="V1581" s="14">
        <f>VLOOKUP($B1581,[2]Sheet3!$G:$CZ,7,0)</f>
        <v>0</v>
      </c>
      <c r="W1581" s="14">
        <f>VLOOKUP($B1581,[2]Sheet3!$G:$CZ,8,0)</f>
        <v>0</v>
      </c>
      <c r="X1581" s="14">
        <f>VLOOKUP($B1581,[2]Sheet3!$G:$CZ,9,0)</f>
        <v>0</v>
      </c>
      <c r="Y1581" s="14">
        <f>VLOOKUP($B1581,[2]Sheet3!$G:$CZ,10,0)</f>
        <v>0</v>
      </c>
      <c r="Z1581" s="14">
        <f>VLOOKUP($B1581,[2]Sheet3!$G:$CZ,11,0)</f>
        <v>0</v>
      </c>
      <c r="AA1581" s="14">
        <f>VLOOKUP($B1581,[2]Sheet3!$G:$CZ,12,0)</f>
        <v>0</v>
      </c>
      <c r="AB1581" s="14">
        <f>VLOOKUP($B1581,[2]Sheet3!$G:$CZ,13,0)</f>
        <v>0</v>
      </c>
      <c r="AC1581" s="14">
        <f>VLOOKUP($B1581,[2]Sheet3!$G:$CZ,14,0)</f>
        <v>0</v>
      </c>
      <c r="AD1581" s="14">
        <f>VLOOKUP($B1581,[2]Sheet3!$G:$CZ,15,0)</f>
        <v>0</v>
      </c>
      <c r="AE1581" s="14">
        <f>VLOOKUP($B1581,[2]Sheet3!$G:$CZ,16,0)</f>
        <v>0</v>
      </c>
      <c r="AF1581" s="14">
        <f>VLOOKUP($B1581,[2]Sheet3!$G:$CZ,17,0)</f>
        <v>0</v>
      </c>
      <c r="AG1581" s="14">
        <f>VLOOKUP($B1581,[2]Sheet3!$G:$CZ,18,0)</f>
        <v>0</v>
      </c>
      <c r="AH1581" s="14">
        <f>VLOOKUP($B1581,[2]Sheet3!$G:$CZ,19,0)</f>
        <v>0</v>
      </c>
      <c r="AI1581" s="14">
        <f>VLOOKUP($B1581,[2]Sheet3!$G:$CZ,20,0)</f>
        <v>0</v>
      </c>
      <c r="AJ1581" s="14">
        <f>VLOOKUP($B1581,[2]Sheet3!$G:$CZ,21,0)</f>
        <v>0</v>
      </c>
      <c r="AK1581" s="14">
        <f>VLOOKUP($B1581,[2]Sheet3!$G:$CZ,22,0)</f>
        <v>0</v>
      </c>
      <c r="AL1581" s="14">
        <f>VLOOKUP($B1581,[2]Sheet3!$G:$CZ,23,0)</f>
        <v>0</v>
      </c>
      <c r="AM1581" s="14">
        <f>VLOOKUP($B1581,[2]Sheet3!$G:$CZ,24,0)</f>
        <v>0</v>
      </c>
      <c r="AN1581" s="14">
        <f>VLOOKUP($B1581,[2]Sheet3!$G:$CZ,25,0)</f>
        <v>0</v>
      </c>
      <c r="AO1581" s="14">
        <f>VLOOKUP($B1581,[2]Sheet3!$G:$CZ,26,0)</f>
        <v>0</v>
      </c>
      <c r="AP1581" s="14">
        <f>VLOOKUP($B1581,[2]Sheet3!$G:$CZ,27,0)</f>
        <v>0</v>
      </c>
      <c r="AQ1581" s="14">
        <f>VLOOKUP($B1581,[2]Sheet3!$G:$CZ,28,0)</f>
        <v>0</v>
      </c>
      <c r="AR1581" s="14">
        <f>VLOOKUP($B1581,[2]Sheet3!$G:$CZ,29,0)</f>
        <v>0</v>
      </c>
      <c r="AS1581" s="14">
        <f>VLOOKUP($B1581,[2]Sheet3!$G:$CZ,30,0)</f>
        <v>0</v>
      </c>
      <c r="AT1581" s="14">
        <f>VLOOKUP($B1581,[2]Sheet3!$G:$CZ,31,0)</f>
        <v>0</v>
      </c>
      <c r="AU1581" s="14">
        <f>VLOOKUP($B1581,[2]Sheet3!$G:$CZ,32,0)</f>
        <v>0</v>
      </c>
      <c r="AV1581" s="14">
        <f>VLOOKUP($B1581,[2]Sheet3!$G:$CZ,33,0)</f>
        <v>0</v>
      </c>
      <c r="AW1581" s="14">
        <f>VLOOKUP($B1581,[2]Sheet3!$G:$CZ,34,0)</f>
        <v>0</v>
      </c>
      <c r="AX1581" s="14">
        <f>VLOOKUP($B1581,[2]Sheet3!$G:$CZ,35,0)</f>
        <v>0</v>
      </c>
      <c r="AY1581" s="14">
        <f>VLOOKUP($B1581,[2]Sheet3!$G:$CZ,36,0)</f>
        <v>0</v>
      </c>
      <c r="AZ1581" s="14">
        <f>VLOOKUP($B1581,[2]Sheet3!$G:$CZ,37,0)</f>
        <v>0</v>
      </c>
      <c r="BA1581" s="14">
        <f>VLOOKUP($B1581,[2]Sheet3!$G:$CZ,38,0)</f>
        <v>0</v>
      </c>
      <c r="BB1581" s="14">
        <f>VLOOKUP($B1581,[2]Sheet3!$G:$CZ,39,0)</f>
        <v>0</v>
      </c>
      <c r="BC1581" s="14">
        <f>VLOOKUP($B1581,[2]Sheet3!$G:$CZ,40,0)</f>
        <v>0</v>
      </c>
      <c r="BD1581" s="14">
        <f>VLOOKUP($B1581,[2]Sheet3!$G:$CZ,41,0)</f>
        <v>0</v>
      </c>
      <c r="BE1581" s="14">
        <f>VLOOKUP($B1581,[2]Sheet3!$G:$CZ,42,0)</f>
        <v>0</v>
      </c>
      <c r="BF1581" s="14">
        <f>VLOOKUP($B1581,[2]Sheet3!$G:$CZ,43,0)</f>
        <v>0</v>
      </c>
      <c r="BG1581" s="14">
        <f>VLOOKUP($B1581,[2]Sheet3!$G:$CZ,44,0)</f>
        <v>0</v>
      </c>
      <c r="BH1581" s="14">
        <f>VLOOKUP($B1581,[2]Sheet3!$G:$CZ,45,0)</f>
        <v>0</v>
      </c>
      <c r="BI1581" s="14">
        <f>VLOOKUP($B1581,[2]Sheet3!$G:$CZ,46,0)</f>
        <v>0</v>
      </c>
      <c r="BJ1581" s="14">
        <f>VLOOKUP($B1581,[2]Sheet3!$G:$CZ,47,0)</f>
        <v>0</v>
      </c>
      <c r="BK1581" s="14">
        <f>VLOOKUP($B1581,[2]Sheet3!$G:$CZ,48,0)</f>
        <v>0</v>
      </c>
      <c r="BL1581" s="14">
        <f>VLOOKUP($B1581,[2]Sheet3!$G:$CZ,49,0)</f>
        <v>0</v>
      </c>
      <c r="BM1581" s="14">
        <f>VLOOKUP($B1581,[2]Sheet3!$G:$CZ,50,0)</f>
        <v>0</v>
      </c>
      <c r="BN1581" s="14">
        <f>VLOOKUP($B1581,[2]Sheet3!$G:$CZ,51,0)</f>
        <v>0</v>
      </c>
      <c r="BO1581" s="14">
        <f>VLOOKUP($B1581,[2]Sheet3!$G:$CZ,52,0)</f>
        <v>0</v>
      </c>
      <c r="BP1581" s="14">
        <f>VLOOKUP($B1581,[2]Sheet3!$G:$CZ,53,0)</f>
        <v>0</v>
      </c>
      <c r="BQ1581" s="14">
        <f>VLOOKUP($B1581,[2]Sheet3!$G:$CZ,54,0)</f>
        <v>0</v>
      </c>
      <c r="BR1581" s="14">
        <f>VLOOKUP($B1581,[2]Sheet3!$G:$CZ,55,0)</f>
        <v>0</v>
      </c>
      <c r="BS1581" s="14">
        <f>VLOOKUP($B1581,[2]Sheet3!$G:$CZ,56,0)</f>
        <v>0</v>
      </c>
      <c r="BT1581" s="14">
        <f>VLOOKUP($B1581,[2]Sheet3!$G:$CZ,57,0)</f>
        <v>0</v>
      </c>
      <c r="BU1581" s="14">
        <f>VLOOKUP($B1581,[2]Sheet3!$G:$CZ,58,0)</f>
        <v>0</v>
      </c>
      <c r="BV1581" s="14">
        <f>VLOOKUP($B1581,[2]Sheet3!$G:$CZ,59,0)</f>
        <v>0</v>
      </c>
      <c r="BW1581" s="14">
        <f>VLOOKUP($B1581,[2]Sheet3!$G:$CZ,60,0)</f>
        <v>0</v>
      </c>
      <c r="BX1581" s="14">
        <f>VLOOKUP($B1581,[2]Sheet3!$G:$CZ,61,0)</f>
        <v>0</v>
      </c>
      <c r="BY1581" s="14">
        <f>VLOOKUP($B1581,[2]Sheet3!$G:$CZ,62,0)</f>
        <v>0</v>
      </c>
      <c r="BZ1581" s="14">
        <f>VLOOKUP($B1581,[2]Sheet3!$G:$CZ,63,0)</f>
        <v>0</v>
      </c>
      <c r="CA1581" s="14">
        <f>VLOOKUP($B1581,[2]Sheet3!$G:$CZ,64,0)</f>
        <v>0</v>
      </c>
      <c r="CB1581" s="14">
        <f>VLOOKUP($B1581,[2]Sheet3!$G:$CZ,65,0)</f>
        <v>0</v>
      </c>
      <c r="CC1581" s="14">
        <f>VLOOKUP($B1581,[2]Sheet3!$G:$CZ,66,0)</f>
        <v>0</v>
      </c>
      <c r="CD1581" s="14">
        <f>VLOOKUP($B1581,[2]Sheet3!$G:$CZ,67,0)</f>
        <v>0</v>
      </c>
      <c r="CE1581" s="14">
        <f>VLOOKUP($B1581,[2]Sheet3!$G:$CZ,68,0)</f>
        <v>0</v>
      </c>
      <c r="CF1581" s="14">
        <f>VLOOKUP($B1581,[2]Sheet3!$G:$CZ,69,0)</f>
        <v>0</v>
      </c>
      <c r="CG1581" s="14">
        <f>VLOOKUP($B1581,[2]Sheet3!$G:$CZ,70,0)</f>
        <v>0</v>
      </c>
      <c r="CH1581" s="14">
        <f>VLOOKUP($B1581,[2]Sheet3!$G:$CZ,71,0)</f>
        <v>0</v>
      </c>
      <c r="CI1581" s="14">
        <f>VLOOKUP($B1581,[2]Sheet3!$G:$CZ,72,0)</f>
        <v>0</v>
      </c>
      <c r="CJ1581" s="14">
        <f>VLOOKUP($B1581,[2]Sheet3!$G:$CZ,73,0)</f>
        <v>0</v>
      </c>
      <c r="CK1581" s="14">
        <f>VLOOKUP($B1581,[2]Sheet3!$G:$CZ,74,0)</f>
        <v>0</v>
      </c>
      <c r="CL1581" s="14">
        <f>VLOOKUP($B1581,[2]Sheet3!$G:$CZ,75,0)</f>
        <v>0</v>
      </c>
      <c r="CM1581" s="14">
        <f>VLOOKUP($B1581,[2]Sheet3!$G:$CZ,76,0)</f>
        <v>0</v>
      </c>
      <c r="CN1581" s="14">
        <f>VLOOKUP($B1581,[2]Sheet3!$G:$CZ,77,0)</f>
        <v>0</v>
      </c>
      <c r="CO1581" s="14">
        <f>VLOOKUP($B1581,[2]Sheet3!$G:$CZ,78,0)</f>
        <v>0</v>
      </c>
      <c r="CP1581" s="14">
        <f>VLOOKUP($B1581,[2]Sheet3!$G:$CZ,79,0)</f>
        <v>0</v>
      </c>
      <c r="CQ1581" s="14">
        <f>VLOOKUP($B1581,[2]Sheet3!$G:$CZ,80,0)</f>
        <v>0</v>
      </c>
      <c r="CR1581" s="14">
        <f>VLOOKUP($B1581,[2]Sheet3!$G:$CZ,81,0)</f>
        <v>0</v>
      </c>
      <c r="CS1581" s="14">
        <f>VLOOKUP($B1581,[2]Sheet3!$G:$CZ,82,0)</f>
        <v>0</v>
      </c>
      <c r="CT1581" s="14">
        <f>VLOOKUP($B1581,[2]Sheet3!$G:$CZ,83,0)</f>
        <v>0</v>
      </c>
      <c r="CU1581" s="14">
        <f>VLOOKUP($B1581,[2]Sheet3!$G:$CZ,84,0)</f>
        <v>0</v>
      </c>
      <c r="CV1581" s="14">
        <f>VLOOKUP($B1581,[2]Sheet3!$G:$CZ,85,0)</f>
        <v>0</v>
      </c>
      <c r="CW1581" s="14">
        <f>VLOOKUP($B1581,[2]Sheet3!$G:$CZ,86,0)</f>
        <v>0</v>
      </c>
      <c r="CX1581" s="14">
        <f>VLOOKUP($B1581,[2]Sheet3!$G:$CZ,87,0)</f>
        <v>0</v>
      </c>
      <c r="CY1581" s="14">
        <f>VLOOKUP($B1581,[2]Sheet3!$G:$CZ,88,0)</f>
        <v>0</v>
      </c>
      <c r="CZ1581" s="14">
        <f>VLOOKUP($B1581,[2]Sheet3!$G:$CZ,89,0)</f>
        <v>0</v>
      </c>
      <c r="DA1581" s="14">
        <f>VLOOKUP($B1581,[2]Sheet3!$G:$CZ,90,0)</f>
        <v>0</v>
      </c>
      <c r="DB1581" s="14">
        <f>VLOOKUP($B1581,[2]Sheet3!$G:$CZ,91,0)</f>
        <v>0</v>
      </c>
      <c r="DC1581" s="14">
        <f>VLOOKUP($B1581,[2]Sheet3!$G:$CZ,92,0)</f>
        <v>0</v>
      </c>
      <c r="DD1581" s="14">
        <f>VLOOKUP($B1581,[2]Sheet3!$G:$CZ,93,0)</f>
        <v>0</v>
      </c>
      <c r="DE1581" s="14">
        <f>VLOOKUP($B1581,[2]Sheet3!$G:$CZ,94,0)</f>
        <v>0</v>
      </c>
      <c r="DF1581" s="14">
        <f>VLOOKUP($B1581,[2]Sheet3!$G:$CZ,95,0)</f>
        <v>0</v>
      </c>
      <c r="DG1581" s="14">
        <f>VLOOKUP($B1581,[2]Sheet3!$G:$CZ,96,0)</f>
        <v>0</v>
      </c>
      <c r="DH1581" s="14">
        <f>VLOOKUP($B1581,[2]Sheet3!$G:$CZ,97,0)</f>
        <v>0</v>
      </c>
      <c r="DI1581" s="14">
        <f>VLOOKUP($B1581,[2]Sheet3!$G:$CZ,98,0)</f>
        <v>0</v>
      </c>
    </row>
    <row r="1582" spans="1:113" x14ac:dyDescent="0.3">
      <c r="A1582" s="9" t="str">
        <f t="shared" si="74"/>
        <v>N43871</v>
      </c>
      <c r="B1582" s="15" t="s">
        <v>3250</v>
      </c>
      <c r="C1582" s="15" t="s">
        <v>3251</v>
      </c>
      <c r="F1582" s="7" t="s">
        <v>15</v>
      </c>
      <c r="G1582" s="12" t="s">
        <v>5074</v>
      </c>
      <c r="H1582" s="12" t="str">
        <f>VLOOKUP($B1582,[1]Sheet1!$A:$G,5,0)</f>
        <v>harsh.ahuja@redingtongroup.com</v>
      </c>
      <c r="I1582" s="12" t="str">
        <f>VLOOKUP($B1582,[1]Sheet1!$A:$G,7,0)</f>
        <v>sidharth.eknath@redingtongroup.com</v>
      </c>
      <c r="J1582" s="12" t="s">
        <v>82</v>
      </c>
      <c r="K1582" s="7"/>
      <c r="L1582" s="7"/>
      <c r="M1582" s="8"/>
      <c r="N1582" s="7" t="str">
        <f t="shared" si="72"/>
        <v>harsh.ahuja@redingtongroup.com; sidharth.eknath@redingtongroup.com; nilesh.phirke@redingtongroup.com;christopher.joseph@redingtongroup.com</v>
      </c>
      <c r="O1582" s="7" t="str">
        <f t="shared" si="73"/>
        <v>N43871</v>
      </c>
      <c r="P1582" s="8" t="s">
        <v>5215</v>
      </c>
      <c r="Q1582" s="14">
        <f>VLOOKUP($B1582,[2]Sheet3!$G:$CZ,2,0)</f>
        <v>2400299730</v>
      </c>
      <c r="R1582" s="14">
        <f>VLOOKUP($B1582,[2]Sheet3!$G:$CZ,3,0)</f>
        <v>0</v>
      </c>
      <c r="S1582" s="14">
        <f>VLOOKUP($B1582,[2]Sheet3!$G:$CZ,4,0)</f>
        <v>0</v>
      </c>
      <c r="T1582" s="14">
        <f>VLOOKUP($B1582,[2]Sheet3!$G:$CZ,5,0)</f>
        <v>0</v>
      </c>
      <c r="U1582" s="14">
        <f>VLOOKUP($B1582,[2]Sheet3!$G:$CZ,6,0)</f>
        <v>0</v>
      </c>
      <c r="V1582" s="14">
        <f>VLOOKUP($B1582,[2]Sheet3!$G:$CZ,7,0)</f>
        <v>0</v>
      </c>
      <c r="W1582" s="14">
        <f>VLOOKUP($B1582,[2]Sheet3!$G:$CZ,8,0)</f>
        <v>0</v>
      </c>
      <c r="X1582" s="14">
        <f>VLOOKUP($B1582,[2]Sheet3!$G:$CZ,9,0)</f>
        <v>0</v>
      </c>
      <c r="Y1582" s="14">
        <f>VLOOKUP($B1582,[2]Sheet3!$G:$CZ,10,0)</f>
        <v>0</v>
      </c>
      <c r="Z1582" s="14">
        <f>VLOOKUP($B1582,[2]Sheet3!$G:$CZ,11,0)</f>
        <v>0</v>
      </c>
      <c r="AA1582" s="14">
        <f>VLOOKUP($B1582,[2]Sheet3!$G:$CZ,12,0)</f>
        <v>0</v>
      </c>
      <c r="AB1582" s="14">
        <f>VLOOKUP($B1582,[2]Sheet3!$G:$CZ,13,0)</f>
        <v>0</v>
      </c>
      <c r="AC1582" s="14">
        <f>VLOOKUP($B1582,[2]Sheet3!$G:$CZ,14,0)</f>
        <v>0</v>
      </c>
      <c r="AD1582" s="14">
        <f>VLOOKUP($B1582,[2]Sheet3!$G:$CZ,15,0)</f>
        <v>0</v>
      </c>
      <c r="AE1582" s="14">
        <f>VLOOKUP($B1582,[2]Sheet3!$G:$CZ,16,0)</f>
        <v>0</v>
      </c>
      <c r="AF1582" s="14">
        <f>VLOOKUP($B1582,[2]Sheet3!$G:$CZ,17,0)</f>
        <v>0</v>
      </c>
      <c r="AG1582" s="14">
        <f>VLOOKUP($B1582,[2]Sheet3!$G:$CZ,18,0)</f>
        <v>0</v>
      </c>
      <c r="AH1582" s="14">
        <f>VLOOKUP($B1582,[2]Sheet3!$G:$CZ,19,0)</f>
        <v>0</v>
      </c>
      <c r="AI1582" s="14">
        <f>VLOOKUP($B1582,[2]Sheet3!$G:$CZ,20,0)</f>
        <v>0</v>
      </c>
      <c r="AJ1582" s="14">
        <f>VLOOKUP($B1582,[2]Sheet3!$G:$CZ,21,0)</f>
        <v>0</v>
      </c>
      <c r="AK1582" s="14">
        <f>VLOOKUP($B1582,[2]Sheet3!$G:$CZ,22,0)</f>
        <v>0</v>
      </c>
      <c r="AL1582" s="14">
        <f>VLOOKUP($B1582,[2]Sheet3!$G:$CZ,23,0)</f>
        <v>0</v>
      </c>
      <c r="AM1582" s="14">
        <f>VLOOKUP($B1582,[2]Sheet3!$G:$CZ,24,0)</f>
        <v>0</v>
      </c>
      <c r="AN1582" s="14">
        <f>VLOOKUP($B1582,[2]Sheet3!$G:$CZ,25,0)</f>
        <v>0</v>
      </c>
      <c r="AO1582" s="14">
        <f>VLOOKUP($B1582,[2]Sheet3!$G:$CZ,26,0)</f>
        <v>0</v>
      </c>
      <c r="AP1582" s="14">
        <f>VLOOKUP($B1582,[2]Sheet3!$G:$CZ,27,0)</f>
        <v>0</v>
      </c>
      <c r="AQ1582" s="14">
        <f>VLOOKUP($B1582,[2]Sheet3!$G:$CZ,28,0)</f>
        <v>0</v>
      </c>
      <c r="AR1582" s="14">
        <f>VLOOKUP($B1582,[2]Sheet3!$G:$CZ,29,0)</f>
        <v>0</v>
      </c>
      <c r="AS1582" s="14">
        <f>VLOOKUP($B1582,[2]Sheet3!$G:$CZ,30,0)</f>
        <v>0</v>
      </c>
      <c r="AT1582" s="14">
        <f>VLOOKUP($B1582,[2]Sheet3!$G:$CZ,31,0)</f>
        <v>0</v>
      </c>
      <c r="AU1582" s="14">
        <f>VLOOKUP($B1582,[2]Sheet3!$G:$CZ,32,0)</f>
        <v>0</v>
      </c>
      <c r="AV1582" s="14">
        <f>VLOOKUP($B1582,[2]Sheet3!$G:$CZ,33,0)</f>
        <v>0</v>
      </c>
      <c r="AW1582" s="14">
        <f>VLOOKUP($B1582,[2]Sheet3!$G:$CZ,34,0)</f>
        <v>0</v>
      </c>
      <c r="AX1582" s="14">
        <f>VLOOKUP($B1582,[2]Sheet3!$G:$CZ,35,0)</f>
        <v>0</v>
      </c>
      <c r="AY1582" s="14">
        <f>VLOOKUP($B1582,[2]Sheet3!$G:$CZ,36,0)</f>
        <v>0</v>
      </c>
      <c r="AZ1582" s="14">
        <f>VLOOKUP($B1582,[2]Sheet3!$G:$CZ,37,0)</f>
        <v>0</v>
      </c>
      <c r="BA1582" s="14">
        <f>VLOOKUP($B1582,[2]Sheet3!$G:$CZ,38,0)</f>
        <v>0</v>
      </c>
      <c r="BB1582" s="14">
        <f>VLOOKUP($B1582,[2]Sheet3!$G:$CZ,39,0)</f>
        <v>0</v>
      </c>
      <c r="BC1582" s="14">
        <f>VLOOKUP($B1582,[2]Sheet3!$G:$CZ,40,0)</f>
        <v>0</v>
      </c>
      <c r="BD1582" s="14">
        <f>VLOOKUP($B1582,[2]Sheet3!$G:$CZ,41,0)</f>
        <v>0</v>
      </c>
      <c r="BE1582" s="14">
        <f>VLOOKUP($B1582,[2]Sheet3!$G:$CZ,42,0)</f>
        <v>0</v>
      </c>
      <c r="BF1582" s="14">
        <f>VLOOKUP($B1582,[2]Sheet3!$G:$CZ,43,0)</f>
        <v>0</v>
      </c>
      <c r="BG1582" s="14">
        <f>VLOOKUP($B1582,[2]Sheet3!$G:$CZ,44,0)</f>
        <v>0</v>
      </c>
      <c r="BH1582" s="14">
        <f>VLOOKUP($B1582,[2]Sheet3!$G:$CZ,45,0)</f>
        <v>0</v>
      </c>
      <c r="BI1582" s="14">
        <f>VLOOKUP($B1582,[2]Sheet3!$G:$CZ,46,0)</f>
        <v>0</v>
      </c>
      <c r="BJ1582" s="14">
        <f>VLOOKUP($B1582,[2]Sheet3!$G:$CZ,47,0)</f>
        <v>0</v>
      </c>
      <c r="BK1582" s="14">
        <f>VLOOKUP($B1582,[2]Sheet3!$G:$CZ,48,0)</f>
        <v>0</v>
      </c>
      <c r="BL1582" s="14">
        <f>VLOOKUP($B1582,[2]Sheet3!$G:$CZ,49,0)</f>
        <v>0</v>
      </c>
      <c r="BM1582" s="14">
        <f>VLOOKUP($B1582,[2]Sheet3!$G:$CZ,50,0)</f>
        <v>0</v>
      </c>
      <c r="BN1582" s="14">
        <f>VLOOKUP($B1582,[2]Sheet3!$G:$CZ,51,0)</f>
        <v>0</v>
      </c>
      <c r="BO1582" s="14">
        <f>VLOOKUP($B1582,[2]Sheet3!$G:$CZ,52,0)</f>
        <v>0</v>
      </c>
      <c r="BP1582" s="14">
        <f>VLOOKUP($B1582,[2]Sheet3!$G:$CZ,53,0)</f>
        <v>0</v>
      </c>
      <c r="BQ1582" s="14">
        <f>VLOOKUP($B1582,[2]Sheet3!$G:$CZ,54,0)</f>
        <v>0</v>
      </c>
      <c r="BR1582" s="14">
        <f>VLOOKUP($B1582,[2]Sheet3!$G:$CZ,55,0)</f>
        <v>0</v>
      </c>
      <c r="BS1582" s="14">
        <f>VLOOKUP($B1582,[2]Sheet3!$G:$CZ,56,0)</f>
        <v>0</v>
      </c>
      <c r="BT1582" s="14">
        <f>VLOOKUP($B1582,[2]Sheet3!$G:$CZ,57,0)</f>
        <v>0</v>
      </c>
      <c r="BU1582" s="14">
        <f>VLOOKUP($B1582,[2]Sheet3!$G:$CZ,58,0)</f>
        <v>0</v>
      </c>
      <c r="BV1582" s="14">
        <f>VLOOKUP($B1582,[2]Sheet3!$G:$CZ,59,0)</f>
        <v>0</v>
      </c>
      <c r="BW1582" s="14">
        <f>VLOOKUP($B1582,[2]Sheet3!$G:$CZ,60,0)</f>
        <v>0</v>
      </c>
      <c r="BX1582" s="14">
        <f>VLOOKUP($B1582,[2]Sheet3!$G:$CZ,61,0)</f>
        <v>0</v>
      </c>
      <c r="BY1582" s="14">
        <f>VLOOKUP($B1582,[2]Sheet3!$G:$CZ,62,0)</f>
        <v>0</v>
      </c>
      <c r="BZ1582" s="14">
        <f>VLOOKUP($B1582,[2]Sheet3!$G:$CZ,63,0)</f>
        <v>0</v>
      </c>
      <c r="CA1582" s="14">
        <f>VLOOKUP($B1582,[2]Sheet3!$G:$CZ,64,0)</f>
        <v>0</v>
      </c>
      <c r="CB1582" s="14">
        <f>VLOOKUP($B1582,[2]Sheet3!$G:$CZ,65,0)</f>
        <v>0</v>
      </c>
      <c r="CC1582" s="14">
        <f>VLOOKUP($B1582,[2]Sheet3!$G:$CZ,66,0)</f>
        <v>0</v>
      </c>
      <c r="CD1582" s="14">
        <f>VLOOKUP($B1582,[2]Sheet3!$G:$CZ,67,0)</f>
        <v>0</v>
      </c>
      <c r="CE1582" s="14">
        <f>VLOOKUP($B1582,[2]Sheet3!$G:$CZ,68,0)</f>
        <v>0</v>
      </c>
      <c r="CF1582" s="14">
        <f>VLOOKUP($B1582,[2]Sheet3!$G:$CZ,69,0)</f>
        <v>0</v>
      </c>
      <c r="CG1582" s="14">
        <f>VLOOKUP($B1582,[2]Sheet3!$G:$CZ,70,0)</f>
        <v>0</v>
      </c>
      <c r="CH1582" s="14">
        <f>VLOOKUP($B1582,[2]Sheet3!$G:$CZ,71,0)</f>
        <v>0</v>
      </c>
      <c r="CI1582" s="14">
        <f>VLOOKUP($B1582,[2]Sheet3!$G:$CZ,72,0)</f>
        <v>0</v>
      </c>
      <c r="CJ1582" s="14">
        <f>VLOOKUP($B1582,[2]Sheet3!$G:$CZ,73,0)</f>
        <v>0</v>
      </c>
      <c r="CK1582" s="14">
        <f>VLOOKUP($B1582,[2]Sheet3!$G:$CZ,74,0)</f>
        <v>0</v>
      </c>
      <c r="CL1582" s="14">
        <f>VLOOKUP($B1582,[2]Sheet3!$G:$CZ,75,0)</f>
        <v>0</v>
      </c>
      <c r="CM1582" s="14">
        <f>VLOOKUP($B1582,[2]Sheet3!$G:$CZ,76,0)</f>
        <v>0</v>
      </c>
      <c r="CN1582" s="14">
        <f>VLOOKUP($B1582,[2]Sheet3!$G:$CZ,77,0)</f>
        <v>0</v>
      </c>
      <c r="CO1582" s="14">
        <f>VLOOKUP($B1582,[2]Sheet3!$G:$CZ,78,0)</f>
        <v>0</v>
      </c>
      <c r="CP1582" s="14">
        <f>VLOOKUP($B1582,[2]Sheet3!$G:$CZ,79,0)</f>
        <v>0</v>
      </c>
      <c r="CQ1582" s="14">
        <f>VLOOKUP($B1582,[2]Sheet3!$G:$CZ,80,0)</f>
        <v>0</v>
      </c>
      <c r="CR1582" s="14">
        <f>VLOOKUP($B1582,[2]Sheet3!$G:$CZ,81,0)</f>
        <v>0</v>
      </c>
      <c r="CS1582" s="14">
        <f>VLOOKUP($B1582,[2]Sheet3!$G:$CZ,82,0)</f>
        <v>0</v>
      </c>
      <c r="CT1582" s="14">
        <f>VLOOKUP($B1582,[2]Sheet3!$G:$CZ,83,0)</f>
        <v>0</v>
      </c>
      <c r="CU1582" s="14">
        <f>VLOOKUP($B1582,[2]Sheet3!$G:$CZ,84,0)</f>
        <v>0</v>
      </c>
      <c r="CV1582" s="14">
        <f>VLOOKUP($B1582,[2]Sheet3!$G:$CZ,85,0)</f>
        <v>0</v>
      </c>
      <c r="CW1582" s="14">
        <f>VLOOKUP($B1582,[2]Sheet3!$G:$CZ,86,0)</f>
        <v>0</v>
      </c>
      <c r="CX1582" s="14">
        <f>VLOOKUP($B1582,[2]Sheet3!$G:$CZ,87,0)</f>
        <v>0</v>
      </c>
      <c r="CY1582" s="14">
        <f>VLOOKUP($B1582,[2]Sheet3!$G:$CZ,88,0)</f>
        <v>0</v>
      </c>
      <c r="CZ1582" s="14">
        <f>VLOOKUP($B1582,[2]Sheet3!$G:$CZ,89,0)</f>
        <v>0</v>
      </c>
      <c r="DA1582" s="14">
        <f>VLOOKUP($B1582,[2]Sheet3!$G:$CZ,90,0)</f>
        <v>0</v>
      </c>
      <c r="DB1582" s="14">
        <f>VLOOKUP($B1582,[2]Sheet3!$G:$CZ,91,0)</f>
        <v>0</v>
      </c>
      <c r="DC1582" s="14">
        <f>VLOOKUP($B1582,[2]Sheet3!$G:$CZ,92,0)</f>
        <v>0</v>
      </c>
      <c r="DD1582" s="14">
        <f>VLOOKUP($B1582,[2]Sheet3!$G:$CZ,93,0)</f>
        <v>0</v>
      </c>
      <c r="DE1582" s="14">
        <f>VLOOKUP($B1582,[2]Sheet3!$G:$CZ,94,0)</f>
        <v>0</v>
      </c>
      <c r="DF1582" s="14">
        <f>VLOOKUP($B1582,[2]Sheet3!$G:$CZ,95,0)</f>
        <v>0</v>
      </c>
      <c r="DG1582" s="14">
        <f>VLOOKUP($B1582,[2]Sheet3!$G:$CZ,96,0)</f>
        <v>0</v>
      </c>
      <c r="DH1582" s="14">
        <f>VLOOKUP($B1582,[2]Sheet3!$G:$CZ,97,0)</f>
        <v>0</v>
      </c>
      <c r="DI1582" s="14">
        <f>VLOOKUP($B1582,[2]Sheet3!$G:$CZ,98,0)</f>
        <v>0</v>
      </c>
    </row>
    <row r="1583" spans="1:113" x14ac:dyDescent="0.3">
      <c r="A1583" s="9" t="str">
        <f t="shared" si="74"/>
        <v>N83691</v>
      </c>
      <c r="B1583" s="15" t="s">
        <v>471</v>
      </c>
      <c r="C1583" s="15" t="s">
        <v>472</v>
      </c>
      <c r="F1583" s="7" t="s">
        <v>15</v>
      </c>
      <c r="G1583" s="12" t="s">
        <v>5075</v>
      </c>
      <c r="H1583" s="12" t="str">
        <f>VLOOKUP($B1583,[1]Sheet1!$A:$G,5,0)</f>
        <v>navish.sahni@redingtongroup.com</v>
      </c>
      <c r="I1583" s="12" t="str">
        <f>VLOOKUP($B1583,[1]Sheet1!$A:$G,7,0)</f>
        <v>jitender.chopra@redingtongroup.com</v>
      </c>
      <c r="J1583" s="12" t="s">
        <v>82</v>
      </c>
      <c r="K1583" s="7"/>
      <c r="L1583" s="7"/>
      <c r="M1583" s="8"/>
      <c r="N1583" s="7" t="str">
        <f t="shared" si="72"/>
        <v>navish.sahni@redingtongroup.com; jitender.chopra@redingtongroup.com; nilesh.phirke@redingtongroup.com;christopher.joseph@redingtongroup.com</v>
      </c>
      <c r="O1583" s="7" t="str">
        <f t="shared" si="73"/>
        <v>N83691</v>
      </c>
      <c r="P1583" s="8" t="s">
        <v>5215</v>
      </c>
      <c r="Q1583" s="14">
        <f>VLOOKUP($B1583,[2]Sheet3!$G:$CZ,2,0)</f>
        <v>2400303729</v>
      </c>
      <c r="R1583" s="14">
        <f>VLOOKUP($B1583,[2]Sheet3!$G:$CZ,3,0)</f>
        <v>2400305660</v>
      </c>
      <c r="S1583" s="14">
        <f>VLOOKUP($B1583,[2]Sheet3!$G:$CZ,4,0)</f>
        <v>2400304120</v>
      </c>
      <c r="T1583" s="14">
        <f>VLOOKUP($B1583,[2]Sheet3!$G:$CZ,5,0)</f>
        <v>2400300988</v>
      </c>
      <c r="U1583" s="14">
        <f>VLOOKUP($B1583,[2]Sheet3!$G:$CZ,6,0)</f>
        <v>0</v>
      </c>
      <c r="V1583" s="14">
        <f>VLOOKUP($B1583,[2]Sheet3!$G:$CZ,7,0)</f>
        <v>0</v>
      </c>
      <c r="W1583" s="14">
        <f>VLOOKUP($B1583,[2]Sheet3!$G:$CZ,8,0)</f>
        <v>0</v>
      </c>
      <c r="X1583" s="14">
        <f>VLOOKUP($B1583,[2]Sheet3!$G:$CZ,9,0)</f>
        <v>0</v>
      </c>
      <c r="Y1583" s="14">
        <f>VLOOKUP($B1583,[2]Sheet3!$G:$CZ,10,0)</f>
        <v>0</v>
      </c>
      <c r="Z1583" s="14">
        <f>VLOOKUP($B1583,[2]Sheet3!$G:$CZ,11,0)</f>
        <v>0</v>
      </c>
      <c r="AA1583" s="14">
        <f>VLOOKUP($B1583,[2]Sheet3!$G:$CZ,12,0)</f>
        <v>0</v>
      </c>
      <c r="AB1583" s="14">
        <f>VLOOKUP($B1583,[2]Sheet3!$G:$CZ,13,0)</f>
        <v>0</v>
      </c>
      <c r="AC1583" s="14">
        <f>VLOOKUP($B1583,[2]Sheet3!$G:$CZ,14,0)</f>
        <v>0</v>
      </c>
      <c r="AD1583" s="14">
        <f>VLOOKUP($B1583,[2]Sheet3!$G:$CZ,15,0)</f>
        <v>0</v>
      </c>
      <c r="AE1583" s="14">
        <f>VLOOKUP($B1583,[2]Sheet3!$G:$CZ,16,0)</f>
        <v>0</v>
      </c>
      <c r="AF1583" s="14">
        <f>VLOOKUP($B1583,[2]Sheet3!$G:$CZ,17,0)</f>
        <v>0</v>
      </c>
      <c r="AG1583" s="14">
        <f>VLOOKUP($B1583,[2]Sheet3!$G:$CZ,18,0)</f>
        <v>0</v>
      </c>
      <c r="AH1583" s="14">
        <f>VLOOKUP($B1583,[2]Sheet3!$G:$CZ,19,0)</f>
        <v>0</v>
      </c>
      <c r="AI1583" s="14">
        <f>VLOOKUP($B1583,[2]Sheet3!$G:$CZ,20,0)</f>
        <v>0</v>
      </c>
      <c r="AJ1583" s="14">
        <f>VLOOKUP($B1583,[2]Sheet3!$G:$CZ,21,0)</f>
        <v>0</v>
      </c>
      <c r="AK1583" s="14">
        <f>VLOOKUP($B1583,[2]Sheet3!$G:$CZ,22,0)</f>
        <v>0</v>
      </c>
      <c r="AL1583" s="14">
        <f>VLOOKUP($B1583,[2]Sheet3!$G:$CZ,23,0)</f>
        <v>0</v>
      </c>
      <c r="AM1583" s="14">
        <f>VLOOKUP($B1583,[2]Sheet3!$G:$CZ,24,0)</f>
        <v>0</v>
      </c>
      <c r="AN1583" s="14">
        <f>VLOOKUP($B1583,[2]Sheet3!$G:$CZ,25,0)</f>
        <v>0</v>
      </c>
      <c r="AO1583" s="14">
        <f>VLOOKUP($B1583,[2]Sheet3!$G:$CZ,26,0)</f>
        <v>0</v>
      </c>
      <c r="AP1583" s="14">
        <f>VLOOKUP($B1583,[2]Sheet3!$G:$CZ,27,0)</f>
        <v>0</v>
      </c>
      <c r="AQ1583" s="14">
        <f>VLOOKUP($B1583,[2]Sheet3!$G:$CZ,28,0)</f>
        <v>0</v>
      </c>
      <c r="AR1583" s="14">
        <f>VLOOKUP($B1583,[2]Sheet3!$G:$CZ,29,0)</f>
        <v>0</v>
      </c>
      <c r="AS1583" s="14">
        <f>VLOOKUP($B1583,[2]Sheet3!$G:$CZ,30,0)</f>
        <v>0</v>
      </c>
      <c r="AT1583" s="14">
        <f>VLOOKUP($B1583,[2]Sheet3!$G:$CZ,31,0)</f>
        <v>0</v>
      </c>
      <c r="AU1583" s="14">
        <f>VLOOKUP($B1583,[2]Sheet3!$G:$CZ,32,0)</f>
        <v>0</v>
      </c>
      <c r="AV1583" s="14">
        <f>VLOOKUP($B1583,[2]Sheet3!$G:$CZ,33,0)</f>
        <v>0</v>
      </c>
      <c r="AW1583" s="14">
        <f>VLOOKUP($B1583,[2]Sheet3!$G:$CZ,34,0)</f>
        <v>0</v>
      </c>
      <c r="AX1583" s="14">
        <f>VLOOKUP($B1583,[2]Sheet3!$G:$CZ,35,0)</f>
        <v>0</v>
      </c>
      <c r="AY1583" s="14">
        <f>VLOOKUP($B1583,[2]Sheet3!$G:$CZ,36,0)</f>
        <v>0</v>
      </c>
      <c r="AZ1583" s="14">
        <f>VLOOKUP($B1583,[2]Sheet3!$G:$CZ,37,0)</f>
        <v>0</v>
      </c>
      <c r="BA1583" s="14">
        <f>VLOOKUP($B1583,[2]Sheet3!$G:$CZ,38,0)</f>
        <v>0</v>
      </c>
      <c r="BB1583" s="14">
        <f>VLOOKUP($B1583,[2]Sheet3!$G:$CZ,39,0)</f>
        <v>0</v>
      </c>
      <c r="BC1583" s="14">
        <f>VLOOKUP($B1583,[2]Sheet3!$G:$CZ,40,0)</f>
        <v>0</v>
      </c>
      <c r="BD1583" s="14">
        <f>VLOOKUP($B1583,[2]Sheet3!$G:$CZ,41,0)</f>
        <v>0</v>
      </c>
      <c r="BE1583" s="14">
        <f>VLOOKUP($B1583,[2]Sheet3!$G:$CZ,42,0)</f>
        <v>0</v>
      </c>
      <c r="BF1583" s="14">
        <f>VLOOKUP($B1583,[2]Sheet3!$G:$CZ,43,0)</f>
        <v>0</v>
      </c>
      <c r="BG1583" s="14">
        <f>VLOOKUP($B1583,[2]Sheet3!$G:$CZ,44,0)</f>
        <v>0</v>
      </c>
      <c r="BH1583" s="14">
        <f>VLOOKUP($B1583,[2]Sheet3!$G:$CZ,45,0)</f>
        <v>0</v>
      </c>
      <c r="BI1583" s="14">
        <f>VLOOKUP($B1583,[2]Sheet3!$G:$CZ,46,0)</f>
        <v>0</v>
      </c>
      <c r="BJ1583" s="14">
        <f>VLOOKUP($B1583,[2]Sheet3!$G:$CZ,47,0)</f>
        <v>0</v>
      </c>
      <c r="BK1583" s="14">
        <f>VLOOKUP($B1583,[2]Sheet3!$G:$CZ,48,0)</f>
        <v>0</v>
      </c>
      <c r="BL1583" s="14">
        <f>VLOOKUP($B1583,[2]Sheet3!$G:$CZ,49,0)</f>
        <v>0</v>
      </c>
      <c r="BM1583" s="14">
        <f>VLOOKUP($B1583,[2]Sheet3!$G:$CZ,50,0)</f>
        <v>0</v>
      </c>
      <c r="BN1583" s="14">
        <f>VLOOKUP($B1583,[2]Sheet3!$G:$CZ,51,0)</f>
        <v>0</v>
      </c>
      <c r="BO1583" s="14">
        <f>VLOOKUP($B1583,[2]Sheet3!$G:$CZ,52,0)</f>
        <v>0</v>
      </c>
      <c r="BP1583" s="14">
        <f>VLOOKUP($B1583,[2]Sheet3!$G:$CZ,53,0)</f>
        <v>0</v>
      </c>
      <c r="BQ1583" s="14">
        <f>VLOOKUP($B1583,[2]Sheet3!$G:$CZ,54,0)</f>
        <v>0</v>
      </c>
      <c r="BR1583" s="14">
        <f>VLOOKUP($B1583,[2]Sheet3!$G:$CZ,55,0)</f>
        <v>0</v>
      </c>
      <c r="BS1583" s="14">
        <f>VLOOKUP($B1583,[2]Sheet3!$G:$CZ,56,0)</f>
        <v>0</v>
      </c>
      <c r="BT1583" s="14">
        <f>VLOOKUP($B1583,[2]Sheet3!$G:$CZ,57,0)</f>
        <v>0</v>
      </c>
      <c r="BU1583" s="14">
        <f>VLOOKUP($B1583,[2]Sheet3!$G:$CZ,58,0)</f>
        <v>0</v>
      </c>
      <c r="BV1583" s="14">
        <f>VLOOKUP($B1583,[2]Sheet3!$G:$CZ,59,0)</f>
        <v>0</v>
      </c>
      <c r="BW1583" s="14">
        <f>VLOOKUP($B1583,[2]Sheet3!$G:$CZ,60,0)</f>
        <v>0</v>
      </c>
      <c r="BX1583" s="14">
        <f>VLOOKUP($B1583,[2]Sheet3!$G:$CZ,61,0)</f>
        <v>0</v>
      </c>
      <c r="BY1583" s="14">
        <f>VLOOKUP($B1583,[2]Sheet3!$G:$CZ,62,0)</f>
        <v>0</v>
      </c>
      <c r="BZ1583" s="14">
        <f>VLOOKUP($B1583,[2]Sheet3!$G:$CZ,63,0)</f>
        <v>0</v>
      </c>
      <c r="CA1583" s="14">
        <f>VLOOKUP($B1583,[2]Sheet3!$G:$CZ,64,0)</f>
        <v>0</v>
      </c>
      <c r="CB1583" s="14">
        <f>VLOOKUP($B1583,[2]Sheet3!$G:$CZ,65,0)</f>
        <v>0</v>
      </c>
      <c r="CC1583" s="14">
        <f>VLOOKUP($B1583,[2]Sheet3!$G:$CZ,66,0)</f>
        <v>0</v>
      </c>
      <c r="CD1583" s="14">
        <f>VLOOKUP($B1583,[2]Sheet3!$G:$CZ,67,0)</f>
        <v>0</v>
      </c>
      <c r="CE1583" s="14">
        <f>VLOOKUP($B1583,[2]Sheet3!$G:$CZ,68,0)</f>
        <v>0</v>
      </c>
      <c r="CF1583" s="14">
        <f>VLOOKUP($B1583,[2]Sheet3!$G:$CZ,69,0)</f>
        <v>0</v>
      </c>
      <c r="CG1583" s="14">
        <f>VLOOKUP($B1583,[2]Sheet3!$G:$CZ,70,0)</f>
        <v>0</v>
      </c>
      <c r="CH1583" s="14">
        <f>VLOOKUP($B1583,[2]Sheet3!$G:$CZ,71,0)</f>
        <v>0</v>
      </c>
      <c r="CI1583" s="14">
        <f>VLOOKUP($B1583,[2]Sheet3!$G:$CZ,72,0)</f>
        <v>0</v>
      </c>
      <c r="CJ1583" s="14">
        <f>VLOOKUP($B1583,[2]Sheet3!$G:$CZ,73,0)</f>
        <v>0</v>
      </c>
      <c r="CK1583" s="14">
        <f>VLOOKUP($B1583,[2]Sheet3!$G:$CZ,74,0)</f>
        <v>0</v>
      </c>
      <c r="CL1583" s="14">
        <f>VLOOKUP($B1583,[2]Sheet3!$G:$CZ,75,0)</f>
        <v>0</v>
      </c>
      <c r="CM1583" s="14">
        <f>VLOOKUP($B1583,[2]Sheet3!$G:$CZ,76,0)</f>
        <v>0</v>
      </c>
      <c r="CN1583" s="14">
        <f>VLOOKUP($B1583,[2]Sheet3!$G:$CZ,77,0)</f>
        <v>0</v>
      </c>
      <c r="CO1583" s="14">
        <f>VLOOKUP($B1583,[2]Sheet3!$G:$CZ,78,0)</f>
        <v>0</v>
      </c>
      <c r="CP1583" s="14">
        <f>VLOOKUP($B1583,[2]Sheet3!$G:$CZ,79,0)</f>
        <v>0</v>
      </c>
      <c r="CQ1583" s="14">
        <f>VLOOKUP($B1583,[2]Sheet3!$G:$CZ,80,0)</f>
        <v>0</v>
      </c>
      <c r="CR1583" s="14">
        <f>VLOOKUP($B1583,[2]Sheet3!$G:$CZ,81,0)</f>
        <v>0</v>
      </c>
      <c r="CS1583" s="14">
        <f>VLOOKUP($B1583,[2]Sheet3!$G:$CZ,82,0)</f>
        <v>0</v>
      </c>
      <c r="CT1583" s="14">
        <f>VLOOKUP($B1583,[2]Sheet3!$G:$CZ,83,0)</f>
        <v>0</v>
      </c>
      <c r="CU1583" s="14">
        <f>VLOOKUP($B1583,[2]Sheet3!$G:$CZ,84,0)</f>
        <v>0</v>
      </c>
      <c r="CV1583" s="14">
        <f>VLOOKUP($B1583,[2]Sheet3!$G:$CZ,85,0)</f>
        <v>0</v>
      </c>
      <c r="CW1583" s="14">
        <f>VLOOKUP($B1583,[2]Sheet3!$G:$CZ,86,0)</f>
        <v>0</v>
      </c>
      <c r="CX1583" s="14">
        <f>VLOOKUP($B1583,[2]Sheet3!$G:$CZ,87,0)</f>
        <v>0</v>
      </c>
      <c r="CY1583" s="14">
        <f>VLOOKUP($B1583,[2]Sheet3!$G:$CZ,88,0)</f>
        <v>0</v>
      </c>
      <c r="CZ1583" s="14">
        <f>VLOOKUP($B1583,[2]Sheet3!$G:$CZ,89,0)</f>
        <v>0</v>
      </c>
      <c r="DA1583" s="14">
        <f>VLOOKUP($B1583,[2]Sheet3!$G:$CZ,90,0)</f>
        <v>0</v>
      </c>
      <c r="DB1583" s="14">
        <f>VLOOKUP($B1583,[2]Sheet3!$G:$CZ,91,0)</f>
        <v>0</v>
      </c>
      <c r="DC1583" s="14">
        <f>VLOOKUP($B1583,[2]Sheet3!$G:$CZ,92,0)</f>
        <v>0</v>
      </c>
      <c r="DD1583" s="14">
        <f>VLOOKUP($B1583,[2]Sheet3!$G:$CZ,93,0)</f>
        <v>0</v>
      </c>
      <c r="DE1583" s="14">
        <f>VLOOKUP($B1583,[2]Sheet3!$G:$CZ,94,0)</f>
        <v>0</v>
      </c>
      <c r="DF1583" s="14">
        <f>VLOOKUP($B1583,[2]Sheet3!$G:$CZ,95,0)</f>
        <v>0</v>
      </c>
      <c r="DG1583" s="14">
        <f>VLOOKUP($B1583,[2]Sheet3!$G:$CZ,96,0)</f>
        <v>0</v>
      </c>
      <c r="DH1583" s="14">
        <f>VLOOKUP($B1583,[2]Sheet3!$G:$CZ,97,0)</f>
        <v>0</v>
      </c>
      <c r="DI1583" s="14">
        <f>VLOOKUP($B1583,[2]Sheet3!$G:$CZ,98,0)</f>
        <v>0</v>
      </c>
    </row>
    <row r="1584" spans="1:113" x14ac:dyDescent="0.3">
      <c r="A1584" s="9" t="str">
        <f t="shared" si="74"/>
        <v>W53146</v>
      </c>
      <c r="B1584" s="15" t="s">
        <v>3252</v>
      </c>
      <c r="C1584" s="15" t="s">
        <v>3253</v>
      </c>
      <c r="F1584" s="7" t="s">
        <v>15</v>
      </c>
      <c r="G1584" s="12" t="s">
        <v>5076</v>
      </c>
      <c r="H1584" s="12" t="str">
        <f>VLOOKUP($B1584,[1]Sheet1!$A:$G,5,0)</f>
        <v>abhishek.vinod@redingtongroup.com</v>
      </c>
      <c r="I1584" s="12" t="str">
        <f>VLOOKUP($B1584,[1]Sheet1!$A:$G,7,0)</f>
        <v>dilip.vishwa@redingtongroup.com</v>
      </c>
      <c r="J1584" s="12" t="s">
        <v>82</v>
      </c>
      <c r="K1584" s="7"/>
      <c r="L1584" s="7"/>
      <c r="M1584" s="8"/>
      <c r="N1584" s="7" t="str">
        <f t="shared" si="72"/>
        <v>abhishek.vinod@redingtongroup.com; dilip.vishwa@redingtongroup.com; nilesh.phirke@redingtongroup.com;christopher.joseph@redingtongroup.com</v>
      </c>
      <c r="O1584" s="7" t="str">
        <f t="shared" si="73"/>
        <v>W53146</v>
      </c>
      <c r="P1584" s="8" t="s">
        <v>5215</v>
      </c>
      <c r="Q1584" s="14">
        <f>VLOOKUP($B1584,[2]Sheet3!$G:$CZ,2,0)</f>
        <v>2400300729</v>
      </c>
      <c r="R1584" s="14">
        <f>VLOOKUP($B1584,[2]Sheet3!$G:$CZ,3,0)</f>
        <v>0</v>
      </c>
      <c r="S1584" s="14">
        <f>VLOOKUP($B1584,[2]Sheet3!$G:$CZ,4,0)</f>
        <v>0</v>
      </c>
      <c r="T1584" s="14">
        <f>VLOOKUP($B1584,[2]Sheet3!$G:$CZ,5,0)</f>
        <v>0</v>
      </c>
      <c r="U1584" s="14">
        <f>VLOOKUP($B1584,[2]Sheet3!$G:$CZ,6,0)</f>
        <v>0</v>
      </c>
      <c r="V1584" s="14">
        <f>VLOOKUP($B1584,[2]Sheet3!$G:$CZ,7,0)</f>
        <v>0</v>
      </c>
      <c r="W1584" s="14">
        <f>VLOOKUP($B1584,[2]Sheet3!$G:$CZ,8,0)</f>
        <v>0</v>
      </c>
      <c r="X1584" s="14">
        <f>VLOOKUP($B1584,[2]Sheet3!$G:$CZ,9,0)</f>
        <v>0</v>
      </c>
      <c r="Y1584" s="14">
        <f>VLOOKUP($B1584,[2]Sheet3!$G:$CZ,10,0)</f>
        <v>0</v>
      </c>
      <c r="Z1584" s="14">
        <f>VLOOKUP($B1584,[2]Sheet3!$G:$CZ,11,0)</f>
        <v>0</v>
      </c>
      <c r="AA1584" s="14">
        <f>VLOOKUP($B1584,[2]Sheet3!$G:$CZ,12,0)</f>
        <v>0</v>
      </c>
      <c r="AB1584" s="14">
        <f>VLOOKUP($B1584,[2]Sheet3!$G:$CZ,13,0)</f>
        <v>0</v>
      </c>
      <c r="AC1584" s="14">
        <f>VLOOKUP($B1584,[2]Sheet3!$G:$CZ,14,0)</f>
        <v>0</v>
      </c>
      <c r="AD1584" s="14">
        <f>VLOOKUP($B1584,[2]Sheet3!$G:$CZ,15,0)</f>
        <v>0</v>
      </c>
      <c r="AE1584" s="14">
        <f>VLOOKUP($B1584,[2]Sheet3!$G:$CZ,16,0)</f>
        <v>0</v>
      </c>
      <c r="AF1584" s="14">
        <f>VLOOKUP($B1584,[2]Sheet3!$G:$CZ,17,0)</f>
        <v>0</v>
      </c>
      <c r="AG1584" s="14">
        <f>VLOOKUP($B1584,[2]Sheet3!$G:$CZ,18,0)</f>
        <v>0</v>
      </c>
      <c r="AH1584" s="14">
        <f>VLOOKUP($B1584,[2]Sheet3!$G:$CZ,19,0)</f>
        <v>0</v>
      </c>
      <c r="AI1584" s="14">
        <f>VLOOKUP($B1584,[2]Sheet3!$G:$CZ,20,0)</f>
        <v>0</v>
      </c>
      <c r="AJ1584" s="14">
        <f>VLOOKUP($B1584,[2]Sheet3!$G:$CZ,21,0)</f>
        <v>0</v>
      </c>
      <c r="AK1584" s="14">
        <f>VLOOKUP($B1584,[2]Sheet3!$G:$CZ,22,0)</f>
        <v>0</v>
      </c>
      <c r="AL1584" s="14">
        <f>VLOOKUP($B1584,[2]Sheet3!$G:$CZ,23,0)</f>
        <v>0</v>
      </c>
      <c r="AM1584" s="14">
        <f>VLOOKUP($B1584,[2]Sheet3!$G:$CZ,24,0)</f>
        <v>0</v>
      </c>
      <c r="AN1584" s="14">
        <f>VLOOKUP($B1584,[2]Sheet3!$G:$CZ,25,0)</f>
        <v>0</v>
      </c>
      <c r="AO1584" s="14">
        <f>VLOOKUP($B1584,[2]Sheet3!$G:$CZ,26,0)</f>
        <v>0</v>
      </c>
      <c r="AP1584" s="14">
        <f>VLOOKUP($B1584,[2]Sheet3!$G:$CZ,27,0)</f>
        <v>0</v>
      </c>
      <c r="AQ1584" s="14">
        <f>VLOOKUP($B1584,[2]Sheet3!$G:$CZ,28,0)</f>
        <v>0</v>
      </c>
      <c r="AR1584" s="14">
        <f>VLOOKUP($B1584,[2]Sheet3!$G:$CZ,29,0)</f>
        <v>0</v>
      </c>
      <c r="AS1584" s="14">
        <f>VLOOKUP($B1584,[2]Sheet3!$G:$CZ,30,0)</f>
        <v>0</v>
      </c>
      <c r="AT1584" s="14">
        <f>VLOOKUP($B1584,[2]Sheet3!$G:$CZ,31,0)</f>
        <v>0</v>
      </c>
      <c r="AU1584" s="14">
        <f>VLOOKUP($B1584,[2]Sheet3!$G:$CZ,32,0)</f>
        <v>0</v>
      </c>
      <c r="AV1584" s="14">
        <f>VLOOKUP($B1584,[2]Sheet3!$G:$CZ,33,0)</f>
        <v>0</v>
      </c>
      <c r="AW1584" s="14">
        <f>VLOOKUP($B1584,[2]Sheet3!$G:$CZ,34,0)</f>
        <v>0</v>
      </c>
      <c r="AX1584" s="14">
        <f>VLOOKUP($B1584,[2]Sheet3!$G:$CZ,35,0)</f>
        <v>0</v>
      </c>
      <c r="AY1584" s="14">
        <f>VLOOKUP($B1584,[2]Sheet3!$G:$CZ,36,0)</f>
        <v>0</v>
      </c>
      <c r="AZ1584" s="14">
        <f>VLOOKUP($B1584,[2]Sheet3!$G:$CZ,37,0)</f>
        <v>0</v>
      </c>
      <c r="BA1584" s="14">
        <f>VLOOKUP($B1584,[2]Sheet3!$G:$CZ,38,0)</f>
        <v>0</v>
      </c>
      <c r="BB1584" s="14">
        <f>VLOOKUP($B1584,[2]Sheet3!$G:$CZ,39,0)</f>
        <v>0</v>
      </c>
      <c r="BC1584" s="14">
        <f>VLOOKUP($B1584,[2]Sheet3!$G:$CZ,40,0)</f>
        <v>0</v>
      </c>
      <c r="BD1584" s="14">
        <f>VLOOKUP($B1584,[2]Sheet3!$G:$CZ,41,0)</f>
        <v>0</v>
      </c>
      <c r="BE1584" s="14">
        <f>VLOOKUP($B1584,[2]Sheet3!$G:$CZ,42,0)</f>
        <v>0</v>
      </c>
      <c r="BF1584" s="14">
        <f>VLOOKUP($B1584,[2]Sheet3!$G:$CZ,43,0)</f>
        <v>0</v>
      </c>
      <c r="BG1584" s="14">
        <f>VLOOKUP($B1584,[2]Sheet3!$G:$CZ,44,0)</f>
        <v>0</v>
      </c>
      <c r="BH1584" s="14">
        <f>VLOOKUP($B1584,[2]Sheet3!$G:$CZ,45,0)</f>
        <v>0</v>
      </c>
      <c r="BI1584" s="14">
        <f>VLOOKUP($B1584,[2]Sheet3!$G:$CZ,46,0)</f>
        <v>0</v>
      </c>
      <c r="BJ1584" s="14">
        <f>VLOOKUP($B1584,[2]Sheet3!$G:$CZ,47,0)</f>
        <v>0</v>
      </c>
      <c r="BK1584" s="14">
        <f>VLOOKUP($B1584,[2]Sheet3!$G:$CZ,48,0)</f>
        <v>0</v>
      </c>
      <c r="BL1584" s="14">
        <f>VLOOKUP($B1584,[2]Sheet3!$G:$CZ,49,0)</f>
        <v>0</v>
      </c>
      <c r="BM1584" s="14">
        <f>VLOOKUP($B1584,[2]Sheet3!$G:$CZ,50,0)</f>
        <v>0</v>
      </c>
      <c r="BN1584" s="14">
        <f>VLOOKUP($B1584,[2]Sheet3!$G:$CZ,51,0)</f>
        <v>0</v>
      </c>
      <c r="BO1584" s="14">
        <f>VLOOKUP($B1584,[2]Sheet3!$G:$CZ,52,0)</f>
        <v>0</v>
      </c>
      <c r="BP1584" s="14">
        <f>VLOOKUP($B1584,[2]Sheet3!$G:$CZ,53,0)</f>
        <v>0</v>
      </c>
      <c r="BQ1584" s="14">
        <f>VLOOKUP($B1584,[2]Sheet3!$G:$CZ,54,0)</f>
        <v>0</v>
      </c>
      <c r="BR1584" s="14">
        <f>VLOOKUP($B1584,[2]Sheet3!$G:$CZ,55,0)</f>
        <v>0</v>
      </c>
      <c r="BS1584" s="14">
        <f>VLOOKUP($B1584,[2]Sheet3!$G:$CZ,56,0)</f>
        <v>0</v>
      </c>
      <c r="BT1584" s="14">
        <f>VLOOKUP($B1584,[2]Sheet3!$G:$CZ,57,0)</f>
        <v>0</v>
      </c>
      <c r="BU1584" s="14">
        <f>VLOOKUP($B1584,[2]Sheet3!$G:$CZ,58,0)</f>
        <v>0</v>
      </c>
      <c r="BV1584" s="14">
        <f>VLOOKUP($B1584,[2]Sheet3!$G:$CZ,59,0)</f>
        <v>0</v>
      </c>
      <c r="BW1584" s="14">
        <f>VLOOKUP($B1584,[2]Sheet3!$G:$CZ,60,0)</f>
        <v>0</v>
      </c>
      <c r="BX1584" s="14">
        <f>VLOOKUP($B1584,[2]Sheet3!$G:$CZ,61,0)</f>
        <v>0</v>
      </c>
      <c r="BY1584" s="14">
        <f>VLOOKUP($B1584,[2]Sheet3!$G:$CZ,62,0)</f>
        <v>0</v>
      </c>
      <c r="BZ1584" s="14">
        <f>VLOOKUP($B1584,[2]Sheet3!$G:$CZ,63,0)</f>
        <v>0</v>
      </c>
      <c r="CA1584" s="14">
        <f>VLOOKUP($B1584,[2]Sheet3!$G:$CZ,64,0)</f>
        <v>0</v>
      </c>
      <c r="CB1584" s="14">
        <f>VLOOKUP($B1584,[2]Sheet3!$G:$CZ,65,0)</f>
        <v>0</v>
      </c>
      <c r="CC1584" s="14">
        <f>VLOOKUP($B1584,[2]Sheet3!$G:$CZ,66,0)</f>
        <v>0</v>
      </c>
      <c r="CD1584" s="14">
        <f>VLOOKUP($B1584,[2]Sheet3!$G:$CZ,67,0)</f>
        <v>0</v>
      </c>
      <c r="CE1584" s="14">
        <f>VLOOKUP($B1584,[2]Sheet3!$G:$CZ,68,0)</f>
        <v>0</v>
      </c>
      <c r="CF1584" s="14">
        <f>VLOOKUP($B1584,[2]Sheet3!$G:$CZ,69,0)</f>
        <v>0</v>
      </c>
      <c r="CG1584" s="14">
        <f>VLOOKUP($B1584,[2]Sheet3!$G:$CZ,70,0)</f>
        <v>0</v>
      </c>
      <c r="CH1584" s="14">
        <f>VLOOKUP($B1584,[2]Sheet3!$G:$CZ,71,0)</f>
        <v>0</v>
      </c>
      <c r="CI1584" s="14">
        <f>VLOOKUP($B1584,[2]Sheet3!$G:$CZ,72,0)</f>
        <v>0</v>
      </c>
      <c r="CJ1584" s="14">
        <f>VLOOKUP($B1584,[2]Sheet3!$G:$CZ,73,0)</f>
        <v>0</v>
      </c>
      <c r="CK1584" s="14">
        <f>VLOOKUP($B1584,[2]Sheet3!$G:$CZ,74,0)</f>
        <v>0</v>
      </c>
      <c r="CL1584" s="14">
        <f>VLOOKUP($B1584,[2]Sheet3!$G:$CZ,75,0)</f>
        <v>0</v>
      </c>
      <c r="CM1584" s="14">
        <f>VLOOKUP($B1584,[2]Sheet3!$G:$CZ,76,0)</f>
        <v>0</v>
      </c>
      <c r="CN1584" s="14">
        <f>VLOOKUP($B1584,[2]Sheet3!$G:$CZ,77,0)</f>
        <v>0</v>
      </c>
      <c r="CO1584" s="14">
        <f>VLOOKUP($B1584,[2]Sheet3!$G:$CZ,78,0)</f>
        <v>0</v>
      </c>
      <c r="CP1584" s="14">
        <f>VLOOKUP($B1584,[2]Sheet3!$G:$CZ,79,0)</f>
        <v>0</v>
      </c>
      <c r="CQ1584" s="14">
        <f>VLOOKUP($B1584,[2]Sheet3!$G:$CZ,80,0)</f>
        <v>0</v>
      </c>
      <c r="CR1584" s="14">
        <f>VLOOKUP($B1584,[2]Sheet3!$G:$CZ,81,0)</f>
        <v>0</v>
      </c>
      <c r="CS1584" s="14">
        <f>VLOOKUP($B1584,[2]Sheet3!$G:$CZ,82,0)</f>
        <v>0</v>
      </c>
      <c r="CT1584" s="14">
        <f>VLOOKUP($B1584,[2]Sheet3!$G:$CZ,83,0)</f>
        <v>0</v>
      </c>
      <c r="CU1584" s="14">
        <f>VLOOKUP($B1584,[2]Sheet3!$G:$CZ,84,0)</f>
        <v>0</v>
      </c>
      <c r="CV1584" s="14">
        <f>VLOOKUP($B1584,[2]Sheet3!$G:$CZ,85,0)</f>
        <v>0</v>
      </c>
      <c r="CW1584" s="14">
        <f>VLOOKUP($B1584,[2]Sheet3!$G:$CZ,86,0)</f>
        <v>0</v>
      </c>
      <c r="CX1584" s="14">
        <f>VLOOKUP($B1584,[2]Sheet3!$G:$CZ,87,0)</f>
        <v>0</v>
      </c>
      <c r="CY1584" s="14">
        <f>VLOOKUP($B1584,[2]Sheet3!$G:$CZ,88,0)</f>
        <v>0</v>
      </c>
      <c r="CZ1584" s="14">
        <f>VLOOKUP($B1584,[2]Sheet3!$G:$CZ,89,0)</f>
        <v>0</v>
      </c>
      <c r="DA1584" s="14">
        <f>VLOOKUP($B1584,[2]Sheet3!$G:$CZ,90,0)</f>
        <v>0</v>
      </c>
      <c r="DB1584" s="14">
        <f>VLOOKUP($B1584,[2]Sheet3!$G:$CZ,91,0)</f>
        <v>0</v>
      </c>
      <c r="DC1584" s="14">
        <f>VLOOKUP($B1584,[2]Sheet3!$G:$CZ,92,0)</f>
        <v>0</v>
      </c>
      <c r="DD1584" s="14">
        <f>VLOOKUP($B1584,[2]Sheet3!$G:$CZ,93,0)</f>
        <v>0</v>
      </c>
      <c r="DE1584" s="14">
        <f>VLOOKUP($B1584,[2]Sheet3!$G:$CZ,94,0)</f>
        <v>0</v>
      </c>
      <c r="DF1584" s="14">
        <f>VLOOKUP($B1584,[2]Sheet3!$G:$CZ,95,0)</f>
        <v>0</v>
      </c>
      <c r="DG1584" s="14">
        <f>VLOOKUP($B1584,[2]Sheet3!$G:$CZ,96,0)</f>
        <v>0</v>
      </c>
      <c r="DH1584" s="14">
        <f>VLOOKUP($B1584,[2]Sheet3!$G:$CZ,97,0)</f>
        <v>0</v>
      </c>
      <c r="DI1584" s="14">
        <f>VLOOKUP($B1584,[2]Sheet3!$G:$CZ,98,0)</f>
        <v>0</v>
      </c>
    </row>
    <row r="1585" spans="1:113" x14ac:dyDescent="0.3">
      <c r="A1585" s="9" t="str">
        <f t="shared" si="74"/>
        <v>N43918</v>
      </c>
      <c r="B1585" s="15" t="s">
        <v>3254</v>
      </c>
      <c r="C1585" s="15" t="s">
        <v>3255</v>
      </c>
      <c r="F1585" s="7" t="s">
        <v>15</v>
      </c>
      <c r="G1585" s="12" t="s">
        <v>5077</v>
      </c>
      <c r="H1585" s="12" t="str">
        <f>VLOOKUP($B1585,[1]Sheet1!$A:$G,5,0)</f>
        <v>raghvendra.singh@redingtongroup.com</v>
      </c>
      <c r="I1585" s="12" t="str">
        <f>VLOOKUP($B1585,[1]Sheet1!$A:$G,7,0)</f>
        <v>sidharth.eknath@redingtongroup.com</v>
      </c>
      <c r="J1585" s="12" t="s">
        <v>82</v>
      </c>
      <c r="K1585" s="7"/>
      <c r="L1585" s="7"/>
      <c r="M1585" s="8"/>
      <c r="N1585" s="7" t="str">
        <f t="shared" si="72"/>
        <v>raghvendra.singh@redingtongroup.com; sidharth.eknath@redingtongroup.com; nilesh.phirke@redingtongroup.com;christopher.joseph@redingtongroup.com</v>
      </c>
      <c r="O1585" s="7" t="str">
        <f t="shared" si="73"/>
        <v>N43918</v>
      </c>
      <c r="P1585" s="8" t="s">
        <v>5215</v>
      </c>
      <c r="Q1585" s="14">
        <f>VLOOKUP($B1585,[2]Sheet3!$G:$CZ,2,0)</f>
        <v>2400300047</v>
      </c>
      <c r="R1585" s="14">
        <f>VLOOKUP($B1585,[2]Sheet3!$G:$CZ,3,0)</f>
        <v>0</v>
      </c>
      <c r="S1585" s="14">
        <f>VLOOKUP($B1585,[2]Sheet3!$G:$CZ,4,0)</f>
        <v>0</v>
      </c>
      <c r="T1585" s="14">
        <f>VLOOKUP($B1585,[2]Sheet3!$G:$CZ,5,0)</f>
        <v>0</v>
      </c>
      <c r="U1585" s="14">
        <f>VLOOKUP($B1585,[2]Sheet3!$G:$CZ,6,0)</f>
        <v>0</v>
      </c>
      <c r="V1585" s="14">
        <f>VLOOKUP($B1585,[2]Sheet3!$G:$CZ,7,0)</f>
        <v>0</v>
      </c>
      <c r="W1585" s="14">
        <f>VLOOKUP($B1585,[2]Sheet3!$G:$CZ,8,0)</f>
        <v>0</v>
      </c>
      <c r="X1585" s="14">
        <f>VLOOKUP($B1585,[2]Sheet3!$G:$CZ,9,0)</f>
        <v>0</v>
      </c>
      <c r="Y1585" s="14">
        <f>VLOOKUP($B1585,[2]Sheet3!$G:$CZ,10,0)</f>
        <v>0</v>
      </c>
      <c r="Z1585" s="14">
        <f>VLOOKUP($B1585,[2]Sheet3!$G:$CZ,11,0)</f>
        <v>0</v>
      </c>
      <c r="AA1585" s="14">
        <f>VLOOKUP($B1585,[2]Sheet3!$G:$CZ,12,0)</f>
        <v>0</v>
      </c>
      <c r="AB1585" s="14">
        <f>VLOOKUP($B1585,[2]Sheet3!$G:$CZ,13,0)</f>
        <v>0</v>
      </c>
      <c r="AC1585" s="14">
        <f>VLOOKUP($B1585,[2]Sheet3!$G:$CZ,14,0)</f>
        <v>0</v>
      </c>
      <c r="AD1585" s="14">
        <f>VLOOKUP($B1585,[2]Sheet3!$G:$CZ,15,0)</f>
        <v>0</v>
      </c>
      <c r="AE1585" s="14">
        <f>VLOOKUP($B1585,[2]Sheet3!$G:$CZ,16,0)</f>
        <v>0</v>
      </c>
      <c r="AF1585" s="14">
        <f>VLOOKUP($B1585,[2]Sheet3!$G:$CZ,17,0)</f>
        <v>0</v>
      </c>
      <c r="AG1585" s="14">
        <f>VLOOKUP($B1585,[2]Sheet3!$G:$CZ,18,0)</f>
        <v>0</v>
      </c>
      <c r="AH1585" s="14">
        <f>VLOOKUP($B1585,[2]Sheet3!$G:$CZ,19,0)</f>
        <v>0</v>
      </c>
      <c r="AI1585" s="14">
        <f>VLOOKUP($B1585,[2]Sheet3!$G:$CZ,20,0)</f>
        <v>0</v>
      </c>
      <c r="AJ1585" s="14">
        <f>VLOOKUP($B1585,[2]Sheet3!$G:$CZ,21,0)</f>
        <v>0</v>
      </c>
      <c r="AK1585" s="14">
        <f>VLOOKUP($B1585,[2]Sheet3!$G:$CZ,22,0)</f>
        <v>0</v>
      </c>
      <c r="AL1585" s="14">
        <f>VLOOKUP($B1585,[2]Sheet3!$G:$CZ,23,0)</f>
        <v>0</v>
      </c>
      <c r="AM1585" s="14">
        <f>VLOOKUP($B1585,[2]Sheet3!$G:$CZ,24,0)</f>
        <v>0</v>
      </c>
      <c r="AN1585" s="14">
        <f>VLOOKUP($B1585,[2]Sheet3!$G:$CZ,25,0)</f>
        <v>0</v>
      </c>
      <c r="AO1585" s="14">
        <f>VLOOKUP($B1585,[2]Sheet3!$G:$CZ,26,0)</f>
        <v>0</v>
      </c>
      <c r="AP1585" s="14">
        <f>VLOOKUP($B1585,[2]Sheet3!$G:$CZ,27,0)</f>
        <v>0</v>
      </c>
      <c r="AQ1585" s="14">
        <f>VLOOKUP($B1585,[2]Sheet3!$G:$CZ,28,0)</f>
        <v>0</v>
      </c>
      <c r="AR1585" s="14">
        <f>VLOOKUP($B1585,[2]Sheet3!$G:$CZ,29,0)</f>
        <v>0</v>
      </c>
      <c r="AS1585" s="14">
        <f>VLOOKUP($B1585,[2]Sheet3!$G:$CZ,30,0)</f>
        <v>0</v>
      </c>
      <c r="AT1585" s="14">
        <f>VLOOKUP($B1585,[2]Sheet3!$G:$CZ,31,0)</f>
        <v>0</v>
      </c>
      <c r="AU1585" s="14">
        <f>VLOOKUP($B1585,[2]Sheet3!$G:$CZ,32,0)</f>
        <v>0</v>
      </c>
      <c r="AV1585" s="14">
        <f>VLOOKUP($B1585,[2]Sheet3!$G:$CZ,33,0)</f>
        <v>0</v>
      </c>
      <c r="AW1585" s="14">
        <f>VLOOKUP($B1585,[2]Sheet3!$G:$CZ,34,0)</f>
        <v>0</v>
      </c>
      <c r="AX1585" s="14">
        <f>VLOOKUP($B1585,[2]Sheet3!$G:$CZ,35,0)</f>
        <v>0</v>
      </c>
      <c r="AY1585" s="14">
        <f>VLOOKUP($B1585,[2]Sheet3!$G:$CZ,36,0)</f>
        <v>0</v>
      </c>
      <c r="AZ1585" s="14">
        <f>VLOOKUP($B1585,[2]Sheet3!$G:$CZ,37,0)</f>
        <v>0</v>
      </c>
      <c r="BA1585" s="14">
        <f>VLOOKUP($B1585,[2]Sheet3!$G:$CZ,38,0)</f>
        <v>0</v>
      </c>
      <c r="BB1585" s="14">
        <f>VLOOKUP($B1585,[2]Sheet3!$G:$CZ,39,0)</f>
        <v>0</v>
      </c>
      <c r="BC1585" s="14">
        <f>VLOOKUP($B1585,[2]Sheet3!$G:$CZ,40,0)</f>
        <v>0</v>
      </c>
      <c r="BD1585" s="14">
        <f>VLOOKUP($B1585,[2]Sheet3!$G:$CZ,41,0)</f>
        <v>0</v>
      </c>
      <c r="BE1585" s="14">
        <f>VLOOKUP($B1585,[2]Sheet3!$G:$CZ,42,0)</f>
        <v>0</v>
      </c>
      <c r="BF1585" s="14">
        <f>VLOOKUP($B1585,[2]Sheet3!$G:$CZ,43,0)</f>
        <v>0</v>
      </c>
      <c r="BG1585" s="14">
        <f>VLOOKUP($B1585,[2]Sheet3!$G:$CZ,44,0)</f>
        <v>0</v>
      </c>
      <c r="BH1585" s="14">
        <f>VLOOKUP($B1585,[2]Sheet3!$G:$CZ,45,0)</f>
        <v>0</v>
      </c>
      <c r="BI1585" s="14">
        <f>VLOOKUP($B1585,[2]Sheet3!$G:$CZ,46,0)</f>
        <v>0</v>
      </c>
      <c r="BJ1585" s="14">
        <f>VLOOKUP($B1585,[2]Sheet3!$G:$CZ,47,0)</f>
        <v>0</v>
      </c>
      <c r="BK1585" s="14">
        <f>VLOOKUP($B1585,[2]Sheet3!$G:$CZ,48,0)</f>
        <v>0</v>
      </c>
      <c r="BL1585" s="14">
        <f>VLOOKUP($B1585,[2]Sheet3!$G:$CZ,49,0)</f>
        <v>0</v>
      </c>
      <c r="BM1585" s="14">
        <f>VLOOKUP($B1585,[2]Sheet3!$G:$CZ,50,0)</f>
        <v>0</v>
      </c>
      <c r="BN1585" s="14">
        <f>VLOOKUP($B1585,[2]Sheet3!$G:$CZ,51,0)</f>
        <v>0</v>
      </c>
      <c r="BO1585" s="14">
        <f>VLOOKUP($B1585,[2]Sheet3!$G:$CZ,52,0)</f>
        <v>0</v>
      </c>
      <c r="BP1585" s="14">
        <f>VLOOKUP($B1585,[2]Sheet3!$G:$CZ,53,0)</f>
        <v>0</v>
      </c>
      <c r="BQ1585" s="14">
        <f>VLOOKUP($B1585,[2]Sheet3!$G:$CZ,54,0)</f>
        <v>0</v>
      </c>
      <c r="BR1585" s="14">
        <f>VLOOKUP($B1585,[2]Sheet3!$G:$CZ,55,0)</f>
        <v>0</v>
      </c>
      <c r="BS1585" s="14">
        <f>VLOOKUP($B1585,[2]Sheet3!$G:$CZ,56,0)</f>
        <v>0</v>
      </c>
      <c r="BT1585" s="14">
        <f>VLOOKUP($B1585,[2]Sheet3!$G:$CZ,57,0)</f>
        <v>0</v>
      </c>
      <c r="BU1585" s="14">
        <f>VLOOKUP($B1585,[2]Sheet3!$G:$CZ,58,0)</f>
        <v>0</v>
      </c>
      <c r="BV1585" s="14">
        <f>VLOOKUP($B1585,[2]Sheet3!$G:$CZ,59,0)</f>
        <v>0</v>
      </c>
      <c r="BW1585" s="14">
        <f>VLOOKUP($B1585,[2]Sheet3!$G:$CZ,60,0)</f>
        <v>0</v>
      </c>
      <c r="BX1585" s="14">
        <f>VLOOKUP($B1585,[2]Sheet3!$G:$CZ,61,0)</f>
        <v>0</v>
      </c>
      <c r="BY1585" s="14">
        <f>VLOOKUP($B1585,[2]Sheet3!$G:$CZ,62,0)</f>
        <v>0</v>
      </c>
      <c r="BZ1585" s="14">
        <f>VLOOKUP($B1585,[2]Sheet3!$G:$CZ,63,0)</f>
        <v>0</v>
      </c>
      <c r="CA1585" s="14">
        <f>VLOOKUP($B1585,[2]Sheet3!$G:$CZ,64,0)</f>
        <v>0</v>
      </c>
      <c r="CB1585" s="14">
        <f>VLOOKUP($B1585,[2]Sheet3!$G:$CZ,65,0)</f>
        <v>0</v>
      </c>
      <c r="CC1585" s="14">
        <f>VLOOKUP($B1585,[2]Sheet3!$G:$CZ,66,0)</f>
        <v>0</v>
      </c>
      <c r="CD1585" s="14">
        <f>VLOOKUP($B1585,[2]Sheet3!$G:$CZ,67,0)</f>
        <v>0</v>
      </c>
      <c r="CE1585" s="14">
        <f>VLOOKUP($B1585,[2]Sheet3!$G:$CZ,68,0)</f>
        <v>0</v>
      </c>
      <c r="CF1585" s="14">
        <f>VLOOKUP($B1585,[2]Sheet3!$G:$CZ,69,0)</f>
        <v>0</v>
      </c>
      <c r="CG1585" s="14">
        <f>VLOOKUP($B1585,[2]Sheet3!$G:$CZ,70,0)</f>
        <v>0</v>
      </c>
      <c r="CH1585" s="14">
        <f>VLOOKUP($B1585,[2]Sheet3!$G:$CZ,71,0)</f>
        <v>0</v>
      </c>
      <c r="CI1585" s="14">
        <f>VLOOKUP($B1585,[2]Sheet3!$G:$CZ,72,0)</f>
        <v>0</v>
      </c>
      <c r="CJ1585" s="14">
        <f>VLOOKUP($B1585,[2]Sheet3!$G:$CZ,73,0)</f>
        <v>0</v>
      </c>
      <c r="CK1585" s="14">
        <f>VLOOKUP($B1585,[2]Sheet3!$G:$CZ,74,0)</f>
        <v>0</v>
      </c>
      <c r="CL1585" s="14">
        <f>VLOOKUP($B1585,[2]Sheet3!$G:$CZ,75,0)</f>
        <v>0</v>
      </c>
      <c r="CM1585" s="14">
        <f>VLOOKUP($B1585,[2]Sheet3!$G:$CZ,76,0)</f>
        <v>0</v>
      </c>
      <c r="CN1585" s="14">
        <f>VLOOKUP($B1585,[2]Sheet3!$G:$CZ,77,0)</f>
        <v>0</v>
      </c>
      <c r="CO1585" s="14">
        <f>VLOOKUP($B1585,[2]Sheet3!$G:$CZ,78,0)</f>
        <v>0</v>
      </c>
      <c r="CP1585" s="14">
        <f>VLOOKUP($B1585,[2]Sheet3!$G:$CZ,79,0)</f>
        <v>0</v>
      </c>
      <c r="CQ1585" s="14">
        <f>VLOOKUP($B1585,[2]Sheet3!$G:$CZ,80,0)</f>
        <v>0</v>
      </c>
      <c r="CR1585" s="14">
        <f>VLOOKUP($B1585,[2]Sheet3!$G:$CZ,81,0)</f>
        <v>0</v>
      </c>
      <c r="CS1585" s="14">
        <f>VLOOKUP($B1585,[2]Sheet3!$G:$CZ,82,0)</f>
        <v>0</v>
      </c>
      <c r="CT1585" s="14">
        <f>VLOOKUP($B1585,[2]Sheet3!$G:$CZ,83,0)</f>
        <v>0</v>
      </c>
      <c r="CU1585" s="14">
        <f>VLOOKUP($B1585,[2]Sheet3!$G:$CZ,84,0)</f>
        <v>0</v>
      </c>
      <c r="CV1585" s="14">
        <f>VLOOKUP($B1585,[2]Sheet3!$G:$CZ,85,0)</f>
        <v>0</v>
      </c>
      <c r="CW1585" s="14">
        <f>VLOOKUP($B1585,[2]Sheet3!$G:$CZ,86,0)</f>
        <v>0</v>
      </c>
      <c r="CX1585" s="14">
        <f>VLOOKUP($B1585,[2]Sheet3!$G:$CZ,87,0)</f>
        <v>0</v>
      </c>
      <c r="CY1585" s="14">
        <f>VLOOKUP($B1585,[2]Sheet3!$G:$CZ,88,0)</f>
        <v>0</v>
      </c>
      <c r="CZ1585" s="14">
        <f>VLOOKUP($B1585,[2]Sheet3!$G:$CZ,89,0)</f>
        <v>0</v>
      </c>
      <c r="DA1585" s="14">
        <f>VLOOKUP($B1585,[2]Sheet3!$G:$CZ,90,0)</f>
        <v>0</v>
      </c>
      <c r="DB1585" s="14">
        <f>VLOOKUP($B1585,[2]Sheet3!$G:$CZ,91,0)</f>
        <v>0</v>
      </c>
      <c r="DC1585" s="14">
        <f>VLOOKUP($B1585,[2]Sheet3!$G:$CZ,92,0)</f>
        <v>0</v>
      </c>
      <c r="DD1585" s="14">
        <f>VLOOKUP($B1585,[2]Sheet3!$G:$CZ,93,0)</f>
        <v>0</v>
      </c>
      <c r="DE1585" s="14">
        <f>VLOOKUP($B1585,[2]Sheet3!$G:$CZ,94,0)</f>
        <v>0</v>
      </c>
      <c r="DF1585" s="14">
        <f>VLOOKUP($B1585,[2]Sheet3!$G:$CZ,95,0)</f>
        <v>0</v>
      </c>
      <c r="DG1585" s="14">
        <f>VLOOKUP($B1585,[2]Sheet3!$G:$CZ,96,0)</f>
        <v>0</v>
      </c>
      <c r="DH1585" s="14">
        <f>VLOOKUP($B1585,[2]Sheet3!$G:$CZ,97,0)</f>
        <v>0</v>
      </c>
      <c r="DI1585" s="14">
        <f>VLOOKUP($B1585,[2]Sheet3!$G:$CZ,98,0)</f>
        <v>0</v>
      </c>
    </row>
    <row r="1586" spans="1:113" x14ac:dyDescent="0.3">
      <c r="A1586" s="9" t="str">
        <f t="shared" si="74"/>
        <v>NE3140</v>
      </c>
      <c r="B1586" s="15" t="s">
        <v>3256</v>
      </c>
      <c r="C1586" s="15" t="s">
        <v>3257</v>
      </c>
      <c r="F1586" s="7" t="s">
        <v>15</v>
      </c>
      <c r="G1586" s="12" t="s">
        <v>5078</v>
      </c>
      <c r="H1586" s="12" t="str">
        <f>VLOOKUP($B1586,[1]Sheet1!$A:$G,5,0)</f>
        <v>Prince.kumar@redintongroup.com</v>
      </c>
      <c r="I1586" s="12" t="str">
        <f>VLOOKUP($B1586,[1]Sheet1!$A:$G,7,0)</f>
        <v>sidharth.eknath@redingtongroup.com</v>
      </c>
      <c r="J1586" s="12" t="s">
        <v>82</v>
      </c>
      <c r="K1586" s="7"/>
      <c r="L1586" s="7"/>
      <c r="M1586" s="8"/>
      <c r="N1586" s="7" t="str">
        <f t="shared" si="72"/>
        <v>Prince.kumar@redintongroup.com; sidharth.eknath@redingtongroup.com; nilesh.phirke@redingtongroup.com;christopher.joseph@redingtongroup.com</v>
      </c>
      <c r="O1586" s="7" t="str">
        <f t="shared" si="73"/>
        <v>NE3140</v>
      </c>
      <c r="P1586" s="8" t="s">
        <v>5215</v>
      </c>
      <c r="Q1586" s="14">
        <f>VLOOKUP($B1586,[2]Sheet3!$G:$CZ,2,0)</f>
        <v>2400305463</v>
      </c>
      <c r="R1586" s="14">
        <f>VLOOKUP($B1586,[2]Sheet3!$G:$CZ,3,0)</f>
        <v>0</v>
      </c>
      <c r="S1586" s="14">
        <f>VLOOKUP($B1586,[2]Sheet3!$G:$CZ,4,0)</f>
        <v>0</v>
      </c>
      <c r="T1586" s="14">
        <f>VLOOKUP($B1586,[2]Sheet3!$G:$CZ,5,0)</f>
        <v>0</v>
      </c>
      <c r="U1586" s="14">
        <f>VLOOKUP($B1586,[2]Sheet3!$G:$CZ,6,0)</f>
        <v>0</v>
      </c>
      <c r="V1586" s="14">
        <f>VLOOKUP($B1586,[2]Sheet3!$G:$CZ,7,0)</f>
        <v>0</v>
      </c>
      <c r="W1586" s="14">
        <f>VLOOKUP($B1586,[2]Sheet3!$G:$CZ,8,0)</f>
        <v>0</v>
      </c>
      <c r="X1586" s="14">
        <f>VLOOKUP($B1586,[2]Sheet3!$G:$CZ,9,0)</f>
        <v>0</v>
      </c>
      <c r="Y1586" s="14">
        <f>VLOOKUP($B1586,[2]Sheet3!$G:$CZ,10,0)</f>
        <v>0</v>
      </c>
      <c r="Z1586" s="14">
        <f>VLOOKUP($B1586,[2]Sheet3!$G:$CZ,11,0)</f>
        <v>0</v>
      </c>
      <c r="AA1586" s="14">
        <f>VLOOKUP($B1586,[2]Sheet3!$G:$CZ,12,0)</f>
        <v>0</v>
      </c>
      <c r="AB1586" s="14">
        <f>VLOOKUP($B1586,[2]Sheet3!$G:$CZ,13,0)</f>
        <v>0</v>
      </c>
      <c r="AC1586" s="14">
        <f>VLOOKUP($B1586,[2]Sheet3!$G:$CZ,14,0)</f>
        <v>0</v>
      </c>
      <c r="AD1586" s="14">
        <f>VLOOKUP($B1586,[2]Sheet3!$G:$CZ,15,0)</f>
        <v>0</v>
      </c>
      <c r="AE1586" s="14">
        <f>VLOOKUP($B1586,[2]Sheet3!$G:$CZ,16,0)</f>
        <v>0</v>
      </c>
      <c r="AF1586" s="14">
        <f>VLOOKUP($B1586,[2]Sheet3!$G:$CZ,17,0)</f>
        <v>0</v>
      </c>
      <c r="AG1586" s="14">
        <f>VLOOKUP($B1586,[2]Sheet3!$G:$CZ,18,0)</f>
        <v>0</v>
      </c>
      <c r="AH1586" s="14">
        <f>VLOOKUP($B1586,[2]Sheet3!$G:$CZ,19,0)</f>
        <v>0</v>
      </c>
      <c r="AI1586" s="14">
        <f>VLOOKUP($B1586,[2]Sheet3!$G:$CZ,20,0)</f>
        <v>0</v>
      </c>
      <c r="AJ1586" s="14">
        <f>VLOOKUP($B1586,[2]Sheet3!$G:$CZ,21,0)</f>
        <v>0</v>
      </c>
      <c r="AK1586" s="14">
        <f>VLOOKUP($B1586,[2]Sheet3!$G:$CZ,22,0)</f>
        <v>0</v>
      </c>
      <c r="AL1586" s="14">
        <f>VLOOKUP($B1586,[2]Sheet3!$G:$CZ,23,0)</f>
        <v>0</v>
      </c>
      <c r="AM1586" s="14">
        <f>VLOOKUP($B1586,[2]Sheet3!$G:$CZ,24,0)</f>
        <v>0</v>
      </c>
      <c r="AN1586" s="14">
        <f>VLOOKUP($B1586,[2]Sheet3!$G:$CZ,25,0)</f>
        <v>0</v>
      </c>
      <c r="AO1586" s="14">
        <f>VLOOKUP($B1586,[2]Sheet3!$G:$CZ,26,0)</f>
        <v>0</v>
      </c>
      <c r="AP1586" s="14">
        <f>VLOOKUP($B1586,[2]Sheet3!$G:$CZ,27,0)</f>
        <v>0</v>
      </c>
      <c r="AQ1586" s="14">
        <f>VLOOKUP($B1586,[2]Sheet3!$G:$CZ,28,0)</f>
        <v>0</v>
      </c>
      <c r="AR1586" s="14">
        <f>VLOOKUP($B1586,[2]Sheet3!$G:$CZ,29,0)</f>
        <v>0</v>
      </c>
      <c r="AS1586" s="14">
        <f>VLOOKUP($B1586,[2]Sheet3!$G:$CZ,30,0)</f>
        <v>0</v>
      </c>
      <c r="AT1586" s="14">
        <f>VLOOKUP($B1586,[2]Sheet3!$G:$CZ,31,0)</f>
        <v>0</v>
      </c>
      <c r="AU1586" s="14">
        <f>VLOOKUP($B1586,[2]Sheet3!$G:$CZ,32,0)</f>
        <v>0</v>
      </c>
      <c r="AV1586" s="14">
        <f>VLOOKUP($B1586,[2]Sheet3!$G:$CZ,33,0)</f>
        <v>0</v>
      </c>
      <c r="AW1586" s="14">
        <f>VLOOKUP($B1586,[2]Sheet3!$G:$CZ,34,0)</f>
        <v>0</v>
      </c>
      <c r="AX1586" s="14">
        <f>VLOOKUP($B1586,[2]Sheet3!$G:$CZ,35,0)</f>
        <v>0</v>
      </c>
      <c r="AY1586" s="14">
        <f>VLOOKUP($B1586,[2]Sheet3!$G:$CZ,36,0)</f>
        <v>0</v>
      </c>
      <c r="AZ1586" s="14">
        <f>VLOOKUP($B1586,[2]Sheet3!$G:$CZ,37,0)</f>
        <v>0</v>
      </c>
      <c r="BA1586" s="14">
        <f>VLOOKUP($B1586,[2]Sheet3!$G:$CZ,38,0)</f>
        <v>0</v>
      </c>
      <c r="BB1586" s="14">
        <f>VLOOKUP($B1586,[2]Sheet3!$G:$CZ,39,0)</f>
        <v>0</v>
      </c>
      <c r="BC1586" s="14">
        <f>VLOOKUP($B1586,[2]Sheet3!$G:$CZ,40,0)</f>
        <v>0</v>
      </c>
      <c r="BD1586" s="14">
        <f>VLOOKUP($B1586,[2]Sheet3!$G:$CZ,41,0)</f>
        <v>0</v>
      </c>
      <c r="BE1586" s="14">
        <f>VLOOKUP($B1586,[2]Sheet3!$G:$CZ,42,0)</f>
        <v>0</v>
      </c>
      <c r="BF1586" s="14">
        <f>VLOOKUP($B1586,[2]Sheet3!$G:$CZ,43,0)</f>
        <v>0</v>
      </c>
      <c r="BG1586" s="14">
        <f>VLOOKUP($B1586,[2]Sheet3!$G:$CZ,44,0)</f>
        <v>0</v>
      </c>
      <c r="BH1586" s="14">
        <f>VLOOKUP($B1586,[2]Sheet3!$G:$CZ,45,0)</f>
        <v>0</v>
      </c>
      <c r="BI1586" s="14">
        <f>VLOOKUP($B1586,[2]Sheet3!$G:$CZ,46,0)</f>
        <v>0</v>
      </c>
      <c r="BJ1586" s="14">
        <f>VLOOKUP($B1586,[2]Sheet3!$G:$CZ,47,0)</f>
        <v>0</v>
      </c>
      <c r="BK1586" s="14">
        <f>VLOOKUP($B1586,[2]Sheet3!$G:$CZ,48,0)</f>
        <v>0</v>
      </c>
      <c r="BL1586" s="14">
        <f>VLOOKUP($B1586,[2]Sheet3!$G:$CZ,49,0)</f>
        <v>0</v>
      </c>
      <c r="BM1586" s="14">
        <f>VLOOKUP($B1586,[2]Sheet3!$G:$CZ,50,0)</f>
        <v>0</v>
      </c>
      <c r="BN1586" s="14">
        <f>VLOOKUP($B1586,[2]Sheet3!$G:$CZ,51,0)</f>
        <v>0</v>
      </c>
      <c r="BO1586" s="14">
        <f>VLOOKUP($B1586,[2]Sheet3!$G:$CZ,52,0)</f>
        <v>0</v>
      </c>
      <c r="BP1586" s="14">
        <f>VLOOKUP($B1586,[2]Sheet3!$G:$CZ,53,0)</f>
        <v>0</v>
      </c>
      <c r="BQ1586" s="14">
        <f>VLOOKUP($B1586,[2]Sheet3!$G:$CZ,54,0)</f>
        <v>0</v>
      </c>
      <c r="BR1586" s="14">
        <f>VLOOKUP($B1586,[2]Sheet3!$G:$CZ,55,0)</f>
        <v>0</v>
      </c>
      <c r="BS1586" s="14">
        <f>VLOOKUP($B1586,[2]Sheet3!$G:$CZ,56,0)</f>
        <v>0</v>
      </c>
      <c r="BT1586" s="14">
        <f>VLOOKUP($B1586,[2]Sheet3!$G:$CZ,57,0)</f>
        <v>0</v>
      </c>
      <c r="BU1586" s="14">
        <f>VLOOKUP($B1586,[2]Sheet3!$G:$CZ,58,0)</f>
        <v>0</v>
      </c>
      <c r="BV1586" s="14">
        <f>VLOOKUP($B1586,[2]Sheet3!$G:$CZ,59,0)</f>
        <v>0</v>
      </c>
      <c r="BW1586" s="14">
        <f>VLOOKUP($B1586,[2]Sheet3!$G:$CZ,60,0)</f>
        <v>0</v>
      </c>
      <c r="BX1586" s="14">
        <f>VLOOKUP($B1586,[2]Sheet3!$G:$CZ,61,0)</f>
        <v>0</v>
      </c>
      <c r="BY1586" s="14">
        <f>VLOOKUP($B1586,[2]Sheet3!$G:$CZ,62,0)</f>
        <v>0</v>
      </c>
      <c r="BZ1586" s="14">
        <f>VLOOKUP($B1586,[2]Sheet3!$G:$CZ,63,0)</f>
        <v>0</v>
      </c>
      <c r="CA1586" s="14">
        <f>VLOOKUP($B1586,[2]Sheet3!$G:$CZ,64,0)</f>
        <v>0</v>
      </c>
      <c r="CB1586" s="14">
        <f>VLOOKUP($B1586,[2]Sheet3!$G:$CZ,65,0)</f>
        <v>0</v>
      </c>
      <c r="CC1586" s="14">
        <f>VLOOKUP($B1586,[2]Sheet3!$G:$CZ,66,0)</f>
        <v>0</v>
      </c>
      <c r="CD1586" s="14">
        <f>VLOOKUP($B1586,[2]Sheet3!$G:$CZ,67,0)</f>
        <v>0</v>
      </c>
      <c r="CE1586" s="14">
        <f>VLOOKUP($B1586,[2]Sheet3!$G:$CZ,68,0)</f>
        <v>0</v>
      </c>
      <c r="CF1586" s="14">
        <f>VLOOKUP($B1586,[2]Sheet3!$G:$CZ,69,0)</f>
        <v>0</v>
      </c>
      <c r="CG1586" s="14">
        <f>VLOOKUP($B1586,[2]Sheet3!$G:$CZ,70,0)</f>
        <v>0</v>
      </c>
      <c r="CH1586" s="14">
        <f>VLOOKUP($B1586,[2]Sheet3!$G:$CZ,71,0)</f>
        <v>0</v>
      </c>
      <c r="CI1586" s="14">
        <f>VLOOKUP($B1586,[2]Sheet3!$G:$CZ,72,0)</f>
        <v>0</v>
      </c>
      <c r="CJ1586" s="14">
        <f>VLOOKUP($B1586,[2]Sheet3!$G:$CZ,73,0)</f>
        <v>0</v>
      </c>
      <c r="CK1586" s="14">
        <f>VLOOKUP($B1586,[2]Sheet3!$G:$CZ,74,0)</f>
        <v>0</v>
      </c>
      <c r="CL1586" s="14">
        <f>VLOOKUP($B1586,[2]Sheet3!$G:$CZ,75,0)</f>
        <v>0</v>
      </c>
      <c r="CM1586" s="14">
        <f>VLOOKUP($B1586,[2]Sheet3!$G:$CZ,76,0)</f>
        <v>0</v>
      </c>
      <c r="CN1586" s="14">
        <f>VLOOKUP($B1586,[2]Sheet3!$G:$CZ,77,0)</f>
        <v>0</v>
      </c>
      <c r="CO1586" s="14">
        <f>VLOOKUP($B1586,[2]Sheet3!$G:$CZ,78,0)</f>
        <v>0</v>
      </c>
      <c r="CP1586" s="14">
        <f>VLOOKUP($B1586,[2]Sheet3!$G:$CZ,79,0)</f>
        <v>0</v>
      </c>
      <c r="CQ1586" s="14">
        <f>VLOOKUP($B1586,[2]Sheet3!$G:$CZ,80,0)</f>
        <v>0</v>
      </c>
      <c r="CR1586" s="14">
        <f>VLOOKUP($B1586,[2]Sheet3!$G:$CZ,81,0)</f>
        <v>0</v>
      </c>
      <c r="CS1586" s="14">
        <f>VLOOKUP($B1586,[2]Sheet3!$G:$CZ,82,0)</f>
        <v>0</v>
      </c>
      <c r="CT1586" s="14">
        <f>VLOOKUP($B1586,[2]Sheet3!$G:$CZ,83,0)</f>
        <v>0</v>
      </c>
      <c r="CU1586" s="14">
        <f>VLOOKUP($B1586,[2]Sheet3!$G:$CZ,84,0)</f>
        <v>0</v>
      </c>
      <c r="CV1586" s="14">
        <f>VLOOKUP($B1586,[2]Sheet3!$G:$CZ,85,0)</f>
        <v>0</v>
      </c>
      <c r="CW1586" s="14">
        <f>VLOOKUP($B1586,[2]Sheet3!$G:$CZ,86,0)</f>
        <v>0</v>
      </c>
      <c r="CX1586" s="14">
        <f>VLOOKUP($B1586,[2]Sheet3!$G:$CZ,87,0)</f>
        <v>0</v>
      </c>
      <c r="CY1586" s="14">
        <f>VLOOKUP($B1586,[2]Sheet3!$G:$CZ,88,0)</f>
        <v>0</v>
      </c>
      <c r="CZ1586" s="14">
        <f>VLOOKUP($B1586,[2]Sheet3!$G:$CZ,89,0)</f>
        <v>0</v>
      </c>
      <c r="DA1586" s="14">
        <f>VLOOKUP($B1586,[2]Sheet3!$G:$CZ,90,0)</f>
        <v>0</v>
      </c>
      <c r="DB1586" s="14">
        <f>VLOOKUP($B1586,[2]Sheet3!$G:$CZ,91,0)</f>
        <v>0</v>
      </c>
      <c r="DC1586" s="14">
        <f>VLOOKUP($B1586,[2]Sheet3!$G:$CZ,92,0)</f>
        <v>0</v>
      </c>
      <c r="DD1586" s="14">
        <f>VLOOKUP($B1586,[2]Sheet3!$G:$CZ,93,0)</f>
        <v>0</v>
      </c>
      <c r="DE1586" s="14">
        <f>VLOOKUP($B1586,[2]Sheet3!$G:$CZ,94,0)</f>
        <v>0</v>
      </c>
      <c r="DF1586" s="14">
        <f>VLOOKUP($B1586,[2]Sheet3!$G:$CZ,95,0)</f>
        <v>0</v>
      </c>
      <c r="DG1586" s="14">
        <f>VLOOKUP($B1586,[2]Sheet3!$G:$CZ,96,0)</f>
        <v>0</v>
      </c>
      <c r="DH1586" s="14">
        <f>VLOOKUP($B1586,[2]Sheet3!$G:$CZ,97,0)</f>
        <v>0</v>
      </c>
      <c r="DI1586" s="14">
        <f>VLOOKUP($B1586,[2]Sheet3!$G:$CZ,98,0)</f>
        <v>0</v>
      </c>
    </row>
    <row r="1587" spans="1:113" x14ac:dyDescent="0.3">
      <c r="A1587" s="9" t="str">
        <f t="shared" si="74"/>
        <v>NE3121</v>
      </c>
      <c r="B1587" s="15" t="s">
        <v>507</v>
      </c>
      <c r="C1587" s="15" t="s">
        <v>508</v>
      </c>
      <c r="F1587" s="7" t="s">
        <v>15</v>
      </c>
      <c r="G1587" s="12" t="s">
        <v>5079</v>
      </c>
      <c r="H1587" s="12" t="str">
        <f>VLOOKUP($B1587,[1]Sheet1!$A:$G,5,0)</f>
        <v>Prince.kumar@redintongroup.com</v>
      </c>
      <c r="I1587" s="12" t="str">
        <f>VLOOKUP($B1587,[1]Sheet1!$A:$G,7,0)</f>
        <v>sidharth.eknath@redingtongroup.com</v>
      </c>
      <c r="J1587" s="12" t="s">
        <v>82</v>
      </c>
      <c r="K1587" s="7"/>
      <c r="L1587" s="7"/>
      <c r="M1587" s="8"/>
      <c r="N1587" s="7" t="str">
        <f t="shared" si="72"/>
        <v>Prince.kumar@redintongroup.com; sidharth.eknath@redingtongroup.com; nilesh.phirke@redingtongroup.com;christopher.joseph@redingtongroup.com</v>
      </c>
      <c r="O1587" s="7" t="str">
        <f t="shared" si="73"/>
        <v>NE3121</v>
      </c>
      <c r="P1587" s="8" t="s">
        <v>5215</v>
      </c>
      <c r="Q1587" s="14">
        <f>VLOOKUP($B1587,[2]Sheet3!$G:$CZ,2,0)</f>
        <v>2400299968</v>
      </c>
      <c r="R1587" s="14">
        <f>VLOOKUP($B1587,[2]Sheet3!$G:$CZ,3,0)</f>
        <v>2400308789</v>
      </c>
      <c r="S1587" s="14">
        <f>VLOOKUP($B1587,[2]Sheet3!$G:$CZ,4,0)</f>
        <v>2400300168</v>
      </c>
      <c r="T1587" s="14">
        <f>VLOOKUP($B1587,[2]Sheet3!$G:$CZ,5,0)</f>
        <v>0</v>
      </c>
      <c r="U1587" s="14">
        <f>VLOOKUP($B1587,[2]Sheet3!$G:$CZ,6,0)</f>
        <v>0</v>
      </c>
      <c r="V1587" s="14">
        <f>VLOOKUP($B1587,[2]Sheet3!$G:$CZ,7,0)</f>
        <v>0</v>
      </c>
      <c r="W1587" s="14">
        <f>VLOOKUP($B1587,[2]Sheet3!$G:$CZ,8,0)</f>
        <v>0</v>
      </c>
      <c r="X1587" s="14">
        <f>VLOOKUP($B1587,[2]Sheet3!$G:$CZ,9,0)</f>
        <v>0</v>
      </c>
      <c r="Y1587" s="14">
        <f>VLOOKUP($B1587,[2]Sheet3!$G:$CZ,10,0)</f>
        <v>0</v>
      </c>
      <c r="Z1587" s="14">
        <f>VLOOKUP($B1587,[2]Sheet3!$G:$CZ,11,0)</f>
        <v>0</v>
      </c>
      <c r="AA1587" s="14">
        <f>VLOOKUP($B1587,[2]Sheet3!$G:$CZ,12,0)</f>
        <v>0</v>
      </c>
      <c r="AB1587" s="14">
        <f>VLOOKUP($B1587,[2]Sheet3!$G:$CZ,13,0)</f>
        <v>0</v>
      </c>
      <c r="AC1587" s="14">
        <f>VLOOKUP($B1587,[2]Sheet3!$G:$CZ,14,0)</f>
        <v>0</v>
      </c>
      <c r="AD1587" s="14">
        <f>VLOOKUP($B1587,[2]Sheet3!$G:$CZ,15,0)</f>
        <v>0</v>
      </c>
      <c r="AE1587" s="14">
        <f>VLOOKUP($B1587,[2]Sheet3!$G:$CZ,16,0)</f>
        <v>0</v>
      </c>
      <c r="AF1587" s="14">
        <f>VLOOKUP($B1587,[2]Sheet3!$G:$CZ,17,0)</f>
        <v>0</v>
      </c>
      <c r="AG1587" s="14">
        <f>VLOOKUP($B1587,[2]Sheet3!$G:$CZ,18,0)</f>
        <v>0</v>
      </c>
      <c r="AH1587" s="14">
        <f>VLOOKUP($B1587,[2]Sheet3!$G:$CZ,19,0)</f>
        <v>0</v>
      </c>
      <c r="AI1587" s="14">
        <f>VLOOKUP($B1587,[2]Sheet3!$G:$CZ,20,0)</f>
        <v>0</v>
      </c>
      <c r="AJ1587" s="14">
        <f>VLOOKUP($B1587,[2]Sheet3!$G:$CZ,21,0)</f>
        <v>0</v>
      </c>
      <c r="AK1587" s="14">
        <f>VLOOKUP($B1587,[2]Sheet3!$G:$CZ,22,0)</f>
        <v>0</v>
      </c>
      <c r="AL1587" s="14">
        <f>VLOOKUP($B1587,[2]Sheet3!$G:$CZ,23,0)</f>
        <v>0</v>
      </c>
      <c r="AM1587" s="14">
        <f>VLOOKUP($B1587,[2]Sheet3!$G:$CZ,24,0)</f>
        <v>0</v>
      </c>
      <c r="AN1587" s="14">
        <f>VLOOKUP($B1587,[2]Sheet3!$G:$CZ,25,0)</f>
        <v>0</v>
      </c>
      <c r="AO1587" s="14">
        <f>VLOOKUP($B1587,[2]Sheet3!$G:$CZ,26,0)</f>
        <v>0</v>
      </c>
      <c r="AP1587" s="14">
        <f>VLOOKUP($B1587,[2]Sheet3!$G:$CZ,27,0)</f>
        <v>0</v>
      </c>
      <c r="AQ1587" s="14">
        <f>VLOOKUP($B1587,[2]Sheet3!$G:$CZ,28,0)</f>
        <v>0</v>
      </c>
      <c r="AR1587" s="14">
        <f>VLOOKUP($B1587,[2]Sheet3!$G:$CZ,29,0)</f>
        <v>0</v>
      </c>
      <c r="AS1587" s="14">
        <f>VLOOKUP($B1587,[2]Sheet3!$G:$CZ,30,0)</f>
        <v>0</v>
      </c>
      <c r="AT1587" s="14">
        <f>VLOOKUP($B1587,[2]Sheet3!$G:$CZ,31,0)</f>
        <v>0</v>
      </c>
      <c r="AU1587" s="14">
        <f>VLOOKUP($B1587,[2]Sheet3!$G:$CZ,32,0)</f>
        <v>0</v>
      </c>
      <c r="AV1587" s="14">
        <f>VLOOKUP($B1587,[2]Sheet3!$G:$CZ,33,0)</f>
        <v>0</v>
      </c>
      <c r="AW1587" s="14">
        <f>VLOOKUP($B1587,[2]Sheet3!$G:$CZ,34,0)</f>
        <v>0</v>
      </c>
      <c r="AX1587" s="14">
        <f>VLOOKUP($B1587,[2]Sheet3!$G:$CZ,35,0)</f>
        <v>0</v>
      </c>
      <c r="AY1587" s="14">
        <f>VLOOKUP($B1587,[2]Sheet3!$G:$CZ,36,0)</f>
        <v>0</v>
      </c>
      <c r="AZ1587" s="14">
        <f>VLOOKUP($B1587,[2]Sheet3!$G:$CZ,37,0)</f>
        <v>0</v>
      </c>
      <c r="BA1587" s="14">
        <f>VLOOKUP($B1587,[2]Sheet3!$G:$CZ,38,0)</f>
        <v>0</v>
      </c>
      <c r="BB1587" s="14">
        <f>VLOOKUP($B1587,[2]Sheet3!$G:$CZ,39,0)</f>
        <v>0</v>
      </c>
      <c r="BC1587" s="14">
        <f>VLOOKUP($B1587,[2]Sheet3!$G:$CZ,40,0)</f>
        <v>0</v>
      </c>
      <c r="BD1587" s="14">
        <f>VLOOKUP($B1587,[2]Sheet3!$G:$CZ,41,0)</f>
        <v>0</v>
      </c>
      <c r="BE1587" s="14">
        <f>VLOOKUP($B1587,[2]Sheet3!$G:$CZ,42,0)</f>
        <v>0</v>
      </c>
      <c r="BF1587" s="14">
        <f>VLOOKUP($B1587,[2]Sheet3!$G:$CZ,43,0)</f>
        <v>0</v>
      </c>
      <c r="BG1587" s="14">
        <f>VLOOKUP($B1587,[2]Sheet3!$G:$CZ,44,0)</f>
        <v>0</v>
      </c>
      <c r="BH1587" s="14">
        <f>VLOOKUP($B1587,[2]Sheet3!$G:$CZ,45,0)</f>
        <v>0</v>
      </c>
      <c r="BI1587" s="14">
        <f>VLOOKUP($B1587,[2]Sheet3!$G:$CZ,46,0)</f>
        <v>0</v>
      </c>
      <c r="BJ1587" s="14">
        <f>VLOOKUP($B1587,[2]Sheet3!$G:$CZ,47,0)</f>
        <v>0</v>
      </c>
      <c r="BK1587" s="14">
        <f>VLOOKUP($B1587,[2]Sheet3!$G:$CZ,48,0)</f>
        <v>0</v>
      </c>
      <c r="BL1587" s="14">
        <f>VLOOKUP($B1587,[2]Sheet3!$G:$CZ,49,0)</f>
        <v>0</v>
      </c>
      <c r="BM1587" s="14">
        <f>VLOOKUP($B1587,[2]Sheet3!$G:$CZ,50,0)</f>
        <v>0</v>
      </c>
      <c r="BN1587" s="14">
        <f>VLOOKUP($B1587,[2]Sheet3!$G:$CZ,51,0)</f>
        <v>0</v>
      </c>
      <c r="BO1587" s="14">
        <f>VLOOKUP($B1587,[2]Sheet3!$G:$CZ,52,0)</f>
        <v>0</v>
      </c>
      <c r="BP1587" s="14">
        <f>VLOOKUP($B1587,[2]Sheet3!$G:$CZ,53,0)</f>
        <v>0</v>
      </c>
      <c r="BQ1587" s="14">
        <f>VLOOKUP($B1587,[2]Sheet3!$G:$CZ,54,0)</f>
        <v>0</v>
      </c>
      <c r="BR1587" s="14">
        <f>VLOOKUP($B1587,[2]Sheet3!$G:$CZ,55,0)</f>
        <v>0</v>
      </c>
      <c r="BS1587" s="14">
        <f>VLOOKUP($B1587,[2]Sheet3!$G:$CZ,56,0)</f>
        <v>0</v>
      </c>
      <c r="BT1587" s="14">
        <f>VLOOKUP($B1587,[2]Sheet3!$G:$CZ,57,0)</f>
        <v>0</v>
      </c>
      <c r="BU1587" s="14">
        <f>VLOOKUP($B1587,[2]Sheet3!$G:$CZ,58,0)</f>
        <v>0</v>
      </c>
      <c r="BV1587" s="14">
        <f>VLOOKUP($B1587,[2]Sheet3!$G:$CZ,59,0)</f>
        <v>0</v>
      </c>
      <c r="BW1587" s="14">
        <f>VLOOKUP($B1587,[2]Sheet3!$G:$CZ,60,0)</f>
        <v>0</v>
      </c>
      <c r="BX1587" s="14">
        <f>VLOOKUP($B1587,[2]Sheet3!$G:$CZ,61,0)</f>
        <v>0</v>
      </c>
      <c r="BY1587" s="14">
        <f>VLOOKUP($B1587,[2]Sheet3!$G:$CZ,62,0)</f>
        <v>0</v>
      </c>
      <c r="BZ1587" s="14">
        <f>VLOOKUP($B1587,[2]Sheet3!$G:$CZ,63,0)</f>
        <v>0</v>
      </c>
      <c r="CA1587" s="14">
        <f>VLOOKUP($B1587,[2]Sheet3!$G:$CZ,64,0)</f>
        <v>0</v>
      </c>
      <c r="CB1587" s="14">
        <f>VLOOKUP($B1587,[2]Sheet3!$G:$CZ,65,0)</f>
        <v>0</v>
      </c>
      <c r="CC1587" s="14">
        <f>VLOOKUP($B1587,[2]Sheet3!$G:$CZ,66,0)</f>
        <v>0</v>
      </c>
      <c r="CD1587" s="14">
        <f>VLOOKUP($B1587,[2]Sheet3!$G:$CZ,67,0)</f>
        <v>0</v>
      </c>
      <c r="CE1587" s="14">
        <f>VLOOKUP($B1587,[2]Sheet3!$G:$CZ,68,0)</f>
        <v>0</v>
      </c>
      <c r="CF1587" s="14">
        <f>VLOOKUP($B1587,[2]Sheet3!$G:$CZ,69,0)</f>
        <v>0</v>
      </c>
      <c r="CG1587" s="14">
        <f>VLOOKUP($B1587,[2]Sheet3!$G:$CZ,70,0)</f>
        <v>0</v>
      </c>
      <c r="CH1587" s="14">
        <f>VLOOKUP($B1587,[2]Sheet3!$G:$CZ,71,0)</f>
        <v>0</v>
      </c>
      <c r="CI1587" s="14">
        <f>VLOOKUP($B1587,[2]Sheet3!$G:$CZ,72,0)</f>
        <v>0</v>
      </c>
      <c r="CJ1587" s="14">
        <f>VLOOKUP($B1587,[2]Sheet3!$G:$CZ,73,0)</f>
        <v>0</v>
      </c>
      <c r="CK1587" s="14">
        <f>VLOOKUP($B1587,[2]Sheet3!$G:$CZ,74,0)</f>
        <v>0</v>
      </c>
      <c r="CL1587" s="14">
        <f>VLOOKUP($B1587,[2]Sheet3!$G:$CZ,75,0)</f>
        <v>0</v>
      </c>
      <c r="CM1587" s="14">
        <f>VLOOKUP($B1587,[2]Sheet3!$G:$CZ,76,0)</f>
        <v>0</v>
      </c>
      <c r="CN1587" s="14">
        <f>VLOOKUP($B1587,[2]Sheet3!$G:$CZ,77,0)</f>
        <v>0</v>
      </c>
      <c r="CO1587" s="14">
        <f>VLOOKUP($B1587,[2]Sheet3!$G:$CZ,78,0)</f>
        <v>0</v>
      </c>
      <c r="CP1587" s="14">
        <f>VLOOKUP($B1587,[2]Sheet3!$G:$CZ,79,0)</f>
        <v>0</v>
      </c>
      <c r="CQ1587" s="14">
        <f>VLOOKUP($B1587,[2]Sheet3!$G:$CZ,80,0)</f>
        <v>0</v>
      </c>
      <c r="CR1587" s="14">
        <f>VLOOKUP($B1587,[2]Sheet3!$G:$CZ,81,0)</f>
        <v>0</v>
      </c>
      <c r="CS1587" s="14">
        <f>VLOOKUP($B1587,[2]Sheet3!$G:$CZ,82,0)</f>
        <v>0</v>
      </c>
      <c r="CT1587" s="14">
        <f>VLOOKUP($B1587,[2]Sheet3!$G:$CZ,83,0)</f>
        <v>0</v>
      </c>
      <c r="CU1587" s="14">
        <f>VLOOKUP($B1587,[2]Sheet3!$G:$CZ,84,0)</f>
        <v>0</v>
      </c>
      <c r="CV1587" s="14">
        <f>VLOOKUP($B1587,[2]Sheet3!$G:$CZ,85,0)</f>
        <v>0</v>
      </c>
      <c r="CW1587" s="14">
        <f>VLOOKUP($B1587,[2]Sheet3!$G:$CZ,86,0)</f>
        <v>0</v>
      </c>
      <c r="CX1587" s="14">
        <f>VLOOKUP($B1587,[2]Sheet3!$G:$CZ,87,0)</f>
        <v>0</v>
      </c>
      <c r="CY1587" s="14">
        <f>VLOOKUP($B1587,[2]Sheet3!$G:$CZ,88,0)</f>
        <v>0</v>
      </c>
      <c r="CZ1587" s="14">
        <f>VLOOKUP($B1587,[2]Sheet3!$G:$CZ,89,0)</f>
        <v>0</v>
      </c>
      <c r="DA1587" s="14">
        <f>VLOOKUP($B1587,[2]Sheet3!$G:$CZ,90,0)</f>
        <v>0</v>
      </c>
      <c r="DB1587" s="14">
        <f>VLOOKUP($B1587,[2]Sheet3!$G:$CZ,91,0)</f>
        <v>0</v>
      </c>
      <c r="DC1587" s="14">
        <f>VLOOKUP($B1587,[2]Sheet3!$G:$CZ,92,0)</f>
        <v>0</v>
      </c>
      <c r="DD1587" s="14">
        <f>VLOOKUP($B1587,[2]Sheet3!$G:$CZ,93,0)</f>
        <v>0</v>
      </c>
      <c r="DE1587" s="14">
        <f>VLOOKUP($B1587,[2]Sheet3!$G:$CZ,94,0)</f>
        <v>0</v>
      </c>
      <c r="DF1587" s="14">
        <f>VLOOKUP($B1587,[2]Sheet3!$G:$CZ,95,0)</f>
        <v>0</v>
      </c>
      <c r="DG1587" s="14">
        <f>VLOOKUP($B1587,[2]Sheet3!$G:$CZ,96,0)</f>
        <v>0</v>
      </c>
      <c r="DH1587" s="14">
        <f>VLOOKUP($B1587,[2]Sheet3!$G:$CZ,97,0)</f>
        <v>0</v>
      </c>
      <c r="DI1587" s="14">
        <f>VLOOKUP($B1587,[2]Sheet3!$G:$CZ,98,0)</f>
        <v>0</v>
      </c>
    </row>
    <row r="1588" spans="1:113" x14ac:dyDescent="0.3">
      <c r="A1588" s="9" t="str">
        <f t="shared" si="74"/>
        <v>N14424</v>
      </c>
      <c r="B1588" s="15" t="s">
        <v>3258</v>
      </c>
      <c r="C1588" s="15" t="s">
        <v>3259</v>
      </c>
      <c r="F1588" s="7" t="s">
        <v>15</v>
      </c>
      <c r="G1588" s="12" t="s">
        <v>5080</v>
      </c>
      <c r="H1588" s="12" t="str">
        <f>VLOOKUP($B1588,[1]Sheet1!$A:$G,5,0)</f>
        <v>manish.shivkumar@redingtongroup.com</v>
      </c>
      <c r="I1588" s="12" t="str">
        <f>VLOOKUP($B1588,[1]Sheet1!$A:$G,7,0)</f>
        <v>sidharth.eknath@redingtongroup.com</v>
      </c>
      <c r="J1588" s="12" t="s">
        <v>82</v>
      </c>
      <c r="K1588" s="7"/>
      <c r="L1588" s="7"/>
      <c r="M1588" s="8"/>
      <c r="N1588" s="7" t="str">
        <f t="shared" si="72"/>
        <v>manish.shivkumar@redingtongroup.com; sidharth.eknath@redingtongroup.com; nilesh.phirke@redingtongroup.com;christopher.joseph@redingtongroup.com</v>
      </c>
      <c r="O1588" s="7" t="str">
        <f t="shared" si="73"/>
        <v>N14424</v>
      </c>
      <c r="P1588" s="8" t="s">
        <v>5215</v>
      </c>
      <c r="Q1588" s="14">
        <f>VLOOKUP($B1588,[2]Sheet3!$G:$CZ,2,0)</f>
        <v>2400304891</v>
      </c>
      <c r="R1588" s="14">
        <f>VLOOKUP($B1588,[2]Sheet3!$G:$CZ,3,0)</f>
        <v>0</v>
      </c>
      <c r="S1588" s="14">
        <f>VLOOKUP($B1588,[2]Sheet3!$G:$CZ,4,0)</f>
        <v>0</v>
      </c>
      <c r="T1588" s="14">
        <f>VLOOKUP($B1588,[2]Sheet3!$G:$CZ,5,0)</f>
        <v>0</v>
      </c>
      <c r="U1588" s="14">
        <f>VLOOKUP($B1588,[2]Sheet3!$G:$CZ,6,0)</f>
        <v>0</v>
      </c>
      <c r="V1588" s="14">
        <f>VLOOKUP($B1588,[2]Sheet3!$G:$CZ,7,0)</f>
        <v>0</v>
      </c>
      <c r="W1588" s="14">
        <f>VLOOKUP($B1588,[2]Sheet3!$G:$CZ,8,0)</f>
        <v>0</v>
      </c>
      <c r="X1588" s="14">
        <f>VLOOKUP($B1588,[2]Sheet3!$G:$CZ,9,0)</f>
        <v>0</v>
      </c>
      <c r="Y1588" s="14">
        <f>VLOOKUP($B1588,[2]Sheet3!$G:$CZ,10,0)</f>
        <v>0</v>
      </c>
      <c r="Z1588" s="14">
        <f>VLOOKUP($B1588,[2]Sheet3!$G:$CZ,11,0)</f>
        <v>0</v>
      </c>
      <c r="AA1588" s="14">
        <f>VLOOKUP($B1588,[2]Sheet3!$G:$CZ,12,0)</f>
        <v>0</v>
      </c>
      <c r="AB1588" s="14">
        <f>VLOOKUP($B1588,[2]Sheet3!$G:$CZ,13,0)</f>
        <v>0</v>
      </c>
      <c r="AC1588" s="14">
        <f>VLOOKUP($B1588,[2]Sheet3!$G:$CZ,14,0)</f>
        <v>0</v>
      </c>
      <c r="AD1588" s="14">
        <f>VLOOKUP($B1588,[2]Sheet3!$G:$CZ,15,0)</f>
        <v>0</v>
      </c>
      <c r="AE1588" s="14">
        <f>VLOOKUP($B1588,[2]Sheet3!$G:$CZ,16,0)</f>
        <v>0</v>
      </c>
      <c r="AF1588" s="14">
        <f>VLOOKUP($B1588,[2]Sheet3!$G:$CZ,17,0)</f>
        <v>0</v>
      </c>
      <c r="AG1588" s="14">
        <f>VLOOKUP($B1588,[2]Sheet3!$G:$CZ,18,0)</f>
        <v>0</v>
      </c>
      <c r="AH1588" s="14">
        <f>VLOOKUP($B1588,[2]Sheet3!$G:$CZ,19,0)</f>
        <v>0</v>
      </c>
      <c r="AI1588" s="14">
        <f>VLOOKUP($B1588,[2]Sheet3!$G:$CZ,20,0)</f>
        <v>0</v>
      </c>
      <c r="AJ1588" s="14">
        <f>VLOOKUP($B1588,[2]Sheet3!$G:$CZ,21,0)</f>
        <v>0</v>
      </c>
      <c r="AK1588" s="14">
        <f>VLOOKUP($B1588,[2]Sheet3!$G:$CZ,22,0)</f>
        <v>0</v>
      </c>
      <c r="AL1588" s="14">
        <f>VLOOKUP($B1588,[2]Sheet3!$G:$CZ,23,0)</f>
        <v>0</v>
      </c>
      <c r="AM1588" s="14">
        <f>VLOOKUP($B1588,[2]Sheet3!$G:$CZ,24,0)</f>
        <v>0</v>
      </c>
      <c r="AN1588" s="14">
        <f>VLOOKUP($B1588,[2]Sheet3!$G:$CZ,25,0)</f>
        <v>0</v>
      </c>
      <c r="AO1588" s="14">
        <f>VLOOKUP($B1588,[2]Sheet3!$G:$CZ,26,0)</f>
        <v>0</v>
      </c>
      <c r="AP1588" s="14">
        <f>VLOOKUP($B1588,[2]Sheet3!$G:$CZ,27,0)</f>
        <v>0</v>
      </c>
      <c r="AQ1588" s="14">
        <f>VLOOKUP($B1588,[2]Sheet3!$G:$CZ,28,0)</f>
        <v>0</v>
      </c>
      <c r="AR1588" s="14">
        <f>VLOOKUP($B1588,[2]Sheet3!$G:$CZ,29,0)</f>
        <v>0</v>
      </c>
      <c r="AS1588" s="14">
        <f>VLOOKUP($B1588,[2]Sheet3!$G:$CZ,30,0)</f>
        <v>0</v>
      </c>
      <c r="AT1588" s="14">
        <f>VLOOKUP($B1588,[2]Sheet3!$G:$CZ,31,0)</f>
        <v>0</v>
      </c>
      <c r="AU1588" s="14">
        <f>VLOOKUP($B1588,[2]Sheet3!$G:$CZ,32,0)</f>
        <v>0</v>
      </c>
      <c r="AV1588" s="14">
        <f>VLOOKUP($B1588,[2]Sheet3!$G:$CZ,33,0)</f>
        <v>0</v>
      </c>
      <c r="AW1588" s="14">
        <f>VLOOKUP($B1588,[2]Sheet3!$G:$CZ,34,0)</f>
        <v>0</v>
      </c>
      <c r="AX1588" s="14">
        <f>VLOOKUP($B1588,[2]Sheet3!$G:$CZ,35,0)</f>
        <v>0</v>
      </c>
      <c r="AY1588" s="14">
        <f>VLOOKUP($B1588,[2]Sheet3!$G:$CZ,36,0)</f>
        <v>0</v>
      </c>
      <c r="AZ1588" s="14">
        <f>VLOOKUP($B1588,[2]Sheet3!$G:$CZ,37,0)</f>
        <v>0</v>
      </c>
      <c r="BA1588" s="14">
        <f>VLOOKUP($B1588,[2]Sheet3!$G:$CZ,38,0)</f>
        <v>0</v>
      </c>
      <c r="BB1588" s="14">
        <f>VLOOKUP($B1588,[2]Sheet3!$G:$CZ,39,0)</f>
        <v>0</v>
      </c>
      <c r="BC1588" s="14">
        <f>VLOOKUP($B1588,[2]Sheet3!$G:$CZ,40,0)</f>
        <v>0</v>
      </c>
      <c r="BD1588" s="14">
        <f>VLOOKUP($B1588,[2]Sheet3!$G:$CZ,41,0)</f>
        <v>0</v>
      </c>
      <c r="BE1588" s="14">
        <f>VLOOKUP($B1588,[2]Sheet3!$G:$CZ,42,0)</f>
        <v>0</v>
      </c>
      <c r="BF1588" s="14">
        <f>VLOOKUP($B1588,[2]Sheet3!$G:$CZ,43,0)</f>
        <v>0</v>
      </c>
      <c r="BG1588" s="14">
        <f>VLOOKUP($B1588,[2]Sheet3!$G:$CZ,44,0)</f>
        <v>0</v>
      </c>
      <c r="BH1588" s="14">
        <f>VLOOKUP($B1588,[2]Sheet3!$G:$CZ,45,0)</f>
        <v>0</v>
      </c>
      <c r="BI1588" s="14">
        <f>VLOOKUP($B1588,[2]Sheet3!$G:$CZ,46,0)</f>
        <v>0</v>
      </c>
      <c r="BJ1588" s="14">
        <f>VLOOKUP($B1588,[2]Sheet3!$G:$CZ,47,0)</f>
        <v>0</v>
      </c>
      <c r="BK1588" s="14">
        <f>VLOOKUP($B1588,[2]Sheet3!$G:$CZ,48,0)</f>
        <v>0</v>
      </c>
      <c r="BL1588" s="14">
        <f>VLOOKUP($B1588,[2]Sheet3!$G:$CZ,49,0)</f>
        <v>0</v>
      </c>
      <c r="BM1588" s="14">
        <f>VLOOKUP($B1588,[2]Sheet3!$G:$CZ,50,0)</f>
        <v>0</v>
      </c>
      <c r="BN1588" s="14">
        <f>VLOOKUP($B1588,[2]Sheet3!$G:$CZ,51,0)</f>
        <v>0</v>
      </c>
      <c r="BO1588" s="14">
        <f>VLOOKUP($B1588,[2]Sheet3!$G:$CZ,52,0)</f>
        <v>0</v>
      </c>
      <c r="BP1588" s="14">
        <f>VLOOKUP($B1588,[2]Sheet3!$G:$CZ,53,0)</f>
        <v>0</v>
      </c>
      <c r="BQ1588" s="14">
        <f>VLOOKUP($B1588,[2]Sheet3!$G:$CZ,54,0)</f>
        <v>0</v>
      </c>
      <c r="BR1588" s="14">
        <f>VLOOKUP($B1588,[2]Sheet3!$G:$CZ,55,0)</f>
        <v>0</v>
      </c>
      <c r="BS1588" s="14">
        <f>VLOOKUP($B1588,[2]Sheet3!$G:$CZ,56,0)</f>
        <v>0</v>
      </c>
      <c r="BT1588" s="14">
        <f>VLOOKUP($B1588,[2]Sheet3!$G:$CZ,57,0)</f>
        <v>0</v>
      </c>
      <c r="BU1588" s="14">
        <f>VLOOKUP($B1588,[2]Sheet3!$G:$CZ,58,0)</f>
        <v>0</v>
      </c>
      <c r="BV1588" s="14">
        <f>VLOOKUP($B1588,[2]Sheet3!$G:$CZ,59,0)</f>
        <v>0</v>
      </c>
      <c r="BW1588" s="14">
        <f>VLOOKUP($B1588,[2]Sheet3!$G:$CZ,60,0)</f>
        <v>0</v>
      </c>
      <c r="BX1588" s="14">
        <f>VLOOKUP($B1588,[2]Sheet3!$G:$CZ,61,0)</f>
        <v>0</v>
      </c>
      <c r="BY1588" s="14">
        <f>VLOOKUP($B1588,[2]Sheet3!$G:$CZ,62,0)</f>
        <v>0</v>
      </c>
      <c r="BZ1588" s="14">
        <f>VLOOKUP($B1588,[2]Sheet3!$G:$CZ,63,0)</f>
        <v>0</v>
      </c>
      <c r="CA1588" s="14">
        <f>VLOOKUP($B1588,[2]Sheet3!$G:$CZ,64,0)</f>
        <v>0</v>
      </c>
      <c r="CB1588" s="14">
        <f>VLOOKUP($B1588,[2]Sheet3!$G:$CZ,65,0)</f>
        <v>0</v>
      </c>
      <c r="CC1588" s="14">
        <f>VLOOKUP($B1588,[2]Sheet3!$G:$CZ,66,0)</f>
        <v>0</v>
      </c>
      <c r="CD1588" s="14">
        <f>VLOOKUP($B1588,[2]Sheet3!$G:$CZ,67,0)</f>
        <v>0</v>
      </c>
      <c r="CE1588" s="14">
        <f>VLOOKUP($B1588,[2]Sheet3!$G:$CZ,68,0)</f>
        <v>0</v>
      </c>
      <c r="CF1588" s="14">
        <f>VLOOKUP($B1588,[2]Sheet3!$G:$CZ,69,0)</f>
        <v>0</v>
      </c>
      <c r="CG1588" s="14">
        <f>VLOOKUP($B1588,[2]Sheet3!$G:$CZ,70,0)</f>
        <v>0</v>
      </c>
      <c r="CH1588" s="14">
        <f>VLOOKUP($B1588,[2]Sheet3!$G:$CZ,71,0)</f>
        <v>0</v>
      </c>
      <c r="CI1588" s="14">
        <f>VLOOKUP($B1588,[2]Sheet3!$G:$CZ,72,0)</f>
        <v>0</v>
      </c>
      <c r="CJ1588" s="14">
        <f>VLOOKUP($B1588,[2]Sheet3!$G:$CZ,73,0)</f>
        <v>0</v>
      </c>
      <c r="CK1588" s="14">
        <f>VLOOKUP($B1588,[2]Sheet3!$G:$CZ,74,0)</f>
        <v>0</v>
      </c>
      <c r="CL1588" s="14">
        <f>VLOOKUP($B1588,[2]Sheet3!$G:$CZ,75,0)</f>
        <v>0</v>
      </c>
      <c r="CM1588" s="14">
        <f>VLOOKUP($B1588,[2]Sheet3!$G:$CZ,76,0)</f>
        <v>0</v>
      </c>
      <c r="CN1588" s="14">
        <f>VLOOKUP($B1588,[2]Sheet3!$G:$CZ,77,0)</f>
        <v>0</v>
      </c>
      <c r="CO1588" s="14">
        <f>VLOOKUP($B1588,[2]Sheet3!$G:$CZ,78,0)</f>
        <v>0</v>
      </c>
      <c r="CP1588" s="14">
        <f>VLOOKUP($B1588,[2]Sheet3!$G:$CZ,79,0)</f>
        <v>0</v>
      </c>
      <c r="CQ1588" s="14">
        <f>VLOOKUP($B1588,[2]Sheet3!$G:$CZ,80,0)</f>
        <v>0</v>
      </c>
      <c r="CR1588" s="14">
        <f>VLOOKUP($B1588,[2]Sheet3!$G:$CZ,81,0)</f>
        <v>0</v>
      </c>
      <c r="CS1588" s="14">
        <f>VLOOKUP($B1588,[2]Sheet3!$G:$CZ,82,0)</f>
        <v>0</v>
      </c>
      <c r="CT1588" s="14">
        <f>VLOOKUP($B1588,[2]Sheet3!$G:$CZ,83,0)</f>
        <v>0</v>
      </c>
      <c r="CU1588" s="14">
        <f>VLOOKUP($B1588,[2]Sheet3!$G:$CZ,84,0)</f>
        <v>0</v>
      </c>
      <c r="CV1588" s="14">
        <f>VLOOKUP($B1588,[2]Sheet3!$G:$CZ,85,0)</f>
        <v>0</v>
      </c>
      <c r="CW1588" s="14">
        <f>VLOOKUP($B1588,[2]Sheet3!$G:$CZ,86,0)</f>
        <v>0</v>
      </c>
      <c r="CX1588" s="14">
        <f>VLOOKUP($B1588,[2]Sheet3!$G:$CZ,87,0)</f>
        <v>0</v>
      </c>
      <c r="CY1588" s="14">
        <f>VLOOKUP($B1588,[2]Sheet3!$G:$CZ,88,0)</f>
        <v>0</v>
      </c>
      <c r="CZ1588" s="14">
        <f>VLOOKUP($B1588,[2]Sheet3!$G:$CZ,89,0)</f>
        <v>0</v>
      </c>
      <c r="DA1588" s="14">
        <f>VLOOKUP($B1588,[2]Sheet3!$G:$CZ,90,0)</f>
        <v>0</v>
      </c>
      <c r="DB1588" s="14">
        <f>VLOOKUP($B1588,[2]Sheet3!$G:$CZ,91,0)</f>
        <v>0</v>
      </c>
      <c r="DC1588" s="14">
        <f>VLOOKUP($B1588,[2]Sheet3!$G:$CZ,92,0)</f>
        <v>0</v>
      </c>
      <c r="DD1588" s="14">
        <f>VLOOKUP($B1588,[2]Sheet3!$G:$CZ,93,0)</f>
        <v>0</v>
      </c>
      <c r="DE1588" s="14">
        <f>VLOOKUP($B1588,[2]Sheet3!$G:$CZ,94,0)</f>
        <v>0</v>
      </c>
      <c r="DF1588" s="14">
        <f>VLOOKUP($B1588,[2]Sheet3!$G:$CZ,95,0)</f>
        <v>0</v>
      </c>
      <c r="DG1588" s="14">
        <f>VLOOKUP($B1588,[2]Sheet3!$G:$CZ,96,0)</f>
        <v>0</v>
      </c>
      <c r="DH1588" s="14">
        <f>VLOOKUP($B1588,[2]Sheet3!$G:$CZ,97,0)</f>
        <v>0</v>
      </c>
      <c r="DI1588" s="14">
        <f>VLOOKUP($B1588,[2]Sheet3!$G:$CZ,98,0)</f>
        <v>0</v>
      </c>
    </row>
    <row r="1589" spans="1:113" x14ac:dyDescent="0.3">
      <c r="A1589" s="9" t="str">
        <f t="shared" si="74"/>
        <v>NH0479</v>
      </c>
      <c r="B1589" s="15" t="s">
        <v>3260</v>
      </c>
      <c r="C1589" s="15" t="s">
        <v>3261</v>
      </c>
      <c r="F1589" s="7" t="s">
        <v>15</v>
      </c>
      <c r="G1589" s="12" t="s">
        <v>5081</v>
      </c>
      <c r="H1589" s="12" t="str">
        <f>VLOOKUP($B1589,[1]Sheet1!$A:$G,5,0)</f>
        <v>neeraj.bhatt@redingtongroup.com</v>
      </c>
      <c r="I1589" s="12" t="str">
        <f>VLOOKUP($B1589,[1]Sheet1!$A:$G,7,0)</f>
        <v>sidharth.eknath@redingtongroup.com</v>
      </c>
      <c r="J1589" s="12" t="s">
        <v>82</v>
      </c>
      <c r="K1589" s="7"/>
      <c r="L1589" s="7"/>
      <c r="M1589" s="8"/>
      <c r="N1589" s="7" t="str">
        <f t="shared" si="72"/>
        <v>neeraj.bhatt@redingtongroup.com; sidharth.eknath@redingtongroup.com; nilesh.phirke@redingtongroup.com;christopher.joseph@redingtongroup.com</v>
      </c>
      <c r="O1589" s="7" t="str">
        <f t="shared" si="73"/>
        <v>NH0479</v>
      </c>
      <c r="P1589" s="8" t="s">
        <v>5215</v>
      </c>
      <c r="Q1589" s="14">
        <f>VLOOKUP($B1589,[2]Sheet3!$G:$CZ,2,0)</f>
        <v>2400299519</v>
      </c>
      <c r="R1589" s="14">
        <f>VLOOKUP($B1589,[2]Sheet3!$G:$CZ,3,0)</f>
        <v>0</v>
      </c>
      <c r="S1589" s="14">
        <f>VLOOKUP($B1589,[2]Sheet3!$G:$CZ,4,0)</f>
        <v>0</v>
      </c>
      <c r="T1589" s="14">
        <f>VLOOKUP($B1589,[2]Sheet3!$G:$CZ,5,0)</f>
        <v>0</v>
      </c>
      <c r="U1589" s="14">
        <f>VLOOKUP($B1589,[2]Sheet3!$G:$CZ,6,0)</f>
        <v>0</v>
      </c>
      <c r="V1589" s="14">
        <f>VLOOKUP($B1589,[2]Sheet3!$G:$CZ,7,0)</f>
        <v>0</v>
      </c>
      <c r="W1589" s="14">
        <f>VLOOKUP($B1589,[2]Sheet3!$G:$CZ,8,0)</f>
        <v>0</v>
      </c>
      <c r="X1589" s="14">
        <f>VLOOKUP($B1589,[2]Sheet3!$G:$CZ,9,0)</f>
        <v>0</v>
      </c>
      <c r="Y1589" s="14">
        <f>VLOOKUP($B1589,[2]Sheet3!$G:$CZ,10,0)</f>
        <v>0</v>
      </c>
      <c r="Z1589" s="14">
        <f>VLOOKUP($B1589,[2]Sheet3!$G:$CZ,11,0)</f>
        <v>0</v>
      </c>
      <c r="AA1589" s="14">
        <f>VLOOKUP($B1589,[2]Sheet3!$G:$CZ,12,0)</f>
        <v>0</v>
      </c>
      <c r="AB1589" s="14">
        <f>VLOOKUP($B1589,[2]Sheet3!$G:$CZ,13,0)</f>
        <v>0</v>
      </c>
      <c r="AC1589" s="14">
        <f>VLOOKUP($B1589,[2]Sheet3!$G:$CZ,14,0)</f>
        <v>0</v>
      </c>
      <c r="AD1589" s="14">
        <f>VLOOKUP($B1589,[2]Sheet3!$G:$CZ,15,0)</f>
        <v>0</v>
      </c>
      <c r="AE1589" s="14">
        <f>VLOOKUP($B1589,[2]Sheet3!$G:$CZ,16,0)</f>
        <v>0</v>
      </c>
      <c r="AF1589" s="14">
        <f>VLOOKUP($B1589,[2]Sheet3!$G:$CZ,17,0)</f>
        <v>0</v>
      </c>
      <c r="AG1589" s="14">
        <f>VLOOKUP($B1589,[2]Sheet3!$G:$CZ,18,0)</f>
        <v>0</v>
      </c>
      <c r="AH1589" s="14">
        <f>VLOOKUP($B1589,[2]Sheet3!$G:$CZ,19,0)</f>
        <v>0</v>
      </c>
      <c r="AI1589" s="14">
        <f>VLOOKUP($B1589,[2]Sheet3!$G:$CZ,20,0)</f>
        <v>0</v>
      </c>
      <c r="AJ1589" s="14">
        <f>VLOOKUP($B1589,[2]Sheet3!$G:$CZ,21,0)</f>
        <v>0</v>
      </c>
      <c r="AK1589" s="14">
        <f>VLOOKUP($B1589,[2]Sheet3!$G:$CZ,22,0)</f>
        <v>0</v>
      </c>
      <c r="AL1589" s="14">
        <f>VLOOKUP($B1589,[2]Sheet3!$G:$CZ,23,0)</f>
        <v>0</v>
      </c>
      <c r="AM1589" s="14">
        <f>VLOOKUP($B1589,[2]Sheet3!$G:$CZ,24,0)</f>
        <v>0</v>
      </c>
      <c r="AN1589" s="14">
        <f>VLOOKUP($B1589,[2]Sheet3!$G:$CZ,25,0)</f>
        <v>0</v>
      </c>
      <c r="AO1589" s="14">
        <f>VLOOKUP($B1589,[2]Sheet3!$G:$CZ,26,0)</f>
        <v>0</v>
      </c>
      <c r="AP1589" s="14">
        <f>VLOOKUP($B1589,[2]Sheet3!$G:$CZ,27,0)</f>
        <v>0</v>
      </c>
      <c r="AQ1589" s="14">
        <f>VLOOKUP($B1589,[2]Sheet3!$G:$CZ,28,0)</f>
        <v>0</v>
      </c>
      <c r="AR1589" s="14">
        <f>VLOOKUP($B1589,[2]Sheet3!$G:$CZ,29,0)</f>
        <v>0</v>
      </c>
      <c r="AS1589" s="14">
        <f>VLOOKUP($B1589,[2]Sheet3!$G:$CZ,30,0)</f>
        <v>0</v>
      </c>
      <c r="AT1589" s="14">
        <f>VLOOKUP($B1589,[2]Sheet3!$G:$CZ,31,0)</f>
        <v>0</v>
      </c>
      <c r="AU1589" s="14">
        <f>VLOOKUP($B1589,[2]Sheet3!$G:$CZ,32,0)</f>
        <v>0</v>
      </c>
      <c r="AV1589" s="14">
        <f>VLOOKUP($B1589,[2]Sheet3!$G:$CZ,33,0)</f>
        <v>0</v>
      </c>
      <c r="AW1589" s="14">
        <f>VLOOKUP($B1589,[2]Sheet3!$G:$CZ,34,0)</f>
        <v>0</v>
      </c>
      <c r="AX1589" s="14">
        <f>VLOOKUP($B1589,[2]Sheet3!$G:$CZ,35,0)</f>
        <v>0</v>
      </c>
      <c r="AY1589" s="14">
        <f>VLOOKUP($B1589,[2]Sheet3!$G:$CZ,36,0)</f>
        <v>0</v>
      </c>
      <c r="AZ1589" s="14">
        <f>VLOOKUP($B1589,[2]Sheet3!$G:$CZ,37,0)</f>
        <v>0</v>
      </c>
      <c r="BA1589" s="14">
        <f>VLOOKUP($B1589,[2]Sheet3!$G:$CZ,38,0)</f>
        <v>0</v>
      </c>
      <c r="BB1589" s="14">
        <f>VLOOKUP($B1589,[2]Sheet3!$G:$CZ,39,0)</f>
        <v>0</v>
      </c>
      <c r="BC1589" s="14">
        <f>VLOOKUP($B1589,[2]Sheet3!$G:$CZ,40,0)</f>
        <v>0</v>
      </c>
      <c r="BD1589" s="14">
        <f>VLOOKUP($B1589,[2]Sheet3!$G:$CZ,41,0)</f>
        <v>0</v>
      </c>
      <c r="BE1589" s="14">
        <f>VLOOKUP($B1589,[2]Sheet3!$G:$CZ,42,0)</f>
        <v>0</v>
      </c>
      <c r="BF1589" s="14">
        <f>VLOOKUP($B1589,[2]Sheet3!$G:$CZ,43,0)</f>
        <v>0</v>
      </c>
      <c r="BG1589" s="14">
        <f>VLOOKUP($B1589,[2]Sheet3!$G:$CZ,44,0)</f>
        <v>0</v>
      </c>
      <c r="BH1589" s="14">
        <f>VLOOKUP($B1589,[2]Sheet3!$G:$CZ,45,0)</f>
        <v>0</v>
      </c>
      <c r="BI1589" s="14">
        <f>VLOOKUP($B1589,[2]Sheet3!$G:$CZ,46,0)</f>
        <v>0</v>
      </c>
      <c r="BJ1589" s="14">
        <f>VLOOKUP($B1589,[2]Sheet3!$G:$CZ,47,0)</f>
        <v>0</v>
      </c>
      <c r="BK1589" s="14">
        <f>VLOOKUP($B1589,[2]Sheet3!$G:$CZ,48,0)</f>
        <v>0</v>
      </c>
      <c r="BL1589" s="14">
        <f>VLOOKUP($B1589,[2]Sheet3!$G:$CZ,49,0)</f>
        <v>0</v>
      </c>
      <c r="BM1589" s="14">
        <f>VLOOKUP($B1589,[2]Sheet3!$G:$CZ,50,0)</f>
        <v>0</v>
      </c>
      <c r="BN1589" s="14">
        <f>VLOOKUP($B1589,[2]Sheet3!$G:$CZ,51,0)</f>
        <v>0</v>
      </c>
      <c r="BO1589" s="14">
        <f>VLOOKUP($B1589,[2]Sheet3!$G:$CZ,52,0)</f>
        <v>0</v>
      </c>
      <c r="BP1589" s="14">
        <f>VLOOKUP($B1589,[2]Sheet3!$G:$CZ,53,0)</f>
        <v>0</v>
      </c>
      <c r="BQ1589" s="14">
        <f>VLOOKUP($B1589,[2]Sheet3!$G:$CZ,54,0)</f>
        <v>0</v>
      </c>
      <c r="BR1589" s="14">
        <f>VLOOKUP($B1589,[2]Sheet3!$G:$CZ,55,0)</f>
        <v>0</v>
      </c>
      <c r="BS1589" s="14">
        <f>VLOOKUP($B1589,[2]Sheet3!$G:$CZ,56,0)</f>
        <v>0</v>
      </c>
      <c r="BT1589" s="14">
        <f>VLOOKUP($B1589,[2]Sheet3!$G:$CZ,57,0)</f>
        <v>0</v>
      </c>
      <c r="BU1589" s="14">
        <f>VLOOKUP($B1589,[2]Sheet3!$G:$CZ,58,0)</f>
        <v>0</v>
      </c>
      <c r="BV1589" s="14">
        <f>VLOOKUP($B1589,[2]Sheet3!$G:$CZ,59,0)</f>
        <v>0</v>
      </c>
      <c r="BW1589" s="14">
        <f>VLOOKUP($B1589,[2]Sheet3!$G:$CZ,60,0)</f>
        <v>0</v>
      </c>
      <c r="BX1589" s="14">
        <f>VLOOKUP($B1589,[2]Sheet3!$G:$CZ,61,0)</f>
        <v>0</v>
      </c>
      <c r="BY1589" s="14">
        <f>VLOOKUP($B1589,[2]Sheet3!$G:$CZ,62,0)</f>
        <v>0</v>
      </c>
      <c r="BZ1589" s="14">
        <f>VLOOKUP($B1589,[2]Sheet3!$G:$CZ,63,0)</f>
        <v>0</v>
      </c>
      <c r="CA1589" s="14">
        <f>VLOOKUP($B1589,[2]Sheet3!$G:$CZ,64,0)</f>
        <v>0</v>
      </c>
      <c r="CB1589" s="14">
        <f>VLOOKUP($B1589,[2]Sheet3!$G:$CZ,65,0)</f>
        <v>0</v>
      </c>
      <c r="CC1589" s="14">
        <f>VLOOKUP($B1589,[2]Sheet3!$G:$CZ,66,0)</f>
        <v>0</v>
      </c>
      <c r="CD1589" s="14">
        <f>VLOOKUP($B1589,[2]Sheet3!$G:$CZ,67,0)</f>
        <v>0</v>
      </c>
      <c r="CE1589" s="14">
        <f>VLOOKUP($B1589,[2]Sheet3!$G:$CZ,68,0)</f>
        <v>0</v>
      </c>
      <c r="CF1589" s="14">
        <f>VLOOKUP($B1589,[2]Sheet3!$G:$CZ,69,0)</f>
        <v>0</v>
      </c>
      <c r="CG1589" s="14">
        <f>VLOOKUP($B1589,[2]Sheet3!$G:$CZ,70,0)</f>
        <v>0</v>
      </c>
      <c r="CH1589" s="14">
        <f>VLOOKUP($B1589,[2]Sheet3!$G:$CZ,71,0)</f>
        <v>0</v>
      </c>
      <c r="CI1589" s="14">
        <f>VLOOKUP($B1589,[2]Sheet3!$G:$CZ,72,0)</f>
        <v>0</v>
      </c>
      <c r="CJ1589" s="14">
        <f>VLOOKUP($B1589,[2]Sheet3!$G:$CZ,73,0)</f>
        <v>0</v>
      </c>
      <c r="CK1589" s="14">
        <f>VLOOKUP($B1589,[2]Sheet3!$G:$CZ,74,0)</f>
        <v>0</v>
      </c>
      <c r="CL1589" s="14">
        <f>VLOOKUP($B1589,[2]Sheet3!$G:$CZ,75,0)</f>
        <v>0</v>
      </c>
      <c r="CM1589" s="14">
        <f>VLOOKUP($B1589,[2]Sheet3!$G:$CZ,76,0)</f>
        <v>0</v>
      </c>
      <c r="CN1589" s="14">
        <f>VLOOKUP($B1589,[2]Sheet3!$G:$CZ,77,0)</f>
        <v>0</v>
      </c>
      <c r="CO1589" s="14">
        <f>VLOOKUP($B1589,[2]Sheet3!$G:$CZ,78,0)</f>
        <v>0</v>
      </c>
      <c r="CP1589" s="14">
        <f>VLOOKUP($B1589,[2]Sheet3!$G:$CZ,79,0)</f>
        <v>0</v>
      </c>
      <c r="CQ1589" s="14">
        <f>VLOOKUP($B1589,[2]Sheet3!$G:$CZ,80,0)</f>
        <v>0</v>
      </c>
      <c r="CR1589" s="14">
        <f>VLOOKUP($B1589,[2]Sheet3!$G:$CZ,81,0)</f>
        <v>0</v>
      </c>
      <c r="CS1589" s="14">
        <f>VLOOKUP($B1589,[2]Sheet3!$G:$CZ,82,0)</f>
        <v>0</v>
      </c>
      <c r="CT1589" s="14">
        <f>VLOOKUP($B1589,[2]Sheet3!$G:$CZ,83,0)</f>
        <v>0</v>
      </c>
      <c r="CU1589" s="14">
        <f>VLOOKUP($B1589,[2]Sheet3!$G:$CZ,84,0)</f>
        <v>0</v>
      </c>
      <c r="CV1589" s="14">
        <f>VLOOKUP($B1589,[2]Sheet3!$G:$CZ,85,0)</f>
        <v>0</v>
      </c>
      <c r="CW1589" s="14">
        <f>VLOOKUP($B1589,[2]Sheet3!$G:$CZ,86,0)</f>
        <v>0</v>
      </c>
      <c r="CX1589" s="14">
        <f>VLOOKUP($B1589,[2]Sheet3!$G:$CZ,87,0)</f>
        <v>0</v>
      </c>
      <c r="CY1589" s="14">
        <f>VLOOKUP($B1589,[2]Sheet3!$G:$CZ,88,0)</f>
        <v>0</v>
      </c>
      <c r="CZ1589" s="14">
        <f>VLOOKUP($B1589,[2]Sheet3!$G:$CZ,89,0)</f>
        <v>0</v>
      </c>
      <c r="DA1589" s="14">
        <f>VLOOKUP($B1589,[2]Sheet3!$G:$CZ,90,0)</f>
        <v>0</v>
      </c>
      <c r="DB1589" s="14">
        <f>VLOOKUP($B1589,[2]Sheet3!$G:$CZ,91,0)</f>
        <v>0</v>
      </c>
      <c r="DC1589" s="14">
        <f>VLOOKUP($B1589,[2]Sheet3!$G:$CZ,92,0)</f>
        <v>0</v>
      </c>
      <c r="DD1589" s="14">
        <f>VLOOKUP($B1589,[2]Sheet3!$G:$CZ,93,0)</f>
        <v>0</v>
      </c>
      <c r="DE1589" s="14">
        <f>VLOOKUP($B1589,[2]Sheet3!$G:$CZ,94,0)</f>
        <v>0</v>
      </c>
      <c r="DF1589" s="14">
        <f>VLOOKUP($B1589,[2]Sheet3!$G:$CZ,95,0)</f>
        <v>0</v>
      </c>
      <c r="DG1589" s="14">
        <f>VLOOKUP($B1589,[2]Sheet3!$G:$CZ,96,0)</f>
        <v>0</v>
      </c>
      <c r="DH1589" s="14">
        <f>VLOOKUP($B1589,[2]Sheet3!$G:$CZ,97,0)</f>
        <v>0</v>
      </c>
      <c r="DI1589" s="14">
        <f>VLOOKUP($B1589,[2]Sheet3!$G:$CZ,98,0)</f>
        <v>0</v>
      </c>
    </row>
    <row r="1590" spans="1:113" x14ac:dyDescent="0.3">
      <c r="A1590" s="9" t="str">
        <f t="shared" si="74"/>
        <v>N43787</v>
      </c>
      <c r="B1590" s="15" t="s">
        <v>3262</v>
      </c>
      <c r="C1590" s="15" t="s">
        <v>3263</v>
      </c>
      <c r="F1590" s="7" t="s">
        <v>15</v>
      </c>
      <c r="G1590" s="12" t="s">
        <v>5082</v>
      </c>
      <c r="H1590" s="12" t="str">
        <f>VLOOKUP($B1590,[1]Sheet1!$A:$G,5,0)</f>
        <v>harsh.ahuja@redingtongroup.com</v>
      </c>
      <c r="I1590" s="12" t="str">
        <f>VLOOKUP($B1590,[1]Sheet1!$A:$G,7,0)</f>
        <v>sidharth.eknath@redingtongroup.com</v>
      </c>
      <c r="J1590" s="12" t="s">
        <v>82</v>
      </c>
      <c r="K1590" s="7"/>
      <c r="L1590" s="7"/>
      <c r="M1590" s="8"/>
      <c r="N1590" s="7" t="str">
        <f t="shared" si="72"/>
        <v>harsh.ahuja@redingtongroup.com; sidharth.eknath@redingtongroup.com; nilesh.phirke@redingtongroup.com;christopher.joseph@redingtongroup.com</v>
      </c>
      <c r="O1590" s="7" t="str">
        <f t="shared" si="73"/>
        <v>N43787</v>
      </c>
      <c r="P1590" s="8" t="s">
        <v>5215</v>
      </c>
      <c r="Q1590" s="14">
        <f>VLOOKUP($B1590,[2]Sheet3!$G:$CZ,2,0)</f>
        <v>2400299732</v>
      </c>
      <c r="R1590" s="14">
        <f>VLOOKUP($B1590,[2]Sheet3!$G:$CZ,3,0)</f>
        <v>0</v>
      </c>
      <c r="S1590" s="14">
        <f>VLOOKUP($B1590,[2]Sheet3!$G:$CZ,4,0)</f>
        <v>0</v>
      </c>
      <c r="T1590" s="14">
        <f>VLOOKUP($B1590,[2]Sheet3!$G:$CZ,5,0)</f>
        <v>0</v>
      </c>
      <c r="U1590" s="14">
        <f>VLOOKUP($B1590,[2]Sheet3!$G:$CZ,6,0)</f>
        <v>0</v>
      </c>
      <c r="V1590" s="14">
        <f>VLOOKUP($B1590,[2]Sheet3!$G:$CZ,7,0)</f>
        <v>0</v>
      </c>
      <c r="W1590" s="14">
        <f>VLOOKUP($B1590,[2]Sheet3!$G:$CZ,8,0)</f>
        <v>0</v>
      </c>
      <c r="X1590" s="14">
        <f>VLOOKUP($B1590,[2]Sheet3!$G:$CZ,9,0)</f>
        <v>0</v>
      </c>
      <c r="Y1590" s="14">
        <f>VLOOKUP($B1590,[2]Sheet3!$G:$CZ,10,0)</f>
        <v>0</v>
      </c>
      <c r="Z1590" s="14">
        <f>VLOOKUP($B1590,[2]Sheet3!$G:$CZ,11,0)</f>
        <v>0</v>
      </c>
      <c r="AA1590" s="14">
        <f>VLOOKUP($B1590,[2]Sheet3!$G:$CZ,12,0)</f>
        <v>0</v>
      </c>
      <c r="AB1590" s="14">
        <f>VLOOKUP($B1590,[2]Sheet3!$G:$CZ,13,0)</f>
        <v>0</v>
      </c>
      <c r="AC1590" s="14">
        <f>VLOOKUP($B1590,[2]Sheet3!$G:$CZ,14,0)</f>
        <v>0</v>
      </c>
      <c r="AD1590" s="14">
        <f>VLOOKUP($B1590,[2]Sheet3!$G:$CZ,15,0)</f>
        <v>0</v>
      </c>
      <c r="AE1590" s="14">
        <f>VLOOKUP($B1590,[2]Sheet3!$G:$CZ,16,0)</f>
        <v>0</v>
      </c>
      <c r="AF1590" s="14">
        <f>VLOOKUP($B1590,[2]Sheet3!$G:$CZ,17,0)</f>
        <v>0</v>
      </c>
      <c r="AG1590" s="14">
        <f>VLOOKUP($B1590,[2]Sheet3!$G:$CZ,18,0)</f>
        <v>0</v>
      </c>
      <c r="AH1590" s="14">
        <f>VLOOKUP($B1590,[2]Sheet3!$G:$CZ,19,0)</f>
        <v>0</v>
      </c>
      <c r="AI1590" s="14">
        <f>VLOOKUP($B1590,[2]Sheet3!$G:$CZ,20,0)</f>
        <v>0</v>
      </c>
      <c r="AJ1590" s="14">
        <f>VLOOKUP($B1590,[2]Sheet3!$G:$CZ,21,0)</f>
        <v>0</v>
      </c>
      <c r="AK1590" s="14">
        <f>VLOOKUP($B1590,[2]Sheet3!$G:$CZ,22,0)</f>
        <v>0</v>
      </c>
      <c r="AL1590" s="14">
        <f>VLOOKUP($B1590,[2]Sheet3!$G:$CZ,23,0)</f>
        <v>0</v>
      </c>
      <c r="AM1590" s="14">
        <f>VLOOKUP($B1590,[2]Sheet3!$G:$CZ,24,0)</f>
        <v>0</v>
      </c>
      <c r="AN1590" s="14">
        <f>VLOOKUP($B1590,[2]Sheet3!$G:$CZ,25,0)</f>
        <v>0</v>
      </c>
      <c r="AO1590" s="14">
        <f>VLOOKUP($B1590,[2]Sheet3!$G:$CZ,26,0)</f>
        <v>0</v>
      </c>
      <c r="AP1590" s="14">
        <f>VLOOKUP($B1590,[2]Sheet3!$G:$CZ,27,0)</f>
        <v>0</v>
      </c>
      <c r="AQ1590" s="14">
        <f>VLOOKUP($B1590,[2]Sheet3!$G:$CZ,28,0)</f>
        <v>0</v>
      </c>
      <c r="AR1590" s="14">
        <f>VLOOKUP($B1590,[2]Sheet3!$G:$CZ,29,0)</f>
        <v>0</v>
      </c>
      <c r="AS1590" s="14">
        <f>VLOOKUP($B1590,[2]Sheet3!$G:$CZ,30,0)</f>
        <v>0</v>
      </c>
      <c r="AT1590" s="14">
        <f>VLOOKUP($B1590,[2]Sheet3!$G:$CZ,31,0)</f>
        <v>0</v>
      </c>
      <c r="AU1590" s="14">
        <f>VLOOKUP($B1590,[2]Sheet3!$G:$CZ,32,0)</f>
        <v>0</v>
      </c>
      <c r="AV1590" s="14">
        <f>VLOOKUP($B1590,[2]Sheet3!$G:$CZ,33,0)</f>
        <v>0</v>
      </c>
      <c r="AW1590" s="14">
        <f>VLOOKUP($B1590,[2]Sheet3!$G:$CZ,34,0)</f>
        <v>0</v>
      </c>
      <c r="AX1590" s="14">
        <f>VLOOKUP($B1590,[2]Sheet3!$G:$CZ,35,0)</f>
        <v>0</v>
      </c>
      <c r="AY1590" s="14">
        <f>VLOOKUP($B1590,[2]Sheet3!$G:$CZ,36,0)</f>
        <v>0</v>
      </c>
      <c r="AZ1590" s="14">
        <f>VLOOKUP($B1590,[2]Sheet3!$G:$CZ,37,0)</f>
        <v>0</v>
      </c>
      <c r="BA1590" s="14">
        <f>VLOOKUP($B1590,[2]Sheet3!$G:$CZ,38,0)</f>
        <v>0</v>
      </c>
      <c r="BB1590" s="14">
        <f>VLOOKUP($B1590,[2]Sheet3!$G:$CZ,39,0)</f>
        <v>0</v>
      </c>
      <c r="BC1590" s="14">
        <f>VLOOKUP($B1590,[2]Sheet3!$G:$CZ,40,0)</f>
        <v>0</v>
      </c>
      <c r="BD1590" s="14">
        <f>VLOOKUP($B1590,[2]Sheet3!$G:$CZ,41,0)</f>
        <v>0</v>
      </c>
      <c r="BE1590" s="14">
        <f>VLOOKUP($B1590,[2]Sheet3!$G:$CZ,42,0)</f>
        <v>0</v>
      </c>
      <c r="BF1590" s="14">
        <f>VLOOKUP($B1590,[2]Sheet3!$G:$CZ,43,0)</f>
        <v>0</v>
      </c>
      <c r="BG1590" s="14">
        <f>VLOOKUP($B1590,[2]Sheet3!$G:$CZ,44,0)</f>
        <v>0</v>
      </c>
      <c r="BH1590" s="14">
        <f>VLOOKUP($B1590,[2]Sheet3!$G:$CZ,45,0)</f>
        <v>0</v>
      </c>
      <c r="BI1590" s="14">
        <f>VLOOKUP($B1590,[2]Sheet3!$G:$CZ,46,0)</f>
        <v>0</v>
      </c>
      <c r="BJ1590" s="14">
        <f>VLOOKUP($B1590,[2]Sheet3!$G:$CZ,47,0)</f>
        <v>0</v>
      </c>
      <c r="BK1590" s="14">
        <f>VLOOKUP($B1590,[2]Sheet3!$G:$CZ,48,0)</f>
        <v>0</v>
      </c>
      <c r="BL1590" s="14">
        <f>VLOOKUP($B1590,[2]Sheet3!$G:$CZ,49,0)</f>
        <v>0</v>
      </c>
      <c r="BM1590" s="14">
        <f>VLOOKUP($B1590,[2]Sheet3!$G:$CZ,50,0)</f>
        <v>0</v>
      </c>
      <c r="BN1590" s="14">
        <f>VLOOKUP($B1590,[2]Sheet3!$G:$CZ,51,0)</f>
        <v>0</v>
      </c>
      <c r="BO1590" s="14">
        <f>VLOOKUP($B1590,[2]Sheet3!$G:$CZ,52,0)</f>
        <v>0</v>
      </c>
      <c r="BP1590" s="14">
        <f>VLOOKUP($B1590,[2]Sheet3!$G:$CZ,53,0)</f>
        <v>0</v>
      </c>
      <c r="BQ1590" s="14">
        <f>VLOOKUP($B1590,[2]Sheet3!$G:$CZ,54,0)</f>
        <v>0</v>
      </c>
      <c r="BR1590" s="14">
        <f>VLOOKUP($B1590,[2]Sheet3!$G:$CZ,55,0)</f>
        <v>0</v>
      </c>
      <c r="BS1590" s="14">
        <f>VLOOKUP($B1590,[2]Sheet3!$G:$CZ,56,0)</f>
        <v>0</v>
      </c>
      <c r="BT1590" s="14">
        <f>VLOOKUP($B1590,[2]Sheet3!$G:$CZ,57,0)</f>
        <v>0</v>
      </c>
      <c r="BU1590" s="14">
        <f>VLOOKUP($B1590,[2]Sheet3!$G:$CZ,58,0)</f>
        <v>0</v>
      </c>
      <c r="BV1590" s="14">
        <f>VLOOKUP($B1590,[2]Sheet3!$G:$CZ,59,0)</f>
        <v>0</v>
      </c>
      <c r="BW1590" s="14">
        <f>VLOOKUP($B1590,[2]Sheet3!$G:$CZ,60,0)</f>
        <v>0</v>
      </c>
      <c r="BX1590" s="14">
        <f>VLOOKUP($B1590,[2]Sheet3!$G:$CZ,61,0)</f>
        <v>0</v>
      </c>
      <c r="BY1590" s="14">
        <f>VLOOKUP($B1590,[2]Sheet3!$G:$CZ,62,0)</f>
        <v>0</v>
      </c>
      <c r="BZ1590" s="14">
        <f>VLOOKUP($B1590,[2]Sheet3!$G:$CZ,63,0)</f>
        <v>0</v>
      </c>
      <c r="CA1590" s="14">
        <f>VLOOKUP($B1590,[2]Sheet3!$G:$CZ,64,0)</f>
        <v>0</v>
      </c>
      <c r="CB1590" s="14">
        <f>VLOOKUP($B1590,[2]Sheet3!$G:$CZ,65,0)</f>
        <v>0</v>
      </c>
      <c r="CC1590" s="14">
        <f>VLOOKUP($B1590,[2]Sheet3!$G:$CZ,66,0)</f>
        <v>0</v>
      </c>
      <c r="CD1590" s="14">
        <f>VLOOKUP($B1590,[2]Sheet3!$G:$CZ,67,0)</f>
        <v>0</v>
      </c>
      <c r="CE1590" s="14">
        <f>VLOOKUP($B1590,[2]Sheet3!$G:$CZ,68,0)</f>
        <v>0</v>
      </c>
      <c r="CF1590" s="14">
        <f>VLOOKUP($B1590,[2]Sheet3!$G:$CZ,69,0)</f>
        <v>0</v>
      </c>
      <c r="CG1590" s="14">
        <f>VLOOKUP($B1590,[2]Sheet3!$G:$CZ,70,0)</f>
        <v>0</v>
      </c>
      <c r="CH1590" s="14">
        <f>VLOOKUP($B1590,[2]Sheet3!$G:$CZ,71,0)</f>
        <v>0</v>
      </c>
      <c r="CI1590" s="14">
        <f>VLOOKUP($B1590,[2]Sheet3!$G:$CZ,72,0)</f>
        <v>0</v>
      </c>
      <c r="CJ1590" s="14">
        <f>VLOOKUP($B1590,[2]Sheet3!$G:$CZ,73,0)</f>
        <v>0</v>
      </c>
      <c r="CK1590" s="14">
        <f>VLOOKUP($B1590,[2]Sheet3!$G:$CZ,74,0)</f>
        <v>0</v>
      </c>
      <c r="CL1590" s="14">
        <f>VLOOKUP($B1590,[2]Sheet3!$G:$CZ,75,0)</f>
        <v>0</v>
      </c>
      <c r="CM1590" s="14">
        <f>VLOOKUP($B1590,[2]Sheet3!$G:$CZ,76,0)</f>
        <v>0</v>
      </c>
      <c r="CN1590" s="14">
        <f>VLOOKUP($B1590,[2]Sheet3!$G:$CZ,77,0)</f>
        <v>0</v>
      </c>
      <c r="CO1590" s="14">
        <f>VLOOKUP($B1590,[2]Sheet3!$G:$CZ,78,0)</f>
        <v>0</v>
      </c>
      <c r="CP1590" s="14">
        <f>VLOOKUP($B1590,[2]Sheet3!$G:$CZ,79,0)</f>
        <v>0</v>
      </c>
      <c r="CQ1590" s="14">
        <f>VLOOKUP($B1590,[2]Sheet3!$G:$CZ,80,0)</f>
        <v>0</v>
      </c>
      <c r="CR1590" s="14">
        <f>VLOOKUP($B1590,[2]Sheet3!$G:$CZ,81,0)</f>
        <v>0</v>
      </c>
      <c r="CS1590" s="14">
        <f>VLOOKUP($B1590,[2]Sheet3!$G:$CZ,82,0)</f>
        <v>0</v>
      </c>
      <c r="CT1590" s="14">
        <f>VLOOKUP($B1590,[2]Sheet3!$G:$CZ,83,0)</f>
        <v>0</v>
      </c>
      <c r="CU1590" s="14">
        <f>VLOOKUP($B1590,[2]Sheet3!$G:$CZ,84,0)</f>
        <v>0</v>
      </c>
      <c r="CV1590" s="14">
        <f>VLOOKUP($B1590,[2]Sheet3!$G:$CZ,85,0)</f>
        <v>0</v>
      </c>
      <c r="CW1590" s="14">
        <f>VLOOKUP($B1590,[2]Sheet3!$G:$CZ,86,0)</f>
        <v>0</v>
      </c>
      <c r="CX1590" s="14">
        <f>VLOOKUP($B1590,[2]Sheet3!$G:$CZ,87,0)</f>
        <v>0</v>
      </c>
      <c r="CY1590" s="14">
        <f>VLOOKUP($B1590,[2]Sheet3!$G:$CZ,88,0)</f>
        <v>0</v>
      </c>
      <c r="CZ1590" s="14">
        <f>VLOOKUP($B1590,[2]Sheet3!$G:$CZ,89,0)</f>
        <v>0</v>
      </c>
      <c r="DA1590" s="14">
        <f>VLOOKUP($B1590,[2]Sheet3!$G:$CZ,90,0)</f>
        <v>0</v>
      </c>
      <c r="DB1590" s="14">
        <f>VLOOKUP($B1590,[2]Sheet3!$G:$CZ,91,0)</f>
        <v>0</v>
      </c>
      <c r="DC1590" s="14">
        <f>VLOOKUP($B1590,[2]Sheet3!$G:$CZ,92,0)</f>
        <v>0</v>
      </c>
      <c r="DD1590" s="14">
        <f>VLOOKUP($B1590,[2]Sheet3!$G:$CZ,93,0)</f>
        <v>0</v>
      </c>
      <c r="DE1590" s="14">
        <f>VLOOKUP($B1590,[2]Sheet3!$G:$CZ,94,0)</f>
        <v>0</v>
      </c>
      <c r="DF1590" s="14">
        <f>VLOOKUP($B1590,[2]Sheet3!$G:$CZ,95,0)</f>
        <v>0</v>
      </c>
      <c r="DG1590" s="14">
        <f>VLOOKUP($B1590,[2]Sheet3!$G:$CZ,96,0)</f>
        <v>0</v>
      </c>
      <c r="DH1590" s="14">
        <f>VLOOKUP($B1590,[2]Sheet3!$G:$CZ,97,0)</f>
        <v>0</v>
      </c>
      <c r="DI1590" s="14">
        <f>VLOOKUP($B1590,[2]Sheet3!$G:$CZ,98,0)</f>
        <v>0</v>
      </c>
    </row>
    <row r="1591" spans="1:113" x14ac:dyDescent="0.3">
      <c r="A1591" s="9" t="str">
        <f t="shared" si="74"/>
        <v>N43919</v>
      </c>
      <c r="B1591" s="15" t="s">
        <v>3264</v>
      </c>
      <c r="C1591" s="15" t="s">
        <v>3265</v>
      </c>
      <c r="F1591" s="7" t="s">
        <v>15</v>
      </c>
      <c r="G1591" s="12" t="s">
        <v>5083</v>
      </c>
      <c r="H1591" s="12" t="str">
        <f>VLOOKUP($B1591,[1]Sheet1!$A:$G,5,0)</f>
        <v>raghvendra.singh@redingtongroup.com</v>
      </c>
      <c r="I1591" s="12" t="str">
        <f>VLOOKUP($B1591,[1]Sheet1!$A:$G,7,0)</f>
        <v>sidharth.eknath@redingtongroup.com</v>
      </c>
      <c r="J1591" s="12" t="s">
        <v>82</v>
      </c>
      <c r="K1591" s="7"/>
      <c r="L1591" s="7"/>
      <c r="M1591" s="8"/>
      <c r="N1591" s="7" t="str">
        <f t="shared" si="72"/>
        <v>raghvendra.singh@redingtongroup.com; sidharth.eknath@redingtongroup.com; nilesh.phirke@redingtongroup.com;christopher.joseph@redingtongroup.com</v>
      </c>
      <c r="O1591" s="7" t="str">
        <f t="shared" si="73"/>
        <v>N43919</v>
      </c>
      <c r="P1591" s="8" t="s">
        <v>5215</v>
      </c>
      <c r="Q1591" s="14">
        <f>VLOOKUP($B1591,[2]Sheet3!$G:$CZ,2,0)</f>
        <v>2400300045</v>
      </c>
      <c r="R1591" s="14">
        <f>VLOOKUP($B1591,[2]Sheet3!$G:$CZ,3,0)</f>
        <v>0</v>
      </c>
      <c r="S1591" s="14">
        <f>VLOOKUP($B1591,[2]Sheet3!$G:$CZ,4,0)</f>
        <v>0</v>
      </c>
      <c r="T1591" s="14">
        <f>VLOOKUP($B1591,[2]Sheet3!$G:$CZ,5,0)</f>
        <v>0</v>
      </c>
      <c r="U1591" s="14">
        <f>VLOOKUP($B1591,[2]Sheet3!$G:$CZ,6,0)</f>
        <v>0</v>
      </c>
      <c r="V1591" s="14">
        <f>VLOOKUP($B1591,[2]Sheet3!$G:$CZ,7,0)</f>
        <v>0</v>
      </c>
      <c r="W1591" s="14">
        <f>VLOOKUP($B1591,[2]Sheet3!$G:$CZ,8,0)</f>
        <v>0</v>
      </c>
      <c r="X1591" s="14">
        <f>VLOOKUP($B1591,[2]Sheet3!$G:$CZ,9,0)</f>
        <v>0</v>
      </c>
      <c r="Y1591" s="14">
        <f>VLOOKUP($B1591,[2]Sheet3!$G:$CZ,10,0)</f>
        <v>0</v>
      </c>
      <c r="Z1591" s="14">
        <f>VLOOKUP($B1591,[2]Sheet3!$G:$CZ,11,0)</f>
        <v>0</v>
      </c>
      <c r="AA1591" s="14">
        <f>VLOOKUP($B1591,[2]Sheet3!$G:$CZ,12,0)</f>
        <v>0</v>
      </c>
      <c r="AB1591" s="14">
        <f>VLOOKUP($B1591,[2]Sheet3!$G:$CZ,13,0)</f>
        <v>0</v>
      </c>
      <c r="AC1591" s="14">
        <f>VLOOKUP($B1591,[2]Sheet3!$G:$CZ,14,0)</f>
        <v>0</v>
      </c>
      <c r="AD1591" s="14">
        <f>VLOOKUP($B1591,[2]Sheet3!$G:$CZ,15,0)</f>
        <v>0</v>
      </c>
      <c r="AE1591" s="14">
        <f>VLOOKUP($B1591,[2]Sheet3!$G:$CZ,16,0)</f>
        <v>0</v>
      </c>
      <c r="AF1591" s="14">
        <f>VLOOKUP($B1591,[2]Sheet3!$G:$CZ,17,0)</f>
        <v>0</v>
      </c>
      <c r="AG1591" s="14">
        <f>VLOOKUP($B1591,[2]Sheet3!$G:$CZ,18,0)</f>
        <v>0</v>
      </c>
      <c r="AH1591" s="14">
        <f>VLOOKUP($B1591,[2]Sheet3!$G:$CZ,19,0)</f>
        <v>0</v>
      </c>
      <c r="AI1591" s="14">
        <f>VLOOKUP($B1591,[2]Sheet3!$G:$CZ,20,0)</f>
        <v>0</v>
      </c>
      <c r="AJ1591" s="14">
        <f>VLOOKUP($B1591,[2]Sheet3!$G:$CZ,21,0)</f>
        <v>0</v>
      </c>
      <c r="AK1591" s="14">
        <f>VLOOKUP($B1591,[2]Sheet3!$G:$CZ,22,0)</f>
        <v>0</v>
      </c>
      <c r="AL1591" s="14">
        <f>VLOOKUP($B1591,[2]Sheet3!$G:$CZ,23,0)</f>
        <v>0</v>
      </c>
      <c r="AM1591" s="14">
        <f>VLOOKUP($B1591,[2]Sheet3!$G:$CZ,24,0)</f>
        <v>0</v>
      </c>
      <c r="AN1591" s="14">
        <f>VLOOKUP($B1591,[2]Sheet3!$G:$CZ,25,0)</f>
        <v>0</v>
      </c>
      <c r="AO1591" s="14">
        <f>VLOOKUP($B1591,[2]Sheet3!$G:$CZ,26,0)</f>
        <v>0</v>
      </c>
      <c r="AP1591" s="14">
        <f>VLOOKUP($B1591,[2]Sheet3!$G:$CZ,27,0)</f>
        <v>0</v>
      </c>
      <c r="AQ1591" s="14">
        <f>VLOOKUP($B1591,[2]Sheet3!$G:$CZ,28,0)</f>
        <v>0</v>
      </c>
      <c r="AR1591" s="14">
        <f>VLOOKUP($B1591,[2]Sheet3!$G:$CZ,29,0)</f>
        <v>0</v>
      </c>
      <c r="AS1591" s="14">
        <f>VLOOKUP($B1591,[2]Sheet3!$G:$CZ,30,0)</f>
        <v>0</v>
      </c>
      <c r="AT1591" s="14">
        <f>VLOOKUP($B1591,[2]Sheet3!$G:$CZ,31,0)</f>
        <v>0</v>
      </c>
      <c r="AU1591" s="14">
        <f>VLOOKUP($B1591,[2]Sheet3!$G:$CZ,32,0)</f>
        <v>0</v>
      </c>
      <c r="AV1591" s="14">
        <f>VLOOKUP($B1591,[2]Sheet3!$G:$CZ,33,0)</f>
        <v>0</v>
      </c>
      <c r="AW1591" s="14">
        <f>VLOOKUP($B1591,[2]Sheet3!$G:$CZ,34,0)</f>
        <v>0</v>
      </c>
      <c r="AX1591" s="14">
        <f>VLOOKUP($B1591,[2]Sheet3!$G:$CZ,35,0)</f>
        <v>0</v>
      </c>
      <c r="AY1591" s="14">
        <f>VLOOKUP($B1591,[2]Sheet3!$G:$CZ,36,0)</f>
        <v>0</v>
      </c>
      <c r="AZ1591" s="14">
        <f>VLOOKUP($B1591,[2]Sheet3!$G:$CZ,37,0)</f>
        <v>0</v>
      </c>
      <c r="BA1591" s="14">
        <f>VLOOKUP($B1591,[2]Sheet3!$G:$CZ,38,0)</f>
        <v>0</v>
      </c>
      <c r="BB1591" s="14">
        <f>VLOOKUP($B1591,[2]Sheet3!$G:$CZ,39,0)</f>
        <v>0</v>
      </c>
      <c r="BC1591" s="14">
        <f>VLOOKUP($B1591,[2]Sheet3!$G:$CZ,40,0)</f>
        <v>0</v>
      </c>
      <c r="BD1591" s="14">
        <f>VLOOKUP($B1591,[2]Sheet3!$G:$CZ,41,0)</f>
        <v>0</v>
      </c>
      <c r="BE1591" s="14">
        <f>VLOOKUP($B1591,[2]Sheet3!$G:$CZ,42,0)</f>
        <v>0</v>
      </c>
      <c r="BF1591" s="14">
        <f>VLOOKUP($B1591,[2]Sheet3!$G:$CZ,43,0)</f>
        <v>0</v>
      </c>
      <c r="BG1591" s="14">
        <f>VLOOKUP($B1591,[2]Sheet3!$G:$CZ,44,0)</f>
        <v>0</v>
      </c>
      <c r="BH1591" s="14">
        <f>VLOOKUP($B1591,[2]Sheet3!$G:$CZ,45,0)</f>
        <v>0</v>
      </c>
      <c r="BI1591" s="14">
        <f>VLOOKUP($B1591,[2]Sheet3!$G:$CZ,46,0)</f>
        <v>0</v>
      </c>
      <c r="BJ1591" s="14">
        <f>VLOOKUP($B1591,[2]Sheet3!$G:$CZ,47,0)</f>
        <v>0</v>
      </c>
      <c r="BK1591" s="14">
        <f>VLOOKUP($B1591,[2]Sheet3!$G:$CZ,48,0)</f>
        <v>0</v>
      </c>
      <c r="BL1591" s="14">
        <f>VLOOKUP($B1591,[2]Sheet3!$G:$CZ,49,0)</f>
        <v>0</v>
      </c>
      <c r="BM1591" s="14">
        <f>VLOOKUP($B1591,[2]Sheet3!$G:$CZ,50,0)</f>
        <v>0</v>
      </c>
      <c r="BN1591" s="14">
        <f>VLOOKUP($B1591,[2]Sheet3!$G:$CZ,51,0)</f>
        <v>0</v>
      </c>
      <c r="BO1591" s="14">
        <f>VLOOKUP($B1591,[2]Sheet3!$G:$CZ,52,0)</f>
        <v>0</v>
      </c>
      <c r="BP1591" s="14">
        <f>VLOOKUP($B1591,[2]Sheet3!$G:$CZ,53,0)</f>
        <v>0</v>
      </c>
      <c r="BQ1591" s="14">
        <f>VLOOKUP($B1591,[2]Sheet3!$G:$CZ,54,0)</f>
        <v>0</v>
      </c>
      <c r="BR1591" s="14">
        <f>VLOOKUP($B1591,[2]Sheet3!$G:$CZ,55,0)</f>
        <v>0</v>
      </c>
      <c r="BS1591" s="14">
        <f>VLOOKUP($B1591,[2]Sheet3!$G:$CZ,56,0)</f>
        <v>0</v>
      </c>
      <c r="BT1591" s="14">
        <f>VLOOKUP($B1591,[2]Sheet3!$G:$CZ,57,0)</f>
        <v>0</v>
      </c>
      <c r="BU1591" s="14">
        <f>VLOOKUP($B1591,[2]Sheet3!$G:$CZ,58,0)</f>
        <v>0</v>
      </c>
      <c r="BV1591" s="14">
        <f>VLOOKUP($B1591,[2]Sheet3!$G:$CZ,59,0)</f>
        <v>0</v>
      </c>
      <c r="BW1591" s="14">
        <f>VLOOKUP($B1591,[2]Sheet3!$G:$CZ,60,0)</f>
        <v>0</v>
      </c>
      <c r="BX1591" s="14">
        <f>VLOOKUP($B1591,[2]Sheet3!$G:$CZ,61,0)</f>
        <v>0</v>
      </c>
      <c r="BY1591" s="14">
        <f>VLOOKUP($B1591,[2]Sheet3!$G:$CZ,62,0)</f>
        <v>0</v>
      </c>
      <c r="BZ1591" s="14">
        <f>VLOOKUP($B1591,[2]Sheet3!$G:$CZ,63,0)</f>
        <v>0</v>
      </c>
      <c r="CA1591" s="14">
        <f>VLOOKUP($B1591,[2]Sheet3!$G:$CZ,64,0)</f>
        <v>0</v>
      </c>
      <c r="CB1591" s="14">
        <f>VLOOKUP($B1591,[2]Sheet3!$G:$CZ,65,0)</f>
        <v>0</v>
      </c>
      <c r="CC1591" s="14">
        <f>VLOOKUP($B1591,[2]Sheet3!$G:$CZ,66,0)</f>
        <v>0</v>
      </c>
      <c r="CD1591" s="14">
        <f>VLOOKUP($B1591,[2]Sheet3!$G:$CZ,67,0)</f>
        <v>0</v>
      </c>
      <c r="CE1591" s="14">
        <f>VLOOKUP($B1591,[2]Sheet3!$G:$CZ,68,0)</f>
        <v>0</v>
      </c>
      <c r="CF1591" s="14">
        <f>VLOOKUP($B1591,[2]Sheet3!$G:$CZ,69,0)</f>
        <v>0</v>
      </c>
      <c r="CG1591" s="14">
        <f>VLOOKUP($B1591,[2]Sheet3!$G:$CZ,70,0)</f>
        <v>0</v>
      </c>
      <c r="CH1591" s="14">
        <f>VLOOKUP($B1591,[2]Sheet3!$G:$CZ,71,0)</f>
        <v>0</v>
      </c>
      <c r="CI1591" s="14">
        <f>VLOOKUP($B1591,[2]Sheet3!$G:$CZ,72,0)</f>
        <v>0</v>
      </c>
      <c r="CJ1591" s="14">
        <f>VLOOKUP($B1591,[2]Sheet3!$G:$CZ,73,0)</f>
        <v>0</v>
      </c>
      <c r="CK1591" s="14">
        <f>VLOOKUP($B1591,[2]Sheet3!$G:$CZ,74,0)</f>
        <v>0</v>
      </c>
      <c r="CL1591" s="14">
        <f>VLOOKUP($B1591,[2]Sheet3!$G:$CZ,75,0)</f>
        <v>0</v>
      </c>
      <c r="CM1591" s="14">
        <f>VLOOKUP($B1591,[2]Sheet3!$G:$CZ,76,0)</f>
        <v>0</v>
      </c>
      <c r="CN1591" s="14">
        <f>VLOOKUP($B1591,[2]Sheet3!$G:$CZ,77,0)</f>
        <v>0</v>
      </c>
      <c r="CO1591" s="14">
        <f>VLOOKUP($B1591,[2]Sheet3!$G:$CZ,78,0)</f>
        <v>0</v>
      </c>
      <c r="CP1591" s="14">
        <f>VLOOKUP($B1591,[2]Sheet3!$G:$CZ,79,0)</f>
        <v>0</v>
      </c>
      <c r="CQ1591" s="14">
        <f>VLOOKUP($B1591,[2]Sheet3!$G:$CZ,80,0)</f>
        <v>0</v>
      </c>
      <c r="CR1591" s="14">
        <f>VLOOKUP($B1591,[2]Sheet3!$G:$CZ,81,0)</f>
        <v>0</v>
      </c>
      <c r="CS1591" s="14">
        <f>VLOOKUP($B1591,[2]Sheet3!$G:$CZ,82,0)</f>
        <v>0</v>
      </c>
      <c r="CT1591" s="14">
        <f>VLOOKUP($B1591,[2]Sheet3!$G:$CZ,83,0)</f>
        <v>0</v>
      </c>
      <c r="CU1591" s="14">
        <f>VLOOKUP($B1591,[2]Sheet3!$G:$CZ,84,0)</f>
        <v>0</v>
      </c>
      <c r="CV1591" s="14">
        <f>VLOOKUP($B1591,[2]Sheet3!$G:$CZ,85,0)</f>
        <v>0</v>
      </c>
      <c r="CW1591" s="14">
        <f>VLOOKUP($B1591,[2]Sheet3!$G:$CZ,86,0)</f>
        <v>0</v>
      </c>
      <c r="CX1591" s="14">
        <f>VLOOKUP($B1591,[2]Sheet3!$G:$CZ,87,0)</f>
        <v>0</v>
      </c>
      <c r="CY1591" s="14">
        <f>VLOOKUP($B1591,[2]Sheet3!$G:$CZ,88,0)</f>
        <v>0</v>
      </c>
      <c r="CZ1591" s="14">
        <f>VLOOKUP($B1591,[2]Sheet3!$G:$CZ,89,0)</f>
        <v>0</v>
      </c>
      <c r="DA1591" s="14">
        <f>VLOOKUP($B1591,[2]Sheet3!$G:$CZ,90,0)</f>
        <v>0</v>
      </c>
      <c r="DB1591" s="14">
        <f>VLOOKUP($B1591,[2]Sheet3!$G:$CZ,91,0)</f>
        <v>0</v>
      </c>
      <c r="DC1591" s="14">
        <f>VLOOKUP($B1591,[2]Sheet3!$G:$CZ,92,0)</f>
        <v>0</v>
      </c>
      <c r="DD1591" s="14">
        <f>VLOOKUP($B1591,[2]Sheet3!$G:$CZ,93,0)</f>
        <v>0</v>
      </c>
      <c r="DE1591" s="14">
        <f>VLOOKUP($B1591,[2]Sheet3!$G:$CZ,94,0)</f>
        <v>0</v>
      </c>
      <c r="DF1591" s="14">
        <f>VLOOKUP($B1591,[2]Sheet3!$G:$CZ,95,0)</f>
        <v>0</v>
      </c>
      <c r="DG1591" s="14">
        <f>VLOOKUP($B1591,[2]Sheet3!$G:$CZ,96,0)</f>
        <v>0</v>
      </c>
      <c r="DH1591" s="14">
        <f>VLOOKUP($B1591,[2]Sheet3!$G:$CZ,97,0)</f>
        <v>0</v>
      </c>
      <c r="DI1591" s="14">
        <f>VLOOKUP($B1591,[2]Sheet3!$G:$CZ,98,0)</f>
        <v>0</v>
      </c>
    </row>
    <row r="1592" spans="1:113" x14ac:dyDescent="0.3">
      <c r="A1592" s="9" t="str">
        <f t="shared" si="74"/>
        <v>N43885</v>
      </c>
      <c r="B1592" s="15" t="s">
        <v>3266</v>
      </c>
      <c r="C1592" s="15" t="s">
        <v>3267</v>
      </c>
      <c r="F1592" s="7" t="s">
        <v>15</v>
      </c>
      <c r="G1592" s="12" t="s">
        <v>5084</v>
      </c>
      <c r="H1592" s="12" t="str">
        <f>VLOOKUP($B1592,[1]Sheet1!$A:$G,5,0)</f>
        <v>ravikant.sharma@redingtongroup.com</v>
      </c>
      <c r="I1592" s="12" t="str">
        <f>VLOOKUP($B1592,[1]Sheet1!$A:$G,7,0)</f>
        <v>sidharth.eknath@redingtongroup.com</v>
      </c>
      <c r="J1592" s="12" t="s">
        <v>82</v>
      </c>
      <c r="K1592" s="7"/>
      <c r="L1592" s="7"/>
      <c r="M1592" s="8"/>
      <c r="N1592" s="7" t="str">
        <f t="shared" si="72"/>
        <v>ravikant.sharma@redingtongroup.com; sidharth.eknath@redingtongroup.com; nilesh.phirke@redingtongroup.com;christopher.joseph@redingtongroup.com</v>
      </c>
      <c r="O1592" s="7" t="str">
        <f t="shared" si="73"/>
        <v>N43885</v>
      </c>
      <c r="P1592" s="8" t="s">
        <v>5215</v>
      </c>
      <c r="Q1592" s="14">
        <f>VLOOKUP($B1592,[2]Sheet3!$G:$CZ,2,0)</f>
        <v>2400303557</v>
      </c>
      <c r="R1592" s="14">
        <f>VLOOKUP($B1592,[2]Sheet3!$G:$CZ,3,0)</f>
        <v>2400302321</v>
      </c>
      <c r="S1592" s="14">
        <f>VLOOKUP($B1592,[2]Sheet3!$G:$CZ,4,0)</f>
        <v>0</v>
      </c>
      <c r="T1592" s="14">
        <f>VLOOKUP($B1592,[2]Sheet3!$G:$CZ,5,0)</f>
        <v>0</v>
      </c>
      <c r="U1592" s="14">
        <f>VLOOKUP($B1592,[2]Sheet3!$G:$CZ,6,0)</f>
        <v>0</v>
      </c>
      <c r="V1592" s="14">
        <f>VLOOKUP($B1592,[2]Sheet3!$G:$CZ,7,0)</f>
        <v>0</v>
      </c>
      <c r="W1592" s="14">
        <f>VLOOKUP($B1592,[2]Sheet3!$G:$CZ,8,0)</f>
        <v>0</v>
      </c>
      <c r="X1592" s="14">
        <f>VLOOKUP($B1592,[2]Sheet3!$G:$CZ,9,0)</f>
        <v>0</v>
      </c>
      <c r="Y1592" s="14">
        <f>VLOOKUP($B1592,[2]Sheet3!$G:$CZ,10,0)</f>
        <v>0</v>
      </c>
      <c r="Z1592" s="14">
        <f>VLOOKUP($B1592,[2]Sheet3!$G:$CZ,11,0)</f>
        <v>0</v>
      </c>
      <c r="AA1592" s="14">
        <f>VLOOKUP($B1592,[2]Sheet3!$G:$CZ,12,0)</f>
        <v>0</v>
      </c>
      <c r="AB1592" s="14">
        <f>VLOOKUP($B1592,[2]Sheet3!$G:$CZ,13,0)</f>
        <v>0</v>
      </c>
      <c r="AC1592" s="14">
        <f>VLOOKUP($B1592,[2]Sheet3!$G:$CZ,14,0)</f>
        <v>0</v>
      </c>
      <c r="AD1592" s="14">
        <f>VLOOKUP($B1592,[2]Sheet3!$G:$CZ,15,0)</f>
        <v>0</v>
      </c>
      <c r="AE1592" s="14">
        <f>VLOOKUP($B1592,[2]Sheet3!$G:$CZ,16,0)</f>
        <v>0</v>
      </c>
      <c r="AF1592" s="14">
        <f>VLOOKUP($B1592,[2]Sheet3!$G:$CZ,17,0)</f>
        <v>0</v>
      </c>
      <c r="AG1592" s="14">
        <f>VLOOKUP($B1592,[2]Sheet3!$G:$CZ,18,0)</f>
        <v>0</v>
      </c>
      <c r="AH1592" s="14">
        <f>VLOOKUP($B1592,[2]Sheet3!$G:$CZ,19,0)</f>
        <v>0</v>
      </c>
      <c r="AI1592" s="14">
        <f>VLOOKUP($B1592,[2]Sheet3!$G:$CZ,20,0)</f>
        <v>0</v>
      </c>
      <c r="AJ1592" s="14">
        <f>VLOOKUP($B1592,[2]Sheet3!$G:$CZ,21,0)</f>
        <v>0</v>
      </c>
      <c r="AK1592" s="14">
        <f>VLOOKUP($B1592,[2]Sheet3!$G:$CZ,22,0)</f>
        <v>0</v>
      </c>
      <c r="AL1592" s="14">
        <f>VLOOKUP($B1592,[2]Sheet3!$G:$CZ,23,0)</f>
        <v>0</v>
      </c>
      <c r="AM1592" s="14">
        <f>VLOOKUP($B1592,[2]Sheet3!$G:$CZ,24,0)</f>
        <v>0</v>
      </c>
      <c r="AN1592" s="14">
        <f>VLOOKUP($B1592,[2]Sheet3!$G:$CZ,25,0)</f>
        <v>0</v>
      </c>
      <c r="AO1592" s="14">
        <f>VLOOKUP($B1592,[2]Sheet3!$G:$CZ,26,0)</f>
        <v>0</v>
      </c>
      <c r="AP1592" s="14">
        <f>VLOOKUP($B1592,[2]Sheet3!$G:$CZ,27,0)</f>
        <v>0</v>
      </c>
      <c r="AQ1592" s="14">
        <f>VLOOKUP($B1592,[2]Sheet3!$G:$CZ,28,0)</f>
        <v>0</v>
      </c>
      <c r="AR1592" s="14">
        <f>VLOOKUP($B1592,[2]Sheet3!$G:$CZ,29,0)</f>
        <v>0</v>
      </c>
      <c r="AS1592" s="14">
        <f>VLOOKUP($B1592,[2]Sheet3!$G:$CZ,30,0)</f>
        <v>0</v>
      </c>
      <c r="AT1592" s="14">
        <f>VLOOKUP($B1592,[2]Sheet3!$G:$CZ,31,0)</f>
        <v>0</v>
      </c>
      <c r="AU1592" s="14">
        <f>VLOOKUP($B1592,[2]Sheet3!$G:$CZ,32,0)</f>
        <v>0</v>
      </c>
      <c r="AV1592" s="14">
        <f>VLOOKUP($B1592,[2]Sheet3!$G:$CZ,33,0)</f>
        <v>0</v>
      </c>
      <c r="AW1592" s="14">
        <f>VLOOKUP($B1592,[2]Sheet3!$G:$CZ,34,0)</f>
        <v>0</v>
      </c>
      <c r="AX1592" s="14">
        <f>VLOOKUP($B1592,[2]Sheet3!$G:$CZ,35,0)</f>
        <v>0</v>
      </c>
      <c r="AY1592" s="14">
        <f>VLOOKUP($B1592,[2]Sheet3!$G:$CZ,36,0)</f>
        <v>0</v>
      </c>
      <c r="AZ1592" s="14">
        <f>VLOOKUP($B1592,[2]Sheet3!$G:$CZ,37,0)</f>
        <v>0</v>
      </c>
      <c r="BA1592" s="14">
        <f>VLOOKUP($B1592,[2]Sheet3!$G:$CZ,38,0)</f>
        <v>0</v>
      </c>
      <c r="BB1592" s="14">
        <f>VLOOKUP($B1592,[2]Sheet3!$G:$CZ,39,0)</f>
        <v>0</v>
      </c>
      <c r="BC1592" s="14">
        <f>VLOOKUP($B1592,[2]Sheet3!$G:$CZ,40,0)</f>
        <v>0</v>
      </c>
      <c r="BD1592" s="14">
        <f>VLOOKUP($B1592,[2]Sheet3!$G:$CZ,41,0)</f>
        <v>0</v>
      </c>
      <c r="BE1592" s="14">
        <f>VLOOKUP($B1592,[2]Sheet3!$G:$CZ,42,0)</f>
        <v>0</v>
      </c>
      <c r="BF1592" s="14">
        <f>VLOOKUP($B1592,[2]Sheet3!$G:$CZ,43,0)</f>
        <v>0</v>
      </c>
      <c r="BG1592" s="14">
        <f>VLOOKUP($B1592,[2]Sheet3!$G:$CZ,44,0)</f>
        <v>0</v>
      </c>
      <c r="BH1592" s="14">
        <f>VLOOKUP($B1592,[2]Sheet3!$G:$CZ,45,0)</f>
        <v>0</v>
      </c>
      <c r="BI1592" s="14">
        <f>VLOOKUP($B1592,[2]Sheet3!$G:$CZ,46,0)</f>
        <v>0</v>
      </c>
      <c r="BJ1592" s="14">
        <f>VLOOKUP($B1592,[2]Sheet3!$G:$CZ,47,0)</f>
        <v>0</v>
      </c>
      <c r="BK1592" s="14">
        <f>VLOOKUP($B1592,[2]Sheet3!$G:$CZ,48,0)</f>
        <v>0</v>
      </c>
      <c r="BL1592" s="14">
        <f>VLOOKUP($B1592,[2]Sheet3!$G:$CZ,49,0)</f>
        <v>0</v>
      </c>
      <c r="BM1592" s="14">
        <f>VLOOKUP($B1592,[2]Sheet3!$G:$CZ,50,0)</f>
        <v>0</v>
      </c>
      <c r="BN1592" s="14">
        <f>VLOOKUP($B1592,[2]Sheet3!$G:$CZ,51,0)</f>
        <v>0</v>
      </c>
      <c r="BO1592" s="14">
        <f>VLOOKUP($B1592,[2]Sheet3!$G:$CZ,52,0)</f>
        <v>0</v>
      </c>
      <c r="BP1592" s="14">
        <f>VLOOKUP($B1592,[2]Sheet3!$G:$CZ,53,0)</f>
        <v>0</v>
      </c>
      <c r="BQ1592" s="14">
        <f>VLOOKUP($B1592,[2]Sheet3!$G:$CZ,54,0)</f>
        <v>0</v>
      </c>
      <c r="BR1592" s="14">
        <f>VLOOKUP($B1592,[2]Sheet3!$G:$CZ,55,0)</f>
        <v>0</v>
      </c>
      <c r="BS1592" s="14">
        <f>VLOOKUP($B1592,[2]Sheet3!$G:$CZ,56,0)</f>
        <v>0</v>
      </c>
      <c r="BT1592" s="14">
        <f>VLOOKUP($B1592,[2]Sheet3!$G:$CZ,57,0)</f>
        <v>0</v>
      </c>
      <c r="BU1592" s="14">
        <f>VLOOKUP($B1592,[2]Sheet3!$G:$CZ,58,0)</f>
        <v>0</v>
      </c>
      <c r="BV1592" s="14">
        <f>VLOOKUP($B1592,[2]Sheet3!$G:$CZ,59,0)</f>
        <v>0</v>
      </c>
      <c r="BW1592" s="14">
        <f>VLOOKUP($B1592,[2]Sheet3!$G:$CZ,60,0)</f>
        <v>0</v>
      </c>
      <c r="BX1592" s="14">
        <f>VLOOKUP($B1592,[2]Sheet3!$G:$CZ,61,0)</f>
        <v>0</v>
      </c>
      <c r="BY1592" s="14">
        <f>VLOOKUP($B1592,[2]Sheet3!$G:$CZ,62,0)</f>
        <v>0</v>
      </c>
      <c r="BZ1592" s="14">
        <f>VLOOKUP($B1592,[2]Sheet3!$G:$CZ,63,0)</f>
        <v>0</v>
      </c>
      <c r="CA1592" s="14">
        <f>VLOOKUP($B1592,[2]Sheet3!$G:$CZ,64,0)</f>
        <v>0</v>
      </c>
      <c r="CB1592" s="14">
        <f>VLOOKUP($B1592,[2]Sheet3!$G:$CZ,65,0)</f>
        <v>0</v>
      </c>
      <c r="CC1592" s="14">
        <f>VLOOKUP($B1592,[2]Sheet3!$G:$CZ,66,0)</f>
        <v>0</v>
      </c>
      <c r="CD1592" s="14">
        <f>VLOOKUP($B1592,[2]Sheet3!$G:$CZ,67,0)</f>
        <v>0</v>
      </c>
      <c r="CE1592" s="14">
        <f>VLOOKUP($B1592,[2]Sheet3!$G:$CZ,68,0)</f>
        <v>0</v>
      </c>
      <c r="CF1592" s="14">
        <f>VLOOKUP($B1592,[2]Sheet3!$G:$CZ,69,0)</f>
        <v>0</v>
      </c>
      <c r="CG1592" s="14">
        <f>VLOOKUP($B1592,[2]Sheet3!$G:$CZ,70,0)</f>
        <v>0</v>
      </c>
      <c r="CH1592" s="14">
        <f>VLOOKUP($B1592,[2]Sheet3!$G:$CZ,71,0)</f>
        <v>0</v>
      </c>
      <c r="CI1592" s="14">
        <f>VLOOKUP($B1592,[2]Sheet3!$G:$CZ,72,0)</f>
        <v>0</v>
      </c>
      <c r="CJ1592" s="14">
        <f>VLOOKUP($B1592,[2]Sheet3!$G:$CZ,73,0)</f>
        <v>0</v>
      </c>
      <c r="CK1592" s="14">
        <f>VLOOKUP($B1592,[2]Sheet3!$G:$CZ,74,0)</f>
        <v>0</v>
      </c>
      <c r="CL1592" s="14">
        <f>VLOOKUP($B1592,[2]Sheet3!$G:$CZ,75,0)</f>
        <v>0</v>
      </c>
      <c r="CM1592" s="14">
        <f>VLOOKUP($B1592,[2]Sheet3!$G:$CZ,76,0)</f>
        <v>0</v>
      </c>
      <c r="CN1592" s="14">
        <f>VLOOKUP($B1592,[2]Sheet3!$G:$CZ,77,0)</f>
        <v>0</v>
      </c>
      <c r="CO1592" s="14">
        <f>VLOOKUP($B1592,[2]Sheet3!$G:$CZ,78,0)</f>
        <v>0</v>
      </c>
      <c r="CP1592" s="14">
        <f>VLOOKUP($B1592,[2]Sheet3!$G:$CZ,79,0)</f>
        <v>0</v>
      </c>
      <c r="CQ1592" s="14">
        <f>VLOOKUP($B1592,[2]Sheet3!$G:$CZ,80,0)</f>
        <v>0</v>
      </c>
      <c r="CR1592" s="14">
        <f>VLOOKUP($B1592,[2]Sheet3!$G:$CZ,81,0)</f>
        <v>0</v>
      </c>
      <c r="CS1592" s="14">
        <f>VLOOKUP($B1592,[2]Sheet3!$G:$CZ,82,0)</f>
        <v>0</v>
      </c>
      <c r="CT1592" s="14">
        <f>VLOOKUP($B1592,[2]Sheet3!$G:$CZ,83,0)</f>
        <v>0</v>
      </c>
      <c r="CU1592" s="14">
        <f>VLOOKUP($B1592,[2]Sheet3!$G:$CZ,84,0)</f>
        <v>0</v>
      </c>
      <c r="CV1592" s="14">
        <f>VLOOKUP($B1592,[2]Sheet3!$G:$CZ,85,0)</f>
        <v>0</v>
      </c>
      <c r="CW1592" s="14">
        <f>VLOOKUP($B1592,[2]Sheet3!$G:$CZ,86,0)</f>
        <v>0</v>
      </c>
      <c r="CX1592" s="14">
        <f>VLOOKUP($B1592,[2]Sheet3!$G:$CZ,87,0)</f>
        <v>0</v>
      </c>
      <c r="CY1592" s="14">
        <f>VLOOKUP($B1592,[2]Sheet3!$G:$CZ,88,0)</f>
        <v>0</v>
      </c>
      <c r="CZ1592" s="14">
        <f>VLOOKUP($B1592,[2]Sheet3!$G:$CZ,89,0)</f>
        <v>0</v>
      </c>
      <c r="DA1592" s="14">
        <f>VLOOKUP($B1592,[2]Sheet3!$G:$CZ,90,0)</f>
        <v>0</v>
      </c>
      <c r="DB1592" s="14">
        <f>VLOOKUP($B1592,[2]Sheet3!$G:$CZ,91,0)</f>
        <v>0</v>
      </c>
      <c r="DC1592" s="14">
        <f>VLOOKUP($B1592,[2]Sheet3!$G:$CZ,92,0)</f>
        <v>0</v>
      </c>
      <c r="DD1592" s="14">
        <f>VLOOKUP($B1592,[2]Sheet3!$G:$CZ,93,0)</f>
        <v>0</v>
      </c>
      <c r="DE1592" s="14">
        <f>VLOOKUP($B1592,[2]Sheet3!$G:$CZ,94,0)</f>
        <v>0</v>
      </c>
      <c r="DF1592" s="14">
        <f>VLOOKUP($B1592,[2]Sheet3!$G:$CZ,95,0)</f>
        <v>0</v>
      </c>
      <c r="DG1592" s="14">
        <f>VLOOKUP($B1592,[2]Sheet3!$G:$CZ,96,0)</f>
        <v>0</v>
      </c>
      <c r="DH1592" s="14">
        <f>VLOOKUP($B1592,[2]Sheet3!$G:$CZ,97,0)</f>
        <v>0</v>
      </c>
      <c r="DI1592" s="14">
        <f>VLOOKUP($B1592,[2]Sheet3!$G:$CZ,98,0)</f>
        <v>0</v>
      </c>
    </row>
    <row r="1593" spans="1:113" x14ac:dyDescent="0.3">
      <c r="A1593" s="9" t="str">
        <f t="shared" si="74"/>
        <v>N43452</v>
      </c>
      <c r="B1593" s="15" t="s">
        <v>3268</v>
      </c>
      <c r="C1593" s="15" t="s">
        <v>3269</v>
      </c>
      <c r="F1593" s="7" t="s">
        <v>15</v>
      </c>
      <c r="G1593" s="12" t="s">
        <v>5085</v>
      </c>
      <c r="H1593" s="12" t="str">
        <f>VLOOKUP($B1593,[1]Sheet1!$A:$G,5,0)</f>
        <v>raghvendra.singh@redingtongroup.com</v>
      </c>
      <c r="I1593" s="12" t="str">
        <f>VLOOKUP($B1593,[1]Sheet1!$A:$G,7,0)</f>
        <v>sidharth.eknath@redingtongroup.com</v>
      </c>
      <c r="J1593" s="12" t="s">
        <v>82</v>
      </c>
      <c r="K1593" s="7"/>
      <c r="L1593" s="7"/>
      <c r="M1593" s="8"/>
      <c r="N1593" s="7" t="str">
        <f t="shared" si="72"/>
        <v>raghvendra.singh@redingtongroup.com; sidharth.eknath@redingtongroup.com; nilesh.phirke@redingtongroup.com;christopher.joseph@redingtongroup.com</v>
      </c>
      <c r="O1593" s="7" t="str">
        <f t="shared" si="73"/>
        <v>N43452</v>
      </c>
      <c r="P1593" s="8" t="s">
        <v>5215</v>
      </c>
      <c r="Q1593" s="14">
        <f>VLOOKUP($B1593,[2]Sheet3!$G:$CZ,2,0)</f>
        <v>2400299738</v>
      </c>
      <c r="R1593" s="14">
        <f>VLOOKUP($B1593,[2]Sheet3!$G:$CZ,3,0)</f>
        <v>0</v>
      </c>
      <c r="S1593" s="14">
        <f>VLOOKUP($B1593,[2]Sheet3!$G:$CZ,4,0)</f>
        <v>0</v>
      </c>
      <c r="T1593" s="14">
        <f>VLOOKUP($B1593,[2]Sheet3!$G:$CZ,5,0)</f>
        <v>0</v>
      </c>
      <c r="U1593" s="14">
        <f>VLOOKUP($B1593,[2]Sheet3!$G:$CZ,6,0)</f>
        <v>0</v>
      </c>
      <c r="V1593" s="14">
        <f>VLOOKUP($B1593,[2]Sheet3!$G:$CZ,7,0)</f>
        <v>0</v>
      </c>
      <c r="W1593" s="14">
        <f>VLOOKUP($B1593,[2]Sheet3!$G:$CZ,8,0)</f>
        <v>0</v>
      </c>
      <c r="X1593" s="14">
        <f>VLOOKUP($B1593,[2]Sheet3!$G:$CZ,9,0)</f>
        <v>0</v>
      </c>
      <c r="Y1593" s="14">
        <f>VLOOKUP($B1593,[2]Sheet3!$G:$CZ,10,0)</f>
        <v>0</v>
      </c>
      <c r="Z1593" s="14">
        <f>VLOOKUP($B1593,[2]Sheet3!$G:$CZ,11,0)</f>
        <v>0</v>
      </c>
      <c r="AA1593" s="14">
        <f>VLOOKUP($B1593,[2]Sheet3!$G:$CZ,12,0)</f>
        <v>0</v>
      </c>
      <c r="AB1593" s="14">
        <f>VLOOKUP($B1593,[2]Sheet3!$G:$CZ,13,0)</f>
        <v>0</v>
      </c>
      <c r="AC1593" s="14">
        <f>VLOOKUP($B1593,[2]Sheet3!$G:$CZ,14,0)</f>
        <v>0</v>
      </c>
      <c r="AD1593" s="14">
        <f>VLOOKUP($B1593,[2]Sheet3!$G:$CZ,15,0)</f>
        <v>0</v>
      </c>
      <c r="AE1593" s="14">
        <f>VLOOKUP($B1593,[2]Sheet3!$G:$CZ,16,0)</f>
        <v>0</v>
      </c>
      <c r="AF1593" s="14">
        <f>VLOOKUP($B1593,[2]Sheet3!$G:$CZ,17,0)</f>
        <v>0</v>
      </c>
      <c r="AG1593" s="14">
        <f>VLOOKUP($B1593,[2]Sheet3!$G:$CZ,18,0)</f>
        <v>0</v>
      </c>
      <c r="AH1593" s="14">
        <f>VLOOKUP($B1593,[2]Sheet3!$G:$CZ,19,0)</f>
        <v>0</v>
      </c>
      <c r="AI1593" s="14">
        <f>VLOOKUP($B1593,[2]Sheet3!$G:$CZ,20,0)</f>
        <v>0</v>
      </c>
      <c r="AJ1593" s="14">
        <f>VLOOKUP($B1593,[2]Sheet3!$G:$CZ,21,0)</f>
        <v>0</v>
      </c>
      <c r="AK1593" s="14">
        <f>VLOOKUP($B1593,[2]Sheet3!$G:$CZ,22,0)</f>
        <v>0</v>
      </c>
      <c r="AL1593" s="14">
        <f>VLOOKUP($B1593,[2]Sheet3!$G:$CZ,23,0)</f>
        <v>0</v>
      </c>
      <c r="AM1593" s="14">
        <f>VLOOKUP($B1593,[2]Sheet3!$G:$CZ,24,0)</f>
        <v>0</v>
      </c>
      <c r="AN1593" s="14">
        <f>VLOOKUP($B1593,[2]Sheet3!$G:$CZ,25,0)</f>
        <v>0</v>
      </c>
      <c r="AO1593" s="14">
        <f>VLOOKUP($B1593,[2]Sheet3!$G:$CZ,26,0)</f>
        <v>0</v>
      </c>
      <c r="AP1593" s="14">
        <f>VLOOKUP($B1593,[2]Sheet3!$G:$CZ,27,0)</f>
        <v>0</v>
      </c>
      <c r="AQ1593" s="14">
        <f>VLOOKUP($B1593,[2]Sheet3!$G:$CZ,28,0)</f>
        <v>0</v>
      </c>
      <c r="AR1593" s="14">
        <f>VLOOKUP($B1593,[2]Sheet3!$G:$CZ,29,0)</f>
        <v>0</v>
      </c>
      <c r="AS1593" s="14">
        <f>VLOOKUP($B1593,[2]Sheet3!$G:$CZ,30,0)</f>
        <v>0</v>
      </c>
      <c r="AT1593" s="14">
        <f>VLOOKUP($B1593,[2]Sheet3!$G:$CZ,31,0)</f>
        <v>0</v>
      </c>
      <c r="AU1593" s="14">
        <f>VLOOKUP($B1593,[2]Sheet3!$G:$CZ,32,0)</f>
        <v>0</v>
      </c>
      <c r="AV1593" s="14">
        <f>VLOOKUP($B1593,[2]Sheet3!$G:$CZ,33,0)</f>
        <v>0</v>
      </c>
      <c r="AW1593" s="14">
        <f>VLOOKUP($B1593,[2]Sheet3!$G:$CZ,34,0)</f>
        <v>0</v>
      </c>
      <c r="AX1593" s="14">
        <f>VLOOKUP($B1593,[2]Sheet3!$G:$CZ,35,0)</f>
        <v>0</v>
      </c>
      <c r="AY1593" s="14">
        <f>VLOOKUP($B1593,[2]Sheet3!$G:$CZ,36,0)</f>
        <v>0</v>
      </c>
      <c r="AZ1593" s="14">
        <f>VLOOKUP($B1593,[2]Sheet3!$G:$CZ,37,0)</f>
        <v>0</v>
      </c>
      <c r="BA1593" s="14">
        <f>VLOOKUP($B1593,[2]Sheet3!$G:$CZ,38,0)</f>
        <v>0</v>
      </c>
      <c r="BB1593" s="14">
        <f>VLOOKUP($B1593,[2]Sheet3!$G:$CZ,39,0)</f>
        <v>0</v>
      </c>
      <c r="BC1593" s="14">
        <f>VLOOKUP($B1593,[2]Sheet3!$G:$CZ,40,0)</f>
        <v>0</v>
      </c>
      <c r="BD1593" s="14">
        <f>VLOOKUP($B1593,[2]Sheet3!$G:$CZ,41,0)</f>
        <v>0</v>
      </c>
      <c r="BE1593" s="14">
        <f>VLOOKUP($B1593,[2]Sheet3!$G:$CZ,42,0)</f>
        <v>0</v>
      </c>
      <c r="BF1593" s="14">
        <f>VLOOKUP($B1593,[2]Sheet3!$G:$CZ,43,0)</f>
        <v>0</v>
      </c>
      <c r="BG1593" s="14">
        <f>VLOOKUP($B1593,[2]Sheet3!$G:$CZ,44,0)</f>
        <v>0</v>
      </c>
      <c r="BH1593" s="14">
        <f>VLOOKUP($B1593,[2]Sheet3!$G:$CZ,45,0)</f>
        <v>0</v>
      </c>
      <c r="BI1593" s="14">
        <f>VLOOKUP($B1593,[2]Sheet3!$G:$CZ,46,0)</f>
        <v>0</v>
      </c>
      <c r="BJ1593" s="14">
        <f>VLOOKUP($B1593,[2]Sheet3!$G:$CZ,47,0)</f>
        <v>0</v>
      </c>
      <c r="BK1593" s="14">
        <f>VLOOKUP($B1593,[2]Sheet3!$G:$CZ,48,0)</f>
        <v>0</v>
      </c>
      <c r="BL1593" s="14">
        <f>VLOOKUP($B1593,[2]Sheet3!$G:$CZ,49,0)</f>
        <v>0</v>
      </c>
      <c r="BM1593" s="14">
        <f>VLOOKUP($B1593,[2]Sheet3!$G:$CZ,50,0)</f>
        <v>0</v>
      </c>
      <c r="BN1593" s="14">
        <f>VLOOKUP($B1593,[2]Sheet3!$G:$CZ,51,0)</f>
        <v>0</v>
      </c>
      <c r="BO1593" s="14">
        <f>VLOOKUP($B1593,[2]Sheet3!$G:$CZ,52,0)</f>
        <v>0</v>
      </c>
      <c r="BP1593" s="14">
        <f>VLOOKUP($B1593,[2]Sheet3!$G:$CZ,53,0)</f>
        <v>0</v>
      </c>
      <c r="BQ1593" s="14">
        <f>VLOOKUP($B1593,[2]Sheet3!$G:$CZ,54,0)</f>
        <v>0</v>
      </c>
      <c r="BR1593" s="14">
        <f>VLOOKUP($B1593,[2]Sheet3!$G:$CZ,55,0)</f>
        <v>0</v>
      </c>
      <c r="BS1593" s="14">
        <f>VLOOKUP($B1593,[2]Sheet3!$G:$CZ,56,0)</f>
        <v>0</v>
      </c>
      <c r="BT1593" s="14">
        <f>VLOOKUP($B1593,[2]Sheet3!$G:$CZ,57,0)</f>
        <v>0</v>
      </c>
      <c r="BU1593" s="14">
        <f>VLOOKUP($B1593,[2]Sheet3!$G:$CZ,58,0)</f>
        <v>0</v>
      </c>
      <c r="BV1593" s="14">
        <f>VLOOKUP($B1593,[2]Sheet3!$G:$CZ,59,0)</f>
        <v>0</v>
      </c>
      <c r="BW1593" s="14">
        <f>VLOOKUP($B1593,[2]Sheet3!$G:$CZ,60,0)</f>
        <v>0</v>
      </c>
      <c r="BX1593" s="14">
        <f>VLOOKUP($B1593,[2]Sheet3!$G:$CZ,61,0)</f>
        <v>0</v>
      </c>
      <c r="BY1593" s="14">
        <f>VLOOKUP($B1593,[2]Sheet3!$G:$CZ,62,0)</f>
        <v>0</v>
      </c>
      <c r="BZ1593" s="14">
        <f>VLOOKUP($B1593,[2]Sheet3!$G:$CZ,63,0)</f>
        <v>0</v>
      </c>
      <c r="CA1593" s="14">
        <f>VLOOKUP($B1593,[2]Sheet3!$G:$CZ,64,0)</f>
        <v>0</v>
      </c>
      <c r="CB1593" s="14">
        <f>VLOOKUP($B1593,[2]Sheet3!$G:$CZ,65,0)</f>
        <v>0</v>
      </c>
      <c r="CC1593" s="14">
        <f>VLOOKUP($B1593,[2]Sheet3!$G:$CZ,66,0)</f>
        <v>0</v>
      </c>
      <c r="CD1593" s="14">
        <f>VLOOKUP($B1593,[2]Sheet3!$G:$CZ,67,0)</f>
        <v>0</v>
      </c>
      <c r="CE1593" s="14">
        <f>VLOOKUP($B1593,[2]Sheet3!$G:$CZ,68,0)</f>
        <v>0</v>
      </c>
      <c r="CF1593" s="14">
        <f>VLOOKUP($B1593,[2]Sheet3!$G:$CZ,69,0)</f>
        <v>0</v>
      </c>
      <c r="CG1593" s="14">
        <f>VLOOKUP($B1593,[2]Sheet3!$G:$CZ,70,0)</f>
        <v>0</v>
      </c>
      <c r="CH1593" s="14">
        <f>VLOOKUP($B1593,[2]Sheet3!$G:$CZ,71,0)</f>
        <v>0</v>
      </c>
      <c r="CI1593" s="14">
        <f>VLOOKUP($B1593,[2]Sheet3!$G:$CZ,72,0)</f>
        <v>0</v>
      </c>
      <c r="CJ1593" s="14">
        <f>VLOOKUP($B1593,[2]Sheet3!$G:$CZ,73,0)</f>
        <v>0</v>
      </c>
      <c r="CK1593" s="14">
        <f>VLOOKUP($B1593,[2]Sheet3!$G:$CZ,74,0)</f>
        <v>0</v>
      </c>
      <c r="CL1593" s="14">
        <f>VLOOKUP($B1593,[2]Sheet3!$G:$CZ,75,0)</f>
        <v>0</v>
      </c>
      <c r="CM1593" s="14">
        <f>VLOOKUP($B1593,[2]Sheet3!$G:$CZ,76,0)</f>
        <v>0</v>
      </c>
      <c r="CN1593" s="14">
        <f>VLOOKUP($B1593,[2]Sheet3!$G:$CZ,77,0)</f>
        <v>0</v>
      </c>
      <c r="CO1593" s="14">
        <f>VLOOKUP($B1593,[2]Sheet3!$G:$CZ,78,0)</f>
        <v>0</v>
      </c>
      <c r="CP1593" s="14">
        <f>VLOOKUP($B1593,[2]Sheet3!$G:$CZ,79,0)</f>
        <v>0</v>
      </c>
      <c r="CQ1593" s="14">
        <f>VLOOKUP($B1593,[2]Sheet3!$G:$CZ,80,0)</f>
        <v>0</v>
      </c>
      <c r="CR1593" s="14">
        <f>VLOOKUP($B1593,[2]Sheet3!$G:$CZ,81,0)</f>
        <v>0</v>
      </c>
      <c r="CS1593" s="14">
        <f>VLOOKUP($B1593,[2]Sheet3!$G:$CZ,82,0)</f>
        <v>0</v>
      </c>
      <c r="CT1593" s="14">
        <f>VLOOKUP($B1593,[2]Sheet3!$G:$CZ,83,0)</f>
        <v>0</v>
      </c>
      <c r="CU1593" s="14">
        <f>VLOOKUP($B1593,[2]Sheet3!$G:$CZ,84,0)</f>
        <v>0</v>
      </c>
      <c r="CV1593" s="14">
        <f>VLOOKUP($B1593,[2]Sheet3!$G:$CZ,85,0)</f>
        <v>0</v>
      </c>
      <c r="CW1593" s="14">
        <f>VLOOKUP($B1593,[2]Sheet3!$G:$CZ,86,0)</f>
        <v>0</v>
      </c>
      <c r="CX1593" s="14">
        <f>VLOOKUP($B1593,[2]Sheet3!$G:$CZ,87,0)</f>
        <v>0</v>
      </c>
      <c r="CY1593" s="14">
        <f>VLOOKUP($B1593,[2]Sheet3!$G:$CZ,88,0)</f>
        <v>0</v>
      </c>
      <c r="CZ1593" s="14">
        <f>VLOOKUP($B1593,[2]Sheet3!$G:$CZ,89,0)</f>
        <v>0</v>
      </c>
      <c r="DA1593" s="14">
        <f>VLOOKUP($B1593,[2]Sheet3!$G:$CZ,90,0)</f>
        <v>0</v>
      </c>
      <c r="DB1593" s="14">
        <f>VLOOKUP($B1593,[2]Sheet3!$G:$CZ,91,0)</f>
        <v>0</v>
      </c>
      <c r="DC1593" s="14">
        <f>VLOOKUP($B1593,[2]Sheet3!$G:$CZ,92,0)</f>
        <v>0</v>
      </c>
      <c r="DD1593" s="14">
        <f>VLOOKUP($B1593,[2]Sheet3!$G:$CZ,93,0)</f>
        <v>0</v>
      </c>
      <c r="DE1593" s="14">
        <f>VLOOKUP($B1593,[2]Sheet3!$G:$CZ,94,0)</f>
        <v>0</v>
      </c>
      <c r="DF1593" s="14">
        <f>VLOOKUP($B1593,[2]Sheet3!$G:$CZ,95,0)</f>
        <v>0</v>
      </c>
      <c r="DG1593" s="14">
        <f>VLOOKUP($B1593,[2]Sheet3!$G:$CZ,96,0)</f>
        <v>0</v>
      </c>
      <c r="DH1593" s="14">
        <f>VLOOKUP($B1593,[2]Sheet3!$G:$CZ,97,0)</f>
        <v>0</v>
      </c>
      <c r="DI1593" s="14">
        <f>VLOOKUP($B1593,[2]Sheet3!$G:$CZ,98,0)</f>
        <v>0</v>
      </c>
    </row>
    <row r="1594" spans="1:113" x14ac:dyDescent="0.3">
      <c r="A1594" s="9" t="str">
        <f t="shared" si="74"/>
        <v>N14729</v>
      </c>
      <c r="B1594" s="15" t="s">
        <v>3270</v>
      </c>
      <c r="C1594" s="15" t="s">
        <v>3271</v>
      </c>
      <c r="F1594" s="7" t="s">
        <v>15</v>
      </c>
      <c r="G1594" s="12" t="s">
        <v>5086</v>
      </c>
      <c r="H1594" s="12" t="str">
        <f>VLOOKUP($B1594,[1]Sheet1!$A:$G,5,0)</f>
        <v>manish.shivkumar@redingtongroup.com</v>
      </c>
      <c r="I1594" s="12" t="str">
        <f>VLOOKUP($B1594,[1]Sheet1!$A:$G,7,0)</f>
        <v>sidharth.eknath@redingtongroup.com</v>
      </c>
      <c r="J1594" s="12" t="s">
        <v>82</v>
      </c>
      <c r="K1594" s="7"/>
      <c r="L1594" s="7"/>
      <c r="M1594" s="8"/>
      <c r="N1594" s="7" t="str">
        <f t="shared" si="72"/>
        <v>manish.shivkumar@redingtongroup.com; sidharth.eknath@redingtongroup.com; nilesh.phirke@redingtongroup.com;christopher.joseph@redingtongroup.com</v>
      </c>
      <c r="O1594" s="7" t="str">
        <f t="shared" si="73"/>
        <v>N14729</v>
      </c>
      <c r="P1594" s="8" t="s">
        <v>5215</v>
      </c>
      <c r="Q1594" s="14">
        <f>VLOOKUP($B1594,[2]Sheet3!$G:$CZ,2,0)</f>
        <v>2400300792</v>
      </c>
      <c r="R1594" s="14">
        <f>VLOOKUP($B1594,[2]Sheet3!$G:$CZ,3,0)</f>
        <v>0</v>
      </c>
      <c r="S1594" s="14">
        <f>VLOOKUP($B1594,[2]Sheet3!$G:$CZ,4,0)</f>
        <v>0</v>
      </c>
      <c r="T1594" s="14">
        <f>VLOOKUP($B1594,[2]Sheet3!$G:$CZ,5,0)</f>
        <v>0</v>
      </c>
      <c r="U1594" s="14">
        <f>VLOOKUP($B1594,[2]Sheet3!$G:$CZ,6,0)</f>
        <v>0</v>
      </c>
      <c r="V1594" s="14">
        <f>VLOOKUP($B1594,[2]Sheet3!$G:$CZ,7,0)</f>
        <v>0</v>
      </c>
      <c r="W1594" s="14">
        <f>VLOOKUP($B1594,[2]Sheet3!$G:$CZ,8,0)</f>
        <v>0</v>
      </c>
      <c r="X1594" s="14">
        <f>VLOOKUP($B1594,[2]Sheet3!$G:$CZ,9,0)</f>
        <v>0</v>
      </c>
      <c r="Y1594" s="14">
        <f>VLOOKUP($B1594,[2]Sheet3!$G:$CZ,10,0)</f>
        <v>0</v>
      </c>
      <c r="Z1594" s="14">
        <f>VLOOKUP($B1594,[2]Sheet3!$G:$CZ,11,0)</f>
        <v>0</v>
      </c>
      <c r="AA1594" s="14">
        <f>VLOOKUP($B1594,[2]Sheet3!$G:$CZ,12,0)</f>
        <v>0</v>
      </c>
      <c r="AB1594" s="14">
        <f>VLOOKUP($B1594,[2]Sheet3!$G:$CZ,13,0)</f>
        <v>0</v>
      </c>
      <c r="AC1594" s="14">
        <f>VLOOKUP($B1594,[2]Sheet3!$G:$CZ,14,0)</f>
        <v>0</v>
      </c>
      <c r="AD1594" s="14">
        <f>VLOOKUP($B1594,[2]Sheet3!$G:$CZ,15,0)</f>
        <v>0</v>
      </c>
      <c r="AE1594" s="14">
        <f>VLOOKUP($B1594,[2]Sheet3!$G:$CZ,16,0)</f>
        <v>0</v>
      </c>
      <c r="AF1594" s="14">
        <f>VLOOKUP($B1594,[2]Sheet3!$G:$CZ,17,0)</f>
        <v>0</v>
      </c>
      <c r="AG1594" s="14">
        <f>VLOOKUP($B1594,[2]Sheet3!$G:$CZ,18,0)</f>
        <v>0</v>
      </c>
      <c r="AH1594" s="14">
        <f>VLOOKUP($B1594,[2]Sheet3!$G:$CZ,19,0)</f>
        <v>0</v>
      </c>
      <c r="AI1594" s="14">
        <f>VLOOKUP($B1594,[2]Sheet3!$G:$CZ,20,0)</f>
        <v>0</v>
      </c>
      <c r="AJ1594" s="14">
        <f>VLOOKUP($B1594,[2]Sheet3!$G:$CZ,21,0)</f>
        <v>0</v>
      </c>
      <c r="AK1594" s="14">
        <f>VLOOKUP($B1594,[2]Sheet3!$G:$CZ,22,0)</f>
        <v>0</v>
      </c>
      <c r="AL1594" s="14">
        <f>VLOOKUP($B1594,[2]Sheet3!$G:$CZ,23,0)</f>
        <v>0</v>
      </c>
      <c r="AM1594" s="14">
        <f>VLOOKUP($B1594,[2]Sheet3!$G:$CZ,24,0)</f>
        <v>0</v>
      </c>
      <c r="AN1594" s="14">
        <f>VLOOKUP($B1594,[2]Sheet3!$G:$CZ,25,0)</f>
        <v>0</v>
      </c>
      <c r="AO1594" s="14">
        <f>VLOOKUP($B1594,[2]Sheet3!$G:$CZ,26,0)</f>
        <v>0</v>
      </c>
      <c r="AP1594" s="14">
        <f>VLOOKUP($B1594,[2]Sheet3!$G:$CZ,27,0)</f>
        <v>0</v>
      </c>
      <c r="AQ1594" s="14">
        <f>VLOOKUP($B1594,[2]Sheet3!$G:$CZ,28,0)</f>
        <v>0</v>
      </c>
      <c r="AR1594" s="14">
        <f>VLOOKUP($B1594,[2]Sheet3!$G:$CZ,29,0)</f>
        <v>0</v>
      </c>
      <c r="AS1594" s="14">
        <f>VLOOKUP($B1594,[2]Sheet3!$G:$CZ,30,0)</f>
        <v>0</v>
      </c>
      <c r="AT1594" s="14">
        <f>VLOOKUP($B1594,[2]Sheet3!$G:$CZ,31,0)</f>
        <v>0</v>
      </c>
      <c r="AU1594" s="14">
        <f>VLOOKUP($B1594,[2]Sheet3!$G:$CZ,32,0)</f>
        <v>0</v>
      </c>
      <c r="AV1594" s="14">
        <f>VLOOKUP($B1594,[2]Sheet3!$G:$CZ,33,0)</f>
        <v>0</v>
      </c>
      <c r="AW1594" s="14">
        <f>VLOOKUP($B1594,[2]Sheet3!$G:$CZ,34,0)</f>
        <v>0</v>
      </c>
      <c r="AX1594" s="14">
        <f>VLOOKUP($B1594,[2]Sheet3!$G:$CZ,35,0)</f>
        <v>0</v>
      </c>
      <c r="AY1594" s="14">
        <f>VLOOKUP($B1594,[2]Sheet3!$G:$CZ,36,0)</f>
        <v>0</v>
      </c>
      <c r="AZ1594" s="14">
        <f>VLOOKUP($B1594,[2]Sheet3!$G:$CZ,37,0)</f>
        <v>0</v>
      </c>
      <c r="BA1594" s="14">
        <f>VLOOKUP($B1594,[2]Sheet3!$G:$CZ,38,0)</f>
        <v>0</v>
      </c>
      <c r="BB1594" s="14">
        <f>VLOOKUP($B1594,[2]Sheet3!$G:$CZ,39,0)</f>
        <v>0</v>
      </c>
      <c r="BC1594" s="14">
        <f>VLOOKUP($B1594,[2]Sheet3!$G:$CZ,40,0)</f>
        <v>0</v>
      </c>
      <c r="BD1594" s="14">
        <f>VLOOKUP($B1594,[2]Sheet3!$G:$CZ,41,0)</f>
        <v>0</v>
      </c>
      <c r="BE1594" s="14">
        <f>VLOOKUP($B1594,[2]Sheet3!$G:$CZ,42,0)</f>
        <v>0</v>
      </c>
      <c r="BF1594" s="14">
        <f>VLOOKUP($B1594,[2]Sheet3!$G:$CZ,43,0)</f>
        <v>0</v>
      </c>
      <c r="BG1594" s="14">
        <f>VLOOKUP($B1594,[2]Sheet3!$G:$CZ,44,0)</f>
        <v>0</v>
      </c>
      <c r="BH1594" s="14">
        <f>VLOOKUP($B1594,[2]Sheet3!$G:$CZ,45,0)</f>
        <v>0</v>
      </c>
      <c r="BI1594" s="14">
        <f>VLOOKUP($B1594,[2]Sheet3!$G:$CZ,46,0)</f>
        <v>0</v>
      </c>
      <c r="BJ1594" s="14">
        <f>VLOOKUP($B1594,[2]Sheet3!$G:$CZ,47,0)</f>
        <v>0</v>
      </c>
      <c r="BK1594" s="14">
        <f>VLOOKUP($B1594,[2]Sheet3!$G:$CZ,48,0)</f>
        <v>0</v>
      </c>
      <c r="BL1594" s="14">
        <f>VLOOKUP($B1594,[2]Sheet3!$G:$CZ,49,0)</f>
        <v>0</v>
      </c>
      <c r="BM1594" s="14">
        <f>VLOOKUP($B1594,[2]Sheet3!$G:$CZ,50,0)</f>
        <v>0</v>
      </c>
      <c r="BN1594" s="14">
        <f>VLOOKUP($B1594,[2]Sheet3!$G:$CZ,51,0)</f>
        <v>0</v>
      </c>
      <c r="BO1594" s="14">
        <f>VLOOKUP($B1594,[2]Sheet3!$G:$CZ,52,0)</f>
        <v>0</v>
      </c>
      <c r="BP1594" s="14">
        <f>VLOOKUP($B1594,[2]Sheet3!$G:$CZ,53,0)</f>
        <v>0</v>
      </c>
      <c r="BQ1594" s="14">
        <f>VLOOKUP($B1594,[2]Sheet3!$G:$CZ,54,0)</f>
        <v>0</v>
      </c>
      <c r="BR1594" s="14">
        <f>VLOOKUP($B1594,[2]Sheet3!$G:$CZ,55,0)</f>
        <v>0</v>
      </c>
      <c r="BS1594" s="14">
        <f>VLOOKUP($B1594,[2]Sheet3!$G:$CZ,56,0)</f>
        <v>0</v>
      </c>
      <c r="BT1594" s="14">
        <f>VLOOKUP($B1594,[2]Sheet3!$G:$CZ,57,0)</f>
        <v>0</v>
      </c>
      <c r="BU1594" s="14">
        <f>VLOOKUP($B1594,[2]Sheet3!$G:$CZ,58,0)</f>
        <v>0</v>
      </c>
      <c r="BV1594" s="14">
        <f>VLOOKUP($B1594,[2]Sheet3!$G:$CZ,59,0)</f>
        <v>0</v>
      </c>
      <c r="BW1594" s="14">
        <f>VLOOKUP($B1594,[2]Sheet3!$G:$CZ,60,0)</f>
        <v>0</v>
      </c>
      <c r="BX1594" s="14">
        <f>VLOOKUP($B1594,[2]Sheet3!$G:$CZ,61,0)</f>
        <v>0</v>
      </c>
      <c r="BY1594" s="14">
        <f>VLOOKUP($B1594,[2]Sheet3!$G:$CZ,62,0)</f>
        <v>0</v>
      </c>
      <c r="BZ1594" s="14">
        <f>VLOOKUP($B1594,[2]Sheet3!$G:$CZ,63,0)</f>
        <v>0</v>
      </c>
      <c r="CA1594" s="14">
        <f>VLOOKUP($B1594,[2]Sheet3!$G:$CZ,64,0)</f>
        <v>0</v>
      </c>
      <c r="CB1594" s="14">
        <f>VLOOKUP($B1594,[2]Sheet3!$G:$CZ,65,0)</f>
        <v>0</v>
      </c>
      <c r="CC1594" s="14">
        <f>VLOOKUP($B1594,[2]Sheet3!$G:$CZ,66,0)</f>
        <v>0</v>
      </c>
      <c r="CD1594" s="14">
        <f>VLOOKUP($B1594,[2]Sheet3!$G:$CZ,67,0)</f>
        <v>0</v>
      </c>
      <c r="CE1594" s="14">
        <f>VLOOKUP($B1594,[2]Sheet3!$G:$CZ,68,0)</f>
        <v>0</v>
      </c>
      <c r="CF1594" s="14">
        <f>VLOOKUP($B1594,[2]Sheet3!$G:$CZ,69,0)</f>
        <v>0</v>
      </c>
      <c r="CG1594" s="14">
        <f>VLOOKUP($B1594,[2]Sheet3!$G:$CZ,70,0)</f>
        <v>0</v>
      </c>
      <c r="CH1594" s="14">
        <f>VLOOKUP($B1594,[2]Sheet3!$G:$CZ,71,0)</f>
        <v>0</v>
      </c>
      <c r="CI1594" s="14">
        <f>VLOOKUP($B1594,[2]Sheet3!$G:$CZ,72,0)</f>
        <v>0</v>
      </c>
      <c r="CJ1594" s="14">
        <f>VLOOKUP($B1594,[2]Sheet3!$G:$CZ,73,0)</f>
        <v>0</v>
      </c>
      <c r="CK1594" s="14">
        <f>VLOOKUP($B1594,[2]Sheet3!$G:$CZ,74,0)</f>
        <v>0</v>
      </c>
      <c r="CL1594" s="14">
        <f>VLOOKUP($B1594,[2]Sheet3!$G:$CZ,75,0)</f>
        <v>0</v>
      </c>
      <c r="CM1594" s="14">
        <f>VLOOKUP($B1594,[2]Sheet3!$G:$CZ,76,0)</f>
        <v>0</v>
      </c>
      <c r="CN1594" s="14">
        <f>VLOOKUP($B1594,[2]Sheet3!$G:$CZ,77,0)</f>
        <v>0</v>
      </c>
      <c r="CO1594" s="14">
        <f>VLOOKUP($B1594,[2]Sheet3!$G:$CZ,78,0)</f>
        <v>0</v>
      </c>
      <c r="CP1594" s="14">
        <f>VLOOKUP($B1594,[2]Sheet3!$G:$CZ,79,0)</f>
        <v>0</v>
      </c>
      <c r="CQ1594" s="14">
        <f>VLOOKUP($B1594,[2]Sheet3!$G:$CZ,80,0)</f>
        <v>0</v>
      </c>
      <c r="CR1594" s="14">
        <f>VLOOKUP($B1594,[2]Sheet3!$G:$CZ,81,0)</f>
        <v>0</v>
      </c>
      <c r="CS1594" s="14">
        <f>VLOOKUP($B1594,[2]Sheet3!$G:$CZ,82,0)</f>
        <v>0</v>
      </c>
      <c r="CT1594" s="14">
        <f>VLOOKUP($B1594,[2]Sheet3!$G:$CZ,83,0)</f>
        <v>0</v>
      </c>
      <c r="CU1594" s="14">
        <f>VLOOKUP($B1594,[2]Sheet3!$G:$CZ,84,0)</f>
        <v>0</v>
      </c>
      <c r="CV1594" s="14">
        <f>VLOOKUP($B1594,[2]Sheet3!$G:$CZ,85,0)</f>
        <v>0</v>
      </c>
      <c r="CW1594" s="14">
        <f>VLOOKUP($B1594,[2]Sheet3!$G:$CZ,86,0)</f>
        <v>0</v>
      </c>
      <c r="CX1594" s="14">
        <f>VLOOKUP($B1594,[2]Sheet3!$G:$CZ,87,0)</f>
        <v>0</v>
      </c>
      <c r="CY1594" s="14">
        <f>VLOOKUP($B1594,[2]Sheet3!$G:$CZ,88,0)</f>
        <v>0</v>
      </c>
      <c r="CZ1594" s="14">
        <f>VLOOKUP($B1594,[2]Sheet3!$G:$CZ,89,0)</f>
        <v>0</v>
      </c>
      <c r="DA1594" s="14">
        <f>VLOOKUP($B1594,[2]Sheet3!$G:$CZ,90,0)</f>
        <v>0</v>
      </c>
      <c r="DB1594" s="14">
        <f>VLOOKUP($B1594,[2]Sheet3!$G:$CZ,91,0)</f>
        <v>0</v>
      </c>
      <c r="DC1594" s="14">
        <f>VLOOKUP($B1594,[2]Sheet3!$G:$CZ,92,0)</f>
        <v>0</v>
      </c>
      <c r="DD1594" s="14">
        <f>VLOOKUP($B1594,[2]Sheet3!$G:$CZ,93,0)</f>
        <v>0</v>
      </c>
      <c r="DE1594" s="14">
        <f>VLOOKUP($B1594,[2]Sheet3!$G:$CZ,94,0)</f>
        <v>0</v>
      </c>
      <c r="DF1594" s="14">
        <f>VLOOKUP($B1594,[2]Sheet3!$G:$CZ,95,0)</f>
        <v>0</v>
      </c>
      <c r="DG1594" s="14">
        <f>VLOOKUP($B1594,[2]Sheet3!$G:$CZ,96,0)</f>
        <v>0</v>
      </c>
      <c r="DH1594" s="14">
        <f>VLOOKUP($B1594,[2]Sheet3!$G:$CZ,97,0)</f>
        <v>0</v>
      </c>
      <c r="DI1594" s="14">
        <f>VLOOKUP($B1594,[2]Sheet3!$G:$CZ,98,0)</f>
        <v>0</v>
      </c>
    </row>
    <row r="1595" spans="1:113" x14ac:dyDescent="0.3">
      <c r="A1595" s="9" t="str">
        <f t="shared" si="74"/>
        <v>W24053</v>
      </c>
      <c r="B1595" s="15" t="s">
        <v>3272</v>
      </c>
      <c r="C1595" s="15" t="s">
        <v>3273</v>
      </c>
      <c r="F1595" s="7" t="s">
        <v>15</v>
      </c>
      <c r="G1595" s="12" t="s">
        <v>5087</v>
      </c>
      <c r="H1595" s="12" t="str">
        <f>VLOOKUP($B1595,[1]Sheet1!$A:$G,5,0)</f>
        <v>sunil.dalavi@redingtongroup.com</v>
      </c>
      <c r="I1595" s="12" t="str">
        <f>VLOOKUP($B1595,[1]Sheet1!$A:$G,7,0)</f>
        <v>dilip.vishwa@redingtongroup.com</v>
      </c>
      <c r="J1595" s="12" t="s">
        <v>82</v>
      </c>
      <c r="K1595" s="7"/>
      <c r="L1595" s="7"/>
      <c r="M1595" s="8"/>
      <c r="N1595" s="7" t="str">
        <f t="shared" si="72"/>
        <v>sunil.dalavi@redingtongroup.com; dilip.vishwa@redingtongroup.com; nilesh.phirke@redingtongroup.com;christopher.joseph@redingtongroup.com</v>
      </c>
      <c r="O1595" s="7" t="str">
        <f t="shared" si="73"/>
        <v>W24053</v>
      </c>
      <c r="P1595" s="8" t="s">
        <v>5215</v>
      </c>
      <c r="Q1595" s="14">
        <f>VLOOKUP($B1595,[2]Sheet3!$G:$CZ,2,0)</f>
        <v>2400301169</v>
      </c>
      <c r="R1595" s="14">
        <f>VLOOKUP($B1595,[2]Sheet3!$G:$CZ,3,0)</f>
        <v>0</v>
      </c>
      <c r="S1595" s="14">
        <f>VLOOKUP($B1595,[2]Sheet3!$G:$CZ,4,0)</f>
        <v>0</v>
      </c>
      <c r="T1595" s="14">
        <f>VLOOKUP($B1595,[2]Sheet3!$G:$CZ,5,0)</f>
        <v>0</v>
      </c>
      <c r="U1595" s="14">
        <f>VLOOKUP($B1595,[2]Sheet3!$G:$CZ,6,0)</f>
        <v>0</v>
      </c>
      <c r="V1595" s="14">
        <f>VLOOKUP($B1595,[2]Sheet3!$G:$CZ,7,0)</f>
        <v>0</v>
      </c>
      <c r="W1595" s="14">
        <f>VLOOKUP($B1595,[2]Sheet3!$G:$CZ,8,0)</f>
        <v>0</v>
      </c>
      <c r="X1595" s="14">
        <f>VLOOKUP($B1595,[2]Sheet3!$G:$CZ,9,0)</f>
        <v>0</v>
      </c>
      <c r="Y1595" s="14">
        <f>VLOOKUP($B1595,[2]Sheet3!$G:$CZ,10,0)</f>
        <v>0</v>
      </c>
      <c r="Z1595" s="14">
        <f>VLOOKUP($B1595,[2]Sheet3!$G:$CZ,11,0)</f>
        <v>0</v>
      </c>
      <c r="AA1595" s="14">
        <f>VLOOKUP($B1595,[2]Sheet3!$G:$CZ,12,0)</f>
        <v>0</v>
      </c>
      <c r="AB1595" s="14">
        <f>VLOOKUP($B1595,[2]Sheet3!$G:$CZ,13,0)</f>
        <v>0</v>
      </c>
      <c r="AC1595" s="14">
        <f>VLOOKUP($B1595,[2]Sheet3!$G:$CZ,14,0)</f>
        <v>0</v>
      </c>
      <c r="AD1595" s="14">
        <f>VLOOKUP($B1595,[2]Sheet3!$G:$CZ,15,0)</f>
        <v>0</v>
      </c>
      <c r="AE1595" s="14">
        <f>VLOOKUP($B1595,[2]Sheet3!$G:$CZ,16,0)</f>
        <v>0</v>
      </c>
      <c r="AF1595" s="14">
        <f>VLOOKUP($B1595,[2]Sheet3!$G:$CZ,17,0)</f>
        <v>0</v>
      </c>
      <c r="AG1595" s="14">
        <f>VLOOKUP($B1595,[2]Sheet3!$G:$CZ,18,0)</f>
        <v>0</v>
      </c>
      <c r="AH1595" s="14">
        <f>VLOOKUP($B1595,[2]Sheet3!$G:$CZ,19,0)</f>
        <v>0</v>
      </c>
      <c r="AI1595" s="14">
        <f>VLOOKUP($B1595,[2]Sheet3!$G:$CZ,20,0)</f>
        <v>0</v>
      </c>
      <c r="AJ1595" s="14">
        <f>VLOOKUP($B1595,[2]Sheet3!$G:$CZ,21,0)</f>
        <v>0</v>
      </c>
      <c r="AK1595" s="14">
        <f>VLOOKUP($B1595,[2]Sheet3!$G:$CZ,22,0)</f>
        <v>0</v>
      </c>
      <c r="AL1595" s="14">
        <f>VLOOKUP($B1595,[2]Sheet3!$G:$CZ,23,0)</f>
        <v>0</v>
      </c>
      <c r="AM1595" s="14">
        <f>VLOOKUP($B1595,[2]Sheet3!$G:$CZ,24,0)</f>
        <v>0</v>
      </c>
      <c r="AN1595" s="14">
        <f>VLOOKUP($B1595,[2]Sheet3!$G:$CZ,25,0)</f>
        <v>0</v>
      </c>
      <c r="AO1595" s="14">
        <f>VLOOKUP($B1595,[2]Sheet3!$G:$CZ,26,0)</f>
        <v>0</v>
      </c>
      <c r="AP1595" s="14">
        <f>VLOOKUP($B1595,[2]Sheet3!$G:$CZ,27,0)</f>
        <v>0</v>
      </c>
      <c r="AQ1595" s="14">
        <f>VLOOKUP($B1595,[2]Sheet3!$G:$CZ,28,0)</f>
        <v>0</v>
      </c>
      <c r="AR1595" s="14">
        <f>VLOOKUP($B1595,[2]Sheet3!$G:$CZ,29,0)</f>
        <v>0</v>
      </c>
      <c r="AS1595" s="14">
        <f>VLOOKUP($B1595,[2]Sheet3!$G:$CZ,30,0)</f>
        <v>0</v>
      </c>
      <c r="AT1595" s="14">
        <f>VLOOKUP($B1595,[2]Sheet3!$G:$CZ,31,0)</f>
        <v>0</v>
      </c>
      <c r="AU1595" s="14">
        <f>VLOOKUP($B1595,[2]Sheet3!$G:$CZ,32,0)</f>
        <v>0</v>
      </c>
      <c r="AV1595" s="14">
        <f>VLOOKUP($B1595,[2]Sheet3!$G:$CZ,33,0)</f>
        <v>0</v>
      </c>
      <c r="AW1595" s="14">
        <f>VLOOKUP($B1595,[2]Sheet3!$G:$CZ,34,0)</f>
        <v>0</v>
      </c>
      <c r="AX1595" s="14">
        <f>VLOOKUP($B1595,[2]Sheet3!$G:$CZ,35,0)</f>
        <v>0</v>
      </c>
      <c r="AY1595" s="14">
        <f>VLOOKUP($B1595,[2]Sheet3!$G:$CZ,36,0)</f>
        <v>0</v>
      </c>
      <c r="AZ1595" s="14">
        <f>VLOOKUP($B1595,[2]Sheet3!$G:$CZ,37,0)</f>
        <v>0</v>
      </c>
      <c r="BA1595" s="14">
        <f>VLOOKUP($B1595,[2]Sheet3!$G:$CZ,38,0)</f>
        <v>0</v>
      </c>
      <c r="BB1595" s="14">
        <f>VLOOKUP($B1595,[2]Sheet3!$G:$CZ,39,0)</f>
        <v>0</v>
      </c>
      <c r="BC1595" s="14">
        <f>VLOOKUP($B1595,[2]Sheet3!$G:$CZ,40,0)</f>
        <v>0</v>
      </c>
      <c r="BD1595" s="14">
        <f>VLOOKUP($B1595,[2]Sheet3!$G:$CZ,41,0)</f>
        <v>0</v>
      </c>
      <c r="BE1595" s="14">
        <f>VLOOKUP($B1595,[2]Sheet3!$G:$CZ,42,0)</f>
        <v>0</v>
      </c>
      <c r="BF1595" s="14">
        <f>VLOOKUP($B1595,[2]Sheet3!$G:$CZ,43,0)</f>
        <v>0</v>
      </c>
      <c r="BG1595" s="14">
        <f>VLOOKUP($B1595,[2]Sheet3!$G:$CZ,44,0)</f>
        <v>0</v>
      </c>
      <c r="BH1595" s="14">
        <f>VLOOKUP($B1595,[2]Sheet3!$G:$CZ,45,0)</f>
        <v>0</v>
      </c>
      <c r="BI1595" s="14">
        <f>VLOOKUP($B1595,[2]Sheet3!$G:$CZ,46,0)</f>
        <v>0</v>
      </c>
      <c r="BJ1595" s="14">
        <f>VLOOKUP($B1595,[2]Sheet3!$G:$CZ,47,0)</f>
        <v>0</v>
      </c>
      <c r="BK1595" s="14">
        <f>VLOOKUP($B1595,[2]Sheet3!$G:$CZ,48,0)</f>
        <v>0</v>
      </c>
      <c r="BL1595" s="14">
        <f>VLOOKUP($B1595,[2]Sheet3!$G:$CZ,49,0)</f>
        <v>0</v>
      </c>
      <c r="BM1595" s="14">
        <f>VLOOKUP($B1595,[2]Sheet3!$G:$CZ,50,0)</f>
        <v>0</v>
      </c>
      <c r="BN1595" s="14">
        <f>VLOOKUP($B1595,[2]Sheet3!$G:$CZ,51,0)</f>
        <v>0</v>
      </c>
      <c r="BO1595" s="14">
        <f>VLOOKUP($B1595,[2]Sheet3!$G:$CZ,52,0)</f>
        <v>0</v>
      </c>
      <c r="BP1595" s="14">
        <f>VLOOKUP($B1595,[2]Sheet3!$G:$CZ,53,0)</f>
        <v>0</v>
      </c>
      <c r="BQ1595" s="14">
        <f>VLOOKUP($B1595,[2]Sheet3!$G:$CZ,54,0)</f>
        <v>0</v>
      </c>
      <c r="BR1595" s="14">
        <f>VLOOKUP($B1595,[2]Sheet3!$G:$CZ,55,0)</f>
        <v>0</v>
      </c>
      <c r="BS1595" s="14">
        <f>VLOOKUP($B1595,[2]Sheet3!$G:$CZ,56,0)</f>
        <v>0</v>
      </c>
      <c r="BT1595" s="14">
        <f>VLOOKUP($B1595,[2]Sheet3!$G:$CZ,57,0)</f>
        <v>0</v>
      </c>
      <c r="BU1595" s="14">
        <f>VLOOKUP($B1595,[2]Sheet3!$G:$CZ,58,0)</f>
        <v>0</v>
      </c>
      <c r="BV1595" s="14">
        <f>VLOOKUP($B1595,[2]Sheet3!$G:$CZ,59,0)</f>
        <v>0</v>
      </c>
      <c r="BW1595" s="14">
        <f>VLOOKUP($B1595,[2]Sheet3!$G:$CZ,60,0)</f>
        <v>0</v>
      </c>
      <c r="BX1595" s="14">
        <f>VLOOKUP($B1595,[2]Sheet3!$G:$CZ,61,0)</f>
        <v>0</v>
      </c>
      <c r="BY1595" s="14">
        <f>VLOOKUP($B1595,[2]Sheet3!$G:$CZ,62,0)</f>
        <v>0</v>
      </c>
      <c r="BZ1595" s="14">
        <f>VLOOKUP($B1595,[2]Sheet3!$G:$CZ,63,0)</f>
        <v>0</v>
      </c>
      <c r="CA1595" s="14">
        <f>VLOOKUP($B1595,[2]Sheet3!$G:$CZ,64,0)</f>
        <v>0</v>
      </c>
      <c r="CB1595" s="14">
        <f>VLOOKUP($B1595,[2]Sheet3!$G:$CZ,65,0)</f>
        <v>0</v>
      </c>
      <c r="CC1595" s="14">
        <f>VLOOKUP($B1595,[2]Sheet3!$G:$CZ,66,0)</f>
        <v>0</v>
      </c>
      <c r="CD1595" s="14">
        <f>VLOOKUP($B1595,[2]Sheet3!$G:$CZ,67,0)</f>
        <v>0</v>
      </c>
      <c r="CE1595" s="14">
        <f>VLOOKUP($B1595,[2]Sheet3!$G:$CZ,68,0)</f>
        <v>0</v>
      </c>
      <c r="CF1595" s="14">
        <f>VLOOKUP($B1595,[2]Sheet3!$G:$CZ,69,0)</f>
        <v>0</v>
      </c>
      <c r="CG1595" s="14">
        <f>VLOOKUP($B1595,[2]Sheet3!$G:$CZ,70,0)</f>
        <v>0</v>
      </c>
      <c r="CH1595" s="14">
        <f>VLOOKUP($B1595,[2]Sheet3!$G:$CZ,71,0)</f>
        <v>0</v>
      </c>
      <c r="CI1595" s="14">
        <f>VLOOKUP($B1595,[2]Sheet3!$G:$CZ,72,0)</f>
        <v>0</v>
      </c>
      <c r="CJ1595" s="14">
        <f>VLOOKUP($B1595,[2]Sheet3!$G:$CZ,73,0)</f>
        <v>0</v>
      </c>
      <c r="CK1595" s="14">
        <f>VLOOKUP($B1595,[2]Sheet3!$G:$CZ,74,0)</f>
        <v>0</v>
      </c>
      <c r="CL1595" s="14">
        <f>VLOOKUP($B1595,[2]Sheet3!$G:$CZ,75,0)</f>
        <v>0</v>
      </c>
      <c r="CM1595" s="14">
        <f>VLOOKUP($B1595,[2]Sheet3!$G:$CZ,76,0)</f>
        <v>0</v>
      </c>
      <c r="CN1595" s="14">
        <f>VLOOKUP($B1595,[2]Sheet3!$G:$CZ,77,0)</f>
        <v>0</v>
      </c>
      <c r="CO1595" s="14">
        <f>VLOOKUP($B1595,[2]Sheet3!$G:$CZ,78,0)</f>
        <v>0</v>
      </c>
      <c r="CP1595" s="14">
        <f>VLOOKUP($B1595,[2]Sheet3!$G:$CZ,79,0)</f>
        <v>0</v>
      </c>
      <c r="CQ1595" s="14">
        <f>VLOOKUP($B1595,[2]Sheet3!$G:$CZ,80,0)</f>
        <v>0</v>
      </c>
      <c r="CR1595" s="14">
        <f>VLOOKUP($B1595,[2]Sheet3!$G:$CZ,81,0)</f>
        <v>0</v>
      </c>
      <c r="CS1595" s="14">
        <f>VLOOKUP($B1595,[2]Sheet3!$G:$CZ,82,0)</f>
        <v>0</v>
      </c>
      <c r="CT1595" s="14">
        <f>VLOOKUP($B1595,[2]Sheet3!$G:$CZ,83,0)</f>
        <v>0</v>
      </c>
      <c r="CU1595" s="14">
        <f>VLOOKUP($B1595,[2]Sheet3!$G:$CZ,84,0)</f>
        <v>0</v>
      </c>
      <c r="CV1595" s="14">
        <f>VLOOKUP($B1595,[2]Sheet3!$G:$CZ,85,0)</f>
        <v>0</v>
      </c>
      <c r="CW1595" s="14">
        <f>VLOOKUP($B1595,[2]Sheet3!$G:$CZ,86,0)</f>
        <v>0</v>
      </c>
      <c r="CX1595" s="14">
        <f>VLOOKUP($B1595,[2]Sheet3!$G:$CZ,87,0)</f>
        <v>0</v>
      </c>
      <c r="CY1595" s="14">
        <f>VLOOKUP($B1595,[2]Sheet3!$G:$CZ,88,0)</f>
        <v>0</v>
      </c>
      <c r="CZ1595" s="14">
        <f>VLOOKUP($B1595,[2]Sheet3!$G:$CZ,89,0)</f>
        <v>0</v>
      </c>
      <c r="DA1595" s="14">
        <f>VLOOKUP($B1595,[2]Sheet3!$G:$CZ,90,0)</f>
        <v>0</v>
      </c>
      <c r="DB1595" s="14">
        <f>VLOOKUP($B1595,[2]Sheet3!$G:$CZ,91,0)</f>
        <v>0</v>
      </c>
      <c r="DC1595" s="14">
        <f>VLOOKUP($B1595,[2]Sheet3!$G:$CZ,92,0)</f>
        <v>0</v>
      </c>
      <c r="DD1595" s="14">
        <f>VLOOKUP($B1595,[2]Sheet3!$G:$CZ,93,0)</f>
        <v>0</v>
      </c>
      <c r="DE1595" s="14">
        <f>VLOOKUP($B1595,[2]Sheet3!$G:$CZ,94,0)</f>
        <v>0</v>
      </c>
      <c r="DF1595" s="14">
        <f>VLOOKUP($B1595,[2]Sheet3!$G:$CZ,95,0)</f>
        <v>0</v>
      </c>
      <c r="DG1595" s="14">
        <f>VLOOKUP($B1595,[2]Sheet3!$G:$CZ,96,0)</f>
        <v>0</v>
      </c>
      <c r="DH1595" s="14">
        <f>VLOOKUP($B1595,[2]Sheet3!$G:$CZ,97,0)</f>
        <v>0</v>
      </c>
      <c r="DI1595" s="14">
        <f>VLOOKUP($B1595,[2]Sheet3!$G:$CZ,98,0)</f>
        <v>0</v>
      </c>
    </row>
    <row r="1596" spans="1:113" x14ac:dyDescent="0.3">
      <c r="A1596" s="9" t="str">
        <f t="shared" si="74"/>
        <v>W23934</v>
      </c>
      <c r="B1596" s="15" t="s">
        <v>3274</v>
      </c>
      <c r="C1596" s="15" t="s">
        <v>3275</v>
      </c>
      <c r="F1596" s="7" t="s">
        <v>15</v>
      </c>
      <c r="G1596" s="12" t="s">
        <v>5088</v>
      </c>
      <c r="H1596" s="12" t="str">
        <f>VLOOKUP($B1596,[1]Sheet1!$A:$G,5,0)</f>
        <v>tanmay.kumar@redingtongroup.com</v>
      </c>
      <c r="I1596" s="12" t="str">
        <f>VLOOKUP($B1596,[1]Sheet1!$A:$G,7,0)</f>
        <v>dilip.vishwa@redingtongroup.com</v>
      </c>
      <c r="J1596" s="12" t="s">
        <v>82</v>
      </c>
      <c r="K1596" s="7"/>
      <c r="L1596" s="7"/>
      <c r="M1596" s="8"/>
      <c r="N1596" s="7" t="str">
        <f t="shared" si="72"/>
        <v>tanmay.kumar@redingtongroup.com; dilip.vishwa@redingtongroup.com; nilesh.phirke@redingtongroup.com;christopher.joseph@redingtongroup.com</v>
      </c>
      <c r="O1596" s="7" t="str">
        <f t="shared" si="73"/>
        <v>W23934</v>
      </c>
      <c r="P1596" s="8" t="s">
        <v>5215</v>
      </c>
      <c r="Q1596" s="14">
        <f>VLOOKUP($B1596,[2]Sheet3!$G:$CZ,2,0)</f>
        <v>2400305855</v>
      </c>
      <c r="R1596" s="14">
        <f>VLOOKUP($B1596,[2]Sheet3!$G:$CZ,3,0)</f>
        <v>2400308564</v>
      </c>
      <c r="S1596" s="14">
        <f>VLOOKUP($B1596,[2]Sheet3!$G:$CZ,4,0)</f>
        <v>0</v>
      </c>
      <c r="T1596" s="14">
        <f>VLOOKUP($B1596,[2]Sheet3!$G:$CZ,5,0)</f>
        <v>0</v>
      </c>
      <c r="U1596" s="14">
        <f>VLOOKUP($B1596,[2]Sheet3!$G:$CZ,6,0)</f>
        <v>0</v>
      </c>
      <c r="V1596" s="14">
        <f>VLOOKUP($B1596,[2]Sheet3!$G:$CZ,7,0)</f>
        <v>0</v>
      </c>
      <c r="W1596" s="14">
        <f>VLOOKUP($B1596,[2]Sheet3!$G:$CZ,8,0)</f>
        <v>0</v>
      </c>
      <c r="X1596" s="14">
        <f>VLOOKUP($B1596,[2]Sheet3!$G:$CZ,9,0)</f>
        <v>0</v>
      </c>
      <c r="Y1596" s="14">
        <f>VLOOKUP($B1596,[2]Sheet3!$G:$CZ,10,0)</f>
        <v>0</v>
      </c>
      <c r="Z1596" s="14">
        <f>VLOOKUP($B1596,[2]Sheet3!$G:$CZ,11,0)</f>
        <v>0</v>
      </c>
      <c r="AA1596" s="14">
        <f>VLOOKUP($B1596,[2]Sheet3!$G:$CZ,12,0)</f>
        <v>0</v>
      </c>
      <c r="AB1596" s="14">
        <f>VLOOKUP($B1596,[2]Sheet3!$G:$CZ,13,0)</f>
        <v>0</v>
      </c>
      <c r="AC1596" s="14">
        <f>VLOOKUP($B1596,[2]Sheet3!$G:$CZ,14,0)</f>
        <v>0</v>
      </c>
      <c r="AD1596" s="14">
        <f>VLOOKUP($B1596,[2]Sheet3!$G:$CZ,15,0)</f>
        <v>0</v>
      </c>
      <c r="AE1596" s="14">
        <f>VLOOKUP($B1596,[2]Sheet3!$G:$CZ,16,0)</f>
        <v>0</v>
      </c>
      <c r="AF1596" s="14">
        <f>VLOOKUP($B1596,[2]Sheet3!$G:$CZ,17,0)</f>
        <v>0</v>
      </c>
      <c r="AG1596" s="14">
        <f>VLOOKUP($B1596,[2]Sheet3!$G:$CZ,18,0)</f>
        <v>0</v>
      </c>
      <c r="AH1596" s="14">
        <f>VLOOKUP($B1596,[2]Sheet3!$G:$CZ,19,0)</f>
        <v>0</v>
      </c>
      <c r="AI1596" s="14">
        <f>VLOOKUP($B1596,[2]Sheet3!$G:$CZ,20,0)</f>
        <v>0</v>
      </c>
      <c r="AJ1596" s="14">
        <f>VLOOKUP($B1596,[2]Sheet3!$G:$CZ,21,0)</f>
        <v>0</v>
      </c>
      <c r="AK1596" s="14">
        <f>VLOOKUP($B1596,[2]Sheet3!$G:$CZ,22,0)</f>
        <v>0</v>
      </c>
      <c r="AL1596" s="14">
        <f>VLOOKUP($B1596,[2]Sheet3!$G:$CZ,23,0)</f>
        <v>0</v>
      </c>
      <c r="AM1596" s="14">
        <f>VLOOKUP($B1596,[2]Sheet3!$G:$CZ,24,0)</f>
        <v>0</v>
      </c>
      <c r="AN1596" s="14">
        <f>VLOOKUP($B1596,[2]Sheet3!$G:$CZ,25,0)</f>
        <v>0</v>
      </c>
      <c r="AO1596" s="14">
        <f>VLOOKUP($B1596,[2]Sheet3!$G:$CZ,26,0)</f>
        <v>0</v>
      </c>
      <c r="AP1596" s="14">
        <f>VLOOKUP($B1596,[2]Sheet3!$G:$CZ,27,0)</f>
        <v>0</v>
      </c>
      <c r="AQ1596" s="14">
        <f>VLOOKUP($B1596,[2]Sheet3!$G:$CZ,28,0)</f>
        <v>0</v>
      </c>
      <c r="AR1596" s="14">
        <f>VLOOKUP($B1596,[2]Sheet3!$G:$CZ,29,0)</f>
        <v>0</v>
      </c>
      <c r="AS1596" s="14">
        <f>VLOOKUP($B1596,[2]Sheet3!$G:$CZ,30,0)</f>
        <v>0</v>
      </c>
      <c r="AT1596" s="14">
        <f>VLOOKUP($B1596,[2]Sheet3!$G:$CZ,31,0)</f>
        <v>0</v>
      </c>
      <c r="AU1596" s="14">
        <f>VLOOKUP($B1596,[2]Sheet3!$G:$CZ,32,0)</f>
        <v>0</v>
      </c>
      <c r="AV1596" s="14">
        <f>VLOOKUP($B1596,[2]Sheet3!$G:$CZ,33,0)</f>
        <v>0</v>
      </c>
      <c r="AW1596" s="14">
        <f>VLOOKUP($B1596,[2]Sheet3!$G:$CZ,34,0)</f>
        <v>0</v>
      </c>
      <c r="AX1596" s="14">
        <f>VLOOKUP($B1596,[2]Sheet3!$G:$CZ,35,0)</f>
        <v>0</v>
      </c>
      <c r="AY1596" s="14">
        <f>VLOOKUP($B1596,[2]Sheet3!$G:$CZ,36,0)</f>
        <v>0</v>
      </c>
      <c r="AZ1596" s="14">
        <f>VLOOKUP($B1596,[2]Sheet3!$G:$CZ,37,0)</f>
        <v>0</v>
      </c>
      <c r="BA1596" s="14">
        <f>VLOOKUP($B1596,[2]Sheet3!$G:$CZ,38,0)</f>
        <v>0</v>
      </c>
      <c r="BB1596" s="14">
        <f>VLOOKUP($B1596,[2]Sheet3!$G:$CZ,39,0)</f>
        <v>0</v>
      </c>
      <c r="BC1596" s="14">
        <f>VLOOKUP($B1596,[2]Sheet3!$G:$CZ,40,0)</f>
        <v>0</v>
      </c>
      <c r="BD1596" s="14">
        <f>VLOOKUP($B1596,[2]Sheet3!$G:$CZ,41,0)</f>
        <v>0</v>
      </c>
      <c r="BE1596" s="14">
        <f>VLOOKUP($B1596,[2]Sheet3!$G:$CZ,42,0)</f>
        <v>0</v>
      </c>
      <c r="BF1596" s="14">
        <f>VLOOKUP($B1596,[2]Sheet3!$G:$CZ,43,0)</f>
        <v>0</v>
      </c>
      <c r="BG1596" s="14">
        <f>VLOOKUP($B1596,[2]Sheet3!$G:$CZ,44,0)</f>
        <v>0</v>
      </c>
      <c r="BH1596" s="14">
        <f>VLOOKUP($B1596,[2]Sheet3!$G:$CZ,45,0)</f>
        <v>0</v>
      </c>
      <c r="BI1596" s="14">
        <f>VLOOKUP($B1596,[2]Sheet3!$G:$CZ,46,0)</f>
        <v>0</v>
      </c>
      <c r="BJ1596" s="14">
        <f>VLOOKUP($B1596,[2]Sheet3!$G:$CZ,47,0)</f>
        <v>0</v>
      </c>
      <c r="BK1596" s="14">
        <f>VLOOKUP($B1596,[2]Sheet3!$G:$CZ,48,0)</f>
        <v>0</v>
      </c>
      <c r="BL1596" s="14">
        <f>VLOOKUP($B1596,[2]Sheet3!$G:$CZ,49,0)</f>
        <v>0</v>
      </c>
      <c r="BM1596" s="14">
        <f>VLOOKUP($B1596,[2]Sheet3!$G:$CZ,50,0)</f>
        <v>0</v>
      </c>
      <c r="BN1596" s="14">
        <f>VLOOKUP($B1596,[2]Sheet3!$G:$CZ,51,0)</f>
        <v>0</v>
      </c>
      <c r="BO1596" s="14">
        <f>VLOOKUP($B1596,[2]Sheet3!$G:$CZ,52,0)</f>
        <v>0</v>
      </c>
      <c r="BP1596" s="14">
        <f>VLOOKUP($B1596,[2]Sheet3!$G:$CZ,53,0)</f>
        <v>0</v>
      </c>
      <c r="BQ1596" s="14">
        <f>VLOOKUP($B1596,[2]Sheet3!$G:$CZ,54,0)</f>
        <v>0</v>
      </c>
      <c r="BR1596" s="14">
        <f>VLOOKUP($B1596,[2]Sheet3!$G:$CZ,55,0)</f>
        <v>0</v>
      </c>
      <c r="BS1596" s="14">
        <f>VLOOKUP($B1596,[2]Sheet3!$G:$CZ,56,0)</f>
        <v>0</v>
      </c>
      <c r="BT1596" s="14">
        <f>VLOOKUP($B1596,[2]Sheet3!$G:$CZ,57,0)</f>
        <v>0</v>
      </c>
      <c r="BU1596" s="14">
        <f>VLOOKUP($B1596,[2]Sheet3!$G:$CZ,58,0)</f>
        <v>0</v>
      </c>
      <c r="BV1596" s="14">
        <f>VLOOKUP($B1596,[2]Sheet3!$G:$CZ,59,0)</f>
        <v>0</v>
      </c>
      <c r="BW1596" s="14">
        <f>VLOOKUP($B1596,[2]Sheet3!$G:$CZ,60,0)</f>
        <v>0</v>
      </c>
      <c r="BX1596" s="14">
        <f>VLOOKUP($B1596,[2]Sheet3!$G:$CZ,61,0)</f>
        <v>0</v>
      </c>
      <c r="BY1596" s="14">
        <f>VLOOKUP($B1596,[2]Sheet3!$G:$CZ,62,0)</f>
        <v>0</v>
      </c>
      <c r="BZ1596" s="14">
        <f>VLOOKUP($B1596,[2]Sheet3!$G:$CZ,63,0)</f>
        <v>0</v>
      </c>
      <c r="CA1596" s="14">
        <f>VLOOKUP($B1596,[2]Sheet3!$G:$CZ,64,0)</f>
        <v>0</v>
      </c>
      <c r="CB1596" s="14">
        <f>VLOOKUP($B1596,[2]Sheet3!$G:$CZ,65,0)</f>
        <v>0</v>
      </c>
      <c r="CC1596" s="14">
        <f>VLOOKUP($B1596,[2]Sheet3!$G:$CZ,66,0)</f>
        <v>0</v>
      </c>
      <c r="CD1596" s="14">
        <f>VLOOKUP($B1596,[2]Sheet3!$G:$CZ,67,0)</f>
        <v>0</v>
      </c>
      <c r="CE1596" s="14">
        <f>VLOOKUP($B1596,[2]Sheet3!$G:$CZ,68,0)</f>
        <v>0</v>
      </c>
      <c r="CF1596" s="14">
        <f>VLOOKUP($B1596,[2]Sheet3!$G:$CZ,69,0)</f>
        <v>0</v>
      </c>
      <c r="CG1596" s="14">
        <f>VLOOKUP($B1596,[2]Sheet3!$G:$CZ,70,0)</f>
        <v>0</v>
      </c>
      <c r="CH1596" s="14">
        <f>VLOOKUP($B1596,[2]Sheet3!$G:$CZ,71,0)</f>
        <v>0</v>
      </c>
      <c r="CI1596" s="14">
        <f>VLOOKUP($B1596,[2]Sheet3!$G:$CZ,72,0)</f>
        <v>0</v>
      </c>
      <c r="CJ1596" s="14">
        <f>VLOOKUP($B1596,[2]Sheet3!$G:$CZ,73,0)</f>
        <v>0</v>
      </c>
      <c r="CK1596" s="14">
        <f>VLOOKUP($B1596,[2]Sheet3!$G:$CZ,74,0)</f>
        <v>0</v>
      </c>
      <c r="CL1596" s="14">
        <f>VLOOKUP($B1596,[2]Sheet3!$G:$CZ,75,0)</f>
        <v>0</v>
      </c>
      <c r="CM1596" s="14">
        <f>VLOOKUP($B1596,[2]Sheet3!$G:$CZ,76,0)</f>
        <v>0</v>
      </c>
      <c r="CN1596" s="14">
        <f>VLOOKUP($B1596,[2]Sheet3!$G:$CZ,77,0)</f>
        <v>0</v>
      </c>
      <c r="CO1596" s="14">
        <f>VLOOKUP($B1596,[2]Sheet3!$G:$CZ,78,0)</f>
        <v>0</v>
      </c>
      <c r="CP1596" s="14">
        <f>VLOOKUP($B1596,[2]Sheet3!$G:$CZ,79,0)</f>
        <v>0</v>
      </c>
      <c r="CQ1596" s="14">
        <f>VLOOKUP($B1596,[2]Sheet3!$G:$CZ,80,0)</f>
        <v>0</v>
      </c>
      <c r="CR1596" s="14">
        <f>VLOOKUP($B1596,[2]Sheet3!$G:$CZ,81,0)</f>
        <v>0</v>
      </c>
      <c r="CS1596" s="14">
        <f>VLOOKUP($B1596,[2]Sheet3!$G:$CZ,82,0)</f>
        <v>0</v>
      </c>
      <c r="CT1596" s="14">
        <f>VLOOKUP($B1596,[2]Sheet3!$G:$CZ,83,0)</f>
        <v>0</v>
      </c>
      <c r="CU1596" s="14">
        <f>VLOOKUP($B1596,[2]Sheet3!$G:$CZ,84,0)</f>
        <v>0</v>
      </c>
      <c r="CV1596" s="14">
        <f>VLOOKUP($B1596,[2]Sheet3!$G:$CZ,85,0)</f>
        <v>0</v>
      </c>
      <c r="CW1596" s="14">
        <f>VLOOKUP($B1596,[2]Sheet3!$G:$CZ,86,0)</f>
        <v>0</v>
      </c>
      <c r="CX1596" s="14">
        <f>VLOOKUP($B1596,[2]Sheet3!$G:$CZ,87,0)</f>
        <v>0</v>
      </c>
      <c r="CY1596" s="14">
        <f>VLOOKUP($B1596,[2]Sheet3!$G:$CZ,88,0)</f>
        <v>0</v>
      </c>
      <c r="CZ1596" s="14">
        <f>VLOOKUP($B1596,[2]Sheet3!$G:$CZ,89,0)</f>
        <v>0</v>
      </c>
      <c r="DA1596" s="14">
        <f>VLOOKUP($B1596,[2]Sheet3!$G:$CZ,90,0)</f>
        <v>0</v>
      </c>
      <c r="DB1596" s="14">
        <f>VLOOKUP($B1596,[2]Sheet3!$G:$CZ,91,0)</f>
        <v>0</v>
      </c>
      <c r="DC1596" s="14">
        <f>VLOOKUP($B1596,[2]Sheet3!$G:$CZ,92,0)</f>
        <v>0</v>
      </c>
      <c r="DD1596" s="14">
        <f>VLOOKUP($B1596,[2]Sheet3!$G:$CZ,93,0)</f>
        <v>0</v>
      </c>
      <c r="DE1596" s="14">
        <f>VLOOKUP($B1596,[2]Sheet3!$G:$CZ,94,0)</f>
        <v>0</v>
      </c>
      <c r="DF1596" s="14">
        <f>VLOOKUP($B1596,[2]Sheet3!$G:$CZ,95,0)</f>
        <v>0</v>
      </c>
      <c r="DG1596" s="14">
        <f>VLOOKUP($B1596,[2]Sheet3!$G:$CZ,96,0)</f>
        <v>0</v>
      </c>
      <c r="DH1596" s="14">
        <f>VLOOKUP($B1596,[2]Sheet3!$G:$CZ,97,0)</f>
        <v>0</v>
      </c>
      <c r="DI1596" s="14">
        <f>VLOOKUP($B1596,[2]Sheet3!$G:$CZ,98,0)</f>
        <v>0</v>
      </c>
    </row>
    <row r="1597" spans="1:113" x14ac:dyDescent="0.3">
      <c r="A1597" s="9" t="str">
        <f t="shared" si="74"/>
        <v>W23815</v>
      </c>
      <c r="B1597" s="15" t="s">
        <v>3276</v>
      </c>
      <c r="C1597" s="15" t="s">
        <v>3277</v>
      </c>
      <c r="F1597" s="7" t="s">
        <v>15</v>
      </c>
      <c r="G1597" s="12" t="s">
        <v>5089</v>
      </c>
      <c r="H1597" s="12" t="str">
        <f>VLOOKUP($B1597,[1]Sheet1!$A:$G,5,0)</f>
        <v>tanmay.kumar@redingtongroup.com</v>
      </c>
      <c r="I1597" s="12" t="str">
        <f>VLOOKUP($B1597,[1]Sheet1!$A:$G,7,0)</f>
        <v>dilip.vishwa@redingtongroup.com</v>
      </c>
      <c r="J1597" s="12" t="s">
        <v>82</v>
      </c>
      <c r="K1597" s="7"/>
      <c r="L1597" s="7"/>
      <c r="M1597" s="8"/>
      <c r="N1597" s="7" t="str">
        <f t="shared" si="72"/>
        <v>tanmay.kumar@redingtongroup.com; dilip.vishwa@redingtongroup.com; nilesh.phirke@redingtongroup.com;christopher.joseph@redingtongroup.com</v>
      </c>
      <c r="O1597" s="7" t="str">
        <f t="shared" si="73"/>
        <v>W23815</v>
      </c>
      <c r="P1597" s="8" t="s">
        <v>5215</v>
      </c>
      <c r="Q1597" s="14">
        <f>VLOOKUP($B1597,[2]Sheet3!$G:$CZ,2,0)</f>
        <v>2400299713</v>
      </c>
      <c r="R1597" s="14">
        <f>VLOOKUP($B1597,[2]Sheet3!$G:$CZ,3,0)</f>
        <v>0</v>
      </c>
      <c r="S1597" s="14">
        <f>VLOOKUP($B1597,[2]Sheet3!$G:$CZ,4,0)</f>
        <v>0</v>
      </c>
      <c r="T1597" s="14">
        <f>VLOOKUP($B1597,[2]Sheet3!$G:$CZ,5,0)</f>
        <v>0</v>
      </c>
      <c r="U1597" s="14">
        <f>VLOOKUP($B1597,[2]Sheet3!$G:$CZ,6,0)</f>
        <v>0</v>
      </c>
      <c r="V1597" s="14">
        <f>VLOOKUP($B1597,[2]Sheet3!$G:$CZ,7,0)</f>
        <v>0</v>
      </c>
      <c r="W1597" s="14">
        <f>VLOOKUP($B1597,[2]Sheet3!$G:$CZ,8,0)</f>
        <v>0</v>
      </c>
      <c r="X1597" s="14">
        <f>VLOOKUP($B1597,[2]Sheet3!$G:$CZ,9,0)</f>
        <v>0</v>
      </c>
      <c r="Y1597" s="14">
        <f>VLOOKUP($B1597,[2]Sheet3!$G:$CZ,10,0)</f>
        <v>0</v>
      </c>
      <c r="Z1597" s="14">
        <f>VLOOKUP($B1597,[2]Sheet3!$G:$CZ,11,0)</f>
        <v>0</v>
      </c>
      <c r="AA1597" s="14">
        <f>VLOOKUP($B1597,[2]Sheet3!$G:$CZ,12,0)</f>
        <v>0</v>
      </c>
      <c r="AB1597" s="14">
        <f>VLOOKUP($B1597,[2]Sheet3!$G:$CZ,13,0)</f>
        <v>0</v>
      </c>
      <c r="AC1597" s="14">
        <f>VLOOKUP($B1597,[2]Sheet3!$G:$CZ,14,0)</f>
        <v>0</v>
      </c>
      <c r="AD1597" s="14">
        <f>VLOOKUP($B1597,[2]Sheet3!$G:$CZ,15,0)</f>
        <v>0</v>
      </c>
      <c r="AE1597" s="14">
        <f>VLOOKUP($B1597,[2]Sheet3!$G:$CZ,16,0)</f>
        <v>0</v>
      </c>
      <c r="AF1597" s="14">
        <f>VLOOKUP($B1597,[2]Sheet3!$G:$CZ,17,0)</f>
        <v>0</v>
      </c>
      <c r="AG1597" s="14">
        <f>VLOOKUP($B1597,[2]Sheet3!$G:$CZ,18,0)</f>
        <v>0</v>
      </c>
      <c r="AH1597" s="14">
        <f>VLOOKUP($B1597,[2]Sheet3!$G:$CZ,19,0)</f>
        <v>0</v>
      </c>
      <c r="AI1597" s="14">
        <f>VLOOKUP($B1597,[2]Sheet3!$G:$CZ,20,0)</f>
        <v>0</v>
      </c>
      <c r="AJ1597" s="14">
        <f>VLOOKUP($B1597,[2]Sheet3!$G:$CZ,21,0)</f>
        <v>0</v>
      </c>
      <c r="AK1597" s="14">
        <f>VLOOKUP($B1597,[2]Sheet3!$G:$CZ,22,0)</f>
        <v>0</v>
      </c>
      <c r="AL1597" s="14">
        <f>VLOOKUP($B1597,[2]Sheet3!$G:$CZ,23,0)</f>
        <v>0</v>
      </c>
      <c r="AM1597" s="14">
        <f>VLOOKUP($B1597,[2]Sheet3!$G:$CZ,24,0)</f>
        <v>0</v>
      </c>
      <c r="AN1597" s="14">
        <f>VLOOKUP($B1597,[2]Sheet3!$G:$CZ,25,0)</f>
        <v>0</v>
      </c>
      <c r="AO1597" s="14">
        <f>VLOOKUP($B1597,[2]Sheet3!$G:$CZ,26,0)</f>
        <v>0</v>
      </c>
      <c r="AP1597" s="14">
        <f>VLOOKUP($B1597,[2]Sheet3!$G:$CZ,27,0)</f>
        <v>0</v>
      </c>
      <c r="AQ1597" s="14">
        <f>VLOOKUP($B1597,[2]Sheet3!$G:$CZ,28,0)</f>
        <v>0</v>
      </c>
      <c r="AR1597" s="14">
        <f>VLOOKUP($B1597,[2]Sheet3!$G:$CZ,29,0)</f>
        <v>0</v>
      </c>
      <c r="AS1597" s="14">
        <f>VLOOKUP($B1597,[2]Sheet3!$G:$CZ,30,0)</f>
        <v>0</v>
      </c>
      <c r="AT1597" s="14">
        <f>VLOOKUP($B1597,[2]Sheet3!$G:$CZ,31,0)</f>
        <v>0</v>
      </c>
      <c r="AU1597" s="14">
        <f>VLOOKUP($B1597,[2]Sheet3!$G:$CZ,32,0)</f>
        <v>0</v>
      </c>
      <c r="AV1597" s="14">
        <f>VLOOKUP($B1597,[2]Sheet3!$G:$CZ,33,0)</f>
        <v>0</v>
      </c>
      <c r="AW1597" s="14">
        <f>VLOOKUP($B1597,[2]Sheet3!$G:$CZ,34,0)</f>
        <v>0</v>
      </c>
      <c r="AX1597" s="14">
        <f>VLOOKUP($B1597,[2]Sheet3!$G:$CZ,35,0)</f>
        <v>0</v>
      </c>
      <c r="AY1597" s="14">
        <f>VLOOKUP($B1597,[2]Sheet3!$G:$CZ,36,0)</f>
        <v>0</v>
      </c>
      <c r="AZ1597" s="14">
        <f>VLOOKUP($B1597,[2]Sheet3!$G:$CZ,37,0)</f>
        <v>0</v>
      </c>
      <c r="BA1597" s="14">
        <f>VLOOKUP($B1597,[2]Sheet3!$G:$CZ,38,0)</f>
        <v>0</v>
      </c>
      <c r="BB1597" s="14">
        <f>VLOOKUP($B1597,[2]Sheet3!$G:$CZ,39,0)</f>
        <v>0</v>
      </c>
      <c r="BC1597" s="14">
        <f>VLOOKUP($B1597,[2]Sheet3!$G:$CZ,40,0)</f>
        <v>0</v>
      </c>
      <c r="BD1597" s="14">
        <f>VLOOKUP($B1597,[2]Sheet3!$G:$CZ,41,0)</f>
        <v>0</v>
      </c>
      <c r="BE1597" s="14">
        <f>VLOOKUP($B1597,[2]Sheet3!$G:$CZ,42,0)</f>
        <v>0</v>
      </c>
      <c r="BF1597" s="14">
        <f>VLOOKUP($B1597,[2]Sheet3!$G:$CZ,43,0)</f>
        <v>0</v>
      </c>
      <c r="BG1597" s="14">
        <f>VLOOKUP($B1597,[2]Sheet3!$G:$CZ,44,0)</f>
        <v>0</v>
      </c>
      <c r="BH1597" s="14">
        <f>VLOOKUP($B1597,[2]Sheet3!$G:$CZ,45,0)</f>
        <v>0</v>
      </c>
      <c r="BI1597" s="14">
        <f>VLOOKUP($B1597,[2]Sheet3!$G:$CZ,46,0)</f>
        <v>0</v>
      </c>
      <c r="BJ1597" s="14">
        <f>VLOOKUP($B1597,[2]Sheet3!$G:$CZ,47,0)</f>
        <v>0</v>
      </c>
      <c r="BK1597" s="14">
        <f>VLOOKUP($B1597,[2]Sheet3!$G:$CZ,48,0)</f>
        <v>0</v>
      </c>
      <c r="BL1597" s="14">
        <f>VLOOKUP($B1597,[2]Sheet3!$G:$CZ,49,0)</f>
        <v>0</v>
      </c>
      <c r="BM1597" s="14">
        <f>VLOOKUP($B1597,[2]Sheet3!$G:$CZ,50,0)</f>
        <v>0</v>
      </c>
      <c r="BN1597" s="14">
        <f>VLOOKUP($B1597,[2]Sheet3!$G:$CZ,51,0)</f>
        <v>0</v>
      </c>
      <c r="BO1597" s="14">
        <f>VLOOKUP($B1597,[2]Sheet3!$G:$CZ,52,0)</f>
        <v>0</v>
      </c>
      <c r="BP1597" s="14">
        <f>VLOOKUP($B1597,[2]Sheet3!$G:$CZ,53,0)</f>
        <v>0</v>
      </c>
      <c r="BQ1597" s="14">
        <f>VLOOKUP($B1597,[2]Sheet3!$G:$CZ,54,0)</f>
        <v>0</v>
      </c>
      <c r="BR1597" s="14">
        <f>VLOOKUP($B1597,[2]Sheet3!$G:$CZ,55,0)</f>
        <v>0</v>
      </c>
      <c r="BS1597" s="14">
        <f>VLOOKUP($B1597,[2]Sheet3!$G:$CZ,56,0)</f>
        <v>0</v>
      </c>
      <c r="BT1597" s="14">
        <f>VLOOKUP($B1597,[2]Sheet3!$G:$CZ,57,0)</f>
        <v>0</v>
      </c>
      <c r="BU1597" s="14">
        <f>VLOOKUP($B1597,[2]Sheet3!$G:$CZ,58,0)</f>
        <v>0</v>
      </c>
      <c r="BV1597" s="14">
        <f>VLOOKUP($B1597,[2]Sheet3!$G:$CZ,59,0)</f>
        <v>0</v>
      </c>
      <c r="BW1597" s="14">
        <f>VLOOKUP($B1597,[2]Sheet3!$G:$CZ,60,0)</f>
        <v>0</v>
      </c>
      <c r="BX1597" s="14">
        <f>VLOOKUP($B1597,[2]Sheet3!$G:$CZ,61,0)</f>
        <v>0</v>
      </c>
      <c r="BY1597" s="14">
        <f>VLOOKUP($B1597,[2]Sheet3!$G:$CZ,62,0)</f>
        <v>0</v>
      </c>
      <c r="BZ1597" s="14">
        <f>VLOOKUP($B1597,[2]Sheet3!$G:$CZ,63,0)</f>
        <v>0</v>
      </c>
      <c r="CA1597" s="14">
        <f>VLOOKUP($B1597,[2]Sheet3!$G:$CZ,64,0)</f>
        <v>0</v>
      </c>
      <c r="CB1597" s="14">
        <f>VLOOKUP($B1597,[2]Sheet3!$G:$CZ,65,0)</f>
        <v>0</v>
      </c>
      <c r="CC1597" s="14">
        <f>VLOOKUP($B1597,[2]Sheet3!$G:$CZ,66,0)</f>
        <v>0</v>
      </c>
      <c r="CD1597" s="14">
        <f>VLOOKUP($B1597,[2]Sheet3!$G:$CZ,67,0)</f>
        <v>0</v>
      </c>
      <c r="CE1597" s="14">
        <f>VLOOKUP($B1597,[2]Sheet3!$G:$CZ,68,0)</f>
        <v>0</v>
      </c>
      <c r="CF1597" s="14">
        <f>VLOOKUP($B1597,[2]Sheet3!$G:$CZ,69,0)</f>
        <v>0</v>
      </c>
      <c r="CG1597" s="14">
        <f>VLOOKUP($B1597,[2]Sheet3!$G:$CZ,70,0)</f>
        <v>0</v>
      </c>
      <c r="CH1597" s="14">
        <f>VLOOKUP($B1597,[2]Sheet3!$G:$CZ,71,0)</f>
        <v>0</v>
      </c>
      <c r="CI1597" s="14">
        <f>VLOOKUP($B1597,[2]Sheet3!$G:$CZ,72,0)</f>
        <v>0</v>
      </c>
      <c r="CJ1597" s="14">
        <f>VLOOKUP($B1597,[2]Sheet3!$G:$CZ,73,0)</f>
        <v>0</v>
      </c>
      <c r="CK1597" s="14">
        <f>VLOOKUP($B1597,[2]Sheet3!$G:$CZ,74,0)</f>
        <v>0</v>
      </c>
      <c r="CL1597" s="14">
        <f>VLOOKUP($B1597,[2]Sheet3!$G:$CZ,75,0)</f>
        <v>0</v>
      </c>
      <c r="CM1597" s="14">
        <f>VLOOKUP($B1597,[2]Sheet3!$G:$CZ,76,0)</f>
        <v>0</v>
      </c>
      <c r="CN1597" s="14">
        <f>VLOOKUP($B1597,[2]Sheet3!$G:$CZ,77,0)</f>
        <v>0</v>
      </c>
      <c r="CO1597" s="14">
        <f>VLOOKUP($B1597,[2]Sheet3!$G:$CZ,78,0)</f>
        <v>0</v>
      </c>
      <c r="CP1597" s="14">
        <f>VLOOKUP($B1597,[2]Sheet3!$G:$CZ,79,0)</f>
        <v>0</v>
      </c>
      <c r="CQ1597" s="14">
        <f>VLOOKUP($B1597,[2]Sheet3!$G:$CZ,80,0)</f>
        <v>0</v>
      </c>
      <c r="CR1597" s="14">
        <f>VLOOKUP($B1597,[2]Sheet3!$G:$CZ,81,0)</f>
        <v>0</v>
      </c>
      <c r="CS1597" s="14">
        <f>VLOOKUP($B1597,[2]Sheet3!$G:$CZ,82,0)</f>
        <v>0</v>
      </c>
      <c r="CT1597" s="14">
        <f>VLOOKUP($B1597,[2]Sheet3!$G:$CZ,83,0)</f>
        <v>0</v>
      </c>
      <c r="CU1597" s="14">
        <f>VLOOKUP($B1597,[2]Sheet3!$G:$CZ,84,0)</f>
        <v>0</v>
      </c>
      <c r="CV1597" s="14">
        <f>VLOOKUP($B1597,[2]Sheet3!$G:$CZ,85,0)</f>
        <v>0</v>
      </c>
      <c r="CW1597" s="14">
        <f>VLOOKUP($B1597,[2]Sheet3!$G:$CZ,86,0)</f>
        <v>0</v>
      </c>
      <c r="CX1597" s="14">
        <f>VLOOKUP($B1597,[2]Sheet3!$G:$CZ,87,0)</f>
        <v>0</v>
      </c>
      <c r="CY1597" s="14">
        <f>VLOOKUP($B1597,[2]Sheet3!$G:$CZ,88,0)</f>
        <v>0</v>
      </c>
      <c r="CZ1597" s="14">
        <f>VLOOKUP($B1597,[2]Sheet3!$G:$CZ,89,0)</f>
        <v>0</v>
      </c>
      <c r="DA1597" s="14">
        <f>VLOOKUP($B1597,[2]Sheet3!$G:$CZ,90,0)</f>
        <v>0</v>
      </c>
      <c r="DB1597" s="14">
        <f>VLOOKUP($B1597,[2]Sheet3!$G:$CZ,91,0)</f>
        <v>0</v>
      </c>
      <c r="DC1597" s="14">
        <f>VLOOKUP($B1597,[2]Sheet3!$G:$CZ,92,0)</f>
        <v>0</v>
      </c>
      <c r="DD1597" s="14">
        <f>VLOOKUP($B1597,[2]Sheet3!$G:$CZ,93,0)</f>
        <v>0</v>
      </c>
      <c r="DE1597" s="14">
        <f>VLOOKUP($B1597,[2]Sheet3!$G:$CZ,94,0)</f>
        <v>0</v>
      </c>
      <c r="DF1597" s="14">
        <f>VLOOKUP($B1597,[2]Sheet3!$G:$CZ,95,0)</f>
        <v>0</v>
      </c>
      <c r="DG1597" s="14">
        <f>VLOOKUP($B1597,[2]Sheet3!$G:$CZ,96,0)</f>
        <v>0</v>
      </c>
      <c r="DH1597" s="14">
        <f>VLOOKUP($B1597,[2]Sheet3!$G:$CZ,97,0)</f>
        <v>0</v>
      </c>
      <c r="DI1597" s="14">
        <f>VLOOKUP($B1597,[2]Sheet3!$G:$CZ,98,0)</f>
        <v>0</v>
      </c>
    </row>
    <row r="1598" spans="1:113" x14ac:dyDescent="0.3">
      <c r="A1598" s="9" t="str">
        <f t="shared" si="74"/>
        <v>W23623</v>
      </c>
      <c r="B1598" s="15" t="s">
        <v>3278</v>
      </c>
      <c r="C1598" s="15" t="s">
        <v>3279</v>
      </c>
      <c r="F1598" s="7" t="s">
        <v>15</v>
      </c>
      <c r="G1598" s="12" t="s">
        <v>5090</v>
      </c>
      <c r="H1598" s="12" t="str">
        <f>VLOOKUP($B1598,[1]Sheet1!$A:$G,5,0)</f>
        <v>tanmay.kumar@redingtongroup.com</v>
      </c>
      <c r="I1598" s="12" t="str">
        <f>VLOOKUP($B1598,[1]Sheet1!$A:$G,7,0)</f>
        <v>dilip.vishwa@redingtongroup.com</v>
      </c>
      <c r="J1598" s="12" t="s">
        <v>82</v>
      </c>
      <c r="K1598" s="7"/>
      <c r="L1598" s="7"/>
      <c r="M1598" s="8"/>
      <c r="N1598" s="7" t="str">
        <f t="shared" si="72"/>
        <v>tanmay.kumar@redingtongroup.com; dilip.vishwa@redingtongroup.com; nilesh.phirke@redingtongroup.com;christopher.joseph@redingtongroup.com</v>
      </c>
      <c r="O1598" s="7" t="str">
        <f t="shared" si="73"/>
        <v>W23623</v>
      </c>
      <c r="P1598" s="8" t="s">
        <v>5215</v>
      </c>
      <c r="Q1598" s="14">
        <f>VLOOKUP($B1598,[2]Sheet3!$G:$CZ,2,0)</f>
        <v>2400299714</v>
      </c>
      <c r="R1598" s="14">
        <f>VLOOKUP($B1598,[2]Sheet3!$G:$CZ,3,0)</f>
        <v>0</v>
      </c>
      <c r="S1598" s="14">
        <f>VLOOKUP($B1598,[2]Sheet3!$G:$CZ,4,0)</f>
        <v>0</v>
      </c>
      <c r="T1598" s="14">
        <f>VLOOKUP($B1598,[2]Sheet3!$G:$CZ,5,0)</f>
        <v>0</v>
      </c>
      <c r="U1598" s="14">
        <f>VLOOKUP($B1598,[2]Sheet3!$G:$CZ,6,0)</f>
        <v>0</v>
      </c>
      <c r="V1598" s="14">
        <f>VLOOKUP($B1598,[2]Sheet3!$G:$CZ,7,0)</f>
        <v>0</v>
      </c>
      <c r="W1598" s="14">
        <f>VLOOKUP($B1598,[2]Sheet3!$G:$CZ,8,0)</f>
        <v>0</v>
      </c>
      <c r="X1598" s="14">
        <f>VLOOKUP($B1598,[2]Sheet3!$G:$CZ,9,0)</f>
        <v>0</v>
      </c>
      <c r="Y1598" s="14">
        <f>VLOOKUP($B1598,[2]Sheet3!$G:$CZ,10,0)</f>
        <v>0</v>
      </c>
      <c r="Z1598" s="14">
        <f>VLOOKUP($B1598,[2]Sheet3!$G:$CZ,11,0)</f>
        <v>0</v>
      </c>
      <c r="AA1598" s="14">
        <f>VLOOKUP($B1598,[2]Sheet3!$G:$CZ,12,0)</f>
        <v>0</v>
      </c>
      <c r="AB1598" s="14">
        <f>VLOOKUP($B1598,[2]Sheet3!$G:$CZ,13,0)</f>
        <v>0</v>
      </c>
      <c r="AC1598" s="14">
        <f>VLOOKUP($B1598,[2]Sheet3!$G:$CZ,14,0)</f>
        <v>0</v>
      </c>
      <c r="AD1598" s="14">
        <f>VLOOKUP($B1598,[2]Sheet3!$G:$CZ,15,0)</f>
        <v>0</v>
      </c>
      <c r="AE1598" s="14">
        <f>VLOOKUP($B1598,[2]Sheet3!$G:$CZ,16,0)</f>
        <v>0</v>
      </c>
      <c r="AF1598" s="14">
        <f>VLOOKUP($B1598,[2]Sheet3!$G:$CZ,17,0)</f>
        <v>0</v>
      </c>
      <c r="AG1598" s="14">
        <f>VLOOKUP($B1598,[2]Sheet3!$G:$CZ,18,0)</f>
        <v>0</v>
      </c>
      <c r="AH1598" s="14">
        <f>VLOOKUP($B1598,[2]Sheet3!$G:$CZ,19,0)</f>
        <v>0</v>
      </c>
      <c r="AI1598" s="14">
        <f>VLOOKUP($B1598,[2]Sheet3!$G:$CZ,20,0)</f>
        <v>0</v>
      </c>
      <c r="AJ1598" s="14">
        <f>VLOOKUP($B1598,[2]Sheet3!$G:$CZ,21,0)</f>
        <v>0</v>
      </c>
      <c r="AK1598" s="14">
        <f>VLOOKUP($B1598,[2]Sheet3!$G:$CZ,22,0)</f>
        <v>0</v>
      </c>
      <c r="AL1598" s="14">
        <f>VLOOKUP($B1598,[2]Sheet3!$G:$CZ,23,0)</f>
        <v>0</v>
      </c>
      <c r="AM1598" s="14">
        <f>VLOOKUP($B1598,[2]Sheet3!$G:$CZ,24,0)</f>
        <v>0</v>
      </c>
      <c r="AN1598" s="14">
        <f>VLOOKUP($B1598,[2]Sheet3!$G:$CZ,25,0)</f>
        <v>0</v>
      </c>
      <c r="AO1598" s="14">
        <f>VLOOKUP($B1598,[2]Sheet3!$G:$CZ,26,0)</f>
        <v>0</v>
      </c>
      <c r="AP1598" s="14">
        <f>VLOOKUP($B1598,[2]Sheet3!$G:$CZ,27,0)</f>
        <v>0</v>
      </c>
      <c r="AQ1598" s="14">
        <f>VLOOKUP($B1598,[2]Sheet3!$G:$CZ,28,0)</f>
        <v>0</v>
      </c>
      <c r="AR1598" s="14">
        <f>VLOOKUP($B1598,[2]Sheet3!$G:$CZ,29,0)</f>
        <v>0</v>
      </c>
      <c r="AS1598" s="14">
        <f>VLOOKUP($B1598,[2]Sheet3!$G:$CZ,30,0)</f>
        <v>0</v>
      </c>
      <c r="AT1598" s="14">
        <f>VLOOKUP($B1598,[2]Sheet3!$G:$CZ,31,0)</f>
        <v>0</v>
      </c>
      <c r="AU1598" s="14">
        <f>VLOOKUP($B1598,[2]Sheet3!$G:$CZ,32,0)</f>
        <v>0</v>
      </c>
      <c r="AV1598" s="14">
        <f>VLOOKUP($B1598,[2]Sheet3!$G:$CZ,33,0)</f>
        <v>0</v>
      </c>
      <c r="AW1598" s="14">
        <f>VLOOKUP($B1598,[2]Sheet3!$G:$CZ,34,0)</f>
        <v>0</v>
      </c>
      <c r="AX1598" s="14">
        <f>VLOOKUP($B1598,[2]Sheet3!$G:$CZ,35,0)</f>
        <v>0</v>
      </c>
      <c r="AY1598" s="14">
        <f>VLOOKUP($B1598,[2]Sheet3!$G:$CZ,36,0)</f>
        <v>0</v>
      </c>
      <c r="AZ1598" s="14">
        <f>VLOOKUP($B1598,[2]Sheet3!$G:$CZ,37,0)</f>
        <v>0</v>
      </c>
      <c r="BA1598" s="14">
        <f>VLOOKUP($B1598,[2]Sheet3!$G:$CZ,38,0)</f>
        <v>0</v>
      </c>
      <c r="BB1598" s="14">
        <f>VLOOKUP($B1598,[2]Sheet3!$G:$CZ,39,0)</f>
        <v>0</v>
      </c>
      <c r="BC1598" s="14">
        <f>VLOOKUP($B1598,[2]Sheet3!$G:$CZ,40,0)</f>
        <v>0</v>
      </c>
      <c r="BD1598" s="14">
        <f>VLOOKUP($B1598,[2]Sheet3!$G:$CZ,41,0)</f>
        <v>0</v>
      </c>
      <c r="BE1598" s="14">
        <f>VLOOKUP($B1598,[2]Sheet3!$G:$CZ,42,0)</f>
        <v>0</v>
      </c>
      <c r="BF1598" s="14">
        <f>VLOOKUP($B1598,[2]Sheet3!$G:$CZ,43,0)</f>
        <v>0</v>
      </c>
      <c r="BG1598" s="14">
        <f>VLOOKUP($B1598,[2]Sheet3!$G:$CZ,44,0)</f>
        <v>0</v>
      </c>
      <c r="BH1598" s="14">
        <f>VLOOKUP($B1598,[2]Sheet3!$G:$CZ,45,0)</f>
        <v>0</v>
      </c>
      <c r="BI1598" s="14">
        <f>VLOOKUP($B1598,[2]Sheet3!$G:$CZ,46,0)</f>
        <v>0</v>
      </c>
      <c r="BJ1598" s="14">
        <f>VLOOKUP($B1598,[2]Sheet3!$G:$CZ,47,0)</f>
        <v>0</v>
      </c>
      <c r="BK1598" s="14">
        <f>VLOOKUP($B1598,[2]Sheet3!$G:$CZ,48,0)</f>
        <v>0</v>
      </c>
      <c r="BL1598" s="14">
        <f>VLOOKUP($B1598,[2]Sheet3!$G:$CZ,49,0)</f>
        <v>0</v>
      </c>
      <c r="BM1598" s="14">
        <f>VLOOKUP($B1598,[2]Sheet3!$G:$CZ,50,0)</f>
        <v>0</v>
      </c>
      <c r="BN1598" s="14">
        <f>VLOOKUP($B1598,[2]Sheet3!$G:$CZ,51,0)</f>
        <v>0</v>
      </c>
      <c r="BO1598" s="14">
        <f>VLOOKUP($B1598,[2]Sheet3!$G:$CZ,52,0)</f>
        <v>0</v>
      </c>
      <c r="BP1598" s="14">
        <f>VLOOKUP($B1598,[2]Sheet3!$G:$CZ,53,0)</f>
        <v>0</v>
      </c>
      <c r="BQ1598" s="14">
        <f>VLOOKUP($B1598,[2]Sheet3!$G:$CZ,54,0)</f>
        <v>0</v>
      </c>
      <c r="BR1598" s="14">
        <f>VLOOKUP($B1598,[2]Sheet3!$G:$CZ,55,0)</f>
        <v>0</v>
      </c>
      <c r="BS1598" s="14">
        <f>VLOOKUP($B1598,[2]Sheet3!$G:$CZ,56,0)</f>
        <v>0</v>
      </c>
      <c r="BT1598" s="14">
        <f>VLOOKUP($B1598,[2]Sheet3!$G:$CZ,57,0)</f>
        <v>0</v>
      </c>
      <c r="BU1598" s="14">
        <f>VLOOKUP($B1598,[2]Sheet3!$G:$CZ,58,0)</f>
        <v>0</v>
      </c>
      <c r="BV1598" s="14">
        <f>VLOOKUP($B1598,[2]Sheet3!$G:$CZ,59,0)</f>
        <v>0</v>
      </c>
      <c r="BW1598" s="14">
        <f>VLOOKUP($B1598,[2]Sheet3!$G:$CZ,60,0)</f>
        <v>0</v>
      </c>
      <c r="BX1598" s="14">
        <f>VLOOKUP($B1598,[2]Sheet3!$G:$CZ,61,0)</f>
        <v>0</v>
      </c>
      <c r="BY1598" s="14">
        <f>VLOOKUP($B1598,[2]Sheet3!$G:$CZ,62,0)</f>
        <v>0</v>
      </c>
      <c r="BZ1598" s="14">
        <f>VLOOKUP($B1598,[2]Sheet3!$G:$CZ,63,0)</f>
        <v>0</v>
      </c>
      <c r="CA1598" s="14">
        <f>VLOOKUP($B1598,[2]Sheet3!$G:$CZ,64,0)</f>
        <v>0</v>
      </c>
      <c r="CB1598" s="14">
        <f>VLOOKUP($B1598,[2]Sheet3!$G:$CZ,65,0)</f>
        <v>0</v>
      </c>
      <c r="CC1598" s="14">
        <f>VLOOKUP($B1598,[2]Sheet3!$G:$CZ,66,0)</f>
        <v>0</v>
      </c>
      <c r="CD1598" s="14">
        <f>VLOOKUP($B1598,[2]Sheet3!$G:$CZ,67,0)</f>
        <v>0</v>
      </c>
      <c r="CE1598" s="14">
        <f>VLOOKUP($B1598,[2]Sheet3!$G:$CZ,68,0)</f>
        <v>0</v>
      </c>
      <c r="CF1598" s="14">
        <f>VLOOKUP($B1598,[2]Sheet3!$G:$CZ,69,0)</f>
        <v>0</v>
      </c>
      <c r="CG1598" s="14">
        <f>VLOOKUP($B1598,[2]Sheet3!$G:$CZ,70,0)</f>
        <v>0</v>
      </c>
      <c r="CH1598" s="14">
        <f>VLOOKUP($B1598,[2]Sheet3!$G:$CZ,71,0)</f>
        <v>0</v>
      </c>
      <c r="CI1598" s="14">
        <f>VLOOKUP($B1598,[2]Sheet3!$G:$CZ,72,0)</f>
        <v>0</v>
      </c>
      <c r="CJ1598" s="14">
        <f>VLOOKUP($B1598,[2]Sheet3!$G:$CZ,73,0)</f>
        <v>0</v>
      </c>
      <c r="CK1598" s="14">
        <f>VLOOKUP($B1598,[2]Sheet3!$G:$CZ,74,0)</f>
        <v>0</v>
      </c>
      <c r="CL1598" s="14">
        <f>VLOOKUP($B1598,[2]Sheet3!$G:$CZ,75,0)</f>
        <v>0</v>
      </c>
      <c r="CM1598" s="14">
        <f>VLOOKUP($B1598,[2]Sheet3!$G:$CZ,76,0)</f>
        <v>0</v>
      </c>
      <c r="CN1598" s="14">
        <f>VLOOKUP($B1598,[2]Sheet3!$G:$CZ,77,0)</f>
        <v>0</v>
      </c>
      <c r="CO1598" s="14">
        <f>VLOOKUP($B1598,[2]Sheet3!$G:$CZ,78,0)</f>
        <v>0</v>
      </c>
      <c r="CP1598" s="14">
        <f>VLOOKUP($B1598,[2]Sheet3!$G:$CZ,79,0)</f>
        <v>0</v>
      </c>
      <c r="CQ1598" s="14">
        <f>VLOOKUP($B1598,[2]Sheet3!$G:$CZ,80,0)</f>
        <v>0</v>
      </c>
      <c r="CR1598" s="14">
        <f>VLOOKUP($B1598,[2]Sheet3!$G:$CZ,81,0)</f>
        <v>0</v>
      </c>
      <c r="CS1598" s="14">
        <f>VLOOKUP($B1598,[2]Sheet3!$G:$CZ,82,0)</f>
        <v>0</v>
      </c>
      <c r="CT1598" s="14">
        <f>VLOOKUP($B1598,[2]Sheet3!$G:$CZ,83,0)</f>
        <v>0</v>
      </c>
      <c r="CU1598" s="14">
        <f>VLOOKUP($B1598,[2]Sheet3!$G:$CZ,84,0)</f>
        <v>0</v>
      </c>
      <c r="CV1598" s="14">
        <f>VLOOKUP($B1598,[2]Sheet3!$G:$CZ,85,0)</f>
        <v>0</v>
      </c>
      <c r="CW1598" s="14">
        <f>VLOOKUP($B1598,[2]Sheet3!$G:$CZ,86,0)</f>
        <v>0</v>
      </c>
      <c r="CX1598" s="14">
        <f>VLOOKUP($B1598,[2]Sheet3!$G:$CZ,87,0)</f>
        <v>0</v>
      </c>
      <c r="CY1598" s="14">
        <f>VLOOKUP($B1598,[2]Sheet3!$G:$CZ,88,0)</f>
        <v>0</v>
      </c>
      <c r="CZ1598" s="14">
        <f>VLOOKUP($B1598,[2]Sheet3!$G:$CZ,89,0)</f>
        <v>0</v>
      </c>
      <c r="DA1598" s="14">
        <f>VLOOKUP($B1598,[2]Sheet3!$G:$CZ,90,0)</f>
        <v>0</v>
      </c>
      <c r="DB1598" s="14">
        <f>VLOOKUP($B1598,[2]Sheet3!$G:$CZ,91,0)</f>
        <v>0</v>
      </c>
      <c r="DC1598" s="14">
        <f>VLOOKUP($B1598,[2]Sheet3!$G:$CZ,92,0)</f>
        <v>0</v>
      </c>
      <c r="DD1598" s="14">
        <f>VLOOKUP($B1598,[2]Sheet3!$G:$CZ,93,0)</f>
        <v>0</v>
      </c>
      <c r="DE1598" s="14">
        <f>VLOOKUP($B1598,[2]Sheet3!$G:$CZ,94,0)</f>
        <v>0</v>
      </c>
      <c r="DF1598" s="14">
        <f>VLOOKUP($B1598,[2]Sheet3!$G:$CZ,95,0)</f>
        <v>0</v>
      </c>
      <c r="DG1598" s="14">
        <f>VLOOKUP($B1598,[2]Sheet3!$G:$CZ,96,0)</f>
        <v>0</v>
      </c>
      <c r="DH1598" s="14">
        <f>VLOOKUP($B1598,[2]Sheet3!$G:$CZ,97,0)</f>
        <v>0</v>
      </c>
      <c r="DI1598" s="14">
        <f>VLOOKUP($B1598,[2]Sheet3!$G:$CZ,98,0)</f>
        <v>0</v>
      </c>
    </row>
    <row r="1599" spans="1:113" x14ac:dyDescent="0.3">
      <c r="A1599" s="9" t="str">
        <f t="shared" si="74"/>
        <v>N83886</v>
      </c>
      <c r="B1599" s="15" t="s">
        <v>3280</v>
      </c>
      <c r="C1599" s="15" t="s">
        <v>3281</v>
      </c>
      <c r="F1599" s="7" t="s">
        <v>15</v>
      </c>
      <c r="G1599" s="12" t="s">
        <v>5091</v>
      </c>
      <c r="H1599" s="12" t="str">
        <f>VLOOKUP($B1599,[1]Sheet1!$A:$G,5,0)</f>
        <v>anil.sharma@redingtongroup.com</v>
      </c>
      <c r="I1599" s="12" t="str">
        <f>VLOOKUP($B1599,[1]Sheet1!$A:$G,7,0)</f>
        <v>jitender.chopra@redingtongroup.com</v>
      </c>
      <c r="J1599" s="12" t="s">
        <v>82</v>
      </c>
      <c r="K1599" s="7"/>
      <c r="L1599" s="7"/>
      <c r="M1599" s="8"/>
      <c r="N1599" s="7" t="str">
        <f t="shared" si="72"/>
        <v>anil.sharma@redingtongroup.com; jitender.chopra@redingtongroup.com; nilesh.phirke@redingtongroup.com;christopher.joseph@redingtongroup.com</v>
      </c>
      <c r="O1599" s="7" t="str">
        <f t="shared" si="73"/>
        <v>N83886</v>
      </c>
      <c r="P1599" s="8" t="s">
        <v>5215</v>
      </c>
      <c r="Q1599" s="14">
        <f>VLOOKUP($B1599,[2]Sheet3!$G:$CZ,2,0)</f>
        <v>2400302790</v>
      </c>
      <c r="R1599" s="14">
        <f>VLOOKUP($B1599,[2]Sheet3!$G:$CZ,3,0)</f>
        <v>0</v>
      </c>
      <c r="S1599" s="14">
        <f>VLOOKUP($B1599,[2]Sheet3!$G:$CZ,4,0)</f>
        <v>0</v>
      </c>
      <c r="T1599" s="14">
        <f>VLOOKUP($B1599,[2]Sheet3!$G:$CZ,5,0)</f>
        <v>0</v>
      </c>
      <c r="U1599" s="14">
        <f>VLOOKUP($B1599,[2]Sheet3!$G:$CZ,6,0)</f>
        <v>0</v>
      </c>
      <c r="V1599" s="14">
        <f>VLOOKUP($B1599,[2]Sheet3!$G:$CZ,7,0)</f>
        <v>0</v>
      </c>
      <c r="W1599" s="14">
        <f>VLOOKUP($B1599,[2]Sheet3!$G:$CZ,8,0)</f>
        <v>0</v>
      </c>
      <c r="X1599" s="14">
        <f>VLOOKUP($B1599,[2]Sheet3!$G:$CZ,9,0)</f>
        <v>0</v>
      </c>
      <c r="Y1599" s="14">
        <f>VLOOKUP($B1599,[2]Sheet3!$G:$CZ,10,0)</f>
        <v>0</v>
      </c>
      <c r="Z1599" s="14">
        <f>VLOOKUP($B1599,[2]Sheet3!$G:$CZ,11,0)</f>
        <v>0</v>
      </c>
      <c r="AA1599" s="14">
        <f>VLOOKUP($B1599,[2]Sheet3!$G:$CZ,12,0)</f>
        <v>0</v>
      </c>
      <c r="AB1599" s="14">
        <f>VLOOKUP($B1599,[2]Sheet3!$G:$CZ,13,0)</f>
        <v>0</v>
      </c>
      <c r="AC1599" s="14">
        <f>VLOOKUP($B1599,[2]Sheet3!$G:$CZ,14,0)</f>
        <v>0</v>
      </c>
      <c r="AD1599" s="14">
        <f>VLOOKUP($B1599,[2]Sheet3!$G:$CZ,15,0)</f>
        <v>0</v>
      </c>
      <c r="AE1599" s="14">
        <f>VLOOKUP($B1599,[2]Sheet3!$G:$CZ,16,0)</f>
        <v>0</v>
      </c>
      <c r="AF1599" s="14">
        <f>VLOOKUP($B1599,[2]Sheet3!$G:$CZ,17,0)</f>
        <v>0</v>
      </c>
      <c r="AG1599" s="14">
        <f>VLOOKUP($B1599,[2]Sheet3!$G:$CZ,18,0)</f>
        <v>0</v>
      </c>
      <c r="AH1599" s="14">
        <f>VLOOKUP($B1599,[2]Sheet3!$G:$CZ,19,0)</f>
        <v>0</v>
      </c>
      <c r="AI1599" s="14">
        <f>VLOOKUP($B1599,[2]Sheet3!$G:$CZ,20,0)</f>
        <v>0</v>
      </c>
      <c r="AJ1599" s="14">
        <f>VLOOKUP($B1599,[2]Sheet3!$G:$CZ,21,0)</f>
        <v>0</v>
      </c>
      <c r="AK1599" s="14">
        <f>VLOOKUP($B1599,[2]Sheet3!$G:$CZ,22,0)</f>
        <v>0</v>
      </c>
      <c r="AL1599" s="14">
        <f>VLOOKUP($B1599,[2]Sheet3!$G:$CZ,23,0)</f>
        <v>0</v>
      </c>
      <c r="AM1599" s="14">
        <f>VLOOKUP($B1599,[2]Sheet3!$G:$CZ,24,0)</f>
        <v>0</v>
      </c>
      <c r="AN1599" s="14">
        <f>VLOOKUP($B1599,[2]Sheet3!$G:$CZ,25,0)</f>
        <v>0</v>
      </c>
      <c r="AO1599" s="14">
        <f>VLOOKUP($B1599,[2]Sheet3!$G:$CZ,26,0)</f>
        <v>0</v>
      </c>
      <c r="AP1599" s="14">
        <f>VLOOKUP($B1599,[2]Sheet3!$G:$CZ,27,0)</f>
        <v>0</v>
      </c>
      <c r="AQ1599" s="14">
        <f>VLOOKUP($B1599,[2]Sheet3!$G:$CZ,28,0)</f>
        <v>0</v>
      </c>
      <c r="AR1599" s="14">
        <f>VLOOKUP($B1599,[2]Sheet3!$G:$CZ,29,0)</f>
        <v>0</v>
      </c>
      <c r="AS1599" s="14">
        <f>VLOOKUP($B1599,[2]Sheet3!$G:$CZ,30,0)</f>
        <v>0</v>
      </c>
      <c r="AT1599" s="14">
        <f>VLOOKUP($B1599,[2]Sheet3!$G:$CZ,31,0)</f>
        <v>0</v>
      </c>
      <c r="AU1599" s="14">
        <f>VLOOKUP($B1599,[2]Sheet3!$G:$CZ,32,0)</f>
        <v>0</v>
      </c>
      <c r="AV1599" s="14">
        <f>VLOOKUP($B1599,[2]Sheet3!$G:$CZ,33,0)</f>
        <v>0</v>
      </c>
      <c r="AW1599" s="14">
        <f>VLOOKUP($B1599,[2]Sheet3!$G:$CZ,34,0)</f>
        <v>0</v>
      </c>
      <c r="AX1599" s="14">
        <f>VLOOKUP($B1599,[2]Sheet3!$G:$CZ,35,0)</f>
        <v>0</v>
      </c>
      <c r="AY1599" s="14">
        <f>VLOOKUP($B1599,[2]Sheet3!$G:$CZ,36,0)</f>
        <v>0</v>
      </c>
      <c r="AZ1599" s="14">
        <f>VLOOKUP($B1599,[2]Sheet3!$G:$CZ,37,0)</f>
        <v>0</v>
      </c>
      <c r="BA1599" s="14">
        <f>VLOOKUP($B1599,[2]Sheet3!$G:$CZ,38,0)</f>
        <v>0</v>
      </c>
      <c r="BB1599" s="14">
        <f>VLOOKUP($B1599,[2]Sheet3!$G:$CZ,39,0)</f>
        <v>0</v>
      </c>
      <c r="BC1599" s="14">
        <f>VLOOKUP($B1599,[2]Sheet3!$G:$CZ,40,0)</f>
        <v>0</v>
      </c>
      <c r="BD1599" s="14">
        <f>VLOOKUP($B1599,[2]Sheet3!$G:$CZ,41,0)</f>
        <v>0</v>
      </c>
      <c r="BE1599" s="14">
        <f>VLOOKUP($B1599,[2]Sheet3!$G:$CZ,42,0)</f>
        <v>0</v>
      </c>
      <c r="BF1599" s="14">
        <f>VLOOKUP($B1599,[2]Sheet3!$G:$CZ,43,0)</f>
        <v>0</v>
      </c>
      <c r="BG1599" s="14">
        <f>VLOOKUP($B1599,[2]Sheet3!$G:$CZ,44,0)</f>
        <v>0</v>
      </c>
      <c r="BH1599" s="14">
        <f>VLOOKUP($B1599,[2]Sheet3!$G:$CZ,45,0)</f>
        <v>0</v>
      </c>
      <c r="BI1599" s="14">
        <f>VLOOKUP($B1599,[2]Sheet3!$G:$CZ,46,0)</f>
        <v>0</v>
      </c>
      <c r="BJ1599" s="14">
        <f>VLOOKUP($B1599,[2]Sheet3!$G:$CZ,47,0)</f>
        <v>0</v>
      </c>
      <c r="BK1599" s="14">
        <f>VLOOKUP($B1599,[2]Sheet3!$G:$CZ,48,0)</f>
        <v>0</v>
      </c>
      <c r="BL1599" s="14">
        <f>VLOOKUP($B1599,[2]Sheet3!$G:$CZ,49,0)</f>
        <v>0</v>
      </c>
      <c r="BM1599" s="14">
        <f>VLOOKUP($B1599,[2]Sheet3!$G:$CZ,50,0)</f>
        <v>0</v>
      </c>
      <c r="BN1599" s="14">
        <f>VLOOKUP($B1599,[2]Sheet3!$G:$CZ,51,0)</f>
        <v>0</v>
      </c>
      <c r="BO1599" s="14">
        <f>VLOOKUP($B1599,[2]Sheet3!$G:$CZ,52,0)</f>
        <v>0</v>
      </c>
      <c r="BP1599" s="14">
        <f>VLOOKUP($B1599,[2]Sheet3!$G:$CZ,53,0)</f>
        <v>0</v>
      </c>
      <c r="BQ1599" s="14">
        <f>VLOOKUP($B1599,[2]Sheet3!$G:$CZ,54,0)</f>
        <v>0</v>
      </c>
      <c r="BR1599" s="14">
        <f>VLOOKUP($B1599,[2]Sheet3!$G:$CZ,55,0)</f>
        <v>0</v>
      </c>
      <c r="BS1599" s="14">
        <f>VLOOKUP($B1599,[2]Sheet3!$G:$CZ,56,0)</f>
        <v>0</v>
      </c>
      <c r="BT1599" s="14">
        <f>VLOOKUP($B1599,[2]Sheet3!$G:$CZ,57,0)</f>
        <v>0</v>
      </c>
      <c r="BU1599" s="14">
        <f>VLOOKUP($B1599,[2]Sheet3!$G:$CZ,58,0)</f>
        <v>0</v>
      </c>
      <c r="BV1599" s="14">
        <f>VLOOKUP($B1599,[2]Sheet3!$G:$CZ,59,0)</f>
        <v>0</v>
      </c>
      <c r="BW1599" s="14">
        <f>VLOOKUP($B1599,[2]Sheet3!$G:$CZ,60,0)</f>
        <v>0</v>
      </c>
      <c r="BX1599" s="14">
        <f>VLOOKUP($B1599,[2]Sheet3!$G:$CZ,61,0)</f>
        <v>0</v>
      </c>
      <c r="BY1599" s="14">
        <f>VLOOKUP($B1599,[2]Sheet3!$G:$CZ,62,0)</f>
        <v>0</v>
      </c>
      <c r="BZ1599" s="14">
        <f>VLOOKUP($B1599,[2]Sheet3!$G:$CZ,63,0)</f>
        <v>0</v>
      </c>
      <c r="CA1599" s="14">
        <f>VLOOKUP($B1599,[2]Sheet3!$G:$CZ,64,0)</f>
        <v>0</v>
      </c>
      <c r="CB1599" s="14">
        <f>VLOOKUP($B1599,[2]Sheet3!$G:$CZ,65,0)</f>
        <v>0</v>
      </c>
      <c r="CC1599" s="14">
        <f>VLOOKUP($B1599,[2]Sheet3!$G:$CZ,66,0)</f>
        <v>0</v>
      </c>
      <c r="CD1599" s="14">
        <f>VLOOKUP($B1599,[2]Sheet3!$G:$CZ,67,0)</f>
        <v>0</v>
      </c>
      <c r="CE1599" s="14">
        <f>VLOOKUP($B1599,[2]Sheet3!$G:$CZ,68,0)</f>
        <v>0</v>
      </c>
      <c r="CF1599" s="14">
        <f>VLOOKUP($B1599,[2]Sheet3!$G:$CZ,69,0)</f>
        <v>0</v>
      </c>
      <c r="CG1599" s="14">
        <f>VLOOKUP($B1599,[2]Sheet3!$G:$CZ,70,0)</f>
        <v>0</v>
      </c>
      <c r="CH1599" s="14">
        <f>VLOOKUP($B1599,[2]Sheet3!$G:$CZ,71,0)</f>
        <v>0</v>
      </c>
      <c r="CI1599" s="14">
        <f>VLOOKUP($B1599,[2]Sheet3!$G:$CZ,72,0)</f>
        <v>0</v>
      </c>
      <c r="CJ1599" s="14">
        <f>VLOOKUP($B1599,[2]Sheet3!$G:$CZ,73,0)</f>
        <v>0</v>
      </c>
      <c r="CK1599" s="14">
        <f>VLOOKUP($B1599,[2]Sheet3!$G:$CZ,74,0)</f>
        <v>0</v>
      </c>
      <c r="CL1599" s="14">
        <f>VLOOKUP($B1599,[2]Sheet3!$G:$CZ,75,0)</f>
        <v>0</v>
      </c>
      <c r="CM1599" s="14">
        <f>VLOOKUP($B1599,[2]Sheet3!$G:$CZ,76,0)</f>
        <v>0</v>
      </c>
      <c r="CN1599" s="14">
        <f>VLOOKUP($B1599,[2]Sheet3!$G:$CZ,77,0)</f>
        <v>0</v>
      </c>
      <c r="CO1599" s="14">
        <f>VLOOKUP($B1599,[2]Sheet3!$G:$CZ,78,0)</f>
        <v>0</v>
      </c>
      <c r="CP1599" s="14">
        <f>VLOOKUP($B1599,[2]Sheet3!$G:$CZ,79,0)</f>
        <v>0</v>
      </c>
      <c r="CQ1599" s="14">
        <f>VLOOKUP($B1599,[2]Sheet3!$G:$CZ,80,0)</f>
        <v>0</v>
      </c>
      <c r="CR1599" s="14">
        <f>VLOOKUP($B1599,[2]Sheet3!$G:$CZ,81,0)</f>
        <v>0</v>
      </c>
      <c r="CS1599" s="14">
        <f>VLOOKUP($B1599,[2]Sheet3!$G:$CZ,82,0)</f>
        <v>0</v>
      </c>
      <c r="CT1599" s="14">
        <f>VLOOKUP($B1599,[2]Sheet3!$G:$CZ,83,0)</f>
        <v>0</v>
      </c>
      <c r="CU1599" s="14">
        <f>VLOOKUP($B1599,[2]Sheet3!$G:$CZ,84,0)</f>
        <v>0</v>
      </c>
      <c r="CV1599" s="14">
        <f>VLOOKUP($B1599,[2]Sheet3!$G:$CZ,85,0)</f>
        <v>0</v>
      </c>
      <c r="CW1599" s="14">
        <f>VLOOKUP($B1599,[2]Sheet3!$G:$CZ,86,0)</f>
        <v>0</v>
      </c>
      <c r="CX1599" s="14">
        <f>VLOOKUP($B1599,[2]Sheet3!$G:$CZ,87,0)</f>
        <v>0</v>
      </c>
      <c r="CY1599" s="14">
        <f>VLOOKUP($B1599,[2]Sheet3!$G:$CZ,88,0)</f>
        <v>0</v>
      </c>
      <c r="CZ1599" s="14">
        <f>VLOOKUP($B1599,[2]Sheet3!$G:$CZ,89,0)</f>
        <v>0</v>
      </c>
      <c r="DA1599" s="14">
        <f>VLOOKUP($B1599,[2]Sheet3!$G:$CZ,90,0)</f>
        <v>0</v>
      </c>
      <c r="DB1599" s="14">
        <f>VLOOKUP($B1599,[2]Sheet3!$G:$CZ,91,0)</f>
        <v>0</v>
      </c>
      <c r="DC1599" s="14">
        <f>VLOOKUP($B1599,[2]Sheet3!$G:$CZ,92,0)</f>
        <v>0</v>
      </c>
      <c r="DD1599" s="14">
        <f>VLOOKUP($B1599,[2]Sheet3!$G:$CZ,93,0)</f>
        <v>0</v>
      </c>
      <c r="DE1599" s="14">
        <f>VLOOKUP($B1599,[2]Sheet3!$G:$CZ,94,0)</f>
        <v>0</v>
      </c>
      <c r="DF1599" s="14">
        <f>VLOOKUP($B1599,[2]Sheet3!$G:$CZ,95,0)</f>
        <v>0</v>
      </c>
      <c r="DG1599" s="14">
        <f>VLOOKUP($B1599,[2]Sheet3!$G:$CZ,96,0)</f>
        <v>0</v>
      </c>
      <c r="DH1599" s="14">
        <f>VLOOKUP($B1599,[2]Sheet3!$G:$CZ,97,0)</f>
        <v>0</v>
      </c>
      <c r="DI1599" s="14">
        <f>VLOOKUP($B1599,[2]Sheet3!$G:$CZ,98,0)</f>
        <v>0</v>
      </c>
    </row>
    <row r="1600" spans="1:113" x14ac:dyDescent="0.3">
      <c r="A1600" s="9" t="str">
        <f t="shared" si="74"/>
        <v>E43212</v>
      </c>
      <c r="B1600" s="15" t="s">
        <v>3282</v>
      </c>
      <c r="C1600" s="15" t="s">
        <v>3283</v>
      </c>
      <c r="F1600" s="7" t="s">
        <v>15</v>
      </c>
      <c r="G1600" s="12" t="s">
        <v>5092</v>
      </c>
      <c r="H1600" s="12" t="str">
        <f>VLOOKUP($B1600,[1]Sheet1!$A:$G,5,0)</f>
        <v>ezaz.ahmad@redingtongroup.com</v>
      </c>
      <c r="I1600" s="12" t="str">
        <f>VLOOKUP($B1600,[1]Sheet1!$A:$G,7,0)</f>
        <v>jaswinder.singh@redingtongroup.com</v>
      </c>
      <c r="J1600" s="12" t="s">
        <v>82</v>
      </c>
      <c r="K1600" s="7"/>
      <c r="L1600" s="7"/>
      <c r="M1600" s="8"/>
      <c r="N1600" s="7" t="str">
        <f t="shared" ref="N1600:N1662" si="75">CONCATENATE(H1600,"; ",I1600,"; ",J1600)</f>
        <v>ezaz.ahmad@redingtongroup.com; jaswinder.singh@redingtongroup.com; nilesh.phirke@redingtongroup.com;christopher.joseph@redingtongroup.com</v>
      </c>
      <c r="O1600" s="7" t="str">
        <f t="shared" ref="O1600:O1662" si="76">A1600</f>
        <v>E43212</v>
      </c>
      <c r="P1600" s="8" t="s">
        <v>5215</v>
      </c>
      <c r="Q1600" s="14">
        <f>VLOOKUP($B1600,[2]Sheet3!$G:$CZ,2,0)</f>
        <v>2400299425</v>
      </c>
      <c r="R1600" s="14">
        <f>VLOOKUP($B1600,[2]Sheet3!$G:$CZ,3,0)</f>
        <v>2400308911</v>
      </c>
      <c r="S1600" s="14">
        <f>VLOOKUP($B1600,[2]Sheet3!$G:$CZ,4,0)</f>
        <v>2400307556</v>
      </c>
      <c r="T1600" s="14">
        <f>VLOOKUP($B1600,[2]Sheet3!$G:$CZ,5,0)</f>
        <v>0</v>
      </c>
      <c r="U1600" s="14">
        <f>VLOOKUP($B1600,[2]Sheet3!$G:$CZ,6,0)</f>
        <v>0</v>
      </c>
      <c r="V1600" s="14">
        <f>VLOOKUP($B1600,[2]Sheet3!$G:$CZ,7,0)</f>
        <v>0</v>
      </c>
      <c r="W1600" s="14">
        <f>VLOOKUP($B1600,[2]Sheet3!$G:$CZ,8,0)</f>
        <v>0</v>
      </c>
      <c r="X1600" s="14">
        <f>VLOOKUP($B1600,[2]Sheet3!$G:$CZ,9,0)</f>
        <v>0</v>
      </c>
      <c r="Y1600" s="14">
        <f>VLOOKUP($B1600,[2]Sheet3!$G:$CZ,10,0)</f>
        <v>0</v>
      </c>
      <c r="Z1600" s="14">
        <f>VLOOKUP($B1600,[2]Sheet3!$G:$CZ,11,0)</f>
        <v>0</v>
      </c>
      <c r="AA1600" s="14">
        <f>VLOOKUP($B1600,[2]Sheet3!$G:$CZ,12,0)</f>
        <v>0</v>
      </c>
      <c r="AB1600" s="14">
        <f>VLOOKUP($B1600,[2]Sheet3!$G:$CZ,13,0)</f>
        <v>0</v>
      </c>
      <c r="AC1600" s="14">
        <f>VLOOKUP($B1600,[2]Sheet3!$G:$CZ,14,0)</f>
        <v>0</v>
      </c>
      <c r="AD1600" s="14">
        <f>VLOOKUP($B1600,[2]Sheet3!$G:$CZ,15,0)</f>
        <v>0</v>
      </c>
      <c r="AE1600" s="14">
        <f>VLOOKUP($B1600,[2]Sheet3!$G:$CZ,16,0)</f>
        <v>0</v>
      </c>
      <c r="AF1600" s="14">
        <f>VLOOKUP($B1600,[2]Sheet3!$G:$CZ,17,0)</f>
        <v>0</v>
      </c>
      <c r="AG1600" s="14">
        <f>VLOOKUP($B1600,[2]Sheet3!$G:$CZ,18,0)</f>
        <v>0</v>
      </c>
      <c r="AH1600" s="14">
        <f>VLOOKUP($B1600,[2]Sheet3!$G:$CZ,19,0)</f>
        <v>0</v>
      </c>
      <c r="AI1600" s="14">
        <f>VLOOKUP($B1600,[2]Sheet3!$G:$CZ,20,0)</f>
        <v>0</v>
      </c>
      <c r="AJ1600" s="14">
        <f>VLOOKUP($B1600,[2]Sheet3!$G:$CZ,21,0)</f>
        <v>0</v>
      </c>
      <c r="AK1600" s="14">
        <f>VLOOKUP($B1600,[2]Sheet3!$G:$CZ,22,0)</f>
        <v>0</v>
      </c>
      <c r="AL1600" s="14">
        <f>VLOOKUP($B1600,[2]Sheet3!$G:$CZ,23,0)</f>
        <v>0</v>
      </c>
      <c r="AM1600" s="14">
        <f>VLOOKUP($B1600,[2]Sheet3!$G:$CZ,24,0)</f>
        <v>0</v>
      </c>
      <c r="AN1600" s="14">
        <f>VLOOKUP($B1600,[2]Sheet3!$G:$CZ,25,0)</f>
        <v>0</v>
      </c>
      <c r="AO1600" s="14">
        <f>VLOOKUP($B1600,[2]Sheet3!$G:$CZ,26,0)</f>
        <v>0</v>
      </c>
      <c r="AP1600" s="14">
        <f>VLOOKUP($B1600,[2]Sheet3!$G:$CZ,27,0)</f>
        <v>0</v>
      </c>
      <c r="AQ1600" s="14">
        <f>VLOOKUP($B1600,[2]Sheet3!$G:$CZ,28,0)</f>
        <v>0</v>
      </c>
      <c r="AR1600" s="14">
        <f>VLOOKUP($B1600,[2]Sheet3!$G:$CZ,29,0)</f>
        <v>0</v>
      </c>
      <c r="AS1600" s="14">
        <f>VLOOKUP($B1600,[2]Sheet3!$G:$CZ,30,0)</f>
        <v>0</v>
      </c>
      <c r="AT1600" s="14">
        <f>VLOOKUP($B1600,[2]Sheet3!$G:$CZ,31,0)</f>
        <v>0</v>
      </c>
      <c r="AU1600" s="14">
        <f>VLOOKUP($B1600,[2]Sheet3!$G:$CZ,32,0)</f>
        <v>0</v>
      </c>
      <c r="AV1600" s="14">
        <f>VLOOKUP($B1600,[2]Sheet3!$G:$CZ,33,0)</f>
        <v>0</v>
      </c>
      <c r="AW1600" s="14">
        <f>VLOOKUP($B1600,[2]Sheet3!$G:$CZ,34,0)</f>
        <v>0</v>
      </c>
      <c r="AX1600" s="14">
        <f>VLOOKUP($B1600,[2]Sheet3!$G:$CZ,35,0)</f>
        <v>0</v>
      </c>
      <c r="AY1600" s="14">
        <f>VLOOKUP($B1600,[2]Sheet3!$G:$CZ,36,0)</f>
        <v>0</v>
      </c>
      <c r="AZ1600" s="14">
        <f>VLOOKUP($B1600,[2]Sheet3!$G:$CZ,37,0)</f>
        <v>0</v>
      </c>
      <c r="BA1600" s="14">
        <f>VLOOKUP($B1600,[2]Sheet3!$G:$CZ,38,0)</f>
        <v>0</v>
      </c>
      <c r="BB1600" s="14">
        <f>VLOOKUP($B1600,[2]Sheet3!$G:$CZ,39,0)</f>
        <v>0</v>
      </c>
      <c r="BC1600" s="14">
        <f>VLOOKUP($B1600,[2]Sheet3!$G:$CZ,40,0)</f>
        <v>0</v>
      </c>
      <c r="BD1600" s="14">
        <f>VLOOKUP($B1600,[2]Sheet3!$G:$CZ,41,0)</f>
        <v>0</v>
      </c>
      <c r="BE1600" s="14">
        <f>VLOOKUP($B1600,[2]Sheet3!$G:$CZ,42,0)</f>
        <v>0</v>
      </c>
      <c r="BF1600" s="14">
        <f>VLOOKUP($B1600,[2]Sheet3!$G:$CZ,43,0)</f>
        <v>0</v>
      </c>
      <c r="BG1600" s="14">
        <f>VLOOKUP($B1600,[2]Sheet3!$G:$CZ,44,0)</f>
        <v>0</v>
      </c>
      <c r="BH1600" s="14">
        <f>VLOOKUP($B1600,[2]Sheet3!$G:$CZ,45,0)</f>
        <v>0</v>
      </c>
      <c r="BI1600" s="14">
        <f>VLOOKUP($B1600,[2]Sheet3!$G:$CZ,46,0)</f>
        <v>0</v>
      </c>
      <c r="BJ1600" s="14">
        <f>VLOOKUP($B1600,[2]Sheet3!$G:$CZ,47,0)</f>
        <v>0</v>
      </c>
      <c r="BK1600" s="14">
        <f>VLOOKUP($B1600,[2]Sheet3!$G:$CZ,48,0)</f>
        <v>0</v>
      </c>
      <c r="BL1600" s="14">
        <f>VLOOKUP($B1600,[2]Sheet3!$G:$CZ,49,0)</f>
        <v>0</v>
      </c>
      <c r="BM1600" s="14">
        <f>VLOOKUP($B1600,[2]Sheet3!$G:$CZ,50,0)</f>
        <v>0</v>
      </c>
      <c r="BN1600" s="14">
        <f>VLOOKUP($B1600,[2]Sheet3!$G:$CZ,51,0)</f>
        <v>0</v>
      </c>
      <c r="BO1600" s="14">
        <f>VLOOKUP($B1600,[2]Sheet3!$G:$CZ,52,0)</f>
        <v>0</v>
      </c>
      <c r="BP1600" s="14">
        <f>VLOOKUP($B1600,[2]Sheet3!$G:$CZ,53,0)</f>
        <v>0</v>
      </c>
      <c r="BQ1600" s="14">
        <f>VLOOKUP($B1600,[2]Sheet3!$G:$CZ,54,0)</f>
        <v>0</v>
      </c>
      <c r="BR1600" s="14">
        <f>VLOOKUP($B1600,[2]Sheet3!$G:$CZ,55,0)</f>
        <v>0</v>
      </c>
      <c r="BS1600" s="14">
        <f>VLOOKUP($B1600,[2]Sheet3!$G:$CZ,56,0)</f>
        <v>0</v>
      </c>
      <c r="BT1600" s="14">
        <f>VLOOKUP($B1600,[2]Sheet3!$G:$CZ,57,0)</f>
        <v>0</v>
      </c>
      <c r="BU1600" s="14">
        <f>VLOOKUP($B1600,[2]Sheet3!$G:$CZ,58,0)</f>
        <v>0</v>
      </c>
      <c r="BV1600" s="14">
        <f>VLOOKUP($B1600,[2]Sheet3!$G:$CZ,59,0)</f>
        <v>0</v>
      </c>
      <c r="BW1600" s="14">
        <f>VLOOKUP($B1600,[2]Sheet3!$G:$CZ,60,0)</f>
        <v>0</v>
      </c>
      <c r="BX1600" s="14">
        <f>VLOOKUP($B1600,[2]Sheet3!$G:$CZ,61,0)</f>
        <v>0</v>
      </c>
      <c r="BY1600" s="14">
        <f>VLOOKUP($B1600,[2]Sheet3!$G:$CZ,62,0)</f>
        <v>0</v>
      </c>
      <c r="BZ1600" s="14">
        <f>VLOOKUP($B1600,[2]Sheet3!$G:$CZ,63,0)</f>
        <v>0</v>
      </c>
      <c r="CA1600" s="14">
        <f>VLOOKUP($B1600,[2]Sheet3!$G:$CZ,64,0)</f>
        <v>0</v>
      </c>
      <c r="CB1600" s="14">
        <f>VLOOKUP($B1600,[2]Sheet3!$G:$CZ,65,0)</f>
        <v>0</v>
      </c>
      <c r="CC1600" s="14">
        <f>VLOOKUP($B1600,[2]Sheet3!$G:$CZ,66,0)</f>
        <v>0</v>
      </c>
      <c r="CD1600" s="14">
        <f>VLOOKUP($B1600,[2]Sheet3!$G:$CZ,67,0)</f>
        <v>0</v>
      </c>
      <c r="CE1600" s="14">
        <f>VLOOKUP($B1600,[2]Sheet3!$G:$CZ,68,0)</f>
        <v>0</v>
      </c>
      <c r="CF1600" s="14">
        <f>VLOOKUP($B1600,[2]Sheet3!$G:$CZ,69,0)</f>
        <v>0</v>
      </c>
      <c r="CG1600" s="14">
        <f>VLOOKUP($B1600,[2]Sheet3!$G:$CZ,70,0)</f>
        <v>0</v>
      </c>
      <c r="CH1600" s="14">
        <f>VLOOKUP($B1600,[2]Sheet3!$G:$CZ,71,0)</f>
        <v>0</v>
      </c>
      <c r="CI1600" s="14">
        <f>VLOOKUP($B1600,[2]Sheet3!$G:$CZ,72,0)</f>
        <v>0</v>
      </c>
      <c r="CJ1600" s="14">
        <f>VLOOKUP($B1600,[2]Sheet3!$G:$CZ,73,0)</f>
        <v>0</v>
      </c>
      <c r="CK1600" s="14">
        <f>VLOOKUP($B1600,[2]Sheet3!$G:$CZ,74,0)</f>
        <v>0</v>
      </c>
      <c r="CL1600" s="14">
        <f>VLOOKUP($B1600,[2]Sheet3!$G:$CZ,75,0)</f>
        <v>0</v>
      </c>
      <c r="CM1600" s="14">
        <f>VLOOKUP($B1600,[2]Sheet3!$G:$CZ,76,0)</f>
        <v>0</v>
      </c>
      <c r="CN1600" s="14">
        <f>VLOOKUP($B1600,[2]Sheet3!$G:$CZ,77,0)</f>
        <v>0</v>
      </c>
      <c r="CO1600" s="14">
        <f>VLOOKUP($B1600,[2]Sheet3!$G:$CZ,78,0)</f>
        <v>0</v>
      </c>
      <c r="CP1600" s="14">
        <f>VLOOKUP($B1600,[2]Sheet3!$G:$CZ,79,0)</f>
        <v>0</v>
      </c>
      <c r="CQ1600" s="14">
        <f>VLOOKUP($B1600,[2]Sheet3!$G:$CZ,80,0)</f>
        <v>0</v>
      </c>
      <c r="CR1600" s="14">
        <f>VLOOKUP($B1600,[2]Sheet3!$G:$CZ,81,0)</f>
        <v>0</v>
      </c>
      <c r="CS1600" s="14">
        <f>VLOOKUP($B1600,[2]Sheet3!$G:$CZ,82,0)</f>
        <v>0</v>
      </c>
      <c r="CT1600" s="14">
        <f>VLOOKUP($B1600,[2]Sheet3!$G:$CZ,83,0)</f>
        <v>0</v>
      </c>
      <c r="CU1600" s="14">
        <f>VLOOKUP($B1600,[2]Sheet3!$G:$CZ,84,0)</f>
        <v>0</v>
      </c>
      <c r="CV1600" s="14">
        <f>VLOOKUP($B1600,[2]Sheet3!$G:$CZ,85,0)</f>
        <v>0</v>
      </c>
      <c r="CW1600" s="14">
        <f>VLOOKUP($B1600,[2]Sheet3!$G:$CZ,86,0)</f>
        <v>0</v>
      </c>
      <c r="CX1600" s="14">
        <f>VLOOKUP($B1600,[2]Sheet3!$G:$CZ,87,0)</f>
        <v>0</v>
      </c>
      <c r="CY1600" s="14">
        <f>VLOOKUP($B1600,[2]Sheet3!$G:$CZ,88,0)</f>
        <v>0</v>
      </c>
      <c r="CZ1600" s="14">
        <f>VLOOKUP($B1600,[2]Sheet3!$G:$CZ,89,0)</f>
        <v>0</v>
      </c>
      <c r="DA1600" s="14">
        <f>VLOOKUP($B1600,[2]Sheet3!$G:$CZ,90,0)</f>
        <v>0</v>
      </c>
      <c r="DB1600" s="14">
        <f>VLOOKUP($B1600,[2]Sheet3!$G:$CZ,91,0)</f>
        <v>0</v>
      </c>
      <c r="DC1600" s="14">
        <f>VLOOKUP($B1600,[2]Sheet3!$G:$CZ,92,0)</f>
        <v>0</v>
      </c>
      <c r="DD1600" s="14">
        <f>VLOOKUP($B1600,[2]Sheet3!$G:$CZ,93,0)</f>
        <v>0</v>
      </c>
      <c r="DE1600" s="14">
        <f>VLOOKUP($B1600,[2]Sheet3!$G:$CZ,94,0)</f>
        <v>0</v>
      </c>
      <c r="DF1600" s="14">
        <f>VLOOKUP($B1600,[2]Sheet3!$G:$CZ,95,0)</f>
        <v>0</v>
      </c>
      <c r="DG1600" s="14">
        <f>VLOOKUP($B1600,[2]Sheet3!$G:$CZ,96,0)</f>
        <v>0</v>
      </c>
      <c r="DH1600" s="14">
        <f>VLOOKUP($B1600,[2]Sheet3!$G:$CZ,97,0)</f>
        <v>0</v>
      </c>
      <c r="DI1600" s="14">
        <f>VLOOKUP($B1600,[2]Sheet3!$G:$CZ,98,0)</f>
        <v>0</v>
      </c>
    </row>
    <row r="1601" spans="1:113" x14ac:dyDescent="0.3">
      <c r="A1601" s="9" t="str">
        <f t="shared" si="74"/>
        <v>E53154</v>
      </c>
      <c r="B1601" s="15" t="s">
        <v>3284</v>
      </c>
      <c r="C1601" s="15" t="s">
        <v>3285</v>
      </c>
      <c r="F1601" s="7" t="s">
        <v>15</v>
      </c>
      <c r="G1601" s="12" t="s">
        <v>5093</v>
      </c>
      <c r="H1601" s="12" t="str">
        <f>VLOOKUP($B1601,[1]Sheet1!$A:$G,5,0)</f>
        <v>faiyaz.khan@redingtongroup.com</v>
      </c>
      <c r="I1601" s="12" t="str">
        <f>VLOOKUP($B1601,[1]Sheet1!$A:$G,7,0)</f>
        <v>jaswinder.singh@redingtongroup.com</v>
      </c>
      <c r="J1601" s="12" t="s">
        <v>82</v>
      </c>
      <c r="K1601" s="7"/>
      <c r="L1601" s="7"/>
      <c r="M1601" s="8"/>
      <c r="N1601" s="7" t="str">
        <f t="shared" si="75"/>
        <v>faiyaz.khan@redingtongroup.com; jaswinder.singh@redingtongroup.com; nilesh.phirke@redingtongroup.com;christopher.joseph@redingtongroup.com</v>
      </c>
      <c r="O1601" s="7" t="str">
        <f t="shared" si="76"/>
        <v>E53154</v>
      </c>
      <c r="P1601" s="8" t="s">
        <v>5215</v>
      </c>
      <c r="Q1601" s="14">
        <f>VLOOKUP($B1601,[2]Sheet3!$G:$CZ,2,0)</f>
        <v>2400300910</v>
      </c>
      <c r="R1601" s="14">
        <f>VLOOKUP($B1601,[2]Sheet3!$G:$CZ,3,0)</f>
        <v>0</v>
      </c>
      <c r="S1601" s="14">
        <f>VLOOKUP($B1601,[2]Sheet3!$G:$CZ,4,0)</f>
        <v>0</v>
      </c>
      <c r="T1601" s="14">
        <f>VLOOKUP($B1601,[2]Sheet3!$G:$CZ,5,0)</f>
        <v>0</v>
      </c>
      <c r="U1601" s="14">
        <f>VLOOKUP($B1601,[2]Sheet3!$G:$CZ,6,0)</f>
        <v>0</v>
      </c>
      <c r="V1601" s="14">
        <f>VLOOKUP($B1601,[2]Sheet3!$G:$CZ,7,0)</f>
        <v>0</v>
      </c>
      <c r="W1601" s="14">
        <f>VLOOKUP($B1601,[2]Sheet3!$G:$CZ,8,0)</f>
        <v>0</v>
      </c>
      <c r="X1601" s="14">
        <f>VLOOKUP($B1601,[2]Sheet3!$G:$CZ,9,0)</f>
        <v>0</v>
      </c>
      <c r="Y1601" s="14">
        <f>VLOOKUP($B1601,[2]Sheet3!$G:$CZ,10,0)</f>
        <v>0</v>
      </c>
      <c r="Z1601" s="14">
        <f>VLOOKUP($B1601,[2]Sheet3!$G:$CZ,11,0)</f>
        <v>0</v>
      </c>
      <c r="AA1601" s="14">
        <f>VLOOKUP($B1601,[2]Sheet3!$G:$CZ,12,0)</f>
        <v>0</v>
      </c>
      <c r="AB1601" s="14">
        <f>VLOOKUP($B1601,[2]Sheet3!$G:$CZ,13,0)</f>
        <v>0</v>
      </c>
      <c r="AC1601" s="14">
        <f>VLOOKUP($B1601,[2]Sheet3!$G:$CZ,14,0)</f>
        <v>0</v>
      </c>
      <c r="AD1601" s="14">
        <f>VLOOKUP($B1601,[2]Sheet3!$G:$CZ,15,0)</f>
        <v>0</v>
      </c>
      <c r="AE1601" s="14">
        <f>VLOOKUP($B1601,[2]Sheet3!$G:$CZ,16,0)</f>
        <v>0</v>
      </c>
      <c r="AF1601" s="14">
        <f>VLOOKUP($B1601,[2]Sheet3!$G:$CZ,17,0)</f>
        <v>0</v>
      </c>
      <c r="AG1601" s="14">
        <f>VLOOKUP($B1601,[2]Sheet3!$G:$CZ,18,0)</f>
        <v>0</v>
      </c>
      <c r="AH1601" s="14">
        <f>VLOOKUP($B1601,[2]Sheet3!$G:$CZ,19,0)</f>
        <v>0</v>
      </c>
      <c r="AI1601" s="14">
        <f>VLOOKUP($B1601,[2]Sheet3!$G:$CZ,20,0)</f>
        <v>0</v>
      </c>
      <c r="AJ1601" s="14">
        <f>VLOOKUP($B1601,[2]Sheet3!$G:$CZ,21,0)</f>
        <v>0</v>
      </c>
      <c r="AK1601" s="14">
        <f>VLOOKUP($B1601,[2]Sheet3!$G:$CZ,22,0)</f>
        <v>0</v>
      </c>
      <c r="AL1601" s="14">
        <f>VLOOKUP($B1601,[2]Sheet3!$G:$CZ,23,0)</f>
        <v>0</v>
      </c>
      <c r="AM1601" s="14">
        <f>VLOOKUP($B1601,[2]Sheet3!$G:$CZ,24,0)</f>
        <v>0</v>
      </c>
      <c r="AN1601" s="14">
        <f>VLOOKUP($B1601,[2]Sheet3!$G:$CZ,25,0)</f>
        <v>0</v>
      </c>
      <c r="AO1601" s="14">
        <f>VLOOKUP($B1601,[2]Sheet3!$G:$CZ,26,0)</f>
        <v>0</v>
      </c>
      <c r="AP1601" s="14">
        <f>VLOOKUP($B1601,[2]Sheet3!$G:$CZ,27,0)</f>
        <v>0</v>
      </c>
      <c r="AQ1601" s="14">
        <f>VLOOKUP($B1601,[2]Sheet3!$G:$CZ,28,0)</f>
        <v>0</v>
      </c>
      <c r="AR1601" s="14">
        <f>VLOOKUP($B1601,[2]Sheet3!$G:$CZ,29,0)</f>
        <v>0</v>
      </c>
      <c r="AS1601" s="14">
        <f>VLOOKUP($B1601,[2]Sheet3!$G:$CZ,30,0)</f>
        <v>0</v>
      </c>
      <c r="AT1601" s="14">
        <f>VLOOKUP($B1601,[2]Sheet3!$G:$CZ,31,0)</f>
        <v>0</v>
      </c>
      <c r="AU1601" s="14">
        <f>VLOOKUP($B1601,[2]Sheet3!$G:$CZ,32,0)</f>
        <v>0</v>
      </c>
      <c r="AV1601" s="14">
        <f>VLOOKUP($B1601,[2]Sheet3!$G:$CZ,33,0)</f>
        <v>0</v>
      </c>
      <c r="AW1601" s="14">
        <f>VLOOKUP($B1601,[2]Sheet3!$G:$CZ,34,0)</f>
        <v>0</v>
      </c>
      <c r="AX1601" s="14">
        <f>VLOOKUP($B1601,[2]Sheet3!$G:$CZ,35,0)</f>
        <v>0</v>
      </c>
      <c r="AY1601" s="14">
        <f>VLOOKUP($B1601,[2]Sheet3!$G:$CZ,36,0)</f>
        <v>0</v>
      </c>
      <c r="AZ1601" s="14">
        <f>VLOOKUP($B1601,[2]Sheet3!$G:$CZ,37,0)</f>
        <v>0</v>
      </c>
      <c r="BA1601" s="14">
        <f>VLOOKUP($B1601,[2]Sheet3!$G:$CZ,38,0)</f>
        <v>0</v>
      </c>
      <c r="BB1601" s="14">
        <f>VLOOKUP($B1601,[2]Sheet3!$G:$CZ,39,0)</f>
        <v>0</v>
      </c>
      <c r="BC1601" s="14">
        <f>VLOOKUP($B1601,[2]Sheet3!$G:$CZ,40,0)</f>
        <v>0</v>
      </c>
      <c r="BD1601" s="14">
        <f>VLOOKUP($B1601,[2]Sheet3!$G:$CZ,41,0)</f>
        <v>0</v>
      </c>
      <c r="BE1601" s="14">
        <f>VLOOKUP($B1601,[2]Sheet3!$G:$CZ,42,0)</f>
        <v>0</v>
      </c>
      <c r="BF1601" s="14">
        <f>VLOOKUP($B1601,[2]Sheet3!$G:$CZ,43,0)</f>
        <v>0</v>
      </c>
      <c r="BG1601" s="14">
        <f>VLOOKUP($B1601,[2]Sheet3!$G:$CZ,44,0)</f>
        <v>0</v>
      </c>
      <c r="BH1601" s="14">
        <f>VLOOKUP($B1601,[2]Sheet3!$G:$CZ,45,0)</f>
        <v>0</v>
      </c>
      <c r="BI1601" s="14">
        <f>VLOOKUP($B1601,[2]Sheet3!$G:$CZ,46,0)</f>
        <v>0</v>
      </c>
      <c r="BJ1601" s="14">
        <f>VLOOKUP($B1601,[2]Sheet3!$G:$CZ,47,0)</f>
        <v>0</v>
      </c>
      <c r="BK1601" s="14">
        <f>VLOOKUP($B1601,[2]Sheet3!$G:$CZ,48,0)</f>
        <v>0</v>
      </c>
      <c r="BL1601" s="14">
        <f>VLOOKUP($B1601,[2]Sheet3!$G:$CZ,49,0)</f>
        <v>0</v>
      </c>
      <c r="BM1601" s="14">
        <f>VLOOKUP($B1601,[2]Sheet3!$G:$CZ,50,0)</f>
        <v>0</v>
      </c>
      <c r="BN1601" s="14">
        <f>VLOOKUP($B1601,[2]Sheet3!$G:$CZ,51,0)</f>
        <v>0</v>
      </c>
      <c r="BO1601" s="14">
        <f>VLOOKUP($B1601,[2]Sheet3!$G:$CZ,52,0)</f>
        <v>0</v>
      </c>
      <c r="BP1601" s="14">
        <f>VLOOKUP($B1601,[2]Sheet3!$G:$CZ,53,0)</f>
        <v>0</v>
      </c>
      <c r="BQ1601" s="14">
        <f>VLOOKUP($B1601,[2]Sheet3!$G:$CZ,54,0)</f>
        <v>0</v>
      </c>
      <c r="BR1601" s="14">
        <f>VLOOKUP($B1601,[2]Sheet3!$G:$CZ,55,0)</f>
        <v>0</v>
      </c>
      <c r="BS1601" s="14">
        <f>VLOOKUP($B1601,[2]Sheet3!$G:$CZ,56,0)</f>
        <v>0</v>
      </c>
      <c r="BT1601" s="14">
        <f>VLOOKUP($B1601,[2]Sheet3!$G:$CZ,57,0)</f>
        <v>0</v>
      </c>
      <c r="BU1601" s="14">
        <f>VLOOKUP($B1601,[2]Sheet3!$G:$CZ,58,0)</f>
        <v>0</v>
      </c>
      <c r="BV1601" s="14">
        <f>VLOOKUP($B1601,[2]Sheet3!$G:$CZ,59,0)</f>
        <v>0</v>
      </c>
      <c r="BW1601" s="14">
        <f>VLOOKUP($B1601,[2]Sheet3!$G:$CZ,60,0)</f>
        <v>0</v>
      </c>
      <c r="BX1601" s="14">
        <f>VLOOKUP($B1601,[2]Sheet3!$G:$CZ,61,0)</f>
        <v>0</v>
      </c>
      <c r="BY1601" s="14">
        <f>VLOOKUP($B1601,[2]Sheet3!$G:$CZ,62,0)</f>
        <v>0</v>
      </c>
      <c r="BZ1601" s="14">
        <f>VLOOKUP($B1601,[2]Sheet3!$G:$CZ,63,0)</f>
        <v>0</v>
      </c>
      <c r="CA1601" s="14">
        <f>VLOOKUP($B1601,[2]Sheet3!$G:$CZ,64,0)</f>
        <v>0</v>
      </c>
      <c r="CB1601" s="14">
        <f>VLOOKUP($B1601,[2]Sheet3!$G:$CZ,65,0)</f>
        <v>0</v>
      </c>
      <c r="CC1601" s="14">
        <f>VLOOKUP($B1601,[2]Sheet3!$G:$CZ,66,0)</f>
        <v>0</v>
      </c>
      <c r="CD1601" s="14">
        <f>VLOOKUP($B1601,[2]Sheet3!$G:$CZ,67,0)</f>
        <v>0</v>
      </c>
      <c r="CE1601" s="14">
        <f>VLOOKUP($B1601,[2]Sheet3!$G:$CZ,68,0)</f>
        <v>0</v>
      </c>
      <c r="CF1601" s="14">
        <f>VLOOKUP($B1601,[2]Sheet3!$G:$CZ,69,0)</f>
        <v>0</v>
      </c>
      <c r="CG1601" s="14">
        <f>VLOOKUP($B1601,[2]Sheet3!$G:$CZ,70,0)</f>
        <v>0</v>
      </c>
      <c r="CH1601" s="14">
        <f>VLOOKUP($B1601,[2]Sheet3!$G:$CZ,71,0)</f>
        <v>0</v>
      </c>
      <c r="CI1601" s="14">
        <f>VLOOKUP($B1601,[2]Sheet3!$G:$CZ,72,0)</f>
        <v>0</v>
      </c>
      <c r="CJ1601" s="14">
        <f>VLOOKUP($B1601,[2]Sheet3!$G:$CZ,73,0)</f>
        <v>0</v>
      </c>
      <c r="CK1601" s="14">
        <f>VLOOKUP($B1601,[2]Sheet3!$G:$CZ,74,0)</f>
        <v>0</v>
      </c>
      <c r="CL1601" s="14">
        <f>VLOOKUP($B1601,[2]Sheet3!$G:$CZ,75,0)</f>
        <v>0</v>
      </c>
      <c r="CM1601" s="14">
        <f>VLOOKUP($B1601,[2]Sheet3!$G:$CZ,76,0)</f>
        <v>0</v>
      </c>
      <c r="CN1601" s="14">
        <f>VLOOKUP($B1601,[2]Sheet3!$G:$CZ,77,0)</f>
        <v>0</v>
      </c>
      <c r="CO1601" s="14">
        <f>VLOOKUP($B1601,[2]Sheet3!$G:$CZ,78,0)</f>
        <v>0</v>
      </c>
      <c r="CP1601" s="14">
        <f>VLOOKUP($B1601,[2]Sheet3!$G:$CZ,79,0)</f>
        <v>0</v>
      </c>
      <c r="CQ1601" s="14">
        <f>VLOOKUP($B1601,[2]Sheet3!$G:$CZ,80,0)</f>
        <v>0</v>
      </c>
      <c r="CR1601" s="14">
        <f>VLOOKUP($B1601,[2]Sheet3!$G:$CZ,81,0)</f>
        <v>0</v>
      </c>
      <c r="CS1601" s="14">
        <f>VLOOKUP($B1601,[2]Sheet3!$G:$CZ,82,0)</f>
        <v>0</v>
      </c>
      <c r="CT1601" s="14">
        <f>VLOOKUP($B1601,[2]Sheet3!$G:$CZ,83,0)</f>
        <v>0</v>
      </c>
      <c r="CU1601" s="14">
        <f>VLOOKUP($B1601,[2]Sheet3!$G:$CZ,84,0)</f>
        <v>0</v>
      </c>
      <c r="CV1601" s="14">
        <f>VLOOKUP($B1601,[2]Sheet3!$G:$CZ,85,0)</f>
        <v>0</v>
      </c>
      <c r="CW1601" s="14">
        <f>VLOOKUP($B1601,[2]Sheet3!$G:$CZ,86,0)</f>
        <v>0</v>
      </c>
      <c r="CX1601" s="14">
        <f>VLOOKUP($B1601,[2]Sheet3!$G:$CZ,87,0)</f>
        <v>0</v>
      </c>
      <c r="CY1601" s="14">
        <f>VLOOKUP($B1601,[2]Sheet3!$G:$CZ,88,0)</f>
        <v>0</v>
      </c>
      <c r="CZ1601" s="14">
        <f>VLOOKUP($B1601,[2]Sheet3!$G:$CZ,89,0)</f>
        <v>0</v>
      </c>
      <c r="DA1601" s="14">
        <f>VLOOKUP($B1601,[2]Sheet3!$G:$CZ,90,0)</f>
        <v>0</v>
      </c>
      <c r="DB1601" s="14">
        <f>VLOOKUP($B1601,[2]Sheet3!$G:$CZ,91,0)</f>
        <v>0</v>
      </c>
      <c r="DC1601" s="14">
        <f>VLOOKUP($B1601,[2]Sheet3!$G:$CZ,92,0)</f>
        <v>0</v>
      </c>
      <c r="DD1601" s="14">
        <f>VLOOKUP($B1601,[2]Sheet3!$G:$CZ,93,0)</f>
        <v>0</v>
      </c>
      <c r="DE1601" s="14">
        <f>VLOOKUP($B1601,[2]Sheet3!$G:$CZ,94,0)</f>
        <v>0</v>
      </c>
      <c r="DF1601" s="14">
        <f>VLOOKUP($B1601,[2]Sheet3!$G:$CZ,95,0)</f>
        <v>0</v>
      </c>
      <c r="DG1601" s="14">
        <f>VLOOKUP($B1601,[2]Sheet3!$G:$CZ,96,0)</f>
        <v>0</v>
      </c>
      <c r="DH1601" s="14">
        <f>VLOOKUP($B1601,[2]Sheet3!$G:$CZ,97,0)</f>
        <v>0</v>
      </c>
      <c r="DI1601" s="14">
        <f>VLOOKUP($B1601,[2]Sheet3!$G:$CZ,98,0)</f>
        <v>0</v>
      </c>
    </row>
    <row r="1602" spans="1:113" x14ac:dyDescent="0.3">
      <c r="A1602" s="9" t="str">
        <f t="shared" ref="A1602:A1664" si="77">B1602</f>
        <v>WB3289</v>
      </c>
      <c r="B1602" s="15" t="s">
        <v>3286</v>
      </c>
      <c r="C1602" s="15" t="s">
        <v>3287</v>
      </c>
      <c r="F1602" s="7" t="s">
        <v>15</v>
      </c>
      <c r="G1602" s="12" t="s">
        <v>5094</v>
      </c>
      <c r="H1602" s="12" t="str">
        <f>VLOOKUP($B1602,[1]Sheet1!$A:$G,5,0)</f>
        <v>sandip.anil@redingtongroup.com</v>
      </c>
      <c r="I1602" s="12" t="str">
        <f>VLOOKUP($B1602,[1]Sheet1!$A:$G,7,0)</f>
        <v>dilip.vishwa@redingtongroup.com</v>
      </c>
      <c r="J1602" s="12" t="s">
        <v>82</v>
      </c>
      <c r="K1602" s="7"/>
      <c r="L1602" s="7"/>
      <c r="M1602" s="8"/>
      <c r="N1602" s="7" t="str">
        <f t="shared" si="75"/>
        <v>sandip.anil@redingtongroup.com; dilip.vishwa@redingtongroup.com; nilesh.phirke@redingtongroup.com;christopher.joseph@redingtongroup.com</v>
      </c>
      <c r="O1602" s="7" t="str">
        <f t="shared" si="76"/>
        <v>WB3289</v>
      </c>
      <c r="P1602" s="8" t="s">
        <v>5215</v>
      </c>
      <c r="Q1602" s="14">
        <f>VLOOKUP($B1602,[2]Sheet3!$G:$CZ,2,0)</f>
        <v>2400306935</v>
      </c>
      <c r="R1602" s="14">
        <f>VLOOKUP($B1602,[2]Sheet3!$G:$CZ,3,0)</f>
        <v>0</v>
      </c>
      <c r="S1602" s="14">
        <f>VLOOKUP($B1602,[2]Sheet3!$G:$CZ,4,0)</f>
        <v>0</v>
      </c>
      <c r="T1602" s="14">
        <f>VLOOKUP($B1602,[2]Sheet3!$G:$CZ,5,0)</f>
        <v>0</v>
      </c>
      <c r="U1602" s="14">
        <f>VLOOKUP($B1602,[2]Sheet3!$G:$CZ,6,0)</f>
        <v>0</v>
      </c>
      <c r="V1602" s="14">
        <f>VLOOKUP($B1602,[2]Sheet3!$G:$CZ,7,0)</f>
        <v>0</v>
      </c>
      <c r="W1602" s="14">
        <f>VLOOKUP($B1602,[2]Sheet3!$G:$CZ,8,0)</f>
        <v>0</v>
      </c>
      <c r="X1602" s="14">
        <f>VLOOKUP($B1602,[2]Sheet3!$G:$CZ,9,0)</f>
        <v>0</v>
      </c>
      <c r="Y1602" s="14">
        <f>VLOOKUP($B1602,[2]Sheet3!$G:$CZ,10,0)</f>
        <v>0</v>
      </c>
      <c r="Z1602" s="14">
        <f>VLOOKUP($B1602,[2]Sheet3!$G:$CZ,11,0)</f>
        <v>0</v>
      </c>
      <c r="AA1602" s="14">
        <f>VLOOKUP($B1602,[2]Sheet3!$G:$CZ,12,0)</f>
        <v>0</v>
      </c>
      <c r="AB1602" s="14">
        <f>VLOOKUP($B1602,[2]Sheet3!$G:$CZ,13,0)</f>
        <v>0</v>
      </c>
      <c r="AC1602" s="14">
        <f>VLOOKUP($B1602,[2]Sheet3!$G:$CZ,14,0)</f>
        <v>0</v>
      </c>
      <c r="AD1602" s="14">
        <f>VLOOKUP($B1602,[2]Sheet3!$G:$CZ,15,0)</f>
        <v>0</v>
      </c>
      <c r="AE1602" s="14">
        <f>VLOOKUP($B1602,[2]Sheet3!$G:$CZ,16,0)</f>
        <v>0</v>
      </c>
      <c r="AF1602" s="14">
        <f>VLOOKUP($B1602,[2]Sheet3!$G:$CZ,17,0)</f>
        <v>0</v>
      </c>
      <c r="AG1602" s="14">
        <f>VLOOKUP($B1602,[2]Sheet3!$G:$CZ,18,0)</f>
        <v>0</v>
      </c>
      <c r="AH1602" s="14">
        <f>VLOOKUP($B1602,[2]Sheet3!$G:$CZ,19,0)</f>
        <v>0</v>
      </c>
      <c r="AI1602" s="14">
        <f>VLOOKUP($B1602,[2]Sheet3!$G:$CZ,20,0)</f>
        <v>0</v>
      </c>
      <c r="AJ1602" s="14">
        <f>VLOOKUP($B1602,[2]Sheet3!$G:$CZ,21,0)</f>
        <v>0</v>
      </c>
      <c r="AK1602" s="14">
        <f>VLOOKUP($B1602,[2]Sheet3!$G:$CZ,22,0)</f>
        <v>0</v>
      </c>
      <c r="AL1602" s="14">
        <f>VLOOKUP($B1602,[2]Sheet3!$G:$CZ,23,0)</f>
        <v>0</v>
      </c>
      <c r="AM1602" s="14">
        <f>VLOOKUP($B1602,[2]Sheet3!$G:$CZ,24,0)</f>
        <v>0</v>
      </c>
      <c r="AN1602" s="14">
        <f>VLOOKUP($B1602,[2]Sheet3!$G:$CZ,25,0)</f>
        <v>0</v>
      </c>
      <c r="AO1602" s="14">
        <f>VLOOKUP($B1602,[2]Sheet3!$G:$CZ,26,0)</f>
        <v>0</v>
      </c>
      <c r="AP1602" s="14">
        <f>VLOOKUP($B1602,[2]Sheet3!$G:$CZ,27,0)</f>
        <v>0</v>
      </c>
      <c r="AQ1602" s="14">
        <f>VLOOKUP($B1602,[2]Sheet3!$G:$CZ,28,0)</f>
        <v>0</v>
      </c>
      <c r="AR1602" s="14">
        <f>VLOOKUP($B1602,[2]Sheet3!$G:$CZ,29,0)</f>
        <v>0</v>
      </c>
      <c r="AS1602" s="14">
        <f>VLOOKUP($B1602,[2]Sheet3!$G:$CZ,30,0)</f>
        <v>0</v>
      </c>
      <c r="AT1602" s="14">
        <f>VLOOKUP($B1602,[2]Sheet3!$G:$CZ,31,0)</f>
        <v>0</v>
      </c>
      <c r="AU1602" s="14">
        <f>VLOOKUP($B1602,[2]Sheet3!$G:$CZ,32,0)</f>
        <v>0</v>
      </c>
      <c r="AV1602" s="14">
        <f>VLOOKUP($B1602,[2]Sheet3!$G:$CZ,33,0)</f>
        <v>0</v>
      </c>
      <c r="AW1602" s="14">
        <f>VLOOKUP($B1602,[2]Sheet3!$G:$CZ,34,0)</f>
        <v>0</v>
      </c>
      <c r="AX1602" s="14">
        <f>VLOOKUP($B1602,[2]Sheet3!$G:$CZ,35,0)</f>
        <v>0</v>
      </c>
      <c r="AY1602" s="14">
        <f>VLOOKUP($B1602,[2]Sheet3!$G:$CZ,36,0)</f>
        <v>0</v>
      </c>
      <c r="AZ1602" s="14">
        <f>VLOOKUP($B1602,[2]Sheet3!$G:$CZ,37,0)</f>
        <v>0</v>
      </c>
      <c r="BA1602" s="14">
        <f>VLOOKUP($B1602,[2]Sheet3!$G:$CZ,38,0)</f>
        <v>0</v>
      </c>
      <c r="BB1602" s="14">
        <f>VLOOKUP($B1602,[2]Sheet3!$G:$CZ,39,0)</f>
        <v>0</v>
      </c>
      <c r="BC1602" s="14">
        <f>VLOOKUP($B1602,[2]Sheet3!$G:$CZ,40,0)</f>
        <v>0</v>
      </c>
      <c r="BD1602" s="14">
        <f>VLOOKUP($B1602,[2]Sheet3!$G:$CZ,41,0)</f>
        <v>0</v>
      </c>
      <c r="BE1602" s="14">
        <f>VLOOKUP($B1602,[2]Sheet3!$G:$CZ,42,0)</f>
        <v>0</v>
      </c>
      <c r="BF1602" s="14">
        <f>VLOOKUP($B1602,[2]Sheet3!$G:$CZ,43,0)</f>
        <v>0</v>
      </c>
      <c r="BG1602" s="14">
        <f>VLOOKUP($B1602,[2]Sheet3!$G:$CZ,44,0)</f>
        <v>0</v>
      </c>
      <c r="BH1602" s="14">
        <f>VLOOKUP($B1602,[2]Sheet3!$G:$CZ,45,0)</f>
        <v>0</v>
      </c>
      <c r="BI1602" s="14">
        <f>VLOOKUP($B1602,[2]Sheet3!$G:$CZ,46,0)</f>
        <v>0</v>
      </c>
      <c r="BJ1602" s="14">
        <f>VLOOKUP($B1602,[2]Sheet3!$G:$CZ,47,0)</f>
        <v>0</v>
      </c>
      <c r="BK1602" s="14">
        <f>VLOOKUP($B1602,[2]Sheet3!$G:$CZ,48,0)</f>
        <v>0</v>
      </c>
      <c r="BL1602" s="14">
        <f>VLOOKUP($B1602,[2]Sheet3!$G:$CZ,49,0)</f>
        <v>0</v>
      </c>
      <c r="BM1602" s="14">
        <f>VLOOKUP($B1602,[2]Sheet3!$G:$CZ,50,0)</f>
        <v>0</v>
      </c>
      <c r="BN1602" s="14">
        <f>VLOOKUP($B1602,[2]Sheet3!$G:$CZ,51,0)</f>
        <v>0</v>
      </c>
      <c r="BO1602" s="14">
        <f>VLOOKUP($B1602,[2]Sheet3!$G:$CZ,52,0)</f>
        <v>0</v>
      </c>
      <c r="BP1602" s="14">
        <f>VLOOKUP($B1602,[2]Sheet3!$G:$CZ,53,0)</f>
        <v>0</v>
      </c>
      <c r="BQ1602" s="14">
        <f>VLOOKUP($B1602,[2]Sheet3!$G:$CZ,54,0)</f>
        <v>0</v>
      </c>
      <c r="BR1602" s="14">
        <f>VLOOKUP($B1602,[2]Sheet3!$G:$CZ,55,0)</f>
        <v>0</v>
      </c>
      <c r="BS1602" s="14">
        <f>VLOOKUP($B1602,[2]Sheet3!$G:$CZ,56,0)</f>
        <v>0</v>
      </c>
      <c r="BT1602" s="14">
        <f>VLOOKUP($B1602,[2]Sheet3!$G:$CZ,57,0)</f>
        <v>0</v>
      </c>
      <c r="BU1602" s="14">
        <f>VLOOKUP($B1602,[2]Sheet3!$G:$CZ,58,0)</f>
        <v>0</v>
      </c>
      <c r="BV1602" s="14">
        <f>VLOOKUP($B1602,[2]Sheet3!$G:$CZ,59,0)</f>
        <v>0</v>
      </c>
      <c r="BW1602" s="14">
        <f>VLOOKUP($B1602,[2]Sheet3!$G:$CZ,60,0)</f>
        <v>0</v>
      </c>
      <c r="BX1602" s="14">
        <f>VLOOKUP($B1602,[2]Sheet3!$G:$CZ,61,0)</f>
        <v>0</v>
      </c>
      <c r="BY1602" s="14">
        <f>VLOOKUP($B1602,[2]Sheet3!$G:$CZ,62,0)</f>
        <v>0</v>
      </c>
      <c r="BZ1602" s="14">
        <f>VLOOKUP($B1602,[2]Sheet3!$G:$CZ,63,0)</f>
        <v>0</v>
      </c>
      <c r="CA1602" s="14">
        <f>VLOOKUP($B1602,[2]Sheet3!$G:$CZ,64,0)</f>
        <v>0</v>
      </c>
      <c r="CB1602" s="14">
        <f>VLOOKUP($B1602,[2]Sheet3!$G:$CZ,65,0)</f>
        <v>0</v>
      </c>
      <c r="CC1602" s="14">
        <f>VLOOKUP($B1602,[2]Sheet3!$G:$CZ,66,0)</f>
        <v>0</v>
      </c>
      <c r="CD1602" s="14">
        <f>VLOOKUP($B1602,[2]Sheet3!$G:$CZ,67,0)</f>
        <v>0</v>
      </c>
      <c r="CE1602" s="14">
        <f>VLOOKUP($B1602,[2]Sheet3!$G:$CZ,68,0)</f>
        <v>0</v>
      </c>
      <c r="CF1602" s="14">
        <f>VLOOKUP($B1602,[2]Sheet3!$G:$CZ,69,0)</f>
        <v>0</v>
      </c>
      <c r="CG1602" s="14">
        <f>VLOOKUP($B1602,[2]Sheet3!$G:$CZ,70,0)</f>
        <v>0</v>
      </c>
      <c r="CH1602" s="14">
        <f>VLOOKUP($B1602,[2]Sheet3!$G:$CZ,71,0)</f>
        <v>0</v>
      </c>
      <c r="CI1602" s="14">
        <f>VLOOKUP($B1602,[2]Sheet3!$G:$CZ,72,0)</f>
        <v>0</v>
      </c>
      <c r="CJ1602" s="14">
        <f>VLOOKUP($B1602,[2]Sheet3!$G:$CZ,73,0)</f>
        <v>0</v>
      </c>
      <c r="CK1602" s="14">
        <f>VLOOKUP($B1602,[2]Sheet3!$G:$CZ,74,0)</f>
        <v>0</v>
      </c>
      <c r="CL1602" s="14">
        <f>VLOOKUP($B1602,[2]Sheet3!$G:$CZ,75,0)</f>
        <v>0</v>
      </c>
      <c r="CM1602" s="14">
        <f>VLOOKUP($B1602,[2]Sheet3!$G:$CZ,76,0)</f>
        <v>0</v>
      </c>
      <c r="CN1602" s="14">
        <f>VLOOKUP($B1602,[2]Sheet3!$G:$CZ,77,0)</f>
        <v>0</v>
      </c>
      <c r="CO1602" s="14">
        <f>VLOOKUP($B1602,[2]Sheet3!$G:$CZ,78,0)</f>
        <v>0</v>
      </c>
      <c r="CP1602" s="14">
        <f>VLOOKUP($B1602,[2]Sheet3!$G:$CZ,79,0)</f>
        <v>0</v>
      </c>
      <c r="CQ1602" s="14">
        <f>VLOOKUP($B1602,[2]Sheet3!$G:$CZ,80,0)</f>
        <v>0</v>
      </c>
      <c r="CR1602" s="14">
        <f>VLOOKUP($B1602,[2]Sheet3!$G:$CZ,81,0)</f>
        <v>0</v>
      </c>
      <c r="CS1602" s="14">
        <f>VLOOKUP($B1602,[2]Sheet3!$G:$CZ,82,0)</f>
        <v>0</v>
      </c>
      <c r="CT1602" s="14">
        <f>VLOOKUP($B1602,[2]Sheet3!$G:$CZ,83,0)</f>
        <v>0</v>
      </c>
      <c r="CU1602" s="14">
        <f>VLOOKUP($B1602,[2]Sheet3!$G:$CZ,84,0)</f>
        <v>0</v>
      </c>
      <c r="CV1602" s="14">
        <f>VLOOKUP($B1602,[2]Sheet3!$G:$CZ,85,0)</f>
        <v>0</v>
      </c>
      <c r="CW1602" s="14">
        <f>VLOOKUP($B1602,[2]Sheet3!$G:$CZ,86,0)</f>
        <v>0</v>
      </c>
      <c r="CX1602" s="14">
        <f>VLOOKUP($B1602,[2]Sheet3!$G:$CZ,87,0)</f>
        <v>0</v>
      </c>
      <c r="CY1602" s="14">
        <f>VLOOKUP($B1602,[2]Sheet3!$G:$CZ,88,0)</f>
        <v>0</v>
      </c>
      <c r="CZ1602" s="14">
        <f>VLOOKUP($B1602,[2]Sheet3!$G:$CZ,89,0)</f>
        <v>0</v>
      </c>
      <c r="DA1602" s="14">
        <f>VLOOKUP($B1602,[2]Sheet3!$G:$CZ,90,0)</f>
        <v>0</v>
      </c>
      <c r="DB1602" s="14">
        <f>VLOOKUP($B1602,[2]Sheet3!$G:$CZ,91,0)</f>
        <v>0</v>
      </c>
      <c r="DC1602" s="14">
        <f>VLOOKUP($B1602,[2]Sheet3!$G:$CZ,92,0)</f>
        <v>0</v>
      </c>
      <c r="DD1602" s="14">
        <f>VLOOKUP($B1602,[2]Sheet3!$G:$CZ,93,0)</f>
        <v>0</v>
      </c>
      <c r="DE1602" s="14">
        <f>VLOOKUP($B1602,[2]Sheet3!$G:$CZ,94,0)</f>
        <v>0</v>
      </c>
      <c r="DF1602" s="14">
        <f>VLOOKUP($B1602,[2]Sheet3!$G:$CZ,95,0)</f>
        <v>0</v>
      </c>
      <c r="DG1602" s="14">
        <f>VLOOKUP($B1602,[2]Sheet3!$G:$CZ,96,0)</f>
        <v>0</v>
      </c>
      <c r="DH1602" s="14">
        <f>VLOOKUP($B1602,[2]Sheet3!$G:$CZ,97,0)</f>
        <v>0</v>
      </c>
      <c r="DI1602" s="14">
        <f>VLOOKUP($B1602,[2]Sheet3!$G:$CZ,98,0)</f>
        <v>0</v>
      </c>
    </row>
    <row r="1603" spans="1:113" x14ac:dyDescent="0.3">
      <c r="A1603" s="9" t="str">
        <f t="shared" si="77"/>
        <v>SN3046</v>
      </c>
      <c r="B1603" s="15" t="s">
        <v>3288</v>
      </c>
      <c r="C1603" s="15" t="s">
        <v>3289</v>
      </c>
      <c r="F1603" s="7" t="s">
        <v>15</v>
      </c>
      <c r="G1603" s="12" t="s">
        <v>5095</v>
      </c>
      <c r="H1603" s="12" t="str">
        <f>VLOOKUP($B1603,[1]Sheet1!$A:$G,5,0)</f>
        <v>suresh.skg@redingtongroup.com</v>
      </c>
      <c r="I1603" s="12" t="str">
        <f>VLOOKUP($B1603,[1]Sheet1!$A:$G,7,0)</f>
        <v>yogesh.ganesh@redingtongroup.com</v>
      </c>
      <c r="J1603" s="12" t="s">
        <v>82</v>
      </c>
      <c r="K1603" s="7"/>
      <c r="L1603" s="7"/>
      <c r="M1603" s="8"/>
      <c r="N1603" s="7" t="str">
        <f t="shared" si="75"/>
        <v>suresh.skg@redingtongroup.com; yogesh.ganesh@redingtongroup.com; nilesh.phirke@redingtongroup.com;christopher.joseph@redingtongroup.com</v>
      </c>
      <c r="O1603" s="7" t="str">
        <f t="shared" si="76"/>
        <v>SN3046</v>
      </c>
      <c r="P1603" s="8" t="s">
        <v>5215</v>
      </c>
      <c r="Q1603" s="14">
        <f>VLOOKUP($B1603,[2]Sheet3!$G:$CZ,2,0)</f>
        <v>2400300599</v>
      </c>
      <c r="R1603" s="14">
        <f>VLOOKUP($B1603,[2]Sheet3!$G:$CZ,3,0)</f>
        <v>0</v>
      </c>
      <c r="S1603" s="14">
        <f>VLOOKUP($B1603,[2]Sheet3!$G:$CZ,4,0)</f>
        <v>0</v>
      </c>
      <c r="T1603" s="14">
        <f>VLOOKUP($B1603,[2]Sheet3!$G:$CZ,5,0)</f>
        <v>0</v>
      </c>
      <c r="U1603" s="14">
        <f>VLOOKUP($B1603,[2]Sheet3!$G:$CZ,6,0)</f>
        <v>0</v>
      </c>
      <c r="V1603" s="14">
        <f>VLOOKUP($B1603,[2]Sheet3!$G:$CZ,7,0)</f>
        <v>0</v>
      </c>
      <c r="W1603" s="14">
        <f>VLOOKUP($B1603,[2]Sheet3!$G:$CZ,8,0)</f>
        <v>0</v>
      </c>
      <c r="X1603" s="14">
        <f>VLOOKUP($B1603,[2]Sheet3!$G:$CZ,9,0)</f>
        <v>0</v>
      </c>
      <c r="Y1603" s="14">
        <f>VLOOKUP($B1603,[2]Sheet3!$G:$CZ,10,0)</f>
        <v>0</v>
      </c>
      <c r="Z1603" s="14">
        <f>VLOOKUP($B1603,[2]Sheet3!$G:$CZ,11,0)</f>
        <v>0</v>
      </c>
      <c r="AA1603" s="14">
        <f>VLOOKUP($B1603,[2]Sheet3!$G:$CZ,12,0)</f>
        <v>0</v>
      </c>
      <c r="AB1603" s="14">
        <f>VLOOKUP($B1603,[2]Sheet3!$G:$CZ,13,0)</f>
        <v>0</v>
      </c>
      <c r="AC1603" s="14">
        <f>VLOOKUP($B1603,[2]Sheet3!$G:$CZ,14,0)</f>
        <v>0</v>
      </c>
      <c r="AD1603" s="14">
        <f>VLOOKUP($B1603,[2]Sheet3!$G:$CZ,15,0)</f>
        <v>0</v>
      </c>
      <c r="AE1603" s="14">
        <f>VLOOKUP($B1603,[2]Sheet3!$G:$CZ,16,0)</f>
        <v>0</v>
      </c>
      <c r="AF1603" s="14">
        <f>VLOOKUP($B1603,[2]Sheet3!$G:$CZ,17,0)</f>
        <v>0</v>
      </c>
      <c r="AG1603" s="14">
        <f>VLOOKUP($B1603,[2]Sheet3!$G:$CZ,18,0)</f>
        <v>0</v>
      </c>
      <c r="AH1603" s="14">
        <f>VLOOKUP($B1603,[2]Sheet3!$G:$CZ,19,0)</f>
        <v>0</v>
      </c>
      <c r="AI1603" s="14">
        <f>VLOOKUP($B1603,[2]Sheet3!$G:$CZ,20,0)</f>
        <v>0</v>
      </c>
      <c r="AJ1603" s="14">
        <f>VLOOKUP($B1603,[2]Sheet3!$G:$CZ,21,0)</f>
        <v>0</v>
      </c>
      <c r="AK1603" s="14">
        <f>VLOOKUP($B1603,[2]Sheet3!$G:$CZ,22,0)</f>
        <v>0</v>
      </c>
      <c r="AL1603" s="14">
        <f>VLOOKUP($B1603,[2]Sheet3!$G:$CZ,23,0)</f>
        <v>0</v>
      </c>
      <c r="AM1603" s="14">
        <f>VLOOKUP($B1603,[2]Sheet3!$G:$CZ,24,0)</f>
        <v>0</v>
      </c>
      <c r="AN1603" s="14">
        <f>VLOOKUP($B1603,[2]Sheet3!$G:$CZ,25,0)</f>
        <v>0</v>
      </c>
      <c r="AO1603" s="14">
        <f>VLOOKUP($B1603,[2]Sheet3!$G:$CZ,26,0)</f>
        <v>0</v>
      </c>
      <c r="AP1603" s="14">
        <f>VLOOKUP($B1603,[2]Sheet3!$G:$CZ,27,0)</f>
        <v>0</v>
      </c>
      <c r="AQ1603" s="14">
        <f>VLOOKUP($B1603,[2]Sheet3!$G:$CZ,28,0)</f>
        <v>0</v>
      </c>
      <c r="AR1603" s="14">
        <f>VLOOKUP($B1603,[2]Sheet3!$G:$CZ,29,0)</f>
        <v>0</v>
      </c>
      <c r="AS1603" s="14">
        <f>VLOOKUP($B1603,[2]Sheet3!$G:$CZ,30,0)</f>
        <v>0</v>
      </c>
      <c r="AT1603" s="14">
        <f>VLOOKUP($B1603,[2]Sheet3!$G:$CZ,31,0)</f>
        <v>0</v>
      </c>
      <c r="AU1603" s="14">
        <f>VLOOKUP($B1603,[2]Sheet3!$G:$CZ,32,0)</f>
        <v>0</v>
      </c>
      <c r="AV1603" s="14">
        <f>VLOOKUP($B1603,[2]Sheet3!$G:$CZ,33,0)</f>
        <v>0</v>
      </c>
      <c r="AW1603" s="14">
        <f>VLOOKUP($B1603,[2]Sheet3!$G:$CZ,34,0)</f>
        <v>0</v>
      </c>
      <c r="AX1603" s="14">
        <f>VLOOKUP($B1603,[2]Sheet3!$G:$CZ,35,0)</f>
        <v>0</v>
      </c>
      <c r="AY1603" s="14">
        <f>VLOOKUP($B1603,[2]Sheet3!$G:$CZ,36,0)</f>
        <v>0</v>
      </c>
      <c r="AZ1603" s="14">
        <f>VLOOKUP($B1603,[2]Sheet3!$G:$CZ,37,0)</f>
        <v>0</v>
      </c>
      <c r="BA1603" s="14">
        <f>VLOOKUP($B1603,[2]Sheet3!$G:$CZ,38,0)</f>
        <v>0</v>
      </c>
      <c r="BB1603" s="14">
        <f>VLOOKUP($B1603,[2]Sheet3!$G:$CZ,39,0)</f>
        <v>0</v>
      </c>
      <c r="BC1603" s="14">
        <f>VLOOKUP($B1603,[2]Sheet3!$G:$CZ,40,0)</f>
        <v>0</v>
      </c>
      <c r="BD1603" s="14">
        <f>VLOOKUP($B1603,[2]Sheet3!$G:$CZ,41,0)</f>
        <v>0</v>
      </c>
      <c r="BE1603" s="14">
        <f>VLOOKUP($B1603,[2]Sheet3!$G:$CZ,42,0)</f>
        <v>0</v>
      </c>
      <c r="BF1603" s="14">
        <f>VLOOKUP($B1603,[2]Sheet3!$G:$CZ,43,0)</f>
        <v>0</v>
      </c>
      <c r="BG1603" s="14">
        <f>VLOOKUP($B1603,[2]Sheet3!$G:$CZ,44,0)</f>
        <v>0</v>
      </c>
      <c r="BH1603" s="14">
        <f>VLOOKUP($B1603,[2]Sheet3!$G:$CZ,45,0)</f>
        <v>0</v>
      </c>
      <c r="BI1603" s="14">
        <f>VLOOKUP($B1603,[2]Sheet3!$G:$CZ,46,0)</f>
        <v>0</v>
      </c>
      <c r="BJ1603" s="14">
        <f>VLOOKUP($B1603,[2]Sheet3!$G:$CZ,47,0)</f>
        <v>0</v>
      </c>
      <c r="BK1603" s="14">
        <f>VLOOKUP($B1603,[2]Sheet3!$G:$CZ,48,0)</f>
        <v>0</v>
      </c>
      <c r="BL1603" s="14">
        <f>VLOOKUP($B1603,[2]Sheet3!$G:$CZ,49,0)</f>
        <v>0</v>
      </c>
      <c r="BM1603" s="14">
        <f>VLOOKUP($B1603,[2]Sheet3!$G:$CZ,50,0)</f>
        <v>0</v>
      </c>
      <c r="BN1603" s="14">
        <f>VLOOKUP($B1603,[2]Sheet3!$G:$CZ,51,0)</f>
        <v>0</v>
      </c>
      <c r="BO1603" s="14">
        <f>VLOOKUP($B1603,[2]Sheet3!$G:$CZ,52,0)</f>
        <v>0</v>
      </c>
      <c r="BP1603" s="14">
        <f>VLOOKUP($B1603,[2]Sheet3!$G:$CZ,53,0)</f>
        <v>0</v>
      </c>
      <c r="BQ1603" s="14">
        <f>VLOOKUP($B1603,[2]Sheet3!$G:$CZ,54,0)</f>
        <v>0</v>
      </c>
      <c r="BR1603" s="14">
        <f>VLOOKUP($B1603,[2]Sheet3!$G:$CZ,55,0)</f>
        <v>0</v>
      </c>
      <c r="BS1603" s="14">
        <f>VLOOKUP($B1603,[2]Sheet3!$G:$CZ,56,0)</f>
        <v>0</v>
      </c>
      <c r="BT1603" s="14">
        <f>VLOOKUP($B1603,[2]Sheet3!$G:$CZ,57,0)</f>
        <v>0</v>
      </c>
      <c r="BU1603" s="14">
        <f>VLOOKUP($B1603,[2]Sheet3!$G:$CZ,58,0)</f>
        <v>0</v>
      </c>
      <c r="BV1603" s="14">
        <f>VLOOKUP($B1603,[2]Sheet3!$G:$CZ,59,0)</f>
        <v>0</v>
      </c>
      <c r="BW1603" s="14">
        <f>VLOOKUP($B1603,[2]Sheet3!$G:$CZ,60,0)</f>
        <v>0</v>
      </c>
      <c r="BX1603" s="14">
        <f>VLOOKUP($B1603,[2]Sheet3!$G:$CZ,61,0)</f>
        <v>0</v>
      </c>
      <c r="BY1603" s="14">
        <f>VLOOKUP($B1603,[2]Sheet3!$G:$CZ,62,0)</f>
        <v>0</v>
      </c>
      <c r="BZ1603" s="14">
        <f>VLOOKUP($B1603,[2]Sheet3!$G:$CZ,63,0)</f>
        <v>0</v>
      </c>
      <c r="CA1603" s="14">
        <f>VLOOKUP($B1603,[2]Sheet3!$G:$CZ,64,0)</f>
        <v>0</v>
      </c>
      <c r="CB1603" s="14">
        <f>VLOOKUP($B1603,[2]Sheet3!$G:$CZ,65,0)</f>
        <v>0</v>
      </c>
      <c r="CC1603" s="14">
        <f>VLOOKUP($B1603,[2]Sheet3!$G:$CZ,66,0)</f>
        <v>0</v>
      </c>
      <c r="CD1603" s="14">
        <f>VLOOKUP($B1603,[2]Sheet3!$G:$CZ,67,0)</f>
        <v>0</v>
      </c>
      <c r="CE1603" s="14">
        <f>VLOOKUP($B1603,[2]Sheet3!$G:$CZ,68,0)</f>
        <v>0</v>
      </c>
      <c r="CF1603" s="14">
        <f>VLOOKUP($B1603,[2]Sheet3!$G:$CZ,69,0)</f>
        <v>0</v>
      </c>
      <c r="CG1603" s="14">
        <f>VLOOKUP($B1603,[2]Sheet3!$G:$CZ,70,0)</f>
        <v>0</v>
      </c>
      <c r="CH1603" s="14">
        <f>VLOOKUP($B1603,[2]Sheet3!$G:$CZ,71,0)</f>
        <v>0</v>
      </c>
      <c r="CI1603" s="14">
        <f>VLOOKUP($B1603,[2]Sheet3!$G:$CZ,72,0)</f>
        <v>0</v>
      </c>
      <c r="CJ1603" s="14">
        <f>VLOOKUP($B1603,[2]Sheet3!$G:$CZ,73,0)</f>
        <v>0</v>
      </c>
      <c r="CK1603" s="14">
        <f>VLOOKUP($B1603,[2]Sheet3!$G:$CZ,74,0)</f>
        <v>0</v>
      </c>
      <c r="CL1603" s="14">
        <f>VLOOKUP($B1603,[2]Sheet3!$G:$CZ,75,0)</f>
        <v>0</v>
      </c>
      <c r="CM1603" s="14">
        <f>VLOOKUP($B1603,[2]Sheet3!$G:$CZ,76,0)</f>
        <v>0</v>
      </c>
      <c r="CN1603" s="14">
        <f>VLOOKUP($B1603,[2]Sheet3!$G:$CZ,77,0)</f>
        <v>0</v>
      </c>
      <c r="CO1603" s="14">
        <f>VLOOKUP($B1603,[2]Sheet3!$G:$CZ,78,0)</f>
        <v>0</v>
      </c>
      <c r="CP1603" s="14">
        <f>VLOOKUP($B1603,[2]Sheet3!$G:$CZ,79,0)</f>
        <v>0</v>
      </c>
      <c r="CQ1603" s="14">
        <f>VLOOKUP($B1603,[2]Sheet3!$G:$CZ,80,0)</f>
        <v>0</v>
      </c>
      <c r="CR1603" s="14">
        <f>VLOOKUP($B1603,[2]Sheet3!$G:$CZ,81,0)</f>
        <v>0</v>
      </c>
      <c r="CS1603" s="14">
        <f>VLOOKUP($B1603,[2]Sheet3!$G:$CZ,82,0)</f>
        <v>0</v>
      </c>
      <c r="CT1603" s="14">
        <f>VLOOKUP($B1603,[2]Sheet3!$G:$CZ,83,0)</f>
        <v>0</v>
      </c>
      <c r="CU1603" s="14">
        <f>VLOOKUP($B1603,[2]Sheet3!$G:$CZ,84,0)</f>
        <v>0</v>
      </c>
      <c r="CV1603" s="14">
        <f>VLOOKUP($B1603,[2]Sheet3!$G:$CZ,85,0)</f>
        <v>0</v>
      </c>
      <c r="CW1603" s="14">
        <f>VLOOKUP($B1603,[2]Sheet3!$G:$CZ,86,0)</f>
        <v>0</v>
      </c>
      <c r="CX1603" s="14">
        <f>VLOOKUP($B1603,[2]Sheet3!$G:$CZ,87,0)</f>
        <v>0</v>
      </c>
      <c r="CY1603" s="14">
        <f>VLOOKUP($B1603,[2]Sheet3!$G:$CZ,88,0)</f>
        <v>0</v>
      </c>
      <c r="CZ1603" s="14">
        <f>VLOOKUP($B1603,[2]Sheet3!$G:$CZ,89,0)</f>
        <v>0</v>
      </c>
      <c r="DA1603" s="14">
        <f>VLOOKUP($B1603,[2]Sheet3!$G:$CZ,90,0)</f>
        <v>0</v>
      </c>
      <c r="DB1603" s="14">
        <f>VLOOKUP($B1603,[2]Sheet3!$G:$CZ,91,0)</f>
        <v>0</v>
      </c>
      <c r="DC1603" s="14">
        <f>VLOOKUP($B1603,[2]Sheet3!$G:$CZ,92,0)</f>
        <v>0</v>
      </c>
      <c r="DD1603" s="14">
        <f>VLOOKUP($B1603,[2]Sheet3!$G:$CZ,93,0)</f>
        <v>0</v>
      </c>
      <c r="DE1603" s="14">
        <f>VLOOKUP($B1603,[2]Sheet3!$G:$CZ,94,0)</f>
        <v>0</v>
      </c>
      <c r="DF1603" s="14">
        <f>VLOOKUP($B1603,[2]Sheet3!$G:$CZ,95,0)</f>
        <v>0</v>
      </c>
      <c r="DG1603" s="14">
        <f>VLOOKUP($B1603,[2]Sheet3!$G:$CZ,96,0)</f>
        <v>0</v>
      </c>
      <c r="DH1603" s="14">
        <f>VLOOKUP($B1603,[2]Sheet3!$G:$CZ,97,0)</f>
        <v>0</v>
      </c>
      <c r="DI1603" s="14">
        <f>VLOOKUP($B1603,[2]Sheet3!$G:$CZ,98,0)</f>
        <v>0</v>
      </c>
    </row>
    <row r="1604" spans="1:113" x14ac:dyDescent="0.3">
      <c r="A1604" s="9" t="str">
        <f t="shared" si="77"/>
        <v>N14679</v>
      </c>
      <c r="B1604" s="15" t="s">
        <v>386</v>
      </c>
      <c r="C1604" s="15" t="s">
        <v>387</v>
      </c>
      <c r="F1604" s="7" t="s">
        <v>15</v>
      </c>
      <c r="G1604" s="12" t="s">
        <v>5096</v>
      </c>
      <c r="H1604" s="12" t="str">
        <f>VLOOKUP($B1604,[1]Sheet1!$A:$G,5,0)</f>
        <v>dheeraj.sharma@redingtongroup.com</v>
      </c>
      <c r="I1604" s="12" t="str">
        <f>VLOOKUP($B1604,[1]Sheet1!$A:$G,7,0)</f>
        <v>sidharth.eknath@redingtongroup.com</v>
      </c>
      <c r="J1604" s="12" t="s">
        <v>82</v>
      </c>
      <c r="K1604" s="7"/>
      <c r="L1604" s="7"/>
      <c r="M1604" s="8"/>
      <c r="N1604" s="7" t="str">
        <f t="shared" si="75"/>
        <v>dheeraj.sharma@redingtongroup.com; sidharth.eknath@redingtongroup.com; nilesh.phirke@redingtongroup.com;christopher.joseph@redingtongroup.com</v>
      </c>
      <c r="O1604" s="7" t="str">
        <f t="shared" si="76"/>
        <v>N14679</v>
      </c>
      <c r="P1604" s="8" t="s">
        <v>5215</v>
      </c>
      <c r="Q1604" s="14">
        <f>VLOOKUP($B1604,[2]Sheet3!$G:$CZ,2,0)</f>
        <v>2400299931</v>
      </c>
      <c r="R1604" s="14">
        <f>VLOOKUP($B1604,[2]Sheet3!$G:$CZ,3,0)</f>
        <v>0</v>
      </c>
      <c r="S1604" s="14">
        <f>VLOOKUP($B1604,[2]Sheet3!$G:$CZ,4,0)</f>
        <v>0</v>
      </c>
      <c r="T1604" s="14">
        <f>VLOOKUP($B1604,[2]Sheet3!$G:$CZ,5,0)</f>
        <v>0</v>
      </c>
      <c r="U1604" s="14">
        <f>VLOOKUP($B1604,[2]Sheet3!$G:$CZ,6,0)</f>
        <v>0</v>
      </c>
      <c r="V1604" s="14">
        <f>VLOOKUP($B1604,[2]Sheet3!$G:$CZ,7,0)</f>
        <v>0</v>
      </c>
      <c r="W1604" s="14">
        <f>VLOOKUP($B1604,[2]Sheet3!$G:$CZ,8,0)</f>
        <v>0</v>
      </c>
      <c r="X1604" s="14">
        <f>VLOOKUP($B1604,[2]Sheet3!$G:$CZ,9,0)</f>
        <v>0</v>
      </c>
      <c r="Y1604" s="14">
        <f>VLOOKUP($B1604,[2]Sheet3!$G:$CZ,10,0)</f>
        <v>0</v>
      </c>
      <c r="Z1604" s="14">
        <f>VLOOKUP($B1604,[2]Sheet3!$G:$CZ,11,0)</f>
        <v>0</v>
      </c>
      <c r="AA1604" s="14">
        <f>VLOOKUP($B1604,[2]Sheet3!$G:$CZ,12,0)</f>
        <v>0</v>
      </c>
      <c r="AB1604" s="14">
        <f>VLOOKUP($B1604,[2]Sheet3!$G:$CZ,13,0)</f>
        <v>0</v>
      </c>
      <c r="AC1604" s="14">
        <f>VLOOKUP($B1604,[2]Sheet3!$G:$CZ,14,0)</f>
        <v>0</v>
      </c>
      <c r="AD1604" s="14">
        <f>VLOOKUP($B1604,[2]Sheet3!$G:$CZ,15,0)</f>
        <v>0</v>
      </c>
      <c r="AE1604" s="14">
        <f>VLOOKUP($B1604,[2]Sheet3!$G:$CZ,16,0)</f>
        <v>0</v>
      </c>
      <c r="AF1604" s="14">
        <f>VLOOKUP($B1604,[2]Sheet3!$G:$CZ,17,0)</f>
        <v>0</v>
      </c>
      <c r="AG1604" s="14">
        <f>VLOOKUP($B1604,[2]Sheet3!$G:$CZ,18,0)</f>
        <v>0</v>
      </c>
      <c r="AH1604" s="14">
        <f>VLOOKUP($B1604,[2]Sheet3!$G:$CZ,19,0)</f>
        <v>0</v>
      </c>
      <c r="AI1604" s="14">
        <f>VLOOKUP($B1604,[2]Sheet3!$G:$CZ,20,0)</f>
        <v>0</v>
      </c>
      <c r="AJ1604" s="14">
        <f>VLOOKUP($B1604,[2]Sheet3!$G:$CZ,21,0)</f>
        <v>0</v>
      </c>
      <c r="AK1604" s="14">
        <f>VLOOKUP($B1604,[2]Sheet3!$G:$CZ,22,0)</f>
        <v>0</v>
      </c>
      <c r="AL1604" s="14">
        <f>VLOOKUP($B1604,[2]Sheet3!$G:$CZ,23,0)</f>
        <v>0</v>
      </c>
      <c r="AM1604" s="14">
        <f>VLOOKUP($B1604,[2]Sheet3!$G:$CZ,24,0)</f>
        <v>0</v>
      </c>
      <c r="AN1604" s="14">
        <f>VLOOKUP($B1604,[2]Sheet3!$G:$CZ,25,0)</f>
        <v>0</v>
      </c>
      <c r="AO1604" s="14">
        <f>VLOOKUP($B1604,[2]Sheet3!$G:$CZ,26,0)</f>
        <v>0</v>
      </c>
      <c r="AP1604" s="14">
        <f>VLOOKUP($B1604,[2]Sheet3!$G:$CZ,27,0)</f>
        <v>0</v>
      </c>
      <c r="AQ1604" s="14">
        <f>VLOOKUP($B1604,[2]Sheet3!$G:$CZ,28,0)</f>
        <v>0</v>
      </c>
      <c r="AR1604" s="14">
        <f>VLOOKUP($B1604,[2]Sheet3!$G:$CZ,29,0)</f>
        <v>0</v>
      </c>
      <c r="AS1604" s="14">
        <f>VLOOKUP($B1604,[2]Sheet3!$G:$CZ,30,0)</f>
        <v>0</v>
      </c>
      <c r="AT1604" s="14">
        <f>VLOOKUP($B1604,[2]Sheet3!$G:$CZ,31,0)</f>
        <v>0</v>
      </c>
      <c r="AU1604" s="14">
        <f>VLOOKUP($B1604,[2]Sheet3!$G:$CZ,32,0)</f>
        <v>0</v>
      </c>
      <c r="AV1604" s="14">
        <f>VLOOKUP($B1604,[2]Sheet3!$G:$CZ,33,0)</f>
        <v>0</v>
      </c>
      <c r="AW1604" s="14">
        <f>VLOOKUP($B1604,[2]Sheet3!$G:$CZ,34,0)</f>
        <v>0</v>
      </c>
      <c r="AX1604" s="14">
        <f>VLOOKUP($B1604,[2]Sheet3!$G:$CZ,35,0)</f>
        <v>0</v>
      </c>
      <c r="AY1604" s="14">
        <f>VLOOKUP($B1604,[2]Sheet3!$G:$CZ,36,0)</f>
        <v>0</v>
      </c>
      <c r="AZ1604" s="14">
        <f>VLOOKUP($B1604,[2]Sheet3!$G:$CZ,37,0)</f>
        <v>0</v>
      </c>
      <c r="BA1604" s="14">
        <f>VLOOKUP($B1604,[2]Sheet3!$G:$CZ,38,0)</f>
        <v>0</v>
      </c>
      <c r="BB1604" s="14">
        <f>VLOOKUP($B1604,[2]Sheet3!$G:$CZ,39,0)</f>
        <v>0</v>
      </c>
      <c r="BC1604" s="14">
        <f>VLOOKUP($B1604,[2]Sheet3!$G:$CZ,40,0)</f>
        <v>0</v>
      </c>
      <c r="BD1604" s="14">
        <f>VLOOKUP($B1604,[2]Sheet3!$G:$CZ,41,0)</f>
        <v>0</v>
      </c>
      <c r="BE1604" s="14">
        <f>VLOOKUP($B1604,[2]Sheet3!$G:$CZ,42,0)</f>
        <v>0</v>
      </c>
      <c r="BF1604" s="14">
        <f>VLOOKUP($B1604,[2]Sheet3!$G:$CZ,43,0)</f>
        <v>0</v>
      </c>
      <c r="BG1604" s="14">
        <f>VLOOKUP($B1604,[2]Sheet3!$G:$CZ,44,0)</f>
        <v>0</v>
      </c>
      <c r="BH1604" s="14">
        <f>VLOOKUP($B1604,[2]Sheet3!$G:$CZ,45,0)</f>
        <v>0</v>
      </c>
      <c r="BI1604" s="14">
        <f>VLOOKUP($B1604,[2]Sheet3!$G:$CZ,46,0)</f>
        <v>0</v>
      </c>
      <c r="BJ1604" s="14">
        <f>VLOOKUP($B1604,[2]Sheet3!$G:$CZ,47,0)</f>
        <v>0</v>
      </c>
      <c r="BK1604" s="14">
        <f>VLOOKUP($B1604,[2]Sheet3!$G:$CZ,48,0)</f>
        <v>0</v>
      </c>
      <c r="BL1604" s="14">
        <f>VLOOKUP($B1604,[2]Sheet3!$G:$CZ,49,0)</f>
        <v>0</v>
      </c>
      <c r="BM1604" s="14">
        <f>VLOOKUP($B1604,[2]Sheet3!$G:$CZ,50,0)</f>
        <v>0</v>
      </c>
      <c r="BN1604" s="14">
        <f>VLOOKUP($B1604,[2]Sheet3!$G:$CZ,51,0)</f>
        <v>0</v>
      </c>
      <c r="BO1604" s="14">
        <f>VLOOKUP($B1604,[2]Sheet3!$G:$CZ,52,0)</f>
        <v>0</v>
      </c>
      <c r="BP1604" s="14">
        <f>VLOOKUP($B1604,[2]Sheet3!$G:$CZ,53,0)</f>
        <v>0</v>
      </c>
      <c r="BQ1604" s="14">
        <f>VLOOKUP($B1604,[2]Sheet3!$G:$CZ,54,0)</f>
        <v>0</v>
      </c>
      <c r="BR1604" s="14">
        <f>VLOOKUP($B1604,[2]Sheet3!$G:$CZ,55,0)</f>
        <v>0</v>
      </c>
      <c r="BS1604" s="14">
        <f>VLOOKUP($B1604,[2]Sheet3!$G:$CZ,56,0)</f>
        <v>0</v>
      </c>
      <c r="BT1604" s="14">
        <f>VLOOKUP($B1604,[2]Sheet3!$G:$CZ,57,0)</f>
        <v>0</v>
      </c>
      <c r="BU1604" s="14">
        <f>VLOOKUP($B1604,[2]Sheet3!$G:$CZ,58,0)</f>
        <v>0</v>
      </c>
      <c r="BV1604" s="14">
        <f>VLOOKUP($B1604,[2]Sheet3!$G:$CZ,59,0)</f>
        <v>0</v>
      </c>
      <c r="BW1604" s="14">
        <f>VLOOKUP($B1604,[2]Sheet3!$G:$CZ,60,0)</f>
        <v>0</v>
      </c>
      <c r="BX1604" s="14">
        <f>VLOOKUP($B1604,[2]Sheet3!$G:$CZ,61,0)</f>
        <v>0</v>
      </c>
      <c r="BY1604" s="14">
        <f>VLOOKUP($B1604,[2]Sheet3!$G:$CZ,62,0)</f>
        <v>0</v>
      </c>
      <c r="BZ1604" s="14">
        <f>VLOOKUP($B1604,[2]Sheet3!$G:$CZ,63,0)</f>
        <v>0</v>
      </c>
      <c r="CA1604" s="14">
        <f>VLOOKUP($B1604,[2]Sheet3!$G:$CZ,64,0)</f>
        <v>0</v>
      </c>
      <c r="CB1604" s="14">
        <f>VLOOKUP($B1604,[2]Sheet3!$G:$CZ,65,0)</f>
        <v>0</v>
      </c>
      <c r="CC1604" s="14">
        <f>VLOOKUP($B1604,[2]Sheet3!$G:$CZ,66,0)</f>
        <v>0</v>
      </c>
      <c r="CD1604" s="14">
        <f>VLOOKUP($B1604,[2]Sheet3!$G:$CZ,67,0)</f>
        <v>0</v>
      </c>
      <c r="CE1604" s="14">
        <f>VLOOKUP($B1604,[2]Sheet3!$G:$CZ,68,0)</f>
        <v>0</v>
      </c>
      <c r="CF1604" s="14">
        <f>VLOOKUP($B1604,[2]Sheet3!$G:$CZ,69,0)</f>
        <v>0</v>
      </c>
      <c r="CG1604" s="14">
        <f>VLOOKUP($B1604,[2]Sheet3!$G:$CZ,70,0)</f>
        <v>0</v>
      </c>
      <c r="CH1604" s="14">
        <f>VLOOKUP($B1604,[2]Sheet3!$G:$CZ,71,0)</f>
        <v>0</v>
      </c>
      <c r="CI1604" s="14">
        <f>VLOOKUP($B1604,[2]Sheet3!$G:$CZ,72,0)</f>
        <v>0</v>
      </c>
      <c r="CJ1604" s="14">
        <f>VLOOKUP($B1604,[2]Sheet3!$G:$CZ,73,0)</f>
        <v>0</v>
      </c>
      <c r="CK1604" s="14">
        <f>VLOOKUP($B1604,[2]Sheet3!$G:$CZ,74,0)</f>
        <v>0</v>
      </c>
      <c r="CL1604" s="14">
        <f>VLOOKUP($B1604,[2]Sheet3!$G:$CZ,75,0)</f>
        <v>0</v>
      </c>
      <c r="CM1604" s="14">
        <f>VLOOKUP($B1604,[2]Sheet3!$G:$CZ,76,0)</f>
        <v>0</v>
      </c>
      <c r="CN1604" s="14">
        <f>VLOOKUP($B1604,[2]Sheet3!$G:$CZ,77,0)</f>
        <v>0</v>
      </c>
      <c r="CO1604" s="14">
        <f>VLOOKUP($B1604,[2]Sheet3!$G:$CZ,78,0)</f>
        <v>0</v>
      </c>
      <c r="CP1604" s="14">
        <f>VLOOKUP($B1604,[2]Sheet3!$G:$CZ,79,0)</f>
        <v>0</v>
      </c>
      <c r="CQ1604" s="14">
        <f>VLOOKUP($B1604,[2]Sheet3!$G:$CZ,80,0)</f>
        <v>0</v>
      </c>
      <c r="CR1604" s="14">
        <f>VLOOKUP($B1604,[2]Sheet3!$G:$CZ,81,0)</f>
        <v>0</v>
      </c>
      <c r="CS1604" s="14">
        <f>VLOOKUP($B1604,[2]Sheet3!$G:$CZ,82,0)</f>
        <v>0</v>
      </c>
      <c r="CT1604" s="14">
        <f>VLOOKUP($B1604,[2]Sheet3!$G:$CZ,83,0)</f>
        <v>0</v>
      </c>
      <c r="CU1604" s="14">
        <f>VLOOKUP($B1604,[2]Sheet3!$G:$CZ,84,0)</f>
        <v>0</v>
      </c>
      <c r="CV1604" s="14">
        <f>VLOOKUP($B1604,[2]Sheet3!$G:$CZ,85,0)</f>
        <v>0</v>
      </c>
      <c r="CW1604" s="14">
        <f>VLOOKUP($B1604,[2]Sheet3!$G:$CZ,86,0)</f>
        <v>0</v>
      </c>
      <c r="CX1604" s="14">
        <f>VLOOKUP($B1604,[2]Sheet3!$G:$CZ,87,0)</f>
        <v>0</v>
      </c>
      <c r="CY1604" s="14">
        <f>VLOOKUP($B1604,[2]Sheet3!$G:$CZ,88,0)</f>
        <v>0</v>
      </c>
      <c r="CZ1604" s="14">
        <f>VLOOKUP($B1604,[2]Sheet3!$G:$CZ,89,0)</f>
        <v>0</v>
      </c>
      <c r="DA1604" s="14">
        <f>VLOOKUP($B1604,[2]Sheet3!$G:$CZ,90,0)</f>
        <v>0</v>
      </c>
      <c r="DB1604" s="14">
        <f>VLOOKUP($B1604,[2]Sheet3!$G:$CZ,91,0)</f>
        <v>0</v>
      </c>
      <c r="DC1604" s="14">
        <f>VLOOKUP($B1604,[2]Sheet3!$G:$CZ,92,0)</f>
        <v>0</v>
      </c>
      <c r="DD1604" s="14">
        <f>VLOOKUP($B1604,[2]Sheet3!$G:$CZ,93,0)</f>
        <v>0</v>
      </c>
      <c r="DE1604" s="14">
        <f>VLOOKUP($B1604,[2]Sheet3!$G:$CZ,94,0)</f>
        <v>0</v>
      </c>
      <c r="DF1604" s="14">
        <f>VLOOKUP($B1604,[2]Sheet3!$G:$CZ,95,0)</f>
        <v>0</v>
      </c>
      <c r="DG1604" s="14">
        <f>VLOOKUP($B1604,[2]Sheet3!$G:$CZ,96,0)</f>
        <v>0</v>
      </c>
      <c r="DH1604" s="14">
        <f>VLOOKUP($B1604,[2]Sheet3!$G:$CZ,97,0)</f>
        <v>0</v>
      </c>
      <c r="DI1604" s="14">
        <f>VLOOKUP($B1604,[2]Sheet3!$G:$CZ,98,0)</f>
        <v>0</v>
      </c>
    </row>
    <row r="1605" spans="1:113" x14ac:dyDescent="0.3">
      <c r="A1605" s="9" t="str">
        <f t="shared" si="77"/>
        <v>W24115</v>
      </c>
      <c r="B1605" s="15" t="s">
        <v>3290</v>
      </c>
      <c r="C1605" s="15" t="s">
        <v>3291</v>
      </c>
      <c r="F1605" s="7" t="s">
        <v>15</v>
      </c>
      <c r="G1605" s="12" t="s">
        <v>5097</v>
      </c>
      <c r="H1605" s="12" t="str">
        <f>VLOOKUP($B1605,[1]Sheet1!$A:$G,5,0)</f>
        <v>dheeraj.sharma@redingtongroup.com</v>
      </c>
      <c r="I1605" s="12" t="str">
        <f>VLOOKUP($B1605,[1]Sheet1!$A:$G,7,0)</f>
        <v>dilip.vishwa@redingtongroup.com</v>
      </c>
      <c r="J1605" s="12" t="s">
        <v>82</v>
      </c>
      <c r="K1605" s="7"/>
      <c r="L1605" s="7"/>
      <c r="M1605" s="8"/>
      <c r="N1605" s="7" t="str">
        <f t="shared" si="75"/>
        <v>dheeraj.sharma@redingtongroup.com; dilip.vishwa@redingtongroup.com; nilesh.phirke@redingtongroup.com;christopher.joseph@redingtongroup.com</v>
      </c>
      <c r="O1605" s="7" t="str">
        <f t="shared" si="76"/>
        <v>W24115</v>
      </c>
      <c r="P1605" s="8" t="s">
        <v>5215</v>
      </c>
      <c r="Q1605" s="14">
        <f>VLOOKUP($B1605,[2]Sheet3!$G:$CZ,2,0)</f>
        <v>2400300735</v>
      </c>
      <c r="R1605" s="14">
        <f>VLOOKUP($B1605,[2]Sheet3!$G:$CZ,3,0)</f>
        <v>0</v>
      </c>
      <c r="S1605" s="14">
        <f>VLOOKUP($B1605,[2]Sheet3!$G:$CZ,4,0)</f>
        <v>0</v>
      </c>
      <c r="T1605" s="14">
        <f>VLOOKUP($B1605,[2]Sheet3!$G:$CZ,5,0)</f>
        <v>0</v>
      </c>
      <c r="U1605" s="14">
        <f>VLOOKUP($B1605,[2]Sheet3!$G:$CZ,6,0)</f>
        <v>0</v>
      </c>
      <c r="V1605" s="14">
        <f>VLOOKUP($B1605,[2]Sheet3!$G:$CZ,7,0)</f>
        <v>0</v>
      </c>
      <c r="W1605" s="14">
        <f>VLOOKUP($B1605,[2]Sheet3!$G:$CZ,8,0)</f>
        <v>0</v>
      </c>
      <c r="X1605" s="14">
        <f>VLOOKUP($B1605,[2]Sheet3!$G:$CZ,9,0)</f>
        <v>0</v>
      </c>
      <c r="Y1605" s="14">
        <f>VLOOKUP($B1605,[2]Sheet3!$G:$CZ,10,0)</f>
        <v>0</v>
      </c>
      <c r="Z1605" s="14">
        <f>VLOOKUP($B1605,[2]Sheet3!$G:$CZ,11,0)</f>
        <v>0</v>
      </c>
      <c r="AA1605" s="14">
        <f>VLOOKUP($B1605,[2]Sheet3!$G:$CZ,12,0)</f>
        <v>0</v>
      </c>
      <c r="AB1605" s="14">
        <f>VLOOKUP($B1605,[2]Sheet3!$G:$CZ,13,0)</f>
        <v>0</v>
      </c>
      <c r="AC1605" s="14">
        <f>VLOOKUP($B1605,[2]Sheet3!$G:$CZ,14,0)</f>
        <v>0</v>
      </c>
      <c r="AD1605" s="14">
        <f>VLOOKUP($B1605,[2]Sheet3!$G:$CZ,15,0)</f>
        <v>0</v>
      </c>
      <c r="AE1605" s="14">
        <f>VLOOKUP($B1605,[2]Sheet3!$G:$CZ,16,0)</f>
        <v>0</v>
      </c>
      <c r="AF1605" s="14">
        <f>VLOOKUP($B1605,[2]Sheet3!$G:$CZ,17,0)</f>
        <v>0</v>
      </c>
      <c r="AG1605" s="14">
        <f>VLOOKUP($B1605,[2]Sheet3!$G:$CZ,18,0)</f>
        <v>0</v>
      </c>
      <c r="AH1605" s="14">
        <f>VLOOKUP($B1605,[2]Sheet3!$G:$CZ,19,0)</f>
        <v>0</v>
      </c>
      <c r="AI1605" s="14">
        <f>VLOOKUP($B1605,[2]Sheet3!$G:$CZ,20,0)</f>
        <v>0</v>
      </c>
      <c r="AJ1605" s="14">
        <f>VLOOKUP($B1605,[2]Sheet3!$G:$CZ,21,0)</f>
        <v>0</v>
      </c>
      <c r="AK1605" s="14">
        <f>VLOOKUP($B1605,[2]Sheet3!$G:$CZ,22,0)</f>
        <v>0</v>
      </c>
      <c r="AL1605" s="14">
        <f>VLOOKUP($B1605,[2]Sheet3!$G:$CZ,23,0)</f>
        <v>0</v>
      </c>
      <c r="AM1605" s="14">
        <f>VLOOKUP($B1605,[2]Sheet3!$G:$CZ,24,0)</f>
        <v>0</v>
      </c>
      <c r="AN1605" s="14">
        <f>VLOOKUP($B1605,[2]Sheet3!$G:$CZ,25,0)</f>
        <v>0</v>
      </c>
      <c r="AO1605" s="14">
        <f>VLOOKUP($B1605,[2]Sheet3!$G:$CZ,26,0)</f>
        <v>0</v>
      </c>
      <c r="AP1605" s="14">
        <f>VLOOKUP($B1605,[2]Sheet3!$G:$CZ,27,0)</f>
        <v>0</v>
      </c>
      <c r="AQ1605" s="14">
        <f>VLOOKUP($B1605,[2]Sheet3!$G:$CZ,28,0)</f>
        <v>0</v>
      </c>
      <c r="AR1605" s="14">
        <f>VLOOKUP($B1605,[2]Sheet3!$G:$CZ,29,0)</f>
        <v>0</v>
      </c>
      <c r="AS1605" s="14">
        <f>VLOOKUP($B1605,[2]Sheet3!$G:$CZ,30,0)</f>
        <v>0</v>
      </c>
      <c r="AT1605" s="14">
        <f>VLOOKUP($B1605,[2]Sheet3!$G:$CZ,31,0)</f>
        <v>0</v>
      </c>
      <c r="AU1605" s="14">
        <f>VLOOKUP($B1605,[2]Sheet3!$G:$CZ,32,0)</f>
        <v>0</v>
      </c>
      <c r="AV1605" s="14">
        <f>VLOOKUP($B1605,[2]Sheet3!$G:$CZ,33,0)</f>
        <v>0</v>
      </c>
      <c r="AW1605" s="14">
        <f>VLOOKUP($B1605,[2]Sheet3!$G:$CZ,34,0)</f>
        <v>0</v>
      </c>
      <c r="AX1605" s="14">
        <f>VLOOKUP($B1605,[2]Sheet3!$G:$CZ,35,0)</f>
        <v>0</v>
      </c>
      <c r="AY1605" s="14">
        <f>VLOOKUP($B1605,[2]Sheet3!$G:$CZ,36,0)</f>
        <v>0</v>
      </c>
      <c r="AZ1605" s="14">
        <f>VLOOKUP($B1605,[2]Sheet3!$G:$CZ,37,0)</f>
        <v>0</v>
      </c>
      <c r="BA1605" s="14">
        <f>VLOOKUP($B1605,[2]Sheet3!$G:$CZ,38,0)</f>
        <v>0</v>
      </c>
      <c r="BB1605" s="14">
        <f>VLOOKUP($B1605,[2]Sheet3!$G:$CZ,39,0)</f>
        <v>0</v>
      </c>
      <c r="BC1605" s="14">
        <f>VLOOKUP($B1605,[2]Sheet3!$G:$CZ,40,0)</f>
        <v>0</v>
      </c>
      <c r="BD1605" s="14">
        <f>VLOOKUP($B1605,[2]Sheet3!$G:$CZ,41,0)</f>
        <v>0</v>
      </c>
      <c r="BE1605" s="14">
        <f>VLOOKUP($B1605,[2]Sheet3!$G:$CZ,42,0)</f>
        <v>0</v>
      </c>
      <c r="BF1605" s="14">
        <f>VLOOKUP($B1605,[2]Sheet3!$G:$CZ,43,0)</f>
        <v>0</v>
      </c>
      <c r="BG1605" s="14">
        <f>VLOOKUP($B1605,[2]Sheet3!$G:$CZ,44,0)</f>
        <v>0</v>
      </c>
      <c r="BH1605" s="14">
        <f>VLOOKUP($B1605,[2]Sheet3!$G:$CZ,45,0)</f>
        <v>0</v>
      </c>
      <c r="BI1605" s="14">
        <f>VLOOKUP($B1605,[2]Sheet3!$G:$CZ,46,0)</f>
        <v>0</v>
      </c>
      <c r="BJ1605" s="14">
        <f>VLOOKUP($B1605,[2]Sheet3!$G:$CZ,47,0)</f>
        <v>0</v>
      </c>
      <c r="BK1605" s="14">
        <f>VLOOKUP($B1605,[2]Sheet3!$G:$CZ,48,0)</f>
        <v>0</v>
      </c>
      <c r="BL1605" s="14">
        <f>VLOOKUP($B1605,[2]Sheet3!$G:$CZ,49,0)</f>
        <v>0</v>
      </c>
      <c r="BM1605" s="14">
        <f>VLOOKUP($B1605,[2]Sheet3!$G:$CZ,50,0)</f>
        <v>0</v>
      </c>
      <c r="BN1605" s="14">
        <f>VLOOKUP($B1605,[2]Sheet3!$G:$CZ,51,0)</f>
        <v>0</v>
      </c>
      <c r="BO1605" s="14">
        <f>VLOOKUP($B1605,[2]Sheet3!$G:$CZ,52,0)</f>
        <v>0</v>
      </c>
      <c r="BP1605" s="14">
        <f>VLOOKUP($B1605,[2]Sheet3!$G:$CZ,53,0)</f>
        <v>0</v>
      </c>
      <c r="BQ1605" s="14">
        <f>VLOOKUP($B1605,[2]Sheet3!$G:$CZ,54,0)</f>
        <v>0</v>
      </c>
      <c r="BR1605" s="14">
        <f>VLOOKUP($B1605,[2]Sheet3!$G:$CZ,55,0)</f>
        <v>0</v>
      </c>
      <c r="BS1605" s="14">
        <f>VLOOKUP($B1605,[2]Sheet3!$G:$CZ,56,0)</f>
        <v>0</v>
      </c>
      <c r="BT1605" s="14">
        <f>VLOOKUP($B1605,[2]Sheet3!$G:$CZ,57,0)</f>
        <v>0</v>
      </c>
      <c r="BU1605" s="14">
        <f>VLOOKUP($B1605,[2]Sheet3!$G:$CZ,58,0)</f>
        <v>0</v>
      </c>
      <c r="BV1605" s="14">
        <f>VLOOKUP($B1605,[2]Sheet3!$G:$CZ,59,0)</f>
        <v>0</v>
      </c>
      <c r="BW1605" s="14">
        <f>VLOOKUP($B1605,[2]Sheet3!$G:$CZ,60,0)</f>
        <v>0</v>
      </c>
      <c r="BX1605" s="14">
        <f>VLOOKUP($B1605,[2]Sheet3!$G:$CZ,61,0)</f>
        <v>0</v>
      </c>
      <c r="BY1605" s="14">
        <f>VLOOKUP($B1605,[2]Sheet3!$G:$CZ,62,0)</f>
        <v>0</v>
      </c>
      <c r="BZ1605" s="14">
        <f>VLOOKUP($B1605,[2]Sheet3!$G:$CZ,63,0)</f>
        <v>0</v>
      </c>
      <c r="CA1605" s="14">
        <f>VLOOKUP($B1605,[2]Sheet3!$G:$CZ,64,0)</f>
        <v>0</v>
      </c>
      <c r="CB1605" s="14">
        <f>VLOOKUP($B1605,[2]Sheet3!$G:$CZ,65,0)</f>
        <v>0</v>
      </c>
      <c r="CC1605" s="14">
        <f>VLOOKUP($B1605,[2]Sheet3!$G:$CZ,66,0)</f>
        <v>0</v>
      </c>
      <c r="CD1605" s="14">
        <f>VLOOKUP($B1605,[2]Sheet3!$G:$CZ,67,0)</f>
        <v>0</v>
      </c>
      <c r="CE1605" s="14">
        <f>VLOOKUP($B1605,[2]Sheet3!$G:$CZ,68,0)</f>
        <v>0</v>
      </c>
      <c r="CF1605" s="14">
        <f>VLOOKUP($B1605,[2]Sheet3!$G:$CZ,69,0)</f>
        <v>0</v>
      </c>
      <c r="CG1605" s="14">
        <f>VLOOKUP($B1605,[2]Sheet3!$G:$CZ,70,0)</f>
        <v>0</v>
      </c>
      <c r="CH1605" s="14">
        <f>VLOOKUP($B1605,[2]Sheet3!$G:$CZ,71,0)</f>
        <v>0</v>
      </c>
      <c r="CI1605" s="14">
        <f>VLOOKUP($B1605,[2]Sheet3!$G:$CZ,72,0)</f>
        <v>0</v>
      </c>
      <c r="CJ1605" s="14">
        <f>VLOOKUP($B1605,[2]Sheet3!$G:$CZ,73,0)</f>
        <v>0</v>
      </c>
      <c r="CK1605" s="14">
        <f>VLOOKUP($B1605,[2]Sheet3!$G:$CZ,74,0)</f>
        <v>0</v>
      </c>
      <c r="CL1605" s="14">
        <f>VLOOKUP($B1605,[2]Sheet3!$G:$CZ,75,0)</f>
        <v>0</v>
      </c>
      <c r="CM1605" s="14">
        <f>VLOOKUP($B1605,[2]Sheet3!$G:$CZ,76,0)</f>
        <v>0</v>
      </c>
      <c r="CN1605" s="14">
        <f>VLOOKUP($B1605,[2]Sheet3!$G:$CZ,77,0)</f>
        <v>0</v>
      </c>
      <c r="CO1605" s="14">
        <f>VLOOKUP($B1605,[2]Sheet3!$G:$CZ,78,0)</f>
        <v>0</v>
      </c>
      <c r="CP1605" s="14">
        <f>VLOOKUP($B1605,[2]Sheet3!$G:$CZ,79,0)</f>
        <v>0</v>
      </c>
      <c r="CQ1605" s="14">
        <f>VLOOKUP($B1605,[2]Sheet3!$G:$CZ,80,0)</f>
        <v>0</v>
      </c>
      <c r="CR1605" s="14">
        <f>VLOOKUP($B1605,[2]Sheet3!$G:$CZ,81,0)</f>
        <v>0</v>
      </c>
      <c r="CS1605" s="14">
        <f>VLOOKUP($B1605,[2]Sheet3!$G:$CZ,82,0)</f>
        <v>0</v>
      </c>
      <c r="CT1605" s="14">
        <f>VLOOKUP($B1605,[2]Sheet3!$G:$CZ,83,0)</f>
        <v>0</v>
      </c>
      <c r="CU1605" s="14">
        <f>VLOOKUP($B1605,[2]Sheet3!$G:$CZ,84,0)</f>
        <v>0</v>
      </c>
      <c r="CV1605" s="14">
        <f>VLOOKUP($B1605,[2]Sheet3!$G:$CZ,85,0)</f>
        <v>0</v>
      </c>
      <c r="CW1605" s="14">
        <f>VLOOKUP($B1605,[2]Sheet3!$G:$CZ,86,0)</f>
        <v>0</v>
      </c>
      <c r="CX1605" s="14">
        <f>VLOOKUP($B1605,[2]Sheet3!$G:$CZ,87,0)</f>
        <v>0</v>
      </c>
      <c r="CY1605" s="14">
        <f>VLOOKUP($B1605,[2]Sheet3!$G:$CZ,88,0)</f>
        <v>0</v>
      </c>
      <c r="CZ1605" s="14">
        <f>VLOOKUP($B1605,[2]Sheet3!$G:$CZ,89,0)</f>
        <v>0</v>
      </c>
      <c r="DA1605" s="14">
        <f>VLOOKUP($B1605,[2]Sheet3!$G:$CZ,90,0)</f>
        <v>0</v>
      </c>
      <c r="DB1605" s="14">
        <f>VLOOKUP($B1605,[2]Sheet3!$G:$CZ,91,0)</f>
        <v>0</v>
      </c>
      <c r="DC1605" s="14">
        <f>VLOOKUP($B1605,[2]Sheet3!$G:$CZ,92,0)</f>
        <v>0</v>
      </c>
      <c r="DD1605" s="14">
        <f>VLOOKUP($B1605,[2]Sheet3!$G:$CZ,93,0)</f>
        <v>0</v>
      </c>
      <c r="DE1605" s="14">
        <f>VLOOKUP($B1605,[2]Sheet3!$G:$CZ,94,0)</f>
        <v>0</v>
      </c>
      <c r="DF1605" s="14">
        <f>VLOOKUP($B1605,[2]Sheet3!$G:$CZ,95,0)</f>
        <v>0</v>
      </c>
      <c r="DG1605" s="14">
        <f>VLOOKUP($B1605,[2]Sheet3!$G:$CZ,96,0)</f>
        <v>0</v>
      </c>
      <c r="DH1605" s="14">
        <f>VLOOKUP($B1605,[2]Sheet3!$G:$CZ,97,0)</f>
        <v>0</v>
      </c>
      <c r="DI1605" s="14">
        <f>VLOOKUP($B1605,[2]Sheet3!$G:$CZ,98,0)</f>
        <v>0</v>
      </c>
    </row>
    <row r="1606" spans="1:113" x14ac:dyDescent="0.3">
      <c r="A1606" s="9" t="str">
        <f t="shared" si="77"/>
        <v>WB3219</v>
      </c>
      <c r="B1606" s="15" t="s">
        <v>3292</v>
      </c>
      <c r="C1606" s="15" t="s">
        <v>3293</v>
      </c>
      <c r="F1606" s="7" t="s">
        <v>15</v>
      </c>
      <c r="G1606" s="12" t="s">
        <v>5098</v>
      </c>
      <c r="H1606" s="12" t="str">
        <f>VLOOKUP($B1606,[1]Sheet1!$A:$G,5,0)</f>
        <v>sandip.anil@redingtongroup.com</v>
      </c>
      <c r="I1606" s="12" t="str">
        <f>VLOOKUP($B1606,[1]Sheet1!$A:$G,7,0)</f>
        <v>dilip.vishwa@redingtongroup.com</v>
      </c>
      <c r="J1606" s="12" t="s">
        <v>82</v>
      </c>
      <c r="K1606" s="7"/>
      <c r="L1606" s="7"/>
      <c r="M1606" s="8"/>
      <c r="N1606" s="7" t="str">
        <f t="shared" si="75"/>
        <v>sandip.anil@redingtongroup.com; dilip.vishwa@redingtongroup.com; nilesh.phirke@redingtongroup.com;christopher.joseph@redingtongroup.com</v>
      </c>
      <c r="O1606" s="7" t="str">
        <f t="shared" si="76"/>
        <v>WB3219</v>
      </c>
      <c r="P1606" s="8" t="s">
        <v>5215</v>
      </c>
      <c r="Q1606" s="14">
        <f>VLOOKUP($B1606,[2]Sheet3!$G:$CZ,2,0)</f>
        <v>2400306824</v>
      </c>
      <c r="R1606" s="14">
        <f>VLOOKUP($B1606,[2]Sheet3!$G:$CZ,3,0)</f>
        <v>0</v>
      </c>
      <c r="S1606" s="14">
        <f>VLOOKUP($B1606,[2]Sheet3!$G:$CZ,4,0)</f>
        <v>0</v>
      </c>
      <c r="T1606" s="14">
        <f>VLOOKUP($B1606,[2]Sheet3!$G:$CZ,5,0)</f>
        <v>0</v>
      </c>
      <c r="U1606" s="14">
        <f>VLOOKUP($B1606,[2]Sheet3!$G:$CZ,6,0)</f>
        <v>0</v>
      </c>
      <c r="V1606" s="14">
        <f>VLOOKUP($B1606,[2]Sheet3!$G:$CZ,7,0)</f>
        <v>0</v>
      </c>
      <c r="W1606" s="14">
        <f>VLOOKUP($B1606,[2]Sheet3!$G:$CZ,8,0)</f>
        <v>0</v>
      </c>
      <c r="X1606" s="14">
        <f>VLOOKUP($B1606,[2]Sheet3!$G:$CZ,9,0)</f>
        <v>0</v>
      </c>
      <c r="Y1606" s="14">
        <f>VLOOKUP($B1606,[2]Sheet3!$G:$CZ,10,0)</f>
        <v>0</v>
      </c>
      <c r="Z1606" s="14">
        <f>VLOOKUP($B1606,[2]Sheet3!$G:$CZ,11,0)</f>
        <v>0</v>
      </c>
      <c r="AA1606" s="14">
        <f>VLOOKUP($B1606,[2]Sheet3!$G:$CZ,12,0)</f>
        <v>0</v>
      </c>
      <c r="AB1606" s="14">
        <f>VLOOKUP($B1606,[2]Sheet3!$G:$CZ,13,0)</f>
        <v>0</v>
      </c>
      <c r="AC1606" s="14">
        <f>VLOOKUP($B1606,[2]Sheet3!$G:$CZ,14,0)</f>
        <v>0</v>
      </c>
      <c r="AD1606" s="14">
        <f>VLOOKUP($B1606,[2]Sheet3!$G:$CZ,15,0)</f>
        <v>0</v>
      </c>
      <c r="AE1606" s="14">
        <f>VLOOKUP($B1606,[2]Sheet3!$G:$CZ,16,0)</f>
        <v>0</v>
      </c>
      <c r="AF1606" s="14">
        <f>VLOOKUP($B1606,[2]Sheet3!$G:$CZ,17,0)</f>
        <v>0</v>
      </c>
      <c r="AG1606" s="14">
        <f>VLOOKUP($B1606,[2]Sheet3!$G:$CZ,18,0)</f>
        <v>0</v>
      </c>
      <c r="AH1606" s="14">
        <f>VLOOKUP($B1606,[2]Sheet3!$G:$CZ,19,0)</f>
        <v>0</v>
      </c>
      <c r="AI1606" s="14">
        <f>VLOOKUP($B1606,[2]Sheet3!$G:$CZ,20,0)</f>
        <v>0</v>
      </c>
      <c r="AJ1606" s="14">
        <f>VLOOKUP($B1606,[2]Sheet3!$G:$CZ,21,0)</f>
        <v>0</v>
      </c>
      <c r="AK1606" s="14">
        <f>VLOOKUP($B1606,[2]Sheet3!$G:$CZ,22,0)</f>
        <v>0</v>
      </c>
      <c r="AL1606" s="14">
        <f>VLOOKUP($B1606,[2]Sheet3!$G:$CZ,23,0)</f>
        <v>0</v>
      </c>
      <c r="AM1606" s="14">
        <f>VLOOKUP($B1606,[2]Sheet3!$G:$CZ,24,0)</f>
        <v>0</v>
      </c>
      <c r="AN1606" s="14">
        <f>VLOOKUP($B1606,[2]Sheet3!$G:$CZ,25,0)</f>
        <v>0</v>
      </c>
      <c r="AO1606" s="14">
        <f>VLOOKUP($B1606,[2]Sheet3!$G:$CZ,26,0)</f>
        <v>0</v>
      </c>
      <c r="AP1606" s="14">
        <f>VLOOKUP($B1606,[2]Sheet3!$G:$CZ,27,0)</f>
        <v>0</v>
      </c>
      <c r="AQ1606" s="14">
        <f>VLOOKUP($B1606,[2]Sheet3!$G:$CZ,28,0)</f>
        <v>0</v>
      </c>
      <c r="AR1606" s="14">
        <f>VLOOKUP($B1606,[2]Sheet3!$G:$CZ,29,0)</f>
        <v>0</v>
      </c>
      <c r="AS1606" s="14">
        <f>VLOOKUP($B1606,[2]Sheet3!$G:$CZ,30,0)</f>
        <v>0</v>
      </c>
      <c r="AT1606" s="14">
        <f>VLOOKUP($B1606,[2]Sheet3!$G:$CZ,31,0)</f>
        <v>0</v>
      </c>
      <c r="AU1606" s="14">
        <f>VLOOKUP($B1606,[2]Sheet3!$G:$CZ,32,0)</f>
        <v>0</v>
      </c>
      <c r="AV1606" s="14">
        <f>VLOOKUP($B1606,[2]Sheet3!$G:$CZ,33,0)</f>
        <v>0</v>
      </c>
      <c r="AW1606" s="14">
        <f>VLOOKUP($B1606,[2]Sheet3!$G:$CZ,34,0)</f>
        <v>0</v>
      </c>
      <c r="AX1606" s="14">
        <f>VLOOKUP($B1606,[2]Sheet3!$G:$CZ,35,0)</f>
        <v>0</v>
      </c>
      <c r="AY1606" s="14">
        <f>VLOOKUP($B1606,[2]Sheet3!$G:$CZ,36,0)</f>
        <v>0</v>
      </c>
      <c r="AZ1606" s="14">
        <f>VLOOKUP($B1606,[2]Sheet3!$G:$CZ,37,0)</f>
        <v>0</v>
      </c>
      <c r="BA1606" s="14">
        <f>VLOOKUP($B1606,[2]Sheet3!$G:$CZ,38,0)</f>
        <v>0</v>
      </c>
      <c r="BB1606" s="14">
        <f>VLOOKUP($B1606,[2]Sheet3!$G:$CZ,39,0)</f>
        <v>0</v>
      </c>
      <c r="BC1606" s="14">
        <f>VLOOKUP($B1606,[2]Sheet3!$G:$CZ,40,0)</f>
        <v>0</v>
      </c>
      <c r="BD1606" s="14">
        <f>VLOOKUP($B1606,[2]Sheet3!$G:$CZ,41,0)</f>
        <v>0</v>
      </c>
      <c r="BE1606" s="14">
        <f>VLOOKUP($B1606,[2]Sheet3!$G:$CZ,42,0)</f>
        <v>0</v>
      </c>
      <c r="BF1606" s="14">
        <f>VLOOKUP($B1606,[2]Sheet3!$G:$CZ,43,0)</f>
        <v>0</v>
      </c>
      <c r="BG1606" s="14">
        <f>VLOOKUP($B1606,[2]Sheet3!$G:$CZ,44,0)</f>
        <v>0</v>
      </c>
      <c r="BH1606" s="14">
        <f>VLOOKUP($B1606,[2]Sheet3!$G:$CZ,45,0)</f>
        <v>0</v>
      </c>
      <c r="BI1606" s="14">
        <f>VLOOKUP($B1606,[2]Sheet3!$G:$CZ,46,0)</f>
        <v>0</v>
      </c>
      <c r="BJ1606" s="14">
        <f>VLOOKUP($B1606,[2]Sheet3!$G:$CZ,47,0)</f>
        <v>0</v>
      </c>
      <c r="BK1606" s="14">
        <f>VLOOKUP($B1606,[2]Sheet3!$G:$CZ,48,0)</f>
        <v>0</v>
      </c>
      <c r="BL1606" s="14">
        <f>VLOOKUP($B1606,[2]Sheet3!$G:$CZ,49,0)</f>
        <v>0</v>
      </c>
      <c r="BM1606" s="14">
        <f>VLOOKUP($B1606,[2]Sheet3!$G:$CZ,50,0)</f>
        <v>0</v>
      </c>
      <c r="BN1606" s="14">
        <f>VLOOKUP($B1606,[2]Sheet3!$G:$CZ,51,0)</f>
        <v>0</v>
      </c>
      <c r="BO1606" s="14">
        <f>VLOOKUP($B1606,[2]Sheet3!$G:$CZ,52,0)</f>
        <v>0</v>
      </c>
      <c r="BP1606" s="14">
        <f>VLOOKUP($B1606,[2]Sheet3!$G:$CZ,53,0)</f>
        <v>0</v>
      </c>
      <c r="BQ1606" s="14">
        <f>VLOOKUP($B1606,[2]Sheet3!$G:$CZ,54,0)</f>
        <v>0</v>
      </c>
      <c r="BR1606" s="14">
        <f>VLOOKUP($B1606,[2]Sheet3!$G:$CZ,55,0)</f>
        <v>0</v>
      </c>
      <c r="BS1606" s="14">
        <f>VLOOKUP($B1606,[2]Sheet3!$G:$CZ,56,0)</f>
        <v>0</v>
      </c>
      <c r="BT1606" s="14">
        <f>VLOOKUP($B1606,[2]Sheet3!$G:$CZ,57,0)</f>
        <v>0</v>
      </c>
      <c r="BU1606" s="14">
        <f>VLOOKUP($B1606,[2]Sheet3!$G:$CZ,58,0)</f>
        <v>0</v>
      </c>
      <c r="BV1606" s="14">
        <f>VLOOKUP($B1606,[2]Sheet3!$G:$CZ,59,0)</f>
        <v>0</v>
      </c>
      <c r="BW1606" s="14">
        <f>VLOOKUP($B1606,[2]Sheet3!$G:$CZ,60,0)</f>
        <v>0</v>
      </c>
      <c r="BX1606" s="14">
        <f>VLOOKUP($B1606,[2]Sheet3!$G:$CZ,61,0)</f>
        <v>0</v>
      </c>
      <c r="BY1606" s="14">
        <f>VLOOKUP($B1606,[2]Sheet3!$G:$CZ,62,0)</f>
        <v>0</v>
      </c>
      <c r="BZ1606" s="14">
        <f>VLOOKUP($B1606,[2]Sheet3!$G:$CZ,63,0)</f>
        <v>0</v>
      </c>
      <c r="CA1606" s="14">
        <f>VLOOKUP($B1606,[2]Sheet3!$G:$CZ,64,0)</f>
        <v>0</v>
      </c>
      <c r="CB1606" s="14">
        <f>VLOOKUP($B1606,[2]Sheet3!$G:$CZ,65,0)</f>
        <v>0</v>
      </c>
      <c r="CC1606" s="14">
        <f>VLOOKUP($B1606,[2]Sheet3!$G:$CZ,66,0)</f>
        <v>0</v>
      </c>
      <c r="CD1606" s="14">
        <f>VLOOKUP($B1606,[2]Sheet3!$G:$CZ,67,0)</f>
        <v>0</v>
      </c>
      <c r="CE1606" s="14">
        <f>VLOOKUP($B1606,[2]Sheet3!$G:$CZ,68,0)</f>
        <v>0</v>
      </c>
      <c r="CF1606" s="14">
        <f>VLOOKUP($B1606,[2]Sheet3!$G:$CZ,69,0)</f>
        <v>0</v>
      </c>
      <c r="CG1606" s="14">
        <f>VLOOKUP($B1606,[2]Sheet3!$G:$CZ,70,0)</f>
        <v>0</v>
      </c>
      <c r="CH1606" s="14">
        <f>VLOOKUP($B1606,[2]Sheet3!$G:$CZ,71,0)</f>
        <v>0</v>
      </c>
      <c r="CI1606" s="14">
        <f>VLOOKUP($B1606,[2]Sheet3!$G:$CZ,72,0)</f>
        <v>0</v>
      </c>
      <c r="CJ1606" s="14">
        <f>VLOOKUP($B1606,[2]Sheet3!$G:$CZ,73,0)</f>
        <v>0</v>
      </c>
      <c r="CK1606" s="14">
        <f>VLOOKUP($B1606,[2]Sheet3!$G:$CZ,74,0)</f>
        <v>0</v>
      </c>
      <c r="CL1606" s="14">
        <f>VLOOKUP($B1606,[2]Sheet3!$G:$CZ,75,0)</f>
        <v>0</v>
      </c>
      <c r="CM1606" s="14">
        <f>VLOOKUP($B1606,[2]Sheet3!$G:$CZ,76,0)</f>
        <v>0</v>
      </c>
      <c r="CN1606" s="14">
        <f>VLOOKUP($B1606,[2]Sheet3!$G:$CZ,77,0)</f>
        <v>0</v>
      </c>
      <c r="CO1606" s="14">
        <f>VLOOKUP($B1606,[2]Sheet3!$G:$CZ,78,0)</f>
        <v>0</v>
      </c>
      <c r="CP1606" s="14">
        <f>VLOOKUP($B1606,[2]Sheet3!$G:$CZ,79,0)</f>
        <v>0</v>
      </c>
      <c r="CQ1606" s="14">
        <f>VLOOKUP($B1606,[2]Sheet3!$G:$CZ,80,0)</f>
        <v>0</v>
      </c>
      <c r="CR1606" s="14">
        <f>VLOOKUP($B1606,[2]Sheet3!$G:$CZ,81,0)</f>
        <v>0</v>
      </c>
      <c r="CS1606" s="14">
        <f>VLOOKUP($B1606,[2]Sheet3!$G:$CZ,82,0)</f>
        <v>0</v>
      </c>
      <c r="CT1606" s="14">
        <f>VLOOKUP($B1606,[2]Sheet3!$G:$CZ,83,0)</f>
        <v>0</v>
      </c>
      <c r="CU1606" s="14">
        <f>VLOOKUP($B1606,[2]Sheet3!$G:$CZ,84,0)</f>
        <v>0</v>
      </c>
      <c r="CV1606" s="14">
        <f>VLOOKUP($B1606,[2]Sheet3!$G:$CZ,85,0)</f>
        <v>0</v>
      </c>
      <c r="CW1606" s="14">
        <f>VLOOKUP($B1606,[2]Sheet3!$G:$CZ,86,0)</f>
        <v>0</v>
      </c>
      <c r="CX1606" s="14">
        <f>VLOOKUP($B1606,[2]Sheet3!$G:$CZ,87,0)</f>
        <v>0</v>
      </c>
      <c r="CY1606" s="14">
        <f>VLOOKUP($B1606,[2]Sheet3!$G:$CZ,88,0)</f>
        <v>0</v>
      </c>
      <c r="CZ1606" s="14">
        <f>VLOOKUP($B1606,[2]Sheet3!$G:$CZ,89,0)</f>
        <v>0</v>
      </c>
      <c r="DA1606" s="14">
        <f>VLOOKUP($B1606,[2]Sheet3!$G:$CZ,90,0)</f>
        <v>0</v>
      </c>
      <c r="DB1606" s="14">
        <f>VLOOKUP($B1606,[2]Sheet3!$G:$CZ,91,0)</f>
        <v>0</v>
      </c>
      <c r="DC1606" s="14">
        <f>VLOOKUP($B1606,[2]Sheet3!$G:$CZ,92,0)</f>
        <v>0</v>
      </c>
      <c r="DD1606" s="14">
        <f>VLOOKUP($B1606,[2]Sheet3!$G:$CZ,93,0)</f>
        <v>0</v>
      </c>
      <c r="DE1606" s="14">
        <f>VLOOKUP($B1606,[2]Sheet3!$G:$CZ,94,0)</f>
        <v>0</v>
      </c>
      <c r="DF1606" s="14">
        <f>VLOOKUP($B1606,[2]Sheet3!$G:$CZ,95,0)</f>
        <v>0</v>
      </c>
      <c r="DG1606" s="14">
        <f>VLOOKUP($B1606,[2]Sheet3!$G:$CZ,96,0)</f>
        <v>0</v>
      </c>
      <c r="DH1606" s="14">
        <f>VLOOKUP($B1606,[2]Sheet3!$G:$CZ,97,0)</f>
        <v>0</v>
      </c>
      <c r="DI1606" s="14">
        <f>VLOOKUP($B1606,[2]Sheet3!$G:$CZ,98,0)</f>
        <v>0</v>
      </c>
    </row>
    <row r="1607" spans="1:113" x14ac:dyDescent="0.3">
      <c r="A1607" s="9" t="str">
        <f t="shared" si="77"/>
        <v>WB3314</v>
      </c>
      <c r="B1607" s="15" t="s">
        <v>3294</v>
      </c>
      <c r="C1607" s="15" t="s">
        <v>3295</v>
      </c>
      <c r="F1607" s="7" t="s">
        <v>15</v>
      </c>
      <c r="G1607" s="12" t="s">
        <v>5099</v>
      </c>
      <c r="H1607" s="12" t="str">
        <f>VLOOKUP($B1607,[1]Sheet1!$A:$G,5,0)</f>
        <v>sandip.anil@redingtongroup.com</v>
      </c>
      <c r="I1607" s="12" t="str">
        <f>VLOOKUP($B1607,[1]Sheet1!$A:$G,7,0)</f>
        <v>dilip.vishwa@redingtongroup.com</v>
      </c>
      <c r="J1607" s="12" t="s">
        <v>82</v>
      </c>
      <c r="K1607" s="7"/>
      <c r="L1607" s="7"/>
      <c r="M1607" s="8"/>
      <c r="N1607" s="7" t="str">
        <f t="shared" si="75"/>
        <v>sandip.anil@redingtongroup.com; dilip.vishwa@redingtongroup.com; nilesh.phirke@redingtongroup.com;christopher.joseph@redingtongroup.com</v>
      </c>
      <c r="O1607" s="7" t="str">
        <f t="shared" si="76"/>
        <v>WB3314</v>
      </c>
      <c r="P1607" s="8" t="s">
        <v>5215</v>
      </c>
      <c r="Q1607" s="14">
        <f>VLOOKUP($B1607,[2]Sheet3!$G:$CZ,2,0)</f>
        <v>2400301018</v>
      </c>
      <c r="R1607" s="14">
        <f>VLOOKUP($B1607,[2]Sheet3!$G:$CZ,3,0)</f>
        <v>0</v>
      </c>
      <c r="S1607" s="14">
        <f>VLOOKUP($B1607,[2]Sheet3!$G:$CZ,4,0)</f>
        <v>0</v>
      </c>
      <c r="T1607" s="14">
        <f>VLOOKUP($B1607,[2]Sheet3!$G:$CZ,5,0)</f>
        <v>0</v>
      </c>
      <c r="U1607" s="14">
        <f>VLOOKUP($B1607,[2]Sheet3!$G:$CZ,6,0)</f>
        <v>0</v>
      </c>
      <c r="V1607" s="14">
        <f>VLOOKUP($B1607,[2]Sheet3!$G:$CZ,7,0)</f>
        <v>0</v>
      </c>
      <c r="W1607" s="14">
        <f>VLOOKUP($B1607,[2]Sheet3!$G:$CZ,8,0)</f>
        <v>0</v>
      </c>
      <c r="X1607" s="14">
        <f>VLOOKUP($B1607,[2]Sheet3!$G:$CZ,9,0)</f>
        <v>0</v>
      </c>
      <c r="Y1607" s="14">
        <f>VLOOKUP($B1607,[2]Sheet3!$G:$CZ,10,0)</f>
        <v>0</v>
      </c>
      <c r="Z1607" s="14">
        <f>VLOOKUP($B1607,[2]Sheet3!$G:$CZ,11,0)</f>
        <v>0</v>
      </c>
      <c r="AA1607" s="14">
        <f>VLOOKUP($B1607,[2]Sheet3!$G:$CZ,12,0)</f>
        <v>0</v>
      </c>
      <c r="AB1607" s="14">
        <f>VLOOKUP($B1607,[2]Sheet3!$G:$CZ,13,0)</f>
        <v>0</v>
      </c>
      <c r="AC1607" s="14">
        <f>VLOOKUP($B1607,[2]Sheet3!$G:$CZ,14,0)</f>
        <v>0</v>
      </c>
      <c r="AD1607" s="14">
        <f>VLOOKUP($B1607,[2]Sheet3!$G:$CZ,15,0)</f>
        <v>0</v>
      </c>
      <c r="AE1607" s="14">
        <f>VLOOKUP($B1607,[2]Sheet3!$G:$CZ,16,0)</f>
        <v>0</v>
      </c>
      <c r="AF1607" s="14">
        <f>VLOOKUP($B1607,[2]Sheet3!$G:$CZ,17,0)</f>
        <v>0</v>
      </c>
      <c r="AG1607" s="14">
        <f>VLOOKUP($B1607,[2]Sheet3!$G:$CZ,18,0)</f>
        <v>0</v>
      </c>
      <c r="AH1607" s="14">
        <f>VLOOKUP($B1607,[2]Sheet3!$G:$CZ,19,0)</f>
        <v>0</v>
      </c>
      <c r="AI1607" s="14">
        <f>VLOOKUP($B1607,[2]Sheet3!$G:$CZ,20,0)</f>
        <v>0</v>
      </c>
      <c r="AJ1607" s="14">
        <f>VLOOKUP($B1607,[2]Sheet3!$G:$CZ,21,0)</f>
        <v>0</v>
      </c>
      <c r="AK1607" s="14">
        <f>VLOOKUP($B1607,[2]Sheet3!$G:$CZ,22,0)</f>
        <v>0</v>
      </c>
      <c r="AL1607" s="14">
        <f>VLOOKUP($B1607,[2]Sheet3!$G:$CZ,23,0)</f>
        <v>0</v>
      </c>
      <c r="AM1607" s="14">
        <f>VLOOKUP($B1607,[2]Sheet3!$G:$CZ,24,0)</f>
        <v>0</v>
      </c>
      <c r="AN1607" s="14">
        <f>VLOOKUP($B1607,[2]Sheet3!$G:$CZ,25,0)</f>
        <v>0</v>
      </c>
      <c r="AO1607" s="14">
        <f>VLOOKUP($B1607,[2]Sheet3!$G:$CZ,26,0)</f>
        <v>0</v>
      </c>
      <c r="AP1607" s="14">
        <f>VLOOKUP($B1607,[2]Sheet3!$G:$CZ,27,0)</f>
        <v>0</v>
      </c>
      <c r="AQ1607" s="14">
        <f>VLOOKUP($B1607,[2]Sheet3!$G:$CZ,28,0)</f>
        <v>0</v>
      </c>
      <c r="AR1607" s="14">
        <f>VLOOKUP($B1607,[2]Sheet3!$G:$CZ,29,0)</f>
        <v>0</v>
      </c>
      <c r="AS1607" s="14">
        <f>VLOOKUP($B1607,[2]Sheet3!$G:$CZ,30,0)</f>
        <v>0</v>
      </c>
      <c r="AT1607" s="14">
        <f>VLOOKUP($B1607,[2]Sheet3!$G:$CZ,31,0)</f>
        <v>0</v>
      </c>
      <c r="AU1607" s="14">
        <f>VLOOKUP($B1607,[2]Sheet3!$G:$CZ,32,0)</f>
        <v>0</v>
      </c>
      <c r="AV1607" s="14">
        <f>VLOOKUP($B1607,[2]Sheet3!$G:$CZ,33,0)</f>
        <v>0</v>
      </c>
      <c r="AW1607" s="14">
        <f>VLOOKUP($B1607,[2]Sheet3!$G:$CZ,34,0)</f>
        <v>0</v>
      </c>
      <c r="AX1607" s="14">
        <f>VLOOKUP($B1607,[2]Sheet3!$G:$CZ,35,0)</f>
        <v>0</v>
      </c>
      <c r="AY1607" s="14">
        <f>VLOOKUP($B1607,[2]Sheet3!$G:$CZ,36,0)</f>
        <v>0</v>
      </c>
      <c r="AZ1607" s="14">
        <f>VLOOKUP($B1607,[2]Sheet3!$G:$CZ,37,0)</f>
        <v>0</v>
      </c>
      <c r="BA1607" s="14">
        <f>VLOOKUP($B1607,[2]Sheet3!$G:$CZ,38,0)</f>
        <v>0</v>
      </c>
      <c r="BB1607" s="14">
        <f>VLOOKUP($B1607,[2]Sheet3!$G:$CZ,39,0)</f>
        <v>0</v>
      </c>
      <c r="BC1607" s="14">
        <f>VLOOKUP($B1607,[2]Sheet3!$G:$CZ,40,0)</f>
        <v>0</v>
      </c>
      <c r="BD1607" s="14">
        <f>VLOOKUP($B1607,[2]Sheet3!$G:$CZ,41,0)</f>
        <v>0</v>
      </c>
      <c r="BE1607" s="14">
        <f>VLOOKUP($B1607,[2]Sheet3!$G:$CZ,42,0)</f>
        <v>0</v>
      </c>
      <c r="BF1607" s="14">
        <f>VLOOKUP($B1607,[2]Sheet3!$G:$CZ,43,0)</f>
        <v>0</v>
      </c>
      <c r="BG1607" s="14">
        <f>VLOOKUP($B1607,[2]Sheet3!$G:$CZ,44,0)</f>
        <v>0</v>
      </c>
      <c r="BH1607" s="14">
        <f>VLOOKUP($B1607,[2]Sheet3!$G:$CZ,45,0)</f>
        <v>0</v>
      </c>
      <c r="BI1607" s="14">
        <f>VLOOKUP($B1607,[2]Sheet3!$G:$CZ,46,0)</f>
        <v>0</v>
      </c>
      <c r="BJ1607" s="14">
        <f>VLOOKUP($B1607,[2]Sheet3!$G:$CZ,47,0)</f>
        <v>0</v>
      </c>
      <c r="BK1607" s="14">
        <f>VLOOKUP($B1607,[2]Sheet3!$G:$CZ,48,0)</f>
        <v>0</v>
      </c>
      <c r="BL1607" s="14">
        <f>VLOOKUP($B1607,[2]Sheet3!$G:$CZ,49,0)</f>
        <v>0</v>
      </c>
      <c r="BM1607" s="14">
        <f>VLOOKUP($B1607,[2]Sheet3!$G:$CZ,50,0)</f>
        <v>0</v>
      </c>
      <c r="BN1607" s="14">
        <f>VLOOKUP($B1607,[2]Sheet3!$G:$CZ,51,0)</f>
        <v>0</v>
      </c>
      <c r="BO1607" s="14">
        <f>VLOOKUP($B1607,[2]Sheet3!$G:$CZ,52,0)</f>
        <v>0</v>
      </c>
      <c r="BP1607" s="14">
        <f>VLOOKUP($B1607,[2]Sheet3!$G:$CZ,53,0)</f>
        <v>0</v>
      </c>
      <c r="BQ1607" s="14">
        <f>VLOOKUP($B1607,[2]Sheet3!$G:$CZ,54,0)</f>
        <v>0</v>
      </c>
      <c r="BR1607" s="14">
        <f>VLOOKUP($B1607,[2]Sheet3!$G:$CZ,55,0)</f>
        <v>0</v>
      </c>
      <c r="BS1607" s="14">
        <f>VLOOKUP($B1607,[2]Sheet3!$G:$CZ,56,0)</f>
        <v>0</v>
      </c>
      <c r="BT1607" s="14">
        <f>VLOOKUP($B1607,[2]Sheet3!$G:$CZ,57,0)</f>
        <v>0</v>
      </c>
      <c r="BU1607" s="14">
        <f>VLOOKUP($B1607,[2]Sheet3!$G:$CZ,58,0)</f>
        <v>0</v>
      </c>
      <c r="BV1607" s="14">
        <f>VLOOKUP($B1607,[2]Sheet3!$G:$CZ,59,0)</f>
        <v>0</v>
      </c>
      <c r="BW1607" s="14">
        <f>VLOOKUP($B1607,[2]Sheet3!$G:$CZ,60,0)</f>
        <v>0</v>
      </c>
      <c r="BX1607" s="14">
        <f>VLOOKUP($B1607,[2]Sheet3!$G:$CZ,61,0)</f>
        <v>0</v>
      </c>
      <c r="BY1607" s="14">
        <f>VLOOKUP($B1607,[2]Sheet3!$G:$CZ,62,0)</f>
        <v>0</v>
      </c>
      <c r="BZ1607" s="14">
        <f>VLOOKUP($B1607,[2]Sheet3!$G:$CZ,63,0)</f>
        <v>0</v>
      </c>
      <c r="CA1607" s="14">
        <f>VLOOKUP($B1607,[2]Sheet3!$G:$CZ,64,0)</f>
        <v>0</v>
      </c>
      <c r="CB1607" s="14">
        <f>VLOOKUP($B1607,[2]Sheet3!$G:$CZ,65,0)</f>
        <v>0</v>
      </c>
      <c r="CC1607" s="14">
        <f>VLOOKUP($B1607,[2]Sheet3!$G:$CZ,66,0)</f>
        <v>0</v>
      </c>
      <c r="CD1607" s="14">
        <f>VLOOKUP($B1607,[2]Sheet3!$G:$CZ,67,0)</f>
        <v>0</v>
      </c>
      <c r="CE1607" s="14">
        <f>VLOOKUP($B1607,[2]Sheet3!$G:$CZ,68,0)</f>
        <v>0</v>
      </c>
      <c r="CF1607" s="14">
        <f>VLOOKUP($B1607,[2]Sheet3!$G:$CZ,69,0)</f>
        <v>0</v>
      </c>
      <c r="CG1607" s="14">
        <f>VLOOKUP($B1607,[2]Sheet3!$G:$CZ,70,0)</f>
        <v>0</v>
      </c>
      <c r="CH1607" s="14">
        <f>VLOOKUP($B1607,[2]Sheet3!$G:$CZ,71,0)</f>
        <v>0</v>
      </c>
      <c r="CI1607" s="14">
        <f>VLOOKUP($B1607,[2]Sheet3!$G:$CZ,72,0)</f>
        <v>0</v>
      </c>
      <c r="CJ1607" s="14">
        <f>VLOOKUP($B1607,[2]Sheet3!$G:$CZ,73,0)</f>
        <v>0</v>
      </c>
      <c r="CK1607" s="14">
        <f>VLOOKUP($B1607,[2]Sheet3!$G:$CZ,74,0)</f>
        <v>0</v>
      </c>
      <c r="CL1607" s="14">
        <f>VLOOKUP($B1607,[2]Sheet3!$G:$CZ,75,0)</f>
        <v>0</v>
      </c>
      <c r="CM1607" s="14">
        <f>VLOOKUP($B1607,[2]Sheet3!$G:$CZ,76,0)</f>
        <v>0</v>
      </c>
      <c r="CN1607" s="14">
        <f>VLOOKUP($B1607,[2]Sheet3!$G:$CZ,77,0)</f>
        <v>0</v>
      </c>
      <c r="CO1607" s="14">
        <f>VLOOKUP($B1607,[2]Sheet3!$G:$CZ,78,0)</f>
        <v>0</v>
      </c>
      <c r="CP1607" s="14">
        <f>VLOOKUP($B1607,[2]Sheet3!$G:$CZ,79,0)</f>
        <v>0</v>
      </c>
      <c r="CQ1607" s="14">
        <f>VLOOKUP($B1607,[2]Sheet3!$G:$CZ,80,0)</f>
        <v>0</v>
      </c>
      <c r="CR1607" s="14">
        <f>VLOOKUP($B1607,[2]Sheet3!$G:$CZ,81,0)</f>
        <v>0</v>
      </c>
      <c r="CS1607" s="14">
        <f>VLOOKUP($B1607,[2]Sheet3!$G:$CZ,82,0)</f>
        <v>0</v>
      </c>
      <c r="CT1607" s="14">
        <f>VLOOKUP($B1607,[2]Sheet3!$G:$CZ,83,0)</f>
        <v>0</v>
      </c>
      <c r="CU1607" s="14">
        <f>VLOOKUP($B1607,[2]Sheet3!$G:$CZ,84,0)</f>
        <v>0</v>
      </c>
      <c r="CV1607" s="14">
        <f>VLOOKUP($B1607,[2]Sheet3!$G:$CZ,85,0)</f>
        <v>0</v>
      </c>
      <c r="CW1607" s="14">
        <f>VLOOKUP($B1607,[2]Sheet3!$G:$CZ,86,0)</f>
        <v>0</v>
      </c>
      <c r="CX1607" s="14">
        <f>VLOOKUP($B1607,[2]Sheet3!$G:$CZ,87,0)</f>
        <v>0</v>
      </c>
      <c r="CY1607" s="14">
        <f>VLOOKUP($B1607,[2]Sheet3!$G:$CZ,88,0)</f>
        <v>0</v>
      </c>
      <c r="CZ1607" s="14">
        <f>VLOOKUP($B1607,[2]Sheet3!$G:$CZ,89,0)</f>
        <v>0</v>
      </c>
      <c r="DA1607" s="14">
        <f>VLOOKUP($B1607,[2]Sheet3!$G:$CZ,90,0)</f>
        <v>0</v>
      </c>
      <c r="DB1607" s="14">
        <f>VLOOKUP($B1607,[2]Sheet3!$G:$CZ,91,0)</f>
        <v>0</v>
      </c>
      <c r="DC1607" s="14">
        <f>VLOOKUP($B1607,[2]Sheet3!$G:$CZ,92,0)</f>
        <v>0</v>
      </c>
      <c r="DD1607" s="14">
        <f>VLOOKUP($B1607,[2]Sheet3!$G:$CZ,93,0)</f>
        <v>0</v>
      </c>
      <c r="DE1607" s="14">
        <f>VLOOKUP($B1607,[2]Sheet3!$G:$CZ,94,0)</f>
        <v>0</v>
      </c>
      <c r="DF1607" s="14">
        <f>VLOOKUP($B1607,[2]Sheet3!$G:$CZ,95,0)</f>
        <v>0</v>
      </c>
      <c r="DG1607" s="14">
        <f>VLOOKUP($B1607,[2]Sheet3!$G:$CZ,96,0)</f>
        <v>0</v>
      </c>
      <c r="DH1607" s="14">
        <f>VLOOKUP($B1607,[2]Sheet3!$G:$CZ,97,0)</f>
        <v>0</v>
      </c>
      <c r="DI1607" s="14">
        <f>VLOOKUP($B1607,[2]Sheet3!$G:$CZ,98,0)</f>
        <v>0</v>
      </c>
    </row>
    <row r="1608" spans="1:113" x14ac:dyDescent="0.3">
      <c r="A1608" s="9" t="str">
        <f t="shared" si="77"/>
        <v>E43266</v>
      </c>
      <c r="B1608" s="15" t="s">
        <v>3296</v>
      </c>
      <c r="C1608" s="15" t="s">
        <v>3297</v>
      </c>
      <c r="F1608" s="7" t="s">
        <v>15</v>
      </c>
      <c r="G1608" s="12" t="s">
        <v>5100</v>
      </c>
      <c r="H1608" s="12" t="str">
        <f>VLOOKUP($B1608,[1]Sheet1!$A:$G,5,0)</f>
        <v>pankaj.soni@redingtongroup.com</v>
      </c>
      <c r="I1608" s="12" t="str">
        <f>VLOOKUP($B1608,[1]Sheet1!$A:$G,7,0)</f>
        <v>jaswinder.singh@redingtongroup.com</v>
      </c>
      <c r="J1608" s="12" t="s">
        <v>82</v>
      </c>
      <c r="K1608" s="7"/>
      <c r="L1608" s="7"/>
      <c r="M1608" s="8"/>
      <c r="N1608" s="7" t="str">
        <f t="shared" si="75"/>
        <v>pankaj.soni@redingtongroup.com; jaswinder.singh@redingtongroup.com; nilesh.phirke@redingtongroup.com;christopher.joseph@redingtongroup.com</v>
      </c>
      <c r="O1608" s="7" t="str">
        <f t="shared" si="76"/>
        <v>E43266</v>
      </c>
      <c r="P1608" s="8" t="s">
        <v>5215</v>
      </c>
      <c r="Q1608" s="14">
        <f>VLOOKUP($B1608,[2]Sheet3!$G:$CZ,2,0)</f>
        <v>2400300913</v>
      </c>
      <c r="R1608" s="14">
        <f>VLOOKUP($B1608,[2]Sheet3!$G:$CZ,3,0)</f>
        <v>2400307506</v>
      </c>
      <c r="S1608" s="14">
        <f>VLOOKUP($B1608,[2]Sheet3!$G:$CZ,4,0)</f>
        <v>0</v>
      </c>
      <c r="T1608" s="14">
        <f>VLOOKUP($B1608,[2]Sheet3!$G:$CZ,5,0)</f>
        <v>0</v>
      </c>
      <c r="U1608" s="14">
        <f>VLOOKUP($B1608,[2]Sheet3!$G:$CZ,6,0)</f>
        <v>0</v>
      </c>
      <c r="V1608" s="14">
        <f>VLOOKUP($B1608,[2]Sheet3!$G:$CZ,7,0)</f>
        <v>0</v>
      </c>
      <c r="W1608" s="14">
        <f>VLOOKUP($B1608,[2]Sheet3!$G:$CZ,8,0)</f>
        <v>0</v>
      </c>
      <c r="X1608" s="14">
        <f>VLOOKUP($B1608,[2]Sheet3!$G:$CZ,9,0)</f>
        <v>0</v>
      </c>
      <c r="Y1608" s="14">
        <f>VLOOKUP($B1608,[2]Sheet3!$G:$CZ,10,0)</f>
        <v>0</v>
      </c>
      <c r="Z1608" s="14">
        <f>VLOOKUP($B1608,[2]Sheet3!$G:$CZ,11,0)</f>
        <v>0</v>
      </c>
      <c r="AA1608" s="14">
        <f>VLOOKUP($B1608,[2]Sheet3!$G:$CZ,12,0)</f>
        <v>0</v>
      </c>
      <c r="AB1608" s="14">
        <f>VLOOKUP($B1608,[2]Sheet3!$G:$CZ,13,0)</f>
        <v>0</v>
      </c>
      <c r="AC1608" s="14">
        <f>VLOOKUP($B1608,[2]Sheet3!$G:$CZ,14,0)</f>
        <v>0</v>
      </c>
      <c r="AD1608" s="14">
        <f>VLOOKUP($B1608,[2]Sheet3!$G:$CZ,15,0)</f>
        <v>0</v>
      </c>
      <c r="AE1608" s="14">
        <f>VLOOKUP($B1608,[2]Sheet3!$G:$CZ,16,0)</f>
        <v>0</v>
      </c>
      <c r="AF1608" s="14">
        <f>VLOOKUP($B1608,[2]Sheet3!$G:$CZ,17,0)</f>
        <v>0</v>
      </c>
      <c r="AG1608" s="14">
        <f>VLOOKUP($B1608,[2]Sheet3!$G:$CZ,18,0)</f>
        <v>0</v>
      </c>
      <c r="AH1608" s="14">
        <f>VLOOKUP($B1608,[2]Sheet3!$G:$CZ,19,0)</f>
        <v>0</v>
      </c>
      <c r="AI1608" s="14">
        <f>VLOOKUP($B1608,[2]Sheet3!$G:$CZ,20,0)</f>
        <v>0</v>
      </c>
      <c r="AJ1608" s="14">
        <f>VLOOKUP($B1608,[2]Sheet3!$G:$CZ,21,0)</f>
        <v>0</v>
      </c>
      <c r="AK1608" s="14">
        <f>VLOOKUP($B1608,[2]Sheet3!$G:$CZ,22,0)</f>
        <v>0</v>
      </c>
      <c r="AL1608" s="14">
        <f>VLOOKUP($B1608,[2]Sheet3!$G:$CZ,23,0)</f>
        <v>0</v>
      </c>
      <c r="AM1608" s="14">
        <f>VLOOKUP($B1608,[2]Sheet3!$G:$CZ,24,0)</f>
        <v>0</v>
      </c>
      <c r="AN1608" s="14">
        <f>VLOOKUP($B1608,[2]Sheet3!$G:$CZ,25,0)</f>
        <v>0</v>
      </c>
      <c r="AO1608" s="14">
        <f>VLOOKUP($B1608,[2]Sheet3!$G:$CZ,26,0)</f>
        <v>0</v>
      </c>
      <c r="AP1608" s="14">
        <f>VLOOKUP($B1608,[2]Sheet3!$G:$CZ,27,0)</f>
        <v>0</v>
      </c>
      <c r="AQ1608" s="14">
        <f>VLOOKUP($B1608,[2]Sheet3!$G:$CZ,28,0)</f>
        <v>0</v>
      </c>
      <c r="AR1608" s="14">
        <f>VLOOKUP($B1608,[2]Sheet3!$G:$CZ,29,0)</f>
        <v>0</v>
      </c>
      <c r="AS1608" s="14">
        <f>VLOOKUP($B1608,[2]Sheet3!$G:$CZ,30,0)</f>
        <v>0</v>
      </c>
      <c r="AT1608" s="14">
        <f>VLOOKUP($B1608,[2]Sheet3!$G:$CZ,31,0)</f>
        <v>0</v>
      </c>
      <c r="AU1608" s="14">
        <f>VLOOKUP($B1608,[2]Sheet3!$G:$CZ,32,0)</f>
        <v>0</v>
      </c>
      <c r="AV1608" s="14">
        <f>VLOOKUP($B1608,[2]Sheet3!$G:$CZ,33,0)</f>
        <v>0</v>
      </c>
      <c r="AW1608" s="14">
        <f>VLOOKUP($B1608,[2]Sheet3!$G:$CZ,34,0)</f>
        <v>0</v>
      </c>
      <c r="AX1608" s="14">
        <f>VLOOKUP($B1608,[2]Sheet3!$G:$CZ,35,0)</f>
        <v>0</v>
      </c>
      <c r="AY1608" s="14">
        <f>VLOOKUP($B1608,[2]Sheet3!$G:$CZ,36,0)</f>
        <v>0</v>
      </c>
      <c r="AZ1608" s="14">
        <f>VLOOKUP($B1608,[2]Sheet3!$G:$CZ,37,0)</f>
        <v>0</v>
      </c>
      <c r="BA1608" s="14">
        <f>VLOOKUP($B1608,[2]Sheet3!$G:$CZ,38,0)</f>
        <v>0</v>
      </c>
      <c r="BB1608" s="14">
        <f>VLOOKUP($B1608,[2]Sheet3!$G:$CZ,39,0)</f>
        <v>0</v>
      </c>
      <c r="BC1608" s="14">
        <f>VLOOKUP($B1608,[2]Sheet3!$G:$CZ,40,0)</f>
        <v>0</v>
      </c>
      <c r="BD1608" s="14">
        <f>VLOOKUP($B1608,[2]Sheet3!$G:$CZ,41,0)</f>
        <v>0</v>
      </c>
      <c r="BE1608" s="14">
        <f>VLOOKUP($B1608,[2]Sheet3!$G:$CZ,42,0)</f>
        <v>0</v>
      </c>
      <c r="BF1608" s="14">
        <f>VLOOKUP($B1608,[2]Sheet3!$G:$CZ,43,0)</f>
        <v>0</v>
      </c>
      <c r="BG1608" s="14">
        <f>VLOOKUP($B1608,[2]Sheet3!$G:$CZ,44,0)</f>
        <v>0</v>
      </c>
      <c r="BH1608" s="14">
        <f>VLOOKUP($B1608,[2]Sheet3!$G:$CZ,45,0)</f>
        <v>0</v>
      </c>
      <c r="BI1608" s="14">
        <f>VLOOKUP($B1608,[2]Sheet3!$G:$CZ,46,0)</f>
        <v>0</v>
      </c>
      <c r="BJ1608" s="14">
        <f>VLOOKUP($B1608,[2]Sheet3!$G:$CZ,47,0)</f>
        <v>0</v>
      </c>
      <c r="BK1608" s="14">
        <f>VLOOKUP($B1608,[2]Sheet3!$G:$CZ,48,0)</f>
        <v>0</v>
      </c>
      <c r="BL1608" s="14">
        <f>VLOOKUP($B1608,[2]Sheet3!$G:$CZ,49,0)</f>
        <v>0</v>
      </c>
      <c r="BM1608" s="14">
        <f>VLOOKUP($B1608,[2]Sheet3!$G:$CZ,50,0)</f>
        <v>0</v>
      </c>
      <c r="BN1608" s="14">
        <f>VLOOKUP($B1608,[2]Sheet3!$G:$CZ,51,0)</f>
        <v>0</v>
      </c>
      <c r="BO1608" s="14">
        <f>VLOOKUP($B1608,[2]Sheet3!$G:$CZ,52,0)</f>
        <v>0</v>
      </c>
      <c r="BP1608" s="14">
        <f>VLOOKUP($B1608,[2]Sheet3!$G:$CZ,53,0)</f>
        <v>0</v>
      </c>
      <c r="BQ1608" s="14">
        <f>VLOOKUP($B1608,[2]Sheet3!$G:$CZ,54,0)</f>
        <v>0</v>
      </c>
      <c r="BR1608" s="14">
        <f>VLOOKUP($B1608,[2]Sheet3!$G:$CZ,55,0)</f>
        <v>0</v>
      </c>
      <c r="BS1608" s="14">
        <f>VLOOKUP($B1608,[2]Sheet3!$G:$CZ,56,0)</f>
        <v>0</v>
      </c>
      <c r="BT1608" s="14">
        <f>VLOOKUP($B1608,[2]Sheet3!$G:$CZ,57,0)</f>
        <v>0</v>
      </c>
      <c r="BU1608" s="14">
        <f>VLOOKUP($B1608,[2]Sheet3!$G:$CZ,58,0)</f>
        <v>0</v>
      </c>
      <c r="BV1608" s="14">
        <f>VLOOKUP($B1608,[2]Sheet3!$G:$CZ,59,0)</f>
        <v>0</v>
      </c>
      <c r="BW1608" s="14">
        <f>VLOOKUP($B1608,[2]Sheet3!$G:$CZ,60,0)</f>
        <v>0</v>
      </c>
      <c r="BX1608" s="14">
        <f>VLOOKUP($B1608,[2]Sheet3!$G:$CZ,61,0)</f>
        <v>0</v>
      </c>
      <c r="BY1608" s="14">
        <f>VLOOKUP($B1608,[2]Sheet3!$G:$CZ,62,0)</f>
        <v>0</v>
      </c>
      <c r="BZ1608" s="14">
        <f>VLOOKUP($B1608,[2]Sheet3!$G:$CZ,63,0)</f>
        <v>0</v>
      </c>
      <c r="CA1608" s="14">
        <f>VLOOKUP($B1608,[2]Sheet3!$G:$CZ,64,0)</f>
        <v>0</v>
      </c>
      <c r="CB1608" s="14">
        <f>VLOOKUP($B1608,[2]Sheet3!$G:$CZ,65,0)</f>
        <v>0</v>
      </c>
      <c r="CC1608" s="14">
        <f>VLOOKUP($B1608,[2]Sheet3!$G:$CZ,66,0)</f>
        <v>0</v>
      </c>
      <c r="CD1608" s="14">
        <f>VLOOKUP($B1608,[2]Sheet3!$G:$CZ,67,0)</f>
        <v>0</v>
      </c>
      <c r="CE1608" s="14">
        <f>VLOOKUP($B1608,[2]Sheet3!$G:$CZ,68,0)</f>
        <v>0</v>
      </c>
      <c r="CF1608" s="14">
        <f>VLOOKUP($B1608,[2]Sheet3!$G:$CZ,69,0)</f>
        <v>0</v>
      </c>
      <c r="CG1608" s="14">
        <f>VLOOKUP($B1608,[2]Sheet3!$G:$CZ,70,0)</f>
        <v>0</v>
      </c>
      <c r="CH1608" s="14">
        <f>VLOOKUP($B1608,[2]Sheet3!$G:$CZ,71,0)</f>
        <v>0</v>
      </c>
      <c r="CI1608" s="14">
        <f>VLOOKUP($B1608,[2]Sheet3!$G:$CZ,72,0)</f>
        <v>0</v>
      </c>
      <c r="CJ1608" s="14">
        <f>VLOOKUP($B1608,[2]Sheet3!$G:$CZ,73,0)</f>
        <v>0</v>
      </c>
      <c r="CK1608" s="14">
        <f>VLOOKUP($B1608,[2]Sheet3!$G:$CZ,74,0)</f>
        <v>0</v>
      </c>
      <c r="CL1608" s="14">
        <f>VLOOKUP($B1608,[2]Sheet3!$G:$CZ,75,0)</f>
        <v>0</v>
      </c>
      <c r="CM1608" s="14">
        <f>VLOOKUP($B1608,[2]Sheet3!$G:$CZ,76,0)</f>
        <v>0</v>
      </c>
      <c r="CN1608" s="14">
        <f>VLOOKUP($B1608,[2]Sheet3!$G:$CZ,77,0)</f>
        <v>0</v>
      </c>
      <c r="CO1608" s="14">
        <f>VLOOKUP($B1608,[2]Sheet3!$G:$CZ,78,0)</f>
        <v>0</v>
      </c>
      <c r="CP1608" s="14">
        <f>VLOOKUP($B1608,[2]Sheet3!$G:$CZ,79,0)</f>
        <v>0</v>
      </c>
      <c r="CQ1608" s="14">
        <f>VLOOKUP($B1608,[2]Sheet3!$G:$CZ,80,0)</f>
        <v>0</v>
      </c>
      <c r="CR1608" s="14">
        <f>VLOOKUP($B1608,[2]Sheet3!$G:$CZ,81,0)</f>
        <v>0</v>
      </c>
      <c r="CS1608" s="14">
        <f>VLOOKUP($B1608,[2]Sheet3!$G:$CZ,82,0)</f>
        <v>0</v>
      </c>
      <c r="CT1608" s="14">
        <f>VLOOKUP($B1608,[2]Sheet3!$G:$CZ,83,0)</f>
        <v>0</v>
      </c>
      <c r="CU1608" s="14">
        <f>VLOOKUP($B1608,[2]Sheet3!$G:$CZ,84,0)</f>
        <v>0</v>
      </c>
      <c r="CV1608" s="14">
        <f>VLOOKUP($B1608,[2]Sheet3!$G:$CZ,85,0)</f>
        <v>0</v>
      </c>
      <c r="CW1608" s="14">
        <f>VLOOKUP($B1608,[2]Sheet3!$G:$CZ,86,0)</f>
        <v>0</v>
      </c>
      <c r="CX1608" s="14">
        <f>VLOOKUP($B1608,[2]Sheet3!$G:$CZ,87,0)</f>
        <v>0</v>
      </c>
      <c r="CY1608" s="14">
        <f>VLOOKUP($B1608,[2]Sheet3!$G:$CZ,88,0)</f>
        <v>0</v>
      </c>
      <c r="CZ1608" s="14">
        <f>VLOOKUP($B1608,[2]Sheet3!$G:$CZ,89,0)</f>
        <v>0</v>
      </c>
      <c r="DA1608" s="14">
        <f>VLOOKUP($B1608,[2]Sheet3!$G:$CZ,90,0)</f>
        <v>0</v>
      </c>
      <c r="DB1608" s="14">
        <f>VLOOKUP($B1608,[2]Sheet3!$G:$CZ,91,0)</f>
        <v>0</v>
      </c>
      <c r="DC1608" s="14">
        <f>VLOOKUP($B1608,[2]Sheet3!$G:$CZ,92,0)</f>
        <v>0</v>
      </c>
      <c r="DD1608" s="14">
        <f>VLOOKUP($B1608,[2]Sheet3!$G:$CZ,93,0)</f>
        <v>0</v>
      </c>
      <c r="DE1608" s="14">
        <f>VLOOKUP($B1608,[2]Sheet3!$G:$CZ,94,0)</f>
        <v>0</v>
      </c>
      <c r="DF1608" s="14">
        <f>VLOOKUP($B1608,[2]Sheet3!$G:$CZ,95,0)</f>
        <v>0</v>
      </c>
      <c r="DG1608" s="14">
        <f>VLOOKUP($B1608,[2]Sheet3!$G:$CZ,96,0)</f>
        <v>0</v>
      </c>
      <c r="DH1608" s="14">
        <f>VLOOKUP($B1608,[2]Sheet3!$G:$CZ,97,0)</f>
        <v>0</v>
      </c>
      <c r="DI1608" s="14">
        <f>VLOOKUP($B1608,[2]Sheet3!$G:$CZ,98,0)</f>
        <v>0</v>
      </c>
    </row>
    <row r="1609" spans="1:113" x14ac:dyDescent="0.3">
      <c r="A1609" s="9" t="str">
        <f t="shared" si="77"/>
        <v>E43271</v>
      </c>
      <c r="B1609" s="15" t="s">
        <v>3298</v>
      </c>
      <c r="C1609" s="15" t="s">
        <v>3299</v>
      </c>
      <c r="F1609" s="7" t="s">
        <v>15</v>
      </c>
      <c r="G1609" s="12" t="s">
        <v>5101</v>
      </c>
      <c r="H1609" s="12" t="str">
        <f>VLOOKUP($B1609,[1]Sheet1!$A:$G,5,0)</f>
        <v>ezaz.ahmad@redingtongroup.com</v>
      </c>
      <c r="I1609" s="12" t="str">
        <f>VLOOKUP($B1609,[1]Sheet1!$A:$G,7,0)</f>
        <v>jaswinder.singh@redingtongroup.com</v>
      </c>
      <c r="J1609" s="12" t="s">
        <v>82</v>
      </c>
      <c r="K1609" s="7"/>
      <c r="L1609" s="7"/>
      <c r="M1609" s="8"/>
      <c r="N1609" s="7" t="str">
        <f t="shared" si="75"/>
        <v>ezaz.ahmad@redingtongroup.com; jaswinder.singh@redingtongroup.com; nilesh.phirke@redingtongroup.com;christopher.joseph@redingtongroup.com</v>
      </c>
      <c r="O1609" s="7" t="str">
        <f t="shared" si="76"/>
        <v>E43271</v>
      </c>
      <c r="P1609" s="8" t="s">
        <v>5215</v>
      </c>
      <c r="Q1609" s="14">
        <f>VLOOKUP($B1609,[2]Sheet3!$G:$CZ,2,0)</f>
        <v>2400299621</v>
      </c>
      <c r="R1609" s="14">
        <f>VLOOKUP($B1609,[2]Sheet3!$G:$CZ,3,0)</f>
        <v>0</v>
      </c>
      <c r="S1609" s="14">
        <f>VLOOKUP($B1609,[2]Sheet3!$G:$CZ,4,0)</f>
        <v>0</v>
      </c>
      <c r="T1609" s="14">
        <f>VLOOKUP($B1609,[2]Sheet3!$G:$CZ,5,0)</f>
        <v>0</v>
      </c>
      <c r="U1609" s="14">
        <f>VLOOKUP($B1609,[2]Sheet3!$G:$CZ,6,0)</f>
        <v>0</v>
      </c>
      <c r="V1609" s="14">
        <f>VLOOKUP($B1609,[2]Sheet3!$G:$CZ,7,0)</f>
        <v>0</v>
      </c>
      <c r="W1609" s="14">
        <f>VLOOKUP($B1609,[2]Sheet3!$G:$CZ,8,0)</f>
        <v>0</v>
      </c>
      <c r="X1609" s="14">
        <f>VLOOKUP($B1609,[2]Sheet3!$G:$CZ,9,0)</f>
        <v>0</v>
      </c>
      <c r="Y1609" s="14">
        <f>VLOOKUP($B1609,[2]Sheet3!$G:$CZ,10,0)</f>
        <v>0</v>
      </c>
      <c r="Z1609" s="14">
        <f>VLOOKUP($B1609,[2]Sheet3!$G:$CZ,11,0)</f>
        <v>0</v>
      </c>
      <c r="AA1609" s="14">
        <f>VLOOKUP($B1609,[2]Sheet3!$G:$CZ,12,0)</f>
        <v>0</v>
      </c>
      <c r="AB1609" s="14">
        <f>VLOOKUP($B1609,[2]Sheet3!$G:$CZ,13,0)</f>
        <v>0</v>
      </c>
      <c r="AC1609" s="14">
        <f>VLOOKUP($B1609,[2]Sheet3!$G:$CZ,14,0)</f>
        <v>0</v>
      </c>
      <c r="AD1609" s="14">
        <f>VLOOKUP($B1609,[2]Sheet3!$G:$CZ,15,0)</f>
        <v>0</v>
      </c>
      <c r="AE1609" s="14">
        <f>VLOOKUP($B1609,[2]Sheet3!$G:$CZ,16,0)</f>
        <v>0</v>
      </c>
      <c r="AF1609" s="14">
        <f>VLOOKUP($B1609,[2]Sheet3!$G:$CZ,17,0)</f>
        <v>0</v>
      </c>
      <c r="AG1609" s="14">
        <f>VLOOKUP($B1609,[2]Sheet3!$G:$CZ,18,0)</f>
        <v>0</v>
      </c>
      <c r="AH1609" s="14">
        <f>VLOOKUP($B1609,[2]Sheet3!$G:$CZ,19,0)</f>
        <v>0</v>
      </c>
      <c r="AI1609" s="14">
        <f>VLOOKUP($B1609,[2]Sheet3!$G:$CZ,20,0)</f>
        <v>0</v>
      </c>
      <c r="AJ1609" s="14">
        <f>VLOOKUP($B1609,[2]Sheet3!$G:$CZ,21,0)</f>
        <v>0</v>
      </c>
      <c r="AK1609" s="14">
        <f>VLOOKUP($B1609,[2]Sheet3!$G:$CZ,22,0)</f>
        <v>0</v>
      </c>
      <c r="AL1609" s="14">
        <f>VLOOKUP($B1609,[2]Sheet3!$G:$CZ,23,0)</f>
        <v>0</v>
      </c>
      <c r="AM1609" s="14">
        <f>VLOOKUP($B1609,[2]Sheet3!$G:$CZ,24,0)</f>
        <v>0</v>
      </c>
      <c r="AN1609" s="14">
        <f>VLOOKUP($B1609,[2]Sheet3!$G:$CZ,25,0)</f>
        <v>0</v>
      </c>
      <c r="AO1609" s="14">
        <f>VLOOKUP($B1609,[2]Sheet3!$G:$CZ,26,0)</f>
        <v>0</v>
      </c>
      <c r="AP1609" s="14">
        <f>VLOOKUP($B1609,[2]Sheet3!$G:$CZ,27,0)</f>
        <v>0</v>
      </c>
      <c r="AQ1609" s="14">
        <f>VLOOKUP($B1609,[2]Sheet3!$G:$CZ,28,0)</f>
        <v>0</v>
      </c>
      <c r="AR1609" s="14">
        <f>VLOOKUP($B1609,[2]Sheet3!$G:$CZ,29,0)</f>
        <v>0</v>
      </c>
      <c r="AS1609" s="14">
        <f>VLOOKUP($B1609,[2]Sheet3!$G:$CZ,30,0)</f>
        <v>0</v>
      </c>
      <c r="AT1609" s="14">
        <f>VLOOKUP($B1609,[2]Sheet3!$G:$CZ,31,0)</f>
        <v>0</v>
      </c>
      <c r="AU1609" s="14">
        <f>VLOOKUP($B1609,[2]Sheet3!$G:$CZ,32,0)</f>
        <v>0</v>
      </c>
      <c r="AV1609" s="14">
        <f>VLOOKUP($B1609,[2]Sheet3!$G:$CZ,33,0)</f>
        <v>0</v>
      </c>
      <c r="AW1609" s="14">
        <f>VLOOKUP($B1609,[2]Sheet3!$G:$CZ,34,0)</f>
        <v>0</v>
      </c>
      <c r="AX1609" s="14">
        <f>VLOOKUP($B1609,[2]Sheet3!$G:$CZ,35,0)</f>
        <v>0</v>
      </c>
      <c r="AY1609" s="14">
        <f>VLOOKUP($B1609,[2]Sheet3!$G:$CZ,36,0)</f>
        <v>0</v>
      </c>
      <c r="AZ1609" s="14">
        <f>VLOOKUP($B1609,[2]Sheet3!$G:$CZ,37,0)</f>
        <v>0</v>
      </c>
      <c r="BA1609" s="14">
        <f>VLOOKUP($B1609,[2]Sheet3!$G:$CZ,38,0)</f>
        <v>0</v>
      </c>
      <c r="BB1609" s="14">
        <f>VLOOKUP($B1609,[2]Sheet3!$G:$CZ,39,0)</f>
        <v>0</v>
      </c>
      <c r="BC1609" s="14">
        <f>VLOOKUP($B1609,[2]Sheet3!$G:$CZ,40,0)</f>
        <v>0</v>
      </c>
      <c r="BD1609" s="14">
        <f>VLOOKUP($B1609,[2]Sheet3!$G:$CZ,41,0)</f>
        <v>0</v>
      </c>
      <c r="BE1609" s="14">
        <f>VLOOKUP($B1609,[2]Sheet3!$G:$CZ,42,0)</f>
        <v>0</v>
      </c>
      <c r="BF1609" s="14">
        <f>VLOOKUP($B1609,[2]Sheet3!$G:$CZ,43,0)</f>
        <v>0</v>
      </c>
      <c r="BG1609" s="14">
        <f>VLOOKUP($B1609,[2]Sheet3!$G:$CZ,44,0)</f>
        <v>0</v>
      </c>
      <c r="BH1609" s="14">
        <f>VLOOKUP($B1609,[2]Sheet3!$G:$CZ,45,0)</f>
        <v>0</v>
      </c>
      <c r="BI1609" s="14">
        <f>VLOOKUP($B1609,[2]Sheet3!$G:$CZ,46,0)</f>
        <v>0</v>
      </c>
      <c r="BJ1609" s="14">
        <f>VLOOKUP($B1609,[2]Sheet3!$G:$CZ,47,0)</f>
        <v>0</v>
      </c>
      <c r="BK1609" s="14">
        <f>VLOOKUP($B1609,[2]Sheet3!$G:$CZ,48,0)</f>
        <v>0</v>
      </c>
      <c r="BL1609" s="14">
        <f>VLOOKUP($B1609,[2]Sheet3!$G:$CZ,49,0)</f>
        <v>0</v>
      </c>
      <c r="BM1609" s="14">
        <f>VLOOKUP($B1609,[2]Sheet3!$G:$CZ,50,0)</f>
        <v>0</v>
      </c>
      <c r="BN1609" s="14">
        <f>VLOOKUP($B1609,[2]Sheet3!$G:$CZ,51,0)</f>
        <v>0</v>
      </c>
      <c r="BO1609" s="14">
        <f>VLOOKUP($B1609,[2]Sheet3!$G:$CZ,52,0)</f>
        <v>0</v>
      </c>
      <c r="BP1609" s="14">
        <f>VLOOKUP($B1609,[2]Sheet3!$G:$CZ,53,0)</f>
        <v>0</v>
      </c>
      <c r="BQ1609" s="14">
        <f>VLOOKUP($B1609,[2]Sheet3!$G:$CZ,54,0)</f>
        <v>0</v>
      </c>
      <c r="BR1609" s="14">
        <f>VLOOKUP($B1609,[2]Sheet3!$G:$CZ,55,0)</f>
        <v>0</v>
      </c>
      <c r="BS1609" s="14">
        <f>VLOOKUP($B1609,[2]Sheet3!$G:$CZ,56,0)</f>
        <v>0</v>
      </c>
      <c r="BT1609" s="14">
        <f>VLOOKUP($B1609,[2]Sheet3!$G:$CZ,57,0)</f>
        <v>0</v>
      </c>
      <c r="BU1609" s="14">
        <f>VLOOKUP($B1609,[2]Sheet3!$G:$CZ,58,0)</f>
        <v>0</v>
      </c>
      <c r="BV1609" s="14">
        <f>VLOOKUP($B1609,[2]Sheet3!$G:$CZ,59,0)</f>
        <v>0</v>
      </c>
      <c r="BW1609" s="14">
        <f>VLOOKUP($B1609,[2]Sheet3!$G:$CZ,60,0)</f>
        <v>0</v>
      </c>
      <c r="BX1609" s="14">
        <f>VLOOKUP($B1609,[2]Sheet3!$G:$CZ,61,0)</f>
        <v>0</v>
      </c>
      <c r="BY1609" s="14">
        <f>VLOOKUP($B1609,[2]Sheet3!$G:$CZ,62,0)</f>
        <v>0</v>
      </c>
      <c r="BZ1609" s="14">
        <f>VLOOKUP($B1609,[2]Sheet3!$G:$CZ,63,0)</f>
        <v>0</v>
      </c>
      <c r="CA1609" s="14">
        <f>VLOOKUP($B1609,[2]Sheet3!$G:$CZ,64,0)</f>
        <v>0</v>
      </c>
      <c r="CB1609" s="14">
        <f>VLOOKUP($B1609,[2]Sheet3!$G:$CZ,65,0)</f>
        <v>0</v>
      </c>
      <c r="CC1609" s="14">
        <f>VLOOKUP($B1609,[2]Sheet3!$G:$CZ,66,0)</f>
        <v>0</v>
      </c>
      <c r="CD1609" s="14">
        <f>VLOOKUP($B1609,[2]Sheet3!$G:$CZ,67,0)</f>
        <v>0</v>
      </c>
      <c r="CE1609" s="14">
        <f>VLOOKUP($B1609,[2]Sheet3!$G:$CZ,68,0)</f>
        <v>0</v>
      </c>
      <c r="CF1609" s="14">
        <f>VLOOKUP($B1609,[2]Sheet3!$G:$CZ,69,0)</f>
        <v>0</v>
      </c>
      <c r="CG1609" s="14">
        <f>VLOOKUP($B1609,[2]Sheet3!$G:$CZ,70,0)</f>
        <v>0</v>
      </c>
      <c r="CH1609" s="14">
        <f>VLOOKUP($B1609,[2]Sheet3!$G:$CZ,71,0)</f>
        <v>0</v>
      </c>
      <c r="CI1609" s="14">
        <f>VLOOKUP($B1609,[2]Sheet3!$G:$CZ,72,0)</f>
        <v>0</v>
      </c>
      <c r="CJ1609" s="14">
        <f>VLOOKUP($B1609,[2]Sheet3!$G:$CZ,73,0)</f>
        <v>0</v>
      </c>
      <c r="CK1609" s="14">
        <f>VLOOKUP($B1609,[2]Sheet3!$G:$CZ,74,0)</f>
        <v>0</v>
      </c>
      <c r="CL1609" s="14">
        <f>VLOOKUP($B1609,[2]Sheet3!$G:$CZ,75,0)</f>
        <v>0</v>
      </c>
      <c r="CM1609" s="14">
        <f>VLOOKUP($B1609,[2]Sheet3!$G:$CZ,76,0)</f>
        <v>0</v>
      </c>
      <c r="CN1609" s="14">
        <f>VLOOKUP($B1609,[2]Sheet3!$G:$CZ,77,0)</f>
        <v>0</v>
      </c>
      <c r="CO1609" s="14">
        <f>VLOOKUP($B1609,[2]Sheet3!$G:$CZ,78,0)</f>
        <v>0</v>
      </c>
      <c r="CP1609" s="14">
        <f>VLOOKUP($B1609,[2]Sheet3!$G:$CZ,79,0)</f>
        <v>0</v>
      </c>
      <c r="CQ1609" s="14">
        <f>VLOOKUP($B1609,[2]Sheet3!$G:$CZ,80,0)</f>
        <v>0</v>
      </c>
      <c r="CR1609" s="14">
        <f>VLOOKUP($B1609,[2]Sheet3!$G:$CZ,81,0)</f>
        <v>0</v>
      </c>
      <c r="CS1609" s="14">
        <f>VLOOKUP($B1609,[2]Sheet3!$G:$CZ,82,0)</f>
        <v>0</v>
      </c>
      <c r="CT1609" s="14">
        <f>VLOOKUP($B1609,[2]Sheet3!$G:$CZ,83,0)</f>
        <v>0</v>
      </c>
      <c r="CU1609" s="14">
        <f>VLOOKUP($B1609,[2]Sheet3!$G:$CZ,84,0)</f>
        <v>0</v>
      </c>
      <c r="CV1609" s="14">
        <f>VLOOKUP($B1609,[2]Sheet3!$G:$CZ,85,0)</f>
        <v>0</v>
      </c>
      <c r="CW1609" s="14">
        <f>VLOOKUP($B1609,[2]Sheet3!$G:$CZ,86,0)</f>
        <v>0</v>
      </c>
      <c r="CX1609" s="14">
        <f>VLOOKUP($B1609,[2]Sheet3!$G:$CZ,87,0)</f>
        <v>0</v>
      </c>
      <c r="CY1609" s="14">
        <f>VLOOKUP($B1609,[2]Sheet3!$G:$CZ,88,0)</f>
        <v>0</v>
      </c>
      <c r="CZ1609" s="14">
        <f>VLOOKUP($B1609,[2]Sheet3!$G:$CZ,89,0)</f>
        <v>0</v>
      </c>
      <c r="DA1609" s="14">
        <f>VLOOKUP($B1609,[2]Sheet3!$G:$CZ,90,0)</f>
        <v>0</v>
      </c>
      <c r="DB1609" s="14">
        <f>VLOOKUP($B1609,[2]Sheet3!$G:$CZ,91,0)</f>
        <v>0</v>
      </c>
      <c r="DC1609" s="14">
        <f>VLOOKUP($B1609,[2]Sheet3!$G:$CZ,92,0)</f>
        <v>0</v>
      </c>
      <c r="DD1609" s="14">
        <f>VLOOKUP($B1609,[2]Sheet3!$G:$CZ,93,0)</f>
        <v>0</v>
      </c>
      <c r="DE1609" s="14">
        <f>VLOOKUP($B1609,[2]Sheet3!$G:$CZ,94,0)</f>
        <v>0</v>
      </c>
      <c r="DF1609" s="14">
        <f>VLOOKUP($B1609,[2]Sheet3!$G:$CZ,95,0)</f>
        <v>0</v>
      </c>
      <c r="DG1609" s="14">
        <f>VLOOKUP($B1609,[2]Sheet3!$G:$CZ,96,0)</f>
        <v>0</v>
      </c>
      <c r="DH1609" s="14">
        <f>VLOOKUP($B1609,[2]Sheet3!$G:$CZ,97,0)</f>
        <v>0</v>
      </c>
      <c r="DI1609" s="14">
        <f>VLOOKUP($B1609,[2]Sheet3!$G:$CZ,98,0)</f>
        <v>0</v>
      </c>
    </row>
    <row r="1610" spans="1:113" x14ac:dyDescent="0.3">
      <c r="A1610" s="9" t="str">
        <f t="shared" si="77"/>
        <v>N14690</v>
      </c>
      <c r="B1610" s="15" t="s">
        <v>3300</v>
      </c>
      <c r="C1610" s="15" t="s">
        <v>3301</v>
      </c>
      <c r="F1610" s="7" t="s">
        <v>15</v>
      </c>
      <c r="G1610" s="12" t="s">
        <v>5102</v>
      </c>
      <c r="H1610" s="12" t="str">
        <f>VLOOKUP($B1610,[1]Sheet1!$A:$G,5,0)</f>
        <v>dheeraj.sharma@redingtongroup.com</v>
      </c>
      <c r="I1610" s="12" t="str">
        <f>VLOOKUP($B1610,[1]Sheet1!$A:$G,7,0)</f>
        <v>sidharth.eknath@redingtongroup.com</v>
      </c>
      <c r="J1610" s="12" t="s">
        <v>82</v>
      </c>
      <c r="K1610" s="7"/>
      <c r="L1610" s="7"/>
      <c r="M1610" s="8"/>
      <c r="N1610" s="7" t="str">
        <f t="shared" si="75"/>
        <v>dheeraj.sharma@redingtongroup.com; sidharth.eknath@redingtongroup.com; nilesh.phirke@redingtongroup.com;christopher.joseph@redingtongroup.com</v>
      </c>
      <c r="O1610" s="7" t="str">
        <f t="shared" si="76"/>
        <v>N14690</v>
      </c>
      <c r="P1610" s="8" t="s">
        <v>5215</v>
      </c>
      <c r="Q1610" s="14">
        <f>VLOOKUP($B1610,[2]Sheet3!$G:$CZ,2,0)</f>
        <v>2400300138</v>
      </c>
      <c r="R1610" s="14">
        <f>VLOOKUP($B1610,[2]Sheet3!$G:$CZ,3,0)</f>
        <v>2400302571</v>
      </c>
      <c r="S1610" s="14">
        <f>VLOOKUP($B1610,[2]Sheet3!$G:$CZ,4,0)</f>
        <v>0</v>
      </c>
      <c r="T1610" s="14">
        <f>VLOOKUP($B1610,[2]Sheet3!$G:$CZ,5,0)</f>
        <v>0</v>
      </c>
      <c r="U1610" s="14">
        <f>VLOOKUP($B1610,[2]Sheet3!$G:$CZ,6,0)</f>
        <v>0</v>
      </c>
      <c r="V1610" s="14">
        <f>VLOOKUP($B1610,[2]Sheet3!$G:$CZ,7,0)</f>
        <v>0</v>
      </c>
      <c r="W1610" s="14">
        <f>VLOOKUP($B1610,[2]Sheet3!$G:$CZ,8,0)</f>
        <v>0</v>
      </c>
      <c r="X1610" s="14">
        <f>VLOOKUP($B1610,[2]Sheet3!$G:$CZ,9,0)</f>
        <v>0</v>
      </c>
      <c r="Y1610" s="14">
        <f>VLOOKUP($B1610,[2]Sheet3!$G:$CZ,10,0)</f>
        <v>0</v>
      </c>
      <c r="Z1610" s="14">
        <f>VLOOKUP($B1610,[2]Sheet3!$G:$CZ,11,0)</f>
        <v>0</v>
      </c>
      <c r="AA1610" s="14">
        <f>VLOOKUP($B1610,[2]Sheet3!$G:$CZ,12,0)</f>
        <v>0</v>
      </c>
      <c r="AB1610" s="14">
        <f>VLOOKUP($B1610,[2]Sheet3!$G:$CZ,13,0)</f>
        <v>0</v>
      </c>
      <c r="AC1610" s="14">
        <f>VLOOKUP($B1610,[2]Sheet3!$G:$CZ,14,0)</f>
        <v>0</v>
      </c>
      <c r="AD1610" s="14">
        <f>VLOOKUP($B1610,[2]Sheet3!$G:$CZ,15,0)</f>
        <v>0</v>
      </c>
      <c r="AE1610" s="14">
        <f>VLOOKUP($B1610,[2]Sheet3!$G:$CZ,16,0)</f>
        <v>0</v>
      </c>
      <c r="AF1610" s="14">
        <f>VLOOKUP($B1610,[2]Sheet3!$G:$CZ,17,0)</f>
        <v>0</v>
      </c>
      <c r="AG1610" s="14">
        <f>VLOOKUP($B1610,[2]Sheet3!$G:$CZ,18,0)</f>
        <v>0</v>
      </c>
      <c r="AH1610" s="14">
        <f>VLOOKUP($B1610,[2]Sheet3!$G:$CZ,19,0)</f>
        <v>0</v>
      </c>
      <c r="AI1610" s="14">
        <f>VLOOKUP($B1610,[2]Sheet3!$G:$CZ,20,0)</f>
        <v>0</v>
      </c>
      <c r="AJ1610" s="14">
        <f>VLOOKUP($B1610,[2]Sheet3!$G:$CZ,21,0)</f>
        <v>0</v>
      </c>
      <c r="AK1610" s="14">
        <f>VLOOKUP($B1610,[2]Sheet3!$G:$CZ,22,0)</f>
        <v>0</v>
      </c>
      <c r="AL1610" s="14">
        <f>VLOOKUP($B1610,[2]Sheet3!$G:$CZ,23,0)</f>
        <v>0</v>
      </c>
      <c r="AM1610" s="14">
        <f>VLOOKUP($B1610,[2]Sheet3!$G:$CZ,24,0)</f>
        <v>0</v>
      </c>
      <c r="AN1610" s="14">
        <f>VLOOKUP($B1610,[2]Sheet3!$G:$CZ,25,0)</f>
        <v>0</v>
      </c>
      <c r="AO1610" s="14">
        <f>VLOOKUP($B1610,[2]Sheet3!$G:$CZ,26,0)</f>
        <v>0</v>
      </c>
      <c r="AP1610" s="14">
        <f>VLOOKUP($B1610,[2]Sheet3!$G:$CZ,27,0)</f>
        <v>0</v>
      </c>
      <c r="AQ1610" s="14">
        <f>VLOOKUP($B1610,[2]Sheet3!$G:$CZ,28,0)</f>
        <v>0</v>
      </c>
      <c r="AR1610" s="14">
        <f>VLOOKUP($B1610,[2]Sheet3!$G:$CZ,29,0)</f>
        <v>0</v>
      </c>
      <c r="AS1610" s="14">
        <f>VLOOKUP($B1610,[2]Sheet3!$G:$CZ,30,0)</f>
        <v>0</v>
      </c>
      <c r="AT1610" s="14">
        <f>VLOOKUP($B1610,[2]Sheet3!$G:$CZ,31,0)</f>
        <v>0</v>
      </c>
      <c r="AU1610" s="14">
        <f>VLOOKUP($B1610,[2]Sheet3!$G:$CZ,32,0)</f>
        <v>0</v>
      </c>
      <c r="AV1610" s="14">
        <f>VLOOKUP($B1610,[2]Sheet3!$G:$CZ,33,0)</f>
        <v>0</v>
      </c>
      <c r="AW1610" s="14">
        <f>VLOOKUP($B1610,[2]Sheet3!$G:$CZ,34,0)</f>
        <v>0</v>
      </c>
      <c r="AX1610" s="14">
        <f>VLOOKUP($B1610,[2]Sheet3!$G:$CZ,35,0)</f>
        <v>0</v>
      </c>
      <c r="AY1610" s="14">
        <f>VLOOKUP($B1610,[2]Sheet3!$G:$CZ,36,0)</f>
        <v>0</v>
      </c>
      <c r="AZ1610" s="14">
        <f>VLOOKUP($B1610,[2]Sheet3!$G:$CZ,37,0)</f>
        <v>0</v>
      </c>
      <c r="BA1610" s="14">
        <f>VLOOKUP($B1610,[2]Sheet3!$G:$CZ,38,0)</f>
        <v>0</v>
      </c>
      <c r="BB1610" s="14">
        <f>VLOOKUP($B1610,[2]Sheet3!$G:$CZ,39,0)</f>
        <v>0</v>
      </c>
      <c r="BC1610" s="14">
        <f>VLOOKUP($B1610,[2]Sheet3!$G:$CZ,40,0)</f>
        <v>0</v>
      </c>
      <c r="BD1610" s="14">
        <f>VLOOKUP($B1610,[2]Sheet3!$G:$CZ,41,0)</f>
        <v>0</v>
      </c>
      <c r="BE1610" s="14">
        <f>VLOOKUP($B1610,[2]Sheet3!$G:$CZ,42,0)</f>
        <v>0</v>
      </c>
      <c r="BF1610" s="14">
        <f>VLOOKUP($B1610,[2]Sheet3!$G:$CZ,43,0)</f>
        <v>0</v>
      </c>
      <c r="BG1610" s="14">
        <f>VLOOKUP($B1610,[2]Sheet3!$G:$CZ,44,0)</f>
        <v>0</v>
      </c>
      <c r="BH1610" s="14">
        <f>VLOOKUP($B1610,[2]Sheet3!$G:$CZ,45,0)</f>
        <v>0</v>
      </c>
      <c r="BI1610" s="14">
        <f>VLOOKUP($B1610,[2]Sheet3!$G:$CZ,46,0)</f>
        <v>0</v>
      </c>
      <c r="BJ1610" s="14">
        <f>VLOOKUP($B1610,[2]Sheet3!$G:$CZ,47,0)</f>
        <v>0</v>
      </c>
      <c r="BK1610" s="14">
        <f>VLOOKUP($B1610,[2]Sheet3!$G:$CZ,48,0)</f>
        <v>0</v>
      </c>
      <c r="BL1610" s="14">
        <f>VLOOKUP($B1610,[2]Sheet3!$G:$CZ,49,0)</f>
        <v>0</v>
      </c>
      <c r="BM1610" s="14">
        <f>VLOOKUP($B1610,[2]Sheet3!$G:$CZ,50,0)</f>
        <v>0</v>
      </c>
      <c r="BN1610" s="14">
        <f>VLOOKUP($B1610,[2]Sheet3!$G:$CZ,51,0)</f>
        <v>0</v>
      </c>
      <c r="BO1610" s="14">
        <f>VLOOKUP($B1610,[2]Sheet3!$G:$CZ,52,0)</f>
        <v>0</v>
      </c>
      <c r="BP1610" s="14">
        <f>VLOOKUP($B1610,[2]Sheet3!$G:$CZ,53,0)</f>
        <v>0</v>
      </c>
      <c r="BQ1610" s="14">
        <f>VLOOKUP($B1610,[2]Sheet3!$G:$CZ,54,0)</f>
        <v>0</v>
      </c>
      <c r="BR1610" s="14">
        <f>VLOOKUP($B1610,[2]Sheet3!$G:$CZ,55,0)</f>
        <v>0</v>
      </c>
      <c r="BS1610" s="14">
        <f>VLOOKUP($B1610,[2]Sheet3!$G:$CZ,56,0)</f>
        <v>0</v>
      </c>
      <c r="BT1610" s="14">
        <f>VLOOKUP($B1610,[2]Sheet3!$G:$CZ,57,0)</f>
        <v>0</v>
      </c>
      <c r="BU1610" s="14">
        <f>VLOOKUP($B1610,[2]Sheet3!$G:$CZ,58,0)</f>
        <v>0</v>
      </c>
      <c r="BV1610" s="14">
        <f>VLOOKUP($B1610,[2]Sheet3!$G:$CZ,59,0)</f>
        <v>0</v>
      </c>
      <c r="BW1610" s="14">
        <f>VLOOKUP($B1610,[2]Sheet3!$G:$CZ,60,0)</f>
        <v>0</v>
      </c>
      <c r="BX1610" s="14">
        <f>VLOOKUP($B1610,[2]Sheet3!$G:$CZ,61,0)</f>
        <v>0</v>
      </c>
      <c r="BY1610" s="14">
        <f>VLOOKUP($B1610,[2]Sheet3!$G:$CZ,62,0)</f>
        <v>0</v>
      </c>
      <c r="BZ1610" s="14">
        <f>VLOOKUP($B1610,[2]Sheet3!$G:$CZ,63,0)</f>
        <v>0</v>
      </c>
      <c r="CA1610" s="14">
        <f>VLOOKUP($B1610,[2]Sheet3!$G:$CZ,64,0)</f>
        <v>0</v>
      </c>
      <c r="CB1610" s="14">
        <f>VLOOKUP($B1610,[2]Sheet3!$G:$CZ,65,0)</f>
        <v>0</v>
      </c>
      <c r="CC1610" s="14">
        <f>VLOOKUP($B1610,[2]Sheet3!$G:$CZ,66,0)</f>
        <v>0</v>
      </c>
      <c r="CD1610" s="14">
        <f>VLOOKUP($B1610,[2]Sheet3!$G:$CZ,67,0)</f>
        <v>0</v>
      </c>
      <c r="CE1610" s="14">
        <f>VLOOKUP($B1610,[2]Sheet3!$G:$CZ,68,0)</f>
        <v>0</v>
      </c>
      <c r="CF1610" s="14">
        <f>VLOOKUP($B1610,[2]Sheet3!$G:$CZ,69,0)</f>
        <v>0</v>
      </c>
      <c r="CG1610" s="14">
        <f>VLOOKUP($B1610,[2]Sheet3!$G:$CZ,70,0)</f>
        <v>0</v>
      </c>
      <c r="CH1610" s="14">
        <f>VLOOKUP($B1610,[2]Sheet3!$G:$CZ,71,0)</f>
        <v>0</v>
      </c>
      <c r="CI1610" s="14">
        <f>VLOOKUP($B1610,[2]Sheet3!$G:$CZ,72,0)</f>
        <v>0</v>
      </c>
      <c r="CJ1610" s="14">
        <f>VLOOKUP($B1610,[2]Sheet3!$G:$CZ,73,0)</f>
        <v>0</v>
      </c>
      <c r="CK1610" s="14">
        <f>VLOOKUP($B1610,[2]Sheet3!$G:$CZ,74,0)</f>
        <v>0</v>
      </c>
      <c r="CL1610" s="14">
        <f>VLOOKUP($B1610,[2]Sheet3!$G:$CZ,75,0)</f>
        <v>0</v>
      </c>
      <c r="CM1610" s="14">
        <f>VLOOKUP($B1610,[2]Sheet3!$G:$CZ,76,0)</f>
        <v>0</v>
      </c>
      <c r="CN1610" s="14">
        <f>VLOOKUP($B1610,[2]Sheet3!$G:$CZ,77,0)</f>
        <v>0</v>
      </c>
      <c r="CO1610" s="14">
        <f>VLOOKUP($B1610,[2]Sheet3!$G:$CZ,78,0)</f>
        <v>0</v>
      </c>
      <c r="CP1610" s="14">
        <f>VLOOKUP($B1610,[2]Sheet3!$G:$CZ,79,0)</f>
        <v>0</v>
      </c>
      <c r="CQ1610" s="14">
        <f>VLOOKUP($B1610,[2]Sheet3!$G:$CZ,80,0)</f>
        <v>0</v>
      </c>
      <c r="CR1610" s="14">
        <f>VLOOKUP($B1610,[2]Sheet3!$G:$CZ,81,0)</f>
        <v>0</v>
      </c>
      <c r="CS1610" s="14">
        <f>VLOOKUP($B1610,[2]Sheet3!$G:$CZ,82,0)</f>
        <v>0</v>
      </c>
      <c r="CT1610" s="14">
        <f>VLOOKUP($B1610,[2]Sheet3!$G:$CZ,83,0)</f>
        <v>0</v>
      </c>
      <c r="CU1610" s="14">
        <f>VLOOKUP($B1610,[2]Sheet3!$G:$CZ,84,0)</f>
        <v>0</v>
      </c>
      <c r="CV1610" s="14">
        <f>VLOOKUP($B1610,[2]Sheet3!$G:$CZ,85,0)</f>
        <v>0</v>
      </c>
      <c r="CW1610" s="14">
        <f>VLOOKUP($B1610,[2]Sheet3!$G:$CZ,86,0)</f>
        <v>0</v>
      </c>
      <c r="CX1610" s="14">
        <f>VLOOKUP($B1610,[2]Sheet3!$G:$CZ,87,0)</f>
        <v>0</v>
      </c>
      <c r="CY1610" s="14">
        <f>VLOOKUP($B1610,[2]Sheet3!$G:$CZ,88,0)</f>
        <v>0</v>
      </c>
      <c r="CZ1610" s="14">
        <f>VLOOKUP($B1610,[2]Sheet3!$G:$CZ,89,0)</f>
        <v>0</v>
      </c>
      <c r="DA1610" s="14">
        <f>VLOOKUP($B1610,[2]Sheet3!$G:$CZ,90,0)</f>
        <v>0</v>
      </c>
      <c r="DB1610" s="14">
        <f>VLOOKUP($B1610,[2]Sheet3!$G:$CZ,91,0)</f>
        <v>0</v>
      </c>
      <c r="DC1610" s="14">
        <f>VLOOKUP($B1610,[2]Sheet3!$G:$CZ,92,0)</f>
        <v>0</v>
      </c>
      <c r="DD1610" s="14">
        <f>VLOOKUP($B1610,[2]Sheet3!$G:$CZ,93,0)</f>
        <v>0</v>
      </c>
      <c r="DE1610" s="14">
        <f>VLOOKUP($B1610,[2]Sheet3!$G:$CZ,94,0)</f>
        <v>0</v>
      </c>
      <c r="DF1610" s="14">
        <f>VLOOKUP($B1610,[2]Sheet3!$G:$CZ,95,0)</f>
        <v>0</v>
      </c>
      <c r="DG1610" s="14">
        <f>VLOOKUP($B1610,[2]Sheet3!$G:$CZ,96,0)</f>
        <v>0</v>
      </c>
      <c r="DH1610" s="14">
        <f>VLOOKUP($B1610,[2]Sheet3!$G:$CZ,97,0)</f>
        <v>0</v>
      </c>
      <c r="DI1610" s="14">
        <f>VLOOKUP($B1610,[2]Sheet3!$G:$CZ,98,0)</f>
        <v>0</v>
      </c>
    </row>
    <row r="1611" spans="1:113" x14ac:dyDescent="0.3">
      <c r="A1611" s="9" t="str">
        <f t="shared" si="77"/>
        <v>E53332</v>
      </c>
      <c r="B1611" s="15" t="s">
        <v>3302</v>
      </c>
      <c r="C1611" s="15" t="s">
        <v>3303</v>
      </c>
      <c r="F1611" s="7" t="s">
        <v>15</v>
      </c>
      <c r="G1611" s="12" t="s">
        <v>5103</v>
      </c>
      <c r="H1611" s="12" t="str">
        <f>VLOOKUP($B1611,[1]Sheet1!$A:$G,5,0)</f>
        <v>abhinav.kumar@redingtongroup.com</v>
      </c>
      <c r="I1611" s="12" t="str">
        <f>VLOOKUP($B1611,[1]Sheet1!$A:$G,7,0)</f>
        <v>jaswinder.singh@redingtongroup.com</v>
      </c>
      <c r="J1611" s="12" t="s">
        <v>82</v>
      </c>
      <c r="K1611" s="7"/>
      <c r="L1611" s="7"/>
      <c r="M1611" s="8"/>
      <c r="N1611" s="7" t="str">
        <f t="shared" si="75"/>
        <v>abhinav.kumar@redingtongroup.com; jaswinder.singh@redingtongroup.com; nilesh.phirke@redingtongroup.com;christopher.joseph@redingtongroup.com</v>
      </c>
      <c r="O1611" s="7" t="str">
        <f t="shared" si="76"/>
        <v>E53332</v>
      </c>
      <c r="P1611" s="8" t="s">
        <v>5215</v>
      </c>
      <c r="Q1611" s="14">
        <f>VLOOKUP($B1611,[2]Sheet3!$G:$CZ,2,0)</f>
        <v>2400302830</v>
      </c>
      <c r="R1611" s="14">
        <f>VLOOKUP($B1611,[2]Sheet3!$G:$CZ,3,0)</f>
        <v>0</v>
      </c>
      <c r="S1611" s="14">
        <f>VLOOKUP($B1611,[2]Sheet3!$G:$CZ,4,0)</f>
        <v>0</v>
      </c>
      <c r="T1611" s="14">
        <f>VLOOKUP($B1611,[2]Sheet3!$G:$CZ,5,0)</f>
        <v>0</v>
      </c>
      <c r="U1611" s="14">
        <f>VLOOKUP($B1611,[2]Sheet3!$G:$CZ,6,0)</f>
        <v>0</v>
      </c>
      <c r="V1611" s="14">
        <f>VLOOKUP($B1611,[2]Sheet3!$G:$CZ,7,0)</f>
        <v>0</v>
      </c>
      <c r="W1611" s="14">
        <f>VLOOKUP($B1611,[2]Sheet3!$G:$CZ,8,0)</f>
        <v>0</v>
      </c>
      <c r="X1611" s="14">
        <f>VLOOKUP($B1611,[2]Sheet3!$G:$CZ,9,0)</f>
        <v>0</v>
      </c>
      <c r="Y1611" s="14">
        <f>VLOOKUP($B1611,[2]Sheet3!$G:$CZ,10,0)</f>
        <v>0</v>
      </c>
      <c r="Z1611" s="14">
        <f>VLOOKUP($B1611,[2]Sheet3!$G:$CZ,11,0)</f>
        <v>0</v>
      </c>
      <c r="AA1611" s="14">
        <f>VLOOKUP($B1611,[2]Sheet3!$G:$CZ,12,0)</f>
        <v>0</v>
      </c>
      <c r="AB1611" s="14">
        <f>VLOOKUP($B1611,[2]Sheet3!$G:$CZ,13,0)</f>
        <v>0</v>
      </c>
      <c r="AC1611" s="14">
        <f>VLOOKUP($B1611,[2]Sheet3!$G:$CZ,14,0)</f>
        <v>0</v>
      </c>
      <c r="AD1611" s="14">
        <f>VLOOKUP($B1611,[2]Sheet3!$G:$CZ,15,0)</f>
        <v>0</v>
      </c>
      <c r="AE1611" s="14">
        <f>VLOOKUP($B1611,[2]Sheet3!$G:$CZ,16,0)</f>
        <v>0</v>
      </c>
      <c r="AF1611" s="14">
        <f>VLOOKUP($B1611,[2]Sheet3!$G:$CZ,17,0)</f>
        <v>0</v>
      </c>
      <c r="AG1611" s="14">
        <f>VLOOKUP($B1611,[2]Sheet3!$G:$CZ,18,0)</f>
        <v>0</v>
      </c>
      <c r="AH1611" s="14">
        <f>VLOOKUP($B1611,[2]Sheet3!$G:$CZ,19,0)</f>
        <v>0</v>
      </c>
      <c r="AI1611" s="14">
        <f>VLOOKUP($B1611,[2]Sheet3!$G:$CZ,20,0)</f>
        <v>0</v>
      </c>
      <c r="AJ1611" s="14">
        <f>VLOOKUP($B1611,[2]Sheet3!$G:$CZ,21,0)</f>
        <v>0</v>
      </c>
      <c r="AK1611" s="14">
        <f>VLOOKUP($B1611,[2]Sheet3!$G:$CZ,22,0)</f>
        <v>0</v>
      </c>
      <c r="AL1611" s="14">
        <f>VLOOKUP($B1611,[2]Sheet3!$G:$CZ,23,0)</f>
        <v>0</v>
      </c>
      <c r="AM1611" s="14">
        <f>VLOOKUP($B1611,[2]Sheet3!$G:$CZ,24,0)</f>
        <v>0</v>
      </c>
      <c r="AN1611" s="14">
        <f>VLOOKUP($B1611,[2]Sheet3!$G:$CZ,25,0)</f>
        <v>0</v>
      </c>
      <c r="AO1611" s="14">
        <f>VLOOKUP($B1611,[2]Sheet3!$G:$CZ,26,0)</f>
        <v>0</v>
      </c>
      <c r="AP1611" s="14">
        <f>VLOOKUP($B1611,[2]Sheet3!$G:$CZ,27,0)</f>
        <v>0</v>
      </c>
      <c r="AQ1611" s="14">
        <f>VLOOKUP($B1611,[2]Sheet3!$G:$CZ,28,0)</f>
        <v>0</v>
      </c>
      <c r="AR1611" s="14">
        <f>VLOOKUP($B1611,[2]Sheet3!$G:$CZ,29,0)</f>
        <v>0</v>
      </c>
      <c r="AS1611" s="14">
        <f>VLOOKUP($B1611,[2]Sheet3!$G:$CZ,30,0)</f>
        <v>0</v>
      </c>
      <c r="AT1611" s="14">
        <f>VLOOKUP($B1611,[2]Sheet3!$G:$CZ,31,0)</f>
        <v>0</v>
      </c>
      <c r="AU1611" s="14">
        <f>VLOOKUP($B1611,[2]Sheet3!$G:$CZ,32,0)</f>
        <v>0</v>
      </c>
      <c r="AV1611" s="14">
        <f>VLOOKUP($B1611,[2]Sheet3!$G:$CZ,33,0)</f>
        <v>0</v>
      </c>
      <c r="AW1611" s="14">
        <f>VLOOKUP($B1611,[2]Sheet3!$G:$CZ,34,0)</f>
        <v>0</v>
      </c>
      <c r="AX1611" s="14">
        <f>VLOOKUP($B1611,[2]Sheet3!$G:$CZ,35,0)</f>
        <v>0</v>
      </c>
      <c r="AY1611" s="14">
        <f>VLOOKUP($B1611,[2]Sheet3!$G:$CZ,36,0)</f>
        <v>0</v>
      </c>
      <c r="AZ1611" s="14">
        <f>VLOOKUP($B1611,[2]Sheet3!$G:$CZ,37,0)</f>
        <v>0</v>
      </c>
      <c r="BA1611" s="14">
        <f>VLOOKUP($B1611,[2]Sheet3!$G:$CZ,38,0)</f>
        <v>0</v>
      </c>
      <c r="BB1611" s="14">
        <f>VLOOKUP($B1611,[2]Sheet3!$G:$CZ,39,0)</f>
        <v>0</v>
      </c>
      <c r="BC1611" s="14">
        <f>VLOOKUP($B1611,[2]Sheet3!$G:$CZ,40,0)</f>
        <v>0</v>
      </c>
      <c r="BD1611" s="14">
        <f>VLOOKUP($B1611,[2]Sheet3!$G:$CZ,41,0)</f>
        <v>0</v>
      </c>
      <c r="BE1611" s="14">
        <f>VLOOKUP($B1611,[2]Sheet3!$G:$CZ,42,0)</f>
        <v>0</v>
      </c>
      <c r="BF1611" s="14">
        <f>VLOOKUP($B1611,[2]Sheet3!$G:$CZ,43,0)</f>
        <v>0</v>
      </c>
      <c r="BG1611" s="14">
        <f>VLOOKUP($B1611,[2]Sheet3!$G:$CZ,44,0)</f>
        <v>0</v>
      </c>
      <c r="BH1611" s="14">
        <f>VLOOKUP($B1611,[2]Sheet3!$G:$CZ,45,0)</f>
        <v>0</v>
      </c>
      <c r="BI1611" s="14">
        <f>VLOOKUP($B1611,[2]Sheet3!$G:$CZ,46,0)</f>
        <v>0</v>
      </c>
      <c r="BJ1611" s="14">
        <f>VLOOKUP($B1611,[2]Sheet3!$G:$CZ,47,0)</f>
        <v>0</v>
      </c>
      <c r="BK1611" s="14">
        <f>VLOOKUP($B1611,[2]Sheet3!$G:$CZ,48,0)</f>
        <v>0</v>
      </c>
      <c r="BL1611" s="14">
        <f>VLOOKUP($B1611,[2]Sheet3!$G:$CZ,49,0)</f>
        <v>0</v>
      </c>
      <c r="BM1611" s="14">
        <f>VLOOKUP($B1611,[2]Sheet3!$G:$CZ,50,0)</f>
        <v>0</v>
      </c>
      <c r="BN1611" s="14">
        <f>VLOOKUP($B1611,[2]Sheet3!$G:$CZ,51,0)</f>
        <v>0</v>
      </c>
      <c r="BO1611" s="14">
        <f>VLOOKUP($B1611,[2]Sheet3!$G:$CZ,52,0)</f>
        <v>0</v>
      </c>
      <c r="BP1611" s="14">
        <f>VLOOKUP($B1611,[2]Sheet3!$G:$CZ,53,0)</f>
        <v>0</v>
      </c>
      <c r="BQ1611" s="14">
        <f>VLOOKUP($B1611,[2]Sheet3!$G:$CZ,54,0)</f>
        <v>0</v>
      </c>
      <c r="BR1611" s="14">
        <f>VLOOKUP($B1611,[2]Sheet3!$G:$CZ,55,0)</f>
        <v>0</v>
      </c>
      <c r="BS1611" s="14">
        <f>VLOOKUP($B1611,[2]Sheet3!$G:$CZ,56,0)</f>
        <v>0</v>
      </c>
      <c r="BT1611" s="14">
        <f>VLOOKUP($B1611,[2]Sheet3!$G:$CZ,57,0)</f>
        <v>0</v>
      </c>
      <c r="BU1611" s="14">
        <f>VLOOKUP($B1611,[2]Sheet3!$G:$CZ,58,0)</f>
        <v>0</v>
      </c>
      <c r="BV1611" s="14">
        <f>VLOOKUP($B1611,[2]Sheet3!$G:$CZ,59,0)</f>
        <v>0</v>
      </c>
      <c r="BW1611" s="14">
        <f>VLOOKUP($B1611,[2]Sheet3!$G:$CZ,60,0)</f>
        <v>0</v>
      </c>
      <c r="BX1611" s="14">
        <f>VLOOKUP($B1611,[2]Sheet3!$G:$CZ,61,0)</f>
        <v>0</v>
      </c>
      <c r="BY1611" s="14">
        <f>VLOOKUP($B1611,[2]Sheet3!$G:$CZ,62,0)</f>
        <v>0</v>
      </c>
      <c r="BZ1611" s="14">
        <f>VLOOKUP($B1611,[2]Sheet3!$G:$CZ,63,0)</f>
        <v>0</v>
      </c>
      <c r="CA1611" s="14">
        <f>VLOOKUP($B1611,[2]Sheet3!$G:$CZ,64,0)</f>
        <v>0</v>
      </c>
      <c r="CB1611" s="14">
        <f>VLOOKUP($B1611,[2]Sheet3!$G:$CZ,65,0)</f>
        <v>0</v>
      </c>
      <c r="CC1611" s="14">
        <f>VLOOKUP($B1611,[2]Sheet3!$G:$CZ,66,0)</f>
        <v>0</v>
      </c>
      <c r="CD1611" s="14">
        <f>VLOOKUP($B1611,[2]Sheet3!$G:$CZ,67,0)</f>
        <v>0</v>
      </c>
      <c r="CE1611" s="14">
        <f>VLOOKUP($B1611,[2]Sheet3!$G:$CZ,68,0)</f>
        <v>0</v>
      </c>
      <c r="CF1611" s="14">
        <f>VLOOKUP($B1611,[2]Sheet3!$G:$CZ,69,0)</f>
        <v>0</v>
      </c>
      <c r="CG1611" s="14">
        <f>VLOOKUP($B1611,[2]Sheet3!$G:$CZ,70,0)</f>
        <v>0</v>
      </c>
      <c r="CH1611" s="14">
        <f>VLOOKUP($B1611,[2]Sheet3!$G:$CZ,71,0)</f>
        <v>0</v>
      </c>
      <c r="CI1611" s="14">
        <f>VLOOKUP($B1611,[2]Sheet3!$G:$CZ,72,0)</f>
        <v>0</v>
      </c>
      <c r="CJ1611" s="14">
        <f>VLOOKUP($B1611,[2]Sheet3!$G:$CZ,73,0)</f>
        <v>0</v>
      </c>
      <c r="CK1611" s="14">
        <f>VLOOKUP($B1611,[2]Sheet3!$G:$CZ,74,0)</f>
        <v>0</v>
      </c>
      <c r="CL1611" s="14">
        <f>VLOOKUP($B1611,[2]Sheet3!$G:$CZ,75,0)</f>
        <v>0</v>
      </c>
      <c r="CM1611" s="14">
        <f>VLOOKUP($B1611,[2]Sheet3!$G:$CZ,76,0)</f>
        <v>0</v>
      </c>
      <c r="CN1611" s="14">
        <f>VLOOKUP($B1611,[2]Sheet3!$G:$CZ,77,0)</f>
        <v>0</v>
      </c>
      <c r="CO1611" s="14">
        <f>VLOOKUP($B1611,[2]Sheet3!$G:$CZ,78,0)</f>
        <v>0</v>
      </c>
      <c r="CP1611" s="14">
        <f>VLOOKUP($B1611,[2]Sheet3!$G:$CZ,79,0)</f>
        <v>0</v>
      </c>
      <c r="CQ1611" s="14">
        <f>VLOOKUP($B1611,[2]Sheet3!$G:$CZ,80,0)</f>
        <v>0</v>
      </c>
      <c r="CR1611" s="14">
        <f>VLOOKUP($B1611,[2]Sheet3!$G:$CZ,81,0)</f>
        <v>0</v>
      </c>
      <c r="CS1611" s="14">
        <f>VLOOKUP($B1611,[2]Sheet3!$G:$CZ,82,0)</f>
        <v>0</v>
      </c>
      <c r="CT1611" s="14">
        <f>VLOOKUP($B1611,[2]Sheet3!$G:$CZ,83,0)</f>
        <v>0</v>
      </c>
      <c r="CU1611" s="14">
        <f>VLOOKUP($B1611,[2]Sheet3!$G:$CZ,84,0)</f>
        <v>0</v>
      </c>
      <c r="CV1611" s="14">
        <f>VLOOKUP($B1611,[2]Sheet3!$G:$CZ,85,0)</f>
        <v>0</v>
      </c>
      <c r="CW1611" s="14">
        <f>VLOOKUP($B1611,[2]Sheet3!$G:$CZ,86,0)</f>
        <v>0</v>
      </c>
      <c r="CX1611" s="14">
        <f>VLOOKUP($B1611,[2]Sheet3!$G:$CZ,87,0)</f>
        <v>0</v>
      </c>
      <c r="CY1611" s="14">
        <f>VLOOKUP($B1611,[2]Sheet3!$G:$CZ,88,0)</f>
        <v>0</v>
      </c>
      <c r="CZ1611" s="14">
        <f>VLOOKUP($B1611,[2]Sheet3!$G:$CZ,89,0)</f>
        <v>0</v>
      </c>
      <c r="DA1611" s="14">
        <f>VLOOKUP($B1611,[2]Sheet3!$G:$CZ,90,0)</f>
        <v>0</v>
      </c>
      <c r="DB1611" s="14">
        <f>VLOOKUP($B1611,[2]Sheet3!$G:$CZ,91,0)</f>
        <v>0</v>
      </c>
      <c r="DC1611" s="14">
        <f>VLOOKUP($B1611,[2]Sheet3!$G:$CZ,92,0)</f>
        <v>0</v>
      </c>
      <c r="DD1611" s="14">
        <f>VLOOKUP($B1611,[2]Sheet3!$G:$CZ,93,0)</f>
        <v>0</v>
      </c>
      <c r="DE1611" s="14">
        <f>VLOOKUP($B1611,[2]Sheet3!$G:$CZ,94,0)</f>
        <v>0</v>
      </c>
      <c r="DF1611" s="14">
        <f>VLOOKUP($B1611,[2]Sheet3!$G:$CZ,95,0)</f>
        <v>0</v>
      </c>
      <c r="DG1611" s="14">
        <f>VLOOKUP($B1611,[2]Sheet3!$G:$CZ,96,0)</f>
        <v>0</v>
      </c>
      <c r="DH1611" s="14">
        <f>VLOOKUP($B1611,[2]Sheet3!$G:$CZ,97,0)</f>
        <v>0</v>
      </c>
      <c r="DI1611" s="14">
        <f>VLOOKUP($B1611,[2]Sheet3!$G:$CZ,98,0)</f>
        <v>0</v>
      </c>
    </row>
    <row r="1612" spans="1:113" x14ac:dyDescent="0.3">
      <c r="A1612" s="9" t="str">
        <f t="shared" si="77"/>
        <v>N63704</v>
      </c>
      <c r="B1612" s="15" t="s">
        <v>3304</v>
      </c>
      <c r="C1612" s="15" t="s">
        <v>3305</v>
      </c>
      <c r="F1612" s="7" t="s">
        <v>15</v>
      </c>
      <c r="G1612" s="12" t="s">
        <v>5104</v>
      </c>
      <c r="H1612" s="12" t="str">
        <f>VLOOKUP($B1612,[1]Sheet1!$A:$G,5,0)</f>
        <v>anuj.verma@redingtongroup.com</v>
      </c>
      <c r="I1612" s="12" t="str">
        <f>VLOOKUP($B1612,[1]Sheet1!$A:$G,7,0)</f>
        <v>jitender.chopra@redingtongroup.com</v>
      </c>
      <c r="J1612" s="12" t="s">
        <v>82</v>
      </c>
      <c r="K1612" s="7"/>
      <c r="L1612" s="7"/>
      <c r="M1612" s="8"/>
      <c r="N1612" s="7" t="str">
        <f t="shared" si="75"/>
        <v>anuj.verma@redingtongroup.com; jitender.chopra@redingtongroup.com; nilesh.phirke@redingtongroup.com;christopher.joseph@redingtongroup.com</v>
      </c>
      <c r="O1612" s="7" t="str">
        <f t="shared" si="76"/>
        <v>N63704</v>
      </c>
      <c r="P1612" s="8" t="s">
        <v>5215</v>
      </c>
      <c r="Q1612" s="14">
        <f>VLOOKUP($B1612,[2]Sheet3!$G:$CZ,2,0)</f>
        <v>2400306495</v>
      </c>
      <c r="R1612" s="14">
        <f>VLOOKUP($B1612,[2]Sheet3!$G:$CZ,3,0)</f>
        <v>2400308662</v>
      </c>
      <c r="S1612" s="14">
        <f>VLOOKUP($B1612,[2]Sheet3!$G:$CZ,4,0)</f>
        <v>0</v>
      </c>
      <c r="T1612" s="14">
        <f>VLOOKUP($B1612,[2]Sheet3!$G:$CZ,5,0)</f>
        <v>0</v>
      </c>
      <c r="U1612" s="14">
        <f>VLOOKUP($B1612,[2]Sheet3!$G:$CZ,6,0)</f>
        <v>0</v>
      </c>
      <c r="V1612" s="14">
        <f>VLOOKUP($B1612,[2]Sheet3!$G:$CZ,7,0)</f>
        <v>0</v>
      </c>
      <c r="W1612" s="14">
        <f>VLOOKUP($B1612,[2]Sheet3!$G:$CZ,8,0)</f>
        <v>0</v>
      </c>
      <c r="X1612" s="14">
        <f>VLOOKUP($B1612,[2]Sheet3!$G:$CZ,9,0)</f>
        <v>0</v>
      </c>
      <c r="Y1612" s="14">
        <f>VLOOKUP($B1612,[2]Sheet3!$G:$CZ,10,0)</f>
        <v>0</v>
      </c>
      <c r="Z1612" s="14">
        <f>VLOOKUP($B1612,[2]Sheet3!$G:$CZ,11,0)</f>
        <v>0</v>
      </c>
      <c r="AA1612" s="14">
        <f>VLOOKUP($B1612,[2]Sheet3!$G:$CZ,12,0)</f>
        <v>0</v>
      </c>
      <c r="AB1612" s="14">
        <f>VLOOKUP($B1612,[2]Sheet3!$G:$CZ,13,0)</f>
        <v>0</v>
      </c>
      <c r="AC1612" s="14">
        <f>VLOOKUP($B1612,[2]Sheet3!$G:$CZ,14,0)</f>
        <v>0</v>
      </c>
      <c r="AD1612" s="14">
        <f>VLOOKUP($B1612,[2]Sheet3!$G:$CZ,15,0)</f>
        <v>0</v>
      </c>
      <c r="AE1612" s="14">
        <f>VLOOKUP($B1612,[2]Sheet3!$G:$CZ,16,0)</f>
        <v>0</v>
      </c>
      <c r="AF1612" s="14">
        <f>VLOOKUP($B1612,[2]Sheet3!$G:$CZ,17,0)</f>
        <v>0</v>
      </c>
      <c r="AG1612" s="14">
        <f>VLOOKUP($B1612,[2]Sheet3!$G:$CZ,18,0)</f>
        <v>0</v>
      </c>
      <c r="AH1612" s="14">
        <f>VLOOKUP($B1612,[2]Sheet3!$G:$CZ,19,0)</f>
        <v>0</v>
      </c>
      <c r="AI1612" s="14">
        <f>VLOOKUP($B1612,[2]Sheet3!$G:$CZ,20,0)</f>
        <v>0</v>
      </c>
      <c r="AJ1612" s="14">
        <f>VLOOKUP($B1612,[2]Sheet3!$G:$CZ,21,0)</f>
        <v>0</v>
      </c>
      <c r="AK1612" s="14">
        <f>VLOOKUP($B1612,[2]Sheet3!$G:$CZ,22,0)</f>
        <v>0</v>
      </c>
      <c r="AL1612" s="14">
        <f>VLOOKUP($B1612,[2]Sheet3!$G:$CZ,23,0)</f>
        <v>0</v>
      </c>
      <c r="AM1612" s="14">
        <f>VLOOKUP($B1612,[2]Sheet3!$G:$CZ,24,0)</f>
        <v>0</v>
      </c>
      <c r="AN1612" s="14">
        <f>VLOOKUP($B1612,[2]Sheet3!$G:$CZ,25,0)</f>
        <v>0</v>
      </c>
      <c r="AO1612" s="14">
        <f>VLOOKUP($B1612,[2]Sheet3!$G:$CZ,26,0)</f>
        <v>0</v>
      </c>
      <c r="AP1612" s="14">
        <f>VLOOKUP($B1612,[2]Sheet3!$G:$CZ,27,0)</f>
        <v>0</v>
      </c>
      <c r="AQ1612" s="14">
        <f>VLOOKUP($B1612,[2]Sheet3!$G:$CZ,28,0)</f>
        <v>0</v>
      </c>
      <c r="AR1612" s="14">
        <f>VLOOKUP($B1612,[2]Sheet3!$G:$CZ,29,0)</f>
        <v>0</v>
      </c>
      <c r="AS1612" s="14">
        <f>VLOOKUP($B1612,[2]Sheet3!$G:$CZ,30,0)</f>
        <v>0</v>
      </c>
      <c r="AT1612" s="14">
        <f>VLOOKUP($B1612,[2]Sheet3!$G:$CZ,31,0)</f>
        <v>0</v>
      </c>
      <c r="AU1612" s="14">
        <f>VLOOKUP($B1612,[2]Sheet3!$G:$CZ,32,0)</f>
        <v>0</v>
      </c>
      <c r="AV1612" s="14">
        <f>VLOOKUP($B1612,[2]Sheet3!$G:$CZ,33,0)</f>
        <v>0</v>
      </c>
      <c r="AW1612" s="14">
        <f>VLOOKUP($B1612,[2]Sheet3!$G:$CZ,34,0)</f>
        <v>0</v>
      </c>
      <c r="AX1612" s="14">
        <f>VLOOKUP($B1612,[2]Sheet3!$G:$CZ,35,0)</f>
        <v>0</v>
      </c>
      <c r="AY1612" s="14">
        <f>VLOOKUP($B1612,[2]Sheet3!$G:$CZ,36,0)</f>
        <v>0</v>
      </c>
      <c r="AZ1612" s="14">
        <f>VLOOKUP($B1612,[2]Sheet3!$G:$CZ,37,0)</f>
        <v>0</v>
      </c>
      <c r="BA1612" s="14">
        <f>VLOOKUP($B1612,[2]Sheet3!$G:$CZ,38,0)</f>
        <v>0</v>
      </c>
      <c r="BB1612" s="14">
        <f>VLOOKUP($B1612,[2]Sheet3!$G:$CZ,39,0)</f>
        <v>0</v>
      </c>
      <c r="BC1612" s="14">
        <f>VLOOKUP($B1612,[2]Sheet3!$G:$CZ,40,0)</f>
        <v>0</v>
      </c>
      <c r="BD1612" s="14">
        <f>VLOOKUP($B1612,[2]Sheet3!$G:$CZ,41,0)</f>
        <v>0</v>
      </c>
      <c r="BE1612" s="14">
        <f>VLOOKUP($B1612,[2]Sheet3!$G:$CZ,42,0)</f>
        <v>0</v>
      </c>
      <c r="BF1612" s="14">
        <f>VLOOKUP($B1612,[2]Sheet3!$G:$CZ,43,0)</f>
        <v>0</v>
      </c>
      <c r="BG1612" s="14">
        <f>VLOOKUP($B1612,[2]Sheet3!$G:$CZ,44,0)</f>
        <v>0</v>
      </c>
      <c r="BH1612" s="14">
        <f>VLOOKUP($B1612,[2]Sheet3!$G:$CZ,45,0)</f>
        <v>0</v>
      </c>
      <c r="BI1612" s="14">
        <f>VLOOKUP($B1612,[2]Sheet3!$G:$CZ,46,0)</f>
        <v>0</v>
      </c>
      <c r="BJ1612" s="14">
        <f>VLOOKUP($B1612,[2]Sheet3!$G:$CZ,47,0)</f>
        <v>0</v>
      </c>
      <c r="BK1612" s="14">
        <f>VLOOKUP($B1612,[2]Sheet3!$G:$CZ,48,0)</f>
        <v>0</v>
      </c>
      <c r="BL1612" s="14">
        <f>VLOOKUP($B1612,[2]Sheet3!$G:$CZ,49,0)</f>
        <v>0</v>
      </c>
      <c r="BM1612" s="14">
        <f>VLOOKUP($B1612,[2]Sheet3!$G:$CZ,50,0)</f>
        <v>0</v>
      </c>
      <c r="BN1612" s="14">
        <f>VLOOKUP($B1612,[2]Sheet3!$G:$CZ,51,0)</f>
        <v>0</v>
      </c>
      <c r="BO1612" s="14">
        <f>VLOOKUP($B1612,[2]Sheet3!$G:$CZ,52,0)</f>
        <v>0</v>
      </c>
      <c r="BP1612" s="14">
        <f>VLOOKUP($B1612,[2]Sheet3!$G:$CZ,53,0)</f>
        <v>0</v>
      </c>
      <c r="BQ1612" s="14">
        <f>VLOOKUP($B1612,[2]Sheet3!$G:$CZ,54,0)</f>
        <v>0</v>
      </c>
      <c r="BR1612" s="14">
        <f>VLOOKUP($B1612,[2]Sheet3!$G:$CZ,55,0)</f>
        <v>0</v>
      </c>
      <c r="BS1612" s="14">
        <f>VLOOKUP($B1612,[2]Sheet3!$G:$CZ,56,0)</f>
        <v>0</v>
      </c>
      <c r="BT1612" s="14">
        <f>VLOOKUP($B1612,[2]Sheet3!$G:$CZ,57,0)</f>
        <v>0</v>
      </c>
      <c r="BU1612" s="14">
        <f>VLOOKUP($B1612,[2]Sheet3!$G:$CZ,58,0)</f>
        <v>0</v>
      </c>
      <c r="BV1612" s="14">
        <f>VLOOKUP($B1612,[2]Sheet3!$G:$CZ,59,0)</f>
        <v>0</v>
      </c>
      <c r="BW1612" s="14">
        <f>VLOOKUP($B1612,[2]Sheet3!$G:$CZ,60,0)</f>
        <v>0</v>
      </c>
      <c r="BX1612" s="14">
        <f>VLOOKUP($B1612,[2]Sheet3!$G:$CZ,61,0)</f>
        <v>0</v>
      </c>
      <c r="BY1612" s="14">
        <f>VLOOKUP($B1612,[2]Sheet3!$G:$CZ,62,0)</f>
        <v>0</v>
      </c>
      <c r="BZ1612" s="14">
        <f>VLOOKUP($B1612,[2]Sheet3!$G:$CZ,63,0)</f>
        <v>0</v>
      </c>
      <c r="CA1612" s="14">
        <f>VLOOKUP($B1612,[2]Sheet3!$G:$CZ,64,0)</f>
        <v>0</v>
      </c>
      <c r="CB1612" s="14">
        <f>VLOOKUP($B1612,[2]Sheet3!$G:$CZ,65,0)</f>
        <v>0</v>
      </c>
      <c r="CC1612" s="14">
        <f>VLOOKUP($B1612,[2]Sheet3!$G:$CZ,66,0)</f>
        <v>0</v>
      </c>
      <c r="CD1612" s="14">
        <f>VLOOKUP($B1612,[2]Sheet3!$G:$CZ,67,0)</f>
        <v>0</v>
      </c>
      <c r="CE1612" s="14">
        <f>VLOOKUP($B1612,[2]Sheet3!$G:$CZ,68,0)</f>
        <v>0</v>
      </c>
      <c r="CF1612" s="14">
        <f>VLOOKUP($B1612,[2]Sheet3!$G:$CZ,69,0)</f>
        <v>0</v>
      </c>
      <c r="CG1612" s="14">
        <f>VLOOKUP($B1612,[2]Sheet3!$G:$CZ,70,0)</f>
        <v>0</v>
      </c>
      <c r="CH1612" s="14">
        <f>VLOOKUP($B1612,[2]Sheet3!$G:$CZ,71,0)</f>
        <v>0</v>
      </c>
      <c r="CI1612" s="14">
        <f>VLOOKUP($B1612,[2]Sheet3!$G:$CZ,72,0)</f>
        <v>0</v>
      </c>
      <c r="CJ1612" s="14">
        <f>VLOOKUP($B1612,[2]Sheet3!$G:$CZ,73,0)</f>
        <v>0</v>
      </c>
      <c r="CK1612" s="14">
        <f>VLOOKUP($B1612,[2]Sheet3!$G:$CZ,74,0)</f>
        <v>0</v>
      </c>
      <c r="CL1612" s="14">
        <f>VLOOKUP($B1612,[2]Sheet3!$G:$CZ,75,0)</f>
        <v>0</v>
      </c>
      <c r="CM1612" s="14">
        <f>VLOOKUP($B1612,[2]Sheet3!$G:$CZ,76,0)</f>
        <v>0</v>
      </c>
      <c r="CN1612" s="14">
        <f>VLOOKUP($B1612,[2]Sheet3!$G:$CZ,77,0)</f>
        <v>0</v>
      </c>
      <c r="CO1612" s="14">
        <f>VLOOKUP($B1612,[2]Sheet3!$G:$CZ,78,0)</f>
        <v>0</v>
      </c>
      <c r="CP1612" s="14">
        <f>VLOOKUP($B1612,[2]Sheet3!$G:$CZ,79,0)</f>
        <v>0</v>
      </c>
      <c r="CQ1612" s="14">
        <f>VLOOKUP($B1612,[2]Sheet3!$G:$CZ,80,0)</f>
        <v>0</v>
      </c>
      <c r="CR1612" s="14">
        <f>VLOOKUP($B1612,[2]Sheet3!$G:$CZ,81,0)</f>
        <v>0</v>
      </c>
      <c r="CS1612" s="14">
        <f>VLOOKUP($B1612,[2]Sheet3!$G:$CZ,82,0)</f>
        <v>0</v>
      </c>
      <c r="CT1612" s="14">
        <f>VLOOKUP($B1612,[2]Sheet3!$G:$CZ,83,0)</f>
        <v>0</v>
      </c>
      <c r="CU1612" s="14">
        <f>VLOOKUP($B1612,[2]Sheet3!$G:$CZ,84,0)</f>
        <v>0</v>
      </c>
      <c r="CV1612" s="14">
        <f>VLOOKUP($B1612,[2]Sheet3!$G:$CZ,85,0)</f>
        <v>0</v>
      </c>
      <c r="CW1612" s="14">
        <f>VLOOKUP($B1612,[2]Sheet3!$G:$CZ,86,0)</f>
        <v>0</v>
      </c>
      <c r="CX1612" s="14">
        <f>VLOOKUP($B1612,[2]Sheet3!$G:$CZ,87,0)</f>
        <v>0</v>
      </c>
      <c r="CY1612" s="14">
        <f>VLOOKUP($B1612,[2]Sheet3!$G:$CZ,88,0)</f>
        <v>0</v>
      </c>
      <c r="CZ1612" s="14">
        <f>VLOOKUP($B1612,[2]Sheet3!$G:$CZ,89,0)</f>
        <v>0</v>
      </c>
      <c r="DA1612" s="14">
        <f>VLOOKUP($B1612,[2]Sheet3!$G:$CZ,90,0)</f>
        <v>0</v>
      </c>
      <c r="DB1612" s="14">
        <f>VLOOKUP($B1612,[2]Sheet3!$G:$CZ,91,0)</f>
        <v>0</v>
      </c>
      <c r="DC1612" s="14">
        <f>VLOOKUP($B1612,[2]Sheet3!$G:$CZ,92,0)</f>
        <v>0</v>
      </c>
      <c r="DD1612" s="14">
        <f>VLOOKUP($B1612,[2]Sheet3!$G:$CZ,93,0)</f>
        <v>0</v>
      </c>
      <c r="DE1612" s="14">
        <f>VLOOKUP($B1612,[2]Sheet3!$G:$CZ,94,0)</f>
        <v>0</v>
      </c>
      <c r="DF1612" s="14">
        <f>VLOOKUP($B1612,[2]Sheet3!$G:$CZ,95,0)</f>
        <v>0</v>
      </c>
      <c r="DG1612" s="14">
        <f>VLOOKUP($B1612,[2]Sheet3!$G:$CZ,96,0)</f>
        <v>0</v>
      </c>
      <c r="DH1612" s="14">
        <f>VLOOKUP($B1612,[2]Sheet3!$G:$CZ,97,0)</f>
        <v>0</v>
      </c>
      <c r="DI1612" s="14">
        <f>VLOOKUP($B1612,[2]Sheet3!$G:$CZ,98,0)</f>
        <v>0</v>
      </c>
    </row>
    <row r="1613" spans="1:113" x14ac:dyDescent="0.3">
      <c r="A1613" s="9" t="str">
        <f t="shared" si="77"/>
        <v>W83042</v>
      </c>
      <c r="B1613" s="15" t="s">
        <v>3306</v>
      </c>
      <c r="C1613" s="15" t="s">
        <v>3307</v>
      </c>
      <c r="F1613" s="7" t="s">
        <v>15</v>
      </c>
      <c r="G1613" s="12" t="s">
        <v>5105</v>
      </c>
      <c r="H1613" s="12" t="str">
        <f>VLOOKUP($B1613,[1]Sheet1!$A:$G,5,0)</f>
        <v>aftab.khan@redingtongroup.com</v>
      </c>
      <c r="I1613" s="12" t="str">
        <f>VLOOKUP($B1613,[1]Sheet1!$A:$G,7,0)</f>
        <v>dilip.vishwa@redingtongroup.com</v>
      </c>
      <c r="J1613" s="12" t="s">
        <v>82</v>
      </c>
      <c r="K1613" s="7"/>
      <c r="L1613" s="7"/>
      <c r="M1613" s="8"/>
      <c r="N1613" s="7" t="str">
        <f t="shared" si="75"/>
        <v>aftab.khan@redingtongroup.com; dilip.vishwa@redingtongroup.com; nilesh.phirke@redingtongroup.com;christopher.joseph@redingtongroup.com</v>
      </c>
      <c r="O1613" s="7" t="str">
        <f t="shared" si="76"/>
        <v>W83042</v>
      </c>
      <c r="P1613" s="8" t="s">
        <v>5215</v>
      </c>
      <c r="Q1613" s="14">
        <f>VLOOKUP($B1613,[2]Sheet3!$G:$CZ,2,0)</f>
        <v>2400307084</v>
      </c>
      <c r="R1613" s="14">
        <f>VLOOKUP($B1613,[2]Sheet3!$G:$CZ,3,0)</f>
        <v>0</v>
      </c>
      <c r="S1613" s="14">
        <f>VLOOKUP($B1613,[2]Sheet3!$G:$CZ,4,0)</f>
        <v>0</v>
      </c>
      <c r="T1613" s="14">
        <f>VLOOKUP($B1613,[2]Sheet3!$G:$CZ,5,0)</f>
        <v>0</v>
      </c>
      <c r="U1613" s="14">
        <f>VLOOKUP($B1613,[2]Sheet3!$G:$CZ,6,0)</f>
        <v>0</v>
      </c>
      <c r="V1613" s="14">
        <f>VLOOKUP($B1613,[2]Sheet3!$G:$CZ,7,0)</f>
        <v>0</v>
      </c>
      <c r="W1613" s="14">
        <f>VLOOKUP($B1613,[2]Sheet3!$G:$CZ,8,0)</f>
        <v>0</v>
      </c>
      <c r="X1613" s="14">
        <f>VLOOKUP($B1613,[2]Sheet3!$G:$CZ,9,0)</f>
        <v>0</v>
      </c>
      <c r="Y1613" s="14">
        <f>VLOOKUP($B1613,[2]Sheet3!$G:$CZ,10,0)</f>
        <v>0</v>
      </c>
      <c r="Z1613" s="14">
        <f>VLOOKUP($B1613,[2]Sheet3!$G:$CZ,11,0)</f>
        <v>0</v>
      </c>
      <c r="AA1613" s="14">
        <f>VLOOKUP($B1613,[2]Sheet3!$G:$CZ,12,0)</f>
        <v>0</v>
      </c>
      <c r="AB1613" s="14">
        <f>VLOOKUP($B1613,[2]Sheet3!$G:$CZ,13,0)</f>
        <v>0</v>
      </c>
      <c r="AC1613" s="14">
        <f>VLOOKUP($B1613,[2]Sheet3!$G:$CZ,14,0)</f>
        <v>0</v>
      </c>
      <c r="AD1613" s="14">
        <f>VLOOKUP($B1613,[2]Sheet3!$G:$CZ,15,0)</f>
        <v>0</v>
      </c>
      <c r="AE1613" s="14">
        <f>VLOOKUP($B1613,[2]Sheet3!$G:$CZ,16,0)</f>
        <v>0</v>
      </c>
      <c r="AF1613" s="14">
        <f>VLOOKUP($B1613,[2]Sheet3!$G:$CZ,17,0)</f>
        <v>0</v>
      </c>
      <c r="AG1613" s="14">
        <f>VLOOKUP($B1613,[2]Sheet3!$G:$CZ,18,0)</f>
        <v>0</v>
      </c>
      <c r="AH1613" s="14">
        <f>VLOOKUP($B1613,[2]Sheet3!$G:$CZ,19,0)</f>
        <v>0</v>
      </c>
      <c r="AI1613" s="14">
        <f>VLOOKUP($B1613,[2]Sheet3!$G:$CZ,20,0)</f>
        <v>0</v>
      </c>
      <c r="AJ1613" s="14">
        <f>VLOOKUP($B1613,[2]Sheet3!$G:$CZ,21,0)</f>
        <v>0</v>
      </c>
      <c r="AK1613" s="14">
        <f>VLOOKUP($B1613,[2]Sheet3!$G:$CZ,22,0)</f>
        <v>0</v>
      </c>
      <c r="AL1613" s="14">
        <f>VLOOKUP($B1613,[2]Sheet3!$G:$CZ,23,0)</f>
        <v>0</v>
      </c>
      <c r="AM1613" s="14">
        <f>VLOOKUP($B1613,[2]Sheet3!$G:$CZ,24,0)</f>
        <v>0</v>
      </c>
      <c r="AN1613" s="14">
        <f>VLOOKUP($B1613,[2]Sheet3!$G:$CZ,25,0)</f>
        <v>0</v>
      </c>
      <c r="AO1613" s="14">
        <f>VLOOKUP($B1613,[2]Sheet3!$G:$CZ,26,0)</f>
        <v>0</v>
      </c>
      <c r="AP1613" s="14">
        <f>VLOOKUP($B1613,[2]Sheet3!$G:$CZ,27,0)</f>
        <v>0</v>
      </c>
      <c r="AQ1613" s="14">
        <f>VLOOKUP($B1613,[2]Sheet3!$G:$CZ,28,0)</f>
        <v>0</v>
      </c>
      <c r="AR1613" s="14">
        <f>VLOOKUP($B1613,[2]Sheet3!$G:$CZ,29,0)</f>
        <v>0</v>
      </c>
      <c r="AS1613" s="14">
        <f>VLOOKUP($B1613,[2]Sheet3!$G:$CZ,30,0)</f>
        <v>0</v>
      </c>
      <c r="AT1613" s="14">
        <f>VLOOKUP($B1613,[2]Sheet3!$G:$CZ,31,0)</f>
        <v>0</v>
      </c>
      <c r="AU1613" s="14">
        <f>VLOOKUP($B1613,[2]Sheet3!$G:$CZ,32,0)</f>
        <v>0</v>
      </c>
      <c r="AV1613" s="14">
        <f>VLOOKUP($B1613,[2]Sheet3!$G:$CZ,33,0)</f>
        <v>0</v>
      </c>
      <c r="AW1613" s="14">
        <f>VLOOKUP($B1613,[2]Sheet3!$G:$CZ,34,0)</f>
        <v>0</v>
      </c>
      <c r="AX1613" s="14">
        <f>VLOOKUP($B1613,[2]Sheet3!$G:$CZ,35,0)</f>
        <v>0</v>
      </c>
      <c r="AY1613" s="14">
        <f>VLOOKUP($B1613,[2]Sheet3!$G:$CZ,36,0)</f>
        <v>0</v>
      </c>
      <c r="AZ1613" s="14">
        <f>VLOOKUP($B1613,[2]Sheet3!$G:$CZ,37,0)</f>
        <v>0</v>
      </c>
      <c r="BA1613" s="14">
        <f>VLOOKUP($B1613,[2]Sheet3!$G:$CZ,38,0)</f>
        <v>0</v>
      </c>
      <c r="BB1613" s="14">
        <f>VLOOKUP($B1613,[2]Sheet3!$G:$CZ,39,0)</f>
        <v>0</v>
      </c>
      <c r="BC1613" s="14">
        <f>VLOOKUP($B1613,[2]Sheet3!$G:$CZ,40,0)</f>
        <v>0</v>
      </c>
      <c r="BD1613" s="14">
        <f>VLOOKUP($B1613,[2]Sheet3!$G:$CZ,41,0)</f>
        <v>0</v>
      </c>
      <c r="BE1613" s="14">
        <f>VLOOKUP($B1613,[2]Sheet3!$G:$CZ,42,0)</f>
        <v>0</v>
      </c>
      <c r="BF1613" s="14">
        <f>VLOOKUP($B1613,[2]Sheet3!$G:$CZ,43,0)</f>
        <v>0</v>
      </c>
      <c r="BG1613" s="14">
        <f>VLOOKUP($B1613,[2]Sheet3!$G:$CZ,44,0)</f>
        <v>0</v>
      </c>
      <c r="BH1613" s="14">
        <f>VLOOKUP($B1613,[2]Sheet3!$G:$CZ,45,0)</f>
        <v>0</v>
      </c>
      <c r="BI1613" s="14">
        <f>VLOOKUP($B1613,[2]Sheet3!$G:$CZ,46,0)</f>
        <v>0</v>
      </c>
      <c r="BJ1613" s="14">
        <f>VLOOKUP($B1613,[2]Sheet3!$G:$CZ,47,0)</f>
        <v>0</v>
      </c>
      <c r="BK1613" s="14">
        <f>VLOOKUP($B1613,[2]Sheet3!$G:$CZ,48,0)</f>
        <v>0</v>
      </c>
      <c r="BL1613" s="14">
        <f>VLOOKUP($B1613,[2]Sheet3!$G:$CZ,49,0)</f>
        <v>0</v>
      </c>
      <c r="BM1613" s="14">
        <f>VLOOKUP($B1613,[2]Sheet3!$G:$CZ,50,0)</f>
        <v>0</v>
      </c>
      <c r="BN1613" s="14">
        <f>VLOOKUP($B1613,[2]Sheet3!$G:$CZ,51,0)</f>
        <v>0</v>
      </c>
      <c r="BO1613" s="14">
        <f>VLOOKUP($B1613,[2]Sheet3!$G:$CZ,52,0)</f>
        <v>0</v>
      </c>
      <c r="BP1613" s="14">
        <f>VLOOKUP($B1613,[2]Sheet3!$G:$CZ,53,0)</f>
        <v>0</v>
      </c>
      <c r="BQ1613" s="14">
        <f>VLOOKUP($B1613,[2]Sheet3!$G:$CZ,54,0)</f>
        <v>0</v>
      </c>
      <c r="BR1613" s="14">
        <f>VLOOKUP($B1613,[2]Sheet3!$G:$CZ,55,0)</f>
        <v>0</v>
      </c>
      <c r="BS1613" s="14">
        <f>VLOOKUP($B1613,[2]Sheet3!$G:$CZ,56,0)</f>
        <v>0</v>
      </c>
      <c r="BT1613" s="14">
        <f>VLOOKUP($B1613,[2]Sheet3!$G:$CZ,57,0)</f>
        <v>0</v>
      </c>
      <c r="BU1613" s="14">
        <f>VLOOKUP($B1613,[2]Sheet3!$G:$CZ,58,0)</f>
        <v>0</v>
      </c>
      <c r="BV1613" s="14">
        <f>VLOOKUP($B1613,[2]Sheet3!$G:$CZ,59,0)</f>
        <v>0</v>
      </c>
      <c r="BW1613" s="14">
        <f>VLOOKUP($B1613,[2]Sheet3!$G:$CZ,60,0)</f>
        <v>0</v>
      </c>
      <c r="BX1613" s="14">
        <f>VLOOKUP($B1613,[2]Sheet3!$G:$CZ,61,0)</f>
        <v>0</v>
      </c>
      <c r="BY1613" s="14">
        <f>VLOOKUP($B1613,[2]Sheet3!$G:$CZ,62,0)</f>
        <v>0</v>
      </c>
      <c r="BZ1613" s="14">
        <f>VLOOKUP($B1613,[2]Sheet3!$G:$CZ,63,0)</f>
        <v>0</v>
      </c>
      <c r="CA1613" s="14">
        <f>VLOOKUP($B1613,[2]Sheet3!$G:$CZ,64,0)</f>
        <v>0</v>
      </c>
      <c r="CB1613" s="14">
        <f>VLOOKUP($B1613,[2]Sheet3!$G:$CZ,65,0)</f>
        <v>0</v>
      </c>
      <c r="CC1613" s="14">
        <f>VLOOKUP($B1613,[2]Sheet3!$G:$CZ,66,0)</f>
        <v>0</v>
      </c>
      <c r="CD1613" s="14">
        <f>VLOOKUP($B1613,[2]Sheet3!$G:$CZ,67,0)</f>
        <v>0</v>
      </c>
      <c r="CE1613" s="14">
        <f>VLOOKUP($B1613,[2]Sheet3!$G:$CZ,68,0)</f>
        <v>0</v>
      </c>
      <c r="CF1613" s="14">
        <f>VLOOKUP($B1613,[2]Sheet3!$G:$CZ,69,0)</f>
        <v>0</v>
      </c>
      <c r="CG1613" s="14">
        <f>VLOOKUP($B1613,[2]Sheet3!$G:$CZ,70,0)</f>
        <v>0</v>
      </c>
      <c r="CH1613" s="14">
        <f>VLOOKUP($B1613,[2]Sheet3!$G:$CZ,71,0)</f>
        <v>0</v>
      </c>
      <c r="CI1613" s="14">
        <f>VLOOKUP($B1613,[2]Sheet3!$G:$CZ,72,0)</f>
        <v>0</v>
      </c>
      <c r="CJ1613" s="14">
        <f>VLOOKUP($B1613,[2]Sheet3!$G:$CZ,73,0)</f>
        <v>0</v>
      </c>
      <c r="CK1613" s="14">
        <f>VLOOKUP($B1613,[2]Sheet3!$G:$CZ,74,0)</f>
        <v>0</v>
      </c>
      <c r="CL1613" s="14">
        <f>VLOOKUP($B1613,[2]Sheet3!$G:$CZ,75,0)</f>
        <v>0</v>
      </c>
      <c r="CM1613" s="14">
        <f>VLOOKUP($B1613,[2]Sheet3!$G:$CZ,76,0)</f>
        <v>0</v>
      </c>
      <c r="CN1613" s="14">
        <f>VLOOKUP($B1613,[2]Sheet3!$G:$CZ,77,0)</f>
        <v>0</v>
      </c>
      <c r="CO1613" s="14">
        <f>VLOOKUP($B1613,[2]Sheet3!$G:$CZ,78,0)</f>
        <v>0</v>
      </c>
      <c r="CP1613" s="14">
        <f>VLOOKUP($B1613,[2]Sheet3!$G:$CZ,79,0)</f>
        <v>0</v>
      </c>
      <c r="CQ1613" s="14">
        <f>VLOOKUP($B1613,[2]Sheet3!$G:$CZ,80,0)</f>
        <v>0</v>
      </c>
      <c r="CR1613" s="14">
        <f>VLOOKUP($B1613,[2]Sheet3!$G:$CZ,81,0)</f>
        <v>0</v>
      </c>
      <c r="CS1613" s="14">
        <f>VLOOKUP($B1613,[2]Sheet3!$G:$CZ,82,0)</f>
        <v>0</v>
      </c>
      <c r="CT1613" s="14">
        <f>VLOOKUP($B1613,[2]Sheet3!$G:$CZ,83,0)</f>
        <v>0</v>
      </c>
      <c r="CU1613" s="14">
        <f>VLOOKUP($B1613,[2]Sheet3!$G:$CZ,84,0)</f>
        <v>0</v>
      </c>
      <c r="CV1613" s="14">
        <f>VLOOKUP($B1613,[2]Sheet3!$G:$CZ,85,0)</f>
        <v>0</v>
      </c>
      <c r="CW1613" s="14">
        <f>VLOOKUP($B1613,[2]Sheet3!$G:$CZ,86,0)</f>
        <v>0</v>
      </c>
      <c r="CX1613" s="14">
        <f>VLOOKUP($B1613,[2]Sheet3!$G:$CZ,87,0)</f>
        <v>0</v>
      </c>
      <c r="CY1613" s="14">
        <f>VLOOKUP($B1613,[2]Sheet3!$G:$CZ,88,0)</f>
        <v>0</v>
      </c>
      <c r="CZ1613" s="14">
        <f>VLOOKUP($B1613,[2]Sheet3!$G:$CZ,89,0)</f>
        <v>0</v>
      </c>
      <c r="DA1613" s="14">
        <f>VLOOKUP($B1613,[2]Sheet3!$G:$CZ,90,0)</f>
        <v>0</v>
      </c>
      <c r="DB1613" s="14">
        <f>VLOOKUP($B1613,[2]Sheet3!$G:$CZ,91,0)</f>
        <v>0</v>
      </c>
      <c r="DC1613" s="14">
        <f>VLOOKUP($B1613,[2]Sheet3!$G:$CZ,92,0)</f>
        <v>0</v>
      </c>
      <c r="DD1613" s="14">
        <f>VLOOKUP($B1613,[2]Sheet3!$G:$CZ,93,0)</f>
        <v>0</v>
      </c>
      <c r="DE1613" s="14">
        <f>VLOOKUP($B1613,[2]Sheet3!$G:$CZ,94,0)</f>
        <v>0</v>
      </c>
      <c r="DF1613" s="14">
        <f>VLOOKUP($B1613,[2]Sheet3!$G:$CZ,95,0)</f>
        <v>0</v>
      </c>
      <c r="DG1613" s="14">
        <f>VLOOKUP($B1613,[2]Sheet3!$G:$CZ,96,0)</f>
        <v>0</v>
      </c>
      <c r="DH1613" s="14">
        <f>VLOOKUP($B1613,[2]Sheet3!$G:$CZ,97,0)</f>
        <v>0</v>
      </c>
      <c r="DI1613" s="14">
        <f>VLOOKUP($B1613,[2]Sheet3!$G:$CZ,98,0)</f>
        <v>0</v>
      </c>
    </row>
    <row r="1614" spans="1:113" x14ac:dyDescent="0.3">
      <c r="A1614" s="9" t="str">
        <f t="shared" si="77"/>
        <v>W14399</v>
      </c>
      <c r="B1614" s="15" t="s">
        <v>3308</v>
      </c>
      <c r="C1614" s="15" t="s">
        <v>1567</v>
      </c>
      <c r="F1614" s="7" t="s">
        <v>15</v>
      </c>
      <c r="G1614" s="12" t="s">
        <v>5106</v>
      </c>
      <c r="H1614" s="12" t="str">
        <f>VLOOKUP($B1614,[1]Sheet1!$A:$G,5,0)</f>
        <v>imtiyaz.shaikh@redingtongroup.com</v>
      </c>
      <c r="I1614" s="12" t="str">
        <f>VLOOKUP($B1614,[1]Sheet1!$A:$G,7,0)</f>
        <v>rohan.vora@redingtongroup.com</v>
      </c>
      <c r="J1614" s="12" t="s">
        <v>82</v>
      </c>
      <c r="K1614" s="7"/>
      <c r="L1614" s="7"/>
      <c r="M1614" s="8"/>
      <c r="N1614" s="7" t="str">
        <f t="shared" si="75"/>
        <v>imtiyaz.shaikh@redingtongroup.com; rohan.vora@redingtongroup.com; nilesh.phirke@redingtongroup.com;christopher.joseph@redingtongroup.com</v>
      </c>
      <c r="O1614" s="7" t="str">
        <f t="shared" si="76"/>
        <v>W14399</v>
      </c>
      <c r="P1614" s="8" t="s">
        <v>5215</v>
      </c>
      <c r="Q1614" s="14">
        <f>VLOOKUP($B1614,[2]Sheet3!$G:$CZ,2,0)</f>
        <v>2400306777</v>
      </c>
      <c r="R1614" s="14">
        <f>VLOOKUP($B1614,[2]Sheet3!$G:$CZ,3,0)</f>
        <v>2400309416</v>
      </c>
      <c r="S1614" s="14">
        <f>VLOOKUP($B1614,[2]Sheet3!$G:$CZ,4,0)</f>
        <v>2400308683</v>
      </c>
      <c r="T1614" s="14">
        <f>VLOOKUP($B1614,[2]Sheet3!$G:$CZ,5,0)</f>
        <v>0</v>
      </c>
      <c r="U1614" s="14">
        <f>VLOOKUP($B1614,[2]Sheet3!$G:$CZ,6,0)</f>
        <v>0</v>
      </c>
      <c r="V1614" s="14">
        <f>VLOOKUP($B1614,[2]Sheet3!$G:$CZ,7,0)</f>
        <v>0</v>
      </c>
      <c r="W1614" s="14">
        <f>VLOOKUP($B1614,[2]Sheet3!$G:$CZ,8,0)</f>
        <v>0</v>
      </c>
      <c r="X1614" s="14">
        <f>VLOOKUP($B1614,[2]Sheet3!$G:$CZ,9,0)</f>
        <v>0</v>
      </c>
      <c r="Y1614" s="14">
        <f>VLOOKUP($B1614,[2]Sheet3!$G:$CZ,10,0)</f>
        <v>0</v>
      </c>
      <c r="Z1614" s="14">
        <f>VLOOKUP($B1614,[2]Sheet3!$G:$CZ,11,0)</f>
        <v>0</v>
      </c>
      <c r="AA1614" s="14">
        <f>VLOOKUP($B1614,[2]Sheet3!$G:$CZ,12,0)</f>
        <v>0</v>
      </c>
      <c r="AB1614" s="14">
        <f>VLOOKUP($B1614,[2]Sheet3!$G:$CZ,13,0)</f>
        <v>0</v>
      </c>
      <c r="AC1614" s="14">
        <f>VLOOKUP($B1614,[2]Sheet3!$G:$CZ,14,0)</f>
        <v>0</v>
      </c>
      <c r="AD1614" s="14">
        <f>VLOOKUP($B1614,[2]Sheet3!$G:$CZ,15,0)</f>
        <v>0</v>
      </c>
      <c r="AE1614" s="14">
        <f>VLOOKUP($B1614,[2]Sheet3!$G:$CZ,16,0)</f>
        <v>0</v>
      </c>
      <c r="AF1614" s="14">
        <f>VLOOKUP($B1614,[2]Sheet3!$G:$CZ,17,0)</f>
        <v>0</v>
      </c>
      <c r="AG1614" s="14">
        <f>VLOOKUP($B1614,[2]Sheet3!$G:$CZ,18,0)</f>
        <v>0</v>
      </c>
      <c r="AH1614" s="14">
        <f>VLOOKUP($B1614,[2]Sheet3!$G:$CZ,19,0)</f>
        <v>0</v>
      </c>
      <c r="AI1614" s="14">
        <f>VLOOKUP($B1614,[2]Sheet3!$G:$CZ,20,0)</f>
        <v>0</v>
      </c>
      <c r="AJ1614" s="14">
        <f>VLOOKUP($B1614,[2]Sheet3!$G:$CZ,21,0)</f>
        <v>0</v>
      </c>
      <c r="AK1614" s="14">
        <f>VLOOKUP($B1614,[2]Sheet3!$G:$CZ,22,0)</f>
        <v>0</v>
      </c>
      <c r="AL1614" s="14">
        <f>VLOOKUP($B1614,[2]Sheet3!$G:$CZ,23,0)</f>
        <v>0</v>
      </c>
      <c r="AM1614" s="14">
        <f>VLOOKUP($B1614,[2]Sheet3!$G:$CZ,24,0)</f>
        <v>0</v>
      </c>
      <c r="AN1614" s="14">
        <f>VLOOKUP($B1614,[2]Sheet3!$G:$CZ,25,0)</f>
        <v>0</v>
      </c>
      <c r="AO1614" s="14">
        <f>VLOOKUP($B1614,[2]Sheet3!$G:$CZ,26,0)</f>
        <v>0</v>
      </c>
      <c r="AP1614" s="14">
        <f>VLOOKUP($B1614,[2]Sheet3!$G:$CZ,27,0)</f>
        <v>0</v>
      </c>
      <c r="AQ1614" s="14">
        <f>VLOOKUP($B1614,[2]Sheet3!$G:$CZ,28,0)</f>
        <v>0</v>
      </c>
      <c r="AR1614" s="14">
        <f>VLOOKUP($B1614,[2]Sheet3!$G:$CZ,29,0)</f>
        <v>0</v>
      </c>
      <c r="AS1614" s="14">
        <f>VLOOKUP($B1614,[2]Sheet3!$G:$CZ,30,0)</f>
        <v>0</v>
      </c>
      <c r="AT1614" s="14">
        <f>VLOOKUP($B1614,[2]Sheet3!$G:$CZ,31,0)</f>
        <v>0</v>
      </c>
      <c r="AU1614" s="14">
        <f>VLOOKUP($B1614,[2]Sheet3!$G:$CZ,32,0)</f>
        <v>0</v>
      </c>
      <c r="AV1614" s="14">
        <f>VLOOKUP($B1614,[2]Sheet3!$G:$CZ,33,0)</f>
        <v>0</v>
      </c>
      <c r="AW1614" s="14">
        <f>VLOOKUP($B1614,[2]Sheet3!$G:$CZ,34,0)</f>
        <v>0</v>
      </c>
      <c r="AX1614" s="14">
        <f>VLOOKUP($B1614,[2]Sheet3!$G:$CZ,35,0)</f>
        <v>0</v>
      </c>
      <c r="AY1614" s="14">
        <f>VLOOKUP($B1614,[2]Sheet3!$G:$CZ,36,0)</f>
        <v>0</v>
      </c>
      <c r="AZ1614" s="14">
        <f>VLOOKUP($B1614,[2]Sheet3!$G:$CZ,37,0)</f>
        <v>0</v>
      </c>
      <c r="BA1614" s="14">
        <f>VLOOKUP($B1614,[2]Sheet3!$G:$CZ,38,0)</f>
        <v>0</v>
      </c>
      <c r="BB1614" s="14">
        <f>VLOOKUP($B1614,[2]Sheet3!$G:$CZ,39,0)</f>
        <v>0</v>
      </c>
      <c r="BC1614" s="14">
        <f>VLOOKUP($B1614,[2]Sheet3!$G:$CZ,40,0)</f>
        <v>0</v>
      </c>
      <c r="BD1614" s="14">
        <f>VLOOKUP($B1614,[2]Sheet3!$G:$CZ,41,0)</f>
        <v>0</v>
      </c>
      <c r="BE1614" s="14">
        <f>VLOOKUP($B1614,[2]Sheet3!$G:$CZ,42,0)</f>
        <v>0</v>
      </c>
      <c r="BF1614" s="14">
        <f>VLOOKUP($B1614,[2]Sheet3!$G:$CZ,43,0)</f>
        <v>0</v>
      </c>
      <c r="BG1614" s="14">
        <f>VLOOKUP($B1614,[2]Sheet3!$G:$CZ,44,0)</f>
        <v>0</v>
      </c>
      <c r="BH1614" s="14">
        <f>VLOOKUP($B1614,[2]Sheet3!$G:$CZ,45,0)</f>
        <v>0</v>
      </c>
      <c r="BI1614" s="14">
        <f>VLOOKUP($B1614,[2]Sheet3!$G:$CZ,46,0)</f>
        <v>0</v>
      </c>
      <c r="BJ1614" s="14">
        <f>VLOOKUP($B1614,[2]Sheet3!$G:$CZ,47,0)</f>
        <v>0</v>
      </c>
      <c r="BK1614" s="14">
        <f>VLOOKUP($B1614,[2]Sheet3!$G:$CZ,48,0)</f>
        <v>0</v>
      </c>
      <c r="BL1614" s="14">
        <f>VLOOKUP($B1614,[2]Sheet3!$G:$CZ,49,0)</f>
        <v>0</v>
      </c>
      <c r="BM1614" s="14">
        <f>VLOOKUP($B1614,[2]Sheet3!$G:$CZ,50,0)</f>
        <v>0</v>
      </c>
      <c r="BN1614" s="14">
        <f>VLOOKUP($B1614,[2]Sheet3!$G:$CZ,51,0)</f>
        <v>0</v>
      </c>
      <c r="BO1614" s="14">
        <f>VLOOKUP($B1614,[2]Sheet3!$G:$CZ,52,0)</f>
        <v>0</v>
      </c>
      <c r="BP1614" s="14">
        <f>VLOOKUP($B1614,[2]Sheet3!$G:$CZ,53,0)</f>
        <v>0</v>
      </c>
      <c r="BQ1614" s="14">
        <f>VLOOKUP($B1614,[2]Sheet3!$G:$CZ,54,0)</f>
        <v>0</v>
      </c>
      <c r="BR1614" s="14">
        <f>VLOOKUP($B1614,[2]Sheet3!$G:$CZ,55,0)</f>
        <v>0</v>
      </c>
      <c r="BS1614" s="14">
        <f>VLOOKUP($B1614,[2]Sheet3!$G:$CZ,56,0)</f>
        <v>0</v>
      </c>
      <c r="BT1614" s="14">
        <f>VLOOKUP($B1614,[2]Sheet3!$G:$CZ,57,0)</f>
        <v>0</v>
      </c>
      <c r="BU1614" s="14">
        <f>VLOOKUP($B1614,[2]Sheet3!$G:$CZ,58,0)</f>
        <v>0</v>
      </c>
      <c r="BV1614" s="14">
        <f>VLOOKUP($B1614,[2]Sheet3!$G:$CZ,59,0)</f>
        <v>0</v>
      </c>
      <c r="BW1614" s="14">
        <f>VLOOKUP($B1614,[2]Sheet3!$G:$CZ,60,0)</f>
        <v>0</v>
      </c>
      <c r="BX1614" s="14">
        <f>VLOOKUP($B1614,[2]Sheet3!$G:$CZ,61,0)</f>
        <v>0</v>
      </c>
      <c r="BY1614" s="14">
        <f>VLOOKUP($B1614,[2]Sheet3!$G:$CZ,62,0)</f>
        <v>0</v>
      </c>
      <c r="BZ1614" s="14">
        <f>VLOOKUP($B1614,[2]Sheet3!$G:$CZ,63,0)</f>
        <v>0</v>
      </c>
      <c r="CA1614" s="14">
        <f>VLOOKUP($B1614,[2]Sheet3!$G:$CZ,64,0)</f>
        <v>0</v>
      </c>
      <c r="CB1614" s="14">
        <f>VLOOKUP($B1614,[2]Sheet3!$G:$CZ,65,0)</f>
        <v>0</v>
      </c>
      <c r="CC1614" s="14">
        <f>VLOOKUP($B1614,[2]Sheet3!$G:$CZ,66,0)</f>
        <v>0</v>
      </c>
      <c r="CD1614" s="14">
        <f>VLOOKUP($B1614,[2]Sheet3!$G:$CZ,67,0)</f>
        <v>0</v>
      </c>
      <c r="CE1614" s="14">
        <f>VLOOKUP($B1614,[2]Sheet3!$G:$CZ,68,0)</f>
        <v>0</v>
      </c>
      <c r="CF1614" s="14">
        <f>VLOOKUP($B1614,[2]Sheet3!$G:$CZ,69,0)</f>
        <v>0</v>
      </c>
      <c r="CG1614" s="14">
        <f>VLOOKUP($B1614,[2]Sheet3!$G:$CZ,70,0)</f>
        <v>0</v>
      </c>
      <c r="CH1614" s="14">
        <f>VLOOKUP($B1614,[2]Sheet3!$G:$CZ,71,0)</f>
        <v>0</v>
      </c>
      <c r="CI1614" s="14">
        <f>VLOOKUP($B1614,[2]Sheet3!$G:$CZ,72,0)</f>
        <v>0</v>
      </c>
      <c r="CJ1614" s="14">
        <f>VLOOKUP($B1614,[2]Sheet3!$G:$CZ,73,0)</f>
        <v>0</v>
      </c>
      <c r="CK1614" s="14">
        <f>VLOOKUP($B1614,[2]Sheet3!$G:$CZ,74,0)</f>
        <v>0</v>
      </c>
      <c r="CL1614" s="14">
        <f>VLOOKUP($B1614,[2]Sheet3!$G:$CZ,75,0)</f>
        <v>0</v>
      </c>
      <c r="CM1614" s="14">
        <f>VLOOKUP($B1614,[2]Sheet3!$G:$CZ,76,0)</f>
        <v>0</v>
      </c>
      <c r="CN1614" s="14">
        <f>VLOOKUP($B1614,[2]Sheet3!$G:$CZ,77,0)</f>
        <v>0</v>
      </c>
      <c r="CO1614" s="14">
        <f>VLOOKUP($B1614,[2]Sheet3!$G:$CZ,78,0)</f>
        <v>0</v>
      </c>
      <c r="CP1614" s="14">
        <f>VLOOKUP($B1614,[2]Sheet3!$G:$CZ,79,0)</f>
        <v>0</v>
      </c>
      <c r="CQ1614" s="14">
        <f>VLOOKUP($B1614,[2]Sheet3!$G:$CZ,80,0)</f>
        <v>0</v>
      </c>
      <c r="CR1614" s="14">
        <f>VLOOKUP($B1614,[2]Sheet3!$G:$CZ,81,0)</f>
        <v>0</v>
      </c>
      <c r="CS1614" s="14">
        <f>VLOOKUP($B1614,[2]Sheet3!$G:$CZ,82,0)</f>
        <v>0</v>
      </c>
      <c r="CT1614" s="14">
        <f>VLOOKUP($B1614,[2]Sheet3!$G:$CZ,83,0)</f>
        <v>0</v>
      </c>
      <c r="CU1614" s="14">
        <f>VLOOKUP($B1614,[2]Sheet3!$G:$CZ,84,0)</f>
        <v>0</v>
      </c>
      <c r="CV1614" s="14">
        <f>VLOOKUP($B1614,[2]Sheet3!$G:$CZ,85,0)</f>
        <v>0</v>
      </c>
      <c r="CW1614" s="14">
        <f>VLOOKUP($B1614,[2]Sheet3!$G:$CZ,86,0)</f>
        <v>0</v>
      </c>
      <c r="CX1614" s="14">
        <f>VLOOKUP($B1614,[2]Sheet3!$G:$CZ,87,0)</f>
        <v>0</v>
      </c>
      <c r="CY1614" s="14">
        <f>VLOOKUP($B1614,[2]Sheet3!$G:$CZ,88,0)</f>
        <v>0</v>
      </c>
      <c r="CZ1614" s="14">
        <f>VLOOKUP($B1614,[2]Sheet3!$G:$CZ,89,0)</f>
        <v>0</v>
      </c>
      <c r="DA1614" s="14">
        <f>VLOOKUP($B1614,[2]Sheet3!$G:$CZ,90,0)</f>
        <v>0</v>
      </c>
      <c r="DB1614" s="14">
        <f>VLOOKUP($B1614,[2]Sheet3!$G:$CZ,91,0)</f>
        <v>0</v>
      </c>
      <c r="DC1614" s="14">
        <f>VLOOKUP($B1614,[2]Sheet3!$G:$CZ,92,0)</f>
        <v>0</v>
      </c>
      <c r="DD1614" s="14">
        <f>VLOOKUP($B1614,[2]Sheet3!$G:$CZ,93,0)</f>
        <v>0</v>
      </c>
      <c r="DE1614" s="14">
        <f>VLOOKUP($B1614,[2]Sheet3!$G:$CZ,94,0)</f>
        <v>0</v>
      </c>
      <c r="DF1614" s="14">
        <f>VLOOKUP($B1614,[2]Sheet3!$G:$CZ,95,0)</f>
        <v>0</v>
      </c>
      <c r="DG1614" s="14">
        <f>VLOOKUP($B1614,[2]Sheet3!$G:$CZ,96,0)</f>
        <v>0</v>
      </c>
      <c r="DH1614" s="14">
        <f>VLOOKUP($B1614,[2]Sheet3!$G:$CZ,97,0)</f>
        <v>0</v>
      </c>
      <c r="DI1614" s="14">
        <f>VLOOKUP($B1614,[2]Sheet3!$G:$CZ,98,0)</f>
        <v>0</v>
      </c>
    </row>
    <row r="1615" spans="1:113" x14ac:dyDescent="0.3">
      <c r="A1615" s="9" t="str">
        <f t="shared" si="77"/>
        <v>N83915</v>
      </c>
      <c r="B1615" s="15" t="s">
        <v>3309</v>
      </c>
      <c r="C1615" s="15" t="s">
        <v>3310</v>
      </c>
      <c r="F1615" s="7" t="s">
        <v>15</v>
      </c>
      <c r="G1615" s="12" t="s">
        <v>5107</v>
      </c>
      <c r="H1615" s="12" t="str">
        <f>VLOOKUP($B1615,[1]Sheet1!$A:$G,5,0)</f>
        <v>navish.sahni@redingtongroup.com</v>
      </c>
      <c r="I1615" s="12" t="str">
        <f>VLOOKUP($B1615,[1]Sheet1!$A:$G,7,0)</f>
        <v>jitender.chopra@redingtongroup.com</v>
      </c>
      <c r="J1615" s="12" t="s">
        <v>82</v>
      </c>
      <c r="K1615" s="7"/>
      <c r="L1615" s="7"/>
      <c r="M1615" s="8"/>
      <c r="N1615" s="7" t="str">
        <f t="shared" si="75"/>
        <v>navish.sahni@redingtongroup.com; jitender.chopra@redingtongroup.com; nilesh.phirke@redingtongroup.com;christopher.joseph@redingtongroup.com</v>
      </c>
      <c r="O1615" s="7" t="str">
        <f t="shared" si="76"/>
        <v>N83915</v>
      </c>
      <c r="P1615" s="8" t="s">
        <v>5215</v>
      </c>
      <c r="Q1615" s="14">
        <f>VLOOKUP($B1615,[2]Sheet3!$G:$CZ,2,0)</f>
        <v>2400303132</v>
      </c>
      <c r="R1615" s="14">
        <f>VLOOKUP($B1615,[2]Sheet3!$G:$CZ,3,0)</f>
        <v>0</v>
      </c>
      <c r="S1615" s="14">
        <f>VLOOKUP($B1615,[2]Sheet3!$G:$CZ,4,0)</f>
        <v>0</v>
      </c>
      <c r="T1615" s="14">
        <f>VLOOKUP($B1615,[2]Sheet3!$G:$CZ,5,0)</f>
        <v>0</v>
      </c>
      <c r="U1615" s="14">
        <f>VLOOKUP($B1615,[2]Sheet3!$G:$CZ,6,0)</f>
        <v>0</v>
      </c>
      <c r="V1615" s="14">
        <f>VLOOKUP($B1615,[2]Sheet3!$G:$CZ,7,0)</f>
        <v>0</v>
      </c>
      <c r="W1615" s="14">
        <f>VLOOKUP($B1615,[2]Sheet3!$G:$CZ,8,0)</f>
        <v>0</v>
      </c>
      <c r="X1615" s="14">
        <f>VLOOKUP($B1615,[2]Sheet3!$G:$CZ,9,0)</f>
        <v>0</v>
      </c>
      <c r="Y1615" s="14">
        <f>VLOOKUP($B1615,[2]Sheet3!$G:$CZ,10,0)</f>
        <v>0</v>
      </c>
      <c r="Z1615" s="14">
        <f>VLOOKUP($B1615,[2]Sheet3!$G:$CZ,11,0)</f>
        <v>0</v>
      </c>
      <c r="AA1615" s="14">
        <f>VLOOKUP($B1615,[2]Sheet3!$G:$CZ,12,0)</f>
        <v>0</v>
      </c>
      <c r="AB1615" s="14">
        <f>VLOOKUP($B1615,[2]Sheet3!$G:$CZ,13,0)</f>
        <v>0</v>
      </c>
      <c r="AC1615" s="14">
        <f>VLOOKUP($B1615,[2]Sheet3!$G:$CZ,14,0)</f>
        <v>0</v>
      </c>
      <c r="AD1615" s="14">
        <f>VLOOKUP($B1615,[2]Sheet3!$G:$CZ,15,0)</f>
        <v>0</v>
      </c>
      <c r="AE1615" s="14">
        <f>VLOOKUP($B1615,[2]Sheet3!$G:$CZ,16,0)</f>
        <v>0</v>
      </c>
      <c r="AF1615" s="14">
        <f>VLOOKUP($B1615,[2]Sheet3!$G:$CZ,17,0)</f>
        <v>0</v>
      </c>
      <c r="AG1615" s="14">
        <f>VLOOKUP($B1615,[2]Sheet3!$G:$CZ,18,0)</f>
        <v>0</v>
      </c>
      <c r="AH1615" s="14">
        <f>VLOOKUP($B1615,[2]Sheet3!$G:$CZ,19,0)</f>
        <v>0</v>
      </c>
      <c r="AI1615" s="14">
        <f>VLOOKUP($B1615,[2]Sheet3!$G:$CZ,20,0)</f>
        <v>0</v>
      </c>
      <c r="AJ1615" s="14">
        <f>VLOOKUP($B1615,[2]Sheet3!$G:$CZ,21,0)</f>
        <v>0</v>
      </c>
      <c r="AK1615" s="14">
        <f>VLOOKUP($B1615,[2]Sheet3!$G:$CZ,22,0)</f>
        <v>0</v>
      </c>
      <c r="AL1615" s="14">
        <f>VLOOKUP($B1615,[2]Sheet3!$G:$CZ,23,0)</f>
        <v>0</v>
      </c>
      <c r="AM1615" s="14">
        <f>VLOOKUP($B1615,[2]Sheet3!$G:$CZ,24,0)</f>
        <v>0</v>
      </c>
      <c r="AN1615" s="14">
        <f>VLOOKUP($B1615,[2]Sheet3!$G:$CZ,25,0)</f>
        <v>0</v>
      </c>
      <c r="AO1615" s="14">
        <f>VLOOKUP($B1615,[2]Sheet3!$G:$CZ,26,0)</f>
        <v>0</v>
      </c>
      <c r="AP1615" s="14">
        <f>VLOOKUP($B1615,[2]Sheet3!$G:$CZ,27,0)</f>
        <v>0</v>
      </c>
      <c r="AQ1615" s="14">
        <f>VLOOKUP($B1615,[2]Sheet3!$G:$CZ,28,0)</f>
        <v>0</v>
      </c>
      <c r="AR1615" s="14">
        <f>VLOOKUP($B1615,[2]Sheet3!$G:$CZ,29,0)</f>
        <v>0</v>
      </c>
      <c r="AS1615" s="14">
        <f>VLOOKUP($B1615,[2]Sheet3!$G:$CZ,30,0)</f>
        <v>0</v>
      </c>
      <c r="AT1615" s="14">
        <f>VLOOKUP($B1615,[2]Sheet3!$G:$CZ,31,0)</f>
        <v>0</v>
      </c>
      <c r="AU1615" s="14">
        <f>VLOOKUP($B1615,[2]Sheet3!$G:$CZ,32,0)</f>
        <v>0</v>
      </c>
      <c r="AV1615" s="14">
        <f>VLOOKUP($B1615,[2]Sheet3!$G:$CZ,33,0)</f>
        <v>0</v>
      </c>
      <c r="AW1615" s="14">
        <f>VLOOKUP($B1615,[2]Sheet3!$G:$CZ,34,0)</f>
        <v>0</v>
      </c>
      <c r="AX1615" s="14">
        <f>VLOOKUP($B1615,[2]Sheet3!$G:$CZ,35,0)</f>
        <v>0</v>
      </c>
      <c r="AY1615" s="14">
        <f>VLOOKUP($B1615,[2]Sheet3!$G:$CZ,36,0)</f>
        <v>0</v>
      </c>
      <c r="AZ1615" s="14">
        <f>VLOOKUP($B1615,[2]Sheet3!$G:$CZ,37,0)</f>
        <v>0</v>
      </c>
      <c r="BA1615" s="14">
        <f>VLOOKUP($B1615,[2]Sheet3!$G:$CZ,38,0)</f>
        <v>0</v>
      </c>
      <c r="BB1615" s="14">
        <f>VLOOKUP($B1615,[2]Sheet3!$G:$CZ,39,0)</f>
        <v>0</v>
      </c>
      <c r="BC1615" s="14">
        <f>VLOOKUP($B1615,[2]Sheet3!$G:$CZ,40,0)</f>
        <v>0</v>
      </c>
      <c r="BD1615" s="14">
        <f>VLOOKUP($B1615,[2]Sheet3!$G:$CZ,41,0)</f>
        <v>0</v>
      </c>
      <c r="BE1615" s="14">
        <f>VLOOKUP($B1615,[2]Sheet3!$G:$CZ,42,0)</f>
        <v>0</v>
      </c>
      <c r="BF1615" s="14">
        <f>VLOOKUP($B1615,[2]Sheet3!$G:$CZ,43,0)</f>
        <v>0</v>
      </c>
      <c r="BG1615" s="14">
        <f>VLOOKUP($B1615,[2]Sheet3!$G:$CZ,44,0)</f>
        <v>0</v>
      </c>
      <c r="BH1615" s="14">
        <f>VLOOKUP($B1615,[2]Sheet3!$G:$CZ,45,0)</f>
        <v>0</v>
      </c>
      <c r="BI1615" s="14">
        <f>VLOOKUP($B1615,[2]Sheet3!$G:$CZ,46,0)</f>
        <v>0</v>
      </c>
      <c r="BJ1615" s="14">
        <f>VLOOKUP($B1615,[2]Sheet3!$G:$CZ,47,0)</f>
        <v>0</v>
      </c>
      <c r="BK1615" s="14">
        <f>VLOOKUP($B1615,[2]Sheet3!$G:$CZ,48,0)</f>
        <v>0</v>
      </c>
      <c r="BL1615" s="14">
        <f>VLOOKUP($B1615,[2]Sheet3!$G:$CZ,49,0)</f>
        <v>0</v>
      </c>
      <c r="BM1615" s="14">
        <f>VLOOKUP($B1615,[2]Sheet3!$G:$CZ,50,0)</f>
        <v>0</v>
      </c>
      <c r="BN1615" s="14">
        <f>VLOOKUP($B1615,[2]Sheet3!$G:$CZ,51,0)</f>
        <v>0</v>
      </c>
      <c r="BO1615" s="14">
        <f>VLOOKUP($B1615,[2]Sheet3!$G:$CZ,52,0)</f>
        <v>0</v>
      </c>
      <c r="BP1615" s="14">
        <f>VLOOKUP($B1615,[2]Sheet3!$G:$CZ,53,0)</f>
        <v>0</v>
      </c>
      <c r="BQ1615" s="14">
        <f>VLOOKUP($B1615,[2]Sheet3!$G:$CZ,54,0)</f>
        <v>0</v>
      </c>
      <c r="BR1615" s="14">
        <f>VLOOKUP($B1615,[2]Sheet3!$G:$CZ,55,0)</f>
        <v>0</v>
      </c>
      <c r="BS1615" s="14">
        <f>VLOOKUP($B1615,[2]Sheet3!$G:$CZ,56,0)</f>
        <v>0</v>
      </c>
      <c r="BT1615" s="14">
        <f>VLOOKUP($B1615,[2]Sheet3!$G:$CZ,57,0)</f>
        <v>0</v>
      </c>
      <c r="BU1615" s="14">
        <f>VLOOKUP($B1615,[2]Sheet3!$G:$CZ,58,0)</f>
        <v>0</v>
      </c>
      <c r="BV1615" s="14">
        <f>VLOOKUP($B1615,[2]Sheet3!$G:$CZ,59,0)</f>
        <v>0</v>
      </c>
      <c r="BW1615" s="14">
        <f>VLOOKUP($B1615,[2]Sheet3!$G:$CZ,60,0)</f>
        <v>0</v>
      </c>
      <c r="BX1615" s="14">
        <f>VLOOKUP($B1615,[2]Sheet3!$G:$CZ,61,0)</f>
        <v>0</v>
      </c>
      <c r="BY1615" s="14">
        <f>VLOOKUP($B1615,[2]Sheet3!$G:$CZ,62,0)</f>
        <v>0</v>
      </c>
      <c r="BZ1615" s="14">
        <f>VLOOKUP($B1615,[2]Sheet3!$G:$CZ,63,0)</f>
        <v>0</v>
      </c>
      <c r="CA1615" s="14">
        <f>VLOOKUP($B1615,[2]Sheet3!$G:$CZ,64,0)</f>
        <v>0</v>
      </c>
      <c r="CB1615" s="14">
        <f>VLOOKUP($B1615,[2]Sheet3!$G:$CZ,65,0)</f>
        <v>0</v>
      </c>
      <c r="CC1615" s="14">
        <f>VLOOKUP($B1615,[2]Sheet3!$G:$CZ,66,0)</f>
        <v>0</v>
      </c>
      <c r="CD1615" s="14">
        <f>VLOOKUP($B1615,[2]Sheet3!$G:$CZ,67,0)</f>
        <v>0</v>
      </c>
      <c r="CE1615" s="14">
        <f>VLOOKUP($B1615,[2]Sheet3!$G:$CZ,68,0)</f>
        <v>0</v>
      </c>
      <c r="CF1615" s="14">
        <f>VLOOKUP($B1615,[2]Sheet3!$G:$CZ,69,0)</f>
        <v>0</v>
      </c>
      <c r="CG1615" s="14">
        <f>VLOOKUP($B1615,[2]Sheet3!$G:$CZ,70,0)</f>
        <v>0</v>
      </c>
      <c r="CH1615" s="14">
        <f>VLOOKUP($B1615,[2]Sheet3!$G:$CZ,71,0)</f>
        <v>0</v>
      </c>
      <c r="CI1615" s="14">
        <f>VLOOKUP($B1615,[2]Sheet3!$G:$CZ,72,0)</f>
        <v>0</v>
      </c>
      <c r="CJ1615" s="14">
        <f>VLOOKUP($B1615,[2]Sheet3!$G:$CZ,73,0)</f>
        <v>0</v>
      </c>
      <c r="CK1615" s="14">
        <f>VLOOKUP($B1615,[2]Sheet3!$G:$CZ,74,0)</f>
        <v>0</v>
      </c>
      <c r="CL1615" s="14">
        <f>VLOOKUP($B1615,[2]Sheet3!$G:$CZ,75,0)</f>
        <v>0</v>
      </c>
      <c r="CM1615" s="14">
        <f>VLOOKUP($B1615,[2]Sheet3!$G:$CZ,76,0)</f>
        <v>0</v>
      </c>
      <c r="CN1615" s="14">
        <f>VLOOKUP($B1615,[2]Sheet3!$G:$CZ,77,0)</f>
        <v>0</v>
      </c>
      <c r="CO1615" s="14">
        <f>VLOOKUP($B1615,[2]Sheet3!$G:$CZ,78,0)</f>
        <v>0</v>
      </c>
      <c r="CP1615" s="14">
        <f>VLOOKUP($B1615,[2]Sheet3!$G:$CZ,79,0)</f>
        <v>0</v>
      </c>
      <c r="CQ1615" s="14">
        <f>VLOOKUP($B1615,[2]Sheet3!$G:$CZ,80,0)</f>
        <v>0</v>
      </c>
      <c r="CR1615" s="14">
        <f>VLOOKUP($B1615,[2]Sheet3!$G:$CZ,81,0)</f>
        <v>0</v>
      </c>
      <c r="CS1615" s="14">
        <f>VLOOKUP($B1615,[2]Sheet3!$G:$CZ,82,0)</f>
        <v>0</v>
      </c>
      <c r="CT1615" s="14">
        <f>VLOOKUP($B1615,[2]Sheet3!$G:$CZ,83,0)</f>
        <v>0</v>
      </c>
      <c r="CU1615" s="14">
        <f>VLOOKUP($B1615,[2]Sheet3!$G:$CZ,84,0)</f>
        <v>0</v>
      </c>
      <c r="CV1615" s="14">
        <f>VLOOKUP($B1615,[2]Sheet3!$G:$CZ,85,0)</f>
        <v>0</v>
      </c>
      <c r="CW1615" s="14">
        <f>VLOOKUP($B1615,[2]Sheet3!$G:$CZ,86,0)</f>
        <v>0</v>
      </c>
      <c r="CX1615" s="14">
        <f>VLOOKUP($B1615,[2]Sheet3!$G:$CZ,87,0)</f>
        <v>0</v>
      </c>
      <c r="CY1615" s="14">
        <f>VLOOKUP($B1615,[2]Sheet3!$G:$CZ,88,0)</f>
        <v>0</v>
      </c>
      <c r="CZ1615" s="14">
        <f>VLOOKUP($B1615,[2]Sheet3!$G:$CZ,89,0)</f>
        <v>0</v>
      </c>
      <c r="DA1615" s="14">
        <f>VLOOKUP($B1615,[2]Sheet3!$G:$CZ,90,0)</f>
        <v>0</v>
      </c>
      <c r="DB1615" s="14">
        <f>VLOOKUP($B1615,[2]Sheet3!$G:$CZ,91,0)</f>
        <v>0</v>
      </c>
      <c r="DC1615" s="14">
        <f>VLOOKUP($B1615,[2]Sheet3!$G:$CZ,92,0)</f>
        <v>0</v>
      </c>
      <c r="DD1615" s="14">
        <f>VLOOKUP($B1615,[2]Sheet3!$G:$CZ,93,0)</f>
        <v>0</v>
      </c>
      <c r="DE1615" s="14">
        <f>VLOOKUP($B1615,[2]Sheet3!$G:$CZ,94,0)</f>
        <v>0</v>
      </c>
      <c r="DF1615" s="14">
        <f>VLOOKUP($B1615,[2]Sheet3!$G:$CZ,95,0)</f>
        <v>0</v>
      </c>
      <c r="DG1615" s="14">
        <f>VLOOKUP($B1615,[2]Sheet3!$G:$CZ,96,0)</f>
        <v>0</v>
      </c>
      <c r="DH1615" s="14">
        <f>VLOOKUP($B1615,[2]Sheet3!$G:$CZ,97,0)</f>
        <v>0</v>
      </c>
      <c r="DI1615" s="14">
        <f>VLOOKUP($B1615,[2]Sheet3!$G:$CZ,98,0)</f>
        <v>0</v>
      </c>
    </row>
    <row r="1616" spans="1:113" x14ac:dyDescent="0.3">
      <c r="A1616" s="9" t="str">
        <f t="shared" si="77"/>
        <v>W73400</v>
      </c>
      <c r="B1616" s="15" t="s">
        <v>3311</v>
      </c>
      <c r="C1616" s="15" t="s">
        <v>3312</v>
      </c>
      <c r="F1616" s="7" t="s">
        <v>15</v>
      </c>
      <c r="G1616" s="12" t="s">
        <v>5108</v>
      </c>
      <c r="H1616" s="12" t="str">
        <f>VLOOKUP($B1616,[1]Sheet1!$A:$G,5,0)</f>
        <v>malam.meena@redingtongroup.com</v>
      </c>
      <c r="I1616" s="12" t="str">
        <f>VLOOKUP($B1616,[1]Sheet1!$A:$G,7,0)</f>
        <v>dilip.vishwa@redingtongroup.com</v>
      </c>
      <c r="J1616" s="12" t="s">
        <v>82</v>
      </c>
      <c r="K1616" s="7"/>
      <c r="L1616" s="7"/>
      <c r="M1616" s="8"/>
      <c r="N1616" s="7" t="str">
        <f t="shared" si="75"/>
        <v>malam.meena@redingtongroup.com; dilip.vishwa@redingtongroup.com; nilesh.phirke@redingtongroup.com;christopher.joseph@redingtongroup.com</v>
      </c>
      <c r="O1616" s="7" t="str">
        <f t="shared" si="76"/>
        <v>W73400</v>
      </c>
      <c r="P1616" s="8" t="s">
        <v>5215</v>
      </c>
      <c r="Q1616" s="14">
        <f>VLOOKUP($B1616,[2]Sheet3!$G:$CZ,2,0)</f>
        <v>2400300497</v>
      </c>
      <c r="R1616" s="14">
        <f>VLOOKUP($B1616,[2]Sheet3!$G:$CZ,3,0)</f>
        <v>0</v>
      </c>
      <c r="S1616" s="14">
        <f>VLOOKUP($B1616,[2]Sheet3!$G:$CZ,4,0)</f>
        <v>0</v>
      </c>
      <c r="T1616" s="14">
        <f>VLOOKUP($B1616,[2]Sheet3!$G:$CZ,5,0)</f>
        <v>0</v>
      </c>
      <c r="U1616" s="14">
        <f>VLOOKUP($B1616,[2]Sheet3!$G:$CZ,6,0)</f>
        <v>0</v>
      </c>
      <c r="V1616" s="14">
        <f>VLOOKUP($B1616,[2]Sheet3!$G:$CZ,7,0)</f>
        <v>0</v>
      </c>
      <c r="W1616" s="14">
        <f>VLOOKUP($B1616,[2]Sheet3!$G:$CZ,8,0)</f>
        <v>0</v>
      </c>
      <c r="X1616" s="14">
        <f>VLOOKUP($B1616,[2]Sheet3!$G:$CZ,9,0)</f>
        <v>0</v>
      </c>
      <c r="Y1616" s="14">
        <f>VLOOKUP($B1616,[2]Sheet3!$G:$CZ,10,0)</f>
        <v>0</v>
      </c>
      <c r="Z1616" s="14">
        <f>VLOOKUP($B1616,[2]Sheet3!$G:$CZ,11,0)</f>
        <v>0</v>
      </c>
      <c r="AA1616" s="14">
        <f>VLOOKUP($B1616,[2]Sheet3!$G:$CZ,12,0)</f>
        <v>0</v>
      </c>
      <c r="AB1616" s="14">
        <f>VLOOKUP($B1616,[2]Sheet3!$G:$CZ,13,0)</f>
        <v>0</v>
      </c>
      <c r="AC1616" s="14">
        <f>VLOOKUP($B1616,[2]Sheet3!$G:$CZ,14,0)</f>
        <v>0</v>
      </c>
      <c r="AD1616" s="14">
        <f>VLOOKUP($B1616,[2]Sheet3!$G:$CZ,15,0)</f>
        <v>0</v>
      </c>
      <c r="AE1616" s="14">
        <f>VLOOKUP($B1616,[2]Sheet3!$G:$CZ,16,0)</f>
        <v>0</v>
      </c>
      <c r="AF1616" s="14">
        <f>VLOOKUP($B1616,[2]Sheet3!$G:$CZ,17,0)</f>
        <v>0</v>
      </c>
      <c r="AG1616" s="14">
        <f>VLOOKUP($B1616,[2]Sheet3!$G:$CZ,18,0)</f>
        <v>0</v>
      </c>
      <c r="AH1616" s="14">
        <f>VLOOKUP($B1616,[2]Sheet3!$G:$CZ,19,0)</f>
        <v>0</v>
      </c>
      <c r="AI1616" s="14">
        <f>VLOOKUP($B1616,[2]Sheet3!$G:$CZ,20,0)</f>
        <v>0</v>
      </c>
      <c r="AJ1616" s="14">
        <f>VLOOKUP($B1616,[2]Sheet3!$G:$CZ,21,0)</f>
        <v>0</v>
      </c>
      <c r="AK1616" s="14">
        <f>VLOOKUP($B1616,[2]Sheet3!$G:$CZ,22,0)</f>
        <v>0</v>
      </c>
      <c r="AL1616" s="14">
        <f>VLOOKUP($B1616,[2]Sheet3!$G:$CZ,23,0)</f>
        <v>0</v>
      </c>
      <c r="AM1616" s="14">
        <f>VLOOKUP($B1616,[2]Sheet3!$G:$CZ,24,0)</f>
        <v>0</v>
      </c>
      <c r="AN1616" s="14">
        <f>VLOOKUP($B1616,[2]Sheet3!$G:$CZ,25,0)</f>
        <v>0</v>
      </c>
      <c r="AO1616" s="14">
        <f>VLOOKUP($B1616,[2]Sheet3!$G:$CZ,26,0)</f>
        <v>0</v>
      </c>
      <c r="AP1616" s="14">
        <f>VLOOKUP($B1616,[2]Sheet3!$G:$CZ,27,0)</f>
        <v>0</v>
      </c>
      <c r="AQ1616" s="14">
        <f>VLOOKUP($B1616,[2]Sheet3!$G:$CZ,28,0)</f>
        <v>0</v>
      </c>
      <c r="AR1616" s="14">
        <f>VLOOKUP($B1616,[2]Sheet3!$G:$CZ,29,0)</f>
        <v>0</v>
      </c>
      <c r="AS1616" s="14">
        <f>VLOOKUP($B1616,[2]Sheet3!$G:$CZ,30,0)</f>
        <v>0</v>
      </c>
      <c r="AT1616" s="14">
        <f>VLOOKUP($B1616,[2]Sheet3!$G:$CZ,31,0)</f>
        <v>0</v>
      </c>
      <c r="AU1616" s="14">
        <f>VLOOKUP($B1616,[2]Sheet3!$G:$CZ,32,0)</f>
        <v>0</v>
      </c>
      <c r="AV1616" s="14">
        <f>VLOOKUP($B1616,[2]Sheet3!$G:$CZ,33,0)</f>
        <v>0</v>
      </c>
      <c r="AW1616" s="14">
        <f>VLOOKUP($B1616,[2]Sheet3!$G:$CZ,34,0)</f>
        <v>0</v>
      </c>
      <c r="AX1616" s="14">
        <f>VLOOKUP($B1616,[2]Sheet3!$G:$CZ,35,0)</f>
        <v>0</v>
      </c>
      <c r="AY1616" s="14">
        <f>VLOOKUP($B1616,[2]Sheet3!$G:$CZ,36,0)</f>
        <v>0</v>
      </c>
      <c r="AZ1616" s="14">
        <f>VLOOKUP($B1616,[2]Sheet3!$G:$CZ,37,0)</f>
        <v>0</v>
      </c>
      <c r="BA1616" s="14">
        <f>VLOOKUP($B1616,[2]Sheet3!$G:$CZ,38,0)</f>
        <v>0</v>
      </c>
      <c r="BB1616" s="14">
        <f>VLOOKUP($B1616,[2]Sheet3!$G:$CZ,39,0)</f>
        <v>0</v>
      </c>
      <c r="BC1616" s="14">
        <f>VLOOKUP($B1616,[2]Sheet3!$G:$CZ,40,0)</f>
        <v>0</v>
      </c>
      <c r="BD1616" s="14">
        <f>VLOOKUP($B1616,[2]Sheet3!$G:$CZ,41,0)</f>
        <v>0</v>
      </c>
      <c r="BE1616" s="14">
        <f>VLOOKUP($B1616,[2]Sheet3!$G:$CZ,42,0)</f>
        <v>0</v>
      </c>
      <c r="BF1616" s="14">
        <f>VLOOKUP($B1616,[2]Sheet3!$G:$CZ,43,0)</f>
        <v>0</v>
      </c>
      <c r="BG1616" s="14">
        <f>VLOOKUP($B1616,[2]Sheet3!$G:$CZ,44,0)</f>
        <v>0</v>
      </c>
      <c r="BH1616" s="14">
        <f>VLOOKUP($B1616,[2]Sheet3!$G:$CZ,45,0)</f>
        <v>0</v>
      </c>
      <c r="BI1616" s="14">
        <f>VLOOKUP($B1616,[2]Sheet3!$G:$CZ,46,0)</f>
        <v>0</v>
      </c>
      <c r="BJ1616" s="14">
        <f>VLOOKUP($B1616,[2]Sheet3!$G:$CZ,47,0)</f>
        <v>0</v>
      </c>
      <c r="BK1616" s="14">
        <f>VLOOKUP($B1616,[2]Sheet3!$G:$CZ,48,0)</f>
        <v>0</v>
      </c>
      <c r="BL1616" s="14">
        <f>VLOOKUP($B1616,[2]Sheet3!$G:$CZ,49,0)</f>
        <v>0</v>
      </c>
      <c r="BM1616" s="14">
        <f>VLOOKUP($B1616,[2]Sheet3!$G:$CZ,50,0)</f>
        <v>0</v>
      </c>
      <c r="BN1616" s="14">
        <f>VLOOKUP($B1616,[2]Sheet3!$G:$CZ,51,0)</f>
        <v>0</v>
      </c>
      <c r="BO1616" s="14">
        <f>VLOOKUP($B1616,[2]Sheet3!$G:$CZ,52,0)</f>
        <v>0</v>
      </c>
      <c r="BP1616" s="14">
        <f>VLOOKUP($B1616,[2]Sheet3!$G:$CZ,53,0)</f>
        <v>0</v>
      </c>
      <c r="BQ1616" s="14">
        <f>VLOOKUP($B1616,[2]Sheet3!$G:$CZ,54,0)</f>
        <v>0</v>
      </c>
      <c r="BR1616" s="14">
        <f>VLOOKUP($B1616,[2]Sheet3!$G:$CZ,55,0)</f>
        <v>0</v>
      </c>
      <c r="BS1616" s="14">
        <f>VLOOKUP($B1616,[2]Sheet3!$G:$CZ,56,0)</f>
        <v>0</v>
      </c>
      <c r="BT1616" s="14">
        <f>VLOOKUP($B1616,[2]Sheet3!$G:$CZ,57,0)</f>
        <v>0</v>
      </c>
      <c r="BU1616" s="14">
        <f>VLOOKUP($B1616,[2]Sheet3!$G:$CZ,58,0)</f>
        <v>0</v>
      </c>
      <c r="BV1616" s="14">
        <f>VLOOKUP($B1616,[2]Sheet3!$G:$CZ,59,0)</f>
        <v>0</v>
      </c>
      <c r="BW1616" s="14">
        <f>VLOOKUP($B1616,[2]Sheet3!$G:$CZ,60,0)</f>
        <v>0</v>
      </c>
      <c r="BX1616" s="14">
        <f>VLOOKUP($B1616,[2]Sheet3!$G:$CZ,61,0)</f>
        <v>0</v>
      </c>
      <c r="BY1616" s="14">
        <f>VLOOKUP($B1616,[2]Sheet3!$G:$CZ,62,0)</f>
        <v>0</v>
      </c>
      <c r="BZ1616" s="14">
        <f>VLOOKUP($B1616,[2]Sheet3!$G:$CZ,63,0)</f>
        <v>0</v>
      </c>
      <c r="CA1616" s="14">
        <f>VLOOKUP($B1616,[2]Sheet3!$G:$CZ,64,0)</f>
        <v>0</v>
      </c>
      <c r="CB1616" s="14">
        <f>VLOOKUP($B1616,[2]Sheet3!$G:$CZ,65,0)</f>
        <v>0</v>
      </c>
      <c r="CC1616" s="14">
        <f>VLOOKUP($B1616,[2]Sheet3!$G:$CZ,66,0)</f>
        <v>0</v>
      </c>
      <c r="CD1616" s="14">
        <f>VLOOKUP($B1616,[2]Sheet3!$G:$CZ,67,0)</f>
        <v>0</v>
      </c>
      <c r="CE1616" s="14">
        <f>VLOOKUP($B1616,[2]Sheet3!$G:$CZ,68,0)</f>
        <v>0</v>
      </c>
      <c r="CF1616" s="14">
        <f>VLOOKUP($B1616,[2]Sheet3!$G:$CZ,69,0)</f>
        <v>0</v>
      </c>
      <c r="CG1616" s="14">
        <f>VLOOKUP($B1616,[2]Sheet3!$G:$CZ,70,0)</f>
        <v>0</v>
      </c>
      <c r="CH1616" s="14">
        <f>VLOOKUP($B1616,[2]Sheet3!$G:$CZ,71,0)</f>
        <v>0</v>
      </c>
      <c r="CI1616" s="14">
        <f>VLOOKUP($B1616,[2]Sheet3!$G:$CZ,72,0)</f>
        <v>0</v>
      </c>
      <c r="CJ1616" s="14">
        <f>VLOOKUP($B1616,[2]Sheet3!$G:$CZ,73,0)</f>
        <v>0</v>
      </c>
      <c r="CK1616" s="14">
        <f>VLOOKUP($B1616,[2]Sheet3!$G:$CZ,74,0)</f>
        <v>0</v>
      </c>
      <c r="CL1616" s="14">
        <f>VLOOKUP($B1616,[2]Sheet3!$G:$CZ,75,0)</f>
        <v>0</v>
      </c>
      <c r="CM1616" s="14">
        <f>VLOOKUP($B1616,[2]Sheet3!$G:$CZ,76,0)</f>
        <v>0</v>
      </c>
      <c r="CN1616" s="14">
        <f>VLOOKUP($B1616,[2]Sheet3!$G:$CZ,77,0)</f>
        <v>0</v>
      </c>
      <c r="CO1616" s="14">
        <f>VLOOKUP($B1616,[2]Sheet3!$G:$CZ,78,0)</f>
        <v>0</v>
      </c>
      <c r="CP1616" s="14">
        <f>VLOOKUP($B1616,[2]Sheet3!$G:$CZ,79,0)</f>
        <v>0</v>
      </c>
      <c r="CQ1616" s="14">
        <f>VLOOKUP($B1616,[2]Sheet3!$G:$CZ,80,0)</f>
        <v>0</v>
      </c>
      <c r="CR1616" s="14">
        <f>VLOOKUP($B1616,[2]Sheet3!$G:$CZ,81,0)</f>
        <v>0</v>
      </c>
      <c r="CS1616" s="14">
        <f>VLOOKUP($B1616,[2]Sheet3!$G:$CZ,82,0)</f>
        <v>0</v>
      </c>
      <c r="CT1616" s="14">
        <f>VLOOKUP($B1616,[2]Sheet3!$G:$CZ,83,0)</f>
        <v>0</v>
      </c>
      <c r="CU1616" s="14">
        <f>VLOOKUP($B1616,[2]Sheet3!$G:$CZ,84,0)</f>
        <v>0</v>
      </c>
      <c r="CV1616" s="14">
        <f>VLOOKUP($B1616,[2]Sheet3!$G:$CZ,85,0)</f>
        <v>0</v>
      </c>
      <c r="CW1616" s="14">
        <f>VLOOKUP($B1616,[2]Sheet3!$G:$CZ,86,0)</f>
        <v>0</v>
      </c>
      <c r="CX1616" s="14">
        <f>VLOOKUP($B1616,[2]Sheet3!$G:$CZ,87,0)</f>
        <v>0</v>
      </c>
      <c r="CY1616" s="14">
        <f>VLOOKUP($B1616,[2]Sheet3!$G:$CZ,88,0)</f>
        <v>0</v>
      </c>
      <c r="CZ1616" s="14">
        <f>VLOOKUP($B1616,[2]Sheet3!$G:$CZ,89,0)</f>
        <v>0</v>
      </c>
      <c r="DA1616" s="14">
        <f>VLOOKUP($B1616,[2]Sheet3!$G:$CZ,90,0)</f>
        <v>0</v>
      </c>
      <c r="DB1616" s="14">
        <f>VLOOKUP($B1616,[2]Sheet3!$G:$CZ,91,0)</f>
        <v>0</v>
      </c>
      <c r="DC1616" s="14">
        <f>VLOOKUP($B1616,[2]Sheet3!$G:$CZ,92,0)</f>
        <v>0</v>
      </c>
      <c r="DD1616" s="14">
        <f>VLOOKUP($B1616,[2]Sheet3!$G:$CZ,93,0)</f>
        <v>0</v>
      </c>
      <c r="DE1616" s="14">
        <f>VLOOKUP($B1616,[2]Sheet3!$G:$CZ,94,0)</f>
        <v>0</v>
      </c>
      <c r="DF1616" s="14">
        <f>VLOOKUP($B1616,[2]Sheet3!$G:$CZ,95,0)</f>
        <v>0</v>
      </c>
      <c r="DG1616" s="14">
        <f>VLOOKUP($B1616,[2]Sheet3!$G:$CZ,96,0)</f>
        <v>0</v>
      </c>
      <c r="DH1616" s="14">
        <f>VLOOKUP($B1616,[2]Sheet3!$G:$CZ,97,0)</f>
        <v>0</v>
      </c>
      <c r="DI1616" s="14">
        <f>VLOOKUP($B1616,[2]Sheet3!$G:$CZ,98,0)</f>
        <v>0</v>
      </c>
    </row>
    <row r="1617" spans="1:113" x14ac:dyDescent="0.3">
      <c r="A1617" s="9" t="str">
        <f t="shared" si="77"/>
        <v>NA3159</v>
      </c>
      <c r="B1617" s="15" t="s">
        <v>3313</v>
      </c>
      <c r="C1617" s="15" t="s">
        <v>3314</v>
      </c>
      <c r="F1617" s="7" t="s">
        <v>15</v>
      </c>
      <c r="G1617" s="12" t="s">
        <v>5109</v>
      </c>
      <c r="H1617" s="12" t="str">
        <f>VLOOKUP($B1617,[1]Sheet1!$A:$G,5,0)</f>
        <v>himanshu.anand@redingtongroup.com</v>
      </c>
      <c r="I1617" s="12" t="str">
        <f>VLOOKUP($B1617,[1]Sheet1!$A:$G,7,0)</f>
        <v>jitender.chopra@redingtongroup.com</v>
      </c>
      <c r="J1617" s="12" t="s">
        <v>82</v>
      </c>
      <c r="K1617" s="7"/>
      <c r="L1617" s="7"/>
      <c r="M1617" s="8"/>
      <c r="N1617" s="7" t="str">
        <f t="shared" si="75"/>
        <v>himanshu.anand@redingtongroup.com; jitender.chopra@redingtongroup.com; nilesh.phirke@redingtongroup.com;christopher.joseph@redingtongroup.com</v>
      </c>
      <c r="O1617" s="7" t="str">
        <f t="shared" si="76"/>
        <v>NA3159</v>
      </c>
      <c r="P1617" s="8" t="s">
        <v>5215</v>
      </c>
      <c r="Q1617" s="14">
        <f>VLOOKUP($B1617,[2]Sheet3!$G:$CZ,2,0)</f>
        <v>2400306168</v>
      </c>
      <c r="R1617" s="14">
        <f>VLOOKUP($B1617,[2]Sheet3!$G:$CZ,3,0)</f>
        <v>2400308464</v>
      </c>
      <c r="S1617" s="14">
        <f>VLOOKUP($B1617,[2]Sheet3!$G:$CZ,4,0)</f>
        <v>0</v>
      </c>
      <c r="T1617" s="14">
        <f>VLOOKUP($B1617,[2]Sheet3!$G:$CZ,5,0)</f>
        <v>0</v>
      </c>
      <c r="U1617" s="14">
        <f>VLOOKUP($B1617,[2]Sheet3!$G:$CZ,6,0)</f>
        <v>0</v>
      </c>
      <c r="V1617" s="14">
        <f>VLOOKUP($B1617,[2]Sheet3!$G:$CZ,7,0)</f>
        <v>0</v>
      </c>
      <c r="W1617" s="14">
        <f>VLOOKUP($B1617,[2]Sheet3!$G:$CZ,8,0)</f>
        <v>0</v>
      </c>
      <c r="X1617" s="14">
        <f>VLOOKUP($B1617,[2]Sheet3!$G:$CZ,9,0)</f>
        <v>0</v>
      </c>
      <c r="Y1617" s="14">
        <f>VLOOKUP($B1617,[2]Sheet3!$G:$CZ,10,0)</f>
        <v>0</v>
      </c>
      <c r="Z1617" s="14">
        <f>VLOOKUP($B1617,[2]Sheet3!$G:$CZ,11,0)</f>
        <v>0</v>
      </c>
      <c r="AA1617" s="14">
        <f>VLOOKUP($B1617,[2]Sheet3!$G:$CZ,12,0)</f>
        <v>0</v>
      </c>
      <c r="AB1617" s="14">
        <f>VLOOKUP($B1617,[2]Sheet3!$G:$CZ,13,0)</f>
        <v>0</v>
      </c>
      <c r="AC1617" s="14">
        <f>VLOOKUP($B1617,[2]Sheet3!$G:$CZ,14,0)</f>
        <v>0</v>
      </c>
      <c r="AD1617" s="14">
        <f>VLOOKUP($B1617,[2]Sheet3!$G:$CZ,15,0)</f>
        <v>0</v>
      </c>
      <c r="AE1617" s="14">
        <f>VLOOKUP($B1617,[2]Sheet3!$G:$CZ,16,0)</f>
        <v>0</v>
      </c>
      <c r="AF1617" s="14">
        <f>VLOOKUP($B1617,[2]Sheet3!$G:$CZ,17,0)</f>
        <v>0</v>
      </c>
      <c r="AG1617" s="14">
        <f>VLOOKUP($B1617,[2]Sheet3!$G:$CZ,18,0)</f>
        <v>0</v>
      </c>
      <c r="AH1617" s="14">
        <f>VLOOKUP($B1617,[2]Sheet3!$G:$CZ,19,0)</f>
        <v>0</v>
      </c>
      <c r="AI1617" s="14">
        <f>VLOOKUP($B1617,[2]Sheet3!$G:$CZ,20,0)</f>
        <v>0</v>
      </c>
      <c r="AJ1617" s="14">
        <f>VLOOKUP($B1617,[2]Sheet3!$G:$CZ,21,0)</f>
        <v>0</v>
      </c>
      <c r="AK1617" s="14">
        <f>VLOOKUP($B1617,[2]Sheet3!$G:$CZ,22,0)</f>
        <v>0</v>
      </c>
      <c r="AL1617" s="14">
        <f>VLOOKUP($B1617,[2]Sheet3!$G:$CZ,23,0)</f>
        <v>0</v>
      </c>
      <c r="AM1617" s="14">
        <f>VLOOKUP($B1617,[2]Sheet3!$G:$CZ,24,0)</f>
        <v>0</v>
      </c>
      <c r="AN1617" s="14">
        <f>VLOOKUP($B1617,[2]Sheet3!$G:$CZ,25,0)</f>
        <v>0</v>
      </c>
      <c r="AO1617" s="14">
        <f>VLOOKUP($B1617,[2]Sheet3!$G:$CZ,26,0)</f>
        <v>0</v>
      </c>
      <c r="AP1617" s="14">
        <f>VLOOKUP($B1617,[2]Sheet3!$G:$CZ,27,0)</f>
        <v>0</v>
      </c>
      <c r="AQ1617" s="14">
        <f>VLOOKUP($B1617,[2]Sheet3!$G:$CZ,28,0)</f>
        <v>0</v>
      </c>
      <c r="AR1617" s="14">
        <f>VLOOKUP($B1617,[2]Sheet3!$G:$CZ,29,0)</f>
        <v>0</v>
      </c>
      <c r="AS1617" s="14">
        <f>VLOOKUP($B1617,[2]Sheet3!$G:$CZ,30,0)</f>
        <v>0</v>
      </c>
      <c r="AT1617" s="14">
        <f>VLOOKUP($B1617,[2]Sheet3!$G:$CZ,31,0)</f>
        <v>0</v>
      </c>
      <c r="AU1617" s="14">
        <f>VLOOKUP($B1617,[2]Sheet3!$G:$CZ,32,0)</f>
        <v>0</v>
      </c>
      <c r="AV1617" s="14">
        <f>VLOOKUP($B1617,[2]Sheet3!$G:$CZ,33,0)</f>
        <v>0</v>
      </c>
      <c r="AW1617" s="14">
        <f>VLOOKUP($B1617,[2]Sheet3!$G:$CZ,34,0)</f>
        <v>0</v>
      </c>
      <c r="AX1617" s="14">
        <f>VLOOKUP($B1617,[2]Sheet3!$G:$CZ,35,0)</f>
        <v>0</v>
      </c>
      <c r="AY1617" s="14">
        <f>VLOOKUP($B1617,[2]Sheet3!$G:$CZ,36,0)</f>
        <v>0</v>
      </c>
      <c r="AZ1617" s="14">
        <f>VLOOKUP($B1617,[2]Sheet3!$G:$CZ,37,0)</f>
        <v>0</v>
      </c>
      <c r="BA1617" s="14">
        <f>VLOOKUP($B1617,[2]Sheet3!$G:$CZ,38,0)</f>
        <v>0</v>
      </c>
      <c r="BB1617" s="14">
        <f>VLOOKUP($B1617,[2]Sheet3!$G:$CZ,39,0)</f>
        <v>0</v>
      </c>
      <c r="BC1617" s="14">
        <f>VLOOKUP($B1617,[2]Sheet3!$G:$CZ,40,0)</f>
        <v>0</v>
      </c>
      <c r="BD1617" s="14">
        <f>VLOOKUP($B1617,[2]Sheet3!$G:$CZ,41,0)</f>
        <v>0</v>
      </c>
      <c r="BE1617" s="14">
        <f>VLOOKUP($B1617,[2]Sheet3!$G:$CZ,42,0)</f>
        <v>0</v>
      </c>
      <c r="BF1617" s="14">
        <f>VLOOKUP($B1617,[2]Sheet3!$G:$CZ,43,0)</f>
        <v>0</v>
      </c>
      <c r="BG1617" s="14">
        <f>VLOOKUP($B1617,[2]Sheet3!$G:$CZ,44,0)</f>
        <v>0</v>
      </c>
      <c r="BH1617" s="14">
        <f>VLOOKUP($B1617,[2]Sheet3!$G:$CZ,45,0)</f>
        <v>0</v>
      </c>
      <c r="BI1617" s="14">
        <f>VLOOKUP($B1617,[2]Sheet3!$G:$CZ,46,0)</f>
        <v>0</v>
      </c>
      <c r="BJ1617" s="14">
        <f>VLOOKUP($B1617,[2]Sheet3!$G:$CZ,47,0)</f>
        <v>0</v>
      </c>
      <c r="BK1617" s="14">
        <f>VLOOKUP($B1617,[2]Sheet3!$G:$CZ,48,0)</f>
        <v>0</v>
      </c>
      <c r="BL1617" s="14">
        <f>VLOOKUP($B1617,[2]Sheet3!$G:$CZ,49,0)</f>
        <v>0</v>
      </c>
      <c r="BM1617" s="14">
        <f>VLOOKUP($B1617,[2]Sheet3!$G:$CZ,50,0)</f>
        <v>0</v>
      </c>
      <c r="BN1617" s="14">
        <f>VLOOKUP($B1617,[2]Sheet3!$G:$CZ,51,0)</f>
        <v>0</v>
      </c>
      <c r="BO1617" s="14">
        <f>VLOOKUP($B1617,[2]Sheet3!$G:$CZ,52,0)</f>
        <v>0</v>
      </c>
      <c r="BP1617" s="14">
        <f>VLOOKUP($B1617,[2]Sheet3!$G:$CZ,53,0)</f>
        <v>0</v>
      </c>
      <c r="BQ1617" s="14">
        <f>VLOOKUP($B1617,[2]Sheet3!$G:$CZ,54,0)</f>
        <v>0</v>
      </c>
      <c r="BR1617" s="14">
        <f>VLOOKUP($B1617,[2]Sheet3!$G:$CZ,55,0)</f>
        <v>0</v>
      </c>
      <c r="BS1617" s="14">
        <f>VLOOKUP($B1617,[2]Sheet3!$G:$CZ,56,0)</f>
        <v>0</v>
      </c>
      <c r="BT1617" s="14">
        <f>VLOOKUP($B1617,[2]Sheet3!$G:$CZ,57,0)</f>
        <v>0</v>
      </c>
      <c r="BU1617" s="14">
        <f>VLOOKUP($B1617,[2]Sheet3!$G:$CZ,58,0)</f>
        <v>0</v>
      </c>
      <c r="BV1617" s="14">
        <f>VLOOKUP($B1617,[2]Sheet3!$G:$CZ,59,0)</f>
        <v>0</v>
      </c>
      <c r="BW1617" s="14">
        <f>VLOOKUP($B1617,[2]Sheet3!$G:$CZ,60,0)</f>
        <v>0</v>
      </c>
      <c r="BX1617" s="14">
        <f>VLOOKUP($B1617,[2]Sheet3!$G:$CZ,61,0)</f>
        <v>0</v>
      </c>
      <c r="BY1617" s="14">
        <f>VLOOKUP($B1617,[2]Sheet3!$G:$CZ,62,0)</f>
        <v>0</v>
      </c>
      <c r="BZ1617" s="14">
        <f>VLOOKUP($B1617,[2]Sheet3!$G:$CZ,63,0)</f>
        <v>0</v>
      </c>
      <c r="CA1617" s="14">
        <f>VLOOKUP($B1617,[2]Sheet3!$G:$CZ,64,0)</f>
        <v>0</v>
      </c>
      <c r="CB1617" s="14">
        <f>VLOOKUP($B1617,[2]Sheet3!$G:$CZ,65,0)</f>
        <v>0</v>
      </c>
      <c r="CC1617" s="14">
        <f>VLOOKUP($B1617,[2]Sheet3!$G:$CZ,66,0)</f>
        <v>0</v>
      </c>
      <c r="CD1617" s="14">
        <f>VLOOKUP($B1617,[2]Sheet3!$G:$CZ,67,0)</f>
        <v>0</v>
      </c>
      <c r="CE1617" s="14">
        <f>VLOOKUP($B1617,[2]Sheet3!$G:$CZ,68,0)</f>
        <v>0</v>
      </c>
      <c r="CF1617" s="14">
        <f>VLOOKUP($B1617,[2]Sheet3!$G:$CZ,69,0)</f>
        <v>0</v>
      </c>
      <c r="CG1617" s="14">
        <f>VLOOKUP($B1617,[2]Sheet3!$G:$CZ,70,0)</f>
        <v>0</v>
      </c>
      <c r="CH1617" s="14">
        <f>VLOOKUP($B1617,[2]Sheet3!$G:$CZ,71,0)</f>
        <v>0</v>
      </c>
      <c r="CI1617" s="14">
        <f>VLOOKUP($B1617,[2]Sheet3!$G:$CZ,72,0)</f>
        <v>0</v>
      </c>
      <c r="CJ1617" s="14">
        <f>VLOOKUP($B1617,[2]Sheet3!$G:$CZ,73,0)</f>
        <v>0</v>
      </c>
      <c r="CK1617" s="14">
        <f>VLOOKUP($B1617,[2]Sheet3!$G:$CZ,74,0)</f>
        <v>0</v>
      </c>
      <c r="CL1617" s="14">
        <f>VLOOKUP($B1617,[2]Sheet3!$G:$CZ,75,0)</f>
        <v>0</v>
      </c>
      <c r="CM1617" s="14">
        <f>VLOOKUP($B1617,[2]Sheet3!$G:$CZ,76,0)</f>
        <v>0</v>
      </c>
      <c r="CN1617" s="14">
        <f>VLOOKUP($B1617,[2]Sheet3!$G:$CZ,77,0)</f>
        <v>0</v>
      </c>
      <c r="CO1617" s="14">
        <f>VLOOKUP($B1617,[2]Sheet3!$G:$CZ,78,0)</f>
        <v>0</v>
      </c>
      <c r="CP1617" s="14">
        <f>VLOOKUP($B1617,[2]Sheet3!$G:$CZ,79,0)</f>
        <v>0</v>
      </c>
      <c r="CQ1617" s="14">
        <f>VLOOKUP($B1617,[2]Sheet3!$G:$CZ,80,0)</f>
        <v>0</v>
      </c>
      <c r="CR1617" s="14">
        <f>VLOOKUP($B1617,[2]Sheet3!$G:$CZ,81,0)</f>
        <v>0</v>
      </c>
      <c r="CS1617" s="14">
        <f>VLOOKUP($B1617,[2]Sheet3!$G:$CZ,82,0)</f>
        <v>0</v>
      </c>
      <c r="CT1617" s="14">
        <f>VLOOKUP($B1617,[2]Sheet3!$G:$CZ,83,0)</f>
        <v>0</v>
      </c>
      <c r="CU1617" s="14">
        <f>VLOOKUP($B1617,[2]Sheet3!$G:$CZ,84,0)</f>
        <v>0</v>
      </c>
      <c r="CV1617" s="14">
        <f>VLOOKUP($B1617,[2]Sheet3!$G:$CZ,85,0)</f>
        <v>0</v>
      </c>
      <c r="CW1617" s="14">
        <f>VLOOKUP($B1617,[2]Sheet3!$G:$CZ,86,0)</f>
        <v>0</v>
      </c>
      <c r="CX1617" s="14">
        <f>VLOOKUP($B1617,[2]Sheet3!$G:$CZ,87,0)</f>
        <v>0</v>
      </c>
      <c r="CY1617" s="14">
        <f>VLOOKUP($B1617,[2]Sheet3!$G:$CZ,88,0)</f>
        <v>0</v>
      </c>
      <c r="CZ1617" s="14">
        <f>VLOOKUP($B1617,[2]Sheet3!$G:$CZ,89,0)</f>
        <v>0</v>
      </c>
      <c r="DA1617" s="14">
        <f>VLOOKUP($B1617,[2]Sheet3!$G:$CZ,90,0)</f>
        <v>0</v>
      </c>
      <c r="DB1617" s="14">
        <f>VLOOKUP($B1617,[2]Sheet3!$G:$CZ,91,0)</f>
        <v>0</v>
      </c>
      <c r="DC1617" s="14">
        <f>VLOOKUP($B1617,[2]Sheet3!$G:$CZ,92,0)</f>
        <v>0</v>
      </c>
      <c r="DD1617" s="14">
        <f>VLOOKUP($B1617,[2]Sheet3!$G:$CZ,93,0)</f>
        <v>0</v>
      </c>
      <c r="DE1617" s="14">
        <f>VLOOKUP($B1617,[2]Sheet3!$G:$CZ,94,0)</f>
        <v>0</v>
      </c>
      <c r="DF1617" s="14">
        <f>VLOOKUP($B1617,[2]Sheet3!$G:$CZ,95,0)</f>
        <v>0</v>
      </c>
      <c r="DG1617" s="14">
        <f>VLOOKUP($B1617,[2]Sheet3!$G:$CZ,96,0)</f>
        <v>0</v>
      </c>
      <c r="DH1617" s="14">
        <f>VLOOKUP($B1617,[2]Sheet3!$G:$CZ,97,0)</f>
        <v>0</v>
      </c>
      <c r="DI1617" s="14">
        <f>VLOOKUP($B1617,[2]Sheet3!$G:$CZ,98,0)</f>
        <v>0</v>
      </c>
    </row>
    <row r="1618" spans="1:113" x14ac:dyDescent="0.3">
      <c r="A1618" s="9" t="str">
        <f t="shared" si="77"/>
        <v>N83704</v>
      </c>
      <c r="B1618" s="15" t="s">
        <v>685</v>
      </c>
      <c r="C1618" s="15" t="s">
        <v>686</v>
      </c>
      <c r="F1618" s="7" t="s">
        <v>15</v>
      </c>
      <c r="G1618" s="12" t="s">
        <v>5110</v>
      </c>
      <c r="H1618" s="12" t="str">
        <f>VLOOKUP($B1618,[1]Sheet1!$A:$G,5,0)</f>
        <v>anil.sharma@redingtongroup.com</v>
      </c>
      <c r="I1618" s="12" t="str">
        <f>VLOOKUP($B1618,[1]Sheet1!$A:$G,7,0)</f>
        <v>jitender.chopra@redingtongroup.com</v>
      </c>
      <c r="J1618" s="12" t="s">
        <v>82</v>
      </c>
      <c r="K1618" s="7"/>
      <c r="L1618" s="7"/>
      <c r="M1618" s="8"/>
      <c r="N1618" s="7" t="str">
        <f t="shared" si="75"/>
        <v>anil.sharma@redingtongroup.com; jitender.chopra@redingtongroup.com; nilesh.phirke@redingtongroup.com;christopher.joseph@redingtongroup.com</v>
      </c>
      <c r="O1618" s="7" t="str">
        <f t="shared" si="76"/>
        <v>N83704</v>
      </c>
      <c r="P1618" s="8" t="s">
        <v>5215</v>
      </c>
      <c r="Q1618" s="14">
        <f>VLOOKUP($B1618,[2]Sheet3!$G:$CZ,2,0)</f>
        <v>2400303163</v>
      </c>
      <c r="R1618" s="14">
        <f>VLOOKUP($B1618,[2]Sheet3!$G:$CZ,3,0)</f>
        <v>2400308848</v>
      </c>
      <c r="S1618" s="14">
        <f>VLOOKUP($B1618,[2]Sheet3!$G:$CZ,4,0)</f>
        <v>2400303574</v>
      </c>
      <c r="T1618" s="14">
        <f>VLOOKUP($B1618,[2]Sheet3!$G:$CZ,5,0)</f>
        <v>0</v>
      </c>
      <c r="U1618" s="14">
        <f>VLOOKUP($B1618,[2]Sheet3!$G:$CZ,6,0)</f>
        <v>0</v>
      </c>
      <c r="V1618" s="14">
        <f>VLOOKUP($B1618,[2]Sheet3!$G:$CZ,7,0)</f>
        <v>0</v>
      </c>
      <c r="W1618" s="14">
        <f>VLOOKUP($B1618,[2]Sheet3!$G:$CZ,8,0)</f>
        <v>0</v>
      </c>
      <c r="X1618" s="14">
        <f>VLOOKUP($B1618,[2]Sheet3!$G:$CZ,9,0)</f>
        <v>0</v>
      </c>
      <c r="Y1618" s="14">
        <f>VLOOKUP($B1618,[2]Sheet3!$G:$CZ,10,0)</f>
        <v>0</v>
      </c>
      <c r="Z1618" s="14">
        <f>VLOOKUP($B1618,[2]Sheet3!$G:$CZ,11,0)</f>
        <v>0</v>
      </c>
      <c r="AA1618" s="14">
        <f>VLOOKUP($B1618,[2]Sheet3!$G:$CZ,12,0)</f>
        <v>0</v>
      </c>
      <c r="AB1618" s="14">
        <f>VLOOKUP($B1618,[2]Sheet3!$G:$CZ,13,0)</f>
        <v>0</v>
      </c>
      <c r="AC1618" s="14">
        <f>VLOOKUP($B1618,[2]Sheet3!$G:$CZ,14,0)</f>
        <v>0</v>
      </c>
      <c r="AD1618" s="14">
        <f>VLOOKUP($B1618,[2]Sheet3!$G:$CZ,15,0)</f>
        <v>0</v>
      </c>
      <c r="AE1618" s="14">
        <f>VLOOKUP($B1618,[2]Sheet3!$G:$CZ,16,0)</f>
        <v>0</v>
      </c>
      <c r="AF1618" s="14">
        <f>VLOOKUP($B1618,[2]Sheet3!$G:$CZ,17,0)</f>
        <v>0</v>
      </c>
      <c r="AG1618" s="14">
        <f>VLOOKUP($B1618,[2]Sheet3!$G:$CZ,18,0)</f>
        <v>0</v>
      </c>
      <c r="AH1618" s="14">
        <f>VLOOKUP($B1618,[2]Sheet3!$G:$CZ,19,0)</f>
        <v>0</v>
      </c>
      <c r="AI1618" s="14">
        <f>VLOOKUP($B1618,[2]Sheet3!$G:$CZ,20,0)</f>
        <v>0</v>
      </c>
      <c r="AJ1618" s="14">
        <f>VLOOKUP($B1618,[2]Sheet3!$G:$CZ,21,0)</f>
        <v>0</v>
      </c>
      <c r="AK1618" s="14">
        <f>VLOOKUP($B1618,[2]Sheet3!$G:$CZ,22,0)</f>
        <v>0</v>
      </c>
      <c r="AL1618" s="14">
        <f>VLOOKUP($B1618,[2]Sheet3!$G:$CZ,23,0)</f>
        <v>0</v>
      </c>
      <c r="AM1618" s="14">
        <f>VLOOKUP($B1618,[2]Sheet3!$G:$CZ,24,0)</f>
        <v>0</v>
      </c>
      <c r="AN1618" s="14">
        <f>VLOOKUP($B1618,[2]Sheet3!$G:$CZ,25,0)</f>
        <v>0</v>
      </c>
      <c r="AO1618" s="14">
        <f>VLOOKUP($B1618,[2]Sheet3!$G:$CZ,26,0)</f>
        <v>0</v>
      </c>
      <c r="AP1618" s="14">
        <f>VLOOKUP($B1618,[2]Sheet3!$G:$CZ,27,0)</f>
        <v>0</v>
      </c>
      <c r="AQ1618" s="14">
        <f>VLOOKUP($B1618,[2]Sheet3!$G:$CZ,28,0)</f>
        <v>0</v>
      </c>
      <c r="AR1618" s="14">
        <f>VLOOKUP($B1618,[2]Sheet3!$G:$CZ,29,0)</f>
        <v>0</v>
      </c>
      <c r="AS1618" s="14">
        <f>VLOOKUP($B1618,[2]Sheet3!$G:$CZ,30,0)</f>
        <v>0</v>
      </c>
      <c r="AT1618" s="14">
        <f>VLOOKUP($B1618,[2]Sheet3!$G:$CZ,31,0)</f>
        <v>0</v>
      </c>
      <c r="AU1618" s="14">
        <f>VLOOKUP($B1618,[2]Sheet3!$G:$CZ,32,0)</f>
        <v>0</v>
      </c>
      <c r="AV1618" s="14">
        <f>VLOOKUP($B1618,[2]Sheet3!$G:$CZ,33,0)</f>
        <v>0</v>
      </c>
      <c r="AW1618" s="14">
        <f>VLOOKUP($B1618,[2]Sheet3!$G:$CZ,34,0)</f>
        <v>0</v>
      </c>
      <c r="AX1618" s="14">
        <f>VLOOKUP($B1618,[2]Sheet3!$G:$CZ,35,0)</f>
        <v>0</v>
      </c>
      <c r="AY1618" s="14">
        <f>VLOOKUP($B1618,[2]Sheet3!$G:$CZ,36,0)</f>
        <v>0</v>
      </c>
      <c r="AZ1618" s="14">
        <f>VLOOKUP($B1618,[2]Sheet3!$G:$CZ,37,0)</f>
        <v>0</v>
      </c>
      <c r="BA1618" s="14">
        <f>VLOOKUP($B1618,[2]Sheet3!$G:$CZ,38,0)</f>
        <v>0</v>
      </c>
      <c r="BB1618" s="14">
        <f>VLOOKUP($B1618,[2]Sheet3!$G:$CZ,39,0)</f>
        <v>0</v>
      </c>
      <c r="BC1618" s="14">
        <f>VLOOKUP($B1618,[2]Sheet3!$G:$CZ,40,0)</f>
        <v>0</v>
      </c>
      <c r="BD1618" s="14">
        <f>VLOOKUP($B1618,[2]Sheet3!$G:$CZ,41,0)</f>
        <v>0</v>
      </c>
      <c r="BE1618" s="14">
        <f>VLOOKUP($B1618,[2]Sheet3!$G:$CZ,42,0)</f>
        <v>0</v>
      </c>
      <c r="BF1618" s="14">
        <f>VLOOKUP($B1618,[2]Sheet3!$G:$CZ,43,0)</f>
        <v>0</v>
      </c>
      <c r="BG1618" s="14">
        <f>VLOOKUP($B1618,[2]Sheet3!$G:$CZ,44,0)</f>
        <v>0</v>
      </c>
      <c r="BH1618" s="14">
        <f>VLOOKUP($B1618,[2]Sheet3!$G:$CZ,45,0)</f>
        <v>0</v>
      </c>
      <c r="BI1618" s="14">
        <f>VLOOKUP($B1618,[2]Sheet3!$G:$CZ,46,0)</f>
        <v>0</v>
      </c>
      <c r="BJ1618" s="14">
        <f>VLOOKUP($B1618,[2]Sheet3!$G:$CZ,47,0)</f>
        <v>0</v>
      </c>
      <c r="BK1618" s="14">
        <f>VLOOKUP($B1618,[2]Sheet3!$G:$CZ,48,0)</f>
        <v>0</v>
      </c>
      <c r="BL1618" s="14">
        <f>VLOOKUP($B1618,[2]Sheet3!$G:$CZ,49,0)</f>
        <v>0</v>
      </c>
      <c r="BM1618" s="14">
        <f>VLOOKUP($B1618,[2]Sheet3!$G:$CZ,50,0)</f>
        <v>0</v>
      </c>
      <c r="BN1618" s="14">
        <f>VLOOKUP($B1618,[2]Sheet3!$G:$CZ,51,0)</f>
        <v>0</v>
      </c>
      <c r="BO1618" s="14">
        <f>VLOOKUP($B1618,[2]Sheet3!$G:$CZ,52,0)</f>
        <v>0</v>
      </c>
      <c r="BP1618" s="14">
        <f>VLOOKUP($B1618,[2]Sheet3!$G:$CZ,53,0)</f>
        <v>0</v>
      </c>
      <c r="BQ1618" s="14">
        <f>VLOOKUP($B1618,[2]Sheet3!$G:$CZ,54,0)</f>
        <v>0</v>
      </c>
      <c r="BR1618" s="14">
        <f>VLOOKUP($B1618,[2]Sheet3!$G:$CZ,55,0)</f>
        <v>0</v>
      </c>
      <c r="BS1618" s="14">
        <f>VLOOKUP($B1618,[2]Sheet3!$G:$CZ,56,0)</f>
        <v>0</v>
      </c>
      <c r="BT1618" s="14">
        <f>VLOOKUP($B1618,[2]Sheet3!$G:$CZ,57,0)</f>
        <v>0</v>
      </c>
      <c r="BU1618" s="14">
        <f>VLOOKUP($B1618,[2]Sheet3!$G:$CZ,58,0)</f>
        <v>0</v>
      </c>
      <c r="BV1618" s="14">
        <f>VLOOKUP($B1618,[2]Sheet3!$G:$CZ,59,0)</f>
        <v>0</v>
      </c>
      <c r="BW1618" s="14">
        <f>VLOOKUP($B1618,[2]Sheet3!$G:$CZ,60,0)</f>
        <v>0</v>
      </c>
      <c r="BX1618" s="14">
        <f>VLOOKUP($B1618,[2]Sheet3!$G:$CZ,61,0)</f>
        <v>0</v>
      </c>
      <c r="BY1618" s="14">
        <f>VLOOKUP($B1618,[2]Sheet3!$G:$CZ,62,0)</f>
        <v>0</v>
      </c>
      <c r="BZ1618" s="14">
        <f>VLOOKUP($B1618,[2]Sheet3!$G:$CZ,63,0)</f>
        <v>0</v>
      </c>
      <c r="CA1618" s="14">
        <f>VLOOKUP($B1618,[2]Sheet3!$G:$CZ,64,0)</f>
        <v>0</v>
      </c>
      <c r="CB1618" s="14">
        <f>VLOOKUP($B1618,[2]Sheet3!$G:$CZ,65,0)</f>
        <v>0</v>
      </c>
      <c r="CC1618" s="14">
        <f>VLOOKUP($B1618,[2]Sheet3!$G:$CZ,66,0)</f>
        <v>0</v>
      </c>
      <c r="CD1618" s="14">
        <f>VLOOKUP($B1618,[2]Sheet3!$G:$CZ,67,0)</f>
        <v>0</v>
      </c>
      <c r="CE1618" s="14">
        <f>VLOOKUP($B1618,[2]Sheet3!$G:$CZ,68,0)</f>
        <v>0</v>
      </c>
      <c r="CF1618" s="14">
        <f>VLOOKUP($B1618,[2]Sheet3!$G:$CZ,69,0)</f>
        <v>0</v>
      </c>
      <c r="CG1618" s="14">
        <f>VLOOKUP($B1618,[2]Sheet3!$G:$CZ,70,0)</f>
        <v>0</v>
      </c>
      <c r="CH1618" s="14">
        <f>VLOOKUP($B1618,[2]Sheet3!$G:$CZ,71,0)</f>
        <v>0</v>
      </c>
      <c r="CI1618" s="14">
        <f>VLOOKUP($B1618,[2]Sheet3!$G:$CZ,72,0)</f>
        <v>0</v>
      </c>
      <c r="CJ1618" s="14">
        <f>VLOOKUP($B1618,[2]Sheet3!$G:$CZ,73,0)</f>
        <v>0</v>
      </c>
      <c r="CK1618" s="14">
        <f>VLOOKUP($B1618,[2]Sheet3!$G:$CZ,74,0)</f>
        <v>0</v>
      </c>
      <c r="CL1618" s="14">
        <f>VLOOKUP($B1618,[2]Sheet3!$G:$CZ,75,0)</f>
        <v>0</v>
      </c>
      <c r="CM1618" s="14">
        <f>VLOOKUP($B1618,[2]Sheet3!$G:$CZ,76,0)</f>
        <v>0</v>
      </c>
      <c r="CN1618" s="14">
        <f>VLOOKUP($B1618,[2]Sheet3!$G:$CZ,77,0)</f>
        <v>0</v>
      </c>
      <c r="CO1618" s="14">
        <f>VLOOKUP($B1618,[2]Sheet3!$G:$CZ,78,0)</f>
        <v>0</v>
      </c>
      <c r="CP1618" s="14">
        <f>VLOOKUP($B1618,[2]Sheet3!$G:$CZ,79,0)</f>
        <v>0</v>
      </c>
      <c r="CQ1618" s="14">
        <f>VLOOKUP($B1618,[2]Sheet3!$G:$CZ,80,0)</f>
        <v>0</v>
      </c>
      <c r="CR1618" s="14">
        <f>VLOOKUP($B1618,[2]Sheet3!$G:$CZ,81,0)</f>
        <v>0</v>
      </c>
      <c r="CS1618" s="14">
        <f>VLOOKUP($B1618,[2]Sheet3!$G:$CZ,82,0)</f>
        <v>0</v>
      </c>
      <c r="CT1618" s="14">
        <f>VLOOKUP($B1618,[2]Sheet3!$G:$CZ,83,0)</f>
        <v>0</v>
      </c>
      <c r="CU1618" s="14">
        <f>VLOOKUP($B1618,[2]Sheet3!$G:$CZ,84,0)</f>
        <v>0</v>
      </c>
      <c r="CV1618" s="14">
        <f>VLOOKUP($B1618,[2]Sheet3!$G:$CZ,85,0)</f>
        <v>0</v>
      </c>
      <c r="CW1618" s="14">
        <f>VLOOKUP($B1618,[2]Sheet3!$G:$CZ,86,0)</f>
        <v>0</v>
      </c>
      <c r="CX1618" s="14">
        <f>VLOOKUP($B1618,[2]Sheet3!$G:$CZ,87,0)</f>
        <v>0</v>
      </c>
      <c r="CY1618" s="14">
        <f>VLOOKUP($B1618,[2]Sheet3!$G:$CZ,88,0)</f>
        <v>0</v>
      </c>
      <c r="CZ1618" s="14">
        <f>VLOOKUP($B1618,[2]Sheet3!$G:$CZ,89,0)</f>
        <v>0</v>
      </c>
      <c r="DA1618" s="14">
        <f>VLOOKUP($B1618,[2]Sheet3!$G:$CZ,90,0)</f>
        <v>0</v>
      </c>
      <c r="DB1618" s="14">
        <f>VLOOKUP($B1618,[2]Sheet3!$G:$CZ,91,0)</f>
        <v>0</v>
      </c>
      <c r="DC1618" s="14">
        <f>VLOOKUP($B1618,[2]Sheet3!$G:$CZ,92,0)</f>
        <v>0</v>
      </c>
      <c r="DD1618" s="14">
        <f>VLOOKUP($B1618,[2]Sheet3!$G:$CZ,93,0)</f>
        <v>0</v>
      </c>
      <c r="DE1618" s="14">
        <f>VLOOKUP($B1618,[2]Sheet3!$G:$CZ,94,0)</f>
        <v>0</v>
      </c>
      <c r="DF1618" s="14">
        <f>VLOOKUP($B1618,[2]Sheet3!$G:$CZ,95,0)</f>
        <v>0</v>
      </c>
      <c r="DG1618" s="14">
        <f>VLOOKUP($B1618,[2]Sheet3!$G:$CZ,96,0)</f>
        <v>0</v>
      </c>
      <c r="DH1618" s="14">
        <f>VLOOKUP($B1618,[2]Sheet3!$G:$CZ,97,0)</f>
        <v>0</v>
      </c>
      <c r="DI1618" s="14">
        <f>VLOOKUP($B1618,[2]Sheet3!$G:$CZ,98,0)</f>
        <v>0</v>
      </c>
    </row>
    <row r="1619" spans="1:113" x14ac:dyDescent="0.3">
      <c r="A1619" s="9" t="str">
        <f t="shared" si="77"/>
        <v>N83712</v>
      </c>
      <c r="B1619" s="15" t="s">
        <v>3315</v>
      </c>
      <c r="C1619" s="15" t="s">
        <v>3316</v>
      </c>
      <c r="F1619" s="7" t="s">
        <v>15</v>
      </c>
      <c r="G1619" s="12" t="s">
        <v>5111</v>
      </c>
      <c r="H1619" s="12" t="str">
        <f>VLOOKUP($B1619,[1]Sheet1!$A:$G,5,0)</f>
        <v>navish.sahni@redingtongroup.com</v>
      </c>
      <c r="I1619" s="12" t="str">
        <f>VLOOKUP($B1619,[1]Sheet1!$A:$G,7,0)</f>
        <v>jitender.chopra@redingtongroup.com</v>
      </c>
      <c r="J1619" s="12" t="s">
        <v>82</v>
      </c>
      <c r="K1619" s="7"/>
      <c r="L1619" s="7"/>
      <c r="M1619" s="8"/>
      <c r="N1619" s="7" t="str">
        <f t="shared" si="75"/>
        <v>navish.sahni@redingtongroup.com; jitender.chopra@redingtongroup.com; nilesh.phirke@redingtongroup.com;christopher.joseph@redingtongroup.com</v>
      </c>
      <c r="O1619" s="7" t="str">
        <f t="shared" si="76"/>
        <v>N83712</v>
      </c>
      <c r="P1619" s="8" t="s">
        <v>5215</v>
      </c>
      <c r="Q1619" s="14">
        <f>VLOOKUP($B1619,[2]Sheet3!$G:$CZ,2,0)</f>
        <v>2400301293</v>
      </c>
      <c r="R1619" s="14">
        <f>VLOOKUP($B1619,[2]Sheet3!$G:$CZ,3,0)</f>
        <v>2400308846</v>
      </c>
      <c r="S1619" s="14">
        <f>VLOOKUP($B1619,[2]Sheet3!$G:$CZ,4,0)</f>
        <v>0</v>
      </c>
      <c r="T1619" s="14">
        <f>VLOOKUP($B1619,[2]Sheet3!$G:$CZ,5,0)</f>
        <v>0</v>
      </c>
      <c r="U1619" s="14">
        <f>VLOOKUP($B1619,[2]Sheet3!$G:$CZ,6,0)</f>
        <v>0</v>
      </c>
      <c r="V1619" s="14">
        <f>VLOOKUP($B1619,[2]Sheet3!$G:$CZ,7,0)</f>
        <v>0</v>
      </c>
      <c r="W1619" s="14">
        <f>VLOOKUP($B1619,[2]Sheet3!$G:$CZ,8,0)</f>
        <v>0</v>
      </c>
      <c r="X1619" s="14">
        <f>VLOOKUP($B1619,[2]Sheet3!$G:$CZ,9,0)</f>
        <v>0</v>
      </c>
      <c r="Y1619" s="14">
        <f>VLOOKUP($B1619,[2]Sheet3!$G:$CZ,10,0)</f>
        <v>0</v>
      </c>
      <c r="Z1619" s="14">
        <f>VLOOKUP($B1619,[2]Sheet3!$G:$CZ,11,0)</f>
        <v>0</v>
      </c>
      <c r="AA1619" s="14">
        <f>VLOOKUP($B1619,[2]Sheet3!$G:$CZ,12,0)</f>
        <v>0</v>
      </c>
      <c r="AB1619" s="14">
        <f>VLOOKUP($B1619,[2]Sheet3!$G:$CZ,13,0)</f>
        <v>0</v>
      </c>
      <c r="AC1619" s="14">
        <f>VLOOKUP($B1619,[2]Sheet3!$G:$CZ,14,0)</f>
        <v>0</v>
      </c>
      <c r="AD1619" s="14">
        <f>VLOOKUP($B1619,[2]Sheet3!$G:$CZ,15,0)</f>
        <v>0</v>
      </c>
      <c r="AE1619" s="14">
        <f>VLOOKUP($B1619,[2]Sheet3!$G:$CZ,16,0)</f>
        <v>0</v>
      </c>
      <c r="AF1619" s="14">
        <f>VLOOKUP($B1619,[2]Sheet3!$G:$CZ,17,0)</f>
        <v>0</v>
      </c>
      <c r="AG1619" s="14">
        <f>VLOOKUP($B1619,[2]Sheet3!$G:$CZ,18,0)</f>
        <v>0</v>
      </c>
      <c r="AH1619" s="14">
        <f>VLOOKUP($B1619,[2]Sheet3!$G:$CZ,19,0)</f>
        <v>0</v>
      </c>
      <c r="AI1619" s="14">
        <f>VLOOKUP($B1619,[2]Sheet3!$G:$CZ,20,0)</f>
        <v>0</v>
      </c>
      <c r="AJ1619" s="14">
        <f>VLOOKUP($B1619,[2]Sheet3!$G:$CZ,21,0)</f>
        <v>0</v>
      </c>
      <c r="AK1619" s="14">
        <f>VLOOKUP($B1619,[2]Sheet3!$G:$CZ,22,0)</f>
        <v>0</v>
      </c>
      <c r="AL1619" s="14">
        <f>VLOOKUP($B1619,[2]Sheet3!$G:$CZ,23,0)</f>
        <v>0</v>
      </c>
      <c r="AM1619" s="14">
        <f>VLOOKUP($B1619,[2]Sheet3!$G:$CZ,24,0)</f>
        <v>0</v>
      </c>
      <c r="AN1619" s="14">
        <f>VLOOKUP($B1619,[2]Sheet3!$G:$CZ,25,0)</f>
        <v>0</v>
      </c>
      <c r="AO1619" s="14">
        <f>VLOOKUP($B1619,[2]Sheet3!$G:$CZ,26,0)</f>
        <v>0</v>
      </c>
      <c r="AP1619" s="14">
        <f>VLOOKUP($B1619,[2]Sheet3!$G:$CZ,27,0)</f>
        <v>0</v>
      </c>
      <c r="AQ1619" s="14">
        <f>VLOOKUP($B1619,[2]Sheet3!$G:$CZ,28,0)</f>
        <v>0</v>
      </c>
      <c r="AR1619" s="14">
        <f>VLOOKUP($B1619,[2]Sheet3!$G:$CZ,29,0)</f>
        <v>0</v>
      </c>
      <c r="AS1619" s="14">
        <f>VLOOKUP($B1619,[2]Sheet3!$G:$CZ,30,0)</f>
        <v>0</v>
      </c>
      <c r="AT1619" s="14">
        <f>VLOOKUP($B1619,[2]Sheet3!$G:$CZ,31,0)</f>
        <v>0</v>
      </c>
      <c r="AU1619" s="14">
        <f>VLOOKUP($B1619,[2]Sheet3!$G:$CZ,32,0)</f>
        <v>0</v>
      </c>
      <c r="AV1619" s="14">
        <f>VLOOKUP($B1619,[2]Sheet3!$G:$CZ,33,0)</f>
        <v>0</v>
      </c>
      <c r="AW1619" s="14">
        <f>VLOOKUP($B1619,[2]Sheet3!$G:$CZ,34,0)</f>
        <v>0</v>
      </c>
      <c r="AX1619" s="14">
        <f>VLOOKUP($B1619,[2]Sheet3!$G:$CZ,35,0)</f>
        <v>0</v>
      </c>
      <c r="AY1619" s="14">
        <f>VLOOKUP($B1619,[2]Sheet3!$G:$CZ,36,0)</f>
        <v>0</v>
      </c>
      <c r="AZ1619" s="14">
        <f>VLOOKUP($B1619,[2]Sheet3!$G:$CZ,37,0)</f>
        <v>0</v>
      </c>
      <c r="BA1619" s="14">
        <f>VLOOKUP($B1619,[2]Sheet3!$G:$CZ,38,0)</f>
        <v>0</v>
      </c>
      <c r="BB1619" s="14">
        <f>VLOOKUP($B1619,[2]Sheet3!$G:$CZ,39,0)</f>
        <v>0</v>
      </c>
      <c r="BC1619" s="14">
        <f>VLOOKUP($B1619,[2]Sheet3!$G:$CZ,40,0)</f>
        <v>0</v>
      </c>
      <c r="BD1619" s="14">
        <f>VLOOKUP($B1619,[2]Sheet3!$G:$CZ,41,0)</f>
        <v>0</v>
      </c>
      <c r="BE1619" s="14">
        <f>VLOOKUP($B1619,[2]Sheet3!$G:$CZ,42,0)</f>
        <v>0</v>
      </c>
      <c r="BF1619" s="14">
        <f>VLOOKUP($B1619,[2]Sheet3!$G:$CZ,43,0)</f>
        <v>0</v>
      </c>
      <c r="BG1619" s="14">
        <f>VLOOKUP($B1619,[2]Sheet3!$G:$CZ,44,0)</f>
        <v>0</v>
      </c>
      <c r="BH1619" s="14">
        <f>VLOOKUP($B1619,[2]Sheet3!$G:$CZ,45,0)</f>
        <v>0</v>
      </c>
      <c r="BI1619" s="14">
        <f>VLOOKUP($B1619,[2]Sheet3!$G:$CZ,46,0)</f>
        <v>0</v>
      </c>
      <c r="BJ1619" s="14">
        <f>VLOOKUP($B1619,[2]Sheet3!$G:$CZ,47,0)</f>
        <v>0</v>
      </c>
      <c r="BK1619" s="14">
        <f>VLOOKUP($B1619,[2]Sheet3!$G:$CZ,48,0)</f>
        <v>0</v>
      </c>
      <c r="BL1619" s="14">
        <f>VLOOKUP($B1619,[2]Sheet3!$G:$CZ,49,0)</f>
        <v>0</v>
      </c>
      <c r="BM1619" s="14">
        <f>VLOOKUP($B1619,[2]Sheet3!$G:$CZ,50,0)</f>
        <v>0</v>
      </c>
      <c r="BN1619" s="14">
        <f>VLOOKUP($B1619,[2]Sheet3!$G:$CZ,51,0)</f>
        <v>0</v>
      </c>
      <c r="BO1619" s="14">
        <f>VLOOKUP($B1619,[2]Sheet3!$G:$CZ,52,0)</f>
        <v>0</v>
      </c>
      <c r="BP1619" s="14">
        <f>VLOOKUP($B1619,[2]Sheet3!$G:$CZ,53,0)</f>
        <v>0</v>
      </c>
      <c r="BQ1619" s="14">
        <f>VLOOKUP($B1619,[2]Sheet3!$G:$CZ,54,0)</f>
        <v>0</v>
      </c>
      <c r="BR1619" s="14">
        <f>VLOOKUP($B1619,[2]Sheet3!$G:$CZ,55,0)</f>
        <v>0</v>
      </c>
      <c r="BS1619" s="14">
        <f>VLOOKUP($B1619,[2]Sheet3!$G:$CZ,56,0)</f>
        <v>0</v>
      </c>
      <c r="BT1619" s="14">
        <f>VLOOKUP($B1619,[2]Sheet3!$G:$CZ,57,0)</f>
        <v>0</v>
      </c>
      <c r="BU1619" s="14">
        <f>VLOOKUP($B1619,[2]Sheet3!$G:$CZ,58,0)</f>
        <v>0</v>
      </c>
      <c r="BV1619" s="14">
        <f>VLOOKUP($B1619,[2]Sheet3!$G:$CZ,59,0)</f>
        <v>0</v>
      </c>
      <c r="BW1619" s="14">
        <f>VLOOKUP($B1619,[2]Sheet3!$G:$CZ,60,0)</f>
        <v>0</v>
      </c>
      <c r="BX1619" s="14">
        <f>VLOOKUP($B1619,[2]Sheet3!$G:$CZ,61,0)</f>
        <v>0</v>
      </c>
      <c r="BY1619" s="14">
        <f>VLOOKUP($B1619,[2]Sheet3!$G:$CZ,62,0)</f>
        <v>0</v>
      </c>
      <c r="BZ1619" s="14">
        <f>VLOOKUP($B1619,[2]Sheet3!$G:$CZ,63,0)</f>
        <v>0</v>
      </c>
      <c r="CA1619" s="14">
        <f>VLOOKUP($B1619,[2]Sheet3!$G:$CZ,64,0)</f>
        <v>0</v>
      </c>
      <c r="CB1619" s="14">
        <f>VLOOKUP($B1619,[2]Sheet3!$G:$CZ,65,0)</f>
        <v>0</v>
      </c>
      <c r="CC1619" s="14">
        <f>VLOOKUP($B1619,[2]Sheet3!$G:$CZ,66,0)</f>
        <v>0</v>
      </c>
      <c r="CD1619" s="14">
        <f>VLOOKUP($B1619,[2]Sheet3!$G:$CZ,67,0)</f>
        <v>0</v>
      </c>
      <c r="CE1619" s="14">
        <f>VLOOKUP($B1619,[2]Sheet3!$G:$CZ,68,0)</f>
        <v>0</v>
      </c>
      <c r="CF1619" s="14">
        <f>VLOOKUP($B1619,[2]Sheet3!$G:$CZ,69,0)</f>
        <v>0</v>
      </c>
      <c r="CG1619" s="14">
        <f>VLOOKUP($B1619,[2]Sheet3!$G:$CZ,70,0)</f>
        <v>0</v>
      </c>
      <c r="CH1619" s="14">
        <f>VLOOKUP($B1619,[2]Sheet3!$G:$CZ,71,0)</f>
        <v>0</v>
      </c>
      <c r="CI1619" s="14">
        <f>VLOOKUP($B1619,[2]Sheet3!$G:$CZ,72,0)</f>
        <v>0</v>
      </c>
      <c r="CJ1619" s="14">
        <f>VLOOKUP($B1619,[2]Sheet3!$G:$CZ,73,0)</f>
        <v>0</v>
      </c>
      <c r="CK1619" s="14">
        <f>VLOOKUP($B1619,[2]Sheet3!$G:$CZ,74,0)</f>
        <v>0</v>
      </c>
      <c r="CL1619" s="14">
        <f>VLOOKUP($B1619,[2]Sheet3!$G:$CZ,75,0)</f>
        <v>0</v>
      </c>
      <c r="CM1619" s="14">
        <f>VLOOKUP($B1619,[2]Sheet3!$G:$CZ,76,0)</f>
        <v>0</v>
      </c>
      <c r="CN1619" s="14">
        <f>VLOOKUP($B1619,[2]Sheet3!$G:$CZ,77,0)</f>
        <v>0</v>
      </c>
      <c r="CO1619" s="14">
        <f>VLOOKUP($B1619,[2]Sheet3!$G:$CZ,78,0)</f>
        <v>0</v>
      </c>
      <c r="CP1619" s="14">
        <f>VLOOKUP($B1619,[2]Sheet3!$G:$CZ,79,0)</f>
        <v>0</v>
      </c>
      <c r="CQ1619" s="14">
        <f>VLOOKUP($B1619,[2]Sheet3!$G:$CZ,80,0)</f>
        <v>0</v>
      </c>
      <c r="CR1619" s="14">
        <f>VLOOKUP($B1619,[2]Sheet3!$G:$CZ,81,0)</f>
        <v>0</v>
      </c>
      <c r="CS1619" s="14">
        <f>VLOOKUP($B1619,[2]Sheet3!$G:$CZ,82,0)</f>
        <v>0</v>
      </c>
      <c r="CT1619" s="14">
        <f>VLOOKUP($B1619,[2]Sheet3!$G:$CZ,83,0)</f>
        <v>0</v>
      </c>
      <c r="CU1619" s="14">
        <f>VLOOKUP($B1619,[2]Sheet3!$G:$CZ,84,0)</f>
        <v>0</v>
      </c>
      <c r="CV1619" s="14">
        <f>VLOOKUP($B1619,[2]Sheet3!$G:$CZ,85,0)</f>
        <v>0</v>
      </c>
      <c r="CW1619" s="14">
        <f>VLOOKUP($B1619,[2]Sheet3!$G:$CZ,86,0)</f>
        <v>0</v>
      </c>
      <c r="CX1619" s="14">
        <f>VLOOKUP($B1619,[2]Sheet3!$G:$CZ,87,0)</f>
        <v>0</v>
      </c>
      <c r="CY1619" s="14">
        <f>VLOOKUP($B1619,[2]Sheet3!$G:$CZ,88,0)</f>
        <v>0</v>
      </c>
      <c r="CZ1619" s="14">
        <f>VLOOKUP($B1619,[2]Sheet3!$G:$CZ,89,0)</f>
        <v>0</v>
      </c>
      <c r="DA1619" s="14">
        <f>VLOOKUP($B1619,[2]Sheet3!$G:$CZ,90,0)</f>
        <v>0</v>
      </c>
      <c r="DB1619" s="14">
        <f>VLOOKUP($B1619,[2]Sheet3!$G:$CZ,91,0)</f>
        <v>0</v>
      </c>
      <c r="DC1619" s="14">
        <f>VLOOKUP($B1619,[2]Sheet3!$G:$CZ,92,0)</f>
        <v>0</v>
      </c>
      <c r="DD1619" s="14">
        <f>VLOOKUP($B1619,[2]Sheet3!$G:$CZ,93,0)</f>
        <v>0</v>
      </c>
      <c r="DE1619" s="14">
        <f>VLOOKUP($B1619,[2]Sheet3!$G:$CZ,94,0)</f>
        <v>0</v>
      </c>
      <c r="DF1619" s="14">
        <f>VLOOKUP($B1619,[2]Sheet3!$G:$CZ,95,0)</f>
        <v>0</v>
      </c>
      <c r="DG1619" s="14">
        <f>VLOOKUP($B1619,[2]Sheet3!$G:$CZ,96,0)</f>
        <v>0</v>
      </c>
      <c r="DH1619" s="14">
        <f>VLOOKUP($B1619,[2]Sheet3!$G:$CZ,97,0)</f>
        <v>0</v>
      </c>
      <c r="DI1619" s="14">
        <f>VLOOKUP($B1619,[2]Sheet3!$G:$CZ,98,0)</f>
        <v>0</v>
      </c>
    </row>
    <row r="1620" spans="1:113" x14ac:dyDescent="0.3">
      <c r="A1620" s="9" t="str">
        <f t="shared" si="77"/>
        <v>N14809</v>
      </c>
      <c r="B1620" s="15" t="s">
        <v>3317</v>
      </c>
      <c r="C1620" s="15" t="s">
        <v>3318</v>
      </c>
      <c r="F1620" s="7" t="s">
        <v>15</v>
      </c>
      <c r="G1620" s="12" t="s">
        <v>5112</v>
      </c>
      <c r="H1620" s="12" t="str">
        <f>VLOOKUP($B1620,[1]Sheet1!$A:$G,5,0)</f>
        <v>shashi.singh@redingtongroup.com</v>
      </c>
      <c r="I1620" s="12" t="str">
        <f>VLOOKUP($B1620,[1]Sheet1!$A:$G,7,0)</f>
        <v>sidharth.eknath@redingtongroup.com</v>
      </c>
      <c r="J1620" s="12" t="s">
        <v>82</v>
      </c>
      <c r="K1620" s="7"/>
      <c r="L1620" s="7"/>
      <c r="M1620" s="8"/>
      <c r="N1620" s="7" t="str">
        <f t="shared" si="75"/>
        <v>shashi.singh@redingtongroup.com; sidharth.eknath@redingtongroup.com; nilesh.phirke@redingtongroup.com;christopher.joseph@redingtongroup.com</v>
      </c>
      <c r="O1620" s="7" t="str">
        <f t="shared" si="76"/>
        <v>N14809</v>
      </c>
      <c r="P1620" s="8" t="s">
        <v>5215</v>
      </c>
      <c r="Q1620" s="14">
        <f>VLOOKUP($B1620,[2]Sheet3!$G:$CZ,2,0)</f>
        <v>2400300021</v>
      </c>
      <c r="R1620" s="14">
        <f>VLOOKUP($B1620,[2]Sheet3!$G:$CZ,3,0)</f>
        <v>0</v>
      </c>
      <c r="S1620" s="14">
        <f>VLOOKUP($B1620,[2]Sheet3!$G:$CZ,4,0)</f>
        <v>0</v>
      </c>
      <c r="T1620" s="14">
        <f>VLOOKUP($B1620,[2]Sheet3!$G:$CZ,5,0)</f>
        <v>0</v>
      </c>
      <c r="U1620" s="14">
        <f>VLOOKUP($B1620,[2]Sheet3!$G:$CZ,6,0)</f>
        <v>0</v>
      </c>
      <c r="V1620" s="14">
        <f>VLOOKUP($B1620,[2]Sheet3!$G:$CZ,7,0)</f>
        <v>0</v>
      </c>
      <c r="W1620" s="14">
        <f>VLOOKUP($B1620,[2]Sheet3!$G:$CZ,8,0)</f>
        <v>0</v>
      </c>
      <c r="X1620" s="14">
        <f>VLOOKUP($B1620,[2]Sheet3!$G:$CZ,9,0)</f>
        <v>0</v>
      </c>
      <c r="Y1620" s="14">
        <f>VLOOKUP($B1620,[2]Sheet3!$G:$CZ,10,0)</f>
        <v>0</v>
      </c>
      <c r="Z1620" s="14">
        <f>VLOOKUP($B1620,[2]Sheet3!$G:$CZ,11,0)</f>
        <v>0</v>
      </c>
      <c r="AA1620" s="14">
        <f>VLOOKUP($B1620,[2]Sheet3!$G:$CZ,12,0)</f>
        <v>0</v>
      </c>
      <c r="AB1620" s="14">
        <f>VLOOKUP($B1620,[2]Sheet3!$G:$CZ,13,0)</f>
        <v>0</v>
      </c>
      <c r="AC1620" s="14">
        <f>VLOOKUP($B1620,[2]Sheet3!$G:$CZ,14,0)</f>
        <v>0</v>
      </c>
      <c r="AD1620" s="14">
        <f>VLOOKUP($B1620,[2]Sheet3!$G:$CZ,15,0)</f>
        <v>0</v>
      </c>
      <c r="AE1620" s="14">
        <f>VLOOKUP($B1620,[2]Sheet3!$G:$CZ,16,0)</f>
        <v>0</v>
      </c>
      <c r="AF1620" s="14">
        <f>VLOOKUP($B1620,[2]Sheet3!$G:$CZ,17,0)</f>
        <v>0</v>
      </c>
      <c r="AG1620" s="14">
        <f>VLOOKUP($B1620,[2]Sheet3!$G:$CZ,18,0)</f>
        <v>0</v>
      </c>
      <c r="AH1620" s="14">
        <f>VLOOKUP($B1620,[2]Sheet3!$G:$CZ,19,0)</f>
        <v>0</v>
      </c>
      <c r="AI1620" s="14">
        <f>VLOOKUP($B1620,[2]Sheet3!$G:$CZ,20,0)</f>
        <v>0</v>
      </c>
      <c r="AJ1620" s="14">
        <f>VLOOKUP($B1620,[2]Sheet3!$G:$CZ,21,0)</f>
        <v>0</v>
      </c>
      <c r="AK1620" s="14">
        <f>VLOOKUP($B1620,[2]Sheet3!$G:$CZ,22,0)</f>
        <v>0</v>
      </c>
      <c r="AL1620" s="14">
        <f>VLOOKUP($B1620,[2]Sheet3!$G:$CZ,23,0)</f>
        <v>0</v>
      </c>
      <c r="AM1620" s="14">
        <f>VLOOKUP($B1620,[2]Sheet3!$G:$CZ,24,0)</f>
        <v>0</v>
      </c>
      <c r="AN1620" s="14">
        <f>VLOOKUP($B1620,[2]Sheet3!$G:$CZ,25,0)</f>
        <v>0</v>
      </c>
      <c r="AO1620" s="14">
        <f>VLOOKUP($B1620,[2]Sheet3!$G:$CZ,26,0)</f>
        <v>0</v>
      </c>
      <c r="AP1620" s="14">
        <f>VLOOKUP($B1620,[2]Sheet3!$G:$CZ,27,0)</f>
        <v>0</v>
      </c>
      <c r="AQ1620" s="14">
        <f>VLOOKUP($B1620,[2]Sheet3!$G:$CZ,28,0)</f>
        <v>0</v>
      </c>
      <c r="AR1620" s="14">
        <f>VLOOKUP($B1620,[2]Sheet3!$G:$CZ,29,0)</f>
        <v>0</v>
      </c>
      <c r="AS1620" s="14">
        <f>VLOOKUP($B1620,[2]Sheet3!$G:$CZ,30,0)</f>
        <v>0</v>
      </c>
      <c r="AT1620" s="14">
        <f>VLOOKUP($B1620,[2]Sheet3!$G:$CZ,31,0)</f>
        <v>0</v>
      </c>
      <c r="AU1620" s="14">
        <f>VLOOKUP($B1620,[2]Sheet3!$G:$CZ,32,0)</f>
        <v>0</v>
      </c>
      <c r="AV1620" s="14">
        <f>VLOOKUP($B1620,[2]Sheet3!$G:$CZ,33,0)</f>
        <v>0</v>
      </c>
      <c r="AW1620" s="14">
        <f>VLOOKUP($B1620,[2]Sheet3!$G:$CZ,34,0)</f>
        <v>0</v>
      </c>
      <c r="AX1620" s="14">
        <f>VLOOKUP($B1620,[2]Sheet3!$G:$CZ,35,0)</f>
        <v>0</v>
      </c>
      <c r="AY1620" s="14">
        <f>VLOOKUP($B1620,[2]Sheet3!$G:$CZ,36,0)</f>
        <v>0</v>
      </c>
      <c r="AZ1620" s="14">
        <f>VLOOKUP($B1620,[2]Sheet3!$G:$CZ,37,0)</f>
        <v>0</v>
      </c>
      <c r="BA1620" s="14">
        <f>VLOOKUP($B1620,[2]Sheet3!$G:$CZ,38,0)</f>
        <v>0</v>
      </c>
      <c r="BB1620" s="14">
        <f>VLOOKUP($B1620,[2]Sheet3!$G:$CZ,39,0)</f>
        <v>0</v>
      </c>
      <c r="BC1620" s="14">
        <f>VLOOKUP($B1620,[2]Sheet3!$G:$CZ,40,0)</f>
        <v>0</v>
      </c>
      <c r="BD1620" s="14">
        <f>VLOOKUP($B1620,[2]Sheet3!$G:$CZ,41,0)</f>
        <v>0</v>
      </c>
      <c r="BE1620" s="14">
        <f>VLOOKUP($B1620,[2]Sheet3!$G:$CZ,42,0)</f>
        <v>0</v>
      </c>
      <c r="BF1620" s="14">
        <f>VLOOKUP($B1620,[2]Sheet3!$G:$CZ,43,0)</f>
        <v>0</v>
      </c>
      <c r="BG1620" s="14">
        <f>VLOOKUP($B1620,[2]Sheet3!$G:$CZ,44,0)</f>
        <v>0</v>
      </c>
      <c r="BH1620" s="14">
        <f>VLOOKUP($B1620,[2]Sheet3!$G:$CZ,45,0)</f>
        <v>0</v>
      </c>
      <c r="BI1620" s="14">
        <f>VLOOKUP($B1620,[2]Sheet3!$G:$CZ,46,0)</f>
        <v>0</v>
      </c>
      <c r="BJ1620" s="14">
        <f>VLOOKUP($B1620,[2]Sheet3!$G:$CZ,47,0)</f>
        <v>0</v>
      </c>
      <c r="BK1620" s="14">
        <f>VLOOKUP($B1620,[2]Sheet3!$G:$CZ,48,0)</f>
        <v>0</v>
      </c>
      <c r="BL1620" s="14">
        <f>VLOOKUP($B1620,[2]Sheet3!$G:$CZ,49,0)</f>
        <v>0</v>
      </c>
      <c r="BM1620" s="14">
        <f>VLOOKUP($B1620,[2]Sheet3!$G:$CZ,50,0)</f>
        <v>0</v>
      </c>
      <c r="BN1620" s="14">
        <f>VLOOKUP($B1620,[2]Sheet3!$G:$CZ,51,0)</f>
        <v>0</v>
      </c>
      <c r="BO1620" s="14">
        <f>VLOOKUP($B1620,[2]Sheet3!$G:$CZ,52,0)</f>
        <v>0</v>
      </c>
      <c r="BP1620" s="14">
        <f>VLOOKUP($B1620,[2]Sheet3!$G:$CZ,53,0)</f>
        <v>0</v>
      </c>
      <c r="BQ1620" s="14">
        <f>VLOOKUP($B1620,[2]Sheet3!$G:$CZ,54,0)</f>
        <v>0</v>
      </c>
      <c r="BR1620" s="14">
        <f>VLOOKUP($B1620,[2]Sheet3!$G:$CZ,55,0)</f>
        <v>0</v>
      </c>
      <c r="BS1620" s="14">
        <f>VLOOKUP($B1620,[2]Sheet3!$G:$CZ,56,0)</f>
        <v>0</v>
      </c>
      <c r="BT1620" s="14">
        <f>VLOOKUP($B1620,[2]Sheet3!$G:$CZ,57,0)</f>
        <v>0</v>
      </c>
      <c r="BU1620" s="14">
        <f>VLOOKUP($B1620,[2]Sheet3!$G:$CZ,58,0)</f>
        <v>0</v>
      </c>
      <c r="BV1620" s="14">
        <f>VLOOKUP($B1620,[2]Sheet3!$G:$CZ,59,0)</f>
        <v>0</v>
      </c>
      <c r="BW1620" s="14">
        <f>VLOOKUP($B1620,[2]Sheet3!$G:$CZ,60,0)</f>
        <v>0</v>
      </c>
      <c r="BX1620" s="14">
        <f>VLOOKUP($B1620,[2]Sheet3!$G:$CZ,61,0)</f>
        <v>0</v>
      </c>
      <c r="BY1620" s="14">
        <f>VLOOKUP($B1620,[2]Sheet3!$G:$CZ,62,0)</f>
        <v>0</v>
      </c>
      <c r="BZ1620" s="14">
        <f>VLOOKUP($B1620,[2]Sheet3!$G:$CZ,63,0)</f>
        <v>0</v>
      </c>
      <c r="CA1620" s="14">
        <f>VLOOKUP($B1620,[2]Sheet3!$G:$CZ,64,0)</f>
        <v>0</v>
      </c>
      <c r="CB1620" s="14">
        <f>VLOOKUP($B1620,[2]Sheet3!$G:$CZ,65,0)</f>
        <v>0</v>
      </c>
      <c r="CC1620" s="14">
        <f>VLOOKUP($B1620,[2]Sheet3!$G:$CZ,66,0)</f>
        <v>0</v>
      </c>
      <c r="CD1620" s="14">
        <f>VLOOKUP($B1620,[2]Sheet3!$G:$CZ,67,0)</f>
        <v>0</v>
      </c>
      <c r="CE1620" s="14">
        <f>VLOOKUP($B1620,[2]Sheet3!$G:$CZ,68,0)</f>
        <v>0</v>
      </c>
      <c r="CF1620" s="14">
        <f>VLOOKUP($B1620,[2]Sheet3!$G:$CZ,69,0)</f>
        <v>0</v>
      </c>
      <c r="CG1620" s="14">
        <f>VLOOKUP($B1620,[2]Sheet3!$G:$CZ,70,0)</f>
        <v>0</v>
      </c>
      <c r="CH1620" s="14">
        <f>VLOOKUP($B1620,[2]Sheet3!$G:$CZ,71,0)</f>
        <v>0</v>
      </c>
      <c r="CI1620" s="14">
        <f>VLOOKUP($B1620,[2]Sheet3!$G:$CZ,72,0)</f>
        <v>0</v>
      </c>
      <c r="CJ1620" s="14">
        <f>VLOOKUP($B1620,[2]Sheet3!$G:$CZ,73,0)</f>
        <v>0</v>
      </c>
      <c r="CK1620" s="14">
        <f>VLOOKUP($B1620,[2]Sheet3!$G:$CZ,74,0)</f>
        <v>0</v>
      </c>
      <c r="CL1620" s="14">
        <f>VLOOKUP($B1620,[2]Sheet3!$G:$CZ,75,0)</f>
        <v>0</v>
      </c>
      <c r="CM1620" s="14">
        <f>VLOOKUP($B1620,[2]Sheet3!$G:$CZ,76,0)</f>
        <v>0</v>
      </c>
      <c r="CN1620" s="14">
        <f>VLOOKUP($B1620,[2]Sheet3!$G:$CZ,77,0)</f>
        <v>0</v>
      </c>
      <c r="CO1620" s="14">
        <f>VLOOKUP($B1620,[2]Sheet3!$G:$CZ,78,0)</f>
        <v>0</v>
      </c>
      <c r="CP1620" s="14">
        <f>VLOOKUP($B1620,[2]Sheet3!$G:$CZ,79,0)</f>
        <v>0</v>
      </c>
      <c r="CQ1620" s="14">
        <f>VLOOKUP($B1620,[2]Sheet3!$G:$CZ,80,0)</f>
        <v>0</v>
      </c>
      <c r="CR1620" s="14">
        <f>VLOOKUP($B1620,[2]Sheet3!$G:$CZ,81,0)</f>
        <v>0</v>
      </c>
      <c r="CS1620" s="14">
        <f>VLOOKUP($B1620,[2]Sheet3!$G:$CZ,82,0)</f>
        <v>0</v>
      </c>
      <c r="CT1620" s="14">
        <f>VLOOKUP($B1620,[2]Sheet3!$G:$CZ,83,0)</f>
        <v>0</v>
      </c>
      <c r="CU1620" s="14">
        <f>VLOOKUP($B1620,[2]Sheet3!$G:$CZ,84,0)</f>
        <v>0</v>
      </c>
      <c r="CV1620" s="14">
        <f>VLOOKUP($B1620,[2]Sheet3!$G:$CZ,85,0)</f>
        <v>0</v>
      </c>
      <c r="CW1620" s="14">
        <f>VLOOKUP($B1620,[2]Sheet3!$G:$CZ,86,0)</f>
        <v>0</v>
      </c>
      <c r="CX1620" s="14">
        <f>VLOOKUP($B1620,[2]Sheet3!$G:$CZ,87,0)</f>
        <v>0</v>
      </c>
      <c r="CY1620" s="14">
        <f>VLOOKUP($B1620,[2]Sheet3!$G:$CZ,88,0)</f>
        <v>0</v>
      </c>
      <c r="CZ1620" s="14">
        <f>VLOOKUP($B1620,[2]Sheet3!$G:$CZ,89,0)</f>
        <v>0</v>
      </c>
      <c r="DA1620" s="14">
        <f>VLOOKUP($B1620,[2]Sheet3!$G:$CZ,90,0)</f>
        <v>0</v>
      </c>
      <c r="DB1620" s="14">
        <f>VLOOKUP($B1620,[2]Sheet3!$G:$CZ,91,0)</f>
        <v>0</v>
      </c>
      <c r="DC1620" s="14">
        <f>VLOOKUP($B1620,[2]Sheet3!$G:$CZ,92,0)</f>
        <v>0</v>
      </c>
      <c r="DD1620" s="14">
        <f>VLOOKUP($B1620,[2]Sheet3!$G:$CZ,93,0)</f>
        <v>0</v>
      </c>
      <c r="DE1620" s="14">
        <f>VLOOKUP($B1620,[2]Sheet3!$G:$CZ,94,0)</f>
        <v>0</v>
      </c>
      <c r="DF1620" s="14">
        <f>VLOOKUP($B1620,[2]Sheet3!$G:$CZ,95,0)</f>
        <v>0</v>
      </c>
      <c r="DG1620" s="14">
        <f>VLOOKUP($B1620,[2]Sheet3!$G:$CZ,96,0)</f>
        <v>0</v>
      </c>
      <c r="DH1620" s="14">
        <f>VLOOKUP($B1620,[2]Sheet3!$G:$CZ,97,0)</f>
        <v>0</v>
      </c>
      <c r="DI1620" s="14">
        <f>VLOOKUP($B1620,[2]Sheet3!$G:$CZ,98,0)</f>
        <v>0</v>
      </c>
    </row>
    <row r="1621" spans="1:113" x14ac:dyDescent="0.3">
      <c r="A1621" s="9" t="str">
        <f t="shared" si="77"/>
        <v>N14758</v>
      </c>
      <c r="B1621" s="15" t="s">
        <v>3319</v>
      </c>
      <c r="C1621" s="15" t="s">
        <v>3320</v>
      </c>
      <c r="F1621" s="7" t="s">
        <v>15</v>
      </c>
      <c r="G1621" s="12" t="s">
        <v>5113</v>
      </c>
      <c r="H1621" s="12" t="str">
        <f>VLOOKUP($B1621,[1]Sheet1!$A:$G,5,0)</f>
        <v>manish.shivkumar@redingtongroup.com</v>
      </c>
      <c r="I1621" s="12" t="str">
        <f>VLOOKUP($B1621,[1]Sheet1!$A:$G,7,0)</f>
        <v>sidharth.eknath@redingtongroup.com</v>
      </c>
      <c r="J1621" s="12" t="s">
        <v>82</v>
      </c>
      <c r="K1621" s="7"/>
      <c r="L1621" s="7"/>
      <c r="M1621" s="8"/>
      <c r="N1621" s="7" t="str">
        <f t="shared" si="75"/>
        <v>manish.shivkumar@redingtongroup.com; sidharth.eknath@redingtongroup.com; nilesh.phirke@redingtongroup.com;christopher.joseph@redingtongroup.com</v>
      </c>
      <c r="O1621" s="7" t="str">
        <f t="shared" si="76"/>
        <v>N14758</v>
      </c>
      <c r="P1621" s="8" t="s">
        <v>5215</v>
      </c>
      <c r="Q1621" s="14">
        <f>VLOOKUP($B1621,[2]Sheet3!$G:$CZ,2,0)</f>
        <v>2400300900</v>
      </c>
      <c r="R1621" s="14">
        <f>VLOOKUP($B1621,[2]Sheet3!$G:$CZ,3,0)</f>
        <v>0</v>
      </c>
      <c r="S1621" s="14">
        <f>VLOOKUP($B1621,[2]Sheet3!$G:$CZ,4,0)</f>
        <v>0</v>
      </c>
      <c r="T1621" s="14">
        <f>VLOOKUP($B1621,[2]Sheet3!$G:$CZ,5,0)</f>
        <v>0</v>
      </c>
      <c r="U1621" s="14">
        <f>VLOOKUP($B1621,[2]Sheet3!$G:$CZ,6,0)</f>
        <v>0</v>
      </c>
      <c r="V1621" s="14">
        <f>VLOOKUP($B1621,[2]Sheet3!$G:$CZ,7,0)</f>
        <v>0</v>
      </c>
      <c r="W1621" s="14">
        <f>VLOOKUP($B1621,[2]Sheet3!$G:$CZ,8,0)</f>
        <v>0</v>
      </c>
      <c r="X1621" s="14">
        <f>VLOOKUP($B1621,[2]Sheet3!$G:$CZ,9,0)</f>
        <v>0</v>
      </c>
      <c r="Y1621" s="14">
        <f>VLOOKUP($B1621,[2]Sheet3!$G:$CZ,10,0)</f>
        <v>0</v>
      </c>
      <c r="Z1621" s="14">
        <f>VLOOKUP($B1621,[2]Sheet3!$G:$CZ,11,0)</f>
        <v>0</v>
      </c>
      <c r="AA1621" s="14">
        <f>VLOOKUP($B1621,[2]Sheet3!$G:$CZ,12,0)</f>
        <v>0</v>
      </c>
      <c r="AB1621" s="14">
        <f>VLOOKUP($B1621,[2]Sheet3!$G:$CZ,13,0)</f>
        <v>0</v>
      </c>
      <c r="AC1621" s="14">
        <f>VLOOKUP($B1621,[2]Sheet3!$G:$CZ,14,0)</f>
        <v>0</v>
      </c>
      <c r="AD1621" s="14">
        <f>VLOOKUP($B1621,[2]Sheet3!$G:$CZ,15,0)</f>
        <v>0</v>
      </c>
      <c r="AE1621" s="14">
        <f>VLOOKUP($B1621,[2]Sheet3!$G:$CZ,16,0)</f>
        <v>0</v>
      </c>
      <c r="AF1621" s="14">
        <f>VLOOKUP($B1621,[2]Sheet3!$G:$CZ,17,0)</f>
        <v>0</v>
      </c>
      <c r="AG1621" s="14">
        <f>VLOOKUP($B1621,[2]Sheet3!$G:$CZ,18,0)</f>
        <v>0</v>
      </c>
      <c r="AH1621" s="14">
        <f>VLOOKUP($B1621,[2]Sheet3!$G:$CZ,19,0)</f>
        <v>0</v>
      </c>
      <c r="AI1621" s="14">
        <f>VLOOKUP($B1621,[2]Sheet3!$G:$CZ,20,0)</f>
        <v>0</v>
      </c>
      <c r="AJ1621" s="14">
        <f>VLOOKUP($B1621,[2]Sheet3!$G:$CZ,21,0)</f>
        <v>0</v>
      </c>
      <c r="AK1621" s="14">
        <f>VLOOKUP($B1621,[2]Sheet3!$G:$CZ,22,0)</f>
        <v>0</v>
      </c>
      <c r="AL1621" s="14">
        <f>VLOOKUP($B1621,[2]Sheet3!$G:$CZ,23,0)</f>
        <v>0</v>
      </c>
      <c r="AM1621" s="14">
        <f>VLOOKUP($B1621,[2]Sheet3!$G:$CZ,24,0)</f>
        <v>0</v>
      </c>
      <c r="AN1621" s="14">
        <f>VLOOKUP($B1621,[2]Sheet3!$G:$CZ,25,0)</f>
        <v>0</v>
      </c>
      <c r="AO1621" s="14">
        <f>VLOOKUP($B1621,[2]Sheet3!$G:$CZ,26,0)</f>
        <v>0</v>
      </c>
      <c r="AP1621" s="14">
        <f>VLOOKUP($B1621,[2]Sheet3!$G:$CZ,27,0)</f>
        <v>0</v>
      </c>
      <c r="AQ1621" s="14">
        <f>VLOOKUP($B1621,[2]Sheet3!$G:$CZ,28,0)</f>
        <v>0</v>
      </c>
      <c r="AR1621" s="14">
        <f>VLOOKUP($B1621,[2]Sheet3!$G:$CZ,29,0)</f>
        <v>0</v>
      </c>
      <c r="AS1621" s="14">
        <f>VLOOKUP($B1621,[2]Sheet3!$G:$CZ,30,0)</f>
        <v>0</v>
      </c>
      <c r="AT1621" s="14">
        <f>VLOOKUP($B1621,[2]Sheet3!$G:$CZ,31,0)</f>
        <v>0</v>
      </c>
      <c r="AU1621" s="14">
        <f>VLOOKUP($B1621,[2]Sheet3!$G:$CZ,32,0)</f>
        <v>0</v>
      </c>
      <c r="AV1621" s="14">
        <f>VLOOKUP($B1621,[2]Sheet3!$G:$CZ,33,0)</f>
        <v>0</v>
      </c>
      <c r="AW1621" s="14">
        <f>VLOOKUP($B1621,[2]Sheet3!$G:$CZ,34,0)</f>
        <v>0</v>
      </c>
      <c r="AX1621" s="14">
        <f>VLOOKUP($B1621,[2]Sheet3!$G:$CZ,35,0)</f>
        <v>0</v>
      </c>
      <c r="AY1621" s="14">
        <f>VLOOKUP($B1621,[2]Sheet3!$G:$CZ,36,0)</f>
        <v>0</v>
      </c>
      <c r="AZ1621" s="14">
        <f>VLOOKUP($B1621,[2]Sheet3!$G:$CZ,37,0)</f>
        <v>0</v>
      </c>
      <c r="BA1621" s="14">
        <f>VLOOKUP($B1621,[2]Sheet3!$G:$CZ,38,0)</f>
        <v>0</v>
      </c>
      <c r="BB1621" s="14">
        <f>VLOOKUP($B1621,[2]Sheet3!$G:$CZ,39,0)</f>
        <v>0</v>
      </c>
      <c r="BC1621" s="14">
        <f>VLOOKUP($B1621,[2]Sheet3!$G:$CZ,40,0)</f>
        <v>0</v>
      </c>
      <c r="BD1621" s="14">
        <f>VLOOKUP($B1621,[2]Sheet3!$G:$CZ,41,0)</f>
        <v>0</v>
      </c>
      <c r="BE1621" s="14">
        <f>VLOOKUP($B1621,[2]Sheet3!$G:$CZ,42,0)</f>
        <v>0</v>
      </c>
      <c r="BF1621" s="14">
        <f>VLOOKUP($B1621,[2]Sheet3!$G:$CZ,43,0)</f>
        <v>0</v>
      </c>
      <c r="BG1621" s="14">
        <f>VLOOKUP($B1621,[2]Sheet3!$G:$CZ,44,0)</f>
        <v>0</v>
      </c>
      <c r="BH1621" s="14">
        <f>VLOOKUP($B1621,[2]Sheet3!$G:$CZ,45,0)</f>
        <v>0</v>
      </c>
      <c r="BI1621" s="14">
        <f>VLOOKUP($B1621,[2]Sheet3!$G:$CZ,46,0)</f>
        <v>0</v>
      </c>
      <c r="BJ1621" s="14">
        <f>VLOOKUP($B1621,[2]Sheet3!$G:$CZ,47,0)</f>
        <v>0</v>
      </c>
      <c r="BK1621" s="14">
        <f>VLOOKUP($B1621,[2]Sheet3!$G:$CZ,48,0)</f>
        <v>0</v>
      </c>
      <c r="BL1621" s="14">
        <f>VLOOKUP($B1621,[2]Sheet3!$G:$CZ,49,0)</f>
        <v>0</v>
      </c>
      <c r="BM1621" s="14">
        <f>VLOOKUP($B1621,[2]Sheet3!$G:$CZ,50,0)</f>
        <v>0</v>
      </c>
      <c r="BN1621" s="14">
        <f>VLOOKUP($B1621,[2]Sheet3!$G:$CZ,51,0)</f>
        <v>0</v>
      </c>
      <c r="BO1621" s="14">
        <f>VLOOKUP($B1621,[2]Sheet3!$G:$CZ,52,0)</f>
        <v>0</v>
      </c>
      <c r="BP1621" s="14">
        <f>VLOOKUP($B1621,[2]Sheet3!$G:$CZ,53,0)</f>
        <v>0</v>
      </c>
      <c r="BQ1621" s="14">
        <f>VLOOKUP($B1621,[2]Sheet3!$G:$CZ,54,0)</f>
        <v>0</v>
      </c>
      <c r="BR1621" s="14">
        <f>VLOOKUP($B1621,[2]Sheet3!$G:$CZ,55,0)</f>
        <v>0</v>
      </c>
      <c r="BS1621" s="14">
        <f>VLOOKUP($B1621,[2]Sheet3!$G:$CZ,56,0)</f>
        <v>0</v>
      </c>
      <c r="BT1621" s="14">
        <f>VLOOKUP($B1621,[2]Sheet3!$G:$CZ,57,0)</f>
        <v>0</v>
      </c>
      <c r="BU1621" s="14">
        <f>VLOOKUP($B1621,[2]Sheet3!$G:$CZ,58,0)</f>
        <v>0</v>
      </c>
      <c r="BV1621" s="14">
        <f>VLOOKUP($B1621,[2]Sheet3!$G:$CZ,59,0)</f>
        <v>0</v>
      </c>
      <c r="BW1621" s="14">
        <f>VLOOKUP($B1621,[2]Sheet3!$G:$CZ,60,0)</f>
        <v>0</v>
      </c>
      <c r="BX1621" s="14">
        <f>VLOOKUP($B1621,[2]Sheet3!$G:$CZ,61,0)</f>
        <v>0</v>
      </c>
      <c r="BY1621" s="14">
        <f>VLOOKUP($B1621,[2]Sheet3!$G:$CZ,62,0)</f>
        <v>0</v>
      </c>
      <c r="BZ1621" s="14">
        <f>VLOOKUP($B1621,[2]Sheet3!$G:$CZ,63,0)</f>
        <v>0</v>
      </c>
      <c r="CA1621" s="14">
        <f>VLOOKUP($B1621,[2]Sheet3!$G:$CZ,64,0)</f>
        <v>0</v>
      </c>
      <c r="CB1621" s="14">
        <f>VLOOKUP($B1621,[2]Sheet3!$G:$CZ,65,0)</f>
        <v>0</v>
      </c>
      <c r="CC1621" s="14">
        <f>VLOOKUP($B1621,[2]Sheet3!$G:$CZ,66,0)</f>
        <v>0</v>
      </c>
      <c r="CD1621" s="14">
        <f>VLOOKUP($B1621,[2]Sheet3!$G:$CZ,67,0)</f>
        <v>0</v>
      </c>
      <c r="CE1621" s="14">
        <f>VLOOKUP($B1621,[2]Sheet3!$G:$CZ,68,0)</f>
        <v>0</v>
      </c>
      <c r="CF1621" s="14">
        <f>VLOOKUP($B1621,[2]Sheet3!$G:$CZ,69,0)</f>
        <v>0</v>
      </c>
      <c r="CG1621" s="14">
        <f>VLOOKUP($B1621,[2]Sheet3!$G:$CZ,70,0)</f>
        <v>0</v>
      </c>
      <c r="CH1621" s="14">
        <f>VLOOKUP($B1621,[2]Sheet3!$G:$CZ,71,0)</f>
        <v>0</v>
      </c>
      <c r="CI1621" s="14">
        <f>VLOOKUP($B1621,[2]Sheet3!$G:$CZ,72,0)</f>
        <v>0</v>
      </c>
      <c r="CJ1621" s="14">
        <f>VLOOKUP($B1621,[2]Sheet3!$G:$CZ,73,0)</f>
        <v>0</v>
      </c>
      <c r="CK1621" s="14">
        <f>VLOOKUP($B1621,[2]Sheet3!$G:$CZ,74,0)</f>
        <v>0</v>
      </c>
      <c r="CL1621" s="14">
        <f>VLOOKUP($B1621,[2]Sheet3!$G:$CZ,75,0)</f>
        <v>0</v>
      </c>
      <c r="CM1621" s="14">
        <f>VLOOKUP($B1621,[2]Sheet3!$G:$CZ,76,0)</f>
        <v>0</v>
      </c>
      <c r="CN1621" s="14">
        <f>VLOOKUP($B1621,[2]Sheet3!$G:$CZ,77,0)</f>
        <v>0</v>
      </c>
      <c r="CO1621" s="14">
        <f>VLOOKUP($B1621,[2]Sheet3!$G:$CZ,78,0)</f>
        <v>0</v>
      </c>
      <c r="CP1621" s="14">
        <f>VLOOKUP($B1621,[2]Sheet3!$G:$CZ,79,0)</f>
        <v>0</v>
      </c>
      <c r="CQ1621" s="14">
        <f>VLOOKUP($B1621,[2]Sheet3!$G:$CZ,80,0)</f>
        <v>0</v>
      </c>
      <c r="CR1621" s="14">
        <f>VLOOKUP($B1621,[2]Sheet3!$G:$CZ,81,0)</f>
        <v>0</v>
      </c>
      <c r="CS1621" s="14">
        <f>VLOOKUP($B1621,[2]Sheet3!$G:$CZ,82,0)</f>
        <v>0</v>
      </c>
      <c r="CT1621" s="14">
        <f>VLOOKUP($B1621,[2]Sheet3!$G:$CZ,83,0)</f>
        <v>0</v>
      </c>
      <c r="CU1621" s="14">
        <f>VLOOKUP($B1621,[2]Sheet3!$G:$CZ,84,0)</f>
        <v>0</v>
      </c>
      <c r="CV1621" s="14">
        <f>VLOOKUP($B1621,[2]Sheet3!$G:$CZ,85,0)</f>
        <v>0</v>
      </c>
      <c r="CW1621" s="14">
        <f>VLOOKUP($B1621,[2]Sheet3!$G:$CZ,86,0)</f>
        <v>0</v>
      </c>
      <c r="CX1621" s="14">
        <f>VLOOKUP($B1621,[2]Sheet3!$G:$CZ,87,0)</f>
        <v>0</v>
      </c>
      <c r="CY1621" s="14">
        <f>VLOOKUP($B1621,[2]Sheet3!$G:$CZ,88,0)</f>
        <v>0</v>
      </c>
      <c r="CZ1621" s="14">
        <f>VLOOKUP($B1621,[2]Sheet3!$G:$CZ,89,0)</f>
        <v>0</v>
      </c>
      <c r="DA1621" s="14">
        <f>VLOOKUP($B1621,[2]Sheet3!$G:$CZ,90,0)</f>
        <v>0</v>
      </c>
      <c r="DB1621" s="14">
        <f>VLOOKUP($B1621,[2]Sheet3!$G:$CZ,91,0)</f>
        <v>0</v>
      </c>
      <c r="DC1621" s="14">
        <f>VLOOKUP($B1621,[2]Sheet3!$G:$CZ,92,0)</f>
        <v>0</v>
      </c>
      <c r="DD1621" s="14">
        <f>VLOOKUP($B1621,[2]Sheet3!$G:$CZ,93,0)</f>
        <v>0</v>
      </c>
      <c r="DE1621" s="14">
        <f>VLOOKUP($B1621,[2]Sheet3!$G:$CZ,94,0)</f>
        <v>0</v>
      </c>
      <c r="DF1621" s="14">
        <f>VLOOKUP($B1621,[2]Sheet3!$G:$CZ,95,0)</f>
        <v>0</v>
      </c>
      <c r="DG1621" s="14">
        <f>VLOOKUP($B1621,[2]Sheet3!$G:$CZ,96,0)</f>
        <v>0</v>
      </c>
      <c r="DH1621" s="14">
        <f>VLOOKUP($B1621,[2]Sheet3!$G:$CZ,97,0)</f>
        <v>0</v>
      </c>
      <c r="DI1621" s="14">
        <f>VLOOKUP($B1621,[2]Sheet3!$G:$CZ,98,0)</f>
        <v>0</v>
      </c>
    </row>
    <row r="1622" spans="1:113" x14ac:dyDescent="0.3">
      <c r="A1622" s="9" t="str">
        <f t="shared" si="77"/>
        <v>N13905</v>
      </c>
      <c r="B1622" s="15" t="s">
        <v>3321</v>
      </c>
      <c r="C1622" s="15" t="s">
        <v>3322</v>
      </c>
      <c r="F1622" s="7" t="s">
        <v>15</v>
      </c>
      <c r="G1622" s="12" t="s">
        <v>5114</v>
      </c>
      <c r="H1622" s="12" t="str">
        <f>VLOOKUP($B1622,[1]Sheet1!$A:$G,5,0)</f>
        <v>dheeraj.sharma@redingtongroup.com</v>
      </c>
      <c r="I1622" s="12" t="str">
        <f>VLOOKUP($B1622,[1]Sheet1!$A:$G,7,0)</f>
        <v>sidharth.eknath@redingtongroup.com</v>
      </c>
      <c r="J1622" s="12" t="s">
        <v>82</v>
      </c>
      <c r="K1622" s="7"/>
      <c r="L1622" s="7"/>
      <c r="M1622" s="8"/>
      <c r="N1622" s="7" t="str">
        <f t="shared" si="75"/>
        <v>dheeraj.sharma@redingtongroup.com; sidharth.eknath@redingtongroup.com; nilesh.phirke@redingtongroup.com;christopher.joseph@redingtongroup.com</v>
      </c>
      <c r="O1622" s="7" t="str">
        <f t="shared" si="76"/>
        <v>N13905</v>
      </c>
      <c r="P1622" s="8" t="s">
        <v>5215</v>
      </c>
      <c r="Q1622" s="14">
        <f>VLOOKUP($B1622,[2]Sheet3!$G:$CZ,2,0)</f>
        <v>2400300812</v>
      </c>
      <c r="R1622" s="14">
        <f>VLOOKUP($B1622,[2]Sheet3!$G:$CZ,3,0)</f>
        <v>0</v>
      </c>
      <c r="S1622" s="14">
        <f>VLOOKUP($B1622,[2]Sheet3!$G:$CZ,4,0)</f>
        <v>0</v>
      </c>
      <c r="T1622" s="14">
        <f>VLOOKUP($B1622,[2]Sheet3!$G:$CZ,5,0)</f>
        <v>0</v>
      </c>
      <c r="U1622" s="14">
        <f>VLOOKUP($B1622,[2]Sheet3!$G:$CZ,6,0)</f>
        <v>0</v>
      </c>
      <c r="V1622" s="14">
        <f>VLOOKUP($B1622,[2]Sheet3!$G:$CZ,7,0)</f>
        <v>0</v>
      </c>
      <c r="W1622" s="14">
        <f>VLOOKUP($B1622,[2]Sheet3!$G:$CZ,8,0)</f>
        <v>0</v>
      </c>
      <c r="X1622" s="14">
        <f>VLOOKUP($B1622,[2]Sheet3!$G:$CZ,9,0)</f>
        <v>0</v>
      </c>
      <c r="Y1622" s="14">
        <f>VLOOKUP($B1622,[2]Sheet3!$G:$CZ,10,0)</f>
        <v>0</v>
      </c>
      <c r="Z1622" s="14">
        <f>VLOOKUP($B1622,[2]Sheet3!$G:$CZ,11,0)</f>
        <v>0</v>
      </c>
      <c r="AA1622" s="14">
        <f>VLOOKUP($B1622,[2]Sheet3!$G:$CZ,12,0)</f>
        <v>0</v>
      </c>
      <c r="AB1622" s="14">
        <f>VLOOKUP($B1622,[2]Sheet3!$G:$CZ,13,0)</f>
        <v>0</v>
      </c>
      <c r="AC1622" s="14">
        <f>VLOOKUP($B1622,[2]Sheet3!$G:$CZ,14,0)</f>
        <v>0</v>
      </c>
      <c r="AD1622" s="14">
        <f>VLOOKUP($B1622,[2]Sheet3!$G:$CZ,15,0)</f>
        <v>0</v>
      </c>
      <c r="AE1622" s="14">
        <f>VLOOKUP($B1622,[2]Sheet3!$G:$CZ,16,0)</f>
        <v>0</v>
      </c>
      <c r="AF1622" s="14">
        <f>VLOOKUP($B1622,[2]Sheet3!$G:$CZ,17,0)</f>
        <v>0</v>
      </c>
      <c r="AG1622" s="14">
        <f>VLOOKUP($B1622,[2]Sheet3!$G:$CZ,18,0)</f>
        <v>0</v>
      </c>
      <c r="AH1622" s="14">
        <f>VLOOKUP($B1622,[2]Sheet3!$G:$CZ,19,0)</f>
        <v>0</v>
      </c>
      <c r="AI1622" s="14">
        <f>VLOOKUP($B1622,[2]Sheet3!$G:$CZ,20,0)</f>
        <v>0</v>
      </c>
      <c r="AJ1622" s="14">
        <f>VLOOKUP($B1622,[2]Sheet3!$G:$CZ,21,0)</f>
        <v>0</v>
      </c>
      <c r="AK1622" s="14">
        <f>VLOOKUP($B1622,[2]Sheet3!$G:$CZ,22,0)</f>
        <v>0</v>
      </c>
      <c r="AL1622" s="14">
        <f>VLOOKUP($B1622,[2]Sheet3!$G:$CZ,23,0)</f>
        <v>0</v>
      </c>
      <c r="AM1622" s="14">
        <f>VLOOKUP($B1622,[2]Sheet3!$G:$CZ,24,0)</f>
        <v>0</v>
      </c>
      <c r="AN1622" s="14">
        <f>VLOOKUP($B1622,[2]Sheet3!$G:$CZ,25,0)</f>
        <v>0</v>
      </c>
      <c r="AO1622" s="14">
        <f>VLOOKUP($B1622,[2]Sheet3!$G:$CZ,26,0)</f>
        <v>0</v>
      </c>
      <c r="AP1622" s="14">
        <f>VLOOKUP($B1622,[2]Sheet3!$G:$CZ,27,0)</f>
        <v>0</v>
      </c>
      <c r="AQ1622" s="14">
        <f>VLOOKUP($B1622,[2]Sheet3!$G:$CZ,28,0)</f>
        <v>0</v>
      </c>
      <c r="AR1622" s="14">
        <f>VLOOKUP($B1622,[2]Sheet3!$G:$CZ,29,0)</f>
        <v>0</v>
      </c>
      <c r="AS1622" s="14">
        <f>VLOOKUP($B1622,[2]Sheet3!$G:$CZ,30,0)</f>
        <v>0</v>
      </c>
      <c r="AT1622" s="14">
        <f>VLOOKUP($B1622,[2]Sheet3!$G:$CZ,31,0)</f>
        <v>0</v>
      </c>
      <c r="AU1622" s="14">
        <f>VLOOKUP($B1622,[2]Sheet3!$G:$CZ,32,0)</f>
        <v>0</v>
      </c>
      <c r="AV1622" s="14">
        <f>VLOOKUP($B1622,[2]Sheet3!$G:$CZ,33,0)</f>
        <v>0</v>
      </c>
      <c r="AW1622" s="14">
        <f>VLOOKUP($B1622,[2]Sheet3!$G:$CZ,34,0)</f>
        <v>0</v>
      </c>
      <c r="AX1622" s="14">
        <f>VLOOKUP($B1622,[2]Sheet3!$G:$CZ,35,0)</f>
        <v>0</v>
      </c>
      <c r="AY1622" s="14">
        <f>VLOOKUP($B1622,[2]Sheet3!$G:$CZ,36,0)</f>
        <v>0</v>
      </c>
      <c r="AZ1622" s="14">
        <f>VLOOKUP($B1622,[2]Sheet3!$G:$CZ,37,0)</f>
        <v>0</v>
      </c>
      <c r="BA1622" s="14">
        <f>VLOOKUP($B1622,[2]Sheet3!$G:$CZ,38,0)</f>
        <v>0</v>
      </c>
      <c r="BB1622" s="14">
        <f>VLOOKUP($B1622,[2]Sheet3!$G:$CZ,39,0)</f>
        <v>0</v>
      </c>
      <c r="BC1622" s="14">
        <f>VLOOKUP($B1622,[2]Sheet3!$G:$CZ,40,0)</f>
        <v>0</v>
      </c>
      <c r="BD1622" s="14">
        <f>VLOOKUP($B1622,[2]Sheet3!$G:$CZ,41,0)</f>
        <v>0</v>
      </c>
      <c r="BE1622" s="14">
        <f>VLOOKUP($B1622,[2]Sheet3!$G:$CZ,42,0)</f>
        <v>0</v>
      </c>
      <c r="BF1622" s="14">
        <f>VLOOKUP($B1622,[2]Sheet3!$G:$CZ,43,0)</f>
        <v>0</v>
      </c>
      <c r="BG1622" s="14">
        <f>VLOOKUP($B1622,[2]Sheet3!$G:$CZ,44,0)</f>
        <v>0</v>
      </c>
      <c r="BH1622" s="14">
        <f>VLOOKUP($B1622,[2]Sheet3!$G:$CZ,45,0)</f>
        <v>0</v>
      </c>
      <c r="BI1622" s="14">
        <f>VLOOKUP($B1622,[2]Sheet3!$G:$CZ,46,0)</f>
        <v>0</v>
      </c>
      <c r="BJ1622" s="14">
        <f>VLOOKUP($B1622,[2]Sheet3!$G:$CZ,47,0)</f>
        <v>0</v>
      </c>
      <c r="BK1622" s="14">
        <f>VLOOKUP($B1622,[2]Sheet3!$G:$CZ,48,0)</f>
        <v>0</v>
      </c>
      <c r="BL1622" s="14">
        <f>VLOOKUP($B1622,[2]Sheet3!$G:$CZ,49,0)</f>
        <v>0</v>
      </c>
      <c r="BM1622" s="14">
        <f>VLOOKUP($B1622,[2]Sheet3!$G:$CZ,50,0)</f>
        <v>0</v>
      </c>
      <c r="BN1622" s="14">
        <f>VLOOKUP($B1622,[2]Sheet3!$G:$CZ,51,0)</f>
        <v>0</v>
      </c>
      <c r="BO1622" s="14">
        <f>VLOOKUP($B1622,[2]Sheet3!$G:$CZ,52,0)</f>
        <v>0</v>
      </c>
      <c r="BP1622" s="14">
        <f>VLOOKUP($B1622,[2]Sheet3!$G:$CZ,53,0)</f>
        <v>0</v>
      </c>
      <c r="BQ1622" s="14">
        <f>VLOOKUP($B1622,[2]Sheet3!$G:$CZ,54,0)</f>
        <v>0</v>
      </c>
      <c r="BR1622" s="14">
        <f>VLOOKUP($B1622,[2]Sheet3!$G:$CZ,55,0)</f>
        <v>0</v>
      </c>
      <c r="BS1622" s="14">
        <f>VLOOKUP($B1622,[2]Sheet3!$G:$CZ,56,0)</f>
        <v>0</v>
      </c>
      <c r="BT1622" s="14">
        <f>VLOOKUP($B1622,[2]Sheet3!$G:$CZ,57,0)</f>
        <v>0</v>
      </c>
      <c r="BU1622" s="14">
        <f>VLOOKUP($B1622,[2]Sheet3!$G:$CZ,58,0)</f>
        <v>0</v>
      </c>
      <c r="BV1622" s="14">
        <f>VLOOKUP($B1622,[2]Sheet3!$G:$CZ,59,0)</f>
        <v>0</v>
      </c>
      <c r="BW1622" s="14">
        <f>VLOOKUP($B1622,[2]Sheet3!$G:$CZ,60,0)</f>
        <v>0</v>
      </c>
      <c r="BX1622" s="14">
        <f>VLOOKUP($B1622,[2]Sheet3!$G:$CZ,61,0)</f>
        <v>0</v>
      </c>
      <c r="BY1622" s="14">
        <f>VLOOKUP($B1622,[2]Sheet3!$G:$CZ,62,0)</f>
        <v>0</v>
      </c>
      <c r="BZ1622" s="14">
        <f>VLOOKUP($B1622,[2]Sheet3!$G:$CZ,63,0)</f>
        <v>0</v>
      </c>
      <c r="CA1622" s="14">
        <f>VLOOKUP($B1622,[2]Sheet3!$G:$CZ,64,0)</f>
        <v>0</v>
      </c>
      <c r="CB1622" s="14">
        <f>VLOOKUP($B1622,[2]Sheet3!$G:$CZ,65,0)</f>
        <v>0</v>
      </c>
      <c r="CC1622" s="14">
        <f>VLOOKUP($B1622,[2]Sheet3!$G:$CZ,66,0)</f>
        <v>0</v>
      </c>
      <c r="CD1622" s="14">
        <f>VLOOKUP($B1622,[2]Sheet3!$G:$CZ,67,0)</f>
        <v>0</v>
      </c>
      <c r="CE1622" s="14">
        <f>VLOOKUP($B1622,[2]Sheet3!$G:$CZ,68,0)</f>
        <v>0</v>
      </c>
      <c r="CF1622" s="14">
        <f>VLOOKUP($B1622,[2]Sheet3!$G:$CZ,69,0)</f>
        <v>0</v>
      </c>
      <c r="CG1622" s="14">
        <f>VLOOKUP($B1622,[2]Sheet3!$G:$CZ,70,0)</f>
        <v>0</v>
      </c>
      <c r="CH1622" s="14">
        <f>VLOOKUP($B1622,[2]Sheet3!$G:$CZ,71,0)</f>
        <v>0</v>
      </c>
      <c r="CI1622" s="14">
        <f>VLOOKUP($B1622,[2]Sheet3!$G:$CZ,72,0)</f>
        <v>0</v>
      </c>
      <c r="CJ1622" s="14">
        <f>VLOOKUP($B1622,[2]Sheet3!$G:$CZ,73,0)</f>
        <v>0</v>
      </c>
      <c r="CK1622" s="14">
        <f>VLOOKUP($B1622,[2]Sheet3!$G:$CZ,74,0)</f>
        <v>0</v>
      </c>
      <c r="CL1622" s="14">
        <f>VLOOKUP($B1622,[2]Sheet3!$G:$CZ,75,0)</f>
        <v>0</v>
      </c>
      <c r="CM1622" s="14">
        <f>VLOOKUP($B1622,[2]Sheet3!$G:$CZ,76,0)</f>
        <v>0</v>
      </c>
      <c r="CN1622" s="14">
        <f>VLOOKUP($B1622,[2]Sheet3!$G:$CZ,77,0)</f>
        <v>0</v>
      </c>
      <c r="CO1622" s="14">
        <f>VLOOKUP($B1622,[2]Sheet3!$G:$CZ,78,0)</f>
        <v>0</v>
      </c>
      <c r="CP1622" s="14">
        <f>VLOOKUP($B1622,[2]Sheet3!$G:$CZ,79,0)</f>
        <v>0</v>
      </c>
      <c r="CQ1622" s="14">
        <f>VLOOKUP($B1622,[2]Sheet3!$G:$CZ,80,0)</f>
        <v>0</v>
      </c>
      <c r="CR1622" s="14">
        <f>VLOOKUP($B1622,[2]Sheet3!$G:$CZ,81,0)</f>
        <v>0</v>
      </c>
      <c r="CS1622" s="14">
        <f>VLOOKUP($B1622,[2]Sheet3!$G:$CZ,82,0)</f>
        <v>0</v>
      </c>
      <c r="CT1622" s="14">
        <f>VLOOKUP($B1622,[2]Sheet3!$G:$CZ,83,0)</f>
        <v>0</v>
      </c>
      <c r="CU1622" s="14">
        <f>VLOOKUP($B1622,[2]Sheet3!$G:$CZ,84,0)</f>
        <v>0</v>
      </c>
      <c r="CV1622" s="14">
        <f>VLOOKUP($B1622,[2]Sheet3!$G:$CZ,85,0)</f>
        <v>0</v>
      </c>
      <c r="CW1622" s="14">
        <f>VLOOKUP($B1622,[2]Sheet3!$G:$CZ,86,0)</f>
        <v>0</v>
      </c>
      <c r="CX1622" s="14">
        <f>VLOOKUP($B1622,[2]Sheet3!$G:$CZ,87,0)</f>
        <v>0</v>
      </c>
      <c r="CY1622" s="14">
        <f>VLOOKUP($B1622,[2]Sheet3!$G:$CZ,88,0)</f>
        <v>0</v>
      </c>
      <c r="CZ1622" s="14">
        <f>VLOOKUP($B1622,[2]Sheet3!$G:$CZ,89,0)</f>
        <v>0</v>
      </c>
      <c r="DA1622" s="14">
        <f>VLOOKUP($B1622,[2]Sheet3!$G:$CZ,90,0)</f>
        <v>0</v>
      </c>
      <c r="DB1622" s="14">
        <f>VLOOKUP($B1622,[2]Sheet3!$G:$CZ,91,0)</f>
        <v>0</v>
      </c>
      <c r="DC1622" s="14">
        <f>VLOOKUP($B1622,[2]Sheet3!$G:$CZ,92,0)</f>
        <v>0</v>
      </c>
      <c r="DD1622" s="14">
        <f>VLOOKUP($B1622,[2]Sheet3!$G:$CZ,93,0)</f>
        <v>0</v>
      </c>
      <c r="DE1622" s="14">
        <f>VLOOKUP($B1622,[2]Sheet3!$G:$CZ,94,0)</f>
        <v>0</v>
      </c>
      <c r="DF1622" s="14">
        <f>VLOOKUP($B1622,[2]Sheet3!$G:$CZ,95,0)</f>
        <v>0</v>
      </c>
      <c r="DG1622" s="14">
        <f>VLOOKUP($B1622,[2]Sheet3!$G:$CZ,96,0)</f>
        <v>0</v>
      </c>
      <c r="DH1622" s="14">
        <f>VLOOKUP($B1622,[2]Sheet3!$G:$CZ,97,0)</f>
        <v>0</v>
      </c>
      <c r="DI1622" s="14">
        <f>VLOOKUP($B1622,[2]Sheet3!$G:$CZ,98,0)</f>
        <v>0</v>
      </c>
    </row>
    <row r="1623" spans="1:113" x14ac:dyDescent="0.3">
      <c r="A1623" s="9" t="str">
        <f t="shared" si="77"/>
        <v>E14549</v>
      </c>
      <c r="B1623" s="15" t="s">
        <v>3323</v>
      </c>
      <c r="C1623" s="15" t="s">
        <v>3324</v>
      </c>
      <c r="F1623" s="7" t="s">
        <v>15</v>
      </c>
      <c r="G1623" s="12" t="s">
        <v>5115</v>
      </c>
      <c r="H1623" s="12" t="str">
        <f>VLOOKUP($B1623,[1]Sheet1!$A:$G,5,0)</f>
        <v>manish.kumar@redingtongroup.com</v>
      </c>
      <c r="I1623" s="12" t="str">
        <f>VLOOKUP($B1623,[1]Sheet1!$A:$G,7,0)</f>
        <v>jaswinder.singh@redingtongroup.com</v>
      </c>
      <c r="J1623" s="12" t="s">
        <v>82</v>
      </c>
      <c r="K1623" s="7"/>
      <c r="L1623" s="7"/>
      <c r="M1623" s="8"/>
      <c r="N1623" s="7" t="str">
        <f t="shared" si="75"/>
        <v>manish.kumar@redingtongroup.com; jaswinder.singh@redingtongroup.com; nilesh.phirke@redingtongroup.com;christopher.joseph@redingtongroup.com</v>
      </c>
      <c r="O1623" s="7" t="str">
        <f t="shared" si="76"/>
        <v>E14549</v>
      </c>
      <c r="P1623" s="8" t="s">
        <v>5215</v>
      </c>
      <c r="Q1623" s="14">
        <f>VLOOKUP($B1623,[2]Sheet3!$G:$CZ,2,0)</f>
        <v>2400300875</v>
      </c>
      <c r="R1623" s="14">
        <f>VLOOKUP($B1623,[2]Sheet3!$G:$CZ,3,0)</f>
        <v>0</v>
      </c>
      <c r="S1623" s="14">
        <f>VLOOKUP($B1623,[2]Sheet3!$G:$CZ,4,0)</f>
        <v>0</v>
      </c>
      <c r="T1623" s="14">
        <f>VLOOKUP($B1623,[2]Sheet3!$G:$CZ,5,0)</f>
        <v>0</v>
      </c>
      <c r="U1623" s="14">
        <f>VLOOKUP($B1623,[2]Sheet3!$G:$CZ,6,0)</f>
        <v>0</v>
      </c>
      <c r="V1623" s="14">
        <f>VLOOKUP($B1623,[2]Sheet3!$G:$CZ,7,0)</f>
        <v>0</v>
      </c>
      <c r="W1623" s="14">
        <f>VLOOKUP($B1623,[2]Sheet3!$G:$CZ,8,0)</f>
        <v>0</v>
      </c>
      <c r="X1623" s="14">
        <f>VLOOKUP($B1623,[2]Sheet3!$G:$CZ,9,0)</f>
        <v>0</v>
      </c>
      <c r="Y1623" s="14">
        <f>VLOOKUP($B1623,[2]Sheet3!$G:$CZ,10,0)</f>
        <v>0</v>
      </c>
      <c r="Z1623" s="14">
        <f>VLOOKUP($B1623,[2]Sheet3!$G:$CZ,11,0)</f>
        <v>0</v>
      </c>
      <c r="AA1623" s="14">
        <f>VLOOKUP($B1623,[2]Sheet3!$G:$CZ,12,0)</f>
        <v>0</v>
      </c>
      <c r="AB1623" s="14">
        <f>VLOOKUP($B1623,[2]Sheet3!$G:$CZ,13,0)</f>
        <v>0</v>
      </c>
      <c r="AC1623" s="14">
        <f>VLOOKUP($B1623,[2]Sheet3!$G:$CZ,14,0)</f>
        <v>0</v>
      </c>
      <c r="AD1623" s="14">
        <f>VLOOKUP($B1623,[2]Sheet3!$G:$CZ,15,0)</f>
        <v>0</v>
      </c>
      <c r="AE1623" s="14">
        <f>VLOOKUP($B1623,[2]Sheet3!$G:$CZ,16,0)</f>
        <v>0</v>
      </c>
      <c r="AF1623" s="14">
        <f>VLOOKUP($B1623,[2]Sheet3!$G:$CZ,17,0)</f>
        <v>0</v>
      </c>
      <c r="AG1623" s="14">
        <f>VLOOKUP($B1623,[2]Sheet3!$G:$CZ,18,0)</f>
        <v>0</v>
      </c>
      <c r="AH1623" s="14">
        <f>VLOOKUP($B1623,[2]Sheet3!$G:$CZ,19,0)</f>
        <v>0</v>
      </c>
      <c r="AI1623" s="14">
        <f>VLOOKUP($B1623,[2]Sheet3!$G:$CZ,20,0)</f>
        <v>0</v>
      </c>
      <c r="AJ1623" s="14">
        <f>VLOOKUP($B1623,[2]Sheet3!$G:$CZ,21,0)</f>
        <v>0</v>
      </c>
      <c r="AK1623" s="14">
        <f>VLOOKUP($B1623,[2]Sheet3!$G:$CZ,22,0)</f>
        <v>0</v>
      </c>
      <c r="AL1623" s="14">
        <f>VLOOKUP($B1623,[2]Sheet3!$G:$CZ,23,0)</f>
        <v>0</v>
      </c>
      <c r="AM1623" s="14">
        <f>VLOOKUP($B1623,[2]Sheet3!$G:$CZ,24,0)</f>
        <v>0</v>
      </c>
      <c r="AN1623" s="14">
        <f>VLOOKUP($B1623,[2]Sheet3!$G:$CZ,25,0)</f>
        <v>0</v>
      </c>
      <c r="AO1623" s="14">
        <f>VLOOKUP($B1623,[2]Sheet3!$G:$CZ,26,0)</f>
        <v>0</v>
      </c>
      <c r="AP1623" s="14">
        <f>VLOOKUP($B1623,[2]Sheet3!$G:$CZ,27,0)</f>
        <v>0</v>
      </c>
      <c r="AQ1623" s="14">
        <f>VLOOKUP($B1623,[2]Sheet3!$G:$CZ,28,0)</f>
        <v>0</v>
      </c>
      <c r="AR1623" s="14">
        <f>VLOOKUP($B1623,[2]Sheet3!$G:$CZ,29,0)</f>
        <v>0</v>
      </c>
      <c r="AS1623" s="14">
        <f>VLOOKUP($B1623,[2]Sheet3!$G:$CZ,30,0)</f>
        <v>0</v>
      </c>
      <c r="AT1623" s="14">
        <f>VLOOKUP($B1623,[2]Sheet3!$G:$CZ,31,0)</f>
        <v>0</v>
      </c>
      <c r="AU1623" s="14">
        <f>VLOOKUP($B1623,[2]Sheet3!$G:$CZ,32,0)</f>
        <v>0</v>
      </c>
      <c r="AV1623" s="14">
        <f>VLOOKUP($B1623,[2]Sheet3!$G:$CZ,33,0)</f>
        <v>0</v>
      </c>
      <c r="AW1623" s="14">
        <f>VLOOKUP($B1623,[2]Sheet3!$G:$CZ,34,0)</f>
        <v>0</v>
      </c>
      <c r="AX1623" s="14">
        <f>VLOOKUP($B1623,[2]Sheet3!$G:$CZ,35,0)</f>
        <v>0</v>
      </c>
      <c r="AY1623" s="14">
        <f>VLOOKUP($B1623,[2]Sheet3!$G:$CZ,36,0)</f>
        <v>0</v>
      </c>
      <c r="AZ1623" s="14">
        <f>VLOOKUP($B1623,[2]Sheet3!$G:$CZ,37,0)</f>
        <v>0</v>
      </c>
      <c r="BA1623" s="14">
        <f>VLOOKUP($B1623,[2]Sheet3!$G:$CZ,38,0)</f>
        <v>0</v>
      </c>
      <c r="BB1623" s="14">
        <f>VLOOKUP($B1623,[2]Sheet3!$G:$CZ,39,0)</f>
        <v>0</v>
      </c>
      <c r="BC1623" s="14">
        <f>VLOOKUP($B1623,[2]Sheet3!$G:$CZ,40,0)</f>
        <v>0</v>
      </c>
      <c r="BD1623" s="14">
        <f>VLOOKUP($B1623,[2]Sheet3!$G:$CZ,41,0)</f>
        <v>0</v>
      </c>
      <c r="BE1623" s="14">
        <f>VLOOKUP($B1623,[2]Sheet3!$G:$CZ,42,0)</f>
        <v>0</v>
      </c>
      <c r="BF1623" s="14">
        <f>VLOOKUP($B1623,[2]Sheet3!$G:$CZ,43,0)</f>
        <v>0</v>
      </c>
      <c r="BG1623" s="14">
        <f>VLOOKUP($B1623,[2]Sheet3!$G:$CZ,44,0)</f>
        <v>0</v>
      </c>
      <c r="BH1623" s="14">
        <f>VLOOKUP($B1623,[2]Sheet3!$G:$CZ,45,0)</f>
        <v>0</v>
      </c>
      <c r="BI1623" s="14">
        <f>VLOOKUP($B1623,[2]Sheet3!$G:$CZ,46,0)</f>
        <v>0</v>
      </c>
      <c r="BJ1623" s="14">
        <f>VLOOKUP($B1623,[2]Sheet3!$G:$CZ,47,0)</f>
        <v>0</v>
      </c>
      <c r="BK1623" s="14">
        <f>VLOOKUP($B1623,[2]Sheet3!$G:$CZ,48,0)</f>
        <v>0</v>
      </c>
      <c r="BL1623" s="14">
        <f>VLOOKUP($B1623,[2]Sheet3!$G:$CZ,49,0)</f>
        <v>0</v>
      </c>
      <c r="BM1623" s="14">
        <f>VLOOKUP($B1623,[2]Sheet3!$G:$CZ,50,0)</f>
        <v>0</v>
      </c>
      <c r="BN1623" s="14">
        <f>VLOOKUP($B1623,[2]Sheet3!$G:$CZ,51,0)</f>
        <v>0</v>
      </c>
      <c r="BO1623" s="14">
        <f>VLOOKUP($B1623,[2]Sheet3!$G:$CZ,52,0)</f>
        <v>0</v>
      </c>
      <c r="BP1623" s="14">
        <f>VLOOKUP($B1623,[2]Sheet3!$G:$CZ,53,0)</f>
        <v>0</v>
      </c>
      <c r="BQ1623" s="14">
        <f>VLOOKUP($B1623,[2]Sheet3!$G:$CZ,54,0)</f>
        <v>0</v>
      </c>
      <c r="BR1623" s="14">
        <f>VLOOKUP($B1623,[2]Sheet3!$G:$CZ,55,0)</f>
        <v>0</v>
      </c>
      <c r="BS1623" s="14">
        <f>VLOOKUP($B1623,[2]Sheet3!$G:$CZ,56,0)</f>
        <v>0</v>
      </c>
      <c r="BT1623" s="14">
        <f>VLOOKUP($B1623,[2]Sheet3!$G:$CZ,57,0)</f>
        <v>0</v>
      </c>
      <c r="BU1623" s="14">
        <f>VLOOKUP($B1623,[2]Sheet3!$G:$CZ,58,0)</f>
        <v>0</v>
      </c>
      <c r="BV1623" s="14">
        <f>VLOOKUP($B1623,[2]Sheet3!$G:$CZ,59,0)</f>
        <v>0</v>
      </c>
      <c r="BW1623" s="14">
        <f>VLOOKUP($B1623,[2]Sheet3!$G:$CZ,60,0)</f>
        <v>0</v>
      </c>
      <c r="BX1623" s="14">
        <f>VLOOKUP($B1623,[2]Sheet3!$G:$CZ,61,0)</f>
        <v>0</v>
      </c>
      <c r="BY1623" s="14">
        <f>VLOOKUP($B1623,[2]Sheet3!$G:$CZ,62,0)</f>
        <v>0</v>
      </c>
      <c r="BZ1623" s="14">
        <f>VLOOKUP($B1623,[2]Sheet3!$G:$CZ,63,0)</f>
        <v>0</v>
      </c>
      <c r="CA1623" s="14">
        <f>VLOOKUP($B1623,[2]Sheet3!$G:$CZ,64,0)</f>
        <v>0</v>
      </c>
      <c r="CB1623" s="14">
        <f>VLOOKUP($B1623,[2]Sheet3!$G:$CZ,65,0)</f>
        <v>0</v>
      </c>
      <c r="CC1623" s="14">
        <f>VLOOKUP($B1623,[2]Sheet3!$G:$CZ,66,0)</f>
        <v>0</v>
      </c>
      <c r="CD1623" s="14">
        <f>VLOOKUP($B1623,[2]Sheet3!$G:$CZ,67,0)</f>
        <v>0</v>
      </c>
      <c r="CE1623" s="14">
        <f>VLOOKUP($B1623,[2]Sheet3!$G:$CZ,68,0)</f>
        <v>0</v>
      </c>
      <c r="CF1623" s="14">
        <f>VLOOKUP($B1623,[2]Sheet3!$G:$CZ,69,0)</f>
        <v>0</v>
      </c>
      <c r="CG1623" s="14">
        <f>VLOOKUP($B1623,[2]Sheet3!$G:$CZ,70,0)</f>
        <v>0</v>
      </c>
      <c r="CH1623" s="14">
        <f>VLOOKUP($B1623,[2]Sheet3!$G:$CZ,71,0)</f>
        <v>0</v>
      </c>
      <c r="CI1623" s="14">
        <f>VLOOKUP($B1623,[2]Sheet3!$G:$CZ,72,0)</f>
        <v>0</v>
      </c>
      <c r="CJ1623" s="14">
        <f>VLOOKUP($B1623,[2]Sheet3!$G:$CZ,73,0)</f>
        <v>0</v>
      </c>
      <c r="CK1623" s="14">
        <f>VLOOKUP($B1623,[2]Sheet3!$G:$CZ,74,0)</f>
        <v>0</v>
      </c>
      <c r="CL1623" s="14">
        <f>VLOOKUP($B1623,[2]Sheet3!$G:$CZ,75,0)</f>
        <v>0</v>
      </c>
      <c r="CM1623" s="14">
        <f>VLOOKUP($B1623,[2]Sheet3!$G:$CZ,76,0)</f>
        <v>0</v>
      </c>
      <c r="CN1623" s="14">
        <f>VLOOKUP($B1623,[2]Sheet3!$G:$CZ,77,0)</f>
        <v>0</v>
      </c>
      <c r="CO1623" s="14">
        <f>VLOOKUP($B1623,[2]Sheet3!$G:$CZ,78,0)</f>
        <v>0</v>
      </c>
      <c r="CP1623" s="14">
        <f>VLOOKUP($B1623,[2]Sheet3!$G:$CZ,79,0)</f>
        <v>0</v>
      </c>
      <c r="CQ1623" s="14">
        <f>VLOOKUP($B1623,[2]Sheet3!$G:$CZ,80,0)</f>
        <v>0</v>
      </c>
      <c r="CR1623" s="14">
        <f>VLOOKUP($B1623,[2]Sheet3!$G:$CZ,81,0)</f>
        <v>0</v>
      </c>
      <c r="CS1623" s="14">
        <f>VLOOKUP($B1623,[2]Sheet3!$G:$CZ,82,0)</f>
        <v>0</v>
      </c>
      <c r="CT1623" s="14">
        <f>VLOOKUP($B1623,[2]Sheet3!$G:$CZ,83,0)</f>
        <v>0</v>
      </c>
      <c r="CU1623" s="14">
        <f>VLOOKUP($B1623,[2]Sheet3!$G:$CZ,84,0)</f>
        <v>0</v>
      </c>
      <c r="CV1623" s="14">
        <f>VLOOKUP($B1623,[2]Sheet3!$G:$CZ,85,0)</f>
        <v>0</v>
      </c>
      <c r="CW1623" s="14">
        <f>VLOOKUP($B1623,[2]Sheet3!$G:$CZ,86,0)</f>
        <v>0</v>
      </c>
      <c r="CX1623" s="14">
        <f>VLOOKUP($B1623,[2]Sheet3!$G:$CZ,87,0)</f>
        <v>0</v>
      </c>
      <c r="CY1623" s="14">
        <f>VLOOKUP($B1623,[2]Sheet3!$G:$CZ,88,0)</f>
        <v>0</v>
      </c>
      <c r="CZ1623" s="14">
        <f>VLOOKUP($B1623,[2]Sheet3!$G:$CZ,89,0)</f>
        <v>0</v>
      </c>
      <c r="DA1623" s="14">
        <f>VLOOKUP($B1623,[2]Sheet3!$G:$CZ,90,0)</f>
        <v>0</v>
      </c>
      <c r="DB1623" s="14">
        <f>VLOOKUP($B1623,[2]Sheet3!$G:$CZ,91,0)</f>
        <v>0</v>
      </c>
      <c r="DC1623" s="14">
        <f>VLOOKUP($B1623,[2]Sheet3!$G:$CZ,92,0)</f>
        <v>0</v>
      </c>
      <c r="DD1623" s="14">
        <f>VLOOKUP($B1623,[2]Sheet3!$G:$CZ,93,0)</f>
        <v>0</v>
      </c>
      <c r="DE1623" s="14">
        <f>VLOOKUP($B1623,[2]Sheet3!$G:$CZ,94,0)</f>
        <v>0</v>
      </c>
      <c r="DF1623" s="14">
        <f>VLOOKUP($B1623,[2]Sheet3!$G:$CZ,95,0)</f>
        <v>0</v>
      </c>
      <c r="DG1623" s="14">
        <f>VLOOKUP($B1623,[2]Sheet3!$G:$CZ,96,0)</f>
        <v>0</v>
      </c>
      <c r="DH1623" s="14">
        <f>VLOOKUP($B1623,[2]Sheet3!$G:$CZ,97,0)</f>
        <v>0</v>
      </c>
      <c r="DI1623" s="14">
        <f>VLOOKUP($B1623,[2]Sheet3!$G:$CZ,98,0)</f>
        <v>0</v>
      </c>
    </row>
    <row r="1624" spans="1:113" x14ac:dyDescent="0.3">
      <c r="A1624" s="9" t="str">
        <f t="shared" si="77"/>
        <v>N83882</v>
      </c>
      <c r="B1624" s="15" t="s">
        <v>3325</v>
      </c>
      <c r="C1624" s="15" t="s">
        <v>3326</v>
      </c>
      <c r="F1624" s="7" t="s">
        <v>15</v>
      </c>
      <c r="G1624" s="12" t="s">
        <v>5116</v>
      </c>
      <c r="H1624" s="12" t="str">
        <f>VLOOKUP($B1624,[1]Sheet1!$A:$G,5,0)</f>
        <v>anil.sharma@redingtongroup.com</v>
      </c>
      <c r="I1624" s="12" t="str">
        <f>VLOOKUP($B1624,[1]Sheet1!$A:$G,7,0)</f>
        <v>jitender.chopra@redingtongroup.com</v>
      </c>
      <c r="J1624" s="12" t="s">
        <v>82</v>
      </c>
      <c r="K1624" s="7"/>
      <c r="L1624" s="7"/>
      <c r="M1624" s="8"/>
      <c r="N1624" s="7" t="str">
        <f t="shared" si="75"/>
        <v>anil.sharma@redingtongroup.com; jitender.chopra@redingtongroup.com; nilesh.phirke@redingtongroup.com;christopher.joseph@redingtongroup.com</v>
      </c>
      <c r="O1624" s="7" t="str">
        <f t="shared" si="76"/>
        <v>N83882</v>
      </c>
      <c r="P1624" s="8" t="s">
        <v>5215</v>
      </c>
      <c r="Q1624" s="14">
        <f>VLOOKUP($B1624,[2]Sheet3!$G:$CZ,2,0)</f>
        <v>2400303134</v>
      </c>
      <c r="R1624" s="14">
        <f>VLOOKUP($B1624,[2]Sheet3!$G:$CZ,3,0)</f>
        <v>0</v>
      </c>
      <c r="S1624" s="14">
        <f>VLOOKUP($B1624,[2]Sheet3!$G:$CZ,4,0)</f>
        <v>0</v>
      </c>
      <c r="T1624" s="14">
        <f>VLOOKUP($B1624,[2]Sheet3!$G:$CZ,5,0)</f>
        <v>0</v>
      </c>
      <c r="U1624" s="14">
        <f>VLOOKUP($B1624,[2]Sheet3!$G:$CZ,6,0)</f>
        <v>0</v>
      </c>
      <c r="V1624" s="14">
        <f>VLOOKUP($B1624,[2]Sheet3!$G:$CZ,7,0)</f>
        <v>0</v>
      </c>
      <c r="W1624" s="14">
        <f>VLOOKUP($B1624,[2]Sheet3!$G:$CZ,8,0)</f>
        <v>0</v>
      </c>
      <c r="X1624" s="14">
        <f>VLOOKUP($B1624,[2]Sheet3!$G:$CZ,9,0)</f>
        <v>0</v>
      </c>
      <c r="Y1624" s="14">
        <f>VLOOKUP($B1624,[2]Sheet3!$G:$CZ,10,0)</f>
        <v>0</v>
      </c>
      <c r="Z1624" s="14">
        <f>VLOOKUP($B1624,[2]Sheet3!$G:$CZ,11,0)</f>
        <v>0</v>
      </c>
      <c r="AA1624" s="14">
        <f>VLOOKUP($B1624,[2]Sheet3!$G:$CZ,12,0)</f>
        <v>0</v>
      </c>
      <c r="AB1624" s="14">
        <f>VLOOKUP($B1624,[2]Sheet3!$G:$CZ,13,0)</f>
        <v>0</v>
      </c>
      <c r="AC1624" s="14">
        <f>VLOOKUP($B1624,[2]Sheet3!$G:$CZ,14,0)</f>
        <v>0</v>
      </c>
      <c r="AD1624" s="14">
        <f>VLOOKUP($B1624,[2]Sheet3!$G:$CZ,15,0)</f>
        <v>0</v>
      </c>
      <c r="AE1624" s="14">
        <f>VLOOKUP($B1624,[2]Sheet3!$G:$CZ,16,0)</f>
        <v>0</v>
      </c>
      <c r="AF1624" s="14">
        <f>VLOOKUP($B1624,[2]Sheet3!$G:$CZ,17,0)</f>
        <v>0</v>
      </c>
      <c r="AG1624" s="14">
        <f>VLOOKUP($B1624,[2]Sheet3!$G:$CZ,18,0)</f>
        <v>0</v>
      </c>
      <c r="AH1624" s="14">
        <f>VLOOKUP($B1624,[2]Sheet3!$G:$CZ,19,0)</f>
        <v>0</v>
      </c>
      <c r="AI1624" s="14">
        <f>VLOOKUP($B1624,[2]Sheet3!$G:$CZ,20,0)</f>
        <v>0</v>
      </c>
      <c r="AJ1624" s="14">
        <f>VLOOKUP($B1624,[2]Sheet3!$G:$CZ,21,0)</f>
        <v>0</v>
      </c>
      <c r="AK1624" s="14">
        <f>VLOOKUP($B1624,[2]Sheet3!$G:$CZ,22,0)</f>
        <v>0</v>
      </c>
      <c r="AL1624" s="14">
        <f>VLOOKUP($B1624,[2]Sheet3!$G:$CZ,23,0)</f>
        <v>0</v>
      </c>
      <c r="AM1624" s="14">
        <f>VLOOKUP($B1624,[2]Sheet3!$G:$CZ,24,0)</f>
        <v>0</v>
      </c>
      <c r="AN1624" s="14">
        <f>VLOOKUP($B1624,[2]Sheet3!$G:$CZ,25,0)</f>
        <v>0</v>
      </c>
      <c r="AO1624" s="14">
        <f>VLOOKUP($B1624,[2]Sheet3!$G:$CZ,26,0)</f>
        <v>0</v>
      </c>
      <c r="AP1624" s="14">
        <f>VLOOKUP($B1624,[2]Sheet3!$G:$CZ,27,0)</f>
        <v>0</v>
      </c>
      <c r="AQ1624" s="14">
        <f>VLOOKUP($B1624,[2]Sheet3!$G:$CZ,28,0)</f>
        <v>0</v>
      </c>
      <c r="AR1624" s="14">
        <f>VLOOKUP($B1624,[2]Sheet3!$G:$CZ,29,0)</f>
        <v>0</v>
      </c>
      <c r="AS1624" s="14">
        <f>VLOOKUP($B1624,[2]Sheet3!$G:$CZ,30,0)</f>
        <v>0</v>
      </c>
      <c r="AT1624" s="14">
        <f>VLOOKUP($B1624,[2]Sheet3!$G:$CZ,31,0)</f>
        <v>0</v>
      </c>
      <c r="AU1624" s="14">
        <f>VLOOKUP($B1624,[2]Sheet3!$G:$CZ,32,0)</f>
        <v>0</v>
      </c>
      <c r="AV1624" s="14">
        <f>VLOOKUP($B1624,[2]Sheet3!$G:$CZ,33,0)</f>
        <v>0</v>
      </c>
      <c r="AW1624" s="14">
        <f>VLOOKUP($B1624,[2]Sheet3!$G:$CZ,34,0)</f>
        <v>0</v>
      </c>
      <c r="AX1624" s="14">
        <f>VLOOKUP($B1624,[2]Sheet3!$G:$CZ,35,0)</f>
        <v>0</v>
      </c>
      <c r="AY1624" s="14">
        <f>VLOOKUP($B1624,[2]Sheet3!$G:$CZ,36,0)</f>
        <v>0</v>
      </c>
      <c r="AZ1624" s="14">
        <f>VLOOKUP($B1624,[2]Sheet3!$G:$CZ,37,0)</f>
        <v>0</v>
      </c>
      <c r="BA1624" s="14">
        <f>VLOOKUP($B1624,[2]Sheet3!$G:$CZ,38,0)</f>
        <v>0</v>
      </c>
      <c r="BB1624" s="14">
        <f>VLOOKUP($B1624,[2]Sheet3!$G:$CZ,39,0)</f>
        <v>0</v>
      </c>
      <c r="BC1624" s="14">
        <f>VLOOKUP($B1624,[2]Sheet3!$G:$CZ,40,0)</f>
        <v>0</v>
      </c>
      <c r="BD1624" s="14">
        <f>VLOOKUP($B1624,[2]Sheet3!$G:$CZ,41,0)</f>
        <v>0</v>
      </c>
      <c r="BE1624" s="14">
        <f>VLOOKUP($B1624,[2]Sheet3!$G:$CZ,42,0)</f>
        <v>0</v>
      </c>
      <c r="BF1624" s="14">
        <f>VLOOKUP($B1624,[2]Sheet3!$G:$CZ,43,0)</f>
        <v>0</v>
      </c>
      <c r="BG1624" s="14">
        <f>VLOOKUP($B1624,[2]Sheet3!$G:$CZ,44,0)</f>
        <v>0</v>
      </c>
      <c r="BH1624" s="14">
        <f>VLOOKUP($B1624,[2]Sheet3!$G:$CZ,45,0)</f>
        <v>0</v>
      </c>
      <c r="BI1624" s="14">
        <f>VLOOKUP($B1624,[2]Sheet3!$G:$CZ,46,0)</f>
        <v>0</v>
      </c>
      <c r="BJ1624" s="14">
        <f>VLOOKUP($B1624,[2]Sheet3!$G:$CZ,47,0)</f>
        <v>0</v>
      </c>
      <c r="BK1624" s="14">
        <f>VLOOKUP($B1624,[2]Sheet3!$G:$CZ,48,0)</f>
        <v>0</v>
      </c>
      <c r="BL1624" s="14">
        <f>VLOOKUP($B1624,[2]Sheet3!$G:$CZ,49,0)</f>
        <v>0</v>
      </c>
      <c r="BM1624" s="14">
        <f>VLOOKUP($B1624,[2]Sheet3!$G:$CZ,50,0)</f>
        <v>0</v>
      </c>
      <c r="BN1624" s="14">
        <f>VLOOKUP($B1624,[2]Sheet3!$G:$CZ,51,0)</f>
        <v>0</v>
      </c>
      <c r="BO1624" s="14">
        <f>VLOOKUP($B1624,[2]Sheet3!$G:$CZ,52,0)</f>
        <v>0</v>
      </c>
      <c r="BP1624" s="14">
        <f>VLOOKUP($B1624,[2]Sheet3!$G:$CZ,53,0)</f>
        <v>0</v>
      </c>
      <c r="BQ1624" s="14">
        <f>VLOOKUP($B1624,[2]Sheet3!$G:$CZ,54,0)</f>
        <v>0</v>
      </c>
      <c r="BR1624" s="14">
        <f>VLOOKUP($B1624,[2]Sheet3!$G:$CZ,55,0)</f>
        <v>0</v>
      </c>
      <c r="BS1624" s="14">
        <f>VLOOKUP($B1624,[2]Sheet3!$G:$CZ,56,0)</f>
        <v>0</v>
      </c>
      <c r="BT1624" s="14">
        <f>VLOOKUP($B1624,[2]Sheet3!$G:$CZ,57,0)</f>
        <v>0</v>
      </c>
      <c r="BU1624" s="14">
        <f>VLOOKUP($B1624,[2]Sheet3!$G:$CZ,58,0)</f>
        <v>0</v>
      </c>
      <c r="BV1624" s="14">
        <f>VLOOKUP($B1624,[2]Sheet3!$G:$CZ,59,0)</f>
        <v>0</v>
      </c>
      <c r="BW1624" s="14">
        <f>VLOOKUP($B1624,[2]Sheet3!$G:$CZ,60,0)</f>
        <v>0</v>
      </c>
      <c r="BX1624" s="14">
        <f>VLOOKUP($B1624,[2]Sheet3!$G:$CZ,61,0)</f>
        <v>0</v>
      </c>
      <c r="BY1624" s="14">
        <f>VLOOKUP($B1624,[2]Sheet3!$G:$CZ,62,0)</f>
        <v>0</v>
      </c>
      <c r="BZ1624" s="14">
        <f>VLOOKUP($B1624,[2]Sheet3!$G:$CZ,63,0)</f>
        <v>0</v>
      </c>
      <c r="CA1624" s="14">
        <f>VLOOKUP($B1624,[2]Sheet3!$G:$CZ,64,0)</f>
        <v>0</v>
      </c>
      <c r="CB1624" s="14">
        <f>VLOOKUP($B1624,[2]Sheet3!$G:$CZ,65,0)</f>
        <v>0</v>
      </c>
      <c r="CC1624" s="14">
        <f>VLOOKUP($B1624,[2]Sheet3!$G:$CZ,66,0)</f>
        <v>0</v>
      </c>
      <c r="CD1624" s="14">
        <f>VLOOKUP($B1624,[2]Sheet3!$G:$CZ,67,0)</f>
        <v>0</v>
      </c>
      <c r="CE1624" s="14">
        <f>VLOOKUP($B1624,[2]Sheet3!$G:$CZ,68,0)</f>
        <v>0</v>
      </c>
      <c r="CF1624" s="14">
        <f>VLOOKUP($B1624,[2]Sheet3!$G:$CZ,69,0)</f>
        <v>0</v>
      </c>
      <c r="CG1624" s="14">
        <f>VLOOKUP($B1624,[2]Sheet3!$G:$CZ,70,0)</f>
        <v>0</v>
      </c>
      <c r="CH1624" s="14">
        <f>VLOOKUP($B1624,[2]Sheet3!$G:$CZ,71,0)</f>
        <v>0</v>
      </c>
      <c r="CI1624" s="14">
        <f>VLOOKUP($B1624,[2]Sheet3!$G:$CZ,72,0)</f>
        <v>0</v>
      </c>
      <c r="CJ1624" s="14">
        <f>VLOOKUP($B1624,[2]Sheet3!$G:$CZ,73,0)</f>
        <v>0</v>
      </c>
      <c r="CK1624" s="14">
        <f>VLOOKUP($B1624,[2]Sheet3!$G:$CZ,74,0)</f>
        <v>0</v>
      </c>
      <c r="CL1624" s="14">
        <f>VLOOKUP($B1624,[2]Sheet3!$G:$CZ,75,0)</f>
        <v>0</v>
      </c>
      <c r="CM1624" s="14">
        <f>VLOOKUP($B1624,[2]Sheet3!$G:$CZ,76,0)</f>
        <v>0</v>
      </c>
      <c r="CN1624" s="14">
        <f>VLOOKUP($B1624,[2]Sheet3!$G:$CZ,77,0)</f>
        <v>0</v>
      </c>
      <c r="CO1624" s="14">
        <f>VLOOKUP($B1624,[2]Sheet3!$G:$CZ,78,0)</f>
        <v>0</v>
      </c>
      <c r="CP1624" s="14">
        <f>VLOOKUP($B1624,[2]Sheet3!$G:$CZ,79,0)</f>
        <v>0</v>
      </c>
      <c r="CQ1624" s="14">
        <f>VLOOKUP($B1624,[2]Sheet3!$G:$CZ,80,0)</f>
        <v>0</v>
      </c>
      <c r="CR1624" s="14">
        <f>VLOOKUP($B1624,[2]Sheet3!$G:$CZ,81,0)</f>
        <v>0</v>
      </c>
      <c r="CS1624" s="14">
        <f>VLOOKUP($B1624,[2]Sheet3!$G:$CZ,82,0)</f>
        <v>0</v>
      </c>
      <c r="CT1624" s="14">
        <f>VLOOKUP($B1624,[2]Sheet3!$G:$CZ,83,0)</f>
        <v>0</v>
      </c>
      <c r="CU1624" s="14">
        <f>VLOOKUP($B1624,[2]Sheet3!$G:$CZ,84,0)</f>
        <v>0</v>
      </c>
      <c r="CV1624" s="14">
        <f>VLOOKUP($B1624,[2]Sheet3!$G:$CZ,85,0)</f>
        <v>0</v>
      </c>
      <c r="CW1624" s="14">
        <f>VLOOKUP($B1624,[2]Sheet3!$G:$CZ,86,0)</f>
        <v>0</v>
      </c>
      <c r="CX1624" s="14">
        <f>VLOOKUP($B1624,[2]Sheet3!$G:$CZ,87,0)</f>
        <v>0</v>
      </c>
      <c r="CY1624" s="14">
        <f>VLOOKUP($B1624,[2]Sheet3!$G:$CZ,88,0)</f>
        <v>0</v>
      </c>
      <c r="CZ1624" s="14">
        <f>VLOOKUP($B1624,[2]Sheet3!$G:$CZ,89,0)</f>
        <v>0</v>
      </c>
      <c r="DA1624" s="14">
        <f>VLOOKUP($B1624,[2]Sheet3!$G:$CZ,90,0)</f>
        <v>0</v>
      </c>
      <c r="DB1624" s="14">
        <f>VLOOKUP($B1624,[2]Sheet3!$G:$CZ,91,0)</f>
        <v>0</v>
      </c>
      <c r="DC1624" s="14">
        <f>VLOOKUP($B1624,[2]Sheet3!$G:$CZ,92,0)</f>
        <v>0</v>
      </c>
      <c r="DD1624" s="14">
        <f>VLOOKUP($B1624,[2]Sheet3!$G:$CZ,93,0)</f>
        <v>0</v>
      </c>
      <c r="DE1624" s="14">
        <f>VLOOKUP($B1624,[2]Sheet3!$G:$CZ,94,0)</f>
        <v>0</v>
      </c>
      <c r="DF1624" s="14">
        <f>VLOOKUP($B1624,[2]Sheet3!$G:$CZ,95,0)</f>
        <v>0</v>
      </c>
      <c r="DG1624" s="14">
        <f>VLOOKUP($B1624,[2]Sheet3!$G:$CZ,96,0)</f>
        <v>0</v>
      </c>
      <c r="DH1624" s="14">
        <f>VLOOKUP($B1624,[2]Sheet3!$G:$CZ,97,0)</f>
        <v>0</v>
      </c>
      <c r="DI1624" s="14">
        <f>VLOOKUP($B1624,[2]Sheet3!$G:$CZ,98,0)</f>
        <v>0</v>
      </c>
    </row>
    <row r="1625" spans="1:113" x14ac:dyDescent="0.3">
      <c r="A1625" s="9" t="str">
        <f t="shared" si="77"/>
        <v>N20428</v>
      </c>
      <c r="B1625" s="15" t="s">
        <v>3327</v>
      </c>
      <c r="C1625" s="15" t="s">
        <v>3328</v>
      </c>
      <c r="F1625" s="7" t="s">
        <v>15</v>
      </c>
      <c r="G1625" s="12" t="s">
        <v>5117</v>
      </c>
      <c r="H1625" s="12" t="str">
        <f>VLOOKUP($B1625,[1]Sheet1!$A:$G,5,0)</f>
        <v>himanshu.anand@redingtongroup.com</v>
      </c>
      <c r="I1625" s="12" t="str">
        <f>VLOOKUP($B1625,[1]Sheet1!$A:$G,7,0)</f>
        <v>jitender.chopra@redingtongroup.com</v>
      </c>
      <c r="J1625" s="12" t="s">
        <v>82</v>
      </c>
      <c r="K1625" s="7"/>
      <c r="L1625" s="7"/>
      <c r="M1625" s="8"/>
      <c r="N1625" s="7" t="str">
        <f t="shared" si="75"/>
        <v>himanshu.anand@redingtongroup.com; jitender.chopra@redingtongroup.com; nilesh.phirke@redingtongroup.com;christopher.joseph@redingtongroup.com</v>
      </c>
      <c r="O1625" s="7" t="str">
        <f t="shared" si="76"/>
        <v>N20428</v>
      </c>
      <c r="P1625" s="8" t="s">
        <v>5215</v>
      </c>
      <c r="Q1625" s="14">
        <f>VLOOKUP($B1625,[2]Sheet3!$G:$CZ,2,0)</f>
        <v>2400299746</v>
      </c>
      <c r="R1625" s="14">
        <f>VLOOKUP($B1625,[2]Sheet3!$G:$CZ,3,0)</f>
        <v>0</v>
      </c>
      <c r="S1625" s="14">
        <f>VLOOKUP($B1625,[2]Sheet3!$G:$CZ,4,0)</f>
        <v>0</v>
      </c>
      <c r="T1625" s="14">
        <f>VLOOKUP($B1625,[2]Sheet3!$G:$CZ,5,0)</f>
        <v>0</v>
      </c>
      <c r="U1625" s="14">
        <f>VLOOKUP($B1625,[2]Sheet3!$G:$CZ,6,0)</f>
        <v>0</v>
      </c>
      <c r="V1625" s="14">
        <f>VLOOKUP($B1625,[2]Sheet3!$G:$CZ,7,0)</f>
        <v>0</v>
      </c>
      <c r="W1625" s="14">
        <f>VLOOKUP($B1625,[2]Sheet3!$G:$CZ,8,0)</f>
        <v>0</v>
      </c>
      <c r="X1625" s="14">
        <f>VLOOKUP($B1625,[2]Sheet3!$G:$CZ,9,0)</f>
        <v>0</v>
      </c>
      <c r="Y1625" s="14">
        <f>VLOOKUP($B1625,[2]Sheet3!$G:$CZ,10,0)</f>
        <v>0</v>
      </c>
      <c r="Z1625" s="14">
        <f>VLOOKUP($B1625,[2]Sheet3!$G:$CZ,11,0)</f>
        <v>0</v>
      </c>
      <c r="AA1625" s="14">
        <f>VLOOKUP($B1625,[2]Sheet3!$G:$CZ,12,0)</f>
        <v>0</v>
      </c>
      <c r="AB1625" s="14">
        <f>VLOOKUP($B1625,[2]Sheet3!$G:$CZ,13,0)</f>
        <v>0</v>
      </c>
      <c r="AC1625" s="14">
        <f>VLOOKUP($B1625,[2]Sheet3!$G:$CZ,14,0)</f>
        <v>0</v>
      </c>
      <c r="AD1625" s="14">
        <f>VLOOKUP($B1625,[2]Sheet3!$G:$CZ,15,0)</f>
        <v>0</v>
      </c>
      <c r="AE1625" s="14">
        <f>VLOOKUP($B1625,[2]Sheet3!$G:$CZ,16,0)</f>
        <v>0</v>
      </c>
      <c r="AF1625" s="14">
        <f>VLOOKUP($B1625,[2]Sheet3!$G:$CZ,17,0)</f>
        <v>0</v>
      </c>
      <c r="AG1625" s="14">
        <f>VLOOKUP($B1625,[2]Sheet3!$G:$CZ,18,0)</f>
        <v>0</v>
      </c>
      <c r="AH1625" s="14">
        <f>VLOOKUP($B1625,[2]Sheet3!$G:$CZ,19,0)</f>
        <v>0</v>
      </c>
      <c r="AI1625" s="14">
        <f>VLOOKUP($B1625,[2]Sheet3!$G:$CZ,20,0)</f>
        <v>0</v>
      </c>
      <c r="AJ1625" s="14">
        <f>VLOOKUP($B1625,[2]Sheet3!$G:$CZ,21,0)</f>
        <v>0</v>
      </c>
      <c r="AK1625" s="14">
        <f>VLOOKUP($B1625,[2]Sheet3!$G:$CZ,22,0)</f>
        <v>0</v>
      </c>
      <c r="AL1625" s="14">
        <f>VLOOKUP($B1625,[2]Sheet3!$G:$CZ,23,0)</f>
        <v>0</v>
      </c>
      <c r="AM1625" s="14">
        <f>VLOOKUP($B1625,[2]Sheet3!$G:$CZ,24,0)</f>
        <v>0</v>
      </c>
      <c r="AN1625" s="14">
        <f>VLOOKUP($B1625,[2]Sheet3!$G:$CZ,25,0)</f>
        <v>0</v>
      </c>
      <c r="AO1625" s="14">
        <f>VLOOKUP($B1625,[2]Sheet3!$G:$CZ,26,0)</f>
        <v>0</v>
      </c>
      <c r="AP1625" s="14">
        <f>VLOOKUP($B1625,[2]Sheet3!$G:$CZ,27,0)</f>
        <v>0</v>
      </c>
      <c r="AQ1625" s="14">
        <f>VLOOKUP($B1625,[2]Sheet3!$G:$CZ,28,0)</f>
        <v>0</v>
      </c>
      <c r="AR1625" s="14">
        <f>VLOOKUP($B1625,[2]Sheet3!$G:$CZ,29,0)</f>
        <v>0</v>
      </c>
      <c r="AS1625" s="14">
        <f>VLOOKUP($B1625,[2]Sheet3!$G:$CZ,30,0)</f>
        <v>0</v>
      </c>
      <c r="AT1625" s="14">
        <f>VLOOKUP($B1625,[2]Sheet3!$G:$CZ,31,0)</f>
        <v>0</v>
      </c>
      <c r="AU1625" s="14">
        <f>VLOOKUP($B1625,[2]Sheet3!$G:$CZ,32,0)</f>
        <v>0</v>
      </c>
      <c r="AV1625" s="14">
        <f>VLOOKUP($B1625,[2]Sheet3!$G:$CZ,33,0)</f>
        <v>0</v>
      </c>
      <c r="AW1625" s="14">
        <f>VLOOKUP($B1625,[2]Sheet3!$G:$CZ,34,0)</f>
        <v>0</v>
      </c>
      <c r="AX1625" s="14">
        <f>VLOOKUP($B1625,[2]Sheet3!$G:$CZ,35,0)</f>
        <v>0</v>
      </c>
      <c r="AY1625" s="14">
        <f>VLOOKUP($B1625,[2]Sheet3!$G:$CZ,36,0)</f>
        <v>0</v>
      </c>
      <c r="AZ1625" s="14">
        <f>VLOOKUP($B1625,[2]Sheet3!$G:$CZ,37,0)</f>
        <v>0</v>
      </c>
      <c r="BA1625" s="14">
        <f>VLOOKUP($B1625,[2]Sheet3!$G:$CZ,38,0)</f>
        <v>0</v>
      </c>
      <c r="BB1625" s="14">
        <f>VLOOKUP($B1625,[2]Sheet3!$G:$CZ,39,0)</f>
        <v>0</v>
      </c>
      <c r="BC1625" s="14">
        <f>VLOOKUP($B1625,[2]Sheet3!$G:$CZ,40,0)</f>
        <v>0</v>
      </c>
      <c r="BD1625" s="14">
        <f>VLOOKUP($B1625,[2]Sheet3!$G:$CZ,41,0)</f>
        <v>0</v>
      </c>
      <c r="BE1625" s="14">
        <f>VLOOKUP($B1625,[2]Sheet3!$G:$CZ,42,0)</f>
        <v>0</v>
      </c>
      <c r="BF1625" s="14">
        <f>VLOOKUP($B1625,[2]Sheet3!$G:$CZ,43,0)</f>
        <v>0</v>
      </c>
      <c r="BG1625" s="14">
        <f>VLOOKUP($B1625,[2]Sheet3!$G:$CZ,44,0)</f>
        <v>0</v>
      </c>
      <c r="BH1625" s="14">
        <f>VLOOKUP($B1625,[2]Sheet3!$G:$CZ,45,0)</f>
        <v>0</v>
      </c>
      <c r="BI1625" s="14">
        <f>VLOOKUP($B1625,[2]Sheet3!$G:$CZ,46,0)</f>
        <v>0</v>
      </c>
      <c r="BJ1625" s="14">
        <f>VLOOKUP($B1625,[2]Sheet3!$G:$CZ,47,0)</f>
        <v>0</v>
      </c>
      <c r="BK1625" s="14">
        <f>VLOOKUP($B1625,[2]Sheet3!$G:$CZ,48,0)</f>
        <v>0</v>
      </c>
      <c r="BL1625" s="14">
        <f>VLOOKUP($B1625,[2]Sheet3!$G:$CZ,49,0)</f>
        <v>0</v>
      </c>
      <c r="BM1625" s="14">
        <f>VLOOKUP($B1625,[2]Sheet3!$G:$CZ,50,0)</f>
        <v>0</v>
      </c>
      <c r="BN1625" s="14">
        <f>VLOOKUP($B1625,[2]Sheet3!$G:$CZ,51,0)</f>
        <v>0</v>
      </c>
      <c r="BO1625" s="14">
        <f>VLOOKUP($B1625,[2]Sheet3!$G:$CZ,52,0)</f>
        <v>0</v>
      </c>
      <c r="BP1625" s="14">
        <f>VLOOKUP($B1625,[2]Sheet3!$G:$CZ,53,0)</f>
        <v>0</v>
      </c>
      <c r="BQ1625" s="14">
        <f>VLOOKUP($B1625,[2]Sheet3!$G:$CZ,54,0)</f>
        <v>0</v>
      </c>
      <c r="BR1625" s="14">
        <f>VLOOKUP($B1625,[2]Sheet3!$G:$CZ,55,0)</f>
        <v>0</v>
      </c>
      <c r="BS1625" s="14">
        <f>VLOOKUP($B1625,[2]Sheet3!$G:$CZ,56,0)</f>
        <v>0</v>
      </c>
      <c r="BT1625" s="14">
        <f>VLOOKUP($B1625,[2]Sheet3!$G:$CZ,57,0)</f>
        <v>0</v>
      </c>
      <c r="BU1625" s="14">
        <f>VLOOKUP($B1625,[2]Sheet3!$G:$CZ,58,0)</f>
        <v>0</v>
      </c>
      <c r="BV1625" s="14">
        <f>VLOOKUP($B1625,[2]Sheet3!$G:$CZ,59,0)</f>
        <v>0</v>
      </c>
      <c r="BW1625" s="14">
        <f>VLOOKUP($B1625,[2]Sheet3!$G:$CZ,60,0)</f>
        <v>0</v>
      </c>
      <c r="BX1625" s="14">
        <f>VLOOKUP($B1625,[2]Sheet3!$G:$CZ,61,0)</f>
        <v>0</v>
      </c>
      <c r="BY1625" s="14">
        <f>VLOOKUP($B1625,[2]Sheet3!$G:$CZ,62,0)</f>
        <v>0</v>
      </c>
      <c r="BZ1625" s="14">
        <f>VLOOKUP($B1625,[2]Sheet3!$G:$CZ,63,0)</f>
        <v>0</v>
      </c>
      <c r="CA1625" s="14">
        <f>VLOOKUP($B1625,[2]Sheet3!$G:$CZ,64,0)</f>
        <v>0</v>
      </c>
      <c r="CB1625" s="14">
        <f>VLOOKUP($B1625,[2]Sheet3!$G:$CZ,65,0)</f>
        <v>0</v>
      </c>
      <c r="CC1625" s="14">
        <f>VLOOKUP($B1625,[2]Sheet3!$G:$CZ,66,0)</f>
        <v>0</v>
      </c>
      <c r="CD1625" s="14">
        <f>VLOOKUP($B1625,[2]Sheet3!$G:$CZ,67,0)</f>
        <v>0</v>
      </c>
      <c r="CE1625" s="14">
        <f>VLOOKUP($B1625,[2]Sheet3!$G:$CZ,68,0)</f>
        <v>0</v>
      </c>
      <c r="CF1625" s="14">
        <f>VLOOKUP($B1625,[2]Sheet3!$G:$CZ,69,0)</f>
        <v>0</v>
      </c>
      <c r="CG1625" s="14">
        <f>VLOOKUP($B1625,[2]Sheet3!$G:$CZ,70,0)</f>
        <v>0</v>
      </c>
      <c r="CH1625" s="14">
        <f>VLOOKUP($B1625,[2]Sheet3!$G:$CZ,71,0)</f>
        <v>0</v>
      </c>
      <c r="CI1625" s="14">
        <f>VLOOKUP($B1625,[2]Sheet3!$G:$CZ,72,0)</f>
        <v>0</v>
      </c>
      <c r="CJ1625" s="14">
        <f>VLOOKUP($B1625,[2]Sheet3!$G:$CZ,73,0)</f>
        <v>0</v>
      </c>
      <c r="CK1625" s="14">
        <f>VLOOKUP($B1625,[2]Sheet3!$G:$CZ,74,0)</f>
        <v>0</v>
      </c>
      <c r="CL1625" s="14">
        <f>VLOOKUP($B1625,[2]Sheet3!$G:$CZ,75,0)</f>
        <v>0</v>
      </c>
      <c r="CM1625" s="14">
        <f>VLOOKUP($B1625,[2]Sheet3!$G:$CZ,76,0)</f>
        <v>0</v>
      </c>
      <c r="CN1625" s="14">
        <f>VLOOKUP($B1625,[2]Sheet3!$G:$CZ,77,0)</f>
        <v>0</v>
      </c>
      <c r="CO1625" s="14">
        <f>VLOOKUP($B1625,[2]Sheet3!$G:$CZ,78,0)</f>
        <v>0</v>
      </c>
      <c r="CP1625" s="14">
        <f>VLOOKUP($B1625,[2]Sheet3!$G:$CZ,79,0)</f>
        <v>0</v>
      </c>
      <c r="CQ1625" s="14">
        <f>VLOOKUP($B1625,[2]Sheet3!$G:$CZ,80,0)</f>
        <v>0</v>
      </c>
      <c r="CR1625" s="14">
        <f>VLOOKUP($B1625,[2]Sheet3!$G:$CZ,81,0)</f>
        <v>0</v>
      </c>
      <c r="CS1625" s="14">
        <f>VLOOKUP($B1625,[2]Sheet3!$G:$CZ,82,0)</f>
        <v>0</v>
      </c>
      <c r="CT1625" s="14">
        <f>VLOOKUP($B1625,[2]Sheet3!$G:$CZ,83,0)</f>
        <v>0</v>
      </c>
      <c r="CU1625" s="14">
        <f>VLOOKUP($B1625,[2]Sheet3!$G:$CZ,84,0)</f>
        <v>0</v>
      </c>
      <c r="CV1625" s="14">
        <f>VLOOKUP($B1625,[2]Sheet3!$G:$CZ,85,0)</f>
        <v>0</v>
      </c>
      <c r="CW1625" s="14">
        <f>VLOOKUP($B1625,[2]Sheet3!$G:$CZ,86,0)</f>
        <v>0</v>
      </c>
      <c r="CX1625" s="14">
        <f>VLOOKUP($B1625,[2]Sheet3!$G:$CZ,87,0)</f>
        <v>0</v>
      </c>
      <c r="CY1625" s="14">
        <f>VLOOKUP($B1625,[2]Sheet3!$G:$CZ,88,0)</f>
        <v>0</v>
      </c>
      <c r="CZ1625" s="14">
        <f>VLOOKUP($B1625,[2]Sheet3!$G:$CZ,89,0)</f>
        <v>0</v>
      </c>
      <c r="DA1625" s="14">
        <f>VLOOKUP($B1625,[2]Sheet3!$G:$CZ,90,0)</f>
        <v>0</v>
      </c>
      <c r="DB1625" s="14">
        <f>VLOOKUP($B1625,[2]Sheet3!$G:$CZ,91,0)</f>
        <v>0</v>
      </c>
      <c r="DC1625" s="14">
        <f>VLOOKUP($B1625,[2]Sheet3!$G:$CZ,92,0)</f>
        <v>0</v>
      </c>
      <c r="DD1625" s="14">
        <f>VLOOKUP($B1625,[2]Sheet3!$G:$CZ,93,0)</f>
        <v>0</v>
      </c>
      <c r="DE1625" s="14">
        <f>VLOOKUP($B1625,[2]Sheet3!$G:$CZ,94,0)</f>
        <v>0</v>
      </c>
      <c r="DF1625" s="14">
        <f>VLOOKUP($B1625,[2]Sheet3!$G:$CZ,95,0)</f>
        <v>0</v>
      </c>
      <c r="DG1625" s="14">
        <f>VLOOKUP($B1625,[2]Sheet3!$G:$CZ,96,0)</f>
        <v>0</v>
      </c>
      <c r="DH1625" s="14">
        <f>VLOOKUP($B1625,[2]Sheet3!$G:$CZ,97,0)</f>
        <v>0</v>
      </c>
      <c r="DI1625" s="14">
        <f>VLOOKUP($B1625,[2]Sheet3!$G:$CZ,98,0)</f>
        <v>0</v>
      </c>
    </row>
    <row r="1626" spans="1:113" x14ac:dyDescent="0.3">
      <c r="A1626" s="9" t="str">
        <f t="shared" si="77"/>
        <v>S15594</v>
      </c>
      <c r="B1626" s="15" t="s">
        <v>3329</v>
      </c>
      <c r="C1626" s="15" t="s">
        <v>3330</v>
      </c>
      <c r="F1626" s="7" t="s">
        <v>15</v>
      </c>
      <c r="G1626" s="12" t="s">
        <v>5118</v>
      </c>
      <c r="H1626" s="12" t="str">
        <f>VLOOKUP($B1626,[1]Sheet1!$A:$G,5,0)</f>
        <v>prem.kumarmani@redingtongroup.com</v>
      </c>
      <c r="I1626" s="12" t="str">
        <f>VLOOKUP($B1626,[1]Sheet1!$A:$G,7,0)</f>
        <v>yogesh.ganesh@redingtongroup.com</v>
      </c>
      <c r="J1626" s="12" t="s">
        <v>82</v>
      </c>
      <c r="K1626" s="7"/>
      <c r="L1626" s="7"/>
      <c r="M1626" s="8"/>
      <c r="N1626" s="7" t="str">
        <f t="shared" si="75"/>
        <v>prem.kumarmani@redingtongroup.com; yogesh.ganesh@redingtongroup.com; nilesh.phirke@redingtongroup.com;christopher.joseph@redingtongroup.com</v>
      </c>
      <c r="O1626" s="7" t="str">
        <f t="shared" si="76"/>
        <v>S15594</v>
      </c>
      <c r="P1626" s="8" t="s">
        <v>5215</v>
      </c>
      <c r="Q1626" s="14">
        <f>VLOOKUP($B1626,[2]Sheet3!$G:$CZ,2,0)</f>
        <v>2400308382</v>
      </c>
      <c r="R1626" s="14">
        <f>VLOOKUP($B1626,[2]Sheet3!$G:$CZ,3,0)</f>
        <v>2400308449</v>
      </c>
      <c r="S1626" s="14">
        <f>VLOOKUP($B1626,[2]Sheet3!$G:$CZ,4,0)</f>
        <v>2400308448</v>
      </c>
      <c r="T1626" s="14">
        <f>VLOOKUP($B1626,[2]Sheet3!$G:$CZ,5,0)</f>
        <v>0</v>
      </c>
      <c r="U1626" s="14">
        <f>VLOOKUP($B1626,[2]Sheet3!$G:$CZ,6,0)</f>
        <v>0</v>
      </c>
      <c r="V1626" s="14">
        <f>VLOOKUP($B1626,[2]Sheet3!$G:$CZ,7,0)</f>
        <v>0</v>
      </c>
      <c r="W1626" s="14">
        <f>VLOOKUP($B1626,[2]Sheet3!$G:$CZ,8,0)</f>
        <v>0</v>
      </c>
      <c r="X1626" s="14">
        <f>VLOOKUP($B1626,[2]Sheet3!$G:$CZ,9,0)</f>
        <v>0</v>
      </c>
      <c r="Y1626" s="14">
        <f>VLOOKUP($B1626,[2]Sheet3!$G:$CZ,10,0)</f>
        <v>0</v>
      </c>
      <c r="Z1626" s="14">
        <f>VLOOKUP($B1626,[2]Sheet3!$G:$CZ,11,0)</f>
        <v>0</v>
      </c>
      <c r="AA1626" s="14">
        <f>VLOOKUP($B1626,[2]Sheet3!$G:$CZ,12,0)</f>
        <v>0</v>
      </c>
      <c r="AB1626" s="14">
        <f>VLOOKUP($B1626,[2]Sheet3!$G:$CZ,13,0)</f>
        <v>0</v>
      </c>
      <c r="AC1626" s="14">
        <f>VLOOKUP($B1626,[2]Sheet3!$G:$CZ,14,0)</f>
        <v>0</v>
      </c>
      <c r="AD1626" s="14">
        <f>VLOOKUP($B1626,[2]Sheet3!$G:$CZ,15,0)</f>
        <v>0</v>
      </c>
      <c r="AE1626" s="14">
        <f>VLOOKUP($B1626,[2]Sheet3!$G:$CZ,16,0)</f>
        <v>0</v>
      </c>
      <c r="AF1626" s="14">
        <f>VLOOKUP($B1626,[2]Sheet3!$G:$CZ,17,0)</f>
        <v>0</v>
      </c>
      <c r="AG1626" s="14">
        <f>VLOOKUP($B1626,[2]Sheet3!$G:$CZ,18,0)</f>
        <v>0</v>
      </c>
      <c r="AH1626" s="14">
        <f>VLOOKUP($B1626,[2]Sheet3!$G:$CZ,19,0)</f>
        <v>0</v>
      </c>
      <c r="AI1626" s="14">
        <f>VLOOKUP($B1626,[2]Sheet3!$G:$CZ,20,0)</f>
        <v>0</v>
      </c>
      <c r="AJ1626" s="14">
        <f>VLOOKUP($B1626,[2]Sheet3!$G:$CZ,21,0)</f>
        <v>0</v>
      </c>
      <c r="AK1626" s="14">
        <f>VLOOKUP($B1626,[2]Sheet3!$G:$CZ,22,0)</f>
        <v>0</v>
      </c>
      <c r="AL1626" s="14">
        <f>VLOOKUP($B1626,[2]Sheet3!$G:$CZ,23,0)</f>
        <v>0</v>
      </c>
      <c r="AM1626" s="14">
        <f>VLOOKUP($B1626,[2]Sheet3!$G:$CZ,24,0)</f>
        <v>0</v>
      </c>
      <c r="AN1626" s="14">
        <f>VLOOKUP($B1626,[2]Sheet3!$G:$CZ,25,0)</f>
        <v>0</v>
      </c>
      <c r="AO1626" s="14">
        <f>VLOOKUP($B1626,[2]Sheet3!$G:$CZ,26,0)</f>
        <v>0</v>
      </c>
      <c r="AP1626" s="14">
        <f>VLOOKUP($B1626,[2]Sheet3!$G:$CZ,27,0)</f>
        <v>0</v>
      </c>
      <c r="AQ1626" s="14">
        <f>VLOOKUP($B1626,[2]Sheet3!$G:$CZ,28,0)</f>
        <v>0</v>
      </c>
      <c r="AR1626" s="14">
        <f>VLOOKUP($B1626,[2]Sheet3!$G:$CZ,29,0)</f>
        <v>0</v>
      </c>
      <c r="AS1626" s="14">
        <f>VLOOKUP($B1626,[2]Sheet3!$G:$CZ,30,0)</f>
        <v>0</v>
      </c>
      <c r="AT1626" s="14">
        <f>VLOOKUP($B1626,[2]Sheet3!$G:$CZ,31,0)</f>
        <v>0</v>
      </c>
      <c r="AU1626" s="14">
        <f>VLOOKUP($B1626,[2]Sheet3!$G:$CZ,32,0)</f>
        <v>0</v>
      </c>
      <c r="AV1626" s="14">
        <f>VLOOKUP($B1626,[2]Sheet3!$G:$CZ,33,0)</f>
        <v>0</v>
      </c>
      <c r="AW1626" s="14">
        <f>VLOOKUP($B1626,[2]Sheet3!$G:$CZ,34,0)</f>
        <v>0</v>
      </c>
      <c r="AX1626" s="14">
        <f>VLOOKUP($B1626,[2]Sheet3!$G:$CZ,35,0)</f>
        <v>0</v>
      </c>
      <c r="AY1626" s="14">
        <f>VLOOKUP($B1626,[2]Sheet3!$G:$CZ,36,0)</f>
        <v>0</v>
      </c>
      <c r="AZ1626" s="14">
        <f>VLOOKUP($B1626,[2]Sheet3!$G:$CZ,37,0)</f>
        <v>0</v>
      </c>
      <c r="BA1626" s="14">
        <f>VLOOKUP($B1626,[2]Sheet3!$G:$CZ,38,0)</f>
        <v>0</v>
      </c>
      <c r="BB1626" s="14">
        <f>VLOOKUP($B1626,[2]Sheet3!$G:$CZ,39,0)</f>
        <v>0</v>
      </c>
      <c r="BC1626" s="14">
        <f>VLOOKUP($B1626,[2]Sheet3!$G:$CZ,40,0)</f>
        <v>0</v>
      </c>
      <c r="BD1626" s="14">
        <f>VLOOKUP($B1626,[2]Sheet3!$G:$CZ,41,0)</f>
        <v>0</v>
      </c>
      <c r="BE1626" s="14">
        <f>VLOOKUP($B1626,[2]Sheet3!$G:$CZ,42,0)</f>
        <v>0</v>
      </c>
      <c r="BF1626" s="14">
        <f>VLOOKUP($B1626,[2]Sheet3!$G:$CZ,43,0)</f>
        <v>0</v>
      </c>
      <c r="BG1626" s="14">
        <f>VLOOKUP($B1626,[2]Sheet3!$G:$CZ,44,0)</f>
        <v>0</v>
      </c>
      <c r="BH1626" s="14">
        <f>VLOOKUP($B1626,[2]Sheet3!$G:$CZ,45,0)</f>
        <v>0</v>
      </c>
      <c r="BI1626" s="14">
        <f>VLOOKUP($B1626,[2]Sheet3!$G:$CZ,46,0)</f>
        <v>0</v>
      </c>
      <c r="BJ1626" s="14">
        <f>VLOOKUP($B1626,[2]Sheet3!$G:$CZ,47,0)</f>
        <v>0</v>
      </c>
      <c r="BK1626" s="14">
        <f>VLOOKUP($B1626,[2]Sheet3!$G:$CZ,48,0)</f>
        <v>0</v>
      </c>
      <c r="BL1626" s="14">
        <f>VLOOKUP($B1626,[2]Sheet3!$G:$CZ,49,0)</f>
        <v>0</v>
      </c>
      <c r="BM1626" s="14">
        <f>VLOOKUP($B1626,[2]Sheet3!$G:$CZ,50,0)</f>
        <v>0</v>
      </c>
      <c r="BN1626" s="14">
        <f>VLOOKUP($B1626,[2]Sheet3!$G:$CZ,51,0)</f>
        <v>0</v>
      </c>
      <c r="BO1626" s="14">
        <f>VLOOKUP($B1626,[2]Sheet3!$G:$CZ,52,0)</f>
        <v>0</v>
      </c>
      <c r="BP1626" s="14">
        <f>VLOOKUP($B1626,[2]Sheet3!$G:$CZ,53,0)</f>
        <v>0</v>
      </c>
      <c r="BQ1626" s="14">
        <f>VLOOKUP($B1626,[2]Sheet3!$G:$CZ,54,0)</f>
        <v>0</v>
      </c>
      <c r="BR1626" s="14">
        <f>VLOOKUP($B1626,[2]Sheet3!$G:$CZ,55,0)</f>
        <v>0</v>
      </c>
      <c r="BS1626" s="14">
        <f>VLOOKUP($B1626,[2]Sheet3!$G:$CZ,56,0)</f>
        <v>0</v>
      </c>
      <c r="BT1626" s="14">
        <f>VLOOKUP($B1626,[2]Sheet3!$G:$CZ,57,0)</f>
        <v>0</v>
      </c>
      <c r="BU1626" s="14">
        <f>VLOOKUP($B1626,[2]Sheet3!$G:$CZ,58,0)</f>
        <v>0</v>
      </c>
      <c r="BV1626" s="14">
        <f>VLOOKUP($B1626,[2]Sheet3!$G:$CZ,59,0)</f>
        <v>0</v>
      </c>
      <c r="BW1626" s="14">
        <f>VLOOKUP($B1626,[2]Sheet3!$G:$CZ,60,0)</f>
        <v>0</v>
      </c>
      <c r="BX1626" s="14">
        <f>VLOOKUP($B1626,[2]Sheet3!$G:$CZ,61,0)</f>
        <v>0</v>
      </c>
      <c r="BY1626" s="14">
        <f>VLOOKUP($B1626,[2]Sheet3!$G:$CZ,62,0)</f>
        <v>0</v>
      </c>
      <c r="BZ1626" s="14">
        <f>VLOOKUP($B1626,[2]Sheet3!$G:$CZ,63,0)</f>
        <v>0</v>
      </c>
      <c r="CA1626" s="14">
        <f>VLOOKUP($B1626,[2]Sheet3!$G:$CZ,64,0)</f>
        <v>0</v>
      </c>
      <c r="CB1626" s="14">
        <f>VLOOKUP($B1626,[2]Sheet3!$G:$CZ,65,0)</f>
        <v>0</v>
      </c>
      <c r="CC1626" s="14">
        <f>VLOOKUP($B1626,[2]Sheet3!$G:$CZ,66,0)</f>
        <v>0</v>
      </c>
      <c r="CD1626" s="14">
        <f>VLOOKUP($B1626,[2]Sheet3!$G:$CZ,67,0)</f>
        <v>0</v>
      </c>
      <c r="CE1626" s="14">
        <f>VLOOKUP($B1626,[2]Sheet3!$G:$CZ,68,0)</f>
        <v>0</v>
      </c>
      <c r="CF1626" s="14">
        <f>VLOOKUP($B1626,[2]Sheet3!$G:$CZ,69,0)</f>
        <v>0</v>
      </c>
      <c r="CG1626" s="14">
        <f>VLOOKUP($B1626,[2]Sheet3!$G:$CZ,70,0)</f>
        <v>0</v>
      </c>
      <c r="CH1626" s="14">
        <f>VLOOKUP($B1626,[2]Sheet3!$G:$CZ,71,0)</f>
        <v>0</v>
      </c>
      <c r="CI1626" s="14">
        <f>VLOOKUP($B1626,[2]Sheet3!$G:$CZ,72,0)</f>
        <v>0</v>
      </c>
      <c r="CJ1626" s="14">
        <f>VLOOKUP($B1626,[2]Sheet3!$G:$CZ,73,0)</f>
        <v>0</v>
      </c>
      <c r="CK1626" s="14">
        <f>VLOOKUP($B1626,[2]Sheet3!$G:$CZ,74,0)</f>
        <v>0</v>
      </c>
      <c r="CL1626" s="14">
        <f>VLOOKUP($B1626,[2]Sheet3!$G:$CZ,75,0)</f>
        <v>0</v>
      </c>
      <c r="CM1626" s="14">
        <f>VLOOKUP($B1626,[2]Sheet3!$G:$CZ,76,0)</f>
        <v>0</v>
      </c>
      <c r="CN1626" s="14">
        <f>VLOOKUP($B1626,[2]Sheet3!$G:$CZ,77,0)</f>
        <v>0</v>
      </c>
      <c r="CO1626" s="14">
        <f>VLOOKUP($B1626,[2]Sheet3!$G:$CZ,78,0)</f>
        <v>0</v>
      </c>
      <c r="CP1626" s="14">
        <f>VLOOKUP($B1626,[2]Sheet3!$G:$CZ,79,0)</f>
        <v>0</v>
      </c>
      <c r="CQ1626" s="14">
        <f>VLOOKUP($B1626,[2]Sheet3!$G:$CZ,80,0)</f>
        <v>0</v>
      </c>
      <c r="CR1626" s="14">
        <f>VLOOKUP($B1626,[2]Sheet3!$G:$CZ,81,0)</f>
        <v>0</v>
      </c>
      <c r="CS1626" s="14">
        <f>VLOOKUP($B1626,[2]Sheet3!$G:$CZ,82,0)</f>
        <v>0</v>
      </c>
      <c r="CT1626" s="14">
        <f>VLOOKUP($B1626,[2]Sheet3!$G:$CZ,83,0)</f>
        <v>0</v>
      </c>
      <c r="CU1626" s="14">
        <f>VLOOKUP($B1626,[2]Sheet3!$G:$CZ,84,0)</f>
        <v>0</v>
      </c>
      <c r="CV1626" s="14">
        <f>VLOOKUP($B1626,[2]Sheet3!$G:$CZ,85,0)</f>
        <v>0</v>
      </c>
      <c r="CW1626" s="14">
        <f>VLOOKUP($B1626,[2]Sheet3!$G:$CZ,86,0)</f>
        <v>0</v>
      </c>
      <c r="CX1626" s="14">
        <f>VLOOKUP($B1626,[2]Sheet3!$G:$CZ,87,0)</f>
        <v>0</v>
      </c>
      <c r="CY1626" s="14">
        <f>VLOOKUP($B1626,[2]Sheet3!$G:$CZ,88,0)</f>
        <v>0</v>
      </c>
      <c r="CZ1626" s="14">
        <f>VLOOKUP($B1626,[2]Sheet3!$G:$CZ,89,0)</f>
        <v>0</v>
      </c>
      <c r="DA1626" s="14">
        <f>VLOOKUP($B1626,[2]Sheet3!$G:$CZ,90,0)</f>
        <v>0</v>
      </c>
      <c r="DB1626" s="14">
        <f>VLOOKUP($B1626,[2]Sheet3!$G:$CZ,91,0)</f>
        <v>0</v>
      </c>
      <c r="DC1626" s="14">
        <f>VLOOKUP($B1626,[2]Sheet3!$G:$CZ,92,0)</f>
        <v>0</v>
      </c>
      <c r="DD1626" s="14">
        <f>VLOOKUP($B1626,[2]Sheet3!$G:$CZ,93,0)</f>
        <v>0</v>
      </c>
      <c r="DE1626" s="14">
        <f>VLOOKUP($B1626,[2]Sheet3!$G:$CZ,94,0)</f>
        <v>0</v>
      </c>
      <c r="DF1626" s="14">
        <f>VLOOKUP($B1626,[2]Sheet3!$G:$CZ,95,0)</f>
        <v>0</v>
      </c>
      <c r="DG1626" s="14">
        <f>VLOOKUP($B1626,[2]Sheet3!$G:$CZ,96,0)</f>
        <v>0</v>
      </c>
      <c r="DH1626" s="14">
        <f>VLOOKUP($B1626,[2]Sheet3!$G:$CZ,97,0)</f>
        <v>0</v>
      </c>
      <c r="DI1626" s="14">
        <f>VLOOKUP($B1626,[2]Sheet3!$G:$CZ,98,0)</f>
        <v>0</v>
      </c>
    </row>
    <row r="1627" spans="1:113" x14ac:dyDescent="0.3">
      <c r="A1627" s="9" t="str">
        <f t="shared" si="77"/>
        <v>W24103</v>
      </c>
      <c r="B1627" s="15" t="s">
        <v>3331</v>
      </c>
      <c r="C1627" s="15" t="s">
        <v>3332</v>
      </c>
      <c r="F1627" s="7" t="s">
        <v>15</v>
      </c>
      <c r="G1627" s="12" t="s">
        <v>5119</v>
      </c>
      <c r="H1627" s="12" t="str">
        <f>VLOOKUP($B1627,[1]Sheet1!$A:$G,5,0)</f>
        <v>santosh.desai@redingtongroup.com</v>
      </c>
      <c r="I1627" s="12" t="str">
        <f>VLOOKUP($B1627,[1]Sheet1!$A:$G,7,0)</f>
        <v>dilip.vishwa@redingtongroup.com</v>
      </c>
      <c r="J1627" s="12" t="s">
        <v>82</v>
      </c>
      <c r="K1627" s="7"/>
      <c r="L1627" s="7"/>
      <c r="M1627" s="8"/>
      <c r="N1627" s="7" t="str">
        <f t="shared" si="75"/>
        <v>santosh.desai@redingtongroup.com; dilip.vishwa@redingtongroup.com; nilesh.phirke@redingtongroup.com;christopher.joseph@redingtongroup.com</v>
      </c>
      <c r="O1627" s="7" t="str">
        <f t="shared" si="76"/>
        <v>W24103</v>
      </c>
      <c r="P1627" s="8" t="s">
        <v>5215</v>
      </c>
      <c r="Q1627" s="14">
        <f>VLOOKUP($B1627,[2]Sheet3!$G:$CZ,2,0)</f>
        <v>2400301662</v>
      </c>
      <c r="R1627" s="14">
        <f>VLOOKUP($B1627,[2]Sheet3!$G:$CZ,3,0)</f>
        <v>0</v>
      </c>
      <c r="S1627" s="14">
        <f>VLOOKUP($B1627,[2]Sheet3!$G:$CZ,4,0)</f>
        <v>0</v>
      </c>
      <c r="T1627" s="14">
        <f>VLOOKUP($B1627,[2]Sheet3!$G:$CZ,5,0)</f>
        <v>0</v>
      </c>
      <c r="U1627" s="14">
        <f>VLOOKUP($B1627,[2]Sheet3!$G:$CZ,6,0)</f>
        <v>0</v>
      </c>
      <c r="V1627" s="14">
        <f>VLOOKUP($B1627,[2]Sheet3!$G:$CZ,7,0)</f>
        <v>0</v>
      </c>
      <c r="W1627" s="14">
        <f>VLOOKUP($B1627,[2]Sheet3!$G:$CZ,8,0)</f>
        <v>0</v>
      </c>
      <c r="X1627" s="14">
        <f>VLOOKUP($B1627,[2]Sheet3!$G:$CZ,9,0)</f>
        <v>0</v>
      </c>
      <c r="Y1627" s="14">
        <f>VLOOKUP($B1627,[2]Sheet3!$G:$CZ,10,0)</f>
        <v>0</v>
      </c>
      <c r="Z1627" s="14">
        <f>VLOOKUP($B1627,[2]Sheet3!$G:$CZ,11,0)</f>
        <v>0</v>
      </c>
      <c r="AA1627" s="14">
        <f>VLOOKUP($B1627,[2]Sheet3!$G:$CZ,12,0)</f>
        <v>0</v>
      </c>
      <c r="AB1627" s="14">
        <f>VLOOKUP($B1627,[2]Sheet3!$G:$CZ,13,0)</f>
        <v>0</v>
      </c>
      <c r="AC1627" s="14">
        <f>VLOOKUP($B1627,[2]Sheet3!$G:$CZ,14,0)</f>
        <v>0</v>
      </c>
      <c r="AD1627" s="14">
        <f>VLOOKUP($B1627,[2]Sheet3!$G:$CZ,15,0)</f>
        <v>0</v>
      </c>
      <c r="AE1627" s="14">
        <f>VLOOKUP($B1627,[2]Sheet3!$G:$CZ,16,0)</f>
        <v>0</v>
      </c>
      <c r="AF1627" s="14">
        <f>VLOOKUP($B1627,[2]Sheet3!$G:$CZ,17,0)</f>
        <v>0</v>
      </c>
      <c r="AG1627" s="14">
        <f>VLOOKUP($B1627,[2]Sheet3!$G:$CZ,18,0)</f>
        <v>0</v>
      </c>
      <c r="AH1627" s="14">
        <f>VLOOKUP($B1627,[2]Sheet3!$G:$CZ,19,0)</f>
        <v>0</v>
      </c>
      <c r="AI1627" s="14">
        <f>VLOOKUP($B1627,[2]Sheet3!$G:$CZ,20,0)</f>
        <v>0</v>
      </c>
      <c r="AJ1627" s="14">
        <f>VLOOKUP($B1627,[2]Sheet3!$G:$CZ,21,0)</f>
        <v>0</v>
      </c>
      <c r="AK1627" s="14">
        <f>VLOOKUP($B1627,[2]Sheet3!$G:$CZ,22,0)</f>
        <v>0</v>
      </c>
      <c r="AL1627" s="14">
        <f>VLOOKUP($B1627,[2]Sheet3!$G:$CZ,23,0)</f>
        <v>0</v>
      </c>
      <c r="AM1627" s="14">
        <f>VLOOKUP($B1627,[2]Sheet3!$G:$CZ,24,0)</f>
        <v>0</v>
      </c>
      <c r="AN1627" s="14">
        <f>VLOOKUP($B1627,[2]Sheet3!$G:$CZ,25,0)</f>
        <v>0</v>
      </c>
      <c r="AO1627" s="14">
        <f>VLOOKUP($B1627,[2]Sheet3!$G:$CZ,26,0)</f>
        <v>0</v>
      </c>
      <c r="AP1627" s="14">
        <f>VLOOKUP($B1627,[2]Sheet3!$G:$CZ,27,0)</f>
        <v>0</v>
      </c>
      <c r="AQ1627" s="14">
        <f>VLOOKUP($B1627,[2]Sheet3!$G:$CZ,28,0)</f>
        <v>0</v>
      </c>
      <c r="AR1627" s="14">
        <f>VLOOKUP($B1627,[2]Sheet3!$G:$CZ,29,0)</f>
        <v>0</v>
      </c>
      <c r="AS1627" s="14">
        <f>VLOOKUP($B1627,[2]Sheet3!$G:$CZ,30,0)</f>
        <v>0</v>
      </c>
      <c r="AT1627" s="14">
        <f>VLOOKUP($B1627,[2]Sheet3!$G:$CZ,31,0)</f>
        <v>0</v>
      </c>
      <c r="AU1627" s="14">
        <f>VLOOKUP($B1627,[2]Sheet3!$G:$CZ,32,0)</f>
        <v>0</v>
      </c>
      <c r="AV1627" s="14">
        <f>VLOOKUP($B1627,[2]Sheet3!$G:$CZ,33,0)</f>
        <v>0</v>
      </c>
      <c r="AW1627" s="14">
        <f>VLOOKUP($B1627,[2]Sheet3!$G:$CZ,34,0)</f>
        <v>0</v>
      </c>
      <c r="AX1627" s="14">
        <f>VLOOKUP($B1627,[2]Sheet3!$G:$CZ,35,0)</f>
        <v>0</v>
      </c>
      <c r="AY1627" s="14">
        <f>VLOOKUP($B1627,[2]Sheet3!$G:$CZ,36,0)</f>
        <v>0</v>
      </c>
      <c r="AZ1627" s="14">
        <f>VLOOKUP($B1627,[2]Sheet3!$G:$CZ,37,0)</f>
        <v>0</v>
      </c>
      <c r="BA1627" s="14">
        <f>VLOOKUP($B1627,[2]Sheet3!$G:$CZ,38,0)</f>
        <v>0</v>
      </c>
      <c r="BB1627" s="14">
        <f>VLOOKUP($B1627,[2]Sheet3!$G:$CZ,39,0)</f>
        <v>0</v>
      </c>
      <c r="BC1627" s="14">
        <f>VLOOKUP($B1627,[2]Sheet3!$G:$CZ,40,0)</f>
        <v>0</v>
      </c>
      <c r="BD1627" s="14">
        <f>VLOOKUP($B1627,[2]Sheet3!$G:$CZ,41,0)</f>
        <v>0</v>
      </c>
      <c r="BE1627" s="14">
        <f>VLOOKUP($B1627,[2]Sheet3!$G:$CZ,42,0)</f>
        <v>0</v>
      </c>
      <c r="BF1627" s="14">
        <f>VLOOKUP($B1627,[2]Sheet3!$G:$CZ,43,0)</f>
        <v>0</v>
      </c>
      <c r="BG1627" s="14">
        <f>VLOOKUP($B1627,[2]Sheet3!$G:$CZ,44,0)</f>
        <v>0</v>
      </c>
      <c r="BH1627" s="14">
        <f>VLOOKUP($B1627,[2]Sheet3!$G:$CZ,45,0)</f>
        <v>0</v>
      </c>
      <c r="BI1627" s="14">
        <f>VLOOKUP($B1627,[2]Sheet3!$G:$CZ,46,0)</f>
        <v>0</v>
      </c>
      <c r="BJ1627" s="14">
        <f>VLOOKUP($B1627,[2]Sheet3!$G:$CZ,47,0)</f>
        <v>0</v>
      </c>
      <c r="BK1627" s="14">
        <f>VLOOKUP($B1627,[2]Sheet3!$G:$CZ,48,0)</f>
        <v>0</v>
      </c>
      <c r="BL1627" s="14">
        <f>VLOOKUP($B1627,[2]Sheet3!$G:$CZ,49,0)</f>
        <v>0</v>
      </c>
      <c r="BM1627" s="14">
        <f>VLOOKUP($B1627,[2]Sheet3!$G:$CZ,50,0)</f>
        <v>0</v>
      </c>
      <c r="BN1627" s="14">
        <f>VLOOKUP($B1627,[2]Sheet3!$G:$CZ,51,0)</f>
        <v>0</v>
      </c>
      <c r="BO1627" s="14">
        <f>VLOOKUP($B1627,[2]Sheet3!$G:$CZ,52,0)</f>
        <v>0</v>
      </c>
      <c r="BP1627" s="14">
        <f>VLOOKUP($B1627,[2]Sheet3!$G:$CZ,53,0)</f>
        <v>0</v>
      </c>
      <c r="BQ1627" s="14">
        <f>VLOOKUP($B1627,[2]Sheet3!$G:$CZ,54,0)</f>
        <v>0</v>
      </c>
      <c r="BR1627" s="14">
        <f>VLOOKUP($B1627,[2]Sheet3!$G:$CZ,55,0)</f>
        <v>0</v>
      </c>
      <c r="BS1627" s="14">
        <f>VLOOKUP($B1627,[2]Sheet3!$G:$CZ,56,0)</f>
        <v>0</v>
      </c>
      <c r="BT1627" s="14">
        <f>VLOOKUP($B1627,[2]Sheet3!$G:$CZ,57,0)</f>
        <v>0</v>
      </c>
      <c r="BU1627" s="14">
        <f>VLOOKUP($B1627,[2]Sheet3!$G:$CZ,58,0)</f>
        <v>0</v>
      </c>
      <c r="BV1627" s="14">
        <f>VLOOKUP($B1627,[2]Sheet3!$G:$CZ,59,0)</f>
        <v>0</v>
      </c>
      <c r="BW1627" s="14">
        <f>VLOOKUP($B1627,[2]Sheet3!$G:$CZ,60,0)</f>
        <v>0</v>
      </c>
      <c r="BX1627" s="14">
        <f>VLOOKUP($B1627,[2]Sheet3!$G:$CZ,61,0)</f>
        <v>0</v>
      </c>
      <c r="BY1627" s="14">
        <f>VLOOKUP($B1627,[2]Sheet3!$G:$CZ,62,0)</f>
        <v>0</v>
      </c>
      <c r="BZ1627" s="14">
        <f>VLOOKUP($B1627,[2]Sheet3!$G:$CZ,63,0)</f>
        <v>0</v>
      </c>
      <c r="CA1627" s="14">
        <f>VLOOKUP($B1627,[2]Sheet3!$G:$CZ,64,0)</f>
        <v>0</v>
      </c>
      <c r="CB1627" s="14">
        <f>VLOOKUP($B1627,[2]Sheet3!$G:$CZ,65,0)</f>
        <v>0</v>
      </c>
      <c r="CC1627" s="14">
        <f>VLOOKUP($B1627,[2]Sheet3!$G:$CZ,66,0)</f>
        <v>0</v>
      </c>
      <c r="CD1627" s="14">
        <f>VLOOKUP($B1627,[2]Sheet3!$G:$CZ,67,0)</f>
        <v>0</v>
      </c>
      <c r="CE1627" s="14">
        <f>VLOOKUP($B1627,[2]Sheet3!$G:$CZ,68,0)</f>
        <v>0</v>
      </c>
      <c r="CF1627" s="14">
        <f>VLOOKUP($B1627,[2]Sheet3!$G:$CZ,69,0)</f>
        <v>0</v>
      </c>
      <c r="CG1627" s="14">
        <f>VLOOKUP($B1627,[2]Sheet3!$G:$CZ,70,0)</f>
        <v>0</v>
      </c>
      <c r="CH1627" s="14">
        <f>VLOOKUP($B1627,[2]Sheet3!$G:$CZ,71,0)</f>
        <v>0</v>
      </c>
      <c r="CI1627" s="14">
        <f>VLOOKUP($B1627,[2]Sheet3!$G:$CZ,72,0)</f>
        <v>0</v>
      </c>
      <c r="CJ1627" s="14">
        <f>VLOOKUP($B1627,[2]Sheet3!$G:$CZ,73,0)</f>
        <v>0</v>
      </c>
      <c r="CK1627" s="14">
        <f>VLOOKUP($B1627,[2]Sheet3!$G:$CZ,74,0)</f>
        <v>0</v>
      </c>
      <c r="CL1627" s="14">
        <f>VLOOKUP($B1627,[2]Sheet3!$G:$CZ,75,0)</f>
        <v>0</v>
      </c>
      <c r="CM1627" s="14">
        <f>VLOOKUP($B1627,[2]Sheet3!$G:$CZ,76,0)</f>
        <v>0</v>
      </c>
      <c r="CN1627" s="14">
        <f>VLOOKUP($B1627,[2]Sheet3!$G:$CZ,77,0)</f>
        <v>0</v>
      </c>
      <c r="CO1627" s="14">
        <f>VLOOKUP($B1627,[2]Sheet3!$G:$CZ,78,0)</f>
        <v>0</v>
      </c>
      <c r="CP1627" s="14">
        <f>VLOOKUP($B1627,[2]Sheet3!$G:$CZ,79,0)</f>
        <v>0</v>
      </c>
      <c r="CQ1627" s="14">
        <f>VLOOKUP($B1627,[2]Sheet3!$G:$CZ,80,0)</f>
        <v>0</v>
      </c>
      <c r="CR1627" s="14">
        <f>VLOOKUP($B1627,[2]Sheet3!$G:$CZ,81,0)</f>
        <v>0</v>
      </c>
      <c r="CS1627" s="14">
        <f>VLOOKUP($B1627,[2]Sheet3!$G:$CZ,82,0)</f>
        <v>0</v>
      </c>
      <c r="CT1627" s="14">
        <f>VLOOKUP($B1627,[2]Sheet3!$G:$CZ,83,0)</f>
        <v>0</v>
      </c>
      <c r="CU1627" s="14">
        <f>VLOOKUP($B1627,[2]Sheet3!$G:$CZ,84,0)</f>
        <v>0</v>
      </c>
      <c r="CV1627" s="14">
        <f>VLOOKUP($B1627,[2]Sheet3!$G:$CZ,85,0)</f>
        <v>0</v>
      </c>
      <c r="CW1627" s="14">
        <f>VLOOKUP($B1627,[2]Sheet3!$G:$CZ,86,0)</f>
        <v>0</v>
      </c>
      <c r="CX1627" s="14">
        <f>VLOOKUP($B1627,[2]Sheet3!$G:$CZ,87,0)</f>
        <v>0</v>
      </c>
      <c r="CY1627" s="14">
        <f>VLOOKUP($B1627,[2]Sheet3!$G:$CZ,88,0)</f>
        <v>0</v>
      </c>
      <c r="CZ1627" s="14">
        <f>VLOOKUP($B1627,[2]Sheet3!$G:$CZ,89,0)</f>
        <v>0</v>
      </c>
      <c r="DA1627" s="14">
        <f>VLOOKUP($B1627,[2]Sheet3!$G:$CZ,90,0)</f>
        <v>0</v>
      </c>
      <c r="DB1627" s="14">
        <f>VLOOKUP($B1627,[2]Sheet3!$G:$CZ,91,0)</f>
        <v>0</v>
      </c>
      <c r="DC1627" s="14">
        <f>VLOOKUP($B1627,[2]Sheet3!$G:$CZ,92,0)</f>
        <v>0</v>
      </c>
      <c r="DD1627" s="14">
        <f>VLOOKUP($B1627,[2]Sheet3!$G:$CZ,93,0)</f>
        <v>0</v>
      </c>
      <c r="DE1627" s="14">
        <f>VLOOKUP($B1627,[2]Sheet3!$G:$CZ,94,0)</f>
        <v>0</v>
      </c>
      <c r="DF1627" s="14">
        <f>VLOOKUP($B1627,[2]Sheet3!$G:$CZ,95,0)</f>
        <v>0</v>
      </c>
      <c r="DG1627" s="14">
        <f>VLOOKUP($B1627,[2]Sheet3!$G:$CZ,96,0)</f>
        <v>0</v>
      </c>
      <c r="DH1627" s="14">
        <f>VLOOKUP($B1627,[2]Sheet3!$G:$CZ,97,0)</f>
        <v>0</v>
      </c>
      <c r="DI1627" s="14">
        <f>VLOOKUP($B1627,[2]Sheet3!$G:$CZ,98,0)</f>
        <v>0</v>
      </c>
    </row>
    <row r="1628" spans="1:113" x14ac:dyDescent="0.3">
      <c r="A1628" s="9" t="str">
        <f t="shared" si="77"/>
        <v>W53215</v>
      </c>
      <c r="B1628" s="15" t="s">
        <v>3333</v>
      </c>
      <c r="C1628" s="15" t="s">
        <v>3334</v>
      </c>
      <c r="F1628" s="7" t="s">
        <v>15</v>
      </c>
      <c r="G1628" s="12" t="s">
        <v>5120</v>
      </c>
      <c r="H1628" s="12" t="str">
        <f>VLOOKUP($B1628,[1]Sheet1!$A:$G,5,0)</f>
        <v>abhishek.vinod@redingtongroup.com</v>
      </c>
      <c r="I1628" s="12" t="str">
        <f>VLOOKUP($B1628,[1]Sheet1!$A:$G,7,0)</f>
        <v>dilip.vishwa@redingtongroup.com</v>
      </c>
      <c r="J1628" s="12" t="s">
        <v>82</v>
      </c>
      <c r="K1628" s="7"/>
      <c r="L1628" s="7"/>
      <c r="M1628" s="8"/>
      <c r="N1628" s="7" t="str">
        <f t="shared" si="75"/>
        <v>abhishek.vinod@redingtongroup.com; dilip.vishwa@redingtongroup.com; nilesh.phirke@redingtongroup.com;christopher.joseph@redingtongroup.com</v>
      </c>
      <c r="O1628" s="7" t="str">
        <f t="shared" si="76"/>
        <v>W53215</v>
      </c>
      <c r="P1628" s="8" t="s">
        <v>5215</v>
      </c>
      <c r="Q1628" s="14">
        <f>VLOOKUP($B1628,[2]Sheet3!$G:$CZ,2,0)</f>
        <v>2400308389</v>
      </c>
      <c r="R1628" s="14">
        <f>VLOOKUP($B1628,[2]Sheet3!$G:$CZ,3,0)</f>
        <v>2400308390</v>
      </c>
      <c r="S1628" s="14">
        <f>VLOOKUP($B1628,[2]Sheet3!$G:$CZ,4,0)</f>
        <v>2400308542</v>
      </c>
      <c r="T1628" s="14">
        <f>VLOOKUP($B1628,[2]Sheet3!$G:$CZ,5,0)</f>
        <v>0</v>
      </c>
      <c r="U1628" s="14">
        <f>VLOOKUP($B1628,[2]Sheet3!$G:$CZ,6,0)</f>
        <v>0</v>
      </c>
      <c r="V1628" s="14">
        <f>VLOOKUP($B1628,[2]Sheet3!$G:$CZ,7,0)</f>
        <v>0</v>
      </c>
      <c r="W1628" s="14">
        <f>VLOOKUP($B1628,[2]Sheet3!$G:$CZ,8,0)</f>
        <v>0</v>
      </c>
      <c r="X1628" s="14">
        <f>VLOOKUP($B1628,[2]Sheet3!$G:$CZ,9,0)</f>
        <v>0</v>
      </c>
      <c r="Y1628" s="14">
        <f>VLOOKUP($B1628,[2]Sheet3!$G:$CZ,10,0)</f>
        <v>0</v>
      </c>
      <c r="Z1628" s="14">
        <f>VLOOKUP($B1628,[2]Sheet3!$G:$CZ,11,0)</f>
        <v>0</v>
      </c>
      <c r="AA1628" s="14">
        <f>VLOOKUP($B1628,[2]Sheet3!$G:$CZ,12,0)</f>
        <v>0</v>
      </c>
      <c r="AB1628" s="14">
        <f>VLOOKUP($B1628,[2]Sheet3!$G:$CZ,13,0)</f>
        <v>0</v>
      </c>
      <c r="AC1628" s="14">
        <f>VLOOKUP($B1628,[2]Sheet3!$G:$CZ,14,0)</f>
        <v>0</v>
      </c>
      <c r="AD1628" s="14">
        <f>VLOOKUP($B1628,[2]Sheet3!$G:$CZ,15,0)</f>
        <v>0</v>
      </c>
      <c r="AE1628" s="14">
        <f>VLOOKUP($B1628,[2]Sheet3!$G:$CZ,16,0)</f>
        <v>0</v>
      </c>
      <c r="AF1628" s="14">
        <f>VLOOKUP($B1628,[2]Sheet3!$G:$CZ,17,0)</f>
        <v>0</v>
      </c>
      <c r="AG1628" s="14">
        <f>VLOOKUP($B1628,[2]Sheet3!$G:$CZ,18,0)</f>
        <v>0</v>
      </c>
      <c r="AH1628" s="14">
        <f>VLOOKUP($B1628,[2]Sheet3!$G:$CZ,19,0)</f>
        <v>0</v>
      </c>
      <c r="AI1628" s="14">
        <f>VLOOKUP($B1628,[2]Sheet3!$G:$CZ,20,0)</f>
        <v>0</v>
      </c>
      <c r="AJ1628" s="14">
        <f>VLOOKUP($B1628,[2]Sheet3!$G:$CZ,21,0)</f>
        <v>0</v>
      </c>
      <c r="AK1628" s="14">
        <f>VLOOKUP($B1628,[2]Sheet3!$G:$CZ,22,0)</f>
        <v>0</v>
      </c>
      <c r="AL1628" s="14">
        <f>VLOOKUP($B1628,[2]Sheet3!$G:$CZ,23,0)</f>
        <v>0</v>
      </c>
      <c r="AM1628" s="14">
        <f>VLOOKUP($B1628,[2]Sheet3!$G:$CZ,24,0)</f>
        <v>0</v>
      </c>
      <c r="AN1628" s="14">
        <f>VLOOKUP($B1628,[2]Sheet3!$G:$CZ,25,0)</f>
        <v>0</v>
      </c>
      <c r="AO1628" s="14">
        <f>VLOOKUP($B1628,[2]Sheet3!$G:$CZ,26,0)</f>
        <v>0</v>
      </c>
      <c r="AP1628" s="14">
        <f>VLOOKUP($B1628,[2]Sheet3!$G:$CZ,27,0)</f>
        <v>0</v>
      </c>
      <c r="AQ1628" s="14">
        <f>VLOOKUP($B1628,[2]Sheet3!$G:$CZ,28,0)</f>
        <v>0</v>
      </c>
      <c r="AR1628" s="14">
        <f>VLOOKUP($B1628,[2]Sheet3!$G:$CZ,29,0)</f>
        <v>0</v>
      </c>
      <c r="AS1628" s="14">
        <f>VLOOKUP($B1628,[2]Sheet3!$G:$CZ,30,0)</f>
        <v>0</v>
      </c>
      <c r="AT1628" s="14">
        <f>VLOOKUP($B1628,[2]Sheet3!$G:$CZ,31,0)</f>
        <v>0</v>
      </c>
      <c r="AU1628" s="14">
        <f>VLOOKUP($B1628,[2]Sheet3!$G:$CZ,32,0)</f>
        <v>0</v>
      </c>
      <c r="AV1628" s="14">
        <f>VLOOKUP($B1628,[2]Sheet3!$G:$CZ,33,0)</f>
        <v>0</v>
      </c>
      <c r="AW1628" s="14">
        <f>VLOOKUP($B1628,[2]Sheet3!$G:$CZ,34,0)</f>
        <v>0</v>
      </c>
      <c r="AX1628" s="14">
        <f>VLOOKUP($B1628,[2]Sheet3!$G:$CZ,35,0)</f>
        <v>0</v>
      </c>
      <c r="AY1628" s="14">
        <f>VLOOKUP($B1628,[2]Sheet3!$G:$CZ,36,0)</f>
        <v>0</v>
      </c>
      <c r="AZ1628" s="14">
        <f>VLOOKUP($B1628,[2]Sheet3!$G:$CZ,37,0)</f>
        <v>0</v>
      </c>
      <c r="BA1628" s="14">
        <f>VLOOKUP($B1628,[2]Sheet3!$G:$CZ,38,0)</f>
        <v>0</v>
      </c>
      <c r="BB1628" s="14">
        <f>VLOOKUP($B1628,[2]Sheet3!$G:$CZ,39,0)</f>
        <v>0</v>
      </c>
      <c r="BC1628" s="14">
        <f>VLOOKUP($B1628,[2]Sheet3!$G:$CZ,40,0)</f>
        <v>0</v>
      </c>
      <c r="BD1628" s="14">
        <f>VLOOKUP($B1628,[2]Sheet3!$G:$CZ,41,0)</f>
        <v>0</v>
      </c>
      <c r="BE1628" s="14">
        <f>VLOOKUP($B1628,[2]Sheet3!$G:$CZ,42,0)</f>
        <v>0</v>
      </c>
      <c r="BF1628" s="14">
        <f>VLOOKUP($B1628,[2]Sheet3!$G:$CZ,43,0)</f>
        <v>0</v>
      </c>
      <c r="BG1628" s="14">
        <f>VLOOKUP($B1628,[2]Sheet3!$G:$CZ,44,0)</f>
        <v>0</v>
      </c>
      <c r="BH1628" s="14">
        <f>VLOOKUP($B1628,[2]Sheet3!$G:$CZ,45,0)</f>
        <v>0</v>
      </c>
      <c r="BI1628" s="14">
        <f>VLOOKUP($B1628,[2]Sheet3!$G:$CZ,46,0)</f>
        <v>0</v>
      </c>
      <c r="BJ1628" s="14">
        <f>VLOOKUP($B1628,[2]Sheet3!$G:$CZ,47,0)</f>
        <v>0</v>
      </c>
      <c r="BK1628" s="14">
        <f>VLOOKUP($B1628,[2]Sheet3!$G:$CZ,48,0)</f>
        <v>0</v>
      </c>
      <c r="BL1628" s="14">
        <f>VLOOKUP($B1628,[2]Sheet3!$G:$CZ,49,0)</f>
        <v>0</v>
      </c>
      <c r="BM1628" s="14">
        <f>VLOOKUP($B1628,[2]Sheet3!$G:$CZ,50,0)</f>
        <v>0</v>
      </c>
      <c r="BN1628" s="14">
        <f>VLOOKUP($B1628,[2]Sheet3!$G:$CZ,51,0)</f>
        <v>0</v>
      </c>
      <c r="BO1628" s="14">
        <f>VLOOKUP($B1628,[2]Sheet3!$G:$CZ,52,0)</f>
        <v>0</v>
      </c>
      <c r="BP1628" s="14">
        <f>VLOOKUP($B1628,[2]Sheet3!$G:$CZ,53,0)</f>
        <v>0</v>
      </c>
      <c r="BQ1628" s="14">
        <f>VLOOKUP($B1628,[2]Sheet3!$G:$CZ,54,0)</f>
        <v>0</v>
      </c>
      <c r="BR1628" s="14">
        <f>VLOOKUP($B1628,[2]Sheet3!$G:$CZ,55,0)</f>
        <v>0</v>
      </c>
      <c r="BS1628" s="14">
        <f>VLOOKUP($B1628,[2]Sheet3!$G:$CZ,56,0)</f>
        <v>0</v>
      </c>
      <c r="BT1628" s="14">
        <f>VLOOKUP($B1628,[2]Sheet3!$G:$CZ,57,0)</f>
        <v>0</v>
      </c>
      <c r="BU1628" s="14">
        <f>VLOOKUP($B1628,[2]Sheet3!$G:$CZ,58,0)</f>
        <v>0</v>
      </c>
      <c r="BV1628" s="14">
        <f>VLOOKUP($B1628,[2]Sheet3!$G:$CZ,59,0)</f>
        <v>0</v>
      </c>
      <c r="BW1628" s="14">
        <f>VLOOKUP($B1628,[2]Sheet3!$G:$CZ,60,0)</f>
        <v>0</v>
      </c>
      <c r="BX1628" s="14">
        <f>VLOOKUP($B1628,[2]Sheet3!$G:$CZ,61,0)</f>
        <v>0</v>
      </c>
      <c r="BY1628" s="14">
        <f>VLOOKUP($B1628,[2]Sheet3!$G:$CZ,62,0)</f>
        <v>0</v>
      </c>
      <c r="BZ1628" s="14">
        <f>VLOOKUP($B1628,[2]Sheet3!$G:$CZ,63,0)</f>
        <v>0</v>
      </c>
      <c r="CA1628" s="14">
        <f>VLOOKUP($B1628,[2]Sheet3!$G:$CZ,64,0)</f>
        <v>0</v>
      </c>
      <c r="CB1628" s="14">
        <f>VLOOKUP($B1628,[2]Sheet3!$G:$CZ,65,0)</f>
        <v>0</v>
      </c>
      <c r="CC1628" s="14">
        <f>VLOOKUP($B1628,[2]Sheet3!$G:$CZ,66,0)</f>
        <v>0</v>
      </c>
      <c r="CD1628" s="14">
        <f>VLOOKUP($B1628,[2]Sheet3!$G:$CZ,67,0)</f>
        <v>0</v>
      </c>
      <c r="CE1628" s="14">
        <f>VLOOKUP($B1628,[2]Sheet3!$G:$CZ,68,0)</f>
        <v>0</v>
      </c>
      <c r="CF1628" s="14">
        <f>VLOOKUP($B1628,[2]Sheet3!$G:$CZ,69,0)</f>
        <v>0</v>
      </c>
      <c r="CG1628" s="14">
        <f>VLOOKUP($B1628,[2]Sheet3!$G:$CZ,70,0)</f>
        <v>0</v>
      </c>
      <c r="CH1628" s="14">
        <f>VLOOKUP($B1628,[2]Sheet3!$G:$CZ,71,0)</f>
        <v>0</v>
      </c>
      <c r="CI1628" s="14">
        <f>VLOOKUP($B1628,[2]Sheet3!$G:$CZ,72,0)</f>
        <v>0</v>
      </c>
      <c r="CJ1628" s="14">
        <f>VLOOKUP($B1628,[2]Sheet3!$G:$CZ,73,0)</f>
        <v>0</v>
      </c>
      <c r="CK1628" s="14">
        <f>VLOOKUP($B1628,[2]Sheet3!$G:$CZ,74,0)</f>
        <v>0</v>
      </c>
      <c r="CL1628" s="14">
        <f>VLOOKUP($B1628,[2]Sheet3!$G:$CZ,75,0)</f>
        <v>0</v>
      </c>
      <c r="CM1628" s="14">
        <f>VLOOKUP($B1628,[2]Sheet3!$G:$CZ,76,0)</f>
        <v>0</v>
      </c>
      <c r="CN1628" s="14">
        <f>VLOOKUP($B1628,[2]Sheet3!$G:$CZ,77,0)</f>
        <v>0</v>
      </c>
      <c r="CO1628" s="14">
        <f>VLOOKUP($B1628,[2]Sheet3!$G:$CZ,78,0)</f>
        <v>0</v>
      </c>
      <c r="CP1628" s="14">
        <f>VLOOKUP($B1628,[2]Sheet3!$G:$CZ,79,0)</f>
        <v>0</v>
      </c>
      <c r="CQ1628" s="14">
        <f>VLOOKUP($B1628,[2]Sheet3!$G:$CZ,80,0)</f>
        <v>0</v>
      </c>
      <c r="CR1628" s="14">
        <f>VLOOKUP($B1628,[2]Sheet3!$G:$CZ,81,0)</f>
        <v>0</v>
      </c>
      <c r="CS1628" s="14">
        <f>VLOOKUP($B1628,[2]Sheet3!$G:$CZ,82,0)</f>
        <v>0</v>
      </c>
      <c r="CT1628" s="14">
        <f>VLOOKUP($B1628,[2]Sheet3!$G:$CZ,83,0)</f>
        <v>0</v>
      </c>
      <c r="CU1628" s="14">
        <f>VLOOKUP($B1628,[2]Sheet3!$G:$CZ,84,0)</f>
        <v>0</v>
      </c>
      <c r="CV1628" s="14">
        <f>VLOOKUP($B1628,[2]Sheet3!$G:$CZ,85,0)</f>
        <v>0</v>
      </c>
      <c r="CW1628" s="14">
        <f>VLOOKUP($B1628,[2]Sheet3!$G:$CZ,86,0)</f>
        <v>0</v>
      </c>
      <c r="CX1628" s="14">
        <f>VLOOKUP($B1628,[2]Sheet3!$G:$CZ,87,0)</f>
        <v>0</v>
      </c>
      <c r="CY1628" s="14">
        <f>VLOOKUP($B1628,[2]Sheet3!$G:$CZ,88,0)</f>
        <v>0</v>
      </c>
      <c r="CZ1628" s="14">
        <f>VLOOKUP($B1628,[2]Sheet3!$G:$CZ,89,0)</f>
        <v>0</v>
      </c>
      <c r="DA1628" s="14">
        <f>VLOOKUP($B1628,[2]Sheet3!$G:$CZ,90,0)</f>
        <v>0</v>
      </c>
      <c r="DB1628" s="14">
        <f>VLOOKUP($B1628,[2]Sheet3!$G:$CZ,91,0)</f>
        <v>0</v>
      </c>
      <c r="DC1628" s="14">
        <f>VLOOKUP($B1628,[2]Sheet3!$G:$CZ,92,0)</f>
        <v>0</v>
      </c>
      <c r="DD1628" s="14">
        <f>VLOOKUP($B1628,[2]Sheet3!$G:$CZ,93,0)</f>
        <v>0</v>
      </c>
      <c r="DE1628" s="14">
        <f>VLOOKUP($B1628,[2]Sheet3!$G:$CZ,94,0)</f>
        <v>0</v>
      </c>
      <c r="DF1628" s="14">
        <f>VLOOKUP($B1628,[2]Sheet3!$G:$CZ,95,0)</f>
        <v>0</v>
      </c>
      <c r="DG1628" s="14">
        <f>VLOOKUP($B1628,[2]Sheet3!$G:$CZ,96,0)</f>
        <v>0</v>
      </c>
      <c r="DH1628" s="14">
        <f>VLOOKUP($B1628,[2]Sheet3!$G:$CZ,97,0)</f>
        <v>0</v>
      </c>
      <c r="DI1628" s="14">
        <f>VLOOKUP($B1628,[2]Sheet3!$G:$CZ,98,0)</f>
        <v>0</v>
      </c>
    </row>
    <row r="1629" spans="1:113" x14ac:dyDescent="0.3">
      <c r="A1629" s="9" t="str">
        <f t="shared" si="77"/>
        <v>N83732</v>
      </c>
      <c r="B1629" s="15" t="s">
        <v>491</v>
      </c>
      <c r="C1629" s="15" t="s">
        <v>492</v>
      </c>
      <c r="F1629" s="7" t="s">
        <v>15</v>
      </c>
      <c r="G1629" s="12" t="s">
        <v>5121</v>
      </c>
      <c r="H1629" s="12" t="str">
        <f>VLOOKUP($B1629,[1]Sheet1!$A:$G,5,0)</f>
        <v>rohit.jakhar@redingtongroup.com</v>
      </c>
      <c r="I1629" s="12" t="str">
        <f>VLOOKUP($B1629,[1]Sheet1!$A:$G,7,0)</f>
        <v>jitender.chopra@redingtongroup.com</v>
      </c>
      <c r="J1629" s="12" t="s">
        <v>82</v>
      </c>
      <c r="K1629" s="7"/>
      <c r="L1629" s="7"/>
      <c r="M1629" s="8"/>
      <c r="N1629" s="7" t="str">
        <f t="shared" si="75"/>
        <v>rohit.jakhar@redingtongroup.com; jitender.chopra@redingtongroup.com; nilesh.phirke@redingtongroup.com;christopher.joseph@redingtongroup.com</v>
      </c>
      <c r="O1629" s="7" t="str">
        <f t="shared" si="76"/>
        <v>N83732</v>
      </c>
      <c r="P1629" s="8" t="s">
        <v>5215</v>
      </c>
      <c r="Q1629" s="14">
        <f>VLOOKUP($B1629,[2]Sheet3!$G:$CZ,2,0)</f>
        <v>2400308379</v>
      </c>
      <c r="R1629" s="14">
        <f>VLOOKUP($B1629,[2]Sheet3!$G:$CZ,3,0)</f>
        <v>2400308841</v>
      </c>
      <c r="S1629" s="14">
        <f>VLOOKUP($B1629,[2]Sheet3!$G:$CZ,4,0)</f>
        <v>2400308842</v>
      </c>
      <c r="T1629" s="14">
        <f>VLOOKUP($B1629,[2]Sheet3!$G:$CZ,5,0)</f>
        <v>2400308843</v>
      </c>
      <c r="U1629" s="14">
        <f>VLOOKUP($B1629,[2]Sheet3!$G:$CZ,6,0)</f>
        <v>0</v>
      </c>
      <c r="V1629" s="14">
        <f>VLOOKUP($B1629,[2]Sheet3!$G:$CZ,7,0)</f>
        <v>0</v>
      </c>
      <c r="W1629" s="14">
        <f>VLOOKUP($B1629,[2]Sheet3!$G:$CZ,8,0)</f>
        <v>0</v>
      </c>
      <c r="X1629" s="14">
        <f>VLOOKUP($B1629,[2]Sheet3!$G:$CZ,9,0)</f>
        <v>0</v>
      </c>
      <c r="Y1629" s="14">
        <f>VLOOKUP($B1629,[2]Sheet3!$G:$CZ,10,0)</f>
        <v>0</v>
      </c>
      <c r="Z1629" s="14">
        <f>VLOOKUP($B1629,[2]Sheet3!$G:$CZ,11,0)</f>
        <v>0</v>
      </c>
      <c r="AA1629" s="14">
        <f>VLOOKUP($B1629,[2]Sheet3!$G:$CZ,12,0)</f>
        <v>0</v>
      </c>
      <c r="AB1629" s="14">
        <f>VLOOKUP($B1629,[2]Sheet3!$G:$CZ,13,0)</f>
        <v>0</v>
      </c>
      <c r="AC1629" s="14">
        <f>VLOOKUP($B1629,[2]Sheet3!$G:$CZ,14,0)</f>
        <v>0</v>
      </c>
      <c r="AD1629" s="14">
        <f>VLOOKUP($B1629,[2]Sheet3!$G:$CZ,15,0)</f>
        <v>0</v>
      </c>
      <c r="AE1629" s="14">
        <f>VLOOKUP($B1629,[2]Sheet3!$G:$CZ,16,0)</f>
        <v>0</v>
      </c>
      <c r="AF1629" s="14">
        <f>VLOOKUP($B1629,[2]Sheet3!$G:$CZ,17,0)</f>
        <v>0</v>
      </c>
      <c r="AG1629" s="14">
        <f>VLOOKUP($B1629,[2]Sheet3!$G:$CZ,18,0)</f>
        <v>0</v>
      </c>
      <c r="AH1629" s="14">
        <f>VLOOKUP($B1629,[2]Sheet3!$G:$CZ,19,0)</f>
        <v>0</v>
      </c>
      <c r="AI1629" s="14">
        <f>VLOOKUP($B1629,[2]Sheet3!$G:$CZ,20,0)</f>
        <v>0</v>
      </c>
      <c r="AJ1629" s="14">
        <f>VLOOKUP($B1629,[2]Sheet3!$G:$CZ,21,0)</f>
        <v>0</v>
      </c>
      <c r="AK1629" s="14">
        <f>VLOOKUP($B1629,[2]Sheet3!$G:$CZ,22,0)</f>
        <v>0</v>
      </c>
      <c r="AL1629" s="14">
        <f>VLOOKUP($B1629,[2]Sheet3!$G:$CZ,23,0)</f>
        <v>0</v>
      </c>
      <c r="AM1629" s="14">
        <f>VLOOKUP($B1629,[2]Sheet3!$G:$CZ,24,0)</f>
        <v>0</v>
      </c>
      <c r="AN1629" s="14">
        <f>VLOOKUP($B1629,[2]Sheet3!$G:$CZ,25,0)</f>
        <v>0</v>
      </c>
      <c r="AO1629" s="14">
        <f>VLOOKUP($B1629,[2]Sheet3!$G:$CZ,26,0)</f>
        <v>0</v>
      </c>
      <c r="AP1629" s="14">
        <f>VLOOKUP($B1629,[2]Sheet3!$G:$CZ,27,0)</f>
        <v>0</v>
      </c>
      <c r="AQ1629" s="14">
        <f>VLOOKUP($B1629,[2]Sheet3!$G:$CZ,28,0)</f>
        <v>0</v>
      </c>
      <c r="AR1629" s="14">
        <f>VLOOKUP($B1629,[2]Sheet3!$G:$CZ,29,0)</f>
        <v>0</v>
      </c>
      <c r="AS1629" s="14">
        <f>VLOOKUP($B1629,[2]Sheet3!$G:$CZ,30,0)</f>
        <v>0</v>
      </c>
      <c r="AT1629" s="14">
        <f>VLOOKUP($B1629,[2]Sheet3!$G:$CZ,31,0)</f>
        <v>0</v>
      </c>
      <c r="AU1629" s="14">
        <f>VLOOKUP($B1629,[2]Sheet3!$G:$CZ,32,0)</f>
        <v>0</v>
      </c>
      <c r="AV1629" s="14">
        <f>VLOOKUP($B1629,[2]Sheet3!$G:$CZ,33,0)</f>
        <v>0</v>
      </c>
      <c r="AW1629" s="14">
        <f>VLOOKUP($B1629,[2]Sheet3!$G:$CZ,34,0)</f>
        <v>0</v>
      </c>
      <c r="AX1629" s="14">
        <f>VLOOKUP($B1629,[2]Sheet3!$G:$CZ,35,0)</f>
        <v>0</v>
      </c>
      <c r="AY1629" s="14">
        <f>VLOOKUP($B1629,[2]Sheet3!$G:$CZ,36,0)</f>
        <v>0</v>
      </c>
      <c r="AZ1629" s="14">
        <f>VLOOKUP($B1629,[2]Sheet3!$G:$CZ,37,0)</f>
        <v>0</v>
      </c>
      <c r="BA1629" s="14">
        <f>VLOOKUP($B1629,[2]Sheet3!$G:$CZ,38,0)</f>
        <v>0</v>
      </c>
      <c r="BB1629" s="14">
        <f>VLOOKUP($B1629,[2]Sheet3!$G:$CZ,39,0)</f>
        <v>0</v>
      </c>
      <c r="BC1629" s="14">
        <f>VLOOKUP($B1629,[2]Sheet3!$G:$CZ,40,0)</f>
        <v>0</v>
      </c>
      <c r="BD1629" s="14">
        <f>VLOOKUP($B1629,[2]Sheet3!$G:$CZ,41,0)</f>
        <v>0</v>
      </c>
      <c r="BE1629" s="14">
        <f>VLOOKUP($B1629,[2]Sheet3!$G:$CZ,42,0)</f>
        <v>0</v>
      </c>
      <c r="BF1629" s="14">
        <f>VLOOKUP($B1629,[2]Sheet3!$G:$CZ,43,0)</f>
        <v>0</v>
      </c>
      <c r="BG1629" s="14">
        <f>VLOOKUP($B1629,[2]Sheet3!$G:$CZ,44,0)</f>
        <v>0</v>
      </c>
      <c r="BH1629" s="14">
        <f>VLOOKUP($B1629,[2]Sheet3!$G:$CZ,45,0)</f>
        <v>0</v>
      </c>
      <c r="BI1629" s="14">
        <f>VLOOKUP($B1629,[2]Sheet3!$G:$CZ,46,0)</f>
        <v>0</v>
      </c>
      <c r="BJ1629" s="14">
        <f>VLOOKUP($B1629,[2]Sheet3!$G:$CZ,47,0)</f>
        <v>0</v>
      </c>
      <c r="BK1629" s="14">
        <f>VLOOKUP($B1629,[2]Sheet3!$G:$CZ,48,0)</f>
        <v>0</v>
      </c>
      <c r="BL1629" s="14">
        <f>VLOOKUP($B1629,[2]Sheet3!$G:$CZ,49,0)</f>
        <v>0</v>
      </c>
      <c r="BM1629" s="14">
        <f>VLOOKUP($B1629,[2]Sheet3!$G:$CZ,50,0)</f>
        <v>0</v>
      </c>
      <c r="BN1629" s="14">
        <f>VLOOKUP($B1629,[2]Sheet3!$G:$CZ,51,0)</f>
        <v>0</v>
      </c>
      <c r="BO1629" s="14">
        <f>VLOOKUP($B1629,[2]Sheet3!$G:$CZ,52,0)</f>
        <v>0</v>
      </c>
      <c r="BP1629" s="14">
        <f>VLOOKUP($B1629,[2]Sheet3!$G:$CZ,53,0)</f>
        <v>0</v>
      </c>
      <c r="BQ1629" s="14">
        <f>VLOOKUP($B1629,[2]Sheet3!$G:$CZ,54,0)</f>
        <v>0</v>
      </c>
      <c r="BR1629" s="14">
        <f>VLOOKUP($B1629,[2]Sheet3!$G:$CZ,55,0)</f>
        <v>0</v>
      </c>
      <c r="BS1629" s="14">
        <f>VLOOKUP($B1629,[2]Sheet3!$G:$CZ,56,0)</f>
        <v>0</v>
      </c>
      <c r="BT1629" s="14">
        <f>VLOOKUP($B1629,[2]Sheet3!$G:$CZ,57,0)</f>
        <v>0</v>
      </c>
      <c r="BU1629" s="14">
        <f>VLOOKUP($B1629,[2]Sheet3!$G:$CZ,58,0)</f>
        <v>0</v>
      </c>
      <c r="BV1629" s="14">
        <f>VLOOKUP($B1629,[2]Sheet3!$G:$CZ,59,0)</f>
        <v>0</v>
      </c>
      <c r="BW1629" s="14">
        <f>VLOOKUP($B1629,[2]Sheet3!$G:$CZ,60,0)</f>
        <v>0</v>
      </c>
      <c r="BX1629" s="14">
        <f>VLOOKUP($B1629,[2]Sheet3!$G:$CZ,61,0)</f>
        <v>0</v>
      </c>
      <c r="BY1629" s="14">
        <f>VLOOKUP($B1629,[2]Sheet3!$G:$CZ,62,0)</f>
        <v>0</v>
      </c>
      <c r="BZ1629" s="14">
        <f>VLOOKUP($B1629,[2]Sheet3!$G:$CZ,63,0)</f>
        <v>0</v>
      </c>
      <c r="CA1629" s="14">
        <f>VLOOKUP($B1629,[2]Sheet3!$G:$CZ,64,0)</f>
        <v>0</v>
      </c>
      <c r="CB1629" s="14">
        <f>VLOOKUP($B1629,[2]Sheet3!$G:$CZ,65,0)</f>
        <v>0</v>
      </c>
      <c r="CC1629" s="14">
        <f>VLOOKUP($B1629,[2]Sheet3!$G:$CZ,66,0)</f>
        <v>0</v>
      </c>
      <c r="CD1629" s="14">
        <f>VLOOKUP($B1629,[2]Sheet3!$G:$CZ,67,0)</f>
        <v>0</v>
      </c>
      <c r="CE1629" s="14">
        <f>VLOOKUP($B1629,[2]Sheet3!$G:$CZ,68,0)</f>
        <v>0</v>
      </c>
      <c r="CF1629" s="14">
        <f>VLOOKUP($B1629,[2]Sheet3!$G:$CZ,69,0)</f>
        <v>0</v>
      </c>
      <c r="CG1629" s="14">
        <f>VLOOKUP($B1629,[2]Sheet3!$G:$CZ,70,0)</f>
        <v>0</v>
      </c>
      <c r="CH1629" s="14">
        <f>VLOOKUP($B1629,[2]Sheet3!$G:$CZ,71,0)</f>
        <v>0</v>
      </c>
      <c r="CI1629" s="14">
        <f>VLOOKUP($B1629,[2]Sheet3!$G:$CZ,72,0)</f>
        <v>0</v>
      </c>
      <c r="CJ1629" s="14">
        <f>VLOOKUP($B1629,[2]Sheet3!$G:$CZ,73,0)</f>
        <v>0</v>
      </c>
      <c r="CK1629" s="14">
        <f>VLOOKUP($B1629,[2]Sheet3!$G:$CZ,74,0)</f>
        <v>0</v>
      </c>
      <c r="CL1629" s="14">
        <f>VLOOKUP($B1629,[2]Sheet3!$G:$CZ,75,0)</f>
        <v>0</v>
      </c>
      <c r="CM1629" s="14">
        <f>VLOOKUP($B1629,[2]Sheet3!$G:$CZ,76,0)</f>
        <v>0</v>
      </c>
      <c r="CN1629" s="14">
        <f>VLOOKUP($B1629,[2]Sheet3!$G:$CZ,77,0)</f>
        <v>0</v>
      </c>
      <c r="CO1629" s="14">
        <f>VLOOKUP($B1629,[2]Sheet3!$G:$CZ,78,0)</f>
        <v>0</v>
      </c>
      <c r="CP1629" s="14">
        <f>VLOOKUP($B1629,[2]Sheet3!$G:$CZ,79,0)</f>
        <v>0</v>
      </c>
      <c r="CQ1629" s="14">
        <f>VLOOKUP($B1629,[2]Sheet3!$G:$CZ,80,0)</f>
        <v>0</v>
      </c>
      <c r="CR1629" s="14">
        <f>VLOOKUP($B1629,[2]Sheet3!$G:$CZ,81,0)</f>
        <v>0</v>
      </c>
      <c r="CS1629" s="14">
        <f>VLOOKUP($B1629,[2]Sheet3!$G:$CZ,82,0)</f>
        <v>0</v>
      </c>
      <c r="CT1629" s="14">
        <f>VLOOKUP($B1629,[2]Sheet3!$G:$CZ,83,0)</f>
        <v>0</v>
      </c>
      <c r="CU1629" s="14">
        <f>VLOOKUP($B1629,[2]Sheet3!$G:$CZ,84,0)</f>
        <v>0</v>
      </c>
      <c r="CV1629" s="14">
        <f>VLOOKUP($B1629,[2]Sheet3!$G:$CZ,85,0)</f>
        <v>0</v>
      </c>
      <c r="CW1629" s="14">
        <f>VLOOKUP($B1629,[2]Sheet3!$G:$CZ,86,0)</f>
        <v>0</v>
      </c>
      <c r="CX1629" s="14">
        <f>VLOOKUP($B1629,[2]Sheet3!$G:$CZ,87,0)</f>
        <v>0</v>
      </c>
      <c r="CY1629" s="14">
        <f>VLOOKUP($B1629,[2]Sheet3!$G:$CZ,88,0)</f>
        <v>0</v>
      </c>
      <c r="CZ1629" s="14">
        <f>VLOOKUP($B1629,[2]Sheet3!$G:$CZ,89,0)</f>
        <v>0</v>
      </c>
      <c r="DA1629" s="14">
        <f>VLOOKUP($B1629,[2]Sheet3!$G:$CZ,90,0)</f>
        <v>0</v>
      </c>
      <c r="DB1629" s="14">
        <f>VLOOKUP($B1629,[2]Sheet3!$G:$CZ,91,0)</f>
        <v>0</v>
      </c>
      <c r="DC1629" s="14">
        <f>VLOOKUP($B1629,[2]Sheet3!$G:$CZ,92,0)</f>
        <v>0</v>
      </c>
      <c r="DD1629" s="14">
        <f>VLOOKUP($B1629,[2]Sheet3!$G:$CZ,93,0)</f>
        <v>0</v>
      </c>
      <c r="DE1629" s="14">
        <f>VLOOKUP($B1629,[2]Sheet3!$G:$CZ,94,0)</f>
        <v>0</v>
      </c>
      <c r="DF1629" s="14">
        <f>VLOOKUP($B1629,[2]Sheet3!$G:$CZ,95,0)</f>
        <v>0</v>
      </c>
      <c r="DG1629" s="14">
        <f>VLOOKUP($B1629,[2]Sheet3!$G:$CZ,96,0)</f>
        <v>0</v>
      </c>
      <c r="DH1629" s="14">
        <f>VLOOKUP($B1629,[2]Sheet3!$G:$CZ,97,0)</f>
        <v>0</v>
      </c>
      <c r="DI1629" s="14">
        <f>VLOOKUP($B1629,[2]Sheet3!$G:$CZ,98,0)</f>
        <v>0</v>
      </c>
    </row>
    <row r="1630" spans="1:113" x14ac:dyDescent="0.3">
      <c r="A1630" s="9" t="str">
        <f t="shared" si="77"/>
        <v>S26048</v>
      </c>
      <c r="B1630" s="15" t="s">
        <v>3335</v>
      </c>
      <c r="C1630" s="15" t="s">
        <v>3336</v>
      </c>
      <c r="F1630" s="7" t="s">
        <v>15</v>
      </c>
      <c r="G1630" s="12" t="s">
        <v>5122</v>
      </c>
      <c r="H1630" s="12" t="str">
        <f>VLOOKUP($B1630,[1]Sheet1!$A:$G,5,0)</f>
        <v>kamal.punjabi@redingtongroup.com</v>
      </c>
      <c r="I1630" s="12" t="str">
        <f>VLOOKUP($B1630,[1]Sheet1!$A:$G,7,0)</f>
        <v>vikram.kumar@redingtongroup.com</v>
      </c>
      <c r="J1630" s="12" t="s">
        <v>82</v>
      </c>
      <c r="K1630" s="7"/>
      <c r="L1630" s="7"/>
      <c r="M1630" s="8"/>
      <c r="N1630" s="7" t="str">
        <f t="shared" si="75"/>
        <v>kamal.punjabi@redingtongroup.com; vikram.kumar@redingtongroup.com; nilesh.phirke@redingtongroup.com;christopher.joseph@redingtongroup.com</v>
      </c>
      <c r="O1630" s="7" t="str">
        <f t="shared" si="76"/>
        <v>S26048</v>
      </c>
      <c r="P1630" s="8" t="s">
        <v>5215</v>
      </c>
      <c r="Q1630" s="14">
        <f>VLOOKUP($B1630,[2]Sheet3!$G:$CZ,2,0)</f>
        <v>2400308383</v>
      </c>
      <c r="R1630" s="14">
        <f>VLOOKUP($B1630,[2]Sheet3!$G:$CZ,3,0)</f>
        <v>2400308445</v>
      </c>
      <c r="S1630" s="14">
        <f>VLOOKUP($B1630,[2]Sheet3!$G:$CZ,4,0)</f>
        <v>0</v>
      </c>
      <c r="T1630" s="14">
        <f>VLOOKUP($B1630,[2]Sheet3!$G:$CZ,5,0)</f>
        <v>0</v>
      </c>
      <c r="U1630" s="14">
        <f>VLOOKUP($B1630,[2]Sheet3!$G:$CZ,6,0)</f>
        <v>0</v>
      </c>
      <c r="V1630" s="14">
        <f>VLOOKUP($B1630,[2]Sheet3!$G:$CZ,7,0)</f>
        <v>0</v>
      </c>
      <c r="W1630" s="14">
        <f>VLOOKUP($B1630,[2]Sheet3!$G:$CZ,8,0)</f>
        <v>0</v>
      </c>
      <c r="X1630" s="14">
        <f>VLOOKUP($B1630,[2]Sheet3!$G:$CZ,9,0)</f>
        <v>0</v>
      </c>
      <c r="Y1630" s="14">
        <f>VLOOKUP($B1630,[2]Sheet3!$G:$CZ,10,0)</f>
        <v>0</v>
      </c>
      <c r="Z1630" s="14">
        <f>VLOOKUP($B1630,[2]Sheet3!$G:$CZ,11,0)</f>
        <v>0</v>
      </c>
      <c r="AA1630" s="14">
        <f>VLOOKUP($B1630,[2]Sheet3!$G:$CZ,12,0)</f>
        <v>0</v>
      </c>
      <c r="AB1630" s="14">
        <f>VLOOKUP($B1630,[2]Sheet3!$G:$CZ,13,0)</f>
        <v>0</v>
      </c>
      <c r="AC1630" s="14">
        <f>VLOOKUP($B1630,[2]Sheet3!$G:$CZ,14,0)</f>
        <v>0</v>
      </c>
      <c r="AD1630" s="14">
        <f>VLOOKUP($B1630,[2]Sheet3!$G:$CZ,15,0)</f>
        <v>0</v>
      </c>
      <c r="AE1630" s="14">
        <f>VLOOKUP($B1630,[2]Sheet3!$G:$CZ,16,0)</f>
        <v>0</v>
      </c>
      <c r="AF1630" s="14">
        <f>VLOOKUP($B1630,[2]Sheet3!$G:$CZ,17,0)</f>
        <v>0</v>
      </c>
      <c r="AG1630" s="14">
        <f>VLOOKUP($B1630,[2]Sheet3!$G:$CZ,18,0)</f>
        <v>0</v>
      </c>
      <c r="AH1630" s="14">
        <f>VLOOKUP($B1630,[2]Sheet3!$G:$CZ,19,0)</f>
        <v>0</v>
      </c>
      <c r="AI1630" s="14">
        <f>VLOOKUP($B1630,[2]Sheet3!$G:$CZ,20,0)</f>
        <v>0</v>
      </c>
      <c r="AJ1630" s="14">
        <f>VLOOKUP($B1630,[2]Sheet3!$G:$CZ,21,0)</f>
        <v>0</v>
      </c>
      <c r="AK1630" s="14">
        <f>VLOOKUP($B1630,[2]Sheet3!$G:$CZ,22,0)</f>
        <v>0</v>
      </c>
      <c r="AL1630" s="14">
        <f>VLOOKUP($B1630,[2]Sheet3!$G:$CZ,23,0)</f>
        <v>0</v>
      </c>
      <c r="AM1630" s="14">
        <f>VLOOKUP($B1630,[2]Sheet3!$G:$CZ,24,0)</f>
        <v>0</v>
      </c>
      <c r="AN1630" s="14">
        <f>VLOOKUP($B1630,[2]Sheet3!$G:$CZ,25,0)</f>
        <v>0</v>
      </c>
      <c r="AO1630" s="14">
        <f>VLOOKUP($B1630,[2]Sheet3!$G:$CZ,26,0)</f>
        <v>0</v>
      </c>
      <c r="AP1630" s="14">
        <f>VLOOKUP($B1630,[2]Sheet3!$G:$CZ,27,0)</f>
        <v>0</v>
      </c>
      <c r="AQ1630" s="14">
        <f>VLOOKUP($B1630,[2]Sheet3!$G:$CZ,28,0)</f>
        <v>0</v>
      </c>
      <c r="AR1630" s="14">
        <f>VLOOKUP($B1630,[2]Sheet3!$G:$CZ,29,0)</f>
        <v>0</v>
      </c>
      <c r="AS1630" s="14">
        <f>VLOOKUP($B1630,[2]Sheet3!$G:$CZ,30,0)</f>
        <v>0</v>
      </c>
      <c r="AT1630" s="14">
        <f>VLOOKUP($B1630,[2]Sheet3!$G:$CZ,31,0)</f>
        <v>0</v>
      </c>
      <c r="AU1630" s="14">
        <f>VLOOKUP($B1630,[2]Sheet3!$G:$CZ,32,0)</f>
        <v>0</v>
      </c>
      <c r="AV1630" s="14">
        <f>VLOOKUP($B1630,[2]Sheet3!$G:$CZ,33,0)</f>
        <v>0</v>
      </c>
      <c r="AW1630" s="14">
        <f>VLOOKUP($B1630,[2]Sheet3!$G:$CZ,34,0)</f>
        <v>0</v>
      </c>
      <c r="AX1630" s="14">
        <f>VLOOKUP($B1630,[2]Sheet3!$G:$CZ,35,0)</f>
        <v>0</v>
      </c>
      <c r="AY1630" s="14">
        <f>VLOOKUP($B1630,[2]Sheet3!$G:$CZ,36,0)</f>
        <v>0</v>
      </c>
      <c r="AZ1630" s="14">
        <f>VLOOKUP($B1630,[2]Sheet3!$G:$CZ,37,0)</f>
        <v>0</v>
      </c>
      <c r="BA1630" s="14">
        <f>VLOOKUP($B1630,[2]Sheet3!$G:$CZ,38,0)</f>
        <v>0</v>
      </c>
      <c r="BB1630" s="14">
        <f>VLOOKUP($B1630,[2]Sheet3!$G:$CZ,39,0)</f>
        <v>0</v>
      </c>
      <c r="BC1630" s="14">
        <f>VLOOKUP($B1630,[2]Sheet3!$G:$CZ,40,0)</f>
        <v>0</v>
      </c>
      <c r="BD1630" s="14">
        <f>VLOOKUP($B1630,[2]Sheet3!$G:$CZ,41,0)</f>
        <v>0</v>
      </c>
      <c r="BE1630" s="14">
        <f>VLOOKUP($B1630,[2]Sheet3!$G:$CZ,42,0)</f>
        <v>0</v>
      </c>
      <c r="BF1630" s="14">
        <f>VLOOKUP($B1630,[2]Sheet3!$G:$CZ,43,0)</f>
        <v>0</v>
      </c>
      <c r="BG1630" s="14">
        <f>VLOOKUP($B1630,[2]Sheet3!$G:$CZ,44,0)</f>
        <v>0</v>
      </c>
      <c r="BH1630" s="14">
        <f>VLOOKUP($B1630,[2]Sheet3!$G:$CZ,45,0)</f>
        <v>0</v>
      </c>
      <c r="BI1630" s="14">
        <f>VLOOKUP($B1630,[2]Sheet3!$G:$CZ,46,0)</f>
        <v>0</v>
      </c>
      <c r="BJ1630" s="14">
        <f>VLOOKUP($B1630,[2]Sheet3!$G:$CZ,47,0)</f>
        <v>0</v>
      </c>
      <c r="BK1630" s="14">
        <f>VLOOKUP($B1630,[2]Sheet3!$G:$CZ,48,0)</f>
        <v>0</v>
      </c>
      <c r="BL1630" s="14">
        <f>VLOOKUP($B1630,[2]Sheet3!$G:$CZ,49,0)</f>
        <v>0</v>
      </c>
      <c r="BM1630" s="14">
        <f>VLOOKUP($B1630,[2]Sheet3!$G:$CZ,50,0)</f>
        <v>0</v>
      </c>
      <c r="BN1630" s="14">
        <f>VLOOKUP($B1630,[2]Sheet3!$G:$CZ,51,0)</f>
        <v>0</v>
      </c>
      <c r="BO1630" s="14">
        <f>VLOOKUP($B1630,[2]Sheet3!$G:$CZ,52,0)</f>
        <v>0</v>
      </c>
      <c r="BP1630" s="14">
        <f>VLOOKUP($B1630,[2]Sheet3!$G:$CZ,53,0)</f>
        <v>0</v>
      </c>
      <c r="BQ1630" s="14">
        <f>VLOOKUP($B1630,[2]Sheet3!$G:$CZ,54,0)</f>
        <v>0</v>
      </c>
      <c r="BR1630" s="14">
        <f>VLOOKUP($B1630,[2]Sheet3!$G:$CZ,55,0)</f>
        <v>0</v>
      </c>
      <c r="BS1630" s="14">
        <f>VLOOKUP($B1630,[2]Sheet3!$G:$CZ,56,0)</f>
        <v>0</v>
      </c>
      <c r="BT1630" s="14">
        <f>VLOOKUP($B1630,[2]Sheet3!$G:$CZ,57,0)</f>
        <v>0</v>
      </c>
      <c r="BU1630" s="14">
        <f>VLOOKUP($B1630,[2]Sheet3!$G:$CZ,58,0)</f>
        <v>0</v>
      </c>
      <c r="BV1630" s="14">
        <f>VLOOKUP($B1630,[2]Sheet3!$G:$CZ,59,0)</f>
        <v>0</v>
      </c>
      <c r="BW1630" s="14">
        <f>VLOOKUP($B1630,[2]Sheet3!$G:$CZ,60,0)</f>
        <v>0</v>
      </c>
      <c r="BX1630" s="14">
        <f>VLOOKUP($B1630,[2]Sheet3!$G:$CZ,61,0)</f>
        <v>0</v>
      </c>
      <c r="BY1630" s="14">
        <f>VLOOKUP($B1630,[2]Sheet3!$G:$CZ,62,0)</f>
        <v>0</v>
      </c>
      <c r="BZ1630" s="14">
        <f>VLOOKUP($B1630,[2]Sheet3!$G:$CZ,63,0)</f>
        <v>0</v>
      </c>
      <c r="CA1630" s="14">
        <f>VLOOKUP($B1630,[2]Sheet3!$G:$CZ,64,0)</f>
        <v>0</v>
      </c>
      <c r="CB1630" s="14">
        <f>VLOOKUP($B1630,[2]Sheet3!$G:$CZ,65,0)</f>
        <v>0</v>
      </c>
      <c r="CC1630" s="14">
        <f>VLOOKUP($B1630,[2]Sheet3!$G:$CZ,66,0)</f>
        <v>0</v>
      </c>
      <c r="CD1630" s="14">
        <f>VLOOKUP($B1630,[2]Sheet3!$G:$CZ,67,0)</f>
        <v>0</v>
      </c>
      <c r="CE1630" s="14">
        <f>VLOOKUP($B1630,[2]Sheet3!$G:$CZ,68,0)</f>
        <v>0</v>
      </c>
      <c r="CF1630" s="14">
        <f>VLOOKUP($B1630,[2]Sheet3!$G:$CZ,69,0)</f>
        <v>0</v>
      </c>
      <c r="CG1630" s="14">
        <f>VLOOKUP($B1630,[2]Sheet3!$G:$CZ,70,0)</f>
        <v>0</v>
      </c>
      <c r="CH1630" s="14">
        <f>VLOOKUP($B1630,[2]Sheet3!$G:$CZ,71,0)</f>
        <v>0</v>
      </c>
      <c r="CI1630" s="14">
        <f>VLOOKUP($B1630,[2]Sheet3!$G:$CZ,72,0)</f>
        <v>0</v>
      </c>
      <c r="CJ1630" s="14">
        <f>VLOOKUP($B1630,[2]Sheet3!$G:$CZ,73,0)</f>
        <v>0</v>
      </c>
      <c r="CK1630" s="14">
        <f>VLOOKUP($B1630,[2]Sheet3!$G:$CZ,74,0)</f>
        <v>0</v>
      </c>
      <c r="CL1630" s="14">
        <f>VLOOKUP($B1630,[2]Sheet3!$G:$CZ,75,0)</f>
        <v>0</v>
      </c>
      <c r="CM1630" s="14">
        <f>VLOOKUP($B1630,[2]Sheet3!$G:$CZ,76,0)</f>
        <v>0</v>
      </c>
      <c r="CN1630" s="14">
        <f>VLOOKUP($B1630,[2]Sheet3!$G:$CZ,77,0)</f>
        <v>0</v>
      </c>
      <c r="CO1630" s="14">
        <f>VLOOKUP($B1630,[2]Sheet3!$G:$CZ,78,0)</f>
        <v>0</v>
      </c>
      <c r="CP1630" s="14">
        <f>VLOOKUP($B1630,[2]Sheet3!$G:$CZ,79,0)</f>
        <v>0</v>
      </c>
      <c r="CQ1630" s="14">
        <f>VLOOKUP($B1630,[2]Sheet3!$G:$CZ,80,0)</f>
        <v>0</v>
      </c>
      <c r="CR1630" s="14">
        <f>VLOOKUP($B1630,[2]Sheet3!$G:$CZ,81,0)</f>
        <v>0</v>
      </c>
      <c r="CS1630" s="14">
        <f>VLOOKUP($B1630,[2]Sheet3!$G:$CZ,82,0)</f>
        <v>0</v>
      </c>
      <c r="CT1630" s="14">
        <f>VLOOKUP($B1630,[2]Sheet3!$G:$CZ,83,0)</f>
        <v>0</v>
      </c>
      <c r="CU1630" s="14">
        <f>VLOOKUP($B1630,[2]Sheet3!$G:$CZ,84,0)</f>
        <v>0</v>
      </c>
      <c r="CV1630" s="14">
        <f>VLOOKUP($B1630,[2]Sheet3!$G:$CZ,85,0)</f>
        <v>0</v>
      </c>
      <c r="CW1630" s="14">
        <f>VLOOKUP($B1630,[2]Sheet3!$G:$CZ,86,0)</f>
        <v>0</v>
      </c>
      <c r="CX1630" s="14">
        <f>VLOOKUP($B1630,[2]Sheet3!$G:$CZ,87,0)</f>
        <v>0</v>
      </c>
      <c r="CY1630" s="14">
        <f>VLOOKUP($B1630,[2]Sheet3!$G:$CZ,88,0)</f>
        <v>0</v>
      </c>
      <c r="CZ1630" s="14">
        <f>VLOOKUP($B1630,[2]Sheet3!$G:$CZ,89,0)</f>
        <v>0</v>
      </c>
      <c r="DA1630" s="14">
        <f>VLOOKUP($B1630,[2]Sheet3!$G:$CZ,90,0)</f>
        <v>0</v>
      </c>
      <c r="DB1630" s="14">
        <f>VLOOKUP($B1630,[2]Sheet3!$G:$CZ,91,0)</f>
        <v>0</v>
      </c>
      <c r="DC1630" s="14">
        <f>VLOOKUP($B1630,[2]Sheet3!$G:$CZ,92,0)</f>
        <v>0</v>
      </c>
      <c r="DD1630" s="14">
        <f>VLOOKUP($B1630,[2]Sheet3!$G:$CZ,93,0)</f>
        <v>0</v>
      </c>
      <c r="DE1630" s="14">
        <f>VLOOKUP($B1630,[2]Sheet3!$G:$CZ,94,0)</f>
        <v>0</v>
      </c>
      <c r="DF1630" s="14">
        <f>VLOOKUP($B1630,[2]Sheet3!$G:$CZ,95,0)</f>
        <v>0</v>
      </c>
      <c r="DG1630" s="14">
        <f>VLOOKUP($B1630,[2]Sheet3!$G:$CZ,96,0)</f>
        <v>0</v>
      </c>
      <c r="DH1630" s="14">
        <f>VLOOKUP($B1630,[2]Sheet3!$G:$CZ,97,0)</f>
        <v>0</v>
      </c>
      <c r="DI1630" s="14">
        <f>VLOOKUP($B1630,[2]Sheet3!$G:$CZ,98,0)</f>
        <v>0</v>
      </c>
    </row>
    <row r="1631" spans="1:113" x14ac:dyDescent="0.3">
      <c r="A1631" s="9" t="str">
        <f t="shared" si="77"/>
        <v>NH0402</v>
      </c>
      <c r="B1631" s="15" t="s">
        <v>3337</v>
      </c>
      <c r="C1631" s="15" t="s">
        <v>2137</v>
      </c>
      <c r="F1631" s="7" t="s">
        <v>15</v>
      </c>
      <c r="G1631" s="12" t="s">
        <v>5123</v>
      </c>
      <c r="H1631" s="12" t="str">
        <f>VLOOKUP($B1631,[1]Sheet1!$A:$G,5,0)</f>
        <v>neeraj.bhatt@redingtongroup.com</v>
      </c>
      <c r="I1631" s="12" t="str">
        <f>VLOOKUP($B1631,[1]Sheet1!$A:$G,7,0)</f>
        <v>sidharth.eknath@redingtongroup.com</v>
      </c>
      <c r="J1631" s="12" t="s">
        <v>82</v>
      </c>
      <c r="K1631" s="7"/>
      <c r="L1631" s="7"/>
      <c r="M1631" s="8"/>
      <c r="N1631" s="7" t="str">
        <f t="shared" si="75"/>
        <v>neeraj.bhatt@redingtongroup.com; sidharth.eknath@redingtongroup.com; nilesh.phirke@redingtongroup.com;christopher.joseph@redingtongroup.com</v>
      </c>
      <c r="O1631" s="7" t="str">
        <f t="shared" si="76"/>
        <v>NH0402</v>
      </c>
      <c r="P1631" s="8" t="s">
        <v>5215</v>
      </c>
      <c r="Q1631" s="14">
        <f>VLOOKUP($B1631,[2]Sheet3!$G:$CZ,2,0)</f>
        <v>2400308381</v>
      </c>
      <c r="R1631" s="14">
        <f>VLOOKUP($B1631,[2]Sheet3!$G:$CZ,3,0)</f>
        <v>0</v>
      </c>
      <c r="S1631" s="14">
        <f>VLOOKUP($B1631,[2]Sheet3!$G:$CZ,4,0)</f>
        <v>0</v>
      </c>
      <c r="T1631" s="14">
        <f>VLOOKUP($B1631,[2]Sheet3!$G:$CZ,5,0)</f>
        <v>0</v>
      </c>
      <c r="U1631" s="14">
        <f>VLOOKUP($B1631,[2]Sheet3!$G:$CZ,6,0)</f>
        <v>0</v>
      </c>
      <c r="V1631" s="14">
        <f>VLOOKUP($B1631,[2]Sheet3!$G:$CZ,7,0)</f>
        <v>0</v>
      </c>
      <c r="W1631" s="14">
        <f>VLOOKUP($B1631,[2]Sheet3!$G:$CZ,8,0)</f>
        <v>0</v>
      </c>
      <c r="X1631" s="14">
        <f>VLOOKUP($B1631,[2]Sheet3!$G:$CZ,9,0)</f>
        <v>0</v>
      </c>
      <c r="Y1631" s="14">
        <f>VLOOKUP($B1631,[2]Sheet3!$G:$CZ,10,0)</f>
        <v>0</v>
      </c>
      <c r="Z1631" s="14">
        <f>VLOOKUP($B1631,[2]Sheet3!$G:$CZ,11,0)</f>
        <v>0</v>
      </c>
      <c r="AA1631" s="14">
        <f>VLOOKUP($B1631,[2]Sheet3!$G:$CZ,12,0)</f>
        <v>0</v>
      </c>
      <c r="AB1631" s="14">
        <f>VLOOKUP($B1631,[2]Sheet3!$G:$CZ,13,0)</f>
        <v>0</v>
      </c>
      <c r="AC1631" s="14">
        <f>VLOOKUP($B1631,[2]Sheet3!$G:$CZ,14,0)</f>
        <v>0</v>
      </c>
      <c r="AD1631" s="14">
        <f>VLOOKUP($B1631,[2]Sheet3!$G:$CZ,15,0)</f>
        <v>0</v>
      </c>
      <c r="AE1631" s="14">
        <f>VLOOKUP($B1631,[2]Sheet3!$G:$CZ,16,0)</f>
        <v>0</v>
      </c>
      <c r="AF1631" s="14">
        <f>VLOOKUP($B1631,[2]Sheet3!$G:$CZ,17,0)</f>
        <v>0</v>
      </c>
      <c r="AG1631" s="14">
        <f>VLOOKUP($B1631,[2]Sheet3!$G:$CZ,18,0)</f>
        <v>0</v>
      </c>
      <c r="AH1631" s="14">
        <f>VLOOKUP($B1631,[2]Sheet3!$G:$CZ,19,0)</f>
        <v>0</v>
      </c>
      <c r="AI1631" s="14">
        <f>VLOOKUP($B1631,[2]Sheet3!$G:$CZ,20,0)</f>
        <v>0</v>
      </c>
      <c r="AJ1631" s="14">
        <f>VLOOKUP($B1631,[2]Sheet3!$G:$CZ,21,0)</f>
        <v>0</v>
      </c>
      <c r="AK1631" s="14">
        <f>VLOOKUP($B1631,[2]Sheet3!$G:$CZ,22,0)</f>
        <v>0</v>
      </c>
      <c r="AL1631" s="14">
        <f>VLOOKUP($B1631,[2]Sheet3!$G:$CZ,23,0)</f>
        <v>0</v>
      </c>
      <c r="AM1631" s="14">
        <f>VLOOKUP($B1631,[2]Sheet3!$G:$CZ,24,0)</f>
        <v>0</v>
      </c>
      <c r="AN1631" s="14">
        <f>VLOOKUP($B1631,[2]Sheet3!$G:$CZ,25,0)</f>
        <v>0</v>
      </c>
      <c r="AO1631" s="14">
        <f>VLOOKUP($B1631,[2]Sheet3!$G:$CZ,26,0)</f>
        <v>0</v>
      </c>
      <c r="AP1631" s="14">
        <f>VLOOKUP($B1631,[2]Sheet3!$G:$CZ,27,0)</f>
        <v>0</v>
      </c>
      <c r="AQ1631" s="14">
        <f>VLOOKUP($B1631,[2]Sheet3!$G:$CZ,28,0)</f>
        <v>0</v>
      </c>
      <c r="AR1631" s="14">
        <f>VLOOKUP($B1631,[2]Sheet3!$G:$CZ,29,0)</f>
        <v>0</v>
      </c>
      <c r="AS1631" s="14">
        <f>VLOOKUP($B1631,[2]Sheet3!$G:$CZ,30,0)</f>
        <v>0</v>
      </c>
      <c r="AT1631" s="14">
        <f>VLOOKUP($B1631,[2]Sheet3!$G:$CZ,31,0)</f>
        <v>0</v>
      </c>
      <c r="AU1631" s="14">
        <f>VLOOKUP($B1631,[2]Sheet3!$G:$CZ,32,0)</f>
        <v>0</v>
      </c>
      <c r="AV1631" s="14">
        <f>VLOOKUP($B1631,[2]Sheet3!$G:$CZ,33,0)</f>
        <v>0</v>
      </c>
      <c r="AW1631" s="14">
        <f>VLOOKUP($B1631,[2]Sheet3!$G:$CZ,34,0)</f>
        <v>0</v>
      </c>
      <c r="AX1631" s="14">
        <f>VLOOKUP($B1631,[2]Sheet3!$G:$CZ,35,0)</f>
        <v>0</v>
      </c>
      <c r="AY1631" s="14">
        <f>VLOOKUP($B1631,[2]Sheet3!$G:$CZ,36,0)</f>
        <v>0</v>
      </c>
      <c r="AZ1631" s="14">
        <f>VLOOKUP($B1631,[2]Sheet3!$G:$CZ,37,0)</f>
        <v>0</v>
      </c>
      <c r="BA1631" s="14">
        <f>VLOOKUP($B1631,[2]Sheet3!$G:$CZ,38,0)</f>
        <v>0</v>
      </c>
      <c r="BB1631" s="14">
        <f>VLOOKUP($B1631,[2]Sheet3!$G:$CZ,39,0)</f>
        <v>0</v>
      </c>
      <c r="BC1631" s="14">
        <f>VLOOKUP($B1631,[2]Sheet3!$G:$CZ,40,0)</f>
        <v>0</v>
      </c>
      <c r="BD1631" s="14">
        <f>VLOOKUP($B1631,[2]Sheet3!$G:$CZ,41,0)</f>
        <v>0</v>
      </c>
      <c r="BE1631" s="14">
        <f>VLOOKUP($B1631,[2]Sheet3!$G:$CZ,42,0)</f>
        <v>0</v>
      </c>
      <c r="BF1631" s="14">
        <f>VLOOKUP($B1631,[2]Sheet3!$G:$CZ,43,0)</f>
        <v>0</v>
      </c>
      <c r="BG1631" s="14">
        <f>VLOOKUP($B1631,[2]Sheet3!$G:$CZ,44,0)</f>
        <v>0</v>
      </c>
      <c r="BH1631" s="14">
        <f>VLOOKUP($B1631,[2]Sheet3!$G:$CZ,45,0)</f>
        <v>0</v>
      </c>
      <c r="BI1631" s="14">
        <f>VLOOKUP($B1631,[2]Sheet3!$G:$CZ,46,0)</f>
        <v>0</v>
      </c>
      <c r="BJ1631" s="14">
        <f>VLOOKUP($B1631,[2]Sheet3!$G:$CZ,47,0)</f>
        <v>0</v>
      </c>
      <c r="BK1631" s="14">
        <f>VLOOKUP($B1631,[2]Sheet3!$G:$CZ,48,0)</f>
        <v>0</v>
      </c>
      <c r="BL1631" s="14">
        <f>VLOOKUP($B1631,[2]Sheet3!$G:$CZ,49,0)</f>
        <v>0</v>
      </c>
      <c r="BM1631" s="14">
        <f>VLOOKUP($B1631,[2]Sheet3!$G:$CZ,50,0)</f>
        <v>0</v>
      </c>
      <c r="BN1631" s="14">
        <f>VLOOKUP($B1631,[2]Sheet3!$G:$CZ,51,0)</f>
        <v>0</v>
      </c>
      <c r="BO1631" s="14">
        <f>VLOOKUP($B1631,[2]Sheet3!$G:$CZ,52,0)</f>
        <v>0</v>
      </c>
      <c r="BP1631" s="14">
        <f>VLOOKUP($B1631,[2]Sheet3!$G:$CZ,53,0)</f>
        <v>0</v>
      </c>
      <c r="BQ1631" s="14">
        <f>VLOOKUP($B1631,[2]Sheet3!$G:$CZ,54,0)</f>
        <v>0</v>
      </c>
      <c r="BR1631" s="14">
        <f>VLOOKUP($B1631,[2]Sheet3!$G:$CZ,55,0)</f>
        <v>0</v>
      </c>
      <c r="BS1631" s="14">
        <f>VLOOKUP($B1631,[2]Sheet3!$G:$CZ,56,0)</f>
        <v>0</v>
      </c>
      <c r="BT1631" s="14">
        <f>VLOOKUP($B1631,[2]Sheet3!$G:$CZ,57,0)</f>
        <v>0</v>
      </c>
      <c r="BU1631" s="14">
        <f>VLOOKUP($B1631,[2]Sheet3!$G:$CZ,58,0)</f>
        <v>0</v>
      </c>
      <c r="BV1631" s="14">
        <f>VLOOKUP($B1631,[2]Sheet3!$G:$CZ,59,0)</f>
        <v>0</v>
      </c>
      <c r="BW1631" s="14">
        <f>VLOOKUP($B1631,[2]Sheet3!$G:$CZ,60,0)</f>
        <v>0</v>
      </c>
      <c r="BX1631" s="14">
        <f>VLOOKUP($B1631,[2]Sheet3!$G:$CZ,61,0)</f>
        <v>0</v>
      </c>
      <c r="BY1631" s="14">
        <f>VLOOKUP($B1631,[2]Sheet3!$G:$CZ,62,0)</f>
        <v>0</v>
      </c>
      <c r="BZ1631" s="14">
        <f>VLOOKUP($B1631,[2]Sheet3!$G:$CZ,63,0)</f>
        <v>0</v>
      </c>
      <c r="CA1631" s="14">
        <f>VLOOKUP($B1631,[2]Sheet3!$G:$CZ,64,0)</f>
        <v>0</v>
      </c>
      <c r="CB1631" s="14">
        <f>VLOOKUP($B1631,[2]Sheet3!$G:$CZ,65,0)</f>
        <v>0</v>
      </c>
      <c r="CC1631" s="14">
        <f>VLOOKUP($B1631,[2]Sheet3!$G:$CZ,66,0)</f>
        <v>0</v>
      </c>
      <c r="CD1631" s="14">
        <f>VLOOKUP($B1631,[2]Sheet3!$G:$CZ,67,0)</f>
        <v>0</v>
      </c>
      <c r="CE1631" s="14">
        <f>VLOOKUP($B1631,[2]Sheet3!$G:$CZ,68,0)</f>
        <v>0</v>
      </c>
      <c r="CF1631" s="14">
        <f>VLOOKUP($B1631,[2]Sheet3!$G:$CZ,69,0)</f>
        <v>0</v>
      </c>
      <c r="CG1631" s="14">
        <f>VLOOKUP($B1631,[2]Sheet3!$G:$CZ,70,0)</f>
        <v>0</v>
      </c>
      <c r="CH1631" s="14">
        <f>VLOOKUP($B1631,[2]Sheet3!$G:$CZ,71,0)</f>
        <v>0</v>
      </c>
      <c r="CI1631" s="14">
        <f>VLOOKUP($B1631,[2]Sheet3!$G:$CZ,72,0)</f>
        <v>0</v>
      </c>
      <c r="CJ1631" s="14">
        <f>VLOOKUP($B1631,[2]Sheet3!$G:$CZ,73,0)</f>
        <v>0</v>
      </c>
      <c r="CK1631" s="14">
        <f>VLOOKUP($B1631,[2]Sheet3!$G:$CZ,74,0)</f>
        <v>0</v>
      </c>
      <c r="CL1631" s="14">
        <f>VLOOKUP($B1631,[2]Sheet3!$G:$CZ,75,0)</f>
        <v>0</v>
      </c>
      <c r="CM1631" s="14">
        <f>VLOOKUP($B1631,[2]Sheet3!$G:$CZ,76,0)</f>
        <v>0</v>
      </c>
      <c r="CN1631" s="14">
        <f>VLOOKUP($B1631,[2]Sheet3!$G:$CZ,77,0)</f>
        <v>0</v>
      </c>
      <c r="CO1631" s="14">
        <f>VLOOKUP($B1631,[2]Sheet3!$G:$CZ,78,0)</f>
        <v>0</v>
      </c>
      <c r="CP1631" s="14">
        <f>VLOOKUP($B1631,[2]Sheet3!$G:$CZ,79,0)</f>
        <v>0</v>
      </c>
      <c r="CQ1631" s="14">
        <f>VLOOKUP($B1631,[2]Sheet3!$G:$CZ,80,0)</f>
        <v>0</v>
      </c>
      <c r="CR1631" s="14">
        <f>VLOOKUP($B1631,[2]Sheet3!$G:$CZ,81,0)</f>
        <v>0</v>
      </c>
      <c r="CS1631" s="14">
        <f>VLOOKUP($B1631,[2]Sheet3!$G:$CZ,82,0)</f>
        <v>0</v>
      </c>
      <c r="CT1631" s="14">
        <f>VLOOKUP($B1631,[2]Sheet3!$G:$CZ,83,0)</f>
        <v>0</v>
      </c>
      <c r="CU1631" s="14">
        <f>VLOOKUP($B1631,[2]Sheet3!$G:$CZ,84,0)</f>
        <v>0</v>
      </c>
      <c r="CV1631" s="14">
        <f>VLOOKUP($B1631,[2]Sheet3!$G:$CZ,85,0)</f>
        <v>0</v>
      </c>
      <c r="CW1631" s="14">
        <f>VLOOKUP($B1631,[2]Sheet3!$G:$CZ,86,0)</f>
        <v>0</v>
      </c>
      <c r="CX1631" s="14">
        <f>VLOOKUP($B1631,[2]Sheet3!$G:$CZ,87,0)</f>
        <v>0</v>
      </c>
      <c r="CY1631" s="14">
        <f>VLOOKUP($B1631,[2]Sheet3!$G:$CZ,88,0)</f>
        <v>0</v>
      </c>
      <c r="CZ1631" s="14">
        <f>VLOOKUP($B1631,[2]Sheet3!$G:$CZ,89,0)</f>
        <v>0</v>
      </c>
      <c r="DA1631" s="14">
        <f>VLOOKUP($B1631,[2]Sheet3!$G:$CZ,90,0)</f>
        <v>0</v>
      </c>
      <c r="DB1631" s="14">
        <f>VLOOKUP($B1631,[2]Sheet3!$G:$CZ,91,0)</f>
        <v>0</v>
      </c>
      <c r="DC1631" s="14">
        <f>VLOOKUP($B1631,[2]Sheet3!$G:$CZ,92,0)</f>
        <v>0</v>
      </c>
      <c r="DD1631" s="14">
        <f>VLOOKUP($B1631,[2]Sheet3!$G:$CZ,93,0)</f>
        <v>0</v>
      </c>
      <c r="DE1631" s="14">
        <f>VLOOKUP($B1631,[2]Sheet3!$G:$CZ,94,0)</f>
        <v>0</v>
      </c>
      <c r="DF1631" s="14">
        <f>VLOOKUP($B1631,[2]Sheet3!$G:$CZ,95,0)</f>
        <v>0</v>
      </c>
      <c r="DG1631" s="14">
        <f>VLOOKUP($B1631,[2]Sheet3!$G:$CZ,96,0)</f>
        <v>0</v>
      </c>
      <c r="DH1631" s="14">
        <f>VLOOKUP($B1631,[2]Sheet3!$G:$CZ,97,0)</f>
        <v>0</v>
      </c>
      <c r="DI1631" s="14">
        <f>VLOOKUP($B1631,[2]Sheet3!$G:$CZ,98,0)</f>
        <v>0</v>
      </c>
    </row>
    <row r="1632" spans="1:113" x14ac:dyDescent="0.3">
      <c r="A1632" s="9" t="str">
        <f t="shared" si="77"/>
        <v>W14387</v>
      </c>
      <c r="B1632" s="15" t="s">
        <v>3338</v>
      </c>
      <c r="C1632" s="15" t="s">
        <v>3060</v>
      </c>
      <c r="F1632" s="7" t="s">
        <v>15</v>
      </c>
      <c r="G1632" s="12" t="s">
        <v>5124</v>
      </c>
      <c r="H1632" s="12" t="str">
        <f>VLOOKUP($B1632,[1]Sheet1!$A:$G,5,0)</f>
        <v>vijay.tayade@redingtongroup.com</v>
      </c>
      <c r="I1632" s="12" t="str">
        <f>VLOOKUP($B1632,[1]Sheet1!$A:$G,7,0)</f>
        <v>rohan.vora@redingtongroup.com</v>
      </c>
      <c r="J1632" s="12" t="s">
        <v>82</v>
      </c>
      <c r="K1632" s="7"/>
      <c r="L1632" s="7"/>
      <c r="M1632" s="8"/>
      <c r="N1632" s="7" t="str">
        <f t="shared" si="75"/>
        <v>vijay.tayade@redingtongroup.com; rohan.vora@redingtongroup.com; nilesh.phirke@redingtongroup.com;christopher.joseph@redingtongroup.com</v>
      </c>
      <c r="O1632" s="7" t="str">
        <f t="shared" si="76"/>
        <v>W14387</v>
      </c>
      <c r="P1632" s="8" t="s">
        <v>5215</v>
      </c>
      <c r="Q1632" s="14">
        <f>VLOOKUP($B1632,[2]Sheet3!$G:$CZ,2,0)</f>
        <v>2400308686</v>
      </c>
      <c r="R1632" s="14">
        <f>VLOOKUP($B1632,[2]Sheet3!$G:$CZ,3,0)</f>
        <v>0</v>
      </c>
      <c r="S1632" s="14">
        <f>VLOOKUP($B1632,[2]Sheet3!$G:$CZ,4,0)</f>
        <v>0</v>
      </c>
      <c r="T1632" s="14">
        <f>VLOOKUP($B1632,[2]Sheet3!$G:$CZ,5,0)</f>
        <v>0</v>
      </c>
      <c r="U1632" s="14">
        <f>VLOOKUP($B1632,[2]Sheet3!$G:$CZ,6,0)</f>
        <v>0</v>
      </c>
      <c r="V1632" s="14">
        <f>VLOOKUP($B1632,[2]Sheet3!$G:$CZ,7,0)</f>
        <v>0</v>
      </c>
      <c r="W1632" s="14">
        <f>VLOOKUP($B1632,[2]Sheet3!$G:$CZ,8,0)</f>
        <v>0</v>
      </c>
      <c r="X1632" s="14">
        <f>VLOOKUP($B1632,[2]Sheet3!$G:$CZ,9,0)</f>
        <v>0</v>
      </c>
      <c r="Y1632" s="14">
        <f>VLOOKUP($B1632,[2]Sheet3!$G:$CZ,10,0)</f>
        <v>0</v>
      </c>
      <c r="Z1632" s="14">
        <f>VLOOKUP($B1632,[2]Sheet3!$G:$CZ,11,0)</f>
        <v>0</v>
      </c>
      <c r="AA1632" s="14">
        <f>VLOOKUP($B1632,[2]Sheet3!$G:$CZ,12,0)</f>
        <v>0</v>
      </c>
      <c r="AB1632" s="14">
        <f>VLOOKUP($B1632,[2]Sheet3!$G:$CZ,13,0)</f>
        <v>0</v>
      </c>
      <c r="AC1632" s="14">
        <f>VLOOKUP($B1632,[2]Sheet3!$G:$CZ,14,0)</f>
        <v>0</v>
      </c>
      <c r="AD1632" s="14">
        <f>VLOOKUP($B1632,[2]Sheet3!$G:$CZ,15,0)</f>
        <v>0</v>
      </c>
      <c r="AE1632" s="14">
        <f>VLOOKUP($B1632,[2]Sheet3!$G:$CZ,16,0)</f>
        <v>0</v>
      </c>
      <c r="AF1632" s="14">
        <f>VLOOKUP($B1632,[2]Sheet3!$G:$CZ,17,0)</f>
        <v>0</v>
      </c>
      <c r="AG1632" s="14">
        <f>VLOOKUP($B1632,[2]Sheet3!$G:$CZ,18,0)</f>
        <v>0</v>
      </c>
      <c r="AH1632" s="14">
        <f>VLOOKUP($B1632,[2]Sheet3!$G:$CZ,19,0)</f>
        <v>0</v>
      </c>
      <c r="AI1632" s="14">
        <f>VLOOKUP($B1632,[2]Sheet3!$G:$CZ,20,0)</f>
        <v>0</v>
      </c>
      <c r="AJ1632" s="14">
        <f>VLOOKUP($B1632,[2]Sheet3!$G:$CZ,21,0)</f>
        <v>0</v>
      </c>
      <c r="AK1632" s="14">
        <f>VLOOKUP($B1632,[2]Sheet3!$G:$CZ,22,0)</f>
        <v>0</v>
      </c>
      <c r="AL1632" s="14">
        <f>VLOOKUP($B1632,[2]Sheet3!$G:$CZ,23,0)</f>
        <v>0</v>
      </c>
      <c r="AM1632" s="14">
        <f>VLOOKUP($B1632,[2]Sheet3!$G:$CZ,24,0)</f>
        <v>0</v>
      </c>
      <c r="AN1632" s="14">
        <f>VLOOKUP($B1632,[2]Sheet3!$G:$CZ,25,0)</f>
        <v>0</v>
      </c>
      <c r="AO1632" s="14">
        <f>VLOOKUP($B1632,[2]Sheet3!$G:$CZ,26,0)</f>
        <v>0</v>
      </c>
      <c r="AP1632" s="14">
        <f>VLOOKUP($B1632,[2]Sheet3!$G:$CZ,27,0)</f>
        <v>0</v>
      </c>
      <c r="AQ1632" s="14">
        <f>VLOOKUP($B1632,[2]Sheet3!$G:$CZ,28,0)</f>
        <v>0</v>
      </c>
      <c r="AR1632" s="14">
        <f>VLOOKUP($B1632,[2]Sheet3!$G:$CZ,29,0)</f>
        <v>0</v>
      </c>
      <c r="AS1632" s="14">
        <f>VLOOKUP($B1632,[2]Sheet3!$G:$CZ,30,0)</f>
        <v>0</v>
      </c>
      <c r="AT1632" s="14">
        <f>VLOOKUP($B1632,[2]Sheet3!$G:$CZ,31,0)</f>
        <v>0</v>
      </c>
      <c r="AU1632" s="14">
        <f>VLOOKUP($B1632,[2]Sheet3!$G:$CZ,32,0)</f>
        <v>0</v>
      </c>
      <c r="AV1632" s="14">
        <f>VLOOKUP($B1632,[2]Sheet3!$G:$CZ,33,0)</f>
        <v>0</v>
      </c>
      <c r="AW1632" s="14">
        <f>VLOOKUP($B1632,[2]Sheet3!$G:$CZ,34,0)</f>
        <v>0</v>
      </c>
      <c r="AX1632" s="14">
        <f>VLOOKUP($B1632,[2]Sheet3!$G:$CZ,35,0)</f>
        <v>0</v>
      </c>
      <c r="AY1632" s="14">
        <f>VLOOKUP($B1632,[2]Sheet3!$G:$CZ,36,0)</f>
        <v>0</v>
      </c>
      <c r="AZ1632" s="14">
        <f>VLOOKUP($B1632,[2]Sheet3!$G:$CZ,37,0)</f>
        <v>0</v>
      </c>
      <c r="BA1632" s="14">
        <f>VLOOKUP($B1632,[2]Sheet3!$G:$CZ,38,0)</f>
        <v>0</v>
      </c>
      <c r="BB1632" s="14">
        <f>VLOOKUP($B1632,[2]Sheet3!$G:$CZ,39,0)</f>
        <v>0</v>
      </c>
      <c r="BC1632" s="14">
        <f>VLOOKUP($B1632,[2]Sheet3!$G:$CZ,40,0)</f>
        <v>0</v>
      </c>
      <c r="BD1632" s="14">
        <f>VLOOKUP($B1632,[2]Sheet3!$G:$CZ,41,0)</f>
        <v>0</v>
      </c>
      <c r="BE1632" s="14">
        <f>VLOOKUP($B1632,[2]Sheet3!$G:$CZ,42,0)</f>
        <v>0</v>
      </c>
      <c r="BF1632" s="14">
        <f>VLOOKUP($B1632,[2]Sheet3!$G:$CZ,43,0)</f>
        <v>0</v>
      </c>
      <c r="BG1632" s="14">
        <f>VLOOKUP($B1632,[2]Sheet3!$G:$CZ,44,0)</f>
        <v>0</v>
      </c>
      <c r="BH1632" s="14">
        <f>VLOOKUP($B1632,[2]Sheet3!$G:$CZ,45,0)</f>
        <v>0</v>
      </c>
      <c r="BI1632" s="14">
        <f>VLOOKUP($B1632,[2]Sheet3!$G:$CZ,46,0)</f>
        <v>0</v>
      </c>
      <c r="BJ1632" s="14">
        <f>VLOOKUP($B1632,[2]Sheet3!$G:$CZ,47,0)</f>
        <v>0</v>
      </c>
      <c r="BK1632" s="14">
        <f>VLOOKUP($B1632,[2]Sheet3!$G:$CZ,48,0)</f>
        <v>0</v>
      </c>
      <c r="BL1632" s="14">
        <f>VLOOKUP($B1632,[2]Sheet3!$G:$CZ,49,0)</f>
        <v>0</v>
      </c>
      <c r="BM1632" s="14">
        <f>VLOOKUP($B1632,[2]Sheet3!$G:$CZ,50,0)</f>
        <v>0</v>
      </c>
      <c r="BN1632" s="14">
        <f>VLOOKUP($B1632,[2]Sheet3!$G:$CZ,51,0)</f>
        <v>0</v>
      </c>
      <c r="BO1632" s="14">
        <f>VLOOKUP($B1632,[2]Sheet3!$G:$CZ,52,0)</f>
        <v>0</v>
      </c>
      <c r="BP1632" s="14">
        <f>VLOOKUP($B1632,[2]Sheet3!$G:$CZ,53,0)</f>
        <v>0</v>
      </c>
      <c r="BQ1632" s="14">
        <f>VLOOKUP($B1632,[2]Sheet3!$G:$CZ,54,0)</f>
        <v>0</v>
      </c>
      <c r="BR1632" s="14">
        <f>VLOOKUP($B1632,[2]Sheet3!$G:$CZ,55,0)</f>
        <v>0</v>
      </c>
      <c r="BS1632" s="14">
        <f>VLOOKUP($B1632,[2]Sheet3!$G:$CZ,56,0)</f>
        <v>0</v>
      </c>
      <c r="BT1632" s="14">
        <f>VLOOKUP($B1632,[2]Sheet3!$G:$CZ,57,0)</f>
        <v>0</v>
      </c>
      <c r="BU1632" s="14">
        <f>VLOOKUP($B1632,[2]Sheet3!$G:$CZ,58,0)</f>
        <v>0</v>
      </c>
      <c r="BV1632" s="14">
        <f>VLOOKUP($B1632,[2]Sheet3!$G:$CZ,59,0)</f>
        <v>0</v>
      </c>
      <c r="BW1632" s="14">
        <f>VLOOKUP($B1632,[2]Sheet3!$G:$CZ,60,0)</f>
        <v>0</v>
      </c>
      <c r="BX1632" s="14">
        <f>VLOOKUP($B1632,[2]Sheet3!$G:$CZ,61,0)</f>
        <v>0</v>
      </c>
      <c r="BY1632" s="14">
        <f>VLOOKUP($B1632,[2]Sheet3!$G:$CZ,62,0)</f>
        <v>0</v>
      </c>
      <c r="BZ1632" s="14">
        <f>VLOOKUP($B1632,[2]Sheet3!$G:$CZ,63,0)</f>
        <v>0</v>
      </c>
      <c r="CA1632" s="14">
        <f>VLOOKUP($B1632,[2]Sheet3!$G:$CZ,64,0)</f>
        <v>0</v>
      </c>
      <c r="CB1632" s="14">
        <f>VLOOKUP($B1632,[2]Sheet3!$G:$CZ,65,0)</f>
        <v>0</v>
      </c>
      <c r="CC1632" s="14">
        <f>VLOOKUP($B1632,[2]Sheet3!$G:$CZ,66,0)</f>
        <v>0</v>
      </c>
      <c r="CD1632" s="14">
        <f>VLOOKUP($B1632,[2]Sheet3!$G:$CZ,67,0)</f>
        <v>0</v>
      </c>
      <c r="CE1632" s="14">
        <f>VLOOKUP($B1632,[2]Sheet3!$G:$CZ,68,0)</f>
        <v>0</v>
      </c>
      <c r="CF1632" s="14">
        <f>VLOOKUP($B1632,[2]Sheet3!$G:$CZ,69,0)</f>
        <v>0</v>
      </c>
      <c r="CG1632" s="14">
        <f>VLOOKUP($B1632,[2]Sheet3!$G:$CZ,70,0)</f>
        <v>0</v>
      </c>
      <c r="CH1632" s="14">
        <f>VLOOKUP($B1632,[2]Sheet3!$G:$CZ,71,0)</f>
        <v>0</v>
      </c>
      <c r="CI1632" s="14">
        <f>VLOOKUP($B1632,[2]Sheet3!$G:$CZ,72,0)</f>
        <v>0</v>
      </c>
      <c r="CJ1632" s="14">
        <f>VLOOKUP($B1632,[2]Sheet3!$G:$CZ,73,0)</f>
        <v>0</v>
      </c>
      <c r="CK1632" s="14">
        <f>VLOOKUP($B1632,[2]Sheet3!$G:$CZ,74,0)</f>
        <v>0</v>
      </c>
      <c r="CL1632" s="14">
        <f>VLOOKUP($B1632,[2]Sheet3!$G:$CZ,75,0)</f>
        <v>0</v>
      </c>
      <c r="CM1632" s="14">
        <f>VLOOKUP($B1632,[2]Sheet3!$G:$CZ,76,0)</f>
        <v>0</v>
      </c>
      <c r="CN1632" s="14">
        <f>VLOOKUP($B1632,[2]Sheet3!$G:$CZ,77,0)</f>
        <v>0</v>
      </c>
      <c r="CO1632" s="14">
        <f>VLOOKUP($B1632,[2]Sheet3!$G:$CZ,78,0)</f>
        <v>0</v>
      </c>
      <c r="CP1632" s="14">
        <f>VLOOKUP($B1632,[2]Sheet3!$G:$CZ,79,0)</f>
        <v>0</v>
      </c>
      <c r="CQ1632" s="14">
        <f>VLOOKUP($B1632,[2]Sheet3!$G:$CZ,80,0)</f>
        <v>0</v>
      </c>
      <c r="CR1632" s="14">
        <f>VLOOKUP($B1632,[2]Sheet3!$G:$CZ,81,0)</f>
        <v>0</v>
      </c>
      <c r="CS1632" s="14">
        <f>VLOOKUP($B1632,[2]Sheet3!$G:$CZ,82,0)</f>
        <v>0</v>
      </c>
      <c r="CT1632" s="14">
        <f>VLOOKUP($B1632,[2]Sheet3!$G:$CZ,83,0)</f>
        <v>0</v>
      </c>
      <c r="CU1632" s="14">
        <f>VLOOKUP($B1632,[2]Sheet3!$G:$CZ,84,0)</f>
        <v>0</v>
      </c>
      <c r="CV1632" s="14">
        <f>VLOOKUP($B1632,[2]Sheet3!$G:$CZ,85,0)</f>
        <v>0</v>
      </c>
      <c r="CW1632" s="14">
        <f>VLOOKUP($B1632,[2]Sheet3!$G:$CZ,86,0)</f>
        <v>0</v>
      </c>
      <c r="CX1632" s="14">
        <f>VLOOKUP($B1632,[2]Sheet3!$G:$CZ,87,0)</f>
        <v>0</v>
      </c>
      <c r="CY1632" s="14">
        <f>VLOOKUP($B1632,[2]Sheet3!$G:$CZ,88,0)</f>
        <v>0</v>
      </c>
      <c r="CZ1632" s="14">
        <f>VLOOKUP($B1632,[2]Sheet3!$G:$CZ,89,0)</f>
        <v>0</v>
      </c>
      <c r="DA1632" s="14">
        <f>VLOOKUP($B1632,[2]Sheet3!$G:$CZ,90,0)</f>
        <v>0</v>
      </c>
      <c r="DB1632" s="14">
        <f>VLOOKUP($B1632,[2]Sheet3!$G:$CZ,91,0)</f>
        <v>0</v>
      </c>
      <c r="DC1632" s="14">
        <f>VLOOKUP($B1632,[2]Sheet3!$G:$CZ,92,0)</f>
        <v>0</v>
      </c>
      <c r="DD1632" s="14">
        <f>VLOOKUP($B1632,[2]Sheet3!$G:$CZ,93,0)</f>
        <v>0</v>
      </c>
      <c r="DE1632" s="14">
        <f>VLOOKUP($B1632,[2]Sheet3!$G:$CZ,94,0)</f>
        <v>0</v>
      </c>
      <c r="DF1632" s="14">
        <f>VLOOKUP($B1632,[2]Sheet3!$G:$CZ,95,0)</f>
        <v>0</v>
      </c>
      <c r="DG1632" s="14">
        <f>VLOOKUP($B1632,[2]Sheet3!$G:$CZ,96,0)</f>
        <v>0</v>
      </c>
      <c r="DH1632" s="14">
        <f>VLOOKUP($B1632,[2]Sheet3!$G:$CZ,97,0)</f>
        <v>0</v>
      </c>
      <c r="DI1632" s="14">
        <f>VLOOKUP($B1632,[2]Sheet3!$G:$CZ,98,0)</f>
        <v>0</v>
      </c>
    </row>
    <row r="1633" spans="1:113" x14ac:dyDescent="0.3">
      <c r="A1633" s="9" t="str">
        <f t="shared" si="77"/>
        <v>S44003</v>
      </c>
      <c r="B1633" s="15" t="s">
        <v>3339</v>
      </c>
      <c r="C1633" s="15" t="s">
        <v>3340</v>
      </c>
      <c r="F1633" s="7" t="s">
        <v>15</v>
      </c>
      <c r="G1633" s="12" t="s">
        <v>5125</v>
      </c>
      <c r="H1633" s="12" t="str">
        <f>VLOOKUP($B1633,[1]Sheet1!$A:$G,5,0)</f>
        <v>jitin.sebastian@redingtongroup.com</v>
      </c>
      <c r="I1633" s="12" t="str">
        <f>VLOOKUP($B1633,[1]Sheet1!$A:$G,7,0)</f>
        <v>vikram.kumar@redingtongroup.com</v>
      </c>
      <c r="J1633" s="12" t="s">
        <v>82</v>
      </c>
      <c r="K1633" s="7"/>
      <c r="L1633" s="7"/>
      <c r="M1633" s="8"/>
      <c r="N1633" s="7" t="str">
        <f t="shared" si="75"/>
        <v>jitin.sebastian@redingtongroup.com; vikram.kumar@redingtongroup.com; nilesh.phirke@redingtongroup.com;christopher.joseph@redingtongroup.com</v>
      </c>
      <c r="O1633" s="7" t="str">
        <f t="shared" si="76"/>
        <v>S44003</v>
      </c>
      <c r="P1633" s="8" t="s">
        <v>5215</v>
      </c>
      <c r="Q1633" s="14">
        <f>VLOOKUP($B1633,[2]Sheet3!$G:$CZ,2,0)</f>
        <v>2400308438</v>
      </c>
      <c r="R1633" s="14">
        <f>VLOOKUP($B1633,[2]Sheet3!$G:$CZ,3,0)</f>
        <v>2400308437</v>
      </c>
      <c r="S1633" s="14">
        <f>VLOOKUP($B1633,[2]Sheet3!$G:$CZ,4,0)</f>
        <v>0</v>
      </c>
      <c r="T1633" s="14">
        <f>VLOOKUP($B1633,[2]Sheet3!$G:$CZ,5,0)</f>
        <v>0</v>
      </c>
      <c r="U1633" s="14">
        <f>VLOOKUP($B1633,[2]Sheet3!$G:$CZ,6,0)</f>
        <v>0</v>
      </c>
      <c r="V1633" s="14">
        <f>VLOOKUP($B1633,[2]Sheet3!$G:$CZ,7,0)</f>
        <v>0</v>
      </c>
      <c r="W1633" s="14">
        <f>VLOOKUP($B1633,[2]Sheet3!$G:$CZ,8,0)</f>
        <v>0</v>
      </c>
      <c r="X1633" s="14">
        <f>VLOOKUP($B1633,[2]Sheet3!$G:$CZ,9,0)</f>
        <v>0</v>
      </c>
      <c r="Y1633" s="14">
        <f>VLOOKUP($B1633,[2]Sheet3!$G:$CZ,10,0)</f>
        <v>0</v>
      </c>
      <c r="Z1633" s="14">
        <f>VLOOKUP($B1633,[2]Sheet3!$G:$CZ,11,0)</f>
        <v>0</v>
      </c>
      <c r="AA1633" s="14">
        <f>VLOOKUP($B1633,[2]Sheet3!$G:$CZ,12,0)</f>
        <v>0</v>
      </c>
      <c r="AB1633" s="14">
        <f>VLOOKUP($B1633,[2]Sheet3!$G:$CZ,13,0)</f>
        <v>0</v>
      </c>
      <c r="AC1633" s="14">
        <f>VLOOKUP($B1633,[2]Sheet3!$G:$CZ,14,0)</f>
        <v>0</v>
      </c>
      <c r="AD1633" s="14">
        <f>VLOOKUP($B1633,[2]Sheet3!$G:$CZ,15,0)</f>
        <v>0</v>
      </c>
      <c r="AE1633" s="14">
        <f>VLOOKUP($B1633,[2]Sheet3!$G:$CZ,16,0)</f>
        <v>0</v>
      </c>
      <c r="AF1633" s="14">
        <f>VLOOKUP($B1633,[2]Sheet3!$G:$CZ,17,0)</f>
        <v>0</v>
      </c>
      <c r="AG1633" s="14">
        <f>VLOOKUP($B1633,[2]Sheet3!$G:$CZ,18,0)</f>
        <v>0</v>
      </c>
      <c r="AH1633" s="14">
        <f>VLOOKUP($B1633,[2]Sheet3!$G:$CZ,19,0)</f>
        <v>0</v>
      </c>
      <c r="AI1633" s="14">
        <f>VLOOKUP($B1633,[2]Sheet3!$G:$CZ,20,0)</f>
        <v>0</v>
      </c>
      <c r="AJ1633" s="14">
        <f>VLOOKUP($B1633,[2]Sheet3!$G:$CZ,21,0)</f>
        <v>0</v>
      </c>
      <c r="AK1633" s="14">
        <f>VLOOKUP($B1633,[2]Sheet3!$G:$CZ,22,0)</f>
        <v>0</v>
      </c>
      <c r="AL1633" s="14">
        <f>VLOOKUP($B1633,[2]Sheet3!$G:$CZ,23,0)</f>
        <v>0</v>
      </c>
      <c r="AM1633" s="14">
        <f>VLOOKUP($B1633,[2]Sheet3!$G:$CZ,24,0)</f>
        <v>0</v>
      </c>
      <c r="AN1633" s="14">
        <f>VLOOKUP($B1633,[2]Sheet3!$G:$CZ,25,0)</f>
        <v>0</v>
      </c>
      <c r="AO1633" s="14">
        <f>VLOOKUP($B1633,[2]Sheet3!$G:$CZ,26,0)</f>
        <v>0</v>
      </c>
      <c r="AP1633" s="14">
        <f>VLOOKUP($B1633,[2]Sheet3!$G:$CZ,27,0)</f>
        <v>0</v>
      </c>
      <c r="AQ1633" s="14">
        <f>VLOOKUP($B1633,[2]Sheet3!$G:$CZ,28,0)</f>
        <v>0</v>
      </c>
      <c r="AR1633" s="14">
        <f>VLOOKUP($B1633,[2]Sheet3!$G:$CZ,29,0)</f>
        <v>0</v>
      </c>
      <c r="AS1633" s="14">
        <f>VLOOKUP($B1633,[2]Sheet3!$G:$CZ,30,0)</f>
        <v>0</v>
      </c>
      <c r="AT1633" s="14">
        <f>VLOOKUP($B1633,[2]Sheet3!$G:$CZ,31,0)</f>
        <v>0</v>
      </c>
      <c r="AU1633" s="14">
        <f>VLOOKUP($B1633,[2]Sheet3!$G:$CZ,32,0)</f>
        <v>0</v>
      </c>
      <c r="AV1633" s="14">
        <f>VLOOKUP($B1633,[2]Sheet3!$G:$CZ,33,0)</f>
        <v>0</v>
      </c>
      <c r="AW1633" s="14">
        <f>VLOOKUP($B1633,[2]Sheet3!$G:$CZ,34,0)</f>
        <v>0</v>
      </c>
      <c r="AX1633" s="14">
        <f>VLOOKUP($B1633,[2]Sheet3!$G:$CZ,35,0)</f>
        <v>0</v>
      </c>
      <c r="AY1633" s="14">
        <f>VLOOKUP($B1633,[2]Sheet3!$G:$CZ,36,0)</f>
        <v>0</v>
      </c>
      <c r="AZ1633" s="14">
        <f>VLOOKUP($B1633,[2]Sheet3!$G:$CZ,37,0)</f>
        <v>0</v>
      </c>
      <c r="BA1633" s="14">
        <f>VLOOKUP($B1633,[2]Sheet3!$G:$CZ,38,0)</f>
        <v>0</v>
      </c>
      <c r="BB1633" s="14">
        <f>VLOOKUP($B1633,[2]Sheet3!$G:$CZ,39,0)</f>
        <v>0</v>
      </c>
      <c r="BC1633" s="14">
        <f>VLOOKUP($B1633,[2]Sheet3!$G:$CZ,40,0)</f>
        <v>0</v>
      </c>
      <c r="BD1633" s="14">
        <f>VLOOKUP($B1633,[2]Sheet3!$G:$CZ,41,0)</f>
        <v>0</v>
      </c>
      <c r="BE1633" s="14">
        <f>VLOOKUP($B1633,[2]Sheet3!$G:$CZ,42,0)</f>
        <v>0</v>
      </c>
      <c r="BF1633" s="14">
        <f>VLOOKUP($B1633,[2]Sheet3!$G:$CZ,43,0)</f>
        <v>0</v>
      </c>
      <c r="BG1633" s="14">
        <f>VLOOKUP($B1633,[2]Sheet3!$G:$CZ,44,0)</f>
        <v>0</v>
      </c>
      <c r="BH1633" s="14">
        <f>VLOOKUP($B1633,[2]Sheet3!$G:$CZ,45,0)</f>
        <v>0</v>
      </c>
      <c r="BI1633" s="14">
        <f>VLOOKUP($B1633,[2]Sheet3!$G:$CZ,46,0)</f>
        <v>0</v>
      </c>
      <c r="BJ1633" s="14">
        <f>VLOOKUP($B1633,[2]Sheet3!$G:$CZ,47,0)</f>
        <v>0</v>
      </c>
      <c r="BK1633" s="14">
        <f>VLOOKUP($B1633,[2]Sheet3!$G:$CZ,48,0)</f>
        <v>0</v>
      </c>
      <c r="BL1633" s="14">
        <f>VLOOKUP($B1633,[2]Sheet3!$G:$CZ,49,0)</f>
        <v>0</v>
      </c>
      <c r="BM1633" s="14">
        <f>VLOOKUP($B1633,[2]Sheet3!$G:$CZ,50,0)</f>
        <v>0</v>
      </c>
      <c r="BN1633" s="14">
        <f>VLOOKUP($B1633,[2]Sheet3!$G:$CZ,51,0)</f>
        <v>0</v>
      </c>
      <c r="BO1633" s="14">
        <f>VLOOKUP($B1633,[2]Sheet3!$G:$CZ,52,0)</f>
        <v>0</v>
      </c>
      <c r="BP1633" s="14">
        <f>VLOOKUP($B1633,[2]Sheet3!$G:$CZ,53,0)</f>
        <v>0</v>
      </c>
      <c r="BQ1633" s="14">
        <f>VLOOKUP($B1633,[2]Sheet3!$G:$CZ,54,0)</f>
        <v>0</v>
      </c>
      <c r="BR1633" s="14">
        <f>VLOOKUP($B1633,[2]Sheet3!$G:$CZ,55,0)</f>
        <v>0</v>
      </c>
      <c r="BS1633" s="14">
        <f>VLOOKUP($B1633,[2]Sheet3!$G:$CZ,56,0)</f>
        <v>0</v>
      </c>
      <c r="BT1633" s="14">
        <f>VLOOKUP($B1633,[2]Sheet3!$G:$CZ,57,0)</f>
        <v>0</v>
      </c>
      <c r="BU1633" s="14">
        <f>VLOOKUP($B1633,[2]Sheet3!$G:$CZ,58,0)</f>
        <v>0</v>
      </c>
      <c r="BV1633" s="14">
        <f>VLOOKUP($B1633,[2]Sheet3!$G:$CZ,59,0)</f>
        <v>0</v>
      </c>
      <c r="BW1633" s="14">
        <f>VLOOKUP($B1633,[2]Sheet3!$G:$CZ,60,0)</f>
        <v>0</v>
      </c>
      <c r="BX1633" s="14">
        <f>VLOOKUP($B1633,[2]Sheet3!$G:$CZ,61,0)</f>
        <v>0</v>
      </c>
      <c r="BY1633" s="14">
        <f>VLOOKUP($B1633,[2]Sheet3!$G:$CZ,62,0)</f>
        <v>0</v>
      </c>
      <c r="BZ1633" s="14">
        <f>VLOOKUP($B1633,[2]Sheet3!$G:$CZ,63,0)</f>
        <v>0</v>
      </c>
      <c r="CA1633" s="14">
        <f>VLOOKUP($B1633,[2]Sheet3!$G:$CZ,64,0)</f>
        <v>0</v>
      </c>
      <c r="CB1633" s="14">
        <f>VLOOKUP($B1633,[2]Sheet3!$G:$CZ,65,0)</f>
        <v>0</v>
      </c>
      <c r="CC1633" s="14">
        <f>VLOOKUP($B1633,[2]Sheet3!$G:$CZ,66,0)</f>
        <v>0</v>
      </c>
      <c r="CD1633" s="14">
        <f>VLOOKUP($B1633,[2]Sheet3!$G:$CZ,67,0)</f>
        <v>0</v>
      </c>
      <c r="CE1633" s="14">
        <f>VLOOKUP($B1633,[2]Sheet3!$G:$CZ,68,0)</f>
        <v>0</v>
      </c>
      <c r="CF1633" s="14">
        <f>VLOOKUP($B1633,[2]Sheet3!$G:$CZ,69,0)</f>
        <v>0</v>
      </c>
      <c r="CG1633" s="14">
        <f>VLOOKUP($B1633,[2]Sheet3!$G:$CZ,70,0)</f>
        <v>0</v>
      </c>
      <c r="CH1633" s="14">
        <f>VLOOKUP($B1633,[2]Sheet3!$G:$CZ,71,0)</f>
        <v>0</v>
      </c>
      <c r="CI1633" s="14">
        <f>VLOOKUP($B1633,[2]Sheet3!$G:$CZ,72,0)</f>
        <v>0</v>
      </c>
      <c r="CJ1633" s="14">
        <f>VLOOKUP($B1633,[2]Sheet3!$G:$CZ,73,0)</f>
        <v>0</v>
      </c>
      <c r="CK1633" s="14">
        <f>VLOOKUP($B1633,[2]Sheet3!$G:$CZ,74,0)</f>
        <v>0</v>
      </c>
      <c r="CL1633" s="14">
        <f>VLOOKUP($B1633,[2]Sheet3!$G:$CZ,75,0)</f>
        <v>0</v>
      </c>
      <c r="CM1633" s="14">
        <f>VLOOKUP($B1633,[2]Sheet3!$G:$CZ,76,0)</f>
        <v>0</v>
      </c>
      <c r="CN1633" s="14">
        <f>VLOOKUP($B1633,[2]Sheet3!$G:$CZ,77,0)</f>
        <v>0</v>
      </c>
      <c r="CO1633" s="14">
        <f>VLOOKUP($B1633,[2]Sheet3!$G:$CZ,78,0)</f>
        <v>0</v>
      </c>
      <c r="CP1633" s="14">
        <f>VLOOKUP($B1633,[2]Sheet3!$G:$CZ,79,0)</f>
        <v>0</v>
      </c>
      <c r="CQ1633" s="14">
        <f>VLOOKUP($B1633,[2]Sheet3!$G:$CZ,80,0)</f>
        <v>0</v>
      </c>
      <c r="CR1633" s="14">
        <f>VLOOKUP($B1633,[2]Sheet3!$G:$CZ,81,0)</f>
        <v>0</v>
      </c>
      <c r="CS1633" s="14">
        <f>VLOOKUP($B1633,[2]Sheet3!$G:$CZ,82,0)</f>
        <v>0</v>
      </c>
      <c r="CT1633" s="14">
        <f>VLOOKUP($B1633,[2]Sheet3!$G:$CZ,83,0)</f>
        <v>0</v>
      </c>
      <c r="CU1633" s="14">
        <f>VLOOKUP($B1633,[2]Sheet3!$G:$CZ,84,0)</f>
        <v>0</v>
      </c>
      <c r="CV1633" s="14">
        <f>VLOOKUP($B1633,[2]Sheet3!$G:$CZ,85,0)</f>
        <v>0</v>
      </c>
      <c r="CW1633" s="14">
        <f>VLOOKUP($B1633,[2]Sheet3!$G:$CZ,86,0)</f>
        <v>0</v>
      </c>
      <c r="CX1633" s="14">
        <f>VLOOKUP($B1633,[2]Sheet3!$G:$CZ,87,0)</f>
        <v>0</v>
      </c>
      <c r="CY1633" s="14">
        <f>VLOOKUP($B1633,[2]Sheet3!$G:$CZ,88,0)</f>
        <v>0</v>
      </c>
      <c r="CZ1633" s="14">
        <f>VLOOKUP($B1633,[2]Sheet3!$G:$CZ,89,0)</f>
        <v>0</v>
      </c>
      <c r="DA1633" s="14">
        <f>VLOOKUP($B1633,[2]Sheet3!$G:$CZ,90,0)</f>
        <v>0</v>
      </c>
      <c r="DB1633" s="14">
        <f>VLOOKUP($B1633,[2]Sheet3!$G:$CZ,91,0)</f>
        <v>0</v>
      </c>
      <c r="DC1633" s="14">
        <f>VLOOKUP($B1633,[2]Sheet3!$G:$CZ,92,0)</f>
        <v>0</v>
      </c>
      <c r="DD1633" s="14">
        <f>VLOOKUP($B1633,[2]Sheet3!$G:$CZ,93,0)</f>
        <v>0</v>
      </c>
      <c r="DE1633" s="14">
        <f>VLOOKUP($B1633,[2]Sheet3!$G:$CZ,94,0)</f>
        <v>0</v>
      </c>
      <c r="DF1633" s="14">
        <f>VLOOKUP($B1633,[2]Sheet3!$G:$CZ,95,0)</f>
        <v>0</v>
      </c>
      <c r="DG1633" s="14">
        <f>VLOOKUP($B1633,[2]Sheet3!$G:$CZ,96,0)</f>
        <v>0</v>
      </c>
      <c r="DH1633" s="14">
        <f>VLOOKUP($B1633,[2]Sheet3!$G:$CZ,97,0)</f>
        <v>0</v>
      </c>
      <c r="DI1633" s="14">
        <f>VLOOKUP($B1633,[2]Sheet3!$G:$CZ,98,0)</f>
        <v>0</v>
      </c>
    </row>
    <row r="1634" spans="1:113" x14ac:dyDescent="0.3">
      <c r="A1634" s="9" t="str">
        <f t="shared" si="77"/>
        <v>S2R019</v>
      </c>
      <c r="B1634" s="15" t="s">
        <v>3341</v>
      </c>
      <c r="C1634" s="15" t="s">
        <v>3342</v>
      </c>
      <c r="F1634" s="7" t="s">
        <v>15</v>
      </c>
      <c r="G1634" s="12" t="s">
        <v>5126</v>
      </c>
      <c r="H1634" s="12" t="str">
        <f>VLOOKUP($B1634,[1]Sheet1!$A:$G,5,0)</f>
        <v>kamal.punjabi@redingtongroup.com</v>
      </c>
      <c r="I1634" s="12" t="str">
        <f>VLOOKUP($B1634,[1]Sheet1!$A:$G,7,0)</f>
        <v>vikram.kumar@redingtongroup.com</v>
      </c>
      <c r="J1634" s="12" t="s">
        <v>82</v>
      </c>
      <c r="K1634" s="7"/>
      <c r="L1634" s="7"/>
      <c r="M1634" s="8"/>
      <c r="N1634" s="7" t="str">
        <f t="shared" si="75"/>
        <v>kamal.punjabi@redingtongroup.com; vikram.kumar@redingtongroup.com; nilesh.phirke@redingtongroup.com;christopher.joseph@redingtongroup.com</v>
      </c>
      <c r="O1634" s="7" t="str">
        <f t="shared" si="76"/>
        <v>S2R019</v>
      </c>
      <c r="P1634" s="8" t="s">
        <v>5215</v>
      </c>
      <c r="Q1634" s="14">
        <f>VLOOKUP($B1634,[2]Sheet3!$G:$CZ,2,0)</f>
        <v>2400308443</v>
      </c>
      <c r="R1634" s="14">
        <f>VLOOKUP($B1634,[2]Sheet3!$G:$CZ,3,0)</f>
        <v>2400308806</v>
      </c>
      <c r="S1634" s="14">
        <f>VLOOKUP($B1634,[2]Sheet3!$G:$CZ,4,0)</f>
        <v>0</v>
      </c>
      <c r="T1634" s="14">
        <f>VLOOKUP($B1634,[2]Sheet3!$G:$CZ,5,0)</f>
        <v>0</v>
      </c>
      <c r="U1634" s="14">
        <f>VLOOKUP($B1634,[2]Sheet3!$G:$CZ,6,0)</f>
        <v>0</v>
      </c>
      <c r="V1634" s="14">
        <f>VLOOKUP($B1634,[2]Sheet3!$G:$CZ,7,0)</f>
        <v>0</v>
      </c>
      <c r="W1634" s="14">
        <f>VLOOKUP($B1634,[2]Sheet3!$G:$CZ,8,0)</f>
        <v>0</v>
      </c>
      <c r="X1634" s="14">
        <f>VLOOKUP($B1634,[2]Sheet3!$G:$CZ,9,0)</f>
        <v>0</v>
      </c>
      <c r="Y1634" s="14">
        <f>VLOOKUP($B1634,[2]Sheet3!$G:$CZ,10,0)</f>
        <v>0</v>
      </c>
      <c r="Z1634" s="14">
        <f>VLOOKUP($B1634,[2]Sheet3!$G:$CZ,11,0)</f>
        <v>0</v>
      </c>
      <c r="AA1634" s="14">
        <f>VLOOKUP($B1634,[2]Sheet3!$G:$CZ,12,0)</f>
        <v>0</v>
      </c>
      <c r="AB1634" s="14">
        <f>VLOOKUP($B1634,[2]Sheet3!$G:$CZ,13,0)</f>
        <v>0</v>
      </c>
      <c r="AC1634" s="14">
        <f>VLOOKUP($B1634,[2]Sheet3!$G:$CZ,14,0)</f>
        <v>0</v>
      </c>
      <c r="AD1634" s="14">
        <f>VLOOKUP($B1634,[2]Sheet3!$G:$CZ,15,0)</f>
        <v>0</v>
      </c>
      <c r="AE1634" s="14">
        <f>VLOOKUP($B1634,[2]Sheet3!$G:$CZ,16,0)</f>
        <v>0</v>
      </c>
      <c r="AF1634" s="14">
        <f>VLOOKUP($B1634,[2]Sheet3!$G:$CZ,17,0)</f>
        <v>0</v>
      </c>
      <c r="AG1634" s="14">
        <f>VLOOKUP($B1634,[2]Sheet3!$G:$CZ,18,0)</f>
        <v>0</v>
      </c>
      <c r="AH1634" s="14">
        <f>VLOOKUP($B1634,[2]Sheet3!$G:$CZ,19,0)</f>
        <v>0</v>
      </c>
      <c r="AI1634" s="14">
        <f>VLOOKUP($B1634,[2]Sheet3!$G:$CZ,20,0)</f>
        <v>0</v>
      </c>
      <c r="AJ1634" s="14">
        <f>VLOOKUP($B1634,[2]Sheet3!$G:$CZ,21,0)</f>
        <v>0</v>
      </c>
      <c r="AK1634" s="14">
        <f>VLOOKUP($B1634,[2]Sheet3!$G:$CZ,22,0)</f>
        <v>0</v>
      </c>
      <c r="AL1634" s="14">
        <f>VLOOKUP($B1634,[2]Sheet3!$G:$CZ,23,0)</f>
        <v>0</v>
      </c>
      <c r="AM1634" s="14">
        <f>VLOOKUP($B1634,[2]Sheet3!$G:$CZ,24,0)</f>
        <v>0</v>
      </c>
      <c r="AN1634" s="14">
        <f>VLOOKUP($B1634,[2]Sheet3!$G:$CZ,25,0)</f>
        <v>0</v>
      </c>
      <c r="AO1634" s="14">
        <f>VLOOKUP($B1634,[2]Sheet3!$G:$CZ,26,0)</f>
        <v>0</v>
      </c>
      <c r="AP1634" s="14">
        <f>VLOOKUP($B1634,[2]Sheet3!$G:$CZ,27,0)</f>
        <v>0</v>
      </c>
      <c r="AQ1634" s="14">
        <f>VLOOKUP($B1634,[2]Sheet3!$G:$CZ,28,0)</f>
        <v>0</v>
      </c>
      <c r="AR1634" s="14">
        <f>VLOOKUP($B1634,[2]Sheet3!$G:$CZ,29,0)</f>
        <v>0</v>
      </c>
      <c r="AS1634" s="14">
        <f>VLOOKUP($B1634,[2]Sheet3!$G:$CZ,30,0)</f>
        <v>0</v>
      </c>
      <c r="AT1634" s="14">
        <f>VLOOKUP($B1634,[2]Sheet3!$G:$CZ,31,0)</f>
        <v>0</v>
      </c>
      <c r="AU1634" s="14">
        <f>VLOOKUP($B1634,[2]Sheet3!$G:$CZ,32,0)</f>
        <v>0</v>
      </c>
      <c r="AV1634" s="14">
        <f>VLOOKUP($B1634,[2]Sheet3!$G:$CZ,33,0)</f>
        <v>0</v>
      </c>
      <c r="AW1634" s="14">
        <f>VLOOKUP($B1634,[2]Sheet3!$G:$CZ,34,0)</f>
        <v>0</v>
      </c>
      <c r="AX1634" s="14">
        <f>VLOOKUP($B1634,[2]Sheet3!$G:$CZ,35,0)</f>
        <v>0</v>
      </c>
      <c r="AY1634" s="14">
        <f>VLOOKUP($B1634,[2]Sheet3!$G:$CZ,36,0)</f>
        <v>0</v>
      </c>
      <c r="AZ1634" s="14">
        <f>VLOOKUP($B1634,[2]Sheet3!$G:$CZ,37,0)</f>
        <v>0</v>
      </c>
      <c r="BA1634" s="14">
        <f>VLOOKUP($B1634,[2]Sheet3!$G:$CZ,38,0)</f>
        <v>0</v>
      </c>
      <c r="BB1634" s="14">
        <f>VLOOKUP($B1634,[2]Sheet3!$G:$CZ,39,0)</f>
        <v>0</v>
      </c>
      <c r="BC1634" s="14">
        <f>VLOOKUP($B1634,[2]Sheet3!$G:$CZ,40,0)</f>
        <v>0</v>
      </c>
      <c r="BD1634" s="14">
        <f>VLOOKUP($B1634,[2]Sheet3!$G:$CZ,41,0)</f>
        <v>0</v>
      </c>
      <c r="BE1634" s="14">
        <f>VLOOKUP($B1634,[2]Sheet3!$G:$CZ,42,0)</f>
        <v>0</v>
      </c>
      <c r="BF1634" s="14">
        <f>VLOOKUP($B1634,[2]Sheet3!$G:$CZ,43,0)</f>
        <v>0</v>
      </c>
      <c r="BG1634" s="14">
        <f>VLOOKUP($B1634,[2]Sheet3!$G:$CZ,44,0)</f>
        <v>0</v>
      </c>
      <c r="BH1634" s="14">
        <f>VLOOKUP($B1634,[2]Sheet3!$G:$CZ,45,0)</f>
        <v>0</v>
      </c>
      <c r="BI1634" s="14">
        <f>VLOOKUP($B1634,[2]Sheet3!$G:$CZ,46,0)</f>
        <v>0</v>
      </c>
      <c r="BJ1634" s="14">
        <f>VLOOKUP($B1634,[2]Sheet3!$G:$CZ,47,0)</f>
        <v>0</v>
      </c>
      <c r="BK1634" s="14">
        <f>VLOOKUP($B1634,[2]Sheet3!$G:$CZ,48,0)</f>
        <v>0</v>
      </c>
      <c r="BL1634" s="14">
        <f>VLOOKUP($B1634,[2]Sheet3!$G:$CZ,49,0)</f>
        <v>0</v>
      </c>
      <c r="BM1634" s="14">
        <f>VLOOKUP($B1634,[2]Sheet3!$G:$CZ,50,0)</f>
        <v>0</v>
      </c>
      <c r="BN1634" s="14">
        <f>VLOOKUP($B1634,[2]Sheet3!$G:$CZ,51,0)</f>
        <v>0</v>
      </c>
      <c r="BO1634" s="14">
        <f>VLOOKUP($B1634,[2]Sheet3!$G:$CZ,52,0)</f>
        <v>0</v>
      </c>
      <c r="BP1634" s="14">
        <f>VLOOKUP($B1634,[2]Sheet3!$G:$CZ,53,0)</f>
        <v>0</v>
      </c>
      <c r="BQ1634" s="14">
        <f>VLOOKUP($B1634,[2]Sheet3!$G:$CZ,54,0)</f>
        <v>0</v>
      </c>
      <c r="BR1634" s="14">
        <f>VLOOKUP($B1634,[2]Sheet3!$G:$CZ,55,0)</f>
        <v>0</v>
      </c>
      <c r="BS1634" s="14">
        <f>VLOOKUP($B1634,[2]Sheet3!$G:$CZ,56,0)</f>
        <v>0</v>
      </c>
      <c r="BT1634" s="14">
        <f>VLOOKUP($B1634,[2]Sheet3!$G:$CZ,57,0)</f>
        <v>0</v>
      </c>
      <c r="BU1634" s="14">
        <f>VLOOKUP($B1634,[2]Sheet3!$G:$CZ,58,0)</f>
        <v>0</v>
      </c>
      <c r="BV1634" s="14">
        <f>VLOOKUP($B1634,[2]Sheet3!$G:$CZ,59,0)</f>
        <v>0</v>
      </c>
      <c r="BW1634" s="14">
        <f>VLOOKUP($B1634,[2]Sheet3!$G:$CZ,60,0)</f>
        <v>0</v>
      </c>
      <c r="BX1634" s="14">
        <f>VLOOKUP($B1634,[2]Sheet3!$G:$CZ,61,0)</f>
        <v>0</v>
      </c>
      <c r="BY1634" s="14">
        <f>VLOOKUP($B1634,[2]Sheet3!$G:$CZ,62,0)</f>
        <v>0</v>
      </c>
      <c r="BZ1634" s="14">
        <f>VLOOKUP($B1634,[2]Sheet3!$G:$CZ,63,0)</f>
        <v>0</v>
      </c>
      <c r="CA1634" s="14">
        <f>VLOOKUP($B1634,[2]Sheet3!$G:$CZ,64,0)</f>
        <v>0</v>
      </c>
      <c r="CB1634" s="14">
        <f>VLOOKUP($B1634,[2]Sheet3!$G:$CZ,65,0)</f>
        <v>0</v>
      </c>
      <c r="CC1634" s="14">
        <f>VLOOKUP($B1634,[2]Sheet3!$G:$CZ,66,0)</f>
        <v>0</v>
      </c>
      <c r="CD1634" s="14">
        <f>VLOOKUP($B1634,[2]Sheet3!$G:$CZ,67,0)</f>
        <v>0</v>
      </c>
      <c r="CE1634" s="14">
        <f>VLOOKUP($B1634,[2]Sheet3!$G:$CZ,68,0)</f>
        <v>0</v>
      </c>
      <c r="CF1634" s="14">
        <f>VLOOKUP($B1634,[2]Sheet3!$G:$CZ,69,0)</f>
        <v>0</v>
      </c>
      <c r="CG1634" s="14">
        <f>VLOOKUP($B1634,[2]Sheet3!$G:$CZ,70,0)</f>
        <v>0</v>
      </c>
      <c r="CH1634" s="14">
        <f>VLOOKUP($B1634,[2]Sheet3!$G:$CZ,71,0)</f>
        <v>0</v>
      </c>
      <c r="CI1634" s="14">
        <f>VLOOKUP($B1634,[2]Sheet3!$G:$CZ,72,0)</f>
        <v>0</v>
      </c>
      <c r="CJ1634" s="14">
        <f>VLOOKUP($B1634,[2]Sheet3!$G:$CZ,73,0)</f>
        <v>0</v>
      </c>
      <c r="CK1634" s="14">
        <f>VLOOKUP($B1634,[2]Sheet3!$G:$CZ,74,0)</f>
        <v>0</v>
      </c>
      <c r="CL1634" s="14">
        <f>VLOOKUP($B1634,[2]Sheet3!$G:$CZ,75,0)</f>
        <v>0</v>
      </c>
      <c r="CM1634" s="14">
        <f>VLOOKUP($B1634,[2]Sheet3!$G:$CZ,76,0)</f>
        <v>0</v>
      </c>
      <c r="CN1634" s="14">
        <f>VLOOKUP($B1634,[2]Sheet3!$G:$CZ,77,0)</f>
        <v>0</v>
      </c>
      <c r="CO1634" s="14">
        <f>VLOOKUP($B1634,[2]Sheet3!$G:$CZ,78,0)</f>
        <v>0</v>
      </c>
      <c r="CP1634" s="14">
        <f>VLOOKUP($B1634,[2]Sheet3!$G:$CZ,79,0)</f>
        <v>0</v>
      </c>
      <c r="CQ1634" s="14">
        <f>VLOOKUP($B1634,[2]Sheet3!$G:$CZ,80,0)</f>
        <v>0</v>
      </c>
      <c r="CR1634" s="14">
        <f>VLOOKUP($B1634,[2]Sheet3!$G:$CZ,81,0)</f>
        <v>0</v>
      </c>
      <c r="CS1634" s="14">
        <f>VLOOKUP($B1634,[2]Sheet3!$G:$CZ,82,0)</f>
        <v>0</v>
      </c>
      <c r="CT1634" s="14">
        <f>VLOOKUP($B1634,[2]Sheet3!$G:$CZ,83,0)</f>
        <v>0</v>
      </c>
      <c r="CU1634" s="14">
        <f>VLOOKUP($B1634,[2]Sheet3!$G:$CZ,84,0)</f>
        <v>0</v>
      </c>
      <c r="CV1634" s="14">
        <f>VLOOKUP($B1634,[2]Sheet3!$G:$CZ,85,0)</f>
        <v>0</v>
      </c>
      <c r="CW1634" s="14">
        <f>VLOOKUP($B1634,[2]Sheet3!$G:$CZ,86,0)</f>
        <v>0</v>
      </c>
      <c r="CX1634" s="14">
        <f>VLOOKUP($B1634,[2]Sheet3!$G:$CZ,87,0)</f>
        <v>0</v>
      </c>
      <c r="CY1634" s="14">
        <f>VLOOKUP($B1634,[2]Sheet3!$G:$CZ,88,0)</f>
        <v>0</v>
      </c>
      <c r="CZ1634" s="14">
        <f>VLOOKUP($B1634,[2]Sheet3!$G:$CZ,89,0)</f>
        <v>0</v>
      </c>
      <c r="DA1634" s="14">
        <f>VLOOKUP($B1634,[2]Sheet3!$G:$CZ,90,0)</f>
        <v>0</v>
      </c>
      <c r="DB1634" s="14">
        <f>VLOOKUP($B1634,[2]Sheet3!$G:$CZ,91,0)</f>
        <v>0</v>
      </c>
      <c r="DC1634" s="14">
        <f>VLOOKUP($B1634,[2]Sheet3!$G:$CZ,92,0)</f>
        <v>0</v>
      </c>
      <c r="DD1634" s="14">
        <f>VLOOKUP($B1634,[2]Sheet3!$G:$CZ,93,0)</f>
        <v>0</v>
      </c>
      <c r="DE1634" s="14">
        <f>VLOOKUP($B1634,[2]Sheet3!$G:$CZ,94,0)</f>
        <v>0</v>
      </c>
      <c r="DF1634" s="14">
        <f>VLOOKUP($B1634,[2]Sheet3!$G:$CZ,95,0)</f>
        <v>0</v>
      </c>
      <c r="DG1634" s="14">
        <f>VLOOKUP($B1634,[2]Sheet3!$G:$CZ,96,0)</f>
        <v>0</v>
      </c>
      <c r="DH1634" s="14">
        <f>VLOOKUP($B1634,[2]Sheet3!$G:$CZ,97,0)</f>
        <v>0</v>
      </c>
      <c r="DI1634" s="14">
        <f>VLOOKUP($B1634,[2]Sheet3!$G:$CZ,98,0)</f>
        <v>0</v>
      </c>
    </row>
    <row r="1635" spans="1:113" x14ac:dyDescent="0.3">
      <c r="A1635" s="9" t="str">
        <f t="shared" si="77"/>
        <v>S26090</v>
      </c>
      <c r="B1635" s="15" t="s">
        <v>3343</v>
      </c>
      <c r="C1635" s="15" t="s">
        <v>3344</v>
      </c>
      <c r="F1635" s="7" t="s">
        <v>15</v>
      </c>
      <c r="G1635" s="12" t="s">
        <v>5127</v>
      </c>
      <c r="H1635" s="12" t="str">
        <f>VLOOKUP($B1635,[1]Sheet1!$A:$G,5,0)</f>
        <v>kamal.punjabi@redingtongroup.com</v>
      </c>
      <c r="I1635" s="12" t="str">
        <f>VLOOKUP($B1635,[1]Sheet1!$A:$G,7,0)</f>
        <v>vikram.kumar@redingtongroup.com</v>
      </c>
      <c r="J1635" s="12" t="s">
        <v>82</v>
      </c>
      <c r="K1635" s="7"/>
      <c r="L1635" s="7"/>
      <c r="M1635" s="8"/>
      <c r="N1635" s="7" t="str">
        <f t="shared" si="75"/>
        <v>kamal.punjabi@redingtongroup.com; vikram.kumar@redingtongroup.com; nilesh.phirke@redingtongroup.com;christopher.joseph@redingtongroup.com</v>
      </c>
      <c r="O1635" s="7" t="str">
        <f t="shared" si="76"/>
        <v>S26090</v>
      </c>
      <c r="P1635" s="8" t="s">
        <v>5215</v>
      </c>
      <c r="Q1635" s="14">
        <f>VLOOKUP($B1635,[2]Sheet3!$G:$CZ,2,0)</f>
        <v>2400308444</v>
      </c>
      <c r="R1635" s="14">
        <f>VLOOKUP($B1635,[2]Sheet3!$G:$CZ,3,0)</f>
        <v>2400308814</v>
      </c>
      <c r="S1635" s="14">
        <f>VLOOKUP($B1635,[2]Sheet3!$G:$CZ,4,0)</f>
        <v>2400308813</v>
      </c>
      <c r="T1635" s="14">
        <f>VLOOKUP($B1635,[2]Sheet3!$G:$CZ,5,0)</f>
        <v>0</v>
      </c>
      <c r="U1635" s="14">
        <f>VLOOKUP($B1635,[2]Sheet3!$G:$CZ,6,0)</f>
        <v>0</v>
      </c>
      <c r="V1635" s="14">
        <f>VLOOKUP($B1635,[2]Sheet3!$G:$CZ,7,0)</f>
        <v>0</v>
      </c>
      <c r="W1635" s="14">
        <f>VLOOKUP($B1635,[2]Sheet3!$G:$CZ,8,0)</f>
        <v>0</v>
      </c>
      <c r="X1635" s="14">
        <f>VLOOKUP($B1635,[2]Sheet3!$G:$CZ,9,0)</f>
        <v>0</v>
      </c>
      <c r="Y1635" s="14">
        <f>VLOOKUP($B1635,[2]Sheet3!$G:$CZ,10,0)</f>
        <v>0</v>
      </c>
      <c r="Z1635" s="14">
        <f>VLOOKUP($B1635,[2]Sheet3!$G:$CZ,11,0)</f>
        <v>0</v>
      </c>
      <c r="AA1635" s="14">
        <f>VLOOKUP($B1635,[2]Sheet3!$G:$CZ,12,0)</f>
        <v>0</v>
      </c>
      <c r="AB1635" s="14">
        <f>VLOOKUP($B1635,[2]Sheet3!$G:$CZ,13,0)</f>
        <v>0</v>
      </c>
      <c r="AC1635" s="14">
        <f>VLOOKUP($B1635,[2]Sheet3!$G:$CZ,14,0)</f>
        <v>0</v>
      </c>
      <c r="AD1635" s="14">
        <f>VLOOKUP($B1635,[2]Sheet3!$G:$CZ,15,0)</f>
        <v>0</v>
      </c>
      <c r="AE1635" s="14">
        <f>VLOOKUP($B1635,[2]Sheet3!$G:$CZ,16,0)</f>
        <v>0</v>
      </c>
      <c r="AF1635" s="14">
        <f>VLOOKUP($B1635,[2]Sheet3!$G:$CZ,17,0)</f>
        <v>0</v>
      </c>
      <c r="AG1635" s="14">
        <f>VLOOKUP($B1635,[2]Sheet3!$G:$CZ,18,0)</f>
        <v>0</v>
      </c>
      <c r="AH1635" s="14">
        <f>VLOOKUP($B1635,[2]Sheet3!$G:$CZ,19,0)</f>
        <v>0</v>
      </c>
      <c r="AI1635" s="14">
        <f>VLOOKUP($B1635,[2]Sheet3!$G:$CZ,20,0)</f>
        <v>0</v>
      </c>
      <c r="AJ1635" s="14">
        <f>VLOOKUP($B1635,[2]Sheet3!$G:$CZ,21,0)</f>
        <v>0</v>
      </c>
      <c r="AK1635" s="14">
        <f>VLOOKUP($B1635,[2]Sheet3!$G:$CZ,22,0)</f>
        <v>0</v>
      </c>
      <c r="AL1635" s="14">
        <f>VLOOKUP($B1635,[2]Sheet3!$G:$CZ,23,0)</f>
        <v>0</v>
      </c>
      <c r="AM1635" s="14">
        <f>VLOOKUP($B1635,[2]Sheet3!$G:$CZ,24,0)</f>
        <v>0</v>
      </c>
      <c r="AN1635" s="14">
        <f>VLOOKUP($B1635,[2]Sheet3!$G:$CZ,25,0)</f>
        <v>0</v>
      </c>
      <c r="AO1635" s="14">
        <f>VLOOKUP($B1635,[2]Sheet3!$G:$CZ,26,0)</f>
        <v>0</v>
      </c>
      <c r="AP1635" s="14">
        <f>VLOOKUP($B1635,[2]Sheet3!$G:$CZ,27,0)</f>
        <v>0</v>
      </c>
      <c r="AQ1635" s="14">
        <f>VLOOKUP($B1635,[2]Sheet3!$G:$CZ,28,0)</f>
        <v>0</v>
      </c>
      <c r="AR1635" s="14">
        <f>VLOOKUP($B1635,[2]Sheet3!$G:$CZ,29,0)</f>
        <v>0</v>
      </c>
      <c r="AS1635" s="14">
        <f>VLOOKUP($B1635,[2]Sheet3!$G:$CZ,30,0)</f>
        <v>0</v>
      </c>
      <c r="AT1635" s="14">
        <f>VLOOKUP($B1635,[2]Sheet3!$G:$CZ,31,0)</f>
        <v>0</v>
      </c>
      <c r="AU1635" s="14">
        <f>VLOOKUP($B1635,[2]Sheet3!$G:$CZ,32,0)</f>
        <v>0</v>
      </c>
      <c r="AV1635" s="14">
        <f>VLOOKUP($B1635,[2]Sheet3!$G:$CZ,33,0)</f>
        <v>0</v>
      </c>
      <c r="AW1635" s="14">
        <f>VLOOKUP($B1635,[2]Sheet3!$G:$CZ,34,0)</f>
        <v>0</v>
      </c>
      <c r="AX1635" s="14">
        <f>VLOOKUP($B1635,[2]Sheet3!$G:$CZ,35,0)</f>
        <v>0</v>
      </c>
      <c r="AY1635" s="14">
        <f>VLOOKUP($B1635,[2]Sheet3!$G:$CZ,36,0)</f>
        <v>0</v>
      </c>
      <c r="AZ1635" s="14">
        <f>VLOOKUP($B1635,[2]Sheet3!$G:$CZ,37,0)</f>
        <v>0</v>
      </c>
      <c r="BA1635" s="14">
        <f>VLOOKUP($B1635,[2]Sheet3!$G:$CZ,38,0)</f>
        <v>0</v>
      </c>
      <c r="BB1635" s="14">
        <f>VLOOKUP($B1635,[2]Sheet3!$G:$CZ,39,0)</f>
        <v>0</v>
      </c>
      <c r="BC1635" s="14">
        <f>VLOOKUP($B1635,[2]Sheet3!$G:$CZ,40,0)</f>
        <v>0</v>
      </c>
      <c r="BD1635" s="14">
        <f>VLOOKUP($B1635,[2]Sheet3!$G:$CZ,41,0)</f>
        <v>0</v>
      </c>
      <c r="BE1635" s="14">
        <f>VLOOKUP($B1635,[2]Sheet3!$G:$CZ,42,0)</f>
        <v>0</v>
      </c>
      <c r="BF1635" s="14">
        <f>VLOOKUP($B1635,[2]Sheet3!$G:$CZ,43,0)</f>
        <v>0</v>
      </c>
      <c r="BG1635" s="14">
        <f>VLOOKUP($B1635,[2]Sheet3!$G:$CZ,44,0)</f>
        <v>0</v>
      </c>
      <c r="BH1635" s="14">
        <f>VLOOKUP($B1635,[2]Sheet3!$G:$CZ,45,0)</f>
        <v>0</v>
      </c>
      <c r="BI1635" s="14">
        <f>VLOOKUP($B1635,[2]Sheet3!$G:$CZ,46,0)</f>
        <v>0</v>
      </c>
      <c r="BJ1635" s="14">
        <f>VLOOKUP($B1635,[2]Sheet3!$G:$CZ,47,0)</f>
        <v>0</v>
      </c>
      <c r="BK1635" s="14">
        <f>VLOOKUP($B1635,[2]Sheet3!$G:$CZ,48,0)</f>
        <v>0</v>
      </c>
      <c r="BL1635" s="14">
        <f>VLOOKUP($B1635,[2]Sheet3!$G:$CZ,49,0)</f>
        <v>0</v>
      </c>
      <c r="BM1635" s="14">
        <f>VLOOKUP($B1635,[2]Sheet3!$G:$CZ,50,0)</f>
        <v>0</v>
      </c>
      <c r="BN1635" s="14">
        <f>VLOOKUP($B1635,[2]Sheet3!$G:$CZ,51,0)</f>
        <v>0</v>
      </c>
      <c r="BO1635" s="14">
        <f>VLOOKUP($B1635,[2]Sheet3!$G:$CZ,52,0)</f>
        <v>0</v>
      </c>
      <c r="BP1635" s="14">
        <f>VLOOKUP($B1635,[2]Sheet3!$G:$CZ,53,0)</f>
        <v>0</v>
      </c>
      <c r="BQ1635" s="14">
        <f>VLOOKUP($B1635,[2]Sheet3!$G:$CZ,54,0)</f>
        <v>0</v>
      </c>
      <c r="BR1635" s="14">
        <f>VLOOKUP($B1635,[2]Sheet3!$G:$CZ,55,0)</f>
        <v>0</v>
      </c>
      <c r="BS1635" s="14">
        <f>VLOOKUP($B1635,[2]Sheet3!$G:$CZ,56,0)</f>
        <v>0</v>
      </c>
      <c r="BT1635" s="14">
        <f>VLOOKUP($B1635,[2]Sheet3!$G:$CZ,57,0)</f>
        <v>0</v>
      </c>
      <c r="BU1635" s="14">
        <f>VLOOKUP($B1635,[2]Sheet3!$G:$CZ,58,0)</f>
        <v>0</v>
      </c>
      <c r="BV1635" s="14">
        <f>VLOOKUP($B1635,[2]Sheet3!$G:$CZ,59,0)</f>
        <v>0</v>
      </c>
      <c r="BW1635" s="14">
        <f>VLOOKUP($B1635,[2]Sheet3!$G:$CZ,60,0)</f>
        <v>0</v>
      </c>
      <c r="BX1635" s="14">
        <f>VLOOKUP($B1635,[2]Sheet3!$G:$CZ,61,0)</f>
        <v>0</v>
      </c>
      <c r="BY1635" s="14">
        <f>VLOOKUP($B1635,[2]Sheet3!$G:$CZ,62,0)</f>
        <v>0</v>
      </c>
      <c r="BZ1635" s="14">
        <f>VLOOKUP($B1635,[2]Sheet3!$G:$CZ,63,0)</f>
        <v>0</v>
      </c>
      <c r="CA1635" s="14">
        <f>VLOOKUP($B1635,[2]Sheet3!$G:$CZ,64,0)</f>
        <v>0</v>
      </c>
      <c r="CB1635" s="14">
        <f>VLOOKUP($B1635,[2]Sheet3!$G:$CZ,65,0)</f>
        <v>0</v>
      </c>
      <c r="CC1635" s="14">
        <f>VLOOKUP($B1635,[2]Sheet3!$G:$CZ,66,0)</f>
        <v>0</v>
      </c>
      <c r="CD1635" s="14">
        <f>VLOOKUP($B1635,[2]Sheet3!$G:$CZ,67,0)</f>
        <v>0</v>
      </c>
      <c r="CE1635" s="14">
        <f>VLOOKUP($B1635,[2]Sheet3!$G:$CZ,68,0)</f>
        <v>0</v>
      </c>
      <c r="CF1635" s="14">
        <f>VLOOKUP($B1635,[2]Sheet3!$G:$CZ,69,0)</f>
        <v>0</v>
      </c>
      <c r="CG1635" s="14">
        <f>VLOOKUP($B1635,[2]Sheet3!$G:$CZ,70,0)</f>
        <v>0</v>
      </c>
      <c r="CH1635" s="14">
        <f>VLOOKUP($B1635,[2]Sheet3!$G:$CZ,71,0)</f>
        <v>0</v>
      </c>
      <c r="CI1635" s="14">
        <f>VLOOKUP($B1635,[2]Sheet3!$G:$CZ,72,0)</f>
        <v>0</v>
      </c>
      <c r="CJ1635" s="14">
        <f>VLOOKUP($B1635,[2]Sheet3!$G:$CZ,73,0)</f>
        <v>0</v>
      </c>
      <c r="CK1635" s="14">
        <f>VLOOKUP($B1635,[2]Sheet3!$G:$CZ,74,0)</f>
        <v>0</v>
      </c>
      <c r="CL1635" s="14">
        <f>VLOOKUP($B1635,[2]Sheet3!$G:$CZ,75,0)</f>
        <v>0</v>
      </c>
      <c r="CM1635" s="14">
        <f>VLOOKUP($B1635,[2]Sheet3!$G:$CZ,76,0)</f>
        <v>0</v>
      </c>
      <c r="CN1635" s="14">
        <f>VLOOKUP($B1635,[2]Sheet3!$G:$CZ,77,0)</f>
        <v>0</v>
      </c>
      <c r="CO1635" s="14">
        <f>VLOOKUP($B1635,[2]Sheet3!$G:$CZ,78,0)</f>
        <v>0</v>
      </c>
      <c r="CP1635" s="14">
        <f>VLOOKUP($B1635,[2]Sheet3!$G:$CZ,79,0)</f>
        <v>0</v>
      </c>
      <c r="CQ1635" s="14">
        <f>VLOOKUP($B1635,[2]Sheet3!$G:$CZ,80,0)</f>
        <v>0</v>
      </c>
      <c r="CR1635" s="14">
        <f>VLOOKUP($B1635,[2]Sheet3!$G:$CZ,81,0)</f>
        <v>0</v>
      </c>
      <c r="CS1635" s="14">
        <f>VLOOKUP($B1635,[2]Sheet3!$G:$CZ,82,0)</f>
        <v>0</v>
      </c>
      <c r="CT1635" s="14">
        <f>VLOOKUP($B1635,[2]Sheet3!$G:$CZ,83,0)</f>
        <v>0</v>
      </c>
      <c r="CU1635" s="14">
        <f>VLOOKUP($B1635,[2]Sheet3!$G:$CZ,84,0)</f>
        <v>0</v>
      </c>
      <c r="CV1635" s="14">
        <f>VLOOKUP($B1635,[2]Sheet3!$G:$CZ,85,0)</f>
        <v>0</v>
      </c>
      <c r="CW1635" s="14">
        <f>VLOOKUP($B1635,[2]Sheet3!$G:$CZ,86,0)</f>
        <v>0</v>
      </c>
      <c r="CX1635" s="14">
        <f>VLOOKUP($B1635,[2]Sheet3!$G:$CZ,87,0)</f>
        <v>0</v>
      </c>
      <c r="CY1635" s="14">
        <f>VLOOKUP($B1635,[2]Sheet3!$G:$CZ,88,0)</f>
        <v>0</v>
      </c>
      <c r="CZ1635" s="14">
        <f>VLOOKUP($B1635,[2]Sheet3!$G:$CZ,89,0)</f>
        <v>0</v>
      </c>
      <c r="DA1635" s="14">
        <f>VLOOKUP($B1635,[2]Sheet3!$G:$CZ,90,0)</f>
        <v>0</v>
      </c>
      <c r="DB1635" s="14">
        <f>VLOOKUP($B1635,[2]Sheet3!$G:$CZ,91,0)</f>
        <v>0</v>
      </c>
      <c r="DC1635" s="14">
        <f>VLOOKUP($B1635,[2]Sheet3!$G:$CZ,92,0)</f>
        <v>0</v>
      </c>
      <c r="DD1635" s="14">
        <f>VLOOKUP($B1635,[2]Sheet3!$G:$CZ,93,0)</f>
        <v>0</v>
      </c>
      <c r="DE1635" s="14">
        <f>VLOOKUP($B1635,[2]Sheet3!$G:$CZ,94,0)</f>
        <v>0</v>
      </c>
      <c r="DF1635" s="14">
        <f>VLOOKUP($B1635,[2]Sheet3!$G:$CZ,95,0)</f>
        <v>0</v>
      </c>
      <c r="DG1635" s="14">
        <f>VLOOKUP($B1635,[2]Sheet3!$G:$CZ,96,0)</f>
        <v>0</v>
      </c>
      <c r="DH1635" s="14">
        <f>VLOOKUP($B1635,[2]Sheet3!$G:$CZ,97,0)</f>
        <v>0</v>
      </c>
      <c r="DI1635" s="14">
        <f>VLOOKUP($B1635,[2]Sheet3!$G:$CZ,98,0)</f>
        <v>0</v>
      </c>
    </row>
    <row r="1636" spans="1:113" x14ac:dyDescent="0.3">
      <c r="A1636" s="9" t="str">
        <f t="shared" si="77"/>
        <v>WD3041</v>
      </c>
      <c r="B1636" s="15" t="s">
        <v>3345</v>
      </c>
      <c r="C1636" s="15" t="s">
        <v>3346</v>
      </c>
      <c r="F1636" s="7" t="s">
        <v>15</v>
      </c>
      <c r="G1636" s="12" t="s">
        <v>5128</v>
      </c>
      <c r="H1636" s="12" t="str">
        <f>VLOOKUP($B1636,[1]Sheet1!$A:$G,5,0)</f>
        <v>jitendra.chouhan@redingtongroup.com</v>
      </c>
      <c r="I1636" s="12" t="str">
        <f>VLOOKUP($B1636,[1]Sheet1!$A:$G,7,0)</f>
        <v>dilip.vishwa@redingtongroup.com</v>
      </c>
      <c r="J1636" s="12" t="s">
        <v>82</v>
      </c>
      <c r="K1636" s="7"/>
      <c r="L1636" s="7"/>
      <c r="M1636" s="8"/>
      <c r="N1636" s="7" t="str">
        <f t="shared" si="75"/>
        <v>jitendra.chouhan@redingtongroup.com; dilip.vishwa@redingtongroup.com; nilesh.phirke@redingtongroup.com;christopher.joseph@redingtongroup.com</v>
      </c>
      <c r="O1636" s="7" t="str">
        <f t="shared" si="76"/>
        <v>WD3041</v>
      </c>
      <c r="P1636" s="8" t="s">
        <v>5215</v>
      </c>
      <c r="Q1636" s="14">
        <f>VLOOKUP($B1636,[2]Sheet3!$G:$CZ,2,0)</f>
        <v>2400308576</v>
      </c>
      <c r="R1636" s="14">
        <f>VLOOKUP($B1636,[2]Sheet3!$G:$CZ,3,0)</f>
        <v>0</v>
      </c>
      <c r="S1636" s="14">
        <f>VLOOKUP($B1636,[2]Sheet3!$G:$CZ,4,0)</f>
        <v>0</v>
      </c>
      <c r="T1636" s="14">
        <f>VLOOKUP($B1636,[2]Sheet3!$G:$CZ,5,0)</f>
        <v>0</v>
      </c>
      <c r="U1636" s="14">
        <f>VLOOKUP($B1636,[2]Sheet3!$G:$CZ,6,0)</f>
        <v>0</v>
      </c>
      <c r="V1636" s="14">
        <f>VLOOKUP($B1636,[2]Sheet3!$G:$CZ,7,0)</f>
        <v>0</v>
      </c>
      <c r="W1636" s="14">
        <f>VLOOKUP($B1636,[2]Sheet3!$G:$CZ,8,0)</f>
        <v>0</v>
      </c>
      <c r="X1636" s="14">
        <f>VLOOKUP($B1636,[2]Sheet3!$G:$CZ,9,0)</f>
        <v>0</v>
      </c>
      <c r="Y1636" s="14">
        <f>VLOOKUP($B1636,[2]Sheet3!$G:$CZ,10,0)</f>
        <v>0</v>
      </c>
      <c r="Z1636" s="14">
        <f>VLOOKUP($B1636,[2]Sheet3!$G:$CZ,11,0)</f>
        <v>0</v>
      </c>
      <c r="AA1636" s="14">
        <f>VLOOKUP($B1636,[2]Sheet3!$G:$CZ,12,0)</f>
        <v>0</v>
      </c>
      <c r="AB1636" s="14">
        <f>VLOOKUP($B1636,[2]Sheet3!$G:$CZ,13,0)</f>
        <v>0</v>
      </c>
      <c r="AC1636" s="14">
        <f>VLOOKUP($B1636,[2]Sheet3!$G:$CZ,14,0)</f>
        <v>0</v>
      </c>
      <c r="AD1636" s="14">
        <f>VLOOKUP($B1636,[2]Sheet3!$G:$CZ,15,0)</f>
        <v>0</v>
      </c>
      <c r="AE1636" s="14">
        <f>VLOOKUP($B1636,[2]Sheet3!$G:$CZ,16,0)</f>
        <v>0</v>
      </c>
      <c r="AF1636" s="14">
        <f>VLOOKUP($B1636,[2]Sheet3!$G:$CZ,17,0)</f>
        <v>0</v>
      </c>
      <c r="AG1636" s="14">
        <f>VLOOKUP($B1636,[2]Sheet3!$G:$CZ,18,0)</f>
        <v>0</v>
      </c>
      <c r="AH1636" s="14">
        <f>VLOOKUP($B1636,[2]Sheet3!$G:$CZ,19,0)</f>
        <v>0</v>
      </c>
      <c r="AI1636" s="14">
        <f>VLOOKUP($B1636,[2]Sheet3!$G:$CZ,20,0)</f>
        <v>0</v>
      </c>
      <c r="AJ1636" s="14">
        <f>VLOOKUP($B1636,[2]Sheet3!$G:$CZ,21,0)</f>
        <v>0</v>
      </c>
      <c r="AK1636" s="14">
        <f>VLOOKUP($B1636,[2]Sheet3!$G:$CZ,22,0)</f>
        <v>0</v>
      </c>
      <c r="AL1636" s="14">
        <f>VLOOKUP($B1636,[2]Sheet3!$G:$CZ,23,0)</f>
        <v>0</v>
      </c>
      <c r="AM1636" s="14">
        <f>VLOOKUP($B1636,[2]Sheet3!$G:$CZ,24,0)</f>
        <v>0</v>
      </c>
      <c r="AN1636" s="14">
        <f>VLOOKUP($B1636,[2]Sheet3!$G:$CZ,25,0)</f>
        <v>0</v>
      </c>
      <c r="AO1636" s="14">
        <f>VLOOKUP($B1636,[2]Sheet3!$G:$CZ,26,0)</f>
        <v>0</v>
      </c>
      <c r="AP1636" s="14">
        <f>VLOOKUP($B1636,[2]Sheet3!$G:$CZ,27,0)</f>
        <v>0</v>
      </c>
      <c r="AQ1636" s="14">
        <f>VLOOKUP($B1636,[2]Sheet3!$G:$CZ,28,0)</f>
        <v>0</v>
      </c>
      <c r="AR1636" s="14">
        <f>VLOOKUP($B1636,[2]Sheet3!$G:$CZ,29,0)</f>
        <v>0</v>
      </c>
      <c r="AS1636" s="14">
        <f>VLOOKUP($B1636,[2]Sheet3!$G:$CZ,30,0)</f>
        <v>0</v>
      </c>
      <c r="AT1636" s="14">
        <f>VLOOKUP($B1636,[2]Sheet3!$G:$CZ,31,0)</f>
        <v>0</v>
      </c>
      <c r="AU1636" s="14">
        <f>VLOOKUP($B1636,[2]Sheet3!$G:$CZ,32,0)</f>
        <v>0</v>
      </c>
      <c r="AV1636" s="14">
        <f>VLOOKUP($B1636,[2]Sheet3!$G:$CZ,33,0)</f>
        <v>0</v>
      </c>
      <c r="AW1636" s="14">
        <f>VLOOKUP($B1636,[2]Sheet3!$G:$CZ,34,0)</f>
        <v>0</v>
      </c>
      <c r="AX1636" s="14">
        <f>VLOOKUP($B1636,[2]Sheet3!$G:$CZ,35,0)</f>
        <v>0</v>
      </c>
      <c r="AY1636" s="14">
        <f>VLOOKUP($B1636,[2]Sheet3!$G:$CZ,36,0)</f>
        <v>0</v>
      </c>
      <c r="AZ1636" s="14">
        <f>VLOOKUP($B1636,[2]Sheet3!$G:$CZ,37,0)</f>
        <v>0</v>
      </c>
      <c r="BA1636" s="14">
        <f>VLOOKUP($B1636,[2]Sheet3!$G:$CZ,38,0)</f>
        <v>0</v>
      </c>
      <c r="BB1636" s="14">
        <f>VLOOKUP($B1636,[2]Sheet3!$G:$CZ,39,0)</f>
        <v>0</v>
      </c>
      <c r="BC1636" s="14">
        <f>VLOOKUP($B1636,[2]Sheet3!$G:$CZ,40,0)</f>
        <v>0</v>
      </c>
      <c r="BD1636" s="14">
        <f>VLOOKUP($B1636,[2]Sheet3!$G:$CZ,41,0)</f>
        <v>0</v>
      </c>
      <c r="BE1636" s="14">
        <f>VLOOKUP($B1636,[2]Sheet3!$G:$CZ,42,0)</f>
        <v>0</v>
      </c>
      <c r="BF1636" s="14">
        <f>VLOOKUP($B1636,[2]Sheet3!$G:$CZ,43,0)</f>
        <v>0</v>
      </c>
      <c r="BG1636" s="14">
        <f>VLOOKUP($B1636,[2]Sheet3!$G:$CZ,44,0)</f>
        <v>0</v>
      </c>
      <c r="BH1636" s="14">
        <f>VLOOKUP($B1636,[2]Sheet3!$G:$CZ,45,0)</f>
        <v>0</v>
      </c>
      <c r="BI1636" s="14">
        <f>VLOOKUP($B1636,[2]Sheet3!$G:$CZ,46,0)</f>
        <v>0</v>
      </c>
      <c r="BJ1636" s="14">
        <f>VLOOKUP($B1636,[2]Sheet3!$G:$CZ,47,0)</f>
        <v>0</v>
      </c>
      <c r="BK1636" s="14">
        <f>VLOOKUP($B1636,[2]Sheet3!$G:$CZ,48,0)</f>
        <v>0</v>
      </c>
      <c r="BL1636" s="14">
        <f>VLOOKUP($B1636,[2]Sheet3!$G:$CZ,49,0)</f>
        <v>0</v>
      </c>
      <c r="BM1636" s="14">
        <f>VLOOKUP($B1636,[2]Sheet3!$G:$CZ,50,0)</f>
        <v>0</v>
      </c>
      <c r="BN1636" s="14">
        <f>VLOOKUP($B1636,[2]Sheet3!$G:$CZ,51,0)</f>
        <v>0</v>
      </c>
      <c r="BO1636" s="14">
        <f>VLOOKUP($B1636,[2]Sheet3!$G:$CZ,52,0)</f>
        <v>0</v>
      </c>
      <c r="BP1636" s="14">
        <f>VLOOKUP($B1636,[2]Sheet3!$G:$CZ,53,0)</f>
        <v>0</v>
      </c>
      <c r="BQ1636" s="14">
        <f>VLOOKUP($B1636,[2]Sheet3!$G:$CZ,54,0)</f>
        <v>0</v>
      </c>
      <c r="BR1636" s="14">
        <f>VLOOKUP($B1636,[2]Sheet3!$G:$CZ,55,0)</f>
        <v>0</v>
      </c>
      <c r="BS1636" s="14">
        <f>VLOOKUP($B1636,[2]Sheet3!$G:$CZ,56,0)</f>
        <v>0</v>
      </c>
      <c r="BT1636" s="14">
        <f>VLOOKUP($B1636,[2]Sheet3!$G:$CZ,57,0)</f>
        <v>0</v>
      </c>
      <c r="BU1636" s="14">
        <f>VLOOKUP($B1636,[2]Sheet3!$G:$CZ,58,0)</f>
        <v>0</v>
      </c>
      <c r="BV1636" s="14">
        <f>VLOOKUP($B1636,[2]Sheet3!$G:$CZ,59,0)</f>
        <v>0</v>
      </c>
      <c r="BW1636" s="14">
        <f>VLOOKUP($B1636,[2]Sheet3!$G:$CZ,60,0)</f>
        <v>0</v>
      </c>
      <c r="BX1636" s="14">
        <f>VLOOKUP($B1636,[2]Sheet3!$G:$CZ,61,0)</f>
        <v>0</v>
      </c>
      <c r="BY1636" s="14">
        <f>VLOOKUP($B1636,[2]Sheet3!$G:$CZ,62,0)</f>
        <v>0</v>
      </c>
      <c r="BZ1636" s="14">
        <f>VLOOKUP($B1636,[2]Sheet3!$G:$CZ,63,0)</f>
        <v>0</v>
      </c>
      <c r="CA1636" s="14">
        <f>VLOOKUP($B1636,[2]Sheet3!$G:$CZ,64,0)</f>
        <v>0</v>
      </c>
      <c r="CB1636" s="14">
        <f>VLOOKUP($B1636,[2]Sheet3!$G:$CZ,65,0)</f>
        <v>0</v>
      </c>
      <c r="CC1636" s="14">
        <f>VLOOKUP($B1636,[2]Sheet3!$G:$CZ,66,0)</f>
        <v>0</v>
      </c>
      <c r="CD1636" s="14">
        <f>VLOOKUP($B1636,[2]Sheet3!$G:$CZ,67,0)</f>
        <v>0</v>
      </c>
      <c r="CE1636" s="14">
        <f>VLOOKUP($B1636,[2]Sheet3!$G:$CZ,68,0)</f>
        <v>0</v>
      </c>
      <c r="CF1636" s="14">
        <f>VLOOKUP($B1636,[2]Sheet3!$G:$CZ,69,0)</f>
        <v>0</v>
      </c>
      <c r="CG1636" s="14">
        <f>VLOOKUP($B1636,[2]Sheet3!$G:$CZ,70,0)</f>
        <v>0</v>
      </c>
      <c r="CH1636" s="14">
        <f>VLOOKUP($B1636,[2]Sheet3!$G:$CZ,71,0)</f>
        <v>0</v>
      </c>
      <c r="CI1636" s="14">
        <f>VLOOKUP($B1636,[2]Sheet3!$G:$CZ,72,0)</f>
        <v>0</v>
      </c>
      <c r="CJ1636" s="14">
        <f>VLOOKUP($B1636,[2]Sheet3!$G:$CZ,73,0)</f>
        <v>0</v>
      </c>
      <c r="CK1636" s="14">
        <f>VLOOKUP($B1636,[2]Sheet3!$G:$CZ,74,0)</f>
        <v>0</v>
      </c>
      <c r="CL1636" s="14">
        <f>VLOOKUP($B1636,[2]Sheet3!$G:$CZ,75,0)</f>
        <v>0</v>
      </c>
      <c r="CM1636" s="14">
        <f>VLOOKUP($B1636,[2]Sheet3!$G:$CZ,76,0)</f>
        <v>0</v>
      </c>
      <c r="CN1636" s="14">
        <f>VLOOKUP($B1636,[2]Sheet3!$G:$CZ,77,0)</f>
        <v>0</v>
      </c>
      <c r="CO1636" s="14">
        <f>VLOOKUP($B1636,[2]Sheet3!$G:$CZ,78,0)</f>
        <v>0</v>
      </c>
      <c r="CP1636" s="14">
        <f>VLOOKUP($B1636,[2]Sheet3!$G:$CZ,79,0)</f>
        <v>0</v>
      </c>
      <c r="CQ1636" s="14">
        <f>VLOOKUP($B1636,[2]Sheet3!$G:$CZ,80,0)</f>
        <v>0</v>
      </c>
      <c r="CR1636" s="14">
        <f>VLOOKUP($B1636,[2]Sheet3!$G:$CZ,81,0)</f>
        <v>0</v>
      </c>
      <c r="CS1636" s="14">
        <f>VLOOKUP($B1636,[2]Sheet3!$G:$CZ,82,0)</f>
        <v>0</v>
      </c>
      <c r="CT1636" s="14">
        <f>VLOOKUP($B1636,[2]Sheet3!$G:$CZ,83,0)</f>
        <v>0</v>
      </c>
      <c r="CU1636" s="14">
        <f>VLOOKUP($B1636,[2]Sheet3!$G:$CZ,84,0)</f>
        <v>0</v>
      </c>
      <c r="CV1636" s="14">
        <f>VLOOKUP($B1636,[2]Sheet3!$G:$CZ,85,0)</f>
        <v>0</v>
      </c>
      <c r="CW1636" s="14">
        <f>VLOOKUP($B1636,[2]Sheet3!$G:$CZ,86,0)</f>
        <v>0</v>
      </c>
      <c r="CX1636" s="14">
        <f>VLOOKUP($B1636,[2]Sheet3!$G:$CZ,87,0)</f>
        <v>0</v>
      </c>
      <c r="CY1636" s="14">
        <f>VLOOKUP($B1636,[2]Sheet3!$G:$CZ,88,0)</f>
        <v>0</v>
      </c>
      <c r="CZ1636" s="14">
        <f>VLOOKUP($B1636,[2]Sheet3!$G:$CZ,89,0)</f>
        <v>0</v>
      </c>
      <c r="DA1636" s="14">
        <f>VLOOKUP($B1636,[2]Sheet3!$G:$CZ,90,0)</f>
        <v>0</v>
      </c>
      <c r="DB1636" s="14">
        <f>VLOOKUP($B1636,[2]Sheet3!$G:$CZ,91,0)</f>
        <v>0</v>
      </c>
      <c r="DC1636" s="14">
        <f>VLOOKUP($B1636,[2]Sheet3!$G:$CZ,92,0)</f>
        <v>0</v>
      </c>
      <c r="DD1636" s="14">
        <f>VLOOKUP($B1636,[2]Sheet3!$G:$CZ,93,0)</f>
        <v>0</v>
      </c>
      <c r="DE1636" s="14">
        <f>VLOOKUP($B1636,[2]Sheet3!$G:$CZ,94,0)</f>
        <v>0</v>
      </c>
      <c r="DF1636" s="14">
        <f>VLOOKUP($B1636,[2]Sheet3!$G:$CZ,95,0)</f>
        <v>0</v>
      </c>
      <c r="DG1636" s="14">
        <f>VLOOKUP($B1636,[2]Sheet3!$G:$CZ,96,0)</f>
        <v>0</v>
      </c>
      <c r="DH1636" s="14">
        <f>VLOOKUP($B1636,[2]Sheet3!$G:$CZ,97,0)</f>
        <v>0</v>
      </c>
      <c r="DI1636" s="14">
        <f>VLOOKUP($B1636,[2]Sheet3!$G:$CZ,98,0)</f>
        <v>0</v>
      </c>
    </row>
    <row r="1637" spans="1:113" x14ac:dyDescent="0.3">
      <c r="A1637" s="9" t="str">
        <f t="shared" si="77"/>
        <v>E43062</v>
      </c>
      <c r="B1637" s="15" t="s">
        <v>3347</v>
      </c>
      <c r="C1637" s="15" t="s">
        <v>1191</v>
      </c>
      <c r="F1637" s="7" t="s">
        <v>15</v>
      </c>
      <c r="G1637" s="12" t="s">
        <v>5129</v>
      </c>
      <c r="H1637" s="12" t="str">
        <f>VLOOKUP($B1637,[1]Sheet1!$A:$G,5,0)</f>
        <v>ezaz.ahmad@redingtongroup.com</v>
      </c>
      <c r="I1637" s="12" t="str">
        <f>VLOOKUP($B1637,[1]Sheet1!$A:$G,7,0)</f>
        <v>jaswinder.singh@redingtongroup.com</v>
      </c>
      <c r="J1637" s="12" t="s">
        <v>82</v>
      </c>
      <c r="K1637" s="7"/>
      <c r="L1637" s="7"/>
      <c r="M1637" s="8"/>
      <c r="N1637" s="7" t="str">
        <f t="shared" si="75"/>
        <v>ezaz.ahmad@redingtongroup.com; jaswinder.singh@redingtongroup.com; nilesh.phirke@redingtongroup.com;christopher.joseph@redingtongroup.com</v>
      </c>
      <c r="O1637" s="7" t="str">
        <f t="shared" si="76"/>
        <v>E43062</v>
      </c>
      <c r="P1637" s="8" t="s">
        <v>5215</v>
      </c>
      <c r="Q1637" s="14">
        <f>VLOOKUP($B1637,[2]Sheet3!$G:$CZ,2,0)</f>
        <v>2400308475</v>
      </c>
      <c r="R1637" s="14">
        <f>VLOOKUP($B1637,[2]Sheet3!$G:$CZ,3,0)</f>
        <v>0</v>
      </c>
      <c r="S1637" s="14">
        <f>VLOOKUP($B1637,[2]Sheet3!$G:$CZ,4,0)</f>
        <v>0</v>
      </c>
      <c r="T1637" s="14">
        <f>VLOOKUP($B1637,[2]Sheet3!$G:$CZ,5,0)</f>
        <v>0</v>
      </c>
      <c r="U1637" s="14">
        <f>VLOOKUP($B1637,[2]Sheet3!$G:$CZ,6,0)</f>
        <v>0</v>
      </c>
      <c r="V1637" s="14">
        <f>VLOOKUP($B1637,[2]Sheet3!$G:$CZ,7,0)</f>
        <v>0</v>
      </c>
      <c r="W1637" s="14">
        <f>VLOOKUP($B1637,[2]Sheet3!$G:$CZ,8,0)</f>
        <v>0</v>
      </c>
      <c r="X1637" s="14">
        <f>VLOOKUP($B1637,[2]Sheet3!$G:$CZ,9,0)</f>
        <v>0</v>
      </c>
      <c r="Y1637" s="14">
        <f>VLOOKUP($B1637,[2]Sheet3!$G:$CZ,10,0)</f>
        <v>0</v>
      </c>
      <c r="Z1637" s="14">
        <f>VLOOKUP($B1637,[2]Sheet3!$G:$CZ,11,0)</f>
        <v>0</v>
      </c>
      <c r="AA1637" s="14">
        <f>VLOOKUP($B1637,[2]Sheet3!$G:$CZ,12,0)</f>
        <v>0</v>
      </c>
      <c r="AB1637" s="14">
        <f>VLOOKUP($B1637,[2]Sheet3!$G:$CZ,13,0)</f>
        <v>0</v>
      </c>
      <c r="AC1637" s="14">
        <f>VLOOKUP($B1637,[2]Sheet3!$G:$CZ,14,0)</f>
        <v>0</v>
      </c>
      <c r="AD1637" s="14">
        <f>VLOOKUP($B1637,[2]Sheet3!$G:$CZ,15,0)</f>
        <v>0</v>
      </c>
      <c r="AE1637" s="14">
        <f>VLOOKUP($B1637,[2]Sheet3!$G:$CZ,16,0)</f>
        <v>0</v>
      </c>
      <c r="AF1637" s="14">
        <f>VLOOKUP($B1637,[2]Sheet3!$G:$CZ,17,0)</f>
        <v>0</v>
      </c>
      <c r="AG1637" s="14">
        <f>VLOOKUP($B1637,[2]Sheet3!$G:$CZ,18,0)</f>
        <v>0</v>
      </c>
      <c r="AH1637" s="14">
        <f>VLOOKUP($B1637,[2]Sheet3!$G:$CZ,19,0)</f>
        <v>0</v>
      </c>
      <c r="AI1637" s="14">
        <f>VLOOKUP($B1637,[2]Sheet3!$G:$CZ,20,0)</f>
        <v>0</v>
      </c>
      <c r="AJ1637" s="14">
        <f>VLOOKUP($B1637,[2]Sheet3!$G:$CZ,21,0)</f>
        <v>0</v>
      </c>
      <c r="AK1637" s="14">
        <f>VLOOKUP($B1637,[2]Sheet3!$G:$CZ,22,0)</f>
        <v>0</v>
      </c>
      <c r="AL1637" s="14">
        <f>VLOOKUP($B1637,[2]Sheet3!$G:$CZ,23,0)</f>
        <v>0</v>
      </c>
      <c r="AM1637" s="14">
        <f>VLOOKUP($B1637,[2]Sheet3!$G:$CZ,24,0)</f>
        <v>0</v>
      </c>
      <c r="AN1637" s="14">
        <f>VLOOKUP($B1637,[2]Sheet3!$G:$CZ,25,0)</f>
        <v>0</v>
      </c>
      <c r="AO1637" s="14">
        <f>VLOOKUP($B1637,[2]Sheet3!$G:$CZ,26,0)</f>
        <v>0</v>
      </c>
      <c r="AP1637" s="14">
        <f>VLOOKUP($B1637,[2]Sheet3!$G:$CZ,27,0)</f>
        <v>0</v>
      </c>
      <c r="AQ1637" s="14">
        <f>VLOOKUP($B1637,[2]Sheet3!$G:$CZ,28,0)</f>
        <v>0</v>
      </c>
      <c r="AR1637" s="14">
        <f>VLOOKUP($B1637,[2]Sheet3!$G:$CZ,29,0)</f>
        <v>0</v>
      </c>
      <c r="AS1637" s="14">
        <f>VLOOKUP($B1637,[2]Sheet3!$G:$CZ,30,0)</f>
        <v>0</v>
      </c>
      <c r="AT1637" s="14">
        <f>VLOOKUP($B1637,[2]Sheet3!$G:$CZ,31,0)</f>
        <v>0</v>
      </c>
      <c r="AU1637" s="14">
        <f>VLOOKUP($B1637,[2]Sheet3!$G:$CZ,32,0)</f>
        <v>0</v>
      </c>
      <c r="AV1637" s="14">
        <f>VLOOKUP($B1637,[2]Sheet3!$G:$CZ,33,0)</f>
        <v>0</v>
      </c>
      <c r="AW1637" s="14">
        <f>VLOOKUP($B1637,[2]Sheet3!$G:$CZ,34,0)</f>
        <v>0</v>
      </c>
      <c r="AX1637" s="14">
        <f>VLOOKUP($B1637,[2]Sheet3!$G:$CZ,35,0)</f>
        <v>0</v>
      </c>
      <c r="AY1637" s="14">
        <f>VLOOKUP($B1637,[2]Sheet3!$G:$CZ,36,0)</f>
        <v>0</v>
      </c>
      <c r="AZ1637" s="14">
        <f>VLOOKUP($B1637,[2]Sheet3!$G:$CZ,37,0)</f>
        <v>0</v>
      </c>
      <c r="BA1637" s="14">
        <f>VLOOKUP($B1637,[2]Sheet3!$G:$CZ,38,0)</f>
        <v>0</v>
      </c>
      <c r="BB1637" s="14">
        <f>VLOOKUP($B1637,[2]Sheet3!$G:$CZ,39,0)</f>
        <v>0</v>
      </c>
      <c r="BC1637" s="14">
        <f>VLOOKUP($B1637,[2]Sheet3!$G:$CZ,40,0)</f>
        <v>0</v>
      </c>
      <c r="BD1637" s="14">
        <f>VLOOKUP($B1637,[2]Sheet3!$G:$CZ,41,0)</f>
        <v>0</v>
      </c>
      <c r="BE1637" s="14">
        <f>VLOOKUP($B1637,[2]Sheet3!$G:$CZ,42,0)</f>
        <v>0</v>
      </c>
      <c r="BF1637" s="14">
        <f>VLOOKUP($B1637,[2]Sheet3!$G:$CZ,43,0)</f>
        <v>0</v>
      </c>
      <c r="BG1637" s="14">
        <f>VLOOKUP($B1637,[2]Sheet3!$G:$CZ,44,0)</f>
        <v>0</v>
      </c>
      <c r="BH1637" s="14">
        <f>VLOOKUP($B1637,[2]Sheet3!$G:$CZ,45,0)</f>
        <v>0</v>
      </c>
      <c r="BI1637" s="14">
        <f>VLOOKUP($B1637,[2]Sheet3!$G:$CZ,46,0)</f>
        <v>0</v>
      </c>
      <c r="BJ1637" s="14">
        <f>VLOOKUP($B1637,[2]Sheet3!$G:$CZ,47,0)</f>
        <v>0</v>
      </c>
      <c r="BK1637" s="14">
        <f>VLOOKUP($B1637,[2]Sheet3!$G:$CZ,48,0)</f>
        <v>0</v>
      </c>
      <c r="BL1637" s="14">
        <f>VLOOKUP($B1637,[2]Sheet3!$G:$CZ,49,0)</f>
        <v>0</v>
      </c>
      <c r="BM1637" s="14">
        <f>VLOOKUP($B1637,[2]Sheet3!$G:$CZ,50,0)</f>
        <v>0</v>
      </c>
      <c r="BN1637" s="14">
        <f>VLOOKUP($B1637,[2]Sheet3!$G:$CZ,51,0)</f>
        <v>0</v>
      </c>
      <c r="BO1637" s="14">
        <f>VLOOKUP($B1637,[2]Sheet3!$G:$CZ,52,0)</f>
        <v>0</v>
      </c>
      <c r="BP1637" s="14">
        <f>VLOOKUP($B1637,[2]Sheet3!$G:$CZ,53,0)</f>
        <v>0</v>
      </c>
      <c r="BQ1637" s="14">
        <f>VLOOKUP($B1637,[2]Sheet3!$G:$CZ,54,0)</f>
        <v>0</v>
      </c>
      <c r="BR1637" s="14">
        <f>VLOOKUP($B1637,[2]Sheet3!$G:$CZ,55,0)</f>
        <v>0</v>
      </c>
      <c r="BS1637" s="14">
        <f>VLOOKUP($B1637,[2]Sheet3!$G:$CZ,56,0)</f>
        <v>0</v>
      </c>
      <c r="BT1637" s="14">
        <f>VLOOKUP($B1637,[2]Sheet3!$G:$CZ,57,0)</f>
        <v>0</v>
      </c>
      <c r="BU1637" s="14">
        <f>VLOOKUP($B1637,[2]Sheet3!$G:$CZ,58,0)</f>
        <v>0</v>
      </c>
      <c r="BV1637" s="14">
        <f>VLOOKUP($B1637,[2]Sheet3!$G:$CZ,59,0)</f>
        <v>0</v>
      </c>
      <c r="BW1637" s="14">
        <f>VLOOKUP($B1637,[2]Sheet3!$G:$CZ,60,0)</f>
        <v>0</v>
      </c>
      <c r="BX1637" s="14">
        <f>VLOOKUP($B1637,[2]Sheet3!$G:$CZ,61,0)</f>
        <v>0</v>
      </c>
      <c r="BY1637" s="14">
        <f>VLOOKUP($B1637,[2]Sheet3!$G:$CZ,62,0)</f>
        <v>0</v>
      </c>
      <c r="BZ1637" s="14">
        <f>VLOOKUP($B1637,[2]Sheet3!$G:$CZ,63,0)</f>
        <v>0</v>
      </c>
      <c r="CA1637" s="14">
        <f>VLOOKUP($B1637,[2]Sheet3!$G:$CZ,64,0)</f>
        <v>0</v>
      </c>
      <c r="CB1637" s="14">
        <f>VLOOKUP($B1637,[2]Sheet3!$G:$CZ,65,0)</f>
        <v>0</v>
      </c>
      <c r="CC1637" s="14">
        <f>VLOOKUP($B1637,[2]Sheet3!$G:$CZ,66,0)</f>
        <v>0</v>
      </c>
      <c r="CD1637" s="14">
        <f>VLOOKUP($B1637,[2]Sheet3!$G:$CZ,67,0)</f>
        <v>0</v>
      </c>
      <c r="CE1637" s="14">
        <f>VLOOKUP($B1637,[2]Sheet3!$G:$CZ,68,0)</f>
        <v>0</v>
      </c>
      <c r="CF1637" s="14">
        <f>VLOOKUP($B1637,[2]Sheet3!$G:$CZ,69,0)</f>
        <v>0</v>
      </c>
      <c r="CG1637" s="14">
        <f>VLOOKUP($B1637,[2]Sheet3!$G:$CZ,70,0)</f>
        <v>0</v>
      </c>
      <c r="CH1637" s="14">
        <f>VLOOKUP($B1637,[2]Sheet3!$G:$CZ,71,0)</f>
        <v>0</v>
      </c>
      <c r="CI1637" s="14">
        <f>VLOOKUP($B1637,[2]Sheet3!$G:$CZ,72,0)</f>
        <v>0</v>
      </c>
      <c r="CJ1637" s="14">
        <f>VLOOKUP($B1637,[2]Sheet3!$G:$CZ,73,0)</f>
        <v>0</v>
      </c>
      <c r="CK1637" s="14">
        <f>VLOOKUP($B1637,[2]Sheet3!$G:$CZ,74,0)</f>
        <v>0</v>
      </c>
      <c r="CL1637" s="14">
        <f>VLOOKUP($B1637,[2]Sheet3!$G:$CZ,75,0)</f>
        <v>0</v>
      </c>
      <c r="CM1637" s="14">
        <f>VLOOKUP($B1637,[2]Sheet3!$G:$CZ,76,0)</f>
        <v>0</v>
      </c>
      <c r="CN1637" s="14">
        <f>VLOOKUP($B1637,[2]Sheet3!$G:$CZ,77,0)</f>
        <v>0</v>
      </c>
      <c r="CO1637" s="14">
        <f>VLOOKUP($B1637,[2]Sheet3!$G:$CZ,78,0)</f>
        <v>0</v>
      </c>
      <c r="CP1637" s="14">
        <f>VLOOKUP($B1637,[2]Sheet3!$G:$CZ,79,0)</f>
        <v>0</v>
      </c>
      <c r="CQ1637" s="14">
        <f>VLOOKUP($B1637,[2]Sheet3!$G:$CZ,80,0)</f>
        <v>0</v>
      </c>
      <c r="CR1637" s="14">
        <f>VLOOKUP($B1637,[2]Sheet3!$G:$CZ,81,0)</f>
        <v>0</v>
      </c>
      <c r="CS1637" s="14">
        <f>VLOOKUP($B1637,[2]Sheet3!$G:$CZ,82,0)</f>
        <v>0</v>
      </c>
      <c r="CT1637" s="14">
        <f>VLOOKUP($B1637,[2]Sheet3!$G:$CZ,83,0)</f>
        <v>0</v>
      </c>
      <c r="CU1637" s="14">
        <f>VLOOKUP($B1637,[2]Sheet3!$G:$CZ,84,0)</f>
        <v>0</v>
      </c>
      <c r="CV1637" s="14">
        <f>VLOOKUP($B1637,[2]Sheet3!$G:$CZ,85,0)</f>
        <v>0</v>
      </c>
      <c r="CW1637" s="14">
        <f>VLOOKUP($B1637,[2]Sheet3!$G:$CZ,86,0)</f>
        <v>0</v>
      </c>
      <c r="CX1637" s="14">
        <f>VLOOKUP($B1637,[2]Sheet3!$G:$CZ,87,0)</f>
        <v>0</v>
      </c>
      <c r="CY1637" s="14">
        <f>VLOOKUP($B1637,[2]Sheet3!$G:$CZ,88,0)</f>
        <v>0</v>
      </c>
      <c r="CZ1637" s="14">
        <f>VLOOKUP($B1637,[2]Sheet3!$G:$CZ,89,0)</f>
        <v>0</v>
      </c>
      <c r="DA1637" s="14">
        <f>VLOOKUP($B1637,[2]Sheet3!$G:$CZ,90,0)</f>
        <v>0</v>
      </c>
      <c r="DB1637" s="14">
        <f>VLOOKUP($B1637,[2]Sheet3!$G:$CZ,91,0)</f>
        <v>0</v>
      </c>
      <c r="DC1637" s="14">
        <f>VLOOKUP($B1637,[2]Sheet3!$G:$CZ,92,0)</f>
        <v>0</v>
      </c>
      <c r="DD1637" s="14">
        <f>VLOOKUP($B1637,[2]Sheet3!$G:$CZ,93,0)</f>
        <v>0</v>
      </c>
      <c r="DE1637" s="14">
        <f>VLOOKUP($B1637,[2]Sheet3!$G:$CZ,94,0)</f>
        <v>0</v>
      </c>
      <c r="DF1637" s="14">
        <f>VLOOKUP($B1637,[2]Sheet3!$G:$CZ,95,0)</f>
        <v>0</v>
      </c>
      <c r="DG1637" s="14">
        <f>VLOOKUP($B1637,[2]Sheet3!$G:$CZ,96,0)</f>
        <v>0</v>
      </c>
      <c r="DH1637" s="14">
        <f>VLOOKUP($B1637,[2]Sheet3!$G:$CZ,97,0)</f>
        <v>0</v>
      </c>
      <c r="DI1637" s="14">
        <f>VLOOKUP($B1637,[2]Sheet3!$G:$CZ,98,0)</f>
        <v>0</v>
      </c>
    </row>
    <row r="1638" spans="1:113" x14ac:dyDescent="0.3">
      <c r="A1638" s="9" t="str">
        <f t="shared" si="77"/>
        <v>SE3088</v>
      </c>
      <c r="B1638" s="15" t="s">
        <v>3348</v>
      </c>
      <c r="C1638" s="15" t="s">
        <v>3349</v>
      </c>
      <c r="F1638" s="7" t="s">
        <v>15</v>
      </c>
      <c r="G1638" s="12" t="s">
        <v>5130</v>
      </c>
      <c r="H1638" s="12" t="str">
        <f>VLOOKUP($B1638,[1]Sheet1!$A:$G,5,0)</f>
        <v>prem.kumarmani@redingtongroup.com</v>
      </c>
      <c r="I1638" s="12" t="str">
        <f>VLOOKUP($B1638,[1]Sheet1!$A:$G,7,0)</f>
        <v>yogesh.ganesh@redingtongroup.com</v>
      </c>
      <c r="J1638" s="12" t="s">
        <v>82</v>
      </c>
      <c r="K1638" s="7"/>
      <c r="L1638" s="7"/>
      <c r="M1638" s="8"/>
      <c r="N1638" s="7" t="str">
        <f t="shared" si="75"/>
        <v>prem.kumarmani@redingtongroup.com; yogesh.ganesh@redingtongroup.com; nilesh.phirke@redingtongroup.com;christopher.joseph@redingtongroup.com</v>
      </c>
      <c r="O1638" s="7" t="str">
        <f t="shared" si="76"/>
        <v>SE3088</v>
      </c>
      <c r="P1638" s="8" t="s">
        <v>5215</v>
      </c>
      <c r="Q1638" s="14">
        <f>VLOOKUP($B1638,[2]Sheet3!$G:$CZ,2,0)</f>
        <v>2400308701</v>
      </c>
      <c r="R1638" s="14">
        <f>VLOOKUP($B1638,[2]Sheet3!$G:$CZ,3,0)</f>
        <v>0</v>
      </c>
      <c r="S1638" s="14">
        <f>VLOOKUP($B1638,[2]Sheet3!$G:$CZ,4,0)</f>
        <v>0</v>
      </c>
      <c r="T1638" s="14">
        <f>VLOOKUP($B1638,[2]Sheet3!$G:$CZ,5,0)</f>
        <v>0</v>
      </c>
      <c r="U1638" s="14">
        <f>VLOOKUP($B1638,[2]Sheet3!$G:$CZ,6,0)</f>
        <v>0</v>
      </c>
      <c r="V1638" s="14">
        <f>VLOOKUP($B1638,[2]Sheet3!$G:$CZ,7,0)</f>
        <v>0</v>
      </c>
      <c r="W1638" s="14">
        <f>VLOOKUP($B1638,[2]Sheet3!$G:$CZ,8,0)</f>
        <v>0</v>
      </c>
      <c r="X1638" s="14">
        <f>VLOOKUP($B1638,[2]Sheet3!$G:$CZ,9,0)</f>
        <v>0</v>
      </c>
      <c r="Y1638" s="14">
        <f>VLOOKUP($B1638,[2]Sheet3!$G:$CZ,10,0)</f>
        <v>0</v>
      </c>
      <c r="Z1638" s="14">
        <f>VLOOKUP($B1638,[2]Sheet3!$G:$CZ,11,0)</f>
        <v>0</v>
      </c>
      <c r="AA1638" s="14">
        <f>VLOOKUP($B1638,[2]Sheet3!$G:$CZ,12,0)</f>
        <v>0</v>
      </c>
      <c r="AB1638" s="14">
        <f>VLOOKUP($B1638,[2]Sheet3!$G:$CZ,13,0)</f>
        <v>0</v>
      </c>
      <c r="AC1638" s="14">
        <f>VLOOKUP($B1638,[2]Sheet3!$G:$CZ,14,0)</f>
        <v>0</v>
      </c>
      <c r="AD1638" s="14">
        <f>VLOOKUP($B1638,[2]Sheet3!$G:$CZ,15,0)</f>
        <v>0</v>
      </c>
      <c r="AE1638" s="14">
        <f>VLOOKUP($B1638,[2]Sheet3!$G:$CZ,16,0)</f>
        <v>0</v>
      </c>
      <c r="AF1638" s="14">
        <f>VLOOKUP($B1638,[2]Sheet3!$G:$CZ,17,0)</f>
        <v>0</v>
      </c>
      <c r="AG1638" s="14">
        <f>VLOOKUP($B1638,[2]Sheet3!$G:$CZ,18,0)</f>
        <v>0</v>
      </c>
      <c r="AH1638" s="14">
        <f>VLOOKUP($B1638,[2]Sheet3!$G:$CZ,19,0)</f>
        <v>0</v>
      </c>
      <c r="AI1638" s="14">
        <f>VLOOKUP($B1638,[2]Sheet3!$G:$CZ,20,0)</f>
        <v>0</v>
      </c>
      <c r="AJ1638" s="14">
        <f>VLOOKUP($B1638,[2]Sheet3!$G:$CZ,21,0)</f>
        <v>0</v>
      </c>
      <c r="AK1638" s="14">
        <f>VLOOKUP($B1638,[2]Sheet3!$G:$CZ,22,0)</f>
        <v>0</v>
      </c>
      <c r="AL1638" s="14">
        <f>VLOOKUP($B1638,[2]Sheet3!$G:$CZ,23,0)</f>
        <v>0</v>
      </c>
      <c r="AM1638" s="14">
        <f>VLOOKUP($B1638,[2]Sheet3!$G:$CZ,24,0)</f>
        <v>0</v>
      </c>
      <c r="AN1638" s="14">
        <f>VLOOKUP($B1638,[2]Sheet3!$G:$CZ,25,0)</f>
        <v>0</v>
      </c>
      <c r="AO1638" s="14">
        <f>VLOOKUP($B1638,[2]Sheet3!$G:$CZ,26,0)</f>
        <v>0</v>
      </c>
      <c r="AP1638" s="14">
        <f>VLOOKUP($B1638,[2]Sheet3!$G:$CZ,27,0)</f>
        <v>0</v>
      </c>
      <c r="AQ1638" s="14">
        <f>VLOOKUP($B1638,[2]Sheet3!$G:$CZ,28,0)</f>
        <v>0</v>
      </c>
      <c r="AR1638" s="14">
        <f>VLOOKUP($B1638,[2]Sheet3!$G:$CZ,29,0)</f>
        <v>0</v>
      </c>
      <c r="AS1638" s="14">
        <f>VLOOKUP($B1638,[2]Sheet3!$G:$CZ,30,0)</f>
        <v>0</v>
      </c>
      <c r="AT1638" s="14">
        <f>VLOOKUP($B1638,[2]Sheet3!$G:$CZ,31,0)</f>
        <v>0</v>
      </c>
      <c r="AU1638" s="14">
        <f>VLOOKUP($B1638,[2]Sheet3!$G:$CZ,32,0)</f>
        <v>0</v>
      </c>
      <c r="AV1638" s="14">
        <f>VLOOKUP($B1638,[2]Sheet3!$G:$CZ,33,0)</f>
        <v>0</v>
      </c>
      <c r="AW1638" s="14">
        <f>VLOOKUP($B1638,[2]Sheet3!$G:$CZ,34,0)</f>
        <v>0</v>
      </c>
      <c r="AX1638" s="14">
        <f>VLOOKUP($B1638,[2]Sheet3!$G:$CZ,35,0)</f>
        <v>0</v>
      </c>
      <c r="AY1638" s="14">
        <f>VLOOKUP($B1638,[2]Sheet3!$G:$CZ,36,0)</f>
        <v>0</v>
      </c>
      <c r="AZ1638" s="14">
        <f>VLOOKUP($B1638,[2]Sheet3!$G:$CZ,37,0)</f>
        <v>0</v>
      </c>
      <c r="BA1638" s="14">
        <f>VLOOKUP($B1638,[2]Sheet3!$G:$CZ,38,0)</f>
        <v>0</v>
      </c>
      <c r="BB1638" s="14">
        <f>VLOOKUP($B1638,[2]Sheet3!$G:$CZ,39,0)</f>
        <v>0</v>
      </c>
      <c r="BC1638" s="14">
        <f>VLOOKUP($B1638,[2]Sheet3!$G:$CZ,40,0)</f>
        <v>0</v>
      </c>
      <c r="BD1638" s="14">
        <f>VLOOKUP($B1638,[2]Sheet3!$G:$CZ,41,0)</f>
        <v>0</v>
      </c>
      <c r="BE1638" s="14">
        <f>VLOOKUP($B1638,[2]Sheet3!$G:$CZ,42,0)</f>
        <v>0</v>
      </c>
      <c r="BF1638" s="14">
        <f>VLOOKUP($B1638,[2]Sheet3!$G:$CZ,43,0)</f>
        <v>0</v>
      </c>
      <c r="BG1638" s="14">
        <f>VLOOKUP($B1638,[2]Sheet3!$G:$CZ,44,0)</f>
        <v>0</v>
      </c>
      <c r="BH1638" s="14">
        <f>VLOOKUP($B1638,[2]Sheet3!$G:$CZ,45,0)</f>
        <v>0</v>
      </c>
      <c r="BI1638" s="14">
        <f>VLOOKUP($B1638,[2]Sheet3!$G:$CZ,46,0)</f>
        <v>0</v>
      </c>
      <c r="BJ1638" s="14">
        <f>VLOOKUP($B1638,[2]Sheet3!$G:$CZ,47,0)</f>
        <v>0</v>
      </c>
      <c r="BK1638" s="14">
        <f>VLOOKUP($B1638,[2]Sheet3!$G:$CZ,48,0)</f>
        <v>0</v>
      </c>
      <c r="BL1638" s="14">
        <f>VLOOKUP($B1638,[2]Sheet3!$G:$CZ,49,0)</f>
        <v>0</v>
      </c>
      <c r="BM1638" s="14">
        <f>VLOOKUP($B1638,[2]Sheet3!$G:$CZ,50,0)</f>
        <v>0</v>
      </c>
      <c r="BN1638" s="14">
        <f>VLOOKUP($B1638,[2]Sheet3!$G:$CZ,51,0)</f>
        <v>0</v>
      </c>
      <c r="BO1638" s="14">
        <f>VLOOKUP($B1638,[2]Sheet3!$G:$CZ,52,0)</f>
        <v>0</v>
      </c>
      <c r="BP1638" s="14">
        <f>VLOOKUP($B1638,[2]Sheet3!$G:$CZ,53,0)</f>
        <v>0</v>
      </c>
      <c r="BQ1638" s="14">
        <f>VLOOKUP($B1638,[2]Sheet3!$G:$CZ,54,0)</f>
        <v>0</v>
      </c>
      <c r="BR1638" s="14">
        <f>VLOOKUP($B1638,[2]Sheet3!$G:$CZ,55,0)</f>
        <v>0</v>
      </c>
      <c r="BS1638" s="14">
        <f>VLOOKUP($B1638,[2]Sheet3!$G:$CZ,56,0)</f>
        <v>0</v>
      </c>
      <c r="BT1638" s="14">
        <f>VLOOKUP($B1638,[2]Sheet3!$G:$CZ,57,0)</f>
        <v>0</v>
      </c>
      <c r="BU1638" s="14">
        <f>VLOOKUP($B1638,[2]Sheet3!$G:$CZ,58,0)</f>
        <v>0</v>
      </c>
      <c r="BV1638" s="14">
        <f>VLOOKUP($B1638,[2]Sheet3!$G:$CZ,59,0)</f>
        <v>0</v>
      </c>
      <c r="BW1638" s="14">
        <f>VLOOKUP($B1638,[2]Sheet3!$G:$CZ,60,0)</f>
        <v>0</v>
      </c>
      <c r="BX1638" s="14">
        <f>VLOOKUP($B1638,[2]Sheet3!$G:$CZ,61,0)</f>
        <v>0</v>
      </c>
      <c r="BY1638" s="14">
        <f>VLOOKUP($B1638,[2]Sheet3!$G:$CZ,62,0)</f>
        <v>0</v>
      </c>
      <c r="BZ1638" s="14">
        <f>VLOOKUP($B1638,[2]Sheet3!$G:$CZ,63,0)</f>
        <v>0</v>
      </c>
      <c r="CA1638" s="14">
        <f>VLOOKUP($B1638,[2]Sheet3!$G:$CZ,64,0)</f>
        <v>0</v>
      </c>
      <c r="CB1638" s="14">
        <f>VLOOKUP($B1638,[2]Sheet3!$G:$CZ,65,0)</f>
        <v>0</v>
      </c>
      <c r="CC1638" s="14">
        <f>VLOOKUP($B1638,[2]Sheet3!$G:$CZ,66,0)</f>
        <v>0</v>
      </c>
      <c r="CD1638" s="14">
        <f>VLOOKUP($B1638,[2]Sheet3!$G:$CZ,67,0)</f>
        <v>0</v>
      </c>
      <c r="CE1638" s="14">
        <f>VLOOKUP($B1638,[2]Sheet3!$G:$CZ,68,0)</f>
        <v>0</v>
      </c>
      <c r="CF1638" s="14">
        <f>VLOOKUP($B1638,[2]Sheet3!$G:$CZ,69,0)</f>
        <v>0</v>
      </c>
      <c r="CG1638" s="14">
        <f>VLOOKUP($B1638,[2]Sheet3!$G:$CZ,70,0)</f>
        <v>0</v>
      </c>
      <c r="CH1638" s="14">
        <f>VLOOKUP($B1638,[2]Sheet3!$G:$CZ,71,0)</f>
        <v>0</v>
      </c>
      <c r="CI1638" s="14">
        <f>VLOOKUP($B1638,[2]Sheet3!$G:$CZ,72,0)</f>
        <v>0</v>
      </c>
      <c r="CJ1638" s="14">
        <f>VLOOKUP($B1638,[2]Sheet3!$G:$CZ,73,0)</f>
        <v>0</v>
      </c>
      <c r="CK1638" s="14">
        <f>VLOOKUP($B1638,[2]Sheet3!$G:$CZ,74,0)</f>
        <v>0</v>
      </c>
      <c r="CL1638" s="14">
        <f>VLOOKUP($B1638,[2]Sheet3!$G:$CZ,75,0)</f>
        <v>0</v>
      </c>
      <c r="CM1638" s="14">
        <f>VLOOKUP($B1638,[2]Sheet3!$G:$CZ,76,0)</f>
        <v>0</v>
      </c>
      <c r="CN1638" s="14">
        <f>VLOOKUP($B1638,[2]Sheet3!$G:$CZ,77,0)</f>
        <v>0</v>
      </c>
      <c r="CO1638" s="14">
        <f>VLOOKUP($B1638,[2]Sheet3!$G:$CZ,78,0)</f>
        <v>0</v>
      </c>
      <c r="CP1638" s="14">
        <f>VLOOKUP($B1638,[2]Sheet3!$G:$CZ,79,0)</f>
        <v>0</v>
      </c>
      <c r="CQ1638" s="14">
        <f>VLOOKUP($B1638,[2]Sheet3!$G:$CZ,80,0)</f>
        <v>0</v>
      </c>
      <c r="CR1638" s="14">
        <f>VLOOKUP($B1638,[2]Sheet3!$G:$CZ,81,0)</f>
        <v>0</v>
      </c>
      <c r="CS1638" s="14">
        <f>VLOOKUP($B1638,[2]Sheet3!$G:$CZ,82,0)</f>
        <v>0</v>
      </c>
      <c r="CT1638" s="14">
        <f>VLOOKUP($B1638,[2]Sheet3!$G:$CZ,83,0)</f>
        <v>0</v>
      </c>
      <c r="CU1638" s="14">
        <f>VLOOKUP($B1638,[2]Sheet3!$G:$CZ,84,0)</f>
        <v>0</v>
      </c>
      <c r="CV1638" s="14">
        <f>VLOOKUP($B1638,[2]Sheet3!$G:$CZ,85,0)</f>
        <v>0</v>
      </c>
      <c r="CW1638" s="14">
        <f>VLOOKUP($B1638,[2]Sheet3!$G:$CZ,86,0)</f>
        <v>0</v>
      </c>
      <c r="CX1638" s="14">
        <f>VLOOKUP($B1638,[2]Sheet3!$G:$CZ,87,0)</f>
        <v>0</v>
      </c>
      <c r="CY1638" s="14">
        <f>VLOOKUP($B1638,[2]Sheet3!$G:$CZ,88,0)</f>
        <v>0</v>
      </c>
      <c r="CZ1638" s="14">
        <f>VLOOKUP($B1638,[2]Sheet3!$G:$CZ,89,0)</f>
        <v>0</v>
      </c>
      <c r="DA1638" s="14">
        <f>VLOOKUP($B1638,[2]Sheet3!$G:$CZ,90,0)</f>
        <v>0</v>
      </c>
      <c r="DB1638" s="14">
        <f>VLOOKUP($B1638,[2]Sheet3!$G:$CZ,91,0)</f>
        <v>0</v>
      </c>
      <c r="DC1638" s="14">
        <f>VLOOKUP($B1638,[2]Sheet3!$G:$CZ,92,0)</f>
        <v>0</v>
      </c>
      <c r="DD1638" s="14">
        <f>VLOOKUP($B1638,[2]Sheet3!$G:$CZ,93,0)</f>
        <v>0</v>
      </c>
      <c r="DE1638" s="14">
        <f>VLOOKUP($B1638,[2]Sheet3!$G:$CZ,94,0)</f>
        <v>0</v>
      </c>
      <c r="DF1638" s="14">
        <f>VLOOKUP($B1638,[2]Sheet3!$G:$CZ,95,0)</f>
        <v>0</v>
      </c>
      <c r="DG1638" s="14">
        <f>VLOOKUP($B1638,[2]Sheet3!$G:$CZ,96,0)</f>
        <v>0</v>
      </c>
      <c r="DH1638" s="14">
        <f>VLOOKUP($B1638,[2]Sheet3!$G:$CZ,97,0)</f>
        <v>0</v>
      </c>
      <c r="DI1638" s="14">
        <f>VLOOKUP($B1638,[2]Sheet3!$G:$CZ,98,0)</f>
        <v>0</v>
      </c>
    </row>
    <row r="1639" spans="1:113" x14ac:dyDescent="0.3">
      <c r="A1639" s="9" t="str">
        <f t="shared" si="77"/>
        <v>NA3066</v>
      </c>
      <c r="B1639" s="15" t="s">
        <v>3350</v>
      </c>
      <c r="C1639" s="15" t="s">
        <v>3351</v>
      </c>
      <c r="F1639" s="7" t="s">
        <v>15</v>
      </c>
      <c r="G1639" s="12" t="s">
        <v>5131</v>
      </c>
      <c r="H1639" s="12" t="str">
        <f>VLOOKUP($B1639,[1]Sheet1!$A:$G,5,0)</f>
        <v>navish.sahni@redingtongroup.com</v>
      </c>
      <c r="I1639" s="12" t="str">
        <f>VLOOKUP($B1639,[1]Sheet1!$A:$G,7,0)</f>
        <v>jitender.chopra@redingtongroup.com</v>
      </c>
      <c r="J1639" s="12" t="s">
        <v>82</v>
      </c>
      <c r="K1639" s="7"/>
      <c r="L1639" s="7"/>
      <c r="M1639" s="8"/>
      <c r="N1639" s="7" t="str">
        <f t="shared" si="75"/>
        <v>navish.sahni@redingtongroup.com; jitender.chopra@redingtongroup.com; nilesh.phirke@redingtongroup.com;christopher.joseph@redingtongroup.com</v>
      </c>
      <c r="O1639" s="7" t="str">
        <f t="shared" si="76"/>
        <v>NA3066</v>
      </c>
      <c r="P1639" s="8" t="s">
        <v>5215</v>
      </c>
      <c r="Q1639" s="14">
        <f>VLOOKUP($B1639,[2]Sheet3!$G:$CZ,2,0)</f>
        <v>2400308466</v>
      </c>
      <c r="R1639" s="14">
        <f>VLOOKUP($B1639,[2]Sheet3!$G:$CZ,3,0)</f>
        <v>0</v>
      </c>
      <c r="S1639" s="14">
        <f>VLOOKUP($B1639,[2]Sheet3!$G:$CZ,4,0)</f>
        <v>0</v>
      </c>
      <c r="T1639" s="14">
        <f>VLOOKUP($B1639,[2]Sheet3!$G:$CZ,5,0)</f>
        <v>0</v>
      </c>
      <c r="U1639" s="14">
        <f>VLOOKUP($B1639,[2]Sheet3!$G:$CZ,6,0)</f>
        <v>0</v>
      </c>
      <c r="V1639" s="14">
        <f>VLOOKUP($B1639,[2]Sheet3!$G:$CZ,7,0)</f>
        <v>0</v>
      </c>
      <c r="W1639" s="14">
        <f>VLOOKUP($B1639,[2]Sheet3!$G:$CZ,8,0)</f>
        <v>0</v>
      </c>
      <c r="X1639" s="14">
        <f>VLOOKUP($B1639,[2]Sheet3!$G:$CZ,9,0)</f>
        <v>0</v>
      </c>
      <c r="Y1639" s="14">
        <f>VLOOKUP($B1639,[2]Sheet3!$G:$CZ,10,0)</f>
        <v>0</v>
      </c>
      <c r="Z1639" s="14">
        <f>VLOOKUP($B1639,[2]Sheet3!$G:$CZ,11,0)</f>
        <v>0</v>
      </c>
      <c r="AA1639" s="14">
        <f>VLOOKUP($B1639,[2]Sheet3!$G:$CZ,12,0)</f>
        <v>0</v>
      </c>
      <c r="AB1639" s="14">
        <f>VLOOKUP($B1639,[2]Sheet3!$G:$CZ,13,0)</f>
        <v>0</v>
      </c>
      <c r="AC1639" s="14">
        <f>VLOOKUP($B1639,[2]Sheet3!$G:$CZ,14,0)</f>
        <v>0</v>
      </c>
      <c r="AD1639" s="14">
        <f>VLOOKUP($B1639,[2]Sheet3!$G:$CZ,15,0)</f>
        <v>0</v>
      </c>
      <c r="AE1639" s="14">
        <f>VLOOKUP($B1639,[2]Sheet3!$G:$CZ,16,0)</f>
        <v>0</v>
      </c>
      <c r="AF1639" s="14">
        <f>VLOOKUP($B1639,[2]Sheet3!$G:$CZ,17,0)</f>
        <v>0</v>
      </c>
      <c r="AG1639" s="14">
        <f>VLOOKUP($B1639,[2]Sheet3!$G:$CZ,18,0)</f>
        <v>0</v>
      </c>
      <c r="AH1639" s="14">
        <f>VLOOKUP($B1639,[2]Sheet3!$G:$CZ,19,0)</f>
        <v>0</v>
      </c>
      <c r="AI1639" s="14">
        <f>VLOOKUP($B1639,[2]Sheet3!$G:$CZ,20,0)</f>
        <v>0</v>
      </c>
      <c r="AJ1639" s="14">
        <f>VLOOKUP($B1639,[2]Sheet3!$G:$CZ,21,0)</f>
        <v>0</v>
      </c>
      <c r="AK1639" s="14">
        <f>VLOOKUP($B1639,[2]Sheet3!$G:$CZ,22,0)</f>
        <v>0</v>
      </c>
      <c r="AL1639" s="14">
        <f>VLOOKUP($B1639,[2]Sheet3!$G:$CZ,23,0)</f>
        <v>0</v>
      </c>
      <c r="AM1639" s="14">
        <f>VLOOKUP($B1639,[2]Sheet3!$G:$CZ,24,0)</f>
        <v>0</v>
      </c>
      <c r="AN1639" s="14">
        <f>VLOOKUP($B1639,[2]Sheet3!$G:$CZ,25,0)</f>
        <v>0</v>
      </c>
      <c r="AO1639" s="14">
        <f>VLOOKUP($B1639,[2]Sheet3!$G:$CZ,26,0)</f>
        <v>0</v>
      </c>
      <c r="AP1639" s="14">
        <f>VLOOKUP($B1639,[2]Sheet3!$G:$CZ,27,0)</f>
        <v>0</v>
      </c>
      <c r="AQ1639" s="14">
        <f>VLOOKUP($B1639,[2]Sheet3!$G:$CZ,28,0)</f>
        <v>0</v>
      </c>
      <c r="AR1639" s="14">
        <f>VLOOKUP($B1639,[2]Sheet3!$G:$CZ,29,0)</f>
        <v>0</v>
      </c>
      <c r="AS1639" s="14">
        <f>VLOOKUP($B1639,[2]Sheet3!$G:$CZ,30,0)</f>
        <v>0</v>
      </c>
      <c r="AT1639" s="14">
        <f>VLOOKUP($B1639,[2]Sheet3!$G:$CZ,31,0)</f>
        <v>0</v>
      </c>
      <c r="AU1639" s="14">
        <f>VLOOKUP($B1639,[2]Sheet3!$G:$CZ,32,0)</f>
        <v>0</v>
      </c>
      <c r="AV1639" s="14">
        <f>VLOOKUP($B1639,[2]Sheet3!$G:$CZ,33,0)</f>
        <v>0</v>
      </c>
      <c r="AW1639" s="14">
        <f>VLOOKUP($B1639,[2]Sheet3!$G:$CZ,34,0)</f>
        <v>0</v>
      </c>
      <c r="AX1639" s="14">
        <f>VLOOKUP($B1639,[2]Sheet3!$G:$CZ,35,0)</f>
        <v>0</v>
      </c>
      <c r="AY1639" s="14">
        <f>VLOOKUP($B1639,[2]Sheet3!$G:$CZ,36,0)</f>
        <v>0</v>
      </c>
      <c r="AZ1639" s="14">
        <f>VLOOKUP($B1639,[2]Sheet3!$G:$CZ,37,0)</f>
        <v>0</v>
      </c>
      <c r="BA1639" s="14">
        <f>VLOOKUP($B1639,[2]Sheet3!$G:$CZ,38,0)</f>
        <v>0</v>
      </c>
      <c r="BB1639" s="14">
        <f>VLOOKUP($B1639,[2]Sheet3!$G:$CZ,39,0)</f>
        <v>0</v>
      </c>
      <c r="BC1639" s="14">
        <f>VLOOKUP($B1639,[2]Sheet3!$G:$CZ,40,0)</f>
        <v>0</v>
      </c>
      <c r="BD1639" s="14">
        <f>VLOOKUP($B1639,[2]Sheet3!$G:$CZ,41,0)</f>
        <v>0</v>
      </c>
      <c r="BE1639" s="14">
        <f>VLOOKUP($B1639,[2]Sheet3!$G:$CZ,42,0)</f>
        <v>0</v>
      </c>
      <c r="BF1639" s="14">
        <f>VLOOKUP($B1639,[2]Sheet3!$G:$CZ,43,0)</f>
        <v>0</v>
      </c>
      <c r="BG1639" s="14">
        <f>VLOOKUP($B1639,[2]Sheet3!$G:$CZ,44,0)</f>
        <v>0</v>
      </c>
      <c r="BH1639" s="14">
        <f>VLOOKUP($B1639,[2]Sheet3!$G:$CZ,45,0)</f>
        <v>0</v>
      </c>
      <c r="BI1639" s="14">
        <f>VLOOKUP($B1639,[2]Sheet3!$G:$CZ,46,0)</f>
        <v>0</v>
      </c>
      <c r="BJ1639" s="14">
        <f>VLOOKUP($B1639,[2]Sheet3!$G:$CZ,47,0)</f>
        <v>0</v>
      </c>
      <c r="BK1639" s="14">
        <f>VLOOKUP($B1639,[2]Sheet3!$G:$CZ,48,0)</f>
        <v>0</v>
      </c>
      <c r="BL1639" s="14">
        <f>VLOOKUP($B1639,[2]Sheet3!$G:$CZ,49,0)</f>
        <v>0</v>
      </c>
      <c r="BM1639" s="14">
        <f>VLOOKUP($B1639,[2]Sheet3!$G:$CZ,50,0)</f>
        <v>0</v>
      </c>
      <c r="BN1639" s="14">
        <f>VLOOKUP($B1639,[2]Sheet3!$G:$CZ,51,0)</f>
        <v>0</v>
      </c>
      <c r="BO1639" s="14">
        <f>VLOOKUP($B1639,[2]Sheet3!$G:$CZ,52,0)</f>
        <v>0</v>
      </c>
      <c r="BP1639" s="14">
        <f>VLOOKUP($B1639,[2]Sheet3!$G:$CZ,53,0)</f>
        <v>0</v>
      </c>
      <c r="BQ1639" s="14">
        <f>VLOOKUP($B1639,[2]Sheet3!$G:$CZ,54,0)</f>
        <v>0</v>
      </c>
      <c r="BR1639" s="14">
        <f>VLOOKUP($B1639,[2]Sheet3!$G:$CZ,55,0)</f>
        <v>0</v>
      </c>
      <c r="BS1639" s="14">
        <f>VLOOKUP($B1639,[2]Sheet3!$G:$CZ,56,0)</f>
        <v>0</v>
      </c>
      <c r="BT1639" s="14">
        <f>VLOOKUP($B1639,[2]Sheet3!$G:$CZ,57,0)</f>
        <v>0</v>
      </c>
      <c r="BU1639" s="14">
        <f>VLOOKUP($B1639,[2]Sheet3!$G:$CZ,58,0)</f>
        <v>0</v>
      </c>
      <c r="BV1639" s="14">
        <f>VLOOKUP($B1639,[2]Sheet3!$G:$CZ,59,0)</f>
        <v>0</v>
      </c>
      <c r="BW1639" s="14">
        <f>VLOOKUP($B1639,[2]Sheet3!$G:$CZ,60,0)</f>
        <v>0</v>
      </c>
      <c r="BX1639" s="14">
        <f>VLOOKUP($B1639,[2]Sheet3!$G:$CZ,61,0)</f>
        <v>0</v>
      </c>
      <c r="BY1639" s="14">
        <f>VLOOKUP($B1639,[2]Sheet3!$G:$CZ,62,0)</f>
        <v>0</v>
      </c>
      <c r="BZ1639" s="14">
        <f>VLOOKUP($B1639,[2]Sheet3!$G:$CZ,63,0)</f>
        <v>0</v>
      </c>
      <c r="CA1639" s="14">
        <f>VLOOKUP($B1639,[2]Sheet3!$G:$CZ,64,0)</f>
        <v>0</v>
      </c>
      <c r="CB1639" s="14">
        <f>VLOOKUP($B1639,[2]Sheet3!$G:$CZ,65,0)</f>
        <v>0</v>
      </c>
      <c r="CC1639" s="14">
        <f>VLOOKUP($B1639,[2]Sheet3!$G:$CZ,66,0)</f>
        <v>0</v>
      </c>
      <c r="CD1639" s="14">
        <f>VLOOKUP($B1639,[2]Sheet3!$G:$CZ,67,0)</f>
        <v>0</v>
      </c>
      <c r="CE1639" s="14">
        <f>VLOOKUP($B1639,[2]Sheet3!$G:$CZ,68,0)</f>
        <v>0</v>
      </c>
      <c r="CF1639" s="14">
        <f>VLOOKUP($B1639,[2]Sheet3!$G:$CZ,69,0)</f>
        <v>0</v>
      </c>
      <c r="CG1639" s="14">
        <f>VLOOKUP($B1639,[2]Sheet3!$G:$CZ,70,0)</f>
        <v>0</v>
      </c>
      <c r="CH1639" s="14">
        <f>VLOOKUP($B1639,[2]Sheet3!$G:$CZ,71,0)</f>
        <v>0</v>
      </c>
      <c r="CI1639" s="14">
        <f>VLOOKUP($B1639,[2]Sheet3!$G:$CZ,72,0)</f>
        <v>0</v>
      </c>
      <c r="CJ1639" s="14">
        <f>VLOOKUP($B1639,[2]Sheet3!$G:$CZ,73,0)</f>
        <v>0</v>
      </c>
      <c r="CK1639" s="14">
        <f>VLOOKUP($B1639,[2]Sheet3!$G:$CZ,74,0)</f>
        <v>0</v>
      </c>
      <c r="CL1639" s="14">
        <f>VLOOKUP($B1639,[2]Sheet3!$G:$CZ,75,0)</f>
        <v>0</v>
      </c>
      <c r="CM1639" s="14">
        <f>VLOOKUP($B1639,[2]Sheet3!$G:$CZ,76,0)</f>
        <v>0</v>
      </c>
      <c r="CN1639" s="14">
        <f>VLOOKUP($B1639,[2]Sheet3!$G:$CZ,77,0)</f>
        <v>0</v>
      </c>
      <c r="CO1639" s="14">
        <f>VLOOKUP($B1639,[2]Sheet3!$G:$CZ,78,0)</f>
        <v>0</v>
      </c>
      <c r="CP1639" s="14">
        <f>VLOOKUP($B1639,[2]Sheet3!$G:$CZ,79,0)</f>
        <v>0</v>
      </c>
      <c r="CQ1639" s="14">
        <f>VLOOKUP($B1639,[2]Sheet3!$G:$CZ,80,0)</f>
        <v>0</v>
      </c>
      <c r="CR1639" s="14">
        <f>VLOOKUP($B1639,[2]Sheet3!$G:$CZ,81,0)</f>
        <v>0</v>
      </c>
      <c r="CS1639" s="14">
        <f>VLOOKUP($B1639,[2]Sheet3!$G:$CZ,82,0)</f>
        <v>0</v>
      </c>
      <c r="CT1639" s="14">
        <f>VLOOKUP($B1639,[2]Sheet3!$G:$CZ,83,0)</f>
        <v>0</v>
      </c>
      <c r="CU1639" s="14">
        <f>VLOOKUP($B1639,[2]Sheet3!$G:$CZ,84,0)</f>
        <v>0</v>
      </c>
      <c r="CV1639" s="14">
        <f>VLOOKUP($B1639,[2]Sheet3!$G:$CZ,85,0)</f>
        <v>0</v>
      </c>
      <c r="CW1639" s="14">
        <f>VLOOKUP($B1639,[2]Sheet3!$G:$CZ,86,0)</f>
        <v>0</v>
      </c>
      <c r="CX1639" s="14">
        <f>VLOOKUP($B1639,[2]Sheet3!$G:$CZ,87,0)</f>
        <v>0</v>
      </c>
      <c r="CY1639" s="14">
        <f>VLOOKUP($B1639,[2]Sheet3!$G:$CZ,88,0)</f>
        <v>0</v>
      </c>
      <c r="CZ1639" s="14">
        <f>VLOOKUP($B1639,[2]Sheet3!$G:$CZ,89,0)</f>
        <v>0</v>
      </c>
      <c r="DA1639" s="14">
        <f>VLOOKUP($B1639,[2]Sheet3!$G:$CZ,90,0)</f>
        <v>0</v>
      </c>
      <c r="DB1639" s="14">
        <f>VLOOKUP($B1639,[2]Sheet3!$G:$CZ,91,0)</f>
        <v>0</v>
      </c>
      <c r="DC1639" s="14">
        <f>VLOOKUP($B1639,[2]Sheet3!$G:$CZ,92,0)</f>
        <v>0</v>
      </c>
      <c r="DD1639" s="14">
        <f>VLOOKUP($B1639,[2]Sheet3!$G:$CZ,93,0)</f>
        <v>0</v>
      </c>
      <c r="DE1639" s="14">
        <f>VLOOKUP($B1639,[2]Sheet3!$G:$CZ,94,0)</f>
        <v>0</v>
      </c>
      <c r="DF1639" s="14">
        <f>VLOOKUP($B1639,[2]Sheet3!$G:$CZ,95,0)</f>
        <v>0</v>
      </c>
      <c r="DG1639" s="14">
        <f>VLOOKUP($B1639,[2]Sheet3!$G:$CZ,96,0)</f>
        <v>0</v>
      </c>
      <c r="DH1639" s="14">
        <f>VLOOKUP($B1639,[2]Sheet3!$G:$CZ,97,0)</f>
        <v>0</v>
      </c>
      <c r="DI1639" s="14">
        <f>VLOOKUP($B1639,[2]Sheet3!$G:$CZ,98,0)</f>
        <v>0</v>
      </c>
    </row>
    <row r="1640" spans="1:113" x14ac:dyDescent="0.3">
      <c r="A1640" s="9" t="str">
        <f t="shared" si="77"/>
        <v>N14595</v>
      </c>
      <c r="B1640" s="15" t="s">
        <v>3352</v>
      </c>
      <c r="C1640" s="15" t="s">
        <v>3353</v>
      </c>
      <c r="F1640" s="7" t="s">
        <v>15</v>
      </c>
      <c r="G1640" s="12" t="s">
        <v>5132</v>
      </c>
      <c r="H1640" s="12" t="str">
        <f>VLOOKUP($B1640,[1]Sheet1!$A:$G,5,0)</f>
        <v>manish.shivkumar@redingtongroup.com</v>
      </c>
      <c r="I1640" s="12" t="str">
        <f>VLOOKUP($B1640,[1]Sheet1!$A:$G,7,0)</f>
        <v>sidharth.eknath@redingtongroup.com</v>
      </c>
      <c r="J1640" s="12" t="s">
        <v>82</v>
      </c>
      <c r="K1640" s="7"/>
      <c r="L1640" s="7"/>
      <c r="M1640" s="8"/>
      <c r="N1640" s="7" t="str">
        <f t="shared" si="75"/>
        <v>manish.shivkumar@redingtongroup.com; sidharth.eknath@redingtongroup.com; nilesh.phirke@redingtongroup.com;christopher.joseph@redingtongroup.com</v>
      </c>
      <c r="O1640" s="7" t="str">
        <f t="shared" si="76"/>
        <v>N14595</v>
      </c>
      <c r="P1640" s="8" t="s">
        <v>5215</v>
      </c>
      <c r="Q1640" s="14">
        <f>VLOOKUP($B1640,[2]Sheet3!$G:$CZ,2,0)</f>
        <v>2400308989</v>
      </c>
      <c r="R1640" s="14">
        <f>VLOOKUP($B1640,[2]Sheet3!$G:$CZ,3,0)</f>
        <v>0</v>
      </c>
      <c r="S1640" s="14">
        <f>VLOOKUP($B1640,[2]Sheet3!$G:$CZ,4,0)</f>
        <v>0</v>
      </c>
      <c r="T1640" s="14">
        <f>VLOOKUP($B1640,[2]Sheet3!$G:$CZ,5,0)</f>
        <v>0</v>
      </c>
      <c r="U1640" s="14">
        <f>VLOOKUP($B1640,[2]Sheet3!$G:$CZ,6,0)</f>
        <v>0</v>
      </c>
      <c r="V1640" s="14">
        <f>VLOOKUP($B1640,[2]Sheet3!$G:$CZ,7,0)</f>
        <v>0</v>
      </c>
      <c r="W1640" s="14">
        <f>VLOOKUP($B1640,[2]Sheet3!$G:$CZ,8,0)</f>
        <v>0</v>
      </c>
      <c r="X1640" s="14">
        <f>VLOOKUP($B1640,[2]Sheet3!$G:$CZ,9,0)</f>
        <v>0</v>
      </c>
      <c r="Y1640" s="14">
        <f>VLOOKUP($B1640,[2]Sheet3!$G:$CZ,10,0)</f>
        <v>0</v>
      </c>
      <c r="Z1640" s="14">
        <f>VLOOKUP($B1640,[2]Sheet3!$G:$CZ,11,0)</f>
        <v>0</v>
      </c>
      <c r="AA1640" s="14">
        <f>VLOOKUP($B1640,[2]Sheet3!$G:$CZ,12,0)</f>
        <v>0</v>
      </c>
      <c r="AB1640" s="14">
        <f>VLOOKUP($B1640,[2]Sheet3!$G:$CZ,13,0)</f>
        <v>0</v>
      </c>
      <c r="AC1640" s="14">
        <f>VLOOKUP($B1640,[2]Sheet3!$G:$CZ,14,0)</f>
        <v>0</v>
      </c>
      <c r="AD1640" s="14">
        <f>VLOOKUP($B1640,[2]Sheet3!$G:$CZ,15,0)</f>
        <v>0</v>
      </c>
      <c r="AE1640" s="14">
        <f>VLOOKUP($B1640,[2]Sheet3!$G:$CZ,16,0)</f>
        <v>0</v>
      </c>
      <c r="AF1640" s="14">
        <f>VLOOKUP($B1640,[2]Sheet3!$G:$CZ,17,0)</f>
        <v>0</v>
      </c>
      <c r="AG1640" s="14">
        <f>VLOOKUP($B1640,[2]Sheet3!$G:$CZ,18,0)</f>
        <v>0</v>
      </c>
      <c r="AH1640" s="14">
        <f>VLOOKUP($B1640,[2]Sheet3!$G:$CZ,19,0)</f>
        <v>0</v>
      </c>
      <c r="AI1640" s="14">
        <f>VLOOKUP($B1640,[2]Sheet3!$G:$CZ,20,0)</f>
        <v>0</v>
      </c>
      <c r="AJ1640" s="14">
        <f>VLOOKUP($B1640,[2]Sheet3!$G:$CZ,21,0)</f>
        <v>0</v>
      </c>
      <c r="AK1640" s="14">
        <f>VLOOKUP($B1640,[2]Sheet3!$G:$CZ,22,0)</f>
        <v>0</v>
      </c>
      <c r="AL1640" s="14">
        <f>VLOOKUP($B1640,[2]Sheet3!$G:$CZ,23,0)</f>
        <v>0</v>
      </c>
      <c r="AM1640" s="14">
        <f>VLOOKUP($B1640,[2]Sheet3!$G:$CZ,24,0)</f>
        <v>0</v>
      </c>
      <c r="AN1640" s="14">
        <f>VLOOKUP($B1640,[2]Sheet3!$G:$CZ,25,0)</f>
        <v>0</v>
      </c>
      <c r="AO1640" s="14">
        <f>VLOOKUP($B1640,[2]Sheet3!$G:$CZ,26,0)</f>
        <v>0</v>
      </c>
      <c r="AP1640" s="14">
        <f>VLOOKUP($B1640,[2]Sheet3!$G:$CZ,27,0)</f>
        <v>0</v>
      </c>
      <c r="AQ1640" s="14">
        <f>VLOOKUP($B1640,[2]Sheet3!$G:$CZ,28,0)</f>
        <v>0</v>
      </c>
      <c r="AR1640" s="14">
        <f>VLOOKUP($B1640,[2]Sheet3!$G:$CZ,29,0)</f>
        <v>0</v>
      </c>
      <c r="AS1640" s="14">
        <f>VLOOKUP($B1640,[2]Sheet3!$G:$CZ,30,0)</f>
        <v>0</v>
      </c>
      <c r="AT1640" s="14">
        <f>VLOOKUP($B1640,[2]Sheet3!$G:$CZ,31,0)</f>
        <v>0</v>
      </c>
      <c r="AU1640" s="14">
        <f>VLOOKUP($B1640,[2]Sheet3!$G:$CZ,32,0)</f>
        <v>0</v>
      </c>
      <c r="AV1640" s="14">
        <f>VLOOKUP($B1640,[2]Sheet3!$G:$CZ,33,0)</f>
        <v>0</v>
      </c>
      <c r="AW1640" s="14">
        <f>VLOOKUP($B1640,[2]Sheet3!$G:$CZ,34,0)</f>
        <v>0</v>
      </c>
      <c r="AX1640" s="14">
        <f>VLOOKUP($B1640,[2]Sheet3!$G:$CZ,35,0)</f>
        <v>0</v>
      </c>
      <c r="AY1640" s="14">
        <f>VLOOKUP($B1640,[2]Sheet3!$G:$CZ,36,0)</f>
        <v>0</v>
      </c>
      <c r="AZ1640" s="14">
        <f>VLOOKUP($B1640,[2]Sheet3!$G:$CZ,37,0)</f>
        <v>0</v>
      </c>
      <c r="BA1640" s="14">
        <f>VLOOKUP($B1640,[2]Sheet3!$G:$CZ,38,0)</f>
        <v>0</v>
      </c>
      <c r="BB1640" s="14">
        <f>VLOOKUP($B1640,[2]Sheet3!$G:$CZ,39,0)</f>
        <v>0</v>
      </c>
      <c r="BC1640" s="14">
        <f>VLOOKUP($B1640,[2]Sheet3!$G:$CZ,40,0)</f>
        <v>0</v>
      </c>
      <c r="BD1640" s="14">
        <f>VLOOKUP($B1640,[2]Sheet3!$G:$CZ,41,0)</f>
        <v>0</v>
      </c>
      <c r="BE1640" s="14">
        <f>VLOOKUP($B1640,[2]Sheet3!$G:$CZ,42,0)</f>
        <v>0</v>
      </c>
      <c r="BF1640" s="14">
        <f>VLOOKUP($B1640,[2]Sheet3!$G:$CZ,43,0)</f>
        <v>0</v>
      </c>
      <c r="BG1640" s="14">
        <f>VLOOKUP($B1640,[2]Sheet3!$G:$CZ,44,0)</f>
        <v>0</v>
      </c>
      <c r="BH1640" s="14">
        <f>VLOOKUP($B1640,[2]Sheet3!$G:$CZ,45,0)</f>
        <v>0</v>
      </c>
      <c r="BI1640" s="14">
        <f>VLOOKUP($B1640,[2]Sheet3!$G:$CZ,46,0)</f>
        <v>0</v>
      </c>
      <c r="BJ1640" s="14">
        <f>VLOOKUP($B1640,[2]Sheet3!$G:$CZ,47,0)</f>
        <v>0</v>
      </c>
      <c r="BK1640" s="14">
        <f>VLOOKUP($B1640,[2]Sheet3!$G:$CZ,48,0)</f>
        <v>0</v>
      </c>
      <c r="BL1640" s="14">
        <f>VLOOKUP($B1640,[2]Sheet3!$G:$CZ,49,0)</f>
        <v>0</v>
      </c>
      <c r="BM1640" s="14">
        <f>VLOOKUP($B1640,[2]Sheet3!$G:$CZ,50,0)</f>
        <v>0</v>
      </c>
      <c r="BN1640" s="14">
        <f>VLOOKUP($B1640,[2]Sheet3!$G:$CZ,51,0)</f>
        <v>0</v>
      </c>
      <c r="BO1640" s="14">
        <f>VLOOKUP($B1640,[2]Sheet3!$G:$CZ,52,0)</f>
        <v>0</v>
      </c>
      <c r="BP1640" s="14">
        <f>VLOOKUP($B1640,[2]Sheet3!$G:$CZ,53,0)</f>
        <v>0</v>
      </c>
      <c r="BQ1640" s="14">
        <f>VLOOKUP($B1640,[2]Sheet3!$G:$CZ,54,0)</f>
        <v>0</v>
      </c>
      <c r="BR1640" s="14">
        <f>VLOOKUP($B1640,[2]Sheet3!$G:$CZ,55,0)</f>
        <v>0</v>
      </c>
      <c r="BS1640" s="14">
        <f>VLOOKUP($B1640,[2]Sheet3!$G:$CZ,56,0)</f>
        <v>0</v>
      </c>
      <c r="BT1640" s="14">
        <f>VLOOKUP($B1640,[2]Sheet3!$G:$CZ,57,0)</f>
        <v>0</v>
      </c>
      <c r="BU1640" s="14">
        <f>VLOOKUP($B1640,[2]Sheet3!$G:$CZ,58,0)</f>
        <v>0</v>
      </c>
      <c r="BV1640" s="14">
        <f>VLOOKUP($B1640,[2]Sheet3!$G:$CZ,59,0)</f>
        <v>0</v>
      </c>
      <c r="BW1640" s="14">
        <f>VLOOKUP($B1640,[2]Sheet3!$G:$CZ,60,0)</f>
        <v>0</v>
      </c>
      <c r="BX1640" s="14">
        <f>VLOOKUP($B1640,[2]Sheet3!$G:$CZ,61,0)</f>
        <v>0</v>
      </c>
      <c r="BY1640" s="14">
        <f>VLOOKUP($B1640,[2]Sheet3!$G:$CZ,62,0)</f>
        <v>0</v>
      </c>
      <c r="BZ1640" s="14">
        <f>VLOOKUP($B1640,[2]Sheet3!$G:$CZ,63,0)</f>
        <v>0</v>
      </c>
      <c r="CA1640" s="14">
        <f>VLOOKUP($B1640,[2]Sheet3!$G:$CZ,64,0)</f>
        <v>0</v>
      </c>
      <c r="CB1640" s="14">
        <f>VLOOKUP($B1640,[2]Sheet3!$G:$CZ,65,0)</f>
        <v>0</v>
      </c>
      <c r="CC1640" s="14">
        <f>VLOOKUP($B1640,[2]Sheet3!$G:$CZ,66,0)</f>
        <v>0</v>
      </c>
      <c r="CD1640" s="14">
        <f>VLOOKUP($B1640,[2]Sheet3!$G:$CZ,67,0)</f>
        <v>0</v>
      </c>
      <c r="CE1640" s="14">
        <f>VLOOKUP($B1640,[2]Sheet3!$G:$CZ,68,0)</f>
        <v>0</v>
      </c>
      <c r="CF1640" s="14">
        <f>VLOOKUP($B1640,[2]Sheet3!$G:$CZ,69,0)</f>
        <v>0</v>
      </c>
      <c r="CG1640" s="14">
        <f>VLOOKUP($B1640,[2]Sheet3!$G:$CZ,70,0)</f>
        <v>0</v>
      </c>
      <c r="CH1640" s="14">
        <f>VLOOKUP($B1640,[2]Sheet3!$G:$CZ,71,0)</f>
        <v>0</v>
      </c>
      <c r="CI1640" s="14">
        <f>VLOOKUP($B1640,[2]Sheet3!$G:$CZ,72,0)</f>
        <v>0</v>
      </c>
      <c r="CJ1640" s="14">
        <f>VLOOKUP($B1640,[2]Sheet3!$G:$CZ,73,0)</f>
        <v>0</v>
      </c>
      <c r="CK1640" s="14">
        <f>VLOOKUP($B1640,[2]Sheet3!$G:$CZ,74,0)</f>
        <v>0</v>
      </c>
      <c r="CL1640" s="14">
        <f>VLOOKUP($B1640,[2]Sheet3!$G:$CZ,75,0)</f>
        <v>0</v>
      </c>
      <c r="CM1640" s="14">
        <f>VLOOKUP($B1640,[2]Sheet3!$G:$CZ,76,0)</f>
        <v>0</v>
      </c>
      <c r="CN1640" s="14">
        <f>VLOOKUP($B1640,[2]Sheet3!$G:$CZ,77,0)</f>
        <v>0</v>
      </c>
      <c r="CO1640" s="14">
        <f>VLOOKUP($B1640,[2]Sheet3!$G:$CZ,78,0)</f>
        <v>0</v>
      </c>
      <c r="CP1640" s="14">
        <f>VLOOKUP($B1640,[2]Sheet3!$G:$CZ,79,0)</f>
        <v>0</v>
      </c>
      <c r="CQ1640" s="14">
        <f>VLOOKUP($B1640,[2]Sheet3!$G:$CZ,80,0)</f>
        <v>0</v>
      </c>
      <c r="CR1640" s="14">
        <f>VLOOKUP($B1640,[2]Sheet3!$G:$CZ,81,0)</f>
        <v>0</v>
      </c>
      <c r="CS1640" s="14">
        <f>VLOOKUP($B1640,[2]Sheet3!$G:$CZ,82,0)</f>
        <v>0</v>
      </c>
      <c r="CT1640" s="14">
        <f>VLOOKUP($B1640,[2]Sheet3!$G:$CZ,83,0)</f>
        <v>0</v>
      </c>
      <c r="CU1640" s="14">
        <f>VLOOKUP($B1640,[2]Sheet3!$G:$CZ,84,0)</f>
        <v>0</v>
      </c>
      <c r="CV1640" s="14">
        <f>VLOOKUP($B1640,[2]Sheet3!$G:$CZ,85,0)</f>
        <v>0</v>
      </c>
      <c r="CW1640" s="14">
        <f>VLOOKUP($B1640,[2]Sheet3!$G:$CZ,86,0)</f>
        <v>0</v>
      </c>
      <c r="CX1640" s="14">
        <f>VLOOKUP($B1640,[2]Sheet3!$G:$CZ,87,0)</f>
        <v>0</v>
      </c>
      <c r="CY1640" s="14">
        <f>VLOOKUP($B1640,[2]Sheet3!$G:$CZ,88,0)</f>
        <v>0</v>
      </c>
      <c r="CZ1640" s="14">
        <f>VLOOKUP($B1640,[2]Sheet3!$G:$CZ,89,0)</f>
        <v>0</v>
      </c>
      <c r="DA1640" s="14">
        <f>VLOOKUP($B1640,[2]Sheet3!$G:$CZ,90,0)</f>
        <v>0</v>
      </c>
      <c r="DB1640" s="14">
        <f>VLOOKUP($B1640,[2]Sheet3!$G:$CZ,91,0)</f>
        <v>0</v>
      </c>
      <c r="DC1640" s="14">
        <f>VLOOKUP($B1640,[2]Sheet3!$G:$CZ,92,0)</f>
        <v>0</v>
      </c>
      <c r="DD1640" s="14">
        <f>VLOOKUP($B1640,[2]Sheet3!$G:$CZ,93,0)</f>
        <v>0</v>
      </c>
      <c r="DE1640" s="14">
        <f>VLOOKUP($B1640,[2]Sheet3!$G:$CZ,94,0)</f>
        <v>0</v>
      </c>
      <c r="DF1640" s="14">
        <f>VLOOKUP($B1640,[2]Sheet3!$G:$CZ,95,0)</f>
        <v>0</v>
      </c>
      <c r="DG1640" s="14">
        <f>VLOOKUP($B1640,[2]Sheet3!$G:$CZ,96,0)</f>
        <v>0</v>
      </c>
      <c r="DH1640" s="14">
        <f>VLOOKUP($B1640,[2]Sheet3!$G:$CZ,97,0)</f>
        <v>0</v>
      </c>
      <c r="DI1640" s="14">
        <f>VLOOKUP($B1640,[2]Sheet3!$G:$CZ,98,0)</f>
        <v>0</v>
      </c>
    </row>
    <row r="1641" spans="1:113" x14ac:dyDescent="0.3">
      <c r="A1641" s="9" t="str">
        <f t="shared" si="77"/>
        <v>N14647</v>
      </c>
      <c r="B1641" s="15" t="s">
        <v>398</v>
      </c>
      <c r="C1641" s="15" t="s">
        <v>399</v>
      </c>
      <c r="F1641" s="7" t="s">
        <v>15</v>
      </c>
      <c r="G1641" s="12" t="s">
        <v>5133</v>
      </c>
      <c r="H1641" s="12" t="str">
        <f>VLOOKUP($B1641,[1]Sheet1!$A:$G,5,0)</f>
        <v>dheeraj.sharma@redingtongroup.com</v>
      </c>
      <c r="I1641" s="12" t="str">
        <f>VLOOKUP($B1641,[1]Sheet1!$A:$G,7,0)</f>
        <v>sidharth.eknath@redingtongroup.com</v>
      </c>
      <c r="J1641" s="12" t="s">
        <v>82</v>
      </c>
      <c r="K1641" s="7"/>
      <c r="L1641" s="7"/>
      <c r="M1641" s="8"/>
      <c r="N1641" s="7" t="str">
        <f t="shared" si="75"/>
        <v>dheeraj.sharma@redingtongroup.com; sidharth.eknath@redingtongroup.com; nilesh.phirke@redingtongroup.com;christopher.joseph@redingtongroup.com</v>
      </c>
      <c r="O1641" s="7" t="str">
        <f t="shared" si="76"/>
        <v>N14647</v>
      </c>
      <c r="P1641" s="8" t="s">
        <v>5215</v>
      </c>
      <c r="Q1641" s="14">
        <f>VLOOKUP($B1641,[2]Sheet3!$G:$CZ,2,0)</f>
        <v>2400300841</v>
      </c>
      <c r="R1641" s="14">
        <f>VLOOKUP($B1641,[2]Sheet3!$G:$CZ,3,0)</f>
        <v>2400308968</v>
      </c>
      <c r="S1641" s="14">
        <f>VLOOKUP($B1641,[2]Sheet3!$G:$CZ,4,0)</f>
        <v>0</v>
      </c>
      <c r="T1641" s="14">
        <f>VLOOKUP($B1641,[2]Sheet3!$G:$CZ,5,0)</f>
        <v>0</v>
      </c>
      <c r="U1641" s="14">
        <f>VLOOKUP($B1641,[2]Sheet3!$G:$CZ,6,0)</f>
        <v>0</v>
      </c>
      <c r="V1641" s="14">
        <f>VLOOKUP($B1641,[2]Sheet3!$G:$CZ,7,0)</f>
        <v>0</v>
      </c>
      <c r="W1641" s="14">
        <f>VLOOKUP($B1641,[2]Sheet3!$G:$CZ,8,0)</f>
        <v>0</v>
      </c>
      <c r="X1641" s="14">
        <f>VLOOKUP($B1641,[2]Sheet3!$G:$CZ,9,0)</f>
        <v>0</v>
      </c>
      <c r="Y1641" s="14">
        <f>VLOOKUP($B1641,[2]Sheet3!$G:$CZ,10,0)</f>
        <v>0</v>
      </c>
      <c r="Z1641" s="14">
        <f>VLOOKUP($B1641,[2]Sheet3!$G:$CZ,11,0)</f>
        <v>0</v>
      </c>
      <c r="AA1641" s="14">
        <f>VLOOKUP($B1641,[2]Sheet3!$G:$CZ,12,0)</f>
        <v>0</v>
      </c>
      <c r="AB1641" s="14">
        <f>VLOOKUP($B1641,[2]Sheet3!$G:$CZ,13,0)</f>
        <v>0</v>
      </c>
      <c r="AC1641" s="14">
        <f>VLOOKUP($B1641,[2]Sheet3!$G:$CZ,14,0)</f>
        <v>0</v>
      </c>
      <c r="AD1641" s="14">
        <f>VLOOKUP($B1641,[2]Sheet3!$G:$CZ,15,0)</f>
        <v>0</v>
      </c>
      <c r="AE1641" s="14">
        <f>VLOOKUP($B1641,[2]Sheet3!$G:$CZ,16,0)</f>
        <v>0</v>
      </c>
      <c r="AF1641" s="14">
        <f>VLOOKUP($B1641,[2]Sheet3!$G:$CZ,17,0)</f>
        <v>0</v>
      </c>
      <c r="AG1641" s="14">
        <f>VLOOKUP($B1641,[2]Sheet3!$G:$CZ,18,0)</f>
        <v>0</v>
      </c>
      <c r="AH1641" s="14">
        <f>VLOOKUP($B1641,[2]Sheet3!$G:$CZ,19,0)</f>
        <v>0</v>
      </c>
      <c r="AI1641" s="14">
        <f>VLOOKUP($B1641,[2]Sheet3!$G:$CZ,20,0)</f>
        <v>0</v>
      </c>
      <c r="AJ1641" s="14">
        <f>VLOOKUP($B1641,[2]Sheet3!$G:$CZ,21,0)</f>
        <v>0</v>
      </c>
      <c r="AK1641" s="14">
        <f>VLOOKUP($B1641,[2]Sheet3!$G:$CZ,22,0)</f>
        <v>0</v>
      </c>
      <c r="AL1641" s="14">
        <f>VLOOKUP($B1641,[2]Sheet3!$G:$CZ,23,0)</f>
        <v>0</v>
      </c>
      <c r="AM1641" s="14">
        <f>VLOOKUP($B1641,[2]Sheet3!$G:$CZ,24,0)</f>
        <v>0</v>
      </c>
      <c r="AN1641" s="14">
        <f>VLOOKUP($B1641,[2]Sheet3!$G:$CZ,25,0)</f>
        <v>0</v>
      </c>
      <c r="AO1641" s="14">
        <f>VLOOKUP($B1641,[2]Sheet3!$G:$CZ,26,0)</f>
        <v>0</v>
      </c>
      <c r="AP1641" s="14">
        <f>VLOOKUP($B1641,[2]Sheet3!$G:$CZ,27,0)</f>
        <v>0</v>
      </c>
      <c r="AQ1641" s="14">
        <f>VLOOKUP($B1641,[2]Sheet3!$G:$CZ,28,0)</f>
        <v>0</v>
      </c>
      <c r="AR1641" s="14">
        <f>VLOOKUP($B1641,[2]Sheet3!$G:$CZ,29,0)</f>
        <v>0</v>
      </c>
      <c r="AS1641" s="14">
        <f>VLOOKUP($B1641,[2]Sheet3!$G:$CZ,30,0)</f>
        <v>0</v>
      </c>
      <c r="AT1641" s="14">
        <f>VLOOKUP($B1641,[2]Sheet3!$G:$CZ,31,0)</f>
        <v>0</v>
      </c>
      <c r="AU1641" s="14">
        <f>VLOOKUP($B1641,[2]Sheet3!$G:$CZ,32,0)</f>
        <v>0</v>
      </c>
      <c r="AV1641" s="14">
        <f>VLOOKUP($B1641,[2]Sheet3!$G:$CZ,33,0)</f>
        <v>0</v>
      </c>
      <c r="AW1641" s="14">
        <f>VLOOKUP($B1641,[2]Sheet3!$G:$CZ,34,0)</f>
        <v>0</v>
      </c>
      <c r="AX1641" s="14">
        <f>VLOOKUP($B1641,[2]Sheet3!$G:$CZ,35,0)</f>
        <v>0</v>
      </c>
      <c r="AY1641" s="14">
        <f>VLOOKUP($B1641,[2]Sheet3!$G:$CZ,36,0)</f>
        <v>0</v>
      </c>
      <c r="AZ1641" s="14">
        <f>VLOOKUP($B1641,[2]Sheet3!$G:$CZ,37,0)</f>
        <v>0</v>
      </c>
      <c r="BA1641" s="14">
        <f>VLOOKUP($B1641,[2]Sheet3!$G:$CZ,38,0)</f>
        <v>0</v>
      </c>
      <c r="BB1641" s="14">
        <f>VLOOKUP($B1641,[2]Sheet3!$G:$CZ,39,0)</f>
        <v>0</v>
      </c>
      <c r="BC1641" s="14">
        <f>VLOOKUP($B1641,[2]Sheet3!$G:$CZ,40,0)</f>
        <v>0</v>
      </c>
      <c r="BD1641" s="14">
        <f>VLOOKUP($B1641,[2]Sheet3!$G:$CZ,41,0)</f>
        <v>0</v>
      </c>
      <c r="BE1641" s="14">
        <f>VLOOKUP($B1641,[2]Sheet3!$G:$CZ,42,0)</f>
        <v>0</v>
      </c>
      <c r="BF1641" s="14">
        <f>VLOOKUP($B1641,[2]Sheet3!$G:$CZ,43,0)</f>
        <v>0</v>
      </c>
      <c r="BG1641" s="14">
        <f>VLOOKUP($B1641,[2]Sheet3!$G:$CZ,44,0)</f>
        <v>0</v>
      </c>
      <c r="BH1641" s="14">
        <f>VLOOKUP($B1641,[2]Sheet3!$G:$CZ,45,0)</f>
        <v>0</v>
      </c>
      <c r="BI1641" s="14">
        <f>VLOOKUP($B1641,[2]Sheet3!$G:$CZ,46,0)</f>
        <v>0</v>
      </c>
      <c r="BJ1641" s="14">
        <f>VLOOKUP($B1641,[2]Sheet3!$G:$CZ,47,0)</f>
        <v>0</v>
      </c>
      <c r="BK1641" s="14">
        <f>VLOOKUP($B1641,[2]Sheet3!$G:$CZ,48,0)</f>
        <v>0</v>
      </c>
      <c r="BL1641" s="14">
        <f>VLOOKUP($B1641,[2]Sheet3!$G:$CZ,49,0)</f>
        <v>0</v>
      </c>
      <c r="BM1641" s="14">
        <f>VLOOKUP($B1641,[2]Sheet3!$G:$CZ,50,0)</f>
        <v>0</v>
      </c>
      <c r="BN1641" s="14">
        <f>VLOOKUP($B1641,[2]Sheet3!$G:$CZ,51,0)</f>
        <v>0</v>
      </c>
      <c r="BO1641" s="14">
        <f>VLOOKUP($B1641,[2]Sheet3!$G:$CZ,52,0)</f>
        <v>0</v>
      </c>
      <c r="BP1641" s="14">
        <f>VLOOKUP($B1641,[2]Sheet3!$G:$CZ,53,0)</f>
        <v>0</v>
      </c>
      <c r="BQ1641" s="14">
        <f>VLOOKUP($B1641,[2]Sheet3!$G:$CZ,54,0)</f>
        <v>0</v>
      </c>
      <c r="BR1641" s="14">
        <f>VLOOKUP($B1641,[2]Sheet3!$G:$CZ,55,0)</f>
        <v>0</v>
      </c>
      <c r="BS1641" s="14">
        <f>VLOOKUP($B1641,[2]Sheet3!$G:$CZ,56,0)</f>
        <v>0</v>
      </c>
      <c r="BT1641" s="14">
        <f>VLOOKUP($B1641,[2]Sheet3!$G:$CZ,57,0)</f>
        <v>0</v>
      </c>
      <c r="BU1641" s="14">
        <f>VLOOKUP($B1641,[2]Sheet3!$G:$CZ,58,0)</f>
        <v>0</v>
      </c>
      <c r="BV1641" s="14">
        <f>VLOOKUP($B1641,[2]Sheet3!$G:$CZ,59,0)</f>
        <v>0</v>
      </c>
      <c r="BW1641" s="14">
        <f>VLOOKUP($B1641,[2]Sheet3!$G:$CZ,60,0)</f>
        <v>0</v>
      </c>
      <c r="BX1641" s="14">
        <f>VLOOKUP($B1641,[2]Sheet3!$G:$CZ,61,0)</f>
        <v>0</v>
      </c>
      <c r="BY1641" s="14">
        <f>VLOOKUP($B1641,[2]Sheet3!$G:$CZ,62,0)</f>
        <v>0</v>
      </c>
      <c r="BZ1641" s="14">
        <f>VLOOKUP($B1641,[2]Sheet3!$G:$CZ,63,0)</f>
        <v>0</v>
      </c>
      <c r="CA1641" s="14">
        <f>VLOOKUP($B1641,[2]Sheet3!$G:$CZ,64,0)</f>
        <v>0</v>
      </c>
      <c r="CB1641" s="14">
        <f>VLOOKUP($B1641,[2]Sheet3!$G:$CZ,65,0)</f>
        <v>0</v>
      </c>
      <c r="CC1641" s="14">
        <f>VLOOKUP($B1641,[2]Sheet3!$G:$CZ,66,0)</f>
        <v>0</v>
      </c>
      <c r="CD1641" s="14">
        <f>VLOOKUP($B1641,[2]Sheet3!$G:$CZ,67,0)</f>
        <v>0</v>
      </c>
      <c r="CE1641" s="14">
        <f>VLOOKUP($B1641,[2]Sheet3!$G:$CZ,68,0)</f>
        <v>0</v>
      </c>
      <c r="CF1641" s="14">
        <f>VLOOKUP($B1641,[2]Sheet3!$G:$CZ,69,0)</f>
        <v>0</v>
      </c>
      <c r="CG1641" s="14">
        <f>VLOOKUP($B1641,[2]Sheet3!$G:$CZ,70,0)</f>
        <v>0</v>
      </c>
      <c r="CH1641" s="14">
        <f>VLOOKUP($B1641,[2]Sheet3!$G:$CZ,71,0)</f>
        <v>0</v>
      </c>
      <c r="CI1641" s="14">
        <f>VLOOKUP($B1641,[2]Sheet3!$G:$CZ,72,0)</f>
        <v>0</v>
      </c>
      <c r="CJ1641" s="14">
        <f>VLOOKUP($B1641,[2]Sheet3!$G:$CZ,73,0)</f>
        <v>0</v>
      </c>
      <c r="CK1641" s="14">
        <f>VLOOKUP($B1641,[2]Sheet3!$G:$CZ,74,0)</f>
        <v>0</v>
      </c>
      <c r="CL1641" s="14">
        <f>VLOOKUP($B1641,[2]Sheet3!$G:$CZ,75,0)</f>
        <v>0</v>
      </c>
      <c r="CM1641" s="14">
        <f>VLOOKUP($B1641,[2]Sheet3!$G:$CZ,76,0)</f>
        <v>0</v>
      </c>
      <c r="CN1641" s="14">
        <f>VLOOKUP($B1641,[2]Sheet3!$G:$CZ,77,0)</f>
        <v>0</v>
      </c>
      <c r="CO1641" s="14">
        <f>VLOOKUP($B1641,[2]Sheet3!$G:$CZ,78,0)</f>
        <v>0</v>
      </c>
      <c r="CP1641" s="14">
        <f>VLOOKUP($B1641,[2]Sheet3!$G:$CZ,79,0)</f>
        <v>0</v>
      </c>
      <c r="CQ1641" s="14">
        <f>VLOOKUP($B1641,[2]Sheet3!$G:$CZ,80,0)</f>
        <v>0</v>
      </c>
      <c r="CR1641" s="14">
        <f>VLOOKUP($B1641,[2]Sheet3!$G:$CZ,81,0)</f>
        <v>0</v>
      </c>
      <c r="CS1641" s="14">
        <f>VLOOKUP($B1641,[2]Sheet3!$G:$CZ,82,0)</f>
        <v>0</v>
      </c>
      <c r="CT1641" s="14">
        <f>VLOOKUP($B1641,[2]Sheet3!$G:$CZ,83,0)</f>
        <v>0</v>
      </c>
      <c r="CU1641" s="14">
        <f>VLOOKUP($B1641,[2]Sheet3!$G:$CZ,84,0)</f>
        <v>0</v>
      </c>
      <c r="CV1641" s="14">
        <f>VLOOKUP($B1641,[2]Sheet3!$G:$CZ,85,0)</f>
        <v>0</v>
      </c>
      <c r="CW1641" s="14">
        <f>VLOOKUP($B1641,[2]Sheet3!$G:$CZ,86,0)</f>
        <v>0</v>
      </c>
      <c r="CX1641" s="14">
        <f>VLOOKUP($B1641,[2]Sheet3!$G:$CZ,87,0)</f>
        <v>0</v>
      </c>
      <c r="CY1641" s="14">
        <f>VLOOKUP($B1641,[2]Sheet3!$G:$CZ,88,0)</f>
        <v>0</v>
      </c>
      <c r="CZ1641" s="14">
        <f>VLOOKUP($B1641,[2]Sheet3!$G:$CZ,89,0)</f>
        <v>0</v>
      </c>
      <c r="DA1641" s="14">
        <f>VLOOKUP($B1641,[2]Sheet3!$G:$CZ,90,0)</f>
        <v>0</v>
      </c>
      <c r="DB1641" s="14">
        <f>VLOOKUP($B1641,[2]Sheet3!$G:$CZ,91,0)</f>
        <v>0</v>
      </c>
      <c r="DC1641" s="14">
        <f>VLOOKUP($B1641,[2]Sheet3!$G:$CZ,92,0)</f>
        <v>0</v>
      </c>
      <c r="DD1641" s="14">
        <f>VLOOKUP($B1641,[2]Sheet3!$G:$CZ,93,0)</f>
        <v>0</v>
      </c>
      <c r="DE1641" s="14">
        <f>VLOOKUP($B1641,[2]Sheet3!$G:$CZ,94,0)</f>
        <v>0</v>
      </c>
      <c r="DF1641" s="14">
        <f>VLOOKUP($B1641,[2]Sheet3!$G:$CZ,95,0)</f>
        <v>0</v>
      </c>
      <c r="DG1641" s="14">
        <f>VLOOKUP($B1641,[2]Sheet3!$G:$CZ,96,0)</f>
        <v>0</v>
      </c>
      <c r="DH1641" s="14">
        <f>VLOOKUP($B1641,[2]Sheet3!$G:$CZ,97,0)</f>
        <v>0</v>
      </c>
      <c r="DI1641" s="14">
        <f>VLOOKUP($B1641,[2]Sheet3!$G:$CZ,98,0)</f>
        <v>0</v>
      </c>
    </row>
    <row r="1642" spans="1:113" x14ac:dyDescent="0.3">
      <c r="A1642" s="9" t="str">
        <f t="shared" si="77"/>
        <v>SA3014</v>
      </c>
      <c r="B1642" s="15" t="s">
        <v>3354</v>
      </c>
      <c r="C1642" s="15" t="s">
        <v>3355</v>
      </c>
      <c r="F1642" s="7" t="s">
        <v>15</v>
      </c>
      <c r="G1642" s="12" t="s">
        <v>5134</v>
      </c>
      <c r="H1642" s="12" t="str">
        <f>VLOOKUP($B1642,[1]Sheet1!$A:$G,5,0)</f>
        <v>mahmmad.ajar@redingtongroup.com</v>
      </c>
      <c r="I1642" s="12" t="str">
        <f>VLOOKUP($B1642,[1]Sheet1!$A:$G,7,0)</f>
        <v>vikram.kumar@redingtongroup.com</v>
      </c>
      <c r="J1642" s="12" t="s">
        <v>82</v>
      </c>
      <c r="K1642" s="7"/>
      <c r="L1642" s="7"/>
      <c r="M1642" s="8"/>
      <c r="N1642" s="7" t="str">
        <f t="shared" si="75"/>
        <v>mahmmad.ajar@redingtongroup.com; vikram.kumar@redingtongroup.com; nilesh.phirke@redingtongroup.com;christopher.joseph@redingtongroup.com</v>
      </c>
      <c r="O1642" s="7" t="str">
        <f t="shared" si="76"/>
        <v>SA3014</v>
      </c>
      <c r="P1642" s="8" t="s">
        <v>5215</v>
      </c>
      <c r="Q1642" s="14">
        <f>VLOOKUP($B1642,[2]Sheet3!$G:$CZ,2,0)</f>
        <v>2400309271</v>
      </c>
      <c r="R1642" s="14">
        <f>VLOOKUP($B1642,[2]Sheet3!$G:$CZ,3,0)</f>
        <v>2400308617</v>
      </c>
      <c r="S1642" s="14">
        <f>VLOOKUP($B1642,[2]Sheet3!$G:$CZ,4,0)</f>
        <v>0</v>
      </c>
      <c r="T1642" s="14">
        <f>VLOOKUP($B1642,[2]Sheet3!$G:$CZ,5,0)</f>
        <v>0</v>
      </c>
      <c r="U1642" s="14">
        <f>VLOOKUP($B1642,[2]Sheet3!$G:$CZ,6,0)</f>
        <v>0</v>
      </c>
      <c r="V1642" s="14">
        <f>VLOOKUP($B1642,[2]Sheet3!$G:$CZ,7,0)</f>
        <v>0</v>
      </c>
      <c r="W1642" s="14">
        <f>VLOOKUP($B1642,[2]Sheet3!$G:$CZ,8,0)</f>
        <v>0</v>
      </c>
      <c r="X1642" s="14">
        <f>VLOOKUP($B1642,[2]Sheet3!$G:$CZ,9,0)</f>
        <v>0</v>
      </c>
      <c r="Y1642" s="14">
        <f>VLOOKUP($B1642,[2]Sheet3!$G:$CZ,10,0)</f>
        <v>0</v>
      </c>
      <c r="Z1642" s="14">
        <f>VLOOKUP($B1642,[2]Sheet3!$G:$CZ,11,0)</f>
        <v>0</v>
      </c>
      <c r="AA1642" s="14">
        <f>VLOOKUP($B1642,[2]Sheet3!$G:$CZ,12,0)</f>
        <v>0</v>
      </c>
      <c r="AB1642" s="14">
        <f>VLOOKUP($B1642,[2]Sheet3!$G:$CZ,13,0)</f>
        <v>0</v>
      </c>
      <c r="AC1642" s="14">
        <f>VLOOKUP($B1642,[2]Sheet3!$G:$CZ,14,0)</f>
        <v>0</v>
      </c>
      <c r="AD1642" s="14">
        <f>VLOOKUP($B1642,[2]Sheet3!$G:$CZ,15,0)</f>
        <v>0</v>
      </c>
      <c r="AE1642" s="14">
        <f>VLOOKUP($B1642,[2]Sheet3!$G:$CZ,16,0)</f>
        <v>0</v>
      </c>
      <c r="AF1642" s="14">
        <f>VLOOKUP($B1642,[2]Sheet3!$G:$CZ,17,0)</f>
        <v>0</v>
      </c>
      <c r="AG1642" s="14">
        <f>VLOOKUP($B1642,[2]Sheet3!$G:$CZ,18,0)</f>
        <v>0</v>
      </c>
      <c r="AH1642" s="14">
        <f>VLOOKUP($B1642,[2]Sheet3!$G:$CZ,19,0)</f>
        <v>0</v>
      </c>
      <c r="AI1642" s="14">
        <f>VLOOKUP($B1642,[2]Sheet3!$G:$CZ,20,0)</f>
        <v>0</v>
      </c>
      <c r="AJ1642" s="14">
        <f>VLOOKUP($B1642,[2]Sheet3!$G:$CZ,21,0)</f>
        <v>0</v>
      </c>
      <c r="AK1642" s="14">
        <f>VLOOKUP($B1642,[2]Sheet3!$G:$CZ,22,0)</f>
        <v>0</v>
      </c>
      <c r="AL1642" s="14">
        <f>VLOOKUP($B1642,[2]Sheet3!$G:$CZ,23,0)</f>
        <v>0</v>
      </c>
      <c r="AM1642" s="14">
        <f>VLOOKUP($B1642,[2]Sheet3!$G:$CZ,24,0)</f>
        <v>0</v>
      </c>
      <c r="AN1642" s="14">
        <f>VLOOKUP($B1642,[2]Sheet3!$G:$CZ,25,0)</f>
        <v>0</v>
      </c>
      <c r="AO1642" s="14">
        <f>VLOOKUP($B1642,[2]Sheet3!$G:$CZ,26,0)</f>
        <v>0</v>
      </c>
      <c r="AP1642" s="14">
        <f>VLOOKUP($B1642,[2]Sheet3!$G:$CZ,27,0)</f>
        <v>0</v>
      </c>
      <c r="AQ1642" s="14">
        <f>VLOOKUP($B1642,[2]Sheet3!$G:$CZ,28,0)</f>
        <v>0</v>
      </c>
      <c r="AR1642" s="14">
        <f>VLOOKUP($B1642,[2]Sheet3!$G:$CZ,29,0)</f>
        <v>0</v>
      </c>
      <c r="AS1642" s="14">
        <f>VLOOKUP($B1642,[2]Sheet3!$G:$CZ,30,0)</f>
        <v>0</v>
      </c>
      <c r="AT1642" s="14">
        <f>VLOOKUP($B1642,[2]Sheet3!$G:$CZ,31,0)</f>
        <v>0</v>
      </c>
      <c r="AU1642" s="14">
        <f>VLOOKUP($B1642,[2]Sheet3!$G:$CZ,32,0)</f>
        <v>0</v>
      </c>
      <c r="AV1642" s="14">
        <f>VLOOKUP($B1642,[2]Sheet3!$G:$CZ,33,0)</f>
        <v>0</v>
      </c>
      <c r="AW1642" s="14">
        <f>VLOOKUP($B1642,[2]Sheet3!$G:$CZ,34,0)</f>
        <v>0</v>
      </c>
      <c r="AX1642" s="14">
        <f>VLOOKUP($B1642,[2]Sheet3!$G:$CZ,35,0)</f>
        <v>0</v>
      </c>
      <c r="AY1642" s="14">
        <f>VLOOKUP($B1642,[2]Sheet3!$G:$CZ,36,0)</f>
        <v>0</v>
      </c>
      <c r="AZ1642" s="14">
        <f>VLOOKUP($B1642,[2]Sheet3!$G:$CZ,37,0)</f>
        <v>0</v>
      </c>
      <c r="BA1642" s="14">
        <f>VLOOKUP($B1642,[2]Sheet3!$G:$CZ,38,0)</f>
        <v>0</v>
      </c>
      <c r="BB1642" s="14">
        <f>VLOOKUP($B1642,[2]Sheet3!$G:$CZ,39,0)</f>
        <v>0</v>
      </c>
      <c r="BC1642" s="14">
        <f>VLOOKUP($B1642,[2]Sheet3!$G:$CZ,40,0)</f>
        <v>0</v>
      </c>
      <c r="BD1642" s="14">
        <f>VLOOKUP($B1642,[2]Sheet3!$G:$CZ,41,0)</f>
        <v>0</v>
      </c>
      <c r="BE1642" s="14">
        <f>VLOOKUP($B1642,[2]Sheet3!$G:$CZ,42,0)</f>
        <v>0</v>
      </c>
      <c r="BF1642" s="14">
        <f>VLOOKUP($B1642,[2]Sheet3!$G:$CZ,43,0)</f>
        <v>0</v>
      </c>
      <c r="BG1642" s="14">
        <f>VLOOKUP($B1642,[2]Sheet3!$G:$CZ,44,0)</f>
        <v>0</v>
      </c>
      <c r="BH1642" s="14">
        <f>VLOOKUP($B1642,[2]Sheet3!$G:$CZ,45,0)</f>
        <v>0</v>
      </c>
      <c r="BI1642" s="14">
        <f>VLOOKUP($B1642,[2]Sheet3!$G:$CZ,46,0)</f>
        <v>0</v>
      </c>
      <c r="BJ1642" s="14">
        <f>VLOOKUP($B1642,[2]Sheet3!$G:$CZ,47,0)</f>
        <v>0</v>
      </c>
      <c r="BK1642" s="14">
        <f>VLOOKUP($B1642,[2]Sheet3!$G:$CZ,48,0)</f>
        <v>0</v>
      </c>
      <c r="BL1642" s="14">
        <f>VLOOKUP($B1642,[2]Sheet3!$G:$CZ,49,0)</f>
        <v>0</v>
      </c>
      <c r="BM1642" s="14">
        <f>VLOOKUP($B1642,[2]Sheet3!$G:$CZ,50,0)</f>
        <v>0</v>
      </c>
      <c r="BN1642" s="14">
        <f>VLOOKUP($B1642,[2]Sheet3!$G:$CZ,51,0)</f>
        <v>0</v>
      </c>
      <c r="BO1642" s="14">
        <f>VLOOKUP($B1642,[2]Sheet3!$G:$CZ,52,0)</f>
        <v>0</v>
      </c>
      <c r="BP1642" s="14">
        <f>VLOOKUP($B1642,[2]Sheet3!$G:$CZ,53,0)</f>
        <v>0</v>
      </c>
      <c r="BQ1642" s="14">
        <f>VLOOKUP($B1642,[2]Sheet3!$G:$CZ,54,0)</f>
        <v>0</v>
      </c>
      <c r="BR1642" s="14">
        <f>VLOOKUP($B1642,[2]Sheet3!$G:$CZ,55,0)</f>
        <v>0</v>
      </c>
      <c r="BS1642" s="14">
        <f>VLOOKUP($B1642,[2]Sheet3!$G:$CZ,56,0)</f>
        <v>0</v>
      </c>
      <c r="BT1642" s="14">
        <f>VLOOKUP($B1642,[2]Sheet3!$G:$CZ,57,0)</f>
        <v>0</v>
      </c>
      <c r="BU1642" s="14">
        <f>VLOOKUP($B1642,[2]Sheet3!$G:$CZ,58,0)</f>
        <v>0</v>
      </c>
      <c r="BV1642" s="14">
        <f>VLOOKUP($B1642,[2]Sheet3!$G:$CZ,59,0)</f>
        <v>0</v>
      </c>
      <c r="BW1642" s="14">
        <f>VLOOKUP($B1642,[2]Sheet3!$G:$CZ,60,0)</f>
        <v>0</v>
      </c>
      <c r="BX1642" s="14">
        <f>VLOOKUP($B1642,[2]Sheet3!$G:$CZ,61,0)</f>
        <v>0</v>
      </c>
      <c r="BY1642" s="14">
        <f>VLOOKUP($B1642,[2]Sheet3!$G:$CZ,62,0)</f>
        <v>0</v>
      </c>
      <c r="BZ1642" s="14">
        <f>VLOOKUP($B1642,[2]Sheet3!$G:$CZ,63,0)</f>
        <v>0</v>
      </c>
      <c r="CA1642" s="14">
        <f>VLOOKUP($B1642,[2]Sheet3!$G:$CZ,64,0)</f>
        <v>0</v>
      </c>
      <c r="CB1642" s="14">
        <f>VLOOKUP($B1642,[2]Sheet3!$G:$CZ,65,0)</f>
        <v>0</v>
      </c>
      <c r="CC1642" s="14">
        <f>VLOOKUP($B1642,[2]Sheet3!$G:$CZ,66,0)</f>
        <v>0</v>
      </c>
      <c r="CD1642" s="14">
        <f>VLOOKUP($B1642,[2]Sheet3!$G:$CZ,67,0)</f>
        <v>0</v>
      </c>
      <c r="CE1642" s="14">
        <f>VLOOKUP($B1642,[2]Sheet3!$G:$CZ,68,0)</f>
        <v>0</v>
      </c>
      <c r="CF1642" s="14">
        <f>VLOOKUP($B1642,[2]Sheet3!$G:$CZ,69,0)</f>
        <v>0</v>
      </c>
      <c r="CG1642" s="14">
        <f>VLOOKUP($B1642,[2]Sheet3!$G:$CZ,70,0)</f>
        <v>0</v>
      </c>
      <c r="CH1642" s="14">
        <f>VLOOKUP($B1642,[2]Sheet3!$G:$CZ,71,0)</f>
        <v>0</v>
      </c>
      <c r="CI1642" s="14">
        <f>VLOOKUP($B1642,[2]Sheet3!$G:$CZ,72,0)</f>
        <v>0</v>
      </c>
      <c r="CJ1642" s="14">
        <f>VLOOKUP($B1642,[2]Sheet3!$G:$CZ,73,0)</f>
        <v>0</v>
      </c>
      <c r="CK1642" s="14">
        <f>VLOOKUP($B1642,[2]Sheet3!$G:$CZ,74,0)</f>
        <v>0</v>
      </c>
      <c r="CL1642" s="14">
        <f>VLOOKUP($B1642,[2]Sheet3!$G:$CZ,75,0)</f>
        <v>0</v>
      </c>
      <c r="CM1642" s="14">
        <f>VLOOKUP($B1642,[2]Sheet3!$G:$CZ,76,0)</f>
        <v>0</v>
      </c>
      <c r="CN1642" s="14">
        <f>VLOOKUP($B1642,[2]Sheet3!$G:$CZ,77,0)</f>
        <v>0</v>
      </c>
      <c r="CO1642" s="14">
        <f>VLOOKUP($B1642,[2]Sheet3!$G:$CZ,78,0)</f>
        <v>0</v>
      </c>
      <c r="CP1642" s="14">
        <f>VLOOKUP($B1642,[2]Sheet3!$G:$CZ,79,0)</f>
        <v>0</v>
      </c>
      <c r="CQ1642" s="14">
        <f>VLOOKUP($B1642,[2]Sheet3!$G:$CZ,80,0)</f>
        <v>0</v>
      </c>
      <c r="CR1642" s="14">
        <f>VLOOKUP($B1642,[2]Sheet3!$G:$CZ,81,0)</f>
        <v>0</v>
      </c>
      <c r="CS1642" s="14">
        <f>VLOOKUP($B1642,[2]Sheet3!$G:$CZ,82,0)</f>
        <v>0</v>
      </c>
      <c r="CT1642" s="14">
        <f>VLOOKUP($B1642,[2]Sheet3!$G:$CZ,83,0)</f>
        <v>0</v>
      </c>
      <c r="CU1642" s="14">
        <f>VLOOKUP($B1642,[2]Sheet3!$G:$CZ,84,0)</f>
        <v>0</v>
      </c>
      <c r="CV1642" s="14">
        <f>VLOOKUP($B1642,[2]Sheet3!$G:$CZ,85,0)</f>
        <v>0</v>
      </c>
      <c r="CW1642" s="14">
        <f>VLOOKUP($B1642,[2]Sheet3!$G:$CZ,86,0)</f>
        <v>0</v>
      </c>
      <c r="CX1642" s="14">
        <f>VLOOKUP($B1642,[2]Sheet3!$G:$CZ,87,0)</f>
        <v>0</v>
      </c>
      <c r="CY1642" s="14">
        <f>VLOOKUP($B1642,[2]Sheet3!$G:$CZ,88,0)</f>
        <v>0</v>
      </c>
      <c r="CZ1642" s="14">
        <f>VLOOKUP($B1642,[2]Sheet3!$G:$CZ,89,0)</f>
        <v>0</v>
      </c>
      <c r="DA1642" s="14">
        <f>VLOOKUP($B1642,[2]Sheet3!$G:$CZ,90,0)</f>
        <v>0</v>
      </c>
      <c r="DB1642" s="14">
        <f>VLOOKUP($B1642,[2]Sheet3!$G:$CZ,91,0)</f>
        <v>0</v>
      </c>
      <c r="DC1642" s="14">
        <f>VLOOKUP($B1642,[2]Sheet3!$G:$CZ,92,0)</f>
        <v>0</v>
      </c>
      <c r="DD1642" s="14">
        <f>VLOOKUP($B1642,[2]Sheet3!$G:$CZ,93,0)</f>
        <v>0</v>
      </c>
      <c r="DE1642" s="14">
        <f>VLOOKUP($B1642,[2]Sheet3!$G:$CZ,94,0)</f>
        <v>0</v>
      </c>
      <c r="DF1642" s="14">
        <f>VLOOKUP($B1642,[2]Sheet3!$G:$CZ,95,0)</f>
        <v>0</v>
      </c>
      <c r="DG1642" s="14">
        <f>VLOOKUP($B1642,[2]Sheet3!$G:$CZ,96,0)</f>
        <v>0</v>
      </c>
      <c r="DH1642" s="14">
        <f>VLOOKUP($B1642,[2]Sheet3!$G:$CZ,97,0)</f>
        <v>0</v>
      </c>
      <c r="DI1642" s="14">
        <f>VLOOKUP($B1642,[2]Sheet3!$G:$CZ,98,0)</f>
        <v>0</v>
      </c>
    </row>
    <row r="1643" spans="1:113" x14ac:dyDescent="0.3">
      <c r="A1643" s="9" t="str">
        <f t="shared" si="77"/>
        <v>SM4045</v>
      </c>
      <c r="B1643" s="15" t="s">
        <v>3356</v>
      </c>
      <c r="C1643" s="15" t="s">
        <v>3357</v>
      </c>
      <c r="F1643" s="7" t="s">
        <v>15</v>
      </c>
      <c r="G1643" s="12" t="s">
        <v>5135</v>
      </c>
      <c r="H1643" s="12" t="str">
        <f>VLOOKUP($B1643,[1]Sheet1!$A:$G,5,0)</f>
        <v>prem.kumarmani@redingtongroup.com</v>
      </c>
      <c r="I1643" s="12" t="str">
        <f>VLOOKUP($B1643,[1]Sheet1!$A:$G,7,0)</f>
        <v>yogesh.ganesh@redingtongroup.com</v>
      </c>
      <c r="J1643" s="12" t="s">
        <v>82</v>
      </c>
      <c r="K1643" s="7"/>
      <c r="L1643" s="7"/>
      <c r="M1643" s="8"/>
      <c r="N1643" s="7" t="str">
        <f t="shared" si="75"/>
        <v>prem.kumarmani@redingtongroup.com; yogesh.ganesh@redingtongroup.com; nilesh.phirke@redingtongroup.com;christopher.joseph@redingtongroup.com</v>
      </c>
      <c r="O1643" s="7" t="str">
        <f t="shared" si="76"/>
        <v>SM4045</v>
      </c>
      <c r="P1643" s="8" t="s">
        <v>5215</v>
      </c>
      <c r="Q1643" s="14">
        <f>VLOOKUP($B1643,[2]Sheet3!$G:$CZ,2,0)</f>
        <v>2400309282</v>
      </c>
      <c r="R1643" s="14">
        <f>VLOOKUP($B1643,[2]Sheet3!$G:$CZ,3,0)</f>
        <v>0</v>
      </c>
      <c r="S1643" s="14">
        <f>VLOOKUP($B1643,[2]Sheet3!$G:$CZ,4,0)</f>
        <v>0</v>
      </c>
      <c r="T1643" s="14">
        <f>VLOOKUP($B1643,[2]Sheet3!$G:$CZ,5,0)</f>
        <v>0</v>
      </c>
      <c r="U1643" s="14">
        <f>VLOOKUP($B1643,[2]Sheet3!$G:$CZ,6,0)</f>
        <v>0</v>
      </c>
      <c r="V1643" s="14">
        <f>VLOOKUP($B1643,[2]Sheet3!$G:$CZ,7,0)</f>
        <v>0</v>
      </c>
      <c r="W1643" s="14">
        <f>VLOOKUP($B1643,[2]Sheet3!$G:$CZ,8,0)</f>
        <v>0</v>
      </c>
      <c r="X1643" s="14">
        <f>VLOOKUP($B1643,[2]Sheet3!$G:$CZ,9,0)</f>
        <v>0</v>
      </c>
      <c r="Y1643" s="14">
        <f>VLOOKUP($B1643,[2]Sheet3!$G:$CZ,10,0)</f>
        <v>0</v>
      </c>
      <c r="Z1643" s="14">
        <f>VLOOKUP($B1643,[2]Sheet3!$G:$CZ,11,0)</f>
        <v>0</v>
      </c>
      <c r="AA1643" s="14">
        <f>VLOOKUP($B1643,[2]Sheet3!$G:$CZ,12,0)</f>
        <v>0</v>
      </c>
      <c r="AB1643" s="14">
        <f>VLOOKUP($B1643,[2]Sheet3!$G:$CZ,13,0)</f>
        <v>0</v>
      </c>
      <c r="AC1643" s="14">
        <f>VLOOKUP($B1643,[2]Sheet3!$G:$CZ,14,0)</f>
        <v>0</v>
      </c>
      <c r="AD1643" s="14">
        <f>VLOOKUP($B1643,[2]Sheet3!$G:$CZ,15,0)</f>
        <v>0</v>
      </c>
      <c r="AE1643" s="14">
        <f>VLOOKUP($B1643,[2]Sheet3!$G:$CZ,16,0)</f>
        <v>0</v>
      </c>
      <c r="AF1643" s="14">
        <f>VLOOKUP($B1643,[2]Sheet3!$G:$CZ,17,0)</f>
        <v>0</v>
      </c>
      <c r="AG1643" s="14">
        <f>VLOOKUP($B1643,[2]Sheet3!$G:$CZ,18,0)</f>
        <v>0</v>
      </c>
      <c r="AH1643" s="14">
        <f>VLOOKUP($B1643,[2]Sheet3!$G:$CZ,19,0)</f>
        <v>0</v>
      </c>
      <c r="AI1643" s="14">
        <f>VLOOKUP($B1643,[2]Sheet3!$G:$CZ,20,0)</f>
        <v>0</v>
      </c>
      <c r="AJ1643" s="14">
        <f>VLOOKUP($B1643,[2]Sheet3!$G:$CZ,21,0)</f>
        <v>0</v>
      </c>
      <c r="AK1643" s="14">
        <f>VLOOKUP($B1643,[2]Sheet3!$G:$CZ,22,0)</f>
        <v>0</v>
      </c>
      <c r="AL1643" s="14">
        <f>VLOOKUP($B1643,[2]Sheet3!$G:$CZ,23,0)</f>
        <v>0</v>
      </c>
      <c r="AM1643" s="14">
        <f>VLOOKUP($B1643,[2]Sheet3!$G:$CZ,24,0)</f>
        <v>0</v>
      </c>
      <c r="AN1643" s="14">
        <f>VLOOKUP($B1643,[2]Sheet3!$G:$CZ,25,0)</f>
        <v>0</v>
      </c>
      <c r="AO1643" s="14">
        <f>VLOOKUP($B1643,[2]Sheet3!$G:$CZ,26,0)</f>
        <v>0</v>
      </c>
      <c r="AP1643" s="14">
        <f>VLOOKUP($B1643,[2]Sheet3!$G:$CZ,27,0)</f>
        <v>0</v>
      </c>
      <c r="AQ1643" s="14">
        <f>VLOOKUP($B1643,[2]Sheet3!$G:$CZ,28,0)</f>
        <v>0</v>
      </c>
      <c r="AR1643" s="14">
        <f>VLOOKUP($B1643,[2]Sheet3!$G:$CZ,29,0)</f>
        <v>0</v>
      </c>
      <c r="AS1643" s="14">
        <f>VLOOKUP($B1643,[2]Sheet3!$G:$CZ,30,0)</f>
        <v>0</v>
      </c>
      <c r="AT1643" s="14">
        <f>VLOOKUP($B1643,[2]Sheet3!$G:$CZ,31,0)</f>
        <v>0</v>
      </c>
      <c r="AU1643" s="14">
        <f>VLOOKUP($B1643,[2]Sheet3!$G:$CZ,32,0)</f>
        <v>0</v>
      </c>
      <c r="AV1643" s="14">
        <f>VLOOKUP($B1643,[2]Sheet3!$G:$CZ,33,0)</f>
        <v>0</v>
      </c>
      <c r="AW1643" s="14">
        <f>VLOOKUP($B1643,[2]Sheet3!$G:$CZ,34,0)</f>
        <v>0</v>
      </c>
      <c r="AX1643" s="14">
        <f>VLOOKUP($B1643,[2]Sheet3!$G:$CZ,35,0)</f>
        <v>0</v>
      </c>
      <c r="AY1643" s="14">
        <f>VLOOKUP($B1643,[2]Sheet3!$G:$CZ,36,0)</f>
        <v>0</v>
      </c>
      <c r="AZ1643" s="14">
        <f>VLOOKUP($B1643,[2]Sheet3!$G:$CZ,37,0)</f>
        <v>0</v>
      </c>
      <c r="BA1643" s="14">
        <f>VLOOKUP($B1643,[2]Sheet3!$G:$CZ,38,0)</f>
        <v>0</v>
      </c>
      <c r="BB1643" s="14">
        <f>VLOOKUP($B1643,[2]Sheet3!$G:$CZ,39,0)</f>
        <v>0</v>
      </c>
      <c r="BC1643" s="14">
        <f>VLOOKUP($B1643,[2]Sheet3!$G:$CZ,40,0)</f>
        <v>0</v>
      </c>
      <c r="BD1643" s="14">
        <f>VLOOKUP($B1643,[2]Sheet3!$G:$CZ,41,0)</f>
        <v>0</v>
      </c>
      <c r="BE1643" s="14">
        <f>VLOOKUP($B1643,[2]Sheet3!$G:$CZ,42,0)</f>
        <v>0</v>
      </c>
      <c r="BF1643" s="14">
        <f>VLOOKUP($B1643,[2]Sheet3!$G:$CZ,43,0)</f>
        <v>0</v>
      </c>
      <c r="BG1643" s="14">
        <f>VLOOKUP($B1643,[2]Sheet3!$G:$CZ,44,0)</f>
        <v>0</v>
      </c>
      <c r="BH1643" s="14">
        <f>VLOOKUP($B1643,[2]Sheet3!$G:$CZ,45,0)</f>
        <v>0</v>
      </c>
      <c r="BI1643" s="14">
        <f>VLOOKUP($B1643,[2]Sheet3!$G:$CZ,46,0)</f>
        <v>0</v>
      </c>
      <c r="BJ1643" s="14">
        <f>VLOOKUP($B1643,[2]Sheet3!$G:$CZ,47,0)</f>
        <v>0</v>
      </c>
      <c r="BK1643" s="14">
        <f>VLOOKUP($B1643,[2]Sheet3!$G:$CZ,48,0)</f>
        <v>0</v>
      </c>
      <c r="BL1643" s="14">
        <f>VLOOKUP($B1643,[2]Sheet3!$G:$CZ,49,0)</f>
        <v>0</v>
      </c>
      <c r="BM1643" s="14">
        <f>VLOOKUP($B1643,[2]Sheet3!$G:$CZ,50,0)</f>
        <v>0</v>
      </c>
      <c r="BN1643" s="14">
        <f>VLOOKUP($B1643,[2]Sheet3!$G:$CZ,51,0)</f>
        <v>0</v>
      </c>
      <c r="BO1643" s="14">
        <f>VLOOKUP($B1643,[2]Sheet3!$G:$CZ,52,0)</f>
        <v>0</v>
      </c>
      <c r="BP1643" s="14">
        <f>VLOOKUP($B1643,[2]Sheet3!$G:$CZ,53,0)</f>
        <v>0</v>
      </c>
      <c r="BQ1643" s="14">
        <f>VLOOKUP($B1643,[2]Sheet3!$G:$CZ,54,0)</f>
        <v>0</v>
      </c>
      <c r="BR1643" s="14">
        <f>VLOOKUP($B1643,[2]Sheet3!$G:$CZ,55,0)</f>
        <v>0</v>
      </c>
      <c r="BS1643" s="14">
        <f>VLOOKUP($B1643,[2]Sheet3!$G:$CZ,56,0)</f>
        <v>0</v>
      </c>
      <c r="BT1643" s="14">
        <f>VLOOKUP($B1643,[2]Sheet3!$G:$CZ,57,0)</f>
        <v>0</v>
      </c>
      <c r="BU1643" s="14">
        <f>VLOOKUP($B1643,[2]Sheet3!$G:$CZ,58,0)</f>
        <v>0</v>
      </c>
      <c r="BV1643" s="14">
        <f>VLOOKUP($B1643,[2]Sheet3!$G:$CZ,59,0)</f>
        <v>0</v>
      </c>
      <c r="BW1643" s="14">
        <f>VLOOKUP($B1643,[2]Sheet3!$G:$CZ,60,0)</f>
        <v>0</v>
      </c>
      <c r="BX1643" s="14">
        <f>VLOOKUP($B1643,[2]Sheet3!$G:$CZ,61,0)</f>
        <v>0</v>
      </c>
      <c r="BY1643" s="14">
        <f>VLOOKUP($B1643,[2]Sheet3!$G:$CZ,62,0)</f>
        <v>0</v>
      </c>
      <c r="BZ1643" s="14">
        <f>VLOOKUP($B1643,[2]Sheet3!$G:$CZ,63,0)</f>
        <v>0</v>
      </c>
      <c r="CA1643" s="14">
        <f>VLOOKUP($B1643,[2]Sheet3!$G:$CZ,64,0)</f>
        <v>0</v>
      </c>
      <c r="CB1643" s="14">
        <f>VLOOKUP($B1643,[2]Sheet3!$G:$CZ,65,0)</f>
        <v>0</v>
      </c>
      <c r="CC1643" s="14">
        <f>VLOOKUP($B1643,[2]Sheet3!$G:$CZ,66,0)</f>
        <v>0</v>
      </c>
      <c r="CD1643" s="14">
        <f>VLOOKUP($B1643,[2]Sheet3!$G:$CZ,67,0)</f>
        <v>0</v>
      </c>
      <c r="CE1643" s="14">
        <f>VLOOKUP($B1643,[2]Sheet3!$G:$CZ,68,0)</f>
        <v>0</v>
      </c>
      <c r="CF1643" s="14">
        <f>VLOOKUP($B1643,[2]Sheet3!$G:$CZ,69,0)</f>
        <v>0</v>
      </c>
      <c r="CG1643" s="14">
        <f>VLOOKUP($B1643,[2]Sheet3!$G:$CZ,70,0)</f>
        <v>0</v>
      </c>
      <c r="CH1643" s="14">
        <f>VLOOKUP($B1643,[2]Sheet3!$G:$CZ,71,0)</f>
        <v>0</v>
      </c>
      <c r="CI1643" s="14">
        <f>VLOOKUP($B1643,[2]Sheet3!$G:$CZ,72,0)</f>
        <v>0</v>
      </c>
      <c r="CJ1643" s="14">
        <f>VLOOKUP($B1643,[2]Sheet3!$G:$CZ,73,0)</f>
        <v>0</v>
      </c>
      <c r="CK1643" s="14">
        <f>VLOOKUP($B1643,[2]Sheet3!$G:$CZ,74,0)</f>
        <v>0</v>
      </c>
      <c r="CL1643" s="14">
        <f>VLOOKUP($B1643,[2]Sheet3!$G:$CZ,75,0)</f>
        <v>0</v>
      </c>
      <c r="CM1643" s="14">
        <f>VLOOKUP($B1643,[2]Sheet3!$G:$CZ,76,0)</f>
        <v>0</v>
      </c>
      <c r="CN1643" s="14">
        <f>VLOOKUP($B1643,[2]Sheet3!$G:$CZ,77,0)</f>
        <v>0</v>
      </c>
      <c r="CO1643" s="14">
        <f>VLOOKUP($B1643,[2]Sheet3!$G:$CZ,78,0)</f>
        <v>0</v>
      </c>
      <c r="CP1643" s="14">
        <f>VLOOKUP($B1643,[2]Sheet3!$G:$CZ,79,0)</f>
        <v>0</v>
      </c>
      <c r="CQ1643" s="14">
        <f>VLOOKUP($B1643,[2]Sheet3!$G:$CZ,80,0)</f>
        <v>0</v>
      </c>
      <c r="CR1643" s="14">
        <f>VLOOKUP($B1643,[2]Sheet3!$G:$CZ,81,0)</f>
        <v>0</v>
      </c>
      <c r="CS1643" s="14">
        <f>VLOOKUP($B1643,[2]Sheet3!$G:$CZ,82,0)</f>
        <v>0</v>
      </c>
      <c r="CT1643" s="14">
        <f>VLOOKUP($B1643,[2]Sheet3!$G:$CZ,83,0)</f>
        <v>0</v>
      </c>
      <c r="CU1643" s="14">
        <f>VLOOKUP($B1643,[2]Sheet3!$G:$CZ,84,0)</f>
        <v>0</v>
      </c>
      <c r="CV1643" s="14">
        <f>VLOOKUP($B1643,[2]Sheet3!$G:$CZ,85,0)</f>
        <v>0</v>
      </c>
      <c r="CW1643" s="14">
        <f>VLOOKUP($B1643,[2]Sheet3!$G:$CZ,86,0)</f>
        <v>0</v>
      </c>
      <c r="CX1643" s="14">
        <f>VLOOKUP($B1643,[2]Sheet3!$G:$CZ,87,0)</f>
        <v>0</v>
      </c>
      <c r="CY1643" s="14">
        <f>VLOOKUP($B1643,[2]Sheet3!$G:$CZ,88,0)</f>
        <v>0</v>
      </c>
      <c r="CZ1643" s="14">
        <f>VLOOKUP($B1643,[2]Sheet3!$G:$CZ,89,0)</f>
        <v>0</v>
      </c>
      <c r="DA1643" s="14">
        <f>VLOOKUP($B1643,[2]Sheet3!$G:$CZ,90,0)</f>
        <v>0</v>
      </c>
      <c r="DB1643" s="14">
        <f>VLOOKUP($B1643,[2]Sheet3!$G:$CZ,91,0)</f>
        <v>0</v>
      </c>
      <c r="DC1643" s="14">
        <f>VLOOKUP($B1643,[2]Sheet3!$G:$CZ,92,0)</f>
        <v>0</v>
      </c>
      <c r="DD1643" s="14">
        <f>VLOOKUP($B1643,[2]Sheet3!$G:$CZ,93,0)</f>
        <v>0</v>
      </c>
      <c r="DE1643" s="14">
        <f>VLOOKUP($B1643,[2]Sheet3!$G:$CZ,94,0)</f>
        <v>0</v>
      </c>
      <c r="DF1643" s="14">
        <f>VLOOKUP($B1643,[2]Sheet3!$G:$CZ,95,0)</f>
        <v>0</v>
      </c>
      <c r="DG1643" s="14">
        <f>VLOOKUP($B1643,[2]Sheet3!$G:$CZ,96,0)</f>
        <v>0</v>
      </c>
      <c r="DH1643" s="14">
        <f>VLOOKUP($B1643,[2]Sheet3!$G:$CZ,97,0)</f>
        <v>0</v>
      </c>
      <c r="DI1643" s="14">
        <f>VLOOKUP($B1643,[2]Sheet3!$G:$CZ,98,0)</f>
        <v>0</v>
      </c>
    </row>
    <row r="1644" spans="1:113" x14ac:dyDescent="0.3">
      <c r="A1644" s="9" t="str">
        <f t="shared" si="77"/>
        <v>S4R003</v>
      </c>
      <c r="B1644" s="15" t="s">
        <v>3358</v>
      </c>
      <c r="C1644" s="15" t="s">
        <v>3359</v>
      </c>
      <c r="F1644" s="7" t="s">
        <v>15</v>
      </c>
      <c r="G1644" s="12" t="s">
        <v>5136</v>
      </c>
      <c r="H1644" s="12" t="str">
        <f>VLOOKUP($B1644,[1]Sheet1!$A:$G,5,0)</f>
        <v>jitin.sebastian@redingtongroup.com</v>
      </c>
      <c r="I1644" s="12" t="str">
        <f>VLOOKUP($B1644,[1]Sheet1!$A:$G,7,0)</f>
        <v>vikram.kumar@redingtongroup.com</v>
      </c>
      <c r="J1644" s="12" t="s">
        <v>82</v>
      </c>
      <c r="K1644" s="7"/>
      <c r="L1644" s="7"/>
      <c r="M1644" s="8"/>
      <c r="N1644" s="7" t="str">
        <f t="shared" si="75"/>
        <v>jitin.sebastian@redingtongroup.com; vikram.kumar@redingtongroup.com; nilesh.phirke@redingtongroup.com;christopher.joseph@redingtongroup.com</v>
      </c>
      <c r="O1644" s="7" t="str">
        <f t="shared" si="76"/>
        <v>S4R003</v>
      </c>
      <c r="P1644" s="8" t="s">
        <v>5215</v>
      </c>
      <c r="Q1644" s="14">
        <f>VLOOKUP($B1644,[2]Sheet3!$G:$CZ,2,0)</f>
        <v>2400309340</v>
      </c>
      <c r="R1644" s="14">
        <f>VLOOKUP($B1644,[2]Sheet3!$G:$CZ,3,0)</f>
        <v>0</v>
      </c>
      <c r="S1644" s="14">
        <f>VLOOKUP($B1644,[2]Sheet3!$G:$CZ,4,0)</f>
        <v>0</v>
      </c>
      <c r="T1644" s="14">
        <f>VLOOKUP($B1644,[2]Sheet3!$G:$CZ,5,0)</f>
        <v>0</v>
      </c>
      <c r="U1644" s="14">
        <f>VLOOKUP($B1644,[2]Sheet3!$G:$CZ,6,0)</f>
        <v>0</v>
      </c>
      <c r="V1644" s="14">
        <f>VLOOKUP($B1644,[2]Sheet3!$G:$CZ,7,0)</f>
        <v>0</v>
      </c>
      <c r="W1644" s="14">
        <f>VLOOKUP($B1644,[2]Sheet3!$G:$CZ,8,0)</f>
        <v>0</v>
      </c>
      <c r="X1644" s="14">
        <f>VLOOKUP($B1644,[2]Sheet3!$G:$CZ,9,0)</f>
        <v>0</v>
      </c>
      <c r="Y1644" s="14">
        <f>VLOOKUP($B1644,[2]Sheet3!$G:$CZ,10,0)</f>
        <v>0</v>
      </c>
      <c r="Z1644" s="14">
        <f>VLOOKUP($B1644,[2]Sheet3!$G:$CZ,11,0)</f>
        <v>0</v>
      </c>
      <c r="AA1644" s="14">
        <f>VLOOKUP($B1644,[2]Sheet3!$G:$CZ,12,0)</f>
        <v>0</v>
      </c>
      <c r="AB1644" s="14">
        <f>VLOOKUP($B1644,[2]Sheet3!$G:$CZ,13,0)</f>
        <v>0</v>
      </c>
      <c r="AC1644" s="14">
        <f>VLOOKUP($B1644,[2]Sheet3!$G:$CZ,14,0)</f>
        <v>0</v>
      </c>
      <c r="AD1644" s="14">
        <f>VLOOKUP($B1644,[2]Sheet3!$G:$CZ,15,0)</f>
        <v>0</v>
      </c>
      <c r="AE1644" s="14">
        <f>VLOOKUP($B1644,[2]Sheet3!$G:$CZ,16,0)</f>
        <v>0</v>
      </c>
      <c r="AF1644" s="14">
        <f>VLOOKUP($B1644,[2]Sheet3!$G:$CZ,17,0)</f>
        <v>0</v>
      </c>
      <c r="AG1644" s="14">
        <f>VLOOKUP($B1644,[2]Sheet3!$G:$CZ,18,0)</f>
        <v>0</v>
      </c>
      <c r="AH1644" s="14">
        <f>VLOOKUP($B1644,[2]Sheet3!$G:$CZ,19,0)</f>
        <v>0</v>
      </c>
      <c r="AI1644" s="14">
        <f>VLOOKUP($B1644,[2]Sheet3!$G:$CZ,20,0)</f>
        <v>0</v>
      </c>
      <c r="AJ1644" s="14">
        <f>VLOOKUP($B1644,[2]Sheet3!$G:$CZ,21,0)</f>
        <v>0</v>
      </c>
      <c r="AK1644" s="14">
        <f>VLOOKUP($B1644,[2]Sheet3!$G:$CZ,22,0)</f>
        <v>0</v>
      </c>
      <c r="AL1644" s="14">
        <f>VLOOKUP($B1644,[2]Sheet3!$G:$CZ,23,0)</f>
        <v>0</v>
      </c>
      <c r="AM1644" s="14">
        <f>VLOOKUP($B1644,[2]Sheet3!$G:$CZ,24,0)</f>
        <v>0</v>
      </c>
      <c r="AN1644" s="14">
        <f>VLOOKUP($B1644,[2]Sheet3!$G:$CZ,25,0)</f>
        <v>0</v>
      </c>
      <c r="AO1644" s="14">
        <f>VLOOKUP($B1644,[2]Sheet3!$G:$CZ,26,0)</f>
        <v>0</v>
      </c>
      <c r="AP1644" s="14">
        <f>VLOOKUP($B1644,[2]Sheet3!$G:$CZ,27,0)</f>
        <v>0</v>
      </c>
      <c r="AQ1644" s="14">
        <f>VLOOKUP($B1644,[2]Sheet3!$G:$CZ,28,0)</f>
        <v>0</v>
      </c>
      <c r="AR1644" s="14">
        <f>VLOOKUP($B1644,[2]Sheet3!$G:$CZ,29,0)</f>
        <v>0</v>
      </c>
      <c r="AS1644" s="14">
        <f>VLOOKUP($B1644,[2]Sheet3!$G:$CZ,30,0)</f>
        <v>0</v>
      </c>
      <c r="AT1644" s="14">
        <f>VLOOKUP($B1644,[2]Sheet3!$G:$CZ,31,0)</f>
        <v>0</v>
      </c>
      <c r="AU1644" s="14">
        <f>VLOOKUP($B1644,[2]Sheet3!$G:$CZ,32,0)</f>
        <v>0</v>
      </c>
      <c r="AV1644" s="14">
        <f>VLOOKUP($B1644,[2]Sheet3!$G:$CZ,33,0)</f>
        <v>0</v>
      </c>
      <c r="AW1644" s="14">
        <f>VLOOKUP($B1644,[2]Sheet3!$G:$CZ,34,0)</f>
        <v>0</v>
      </c>
      <c r="AX1644" s="14">
        <f>VLOOKUP($B1644,[2]Sheet3!$G:$CZ,35,0)</f>
        <v>0</v>
      </c>
      <c r="AY1644" s="14">
        <f>VLOOKUP($B1644,[2]Sheet3!$G:$CZ,36,0)</f>
        <v>0</v>
      </c>
      <c r="AZ1644" s="14">
        <f>VLOOKUP($B1644,[2]Sheet3!$G:$CZ,37,0)</f>
        <v>0</v>
      </c>
      <c r="BA1644" s="14">
        <f>VLOOKUP($B1644,[2]Sheet3!$G:$CZ,38,0)</f>
        <v>0</v>
      </c>
      <c r="BB1644" s="14">
        <f>VLOOKUP($B1644,[2]Sheet3!$G:$CZ,39,0)</f>
        <v>0</v>
      </c>
      <c r="BC1644" s="14">
        <f>VLOOKUP($B1644,[2]Sheet3!$G:$CZ,40,0)</f>
        <v>0</v>
      </c>
      <c r="BD1644" s="14">
        <f>VLOOKUP($B1644,[2]Sheet3!$G:$CZ,41,0)</f>
        <v>0</v>
      </c>
      <c r="BE1644" s="14">
        <f>VLOOKUP($B1644,[2]Sheet3!$G:$CZ,42,0)</f>
        <v>0</v>
      </c>
      <c r="BF1644" s="14">
        <f>VLOOKUP($B1644,[2]Sheet3!$G:$CZ,43,0)</f>
        <v>0</v>
      </c>
      <c r="BG1644" s="14">
        <f>VLOOKUP($B1644,[2]Sheet3!$G:$CZ,44,0)</f>
        <v>0</v>
      </c>
      <c r="BH1644" s="14">
        <f>VLOOKUP($B1644,[2]Sheet3!$G:$CZ,45,0)</f>
        <v>0</v>
      </c>
      <c r="BI1644" s="14">
        <f>VLOOKUP($B1644,[2]Sheet3!$G:$CZ,46,0)</f>
        <v>0</v>
      </c>
      <c r="BJ1644" s="14">
        <f>VLOOKUP($B1644,[2]Sheet3!$G:$CZ,47,0)</f>
        <v>0</v>
      </c>
      <c r="BK1644" s="14">
        <f>VLOOKUP($B1644,[2]Sheet3!$G:$CZ,48,0)</f>
        <v>0</v>
      </c>
      <c r="BL1644" s="14">
        <f>VLOOKUP($B1644,[2]Sheet3!$G:$CZ,49,0)</f>
        <v>0</v>
      </c>
      <c r="BM1644" s="14">
        <f>VLOOKUP($B1644,[2]Sheet3!$G:$CZ,50,0)</f>
        <v>0</v>
      </c>
      <c r="BN1644" s="14">
        <f>VLOOKUP($B1644,[2]Sheet3!$G:$CZ,51,0)</f>
        <v>0</v>
      </c>
      <c r="BO1644" s="14">
        <f>VLOOKUP($B1644,[2]Sheet3!$G:$CZ,52,0)</f>
        <v>0</v>
      </c>
      <c r="BP1644" s="14">
        <f>VLOOKUP($B1644,[2]Sheet3!$G:$CZ,53,0)</f>
        <v>0</v>
      </c>
      <c r="BQ1644" s="14">
        <f>VLOOKUP($B1644,[2]Sheet3!$G:$CZ,54,0)</f>
        <v>0</v>
      </c>
      <c r="BR1644" s="14">
        <f>VLOOKUP($B1644,[2]Sheet3!$G:$CZ,55,0)</f>
        <v>0</v>
      </c>
      <c r="BS1644" s="14">
        <f>VLOOKUP($B1644,[2]Sheet3!$G:$CZ,56,0)</f>
        <v>0</v>
      </c>
      <c r="BT1644" s="14">
        <f>VLOOKUP($B1644,[2]Sheet3!$G:$CZ,57,0)</f>
        <v>0</v>
      </c>
      <c r="BU1644" s="14">
        <f>VLOOKUP($B1644,[2]Sheet3!$G:$CZ,58,0)</f>
        <v>0</v>
      </c>
      <c r="BV1644" s="14">
        <f>VLOOKUP($B1644,[2]Sheet3!$G:$CZ,59,0)</f>
        <v>0</v>
      </c>
      <c r="BW1644" s="14">
        <f>VLOOKUP($B1644,[2]Sheet3!$G:$CZ,60,0)</f>
        <v>0</v>
      </c>
      <c r="BX1644" s="14">
        <f>VLOOKUP($B1644,[2]Sheet3!$G:$CZ,61,0)</f>
        <v>0</v>
      </c>
      <c r="BY1644" s="14">
        <f>VLOOKUP($B1644,[2]Sheet3!$G:$CZ,62,0)</f>
        <v>0</v>
      </c>
      <c r="BZ1644" s="14">
        <f>VLOOKUP($B1644,[2]Sheet3!$G:$CZ,63,0)</f>
        <v>0</v>
      </c>
      <c r="CA1644" s="14">
        <f>VLOOKUP($B1644,[2]Sheet3!$G:$CZ,64,0)</f>
        <v>0</v>
      </c>
      <c r="CB1644" s="14">
        <f>VLOOKUP($B1644,[2]Sheet3!$G:$CZ,65,0)</f>
        <v>0</v>
      </c>
      <c r="CC1644" s="14">
        <f>VLOOKUP($B1644,[2]Sheet3!$G:$CZ,66,0)</f>
        <v>0</v>
      </c>
      <c r="CD1644" s="14">
        <f>VLOOKUP($B1644,[2]Sheet3!$G:$CZ,67,0)</f>
        <v>0</v>
      </c>
      <c r="CE1644" s="14">
        <f>VLOOKUP($B1644,[2]Sheet3!$G:$CZ,68,0)</f>
        <v>0</v>
      </c>
      <c r="CF1644" s="14">
        <f>VLOOKUP($B1644,[2]Sheet3!$G:$CZ,69,0)</f>
        <v>0</v>
      </c>
      <c r="CG1644" s="14">
        <f>VLOOKUP($B1644,[2]Sheet3!$G:$CZ,70,0)</f>
        <v>0</v>
      </c>
      <c r="CH1644" s="14">
        <f>VLOOKUP($B1644,[2]Sheet3!$G:$CZ,71,0)</f>
        <v>0</v>
      </c>
      <c r="CI1644" s="14">
        <f>VLOOKUP($B1644,[2]Sheet3!$G:$CZ,72,0)</f>
        <v>0</v>
      </c>
      <c r="CJ1644" s="14">
        <f>VLOOKUP($B1644,[2]Sheet3!$G:$CZ,73,0)</f>
        <v>0</v>
      </c>
      <c r="CK1644" s="14">
        <f>VLOOKUP($B1644,[2]Sheet3!$G:$CZ,74,0)</f>
        <v>0</v>
      </c>
      <c r="CL1644" s="14">
        <f>VLOOKUP($B1644,[2]Sheet3!$G:$CZ,75,0)</f>
        <v>0</v>
      </c>
      <c r="CM1644" s="14">
        <f>VLOOKUP($B1644,[2]Sheet3!$G:$CZ,76,0)</f>
        <v>0</v>
      </c>
      <c r="CN1644" s="14">
        <f>VLOOKUP($B1644,[2]Sheet3!$G:$CZ,77,0)</f>
        <v>0</v>
      </c>
      <c r="CO1644" s="14">
        <f>VLOOKUP($B1644,[2]Sheet3!$G:$CZ,78,0)</f>
        <v>0</v>
      </c>
      <c r="CP1644" s="14">
        <f>VLOOKUP($B1644,[2]Sheet3!$G:$CZ,79,0)</f>
        <v>0</v>
      </c>
      <c r="CQ1644" s="14">
        <f>VLOOKUP($B1644,[2]Sheet3!$G:$CZ,80,0)</f>
        <v>0</v>
      </c>
      <c r="CR1644" s="14">
        <f>VLOOKUP($B1644,[2]Sheet3!$G:$CZ,81,0)</f>
        <v>0</v>
      </c>
      <c r="CS1644" s="14">
        <f>VLOOKUP($B1644,[2]Sheet3!$G:$CZ,82,0)</f>
        <v>0</v>
      </c>
      <c r="CT1644" s="14">
        <f>VLOOKUP($B1644,[2]Sheet3!$G:$CZ,83,0)</f>
        <v>0</v>
      </c>
      <c r="CU1644" s="14">
        <f>VLOOKUP($B1644,[2]Sheet3!$G:$CZ,84,0)</f>
        <v>0</v>
      </c>
      <c r="CV1644" s="14">
        <f>VLOOKUP($B1644,[2]Sheet3!$G:$CZ,85,0)</f>
        <v>0</v>
      </c>
      <c r="CW1644" s="14">
        <f>VLOOKUP($B1644,[2]Sheet3!$G:$CZ,86,0)</f>
        <v>0</v>
      </c>
      <c r="CX1644" s="14">
        <f>VLOOKUP($B1644,[2]Sheet3!$G:$CZ,87,0)</f>
        <v>0</v>
      </c>
      <c r="CY1644" s="14">
        <f>VLOOKUP($B1644,[2]Sheet3!$G:$CZ,88,0)</f>
        <v>0</v>
      </c>
      <c r="CZ1644" s="14">
        <f>VLOOKUP($B1644,[2]Sheet3!$G:$CZ,89,0)</f>
        <v>0</v>
      </c>
      <c r="DA1644" s="14">
        <f>VLOOKUP($B1644,[2]Sheet3!$G:$CZ,90,0)</f>
        <v>0</v>
      </c>
      <c r="DB1644" s="14">
        <f>VLOOKUP($B1644,[2]Sheet3!$G:$CZ,91,0)</f>
        <v>0</v>
      </c>
      <c r="DC1644" s="14">
        <f>VLOOKUP($B1644,[2]Sheet3!$G:$CZ,92,0)</f>
        <v>0</v>
      </c>
      <c r="DD1644" s="14">
        <f>VLOOKUP($B1644,[2]Sheet3!$G:$CZ,93,0)</f>
        <v>0</v>
      </c>
      <c r="DE1644" s="14">
        <f>VLOOKUP($B1644,[2]Sheet3!$G:$CZ,94,0)</f>
        <v>0</v>
      </c>
      <c r="DF1644" s="14">
        <f>VLOOKUP($B1644,[2]Sheet3!$G:$CZ,95,0)</f>
        <v>0</v>
      </c>
      <c r="DG1644" s="14">
        <f>VLOOKUP($B1644,[2]Sheet3!$G:$CZ,96,0)</f>
        <v>0</v>
      </c>
      <c r="DH1644" s="14">
        <f>VLOOKUP($B1644,[2]Sheet3!$G:$CZ,97,0)</f>
        <v>0</v>
      </c>
      <c r="DI1644" s="14">
        <f>VLOOKUP($B1644,[2]Sheet3!$G:$CZ,98,0)</f>
        <v>0</v>
      </c>
    </row>
    <row r="1645" spans="1:113" x14ac:dyDescent="0.3">
      <c r="A1645" s="9" t="str">
        <f t="shared" si="77"/>
        <v>N83697</v>
      </c>
      <c r="B1645" s="15" t="s">
        <v>3360</v>
      </c>
      <c r="C1645" s="15" t="s">
        <v>3361</v>
      </c>
      <c r="F1645" s="7" t="s">
        <v>15</v>
      </c>
      <c r="G1645" s="12" t="s">
        <v>5137</v>
      </c>
      <c r="H1645" s="12" t="str">
        <f>VLOOKUP($B1645,[1]Sheet1!$A:$G,5,0)</f>
        <v>rohit.jakhar@redingtongroup.com</v>
      </c>
      <c r="I1645" s="12" t="str">
        <f>VLOOKUP($B1645,[1]Sheet1!$A:$G,7,0)</f>
        <v>jitender.chopra@redingtongroup.com</v>
      </c>
      <c r="J1645" s="12" t="s">
        <v>82</v>
      </c>
      <c r="K1645" s="7"/>
      <c r="L1645" s="7"/>
      <c r="M1645" s="8"/>
      <c r="N1645" s="7" t="str">
        <f t="shared" si="75"/>
        <v>rohit.jakhar@redingtongroup.com; jitender.chopra@redingtongroup.com; nilesh.phirke@redingtongroup.com;christopher.joseph@redingtongroup.com</v>
      </c>
      <c r="O1645" s="7" t="str">
        <f t="shared" si="76"/>
        <v>N83697</v>
      </c>
      <c r="P1645" s="8" t="s">
        <v>5215</v>
      </c>
      <c r="Q1645" s="14">
        <f>VLOOKUP($B1645,[2]Sheet3!$G:$CZ,2,0)</f>
        <v>2400308778</v>
      </c>
      <c r="R1645" s="14">
        <f>VLOOKUP($B1645,[2]Sheet3!$G:$CZ,3,0)</f>
        <v>2400308669</v>
      </c>
      <c r="S1645" s="14">
        <f>VLOOKUP($B1645,[2]Sheet3!$G:$CZ,4,0)</f>
        <v>2400303137</v>
      </c>
      <c r="T1645" s="14">
        <f>VLOOKUP($B1645,[2]Sheet3!$G:$CZ,5,0)</f>
        <v>0</v>
      </c>
      <c r="U1645" s="14">
        <f>VLOOKUP($B1645,[2]Sheet3!$G:$CZ,6,0)</f>
        <v>0</v>
      </c>
      <c r="V1645" s="14">
        <f>VLOOKUP($B1645,[2]Sheet3!$G:$CZ,7,0)</f>
        <v>0</v>
      </c>
      <c r="W1645" s="14">
        <f>VLOOKUP($B1645,[2]Sheet3!$G:$CZ,8,0)</f>
        <v>0</v>
      </c>
      <c r="X1645" s="14">
        <f>VLOOKUP($B1645,[2]Sheet3!$G:$CZ,9,0)</f>
        <v>0</v>
      </c>
      <c r="Y1645" s="14">
        <f>VLOOKUP($B1645,[2]Sheet3!$G:$CZ,10,0)</f>
        <v>0</v>
      </c>
      <c r="Z1645" s="14">
        <f>VLOOKUP($B1645,[2]Sheet3!$G:$CZ,11,0)</f>
        <v>0</v>
      </c>
      <c r="AA1645" s="14">
        <f>VLOOKUP($B1645,[2]Sheet3!$G:$CZ,12,0)</f>
        <v>0</v>
      </c>
      <c r="AB1645" s="14">
        <f>VLOOKUP($B1645,[2]Sheet3!$G:$CZ,13,0)</f>
        <v>0</v>
      </c>
      <c r="AC1645" s="14">
        <f>VLOOKUP($B1645,[2]Sheet3!$G:$CZ,14,0)</f>
        <v>0</v>
      </c>
      <c r="AD1645" s="14">
        <f>VLOOKUP($B1645,[2]Sheet3!$G:$CZ,15,0)</f>
        <v>0</v>
      </c>
      <c r="AE1645" s="14">
        <f>VLOOKUP($B1645,[2]Sheet3!$G:$CZ,16,0)</f>
        <v>0</v>
      </c>
      <c r="AF1645" s="14">
        <f>VLOOKUP($B1645,[2]Sheet3!$G:$CZ,17,0)</f>
        <v>0</v>
      </c>
      <c r="AG1645" s="14">
        <f>VLOOKUP($B1645,[2]Sheet3!$G:$CZ,18,0)</f>
        <v>0</v>
      </c>
      <c r="AH1645" s="14">
        <f>VLOOKUP($B1645,[2]Sheet3!$G:$CZ,19,0)</f>
        <v>0</v>
      </c>
      <c r="AI1645" s="14">
        <f>VLOOKUP($B1645,[2]Sheet3!$G:$CZ,20,0)</f>
        <v>0</v>
      </c>
      <c r="AJ1645" s="14">
        <f>VLOOKUP($B1645,[2]Sheet3!$G:$CZ,21,0)</f>
        <v>0</v>
      </c>
      <c r="AK1645" s="14">
        <f>VLOOKUP($B1645,[2]Sheet3!$G:$CZ,22,0)</f>
        <v>0</v>
      </c>
      <c r="AL1645" s="14">
        <f>VLOOKUP($B1645,[2]Sheet3!$G:$CZ,23,0)</f>
        <v>0</v>
      </c>
      <c r="AM1645" s="14">
        <f>VLOOKUP($B1645,[2]Sheet3!$G:$CZ,24,0)</f>
        <v>0</v>
      </c>
      <c r="AN1645" s="14">
        <f>VLOOKUP($B1645,[2]Sheet3!$G:$CZ,25,0)</f>
        <v>0</v>
      </c>
      <c r="AO1645" s="14">
        <f>VLOOKUP($B1645,[2]Sheet3!$G:$CZ,26,0)</f>
        <v>0</v>
      </c>
      <c r="AP1645" s="14">
        <f>VLOOKUP($B1645,[2]Sheet3!$G:$CZ,27,0)</f>
        <v>0</v>
      </c>
      <c r="AQ1645" s="14">
        <f>VLOOKUP($B1645,[2]Sheet3!$G:$CZ,28,0)</f>
        <v>0</v>
      </c>
      <c r="AR1645" s="14">
        <f>VLOOKUP($B1645,[2]Sheet3!$G:$CZ,29,0)</f>
        <v>0</v>
      </c>
      <c r="AS1645" s="14">
        <f>VLOOKUP($B1645,[2]Sheet3!$G:$CZ,30,0)</f>
        <v>0</v>
      </c>
      <c r="AT1645" s="14">
        <f>VLOOKUP($B1645,[2]Sheet3!$G:$CZ,31,0)</f>
        <v>0</v>
      </c>
      <c r="AU1645" s="14">
        <f>VLOOKUP($B1645,[2]Sheet3!$G:$CZ,32,0)</f>
        <v>0</v>
      </c>
      <c r="AV1645" s="14">
        <f>VLOOKUP($B1645,[2]Sheet3!$G:$CZ,33,0)</f>
        <v>0</v>
      </c>
      <c r="AW1645" s="14">
        <f>VLOOKUP($B1645,[2]Sheet3!$G:$CZ,34,0)</f>
        <v>0</v>
      </c>
      <c r="AX1645" s="14">
        <f>VLOOKUP($B1645,[2]Sheet3!$G:$CZ,35,0)</f>
        <v>0</v>
      </c>
      <c r="AY1645" s="14">
        <f>VLOOKUP($B1645,[2]Sheet3!$G:$CZ,36,0)</f>
        <v>0</v>
      </c>
      <c r="AZ1645" s="14">
        <f>VLOOKUP($B1645,[2]Sheet3!$G:$CZ,37,0)</f>
        <v>0</v>
      </c>
      <c r="BA1645" s="14">
        <f>VLOOKUP($B1645,[2]Sheet3!$G:$CZ,38,0)</f>
        <v>0</v>
      </c>
      <c r="BB1645" s="14">
        <f>VLOOKUP($B1645,[2]Sheet3!$G:$CZ,39,0)</f>
        <v>0</v>
      </c>
      <c r="BC1645" s="14">
        <f>VLOOKUP($B1645,[2]Sheet3!$G:$CZ,40,0)</f>
        <v>0</v>
      </c>
      <c r="BD1645" s="14">
        <f>VLOOKUP($B1645,[2]Sheet3!$G:$CZ,41,0)</f>
        <v>0</v>
      </c>
      <c r="BE1645" s="14">
        <f>VLOOKUP($B1645,[2]Sheet3!$G:$CZ,42,0)</f>
        <v>0</v>
      </c>
      <c r="BF1645" s="14">
        <f>VLOOKUP($B1645,[2]Sheet3!$G:$CZ,43,0)</f>
        <v>0</v>
      </c>
      <c r="BG1645" s="14">
        <f>VLOOKUP($B1645,[2]Sheet3!$G:$CZ,44,0)</f>
        <v>0</v>
      </c>
      <c r="BH1645" s="14">
        <f>VLOOKUP($B1645,[2]Sheet3!$G:$CZ,45,0)</f>
        <v>0</v>
      </c>
      <c r="BI1645" s="14">
        <f>VLOOKUP($B1645,[2]Sheet3!$G:$CZ,46,0)</f>
        <v>0</v>
      </c>
      <c r="BJ1645" s="14">
        <f>VLOOKUP($B1645,[2]Sheet3!$G:$CZ,47,0)</f>
        <v>0</v>
      </c>
      <c r="BK1645" s="14">
        <f>VLOOKUP($B1645,[2]Sheet3!$G:$CZ,48,0)</f>
        <v>0</v>
      </c>
      <c r="BL1645" s="14">
        <f>VLOOKUP($B1645,[2]Sheet3!$G:$CZ,49,0)</f>
        <v>0</v>
      </c>
      <c r="BM1645" s="14">
        <f>VLOOKUP($B1645,[2]Sheet3!$G:$CZ,50,0)</f>
        <v>0</v>
      </c>
      <c r="BN1645" s="14">
        <f>VLOOKUP($B1645,[2]Sheet3!$G:$CZ,51,0)</f>
        <v>0</v>
      </c>
      <c r="BO1645" s="14">
        <f>VLOOKUP($B1645,[2]Sheet3!$G:$CZ,52,0)</f>
        <v>0</v>
      </c>
      <c r="BP1645" s="14">
        <f>VLOOKUP($B1645,[2]Sheet3!$G:$CZ,53,0)</f>
        <v>0</v>
      </c>
      <c r="BQ1645" s="14">
        <f>VLOOKUP($B1645,[2]Sheet3!$G:$CZ,54,0)</f>
        <v>0</v>
      </c>
      <c r="BR1645" s="14">
        <f>VLOOKUP($B1645,[2]Sheet3!$G:$CZ,55,0)</f>
        <v>0</v>
      </c>
      <c r="BS1645" s="14">
        <f>VLOOKUP($B1645,[2]Sheet3!$G:$CZ,56,0)</f>
        <v>0</v>
      </c>
      <c r="BT1645" s="14">
        <f>VLOOKUP($B1645,[2]Sheet3!$G:$CZ,57,0)</f>
        <v>0</v>
      </c>
      <c r="BU1645" s="14">
        <f>VLOOKUP($B1645,[2]Sheet3!$G:$CZ,58,0)</f>
        <v>0</v>
      </c>
      <c r="BV1645" s="14">
        <f>VLOOKUP($B1645,[2]Sheet3!$G:$CZ,59,0)</f>
        <v>0</v>
      </c>
      <c r="BW1645" s="14">
        <f>VLOOKUP($B1645,[2]Sheet3!$G:$CZ,60,0)</f>
        <v>0</v>
      </c>
      <c r="BX1645" s="14">
        <f>VLOOKUP($B1645,[2]Sheet3!$G:$CZ,61,0)</f>
        <v>0</v>
      </c>
      <c r="BY1645" s="14">
        <f>VLOOKUP($B1645,[2]Sheet3!$G:$CZ,62,0)</f>
        <v>0</v>
      </c>
      <c r="BZ1645" s="14">
        <f>VLOOKUP($B1645,[2]Sheet3!$G:$CZ,63,0)</f>
        <v>0</v>
      </c>
      <c r="CA1645" s="14">
        <f>VLOOKUP($B1645,[2]Sheet3!$G:$CZ,64,0)</f>
        <v>0</v>
      </c>
      <c r="CB1645" s="14">
        <f>VLOOKUP($B1645,[2]Sheet3!$G:$CZ,65,0)</f>
        <v>0</v>
      </c>
      <c r="CC1645" s="14">
        <f>VLOOKUP($B1645,[2]Sheet3!$G:$CZ,66,0)</f>
        <v>0</v>
      </c>
      <c r="CD1645" s="14">
        <f>VLOOKUP($B1645,[2]Sheet3!$G:$CZ,67,0)</f>
        <v>0</v>
      </c>
      <c r="CE1645" s="14">
        <f>VLOOKUP($B1645,[2]Sheet3!$G:$CZ,68,0)</f>
        <v>0</v>
      </c>
      <c r="CF1645" s="14">
        <f>VLOOKUP($B1645,[2]Sheet3!$G:$CZ,69,0)</f>
        <v>0</v>
      </c>
      <c r="CG1645" s="14">
        <f>VLOOKUP($B1645,[2]Sheet3!$G:$CZ,70,0)</f>
        <v>0</v>
      </c>
      <c r="CH1645" s="14">
        <f>VLOOKUP($B1645,[2]Sheet3!$G:$CZ,71,0)</f>
        <v>0</v>
      </c>
      <c r="CI1645" s="14">
        <f>VLOOKUP($B1645,[2]Sheet3!$G:$CZ,72,0)</f>
        <v>0</v>
      </c>
      <c r="CJ1645" s="14">
        <f>VLOOKUP($B1645,[2]Sheet3!$G:$CZ,73,0)</f>
        <v>0</v>
      </c>
      <c r="CK1645" s="14">
        <f>VLOOKUP($B1645,[2]Sheet3!$G:$CZ,74,0)</f>
        <v>0</v>
      </c>
      <c r="CL1645" s="14">
        <f>VLOOKUP($B1645,[2]Sheet3!$G:$CZ,75,0)</f>
        <v>0</v>
      </c>
      <c r="CM1645" s="14">
        <f>VLOOKUP($B1645,[2]Sheet3!$G:$CZ,76,0)</f>
        <v>0</v>
      </c>
      <c r="CN1645" s="14">
        <f>VLOOKUP($B1645,[2]Sheet3!$G:$CZ,77,0)</f>
        <v>0</v>
      </c>
      <c r="CO1645" s="14">
        <f>VLOOKUP($B1645,[2]Sheet3!$G:$CZ,78,0)</f>
        <v>0</v>
      </c>
      <c r="CP1645" s="14">
        <f>VLOOKUP($B1645,[2]Sheet3!$G:$CZ,79,0)</f>
        <v>0</v>
      </c>
      <c r="CQ1645" s="14">
        <f>VLOOKUP($B1645,[2]Sheet3!$G:$CZ,80,0)</f>
        <v>0</v>
      </c>
      <c r="CR1645" s="14">
        <f>VLOOKUP($B1645,[2]Sheet3!$G:$CZ,81,0)</f>
        <v>0</v>
      </c>
      <c r="CS1645" s="14">
        <f>VLOOKUP($B1645,[2]Sheet3!$G:$CZ,82,0)</f>
        <v>0</v>
      </c>
      <c r="CT1645" s="14">
        <f>VLOOKUP($B1645,[2]Sheet3!$G:$CZ,83,0)</f>
        <v>0</v>
      </c>
      <c r="CU1645" s="14">
        <f>VLOOKUP($B1645,[2]Sheet3!$G:$CZ,84,0)</f>
        <v>0</v>
      </c>
      <c r="CV1645" s="14">
        <f>VLOOKUP($B1645,[2]Sheet3!$G:$CZ,85,0)</f>
        <v>0</v>
      </c>
      <c r="CW1645" s="14">
        <f>VLOOKUP($B1645,[2]Sheet3!$G:$CZ,86,0)</f>
        <v>0</v>
      </c>
      <c r="CX1645" s="14">
        <f>VLOOKUP($B1645,[2]Sheet3!$G:$CZ,87,0)</f>
        <v>0</v>
      </c>
      <c r="CY1645" s="14">
        <f>VLOOKUP($B1645,[2]Sheet3!$G:$CZ,88,0)</f>
        <v>0</v>
      </c>
      <c r="CZ1645" s="14">
        <f>VLOOKUP($B1645,[2]Sheet3!$G:$CZ,89,0)</f>
        <v>0</v>
      </c>
      <c r="DA1645" s="14">
        <f>VLOOKUP($B1645,[2]Sheet3!$G:$CZ,90,0)</f>
        <v>0</v>
      </c>
      <c r="DB1645" s="14">
        <f>VLOOKUP($B1645,[2]Sheet3!$G:$CZ,91,0)</f>
        <v>0</v>
      </c>
      <c r="DC1645" s="14">
        <f>VLOOKUP($B1645,[2]Sheet3!$G:$CZ,92,0)</f>
        <v>0</v>
      </c>
      <c r="DD1645" s="14">
        <f>VLOOKUP($B1645,[2]Sheet3!$G:$CZ,93,0)</f>
        <v>0</v>
      </c>
      <c r="DE1645" s="14">
        <f>VLOOKUP($B1645,[2]Sheet3!$G:$CZ,94,0)</f>
        <v>0</v>
      </c>
      <c r="DF1645" s="14">
        <f>VLOOKUP($B1645,[2]Sheet3!$G:$CZ,95,0)</f>
        <v>0</v>
      </c>
      <c r="DG1645" s="14">
        <f>VLOOKUP($B1645,[2]Sheet3!$G:$CZ,96,0)</f>
        <v>0</v>
      </c>
      <c r="DH1645" s="14">
        <f>VLOOKUP($B1645,[2]Sheet3!$G:$CZ,97,0)</f>
        <v>0</v>
      </c>
      <c r="DI1645" s="14">
        <f>VLOOKUP($B1645,[2]Sheet3!$G:$CZ,98,0)</f>
        <v>0</v>
      </c>
    </row>
    <row r="1646" spans="1:113" x14ac:dyDescent="0.3">
      <c r="A1646" s="9" t="str">
        <f t="shared" si="77"/>
        <v>E1R022</v>
      </c>
      <c r="B1646" s="15" t="s">
        <v>3362</v>
      </c>
      <c r="C1646" s="15" t="s">
        <v>3363</v>
      </c>
      <c r="F1646" s="7" t="s">
        <v>15</v>
      </c>
      <c r="G1646" s="12" t="s">
        <v>5138</v>
      </c>
      <c r="H1646" s="12" t="str">
        <f>VLOOKUP($B1646,[1]Sheet1!$A:$G,5,0)</f>
        <v>manish.kumar@redingtongroup.com</v>
      </c>
      <c r="I1646" s="12" t="str">
        <f>VLOOKUP($B1646,[1]Sheet1!$A:$G,7,0)</f>
        <v>jaswinder.singh@redingtongroup.com</v>
      </c>
      <c r="J1646" s="12" t="s">
        <v>82</v>
      </c>
      <c r="K1646" s="7"/>
      <c r="L1646" s="7"/>
      <c r="M1646" s="8"/>
      <c r="N1646" s="7" t="str">
        <f t="shared" si="75"/>
        <v>manish.kumar@redingtongroup.com; jaswinder.singh@redingtongroup.com; nilesh.phirke@redingtongroup.com;christopher.joseph@redingtongroup.com</v>
      </c>
      <c r="O1646" s="7" t="str">
        <f t="shared" si="76"/>
        <v>E1R022</v>
      </c>
      <c r="P1646" s="8" t="s">
        <v>5215</v>
      </c>
      <c r="Q1646" s="14">
        <f>VLOOKUP($B1646,[2]Sheet3!$G:$CZ,2,0)</f>
        <v>2400308954</v>
      </c>
      <c r="R1646" s="14">
        <f>VLOOKUP($B1646,[2]Sheet3!$G:$CZ,3,0)</f>
        <v>0</v>
      </c>
      <c r="S1646" s="14">
        <f>VLOOKUP($B1646,[2]Sheet3!$G:$CZ,4,0)</f>
        <v>0</v>
      </c>
      <c r="T1646" s="14">
        <f>VLOOKUP($B1646,[2]Sheet3!$G:$CZ,5,0)</f>
        <v>0</v>
      </c>
      <c r="U1646" s="14">
        <f>VLOOKUP($B1646,[2]Sheet3!$G:$CZ,6,0)</f>
        <v>0</v>
      </c>
      <c r="V1646" s="14">
        <f>VLOOKUP($B1646,[2]Sheet3!$G:$CZ,7,0)</f>
        <v>0</v>
      </c>
      <c r="W1646" s="14">
        <f>VLOOKUP($B1646,[2]Sheet3!$G:$CZ,8,0)</f>
        <v>0</v>
      </c>
      <c r="X1646" s="14">
        <f>VLOOKUP($B1646,[2]Sheet3!$G:$CZ,9,0)</f>
        <v>0</v>
      </c>
      <c r="Y1646" s="14">
        <f>VLOOKUP($B1646,[2]Sheet3!$G:$CZ,10,0)</f>
        <v>0</v>
      </c>
      <c r="Z1646" s="14">
        <f>VLOOKUP($B1646,[2]Sheet3!$G:$CZ,11,0)</f>
        <v>0</v>
      </c>
      <c r="AA1646" s="14">
        <f>VLOOKUP($B1646,[2]Sheet3!$G:$CZ,12,0)</f>
        <v>0</v>
      </c>
      <c r="AB1646" s="14">
        <f>VLOOKUP($B1646,[2]Sheet3!$G:$CZ,13,0)</f>
        <v>0</v>
      </c>
      <c r="AC1646" s="14">
        <f>VLOOKUP($B1646,[2]Sheet3!$G:$CZ,14,0)</f>
        <v>0</v>
      </c>
      <c r="AD1646" s="14">
        <f>VLOOKUP($B1646,[2]Sheet3!$G:$CZ,15,0)</f>
        <v>0</v>
      </c>
      <c r="AE1646" s="14">
        <f>VLOOKUP($B1646,[2]Sheet3!$G:$CZ,16,0)</f>
        <v>0</v>
      </c>
      <c r="AF1646" s="14">
        <f>VLOOKUP($B1646,[2]Sheet3!$G:$CZ,17,0)</f>
        <v>0</v>
      </c>
      <c r="AG1646" s="14">
        <f>VLOOKUP($B1646,[2]Sheet3!$G:$CZ,18,0)</f>
        <v>0</v>
      </c>
      <c r="AH1646" s="14">
        <f>VLOOKUP($B1646,[2]Sheet3!$G:$CZ,19,0)</f>
        <v>0</v>
      </c>
      <c r="AI1646" s="14">
        <f>VLOOKUP($B1646,[2]Sheet3!$G:$CZ,20,0)</f>
        <v>0</v>
      </c>
      <c r="AJ1646" s="14">
        <f>VLOOKUP($B1646,[2]Sheet3!$G:$CZ,21,0)</f>
        <v>0</v>
      </c>
      <c r="AK1646" s="14">
        <f>VLOOKUP($B1646,[2]Sheet3!$G:$CZ,22,0)</f>
        <v>0</v>
      </c>
      <c r="AL1646" s="14">
        <f>VLOOKUP($B1646,[2]Sheet3!$G:$CZ,23,0)</f>
        <v>0</v>
      </c>
      <c r="AM1646" s="14">
        <f>VLOOKUP($B1646,[2]Sheet3!$G:$CZ,24,0)</f>
        <v>0</v>
      </c>
      <c r="AN1646" s="14">
        <f>VLOOKUP($B1646,[2]Sheet3!$G:$CZ,25,0)</f>
        <v>0</v>
      </c>
      <c r="AO1646" s="14">
        <f>VLOOKUP($B1646,[2]Sheet3!$G:$CZ,26,0)</f>
        <v>0</v>
      </c>
      <c r="AP1646" s="14">
        <f>VLOOKUP($B1646,[2]Sheet3!$G:$CZ,27,0)</f>
        <v>0</v>
      </c>
      <c r="AQ1646" s="14">
        <f>VLOOKUP($B1646,[2]Sheet3!$G:$CZ,28,0)</f>
        <v>0</v>
      </c>
      <c r="AR1646" s="14">
        <f>VLOOKUP($B1646,[2]Sheet3!$G:$CZ,29,0)</f>
        <v>0</v>
      </c>
      <c r="AS1646" s="14">
        <f>VLOOKUP($B1646,[2]Sheet3!$G:$CZ,30,0)</f>
        <v>0</v>
      </c>
      <c r="AT1646" s="14">
        <f>VLOOKUP($B1646,[2]Sheet3!$G:$CZ,31,0)</f>
        <v>0</v>
      </c>
      <c r="AU1646" s="14">
        <f>VLOOKUP($B1646,[2]Sheet3!$G:$CZ,32,0)</f>
        <v>0</v>
      </c>
      <c r="AV1646" s="14">
        <f>VLOOKUP($B1646,[2]Sheet3!$G:$CZ,33,0)</f>
        <v>0</v>
      </c>
      <c r="AW1646" s="14">
        <f>VLOOKUP($B1646,[2]Sheet3!$G:$CZ,34,0)</f>
        <v>0</v>
      </c>
      <c r="AX1646" s="14">
        <f>VLOOKUP($B1646,[2]Sheet3!$G:$CZ,35,0)</f>
        <v>0</v>
      </c>
      <c r="AY1646" s="14">
        <f>VLOOKUP($B1646,[2]Sheet3!$G:$CZ,36,0)</f>
        <v>0</v>
      </c>
      <c r="AZ1646" s="14">
        <f>VLOOKUP($B1646,[2]Sheet3!$G:$CZ,37,0)</f>
        <v>0</v>
      </c>
      <c r="BA1646" s="14">
        <f>VLOOKUP($B1646,[2]Sheet3!$G:$CZ,38,0)</f>
        <v>0</v>
      </c>
      <c r="BB1646" s="14">
        <f>VLOOKUP($B1646,[2]Sheet3!$G:$CZ,39,0)</f>
        <v>0</v>
      </c>
      <c r="BC1646" s="14">
        <f>VLOOKUP($B1646,[2]Sheet3!$G:$CZ,40,0)</f>
        <v>0</v>
      </c>
      <c r="BD1646" s="14">
        <f>VLOOKUP($B1646,[2]Sheet3!$G:$CZ,41,0)</f>
        <v>0</v>
      </c>
      <c r="BE1646" s="14">
        <f>VLOOKUP($B1646,[2]Sheet3!$G:$CZ,42,0)</f>
        <v>0</v>
      </c>
      <c r="BF1646" s="14">
        <f>VLOOKUP($B1646,[2]Sheet3!$G:$CZ,43,0)</f>
        <v>0</v>
      </c>
      <c r="BG1646" s="14">
        <f>VLOOKUP($B1646,[2]Sheet3!$G:$CZ,44,0)</f>
        <v>0</v>
      </c>
      <c r="BH1646" s="14">
        <f>VLOOKUP($B1646,[2]Sheet3!$G:$CZ,45,0)</f>
        <v>0</v>
      </c>
      <c r="BI1646" s="14">
        <f>VLOOKUP($B1646,[2]Sheet3!$G:$CZ,46,0)</f>
        <v>0</v>
      </c>
      <c r="BJ1646" s="14">
        <f>VLOOKUP($B1646,[2]Sheet3!$G:$CZ,47,0)</f>
        <v>0</v>
      </c>
      <c r="BK1646" s="14">
        <f>VLOOKUP($B1646,[2]Sheet3!$G:$CZ,48,0)</f>
        <v>0</v>
      </c>
      <c r="BL1646" s="14">
        <f>VLOOKUP($B1646,[2]Sheet3!$G:$CZ,49,0)</f>
        <v>0</v>
      </c>
      <c r="BM1646" s="14">
        <f>VLOOKUP($B1646,[2]Sheet3!$G:$CZ,50,0)</f>
        <v>0</v>
      </c>
      <c r="BN1646" s="14">
        <f>VLOOKUP($B1646,[2]Sheet3!$G:$CZ,51,0)</f>
        <v>0</v>
      </c>
      <c r="BO1646" s="14">
        <f>VLOOKUP($B1646,[2]Sheet3!$G:$CZ,52,0)</f>
        <v>0</v>
      </c>
      <c r="BP1646" s="14">
        <f>VLOOKUP($B1646,[2]Sheet3!$G:$CZ,53,0)</f>
        <v>0</v>
      </c>
      <c r="BQ1646" s="14">
        <f>VLOOKUP($B1646,[2]Sheet3!$G:$CZ,54,0)</f>
        <v>0</v>
      </c>
      <c r="BR1646" s="14">
        <f>VLOOKUP($B1646,[2]Sheet3!$G:$CZ,55,0)</f>
        <v>0</v>
      </c>
      <c r="BS1646" s="14">
        <f>VLOOKUP($B1646,[2]Sheet3!$G:$CZ,56,0)</f>
        <v>0</v>
      </c>
      <c r="BT1646" s="14">
        <f>VLOOKUP($B1646,[2]Sheet3!$G:$CZ,57,0)</f>
        <v>0</v>
      </c>
      <c r="BU1646" s="14">
        <f>VLOOKUP($B1646,[2]Sheet3!$G:$CZ,58,0)</f>
        <v>0</v>
      </c>
      <c r="BV1646" s="14">
        <f>VLOOKUP($B1646,[2]Sheet3!$G:$CZ,59,0)</f>
        <v>0</v>
      </c>
      <c r="BW1646" s="14">
        <f>VLOOKUP($B1646,[2]Sheet3!$G:$CZ,60,0)</f>
        <v>0</v>
      </c>
      <c r="BX1646" s="14">
        <f>VLOOKUP($B1646,[2]Sheet3!$G:$CZ,61,0)</f>
        <v>0</v>
      </c>
      <c r="BY1646" s="14">
        <f>VLOOKUP($B1646,[2]Sheet3!$G:$CZ,62,0)</f>
        <v>0</v>
      </c>
      <c r="BZ1646" s="14">
        <f>VLOOKUP($B1646,[2]Sheet3!$G:$CZ,63,0)</f>
        <v>0</v>
      </c>
      <c r="CA1646" s="14">
        <f>VLOOKUP($B1646,[2]Sheet3!$G:$CZ,64,0)</f>
        <v>0</v>
      </c>
      <c r="CB1646" s="14">
        <f>VLOOKUP($B1646,[2]Sheet3!$G:$CZ,65,0)</f>
        <v>0</v>
      </c>
      <c r="CC1646" s="14">
        <f>VLOOKUP($B1646,[2]Sheet3!$G:$CZ,66,0)</f>
        <v>0</v>
      </c>
      <c r="CD1646" s="14">
        <f>VLOOKUP($B1646,[2]Sheet3!$G:$CZ,67,0)</f>
        <v>0</v>
      </c>
      <c r="CE1646" s="14">
        <f>VLOOKUP($B1646,[2]Sheet3!$G:$CZ,68,0)</f>
        <v>0</v>
      </c>
      <c r="CF1646" s="14">
        <f>VLOOKUP($B1646,[2]Sheet3!$G:$CZ,69,0)</f>
        <v>0</v>
      </c>
      <c r="CG1646" s="14">
        <f>VLOOKUP($B1646,[2]Sheet3!$G:$CZ,70,0)</f>
        <v>0</v>
      </c>
      <c r="CH1646" s="14">
        <f>VLOOKUP($B1646,[2]Sheet3!$G:$CZ,71,0)</f>
        <v>0</v>
      </c>
      <c r="CI1646" s="14">
        <f>VLOOKUP($B1646,[2]Sheet3!$G:$CZ,72,0)</f>
        <v>0</v>
      </c>
      <c r="CJ1646" s="14">
        <f>VLOOKUP($B1646,[2]Sheet3!$G:$CZ,73,0)</f>
        <v>0</v>
      </c>
      <c r="CK1646" s="14">
        <f>VLOOKUP($B1646,[2]Sheet3!$G:$CZ,74,0)</f>
        <v>0</v>
      </c>
      <c r="CL1646" s="14">
        <f>VLOOKUP($B1646,[2]Sheet3!$G:$CZ,75,0)</f>
        <v>0</v>
      </c>
      <c r="CM1646" s="14">
        <f>VLOOKUP($B1646,[2]Sheet3!$G:$CZ,76,0)</f>
        <v>0</v>
      </c>
      <c r="CN1646" s="14">
        <f>VLOOKUP($B1646,[2]Sheet3!$G:$CZ,77,0)</f>
        <v>0</v>
      </c>
      <c r="CO1646" s="14">
        <f>VLOOKUP($B1646,[2]Sheet3!$G:$CZ,78,0)</f>
        <v>0</v>
      </c>
      <c r="CP1646" s="14">
        <f>VLOOKUP($B1646,[2]Sheet3!$G:$CZ,79,0)</f>
        <v>0</v>
      </c>
      <c r="CQ1646" s="14">
        <f>VLOOKUP($B1646,[2]Sheet3!$G:$CZ,80,0)</f>
        <v>0</v>
      </c>
      <c r="CR1646" s="14">
        <f>VLOOKUP($B1646,[2]Sheet3!$G:$CZ,81,0)</f>
        <v>0</v>
      </c>
      <c r="CS1646" s="14">
        <f>VLOOKUP($B1646,[2]Sheet3!$G:$CZ,82,0)</f>
        <v>0</v>
      </c>
      <c r="CT1646" s="14">
        <f>VLOOKUP($B1646,[2]Sheet3!$G:$CZ,83,0)</f>
        <v>0</v>
      </c>
      <c r="CU1646" s="14">
        <f>VLOOKUP($B1646,[2]Sheet3!$G:$CZ,84,0)</f>
        <v>0</v>
      </c>
      <c r="CV1646" s="14">
        <f>VLOOKUP($B1646,[2]Sheet3!$G:$CZ,85,0)</f>
        <v>0</v>
      </c>
      <c r="CW1646" s="14">
        <f>VLOOKUP($B1646,[2]Sheet3!$G:$CZ,86,0)</f>
        <v>0</v>
      </c>
      <c r="CX1646" s="14">
        <f>VLOOKUP($B1646,[2]Sheet3!$G:$CZ,87,0)</f>
        <v>0</v>
      </c>
      <c r="CY1646" s="14">
        <f>VLOOKUP($B1646,[2]Sheet3!$G:$CZ,88,0)</f>
        <v>0</v>
      </c>
      <c r="CZ1646" s="14">
        <f>VLOOKUP($B1646,[2]Sheet3!$G:$CZ,89,0)</f>
        <v>0</v>
      </c>
      <c r="DA1646" s="14">
        <f>VLOOKUP($B1646,[2]Sheet3!$G:$CZ,90,0)</f>
        <v>0</v>
      </c>
      <c r="DB1646" s="14">
        <f>VLOOKUP($B1646,[2]Sheet3!$G:$CZ,91,0)</f>
        <v>0</v>
      </c>
      <c r="DC1646" s="14">
        <f>VLOOKUP($B1646,[2]Sheet3!$G:$CZ,92,0)</f>
        <v>0</v>
      </c>
      <c r="DD1646" s="14">
        <f>VLOOKUP($B1646,[2]Sheet3!$G:$CZ,93,0)</f>
        <v>0</v>
      </c>
      <c r="DE1646" s="14">
        <f>VLOOKUP($B1646,[2]Sheet3!$G:$CZ,94,0)</f>
        <v>0</v>
      </c>
      <c r="DF1646" s="14">
        <f>VLOOKUP($B1646,[2]Sheet3!$G:$CZ,95,0)</f>
        <v>0</v>
      </c>
      <c r="DG1646" s="14">
        <f>VLOOKUP($B1646,[2]Sheet3!$G:$CZ,96,0)</f>
        <v>0</v>
      </c>
      <c r="DH1646" s="14">
        <f>VLOOKUP($B1646,[2]Sheet3!$G:$CZ,97,0)</f>
        <v>0</v>
      </c>
      <c r="DI1646" s="14">
        <f>VLOOKUP($B1646,[2]Sheet3!$G:$CZ,98,0)</f>
        <v>0</v>
      </c>
    </row>
    <row r="1647" spans="1:113" x14ac:dyDescent="0.3">
      <c r="A1647" s="9" t="str">
        <f t="shared" si="77"/>
        <v>W23776</v>
      </c>
      <c r="B1647" s="15" t="s">
        <v>3364</v>
      </c>
      <c r="C1647" s="15" t="s">
        <v>3365</v>
      </c>
      <c r="F1647" s="7" t="s">
        <v>15</v>
      </c>
      <c r="G1647" s="12" t="s">
        <v>5139</v>
      </c>
      <c r="H1647" s="12" t="str">
        <f>VLOOKUP($B1647,[1]Sheet1!$A:$G,5,0)</f>
        <v>santosh.desai@redingtongroup.com</v>
      </c>
      <c r="I1647" s="12" t="str">
        <f>VLOOKUP($B1647,[1]Sheet1!$A:$G,7,0)</f>
        <v>dilip.vishwa@redingtongroup.com</v>
      </c>
      <c r="J1647" s="12" t="s">
        <v>82</v>
      </c>
      <c r="K1647" s="7"/>
      <c r="L1647" s="7"/>
      <c r="M1647" s="8"/>
      <c r="N1647" s="7" t="str">
        <f t="shared" si="75"/>
        <v>santosh.desai@redingtongroup.com; dilip.vishwa@redingtongroup.com; nilesh.phirke@redingtongroup.com;christopher.joseph@redingtongroup.com</v>
      </c>
      <c r="O1647" s="7" t="str">
        <f t="shared" si="76"/>
        <v>W23776</v>
      </c>
      <c r="P1647" s="8" t="s">
        <v>5215</v>
      </c>
      <c r="Q1647" s="14">
        <f>VLOOKUP($B1647,[2]Sheet3!$G:$CZ,2,0)</f>
        <v>2400309392</v>
      </c>
      <c r="R1647" s="14">
        <f>VLOOKUP($B1647,[2]Sheet3!$G:$CZ,3,0)</f>
        <v>0</v>
      </c>
      <c r="S1647" s="14">
        <f>VLOOKUP($B1647,[2]Sheet3!$G:$CZ,4,0)</f>
        <v>0</v>
      </c>
      <c r="T1647" s="14">
        <f>VLOOKUP($B1647,[2]Sheet3!$G:$CZ,5,0)</f>
        <v>0</v>
      </c>
      <c r="U1647" s="14">
        <f>VLOOKUP($B1647,[2]Sheet3!$G:$CZ,6,0)</f>
        <v>0</v>
      </c>
      <c r="V1647" s="14">
        <f>VLOOKUP($B1647,[2]Sheet3!$G:$CZ,7,0)</f>
        <v>0</v>
      </c>
      <c r="W1647" s="14">
        <f>VLOOKUP($B1647,[2]Sheet3!$G:$CZ,8,0)</f>
        <v>0</v>
      </c>
      <c r="X1647" s="14">
        <f>VLOOKUP($B1647,[2]Sheet3!$G:$CZ,9,0)</f>
        <v>0</v>
      </c>
      <c r="Y1647" s="14">
        <f>VLOOKUP($B1647,[2]Sheet3!$G:$CZ,10,0)</f>
        <v>0</v>
      </c>
      <c r="Z1647" s="14">
        <f>VLOOKUP($B1647,[2]Sheet3!$G:$CZ,11,0)</f>
        <v>0</v>
      </c>
      <c r="AA1647" s="14">
        <f>VLOOKUP($B1647,[2]Sheet3!$G:$CZ,12,0)</f>
        <v>0</v>
      </c>
      <c r="AB1647" s="14">
        <f>VLOOKUP($B1647,[2]Sheet3!$G:$CZ,13,0)</f>
        <v>0</v>
      </c>
      <c r="AC1647" s="14">
        <f>VLOOKUP($B1647,[2]Sheet3!$G:$CZ,14,0)</f>
        <v>0</v>
      </c>
      <c r="AD1647" s="14">
        <f>VLOOKUP($B1647,[2]Sheet3!$G:$CZ,15,0)</f>
        <v>0</v>
      </c>
      <c r="AE1647" s="14">
        <f>VLOOKUP($B1647,[2]Sheet3!$G:$CZ,16,0)</f>
        <v>0</v>
      </c>
      <c r="AF1647" s="14">
        <f>VLOOKUP($B1647,[2]Sheet3!$G:$CZ,17,0)</f>
        <v>0</v>
      </c>
      <c r="AG1647" s="14">
        <f>VLOOKUP($B1647,[2]Sheet3!$G:$CZ,18,0)</f>
        <v>0</v>
      </c>
      <c r="AH1647" s="14">
        <f>VLOOKUP($B1647,[2]Sheet3!$G:$CZ,19,0)</f>
        <v>0</v>
      </c>
      <c r="AI1647" s="14">
        <f>VLOOKUP($B1647,[2]Sheet3!$G:$CZ,20,0)</f>
        <v>0</v>
      </c>
      <c r="AJ1647" s="14">
        <f>VLOOKUP($B1647,[2]Sheet3!$G:$CZ,21,0)</f>
        <v>0</v>
      </c>
      <c r="AK1647" s="14">
        <f>VLOOKUP($B1647,[2]Sheet3!$G:$CZ,22,0)</f>
        <v>0</v>
      </c>
      <c r="AL1647" s="14">
        <f>VLOOKUP($B1647,[2]Sheet3!$G:$CZ,23,0)</f>
        <v>0</v>
      </c>
      <c r="AM1647" s="14">
        <f>VLOOKUP($B1647,[2]Sheet3!$G:$CZ,24,0)</f>
        <v>0</v>
      </c>
      <c r="AN1647" s="14">
        <f>VLOOKUP($B1647,[2]Sheet3!$G:$CZ,25,0)</f>
        <v>0</v>
      </c>
      <c r="AO1647" s="14">
        <f>VLOOKUP($B1647,[2]Sheet3!$G:$CZ,26,0)</f>
        <v>0</v>
      </c>
      <c r="AP1647" s="14">
        <f>VLOOKUP($B1647,[2]Sheet3!$G:$CZ,27,0)</f>
        <v>0</v>
      </c>
      <c r="AQ1647" s="14">
        <f>VLOOKUP($B1647,[2]Sheet3!$G:$CZ,28,0)</f>
        <v>0</v>
      </c>
      <c r="AR1647" s="14">
        <f>VLOOKUP($B1647,[2]Sheet3!$G:$CZ,29,0)</f>
        <v>0</v>
      </c>
      <c r="AS1647" s="14">
        <f>VLOOKUP($B1647,[2]Sheet3!$G:$CZ,30,0)</f>
        <v>0</v>
      </c>
      <c r="AT1647" s="14">
        <f>VLOOKUP($B1647,[2]Sheet3!$G:$CZ,31,0)</f>
        <v>0</v>
      </c>
      <c r="AU1647" s="14">
        <f>VLOOKUP($B1647,[2]Sheet3!$G:$CZ,32,0)</f>
        <v>0</v>
      </c>
      <c r="AV1647" s="14">
        <f>VLOOKUP($B1647,[2]Sheet3!$G:$CZ,33,0)</f>
        <v>0</v>
      </c>
      <c r="AW1647" s="14">
        <f>VLOOKUP($B1647,[2]Sheet3!$G:$CZ,34,0)</f>
        <v>0</v>
      </c>
      <c r="AX1647" s="14">
        <f>VLOOKUP($B1647,[2]Sheet3!$G:$CZ,35,0)</f>
        <v>0</v>
      </c>
      <c r="AY1647" s="14">
        <f>VLOOKUP($B1647,[2]Sheet3!$G:$CZ,36,0)</f>
        <v>0</v>
      </c>
      <c r="AZ1647" s="14">
        <f>VLOOKUP($B1647,[2]Sheet3!$G:$CZ,37,0)</f>
        <v>0</v>
      </c>
      <c r="BA1647" s="14">
        <f>VLOOKUP($B1647,[2]Sheet3!$G:$CZ,38,0)</f>
        <v>0</v>
      </c>
      <c r="BB1647" s="14">
        <f>VLOOKUP($B1647,[2]Sheet3!$G:$CZ,39,0)</f>
        <v>0</v>
      </c>
      <c r="BC1647" s="14">
        <f>VLOOKUP($B1647,[2]Sheet3!$G:$CZ,40,0)</f>
        <v>0</v>
      </c>
      <c r="BD1647" s="14">
        <f>VLOOKUP($B1647,[2]Sheet3!$G:$CZ,41,0)</f>
        <v>0</v>
      </c>
      <c r="BE1647" s="14">
        <f>VLOOKUP($B1647,[2]Sheet3!$G:$CZ,42,0)</f>
        <v>0</v>
      </c>
      <c r="BF1647" s="14">
        <f>VLOOKUP($B1647,[2]Sheet3!$G:$CZ,43,0)</f>
        <v>0</v>
      </c>
      <c r="BG1647" s="14">
        <f>VLOOKUP($B1647,[2]Sheet3!$G:$CZ,44,0)</f>
        <v>0</v>
      </c>
      <c r="BH1647" s="14">
        <f>VLOOKUP($B1647,[2]Sheet3!$G:$CZ,45,0)</f>
        <v>0</v>
      </c>
      <c r="BI1647" s="14">
        <f>VLOOKUP($B1647,[2]Sheet3!$G:$CZ,46,0)</f>
        <v>0</v>
      </c>
      <c r="BJ1647" s="14">
        <f>VLOOKUP($B1647,[2]Sheet3!$G:$CZ,47,0)</f>
        <v>0</v>
      </c>
      <c r="BK1647" s="14">
        <f>VLOOKUP($B1647,[2]Sheet3!$G:$CZ,48,0)</f>
        <v>0</v>
      </c>
      <c r="BL1647" s="14">
        <f>VLOOKUP($B1647,[2]Sheet3!$G:$CZ,49,0)</f>
        <v>0</v>
      </c>
      <c r="BM1647" s="14">
        <f>VLOOKUP($B1647,[2]Sheet3!$G:$CZ,50,0)</f>
        <v>0</v>
      </c>
      <c r="BN1647" s="14">
        <f>VLOOKUP($B1647,[2]Sheet3!$G:$CZ,51,0)</f>
        <v>0</v>
      </c>
      <c r="BO1647" s="14">
        <f>VLOOKUP($B1647,[2]Sheet3!$G:$CZ,52,0)</f>
        <v>0</v>
      </c>
      <c r="BP1647" s="14">
        <f>VLOOKUP($B1647,[2]Sheet3!$G:$CZ,53,0)</f>
        <v>0</v>
      </c>
      <c r="BQ1647" s="14">
        <f>VLOOKUP($B1647,[2]Sheet3!$G:$CZ,54,0)</f>
        <v>0</v>
      </c>
      <c r="BR1647" s="14">
        <f>VLOOKUP($B1647,[2]Sheet3!$G:$CZ,55,0)</f>
        <v>0</v>
      </c>
      <c r="BS1647" s="14">
        <f>VLOOKUP($B1647,[2]Sheet3!$G:$CZ,56,0)</f>
        <v>0</v>
      </c>
      <c r="BT1647" s="14">
        <f>VLOOKUP($B1647,[2]Sheet3!$G:$CZ,57,0)</f>
        <v>0</v>
      </c>
      <c r="BU1647" s="14">
        <f>VLOOKUP($B1647,[2]Sheet3!$G:$CZ,58,0)</f>
        <v>0</v>
      </c>
      <c r="BV1647" s="14">
        <f>VLOOKUP($B1647,[2]Sheet3!$G:$CZ,59,0)</f>
        <v>0</v>
      </c>
      <c r="BW1647" s="14">
        <f>VLOOKUP($B1647,[2]Sheet3!$G:$CZ,60,0)</f>
        <v>0</v>
      </c>
      <c r="BX1647" s="14">
        <f>VLOOKUP($B1647,[2]Sheet3!$G:$CZ,61,0)</f>
        <v>0</v>
      </c>
      <c r="BY1647" s="14">
        <f>VLOOKUP($B1647,[2]Sheet3!$G:$CZ,62,0)</f>
        <v>0</v>
      </c>
      <c r="BZ1647" s="14">
        <f>VLOOKUP($B1647,[2]Sheet3!$G:$CZ,63,0)</f>
        <v>0</v>
      </c>
      <c r="CA1647" s="14">
        <f>VLOOKUP($B1647,[2]Sheet3!$G:$CZ,64,0)</f>
        <v>0</v>
      </c>
      <c r="CB1647" s="14">
        <f>VLOOKUP($B1647,[2]Sheet3!$G:$CZ,65,0)</f>
        <v>0</v>
      </c>
      <c r="CC1647" s="14">
        <f>VLOOKUP($B1647,[2]Sheet3!$G:$CZ,66,0)</f>
        <v>0</v>
      </c>
      <c r="CD1647" s="14">
        <f>VLOOKUP($B1647,[2]Sheet3!$G:$CZ,67,0)</f>
        <v>0</v>
      </c>
      <c r="CE1647" s="14">
        <f>VLOOKUP($B1647,[2]Sheet3!$G:$CZ,68,0)</f>
        <v>0</v>
      </c>
      <c r="CF1647" s="14">
        <f>VLOOKUP($B1647,[2]Sheet3!$G:$CZ,69,0)</f>
        <v>0</v>
      </c>
      <c r="CG1647" s="14">
        <f>VLOOKUP($B1647,[2]Sheet3!$G:$CZ,70,0)</f>
        <v>0</v>
      </c>
      <c r="CH1647" s="14">
        <f>VLOOKUP($B1647,[2]Sheet3!$G:$CZ,71,0)</f>
        <v>0</v>
      </c>
      <c r="CI1647" s="14">
        <f>VLOOKUP($B1647,[2]Sheet3!$G:$CZ,72,0)</f>
        <v>0</v>
      </c>
      <c r="CJ1647" s="14">
        <f>VLOOKUP($B1647,[2]Sheet3!$G:$CZ,73,0)</f>
        <v>0</v>
      </c>
      <c r="CK1647" s="14">
        <f>VLOOKUP($B1647,[2]Sheet3!$G:$CZ,74,0)</f>
        <v>0</v>
      </c>
      <c r="CL1647" s="14">
        <f>VLOOKUP($B1647,[2]Sheet3!$G:$CZ,75,0)</f>
        <v>0</v>
      </c>
      <c r="CM1647" s="14">
        <f>VLOOKUP($B1647,[2]Sheet3!$G:$CZ,76,0)</f>
        <v>0</v>
      </c>
      <c r="CN1647" s="14">
        <f>VLOOKUP($B1647,[2]Sheet3!$G:$CZ,77,0)</f>
        <v>0</v>
      </c>
      <c r="CO1647" s="14">
        <f>VLOOKUP($B1647,[2]Sheet3!$G:$CZ,78,0)</f>
        <v>0</v>
      </c>
      <c r="CP1647" s="14">
        <f>VLOOKUP($B1647,[2]Sheet3!$G:$CZ,79,0)</f>
        <v>0</v>
      </c>
      <c r="CQ1647" s="14">
        <f>VLOOKUP($B1647,[2]Sheet3!$G:$CZ,80,0)</f>
        <v>0</v>
      </c>
      <c r="CR1647" s="14">
        <f>VLOOKUP($B1647,[2]Sheet3!$G:$CZ,81,0)</f>
        <v>0</v>
      </c>
      <c r="CS1647" s="14">
        <f>VLOOKUP($B1647,[2]Sheet3!$G:$CZ,82,0)</f>
        <v>0</v>
      </c>
      <c r="CT1647" s="14">
        <f>VLOOKUP($B1647,[2]Sheet3!$G:$CZ,83,0)</f>
        <v>0</v>
      </c>
      <c r="CU1647" s="14">
        <f>VLOOKUP($B1647,[2]Sheet3!$G:$CZ,84,0)</f>
        <v>0</v>
      </c>
      <c r="CV1647" s="14">
        <f>VLOOKUP($B1647,[2]Sheet3!$G:$CZ,85,0)</f>
        <v>0</v>
      </c>
      <c r="CW1647" s="14">
        <f>VLOOKUP($B1647,[2]Sheet3!$G:$CZ,86,0)</f>
        <v>0</v>
      </c>
      <c r="CX1647" s="14">
        <f>VLOOKUP($B1647,[2]Sheet3!$G:$CZ,87,0)</f>
        <v>0</v>
      </c>
      <c r="CY1647" s="14">
        <f>VLOOKUP($B1647,[2]Sheet3!$G:$CZ,88,0)</f>
        <v>0</v>
      </c>
      <c r="CZ1647" s="14">
        <f>VLOOKUP($B1647,[2]Sheet3!$G:$CZ,89,0)</f>
        <v>0</v>
      </c>
      <c r="DA1647" s="14">
        <f>VLOOKUP($B1647,[2]Sheet3!$G:$CZ,90,0)</f>
        <v>0</v>
      </c>
      <c r="DB1647" s="14">
        <f>VLOOKUP($B1647,[2]Sheet3!$G:$CZ,91,0)</f>
        <v>0</v>
      </c>
      <c r="DC1647" s="14">
        <f>VLOOKUP($B1647,[2]Sheet3!$G:$CZ,92,0)</f>
        <v>0</v>
      </c>
      <c r="DD1647" s="14">
        <f>VLOOKUP($B1647,[2]Sheet3!$G:$CZ,93,0)</f>
        <v>0</v>
      </c>
      <c r="DE1647" s="14">
        <f>VLOOKUP($B1647,[2]Sheet3!$G:$CZ,94,0)</f>
        <v>0</v>
      </c>
      <c r="DF1647" s="14">
        <f>VLOOKUP($B1647,[2]Sheet3!$G:$CZ,95,0)</f>
        <v>0</v>
      </c>
      <c r="DG1647" s="14">
        <f>VLOOKUP($B1647,[2]Sheet3!$G:$CZ,96,0)</f>
        <v>0</v>
      </c>
      <c r="DH1647" s="14">
        <f>VLOOKUP($B1647,[2]Sheet3!$G:$CZ,97,0)</f>
        <v>0</v>
      </c>
      <c r="DI1647" s="14">
        <f>VLOOKUP($B1647,[2]Sheet3!$G:$CZ,98,0)</f>
        <v>0</v>
      </c>
    </row>
    <row r="1648" spans="1:113" x14ac:dyDescent="0.3">
      <c r="A1648" s="9" t="str">
        <f t="shared" si="77"/>
        <v>W14588</v>
      </c>
      <c r="B1648" s="15" t="s">
        <v>3366</v>
      </c>
      <c r="C1648" s="15" t="s">
        <v>3367</v>
      </c>
      <c r="F1648" s="7" t="s">
        <v>15</v>
      </c>
      <c r="G1648" s="12" t="s">
        <v>5140</v>
      </c>
      <c r="H1648" s="12" t="str">
        <f>VLOOKUP($B1648,[1]Sheet1!$A:$G,5,0)</f>
        <v>vijay.tayade@redingtongroup.com</v>
      </c>
      <c r="I1648" s="12" t="str">
        <f>VLOOKUP($B1648,[1]Sheet1!$A:$G,7,0)</f>
        <v>rohan.vora@redingtongroup.com</v>
      </c>
      <c r="J1648" s="12" t="s">
        <v>82</v>
      </c>
      <c r="K1648" s="7"/>
      <c r="L1648" s="7"/>
      <c r="M1648" s="8"/>
      <c r="N1648" s="7" t="str">
        <f t="shared" si="75"/>
        <v>vijay.tayade@redingtongroup.com; rohan.vora@redingtongroup.com; nilesh.phirke@redingtongroup.com;christopher.joseph@redingtongroup.com</v>
      </c>
      <c r="O1648" s="7" t="str">
        <f t="shared" si="76"/>
        <v>W14588</v>
      </c>
      <c r="P1648" s="8" t="s">
        <v>5215</v>
      </c>
      <c r="Q1648" s="14">
        <f>VLOOKUP($B1648,[2]Sheet3!$G:$CZ,2,0)</f>
        <v>2400306964</v>
      </c>
      <c r="R1648" s="14">
        <f>VLOOKUP($B1648,[2]Sheet3!$G:$CZ,3,0)</f>
        <v>0</v>
      </c>
      <c r="S1648" s="14">
        <f>VLOOKUP($B1648,[2]Sheet3!$G:$CZ,4,0)</f>
        <v>0</v>
      </c>
      <c r="T1648" s="14">
        <f>VLOOKUP($B1648,[2]Sheet3!$G:$CZ,5,0)</f>
        <v>0</v>
      </c>
      <c r="U1648" s="14">
        <f>VLOOKUP($B1648,[2]Sheet3!$G:$CZ,6,0)</f>
        <v>0</v>
      </c>
      <c r="V1648" s="14">
        <f>VLOOKUP($B1648,[2]Sheet3!$G:$CZ,7,0)</f>
        <v>0</v>
      </c>
      <c r="W1648" s="14">
        <f>VLOOKUP($B1648,[2]Sheet3!$G:$CZ,8,0)</f>
        <v>0</v>
      </c>
      <c r="X1648" s="14">
        <f>VLOOKUP($B1648,[2]Sheet3!$G:$CZ,9,0)</f>
        <v>0</v>
      </c>
      <c r="Y1648" s="14">
        <f>VLOOKUP($B1648,[2]Sheet3!$G:$CZ,10,0)</f>
        <v>0</v>
      </c>
      <c r="Z1648" s="14">
        <f>VLOOKUP($B1648,[2]Sheet3!$G:$CZ,11,0)</f>
        <v>0</v>
      </c>
      <c r="AA1648" s="14">
        <f>VLOOKUP($B1648,[2]Sheet3!$G:$CZ,12,0)</f>
        <v>0</v>
      </c>
      <c r="AB1648" s="14">
        <f>VLOOKUP($B1648,[2]Sheet3!$G:$CZ,13,0)</f>
        <v>0</v>
      </c>
      <c r="AC1648" s="14">
        <f>VLOOKUP($B1648,[2]Sheet3!$G:$CZ,14,0)</f>
        <v>0</v>
      </c>
      <c r="AD1648" s="14">
        <f>VLOOKUP($B1648,[2]Sheet3!$G:$CZ,15,0)</f>
        <v>0</v>
      </c>
      <c r="AE1648" s="14">
        <f>VLOOKUP($B1648,[2]Sheet3!$G:$CZ,16,0)</f>
        <v>0</v>
      </c>
      <c r="AF1648" s="14">
        <f>VLOOKUP($B1648,[2]Sheet3!$G:$CZ,17,0)</f>
        <v>0</v>
      </c>
      <c r="AG1648" s="14">
        <f>VLOOKUP($B1648,[2]Sheet3!$G:$CZ,18,0)</f>
        <v>0</v>
      </c>
      <c r="AH1648" s="14">
        <f>VLOOKUP($B1648,[2]Sheet3!$G:$CZ,19,0)</f>
        <v>0</v>
      </c>
      <c r="AI1648" s="14">
        <f>VLOOKUP($B1648,[2]Sheet3!$G:$CZ,20,0)</f>
        <v>0</v>
      </c>
      <c r="AJ1648" s="14">
        <f>VLOOKUP($B1648,[2]Sheet3!$G:$CZ,21,0)</f>
        <v>0</v>
      </c>
      <c r="AK1648" s="14">
        <f>VLOOKUP($B1648,[2]Sheet3!$G:$CZ,22,0)</f>
        <v>0</v>
      </c>
      <c r="AL1648" s="14">
        <f>VLOOKUP($B1648,[2]Sheet3!$G:$CZ,23,0)</f>
        <v>0</v>
      </c>
      <c r="AM1648" s="14">
        <f>VLOOKUP($B1648,[2]Sheet3!$G:$CZ,24,0)</f>
        <v>0</v>
      </c>
      <c r="AN1648" s="14">
        <f>VLOOKUP($B1648,[2]Sheet3!$G:$CZ,25,0)</f>
        <v>0</v>
      </c>
      <c r="AO1648" s="14">
        <f>VLOOKUP($B1648,[2]Sheet3!$G:$CZ,26,0)</f>
        <v>0</v>
      </c>
      <c r="AP1648" s="14">
        <f>VLOOKUP($B1648,[2]Sheet3!$G:$CZ,27,0)</f>
        <v>0</v>
      </c>
      <c r="AQ1648" s="14">
        <f>VLOOKUP($B1648,[2]Sheet3!$G:$CZ,28,0)</f>
        <v>0</v>
      </c>
      <c r="AR1648" s="14">
        <f>VLOOKUP($B1648,[2]Sheet3!$G:$CZ,29,0)</f>
        <v>0</v>
      </c>
      <c r="AS1648" s="14">
        <f>VLOOKUP($B1648,[2]Sheet3!$G:$CZ,30,0)</f>
        <v>0</v>
      </c>
      <c r="AT1648" s="14">
        <f>VLOOKUP($B1648,[2]Sheet3!$G:$CZ,31,0)</f>
        <v>0</v>
      </c>
      <c r="AU1648" s="14">
        <f>VLOOKUP($B1648,[2]Sheet3!$G:$CZ,32,0)</f>
        <v>0</v>
      </c>
      <c r="AV1648" s="14">
        <f>VLOOKUP($B1648,[2]Sheet3!$G:$CZ,33,0)</f>
        <v>0</v>
      </c>
      <c r="AW1648" s="14">
        <f>VLOOKUP($B1648,[2]Sheet3!$G:$CZ,34,0)</f>
        <v>0</v>
      </c>
      <c r="AX1648" s="14">
        <f>VLOOKUP($B1648,[2]Sheet3!$G:$CZ,35,0)</f>
        <v>0</v>
      </c>
      <c r="AY1648" s="14">
        <f>VLOOKUP($B1648,[2]Sheet3!$G:$CZ,36,0)</f>
        <v>0</v>
      </c>
      <c r="AZ1648" s="14">
        <f>VLOOKUP($B1648,[2]Sheet3!$G:$CZ,37,0)</f>
        <v>0</v>
      </c>
      <c r="BA1648" s="14">
        <f>VLOOKUP($B1648,[2]Sheet3!$G:$CZ,38,0)</f>
        <v>0</v>
      </c>
      <c r="BB1648" s="14">
        <f>VLOOKUP($B1648,[2]Sheet3!$G:$CZ,39,0)</f>
        <v>0</v>
      </c>
      <c r="BC1648" s="14">
        <f>VLOOKUP($B1648,[2]Sheet3!$G:$CZ,40,0)</f>
        <v>0</v>
      </c>
      <c r="BD1648" s="14">
        <f>VLOOKUP($B1648,[2]Sheet3!$G:$CZ,41,0)</f>
        <v>0</v>
      </c>
      <c r="BE1648" s="14">
        <f>VLOOKUP($B1648,[2]Sheet3!$G:$CZ,42,0)</f>
        <v>0</v>
      </c>
      <c r="BF1648" s="14">
        <f>VLOOKUP($B1648,[2]Sheet3!$G:$CZ,43,0)</f>
        <v>0</v>
      </c>
      <c r="BG1648" s="14">
        <f>VLOOKUP($B1648,[2]Sheet3!$G:$CZ,44,0)</f>
        <v>0</v>
      </c>
      <c r="BH1648" s="14">
        <f>VLOOKUP($B1648,[2]Sheet3!$G:$CZ,45,0)</f>
        <v>0</v>
      </c>
      <c r="BI1648" s="14">
        <f>VLOOKUP($B1648,[2]Sheet3!$G:$CZ,46,0)</f>
        <v>0</v>
      </c>
      <c r="BJ1648" s="14">
        <f>VLOOKUP($B1648,[2]Sheet3!$G:$CZ,47,0)</f>
        <v>0</v>
      </c>
      <c r="BK1648" s="14">
        <f>VLOOKUP($B1648,[2]Sheet3!$G:$CZ,48,0)</f>
        <v>0</v>
      </c>
      <c r="BL1648" s="14">
        <f>VLOOKUP($B1648,[2]Sheet3!$G:$CZ,49,0)</f>
        <v>0</v>
      </c>
      <c r="BM1648" s="14">
        <f>VLOOKUP($B1648,[2]Sheet3!$G:$CZ,50,0)</f>
        <v>0</v>
      </c>
      <c r="BN1648" s="14">
        <f>VLOOKUP($B1648,[2]Sheet3!$G:$CZ,51,0)</f>
        <v>0</v>
      </c>
      <c r="BO1648" s="14">
        <f>VLOOKUP($B1648,[2]Sheet3!$G:$CZ,52,0)</f>
        <v>0</v>
      </c>
      <c r="BP1648" s="14">
        <f>VLOOKUP($B1648,[2]Sheet3!$G:$CZ,53,0)</f>
        <v>0</v>
      </c>
      <c r="BQ1648" s="14">
        <f>VLOOKUP($B1648,[2]Sheet3!$G:$CZ,54,0)</f>
        <v>0</v>
      </c>
      <c r="BR1648" s="14">
        <f>VLOOKUP($B1648,[2]Sheet3!$G:$CZ,55,0)</f>
        <v>0</v>
      </c>
      <c r="BS1648" s="14">
        <f>VLOOKUP($B1648,[2]Sheet3!$G:$CZ,56,0)</f>
        <v>0</v>
      </c>
      <c r="BT1648" s="14">
        <f>VLOOKUP($B1648,[2]Sheet3!$G:$CZ,57,0)</f>
        <v>0</v>
      </c>
      <c r="BU1648" s="14">
        <f>VLOOKUP($B1648,[2]Sheet3!$G:$CZ,58,0)</f>
        <v>0</v>
      </c>
      <c r="BV1648" s="14">
        <f>VLOOKUP($B1648,[2]Sheet3!$G:$CZ,59,0)</f>
        <v>0</v>
      </c>
      <c r="BW1648" s="14">
        <f>VLOOKUP($B1648,[2]Sheet3!$G:$CZ,60,0)</f>
        <v>0</v>
      </c>
      <c r="BX1648" s="14">
        <f>VLOOKUP($B1648,[2]Sheet3!$G:$CZ,61,0)</f>
        <v>0</v>
      </c>
      <c r="BY1648" s="14">
        <f>VLOOKUP($B1648,[2]Sheet3!$G:$CZ,62,0)</f>
        <v>0</v>
      </c>
      <c r="BZ1648" s="14">
        <f>VLOOKUP($B1648,[2]Sheet3!$G:$CZ,63,0)</f>
        <v>0</v>
      </c>
      <c r="CA1648" s="14">
        <f>VLOOKUP($B1648,[2]Sheet3!$G:$CZ,64,0)</f>
        <v>0</v>
      </c>
      <c r="CB1648" s="14">
        <f>VLOOKUP($B1648,[2]Sheet3!$G:$CZ,65,0)</f>
        <v>0</v>
      </c>
      <c r="CC1648" s="14">
        <f>VLOOKUP($B1648,[2]Sheet3!$G:$CZ,66,0)</f>
        <v>0</v>
      </c>
      <c r="CD1648" s="14">
        <f>VLOOKUP($B1648,[2]Sheet3!$G:$CZ,67,0)</f>
        <v>0</v>
      </c>
      <c r="CE1648" s="14">
        <f>VLOOKUP($B1648,[2]Sheet3!$G:$CZ,68,0)</f>
        <v>0</v>
      </c>
      <c r="CF1648" s="14">
        <f>VLOOKUP($B1648,[2]Sheet3!$G:$CZ,69,0)</f>
        <v>0</v>
      </c>
      <c r="CG1648" s="14">
        <f>VLOOKUP($B1648,[2]Sheet3!$G:$CZ,70,0)</f>
        <v>0</v>
      </c>
      <c r="CH1648" s="14">
        <f>VLOOKUP($B1648,[2]Sheet3!$G:$CZ,71,0)</f>
        <v>0</v>
      </c>
      <c r="CI1648" s="14">
        <f>VLOOKUP($B1648,[2]Sheet3!$G:$CZ,72,0)</f>
        <v>0</v>
      </c>
      <c r="CJ1648" s="14">
        <f>VLOOKUP($B1648,[2]Sheet3!$G:$CZ,73,0)</f>
        <v>0</v>
      </c>
      <c r="CK1648" s="14">
        <f>VLOOKUP($B1648,[2]Sheet3!$G:$CZ,74,0)</f>
        <v>0</v>
      </c>
      <c r="CL1648" s="14">
        <f>VLOOKUP($B1648,[2]Sheet3!$G:$CZ,75,0)</f>
        <v>0</v>
      </c>
      <c r="CM1648" s="14">
        <f>VLOOKUP($B1648,[2]Sheet3!$G:$CZ,76,0)</f>
        <v>0</v>
      </c>
      <c r="CN1648" s="14">
        <f>VLOOKUP($B1648,[2]Sheet3!$G:$CZ,77,0)</f>
        <v>0</v>
      </c>
      <c r="CO1648" s="14">
        <f>VLOOKUP($B1648,[2]Sheet3!$G:$CZ,78,0)</f>
        <v>0</v>
      </c>
      <c r="CP1648" s="14">
        <f>VLOOKUP($B1648,[2]Sheet3!$G:$CZ,79,0)</f>
        <v>0</v>
      </c>
      <c r="CQ1648" s="14">
        <f>VLOOKUP($B1648,[2]Sheet3!$G:$CZ,80,0)</f>
        <v>0</v>
      </c>
      <c r="CR1648" s="14">
        <f>VLOOKUP($B1648,[2]Sheet3!$G:$CZ,81,0)</f>
        <v>0</v>
      </c>
      <c r="CS1648" s="14">
        <f>VLOOKUP($B1648,[2]Sheet3!$G:$CZ,82,0)</f>
        <v>0</v>
      </c>
      <c r="CT1648" s="14">
        <f>VLOOKUP($B1648,[2]Sheet3!$G:$CZ,83,0)</f>
        <v>0</v>
      </c>
      <c r="CU1648" s="14">
        <f>VLOOKUP($B1648,[2]Sheet3!$G:$CZ,84,0)</f>
        <v>0</v>
      </c>
      <c r="CV1648" s="14">
        <f>VLOOKUP($B1648,[2]Sheet3!$G:$CZ,85,0)</f>
        <v>0</v>
      </c>
      <c r="CW1648" s="14">
        <f>VLOOKUP($B1648,[2]Sheet3!$G:$CZ,86,0)</f>
        <v>0</v>
      </c>
      <c r="CX1648" s="14">
        <f>VLOOKUP($B1648,[2]Sheet3!$G:$CZ,87,0)</f>
        <v>0</v>
      </c>
      <c r="CY1648" s="14">
        <f>VLOOKUP($B1648,[2]Sheet3!$G:$CZ,88,0)</f>
        <v>0</v>
      </c>
      <c r="CZ1648" s="14">
        <f>VLOOKUP($B1648,[2]Sheet3!$G:$CZ,89,0)</f>
        <v>0</v>
      </c>
      <c r="DA1648" s="14">
        <f>VLOOKUP($B1648,[2]Sheet3!$G:$CZ,90,0)</f>
        <v>0</v>
      </c>
      <c r="DB1648" s="14">
        <f>VLOOKUP($B1648,[2]Sheet3!$G:$CZ,91,0)</f>
        <v>0</v>
      </c>
      <c r="DC1648" s="14">
        <f>VLOOKUP($B1648,[2]Sheet3!$G:$CZ,92,0)</f>
        <v>0</v>
      </c>
      <c r="DD1648" s="14">
        <f>VLOOKUP($B1648,[2]Sheet3!$G:$CZ,93,0)</f>
        <v>0</v>
      </c>
      <c r="DE1648" s="14">
        <f>VLOOKUP($B1648,[2]Sheet3!$G:$CZ,94,0)</f>
        <v>0</v>
      </c>
      <c r="DF1648" s="14">
        <f>VLOOKUP($B1648,[2]Sheet3!$G:$CZ,95,0)</f>
        <v>0</v>
      </c>
      <c r="DG1648" s="14">
        <f>VLOOKUP($B1648,[2]Sheet3!$G:$CZ,96,0)</f>
        <v>0</v>
      </c>
      <c r="DH1648" s="14">
        <f>VLOOKUP($B1648,[2]Sheet3!$G:$CZ,97,0)</f>
        <v>0</v>
      </c>
      <c r="DI1648" s="14">
        <f>VLOOKUP($B1648,[2]Sheet3!$G:$CZ,98,0)</f>
        <v>0</v>
      </c>
    </row>
    <row r="1649" spans="1:113" x14ac:dyDescent="0.3">
      <c r="A1649" s="9" t="str">
        <f t="shared" si="77"/>
        <v>W14350</v>
      </c>
      <c r="B1649" s="15" t="s">
        <v>3368</v>
      </c>
      <c r="C1649" s="15" t="s">
        <v>3369</v>
      </c>
      <c r="F1649" s="7" t="s">
        <v>15</v>
      </c>
      <c r="G1649" s="12" t="s">
        <v>5141</v>
      </c>
      <c r="H1649" s="12" t="str">
        <f>VLOOKUP($B1649,[1]Sheet1!$A:$G,5,0)</f>
        <v>mahesh.more@redingtongroup.com</v>
      </c>
      <c r="I1649" s="12" t="str">
        <f>VLOOKUP($B1649,[1]Sheet1!$A:$G,7,0)</f>
        <v>rohan.vora@redingtongroup.com</v>
      </c>
      <c r="J1649" s="12" t="s">
        <v>82</v>
      </c>
      <c r="K1649" s="7"/>
      <c r="L1649" s="7"/>
      <c r="M1649" s="8"/>
      <c r="N1649" s="7" t="str">
        <f t="shared" si="75"/>
        <v>mahesh.more@redingtongroup.com; rohan.vora@redingtongroup.com; nilesh.phirke@redingtongroup.com;christopher.joseph@redingtongroup.com</v>
      </c>
      <c r="O1649" s="7" t="str">
        <f t="shared" si="76"/>
        <v>W14350</v>
      </c>
      <c r="P1649" s="8" t="s">
        <v>5215</v>
      </c>
      <c r="Q1649" s="14">
        <f>VLOOKUP($B1649,[2]Sheet3!$G:$CZ,2,0)</f>
        <v>2400309399</v>
      </c>
      <c r="R1649" s="14">
        <f>VLOOKUP($B1649,[2]Sheet3!$G:$CZ,3,0)</f>
        <v>2400305847</v>
      </c>
      <c r="S1649" s="14">
        <f>VLOOKUP($B1649,[2]Sheet3!$G:$CZ,4,0)</f>
        <v>0</v>
      </c>
      <c r="T1649" s="14">
        <f>VLOOKUP($B1649,[2]Sheet3!$G:$CZ,5,0)</f>
        <v>0</v>
      </c>
      <c r="U1649" s="14">
        <f>VLOOKUP($B1649,[2]Sheet3!$G:$CZ,6,0)</f>
        <v>0</v>
      </c>
      <c r="V1649" s="14">
        <f>VLOOKUP($B1649,[2]Sheet3!$G:$CZ,7,0)</f>
        <v>0</v>
      </c>
      <c r="W1649" s="14">
        <f>VLOOKUP($B1649,[2]Sheet3!$G:$CZ,8,0)</f>
        <v>0</v>
      </c>
      <c r="X1649" s="14">
        <f>VLOOKUP($B1649,[2]Sheet3!$G:$CZ,9,0)</f>
        <v>0</v>
      </c>
      <c r="Y1649" s="14">
        <f>VLOOKUP($B1649,[2]Sheet3!$G:$CZ,10,0)</f>
        <v>0</v>
      </c>
      <c r="Z1649" s="14">
        <f>VLOOKUP($B1649,[2]Sheet3!$G:$CZ,11,0)</f>
        <v>0</v>
      </c>
      <c r="AA1649" s="14">
        <f>VLOOKUP($B1649,[2]Sheet3!$G:$CZ,12,0)</f>
        <v>0</v>
      </c>
      <c r="AB1649" s="14">
        <f>VLOOKUP($B1649,[2]Sheet3!$G:$CZ,13,0)</f>
        <v>0</v>
      </c>
      <c r="AC1649" s="14">
        <f>VLOOKUP($B1649,[2]Sheet3!$G:$CZ,14,0)</f>
        <v>0</v>
      </c>
      <c r="AD1649" s="14">
        <f>VLOOKUP($B1649,[2]Sheet3!$G:$CZ,15,0)</f>
        <v>0</v>
      </c>
      <c r="AE1649" s="14">
        <f>VLOOKUP($B1649,[2]Sheet3!$G:$CZ,16,0)</f>
        <v>0</v>
      </c>
      <c r="AF1649" s="14">
        <f>VLOOKUP($B1649,[2]Sheet3!$G:$CZ,17,0)</f>
        <v>0</v>
      </c>
      <c r="AG1649" s="14">
        <f>VLOOKUP($B1649,[2]Sheet3!$G:$CZ,18,0)</f>
        <v>0</v>
      </c>
      <c r="AH1649" s="14">
        <f>VLOOKUP($B1649,[2]Sheet3!$G:$CZ,19,0)</f>
        <v>0</v>
      </c>
      <c r="AI1649" s="14">
        <f>VLOOKUP($B1649,[2]Sheet3!$G:$CZ,20,0)</f>
        <v>0</v>
      </c>
      <c r="AJ1649" s="14">
        <f>VLOOKUP($B1649,[2]Sheet3!$G:$CZ,21,0)</f>
        <v>0</v>
      </c>
      <c r="AK1649" s="14">
        <f>VLOOKUP($B1649,[2]Sheet3!$G:$CZ,22,0)</f>
        <v>0</v>
      </c>
      <c r="AL1649" s="14">
        <f>VLOOKUP($B1649,[2]Sheet3!$G:$CZ,23,0)</f>
        <v>0</v>
      </c>
      <c r="AM1649" s="14">
        <f>VLOOKUP($B1649,[2]Sheet3!$G:$CZ,24,0)</f>
        <v>0</v>
      </c>
      <c r="AN1649" s="14">
        <f>VLOOKUP($B1649,[2]Sheet3!$G:$CZ,25,0)</f>
        <v>0</v>
      </c>
      <c r="AO1649" s="14">
        <f>VLOOKUP($B1649,[2]Sheet3!$G:$CZ,26,0)</f>
        <v>0</v>
      </c>
      <c r="AP1649" s="14">
        <f>VLOOKUP($B1649,[2]Sheet3!$G:$CZ,27,0)</f>
        <v>0</v>
      </c>
      <c r="AQ1649" s="14">
        <f>VLOOKUP($B1649,[2]Sheet3!$G:$CZ,28,0)</f>
        <v>0</v>
      </c>
      <c r="AR1649" s="14">
        <f>VLOOKUP($B1649,[2]Sheet3!$G:$CZ,29,0)</f>
        <v>0</v>
      </c>
      <c r="AS1649" s="14">
        <f>VLOOKUP($B1649,[2]Sheet3!$G:$CZ,30,0)</f>
        <v>0</v>
      </c>
      <c r="AT1649" s="14">
        <f>VLOOKUP($B1649,[2]Sheet3!$G:$CZ,31,0)</f>
        <v>0</v>
      </c>
      <c r="AU1649" s="14">
        <f>VLOOKUP($B1649,[2]Sheet3!$G:$CZ,32,0)</f>
        <v>0</v>
      </c>
      <c r="AV1649" s="14">
        <f>VLOOKUP($B1649,[2]Sheet3!$G:$CZ,33,0)</f>
        <v>0</v>
      </c>
      <c r="AW1649" s="14">
        <f>VLOOKUP($B1649,[2]Sheet3!$G:$CZ,34,0)</f>
        <v>0</v>
      </c>
      <c r="AX1649" s="14">
        <f>VLOOKUP($B1649,[2]Sheet3!$G:$CZ,35,0)</f>
        <v>0</v>
      </c>
      <c r="AY1649" s="14">
        <f>VLOOKUP($B1649,[2]Sheet3!$G:$CZ,36,0)</f>
        <v>0</v>
      </c>
      <c r="AZ1649" s="14">
        <f>VLOOKUP($B1649,[2]Sheet3!$G:$CZ,37,0)</f>
        <v>0</v>
      </c>
      <c r="BA1649" s="14">
        <f>VLOOKUP($B1649,[2]Sheet3!$G:$CZ,38,0)</f>
        <v>0</v>
      </c>
      <c r="BB1649" s="14">
        <f>VLOOKUP($B1649,[2]Sheet3!$G:$CZ,39,0)</f>
        <v>0</v>
      </c>
      <c r="BC1649" s="14">
        <f>VLOOKUP($B1649,[2]Sheet3!$G:$CZ,40,0)</f>
        <v>0</v>
      </c>
      <c r="BD1649" s="14">
        <f>VLOOKUP($B1649,[2]Sheet3!$G:$CZ,41,0)</f>
        <v>0</v>
      </c>
      <c r="BE1649" s="14">
        <f>VLOOKUP($B1649,[2]Sheet3!$G:$CZ,42,0)</f>
        <v>0</v>
      </c>
      <c r="BF1649" s="14">
        <f>VLOOKUP($B1649,[2]Sheet3!$G:$CZ,43,0)</f>
        <v>0</v>
      </c>
      <c r="BG1649" s="14">
        <f>VLOOKUP($B1649,[2]Sheet3!$G:$CZ,44,0)</f>
        <v>0</v>
      </c>
      <c r="BH1649" s="14">
        <f>VLOOKUP($B1649,[2]Sheet3!$G:$CZ,45,0)</f>
        <v>0</v>
      </c>
      <c r="BI1649" s="14">
        <f>VLOOKUP($B1649,[2]Sheet3!$G:$CZ,46,0)</f>
        <v>0</v>
      </c>
      <c r="BJ1649" s="14">
        <f>VLOOKUP($B1649,[2]Sheet3!$G:$CZ,47,0)</f>
        <v>0</v>
      </c>
      <c r="BK1649" s="14">
        <f>VLOOKUP($B1649,[2]Sheet3!$G:$CZ,48,0)</f>
        <v>0</v>
      </c>
      <c r="BL1649" s="14">
        <f>VLOOKUP($B1649,[2]Sheet3!$G:$CZ,49,0)</f>
        <v>0</v>
      </c>
      <c r="BM1649" s="14">
        <f>VLOOKUP($B1649,[2]Sheet3!$G:$CZ,50,0)</f>
        <v>0</v>
      </c>
      <c r="BN1649" s="14">
        <f>VLOOKUP($B1649,[2]Sheet3!$G:$CZ,51,0)</f>
        <v>0</v>
      </c>
      <c r="BO1649" s="14">
        <f>VLOOKUP($B1649,[2]Sheet3!$G:$CZ,52,0)</f>
        <v>0</v>
      </c>
      <c r="BP1649" s="14">
        <f>VLOOKUP($B1649,[2]Sheet3!$G:$CZ,53,0)</f>
        <v>0</v>
      </c>
      <c r="BQ1649" s="14">
        <f>VLOOKUP($B1649,[2]Sheet3!$G:$CZ,54,0)</f>
        <v>0</v>
      </c>
      <c r="BR1649" s="14">
        <f>VLOOKUP($B1649,[2]Sheet3!$G:$CZ,55,0)</f>
        <v>0</v>
      </c>
      <c r="BS1649" s="14">
        <f>VLOOKUP($B1649,[2]Sheet3!$G:$CZ,56,0)</f>
        <v>0</v>
      </c>
      <c r="BT1649" s="14">
        <f>VLOOKUP($B1649,[2]Sheet3!$G:$CZ,57,0)</f>
        <v>0</v>
      </c>
      <c r="BU1649" s="14">
        <f>VLOOKUP($B1649,[2]Sheet3!$G:$CZ,58,0)</f>
        <v>0</v>
      </c>
      <c r="BV1649" s="14">
        <f>VLOOKUP($B1649,[2]Sheet3!$G:$CZ,59,0)</f>
        <v>0</v>
      </c>
      <c r="BW1649" s="14">
        <f>VLOOKUP($B1649,[2]Sheet3!$G:$CZ,60,0)</f>
        <v>0</v>
      </c>
      <c r="BX1649" s="14">
        <f>VLOOKUP($B1649,[2]Sheet3!$G:$CZ,61,0)</f>
        <v>0</v>
      </c>
      <c r="BY1649" s="14">
        <f>VLOOKUP($B1649,[2]Sheet3!$G:$CZ,62,0)</f>
        <v>0</v>
      </c>
      <c r="BZ1649" s="14">
        <f>VLOOKUP($B1649,[2]Sheet3!$G:$CZ,63,0)</f>
        <v>0</v>
      </c>
      <c r="CA1649" s="14">
        <f>VLOOKUP($B1649,[2]Sheet3!$G:$CZ,64,0)</f>
        <v>0</v>
      </c>
      <c r="CB1649" s="14">
        <f>VLOOKUP($B1649,[2]Sheet3!$G:$CZ,65,0)</f>
        <v>0</v>
      </c>
      <c r="CC1649" s="14">
        <f>VLOOKUP($B1649,[2]Sheet3!$G:$CZ,66,0)</f>
        <v>0</v>
      </c>
      <c r="CD1649" s="14">
        <f>VLOOKUP($B1649,[2]Sheet3!$G:$CZ,67,0)</f>
        <v>0</v>
      </c>
      <c r="CE1649" s="14">
        <f>VLOOKUP($B1649,[2]Sheet3!$G:$CZ,68,0)</f>
        <v>0</v>
      </c>
      <c r="CF1649" s="14">
        <f>VLOOKUP($B1649,[2]Sheet3!$G:$CZ,69,0)</f>
        <v>0</v>
      </c>
      <c r="CG1649" s="14">
        <f>VLOOKUP($B1649,[2]Sheet3!$G:$CZ,70,0)</f>
        <v>0</v>
      </c>
      <c r="CH1649" s="14">
        <f>VLOOKUP($B1649,[2]Sheet3!$G:$CZ,71,0)</f>
        <v>0</v>
      </c>
      <c r="CI1649" s="14">
        <f>VLOOKUP($B1649,[2]Sheet3!$G:$CZ,72,0)</f>
        <v>0</v>
      </c>
      <c r="CJ1649" s="14">
        <f>VLOOKUP($B1649,[2]Sheet3!$G:$CZ,73,0)</f>
        <v>0</v>
      </c>
      <c r="CK1649" s="14">
        <f>VLOOKUP($B1649,[2]Sheet3!$G:$CZ,74,0)</f>
        <v>0</v>
      </c>
      <c r="CL1649" s="14">
        <f>VLOOKUP($B1649,[2]Sheet3!$G:$CZ,75,0)</f>
        <v>0</v>
      </c>
      <c r="CM1649" s="14">
        <f>VLOOKUP($B1649,[2]Sheet3!$G:$CZ,76,0)</f>
        <v>0</v>
      </c>
      <c r="CN1649" s="14">
        <f>VLOOKUP($B1649,[2]Sheet3!$G:$CZ,77,0)</f>
        <v>0</v>
      </c>
      <c r="CO1649" s="14">
        <f>VLOOKUP($B1649,[2]Sheet3!$G:$CZ,78,0)</f>
        <v>0</v>
      </c>
      <c r="CP1649" s="14">
        <f>VLOOKUP($B1649,[2]Sheet3!$G:$CZ,79,0)</f>
        <v>0</v>
      </c>
      <c r="CQ1649" s="14">
        <f>VLOOKUP($B1649,[2]Sheet3!$G:$CZ,80,0)</f>
        <v>0</v>
      </c>
      <c r="CR1649" s="14">
        <f>VLOOKUP($B1649,[2]Sheet3!$G:$CZ,81,0)</f>
        <v>0</v>
      </c>
      <c r="CS1649" s="14">
        <f>VLOOKUP($B1649,[2]Sheet3!$G:$CZ,82,0)</f>
        <v>0</v>
      </c>
      <c r="CT1649" s="14">
        <f>VLOOKUP($B1649,[2]Sheet3!$G:$CZ,83,0)</f>
        <v>0</v>
      </c>
      <c r="CU1649" s="14">
        <f>VLOOKUP($B1649,[2]Sheet3!$G:$CZ,84,0)</f>
        <v>0</v>
      </c>
      <c r="CV1649" s="14">
        <f>VLOOKUP($B1649,[2]Sheet3!$G:$CZ,85,0)</f>
        <v>0</v>
      </c>
      <c r="CW1649" s="14">
        <f>VLOOKUP($B1649,[2]Sheet3!$G:$CZ,86,0)</f>
        <v>0</v>
      </c>
      <c r="CX1649" s="14">
        <f>VLOOKUP($B1649,[2]Sheet3!$G:$CZ,87,0)</f>
        <v>0</v>
      </c>
      <c r="CY1649" s="14">
        <f>VLOOKUP($B1649,[2]Sheet3!$G:$CZ,88,0)</f>
        <v>0</v>
      </c>
      <c r="CZ1649" s="14">
        <f>VLOOKUP($B1649,[2]Sheet3!$G:$CZ,89,0)</f>
        <v>0</v>
      </c>
      <c r="DA1649" s="14">
        <f>VLOOKUP($B1649,[2]Sheet3!$G:$CZ,90,0)</f>
        <v>0</v>
      </c>
      <c r="DB1649" s="14">
        <f>VLOOKUP($B1649,[2]Sheet3!$G:$CZ,91,0)</f>
        <v>0</v>
      </c>
      <c r="DC1649" s="14">
        <f>VLOOKUP($B1649,[2]Sheet3!$G:$CZ,92,0)</f>
        <v>0</v>
      </c>
      <c r="DD1649" s="14">
        <f>VLOOKUP($B1649,[2]Sheet3!$G:$CZ,93,0)</f>
        <v>0</v>
      </c>
      <c r="DE1649" s="14">
        <f>VLOOKUP($B1649,[2]Sheet3!$G:$CZ,94,0)</f>
        <v>0</v>
      </c>
      <c r="DF1649" s="14">
        <f>VLOOKUP($B1649,[2]Sheet3!$G:$CZ,95,0)</f>
        <v>0</v>
      </c>
      <c r="DG1649" s="14">
        <f>VLOOKUP($B1649,[2]Sheet3!$G:$CZ,96,0)</f>
        <v>0</v>
      </c>
      <c r="DH1649" s="14">
        <f>VLOOKUP($B1649,[2]Sheet3!$G:$CZ,97,0)</f>
        <v>0</v>
      </c>
      <c r="DI1649" s="14">
        <f>VLOOKUP($B1649,[2]Sheet3!$G:$CZ,98,0)</f>
        <v>0</v>
      </c>
    </row>
    <row r="1650" spans="1:113" x14ac:dyDescent="0.3">
      <c r="A1650" s="9" t="str">
        <f t="shared" si="77"/>
        <v>W14583</v>
      </c>
      <c r="B1650" s="15" t="s">
        <v>3370</v>
      </c>
      <c r="C1650" s="15" t="s">
        <v>1769</v>
      </c>
      <c r="F1650" s="7" t="s">
        <v>15</v>
      </c>
      <c r="G1650" s="12" t="s">
        <v>5142</v>
      </c>
      <c r="H1650" s="12" t="str">
        <f>VLOOKUP($B1650,[1]Sheet1!$A:$G,5,0)</f>
        <v>imtiyaz.shaikh@redingtongroup.com</v>
      </c>
      <c r="I1650" s="12" t="str">
        <f>VLOOKUP($B1650,[1]Sheet1!$A:$G,7,0)</f>
        <v>rohan.vora@redingtongroup.com</v>
      </c>
      <c r="J1650" s="12" t="s">
        <v>82</v>
      </c>
      <c r="K1650" s="7"/>
      <c r="L1650" s="7"/>
      <c r="M1650" s="8"/>
      <c r="N1650" s="7" t="str">
        <f t="shared" si="75"/>
        <v>imtiyaz.shaikh@redingtongroup.com; rohan.vora@redingtongroup.com; nilesh.phirke@redingtongroup.com;christopher.joseph@redingtongroup.com</v>
      </c>
      <c r="O1650" s="7" t="str">
        <f t="shared" si="76"/>
        <v>W14583</v>
      </c>
      <c r="P1650" s="8" t="s">
        <v>5215</v>
      </c>
      <c r="Q1650" s="14">
        <f>VLOOKUP($B1650,[2]Sheet3!$G:$CZ,2,0)</f>
        <v>2400309365</v>
      </c>
      <c r="R1650" s="14">
        <f>VLOOKUP($B1650,[2]Sheet3!$G:$CZ,3,0)</f>
        <v>0</v>
      </c>
      <c r="S1650" s="14">
        <f>VLOOKUP($B1650,[2]Sheet3!$G:$CZ,4,0)</f>
        <v>0</v>
      </c>
      <c r="T1650" s="14">
        <f>VLOOKUP($B1650,[2]Sheet3!$G:$CZ,5,0)</f>
        <v>0</v>
      </c>
      <c r="U1650" s="14">
        <f>VLOOKUP($B1650,[2]Sheet3!$G:$CZ,6,0)</f>
        <v>0</v>
      </c>
      <c r="V1650" s="14">
        <f>VLOOKUP($B1650,[2]Sheet3!$G:$CZ,7,0)</f>
        <v>0</v>
      </c>
      <c r="W1650" s="14">
        <f>VLOOKUP($B1650,[2]Sheet3!$G:$CZ,8,0)</f>
        <v>0</v>
      </c>
      <c r="X1650" s="14">
        <f>VLOOKUP($B1650,[2]Sheet3!$G:$CZ,9,0)</f>
        <v>0</v>
      </c>
      <c r="Y1650" s="14">
        <f>VLOOKUP($B1650,[2]Sheet3!$G:$CZ,10,0)</f>
        <v>0</v>
      </c>
      <c r="Z1650" s="14">
        <f>VLOOKUP($B1650,[2]Sheet3!$G:$CZ,11,0)</f>
        <v>0</v>
      </c>
      <c r="AA1650" s="14">
        <f>VLOOKUP($B1650,[2]Sheet3!$G:$CZ,12,0)</f>
        <v>0</v>
      </c>
      <c r="AB1650" s="14">
        <f>VLOOKUP($B1650,[2]Sheet3!$G:$CZ,13,0)</f>
        <v>0</v>
      </c>
      <c r="AC1650" s="14">
        <f>VLOOKUP($B1650,[2]Sheet3!$G:$CZ,14,0)</f>
        <v>0</v>
      </c>
      <c r="AD1650" s="14">
        <f>VLOOKUP($B1650,[2]Sheet3!$G:$CZ,15,0)</f>
        <v>0</v>
      </c>
      <c r="AE1650" s="14">
        <f>VLOOKUP($B1650,[2]Sheet3!$G:$CZ,16,0)</f>
        <v>0</v>
      </c>
      <c r="AF1650" s="14">
        <f>VLOOKUP($B1650,[2]Sheet3!$G:$CZ,17,0)</f>
        <v>0</v>
      </c>
      <c r="AG1650" s="14">
        <f>VLOOKUP($B1650,[2]Sheet3!$G:$CZ,18,0)</f>
        <v>0</v>
      </c>
      <c r="AH1650" s="14">
        <f>VLOOKUP($B1650,[2]Sheet3!$G:$CZ,19,0)</f>
        <v>0</v>
      </c>
      <c r="AI1650" s="14">
        <f>VLOOKUP($B1650,[2]Sheet3!$G:$CZ,20,0)</f>
        <v>0</v>
      </c>
      <c r="AJ1650" s="14">
        <f>VLOOKUP($B1650,[2]Sheet3!$G:$CZ,21,0)</f>
        <v>0</v>
      </c>
      <c r="AK1650" s="14">
        <f>VLOOKUP($B1650,[2]Sheet3!$G:$CZ,22,0)</f>
        <v>0</v>
      </c>
      <c r="AL1650" s="14">
        <f>VLOOKUP($B1650,[2]Sheet3!$G:$CZ,23,0)</f>
        <v>0</v>
      </c>
      <c r="AM1650" s="14">
        <f>VLOOKUP($B1650,[2]Sheet3!$G:$CZ,24,0)</f>
        <v>0</v>
      </c>
      <c r="AN1650" s="14">
        <f>VLOOKUP($B1650,[2]Sheet3!$G:$CZ,25,0)</f>
        <v>0</v>
      </c>
      <c r="AO1650" s="14">
        <f>VLOOKUP($B1650,[2]Sheet3!$G:$CZ,26,0)</f>
        <v>0</v>
      </c>
      <c r="AP1650" s="14">
        <f>VLOOKUP($B1650,[2]Sheet3!$G:$CZ,27,0)</f>
        <v>0</v>
      </c>
      <c r="AQ1650" s="14">
        <f>VLOOKUP($B1650,[2]Sheet3!$G:$CZ,28,0)</f>
        <v>0</v>
      </c>
      <c r="AR1650" s="14">
        <f>VLOOKUP($B1650,[2]Sheet3!$G:$CZ,29,0)</f>
        <v>0</v>
      </c>
      <c r="AS1650" s="14">
        <f>VLOOKUP($B1650,[2]Sheet3!$G:$CZ,30,0)</f>
        <v>0</v>
      </c>
      <c r="AT1650" s="14">
        <f>VLOOKUP($B1650,[2]Sheet3!$G:$CZ,31,0)</f>
        <v>0</v>
      </c>
      <c r="AU1650" s="14">
        <f>VLOOKUP($B1650,[2]Sheet3!$G:$CZ,32,0)</f>
        <v>0</v>
      </c>
      <c r="AV1650" s="14">
        <f>VLOOKUP($B1650,[2]Sheet3!$G:$CZ,33,0)</f>
        <v>0</v>
      </c>
      <c r="AW1650" s="14">
        <f>VLOOKUP($B1650,[2]Sheet3!$G:$CZ,34,0)</f>
        <v>0</v>
      </c>
      <c r="AX1650" s="14">
        <f>VLOOKUP($B1650,[2]Sheet3!$G:$CZ,35,0)</f>
        <v>0</v>
      </c>
      <c r="AY1650" s="14">
        <f>VLOOKUP($B1650,[2]Sheet3!$G:$CZ,36,0)</f>
        <v>0</v>
      </c>
      <c r="AZ1650" s="14">
        <f>VLOOKUP($B1650,[2]Sheet3!$G:$CZ,37,0)</f>
        <v>0</v>
      </c>
      <c r="BA1650" s="14">
        <f>VLOOKUP($B1650,[2]Sheet3!$G:$CZ,38,0)</f>
        <v>0</v>
      </c>
      <c r="BB1650" s="14">
        <f>VLOOKUP($B1650,[2]Sheet3!$G:$CZ,39,0)</f>
        <v>0</v>
      </c>
      <c r="BC1650" s="14">
        <f>VLOOKUP($B1650,[2]Sheet3!$G:$CZ,40,0)</f>
        <v>0</v>
      </c>
      <c r="BD1650" s="14">
        <f>VLOOKUP($B1650,[2]Sheet3!$G:$CZ,41,0)</f>
        <v>0</v>
      </c>
      <c r="BE1650" s="14">
        <f>VLOOKUP($B1650,[2]Sheet3!$G:$CZ,42,0)</f>
        <v>0</v>
      </c>
      <c r="BF1650" s="14">
        <f>VLOOKUP($B1650,[2]Sheet3!$G:$CZ,43,0)</f>
        <v>0</v>
      </c>
      <c r="BG1650" s="14">
        <f>VLOOKUP($B1650,[2]Sheet3!$G:$CZ,44,0)</f>
        <v>0</v>
      </c>
      <c r="BH1650" s="14">
        <f>VLOOKUP($B1650,[2]Sheet3!$G:$CZ,45,0)</f>
        <v>0</v>
      </c>
      <c r="BI1650" s="14">
        <f>VLOOKUP($B1650,[2]Sheet3!$G:$CZ,46,0)</f>
        <v>0</v>
      </c>
      <c r="BJ1650" s="14">
        <f>VLOOKUP($B1650,[2]Sheet3!$G:$CZ,47,0)</f>
        <v>0</v>
      </c>
      <c r="BK1650" s="14">
        <f>VLOOKUP($B1650,[2]Sheet3!$G:$CZ,48,0)</f>
        <v>0</v>
      </c>
      <c r="BL1650" s="14">
        <f>VLOOKUP($B1650,[2]Sheet3!$G:$CZ,49,0)</f>
        <v>0</v>
      </c>
      <c r="BM1650" s="14">
        <f>VLOOKUP($B1650,[2]Sheet3!$G:$CZ,50,0)</f>
        <v>0</v>
      </c>
      <c r="BN1650" s="14">
        <f>VLOOKUP($B1650,[2]Sheet3!$G:$CZ,51,0)</f>
        <v>0</v>
      </c>
      <c r="BO1650" s="14">
        <f>VLOOKUP($B1650,[2]Sheet3!$G:$CZ,52,0)</f>
        <v>0</v>
      </c>
      <c r="BP1650" s="14">
        <f>VLOOKUP($B1650,[2]Sheet3!$G:$CZ,53,0)</f>
        <v>0</v>
      </c>
      <c r="BQ1650" s="14">
        <f>VLOOKUP($B1650,[2]Sheet3!$G:$CZ,54,0)</f>
        <v>0</v>
      </c>
      <c r="BR1650" s="14">
        <f>VLOOKUP($B1650,[2]Sheet3!$G:$CZ,55,0)</f>
        <v>0</v>
      </c>
      <c r="BS1650" s="14">
        <f>VLOOKUP($B1650,[2]Sheet3!$G:$CZ,56,0)</f>
        <v>0</v>
      </c>
      <c r="BT1650" s="14">
        <f>VLOOKUP($B1650,[2]Sheet3!$G:$CZ,57,0)</f>
        <v>0</v>
      </c>
      <c r="BU1650" s="14">
        <f>VLOOKUP($B1650,[2]Sheet3!$G:$CZ,58,0)</f>
        <v>0</v>
      </c>
      <c r="BV1650" s="14">
        <f>VLOOKUP($B1650,[2]Sheet3!$G:$CZ,59,0)</f>
        <v>0</v>
      </c>
      <c r="BW1650" s="14">
        <f>VLOOKUP($B1650,[2]Sheet3!$G:$CZ,60,0)</f>
        <v>0</v>
      </c>
      <c r="BX1650" s="14">
        <f>VLOOKUP($B1650,[2]Sheet3!$G:$CZ,61,0)</f>
        <v>0</v>
      </c>
      <c r="BY1650" s="14">
        <f>VLOOKUP($B1650,[2]Sheet3!$G:$CZ,62,0)</f>
        <v>0</v>
      </c>
      <c r="BZ1650" s="14">
        <f>VLOOKUP($B1650,[2]Sheet3!$G:$CZ,63,0)</f>
        <v>0</v>
      </c>
      <c r="CA1650" s="14">
        <f>VLOOKUP($B1650,[2]Sheet3!$G:$CZ,64,0)</f>
        <v>0</v>
      </c>
      <c r="CB1650" s="14">
        <f>VLOOKUP($B1650,[2]Sheet3!$G:$CZ,65,0)</f>
        <v>0</v>
      </c>
      <c r="CC1650" s="14">
        <f>VLOOKUP($B1650,[2]Sheet3!$G:$CZ,66,0)</f>
        <v>0</v>
      </c>
      <c r="CD1650" s="14">
        <f>VLOOKUP($B1650,[2]Sheet3!$G:$CZ,67,0)</f>
        <v>0</v>
      </c>
      <c r="CE1650" s="14">
        <f>VLOOKUP($B1650,[2]Sheet3!$G:$CZ,68,0)</f>
        <v>0</v>
      </c>
      <c r="CF1650" s="14">
        <f>VLOOKUP($B1650,[2]Sheet3!$G:$CZ,69,0)</f>
        <v>0</v>
      </c>
      <c r="CG1650" s="14">
        <f>VLOOKUP($B1650,[2]Sheet3!$G:$CZ,70,0)</f>
        <v>0</v>
      </c>
      <c r="CH1650" s="14">
        <f>VLOOKUP($B1650,[2]Sheet3!$G:$CZ,71,0)</f>
        <v>0</v>
      </c>
      <c r="CI1650" s="14">
        <f>VLOOKUP($B1650,[2]Sheet3!$G:$CZ,72,0)</f>
        <v>0</v>
      </c>
      <c r="CJ1650" s="14">
        <f>VLOOKUP($B1650,[2]Sheet3!$G:$CZ,73,0)</f>
        <v>0</v>
      </c>
      <c r="CK1650" s="14">
        <f>VLOOKUP($B1650,[2]Sheet3!$G:$CZ,74,0)</f>
        <v>0</v>
      </c>
      <c r="CL1650" s="14">
        <f>VLOOKUP($B1650,[2]Sheet3!$G:$CZ,75,0)</f>
        <v>0</v>
      </c>
      <c r="CM1650" s="14">
        <f>VLOOKUP($B1650,[2]Sheet3!$G:$CZ,76,0)</f>
        <v>0</v>
      </c>
      <c r="CN1650" s="14">
        <f>VLOOKUP($B1650,[2]Sheet3!$G:$CZ,77,0)</f>
        <v>0</v>
      </c>
      <c r="CO1650" s="14">
        <f>VLOOKUP($B1650,[2]Sheet3!$G:$CZ,78,0)</f>
        <v>0</v>
      </c>
      <c r="CP1650" s="14">
        <f>VLOOKUP($B1650,[2]Sheet3!$G:$CZ,79,0)</f>
        <v>0</v>
      </c>
      <c r="CQ1650" s="14">
        <f>VLOOKUP($B1650,[2]Sheet3!$G:$CZ,80,0)</f>
        <v>0</v>
      </c>
      <c r="CR1650" s="14">
        <f>VLOOKUP($B1650,[2]Sheet3!$G:$CZ,81,0)</f>
        <v>0</v>
      </c>
      <c r="CS1650" s="14">
        <f>VLOOKUP($B1650,[2]Sheet3!$G:$CZ,82,0)</f>
        <v>0</v>
      </c>
      <c r="CT1650" s="14">
        <f>VLOOKUP($B1650,[2]Sheet3!$G:$CZ,83,0)</f>
        <v>0</v>
      </c>
      <c r="CU1650" s="14">
        <f>VLOOKUP($B1650,[2]Sheet3!$G:$CZ,84,0)</f>
        <v>0</v>
      </c>
      <c r="CV1650" s="14">
        <f>VLOOKUP($B1650,[2]Sheet3!$G:$CZ,85,0)</f>
        <v>0</v>
      </c>
      <c r="CW1650" s="14">
        <f>VLOOKUP($B1650,[2]Sheet3!$G:$CZ,86,0)</f>
        <v>0</v>
      </c>
      <c r="CX1650" s="14">
        <f>VLOOKUP($B1650,[2]Sheet3!$G:$CZ,87,0)</f>
        <v>0</v>
      </c>
      <c r="CY1650" s="14">
        <f>VLOOKUP($B1650,[2]Sheet3!$G:$CZ,88,0)</f>
        <v>0</v>
      </c>
      <c r="CZ1650" s="14">
        <f>VLOOKUP($B1650,[2]Sheet3!$G:$CZ,89,0)</f>
        <v>0</v>
      </c>
      <c r="DA1650" s="14">
        <f>VLOOKUP($B1650,[2]Sheet3!$G:$CZ,90,0)</f>
        <v>0</v>
      </c>
      <c r="DB1650" s="14">
        <f>VLOOKUP($B1650,[2]Sheet3!$G:$CZ,91,0)</f>
        <v>0</v>
      </c>
      <c r="DC1650" s="14">
        <f>VLOOKUP($B1650,[2]Sheet3!$G:$CZ,92,0)</f>
        <v>0</v>
      </c>
      <c r="DD1650" s="14">
        <f>VLOOKUP($B1650,[2]Sheet3!$G:$CZ,93,0)</f>
        <v>0</v>
      </c>
      <c r="DE1650" s="14">
        <f>VLOOKUP($B1650,[2]Sheet3!$G:$CZ,94,0)</f>
        <v>0</v>
      </c>
      <c r="DF1650" s="14">
        <f>VLOOKUP($B1650,[2]Sheet3!$G:$CZ,95,0)</f>
        <v>0</v>
      </c>
      <c r="DG1650" s="14">
        <f>VLOOKUP($B1650,[2]Sheet3!$G:$CZ,96,0)</f>
        <v>0</v>
      </c>
      <c r="DH1650" s="14">
        <f>VLOOKUP($B1650,[2]Sheet3!$G:$CZ,97,0)</f>
        <v>0</v>
      </c>
      <c r="DI1650" s="14">
        <f>VLOOKUP($B1650,[2]Sheet3!$G:$CZ,98,0)</f>
        <v>0</v>
      </c>
    </row>
    <row r="1651" spans="1:113" x14ac:dyDescent="0.3">
      <c r="A1651" s="9" t="str">
        <f t="shared" si="77"/>
        <v>SA3148</v>
      </c>
      <c r="B1651" s="15" t="s">
        <v>3371</v>
      </c>
      <c r="C1651" s="15" t="s">
        <v>3372</v>
      </c>
      <c r="F1651" s="7" t="s">
        <v>15</v>
      </c>
      <c r="G1651" s="12" t="s">
        <v>5143</v>
      </c>
      <c r="H1651" s="12" t="str">
        <f>VLOOKUP($B1651,[1]Sheet1!$A:$G,5,0)</f>
        <v>mahmmad.ajar@redingtongroup.com</v>
      </c>
      <c r="I1651" s="12" t="str">
        <f>VLOOKUP($B1651,[1]Sheet1!$A:$G,7,0)</f>
        <v>vikram.kumar@redingtongroup.com</v>
      </c>
      <c r="J1651" s="12" t="s">
        <v>82</v>
      </c>
      <c r="K1651" s="7"/>
      <c r="L1651" s="7"/>
      <c r="M1651" s="8"/>
      <c r="N1651" s="7" t="str">
        <f t="shared" si="75"/>
        <v>mahmmad.ajar@redingtongroup.com; vikram.kumar@redingtongroup.com; nilesh.phirke@redingtongroup.com;christopher.joseph@redingtongroup.com</v>
      </c>
      <c r="O1651" s="7" t="str">
        <f t="shared" si="76"/>
        <v>SA3148</v>
      </c>
      <c r="P1651" s="8" t="s">
        <v>5215</v>
      </c>
      <c r="Q1651" s="14">
        <f>VLOOKUP($B1651,[2]Sheet3!$G:$CZ,2,0)</f>
        <v>2400309265</v>
      </c>
      <c r="R1651" s="14">
        <f>VLOOKUP($B1651,[2]Sheet3!$G:$CZ,3,0)</f>
        <v>0</v>
      </c>
      <c r="S1651" s="14">
        <f>VLOOKUP($B1651,[2]Sheet3!$G:$CZ,4,0)</f>
        <v>0</v>
      </c>
      <c r="T1651" s="14">
        <f>VLOOKUP($B1651,[2]Sheet3!$G:$CZ,5,0)</f>
        <v>0</v>
      </c>
      <c r="U1651" s="14">
        <f>VLOOKUP($B1651,[2]Sheet3!$G:$CZ,6,0)</f>
        <v>0</v>
      </c>
      <c r="V1651" s="14">
        <f>VLOOKUP($B1651,[2]Sheet3!$G:$CZ,7,0)</f>
        <v>0</v>
      </c>
      <c r="W1651" s="14">
        <f>VLOOKUP($B1651,[2]Sheet3!$G:$CZ,8,0)</f>
        <v>0</v>
      </c>
      <c r="X1651" s="14">
        <f>VLOOKUP($B1651,[2]Sheet3!$G:$CZ,9,0)</f>
        <v>0</v>
      </c>
      <c r="Y1651" s="14">
        <f>VLOOKUP($B1651,[2]Sheet3!$G:$CZ,10,0)</f>
        <v>0</v>
      </c>
      <c r="Z1651" s="14">
        <f>VLOOKUP($B1651,[2]Sheet3!$G:$CZ,11,0)</f>
        <v>0</v>
      </c>
      <c r="AA1651" s="14">
        <f>VLOOKUP($B1651,[2]Sheet3!$G:$CZ,12,0)</f>
        <v>0</v>
      </c>
      <c r="AB1651" s="14">
        <f>VLOOKUP($B1651,[2]Sheet3!$G:$CZ,13,0)</f>
        <v>0</v>
      </c>
      <c r="AC1651" s="14">
        <f>VLOOKUP($B1651,[2]Sheet3!$G:$CZ,14,0)</f>
        <v>0</v>
      </c>
      <c r="AD1651" s="14">
        <f>VLOOKUP($B1651,[2]Sheet3!$G:$CZ,15,0)</f>
        <v>0</v>
      </c>
      <c r="AE1651" s="14">
        <f>VLOOKUP($B1651,[2]Sheet3!$G:$CZ,16,0)</f>
        <v>0</v>
      </c>
      <c r="AF1651" s="14">
        <f>VLOOKUP($B1651,[2]Sheet3!$G:$CZ,17,0)</f>
        <v>0</v>
      </c>
      <c r="AG1651" s="14">
        <f>VLOOKUP($B1651,[2]Sheet3!$G:$CZ,18,0)</f>
        <v>0</v>
      </c>
      <c r="AH1651" s="14">
        <f>VLOOKUP($B1651,[2]Sheet3!$G:$CZ,19,0)</f>
        <v>0</v>
      </c>
      <c r="AI1651" s="14">
        <f>VLOOKUP($B1651,[2]Sheet3!$G:$CZ,20,0)</f>
        <v>0</v>
      </c>
      <c r="AJ1651" s="14">
        <f>VLOOKUP($B1651,[2]Sheet3!$G:$CZ,21,0)</f>
        <v>0</v>
      </c>
      <c r="AK1651" s="14">
        <f>VLOOKUP($B1651,[2]Sheet3!$G:$CZ,22,0)</f>
        <v>0</v>
      </c>
      <c r="AL1651" s="14">
        <f>VLOOKUP($B1651,[2]Sheet3!$G:$CZ,23,0)</f>
        <v>0</v>
      </c>
      <c r="AM1651" s="14">
        <f>VLOOKUP($B1651,[2]Sheet3!$G:$CZ,24,0)</f>
        <v>0</v>
      </c>
      <c r="AN1651" s="14">
        <f>VLOOKUP($B1651,[2]Sheet3!$G:$CZ,25,0)</f>
        <v>0</v>
      </c>
      <c r="AO1651" s="14">
        <f>VLOOKUP($B1651,[2]Sheet3!$G:$CZ,26,0)</f>
        <v>0</v>
      </c>
      <c r="AP1651" s="14">
        <f>VLOOKUP($B1651,[2]Sheet3!$G:$CZ,27,0)</f>
        <v>0</v>
      </c>
      <c r="AQ1651" s="14">
        <f>VLOOKUP($B1651,[2]Sheet3!$G:$CZ,28,0)</f>
        <v>0</v>
      </c>
      <c r="AR1651" s="14">
        <f>VLOOKUP($B1651,[2]Sheet3!$G:$CZ,29,0)</f>
        <v>0</v>
      </c>
      <c r="AS1651" s="14">
        <f>VLOOKUP($B1651,[2]Sheet3!$G:$CZ,30,0)</f>
        <v>0</v>
      </c>
      <c r="AT1651" s="14">
        <f>VLOOKUP($B1651,[2]Sheet3!$G:$CZ,31,0)</f>
        <v>0</v>
      </c>
      <c r="AU1651" s="14">
        <f>VLOOKUP($B1651,[2]Sheet3!$G:$CZ,32,0)</f>
        <v>0</v>
      </c>
      <c r="AV1651" s="14">
        <f>VLOOKUP($B1651,[2]Sheet3!$G:$CZ,33,0)</f>
        <v>0</v>
      </c>
      <c r="AW1651" s="14">
        <f>VLOOKUP($B1651,[2]Sheet3!$G:$CZ,34,0)</f>
        <v>0</v>
      </c>
      <c r="AX1651" s="14">
        <f>VLOOKUP($B1651,[2]Sheet3!$G:$CZ,35,0)</f>
        <v>0</v>
      </c>
      <c r="AY1651" s="14">
        <f>VLOOKUP($B1651,[2]Sheet3!$G:$CZ,36,0)</f>
        <v>0</v>
      </c>
      <c r="AZ1651" s="14">
        <f>VLOOKUP($B1651,[2]Sheet3!$G:$CZ,37,0)</f>
        <v>0</v>
      </c>
      <c r="BA1651" s="14">
        <f>VLOOKUP($B1651,[2]Sheet3!$G:$CZ,38,0)</f>
        <v>0</v>
      </c>
      <c r="BB1651" s="14">
        <f>VLOOKUP($B1651,[2]Sheet3!$G:$CZ,39,0)</f>
        <v>0</v>
      </c>
      <c r="BC1651" s="14">
        <f>VLOOKUP($B1651,[2]Sheet3!$G:$CZ,40,0)</f>
        <v>0</v>
      </c>
      <c r="BD1651" s="14">
        <f>VLOOKUP($B1651,[2]Sheet3!$G:$CZ,41,0)</f>
        <v>0</v>
      </c>
      <c r="BE1651" s="14">
        <f>VLOOKUP($B1651,[2]Sheet3!$G:$CZ,42,0)</f>
        <v>0</v>
      </c>
      <c r="BF1651" s="14">
        <f>VLOOKUP($B1651,[2]Sheet3!$G:$CZ,43,0)</f>
        <v>0</v>
      </c>
      <c r="BG1651" s="14">
        <f>VLOOKUP($B1651,[2]Sheet3!$G:$CZ,44,0)</f>
        <v>0</v>
      </c>
      <c r="BH1651" s="14">
        <f>VLOOKUP($B1651,[2]Sheet3!$G:$CZ,45,0)</f>
        <v>0</v>
      </c>
      <c r="BI1651" s="14">
        <f>VLOOKUP($B1651,[2]Sheet3!$G:$CZ,46,0)</f>
        <v>0</v>
      </c>
      <c r="BJ1651" s="14">
        <f>VLOOKUP($B1651,[2]Sheet3!$G:$CZ,47,0)</f>
        <v>0</v>
      </c>
      <c r="BK1651" s="14">
        <f>VLOOKUP($B1651,[2]Sheet3!$G:$CZ,48,0)</f>
        <v>0</v>
      </c>
      <c r="BL1651" s="14">
        <f>VLOOKUP($B1651,[2]Sheet3!$G:$CZ,49,0)</f>
        <v>0</v>
      </c>
      <c r="BM1651" s="14">
        <f>VLOOKUP($B1651,[2]Sheet3!$G:$CZ,50,0)</f>
        <v>0</v>
      </c>
      <c r="BN1651" s="14">
        <f>VLOOKUP($B1651,[2]Sheet3!$G:$CZ,51,0)</f>
        <v>0</v>
      </c>
      <c r="BO1651" s="14">
        <f>VLOOKUP($B1651,[2]Sheet3!$G:$CZ,52,0)</f>
        <v>0</v>
      </c>
      <c r="BP1651" s="14">
        <f>VLOOKUP($B1651,[2]Sheet3!$G:$CZ,53,0)</f>
        <v>0</v>
      </c>
      <c r="BQ1651" s="14">
        <f>VLOOKUP($B1651,[2]Sheet3!$G:$CZ,54,0)</f>
        <v>0</v>
      </c>
      <c r="BR1651" s="14">
        <f>VLOOKUP($B1651,[2]Sheet3!$G:$CZ,55,0)</f>
        <v>0</v>
      </c>
      <c r="BS1651" s="14">
        <f>VLOOKUP($B1651,[2]Sheet3!$G:$CZ,56,0)</f>
        <v>0</v>
      </c>
      <c r="BT1651" s="14">
        <f>VLOOKUP($B1651,[2]Sheet3!$G:$CZ,57,0)</f>
        <v>0</v>
      </c>
      <c r="BU1651" s="14">
        <f>VLOOKUP($B1651,[2]Sheet3!$G:$CZ,58,0)</f>
        <v>0</v>
      </c>
      <c r="BV1651" s="14">
        <f>VLOOKUP($B1651,[2]Sheet3!$G:$CZ,59,0)</f>
        <v>0</v>
      </c>
      <c r="BW1651" s="14">
        <f>VLOOKUP($B1651,[2]Sheet3!$G:$CZ,60,0)</f>
        <v>0</v>
      </c>
      <c r="BX1651" s="14">
        <f>VLOOKUP($B1651,[2]Sheet3!$G:$CZ,61,0)</f>
        <v>0</v>
      </c>
      <c r="BY1651" s="14">
        <f>VLOOKUP($B1651,[2]Sheet3!$G:$CZ,62,0)</f>
        <v>0</v>
      </c>
      <c r="BZ1651" s="14">
        <f>VLOOKUP($B1651,[2]Sheet3!$G:$CZ,63,0)</f>
        <v>0</v>
      </c>
      <c r="CA1651" s="14">
        <f>VLOOKUP($B1651,[2]Sheet3!$G:$CZ,64,0)</f>
        <v>0</v>
      </c>
      <c r="CB1651" s="14">
        <f>VLOOKUP($B1651,[2]Sheet3!$G:$CZ,65,0)</f>
        <v>0</v>
      </c>
      <c r="CC1651" s="14">
        <f>VLOOKUP($B1651,[2]Sheet3!$G:$CZ,66,0)</f>
        <v>0</v>
      </c>
      <c r="CD1651" s="14">
        <f>VLOOKUP($B1651,[2]Sheet3!$G:$CZ,67,0)</f>
        <v>0</v>
      </c>
      <c r="CE1651" s="14">
        <f>VLOOKUP($B1651,[2]Sheet3!$G:$CZ,68,0)</f>
        <v>0</v>
      </c>
      <c r="CF1651" s="14">
        <f>VLOOKUP($B1651,[2]Sheet3!$G:$CZ,69,0)</f>
        <v>0</v>
      </c>
      <c r="CG1651" s="14">
        <f>VLOOKUP($B1651,[2]Sheet3!$G:$CZ,70,0)</f>
        <v>0</v>
      </c>
      <c r="CH1651" s="14">
        <f>VLOOKUP($B1651,[2]Sheet3!$G:$CZ,71,0)</f>
        <v>0</v>
      </c>
      <c r="CI1651" s="14">
        <f>VLOOKUP($B1651,[2]Sheet3!$G:$CZ,72,0)</f>
        <v>0</v>
      </c>
      <c r="CJ1651" s="14">
        <f>VLOOKUP($B1651,[2]Sheet3!$G:$CZ,73,0)</f>
        <v>0</v>
      </c>
      <c r="CK1651" s="14">
        <f>VLOOKUP($B1651,[2]Sheet3!$G:$CZ,74,0)</f>
        <v>0</v>
      </c>
      <c r="CL1651" s="14">
        <f>VLOOKUP($B1651,[2]Sheet3!$G:$CZ,75,0)</f>
        <v>0</v>
      </c>
      <c r="CM1651" s="14">
        <f>VLOOKUP($B1651,[2]Sheet3!$G:$CZ,76,0)</f>
        <v>0</v>
      </c>
      <c r="CN1651" s="14">
        <f>VLOOKUP($B1651,[2]Sheet3!$G:$CZ,77,0)</f>
        <v>0</v>
      </c>
      <c r="CO1651" s="14">
        <f>VLOOKUP($B1651,[2]Sheet3!$G:$CZ,78,0)</f>
        <v>0</v>
      </c>
      <c r="CP1651" s="14">
        <f>VLOOKUP($B1651,[2]Sheet3!$G:$CZ,79,0)</f>
        <v>0</v>
      </c>
      <c r="CQ1651" s="14">
        <f>VLOOKUP($B1651,[2]Sheet3!$G:$CZ,80,0)</f>
        <v>0</v>
      </c>
      <c r="CR1651" s="14">
        <f>VLOOKUP($B1651,[2]Sheet3!$G:$CZ,81,0)</f>
        <v>0</v>
      </c>
      <c r="CS1651" s="14">
        <f>VLOOKUP($B1651,[2]Sheet3!$G:$CZ,82,0)</f>
        <v>0</v>
      </c>
      <c r="CT1651" s="14">
        <f>VLOOKUP($B1651,[2]Sheet3!$G:$CZ,83,0)</f>
        <v>0</v>
      </c>
      <c r="CU1651" s="14">
        <f>VLOOKUP($B1651,[2]Sheet3!$G:$CZ,84,0)</f>
        <v>0</v>
      </c>
      <c r="CV1651" s="14">
        <f>VLOOKUP($B1651,[2]Sheet3!$G:$CZ,85,0)</f>
        <v>0</v>
      </c>
      <c r="CW1651" s="14">
        <f>VLOOKUP($B1651,[2]Sheet3!$G:$CZ,86,0)</f>
        <v>0</v>
      </c>
      <c r="CX1651" s="14">
        <f>VLOOKUP($B1651,[2]Sheet3!$G:$CZ,87,0)</f>
        <v>0</v>
      </c>
      <c r="CY1651" s="14">
        <f>VLOOKUP($B1651,[2]Sheet3!$G:$CZ,88,0)</f>
        <v>0</v>
      </c>
      <c r="CZ1651" s="14">
        <f>VLOOKUP($B1651,[2]Sheet3!$G:$CZ,89,0)</f>
        <v>0</v>
      </c>
      <c r="DA1651" s="14">
        <f>VLOOKUP($B1651,[2]Sheet3!$G:$CZ,90,0)</f>
        <v>0</v>
      </c>
      <c r="DB1651" s="14">
        <f>VLOOKUP($B1651,[2]Sheet3!$G:$CZ,91,0)</f>
        <v>0</v>
      </c>
      <c r="DC1651" s="14">
        <f>VLOOKUP($B1651,[2]Sheet3!$G:$CZ,92,0)</f>
        <v>0</v>
      </c>
      <c r="DD1651" s="14">
        <f>VLOOKUP($B1651,[2]Sheet3!$G:$CZ,93,0)</f>
        <v>0</v>
      </c>
      <c r="DE1651" s="14">
        <f>VLOOKUP($B1651,[2]Sheet3!$G:$CZ,94,0)</f>
        <v>0</v>
      </c>
      <c r="DF1651" s="14">
        <f>VLOOKUP($B1651,[2]Sheet3!$G:$CZ,95,0)</f>
        <v>0</v>
      </c>
      <c r="DG1651" s="14">
        <f>VLOOKUP($B1651,[2]Sheet3!$G:$CZ,96,0)</f>
        <v>0</v>
      </c>
      <c r="DH1651" s="14">
        <f>VLOOKUP($B1651,[2]Sheet3!$G:$CZ,97,0)</f>
        <v>0</v>
      </c>
      <c r="DI1651" s="14">
        <f>VLOOKUP($B1651,[2]Sheet3!$G:$CZ,98,0)</f>
        <v>0</v>
      </c>
    </row>
    <row r="1652" spans="1:113" x14ac:dyDescent="0.3">
      <c r="A1652" s="9" t="str">
        <f t="shared" si="77"/>
        <v>N83126</v>
      </c>
      <c r="B1652" s="15" t="s">
        <v>3373</v>
      </c>
      <c r="C1652" s="15" t="s">
        <v>3374</v>
      </c>
      <c r="F1652" s="7" t="s">
        <v>15</v>
      </c>
      <c r="G1652" s="12" t="s">
        <v>5144</v>
      </c>
      <c r="H1652" s="12" t="str">
        <f>VLOOKUP($B1652,[1]Sheet1!$A:$G,5,0)</f>
        <v>rohit.jakhar@redingtongroup.com</v>
      </c>
      <c r="I1652" s="12" t="str">
        <f>VLOOKUP($B1652,[1]Sheet1!$A:$G,7,0)</f>
        <v>jitender.chopra@redingtongroup.com</v>
      </c>
      <c r="J1652" s="12" t="s">
        <v>82</v>
      </c>
      <c r="K1652" s="7"/>
      <c r="L1652" s="7"/>
      <c r="M1652" s="8"/>
      <c r="N1652" s="7" t="str">
        <f t="shared" si="75"/>
        <v>rohit.jakhar@redingtongroup.com; jitender.chopra@redingtongroup.com; nilesh.phirke@redingtongroup.com;christopher.joseph@redingtongroup.com</v>
      </c>
      <c r="O1652" s="7" t="str">
        <f t="shared" si="76"/>
        <v>N83126</v>
      </c>
      <c r="P1652" s="8" t="s">
        <v>5215</v>
      </c>
      <c r="Q1652" s="14">
        <f>VLOOKUP($B1652,[2]Sheet3!$G:$CZ,2,0)</f>
        <v>2400308627</v>
      </c>
      <c r="R1652" s="14">
        <f>VLOOKUP($B1652,[2]Sheet3!$G:$CZ,3,0)</f>
        <v>2400303053</v>
      </c>
      <c r="S1652" s="14">
        <f>VLOOKUP($B1652,[2]Sheet3!$G:$CZ,4,0)</f>
        <v>2400303049</v>
      </c>
      <c r="T1652" s="14">
        <f>VLOOKUP($B1652,[2]Sheet3!$G:$CZ,5,0)</f>
        <v>2400303055</v>
      </c>
      <c r="U1652" s="14">
        <f>VLOOKUP($B1652,[2]Sheet3!$G:$CZ,6,0)</f>
        <v>2400303051</v>
      </c>
      <c r="V1652" s="14">
        <f>VLOOKUP($B1652,[2]Sheet3!$G:$CZ,7,0)</f>
        <v>2400303058</v>
      </c>
      <c r="W1652" s="14">
        <f>VLOOKUP($B1652,[2]Sheet3!$G:$CZ,8,0)</f>
        <v>0</v>
      </c>
      <c r="X1652" s="14">
        <f>VLOOKUP($B1652,[2]Sheet3!$G:$CZ,9,0)</f>
        <v>0</v>
      </c>
      <c r="Y1652" s="14">
        <f>VLOOKUP($B1652,[2]Sheet3!$G:$CZ,10,0)</f>
        <v>0</v>
      </c>
      <c r="Z1652" s="14">
        <f>VLOOKUP($B1652,[2]Sheet3!$G:$CZ,11,0)</f>
        <v>0</v>
      </c>
      <c r="AA1652" s="14">
        <f>VLOOKUP($B1652,[2]Sheet3!$G:$CZ,12,0)</f>
        <v>0</v>
      </c>
      <c r="AB1652" s="14">
        <f>VLOOKUP($B1652,[2]Sheet3!$G:$CZ,13,0)</f>
        <v>0</v>
      </c>
      <c r="AC1652" s="14">
        <f>VLOOKUP($B1652,[2]Sheet3!$G:$CZ,14,0)</f>
        <v>0</v>
      </c>
      <c r="AD1652" s="14">
        <f>VLOOKUP($B1652,[2]Sheet3!$G:$CZ,15,0)</f>
        <v>0</v>
      </c>
      <c r="AE1652" s="14">
        <f>VLOOKUP($B1652,[2]Sheet3!$G:$CZ,16,0)</f>
        <v>0</v>
      </c>
      <c r="AF1652" s="14">
        <f>VLOOKUP($B1652,[2]Sheet3!$G:$CZ,17,0)</f>
        <v>0</v>
      </c>
      <c r="AG1652" s="14">
        <f>VLOOKUP($B1652,[2]Sheet3!$G:$CZ,18,0)</f>
        <v>0</v>
      </c>
      <c r="AH1652" s="14">
        <f>VLOOKUP($B1652,[2]Sheet3!$G:$CZ,19,0)</f>
        <v>0</v>
      </c>
      <c r="AI1652" s="14">
        <f>VLOOKUP($B1652,[2]Sheet3!$G:$CZ,20,0)</f>
        <v>0</v>
      </c>
      <c r="AJ1652" s="14">
        <f>VLOOKUP($B1652,[2]Sheet3!$G:$CZ,21,0)</f>
        <v>0</v>
      </c>
      <c r="AK1652" s="14">
        <f>VLOOKUP($B1652,[2]Sheet3!$G:$CZ,22,0)</f>
        <v>0</v>
      </c>
      <c r="AL1652" s="14">
        <f>VLOOKUP($B1652,[2]Sheet3!$G:$CZ,23,0)</f>
        <v>0</v>
      </c>
      <c r="AM1652" s="14">
        <f>VLOOKUP($B1652,[2]Sheet3!$G:$CZ,24,0)</f>
        <v>0</v>
      </c>
      <c r="AN1652" s="14">
        <f>VLOOKUP($B1652,[2]Sheet3!$G:$CZ,25,0)</f>
        <v>0</v>
      </c>
      <c r="AO1652" s="14">
        <f>VLOOKUP($B1652,[2]Sheet3!$G:$CZ,26,0)</f>
        <v>0</v>
      </c>
      <c r="AP1652" s="14">
        <f>VLOOKUP($B1652,[2]Sheet3!$G:$CZ,27,0)</f>
        <v>0</v>
      </c>
      <c r="AQ1652" s="14">
        <f>VLOOKUP($B1652,[2]Sheet3!$G:$CZ,28,0)</f>
        <v>0</v>
      </c>
      <c r="AR1652" s="14">
        <f>VLOOKUP($B1652,[2]Sheet3!$G:$CZ,29,0)</f>
        <v>0</v>
      </c>
      <c r="AS1652" s="14">
        <f>VLOOKUP($B1652,[2]Sheet3!$G:$CZ,30,0)</f>
        <v>0</v>
      </c>
      <c r="AT1652" s="14">
        <f>VLOOKUP($B1652,[2]Sheet3!$G:$CZ,31,0)</f>
        <v>0</v>
      </c>
      <c r="AU1652" s="14">
        <f>VLOOKUP($B1652,[2]Sheet3!$G:$CZ,32,0)</f>
        <v>0</v>
      </c>
      <c r="AV1652" s="14">
        <f>VLOOKUP($B1652,[2]Sheet3!$G:$CZ,33,0)</f>
        <v>0</v>
      </c>
      <c r="AW1652" s="14">
        <f>VLOOKUP($B1652,[2]Sheet3!$G:$CZ,34,0)</f>
        <v>0</v>
      </c>
      <c r="AX1652" s="14">
        <f>VLOOKUP($B1652,[2]Sheet3!$G:$CZ,35,0)</f>
        <v>0</v>
      </c>
      <c r="AY1652" s="14">
        <f>VLOOKUP($B1652,[2]Sheet3!$G:$CZ,36,0)</f>
        <v>0</v>
      </c>
      <c r="AZ1652" s="14">
        <f>VLOOKUP($B1652,[2]Sheet3!$G:$CZ,37,0)</f>
        <v>0</v>
      </c>
      <c r="BA1652" s="14">
        <f>VLOOKUP($B1652,[2]Sheet3!$G:$CZ,38,0)</f>
        <v>0</v>
      </c>
      <c r="BB1652" s="14">
        <f>VLOOKUP($B1652,[2]Sheet3!$G:$CZ,39,0)</f>
        <v>0</v>
      </c>
      <c r="BC1652" s="14">
        <f>VLOOKUP($B1652,[2]Sheet3!$G:$CZ,40,0)</f>
        <v>0</v>
      </c>
      <c r="BD1652" s="14">
        <f>VLOOKUP($B1652,[2]Sheet3!$G:$CZ,41,0)</f>
        <v>0</v>
      </c>
      <c r="BE1652" s="14">
        <f>VLOOKUP($B1652,[2]Sheet3!$G:$CZ,42,0)</f>
        <v>0</v>
      </c>
      <c r="BF1652" s="14">
        <f>VLOOKUP($B1652,[2]Sheet3!$G:$CZ,43,0)</f>
        <v>0</v>
      </c>
      <c r="BG1652" s="14">
        <f>VLOOKUP($B1652,[2]Sheet3!$G:$CZ,44,0)</f>
        <v>0</v>
      </c>
      <c r="BH1652" s="14">
        <f>VLOOKUP($B1652,[2]Sheet3!$G:$CZ,45,0)</f>
        <v>0</v>
      </c>
      <c r="BI1652" s="14">
        <f>VLOOKUP($B1652,[2]Sheet3!$G:$CZ,46,0)</f>
        <v>0</v>
      </c>
      <c r="BJ1652" s="14">
        <f>VLOOKUP($B1652,[2]Sheet3!$G:$CZ,47,0)</f>
        <v>0</v>
      </c>
      <c r="BK1652" s="14">
        <f>VLOOKUP($B1652,[2]Sheet3!$G:$CZ,48,0)</f>
        <v>0</v>
      </c>
      <c r="BL1652" s="14">
        <f>VLOOKUP($B1652,[2]Sheet3!$G:$CZ,49,0)</f>
        <v>0</v>
      </c>
      <c r="BM1652" s="14">
        <f>VLOOKUP($B1652,[2]Sheet3!$G:$CZ,50,0)</f>
        <v>0</v>
      </c>
      <c r="BN1652" s="14">
        <f>VLOOKUP($B1652,[2]Sheet3!$G:$CZ,51,0)</f>
        <v>0</v>
      </c>
      <c r="BO1652" s="14">
        <f>VLOOKUP($B1652,[2]Sheet3!$G:$CZ,52,0)</f>
        <v>0</v>
      </c>
      <c r="BP1652" s="14">
        <f>VLOOKUP($B1652,[2]Sheet3!$G:$CZ,53,0)</f>
        <v>0</v>
      </c>
      <c r="BQ1652" s="14">
        <f>VLOOKUP($B1652,[2]Sheet3!$G:$CZ,54,0)</f>
        <v>0</v>
      </c>
      <c r="BR1652" s="14">
        <f>VLOOKUP($B1652,[2]Sheet3!$G:$CZ,55,0)</f>
        <v>0</v>
      </c>
      <c r="BS1652" s="14">
        <f>VLOOKUP($B1652,[2]Sheet3!$G:$CZ,56,0)</f>
        <v>0</v>
      </c>
      <c r="BT1652" s="14">
        <f>VLOOKUP($B1652,[2]Sheet3!$G:$CZ,57,0)</f>
        <v>0</v>
      </c>
      <c r="BU1652" s="14">
        <f>VLOOKUP($B1652,[2]Sheet3!$G:$CZ,58,0)</f>
        <v>0</v>
      </c>
      <c r="BV1652" s="14">
        <f>VLOOKUP($B1652,[2]Sheet3!$G:$CZ,59,0)</f>
        <v>0</v>
      </c>
      <c r="BW1652" s="14">
        <f>VLOOKUP($B1652,[2]Sheet3!$G:$CZ,60,0)</f>
        <v>0</v>
      </c>
      <c r="BX1652" s="14">
        <f>VLOOKUP($B1652,[2]Sheet3!$G:$CZ,61,0)</f>
        <v>0</v>
      </c>
      <c r="BY1652" s="14">
        <f>VLOOKUP($B1652,[2]Sheet3!$G:$CZ,62,0)</f>
        <v>0</v>
      </c>
      <c r="BZ1652" s="14">
        <f>VLOOKUP($B1652,[2]Sheet3!$G:$CZ,63,0)</f>
        <v>0</v>
      </c>
      <c r="CA1652" s="14">
        <f>VLOOKUP($B1652,[2]Sheet3!$G:$CZ,64,0)</f>
        <v>0</v>
      </c>
      <c r="CB1652" s="14">
        <f>VLOOKUP($B1652,[2]Sheet3!$G:$CZ,65,0)</f>
        <v>0</v>
      </c>
      <c r="CC1652" s="14">
        <f>VLOOKUP($B1652,[2]Sheet3!$G:$CZ,66,0)</f>
        <v>0</v>
      </c>
      <c r="CD1652" s="14">
        <f>VLOOKUP($B1652,[2]Sheet3!$G:$CZ,67,0)</f>
        <v>0</v>
      </c>
      <c r="CE1652" s="14">
        <f>VLOOKUP($B1652,[2]Sheet3!$G:$CZ,68,0)</f>
        <v>0</v>
      </c>
      <c r="CF1652" s="14">
        <f>VLOOKUP($B1652,[2]Sheet3!$G:$CZ,69,0)</f>
        <v>0</v>
      </c>
      <c r="CG1652" s="14">
        <f>VLOOKUP($B1652,[2]Sheet3!$G:$CZ,70,0)</f>
        <v>0</v>
      </c>
      <c r="CH1652" s="14">
        <f>VLOOKUP($B1652,[2]Sheet3!$G:$CZ,71,0)</f>
        <v>0</v>
      </c>
      <c r="CI1652" s="14">
        <f>VLOOKUP($B1652,[2]Sheet3!$G:$CZ,72,0)</f>
        <v>0</v>
      </c>
      <c r="CJ1652" s="14">
        <f>VLOOKUP($B1652,[2]Sheet3!$G:$CZ,73,0)</f>
        <v>0</v>
      </c>
      <c r="CK1652" s="14">
        <f>VLOOKUP($B1652,[2]Sheet3!$G:$CZ,74,0)</f>
        <v>0</v>
      </c>
      <c r="CL1652" s="14">
        <f>VLOOKUP($B1652,[2]Sheet3!$G:$CZ,75,0)</f>
        <v>0</v>
      </c>
      <c r="CM1652" s="14">
        <f>VLOOKUP($B1652,[2]Sheet3!$G:$CZ,76,0)</f>
        <v>0</v>
      </c>
      <c r="CN1652" s="14">
        <f>VLOOKUP($B1652,[2]Sheet3!$G:$CZ,77,0)</f>
        <v>0</v>
      </c>
      <c r="CO1652" s="14">
        <f>VLOOKUP($B1652,[2]Sheet3!$G:$CZ,78,0)</f>
        <v>0</v>
      </c>
      <c r="CP1652" s="14">
        <f>VLOOKUP($B1652,[2]Sheet3!$G:$CZ,79,0)</f>
        <v>0</v>
      </c>
      <c r="CQ1652" s="14">
        <f>VLOOKUP($B1652,[2]Sheet3!$G:$CZ,80,0)</f>
        <v>0</v>
      </c>
      <c r="CR1652" s="14">
        <f>VLOOKUP($B1652,[2]Sheet3!$G:$CZ,81,0)</f>
        <v>0</v>
      </c>
      <c r="CS1652" s="14">
        <f>VLOOKUP($B1652,[2]Sheet3!$G:$CZ,82,0)</f>
        <v>0</v>
      </c>
      <c r="CT1652" s="14">
        <f>VLOOKUP($B1652,[2]Sheet3!$G:$CZ,83,0)</f>
        <v>0</v>
      </c>
      <c r="CU1652" s="14">
        <f>VLOOKUP($B1652,[2]Sheet3!$G:$CZ,84,0)</f>
        <v>0</v>
      </c>
      <c r="CV1652" s="14">
        <f>VLOOKUP($B1652,[2]Sheet3!$G:$CZ,85,0)</f>
        <v>0</v>
      </c>
      <c r="CW1652" s="14">
        <f>VLOOKUP($B1652,[2]Sheet3!$G:$CZ,86,0)</f>
        <v>0</v>
      </c>
      <c r="CX1652" s="14">
        <f>VLOOKUP($B1652,[2]Sheet3!$G:$CZ,87,0)</f>
        <v>0</v>
      </c>
      <c r="CY1652" s="14">
        <f>VLOOKUP($B1652,[2]Sheet3!$G:$CZ,88,0)</f>
        <v>0</v>
      </c>
      <c r="CZ1652" s="14">
        <f>VLOOKUP($B1652,[2]Sheet3!$G:$CZ,89,0)</f>
        <v>0</v>
      </c>
      <c r="DA1652" s="14">
        <f>VLOOKUP($B1652,[2]Sheet3!$G:$CZ,90,0)</f>
        <v>0</v>
      </c>
      <c r="DB1652" s="14">
        <f>VLOOKUP($B1652,[2]Sheet3!$G:$CZ,91,0)</f>
        <v>0</v>
      </c>
      <c r="DC1652" s="14">
        <f>VLOOKUP($B1652,[2]Sheet3!$G:$CZ,92,0)</f>
        <v>0</v>
      </c>
      <c r="DD1652" s="14">
        <f>VLOOKUP($B1652,[2]Sheet3!$G:$CZ,93,0)</f>
        <v>0</v>
      </c>
      <c r="DE1652" s="14">
        <f>VLOOKUP($B1652,[2]Sheet3!$G:$CZ,94,0)</f>
        <v>0</v>
      </c>
      <c r="DF1652" s="14">
        <f>VLOOKUP($B1652,[2]Sheet3!$G:$CZ,95,0)</f>
        <v>0</v>
      </c>
      <c r="DG1652" s="14">
        <f>VLOOKUP($B1652,[2]Sheet3!$G:$CZ,96,0)</f>
        <v>0</v>
      </c>
      <c r="DH1652" s="14">
        <f>VLOOKUP($B1652,[2]Sheet3!$G:$CZ,97,0)</f>
        <v>0</v>
      </c>
      <c r="DI1652" s="14">
        <f>VLOOKUP($B1652,[2]Sheet3!$G:$CZ,98,0)</f>
        <v>0</v>
      </c>
    </row>
    <row r="1653" spans="1:113" x14ac:dyDescent="0.3">
      <c r="A1653" s="9" t="str">
        <f t="shared" si="77"/>
        <v>E3R017</v>
      </c>
      <c r="B1653" s="15" t="s">
        <v>3375</v>
      </c>
      <c r="C1653" s="15" t="s">
        <v>3376</v>
      </c>
      <c r="F1653" s="7" t="s">
        <v>15</v>
      </c>
      <c r="G1653" s="12" t="s">
        <v>5145</v>
      </c>
      <c r="H1653" s="12" t="str">
        <f>VLOOKUP($B1653,[1]Sheet1!$A:$G,5,0)</f>
        <v>vivek.bose@redingtongroup.com</v>
      </c>
      <c r="I1653" s="12" t="str">
        <f>VLOOKUP($B1653,[1]Sheet1!$A:$G,7,0)</f>
        <v>jaswinder.singh@redingtongroup.com</v>
      </c>
      <c r="J1653" s="12" t="s">
        <v>82</v>
      </c>
      <c r="K1653" s="7"/>
      <c r="L1653" s="7"/>
      <c r="M1653" s="8"/>
      <c r="N1653" s="7" t="str">
        <f t="shared" si="75"/>
        <v>vivek.bose@redingtongroup.com; jaswinder.singh@redingtongroup.com; nilesh.phirke@redingtongroup.com;christopher.joseph@redingtongroup.com</v>
      </c>
      <c r="O1653" s="7" t="str">
        <f t="shared" si="76"/>
        <v>E3R017</v>
      </c>
      <c r="P1653" s="8" t="s">
        <v>5215</v>
      </c>
      <c r="Q1653" s="14">
        <f>VLOOKUP($B1653,[2]Sheet3!$G:$CZ,2,0)</f>
        <v>2400308896</v>
      </c>
      <c r="R1653" s="14">
        <f>VLOOKUP($B1653,[2]Sheet3!$G:$CZ,3,0)</f>
        <v>0</v>
      </c>
      <c r="S1653" s="14">
        <f>VLOOKUP($B1653,[2]Sheet3!$G:$CZ,4,0)</f>
        <v>0</v>
      </c>
      <c r="T1653" s="14">
        <f>VLOOKUP($B1653,[2]Sheet3!$G:$CZ,5,0)</f>
        <v>0</v>
      </c>
      <c r="U1653" s="14">
        <f>VLOOKUP($B1653,[2]Sheet3!$G:$CZ,6,0)</f>
        <v>0</v>
      </c>
      <c r="V1653" s="14">
        <f>VLOOKUP($B1653,[2]Sheet3!$G:$CZ,7,0)</f>
        <v>0</v>
      </c>
      <c r="W1653" s="14">
        <f>VLOOKUP($B1653,[2]Sheet3!$G:$CZ,8,0)</f>
        <v>0</v>
      </c>
      <c r="X1653" s="14">
        <f>VLOOKUP($B1653,[2]Sheet3!$G:$CZ,9,0)</f>
        <v>0</v>
      </c>
      <c r="Y1653" s="14">
        <f>VLOOKUP($B1653,[2]Sheet3!$G:$CZ,10,0)</f>
        <v>0</v>
      </c>
      <c r="Z1653" s="14">
        <f>VLOOKUP($B1653,[2]Sheet3!$G:$CZ,11,0)</f>
        <v>0</v>
      </c>
      <c r="AA1653" s="14">
        <f>VLOOKUP($B1653,[2]Sheet3!$G:$CZ,12,0)</f>
        <v>0</v>
      </c>
      <c r="AB1653" s="14">
        <f>VLOOKUP($B1653,[2]Sheet3!$G:$CZ,13,0)</f>
        <v>0</v>
      </c>
      <c r="AC1653" s="14">
        <f>VLOOKUP($B1653,[2]Sheet3!$G:$CZ,14,0)</f>
        <v>0</v>
      </c>
      <c r="AD1653" s="14">
        <f>VLOOKUP($B1653,[2]Sheet3!$G:$CZ,15,0)</f>
        <v>0</v>
      </c>
      <c r="AE1653" s="14">
        <f>VLOOKUP($B1653,[2]Sheet3!$G:$CZ,16,0)</f>
        <v>0</v>
      </c>
      <c r="AF1653" s="14">
        <f>VLOOKUP($B1653,[2]Sheet3!$G:$CZ,17,0)</f>
        <v>0</v>
      </c>
      <c r="AG1653" s="14">
        <f>VLOOKUP($B1653,[2]Sheet3!$G:$CZ,18,0)</f>
        <v>0</v>
      </c>
      <c r="AH1653" s="14">
        <f>VLOOKUP($B1653,[2]Sheet3!$G:$CZ,19,0)</f>
        <v>0</v>
      </c>
      <c r="AI1653" s="14">
        <f>VLOOKUP($B1653,[2]Sheet3!$G:$CZ,20,0)</f>
        <v>0</v>
      </c>
      <c r="AJ1653" s="14">
        <f>VLOOKUP($B1653,[2]Sheet3!$G:$CZ,21,0)</f>
        <v>0</v>
      </c>
      <c r="AK1653" s="14">
        <f>VLOOKUP($B1653,[2]Sheet3!$G:$CZ,22,0)</f>
        <v>0</v>
      </c>
      <c r="AL1653" s="14">
        <f>VLOOKUP($B1653,[2]Sheet3!$G:$CZ,23,0)</f>
        <v>0</v>
      </c>
      <c r="AM1653" s="14">
        <f>VLOOKUP($B1653,[2]Sheet3!$G:$CZ,24,0)</f>
        <v>0</v>
      </c>
      <c r="AN1653" s="14">
        <f>VLOOKUP($B1653,[2]Sheet3!$G:$CZ,25,0)</f>
        <v>0</v>
      </c>
      <c r="AO1653" s="14">
        <f>VLOOKUP($B1653,[2]Sheet3!$G:$CZ,26,0)</f>
        <v>0</v>
      </c>
      <c r="AP1653" s="14">
        <f>VLOOKUP($B1653,[2]Sheet3!$G:$CZ,27,0)</f>
        <v>0</v>
      </c>
      <c r="AQ1653" s="14">
        <f>VLOOKUP($B1653,[2]Sheet3!$G:$CZ,28,0)</f>
        <v>0</v>
      </c>
      <c r="AR1653" s="14">
        <f>VLOOKUP($B1653,[2]Sheet3!$G:$CZ,29,0)</f>
        <v>0</v>
      </c>
      <c r="AS1653" s="14">
        <f>VLOOKUP($B1653,[2]Sheet3!$G:$CZ,30,0)</f>
        <v>0</v>
      </c>
      <c r="AT1653" s="14">
        <f>VLOOKUP($B1653,[2]Sheet3!$G:$CZ,31,0)</f>
        <v>0</v>
      </c>
      <c r="AU1653" s="14">
        <f>VLOOKUP($B1653,[2]Sheet3!$G:$CZ,32,0)</f>
        <v>0</v>
      </c>
      <c r="AV1653" s="14">
        <f>VLOOKUP($B1653,[2]Sheet3!$G:$CZ,33,0)</f>
        <v>0</v>
      </c>
      <c r="AW1653" s="14">
        <f>VLOOKUP($B1653,[2]Sheet3!$G:$CZ,34,0)</f>
        <v>0</v>
      </c>
      <c r="AX1653" s="14">
        <f>VLOOKUP($B1653,[2]Sheet3!$G:$CZ,35,0)</f>
        <v>0</v>
      </c>
      <c r="AY1653" s="14">
        <f>VLOOKUP($B1653,[2]Sheet3!$G:$CZ,36,0)</f>
        <v>0</v>
      </c>
      <c r="AZ1653" s="14">
        <f>VLOOKUP($B1653,[2]Sheet3!$G:$CZ,37,0)</f>
        <v>0</v>
      </c>
      <c r="BA1653" s="14">
        <f>VLOOKUP($B1653,[2]Sheet3!$G:$CZ,38,0)</f>
        <v>0</v>
      </c>
      <c r="BB1653" s="14">
        <f>VLOOKUP($B1653,[2]Sheet3!$G:$CZ,39,0)</f>
        <v>0</v>
      </c>
      <c r="BC1653" s="14">
        <f>VLOOKUP($B1653,[2]Sheet3!$G:$CZ,40,0)</f>
        <v>0</v>
      </c>
      <c r="BD1653" s="14">
        <f>VLOOKUP($B1653,[2]Sheet3!$G:$CZ,41,0)</f>
        <v>0</v>
      </c>
      <c r="BE1653" s="14">
        <f>VLOOKUP($B1653,[2]Sheet3!$G:$CZ,42,0)</f>
        <v>0</v>
      </c>
      <c r="BF1653" s="14">
        <f>VLOOKUP($B1653,[2]Sheet3!$G:$CZ,43,0)</f>
        <v>0</v>
      </c>
      <c r="BG1653" s="14">
        <f>VLOOKUP($B1653,[2]Sheet3!$G:$CZ,44,0)</f>
        <v>0</v>
      </c>
      <c r="BH1653" s="14">
        <f>VLOOKUP($B1653,[2]Sheet3!$G:$CZ,45,0)</f>
        <v>0</v>
      </c>
      <c r="BI1653" s="14">
        <f>VLOOKUP($B1653,[2]Sheet3!$G:$CZ,46,0)</f>
        <v>0</v>
      </c>
      <c r="BJ1653" s="14">
        <f>VLOOKUP($B1653,[2]Sheet3!$G:$CZ,47,0)</f>
        <v>0</v>
      </c>
      <c r="BK1653" s="14">
        <f>VLOOKUP($B1653,[2]Sheet3!$G:$CZ,48,0)</f>
        <v>0</v>
      </c>
      <c r="BL1653" s="14">
        <f>VLOOKUP($B1653,[2]Sheet3!$G:$CZ,49,0)</f>
        <v>0</v>
      </c>
      <c r="BM1653" s="14">
        <f>VLOOKUP($B1653,[2]Sheet3!$G:$CZ,50,0)</f>
        <v>0</v>
      </c>
      <c r="BN1653" s="14">
        <f>VLOOKUP($B1653,[2]Sheet3!$G:$CZ,51,0)</f>
        <v>0</v>
      </c>
      <c r="BO1653" s="14">
        <f>VLOOKUP($B1653,[2]Sheet3!$G:$CZ,52,0)</f>
        <v>0</v>
      </c>
      <c r="BP1653" s="14">
        <f>VLOOKUP($B1653,[2]Sheet3!$G:$CZ,53,0)</f>
        <v>0</v>
      </c>
      <c r="BQ1653" s="14">
        <f>VLOOKUP($B1653,[2]Sheet3!$G:$CZ,54,0)</f>
        <v>0</v>
      </c>
      <c r="BR1653" s="14">
        <f>VLOOKUP($B1653,[2]Sheet3!$G:$CZ,55,0)</f>
        <v>0</v>
      </c>
      <c r="BS1653" s="14">
        <f>VLOOKUP($B1653,[2]Sheet3!$G:$CZ,56,0)</f>
        <v>0</v>
      </c>
      <c r="BT1653" s="14">
        <f>VLOOKUP($B1653,[2]Sheet3!$G:$CZ,57,0)</f>
        <v>0</v>
      </c>
      <c r="BU1653" s="14">
        <f>VLOOKUP($B1653,[2]Sheet3!$G:$CZ,58,0)</f>
        <v>0</v>
      </c>
      <c r="BV1653" s="14">
        <f>VLOOKUP($B1653,[2]Sheet3!$G:$CZ,59,0)</f>
        <v>0</v>
      </c>
      <c r="BW1653" s="14">
        <f>VLOOKUP($B1653,[2]Sheet3!$G:$CZ,60,0)</f>
        <v>0</v>
      </c>
      <c r="BX1653" s="14">
        <f>VLOOKUP($B1653,[2]Sheet3!$G:$CZ,61,0)</f>
        <v>0</v>
      </c>
      <c r="BY1653" s="14">
        <f>VLOOKUP($B1653,[2]Sheet3!$G:$CZ,62,0)</f>
        <v>0</v>
      </c>
      <c r="BZ1653" s="14">
        <f>VLOOKUP($B1653,[2]Sheet3!$G:$CZ,63,0)</f>
        <v>0</v>
      </c>
      <c r="CA1653" s="14">
        <f>VLOOKUP($B1653,[2]Sheet3!$G:$CZ,64,0)</f>
        <v>0</v>
      </c>
      <c r="CB1653" s="14">
        <f>VLOOKUP($B1653,[2]Sheet3!$G:$CZ,65,0)</f>
        <v>0</v>
      </c>
      <c r="CC1653" s="14">
        <f>VLOOKUP($B1653,[2]Sheet3!$G:$CZ,66,0)</f>
        <v>0</v>
      </c>
      <c r="CD1653" s="14">
        <f>VLOOKUP($B1653,[2]Sheet3!$G:$CZ,67,0)</f>
        <v>0</v>
      </c>
      <c r="CE1653" s="14">
        <f>VLOOKUP($B1653,[2]Sheet3!$G:$CZ,68,0)</f>
        <v>0</v>
      </c>
      <c r="CF1653" s="14">
        <f>VLOOKUP($B1653,[2]Sheet3!$G:$CZ,69,0)</f>
        <v>0</v>
      </c>
      <c r="CG1653" s="14">
        <f>VLOOKUP($B1653,[2]Sheet3!$G:$CZ,70,0)</f>
        <v>0</v>
      </c>
      <c r="CH1653" s="14">
        <f>VLOOKUP($B1653,[2]Sheet3!$G:$CZ,71,0)</f>
        <v>0</v>
      </c>
      <c r="CI1653" s="14">
        <f>VLOOKUP($B1653,[2]Sheet3!$G:$CZ,72,0)</f>
        <v>0</v>
      </c>
      <c r="CJ1653" s="14">
        <f>VLOOKUP($B1653,[2]Sheet3!$G:$CZ,73,0)</f>
        <v>0</v>
      </c>
      <c r="CK1653" s="14">
        <f>VLOOKUP($B1653,[2]Sheet3!$G:$CZ,74,0)</f>
        <v>0</v>
      </c>
      <c r="CL1653" s="14">
        <f>VLOOKUP($B1653,[2]Sheet3!$G:$CZ,75,0)</f>
        <v>0</v>
      </c>
      <c r="CM1653" s="14">
        <f>VLOOKUP($B1653,[2]Sheet3!$G:$CZ,76,0)</f>
        <v>0</v>
      </c>
      <c r="CN1653" s="14">
        <f>VLOOKUP($B1653,[2]Sheet3!$G:$CZ,77,0)</f>
        <v>0</v>
      </c>
      <c r="CO1653" s="14">
        <f>VLOOKUP($B1653,[2]Sheet3!$G:$CZ,78,0)</f>
        <v>0</v>
      </c>
      <c r="CP1653" s="14">
        <f>VLOOKUP($B1653,[2]Sheet3!$G:$CZ,79,0)</f>
        <v>0</v>
      </c>
      <c r="CQ1653" s="14">
        <f>VLOOKUP($B1653,[2]Sheet3!$G:$CZ,80,0)</f>
        <v>0</v>
      </c>
      <c r="CR1653" s="14">
        <f>VLOOKUP($B1653,[2]Sheet3!$G:$CZ,81,0)</f>
        <v>0</v>
      </c>
      <c r="CS1653" s="14">
        <f>VLOOKUP($B1653,[2]Sheet3!$G:$CZ,82,0)</f>
        <v>0</v>
      </c>
      <c r="CT1653" s="14">
        <f>VLOOKUP($B1653,[2]Sheet3!$G:$CZ,83,0)</f>
        <v>0</v>
      </c>
      <c r="CU1653" s="14">
        <f>VLOOKUP($B1653,[2]Sheet3!$G:$CZ,84,0)</f>
        <v>0</v>
      </c>
      <c r="CV1653" s="14">
        <f>VLOOKUP($B1653,[2]Sheet3!$G:$CZ,85,0)</f>
        <v>0</v>
      </c>
      <c r="CW1653" s="14">
        <f>VLOOKUP($B1653,[2]Sheet3!$G:$CZ,86,0)</f>
        <v>0</v>
      </c>
      <c r="CX1653" s="14">
        <f>VLOOKUP($B1653,[2]Sheet3!$G:$CZ,87,0)</f>
        <v>0</v>
      </c>
      <c r="CY1653" s="14">
        <f>VLOOKUP($B1653,[2]Sheet3!$G:$CZ,88,0)</f>
        <v>0</v>
      </c>
      <c r="CZ1653" s="14">
        <f>VLOOKUP($B1653,[2]Sheet3!$G:$CZ,89,0)</f>
        <v>0</v>
      </c>
      <c r="DA1653" s="14">
        <f>VLOOKUP($B1653,[2]Sheet3!$G:$CZ,90,0)</f>
        <v>0</v>
      </c>
      <c r="DB1653" s="14">
        <f>VLOOKUP($B1653,[2]Sheet3!$G:$CZ,91,0)</f>
        <v>0</v>
      </c>
      <c r="DC1653" s="14">
        <f>VLOOKUP($B1653,[2]Sheet3!$G:$CZ,92,0)</f>
        <v>0</v>
      </c>
      <c r="DD1653" s="14">
        <f>VLOOKUP($B1653,[2]Sheet3!$G:$CZ,93,0)</f>
        <v>0</v>
      </c>
      <c r="DE1653" s="14">
        <f>VLOOKUP($B1653,[2]Sheet3!$G:$CZ,94,0)</f>
        <v>0</v>
      </c>
      <c r="DF1653" s="14">
        <f>VLOOKUP($B1653,[2]Sheet3!$G:$CZ,95,0)</f>
        <v>0</v>
      </c>
      <c r="DG1653" s="14">
        <f>VLOOKUP($B1653,[2]Sheet3!$G:$CZ,96,0)</f>
        <v>0</v>
      </c>
      <c r="DH1653" s="14">
        <f>VLOOKUP($B1653,[2]Sheet3!$G:$CZ,97,0)</f>
        <v>0</v>
      </c>
      <c r="DI1653" s="14">
        <f>VLOOKUP($B1653,[2]Sheet3!$G:$CZ,98,0)</f>
        <v>0</v>
      </c>
    </row>
    <row r="1654" spans="1:113" x14ac:dyDescent="0.3">
      <c r="A1654" s="9" t="str">
        <f t="shared" si="77"/>
        <v>S74098</v>
      </c>
      <c r="B1654" s="15" t="s">
        <v>3377</v>
      </c>
      <c r="C1654" s="15" t="s">
        <v>3378</v>
      </c>
      <c r="F1654" s="7" t="s">
        <v>15</v>
      </c>
      <c r="G1654" s="12" t="s">
        <v>5146</v>
      </c>
      <c r="H1654" s="12" t="str">
        <f>VLOOKUP($B1654,[1]Sheet1!$A:$G,5,0)</f>
        <v>jitin.sebastian@redingtongroup.com</v>
      </c>
      <c r="I1654" s="12" t="str">
        <f>VLOOKUP($B1654,[1]Sheet1!$A:$G,7,0)</f>
        <v>vikram.kumar@redingtongroup.com</v>
      </c>
      <c r="J1654" s="12" t="s">
        <v>82</v>
      </c>
      <c r="K1654" s="7"/>
      <c r="L1654" s="7"/>
      <c r="M1654" s="8"/>
      <c r="N1654" s="7" t="str">
        <f t="shared" si="75"/>
        <v>jitin.sebastian@redingtongroup.com; vikram.kumar@redingtongroup.com; nilesh.phirke@redingtongroup.com;christopher.joseph@redingtongroup.com</v>
      </c>
      <c r="O1654" s="7" t="str">
        <f t="shared" si="76"/>
        <v>S74098</v>
      </c>
      <c r="P1654" s="8" t="s">
        <v>5215</v>
      </c>
      <c r="Q1654" s="14">
        <f>VLOOKUP($B1654,[2]Sheet3!$G:$CZ,2,0)</f>
        <v>2400308643</v>
      </c>
      <c r="R1654" s="14">
        <f>VLOOKUP($B1654,[2]Sheet3!$G:$CZ,3,0)</f>
        <v>2400301104</v>
      </c>
      <c r="S1654" s="14">
        <f>VLOOKUP($B1654,[2]Sheet3!$G:$CZ,4,0)</f>
        <v>0</v>
      </c>
      <c r="T1654" s="14">
        <f>VLOOKUP($B1654,[2]Sheet3!$G:$CZ,5,0)</f>
        <v>0</v>
      </c>
      <c r="U1654" s="14">
        <f>VLOOKUP($B1654,[2]Sheet3!$G:$CZ,6,0)</f>
        <v>0</v>
      </c>
      <c r="V1654" s="14">
        <f>VLOOKUP($B1654,[2]Sheet3!$G:$CZ,7,0)</f>
        <v>0</v>
      </c>
      <c r="W1654" s="14">
        <f>VLOOKUP($B1654,[2]Sheet3!$G:$CZ,8,0)</f>
        <v>0</v>
      </c>
      <c r="X1654" s="14">
        <f>VLOOKUP($B1654,[2]Sheet3!$G:$CZ,9,0)</f>
        <v>0</v>
      </c>
      <c r="Y1654" s="14">
        <f>VLOOKUP($B1654,[2]Sheet3!$G:$CZ,10,0)</f>
        <v>0</v>
      </c>
      <c r="Z1654" s="14">
        <f>VLOOKUP($B1654,[2]Sheet3!$G:$CZ,11,0)</f>
        <v>0</v>
      </c>
      <c r="AA1654" s="14">
        <f>VLOOKUP($B1654,[2]Sheet3!$G:$CZ,12,0)</f>
        <v>0</v>
      </c>
      <c r="AB1654" s="14">
        <f>VLOOKUP($B1654,[2]Sheet3!$G:$CZ,13,0)</f>
        <v>0</v>
      </c>
      <c r="AC1654" s="14">
        <f>VLOOKUP($B1654,[2]Sheet3!$G:$CZ,14,0)</f>
        <v>0</v>
      </c>
      <c r="AD1654" s="14">
        <f>VLOOKUP($B1654,[2]Sheet3!$G:$CZ,15,0)</f>
        <v>0</v>
      </c>
      <c r="AE1654" s="14">
        <f>VLOOKUP($B1654,[2]Sheet3!$G:$CZ,16,0)</f>
        <v>0</v>
      </c>
      <c r="AF1654" s="14">
        <f>VLOOKUP($B1654,[2]Sheet3!$G:$CZ,17,0)</f>
        <v>0</v>
      </c>
      <c r="AG1654" s="14">
        <f>VLOOKUP($B1654,[2]Sheet3!$G:$CZ,18,0)</f>
        <v>0</v>
      </c>
      <c r="AH1654" s="14">
        <f>VLOOKUP($B1654,[2]Sheet3!$G:$CZ,19,0)</f>
        <v>0</v>
      </c>
      <c r="AI1654" s="14">
        <f>VLOOKUP($B1654,[2]Sheet3!$G:$CZ,20,0)</f>
        <v>0</v>
      </c>
      <c r="AJ1654" s="14">
        <f>VLOOKUP($B1654,[2]Sheet3!$G:$CZ,21,0)</f>
        <v>0</v>
      </c>
      <c r="AK1654" s="14">
        <f>VLOOKUP($B1654,[2]Sheet3!$G:$CZ,22,0)</f>
        <v>0</v>
      </c>
      <c r="AL1654" s="14">
        <f>VLOOKUP($B1654,[2]Sheet3!$G:$CZ,23,0)</f>
        <v>0</v>
      </c>
      <c r="AM1654" s="14">
        <f>VLOOKUP($B1654,[2]Sheet3!$G:$CZ,24,0)</f>
        <v>0</v>
      </c>
      <c r="AN1654" s="14">
        <f>VLOOKUP($B1654,[2]Sheet3!$G:$CZ,25,0)</f>
        <v>0</v>
      </c>
      <c r="AO1654" s="14">
        <f>VLOOKUP($B1654,[2]Sheet3!$G:$CZ,26,0)</f>
        <v>0</v>
      </c>
      <c r="AP1654" s="14">
        <f>VLOOKUP($B1654,[2]Sheet3!$G:$CZ,27,0)</f>
        <v>0</v>
      </c>
      <c r="AQ1654" s="14">
        <f>VLOOKUP($B1654,[2]Sheet3!$G:$CZ,28,0)</f>
        <v>0</v>
      </c>
      <c r="AR1654" s="14">
        <f>VLOOKUP($B1654,[2]Sheet3!$G:$CZ,29,0)</f>
        <v>0</v>
      </c>
      <c r="AS1654" s="14">
        <f>VLOOKUP($B1654,[2]Sheet3!$G:$CZ,30,0)</f>
        <v>0</v>
      </c>
      <c r="AT1654" s="14">
        <f>VLOOKUP($B1654,[2]Sheet3!$G:$CZ,31,0)</f>
        <v>0</v>
      </c>
      <c r="AU1654" s="14">
        <f>VLOOKUP($B1654,[2]Sheet3!$G:$CZ,32,0)</f>
        <v>0</v>
      </c>
      <c r="AV1654" s="14">
        <f>VLOOKUP($B1654,[2]Sheet3!$G:$CZ,33,0)</f>
        <v>0</v>
      </c>
      <c r="AW1654" s="14">
        <f>VLOOKUP($B1654,[2]Sheet3!$G:$CZ,34,0)</f>
        <v>0</v>
      </c>
      <c r="AX1654" s="14">
        <f>VLOOKUP($B1654,[2]Sheet3!$G:$CZ,35,0)</f>
        <v>0</v>
      </c>
      <c r="AY1654" s="14">
        <f>VLOOKUP($B1654,[2]Sheet3!$G:$CZ,36,0)</f>
        <v>0</v>
      </c>
      <c r="AZ1654" s="14">
        <f>VLOOKUP($B1654,[2]Sheet3!$G:$CZ,37,0)</f>
        <v>0</v>
      </c>
      <c r="BA1654" s="14">
        <f>VLOOKUP($B1654,[2]Sheet3!$G:$CZ,38,0)</f>
        <v>0</v>
      </c>
      <c r="BB1654" s="14">
        <f>VLOOKUP($B1654,[2]Sheet3!$G:$CZ,39,0)</f>
        <v>0</v>
      </c>
      <c r="BC1654" s="14">
        <f>VLOOKUP($B1654,[2]Sheet3!$G:$CZ,40,0)</f>
        <v>0</v>
      </c>
      <c r="BD1654" s="14">
        <f>VLOOKUP($B1654,[2]Sheet3!$G:$CZ,41,0)</f>
        <v>0</v>
      </c>
      <c r="BE1654" s="14">
        <f>VLOOKUP($B1654,[2]Sheet3!$G:$CZ,42,0)</f>
        <v>0</v>
      </c>
      <c r="BF1654" s="14">
        <f>VLOOKUP($B1654,[2]Sheet3!$G:$CZ,43,0)</f>
        <v>0</v>
      </c>
      <c r="BG1654" s="14">
        <f>VLOOKUP($B1654,[2]Sheet3!$G:$CZ,44,0)</f>
        <v>0</v>
      </c>
      <c r="BH1654" s="14">
        <f>VLOOKUP($B1654,[2]Sheet3!$G:$CZ,45,0)</f>
        <v>0</v>
      </c>
      <c r="BI1654" s="14">
        <f>VLOOKUP($B1654,[2]Sheet3!$G:$CZ,46,0)</f>
        <v>0</v>
      </c>
      <c r="BJ1654" s="14">
        <f>VLOOKUP($B1654,[2]Sheet3!$G:$CZ,47,0)</f>
        <v>0</v>
      </c>
      <c r="BK1654" s="14">
        <f>VLOOKUP($B1654,[2]Sheet3!$G:$CZ,48,0)</f>
        <v>0</v>
      </c>
      <c r="BL1654" s="14">
        <f>VLOOKUP($B1654,[2]Sheet3!$G:$CZ,49,0)</f>
        <v>0</v>
      </c>
      <c r="BM1654" s="14">
        <f>VLOOKUP($B1654,[2]Sheet3!$G:$CZ,50,0)</f>
        <v>0</v>
      </c>
      <c r="BN1654" s="14">
        <f>VLOOKUP($B1654,[2]Sheet3!$G:$CZ,51,0)</f>
        <v>0</v>
      </c>
      <c r="BO1654" s="14">
        <f>VLOOKUP($B1654,[2]Sheet3!$G:$CZ,52,0)</f>
        <v>0</v>
      </c>
      <c r="BP1654" s="14">
        <f>VLOOKUP($B1654,[2]Sheet3!$G:$CZ,53,0)</f>
        <v>0</v>
      </c>
      <c r="BQ1654" s="14">
        <f>VLOOKUP($B1654,[2]Sheet3!$G:$CZ,54,0)</f>
        <v>0</v>
      </c>
      <c r="BR1654" s="14">
        <f>VLOOKUP($B1654,[2]Sheet3!$G:$CZ,55,0)</f>
        <v>0</v>
      </c>
      <c r="BS1654" s="14">
        <f>VLOOKUP($B1654,[2]Sheet3!$G:$CZ,56,0)</f>
        <v>0</v>
      </c>
      <c r="BT1654" s="14">
        <f>VLOOKUP($B1654,[2]Sheet3!$G:$CZ,57,0)</f>
        <v>0</v>
      </c>
      <c r="BU1654" s="14">
        <f>VLOOKUP($B1654,[2]Sheet3!$G:$CZ,58,0)</f>
        <v>0</v>
      </c>
      <c r="BV1654" s="14">
        <f>VLOOKUP($B1654,[2]Sheet3!$G:$CZ,59,0)</f>
        <v>0</v>
      </c>
      <c r="BW1654" s="14">
        <f>VLOOKUP($B1654,[2]Sheet3!$G:$CZ,60,0)</f>
        <v>0</v>
      </c>
      <c r="BX1654" s="14">
        <f>VLOOKUP($B1654,[2]Sheet3!$G:$CZ,61,0)</f>
        <v>0</v>
      </c>
      <c r="BY1654" s="14">
        <f>VLOOKUP($B1654,[2]Sheet3!$G:$CZ,62,0)</f>
        <v>0</v>
      </c>
      <c r="BZ1654" s="14">
        <f>VLOOKUP($B1654,[2]Sheet3!$G:$CZ,63,0)</f>
        <v>0</v>
      </c>
      <c r="CA1654" s="14">
        <f>VLOOKUP($B1654,[2]Sheet3!$G:$CZ,64,0)</f>
        <v>0</v>
      </c>
      <c r="CB1654" s="14">
        <f>VLOOKUP($B1654,[2]Sheet3!$G:$CZ,65,0)</f>
        <v>0</v>
      </c>
      <c r="CC1654" s="14">
        <f>VLOOKUP($B1654,[2]Sheet3!$G:$CZ,66,0)</f>
        <v>0</v>
      </c>
      <c r="CD1654" s="14">
        <f>VLOOKUP($B1654,[2]Sheet3!$G:$CZ,67,0)</f>
        <v>0</v>
      </c>
      <c r="CE1654" s="14">
        <f>VLOOKUP($B1654,[2]Sheet3!$G:$CZ,68,0)</f>
        <v>0</v>
      </c>
      <c r="CF1654" s="14">
        <f>VLOOKUP($B1654,[2]Sheet3!$G:$CZ,69,0)</f>
        <v>0</v>
      </c>
      <c r="CG1654" s="14">
        <f>VLOOKUP($B1654,[2]Sheet3!$G:$CZ,70,0)</f>
        <v>0</v>
      </c>
      <c r="CH1654" s="14">
        <f>VLOOKUP($B1654,[2]Sheet3!$G:$CZ,71,0)</f>
        <v>0</v>
      </c>
      <c r="CI1654" s="14">
        <f>VLOOKUP($B1654,[2]Sheet3!$G:$CZ,72,0)</f>
        <v>0</v>
      </c>
      <c r="CJ1654" s="14">
        <f>VLOOKUP($B1654,[2]Sheet3!$G:$CZ,73,0)</f>
        <v>0</v>
      </c>
      <c r="CK1654" s="14">
        <f>VLOOKUP($B1654,[2]Sheet3!$G:$CZ,74,0)</f>
        <v>0</v>
      </c>
      <c r="CL1654" s="14">
        <f>VLOOKUP($B1654,[2]Sheet3!$G:$CZ,75,0)</f>
        <v>0</v>
      </c>
      <c r="CM1654" s="14">
        <f>VLOOKUP($B1654,[2]Sheet3!$G:$CZ,76,0)</f>
        <v>0</v>
      </c>
      <c r="CN1654" s="14">
        <f>VLOOKUP($B1654,[2]Sheet3!$G:$CZ,77,0)</f>
        <v>0</v>
      </c>
      <c r="CO1654" s="14">
        <f>VLOOKUP($B1654,[2]Sheet3!$G:$CZ,78,0)</f>
        <v>0</v>
      </c>
      <c r="CP1654" s="14">
        <f>VLOOKUP($B1654,[2]Sheet3!$G:$CZ,79,0)</f>
        <v>0</v>
      </c>
      <c r="CQ1654" s="14">
        <f>VLOOKUP($B1654,[2]Sheet3!$G:$CZ,80,0)</f>
        <v>0</v>
      </c>
      <c r="CR1654" s="14">
        <f>VLOOKUP($B1654,[2]Sheet3!$G:$CZ,81,0)</f>
        <v>0</v>
      </c>
      <c r="CS1654" s="14">
        <f>VLOOKUP($B1654,[2]Sheet3!$G:$CZ,82,0)</f>
        <v>0</v>
      </c>
      <c r="CT1654" s="14">
        <f>VLOOKUP($B1654,[2]Sheet3!$G:$CZ,83,0)</f>
        <v>0</v>
      </c>
      <c r="CU1654" s="14">
        <f>VLOOKUP($B1654,[2]Sheet3!$G:$CZ,84,0)</f>
        <v>0</v>
      </c>
      <c r="CV1654" s="14">
        <f>VLOOKUP($B1654,[2]Sheet3!$G:$CZ,85,0)</f>
        <v>0</v>
      </c>
      <c r="CW1654" s="14">
        <f>VLOOKUP($B1654,[2]Sheet3!$G:$CZ,86,0)</f>
        <v>0</v>
      </c>
      <c r="CX1654" s="14">
        <f>VLOOKUP($B1654,[2]Sheet3!$G:$CZ,87,0)</f>
        <v>0</v>
      </c>
      <c r="CY1654" s="14">
        <f>VLOOKUP($B1654,[2]Sheet3!$G:$CZ,88,0)</f>
        <v>0</v>
      </c>
      <c r="CZ1654" s="14">
        <f>VLOOKUP($B1654,[2]Sheet3!$G:$CZ,89,0)</f>
        <v>0</v>
      </c>
      <c r="DA1654" s="14">
        <f>VLOOKUP($B1654,[2]Sheet3!$G:$CZ,90,0)</f>
        <v>0</v>
      </c>
      <c r="DB1654" s="14">
        <f>VLOOKUP($B1654,[2]Sheet3!$G:$CZ,91,0)</f>
        <v>0</v>
      </c>
      <c r="DC1654" s="14">
        <f>VLOOKUP($B1654,[2]Sheet3!$G:$CZ,92,0)</f>
        <v>0</v>
      </c>
      <c r="DD1654" s="14">
        <f>VLOOKUP($B1654,[2]Sheet3!$G:$CZ,93,0)</f>
        <v>0</v>
      </c>
      <c r="DE1654" s="14">
        <f>VLOOKUP($B1654,[2]Sheet3!$G:$CZ,94,0)</f>
        <v>0</v>
      </c>
      <c r="DF1654" s="14">
        <f>VLOOKUP($B1654,[2]Sheet3!$G:$CZ,95,0)</f>
        <v>0</v>
      </c>
      <c r="DG1654" s="14">
        <f>VLOOKUP($B1654,[2]Sheet3!$G:$CZ,96,0)</f>
        <v>0</v>
      </c>
      <c r="DH1654" s="14">
        <f>VLOOKUP($B1654,[2]Sheet3!$G:$CZ,97,0)</f>
        <v>0</v>
      </c>
      <c r="DI1654" s="14">
        <f>VLOOKUP($B1654,[2]Sheet3!$G:$CZ,98,0)</f>
        <v>0</v>
      </c>
    </row>
    <row r="1655" spans="1:113" x14ac:dyDescent="0.3">
      <c r="A1655" s="9" t="str">
        <f t="shared" si="77"/>
        <v>N53268</v>
      </c>
      <c r="B1655" s="15" t="s">
        <v>3379</v>
      </c>
      <c r="C1655" s="15" t="s">
        <v>3380</v>
      </c>
      <c r="F1655" s="7" t="s">
        <v>15</v>
      </c>
      <c r="G1655" s="12" t="s">
        <v>5147</v>
      </c>
      <c r="H1655" s="12" t="str">
        <f>VLOOKUP($B1655,[1]Sheet1!$A:$G,5,0)</f>
        <v>rohit.arora@redingtongroup.com</v>
      </c>
      <c r="I1655" s="12" t="str">
        <f>VLOOKUP($B1655,[1]Sheet1!$A:$G,7,0)</f>
        <v>jitender.chopra@redingtongroup.com</v>
      </c>
      <c r="J1655" s="12" t="s">
        <v>82</v>
      </c>
      <c r="K1655" s="7"/>
      <c r="L1655" s="7"/>
      <c r="M1655" s="8"/>
      <c r="N1655" s="7" t="str">
        <f t="shared" si="75"/>
        <v>rohit.arora@redingtongroup.com; jitender.chopra@redingtongroup.com; nilesh.phirke@redingtongroup.com;christopher.joseph@redingtongroup.com</v>
      </c>
      <c r="O1655" s="7" t="str">
        <f t="shared" si="76"/>
        <v>N53268</v>
      </c>
      <c r="P1655" s="8" t="s">
        <v>5215</v>
      </c>
      <c r="Q1655" s="14">
        <f>VLOOKUP($B1655,[2]Sheet3!$G:$CZ,2,0)</f>
        <v>2400308429</v>
      </c>
      <c r="R1655" s="14">
        <f>VLOOKUP($B1655,[2]Sheet3!$G:$CZ,3,0)</f>
        <v>0</v>
      </c>
      <c r="S1655" s="14">
        <f>VLOOKUP($B1655,[2]Sheet3!$G:$CZ,4,0)</f>
        <v>0</v>
      </c>
      <c r="T1655" s="14">
        <f>VLOOKUP($B1655,[2]Sheet3!$G:$CZ,5,0)</f>
        <v>0</v>
      </c>
      <c r="U1655" s="14">
        <f>VLOOKUP($B1655,[2]Sheet3!$G:$CZ,6,0)</f>
        <v>0</v>
      </c>
      <c r="V1655" s="14">
        <f>VLOOKUP($B1655,[2]Sheet3!$G:$CZ,7,0)</f>
        <v>0</v>
      </c>
      <c r="W1655" s="14">
        <f>VLOOKUP($B1655,[2]Sheet3!$G:$CZ,8,0)</f>
        <v>0</v>
      </c>
      <c r="X1655" s="14">
        <f>VLOOKUP($B1655,[2]Sheet3!$G:$CZ,9,0)</f>
        <v>0</v>
      </c>
      <c r="Y1655" s="14">
        <f>VLOOKUP($B1655,[2]Sheet3!$G:$CZ,10,0)</f>
        <v>0</v>
      </c>
      <c r="Z1655" s="14">
        <f>VLOOKUP($B1655,[2]Sheet3!$G:$CZ,11,0)</f>
        <v>0</v>
      </c>
      <c r="AA1655" s="14">
        <f>VLOOKUP($B1655,[2]Sheet3!$G:$CZ,12,0)</f>
        <v>0</v>
      </c>
      <c r="AB1655" s="14">
        <f>VLOOKUP($B1655,[2]Sheet3!$G:$CZ,13,0)</f>
        <v>0</v>
      </c>
      <c r="AC1655" s="14">
        <f>VLOOKUP($B1655,[2]Sheet3!$G:$CZ,14,0)</f>
        <v>0</v>
      </c>
      <c r="AD1655" s="14">
        <f>VLOOKUP($B1655,[2]Sheet3!$G:$CZ,15,0)</f>
        <v>0</v>
      </c>
      <c r="AE1655" s="14">
        <f>VLOOKUP($B1655,[2]Sheet3!$G:$CZ,16,0)</f>
        <v>0</v>
      </c>
      <c r="AF1655" s="14">
        <f>VLOOKUP($B1655,[2]Sheet3!$G:$CZ,17,0)</f>
        <v>0</v>
      </c>
      <c r="AG1655" s="14">
        <f>VLOOKUP($B1655,[2]Sheet3!$G:$CZ,18,0)</f>
        <v>0</v>
      </c>
      <c r="AH1655" s="14">
        <f>VLOOKUP($B1655,[2]Sheet3!$G:$CZ,19,0)</f>
        <v>0</v>
      </c>
      <c r="AI1655" s="14">
        <f>VLOOKUP($B1655,[2]Sheet3!$G:$CZ,20,0)</f>
        <v>0</v>
      </c>
      <c r="AJ1655" s="14">
        <f>VLOOKUP($B1655,[2]Sheet3!$G:$CZ,21,0)</f>
        <v>0</v>
      </c>
      <c r="AK1655" s="14">
        <f>VLOOKUP($B1655,[2]Sheet3!$G:$CZ,22,0)</f>
        <v>0</v>
      </c>
      <c r="AL1655" s="14">
        <f>VLOOKUP($B1655,[2]Sheet3!$G:$CZ,23,0)</f>
        <v>0</v>
      </c>
      <c r="AM1655" s="14">
        <f>VLOOKUP($B1655,[2]Sheet3!$G:$CZ,24,0)</f>
        <v>0</v>
      </c>
      <c r="AN1655" s="14">
        <f>VLOOKUP($B1655,[2]Sheet3!$G:$CZ,25,0)</f>
        <v>0</v>
      </c>
      <c r="AO1655" s="14">
        <f>VLOOKUP($B1655,[2]Sheet3!$G:$CZ,26,0)</f>
        <v>0</v>
      </c>
      <c r="AP1655" s="14">
        <f>VLOOKUP($B1655,[2]Sheet3!$G:$CZ,27,0)</f>
        <v>0</v>
      </c>
      <c r="AQ1655" s="14">
        <f>VLOOKUP($B1655,[2]Sheet3!$G:$CZ,28,0)</f>
        <v>0</v>
      </c>
      <c r="AR1655" s="14">
        <f>VLOOKUP($B1655,[2]Sheet3!$G:$CZ,29,0)</f>
        <v>0</v>
      </c>
      <c r="AS1655" s="14">
        <f>VLOOKUP($B1655,[2]Sheet3!$G:$CZ,30,0)</f>
        <v>0</v>
      </c>
      <c r="AT1655" s="14">
        <f>VLOOKUP($B1655,[2]Sheet3!$G:$CZ,31,0)</f>
        <v>0</v>
      </c>
      <c r="AU1655" s="14">
        <f>VLOOKUP($B1655,[2]Sheet3!$G:$CZ,32,0)</f>
        <v>0</v>
      </c>
      <c r="AV1655" s="14">
        <f>VLOOKUP($B1655,[2]Sheet3!$G:$CZ,33,0)</f>
        <v>0</v>
      </c>
      <c r="AW1655" s="14">
        <f>VLOOKUP($B1655,[2]Sheet3!$G:$CZ,34,0)</f>
        <v>0</v>
      </c>
      <c r="AX1655" s="14">
        <f>VLOOKUP($B1655,[2]Sheet3!$G:$CZ,35,0)</f>
        <v>0</v>
      </c>
      <c r="AY1655" s="14">
        <f>VLOOKUP($B1655,[2]Sheet3!$G:$CZ,36,0)</f>
        <v>0</v>
      </c>
      <c r="AZ1655" s="14">
        <f>VLOOKUP($B1655,[2]Sheet3!$G:$CZ,37,0)</f>
        <v>0</v>
      </c>
      <c r="BA1655" s="14">
        <f>VLOOKUP($B1655,[2]Sheet3!$G:$CZ,38,0)</f>
        <v>0</v>
      </c>
      <c r="BB1655" s="14">
        <f>VLOOKUP($B1655,[2]Sheet3!$G:$CZ,39,0)</f>
        <v>0</v>
      </c>
      <c r="BC1655" s="14">
        <f>VLOOKUP($B1655,[2]Sheet3!$G:$CZ,40,0)</f>
        <v>0</v>
      </c>
      <c r="BD1655" s="14">
        <f>VLOOKUP($B1655,[2]Sheet3!$G:$CZ,41,0)</f>
        <v>0</v>
      </c>
      <c r="BE1655" s="14">
        <f>VLOOKUP($B1655,[2]Sheet3!$G:$CZ,42,0)</f>
        <v>0</v>
      </c>
      <c r="BF1655" s="14">
        <f>VLOOKUP($B1655,[2]Sheet3!$G:$CZ,43,0)</f>
        <v>0</v>
      </c>
      <c r="BG1655" s="14">
        <f>VLOOKUP($B1655,[2]Sheet3!$G:$CZ,44,0)</f>
        <v>0</v>
      </c>
      <c r="BH1655" s="14">
        <f>VLOOKUP($B1655,[2]Sheet3!$G:$CZ,45,0)</f>
        <v>0</v>
      </c>
      <c r="BI1655" s="14">
        <f>VLOOKUP($B1655,[2]Sheet3!$G:$CZ,46,0)</f>
        <v>0</v>
      </c>
      <c r="BJ1655" s="14">
        <f>VLOOKUP($B1655,[2]Sheet3!$G:$CZ,47,0)</f>
        <v>0</v>
      </c>
      <c r="BK1655" s="14">
        <f>VLOOKUP($B1655,[2]Sheet3!$G:$CZ,48,0)</f>
        <v>0</v>
      </c>
      <c r="BL1655" s="14">
        <f>VLOOKUP($B1655,[2]Sheet3!$G:$CZ,49,0)</f>
        <v>0</v>
      </c>
      <c r="BM1655" s="14">
        <f>VLOOKUP($B1655,[2]Sheet3!$G:$CZ,50,0)</f>
        <v>0</v>
      </c>
      <c r="BN1655" s="14">
        <f>VLOOKUP($B1655,[2]Sheet3!$G:$CZ,51,0)</f>
        <v>0</v>
      </c>
      <c r="BO1655" s="14">
        <f>VLOOKUP($B1655,[2]Sheet3!$G:$CZ,52,0)</f>
        <v>0</v>
      </c>
      <c r="BP1655" s="14">
        <f>VLOOKUP($B1655,[2]Sheet3!$G:$CZ,53,0)</f>
        <v>0</v>
      </c>
      <c r="BQ1655" s="14">
        <f>VLOOKUP($B1655,[2]Sheet3!$G:$CZ,54,0)</f>
        <v>0</v>
      </c>
      <c r="BR1655" s="14">
        <f>VLOOKUP($B1655,[2]Sheet3!$G:$CZ,55,0)</f>
        <v>0</v>
      </c>
      <c r="BS1655" s="14">
        <f>VLOOKUP($B1655,[2]Sheet3!$G:$CZ,56,0)</f>
        <v>0</v>
      </c>
      <c r="BT1655" s="14">
        <f>VLOOKUP($B1655,[2]Sheet3!$G:$CZ,57,0)</f>
        <v>0</v>
      </c>
      <c r="BU1655" s="14">
        <f>VLOOKUP($B1655,[2]Sheet3!$G:$CZ,58,0)</f>
        <v>0</v>
      </c>
      <c r="BV1655" s="14">
        <f>VLOOKUP($B1655,[2]Sheet3!$G:$CZ,59,0)</f>
        <v>0</v>
      </c>
      <c r="BW1655" s="14">
        <f>VLOOKUP($B1655,[2]Sheet3!$G:$CZ,60,0)</f>
        <v>0</v>
      </c>
      <c r="BX1655" s="14">
        <f>VLOOKUP($B1655,[2]Sheet3!$G:$CZ,61,0)</f>
        <v>0</v>
      </c>
      <c r="BY1655" s="14">
        <f>VLOOKUP($B1655,[2]Sheet3!$G:$CZ,62,0)</f>
        <v>0</v>
      </c>
      <c r="BZ1655" s="14">
        <f>VLOOKUP($B1655,[2]Sheet3!$G:$CZ,63,0)</f>
        <v>0</v>
      </c>
      <c r="CA1655" s="14">
        <f>VLOOKUP($B1655,[2]Sheet3!$G:$CZ,64,0)</f>
        <v>0</v>
      </c>
      <c r="CB1655" s="14">
        <f>VLOOKUP($B1655,[2]Sheet3!$G:$CZ,65,0)</f>
        <v>0</v>
      </c>
      <c r="CC1655" s="14">
        <f>VLOOKUP($B1655,[2]Sheet3!$G:$CZ,66,0)</f>
        <v>0</v>
      </c>
      <c r="CD1655" s="14">
        <f>VLOOKUP($B1655,[2]Sheet3!$G:$CZ,67,0)</f>
        <v>0</v>
      </c>
      <c r="CE1655" s="14">
        <f>VLOOKUP($B1655,[2]Sheet3!$G:$CZ,68,0)</f>
        <v>0</v>
      </c>
      <c r="CF1655" s="14">
        <f>VLOOKUP($B1655,[2]Sheet3!$G:$CZ,69,0)</f>
        <v>0</v>
      </c>
      <c r="CG1655" s="14">
        <f>VLOOKUP($B1655,[2]Sheet3!$G:$CZ,70,0)</f>
        <v>0</v>
      </c>
      <c r="CH1655" s="14">
        <f>VLOOKUP($B1655,[2]Sheet3!$G:$CZ,71,0)</f>
        <v>0</v>
      </c>
      <c r="CI1655" s="14">
        <f>VLOOKUP($B1655,[2]Sheet3!$G:$CZ,72,0)</f>
        <v>0</v>
      </c>
      <c r="CJ1655" s="14">
        <f>VLOOKUP($B1655,[2]Sheet3!$G:$CZ,73,0)</f>
        <v>0</v>
      </c>
      <c r="CK1655" s="14">
        <f>VLOOKUP($B1655,[2]Sheet3!$G:$CZ,74,0)</f>
        <v>0</v>
      </c>
      <c r="CL1655" s="14">
        <f>VLOOKUP($B1655,[2]Sheet3!$G:$CZ,75,0)</f>
        <v>0</v>
      </c>
      <c r="CM1655" s="14">
        <f>VLOOKUP($B1655,[2]Sheet3!$G:$CZ,76,0)</f>
        <v>0</v>
      </c>
      <c r="CN1655" s="14">
        <f>VLOOKUP($B1655,[2]Sheet3!$G:$CZ,77,0)</f>
        <v>0</v>
      </c>
      <c r="CO1655" s="14">
        <f>VLOOKUP($B1655,[2]Sheet3!$G:$CZ,78,0)</f>
        <v>0</v>
      </c>
      <c r="CP1655" s="14">
        <f>VLOOKUP($B1655,[2]Sheet3!$G:$CZ,79,0)</f>
        <v>0</v>
      </c>
      <c r="CQ1655" s="14">
        <f>VLOOKUP($B1655,[2]Sheet3!$G:$CZ,80,0)</f>
        <v>0</v>
      </c>
      <c r="CR1655" s="14">
        <f>VLOOKUP($B1655,[2]Sheet3!$G:$CZ,81,0)</f>
        <v>0</v>
      </c>
      <c r="CS1655" s="14">
        <f>VLOOKUP($B1655,[2]Sheet3!$G:$CZ,82,0)</f>
        <v>0</v>
      </c>
      <c r="CT1655" s="14">
        <f>VLOOKUP($B1655,[2]Sheet3!$G:$CZ,83,0)</f>
        <v>0</v>
      </c>
      <c r="CU1655" s="14">
        <f>VLOOKUP($B1655,[2]Sheet3!$G:$CZ,84,0)</f>
        <v>0</v>
      </c>
      <c r="CV1655" s="14">
        <f>VLOOKUP($B1655,[2]Sheet3!$G:$CZ,85,0)</f>
        <v>0</v>
      </c>
      <c r="CW1655" s="14">
        <f>VLOOKUP($B1655,[2]Sheet3!$G:$CZ,86,0)</f>
        <v>0</v>
      </c>
      <c r="CX1655" s="14">
        <f>VLOOKUP($B1655,[2]Sheet3!$G:$CZ,87,0)</f>
        <v>0</v>
      </c>
      <c r="CY1655" s="14">
        <f>VLOOKUP($B1655,[2]Sheet3!$G:$CZ,88,0)</f>
        <v>0</v>
      </c>
      <c r="CZ1655" s="14">
        <f>VLOOKUP($B1655,[2]Sheet3!$G:$CZ,89,0)</f>
        <v>0</v>
      </c>
      <c r="DA1655" s="14">
        <f>VLOOKUP($B1655,[2]Sheet3!$G:$CZ,90,0)</f>
        <v>0</v>
      </c>
      <c r="DB1655" s="14">
        <f>VLOOKUP($B1655,[2]Sheet3!$G:$CZ,91,0)</f>
        <v>0</v>
      </c>
      <c r="DC1655" s="14">
        <f>VLOOKUP($B1655,[2]Sheet3!$G:$CZ,92,0)</f>
        <v>0</v>
      </c>
      <c r="DD1655" s="14">
        <f>VLOOKUP($B1655,[2]Sheet3!$G:$CZ,93,0)</f>
        <v>0</v>
      </c>
      <c r="DE1655" s="14">
        <f>VLOOKUP($B1655,[2]Sheet3!$G:$CZ,94,0)</f>
        <v>0</v>
      </c>
      <c r="DF1655" s="14">
        <f>VLOOKUP($B1655,[2]Sheet3!$G:$CZ,95,0)</f>
        <v>0</v>
      </c>
      <c r="DG1655" s="14">
        <f>VLOOKUP($B1655,[2]Sheet3!$G:$CZ,96,0)</f>
        <v>0</v>
      </c>
      <c r="DH1655" s="14">
        <f>VLOOKUP($B1655,[2]Sheet3!$G:$CZ,97,0)</f>
        <v>0</v>
      </c>
      <c r="DI1655" s="14">
        <f>VLOOKUP($B1655,[2]Sheet3!$G:$CZ,98,0)</f>
        <v>0</v>
      </c>
    </row>
    <row r="1656" spans="1:113" x14ac:dyDescent="0.3">
      <c r="A1656" s="9" t="str">
        <f t="shared" si="77"/>
        <v>N14409</v>
      </c>
      <c r="B1656" s="15" t="s">
        <v>3381</v>
      </c>
      <c r="C1656" s="15" t="s">
        <v>3382</v>
      </c>
      <c r="F1656" s="7" t="s">
        <v>15</v>
      </c>
      <c r="G1656" s="12" t="s">
        <v>5148</v>
      </c>
      <c r="H1656" s="12" t="str">
        <f>VLOOKUP($B1656,[1]Sheet1!$A:$G,5,0)</f>
        <v>dheeraj.sharma@redingtongroup.com</v>
      </c>
      <c r="I1656" s="12" t="str">
        <f>VLOOKUP($B1656,[1]Sheet1!$A:$G,7,0)</f>
        <v>sidharth.eknath@redingtongroup.com</v>
      </c>
      <c r="J1656" s="12" t="s">
        <v>82</v>
      </c>
      <c r="K1656" s="7"/>
      <c r="L1656" s="7"/>
      <c r="M1656" s="8"/>
      <c r="N1656" s="7" t="str">
        <f t="shared" si="75"/>
        <v>dheeraj.sharma@redingtongroup.com; sidharth.eknath@redingtongroup.com; nilesh.phirke@redingtongroup.com;christopher.joseph@redingtongroup.com</v>
      </c>
      <c r="O1656" s="7" t="str">
        <f t="shared" si="76"/>
        <v>N14409</v>
      </c>
      <c r="P1656" s="8" t="s">
        <v>5215</v>
      </c>
      <c r="Q1656" s="14">
        <f>VLOOKUP($B1656,[2]Sheet3!$G:$CZ,2,0)</f>
        <v>2400308529</v>
      </c>
      <c r="R1656" s="14">
        <f>VLOOKUP($B1656,[2]Sheet3!$G:$CZ,3,0)</f>
        <v>0</v>
      </c>
      <c r="S1656" s="14">
        <f>VLOOKUP($B1656,[2]Sheet3!$G:$CZ,4,0)</f>
        <v>0</v>
      </c>
      <c r="T1656" s="14">
        <f>VLOOKUP($B1656,[2]Sheet3!$G:$CZ,5,0)</f>
        <v>0</v>
      </c>
      <c r="U1656" s="14">
        <f>VLOOKUP($B1656,[2]Sheet3!$G:$CZ,6,0)</f>
        <v>0</v>
      </c>
      <c r="V1656" s="14">
        <f>VLOOKUP($B1656,[2]Sheet3!$G:$CZ,7,0)</f>
        <v>0</v>
      </c>
      <c r="W1656" s="14">
        <f>VLOOKUP($B1656,[2]Sheet3!$G:$CZ,8,0)</f>
        <v>0</v>
      </c>
      <c r="X1656" s="14">
        <f>VLOOKUP($B1656,[2]Sheet3!$G:$CZ,9,0)</f>
        <v>0</v>
      </c>
      <c r="Y1656" s="14">
        <f>VLOOKUP($B1656,[2]Sheet3!$G:$CZ,10,0)</f>
        <v>0</v>
      </c>
      <c r="Z1656" s="14">
        <f>VLOOKUP($B1656,[2]Sheet3!$G:$CZ,11,0)</f>
        <v>0</v>
      </c>
      <c r="AA1656" s="14">
        <f>VLOOKUP($B1656,[2]Sheet3!$G:$CZ,12,0)</f>
        <v>0</v>
      </c>
      <c r="AB1656" s="14">
        <f>VLOOKUP($B1656,[2]Sheet3!$G:$CZ,13,0)</f>
        <v>0</v>
      </c>
      <c r="AC1656" s="14">
        <f>VLOOKUP($B1656,[2]Sheet3!$G:$CZ,14,0)</f>
        <v>0</v>
      </c>
      <c r="AD1656" s="14">
        <f>VLOOKUP($B1656,[2]Sheet3!$G:$CZ,15,0)</f>
        <v>0</v>
      </c>
      <c r="AE1656" s="14">
        <f>VLOOKUP($B1656,[2]Sheet3!$G:$CZ,16,0)</f>
        <v>0</v>
      </c>
      <c r="AF1656" s="14">
        <f>VLOOKUP($B1656,[2]Sheet3!$G:$CZ,17,0)</f>
        <v>0</v>
      </c>
      <c r="AG1656" s="14">
        <f>VLOOKUP($B1656,[2]Sheet3!$G:$CZ,18,0)</f>
        <v>0</v>
      </c>
      <c r="AH1656" s="14">
        <f>VLOOKUP($B1656,[2]Sheet3!$G:$CZ,19,0)</f>
        <v>0</v>
      </c>
      <c r="AI1656" s="14">
        <f>VLOOKUP($B1656,[2]Sheet3!$G:$CZ,20,0)</f>
        <v>0</v>
      </c>
      <c r="AJ1656" s="14">
        <f>VLOOKUP($B1656,[2]Sheet3!$G:$CZ,21,0)</f>
        <v>0</v>
      </c>
      <c r="AK1656" s="14">
        <f>VLOOKUP($B1656,[2]Sheet3!$G:$CZ,22,0)</f>
        <v>0</v>
      </c>
      <c r="AL1656" s="14">
        <f>VLOOKUP($B1656,[2]Sheet3!$G:$CZ,23,0)</f>
        <v>0</v>
      </c>
      <c r="AM1656" s="14">
        <f>VLOOKUP($B1656,[2]Sheet3!$G:$CZ,24,0)</f>
        <v>0</v>
      </c>
      <c r="AN1656" s="14">
        <f>VLOOKUP($B1656,[2]Sheet3!$G:$CZ,25,0)</f>
        <v>0</v>
      </c>
      <c r="AO1656" s="14">
        <f>VLOOKUP($B1656,[2]Sheet3!$G:$CZ,26,0)</f>
        <v>0</v>
      </c>
      <c r="AP1656" s="14">
        <f>VLOOKUP($B1656,[2]Sheet3!$G:$CZ,27,0)</f>
        <v>0</v>
      </c>
      <c r="AQ1656" s="14">
        <f>VLOOKUP($B1656,[2]Sheet3!$G:$CZ,28,0)</f>
        <v>0</v>
      </c>
      <c r="AR1656" s="14">
        <f>VLOOKUP($B1656,[2]Sheet3!$G:$CZ,29,0)</f>
        <v>0</v>
      </c>
      <c r="AS1656" s="14">
        <f>VLOOKUP($B1656,[2]Sheet3!$G:$CZ,30,0)</f>
        <v>0</v>
      </c>
      <c r="AT1656" s="14">
        <f>VLOOKUP($B1656,[2]Sheet3!$G:$CZ,31,0)</f>
        <v>0</v>
      </c>
      <c r="AU1656" s="14">
        <f>VLOOKUP($B1656,[2]Sheet3!$G:$CZ,32,0)</f>
        <v>0</v>
      </c>
      <c r="AV1656" s="14">
        <f>VLOOKUP($B1656,[2]Sheet3!$G:$CZ,33,0)</f>
        <v>0</v>
      </c>
      <c r="AW1656" s="14">
        <f>VLOOKUP($B1656,[2]Sheet3!$G:$CZ,34,0)</f>
        <v>0</v>
      </c>
      <c r="AX1656" s="14">
        <f>VLOOKUP($B1656,[2]Sheet3!$G:$CZ,35,0)</f>
        <v>0</v>
      </c>
      <c r="AY1656" s="14">
        <f>VLOOKUP($B1656,[2]Sheet3!$G:$CZ,36,0)</f>
        <v>0</v>
      </c>
      <c r="AZ1656" s="14">
        <f>VLOOKUP($B1656,[2]Sheet3!$G:$CZ,37,0)</f>
        <v>0</v>
      </c>
      <c r="BA1656" s="14">
        <f>VLOOKUP($B1656,[2]Sheet3!$G:$CZ,38,0)</f>
        <v>0</v>
      </c>
      <c r="BB1656" s="14">
        <f>VLOOKUP($B1656,[2]Sheet3!$G:$CZ,39,0)</f>
        <v>0</v>
      </c>
      <c r="BC1656" s="14">
        <f>VLOOKUP($B1656,[2]Sheet3!$G:$CZ,40,0)</f>
        <v>0</v>
      </c>
      <c r="BD1656" s="14">
        <f>VLOOKUP($B1656,[2]Sheet3!$G:$CZ,41,0)</f>
        <v>0</v>
      </c>
      <c r="BE1656" s="14">
        <f>VLOOKUP($B1656,[2]Sheet3!$G:$CZ,42,0)</f>
        <v>0</v>
      </c>
      <c r="BF1656" s="14">
        <f>VLOOKUP($B1656,[2]Sheet3!$G:$CZ,43,0)</f>
        <v>0</v>
      </c>
      <c r="BG1656" s="14">
        <f>VLOOKUP($B1656,[2]Sheet3!$G:$CZ,44,0)</f>
        <v>0</v>
      </c>
      <c r="BH1656" s="14">
        <f>VLOOKUP($B1656,[2]Sheet3!$G:$CZ,45,0)</f>
        <v>0</v>
      </c>
      <c r="BI1656" s="14">
        <f>VLOOKUP($B1656,[2]Sheet3!$G:$CZ,46,0)</f>
        <v>0</v>
      </c>
      <c r="BJ1656" s="14">
        <f>VLOOKUP($B1656,[2]Sheet3!$G:$CZ,47,0)</f>
        <v>0</v>
      </c>
      <c r="BK1656" s="14">
        <f>VLOOKUP($B1656,[2]Sheet3!$G:$CZ,48,0)</f>
        <v>0</v>
      </c>
      <c r="BL1656" s="14">
        <f>VLOOKUP($B1656,[2]Sheet3!$G:$CZ,49,0)</f>
        <v>0</v>
      </c>
      <c r="BM1656" s="14">
        <f>VLOOKUP($B1656,[2]Sheet3!$G:$CZ,50,0)</f>
        <v>0</v>
      </c>
      <c r="BN1656" s="14">
        <f>VLOOKUP($B1656,[2]Sheet3!$G:$CZ,51,0)</f>
        <v>0</v>
      </c>
      <c r="BO1656" s="14">
        <f>VLOOKUP($B1656,[2]Sheet3!$G:$CZ,52,0)</f>
        <v>0</v>
      </c>
      <c r="BP1656" s="14">
        <f>VLOOKUP($B1656,[2]Sheet3!$G:$CZ,53,0)</f>
        <v>0</v>
      </c>
      <c r="BQ1656" s="14">
        <f>VLOOKUP($B1656,[2]Sheet3!$G:$CZ,54,0)</f>
        <v>0</v>
      </c>
      <c r="BR1656" s="14">
        <f>VLOOKUP($B1656,[2]Sheet3!$G:$CZ,55,0)</f>
        <v>0</v>
      </c>
      <c r="BS1656" s="14">
        <f>VLOOKUP($B1656,[2]Sheet3!$G:$CZ,56,0)</f>
        <v>0</v>
      </c>
      <c r="BT1656" s="14">
        <f>VLOOKUP($B1656,[2]Sheet3!$G:$CZ,57,0)</f>
        <v>0</v>
      </c>
      <c r="BU1656" s="14">
        <f>VLOOKUP($B1656,[2]Sheet3!$G:$CZ,58,0)</f>
        <v>0</v>
      </c>
      <c r="BV1656" s="14">
        <f>VLOOKUP($B1656,[2]Sheet3!$G:$CZ,59,0)</f>
        <v>0</v>
      </c>
      <c r="BW1656" s="14">
        <f>VLOOKUP($B1656,[2]Sheet3!$G:$CZ,60,0)</f>
        <v>0</v>
      </c>
      <c r="BX1656" s="14">
        <f>VLOOKUP($B1656,[2]Sheet3!$G:$CZ,61,0)</f>
        <v>0</v>
      </c>
      <c r="BY1656" s="14">
        <f>VLOOKUP($B1656,[2]Sheet3!$G:$CZ,62,0)</f>
        <v>0</v>
      </c>
      <c r="BZ1656" s="14">
        <f>VLOOKUP($B1656,[2]Sheet3!$G:$CZ,63,0)</f>
        <v>0</v>
      </c>
      <c r="CA1656" s="14">
        <f>VLOOKUP($B1656,[2]Sheet3!$G:$CZ,64,0)</f>
        <v>0</v>
      </c>
      <c r="CB1656" s="14">
        <f>VLOOKUP($B1656,[2]Sheet3!$G:$CZ,65,0)</f>
        <v>0</v>
      </c>
      <c r="CC1656" s="14">
        <f>VLOOKUP($B1656,[2]Sheet3!$G:$CZ,66,0)</f>
        <v>0</v>
      </c>
      <c r="CD1656" s="14">
        <f>VLOOKUP($B1656,[2]Sheet3!$G:$CZ,67,0)</f>
        <v>0</v>
      </c>
      <c r="CE1656" s="14">
        <f>VLOOKUP($B1656,[2]Sheet3!$G:$CZ,68,0)</f>
        <v>0</v>
      </c>
      <c r="CF1656" s="14">
        <f>VLOOKUP($B1656,[2]Sheet3!$G:$CZ,69,0)</f>
        <v>0</v>
      </c>
      <c r="CG1656" s="14">
        <f>VLOOKUP($B1656,[2]Sheet3!$G:$CZ,70,0)</f>
        <v>0</v>
      </c>
      <c r="CH1656" s="14">
        <f>VLOOKUP($B1656,[2]Sheet3!$G:$CZ,71,0)</f>
        <v>0</v>
      </c>
      <c r="CI1656" s="14">
        <f>VLOOKUP($B1656,[2]Sheet3!$G:$CZ,72,0)</f>
        <v>0</v>
      </c>
      <c r="CJ1656" s="14">
        <f>VLOOKUP($B1656,[2]Sheet3!$G:$CZ,73,0)</f>
        <v>0</v>
      </c>
      <c r="CK1656" s="14">
        <f>VLOOKUP($B1656,[2]Sheet3!$G:$CZ,74,0)</f>
        <v>0</v>
      </c>
      <c r="CL1656" s="14">
        <f>VLOOKUP($B1656,[2]Sheet3!$G:$CZ,75,0)</f>
        <v>0</v>
      </c>
      <c r="CM1656" s="14">
        <f>VLOOKUP($B1656,[2]Sheet3!$G:$CZ,76,0)</f>
        <v>0</v>
      </c>
      <c r="CN1656" s="14">
        <f>VLOOKUP($B1656,[2]Sheet3!$G:$CZ,77,0)</f>
        <v>0</v>
      </c>
      <c r="CO1656" s="14">
        <f>VLOOKUP($B1656,[2]Sheet3!$G:$CZ,78,0)</f>
        <v>0</v>
      </c>
      <c r="CP1656" s="14">
        <f>VLOOKUP($B1656,[2]Sheet3!$G:$CZ,79,0)</f>
        <v>0</v>
      </c>
      <c r="CQ1656" s="14">
        <f>VLOOKUP($B1656,[2]Sheet3!$G:$CZ,80,0)</f>
        <v>0</v>
      </c>
      <c r="CR1656" s="14">
        <f>VLOOKUP($B1656,[2]Sheet3!$G:$CZ,81,0)</f>
        <v>0</v>
      </c>
      <c r="CS1656" s="14">
        <f>VLOOKUP($B1656,[2]Sheet3!$G:$CZ,82,0)</f>
        <v>0</v>
      </c>
      <c r="CT1656" s="14">
        <f>VLOOKUP($B1656,[2]Sheet3!$G:$CZ,83,0)</f>
        <v>0</v>
      </c>
      <c r="CU1656" s="14">
        <f>VLOOKUP($B1656,[2]Sheet3!$G:$CZ,84,0)</f>
        <v>0</v>
      </c>
      <c r="CV1656" s="14">
        <f>VLOOKUP($B1656,[2]Sheet3!$G:$CZ,85,0)</f>
        <v>0</v>
      </c>
      <c r="CW1656" s="14">
        <f>VLOOKUP($B1656,[2]Sheet3!$G:$CZ,86,0)</f>
        <v>0</v>
      </c>
      <c r="CX1656" s="14">
        <f>VLOOKUP($B1656,[2]Sheet3!$G:$CZ,87,0)</f>
        <v>0</v>
      </c>
      <c r="CY1656" s="14">
        <f>VLOOKUP($B1656,[2]Sheet3!$G:$CZ,88,0)</f>
        <v>0</v>
      </c>
      <c r="CZ1656" s="14">
        <f>VLOOKUP($B1656,[2]Sheet3!$G:$CZ,89,0)</f>
        <v>0</v>
      </c>
      <c r="DA1656" s="14">
        <f>VLOOKUP($B1656,[2]Sheet3!$G:$CZ,90,0)</f>
        <v>0</v>
      </c>
      <c r="DB1656" s="14">
        <f>VLOOKUP($B1656,[2]Sheet3!$G:$CZ,91,0)</f>
        <v>0</v>
      </c>
      <c r="DC1656" s="14">
        <f>VLOOKUP($B1656,[2]Sheet3!$G:$CZ,92,0)</f>
        <v>0</v>
      </c>
      <c r="DD1656" s="14">
        <f>VLOOKUP($B1656,[2]Sheet3!$G:$CZ,93,0)</f>
        <v>0</v>
      </c>
      <c r="DE1656" s="14">
        <f>VLOOKUP($B1656,[2]Sheet3!$G:$CZ,94,0)</f>
        <v>0</v>
      </c>
      <c r="DF1656" s="14">
        <f>VLOOKUP($B1656,[2]Sheet3!$G:$CZ,95,0)</f>
        <v>0</v>
      </c>
      <c r="DG1656" s="14">
        <f>VLOOKUP($B1656,[2]Sheet3!$G:$CZ,96,0)</f>
        <v>0</v>
      </c>
      <c r="DH1656" s="14">
        <f>VLOOKUP($B1656,[2]Sheet3!$G:$CZ,97,0)</f>
        <v>0</v>
      </c>
      <c r="DI1656" s="14">
        <f>VLOOKUP($B1656,[2]Sheet3!$G:$CZ,98,0)</f>
        <v>0</v>
      </c>
    </row>
    <row r="1657" spans="1:113" x14ac:dyDescent="0.3">
      <c r="A1657" s="9" t="str">
        <f t="shared" si="77"/>
        <v>E33005</v>
      </c>
      <c r="B1657" s="15" t="s">
        <v>3383</v>
      </c>
      <c r="C1657" s="15" t="s">
        <v>3384</v>
      </c>
      <c r="F1657" s="7" t="s">
        <v>15</v>
      </c>
      <c r="G1657" s="12" t="s">
        <v>5149</v>
      </c>
      <c r="H1657" s="12" t="str">
        <f>VLOOKUP($B1657,[1]Sheet1!$A:$G,5,0)</f>
        <v>vivek.bose@redingtongroup.com</v>
      </c>
      <c r="I1657" s="12" t="str">
        <f>VLOOKUP($B1657,[1]Sheet1!$A:$G,7,0)</f>
        <v>jaswinder.singh@redingtongroup.com</v>
      </c>
      <c r="J1657" s="12" t="s">
        <v>82</v>
      </c>
      <c r="K1657" s="7"/>
      <c r="L1657" s="7"/>
      <c r="M1657" s="8"/>
      <c r="N1657" s="7" t="str">
        <f t="shared" si="75"/>
        <v>vivek.bose@redingtongroup.com; jaswinder.singh@redingtongroup.com; nilesh.phirke@redingtongroup.com;christopher.joseph@redingtongroup.com</v>
      </c>
      <c r="O1657" s="7" t="str">
        <f t="shared" si="76"/>
        <v>E33005</v>
      </c>
      <c r="P1657" s="8" t="s">
        <v>5215</v>
      </c>
      <c r="Q1657" s="14">
        <f>VLOOKUP($B1657,[2]Sheet3!$G:$CZ,2,0)</f>
        <v>2400308481</v>
      </c>
      <c r="R1657" s="14">
        <f>VLOOKUP($B1657,[2]Sheet3!$G:$CZ,3,0)</f>
        <v>0</v>
      </c>
      <c r="S1657" s="14">
        <f>VLOOKUP($B1657,[2]Sheet3!$G:$CZ,4,0)</f>
        <v>0</v>
      </c>
      <c r="T1657" s="14">
        <f>VLOOKUP($B1657,[2]Sheet3!$G:$CZ,5,0)</f>
        <v>0</v>
      </c>
      <c r="U1657" s="14">
        <f>VLOOKUP($B1657,[2]Sheet3!$G:$CZ,6,0)</f>
        <v>0</v>
      </c>
      <c r="V1657" s="14">
        <f>VLOOKUP($B1657,[2]Sheet3!$G:$CZ,7,0)</f>
        <v>0</v>
      </c>
      <c r="W1657" s="14">
        <f>VLOOKUP($B1657,[2]Sheet3!$G:$CZ,8,0)</f>
        <v>0</v>
      </c>
      <c r="X1657" s="14">
        <f>VLOOKUP($B1657,[2]Sheet3!$G:$CZ,9,0)</f>
        <v>0</v>
      </c>
      <c r="Y1657" s="14">
        <f>VLOOKUP($B1657,[2]Sheet3!$G:$CZ,10,0)</f>
        <v>0</v>
      </c>
      <c r="Z1657" s="14">
        <f>VLOOKUP($B1657,[2]Sheet3!$G:$CZ,11,0)</f>
        <v>0</v>
      </c>
      <c r="AA1657" s="14">
        <f>VLOOKUP($B1657,[2]Sheet3!$G:$CZ,12,0)</f>
        <v>0</v>
      </c>
      <c r="AB1657" s="14">
        <f>VLOOKUP($B1657,[2]Sheet3!$G:$CZ,13,0)</f>
        <v>0</v>
      </c>
      <c r="AC1657" s="14">
        <f>VLOOKUP($B1657,[2]Sheet3!$G:$CZ,14,0)</f>
        <v>0</v>
      </c>
      <c r="AD1657" s="14">
        <f>VLOOKUP($B1657,[2]Sheet3!$G:$CZ,15,0)</f>
        <v>0</v>
      </c>
      <c r="AE1657" s="14">
        <f>VLOOKUP($B1657,[2]Sheet3!$G:$CZ,16,0)</f>
        <v>0</v>
      </c>
      <c r="AF1657" s="14">
        <f>VLOOKUP($B1657,[2]Sheet3!$G:$CZ,17,0)</f>
        <v>0</v>
      </c>
      <c r="AG1657" s="14">
        <f>VLOOKUP($B1657,[2]Sheet3!$G:$CZ,18,0)</f>
        <v>0</v>
      </c>
      <c r="AH1657" s="14">
        <f>VLOOKUP($B1657,[2]Sheet3!$G:$CZ,19,0)</f>
        <v>0</v>
      </c>
      <c r="AI1657" s="14">
        <f>VLOOKUP($B1657,[2]Sheet3!$G:$CZ,20,0)</f>
        <v>0</v>
      </c>
      <c r="AJ1657" s="14">
        <f>VLOOKUP($B1657,[2]Sheet3!$G:$CZ,21,0)</f>
        <v>0</v>
      </c>
      <c r="AK1657" s="14">
        <f>VLOOKUP($B1657,[2]Sheet3!$G:$CZ,22,0)</f>
        <v>0</v>
      </c>
      <c r="AL1657" s="14">
        <f>VLOOKUP($B1657,[2]Sheet3!$G:$CZ,23,0)</f>
        <v>0</v>
      </c>
      <c r="AM1657" s="14">
        <f>VLOOKUP($B1657,[2]Sheet3!$G:$CZ,24,0)</f>
        <v>0</v>
      </c>
      <c r="AN1657" s="14">
        <f>VLOOKUP($B1657,[2]Sheet3!$G:$CZ,25,0)</f>
        <v>0</v>
      </c>
      <c r="AO1657" s="14">
        <f>VLOOKUP($B1657,[2]Sheet3!$G:$CZ,26,0)</f>
        <v>0</v>
      </c>
      <c r="AP1657" s="14">
        <f>VLOOKUP($B1657,[2]Sheet3!$G:$CZ,27,0)</f>
        <v>0</v>
      </c>
      <c r="AQ1657" s="14">
        <f>VLOOKUP($B1657,[2]Sheet3!$G:$CZ,28,0)</f>
        <v>0</v>
      </c>
      <c r="AR1657" s="14">
        <f>VLOOKUP($B1657,[2]Sheet3!$G:$CZ,29,0)</f>
        <v>0</v>
      </c>
      <c r="AS1657" s="14">
        <f>VLOOKUP($B1657,[2]Sheet3!$G:$CZ,30,0)</f>
        <v>0</v>
      </c>
      <c r="AT1657" s="14">
        <f>VLOOKUP($B1657,[2]Sheet3!$G:$CZ,31,0)</f>
        <v>0</v>
      </c>
      <c r="AU1657" s="14">
        <f>VLOOKUP($B1657,[2]Sheet3!$G:$CZ,32,0)</f>
        <v>0</v>
      </c>
      <c r="AV1657" s="14">
        <f>VLOOKUP($B1657,[2]Sheet3!$G:$CZ,33,0)</f>
        <v>0</v>
      </c>
      <c r="AW1657" s="14">
        <f>VLOOKUP($B1657,[2]Sheet3!$G:$CZ,34,0)</f>
        <v>0</v>
      </c>
      <c r="AX1657" s="14">
        <f>VLOOKUP($B1657,[2]Sheet3!$G:$CZ,35,0)</f>
        <v>0</v>
      </c>
      <c r="AY1657" s="14">
        <f>VLOOKUP($B1657,[2]Sheet3!$G:$CZ,36,0)</f>
        <v>0</v>
      </c>
      <c r="AZ1657" s="14">
        <f>VLOOKUP($B1657,[2]Sheet3!$G:$CZ,37,0)</f>
        <v>0</v>
      </c>
      <c r="BA1657" s="14">
        <f>VLOOKUP($B1657,[2]Sheet3!$G:$CZ,38,0)</f>
        <v>0</v>
      </c>
      <c r="BB1657" s="14">
        <f>VLOOKUP($B1657,[2]Sheet3!$G:$CZ,39,0)</f>
        <v>0</v>
      </c>
      <c r="BC1657" s="14">
        <f>VLOOKUP($B1657,[2]Sheet3!$G:$CZ,40,0)</f>
        <v>0</v>
      </c>
      <c r="BD1657" s="14">
        <f>VLOOKUP($B1657,[2]Sheet3!$G:$CZ,41,0)</f>
        <v>0</v>
      </c>
      <c r="BE1657" s="14">
        <f>VLOOKUP($B1657,[2]Sheet3!$G:$CZ,42,0)</f>
        <v>0</v>
      </c>
      <c r="BF1657" s="14">
        <f>VLOOKUP($B1657,[2]Sheet3!$G:$CZ,43,0)</f>
        <v>0</v>
      </c>
      <c r="BG1657" s="14">
        <f>VLOOKUP($B1657,[2]Sheet3!$G:$CZ,44,0)</f>
        <v>0</v>
      </c>
      <c r="BH1657" s="14">
        <f>VLOOKUP($B1657,[2]Sheet3!$G:$CZ,45,0)</f>
        <v>0</v>
      </c>
      <c r="BI1657" s="14">
        <f>VLOOKUP($B1657,[2]Sheet3!$G:$CZ,46,0)</f>
        <v>0</v>
      </c>
      <c r="BJ1657" s="14">
        <f>VLOOKUP($B1657,[2]Sheet3!$G:$CZ,47,0)</f>
        <v>0</v>
      </c>
      <c r="BK1657" s="14">
        <f>VLOOKUP($B1657,[2]Sheet3!$G:$CZ,48,0)</f>
        <v>0</v>
      </c>
      <c r="BL1657" s="14">
        <f>VLOOKUP($B1657,[2]Sheet3!$G:$CZ,49,0)</f>
        <v>0</v>
      </c>
      <c r="BM1657" s="14">
        <f>VLOOKUP($B1657,[2]Sheet3!$G:$CZ,50,0)</f>
        <v>0</v>
      </c>
      <c r="BN1657" s="14">
        <f>VLOOKUP($B1657,[2]Sheet3!$G:$CZ,51,0)</f>
        <v>0</v>
      </c>
      <c r="BO1657" s="14">
        <f>VLOOKUP($B1657,[2]Sheet3!$G:$CZ,52,0)</f>
        <v>0</v>
      </c>
      <c r="BP1657" s="14">
        <f>VLOOKUP($B1657,[2]Sheet3!$G:$CZ,53,0)</f>
        <v>0</v>
      </c>
      <c r="BQ1657" s="14">
        <f>VLOOKUP($B1657,[2]Sheet3!$G:$CZ,54,0)</f>
        <v>0</v>
      </c>
      <c r="BR1657" s="14">
        <f>VLOOKUP($B1657,[2]Sheet3!$G:$CZ,55,0)</f>
        <v>0</v>
      </c>
      <c r="BS1657" s="14">
        <f>VLOOKUP($B1657,[2]Sheet3!$G:$CZ,56,0)</f>
        <v>0</v>
      </c>
      <c r="BT1657" s="14">
        <f>VLOOKUP($B1657,[2]Sheet3!$G:$CZ,57,0)</f>
        <v>0</v>
      </c>
      <c r="BU1657" s="14">
        <f>VLOOKUP($B1657,[2]Sheet3!$G:$CZ,58,0)</f>
        <v>0</v>
      </c>
      <c r="BV1657" s="14">
        <f>VLOOKUP($B1657,[2]Sheet3!$G:$CZ,59,0)</f>
        <v>0</v>
      </c>
      <c r="BW1657" s="14">
        <f>VLOOKUP($B1657,[2]Sheet3!$G:$CZ,60,0)</f>
        <v>0</v>
      </c>
      <c r="BX1657" s="14">
        <f>VLOOKUP($B1657,[2]Sheet3!$G:$CZ,61,0)</f>
        <v>0</v>
      </c>
      <c r="BY1657" s="14">
        <f>VLOOKUP($B1657,[2]Sheet3!$G:$CZ,62,0)</f>
        <v>0</v>
      </c>
      <c r="BZ1657" s="14">
        <f>VLOOKUP($B1657,[2]Sheet3!$G:$CZ,63,0)</f>
        <v>0</v>
      </c>
      <c r="CA1657" s="14">
        <f>VLOOKUP($B1657,[2]Sheet3!$G:$CZ,64,0)</f>
        <v>0</v>
      </c>
      <c r="CB1657" s="14">
        <f>VLOOKUP($B1657,[2]Sheet3!$G:$CZ,65,0)</f>
        <v>0</v>
      </c>
      <c r="CC1657" s="14">
        <f>VLOOKUP($B1657,[2]Sheet3!$G:$CZ,66,0)</f>
        <v>0</v>
      </c>
      <c r="CD1657" s="14">
        <f>VLOOKUP($B1657,[2]Sheet3!$G:$CZ,67,0)</f>
        <v>0</v>
      </c>
      <c r="CE1657" s="14">
        <f>VLOOKUP($B1657,[2]Sheet3!$G:$CZ,68,0)</f>
        <v>0</v>
      </c>
      <c r="CF1657" s="14">
        <f>VLOOKUP($B1657,[2]Sheet3!$G:$CZ,69,0)</f>
        <v>0</v>
      </c>
      <c r="CG1657" s="14">
        <f>VLOOKUP($B1657,[2]Sheet3!$G:$CZ,70,0)</f>
        <v>0</v>
      </c>
      <c r="CH1657" s="14">
        <f>VLOOKUP($B1657,[2]Sheet3!$G:$CZ,71,0)</f>
        <v>0</v>
      </c>
      <c r="CI1657" s="14">
        <f>VLOOKUP($B1657,[2]Sheet3!$G:$CZ,72,0)</f>
        <v>0</v>
      </c>
      <c r="CJ1657" s="14">
        <f>VLOOKUP($B1657,[2]Sheet3!$G:$CZ,73,0)</f>
        <v>0</v>
      </c>
      <c r="CK1657" s="14">
        <f>VLOOKUP($B1657,[2]Sheet3!$G:$CZ,74,0)</f>
        <v>0</v>
      </c>
      <c r="CL1657" s="14">
        <f>VLOOKUP($B1657,[2]Sheet3!$G:$CZ,75,0)</f>
        <v>0</v>
      </c>
      <c r="CM1657" s="14">
        <f>VLOOKUP($B1657,[2]Sheet3!$G:$CZ,76,0)</f>
        <v>0</v>
      </c>
      <c r="CN1657" s="14">
        <f>VLOOKUP($B1657,[2]Sheet3!$G:$CZ,77,0)</f>
        <v>0</v>
      </c>
      <c r="CO1657" s="14">
        <f>VLOOKUP($B1657,[2]Sheet3!$G:$CZ,78,0)</f>
        <v>0</v>
      </c>
      <c r="CP1657" s="14">
        <f>VLOOKUP($B1657,[2]Sheet3!$G:$CZ,79,0)</f>
        <v>0</v>
      </c>
      <c r="CQ1657" s="14">
        <f>VLOOKUP($B1657,[2]Sheet3!$G:$CZ,80,0)</f>
        <v>0</v>
      </c>
      <c r="CR1657" s="14">
        <f>VLOOKUP($B1657,[2]Sheet3!$G:$CZ,81,0)</f>
        <v>0</v>
      </c>
      <c r="CS1657" s="14">
        <f>VLOOKUP($B1657,[2]Sheet3!$G:$CZ,82,0)</f>
        <v>0</v>
      </c>
      <c r="CT1657" s="14">
        <f>VLOOKUP($B1657,[2]Sheet3!$G:$CZ,83,0)</f>
        <v>0</v>
      </c>
      <c r="CU1657" s="14">
        <f>VLOOKUP($B1657,[2]Sheet3!$G:$CZ,84,0)</f>
        <v>0</v>
      </c>
      <c r="CV1657" s="14">
        <f>VLOOKUP($B1657,[2]Sheet3!$G:$CZ,85,0)</f>
        <v>0</v>
      </c>
      <c r="CW1657" s="14">
        <f>VLOOKUP($B1657,[2]Sheet3!$G:$CZ,86,0)</f>
        <v>0</v>
      </c>
      <c r="CX1657" s="14">
        <f>VLOOKUP($B1657,[2]Sheet3!$G:$CZ,87,0)</f>
        <v>0</v>
      </c>
      <c r="CY1657" s="14">
        <f>VLOOKUP($B1657,[2]Sheet3!$G:$CZ,88,0)</f>
        <v>0</v>
      </c>
      <c r="CZ1657" s="14">
        <f>VLOOKUP($B1657,[2]Sheet3!$G:$CZ,89,0)</f>
        <v>0</v>
      </c>
      <c r="DA1657" s="14">
        <f>VLOOKUP($B1657,[2]Sheet3!$G:$CZ,90,0)</f>
        <v>0</v>
      </c>
      <c r="DB1657" s="14">
        <f>VLOOKUP($B1657,[2]Sheet3!$G:$CZ,91,0)</f>
        <v>0</v>
      </c>
      <c r="DC1657" s="14">
        <f>VLOOKUP($B1657,[2]Sheet3!$G:$CZ,92,0)</f>
        <v>0</v>
      </c>
      <c r="DD1657" s="14">
        <f>VLOOKUP($B1657,[2]Sheet3!$G:$CZ,93,0)</f>
        <v>0</v>
      </c>
      <c r="DE1657" s="14">
        <f>VLOOKUP($B1657,[2]Sheet3!$G:$CZ,94,0)</f>
        <v>0</v>
      </c>
      <c r="DF1657" s="14">
        <f>VLOOKUP($B1657,[2]Sheet3!$G:$CZ,95,0)</f>
        <v>0</v>
      </c>
      <c r="DG1657" s="14">
        <f>VLOOKUP($B1657,[2]Sheet3!$G:$CZ,96,0)</f>
        <v>0</v>
      </c>
      <c r="DH1657" s="14">
        <f>VLOOKUP($B1657,[2]Sheet3!$G:$CZ,97,0)</f>
        <v>0</v>
      </c>
      <c r="DI1657" s="14">
        <f>VLOOKUP($B1657,[2]Sheet3!$G:$CZ,98,0)</f>
        <v>0</v>
      </c>
    </row>
    <row r="1658" spans="1:113" x14ac:dyDescent="0.3">
      <c r="A1658" s="9" t="str">
        <f t="shared" si="77"/>
        <v>WB3310</v>
      </c>
      <c r="B1658" s="15" t="s">
        <v>3385</v>
      </c>
      <c r="C1658" s="15" t="s">
        <v>3386</v>
      </c>
      <c r="F1658" s="7" t="s">
        <v>15</v>
      </c>
      <c r="G1658" s="12" t="s">
        <v>5150</v>
      </c>
      <c r="H1658" s="12" t="str">
        <f>VLOOKUP($B1658,[1]Sheet1!$A:$G,5,0)</f>
        <v>sandip.anil@redingtongroup.com</v>
      </c>
      <c r="I1658" s="12" t="str">
        <f>VLOOKUP($B1658,[1]Sheet1!$A:$G,7,0)</f>
        <v>dilip.vishwa@redingtongroup.com</v>
      </c>
      <c r="J1658" s="12" t="s">
        <v>82</v>
      </c>
      <c r="K1658" s="7"/>
      <c r="L1658" s="7"/>
      <c r="M1658" s="8"/>
      <c r="N1658" s="7" t="str">
        <f t="shared" si="75"/>
        <v>sandip.anil@redingtongroup.com; dilip.vishwa@redingtongroup.com; nilesh.phirke@redingtongroup.com;christopher.joseph@redingtongroup.com</v>
      </c>
      <c r="O1658" s="7" t="str">
        <f t="shared" si="76"/>
        <v>WB3310</v>
      </c>
      <c r="P1658" s="8" t="s">
        <v>5215</v>
      </c>
      <c r="Q1658" s="14">
        <f>VLOOKUP($B1658,[2]Sheet3!$G:$CZ,2,0)</f>
        <v>2400308579</v>
      </c>
      <c r="R1658" s="14">
        <f>VLOOKUP($B1658,[2]Sheet3!$G:$CZ,3,0)</f>
        <v>0</v>
      </c>
      <c r="S1658" s="14">
        <f>VLOOKUP($B1658,[2]Sheet3!$G:$CZ,4,0)</f>
        <v>0</v>
      </c>
      <c r="T1658" s="14">
        <f>VLOOKUP($B1658,[2]Sheet3!$G:$CZ,5,0)</f>
        <v>0</v>
      </c>
      <c r="U1658" s="14">
        <f>VLOOKUP($B1658,[2]Sheet3!$G:$CZ,6,0)</f>
        <v>0</v>
      </c>
      <c r="V1658" s="14">
        <f>VLOOKUP($B1658,[2]Sheet3!$G:$CZ,7,0)</f>
        <v>0</v>
      </c>
      <c r="W1658" s="14">
        <f>VLOOKUP($B1658,[2]Sheet3!$G:$CZ,8,0)</f>
        <v>0</v>
      </c>
      <c r="X1658" s="14">
        <f>VLOOKUP($B1658,[2]Sheet3!$G:$CZ,9,0)</f>
        <v>0</v>
      </c>
      <c r="Y1658" s="14">
        <f>VLOOKUP($B1658,[2]Sheet3!$G:$CZ,10,0)</f>
        <v>0</v>
      </c>
      <c r="Z1658" s="14">
        <f>VLOOKUP($B1658,[2]Sheet3!$G:$CZ,11,0)</f>
        <v>0</v>
      </c>
      <c r="AA1658" s="14">
        <f>VLOOKUP($B1658,[2]Sheet3!$G:$CZ,12,0)</f>
        <v>0</v>
      </c>
      <c r="AB1658" s="14">
        <f>VLOOKUP($B1658,[2]Sheet3!$G:$CZ,13,0)</f>
        <v>0</v>
      </c>
      <c r="AC1658" s="14">
        <f>VLOOKUP($B1658,[2]Sheet3!$G:$CZ,14,0)</f>
        <v>0</v>
      </c>
      <c r="AD1658" s="14">
        <f>VLOOKUP($B1658,[2]Sheet3!$G:$CZ,15,0)</f>
        <v>0</v>
      </c>
      <c r="AE1658" s="14">
        <f>VLOOKUP($B1658,[2]Sheet3!$G:$CZ,16,0)</f>
        <v>0</v>
      </c>
      <c r="AF1658" s="14">
        <f>VLOOKUP($B1658,[2]Sheet3!$G:$CZ,17,0)</f>
        <v>0</v>
      </c>
      <c r="AG1658" s="14">
        <f>VLOOKUP($B1658,[2]Sheet3!$G:$CZ,18,0)</f>
        <v>0</v>
      </c>
      <c r="AH1658" s="14">
        <f>VLOOKUP($B1658,[2]Sheet3!$G:$CZ,19,0)</f>
        <v>0</v>
      </c>
      <c r="AI1658" s="14">
        <f>VLOOKUP($B1658,[2]Sheet3!$G:$CZ,20,0)</f>
        <v>0</v>
      </c>
      <c r="AJ1658" s="14">
        <f>VLOOKUP($B1658,[2]Sheet3!$G:$CZ,21,0)</f>
        <v>0</v>
      </c>
      <c r="AK1658" s="14">
        <f>VLOOKUP($B1658,[2]Sheet3!$G:$CZ,22,0)</f>
        <v>0</v>
      </c>
      <c r="AL1658" s="14">
        <f>VLOOKUP($B1658,[2]Sheet3!$G:$CZ,23,0)</f>
        <v>0</v>
      </c>
      <c r="AM1658" s="14">
        <f>VLOOKUP($B1658,[2]Sheet3!$G:$CZ,24,0)</f>
        <v>0</v>
      </c>
      <c r="AN1658" s="14">
        <f>VLOOKUP($B1658,[2]Sheet3!$G:$CZ,25,0)</f>
        <v>0</v>
      </c>
      <c r="AO1658" s="14">
        <f>VLOOKUP($B1658,[2]Sheet3!$G:$CZ,26,0)</f>
        <v>0</v>
      </c>
      <c r="AP1658" s="14">
        <f>VLOOKUP($B1658,[2]Sheet3!$G:$CZ,27,0)</f>
        <v>0</v>
      </c>
      <c r="AQ1658" s="14">
        <f>VLOOKUP($B1658,[2]Sheet3!$G:$CZ,28,0)</f>
        <v>0</v>
      </c>
      <c r="AR1658" s="14">
        <f>VLOOKUP($B1658,[2]Sheet3!$G:$CZ,29,0)</f>
        <v>0</v>
      </c>
      <c r="AS1658" s="14">
        <f>VLOOKUP($B1658,[2]Sheet3!$G:$CZ,30,0)</f>
        <v>0</v>
      </c>
      <c r="AT1658" s="14">
        <f>VLOOKUP($B1658,[2]Sheet3!$G:$CZ,31,0)</f>
        <v>0</v>
      </c>
      <c r="AU1658" s="14">
        <f>VLOOKUP($B1658,[2]Sheet3!$G:$CZ,32,0)</f>
        <v>0</v>
      </c>
      <c r="AV1658" s="14">
        <f>VLOOKUP($B1658,[2]Sheet3!$G:$CZ,33,0)</f>
        <v>0</v>
      </c>
      <c r="AW1658" s="14">
        <f>VLOOKUP($B1658,[2]Sheet3!$G:$CZ,34,0)</f>
        <v>0</v>
      </c>
      <c r="AX1658" s="14">
        <f>VLOOKUP($B1658,[2]Sheet3!$G:$CZ,35,0)</f>
        <v>0</v>
      </c>
      <c r="AY1658" s="14">
        <f>VLOOKUP($B1658,[2]Sheet3!$G:$CZ,36,0)</f>
        <v>0</v>
      </c>
      <c r="AZ1658" s="14">
        <f>VLOOKUP($B1658,[2]Sheet3!$G:$CZ,37,0)</f>
        <v>0</v>
      </c>
      <c r="BA1658" s="14">
        <f>VLOOKUP($B1658,[2]Sheet3!$G:$CZ,38,0)</f>
        <v>0</v>
      </c>
      <c r="BB1658" s="14">
        <f>VLOOKUP($B1658,[2]Sheet3!$G:$CZ,39,0)</f>
        <v>0</v>
      </c>
      <c r="BC1658" s="14">
        <f>VLOOKUP($B1658,[2]Sheet3!$G:$CZ,40,0)</f>
        <v>0</v>
      </c>
      <c r="BD1658" s="14">
        <f>VLOOKUP($B1658,[2]Sheet3!$G:$CZ,41,0)</f>
        <v>0</v>
      </c>
      <c r="BE1658" s="14">
        <f>VLOOKUP($B1658,[2]Sheet3!$G:$CZ,42,0)</f>
        <v>0</v>
      </c>
      <c r="BF1658" s="14">
        <f>VLOOKUP($B1658,[2]Sheet3!$G:$CZ,43,0)</f>
        <v>0</v>
      </c>
      <c r="BG1658" s="14">
        <f>VLOOKUP($B1658,[2]Sheet3!$G:$CZ,44,0)</f>
        <v>0</v>
      </c>
      <c r="BH1658" s="14">
        <f>VLOOKUP($B1658,[2]Sheet3!$G:$CZ,45,0)</f>
        <v>0</v>
      </c>
      <c r="BI1658" s="14">
        <f>VLOOKUP($B1658,[2]Sheet3!$G:$CZ,46,0)</f>
        <v>0</v>
      </c>
      <c r="BJ1658" s="14">
        <f>VLOOKUP($B1658,[2]Sheet3!$G:$CZ,47,0)</f>
        <v>0</v>
      </c>
      <c r="BK1658" s="14">
        <f>VLOOKUP($B1658,[2]Sheet3!$G:$CZ,48,0)</f>
        <v>0</v>
      </c>
      <c r="BL1658" s="14">
        <f>VLOOKUP($B1658,[2]Sheet3!$G:$CZ,49,0)</f>
        <v>0</v>
      </c>
      <c r="BM1658" s="14">
        <f>VLOOKUP($B1658,[2]Sheet3!$G:$CZ,50,0)</f>
        <v>0</v>
      </c>
      <c r="BN1658" s="14">
        <f>VLOOKUP($B1658,[2]Sheet3!$G:$CZ,51,0)</f>
        <v>0</v>
      </c>
      <c r="BO1658" s="14">
        <f>VLOOKUP($B1658,[2]Sheet3!$G:$CZ,52,0)</f>
        <v>0</v>
      </c>
      <c r="BP1658" s="14">
        <f>VLOOKUP($B1658,[2]Sheet3!$G:$CZ,53,0)</f>
        <v>0</v>
      </c>
      <c r="BQ1658" s="14">
        <f>VLOOKUP($B1658,[2]Sheet3!$G:$CZ,54,0)</f>
        <v>0</v>
      </c>
      <c r="BR1658" s="14">
        <f>VLOOKUP($B1658,[2]Sheet3!$G:$CZ,55,0)</f>
        <v>0</v>
      </c>
      <c r="BS1658" s="14">
        <f>VLOOKUP($B1658,[2]Sheet3!$G:$CZ,56,0)</f>
        <v>0</v>
      </c>
      <c r="BT1658" s="14">
        <f>VLOOKUP($B1658,[2]Sheet3!$G:$CZ,57,0)</f>
        <v>0</v>
      </c>
      <c r="BU1658" s="14">
        <f>VLOOKUP($B1658,[2]Sheet3!$G:$CZ,58,0)</f>
        <v>0</v>
      </c>
      <c r="BV1658" s="14">
        <f>VLOOKUP($B1658,[2]Sheet3!$G:$CZ,59,0)</f>
        <v>0</v>
      </c>
      <c r="BW1658" s="14">
        <f>VLOOKUP($B1658,[2]Sheet3!$G:$CZ,60,0)</f>
        <v>0</v>
      </c>
      <c r="BX1658" s="14">
        <f>VLOOKUP($B1658,[2]Sheet3!$G:$CZ,61,0)</f>
        <v>0</v>
      </c>
      <c r="BY1658" s="14">
        <f>VLOOKUP($B1658,[2]Sheet3!$G:$CZ,62,0)</f>
        <v>0</v>
      </c>
      <c r="BZ1658" s="14">
        <f>VLOOKUP($B1658,[2]Sheet3!$G:$CZ,63,0)</f>
        <v>0</v>
      </c>
      <c r="CA1658" s="14">
        <f>VLOOKUP($B1658,[2]Sheet3!$G:$CZ,64,0)</f>
        <v>0</v>
      </c>
      <c r="CB1658" s="14">
        <f>VLOOKUP($B1658,[2]Sheet3!$G:$CZ,65,0)</f>
        <v>0</v>
      </c>
      <c r="CC1658" s="14">
        <f>VLOOKUP($B1658,[2]Sheet3!$G:$CZ,66,0)</f>
        <v>0</v>
      </c>
      <c r="CD1658" s="14">
        <f>VLOOKUP($B1658,[2]Sheet3!$G:$CZ,67,0)</f>
        <v>0</v>
      </c>
      <c r="CE1658" s="14">
        <f>VLOOKUP($B1658,[2]Sheet3!$G:$CZ,68,0)</f>
        <v>0</v>
      </c>
      <c r="CF1658" s="14">
        <f>VLOOKUP($B1658,[2]Sheet3!$G:$CZ,69,0)</f>
        <v>0</v>
      </c>
      <c r="CG1658" s="14">
        <f>VLOOKUP($B1658,[2]Sheet3!$G:$CZ,70,0)</f>
        <v>0</v>
      </c>
      <c r="CH1658" s="14">
        <f>VLOOKUP($B1658,[2]Sheet3!$G:$CZ,71,0)</f>
        <v>0</v>
      </c>
      <c r="CI1658" s="14">
        <f>VLOOKUP($B1658,[2]Sheet3!$G:$CZ,72,0)</f>
        <v>0</v>
      </c>
      <c r="CJ1658" s="14">
        <f>VLOOKUP($B1658,[2]Sheet3!$G:$CZ,73,0)</f>
        <v>0</v>
      </c>
      <c r="CK1658" s="14">
        <f>VLOOKUP($B1658,[2]Sheet3!$G:$CZ,74,0)</f>
        <v>0</v>
      </c>
      <c r="CL1658" s="14">
        <f>VLOOKUP($B1658,[2]Sheet3!$G:$CZ,75,0)</f>
        <v>0</v>
      </c>
      <c r="CM1658" s="14">
        <f>VLOOKUP($B1658,[2]Sheet3!$G:$CZ,76,0)</f>
        <v>0</v>
      </c>
      <c r="CN1658" s="14">
        <f>VLOOKUP($B1658,[2]Sheet3!$G:$CZ,77,0)</f>
        <v>0</v>
      </c>
      <c r="CO1658" s="14">
        <f>VLOOKUP($B1658,[2]Sheet3!$G:$CZ,78,0)</f>
        <v>0</v>
      </c>
      <c r="CP1658" s="14">
        <f>VLOOKUP($B1658,[2]Sheet3!$G:$CZ,79,0)</f>
        <v>0</v>
      </c>
      <c r="CQ1658" s="14">
        <f>VLOOKUP($B1658,[2]Sheet3!$G:$CZ,80,0)</f>
        <v>0</v>
      </c>
      <c r="CR1658" s="14">
        <f>VLOOKUP($B1658,[2]Sheet3!$G:$CZ,81,0)</f>
        <v>0</v>
      </c>
      <c r="CS1658" s="14">
        <f>VLOOKUP($B1658,[2]Sheet3!$G:$CZ,82,0)</f>
        <v>0</v>
      </c>
      <c r="CT1658" s="14">
        <f>VLOOKUP($B1658,[2]Sheet3!$G:$CZ,83,0)</f>
        <v>0</v>
      </c>
      <c r="CU1658" s="14">
        <f>VLOOKUP($B1658,[2]Sheet3!$G:$CZ,84,0)</f>
        <v>0</v>
      </c>
      <c r="CV1658" s="14">
        <f>VLOOKUP($B1658,[2]Sheet3!$G:$CZ,85,0)</f>
        <v>0</v>
      </c>
      <c r="CW1658" s="14">
        <f>VLOOKUP($B1658,[2]Sheet3!$G:$CZ,86,0)</f>
        <v>0</v>
      </c>
      <c r="CX1658" s="14">
        <f>VLOOKUP($B1658,[2]Sheet3!$G:$CZ,87,0)</f>
        <v>0</v>
      </c>
      <c r="CY1658" s="14">
        <f>VLOOKUP($B1658,[2]Sheet3!$G:$CZ,88,0)</f>
        <v>0</v>
      </c>
      <c r="CZ1658" s="14">
        <f>VLOOKUP($B1658,[2]Sheet3!$G:$CZ,89,0)</f>
        <v>0</v>
      </c>
      <c r="DA1658" s="14">
        <f>VLOOKUP($B1658,[2]Sheet3!$G:$CZ,90,0)</f>
        <v>0</v>
      </c>
      <c r="DB1658" s="14">
        <f>VLOOKUP($B1658,[2]Sheet3!$G:$CZ,91,0)</f>
        <v>0</v>
      </c>
      <c r="DC1658" s="14">
        <f>VLOOKUP($B1658,[2]Sheet3!$G:$CZ,92,0)</f>
        <v>0</v>
      </c>
      <c r="DD1658" s="14">
        <f>VLOOKUP($B1658,[2]Sheet3!$G:$CZ,93,0)</f>
        <v>0</v>
      </c>
      <c r="DE1658" s="14">
        <f>VLOOKUP($B1658,[2]Sheet3!$G:$CZ,94,0)</f>
        <v>0</v>
      </c>
      <c r="DF1658" s="14">
        <f>VLOOKUP($B1658,[2]Sheet3!$G:$CZ,95,0)</f>
        <v>0</v>
      </c>
      <c r="DG1658" s="14">
        <f>VLOOKUP($B1658,[2]Sheet3!$G:$CZ,96,0)</f>
        <v>0</v>
      </c>
      <c r="DH1658" s="14">
        <f>VLOOKUP($B1658,[2]Sheet3!$G:$CZ,97,0)</f>
        <v>0</v>
      </c>
      <c r="DI1658" s="14">
        <f>VLOOKUP($B1658,[2]Sheet3!$G:$CZ,98,0)</f>
        <v>0</v>
      </c>
    </row>
    <row r="1659" spans="1:113" x14ac:dyDescent="0.3">
      <c r="A1659" s="9" t="str">
        <f t="shared" si="77"/>
        <v>E13019</v>
      </c>
      <c r="B1659" s="15" t="s">
        <v>3387</v>
      </c>
      <c r="C1659" s="15" t="s">
        <v>3388</v>
      </c>
      <c r="F1659" s="7" t="s">
        <v>15</v>
      </c>
      <c r="G1659" s="12" t="s">
        <v>5151</v>
      </c>
      <c r="H1659" s="12" t="str">
        <f>VLOOKUP($B1659,[1]Sheet1!$A:$G,5,0)</f>
        <v>manish.kumar@redingtongroup.com</v>
      </c>
      <c r="I1659" s="12" t="str">
        <f>VLOOKUP($B1659,[1]Sheet1!$A:$G,7,0)</f>
        <v>jaswinder.singh@redingtongroup.com</v>
      </c>
      <c r="J1659" s="12" t="s">
        <v>82</v>
      </c>
      <c r="K1659" s="7"/>
      <c r="L1659" s="7"/>
      <c r="M1659" s="8"/>
      <c r="N1659" s="7" t="str">
        <f t="shared" si="75"/>
        <v>manish.kumar@redingtongroup.com; jaswinder.singh@redingtongroup.com; nilesh.phirke@redingtongroup.com;christopher.joseph@redingtongroup.com</v>
      </c>
      <c r="O1659" s="7" t="str">
        <f t="shared" si="76"/>
        <v>E13019</v>
      </c>
      <c r="P1659" s="8" t="s">
        <v>5215</v>
      </c>
      <c r="Q1659" s="14">
        <f>VLOOKUP($B1659,[2]Sheet3!$G:$CZ,2,0)</f>
        <v>2400308503</v>
      </c>
      <c r="R1659" s="14">
        <f>VLOOKUP($B1659,[2]Sheet3!$G:$CZ,3,0)</f>
        <v>2400307672</v>
      </c>
      <c r="S1659" s="14">
        <f>VLOOKUP($B1659,[2]Sheet3!$G:$CZ,4,0)</f>
        <v>0</v>
      </c>
      <c r="T1659" s="14">
        <f>VLOOKUP($B1659,[2]Sheet3!$G:$CZ,5,0)</f>
        <v>0</v>
      </c>
      <c r="U1659" s="14">
        <f>VLOOKUP($B1659,[2]Sheet3!$G:$CZ,6,0)</f>
        <v>0</v>
      </c>
      <c r="V1659" s="14">
        <f>VLOOKUP($B1659,[2]Sheet3!$G:$CZ,7,0)</f>
        <v>0</v>
      </c>
      <c r="W1659" s="14">
        <f>VLOOKUP($B1659,[2]Sheet3!$G:$CZ,8,0)</f>
        <v>0</v>
      </c>
      <c r="X1659" s="14">
        <f>VLOOKUP($B1659,[2]Sheet3!$G:$CZ,9,0)</f>
        <v>0</v>
      </c>
      <c r="Y1659" s="14">
        <f>VLOOKUP($B1659,[2]Sheet3!$G:$CZ,10,0)</f>
        <v>0</v>
      </c>
      <c r="Z1659" s="14">
        <f>VLOOKUP($B1659,[2]Sheet3!$G:$CZ,11,0)</f>
        <v>0</v>
      </c>
      <c r="AA1659" s="14">
        <f>VLOOKUP($B1659,[2]Sheet3!$G:$CZ,12,0)</f>
        <v>0</v>
      </c>
      <c r="AB1659" s="14">
        <f>VLOOKUP($B1659,[2]Sheet3!$G:$CZ,13,0)</f>
        <v>0</v>
      </c>
      <c r="AC1659" s="14">
        <f>VLOOKUP($B1659,[2]Sheet3!$G:$CZ,14,0)</f>
        <v>0</v>
      </c>
      <c r="AD1659" s="14">
        <f>VLOOKUP($B1659,[2]Sheet3!$G:$CZ,15,0)</f>
        <v>0</v>
      </c>
      <c r="AE1659" s="14">
        <f>VLOOKUP($B1659,[2]Sheet3!$G:$CZ,16,0)</f>
        <v>0</v>
      </c>
      <c r="AF1659" s="14">
        <f>VLOOKUP($B1659,[2]Sheet3!$G:$CZ,17,0)</f>
        <v>0</v>
      </c>
      <c r="AG1659" s="14">
        <f>VLOOKUP($B1659,[2]Sheet3!$G:$CZ,18,0)</f>
        <v>0</v>
      </c>
      <c r="AH1659" s="14">
        <f>VLOOKUP($B1659,[2]Sheet3!$G:$CZ,19,0)</f>
        <v>0</v>
      </c>
      <c r="AI1659" s="14">
        <f>VLOOKUP($B1659,[2]Sheet3!$G:$CZ,20,0)</f>
        <v>0</v>
      </c>
      <c r="AJ1659" s="14">
        <f>VLOOKUP($B1659,[2]Sheet3!$G:$CZ,21,0)</f>
        <v>0</v>
      </c>
      <c r="AK1659" s="14">
        <f>VLOOKUP($B1659,[2]Sheet3!$G:$CZ,22,0)</f>
        <v>0</v>
      </c>
      <c r="AL1659" s="14">
        <f>VLOOKUP($B1659,[2]Sheet3!$G:$CZ,23,0)</f>
        <v>0</v>
      </c>
      <c r="AM1659" s="14">
        <f>VLOOKUP($B1659,[2]Sheet3!$G:$CZ,24,0)</f>
        <v>0</v>
      </c>
      <c r="AN1659" s="14">
        <f>VLOOKUP($B1659,[2]Sheet3!$G:$CZ,25,0)</f>
        <v>0</v>
      </c>
      <c r="AO1659" s="14">
        <f>VLOOKUP($B1659,[2]Sheet3!$G:$CZ,26,0)</f>
        <v>0</v>
      </c>
      <c r="AP1659" s="14">
        <f>VLOOKUP($B1659,[2]Sheet3!$G:$CZ,27,0)</f>
        <v>0</v>
      </c>
      <c r="AQ1659" s="14">
        <f>VLOOKUP($B1659,[2]Sheet3!$G:$CZ,28,0)</f>
        <v>0</v>
      </c>
      <c r="AR1659" s="14">
        <f>VLOOKUP($B1659,[2]Sheet3!$G:$CZ,29,0)</f>
        <v>0</v>
      </c>
      <c r="AS1659" s="14">
        <f>VLOOKUP($B1659,[2]Sheet3!$G:$CZ,30,0)</f>
        <v>0</v>
      </c>
      <c r="AT1659" s="14">
        <f>VLOOKUP($B1659,[2]Sheet3!$G:$CZ,31,0)</f>
        <v>0</v>
      </c>
      <c r="AU1659" s="14">
        <f>VLOOKUP($B1659,[2]Sheet3!$G:$CZ,32,0)</f>
        <v>0</v>
      </c>
      <c r="AV1659" s="14">
        <f>VLOOKUP($B1659,[2]Sheet3!$G:$CZ,33,0)</f>
        <v>0</v>
      </c>
      <c r="AW1659" s="14">
        <f>VLOOKUP($B1659,[2]Sheet3!$G:$CZ,34,0)</f>
        <v>0</v>
      </c>
      <c r="AX1659" s="14">
        <f>VLOOKUP($B1659,[2]Sheet3!$G:$CZ,35,0)</f>
        <v>0</v>
      </c>
      <c r="AY1659" s="14">
        <f>VLOOKUP($B1659,[2]Sheet3!$G:$CZ,36,0)</f>
        <v>0</v>
      </c>
      <c r="AZ1659" s="14">
        <f>VLOOKUP($B1659,[2]Sheet3!$G:$CZ,37,0)</f>
        <v>0</v>
      </c>
      <c r="BA1659" s="14">
        <f>VLOOKUP($B1659,[2]Sheet3!$G:$CZ,38,0)</f>
        <v>0</v>
      </c>
      <c r="BB1659" s="14">
        <f>VLOOKUP($B1659,[2]Sheet3!$G:$CZ,39,0)</f>
        <v>0</v>
      </c>
      <c r="BC1659" s="14">
        <f>VLOOKUP($B1659,[2]Sheet3!$G:$CZ,40,0)</f>
        <v>0</v>
      </c>
      <c r="BD1659" s="14">
        <f>VLOOKUP($B1659,[2]Sheet3!$G:$CZ,41,0)</f>
        <v>0</v>
      </c>
      <c r="BE1659" s="14">
        <f>VLOOKUP($B1659,[2]Sheet3!$G:$CZ,42,0)</f>
        <v>0</v>
      </c>
      <c r="BF1659" s="14">
        <f>VLOOKUP($B1659,[2]Sheet3!$G:$CZ,43,0)</f>
        <v>0</v>
      </c>
      <c r="BG1659" s="14">
        <f>VLOOKUP($B1659,[2]Sheet3!$G:$CZ,44,0)</f>
        <v>0</v>
      </c>
      <c r="BH1659" s="14">
        <f>VLOOKUP($B1659,[2]Sheet3!$G:$CZ,45,0)</f>
        <v>0</v>
      </c>
      <c r="BI1659" s="14">
        <f>VLOOKUP($B1659,[2]Sheet3!$G:$CZ,46,0)</f>
        <v>0</v>
      </c>
      <c r="BJ1659" s="14">
        <f>VLOOKUP($B1659,[2]Sheet3!$G:$CZ,47,0)</f>
        <v>0</v>
      </c>
      <c r="BK1659" s="14">
        <f>VLOOKUP($B1659,[2]Sheet3!$G:$CZ,48,0)</f>
        <v>0</v>
      </c>
      <c r="BL1659" s="14">
        <f>VLOOKUP($B1659,[2]Sheet3!$G:$CZ,49,0)</f>
        <v>0</v>
      </c>
      <c r="BM1659" s="14">
        <f>VLOOKUP($B1659,[2]Sheet3!$G:$CZ,50,0)</f>
        <v>0</v>
      </c>
      <c r="BN1659" s="14">
        <f>VLOOKUP($B1659,[2]Sheet3!$G:$CZ,51,0)</f>
        <v>0</v>
      </c>
      <c r="BO1659" s="14">
        <f>VLOOKUP($B1659,[2]Sheet3!$G:$CZ,52,0)</f>
        <v>0</v>
      </c>
      <c r="BP1659" s="14">
        <f>VLOOKUP($B1659,[2]Sheet3!$G:$CZ,53,0)</f>
        <v>0</v>
      </c>
      <c r="BQ1659" s="14">
        <f>VLOOKUP($B1659,[2]Sheet3!$G:$CZ,54,0)</f>
        <v>0</v>
      </c>
      <c r="BR1659" s="14">
        <f>VLOOKUP($B1659,[2]Sheet3!$G:$CZ,55,0)</f>
        <v>0</v>
      </c>
      <c r="BS1659" s="14">
        <f>VLOOKUP($B1659,[2]Sheet3!$G:$CZ,56,0)</f>
        <v>0</v>
      </c>
      <c r="BT1659" s="14">
        <f>VLOOKUP($B1659,[2]Sheet3!$G:$CZ,57,0)</f>
        <v>0</v>
      </c>
      <c r="BU1659" s="14">
        <f>VLOOKUP($B1659,[2]Sheet3!$G:$CZ,58,0)</f>
        <v>0</v>
      </c>
      <c r="BV1659" s="14">
        <f>VLOOKUP($B1659,[2]Sheet3!$G:$CZ,59,0)</f>
        <v>0</v>
      </c>
      <c r="BW1659" s="14">
        <f>VLOOKUP($B1659,[2]Sheet3!$G:$CZ,60,0)</f>
        <v>0</v>
      </c>
      <c r="BX1659" s="14">
        <f>VLOOKUP($B1659,[2]Sheet3!$G:$CZ,61,0)</f>
        <v>0</v>
      </c>
      <c r="BY1659" s="14">
        <f>VLOOKUP($B1659,[2]Sheet3!$G:$CZ,62,0)</f>
        <v>0</v>
      </c>
      <c r="BZ1659" s="14">
        <f>VLOOKUP($B1659,[2]Sheet3!$G:$CZ,63,0)</f>
        <v>0</v>
      </c>
      <c r="CA1659" s="14">
        <f>VLOOKUP($B1659,[2]Sheet3!$G:$CZ,64,0)</f>
        <v>0</v>
      </c>
      <c r="CB1659" s="14">
        <f>VLOOKUP($B1659,[2]Sheet3!$G:$CZ,65,0)</f>
        <v>0</v>
      </c>
      <c r="CC1659" s="14">
        <f>VLOOKUP($B1659,[2]Sheet3!$G:$CZ,66,0)</f>
        <v>0</v>
      </c>
      <c r="CD1659" s="14">
        <f>VLOOKUP($B1659,[2]Sheet3!$G:$CZ,67,0)</f>
        <v>0</v>
      </c>
      <c r="CE1659" s="14">
        <f>VLOOKUP($B1659,[2]Sheet3!$G:$CZ,68,0)</f>
        <v>0</v>
      </c>
      <c r="CF1659" s="14">
        <f>VLOOKUP($B1659,[2]Sheet3!$G:$CZ,69,0)</f>
        <v>0</v>
      </c>
      <c r="CG1659" s="14">
        <f>VLOOKUP($B1659,[2]Sheet3!$G:$CZ,70,0)</f>
        <v>0</v>
      </c>
      <c r="CH1659" s="14">
        <f>VLOOKUP($B1659,[2]Sheet3!$G:$CZ,71,0)</f>
        <v>0</v>
      </c>
      <c r="CI1659" s="14">
        <f>VLOOKUP($B1659,[2]Sheet3!$G:$CZ,72,0)</f>
        <v>0</v>
      </c>
      <c r="CJ1659" s="14">
        <f>VLOOKUP($B1659,[2]Sheet3!$G:$CZ,73,0)</f>
        <v>0</v>
      </c>
      <c r="CK1659" s="14">
        <f>VLOOKUP($B1659,[2]Sheet3!$G:$CZ,74,0)</f>
        <v>0</v>
      </c>
      <c r="CL1659" s="14">
        <f>VLOOKUP($B1659,[2]Sheet3!$G:$CZ,75,0)</f>
        <v>0</v>
      </c>
      <c r="CM1659" s="14">
        <f>VLOOKUP($B1659,[2]Sheet3!$G:$CZ,76,0)</f>
        <v>0</v>
      </c>
      <c r="CN1659" s="14">
        <f>VLOOKUP($B1659,[2]Sheet3!$G:$CZ,77,0)</f>
        <v>0</v>
      </c>
      <c r="CO1659" s="14">
        <f>VLOOKUP($B1659,[2]Sheet3!$G:$CZ,78,0)</f>
        <v>0</v>
      </c>
      <c r="CP1659" s="14">
        <f>VLOOKUP($B1659,[2]Sheet3!$G:$CZ,79,0)</f>
        <v>0</v>
      </c>
      <c r="CQ1659" s="14">
        <f>VLOOKUP($B1659,[2]Sheet3!$G:$CZ,80,0)</f>
        <v>0</v>
      </c>
      <c r="CR1659" s="14">
        <f>VLOOKUP($B1659,[2]Sheet3!$G:$CZ,81,0)</f>
        <v>0</v>
      </c>
      <c r="CS1659" s="14">
        <f>VLOOKUP($B1659,[2]Sheet3!$G:$CZ,82,0)</f>
        <v>0</v>
      </c>
      <c r="CT1659" s="14">
        <f>VLOOKUP($B1659,[2]Sheet3!$G:$CZ,83,0)</f>
        <v>0</v>
      </c>
      <c r="CU1659" s="14">
        <f>VLOOKUP($B1659,[2]Sheet3!$G:$CZ,84,0)</f>
        <v>0</v>
      </c>
      <c r="CV1659" s="14">
        <f>VLOOKUP($B1659,[2]Sheet3!$G:$CZ,85,0)</f>
        <v>0</v>
      </c>
      <c r="CW1659" s="14">
        <f>VLOOKUP($B1659,[2]Sheet3!$G:$CZ,86,0)</f>
        <v>0</v>
      </c>
      <c r="CX1659" s="14">
        <f>VLOOKUP($B1659,[2]Sheet3!$G:$CZ,87,0)</f>
        <v>0</v>
      </c>
      <c r="CY1659" s="14">
        <f>VLOOKUP($B1659,[2]Sheet3!$G:$CZ,88,0)</f>
        <v>0</v>
      </c>
      <c r="CZ1659" s="14">
        <f>VLOOKUP($B1659,[2]Sheet3!$G:$CZ,89,0)</f>
        <v>0</v>
      </c>
      <c r="DA1659" s="14">
        <f>VLOOKUP($B1659,[2]Sheet3!$G:$CZ,90,0)</f>
        <v>0</v>
      </c>
      <c r="DB1659" s="14">
        <f>VLOOKUP($B1659,[2]Sheet3!$G:$CZ,91,0)</f>
        <v>0</v>
      </c>
      <c r="DC1659" s="14">
        <f>VLOOKUP($B1659,[2]Sheet3!$G:$CZ,92,0)</f>
        <v>0</v>
      </c>
      <c r="DD1659" s="14">
        <f>VLOOKUP($B1659,[2]Sheet3!$G:$CZ,93,0)</f>
        <v>0</v>
      </c>
      <c r="DE1659" s="14">
        <f>VLOOKUP($B1659,[2]Sheet3!$G:$CZ,94,0)</f>
        <v>0</v>
      </c>
      <c r="DF1659" s="14">
        <f>VLOOKUP($B1659,[2]Sheet3!$G:$CZ,95,0)</f>
        <v>0</v>
      </c>
      <c r="DG1659" s="14">
        <f>VLOOKUP($B1659,[2]Sheet3!$G:$CZ,96,0)</f>
        <v>0</v>
      </c>
      <c r="DH1659" s="14">
        <f>VLOOKUP($B1659,[2]Sheet3!$G:$CZ,97,0)</f>
        <v>0</v>
      </c>
      <c r="DI1659" s="14">
        <f>VLOOKUP($B1659,[2]Sheet3!$G:$CZ,98,0)</f>
        <v>0</v>
      </c>
    </row>
    <row r="1660" spans="1:113" x14ac:dyDescent="0.3">
      <c r="A1660" s="9" t="str">
        <f t="shared" si="77"/>
        <v>NH0415</v>
      </c>
      <c r="B1660" s="15" t="s">
        <v>3389</v>
      </c>
      <c r="C1660" s="15" t="s">
        <v>3390</v>
      </c>
      <c r="F1660" s="7" t="s">
        <v>15</v>
      </c>
      <c r="G1660" s="12" t="s">
        <v>5152</v>
      </c>
      <c r="H1660" s="12" t="str">
        <f>VLOOKUP($B1660,[1]Sheet1!$A:$G,5,0)</f>
        <v>neeraj.bhatt@redingtongroup.com</v>
      </c>
      <c r="I1660" s="12" t="str">
        <f>VLOOKUP($B1660,[1]Sheet1!$A:$G,7,0)</f>
        <v>sidharth.eknath@redingtongroup.com</v>
      </c>
      <c r="J1660" s="12" t="s">
        <v>82</v>
      </c>
      <c r="K1660" s="7"/>
      <c r="L1660" s="7"/>
      <c r="M1660" s="8"/>
      <c r="N1660" s="7" t="str">
        <f t="shared" si="75"/>
        <v>neeraj.bhatt@redingtongroup.com; sidharth.eknath@redingtongroup.com; nilesh.phirke@redingtongroup.com;christopher.joseph@redingtongroup.com</v>
      </c>
      <c r="O1660" s="7" t="str">
        <f t="shared" si="76"/>
        <v>NH0415</v>
      </c>
      <c r="P1660" s="8" t="s">
        <v>5215</v>
      </c>
      <c r="Q1660" s="14">
        <f>VLOOKUP($B1660,[2]Sheet3!$G:$CZ,2,0)</f>
        <v>2400308457</v>
      </c>
      <c r="R1660" s="14">
        <f>VLOOKUP($B1660,[2]Sheet3!$G:$CZ,3,0)</f>
        <v>0</v>
      </c>
      <c r="S1660" s="14">
        <f>VLOOKUP($B1660,[2]Sheet3!$G:$CZ,4,0)</f>
        <v>0</v>
      </c>
      <c r="T1660" s="14">
        <f>VLOOKUP($B1660,[2]Sheet3!$G:$CZ,5,0)</f>
        <v>0</v>
      </c>
      <c r="U1660" s="14">
        <f>VLOOKUP($B1660,[2]Sheet3!$G:$CZ,6,0)</f>
        <v>0</v>
      </c>
      <c r="V1660" s="14">
        <f>VLOOKUP($B1660,[2]Sheet3!$G:$CZ,7,0)</f>
        <v>0</v>
      </c>
      <c r="W1660" s="14">
        <f>VLOOKUP($B1660,[2]Sheet3!$G:$CZ,8,0)</f>
        <v>0</v>
      </c>
      <c r="X1660" s="14">
        <f>VLOOKUP($B1660,[2]Sheet3!$G:$CZ,9,0)</f>
        <v>0</v>
      </c>
      <c r="Y1660" s="14">
        <f>VLOOKUP($B1660,[2]Sheet3!$G:$CZ,10,0)</f>
        <v>0</v>
      </c>
      <c r="Z1660" s="14">
        <f>VLOOKUP($B1660,[2]Sheet3!$G:$CZ,11,0)</f>
        <v>0</v>
      </c>
      <c r="AA1660" s="14">
        <f>VLOOKUP($B1660,[2]Sheet3!$G:$CZ,12,0)</f>
        <v>0</v>
      </c>
      <c r="AB1660" s="14">
        <f>VLOOKUP($B1660,[2]Sheet3!$G:$CZ,13,0)</f>
        <v>0</v>
      </c>
      <c r="AC1660" s="14">
        <f>VLOOKUP($B1660,[2]Sheet3!$G:$CZ,14,0)</f>
        <v>0</v>
      </c>
      <c r="AD1660" s="14">
        <f>VLOOKUP($B1660,[2]Sheet3!$G:$CZ,15,0)</f>
        <v>0</v>
      </c>
      <c r="AE1660" s="14">
        <f>VLOOKUP($B1660,[2]Sheet3!$G:$CZ,16,0)</f>
        <v>0</v>
      </c>
      <c r="AF1660" s="14">
        <f>VLOOKUP($B1660,[2]Sheet3!$G:$CZ,17,0)</f>
        <v>0</v>
      </c>
      <c r="AG1660" s="14">
        <f>VLOOKUP($B1660,[2]Sheet3!$G:$CZ,18,0)</f>
        <v>0</v>
      </c>
      <c r="AH1660" s="14">
        <f>VLOOKUP($B1660,[2]Sheet3!$G:$CZ,19,0)</f>
        <v>0</v>
      </c>
      <c r="AI1660" s="14">
        <f>VLOOKUP($B1660,[2]Sheet3!$G:$CZ,20,0)</f>
        <v>0</v>
      </c>
      <c r="AJ1660" s="14">
        <f>VLOOKUP($B1660,[2]Sheet3!$G:$CZ,21,0)</f>
        <v>0</v>
      </c>
      <c r="AK1660" s="14">
        <f>VLOOKUP($B1660,[2]Sheet3!$G:$CZ,22,0)</f>
        <v>0</v>
      </c>
      <c r="AL1660" s="14">
        <f>VLOOKUP($B1660,[2]Sheet3!$G:$CZ,23,0)</f>
        <v>0</v>
      </c>
      <c r="AM1660" s="14">
        <f>VLOOKUP($B1660,[2]Sheet3!$G:$CZ,24,0)</f>
        <v>0</v>
      </c>
      <c r="AN1660" s="14">
        <f>VLOOKUP($B1660,[2]Sheet3!$G:$CZ,25,0)</f>
        <v>0</v>
      </c>
      <c r="AO1660" s="14">
        <f>VLOOKUP($B1660,[2]Sheet3!$G:$CZ,26,0)</f>
        <v>0</v>
      </c>
      <c r="AP1660" s="14">
        <f>VLOOKUP($B1660,[2]Sheet3!$G:$CZ,27,0)</f>
        <v>0</v>
      </c>
      <c r="AQ1660" s="14">
        <f>VLOOKUP($B1660,[2]Sheet3!$G:$CZ,28,0)</f>
        <v>0</v>
      </c>
      <c r="AR1660" s="14">
        <f>VLOOKUP($B1660,[2]Sheet3!$G:$CZ,29,0)</f>
        <v>0</v>
      </c>
      <c r="AS1660" s="14">
        <f>VLOOKUP($B1660,[2]Sheet3!$G:$CZ,30,0)</f>
        <v>0</v>
      </c>
      <c r="AT1660" s="14">
        <f>VLOOKUP($B1660,[2]Sheet3!$G:$CZ,31,0)</f>
        <v>0</v>
      </c>
      <c r="AU1660" s="14">
        <f>VLOOKUP($B1660,[2]Sheet3!$G:$CZ,32,0)</f>
        <v>0</v>
      </c>
      <c r="AV1660" s="14">
        <f>VLOOKUP($B1660,[2]Sheet3!$G:$CZ,33,0)</f>
        <v>0</v>
      </c>
      <c r="AW1660" s="14">
        <f>VLOOKUP($B1660,[2]Sheet3!$G:$CZ,34,0)</f>
        <v>0</v>
      </c>
      <c r="AX1660" s="14">
        <f>VLOOKUP($B1660,[2]Sheet3!$G:$CZ,35,0)</f>
        <v>0</v>
      </c>
      <c r="AY1660" s="14">
        <f>VLOOKUP($B1660,[2]Sheet3!$G:$CZ,36,0)</f>
        <v>0</v>
      </c>
      <c r="AZ1660" s="14">
        <f>VLOOKUP($B1660,[2]Sheet3!$G:$CZ,37,0)</f>
        <v>0</v>
      </c>
      <c r="BA1660" s="14">
        <f>VLOOKUP($B1660,[2]Sheet3!$G:$CZ,38,0)</f>
        <v>0</v>
      </c>
      <c r="BB1660" s="14">
        <f>VLOOKUP($B1660,[2]Sheet3!$G:$CZ,39,0)</f>
        <v>0</v>
      </c>
      <c r="BC1660" s="14">
        <f>VLOOKUP($B1660,[2]Sheet3!$G:$CZ,40,0)</f>
        <v>0</v>
      </c>
      <c r="BD1660" s="14">
        <f>VLOOKUP($B1660,[2]Sheet3!$G:$CZ,41,0)</f>
        <v>0</v>
      </c>
      <c r="BE1660" s="14">
        <f>VLOOKUP($B1660,[2]Sheet3!$G:$CZ,42,0)</f>
        <v>0</v>
      </c>
      <c r="BF1660" s="14">
        <f>VLOOKUP($B1660,[2]Sheet3!$G:$CZ,43,0)</f>
        <v>0</v>
      </c>
      <c r="BG1660" s="14">
        <f>VLOOKUP($B1660,[2]Sheet3!$G:$CZ,44,0)</f>
        <v>0</v>
      </c>
      <c r="BH1660" s="14">
        <f>VLOOKUP($B1660,[2]Sheet3!$G:$CZ,45,0)</f>
        <v>0</v>
      </c>
      <c r="BI1660" s="14">
        <f>VLOOKUP($B1660,[2]Sheet3!$G:$CZ,46,0)</f>
        <v>0</v>
      </c>
      <c r="BJ1660" s="14">
        <f>VLOOKUP($B1660,[2]Sheet3!$G:$CZ,47,0)</f>
        <v>0</v>
      </c>
      <c r="BK1660" s="14">
        <f>VLOOKUP($B1660,[2]Sheet3!$G:$CZ,48,0)</f>
        <v>0</v>
      </c>
      <c r="BL1660" s="14">
        <f>VLOOKUP($B1660,[2]Sheet3!$G:$CZ,49,0)</f>
        <v>0</v>
      </c>
      <c r="BM1660" s="14">
        <f>VLOOKUP($B1660,[2]Sheet3!$G:$CZ,50,0)</f>
        <v>0</v>
      </c>
      <c r="BN1660" s="14">
        <f>VLOOKUP($B1660,[2]Sheet3!$G:$CZ,51,0)</f>
        <v>0</v>
      </c>
      <c r="BO1660" s="14">
        <f>VLOOKUP($B1660,[2]Sheet3!$G:$CZ,52,0)</f>
        <v>0</v>
      </c>
      <c r="BP1660" s="14">
        <f>VLOOKUP($B1660,[2]Sheet3!$G:$CZ,53,0)</f>
        <v>0</v>
      </c>
      <c r="BQ1660" s="14">
        <f>VLOOKUP($B1660,[2]Sheet3!$G:$CZ,54,0)</f>
        <v>0</v>
      </c>
      <c r="BR1660" s="14">
        <f>VLOOKUP($B1660,[2]Sheet3!$G:$CZ,55,0)</f>
        <v>0</v>
      </c>
      <c r="BS1660" s="14">
        <f>VLOOKUP($B1660,[2]Sheet3!$G:$CZ,56,0)</f>
        <v>0</v>
      </c>
      <c r="BT1660" s="14">
        <f>VLOOKUP($B1660,[2]Sheet3!$G:$CZ,57,0)</f>
        <v>0</v>
      </c>
      <c r="BU1660" s="14">
        <f>VLOOKUP($B1660,[2]Sheet3!$G:$CZ,58,0)</f>
        <v>0</v>
      </c>
      <c r="BV1660" s="14">
        <f>VLOOKUP($B1660,[2]Sheet3!$G:$CZ,59,0)</f>
        <v>0</v>
      </c>
      <c r="BW1660" s="14">
        <f>VLOOKUP($B1660,[2]Sheet3!$G:$CZ,60,0)</f>
        <v>0</v>
      </c>
      <c r="BX1660" s="14">
        <f>VLOOKUP($B1660,[2]Sheet3!$G:$CZ,61,0)</f>
        <v>0</v>
      </c>
      <c r="BY1660" s="14">
        <f>VLOOKUP($B1660,[2]Sheet3!$G:$CZ,62,0)</f>
        <v>0</v>
      </c>
      <c r="BZ1660" s="14">
        <f>VLOOKUP($B1660,[2]Sheet3!$G:$CZ,63,0)</f>
        <v>0</v>
      </c>
      <c r="CA1660" s="14">
        <f>VLOOKUP($B1660,[2]Sheet3!$G:$CZ,64,0)</f>
        <v>0</v>
      </c>
      <c r="CB1660" s="14">
        <f>VLOOKUP($B1660,[2]Sheet3!$G:$CZ,65,0)</f>
        <v>0</v>
      </c>
      <c r="CC1660" s="14">
        <f>VLOOKUP($B1660,[2]Sheet3!$G:$CZ,66,0)</f>
        <v>0</v>
      </c>
      <c r="CD1660" s="14">
        <f>VLOOKUP($B1660,[2]Sheet3!$G:$CZ,67,0)</f>
        <v>0</v>
      </c>
      <c r="CE1660" s="14">
        <f>VLOOKUP($B1660,[2]Sheet3!$G:$CZ,68,0)</f>
        <v>0</v>
      </c>
      <c r="CF1660" s="14">
        <f>VLOOKUP($B1660,[2]Sheet3!$G:$CZ,69,0)</f>
        <v>0</v>
      </c>
      <c r="CG1660" s="14">
        <f>VLOOKUP($B1660,[2]Sheet3!$G:$CZ,70,0)</f>
        <v>0</v>
      </c>
      <c r="CH1660" s="14">
        <f>VLOOKUP($B1660,[2]Sheet3!$G:$CZ,71,0)</f>
        <v>0</v>
      </c>
      <c r="CI1660" s="14">
        <f>VLOOKUP($B1660,[2]Sheet3!$G:$CZ,72,0)</f>
        <v>0</v>
      </c>
      <c r="CJ1660" s="14">
        <f>VLOOKUP($B1660,[2]Sheet3!$G:$CZ,73,0)</f>
        <v>0</v>
      </c>
      <c r="CK1660" s="14">
        <f>VLOOKUP($B1660,[2]Sheet3!$G:$CZ,74,0)</f>
        <v>0</v>
      </c>
      <c r="CL1660" s="14">
        <f>VLOOKUP($B1660,[2]Sheet3!$G:$CZ,75,0)</f>
        <v>0</v>
      </c>
      <c r="CM1660" s="14">
        <f>VLOOKUP($B1660,[2]Sheet3!$G:$CZ,76,0)</f>
        <v>0</v>
      </c>
      <c r="CN1660" s="14">
        <f>VLOOKUP($B1660,[2]Sheet3!$G:$CZ,77,0)</f>
        <v>0</v>
      </c>
      <c r="CO1660" s="14">
        <f>VLOOKUP($B1660,[2]Sheet3!$G:$CZ,78,0)</f>
        <v>0</v>
      </c>
      <c r="CP1660" s="14">
        <f>VLOOKUP($B1660,[2]Sheet3!$G:$CZ,79,0)</f>
        <v>0</v>
      </c>
      <c r="CQ1660" s="14">
        <f>VLOOKUP($B1660,[2]Sheet3!$G:$CZ,80,0)</f>
        <v>0</v>
      </c>
      <c r="CR1660" s="14">
        <f>VLOOKUP($B1660,[2]Sheet3!$G:$CZ,81,0)</f>
        <v>0</v>
      </c>
      <c r="CS1660" s="14">
        <f>VLOOKUP($B1660,[2]Sheet3!$G:$CZ,82,0)</f>
        <v>0</v>
      </c>
      <c r="CT1660" s="14">
        <f>VLOOKUP($B1660,[2]Sheet3!$G:$CZ,83,0)</f>
        <v>0</v>
      </c>
      <c r="CU1660" s="14">
        <f>VLOOKUP($B1660,[2]Sheet3!$G:$CZ,84,0)</f>
        <v>0</v>
      </c>
      <c r="CV1660" s="14">
        <f>VLOOKUP($B1660,[2]Sheet3!$G:$CZ,85,0)</f>
        <v>0</v>
      </c>
      <c r="CW1660" s="14">
        <f>VLOOKUP($B1660,[2]Sheet3!$G:$CZ,86,0)</f>
        <v>0</v>
      </c>
      <c r="CX1660" s="14">
        <f>VLOOKUP($B1660,[2]Sheet3!$G:$CZ,87,0)</f>
        <v>0</v>
      </c>
      <c r="CY1660" s="14">
        <f>VLOOKUP($B1660,[2]Sheet3!$G:$CZ,88,0)</f>
        <v>0</v>
      </c>
      <c r="CZ1660" s="14">
        <f>VLOOKUP($B1660,[2]Sheet3!$G:$CZ,89,0)</f>
        <v>0</v>
      </c>
      <c r="DA1660" s="14">
        <f>VLOOKUP($B1660,[2]Sheet3!$G:$CZ,90,0)</f>
        <v>0</v>
      </c>
      <c r="DB1660" s="14">
        <f>VLOOKUP($B1660,[2]Sheet3!$G:$CZ,91,0)</f>
        <v>0</v>
      </c>
      <c r="DC1660" s="14">
        <f>VLOOKUP($B1660,[2]Sheet3!$G:$CZ,92,0)</f>
        <v>0</v>
      </c>
      <c r="DD1660" s="14">
        <f>VLOOKUP($B1660,[2]Sheet3!$G:$CZ,93,0)</f>
        <v>0</v>
      </c>
      <c r="DE1660" s="14">
        <f>VLOOKUP($B1660,[2]Sheet3!$G:$CZ,94,0)</f>
        <v>0</v>
      </c>
      <c r="DF1660" s="14">
        <f>VLOOKUP($B1660,[2]Sheet3!$G:$CZ,95,0)</f>
        <v>0</v>
      </c>
      <c r="DG1660" s="14">
        <f>VLOOKUP($B1660,[2]Sheet3!$G:$CZ,96,0)</f>
        <v>0</v>
      </c>
      <c r="DH1660" s="14">
        <f>VLOOKUP($B1660,[2]Sheet3!$G:$CZ,97,0)</f>
        <v>0</v>
      </c>
      <c r="DI1660" s="14">
        <f>VLOOKUP($B1660,[2]Sheet3!$G:$CZ,98,0)</f>
        <v>0</v>
      </c>
    </row>
    <row r="1661" spans="1:113" x14ac:dyDescent="0.3">
      <c r="A1661" s="9" t="str">
        <f t="shared" si="77"/>
        <v>W1R177</v>
      </c>
      <c r="B1661" s="15" t="s">
        <v>3391</v>
      </c>
      <c r="C1661" s="15" t="s">
        <v>3392</v>
      </c>
      <c r="F1661" s="7" t="s">
        <v>15</v>
      </c>
      <c r="G1661" s="12" t="s">
        <v>5153</v>
      </c>
      <c r="H1661" s="12" t="str">
        <f>VLOOKUP($B1661,[1]Sheet1!$A:$G,5,0)</f>
        <v>imtiyaz.shaikh@redingtongroup.com</v>
      </c>
      <c r="I1661" s="12" t="str">
        <f>VLOOKUP($B1661,[1]Sheet1!$A:$G,7,0)</f>
        <v>rohan.vora@redingtongroup.com</v>
      </c>
      <c r="J1661" s="12" t="s">
        <v>82</v>
      </c>
      <c r="K1661" s="7"/>
      <c r="L1661" s="7"/>
      <c r="M1661" s="8"/>
      <c r="N1661" s="7" t="str">
        <f t="shared" si="75"/>
        <v>imtiyaz.shaikh@redingtongroup.com; rohan.vora@redingtongroup.com; nilesh.phirke@redingtongroup.com;christopher.joseph@redingtongroup.com</v>
      </c>
      <c r="O1661" s="7" t="str">
        <f t="shared" si="76"/>
        <v>W1R177</v>
      </c>
      <c r="P1661" s="8" t="s">
        <v>5215</v>
      </c>
      <c r="Q1661" s="14">
        <f>VLOOKUP($B1661,[2]Sheet3!$G:$CZ,2,0)</f>
        <v>2400308678</v>
      </c>
      <c r="R1661" s="14">
        <f>VLOOKUP($B1661,[2]Sheet3!$G:$CZ,3,0)</f>
        <v>0</v>
      </c>
      <c r="S1661" s="14">
        <f>VLOOKUP($B1661,[2]Sheet3!$G:$CZ,4,0)</f>
        <v>0</v>
      </c>
      <c r="T1661" s="14">
        <f>VLOOKUP($B1661,[2]Sheet3!$G:$CZ,5,0)</f>
        <v>0</v>
      </c>
      <c r="U1661" s="14">
        <f>VLOOKUP($B1661,[2]Sheet3!$G:$CZ,6,0)</f>
        <v>0</v>
      </c>
      <c r="V1661" s="14">
        <f>VLOOKUP($B1661,[2]Sheet3!$G:$CZ,7,0)</f>
        <v>0</v>
      </c>
      <c r="W1661" s="14">
        <f>VLOOKUP($B1661,[2]Sheet3!$G:$CZ,8,0)</f>
        <v>0</v>
      </c>
      <c r="X1661" s="14">
        <f>VLOOKUP($B1661,[2]Sheet3!$G:$CZ,9,0)</f>
        <v>0</v>
      </c>
      <c r="Y1661" s="14">
        <f>VLOOKUP($B1661,[2]Sheet3!$G:$CZ,10,0)</f>
        <v>0</v>
      </c>
      <c r="Z1661" s="14">
        <f>VLOOKUP($B1661,[2]Sheet3!$G:$CZ,11,0)</f>
        <v>0</v>
      </c>
      <c r="AA1661" s="14">
        <f>VLOOKUP($B1661,[2]Sheet3!$G:$CZ,12,0)</f>
        <v>0</v>
      </c>
      <c r="AB1661" s="14">
        <f>VLOOKUP($B1661,[2]Sheet3!$G:$CZ,13,0)</f>
        <v>0</v>
      </c>
      <c r="AC1661" s="14">
        <f>VLOOKUP($B1661,[2]Sheet3!$G:$CZ,14,0)</f>
        <v>0</v>
      </c>
      <c r="AD1661" s="14">
        <f>VLOOKUP($B1661,[2]Sheet3!$G:$CZ,15,0)</f>
        <v>0</v>
      </c>
      <c r="AE1661" s="14">
        <f>VLOOKUP($B1661,[2]Sheet3!$G:$CZ,16,0)</f>
        <v>0</v>
      </c>
      <c r="AF1661" s="14">
        <f>VLOOKUP($B1661,[2]Sheet3!$G:$CZ,17,0)</f>
        <v>0</v>
      </c>
      <c r="AG1661" s="14">
        <f>VLOOKUP($B1661,[2]Sheet3!$G:$CZ,18,0)</f>
        <v>0</v>
      </c>
      <c r="AH1661" s="14">
        <f>VLOOKUP($B1661,[2]Sheet3!$G:$CZ,19,0)</f>
        <v>0</v>
      </c>
      <c r="AI1661" s="14">
        <f>VLOOKUP($B1661,[2]Sheet3!$G:$CZ,20,0)</f>
        <v>0</v>
      </c>
      <c r="AJ1661" s="14">
        <f>VLOOKUP($B1661,[2]Sheet3!$G:$CZ,21,0)</f>
        <v>0</v>
      </c>
      <c r="AK1661" s="14">
        <f>VLOOKUP($B1661,[2]Sheet3!$G:$CZ,22,0)</f>
        <v>0</v>
      </c>
      <c r="AL1661" s="14">
        <f>VLOOKUP($B1661,[2]Sheet3!$G:$CZ,23,0)</f>
        <v>0</v>
      </c>
      <c r="AM1661" s="14">
        <f>VLOOKUP($B1661,[2]Sheet3!$G:$CZ,24,0)</f>
        <v>0</v>
      </c>
      <c r="AN1661" s="14">
        <f>VLOOKUP($B1661,[2]Sheet3!$G:$CZ,25,0)</f>
        <v>0</v>
      </c>
      <c r="AO1661" s="14">
        <f>VLOOKUP($B1661,[2]Sheet3!$G:$CZ,26,0)</f>
        <v>0</v>
      </c>
      <c r="AP1661" s="14">
        <f>VLOOKUP($B1661,[2]Sheet3!$G:$CZ,27,0)</f>
        <v>0</v>
      </c>
      <c r="AQ1661" s="14">
        <f>VLOOKUP($B1661,[2]Sheet3!$G:$CZ,28,0)</f>
        <v>0</v>
      </c>
      <c r="AR1661" s="14">
        <f>VLOOKUP($B1661,[2]Sheet3!$G:$CZ,29,0)</f>
        <v>0</v>
      </c>
      <c r="AS1661" s="14">
        <f>VLOOKUP($B1661,[2]Sheet3!$G:$CZ,30,0)</f>
        <v>0</v>
      </c>
      <c r="AT1661" s="14">
        <f>VLOOKUP($B1661,[2]Sheet3!$G:$CZ,31,0)</f>
        <v>0</v>
      </c>
      <c r="AU1661" s="14">
        <f>VLOOKUP($B1661,[2]Sheet3!$G:$CZ,32,0)</f>
        <v>0</v>
      </c>
      <c r="AV1661" s="14">
        <f>VLOOKUP($B1661,[2]Sheet3!$G:$CZ,33,0)</f>
        <v>0</v>
      </c>
      <c r="AW1661" s="14">
        <f>VLOOKUP($B1661,[2]Sheet3!$G:$CZ,34,0)</f>
        <v>0</v>
      </c>
      <c r="AX1661" s="14">
        <f>VLOOKUP($B1661,[2]Sheet3!$G:$CZ,35,0)</f>
        <v>0</v>
      </c>
      <c r="AY1661" s="14">
        <f>VLOOKUP($B1661,[2]Sheet3!$G:$CZ,36,0)</f>
        <v>0</v>
      </c>
      <c r="AZ1661" s="14">
        <f>VLOOKUP($B1661,[2]Sheet3!$G:$CZ,37,0)</f>
        <v>0</v>
      </c>
      <c r="BA1661" s="14">
        <f>VLOOKUP($B1661,[2]Sheet3!$G:$CZ,38,0)</f>
        <v>0</v>
      </c>
      <c r="BB1661" s="14">
        <f>VLOOKUP($B1661,[2]Sheet3!$G:$CZ,39,0)</f>
        <v>0</v>
      </c>
      <c r="BC1661" s="14">
        <f>VLOOKUP($B1661,[2]Sheet3!$G:$CZ,40,0)</f>
        <v>0</v>
      </c>
      <c r="BD1661" s="14">
        <f>VLOOKUP($B1661,[2]Sheet3!$G:$CZ,41,0)</f>
        <v>0</v>
      </c>
      <c r="BE1661" s="14">
        <f>VLOOKUP($B1661,[2]Sheet3!$G:$CZ,42,0)</f>
        <v>0</v>
      </c>
      <c r="BF1661" s="14">
        <f>VLOOKUP($B1661,[2]Sheet3!$G:$CZ,43,0)</f>
        <v>0</v>
      </c>
      <c r="BG1661" s="14">
        <f>VLOOKUP($B1661,[2]Sheet3!$G:$CZ,44,0)</f>
        <v>0</v>
      </c>
      <c r="BH1661" s="14">
        <f>VLOOKUP($B1661,[2]Sheet3!$G:$CZ,45,0)</f>
        <v>0</v>
      </c>
      <c r="BI1661" s="14">
        <f>VLOOKUP($B1661,[2]Sheet3!$G:$CZ,46,0)</f>
        <v>0</v>
      </c>
      <c r="BJ1661" s="14">
        <f>VLOOKUP($B1661,[2]Sheet3!$G:$CZ,47,0)</f>
        <v>0</v>
      </c>
      <c r="BK1661" s="14">
        <f>VLOOKUP($B1661,[2]Sheet3!$G:$CZ,48,0)</f>
        <v>0</v>
      </c>
      <c r="BL1661" s="14">
        <f>VLOOKUP($B1661,[2]Sheet3!$G:$CZ,49,0)</f>
        <v>0</v>
      </c>
      <c r="BM1661" s="14">
        <f>VLOOKUP($B1661,[2]Sheet3!$G:$CZ,50,0)</f>
        <v>0</v>
      </c>
      <c r="BN1661" s="14">
        <f>VLOOKUP($B1661,[2]Sheet3!$G:$CZ,51,0)</f>
        <v>0</v>
      </c>
      <c r="BO1661" s="14">
        <f>VLOOKUP($B1661,[2]Sheet3!$G:$CZ,52,0)</f>
        <v>0</v>
      </c>
      <c r="BP1661" s="14">
        <f>VLOOKUP($B1661,[2]Sheet3!$G:$CZ,53,0)</f>
        <v>0</v>
      </c>
      <c r="BQ1661" s="14">
        <f>VLOOKUP($B1661,[2]Sheet3!$G:$CZ,54,0)</f>
        <v>0</v>
      </c>
      <c r="BR1661" s="14">
        <f>VLOOKUP($B1661,[2]Sheet3!$G:$CZ,55,0)</f>
        <v>0</v>
      </c>
      <c r="BS1661" s="14">
        <f>VLOOKUP($B1661,[2]Sheet3!$G:$CZ,56,0)</f>
        <v>0</v>
      </c>
      <c r="BT1661" s="14">
        <f>VLOOKUP($B1661,[2]Sheet3!$G:$CZ,57,0)</f>
        <v>0</v>
      </c>
      <c r="BU1661" s="14">
        <f>VLOOKUP($B1661,[2]Sheet3!$G:$CZ,58,0)</f>
        <v>0</v>
      </c>
      <c r="BV1661" s="14">
        <f>VLOOKUP($B1661,[2]Sheet3!$G:$CZ,59,0)</f>
        <v>0</v>
      </c>
      <c r="BW1661" s="14">
        <f>VLOOKUP($B1661,[2]Sheet3!$G:$CZ,60,0)</f>
        <v>0</v>
      </c>
      <c r="BX1661" s="14">
        <f>VLOOKUP($B1661,[2]Sheet3!$G:$CZ,61,0)</f>
        <v>0</v>
      </c>
      <c r="BY1661" s="14">
        <f>VLOOKUP($B1661,[2]Sheet3!$G:$CZ,62,0)</f>
        <v>0</v>
      </c>
      <c r="BZ1661" s="14">
        <f>VLOOKUP($B1661,[2]Sheet3!$G:$CZ,63,0)</f>
        <v>0</v>
      </c>
      <c r="CA1661" s="14">
        <f>VLOOKUP($B1661,[2]Sheet3!$G:$CZ,64,0)</f>
        <v>0</v>
      </c>
      <c r="CB1661" s="14">
        <f>VLOOKUP($B1661,[2]Sheet3!$G:$CZ,65,0)</f>
        <v>0</v>
      </c>
      <c r="CC1661" s="14">
        <f>VLOOKUP($B1661,[2]Sheet3!$G:$CZ,66,0)</f>
        <v>0</v>
      </c>
      <c r="CD1661" s="14">
        <f>VLOOKUP($B1661,[2]Sheet3!$G:$CZ,67,0)</f>
        <v>0</v>
      </c>
      <c r="CE1661" s="14">
        <f>VLOOKUP($B1661,[2]Sheet3!$G:$CZ,68,0)</f>
        <v>0</v>
      </c>
      <c r="CF1661" s="14">
        <f>VLOOKUP($B1661,[2]Sheet3!$G:$CZ,69,0)</f>
        <v>0</v>
      </c>
      <c r="CG1661" s="14">
        <f>VLOOKUP($B1661,[2]Sheet3!$G:$CZ,70,0)</f>
        <v>0</v>
      </c>
      <c r="CH1661" s="14">
        <f>VLOOKUP($B1661,[2]Sheet3!$G:$CZ,71,0)</f>
        <v>0</v>
      </c>
      <c r="CI1661" s="14">
        <f>VLOOKUP($B1661,[2]Sheet3!$G:$CZ,72,0)</f>
        <v>0</v>
      </c>
      <c r="CJ1661" s="14">
        <f>VLOOKUP($B1661,[2]Sheet3!$G:$CZ,73,0)</f>
        <v>0</v>
      </c>
      <c r="CK1661" s="14">
        <f>VLOOKUP($B1661,[2]Sheet3!$G:$CZ,74,0)</f>
        <v>0</v>
      </c>
      <c r="CL1661" s="14">
        <f>VLOOKUP($B1661,[2]Sheet3!$G:$CZ,75,0)</f>
        <v>0</v>
      </c>
      <c r="CM1661" s="14">
        <f>VLOOKUP($B1661,[2]Sheet3!$G:$CZ,76,0)</f>
        <v>0</v>
      </c>
      <c r="CN1661" s="14">
        <f>VLOOKUP($B1661,[2]Sheet3!$G:$CZ,77,0)</f>
        <v>0</v>
      </c>
      <c r="CO1661" s="14">
        <f>VLOOKUP($B1661,[2]Sheet3!$G:$CZ,78,0)</f>
        <v>0</v>
      </c>
      <c r="CP1661" s="14">
        <f>VLOOKUP($B1661,[2]Sheet3!$G:$CZ,79,0)</f>
        <v>0</v>
      </c>
      <c r="CQ1661" s="14">
        <f>VLOOKUP($B1661,[2]Sheet3!$G:$CZ,80,0)</f>
        <v>0</v>
      </c>
      <c r="CR1661" s="14">
        <f>VLOOKUP($B1661,[2]Sheet3!$G:$CZ,81,0)</f>
        <v>0</v>
      </c>
      <c r="CS1661" s="14">
        <f>VLOOKUP($B1661,[2]Sheet3!$G:$CZ,82,0)</f>
        <v>0</v>
      </c>
      <c r="CT1661" s="14">
        <f>VLOOKUP($B1661,[2]Sheet3!$G:$CZ,83,0)</f>
        <v>0</v>
      </c>
      <c r="CU1661" s="14">
        <f>VLOOKUP($B1661,[2]Sheet3!$G:$CZ,84,0)</f>
        <v>0</v>
      </c>
      <c r="CV1661" s="14">
        <f>VLOOKUP($B1661,[2]Sheet3!$G:$CZ,85,0)</f>
        <v>0</v>
      </c>
      <c r="CW1661" s="14">
        <f>VLOOKUP($B1661,[2]Sheet3!$G:$CZ,86,0)</f>
        <v>0</v>
      </c>
      <c r="CX1661" s="14">
        <f>VLOOKUP($B1661,[2]Sheet3!$G:$CZ,87,0)</f>
        <v>0</v>
      </c>
      <c r="CY1661" s="14">
        <f>VLOOKUP($B1661,[2]Sheet3!$G:$CZ,88,0)</f>
        <v>0</v>
      </c>
      <c r="CZ1661" s="14">
        <f>VLOOKUP($B1661,[2]Sheet3!$G:$CZ,89,0)</f>
        <v>0</v>
      </c>
      <c r="DA1661" s="14">
        <f>VLOOKUP($B1661,[2]Sheet3!$G:$CZ,90,0)</f>
        <v>0</v>
      </c>
      <c r="DB1661" s="14">
        <f>VLOOKUP($B1661,[2]Sheet3!$G:$CZ,91,0)</f>
        <v>0</v>
      </c>
      <c r="DC1661" s="14">
        <f>VLOOKUP($B1661,[2]Sheet3!$G:$CZ,92,0)</f>
        <v>0</v>
      </c>
      <c r="DD1661" s="14">
        <f>VLOOKUP($B1661,[2]Sheet3!$G:$CZ,93,0)</f>
        <v>0</v>
      </c>
      <c r="DE1661" s="14">
        <f>VLOOKUP($B1661,[2]Sheet3!$G:$CZ,94,0)</f>
        <v>0</v>
      </c>
      <c r="DF1661" s="14">
        <f>VLOOKUP($B1661,[2]Sheet3!$G:$CZ,95,0)</f>
        <v>0</v>
      </c>
      <c r="DG1661" s="14">
        <f>VLOOKUP($B1661,[2]Sheet3!$G:$CZ,96,0)</f>
        <v>0</v>
      </c>
      <c r="DH1661" s="14">
        <f>VLOOKUP($B1661,[2]Sheet3!$G:$CZ,97,0)</f>
        <v>0</v>
      </c>
      <c r="DI1661" s="14">
        <f>VLOOKUP($B1661,[2]Sheet3!$G:$CZ,98,0)</f>
        <v>0</v>
      </c>
    </row>
    <row r="1662" spans="1:113" x14ac:dyDescent="0.3">
      <c r="A1662" s="9" t="str">
        <f t="shared" si="77"/>
        <v>E34206</v>
      </c>
      <c r="B1662" s="15" t="s">
        <v>3393</v>
      </c>
      <c r="C1662" s="15" t="s">
        <v>3394</v>
      </c>
      <c r="F1662" s="7" t="s">
        <v>15</v>
      </c>
      <c r="G1662" s="12" t="s">
        <v>5154</v>
      </c>
      <c r="H1662" s="12" t="str">
        <f>VLOOKUP($B1662,[1]Sheet1!$A:$G,5,0)</f>
        <v>vivek.bose@redingtongroup.com</v>
      </c>
      <c r="I1662" s="12" t="str">
        <f>VLOOKUP($B1662,[1]Sheet1!$A:$G,7,0)</f>
        <v>jaswinder.singh@redingtongroup.com</v>
      </c>
      <c r="J1662" s="12" t="s">
        <v>82</v>
      </c>
      <c r="K1662" s="7"/>
      <c r="L1662" s="7"/>
      <c r="M1662" s="8"/>
      <c r="N1662" s="7" t="str">
        <f t="shared" si="75"/>
        <v>vivek.bose@redingtongroup.com; jaswinder.singh@redingtongroup.com; nilesh.phirke@redingtongroup.com;christopher.joseph@redingtongroup.com</v>
      </c>
      <c r="O1662" s="7" t="str">
        <f t="shared" si="76"/>
        <v>E34206</v>
      </c>
      <c r="P1662" s="8" t="s">
        <v>5215</v>
      </c>
      <c r="Q1662" s="14">
        <f>VLOOKUP($B1662,[2]Sheet3!$G:$CZ,2,0)</f>
        <v>2400308477</v>
      </c>
      <c r="R1662" s="14">
        <f>VLOOKUP($B1662,[2]Sheet3!$G:$CZ,3,0)</f>
        <v>2400308880</v>
      </c>
      <c r="S1662" s="14">
        <f>VLOOKUP($B1662,[2]Sheet3!$G:$CZ,4,0)</f>
        <v>0</v>
      </c>
      <c r="T1662" s="14">
        <f>VLOOKUP($B1662,[2]Sheet3!$G:$CZ,5,0)</f>
        <v>0</v>
      </c>
      <c r="U1662" s="14">
        <f>VLOOKUP($B1662,[2]Sheet3!$G:$CZ,6,0)</f>
        <v>0</v>
      </c>
      <c r="V1662" s="14">
        <f>VLOOKUP($B1662,[2]Sheet3!$G:$CZ,7,0)</f>
        <v>0</v>
      </c>
      <c r="W1662" s="14">
        <f>VLOOKUP($B1662,[2]Sheet3!$G:$CZ,8,0)</f>
        <v>0</v>
      </c>
      <c r="X1662" s="14">
        <f>VLOOKUP($B1662,[2]Sheet3!$G:$CZ,9,0)</f>
        <v>0</v>
      </c>
      <c r="Y1662" s="14">
        <f>VLOOKUP($B1662,[2]Sheet3!$G:$CZ,10,0)</f>
        <v>0</v>
      </c>
      <c r="Z1662" s="14">
        <f>VLOOKUP($B1662,[2]Sheet3!$G:$CZ,11,0)</f>
        <v>0</v>
      </c>
      <c r="AA1662" s="14">
        <f>VLOOKUP($B1662,[2]Sheet3!$G:$CZ,12,0)</f>
        <v>0</v>
      </c>
      <c r="AB1662" s="14">
        <f>VLOOKUP($B1662,[2]Sheet3!$G:$CZ,13,0)</f>
        <v>0</v>
      </c>
      <c r="AC1662" s="14">
        <f>VLOOKUP($B1662,[2]Sheet3!$G:$CZ,14,0)</f>
        <v>0</v>
      </c>
      <c r="AD1662" s="14">
        <f>VLOOKUP($B1662,[2]Sheet3!$G:$CZ,15,0)</f>
        <v>0</v>
      </c>
      <c r="AE1662" s="14">
        <f>VLOOKUP($B1662,[2]Sheet3!$G:$CZ,16,0)</f>
        <v>0</v>
      </c>
      <c r="AF1662" s="14">
        <f>VLOOKUP($B1662,[2]Sheet3!$G:$CZ,17,0)</f>
        <v>0</v>
      </c>
      <c r="AG1662" s="14">
        <f>VLOOKUP($B1662,[2]Sheet3!$G:$CZ,18,0)</f>
        <v>0</v>
      </c>
      <c r="AH1662" s="14">
        <f>VLOOKUP($B1662,[2]Sheet3!$G:$CZ,19,0)</f>
        <v>0</v>
      </c>
      <c r="AI1662" s="14">
        <f>VLOOKUP($B1662,[2]Sheet3!$G:$CZ,20,0)</f>
        <v>0</v>
      </c>
      <c r="AJ1662" s="14">
        <f>VLOOKUP($B1662,[2]Sheet3!$G:$CZ,21,0)</f>
        <v>0</v>
      </c>
      <c r="AK1662" s="14">
        <f>VLOOKUP($B1662,[2]Sheet3!$G:$CZ,22,0)</f>
        <v>0</v>
      </c>
      <c r="AL1662" s="14">
        <f>VLOOKUP($B1662,[2]Sheet3!$G:$CZ,23,0)</f>
        <v>0</v>
      </c>
      <c r="AM1662" s="14">
        <f>VLOOKUP($B1662,[2]Sheet3!$G:$CZ,24,0)</f>
        <v>0</v>
      </c>
      <c r="AN1662" s="14">
        <f>VLOOKUP($B1662,[2]Sheet3!$G:$CZ,25,0)</f>
        <v>0</v>
      </c>
      <c r="AO1662" s="14">
        <f>VLOOKUP($B1662,[2]Sheet3!$G:$CZ,26,0)</f>
        <v>0</v>
      </c>
      <c r="AP1662" s="14">
        <f>VLOOKUP($B1662,[2]Sheet3!$G:$CZ,27,0)</f>
        <v>0</v>
      </c>
      <c r="AQ1662" s="14">
        <f>VLOOKUP($B1662,[2]Sheet3!$G:$CZ,28,0)</f>
        <v>0</v>
      </c>
      <c r="AR1662" s="14">
        <f>VLOOKUP($B1662,[2]Sheet3!$G:$CZ,29,0)</f>
        <v>0</v>
      </c>
      <c r="AS1662" s="14">
        <f>VLOOKUP($B1662,[2]Sheet3!$G:$CZ,30,0)</f>
        <v>0</v>
      </c>
      <c r="AT1662" s="14">
        <f>VLOOKUP($B1662,[2]Sheet3!$G:$CZ,31,0)</f>
        <v>0</v>
      </c>
      <c r="AU1662" s="14">
        <f>VLOOKUP($B1662,[2]Sheet3!$G:$CZ,32,0)</f>
        <v>0</v>
      </c>
      <c r="AV1662" s="14">
        <f>VLOOKUP($B1662,[2]Sheet3!$G:$CZ,33,0)</f>
        <v>0</v>
      </c>
      <c r="AW1662" s="14">
        <f>VLOOKUP($B1662,[2]Sheet3!$G:$CZ,34,0)</f>
        <v>0</v>
      </c>
      <c r="AX1662" s="14">
        <f>VLOOKUP($B1662,[2]Sheet3!$G:$CZ,35,0)</f>
        <v>0</v>
      </c>
      <c r="AY1662" s="14">
        <f>VLOOKUP($B1662,[2]Sheet3!$G:$CZ,36,0)</f>
        <v>0</v>
      </c>
      <c r="AZ1662" s="14">
        <f>VLOOKUP($B1662,[2]Sheet3!$G:$CZ,37,0)</f>
        <v>0</v>
      </c>
      <c r="BA1662" s="14">
        <f>VLOOKUP($B1662,[2]Sheet3!$G:$CZ,38,0)</f>
        <v>0</v>
      </c>
      <c r="BB1662" s="14">
        <f>VLOOKUP($B1662,[2]Sheet3!$G:$CZ,39,0)</f>
        <v>0</v>
      </c>
      <c r="BC1662" s="14">
        <f>VLOOKUP($B1662,[2]Sheet3!$G:$CZ,40,0)</f>
        <v>0</v>
      </c>
      <c r="BD1662" s="14">
        <f>VLOOKUP($B1662,[2]Sheet3!$G:$CZ,41,0)</f>
        <v>0</v>
      </c>
      <c r="BE1662" s="14">
        <f>VLOOKUP($B1662,[2]Sheet3!$G:$CZ,42,0)</f>
        <v>0</v>
      </c>
      <c r="BF1662" s="14">
        <f>VLOOKUP($B1662,[2]Sheet3!$G:$CZ,43,0)</f>
        <v>0</v>
      </c>
      <c r="BG1662" s="14">
        <f>VLOOKUP($B1662,[2]Sheet3!$G:$CZ,44,0)</f>
        <v>0</v>
      </c>
      <c r="BH1662" s="14">
        <f>VLOOKUP($B1662,[2]Sheet3!$G:$CZ,45,0)</f>
        <v>0</v>
      </c>
      <c r="BI1662" s="14">
        <f>VLOOKUP($B1662,[2]Sheet3!$G:$CZ,46,0)</f>
        <v>0</v>
      </c>
      <c r="BJ1662" s="14">
        <f>VLOOKUP($B1662,[2]Sheet3!$G:$CZ,47,0)</f>
        <v>0</v>
      </c>
      <c r="BK1662" s="14">
        <f>VLOOKUP($B1662,[2]Sheet3!$G:$CZ,48,0)</f>
        <v>0</v>
      </c>
      <c r="BL1662" s="14">
        <f>VLOOKUP($B1662,[2]Sheet3!$G:$CZ,49,0)</f>
        <v>0</v>
      </c>
      <c r="BM1662" s="14">
        <f>VLOOKUP($B1662,[2]Sheet3!$G:$CZ,50,0)</f>
        <v>0</v>
      </c>
      <c r="BN1662" s="14">
        <f>VLOOKUP($B1662,[2]Sheet3!$G:$CZ,51,0)</f>
        <v>0</v>
      </c>
      <c r="BO1662" s="14">
        <f>VLOOKUP($B1662,[2]Sheet3!$G:$CZ,52,0)</f>
        <v>0</v>
      </c>
      <c r="BP1662" s="14">
        <f>VLOOKUP($B1662,[2]Sheet3!$G:$CZ,53,0)</f>
        <v>0</v>
      </c>
      <c r="BQ1662" s="14">
        <f>VLOOKUP($B1662,[2]Sheet3!$G:$CZ,54,0)</f>
        <v>0</v>
      </c>
      <c r="BR1662" s="14">
        <f>VLOOKUP($B1662,[2]Sheet3!$G:$CZ,55,0)</f>
        <v>0</v>
      </c>
      <c r="BS1662" s="14">
        <f>VLOOKUP($B1662,[2]Sheet3!$G:$CZ,56,0)</f>
        <v>0</v>
      </c>
      <c r="BT1662" s="14">
        <f>VLOOKUP($B1662,[2]Sheet3!$G:$CZ,57,0)</f>
        <v>0</v>
      </c>
      <c r="BU1662" s="14">
        <f>VLOOKUP($B1662,[2]Sheet3!$G:$CZ,58,0)</f>
        <v>0</v>
      </c>
      <c r="BV1662" s="14">
        <f>VLOOKUP($B1662,[2]Sheet3!$G:$CZ,59,0)</f>
        <v>0</v>
      </c>
      <c r="BW1662" s="14">
        <f>VLOOKUP($B1662,[2]Sheet3!$G:$CZ,60,0)</f>
        <v>0</v>
      </c>
      <c r="BX1662" s="14">
        <f>VLOOKUP($B1662,[2]Sheet3!$G:$CZ,61,0)</f>
        <v>0</v>
      </c>
      <c r="BY1662" s="14">
        <f>VLOOKUP($B1662,[2]Sheet3!$G:$CZ,62,0)</f>
        <v>0</v>
      </c>
      <c r="BZ1662" s="14">
        <f>VLOOKUP($B1662,[2]Sheet3!$G:$CZ,63,0)</f>
        <v>0</v>
      </c>
      <c r="CA1662" s="14">
        <f>VLOOKUP($B1662,[2]Sheet3!$G:$CZ,64,0)</f>
        <v>0</v>
      </c>
      <c r="CB1662" s="14">
        <f>VLOOKUP($B1662,[2]Sheet3!$G:$CZ,65,0)</f>
        <v>0</v>
      </c>
      <c r="CC1662" s="14">
        <f>VLOOKUP($B1662,[2]Sheet3!$G:$CZ,66,0)</f>
        <v>0</v>
      </c>
      <c r="CD1662" s="14">
        <f>VLOOKUP($B1662,[2]Sheet3!$G:$CZ,67,0)</f>
        <v>0</v>
      </c>
      <c r="CE1662" s="14">
        <f>VLOOKUP($B1662,[2]Sheet3!$G:$CZ,68,0)</f>
        <v>0</v>
      </c>
      <c r="CF1662" s="14">
        <f>VLOOKUP($B1662,[2]Sheet3!$G:$CZ,69,0)</f>
        <v>0</v>
      </c>
      <c r="CG1662" s="14">
        <f>VLOOKUP($B1662,[2]Sheet3!$G:$CZ,70,0)</f>
        <v>0</v>
      </c>
      <c r="CH1662" s="14">
        <f>VLOOKUP($B1662,[2]Sheet3!$G:$CZ,71,0)</f>
        <v>0</v>
      </c>
      <c r="CI1662" s="14">
        <f>VLOOKUP($B1662,[2]Sheet3!$G:$CZ,72,0)</f>
        <v>0</v>
      </c>
      <c r="CJ1662" s="14">
        <f>VLOOKUP($B1662,[2]Sheet3!$G:$CZ,73,0)</f>
        <v>0</v>
      </c>
      <c r="CK1662" s="14">
        <f>VLOOKUP($B1662,[2]Sheet3!$G:$CZ,74,0)</f>
        <v>0</v>
      </c>
      <c r="CL1662" s="14">
        <f>VLOOKUP($B1662,[2]Sheet3!$G:$CZ,75,0)</f>
        <v>0</v>
      </c>
      <c r="CM1662" s="14">
        <f>VLOOKUP($B1662,[2]Sheet3!$G:$CZ,76,0)</f>
        <v>0</v>
      </c>
      <c r="CN1662" s="14">
        <f>VLOOKUP($B1662,[2]Sheet3!$G:$CZ,77,0)</f>
        <v>0</v>
      </c>
      <c r="CO1662" s="14">
        <f>VLOOKUP($B1662,[2]Sheet3!$G:$CZ,78,0)</f>
        <v>0</v>
      </c>
      <c r="CP1662" s="14">
        <f>VLOOKUP($B1662,[2]Sheet3!$G:$CZ,79,0)</f>
        <v>0</v>
      </c>
      <c r="CQ1662" s="14">
        <f>VLOOKUP($B1662,[2]Sheet3!$G:$CZ,80,0)</f>
        <v>0</v>
      </c>
      <c r="CR1662" s="14">
        <f>VLOOKUP($B1662,[2]Sheet3!$G:$CZ,81,0)</f>
        <v>0</v>
      </c>
      <c r="CS1662" s="14">
        <f>VLOOKUP($B1662,[2]Sheet3!$G:$CZ,82,0)</f>
        <v>0</v>
      </c>
      <c r="CT1662" s="14">
        <f>VLOOKUP($B1662,[2]Sheet3!$G:$CZ,83,0)</f>
        <v>0</v>
      </c>
      <c r="CU1662" s="14">
        <f>VLOOKUP($B1662,[2]Sheet3!$G:$CZ,84,0)</f>
        <v>0</v>
      </c>
      <c r="CV1662" s="14">
        <f>VLOOKUP($B1662,[2]Sheet3!$G:$CZ,85,0)</f>
        <v>0</v>
      </c>
      <c r="CW1662" s="14">
        <f>VLOOKUP($B1662,[2]Sheet3!$G:$CZ,86,0)</f>
        <v>0</v>
      </c>
      <c r="CX1662" s="14">
        <f>VLOOKUP($B1662,[2]Sheet3!$G:$CZ,87,0)</f>
        <v>0</v>
      </c>
      <c r="CY1662" s="14">
        <f>VLOOKUP($B1662,[2]Sheet3!$G:$CZ,88,0)</f>
        <v>0</v>
      </c>
      <c r="CZ1662" s="14">
        <f>VLOOKUP($B1662,[2]Sheet3!$G:$CZ,89,0)</f>
        <v>0</v>
      </c>
      <c r="DA1662" s="14">
        <f>VLOOKUP($B1662,[2]Sheet3!$G:$CZ,90,0)</f>
        <v>0</v>
      </c>
      <c r="DB1662" s="14">
        <f>VLOOKUP($B1662,[2]Sheet3!$G:$CZ,91,0)</f>
        <v>0</v>
      </c>
      <c r="DC1662" s="14">
        <f>VLOOKUP($B1662,[2]Sheet3!$G:$CZ,92,0)</f>
        <v>0</v>
      </c>
      <c r="DD1662" s="14">
        <f>VLOOKUP($B1662,[2]Sheet3!$G:$CZ,93,0)</f>
        <v>0</v>
      </c>
      <c r="DE1662" s="14">
        <f>VLOOKUP($B1662,[2]Sheet3!$G:$CZ,94,0)</f>
        <v>0</v>
      </c>
      <c r="DF1662" s="14">
        <f>VLOOKUP($B1662,[2]Sheet3!$G:$CZ,95,0)</f>
        <v>0</v>
      </c>
      <c r="DG1662" s="14">
        <f>VLOOKUP($B1662,[2]Sheet3!$G:$CZ,96,0)</f>
        <v>0</v>
      </c>
      <c r="DH1662" s="14">
        <f>VLOOKUP($B1662,[2]Sheet3!$G:$CZ,97,0)</f>
        <v>0</v>
      </c>
      <c r="DI1662" s="14">
        <f>VLOOKUP($B1662,[2]Sheet3!$G:$CZ,98,0)</f>
        <v>0</v>
      </c>
    </row>
    <row r="1663" spans="1:113" x14ac:dyDescent="0.3">
      <c r="A1663" s="9" t="str">
        <f t="shared" si="77"/>
        <v>E53289</v>
      </c>
      <c r="B1663" s="15" t="s">
        <v>3395</v>
      </c>
      <c r="C1663" s="15" t="s">
        <v>3396</v>
      </c>
      <c r="F1663" s="7" t="s">
        <v>15</v>
      </c>
      <c r="G1663" s="12" t="s">
        <v>5155</v>
      </c>
      <c r="H1663" s="12" t="str">
        <f>VLOOKUP($B1663,[1]Sheet1!$A:$G,5,0)</f>
        <v>faiyaz.khan@redingtongroup.com</v>
      </c>
      <c r="I1663" s="12" t="str">
        <f>VLOOKUP($B1663,[1]Sheet1!$A:$G,7,0)</f>
        <v>jaswinder.singh@redingtongroup.com</v>
      </c>
      <c r="J1663" s="12" t="s">
        <v>82</v>
      </c>
      <c r="K1663" s="7"/>
      <c r="L1663" s="7"/>
      <c r="M1663" s="8"/>
      <c r="N1663" s="7" t="str">
        <f t="shared" ref="N1663:N1722" si="78">CONCATENATE(H1663,"; ",I1663,"; ",J1663)</f>
        <v>faiyaz.khan@redingtongroup.com; jaswinder.singh@redingtongroup.com; nilesh.phirke@redingtongroup.com;christopher.joseph@redingtongroup.com</v>
      </c>
      <c r="O1663" s="7" t="str">
        <f t="shared" ref="O1663:O1722" si="79">A1663</f>
        <v>E53289</v>
      </c>
      <c r="P1663" s="8" t="s">
        <v>5215</v>
      </c>
      <c r="Q1663" s="14">
        <f>VLOOKUP($B1663,[2]Sheet3!$G:$CZ,2,0)</f>
        <v>2400308470</v>
      </c>
      <c r="R1663" s="14">
        <f>VLOOKUP($B1663,[2]Sheet3!$G:$CZ,3,0)</f>
        <v>0</v>
      </c>
      <c r="S1663" s="14">
        <f>VLOOKUP($B1663,[2]Sheet3!$G:$CZ,4,0)</f>
        <v>0</v>
      </c>
      <c r="T1663" s="14">
        <f>VLOOKUP($B1663,[2]Sheet3!$G:$CZ,5,0)</f>
        <v>0</v>
      </c>
      <c r="U1663" s="14">
        <f>VLOOKUP($B1663,[2]Sheet3!$G:$CZ,6,0)</f>
        <v>0</v>
      </c>
      <c r="V1663" s="14">
        <f>VLOOKUP($B1663,[2]Sheet3!$G:$CZ,7,0)</f>
        <v>0</v>
      </c>
      <c r="W1663" s="14">
        <f>VLOOKUP($B1663,[2]Sheet3!$G:$CZ,8,0)</f>
        <v>0</v>
      </c>
      <c r="X1663" s="14">
        <f>VLOOKUP($B1663,[2]Sheet3!$G:$CZ,9,0)</f>
        <v>0</v>
      </c>
      <c r="Y1663" s="14">
        <f>VLOOKUP($B1663,[2]Sheet3!$G:$CZ,10,0)</f>
        <v>0</v>
      </c>
      <c r="Z1663" s="14">
        <f>VLOOKUP($B1663,[2]Sheet3!$G:$CZ,11,0)</f>
        <v>0</v>
      </c>
      <c r="AA1663" s="14">
        <f>VLOOKUP($B1663,[2]Sheet3!$G:$CZ,12,0)</f>
        <v>0</v>
      </c>
      <c r="AB1663" s="14">
        <f>VLOOKUP($B1663,[2]Sheet3!$G:$CZ,13,0)</f>
        <v>0</v>
      </c>
      <c r="AC1663" s="14">
        <f>VLOOKUP($B1663,[2]Sheet3!$G:$CZ,14,0)</f>
        <v>0</v>
      </c>
      <c r="AD1663" s="14">
        <f>VLOOKUP($B1663,[2]Sheet3!$G:$CZ,15,0)</f>
        <v>0</v>
      </c>
      <c r="AE1663" s="14">
        <f>VLOOKUP($B1663,[2]Sheet3!$G:$CZ,16,0)</f>
        <v>0</v>
      </c>
      <c r="AF1663" s="14">
        <f>VLOOKUP($B1663,[2]Sheet3!$G:$CZ,17,0)</f>
        <v>0</v>
      </c>
      <c r="AG1663" s="14">
        <f>VLOOKUP($B1663,[2]Sheet3!$G:$CZ,18,0)</f>
        <v>0</v>
      </c>
      <c r="AH1663" s="14">
        <f>VLOOKUP($B1663,[2]Sheet3!$G:$CZ,19,0)</f>
        <v>0</v>
      </c>
      <c r="AI1663" s="14">
        <f>VLOOKUP($B1663,[2]Sheet3!$G:$CZ,20,0)</f>
        <v>0</v>
      </c>
      <c r="AJ1663" s="14">
        <f>VLOOKUP($B1663,[2]Sheet3!$G:$CZ,21,0)</f>
        <v>0</v>
      </c>
      <c r="AK1663" s="14">
        <f>VLOOKUP($B1663,[2]Sheet3!$G:$CZ,22,0)</f>
        <v>0</v>
      </c>
      <c r="AL1663" s="14">
        <f>VLOOKUP($B1663,[2]Sheet3!$G:$CZ,23,0)</f>
        <v>0</v>
      </c>
      <c r="AM1663" s="14">
        <f>VLOOKUP($B1663,[2]Sheet3!$G:$CZ,24,0)</f>
        <v>0</v>
      </c>
      <c r="AN1663" s="14">
        <f>VLOOKUP($B1663,[2]Sheet3!$G:$CZ,25,0)</f>
        <v>0</v>
      </c>
      <c r="AO1663" s="14">
        <f>VLOOKUP($B1663,[2]Sheet3!$G:$CZ,26,0)</f>
        <v>0</v>
      </c>
      <c r="AP1663" s="14">
        <f>VLOOKUP($B1663,[2]Sheet3!$G:$CZ,27,0)</f>
        <v>0</v>
      </c>
      <c r="AQ1663" s="14">
        <f>VLOOKUP($B1663,[2]Sheet3!$G:$CZ,28,0)</f>
        <v>0</v>
      </c>
      <c r="AR1663" s="14">
        <f>VLOOKUP($B1663,[2]Sheet3!$G:$CZ,29,0)</f>
        <v>0</v>
      </c>
      <c r="AS1663" s="14">
        <f>VLOOKUP($B1663,[2]Sheet3!$G:$CZ,30,0)</f>
        <v>0</v>
      </c>
      <c r="AT1663" s="14">
        <f>VLOOKUP($B1663,[2]Sheet3!$G:$CZ,31,0)</f>
        <v>0</v>
      </c>
      <c r="AU1663" s="14">
        <f>VLOOKUP($B1663,[2]Sheet3!$G:$CZ,32,0)</f>
        <v>0</v>
      </c>
      <c r="AV1663" s="14">
        <f>VLOOKUP($B1663,[2]Sheet3!$G:$CZ,33,0)</f>
        <v>0</v>
      </c>
      <c r="AW1663" s="14">
        <f>VLOOKUP($B1663,[2]Sheet3!$G:$CZ,34,0)</f>
        <v>0</v>
      </c>
      <c r="AX1663" s="14">
        <f>VLOOKUP($B1663,[2]Sheet3!$G:$CZ,35,0)</f>
        <v>0</v>
      </c>
      <c r="AY1663" s="14">
        <f>VLOOKUP($B1663,[2]Sheet3!$G:$CZ,36,0)</f>
        <v>0</v>
      </c>
      <c r="AZ1663" s="14">
        <f>VLOOKUP($B1663,[2]Sheet3!$G:$CZ,37,0)</f>
        <v>0</v>
      </c>
      <c r="BA1663" s="14">
        <f>VLOOKUP($B1663,[2]Sheet3!$G:$CZ,38,0)</f>
        <v>0</v>
      </c>
      <c r="BB1663" s="14">
        <f>VLOOKUP($B1663,[2]Sheet3!$G:$CZ,39,0)</f>
        <v>0</v>
      </c>
      <c r="BC1663" s="14">
        <f>VLOOKUP($B1663,[2]Sheet3!$G:$CZ,40,0)</f>
        <v>0</v>
      </c>
      <c r="BD1663" s="14">
        <f>VLOOKUP($B1663,[2]Sheet3!$G:$CZ,41,0)</f>
        <v>0</v>
      </c>
      <c r="BE1663" s="14">
        <f>VLOOKUP($B1663,[2]Sheet3!$G:$CZ,42,0)</f>
        <v>0</v>
      </c>
      <c r="BF1663" s="14">
        <f>VLOOKUP($B1663,[2]Sheet3!$G:$CZ,43,0)</f>
        <v>0</v>
      </c>
      <c r="BG1663" s="14">
        <f>VLOOKUP($B1663,[2]Sheet3!$G:$CZ,44,0)</f>
        <v>0</v>
      </c>
      <c r="BH1663" s="14">
        <f>VLOOKUP($B1663,[2]Sheet3!$G:$CZ,45,0)</f>
        <v>0</v>
      </c>
      <c r="BI1663" s="14">
        <f>VLOOKUP($B1663,[2]Sheet3!$G:$CZ,46,0)</f>
        <v>0</v>
      </c>
      <c r="BJ1663" s="14">
        <f>VLOOKUP($B1663,[2]Sheet3!$G:$CZ,47,0)</f>
        <v>0</v>
      </c>
      <c r="BK1663" s="14">
        <f>VLOOKUP($B1663,[2]Sheet3!$G:$CZ,48,0)</f>
        <v>0</v>
      </c>
      <c r="BL1663" s="14">
        <f>VLOOKUP($B1663,[2]Sheet3!$G:$CZ,49,0)</f>
        <v>0</v>
      </c>
      <c r="BM1663" s="14">
        <f>VLOOKUP($B1663,[2]Sheet3!$G:$CZ,50,0)</f>
        <v>0</v>
      </c>
      <c r="BN1663" s="14">
        <f>VLOOKUP($B1663,[2]Sheet3!$G:$CZ,51,0)</f>
        <v>0</v>
      </c>
      <c r="BO1663" s="14">
        <f>VLOOKUP($B1663,[2]Sheet3!$G:$CZ,52,0)</f>
        <v>0</v>
      </c>
      <c r="BP1663" s="14">
        <f>VLOOKUP($B1663,[2]Sheet3!$G:$CZ,53,0)</f>
        <v>0</v>
      </c>
      <c r="BQ1663" s="14">
        <f>VLOOKUP($B1663,[2]Sheet3!$G:$CZ,54,0)</f>
        <v>0</v>
      </c>
      <c r="BR1663" s="14">
        <f>VLOOKUP($B1663,[2]Sheet3!$G:$CZ,55,0)</f>
        <v>0</v>
      </c>
      <c r="BS1663" s="14">
        <f>VLOOKUP($B1663,[2]Sheet3!$G:$CZ,56,0)</f>
        <v>0</v>
      </c>
      <c r="BT1663" s="14">
        <f>VLOOKUP($B1663,[2]Sheet3!$G:$CZ,57,0)</f>
        <v>0</v>
      </c>
      <c r="BU1663" s="14">
        <f>VLOOKUP($B1663,[2]Sheet3!$G:$CZ,58,0)</f>
        <v>0</v>
      </c>
      <c r="BV1663" s="14">
        <f>VLOOKUP($B1663,[2]Sheet3!$G:$CZ,59,0)</f>
        <v>0</v>
      </c>
      <c r="BW1663" s="14">
        <f>VLOOKUP($B1663,[2]Sheet3!$G:$CZ,60,0)</f>
        <v>0</v>
      </c>
      <c r="BX1663" s="14">
        <f>VLOOKUP($B1663,[2]Sheet3!$G:$CZ,61,0)</f>
        <v>0</v>
      </c>
      <c r="BY1663" s="14">
        <f>VLOOKUP($B1663,[2]Sheet3!$G:$CZ,62,0)</f>
        <v>0</v>
      </c>
      <c r="BZ1663" s="14">
        <f>VLOOKUP($B1663,[2]Sheet3!$G:$CZ,63,0)</f>
        <v>0</v>
      </c>
      <c r="CA1663" s="14">
        <f>VLOOKUP($B1663,[2]Sheet3!$G:$CZ,64,0)</f>
        <v>0</v>
      </c>
      <c r="CB1663" s="14">
        <f>VLOOKUP($B1663,[2]Sheet3!$G:$CZ,65,0)</f>
        <v>0</v>
      </c>
      <c r="CC1663" s="14">
        <f>VLOOKUP($B1663,[2]Sheet3!$G:$CZ,66,0)</f>
        <v>0</v>
      </c>
      <c r="CD1663" s="14">
        <f>VLOOKUP($B1663,[2]Sheet3!$G:$CZ,67,0)</f>
        <v>0</v>
      </c>
      <c r="CE1663" s="14">
        <f>VLOOKUP($B1663,[2]Sheet3!$G:$CZ,68,0)</f>
        <v>0</v>
      </c>
      <c r="CF1663" s="14">
        <f>VLOOKUP($B1663,[2]Sheet3!$G:$CZ,69,0)</f>
        <v>0</v>
      </c>
      <c r="CG1663" s="14">
        <f>VLOOKUP($B1663,[2]Sheet3!$G:$CZ,70,0)</f>
        <v>0</v>
      </c>
      <c r="CH1663" s="14">
        <f>VLOOKUP($B1663,[2]Sheet3!$G:$CZ,71,0)</f>
        <v>0</v>
      </c>
      <c r="CI1663" s="14">
        <f>VLOOKUP($B1663,[2]Sheet3!$G:$CZ,72,0)</f>
        <v>0</v>
      </c>
      <c r="CJ1663" s="14">
        <f>VLOOKUP($B1663,[2]Sheet3!$G:$CZ,73,0)</f>
        <v>0</v>
      </c>
      <c r="CK1663" s="14">
        <f>VLOOKUP($B1663,[2]Sheet3!$G:$CZ,74,0)</f>
        <v>0</v>
      </c>
      <c r="CL1663" s="14">
        <f>VLOOKUP($B1663,[2]Sheet3!$G:$CZ,75,0)</f>
        <v>0</v>
      </c>
      <c r="CM1663" s="14">
        <f>VLOOKUP($B1663,[2]Sheet3!$G:$CZ,76,0)</f>
        <v>0</v>
      </c>
      <c r="CN1663" s="14">
        <f>VLOOKUP($B1663,[2]Sheet3!$G:$CZ,77,0)</f>
        <v>0</v>
      </c>
      <c r="CO1663" s="14">
        <f>VLOOKUP($B1663,[2]Sheet3!$G:$CZ,78,0)</f>
        <v>0</v>
      </c>
      <c r="CP1663" s="14">
        <f>VLOOKUP($B1663,[2]Sheet3!$G:$CZ,79,0)</f>
        <v>0</v>
      </c>
      <c r="CQ1663" s="14">
        <f>VLOOKUP($B1663,[2]Sheet3!$G:$CZ,80,0)</f>
        <v>0</v>
      </c>
      <c r="CR1663" s="14">
        <f>VLOOKUP($B1663,[2]Sheet3!$G:$CZ,81,0)</f>
        <v>0</v>
      </c>
      <c r="CS1663" s="14">
        <f>VLOOKUP($B1663,[2]Sheet3!$G:$CZ,82,0)</f>
        <v>0</v>
      </c>
      <c r="CT1663" s="14">
        <f>VLOOKUP($B1663,[2]Sheet3!$G:$CZ,83,0)</f>
        <v>0</v>
      </c>
      <c r="CU1663" s="14">
        <f>VLOOKUP($B1663,[2]Sheet3!$G:$CZ,84,0)</f>
        <v>0</v>
      </c>
      <c r="CV1663" s="14">
        <f>VLOOKUP($B1663,[2]Sheet3!$G:$CZ,85,0)</f>
        <v>0</v>
      </c>
      <c r="CW1663" s="14">
        <f>VLOOKUP($B1663,[2]Sheet3!$G:$CZ,86,0)</f>
        <v>0</v>
      </c>
      <c r="CX1663" s="14">
        <f>VLOOKUP($B1663,[2]Sheet3!$G:$CZ,87,0)</f>
        <v>0</v>
      </c>
      <c r="CY1663" s="14">
        <f>VLOOKUP($B1663,[2]Sheet3!$G:$CZ,88,0)</f>
        <v>0</v>
      </c>
      <c r="CZ1663" s="14">
        <f>VLOOKUP($B1663,[2]Sheet3!$G:$CZ,89,0)</f>
        <v>0</v>
      </c>
      <c r="DA1663" s="14">
        <f>VLOOKUP($B1663,[2]Sheet3!$G:$CZ,90,0)</f>
        <v>0</v>
      </c>
      <c r="DB1663" s="14">
        <f>VLOOKUP($B1663,[2]Sheet3!$G:$CZ,91,0)</f>
        <v>0</v>
      </c>
      <c r="DC1663" s="14">
        <f>VLOOKUP($B1663,[2]Sheet3!$G:$CZ,92,0)</f>
        <v>0</v>
      </c>
      <c r="DD1663" s="14">
        <f>VLOOKUP($B1663,[2]Sheet3!$G:$CZ,93,0)</f>
        <v>0</v>
      </c>
      <c r="DE1663" s="14">
        <f>VLOOKUP($B1663,[2]Sheet3!$G:$CZ,94,0)</f>
        <v>0</v>
      </c>
      <c r="DF1663" s="14">
        <f>VLOOKUP($B1663,[2]Sheet3!$G:$CZ,95,0)</f>
        <v>0</v>
      </c>
      <c r="DG1663" s="14">
        <f>VLOOKUP($B1663,[2]Sheet3!$G:$CZ,96,0)</f>
        <v>0</v>
      </c>
      <c r="DH1663" s="14">
        <f>VLOOKUP($B1663,[2]Sheet3!$G:$CZ,97,0)</f>
        <v>0</v>
      </c>
      <c r="DI1663" s="14">
        <f>VLOOKUP($B1663,[2]Sheet3!$G:$CZ,98,0)</f>
        <v>0</v>
      </c>
    </row>
    <row r="1664" spans="1:113" x14ac:dyDescent="0.3">
      <c r="A1664" s="9" t="str">
        <f t="shared" si="77"/>
        <v>N53114</v>
      </c>
      <c r="B1664" s="15" t="s">
        <v>3397</v>
      </c>
      <c r="C1664" s="15" t="s">
        <v>3398</v>
      </c>
      <c r="F1664" s="7" t="s">
        <v>15</v>
      </c>
      <c r="G1664" s="12" t="s">
        <v>5156</v>
      </c>
      <c r="H1664" s="12" t="str">
        <f>VLOOKUP($B1664,[1]Sheet1!$A:$G,5,0)</f>
        <v>rohit.arora@redingtongroup.com</v>
      </c>
      <c r="I1664" s="12" t="str">
        <f>VLOOKUP($B1664,[1]Sheet1!$A:$G,7,0)</f>
        <v>jitender.chopra@redingtongroup.com</v>
      </c>
      <c r="J1664" s="12" t="s">
        <v>82</v>
      </c>
      <c r="K1664" s="7"/>
      <c r="L1664" s="7"/>
      <c r="M1664" s="8"/>
      <c r="N1664" s="7" t="str">
        <f t="shared" si="78"/>
        <v>rohit.arora@redingtongroup.com; jitender.chopra@redingtongroup.com; nilesh.phirke@redingtongroup.com;christopher.joseph@redingtongroup.com</v>
      </c>
      <c r="O1664" s="7" t="str">
        <f t="shared" si="79"/>
        <v>N53114</v>
      </c>
      <c r="P1664" s="8" t="s">
        <v>5215</v>
      </c>
      <c r="Q1664" s="14">
        <f>VLOOKUP($B1664,[2]Sheet3!$G:$CZ,2,0)</f>
        <v>2400308739</v>
      </c>
      <c r="R1664" s="14">
        <f>VLOOKUP($B1664,[2]Sheet3!$G:$CZ,3,0)</f>
        <v>0</v>
      </c>
      <c r="S1664" s="14">
        <f>VLOOKUP($B1664,[2]Sheet3!$G:$CZ,4,0)</f>
        <v>0</v>
      </c>
      <c r="T1664" s="14">
        <f>VLOOKUP($B1664,[2]Sheet3!$G:$CZ,5,0)</f>
        <v>0</v>
      </c>
      <c r="U1664" s="14">
        <f>VLOOKUP($B1664,[2]Sheet3!$G:$CZ,6,0)</f>
        <v>0</v>
      </c>
      <c r="V1664" s="14">
        <f>VLOOKUP($B1664,[2]Sheet3!$G:$CZ,7,0)</f>
        <v>0</v>
      </c>
      <c r="W1664" s="14">
        <f>VLOOKUP($B1664,[2]Sheet3!$G:$CZ,8,0)</f>
        <v>0</v>
      </c>
      <c r="X1664" s="14">
        <f>VLOOKUP($B1664,[2]Sheet3!$G:$CZ,9,0)</f>
        <v>0</v>
      </c>
      <c r="Y1664" s="14">
        <f>VLOOKUP($B1664,[2]Sheet3!$G:$CZ,10,0)</f>
        <v>0</v>
      </c>
      <c r="Z1664" s="14">
        <f>VLOOKUP($B1664,[2]Sheet3!$G:$CZ,11,0)</f>
        <v>0</v>
      </c>
      <c r="AA1664" s="14">
        <f>VLOOKUP($B1664,[2]Sheet3!$G:$CZ,12,0)</f>
        <v>0</v>
      </c>
      <c r="AB1664" s="14">
        <f>VLOOKUP($B1664,[2]Sheet3!$G:$CZ,13,0)</f>
        <v>0</v>
      </c>
      <c r="AC1664" s="14">
        <f>VLOOKUP($B1664,[2]Sheet3!$G:$CZ,14,0)</f>
        <v>0</v>
      </c>
      <c r="AD1664" s="14">
        <f>VLOOKUP($B1664,[2]Sheet3!$G:$CZ,15,0)</f>
        <v>0</v>
      </c>
      <c r="AE1664" s="14">
        <f>VLOOKUP($B1664,[2]Sheet3!$G:$CZ,16,0)</f>
        <v>0</v>
      </c>
      <c r="AF1664" s="14">
        <f>VLOOKUP($B1664,[2]Sheet3!$G:$CZ,17,0)</f>
        <v>0</v>
      </c>
      <c r="AG1664" s="14">
        <f>VLOOKUP($B1664,[2]Sheet3!$G:$CZ,18,0)</f>
        <v>0</v>
      </c>
      <c r="AH1664" s="14">
        <f>VLOOKUP($B1664,[2]Sheet3!$G:$CZ,19,0)</f>
        <v>0</v>
      </c>
      <c r="AI1664" s="14">
        <f>VLOOKUP($B1664,[2]Sheet3!$G:$CZ,20,0)</f>
        <v>0</v>
      </c>
      <c r="AJ1664" s="14">
        <f>VLOOKUP($B1664,[2]Sheet3!$G:$CZ,21,0)</f>
        <v>0</v>
      </c>
      <c r="AK1664" s="14">
        <f>VLOOKUP($B1664,[2]Sheet3!$G:$CZ,22,0)</f>
        <v>0</v>
      </c>
      <c r="AL1664" s="14">
        <f>VLOOKUP($B1664,[2]Sheet3!$G:$CZ,23,0)</f>
        <v>0</v>
      </c>
      <c r="AM1664" s="14">
        <f>VLOOKUP($B1664,[2]Sheet3!$G:$CZ,24,0)</f>
        <v>0</v>
      </c>
      <c r="AN1664" s="14">
        <f>VLOOKUP($B1664,[2]Sheet3!$G:$CZ,25,0)</f>
        <v>0</v>
      </c>
      <c r="AO1664" s="14">
        <f>VLOOKUP($B1664,[2]Sheet3!$G:$CZ,26,0)</f>
        <v>0</v>
      </c>
      <c r="AP1664" s="14">
        <f>VLOOKUP($B1664,[2]Sheet3!$G:$CZ,27,0)</f>
        <v>0</v>
      </c>
      <c r="AQ1664" s="14">
        <f>VLOOKUP($B1664,[2]Sheet3!$G:$CZ,28,0)</f>
        <v>0</v>
      </c>
      <c r="AR1664" s="14">
        <f>VLOOKUP($B1664,[2]Sheet3!$G:$CZ,29,0)</f>
        <v>0</v>
      </c>
      <c r="AS1664" s="14">
        <f>VLOOKUP($B1664,[2]Sheet3!$G:$CZ,30,0)</f>
        <v>0</v>
      </c>
      <c r="AT1664" s="14">
        <f>VLOOKUP($B1664,[2]Sheet3!$G:$CZ,31,0)</f>
        <v>0</v>
      </c>
      <c r="AU1664" s="14">
        <f>VLOOKUP($B1664,[2]Sheet3!$G:$CZ,32,0)</f>
        <v>0</v>
      </c>
      <c r="AV1664" s="14">
        <f>VLOOKUP($B1664,[2]Sheet3!$G:$CZ,33,0)</f>
        <v>0</v>
      </c>
      <c r="AW1664" s="14">
        <f>VLOOKUP($B1664,[2]Sheet3!$G:$CZ,34,0)</f>
        <v>0</v>
      </c>
      <c r="AX1664" s="14">
        <f>VLOOKUP($B1664,[2]Sheet3!$G:$CZ,35,0)</f>
        <v>0</v>
      </c>
      <c r="AY1664" s="14">
        <f>VLOOKUP($B1664,[2]Sheet3!$G:$CZ,36,0)</f>
        <v>0</v>
      </c>
      <c r="AZ1664" s="14">
        <f>VLOOKUP($B1664,[2]Sheet3!$G:$CZ,37,0)</f>
        <v>0</v>
      </c>
      <c r="BA1664" s="14">
        <f>VLOOKUP($B1664,[2]Sheet3!$G:$CZ,38,0)</f>
        <v>0</v>
      </c>
      <c r="BB1664" s="14">
        <f>VLOOKUP($B1664,[2]Sheet3!$G:$CZ,39,0)</f>
        <v>0</v>
      </c>
      <c r="BC1664" s="14">
        <f>VLOOKUP($B1664,[2]Sheet3!$G:$CZ,40,0)</f>
        <v>0</v>
      </c>
      <c r="BD1664" s="14">
        <f>VLOOKUP($B1664,[2]Sheet3!$G:$CZ,41,0)</f>
        <v>0</v>
      </c>
      <c r="BE1664" s="14">
        <f>VLOOKUP($B1664,[2]Sheet3!$G:$CZ,42,0)</f>
        <v>0</v>
      </c>
      <c r="BF1664" s="14">
        <f>VLOOKUP($B1664,[2]Sheet3!$G:$CZ,43,0)</f>
        <v>0</v>
      </c>
      <c r="BG1664" s="14">
        <f>VLOOKUP($B1664,[2]Sheet3!$G:$CZ,44,0)</f>
        <v>0</v>
      </c>
      <c r="BH1664" s="14">
        <f>VLOOKUP($B1664,[2]Sheet3!$G:$CZ,45,0)</f>
        <v>0</v>
      </c>
      <c r="BI1664" s="14">
        <f>VLOOKUP($B1664,[2]Sheet3!$G:$CZ,46,0)</f>
        <v>0</v>
      </c>
      <c r="BJ1664" s="14">
        <f>VLOOKUP($B1664,[2]Sheet3!$G:$CZ,47,0)</f>
        <v>0</v>
      </c>
      <c r="BK1664" s="14">
        <f>VLOOKUP($B1664,[2]Sheet3!$G:$CZ,48,0)</f>
        <v>0</v>
      </c>
      <c r="BL1664" s="14">
        <f>VLOOKUP($B1664,[2]Sheet3!$G:$CZ,49,0)</f>
        <v>0</v>
      </c>
      <c r="BM1664" s="14">
        <f>VLOOKUP($B1664,[2]Sheet3!$G:$CZ,50,0)</f>
        <v>0</v>
      </c>
      <c r="BN1664" s="14">
        <f>VLOOKUP($B1664,[2]Sheet3!$G:$CZ,51,0)</f>
        <v>0</v>
      </c>
      <c r="BO1664" s="14">
        <f>VLOOKUP($B1664,[2]Sheet3!$G:$CZ,52,0)</f>
        <v>0</v>
      </c>
      <c r="BP1664" s="14">
        <f>VLOOKUP($B1664,[2]Sheet3!$G:$CZ,53,0)</f>
        <v>0</v>
      </c>
      <c r="BQ1664" s="14">
        <f>VLOOKUP($B1664,[2]Sheet3!$G:$CZ,54,0)</f>
        <v>0</v>
      </c>
      <c r="BR1664" s="14">
        <f>VLOOKUP($B1664,[2]Sheet3!$G:$CZ,55,0)</f>
        <v>0</v>
      </c>
      <c r="BS1664" s="14">
        <f>VLOOKUP($B1664,[2]Sheet3!$G:$CZ,56,0)</f>
        <v>0</v>
      </c>
      <c r="BT1664" s="14">
        <f>VLOOKUP($B1664,[2]Sheet3!$G:$CZ,57,0)</f>
        <v>0</v>
      </c>
      <c r="BU1664" s="14">
        <f>VLOOKUP($B1664,[2]Sheet3!$G:$CZ,58,0)</f>
        <v>0</v>
      </c>
      <c r="BV1664" s="14">
        <f>VLOOKUP($B1664,[2]Sheet3!$G:$CZ,59,0)</f>
        <v>0</v>
      </c>
      <c r="BW1664" s="14">
        <f>VLOOKUP($B1664,[2]Sheet3!$G:$CZ,60,0)</f>
        <v>0</v>
      </c>
      <c r="BX1664" s="14">
        <f>VLOOKUP($B1664,[2]Sheet3!$G:$CZ,61,0)</f>
        <v>0</v>
      </c>
      <c r="BY1664" s="14">
        <f>VLOOKUP($B1664,[2]Sheet3!$G:$CZ,62,0)</f>
        <v>0</v>
      </c>
      <c r="BZ1664" s="14">
        <f>VLOOKUP($B1664,[2]Sheet3!$G:$CZ,63,0)</f>
        <v>0</v>
      </c>
      <c r="CA1664" s="14">
        <f>VLOOKUP($B1664,[2]Sheet3!$G:$CZ,64,0)</f>
        <v>0</v>
      </c>
      <c r="CB1664" s="14">
        <f>VLOOKUP($B1664,[2]Sheet3!$G:$CZ,65,0)</f>
        <v>0</v>
      </c>
      <c r="CC1664" s="14">
        <f>VLOOKUP($B1664,[2]Sheet3!$G:$CZ,66,0)</f>
        <v>0</v>
      </c>
      <c r="CD1664" s="14">
        <f>VLOOKUP($B1664,[2]Sheet3!$G:$CZ,67,0)</f>
        <v>0</v>
      </c>
      <c r="CE1664" s="14">
        <f>VLOOKUP($B1664,[2]Sheet3!$G:$CZ,68,0)</f>
        <v>0</v>
      </c>
      <c r="CF1664" s="14">
        <f>VLOOKUP($B1664,[2]Sheet3!$G:$CZ,69,0)</f>
        <v>0</v>
      </c>
      <c r="CG1664" s="14">
        <f>VLOOKUP($B1664,[2]Sheet3!$G:$CZ,70,0)</f>
        <v>0</v>
      </c>
      <c r="CH1664" s="14">
        <f>VLOOKUP($B1664,[2]Sheet3!$G:$CZ,71,0)</f>
        <v>0</v>
      </c>
      <c r="CI1664" s="14">
        <f>VLOOKUP($B1664,[2]Sheet3!$G:$CZ,72,0)</f>
        <v>0</v>
      </c>
      <c r="CJ1664" s="14">
        <f>VLOOKUP($B1664,[2]Sheet3!$G:$CZ,73,0)</f>
        <v>0</v>
      </c>
      <c r="CK1664" s="14">
        <f>VLOOKUP($B1664,[2]Sheet3!$G:$CZ,74,0)</f>
        <v>0</v>
      </c>
      <c r="CL1664" s="14">
        <f>VLOOKUP($B1664,[2]Sheet3!$G:$CZ,75,0)</f>
        <v>0</v>
      </c>
      <c r="CM1664" s="14">
        <f>VLOOKUP($B1664,[2]Sheet3!$G:$CZ,76,0)</f>
        <v>0</v>
      </c>
      <c r="CN1664" s="14">
        <f>VLOOKUP($B1664,[2]Sheet3!$G:$CZ,77,0)</f>
        <v>0</v>
      </c>
      <c r="CO1664" s="14">
        <f>VLOOKUP($B1664,[2]Sheet3!$G:$CZ,78,0)</f>
        <v>0</v>
      </c>
      <c r="CP1664" s="14">
        <f>VLOOKUP($B1664,[2]Sheet3!$G:$CZ,79,0)</f>
        <v>0</v>
      </c>
      <c r="CQ1664" s="14">
        <f>VLOOKUP($B1664,[2]Sheet3!$G:$CZ,80,0)</f>
        <v>0</v>
      </c>
      <c r="CR1664" s="14">
        <f>VLOOKUP($B1664,[2]Sheet3!$G:$CZ,81,0)</f>
        <v>0</v>
      </c>
      <c r="CS1664" s="14">
        <f>VLOOKUP($B1664,[2]Sheet3!$G:$CZ,82,0)</f>
        <v>0</v>
      </c>
      <c r="CT1664" s="14">
        <f>VLOOKUP($B1664,[2]Sheet3!$G:$CZ,83,0)</f>
        <v>0</v>
      </c>
      <c r="CU1664" s="14">
        <f>VLOOKUP($B1664,[2]Sheet3!$G:$CZ,84,0)</f>
        <v>0</v>
      </c>
      <c r="CV1664" s="14">
        <f>VLOOKUP($B1664,[2]Sheet3!$G:$CZ,85,0)</f>
        <v>0</v>
      </c>
      <c r="CW1664" s="14">
        <f>VLOOKUP($B1664,[2]Sheet3!$G:$CZ,86,0)</f>
        <v>0</v>
      </c>
      <c r="CX1664" s="14">
        <f>VLOOKUP($B1664,[2]Sheet3!$G:$CZ,87,0)</f>
        <v>0</v>
      </c>
      <c r="CY1664" s="14">
        <f>VLOOKUP($B1664,[2]Sheet3!$G:$CZ,88,0)</f>
        <v>0</v>
      </c>
      <c r="CZ1664" s="14">
        <f>VLOOKUP($B1664,[2]Sheet3!$G:$CZ,89,0)</f>
        <v>0</v>
      </c>
      <c r="DA1664" s="14">
        <f>VLOOKUP($B1664,[2]Sheet3!$G:$CZ,90,0)</f>
        <v>0</v>
      </c>
      <c r="DB1664" s="14">
        <f>VLOOKUP($B1664,[2]Sheet3!$G:$CZ,91,0)</f>
        <v>0</v>
      </c>
      <c r="DC1664" s="14">
        <f>VLOOKUP($B1664,[2]Sheet3!$G:$CZ,92,0)</f>
        <v>0</v>
      </c>
      <c r="DD1664" s="14">
        <f>VLOOKUP($B1664,[2]Sheet3!$G:$CZ,93,0)</f>
        <v>0</v>
      </c>
      <c r="DE1664" s="14">
        <f>VLOOKUP($B1664,[2]Sheet3!$G:$CZ,94,0)</f>
        <v>0</v>
      </c>
      <c r="DF1664" s="14">
        <f>VLOOKUP($B1664,[2]Sheet3!$G:$CZ,95,0)</f>
        <v>0</v>
      </c>
      <c r="DG1664" s="14">
        <f>VLOOKUP($B1664,[2]Sheet3!$G:$CZ,96,0)</f>
        <v>0</v>
      </c>
      <c r="DH1664" s="14">
        <f>VLOOKUP($B1664,[2]Sheet3!$G:$CZ,97,0)</f>
        <v>0</v>
      </c>
      <c r="DI1664" s="14">
        <f>VLOOKUP($B1664,[2]Sheet3!$G:$CZ,98,0)</f>
        <v>0</v>
      </c>
    </row>
    <row r="1665" spans="1:113" x14ac:dyDescent="0.3">
      <c r="A1665" s="9" t="str">
        <f t="shared" ref="A1665:A1722" si="80">B1665</f>
        <v>N23116</v>
      </c>
      <c r="B1665" s="15" t="s">
        <v>3399</v>
      </c>
      <c r="C1665" s="15" t="s">
        <v>3400</v>
      </c>
      <c r="F1665" s="7" t="s">
        <v>15</v>
      </c>
      <c r="G1665" s="12" t="s">
        <v>5157</v>
      </c>
      <c r="H1665" s="12" t="str">
        <f>VLOOKUP($B1665,[1]Sheet1!$A:$G,5,0)</f>
        <v>himanshu.anand@redingtongroup.com</v>
      </c>
      <c r="I1665" s="12" t="str">
        <f>VLOOKUP($B1665,[1]Sheet1!$A:$G,7,0)</f>
        <v>jitender.chopra@redingtongroup.com</v>
      </c>
      <c r="J1665" s="12" t="s">
        <v>82</v>
      </c>
      <c r="K1665" s="7"/>
      <c r="L1665" s="7"/>
      <c r="M1665" s="8"/>
      <c r="N1665" s="7" t="str">
        <f t="shared" si="78"/>
        <v>himanshu.anand@redingtongroup.com; jitender.chopra@redingtongroup.com; nilesh.phirke@redingtongroup.com;christopher.joseph@redingtongroup.com</v>
      </c>
      <c r="O1665" s="7" t="str">
        <f t="shared" si="79"/>
        <v>N23116</v>
      </c>
      <c r="P1665" s="8" t="s">
        <v>5215</v>
      </c>
      <c r="Q1665" s="14">
        <f>VLOOKUP($B1665,[2]Sheet3!$G:$CZ,2,0)</f>
        <v>2400309008</v>
      </c>
      <c r="R1665" s="14">
        <f>VLOOKUP($B1665,[2]Sheet3!$G:$CZ,3,0)</f>
        <v>0</v>
      </c>
      <c r="S1665" s="14">
        <f>VLOOKUP($B1665,[2]Sheet3!$G:$CZ,4,0)</f>
        <v>0</v>
      </c>
      <c r="T1665" s="14">
        <f>VLOOKUP($B1665,[2]Sheet3!$G:$CZ,5,0)</f>
        <v>0</v>
      </c>
      <c r="U1665" s="14">
        <f>VLOOKUP($B1665,[2]Sheet3!$G:$CZ,6,0)</f>
        <v>0</v>
      </c>
      <c r="V1665" s="14">
        <f>VLOOKUP($B1665,[2]Sheet3!$G:$CZ,7,0)</f>
        <v>0</v>
      </c>
      <c r="W1665" s="14">
        <f>VLOOKUP($B1665,[2]Sheet3!$G:$CZ,8,0)</f>
        <v>0</v>
      </c>
      <c r="X1665" s="14">
        <f>VLOOKUP($B1665,[2]Sheet3!$G:$CZ,9,0)</f>
        <v>0</v>
      </c>
      <c r="Y1665" s="14">
        <f>VLOOKUP($B1665,[2]Sheet3!$G:$CZ,10,0)</f>
        <v>0</v>
      </c>
      <c r="Z1665" s="14">
        <f>VLOOKUP($B1665,[2]Sheet3!$G:$CZ,11,0)</f>
        <v>0</v>
      </c>
      <c r="AA1665" s="14">
        <f>VLOOKUP($B1665,[2]Sheet3!$G:$CZ,12,0)</f>
        <v>0</v>
      </c>
      <c r="AB1665" s="14">
        <f>VLOOKUP($B1665,[2]Sheet3!$G:$CZ,13,0)</f>
        <v>0</v>
      </c>
      <c r="AC1665" s="14">
        <f>VLOOKUP($B1665,[2]Sheet3!$G:$CZ,14,0)</f>
        <v>0</v>
      </c>
      <c r="AD1665" s="14">
        <f>VLOOKUP($B1665,[2]Sheet3!$G:$CZ,15,0)</f>
        <v>0</v>
      </c>
      <c r="AE1665" s="14">
        <f>VLOOKUP($B1665,[2]Sheet3!$G:$CZ,16,0)</f>
        <v>0</v>
      </c>
      <c r="AF1665" s="14">
        <f>VLOOKUP($B1665,[2]Sheet3!$G:$CZ,17,0)</f>
        <v>0</v>
      </c>
      <c r="AG1665" s="14">
        <f>VLOOKUP($B1665,[2]Sheet3!$G:$CZ,18,0)</f>
        <v>0</v>
      </c>
      <c r="AH1665" s="14">
        <f>VLOOKUP($B1665,[2]Sheet3!$G:$CZ,19,0)</f>
        <v>0</v>
      </c>
      <c r="AI1665" s="14">
        <f>VLOOKUP($B1665,[2]Sheet3!$G:$CZ,20,0)</f>
        <v>0</v>
      </c>
      <c r="AJ1665" s="14">
        <f>VLOOKUP($B1665,[2]Sheet3!$G:$CZ,21,0)</f>
        <v>0</v>
      </c>
      <c r="AK1665" s="14">
        <f>VLOOKUP($B1665,[2]Sheet3!$G:$CZ,22,0)</f>
        <v>0</v>
      </c>
      <c r="AL1665" s="14">
        <f>VLOOKUP($B1665,[2]Sheet3!$G:$CZ,23,0)</f>
        <v>0</v>
      </c>
      <c r="AM1665" s="14">
        <f>VLOOKUP($B1665,[2]Sheet3!$G:$CZ,24,0)</f>
        <v>0</v>
      </c>
      <c r="AN1665" s="14">
        <f>VLOOKUP($B1665,[2]Sheet3!$G:$CZ,25,0)</f>
        <v>0</v>
      </c>
      <c r="AO1665" s="14">
        <f>VLOOKUP($B1665,[2]Sheet3!$G:$CZ,26,0)</f>
        <v>0</v>
      </c>
      <c r="AP1665" s="14">
        <f>VLOOKUP($B1665,[2]Sheet3!$G:$CZ,27,0)</f>
        <v>0</v>
      </c>
      <c r="AQ1665" s="14">
        <f>VLOOKUP($B1665,[2]Sheet3!$G:$CZ,28,0)</f>
        <v>0</v>
      </c>
      <c r="AR1665" s="14">
        <f>VLOOKUP($B1665,[2]Sheet3!$G:$CZ,29,0)</f>
        <v>0</v>
      </c>
      <c r="AS1665" s="14">
        <f>VLOOKUP($B1665,[2]Sheet3!$G:$CZ,30,0)</f>
        <v>0</v>
      </c>
      <c r="AT1665" s="14">
        <f>VLOOKUP($B1665,[2]Sheet3!$G:$CZ,31,0)</f>
        <v>0</v>
      </c>
      <c r="AU1665" s="14">
        <f>VLOOKUP($B1665,[2]Sheet3!$G:$CZ,32,0)</f>
        <v>0</v>
      </c>
      <c r="AV1665" s="14">
        <f>VLOOKUP($B1665,[2]Sheet3!$G:$CZ,33,0)</f>
        <v>0</v>
      </c>
      <c r="AW1665" s="14">
        <f>VLOOKUP($B1665,[2]Sheet3!$G:$CZ,34,0)</f>
        <v>0</v>
      </c>
      <c r="AX1665" s="14">
        <f>VLOOKUP($B1665,[2]Sheet3!$G:$CZ,35,0)</f>
        <v>0</v>
      </c>
      <c r="AY1665" s="14">
        <f>VLOOKUP($B1665,[2]Sheet3!$G:$CZ,36,0)</f>
        <v>0</v>
      </c>
      <c r="AZ1665" s="14">
        <f>VLOOKUP($B1665,[2]Sheet3!$G:$CZ,37,0)</f>
        <v>0</v>
      </c>
      <c r="BA1665" s="14">
        <f>VLOOKUP($B1665,[2]Sheet3!$G:$CZ,38,0)</f>
        <v>0</v>
      </c>
      <c r="BB1665" s="14">
        <f>VLOOKUP($B1665,[2]Sheet3!$G:$CZ,39,0)</f>
        <v>0</v>
      </c>
      <c r="BC1665" s="14">
        <f>VLOOKUP($B1665,[2]Sheet3!$G:$CZ,40,0)</f>
        <v>0</v>
      </c>
      <c r="BD1665" s="14">
        <f>VLOOKUP($B1665,[2]Sheet3!$G:$CZ,41,0)</f>
        <v>0</v>
      </c>
      <c r="BE1665" s="14">
        <f>VLOOKUP($B1665,[2]Sheet3!$G:$CZ,42,0)</f>
        <v>0</v>
      </c>
      <c r="BF1665" s="14">
        <f>VLOOKUP($B1665,[2]Sheet3!$G:$CZ,43,0)</f>
        <v>0</v>
      </c>
      <c r="BG1665" s="14">
        <f>VLOOKUP($B1665,[2]Sheet3!$G:$CZ,44,0)</f>
        <v>0</v>
      </c>
      <c r="BH1665" s="14">
        <f>VLOOKUP($B1665,[2]Sheet3!$G:$CZ,45,0)</f>
        <v>0</v>
      </c>
      <c r="BI1665" s="14">
        <f>VLOOKUP($B1665,[2]Sheet3!$G:$CZ,46,0)</f>
        <v>0</v>
      </c>
      <c r="BJ1665" s="14">
        <f>VLOOKUP($B1665,[2]Sheet3!$G:$CZ,47,0)</f>
        <v>0</v>
      </c>
      <c r="BK1665" s="14">
        <f>VLOOKUP($B1665,[2]Sheet3!$G:$CZ,48,0)</f>
        <v>0</v>
      </c>
      <c r="BL1665" s="14">
        <f>VLOOKUP($B1665,[2]Sheet3!$G:$CZ,49,0)</f>
        <v>0</v>
      </c>
      <c r="BM1665" s="14">
        <f>VLOOKUP($B1665,[2]Sheet3!$G:$CZ,50,0)</f>
        <v>0</v>
      </c>
      <c r="BN1665" s="14">
        <f>VLOOKUP($B1665,[2]Sheet3!$G:$CZ,51,0)</f>
        <v>0</v>
      </c>
      <c r="BO1665" s="14">
        <f>VLOOKUP($B1665,[2]Sheet3!$G:$CZ,52,0)</f>
        <v>0</v>
      </c>
      <c r="BP1665" s="14">
        <f>VLOOKUP($B1665,[2]Sheet3!$G:$CZ,53,0)</f>
        <v>0</v>
      </c>
      <c r="BQ1665" s="14">
        <f>VLOOKUP($B1665,[2]Sheet3!$G:$CZ,54,0)</f>
        <v>0</v>
      </c>
      <c r="BR1665" s="14">
        <f>VLOOKUP($B1665,[2]Sheet3!$G:$CZ,55,0)</f>
        <v>0</v>
      </c>
      <c r="BS1665" s="14">
        <f>VLOOKUP($B1665,[2]Sheet3!$G:$CZ,56,0)</f>
        <v>0</v>
      </c>
      <c r="BT1665" s="14">
        <f>VLOOKUP($B1665,[2]Sheet3!$G:$CZ,57,0)</f>
        <v>0</v>
      </c>
      <c r="BU1665" s="14">
        <f>VLOOKUP($B1665,[2]Sheet3!$G:$CZ,58,0)</f>
        <v>0</v>
      </c>
      <c r="BV1665" s="14">
        <f>VLOOKUP($B1665,[2]Sheet3!$G:$CZ,59,0)</f>
        <v>0</v>
      </c>
      <c r="BW1665" s="14">
        <f>VLOOKUP($B1665,[2]Sheet3!$G:$CZ,60,0)</f>
        <v>0</v>
      </c>
      <c r="BX1665" s="14">
        <f>VLOOKUP($B1665,[2]Sheet3!$G:$CZ,61,0)</f>
        <v>0</v>
      </c>
      <c r="BY1665" s="14">
        <f>VLOOKUP($B1665,[2]Sheet3!$G:$CZ,62,0)</f>
        <v>0</v>
      </c>
      <c r="BZ1665" s="14">
        <f>VLOOKUP($B1665,[2]Sheet3!$G:$CZ,63,0)</f>
        <v>0</v>
      </c>
      <c r="CA1665" s="14">
        <f>VLOOKUP($B1665,[2]Sheet3!$G:$CZ,64,0)</f>
        <v>0</v>
      </c>
      <c r="CB1665" s="14">
        <f>VLOOKUP($B1665,[2]Sheet3!$G:$CZ,65,0)</f>
        <v>0</v>
      </c>
      <c r="CC1665" s="14">
        <f>VLOOKUP($B1665,[2]Sheet3!$G:$CZ,66,0)</f>
        <v>0</v>
      </c>
      <c r="CD1665" s="14">
        <f>VLOOKUP($B1665,[2]Sheet3!$G:$CZ,67,0)</f>
        <v>0</v>
      </c>
      <c r="CE1665" s="14">
        <f>VLOOKUP($B1665,[2]Sheet3!$G:$CZ,68,0)</f>
        <v>0</v>
      </c>
      <c r="CF1665" s="14">
        <f>VLOOKUP($B1665,[2]Sheet3!$G:$CZ,69,0)</f>
        <v>0</v>
      </c>
      <c r="CG1665" s="14">
        <f>VLOOKUP($B1665,[2]Sheet3!$G:$CZ,70,0)</f>
        <v>0</v>
      </c>
      <c r="CH1665" s="14">
        <f>VLOOKUP($B1665,[2]Sheet3!$G:$CZ,71,0)</f>
        <v>0</v>
      </c>
      <c r="CI1665" s="14">
        <f>VLOOKUP($B1665,[2]Sheet3!$G:$CZ,72,0)</f>
        <v>0</v>
      </c>
      <c r="CJ1665" s="14">
        <f>VLOOKUP($B1665,[2]Sheet3!$G:$CZ,73,0)</f>
        <v>0</v>
      </c>
      <c r="CK1665" s="14">
        <f>VLOOKUP($B1665,[2]Sheet3!$G:$CZ,74,0)</f>
        <v>0</v>
      </c>
      <c r="CL1665" s="14">
        <f>VLOOKUP($B1665,[2]Sheet3!$G:$CZ,75,0)</f>
        <v>0</v>
      </c>
      <c r="CM1665" s="14">
        <f>VLOOKUP($B1665,[2]Sheet3!$G:$CZ,76,0)</f>
        <v>0</v>
      </c>
      <c r="CN1665" s="14">
        <f>VLOOKUP($B1665,[2]Sheet3!$G:$CZ,77,0)</f>
        <v>0</v>
      </c>
      <c r="CO1665" s="14">
        <f>VLOOKUP($B1665,[2]Sheet3!$G:$CZ,78,0)</f>
        <v>0</v>
      </c>
      <c r="CP1665" s="14">
        <f>VLOOKUP($B1665,[2]Sheet3!$G:$CZ,79,0)</f>
        <v>0</v>
      </c>
      <c r="CQ1665" s="14">
        <f>VLOOKUP($B1665,[2]Sheet3!$G:$CZ,80,0)</f>
        <v>0</v>
      </c>
      <c r="CR1665" s="14">
        <f>VLOOKUP($B1665,[2]Sheet3!$G:$CZ,81,0)</f>
        <v>0</v>
      </c>
      <c r="CS1665" s="14">
        <f>VLOOKUP($B1665,[2]Sheet3!$G:$CZ,82,0)</f>
        <v>0</v>
      </c>
      <c r="CT1665" s="14">
        <f>VLOOKUP($B1665,[2]Sheet3!$G:$CZ,83,0)</f>
        <v>0</v>
      </c>
      <c r="CU1665" s="14">
        <f>VLOOKUP($B1665,[2]Sheet3!$G:$CZ,84,0)</f>
        <v>0</v>
      </c>
      <c r="CV1665" s="14">
        <f>VLOOKUP($B1665,[2]Sheet3!$G:$CZ,85,0)</f>
        <v>0</v>
      </c>
      <c r="CW1665" s="14">
        <f>VLOOKUP($B1665,[2]Sheet3!$G:$CZ,86,0)</f>
        <v>0</v>
      </c>
      <c r="CX1665" s="14">
        <f>VLOOKUP($B1665,[2]Sheet3!$G:$CZ,87,0)</f>
        <v>0</v>
      </c>
      <c r="CY1665" s="14">
        <f>VLOOKUP($B1665,[2]Sheet3!$G:$CZ,88,0)</f>
        <v>0</v>
      </c>
      <c r="CZ1665" s="14">
        <f>VLOOKUP($B1665,[2]Sheet3!$G:$CZ,89,0)</f>
        <v>0</v>
      </c>
      <c r="DA1665" s="14">
        <f>VLOOKUP($B1665,[2]Sheet3!$G:$CZ,90,0)</f>
        <v>0</v>
      </c>
      <c r="DB1665" s="14">
        <f>VLOOKUP($B1665,[2]Sheet3!$G:$CZ,91,0)</f>
        <v>0</v>
      </c>
      <c r="DC1665" s="14">
        <f>VLOOKUP($B1665,[2]Sheet3!$G:$CZ,92,0)</f>
        <v>0</v>
      </c>
      <c r="DD1665" s="14">
        <f>VLOOKUP($B1665,[2]Sheet3!$G:$CZ,93,0)</f>
        <v>0</v>
      </c>
      <c r="DE1665" s="14">
        <f>VLOOKUP($B1665,[2]Sheet3!$G:$CZ,94,0)</f>
        <v>0</v>
      </c>
      <c r="DF1665" s="14">
        <f>VLOOKUP($B1665,[2]Sheet3!$G:$CZ,95,0)</f>
        <v>0</v>
      </c>
      <c r="DG1665" s="14">
        <f>VLOOKUP($B1665,[2]Sheet3!$G:$CZ,96,0)</f>
        <v>0</v>
      </c>
      <c r="DH1665" s="14">
        <f>VLOOKUP($B1665,[2]Sheet3!$G:$CZ,97,0)</f>
        <v>0</v>
      </c>
      <c r="DI1665" s="14">
        <f>VLOOKUP($B1665,[2]Sheet3!$G:$CZ,98,0)</f>
        <v>0</v>
      </c>
    </row>
    <row r="1666" spans="1:113" x14ac:dyDescent="0.3">
      <c r="A1666" s="9" t="str">
        <f t="shared" si="80"/>
        <v>S15007</v>
      </c>
      <c r="B1666" s="15" t="s">
        <v>3401</v>
      </c>
      <c r="C1666" s="15" t="s">
        <v>3402</v>
      </c>
      <c r="F1666" s="7" t="s">
        <v>15</v>
      </c>
      <c r="G1666" s="12" t="s">
        <v>5158</v>
      </c>
      <c r="H1666" s="12" t="str">
        <f>VLOOKUP($B1666,[1]Sheet1!$A:$G,5,0)</f>
        <v>pankaj.ahujaM@redingtongroup.com</v>
      </c>
      <c r="I1666" s="12" t="str">
        <f>VLOOKUP($B1666,[1]Sheet1!$A:$G,7,0)</f>
        <v>vikram.kumar@redingtongroup.com</v>
      </c>
      <c r="J1666" s="12" t="s">
        <v>82</v>
      </c>
      <c r="K1666" s="7"/>
      <c r="L1666" s="7"/>
      <c r="M1666" s="8"/>
      <c r="N1666" s="7" t="str">
        <f t="shared" si="78"/>
        <v>pankaj.ahujaM@redingtongroup.com; vikram.kumar@redingtongroup.com; nilesh.phirke@redingtongroup.com;christopher.joseph@redingtongroup.com</v>
      </c>
      <c r="O1666" s="7" t="str">
        <f t="shared" si="79"/>
        <v>S15007</v>
      </c>
      <c r="P1666" s="8" t="s">
        <v>5215</v>
      </c>
      <c r="Q1666" s="14">
        <f>VLOOKUP($B1666,[2]Sheet3!$G:$CZ,2,0)</f>
        <v>2400308802</v>
      </c>
      <c r="R1666" s="14">
        <f>VLOOKUP($B1666,[2]Sheet3!$G:$CZ,3,0)</f>
        <v>0</v>
      </c>
      <c r="S1666" s="14">
        <f>VLOOKUP($B1666,[2]Sheet3!$G:$CZ,4,0)</f>
        <v>0</v>
      </c>
      <c r="T1666" s="14">
        <f>VLOOKUP($B1666,[2]Sheet3!$G:$CZ,5,0)</f>
        <v>0</v>
      </c>
      <c r="U1666" s="14">
        <f>VLOOKUP($B1666,[2]Sheet3!$G:$CZ,6,0)</f>
        <v>0</v>
      </c>
      <c r="V1666" s="14">
        <f>VLOOKUP($B1666,[2]Sheet3!$G:$CZ,7,0)</f>
        <v>0</v>
      </c>
      <c r="W1666" s="14">
        <f>VLOOKUP($B1666,[2]Sheet3!$G:$CZ,8,0)</f>
        <v>0</v>
      </c>
      <c r="X1666" s="14">
        <f>VLOOKUP($B1666,[2]Sheet3!$G:$CZ,9,0)</f>
        <v>0</v>
      </c>
      <c r="Y1666" s="14">
        <f>VLOOKUP($B1666,[2]Sheet3!$G:$CZ,10,0)</f>
        <v>0</v>
      </c>
      <c r="Z1666" s="14">
        <f>VLOOKUP($B1666,[2]Sheet3!$G:$CZ,11,0)</f>
        <v>0</v>
      </c>
      <c r="AA1666" s="14">
        <f>VLOOKUP($B1666,[2]Sheet3!$G:$CZ,12,0)</f>
        <v>0</v>
      </c>
      <c r="AB1666" s="14">
        <f>VLOOKUP($B1666,[2]Sheet3!$G:$CZ,13,0)</f>
        <v>0</v>
      </c>
      <c r="AC1666" s="14">
        <f>VLOOKUP($B1666,[2]Sheet3!$G:$CZ,14,0)</f>
        <v>0</v>
      </c>
      <c r="AD1666" s="14">
        <f>VLOOKUP($B1666,[2]Sheet3!$G:$CZ,15,0)</f>
        <v>0</v>
      </c>
      <c r="AE1666" s="14">
        <f>VLOOKUP($B1666,[2]Sheet3!$G:$CZ,16,0)</f>
        <v>0</v>
      </c>
      <c r="AF1666" s="14">
        <f>VLOOKUP($B1666,[2]Sheet3!$G:$CZ,17,0)</f>
        <v>0</v>
      </c>
      <c r="AG1666" s="14">
        <f>VLOOKUP($B1666,[2]Sheet3!$G:$CZ,18,0)</f>
        <v>0</v>
      </c>
      <c r="AH1666" s="14">
        <f>VLOOKUP($B1666,[2]Sheet3!$G:$CZ,19,0)</f>
        <v>0</v>
      </c>
      <c r="AI1666" s="14">
        <f>VLOOKUP($B1666,[2]Sheet3!$G:$CZ,20,0)</f>
        <v>0</v>
      </c>
      <c r="AJ1666" s="14">
        <f>VLOOKUP($B1666,[2]Sheet3!$G:$CZ,21,0)</f>
        <v>0</v>
      </c>
      <c r="AK1666" s="14">
        <f>VLOOKUP($B1666,[2]Sheet3!$G:$CZ,22,0)</f>
        <v>0</v>
      </c>
      <c r="AL1666" s="14">
        <f>VLOOKUP($B1666,[2]Sheet3!$G:$CZ,23,0)</f>
        <v>0</v>
      </c>
      <c r="AM1666" s="14">
        <f>VLOOKUP($B1666,[2]Sheet3!$G:$CZ,24,0)</f>
        <v>0</v>
      </c>
      <c r="AN1666" s="14">
        <f>VLOOKUP($B1666,[2]Sheet3!$G:$CZ,25,0)</f>
        <v>0</v>
      </c>
      <c r="AO1666" s="14">
        <f>VLOOKUP($B1666,[2]Sheet3!$G:$CZ,26,0)</f>
        <v>0</v>
      </c>
      <c r="AP1666" s="14">
        <f>VLOOKUP($B1666,[2]Sheet3!$G:$CZ,27,0)</f>
        <v>0</v>
      </c>
      <c r="AQ1666" s="14">
        <f>VLOOKUP($B1666,[2]Sheet3!$G:$CZ,28,0)</f>
        <v>0</v>
      </c>
      <c r="AR1666" s="14">
        <f>VLOOKUP($B1666,[2]Sheet3!$G:$CZ,29,0)</f>
        <v>0</v>
      </c>
      <c r="AS1666" s="14">
        <f>VLOOKUP($B1666,[2]Sheet3!$G:$CZ,30,0)</f>
        <v>0</v>
      </c>
      <c r="AT1666" s="14">
        <f>VLOOKUP($B1666,[2]Sheet3!$G:$CZ,31,0)</f>
        <v>0</v>
      </c>
      <c r="AU1666" s="14">
        <f>VLOOKUP($B1666,[2]Sheet3!$G:$CZ,32,0)</f>
        <v>0</v>
      </c>
      <c r="AV1666" s="14">
        <f>VLOOKUP($B1666,[2]Sheet3!$G:$CZ,33,0)</f>
        <v>0</v>
      </c>
      <c r="AW1666" s="14">
        <f>VLOOKUP($B1666,[2]Sheet3!$G:$CZ,34,0)</f>
        <v>0</v>
      </c>
      <c r="AX1666" s="14">
        <f>VLOOKUP($B1666,[2]Sheet3!$G:$CZ,35,0)</f>
        <v>0</v>
      </c>
      <c r="AY1666" s="14">
        <f>VLOOKUP($B1666,[2]Sheet3!$G:$CZ,36,0)</f>
        <v>0</v>
      </c>
      <c r="AZ1666" s="14">
        <f>VLOOKUP($B1666,[2]Sheet3!$G:$CZ,37,0)</f>
        <v>0</v>
      </c>
      <c r="BA1666" s="14">
        <f>VLOOKUP($B1666,[2]Sheet3!$G:$CZ,38,0)</f>
        <v>0</v>
      </c>
      <c r="BB1666" s="14">
        <f>VLOOKUP($B1666,[2]Sheet3!$G:$CZ,39,0)</f>
        <v>0</v>
      </c>
      <c r="BC1666" s="14">
        <f>VLOOKUP($B1666,[2]Sheet3!$G:$CZ,40,0)</f>
        <v>0</v>
      </c>
      <c r="BD1666" s="14">
        <f>VLOOKUP($B1666,[2]Sheet3!$G:$CZ,41,0)</f>
        <v>0</v>
      </c>
      <c r="BE1666" s="14">
        <f>VLOOKUP($B1666,[2]Sheet3!$G:$CZ,42,0)</f>
        <v>0</v>
      </c>
      <c r="BF1666" s="14">
        <f>VLOOKUP($B1666,[2]Sheet3!$G:$CZ,43,0)</f>
        <v>0</v>
      </c>
      <c r="BG1666" s="14">
        <f>VLOOKUP($B1666,[2]Sheet3!$G:$CZ,44,0)</f>
        <v>0</v>
      </c>
      <c r="BH1666" s="14">
        <f>VLOOKUP($B1666,[2]Sheet3!$G:$CZ,45,0)</f>
        <v>0</v>
      </c>
      <c r="BI1666" s="14">
        <f>VLOOKUP($B1666,[2]Sheet3!$G:$CZ,46,0)</f>
        <v>0</v>
      </c>
      <c r="BJ1666" s="14">
        <f>VLOOKUP($B1666,[2]Sheet3!$G:$CZ,47,0)</f>
        <v>0</v>
      </c>
      <c r="BK1666" s="14">
        <f>VLOOKUP($B1666,[2]Sheet3!$G:$CZ,48,0)</f>
        <v>0</v>
      </c>
      <c r="BL1666" s="14">
        <f>VLOOKUP($B1666,[2]Sheet3!$G:$CZ,49,0)</f>
        <v>0</v>
      </c>
      <c r="BM1666" s="14">
        <f>VLOOKUP($B1666,[2]Sheet3!$G:$CZ,50,0)</f>
        <v>0</v>
      </c>
      <c r="BN1666" s="14">
        <f>VLOOKUP($B1666,[2]Sheet3!$G:$CZ,51,0)</f>
        <v>0</v>
      </c>
      <c r="BO1666" s="14">
        <f>VLOOKUP($B1666,[2]Sheet3!$G:$CZ,52,0)</f>
        <v>0</v>
      </c>
      <c r="BP1666" s="14">
        <f>VLOOKUP($B1666,[2]Sheet3!$G:$CZ,53,0)</f>
        <v>0</v>
      </c>
      <c r="BQ1666" s="14">
        <f>VLOOKUP($B1666,[2]Sheet3!$G:$CZ,54,0)</f>
        <v>0</v>
      </c>
      <c r="BR1666" s="14">
        <f>VLOOKUP($B1666,[2]Sheet3!$G:$CZ,55,0)</f>
        <v>0</v>
      </c>
      <c r="BS1666" s="14">
        <f>VLOOKUP($B1666,[2]Sheet3!$G:$CZ,56,0)</f>
        <v>0</v>
      </c>
      <c r="BT1666" s="14">
        <f>VLOOKUP($B1666,[2]Sheet3!$G:$CZ,57,0)</f>
        <v>0</v>
      </c>
      <c r="BU1666" s="14">
        <f>VLOOKUP($B1666,[2]Sheet3!$G:$CZ,58,0)</f>
        <v>0</v>
      </c>
      <c r="BV1666" s="14">
        <f>VLOOKUP($B1666,[2]Sheet3!$G:$CZ,59,0)</f>
        <v>0</v>
      </c>
      <c r="BW1666" s="14">
        <f>VLOOKUP($B1666,[2]Sheet3!$G:$CZ,60,0)</f>
        <v>0</v>
      </c>
      <c r="BX1666" s="14">
        <f>VLOOKUP($B1666,[2]Sheet3!$G:$CZ,61,0)</f>
        <v>0</v>
      </c>
      <c r="BY1666" s="14">
        <f>VLOOKUP($B1666,[2]Sheet3!$G:$CZ,62,0)</f>
        <v>0</v>
      </c>
      <c r="BZ1666" s="14">
        <f>VLOOKUP($B1666,[2]Sheet3!$G:$CZ,63,0)</f>
        <v>0</v>
      </c>
      <c r="CA1666" s="14">
        <f>VLOOKUP($B1666,[2]Sheet3!$G:$CZ,64,0)</f>
        <v>0</v>
      </c>
      <c r="CB1666" s="14">
        <f>VLOOKUP($B1666,[2]Sheet3!$G:$CZ,65,0)</f>
        <v>0</v>
      </c>
      <c r="CC1666" s="14">
        <f>VLOOKUP($B1666,[2]Sheet3!$G:$CZ,66,0)</f>
        <v>0</v>
      </c>
      <c r="CD1666" s="14">
        <f>VLOOKUP($B1666,[2]Sheet3!$G:$CZ,67,0)</f>
        <v>0</v>
      </c>
      <c r="CE1666" s="14">
        <f>VLOOKUP($B1666,[2]Sheet3!$G:$CZ,68,0)</f>
        <v>0</v>
      </c>
      <c r="CF1666" s="14">
        <f>VLOOKUP($B1666,[2]Sheet3!$G:$CZ,69,0)</f>
        <v>0</v>
      </c>
      <c r="CG1666" s="14">
        <f>VLOOKUP($B1666,[2]Sheet3!$G:$CZ,70,0)</f>
        <v>0</v>
      </c>
      <c r="CH1666" s="14">
        <f>VLOOKUP($B1666,[2]Sheet3!$G:$CZ,71,0)</f>
        <v>0</v>
      </c>
      <c r="CI1666" s="14">
        <f>VLOOKUP($B1666,[2]Sheet3!$G:$CZ,72,0)</f>
        <v>0</v>
      </c>
      <c r="CJ1666" s="14">
        <f>VLOOKUP($B1666,[2]Sheet3!$G:$CZ,73,0)</f>
        <v>0</v>
      </c>
      <c r="CK1666" s="14">
        <f>VLOOKUP($B1666,[2]Sheet3!$G:$CZ,74,0)</f>
        <v>0</v>
      </c>
      <c r="CL1666" s="14">
        <f>VLOOKUP($B1666,[2]Sheet3!$G:$CZ,75,0)</f>
        <v>0</v>
      </c>
      <c r="CM1666" s="14">
        <f>VLOOKUP($B1666,[2]Sheet3!$G:$CZ,76,0)</f>
        <v>0</v>
      </c>
      <c r="CN1666" s="14">
        <f>VLOOKUP($B1666,[2]Sheet3!$G:$CZ,77,0)</f>
        <v>0</v>
      </c>
      <c r="CO1666" s="14">
        <f>VLOOKUP($B1666,[2]Sheet3!$G:$CZ,78,0)</f>
        <v>0</v>
      </c>
      <c r="CP1666" s="14">
        <f>VLOOKUP($B1666,[2]Sheet3!$G:$CZ,79,0)</f>
        <v>0</v>
      </c>
      <c r="CQ1666" s="14">
        <f>VLOOKUP($B1666,[2]Sheet3!$G:$CZ,80,0)</f>
        <v>0</v>
      </c>
      <c r="CR1666" s="14">
        <f>VLOOKUP($B1666,[2]Sheet3!$G:$CZ,81,0)</f>
        <v>0</v>
      </c>
      <c r="CS1666" s="14">
        <f>VLOOKUP($B1666,[2]Sheet3!$G:$CZ,82,0)</f>
        <v>0</v>
      </c>
      <c r="CT1666" s="14">
        <f>VLOOKUP($B1666,[2]Sheet3!$G:$CZ,83,0)</f>
        <v>0</v>
      </c>
      <c r="CU1666" s="14">
        <f>VLOOKUP($B1666,[2]Sheet3!$G:$CZ,84,0)</f>
        <v>0</v>
      </c>
      <c r="CV1666" s="14">
        <f>VLOOKUP($B1666,[2]Sheet3!$G:$CZ,85,0)</f>
        <v>0</v>
      </c>
      <c r="CW1666" s="14">
        <f>VLOOKUP($B1666,[2]Sheet3!$G:$CZ,86,0)</f>
        <v>0</v>
      </c>
      <c r="CX1666" s="14">
        <f>VLOOKUP($B1666,[2]Sheet3!$G:$CZ,87,0)</f>
        <v>0</v>
      </c>
      <c r="CY1666" s="14">
        <f>VLOOKUP($B1666,[2]Sheet3!$G:$CZ,88,0)</f>
        <v>0</v>
      </c>
      <c r="CZ1666" s="14">
        <f>VLOOKUP($B1666,[2]Sheet3!$G:$CZ,89,0)</f>
        <v>0</v>
      </c>
      <c r="DA1666" s="14">
        <f>VLOOKUP($B1666,[2]Sheet3!$G:$CZ,90,0)</f>
        <v>0</v>
      </c>
      <c r="DB1666" s="14">
        <f>VLOOKUP($B1666,[2]Sheet3!$G:$CZ,91,0)</f>
        <v>0</v>
      </c>
      <c r="DC1666" s="14">
        <f>VLOOKUP($B1666,[2]Sheet3!$G:$CZ,92,0)</f>
        <v>0</v>
      </c>
      <c r="DD1666" s="14">
        <f>VLOOKUP($B1666,[2]Sheet3!$G:$CZ,93,0)</f>
        <v>0</v>
      </c>
      <c r="DE1666" s="14">
        <f>VLOOKUP($B1666,[2]Sheet3!$G:$CZ,94,0)</f>
        <v>0</v>
      </c>
      <c r="DF1666" s="14">
        <f>VLOOKUP($B1666,[2]Sheet3!$G:$CZ,95,0)</f>
        <v>0</v>
      </c>
      <c r="DG1666" s="14">
        <f>VLOOKUP($B1666,[2]Sheet3!$G:$CZ,96,0)</f>
        <v>0</v>
      </c>
      <c r="DH1666" s="14">
        <f>VLOOKUP($B1666,[2]Sheet3!$G:$CZ,97,0)</f>
        <v>0</v>
      </c>
      <c r="DI1666" s="14">
        <f>VLOOKUP($B1666,[2]Sheet3!$G:$CZ,98,0)</f>
        <v>0</v>
      </c>
    </row>
    <row r="1667" spans="1:113" x14ac:dyDescent="0.3">
      <c r="A1667" s="9" t="str">
        <f t="shared" si="80"/>
        <v>N83124</v>
      </c>
      <c r="B1667" s="15" t="s">
        <v>3403</v>
      </c>
      <c r="C1667" s="15" t="s">
        <v>3404</v>
      </c>
      <c r="F1667" s="7" t="s">
        <v>15</v>
      </c>
      <c r="G1667" s="12" t="s">
        <v>5159</v>
      </c>
      <c r="H1667" s="12" t="str">
        <f>VLOOKUP($B1667,[1]Sheet1!$A:$G,5,0)</f>
        <v>rohit.jakhar@redingtongroup.com</v>
      </c>
      <c r="I1667" s="12" t="str">
        <f>VLOOKUP($B1667,[1]Sheet1!$A:$G,7,0)</f>
        <v>jitender.chopra@redingtongroup.com</v>
      </c>
      <c r="J1667" s="12" t="s">
        <v>82</v>
      </c>
      <c r="K1667" s="7"/>
      <c r="L1667" s="7"/>
      <c r="M1667" s="8"/>
      <c r="N1667" s="7" t="str">
        <f t="shared" si="78"/>
        <v>rohit.jakhar@redingtongroup.com; jitender.chopra@redingtongroup.com; nilesh.phirke@redingtongroup.com;christopher.joseph@redingtongroup.com</v>
      </c>
      <c r="O1667" s="7" t="str">
        <f t="shared" si="79"/>
        <v>N83124</v>
      </c>
      <c r="P1667" s="8" t="s">
        <v>5215</v>
      </c>
      <c r="Q1667" s="14">
        <f>VLOOKUP($B1667,[2]Sheet3!$G:$CZ,2,0)</f>
        <v>2400308631</v>
      </c>
      <c r="R1667" s="14">
        <f>VLOOKUP($B1667,[2]Sheet3!$G:$CZ,3,0)</f>
        <v>2400308633</v>
      </c>
      <c r="S1667" s="14">
        <f>VLOOKUP($B1667,[2]Sheet3!$G:$CZ,4,0)</f>
        <v>0</v>
      </c>
      <c r="T1667" s="14">
        <f>VLOOKUP($B1667,[2]Sheet3!$G:$CZ,5,0)</f>
        <v>0</v>
      </c>
      <c r="U1667" s="14">
        <f>VLOOKUP($B1667,[2]Sheet3!$G:$CZ,6,0)</f>
        <v>0</v>
      </c>
      <c r="V1667" s="14">
        <f>VLOOKUP($B1667,[2]Sheet3!$G:$CZ,7,0)</f>
        <v>0</v>
      </c>
      <c r="W1667" s="14">
        <f>VLOOKUP($B1667,[2]Sheet3!$G:$CZ,8,0)</f>
        <v>0</v>
      </c>
      <c r="X1667" s="14">
        <f>VLOOKUP($B1667,[2]Sheet3!$G:$CZ,9,0)</f>
        <v>0</v>
      </c>
      <c r="Y1667" s="14">
        <f>VLOOKUP($B1667,[2]Sheet3!$G:$CZ,10,0)</f>
        <v>0</v>
      </c>
      <c r="Z1667" s="14">
        <f>VLOOKUP($B1667,[2]Sheet3!$G:$CZ,11,0)</f>
        <v>0</v>
      </c>
      <c r="AA1667" s="14">
        <f>VLOOKUP($B1667,[2]Sheet3!$G:$CZ,12,0)</f>
        <v>0</v>
      </c>
      <c r="AB1667" s="14">
        <f>VLOOKUP($B1667,[2]Sheet3!$G:$CZ,13,0)</f>
        <v>0</v>
      </c>
      <c r="AC1667" s="14">
        <f>VLOOKUP($B1667,[2]Sheet3!$G:$CZ,14,0)</f>
        <v>0</v>
      </c>
      <c r="AD1667" s="14">
        <f>VLOOKUP($B1667,[2]Sheet3!$G:$CZ,15,0)</f>
        <v>0</v>
      </c>
      <c r="AE1667" s="14">
        <f>VLOOKUP($B1667,[2]Sheet3!$G:$CZ,16,0)</f>
        <v>0</v>
      </c>
      <c r="AF1667" s="14">
        <f>VLOOKUP($B1667,[2]Sheet3!$G:$CZ,17,0)</f>
        <v>0</v>
      </c>
      <c r="AG1667" s="14">
        <f>VLOOKUP($B1667,[2]Sheet3!$G:$CZ,18,0)</f>
        <v>0</v>
      </c>
      <c r="AH1667" s="14">
        <f>VLOOKUP($B1667,[2]Sheet3!$G:$CZ,19,0)</f>
        <v>0</v>
      </c>
      <c r="AI1667" s="14">
        <f>VLOOKUP($B1667,[2]Sheet3!$G:$CZ,20,0)</f>
        <v>0</v>
      </c>
      <c r="AJ1667" s="14">
        <f>VLOOKUP($B1667,[2]Sheet3!$G:$CZ,21,0)</f>
        <v>0</v>
      </c>
      <c r="AK1667" s="14">
        <f>VLOOKUP($B1667,[2]Sheet3!$G:$CZ,22,0)</f>
        <v>0</v>
      </c>
      <c r="AL1667" s="14">
        <f>VLOOKUP($B1667,[2]Sheet3!$G:$CZ,23,0)</f>
        <v>0</v>
      </c>
      <c r="AM1667" s="14">
        <f>VLOOKUP($B1667,[2]Sheet3!$G:$CZ,24,0)</f>
        <v>0</v>
      </c>
      <c r="AN1667" s="14">
        <f>VLOOKUP($B1667,[2]Sheet3!$G:$CZ,25,0)</f>
        <v>0</v>
      </c>
      <c r="AO1667" s="14">
        <f>VLOOKUP($B1667,[2]Sheet3!$G:$CZ,26,0)</f>
        <v>0</v>
      </c>
      <c r="AP1667" s="14">
        <f>VLOOKUP($B1667,[2]Sheet3!$G:$CZ,27,0)</f>
        <v>0</v>
      </c>
      <c r="AQ1667" s="14">
        <f>VLOOKUP($B1667,[2]Sheet3!$G:$CZ,28,0)</f>
        <v>0</v>
      </c>
      <c r="AR1667" s="14">
        <f>VLOOKUP($B1667,[2]Sheet3!$G:$CZ,29,0)</f>
        <v>0</v>
      </c>
      <c r="AS1667" s="14">
        <f>VLOOKUP($B1667,[2]Sheet3!$G:$CZ,30,0)</f>
        <v>0</v>
      </c>
      <c r="AT1667" s="14">
        <f>VLOOKUP($B1667,[2]Sheet3!$G:$CZ,31,0)</f>
        <v>0</v>
      </c>
      <c r="AU1667" s="14">
        <f>VLOOKUP($B1667,[2]Sheet3!$G:$CZ,32,0)</f>
        <v>0</v>
      </c>
      <c r="AV1667" s="14">
        <f>VLOOKUP($B1667,[2]Sheet3!$G:$CZ,33,0)</f>
        <v>0</v>
      </c>
      <c r="AW1667" s="14">
        <f>VLOOKUP($B1667,[2]Sheet3!$G:$CZ,34,0)</f>
        <v>0</v>
      </c>
      <c r="AX1667" s="14">
        <f>VLOOKUP($B1667,[2]Sheet3!$G:$CZ,35,0)</f>
        <v>0</v>
      </c>
      <c r="AY1667" s="14">
        <f>VLOOKUP($B1667,[2]Sheet3!$G:$CZ,36,0)</f>
        <v>0</v>
      </c>
      <c r="AZ1667" s="14">
        <f>VLOOKUP($B1667,[2]Sheet3!$G:$CZ,37,0)</f>
        <v>0</v>
      </c>
      <c r="BA1667" s="14">
        <f>VLOOKUP($B1667,[2]Sheet3!$G:$CZ,38,0)</f>
        <v>0</v>
      </c>
      <c r="BB1667" s="14">
        <f>VLOOKUP($B1667,[2]Sheet3!$G:$CZ,39,0)</f>
        <v>0</v>
      </c>
      <c r="BC1667" s="14">
        <f>VLOOKUP($B1667,[2]Sheet3!$G:$CZ,40,0)</f>
        <v>0</v>
      </c>
      <c r="BD1667" s="14">
        <f>VLOOKUP($B1667,[2]Sheet3!$G:$CZ,41,0)</f>
        <v>0</v>
      </c>
      <c r="BE1667" s="14">
        <f>VLOOKUP($B1667,[2]Sheet3!$G:$CZ,42,0)</f>
        <v>0</v>
      </c>
      <c r="BF1667" s="14">
        <f>VLOOKUP($B1667,[2]Sheet3!$G:$CZ,43,0)</f>
        <v>0</v>
      </c>
      <c r="BG1667" s="14">
        <f>VLOOKUP($B1667,[2]Sheet3!$G:$CZ,44,0)</f>
        <v>0</v>
      </c>
      <c r="BH1667" s="14">
        <f>VLOOKUP($B1667,[2]Sheet3!$G:$CZ,45,0)</f>
        <v>0</v>
      </c>
      <c r="BI1667" s="14">
        <f>VLOOKUP($B1667,[2]Sheet3!$G:$CZ,46,0)</f>
        <v>0</v>
      </c>
      <c r="BJ1667" s="14">
        <f>VLOOKUP($B1667,[2]Sheet3!$G:$CZ,47,0)</f>
        <v>0</v>
      </c>
      <c r="BK1667" s="14">
        <f>VLOOKUP($B1667,[2]Sheet3!$G:$CZ,48,0)</f>
        <v>0</v>
      </c>
      <c r="BL1667" s="14">
        <f>VLOOKUP($B1667,[2]Sheet3!$G:$CZ,49,0)</f>
        <v>0</v>
      </c>
      <c r="BM1667" s="14">
        <f>VLOOKUP($B1667,[2]Sheet3!$G:$CZ,50,0)</f>
        <v>0</v>
      </c>
      <c r="BN1667" s="14">
        <f>VLOOKUP($B1667,[2]Sheet3!$G:$CZ,51,0)</f>
        <v>0</v>
      </c>
      <c r="BO1667" s="14">
        <f>VLOOKUP($B1667,[2]Sheet3!$G:$CZ,52,0)</f>
        <v>0</v>
      </c>
      <c r="BP1667" s="14">
        <f>VLOOKUP($B1667,[2]Sheet3!$G:$CZ,53,0)</f>
        <v>0</v>
      </c>
      <c r="BQ1667" s="14">
        <f>VLOOKUP($B1667,[2]Sheet3!$G:$CZ,54,0)</f>
        <v>0</v>
      </c>
      <c r="BR1667" s="14">
        <f>VLOOKUP($B1667,[2]Sheet3!$G:$CZ,55,0)</f>
        <v>0</v>
      </c>
      <c r="BS1667" s="14">
        <f>VLOOKUP($B1667,[2]Sheet3!$G:$CZ,56,0)</f>
        <v>0</v>
      </c>
      <c r="BT1667" s="14">
        <f>VLOOKUP($B1667,[2]Sheet3!$G:$CZ,57,0)</f>
        <v>0</v>
      </c>
      <c r="BU1667" s="14">
        <f>VLOOKUP($B1667,[2]Sheet3!$G:$CZ,58,0)</f>
        <v>0</v>
      </c>
      <c r="BV1667" s="14">
        <f>VLOOKUP($B1667,[2]Sheet3!$G:$CZ,59,0)</f>
        <v>0</v>
      </c>
      <c r="BW1667" s="14">
        <f>VLOOKUP($B1667,[2]Sheet3!$G:$CZ,60,0)</f>
        <v>0</v>
      </c>
      <c r="BX1667" s="14">
        <f>VLOOKUP($B1667,[2]Sheet3!$G:$CZ,61,0)</f>
        <v>0</v>
      </c>
      <c r="BY1667" s="14">
        <f>VLOOKUP($B1667,[2]Sheet3!$G:$CZ,62,0)</f>
        <v>0</v>
      </c>
      <c r="BZ1667" s="14">
        <f>VLOOKUP($B1667,[2]Sheet3!$G:$CZ,63,0)</f>
        <v>0</v>
      </c>
      <c r="CA1667" s="14">
        <f>VLOOKUP($B1667,[2]Sheet3!$G:$CZ,64,0)</f>
        <v>0</v>
      </c>
      <c r="CB1667" s="14">
        <f>VLOOKUP($B1667,[2]Sheet3!$G:$CZ,65,0)</f>
        <v>0</v>
      </c>
      <c r="CC1667" s="14">
        <f>VLOOKUP($B1667,[2]Sheet3!$G:$CZ,66,0)</f>
        <v>0</v>
      </c>
      <c r="CD1667" s="14">
        <f>VLOOKUP($B1667,[2]Sheet3!$G:$CZ,67,0)</f>
        <v>0</v>
      </c>
      <c r="CE1667" s="14">
        <f>VLOOKUP($B1667,[2]Sheet3!$G:$CZ,68,0)</f>
        <v>0</v>
      </c>
      <c r="CF1667" s="14">
        <f>VLOOKUP($B1667,[2]Sheet3!$G:$CZ,69,0)</f>
        <v>0</v>
      </c>
      <c r="CG1667" s="14">
        <f>VLOOKUP($B1667,[2]Sheet3!$G:$CZ,70,0)</f>
        <v>0</v>
      </c>
      <c r="CH1667" s="14">
        <f>VLOOKUP($B1667,[2]Sheet3!$G:$CZ,71,0)</f>
        <v>0</v>
      </c>
      <c r="CI1667" s="14">
        <f>VLOOKUP($B1667,[2]Sheet3!$G:$CZ,72,0)</f>
        <v>0</v>
      </c>
      <c r="CJ1667" s="14">
        <f>VLOOKUP($B1667,[2]Sheet3!$G:$CZ,73,0)</f>
        <v>0</v>
      </c>
      <c r="CK1667" s="14">
        <f>VLOOKUP($B1667,[2]Sheet3!$G:$CZ,74,0)</f>
        <v>0</v>
      </c>
      <c r="CL1667" s="14">
        <f>VLOOKUP($B1667,[2]Sheet3!$G:$CZ,75,0)</f>
        <v>0</v>
      </c>
      <c r="CM1667" s="14">
        <f>VLOOKUP($B1667,[2]Sheet3!$G:$CZ,76,0)</f>
        <v>0</v>
      </c>
      <c r="CN1667" s="14">
        <f>VLOOKUP($B1667,[2]Sheet3!$G:$CZ,77,0)</f>
        <v>0</v>
      </c>
      <c r="CO1667" s="14">
        <f>VLOOKUP($B1667,[2]Sheet3!$G:$CZ,78,0)</f>
        <v>0</v>
      </c>
      <c r="CP1667" s="14">
        <f>VLOOKUP($B1667,[2]Sheet3!$G:$CZ,79,0)</f>
        <v>0</v>
      </c>
      <c r="CQ1667" s="14">
        <f>VLOOKUP($B1667,[2]Sheet3!$G:$CZ,80,0)</f>
        <v>0</v>
      </c>
      <c r="CR1667" s="14">
        <f>VLOOKUP($B1667,[2]Sheet3!$G:$CZ,81,0)</f>
        <v>0</v>
      </c>
      <c r="CS1667" s="14">
        <f>VLOOKUP($B1667,[2]Sheet3!$G:$CZ,82,0)</f>
        <v>0</v>
      </c>
      <c r="CT1667" s="14">
        <f>VLOOKUP($B1667,[2]Sheet3!$G:$CZ,83,0)</f>
        <v>0</v>
      </c>
      <c r="CU1667" s="14">
        <f>VLOOKUP($B1667,[2]Sheet3!$G:$CZ,84,0)</f>
        <v>0</v>
      </c>
      <c r="CV1667" s="14">
        <f>VLOOKUP($B1667,[2]Sheet3!$G:$CZ,85,0)</f>
        <v>0</v>
      </c>
      <c r="CW1667" s="14">
        <f>VLOOKUP($B1667,[2]Sheet3!$G:$CZ,86,0)</f>
        <v>0</v>
      </c>
      <c r="CX1667" s="14">
        <f>VLOOKUP($B1667,[2]Sheet3!$G:$CZ,87,0)</f>
        <v>0</v>
      </c>
      <c r="CY1667" s="14">
        <f>VLOOKUP($B1667,[2]Sheet3!$G:$CZ,88,0)</f>
        <v>0</v>
      </c>
      <c r="CZ1667" s="14">
        <f>VLOOKUP($B1667,[2]Sheet3!$G:$CZ,89,0)</f>
        <v>0</v>
      </c>
      <c r="DA1667" s="14">
        <f>VLOOKUP($B1667,[2]Sheet3!$G:$CZ,90,0)</f>
        <v>0</v>
      </c>
      <c r="DB1667" s="14">
        <f>VLOOKUP($B1667,[2]Sheet3!$G:$CZ,91,0)</f>
        <v>0</v>
      </c>
      <c r="DC1667" s="14">
        <f>VLOOKUP($B1667,[2]Sheet3!$G:$CZ,92,0)</f>
        <v>0</v>
      </c>
      <c r="DD1667" s="14">
        <f>VLOOKUP($B1667,[2]Sheet3!$G:$CZ,93,0)</f>
        <v>0</v>
      </c>
      <c r="DE1667" s="14">
        <f>VLOOKUP($B1667,[2]Sheet3!$G:$CZ,94,0)</f>
        <v>0</v>
      </c>
      <c r="DF1667" s="14">
        <f>VLOOKUP($B1667,[2]Sheet3!$G:$CZ,95,0)</f>
        <v>0</v>
      </c>
      <c r="DG1667" s="14">
        <f>VLOOKUP($B1667,[2]Sheet3!$G:$CZ,96,0)</f>
        <v>0</v>
      </c>
      <c r="DH1667" s="14">
        <f>VLOOKUP($B1667,[2]Sheet3!$G:$CZ,97,0)</f>
        <v>0</v>
      </c>
      <c r="DI1667" s="14">
        <f>VLOOKUP($B1667,[2]Sheet3!$G:$CZ,98,0)</f>
        <v>0</v>
      </c>
    </row>
    <row r="1668" spans="1:113" x14ac:dyDescent="0.3">
      <c r="A1668" s="9" t="str">
        <f t="shared" si="80"/>
        <v>E23258</v>
      </c>
      <c r="B1668" s="15" t="s">
        <v>3405</v>
      </c>
      <c r="C1668" s="15" t="s">
        <v>3406</v>
      </c>
      <c r="F1668" s="7" t="s">
        <v>15</v>
      </c>
      <c r="G1668" s="12" t="s">
        <v>5160</v>
      </c>
      <c r="H1668" s="12" t="str">
        <f>VLOOKUP($B1668,[1]Sheet1!$A:$G,5,0)</f>
        <v>suvendu.mishra@redingtongroup.com</v>
      </c>
      <c r="I1668" s="12" t="str">
        <f>VLOOKUP($B1668,[1]Sheet1!$A:$G,7,0)</f>
        <v>jaswinder.singh@redingtongroup.com</v>
      </c>
      <c r="J1668" s="12" t="s">
        <v>82</v>
      </c>
      <c r="K1668" s="7"/>
      <c r="L1668" s="7"/>
      <c r="M1668" s="8"/>
      <c r="N1668" s="7" t="str">
        <f t="shared" si="78"/>
        <v>suvendu.mishra@redingtongroup.com; jaswinder.singh@redingtongroup.com; nilesh.phirke@redingtongroup.com;christopher.joseph@redingtongroup.com</v>
      </c>
      <c r="O1668" s="7" t="str">
        <f t="shared" si="79"/>
        <v>E23258</v>
      </c>
      <c r="P1668" s="8" t="s">
        <v>5215</v>
      </c>
      <c r="Q1668" s="14">
        <f>VLOOKUP($B1668,[2]Sheet3!$G:$CZ,2,0)</f>
        <v>2400308948</v>
      </c>
      <c r="R1668" s="14">
        <f>VLOOKUP($B1668,[2]Sheet3!$G:$CZ,3,0)</f>
        <v>0</v>
      </c>
      <c r="S1668" s="14">
        <f>VLOOKUP($B1668,[2]Sheet3!$G:$CZ,4,0)</f>
        <v>0</v>
      </c>
      <c r="T1668" s="14">
        <f>VLOOKUP($B1668,[2]Sheet3!$G:$CZ,5,0)</f>
        <v>0</v>
      </c>
      <c r="U1668" s="14">
        <f>VLOOKUP($B1668,[2]Sheet3!$G:$CZ,6,0)</f>
        <v>0</v>
      </c>
      <c r="V1668" s="14">
        <f>VLOOKUP($B1668,[2]Sheet3!$G:$CZ,7,0)</f>
        <v>0</v>
      </c>
      <c r="W1668" s="14">
        <f>VLOOKUP($B1668,[2]Sheet3!$G:$CZ,8,0)</f>
        <v>0</v>
      </c>
      <c r="X1668" s="14">
        <f>VLOOKUP($B1668,[2]Sheet3!$G:$CZ,9,0)</f>
        <v>0</v>
      </c>
      <c r="Y1668" s="14">
        <f>VLOOKUP($B1668,[2]Sheet3!$G:$CZ,10,0)</f>
        <v>0</v>
      </c>
      <c r="Z1668" s="14">
        <f>VLOOKUP($B1668,[2]Sheet3!$G:$CZ,11,0)</f>
        <v>0</v>
      </c>
      <c r="AA1668" s="14">
        <f>VLOOKUP($B1668,[2]Sheet3!$G:$CZ,12,0)</f>
        <v>0</v>
      </c>
      <c r="AB1668" s="14">
        <f>VLOOKUP($B1668,[2]Sheet3!$G:$CZ,13,0)</f>
        <v>0</v>
      </c>
      <c r="AC1668" s="14">
        <f>VLOOKUP($B1668,[2]Sheet3!$G:$CZ,14,0)</f>
        <v>0</v>
      </c>
      <c r="AD1668" s="14">
        <f>VLOOKUP($B1668,[2]Sheet3!$G:$CZ,15,0)</f>
        <v>0</v>
      </c>
      <c r="AE1668" s="14">
        <f>VLOOKUP($B1668,[2]Sheet3!$G:$CZ,16,0)</f>
        <v>0</v>
      </c>
      <c r="AF1668" s="14">
        <f>VLOOKUP($B1668,[2]Sheet3!$G:$CZ,17,0)</f>
        <v>0</v>
      </c>
      <c r="AG1668" s="14">
        <f>VLOOKUP($B1668,[2]Sheet3!$G:$CZ,18,0)</f>
        <v>0</v>
      </c>
      <c r="AH1668" s="14">
        <f>VLOOKUP($B1668,[2]Sheet3!$G:$CZ,19,0)</f>
        <v>0</v>
      </c>
      <c r="AI1668" s="14">
        <f>VLOOKUP($B1668,[2]Sheet3!$G:$CZ,20,0)</f>
        <v>0</v>
      </c>
      <c r="AJ1668" s="14">
        <f>VLOOKUP($B1668,[2]Sheet3!$G:$CZ,21,0)</f>
        <v>0</v>
      </c>
      <c r="AK1668" s="14">
        <f>VLOOKUP($B1668,[2]Sheet3!$G:$CZ,22,0)</f>
        <v>0</v>
      </c>
      <c r="AL1668" s="14">
        <f>VLOOKUP($B1668,[2]Sheet3!$G:$CZ,23,0)</f>
        <v>0</v>
      </c>
      <c r="AM1668" s="14">
        <f>VLOOKUP($B1668,[2]Sheet3!$G:$CZ,24,0)</f>
        <v>0</v>
      </c>
      <c r="AN1668" s="14">
        <f>VLOOKUP($B1668,[2]Sheet3!$G:$CZ,25,0)</f>
        <v>0</v>
      </c>
      <c r="AO1668" s="14">
        <f>VLOOKUP($B1668,[2]Sheet3!$G:$CZ,26,0)</f>
        <v>0</v>
      </c>
      <c r="AP1668" s="14">
        <f>VLOOKUP($B1668,[2]Sheet3!$G:$CZ,27,0)</f>
        <v>0</v>
      </c>
      <c r="AQ1668" s="14">
        <f>VLOOKUP($B1668,[2]Sheet3!$G:$CZ,28,0)</f>
        <v>0</v>
      </c>
      <c r="AR1668" s="14">
        <f>VLOOKUP($B1668,[2]Sheet3!$G:$CZ,29,0)</f>
        <v>0</v>
      </c>
      <c r="AS1668" s="14">
        <f>VLOOKUP($B1668,[2]Sheet3!$G:$CZ,30,0)</f>
        <v>0</v>
      </c>
      <c r="AT1668" s="14">
        <f>VLOOKUP($B1668,[2]Sheet3!$G:$CZ,31,0)</f>
        <v>0</v>
      </c>
      <c r="AU1668" s="14">
        <f>VLOOKUP($B1668,[2]Sheet3!$G:$CZ,32,0)</f>
        <v>0</v>
      </c>
      <c r="AV1668" s="14">
        <f>VLOOKUP($B1668,[2]Sheet3!$G:$CZ,33,0)</f>
        <v>0</v>
      </c>
      <c r="AW1668" s="14">
        <f>VLOOKUP($B1668,[2]Sheet3!$G:$CZ,34,0)</f>
        <v>0</v>
      </c>
      <c r="AX1668" s="14">
        <f>VLOOKUP($B1668,[2]Sheet3!$G:$CZ,35,0)</f>
        <v>0</v>
      </c>
      <c r="AY1668" s="14">
        <f>VLOOKUP($B1668,[2]Sheet3!$G:$CZ,36,0)</f>
        <v>0</v>
      </c>
      <c r="AZ1668" s="14">
        <f>VLOOKUP($B1668,[2]Sheet3!$G:$CZ,37,0)</f>
        <v>0</v>
      </c>
      <c r="BA1668" s="14">
        <f>VLOOKUP($B1668,[2]Sheet3!$G:$CZ,38,0)</f>
        <v>0</v>
      </c>
      <c r="BB1668" s="14">
        <f>VLOOKUP($B1668,[2]Sheet3!$G:$CZ,39,0)</f>
        <v>0</v>
      </c>
      <c r="BC1668" s="14">
        <f>VLOOKUP($B1668,[2]Sheet3!$G:$CZ,40,0)</f>
        <v>0</v>
      </c>
      <c r="BD1668" s="14">
        <f>VLOOKUP($B1668,[2]Sheet3!$G:$CZ,41,0)</f>
        <v>0</v>
      </c>
      <c r="BE1668" s="14">
        <f>VLOOKUP($B1668,[2]Sheet3!$G:$CZ,42,0)</f>
        <v>0</v>
      </c>
      <c r="BF1668" s="14">
        <f>VLOOKUP($B1668,[2]Sheet3!$G:$CZ,43,0)</f>
        <v>0</v>
      </c>
      <c r="BG1668" s="14">
        <f>VLOOKUP($B1668,[2]Sheet3!$G:$CZ,44,0)</f>
        <v>0</v>
      </c>
      <c r="BH1668" s="14">
        <f>VLOOKUP($B1668,[2]Sheet3!$G:$CZ,45,0)</f>
        <v>0</v>
      </c>
      <c r="BI1668" s="14">
        <f>VLOOKUP($B1668,[2]Sheet3!$G:$CZ,46,0)</f>
        <v>0</v>
      </c>
      <c r="BJ1668" s="14">
        <f>VLOOKUP($B1668,[2]Sheet3!$G:$CZ,47,0)</f>
        <v>0</v>
      </c>
      <c r="BK1668" s="14">
        <f>VLOOKUP($B1668,[2]Sheet3!$G:$CZ,48,0)</f>
        <v>0</v>
      </c>
      <c r="BL1668" s="14">
        <f>VLOOKUP($B1668,[2]Sheet3!$G:$CZ,49,0)</f>
        <v>0</v>
      </c>
      <c r="BM1668" s="14">
        <f>VLOOKUP($B1668,[2]Sheet3!$G:$CZ,50,0)</f>
        <v>0</v>
      </c>
      <c r="BN1668" s="14">
        <f>VLOOKUP($B1668,[2]Sheet3!$G:$CZ,51,0)</f>
        <v>0</v>
      </c>
      <c r="BO1668" s="14">
        <f>VLOOKUP($B1668,[2]Sheet3!$G:$CZ,52,0)</f>
        <v>0</v>
      </c>
      <c r="BP1668" s="14">
        <f>VLOOKUP($B1668,[2]Sheet3!$G:$CZ,53,0)</f>
        <v>0</v>
      </c>
      <c r="BQ1668" s="14">
        <f>VLOOKUP($B1668,[2]Sheet3!$G:$CZ,54,0)</f>
        <v>0</v>
      </c>
      <c r="BR1668" s="14">
        <f>VLOOKUP($B1668,[2]Sheet3!$G:$CZ,55,0)</f>
        <v>0</v>
      </c>
      <c r="BS1668" s="14">
        <f>VLOOKUP($B1668,[2]Sheet3!$G:$CZ,56,0)</f>
        <v>0</v>
      </c>
      <c r="BT1668" s="14">
        <f>VLOOKUP($B1668,[2]Sheet3!$G:$CZ,57,0)</f>
        <v>0</v>
      </c>
      <c r="BU1668" s="14">
        <f>VLOOKUP($B1668,[2]Sheet3!$G:$CZ,58,0)</f>
        <v>0</v>
      </c>
      <c r="BV1668" s="14">
        <f>VLOOKUP($B1668,[2]Sheet3!$G:$CZ,59,0)</f>
        <v>0</v>
      </c>
      <c r="BW1668" s="14">
        <f>VLOOKUP($B1668,[2]Sheet3!$G:$CZ,60,0)</f>
        <v>0</v>
      </c>
      <c r="BX1668" s="14">
        <f>VLOOKUP($B1668,[2]Sheet3!$G:$CZ,61,0)</f>
        <v>0</v>
      </c>
      <c r="BY1668" s="14">
        <f>VLOOKUP($B1668,[2]Sheet3!$G:$CZ,62,0)</f>
        <v>0</v>
      </c>
      <c r="BZ1668" s="14">
        <f>VLOOKUP($B1668,[2]Sheet3!$G:$CZ,63,0)</f>
        <v>0</v>
      </c>
      <c r="CA1668" s="14">
        <f>VLOOKUP($B1668,[2]Sheet3!$G:$CZ,64,0)</f>
        <v>0</v>
      </c>
      <c r="CB1668" s="14">
        <f>VLOOKUP($B1668,[2]Sheet3!$G:$CZ,65,0)</f>
        <v>0</v>
      </c>
      <c r="CC1668" s="14">
        <f>VLOOKUP($B1668,[2]Sheet3!$G:$CZ,66,0)</f>
        <v>0</v>
      </c>
      <c r="CD1668" s="14">
        <f>VLOOKUP($B1668,[2]Sheet3!$G:$CZ,67,0)</f>
        <v>0</v>
      </c>
      <c r="CE1668" s="14">
        <f>VLOOKUP($B1668,[2]Sheet3!$G:$CZ,68,0)</f>
        <v>0</v>
      </c>
      <c r="CF1668" s="14">
        <f>VLOOKUP($B1668,[2]Sheet3!$G:$CZ,69,0)</f>
        <v>0</v>
      </c>
      <c r="CG1668" s="14">
        <f>VLOOKUP($B1668,[2]Sheet3!$G:$CZ,70,0)</f>
        <v>0</v>
      </c>
      <c r="CH1668" s="14">
        <f>VLOOKUP($B1668,[2]Sheet3!$G:$CZ,71,0)</f>
        <v>0</v>
      </c>
      <c r="CI1668" s="14">
        <f>VLOOKUP($B1668,[2]Sheet3!$G:$CZ,72,0)</f>
        <v>0</v>
      </c>
      <c r="CJ1668" s="14">
        <f>VLOOKUP($B1668,[2]Sheet3!$G:$CZ,73,0)</f>
        <v>0</v>
      </c>
      <c r="CK1668" s="14">
        <f>VLOOKUP($B1668,[2]Sheet3!$G:$CZ,74,0)</f>
        <v>0</v>
      </c>
      <c r="CL1668" s="14">
        <f>VLOOKUP($B1668,[2]Sheet3!$G:$CZ,75,0)</f>
        <v>0</v>
      </c>
      <c r="CM1668" s="14">
        <f>VLOOKUP($B1668,[2]Sheet3!$G:$CZ,76,0)</f>
        <v>0</v>
      </c>
      <c r="CN1668" s="14">
        <f>VLOOKUP($B1668,[2]Sheet3!$G:$CZ,77,0)</f>
        <v>0</v>
      </c>
      <c r="CO1668" s="14">
        <f>VLOOKUP($B1668,[2]Sheet3!$G:$CZ,78,0)</f>
        <v>0</v>
      </c>
      <c r="CP1668" s="14">
        <f>VLOOKUP($B1668,[2]Sheet3!$G:$CZ,79,0)</f>
        <v>0</v>
      </c>
      <c r="CQ1668" s="14">
        <f>VLOOKUP($B1668,[2]Sheet3!$G:$CZ,80,0)</f>
        <v>0</v>
      </c>
      <c r="CR1668" s="14">
        <f>VLOOKUP($B1668,[2]Sheet3!$G:$CZ,81,0)</f>
        <v>0</v>
      </c>
      <c r="CS1668" s="14">
        <f>VLOOKUP($B1668,[2]Sheet3!$G:$CZ,82,0)</f>
        <v>0</v>
      </c>
      <c r="CT1668" s="14">
        <f>VLOOKUP($B1668,[2]Sheet3!$G:$CZ,83,0)</f>
        <v>0</v>
      </c>
      <c r="CU1668" s="14">
        <f>VLOOKUP($B1668,[2]Sheet3!$G:$CZ,84,0)</f>
        <v>0</v>
      </c>
      <c r="CV1668" s="14">
        <f>VLOOKUP($B1668,[2]Sheet3!$G:$CZ,85,0)</f>
        <v>0</v>
      </c>
      <c r="CW1668" s="14">
        <f>VLOOKUP($B1668,[2]Sheet3!$G:$CZ,86,0)</f>
        <v>0</v>
      </c>
      <c r="CX1668" s="14">
        <f>VLOOKUP($B1668,[2]Sheet3!$G:$CZ,87,0)</f>
        <v>0</v>
      </c>
      <c r="CY1668" s="14">
        <f>VLOOKUP($B1668,[2]Sheet3!$G:$CZ,88,0)</f>
        <v>0</v>
      </c>
      <c r="CZ1668" s="14">
        <f>VLOOKUP($B1668,[2]Sheet3!$G:$CZ,89,0)</f>
        <v>0</v>
      </c>
      <c r="DA1668" s="14">
        <f>VLOOKUP($B1668,[2]Sheet3!$G:$CZ,90,0)</f>
        <v>0</v>
      </c>
      <c r="DB1668" s="14">
        <f>VLOOKUP($B1668,[2]Sheet3!$G:$CZ,91,0)</f>
        <v>0</v>
      </c>
      <c r="DC1668" s="14">
        <f>VLOOKUP($B1668,[2]Sheet3!$G:$CZ,92,0)</f>
        <v>0</v>
      </c>
      <c r="DD1668" s="14">
        <f>VLOOKUP($B1668,[2]Sheet3!$G:$CZ,93,0)</f>
        <v>0</v>
      </c>
      <c r="DE1668" s="14">
        <f>VLOOKUP($B1668,[2]Sheet3!$G:$CZ,94,0)</f>
        <v>0</v>
      </c>
      <c r="DF1668" s="14">
        <f>VLOOKUP($B1668,[2]Sheet3!$G:$CZ,95,0)</f>
        <v>0</v>
      </c>
      <c r="DG1668" s="14">
        <f>VLOOKUP($B1668,[2]Sheet3!$G:$CZ,96,0)</f>
        <v>0</v>
      </c>
      <c r="DH1668" s="14">
        <f>VLOOKUP($B1668,[2]Sheet3!$G:$CZ,97,0)</f>
        <v>0</v>
      </c>
      <c r="DI1668" s="14">
        <f>VLOOKUP($B1668,[2]Sheet3!$G:$CZ,98,0)</f>
        <v>0</v>
      </c>
    </row>
    <row r="1669" spans="1:113" x14ac:dyDescent="0.3">
      <c r="A1669" s="9" t="str">
        <f t="shared" si="80"/>
        <v>N43697</v>
      </c>
      <c r="B1669" s="15" t="s">
        <v>3407</v>
      </c>
      <c r="C1669" s="15" t="s">
        <v>3408</v>
      </c>
      <c r="F1669" s="7" t="s">
        <v>15</v>
      </c>
      <c r="G1669" s="12" t="s">
        <v>5161</v>
      </c>
      <c r="H1669" s="12" t="str">
        <f>VLOOKUP($B1669,[1]Sheet1!$A:$G,5,0)</f>
        <v>harsh.ahuja@redingtongroup.com</v>
      </c>
      <c r="I1669" s="12" t="str">
        <f>VLOOKUP($B1669,[1]Sheet1!$A:$G,7,0)</f>
        <v>sidharth.eknath@redingtongroup.com</v>
      </c>
      <c r="J1669" s="12" t="s">
        <v>82</v>
      </c>
      <c r="K1669" s="7"/>
      <c r="L1669" s="7"/>
      <c r="M1669" s="8"/>
      <c r="N1669" s="7" t="str">
        <f t="shared" si="78"/>
        <v>harsh.ahuja@redingtongroup.com; sidharth.eknath@redingtongroup.com; nilesh.phirke@redingtongroup.com;christopher.joseph@redingtongroup.com</v>
      </c>
      <c r="O1669" s="7" t="str">
        <f t="shared" si="79"/>
        <v>N43697</v>
      </c>
      <c r="P1669" s="8" t="s">
        <v>5215</v>
      </c>
      <c r="Q1669" s="14">
        <f>VLOOKUP($B1669,[2]Sheet3!$G:$CZ,2,0)</f>
        <v>2400308744</v>
      </c>
      <c r="R1669" s="14">
        <f>VLOOKUP($B1669,[2]Sheet3!$G:$CZ,3,0)</f>
        <v>0</v>
      </c>
      <c r="S1669" s="14">
        <f>VLOOKUP($B1669,[2]Sheet3!$G:$CZ,4,0)</f>
        <v>0</v>
      </c>
      <c r="T1669" s="14">
        <f>VLOOKUP($B1669,[2]Sheet3!$G:$CZ,5,0)</f>
        <v>0</v>
      </c>
      <c r="U1669" s="14">
        <f>VLOOKUP($B1669,[2]Sheet3!$G:$CZ,6,0)</f>
        <v>0</v>
      </c>
      <c r="V1669" s="14">
        <f>VLOOKUP($B1669,[2]Sheet3!$G:$CZ,7,0)</f>
        <v>0</v>
      </c>
      <c r="W1669" s="14">
        <f>VLOOKUP($B1669,[2]Sheet3!$G:$CZ,8,0)</f>
        <v>0</v>
      </c>
      <c r="X1669" s="14">
        <f>VLOOKUP($B1669,[2]Sheet3!$G:$CZ,9,0)</f>
        <v>0</v>
      </c>
      <c r="Y1669" s="14">
        <f>VLOOKUP($B1669,[2]Sheet3!$G:$CZ,10,0)</f>
        <v>0</v>
      </c>
      <c r="Z1669" s="14">
        <f>VLOOKUP($B1669,[2]Sheet3!$G:$CZ,11,0)</f>
        <v>0</v>
      </c>
      <c r="AA1669" s="14">
        <f>VLOOKUP($B1669,[2]Sheet3!$G:$CZ,12,0)</f>
        <v>0</v>
      </c>
      <c r="AB1669" s="14">
        <f>VLOOKUP($B1669,[2]Sheet3!$G:$CZ,13,0)</f>
        <v>0</v>
      </c>
      <c r="AC1669" s="14">
        <f>VLOOKUP($B1669,[2]Sheet3!$G:$CZ,14,0)</f>
        <v>0</v>
      </c>
      <c r="AD1669" s="14">
        <f>VLOOKUP($B1669,[2]Sheet3!$G:$CZ,15,0)</f>
        <v>0</v>
      </c>
      <c r="AE1669" s="14">
        <f>VLOOKUP($B1669,[2]Sheet3!$G:$CZ,16,0)</f>
        <v>0</v>
      </c>
      <c r="AF1669" s="14">
        <f>VLOOKUP($B1669,[2]Sheet3!$G:$CZ,17,0)</f>
        <v>0</v>
      </c>
      <c r="AG1669" s="14">
        <f>VLOOKUP($B1669,[2]Sheet3!$G:$CZ,18,0)</f>
        <v>0</v>
      </c>
      <c r="AH1669" s="14">
        <f>VLOOKUP($B1669,[2]Sheet3!$G:$CZ,19,0)</f>
        <v>0</v>
      </c>
      <c r="AI1669" s="14">
        <f>VLOOKUP($B1669,[2]Sheet3!$G:$CZ,20,0)</f>
        <v>0</v>
      </c>
      <c r="AJ1669" s="14">
        <f>VLOOKUP($B1669,[2]Sheet3!$G:$CZ,21,0)</f>
        <v>0</v>
      </c>
      <c r="AK1669" s="14">
        <f>VLOOKUP($B1669,[2]Sheet3!$G:$CZ,22,0)</f>
        <v>0</v>
      </c>
      <c r="AL1669" s="14">
        <f>VLOOKUP($B1669,[2]Sheet3!$G:$CZ,23,0)</f>
        <v>0</v>
      </c>
      <c r="AM1669" s="14">
        <f>VLOOKUP($B1669,[2]Sheet3!$G:$CZ,24,0)</f>
        <v>0</v>
      </c>
      <c r="AN1669" s="14">
        <f>VLOOKUP($B1669,[2]Sheet3!$G:$CZ,25,0)</f>
        <v>0</v>
      </c>
      <c r="AO1669" s="14">
        <f>VLOOKUP($B1669,[2]Sheet3!$G:$CZ,26,0)</f>
        <v>0</v>
      </c>
      <c r="AP1669" s="14">
        <f>VLOOKUP($B1669,[2]Sheet3!$G:$CZ,27,0)</f>
        <v>0</v>
      </c>
      <c r="AQ1669" s="14">
        <f>VLOOKUP($B1669,[2]Sheet3!$G:$CZ,28,0)</f>
        <v>0</v>
      </c>
      <c r="AR1669" s="14">
        <f>VLOOKUP($B1669,[2]Sheet3!$G:$CZ,29,0)</f>
        <v>0</v>
      </c>
      <c r="AS1669" s="14">
        <f>VLOOKUP($B1669,[2]Sheet3!$G:$CZ,30,0)</f>
        <v>0</v>
      </c>
      <c r="AT1669" s="14">
        <f>VLOOKUP($B1669,[2]Sheet3!$G:$CZ,31,0)</f>
        <v>0</v>
      </c>
      <c r="AU1669" s="14">
        <f>VLOOKUP($B1669,[2]Sheet3!$G:$CZ,32,0)</f>
        <v>0</v>
      </c>
      <c r="AV1669" s="14">
        <f>VLOOKUP($B1669,[2]Sheet3!$G:$CZ,33,0)</f>
        <v>0</v>
      </c>
      <c r="AW1669" s="14">
        <f>VLOOKUP($B1669,[2]Sheet3!$G:$CZ,34,0)</f>
        <v>0</v>
      </c>
      <c r="AX1669" s="14">
        <f>VLOOKUP($B1669,[2]Sheet3!$G:$CZ,35,0)</f>
        <v>0</v>
      </c>
      <c r="AY1669" s="14">
        <f>VLOOKUP($B1669,[2]Sheet3!$G:$CZ,36,0)</f>
        <v>0</v>
      </c>
      <c r="AZ1669" s="14">
        <f>VLOOKUP($B1669,[2]Sheet3!$G:$CZ,37,0)</f>
        <v>0</v>
      </c>
      <c r="BA1669" s="14">
        <f>VLOOKUP($B1669,[2]Sheet3!$G:$CZ,38,0)</f>
        <v>0</v>
      </c>
      <c r="BB1669" s="14">
        <f>VLOOKUP($B1669,[2]Sheet3!$G:$CZ,39,0)</f>
        <v>0</v>
      </c>
      <c r="BC1669" s="14">
        <f>VLOOKUP($B1669,[2]Sheet3!$G:$CZ,40,0)</f>
        <v>0</v>
      </c>
      <c r="BD1669" s="14">
        <f>VLOOKUP($B1669,[2]Sheet3!$G:$CZ,41,0)</f>
        <v>0</v>
      </c>
      <c r="BE1669" s="14">
        <f>VLOOKUP($B1669,[2]Sheet3!$G:$CZ,42,0)</f>
        <v>0</v>
      </c>
      <c r="BF1669" s="14">
        <f>VLOOKUP($B1669,[2]Sheet3!$G:$CZ,43,0)</f>
        <v>0</v>
      </c>
      <c r="BG1669" s="14">
        <f>VLOOKUP($B1669,[2]Sheet3!$G:$CZ,44,0)</f>
        <v>0</v>
      </c>
      <c r="BH1669" s="14">
        <f>VLOOKUP($B1669,[2]Sheet3!$G:$CZ,45,0)</f>
        <v>0</v>
      </c>
      <c r="BI1669" s="14">
        <f>VLOOKUP($B1669,[2]Sheet3!$G:$CZ,46,0)</f>
        <v>0</v>
      </c>
      <c r="BJ1669" s="14">
        <f>VLOOKUP($B1669,[2]Sheet3!$G:$CZ,47,0)</f>
        <v>0</v>
      </c>
      <c r="BK1669" s="14">
        <f>VLOOKUP($B1669,[2]Sheet3!$G:$CZ,48,0)</f>
        <v>0</v>
      </c>
      <c r="BL1669" s="14">
        <f>VLOOKUP($B1669,[2]Sheet3!$G:$CZ,49,0)</f>
        <v>0</v>
      </c>
      <c r="BM1669" s="14">
        <f>VLOOKUP($B1669,[2]Sheet3!$G:$CZ,50,0)</f>
        <v>0</v>
      </c>
      <c r="BN1669" s="14">
        <f>VLOOKUP($B1669,[2]Sheet3!$G:$CZ,51,0)</f>
        <v>0</v>
      </c>
      <c r="BO1669" s="14">
        <f>VLOOKUP($B1669,[2]Sheet3!$G:$CZ,52,0)</f>
        <v>0</v>
      </c>
      <c r="BP1669" s="14">
        <f>VLOOKUP($B1669,[2]Sheet3!$G:$CZ,53,0)</f>
        <v>0</v>
      </c>
      <c r="BQ1669" s="14">
        <f>VLOOKUP($B1669,[2]Sheet3!$G:$CZ,54,0)</f>
        <v>0</v>
      </c>
      <c r="BR1669" s="14">
        <f>VLOOKUP($B1669,[2]Sheet3!$G:$CZ,55,0)</f>
        <v>0</v>
      </c>
      <c r="BS1669" s="14">
        <f>VLOOKUP($B1669,[2]Sheet3!$G:$CZ,56,0)</f>
        <v>0</v>
      </c>
      <c r="BT1669" s="14">
        <f>VLOOKUP($B1669,[2]Sheet3!$G:$CZ,57,0)</f>
        <v>0</v>
      </c>
      <c r="BU1669" s="14">
        <f>VLOOKUP($B1669,[2]Sheet3!$G:$CZ,58,0)</f>
        <v>0</v>
      </c>
      <c r="BV1669" s="14">
        <f>VLOOKUP($B1669,[2]Sheet3!$G:$CZ,59,0)</f>
        <v>0</v>
      </c>
      <c r="BW1669" s="14">
        <f>VLOOKUP($B1669,[2]Sheet3!$G:$CZ,60,0)</f>
        <v>0</v>
      </c>
      <c r="BX1669" s="14">
        <f>VLOOKUP($B1669,[2]Sheet3!$G:$CZ,61,0)</f>
        <v>0</v>
      </c>
      <c r="BY1669" s="14">
        <f>VLOOKUP($B1669,[2]Sheet3!$G:$CZ,62,0)</f>
        <v>0</v>
      </c>
      <c r="BZ1669" s="14">
        <f>VLOOKUP($B1669,[2]Sheet3!$G:$CZ,63,0)</f>
        <v>0</v>
      </c>
      <c r="CA1669" s="14">
        <f>VLOOKUP($B1669,[2]Sheet3!$G:$CZ,64,0)</f>
        <v>0</v>
      </c>
      <c r="CB1669" s="14">
        <f>VLOOKUP($B1669,[2]Sheet3!$G:$CZ,65,0)</f>
        <v>0</v>
      </c>
      <c r="CC1669" s="14">
        <f>VLOOKUP($B1669,[2]Sheet3!$G:$CZ,66,0)</f>
        <v>0</v>
      </c>
      <c r="CD1669" s="14">
        <f>VLOOKUP($B1669,[2]Sheet3!$G:$CZ,67,0)</f>
        <v>0</v>
      </c>
      <c r="CE1669" s="14">
        <f>VLOOKUP($B1669,[2]Sheet3!$G:$CZ,68,0)</f>
        <v>0</v>
      </c>
      <c r="CF1669" s="14">
        <f>VLOOKUP($B1669,[2]Sheet3!$G:$CZ,69,0)</f>
        <v>0</v>
      </c>
      <c r="CG1669" s="14">
        <f>VLOOKUP($B1669,[2]Sheet3!$G:$CZ,70,0)</f>
        <v>0</v>
      </c>
      <c r="CH1669" s="14">
        <f>VLOOKUP($B1669,[2]Sheet3!$G:$CZ,71,0)</f>
        <v>0</v>
      </c>
      <c r="CI1669" s="14">
        <f>VLOOKUP($B1669,[2]Sheet3!$G:$CZ,72,0)</f>
        <v>0</v>
      </c>
      <c r="CJ1669" s="14">
        <f>VLOOKUP($B1669,[2]Sheet3!$G:$CZ,73,0)</f>
        <v>0</v>
      </c>
      <c r="CK1669" s="14">
        <f>VLOOKUP($B1669,[2]Sheet3!$G:$CZ,74,0)</f>
        <v>0</v>
      </c>
      <c r="CL1669" s="14">
        <f>VLOOKUP($B1669,[2]Sheet3!$G:$CZ,75,0)</f>
        <v>0</v>
      </c>
      <c r="CM1669" s="14">
        <f>VLOOKUP($B1669,[2]Sheet3!$G:$CZ,76,0)</f>
        <v>0</v>
      </c>
      <c r="CN1669" s="14">
        <f>VLOOKUP($B1669,[2]Sheet3!$G:$CZ,77,0)</f>
        <v>0</v>
      </c>
      <c r="CO1669" s="14">
        <f>VLOOKUP($B1669,[2]Sheet3!$G:$CZ,78,0)</f>
        <v>0</v>
      </c>
      <c r="CP1669" s="14">
        <f>VLOOKUP($B1669,[2]Sheet3!$G:$CZ,79,0)</f>
        <v>0</v>
      </c>
      <c r="CQ1669" s="14">
        <f>VLOOKUP($B1669,[2]Sheet3!$G:$CZ,80,0)</f>
        <v>0</v>
      </c>
      <c r="CR1669" s="14">
        <f>VLOOKUP($B1669,[2]Sheet3!$G:$CZ,81,0)</f>
        <v>0</v>
      </c>
      <c r="CS1669" s="14">
        <f>VLOOKUP($B1669,[2]Sheet3!$G:$CZ,82,0)</f>
        <v>0</v>
      </c>
      <c r="CT1669" s="14">
        <f>VLOOKUP($B1669,[2]Sheet3!$G:$CZ,83,0)</f>
        <v>0</v>
      </c>
      <c r="CU1669" s="14">
        <f>VLOOKUP($B1669,[2]Sheet3!$G:$CZ,84,0)</f>
        <v>0</v>
      </c>
      <c r="CV1669" s="14">
        <f>VLOOKUP($B1669,[2]Sheet3!$G:$CZ,85,0)</f>
        <v>0</v>
      </c>
      <c r="CW1669" s="14">
        <f>VLOOKUP($B1669,[2]Sheet3!$G:$CZ,86,0)</f>
        <v>0</v>
      </c>
      <c r="CX1669" s="14">
        <f>VLOOKUP($B1669,[2]Sheet3!$G:$CZ,87,0)</f>
        <v>0</v>
      </c>
      <c r="CY1669" s="14">
        <f>VLOOKUP($B1669,[2]Sheet3!$G:$CZ,88,0)</f>
        <v>0</v>
      </c>
      <c r="CZ1669" s="14">
        <f>VLOOKUP($B1669,[2]Sheet3!$G:$CZ,89,0)</f>
        <v>0</v>
      </c>
      <c r="DA1669" s="14">
        <f>VLOOKUP($B1669,[2]Sheet3!$G:$CZ,90,0)</f>
        <v>0</v>
      </c>
      <c r="DB1669" s="14">
        <f>VLOOKUP($B1669,[2]Sheet3!$G:$CZ,91,0)</f>
        <v>0</v>
      </c>
      <c r="DC1669" s="14">
        <f>VLOOKUP($B1669,[2]Sheet3!$G:$CZ,92,0)</f>
        <v>0</v>
      </c>
      <c r="DD1669" s="14">
        <f>VLOOKUP($B1669,[2]Sheet3!$G:$CZ,93,0)</f>
        <v>0</v>
      </c>
      <c r="DE1669" s="14">
        <f>VLOOKUP($B1669,[2]Sheet3!$G:$CZ,94,0)</f>
        <v>0</v>
      </c>
      <c r="DF1669" s="14">
        <f>VLOOKUP($B1669,[2]Sheet3!$G:$CZ,95,0)</f>
        <v>0</v>
      </c>
      <c r="DG1669" s="14">
        <f>VLOOKUP($B1669,[2]Sheet3!$G:$CZ,96,0)</f>
        <v>0</v>
      </c>
      <c r="DH1669" s="14">
        <f>VLOOKUP($B1669,[2]Sheet3!$G:$CZ,97,0)</f>
        <v>0</v>
      </c>
      <c r="DI1669" s="14">
        <f>VLOOKUP($B1669,[2]Sheet3!$G:$CZ,98,0)</f>
        <v>0</v>
      </c>
    </row>
    <row r="1670" spans="1:113" x14ac:dyDescent="0.3">
      <c r="A1670" s="9" t="str">
        <f t="shared" si="80"/>
        <v>W23939</v>
      </c>
      <c r="B1670" s="15" t="s">
        <v>3409</v>
      </c>
      <c r="C1670" s="15" t="s">
        <v>3410</v>
      </c>
      <c r="F1670" s="7" t="s">
        <v>15</v>
      </c>
      <c r="G1670" s="12" t="s">
        <v>5162</v>
      </c>
      <c r="H1670" s="12" t="str">
        <f>VLOOKUP($B1670,[1]Sheet1!$A:$G,5,0)</f>
        <v>tanmay.kumar@redingtongroup.com</v>
      </c>
      <c r="I1670" s="12" t="str">
        <f>VLOOKUP($B1670,[1]Sheet1!$A:$G,7,0)</f>
        <v>dilip.vishwa@redingtongroup.com</v>
      </c>
      <c r="J1670" s="12" t="s">
        <v>82</v>
      </c>
      <c r="K1670" s="7"/>
      <c r="L1670" s="7"/>
      <c r="M1670" s="8"/>
      <c r="N1670" s="7" t="str">
        <f t="shared" si="78"/>
        <v>tanmay.kumar@redingtongroup.com; dilip.vishwa@redingtongroup.com; nilesh.phirke@redingtongroup.com;christopher.joseph@redingtongroup.com</v>
      </c>
      <c r="O1670" s="7" t="str">
        <f t="shared" si="79"/>
        <v>W23939</v>
      </c>
      <c r="P1670" s="8" t="s">
        <v>5215</v>
      </c>
      <c r="Q1670" s="14">
        <f>VLOOKUP($B1670,[2]Sheet3!$G:$CZ,2,0)</f>
        <v>2400309378</v>
      </c>
      <c r="R1670" s="14">
        <f>VLOOKUP($B1670,[2]Sheet3!$G:$CZ,3,0)</f>
        <v>0</v>
      </c>
      <c r="S1670" s="14">
        <f>VLOOKUP($B1670,[2]Sheet3!$G:$CZ,4,0)</f>
        <v>0</v>
      </c>
      <c r="T1670" s="14">
        <f>VLOOKUP($B1670,[2]Sheet3!$G:$CZ,5,0)</f>
        <v>0</v>
      </c>
      <c r="U1670" s="14">
        <f>VLOOKUP($B1670,[2]Sheet3!$G:$CZ,6,0)</f>
        <v>0</v>
      </c>
      <c r="V1670" s="14">
        <f>VLOOKUP($B1670,[2]Sheet3!$G:$CZ,7,0)</f>
        <v>0</v>
      </c>
      <c r="W1670" s="14">
        <f>VLOOKUP($B1670,[2]Sheet3!$G:$CZ,8,0)</f>
        <v>0</v>
      </c>
      <c r="X1670" s="14">
        <f>VLOOKUP($B1670,[2]Sheet3!$G:$CZ,9,0)</f>
        <v>0</v>
      </c>
      <c r="Y1670" s="14">
        <f>VLOOKUP($B1670,[2]Sheet3!$G:$CZ,10,0)</f>
        <v>0</v>
      </c>
      <c r="Z1670" s="14">
        <f>VLOOKUP($B1670,[2]Sheet3!$G:$CZ,11,0)</f>
        <v>0</v>
      </c>
      <c r="AA1670" s="14">
        <f>VLOOKUP($B1670,[2]Sheet3!$G:$CZ,12,0)</f>
        <v>0</v>
      </c>
      <c r="AB1670" s="14">
        <f>VLOOKUP($B1670,[2]Sheet3!$G:$CZ,13,0)</f>
        <v>0</v>
      </c>
      <c r="AC1670" s="14">
        <f>VLOOKUP($B1670,[2]Sheet3!$G:$CZ,14,0)</f>
        <v>0</v>
      </c>
      <c r="AD1670" s="14">
        <f>VLOOKUP($B1670,[2]Sheet3!$G:$CZ,15,0)</f>
        <v>0</v>
      </c>
      <c r="AE1670" s="14">
        <f>VLOOKUP($B1670,[2]Sheet3!$G:$CZ,16,0)</f>
        <v>0</v>
      </c>
      <c r="AF1670" s="14">
        <f>VLOOKUP($B1670,[2]Sheet3!$G:$CZ,17,0)</f>
        <v>0</v>
      </c>
      <c r="AG1670" s="14">
        <f>VLOOKUP($B1670,[2]Sheet3!$G:$CZ,18,0)</f>
        <v>0</v>
      </c>
      <c r="AH1670" s="14">
        <f>VLOOKUP($B1670,[2]Sheet3!$G:$CZ,19,0)</f>
        <v>0</v>
      </c>
      <c r="AI1670" s="14">
        <f>VLOOKUP($B1670,[2]Sheet3!$G:$CZ,20,0)</f>
        <v>0</v>
      </c>
      <c r="AJ1670" s="14">
        <f>VLOOKUP($B1670,[2]Sheet3!$G:$CZ,21,0)</f>
        <v>0</v>
      </c>
      <c r="AK1670" s="14">
        <f>VLOOKUP($B1670,[2]Sheet3!$G:$CZ,22,0)</f>
        <v>0</v>
      </c>
      <c r="AL1670" s="14">
        <f>VLOOKUP($B1670,[2]Sheet3!$G:$CZ,23,0)</f>
        <v>0</v>
      </c>
      <c r="AM1670" s="14">
        <f>VLOOKUP($B1670,[2]Sheet3!$G:$CZ,24,0)</f>
        <v>0</v>
      </c>
      <c r="AN1670" s="14">
        <f>VLOOKUP($B1670,[2]Sheet3!$G:$CZ,25,0)</f>
        <v>0</v>
      </c>
      <c r="AO1670" s="14">
        <f>VLOOKUP($B1670,[2]Sheet3!$G:$CZ,26,0)</f>
        <v>0</v>
      </c>
      <c r="AP1670" s="14">
        <f>VLOOKUP($B1670,[2]Sheet3!$G:$CZ,27,0)</f>
        <v>0</v>
      </c>
      <c r="AQ1670" s="14">
        <f>VLOOKUP($B1670,[2]Sheet3!$G:$CZ,28,0)</f>
        <v>0</v>
      </c>
      <c r="AR1670" s="14">
        <f>VLOOKUP($B1670,[2]Sheet3!$G:$CZ,29,0)</f>
        <v>0</v>
      </c>
      <c r="AS1670" s="14">
        <f>VLOOKUP($B1670,[2]Sheet3!$G:$CZ,30,0)</f>
        <v>0</v>
      </c>
      <c r="AT1670" s="14">
        <f>VLOOKUP($B1670,[2]Sheet3!$G:$CZ,31,0)</f>
        <v>0</v>
      </c>
      <c r="AU1670" s="14">
        <f>VLOOKUP($B1670,[2]Sheet3!$G:$CZ,32,0)</f>
        <v>0</v>
      </c>
      <c r="AV1670" s="14">
        <f>VLOOKUP($B1670,[2]Sheet3!$G:$CZ,33,0)</f>
        <v>0</v>
      </c>
      <c r="AW1670" s="14">
        <f>VLOOKUP($B1670,[2]Sheet3!$G:$CZ,34,0)</f>
        <v>0</v>
      </c>
      <c r="AX1670" s="14">
        <f>VLOOKUP($B1670,[2]Sheet3!$G:$CZ,35,0)</f>
        <v>0</v>
      </c>
      <c r="AY1670" s="14">
        <f>VLOOKUP($B1670,[2]Sheet3!$G:$CZ,36,0)</f>
        <v>0</v>
      </c>
      <c r="AZ1670" s="14">
        <f>VLOOKUP($B1670,[2]Sheet3!$G:$CZ,37,0)</f>
        <v>0</v>
      </c>
      <c r="BA1670" s="14">
        <f>VLOOKUP($B1670,[2]Sheet3!$G:$CZ,38,0)</f>
        <v>0</v>
      </c>
      <c r="BB1670" s="14">
        <f>VLOOKUP($B1670,[2]Sheet3!$G:$CZ,39,0)</f>
        <v>0</v>
      </c>
      <c r="BC1670" s="14">
        <f>VLOOKUP($B1670,[2]Sheet3!$G:$CZ,40,0)</f>
        <v>0</v>
      </c>
      <c r="BD1670" s="14">
        <f>VLOOKUP($B1670,[2]Sheet3!$G:$CZ,41,0)</f>
        <v>0</v>
      </c>
      <c r="BE1670" s="14">
        <f>VLOOKUP($B1670,[2]Sheet3!$G:$CZ,42,0)</f>
        <v>0</v>
      </c>
      <c r="BF1670" s="14">
        <f>VLOOKUP($B1670,[2]Sheet3!$G:$CZ,43,0)</f>
        <v>0</v>
      </c>
      <c r="BG1670" s="14">
        <f>VLOOKUP($B1670,[2]Sheet3!$G:$CZ,44,0)</f>
        <v>0</v>
      </c>
      <c r="BH1670" s="14">
        <f>VLOOKUP($B1670,[2]Sheet3!$G:$CZ,45,0)</f>
        <v>0</v>
      </c>
      <c r="BI1670" s="14">
        <f>VLOOKUP($B1670,[2]Sheet3!$G:$CZ,46,0)</f>
        <v>0</v>
      </c>
      <c r="BJ1670" s="14">
        <f>VLOOKUP($B1670,[2]Sheet3!$G:$CZ,47,0)</f>
        <v>0</v>
      </c>
      <c r="BK1670" s="14">
        <f>VLOOKUP($B1670,[2]Sheet3!$G:$CZ,48,0)</f>
        <v>0</v>
      </c>
      <c r="BL1670" s="14">
        <f>VLOOKUP($B1670,[2]Sheet3!$G:$CZ,49,0)</f>
        <v>0</v>
      </c>
      <c r="BM1670" s="14">
        <f>VLOOKUP($B1670,[2]Sheet3!$G:$CZ,50,0)</f>
        <v>0</v>
      </c>
      <c r="BN1670" s="14">
        <f>VLOOKUP($B1670,[2]Sheet3!$G:$CZ,51,0)</f>
        <v>0</v>
      </c>
      <c r="BO1670" s="14">
        <f>VLOOKUP($B1670,[2]Sheet3!$G:$CZ,52,0)</f>
        <v>0</v>
      </c>
      <c r="BP1670" s="14">
        <f>VLOOKUP($B1670,[2]Sheet3!$G:$CZ,53,0)</f>
        <v>0</v>
      </c>
      <c r="BQ1670" s="14">
        <f>VLOOKUP($B1670,[2]Sheet3!$G:$CZ,54,0)</f>
        <v>0</v>
      </c>
      <c r="BR1670" s="14">
        <f>VLOOKUP($B1670,[2]Sheet3!$G:$CZ,55,0)</f>
        <v>0</v>
      </c>
      <c r="BS1670" s="14">
        <f>VLOOKUP($B1670,[2]Sheet3!$G:$CZ,56,0)</f>
        <v>0</v>
      </c>
      <c r="BT1670" s="14">
        <f>VLOOKUP($B1670,[2]Sheet3!$G:$CZ,57,0)</f>
        <v>0</v>
      </c>
      <c r="BU1670" s="14">
        <f>VLOOKUP($B1670,[2]Sheet3!$G:$CZ,58,0)</f>
        <v>0</v>
      </c>
      <c r="BV1670" s="14">
        <f>VLOOKUP($B1670,[2]Sheet3!$G:$CZ,59,0)</f>
        <v>0</v>
      </c>
      <c r="BW1670" s="14">
        <f>VLOOKUP($B1670,[2]Sheet3!$G:$CZ,60,0)</f>
        <v>0</v>
      </c>
      <c r="BX1670" s="14">
        <f>VLOOKUP($B1670,[2]Sheet3!$G:$CZ,61,0)</f>
        <v>0</v>
      </c>
      <c r="BY1670" s="14">
        <f>VLOOKUP($B1670,[2]Sheet3!$G:$CZ,62,0)</f>
        <v>0</v>
      </c>
      <c r="BZ1670" s="14">
        <f>VLOOKUP($B1670,[2]Sheet3!$G:$CZ,63,0)</f>
        <v>0</v>
      </c>
      <c r="CA1670" s="14">
        <f>VLOOKUP($B1670,[2]Sheet3!$G:$CZ,64,0)</f>
        <v>0</v>
      </c>
      <c r="CB1670" s="14">
        <f>VLOOKUP($B1670,[2]Sheet3!$G:$CZ,65,0)</f>
        <v>0</v>
      </c>
      <c r="CC1670" s="14">
        <f>VLOOKUP($B1670,[2]Sheet3!$G:$CZ,66,0)</f>
        <v>0</v>
      </c>
      <c r="CD1670" s="14">
        <f>VLOOKUP($B1670,[2]Sheet3!$G:$CZ,67,0)</f>
        <v>0</v>
      </c>
      <c r="CE1670" s="14">
        <f>VLOOKUP($B1670,[2]Sheet3!$G:$CZ,68,0)</f>
        <v>0</v>
      </c>
      <c r="CF1670" s="14">
        <f>VLOOKUP($B1670,[2]Sheet3!$G:$CZ,69,0)</f>
        <v>0</v>
      </c>
      <c r="CG1670" s="14">
        <f>VLOOKUP($B1670,[2]Sheet3!$G:$CZ,70,0)</f>
        <v>0</v>
      </c>
      <c r="CH1670" s="14">
        <f>VLOOKUP($B1670,[2]Sheet3!$G:$CZ,71,0)</f>
        <v>0</v>
      </c>
      <c r="CI1670" s="14">
        <f>VLOOKUP($B1670,[2]Sheet3!$G:$CZ,72,0)</f>
        <v>0</v>
      </c>
      <c r="CJ1670" s="14">
        <f>VLOOKUP($B1670,[2]Sheet3!$G:$CZ,73,0)</f>
        <v>0</v>
      </c>
      <c r="CK1670" s="14">
        <f>VLOOKUP($B1670,[2]Sheet3!$G:$CZ,74,0)</f>
        <v>0</v>
      </c>
      <c r="CL1670" s="14">
        <f>VLOOKUP($B1670,[2]Sheet3!$G:$CZ,75,0)</f>
        <v>0</v>
      </c>
      <c r="CM1670" s="14">
        <f>VLOOKUP($B1670,[2]Sheet3!$G:$CZ,76,0)</f>
        <v>0</v>
      </c>
      <c r="CN1670" s="14">
        <f>VLOOKUP($B1670,[2]Sheet3!$G:$CZ,77,0)</f>
        <v>0</v>
      </c>
      <c r="CO1670" s="14">
        <f>VLOOKUP($B1670,[2]Sheet3!$G:$CZ,78,0)</f>
        <v>0</v>
      </c>
      <c r="CP1670" s="14">
        <f>VLOOKUP($B1670,[2]Sheet3!$G:$CZ,79,0)</f>
        <v>0</v>
      </c>
      <c r="CQ1670" s="14">
        <f>VLOOKUP($B1670,[2]Sheet3!$G:$CZ,80,0)</f>
        <v>0</v>
      </c>
      <c r="CR1670" s="14">
        <f>VLOOKUP($B1670,[2]Sheet3!$G:$CZ,81,0)</f>
        <v>0</v>
      </c>
      <c r="CS1670" s="14">
        <f>VLOOKUP($B1670,[2]Sheet3!$G:$CZ,82,0)</f>
        <v>0</v>
      </c>
      <c r="CT1670" s="14">
        <f>VLOOKUP($B1670,[2]Sheet3!$G:$CZ,83,0)</f>
        <v>0</v>
      </c>
      <c r="CU1670" s="14">
        <f>VLOOKUP($B1670,[2]Sheet3!$G:$CZ,84,0)</f>
        <v>0</v>
      </c>
      <c r="CV1670" s="14">
        <f>VLOOKUP($B1670,[2]Sheet3!$G:$CZ,85,0)</f>
        <v>0</v>
      </c>
      <c r="CW1670" s="14">
        <f>VLOOKUP($B1670,[2]Sheet3!$G:$CZ,86,0)</f>
        <v>0</v>
      </c>
      <c r="CX1670" s="14">
        <f>VLOOKUP($B1670,[2]Sheet3!$G:$CZ,87,0)</f>
        <v>0</v>
      </c>
      <c r="CY1670" s="14">
        <f>VLOOKUP($B1670,[2]Sheet3!$G:$CZ,88,0)</f>
        <v>0</v>
      </c>
      <c r="CZ1670" s="14">
        <f>VLOOKUP($B1670,[2]Sheet3!$G:$CZ,89,0)</f>
        <v>0</v>
      </c>
      <c r="DA1670" s="14">
        <f>VLOOKUP($B1670,[2]Sheet3!$G:$CZ,90,0)</f>
        <v>0</v>
      </c>
      <c r="DB1670" s="14">
        <f>VLOOKUP($B1670,[2]Sheet3!$G:$CZ,91,0)</f>
        <v>0</v>
      </c>
      <c r="DC1670" s="14">
        <f>VLOOKUP($B1670,[2]Sheet3!$G:$CZ,92,0)</f>
        <v>0</v>
      </c>
      <c r="DD1670" s="14">
        <f>VLOOKUP($B1670,[2]Sheet3!$G:$CZ,93,0)</f>
        <v>0</v>
      </c>
      <c r="DE1670" s="14">
        <f>VLOOKUP($B1670,[2]Sheet3!$G:$CZ,94,0)</f>
        <v>0</v>
      </c>
      <c r="DF1670" s="14">
        <f>VLOOKUP($B1670,[2]Sheet3!$G:$CZ,95,0)</f>
        <v>0</v>
      </c>
      <c r="DG1670" s="14">
        <f>VLOOKUP($B1670,[2]Sheet3!$G:$CZ,96,0)</f>
        <v>0</v>
      </c>
      <c r="DH1670" s="14">
        <f>VLOOKUP($B1670,[2]Sheet3!$G:$CZ,97,0)</f>
        <v>0</v>
      </c>
      <c r="DI1670" s="14">
        <f>VLOOKUP($B1670,[2]Sheet3!$G:$CZ,98,0)</f>
        <v>0</v>
      </c>
    </row>
    <row r="1671" spans="1:113" x14ac:dyDescent="0.3">
      <c r="A1671" s="9" t="str">
        <f t="shared" si="80"/>
        <v>NE3138</v>
      </c>
      <c r="B1671" s="15" t="s">
        <v>3411</v>
      </c>
      <c r="C1671" s="15" t="s">
        <v>3412</v>
      </c>
      <c r="F1671" s="7" t="s">
        <v>15</v>
      </c>
      <c r="G1671" s="12" t="s">
        <v>5163</v>
      </c>
      <c r="H1671" s="12" t="str">
        <f>VLOOKUP($B1671,[1]Sheet1!$A:$G,5,0)</f>
        <v>Prince.kumar@redintongroup.com</v>
      </c>
      <c r="I1671" s="12" t="str">
        <f>VLOOKUP($B1671,[1]Sheet1!$A:$G,7,0)</f>
        <v>sidharth.eknath@redingtongroup.com</v>
      </c>
      <c r="J1671" s="12" t="s">
        <v>82</v>
      </c>
      <c r="K1671" s="7"/>
      <c r="L1671" s="7"/>
      <c r="M1671" s="8"/>
      <c r="N1671" s="7" t="str">
        <f t="shared" si="78"/>
        <v>Prince.kumar@redintongroup.com; sidharth.eknath@redingtongroup.com; nilesh.phirke@redingtongroup.com;christopher.joseph@redingtongroup.com</v>
      </c>
      <c r="O1671" s="7" t="str">
        <f t="shared" si="79"/>
        <v>NE3138</v>
      </c>
      <c r="P1671" s="8" t="s">
        <v>5215</v>
      </c>
      <c r="Q1671" s="14">
        <f>VLOOKUP($B1671,[2]Sheet3!$G:$CZ,2,0)</f>
        <v>2400308785</v>
      </c>
      <c r="R1671" s="14">
        <f>VLOOKUP($B1671,[2]Sheet3!$G:$CZ,3,0)</f>
        <v>0</v>
      </c>
      <c r="S1671" s="14">
        <f>VLOOKUP($B1671,[2]Sheet3!$G:$CZ,4,0)</f>
        <v>0</v>
      </c>
      <c r="T1671" s="14">
        <f>VLOOKUP($B1671,[2]Sheet3!$G:$CZ,5,0)</f>
        <v>0</v>
      </c>
      <c r="U1671" s="14">
        <f>VLOOKUP($B1671,[2]Sheet3!$G:$CZ,6,0)</f>
        <v>0</v>
      </c>
      <c r="V1671" s="14">
        <f>VLOOKUP($B1671,[2]Sheet3!$G:$CZ,7,0)</f>
        <v>0</v>
      </c>
      <c r="W1671" s="14">
        <f>VLOOKUP($B1671,[2]Sheet3!$G:$CZ,8,0)</f>
        <v>0</v>
      </c>
      <c r="X1671" s="14">
        <f>VLOOKUP($B1671,[2]Sheet3!$G:$CZ,9,0)</f>
        <v>0</v>
      </c>
      <c r="Y1671" s="14">
        <f>VLOOKUP($B1671,[2]Sheet3!$G:$CZ,10,0)</f>
        <v>0</v>
      </c>
      <c r="Z1671" s="14">
        <f>VLOOKUP($B1671,[2]Sheet3!$G:$CZ,11,0)</f>
        <v>0</v>
      </c>
      <c r="AA1671" s="14">
        <f>VLOOKUP($B1671,[2]Sheet3!$G:$CZ,12,0)</f>
        <v>0</v>
      </c>
      <c r="AB1671" s="14">
        <f>VLOOKUP($B1671,[2]Sheet3!$G:$CZ,13,0)</f>
        <v>0</v>
      </c>
      <c r="AC1671" s="14">
        <f>VLOOKUP($B1671,[2]Sheet3!$G:$CZ,14,0)</f>
        <v>0</v>
      </c>
      <c r="AD1671" s="14">
        <f>VLOOKUP($B1671,[2]Sheet3!$G:$CZ,15,0)</f>
        <v>0</v>
      </c>
      <c r="AE1671" s="14">
        <f>VLOOKUP($B1671,[2]Sheet3!$G:$CZ,16,0)</f>
        <v>0</v>
      </c>
      <c r="AF1671" s="14">
        <f>VLOOKUP($B1671,[2]Sheet3!$G:$CZ,17,0)</f>
        <v>0</v>
      </c>
      <c r="AG1671" s="14">
        <f>VLOOKUP($B1671,[2]Sheet3!$G:$CZ,18,0)</f>
        <v>0</v>
      </c>
      <c r="AH1671" s="14">
        <f>VLOOKUP($B1671,[2]Sheet3!$G:$CZ,19,0)</f>
        <v>0</v>
      </c>
      <c r="AI1671" s="14">
        <f>VLOOKUP($B1671,[2]Sheet3!$G:$CZ,20,0)</f>
        <v>0</v>
      </c>
      <c r="AJ1671" s="14">
        <f>VLOOKUP($B1671,[2]Sheet3!$G:$CZ,21,0)</f>
        <v>0</v>
      </c>
      <c r="AK1671" s="14">
        <f>VLOOKUP($B1671,[2]Sheet3!$G:$CZ,22,0)</f>
        <v>0</v>
      </c>
      <c r="AL1671" s="14">
        <f>VLOOKUP($B1671,[2]Sheet3!$G:$CZ,23,0)</f>
        <v>0</v>
      </c>
      <c r="AM1671" s="14">
        <f>VLOOKUP($B1671,[2]Sheet3!$G:$CZ,24,0)</f>
        <v>0</v>
      </c>
      <c r="AN1671" s="14">
        <f>VLOOKUP($B1671,[2]Sheet3!$G:$CZ,25,0)</f>
        <v>0</v>
      </c>
      <c r="AO1671" s="14">
        <f>VLOOKUP($B1671,[2]Sheet3!$G:$CZ,26,0)</f>
        <v>0</v>
      </c>
      <c r="AP1671" s="14">
        <f>VLOOKUP($B1671,[2]Sheet3!$G:$CZ,27,0)</f>
        <v>0</v>
      </c>
      <c r="AQ1671" s="14">
        <f>VLOOKUP($B1671,[2]Sheet3!$G:$CZ,28,0)</f>
        <v>0</v>
      </c>
      <c r="AR1671" s="14">
        <f>VLOOKUP($B1671,[2]Sheet3!$G:$CZ,29,0)</f>
        <v>0</v>
      </c>
      <c r="AS1671" s="14">
        <f>VLOOKUP($B1671,[2]Sheet3!$G:$CZ,30,0)</f>
        <v>0</v>
      </c>
      <c r="AT1671" s="14">
        <f>VLOOKUP($B1671,[2]Sheet3!$G:$CZ,31,0)</f>
        <v>0</v>
      </c>
      <c r="AU1671" s="14">
        <f>VLOOKUP($B1671,[2]Sheet3!$G:$CZ,32,0)</f>
        <v>0</v>
      </c>
      <c r="AV1671" s="14">
        <f>VLOOKUP($B1671,[2]Sheet3!$G:$CZ,33,0)</f>
        <v>0</v>
      </c>
      <c r="AW1671" s="14">
        <f>VLOOKUP($B1671,[2]Sheet3!$G:$CZ,34,0)</f>
        <v>0</v>
      </c>
      <c r="AX1671" s="14">
        <f>VLOOKUP($B1671,[2]Sheet3!$G:$CZ,35,0)</f>
        <v>0</v>
      </c>
      <c r="AY1671" s="14">
        <f>VLOOKUP($B1671,[2]Sheet3!$G:$CZ,36,0)</f>
        <v>0</v>
      </c>
      <c r="AZ1671" s="14">
        <f>VLOOKUP($B1671,[2]Sheet3!$G:$CZ,37,0)</f>
        <v>0</v>
      </c>
      <c r="BA1671" s="14">
        <f>VLOOKUP($B1671,[2]Sheet3!$G:$CZ,38,0)</f>
        <v>0</v>
      </c>
      <c r="BB1671" s="14">
        <f>VLOOKUP($B1671,[2]Sheet3!$G:$CZ,39,0)</f>
        <v>0</v>
      </c>
      <c r="BC1671" s="14">
        <f>VLOOKUP($B1671,[2]Sheet3!$G:$CZ,40,0)</f>
        <v>0</v>
      </c>
      <c r="BD1671" s="14">
        <f>VLOOKUP($B1671,[2]Sheet3!$G:$CZ,41,0)</f>
        <v>0</v>
      </c>
      <c r="BE1671" s="14">
        <f>VLOOKUP($B1671,[2]Sheet3!$G:$CZ,42,0)</f>
        <v>0</v>
      </c>
      <c r="BF1671" s="14">
        <f>VLOOKUP($B1671,[2]Sheet3!$G:$CZ,43,0)</f>
        <v>0</v>
      </c>
      <c r="BG1671" s="14">
        <f>VLOOKUP($B1671,[2]Sheet3!$G:$CZ,44,0)</f>
        <v>0</v>
      </c>
      <c r="BH1671" s="14">
        <f>VLOOKUP($B1671,[2]Sheet3!$G:$CZ,45,0)</f>
        <v>0</v>
      </c>
      <c r="BI1671" s="14">
        <f>VLOOKUP($B1671,[2]Sheet3!$G:$CZ,46,0)</f>
        <v>0</v>
      </c>
      <c r="BJ1671" s="14">
        <f>VLOOKUP($B1671,[2]Sheet3!$G:$CZ,47,0)</f>
        <v>0</v>
      </c>
      <c r="BK1671" s="14">
        <f>VLOOKUP($B1671,[2]Sheet3!$G:$CZ,48,0)</f>
        <v>0</v>
      </c>
      <c r="BL1671" s="14">
        <f>VLOOKUP($B1671,[2]Sheet3!$G:$CZ,49,0)</f>
        <v>0</v>
      </c>
      <c r="BM1671" s="14">
        <f>VLOOKUP($B1671,[2]Sheet3!$G:$CZ,50,0)</f>
        <v>0</v>
      </c>
      <c r="BN1671" s="14">
        <f>VLOOKUP($B1671,[2]Sheet3!$G:$CZ,51,0)</f>
        <v>0</v>
      </c>
      <c r="BO1671" s="14">
        <f>VLOOKUP($B1671,[2]Sheet3!$G:$CZ,52,0)</f>
        <v>0</v>
      </c>
      <c r="BP1671" s="14">
        <f>VLOOKUP($B1671,[2]Sheet3!$G:$CZ,53,0)</f>
        <v>0</v>
      </c>
      <c r="BQ1671" s="14">
        <f>VLOOKUP($B1671,[2]Sheet3!$G:$CZ,54,0)</f>
        <v>0</v>
      </c>
      <c r="BR1671" s="14">
        <f>VLOOKUP($B1671,[2]Sheet3!$G:$CZ,55,0)</f>
        <v>0</v>
      </c>
      <c r="BS1671" s="14">
        <f>VLOOKUP($B1671,[2]Sheet3!$G:$CZ,56,0)</f>
        <v>0</v>
      </c>
      <c r="BT1671" s="14">
        <f>VLOOKUP($B1671,[2]Sheet3!$G:$CZ,57,0)</f>
        <v>0</v>
      </c>
      <c r="BU1671" s="14">
        <f>VLOOKUP($B1671,[2]Sheet3!$G:$CZ,58,0)</f>
        <v>0</v>
      </c>
      <c r="BV1671" s="14">
        <f>VLOOKUP($B1671,[2]Sheet3!$G:$CZ,59,0)</f>
        <v>0</v>
      </c>
      <c r="BW1671" s="14">
        <f>VLOOKUP($B1671,[2]Sheet3!$G:$CZ,60,0)</f>
        <v>0</v>
      </c>
      <c r="BX1671" s="14">
        <f>VLOOKUP($B1671,[2]Sheet3!$G:$CZ,61,0)</f>
        <v>0</v>
      </c>
      <c r="BY1671" s="14">
        <f>VLOOKUP($B1671,[2]Sheet3!$G:$CZ,62,0)</f>
        <v>0</v>
      </c>
      <c r="BZ1671" s="14">
        <f>VLOOKUP($B1671,[2]Sheet3!$G:$CZ,63,0)</f>
        <v>0</v>
      </c>
      <c r="CA1671" s="14">
        <f>VLOOKUP($B1671,[2]Sheet3!$G:$CZ,64,0)</f>
        <v>0</v>
      </c>
      <c r="CB1671" s="14">
        <f>VLOOKUP($B1671,[2]Sheet3!$G:$CZ,65,0)</f>
        <v>0</v>
      </c>
      <c r="CC1671" s="14">
        <f>VLOOKUP($B1671,[2]Sheet3!$G:$CZ,66,0)</f>
        <v>0</v>
      </c>
      <c r="CD1671" s="14">
        <f>VLOOKUP($B1671,[2]Sheet3!$G:$CZ,67,0)</f>
        <v>0</v>
      </c>
      <c r="CE1671" s="14">
        <f>VLOOKUP($B1671,[2]Sheet3!$G:$CZ,68,0)</f>
        <v>0</v>
      </c>
      <c r="CF1671" s="14">
        <f>VLOOKUP($B1671,[2]Sheet3!$G:$CZ,69,0)</f>
        <v>0</v>
      </c>
      <c r="CG1671" s="14">
        <f>VLOOKUP($B1671,[2]Sheet3!$G:$CZ,70,0)</f>
        <v>0</v>
      </c>
      <c r="CH1671" s="14">
        <f>VLOOKUP($B1671,[2]Sheet3!$G:$CZ,71,0)</f>
        <v>0</v>
      </c>
      <c r="CI1671" s="14">
        <f>VLOOKUP($B1671,[2]Sheet3!$G:$CZ,72,0)</f>
        <v>0</v>
      </c>
      <c r="CJ1671" s="14">
        <f>VLOOKUP($B1671,[2]Sheet3!$G:$CZ,73,0)</f>
        <v>0</v>
      </c>
      <c r="CK1671" s="14">
        <f>VLOOKUP($B1671,[2]Sheet3!$G:$CZ,74,0)</f>
        <v>0</v>
      </c>
      <c r="CL1671" s="14">
        <f>VLOOKUP($B1671,[2]Sheet3!$G:$CZ,75,0)</f>
        <v>0</v>
      </c>
      <c r="CM1671" s="14">
        <f>VLOOKUP($B1671,[2]Sheet3!$G:$CZ,76,0)</f>
        <v>0</v>
      </c>
      <c r="CN1671" s="14">
        <f>VLOOKUP($B1671,[2]Sheet3!$G:$CZ,77,0)</f>
        <v>0</v>
      </c>
      <c r="CO1671" s="14">
        <f>VLOOKUP($B1671,[2]Sheet3!$G:$CZ,78,0)</f>
        <v>0</v>
      </c>
      <c r="CP1671" s="14">
        <f>VLOOKUP($B1671,[2]Sheet3!$G:$CZ,79,0)</f>
        <v>0</v>
      </c>
      <c r="CQ1671" s="14">
        <f>VLOOKUP($B1671,[2]Sheet3!$G:$CZ,80,0)</f>
        <v>0</v>
      </c>
      <c r="CR1671" s="14">
        <f>VLOOKUP($B1671,[2]Sheet3!$G:$CZ,81,0)</f>
        <v>0</v>
      </c>
      <c r="CS1671" s="14">
        <f>VLOOKUP($B1671,[2]Sheet3!$G:$CZ,82,0)</f>
        <v>0</v>
      </c>
      <c r="CT1671" s="14">
        <f>VLOOKUP($B1671,[2]Sheet3!$G:$CZ,83,0)</f>
        <v>0</v>
      </c>
      <c r="CU1671" s="14">
        <f>VLOOKUP($B1671,[2]Sheet3!$G:$CZ,84,0)</f>
        <v>0</v>
      </c>
      <c r="CV1671" s="14">
        <f>VLOOKUP($B1671,[2]Sheet3!$G:$CZ,85,0)</f>
        <v>0</v>
      </c>
      <c r="CW1671" s="14">
        <f>VLOOKUP($B1671,[2]Sheet3!$G:$CZ,86,0)</f>
        <v>0</v>
      </c>
      <c r="CX1671" s="14">
        <f>VLOOKUP($B1671,[2]Sheet3!$G:$CZ,87,0)</f>
        <v>0</v>
      </c>
      <c r="CY1671" s="14">
        <f>VLOOKUP($B1671,[2]Sheet3!$G:$CZ,88,0)</f>
        <v>0</v>
      </c>
      <c r="CZ1671" s="14">
        <f>VLOOKUP($B1671,[2]Sheet3!$G:$CZ,89,0)</f>
        <v>0</v>
      </c>
      <c r="DA1671" s="14">
        <f>VLOOKUP($B1671,[2]Sheet3!$G:$CZ,90,0)</f>
        <v>0</v>
      </c>
      <c r="DB1671" s="14">
        <f>VLOOKUP($B1671,[2]Sheet3!$G:$CZ,91,0)</f>
        <v>0</v>
      </c>
      <c r="DC1671" s="14">
        <f>VLOOKUP($B1671,[2]Sheet3!$G:$CZ,92,0)</f>
        <v>0</v>
      </c>
      <c r="DD1671" s="14">
        <f>VLOOKUP($B1671,[2]Sheet3!$G:$CZ,93,0)</f>
        <v>0</v>
      </c>
      <c r="DE1671" s="14">
        <f>VLOOKUP($B1671,[2]Sheet3!$G:$CZ,94,0)</f>
        <v>0</v>
      </c>
      <c r="DF1671" s="14">
        <f>VLOOKUP($B1671,[2]Sheet3!$G:$CZ,95,0)</f>
        <v>0</v>
      </c>
      <c r="DG1671" s="14">
        <f>VLOOKUP($B1671,[2]Sheet3!$G:$CZ,96,0)</f>
        <v>0</v>
      </c>
      <c r="DH1671" s="14">
        <f>VLOOKUP($B1671,[2]Sheet3!$G:$CZ,97,0)</f>
        <v>0</v>
      </c>
      <c r="DI1671" s="14">
        <f>VLOOKUP($B1671,[2]Sheet3!$G:$CZ,98,0)</f>
        <v>0</v>
      </c>
    </row>
    <row r="1672" spans="1:113" x14ac:dyDescent="0.3">
      <c r="A1672" s="9" t="str">
        <f t="shared" si="80"/>
        <v>NH0426</v>
      </c>
      <c r="B1672" s="15" t="s">
        <v>3413</v>
      </c>
      <c r="C1672" s="15" t="s">
        <v>277</v>
      </c>
      <c r="F1672" s="7" t="s">
        <v>15</v>
      </c>
      <c r="G1672" s="12" t="s">
        <v>5164</v>
      </c>
      <c r="H1672" s="12" t="str">
        <f>VLOOKUP($B1672,[1]Sheet1!$A:$G,5,0)</f>
        <v>neeraj.bhatt@redingtongroup.com</v>
      </c>
      <c r="I1672" s="12" t="str">
        <f>VLOOKUP($B1672,[1]Sheet1!$A:$G,7,0)</f>
        <v>sidharth.eknath@redingtongroup.com</v>
      </c>
      <c r="J1672" s="12" t="s">
        <v>82</v>
      </c>
      <c r="K1672" s="7"/>
      <c r="L1672" s="7"/>
      <c r="M1672" s="8"/>
      <c r="N1672" s="7" t="str">
        <f t="shared" si="78"/>
        <v>neeraj.bhatt@redingtongroup.com; sidharth.eknath@redingtongroup.com; nilesh.phirke@redingtongroup.com;christopher.joseph@redingtongroup.com</v>
      </c>
      <c r="O1672" s="7" t="str">
        <f t="shared" si="79"/>
        <v>NH0426</v>
      </c>
      <c r="P1672" s="8" t="s">
        <v>5215</v>
      </c>
      <c r="Q1672" s="14">
        <f>VLOOKUP($B1672,[2]Sheet3!$G:$CZ,2,0)</f>
        <v>2400305922</v>
      </c>
      <c r="R1672" s="14">
        <f>VLOOKUP($B1672,[2]Sheet3!$G:$CZ,3,0)</f>
        <v>0</v>
      </c>
      <c r="S1672" s="14">
        <f>VLOOKUP($B1672,[2]Sheet3!$G:$CZ,4,0)</f>
        <v>0</v>
      </c>
      <c r="T1672" s="14">
        <f>VLOOKUP($B1672,[2]Sheet3!$G:$CZ,5,0)</f>
        <v>0</v>
      </c>
      <c r="U1672" s="14">
        <f>VLOOKUP($B1672,[2]Sheet3!$G:$CZ,6,0)</f>
        <v>0</v>
      </c>
      <c r="V1672" s="14">
        <f>VLOOKUP($B1672,[2]Sheet3!$G:$CZ,7,0)</f>
        <v>0</v>
      </c>
      <c r="W1672" s="14">
        <f>VLOOKUP($B1672,[2]Sheet3!$G:$CZ,8,0)</f>
        <v>0</v>
      </c>
      <c r="X1672" s="14">
        <f>VLOOKUP($B1672,[2]Sheet3!$G:$CZ,9,0)</f>
        <v>0</v>
      </c>
      <c r="Y1672" s="14">
        <f>VLOOKUP($B1672,[2]Sheet3!$G:$CZ,10,0)</f>
        <v>0</v>
      </c>
      <c r="Z1672" s="14">
        <f>VLOOKUP($B1672,[2]Sheet3!$G:$CZ,11,0)</f>
        <v>0</v>
      </c>
      <c r="AA1672" s="14">
        <f>VLOOKUP($B1672,[2]Sheet3!$G:$CZ,12,0)</f>
        <v>0</v>
      </c>
      <c r="AB1672" s="14">
        <f>VLOOKUP($B1672,[2]Sheet3!$G:$CZ,13,0)</f>
        <v>0</v>
      </c>
      <c r="AC1672" s="14">
        <f>VLOOKUP($B1672,[2]Sheet3!$G:$CZ,14,0)</f>
        <v>0</v>
      </c>
      <c r="AD1672" s="14">
        <f>VLOOKUP($B1672,[2]Sheet3!$G:$CZ,15,0)</f>
        <v>0</v>
      </c>
      <c r="AE1672" s="14">
        <f>VLOOKUP($B1672,[2]Sheet3!$G:$CZ,16,0)</f>
        <v>0</v>
      </c>
      <c r="AF1672" s="14">
        <f>VLOOKUP($B1672,[2]Sheet3!$G:$CZ,17,0)</f>
        <v>0</v>
      </c>
      <c r="AG1672" s="14">
        <f>VLOOKUP($B1672,[2]Sheet3!$G:$CZ,18,0)</f>
        <v>0</v>
      </c>
      <c r="AH1672" s="14">
        <f>VLOOKUP($B1672,[2]Sheet3!$G:$CZ,19,0)</f>
        <v>0</v>
      </c>
      <c r="AI1672" s="14">
        <f>VLOOKUP($B1672,[2]Sheet3!$G:$CZ,20,0)</f>
        <v>0</v>
      </c>
      <c r="AJ1672" s="14">
        <f>VLOOKUP($B1672,[2]Sheet3!$G:$CZ,21,0)</f>
        <v>0</v>
      </c>
      <c r="AK1672" s="14">
        <f>VLOOKUP($B1672,[2]Sheet3!$G:$CZ,22,0)</f>
        <v>0</v>
      </c>
      <c r="AL1672" s="14">
        <f>VLOOKUP($B1672,[2]Sheet3!$G:$CZ,23,0)</f>
        <v>0</v>
      </c>
      <c r="AM1672" s="14">
        <f>VLOOKUP($B1672,[2]Sheet3!$G:$CZ,24,0)</f>
        <v>0</v>
      </c>
      <c r="AN1672" s="14">
        <f>VLOOKUP($B1672,[2]Sheet3!$G:$CZ,25,0)</f>
        <v>0</v>
      </c>
      <c r="AO1672" s="14">
        <f>VLOOKUP($B1672,[2]Sheet3!$G:$CZ,26,0)</f>
        <v>0</v>
      </c>
      <c r="AP1672" s="14">
        <f>VLOOKUP($B1672,[2]Sheet3!$G:$CZ,27,0)</f>
        <v>0</v>
      </c>
      <c r="AQ1672" s="14">
        <f>VLOOKUP($B1672,[2]Sheet3!$G:$CZ,28,0)</f>
        <v>0</v>
      </c>
      <c r="AR1672" s="14">
        <f>VLOOKUP($B1672,[2]Sheet3!$G:$CZ,29,0)</f>
        <v>0</v>
      </c>
      <c r="AS1672" s="14">
        <f>VLOOKUP($B1672,[2]Sheet3!$G:$CZ,30,0)</f>
        <v>0</v>
      </c>
      <c r="AT1672" s="14">
        <f>VLOOKUP($B1672,[2]Sheet3!$G:$CZ,31,0)</f>
        <v>0</v>
      </c>
      <c r="AU1672" s="14">
        <f>VLOOKUP($B1672,[2]Sheet3!$G:$CZ,32,0)</f>
        <v>0</v>
      </c>
      <c r="AV1672" s="14">
        <f>VLOOKUP($B1672,[2]Sheet3!$G:$CZ,33,0)</f>
        <v>0</v>
      </c>
      <c r="AW1672" s="14">
        <f>VLOOKUP($B1672,[2]Sheet3!$G:$CZ,34,0)</f>
        <v>0</v>
      </c>
      <c r="AX1672" s="14">
        <f>VLOOKUP($B1672,[2]Sheet3!$G:$CZ,35,0)</f>
        <v>0</v>
      </c>
      <c r="AY1672" s="14">
        <f>VLOOKUP($B1672,[2]Sheet3!$G:$CZ,36,0)</f>
        <v>0</v>
      </c>
      <c r="AZ1672" s="14">
        <f>VLOOKUP($B1672,[2]Sheet3!$G:$CZ,37,0)</f>
        <v>0</v>
      </c>
      <c r="BA1672" s="14">
        <f>VLOOKUP($B1672,[2]Sheet3!$G:$CZ,38,0)</f>
        <v>0</v>
      </c>
      <c r="BB1672" s="14">
        <f>VLOOKUP($B1672,[2]Sheet3!$G:$CZ,39,0)</f>
        <v>0</v>
      </c>
      <c r="BC1672" s="14">
        <f>VLOOKUP($B1672,[2]Sheet3!$G:$CZ,40,0)</f>
        <v>0</v>
      </c>
      <c r="BD1672" s="14">
        <f>VLOOKUP($B1672,[2]Sheet3!$G:$CZ,41,0)</f>
        <v>0</v>
      </c>
      <c r="BE1672" s="14">
        <f>VLOOKUP($B1672,[2]Sheet3!$G:$CZ,42,0)</f>
        <v>0</v>
      </c>
      <c r="BF1672" s="14">
        <f>VLOOKUP($B1672,[2]Sheet3!$G:$CZ,43,0)</f>
        <v>0</v>
      </c>
      <c r="BG1672" s="14">
        <f>VLOOKUP($B1672,[2]Sheet3!$G:$CZ,44,0)</f>
        <v>0</v>
      </c>
      <c r="BH1672" s="14">
        <f>VLOOKUP($B1672,[2]Sheet3!$G:$CZ,45,0)</f>
        <v>0</v>
      </c>
      <c r="BI1672" s="14">
        <f>VLOOKUP($B1672,[2]Sheet3!$G:$CZ,46,0)</f>
        <v>0</v>
      </c>
      <c r="BJ1672" s="14">
        <f>VLOOKUP($B1672,[2]Sheet3!$G:$CZ,47,0)</f>
        <v>0</v>
      </c>
      <c r="BK1672" s="14">
        <f>VLOOKUP($B1672,[2]Sheet3!$G:$CZ,48,0)</f>
        <v>0</v>
      </c>
      <c r="BL1672" s="14">
        <f>VLOOKUP($B1672,[2]Sheet3!$G:$CZ,49,0)</f>
        <v>0</v>
      </c>
      <c r="BM1672" s="14">
        <f>VLOOKUP($B1672,[2]Sheet3!$G:$CZ,50,0)</f>
        <v>0</v>
      </c>
      <c r="BN1672" s="14">
        <f>VLOOKUP($B1672,[2]Sheet3!$G:$CZ,51,0)</f>
        <v>0</v>
      </c>
      <c r="BO1672" s="14">
        <f>VLOOKUP($B1672,[2]Sheet3!$G:$CZ,52,0)</f>
        <v>0</v>
      </c>
      <c r="BP1672" s="14">
        <f>VLOOKUP($B1672,[2]Sheet3!$G:$CZ,53,0)</f>
        <v>0</v>
      </c>
      <c r="BQ1672" s="14">
        <f>VLOOKUP($B1672,[2]Sheet3!$G:$CZ,54,0)</f>
        <v>0</v>
      </c>
      <c r="BR1672" s="14">
        <f>VLOOKUP($B1672,[2]Sheet3!$G:$CZ,55,0)</f>
        <v>0</v>
      </c>
      <c r="BS1672" s="14">
        <f>VLOOKUP($B1672,[2]Sheet3!$G:$CZ,56,0)</f>
        <v>0</v>
      </c>
      <c r="BT1672" s="14">
        <f>VLOOKUP($B1672,[2]Sheet3!$G:$CZ,57,0)</f>
        <v>0</v>
      </c>
      <c r="BU1672" s="14">
        <f>VLOOKUP($B1672,[2]Sheet3!$G:$CZ,58,0)</f>
        <v>0</v>
      </c>
      <c r="BV1672" s="14">
        <f>VLOOKUP($B1672,[2]Sheet3!$G:$CZ,59,0)</f>
        <v>0</v>
      </c>
      <c r="BW1672" s="14">
        <f>VLOOKUP($B1672,[2]Sheet3!$G:$CZ,60,0)</f>
        <v>0</v>
      </c>
      <c r="BX1672" s="14">
        <f>VLOOKUP($B1672,[2]Sheet3!$G:$CZ,61,0)</f>
        <v>0</v>
      </c>
      <c r="BY1672" s="14">
        <f>VLOOKUP($B1672,[2]Sheet3!$G:$CZ,62,0)</f>
        <v>0</v>
      </c>
      <c r="BZ1672" s="14">
        <f>VLOOKUP($B1672,[2]Sheet3!$G:$CZ,63,0)</f>
        <v>0</v>
      </c>
      <c r="CA1672" s="14">
        <f>VLOOKUP($B1672,[2]Sheet3!$G:$CZ,64,0)</f>
        <v>0</v>
      </c>
      <c r="CB1672" s="14">
        <f>VLOOKUP($B1672,[2]Sheet3!$G:$CZ,65,0)</f>
        <v>0</v>
      </c>
      <c r="CC1672" s="14">
        <f>VLOOKUP($B1672,[2]Sheet3!$G:$CZ,66,0)</f>
        <v>0</v>
      </c>
      <c r="CD1672" s="14">
        <f>VLOOKUP($B1672,[2]Sheet3!$G:$CZ,67,0)</f>
        <v>0</v>
      </c>
      <c r="CE1672" s="14">
        <f>VLOOKUP($B1672,[2]Sheet3!$G:$CZ,68,0)</f>
        <v>0</v>
      </c>
      <c r="CF1672" s="14">
        <f>VLOOKUP($B1672,[2]Sheet3!$G:$CZ,69,0)</f>
        <v>0</v>
      </c>
      <c r="CG1672" s="14">
        <f>VLOOKUP($B1672,[2]Sheet3!$G:$CZ,70,0)</f>
        <v>0</v>
      </c>
      <c r="CH1672" s="14">
        <f>VLOOKUP($B1672,[2]Sheet3!$G:$CZ,71,0)</f>
        <v>0</v>
      </c>
      <c r="CI1672" s="14">
        <f>VLOOKUP($B1672,[2]Sheet3!$G:$CZ,72,0)</f>
        <v>0</v>
      </c>
      <c r="CJ1672" s="14">
        <f>VLOOKUP($B1672,[2]Sheet3!$G:$CZ,73,0)</f>
        <v>0</v>
      </c>
      <c r="CK1672" s="14">
        <f>VLOOKUP($B1672,[2]Sheet3!$G:$CZ,74,0)</f>
        <v>0</v>
      </c>
      <c r="CL1672" s="14">
        <f>VLOOKUP($B1672,[2]Sheet3!$G:$CZ,75,0)</f>
        <v>0</v>
      </c>
      <c r="CM1672" s="14">
        <f>VLOOKUP($B1672,[2]Sheet3!$G:$CZ,76,0)</f>
        <v>0</v>
      </c>
      <c r="CN1672" s="14">
        <f>VLOOKUP($B1672,[2]Sheet3!$G:$CZ,77,0)</f>
        <v>0</v>
      </c>
      <c r="CO1672" s="14">
        <f>VLOOKUP($B1672,[2]Sheet3!$G:$CZ,78,0)</f>
        <v>0</v>
      </c>
      <c r="CP1672" s="14">
        <f>VLOOKUP($B1672,[2]Sheet3!$G:$CZ,79,0)</f>
        <v>0</v>
      </c>
      <c r="CQ1672" s="14">
        <f>VLOOKUP($B1672,[2]Sheet3!$G:$CZ,80,0)</f>
        <v>0</v>
      </c>
      <c r="CR1672" s="14">
        <f>VLOOKUP($B1672,[2]Sheet3!$G:$CZ,81,0)</f>
        <v>0</v>
      </c>
      <c r="CS1672" s="14">
        <f>VLOOKUP($B1672,[2]Sheet3!$G:$CZ,82,0)</f>
        <v>0</v>
      </c>
      <c r="CT1672" s="14">
        <f>VLOOKUP($B1672,[2]Sheet3!$G:$CZ,83,0)</f>
        <v>0</v>
      </c>
      <c r="CU1672" s="14">
        <f>VLOOKUP($B1672,[2]Sheet3!$G:$CZ,84,0)</f>
        <v>0</v>
      </c>
      <c r="CV1672" s="14">
        <f>VLOOKUP($B1672,[2]Sheet3!$G:$CZ,85,0)</f>
        <v>0</v>
      </c>
      <c r="CW1672" s="14">
        <f>VLOOKUP($B1672,[2]Sheet3!$G:$CZ,86,0)</f>
        <v>0</v>
      </c>
      <c r="CX1672" s="14">
        <f>VLOOKUP($B1672,[2]Sheet3!$G:$CZ,87,0)</f>
        <v>0</v>
      </c>
      <c r="CY1672" s="14">
        <f>VLOOKUP($B1672,[2]Sheet3!$G:$CZ,88,0)</f>
        <v>0</v>
      </c>
      <c r="CZ1672" s="14">
        <f>VLOOKUP($B1672,[2]Sheet3!$G:$CZ,89,0)</f>
        <v>0</v>
      </c>
      <c r="DA1672" s="14">
        <f>VLOOKUP($B1672,[2]Sheet3!$G:$CZ,90,0)</f>
        <v>0</v>
      </c>
      <c r="DB1672" s="14">
        <f>VLOOKUP($B1672,[2]Sheet3!$G:$CZ,91,0)</f>
        <v>0</v>
      </c>
      <c r="DC1672" s="14">
        <f>VLOOKUP($B1672,[2]Sheet3!$G:$CZ,92,0)</f>
        <v>0</v>
      </c>
      <c r="DD1672" s="14">
        <f>VLOOKUP($B1672,[2]Sheet3!$G:$CZ,93,0)</f>
        <v>0</v>
      </c>
      <c r="DE1672" s="14">
        <f>VLOOKUP($B1672,[2]Sheet3!$G:$CZ,94,0)</f>
        <v>0</v>
      </c>
      <c r="DF1672" s="14">
        <f>VLOOKUP($B1672,[2]Sheet3!$G:$CZ,95,0)</f>
        <v>0</v>
      </c>
      <c r="DG1672" s="14">
        <f>VLOOKUP($B1672,[2]Sheet3!$G:$CZ,96,0)</f>
        <v>0</v>
      </c>
      <c r="DH1672" s="14">
        <f>VLOOKUP($B1672,[2]Sheet3!$G:$CZ,97,0)</f>
        <v>0</v>
      </c>
      <c r="DI1672" s="14">
        <f>VLOOKUP($B1672,[2]Sheet3!$G:$CZ,98,0)</f>
        <v>0</v>
      </c>
    </row>
    <row r="1673" spans="1:113" x14ac:dyDescent="0.3">
      <c r="A1673" s="9" t="str">
        <f t="shared" si="80"/>
        <v>S74091</v>
      </c>
      <c r="B1673" s="15" t="s">
        <v>501</v>
      </c>
      <c r="C1673" s="15" t="s">
        <v>502</v>
      </c>
      <c r="F1673" s="7" t="s">
        <v>15</v>
      </c>
      <c r="G1673" s="12" t="s">
        <v>5165</v>
      </c>
      <c r="H1673" s="12" t="str">
        <f>VLOOKUP($B1673,[1]Sheet1!$A:$G,5,0)</f>
        <v>jitin.sebastian@redingtongroup.com</v>
      </c>
      <c r="I1673" s="12" t="str">
        <f>VLOOKUP($B1673,[1]Sheet1!$A:$G,7,0)</f>
        <v>vikram.kumar@redingtongroup.com</v>
      </c>
      <c r="J1673" s="12" t="s">
        <v>82</v>
      </c>
      <c r="K1673" s="7"/>
      <c r="L1673" s="7"/>
      <c r="M1673" s="8"/>
      <c r="N1673" s="7" t="str">
        <f t="shared" si="78"/>
        <v>jitin.sebastian@redingtongroup.com; vikram.kumar@redingtongroup.com; nilesh.phirke@redingtongroup.com;christopher.joseph@redingtongroup.com</v>
      </c>
      <c r="O1673" s="7" t="str">
        <f t="shared" si="79"/>
        <v>S74091</v>
      </c>
      <c r="P1673" s="8" t="s">
        <v>5215</v>
      </c>
      <c r="Q1673" s="14">
        <f>VLOOKUP($B1673,[2]Sheet3!$G:$CZ,2,0)</f>
        <v>2400301110</v>
      </c>
      <c r="R1673" s="14">
        <f>VLOOKUP($B1673,[2]Sheet3!$G:$CZ,3,0)</f>
        <v>0</v>
      </c>
      <c r="S1673" s="14">
        <f>VLOOKUP($B1673,[2]Sheet3!$G:$CZ,4,0)</f>
        <v>0</v>
      </c>
      <c r="T1673" s="14">
        <f>VLOOKUP($B1673,[2]Sheet3!$G:$CZ,5,0)</f>
        <v>0</v>
      </c>
      <c r="U1673" s="14">
        <f>VLOOKUP($B1673,[2]Sheet3!$G:$CZ,6,0)</f>
        <v>0</v>
      </c>
      <c r="V1673" s="14">
        <f>VLOOKUP($B1673,[2]Sheet3!$G:$CZ,7,0)</f>
        <v>0</v>
      </c>
      <c r="W1673" s="14">
        <f>VLOOKUP($B1673,[2]Sheet3!$G:$CZ,8,0)</f>
        <v>0</v>
      </c>
      <c r="X1673" s="14">
        <f>VLOOKUP($B1673,[2]Sheet3!$G:$CZ,9,0)</f>
        <v>0</v>
      </c>
      <c r="Y1673" s="14">
        <f>VLOOKUP($B1673,[2]Sheet3!$G:$CZ,10,0)</f>
        <v>0</v>
      </c>
      <c r="Z1673" s="14">
        <f>VLOOKUP($B1673,[2]Sheet3!$G:$CZ,11,0)</f>
        <v>0</v>
      </c>
      <c r="AA1673" s="14">
        <f>VLOOKUP($B1673,[2]Sheet3!$G:$CZ,12,0)</f>
        <v>0</v>
      </c>
      <c r="AB1673" s="14">
        <f>VLOOKUP($B1673,[2]Sheet3!$G:$CZ,13,0)</f>
        <v>0</v>
      </c>
      <c r="AC1673" s="14">
        <f>VLOOKUP($B1673,[2]Sheet3!$G:$CZ,14,0)</f>
        <v>0</v>
      </c>
      <c r="AD1673" s="14">
        <f>VLOOKUP($B1673,[2]Sheet3!$G:$CZ,15,0)</f>
        <v>0</v>
      </c>
      <c r="AE1673" s="14">
        <f>VLOOKUP($B1673,[2]Sheet3!$G:$CZ,16,0)</f>
        <v>0</v>
      </c>
      <c r="AF1673" s="14">
        <f>VLOOKUP($B1673,[2]Sheet3!$G:$CZ,17,0)</f>
        <v>0</v>
      </c>
      <c r="AG1673" s="14">
        <f>VLOOKUP($B1673,[2]Sheet3!$G:$CZ,18,0)</f>
        <v>0</v>
      </c>
      <c r="AH1673" s="14">
        <f>VLOOKUP($B1673,[2]Sheet3!$G:$CZ,19,0)</f>
        <v>0</v>
      </c>
      <c r="AI1673" s="14">
        <f>VLOOKUP($B1673,[2]Sheet3!$G:$CZ,20,0)</f>
        <v>0</v>
      </c>
      <c r="AJ1673" s="14">
        <f>VLOOKUP($B1673,[2]Sheet3!$G:$CZ,21,0)</f>
        <v>0</v>
      </c>
      <c r="AK1673" s="14">
        <f>VLOOKUP($B1673,[2]Sheet3!$G:$CZ,22,0)</f>
        <v>0</v>
      </c>
      <c r="AL1673" s="14">
        <f>VLOOKUP($B1673,[2]Sheet3!$G:$CZ,23,0)</f>
        <v>0</v>
      </c>
      <c r="AM1673" s="14">
        <f>VLOOKUP($B1673,[2]Sheet3!$G:$CZ,24,0)</f>
        <v>0</v>
      </c>
      <c r="AN1673" s="14">
        <f>VLOOKUP($B1673,[2]Sheet3!$G:$CZ,25,0)</f>
        <v>0</v>
      </c>
      <c r="AO1673" s="14">
        <f>VLOOKUP($B1673,[2]Sheet3!$G:$CZ,26,0)</f>
        <v>0</v>
      </c>
      <c r="AP1673" s="14">
        <f>VLOOKUP($B1673,[2]Sheet3!$G:$CZ,27,0)</f>
        <v>0</v>
      </c>
      <c r="AQ1673" s="14">
        <f>VLOOKUP($B1673,[2]Sheet3!$G:$CZ,28,0)</f>
        <v>0</v>
      </c>
      <c r="AR1673" s="14">
        <f>VLOOKUP($B1673,[2]Sheet3!$G:$CZ,29,0)</f>
        <v>0</v>
      </c>
      <c r="AS1673" s="14">
        <f>VLOOKUP($B1673,[2]Sheet3!$G:$CZ,30,0)</f>
        <v>0</v>
      </c>
      <c r="AT1673" s="14">
        <f>VLOOKUP($B1673,[2]Sheet3!$G:$CZ,31,0)</f>
        <v>0</v>
      </c>
      <c r="AU1673" s="14">
        <f>VLOOKUP($B1673,[2]Sheet3!$G:$CZ,32,0)</f>
        <v>0</v>
      </c>
      <c r="AV1673" s="14">
        <f>VLOOKUP($B1673,[2]Sheet3!$G:$CZ,33,0)</f>
        <v>0</v>
      </c>
      <c r="AW1673" s="14">
        <f>VLOOKUP($B1673,[2]Sheet3!$G:$CZ,34,0)</f>
        <v>0</v>
      </c>
      <c r="AX1673" s="14">
        <f>VLOOKUP($B1673,[2]Sheet3!$G:$CZ,35,0)</f>
        <v>0</v>
      </c>
      <c r="AY1673" s="14">
        <f>VLOOKUP($B1673,[2]Sheet3!$G:$CZ,36,0)</f>
        <v>0</v>
      </c>
      <c r="AZ1673" s="14">
        <f>VLOOKUP($B1673,[2]Sheet3!$G:$CZ,37,0)</f>
        <v>0</v>
      </c>
      <c r="BA1673" s="14">
        <f>VLOOKUP($B1673,[2]Sheet3!$G:$CZ,38,0)</f>
        <v>0</v>
      </c>
      <c r="BB1673" s="14">
        <f>VLOOKUP($B1673,[2]Sheet3!$G:$CZ,39,0)</f>
        <v>0</v>
      </c>
      <c r="BC1673" s="14">
        <f>VLOOKUP($B1673,[2]Sheet3!$G:$CZ,40,0)</f>
        <v>0</v>
      </c>
      <c r="BD1673" s="14">
        <f>VLOOKUP($B1673,[2]Sheet3!$G:$CZ,41,0)</f>
        <v>0</v>
      </c>
      <c r="BE1673" s="14">
        <f>VLOOKUP($B1673,[2]Sheet3!$G:$CZ,42,0)</f>
        <v>0</v>
      </c>
      <c r="BF1673" s="14">
        <f>VLOOKUP($B1673,[2]Sheet3!$G:$CZ,43,0)</f>
        <v>0</v>
      </c>
      <c r="BG1673" s="14">
        <f>VLOOKUP($B1673,[2]Sheet3!$G:$CZ,44,0)</f>
        <v>0</v>
      </c>
      <c r="BH1673" s="14">
        <f>VLOOKUP($B1673,[2]Sheet3!$G:$CZ,45,0)</f>
        <v>0</v>
      </c>
      <c r="BI1673" s="14">
        <f>VLOOKUP($B1673,[2]Sheet3!$G:$CZ,46,0)</f>
        <v>0</v>
      </c>
      <c r="BJ1673" s="14">
        <f>VLOOKUP($B1673,[2]Sheet3!$G:$CZ,47,0)</f>
        <v>0</v>
      </c>
      <c r="BK1673" s="14">
        <f>VLOOKUP($B1673,[2]Sheet3!$G:$CZ,48,0)</f>
        <v>0</v>
      </c>
      <c r="BL1673" s="14">
        <f>VLOOKUP($B1673,[2]Sheet3!$G:$CZ,49,0)</f>
        <v>0</v>
      </c>
      <c r="BM1673" s="14">
        <f>VLOOKUP($B1673,[2]Sheet3!$G:$CZ,50,0)</f>
        <v>0</v>
      </c>
      <c r="BN1673" s="14">
        <f>VLOOKUP($B1673,[2]Sheet3!$G:$CZ,51,0)</f>
        <v>0</v>
      </c>
      <c r="BO1673" s="14">
        <f>VLOOKUP($B1673,[2]Sheet3!$G:$CZ,52,0)</f>
        <v>0</v>
      </c>
      <c r="BP1673" s="14">
        <f>VLOOKUP($B1673,[2]Sheet3!$G:$CZ,53,0)</f>
        <v>0</v>
      </c>
      <c r="BQ1673" s="14">
        <f>VLOOKUP($B1673,[2]Sheet3!$G:$CZ,54,0)</f>
        <v>0</v>
      </c>
      <c r="BR1673" s="14">
        <f>VLOOKUP($B1673,[2]Sheet3!$G:$CZ,55,0)</f>
        <v>0</v>
      </c>
      <c r="BS1673" s="14">
        <f>VLOOKUP($B1673,[2]Sheet3!$G:$CZ,56,0)</f>
        <v>0</v>
      </c>
      <c r="BT1673" s="14">
        <f>VLOOKUP($B1673,[2]Sheet3!$G:$CZ,57,0)</f>
        <v>0</v>
      </c>
      <c r="BU1673" s="14">
        <f>VLOOKUP($B1673,[2]Sheet3!$G:$CZ,58,0)</f>
        <v>0</v>
      </c>
      <c r="BV1673" s="14">
        <f>VLOOKUP($B1673,[2]Sheet3!$G:$CZ,59,0)</f>
        <v>0</v>
      </c>
      <c r="BW1673" s="14">
        <f>VLOOKUP($B1673,[2]Sheet3!$G:$CZ,60,0)</f>
        <v>0</v>
      </c>
      <c r="BX1673" s="14">
        <f>VLOOKUP($B1673,[2]Sheet3!$G:$CZ,61,0)</f>
        <v>0</v>
      </c>
      <c r="BY1673" s="14">
        <f>VLOOKUP($B1673,[2]Sheet3!$G:$CZ,62,0)</f>
        <v>0</v>
      </c>
      <c r="BZ1673" s="14">
        <f>VLOOKUP($B1673,[2]Sheet3!$G:$CZ,63,0)</f>
        <v>0</v>
      </c>
      <c r="CA1673" s="14">
        <f>VLOOKUP($B1673,[2]Sheet3!$G:$CZ,64,0)</f>
        <v>0</v>
      </c>
      <c r="CB1673" s="14">
        <f>VLOOKUP($B1673,[2]Sheet3!$G:$CZ,65,0)</f>
        <v>0</v>
      </c>
      <c r="CC1673" s="14">
        <f>VLOOKUP($B1673,[2]Sheet3!$G:$CZ,66,0)</f>
        <v>0</v>
      </c>
      <c r="CD1673" s="14">
        <f>VLOOKUP($B1673,[2]Sheet3!$G:$CZ,67,0)</f>
        <v>0</v>
      </c>
      <c r="CE1673" s="14">
        <f>VLOOKUP($B1673,[2]Sheet3!$G:$CZ,68,0)</f>
        <v>0</v>
      </c>
      <c r="CF1673" s="14">
        <f>VLOOKUP($B1673,[2]Sheet3!$G:$CZ,69,0)</f>
        <v>0</v>
      </c>
      <c r="CG1673" s="14">
        <f>VLOOKUP($B1673,[2]Sheet3!$G:$CZ,70,0)</f>
        <v>0</v>
      </c>
      <c r="CH1673" s="14">
        <f>VLOOKUP($B1673,[2]Sheet3!$G:$CZ,71,0)</f>
        <v>0</v>
      </c>
      <c r="CI1673" s="14">
        <f>VLOOKUP($B1673,[2]Sheet3!$G:$CZ,72,0)</f>
        <v>0</v>
      </c>
      <c r="CJ1673" s="14">
        <f>VLOOKUP($B1673,[2]Sheet3!$G:$CZ,73,0)</f>
        <v>0</v>
      </c>
      <c r="CK1673" s="14">
        <f>VLOOKUP($B1673,[2]Sheet3!$G:$CZ,74,0)</f>
        <v>0</v>
      </c>
      <c r="CL1673" s="14">
        <f>VLOOKUP($B1673,[2]Sheet3!$G:$CZ,75,0)</f>
        <v>0</v>
      </c>
      <c r="CM1673" s="14">
        <f>VLOOKUP($B1673,[2]Sheet3!$G:$CZ,76,0)</f>
        <v>0</v>
      </c>
      <c r="CN1673" s="14">
        <f>VLOOKUP($B1673,[2]Sheet3!$G:$CZ,77,0)</f>
        <v>0</v>
      </c>
      <c r="CO1673" s="14">
        <f>VLOOKUP($B1673,[2]Sheet3!$G:$CZ,78,0)</f>
        <v>0</v>
      </c>
      <c r="CP1673" s="14">
        <f>VLOOKUP($B1673,[2]Sheet3!$G:$CZ,79,0)</f>
        <v>0</v>
      </c>
      <c r="CQ1673" s="14">
        <f>VLOOKUP($B1673,[2]Sheet3!$G:$CZ,80,0)</f>
        <v>0</v>
      </c>
      <c r="CR1673" s="14">
        <f>VLOOKUP($B1673,[2]Sheet3!$G:$CZ,81,0)</f>
        <v>0</v>
      </c>
      <c r="CS1673" s="14">
        <f>VLOOKUP($B1673,[2]Sheet3!$G:$CZ,82,0)</f>
        <v>0</v>
      </c>
      <c r="CT1673" s="14">
        <f>VLOOKUP($B1673,[2]Sheet3!$G:$CZ,83,0)</f>
        <v>0</v>
      </c>
      <c r="CU1673" s="14">
        <f>VLOOKUP($B1673,[2]Sheet3!$G:$CZ,84,0)</f>
        <v>0</v>
      </c>
      <c r="CV1673" s="14">
        <f>VLOOKUP($B1673,[2]Sheet3!$G:$CZ,85,0)</f>
        <v>0</v>
      </c>
      <c r="CW1673" s="14">
        <f>VLOOKUP($B1673,[2]Sheet3!$G:$CZ,86,0)</f>
        <v>0</v>
      </c>
      <c r="CX1673" s="14">
        <f>VLOOKUP($B1673,[2]Sheet3!$G:$CZ,87,0)</f>
        <v>0</v>
      </c>
      <c r="CY1673" s="14">
        <f>VLOOKUP($B1673,[2]Sheet3!$G:$CZ,88,0)</f>
        <v>0</v>
      </c>
      <c r="CZ1673" s="14">
        <f>VLOOKUP($B1673,[2]Sheet3!$G:$CZ,89,0)</f>
        <v>0</v>
      </c>
      <c r="DA1673" s="14">
        <f>VLOOKUP($B1673,[2]Sheet3!$G:$CZ,90,0)</f>
        <v>0</v>
      </c>
      <c r="DB1673" s="14">
        <f>VLOOKUP($B1673,[2]Sheet3!$G:$CZ,91,0)</f>
        <v>0</v>
      </c>
      <c r="DC1673" s="14">
        <f>VLOOKUP($B1673,[2]Sheet3!$G:$CZ,92,0)</f>
        <v>0</v>
      </c>
      <c r="DD1673" s="14">
        <f>VLOOKUP($B1673,[2]Sheet3!$G:$CZ,93,0)</f>
        <v>0</v>
      </c>
      <c r="DE1673" s="14">
        <f>VLOOKUP($B1673,[2]Sheet3!$G:$CZ,94,0)</f>
        <v>0</v>
      </c>
      <c r="DF1673" s="14">
        <f>VLOOKUP($B1673,[2]Sheet3!$G:$CZ,95,0)</f>
        <v>0</v>
      </c>
      <c r="DG1673" s="14">
        <f>VLOOKUP($B1673,[2]Sheet3!$G:$CZ,96,0)</f>
        <v>0</v>
      </c>
      <c r="DH1673" s="14">
        <f>VLOOKUP($B1673,[2]Sheet3!$G:$CZ,97,0)</f>
        <v>0</v>
      </c>
      <c r="DI1673" s="14">
        <f>VLOOKUP($B1673,[2]Sheet3!$G:$CZ,98,0)</f>
        <v>0</v>
      </c>
    </row>
    <row r="1674" spans="1:113" x14ac:dyDescent="0.3">
      <c r="A1674" s="9" t="str">
        <f t="shared" si="80"/>
        <v>SA3161</v>
      </c>
      <c r="B1674" s="15" t="s">
        <v>3414</v>
      </c>
      <c r="C1674" s="15" t="s">
        <v>3415</v>
      </c>
      <c r="F1674" s="7" t="s">
        <v>15</v>
      </c>
      <c r="G1674" s="12" t="s">
        <v>5166</v>
      </c>
      <c r="H1674" s="12" t="str">
        <f>VLOOKUP($B1674,[1]Sheet1!$A:$G,5,0)</f>
        <v>mahmmad.ajar@redingtongroup.com</v>
      </c>
      <c r="I1674" s="12" t="str">
        <f>VLOOKUP($B1674,[1]Sheet1!$A:$G,7,0)</f>
        <v>vikram.kumar@redingtongroup.com</v>
      </c>
      <c r="J1674" s="12" t="s">
        <v>82</v>
      </c>
      <c r="K1674" s="7"/>
      <c r="L1674" s="7"/>
      <c r="M1674" s="8"/>
      <c r="N1674" s="7" t="str">
        <f t="shared" si="78"/>
        <v>mahmmad.ajar@redingtongroup.com; vikram.kumar@redingtongroup.com; nilesh.phirke@redingtongroup.com;christopher.joseph@redingtongroup.com</v>
      </c>
      <c r="O1674" s="7" t="str">
        <f t="shared" si="79"/>
        <v>SA3161</v>
      </c>
      <c r="P1674" s="8" t="s">
        <v>5215</v>
      </c>
      <c r="Q1674" s="14">
        <f>VLOOKUP($B1674,[2]Sheet3!$G:$CZ,2,0)</f>
        <v>2400303400</v>
      </c>
      <c r="R1674" s="14">
        <f>VLOOKUP($B1674,[2]Sheet3!$G:$CZ,3,0)</f>
        <v>0</v>
      </c>
      <c r="S1674" s="14">
        <f>VLOOKUP($B1674,[2]Sheet3!$G:$CZ,4,0)</f>
        <v>0</v>
      </c>
      <c r="T1674" s="14">
        <f>VLOOKUP($B1674,[2]Sheet3!$G:$CZ,5,0)</f>
        <v>0</v>
      </c>
      <c r="U1674" s="14">
        <f>VLOOKUP($B1674,[2]Sheet3!$G:$CZ,6,0)</f>
        <v>0</v>
      </c>
      <c r="V1674" s="14">
        <f>VLOOKUP($B1674,[2]Sheet3!$G:$CZ,7,0)</f>
        <v>0</v>
      </c>
      <c r="W1674" s="14">
        <f>VLOOKUP($B1674,[2]Sheet3!$G:$CZ,8,0)</f>
        <v>0</v>
      </c>
      <c r="X1674" s="14">
        <f>VLOOKUP($B1674,[2]Sheet3!$G:$CZ,9,0)</f>
        <v>0</v>
      </c>
      <c r="Y1674" s="14">
        <f>VLOOKUP($B1674,[2]Sheet3!$G:$CZ,10,0)</f>
        <v>0</v>
      </c>
      <c r="Z1674" s="14">
        <f>VLOOKUP($B1674,[2]Sheet3!$G:$CZ,11,0)</f>
        <v>0</v>
      </c>
      <c r="AA1674" s="14">
        <f>VLOOKUP($B1674,[2]Sheet3!$G:$CZ,12,0)</f>
        <v>0</v>
      </c>
      <c r="AB1674" s="14">
        <f>VLOOKUP($B1674,[2]Sheet3!$G:$CZ,13,0)</f>
        <v>0</v>
      </c>
      <c r="AC1674" s="14">
        <f>VLOOKUP($B1674,[2]Sheet3!$G:$CZ,14,0)</f>
        <v>0</v>
      </c>
      <c r="AD1674" s="14">
        <f>VLOOKUP($B1674,[2]Sheet3!$G:$CZ,15,0)</f>
        <v>0</v>
      </c>
      <c r="AE1674" s="14">
        <f>VLOOKUP($B1674,[2]Sheet3!$G:$CZ,16,0)</f>
        <v>0</v>
      </c>
      <c r="AF1674" s="14">
        <f>VLOOKUP($B1674,[2]Sheet3!$G:$CZ,17,0)</f>
        <v>0</v>
      </c>
      <c r="AG1674" s="14">
        <f>VLOOKUP($B1674,[2]Sheet3!$G:$CZ,18,0)</f>
        <v>0</v>
      </c>
      <c r="AH1674" s="14">
        <f>VLOOKUP($B1674,[2]Sheet3!$G:$CZ,19,0)</f>
        <v>0</v>
      </c>
      <c r="AI1674" s="14">
        <f>VLOOKUP($B1674,[2]Sheet3!$G:$CZ,20,0)</f>
        <v>0</v>
      </c>
      <c r="AJ1674" s="14">
        <f>VLOOKUP($B1674,[2]Sheet3!$G:$CZ,21,0)</f>
        <v>0</v>
      </c>
      <c r="AK1674" s="14">
        <f>VLOOKUP($B1674,[2]Sheet3!$G:$CZ,22,0)</f>
        <v>0</v>
      </c>
      <c r="AL1674" s="14">
        <f>VLOOKUP($B1674,[2]Sheet3!$G:$CZ,23,0)</f>
        <v>0</v>
      </c>
      <c r="AM1674" s="14">
        <f>VLOOKUP($B1674,[2]Sheet3!$G:$CZ,24,0)</f>
        <v>0</v>
      </c>
      <c r="AN1674" s="14">
        <f>VLOOKUP($B1674,[2]Sheet3!$G:$CZ,25,0)</f>
        <v>0</v>
      </c>
      <c r="AO1674" s="14">
        <f>VLOOKUP($B1674,[2]Sheet3!$G:$CZ,26,0)</f>
        <v>0</v>
      </c>
      <c r="AP1674" s="14">
        <f>VLOOKUP($B1674,[2]Sheet3!$G:$CZ,27,0)</f>
        <v>0</v>
      </c>
      <c r="AQ1674" s="14">
        <f>VLOOKUP($B1674,[2]Sheet3!$G:$CZ,28,0)</f>
        <v>0</v>
      </c>
      <c r="AR1674" s="14">
        <f>VLOOKUP($B1674,[2]Sheet3!$G:$CZ,29,0)</f>
        <v>0</v>
      </c>
      <c r="AS1674" s="14">
        <f>VLOOKUP($B1674,[2]Sheet3!$G:$CZ,30,0)</f>
        <v>0</v>
      </c>
      <c r="AT1674" s="14">
        <f>VLOOKUP($B1674,[2]Sheet3!$G:$CZ,31,0)</f>
        <v>0</v>
      </c>
      <c r="AU1674" s="14">
        <f>VLOOKUP($B1674,[2]Sheet3!$G:$CZ,32,0)</f>
        <v>0</v>
      </c>
      <c r="AV1674" s="14">
        <f>VLOOKUP($B1674,[2]Sheet3!$G:$CZ,33,0)</f>
        <v>0</v>
      </c>
      <c r="AW1674" s="14">
        <f>VLOOKUP($B1674,[2]Sheet3!$G:$CZ,34,0)</f>
        <v>0</v>
      </c>
      <c r="AX1674" s="14">
        <f>VLOOKUP($B1674,[2]Sheet3!$G:$CZ,35,0)</f>
        <v>0</v>
      </c>
      <c r="AY1674" s="14">
        <f>VLOOKUP($B1674,[2]Sheet3!$G:$CZ,36,0)</f>
        <v>0</v>
      </c>
      <c r="AZ1674" s="14">
        <f>VLOOKUP($B1674,[2]Sheet3!$G:$CZ,37,0)</f>
        <v>0</v>
      </c>
      <c r="BA1674" s="14">
        <f>VLOOKUP($B1674,[2]Sheet3!$G:$CZ,38,0)</f>
        <v>0</v>
      </c>
      <c r="BB1674" s="14">
        <f>VLOOKUP($B1674,[2]Sheet3!$G:$CZ,39,0)</f>
        <v>0</v>
      </c>
      <c r="BC1674" s="14">
        <f>VLOOKUP($B1674,[2]Sheet3!$G:$CZ,40,0)</f>
        <v>0</v>
      </c>
      <c r="BD1674" s="14">
        <f>VLOOKUP($B1674,[2]Sheet3!$G:$CZ,41,0)</f>
        <v>0</v>
      </c>
      <c r="BE1674" s="14">
        <f>VLOOKUP($B1674,[2]Sheet3!$G:$CZ,42,0)</f>
        <v>0</v>
      </c>
      <c r="BF1674" s="14">
        <f>VLOOKUP($B1674,[2]Sheet3!$G:$CZ,43,0)</f>
        <v>0</v>
      </c>
      <c r="BG1674" s="14">
        <f>VLOOKUP($B1674,[2]Sheet3!$G:$CZ,44,0)</f>
        <v>0</v>
      </c>
      <c r="BH1674" s="14">
        <f>VLOOKUP($B1674,[2]Sheet3!$G:$CZ,45,0)</f>
        <v>0</v>
      </c>
      <c r="BI1674" s="14">
        <f>VLOOKUP($B1674,[2]Sheet3!$G:$CZ,46,0)</f>
        <v>0</v>
      </c>
      <c r="BJ1674" s="14">
        <f>VLOOKUP($B1674,[2]Sheet3!$G:$CZ,47,0)</f>
        <v>0</v>
      </c>
      <c r="BK1674" s="14">
        <f>VLOOKUP($B1674,[2]Sheet3!$G:$CZ,48,0)</f>
        <v>0</v>
      </c>
      <c r="BL1674" s="14">
        <f>VLOOKUP($B1674,[2]Sheet3!$G:$CZ,49,0)</f>
        <v>0</v>
      </c>
      <c r="BM1674" s="14">
        <f>VLOOKUP($B1674,[2]Sheet3!$G:$CZ,50,0)</f>
        <v>0</v>
      </c>
      <c r="BN1674" s="14">
        <f>VLOOKUP($B1674,[2]Sheet3!$G:$CZ,51,0)</f>
        <v>0</v>
      </c>
      <c r="BO1674" s="14">
        <f>VLOOKUP($B1674,[2]Sheet3!$G:$CZ,52,0)</f>
        <v>0</v>
      </c>
      <c r="BP1674" s="14">
        <f>VLOOKUP($B1674,[2]Sheet3!$G:$CZ,53,0)</f>
        <v>0</v>
      </c>
      <c r="BQ1674" s="14">
        <f>VLOOKUP($B1674,[2]Sheet3!$G:$CZ,54,0)</f>
        <v>0</v>
      </c>
      <c r="BR1674" s="14">
        <f>VLOOKUP($B1674,[2]Sheet3!$G:$CZ,55,0)</f>
        <v>0</v>
      </c>
      <c r="BS1674" s="14">
        <f>VLOOKUP($B1674,[2]Sheet3!$G:$CZ,56,0)</f>
        <v>0</v>
      </c>
      <c r="BT1674" s="14">
        <f>VLOOKUP($B1674,[2]Sheet3!$G:$CZ,57,0)</f>
        <v>0</v>
      </c>
      <c r="BU1674" s="14">
        <f>VLOOKUP($B1674,[2]Sheet3!$G:$CZ,58,0)</f>
        <v>0</v>
      </c>
      <c r="BV1674" s="14">
        <f>VLOOKUP($B1674,[2]Sheet3!$G:$CZ,59,0)</f>
        <v>0</v>
      </c>
      <c r="BW1674" s="14">
        <f>VLOOKUP($B1674,[2]Sheet3!$G:$CZ,60,0)</f>
        <v>0</v>
      </c>
      <c r="BX1674" s="14">
        <f>VLOOKUP($B1674,[2]Sheet3!$G:$CZ,61,0)</f>
        <v>0</v>
      </c>
      <c r="BY1674" s="14">
        <f>VLOOKUP($B1674,[2]Sheet3!$G:$CZ,62,0)</f>
        <v>0</v>
      </c>
      <c r="BZ1674" s="14">
        <f>VLOOKUP($B1674,[2]Sheet3!$G:$CZ,63,0)</f>
        <v>0</v>
      </c>
      <c r="CA1674" s="14">
        <f>VLOOKUP($B1674,[2]Sheet3!$G:$CZ,64,0)</f>
        <v>0</v>
      </c>
      <c r="CB1674" s="14">
        <f>VLOOKUP($B1674,[2]Sheet3!$G:$CZ,65,0)</f>
        <v>0</v>
      </c>
      <c r="CC1674" s="14">
        <f>VLOOKUP($B1674,[2]Sheet3!$G:$CZ,66,0)</f>
        <v>0</v>
      </c>
      <c r="CD1674" s="14">
        <f>VLOOKUP($B1674,[2]Sheet3!$G:$CZ,67,0)</f>
        <v>0</v>
      </c>
      <c r="CE1674" s="14">
        <f>VLOOKUP($B1674,[2]Sheet3!$G:$CZ,68,0)</f>
        <v>0</v>
      </c>
      <c r="CF1674" s="14">
        <f>VLOOKUP($B1674,[2]Sheet3!$G:$CZ,69,0)</f>
        <v>0</v>
      </c>
      <c r="CG1674" s="14">
        <f>VLOOKUP($B1674,[2]Sheet3!$G:$CZ,70,0)</f>
        <v>0</v>
      </c>
      <c r="CH1674" s="14">
        <f>VLOOKUP($B1674,[2]Sheet3!$G:$CZ,71,0)</f>
        <v>0</v>
      </c>
      <c r="CI1674" s="14">
        <f>VLOOKUP($B1674,[2]Sheet3!$G:$CZ,72,0)</f>
        <v>0</v>
      </c>
      <c r="CJ1674" s="14">
        <f>VLOOKUP($B1674,[2]Sheet3!$G:$CZ,73,0)</f>
        <v>0</v>
      </c>
      <c r="CK1674" s="14">
        <f>VLOOKUP($B1674,[2]Sheet3!$G:$CZ,74,0)</f>
        <v>0</v>
      </c>
      <c r="CL1674" s="14">
        <f>VLOOKUP($B1674,[2]Sheet3!$G:$CZ,75,0)</f>
        <v>0</v>
      </c>
      <c r="CM1674" s="14">
        <f>VLOOKUP($B1674,[2]Sheet3!$G:$CZ,76,0)</f>
        <v>0</v>
      </c>
      <c r="CN1674" s="14">
        <f>VLOOKUP($B1674,[2]Sheet3!$G:$CZ,77,0)</f>
        <v>0</v>
      </c>
      <c r="CO1674" s="14">
        <f>VLOOKUP($B1674,[2]Sheet3!$G:$CZ,78,0)</f>
        <v>0</v>
      </c>
      <c r="CP1674" s="14">
        <f>VLOOKUP($B1674,[2]Sheet3!$G:$CZ,79,0)</f>
        <v>0</v>
      </c>
      <c r="CQ1674" s="14">
        <f>VLOOKUP($B1674,[2]Sheet3!$G:$CZ,80,0)</f>
        <v>0</v>
      </c>
      <c r="CR1674" s="14">
        <f>VLOOKUP($B1674,[2]Sheet3!$G:$CZ,81,0)</f>
        <v>0</v>
      </c>
      <c r="CS1674" s="14">
        <f>VLOOKUP($B1674,[2]Sheet3!$G:$CZ,82,0)</f>
        <v>0</v>
      </c>
      <c r="CT1674" s="14">
        <f>VLOOKUP($B1674,[2]Sheet3!$G:$CZ,83,0)</f>
        <v>0</v>
      </c>
      <c r="CU1674" s="14">
        <f>VLOOKUP($B1674,[2]Sheet3!$G:$CZ,84,0)</f>
        <v>0</v>
      </c>
      <c r="CV1674" s="14">
        <f>VLOOKUP($B1674,[2]Sheet3!$G:$CZ,85,0)</f>
        <v>0</v>
      </c>
      <c r="CW1674" s="14">
        <f>VLOOKUP($B1674,[2]Sheet3!$G:$CZ,86,0)</f>
        <v>0</v>
      </c>
      <c r="CX1674" s="14">
        <f>VLOOKUP($B1674,[2]Sheet3!$G:$CZ,87,0)</f>
        <v>0</v>
      </c>
      <c r="CY1674" s="14">
        <f>VLOOKUP($B1674,[2]Sheet3!$G:$CZ,88,0)</f>
        <v>0</v>
      </c>
      <c r="CZ1674" s="14">
        <f>VLOOKUP($B1674,[2]Sheet3!$G:$CZ,89,0)</f>
        <v>0</v>
      </c>
      <c r="DA1674" s="14">
        <f>VLOOKUP($B1674,[2]Sheet3!$G:$CZ,90,0)</f>
        <v>0</v>
      </c>
      <c r="DB1674" s="14">
        <f>VLOOKUP($B1674,[2]Sheet3!$G:$CZ,91,0)</f>
        <v>0</v>
      </c>
      <c r="DC1674" s="14">
        <f>VLOOKUP($B1674,[2]Sheet3!$G:$CZ,92,0)</f>
        <v>0</v>
      </c>
      <c r="DD1674" s="14">
        <f>VLOOKUP($B1674,[2]Sheet3!$G:$CZ,93,0)</f>
        <v>0</v>
      </c>
      <c r="DE1674" s="14">
        <f>VLOOKUP($B1674,[2]Sheet3!$G:$CZ,94,0)</f>
        <v>0</v>
      </c>
      <c r="DF1674" s="14">
        <f>VLOOKUP($B1674,[2]Sheet3!$G:$CZ,95,0)</f>
        <v>0</v>
      </c>
      <c r="DG1674" s="14">
        <f>VLOOKUP($B1674,[2]Sheet3!$G:$CZ,96,0)</f>
        <v>0</v>
      </c>
      <c r="DH1674" s="14">
        <f>VLOOKUP($B1674,[2]Sheet3!$G:$CZ,97,0)</f>
        <v>0</v>
      </c>
      <c r="DI1674" s="14">
        <f>VLOOKUP($B1674,[2]Sheet3!$G:$CZ,98,0)</f>
        <v>0</v>
      </c>
    </row>
    <row r="1675" spans="1:113" x14ac:dyDescent="0.3">
      <c r="A1675" s="9" t="str">
        <f t="shared" si="80"/>
        <v>S34078</v>
      </c>
      <c r="B1675" s="15" t="s">
        <v>3416</v>
      </c>
      <c r="C1675" s="15" t="s">
        <v>3417</v>
      </c>
      <c r="F1675" s="7" t="s">
        <v>15</v>
      </c>
      <c r="G1675" s="12" t="s">
        <v>5167</v>
      </c>
      <c r="H1675" s="12" t="str">
        <f>VLOOKUP($B1675,[1]Sheet1!$A:$G,5,0)</f>
        <v>suresh.skg@redingtongroup.com</v>
      </c>
      <c r="I1675" s="12" t="str">
        <f>VLOOKUP($B1675,[1]Sheet1!$A:$G,7,0)</f>
        <v>yogesh.ganesh@redingtongroup.com</v>
      </c>
      <c r="J1675" s="12" t="s">
        <v>82</v>
      </c>
      <c r="K1675" s="7"/>
      <c r="L1675" s="7"/>
      <c r="M1675" s="8"/>
      <c r="N1675" s="7" t="str">
        <f t="shared" si="78"/>
        <v>suresh.skg@redingtongroup.com; yogesh.ganesh@redingtongroup.com; nilesh.phirke@redingtongroup.com;christopher.joseph@redingtongroup.com</v>
      </c>
      <c r="O1675" s="7" t="str">
        <f t="shared" si="79"/>
        <v>S34078</v>
      </c>
      <c r="P1675" s="8" t="s">
        <v>5215</v>
      </c>
      <c r="Q1675" s="14">
        <f>VLOOKUP($B1675,[2]Sheet3!$G:$CZ,2,0)</f>
        <v>2400304695</v>
      </c>
      <c r="R1675" s="14">
        <f>VLOOKUP($B1675,[2]Sheet3!$G:$CZ,3,0)</f>
        <v>0</v>
      </c>
      <c r="S1675" s="14">
        <f>VLOOKUP($B1675,[2]Sheet3!$G:$CZ,4,0)</f>
        <v>0</v>
      </c>
      <c r="T1675" s="14">
        <f>VLOOKUP($B1675,[2]Sheet3!$G:$CZ,5,0)</f>
        <v>0</v>
      </c>
      <c r="U1675" s="14">
        <f>VLOOKUP($B1675,[2]Sheet3!$G:$CZ,6,0)</f>
        <v>0</v>
      </c>
      <c r="V1675" s="14">
        <f>VLOOKUP($B1675,[2]Sheet3!$G:$CZ,7,0)</f>
        <v>0</v>
      </c>
      <c r="W1675" s="14">
        <f>VLOOKUP($B1675,[2]Sheet3!$G:$CZ,8,0)</f>
        <v>0</v>
      </c>
      <c r="X1675" s="14">
        <f>VLOOKUP($B1675,[2]Sheet3!$G:$CZ,9,0)</f>
        <v>0</v>
      </c>
      <c r="Y1675" s="14">
        <f>VLOOKUP($B1675,[2]Sheet3!$G:$CZ,10,0)</f>
        <v>0</v>
      </c>
      <c r="Z1675" s="14">
        <f>VLOOKUP($B1675,[2]Sheet3!$G:$CZ,11,0)</f>
        <v>0</v>
      </c>
      <c r="AA1675" s="14">
        <f>VLOOKUP($B1675,[2]Sheet3!$G:$CZ,12,0)</f>
        <v>0</v>
      </c>
      <c r="AB1675" s="14">
        <f>VLOOKUP($B1675,[2]Sheet3!$G:$CZ,13,0)</f>
        <v>0</v>
      </c>
      <c r="AC1675" s="14">
        <f>VLOOKUP($B1675,[2]Sheet3!$G:$CZ,14,0)</f>
        <v>0</v>
      </c>
      <c r="AD1675" s="14">
        <f>VLOOKUP($B1675,[2]Sheet3!$G:$CZ,15,0)</f>
        <v>0</v>
      </c>
      <c r="AE1675" s="14">
        <f>VLOOKUP($B1675,[2]Sheet3!$G:$CZ,16,0)</f>
        <v>0</v>
      </c>
      <c r="AF1675" s="14">
        <f>VLOOKUP($B1675,[2]Sheet3!$G:$CZ,17,0)</f>
        <v>0</v>
      </c>
      <c r="AG1675" s="14">
        <f>VLOOKUP($B1675,[2]Sheet3!$G:$CZ,18,0)</f>
        <v>0</v>
      </c>
      <c r="AH1675" s="14">
        <f>VLOOKUP($B1675,[2]Sheet3!$G:$CZ,19,0)</f>
        <v>0</v>
      </c>
      <c r="AI1675" s="14">
        <f>VLOOKUP($B1675,[2]Sheet3!$G:$CZ,20,0)</f>
        <v>0</v>
      </c>
      <c r="AJ1675" s="14">
        <f>VLOOKUP($B1675,[2]Sheet3!$G:$CZ,21,0)</f>
        <v>0</v>
      </c>
      <c r="AK1675" s="14">
        <f>VLOOKUP($B1675,[2]Sheet3!$G:$CZ,22,0)</f>
        <v>0</v>
      </c>
      <c r="AL1675" s="14">
        <f>VLOOKUP($B1675,[2]Sheet3!$G:$CZ,23,0)</f>
        <v>0</v>
      </c>
      <c r="AM1675" s="14">
        <f>VLOOKUP($B1675,[2]Sheet3!$G:$CZ,24,0)</f>
        <v>0</v>
      </c>
      <c r="AN1675" s="14">
        <f>VLOOKUP($B1675,[2]Sheet3!$G:$CZ,25,0)</f>
        <v>0</v>
      </c>
      <c r="AO1675" s="14">
        <f>VLOOKUP($B1675,[2]Sheet3!$G:$CZ,26,0)</f>
        <v>0</v>
      </c>
      <c r="AP1675" s="14">
        <f>VLOOKUP($B1675,[2]Sheet3!$G:$CZ,27,0)</f>
        <v>0</v>
      </c>
      <c r="AQ1675" s="14">
        <f>VLOOKUP($B1675,[2]Sheet3!$G:$CZ,28,0)</f>
        <v>0</v>
      </c>
      <c r="AR1675" s="14">
        <f>VLOOKUP($B1675,[2]Sheet3!$G:$CZ,29,0)</f>
        <v>0</v>
      </c>
      <c r="AS1675" s="14">
        <f>VLOOKUP($B1675,[2]Sheet3!$G:$CZ,30,0)</f>
        <v>0</v>
      </c>
      <c r="AT1675" s="14">
        <f>VLOOKUP($B1675,[2]Sheet3!$G:$CZ,31,0)</f>
        <v>0</v>
      </c>
      <c r="AU1675" s="14">
        <f>VLOOKUP($B1675,[2]Sheet3!$G:$CZ,32,0)</f>
        <v>0</v>
      </c>
      <c r="AV1675" s="14">
        <f>VLOOKUP($B1675,[2]Sheet3!$G:$CZ,33,0)</f>
        <v>0</v>
      </c>
      <c r="AW1675" s="14">
        <f>VLOOKUP($B1675,[2]Sheet3!$G:$CZ,34,0)</f>
        <v>0</v>
      </c>
      <c r="AX1675" s="14">
        <f>VLOOKUP($B1675,[2]Sheet3!$G:$CZ,35,0)</f>
        <v>0</v>
      </c>
      <c r="AY1675" s="14">
        <f>VLOOKUP($B1675,[2]Sheet3!$G:$CZ,36,0)</f>
        <v>0</v>
      </c>
      <c r="AZ1675" s="14">
        <f>VLOOKUP($B1675,[2]Sheet3!$G:$CZ,37,0)</f>
        <v>0</v>
      </c>
      <c r="BA1675" s="14">
        <f>VLOOKUP($B1675,[2]Sheet3!$G:$CZ,38,0)</f>
        <v>0</v>
      </c>
      <c r="BB1675" s="14">
        <f>VLOOKUP($B1675,[2]Sheet3!$G:$CZ,39,0)</f>
        <v>0</v>
      </c>
      <c r="BC1675" s="14">
        <f>VLOOKUP($B1675,[2]Sheet3!$G:$CZ,40,0)</f>
        <v>0</v>
      </c>
      <c r="BD1675" s="14">
        <f>VLOOKUP($B1675,[2]Sheet3!$G:$CZ,41,0)</f>
        <v>0</v>
      </c>
      <c r="BE1675" s="14">
        <f>VLOOKUP($B1675,[2]Sheet3!$G:$CZ,42,0)</f>
        <v>0</v>
      </c>
      <c r="BF1675" s="14">
        <f>VLOOKUP($B1675,[2]Sheet3!$G:$CZ,43,0)</f>
        <v>0</v>
      </c>
      <c r="BG1675" s="14">
        <f>VLOOKUP($B1675,[2]Sheet3!$G:$CZ,44,0)</f>
        <v>0</v>
      </c>
      <c r="BH1675" s="14">
        <f>VLOOKUP($B1675,[2]Sheet3!$G:$CZ,45,0)</f>
        <v>0</v>
      </c>
      <c r="BI1675" s="14">
        <f>VLOOKUP($B1675,[2]Sheet3!$G:$CZ,46,0)</f>
        <v>0</v>
      </c>
      <c r="BJ1675" s="14">
        <f>VLOOKUP($B1675,[2]Sheet3!$G:$CZ,47,0)</f>
        <v>0</v>
      </c>
      <c r="BK1675" s="14">
        <f>VLOOKUP($B1675,[2]Sheet3!$G:$CZ,48,0)</f>
        <v>0</v>
      </c>
      <c r="BL1675" s="14">
        <f>VLOOKUP($B1675,[2]Sheet3!$G:$CZ,49,0)</f>
        <v>0</v>
      </c>
      <c r="BM1675" s="14">
        <f>VLOOKUP($B1675,[2]Sheet3!$G:$CZ,50,0)</f>
        <v>0</v>
      </c>
      <c r="BN1675" s="14">
        <f>VLOOKUP($B1675,[2]Sheet3!$G:$CZ,51,0)</f>
        <v>0</v>
      </c>
      <c r="BO1675" s="14">
        <f>VLOOKUP($B1675,[2]Sheet3!$G:$CZ,52,0)</f>
        <v>0</v>
      </c>
      <c r="BP1675" s="14">
        <f>VLOOKUP($B1675,[2]Sheet3!$G:$CZ,53,0)</f>
        <v>0</v>
      </c>
      <c r="BQ1675" s="14">
        <f>VLOOKUP($B1675,[2]Sheet3!$G:$CZ,54,0)</f>
        <v>0</v>
      </c>
      <c r="BR1675" s="14">
        <f>VLOOKUP($B1675,[2]Sheet3!$G:$CZ,55,0)</f>
        <v>0</v>
      </c>
      <c r="BS1675" s="14">
        <f>VLOOKUP($B1675,[2]Sheet3!$G:$CZ,56,0)</f>
        <v>0</v>
      </c>
      <c r="BT1675" s="14">
        <f>VLOOKUP($B1675,[2]Sheet3!$G:$CZ,57,0)</f>
        <v>0</v>
      </c>
      <c r="BU1675" s="14">
        <f>VLOOKUP($B1675,[2]Sheet3!$G:$CZ,58,0)</f>
        <v>0</v>
      </c>
      <c r="BV1675" s="14">
        <f>VLOOKUP($B1675,[2]Sheet3!$G:$CZ,59,0)</f>
        <v>0</v>
      </c>
      <c r="BW1675" s="14">
        <f>VLOOKUP($B1675,[2]Sheet3!$G:$CZ,60,0)</f>
        <v>0</v>
      </c>
      <c r="BX1675" s="14">
        <f>VLOOKUP($B1675,[2]Sheet3!$G:$CZ,61,0)</f>
        <v>0</v>
      </c>
      <c r="BY1675" s="14">
        <f>VLOOKUP($B1675,[2]Sheet3!$G:$CZ,62,0)</f>
        <v>0</v>
      </c>
      <c r="BZ1675" s="14">
        <f>VLOOKUP($B1675,[2]Sheet3!$G:$CZ,63,0)</f>
        <v>0</v>
      </c>
      <c r="CA1675" s="14">
        <f>VLOOKUP($B1675,[2]Sheet3!$G:$CZ,64,0)</f>
        <v>0</v>
      </c>
      <c r="CB1675" s="14">
        <f>VLOOKUP($B1675,[2]Sheet3!$G:$CZ,65,0)</f>
        <v>0</v>
      </c>
      <c r="CC1675" s="14">
        <f>VLOOKUP($B1675,[2]Sheet3!$G:$CZ,66,0)</f>
        <v>0</v>
      </c>
      <c r="CD1675" s="14">
        <f>VLOOKUP($B1675,[2]Sheet3!$G:$CZ,67,0)</f>
        <v>0</v>
      </c>
      <c r="CE1675" s="14">
        <f>VLOOKUP($B1675,[2]Sheet3!$G:$CZ,68,0)</f>
        <v>0</v>
      </c>
      <c r="CF1675" s="14">
        <f>VLOOKUP($B1675,[2]Sheet3!$G:$CZ,69,0)</f>
        <v>0</v>
      </c>
      <c r="CG1675" s="14">
        <f>VLOOKUP($B1675,[2]Sheet3!$G:$CZ,70,0)</f>
        <v>0</v>
      </c>
      <c r="CH1675" s="14">
        <f>VLOOKUP($B1675,[2]Sheet3!$G:$CZ,71,0)</f>
        <v>0</v>
      </c>
      <c r="CI1675" s="14">
        <f>VLOOKUP($B1675,[2]Sheet3!$G:$CZ,72,0)</f>
        <v>0</v>
      </c>
      <c r="CJ1675" s="14">
        <f>VLOOKUP($B1675,[2]Sheet3!$G:$CZ,73,0)</f>
        <v>0</v>
      </c>
      <c r="CK1675" s="14">
        <f>VLOOKUP($B1675,[2]Sheet3!$G:$CZ,74,0)</f>
        <v>0</v>
      </c>
      <c r="CL1675" s="14">
        <f>VLOOKUP($B1675,[2]Sheet3!$G:$CZ,75,0)</f>
        <v>0</v>
      </c>
      <c r="CM1675" s="14">
        <f>VLOOKUP($B1675,[2]Sheet3!$G:$CZ,76,0)</f>
        <v>0</v>
      </c>
      <c r="CN1675" s="14">
        <f>VLOOKUP($B1675,[2]Sheet3!$G:$CZ,77,0)</f>
        <v>0</v>
      </c>
      <c r="CO1675" s="14">
        <f>VLOOKUP($B1675,[2]Sheet3!$G:$CZ,78,0)</f>
        <v>0</v>
      </c>
      <c r="CP1675" s="14">
        <f>VLOOKUP($B1675,[2]Sheet3!$G:$CZ,79,0)</f>
        <v>0</v>
      </c>
      <c r="CQ1675" s="14">
        <f>VLOOKUP($B1675,[2]Sheet3!$G:$CZ,80,0)</f>
        <v>0</v>
      </c>
      <c r="CR1675" s="14">
        <f>VLOOKUP($B1675,[2]Sheet3!$G:$CZ,81,0)</f>
        <v>0</v>
      </c>
      <c r="CS1675" s="14">
        <f>VLOOKUP($B1675,[2]Sheet3!$G:$CZ,82,0)</f>
        <v>0</v>
      </c>
      <c r="CT1675" s="14">
        <f>VLOOKUP($B1675,[2]Sheet3!$G:$CZ,83,0)</f>
        <v>0</v>
      </c>
      <c r="CU1675" s="14">
        <f>VLOOKUP($B1675,[2]Sheet3!$G:$CZ,84,0)</f>
        <v>0</v>
      </c>
      <c r="CV1675" s="14">
        <f>VLOOKUP($B1675,[2]Sheet3!$G:$CZ,85,0)</f>
        <v>0</v>
      </c>
      <c r="CW1675" s="14">
        <f>VLOOKUP($B1675,[2]Sheet3!$G:$CZ,86,0)</f>
        <v>0</v>
      </c>
      <c r="CX1675" s="14">
        <f>VLOOKUP($B1675,[2]Sheet3!$G:$CZ,87,0)</f>
        <v>0</v>
      </c>
      <c r="CY1675" s="14">
        <f>VLOOKUP($B1675,[2]Sheet3!$G:$CZ,88,0)</f>
        <v>0</v>
      </c>
      <c r="CZ1675" s="14">
        <f>VLOOKUP($B1675,[2]Sheet3!$G:$CZ,89,0)</f>
        <v>0</v>
      </c>
      <c r="DA1675" s="14">
        <f>VLOOKUP($B1675,[2]Sheet3!$G:$CZ,90,0)</f>
        <v>0</v>
      </c>
      <c r="DB1675" s="14">
        <f>VLOOKUP($B1675,[2]Sheet3!$G:$CZ,91,0)</f>
        <v>0</v>
      </c>
      <c r="DC1675" s="14">
        <f>VLOOKUP($B1675,[2]Sheet3!$G:$CZ,92,0)</f>
        <v>0</v>
      </c>
      <c r="DD1675" s="14">
        <f>VLOOKUP($B1675,[2]Sheet3!$G:$CZ,93,0)</f>
        <v>0</v>
      </c>
      <c r="DE1675" s="14">
        <f>VLOOKUP($B1675,[2]Sheet3!$G:$CZ,94,0)</f>
        <v>0</v>
      </c>
      <c r="DF1675" s="14">
        <f>VLOOKUP($B1675,[2]Sheet3!$G:$CZ,95,0)</f>
        <v>0</v>
      </c>
      <c r="DG1675" s="14">
        <f>VLOOKUP($B1675,[2]Sheet3!$G:$CZ,96,0)</f>
        <v>0</v>
      </c>
      <c r="DH1675" s="14">
        <f>VLOOKUP($B1675,[2]Sheet3!$G:$CZ,97,0)</f>
        <v>0</v>
      </c>
      <c r="DI1675" s="14">
        <f>VLOOKUP($B1675,[2]Sheet3!$G:$CZ,98,0)</f>
        <v>0</v>
      </c>
    </row>
    <row r="1676" spans="1:113" x14ac:dyDescent="0.3">
      <c r="A1676" s="9" t="str">
        <f t="shared" si="80"/>
        <v>E14502</v>
      </c>
      <c r="B1676" s="15" t="s">
        <v>3418</v>
      </c>
      <c r="C1676" s="15" t="s">
        <v>3419</v>
      </c>
      <c r="F1676" s="7" t="s">
        <v>15</v>
      </c>
      <c r="G1676" s="12" t="s">
        <v>5168</v>
      </c>
      <c r="H1676" s="12" t="str">
        <f>VLOOKUP($B1676,[1]Sheet1!$A:$G,5,0)</f>
        <v>manish.kumar@redingtongroup.com</v>
      </c>
      <c r="I1676" s="12" t="str">
        <f>VLOOKUP($B1676,[1]Sheet1!$A:$G,7,0)</f>
        <v>jaswinder.singh@redingtongroup.com</v>
      </c>
      <c r="J1676" s="12" t="s">
        <v>82</v>
      </c>
      <c r="K1676" s="7"/>
      <c r="L1676" s="7"/>
      <c r="M1676" s="8"/>
      <c r="N1676" s="7" t="str">
        <f t="shared" si="78"/>
        <v>manish.kumar@redingtongroup.com; jaswinder.singh@redingtongroup.com; nilesh.phirke@redingtongroup.com;christopher.joseph@redingtongroup.com</v>
      </c>
      <c r="O1676" s="7" t="str">
        <f t="shared" si="79"/>
        <v>E14502</v>
      </c>
      <c r="P1676" s="8" t="s">
        <v>5215</v>
      </c>
      <c r="Q1676" s="14">
        <f>VLOOKUP($B1676,[2]Sheet3!$G:$CZ,2,0)</f>
        <v>2400303386</v>
      </c>
      <c r="R1676" s="14">
        <f>VLOOKUP($B1676,[2]Sheet3!$G:$CZ,3,0)</f>
        <v>0</v>
      </c>
      <c r="S1676" s="14">
        <f>VLOOKUP($B1676,[2]Sheet3!$G:$CZ,4,0)</f>
        <v>0</v>
      </c>
      <c r="T1676" s="14">
        <f>VLOOKUP($B1676,[2]Sheet3!$G:$CZ,5,0)</f>
        <v>0</v>
      </c>
      <c r="U1676" s="14">
        <f>VLOOKUP($B1676,[2]Sheet3!$G:$CZ,6,0)</f>
        <v>0</v>
      </c>
      <c r="V1676" s="14">
        <f>VLOOKUP($B1676,[2]Sheet3!$G:$CZ,7,0)</f>
        <v>0</v>
      </c>
      <c r="W1676" s="14">
        <f>VLOOKUP($B1676,[2]Sheet3!$G:$CZ,8,0)</f>
        <v>0</v>
      </c>
      <c r="X1676" s="14">
        <f>VLOOKUP($B1676,[2]Sheet3!$G:$CZ,9,0)</f>
        <v>0</v>
      </c>
      <c r="Y1676" s="14">
        <f>VLOOKUP($B1676,[2]Sheet3!$G:$CZ,10,0)</f>
        <v>0</v>
      </c>
      <c r="Z1676" s="14">
        <f>VLOOKUP($B1676,[2]Sheet3!$G:$CZ,11,0)</f>
        <v>0</v>
      </c>
      <c r="AA1676" s="14">
        <f>VLOOKUP($B1676,[2]Sheet3!$G:$CZ,12,0)</f>
        <v>0</v>
      </c>
      <c r="AB1676" s="14">
        <f>VLOOKUP($B1676,[2]Sheet3!$G:$CZ,13,0)</f>
        <v>0</v>
      </c>
      <c r="AC1676" s="14">
        <f>VLOOKUP($B1676,[2]Sheet3!$G:$CZ,14,0)</f>
        <v>0</v>
      </c>
      <c r="AD1676" s="14">
        <f>VLOOKUP($B1676,[2]Sheet3!$G:$CZ,15,0)</f>
        <v>0</v>
      </c>
      <c r="AE1676" s="14">
        <f>VLOOKUP($B1676,[2]Sheet3!$G:$CZ,16,0)</f>
        <v>0</v>
      </c>
      <c r="AF1676" s="14">
        <f>VLOOKUP($B1676,[2]Sheet3!$G:$CZ,17,0)</f>
        <v>0</v>
      </c>
      <c r="AG1676" s="14">
        <f>VLOOKUP($B1676,[2]Sheet3!$G:$CZ,18,0)</f>
        <v>0</v>
      </c>
      <c r="AH1676" s="14">
        <f>VLOOKUP($B1676,[2]Sheet3!$G:$CZ,19,0)</f>
        <v>0</v>
      </c>
      <c r="AI1676" s="14">
        <f>VLOOKUP($B1676,[2]Sheet3!$G:$CZ,20,0)</f>
        <v>0</v>
      </c>
      <c r="AJ1676" s="14">
        <f>VLOOKUP($B1676,[2]Sheet3!$G:$CZ,21,0)</f>
        <v>0</v>
      </c>
      <c r="AK1676" s="14">
        <f>VLOOKUP($B1676,[2]Sheet3!$G:$CZ,22,0)</f>
        <v>0</v>
      </c>
      <c r="AL1676" s="14">
        <f>VLOOKUP($B1676,[2]Sheet3!$G:$CZ,23,0)</f>
        <v>0</v>
      </c>
      <c r="AM1676" s="14">
        <f>VLOOKUP($B1676,[2]Sheet3!$G:$CZ,24,0)</f>
        <v>0</v>
      </c>
      <c r="AN1676" s="14">
        <f>VLOOKUP($B1676,[2]Sheet3!$G:$CZ,25,0)</f>
        <v>0</v>
      </c>
      <c r="AO1676" s="14">
        <f>VLOOKUP($B1676,[2]Sheet3!$G:$CZ,26,0)</f>
        <v>0</v>
      </c>
      <c r="AP1676" s="14">
        <f>VLOOKUP($B1676,[2]Sheet3!$G:$CZ,27,0)</f>
        <v>0</v>
      </c>
      <c r="AQ1676" s="14">
        <f>VLOOKUP($B1676,[2]Sheet3!$G:$CZ,28,0)</f>
        <v>0</v>
      </c>
      <c r="AR1676" s="14">
        <f>VLOOKUP($B1676,[2]Sheet3!$G:$CZ,29,0)</f>
        <v>0</v>
      </c>
      <c r="AS1676" s="14">
        <f>VLOOKUP($B1676,[2]Sheet3!$G:$CZ,30,0)</f>
        <v>0</v>
      </c>
      <c r="AT1676" s="14">
        <f>VLOOKUP($B1676,[2]Sheet3!$G:$CZ,31,0)</f>
        <v>0</v>
      </c>
      <c r="AU1676" s="14">
        <f>VLOOKUP($B1676,[2]Sheet3!$G:$CZ,32,0)</f>
        <v>0</v>
      </c>
      <c r="AV1676" s="14">
        <f>VLOOKUP($B1676,[2]Sheet3!$G:$CZ,33,0)</f>
        <v>0</v>
      </c>
      <c r="AW1676" s="14">
        <f>VLOOKUP($B1676,[2]Sheet3!$G:$CZ,34,0)</f>
        <v>0</v>
      </c>
      <c r="AX1676" s="14">
        <f>VLOOKUP($B1676,[2]Sheet3!$G:$CZ,35,0)</f>
        <v>0</v>
      </c>
      <c r="AY1676" s="14">
        <f>VLOOKUP($B1676,[2]Sheet3!$G:$CZ,36,0)</f>
        <v>0</v>
      </c>
      <c r="AZ1676" s="14">
        <f>VLOOKUP($B1676,[2]Sheet3!$G:$CZ,37,0)</f>
        <v>0</v>
      </c>
      <c r="BA1676" s="14">
        <f>VLOOKUP($B1676,[2]Sheet3!$G:$CZ,38,0)</f>
        <v>0</v>
      </c>
      <c r="BB1676" s="14">
        <f>VLOOKUP($B1676,[2]Sheet3!$G:$CZ,39,0)</f>
        <v>0</v>
      </c>
      <c r="BC1676" s="14">
        <f>VLOOKUP($B1676,[2]Sheet3!$G:$CZ,40,0)</f>
        <v>0</v>
      </c>
      <c r="BD1676" s="14">
        <f>VLOOKUP($B1676,[2]Sheet3!$G:$CZ,41,0)</f>
        <v>0</v>
      </c>
      <c r="BE1676" s="14">
        <f>VLOOKUP($B1676,[2]Sheet3!$G:$CZ,42,0)</f>
        <v>0</v>
      </c>
      <c r="BF1676" s="14">
        <f>VLOOKUP($B1676,[2]Sheet3!$G:$CZ,43,0)</f>
        <v>0</v>
      </c>
      <c r="BG1676" s="14">
        <f>VLOOKUP($B1676,[2]Sheet3!$G:$CZ,44,0)</f>
        <v>0</v>
      </c>
      <c r="BH1676" s="14">
        <f>VLOOKUP($B1676,[2]Sheet3!$G:$CZ,45,0)</f>
        <v>0</v>
      </c>
      <c r="BI1676" s="14">
        <f>VLOOKUP($B1676,[2]Sheet3!$G:$CZ,46,0)</f>
        <v>0</v>
      </c>
      <c r="BJ1676" s="14">
        <f>VLOOKUP($B1676,[2]Sheet3!$G:$CZ,47,0)</f>
        <v>0</v>
      </c>
      <c r="BK1676" s="14">
        <f>VLOOKUP($B1676,[2]Sheet3!$G:$CZ,48,0)</f>
        <v>0</v>
      </c>
      <c r="BL1676" s="14">
        <f>VLOOKUP($B1676,[2]Sheet3!$G:$CZ,49,0)</f>
        <v>0</v>
      </c>
      <c r="BM1676" s="14">
        <f>VLOOKUP($B1676,[2]Sheet3!$G:$CZ,50,0)</f>
        <v>0</v>
      </c>
      <c r="BN1676" s="14">
        <f>VLOOKUP($B1676,[2]Sheet3!$G:$CZ,51,0)</f>
        <v>0</v>
      </c>
      <c r="BO1676" s="14">
        <f>VLOOKUP($B1676,[2]Sheet3!$G:$CZ,52,0)</f>
        <v>0</v>
      </c>
      <c r="BP1676" s="14">
        <f>VLOOKUP($B1676,[2]Sheet3!$G:$CZ,53,0)</f>
        <v>0</v>
      </c>
      <c r="BQ1676" s="14">
        <f>VLOOKUP($B1676,[2]Sheet3!$G:$CZ,54,0)</f>
        <v>0</v>
      </c>
      <c r="BR1676" s="14">
        <f>VLOOKUP($B1676,[2]Sheet3!$G:$CZ,55,0)</f>
        <v>0</v>
      </c>
      <c r="BS1676" s="14">
        <f>VLOOKUP($B1676,[2]Sheet3!$G:$CZ,56,0)</f>
        <v>0</v>
      </c>
      <c r="BT1676" s="14">
        <f>VLOOKUP($B1676,[2]Sheet3!$G:$CZ,57,0)</f>
        <v>0</v>
      </c>
      <c r="BU1676" s="14">
        <f>VLOOKUP($B1676,[2]Sheet3!$G:$CZ,58,0)</f>
        <v>0</v>
      </c>
      <c r="BV1676" s="14">
        <f>VLOOKUP($B1676,[2]Sheet3!$G:$CZ,59,0)</f>
        <v>0</v>
      </c>
      <c r="BW1676" s="14">
        <f>VLOOKUP($B1676,[2]Sheet3!$G:$CZ,60,0)</f>
        <v>0</v>
      </c>
      <c r="BX1676" s="14">
        <f>VLOOKUP($B1676,[2]Sheet3!$G:$CZ,61,0)</f>
        <v>0</v>
      </c>
      <c r="BY1676" s="14">
        <f>VLOOKUP($B1676,[2]Sheet3!$G:$CZ,62,0)</f>
        <v>0</v>
      </c>
      <c r="BZ1676" s="14">
        <f>VLOOKUP($B1676,[2]Sheet3!$G:$CZ,63,0)</f>
        <v>0</v>
      </c>
      <c r="CA1676" s="14">
        <f>VLOOKUP($B1676,[2]Sheet3!$G:$CZ,64,0)</f>
        <v>0</v>
      </c>
      <c r="CB1676" s="14">
        <f>VLOOKUP($B1676,[2]Sheet3!$G:$CZ,65,0)</f>
        <v>0</v>
      </c>
      <c r="CC1676" s="14">
        <f>VLOOKUP($B1676,[2]Sheet3!$G:$CZ,66,0)</f>
        <v>0</v>
      </c>
      <c r="CD1676" s="14">
        <f>VLOOKUP($B1676,[2]Sheet3!$G:$CZ,67,0)</f>
        <v>0</v>
      </c>
      <c r="CE1676" s="14">
        <f>VLOOKUP($B1676,[2]Sheet3!$G:$CZ,68,0)</f>
        <v>0</v>
      </c>
      <c r="CF1676" s="14">
        <f>VLOOKUP($B1676,[2]Sheet3!$G:$CZ,69,0)</f>
        <v>0</v>
      </c>
      <c r="CG1676" s="14">
        <f>VLOOKUP($B1676,[2]Sheet3!$G:$CZ,70,0)</f>
        <v>0</v>
      </c>
      <c r="CH1676" s="14">
        <f>VLOOKUP($B1676,[2]Sheet3!$G:$CZ,71,0)</f>
        <v>0</v>
      </c>
      <c r="CI1676" s="14">
        <f>VLOOKUP($B1676,[2]Sheet3!$G:$CZ,72,0)</f>
        <v>0</v>
      </c>
      <c r="CJ1676" s="14">
        <f>VLOOKUP($B1676,[2]Sheet3!$G:$CZ,73,0)</f>
        <v>0</v>
      </c>
      <c r="CK1676" s="14">
        <f>VLOOKUP($B1676,[2]Sheet3!$G:$CZ,74,0)</f>
        <v>0</v>
      </c>
      <c r="CL1676" s="14">
        <f>VLOOKUP($B1676,[2]Sheet3!$G:$CZ,75,0)</f>
        <v>0</v>
      </c>
      <c r="CM1676" s="14">
        <f>VLOOKUP($B1676,[2]Sheet3!$G:$CZ,76,0)</f>
        <v>0</v>
      </c>
      <c r="CN1676" s="14">
        <f>VLOOKUP($B1676,[2]Sheet3!$G:$CZ,77,0)</f>
        <v>0</v>
      </c>
      <c r="CO1676" s="14">
        <f>VLOOKUP($B1676,[2]Sheet3!$G:$CZ,78,0)</f>
        <v>0</v>
      </c>
      <c r="CP1676" s="14">
        <f>VLOOKUP($B1676,[2]Sheet3!$G:$CZ,79,0)</f>
        <v>0</v>
      </c>
      <c r="CQ1676" s="14">
        <f>VLOOKUP($B1676,[2]Sheet3!$G:$CZ,80,0)</f>
        <v>0</v>
      </c>
      <c r="CR1676" s="14">
        <f>VLOOKUP($B1676,[2]Sheet3!$G:$CZ,81,0)</f>
        <v>0</v>
      </c>
      <c r="CS1676" s="14">
        <f>VLOOKUP($B1676,[2]Sheet3!$G:$CZ,82,0)</f>
        <v>0</v>
      </c>
      <c r="CT1676" s="14">
        <f>VLOOKUP($B1676,[2]Sheet3!$G:$CZ,83,0)</f>
        <v>0</v>
      </c>
      <c r="CU1676" s="14">
        <f>VLOOKUP($B1676,[2]Sheet3!$G:$CZ,84,0)</f>
        <v>0</v>
      </c>
      <c r="CV1676" s="14">
        <f>VLOOKUP($B1676,[2]Sheet3!$G:$CZ,85,0)</f>
        <v>0</v>
      </c>
      <c r="CW1676" s="14">
        <f>VLOOKUP($B1676,[2]Sheet3!$G:$CZ,86,0)</f>
        <v>0</v>
      </c>
      <c r="CX1676" s="14">
        <f>VLOOKUP($B1676,[2]Sheet3!$G:$CZ,87,0)</f>
        <v>0</v>
      </c>
      <c r="CY1676" s="14">
        <f>VLOOKUP($B1676,[2]Sheet3!$G:$CZ,88,0)</f>
        <v>0</v>
      </c>
      <c r="CZ1676" s="14">
        <f>VLOOKUP($B1676,[2]Sheet3!$G:$CZ,89,0)</f>
        <v>0</v>
      </c>
      <c r="DA1676" s="14">
        <f>VLOOKUP($B1676,[2]Sheet3!$G:$CZ,90,0)</f>
        <v>0</v>
      </c>
      <c r="DB1676" s="14">
        <f>VLOOKUP($B1676,[2]Sheet3!$G:$CZ,91,0)</f>
        <v>0</v>
      </c>
      <c r="DC1676" s="14">
        <f>VLOOKUP($B1676,[2]Sheet3!$G:$CZ,92,0)</f>
        <v>0</v>
      </c>
      <c r="DD1676" s="14">
        <f>VLOOKUP($B1676,[2]Sheet3!$G:$CZ,93,0)</f>
        <v>0</v>
      </c>
      <c r="DE1676" s="14">
        <f>VLOOKUP($B1676,[2]Sheet3!$G:$CZ,94,0)</f>
        <v>0</v>
      </c>
      <c r="DF1676" s="14">
        <f>VLOOKUP($B1676,[2]Sheet3!$G:$CZ,95,0)</f>
        <v>0</v>
      </c>
      <c r="DG1676" s="14">
        <f>VLOOKUP($B1676,[2]Sheet3!$G:$CZ,96,0)</f>
        <v>0</v>
      </c>
      <c r="DH1676" s="14">
        <f>VLOOKUP($B1676,[2]Sheet3!$G:$CZ,97,0)</f>
        <v>0</v>
      </c>
      <c r="DI1676" s="14">
        <f>VLOOKUP($B1676,[2]Sheet3!$G:$CZ,98,0)</f>
        <v>0</v>
      </c>
    </row>
    <row r="1677" spans="1:113" x14ac:dyDescent="0.3">
      <c r="A1677" s="9" t="str">
        <f t="shared" si="80"/>
        <v>W93120</v>
      </c>
      <c r="B1677" s="15" t="s">
        <v>3420</v>
      </c>
      <c r="C1677" s="15" t="s">
        <v>3421</v>
      </c>
      <c r="F1677" s="7" t="s">
        <v>15</v>
      </c>
      <c r="G1677" s="12" t="s">
        <v>5169</v>
      </c>
      <c r="H1677" s="12" t="str">
        <f>VLOOKUP($B1677,[1]Sheet1!$A:$G,5,0)</f>
        <v>shobhit.kumar@redingtongroup.com</v>
      </c>
      <c r="I1677" s="12" t="str">
        <f>VLOOKUP($B1677,[1]Sheet1!$A:$G,7,0)</f>
        <v>rohan.vora@redingtongroup.com</v>
      </c>
      <c r="J1677" s="12" t="s">
        <v>82</v>
      </c>
      <c r="K1677" s="7"/>
      <c r="L1677" s="7"/>
      <c r="M1677" s="8"/>
      <c r="N1677" s="7" t="str">
        <f t="shared" si="78"/>
        <v>shobhit.kumar@redingtongroup.com; rohan.vora@redingtongroup.com; nilesh.phirke@redingtongroup.com;christopher.joseph@redingtongroup.com</v>
      </c>
      <c r="O1677" s="7" t="str">
        <f t="shared" si="79"/>
        <v>W93120</v>
      </c>
      <c r="P1677" s="8" t="s">
        <v>5215</v>
      </c>
      <c r="Q1677" s="14">
        <f>VLOOKUP($B1677,[2]Sheet3!$G:$CZ,2,0)</f>
        <v>2400309244</v>
      </c>
      <c r="R1677" s="14">
        <f>VLOOKUP($B1677,[2]Sheet3!$G:$CZ,3,0)</f>
        <v>2400305265</v>
      </c>
      <c r="S1677" s="14">
        <f>VLOOKUP($B1677,[2]Sheet3!$G:$CZ,4,0)</f>
        <v>2400305258</v>
      </c>
      <c r="T1677" s="14">
        <f>VLOOKUP($B1677,[2]Sheet3!$G:$CZ,5,0)</f>
        <v>0</v>
      </c>
      <c r="U1677" s="14">
        <f>VLOOKUP($B1677,[2]Sheet3!$G:$CZ,6,0)</f>
        <v>0</v>
      </c>
      <c r="V1677" s="14">
        <f>VLOOKUP($B1677,[2]Sheet3!$G:$CZ,7,0)</f>
        <v>0</v>
      </c>
      <c r="W1677" s="14">
        <f>VLOOKUP($B1677,[2]Sheet3!$G:$CZ,8,0)</f>
        <v>0</v>
      </c>
      <c r="X1677" s="14">
        <f>VLOOKUP($B1677,[2]Sheet3!$G:$CZ,9,0)</f>
        <v>0</v>
      </c>
      <c r="Y1677" s="14">
        <f>VLOOKUP($B1677,[2]Sheet3!$G:$CZ,10,0)</f>
        <v>0</v>
      </c>
      <c r="Z1677" s="14">
        <f>VLOOKUP($B1677,[2]Sheet3!$G:$CZ,11,0)</f>
        <v>0</v>
      </c>
      <c r="AA1677" s="14">
        <f>VLOOKUP($B1677,[2]Sheet3!$G:$CZ,12,0)</f>
        <v>0</v>
      </c>
      <c r="AB1677" s="14">
        <f>VLOOKUP($B1677,[2]Sheet3!$G:$CZ,13,0)</f>
        <v>0</v>
      </c>
      <c r="AC1677" s="14">
        <f>VLOOKUP($B1677,[2]Sheet3!$G:$CZ,14,0)</f>
        <v>0</v>
      </c>
      <c r="AD1677" s="14">
        <f>VLOOKUP($B1677,[2]Sheet3!$G:$CZ,15,0)</f>
        <v>0</v>
      </c>
      <c r="AE1677" s="14">
        <f>VLOOKUP($B1677,[2]Sheet3!$G:$CZ,16,0)</f>
        <v>0</v>
      </c>
      <c r="AF1677" s="14">
        <f>VLOOKUP($B1677,[2]Sheet3!$G:$CZ,17,0)</f>
        <v>0</v>
      </c>
      <c r="AG1677" s="14">
        <f>VLOOKUP($B1677,[2]Sheet3!$G:$CZ,18,0)</f>
        <v>0</v>
      </c>
      <c r="AH1677" s="14">
        <f>VLOOKUP($B1677,[2]Sheet3!$G:$CZ,19,0)</f>
        <v>0</v>
      </c>
      <c r="AI1677" s="14">
        <f>VLOOKUP($B1677,[2]Sheet3!$G:$CZ,20,0)</f>
        <v>0</v>
      </c>
      <c r="AJ1677" s="14">
        <f>VLOOKUP($B1677,[2]Sheet3!$G:$CZ,21,0)</f>
        <v>0</v>
      </c>
      <c r="AK1677" s="14">
        <f>VLOOKUP($B1677,[2]Sheet3!$G:$CZ,22,0)</f>
        <v>0</v>
      </c>
      <c r="AL1677" s="14">
        <f>VLOOKUP($B1677,[2]Sheet3!$G:$CZ,23,0)</f>
        <v>0</v>
      </c>
      <c r="AM1677" s="14">
        <f>VLOOKUP($B1677,[2]Sheet3!$G:$CZ,24,0)</f>
        <v>0</v>
      </c>
      <c r="AN1677" s="14">
        <f>VLOOKUP($B1677,[2]Sheet3!$G:$CZ,25,0)</f>
        <v>0</v>
      </c>
      <c r="AO1677" s="14">
        <f>VLOOKUP($B1677,[2]Sheet3!$G:$CZ,26,0)</f>
        <v>0</v>
      </c>
      <c r="AP1677" s="14">
        <f>VLOOKUP($B1677,[2]Sheet3!$G:$CZ,27,0)</f>
        <v>0</v>
      </c>
      <c r="AQ1677" s="14">
        <f>VLOOKUP($B1677,[2]Sheet3!$G:$CZ,28,0)</f>
        <v>0</v>
      </c>
      <c r="AR1677" s="14">
        <f>VLOOKUP($B1677,[2]Sheet3!$G:$CZ,29,0)</f>
        <v>0</v>
      </c>
      <c r="AS1677" s="14">
        <f>VLOOKUP($B1677,[2]Sheet3!$G:$CZ,30,0)</f>
        <v>0</v>
      </c>
      <c r="AT1677" s="14">
        <f>VLOOKUP($B1677,[2]Sheet3!$G:$CZ,31,0)</f>
        <v>0</v>
      </c>
      <c r="AU1677" s="14">
        <f>VLOOKUP($B1677,[2]Sheet3!$G:$CZ,32,0)</f>
        <v>0</v>
      </c>
      <c r="AV1677" s="14">
        <f>VLOOKUP($B1677,[2]Sheet3!$G:$CZ,33,0)</f>
        <v>0</v>
      </c>
      <c r="AW1677" s="14">
        <f>VLOOKUP($B1677,[2]Sheet3!$G:$CZ,34,0)</f>
        <v>0</v>
      </c>
      <c r="AX1677" s="14">
        <f>VLOOKUP($B1677,[2]Sheet3!$G:$CZ,35,0)</f>
        <v>0</v>
      </c>
      <c r="AY1677" s="14">
        <f>VLOOKUP($B1677,[2]Sheet3!$G:$CZ,36,0)</f>
        <v>0</v>
      </c>
      <c r="AZ1677" s="14">
        <f>VLOOKUP($B1677,[2]Sheet3!$G:$CZ,37,0)</f>
        <v>0</v>
      </c>
      <c r="BA1677" s="14">
        <f>VLOOKUP($B1677,[2]Sheet3!$G:$CZ,38,0)</f>
        <v>0</v>
      </c>
      <c r="BB1677" s="14">
        <f>VLOOKUP($B1677,[2]Sheet3!$G:$CZ,39,0)</f>
        <v>0</v>
      </c>
      <c r="BC1677" s="14">
        <f>VLOOKUP($B1677,[2]Sheet3!$G:$CZ,40,0)</f>
        <v>0</v>
      </c>
      <c r="BD1677" s="14">
        <f>VLOOKUP($B1677,[2]Sheet3!$G:$CZ,41,0)</f>
        <v>0</v>
      </c>
      <c r="BE1677" s="14">
        <f>VLOOKUP($B1677,[2]Sheet3!$G:$CZ,42,0)</f>
        <v>0</v>
      </c>
      <c r="BF1677" s="14">
        <f>VLOOKUP($B1677,[2]Sheet3!$G:$CZ,43,0)</f>
        <v>0</v>
      </c>
      <c r="BG1677" s="14">
        <f>VLOOKUP($B1677,[2]Sheet3!$G:$CZ,44,0)</f>
        <v>0</v>
      </c>
      <c r="BH1677" s="14">
        <f>VLOOKUP($B1677,[2]Sheet3!$G:$CZ,45,0)</f>
        <v>0</v>
      </c>
      <c r="BI1677" s="14">
        <f>VLOOKUP($B1677,[2]Sheet3!$G:$CZ,46,0)</f>
        <v>0</v>
      </c>
      <c r="BJ1677" s="14">
        <f>VLOOKUP($B1677,[2]Sheet3!$G:$CZ,47,0)</f>
        <v>0</v>
      </c>
      <c r="BK1677" s="14">
        <f>VLOOKUP($B1677,[2]Sheet3!$G:$CZ,48,0)</f>
        <v>0</v>
      </c>
      <c r="BL1677" s="14">
        <f>VLOOKUP($B1677,[2]Sheet3!$G:$CZ,49,0)</f>
        <v>0</v>
      </c>
      <c r="BM1677" s="14">
        <f>VLOOKUP($B1677,[2]Sheet3!$G:$CZ,50,0)</f>
        <v>0</v>
      </c>
      <c r="BN1677" s="14">
        <f>VLOOKUP($B1677,[2]Sheet3!$G:$CZ,51,0)</f>
        <v>0</v>
      </c>
      <c r="BO1677" s="14">
        <f>VLOOKUP($B1677,[2]Sheet3!$G:$CZ,52,0)</f>
        <v>0</v>
      </c>
      <c r="BP1677" s="14">
        <f>VLOOKUP($B1677,[2]Sheet3!$G:$CZ,53,0)</f>
        <v>0</v>
      </c>
      <c r="BQ1677" s="14">
        <f>VLOOKUP($B1677,[2]Sheet3!$G:$CZ,54,0)</f>
        <v>0</v>
      </c>
      <c r="BR1677" s="14">
        <f>VLOOKUP($B1677,[2]Sheet3!$G:$CZ,55,0)</f>
        <v>0</v>
      </c>
      <c r="BS1677" s="14">
        <f>VLOOKUP($B1677,[2]Sheet3!$G:$CZ,56,0)</f>
        <v>0</v>
      </c>
      <c r="BT1677" s="14">
        <f>VLOOKUP($B1677,[2]Sheet3!$G:$CZ,57,0)</f>
        <v>0</v>
      </c>
      <c r="BU1677" s="14">
        <f>VLOOKUP($B1677,[2]Sheet3!$G:$CZ,58,0)</f>
        <v>0</v>
      </c>
      <c r="BV1677" s="14">
        <f>VLOOKUP($B1677,[2]Sheet3!$G:$CZ,59,0)</f>
        <v>0</v>
      </c>
      <c r="BW1677" s="14">
        <f>VLOOKUP($B1677,[2]Sheet3!$G:$CZ,60,0)</f>
        <v>0</v>
      </c>
      <c r="BX1677" s="14">
        <f>VLOOKUP($B1677,[2]Sheet3!$G:$CZ,61,0)</f>
        <v>0</v>
      </c>
      <c r="BY1677" s="14">
        <f>VLOOKUP($B1677,[2]Sheet3!$G:$CZ,62,0)</f>
        <v>0</v>
      </c>
      <c r="BZ1677" s="14">
        <f>VLOOKUP($B1677,[2]Sheet3!$G:$CZ,63,0)</f>
        <v>0</v>
      </c>
      <c r="CA1677" s="14">
        <f>VLOOKUP($B1677,[2]Sheet3!$G:$CZ,64,0)</f>
        <v>0</v>
      </c>
      <c r="CB1677" s="14">
        <f>VLOOKUP($B1677,[2]Sheet3!$G:$CZ,65,0)</f>
        <v>0</v>
      </c>
      <c r="CC1677" s="14">
        <f>VLOOKUP($B1677,[2]Sheet3!$G:$CZ,66,0)</f>
        <v>0</v>
      </c>
      <c r="CD1677" s="14">
        <f>VLOOKUP($B1677,[2]Sheet3!$G:$CZ,67,0)</f>
        <v>0</v>
      </c>
      <c r="CE1677" s="14">
        <f>VLOOKUP($B1677,[2]Sheet3!$G:$CZ,68,0)</f>
        <v>0</v>
      </c>
      <c r="CF1677" s="14">
        <f>VLOOKUP($B1677,[2]Sheet3!$G:$CZ,69,0)</f>
        <v>0</v>
      </c>
      <c r="CG1677" s="14">
        <f>VLOOKUP($B1677,[2]Sheet3!$G:$CZ,70,0)</f>
        <v>0</v>
      </c>
      <c r="CH1677" s="14">
        <f>VLOOKUP($B1677,[2]Sheet3!$G:$CZ,71,0)</f>
        <v>0</v>
      </c>
      <c r="CI1677" s="14">
        <f>VLOOKUP($B1677,[2]Sheet3!$G:$CZ,72,0)</f>
        <v>0</v>
      </c>
      <c r="CJ1677" s="14">
        <f>VLOOKUP($B1677,[2]Sheet3!$G:$CZ,73,0)</f>
        <v>0</v>
      </c>
      <c r="CK1677" s="14">
        <f>VLOOKUP($B1677,[2]Sheet3!$G:$CZ,74,0)</f>
        <v>0</v>
      </c>
      <c r="CL1677" s="14">
        <f>VLOOKUP($B1677,[2]Sheet3!$G:$CZ,75,0)</f>
        <v>0</v>
      </c>
      <c r="CM1677" s="14">
        <f>VLOOKUP($B1677,[2]Sheet3!$G:$CZ,76,0)</f>
        <v>0</v>
      </c>
      <c r="CN1677" s="14">
        <f>VLOOKUP($B1677,[2]Sheet3!$G:$CZ,77,0)</f>
        <v>0</v>
      </c>
      <c r="CO1677" s="14">
        <f>VLOOKUP($B1677,[2]Sheet3!$G:$CZ,78,0)</f>
        <v>0</v>
      </c>
      <c r="CP1677" s="14">
        <f>VLOOKUP($B1677,[2]Sheet3!$G:$CZ,79,0)</f>
        <v>0</v>
      </c>
      <c r="CQ1677" s="14">
        <f>VLOOKUP($B1677,[2]Sheet3!$G:$CZ,80,0)</f>
        <v>0</v>
      </c>
      <c r="CR1677" s="14">
        <f>VLOOKUP($B1677,[2]Sheet3!$G:$CZ,81,0)</f>
        <v>0</v>
      </c>
      <c r="CS1677" s="14">
        <f>VLOOKUP($B1677,[2]Sheet3!$G:$CZ,82,0)</f>
        <v>0</v>
      </c>
      <c r="CT1677" s="14">
        <f>VLOOKUP($B1677,[2]Sheet3!$G:$CZ,83,0)</f>
        <v>0</v>
      </c>
      <c r="CU1677" s="14">
        <f>VLOOKUP($B1677,[2]Sheet3!$G:$CZ,84,0)</f>
        <v>0</v>
      </c>
      <c r="CV1677" s="14">
        <f>VLOOKUP($B1677,[2]Sheet3!$G:$CZ,85,0)</f>
        <v>0</v>
      </c>
      <c r="CW1677" s="14">
        <f>VLOOKUP($B1677,[2]Sheet3!$G:$CZ,86,0)</f>
        <v>0</v>
      </c>
      <c r="CX1677" s="14">
        <f>VLOOKUP($B1677,[2]Sheet3!$G:$CZ,87,0)</f>
        <v>0</v>
      </c>
      <c r="CY1677" s="14">
        <f>VLOOKUP($B1677,[2]Sheet3!$G:$CZ,88,0)</f>
        <v>0</v>
      </c>
      <c r="CZ1677" s="14">
        <f>VLOOKUP($B1677,[2]Sheet3!$G:$CZ,89,0)</f>
        <v>0</v>
      </c>
      <c r="DA1677" s="14">
        <f>VLOOKUP($B1677,[2]Sheet3!$G:$CZ,90,0)</f>
        <v>0</v>
      </c>
      <c r="DB1677" s="14">
        <f>VLOOKUP($B1677,[2]Sheet3!$G:$CZ,91,0)</f>
        <v>0</v>
      </c>
      <c r="DC1677" s="14">
        <f>VLOOKUP($B1677,[2]Sheet3!$G:$CZ,92,0)</f>
        <v>0</v>
      </c>
      <c r="DD1677" s="14">
        <f>VLOOKUP($B1677,[2]Sheet3!$G:$CZ,93,0)</f>
        <v>0</v>
      </c>
      <c r="DE1677" s="14">
        <f>VLOOKUP($B1677,[2]Sheet3!$G:$CZ,94,0)</f>
        <v>0</v>
      </c>
      <c r="DF1677" s="14">
        <f>VLOOKUP($B1677,[2]Sheet3!$G:$CZ,95,0)</f>
        <v>0</v>
      </c>
      <c r="DG1677" s="14">
        <f>VLOOKUP($B1677,[2]Sheet3!$G:$CZ,96,0)</f>
        <v>0</v>
      </c>
      <c r="DH1677" s="14">
        <f>VLOOKUP($B1677,[2]Sheet3!$G:$CZ,97,0)</f>
        <v>0</v>
      </c>
      <c r="DI1677" s="14">
        <f>VLOOKUP($B1677,[2]Sheet3!$G:$CZ,98,0)</f>
        <v>0</v>
      </c>
    </row>
    <row r="1678" spans="1:113" x14ac:dyDescent="0.3">
      <c r="A1678" s="9" t="str">
        <f t="shared" si="80"/>
        <v>S34548</v>
      </c>
      <c r="B1678" s="15" t="s">
        <v>3422</v>
      </c>
      <c r="C1678" s="15" t="s">
        <v>3423</v>
      </c>
      <c r="F1678" s="7" t="s">
        <v>15</v>
      </c>
      <c r="G1678" s="12" t="s">
        <v>5170</v>
      </c>
      <c r="H1678" s="12" t="str">
        <f>VLOOKUP($B1678,[1]Sheet1!$A:$G,5,0)</f>
        <v>suresh.skg@redingtongroup.com</v>
      </c>
      <c r="I1678" s="12" t="str">
        <f>VLOOKUP($B1678,[1]Sheet1!$A:$G,7,0)</f>
        <v>yogesh.ganesh@redingtongroup.com</v>
      </c>
      <c r="J1678" s="12" t="s">
        <v>82</v>
      </c>
      <c r="K1678" s="7"/>
      <c r="L1678" s="7"/>
      <c r="M1678" s="8"/>
      <c r="N1678" s="7" t="str">
        <f t="shared" si="78"/>
        <v>suresh.skg@redingtongroup.com; yogesh.ganesh@redingtongroup.com; nilesh.phirke@redingtongroup.com;christopher.joseph@redingtongroup.com</v>
      </c>
      <c r="O1678" s="7" t="str">
        <f t="shared" si="79"/>
        <v>S34548</v>
      </c>
      <c r="P1678" s="8" t="s">
        <v>5215</v>
      </c>
      <c r="Q1678" s="14">
        <f>VLOOKUP($B1678,[2]Sheet3!$G:$CZ,2,0)</f>
        <v>2400301015</v>
      </c>
      <c r="R1678" s="14">
        <f>VLOOKUP($B1678,[2]Sheet3!$G:$CZ,3,0)</f>
        <v>0</v>
      </c>
      <c r="S1678" s="14">
        <f>VLOOKUP($B1678,[2]Sheet3!$G:$CZ,4,0)</f>
        <v>0</v>
      </c>
      <c r="T1678" s="14">
        <f>VLOOKUP($B1678,[2]Sheet3!$G:$CZ,5,0)</f>
        <v>0</v>
      </c>
      <c r="U1678" s="14">
        <f>VLOOKUP($B1678,[2]Sheet3!$G:$CZ,6,0)</f>
        <v>0</v>
      </c>
      <c r="V1678" s="14">
        <f>VLOOKUP($B1678,[2]Sheet3!$G:$CZ,7,0)</f>
        <v>0</v>
      </c>
      <c r="W1678" s="14">
        <f>VLOOKUP($B1678,[2]Sheet3!$G:$CZ,8,0)</f>
        <v>0</v>
      </c>
      <c r="X1678" s="14">
        <f>VLOOKUP($B1678,[2]Sheet3!$G:$CZ,9,0)</f>
        <v>0</v>
      </c>
      <c r="Y1678" s="14">
        <f>VLOOKUP($B1678,[2]Sheet3!$G:$CZ,10,0)</f>
        <v>0</v>
      </c>
      <c r="Z1678" s="14">
        <f>VLOOKUP($B1678,[2]Sheet3!$G:$CZ,11,0)</f>
        <v>0</v>
      </c>
      <c r="AA1678" s="14">
        <f>VLOOKUP($B1678,[2]Sheet3!$G:$CZ,12,0)</f>
        <v>0</v>
      </c>
      <c r="AB1678" s="14">
        <f>VLOOKUP($B1678,[2]Sheet3!$G:$CZ,13,0)</f>
        <v>0</v>
      </c>
      <c r="AC1678" s="14">
        <f>VLOOKUP($B1678,[2]Sheet3!$G:$CZ,14,0)</f>
        <v>0</v>
      </c>
      <c r="AD1678" s="14">
        <f>VLOOKUP($B1678,[2]Sheet3!$G:$CZ,15,0)</f>
        <v>0</v>
      </c>
      <c r="AE1678" s="14">
        <f>VLOOKUP($B1678,[2]Sheet3!$G:$CZ,16,0)</f>
        <v>0</v>
      </c>
      <c r="AF1678" s="14">
        <f>VLOOKUP($B1678,[2]Sheet3!$G:$CZ,17,0)</f>
        <v>0</v>
      </c>
      <c r="AG1678" s="14">
        <f>VLOOKUP($B1678,[2]Sheet3!$G:$CZ,18,0)</f>
        <v>0</v>
      </c>
      <c r="AH1678" s="14">
        <f>VLOOKUP($B1678,[2]Sheet3!$G:$CZ,19,0)</f>
        <v>0</v>
      </c>
      <c r="AI1678" s="14">
        <f>VLOOKUP($B1678,[2]Sheet3!$G:$CZ,20,0)</f>
        <v>0</v>
      </c>
      <c r="AJ1678" s="14">
        <f>VLOOKUP($B1678,[2]Sheet3!$G:$CZ,21,0)</f>
        <v>0</v>
      </c>
      <c r="AK1678" s="14">
        <f>VLOOKUP($B1678,[2]Sheet3!$G:$CZ,22,0)</f>
        <v>0</v>
      </c>
      <c r="AL1678" s="14">
        <f>VLOOKUP($B1678,[2]Sheet3!$G:$CZ,23,0)</f>
        <v>0</v>
      </c>
      <c r="AM1678" s="14">
        <f>VLOOKUP($B1678,[2]Sheet3!$G:$CZ,24,0)</f>
        <v>0</v>
      </c>
      <c r="AN1678" s="14">
        <f>VLOOKUP($B1678,[2]Sheet3!$G:$CZ,25,0)</f>
        <v>0</v>
      </c>
      <c r="AO1678" s="14">
        <f>VLOOKUP($B1678,[2]Sheet3!$G:$CZ,26,0)</f>
        <v>0</v>
      </c>
      <c r="AP1678" s="14">
        <f>VLOOKUP($B1678,[2]Sheet3!$G:$CZ,27,0)</f>
        <v>0</v>
      </c>
      <c r="AQ1678" s="14">
        <f>VLOOKUP($B1678,[2]Sheet3!$G:$CZ,28,0)</f>
        <v>0</v>
      </c>
      <c r="AR1678" s="14">
        <f>VLOOKUP($B1678,[2]Sheet3!$G:$CZ,29,0)</f>
        <v>0</v>
      </c>
      <c r="AS1678" s="14">
        <f>VLOOKUP($B1678,[2]Sheet3!$G:$CZ,30,0)</f>
        <v>0</v>
      </c>
      <c r="AT1678" s="14">
        <f>VLOOKUP($B1678,[2]Sheet3!$G:$CZ,31,0)</f>
        <v>0</v>
      </c>
      <c r="AU1678" s="14">
        <f>VLOOKUP($B1678,[2]Sheet3!$G:$CZ,32,0)</f>
        <v>0</v>
      </c>
      <c r="AV1678" s="14">
        <f>VLOOKUP($B1678,[2]Sheet3!$G:$CZ,33,0)</f>
        <v>0</v>
      </c>
      <c r="AW1678" s="14">
        <f>VLOOKUP($B1678,[2]Sheet3!$G:$CZ,34,0)</f>
        <v>0</v>
      </c>
      <c r="AX1678" s="14">
        <f>VLOOKUP($B1678,[2]Sheet3!$G:$CZ,35,0)</f>
        <v>0</v>
      </c>
      <c r="AY1678" s="14">
        <f>VLOOKUP($B1678,[2]Sheet3!$G:$CZ,36,0)</f>
        <v>0</v>
      </c>
      <c r="AZ1678" s="14">
        <f>VLOOKUP($B1678,[2]Sheet3!$G:$CZ,37,0)</f>
        <v>0</v>
      </c>
      <c r="BA1678" s="14">
        <f>VLOOKUP($B1678,[2]Sheet3!$G:$CZ,38,0)</f>
        <v>0</v>
      </c>
      <c r="BB1678" s="14">
        <f>VLOOKUP($B1678,[2]Sheet3!$G:$CZ,39,0)</f>
        <v>0</v>
      </c>
      <c r="BC1678" s="14">
        <f>VLOOKUP($B1678,[2]Sheet3!$G:$CZ,40,0)</f>
        <v>0</v>
      </c>
      <c r="BD1678" s="14">
        <f>VLOOKUP($B1678,[2]Sheet3!$G:$CZ,41,0)</f>
        <v>0</v>
      </c>
      <c r="BE1678" s="14">
        <f>VLOOKUP($B1678,[2]Sheet3!$G:$CZ,42,0)</f>
        <v>0</v>
      </c>
      <c r="BF1678" s="14">
        <f>VLOOKUP($B1678,[2]Sheet3!$G:$CZ,43,0)</f>
        <v>0</v>
      </c>
      <c r="BG1678" s="14">
        <f>VLOOKUP($B1678,[2]Sheet3!$G:$CZ,44,0)</f>
        <v>0</v>
      </c>
      <c r="BH1678" s="14">
        <f>VLOOKUP($B1678,[2]Sheet3!$G:$CZ,45,0)</f>
        <v>0</v>
      </c>
      <c r="BI1678" s="14">
        <f>VLOOKUP($B1678,[2]Sheet3!$G:$CZ,46,0)</f>
        <v>0</v>
      </c>
      <c r="BJ1678" s="14">
        <f>VLOOKUP($B1678,[2]Sheet3!$G:$CZ,47,0)</f>
        <v>0</v>
      </c>
      <c r="BK1678" s="14">
        <f>VLOOKUP($B1678,[2]Sheet3!$G:$CZ,48,0)</f>
        <v>0</v>
      </c>
      <c r="BL1678" s="14">
        <f>VLOOKUP($B1678,[2]Sheet3!$G:$CZ,49,0)</f>
        <v>0</v>
      </c>
      <c r="BM1678" s="14">
        <f>VLOOKUP($B1678,[2]Sheet3!$G:$CZ,50,0)</f>
        <v>0</v>
      </c>
      <c r="BN1678" s="14">
        <f>VLOOKUP($B1678,[2]Sheet3!$G:$CZ,51,0)</f>
        <v>0</v>
      </c>
      <c r="BO1678" s="14">
        <f>VLOOKUP($B1678,[2]Sheet3!$G:$CZ,52,0)</f>
        <v>0</v>
      </c>
      <c r="BP1678" s="14">
        <f>VLOOKUP($B1678,[2]Sheet3!$G:$CZ,53,0)</f>
        <v>0</v>
      </c>
      <c r="BQ1678" s="14">
        <f>VLOOKUP($B1678,[2]Sheet3!$G:$CZ,54,0)</f>
        <v>0</v>
      </c>
      <c r="BR1678" s="14">
        <f>VLOOKUP($B1678,[2]Sheet3!$G:$CZ,55,0)</f>
        <v>0</v>
      </c>
      <c r="BS1678" s="14">
        <f>VLOOKUP($B1678,[2]Sheet3!$G:$CZ,56,0)</f>
        <v>0</v>
      </c>
      <c r="BT1678" s="14">
        <f>VLOOKUP($B1678,[2]Sheet3!$G:$CZ,57,0)</f>
        <v>0</v>
      </c>
      <c r="BU1678" s="14">
        <f>VLOOKUP($B1678,[2]Sheet3!$G:$CZ,58,0)</f>
        <v>0</v>
      </c>
      <c r="BV1678" s="14">
        <f>VLOOKUP($B1678,[2]Sheet3!$G:$CZ,59,0)</f>
        <v>0</v>
      </c>
      <c r="BW1678" s="14">
        <f>VLOOKUP($B1678,[2]Sheet3!$G:$CZ,60,0)</f>
        <v>0</v>
      </c>
      <c r="BX1678" s="14">
        <f>VLOOKUP($B1678,[2]Sheet3!$G:$CZ,61,0)</f>
        <v>0</v>
      </c>
      <c r="BY1678" s="14">
        <f>VLOOKUP($B1678,[2]Sheet3!$G:$CZ,62,0)</f>
        <v>0</v>
      </c>
      <c r="BZ1678" s="14">
        <f>VLOOKUP($B1678,[2]Sheet3!$G:$CZ,63,0)</f>
        <v>0</v>
      </c>
      <c r="CA1678" s="14">
        <f>VLOOKUP($B1678,[2]Sheet3!$G:$CZ,64,0)</f>
        <v>0</v>
      </c>
      <c r="CB1678" s="14">
        <f>VLOOKUP($B1678,[2]Sheet3!$G:$CZ,65,0)</f>
        <v>0</v>
      </c>
      <c r="CC1678" s="14">
        <f>VLOOKUP($B1678,[2]Sheet3!$G:$CZ,66,0)</f>
        <v>0</v>
      </c>
      <c r="CD1678" s="14">
        <f>VLOOKUP($B1678,[2]Sheet3!$G:$CZ,67,0)</f>
        <v>0</v>
      </c>
      <c r="CE1678" s="14">
        <f>VLOOKUP($B1678,[2]Sheet3!$G:$CZ,68,0)</f>
        <v>0</v>
      </c>
      <c r="CF1678" s="14">
        <f>VLOOKUP($B1678,[2]Sheet3!$G:$CZ,69,0)</f>
        <v>0</v>
      </c>
      <c r="CG1678" s="14">
        <f>VLOOKUP($B1678,[2]Sheet3!$G:$CZ,70,0)</f>
        <v>0</v>
      </c>
      <c r="CH1678" s="14">
        <f>VLOOKUP($B1678,[2]Sheet3!$G:$CZ,71,0)</f>
        <v>0</v>
      </c>
      <c r="CI1678" s="14">
        <f>VLOOKUP($B1678,[2]Sheet3!$G:$CZ,72,0)</f>
        <v>0</v>
      </c>
      <c r="CJ1678" s="14">
        <f>VLOOKUP($B1678,[2]Sheet3!$G:$CZ,73,0)</f>
        <v>0</v>
      </c>
      <c r="CK1678" s="14">
        <f>VLOOKUP($B1678,[2]Sheet3!$G:$CZ,74,0)</f>
        <v>0</v>
      </c>
      <c r="CL1678" s="14">
        <f>VLOOKUP($B1678,[2]Sheet3!$G:$CZ,75,0)</f>
        <v>0</v>
      </c>
      <c r="CM1678" s="14">
        <f>VLOOKUP($B1678,[2]Sheet3!$G:$CZ,76,0)</f>
        <v>0</v>
      </c>
      <c r="CN1678" s="14">
        <f>VLOOKUP($B1678,[2]Sheet3!$G:$CZ,77,0)</f>
        <v>0</v>
      </c>
      <c r="CO1678" s="14">
        <f>VLOOKUP($B1678,[2]Sheet3!$G:$CZ,78,0)</f>
        <v>0</v>
      </c>
      <c r="CP1678" s="14">
        <f>VLOOKUP($B1678,[2]Sheet3!$G:$CZ,79,0)</f>
        <v>0</v>
      </c>
      <c r="CQ1678" s="14">
        <f>VLOOKUP($B1678,[2]Sheet3!$G:$CZ,80,0)</f>
        <v>0</v>
      </c>
      <c r="CR1678" s="14">
        <f>VLOOKUP($B1678,[2]Sheet3!$G:$CZ,81,0)</f>
        <v>0</v>
      </c>
      <c r="CS1678" s="14">
        <f>VLOOKUP($B1678,[2]Sheet3!$G:$CZ,82,0)</f>
        <v>0</v>
      </c>
      <c r="CT1678" s="14">
        <f>VLOOKUP($B1678,[2]Sheet3!$G:$CZ,83,0)</f>
        <v>0</v>
      </c>
      <c r="CU1678" s="14">
        <f>VLOOKUP($B1678,[2]Sheet3!$G:$CZ,84,0)</f>
        <v>0</v>
      </c>
      <c r="CV1678" s="14">
        <f>VLOOKUP($B1678,[2]Sheet3!$G:$CZ,85,0)</f>
        <v>0</v>
      </c>
      <c r="CW1678" s="14">
        <f>VLOOKUP($B1678,[2]Sheet3!$G:$CZ,86,0)</f>
        <v>0</v>
      </c>
      <c r="CX1678" s="14">
        <f>VLOOKUP($B1678,[2]Sheet3!$G:$CZ,87,0)</f>
        <v>0</v>
      </c>
      <c r="CY1678" s="14">
        <f>VLOOKUP($B1678,[2]Sheet3!$G:$CZ,88,0)</f>
        <v>0</v>
      </c>
      <c r="CZ1678" s="14">
        <f>VLOOKUP($B1678,[2]Sheet3!$G:$CZ,89,0)</f>
        <v>0</v>
      </c>
      <c r="DA1678" s="14">
        <f>VLOOKUP($B1678,[2]Sheet3!$G:$CZ,90,0)</f>
        <v>0</v>
      </c>
      <c r="DB1678" s="14">
        <f>VLOOKUP($B1678,[2]Sheet3!$G:$CZ,91,0)</f>
        <v>0</v>
      </c>
      <c r="DC1678" s="14">
        <f>VLOOKUP($B1678,[2]Sheet3!$G:$CZ,92,0)</f>
        <v>0</v>
      </c>
      <c r="DD1678" s="14">
        <f>VLOOKUP($B1678,[2]Sheet3!$G:$CZ,93,0)</f>
        <v>0</v>
      </c>
      <c r="DE1678" s="14">
        <f>VLOOKUP($B1678,[2]Sheet3!$G:$CZ,94,0)</f>
        <v>0</v>
      </c>
      <c r="DF1678" s="14">
        <f>VLOOKUP($B1678,[2]Sheet3!$G:$CZ,95,0)</f>
        <v>0</v>
      </c>
      <c r="DG1678" s="14">
        <f>VLOOKUP($B1678,[2]Sheet3!$G:$CZ,96,0)</f>
        <v>0</v>
      </c>
      <c r="DH1678" s="14">
        <f>VLOOKUP($B1678,[2]Sheet3!$G:$CZ,97,0)</f>
        <v>0</v>
      </c>
      <c r="DI1678" s="14">
        <f>VLOOKUP($B1678,[2]Sheet3!$G:$CZ,98,0)</f>
        <v>0</v>
      </c>
    </row>
    <row r="1679" spans="1:113" x14ac:dyDescent="0.3">
      <c r="A1679" s="9" t="str">
        <f t="shared" si="80"/>
        <v>W14508</v>
      </c>
      <c r="B1679" s="15" t="s">
        <v>3424</v>
      </c>
      <c r="C1679" s="15" t="s">
        <v>1977</v>
      </c>
      <c r="F1679" s="7" t="s">
        <v>15</v>
      </c>
      <c r="G1679" s="12" t="s">
        <v>5171</v>
      </c>
      <c r="H1679" s="12" t="str">
        <f>VLOOKUP($B1679,[1]Sheet1!$A:$G,5,0)</f>
        <v>vijay.tayade@redingtongroup.com</v>
      </c>
      <c r="I1679" s="12" t="str">
        <f>VLOOKUP($B1679,[1]Sheet1!$A:$G,7,0)</f>
        <v>rohan.vora@redingtongroup.com</v>
      </c>
      <c r="J1679" s="12" t="s">
        <v>82</v>
      </c>
      <c r="K1679" s="7"/>
      <c r="L1679" s="7"/>
      <c r="M1679" s="8"/>
      <c r="N1679" s="7" t="str">
        <f t="shared" si="78"/>
        <v>vijay.tayade@redingtongroup.com; rohan.vora@redingtongroup.com; nilesh.phirke@redingtongroup.com;christopher.joseph@redingtongroup.com</v>
      </c>
      <c r="O1679" s="7" t="str">
        <f t="shared" si="79"/>
        <v>W14508</v>
      </c>
      <c r="P1679" s="8" t="s">
        <v>5215</v>
      </c>
      <c r="Q1679" s="14">
        <f>VLOOKUP($B1679,[2]Sheet3!$G:$CZ,2,0)</f>
        <v>2400307031</v>
      </c>
      <c r="R1679" s="14">
        <f>VLOOKUP($B1679,[2]Sheet3!$G:$CZ,3,0)</f>
        <v>0</v>
      </c>
      <c r="S1679" s="14">
        <f>VLOOKUP($B1679,[2]Sheet3!$G:$CZ,4,0)</f>
        <v>0</v>
      </c>
      <c r="T1679" s="14">
        <f>VLOOKUP($B1679,[2]Sheet3!$G:$CZ,5,0)</f>
        <v>0</v>
      </c>
      <c r="U1679" s="14">
        <f>VLOOKUP($B1679,[2]Sheet3!$G:$CZ,6,0)</f>
        <v>0</v>
      </c>
      <c r="V1679" s="14">
        <f>VLOOKUP($B1679,[2]Sheet3!$G:$CZ,7,0)</f>
        <v>0</v>
      </c>
      <c r="W1679" s="14">
        <f>VLOOKUP($B1679,[2]Sheet3!$G:$CZ,8,0)</f>
        <v>0</v>
      </c>
      <c r="X1679" s="14">
        <f>VLOOKUP($B1679,[2]Sheet3!$G:$CZ,9,0)</f>
        <v>0</v>
      </c>
      <c r="Y1679" s="14">
        <f>VLOOKUP($B1679,[2]Sheet3!$G:$CZ,10,0)</f>
        <v>0</v>
      </c>
      <c r="Z1679" s="14">
        <f>VLOOKUP($B1679,[2]Sheet3!$G:$CZ,11,0)</f>
        <v>0</v>
      </c>
      <c r="AA1679" s="14">
        <f>VLOOKUP($B1679,[2]Sheet3!$G:$CZ,12,0)</f>
        <v>0</v>
      </c>
      <c r="AB1679" s="14">
        <f>VLOOKUP($B1679,[2]Sheet3!$G:$CZ,13,0)</f>
        <v>0</v>
      </c>
      <c r="AC1679" s="14">
        <f>VLOOKUP($B1679,[2]Sheet3!$G:$CZ,14,0)</f>
        <v>0</v>
      </c>
      <c r="AD1679" s="14">
        <f>VLOOKUP($B1679,[2]Sheet3!$G:$CZ,15,0)</f>
        <v>0</v>
      </c>
      <c r="AE1679" s="14">
        <f>VLOOKUP($B1679,[2]Sheet3!$G:$CZ,16,0)</f>
        <v>0</v>
      </c>
      <c r="AF1679" s="14">
        <f>VLOOKUP($B1679,[2]Sheet3!$G:$CZ,17,0)</f>
        <v>0</v>
      </c>
      <c r="AG1679" s="14">
        <f>VLOOKUP($B1679,[2]Sheet3!$G:$CZ,18,0)</f>
        <v>0</v>
      </c>
      <c r="AH1679" s="14">
        <f>VLOOKUP($B1679,[2]Sheet3!$G:$CZ,19,0)</f>
        <v>0</v>
      </c>
      <c r="AI1679" s="14">
        <f>VLOOKUP($B1679,[2]Sheet3!$G:$CZ,20,0)</f>
        <v>0</v>
      </c>
      <c r="AJ1679" s="14">
        <f>VLOOKUP($B1679,[2]Sheet3!$G:$CZ,21,0)</f>
        <v>0</v>
      </c>
      <c r="AK1679" s="14">
        <f>VLOOKUP($B1679,[2]Sheet3!$G:$CZ,22,0)</f>
        <v>0</v>
      </c>
      <c r="AL1679" s="14">
        <f>VLOOKUP($B1679,[2]Sheet3!$G:$CZ,23,0)</f>
        <v>0</v>
      </c>
      <c r="AM1679" s="14">
        <f>VLOOKUP($B1679,[2]Sheet3!$G:$CZ,24,0)</f>
        <v>0</v>
      </c>
      <c r="AN1679" s="14">
        <f>VLOOKUP($B1679,[2]Sheet3!$G:$CZ,25,0)</f>
        <v>0</v>
      </c>
      <c r="AO1679" s="14">
        <f>VLOOKUP($B1679,[2]Sheet3!$G:$CZ,26,0)</f>
        <v>0</v>
      </c>
      <c r="AP1679" s="14">
        <f>VLOOKUP($B1679,[2]Sheet3!$G:$CZ,27,0)</f>
        <v>0</v>
      </c>
      <c r="AQ1679" s="14">
        <f>VLOOKUP($B1679,[2]Sheet3!$G:$CZ,28,0)</f>
        <v>0</v>
      </c>
      <c r="AR1679" s="14">
        <f>VLOOKUP($B1679,[2]Sheet3!$G:$CZ,29,0)</f>
        <v>0</v>
      </c>
      <c r="AS1679" s="14">
        <f>VLOOKUP($B1679,[2]Sheet3!$G:$CZ,30,0)</f>
        <v>0</v>
      </c>
      <c r="AT1679" s="14">
        <f>VLOOKUP($B1679,[2]Sheet3!$G:$CZ,31,0)</f>
        <v>0</v>
      </c>
      <c r="AU1679" s="14">
        <f>VLOOKUP($B1679,[2]Sheet3!$G:$CZ,32,0)</f>
        <v>0</v>
      </c>
      <c r="AV1679" s="14">
        <f>VLOOKUP($B1679,[2]Sheet3!$G:$CZ,33,0)</f>
        <v>0</v>
      </c>
      <c r="AW1679" s="14">
        <f>VLOOKUP($B1679,[2]Sheet3!$G:$CZ,34,0)</f>
        <v>0</v>
      </c>
      <c r="AX1679" s="14">
        <f>VLOOKUP($B1679,[2]Sheet3!$G:$CZ,35,0)</f>
        <v>0</v>
      </c>
      <c r="AY1679" s="14">
        <f>VLOOKUP($B1679,[2]Sheet3!$G:$CZ,36,0)</f>
        <v>0</v>
      </c>
      <c r="AZ1679" s="14">
        <f>VLOOKUP($B1679,[2]Sheet3!$G:$CZ,37,0)</f>
        <v>0</v>
      </c>
      <c r="BA1679" s="14">
        <f>VLOOKUP($B1679,[2]Sheet3!$G:$CZ,38,0)</f>
        <v>0</v>
      </c>
      <c r="BB1679" s="14">
        <f>VLOOKUP($B1679,[2]Sheet3!$G:$CZ,39,0)</f>
        <v>0</v>
      </c>
      <c r="BC1679" s="14">
        <f>VLOOKUP($B1679,[2]Sheet3!$G:$CZ,40,0)</f>
        <v>0</v>
      </c>
      <c r="BD1679" s="14">
        <f>VLOOKUP($B1679,[2]Sheet3!$G:$CZ,41,0)</f>
        <v>0</v>
      </c>
      <c r="BE1679" s="14">
        <f>VLOOKUP($B1679,[2]Sheet3!$G:$CZ,42,0)</f>
        <v>0</v>
      </c>
      <c r="BF1679" s="14">
        <f>VLOOKUP($B1679,[2]Sheet3!$G:$CZ,43,0)</f>
        <v>0</v>
      </c>
      <c r="BG1679" s="14">
        <f>VLOOKUP($B1679,[2]Sheet3!$G:$CZ,44,0)</f>
        <v>0</v>
      </c>
      <c r="BH1679" s="14">
        <f>VLOOKUP($B1679,[2]Sheet3!$G:$CZ,45,0)</f>
        <v>0</v>
      </c>
      <c r="BI1679" s="14">
        <f>VLOOKUP($B1679,[2]Sheet3!$G:$CZ,46,0)</f>
        <v>0</v>
      </c>
      <c r="BJ1679" s="14">
        <f>VLOOKUP($B1679,[2]Sheet3!$G:$CZ,47,0)</f>
        <v>0</v>
      </c>
      <c r="BK1679" s="14">
        <f>VLOOKUP($B1679,[2]Sheet3!$G:$CZ,48,0)</f>
        <v>0</v>
      </c>
      <c r="BL1679" s="14">
        <f>VLOOKUP($B1679,[2]Sheet3!$G:$CZ,49,0)</f>
        <v>0</v>
      </c>
      <c r="BM1679" s="14">
        <f>VLOOKUP($B1679,[2]Sheet3!$G:$CZ,50,0)</f>
        <v>0</v>
      </c>
      <c r="BN1679" s="14">
        <f>VLOOKUP($B1679,[2]Sheet3!$G:$CZ,51,0)</f>
        <v>0</v>
      </c>
      <c r="BO1679" s="14">
        <f>VLOOKUP($B1679,[2]Sheet3!$G:$CZ,52,0)</f>
        <v>0</v>
      </c>
      <c r="BP1679" s="14">
        <f>VLOOKUP($B1679,[2]Sheet3!$G:$CZ,53,0)</f>
        <v>0</v>
      </c>
      <c r="BQ1679" s="14">
        <f>VLOOKUP($B1679,[2]Sheet3!$G:$CZ,54,0)</f>
        <v>0</v>
      </c>
      <c r="BR1679" s="14">
        <f>VLOOKUP($B1679,[2]Sheet3!$G:$CZ,55,0)</f>
        <v>0</v>
      </c>
      <c r="BS1679" s="14">
        <f>VLOOKUP($B1679,[2]Sheet3!$G:$CZ,56,0)</f>
        <v>0</v>
      </c>
      <c r="BT1679" s="14">
        <f>VLOOKUP($B1679,[2]Sheet3!$G:$CZ,57,0)</f>
        <v>0</v>
      </c>
      <c r="BU1679" s="14">
        <f>VLOOKUP($B1679,[2]Sheet3!$G:$CZ,58,0)</f>
        <v>0</v>
      </c>
      <c r="BV1679" s="14">
        <f>VLOOKUP($B1679,[2]Sheet3!$G:$CZ,59,0)</f>
        <v>0</v>
      </c>
      <c r="BW1679" s="14">
        <f>VLOOKUP($B1679,[2]Sheet3!$G:$CZ,60,0)</f>
        <v>0</v>
      </c>
      <c r="BX1679" s="14">
        <f>VLOOKUP($B1679,[2]Sheet3!$G:$CZ,61,0)</f>
        <v>0</v>
      </c>
      <c r="BY1679" s="14">
        <f>VLOOKUP($B1679,[2]Sheet3!$G:$CZ,62,0)</f>
        <v>0</v>
      </c>
      <c r="BZ1679" s="14">
        <f>VLOOKUP($B1679,[2]Sheet3!$G:$CZ,63,0)</f>
        <v>0</v>
      </c>
      <c r="CA1679" s="14">
        <f>VLOOKUP($B1679,[2]Sheet3!$G:$CZ,64,0)</f>
        <v>0</v>
      </c>
      <c r="CB1679" s="14">
        <f>VLOOKUP($B1679,[2]Sheet3!$G:$CZ,65,0)</f>
        <v>0</v>
      </c>
      <c r="CC1679" s="14">
        <f>VLOOKUP($B1679,[2]Sheet3!$G:$CZ,66,0)</f>
        <v>0</v>
      </c>
      <c r="CD1679" s="14">
        <f>VLOOKUP($B1679,[2]Sheet3!$G:$CZ,67,0)</f>
        <v>0</v>
      </c>
      <c r="CE1679" s="14">
        <f>VLOOKUP($B1679,[2]Sheet3!$G:$CZ,68,0)</f>
        <v>0</v>
      </c>
      <c r="CF1679" s="14">
        <f>VLOOKUP($B1679,[2]Sheet3!$G:$CZ,69,0)</f>
        <v>0</v>
      </c>
      <c r="CG1679" s="14">
        <f>VLOOKUP($B1679,[2]Sheet3!$G:$CZ,70,0)</f>
        <v>0</v>
      </c>
      <c r="CH1679" s="14">
        <f>VLOOKUP($B1679,[2]Sheet3!$G:$CZ,71,0)</f>
        <v>0</v>
      </c>
      <c r="CI1679" s="14">
        <f>VLOOKUP($B1679,[2]Sheet3!$G:$CZ,72,0)</f>
        <v>0</v>
      </c>
      <c r="CJ1679" s="14">
        <f>VLOOKUP($B1679,[2]Sheet3!$G:$CZ,73,0)</f>
        <v>0</v>
      </c>
      <c r="CK1679" s="14">
        <f>VLOOKUP($B1679,[2]Sheet3!$G:$CZ,74,0)</f>
        <v>0</v>
      </c>
      <c r="CL1679" s="14">
        <f>VLOOKUP($B1679,[2]Sheet3!$G:$CZ,75,0)</f>
        <v>0</v>
      </c>
      <c r="CM1679" s="14">
        <f>VLOOKUP($B1679,[2]Sheet3!$G:$CZ,76,0)</f>
        <v>0</v>
      </c>
      <c r="CN1679" s="14">
        <f>VLOOKUP($B1679,[2]Sheet3!$G:$CZ,77,0)</f>
        <v>0</v>
      </c>
      <c r="CO1679" s="14">
        <f>VLOOKUP($B1679,[2]Sheet3!$G:$CZ,78,0)</f>
        <v>0</v>
      </c>
      <c r="CP1679" s="14">
        <f>VLOOKUP($B1679,[2]Sheet3!$G:$CZ,79,0)</f>
        <v>0</v>
      </c>
      <c r="CQ1679" s="14">
        <f>VLOOKUP($B1679,[2]Sheet3!$G:$CZ,80,0)</f>
        <v>0</v>
      </c>
      <c r="CR1679" s="14">
        <f>VLOOKUP($B1679,[2]Sheet3!$G:$CZ,81,0)</f>
        <v>0</v>
      </c>
      <c r="CS1679" s="14">
        <f>VLOOKUP($B1679,[2]Sheet3!$G:$CZ,82,0)</f>
        <v>0</v>
      </c>
      <c r="CT1679" s="14">
        <f>VLOOKUP($B1679,[2]Sheet3!$G:$CZ,83,0)</f>
        <v>0</v>
      </c>
      <c r="CU1679" s="14">
        <f>VLOOKUP($B1679,[2]Sheet3!$G:$CZ,84,0)</f>
        <v>0</v>
      </c>
      <c r="CV1679" s="14">
        <f>VLOOKUP($B1679,[2]Sheet3!$G:$CZ,85,0)</f>
        <v>0</v>
      </c>
      <c r="CW1679" s="14">
        <f>VLOOKUP($B1679,[2]Sheet3!$G:$CZ,86,0)</f>
        <v>0</v>
      </c>
      <c r="CX1679" s="14">
        <f>VLOOKUP($B1679,[2]Sheet3!$G:$CZ,87,0)</f>
        <v>0</v>
      </c>
      <c r="CY1679" s="14">
        <f>VLOOKUP($B1679,[2]Sheet3!$G:$CZ,88,0)</f>
        <v>0</v>
      </c>
      <c r="CZ1679" s="14">
        <f>VLOOKUP($B1679,[2]Sheet3!$G:$CZ,89,0)</f>
        <v>0</v>
      </c>
      <c r="DA1679" s="14">
        <f>VLOOKUP($B1679,[2]Sheet3!$G:$CZ,90,0)</f>
        <v>0</v>
      </c>
      <c r="DB1679" s="14">
        <f>VLOOKUP($B1679,[2]Sheet3!$G:$CZ,91,0)</f>
        <v>0</v>
      </c>
      <c r="DC1679" s="14">
        <f>VLOOKUP($B1679,[2]Sheet3!$G:$CZ,92,0)</f>
        <v>0</v>
      </c>
      <c r="DD1679" s="14">
        <f>VLOOKUP($B1679,[2]Sheet3!$G:$CZ,93,0)</f>
        <v>0</v>
      </c>
      <c r="DE1679" s="14">
        <f>VLOOKUP($B1679,[2]Sheet3!$G:$CZ,94,0)</f>
        <v>0</v>
      </c>
      <c r="DF1679" s="14">
        <f>VLOOKUP($B1679,[2]Sheet3!$G:$CZ,95,0)</f>
        <v>0</v>
      </c>
      <c r="DG1679" s="14">
        <f>VLOOKUP($B1679,[2]Sheet3!$G:$CZ,96,0)</f>
        <v>0</v>
      </c>
      <c r="DH1679" s="14">
        <f>VLOOKUP($B1679,[2]Sheet3!$G:$CZ,97,0)</f>
        <v>0</v>
      </c>
      <c r="DI1679" s="14">
        <f>VLOOKUP($B1679,[2]Sheet3!$G:$CZ,98,0)</f>
        <v>0</v>
      </c>
    </row>
    <row r="1680" spans="1:113" x14ac:dyDescent="0.3">
      <c r="A1680" s="9" t="str">
        <f t="shared" si="80"/>
        <v>W14335</v>
      </c>
      <c r="B1680" s="15" t="s">
        <v>3425</v>
      </c>
      <c r="C1680" s="15" t="s">
        <v>3426</v>
      </c>
      <c r="F1680" s="7" t="s">
        <v>15</v>
      </c>
      <c r="G1680" s="12" t="s">
        <v>5172</v>
      </c>
      <c r="H1680" s="12" t="str">
        <f>VLOOKUP($B1680,[1]Sheet1!$A:$G,5,0)</f>
        <v>mahesh.more@redingtongroup.com</v>
      </c>
      <c r="I1680" s="12" t="str">
        <f>VLOOKUP($B1680,[1]Sheet1!$A:$G,7,0)</f>
        <v>rohan.vora@redingtongroup.com</v>
      </c>
      <c r="J1680" s="12" t="s">
        <v>82</v>
      </c>
      <c r="K1680" s="7"/>
      <c r="L1680" s="7"/>
      <c r="M1680" s="8"/>
      <c r="N1680" s="7" t="str">
        <f t="shared" si="78"/>
        <v>mahesh.more@redingtongroup.com; rohan.vora@redingtongroup.com; nilesh.phirke@redingtongroup.com;christopher.joseph@redingtongroup.com</v>
      </c>
      <c r="O1680" s="7" t="str">
        <f t="shared" si="79"/>
        <v>W14335</v>
      </c>
      <c r="P1680" s="8" t="s">
        <v>5215</v>
      </c>
      <c r="Q1680" s="14">
        <f>VLOOKUP($B1680,[2]Sheet3!$G:$CZ,2,0)</f>
        <v>2400301723</v>
      </c>
      <c r="R1680" s="14">
        <f>VLOOKUP($B1680,[2]Sheet3!$G:$CZ,3,0)</f>
        <v>2400299831</v>
      </c>
      <c r="S1680" s="14">
        <f>VLOOKUP($B1680,[2]Sheet3!$G:$CZ,4,0)</f>
        <v>0</v>
      </c>
      <c r="T1680" s="14">
        <f>VLOOKUP($B1680,[2]Sheet3!$G:$CZ,5,0)</f>
        <v>0</v>
      </c>
      <c r="U1680" s="14">
        <f>VLOOKUP($B1680,[2]Sheet3!$G:$CZ,6,0)</f>
        <v>0</v>
      </c>
      <c r="V1680" s="14">
        <f>VLOOKUP($B1680,[2]Sheet3!$G:$CZ,7,0)</f>
        <v>0</v>
      </c>
      <c r="W1680" s="14">
        <f>VLOOKUP($B1680,[2]Sheet3!$G:$CZ,8,0)</f>
        <v>0</v>
      </c>
      <c r="X1680" s="14">
        <f>VLOOKUP($B1680,[2]Sheet3!$G:$CZ,9,0)</f>
        <v>0</v>
      </c>
      <c r="Y1680" s="14">
        <f>VLOOKUP($B1680,[2]Sheet3!$G:$CZ,10,0)</f>
        <v>0</v>
      </c>
      <c r="Z1680" s="14">
        <f>VLOOKUP($B1680,[2]Sheet3!$G:$CZ,11,0)</f>
        <v>0</v>
      </c>
      <c r="AA1680" s="14">
        <f>VLOOKUP($B1680,[2]Sheet3!$G:$CZ,12,0)</f>
        <v>0</v>
      </c>
      <c r="AB1680" s="14">
        <f>VLOOKUP($B1680,[2]Sheet3!$G:$CZ,13,0)</f>
        <v>0</v>
      </c>
      <c r="AC1680" s="14">
        <f>VLOOKUP($B1680,[2]Sheet3!$G:$CZ,14,0)</f>
        <v>0</v>
      </c>
      <c r="AD1680" s="14">
        <f>VLOOKUP($B1680,[2]Sheet3!$G:$CZ,15,0)</f>
        <v>0</v>
      </c>
      <c r="AE1680" s="14">
        <f>VLOOKUP($B1680,[2]Sheet3!$G:$CZ,16,0)</f>
        <v>0</v>
      </c>
      <c r="AF1680" s="14">
        <f>VLOOKUP($B1680,[2]Sheet3!$G:$CZ,17,0)</f>
        <v>0</v>
      </c>
      <c r="AG1680" s="14">
        <f>VLOOKUP($B1680,[2]Sheet3!$G:$CZ,18,0)</f>
        <v>0</v>
      </c>
      <c r="AH1680" s="14">
        <f>VLOOKUP($B1680,[2]Sheet3!$G:$CZ,19,0)</f>
        <v>0</v>
      </c>
      <c r="AI1680" s="14">
        <f>VLOOKUP($B1680,[2]Sheet3!$G:$CZ,20,0)</f>
        <v>0</v>
      </c>
      <c r="AJ1680" s="14">
        <f>VLOOKUP($B1680,[2]Sheet3!$G:$CZ,21,0)</f>
        <v>0</v>
      </c>
      <c r="AK1680" s="14">
        <f>VLOOKUP($B1680,[2]Sheet3!$G:$CZ,22,0)</f>
        <v>0</v>
      </c>
      <c r="AL1680" s="14">
        <f>VLOOKUP($B1680,[2]Sheet3!$G:$CZ,23,0)</f>
        <v>0</v>
      </c>
      <c r="AM1680" s="14">
        <f>VLOOKUP($B1680,[2]Sheet3!$G:$CZ,24,0)</f>
        <v>0</v>
      </c>
      <c r="AN1680" s="14">
        <f>VLOOKUP($B1680,[2]Sheet3!$G:$CZ,25,0)</f>
        <v>0</v>
      </c>
      <c r="AO1680" s="14">
        <f>VLOOKUP($B1680,[2]Sheet3!$G:$CZ,26,0)</f>
        <v>0</v>
      </c>
      <c r="AP1680" s="14">
        <f>VLOOKUP($B1680,[2]Sheet3!$G:$CZ,27,0)</f>
        <v>0</v>
      </c>
      <c r="AQ1680" s="14">
        <f>VLOOKUP($B1680,[2]Sheet3!$G:$CZ,28,0)</f>
        <v>0</v>
      </c>
      <c r="AR1680" s="14">
        <f>VLOOKUP($B1680,[2]Sheet3!$G:$CZ,29,0)</f>
        <v>0</v>
      </c>
      <c r="AS1680" s="14">
        <f>VLOOKUP($B1680,[2]Sheet3!$G:$CZ,30,0)</f>
        <v>0</v>
      </c>
      <c r="AT1680" s="14">
        <f>VLOOKUP($B1680,[2]Sheet3!$G:$CZ,31,0)</f>
        <v>0</v>
      </c>
      <c r="AU1680" s="14">
        <f>VLOOKUP($B1680,[2]Sheet3!$G:$CZ,32,0)</f>
        <v>0</v>
      </c>
      <c r="AV1680" s="14">
        <f>VLOOKUP($B1680,[2]Sheet3!$G:$CZ,33,0)</f>
        <v>0</v>
      </c>
      <c r="AW1680" s="14">
        <f>VLOOKUP($B1680,[2]Sheet3!$G:$CZ,34,0)</f>
        <v>0</v>
      </c>
      <c r="AX1680" s="14">
        <f>VLOOKUP($B1680,[2]Sheet3!$G:$CZ,35,0)</f>
        <v>0</v>
      </c>
      <c r="AY1680" s="14">
        <f>VLOOKUP($B1680,[2]Sheet3!$G:$CZ,36,0)</f>
        <v>0</v>
      </c>
      <c r="AZ1680" s="14">
        <f>VLOOKUP($B1680,[2]Sheet3!$G:$CZ,37,0)</f>
        <v>0</v>
      </c>
      <c r="BA1680" s="14">
        <f>VLOOKUP($B1680,[2]Sheet3!$G:$CZ,38,0)</f>
        <v>0</v>
      </c>
      <c r="BB1680" s="14">
        <f>VLOOKUP($B1680,[2]Sheet3!$G:$CZ,39,0)</f>
        <v>0</v>
      </c>
      <c r="BC1680" s="14">
        <f>VLOOKUP($B1680,[2]Sheet3!$G:$CZ,40,0)</f>
        <v>0</v>
      </c>
      <c r="BD1680" s="14">
        <f>VLOOKUP($B1680,[2]Sheet3!$G:$CZ,41,0)</f>
        <v>0</v>
      </c>
      <c r="BE1680" s="14">
        <f>VLOOKUP($B1680,[2]Sheet3!$G:$CZ,42,0)</f>
        <v>0</v>
      </c>
      <c r="BF1680" s="14">
        <f>VLOOKUP($B1680,[2]Sheet3!$G:$CZ,43,0)</f>
        <v>0</v>
      </c>
      <c r="BG1680" s="14">
        <f>VLOOKUP($B1680,[2]Sheet3!$G:$CZ,44,0)</f>
        <v>0</v>
      </c>
      <c r="BH1680" s="14">
        <f>VLOOKUP($B1680,[2]Sheet3!$G:$CZ,45,0)</f>
        <v>0</v>
      </c>
      <c r="BI1680" s="14">
        <f>VLOOKUP($B1680,[2]Sheet3!$G:$CZ,46,0)</f>
        <v>0</v>
      </c>
      <c r="BJ1680" s="14">
        <f>VLOOKUP($B1680,[2]Sheet3!$G:$CZ,47,0)</f>
        <v>0</v>
      </c>
      <c r="BK1680" s="14">
        <f>VLOOKUP($B1680,[2]Sheet3!$G:$CZ,48,0)</f>
        <v>0</v>
      </c>
      <c r="BL1680" s="14">
        <f>VLOOKUP($B1680,[2]Sheet3!$G:$CZ,49,0)</f>
        <v>0</v>
      </c>
      <c r="BM1680" s="14">
        <f>VLOOKUP($B1680,[2]Sheet3!$G:$CZ,50,0)</f>
        <v>0</v>
      </c>
      <c r="BN1680" s="14">
        <f>VLOOKUP($B1680,[2]Sheet3!$G:$CZ,51,0)</f>
        <v>0</v>
      </c>
      <c r="BO1680" s="14">
        <f>VLOOKUP($B1680,[2]Sheet3!$G:$CZ,52,0)</f>
        <v>0</v>
      </c>
      <c r="BP1680" s="14">
        <f>VLOOKUP($B1680,[2]Sheet3!$G:$CZ,53,0)</f>
        <v>0</v>
      </c>
      <c r="BQ1680" s="14">
        <f>VLOOKUP($B1680,[2]Sheet3!$G:$CZ,54,0)</f>
        <v>0</v>
      </c>
      <c r="BR1680" s="14">
        <f>VLOOKUP($B1680,[2]Sheet3!$G:$CZ,55,0)</f>
        <v>0</v>
      </c>
      <c r="BS1680" s="14">
        <f>VLOOKUP($B1680,[2]Sheet3!$G:$CZ,56,0)</f>
        <v>0</v>
      </c>
      <c r="BT1680" s="14">
        <f>VLOOKUP($B1680,[2]Sheet3!$G:$CZ,57,0)</f>
        <v>0</v>
      </c>
      <c r="BU1680" s="14">
        <f>VLOOKUP($B1680,[2]Sheet3!$G:$CZ,58,0)</f>
        <v>0</v>
      </c>
      <c r="BV1680" s="14">
        <f>VLOOKUP($B1680,[2]Sheet3!$G:$CZ,59,0)</f>
        <v>0</v>
      </c>
      <c r="BW1680" s="14">
        <f>VLOOKUP($B1680,[2]Sheet3!$G:$CZ,60,0)</f>
        <v>0</v>
      </c>
      <c r="BX1680" s="14">
        <f>VLOOKUP($B1680,[2]Sheet3!$G:$CZ,61,0)</f>
        <v>0</v>
      </c>
      <c r="BY1680" s="14">
        <f>VLOOKUP($B1680,[2]Sheet3!$G:$CZ,62,0)</f>
        <v>0</v>
      </c>
      <c r="BZ1680" s="14">
        <f>VLOOKUP($B1680,[2]Sheet3!$G:$CZ,63,0)</f>
        <v>0</v>
      </c>
      <c r="CA1680" s="14">
        <f>VLOOKUP($B1680,[2]Sheet3!$G:$CZ,64,0)</f>
        <v>0</v>
      </c>
      <c r="CB1680" s="14">
        <f>VLOOKUP($B1680,[2]Sheet3!$G:$CZ,65,0)</f>
        <v>0</v>
      </c>
      <c r="CC1680" s="14">
        <f>VLOOKUP($B1680,[2]Sheet3!$G:$CZ,66,0)</f>
        <v>0</v>
      </c>
      <c r="CD1680" s="14">
        <f>VLOOKUP($B1680,[2]Sheet3!$G:$CZ,67,0)</f>
        <v>0</v>
      </c>
      <c r="CE1680" s="14">
        <f>VLOOKUP($B1680,[2]Sheet3!$G:$CZ,68,0)</f>
        <v>0</v>
      </c>
      <c r="CF1680" s="14">
        <f>VLOOKUP($B1680,[2]Sheet3!$G:$CZ,69,0)</f>
        <v>0</v>
      </c>
      <c r="CG1680" s="14">
        <f>VLOOKUP($B1680,[2]Sheet3!$G:$CZ,70,0)</f>
        <v>0</v>
      </c>
      <c r="CH1680" s="14">
        <f>VLOOKUP($B1680,[2]Sheet3!$G:$CZ,71,0)</f>
        <v>0</v>
      </c>
      <c r="CI1680" s="14">
        <f>VLOOKUP($B1680,[2]Sheet3!$G:$CZ,72,0)</f>
        <v>0</v>
      </c>
      <c r="CJ1680" s="14">
        <f>VLOOKUP($B1680,[2]Sheet3!$G:$CZ,73,0)</f>
        <v>0</v>
      </c>
      <c r="CK1680" s="14">
        <f>VLOOKUP($B1680,[2]Sheet3!$G:$CZ,74,0)</f>
        <v>0</v>
      </c>
      <c r="CL1680" s="14">
        <f>VLOOKUP($B1680,[2]Sheet3!$G:$CZ,75,0)</f>
        <v>0</v>
      </c>
      <c r="CM1680" s="14">
        <f>VLOOKUP($B1680,[2]Sheet3!$G:$CZ,76,0)</f>
        <v>0</v>
      </c>
      <c r="CN1680" s="14">
        <f>VLOOKUP($B1680,[2]Sheet3!$G:$CZ,77,0)</f>
        <v>0</v>
      </c>
      <c r="CO1680" s="14">
        <f>VLOOKUP($B1680,[2]Sheet3!$G:$CZ,78,0)</f>
        <v>0</v>
      </c>
      <c r="CP1680" s="14">
        <f>VLOOKUP($B1680,[2]Sheet3!$G:$CZ,79,0)</f>
        <v>0</v>
      </c>
      <c r="CQ1680" s="14">
        <f>VLOOKUP($B1680,[2]Sheet3!$G:$CZ,80,0)</f>
        <v>0</v>
      </c>
      <c r="CR1680" s="14">
        <f>VLOOKUP($B1680,[2]Sheet3!$G:$CZ,81,0)</f>
        <v>0</v>
      </c>
      <c r="CS1680" s="14">
        <f>VLOOKUP($B1680,[2]Sheet3!$G:$CZ,82,0)</f>
        <v>0</v>
      </c>
      <c r="CT1680" s="14">
        <f>VLOOKUP($B1680,[2]Sheet3!$G:$CZ,83,0)</f>
        <v>0</v>
      </c>
      <c r="CU1680" s="14">
        <f>VLOOKUP($B1680,[2]Sheet3!$G:$CZ,84,0)</f>
        <v>0</v>
      </c>
      <c r="CV1680" s="14">
        <f>VLOOKUP($B1680,[2]Sheet3!$G:$CZ,85,0)</f>
        <v>0</v>
      </c>
      <c r="CW1680" s="14">
        <f>VLOOKUP($B1680,[2]Sheet3!$G:$CZ,86,0)</f>
        <v>0</v>
      </c>
      <c r="CX1680" s="14">
        <f>VLOOKUP($B1680,[2]Sheet3!$G:$CZ,87,0)</f>
        <v>0</v>
      </c>
      <c r="CY1680" s="14">
        <f>VLOOKUP($B1680,[2]Sheet3!$G:$CZ,88,0)</f>
        <v>0</v>
      </c>
      <c r="CZ1680" s="14">
        <f>VLOOKUP($B1680,[2]Sheet3!$G:$CZ,89,0)</f>
        <v>0</v>
      </c>
      <c r="DA1680" s="14">
        <f>VLOOKUP($B1680,[2]Sheet3!$G:$CZ,90,0)</f>
        <v>0</v>
      </c>
      <c r="DB1680" s="14">
        <f>VLOOKUP($B1680,[2]Sheet3!$G:$CZ,91,0)</f>
        <v>0</v>
      </c>
      <c r="DC1680" s="14">
        <f>VLOOKUP($B1680,[2]Sheet3!$G:$CZ,92,0)</f>
        <v>0</v>
      </c>
      <c r="DD1680" s="14">
        <f>VLOOKUP($B1680,[2]Sheet3!$G:$CZ,93,0)</f>
        <v>0</v>
      </c>
      <c r="DE1680" s="14">
        <f>VLOOKUP($B1680,[2]Sheet3!$G:$CZ,94,0)</f>
        <v>0</v>
      </c>
      <c r="DF1680" s="14">
        <f>VLOOKUP($B1680,[2]Sheet3!$G:$CZ,95,0)</f>
        <v>0</v>
      </c>
      <c r="DG1680" s="14">
        <f>VLOOKUP($B1680,[2]Sheet3!$G:$CZ,96,0)</f>
        <v>0</v>
      </c>
      <c r="DH1680" s="14">
        <f>VLOOKUP($B1680,[2]Sheet3!$G:$CZ,97,0)</f>
        <v>0</v>
      </c>
      <c r="DI1680" s="14">
        <f>VLOOKUP($B1680,[2]Sheet3!$G:$CZ,98,0)</f>
        <v>0</v>
      </c>
    </row>
    <row r="1681" spans="1:113" x14ac:dyDescent="0.3">
      <c r="A1681" s="9" t="str">
        <f t="shared" si="80"/>
        <v>W23820</v>
      </c>
      <c r="B1681" s="15" t="s">
        <v>3427</v>
      </c>
      <c r="C1681" s="15" t="s">
        <v>3428</v>
      </c>
      <c r="F1681" s="7" t="s">
        <v>15</v>
      </c>
      <c r="G1681" s="12" t="s">
        <v>5173</v>
      </c>
      <c r="H1681" s="12" t="str">
        <f>VLOOKUP($B1681,[1]Sheet1!$A:$G,5,0)</f>
        <v>sunil.dalavi@redingtongroup.com</v>
      </c>
      <c r="I1681" s="12" t="str">
        <f>VLOOKUP($B1681,[1]Sheet1!$A:$G,7,0)</f>
        <v>dilip.vishwa@redingtongroup.com</v>
      </c>
      <c r="J1681" s="12" t="s">
        <v>82</v>
      </c>
      <c r="K1681" s="7"/>
      <c r="L1681" s="7"/>
      <c r="M1681" s="8"/>
      <c r="N1681" s="7" t="str">
        <f t="shared" si="78"/>
        <v>sunil.dalavi@redingtongroup.com; dilip.vishwa@redingtongroup.com; nilesh.phirke@redingtongroup.com;christopher.joseph@redingtongroup.com</v>
      </c>
      <c r="O1681" s="7" t="str">
        <f t="shared" si="79"/>
        <v>W23820</v>
      </c>
      <c r="P1681" s="8" t="s">
        <v>5215</v>
      </c>
      <c r="Q1681" s="14">
        <f>VLOOKUP($B1681,[2]Sheet3!$G:$CZ,2,0)</f>
        <v>2400302239</v>
      </c>
      <c r="R1681" s="14">
        <f>VLOOKUP($B1681,[2]Sheet3!$G:$CZ,3,0)</f>
        <v>0</v>
      </c>
      <c r="S1681" s="14">
        <f>VLOOKUP($B1681,[2]Sheet3!$G:$CZ,4,0)</f>
        <v>0</v>
      </c>
      <c r="T1681" s="14">
        <f>VLOOKUP($B1681,[2]Sheet3!$G:$CZ,5,0)</f>
        <v>0</v>
      </c>
      <c r="U1681" s="14">
        <f>VLOOKUP($B1681,[2]Sheet3!$G:$CZ,6,0)</f>
        <v>0</v>
      </c>
      <c r="V1681" s="14">
        <f>VLOOKUP($B1681,[2]Sheet3!$G:$CZ,7,0)</f>
        <v>0</v>
      </c>
      <c r="W1681" s="14">
        <f>VLOOKUP($B1681,[2]Sheet3!$G:$CZ,8,0)</f>
        <v>0</v>
      </c>
      <c r="X1681" s="14">
        <f>VLOOKUP($B1681,[2]Sheet3!$G:$CZ,9,0)</f>
        <v>0</v>
      </c>
      <c r="Y1681" s="14">
        <f>VLOOKUP($B1681,[2]Sheet3!$G:$CZ,10,0)</f>
        <v>0</v>
      </c>
      <c r="Z1681" s="14">
        <f>VLOOKUP($B1681,[2]Sheet3!$G:$CZ,11,0)</f>
        <v>0</v>
      </c>
      <c r="AA1681" s="14">
        <f>VLOOKUP($B1681,[2]Sheet3!$G:$CZ,12,0)</f>
        <v>0</v>
      </c>
      <c r="AB1681" s="14">
        <f>VLOOKUP($B1681,[2]Sheet3!$G:$CZ,13,0)</f>
        <v>0</v>
      </c>
      <c r="AC1681" s="14">
        <f>VLOOKUP($B1681,[2]Sheet3!$G:$CZ,14,0)</f>
        <v>0</v>
      </c>
      <c r="AD1681" s="14">
        <f>VLOOKUP($B1681,[2]Sheet3!$G:$CZ,15,0)</f>
        <v>0</v>
      </c>
      <c r="AE1681" s="14">
        <f>VLOOKUP($B1681,[2]Sheet3!$G:$CZ,16,0)</f>
        <v>0</v>
      </c>
      <c r="AF1681" s="14">
        <f>VLOOKUP($B1681,[2]Sheet3!$G:$CZ,17,0)</f>
        <v>0</v>
      </c>
      <c r="AG1681" s="14">
        <f>VLOOKUP($B1681,[2]Sheet3!$G:$CZ,18,0)</f>
        <v>0</v>
      </c>
      <c r="AH1681" s="14">
        <f>VLOOKUP($B1681,[2]Sheet3!$G:$CZ,19,0)</f>
        <v>0</v>
      </c>
      <c r="AI1681" s="14">
        <f>VLOOKUP($B1681,[2]Sheet3!$G:$CZ,20,0)</f>
        <v>0</v>
      </c>
      <c r="AJ1681" s="14">
        <f>VLOOKUP($B1681,[2]Sheet3!$G:$CZ,21,0)</f>
        <v>0</v>
      </c>
      <c r="AK1681" s="14">
        <f>VLOOKUP($B1681,[2]Sheet3!$G:$CZ,22,0)</f>
        <v>0</v>
      </c>
      <c r="AL1681" s="14">
        <f>VLOOKUP($B1681,[2]Sheet3!$G:$CZ,23,0)</f>
        <v>0</v>
      </c>
      <c r="AM1681" s="14">
        <f>VLOOKUP($B1681,[2]Sheet3!$G:$CZ,24,0)</f>
        <v>0</v>
      </c>
      <c r="AN1681" s="14">
        <f>VLOOKUP($B1681,[2]Sheet3!$G:$CZ,25,0)</f>
        <v>0</v>
      </c>
      <c r="AO1681" s="14">
        <f>VLOOKUP($B1681,[2]Sheet3!$G:$CZ,26,0)</f>
        <v>0</v>
      </c>
      <c r="AP1681" s="14">
        <f>VLOOKUP($B1681,[2]Sheet3!$G:$CZ,27,0)</f>
        <v>0</v>
      </c>
      <c r="AQ1681" s="14">
        <f>VLOOKUP($B1681,[2]Sheet3!$G:$CZ,28,0)</f>
        <v>0</v>
      </c>
      <c r="AR1681" s="14">
        <f>VLOOKUP($B1681,[2]Sheet3!$G:$CZ,29,0)</f>
        <v>0</v>
      </c>
      <c r="AS1681" s="14">
        <f>VLOOKUP($B1681,[2]Sheet3!$G:$CZ,30,0)</f>
        <v>0</v>
      </c>
      <c r="AT1681" s="14">
        <f>VLOOKUP($B1681,[2]Sheet3!$G:$CZ,31,0)</f>
        <v>0</v>
      </c>
      <c r="AU1681" s="14">
        <f>VLOOKUP($B1681,[2]Sheet3!$G:$CZ,32,0)</f>
        <v>0</v>
      </c>
      <c r="AV1681" s="14">
        <f>VLOOKUP($B1681,[2]Sheet3!$G:$CZ,33,0)</f>
        <v>0</v>
      </c>
      <c r="AW1681" s="14">
        <f>VLOOKUP($B1681,[2]Sheet3!$G:$CZ,34,0)</f>
        <v>0</v>
      </c>
      <c r="AX1681" s="14">
        <f>VLOOKUP($B1681,[2]Sheet3!$G:$CZ,35,0)</f>
        <v>0</v>
      </c>
      <c r="AY1681" s="14">
        <f>VLOOKUP($B1681,[2]Sheet3!$G:$CZ,36,0)</f>
        <v>0</v>
      </c>
      <c r="AZ1681" s="14">
        <f>VLOOKUP($B1681,[2]Sheet3!$G:$CZ,37,0)</f>
        <v>0</v>
      </c>
      <c r="BA1681" s="14">
        <f>VLOOKUP($B1681,[2]Sheet3!$G:$CZ,38,0)</f>
        <v>0</v>
      </c>
      <c r="BB1681" s="14">
        <f>VLOOKUP($B1681,[2]Sheet3!$G:$CZ,39,0)</f>
        <v>0</v>
      </c>
      <c r="BC1681" s="14">
        <f>VLOOKUP($B1681,[2]Sheet3!$G:$CZ,40,0)</f>
        <v>0</v>
      </c>
      <c r="BD1681" s="14">
        <f>VLOOKUP($B1681,[2]Sheet3!$G:$CZ,41,0)</f>
        <v>0</v>
      </c>
      <c r="BE1681" s="14">
        <f>VLOOKUP($B1681,[2]Sheet3!$G:$CZ,42,0)</f>
        <v>0</v>
      </c>
      <c r="BF1681" s="14">
        <f>VLOOKUP($B1681,[2]Sheet3!$G:$CZ,43,0)</f>
        <v>0</v>
      </c>
      <c r="BG1681" s="14">
        <f>VLOOKUP($B1681,[2]Sheet3!$G:$CZ,44,0)</f>
        <v>0</v>
      </c>
      <c r="BH1681" s="14">
        <f>VLOOKUP($B1681,[2]Sheet3!$G:$CZ,45,0)</f>
        <v>0</v>
      </c>
      <c r="BI1681" s="14">
        <f>VLOOKUP($B1681,[2]Sheet3!$G:$CZ,46,0)</f>
        <v>0</v>
      </c>
      <c r="BJ1681" s="14">
        <f>VLOOKUP($B1681,[2]Sheet3!$G:$CZ,47,0)</f>
        <v>0</v>
      </c>
      <c r="BK1681" s="14">
        <f>VLOOKUP($B1681,[2]Sheet3!$G:$CZ,48,0)</f>
        <v>0</v>
      </c>
      <c r="BL1681" s="14">
        <f>VLOOKUP($B1681,[2]Sheet3!$G:$CZ,49,0)</f>
        <v>0</v>
      </c>
      <c r="BM1681" s="14">
        <f>VLOOKUP($B1681,[2]Sheet3!$G:$CZ,50,0)</f>
        <v>0</v>
      </c>
      <c r="BN1681" s="14">
        <f>VLOOKUP($B1681,[2]Sheet3!$G:$CZ,51,0)</f>
        <v>0</v>
      </c>
      <c r="BO1681" s="14">
        <f>VLOOKUP($B1681,[2]Sheet3!$G:$CZ,52,0)</f>
        <v>0</v>
      </c>
      <c r="BP1681" s="14">
        <f>VLOOKUP($B1681,[2]Sheet3!$G:$CZ,53,0)</f>
        <v>0</v>
      </c>
      <c r="BQ1681" s="14">
        <f>VLOOKUP($B1681,[2]Sheet3!$G:$CZ,54,0)</f>
        <v>0</v>
      </c>
      <c r="BR1681" s="14">
        <f>VLOOKUP($B1681,[2]Sheet3!$G:$CZ,55,0)</f>
        <v>0</v>
      </c>
      <c r="BS1681" s="14">
        <f>VLOOKUP($B1681,[2]Sheet3!$G:$CZ,56,0)</f>
        <v>0</v>
      </c>
      <c r="BT1681" s="14">
        <f>VLOOKUP($B1681,[2]Sheet3!$G:$CZ,57,0)</f>
        <v>0</v>
      </c>
      <c r="BU1681" s="14">
        <f>VLOOKUP($B1681,[2]Sheet3!$G:$CZ,58,0)</f>
        <v>0</v>
      </c>
      <c r="BV1681" s="14">
        <f>VLOOKUP($B1681,[2]Sheet3!$G:$CZ,59,0)</f>
        <v>0</v>
      </c>
      <c r="BW1681" s="14">
        <f>VLOOKUP($B1681,[2]Sheet3!$G:$CZ,60,0)</f>
        <v>0</v>
      </c>
      <c r="BX1681" s="14">
        <f>VLOOKUP($B1681,[2]Sheet3!$G:$CZ,61,0)</f>
        <v>0</v>
      </c>
      <c r="BY1681" s="14">
        <f>VLOOKUP($B1681,[2]Sheet3!$G:$CZ,62,0)</f>
        <v>0</v>
      </c>
      <c r="BZ1681" s="14">
        <f>VLOOKUP($B1681,[2]Sheet3!$G:$CZ,63,0)</f>
        <v>0</v>
      </c>
      <c r="CA1681" s="14">
        <f>VLOOKUP($B1681,[2]Sheet3!$G:$CZ,64,0)</f>
        <v>0</v>
      </c>
      <c r="CB1681" s="14">
        <f>VLOOKUP($B1681,[2]Sheet3!$G:$CZ,65,0)</f>
        <v>0</v>
      </c>
      <c r="CC1681" s="14">
        <f>VLOOKUP($B1681,[2]Sheet3!$G:$CZ,66,0)</f>
        <v>0</v>
      </c>
      <c r="CD1681" s="14">
        <f>VLOOKUP($B1681,[2]Sheet3!$G:$CZ,67,0)</f>
        <v>0</v>
      </c>
      <c r="CE1681" s="14">
        <f>VLOOKUP($B1681,[2]Sheet3!$G:$CZ,68,0)</f>
        <v>0</v>
      </c>
      <c r="CF1681" s="14">
        <f>VLOOKUP($B1681,[2]Sheet3!$G:$CZ,69,0)</f>
        <v>0</v>
      </c>
      <c r="CG1681" s="14">
        <f>VLOOKUP($B1681,[2]Sheet3!$G:$CZ,70,0)</f>
        <v>0</v>
      </c>
      <c r="CH1681" s="14">
        <f>VLOOKUP($B1681,[2]Sheet3!$G:$CZ,71,0)</f>
        <v>0</v>
      </c>
      <c r="CI1681" s="14">
        <f>VLOOKUP($B1681,[2]Sheet3!$G:$CZ,72,0)</f>
        <v>0</v>
      </c>
      <c r="CJ1681" s="14">
        <f>VLOOKUP($B1681,[2]Sheet3!$G:$CZ,73,0)</f>
        <v>0</v>
      </c>
      <c r="CK1681" s="14">
        <f>VLOOKUP($B1681,[2]Sheet3!$G:$CZ,74,0)</f>
        <v>0</v>
      </c>
      <c r="CL1681" s="14">
        <f>VLOOKUP($B1681,[2]Sheet3!$G:$CZ,75,0)</f>
        <v>0</v>
      </c>
      <c r="CM1681" s="14">
        <f>VLOOKUP($B1681,[2]Sheet3!$G:$CZ,76,0)</f>
        <v>0</v>
      </c>
      <c r="CN1681" s="14">
        <f>VLOOKUP($B1681,[2]Sheet3!$G:$CZ,77,0)</f>
        <v>0</v>
      </c>
      <c r="CO1681" s="14">
        <f>VLOOKUP($B1681,[2]Sheet3!$G:$CZ,78,0)</f>
        <v>0</v>
      </c>
      <c r="CP1681" s="14">
        <f>VLOOKUP($B1681,[2]Sheet3!$G:$CZ,79,0)</f>
        <v>0</v>
      </c>
      <c r="CQ1681" s="14">
        <f>VLOOKUP($B1681,[2]Sheet3!$G:$CZ,80,0)</f>
        <v>0</v>
      </c>
      <c r="CR1681" s="14">
        <f>VLOOKUP($B1681,[2]Sheet3!$G:$CZ,81,0)</f>
        <v>0</v>
      </c>
      <c r="CS1681" s="14">
        <f>VLOOKUP($B1681,[2]Sheet3!$G:$CZ,82,0)</f>
        <v>0</v>
      </c>
      <c r="CT1681" s="14">
        <f>VLOOKUP($B1681,[2]Sheet3!$G:$CZ,83,0)</f>
        <v>0</v>
      </c>
      <c r="CU1681" s="14">
        <f>VLOOKUP($B1681,[2]Sheet3!$G:$CZ,84,0)</f>
        <v>0</v>
      </c>
      <c r="CV1681" s="14">
        <f>VLOOKUP($B1681,[2]Sheet3!$G:$CZ,85,0)</f>
        <v>0</v>
      </c>
      <c r="CW1681" s="14">
        <f>VLOOKUP($B1681,[2]Sheet3!$G:$CZ,86,0)</f>
        <v>0</v>
      </c>
      <c r="CX1681" s="14">
        <f>VLOOKUP($B1681,[2]Sheet3!$G:$CZ,87,0)</f>
        <v>0</v>
      </c>
      <c r="CY1681" s="14">
        <f>VLOOKUP($B1681,[2]Sheet3!$G:$CZ,88,0)</f>
        <v>0</v>
      </c>
      <c r="CZ1681" s="14">
        <f>VLOOKUP($B1681,[2]Sheet3!$G:$CZ,89,0)</f>
        <v>0</v>
      </c>
      <c r="DA1681" s="14">
        <f>VLOOKUP($B1681,[2]Sheet3!$G:$CZ,90,0)</f>
        <v>0</v>
      </c>
      <c r="DB1681" s="14">
        <f>VLOOKUP($B1681,[2]Sheet3!$G:$CZ,91,0)</f>
        <v>0</v>
      </c>
      <c r="DC1681" s="14">
        <f>VLOOKUP($B1681,[2]Sheet3!$G:$CZ,92,0)</f>
        <v>0</v>
      </c>
      <c r="DD1681" s="14">
        <f>VLOOKUP($B1681,[2]Sheet3!$G:$CZ,93,0)</f>
        <v>0</v>
      </c>
      <c r="DE1681" s="14">
        <f>VLOOKUP($B1681,[2]Sheet3!$G:$CZ,94,0)</f>
        <v>0</v>
      </c>
      <c r="DF1681" s="14">
        <f>VLOOKUP($B1681,[2]Sheet3!$G:$CZ,95,0)</f>
        <v>0</v>
      </c>
      <c r="DG1681" s="14">
        <f>VLOOKUP($B1681,[2]Sheet3!$G:$CZ,96,0)</f>
        <v>0</v>
      </c>
      <c r="DH1681" s="14">
        <f>VLOOKUP($B1681,[2]Sheet3!$G:$CZ,97,0)</f>
        <v>0</v>
      </c>
      <c r="DI1681" s="14">
        <f>VLOOKUP($B1681,[2]Sheet3!$G:$CZ,98,0)</f>
        <v>0</v>
      </c>
    </row>
    <row r="1682" spans="1:113" x14ac:dyDescent="0.3">
      <c r="A1682" s="9" t="str">
        <f t="shared" si="80"/>
        <v>E14561</v>
      </c>
      <c r="B1682" s="15" t="s">
        <v>3429</v>
      </c>
      <c r="C1682" s="15" t="s">
        <v>3430</v>
      </c>
      <c r="F1682" s="7" t="s">
        <v>15</v>
      </c>
      <c r="G1682" s="12" t="s">
        <v>5174</v>
      </c>
      <c r="H1682" s="12" t="str">
        <f>VLOOKUP($B1682,[1]Sheet1!$A:$G,5,0)</f>
        <v>manish.kumar@redingtongroup.com</v>
      </c>
      <c r="I1682" s="12" t="str">
        <f>VLOOKUP($B1682,[1]Sheet1!$A:$G,7,0)</f>
        <v>jaswinder.singh@redingtongroup.com</v>
      </c>
      <c r="J1682" s="12" t="s">
        <v>82</v>
      </c>
      <c r="K1682" s="7"/>
      <c r="L1682" s="7"/>
      <c r="M1682" s="8"/>
      <c r="N1682" s="7" t="str">
        <f t="shared" si="78"/>
        <v>manish.kumar@redingtongroup.com; jaswinder.singh@redingtongroup.com; nilesh.phirke@redingtongroup.com;christopher.joseph@redingtongroup.com</v>
      </c>
      <c r="O1682" s="7" t="str">
        <f t="shared" si="79"/>
        <v>E14561</v>
      </c>
      <c r="P1682" s="8" t="s">
        <v>5215</v>
      </c>
      <c r="Q1682" s="14">
        <f>VLOOKUP($B1682,[2]Sheet3!$G:$CZ,2,0)</f>
        <v>2400299467</v>
      </c>
      <c r="R1682" s="14">
        <f>VLOOKUP($B1682,[2]Sheet3!$G:$CZ,3,0)</f>
        <v>0</v>
      </c>
      <c r="S1682" s="14">
        <f>VLOOKUP($B1682,[2]Sheet3!$G:$CZ,4,0)</f>
        <v>0</v>
      </c>
      <c r="T1682" s="14">
        <f>VLOOKUP($B1682,[2]Sheet3!$G:$CZ,5,0)</f>
        <v>0</v>
      </c>
      <c r="U1682" s="14">
        <f>VLOOKUP($B1682,[2]Sheet3!$G:$CZ,6,0)</f>
        <v>0</v>
      </c>
      <c r="V1682" s="14">
        <f>VLOOKUP($B1682,[2]Sheet3!$G:$CZ,7,0)</f>
        <v>0</v>
      </c>
      <c r="W1682" s="14">
        <f>VLOOKUP($B1682,[2]Sheet3!$G:$CZ,8,0)</f>
        <v>0</v>
      </c>
      <c r="X1682" s="14">
        <f>VLOOKUP($B1682,[2]Sheet3!$G:$CZ,9,0)</f>
        <v>0</v>
      </c>
      <c r="Y1682" s="14">
        <f>VLOOKUP($B1682,[2]Sheet3!$G:$CZ,10,0)</f>
        <v>0</v>
      </c>
      <c r="Z1682" s="14">
        <f>VLOOKUP($B1682,[2]Sheet3!$G:$CZ,11,0)</f>
        <v>0</v>
      </c>
      <c r="AA1682" s="14">
        <f>VLOOKUP($B1682,[2]Sheet3!$G:$CZ,12,0)</f>
        <v>0</v>
      </c>
      <c r="AB1682" s="14">
        <f>VLOOKUP($B1682,[2]Sheet3!$G:$CZ,13,0)</f>
        <v>0</v>
      </c>
      <c r="AC1682" s="14">
        <f>VLOOKUP($B1682,[2]Sheet3!$G:$CZ,14,0)</f>
        <v>0</v>
      </c>
      <c r="AD1682" s="14">
        <f>VLOOKUP($B1682,[2]Sheet3!$G:$CZ,15,0)</f>
        <v>0</v>
      </c>
      <c r="AE1682" s="14">
        <f>VLOOKUP($B1682,[2]Sheet3!$G:$CZ,16,0)</f>
        <v>0</v>
      </c>
      <c r="AF1682" s="14">
        <f>VLOOKUP($B1682,[2]Sheet3!$G:$CZ,17,0)</f>
        <v>0</v>
      </c>
      <c r="AG1682" s="14">
        <f>VLOOKUP($B1682,[2]Sheet3!$G:$CZ,18,0)</f>
        <v>0</v>
      </c>
      <c r="AH1682" s="14">
        <f>VLOOKUP($B1682,[2]Sheet3!$G:$CZ,19,0)</f>
        <v>0</v>
      </c>
      <c r="AI1682" s="14">
        <f>VLOOKUP($B1682,[2]Sheet3!$G:$CZ,20,0)</f>
        <v>0</v>
      </c>
      <c r="AJ1682" s="14">
        <f>VLOOKUP($B1682,[2]Sheet3!$G:$CZ,21,0)</f>
        <v>0</v>
      </c>
      <c r="AK1682" s="14">
        <f>VLOOKUP($B1682,[2]Sheet3!$G:$CZ,22,0)</f>
        <v>0</v>
      </c>
      <c r="AL1682" s="14">
        <f>VLOOKUP($B1682,[2]Sheet3!$G:$CZ,23,0)</f>
        <v>0</v>
      </c>
      <c r="AM1682" s="14">
        <f>VLOOKUP($B1682,[2]Sheet3!$G:$CZ,24,0)</f>
        <v>0</v>
      </c>
      <c r="AN1682" s="14">
        <f>VLOOKUP($B1682,[2]Sheet3!$G:$CZ,25,0)</f>
        <v>0</v>
      </c>
      <c r="AO1682" s="14">
        <f>VLOOKUP($B1682,[2]Sheet3!$G:$CZ,26,0)</f>
        <v>0</v>
      </c>
      <c r="AP1682" s="14">
        <f>VLOOKUP($B1682,[2]Sheet3!$G:$CZ,27,0)</f>
        <v>0</v>
      </c>
      <c r="AQ1682" s="14">
        <f>VLOOKUP($B1682,[2]Sheet3!$G:$CZ,28,0)</f>
        <v>0</v>
      </c>
      <c r="AR1682" s="14">
        <f>VLOOKUP($B1682,[2]Sheet3!$G:$CZ,29,0)</f>
        <v>0</v>
      </c>
      <c r="AS1682" s="14">
        <f>VLOOKUP($B1682,[2]Sheet3!$G:$CZ,30,0)</f>
        <v>0</v>
      </c>
      <c r="AT1682" s="14">
        <f>VLOOKUP($B1682,[2]Sheet3!$G:$CZ,31,0)</f>
        <v>0</v>
      </c>
      <c r="AU1682" s="14">
        <f>VLOOKUP($B1682,[2]Sheet3!$G:$CZ,32,0)</f>
        <v>0</v>
      </c>
      <c r="AV1682" s="14">
        <f>VLOOKUP($B1682,[2]Sheet3!$G:$CZ,33,0)</f>
        <v>0</v>
      </c>
      <c r="AW1682" s="14">
        <f>VLOOKUP($B1682,[2]Sheet3!$G:$CZ,34,0)</f>
        <v>0</v>
      </c>
      <c r="AX1682" s="14">
        <f>VLOOKUP($B1682,[2]Sheet3!$G:$CZ,35,0)</f>
        <v>0</v>
      </c>
      <c r="AY1682" s="14">
        <f>VLOOKUP($B1682,[2]Sheet3!$G:$CZ,36,0)</f>
        <v>0</v>
      </c>
      <c r="AZ1682" s="14">
        <f>VLOOKUP($B1682,[2]Sheet3!$G:$CZ,37,0)</f>
        <v>0</v>
      </c>
      <c r="BA1682" s="14">
        <f>VLOOKUP($B1682,[2]Sheet3!$G:$CZ,38,0)</f>
        <v>0</v>
      </c>
      <c r="BB1682" s="14">
        <f>VLOOKUP($B1682,[2]Sheet3!$G:$CZ,39,0)</f>
        <v>0</v>
      </c>
      <c r="BC1682" s="14">
        <f>VLOOKUP($B1682,[2]Sheet3!$G:$CZ,40,0)</f>
        <v>0</v>
      </c>
      <c r="BD1682" s="14">
        <f>VLOOKUP($B1682,[2]Sheet3!$G:$CZ,41,0)</f>
        <v>0</v>
      </c>
      <c r="BE1682" s="14">
        <f>VLOOKUP($B1682,[2]Sheet3!$G:$CZ,42,0)</f>
        <v>0</v>
      </c>
      <c r="BF1682" s="14">
        <f>VLOOKUP($B1682,[2]Sheet3!$G:$CZ,43,0)</f>
        <v>0</v>
      </c>
      <c r="BG1682" s="14">
        <f>VLOOKUP($B1682,[2]Sheet3!$G:$CZ,44,0)</f>
        <v>0</v>
      </c>
      <c r="BH1682" s="14">
        <f>VLOOKUP($B1682,[2]Sheet3!$G:$CZ,45,0)</f>
        <v>0</v>
      </c>
      <c r="BI1682" s="14">
        <f>VLOOKUP($B1682,[2]Sheet3!$G:$CZ,46,0)</f>
        <v>0</v>
      </c>
      <c r="BJ1682" s="14">
        <f>VLOOKUP($B1682,[2]Sheet3!$G:$CZ,47,0)</f>
        <v>0</v>
      </c>
      <c r="BK1682" s="14">
        <f>VLOOKUP($B1682,[2]Sheet3!$G:$CZ,48,0)</f>
        <v>0</v>
      </c>
      <c r="BL1682" s="14">
        <f>VLOOKUP($B1682,[2]Sheet3!$G:$CZ,49,0)</f>
        <v>0</v>
      </c>
      <c r="BM1682" s="14">
        <f>VLOOKUP($B1682,[2]Sheet3!$G:$CZ,50,0)</f>
        <v>0</v>
      </c>
      <c r="BN1682" s="14">
        <f>VLOOKUP($B1682,[2]Sheet3!$G:$CZ,51,0)</f>
        <v>0</v>
      </c>
      <c r="BO1682" s="14">
        <f>VLOOKUP($B1682,[2]Sheet3!$G:$CZ,52,0)</f>
        <v>0</v>
      </c>
      <c r="BP1682" s="14">
        <f>VLOOKUP($B1682,[2]Sheet3!$G:$CZ,53,0)</f>
        <v>0</v>
      </c>
      <c r="BQ1682" s="14">
        <f>VLOOKUP($B1682,[2]Sheet3!$G:$CZ,54,0)</f>
        <v>0</v>
      </c>
      <c r="BR1682" s="14">
        <f>VLOOKUP($B1682,[2]Sheet3!$G:$CZ,55,0)</f>
        <v>0</v>
      </c>
      <c r="BS1682" s="14">
        <f>VLOOKUP($B1682,[2]Sheet3!$G:$CZ,56,0)</f>
        <v>0</v>
      </c>
      <c r="BT1682" s="14">
        <f>VLOOKUP($B1682,[2]Sheet3!$G:$CZ,57,0)</f>
        <v>0</v>
      </c>
      <c r="BU1682" s="14">
        <f>VLOOKUP($B1682,[2]Sheet3!$G:$CZ,58,0)</f>
        <v>0</v>
      </c>
      <c r="BV1682" s="14">
        <f>VLOOKUP($B1682,[2]Sheet3!$G:$CZ,59,0)</f>
        <v>0</v>
      </c>
      <c r="BW1682" s="14">
        <f>VLOOKUP($B1682,[2]Sheet3!$G:$CZ,60,0)</f>
        <v>0</v>
      </c>
      <c r="BX1682" s="14">
        <f>VLOOKUP($B1682,[2]Sheet3!$G:$CZ,61,0)</f>
        <v>0</v>
      </c>
      <c r="BY1682" s="14">
        <f>VLOOKUP($B1682,[2]Sheet3!$G:$CZ,62,0)</f>
        <v>0</v>
      </c>
      <c r="BZ1682" s="14">
        <f>VLOOKUP($B1682,[2]Sheet3!$G:$CZ,63,0)</f>
        <v>0</v>
      </c>
      <c r="CA1682" s="14">
        <f>VLOOKUP($B1682,[2]Sheet3!$G:$CZ,64,0)</f>
        <v>0</v>
      </c>
      <c r="CB1682" s="14">
        <f>VLOOKUP($B1682,[2]Sheet3!$G:$CZ,65,0)</f>
        <v>0</v>
      </c>
      <c r="CC1682" s="14">
        <f>VLOOKUP($B1682,[2]Sheet3!$G:$CZ,66,0)</f>
        <v>0</v>
      </c>
      <c r="CD1682" s="14">
        <f>VLOOKUP($B1682,[2]Sheet3!$G:$CZ,67,0)</f>
        <v>0</v>
      </c>
      <c r="CE1682" s="14">
        <f>VLOOKUP($B1682,[2]Sheet3!$G:$CZ,68,0)</f>
        <v>0</v>
      </c>
      <c r="CF1682" s="14">
        <f>VLOOKUP($B1682,[2]Sheet3!$G:$CZ,69,0)</f>
        <v>0</v>
      </c>
      <c r="CG1682" s="14">
        <f>VLOOKUP($B1682,[2]Sheet3!$G:$CZ,70,0)</f>
        <v>0</v>
      </c>
      <c r="CH1682" s="14">
        <f>VLOOKUP($B1682,[2]Sheet3!$G:$CZ,71,0)</f>
        <v>0</v>
      </c>
      <c r="CI1682" s="14">
        <f>VLOOKUP($B1682,[2]Sheet3!$G:$CZ,72,0)</f>
        <v>0</v>
      </c>
      <c r="CJ1682" s="14">
        <f>VLOOKUP($B1682,[2]Sheet3!$G:$CZ,73,0)</f>
        <v>0</v>
      </c>
      <c r="CK1682" s="14">
        <f>VLOOKUP($B1682,[2]Sheet3!$G:$CZ,74,0)</f>
        <v>0</v>
      </c>
      <c r="CL1682" s="14">
        <f>VLOOKUP($B1682,[2]Sheet3!$G:$CZ,75,0)</f>
        <v>0</v>
      </c>
      <c r="CM1682" s="14">
        <f>VLOOKUP($B1682,[2]Sheet3!$G:$CZ,76,0)</f>
        <v>0</v>
      </c>
      <c r="CN1682" s="14">
        <f>VLOOKUP($B1682,[2]Sheet3!$G:$CZ,77,0)</f>
        <v>0</v>
      </c>
      <c r="CO1682" s="14">
        <f>VLOOKUP($B1682,[2]Sheet3!$G:$CZ,78,0)</f>
        <v>0</v>
      </c>
      <c r="CP1682" s="14">
        <f>VLOOKUP($B1682,[2]Sheet3!$G:$CZ,79,0)</f>
        <v>0</v>
      </c>
      <c r="CQ1682" s="14">
        <f>VLOOKUP($B1682,[2]Sheet3!$G:$CZ,80,0)</f>
        <v>0</v>
      </c>
      <c r="CR1682" s="14">
        <f>VLOOKUP($B1682,[2]Sheet3!$G:$CZ,81,0)</f>
        <v>0</v>
      </c>
      <c r="CS1682" s="14">
        <f>VLOOKUP($B1682,[2]Sheet3!$G:$CZ,82,0)</f>
        <v>0</v>
      </c>
      <c r="CT1682" s="14">
        <f>VLOOKUP($B1682,[2]Sheet3!$G:$CZ,83,0)</f>
        <v>0</v>
      </c>
      <c r="CU1682" s="14">
        <f>VLOOKUP($B1682,[2]Sheet3!$G:$CZ,84,0)</f>
        <v>0</v>
      </c>
      <c r="CV1682" s="14">
        <f>VLOOKUP($B1682,[2]Sheet3!$G:$CZ,85,0)</f>
        <v>0</v>
      </c>
      <c r="CW1682" s="14">
        <f>VLOOKUP($B1682,[2]Sheet3!$G:$CZ,86,0)</f>
        <v>0</v>
      </c>
      <c r="CX1682" s="14">
        <f>VLOOKUP($B1682,[2]Sheet3!$G:$CZ,87,0)</f>
        <v>0</v>
      </c>
      <c r="CY1682" s="14">
        <f>VLOOKUP($B1682,[2]Sheet3!$G:$CZ,88,0)</f>
        <v>0</v>
      </c>
      <c r="CZ1682" s="14">
        <f>VLOOKUP($B1682,[2]Sheet3!$G:$CZ,89,0)</f>
        <v>0</v>
      </c>
      <c r="DA1682" s="14">
        <f>VLOOKUP($B1682,[2]Sheet3!$G:$CZ,90,0)</f>
        <v>0</v>
      </c>
      <c r="DB1682" s="14">
        <f>VLOOKUP($B1682,[2]Sheet3!$G:$CZ,91,0)</f>
        <v>0</v>
      </c>
      <c r="DC1682" s="14">
        <f>VLOOKUP($B1682,[2]Sheet3!$G:$CZ,92,0)</f>
        <v>0</v>
      </c>
      <c r="DD1682" s="14">
        <f>VLOOKUP($B1682,[2]Sheet3!$G:$CZ,93,0)</f>
        <v>0</v>
      </c>
      <c r="DE1682" s="14">
        <f>VLOOKUP($B1682,[2]Sheet3!$G:$CZ,94,0)</f>
        <v>0</v>
      </c>
      <c r="DF1682" s="14">
        <f>VLOOKUP($B1682,[2]Sheet3!$G:$CZ,95,0)</f>
        <v>0</v>
      </c>
      <c r="DG1682" s="14">
        <f>VLOOKUP($B1682,[2]Sheet3!$G:$CZ,96,0)</f>
        <v>0</v>
      </c>
      <c r="DH1682" s="14">
        <f>VLOOKUP($B1682,[2]Sheet3!$G:$CZ,97,0)</f>
        <v>0</v>
      </c>
      <c r="DI1682" s="14">
        <f>VLOOKUP($B1682,[2]Sheet3!$G:$CZ,98,0)</f>
        <v>0</v>
      </c>
    </row>
    <row r="1683" spans="1:113" x14ac:dyDescent="0.3">
      <c r="A1683" s="9" t="str">
        <f t="shared" si="80"/>
        <v>W14548</v>
      </c>
      <c r="B1683" s="15" t="s">
        <v>3431</v>
      </c>
      <c r="C1683" s="15" t="s">
        <v>3432</v>
      </c>
      <c r="F1683" s="7" t="s">
        <v>15</v>
      </c>
      <c r="G1683" s="12" t="s">
        <v>5175</v>
      </c>
      <c r="H1683" s="12" t="str">
        <f>VLOOKUP($B1683,[1]Sheet1!$A:$G,5,0)</f>
        <v>mahesh.more@redingtongroup.com</v>
      </c>
      <c r="I1683" s="12" t="str">
        <f>VLOOKUP($B1683,[1]Sheet1!$A:$G,7,0)</f>
        <v>rohan.vora@redingtongroup.com</v>
      </c>
      <c r="J1683" s="12" t="s">
        <v>82</v>
      </c>
      <c r="K1683" s="7"/>
      <c r="L1683" s="7"/>
      <c r="M1683" s="8"/>
      <c r="N1683" s="7" t="str">
        <f t="shared" si="78"/>
        <v>mahesh.more@redingtongroup.com; rohan.vora@redingtongroup.com; nilesh.phirke@redingtongroup.com;christopher.joseph@redingtongroup.com</v>
      </c>
      <c r="O1683" s="7" t="str">
        <f t="shared" si="79"/>
        <v>W14548</v>
      </c>
      <c r="P1683" s="8" t="s">
        <v>5215</v>
      </c>
      <c r="Q1683" s="14">
        <f>VLOOKUP($B1683,[2]Sheet3!$G:$CZ,2,0)</f>
        <v>2400306894</v>
      </c>
      <c r="R1683" s="14">
        <f>VLOOKUP($B1683,[2]Sheet3!$G:$CZ,3,0)</f>
        <v>0</v>
      </c>
      <c r="S1683" s="14">
        <f>VLOOKUP($B1683,[2]Sheet3!$G:$CZ,4,0)</f>
        <v>0</v>
      </c>
      <c r="T1683" s="14">
        <f>VLOOKUP($B1683,[2]Sheet3!$G:$CZ,5,0)</f>
        <v>0</v>
      </c>
      <c r="U1683" s="14">
        <f>VLOOKUP($B1683,[2]Sheet3!$G:$CZ,6,0)</f>
        <v>0</v>
      </c>
      <c r="V1683" s="14">
        <f>VLOOKUP($B1683,[2]Sheet3!$G:$CZ,7,0)</f>
        <v>0</v>
      </c>
      <c r="W1683" s="14">
        <f>VLOOKUP($B1683,[2]Sheet3!$G:$CZ,8,0)</f>
        <v>0</v>
      </c>
      <c r="X1683" s="14">
        <f>VLOOKUP($B1683,[2]Sheet3!$G:$CZ,9,0)</f>
        <v>0</v>
      </c>
      <c r="Y1683" s="14">
        <f>VLOOKUP($B1683,[2]Sheet3!$G:$CZ,10,0)</f>
        <v>0</v>
      </c>
      <c r="Z1683" s="14">
        <f>VLOOKUP($B1683,[2]Sheet3!$G:$CZ,11,0)</f>
        <v>0</v>
      </c>
      <c r="AA1683" s="14">
        <f>VLOOKUP($B1683,[2]Sheet3!$G:$CZ,12,0)</f>
        <v>0</v>
      </c>
      <c r="AB1683" s="14">
        <f>VLOOKUP($B1683,[2]Sheet3!$G:$CZ,13,0)</f>
        <v>0</v>
      </c>
      <c r="AC1683" s="14">
        <f>VLOOKUP($B1683,[2]Sheet3!$G:$CZ,14,0)</f>
        <v>0</v>
      </c>
      <c r="AD1683" s="14">
        <f>VLOOKUP($B1683,[2]Sheet3!$G:$CZ,15,0)</f>
        <v>0</v>
      </c>
      <c r="AE1683" s="14">
        <f>VLOOKUP($B1683,[2]Sheet3!$G:$CZ,16,0)</f>
        <v>0</v>
      </c>
      <c r="AF1683" s="14">
        <f>VLOOKUP($B1683,[2]Sheet3!$G:$CZ,17,0)</f>
        <v>0</v>
      </c>
      <c r="AG1683" s="14">
        <f>VLOOKUP($B1683,[2]Sheet3!$G:$CZ,18,0)</f>
        <v>0</v>
      </c>
      <c r="AH1683" s="14">
        <f>VLOOKUP($B1683,[2]Sheet3!$G:$CZ,19,0)</f>
        <v>0</v>
      </c>
      <c r="AI1683" s="14">
        <f>VLOOKUP($B1683,[2]Sheet3!$G:$CZ,20,0)</f>
        <v>0</v>
      </c>
      <c r="AJ1683" s="14">
        <f>VLOOKUP($B1683,[2]Sheet3!$G:$CZ,21,0)</f>
        <v>0</v>
      </c>
      <c r="AK1683" s="14">
        <f>VLOOKUP($B1683,[2]Sheet3!$G:$CZ,22,0)</f>
        <v>0</v>
      </c>
      <c r="AL1683" s="14">
        <f>VLOOKUP($B1683,[2]Sheet3!$G:$CZ,23,0)</f>
        <v>0</v>
      </c>
      <c r="AM1683" s="14">
        <f>VLOOKUP($B1683,[2]Sheet3!$G:$CZ,24,0)</f>
        <v>0</v>
      </c>
      <c r="AN1683" s="14">
        <f>VLOOKUP($B1683,[2]Sheet3!$G:$CZ,25,0)</f>
        <v>0</v>
      </c>
      <c r="AO1683" s="14">
        <f>VLOOKUP($B1683,[2]Sheet3!$G:$CZ,26,0)</f>
        <v>0</v>
      </c>
      <c r="AP1683" s="14">
        <f>VLOOKUP($B1683,[2]Sheet3!$G:$CZ,27,0)</f>
        <v>0</v>
      </c>
      <c r="AQ1683" s="14">
        <f>VLOOKUP($B1683,[2]Sheet3!$G:$CZ,28,0)</f>
        <v>0</v>
      </c>
      <c r="AR1683" s="14">
        <f>VLOOKUP($B1683,[2]Sheet3!$G:$CZ,29,0)</f>
        <v>0</v>
      </c>
      <c r="AS1683" s="14">
        <f>VLOOKUP($B1683,[2]Sheet3!$G:$CZ,30,0)</f>
        <v>0</v>
      </c>
      <c r="AT1683" s="14">
        <f>VLOOKUP($B1683,[2]Sheet3!$G:$CZ,31,0)</f>
        <v>0</v>
      </c>
      <c r="AU1683" s="14">
        <f>VLOOKUP($B1683,[2]Sheet3!$G:$CZ,32,0)</f>
        <v>0</v>
      </c>
      <c r="AV1683" s="14">
        <f>VLOOKUP($B1683,[2]Sheet3!$G:$CZ,33,0)</f>
        <v>0</v>
      </c>
      <c r="AW1683" s="14">
        <f>VLOOKUP($B1683,[2]Sheet3!$G:$CZ,34,0)</f>
        <v>0</v>
      </c>
      <c r="AX1683" s="14">
        <f>VLOOKUP($B1683,[2]Sheet3!$G:$CZ,35,0)</f>
        <v>0</v>
      </c>
      <c r="AY1683" s="14">
        <f>VLOOKUP($B1683,[2]Sheet3!$G:$CZ,36,0)</f>
        <v>0</v>
      </c>
      <c r="AZ1683" s="14">
        <f>VLOOKUP($B1683,[2]Sheet3!$G:$CZ,37,0)</f>
        <v>0</v>
      </c>
      <c r="BA1683" s="14">
        <f>VLOOKUP($B1683,[2]Sheet3!$G:$CZ,38,0)</f>
        <v>0</v>
      </c>
      <c r="BB1683" s="14">
        <f>VLOOKUP($B1683,[2]Sheet3!$G:$CZ,39,0)</f>
        <v>0</v>
      </c>
      <c r="BC1683" s="14">
        <f>VLOOKUP($B1683,[2]Sheet3!$G:$CZ,40,0)</f>
        <v>0</v>
      </c>
      <c r="BD1683" s="14">
        <f>VLOOKUP($B1683,[2]Sheet3!$G:$CZ,41,0)</f>
        <v>0</v>
      </c>
      <c r="BE1683" s="14">
        <f>VLOOKUP($B1683,[2]Sheet3!$G:$CZ,42,0)</f>
        <v>0</v>
      </c>
      <c r="BF1683" s="14">
        <f>VLOOKUP($B1683,[2]Sheet3!$G:$CZ,43,0)</f>
        <v>0</v>
      </c>
      <c r="BG1683" s="14">
        <f>VLOOKUP($B1683,[2]Sheet3!$G:$CZ,44,0)</f>
        <v>0</v>
      </c>
      <c r="BH1683" s="14">
        <f>VLOOKUP($B1683,[2]Sheet3!$G:$CZ,45,0)</f>
        <v>0</v>
      </c>
      <c r="BI1683" s="14">
        <f>VLOOKUP($B1683,[2]Sheet3!$G:$CZ,46,0)</f>
        <v>0</v>
      </c>
      <c r="BJ1683" s="14">
        <f>VLOOKUP($B1683,[2]Sheet3!$G:$CZ,47,0)</f>
        <v>0</v>
      </c>
      <c r="BK1683" s="14">
        <f>VLOOKUP($B1683,[2]Sheet3!$G:$CZ,48,0)</f>
        <v>0</v>
      </c>
      <c r="BL1683" s="14">
        <f>VLOOKUP($B1683,[2]Sheet3!$G:$CZ,49,0)</f>
        <v>0</v>
      </c>
      <c r="BM1683" s="14">
        <f>VLOOKUP($B1683,[2]Sheet3!$G:$CZ,50,0)</f>
        <v>0</v>
      </c>
      <c r="BN1683" s="14">
        <f>VLOOKUP($B1683,[2]Sheet3!$G:$CZ,51,0)</f>
        <v>0</v>
      </c>
      <c r="BO1683" s="14">
        <f>VLOOKUP($B1683,[2]Sheet3!$G:$CZ,52,0)</f>
        <v>0</v>
      </c>
      <c r="BP1683" s="14">
        <f>VLOOKUP($B1683,[2]Sheet3!$G:$CZ,53,0)</f>
        <v>0</v>
      </c>
      <c r="BQ1683" s="14">
        <f>VLOOKUP($B1683,[2]Sheet3!$G:$CZ,54,0)</f>
        <v>0</v>
      </c>
      <c r="BR1683" s="14">
        <f>VLOOKUP($B1683,[2]Sheet3!$G:$CZ,55,0)</f>
        <v>0</v>
      </c>
      <c r="BS1683" s="14">
        <f>VLOOKUP($B1683,[2]Sheet3!$G:$CZ,56,0)</f>
        <v>0</v>
      </c>
      <c r="BT1683" s="14">
        <f>VLOOKUP($B1683,[2]Sheet3!$G:$CZ,57,0)</f>
        <v>0</v>
      </c>
      <c r="BU1683" s="14">
        <f>VLOOKUP($B1683,[2]Sheet3!$G:$CZ,58,0)</f>
        <v>0</v>
      </c>
      <c r="BV1683" s="14">
        <f>VLOOKUP($B1683,[2]Sheet3!$G:$CZ,59,0)</f>
        <v>0</v>
      </c>
      <c r="BW1683" s="14">
        <f>VLOOKUP($B1683,[2]Sheet3!$G:$CZ,60,0)</f>
        <v>0</v>
      </c>
      <c r="BX1683" s="14">
        <f>VLOOKUP($B1683,[2]Sheet3!$G:$CZ,61,0)</f>
        <v>0</v>
      </c>
      <c r="BY1683" s="14">
        <f>VLOOKUP($B1683,[2]Sheet3!$G:$CZ,62,0)</f>
        <v>0</v>
      </c>
      <c r="BZ1683" s="14">
        <f>VLOOKUP($B1683,[2]Sheet3!$G:$CZ,63,0)</f>
        <v>0</v>
      </c>
      <c r="CA1683" s="14">
        <f>VLOOKUP($B1683,[2]Sheet3!$G:$CZ,64,0)</f>
        <v>0</v>
      </c>
      <c r="CB1683" s="14">
        <f>VLOOKUP($B1683,[2]Sheet3!$G:$CZ,65,0)</f>
        <v>0</v>
      </c>
      <c r="CC1683" s="14">
        <f>VLOOKUP($B1683,[2]Sheet3!$G:$CZ,66,0)</f>
        <v>0</v>
      </c>
      <c r="CD1683" s="14">
        <f>VLOOKUP($B1683,[2]Sheet3!$G:$CZ,67,0)</f>
        <v>0</v>
      </c>
      <c r="CE1683" s="14">
        <f>VLOOKUP($B1683,[2]Sheet3!$G:$CZ,68,0)</f>
        <v>0</v>
      </c>
      <c r="CF1683" s="14">
        <f>VLOOKUP($B1683,[2]Sheet3!$G:$CZ,69,0)</f>
        <v>0</v>
      </c>
      <c r="CG1683" s="14">
        <f>VLOOKUP($B1683,[2]Sheet3!$G:$CZ,70,0)</f>
        <v>0</v>
      </c>
      <c r="CH1683" s="14">
        <f>VLOOKUP($B1683,[2]Sheet3!$G:$CZ,71,0)</f>
        <v>0</v>
      </c>
      <c r="CI1683" s="14">
        <f>VLOOKUP($B1683,[2]Sheet3!$G:$CZ,72,0)</f>
        <v>0</v>
      </c>
      <c r="CJ1683" s="14">
        <f>VLOOKUP($B1683,[2]Sheet3!$G:$CZ,73,0)</f>
        <v>0</v>
      </c>
      <c r="CK1683" s="14">
        <f>VLOOKUP($B1683,[2]Sheet3!$G:$CZ,74,0)</f>
        <v>0</v>
      </c>
      <c r="CL1683" s="14">
        <f>VLOOKUP($B1683,[2]Sheet3!$G:$CZ,75,0)</f>
        <v>0</v>
      </c>
      <c r="CM1683" s="14">
        <f>VLOOKUP($B1683,[2]Sheet3!$G:$CZ,76,0)</f>
        <v>0</v>
      </c>
      <c r="CN1683" s="14">
        <f>VLOOKUP($B1683,[2]Sheet3!$G:$CZ,77,0)</f>
        <v>0</v>
      </c>
      <c r="CO1683" s="14">
        <f>VLOOKUP($B1683,[2]Sheet3!$G:$CZ,78,0)</f>
        <v>0</v>
      </c>
      <c r="CP1683" s="14">
        <f>VLOOKUP($B1683,[2]Sheet3!$G:$CZ,79,0)</f>
        <v>0</v>
      </c>
      <c r="CQ1683" s="14">
        <f>VLOOKUP($B1683,[2]Sheet3!$G:$CZ,80,0)</f>
        <v>0</v>
      </c>
      <c r="CR1683" s="14">
        <f>VLOOKUP($B1683,[2]Sheet3!$G:$CZ,81,0)</f>
        <v>0</v>
      </c>
      <c r="CS1683" s="14">
        <f>VLOOKUP($B1683,[2]Sheet3!$G:$CZ,82,0)</f>
        <v>0</v>
      </c>
      <c r="CT1683" s="14">
        <f>VLOOKUP($B1683,[2]Sheet3!$G:$CZ,83,0)</f>
        <v>0</v>
      </c>
      <c r="CU1683" s="14">
        <f>VLOOKUP($B1683,[2]Sheet3!$G:$CZ,84,0)</f>
        <v>0</v>
      </c>
      <c r="CV1683" s="14">
        <f>VLOOKUP($B1683,[2]Sheet3!$G:$CZ,85,0)</f>
        <v>0</v>
      </c>
      <c r="CW1683" s="14">
        <f>VLOOKUP($B1683,[2]Sheet3!$G:$CZ,86,0)</f>
        <v>0</v>
      </c>
      <c r="CX1683" s="14">
        <f>VLOOKUP($B1683,[2]Sheet3!$G:$CZ,87,0)</f>
        <v>0</v>
      </c>
      <c r="CY1683" s="14">
        <f>VLOOKUP($B1683,[2]Sheet3!$G:$CZ,88,0)</f>
        <v>0</v>
      </c>
      <c r="CZ1683" s="14">
        <f>VLOOKUP($B1683,[2]Sheet3!$G:$CZ,89,0)</f>
        <v>0</v>
      </c>
      <c r="DA1683" s="14">
        <f>VLOOKUP($B1683,[2]Sheet3!$G:$CZ,90,0)</f>
        <v>0</v>
      </c>
      <c r="DB1683" s="14">
        <f>VLOOKUP($B1683,[2]Sheet3!$G:$CZ,91,0)</f>
        <v>0</v>
      </c>
      <c r="DC1683" s="14">
        <f>VLOOKUP($B1683,[2]Sheet3!$G:$CZ,92,0)</f>
        <v>0</v>
      </c>
      <c r="DD1683" s="14">
        <f>VLOOKUP($B1683,[2]Sheet3!$G:$CZ,93,0)</f>
        <v>0</v>
      </c>
      <c r="DE1683" s="14">
        <f>VLOOKUP($B1683,[2]Sheet3!$G:$CZ,94,0)</f>
        <v>0</v>
      </c>
      <c r="DF1683" s="14">
        <f>VLOOKUP($B1683,[2]Sheet3!$G:$CZ,95,0)</f>
        <v>0</v>
      </c>
      <c r="DG1683" s="14">
        <f>VLOOKUP($B1683,[2]Sheet3!$G:$CZ,96,0)</f>
        <v>0</v>
      </c>
      <c r="DH1683" s="14">
        <f>VLOOKUP($B1683,[2]Sheet3!$G:$CZ,97,0)</f>
        <v>0</v>
      </c>
      <c r="DI1683" s="14">
        <f>VLOOKUP($B1683,[2]Sheet3!$G:$CZ,98,0)</f>
        <v>0</v>
      </c>
    </row>
    <row r="1684" spans="1:113" x14ac:dyDescent="0.3">
      <c r="A1684" s="9" t="str">
        <f t="shared" si="80"/>
        <v>WA3275</v>
      </c>
      <c r="B1684" s="15" t="s">
        <v>3433</v>
      </c>
      <c r="C1684" s="15" t="s">
        <v>3434</v>
      </c>
      <c r="F1684" s="7" t="s">
        <v>15</v>
      </c>
      <c r="G1684" s="12" t="s">
        <v>5176</v>
      </c>
      <c r="H1684" s="12" t="str">
        <f>VLOOKUP($B1684,[1]Sheet1!$A:$G,5,0)</f>
        <v>arpit.shukla@redingtongroup.com</v>
      </c>
      <c r="I1684" s="12" t="str">
        <f>VLOOKUP($B1684,[1]Sheet1!$A:$G,7,0)</f>
        <v>dilip.vishwa@redingtongroup.com</v>
      </c>
      <c r="J1684" s="12" t="s">
        <v>82</v>
      </c>
      <c r="K1684" s="7"/>
      <c r="L1684" s="7"/>
      <c r="M1684" s="8"/>
      <c r="N1684" s="7" t="str">
        <f t="shared" si="78"/>
        <v>arpit.shukla@redingtongroup.com; dilip.vishwa@redingtongroup.com; nilesh.phirke@redingtongroup.com;christopher.joseph@redingtongroup.com</v>
      </c>
      <c r="O1684" s="7" t="str">
        <f t="shared" si="79"/>
        <v>WA3275</v>
      </c>
      <c r="P1684" s="8" t="s">
        <v>5215</v>
      </c>
      <c r="Q1684" s="14">
        <f>VLOOKUP($B1684,[2]Sheet3!$G:$CZ,2,0)</f>
        <v>2400301542</v>
      </c>
      <c r="R1684" s="14">
        <f>VLOOKUP($B1684,[2]Sheet3!$G:$CZ,3,0)</f>
        <v>0</v>
      </c>
      <c r="S1684" s="14">
        <f>VLOOKUP($B1684,[2]Sheet3!$G:$CZ,4,0)</f>
        <v>0</v>
      </c>
      <c r="T1684" s="14">
        <f>VLOOKUP($B1684,[2]Sheet3!$G:$CZ,5,0)</f>
        <v>0</v>
      </c>
      <c r="U1684" s="14">
        <f>VLOOKUP($B1684,[2]Sheet3!$G:$CZ,6,0)</f>
        <v>0</v>
      </c>
      <c r="V1684" s="14">
        <f>VLOOKUP($B1684,[2]Sheet3!$G:$CZ,7,0)</f>
        <v>0</v>
      </c>
      <c r="W1684" s="14">
        <f>VLOOKUP($B1684,[2]Sheet3!$G:$CZ,8,0)</f>
        <v>0</v>
      </c>
      <c r="X1684" s="14">
        <f>VLOOKUP($B1684,[2]Sheet3!$G:$CZ,9,0)</f>
        <v>0</v>
      </c>
      <c r="Y1684" s="14">
        <f>VLOOKUP($B1684,[2]Sheet3!$G:$CZ,10,0)</f>
        <v>0</v>
      </c>
      <c r="Z1684" s="14">
        <f>VLOOKUP($B1684,[2]Sheet3!$G:$CZ,11,0)</f>
        <v>0</v>
      </c>
      <c r="AA1684" s="14">
        <f>VLOOKUP($B1684,[2]Sheet3!$G:$CZ,12,0)</f>
        <v>0</v>
      </c>
      <c r="AB1684" s="14">
        <f>VLOOKUP($B1684,[2]Sheet3!$G:$CZ,13,0)</f>
        <v>0</v>
      </c>
      <c r="AC1684" s="14">
        <f>VLOOKUP($B1684,[2]Sheet3!$G:$CZ,14,0)</f>
        <v>0</v>
      </c>
      <c r="AD1684" s="14">
        <f>VLOOKUP($B1684,[2]Sheet3!$G:$CZ,15,0)</f>
        <v>0</v>
      </c>
      <c r="AE1684" s="14">
        <f>VLOOKUP($B1684,[2]Sheet3!$G:$CZ,16,0)</f>
        <v>0</v>
      </c>
      <c r="AF1684" s="14">
        <f>VLOOKUP($B1684,[2]Sheet3!$G:$CZ,17,0)</f>
        <v>0</v>
      </c>
      <c r="AG1684" s="14">
        <f>VLOOKUP($B1684,[2]Sheet3!$G:$CZ,18,0)</f>
        <v>0</v>
      </c>
      <c r="AH1684" s="14">
        <f>VLOOKUP($B1684,[2]Sheet3!$G:$CZ,19,0)</f>
        <v>0</v>
      </c>
      <c r="AI1684" s="14">
        <f>VLOOKUP($B1684,[2]Sheet3!$G:$CZ,20,0)</f>
        <v>0</v>
      </c>
      <c r="AJ1684" s="14">
        <f>VLOOKUP($B1684,[2]Sheet3!$G:$CZ,21,0)</f>
        <v>0</v>
      </c>
      <c r="AK1684" s="14">
        <f>VLOOKUP($B1684,[2]Sheet3!$G:$CZ,22,0)</f>
        <v>0</v>
      </c>
      <c r="AL1684" s="14">
        <f>VLOOKUP($B1684,[2]Sheet3!$G:$CZ,23,0)</f>
        <v>0</v>
      </c>
      <c r="AM1684" s="14">
        <f>VLOOKUP($B1684,[2]Sheet3!$G:$CZ,24,0)</f>
        <v>0</v>
      </c>
      <c r="AN1684" s="14">
        <f>VLOOKUP($B1684,[2]Sheet3!$G:$CZ,25,0)</f>
        <v>0</v>
      </c>
      <c r="AO1684" s="14">
        <f>VLOOKUP($B1684,[2]Sheet3!$G:$CZ,26,0)</f>
        <v>0</v>
      </c>
      <c r="AP1684" s="14">
        <f>VLOOKUP($B1684,[2]Sheet3!$G:$CZ,27,0)</f>
        <v>0</v>
      </c>
      <c r="AQ1684" s="14">
        <f>VLOOKUP($B1684,[2]Sheet3!$G:$CZ,28,0)</f>
        <v>0</v>
      </c>
      <c r="AR1684" s="14">
        <f>VLOOKUP($B1684,[2]Sheet3!$G:$CZ,29,0)</f>
        <v>0</v>
      </c>
      <c r="AS1684" s="14">
        <f>VLOOKUP($B1684,[2]Sheet3!$G:$CZ,30,0)</f>
        <v>0</v>
      </c>
      <c r="AT1684" s="14">
        <f>VLOOKUP($B1684,[2]Sheet3!$G:$CZ,31,0)</f>
        <v>0</v>
      </c>
      <c r="AU1684" s="14">
        <f>VLOOKUP($B1684,[2]Sheet3!$G:$CZ,32,0)</f>
        <v>0</v>
      </c>
      <c r="AV1684" s="14">
        <f>VLOOKUP($B1684,[2]Sheet3!$G:$CZ,33,0)</f>
        <v>0</v>
      </c>
      <c r="AW1684" s="14">
        <f>VLOOKUP($B1684,[2]Sheet3!$G:$CZ,34,0)</f>
        <v>0</v>
      </c>
      <c r="AX1684" s="14">
        <f>VLOOKUP($B1684,[2]Sheet3!$G:$CZ,35,0)</f>
        <v>0</v>
      </c>
      <c r="AY1684" s="14">
        <f>VLOOKUP($B1684,[2]Sheet3!$G:$CZ,36,0)</f>
        <v>0</v>
      </c>
      <c r="AZ1684" s="14">
        <f>VLOOKUP($B1684,[2]Sheet3!$G:$CZ,37,0)</f>
        <v>0</v>
      </c>
      <c r="BA1684" s="14">
        <f>VLOOKUP($B1684,[2]Sheet3!$G:$CZ,38,0)</f>
        <v>0</v>
      </c>
      <c r="BB1684" s="14">
        <f>VLOOKUP($B1684,[2]Sheet3!$G:$CZ,39,0)</f>
        <v>0</v>
      </c>
      <c r="BC1684" s="14">
        <f>VLOOKUP($B1684,[2]Sheet3!$G:$CZ,40,0)</f>
        <v>0</v>
      </c>
      <c r="BD1684" s="14">
        <f>VLOOKUP($B1684,[2]Sheet3!$G:$CZ,41,0)</f>
        <v>0</v>
      </c>
      <c r="BE1684" s="14">
        <f>VLOOKUP($B1684,[2]Sheet3!$G:$CZ,42,0)</f>
        <v>0</v>
      </c>
      <c r="BF1684" s="14">
        <f>VLOOKUP($B1684,[2]Sheet3!$G:$CZ,43,0)</f>
        <v>0</v>
      </c>
      <c r="BG1684" s="14">
        <f>VLOOKUP($B1684,[2]Sheet3!$G:$CZ,44,0)</f>
        <v>0</v>
      </c>
      <c r="BH1684" s="14">
        <f>VLOOKUP($B1684,[2]Sheet3!$G:$CZ,45,0)</f>
        <v>0</v>
      </c>
      <c r="BI1684" s="14">
        <f>VLOOKUP($B1684,[2]Sheet3!$G:$CZ,46,0)</f>
        <v>0</v>
      </c>
      <c r="BJ1684" s="14">
        <f>VLOOKUP($B1684,[2]Sheet3!$G:$CZ,47,0)</f>
        <v>0</v>
      </c>
      <c r="BK1684" s="14">
        <f>VLOOKUP($B1684,[2]Sheet3!$G:$CZ,48,0)</f>
        <v>0</v>
      </c>
      <c r="BL1684" s="14">
        <f>VLOOKUP($B1684,[2]Sheet3!$G:$CZ,49,0)</f>
        <v>0</v>
      </c>
      <c r="BM1684" s="14">
        <f>VLOOKUP($B1684,[2]Sheet3!$G:$CZ,50,0)</f>
        <v>0</v>
      </c>
      <c r="BN1684" s="14">
        <f>VLOOKUP($B1684,[2]Sheet3!$G:$CZ,51,0)</f>
        <v>0</v>
      </c>
      <c r="BO1684" s="14">
        <f>VLOOKUP($B1684,[2]Sheet3!$G:$CZ,52,0)</f>
        <v>0</v>
      </c>
      <c r="BP1684" s="14">
        <f>VLOOKUP($B1684,[2]Sheet3!$G:$CZ,53,0)</f>
        <v>0</v>
      </c>
      <c r="BQ1684" s="14">
        <f>VLOOKUP($B1684,[2]Sheet3!$G:$CZ,54,0)</f>
        <v>0</v>
      </c>
      <c r="BR1684" s="14">
        <f>VLOOKUP($B1684,[2]Sheet3!$G:$CZ,55,0)</f>
        <v>0</v>
      </c>
      <c r="BS1684" s="14">
        <f>VLOOKUP($B1684,[2]Sheet3!$G:$CZ,56,0)</f>
        <v>0</v>
      </c>
      <c r="BT1684" s="14">
        <f>VLOOKUP($B1684,[2]Sheet3!$G:$CZ,57,0)</f>
        <v>0</v>
      </c>
      <c r="BU1684" s="14">
        <f>VLOOKUP($B1684,[2]Sheet3!$G:$CZ,58,0)</f>
        <v>0</v>
      </c>
      <c r="BV1684" s="14">
        <f>VLOOKUP($B1684,[2]Sheet3!$G:$CZ,59,0)</f>
        <v>0</v>
      </c>
      <c r="BW1684" s="14">
        <f>VLOOKUP($B1684,[2]Sheet3!$G:$CZ,60,0)</f>
        <v>0</v>
      </c>
      <c r="BX1684" s="14">
        <f>VLOOKUP($B1684,[2]Sheet3!$G:$CZ,61,0)</f>
        <v>0</v>
      </c>
      <c r="BY1684" s="14">
        <f>VLOOKUP($B1684,[2]Sheet3!$G:$CZ,62,0)</f>
        <v>0</v>
      </c>
      <c r="BZ1684" s="14">
        <f>VLOOKUP($B1684,[2]Sheet3!$G:$CZ,63,0)</f>
        <v>0</v>
      </c>
      <c r="CA1684" s="14">
        <f>VLOOKUP($B1684,[2]Sheet3!$G:$CZ,64,0)</f>
        <v>0</v>
      </c>
      <c r="CB1684" s="14">
        <f>VLOOKUP($B1684,[2]Sheet3!$G:$CZ,65,0)</f>
        <v>0</v>
      </c>
      <c r="CC1684" s="14">
        <f>VLOOKUP($B1684,[2]Sheet3!$G:$CZ,66,0)</f>
        <v>0</v>
      </c>
      <c r="CD1684" s="14">
        <f>VLOOKUP($B1684,[2]Sheet3!$G:$CZ,67,0)</f>
        <v>0</v>
      </c>
      <c r="CE1684" s="14">
        <f>VLOOKUP($B1684,[2]Sheet3!$G:$CZ,68,0)</f>
        <v>0</v>
      </c>
      <c r="CF1684" s="14">
        <f>VLOOKUP($B1684,[2]Sheet3!$G:$CZ,69,0)</f>
        <v>0</v>
      </c>
      <c r="CG1684" s="14">
        <f>VLOOKUP($B1684,[2]Sheet3!$G:$CZ,70,0)</f>
        <v>0</v>
      </c>
      <c r="CH1684" s="14">
        <f>VLOOKUP($B1684,[2]Sheet3!$G:$CZ,71,0)</f>
        <v>0</v>
      </c>
      <c r="CI1684" s="14">
        <f>VLOOKUP($B1684,[2]Sheet3!$G:$CZ,72,0)</f>
        <v>0</v>
      </c>
      <c r="CJ1684" s="14">
        <f>VLOOKUP($B1684,[2]Sheet3!$G:$CZ,73,0)</f>
        <v>0</v>
      </c>
      <c r="CK1684" s="14">
        <f>VLOOKUP($B1684,[2]Sheet3!$G:$CZ,74,0)</f>
        <v>0</v>
      </c>
      <c r="CL1684" s="14">
        <f>VLOOKUP($B1684,[2]Sheet3!$G:$CZ,75,0)</f>
        <v>0</v>
      </c>
      <c r="CM1684" s="14">
        <f>VLOOKUP($B1684,[2]Sheet3!$G:$CZ,76,0)</f>
        <v>0</v>
      </c>
      <c r="CN1684" s="14">
        <f>VLOOKUP($B1684,[2]Sheet3!$G:$CZ,77,0)</f>
        <v>0</v>
      </c>
      <c r="CO1684" s="14">
        <f>VLOOKUP($B1684,[2]Sheet3!$G:$CZ,78,0)</f>
        <v>0</v>
      </c>
      <c r="CP1684" s="14">
        <f>VLOOKUP($B1684,[2]Sheet3!$G:$CZ,79,0)</f>
        <v>0</v>
      </c>
      <c r="CQ1684" s="14">
        <f>VLOOKUP($B1684,[2]Sheet3!$G:$CZ,80,0)</f>
        <v>0</v>
      </c>
      <c r="CR1684" s="14">
        <f>VLOOKUP($B1684,[2]Sheet3!$G:$CZ,81,0)</f>
        <v>0</v>
      </c>
      <c r="CS1684" s="14">
        <f>VLOOKUP($B1684,[2]Sheet3!$G:$CZ,82,0)</f>
        <v>0</v>
      </c>
      <c r="CT1684" s="14">
        <f>VLOOKUP($B1684,[2]Sheet3!$G:$CZ,83,0)</f>
        <v>0</v>
      </c>
      <c r="CU1684" s="14">
        <f>VLOOKUP($B1684,[2]Sheet3!$G:$CZ,84,0)</f>
        <v>0</v>
      </c>
      <c r="CV1684" s="14">
        <f>VLOOKUP($B1684,[2]Sheet3!$G:$CZ,85,0)</f>
        <v>0</v>
      </c>
      <c r="CW1684" s="14">
        <f>VLOOKUP($B1684,[2]Sheet3!$G:$CZ,86,0)</f>
        <v>0</v>
      </c>
      <c r="CX1684" s="14">
        <f>VLOOKUP($B1684,[2]Sheet3!$G:$CZ,87,0)</f>
        <v>0</v>
      </c>
      <c r="CY1684" s="14">
        <f>VLOOKUP($B1684,[2]Sheet3!$G:$CZ,88,0)</f>
        <v>0</v>
      </c>
      <c r="CZ1684" s="14">
        <f>VLOOKUP($B1684,[2]Sheet3!$G:$CZ,89,0)</f>
        <v>0</v>
      </c>
      <c r="DA1684" s="14">
        <f>VLOOKUP($B1684,[2]Sheet3!$G:$CZ,90,0)</f>
        <v>0</v>
      </c>
      <c r="DB1684" s="14">
        <f>VLOOKUP($B1684,[2]Sheet3!$G:$CZ,91,0)</f>
        <v>0</v>
      </c>
      <c r="DC1684" s="14">
        <f>VLOOKUP($B1684,[2]Sheet3!$G:$CZ,92,0)</f>
        <v>0</v>
      </c>
      <c r="DD1684" s="14">
        <f>VLOOKUP($B1684,[2]Sheet3!$G:$CZ,93,0)</f>
        <v>0</v>
      </c>
      <c r="DE1684" s="14">
        <f>VLOOKUP($B1684,[2]Sheet3!$G:$CZ,94,0)</f>
        <v>0</v>
      </c>
      <c r="DF1684" s="14">
        <f>VLOOKUP($B1684,[2]Sheet3!$G:$CZ,95,0)</f>
        <v>0</v>
      </c>
      <c r="DG1684" s="14">
        <f>VLOOKUP($B1684,[2]Sheet3!$G:$CZ,96,0)</f>
        <v>0</v>
      </c>
      <c r="DH1684" s="14">
        <f>VLOOKUP($B1684,[2]Sheet3!$G:$CZ,97,0)</f>
        <v>0</v>
      </c>
      <c r="DI1684" s="14">
        <f>VLOOKUP($B1684,[2]Sheet3!$G:$CZ,98,0)</f>
        <v>0</v>
      </c>
    </row>
    <row r="1685" spans="1:113" x14ac:dyDescent="0.3">
      <c r="A1685" s="9" t="str">
        <f t="shared" si="80"/>
        <v>W23790</v>
      </c>
      <c r="B1685" s="15" t="s">
        <v>3435</v>
      </c>
      <c r="C1685" s="15" t="s">
        <v>3436</v>
      </c>
      <c r="F1685" s="7" t="s">
        <v>15</v>
      </c>
      <c r="G1685" s="12" t="s">
        <v>5177</v>
      </c>
      <c r="H1685" s="12" t="str">
        <f>VLOOKUP($B1685,[1]Sheet1!$A:$G,5,0)</f>
        <v>santosh.desai@redingtongroup.com</v>
      </c>
      <c r="I1685" s="12" t="str">
        <f>VLOOKUP($B1685,[1]Sheet1!$A:$G,7,0)</f>
        <v>dilip.vishwa@redingtongroup.com</v>
      </c>
      <c r="J1685" s="12" t="s">
        <v>82</v>
      </c>
      <c r="K1685" s="7"/>
      <c r="L1685" s="7"/>
      <c r="M1685" s="8"/>
      <c r="N1685" s="7" t="str">
        <f t="shared" si="78"/>
        <v>santosh.desai@redingtongroup.com; dilip.vishwa@redingtongroup.com; nilesh.phirke@redingtongroup.com;christopher.joseph@redingtongroup.com</v>
      </c>
      <c r="O1685" s="7" t="str">
        <f t="shared" si="79"/>
        <v>W23790</v>
      </c>
      <c r="P1685" s="8" t="s">
        <v>5215</v>
      </c>
      <c r="Q1685" s="14">
        <f>VLOOKUP($B1685,[2]Sheet3!$G:$CZ,2,0)</f>
        <v>2400301397</v>
      </c>
      <c r="R1685" s="14">
        <f>VLOOKUP($B1685,[2]Sheet3!$G:$CZ,3,0)</f>
        <v>0</v>
      </c>
      <c r="S1685" s="14">
        <f>VLOOKUP($B1685,[2]Sheet3!$G:$CZ,4,0)</f>
        <v>0</v>
      </c>
      <c r="T1685" s="14">
        <f>VLOOKUP($B1685,[2]Sheet3!$G:$CZ,5,0)</f>
        <v>0</v>
      </c>
      <c r="U1685" s="14">
        <f>VLOOKUP($B1685,[2]Sheet3!$G:$CZ,6,0)</f>
        <v>0</v>
      </c>
      <c r="V1685" s="14">
        <f>VLOOKUP($B1685,[2]Sheet3!$G:$CZ,7,0)</f>
        <v>0</v>
      </c>
      <c r="W1685" s="14">
        <f>VLOOKUP($B1685,[2]Sheet3!$G:$CZ,8,0)</f>
        <v>0</v>
      </c>
      <c r="X1685" s="14">
        <f>VLOOKUP($B1685,[2]Sheet3!$G:$CZ,9,0)</f>
        <v>0</v>
      </c>
      <c r="Y1685" s="14">
        <f>VLOOKUP($B1685,[2]Sheet3!$G:$CZ,10,0)</f>
        <v>0</v>
      </c>
      <c r="Z1685" s="14">
        <f>VLOOKUP($B1685,[2]Sheet3!$G:$CZ,11,0)</f>
        <v>0</v>
      </c>
      <c r="AA1685" s="14">
        <f>VLOOKUP($B1685,[2]Sheet3!$G:$CZ,12,0)</f>
        <v>0</v>
      </c>
      <c r="AB1685" s="14">
        <f>VLOOKUP($B1685,[2]Sheet3!$G:$CZ,13,0)</f>
        <v>0</v>
      </c>
      <c r="AC1685" s="14">
        <f>VLOOKUP($B1685,[2]Sheet3!$G:$CZ,14,0)</f>
        <v>0</v>
      </c>
      <c r="AD1685" s="14">
        <f>VLOOKUP($B1685,[2]Sheet3!$G:$CZ,15,0)</f>
        <v>0</v>
      </c>
      <c r="AE1685" s="14">
        <f>VLOOKUP($B1685,[2]Sheet3!$G:$CZ,16,0)</f>
        <v>0</v>
      </c>
      <c r="AF1685" s="14">
        <f>VLOOKUP($B1685,[2]Sheet3!$G:$CZ,17,0)</f>
        <v>0</v>
      </c>
      <c r="AG1685" s="14">
        <f>VLOOKUP($B1685,[2]Sheet3!$G:$CZ,18,0)</f>
        <v>0</v>
      </c>
      <c r="AH1685" s="14">
        <f>VLOOKUP($B1685,[2]Sheet3!$G:$CZ,19,0)</f>
        <v>0</v>
      </c>
      <c r="AI1685" s="14">
        <f>VLOOKUP($B1685,[2]Sheet3!$G:$CZ,20,0)</f>
        <v>0</v>
      </c>
      <c r="AJ1685" s="14">
        <f>VLOOKUP($B1685,[2]Sheet3!$G:$CZ,21,0)</f>
        <v>0</v>
      </c>
      <c r="AK1685" s="14">
        <f>VLOOKUP($B1685,[2]Sheet3!$G:$CZ,22,0)</f>
        <v>0</v>
      </c>
      <c r="AL1685" s="14">
        <f>VLOOKUP($B1685,[2]Sheet3!$G:$CZ,23,0)</f>
        <v>0</v>
      </c>
      <c r="AM1685" s="14">
        <f>VLOOKUP($B1685,[2]Sheet3!$G:$CZ,24,0)</f>
        <v>0</v>
      </c>
      <c r="AN1685" s="14">
        <f>VLOOKUP($B1685,[2]Sheet3!$G:$CZ,25,0)</f>
        <v>0</v>
      </c>
      <c r="AO1685" s="14">
        <f>VLOOKUP($B1685,[2]Sheet3!$G:$CZ,26,0)</f>
        <v>0</v>
      </c>
      <c r="AP1685" s="14">
        <f>VLOOKUP($B1685,[2]Sheet3!$G:$CZ,27,0)</f>
        <v>0</v>
      </c>
      <c r="AQ1685" s="14">
        <f>VLOOKUP($B1685,[2]Sheet3!$G:$CZ,28,0)</f>
        <v>0</v>
      </c>
      <c r="AR1685" s="14">
        <f>VLOOKUP($B1685,[2]Sheet3!$G:$CZ,29,0)</f>
        <v>0</v>
      </c>
      <c r="AS1685" s="14">
        <f>VLOOKUP($B1685,[2]Sheet3!$G:$CZ,30,0)</f>
        <v>0</v>
      </c>
      <c r="AT1685" s="14">
        <f>VLOOKUP($B1685,[2]Sheet3!$G:$CZ,31,0)</f>
        <v>0</v>
      </c>
      <c r="AU1685" s="14">
        <f>VLOOKUP($B1685,[2]Sheet3!$G:$CZ,32,0)</f>
        <v>0</v>
      </c>
      <c r="AV1685" s="14">
        <f>VLOOKUP($B1685,[2]Sheet3!$G:$CZ,33,0)</f>
        <v>0</v>
      </c>
      <c r="AW1685" s="14">
        <f>VLOOKUP($B1685,[2]Sheet3!$G:$CZ,34,0)</f>
        <v>0</v>
      </c>
      <c r="AX1685" s="14">
        <f>VLOOKUP($B1685,[2]Sheet3!$G:$CZ,35,0)</f>
        <v>0</v>
      </c>
      <c r="AY1685" s="14">
        <f>VLOOKUP($B1685,[2]Sheet3!$G:$CZ,36,0)</f>
        <v>0</v>
      </c>
      <c r="AZ1685" s="14">
        <f>VLOOKUP($B1685,[2]Sheet3!$G:$CZ,37,0)</f>
        <v>0</v>
      </c>
      <c r="BA1685" s="14">
        <f>VLOOKUP($B1685,[2]Sheet3!$G:$CZ,38,0)</f>
        <v>0</v>
      </c>
      <c r="BB1685" s="14">
        <f>VLOOKUP($B1685,[2]Sheet3!$G:$CZ,39,0)</f>
        <v>0</v>
      </c>
      <c r="BC1685" s="14">
        <f>VLOOKUP($B1685,[2]Sheet3!$G:$CZ,40,0)</f>
        <v>0</v>
      </c>
      <c r="BD1685" s="14">
        <f>VLOOKUP($B1685,[2]Sheet3!$G:$CZ,41,0)</f>
        <v>0</v>
      </c>
      <c r="BE1685" s="14">
        <f>VLOOKUP($B1685,[2]Sheet3!$G:$CZ,42,0)</f>
        <v>0</v>
      </c>
      <c r="BF1685" s="14">
        <f>VLOOKUP($B1685,[2]Sheet3!$G:$CZ,43,0)</f>
        <v>0</v>
      </c>
      <c r="BG1685" s="14">
        <f>VLOOKUP($B1685,[2]Sheet3!$G:$CZ,44,0)</f>
        <v>0</v>
      </c>
      <c r="BH1685" s="14">
        <f>VLOOKUP($B1685,[2]Sheet3!$G:$CZ,45,0)</f>
        <v>0</v>
      </c>
      <c r="BI1685" s="14">
        <f>VLOOKUP($B1685,[2]Sheet3!$G:$CZ,46,0)</f>
        <v>0</v>
      </c>
      <c r="BJ1685" s="14">
        <f>VLOOKUP($B1685,[2]Sheet3!$G:$CZ,47,0)</f>
        <v>0</v>
      </c>
      <c r="BK1685" s="14">
        <f>VLOOKUP($B1685,[2]Sheet3!$G:$CZ,48,0)</f>
        <v>0</v>
      </c>
      <c r="BL1685" s="14">
        <f>VLOOKUP($B1685,[2]Sheet3!$G:$CZ,49,0)</f>
        <v>0</v>
      </c>
      <c r="BM1685" s="14">
        <f>VLOOKUP($B1685,[2]Sheet3!$G:$CZ,50,0)</f>
        <v>0</v>
      </c>
      <c r="BN1685" s="14">
        <f>VLOOKUP($B1685,[2]Sheet3!$G:$CZ,51,0)</f>
        <v>0</v>
      </c>
      <c r="BO1685" s="14">
        <f>VLOOKUP($B1685,[2]Sheet3!$G:$CZ,52,0)</f>
        <v>0</v>
      </c>
      <c r="BP1685" s="14">
        <f>VLOOKUP($B1685,[2]Sheet3!$G:$CZ,53,0)</f>
        <v>0</v>
      </c>
      <c r="BQ1685" s="14">
        <f>VLOOKUP($B1685,[2]Sheet3!$G:$CZ,54,0)</f>
        <v>0</v>
      </c>
      <c r="BR1685" s="14">
        <f>VLOOKUP($B1685,[2]Sheet3!$G:$CZ,55,0)</f>
        <v>0</v>
      </c>
      <c r="BS1685" s="14">
        <f>VLOOKUP($B1685,[2]Sheet3!$G:$CZ,56,0)</f>
        <v>0</v>
      </c>
      <c r="BT1685" s="14">
        <f>VLOOKUP($B1685,[2]Sheet3!$G:$CZ,57,0)</f>
        <v>0</v>
      </c>
      <c r="BU1685" s="14">
        <f>VLOOKUP($B1685,[2]Sheet3!$G:$CZ,58,0)</f>
        <v>0</v>
      </c>
      <c r="BV1685" s="14">
        <f>VLOOKUP($B1685,[2]Sheet3!$G:$CZ,59,0)</f>
        <v>0</v>
      </c>
      <c r="BW1685" s="14">
        <f>VLOOKUP($B1685,[2]Sheet3!$G:$CZ,60,0)</f>
        <v>0</v>
      </c>
      <c r="BX1685" s="14">
        <f>VLOOKUP($B1685,[2]Sheet3!$G:$CZ,61,0)</f>
        <v>0</v>
      </c>
      <c r="BY1685" s="14">
        <f>VLOOKUP($B1685,[2]Sheet3!$G:$CZ,62,0)</f>
        <v>0</v>
      </c>
      <c r="BZ1685" s="14">
        <f>VLOOKUP($B1685,[2]Sheet3!$G:$CZ,63,0)</f>
        <v>0</v>
      </c>
      <c r="CA1685" s="14">
        <f>VLOOKUP($B1685,[2]Sheet3!$G:$CZ,64,0)</f>
        <v>0</v>
      </c>
      <c r="CB1685" s="14">
        <f>VLOOKUP($B1685,[2]Sheet3!$G:$CZ,65,0)</f>
        <v>0</v>
      </c>
      <c r="CC1685" s="14">
        <f>VLOOKUP($B1685,[2]Sheet3!$G:$CZ,66,0)</f>
        <v>0</v>
      </c>
      <c r="CD1685" s="14">
        <f>VLOOKUP($B1685,[2]Sheet3!$G:$CZ,67,0)</f>
        <v>0</v>
      </c>
      <c r="CE1685" s="14">
        <f>VLOOKUP($B1685,[2]Sheet3!$G:$CZ,68,0)</f>
        <v>0</v>
      </c>
      <c r="CF1685" s="14">
        <f>VLOOKUP($B1685,[2]Sheet3!$G:$CZ,69,0)</f>
        <v>0</v>
      </c>
      <c r="CG1685" s="14">
        <f>VLOOKUP($B1685,[2]Sheet3!$G:$CZ,70,0)</f>
        <v>0</v>
      </c>
      <c r="CH1685" s="14">
        <f>VLOOKUP($B1685,[2]Sheet3!$G:$CZ,71,0)</f>
        <v>0</v>
      </c>
      <c r="CI1685" s="14">
        <f>VLOOKUP($B1685,[2]Sheet3!$G:$CZ,72,0)</f>
        <v>0</v>
      </c>
      <c r="CJ1685" s="14">
        <f>VLOOKUP($B1685,[2]Sheet3!$G:$CZ,73,0)</f>
        <v>0</v>
      </c>
      <c r="CK1685" s="14">
        <f>VLOOKUP($B1685,[2]Sheet3!$G:$CZ,74,0)</f>
        <v>0</v>
      </c>
      <c r="CL1685" s="14">
        <f>VLOOKUP($B1685,[2]Sheet3!$G:$CZ,75,0)</f>
        <v>0</v>
      </c>
      <c r="CM1685" s="14">
        <f>VLOOKUP($B1685,[2]Sheet3!$G:$CZ,76,0)</f>
        <v>0</v>
      </c>
      <c r="CN1685" s="14">
        <f>VLOOKUP($B1685,[2]Sheet3!$G:$CZ,77,0)</f>
        <v>0</v>
      </c>
      <c r="CO1685" s="14">
        <f>VLOOKUP($B1685,[2]Sheet3!$G:$CZ,78,0)</f>
        <v>0</v>
      </c>
      <c r="CP1685" s="14">
        <f>VLOOKUP($B1685,[2]Sheet3!$G:$CZ,79,0)</f>
        <v>0</v>
      </c>
      <c r="CQ1685" s="14">
        <f>VLOOKUP($B1685,[2]Sheet3!$G:$CZ,80,0)</f>
        <v>0</v>
      </c>
      <c r="CR1685" s="14">
        <f>VLOOKUP($B1685,[2]Sheet3!$G:$CZ,81,0)</f>
        <v>0</v>
      </c>
      <c r="CS1685" s="14">
        <f>VLOOKUP($B1685,[2]Sheet3!$G:$CZ,82,0)</f>
        <v>0</v>
      </c>
      <c r="CT1685" s="14">
        <f>VLOOKUP($B1685,[2]Sheet3!$G:$CZ,83,0)</f>
        <v>0</v>
      </c>
      <c r="CU1685" s="14">
        <f>VLOOKUP($B1685,[2]Sheet3!$G:$CZ,84,0)</f>
        <v>0</v>
      </c>
      <c r="CV1685" s="14">
        <f>VLOOKUP($B1685,[2]Sheet3!$G:$CZ,85,0)</f>
        <v>0</v>
      </c>
      <c r="CW1685" s="14">
        <f>VLOOKUP($B1685,[2]Sheet3!$G:$CZ,86,0)</f>
        <v>0</v>
      </c>
      <c r="CX1685" s="14">
        <f>VLOOKUP($B1685,[2]Sheet3!$G:$CZ,87,0)</f>
        <v>0</v>
      </c>
      <c r="CY1685" s="14">
        <f>VLOOKUP($B1685,[2]Sheet3!$G:$CZ,88,0)</f>
        <v>0</v>
      </c>
      <c r="CZ1685" s="14">
        <f>VLOOKUP($B1685,[2]Sheet3!$G:$CZ,89,0)</f>
        <v>0</v>
      </c>
      <c r="DA1685" s="14">
        <f>VLOOKUP($B1685,[2]Sheet3!$G:$CZ,90,0)</f>
        <v>0</v>
      </c>
      <c r="DB1685" s="14">
        <f>VLOOKUP($B1685,[2]Sheet3!$G:$CZ,91,0)</f>
        <v>0</v>
      </c>
      <c r="DC1685" s="14">
        <f>VLOOKUP($B1685,[2]Sheet3!$G:$CZ,92,0)</f>
        <v>0</v>
      </c>
      <c r="DD1685" s="14">
        <f>VLOOKUP($B1685,[2]Sheet3!$G:$CZ,93,0)</f>
        <v>0</v>
      </c>
      <c r="DE1685" s="14">
        <f>VLOOKUP($B1685,[2]Sheet3!$G:$CZ,94,0)</f>
        <v>0</v>
      </c>
      <c r="DF1685" s="14">
        <f>VLOOKUP($B1685,[2]Sheet3!$G:$CZ,95,0)</f>
        <v>0</v>
      </c>
      <c r="DG1685" s="14">
        <f>VLOOKUP($B1685,[2]Sheet3!$G:$CZ,96,0)</f>
        <v>0</v>
      </c>
      <c r="DH1685" s="14">
        <f>VLOOKUP($B1685,[2]Sheet3!$G:$CZ,97,0)</f>
        <v>0</v>
      </c>
      <c r="DI1685" s="14">
        <f>VLOOKUP($B1685,[2]Sheet3!$G:$CZ,98,0)</f>
        <v>0</v>
      </c>
    </row>
    <row r="1686" spans="1:113" x14ac:dyDescent="0.3">
      <c r="A1686" s="9" t="str">
        <f t="shared" si="80"/>
        <v>W14509</v>
      </c>
      <c r="B1686" s="15" t="s">
        <v>3437</v>
      </c>
      <c r="C1686" s="15" t="s">
        <v>3438</v>
      </c>
      <c r="F1686" s="7" t="s">
        <v>15</v>
      </c>
      <c r="G1686" s="12" t="s">
        <v>5178</v>
      </c>
      <c r="H1686" s="12" t="str">
        <f>VLOOKUP($B1686,[1]Sheet1!$A:$G,5,0)</f>
        <v>vijay.tayade@redingtongroup.com</v>
      </c>
      <c r="I1686" s="12" t="str">
        <f>VLOOKUP($B1686,[1]Sheet1!$A:$G,7,0)</f>
        <v>rohan.vora@redingtongroup.com</v>
      </c>
      <c r="J1686" s="12" t="s">
        <v>82</v>
      </c>
      <c r="K1686" s="7"/>
      <c r="L1686" s="7"/>
      <c r="M1686" s="8"/>
      <c r="N1686" s="7" t="str">
        <f t="shared" si="78"/>
        <v>vijay.tayade@redingtongroup.com; rohan.vora@redingtongroup.com; nilesh.phirke@redingtongroup.com;christopher.joseph@redingtongroup.com</v>
      </c>
      <c r="O1686" s="7" t="str">
        <f t="shared" si="79"/>
        <v>W14509</v>
      </c>
      <c r="P1686" s="8" t="s">
        <v>5215</v>
      </c>
      <c r="Q1686" s="14">
        <f>VLOOKUP($B1686,[2]Sheet3!$G:$CZ,2,0)</f>
        <v>2400301669</v>
      </c>
      <c r="R1686" s="14">
        <f>VLOOKUP($B1686,[2]Sheet3!$G:$CZ,3,0)</f>
        <v>0</v>
      </c>
      <c r="S1686" s="14">
        <f>VLOOKUP($B1686,[2]Sheet3!$G:$CZ,4,0)</f>
        <v>0</v>
      </c>
      <c r="T1686" s="14">
        <f>VLOOKUP($B1686,[2]Sheet3!$G:$CZ,5,0)</f>
        <v>0</v>
      </c>
      <c r="U1686" s="14">
        <f>VLOOKUP($B1686,[2]Sheet3!$G:$CZ,6,0)</f>
        <v>0</v>
      </c>
      <c r="V1686" s="14">
        <f>VLOOKUP($B1686,[2]Sheet3!$G:$CZ,7,0)</f>
        <v>0</v>
      </c>
      <c r="W1686" s="14">
        <f>VLOOKUP($B1686,[2]Sheet3!$G:$CZ,8,0)</f>
        <v>0</v>
      </c>
      <c r="X1686" s="14">
        <f>VLOOKUP($B1686,[2]Sheet3!$G:$CZ,9,0)</f>
        <v>0</v>
      </c>
      <c r="Y1686" s="14">
        <f>VLOOKUP($B1686,[2]Sheet3!$G:$CZ,10,0)</f>
        <v>0</v>
      </c>
      <c r="Z1686" s="14">
        <f>VLOOKUP($B1686,[2]Sheet3!$G:$CZ,11,0)</f>
        <v>0</v>
      </c>
      <c r="AA1686" s="14">
        <f>VLOOKUP($B1686,[2]Sheet3!$G:$CZ,12,0)</f>
        <v>0</v>
      </c>
      <c r="AB1686" s="14">
        <f>VLOOKUP($B1686,[2]Sheet3!$G:$CZ,13,0)</f>
        <v>0</v>
      </c>
      <c r="AC1686" s="14">
        <f>VLOOKUP($B1686,[2]Sheet3!$G:$CZ,14,0)</f>
        <v>0</v>
      </c>
      <c r="AD1686" s="14">
        <f>VLOOKUP($B1686,[2]Sheet3!$G:$CZ,15,0)</f>
        <v>0</v>
      </c>
      <c r="AE1686" s="14">
        <f>VLOOKUP($B1686,[2]Sheet3!$G:$CZ,16,0)</f>
        <v>0</v>
      </c>
      <c r="AF1686" s="14">
        <f>VLOOKUP($B1686,[2]Sheet3!$G:$CZ,17,0)</f>
        <v>0</v>
      </c>
      <c r="AG1686" s="14">
        <f>VLOOKUP($B1686,[2]Sheet3!$G:$CZ,18,0)</f>
        <v>0</v>
      </c>
      <c r="AH1686" s="14">
        <f>VLOOKUP($B1686,[2]Sheet3!$G:$CZ,19,0)</f>
        <v>0</v>
      </c>
      <c r="AI1686" s="14">
        <f>VLOOKUP($B1686,[2]Sheet3!$G:$CZ,20,0)</f>
        <v>0</v>
      </c>
      <c r="AJ1686" s="14">
        <f>VLOOKUP($B1686,[2]Sheet3!$G:$CZ,21,0)</f>
        <v>0</v>
      </c>
      <c r="AK1686" s="14">
        <f>VLOOKUP($B1686,[2]Sheet3!$G:$CZ,22,0)</f>
        <v>0</v>
      </c>
      <c r="AL1686" s="14">
        <f>VLOOKUP($B1686,[2]Sheet3!$G:$CZ,23,0)</f>
        <v>0</v>
      </c>
      <c r="AM1686" s="14">
        <f>VLOOKUP($B1686,[2]Sheet3!$G:$CZ,24,0)</f>
        <v>0</v>
      </c>
      <c r="AN1686" s="14">
        <f>VLOOKUP($B1686,[2]Sheet3!$G:$CZ,25,0)</f>
        <v>0</v>
      </c>
      <c r="AO1686" s="14">
        <f>VLOOKUP($B1686,[2]Sheet3!$G:$CZ,26,0)</f>
        <v>0</v>
      </c>
      <c r="AP1686" s="14">
        <f>VLOOKUP($B1686,[2]Sheet3!$G:$CZ,27,0)</f>
        <v>0</v>
      </c>
      <c r="AQ1686" s="14">
        <f>VLOOKUP($B1686,[2]Sheet3!$G:$CZ,28,0)</f>
        <v>0</v>
      </c>
      <c r="AR1686" s="14">
        <f>VLOOKUP($B1686,[2]Sheet3!$G:$CZ,29,0)</f>
        <v>0</v>
      </c>
      <c r="AS1686" s="14">
        <f>VLOOKUP($B1686,[2]Sheet3!$G:$CZ,30,0)</f>
        <v>0</v>
      </c>
      <c r="AT1686" s="14">
        <f>VLOOKUP($B1686,[2]Sheet3!$G:$CZ,31,0)</f>
        <v>0</v>
      </c>
      <c r="AU1686" s="14">
        <f>VLOOKUP($B1686,[2]Sheet3!$G:$CZ,32,0)</f>
        <v>0</v>
      </c>
      <c r="AV1686" s="14">
        <f>VLOOKUP($B1686,[2]Sheet3!$G:$CZ,33,0)</f>
        <v>0</v>
      </c>
      <c r="AW1686" s="14">
        <f>VLOOKUP($B1686,[2]Sheet3!$G:$CZ,34,0)</f>
        <v>0</v>
      </c>
      <c r="AX1686" s="14">
        <f>VLOOKUP($B1686,[2]Sheet3!$G:$CZ,35,0)</f>
        <v>0</v>
      </c>
      <c r="AY1686" s="14">
        <f>VLOOKUP($B1686,[2]Sheet3!$G:$CZ,36,0)</f>
        <v>0</v>
      </c>
      <c r="AZ1686" s="14">
        <f>VLOOKUP($B1686,[2]Sheet3!$G:$CZ,37,0)</f>
        <v>0</v>
      </c>
      <c r="BA1686" s="14">
        <f>VLOOKUP($B1686,[2]Sheet3!$G:$CZ,38,0)</f>
        <v>0</v>
      </c>
      <c r="BB1686" s="14">
        <f>VLOOKUP($B1686,[2]Sheet3!$G:$CZ,39,0)</f>
        <v>0</v>
      </c>
      <c r="BC1686" s="14">
        <f>VLOOKUP($B1686,[2]Sheet3!$G:$CZ,40,0)</f>
        <v>0</v>
      </c>
      <c r="BD1686" s="14">
        <f>VLOOKUP($B1686,[2]Sheet3!$G:$CZ,41,0)</f>
        <v>0</v>
      </c>
      <c r="BE1686" s="14">
        <f>VLOOKUP($B1686,[2]Sheet3!$G:$CZ,42,0)</f>
        <v>0</v>
      </c>
      <c r="BF1686" s="14">
        <f>VLOOKUP($B1686,[2]Sheet3!$G:$CZ,43,0)</f>
        <v>0</v>
      </c>
      <c r="BG1686" s="14">
        <f>VLOOKUP($B1686,[2]Sheet3!$G:$CZ,44,0)</f>
        <v>0</v>
      </c>
      <c r="BH1686" s="14">
        <f>VLOOKUP($B1686,[2]Sheet3!$G:$CZ,45,0)</f>
        <v>0</v>
      </c>
      <c r="BI1686" s="14">
        <f>VLOOKUP($B1686,[2]Sheet3!$G:$CZ,46,0)</f>
        <v>0</v>
      </c>
      <c r="BJ1686" s="14">
        <f>VLOOKUP($B1686,[2]Sheet3!$G:$CZ,47,0)</f>
        <v>0</v>
      </c>
      <c r="BK1686" s="14">
        <f>VLOOKUP($B1686,[2]Sheet3!$G:$CZ,48,0)</f>
        <v>0</v>
      </c>
      <c r="BL1686" s="14">
        <f>VLOOKUP($B1686,[2]Sheet3!$G:$CZ,49,0)</f>
        <v>0</v>
      </c>
      <c r="BM1686" s="14">
        <f>VLOOKUP($B1686,[2]Sheet3!$G:$CZ,50,0)</f>
        <v>0</v>
      </c>
      <c r="BN1686" s="14">
        <f>VLOOKUP($B1686,[2]Sheet3!$G:$CZ,51,0)</f>
        <v>0</v>
      </c>
      <c r="BO1686" s="14">
        <f>VLOOKUP($B1686,[2]Sheet3!$G:$CZ,52,0)</f>
        <v>0</v>
      </c>
      <c r="BP1686" s="14">
        <f>VLOOKUP($B1686,[2]Sheet3!$G:$CZ,53,0)</f>
        <v>0</v>
      </c>
      <c r="BQ1686" s="14">
        <f>VLOOKUP($B1686,[2]Sheet3!$G:$CZ,54,0)</f>
        <v>0</v>
      </c>
      <c r="BR1686" s="14">
        <f>VLOOKUP($B1686,[2]Sheet3!$G:$CZ,55,0)</f>
        <v>0</v>
      </c>
      <c r="BS1686" s="14">
        <f>VLOOKUP($B1686,[2]Sheet3!$G:$CZ,56,0)</f>
        <v>0</v>
      </c>
      <c r="BT1686" s="14">
        <f>VLOOKUP($B1686,[2]Sheet3!$G:$CZ,57,0)</f>
        <v>0</v>
      </c>
      <c r="BU1686" s="14">
        <f>VLOOKUP($B1686,[2]Sheet3!$G:$CZ,58,0)</f>
        <v>0</v>
      </c>
      <c r="BV1686" s="14">
        <f>VLOOKUP($B1686,[2]Sheet3!$G:$CZ,59,0)</f>
        <v>0</v>
      </c>
      <c r="BW1686" s="14">
        <f>VLOOKUP($B1686,[2]Sheet3!$G:$CZ,60,0)</f>
        <v>0</v>
      </c>
      <c r="BX1686" s="14">
        <f>VLOOKUP($B1686,[2]Sheet3!$G:$CZ,61,0)</f>
        <v>0</v>
      </c>
      <c r="BY1686" s="14">
        <f>VLOOKUP($B1686,[2]Sheet3!$G:$CZ,62,0)</f>
        <v>0</v>
      </c>
      <c r="BZ1686" s="14">
        <f>VLOOKUP($B1686,[2]Sheet3!$G:$CZ,63,0)</f>
        <v>0</v>
      </c>
      <c r="CA1686" s="14">
        <f>VLOOKUP($B1686,[2]Sheet3!$G:$CZ,64,0)</f>
        <v>0</v>
      </c>
      <c r="CB1686" s="14">
        <f>VLOOKUP($B1686,[2]Sheet3!$G:$CZ,65,0)</f>
        <v>0</v>
      </c>
      <c r="CC1686" s="14">
        <f>VLOOKUP($B1686,[2]Sheet3!$G:$CZ,66,0)</f>
        <v>0</v>
      </c>
      <c r="CD1686" s="14">
        <f>VLOOKUP($B1686,[2]Sheet3!$G:$CZ,67,0)</f>
        <v>0</v>
      </c>
      <c r="CE1686" s="14">
        <f>VLOOKUP($B1686,[2]Sheet3!$G:$CZ,68,0)</f>
        <v>0</v>
      </c>
      <c r="CF1686" s="14">
        <f>VLOOKUP($B1686,[2]Sheet3!$G:$CZ,69,0)</f>
        <v>0</v>
      </c>
      <c r="CG1686" s="14">
        <f>VLOOKUP($B1686,[2]Sheet3!$G:$CZ,70,0)</f>
        <v>0</v>
      </c>
      <c r="CH1686" s="14">
        <f>VLOOKUP($B1686,[2]Sheet3!$G:$CZ,71,0)</f>
        <v>0</v>
      </c>
      <c r="CI1686" s="14">
        <f>VLOOKUP($B1686,[2]Sheet3!$G:$CZ,72,0)</f>
        <v>0</v>
      </c>
      <c r="CJ1686" s="14">
        <f>VLOOKUP($B1686,[2]Sheet3!$G:$CZ,73,0)</f>
        <v>0</v>
      </c>
      <c r="CK1686" s="14">
        <f>VLOOKUP($B1686,[2]Sheet3!$G:$CZ,74,0)</f>
        <v>0</v>
      </c>
      <c r="CL1686" s="14">
        <f>VLOOKUP($B1686,[2]Sheet3!$G:$CZ,75,0)</f>
        <v>0</v>
      </c>
      <c r="CM1686" s="14">
        <f>VLOOKUP($B1686,[2]Sheet3!$G:$CZ,76,0)</f>
        <v>0</v>
      </c>
      <c r="CN1686" s="14">
        <f>VLOOKUP($B1686,[2]Sheet3!$G:$CZ,77,0)</f>
        <v>0</v>
      </c>
      <c r="CO1686" s="14">
        <f>VLOOKUP($B1686,[2]Sheet3!$G:$CZ,78,0)</f>
        <v>0</v>
      </c>
      <c r="CP1686" s="14">
        <f>VLOOKUP($B1686,[2]Sheet3!$G:$CZ,79,0)</f>
        <v>0</v>
      </c>
      <c r="CQ1686" s="14">
        <f>VLOOKUP($B1686,[2]Sheet3!$G:$CZ,80,0)</f>
        <v>0</v>
      </c>
      <c r="CR1686" s="14">
        <f>VLOOKUP($B1686,[2]Sheet3!$G:$CZ,81,0)</f>
        <v>0</v>
      </c>
      <c r="CS1686" s="14">
        <f>VLOOKUP($B1686,[2]Sheet3!$G:$CZ,82,0)</f>
        <v>0</v>
      </c>
      <c r="CT1686" s="14">
        <f>VLOOKUP($B1686,[2]Sheet3!$G:$CZ,83,0)</f>
        <v>0</v>
      </c>
      <c r="CU1686" s="14">
        <f>VLOOKUP($B1686,[2]Sheet3!$G:$CZ,84,0)</f>
        <v>0</v>
      </c>
      <c r="CV1686" s="14">
        <f>VLOOKUP($B1686,[2]Sheet3!$G:$CZ,85,0)</f>
        <v>0</v>
      </c>
      <c r="CW1686" s="14">
        <f>VLOOKUP($B1686,[2]Sheet3!$G:$CZ,86,0)</f>
        <v>0</v>
      </c>
      <c r="CX1686" s="14">
        <f>VLOOKUP($B1686,[2]Sheet3!$G:$CZ,87,0)</f>
        <v>0</v>
      </c>
      <c r="CY1686" s="14">
        <f>VLOOKUP($B1686,[2]Sheet3!$G:$CZ,88,0)</f>
        <v>0</v>
      </c>
      <c r="CZ1686" s="14">
        <f>VLOOKUP($B1686,[2]Sheet3!$G:$CZ,89,0)</f>
        <v>0</v>
      </c>
      <c r="DA1686" s="14">
        <f>VLOOKUP($B1686,[2]Sheet3!$G:$CZ,90,0)</f>
        <v>0</v>
      </c>
      <c r="DB1686" s="14">
        <f>VLOOKUP($B1686,[2]Sheet3!$G:$CZ,91,0)</f>
        <v>0</v>
      </c>
      <c r="DC1686" s="14">
        <f>VLOOKUP($B1686,[2]Sheet3!$G:$CZ,92,0)</f>
        <v>0</v>
      </c>
      <c r="DD1686" s="14">
        <f>VLOOKUP($B1686,[2]Sheet3!$G:$CZ,93,0)</f>
        <v>0</v>
      </c>
      <c r="DE1686" s="14">
        <f>VLOOKUP($B1686,[2]Sheet3!$G:$CZ,94,0)</f>
        <v>0</v>
      </c>
      <c r="DF1686" s="14">
        <f>VLOOKUP($B1686,[2]Sheet3!$G:$CZ,95,0)</f>
        <v>0</v>
      </c>
      <c r="DG1686" s="14">
        <f>VLOOKUP($B1686,[2]Sheet3!$G:$CZ,96,0)</f>
        <v>0</v>
      </c>
      <c r="DH1686" s="14">
        <f>VLOOKUP($B1686,[2]Sheet3!$G:$CZ,97,0)</f>
        <v>0</v>
      </c>
      <c r="DI1686" s="14">
        <f>VLOOKUP($B1686,[2]Sheet3!$G:$CZ,98,0)</f>
        <v>0</v>
      </c>
    </row>
    <row r="1687" spans="1:113" x14ac:dyDescent="0.3">
      <c r="A1687" s="9" t="str">
        <f t="shared" si="80"/>
        <v>W1R098</v>
      </c>
      <c r="B1687" s="15" t="s">
        <v>3439</v>
      </c>
      <c r="C1687" s="15" t="s">
        <v>3440</v>
      </c>
      <c r="F1687" s="7" t="s">
        <v>15</v>
      </c>
      <c r="G1687" s="12" t="s">
        <v>5179</v>
      </c>
      <c r="H1687" s="12" t="str">
        <f>VLOOKUP($B1687,[1]Sheet1!$A:$G,5,0)</f>
        <v>imtiyaz.shaikh@redingtongroup.com</v>
      </c>
      <c r="I1687" s="12" t="str">
        <f>VLOOKUP($B1687,[1]Sheet1!$A:$G,7,0)</f>
        <v>rohan.vora@redingtongroup.com</v>
      </c>
      <c r="J1687" s="12" t="s">
        <v>82</v>
      </c>
      <c r="K1687" s="7"/>
      <c r="L1687" s="7"/>
      <c r="M1687" s="8"/>
      <c r="N1687" s="7" t="str">
        <f t="shared" si="78"/>
        <v>imtiyaz.shaikh@redingtongroup.com; rohan.vora@redingtongroup.com; nilesh.phirke@redingtongroup.com;christopher.joseph@redingtongroup.com</v>
      </c>
      <c r="O1687" s="7" t="str">
        <f t="shared" si="79"/>
        <v>W1R098</v>
      </c>
      <c r="P1687" s="8" t="s">
        <v>5215</v>
      </c>
      <c r="Q1687" s="14">
        <f>VLOOKUP($B1687,[2]Sheet3!$G:$CZ,2,0)</f>
        <v>2400303980</v>
      </c>
      <c r="R1687" s="14">
        <f>VLOOKUP($B1687,[2]Sheet3!$G:$CZ,3,0)</f>
        <v>0</v>
      </c>
      <c r="S1687" s="14">
        <f>VLOOKUP($B1687,[2]Sheet3!$G:$CZ,4,0)</f>
        <v>0</v>
      </c>
      <c r="T1687" s="14">
        <f>VLOOKUP($B1687,[2]Sheet3!$G:$CZ,5,0)</f>
        <v>0</v>
      </c>
      <c r="U1687" s="14">
        <f>VLOOKUP($B1687,[2]Sheet3!$G:$CZ,6,0)</f>
        <v>0</v>
      </c>
      <c r="V1687" s="14">
        <f>VLOOKUP($B1687,[2]Sheet3!$G:$CZ,7,0)</f>
        <v>0</v>
      </c>
      <c r="W1687" s="14">
        <f>VLOOKUP($B1687,[2]Sheet3!$G:$CZ,8,0)</f>
        <v>0</v>
      </c>
      <c r="X1687" s="14">
        <f>VLOOKUP($B1687,[2]Sheet3!$G:$CZ,9,0)</f>
        <v>0</v>
      </c>
      <c r="Y1687" s="14">
        <f>VLOOKUP($B1687,[2]Sheet3!$G:$CZ,10,0)</f>
        <v>0</v>
      </c>
      <c r="Z1687" s="14">
        <f>VLOOKUP($B1687,[2]Sheet3!$G:$CZ,11,0)</f>
        <v>0</v>
      </c>
      <c r="AA1687" s="14">
        <f>VLOOKUP($B1687,[2]Sheet3!$G:$CZ,12,0)</f>
        <v>0</v>
      </c>
      <c r="AB1687" s="14">
        <f>VLOOKUP($B1687,[2]Sheet3!$G:$CZ,13,0)</f>
        <v>0</v>
      </c>
      <c r="AC1687" s="14">
        <f>VLOOKUP($B1687,[2]Sheet3!$G:$CZ,14,0)</f>
        <v>0</v>
      </c>
      <c r="AD1687" s="14">
        <f>VLOOKUP($B1687,[2]Sheet3!$G:$CZ,15,0)</f>
        <v>0</v>
      </c>
      <c r="AE1687" s="14">
        <f>VLOOKUP($B1687,[2]Sheet3!$G:$CZ,16,0)</f>
        <v>0</v>
      </c>
      <c r="AF1687" s="14">
        <f>VLOOKUP($B1687,[2]Sheet3!$G:$CZ,17,0)</f>
        <v>0</v>
      </c>
      <c r="AG1687" s="14">
        <f>VLOOKUP($B1687,[2]Sheet3!$G:$CZ,18,0)</f>
        <v>0</v>
      </c>
      <c r="AH1687" s="14">
        <f>VLOOKUP($B1687,[2]Sheet3!$G:$CZ,19,0)</f>
        <v>0</v>
      </c>
      <c r="AI1687" s="14">
        <f>VLOOKUP($B1687,[2]Sheet3!$G:$CZ,20,0)</f>
        <v>0</v>
      </c>
      <c r="AJ1687" s="14">
        <f>VLOOKUP($B1687,[2]Sheet3!$G:$CZ,21,0)</f>
        <v>0</v>
      </c>
      <c r="AK1687" s="14">
        <f>VLOOKUP($B1687,[2]Sheet3!$G:$CZ,22,0)</f>
        <v>0</v>
      </c>
      <c r="AL1687" s="14">
        <f>VLOOKUP($B1687,[2]Sheet3!$G:$CZ,23,0)</f>
        <v>0</v>
      </c>
      <c r="AM1687" s="14">
        <f>VLOOKUP($B1687,[2]Sheet3!$G:$CZ,24,0)</f>
        <v>0</v>
      </c>
      <c r="AN1687" s="14">
        <f>VLOOKUP($B1687,[2]Sheet3!$G:$CZ,25,0)</f>
        <v>0</v>
      </c>
      <c r="AO1687" s="14">
        <f>VLOOKUP($B1687,[2]Sheet3!$G:$CZ,26,0)</f>
        <v>0</v>
      </c>
      <c r="AP1687" s="14">
        <f>VLOOKUP($B1687,[2]Sheet3!$G:$CZ,27,0)</f>
        <v>0</v>
      </c>
      <c r="AQ1687" s="14">
        <f>VLOOKUP($B1687,[2]Sheet3!$G:$CZ,28,0)</f>
        <v>0</v>
      </c>
      <c r="AR1687" s="14">
        <f>VLOOKUP($B1687,[2]Sheet3!$G:$CZ,29,0)</f>
        <v>0</v>
      </c>
      <c r="AS1687" s="14">
        <f>VLOOKUP($B1687,[2]Sheet3!$G:$CZ,30,0)</f>
        <v>0</v>
      </c>
      <c r="AT1687" s="14">
        <f>VLOOKUP($B1687,[2]Sheet3!$G:$CZ,31,0)</f>
        <v>0</v>
      </c>
      <c r="AU1687" s="14">
        <f>VLOOKUP($B1687,[2]Sheet3!$G:$CZ,32,0)</f>
        <v>0</v>
      </c>
      <c r="AV1687" s="14">
        <f>VLOOKUP($B1687,[2]Sheet3!$G:$CZ,33,0)</f>
        <v>0</v>
      </c>
      <c r="AW1687" s="14">
        <f>VLOOKUP($B1687,[2]Sheet3!$G:$CZ,34,0)</f>
        <v>0</v>
      </c>
      <c r="AX1687" s="14">
        <f>VLOOKUP($B1687,[2]Sheet3!$G:$CZ,35,0)</f>
        <v>0</v>
      </c>
      <c r="AY1687" s="14">
        <f>VLOOKUP($B1687,[2]Sheet3!$G:$CZ,36,0)</f>
        <v>0</v>
      </c>
      <c r="AZ1687" s="14">
        <f>VLOOKUP($B1687,[2]Sheet3!$G:$CZ,37,0)</f>
        <v>0</v>
      </c>
      <c r="BA1687" s="14">
        <f>VLOOKUP($B1687,[2]Sheet3!$G:$CZ,38,0)</f>
        <v>0</v>
      </c>
      <c r="BB1687" s="14">
        <f>VLOOKUP($B1687,[2]Sheet3!$G:$CZ,39,0)</f>
        <v>0</v>
      </c>
      <c r="BC1687" s="14">
        <f>VLOOKUP($B1687,[2]Sheet3!$G:$CZ,40,0)</f>
        <v>0</v>
      </c>
      <c r="BD1687" s="14">
        <f>VLOOKUP($B1687,[2]Sheet3!$G:$CZ,41,0)</f>
        <v>0</v>
      </c>
      <c r="BE1687" s="14">
        <f>VLOOKUP($B1687,[2]Sheet3!$G:$CZ,42,0)</f>
        <v>0</v>
      </c>
      <c r="BF1687" s="14">
        <f>VLOOKUP($B1687,[2]Sheet3!$G:$CZ,43,0)</f>
        <v>0</v>
      </c>
      <c r="BG1687" s="14">
        <f>VLOOKUP($B1687,[2]Sheet3!$G:$CZ,44,0)</f>
        <v>0</v>
      </c>
      <c r="BH1687" s="14">
        <f>VLOOKUP($B1687,[2]Sheet3!$G:$CZ,45,0)</f>
        <v>0</v>
      </c>
      <c r="BI1687" s="14">
        <f>VLOOKUP($B1687,[2]Sheet3!$G:$CZ,46,0)</f>
        <v>0</v>
      </c>
      <c r="BJ1687" s="14">
        <f>VLOOKUP($B1687,[2]Sheet3!$G:$CZ,47,0)</f>
        <v>0</v>
      </c>
      <c r="BK1687" s="14">
        <f>VLOOKUP($B1687,[2]Sheet3!$G:$CZ,48,0)</f>
        <v>0</v>
      </c>
      <c r="BL1687" s="14">
        <f>VLOOKUP($B1687,[2]Sheet3!$G:$CZ,49,0)</f>
        <v>0</v>
      </c>
      <c r="BM1687" s="14">
        <f>VLOOKUP($B1687,[2]Sheet3!$G:$CZ,50,0)</f>
        <v>0</v>
      </c>
      <c r="BN1687" s="14">
        <f>VLOOKUP($B1687,[2]Sheet3!$G:$CZ,51,0)</f>
        <v>0</v>
      </c>
      <c r="BO1687" s="14">
        <f>VLOOKUP($B1687,[2]Sheet3!$G:$CZ,52,0)</f>
        <v>0</v>
      </c>
      <c r="BP1687" s="14">
        <f>VLOOKUP($B1687,[2]Sheet3!$G:$CZ,53,0)</f>
        <v>0</v>
      </c>
      <c r="BQ1687" s="14">
        <f>VLOOKUP($B1687,[2]Sheet3!$G:$CZ,54,0)</f>
        <v>0</v>
      </c>
      <c r="BR1687" s="14">
        <f>VLOOKUP($B1687,[2]Sheet3!$G:$CZ,55,0)</f>
        <v>0</v>
      </c>
      <c r="BS1687" s="14">
        <f>VLOOKUP($B1687,[2]Sheet3!$G:$CZ,56,0)</f>
        <v>0</v>
      </c>
      <c r="BT1687" s="14">
        <f>VLOOKUP($B1687,[2]Sheet3!$G:$CZ,57,0)</f>
        <v>0</v>
      </c>
      <c r="BU1687" s="14">
        <f>VLOOKUP($B1687,[2]Sheet3!$G:$CZ,58,0)</f>
        <v>0</v>
      </c>
      <c r="BV1687" s="14">
        <f>VLOOKUP($B1687,[2]Sheet3!$G:$CZ,59,0)</f>
        <v>0</v>
      </c>
      <c r="BW1687" s="14">
        <f>VLOOKUP($B1687,[2]Sheet3!$G:$CZ,60,0)</f>
        <v>0</v>
      </c>
      <c r="BX1687" s="14">
        <f>VLOOKUP($B1687,[2]Sheet3!$G:$CZ,61,0)</f>
        <v>0</v>
      </c>
      <c r="BY1687" s="14">
        <f>VLOOKUP($B1687,[2]Sheet3!$G:$CZ,62,0)</f>
        <v>0</v>
      </c>
      <c r="BZ1687" s="14">
        <f>VLOOKUP($B1687,[2]Sheet3!$G:$CZ,63,0)</f>
        <v>0</v>
      </c>
      <c r="CA1687" s="14">
        <f>VLOOKUP($B1687,[2]Sheet3!$G:$CZ,64,0)</f>
        <v>0</v>
      </c>
      <c r="CB1687" s="14">
        <f>VLOOKUP($B1687,[2]Sheet3!$G:$CZ,65,0)</f>
        <v>0</v>
      </c>
      <c r="CC1687" s="14">
        <f>VLOOKUP($B1687,[2]Sheet3!$G:$CZ,66,0)</f>
        <v>0</v>
      </c>
      <c r="CD1687" s="14">
        <f>VLOOKUP($B1687,[2]Sheet3!$G:$CZ,67,0)</f>
        <v>0</v>
      </c>
      <c r="CE1687" s="14">
        <f>VLOOKUP($B1687,[2]Sheet3!$G:$CZ,68,0)</f>
        <v>0</v>
      </c>
      <c r="CF1687" s="14">
        <f>VLOOKUP($B1687,[2]Sheet3!$G:$CZ,69,0)</f>
        <v>0</v>
      </c>
      <c r="CG1687" s="14">
        <f>VLOOKUP($B1687,[2]Sheet3!$G:$CZ,70,0)</f>
        <v>0</v>
      </c>
      <c r="CH1687" s="14">
        <f>VLOOKUP($B1687,[2]Sheet3!$G:$CZ,71,0)</f>
        <v>0</v>
      </c>
      <c r="CI1687" s="14">
        <f>VLOOKUP($B1687,[2]Sheet3!$G:$CZ,72,0)</f>
        <v>0</v>
      </c>
      <c r="CJ1687" s="14">
        <f>VLOOKUP($B1687,[2]Sheet3!$G:$CZ,73,0)</f>
        <v>0</v>
      </c>
      <c r="CK1687" s="14">
        <f>VLOOKUP($B1687,[2]Sheet3!$G:$CZ,74,0)</f>
        <v>0</v>
      </c>
      <c r="CL1687" s="14">
        <f>VLOOKUP($B1687,[2]Sheet3!$G:$CZ,75,0)</f>
        <v>0</v>
      </c>
      <c r="CM1687" s="14">
        <f>VLOOKUP($B1687,[2]Sheet3!$G:$CZ,76,0)</f>
        <v>0</v>
      </c>
      <c r="CN1687" s="14">
        <f>VLOOKUP($B1687,[2]Sheet3!$G:$CZ,77,0)</f>
        <v>0</v>
      </c>
      <c r="CO1687" s="14">
        <f>VLOOKUP($B1687,[2]Sheet3!$G:$CZ,78,0)</f>
        <v>0</v>
      </c>
      <c r="CP1687" s="14">
        <f>VLOOKUP($B1687,[2]Sheet3!$G:$CZ,79,0)</f>
        <v>0</v>
      </c>
      <c r="CQ1687" s="14">
        <f>VLOOKUP($B1687,[2]Sheet3!$G:$CZ,80,0)</f>
        <v>0</v>
      </c>
      <c r="CR1687" s="14">
        <f>VLOOKUP($B1687,[2]Sheet3!$G:$CZ,81,0)</f>
        <v>0</v>
      </c>
      <c r="CS1687" s="14">
        <f>VLOOKUP($B1687,[2]Sheet3!$G:$CZ,82,0)</f>
        <v>0</v>
      </c>
      <c r="CT1687" s="14">
        <f>VLOOKUP($B1687,[2]Sheet3!$G:$CZ,83,0)</f>
        <v>0</v>
      </c>
      <c r="CU1687" s="14">
        <f>VLOOKUP($B1687,[2]Sheet3!$G:$CZ,84,0)</f>
        <v>0</v>
      </c>
      <c r="CV1687" s="14">
        <f>VLOOKUP($B1687,[2]Sheet3!$G:$CZ,85,0)</f>
        <v>0</v>
      </c>
      <c r="CW1687" s="14">
        <f>VLOOKUP($B1687,[2]Sheet3!$G:$CZ,86,0)</f>
        <v>0</v>
      </c>
      <c r="CX1687" s="14">
        <f>VLOOKUP($B1687,[2]Sheet3!$G:$CZ,87,0)</f>
        <v>0</v>
      </c>
      <c r="CY1687" s="14">
        <f>VLOOKUP($B1687,[2]Sheet3!$G:$CZ,88,0)</f>
        <v>0</v>
      </c>
      <c r="CZ1687" s="14">
        <f>VLOOKUP($B1687,[2]Sheet3!$G:$CZ,89,0)</f>
        <v>0</v>
      </c>
      <c r="DA1687" s="14">
        <f>VLOOKUP($B1687,[2]Sheet3!$G:$CZ,90,0)</f>
        <v>0</v>
      </c>
      <c r="DB1687" s="14">
        <f>VLOOKUP($B1687,[2]Sheet3!$G:$CZ,91,0)</f>
        <v>0</v>
      </c>
      <c r="DC1687" s="14">
        <f>VLOOKUP($B1687,[2]Sheet3!$G:$CZ,92,0)</f>
        <v>0</v>
      </c>
      <c r="DD1687" s="14">
        <f>VLOOKUP($B1687,[2]Sheet3!$G:$CZ,93,0)</f>
        <v>0</v>
      </c>
      <c r="DE1687" s="14">
        <f>VLOOKUP($B1687,[2]Sheet3!$G:$CZ,94,0)</f>
        <v>0</v>
      </c>
      <c r="DF1687" s="14">
        <f>VLOOKUP($B1687,[2]Sheet3!$G:$CZ,95,0)</f>
        <v>0</v>
      </c>
      <c r="DG1687" s="14">
        <f>VLOOKUP($B1687,[2]Sheet3!$G:$CZ,96,0)</f>
        <v>0</v>
      </c>
      <c r="DH1687" s="14">
        <f>VLOOKUP($B1687,[2]Sheet3!$G:$CZ,97,0)</f>
        <v>0</v>
      </c>
      <c r="DI1687" s="14">
        <f>VLOOKUP($B1687,[2]Sheet3!$G:$CZ,98,0)</f>
        <v>0</v>
      </c>
    </row>
    <row r="1688" spans="1:113" x14ac:dyDescent="0.3">
      <c r="A1688" s="9" t="str">
        <f t="shared" si="80"/>
        <v>N43890</v>
      </c>
      <c r="B1688" s="15" t="s">
        <v>3441</v>
      </c>
      <c r="C1688" s="15" t="s">
        <v>3442</v>
      </c>
      <c r="F1688" s="7" t="s">
        <v>15</v>
      </c>
      <c r="G1688" s="12" t="s">
        <v>5180</v>
      </c>
      <c r="H1688" s="12" t="str">
        <f>VLOOKUP($B1688,[1]Sheet1!$A:$G,5,0)</f>
        <v>pankaj.ahujaM@redingtongroup.com</v>
      </c>
      <c r="I1688" s="12" t="str">
        <f>VLOOKUP($B1688,[1]Sheet1!$A:$G,7,0)</f>
        <v>sidharth.eknath@redingtongroup.com</v>
      </c>
      <c r="J1688" s="12" t="s">
        <v>82</v>
      </c>
      <c r="K1688" s="7"/>
      <c r="L1688" s="7"/>
      <c r="M1688" s="8"/>
      <c r="N1688" s="7" t="str">
        <f t="shared" si="78"/>
        <v>pankaj.ahujaM@redingtongroup.com; sidharth.eknath@redingtongroup.com; nilesh.phirke@redingtongroup.com;christopher.joseph@redingtongroup.com</v>
      </c>
      <c r="O1688" s="7" t="str">
        <f t="shared" si="79"/>
        <v>N43890</v>
      </c>
      <c r="P1688" s="8" t="s">
        <v>5215</v>
      </c>
      <c r="Q1688" s="14">
        <f>VLOOKUP($B1688,[2]Sheet3!$G:$CZ,2,0)</f>
        <v>2400301513</v>
      </c>
      <c r="R1688" s="14">
        <f>VLOOKUP($B1688,[2]Sheet3!$G:$CZ,3,0)</f>
        <v>0</v>
      </c>
      <c r="S1688" s="14">
        <f>VLOOKUP($B1688,[2]Sheet3!$G:$CZ,4,0)</f>
        <v>0</v>
      </c>
      <c r="T1688" s="14">
        <f>VLOOKUP($B1688,[2]Sheet3!$G:$CZ,5,0)</f>
        <v>0</v>
      </c>
      <c r="U1688" s="14">
        <f>VLOOKUP($B1688,[2]Sheet3!$G:$CZ,6,0)</f>
        <v>0</v>
      </c>
      <c r="V1688" s="14">
        <f>VLOOKUP($B1688,[2]Sheet3!$G:$CZ,7,0)</f>
        <v>0</v>
      </c>
      <c r="W1688" s="14">
        <f>VLOOKUP($B1688,[2]Sheet3!$G:$CZ,8,0)</f>
        <v>0</v>
      </c>
      <c r="X1688" s="14">
        <f>VLOOKUP($B1688,[2]Sheet3!$G:$CZ,9,0)</f>
        <v>0</v>
      </c>
      <c r="Y1688" s="14">
        <f>VLOOKUP($B1688,[2]Sheet3!$G:$CZ,10,0)</f>
        <v>0</v>
      </c>
      <c r="Z1688" s="14">
        <f>VLOOKUP($B1688,[2]Sheet3!$G:$CZ,11,0)</f>
        <v>0</v>
      </c>
      <c r="AA1688" s="14">
        <f>VLOOKUP($B1688,[2]Sheet3!$G:$CZ,12,0)</f>
        <v>0</v>
      </c>
      <c r="AB1688" s="14">
        <f>VLOOKUP($B1688,[2]Sheet3!$G:$CZ,13,0)</f>
        <v>0</v>
      </c>
      <c r="AC1688" s="14">
        <f>VLOOKUP($B1688,[2]Sheet3!$G:$CZ,14,0)</f>
        <v>0</v>
      </c>
      <c r="AD1688" s="14">
        <f>VLOOKUP($B1688,[2]Sheet3!$G:$CZ,15,0)</f>
        <v>0</v>
      </c>
      <c r="AE1688" s="14">
        <f>VLOOKUP($B1688,[2]Sheet3!$G:$CZ,16,0)</f>
        <v>0</v>
      </c>
      <c r="AF1688" s="14">
        <f>VLOOKUP($B1688,[2]Sheet3!$G:$CZ,17,0)</f>
        <v>0</v>
      </c>
      <c r="AG1688" s="14">
        <f>VLOOKUP($B1688,[2]Sheet3!$G:$CZ,18,0)</f>
        <v>0</v>
      </c>
      <c r="AH1688" s="14">
        <f>VLOOKUP($B1688,[2]Sheet3!$G:$CZ,19,0)</f>
        <v>0</v>
      </c>
      <c r="AI1688" s="14">
        <f>VLOOKUP($B1688,[2]Sheet3!$G:$CZ,20,0)</f>
        <v>0</v>
      </c>
      <c r="AJ1688" s="14">
        <f>VLOOKUP($B1688,[2]Sheet3!$G:$CZ,21,0)</f>
        <v>0</v>
      </c>
      <c r="AK1688" s="14">
        <f>VLOOKUP($B1688,[2]Sheet3!$G:$CZ,22,0)</f>
        <v>0</v>
      </c>
      <c r="AL1688" s="14">
        <f>VLOOKUP($B1688,[2]Sheet3!$G:$CZ,23,0)</f>
        <v>0</v>
      </c>
      <c r="AM1688" s="14">
        <f>VLOOKUP($B1688,[2]Sheet3!$G:$CZ,24,0)</f>
        <v>0</v>
      </c>
      <c r="AN1688" s="14">
        <f>VLOOKUP($B1688,[2]Sheet3!$G:$CZ,25,0)</f>
        <v>0</v>
      </c>
      <c r="AO1688" s="14">
        <f>VLOOKUP($B1688,[2]Sheet3!$G:$CZ,26,0)</f>
        <v>0</v>
      </c>
      <c r="AP1688" s="14">
        <f>VLOOKUP($B1688,[2]Sheet3!$G:$CZ,27,0)</f>
        <v>0</v>
      </c>
      <c r="AQ1688" s="14">
        <f>VLOOKUP($B1688,[2]Sheet3!$G:$CZ,28,0)</f>
        <v>0</v>
      </c>
      <c r="AR1688" s="14">
        <f>VLOOKUP($B1688,[2]Sheet3!$G:$CZ,29,0)</f>
        <v>0</v>
      </c>
      <c r="AS1688" s="14">
        <f>VLOOKUP($B1688,[2]Sheet3!$G:$CZ,30,0)</f>
        <v>0</v>
      </c>
      <c r="AT1688" s="14">
        <f>VLOOKUP($B1688,[2]Sheet3!$G:$CZ,31,0)</f>
        <v>0</v>
      </c>
      <c r="AU1688" s="14">
        <f>VLOOKUP($B1688,[2]Sheet3!$G:$CZ,32,0)</f>
        <v>0</v>
      </c>
      <c r="AV1688" s="14">
        <f>VLOOKUP($B1688,[2]Sheet3!$G:$CZ,33,0)</f>
        <v>0</v>
      </c>
      <c r="AW1688" s="14">
        <f>VLOOKUP($B1688,[2]Sheet3!$G:$CZ,34,0)</f>
        <v>0</v>
      </c>
      <c r="AX1688" s="14">
        <f>VLOOKUP($B1688,[2]Sheet3!$G:$CZ,35,0)</f>
        <v>0</v>
      </c>
      <c r="AY1688" s="14">
        <f>VLOOKUP($B1688,[2]Sheet3!$G:$CZ,36,0)</f>
        <v>0</v>
      </c>
      <c r="AZ1688" s="14">
        <f>VLOOKUP($B1688,[2]Sheet3!$G:$CZ,37,0)</f>
        <v>0</v>
      </c>
      <c r="BA1688" s="14">
        <f>VLOOKUP($B1688,[2]Sheet3!$G:$CZ,38,0)</f>
        <v>0</v>
      </c>
      <c r="BB1688" s="14">
        <f>VLOOKUP($B1688,[2]Sheet3!$G:$CZ,39,0)</f>
        <v>0</v>
      </c>
      <c r="BC1688" s="14">
        <f>VLOOKUP($B1688,[2]Sheet3!$G:$CZ,40,0)</f>
        <v>0</v>
      </c>
      <c r="BD1688" s="14">
        <f>VLOOKUP($B1688,[2]Sheet3!$G:$CZ,41,0)</f>
        <v>0</v>
      </c>
      <c r="BE1688" s="14">
        <f>VLOOKUP($B1688,[2]Sheet3!$G:$CZ,42,0)</f>
        <v>0</v>
      </c>
      <c r="BF1688" s="14">
        <f>VLOOKUP($B1688,[2]Sheet3!$G:$CZ,43,0)</f>
        <v>0</v>
      </c>
      <c r="BG1688" s="14">
        <f>VLOOKUP($B1688,[2]Sheet3!$G:$CZ,44,0)</f>
        <v>0</v>
      </c>
      <c r="BH1688" s="14">
        <f>VLOOKUP($B1688,[2]Sheet3!$G:$CZ,45,0)</f>
        <v>0</v>
      </c>
      <c r="BI1688" s="14">
        <f>VLOOKUP($B1688,[2]Sheet3!$G:$CZ,46,0)</f>
        <v>0</v>
      </c>
      <c r="BJ1688" s="14">
        <f>VLOOKUP($B1688,[2]Sheet3!$G:$CZ,47,0)</f>
        <v>0</v>
      </c>
      <c r="BK1688" s="14">
        <f>VLOOKUP($B1688,[2]Sheet3!$G:$CZ,48,0)</f>
        <v>0</v>
      </c>
      <c r="BL1688" s="14">
        <f>VLOOKUP($B1688,[2]Sheet3!$G:$CZ,49,0)</f>
        <v>0</v>
      </c>
      <c r="BM1688" s="14">
        <f>VLOOKUP($B1688,[2]Sheet3!$G:$CZ,50,0)</f>
        <v>0</v>
      </c>
      <c r="BN1688" s="14">
        <f>VLOOKUP($B1688,[2]Sheet3!$G:$CZ,51,0)</f>
        <v>0</v>
      </c>
      <c r="BO1688" s="14">
        <f>VLOOKUP($B1688,[2]Sheet3!$G:$CZ,52,0)</f>
        <v>0</v>
      </c>
      <c r="BP1688" s="14">
        <f>VLOOKUP($B1688,[2]Sheet3!$G:$CZ,53,0)</f>
        <v>0</v>
      </c>
      <c r="BQ1688" s="14">
        <f>VLOOKUP($B1688,[2]Sheet3!$G:$CZ,54,0)</f>
        <v>0</v>
      </c>
      <c r="BR1688" s="14">
        <f>VLOOKUP($B1688,[2]Sheet3!$G:$CZ,55,0)</f>
        <v>0</v>
      </c>
      <c r="BS1688" s="14">
        <f>VLOOKUP($B1688,[2]Sheet3!$G:$CZ,56,0)</f>
        <v>0</v>
      </c>
      <c r="BT1688" s="14">
        <f>VLOOKUP($B1688,[2]Sheet3!$G:$CZ,57,0)</f>
        <v>0</v>
      </c>
      <c r="BU1688" s="14">
        <f>VLOOKUP($B1688,[2]Sheet3!$G:$CZ,58,0)</f>
        <v>0</v>
      </c>
      <c r="BV1688" s="14">
        <f>VLOOKUP($B1688,[2]Sheet3!$G:$CZ,59,0)</f>
        <v>0</v>
      </c>
      <c r="BW1688" s="14">
        <f>VLOOKUP($B1688,[2]Sheet3!$G:$CZ,60,0)</f>
        <v>0</v>
      </c>
      <c r="BX1688" s="14">
        <f>VLOOKUP($B1688,[2]Sheet3!$G:$CZ,61,0)</f>
        <v>0</v>
      </c>
      <c r="BY1688" s="14">
        <f>VLOOKUP($B1688,[2]Sheet3!$G:$CZ,62,0)</f>
        <v>0</v>
      </c>
      <c r="BZ1688" s="14">
        <f>VLOOKUP($B1688,[2]Sheet3!$G:$CZ,63,0)</f>
        <v>0</v>
      </c>
      <c r="CA1688" s="14">
        <f>VLOOKUP($B1688,[2]Sheet3!$G:$CZ,64,0)</f>
        <v>0</v>
      </c>
      <c r="CB1688" s="14">
        <f>VLOOKUP($B1688,[2]Sheet3!$G:$CZ,65,0)</f>
        <v>0</v>
      </c>
      <c r="CC1688" s="14">
        <f>VLOOKUP($B1688,[2]Sheet3!$G:$CZ,66,0)</f>
        <v>0</v>
      </c>
      <c r="CD1688" s="14">
        <f>VLOOKUP($B1688,[2]Sheet3!$G:$CZ,67,0)</f>
        <v>0</v>
      </c>
      <c r="CE1688" s="14">
        <f>VLOOKUP($B1688,[2]Sheet3!$G:$CZ,68,0)</f>
        <v>0</v>
      </c>
      <c r="CF1688" s="14">
        <f>VLOOKUP($B1688,[2]Sheet3!$G:$CZ,69,0)</f>
        <v>0</v>
      </c>
      <c r="CG1688" s="14">
        <f>VLOOKUP($B1688,[2]Sheet3!$G:$CZ,70,0)</f>
        <v>0</v>
      </c>
      <c r="CH1688" s="14">
        <f>VLOOKUP($B1688,[2]Sheet3!$G:$CZ,71,0)</f>
        <v>0</v>
      </c>
      <c r="CI1688" s="14">
        <f>VLOOKUP($B1688,[2]Sheet3!$G:$CZ,72,0)</f>
        <v>0</v>
      </c>
      <c r="CJ1688" s="14">
        <f>VLOOKUP($B1688,[2]Sheet3!$G:$CZ,73,0)</f>
        <v>0</v>
      </c>
      <c r="CK1688" s="14">
        <f>VLOOKUP($B1688,[2]Sheet3!$G:$CZ,74,0)</f>
        <v>0</v>
      </c>
      <c r="CL1688" s="14">
        <f>VLOOKUP($B1688,[2]Sheet3!$G:$CZ,75,0)</f>
        <v>0</v>
      </c>
      <c r="CM1688" s="14">
        <f>VLOOKUP($B1688,[2]Sheet3!$G:$CZ,76,0)</f>
        <v>0</v>
      </c>
      <c r="CN1688" s="14">
        <f>VLOOKUP($B1688,[2]Sheet3!$G:$CZ,77,0)</f>
        <v>0</v>
      </c>
      <c r="CO1688" s="14">
        <f>VLOOKUP($B1688,[2]Sheet3!$G:$CZ,78,0)</f>
        <v>0</v>
      </c>
      <c r="CP1688" s="14">
        <f>VLOOKUP($B1688,[2]Sheet3!$G:$CZ,79,0)</f>
        <v>0</v>
      </c>
      <c r="CQ1688" s="14">
        <f>VLOOKUP($B1688,[2]Sheet3!$G:$CZ,80,0)</f>
        <v>0</v>
      </c>
      <c r="CR1688" s="14">
        <f>VLOOKUP($B1688,[2]Sheet3!$G:$CZ,81,0)</f>
        <v>0</v>
      </c>
      <c r="CS1688" s="14">
        <f>VLOOKUP($B1688,[2]Sheet3!$G:$CZ,82,0)</f>
        <v>0</v>
      </c>
      <c r="CT1688" s="14">
        <f>VLOOKUP($B1688,[2]Sheet3!$G:$CZ,83,0)</f>
        <v>0</v>
      </c>
      <c r="CU1688" s="14">
        <f>VLOOKUP($B1688,[2]Sheet3!$G:$CZ,84,0)</f>
        <v>0</v>
      </c>
      <c r="CV1688" s="14">
        <f>VLOOKUP($B1688,[2]Sheet3!$G:$CZ,85,0)</f>
        <v>0</v>
      </c>
      <c r="CW1688" s="14">
        <f>VLOOKUP($B1688,[2]Sheet3!$G:$CZ,86,0)</f>
        <v>0</v>
      </c>
      <c r="CX1688" s="14">
        <f>VLOOKUP($B1688,[2]Sheet3!$G:$CZ,87,0)</f>
        <v>0</v>
      </c>
      <c r="CY1688" s="14">
        <f>VLOOKUP($B1688,[2]Sheet3!$G:$CZ,88,0)</f>
        <v>0</v>
      </c>
      <c r="CZ1688" s="14">
        <f>VLOOKUP($B1688,[2]Sheet3!$G:$CZ,89,0)</f>
        <v>0</v>
      </c>
      <c r="DA1688" s="14">
        <f>VLOOKUP($B1688,[2]Sheet3!$G:$CZ,90,0)</f>
        <v>0</v>
      </c>
      <c r="DB1688" s="14">
        <f>VLOOKUP($B1688,[2]Sheet3!$G:$CZ,91,0)</f>
        <v>0</v>
      </c>
      <c r="DC1688" s="14">
        <f>VLOOKUP($B1688,[2]Sheet3!$G:$CZ,92,0)</f>
        <v>0</v>
      </c>
      <c r="DD1688" s="14">
        <f>VLOOKUP($B1688,[2]Sheet3!$G:$CZ,93,0)</f>
        <v>0</v>
      </c>
      <c r="DE1688" s="14">
        <f>VLOOKUP($B1688,[2]Sheet3!$G:$CZ,94,0)</f>
        <v>0</v>
      </c>
      <c r="DF1688" s="14">
        <f>VLOOKUP($B1688,[2]Sheet3!$G:$CZ,95,0)</f>
        <v>0</v>
      </c>
      <c r="DG1688" s="14">
        <f>VLOOKUP($B1688,[2]Sheet3!$G:$CZ,96,0)</f>
        <v>0</v>
      </c>
      <c r="DH1688" s="14">
        <f>VLOOKUP($B1688,[2]Sheet3!$G:$CZ,97,0)</f>
        <v>0</v>
      </c>
      <c r="DI1688" s="14">
        <f>VLOOKUP($B1688,[2]Sheet3!$G:$CZ,98,0)</f>
        <v>0</v>
      </c>
    </row>
    <row r="1689" spans="1:113" x14ac:dyDescent="0.3">
      <c r="A1689" s="9" t="str">
        <f t="shared" si="80"/>
        <v>N13611</v>
      </c>
      <c r="B1689" s="15" t="s">
        <v>3443</v>
      </c>
      <c r="C1689" s="15" t="s">
        <v>3102</v>
      </c>
      <c r="F1689" s="7" t="s">
        <v>15</v>
      </c>
      <c r="G1689" s="12" t="s">
        <v>5181</v>
      </c>
      <c r="H1689" s="12" t="str">
        <f>VLOOKUP($B1689,[1]Sheet1!$A:$G,5,0)</f>
        <v>shashi.singh@redingtongroup.com</v>
      </c>
      <c r="I1689" s="12" t="str">
        <f>VLOOKUP($B1689,[1]Sheet1!$A:$G,7,0)</f>
        <v>sidharth.eknath@redingtongroup.com</v>
      </c>
      <c r="J1689" s="12" t="s">
        <v>82</v>
      </c>
      <c r="K1689" s="7"/>
      <c r="L1689" s="7"/>
      <c r="M1689" s="8"/>
      <c r="N1689" s="7" t="str">
        <f t="shared" si="78"/>
        <v>shashi.singh@redingtongroup.com; sidharth.eknath@redingtongroup.com; nilesh.phirke@redingtongroup.com;christopher.joseph@redingtongroup.com</v>
      </c>
      <c r="O1689" s="7" t="str">
        <f t="shared" si="79"/>
        <v>N13611</v>
      </c>
      <c r="P1689" s="8" t="s">
        <v>5215</v>
      </c>
      <c r="Q1689" s="14">
        <f>VLOOKUP($B1689,[2]Sheet3!$G:$CZ,2,0)</f>
        <v>2400308354</v>
      </c>
      <c r="R1689" s="14">
        <f>VLOOKUP($B1689,[2]Sheet3!$G:$CZ,3,0)</f>
        <v>0</v>
      </c>
      <c r="S1689" s="14">
        <f>VLOOKUP($B1689,[2]Sheet3!$G:$CZ,4,0)</f>
        <v>0</v>
      </c>
      <c r="T1689" s="14">
        <f>VLOOKUP($B1689,[2]Sheet3!$G:$CZ,5,0)</f>
        <v>0</v>
      </c>
      <c r="U1689" s="14">
        <f>VLOOKUP($B1689,[2]Sheet3!$G:$CZ,6,0)</f>
        <v>0</v>
      </c>
      <c r="V1689" s="14">
        <f>VLOOKUP($B1689,[2]Sheet3!$G:$CZ,7,0)</f>
        <v>0</v>
      </c>
      <c r="W1689" s="14">
        <f>VLOOKUP($B1689,[2]Sheet3!$G:$CZ,8,0)</f>
        <v>0</v>
      </c>
      <c r="X1689" s="14">
        <f>VLOOKUP($B1689,[2]Sheet3!$G:$CZ,9,0)</f>
        <v>0</v>
      </c>
      <c r="Y1689" s="14">
        <f>VLOOKUP($B1689,[2]Sheet3!$G:$CZ,10,0)</f>
        <v>0</v>
      </c>
      <c r="Z1689" s="14">
        <f>VLOOKUP($B1689,[2]Sheet3!$G:$CZ,11,0)</f>
        <v>0</v>
      </c>
      <c r="AA1689" s="14">
        <f>VLOOKUP($B1689,[2]Sheet3!$G:$CZ,12,0)</f>
        <v>0</v>
      </c>
      <c r="AB1689" s="14">
        <f>VLOOKUP($B1689,[2]Sheet3!$G:$CZ,13,0)</f>
        <v>0</v>
      </c>
      <c r="AC1689" s="14">
        <f>VLOOKUP($B1689,[2]Sheet3!$G:$CZ,14,0)</f>
        <v>0</v>
      </c>
      <c r="AD1689" s="14">
        <f>VLOOKUP($B1689,[2]Sheet3!$G:$CZ,15,0)</f>
        <v>0</v>
      </c>
      <c r="AE1689" s="14">
        <f>VLOOKUP($B1689,[2]Sheet3!$G:$CZ,16,0)</f>
        <v>0</v>
      </c>
      <c r="AF1689" s="14">
        <f>VLOOKUP($B1689,[2]Sheet3!$G:$CZ,17,0)</f>
        <v>0</v>
      </c>
      <c r="AG1689" s="14">
        <f>VLOOKUP($B1689,[2]Sheet3!$G:$CZ,18,0)</f>
        <v>0</v>
      </c>
      <c r="AH1689" s="14">
        <f>VLOOKUP($B1689,[2]Sheet3!$G:$CZ,19,0)</f>
        <v>0</v>
      </c>
      <c r="AI1689" s="14">
        <f>VLOOKUP($B1689,[2]Sheet3!$G:$CZ,20,0)</f>
        <v>0</v>
      </c>
      <c r="AJ1689" s="14">
        <f>VLOOKUP($B1689,[2]Sheet3!$G:$CZ,21,0)</f>
        <v>0</v>
      </c>
      <c r="AK1689" s="14">
        <f>VLOOKUP($B1689,[2]Sheet3!$G:$CZ,22,0)</f>
        <v>0</v>
      </c>
      <c r="AL1689" s="14">
        <f>VLOOKUP($B1689,[2]Sheet3!$G:$CZ,23,0)</f>
        <v>0</v>
      </c>
      <c r="AM1689" s="14">
        <f>VLOOKUP($B1689,[2]Sheet3!$G:$CZ,24,0)</f>
        <v>0</v>
      </c>
      <c r="AN1689" s="14">
        <f>VLOOKUP($B1689,[2]Sheet3!$G:$CZ,25,0)</f>
        <v>0</v>
      </c>
      <c r="AO1689" s="14">
        <f>VLOOKUP($B1689,[2]Sheet3!$G:$CZ,26,0)</f>
        <v>0</v>
      </c>
      <c r="AP1689" s="14">
        <f>VLOOKUP($B1689,[2]Sheet3!$G:$CZ,27,0)</f>
        <v>0</v>
      </c>
      <c r="AQ1689" s="14">
        <f>VLOOKUP($B1689,[2]Sheet3!$G:$CZ,28,0)</f>
        <v>0</v>
      </c>
      <c r="AR1689" s="14">
        <f>VLOOKUP($B1689,[2]Sheet3!$G:$CZ,29,0)</f>
        <v>0</v>
      </c>
      <c r="AS1689" s="14">
        <f>VLOOKUP($B1689,[2]Sheet3!$G:$CZ,30,0)</f>
        <v>0</v>
      </c>
      <c r="AT1689" s="14">
        <f>VLOOKUP($B1689,[2]Sheet3!$G:$CZ,31,0)</f>
        <v>0</v>
      </c>
      <c r="AU1689" s="14">
        <f>VLOOKUP($B1689,[2]Sheet3!$G:$CZ,32,0)</f>
        <v>0</v>
      </c>
      <c r="AV1689" s="14">
        <f>VLOOKUP($B1689,[2]Sheet3!$G:$CZ,33,0)</f>
        <v>0</v>
      </c>
      <c r="AW1689" s="14">
        <f>VLOOKUP($B1689,[2]Sheet3!$G:$CZ,34,0)</f>
        <v>0</v>
      </c>
      <c r="AX1689" s="14">
        <f>VLOOKUP($B1689,[2]Sheet3!$G:$CZ,35,0)</f>
        <v>0</v>
      </c>
      <c r="AY1689" s="14">
        <f>VLOOKUP($B1689,[2]Sheet3!$G:$CZ,36,0)</f>
        <v>0</v>
      </c>
      <c r="AZ1689" s="14">
        <f>VLOOKUP($B1689,[2]Sheet3!$G:$CZ,37,0)</f>
        <v>0</v>
      </c>
      <c r="BA1689" s="14">
        <f>VLOOKUP($B1689,[2]Sheet3!$G:$CZ,38,0)</f>
        <v>0</v>
      </c>
      <c r="BB1689" s="14">
        <f>VLOOKUP($B1689,[2]Sheet3!$G:$CZ,39,0)</f>
        <v>0</v>
      </c>
      <c r="BC1689" s="14">
        <f>VLOOKUP($B1689,[2]Sheet3!$G:$CZ,40,0)</f>
        <v>0</v>
      </c>
      <c r="BD1689" s="14">
        <f>VLOOKUP($B1689,[2]Sheet3!$G:$CZ,41,0)</f>
        <v>0</v>
      </c>
      <c r="BE1689" s="14">
        <f>VLOOKUP($B1689,[2]Sheet3!$G:$CZ,42,0)</f>
        <v>0</v>
      </c>
      <c r="BF1689" s="14">
        <f>VLOOKUP($B1689,[2]Sheet3!$G:$CZ,43,0)</f>
        <v>0</v>
      </c>
      <c r="BG1689" s="14">
        <f>VLOOKUP($B1689,[2]Sheet3!$G:$CZ,44,0)</f>
        <v>0</v>
      </c>
      <c r="BH1689" s="14">
        <f>VLOOKUP($B1689,[2]Sheet3!$G:$CZ,45,0)</f>
        <v>0</v>
      </c>
      <c r="BI1689" s="14">
        <f>VLOOKUP($B1689,[2]Sheet3!$G:$CZ,46,0)</f>
        <v>0</v>
      </c>
      <c r="BJ1689" s="14">
        <f>VLOOKUP($B1689,[2]Sheet3!$G:$CZ,47,0)</f>
        <v>0</v>
      </c>
      <c r="BK1689" s="14">
        <f>VLOOKUP($B1689,[2]Sheet3!$G:$CZ,48,0)</f>
        <v>0</v>
      </c>
      <c r="BL1689" s="14">
        <f>VLOOKUP($B1689,[2]Sheet3!$G:$CZ,49,0)</f>
        <v>0</v>
      </c>
      <c r="BM1689" s="14">
        <f>VLOOKUP($B1689,[2]Sheet3!$G:$CZ,50,0)</f>
        <v>0</v>
      </c>
      <c r="BN1689" s="14">
        <f>VLOOKUP($B1689,[2]Sheet3!$G:$CZ,51,0)</f>
        <v>0</v>
      </c>
      <c r="BO1689" s="14">
        <f>VLOOKUP($B1689,[2]Sheet3!$G:$CZ,52,0)</f>
        <v>0</v>
      </c>
      <c r="BP1689" s="14">
        <f>VLOOKUP($B1689,[2]Sheet3!$G:$CZ,53,0)</f>
        <v>0</v>
      </c>
      <c r="BQ1689" s="14">
        <f>VLOOKUP($B1689,[2]Sheet3!$G:$CZ,54,0)</f>
        <v>0</v>
      </c>
      <c r="BR1689" s="14">
        <f>VLOOKUP($B1689,[2]Sheet3!$G:$CZ,55,0)</f>
        <v>0</v>
      </c>
      <c r="BS1689" s="14">
        <f>VLOOKUP($B1689,[2]Sheet3!$G:$CZ,56,0)</f>
        <v>0</v>
      </c>
      <c r="BT1689" s="14">
        <f>VLOOKUP($B1689,[2]Sheet3!$G:$CZ,57,0)</f>
        <v>0</v>
      </c>
      <c r="BU1689" s="14">
        <f>VLOOKUP($B1689,[2]Sheet3!$G:$CZ,58,0)</f>
        <v>0</v>
      </c>
      <c r="BV1689" s="14">
        <f>VLOOKUP($B1689,[2]Sheet3!$G:$CZ,59,0)</f>
        <v>0</v>
      </c>
      <c r="BW1689" s="14">
        <f>VLOOKUP($B1689,[2]Sheet3!$G:$CZ,60,0)</f>
        <v>0</v>
      </c>
      <c r="BX1689" s="14">
        <f>VLOOKUP($B1689,[2]Sheet3!$G:$CZ,61,0)</f>
        <v>0</v>
      </c>
      <c r="BY1689" s="14">
        <f>VLOOKUP($B1689,[2]Sheet3!$G:$CZ,62,0)</f>
        <v>0</v>
      </c>
      <c r="BZ1689" s="14">
        <f>VLOOKUP($B1689,[2]Sheet3!$G:$CZ,63,0)</f>
        <v>0</v>
      </c>
      <c r="CA1689" s="14">
        <f>VLOOKUP($B1689,[2]Sheet3!$G:$CZ,64,0)</f>
        <v>0</v>
      </c>
      <c r="CB1689" s="14">
        <f>VLOOKUP($B1689,[2]Sheet3!$G:$CZ,65,0)</f>
        <v>0</v>
      </c>
      <c r="CC1689" s="14">
        <f>VLOOKUP($B1689,[2]Sheet3!$G:$CZ,66,0)</f>
        <v>0</v>
      </c>
      <c r="CD1689" s="14">
        <f>VLOOKUP($B1689,[2]Sheet3!$G:$CZ,67,0)</f>
        <v>0</v>
      </c>
      <c r="CE1689" s="14">
        <f>VLOOKUP($B1689,[2]Sheet3!$G:$CZ,68,0)</f>
        <v>0</v>
      </c>
      <c r="CF1689" s="14">
        <f>VLOOKUP($B1689,[2]Sheet3!$G:$CZ,69,0)</f>
        <v>0</v>
      </c>
      <c r="CG1689" s="14">
        <f>VLOOKUP($B1689,[2]Sheet3!$G:$CZ,70,0)</f>
        <v>0</v>
      </c>
      <c r="CH1689" s="14">
        <f>VLOOKUP($B1689,[2]Sheet3!$G:$CZ,71,0)</f>
        <v>0</v>
      </c>
      <c r="CI1689" s="14">
        <f>VLOOKUP($B1689,[2]Sheet3!$G:$CZ,72,0)</f>
        <v>0</v>
      </c>
      <c r="CJ1689" s="14">
        <f>VLOOKUP($B1689,[2]Sheet3!$G:$CZ,73,0)</f>
        <v>0</v>
      </c>
      <c r="CK1689" s="14">
        <f>VLOOKUP($B1689,[2]Sheet3!$G:$CZ,74,0)</f>
        <v>0</v>
      </c>
      <c r="CL1689" s="14">
        <f>VLOOKUP($B1689,[2]Sheet3!$G:$CZ,75,0)</f>
        <v>0</v>
      </c>
      <c r="CM1689" s="14">
        <f>VLOOKUP($B1689,[2]Sheet3!$G:$CZ,76,0)</f>
        <v>0</v>
      </c>
      <c r="CN1689" s="14">
        <f>VLOOKUP($B1689,[2]Sheet3!$G:$CZ,77,0)</f>
        <v>0</v>
      </c>
      <c r="CO1689" s="14">
        <f>VLOOKUP($B1689,[2]Sheet3!$G:$CZ,78,0)</f>
        <v>0</v>
      </c>
      <c r="CP1689" s="14">
        <f>VLOOKUP($B1689,[2]Sheet3!$G:$CZ,79,0)</f>
        <v>0</v>
      </c>
      <c r="CQ1689" s="14">
        <f>VLOOKUP($B1689,[2]Sheet3!$G:$CZ,80,0)</f>
        <v>0</v>
      </c>
      <c r="CR1689" s="14">
        <f>VLOOKUP($B1689,[2]Sheet3!$G:$CZ,81,0)</f>
        <v>0</v>
      </c>
      <c r="CS1689" s="14">
        <f>VLOOKUP($B1689,[2]Sheet3!$G:$CZ,82,0)</f>
        <v>0</v>
      </c>
      <c r="CT1689" s="14">
        <f>VLOOKUP($B1689,[2]Sheet3!$G:$CZ,83,0)</f>
        <v>0</v>
      </c>
      <c r="CU1689" s="14">
        <f>VLOOKUP($B1689,[2]Sheet3!$G:$CZ,84,0)</f>
        <v>0</v>
      </c>
      <c r="CV1689" s="14">
        <f>VLOOKUP($B1689,[2]Sheet3!$G:$CZ,85,0)</f>
        <v>0</v>
      </c>
      <c r="CW1689" s="14">
        <f>VLOOKUP($B1689,[2]Sheet3!$G:$CZ,86,0)</f>
        <v>0</v>
      </c>
      <c r="CX1689" s="14">
        <f>VLOOKUP($B1689,[2]Sheet3!$G:$CZ,87,0)</f>
        <v>0</v>
      </c>
      <c r="CY1689" s="14">
        <f>VLOOKUP($B1689,[2]Sheet3!$G:$CZ,88,0)</f>
        <v>0</v>
      </c>
      <c r="CZ1689" s="14">
        <f>VLOOKUP($B1689,[2]Sheet3!$G:$CZ,89,0)</f>
        <v>0</v>
      </c>
      <c r="DA1689" s="14">
        <f>VLOOKUP($B1689,[2]Sheet3!$G:$CZ,90,0)</f>
        <v>0</v>
      </c>
      <c r="DB1689" s="14">
        <f>VLOOKUP($B1689,[2]Sheet3!$G:$CZ,91,0)</f>
        <v>0</v>
      </c>
      <c r="DC1689" s="14">
        <f>VLOOKUP($B1689,[2]Sheet3!$G:$CZ,92,0)</f>
        <v>0</v>
      </c>
      <c r="DD1689" s="14">
        <f>VLOOKUP($B1689,[2]Sheet3!$G:$CZ,93,0)</f>
        <v>0</v>
      </c>
      <c r="DE1689" s="14">
        <f>VLOOKUP($B1689,[2]Sheet3!$G:$CZ,94,0)</f>
        <v>0</v>
      </c>
      <c r="DF1689" s="14">
        <f>VLOOKUP($B1689,[2]Sheet3!$G:$CZ,95,0)</f>
        <v>0</v>
      </c>
      <c r="DG1689" s="14">
        <f>VLOOKUP($B1689,[2]Sheet3!$G:$CZ,96,0)</f>
        <v>0</v>
      </c>
      <c r="DH1689" s="14">
        <f>VLOOKUP($B1689,[2]Sheet3!$G:$CZ,97,0)</f>
        <v>0</v>
      </c>
      <c r="DI1689" s="14">
        <f>VLOOKUP($B1689,[2]Sheet3!$G:$CZ,98,0)</f>
        <v>0</v>
      </c>
    </row>
    <row r="1690" spans="1:113" x14ac:dyDescent="0.3">
      <c r="A1690" s="9" t="str">
        <f t="shared" si="80"/>
        <v>WB3225</v>
      </c>
      <c r="B1690" s="15" t="s">
        <v>3444</v>
      </c>
      <c r="C1690" s="15" t="s">
        <v>3445</v>
      </c>
      <c r="F1690" s="7" t="s">
        <v>15</v>
      </c>
      <c r="G1690" s="12" t="s">
        <v>5182</v>
      </c>
      <c r="H1690" s="12" t="str">
        <f>VLOOKUP($B1690,[1]Sheet1!$A:$G,5,0)</f>
        <v>sandip.anil@redingtongroup.com</v>
      </c>
      <c r="I1690" s="12" t="str">
        <f>VLOOKUP($B1690,[1]Sheet1!$A:$G,7,0)</f>
        <v>dilip.vishwa@redingtongroup.com</v>
      </c>
      <c r="J1690" s="12" t="s">
        <v>82</v>
      </c>
      <c r="K1690" s="7"/>
      <c r="L1690" s="7"/>
      <c r="M1690" s="8"/>
      <c r="N1690" s="7" t="str">
        <f t="shared" si="78"/>
        <v>sandip.anil@redingtongroup.com; dilip.vishwa@redingtongroup.com; nilesh.phirke@redingtongroup.com;christopher.joseph@redingtongroup.com</v>
      </c>
      <c r="O1690" s="7" t="str">
        <f t="shared" si="79"/>
        <v>WB3225</v>
      </c>
      <c r="P1690" s="8" t="s">
        <v>5215</v>
      </c>
      <c r="Q1690" s="14">
        <f>VLOOKUP($B1690,[2]Sheet3!$G:$CZ,2,0)</f>
        <v>2400305082</v>
      </c>
      <c r="R1690" s="14">
        <f>VLOOKUP($B1690,[2]Sheet3!$G:$CZ,3,0)</f>
        <v>0</v>
      </c>
      <c r="S1690" s="14">
        <f>VLOOKUP($B1690,[2]Sheet3!$G:$CZ,4,0)</f>
        <v>0</v>
      </c>
      <c r="T1690" s="14">
        <f>VLOOKUP($B1690,[2]Sheet3!$G:$CZ,5,0)</f>
        <v>0</v>
      </c>
      <c r="U1690" s="14">
        <f>VLOOKUP($B1690,[2]Sheet3!$G:$CZ,6,0)</f>
        <v>0</v>
      </c>
      <c r="V1690" s="14">
        <f>VLOOKUP($B1690,[2]Sheet3!$G:$CZ,7,0)</f>
        <v>0</v>
      </c>
      <c r="W1690" s="14">
        <f>VLOOKUP($B1690,[2]Sheet3!$G:$CZ,8,0)</f>
        <v>0</v>
      </c>
      <c r="X1690" s="14">
        <f>VLOOKUP($B1690,[2]Sheet3!$G:$CZ,9,0)</f>
        <v>0</v>
      </c>
      <c r="Y1690" s="14">
        <f>VLOOKUP($B1690,[2]Sheet3!$G:$CZ,10,0)</f>
        <v>0</v>
      </c>
      <c r="Z1690" s="14">
        <f>VLOOKUP($B1690,[2]Sheet3!$G:$CZ,11,0)</f>
        <v>0</v>
      </c>
      <c r="AA1690" s="14">
        <f>VLOOKUP($B1690,[2]Sheet3!$G:$CZ,12,0)</f>
        <v>0</v>
      </c>
      <c r="AB1690" s="14">
        <f>VLOOKUP($B1690,[2]Sheet3!$G:$CZ,13,0)</f>
        <v>0</v>
      </c>
      <c r="AC1690" s="14">
        <f>VLOOKUP($B1690,[2]Sheet3!$G:$CZ,14,0)</f>
        <v>0</v>
      </c>
      <c r="AD1690" s="14">
        <f>VLOOKUP($B1690,[2]Sheet3!$G:$CZ,15,0)</f>
        <v>0</v>
      </c>
      <c r="AE1690" s="14">
        <f>VLOOKUP($B1690,[2]Sheet3!$G:$CZ,16,0)</f>
        <v>0</v>
      </c>
      <c r="AF1690" s="14">
        <f>VLOOKUP($B1690,[2]Sheet3!$G:$CZ,17,0)</f>
        <v>0</v>
      </c>
      <c r="AG1690" s="14">
        <f>VLOOKUP($B1690,[2]Sheet3!$G:$CZ,18,0)</f>
        <v>0</v>
      </c>
      <c r="AH1690" s="14">
        <f>VLOOKUP($B1690,[2]Sheet3!$G:$CZ,19,0)</f>
        <v>0</v>
      </c>
      <c r="AI1690" s="14">
        <f>VLOOKUP($B1690,[2]Sheet3!$G:$CZ,20,0)</f>
        <v>0</v>
      </c>
      <c r="AJ1690" s="14">
        <f>VLOOKUP($B1690,[2]Sheet3!$G:$CZ,21,0)</f>
        <v>0</v>
      </c>
      <c r="AK1690" s="14">
        <f>VLOOKUP($B1690,[2]Sheet3!$G:$CZ,22,0)</f>
        <v>0</v>
      </c>
      <c r="AL1690" s="14">
        <f>VLOOKUP($B1690,[2]Sheet3!$G:$CZ,23,0)</f>
        <v>0</v>
      </c>
      <c r="AM1690" s="14">
        <f>VLOOKUP($B1690,[2]Sheet3!$G:$CZ,24,0)</f>
        <v>0</v>
      </c>
      <c r="AN1690" s="14">
        <f>VLOOKUP($B1690,[2]Sheet3!$G:$CZ,25,0)</f>
        <v>0</v>
      </c>
      <c r="AO1690" s="14">
        <f>VLOOKUP($B1690,[2]Sheet3!$G:$CZ,26,0)</f>
        <v>0</v>
      </c>
      <c r="AP1690" s="14">
        <f>VLOOKUP($B1690,[2]Sheet3!$G:$CZ,27,0)</f>
        <v>0</v>
      </c>
      <c r="AQ1690" s="14">
        <f>VLOOKUP($B1690,[2]Sheet3!$G:$CZ,28,0)</f>
        <v>0</v>
      </c>
      <c r="AR1690" s="14">
        <f>VLOOKUP($B1690,[2]Sheet3!$G:$CZ,29,0)</f>
        <v>0</v>
      </c>
      <c r="AS1690" s="14">
        <f>VLOOKUP($B1690,[2]Sheet3!$G:$CZ,30,0)</f>
        <v>0</v>
      </c>
      <c r="AT1690" s="14">
        <f>VLOOKUP($B1690,[2]Sheet3!$G:$CZ,31,0)</f>
        <v>0</v>
      </c>
      <c r="AU1690" s="14">
        <f>VLOOKUP($B1690,[2]Sheet3!$G:$CZ,32,0)</f>
        <v>0</v>
      </c>
      <c r="AV1690" s="14">
        <f>VLOOKUP($B1690,[2]Sheet3!$G:$CZ,33,0)</f>
        <v>0</v>
      </c>
      <c r="AW1690" s="14">
        <f>VLOOKUP($B1690,[2]Sheet3!$G:$CZ,34,0)</f>
        <v>0</v>
      </c>
      <c r="AX1690" s="14">
        <f>VLOOKUP($B1690,[2]Sheet3!$G:$CZ,35,0)</f>
        <v>0</v>
      </c>
      <c r="AY1690" s="14">
        <f>VLOOKUP($B1690,[2]Sheet3!$G:$CZ,36,0)</f>
        <v>0</v>
      </c>
      <c r="AZ1690" s="14">
        <f>VLOOKUP($B1690,[2]Sheet3!$G:$CZ,37,0)</f>
        <v>0</v>
      </c>
      <c r="BA1690" s="14">
        <f>VLOOKUP($B1690,[2]Sheet3!$G:$CZ,38,0)</f>
        <v>0</v>
      </c>
      <c r="BB1690" s="14">
        <f>VLOOKUP($B1690,[2]Sheet3!$G:$CZ,39,0)</f>
        <v>0</v>
      </c>
      <c r="BC1690" s="14">
        <f>VLOOKUP($B1690,[2]Sheet3!$G:$CZ,40,0)</f>
        <v>0</v>
      </c>
      <c r="BD1690" s="14">
        <f>VLOOKUP($B1690,[2]Sheet3!$G:$CZ,41,0)</f>
        <v>0</v>
      </c>
      <c r="BE1690" s="14">
        <f>VLOOKUP($B1690,[2]Sheet3!$G:$CZ,42,0)</f>
        <v>0</v>
      </c>
      <c r="BF1690" s="14">
        <f>VLOOKUP($B1690,[2]Sheet3!$G:$CZ,43,0)</f>
        <v>0</v>
      </c>
      <c r="BG1690" s="14">
        <f>VLOOKUP($B1690,[2]Sheet3!$G:$CZ,44,0)</f>
        <v>0</v>
      </c>
      <c r="BH1690" s="14">
        <f>VLOOKUP($B1690,[2]Sheet3!$G:$CZ,45,0)</f>
        <v>0</v>
      </c>
      <c r="BI1690" s="14">
        <f>VLOOKUP($B1690,[2]Sheet3!$G:$CZ,46,0)</f>
        <v>0</v>
      </c>
      <c r="BJ1690" s="14">
        <f>VLOOKUP($B1690,[2]Sheet3!$G:$CZ,47,0)</f>
        <v>0</v>
      </c>
      <c r="BK1690" s="14">
        <f>VLOOKUP($B1690,[2]Sheet3!$G:$CZ,48,0)</f>
        <v>0</v>
      </c>
      <c r="BL1690" s="14">
        <f>VLOOKUP($B1690,[2]Sheet3!$G:$CZ,49,0)</f>
        <v>0</v>
      </c>
      <c r="BM1690" s="14">
        <f>VLOOKUP($B1690,[2]Sheet3!$G:$CZ,50,0)</f>
        <v>0</v>
      </c>
      <c r="BN1690" s="14">
        <f>VLOOKUP($B1690,[2]Sheet3!$G:$CZ,51,0)</f>
        <v>0</v>
      </c>
      <c r="BO1690" s="14">
        <f>VLOOKUP($B1690,[2]Sheet3!$G:$CZ,52,0)</f>
        <v>0</v>
      </c>
      <c r="BP1690" s="14">
        <f>VLOOKUP($B1690,[2]Sheet3!$G:$CZ,53,0)</f>
        <v>0</v>
      </c>
      <c r="BQ1690" s="14">
        <f>VLOOKUP($B1690,[2]Sheet3!$G:$CZ,54,0)</f>
        <v>0</v>
      </c>
      <c r="BR1690" s="14">
        <f>VLOOKUP($B1690,[2]Sheet3!$G:$CZ,55,0)</f>
        <v>0</v>
      </c>
      <c r="BS1690" s="14">
        <f>VLOOKUP($B1690,[2]Sheet3!$G:$CZ,56,0)</f>
        <v>0</v>
      </c>
      <c r="BT1690" s="14">
        <f>VLOOKUP($B1690,[2]Sheet3!$G:$CZ,57,0)</f>
        <v>0</v>
      </c>
      <c r="BU1690" s="14">
        <f>VLOOKUP($B1690,[2]Sheet3!$G:$CZ,58,0)</f>
        <v>0</v>
      </c>
      <c r="BV1690" s="14">
        <f>VLOOKUP($B1690,[2]Sheet3!$G:$CZ,59,0)</f>
        <v>0</v>
      </c>
      <c r="BW1690" s="14">
        <f>VLOOKUP($B1690,[2]Sheet3!$G:$CZ,60,0)</f>
        <v>0</v>
      </c>
      <c r="BX1690" s="14">
        <f>VLOOKUP($B1690,[2]Sheet3!$G:$CZ,61,0)</f>
        <v>0</v>
      </c>
      <c r="BY1690" s="14">
        <f>VLOOKUP($B1690,[2]Sheet3!$G:$CZ,62,0)</f>
        <v>0</v>
      </c>
      <c r="BZ1690" s="14">
        <f>VLOOKUP($B1690,[2]Sheet3!$G:$CZ,63,0)</f>
        <v>0</v>
      </c>
      <c r="CA1690" s="14">
        <f>VLOOKUP($B1690,[2]Sheet3!$G:$CZ,64,0)</f>
        <v>0</v>
      </c>
      <c r="CB1690" s="14">
        <f>VLOOKUP($B1690,[2]Sheet3!$G:$CZ,65,0)</f>
        <v>0</v>
      </c>
      <c r="CC1690" s="14">
        <f>VLOOKUP($B1690,[2]Sheet3!$G:$CZ,66,0)</f>
        <v>0</v>
      </c>
      <c r="CD1690" s="14">
        <f>VLOOKUP($B1690,[2]Sheet3!$G:$CZ,67,0)</f>
        <v>0</v>
      </c>
      <c r="CE1690" s="14">
        <f>VLOOKUP($B1690,[2]Sheet3!$G:$CZ,68,0)</f>
        <v>0</v>
      </c>
      <c r="CF1690" s="14">
        <f>VLOOKUP($B1690,[2]Sheet3!$G:$CZ,69,0)</f>
        <v>0</v>
      </c>
      <c r="CG1690" s="14">
        <f>VLOOKUP($B1690,[2]Sheet3!$G:$CZ,70,0)</f>
        <v>0</v>
      </c>
      <c r="CH1690" s="14">
        <f>VLOOKUP($B1690,[2]Sheet3!$G:$CZ,71,0)</f>
        <v>0</v>
      </c>
      <c r="CI1690" s="14">
        <f>VLOOKUP($B1690,[2]Sheet3!$G:$CZ,72,0)</f>
        <v>0</v>
      </c>
      <c r="CJ1690" s="14">
        <f>VLOOKUP($B1690,[2]Sheet3!$G:$CZ,73,0)</f>
        <v>0</v>
      </c>
      <c r="CK1690" s="14">
        <f>VLOOKUP($B1690,[2]Sheet3!$G:$CZ,74,0)</f>
        <v>0</v>
      </c>
      <c r="CL1690" s="14">
        <f>VLOOKUP($B1690,[2]Sheet3!$G:$CZ,75,0)</f>
        <v>0</v>
      </c>
      <c r="CM1690" s="14">
        <f>VLOOKUP($B1690,[2]Sheet3!$G:$CZ,76,0)</f>
        <v>0</v>
      </c>
      <c r="CN1690" s="14">
        <f>VLOOKUP($B1690,[2]Sheet3!$G:$CZ,77,0)</f>
        <v>0</v>
      </c>
      <c r="CO1690" s="14">
        <f>VLOOKUP($B1690,[2]Sheet3!$G:$CZ,78,0)</f>
        <v>0</v>
      </c>
      <c r="CP1690" s="14">
        <f>VLOOKUP($B1690,[2]Sheet3!$G:$CZ,79,0)</f>
        <v>0</v>
      </c>
      <c r="CQ1690" s="14">
        <f>VLOOKUP($B1690,[2]Sheet3!$G:$CZ,80,0)</f>
        <v>0</v>
      </c>
      <c r="CR1690" s="14">
        <f>VLOOKUP($B1690,[2]Sheet3!$G:$CZ,81,0)</f>
        <v>0</v>
      </c>
      <c r="CS1690" s="14">
        <f>VLOOKUP($B1690,[2]Sheet3!$G:$CZ,82,0)</f>
        <v>0</v>
      </c>
      <c r="CT1690" s="14">
        <f>VLOOKUP($B1690,[2]Sheet3!$G:$CZ,83,0)</f>
        <v>0</v>
      </c>
      <c r="CU1690" s="14">
        <f>VLOOKUP($B1690,[2]Sheet3!$G:$CZ,84,0)</f>
        <v>0</v>
      </c>
      <c r="CV1690" s="14">
        <f>VLOOKUP($B1690,[2]Sheet3!$G:$CZ,85,0)</f>
        <v>0</v>
      </c>
      <c r="CW1690" s="14">
        <f>VLOOKUP($B1690,[2]Sheet3!$G:$CZ,86,0)</f>
        <v>0</v>
      </c>
      <c r="CX1690" s="14">
        <f>VLOOKUP($B1690,[2]Sheet3!$G:$CZ,87,0)</f>
        <v>0</v>
      </c>
      <c r="CY1690" s="14">
        <f>VLOOKUP($B1690,[2]Sheet3!$G:$CZ,88,0)</f>
        <v>0</v>
      </c>
      <c r="CZ1690" s="14">
        <f>VLOOKUP($B1690,[2]Sheet3!$G:$CZ,89,0)</f>
        <v>0</v>
      </c>
      <c r="DA1690" s="14">
        <f>VLOOKUP($B1690,[2]Sheet3!$G:$CZ,90,0)</f>
        <v>0</v>
      </c>
      <c r="DB1690" s="14">
        <f>VLOOKUP($B1690,[2]Sheet3!$G:$CZ,91,0)</f>
        <v>0</v>
      </c>
      <c r="DC1690" s="14">
        <f>VLOOKUP($B1690,[2]Sheet3!$G:$CZ,92,0)</f>
        <v>0</v>
      </c>
      <c r="DD1690" s="14">
        <f>VLOOKUP($B1690,[2]Sheet3!$G:$CZ,93,0)</f>
        <v>0</v>
      </c>
      <c r="DE1690" s="14">
        <f>VLOOKUP($B1690,[2]Sheet3!$G:$CZ,94,0)</f>
        <v>0</v>
      </c>
      <c r="DF1690" s="14">
        <f>VLOOKUP($B1690,[2]Sheet3!$G:$CZ,95,0)</f>
        <v>0</v>
      </c>
      <c r="DG1690" s="14">
        <f>VLOOKUP($B1690,[2]Sheet3!$G:$CZ,96,0)</f>
        <v>0</v>
      </c>
      <c r="DH1690" s="14">
        <f>VLOOKUP($B1690,[2]Sheet3!$G:$CZ,97,0)</f>
        <v>0</v>
      </c>
      <c r="DI1690" s="14">
        <f>VLOOKUP($B1690,[2]Sheet3!$G:$CZ,98,0)</f>
        <v>0</v>
      </c>
    </row>
    <row r="1691" spans="1:113" x14ac:dyDescent="0.3">
      <c r="A1691" s="9" t="str">
        <f t="shared" si="80"/>
        <v>E23335</v>
      </c>
      <c r="B1691" s="15" t="s">
        <v>288</v>
      </c>
      <c r="C1691" s="15" t="s">
        <v>289</v>
      </c>
      <c r="F1691" s="7" t="s">
        <v>15</v>
      </c>
      <c r="G1691" s="12" t="s">
        <v>5183</v>
      </c>
      <c r="H1691" s="12" t="str">
        <f>VLOOKUP($B1691,[1]Sheet1!$A:$G,5,0)</f>
        <v>suvendu.mishra@redingtongroup.com</v>
      </c>
      <c r="I1691" s="12" t="str">
        <f>VLOOKUP($B1691,[1]Sheet1!$A:$G,7,0)</f>
        <v>jaswinder.singh@redingtongroup.com</v>
      </c>
      <c r="J1691" s="12" t="s">
        <v>82</v>
      </c>
      <c r="K1691" s="7"/>
      <c r="L1691" s="7"/>
      <c r="M1691" s="8"/>
      <c r="N1691" s="7" t="str">
        <f t="shared" si="78"/>
        <v>suvendu.mishra@redingtongroup.com; jaswinder.singh@redingtongroup.com; nilesh.phirke@redingtongroup.com;christopher.joseph@redingtongroup.com</v>
      </c>
      <c r="O1691" s="7" t="str">
        <f t="shared" si="79"/>
        <v>E23335</v>
      </c>
      <c r="P1691" s="8" t="s">
        <v>5215</v>
      </c>
      <c r="Q1691" s="14">
        <f>VLOOKUP($B1691,[2]Sheet3!$G:$CZ,2,0)</f>
        <v>2400301791</v>
      </c>
      <c r="R1691" s="14">
        <f>VLOOKUP($B1691,[2]Sheet3!$G:$CZ,3,0)</f>
        <v>0</v>
      </c>
      <c r="S1691" s="14">
        <f>VLOOKUP($B1691,[2]Sheet3!$G:$CZ,4,0)</f>
        <v>0</v>
      </c>
      <c r="T1691" s="14">
        <f>VLOOKUP($B1691,[2]Sheet3!$G:$CZ,5,0)</f>
        <v>0</v>
      </c>
      <c r="U1691" s="14">
        <f>VLOOKUP($B1691,[2]Sheet3!$G:$CZ,6,0)</f>
        <v>0</v>
      </c>
      <c r="V1691" s="14">
        <f>VLOOKUP($B1691,[2]Sheet3!$G:$CZ,7,0)</f>
        <v>0</v>
      </c>
      <c r="W1691" s="14">
        <f>VLOOKUP($B1691,[2]Sheet3!$G:$CZ,8,0)</f>
        <v>0</v>
      </c>
      <c r="X1691" s="14">
        <f>VLOOKUP($B1691,[2]Sheet3!$G:$CZ,9,0)</f>
        <v>0</v>
      </c>
      <c r="Y1691" s="14">
        <f>VLOOKUP($B1691,[2]Sheet3!$G:$CZ,10,0)</f>
        <v>0</v>
      </c>
      <c r="Z1691" s="14">
        <f>VLOOKUP($B1691,[2]Sheet3!$G:$CZ,11,0)</f>
        <v>0</v>
      </c>
      <c r="AA1691" s="14">
        <f>VLOOKUP($B1691,[2]Sheet3!$G:$CZ,12,0)</f>
        <v>0</v>
      </c>
      <c r="AB1691" s="14">
        <f>VLOOKUP($B1691,[2]Sheet3!$G:$CZ,13,0)</f>
        <v>0</v>
      </c>
      <c r="AC1691" s="14">
        <f>VLOOKUP($B1691,[2]Sheet3!$G:$CZ,14,0)</f>
        <v>0</v>
      </c>
      <c r="AD1691" s="14">
        <f>VLOOKUP($B1691,[2]Sheet3!$G:$CZ,15,0)</f>
        <v>0</v>
      </c>
      <c r="AE1691" s="14">
        <f>VLOOKUP($B1691,[2]Sheet3!$G:$CZ,16,0)</f>
        <v>0</v>
      </c>
      <c r="AF1691" s="14">
        <f>VLOOKUP($B1691,[2]Sheet3!$G:$CZ,17,0)</f>
        <v>0</v>
      </c>
      <c r="AG1691" s="14">
        <f>VLOOKUP($B1691,[2]Sheet3!$G:$CZ,18,0)</f>
        <v>0</v>
      </c>
      <c r="AH1691" s="14">
        <f>VLOOKUP($B1691,[2]Sheet3!$G:$CZ,19,0)</f>
        <v>0</v>
      </c>
      <c r="AI1691" s="14">
        <f>VLOOKUP($B1691,[2]Sheet3!$G:$CZ,20,0)</f>
        <v>0</v>
      </c>
      <c r="AJ1691" s="14">
        <f>VLOOKUP($B1691,[2]Sheet3!$G:$CZ,21,0)</f>
        <v>0</v>
      </c>
      <c r="AK1691" s="14">
        <f>VLOOKUP($B1691,[2]Sheet3!$G:$CZ,22,0)</f>
        <v>0</v>
      </c>
      <c r="AL1691" s="14">
        <f>VLOOKUP($B1691,[2]Sheet3!$G:$CZ,23,0)</f>
        <v>0</v>
      </c>
      <c r="AM1691" s="14">
        <f>VLOOKUP($B1691,[2]Sheet3!$G:$CZ,24,0)</f>
        <v>0</v>
      </c>
      <c r="AN1691" s="14">
        <f>VLOOKUP($B1691,[2]Sheet3!$G:$CZ,25,0)</f>
        <v>0</v>
      </c>
      <c r="AO1691" s="14">
        <f>VLOOKUP($B1691,[2]Sheet3!$G:$CZ,26,0)</f>
        <v>0</v>
      </c>
      <c r="AP1691" s="14">
        <f>VLOOKUP($B1691,[2]Sheet3!$G:$CZ,27,0)</f>
        <v>0</v>
      </c>
      <c r="AQ1691" s="14">
        <f>VLOOKUP($B1691,[2]Sheet3!$G:$CZ,28,0)</f>
        <v>0</v>
      </c>
      <c r="AR1691" s="14">
        <f>VLOOKUP($B1691,[2]Sheet3!$G:$CZ,29,0)</f>
        <v>0</v>
      </c>
      <c r="AS1691" s="14">
        <f>VLOOKUP($B1691,[2]Sheet3!$G:$CZ,30,0)</f>
        <v>0</v>
      </c>
      <c r="AT1691" s="14">
        <f>VLOOKUP($B1691,[2]Sheet3!$G:$CZ,31,0)</f>
        <v>0</v>
      </c>
      <c r="AU1691" s="14">
        <f>VLOOKUP($B1691,[2]Sheet3!$G:$CZ,32,0)</f>
        <v>0</v>
      </c>
      <c r="AV1691" s="14">
        <f>VLOOKUP($B1691,[2]Sheet3!$G:$CZ,33,0)</f>
        <v>0</v>
      </c>
      <c r="AW1691" s="14">
        <f>VLOOKUP($B1691,[2]Sheet3!$G:$CZ,34,0)</f>
        <v>0</v>
      </c>
      <c r="AX1691" s="14">
        <f>VLOOKUP($B1691,[2]Sheet3!$G:$CZ,35,0)</f>
        <v>0</v>
      </c>
      <c r="AY1691" s="14">
        <f>VLOOKUP($B1691,[2]Sheet3!$G:$CZ,36,0)</f>
        <v>0</v>
      </c>
      <c r="AZ1691" s="14">
        <f>VLOOKUP($B1691,[2]Sheet3!$G:$CZ,37,0)</f>
        <v>0</v>
      </c>
      <c r="BA1691" s="14">
        <f>VLOOKUP($B1691,[2]Sheet3!$G:$CZ,38,0)</f>
        <v>0</v>
      </c>
      <c r="BB1691" s="14">
        <f>VLOOKUP($B1691,[2]Sheet3!$G:$CZ,39,0)</f>
        <v>0</v>
      </c>
      <c r="BC1691" s="14">
        <f>VLOOKUP($B1691,[2]Sheet3!$G:$CZ,40,0)</f>
        <v>0</v>
      </c>
      <c r="BD1691" s="14">
        <f>VLOOKUP($B1691,[2]Sheet3!$G:$CZ,41,0)</f>
        <v>0</v>
      </c>
      <c r="BE1691" s="14">
        <f>VLOOKUP($B1691,[2]Sheet3!$G:$CZ,42,0)</f>
        <v>0</v>
      </c>
      <c r="BF1691" s="14">
        <f>VLOOKUP($B1691,[2]Sheet3!$G:$CZ,43,0)</f>
        <v>0</v>
      </c>
      <c r="BG1691" s="14">
        <f>VLOOKUP($B1691,[2]Sheet3!$G:$CZ,44,0)</f>
        <v>0</v>
      </c>
      <c r="BH1691" s="14">
        <f>VLOOKUP($B1691,[2]Sheet3!$G:$CZ,45,0)</f>
        <v>0</v>
      </c>
      <c r="BI1691" s="14">
        <f>VLOOKUP($B1691,[2]Sheet3!$G:$CZ,46,0)</f>
        <v>0</v>
      </c>
      <c r="BJ1691" s="14">
        <f>VLOOKUP($B1691,[2]Sheet3!$G:$CZ,47,0)</f>
        <v>0</v>
      </c>
      <c r="BK1691" s="14">
        <f>VLOOKUP($B1691,[2]Sheet3!$G:$CZ,48,0)</f>
        <v>0</v>
      </c>
      <c r="BL1691" s="14">
        <f>VLOOKUP($B1691,[2]Sheet3!$G:$CZ,49,0)</f>
        <v>0</v>
      </c>
      <c r="BM1691" s="14">
        <f>VLOOKUP($B1691,[2]Sheet3!$G:$CZ,50,0)</f>
        <v>0</v>
      </c>
      <c r="BN1691" s="14">
        <f>VLOOKUP($B1691,[2]Sheet3!$G:$CZ,51,0)</f>
        <v>0</v>
      </c>
      <c r="BO1691" s="14">
        <f>VLOOKUP($B1691,[2]Sheet3!$G:$CZ,52,0)</f>
        <v>0</v>
      </c>
      <c r="BP1691" s="14">
        <f>VLOOKUP($B1691,[2]Sheet3!$G:$CZ,53,0)</f>
        <v>0</v>
      </c>
      <c r="BQ1691" s="14">
        <f>VLOOKUP($B1691,[2]Sheet3!$G:$CZ,54,0)</f>
        <v>0</v>
      </c>
      <c r="BR1691" s="14">
        <f>VLOOKUP($B1691,[2]Sheet3!$G:$CZ,55,0)</f>
        <v>0</v>
      </c>
      <c r="BS1691" s="14">
        <f>VLOOKUP($B1691,[2]Sheet3!$G:$CZ,56,0)</f>
        <v>0</v>
      </c>
      <c r="BT1691" s="14">
        <f>VLOOKUP($B1691,[2]Sheet3!$G:$CZ,57,0)</f>
        <v>0</v>
      </c>
      <c r="BU1691" s="14">
        <f>VLOOKUP($B1691,[2]Sheet3!$G:$CZ,58,0)</f>
        <v>0</v>
      </c>
      <c r="BV1691" s="14">
        <f>VLOOKUP($B1691,[2]Sheet3!$G:$CZ,59,0)</f>
        <v>0</v>
      </c>
      <c r="BW1691" s="14">
        <f>VLOOKUP($B1691,[2]Sheet3!$G:$CZ,60,0)</f>
        <v>0</v>
      </c>
      <c r="BX1691" s="14">
        <f>VLOOKUP($B1691,[2]Sheet3!$G:$CZ,61,0)</f>
        <v>0</v>
      </c>
      <c r="BY1691" s="14">
        <f>VLOOKUP($B1691,[2]Sheet3!$G:$CZ,62,0)</f>
        <v>0</v>
      </c>
      <c r="BZ1691" s="14">
        <f>VLOOKUP($B1691,[2]Sheet3!$G:$CZ,63,0)</f>
        <v>0</v>
      </c>
      <c r="CA1691" s="14">
        <f>VLOOKUP($B1691,[2]Sheet3!$G:$CZ,64,0)</f>
        <v>0</v>
      </c>
      <c r="CB1691" s="14">
        <f>VLOOKUP($B1691,[2]Sheet3!$G:$CZ,65,0)</f>
        <v>0</v>
      </c>
      <c r="CC1691" s="14">
        <f>VLOOKUP($B1691,[2]Sheet3!$G:$CZ,66,0)</f>
        <v>0</v>
      </c>
      <c r="CD1691" s="14">
        <f>VLOOKUP($B1691,[2]Sheet3!$G:$CZ,67,0)</f>
        <v>0</v>
      </c>
      <c r="CE1691" s="14">
        <f>VLOOKUP($B1691,[2]Sheet3!$G:$CZ,68,0)</f>
        <v>0</v>
      </c>
      <c r="CF1691" s="14">
        <f>VLOOKUP($B1691,[2]Sheet3!$G:$CZ,69,0)</f>
        <v>0</v>
      </c>
      <c r="CG1691" s="14">
        <f>VLOOKUP($B1691,[2]Sheet3!$G:$CZ,70,0)</f>
        <v>0</v>
      </c>
      <c r="CH1691" s="14">
        <f>VLOOKUP($B1691,[2]Sheet3!$G:$CZ,71,0)</f>
        <v>0</v>
      </c>
      <c r="CI1691" s="14">
        <f>VLOOKUP($B1691,[2]Sheet3!$G:$CZ,72,0)</f>
        <v>0</v>
      </c>
      <c r="CJ1691" s="14">
        <f>VLOOKUP($B1691,[2]Sheet3!$G:$CZ,73,0)</f>
        <v>0</v>
      </c>
      <c r="CK1691" s="14">
        <f>VLOOKUP($B1691,[2]Sheet3!$G:$CZ,74,0)</f>
        <v>0</v>
      </c>
      <c r="CL1691" s="14">
        <f>VLOOKUP($B1691,[2]Sheet3!$G:$CZ,75,0)</f>
        <v>0</v>
      </c>
      <c r="CM1691" s="14">
        <f>VLOOKUP($B1691,[2]Sheet3!$G:$CZ,76,0)</f>
        <v>0</v>
      </c>
      <c r="CN1691" s="14">
        <f>VLOOKUP($B1691,[2]Sheet3!$G:$CZ,77,0)</f>
        <v>0</v>
      </c>
      <c r="CO1691" s="14">
        <f>VLOOKUP($B1691,[2]Sheet3!$G:$CZ,78,0)</f>
        <v>0</v>
      </c>
      <c r="CP1691" s="14">
        <f>VLOOKUP($B1691,[2]Sheet3!$G:$CZ,79,0)</f>
        <v>0</v>
      </c>
      <c r="CQ1691" s="14">
        <f>VLOOKUP($B1691,[2]Sheet3!$G:$CZ,80,0)</f>
        <v>0</v>
      </c>
      <c r="CR1691" s="14">
        <f>VLOOKUP($B1691,[2]Sheet3!$G:$CZ,81,0)</f>
        <v>0</v>
      </c>
      <c r="CS1691" s="14">
        <f>VLOOKUP($B1691,[2]Sheet3!$G:$CZ,82,0)</f>
        <v>0</v>
      </c>
      <c r="CT1691" s="14">
        <f>VLOOKUP($B1691,[2]Sheet3!$G:$CZ,83,0)</f>
        <v>0</v>
      </c>
      <c r="CU1691" s="14">
        <f>VLOOKUP($B1691,[2]Sheet3!$G:$CZ,84,0)</f>
        <v>0</v>
      </c>
      <c r="CV1691" s="14">
        <f>VLOOKUP($B1691,[2]Sheet3!$G:$CZ,85,0)</f>
        <v>0</v>
      </c>
      <c r="CW1691" s="14">
        <f>VLOOKUP($B1691,[2]Sheet3!$G:$CZ,86,0)</f>
        <v>0</v>
      </c>
      <c r="CX1691" s="14">
        <f>VLOOKUP($B1691,[2]Sheet3!$G:$CZ,87,0)</f>
        <v>0</v>
      </c>
      <c r="CY1691" s="14">
        <f>VLOOKUP($B1691,[2]Sheet3!$G:$CZ,88,0)</f>
        <v>0</v>
      </c>
      <c r="CZ1691" s="14">
        <f>VLOOKUP($B1691,[2]Sheet3!$G:$CZ,89,0)</f>
        <v>0</v>
      </c>
      <c r="DA1691" s="14">
        <f>VLOOKUP($B1691,[2]Sheet3!$G:$CZ,90,0)</f>
        <v>0</v>
      </c>
      <c r="DB1691" s="14">
        <f>VLOOKUP($B1691,[2]Sheet3!$G:$CZ,91,0)</f>
        <v>0</v>
      </c>
      <c r="DC1691" s="14">
        <f>VLOOKUP($B1691,[2]Sheet3!$G:$CZ,92,0)</f>
        <v>0</v>
      </c>
      <c r="DD1691" s="14">
        <f>VLOOKUP($B1691,[2]Sheet3!$G:$CZ,93,0)</f>
        <v>0</v>
      </c>
      <c r="DE1691" s="14">
        <f>VLOOKUP($B1691,[2]Sheet3!$G:$CZ,94,0)</f>
        <v>0</v>
      </c>
      <c r="DF1691" s="14">
        <f>VLOOKUP($B1691,[2]Sheet3!$G:$CZ,95,0)</f>
        <v>0</v>
      </c>
      <c r="DG1691" s="14">
        <f>VLOOKUP($B1691,[2]Sheet3!$G:$CZ,96,0)</f>
        <v>0</v>
      </c>
      <c r="DH1691" s="14">
        <f>VLOOKUP($B1691,[2]Sheet3!$G:$CZ,97,0)</f>
        <v>0</v>
      </c>
      <c r="DI1691" s="14">
        <f>VLOOKUP($B1691,[2]Sheet3!$G:$CZ,98,0)</f>
        <v>0</v>
      </c>
    </row>
    <row r="1692" spans="1:113" x14ac:dyDescent="0.3">
      <c r="A1692" s="9" t="str">
        <f t="shared" si="80"/>
        <v>N4R001</v>
      </c>
      <c r="B1692" s="15" t="s">
        <v>561</v>
      </c>
      <c r="C1692" s="15" t="s">
        <v>562</v>
      </c>
      <c r="F1692" s="7" t="s">
        <v>15</v>
      </c>
      <c r="G1692" s="12" t="s">
        <v>5184</v>
      </c>
      <c r="H1692" s="12" t="str">
        <f>VLOOKUP($B1692,[1]Sheet1!$A:$G,5,0)</f>
        <v>Prince.kumar@redintongroup.com</v>
      </c>
      <c r="I1692" s="12" t="str">
        <f>VLOOKUP($B1692,[1]Sheet1!$A:$G,7,0)</f>
        <v>sidharth.eknath@redingtongroup.com</v>
      </c>
      <c r="J1692" s="12" t="s">
        <v>82</v>
      </c>
      <c r="K1692" s="7"/>
      <c r="L1692" s="7"/>
      <c r="M1692" s="8"/>
      <c r="N1692" s="7" t="str">
        <f t="shared" si="78"/>
        <v>Prince.kumar@redintongroup.com; sidharth.eknath@redingtongroup.com; nilesh.phirke@redingtongroup.com;christopher.joseph@redingtongroup.com</v>
      </c>
      <c r="O1692" s="7" t="str">
        <f t="shared" si="79"/>
        <v>N4R001</v>
      </c>
      <c r="P1692" s="8" t="s">
        <v>5215</v>
      </c>
      <c r="Q1692" s="14">
        <f>VLOOKUP($B1692,[2]Sheet3!$G:$CZ,2,0)</f>
        <v>2400303978</v>
      </c>
      <c r="R1692" s="14">
        <f>VLOOKUP($B1692,[2]Sheet3!$G:$CZ,3,0)</f>
        <v>0</v>
      </c>
      <c r="S1692" s="14">
        <f>VLOOKUP($B1692,[2]Sheet3!$G:$CZ,4,0)</f>
        <v>0</v>
      </c>
      <c r="T1692" s="14">
        <f>VLOOKUP($B1692,[2]Sheet3!$G:$CZ,5,0)</f>
        <v>0</v>
      </c>
      <c r="U1692" s="14">
        <f>VLOOKUP($B1692,[2]Sheet3!$G:$CZ,6,0)</f>
        <v>0</v>
      </c>
      <c r="V1692" s="14">
        <f>VLOOKUP($B1692,[2]Sheet3!$G:$CZ,7,0)</f>
        <v>0</v>
      </c>
      <c r="W1692" s="14">
        <f>VLOOKUP($B1692,[2]Sheet3!$G:$CZ,8,0)</f>
        <v>0</v>
      </c>
      <c r="X1692" s="14">
        <f>VLOOKUP($B1692,[2]Sheet3!$G:$CZ,9,0)</f>
        <v>0</v>
      </c>
      <c r="Y1692" s="14">
        <f>VLOOKUP($B1692,[2]Sheet3!$G:$CZ,10,0)</f>
        <v>0</v>
      </c>
      <c r="Z1692" s="14">
        <f>VLOOKUP($B1692,[2]Sheet3!$G:$CZ,11,0)</f>
        <v>0</v>
      </c>
      <c r="AA1692" s="14">
        <f>VLOOKUP($B1692,[2]Sheet3!$G:$CZ,12,0)</f>
        <v>0</v>
      </c>
      <c r="AB1692" s="14">
        <f>VLOOKUP($B1692,[2]Sheet3!$G:$CZ,13,0)</f>
        <v>0</v>
      </c>
      <c r="AC1692" s="14">
        <f>VLOOKUP($B1692,[2]Sheet3!$G:$CZ,14,0)</f>
        <v>0</v>
      </c>
      <c r="AD1692" s="14">
        <f>VLOOKUP($B1692,[2]Sheet3!$G:$CZ,15,0)</f>
        <v>0</v>
      </c>
      <c r="AE1692" s="14">
        <f>VLOOKUP($B1692,[2]Sheet3!$G:$CZ,16,0)</f>
        <v>0</v>
      </c>
      <c r="AF1692" s="14">
        <f>VLOOKUP($B1692,[2]Sheet3!$G:$CZ,17,0)</f>
        <v>0</v>
      </c>
      <c r="AG1692" s="14">
        <f>VLOOKUP($B1692,[2]Sheet3!$G:$CZ,18,0)</f>
        <v>0</v>
      </c>
      <c r="AH1692" s="14">
        <f>VLOOKUP($B1692,[2]Sheet3!$G:$CZ,19,0)</f>
        <v>0</v>
      </c>
      <c r="AI1692" s="14">
        <f>VLOOKUP($B1692,[2]Sheet3!$G:$CZ,20,0)</f>
        <v>0</v>
      </c>
      <c r="AJ1692" s="14">
        <f>VLOOKUP($B1692,[2]Sheet3!$G:$CZ,21,0)</f>
        <v>0</v>
      </c>
      <c r="AK1692" s="14">
        <f>VLOOKUP($B1692,[2]Sheet3!$G:$CZ,22,0)</f>
        <v>0</v>
      </c>
      <c r="AL1692" s="14">
        <f>VLOOKUP($B1692,[2]Sheet3!$G:$CZ,23,0)</f>
        <v>0</v>
      </c>
      <c r="AM1692" s="14">
        <f>VLOOKUP($B1692,[2]Sheet3!$G:$CZ,24,0)</f>
        <v>0</v>
      </c>
      <c r="AN1692" s="14">
        <f>VLOOKUP($B1692,[2]Sheet3!$G:$CZ,25,0)</f>
        <v>0</v>
      </c>
      <c r="AO1692" s="14">
        <f>VLOOKUP($B1692,[2]Sheet3!$G:$CZ,26,0)</f>
        <v>0</v>
      </c>
      <c r="AP1692" s="14">
        <f>VLOOKUP($B1692,[2]Sheet3!$G:$CZ,27,0)</f>
        <v>0</v>
      </c>
      <c r="AQ1692" s="14">
        <f>VLOOKUP($B1692,[2]Sheet3!$G:$CZ,28,0)</f>
        <v>0</v>
      </c>
      <c r="AR1692" s="14">
        <f>VLOOKUP($B1692,[2]Sheet3!$G:$CZ,29,0)</f>
        <v>0</v>
      </c>
      <c r="AS1692" s="14">
        <f>VLOOKUP($B1692,[2]Sheet3!$G:$CZ,30,0)</f>
        <v>0</v>
      </c>
      <c r="AT1692" s="14">
        <f>VLOOKUP($B1692,[2]Sheet3!$G:$CZ,31,0)</f>
        <v>0</v>
      </c>
      <c r="AU1692" s="14">
        <f>VLOOKUP($B1692,[2]Sheet3!$G:$CZ,32,0)</f>
        <v>0</v>
      </c>
      <c r="AV1692" s="14">
        <f>VLOOKUP($B1692,[2]Sheet3!$G:$CZ,33,0)</f>
        <v>0</v>
      </c>
      <c r="AW1692" s="14">
        <f>VLOOKUP($B1692,[2]Sheet3!$G:$CZ,34,0)</f>
        <v>0</v>
      </c>
      <c r="AX1692" s="14">
        <f>VLOOKUP($B1692,[2]Sheet3!$G:$CZ,35,0)</f>
        <v>0</v>
      </c>
      <c r="AY1692" s="14">
        <f>VLOOKUP($B1692,[2]Sheet3!$G:$CZ,36,0)</f>
        <v>0</v>
      </c>
      <c r="AZ1692" s="14">
        <f>VLOOKUP($B1692,[2]Sheet3!$G:$CZ,37,0)</f>
        <v>0</v>
      </c>
      <c r="BA1692" s="14">
        <f>VLOOKUP($B1692,[2]Sheet3!$G:$CZ,38,0)</f>
        <v>0</v>
      </c>
      <c r="BB1692" s="14">
        <f>VLOOKUP($B1692,[2]Sheet3!$G:$CZ,39,0)</f>
        <v>0</v>
      </c>
      <c r="BC1692" s="14">
        <f>VLOOKUP($B1692,[2]Sheet3!$G:$CZ,40,0)</f>
        <v>0</v>
      </c>
      <c r="BD1692" s="14">
        <f>VLOOKUP($B1692,[2]Sheet3!$G:$CZ,41,0)</f>
        <v>0</v>
      </c>
      <c r="BE1692" s="14">
        <f>VLOOKUP($B1692,[2]Sheet3!$G:$CZ,42,0)</f>
        <v>0</v>
      </c>
      <c r="BF1692" s="14">
        <f>VLOOKUP($B1692,[2]Sheet3!$G:$CZ,43,0)</f>
        <v>0</v>
      </c>
      <c r="BG1692" s="14">
        <f>VLOOKUP($B1692,[2]Sheet3!$G:$CZ,44,0)</f>
        <v>0</v>
      </c>
      <c r="BH1692" s="14">
        <f>VLOOKUP($B1692,[2]Sheet3!$G:$CZ,45,0)</f>
        <v>0</v>
      </c>
      <c r="BI1692" s="14">
        <f>VLOOKUP($B1692,[2]Sheet3!$G:$CZ,46,0)</f>
        <v>0</v>
      </c>
      <c r="BJ1692" s="14">
        <f>VLOOKUP($B1692,[2]Sheet3!$G:$CZ,47,0)</f>
        <v>0</v>
      </c>
      <c r="BK1692" s="14">
        <f>VLOOKUP($B1692,[2]Sheet3!$G:$CZ,48,0)</f>
        <v>0</v>
      </c>
      <c r="BL1692" s="14">
        <f>VLOOKUP($B1692,[2]Sheet3!$G:$CZ,49,0)</f>
        <v>0</v>
      </c>
      <c r="BM1692" s="14">
        <f>VLOOKUP($B1692,[2]Sheet3!$G:$CZ,50,0)</f>
        <v>0</v>
      </c>
      <c r="BN1692" s="14">
        <f>VLOOKUP($B1692,[2]Sheet3!$G:$CZ,51,0)</f>
        <v>0</v>
      </c>
      <c r="BO1692" s="14">
        <f>VLOOKUP($B1692,[2]Sheet3!$G:$CZ,52,0)</f>
        <v>0</v>
      </c>
      <c r="BP1692" s="14">
        <f>VLOOKUP($B1692,[2]Sheet3!$G:$CZ,53,0)</f>
        <v>0</v>
      </c>
      <c r="BQ1692" s="14">
        <f>VLOOKUP($B1692,[2]Sheet3!$G:$CZ,54,0)</f>
        <v>0</v>
      </c>
      <c r="BR1692" s="14">
        <f>VLOOKUP($B1692,[2]Sheet3!$G:$CZ,55,0)</f>
        <v>0</v>
      </c>
      <c r="BS1692" s="14">
        <f>VLOOKUP($B1692,[2]Sheet3!$G:$CZ,56,0)</f>
        <v>0</v>
      </c>
      <c r="BT1692" s="14">
        <f>VLOOKUP($B1692,[2]Sheet3!$G:$CZ,57,0)</f>
        <v>0</v>
      </c>
      <c r="BU1692" s="14">
        <f>VLOOKUP($B1692,[2]Sheet3!$G:$CZ,58,0)</f>
        <v>0</v>
      </c>
      <c r="BV1692" s="14">
        <f>VLOOKUP($B1692,[2]Sheet3!$G:$CZ,59,0)</f>
        <v>0</v>
      </c>
      <c r="BW1692" s="14">
        <f>VLOOKUP($B1692,[2]Sheet3!$G:$CZ,60,0)</f>
        <v>0</v>
      </c>
      <c r="BX1692" s="14">
        <f>VLOOKUP($B1692,[2]Sheet3!$G:$CZ,61,0)</f>
        <v>0</v>
      </c>
      <c r="BY1692" s="14">
        <f>VLOOKUP($B1692,[2]Sheet3!$G:$CZ,62,0)</f>
        <v>0</v>
      </c>
      <c r="BZ1692" s="14">
        <f>VLOOKUP($B1692,[2]Sheet3!$G:$CZ,63,0)</f>
        <v>0</v>
      </c>
      <c r="CA1692" s="14">
        <f>VLOOKUP($B1692,[2]Sheet3!$G:$CZ,64,0)</f>
        <v>0</v>
      </c>
      <c r="CB1692" s="14">
        <f>VLOOKUP($B1692,[2]Sheet3!$G:$CZ,65,0)</f>
        <v>0</v>
      </c>
      <c r="CC1692" s="14">
        <f>VLOOKUP($B1692,[2]Sheet3!$G:$CZ,66,0)</f>
        <v>0</v>
      </c>
      <c r="CD1692" s="14">
        <f>VLOOKUP($B1692,[2]Sheet3!$G:$CZ,67,0)</f>
        <v>0</v>
      </c>
      <c r="CE1692" s="14">
        <f>VLOOKUP($B1692,[2]Sheet3!$G:$CZ,68,0)</f>
        <v>0</v>
      </c>
      <c r="CF1692" s="14">
        <f>VLOOKUP($B1692,[2]Sheet3!$G:$CZ,69,0)</f>
        <v>0</v>
      </c>
      <c r="CG1692" s="14">
        <f>VLOOKUP($B1692,[2]Sheet3!$G:$CZ,70,0)</f>
        <v>0</v>
      </c>
      <c r="CH1692" s="14">
        <f>VLOOKUP($B1692,[2]Sheet3!$G:$CZ,71,0)</f>
        <v>0</v>
      </c>
      <c r="CI1692" s="14">
        <f>VLOOKUP($B1692,[2]Sheet3!$G:$CZ,72,0)</f>
        <v>0</v>
      </c>
      <c r="CJ1692" s="14">
        <f>VLOOKUP($B1692,[2]Sheet3!$G:$CZ,73,0)</f>
        <v>0</v>
      </c>
      <c r="CK1692" s="14">
        <f>VLOOKUP($B1692,[2]Sheet3!$G:$CZ,74,0)</f>
        <v>0</v>
      </c>
      <c r="CL1692" s="14">
        <f>VLOOKUP($B1692,[2]Sheet3!$G:$CZ,75,0)</f>
        <v>0</v>
      </c>
      <c r="CM1692" s="14">
        <f>VLOOKUP($B1692,[2]Sheet3!$G:$CZ,76,0)</f>
        <v>0</v>
      </c>
      <c r="CN1692" s="14">
        <f>VLOOKUP($B1692,[2]Sheet3!$G:$CZ,77,0)</f>
        <v>0</v>
      </c>
      <c r="CO1692" s="14">
        <f>VLOOKUP($B1692,[2]Sheet3!$G:$CZ,78,0)</f>
        <v>0</v>
      </c>
      <c r="CP1692" s="14">
        <f>VLOOKUP($B1692,[2]Sheet3!$G:$CZ,79,0)</f>
        <v>0</v>
      </c>
      <c r="CQ1692" s="14">
        <f>VLOOKUP($B1692,[2]Sheet3!$G:$CZ,80,0)</f>
        <v>0</v>
      </c>
      <c r="CR1692" s="14">
        <f>VLOOKUP($B1692,[2]Sheet3!$G:$CZ,81,0)</f>
        <v>0</v>
      </c>
      <c r="CS1692" s="14">
        <f>VLOOKUP($B1692,[2]Sheet3!$G:$CZ,82,0)</f>
        <v>0</v>
      </c>
      <c r="CT1692" s="14">
        <f>VLOOKUP($B1692,[2]Sheet3!$G:$CZ,83,0)</f>
        <v>0</v>
      </c>
      <c r="CU1692" s="14">
        <f>VLOOKUP($B1692,[2]Sheet3!$G:$CZ,84,0)</f>
        <v>0</v>
      </c>
      <c r="CV1692" s="14">
        <f>VLOOKUP($B1692,[2]Sheet3!$G:$CZ,85,0)</f>
        <v>0</v>
      </c>
      <c r="CW1692" s="14">
        <f>VLOOKUP($B1692,[2]Sheet3!$G:$CZ,86,0)</f>
        <v>0</v>
      </c>
      <c r="CX1692" s="14">
        <f>VLOOKUP($B1692,[2]Sheet3!$G:$CZ,87,0)</f>
        <v>0</v>
      </c>
      <c r="CY1692" s="14">
        <f>VLOOKUP($B1692,[2]Sheet3!$G:$CZ,88,0)</f>
        <v>0</v>
      </c>
      <c r="CZ1692" s="14">
        <f>VLOOKUP($B1692,[2]Sheet3!$G:$CZ,89,0)</f>
        <v>0</v>
      </c>
      <c r="DA1692" s="14">
        <f>VLOOKUP($B1692,[2]Sheet3!$G:$CZ,90,0)</f>
        <v>0</v>
      </c>
      <c r="DB1692" s="14">
        <f>VLOOKUP($B1692,[2]Sheet3!$G:$CZ,91,0)</f>
        <v>0</v>
      </c>
      <c r="DC1692" s="14">
        <f>VLOOKUP($B1692,[2]Sheet3!$G:$CZ,92,0)</f>
        <v>0</v>
      </c>
      <c r="DD1692" s="14">
        <f>VLOOKUP($B1692,[2]Sheet3!$G:$CZ,93,0)</f>
        <v>0</v>
      </c>
      <c r="DE1692" s="14">
        <f>VLOOKUP($B1692,[2]Sheet3!$G:$CZ,94,0)</f>
        <v>0</v>
      </c>
      <c r="DF1692" s="14">
        <f>VLOOKUP($B1692,[2]Sheet3!$G:$CZ,95,0)</f>
        <v>0</v>
      </c>
      <c r="DG1692" s="14">
        <f>VLOOKUP($B1692,[2]Sheet3!$G:$CZ,96,0)</f>
        <v>0</v>
      </c>
      <c r="DH1692" s="14">
        <f>VLOOKUP($B1692,[2]Sheet3!$G:$CZ,97,0)</f>
        <v>0</v>
      </c>
      <c r="DI1692" s="14">
        <f>VLOOKUP($B1692,[2]Sheet3!$G:$CZ,98,0)</f>
        <v>0</v>
      </c>
    </row>
    <row r="1693" spans="1:113" x14ac:dyDescent="0.3">
      <c r="A1693" s="9" t="str">
        <f t="shared" si="80"/>
        <v>N14575</v>
      </c>
      <c r="B1693" s="15" t="s">
        <v>3446</v>
      </c>
      <c r="C1693" s="15" t="s">
        <v>3447</v>
      </c>
      <c r="F1693" s="7" t="s">
        <v>15</v>
      </c>
      <c r="G1693" s="12" t="s">
        <v>5185</v>
      </c>
      <c r="H1693" s="12" t="str">
        <f>VLOOKUP($B1693,[1]Sheet1!$A:$G,5,0)</f>
        <v>dheeraj.sharma@redingtongroup.com</v>
      </c>
      <c r="I1693" s="12" t="str">
        <f>VLOOKUP($B1693,[1]Sheet1!$A:$G,7,0)</f>
        <v>sidharth.eknath@redingtongroup.com</v>
      </c>
      <c r="J1693" s="12" t="s">
        <v>82</v>
      </c>
      <c r="K1693" s="7"/>
      <c r="L1693" s="7"/>
      <c r="M1693" s="8"/>
      <c r="N1693" s="7" t="str">
        <f t="shared" si="78"/>
        <v>dheeraj.sharma@redingtongroup.com; sidharth.eknath@redingtongroup.com; nilesh.phirke@redingtongroup.com;christopher.joseph@redingtongroup.com</v>
      </c>
      <c r="O1693" s="7" t="str">
        <f t="shared" si="79"/>
        <v>N14575</v>
      </c>
      <c r="P1693" s="8" t="s">
        <v>5215</v>
      </c>
      <c r="Q1693" s="14">
        <f>VLOOKUP($B1693,[2]Sheet3!$G:$CZ,2,0)</f>
        <v>2400308525</v>
      </c>
      <c r="R1693" s="14">
        <f>VLOOKUP($B1693,[2]Sheet3!$G:$CZ,3,0)</f>
        <v>0</v>
      </c>
      <c r="S1693" s="14">
        <f>VLOOKUP($B1693,[2]Sheet3!$G:$CZ,4,0)</f>
        <v>0</v>
      </c>
      <c r="T1693" s="14">
        <f>VLOOKUP($B1693,[2]Sheet3!$G:$CZ,5,0)</f>
        <v>0</v>
      </c>
      <c r="U1693" s="14">
        <f>VLOOKUP($B1693,[2]Sheet3!$G:$CZ,6,0)</f>
        <v>0</v>
      </c>
      <c r="V1693" s="14">
        <f>VLOOKUP($B1693,[2]Sheet3!$G:$CZ,7,0)</f>
        <v>0</v>
      </c>
      <c r="W1693" s="14">
        <f>VLOOKUP($B1693,[2]Sheet3!$G:$CZ,8,0)</f>
        <v>0</v>
      </c>
      <c r="X1693" s="14">
        <f>VLOOKUP($B1693,[2]Sheet3!$G:$CZ,9,0)</f>
        <v>0</v>
      </c>
      <c r="Y1693" s="14">
        <f>VLOOKUP($B1693,[2]Sheet3!$G:$CZ,10,0)</f>
        <v>0</v>
      </c>
      <c r="Z1693" s="14">
        <f>VLOOKUP($B1693,[2]Sheet3!$G:$CZ,11,0)</f>
        <v>0</v>
      </c>
      <c r="AA1693" s="14">
        <f>VLOOKUP($B1693,[2]Sheet3!$G:$CZ,12,0)</f>
        <v>0</v>
      </c>
      <c r="AB1693" s="14">
        <f>VLOOKUP($B1693,[2]Sheet3!$G:$CZ,13,0)</f>
        <v>0</v>
      </c>
      <c r="AC1693" s="14">
        <f>VLOOKUP($B1693,[2]Sheet3!$G:$CZ,14,0)</f>
        <v>0</v>
      </c>
      <c r="AD1693" s="14">
        <f>VLOOKUP($B1693,[2]Sheet3!$G:$CZ,15,0)</f>
        <v>0</v>
      </c>
      <c r="AE1693" s="14">
        <f>VLOOKUP($B1693,[2]Sheet3!$G:$CZ,16,0)</f>
        <v>0</v>
      </c>
      <c r="AF1693" s="14">
        <f>VLOOKUP($B1693,[2]Sheet3!$G:$CZ,17,0)</f>
        <v>0</v>
      </c>
      <c r="AG1693" s="14">
        <f>VLOOKUP($B1693,[2]Sheet3!$G:$CZ,18,0)</f>
        <v>0</v>
      </c>
      <c r="AH1693" s="14">
        <f>VLOOKUP($B1693,[2]Sheet3!$G:$CZ,19,0)</f>
        <v>0</v>
      </c>
      <c r="AI1693" s="14">
        <f>VLOOKUP($B1693,[2]Sheet3!$G:$CZ,20,0)</f>
        <v>0</v>
      </c>
      <c r="AJ1693" s="14">
        <f>VLOOKUP($B1693,[2]Sheet3!$G:$CZ,21,0)</f>
        <v>0</v>
      </c>
      <c r="AK1693" s="14">
        <f>VLOOKUP($B1693,[2]Sheet3!$G:$CZ,22,0)</f>
        <v>0</v>
      </c>
      <c r="AL1693" s="14">
        <f>VLOOKUP($B1693,[2]Sheet3!$G:$CZ,23,0)</f>
        <v>0</v>
      </c>
      <c r="AM1693" s="14">
        <f>VLOOKUP($B1693,[2]Sheet3!$G:$CZ,24,0)</f>
        <v>0</v>
      </c>
      <c r="AN1693" s="14">
        <f>VLOOKUP($B1693,[2]Sheet3!$G:$CZ,25,0)</f>
        <v>0</v>
      </c>
      <c r="AO1693" s="14">
        <f>VLOOKUP($B1693,[2]Sheet3!$G:$CZ,26,0)</f>
        <v>0</v>
      </c>
      <c r="AP1693" s="14">
        <f>VLOOKUP($B1693,[2]Sheet3!$G:$CZ,27,0)</f>
        <v>0</v>
      </c>
      <c r="AQ1693" s="14">
        <f>VLOOKUP($B1693,[2]Sheet3!$G:$CZ,28,0)</f>
        <v>0</v>
      </c>
      <c r="AR1693" s="14">
        <f>VLOOKUP($B1693,[2]Sheet3!$G:$CZ,29,0)</f>
        <v>0</v>
      </c>
      <c r="AS1693" s="14">
        <f>VLOOKUP($B1693,[2]Sheet3!$G:$CZ,30,0)</f>
        <v>0</v>
      </c>
      <c r="AT1693" s="14">
        <f>VLOOKUP($B1693,[2]Sheet3!$G:$CZ,31,0)</f>
        <v>0</v>
      </c>
      <c r="AU1693" s="14">
        <f>VLOOKUP($B1693,[2]Sheet3!$G:$CZ,32,0)</f>
        <v>0</v>
      </c>
      <c r="AV1693" s="14">
        <f>VLOOKUP($B1693,[2]Sheet3!$G:$CZ,33,0)</f>
        <v>0</v>
      </c>
      <c r="AW1693" s="14">
        <f>VLOOKUP($B1693,[2]Sheet3!$G:$CZ,34,0)</f>
        <v>0</v>
      </c>
      <c r="AX1693" s="14">
        <f>VLOOKUP($B1693,[2]Sheet3!$G:$CZ,35,0)</f>
        <v>0</v>
      </c>
      <c r="AY1693" s="14">
        <f>VLOOKUP($B1693,[2]Sheet3!$G:$CZ,36,0)</f>
        <v>0</v>
      </c>
      <c r="AZ1693" s="14">
        <f>VLOOKUP($B1693,[2]Sheet3!$G:$CZ,37,0)</f>
        <v>0</v>
      </c>
      <c r="BA1693" s="14">
        <f>VLOOKUP($B1693,[2]Sheet3!$G:$CZ,38,0)</f>
        <v>0</v>
      </c>
      <c r="BB1693" s="14">
        <f>VLOOKUP($B1693,[2]Sheet3!$G:$CZ,39,0)</f>
        <v>0</v>
      </c>
      <c r="BC1693" s="14">
        <f>VLOOKUP($B1693,[2]Sheet3!$G:$CZ,40,0)</f>
        <v>0</v>
      </c>
      <c r="BD1693" s="14">
        <f>VLOOKUP($B1693,[2]Sheet3!$G:$CZ,41,0)</f>
        <v>0</v>
      </c>
      <c r="BE1693" s="14">
        <f>VLOOKUP($B1693,[2]Sheet3!$G:$CZ,42,0)</f>
        <v>0</v>
      </c>
      <c r="BF1693" s="14">
        <f>VLOOKUP($B1693,[2]Sheet3!$G:$CZ,43,0)</f>
        <v>0</v>
      </c>
      <c r="BG1693" s="14">
        <f>VLOOKUP($B1693,[2]Sheet3!$G:$CZ,44,0)</f>
        <v>0</v>
      </c>
      <c r="BH1693" s="14">
        <f>VLOOKUP($B1693,[2]Sheet3!$G:$CZ,45,0)</f>
        <v>0</v>
      </c>
      <c r="BI1693" s="14">
        <f>VLOOKUP($B1693,[2]Sheet3!$G:$CZ,46,0)</f>
        <v>0</v>
      </c>
      <c r="BJ1693" s="14">
        <f>VLOOKUP($B1693,[2]Sheet3!$G:$CZ,47,0)</f>
        <v>0</v>
      </c>
      <c r="BK1693" s="14">
        <f>VLOOKUP($B1693,[2]Sheet3!$G:$CZ,48,0)</f>
        <v>0</v>
      </c>
      <c r="BL1693" s="14">
        <f>VLOOKUP($B1693,[2]Sheet3!$G:$CZ,49,0)</f>
        <v>0</v>
      </c>
      <c r="BM1693" s="14">
        <f>VLOOKUP($B1693,[2]Sheet3!$G:$CZ,50,0)</f>
        <v>0</v>
      </c>
      <c r="BN1693" s="14">
        <f>VLOOKUP($B1693,[2]Sheet3!$G:$CZ,51,0)</f>
        <v>0</v>
      </c>
      <c r="BO1693" s="14">
        <f>VLOOKUP($B1693,[2]Sheet3!$G:$CZ,52,0)</f>
        <v>0</v>
      </c>
      <c r="BP1693" s="14">
        <f>VLOOKUP($B1693,[2]Sheet3!$G:$CZ,53,0)</f>
        <v>0</v>
      </c>
      <c r="BQ1693" s="14">
        <f>VLOOKUP($B1693,[2]Sheet3!$G:$CZ,54,0)</f>
        <v>0</v>
      </c>
      <c r="BR1693" s="14">
        <f>VLOOKUP($B1693,[2]Sheet3!$G:$CZ,55,0)</f>
        <v>0</v>
      </c>
      <c r="BS1693" s="14">
        <f>VLOOKUP($B1693,[2]Sheet3!$G:$CZ,56,0)</f>
        <v>0</v>
      </c>
      <c r="BT1693" s="14">
        <f>VLOOKUP($B1693,[2]Sheet3!$G:$CZ,57,0)</f>
        <v>0</v>
      </c>
      <c r="BU1693" s="14">
        <f>VLOOKUP($B1693,[2]Sheet3!$G:$CZ,58,0)</f>
        <v>0</v>
      </c>
      <c r="BV1693" s="14">
        <f>VLOOKUP($B1693,[2]Sheet3!$G:$CZ,59,0)</f>
        <v>0</v>
      </c>
      <c r="BW1693" s="14">
        <f>VLOOKUP($B1693,[2]Sheet3!$G:$CZ,60,0)</f>
        <v>0</v>
      </c>
      <c r="BX1693" s="14">
        <f>VLOOKUP($B1693,[2]Sheet3!$G:$CZ,61,0)</f>
        <v>0</v>
      </c>
      <c r="BY1693" s="14">
        <f>VLOOKUP($B1693,[2]Sheet3!$G:$CZ,62,0)</f>
        <v>0</v>
      </c>
      <c r="BZ1693" s="14">
        <f>VLOOKUP($B1693,[2]Sheet3!$G:$CZ,63,0)</f>
        <v>0</v>
      </c>
      <c r="CA1693" s="14">
        <f>VLOOKUP($B1693,[2]Sheet3!$G:$CZ,64,0)</f>
        <v>0</v>
      </c>
      <c r="CB1693" s="14">
        <f>VLOOKUP($B1693,[2]Sheet3!$G:$CZ,65,0)</f>
        <v>0</v>
      </c>
      <c r="CC1693" s="14">
        <f>VLOOKUP($B1693,[2]Sheet3!$G:$CZ,66,0)</f>
        <v>0</v>
      </c>
      <c r="CD1693" s="14">
        <f>VLOOKUP($B1693,[2]Sheet3!$G:$CZ,67,0)</f>
        <v>0</v>
      </c>
      <c r="CE1693" s="14">
        <f>VLOOKUP($B1693,[2]Sheet3!$G:$CZ,68,0)</f>
        <v>0</v>
      </c>
      <c r="CF1693" s="14">
        <f>VLOOKUP($B1693,[2]Sheet3!$G:$CZ,69,0)</f>
        <v>0</v>
      </c>
      <c r="CG1693" s="14">
        <f>VLOOKUP($B1693,[2]Sheet3!$G:$CZ,70,0)</f>
        <v>0</v>
      </c>
      <c r="CH1693" s="14">
        <f>VLOOKUP($B1693,[2]Sheet3!$G:$CZ,71,0)</f>
        <v>0</v>
      </c>
      <c r="CI1693" s="14">
        <f>VLOOKUP($B1693,[2]Sheet3!$G:$CZ,72,0)</f>
        <v>0</v>
      </c>
      <c r="CJ1693" s="14">
        <f>VLOOKUP($B1693,[2]Sheet3!$G:$CZ,73,0)</f>
        <v>0</v>
      </c>
      <c r="CK1693" s="14">
        <f>VLOOKUP($B1693,[2]Sheet3!$G:$CZ,74,0)</f>
        <v>0</v>
      </c>
      <c r="CL1693" s="14">
        <f>VLOOKUP($B1693,[2]Sheet3!$G:$CZ,75,0)</f>
        <v>0</v>
      </c>
      <c r="CM1693" s="14">
        <f>VLOOKUP($B1693,[2]Sheet3!$G:$CZ,76,0)</f>
        <v>0</v>
      </c>
      <c r="CN1693" s="14">
        <f>VLOOKUP($B1693,[2]Sheet3!$G:$CZ,77,0)</f>
        <v>0</v>
      </c>
      <c r="CO1693" s="14">
        <f>VLOOKUP($B1693,[2]Sheet3!$G:$CZ,78,0)</f>
        <v>0</v>
      </c>
      <c r="CP1693" s="14">
        <f>VLOOKUP($B1693,[2]Sheet3!$G:$CZ,79,0)</f>
        <v>0</v>
      </c>
      <c r="CQ1693" s="14">
        <f>VLOOKUP($B1693,[2]Sheet3!$G:$CZ,80,0)</f>
        <v>0</v>
      </c>
      <c r="CR1693" s="14">
        <f>VLOOKUP($B1693,[2]Sheet3!$G:$CZ,81,0)</f>
        <v>0</v>
      </c>
      <c r="CS1693" s="14">
        <f>VLOOKUP($B1693,[2]Sheet3!$G:$CZ,82,0)</f>
        <v>0</v>
      </c>
      <c r="CT1693" s="14">
        <f>VLOOKUP($B1693,[2]Sheet3!$G:$CZ,83,0)</f>
        <v>0</v>
      </c>
      <c r="CU1693" s="14">
        <f>VLOOKUP($B1693,[2]Sheet3!$G:$CZ,84,0)</f>
        <v>0</v>
      </c>
      <c r="CV1693" s="14">
        <f>VLOOKUP($B1693,[2]Sheet3!$G:$CZ,85,0)</f>
        <v>0</v>
      </c>
      <c r="CW1693" s="14">
        <f>VLOOKUP($B1693,[2]Sheet3!$G:$CZ,86,0)</f>
        <v>0</v>
      </c>
      <c r="CX1693" s="14">
        <f>VLOOKUP($B1693,[2]Sheet3!$G:$CZ,87,0)</f>
        <v>0</v>
      </c>
      <c r="CY1693" s="14">
        <f>VLOOKUP($B1693,[2]Sheet3!$G:$CZ,88,0)</f>
        <v>0</v>
      </c>
      <c r="CZ1693" s="14">
        <f>VLOOKUP($B1693,[2]Sheet3!$G:$CZ,89,0)</f>
        <v>0</v>
      </c>
      <c r="DA1693" s="14">
        <f>VLOOKUP($B1693,[2]Sheet3!$G:$CZ,90,0)</f>
        <v>0</v>
      </c>
      <c r="DB1693" s="14">
        <f>VLOOKUP($B1693,[2]Sheet3!$G:$CZ,91,0)</f>
        <v>0</v>
      </c>
      <c r="DC1693" s="14">
        <f>VLOOKUP($B1693,[2]Sheet3!$G:$CZ,92,0)</f>
        <v>0</v>
      </c>
      <c r="DD1693" s="14">
        <f>VLOOKUP($B1693,[2]Sheet3!$G:$CZ,93,0)</f>
        <v>0</v>
      </c>
      <c r="DE1693" s="14">
        <f>VLOOKUP($B1693,[2]Sheet3!$G:$CZ,94,0)</f>
        <v>0</v>
      </c>
      <c r="DF1693" s="14">
        <f>VLOOKUP($B1693,[2]Sheet3!$G:$CZ,95,0)</f>
        <v>0</v>
      </c>
      <c r="DG1693" s="14">
        <f>VLOOKUP($B1693,[2]Sheet3!$G:$CZ,96,0)</f>
        <v>0</v>
      </c>
      <c r="DH1693" s="14">
        <f>VLOOKUP($B1693,[2]Sheet3!$G:$CZ,97,0)</f>
        <v>0</v>
      </c>
      <c r="DI1693" s="14">
        <f>VLOOKUP($B1693,[2]Sheet3!$G:$CZ,98,0)</f>
        <v>0</v>
      </c>
    </row>
    <row r="1694" spans="1:113" x14ac:dyDescent="0.3">
      <c r="A1694" s="9" t="str">
        <f t="shared" si="80"/>
        <v>W14498</v>
      </c>
      <c r="B1694" s="15" t="s">
        <v>3448</v>
      </c>
      <c r="C1694" s="15" t="s">
        <v>3449</v>
      </c>
      <c r="F1694" s="7" t="s">
        <v>15</v>
      </c>
      <c r="G1694" s="12" t="s">
        <v>5186</v>
      </c>
      <c r="H1694" s="12" t="str">
        <f>VLOOKUP($B1694,[1]Sheet1!$A:$G,5,0)</f>
        <v>vijay.tayade@redingtongroup.com</v>
      </c>
      <c r="I1694" s="12" t="str">
        <f>VLOOKUP($B1694,[1]Sheet1!$A:$G,7,0)</f>
        <v>rohan.vora@redingtongroup.com</v>
      </c>
      <c r="J1694" s="12" t="s">
        <v>82</v>
      </c>
      <c r="K1694" s="7"/>
      <c r="L1694" s="7"/>
      <c r="M1694" s="8"/>
      <c r="N1694" s="7" t="str">
        <f t="shared" si="78"/>
        <v>vijay.tayade@redingtongroup.com; rohan.vora@redingtongroup.com; nilesh.phirke@redingtongroup.com;christopher.joseph@redingtongroup.com</v>
      </c>
      <c r="O1694" s="7" t="str">
        <f t="shared" si="79"/>
        <v>W14498</v>
      </c>
      <c r="P1694" s="8" t="s">
        <v>5215</v>
      </c>
      <c r="Q1694" s="14">
        <f>VLOOKUP($B1694,[2]Sheet3!$G:$CZ,2,0)</f>
        <v>2400309427</v>
      </c>
      <c r="R1694" s="14">
        <f>VLOOKUP($B1694,[2]Sheet3!$G:$CZ,3,0)</f>
        <v>0</v>
      </c>
      <c r="S1694" s="14">
        <f>VLOOKUP($B1694,[2]Sheet3!$G:$CZ,4,0)</f>
        <v>0</v>
      </c>
      <c r="T1694" s="14">
        <f>VLOOKUP($B1694,[2]Sheet3!$G:$CZ,5,0)</f>
        <v>0</v>
      </c>
      <c r="U1694" s="14">
        <f>VLOOKUP($B1694,[2]Sheet3!$G:$CZ,6,0)</f>
        <v>0</v>
      </c>
      <c r="V1694" s="14">
        <f>VLOOKUP($B1694,[2]Sheet3!$G:$CZ,7,0)</f>
        <v>0</v>
      </c>
      <c r="W1694" s="14">
        <f>VLOOKUP($B1694,[2]Sheet3!$G:$CZ,8,0)</f>
        <v>0</v>
      </c>
      <c r="X1694" s="14">
        <f>VLOOKUP($B1694,[2]Sheet3!$G:$CZ,9,0)</f>
        <v>0</v>
      </c>
      <c r="Y1694" s="14">
        <f>VLOOKUP($B1694,[2]Sheet3!$G:$CZ,10,0)</f>
        <v>0</v>
      </c>
      <c r="Z1694" s="14">
        <f>VLOOKUP($B1694,[2]Sheet3!$G:$CZ,11,0)</f>
        <v>0</v>
      </c>
      <c r="AA1694" s="14">
        <f>VLOOKUP($B1694,[2]Sheet3!$G:$CZ,12,0)</f>
        <v>0</v>
      </c>
      <c r="AB1694" s="14">
        <f>VLOOKUP($B1694,[2]Sheet3!$G:$CZ,13,0)</f>
        <v>0</v>
      </c>
      <c r="AC1694" s="14">
        <f>VLOOKUP($B1694,[2]Sheet3!$G:$CZ,14,0)</f>
        <v>0</v>
      </c>
      <c r="AD1694" s="14">
        <f>VLOOKUP($B1694,[2]Sheet3!$G:$CZ,15,0)</f>
        <v>0</v>
      </c>
      <c r="AE1694" s="14">
        <f>VLOOKUP($B1694,[2]Sheet3!$G:$CZ,16,0)</f>
        <v>0</v>
      </c>
      <c r="AF1694" s="14">
        <f>VLOOKUP($B1694,[2]Sheet3!$G:$CZ,17,0)</f>
        <v>0</v>
      </c>
      <c r="AG1694" s="14">
        <f>VLOOKUP($B1694,[2]Sheet3!$G:$CZ,18,0)</f>
        <v>0</v>
      </c>
      <c r="AH1694" s="14">
        <f>VLOOKUP($B1694,[2]Sheet3!$G:$CZ,19,0)</f>
        <v>0</v>
      </c>
      <c r="AI1694" s="14">
        <f>VLOOKUP($B1694,[2]Sheet3!$G:$CZ,20,0)</f>
        <v>0</v>
      </c>
      <c r="AJ1694" s="14">
        <f>VLOOKUP($B1694,[2]Sheet3!$G:$CZ,21,0)</f>
        <v>0</v>
      </c>
      <c r="AK1694" s="14">
        <f>VLOOKUP($B1694,[2]Sheet3!$G:$CZ,22,0)</f>
        <v>0</v>
      </c>
      <c r="AL1694" s="14">
        <f>VLOOKUP($B1694,[2]Sheet3!$G:$CZ,23,0)</f>
        <v>0</v>
      </c>
      <c r="AM1694" s="14">
        <f>VLOOKUP($B1694,[2]Sheet3!$G:$CZ,24,0)</f>
        <v>0</v>
      </c>
      <c r="AN1694" s="14">
        <f>VLOOKUP($B1694,[2]Sheet3!$G:$CZ,25,0)</f>
        <v>0</v>
      </c>
      <c r="AO1694" s="14">
        <f>VLOOKUP($B1694,[2]Sheet3!$G:$CZ,26,0)</f>
        <v>0</v>
      </c>
      <c r="AP1694" s="14">
        <f>VLOOKUP($B1694,[2]Sheet3!$G:$CZ,27,0)</f>
        <v>0</v>
      </c>
      <c r="AQ1694" s="14">
        <f>VLOOKUP($B1694,[2]Sheet3!$G:$CZ,28,0)</f>
        <v>0</v>
      </c>
      <c r="AR1694" s="14">
        <f>VLOOKUP($B1694,[2]Sheet3!$G:$CZ,29,0)</f>
        <v>0</v>
      </c>
      <c r="AS1694" s="14">
        <f>VLOOKUP($B1694,[2]Sheet3!$G:$CZ,30,0)</f>
        <v>0</v>
      </c>
      <c r="AT1694" s="14">
        <f>VLOOKUP($B1694,[2]Sheet3!$G:$CZ,31,0)</f>
        <v>0</v>
      </c>
      <c r="AU1694" s="14">
        <f>VLOOKUP($B1694,[2]Sheet3!$G:$CZ,32,0)</f>
        <v>0</v>
      </c>
      <c r="AV1694" s="14">
        <f>VLOOKUP($B1694,[2]Sheet3!$G:$CZ,33,0)</f>
        <v>0</v>
      </c>
      <c r="AW1694" s="14">
        <f>VLOOKUP($B1694,[2]Sheet3!$G:$CZ,34,0)</f>
        <v>0</v>
      </c>
      <c r="AX1694" s="14">
        <f>VLOOKUP($B1694,[2]Sheet3!$G:$CZ,35,0)</f>
        <v>0</v>
      </c>
      <c r="AY1694" s="14">
        <f>VLOOKUP($B1694,[2]Sheet3!$G:$CZ,36,0)</f>
        <v>0</v>
      </c>
      <c r="AZ1694" s="14">
        <f>VLOOKUP($B1694,[2]Sheet3!$G:$CZ,37,0)</f>
        <v>0</v>
      </c>
      <c r="BA1694" s="14">
        <f>VLOOKUP($B1694,[2]Sheet3!$G:$CZ,38,0)</f>
        <v>0</v>
      </c>
      <c r="BB1694" s="14">
        <f>VLOOKUP($B1694,[2]Sheet3!$G:$CZ,39,0)</f>
        <v>0</v>
      </c>
      <c r="BC1694" s="14">
        <f>VLOOKUP($B1694,[2]Sheet3!$G:$CZ,40,0)</f>
        <v>0</v>
      </c>
      <c r="BD1694" s="14">
        <f>VLOOKUP($B1694,[2]Sheet3!$G:$CZ,41,0)</f>
        <v>0</v>
      </c>
      <c r="BE1694" s="14">
        <f>VLOOKUP($B1694,[2]Sheet3!$G:$CZ,42,0)</f>
        <v>0</v>
      </c>
      <c r="BF1694" s="14">
        <f>VLOOKUP($B1694,[2]Sheet3!$G:$CZ,43,0)</f>
        <v>0</v>
      </c>
      <c r="BG1694" s="14">
        <f>VLOOKUP($B1694,[2]Sheet3!$G:$CZ,44,0)</f>
        <v>0</v>
      </c>
      <c r="BH1694" s="14">
        <f>VLOOKUP($B1694,[2]Sheet3!$G:$CZ,45,0)</f>
        <v>0</v>
      </c>
      <c r="BI1694" s="14">
        <f>VLOOKUP($B1694,[2]Sheet3!$G:$CZ,46,0)</f>
        <v>0</v>
      </c>
      <c r="BJ1694" s="14">
        <f>VLOOKUP($B1694,[2]Sheet3!$G:$CZ,47,0)</f>
        <v>0</v>
      </c>
      <c r="BK1694" s="14">
        <f>VLOOKUP($B1694,[2]Sheet3!$G:$CZ,48,0)</f>
        <v>0</v>
      </c>
      <c r="BL1694" s="14">
        <f>VLOOKUP($B1694,[2]Sheet3!$G:$CZ,49,0)</f>
        <v>0</v>
      </c>
      <c r="BM1694" s="14">
        <f>VLOOKUP($B1694,[2]Sheet3!$G:$CZ,50,0)</f>
        <v>0</v>
      </c>
      <c r="BN1694" s="14">
        <f>VLOOKUP($B1694,[2]Sheet3!$G:$CZ,51,0)</f>
        <v>0</v>
      </c>
      <c r="BO1694" s="14">
        <f>VLOOKUP($B1694,[2]Sheet3!$G:$CZ,52,0)</f>
        <v>0</v>
      </c>
      <c r="BP1694" s="14">
        <f>VLOOKUP($B1694,[2]Sheet3!$G:$CZ,53,0)</f>
        <v>0</v>
      </c>
      <c r="BQ1694" s="14">
        <f>VLOOKUP($B1694,[2]Sheet3!$G:$CZ,54,0)</f>
        <v>0</v>
      </c>
      <c r="BR1694" s="14">
        <f>VLOOKUP($B1694,[2]Sheet3!$G:$CZ,55,0)</f>
        <v>0</v>
      </c>
      <c r="BS1694" s="14">
        <f>VLOOKUP($B1694,[2]Sheet3!$G:$CZ,56,0)</f>
        <v>0</v>
      </c>
      <c r="BT1694" s="14">
        <f>VLOOKUP($B1694,[2]Sheet3!$G:$CZ,57,0)</f>
        <v>0</v>
      </c>
      <c r="BU1694" s="14">
        <f>VLOOKUP($B1694,[2]Sheet3!$G:$CZ,58,0)</f>
        <v>0</v>
      </c>
      <c r="BV1694" s="14">
        <f>VLOOKUP($B1694,[2]Sheet3!$G:$CZ,59,0)</f>
        <v>0</v>
      </c>
      <c r="BW1694" s="14">
        <f>VLOOKUP($B1694,[2]Sheet3!$G:$CZ,60,0)</f>
        <v>0</v>
      </c>
      <c r="BX1694" s="14">
        <f>VLOOKUP($B1694,[2]Sheet3!$G:$CZ,61,0)</f>
        <v>0</v>
      </c>
      <c r="BY1694" s="14">
        <f>VLOOKUP($B1694,[2]Sheet3!$G:$CZ,62,0)</f>
        <v>0</v>
      </c>
      <c r="BZ1694" s="14">
        <f>VLOOKUP($B1694,[2]Sheet3!$G:$CZ,63,0)</f>
        <v>0</v>
      </c>
      <c r="CA1694" s="14">
        <f>VLOOKUP($B1694,[2]Sheet3!$G:$CZ,64,0)</f>
        <v>0</v>
      </c>
      <c r="CB1694" s="14">
        <f>VLOOKUP($B1694,[2]Sheet3!$G:$CZ,65,0)</f>
        <v>0</v>
      </c>
      <c r="CC1694" s="14">
        <f>VLOOKUP($B1694,[2]Sheet3!$G:$CZ,66,0)</f>
        <v>0</v>
      </c>
      <c r="CD1694" s="14">
        <f>VLOOKUP($B1694,[2]Sheet3!$G:$CZ,67,0)</f>
        <v>0</v>
      </c>
      <c r="CE1694" s="14">
        <f>VLOOKUP($B1694,[2]Sheet3!$G:$CZ,68,0)</f>
        <v>0</v>
      </c>
      <c r="CF1694" s="14">
        <f>VLOOKUP($B1694,[2]Sheet3!$G:$CZ,69,0)</f>
        <v>0</v>
      </c>
      <c r="CG1694" s="14">
        <f>VLOOKUP($B1694,[2]Sheet3!$G:$CZ,70,0)</f>
        <v>0</v>
      </c>
      <c r="CH1694" s="14">
        <f>VLOOKUP($B1694,[2]Sheet3!$G:$CZ,71,0)</f>
        <v>0</v>
      </c>
      <c r="CI1694" s="14">
        <f>VLOOKUP($B1694,[2]Sheet3!$G:$CZ,72,0)</f>
        <v>0</v>
      </c>
      <c r="CJ1694" s="14">
        <f>VLOOKUP($B1694,[2]Sheet3!$G:$CZ,73,0)</f>
        <v>0</v>
      </c>
      <c r="CK1694" s="14">
        <f>VLOOKUP($B1694,[2]Sheet3!$G:$CZ,74,0)</f>
        <v>0</v>
      </c>
      <c r="CL1694" s="14">
        <f>VLOOKUP($B1694,[2]Sheet3!$G:$CZ,75,0)</f>
        <v>0</v>
      </c>
      <c r="CM1694" s="14">
        <f>VLOOKUP($B1694,[2]Sheet3!$G:$CZ,76,0)</f>
        <v>0</v>
      </c>
      <c r="CN1694" s="14">
        <f>VLOOKUP($B1694,[2]Sheet3!$G:$CZ,77,0)</f>
        <v>0</v>
      </c>
      <c r="CO1694" s="14">
        <f>VLOOKUP($B1694,[2]Sheet3!$G:$CZ,78,0)</f>
        <v>0</v>
      </c>
      <c r="CP1694" s="14">
        <f>VLOOKUP($B1694,[2]Sheet3!$G:$CZ,79,0)</f>
        <v>0</v>
      </c>
      <c r="CQ1694" s="14">
        <f>VLOOKUP($B1694,[2]Sheet3!$G:$CZ,80,0)</f>
        <v>0</v>
      </c>
      <c r="CR1694" s="14">
        <f>VLOOKUP($B1694,[2]Sheet3!$G:$CZ,81,0)</f>
        <v>0</v>
      </c>
      <c r="CS1694" s="14">
        <f>VLOOKUP($B1694,[2]Sheet3!$G:$CZ,82,0)</f>
        <v>0</v>
      </c>
      <c r="CT1694" s="14">
        <f>VLOOKUP($B1694,[2]Sheet3!$G:$CZ,83,0)</f>
        <v>0</v>
      </c>
      <c r="CU1694" s="14">
        <f>VLOOKUP($B1694,[2]Sheet3!$G:$CZ,84,0)</f>
        <v>0</v>
      </c>
      <c r="CV1694" s="14">
        <f>VLOOKUP($B1694,[2]Sheet3!$G:$CZ,85,0)</f>
        <v>0</v>
      </c>
      <c r="CW1694" s="14">
        <f>VLOOKUP($B1694,[2]Sheet3!$G:$CZ,86,0)</f>
        <v>0</v>
      </c>
      <c r="CX1694" s="14">
        <f>VLOOKUP($B1694,[2]Sheet3!$G:$CZ,87,0)</f>
        <v>0</v>
      </c>
      <c r="CY1694" s="14">
        <f>VLOOKUP($B1694,[2]Sheet3!$G:$CZ,88,0)</f>
        <v>0</v>
      </c>
      <c r="CZ1694" s="14">
        <f>VLOOKUP($B1694,[2]Sheet3!$G:$CZ,89,0)</f>
        <v>0</v>
      </c>
      <c r="DA1694" s="14">
        <f>VLOOKUP($B1694,[2]Sheet3!$G:$CZ,90,0)</f>
        <v>0</v>
      </c>
      <c r="DB1694" s="14">
        <f>VLOOKUP($B1694,[2]Sheet3!$G:$CZ,91,0)</f>
        <v>0</v>
      </c>
      <c r="DC1694" s="14">
        <f>VLOOKUP($B1694,[2]Sheet3!$G:$CZ,92,0)</f>
        <v>0</v>
      </c>
      <c r="DD1694" s="14">
        <f>VLOOKUP($B1694,[2]Sheet3!$G:$CZ,93,0)</f>
        <v>0</v>
      </c>
      <c r="DE1694" s="14">
        <f>VLOOKUP($B1694,[2]Sheet3!$G:$CZ,94,0)</f>
        <v>0</v>
      </c>
      <c r="DF1694" s="14">
        <f>VLOOKUP($B1694,[2]Sheet3!$G:$CZ,95,0)</f>
        <v>0</v>
      </c>
      <c r="DG1694" s="14">
        <f>VLOOKUP($B1694,[2]Sheet3!$G:$CZ,96,0)</f>
        <v>0</v>
      </c>
      <c r="DH1694" s="14">
        <f>VLOOKUP($B1694,[2]Sheet3!$G:$CZ,97,0)</f>
        <v>0</v>
      </c>
      <c r="DI1694" s="14">
        <f>VLOOKUP($B1694,[2]Sheet3!$G:$CZ,98,0)</f>
        <v>0</v>
      </c>
    </row>
    <row r="1695" spans="1:113" x14ac:dyDescent="0.3">
      <c r="A1695" s="9" t="str">
        <f t="shared" si="80"/>
        <v>N43699</v>
      </c>
      <c r="B1695" s="15" t="s">
        <v>3450</v>
      </c>
      <c r="C1695" s="15" t="s">
        <v>3451</v>
      </c>
      <c r="F1695" s="7" t="s">
        <v>15</v>
      </c>
      <c r="G1695" s="12" t="s">
        <v>5187</v>
      </c>
      <c r="H1695" s="12" t="str">
        <f>VLOOKUP($B1695,[1]Sheet1!$A:$G,5,0)</f>
        <v>raghvendra.singh@redingtongroup.com</v>
      </c>
      <c r="I1695" s="12" t="str">
        <f>VLOOKUP($B1695,[1]Sheet1!$A:$G,7,0)</f>
        <v>sidharth.eknath@redingtongroup.com</v>
      </c>
      <c r="J1695" s="12" t="s">
        <v>82</v>
      </c>
      <c r="K1695" s="7"/>
      <c r="L1695" s="7"/>
      <c r="M1695" s="8"/>
      <c r="N1695" s="7" t="str">
        <f t="shared" si="78"/>
        <v>raghvendra.singh@redingtongroup.com; sidharth.eknath@redingtongroup.com; nilesh.phirke@redingtongroup.com;christopher.joseph@redingtongroup.com</v>
      </c>
      <c r="O1695" s="7" t="str">
        <f t="shared" si="79"/>
        <v>N43699</v>
      </c>
      <c r="P1695" s="8" t="s">
        <v>5215</v>
      </c>
      <c r="Q1695" s="14">
        <f>VLOOKUP($B1695,[2]Sheet3!$G:$CZ,2,0)</f>
        <v>2400308743</v>
      </c>
      <c r="R1695" s="14">
        <f>VLOOKUP($B1695,[2]Sheet3!$G:$CZ,3,0)</f>
        <v>0</v>
      </c>
      <c r="S1695" s="14">
        <f>VLOOKUP($B1695,[2]Sheet3!$G:$CZ,4,0)</f>
        <v>0</v>
      </c>
      <c r="T1695" s="14">
        <f>VLOOKUP($B1695,[2]Sheet3!$G:$CZ,5,0)</f>
        <v>0</v>
      </c>
      <c r="U1695" s="14">
        <f>VLOOKUP($B1695,[2]Sheet3!$G:$CZ,6,0)</f>
        <v>0</v>
      </c>
      <c r="V1695" s="14">
        <f>VLOOKUP($B1695,[2]Sheet3!$G:$CZ,7,0)</f>
        <v>0</v>
      </c>
      <c r="W1695" s="14">
        <f>VLOOKUP($B1695,[2]Sheet3!$G:$CZ,8,0)</f>
        <v>0</v>
      </c>
      <c r="X1695" s="14">
        <f>VLOOKUP($B1695,[2]Sheet3!$G:$CZ,9,0)</f>
        <v>0</v>
      </c>
      <c r="Y1695" s="14">
        <f>VLOOKUP($B1695,[2]Sheet3!$G:$CZ,10,0)</f>
        <v>0</v>
      </c>
      <c r="Z1695" s="14">
        <f>VLOOKUP($B1695,[2]Sheet3!$G:$CZ,11,0)</f>
        <v>0</v>
      </c>
      <c r="AA1695" s="14">
        <f>VLOOKUP($B1695,[2]Sheet3!$G:$CZ,12,0)</f>
        <v>0</v>
      </c>
      <c r="AB1695" s="14">
        <f>VLOOKUP($B1695,[2]Sheet3!$G:$CZ,13,0)</f>
        <v>0</v>
      </c>
      <c r="AC1695" s="14">
        <f>VLOOKUP($B1695,[2]Sheet3!$G:$CZ,14,0)</f>
        <v>0</v>
      </c>
      <c r="AD1695" s="14">
        <f>VLOOKUP($B1695,[2]Sheet3!$G:$CZ,15,0)</f>
        <v>0</v>
      </c>
      <c r="AE1695" s="14">
        <f>VLOOKUP($B1695,[2]Sheet3!$G:$CZ,16,0)</f>
        <v>0</v>
      </c>
      <c r="AF1695" s="14">
        <f>VLOOKUP($B1695,[2]Sheet3!$G:$CZ,17,0)</f>
        <v>0</v>
      </c>
      <c r="AG1695" s="14">
        <f>VLOOKUP($B1695,[2]Sheet3!$G:$CZ,18,0)</f>
        <v>0</v>
      </c>
      <c r="AH1695" s="14">
        <f>VLOOKUP($B1695,[2]Sheet3!$G:$CZ,19,0)</f>
        <v>0</v>
      </c>
      <c r="AI1695" s="14">
        <f>VLOOKUP($B1695,[2]Sheet3!$G:$CZ,20,0)</f>
        <v>0</v>
      </c>
      <c r="AJ1695" s="14">
        <f>VLOOKUP($B1695,[2]Sheet3!$G:$CZ,21,0)</f>
        <v>0</v>
      </c>
      <c r="AK1695" s="14">
        <f>VLOOKUP($B1695,[2]Sheet3!$G:$CZ,22,0)</f>
        <v>0</v>
      </c>
      <c r="AL1695" s="14">
        <f>VLOOKUP($B1695,[2]Sheet3!$G:$CZ,23,0)</f>
        <v>0</v>
      </c>
      <c r="AM1695" s="14">
        <f>VLOOKUP($B1695,[2]Sheet3!$G:$CZ,24,0)</f>
        <v>0</v>
      </c>
      <c r="AN1695" s="14">
        <f>VLOOKUP($B1695,[2]Sheet3!$G:$CZ,25,0)</f>
        <v>0</v>
      </c>
      <c r="AO1695" s="14">
        <f>VLOOKUP($B1695,[2]Sheet3!$G:$CZ,26,0)</f>
        <v>0</v>
      </c>
      <c r="AP1695" s="14">
        <f>VLOOKUP($B1695,[2]Sheet3!$G:$CZ,27,0)</f>
        <v>0</v>
      </c>
      <c r="AQ1695" s="14">
        <f>VLOOKUP($B1695,[2]Sheet3!$G:$CZ,28,0)</f>
        <v>0</v>
      </c>
      <c r="AR1695" s="14">
        <f>VLOOKUP($B1695,[2]Sheet3!$G:$CZ,29,0)</f>
        <v>0</v>
      </c>
      <c r="AS1695" s="14">
        <f>VLOOKUP($B1695,[2]Sheet3!$G:$CZ,30,0)</f>
        <v>0</v>
      </c>
      <c r="AT1695" s="14">
        <f>VLOOKUP($B1695,[2]Sheet3!$G:$CZ,31,0)</f>
        <v>0</v>
      </c>
      <c r="AU1695" s="14">
        <f>VLOOKUP($B1695,[2]Sheet3!$G:$CZ,32,0)</f>
        <v>0</v>
      </c>
      <c r="AV1695" s="14">
        <f>VLOOKUP($B1695,[2]Sheet3!$G:$CZ,33,0)</f>
        <v>0</v>
      </c>
      <c r="AW1695" s="14">
        <f>VLOOKUP($B1695,[2]Sheet3!$G:$CZ,34,0)</f>
        <v>0</v>
      </c>
      <c r="AX1695" s="14">
        <f>VLOOKUP($B1695,[2]Sheet3!$G:$CZ,35,0)</f>
        <v>0</v>
      </c>
      <c r="AY1695" s="14">
        <f>VLOOKUP($B1695,[2]Sheet3!$G:$CZ,36,0)</f>
        <v>0</v>
      </c>
      <c r="AZ1695" s="14">
        <f>VLOOKUP($B1695,[2]Sheet3!$G:$CZ,37,0)</f>
        <v>0</v>
      </c>
      <c r="BA1695" s="14">
        <f>VLOOKUP($B1695,[2]Sheet3!$G:$CZ,38,0)</f>
        <v>0</v>
      </c>
      <c r="BB1695" s="14">
        <f>VLOOKUP($B1695,[2]Sheet3!$G:$CZ,39,0)</f>
        <v>0</v>
      </c>
      <c r="BC1695" s="14">
        <f>VLOOKUP($B1695,[2]Sheet3!$G:$CZ,40,0)</f>
        <v>0</v>
      </c>
      <c r="BD1695" s="14">
        <f>VLOOKUP($B1695,[2]Sheet3!$G:$CZ,41,0)</f>
        <v>0</v>
      </c>
      <c r="BE1695" s="14">
        <f>VLOOKUP($B1695,[2]Sheet3!$G:$CZ,42,0)</f>
        <v>0</v>
      </c>
      <c r="BF1695" s="14">
        <f>VLOOKUP($B1695,[2]Sheet3!$G:$CZ,43,0)</f>
        <v>0</v>
      </c>
      <c r="BG1695" s="14">
        <f>VLOOKUP($B1695,[2]Sheet3!$G:$CZ,44,0)</f>
        <v>0</v>
      </c>
      <c r="BH1695" s="14">
        <f>VLOOKUP($B1695,[2]Sheet3!$G:$CZ,45,0)</f>
        <v>0</v>
      </c>
      <c r="BI1695" s="14">
        <f>VLOOKUP($B1695,[2]Sheet3!$G:$CZ,46,0)</f>
        <v>0</v>
      </c>
      <c r="BJ1695" s="14">
        <f>VLOOKUP($B1695,[2]Sheet3!$G:$CZ,47,0)</f>
        <v>0</v>
      </c>
      <c r="BK1695" s="14">
        <f>VLOOKUP($B1695,[2]Sheet3!$G:$CZ,48,0)</f>
        <v>0</v>
      </c>
      <c r="BL1695" s="14">
        <f>VLOOKUP($B1695,[2]Sheet3!$G:$CZ,49,0)</f>
        <v>0</v>
      </c>
      <c r="BM1695" s="14">
        <f>VLOOKUP($B1695,[2]Sheet3!$G:$CZ,50,0)</f>
        <v>0</v>
      </c>
      <c r="BN1695" s="14">
        <f>VLOOKUP($B1695,[2]Sheet3!$G:$CZ,51,0)</f>
        <v>0</v>
      </c>
      <c r="BO1695" s="14">
        <f>VLOOKUP($B1695,[2]Sheet3!$G:$CZ,52,0)</f>
        <v>0</v>
      </c>
      <c r="BP1695" s="14">
        <f>VLOOKUP($B1695,[2]Sheet3!$G:$CZ,53,0)</f>
        <v>0</v>
      </c>
      <c r="BQ1695" s="14">
        <f>VLOOKUP($B1695,[2]Sheet3!$G:$CZ,54,0)</f>
        <v>0</v>
      </c>
      <c r="BR1695" s="14">
        <f>VLOOKUP($B1695,[2]Sheet3!$G:$CZ,55,0)</f>
        <v>0</v>
      </c>
      <c r="BS1695" s="14">
        <f>VLOOKUP($B1695,[2]Sheet3!$G:$CZ,56,0)</f>
        <v>0</v>
      </c>
      <c r="BT1695" s="14">
        <f>VLOOKUP($B1695,[2]Sheet3!$G:$CZ,57,0)</f>
        <v>0</v>
      </c>
      <c r="BU1695" s="14">
        <f>VLOOKUP($B1695,[2]Sheet3!$G:$CZ,58,0)</f>
        <v>0</v>
      </c>
      <c r="BV1695" s="14">
        <f>VLOOKUP($B1695,[2]Sheet3!$G:$CZ,59,0)</f>
        <v>0</v>
      </c>
      <c r="BW1695" s="14">
        <f>VLOOKUP($B1695,[2]Sheet3!$G:$CZ,60,0)</f>
        <v>0</v>
      </c>
      <c r="BX1695" s="14">
        <f>VLOOKUP($B1695,[2]Sheet3!$G:$CZ,61,0)</f>
        <v>0</v>
      </c>
      <c r="BY1695" s="14">
        <f>VLOOKUP($B1695,[2]Sheet3!$G:$CZ,62,0)</f>
        <v>0</v>
      </c>
      <c r="BZ1695" s="14">
        <f>VLOOKUP($B1695,[2]Sheet3!$G:$CZ,63,0)</f>
        <v>0</v>
      </c>
      <c r="CA1695" s="14">
        <f>VLOOKUP($B1695,[2]Sheet3!$G:$CZ,64,0)</f>
        <v>0</v>
      </c>
      <c r="CB1695" s="14">
        <f>VLOOKUP($B1695,[2]Sheet3!$G:$CZ,65,0)</f>
        <v>0</v>
      </c>
      <c r="CC1695" s="14">
        <f>VLOOKUP($B1695,[2]Sheet3!$G:$CZ,66,0)</f>
        <v>0</v>
      </c>
      <c r="CD1695" s="14">
        <f>VLOOKUP($B1695,[2]Sheet3!$G:$CZ,67,0)</f>
        <v>0</v>
      </c>
      <c r="CE1695" s="14">
        <f>VLOOKUP($B1695,[2]Sheet3!$G:$CZ,68,0)</f>
        <v>0</v>
      </c>
      <c r="CF1695" s="14">
        <f>VLOOKUP($B1695,[2]Sheet3!$G:$CZ,69,0)</f>
        <v>0</v>
      </c>
      <c r="CG1695" s="14">
        <f>VLOOKUP($B1695,[2]Sheet3!$G:$CZ,70,0)</f>
        <v>0</v>
      </c>
      <c r="CH1695" s="14">
        <f>VLOOKUP($B1695,[2]Sheet3!$G:$CZ,71,0)</f>
        <v>0</v>
      </c>
      <c r="CI1695" s="14">
        <f>VLOOKUP($B1695,[2]Sheet3!$G:$CZ,72,0)</f>
        <v>0</v>
      </c>
      <c r="CJ1695" s="14">
        <f>VLOOKUP($B1695,[2]Sheet3!$G:$CZ,73,0)</f>
        <v>0</v>
      </c>
      <c r="CK1695" s="14">
        <f>VLOOKUP($B1695,[2]Sheet3!$G:$CZ,74,0)</f>
        <v>0</v>
      </c>
      <c r="CL1695" s="14">
        <f>VLOOKUP($B1695,[2]Sheet3!$G:$CZ,75,0)</f>
        <v>0</v>
      </c>
      <c r="CM1695" s="14">
        <f>VLOOKUP($B1695,[2]Sheet3!$G:$CZ,76,0)</f>
        <v>0</v>
      </c>
      <c r="CN1695" s="14">
        <f>VLOOKUP($B1695,[2]Sheet3!$G:$CZ,77,0)</f>
        <v>0</v>
      </c>
      <c r="CO1695" s="14">
        <f>VLOOKUP($B1695,[2]Sheet3!$G:$CZ,78,0)</f>
        <v>0</v>
      </c>
      <c r="CP1695" s="14">
        <f>VLOOKUP($B1695,[2]Sheet3!$G:$CZ,79,0)</f>
        <v>0</v>
      </c>
      <c r="CQ1695" s="14">
        <f>VLOOKUP($B1695,[2]Sheet3!$G:$CZ,80,0)</f>
        <v>0</v>
      </c>
      <c r="CR1695" s="14">
        <f>VLOOKUP($B1695,[2]Sheet3!$G:$CZ,81,0)</f>
        <v>0</v>
      </c>
      <c r="CS1695" s="14">
        <f>VLOOKUP($B1695,[2]Sheet3!$G:$CZ,82,0)</f>
        <v>0</v>
      </c>
      <c r="CT1695" s="14">
        <f>VLOOKUP($B1695,[2]Sheet3!$G:$CZ,83,0)</f>
        <v>0</v>
      </c>
      <c r="CU1695" s="14">
        <f>VLOOKUP($B1695,[2]Sheet3!$G:$CZ,84,0)</f>
        <v>0</v>
      </c>
      <c r="CV1695" s="14">
        <f>VLOOKUP($B1695,[2]Sheet3!$G:$CZ,85,0)</f>
        <v>0</v>
      </c>
      <c r="CW1695" s="14">
        <f>VLOOKUP($B1695,[2]Sheet3!$G:$CZ,86,0)</f>
        <v>0</v>
      </c>
      <c r="CX1695" s="14">
        <f>VLOOKUP($B1695,[2]Sheet3!$G:$CZ,87,0)</f>
        <v>0</v>
      </c>
      <c r="CY1695" s="14">
        <f>VLOOKUP($B1695,[2]Sheet3!$G:$CZ,88,0)</f>
        <v>0</v>
      </c>
      <c r="CZ1695" s="14">
        <f>VLOOKUP($B1695,[2]Sheet3!$G:$CZ,89,0)</f>
        <v>0</v>
      </c>
      <c r="DA1695" s="14">
        <f>VLOOKUP($B1695,[2]Sheet3!$G:$CZ,90,0)</f>
        <v>0</v>
      </c>
      <c r="DB1695" s="14">
        <f>VLOOKUP($B1695,[2]Sheet3!$G:$CZ,91,0)</f>
        <v>0</v>
      </c>
      <c r="DC1695" s="14">
        <f>VLOOKUP($B1695,[2]Sheet3!$G:$CZ,92,0)</f>
        <v>0</v>
      </c>
      <c r="DD1695" s="14">
        <f>VLOOKUP($B1695,[2]Sheet3!$G:$CZ,93,0)</f>
        <v>0</v>
      </c>
      <c r="DE1695" s="14">
        <f>VLOOKUP($B1695,[2]Sheet3!$G:$CZ,94,0)</f>
        <v>0</v>
      </c>
      <c r="DF1695" s="14">
        <f>VLOOKUP($B1695,[2]Sheet3!$G:$CZ,95,0)</f>
        <v>0</v>
      </c>
      <c r="DG1695" s="14">
        <f>VLOOKUP($B1695,[2]Sheet3!$G:$CZ,96,0)</f>
        <v>0</v>
      </c>
      <c r="DH1695" s="14">
        <f>VLOOKUP($B1695,[2]Sheet3!$G:$CZ,97,0)</f>
        <v>0</v>
      </c>
      <c r="DI1695" s="14">
        <f>VLOOKUP($B1695,[2]Sheet3!$G:$CZ,98,0)</f>
        <v>0</v>
      </c>
    </row>
    <row r="1696" spans="1:113" x14ac:dyDescent="0.3">
      <c r="A1696" s="9" t="str">
        <f t="shared" si="80"/>
        <v>N53342</v>
      </c>
      <c r="B1696" s="15" t="s">
        <v>3452</v>
      </c>
      <c r="C1696" s="15" t="s">
        <v>3453</v>
      </c>
      <c r="F1696" s="7" t="s">
        <v>15</v>
      </c>
      <c r="G1696" s="12" t="s">
        <v>5188</v>
      </c>
      <c r="H1696" s="12" t="str">
        <f>VLOOKUP($B1696,[1]Sheet1!$A:$G,5,0)</f>
        <v>rohit.arora@redingtongroup.com</v>
      </c>
      <c r="I1696" s="12" t="str">
        <f>VLOOKUP($B1696,[1]Sheet1!$A:$G,7,0)</f>
        <v>jitender.chopra@redingtongroup.com</v>
      </c>
      <c r="J1696" s="12" t="s">
        <v>82</v>
      </c>
      <c r="K1696" s="7"/>
      <c r="L1696" s="7"/>
      <c r="M1696" s="8"/>
      <c r="N1696" s="7" t="str">
        <f t="shared" si="78"/>
        <v>rohit.arora@redingtongroup.com; jitender.chopra@redingtongroup.com; nilesh.phirke@redingtongroup.com;christopher.joseph@redingtongroup.com</v>
      </c>
      <c r="O1696" s="7" t="str">
        <f t="shared" si="79"/>
        <v>N53342</v>
      </c>
      <c r="P1696" s="8" t="s">
        <v>5215</v>
      </c>
      <c r="Q1696" s="14">
        <f>VLOOKUP($B1696,[2]Sheet3!$G:$CZ,2,0)</f>
        <v>2400308729</v>
      </c>
      <c r="R1696" s="14">
        <f>VLOOKUP($B1696,[2]Sheet3!$G:$CZ,3,0)</f>
        <v>0</v>
      </c>
      <c r="S1696" s="14">
        <f>VLOOKUP($B1696,[2]Sheet3!$G:$CZ,4,0)</f>
        <v>0</v>
      </c>
      <c r="T1696" s="14">
        <f>VLOOKUP($B1696,[2]Sheet3!$G:$CZ,5,0)</f>
        <v>0</v>
      </c>
      <c r="U1696" s="14">
        <f>VLOOKUP($B1696,[2]Sheet3!$G:$CZ,6,0)</f>
        <v>0</v>
      </c>
      <c r="V1696" s="14">
        <f>VLOOKUP($B1696,[2]Sheet3!$G:$CZ,7,0)</f>
        <v>0</v>
      </c>
      <c r="W1696" s="14">
        <f>VLOOKUP($B1696,[2]Sheet3!$G:$CZ,8,0)</f>
        <v>0</v>
      </c>
      <c r="X1696" s="14">
        <f>VLOOKUP($B1696,[2]Sheet3!$G:$CZ,9,0)</f>
        <v>0</v>
      </c>
      <c r="Y1696" s="14">
        <f>VLOOKUP($B1696,[2]Sheet3!$G:$CZ,10,0)</f>
        <v>0</v>
      </c>
      <c r="Z1696" s="14">
        <f>VLOOKUP($B1696,[2]Sheet3!$G:$CZ,11,0)</f>
        <v>0</v>
      </c>
      <c r="AA1696" s="14">
        <f>VLOOKUP($B1696,[2]Sheet3!$G:$CZ,12,0)</f>
        <v>0</v>
      </c>
      <c r="AB1696" s="14">
        <f>VLOOKUP($B1696,[2]Sheet3!$G:$CZ,13,0)</f>
        <v>0</v>
      </c>
      <c r="AC1696" s="14">
        <f>VLOOKUP($B1696,[2]Sheet3!$G:$CZ,14,0)</f>
        <v>0</v>
      </c>
      <c r="AD1696" s="14">
        <f>VLOOKUP($B1696,[2]Sheet3!$G:$CZ,15,0)</f>
        <v>0</v>
      </c>
      <c r="AE1696" s="14">
        <f>VLOOKUP($B1696,[2]Sheet3!$G:$CZ,16,0)</f>
        <v>0</v>
      </c>
      <c r="AF1696" s="14">
        <f>VLOOKUP($B1696,[2]Sheet3!$G:$CZ,17,0)</f>
        <v>0</v>
      </c>
      <c r="AG1696" s="14">
        <f>VLOOKUP($B1696,[2]Sheet3!$G:$CZ,18,0)</f>
        <v>0</v>
      </c>
      <c r="AH1696" s="14">
        <f>VLOOKUP($B1696,[2]Sheet3!$G:$CZ,19,0)</f>
        <v>0</v>
      </c>
      <c r="AI1696" s="14">
        <f>VLOOKUP($B1696,[2]Sheet3!$G:$CZ,20,0)</f>
        <v>0</v>
      </c>
      <c r="AJ1696" s="14">
        <f>VLOOKUP($B1696,[2]Sheet3!$G:$CZ,21,0)</f>
        <v>0</v>
      </c>
      <c r="AK1696" s="14">
        <f>VLOOKUP($B1696,[2]Sheet3!$G:$CZ,22,0)</f>
        <v>0</v>
      </c>
      <c r="AL1696" s="14">
        <f>VLOOKUP($B1696,[2]Sheet3!$G:$CZ,23,0)</f>
        <v>0</v>
      </c>
      <c r="AM1696" s="14">
        <f>VLOOKUP($B1696,[2]Sheet3!$G:$CZ,24,0)</f>
        <v>0</v>
      </c>
      <c r="AN1696" s="14">
        <f>VLOOKUP($B1696,[2]Sheet3!$G:$CZ,25,0)</f>
        <v>0</v>
      </c>
      <c r="AO1696" s="14">
        <f>VLOOKUP($B1696,[2]Sheet3!$G:$CZ,26,0)</f>
        <v>0</v>
      </c>
      <c r="AP1696" s="14">
        <f>VLOOKUP($B1696,[2]Sheet3!$G:$CZ,27,0)</f>
        <v>0</v>
      </c>
      <c r="AQ1696" s="14">
        <f>VLOOKUP($B1696,[2]Sheet3!$G:$CZ,28,0)</f>
        <v>0</v>
      </c>
      <c r="AR1696" s="14">
        <f>VLOOKUP($B1696,[2]Sheet3!$G:$CZ,29,0)</f>
        <v>0</v>
      </c>
      <c r="AS1696" s="14">
        <f>VLOOKUP($B1696,[2]Sheet3!$G:$CZ,30,0)</f>
        <v>0</v>
      </c>
      <c r="AT1696" s="14">
        <f>VLOOKUP($B1696,[2]Sheet3!$G:$CZ,31,0)</f>
        <v>0</v>
      </c>
      <c r="AU1696" s="14">
        <f>VLOOKUP($B1696,[2]Sheet3!$G:$CZ,32,0)</f>
        <v>0</v>
      </c>
      <c r="AV1696" s="14">
        <f>VLOOKUP($B1696,[2]Sheet3!$G:$CZ,33,0)</f>
        <v>0</v>
      </c>
      <c r="AW1696" s="14">
        <f>VLOOKUP($B1696,[2]Sheet3!$G:$CZ,34,0)</f>
        <v>0</v>
      </c>
      <c r="AX1696" s="14">
        <f>VLOOKUP($B1696,[2]Sheet3!$G:$CZ,35,0)</f>
        <v>0</v>
      </c>
      <c r="AY1696" s="14">
        <f>VLOOKUP($B1696,[2]Sheet3!$G:$CZ,36,0)</f>
        <v>0</v>
      </c>
      <c r="AZ1696" s="14">
        <f>VLOOKUP($B1696,[2]Sheet3!$G:$CZ,37,0)</f>
        <v>0</v>
      </c>
      <c r="BA1696" s="14">
        <f>VLOOKUP($B1696,[2]Sheet3!$G:$CZ,38,0)</f>
        <v>0</v>
      </c>
      <c r="BB1696" s="14">
        <f>VLOOKUP($B1696,[2]Sheet3!$G:$CZ,39,0)</f>
        <v>0</v>
      </c>
      <c r="BC1696" s="14">
        <f>VLOOKUP($B1696,[2]Sheet3!$G:$CZ,40,0)</f>
        <v>0</v>
      </c>
      <c r="BD1696" s="14">
        <f>VLOOKUP($B1696,[2]Sheet3!$G:$CZ,41,0)</f>
        <v>0</v>
      </c>
      <c r="BE1696" s="14">
        <f>VLOOKUP($B1696,[2]Sheet3!$G:$CZ,42,0)</f>
        <v>0</v>
      </c>
      <c r="BF1696" s="14">
        <f>VLOOKUP($B1696,[2]Sheet3!$G:$CZ,43,0)</f>
        <v>0</v>
      </c>
      <c r="BG1696" s="14">
        <f>VLOOKUP($B1696,[2]Sheet3!$G:$CZ,44,0)</f>
        <v>0</v>
      </c>
      <c r="BH1696" s="14">
        <f>VLOOKUP($B1696,[2]Sheet3!$G:$CZ,45,0)</f>
        <v>0</v>
      </c>
      <c r="BI1696" s="14">
        <f>VLOOKUP($B1696,[2]Sheet3!$G:$CZ,46,0)</f>
        <v>0</v>
      </c>
      <c r="BJ1696" s="14">
        <f>VLOOKUP($B1696,[2]Sheet3!$G:$CZ,47,0)</f>
        <v>0</v>
      </c>
      <c r="BK1696" s="14">
        <f>VLOOKUP($B1696,[2]Sheet3!$G:$CZ,48,0)</f>
        <v>0</v>
      </c>
      <c r="BL1696" s="14">
        <f>VLOOKUP($B1696,[2]Sheet3!$G:$CZ,49,0)</f>
        <v>0</v>
      </c>
      <c r="BM1696" s="14">
        <f>VLOOKUP($B1696,[2]Sheet3!$G:$CZ,50,0)</f>
        <v>0</v>
      </c>
      <c r="BN1696" s="14">
        <f>VLOOKUP($B1696,[2]Sheet3!$G:$CZ,51,0)</f>
        <v>0</v>
      </c>
      <c r="BO1696" s="14">
        <f>VLOOKUP($B1696,[2]Sheet3!$G:$CZ,52,0)</f>
        <v>0</v>
      </c>
      <c r="BP1696" s="14">
        <f>VLOOKUP($B1696,[2]Sheet3!$G:$CZ,53,0)</f>
        <v>0</v>
      </c>
      <c r="BQ1696" s="14">
        <f>VLOOKUP($B1696,[2]Sheet3!$G:$CZ,54,0)</f>
        <v>0</v>
      </c>
      <c r="BR1696" s="14">
        <f>VLOOKUP($B1696,[2]Sheet3!$G:$CZ,55,0)</f>
        <v>0</v>
      </c>
      <c r="BS1696" s="14">
        <f>VLOOKUP($B1696,[2]Sheet3!$G:$CZ,56,0)</f>
        <v>0</v>
      </c>
      <c r="BT1696" s="14">
        <f>VLOOKUP($B1696,[2]Sheet3!$G:$CZ,57,0)</f>
        <v>0</v>
      </c>
      <c r="BU1696" s="14">
        <f>VLOOKUP($B1696,[2]Sheet3!$G:$CZ,58,0)</f>
        <v>0</v>
      </c>
      <c r="BV1696" s="14">
        <f>VLOOKUP($B1696,[2]Sheet3!$G:$CZ,59,0)</f>
        <v>0</v>
      </c>
      <c r="BW1696" s="14">
        <f>VLOOKUP($B1696,[2]Sheet3!$G:$CZ,60,0)</f>
        <v>0</v>
      </c>
      <c r="BX1696" s="14">
        <f>VLOOKUP($B1696,[2]Sheet3!$G:$CZ,61,0)</f>
        <v>0</v>
      </c>
      <c r="BY1696" s="14">
        <f>VLOOKUP($B1696,[2]Sheet3!$G:$CZ,62,0)</f>
        <v>0</v>
      </c>
      <c r="BZ1696" s="14">
        <f>VLOOKUP($B1696,[2]Sheet3!$G:$CZ,63,0)</f>
        <v>0</v>
      </c>
      <c r="CA1696" s="14">
        <f>VLOOKUP($B1696,[2]Sheet3!$G:$CZ,64,0)</f>
        <v>0</v>
      </c>
      <c r="CB1696" s="14">
        <f>VLOOKUP($B1696,[2]Sheet3!$G:$CZ,65,0)</f>
        <v>0</v>
      </c>
      <c r="CC1696" s="14">
        <f>VLOOKUP($B1696,[2]Sheet3!$G:$CZ,66,0)</f>
        <v>0</v>
      </c>
      <c r="CD1696" s="14">
        <f>VLOOKUP($B1696,[2]Sheet3!$G:$CZ,67,0)</f>
        <v>0</v>
      </c>
      <c r="CE1696" s="14">
        <f>VLOOKUP($B1696,[2]Sheet3!$G:$CZ,68,0)</f>
        <v>0</v>
      </c>
      <c r="CF1696" s="14">
        <f>VLOOKUP($B1696,[2]Sheet3!$G:$CZ,69,0)</f>
        <v>0</v>
      </c>
      <c r="CG1696" s="14">
        <f>VLOOKUP($B1696,[2]Sheet3!$G:$CZ,70,0)</f>
        <v>0</v>
      </c>
      <c r="CH1696" s="14">
        <f>VLOOKUP($B1696,[2]Sheet3!$G:$CZ,71,0)</f>
        <v>0</v>
      </c>
      <c r="CI1696" s="14">
        <f>VLOOKUP($B1696,[2]Sheet3!$G:$CZ,72,0)</f>
        <v>0</v>
      </c>
      <c r="CJ1696" s="14">
        <f>VLOOKUP($B1696,[2]Sheet3!$G:$CZ,73,0)</f>
        <v>0</v>
      </c>
      <c r="CK1696" s="14">
        <f>VLOOKUP($B1696,[2]Sheet3!$G:$CZ,74,0)</f>
        <v>0</v>
      </c>
      <c r="CL1696" s="14">
        <f>VLOOKUP($B1696,[2]Sheet3!$G:$CZ,75,0)</f>
        <v>0</v>
      </c>
      <c r="CM1696" s="14">
        <f>VLOOKUP($B1696,[2]Sheet3!$G:$CZ,76,0)</f>
        <v>0</v>
      </c>
      <c r="CN1696" s="14">
        <f>VLOOKUP($B1696,[2]Sheet3!$G:$CZ,77,0)</f>
        <v>0</v>
      </c>
      <c r="CO1696" s="14">
        <f>VLOOKUP($B1696,[2]Sheet3!$G:$CZ,78,0)</f>
        <v>0</v>
      </c>
      <c r="CP1696" s="14">
        <f>VLOOKUP($B1696,[2]Sheet3!$G:$CZ,79,0)</f>
        <v>0</v>
      </c>
      <c r="CQ1696" s="14">
        <f>VLOOKUP($B1696,[2]Sheet3!$G:$CZ,80,0)</f>
        <v>0</v>
      </c>
      <c r="CR1696" s="14">
        <f>VLOOKUP($B1696,[2]Sheet3!$G:$CZ,81,0)</f>
        <v>0</v>
      </c>
      <c r="CS1696" s="14">
        <f>VLOOKUP($B1696,[2]Sheet3!$G:$CZ,82,0)</f>
        <v>0</v>
      </c>
      <c r="CT1696" s="14">
        <f>VLOOKUP($B1696,[2]Sheet3!$G:$CZ,83,0)</f>
        <v>0</v>
      </c>
      <c r="CU1696" s="14">
        <f>VLOOKUP($B1696,[2]Sheet3!$G:$CZ,84,0)</f>
        <v>0</v>
      </c>
      <c r="CV1696" s="14">
        <f>VLOOKUP($B1696,[2]Sheet3!$G:$CZ,85,0)</f>
        <v>0</v>
      </c>
      <c r="CW1696" s="14">
        <f>VLOOKUP($B1696,[2]Sheet3!$G:$CZ,86,0)</f>
        <v>0</v>
      </c>
      <c r="CX1696" s="14">
        <f>VLOOKUP($B1696,[2]Sheet3!$G:$CZ,87,0)</f>
        <v>0</v>
      </c>
      <c r="CY1696" s="14">
        <f>VLOOKUP($B1696,[2]Sheet3!$G:$CZ,88,0)</f>
        <v>0</v>
      </c>
      <c r="CZ1696" s="14">
        <f>VLOOKUP($B1696,[2]Sheet3!$G:$CZ,89,0)</f>
        <v>0</v>
      </c>
      <c r="DA1696" s="14">
        <f>VLOOKUP($B1696,[2]Sheet3!$G:$CZ,90,0)</f>
        <v>0</v>
      </c>
      <c r="DB1696" s="14">
        <f>VLOOKUP($B1696,[2]Sheet3!$G:$CZ,91,0)</f>
        <v>0</v>
      </c>
      <c r="DC1696" s="14">
        <f>VLOOKUP($B1696,[2]Sheet3!$G:$CZ,92,0)</f>
        <v>0</v>
      </c>
      <c r="DD1696" s="14">
        <f>VLOOKUP($B1696,[2]Sheet3!$G:$CZ,93,0)</f>
        <v>0</v>
      </c>
      <c r="DE1696" s="14">
        <f>VLOOKUP($B1696,[2]Sheet3!$G:$CZ,94,0)</f>
        <v>0</v>
      </c>
      <c r="DF1696" s="14">
        <f>VLOOKUP($B1696,[2]Sheet3!$G:$CZ,95,0)</f>
        <v>0</v>
      </c>
      <c r="DG1696" s="14">
        <f>VLOOKUP($B1696,[2]Sheet3!$G:$CZ,96,0)</f>
        <v>0</v>
      </c>
      <c r="DH1696" s="14">
        <f>VLOOKUP($B1696,[2]Sheet3!$G:$CZ,97,0)</f>
        <v>0</v>
      </c>
      <c r="DI1696" s="14">
        <f>VLOOKUP($B1696,[2]Sheet3!$G:$CZ,98,0)</f>
        <v>0</v>
      </c>
    </row>
    <row r="1697" spans="1:113" x14ac:dyDescent="0.3">
      <c r="A1697" s="9" t="str">
        <f t="shared" si="80"/>
        <v>N93104</v>
      </c>
      <c r="B1697" s="15" t="s">
        <v>31</v>
      </c>
      <c r="C1697" s="15" t="s">
        <v>32</v>
      </c>
      <c r="F1697" s="7" t="s">
        <v>15</v>
      </c>
      <c r="G1697" s="12" t="s">
        <v>5189</v>
      </c>
      <c r="H1697" s="12" t="str">
        <f>VLOOKUP($B1697,[1]Sheet1!$A:$G,5,0)</f>
        <v>rohit.arora@redingtongroup.com</v>
      </c>
      <c r="I1697" s="12" t="str">
        <f>VLOOKUP($B1697,[1]Sheet1!$A:$G,7,0)</f>
        <v>jitender.chopra@redingtongroup.com</v>
      </c>
      <c r="J1697" s="12" t="s">
        <v>82</v>
      </c>
      <c r="K1697" s="7"/>
      <c r="L1697" s="7"/>
      <c r="M1697" s="8"/>
      <c r="N1697" s="7" t="str">
        <f t="shared" si="78"/>
        <v>rohit.arora@redingtongroup.com; jitender.chopra@redingtongroup.com; nilesh.phirke@redingtongroup.com;christopher.joseph@redingtongroup.com</v>
      </c>
      <c r="O1697" s="7" t="str">
        <f t="shared" si="79"/>
        <v>N93104</v>
      </c>
      <c r="P1697" s="8" t="s">
        <v>5215</v>
      </c>
      <c r="Q1697" s="14">
        <f>VLOOKUP($B1697,[2]Sheet3!$G:$CZ,2,0)</f>
        <v>2400308829</v>
      </c>
      <c r="R1697" s="14">
        <f>VLOOKUP($B1697,[2]Sheet3!$G:$CZ,3,0)</f>
        <v>2400300463</v>
      </c>
      <c r="S1697" s="14">
        <f>VLOOKUP($B1697,[2]Sheet3!$G:$CZ,4,0)</f>
        <v>2400300475</v>
      </c>
      <c r="T1697" s="14">
        <f>VLOOKUP($B1697,[2]Sheet3!$G:$CZ,5,0)</f>
        <v>0</v>
      </c>
      <c r="U1697" s="14">
        <f>VLOOKUP($B1697,[2]Sheet3!$G:$CZ,6,0)</f>
        <v>0</v>
      </c>
      <c r="V1697" s="14">
        <f>VLOOKUP($B1697,[2]Sheet3!$G:$CZ,7,0)</f>
        <v>0</v>
      </c>
      <c r="W1697" s="14">
        <f>VLOOKUP($B1697,[2]Sheet3!$G:$CZ,8,0)</f>
        <v>0</v>
      </c>
      <c r="X1697" s="14">
        <f>VLOOKUP($B1697,[2]Sheet3!$G:$CZ,9,0)</f>
        <v>0</v>
      </c>
      <c r="Y1697" s="14">
        <f>VLOOKUP($B1697,[2]Sheet3!$G:$CZ,10,0)</f>
        <v>0</v>
      </c>
      <c r="Z1697" s="14">
        <f>VLOOKUP($B1697,[2]Sheet3!$G:$CZ,11,0)</f>
        <v>0</v>
      </c>
      <c r="AA1697" s="14">
        <f>VLOOKUP($B1697,[2]Sheet3!$G:$CZ,12,0)</f>
        <v>0</v>
      </c>
      <c r="AB1697" s="14">
        <f>VLOOKUP($B1697,[2]Sheet3!$G:$CZ,13,0)</f>
        <v>0</v>
      </c>
      <c r="AC1697" s="14">
        <f>VLOOKUP($B1697,[2]Sheet3!$G:$CZ,14,0)</f>
        <v>0</v>
      </c>
      <c r="AD1697" s="14">
        <f>VLOOKUP($B1697,[2]Sheet3!$G:$CZ,15,0)</f>
        <v>0</v>
      </c>
      <c r="AE1697" s="14">
        <f>VLOOKUP($B1697,[2]Sheet3!$G:$CZ,16,0)</f>
        <v>0</v>
      </c>
      <c r="AF1697" s="14">
        <f>VLOOKUP($B1697,[2]Sheet3!$G:$CZ,17,0)</f>
        <v>0</v>
      </c>
      <c r="AG1697" s="14">
        <f>VLOOKUP($B1697,[2]Sheet3!$G:$CZ,18,0)</f>
        <v>0</v>
      </c>
      <c r="AH1697" s="14">
        <f>VLOOKUP($B1697,[2]Sheet3!$G:$CZ,19,0)</f>
        <v>0</v>
      </c>
      <c r="AI1697" s="14">
        <f>VLOOKUP($B1697,[2]Sheet3!$G:$CZ,20,0)</f>
        <v>0</v>
      </c>
      <c r="AJ1697" s="14">
        <f>VLOOKUP($B1697,[2]Sheet3!$G:$CZ,21,0)</f>
        <v>0</v>
      </c>
      <c r="AK1697" s="14">
        <f>VLOOKUP($B1697,[2]Sheet3!$G:$CZ,22,0)</f>
        <v>0</v>
      </c>
      <c r="AL1697" s="14">
        <f>VLOOKUP($B1697,[2]Sheet3!$G:$CZ,23,0)</f>
        <v>0</v>
      </c>
      <c r="AM1697" s="14">
        <f>VLOOKUP($B1697,[2]Sheet3!$G:$CZ,24,0)</f>
        <v>0</v>
      </c>
      <c r="AN1697" s="14">
        <f>VLOOKUP($B1697,[2]Sheet3!$G:$CZ,25,0)</f>
        <v>0</v>
      </c>
      <c r="AO1697" s="14">
        <f>VLOOKUP($B1697,[2]Sheet3!$G:$CZ,26,0)</f>
        <v>0</v>
      </c>
      <c r="AP1697" s="14">
        <f>VLOOKUP($B1697,[2]Sheet3!$G:$CZ,27,0)</f>
        <v>0</v>
      </c>
      <c r="AQ1697" s="14">
        <f>VLOOKUP($B1697,[2]Sheet3!$G:$CZ,28,0)</f>
        <v>0</v>
      </c>
      <c r="AR1697" s="14">
        <f>VLOOKUP($B1697,[2]Sheet3!$G:$CZ,29,0)</f>
        <v>0</v>
      </c>
      <c r="AS1697" s="14">
        <f>VLOOKUP($B1697,[2]Sheet3!$G:$CZ,30,0)</f>
        <v>0</v>
      </c>
      <c r="AT1697" s="14">
        <f>VLOOKUP($B1697,[2]Sheet3!$G:$CZ,31,0)</f>
        <v>0</v>
      </c>
      <c r="AU1697" s="14">
        <f>VLOOKUP($B1697,[2]Sheet3!$G:$CZ,32,0)</f>
        <v>0</v>
      </c>
      <c r="AV1697" s="14">
        <f>VLOOKUP($B1697,[2]Sheet3!$G:$CZ,33,0)</f>
        <v>0</v>
      </c>
      <c r="AW1697" s="14">
        <f>VLOOKUP($B1697,[2]Sheet3!$G:$CZ,34,0)</f>
        <v>0</v>
      </c>
      <c r="AX1697" s="14">
        <f>VLOOKUP($B1697,[2]Sheet3!$G:$CZ,35,0)</f>
        <v>0</v>
      </c>
      <c r="AY1697" s="14">
        <f>VLOOKUP($B1697,[2]Sheet3!$G:$CZ,36,0)</f>
        <v>0</v>
      </c>
      <c r="AZ1697" s="14">
        <f>VLOOKUP($B1697,[2]Sheet3!$G:$CZ,37,0)</f>
        <v>0</v>
      </c>
      <c r="BA1697" s="14">
        <f>VLOOKUP($B1697,[2]Sheet3!$G:$CZ,38,0)</f>
        <v>0</v>
      </c>
      <c r="BB1697" s="14">
        <f>VLOOKUP($B1697,[2]Sheet3!$G:$CZ,39,0)</f>
        <v>0</v>
      </c>
      <c r="BC1697" s="14">
        <f>VLOOKUP($B1697,[2]Sheet3!$G:$CZ,40,0)</f>
        <v>0</v>
      </c>
      <c r="BD1697" s="14">
        <f>VLOOKUP($B1697,[2]Sheet3!$G:$CZ,41,0)</f>
        <v>0</v>
      </c>
      <c r="BE1697" s="14">
        <f>VLOOKUP($B1697,[2]Sheet3!$G:$CZ,42,0)</f>
        <v>0</v>
      </c>
      <c r="BF1697" s="14">
        <f>VLOOKUP($B1697,[2]Sheet3!$G:$CZ,43,0)</f>
        <v>0</v>
      </c>
      <c r="BG1697" s="14">
        <f>VLOOKUP($B1697,[2]Sheet3!$G:$CZ,44,0)</f>
        <v>0</v>
      </c>
      <c r="BH1697" s="14">
        <f>VLOOKUP($B1697,[2]Sheet3!$G:$CZ,45,0)</f>
        <v>0</v>
      </c>
      <c r="BI1697" s="14">
        <f>VLOOKUP($B1697,[2]Sheet3!$G:$CZ,46,0)</f>
        <v>0</v>
      </c>
      <c r="BJ1697" s="14">
        <f>VLOOKUP($B1697,[2]Sheet3!$G:$CZ,47,0)</f>
        <v>0</v>
      </c>
      <c r="BK1697" s="14">
        <f>VLOOKUP($B1697,[2]Sheet3!$G:$CZ,48,0)</f>
        <v>0</v>
      </c>
      <c r="BL1697" s="14">
        <f>VLOOKUP($B1697,[2]Sheet3!$G:$CZ,49,0)</f>
        <v>0</v>
      </c>
      <c r="BM1697" s="14">
        <f>VLOOKUP($B1697,[2]Sheet3!$G:$CZ,50,0)</f>
        <v>0</v>
      </c>
      <c r="BN1697" s="14">
        <f>VLOOKUP($B1697,[2]Sheet3!$G:$CZ,51,0)</f>
        <v>0</v>
      </c>
      <c r="BO1697" s="14">
        <f>VLOOKUP($B1697,[2]Sheet3!$G:$CZ,52,0)</f>
        <v>0</v>
      </c>
      <c r="BP1697" s="14">
        <f>VLOOKUP($B1697,[2]Sheet3!$G:$CZ,53,0)</f>
        <v>0</v>
      </c>
      <c r="BQ1697" s="14">
        <f>VLOOKUP($B1697,[2]Sheet3!$G:$CZ,54,0)</f>
        <v>0</v>
      </c>
      <c r="BR1697" s="14">
        <f>VLOOKUP($B1697,[2]Sheet3!$G:$CZ,55,0)</f>
        <v>0</v>
      </c>
      <c r="BS1697" s="14">
        <f>VLOOKUP($B1697,[2]Sheet3!$G:$CZ,56,0)</f>
        <v>0</v>
      </c>
      <c r="BT1697" s="14">
        <f>VLOOKUP($B1697,[2]Sheet3!$G:$CZ,57,0)</f>
        <v>0</v>
      </c>
      <c r="BU1697" s="14">
        <f>VLOOKUP($B1697,[2]Sheet3!$G:$CZ,58,0)</f>
        <v>0</v>
      </c>
      <c r="BV1697" s="14">
        <f>VLOOKUP($B1697,[2]Sheet3!$G:$CZ,59,0)</f>
        <v>0</v>
      </c>
      <c r="BW1697" s="14">
        <f>VLOOKUP($B1697,[2]Sheet3!$G:$CZ,60,0)</f>
        <v>0</v>
      </c>
      <c r="BX1697" s="14">
        <f>VLOOKUP($B1697,[2]Sheet3!$G:$CZ,61,0)</f>
        <v>0</v>
      </c>
      <c r="BY1697" s="14">
        <f>VLOOKUP($B1697,[2]Sheet3!$G:$CZ,62,0)</f>
        <v>0</v>
      </c>
      <c r="BZ1697" s="14">
        <f>VLOOKUP($B1697,[2]Sheet3!$G:$CZ,63,0)</f>
        <v>0</v>
      </c>
      <c r="CA1697" s="14">
        <f>VLOOKUP($B1697,[2]Sheet3!$G:$CZ,64,0)</f>
        <v>0</v>
      </c>
      <c r="CB1697" s="14">
        <f>VLOOKUP($B1697,[2]Sheet3!$G:$CZ,65,0)</f>
        <v>0</v>
      </c>
      <c r="CC1697" s="14">
        <f>VLOOKUP($B1697,[2]Sheet3!$G:$CZ,66,0)</f>
        <v>0</v>
      </c>
      <c r="CD1697" s="14">
        <f>VLOOKUP($B1697,[2]Sheet3!$G:$CZ,67,0)</f>
        <v>0</v>
      </c>
      <c r="CE1697" s="14">
        <f>VLOOKUP($B1697,[2]Sheet3!$G:$CZ,68,0)</f>
        <v>0</v>
      </c>
      <c r="CF1697" s="14">
        <f>VLOOKUP($B1697,[2]Sheet3!$G:$CZ,69,0)</f>
        <v>0</v>
      </c>
      <c r="CG1697" s="14">
        <f>VLOOKUP($B1697,[2]Sheet3!$G:$CZ,70,0)</f>
        <v>0</v>
      </c>
      <c r="CH1697" s="14">
        <f>VLOOKUP($B1697,[2]Sheet3!$G:$CZ,71,0)</f>
        <v>0</v>
      </c>
      <c r="CI1697" s="14">
        <f>VLOOKUP($B1697,[2]Sheet3!$G:$CZ,72,0)</f>
        <v>0</v>
      </c>
      <c r="CJ1697" s="14">
        <f>VLOOKUP($B1697,[2]Sheet3!$G:$CZ,73,0)</f>
        <v>0</v>
      </c>
      <c r="CK1697" s="14">
        <f>VLOOKUP($B1697,[2]Sheet3!$G:$CZ,74,0)</f>
        <v>0</v>
      </c>
      <c r="CL1697" s="14">
        <f>VLOOKUP($B1697,[2]Sheet3!$G:$CZ,75,0)</f>
        <v>0</v>
      </c>
      <c r="CM1697" s="14">
        <f>VLOOKUP($B1697,[2]Sheet3!$G:$CZ,76,0)</f>
        <v>0</v>
      </c>
      <c r="CN1697" s="14">
        <f>VLOOKUP($B1697,[2]Sheet3!$G:$CZ,77,0)</f>
        <v>0</v>
      </c>
      <c r="CO1697" s="14">
        <f>VLOOKUP($B1697,[2]Sheet3!$G:$CZ,78,0)</f>
        <v>0</v>
      </c>
      <c r="CP1697" s="14">
        <f>VLOOKUP($B1697,[2]Sheet3!$G:$CZ,79,0)</f>
        <v>0</v>
      </c>
      <c r="CQ1697" s="14">
        <f>VLOOKUP($B1697,[2]Sheet3!$G:$CZ,80,0)</f>
        <v>0</v>
      </c>
      <c r="CR1697" s="14">
        <f>VLOOKUP($B1697,[2]Sheet3!$G:$CZ,81,0)</f>
        <v>0</v>
      </c>
      <c r="CS1697" s="14">
        <f>VLOOKUP($B1697,[2]Sheet3!$G:$CZ,82,0)</f>
        <v>0</v>
      </c>
      <c r="CT1697" s="14">
        <f>VLOOKUP($B1697,[2]Sheet3!$G:$CZ,83,0)</f>
        <v>0</v>
      </c>
      <c r="CU1697" s="14">
        <f>VLOOKUP($B1697,[2]Sheet3!$G:$CZ,84,0)</f>
        <v>0</v>
      </c>
      <c r="CV1697" s="14">
        <f>VLOOKUP($B1697,[2]Sheet3!$G:$CZ,85,0)</f>
        <v>0</v>
      </c>
      <c r="CW1697" s="14">
        <f>VLOOKUP($B1697,[2]Sheet3!$G:$CZ,86,0)</f>
        <v>0</v>
      </c>
      <c r="CX1697" s="14">
        <f>VLOOKUP($B1697,[2]Sheet3!$G:$CZ,87,0)</f>
        <v>0</v>
      </c>
      <c r="CY1697" s="14">
        <f>VLOOKUP($B1697,[2]Sheet3!$G:$CZ,88,0)</f>
        <v>0</v>
      </c>
      <c r="CZ1697" s="14">
        <f>VLOOKUP($B1697,[2]Sheet3!$G:$CZ,89,0)</f>
        <v>0</v>
      </c>
      <c r="DA1697" s="14">
        <f>VLOOKUP($B1697,[2]Sheet3!$G:$CZ,90,0)</f>
        <v>0</v>
      </c>
      <c r="DB1697" s="14">
        <f>VLOOKUP($B1697,[2]Sheet3!$G:$CZ,91,0)</f>
        <v>0</v>
      </c>
      <c r="DC1697" s="14">
        <f>VLOOKUP($B1697,[2]Sheet3!$G:$CZ,92,0)</f>
        <v>0</v>
      </c>
      <c r="DD1697" s="14">
        <f>VLOOKUP($B1697,[2]Sheet3!$G:$CZ,93,0)</f>
        <v>0</v>
      </c>
      <c r="DE1697" s="14">
        <f>VLOOKUP($B1697,[2]Sheet3!$G:$CZ,94,0)</f>
        <v>0</v>
      </c>
      <c r="DF1697" s="14">
        <f>VLOOKUP($B1697,[2]Sheet3!$G:$CZ,95,0)</f>
        <v>0</v>
      </c>
      <c r="DG1697" s="14">
        <f>VLOOKUP($B1697,[2]Sheet3!$G:$CZ,96,0)</f>
        <v>0</v>
      </c>
      <c r="DH1697" s="14">
        <f>VLOOKUP($B1697,[2]Sheet3!$G:$CZ,97,0)</f>
        <v>0</v>
      </c>
      <c r="DI1697" s="14">
        <f>VLOOKUP($B1697,[2]Sheet3!$G:$CZ,98,0)</f>
        <v>0</v>
      </c>
    </row>
    <row r="1698" spans="1:113" x14ac:dyDescent="0.3">
      <c r="A1698" s="9" t="str">
        <f t="shared" si="80"/>
        <v>W14516</v>
      </c>
      <c r="B1698" s="15" t="s">
        <v>3454</v>
      </c>
      <c r="C1698" s="15" t="s">
        <v>3455</v>
      </c>
      <c r="F1698" s="7" t="s">
        <v>15</v>
      </c>
      <c r="G1698" s="12" t="s">
        <v>5190</v>
      </c>
      <c r="H1698" s="12" t="str">
        <f>VLOOKUP($B1698,[1]Sheet1!$A:$G,5,0)</f>
        <v>vijay.tayade@redingtongroup.com</v>
      </c>
      <c r="I1698" s="12" t="str">
        <f>VLOOKUP($B1698,[1]Sheet1!$A:$G,7,0)</f>
        <v>rohan.vora@redingtongroup.com</v>
      </c>
      <c r="J1698" s="12" t="s">
        <v>82</v>
      </c>
      <c r="K1698" s="7"/>
      <c r="L1698" s="7"/>
      <c r="M1698" s="8"/>
      <c r="N1698" s="7" t="str">
        <f t="shared" si="78"/>
        <v>vijay.tayade@redingtongroup.com; rohan.vora@redingtongroup.com; nilesh.phirke@redingtongroup.com;christopher.joseph@redingtongroup.com</v>
      </c>
      <c r="O1698" s="7" t="str">
        <f t="shared" si="79"/>
        <v>W14516</v>
      </c>
      <c r="P1698" s="8" t="s">
        <v>5215</v>
      </c>
      <c r="Q1698" s="14">
        <f>VLOOKUP($B1698,[2]Sheet3!$G:$CZ,2,0)</f>
        <v>2400309419</v>
      </c>
      <c r="R1698" s="14">
        <f>VLOOKUP($B1698,[2]Sheet3!$G:$CZ,3,0)</f>
        <v>0</v>
      </c>
      <c r="S1698" s="14">
        <f>VLOOKUP($B1698,[2]Sheet3!$G:$CZ,4,0)</f>
        <v>0</v>
      </c>
      <c r="T1698" s="14">
        <f>VLOOKUP($B1698,[2]Sheet3!$G:$CZ,5,0)</f>
        <v>0</v>
      </c>
      <c r="U1698" s="14">
        <f>VLOOKUP($B1698,[2]Sheet3!$G:$CZ,6,0)</f>
        <v>0</v>
      </c>
      <c r="V1698" s="14">
        <f>VLOOKUP($B1698,[2]Sheet3!$G:$CZ,7,0)</f>
        <v>0</v>
      </c>
      <c r="W1698" s="14">
        <f>VLOOKUP($B1698,[2]Sheet3!$G:$CZ,8,0)</f>
        <v>0</v>
      </c>
      <c r="X1698" s="14">
        <f>VLOOKUP($B1698,[2]Sheet3!$G:$CZ,9,0)</f>
        <v>0</v>
      </c>
      <c r="Y1698" s="14">
        <f>VLOOKUP($B1698,[2]Sheet3!$G:$CZ,10,0)</f>
        <v>0</v>
      </c>
      <c r="Z1698" s="14">
        <f>VLOOKUP($B1698,[2]Sheet3!$G:$CZ,11,0)</f>
        <v>0</v>
      </c>
      <c r="AA1698" s="14">
        <f>VLOOKUP($B1698,[2]Sheet3!$G:$CZ,12,0)</f>
        <v>0</v>
      </c>
      <c r="AB1698" s="14">
        <f>VLOOKUP($B1698,[2]Sheet3!$G:$CZ,13,0)</f>
        <v>0</v>
      </c>
      <c r="AC1698" s="14">
        <f>VLOOKUP($B1698,[2]Sheet3!$G:$CZ,14,0)</f>
        <v>0</v>
      </c>
      <c r="AD1698" s="14">
        <f>VLOOKUP($B1698,[2]Sheet3!$G:$CZ,15,0)</f>
        <v>0</v>
      </c>
      <c r="AE1698" s="14">
        <f>VLOOKUP($B1698,[2]Sheet3!$G:$CZ,16,0)</f>
        <v>0</v>
      </c>
      <c r="AF1698" s="14">
        <f>VLOOKUP($B1698,[2]Sheet3!$G:$CZ,17,0)</f>
        <v>0</v>
      </c>
      <c r="AG1698" s="14">
        <f>VLOOKUP($B1698,[2]Sheet3!$G:$CZ,18,0)</f>
        <v>0</v>
      </c>
      <c r="AH1698" s="14">
        <f>VLOOKUP($B1698,[2]Sheet3!$G:$CZ,19,0)</f>
        <v>0</v>
      </c>
      <c r="AI1698" s="14">
        <f>VLOOKUP($B1698,[2]Sheet3!$G:$CZ,20,0)</f>
        <v>0</v>
      </c>
      <c r="AJ1698" s="14">
        <f>VLOOKUP($B1698,[2]Sheet3!$G:$CZ,21,0)</f>
        <v>0</v>
      </c>
      <c r="AK1698" s="14">
        <f>VLOOKUP($B1698,[2]Sheet3!$G:$CZ,22,0)</f>
        <v>0</v>
      </c>
      <c r="AL1698" s="14">
        <f>VLOOKUP($B1698,[2]Sheet3!$G:$CZ,23,0)</f>
        <v>0</v>
      </c>
      <c r="AM1698" s="14">
        <f>VLOOKUP($B1698,[2]Sheet3!$G:$CZ,24,0)</f>
        <v>0</v>
      </c>
      <c r="AN1698" s="14">
        <f>VLOOKUP($B1698,[2]Sheet3!$G:$CZ,25,0)</f>
        <v>0</v>
      </c>
      <c r="AO1698" s="14">
        <f>VLOOKUP($B1698,[2]Sheet3!$G:$CZ,26,0)</f>
        <v>0</v>
      </c>
      <c r="AP1698" s="14">
        <f>VLOOKUP($B1698,[2]Sheet3!$G:$CZ,27,0)</f>
        <v>0</v>
      </c>
      <c r="AQ1698" s="14">
        <f>VLOOKUP($B1698,[2]Sheet3!$G:$CZ,28,0)</f>
        <v>0</v>
      </c>
      <c r="AR1698" s="14">
        <f>VLOOKUP($B1698,[2]Sheet3!$G:$CZ,29,0)</f>
        <v>0</v>
      </c>
      <c r="AS1698" s="14">
        <f>VLOOKUP($B1698,[2]Sheet3!$G:$CZ,30,0)</f>
        <v>0</v>
      </c>
      <c r="AT1698" s="14">
        <f>VLOOKUP($B1698,[2]Sheet3!$G:$CZ,31,0)</f>
        <v>0</v>
      </c>
      <c r="AU1698" s="14">
        <f>VLOOKUP($B1698,[2]Sheet3!$G:$CZ,32,0)</f>
        <v>0</v>
      </c>
      <c r="AV1698" s="14">
        <f>VLOOKUP($B1698,[2]Sheet3!$G:$CZ,33,0)</f>
        <v>0</v>
      </c>
      <c r="AW1698" s="14">
        <f>VLOOKUP($B1698,[2]Sheet3!$G:$CZ,34,0)</f>
        <v>0</v>
      </c>
      <c r="AX1698" s="14">
        <f>VLOOKUP($B1698,[2]Sheet3!$G:$CZ,35,0)</f>
        <v>0</v>
      </c>
      <c r="AY1698" s="14">
        <f>VLOOKUP($B1698,[2]Sheet3!$G:$CZ,36,0)</f>
        <v>0</v>
      </c>
      <c r="AZ1698" s="14">
        <f>VLOOKUP($B1698,[2]Sheet3!$G:$CZ,37,0)</f>
        <v>0</v>
      </c>
      <c r="BA1698" s="14">
        <f>VLOOKUP($B1698,[2]Sheet3!$G:$CZ,38,0)</f>
        <v>0</v>
      </c>
      <c r="BB1698" s="14">
        <f>VLOOKUP($B1698,[2]Sheet3!$G:$CZ,39,0)</f>
        <v>0</v>
      </c>
      <c r="BC1698" s="14">
        <f>VLOOKUP($B1698,[2]Sheet3!$G:$CZ,40,0)</f>
        <v>0</v>
      </c>
      <c r="BD1698" s="14">
        <f>VLOOKUP($B1698,[2]Sheet3!$G:$CZ,41,0)</f>
        <v>0</v>
      </c>
      <c r="BE1698" s="14">
        <f>VLOOKUP($B1698,[2]Sheet3!$G:$CZ,42,0)</f>
        <v>0</v>
      </c>
      <c r="BF1698" s="14">
        <f>VLOOKUP($B1698,[2]Sheet3!$G:$CZ,43,0)</f>
        <v>0</v>
      </c>
      <c r="BG1698" s="14">
        <f>VLOOKUP($B1698,[2]Sheet3!$G:$CZ,44,0)</f>
        <v>0</v>
      </c>
      <c r="BH1698" s="14">
        <f>VLOOKUP($B1698,[2]Sheet3!$G:$CZ,45,0)</f>
        <v>0</v>
      </c>
      <c r="BI1698" s="14">
        <f>VLOOKUP($B1698,[2]Sheet3!$G:$CZ,46,0)</f>
        <v>0</v>
      </c>
      <c r="BJ1698" s="14">
        <f>VLOOKUP($B1698,[2]Sheet3!$G:$CZ,47,0)</f>
        <v>0</v>
      </c>
      <c r="BK1698" s="14">
        <f>VLOOKUP($B1698,[2]Sheet3!$G:$CZ,48,0)</f>
        <v>0</v>
      </c>
      <c r="BL1698" s="14">
        <f>VLOOKUP($B1698,[2]Sheet3!$G:$CZ,49,0)</f>
        <v>0</v>
      </c>
      <c r="BM1698" s="14">
        <f>VLOOKUP($B1698,[2]Sheet3!$G:$CZ,50,0)</f>
        <v>0</v>
      </c>
      <c r="BN1698" s="14">
        <f>VLOOKUP($B1698,[2]Sheet3!$G:$CZ,51,0)</f>
        <v>0</v>
      </c>
      <c r="BO1698" s="14">
        <f>VLOOKUP($B1698,[2]Sheet3!$G:$CZ,52,0)</f>
        <v>0</v>
      </c>
      <c r="BP1698" s="14">
        <f>VLOOKUP($B1698,[2]Sheet3!$G:$CZ,53,0)</f>
        <v>0</v>
      </c>
      <c r="BQ1698" s="14">
        <f>VLOOKUP($B1698,[2]Sheet3!$G:$CZ,54,0)</f>
        <v>0</v>
      </c>
      <c r="BR1698" s="14">
        <f>VLOOKUP($B1698,[2]Sheet3!$G:$CZ,55,0)</f>
        <v>0</v>
      </c>
      <c r="BS1698" s="14">
        <f>VLOOKUP($B1698,[2]Sheet3!$G:$CZ,56,0)</f>
        <v>0</v>
      </c>
      <c r="BT1698" s="14">
        <f>VLOOKUP($B1698,[2]Sheet3!$G:$CZ,57,0)</f>
        <v>0</v>
      </c>
      <c r="BU1698" s="14">
        <f>VLOOKUP($B1698,[2]Sheet3!$G:$CZ,58,0)</f>
        <v>0</v>
      </c>
      <c r="BV1698" s="14">
        <f>VLOOKUP($B1698,[2]Sheet3!$G:$CZ,59,0)</f>
        <v>0</v>
      </c>
      <c r="BW1698" s="14">
        <f>VLOOKUP($B1698,[2]Sheet3!$G:$CZ,60,0)</f>
        <v>0</v>
      </c>
      <c r="BX1698" s="14">
        <f>VLOOKUP($B1698,[2]Sheet3!$G:$CZ,61,0)</f>
        <v>0</v>
      </c>
      <c r="BY1698" s="14">
        <f>VLOOKUP($B1698,[2]Sheet3!$G:$CZ,62,0)</f>
        <v>0</v>
      </c>
      <c r="BZ1698" s="14">
        <f>VLOOKUP($B1698,[2]Sheet3!$G:$CZ,63,0)</f>
        <v>0</v>
      </c>
      <c r="CA1698" s="14">
        <f>VLOOKUP($B1698,[2]Sheet3!$G:$CZ,64,0)</f>
        <v>0</v>
      </c>
      <c r="CB1698" s="14">
        <f>VLOOKUP($B1698,[2]Sheet3!$G:$CZ,65,0)</f>
        <v>0</v>
      </c>
      <c r="CC1698" s="14">
        <f>VLOOKUP($B1698,[2]Sheet3!$G:$CZ,66,0)</f>
        <v>0</v>
      </c>
      <c r="CD1698" s="14">
        <f>VLOOKUP($B1698,[2]Sheet3!$G:$CZ,67,0)</f>
        <v>0</v>
      </c>
      <c r="CE1698" s="14">
        <f>VLOOKUP($B1698,[2]Sheet3!$G:$CZ,68,0)</f>
        <v>0</v>
      </c>
      <c r="CF1698" s="14">
        <f>VLOOKUP($B1698,[2]Sheet3!$G:$CZ,69,0)</f>
        <v>0</v>
      </c>
      <c r="CG1698" s="14">
        <f>VLOOKUP($B1698,[2]Sheet3!$G:$CZ,70,0)</f>
        <v>0</v>
      </c>
      <c r="CH1698" s="14">
        <f>VLOOKUP($B1698,[2]Sheet3!$G:$CZ,71,0)</f>
        <v>0</v>
      </c>
      <c r="CI1698" s="14">
        <f>VLOOKUP($B1698,[2]Sheet3!$G:$CZ,72,0)</f>
        <v>0</v>
      </c>
      <c r="CJ1698" s="14">
        <f>VLOOKUP($B1698,[2]Sheet3!$G:$CZ,73,0)</f>
        <v>0</v>
      </c>
      <c r="CK1698" s="14">
        <f>VLOOKUP($B1698,[2]Sheet3!$G:$CZ,74,0)</f>
        <v>0</v>
      </c>
      <c r="CL1698" s="14">
        <f>VLOOKUP($B1698,[2]Sheet3!$G:$CZ,75,0)</f>
        <v>0</v>
      </c>
      <c r="CM1698" s="14">
        <f>VLOOKUP($B1698,[2]Sheet3!$G:$CZ,76,0)</f>
        <v>0</v>
      </c>
      <c r="CN1698" s="14">
        <f>VLOOKUP($B1698,[2]Sheet3!$G:$CZ,77,0)</f>
        <v>0</v>
      </c>
      <c r="CO1698" s="14">
        <f>VLOOKUP($B1698,[2]Sheet3!$G:$CZ,78,0)</f>
        <v>0</v>
      </c>
      <c r="CP1698" s="14">
        <f>VLOOKUP($B1698,[2]Sheet3!$G:$CZ,79,0)</f>
        <v>0</v>
      </c>
      <c r="CQ1698" s="14">
        <f>VLOOKUP($B1698,[2]Sheet3!$G:$CZ,80,0)</f>
        <v>0</v>
      </c>
      <c r="CR1698" s="14">
        <f>VLOOKUP($B1698,[2]Sheet3!$G:$CZ,81,0)</f>
        <v>0</v>
      </c>
      <c r="CS1698" s="14">
        <f>VLOOKUP($B1698,[2]Sheet3!$G:$CZ,82,0)</f>
        <v>0</v>
      </c>
      <c r="CT1698" s="14">
        <f>VLOOKUP($B1698,[2]Sheet3!$G:$CZ,83,0)</f>
        <v>0</v>
      </c>
      <c r="CU1698" s="14">
        <f>VLOOKUP($B1698,[2]Sheet3!$G:$CZ,84,0)</f>
        <v>0</v>
      </c>
      <c r="CV1698" s="14">
        <f>VLOOKUP($B1698,[2]Sheet3!$G:$CZ,85,0)</f>
        <v>0</v>
      </c>
      <c r="CW1698" s="14">
        <f>VLOOKUP($B1698,[2]Sheet3!$G:$CZ,86,0)</f>
        <v>0</v>
      </c>
      <c r="CX1698" s="14">
        <f>VLOOKUP($B1698,[2]Sheet3!$G:$CZ,87,0)</f>
        <v>0</v>
      </c>
      <c r="CY1698" s="14">
        <f>VLOOKUP($B1698,[2]Sheet3!$G:$CZ,88,0)</f>
        <v>0</v>
      </c>
      <c r="CZ1698" s="14">
        <f>VLOOKUP($B1698,[2]Sheet3!$G:$CZ,89,0)</f>
        <v>0</v>
      </c>
      <c r="DA1698" s="14">
        <f>VLOOKUP($B1698,[2]Sheet3!$G:$CZ,90,0)</f>
        <v>0</v>
      </c>
      <c r="DB1698" s="14">
        <f>VLOOKUP($B1698,[2]Sheet3!$G:$CZ,91,0)</f>
        <v>0</v>
      </c>
      <c r="DC1698" s="14">
        <f>VLOOKUP($B1698,[2]Sheet3!$G:$CZ,92,0)</f>
        <v>0</v>
      </c>
      <c r="DD1698" s="14">
        <f>VLOOKUP($B1698,[2]Sheet3!$G:$CZ,93,0)</f>
        <v>0</v>
      </c>
      <c r="DE1698" s="14">
        <f>VLOOKUP($B1698,[2]Sheet3!$G:$CZ,94,0)</f>
        <v>0</v>
      </c>
      <c r="DF1698" s="14">
        <f>VLOOKUP($B1698,[2]Sheet3!$G:$CZ,95,0)</f>
        <v>0</v>
      </c>
      <c r="DG1698" s="14">
        <f>VLOOKUP($B1698,[2]Sheet3!$G:$CZ,96,0)</f>
        <v>0</v>
      </c>
      <c r="DH1698" s="14">
        <f>VLOOKUP($B1698,[2]Sheet3!$G:$CZ,97,0)</f>
        <v>0</v>
      </c>
      <c r="DI1698" s="14">
        <f>VLOOKUP($B1698,[2]Sheet3!$G:$CZ,98,0)</f>
        <v>0</v>
      </c>
    </row>
    <row r="1699" spans="1:113" x14ac:dyDescent="0.3">
      <c r="A1699" s="9" t="str">
        <f t="shared" si="80"/>
        <v>N14596</v>
      </c>
      <c r="B1699" s="15" t="s">
        <v>3456</v>
      </c>
      <c r="C1699" s="15" t="s">
        <v>3457</v>
      </c>
      <c r="F1699" s="7" t="s">
        <v>15</v>
      </c>
      <c r="G1699" s="12" t="s">
        <v>5191</v>
      </c>
      <c r="H1699" s="12" t="str">
        <f>VLOOKUP($B1699,[1]Sheet1!$A:$G,5,0)</f>
        <v>dheeraj.sharma@redingtongroup.com</v>
      </c>
      <c r="I1699" s="12" t="str">
        <f>VLOOKUP($B1699,[1]Sheet1!$A:$G,7,0)</f>
        <v>sidharth.eknath@redingtongroup.com</v>
      </c>
      <c r="J1699" s="12" t="s">
        <v>82</v>
      </c>
      <c r="K1699" s="7"/>
      <c r="L1699" s="7"/>
      <c r="M1699" s="8"/>
      <c r="N1699" s="7" t="str">
        <f t="shared" si="78"/>
        <v>dheeraj.sharma@redingtongroup.com; sidharth.eknath@redingtongroup.com; nilesh.phirke@redingtongroup.com;christopher.joseph@redingtongroup.com</v>
      </c>
      <c r="O1699" s="7" t="str">
        <f t="shared" si="79"/>
        <v>N14596</v>
      </c>
      <c r="P1699" s="8" t="s">
        <v>5215</v>
      </c>
      <c r="Q1699" s="14">
        <f>VLOOKUP($B1699,[2]Sheet3!$G:$CZ,2,0)</f>
        <v>2400308988</v>
      </c>
      <c r="R1699" s="14">
        <f>VLOOKUP($B1699,[2]Sheet3!$G:$CZ,3,0)</f>
        <v>0</v>
      </c>
      <c r="S1699" s="14">
        <f>VLOOKUP($B1699,[2]Sheet3!$G:$CZ,4,0)</f>
        <v>0</v>
      </c>
      <c r="T1699" s="14">
        <f>VLOOKUP($B1699,[2]Sheet3!$G:$CZ,5,0)</f>
        <v>0</v>
      </c>
      <c r="U1699" s="14">
        <f>VLOOKUP($B1699,[2]Sheet3!$G:$CZ,6,0)</f>
        <v>0</v>
      </c>
      <c r="V1699" s="14">
        <f>VLOOKUP($B1699,[2]Sheet3!$G:$CZ,7,0)</f>
        <v>0</v>
      </c>
      <c r="W1699" s="14">
        <f>VLOOKUP($B1699,[2]Sheet3!$G:$CZ,8,0)</f>
        <v>0</v>
      </c>
      <c r="X1699" s="14">
        <f>VLOOKUP($B1699,[2]Sheet3!$G:$CZ,9,0)</f>
        <v>0</v>
      </c>
      <c r="Y1699" s="14">
        <f>VLOOKUP($B1699,[2]Sheet3!$G:$CZ,10,0)</f>
        <v>0</v>
      </c>
      <c r="Z1699" s="14">
        <f>VLOOKUP($B1699,[2]Sheet3!$G:$CZ,11,0)</f>
        <v>0</v>
      </c>
      <c r="AA1699" s="14">
        <f>VLOOKUP($B1699,[2]Sheet3!$G:$CZ,12,0)</f>
        <v>0</v>
      </c>
      <c r="AB1699" s="14">
        <f>VLOOKUP($B1699,[2]Sheet3!$G:$CZ,13,0)</f>
        <v>0</v>
      </c>
      <c r="AC1699" s="14">
        <f>VLOOKUP($B1699,[2]Sheet3!$G:$CZ,14,0)</f>
        <v>0</v>
      </c>
      <c r="AD1699" s="14">
        <f>VLOOKUP($B1699,[2]Sheet3!$G:$CZ,15,0)</f>
        <v>0</v>
      </c>
      <c r="AE1699" s="14">
        <f>VLOOKUP($B1699,[2]Sheet3!$G:$CZ,16,0)</f>
        <v>0</v>
      </c>
      <c r="AF1699" s="14">
        <f>VLOOKUP($B1699,[2]Sheet3!$G:$CZ,17,0)</f>
        <v>0</v>
      </c>
      <c r="AG1699" s="14">
        <f>VLOOKUP($B1699,[2]Sheet3!$G:$CZ,18,0)</f>
        <v>0</v>
      </c>
      <c r="AH1699" s="14">
        <f>VLOOKUP($B1699,[2]Sheet3!$G:$CZ,19,0)</f>
        <v>0</v>
      </c>
      <c r="AI1699" s="14">
        <f>VLOOKUP($B1699,[2]Sheet3!$G:$CZ,20,0)</f>
        <v>0</v>
      </c>
      <c r="AJ1699" s="14">
        <f>VLOOKUP($B1699,[2]Sheet3!$G:$CZ,21,0)</f>
        <v>0</v>
      </c>
      <c r="AK1699" s="14">
        <f>VLOOKUP($B1699,[2]Sheet3!$G:$CZ,22,0)</f>
        <v>0</v>
      </c>
      <c r="AL1699" s="14">
        <f>VLOOKUP($B1699,[2]Sheet3!$G:$CZ,23,0)</f>
        <v>0</v>
      </c>
      <c r="AM1699" s="14">
        <f>VLOOKUP($B1699,[2]Sheet3!$G:$CZ,24,0)</f>
        <v>0</v>
      </c>
      <c r="AN1699" s="14">
        <f>VLOOKUP($B1699,[2]Sheet3!$G:$CZ,25,0)</f>
        <v>0</v>
      </c>
      <c r="AO1699" s="14">
        <f>VLOOKUP($B1699,[2]Sheet3!$G:$CZ,26,0)</f>
        <v>0</v>
      </c>
      <c r="AP1699" s="14">
        <f>VLOOKUP($B1699,[2]Sheet3!$G:$CZ,27,0)</f>
        <v>0</v>
      </c>
      <c r="AQ1699" s="14">
        <f>VLOOKUP($B1699,[2]Sheet3!$G:$CZ,28,0)</f>
        <v>0</v>
      </c>
      <c r="AR1699" s="14">
        <f>VLOOKUP($B1699,[2]Sheet3!$G:$CZ,29,0)</f>
        <v>0</v>
      </c>
      <c r="AS1699" s="14">
        <f>VLOOKUP($B1699,[2]Sheet3!$G:$CZ,30,0)</f>
        <v>0</v>
      </c>
      <c r="AT1699" s="14">
        <f>VLOOKUP($B1699,[2]Sheet3!$G:$CZ,31,0)</f>
        <v>0</v>
      </c>
      <c r="AU1699" s="14">
        <f>VLOOKUP($B1699,[2]Sheet3!$G:$CZ,32,0)</f>
        <v>0</v>
      </c>
      <c r="AV1699" s="14">
        <f>VLOOKUP($B1699,[2]Sheet3!$G:$CZ,33,0)</f>
        <v>0</v>
      </c>
      <c r="AW1699" s="14">
        <f>VLOOKUP($B1699,[2]Sheet3!$G:$CZ,34,0)</f>
        <v>0</v>
      </c>
      <c r="AX1699" s="14">
        <f>VLOOKUP($B1699,[2]Sheet3!$G:$CZ,35,0)</f>
        <v>0</v>
      </c>
      <c r="AY1699" s="14">
        <f>VLOOKUP($B1699,[2]Sheet3!$G:$CZ,36,0)</f>
        <v>0</v>
      </c>
      <c r="AZ1699" s="14">
        <f>VLOOKUP($B1699,[2]Sheet3!$G:$CZ,37,0)</f>
        <v>0</v>
      </c>
      <c r="BA1699" s="14">
        <f>VLOOKUP($B1699,[2]Sheet3!$G:$CZ,38,0)</f>
        <v>0</v>
      </c>
      <c r="BB1699" s="14">
        <f>VLOOKUP($B1699,[2]Sheet3!$G:$CZ,39,0)</f>
        <v>0</v>
      </c>
      <c r="BC1699" s="14">
        <f>VLOOKUP($B1699,[2]Sheet3!$G:$CZ,40,0)</f>
        <v>0</v>
      </c>
      <c r="BD1699" s="14">
        <f>VLOOKUP($B1699,[2]Sheet3!$G:$CZ,41,0)</f>
        <v>0</v>
      </c>
      <c r="BE1699" s="14">
        <f>VLOOKUP($B1699,[2]Sheet3!$G:$CZ,42,0)</f>
        <v>0</v>
      </c>
      <c r="BF1699" s="14">
        <f>VLOOKUP($B1699,[2]Sheet3!$G:$CZ,43,0)</f>
        <v>0</v>
      </c>
      <c r="BG1699" s="14">
        <f>VLOOKUP($B1699,[2]Sheet3!$G:$CZ,44,0)</f>
        <v>0</v>
      </c>
      <c r="BH1699" s="14">
        <f>VLOOKUP($B1699,[2]Sheet3!$G:$CZ,45,0)</f>
        <v>0</v>
      </c>
      <c r="BI1699" s="14">
        <f>VLOOKUP($B1699,[2]Sheet3!$G:$CZ,46,0)</f>
        <v>0</v>
      </c>
      <c r="BJ1699" s="14">
        <f>VLOOKUP($B1699,[2]Sheet3!$G:$CZ,47,0)</f>
        <v>0</v>
      </c>
      <c r="BK1699" s="14">
        <f>VLOOKUP($B1699,[2]Sheet3!$G:$CZ,48,0)</f>
        <v>0</v>
      </c>
      <c r="BL1699" s="14">
        <f>VLOOKUP($B1699,[2]Sheet3!$G:$CZ,49,0)</f>
        <v>0</v>
      </c>
      <c r="BM1699" s="14">
        <f>VLOOKUP($B1699,[2]Sheet3!$G:$CZ,50,0)</f>
        <v>0</v>
      </c>
      <c r="BN1699" s="14">
        <f>VLOOKUP($B1699,[2]Sheet3!$G:$CZ,51,0)</f>
        <v>0</v>
      </c>
      <c r="BO1699" s="14">
        <f>VLOOKUP($B1699,[2]Sheet3!$G:$CZ,52,0)</f>
        <v>0</v>
      </c>
      <c r="BP1699" s="14">
        <f>VLOOKUP($B1699,[2]Sheet3!$G:$CZ,53,0)</f>
        <v>0</v>
      </c>
      <c r="BQ1699" s="14">
        <f>VLOOKUP($B1699,[2]Sheet3!$G:$CZ,54,0)</f>
        <v>0</v>
      </c>
      <c r="BR1699" s="14">
        <f>VLOOKUP($B1699,[2]Sheet3!$G:$CZ,55,0)</f>
        <v>0</v>
      </c>
      <c r="BS1699" s="14">
        <f>VLOOKUP($B1699,[2]Sheet3!$G:$CZ,56,0)</f>
        <v>0</v>
      </c>
      <c r="BT1699" s="14">
        <f>VLOOKUP($B1699,[2]Sheet3!$G:$CZ,57,0)</f>
        <v>0</v>
      </c>
      <c r="BU1699" s="14">
        <f>VLOOKUP($B1699,[2]Sheet3!$G:$CZ,58,0)</f>
        <v>0</v>
      </c>
      <c r="BV1699" s="14">
        <f>VLOOKUP($B1699,[2]Sheet3!$G:$CZ,59,0)</f>
        <v>0</v>
      </c>
      <c r="BW1699" s="14">
        <f>VLOOKUP($B1699,[2]Sheet3!$G:$CZ,60,0)</f>
        <v>0</v>
      </c>
      <c r="BX1699" s="14">
        <f>VLOOKUP($B1699,[2]Sheet3!$G:$CZ,61,0)</f>
        <v>0</v>
      </c>
      <c r="BY1699" s="14">
        <f>VLOOKUP($B1699,[2]Sheet3!$G:$CZ,62,0)</f>
        <v>0</v>
      </c>
      <c r="BZ1699" s="14">
        <f>VLOOKUP($B1699,[2]Sheet3!$G:$CZ,63,0)</f>
        <v>0</v>
      </c>
      <c r="CA1699" s="14">
        <f>VLOOKUP($B1699,[2]Sheet3!$G:$CZ,64,0)</f>
        <v>0</v>
      </c>
      <c r="CB1699" s="14">
        <f>VLOOKUP($B1699,[2]Sheet3!$G:$CZ,65,0)</f>
        <v>0</v>
      </c>
      <c r="CC1699" s="14">
        <f>VLOOKUP($B1699,[2]Sheet3!$G:$CZ,66,0)</f>
        <v>0</v>
      </c>
      <c r="CD1699" s="14">
        <f>VLOOKUP($B1699,[2]Sheet3!$G:$CZ,67,0)</f>
        <v>0</v>
      </c>
      <c r="CE1699" s="14">
        <f>VLOOKUP($B1699,[2]Sheet3!$G:$CZ,68,0)</f>
        <v>0</v>
      </c>
      <c r="CF1699" s="14">
        <f>VLOOKUP($B1699,[2]Sheet3!$G:$CZ,69,0)</f>
        <v>0</v>
      </c>
      <c r="CG1699" s="14">
        <f>VLOOKUP($B1699,[2]Sheet3!$G:$CZ,70,0)</f>
        <v>0</v>
      </c>
      <c r="CH1699" s="14">
        <f>VLOOKUP($B1699,[2]Sheet3!$G:$CZ,71,0)</f>
        <v>0</v>
      </c>
      <c r="CI1699" s="14">
        <f>VLOOKUP($B1699,[2]Sheet3!$G:$CZ,72,0)</f>
        <v>0</v>
      </c>
      <c r="CJ1699" s="14">
        <f>VLOOKUP($B1699,[2]Sheet3!$G:$CZ,73,0)</f>
        <v>0</v>
      </c>
      <c r="CK1699" s="14">
        <f>VLOOKUP($B1699,[2]Sheet3!$G:$CZ,74,0)</f>
        <v>0</v>
      </c>
      <c r="CL1699" s="14">
        <f>VLOOKUP($B1699,[2]Sheet3!$G:$CZ,75,0)</f>
        <v>0</v>
      </c>
      <c r="CM1699" s="14">
        <f>VLOOKUP($B1699,[2]Sheet3!$G:$CZ,76,0)</f>
        <v>0</v>
      </c>
      <c r="CN1699" s="14">
        <f>VLOOKUP($B1699,[2]Sheet3!$G:$CZ,77,0)</f>
        <v>0</v>
      </c>
      <c r="CO1699" s="14">
        <f>VLOOKUP($B1699,[2]Sheet3!$G:$CZ,78,0)</f>
        <v>0</v>
      </c>
      <c r="CP1699" s="14">
        <f>VLOOKUP($B1699,[2]Sheet3!$G:$CZ,79,0)</f>
        <v>0</v>
      </c>
      <c r="CQ1699" s="14">
        <f>VLOOKUP($B1699,[2]Sheet3!$G:$CZ,80,0)</f>
        <v>0</v>
      </c>
      <c r="CR1699" s="14">
        <f>VLOOKUP($B1699,[2]Sheet3!$G:$CZ,81,0)</f>
        <v>0</v>
      </c>
      <c r="CS1699" s="14">
        <f>VLOOKUP($B1699,[2]Sheet3!$G:$CZ,82,0)</f>
        <v>0</v>
      </c>
      <c r="CT1699" s="14">
        <f>VLOOKUP($B1699,[2]Sheet3!$G:$CZ,83,0)</f>
        <v>0</v>
      </c>
      <c r="CU1699" s="14">
        <f>VLOOKUP($B1699,[2]Sheet3!$G:$CZ,84,0)</f>
        <v>0</v>
      </c>
      <c r="CV1699" s="14">
        <f>VLOOKUP($B1699,[2]Sheet3!$G:$CZ,85,0)</f>
        <v>0</v>
      </c>
      <c r="CW1699" s="14">
        <f>VLOOKUP($B1699,[2]Sheet3!$G:$CZ,86,0)</f>
        <v>0</v>
      </c>
      <c r="CX1699" s="14">
        <f>VLOOKUP($B1699,[2]Sheet3!$G:$CZ,87,0)</f>
        <v>0</v>
      </c>
      <c r="CY1699" s="14">
        <f>VLOOKUP($B1699,[2]Sheet3!$G:$CZ,88,0)</f>
        <v>0</v>
      </c>
      <c r="CZ1699" s="14">
        <f>VLOOKUP($B1699,[2]Sheet3!$G:$CZ,89,0)</f>
        <v>0</v>
      </c>
      <c r="DA1699" s="14">
        <f>VLOOKUP($B1699,[2]Sheet3!$G:$CZ,90,0)</f>
        <v>0</v>
      </c>
      <c r="DB1699" s="14">
        <f>VLOOKUP($B1699,[2]Sheet3!$G:$CZ,91,0)</f>
        <v>0</v>
      </c>
      <c r="DC1699" s="14">
        <f>VLOOKUP($B1699,[2]Sheet3!$G:$CZ,92,0)</f>
        <v>0</v>
      </c>
      <c r="DD1699" s="14">
        <f>VLOOKUP($B1699,[2]Sheet3!$G:$CZ,93,0)</f>
        <v>0</v>
      </c>
      <c r="DE1699" s="14">
        <f>VLOOKUP($B1699,[2]Sheet3!$G:$CZ,94,0)</f>
        <v>0</v>
      </c>
      <c r="DF1699" s="14">
        <f>VLOOKUP($B1699,[2]Sheet3!$G:$CZ,95,0)</f>
        <v>0</v>
      </c>
      <c r="DG1699" s="14">
        <f>VLOOKUP($B1699,[2]Sheet3!$G:$CZ,96,0)</f>
        <v>0</v>
      </c>
      <c r="DH1699" s="14">
        <f>VLOOKUP($B1699,[2]Sheet3!$G:$CZ,97,0)</f>
        <v>0</v>
      </c>
      <c r="DI1699" s="14">
        <f>VLOOKUP($B1699,[2]Sheet3!$G:$CZ,98,0)</f>
        <v>0</v>
      </c>
    </row>
    <row r="1700" spans="1:113" x14ac:dyDescent="0.3">
      <c r="A1700" s="9" t="str">
        <f t="shared" si="80"/>
        <v>W14397</v>
      </c>
      <c r="B1700" s="15" t="s">
        <v>3458</v>
      </c>
      <c r="C1700" s="15" t="s">
        <v>3459</v>
      </c>
      <c r="F1700" s="7" t="s">
        <v>15</v>
      </c>
      <c r="G1700" s="12" t="s">
        <v>5192</v>
      </c>
      <c r="H1700" s="12" t="str">
        <f>VLOOKUP($B1700,[1]Sheet1!$A:$G,5,0)</f>
        <v>vijay.tayade@redingtongroup.com</v>
      </c>
      <c r="I1700" s="12" t="str">
        <f>VLOOKUP($B1700,[1]Sheet1!$A:$G,7,0)</f>
        <v>rohan.vora@redingtongroup.com</v>
      </c>
      <c r="J1700" s="12" t="s">
        <v>82</v>
      </c>
      <c r="K1700" s="7"/>
      <c r="L1700" s="7"/>
      <c r="M1700" s="8"/>
      <c r="N1700" s="7" t="str">
        <f t="shared" si="78"/>
        <v>vijay.tayade@redingtongroup.com; rohan.vora@redingtongroup.com; nilesh.phirke@redingtongroup.com;christopher.joseph@redingtongroup.com</v>
      </c>
      <c r="O1700" s="7" t="str">
        <f t="shared" si="79"/>
        <v>W14397</v>
      </c>
      <c r="P1700" s="8" t="s">
        <v>5215</v>
      </c>
      <c r="Q1700" s="14">
        <f>VLOOKUP($B1700,[2]Sheet3!$G:$CZ,2,0)</f>
        <v>2400309393</v>
      </c>
      <c r="R1700" s="14">
        <f>VLOOKUP($B1700,[2]Sheet3!$G:$CZ,3,0)</f>
        <v>0</v>
      </c>
      <c r="S1700" s="14">
        <f>VLOOKUP($B1700,[2]Sheet3!$G:$CZ,4,0)</f>
        <v>0</v>
      </c>
      <c r="T1700" s="14">
        <f>VLOOKUP($B1700,[2]Sheet3!$G:$CZ,5,0)</f>
        <v>0</v>
      </c>
      <c r="U1700" s="14">
        <f>VLOOKUP($B1700,[2]Sheet3!$G:$CZ,6,0)</f>
        <v>0</v>
      </c>
      <c r="V1700" s="14">
        <f>VLOOKUP($B1700,[2]Sheet3!$G:$CZ,7,0)</f>
        <v>0</v>
      </c>
      <c r="W1700" s="14">
        <f>VLOOKUP($B1700,[2]Sheet3!$G:$CZ,8,0)</f>
        <v>0</v>
      </c>
      <c r="X1700" s="14">
        <f>VLOOKUP($B1700,[2]Sheet3!$G:$CZ,9,0)</f>
        <v>0</v>
      </c>
      <c r="Y1700" s="14">
        <f>VLOOKUP($B1700,[2]Sheet3!$G:$CZ,10,0)</f>
        <v>0</v>
      </c>
      <c r="Z1700" s="14">
        <f>VLOOKUP($B1700,[2]Sheet3!$G:$CZ,11,0)</f>
        <v>0</v>
      </c>
      <c r="AA1700" s="14">
        <f>VLOOKUP($B1700,[2]Sheet3!$G:$CZ,12,0)</f>
        <v>0</v>
      </c>
      <c r="AB1700" s="14">
        <f>VLOOKUP($B1700,[2]Sheet3!$G:$CZ,13,0)</f>
        <v>0</v>
      </c>
      <c r="AC1700" s="14">
        <f>VLOOKUP($B1700,[2]Sheet3!$G:$CZ,14,0)</f>
        <v>0</v>
      </c>
      <c r="AD1700" s="14">
        <f>VLOOKUP($B1700,[2]Sheet3!$G:$CZ,15,0)</f>
        <v>0</v>
      </c>
      <c r="AE1700" s="14">
        <f>VLOOKUP($B1700,[2]Sheet3!$G:$CZ,16,0)</f>
        <v>0</v>
      </c>
      <c r="AF1700" s="14">
        <f>VLOOKUP($B1700,[2]Sheet3!$G:$CZ,17,0)</f>
        <v>0</v>
      </c>
      <c r="AG1700" s="14">
        <f>VLOOKUP($B1700,[2]Sheet3!$G:$CZ,18,0)</f>
        <v>0</v>
      </c>
      <c r="AH1700" s="14">
        <f>VLOOKUP($B1700,[2]Sheet3!$G:$CZ,19,0)</f>
        <v>0</v>
      </c>
      <c r="AI1700" s="14">
        <f>VLOOKUP($B1700,[2]Sheet3!$G:$CZ,20,0)</f>
        <v>0</v>
      </c>
      <c r="AJ1700" s="14">
        <f>VLOOKUP($B1700,[2]Sheet3!$G:$CZ,21,0)</f>
        <v>0</v>
      </c>
      <c r="AK1700" s="14">
        <f>VLOOKUP($B1700,[2]Sheet3!$G:$CZ,22,0)</f>
        <v>0</v>
      </c>
      <c r="AL1700" s="14">
        <f>VLOOKUP($B1700,[2]Sheet3!$G:$CZ,23,0)</f>
        <v>0</v>
      </c>
      <c r="AM1700" s="14">
        <f>VLOOKUP($B1700,[2]Sheet3!$G:$CZ,24,0)</f>
        <v>0</v>
      </c>
      <c r="AN1700" s="14">
        <f>VLOOKUP($B1700,[2]Sheet3!$G:$CZ,25,0)</f>
        <v>0</v>
      </c>
      <c r="AO1700" s="14">
        <f>VLOOKUP($B1700,[2]Sheet3!$G:$CZ,26,0)</f>
        <v>0</v>
      </c>
      <c r="AP1700" s="14">
        <f>VLOOKUP($B1700,[2]Sheet3!$G:$CZ,27,0)</f>
        <v>0</v>
      </c>
      <c r="AQ1700" s="14">
        <f>VLOOKUP($B1700,[2]Sheet3!$G:$CZ,28,0)</f>
        <v>0</v>
      </c>
      <c r="AR1700" s="14">
        <f>VLOOKUP($B1700,[2]Sheet3!$G:$CZ,29,0)</f>
        <v>0</v>
      </c>
      <c r="AS1700" s="14">
        <f>VLOOKUP($B1700,[2]Sheet3!$G:$CZ,30,0)</f>
        <v>0</v>
      </c>
      <c r="AT1700" s="14">
        <f>VLOOKUP($B1700,[2]Sheet3!$G:$CZ,31,0)</f>
        <v>0</v>
      </c>
      <c r="AU1700" s="14">
        <f>VLOOKUP($B1700,[2]Sheet3!$G:$CZ,32,0)</f>
        <v>0</v>
      </c>
      <c r="AV1700" s="14">
        <f>VLOOKUP($B1700,[2]Sheet3!$G:$CZ,33,0)</f>
        <v>0</v>
      </c>
      <c r="AW1700" s="14">
        <f>VLOOKUP($B1700,[2]Sheet3!$G:$CZ,34,0)</f>
        <v>0</v>
      </c>
      <c r="AX1700" s="14">
        <f>VLOOKUP($B1700,[2]Sheet3!$G:$CZ,35,0)</f>
        <v>0</v>
      </c>
      <c r="AY1700" s="14">
        <f>VLOOKUP($B1700,[2]Sheet3!$G:$CZ,36,0)</f>
        <v>0</v>
      </c>
      <c r="AZ1700" s="14">
        <f>VLOOKUP($B1700,[2]Sheet3!$G:$CZ,37,0)</f>
        <v>0</v>
      </c>
      <c r="BA1700" s="14">
        <f>VLOOKUP($B1700,[2]Sheet3!$G:$CZ,38,0)</f>
        <v>0</v>
      </c>
      <c r="BB1700" s="14">
        <f>VLOOKUP($B1700,[2]Sheet3!$G:$CZ,39,0)</f>
        <v>0</v>
      </c>
      <c r="BC1700" s="14">
        <f>VLOOKUP($B1700,[2]Sheet3!$G:$CZ,40,0)</f>
        <v>0</v>
      </c>
      <c r="BD1700" s="14">
        <f>VLOOKUP($B1700,[2]Sheet3!$G:$CZ,41,0)</f>
        <v>0</v>
      </c>
      <c r="BE1700" s="14">
        <f>VLOOKUP($B1700,[2]Sheet3!$G:$CZ,42,0)</f>
        <v>0</v>
      </c>
      <c r="BF1700" s="14">
        <f>VLOOKUP($B1700,[2]Sheet3!$G:$CZ,43,0)</f>
        <v>0</v>
      </c>
      <c r="BG1700" s="14">
        <f>VLOOKUP($B1700,[2]Sheet3!$G:$CZ,44,0)</f>
        <v>0</v>
      </c>
      <c r="BH1700" s="14">
        <f>VLOOKUP($B1700,[2]Sheet3!$G:$CZ,45,0)</f>
        <v>0</v>
      </c>
      <c r="BI1700" s="14">
        <f>VLOOKUP($B1700,[2]Sheet3!$G:$CZ,46,0)</f>
        <v>0</v>
      </c>
      <c r="BJ1700" s="14">
        <f>VLOOKUP($B1700,[2]Sheet3!$G:$CZ,47,0)</f>
        <v>0</v>
      </c>
      <c r="BK1700" s="14">
        <f>VLOOKUP($B1700,[2]Sheet3!$G:$CZ,48,0)</f>
        <v>0</v>
      </c>
      <c r="BL1700" s="14">
        <f>VLOOKUP($B1700,[2]Sheet3!$G:$CZ,49,0)</f>
        <v>0</v>
      </c>
      <c r="BM1700" s="14">
        <f>VLOOKUP($B1700,[2]Sheet3!$G:$CZ,50,0)</f>
        <v>0</v>
      </c>
      <c r="BN1700" s="14">
        <f>VLOOKUP($B1700,[2]Sheet3!$G:$CZ,51,0)</f>
        <v>0</v>
      </c>
      <c r="BO1700" s="14">
        <f>VLOOKUP($B1700,[2]Sheet3!$G:$CZ,52,0)</f>
        <v>0</v>
      </c>
      <c r="BP1700" s="14">
        <f>VLOOKUP($B1700,[2]Sheet3!$G:$CZ,53,0)</f>
        <v>0</v>
      </c>
      <c r="BQ1700" s="14">
        <f>VLOOKUP($B1700,[2]Sheet3!$G:$CZ,54,0)</f>
        <v>0</v>
      </c>
      <c r="BR1700" s="14">
        <f>VLOOKUP($B1700,[2]Sheet3!$G:$CZ,55,0)</f>
        <v>0</v>
      </c>
      <c r="BS1700" s="14">
        <f>VLOOKUP($B1700,[2]Sheet3!$G:$CZ,56,0)</f>
        <v>0</v>
      </c>
      <c r="BT1700" s="14">
        <f>VLOOKUP($B1700,[2]Sheet3!$G:$CZ,57,0)</f>
        <v>0</v>
      </c>
      <c r="BU1700" s="14">
        <f>VLOOKUP($B1700,[2]Sheet3!$G:$CZ,58,0)</f>
        <v>0</v>
      </c>
      <c r="BV1700" s="14">
        <f>VLOOKUP($B1700,[2]Sheet3!$G:$CZ,59,0)</f>
        <v>0</v>
      </c>
      <c r="BW1700" s="14">
        <f>VLOOKUP($B1700,[2]Sheet3!$G:$CZ,60,0)</f>
        <v>0</v>
      </c>
      <c r="BX1700" s="14">
        <f>VLOOKUP($B1700,[2]Sheet3!$G:$CZ,61,0)</f>
        <v>0</v>
      </c>
      <c r="BY1700" s="14">
        <f>VLOOKUP($B1700,[2]Sheet3!$G:$CZ,62,0)</f>
        <v>0</v>
      </c>
      <c r="BZ1700" s="14">
        <f>VLOOKUP($B1700,[2]Sheet3!$G:$CZ,63,0)</f>
        <v>0</v>
      </c>
      <c r="CA1700" s="14">
        <f>VLOOKUP($B1700,[2]Sheet3!$G:$CZ,64,0)</f>
        <v>0</v>
      </c>
      <c r="CB1700" s="14">
        <f>VLOOKUP($B1700,[2]Sheet3!$G:$CZ,65,0)</f>
        <v>0</v>
      </c>
      <c r="CC1700" s="14">
        <f>VLOOKUP($B1700,[2]Sheet3!$G:$CZ,66,0)</f>
        <v>0</v>
      </c>
      <c r="CD1700" s="14">
        <f>VLOOKUP($B1700,[2]Sheet3!$G:$CZ,67,0)</f>
        <v>0</v>
      </c>
      <c r="CE1700" s="14">
        <f>VLOOKUP($B1700,[2]Sheet3!$G:$CZ,68,0)</f>
        <v>0</v>
      </c>
      <c r="CF1700" s="14">
        <f>VLOOKUP($B1700,[2]Sheet3!$G:$CZ,69,0)</f>
        <v>0</v>
      </c>
      <c r="CG1700" s="14">
        <f>VLOOKUP($B1700,[2]Sheet3!$G:$CZ,70,0)</f>
        <v>0</v>
      </c>
      <c r="CH1700" s="14">
        <f>VLOOKUP($B1700,[2]Sheet3!$G:$CZ,71,0)</f>
        <v>0</v>
      </c>
      <c r="CI1700" s="14">
        <f>VLOOKUP($B1700,[2]Sheet3!$G:$CZ,72,0)</f>
        <v>0</v>
      </c>
      <c r="CJ1700" s="14">
        <f>VLOOKUP($B1700,[2]Sheet3!$G:$CZ,73,0)</f>
        <v>0</v>
      </c>
      <c r="CK1700" s="14">
        <f>VLOOKUP($B1700,[2]Sheet3!$G:$CZ,74,0)</f>
        <v>0</v>
      </c>
      <c r="CL1700" s="14">
        <f>VLOOKUP($B1700,[2]Sheet3!$G:$CZ,75,0)</f>
        <v>0</v>
      </c>
      <c r="CM1700" s="14">
        <f>VLOOKUP($B1700,[2]Sheet3!$G:$CZ,76,0)</f>
        <v>0</v>
      </c>
      <c r="CN1700" s="14">
        <f>VLOOKUP($B1700,[2]Sheet3!$G:$CZ,77,0)</f>
        <v>0</v>
      </c>
      <c r="CO1700" s="14">
        <f>VLOOKUP($B1700,[2]Sheet3!$G:$CZ,78,0)</f>
        <v>0</v>
      </c>
      <c r="CP1700" s="14">
        <f>VLOOKUP($B1700,[2]Sheet3!$G:$CZ,79,0)</f>
        <v>0</v>
      </c>
      <c r="CQ1700" s="14">
        <f>VLOOKUP($B1700,[2]Sheet3!$G:$CZ,80,0)</f>
        <v>0</v>
      </c>
      <c r="CR1700" s="14">
        <f>VLOOKUP($B1700,[2]Sheet3!$G:$CZ,81,0)</f>
        <v>0</v>
      </c>
      <c r="CS1700" s="14">
        <f>VLOOKUP($B1700,[2]Sheet3!$G:$CZ,82,0)</f>
        <v>0</v>
      </c>
      <c r="CT1700" s="14">
        <f>VLOOKUP($B1700,[2]Sheet3!$G:$CZ,83,0)</f>
        <v>0</v>
      </c>
      <c r="CU1700" s="14">
        <f>VLOOKUP($B1700,[2]Sheet3!$G:$CZ,84,0)</f>
        <v>0</v>
      </c>
      <c r="CV1700" s="14">
        <f>VLOOKUP($B1700,[2]Sheet3!$G:$CZ,85,0)</f>
        <v>0</v>
      </c>
      <c r="CW1700" s="14">
        <f>VLOOKUP($B1700,[2]Sheet3!$G:$CZ,86,0)</f>
        <v>0</v>
      </c>
      <c r="CX1700" s="14">
        <f>VLOOKUP($B1700,[2]Sheet3!$G:$CZ,87,0)</f>
        <v>0</v>
      </c>
      <c r="CY1700" s="14">
        <f>VLOOKUP($B1700,[2]Sheet3!$G:$CZ,88,0)</f>
        <v>0</v>
      </c>
      <c r="CZ1700" s="14">
        <f>VLOOKUP($B1700,[2]Sheet3!$G:$CZ,89,0)</f>
        <v>0</v>
      </c>
      <c r="DA1700" s="14">
        <f>VLOOKUP($B1700,[2]Sheet3!$G:$CZ,90,0)</f>
        <v>0</v>
      </c>
      <c r="DB1700" s="14">
        <f>VLOOKUP($B1700,[2]Sheet3!$G:$CZ,91,0)</f>
        <v>0</v>
      </c>
      <c r="DC1700" s="14">
        <f>VLOOKUP($B1700,[2]Sheet3!$G:$CZ,92,0)</f>
        <v>0</v>
      </c>
      <c r="DD1700" s="14">
        <f>VLOOKUP($B1700,[2]Sheet3!$G:$CZ,93,0)</f>
        <v>0</v>
      </c>
      <c r="DE1700" s="14">
        <f>VLOOKUP($B1700,[2]Sheet3!$G:$CZ,94,0)</f>
        <v>0</v>
      </c>
      <c r="DF1700" s="14">
        <f>VLOOKUP($B1700,[2]Sheet3!$G:$CZ,95,0)</f>
        <v>0</v>
      </c>
      <c r="DG1700" s="14">
        <f>VLOOKUP($B1700,[2]Sheet3!$G:$CZ,96,0)</f>
        <v>0</v>
      </c>
      <c r="DH1700" s="14">
        <f>VLOOKUP($B1700,[2]Sheet3!$G:$CZ,97,0)</f>
        <v>0</v>
      </c>
      <c r="DI1700" s="14">
        <f>VLOOKUP($B1700,[2]Sheet3!$G:$CZ,98,0)</f>
        <v>0</v>
      </c>
    </row>
    <row r="1701" spans="1:113" x14ac:dyDescent="0.3">
      <c r="A1701" s="9" t="str">
        <f t="shared" si="80"/>
        <v>E53322</v>
      </c>
      <c r="B1701" s="15" t="s">
        <v>3460</v>
      </c>
      <c r="C1701" s="15" t="s">
        <v>3461</v>
      </c>
      <c r="F1701" s="7" t="s">
        <v>15</v>
      </c>
      <c r="G1701" s="12" t="s">
        <v>5193</v>
      </c>
      <c r="H1701" s="12" t="str">
        <f>VLOOKUP($B1701,[1]Sheet1!$A:$G,5,0)</f>
        <v>faiyaz.khan@redingtongroup.com</v>
      </c>
      <c r="I1701" s="12" t="str">
        <f>VLOOKUP($B1701,[1]Sheet1!$A:$G,7,0)</f>
        <v>jaswinder.singh@redingtongroup.com</v>
      </c>
      <c r="J1701" s="12" t="s">
        <v>82</v>
      </c>
      <c r="K1701" s="7"/>
      <c r="L1701" s="7"/>
      <c r="M1701" s="8"/>
      <c r="N1701" s="7" t="str">
        <f t="shared" si="78"/>
        <v>faiyaz.khan@redingtongroup.com; jaswinder.singh@redingtongroup.com; nilesh.phirke@redingtongroup.com;christopher.joseph@redingtongroup.com</v>
      </c>
      <c r="O1701" s="7" t="str">
        <f t="shared" si="79"/>
        <v>E53322</v>
      </c>
      <c r="P1701" s="8" t="s">
        <v>5215</v>
      </c>
      <c r="Q1701" s="14">
        <f>VLOOKUP($B1701,[2]Sheet3!$G:$CZ,2,0)</f>
        <v>2400308967</v>
      </c>
      <c r="R1701" s="14">
        <f>VLOOKUP($B1701,[2]Sheet3!$G:$CZ,3,0)</f>
        <v>0</v>
      </c>
      <c r="S1701" s="14">
        <f>VLOOKUP($B1701,[2]Sheet3!$G:$CZ,4,0)</f>
        <v>0</v>
      </c>
      <c r="T1701" s="14">
        <f>VLOOKUP($B1701,[2]Sheet3!$G:$CZ,5,0)</f>
        <v>0</v>
      </c>
      <c r="U1701" s="14">
        <f>VLOOKUP($B1701,[2]Sheet3!$G:$CZ,6,0)</f>
        <v>0</v>
      </c>
      <c r="V1701" s="14">
        <f>VLOOKUP($B1701,[2]Sheet3!$G:$CZ,7,0)</f>
        <v>0</v>
      </c>
      <c r="W1701" s="14">
        <f>VLOOKUP($B1701,[2]Sheet3!$G:$CZ,8,0)</f>
        <v>0</v>
      </c>
      <c r="X1701" s="14">
        <f>VLOOKUP($B1701,[2]Sheet3!$G:$CZ,9,0)</f>
        <v>0</v>
      </c>
      <c r="Y1701" s="14">
        <f>VLOOKUP($B1701,[2]Sheet3!$G:$CZ,10,0)</f>
        <v>0</v>
      </c>
      <c r="Z1701" s="14">
        <f>VLOOKUP($B1701,[2]Sheet3!$G:$CZ,11,0)</f>
        <v>0</v>
      </c>
      <c r="AA1701" s="14">
        <f>VLOOKUP($B1701,[2]Sheet3!$G:$CZ,12,0)</f>
        <v>0</v>
      </c>
      <c r="AB1701" s="14">
        <f>VLOOKUP($B1701,[2]Sheet3!$G:$CZ,13,0)</f>
        <v>0</v>
      </c>
      <c r="AC1701" s="14">
        <f>VLOOKUP($B1701,[2]Sheet3!$G:$CZ,14,0)</f>
        <v>0</v>
      </c>
      <c r="AD1701" s="14">
        <f>VLOOKUP($B1701,[2]Sheet3!$G:$CZ,15,0)</f>
        <v>0</v>
      </c>
      <c r="AE1701" s="14">
        <f>VLOOKUP($B1701,[2]Sheet3!$G:$CZ,16,0)</f>
        <v>0</v>
      </c>
      <c r="AF1701" s="14">
        <f>VLOOKUP($B1701,[2]Sheet3!$G:$CZ,17,0)</f>
        <v>0</v>
      </c>
      <c r="AG1701" s="14">
        <f>VLOOKUP($B1701,[2]Sheet3!$G:$CZ,18,0)</f>
        <v>0</v>
      </c>
      <c r="AH1701" s="14">
        <f>VLOOKUP($B1701,[2]Sheet3!$G:$CZ,19,0)</f>
        <v>0</v>
      </c>
      <c r="AI1701" s="14">
        <f>VLOOKUP($B1701,[2]Sheet3!$G:$CZ,20,0)</f>
        <v>0</v>
      </c>
      <c r="AJ1701" s="14">
        <f>VLOOKUP($B1701,[2]Sheet3!$G:$CZ,21,0)</f>
        <v>0</v>
      </c>
      <c r="AK1701" s="14">
        <f>VLOOKUP($B1701,[2]Sheet3!$G:$CZ,22,0)</f>
        <v>0</v>
      </c>
      <c r="AL1701" s="14">
        <f>VLOOKUP($B1701,[2]Sheet3!$G:$CZ,23,0)</f>
        <v>0</v>
      </c>
      <c r="AM1701" s="14">
        <f>VLOOKUP($B1701,[2]Sheet3!$G:$CZ,24,0)</f>
        <v>0</v>
      </c>
      <c r="AN1701" s="14">
        <f>VLOOKUP($B1701,[2]Sheet3!$G:$CZ,25,0)</f>
        <v>0</v>
      </c>
      <c r="AO1701" s="14">
        <f>VLOOKUP($B1701,[2]Sheet3!$G:$CZ,26,0)</f>
        <v>0</v>
      </c>
      <c r="AP1701" s="14">
        <f>VLOOKUP($B1701,[2]Sheet3!$G:$CZ,27,0)</f>
        <v>0</v>
      </c>
      <c r="AQ1701" s="14">
        <f>VLOOKUP($B1701,[2]Sheet3!$G:$CZ,28,0)</f>
        <v>0</v>
      </c>
      <c r="AR1701" s="14">
        <f>VLOOKUP($B1701,[2]Sheet3!$G:$CZ,29,0)</f>
        <v>0</v>
      </c>
      <c r="AS1701" s="14">
        <f>VLOOKUP($B1701,[2]Sheet3!$G:$CZ,30,0)</f>
        <v>0</v>
      </c>
      <c r="AT1701" s="14">
        <f>VLOOKUP($B1701,[2]Sheet3!$G:$CZ,31,0)</f>
        <v>0</v>
      </c>
      <c r="AU1701" s="14">
        <f>VLOOKUP($B1701,[2]Sheet3!$G:$CZ,32,0)</f>
        <v>0</v>
      </c>
      <c r="AV1701" s="14">
        <f>VLOOKUP($B1701,[2]Sheet3!$G:$CZ,33,0)</f>
        <v>0</v>
      </c>
      <c r="AW1701" s="14">
        <f>VLOOKUP($B1701,[2]Sheet3!$G:$CZ,34,0)</f>
        <v>0</v>
      </c>
      <c r="AX1701" s="14">
        <f>VLOOKUP($B1701,[2]Sheet3!$G:$CZ,35,0)</f>
        <v>0</v>
      </c>
      <c r="AY1701" s="14">
        <f>VLOOKUP($B1701,[2]Sheet3!$G:$CZ,36,0)</f>
        <v>0</v>
      </c>
      <c r="AZ1701" s="14">
        <f>VLOOKUP($B1701,[2]Sheet3!$G:$CZ,37,0)</f>
        <v>0</v>
      </c>
      <c r="BA1701" s="14">
        <f>VLOOKUP($B1701,[2]Sheet3!$G:$CZ,38,0)</f>
        <v>0</v>
      </c>
      <c r="BB1701" s="14">
        <f>VLOOKUP($B1701,[2]Sheet3!$G:$CZ,39,0)</f>
        <v>0</v>
      </c>
      <c r="BC1701" s="14">
        <f>VLOOKUP($B1701,[2]Sheet3!$G:$CZ,40,0)</f>
        <v>0</v>
      </c>
      <c r="BD1701" s="14">
        <f>VLOOKUP($B1701,[2]Sheet3!$G:$CZ,41,0)</f>
        <v>0</v>
      </c>
      <c r="BE1701" s="14">
        <f>VLOOKUP($B1701,[2]Sheet3!$G:$CZ,42,0)</f>
        <v>0</v>
      </c>
      <c r="BF1701" s="14">
        <f>VLOOKUP($B1701,[2]Sheet3!$G:$CZ,43,0)</f>
        <v>0</v>
      </c>
      <c r="BG1701" s="14">
        <f>VLOOKUP($B1701,[2]Sheet3!$G:$CZ,44,0)</f>
        <v>0</v>
      </c>
      <c r="BH1701" s="14">
        <f>VLOOKUP($B1701,[2]Sheet3!$G:$CZ,45,0)</f>
        <v>0</v>
      </c>
      <c r="BI1701" s="14">
        <f>VLOOKUP($B1701,[2]Sheet3!$G:$CZ,46,0)</f>
        <v>0</v>
      </c>
      <c r="BJ1701" s="14">
        <f>VLOOKUP($B1701,[2]Sheet3!$G:$CZ,47,0)</f>
        <v>0</v>
      </c>
      <c r="BK1701" s="14">
        <f>VLOOKUP($B1701,[2]Sheet3!$G:$CZ,48,0)</f>
        <v>0</v>
      </c>
      <c r="BL1701" s="14">
        <f>VLOOKUP($B1701,[2]Sheet3!$G:$CZ,49,0)</f>
        <v>0</v>
      </c>
      <c r="BM1701" s="14">
        <f>VLOOKUP($B1701,[2]Sheet3!$G:$CZ,50,0)</f>
        <v>0</v>
      </c>
      <c r="BN1701" s="14">
        <f>VLOOKUP($B1701,[2]Sheet3!$G:$CZ,51,0)</f>
        <v>0</v>
      </c>
      <c r="BO1701" s="14">
        <f>VLOOKUP($B1701,[2]Sheet3!$G:$CZ,52,0)</f>
        <v>0</v>
      </c>
      <c r="BP1701" s="14">
        <f>VLOOKUP($B1701,[2]Sheet3!$G:$CZ,53,0)</f>
        <v>0</v>
      </c>
      <c r="BQ1701" s="14">
        <f>VLOOKUP($B1701,[2]Sheet3!$G:$CZ,54,0)</f>
        <v>0</v>
      </c>
      <c r="BR1701" s="14">
        <f>VLOOKUP($B1701,[2]Sheet3!$G:$CZ,55,0)</f>
        <v>0</v>
      </c>
      <c r="BS1701" s="14">
        <f>VLOOKUP($B1701,[2]Sheet3!$G:$CZ,56,0)</f>
        <v>0</v>
      </c>
      <c r="BT1701" s="14">
        <f>VLOOKUP($B1701,[2]Sheet3!$G:$CZ,57,0)</f>
        <v>0</v>
      </c>
      <c r="BU1701" s="14">
        <f>VLOOKUP($B1701,[2]Sheet3!$G:$CZ,58,0)</f>
        <v>0</v>
      </c>
      <c r="BV1701" s="14">
        <f>VLOOKUP($B1701,[2]Sheet3!$G:$CZ,59,0)</f>
        <v>0</v>
      </c>
      <c r="BW1701" s="14">
        <f>VLOOKUP($B1701,[2]Sheet3!$G:$CZ,60,0)</f>
        <v>0</v>
      </c>
      <c r="BX1701" s="14">
        <f>VLOOKUP($B1701,[2]Sheet3!$G:$CZ,61,0)</f>
        <v>0</v>
      </c>
      <c r="BY1701" s="14">
        <f>VLOOKUP($B1701,[2]Sheet3!$G:$CZ,62,0)</f>
        <v>0</v>
      </c>
      <c r="BZ1701" s="14">
        <f>VLOOKUP($B1701,[2]Sheet3!$G:$CZ,63,0)</f>
        <v>0</v>
      </c>
      <c r="CA1701" s="14">
        <f>VLOOKUP($B1701,[2]Sheet3!$G:$CZ,64,0)</f>
        <v>0</v>
      </c>
      <c r="CB1701" s="14">
        <f>VLOOKUP($B1701,[2]Sheet3!$G:$CZ,65,0)</f>
        <v>0</v>
      </c>
      <c r="CC1701" s="14">
        <f>VLOOKUP($B1701,[2]Sheet3!$G:$CZ,66,0)</f>
        <v>0</v>
      </c>
      <c r="CD1701" s="14">
        <f>VLOOKUP($B1701,[2]Sheet3!$G:$CZ,67,0)</f>
        <v>0</v>
      </c>
      <c r="CE1701" s="14">
        <f>VLOOKUP($B1701,[2]Sheet3!$G:$CZ,68,0)</f>
        <v>0</v>
      </c>
      <c r="CF1701" s="14">
        <f>VLOOKUP($B1701,[2]Sheet3!$G:$CZ,69,0)</f>
        <v>0</v>
      </c>
      <c r="CG1701" s="14">
        <f>VLOOKUP($B1701,[2]Sheet3!$G:$CZ,70,0)</f>
        <v>0</v>
      </c>
      <c r="CH1701" s="14">
        <f>VLOOKUP($B1701,[2]Sheet3!$G:$CZ,71,0)</f>
        <v>0</v>
      </c>
      <c r="CI1701" s="14">
        <f>VLOOKUP($B1701,[2]Sheet3!$G:$CZ,72,0)</f>
        <v>0</v>
      </c>
      <c r="CJ1701" s="14">
        <f>VLOOKUP($B1701,[2]Sheet3!$G:$CZ,73,0)</f>
        <v>0</v>
      </c>
      <c r="CK1701" s="14">
        <f>VLOOKUP($B1701,[2]Sheet3!$G:$CZ,74,0)</f>
        <v>0</v>
      </c>
      <c r="CL1701" s="14">
        <f>VLOOKUP($B1701,[2]Sheet3!$G:$CZ,75,0)</f>
        <v>0</v>
      </c>
      <c r="CM1701" s="14">
        <f>VLOOKUP($B1701,[2]Sheet3!$G:$CZ,76,0)</f>
        <v>0</v>
      </c>
      <c r="CN1701" s="14">
        <f>VLOOKUP($B1701,[2]Sheet3!$G:$CZ,77,0)</f>
        <v>0</v>
      </c>
      <c r="CO1701" s="14">
        <f>VLOOKUP($B1701,[2]Sheet3!$G:$CZ,78,0)</f>
        <v>0</v>
      </c>
      <c r="CP1701" s="14">
        <f>VLOOKUP($B1701,[2]Sheet3!$G:$CZ,79,0)</f>
        <v>0</v>
      </c>
      <c r="CQ1701" s="14">
        <f>VLOOKUP($B1701,[2]Sheet3!$G:$CZ,80,0)</f>
        <v>0</v>
      </c>
      <c r="CR1701" s="14">
        <f>VLOOKUP($B1701,[2]Sheet3!$G:$CZ,81,0)</f>
        <v>0</v>
      </c>
      <c r="CS1701" s="14">
        <f>VLOOKUP($B1701,[2]Sheet3!$G:$CZ,82,0)</f>
        <v>0</v>
      </c>
      <c r="CT1701" s="14">
        <f>VLOOKUP($B1701,[2]Sheet3!$G:$CZ,83,0)</f>
        <v>0</v>
      </c>
      <c r="CU1701" s="14">
        <f>VLOOKUP($B1701,[2]Sheet3!$G:$CZ,84,0)</f>
        <v>0</v>
      </c>
      <c r="CV1701" s="14">
        <f>VLOOKUP($B1701,[2]Sheet3!$G:$CZ,85,0)</f>
        <v>0</v>
      </c>
      <c r="CW1701" s="14">
        <f>VLOOKUP($B1701,[2]Sheet3!$G:$CZ,86,0)</f>
        <v>0</v>
      </c>
      <c r="CX1701" s="14">
        <f>VLOOKUP($B1701,[2]Sheet3!$G:$CZ,87,0)</f>
        <v>0</v>
      </c>
      <c r="CY1701" s="14">
        <f>VLOOKUP($B1701,[2]Sheet3!$G:$CZ,88,0)</f>
        <v>0</v>
      </c>
      <c r="CZ1701" s="14">
        <f>VLOOKUP($B1701,[2]Sheet3!$G:$CZ,89,0)</f>
        <v>0</v>
      </c>
      <c r="DA1701" s="14">
        <f>VLOOKUP($B1701,[2]Sheet3!$G:$CZ,90,0)</f>
        <v>0</v>
      </c>
      <c r="DB1701" s="14">
        <f>VLOOKUP($B1701,[2]Sheet3!$G:$CZ,91,0)</f>
        <v>0</v>
      </c>
      <c r="DC1701" s="14">
        <f>VLOOKUP($B1701,[2]Sheet3!$G:$CZ,92,0)</f>
        <v>0</v>
      </c>
      <c r="DD1701" s="14">
        <f>VLOOKUP($B1701,[2]Sheet3!$G:$CZ,93,0)</f>
        <v>0</v>
      </c>
      <c r="DE1701" s="14">
        <f>VLOOKUP($B1701,[2]Sheet3!$G:$CZ,94,0)</f>
        <v>0</v>
      </c>
      <c r="DF1701" s="14">
        <f>VLOOKUP($B1701,[2]Sheet3!$G:$CZ,95,0)</f>
        <v>0</v>
      </c>
      <c r="DG1701" s="14">
        <f>VLOOKUP($B1701,[2]Sheet3!$G:$CZ,96,0)</f>
        <v>0</v>
      </c>
      <c r="DH1701" s="14">
        <f>VLOOKUP($B1701,[2]Sheet3!$G:$CZ,97,0)</f>
        <v>0</v>
      </c>
      <c r="DI1701" s="14">
        <f>VLOOKUP($B1701,[2]Sheet3!$G:$CZ,98,0)</f>
        <v>0</v>
      </c>
    </row>
    <row r="1702" spans="1:113" x14ac:dyDescent="0.3">
      <c r="A1702" s="9" t="str">
        <f t="shared" si="80"/>
        <v>E53300</v>
      </c>
      <c r="B1702" s="15" t="s">
        <v>3462</v>
      </c>
      <c r="C1702" s="15" t="s">
        <v>3463</v>
      </c>
      <c r="F1702" s="7" t="s">
        <v>15</v>
      </c>
      <c r="G1702" s="12" t="s">
        <v>5194</v>
      </c>
      <c r="H1702" s="12" t="str">
        <f>VLOOKUP($B1702,[1]Sheet1!$A:$G,5,0)</f>
        <v>faiyaz.khan@redingtongroup.com</v>
      </c>
      <c r="I1702" s="12" t="str">
        <f>VLOOKUP($B1702,[1]Sheet1!$A:$G,7,0)</f>
        <v>jaswinder.singh@redingtongroup.com</v>
      </c>
      <c r="J1702" s="12" t="s">
        <v>82</v>
      </c>
      <c r="K1702" s="7"/>
      <c r="L1702" s="7"/>
      <c r="M1702" s="8"/>
      <c r="N1702" s="7" t="str">
        <f t="shared" si="78"/>
        <v>faiyaz.khan@redingtongroup.com; jaswinder.singh@redingtongroup.com; nilesh.phirke@redingtongroup.com;christopher.joseph@redingtongroup.com</v>
      </c>
      <c r="O1702" s="7" t="str">
        <f t="shared" si="79"/>
        <v>E53300</v>
      </c>
      <c r="P1702" s="8" t="s">
        <v>5215</v>
      </c>
      <c r="Q1702" s="14">
        <f>VLOOKUP($B1702,[2]Sheet3!$G:$CZ,2,0)</f>
        <v>2400308901</v>
      </c>
      <c r="R1702" s="14">
        <f>VLOOKUP($B1702,[2]Sheet3!$G:$CZ,3,0)</f>
        <v>0</v>
      </c>
      <c r="S1702" s="14">
        <f>VLOOKUP($B1702,[2]Sheet3!$G:$CZ,4,0)</f>
        <v>0</v>
      </c>
      <c r="T1702" s="14">
        <f>VLOOKUP($B1702,[2]Sheet3!$G:$CZ,5,0)</f>
        <v>0</v>
      </c>
      <c r="U1702" s="14">
        <f>VLOOKUP($B1702,[2]Sheet3!$G:$CZ,6,0)</f>
        <v>0</v>
      </c>
      <c r="V1702" s="14">
        <f>VLOOKUP($B1702,[2]Sheet3!$G:$CZ,7,0)</f>
        <v>0</v>
      </c>
      <c r="W1702" s="14">
        <f>VLOOKUP($B1702,[2]Sheet3!$G:$CZ,8,0)</f>
        <v>0</v>
      </c>
      <c r="X1702" s="14">
        <f>VLOOKUP($B1702,[2]Sheet3!$G:$CZ,9,0)</f>
        <v>0</v>
      </c>
      <c r="Y1702" s="14">
        <f>VLOOKUP($B1702,[2]Sheet3!$G:$CZ,10,0)</f>
        <v>0</v>
      </c>
      <c r="Z1702" s="14">
        <f>VLOOKUP($B1702,[2]Sheet3!$G:$CZ,11,0)</f>
        <v>0</v>
      </c>
      <c r="AA1702" s="14">
        <f>VLOOKUP($B1702,[2]Sheet3!$G:$CZ,12,0)</f>
        <v>0</v>
      </c>
      <c r="AB1702" s="14">
        <f>VLOOKUP($B1702,[2]Sheet3!$G:$CZ,13,0)</f>
        <v>0</v>
      </c>
      <c r="AC1702" s="14">
        <f>VLOOKUP($B1702,[2]Sheet3!$G:$CZ,14,0)</f>
        <v>0</v>
      </c>
      <c r="AD1702" s="14">
        <f>VLOOKUP($B1702,[2]Sheet3!$G:$CZ,15,0)</f>
        <v>0</v>
      </c>
      <c r="AE1702" s="14">
        <f>VLOOKUP($B1702,[2]Sheet3!$G:$CZ,16,0)</f>
        <v>0</v>
      </c>
      <c r="AF1702" s="14">
        <f>VLOOKUP($B1702,[2]Sheet3!$G:$CZ,17,0)</f>
        <v>0</v>
      </c>
      <c r="AG1702" s="14">
        <f>VLOOKUP($B1702,[2]Sheet3!$G:$CZ,18,0)</f>
        <v>0</v>
      </c>
      <c r="AH1702" s="14">
        <f>VLOOKUP($B1702,[2]Sheet3!$G:$CZ,19,0)</f>
        <v>0</v>
      </c>
      <c r="AI1702" s="14">
        <f>VLOOKUP($B1702,[2]Sheet3!$G:$CZ,20,0)</f>
        <v>0</v>
      </c>
      <c r="AJ1702" s="14">
        <f>VLOOKUP($B1702,[2]Sheet3!$G:$CZ,21,0)</f>
        <v>0</v>
      </c>
      <c r="AK1702" s="14">
        <f>VLOOKUP($B1702,[2]Sheet3!$G:$CZ,22,0)</f>
        <v>0</v>
      </c>
      <c r="AL1702" s="14">
        <f>VLOOKUP($B1702,[2]Sheet3!$G:$CZ,23,0)</f>
        <v>0</v>
      </c>
      <c r="AM1702" s="14">
        <f>VLOOKUP($B1702,[2]Sheet3!$G:$CZ,24,0)</f>
        <v>0</v>
      </c>
      <c r="AN1702" s="14">
        <f>VLOOKUP($B1702,[2]Sheet3!$G:$CZ,25,0)</f>
        <v>0</v>
      </c>
      <c r="AO1702" s="14">
        <f>VLOOKUP($B1702,[2]Sheet3!$G:$CZ,26,0)</f>
        <v>0</v>
      </c>
      <c r="AP1702" s="14">
        <f>VLOOKUP($B1702,[2]Sheet3!$G:$CZ,27,0)</f>
        <v>0</v>
      </c>
      <c r="AQ1702" s="14">
        <f>VLOOKUP($B1702,[2]Sheet3!$G:$CZ,28,0)</f>
        <v>0</v>
      </c>
      <c r="AR1702" s="14">
        <f>VLOOKUP($B1702,[2]Sheet3!$G:$CZ,29,0)</f>
        <v>0</v>
      </c>
      <c r="AS1702" s="14">
        <f>VLOOKUP($B1702,[2]Sheet3!$G:$CZ,30,0)</f>
        <v>0</v>
      </c>
      <c r="AT1702" s="14">
        <f>VLOOKUP($B1702,[2]Sheet3!$G:$CZ,31,0)</f>
        <v>0</v>
      </c>
      <c r="AU1702" s="14">
        <f>VLOOKUP($B1702,[2]Sheet3!$G:$CZ,32,0)</f>
        <v>0</v>
      </c>
      <c r="AV1702" s="14">
        <f>VLOOKUP($B1702,[2]Sheet3!$G:$CZ,33,0)</f>
        <v>0</v>
      </c>
      <c r="AW1702" s="14">
        <f>VLOOKUP($B1702,[2]Sheet3!$G:$CZ,34,0)</f>
        <v>0</v>
      </c>
      <c r="AX1702" s="14">
        <f>VLOOKUP($B1702,[2]Sheet3!$G:$CZ,35,0)</f>
        <v>0</v>
      </c>
      <c r="AY1702" s="14">
        <f>VLOOKUP($B1702,[2]Sheet3!$G:$CZ,36,0)</f>
        <v>0</v>
      </c>
      <c r="AZ1702" s="14">
        <f>VLOOKUP($B1702,[2]Sheet3!$G:$CZ,37,0)</f>
        <v>0</v>
      </c>
      <c r="BA1702" s="14">
        <f>VLOOKUP($B1702,[2]Sheet3!$G:$CZ,38,0)</f>
        <v>0</v>
      </c>
      <c r="BB1702" s="14">
        <f>VLOOKUP($B1702,[2]Sheet3!$G:$CZ,39,0)</f>
        <v>0</v>
      </c>
      <c r="BC1702" s="14">
        <f>VLOOKUP($B1702,[2]Sheet3!$G:$CZ,40,0)</f>
        <v>0</v>
      </c>
      <c r="BD1702" s="14">
        <f>VLOOKUP($B1702,[2]Sheet3!$G:$CZ,41,0)</f>
        <v>0</v>
      </c>
      <c r="BE1702" s="14">
        <f>VLOOKUP($B1702,[2]Sheet3!$G:$CZ,42,0)</f>
        <v>0</v>
      </c>
      <c r="BF1702" s="14">
        <f>VLOOKUP($B1702,[2]Sheet3!$G:$CZ,43,0)</f>
        <v>0</v>
      </c>
      <c r="BG1702" s="14">
        <f>VLOOKUP($B1702,[2]Sheet3!$G:$CZ,44,0)</f>
        <v>0</v>
      </c>
      <c r="BH1702" s="14">
        <f>VLOOKUP($B1702,[2]Sheet3!$G:$CZ,45,0)</f>
        <v>0</v>
      </c>
      <c r="BI1702" s="14">
        <f>VLOOKUP($B1702,[2]Sheet3!$G:$CZ,46,0)</f>
        <v>0</v>
      </c>
      <c r="BJ1702" s="14">
        <f>VLOOKUP($B1702,[2]Sheet3!$G:$CZ,47,0)</f>
        <v>0</v>
      </c>
      <c r="BK1702" s="14">
        <f>VLOOKUP($B1702,[2]Sheet3!$G:$CZ,48,0)</f>
        <v>0</v>
      </c>
      <c r="BL1702" s="14">
        <f>VLOOKUP($B1702,[2]Sheet3!$G:$CZ,49,0)</f>
        <v>0</v>
      </c>
      <c r="BM1702" s="14">
        <f>VLOOKUP($B1702,[2]Sheet3!$G:$CZ,50,0)</f>
        <v>0</v>
      </c>
      <c r="BN1702" s="14">
        <f>VLOOKUP($B1702,[2]Sheet3!$G:$CZ,51,0)</f>
        <v>0</v>
      </c>
      <c r="BO1702" s="14">
        <f>VLOOKUP($B1702,[2]Sheet3!$G:$CZ,52,0)</f>
        <v>0</v>
      </c>
      <c r="BP1702" s="14">
        <f>VLOOKUP($B1702,[2]Sheet3!$G:$CZ,53,0)</f>
        <v>0</v>
      </c>
      <c r="BQ1702" s="14">
        <f>VLOOKUP($B1702,[2]Sheet3!$G:$CZ,54,0)</f>
        <v>0</v>
      </c>
      <c r="BR1702" s="14">
        <f>VLOOKUP($B1702,[2]Sheet3!$G:$CZ,55,0)</f>
        <v>0</v>
      </c>
      <c r="BS1702" s="14">
        <f>VLOOKUP($B1702,[2]Sheet3!$G:$CZ,56,0)</f>
        <v>0</v>
      </c>
      <c r="BT1702" s="14">
        <f>VLOOKUP($B1702,[2]Sheet3!$G:$CZ,57,0)</f>
        <v>0</v>
      </c>
      <c r="BU1702" s="14">
        <f>VLOOKUP($B1702,[2]Sheet3!$G:$CZ,58,0)</f>
        <v>0</v>
      </c>
      <c r="BV1702" s="14">
        <f>VLOOKUP($B1702,[2]Sheet3!$G:$CZ,59,0)</f>
        <v>0</v>
      </c>
      <c r="BW1702" s="14">
        <f>VLOOKUP($B1702,[2]Sheet3!$G:$CZ,60,0)</f>
        <v>0</v>
      </c>
      <c r="BX1702" s="14">
        <f>VLOOKUP($B1702,[2]Sheet3!$G:$CZ,61,0)</f>
        <v>0</v>
      </c>
      <c r="BY1702" s="14">
        <f>VLOOKUP($B1702,[2]Sheet3!$G:$CZ,62,0)</f>
        <v>0</v>
      </c>
      <c r="BZ1702" s="14">
        <f>VLOOKUP($B1702,[2]Sheet3!$G:$CZ,63,0)</f>
        <v>0</v>
      </c>
      <c r="CA1702" s="14">
        <f>VLOOKUP($B1702,[2]Sheet3!$G:$CZ,64,0)</f>
        <v>0</v>
      </c>
      <c r="CB1702" s="14">
        <f>VLOOKUP($B1702,[2]Sheet3!$G:$CZ,65,0)</f>
        <v>0</v>
      </c>
      <c r="CC1702" s="14">
        <f>VLOOKUP($B1702,[2]Sheet3!$G:$CZ,66,0)</f>
        <v>0</v>
      </c>
      <c r="CD1702" s="14">
        <f>VLOOKUP($B1702,[2]Sheet3!$G:$CZ,67,0)</f>
        <v>0</v>
      </c>
      <c r="CE1702" s="14">
        <f>VLOOKUP($B1702,[2]Sheet3!$G:$CZ,68,0)</f>
        <v>0</v>
      </c>
      <c r="CF1702" s="14">
        <f>VLOOKUP($B1702,[2]Sheet3!$G:$CZ,69,0)</f>
        <v>0</v>
      </c>
      <c r="CG1702" s="14">
        <f>VLOOKUP($B1702,[2]Sheet3!$G:$CZ,70,0)</f>
        <v>0</v>
      </c>
      <c r="CH1702" s="14">
        <f>VLOOKUP($B1702,[2]Sheet3!$G:$CZ,71,0)</f>
        <v>0</v>
      </c>
      <c r="CI1702" s="14">
        <f>VLOOKUP($B1702,[2]Sheet3!$G:$CZ,72,0)</f>
        <v>0</v>
      </c>
      <c r="CJ1702" s="14">
        <f>VLOOKUP($B1702,[2]Sheet3!$G:$CZ,73,0)</f>
        <v>0</v>
      </c>
      <c r="CK1702" s="14">
        <f>VLOOKUP($B1702,[2]Sheet3!$G:$CZ,74,0)</f>
        <v>0</v>
      </c>
      <c r="CL1702" s="14">
        <f>VLOOKUP($B1702,[2]Sheet3!$G:$CZ,75,0)</f>
        <v>0</v>
      </c>
      <c r="CM1702" s="14">
        <f>VLOOKUP($B1702,[2]Sheet3!$G:$CZ,76,0)</f>
        <v>0</v>
      </c>
      <c r="CN1702" s="14">
        <f>VLOOKUP($B1702,[2]Sheet3!$G:$CZ,77,0)</f>
        <v>0</v>
      </c>
      <c r="CO1702" s="14">
        <f>VLOOKUP($B1702,[2]Sheet3!$G:$CZ,78,0)</f>
        <v>0</v>
      </c>
      <c r="CP1702" s="14">
        <f>VLOOKUP($B1702,[2]Sheet3!$G:$CZ,79,0)</f>
        <v>0</v>
      </c>
      <c r="CQ1702" s="14">
        <f>VLOOKUP($B1702,[2]Sheet3!$G:$CZ,80,0)</f>
        <v>0</v>
      </c>
      <c r="CR1702" s="14">
        <f>VLOOKUP($B1702,[2]Sheet3!$G:$CZ,81,0)</f>
        <v>0</v>
      </c>
      <c r="CS1702" s="14">
        <f>VLOOKUP($B1702,[2]Sheet3!$G:$CZ,82,0)</f>
        <v>0</v>
      </c>
      <c r="CT1702" s="14">
        <f>VLOOKUP($B1702,[2]Sheet3!$G:$CZ,83,0)</f>
        <v>0</v>
      </c>
      <c r="CU1702" s="14">
        <f>VLOOKUP($B1702,[2]Sheet3!$G:$CZ,84,0)</f>
        <v>0</v>
      </c>
      <c r="CV1702" s="14">
        <f>VLOOKUP($B1702,[2]Sheet3!$G:$CZ,85,0)</f>
        <v>0</v>
      </c>
      <c r="CW1702" s="14">
        <f>VLOOKUP($B1702,[2]Sheet3!$G:$CZ,86,0)</f>
        <v>0</v>
      </c>
      <c r="CX1702" s="14">
        <f>VLOOKUP($B1702,[2]Sheet3!$G:$CZ,87,0)</f>
        <v>0</v>
      </c>
      <c r="CY1702" s="14">
        <f>VLOOKUP($B1702,[2]Sheet3!$G:$CZ,88,0)</f>
        <v>0</v>
      </c>
      <c r="CZ1702" s="14">
        <f>VLOOKUP($B1702,[2]Sheet3!$G:$CZ,89,0)</f>
        <v>0</v>
      </c>
      <c r="DA1702" s="14">
        <f>VLOOKUP($B1702,[2]Sheet3!$G:$CZ,90,0)</f>
        <v>0</v>
      </c>
      <c r="DB1702" s="14">
        <f>VLOOKUP($B1702,[2]Sheet3!$G:$CZ,91,0)</f>
        <v>0</v>
      </c>
      <c r="DC1702" s="14">
        <f>VLOOKUP($B1702,[2]Sheet3!$G:$CZ,92,0)</f>
        <v>0</v>
      </c>
      <c r="DD1702" s="14">
        <f>VLOOKUP($B1702,[2]Sheet3!$G:$CZ,93,0)</f>
        <v>0</v>
      </c>
      <c r="DE1702" s="14">
        <f>VLOOKUP($B1702,[2]Sheet3!$G:$CZ,94,0)</f>
        <v>0</v>
      </c>
      <c r="DF1702" s="14">
        <f>VLOOKUP($B1702,[2]Sheet3!$G:$CZ,95,0)</f>
        <v>0</v>
      </c>
      <c r="DG1702" s="14">
        <f>VLOOKUP($B1702,[2]Sheet3!$G:$CZ,96,0)</f>
        <v>0</v>
      </c>
      <c r="DH1702" s="14">
        <f>VLOOKUP($B1702,[2]Sheet3!$G:$CZ,97,0)</f>
        <v>0</v>
      </c>
      <c r="DI1702" s="14">
        <f>VLOOKUP($B1702,[2]Sheet3!$G:$CZ,98,0)</f>
        <v>0</v>
      </c>
    </row>
    <row r="1703" spans="1:113" x14ac:dyDescent="0.3">
      <c r="A1703" s="9" t="str">
        <f t="shared" si="80"/>
        <v>W14431</v>
      </c>
      <c r="B1703" s="15" t="s">
        <v>3464</v>
      </c>
      <c r="C1703" s="15" t="s">
        <v>1219</v>
      </c>
      <c r="F1703" s="7" t="s">
        <v>15</v>
      </c>
      <c r="G1703" s="12" t="s">
        <v>5195</v>
      </c>
      <c r="H1703" s="12" t="str">
        <f>VLOOKUP($B1703,[1]Sheet1!$A:$G,5,0)</f>
        <v>vijay.tayade@redingtongroup.com</v>
      </c>
      <c r="I1703" s="12" t="str">
        <f>VLOOKUP($B1703,[1]Sheet1!$A:$G,7,0)</f>
        <v>rohan.vora@redingtongroup.com</v>
      </c>
      <c r="J1703" s="12" t="s">
        <v>82</v>
      </c>
      <c r="K1703" s="7"/>
      <c r="L1703" s="7"/>
      <c r="M1703" s="8"/>
      <c r="N1703" s="7" t="str">
        <f t="shared" si="78"/>
        <v>vijay.tayade@redingtongroup.com; rohan.vora@redingtongroup.com; nilesh.phirke@redingtongroup.com;christopher.joseph@redingtongroup.com</v>
      </c>
      <c r="O1703" s="7" t="str">
        <f t="shared" si="79"/>
        <v>W14431</v>
      </c>
      <c r="P1703" s="8" t="s">
        <v>5215</v>
      </c>
      <c r="Q1703" s="14">
        <f>VLOOKUP($B1703,[2]Sheet3!$G:$CZ,2,0)</f>
        <v>2400302382</v>
      </c>
      <c r="R1703" s="14">
        <f>VLOOKUP($B1703,[2]Sheet3!$G:$CZ,3,0)</f>
        <v>0</v>
      </c>
      <c r="S1703" s="14">
        <f>VLOOKUP($B1703,[2]Sheet3!$G:$CZ,4,0)</f>
        <v>0</v>
      </c>
      <c r="T1703" s="14">
        <f>VLOOKUP($B1703,[2]Sheet3!$G:$CZ,5,0)</f>
        <v>0</v>
      </c>
      <c r="U1703" s="14">
        <f>VLOOKUP($B1703,[2]Sheet3!$G:$CZ,6,0)</f>
        <v>0</v>
      </c>
      <c r="V1703" s="14">
        <f>VLOOKUP($B1703,[2]Sheet3!$G:$CZ,7,0)</f>
        <v>0</v>
      </c>
      <c r="W1703" s="14">
        <f>VLOOKUP($B1703,[2]Sheet3!$G:$CZ,8,0)</f>
        <v>0</v>
      </c>
      <c r="X1703" s="14">
        <f>VLOOKUP($B1703,[2]Sheet3!$G:$CZ,9,0)</f>
        <v>0</v>
      </c>
      <c r="Y1703" s="14">
        <f>VLOOKUP($B1703,[2]Sheet3!$G:$CZ,10,0)</f>
        <v>0</v>
      </c>
      <c r="Z1703" s="14">
        <f>VLOOKUP($B1703,[2]Sheet3!$G:$CZ,11,0)</f>
        <v>0</v>
      </c>
      <c r="AA1703" s="14">
        <f>VLOOKUP($B1703,[2]Sheet3!$G:$CZ,12,0)</f>
        <v>0</v>
      </c>
      <c r="AB1703" s="14">
        <f>VLOOKUP($B1703,[2]Sheet3!$G:$CZ,13,0)</f>
        <v>0</v>
      </c>
      <c r="AC1703" s="14">
        <f>VLOOKUP($B1703,[2]Sheet3!$G:$CZ,14,0)</f>
        <v>0</v>
      </c>
      <c r="AD1703" s="14">
        <f>VLOOKUP($B1703,[2]Sheet3!$G:$CZ,15,0)</f>
        <v>0</v>
      </c>
      <c r="AE1703" s="14">
        <f>VLOOKUP($B1703,[2]Sheet3!$G:$CZ,16,0)</f>
        <v>0</v>
      </c>
      <c r="AF1703" s="14">
        <f>VLOOKUP($B1703,[2]Sheet3!$G:$CZ,17,0)</f>
        <v>0</v>
      </c>
      <c r="AG1703" s="14">
        <f>VLOOKUP($B1703,[2]Sheet3!$G:$CZ,18,0)</f>
        <v>0</v>
      </c>
      <c r="AH1703" s="14">
        <f>VLOOKUP($B1703,[2]Sheet3!$G:$CZ,19,0)</f>
        <v>0</v>
      </c>
      <c r="AI1703" s="14">
        <f>VLOOKUP($B1703,[2]Sheet3!$G:$CZ,20,0)</f>
        <v>0</v>
      </c>
      <c r="AJ1703" s="14">
        <f>VLOOKUP($B1703,[2]Sheet3!$G:$CZ,21,0)</f>
        <v>0</v>
      </c>
      <c r="AK1703" s="14">
        <f>VLOOKUP($B1703,[2]Sheet3!$G:$CZ,22,0)</f>
        <v>0</v>
      </c>
      <c r="AL1703" s="14">
        <f>VLOOKUP($B1703,[2]Sheet3!$G:$CZ,23,0)</f>
        <v>0</v>
      </c>
      <c r="AM1703" s="14">
        <f>VLOOKUP($B1703,[2]Sheet3!$G:$CZ,24,0)</f>
        <v>0</v>
      </c>
      <c r="AN1703" s="14">
        <f>VLOOKUP($B1703,[2]Sheet3!$G:$CZ,25,0)</f>
        <v>0</v>
      </c>
      <c r="AO1703" s="14">
        <f>VLOOKUP($B1703,[2]Sheet3!$G:$CZ,26,0)</f>
        <v>0</v>
      </c>
      <c r="AP1703" s="14">
        <f>VLOOKUP($B1703,[2]Sheet3!$G:$CZ,27,0)</f>
        <v>0</v>
      </c>
      <c r="AQ1703" s="14">
        <f>VLOOKUP($B1703,[2]Sheet3!$G:$CZ,28,0)</f>
        <v>0</v>
      </c>
      <c r="AR1703" s="14">
        <f>VLOOKUP($B1703,[2]Sheet3!$G:$CZ,29,0)</f>
        <v>0</v>
      </c>
      <c r="AS1703" s="14">
        <f>VLOOKUP($B1703,[2]Sheet3!$G:$CZ,30,0)</f>
        <v>0</v>
      </c>
      <c r="AT1703" s="14">
        <f>VLOOKUP($B1703,[2]Sheet3!$G:$CZ,31,0)</f>
        <v>0</v>
      </c>
      <c r="AU1703" s="14">
        <f>VLOOKUP($B1703,[2]Sheet3!$G:$CZ,32,0)</f>
        <v>0</v>
      </c>
      <c r="AV1703" s="14">
        <f>VLOOKUP($B1703,[2]Sheet3!$G:$CZ,33,0)</f>
        <v>0</v>
      </c>
      <c r="AW1703" s="14">
        <f>VLOOKUP($B1703,[2]Sheet3!$G:$CZ,34,0)</f>
        <v>0</v>
      </c>
      <c r="AX1703" s="14">
        <f>VLOOKUP($B1703,[2]Sheet3!$G:$CZ,35,0)</f>
        <v>0</v>
      </c>
      <c r="AY1703" s="14">
        <f>VLOOKUP($B1703,[2]Sheet3!$G:$CZ,36,0)</f>
        <v>0</v>
      </c>
      <c r="AZ1703" s="14">
        <f>VLOOKUP($B1703,[2]Sheet3!$G:$CZ,37,0)</f>
        <v>0</v>
      </c>
      <c r="BA1703" s="14">
        <f>VLOOKUP($B1703,[2]Sheet3!$G:$CZ,38,0)</f>
        <v>0</v>
      </c>
      <c r="BB1703" s="14">
        <f>VLOOKUP($B1703,[2]Sheet3!$G:$CZ,39,0)</f>
        <v>0</v>
      </c>
      <c r="BC1703" s="14">
        <f>VLOOKUP($B1703,[2]Sheet3!$G:$CZ,40,0)</f>
        <v>0</v>
      </c>
      <c r="BD1703" s="14">
        <f>VLOOKUP($B1703,[2]Sheet3!$G:$CZ,41,0)</f>
        <v>0</v>
      </c>
      <c r="BE1703" s="14">
        <f>VLOOKUP($B1703,[2]Sheet3!$G:$CZ,42,0)</f>
        <v>0</v>
      </c>
      <c r="BF1703" s="14">
        <f>VLOOKUP($B1703,[2]Sheet3!$G:$CZ,43,0)</f>
        <v>0</v>
      </c>
      <c r="BG1703" s="14">
        <f>VLOOKUP($B1703,[2]Sheet3!$G:$CZ,44,0)</f>
        <v>0</v>
      </c>
      <c r="BH1703" s="14">
        <f>VLOOKUP($B1703,[2]Sheet3!$G:$CZ,45,0)</f>
        <v>0</v>
      </c>
      <c r="BI1703" s="14">
        <f>VLOOKUP($B1703,[2]Sheet3!$G:$CZ,46,0)</f>
        <v>0</v>
      </c>
      <c r="BJ1703" s="14">
        <f>VLOOKUP($B1703,[2]Sheet3!$G:$CZ,47,0)</f>
        <v>0</v>
      </c>
      <c r="BK1703" s="14">
        <f>VLOOKUP($B1703,[2]Sheet3!$G:$CZ,48,0)</f>
        <v>0</v>
      </c>
      <c r="BL1703" s="14">
        <f>VLOOKUP($B1703,[2]Sheet3!$G:$CZ,49,0)</f>
        <v>0</v>
      </c>
      <c r="BM1703" s="14">
        <f>VLOOKUP($B1703,[2]Sheet3!$G:$CZ,50,0)</f>
        <v>0</v>
      </c>
      <c r="BN1703" s="14">
        <f>VLOOKUP($B1703,[2]Sheet3!$G:$CZ,51,0)</f>
        <v>0</v>
      </c>
      <c r="BO1703" s="14">
        <f>VLOOKUP($B1703,[2]Sheet3!$G:$CZ,52,0)</f>
        <v>0</v>
      </c>
      <c r="BP1703" s="14">
        <f>VLOOKUP($B1703,[2]Sheet3!$G:$CZ,53,0)</f>
        <v>0</v>
      </c>
      <c r="BQ1703" s="14">
        <f>VLOOKUP($B1703,[2]Sheet3!$G:$CZ,54,0)</f>
        <v>0</v>
      </c>
      <c r="BR1703" s="14">
        <f>VLOOKUP($B1703,[2]Sheet3!$G:$CZ,55,0)</f>
        <v>0</v>
      </c>
      <c r="BS1703" s="14">
        <f>VLOOKUP($B1703,[2]Sheet3!$G:$CZ,56,0)</f>
        <v>0</v>
      </c>
      <c r="BT1703" s="14">
        <f>VLOOKUP($B1703,[2]Sheet3!$G:$CZ,57,0)</f>
        <v>0</v>
      </c>
      <c r="BU1703" s="14">
        <f>VLOOKUP($B1703,[2]Sheet3!$G:$CZ,58,0)</f>
        <v>0</v>
      </c>
      <c r="BV1703" s="14">
        <f>VLOOKUP($B1703,[2]Sheet3!$G:$CZ,59,0)</f>
        <v>0</v>
      </c>
      <c r="BW1703" s="14">
        <f>VLOOKUP($B1703,[2]Sheet3!$G:$CZ,60,0)</f>
        <v>0</v>
      </c>
      <c r="BX1703" s="14">
        <f>VLOOKUP($B1703,[2]Sheet3!$G:$CZ,61,0)</f>
        <v>0</v>
      </c>
      <c r="BY1703" s="14">
        <f>VLOOKUP($B1703,[2]Sheet3!$G:$CZ,62,0)</f>
        <v>0</v>
      </c>
      <c r="BZ1703" s="14">
        <f>VLOOKUP($B1703,[2]Sheet3!$G:$CZ,63,0)</f>
        <v>0</v>
      </c>
      <c r="CA1703" s="14">
        <f>VLOOKUP($B1703,[2]Sheet3!$G:$CZ,64,0)</f>
        <v>0</v>
      </c>
      <c r="CB1703" s="14">
        <f>VLOOKUP($B1703,[2]Sheet3!$G:$CZ,65,0)</f>
        <v>0</v>
      </c>
      <c r="CC1703" s="14">
        <f>VLOOKUP($B1703,[2]Sheet3!$G:$CZ,66,0)</f>
        <v>0</v>
      </c>
      <c r="CD1703" s="14">
        <f>VLOOKUP($B1703,[2]Sheet3!$G:$CZ,67,0)</f>
        <v>0</v>
      </c>
      <c r="CE1703" s="14">
        <f>VLOOKUP($B1703,[2]Sheet3!$G:$CZ,68,0)</f>
        <v>0</v>
      </c>
      <c r="CF1703" s="14">
        <f>VLOOKUP($B1703,[2]Sheet3!$G:$CZ,69,0)</f>
        <v>0</v>
      </c>
      <c r="CG1703" s="14">
        <f>VLOOKUP($B1703,[2]Sheet3!$G:$CZ,70,0)</f>
        <v>0</v>
      </c>
      <c r="CH1703" s="14">
        <f>VLOOKUP($B1703,[2]Sheet3!$G:$CZ,71,0)</f>
        <v>0</v>
      </c>
      <c r="CI1703" s="14">
        <f>VLOOKUP($B1703,[2]Sheet3!$G:$CZ,72,0)</f>
        <v>0</v>
      </c>
      <c r="CJ1703" s="14">
        <f>VLOOKUP($B1703,[2]Sheet3!$G:$CZ,73,0)</f>
        <v>0</v>
      </c>
      <c r="CK1703" s="14">
        <f>VLOOKUP($B1703,[2]Sheet3!$G:$CZ,74,0)</f>
        <v>0</v>
      </c>
      <c r="CL1703" s="14">
        <f>VLOOKUP($B1703,[2]Sheet3!$G:$CZ,75,0)</f>
        <v>0</v>
      </c>
      <c r="CM1703" s="14">
        <f>VLOOKUP($B1703,[2]Sheet3!$G:$CZ,76,0)</f>
        <v>0</v>
      </c>
      <c r="CN1703" s="14">
        <f>VLOOKUP($B1703,[2]Sheet3!$G:$CZ,77,0)</f>
        <v>0</v>
      </c>
      <c r="CO1703" s="14">
        <f>VLOOKUP($B1703,[2]Sheet3!$G:$CZ,78,0)</f>
        <v>0</v>
      </c>
      <c r="CP1703" s="14">
        <f>VLOOKUP($B1703,[2]Sheet3!$G:$CZ,79,0)</f>
        <v>0</v>
      </c>
      <c r="CQ1703" s="14">
        <f>VLOOKUP($B1703,[2]Sheet3!$G:$CZ,80,0)</f>
        <v>0</v>
      </c>
      <c r="CR1703" s="14">
        <f>VLOOKUP($B1703,[2]Sheet3!$G:$CZ,81,0)</f>
        <v>0</v>
      </c>
      <c r="CS1703" s="14">
        <f>VLOOKUP($B1703,[2]Sheet3!$G:$CZ,82,0)</f>
        <v>0</v>
      </c>
      <c r="CT1703" s="14">
        <f>VLOOKUP($B1703,[2]Sheet3!$G:$CZ,83,0)</f>
        <v>0</v>
      </c>
      <c r="CU1703" s="14">
        <f>VLOOKUP($B1703,[2]Sheet3!$G:$CZ,84,0)</f>
        <v>0</v>
      </c>
      <c r="CV1703" s="14">
        <f>VLOOKUP($B1703,[2]Sheet3!$G:$CZ,85,0)</f>
        <v>0</v>
      </c>
      <c r="CW1703" s="14">
        <f>VLOOKUP($B1703,[2]Sheet3!$G:$CZ,86,0)</f>
        <v>0</v>
      </c>
      <c r="CX1703" s="14">
        <f>VLOOKUP($B1703,[2]Sheet3!$G:$CZ,87,0)</f>
        <v>0</v>
      </c>
      <c r="CY1703" s="14">
        <f>VLOOKUP($B1703,[2]Sheet3!$G:$CZ,88,0)</f>
        <v>0</v>
      </c>
      <c r="CZ1703" s="14">
        <f>VLOOKUP($B1703,[2]Sheet3!$G:$CZ,89,0)</f>
        <v>0</v>
      </c>
      <c r="DA1703" s="14">
        <f>VLOOKUP($B1703,[2]Sheet3!$G:$CZ,90,0)</f>
        <v>0</v>
      </c>
      <c r="DB1703" s="14">
        <f>VLOOKUP($B1703,[2]Sheet3!$G:$CZ,91,0)</f>
        <v>0</v>
      </c>
      <c r="DC1703" s="14">
        <f>VLOOKUP($B1703,[2]Sheet3!$G:$CZ,92,0)</f>
        <v>0</v>
      </c>
      <c r="DD1703" s="14">
        <f>VLOOKUP($B1703,[2]Sheet3!$G:$CZ,93,0)</f>
        <v>0</v>
      </c>
      <c r="DE1703" s="14">
        <f>VLOOKUP($B1703,[2]Sheet3!$G:$CZ,94,0)</f>
        <v>0</v>
      </c>
      <c r="DF1703" s="14">
        <f>VLOOKUP($B1703,[2]Sheet3!$G:$CZ,95,0)</f>
        <v>0</v>
      </c>
      <c r="DG1703" s="14">
        <f>VLOOKUP($B1703,[2]Sheet3!$G:$CZ,96,0)</f>
        <v>0</v>
      </c>
      <c r="DH1703" s="14">
        <f>VLOOKUP($B1703,[2]Sheet3!$G:$CZ,97,0)</f>
        <v>0</v>
      </c>
      <c r="DI1703" s="14">
        <f>VLOOKUP($B1703,[2]Sheet3!$G:$CZ,98,0)</f>
        <v>0</v>
      </c>
    </row>
    <row r="1704" spans="1:113" x14ac:dyDescent="0.3">
      <c r="A1704" s="9" t="str">
        <f t="shared" si="80"/>
        <v>W14575</v>
      </c>
      <c r="B1704" s="15" t="s">
        <v>3465</v>
      </c>
      <c r="C1704" s="15" t="s">
        <v>3466</v>
      </c>
      <c r="F1704" s="7" t="s">
        <v>15</v>
      </c>
      <c r="G1704" s="12" t="s">
        <v>5196</v>
      </c>
      <c r="H1704" s="12" t="str">
        <f>VLOOKUP($B1704,[1]Sheet1!$A:$G,5,0)</f>
        <v>imtiyaz.shaikh@redingtongroup.com</v>
      </c>
      <c r="I1704" s="12" t="str">
        <f>VLOOKUP($B1704,[1]Sheet1!$A:$G,7,0)</f>
        <v>rohan.vora@redingtongroup.com</v>
      </c>
      <c r="J1704" s="12" t="s">
        <v>82</v>
      </c>
      <c r="K1704" s="7"/>
      <c r="L1704" s="7"/>
      <c r="M1704" s="8"/>
      <c r="N1704" s="7" t="str">
        <f t="shared" si="78"/>
        <v>imtiyaz.shaikh@redingtongroup.com; rohan.vora@redingtongroup.com; nilesh.phirke@redingtongroup.com;christopher.joseph@redingtongroup.com</v>
      </c>
      <c r="O1704" s="7" t="str">
        <f t="shared" si="79"/>
        <v>W14575</v>
      </c>
      <c r="P1704" s="8" t="s">
        <v>5215</v>
      </c>
      <c r="Q1704" s="14">
        <f>VLOOKUP($B1704,[2]Sheet3!$G:$CZ,2,0)</f>
        <v>2400306972</v>
      </c>
      <c r="R1704" s="14">
        <f>VLOOKUP($B1704,[2]Sheet3!$G:$CZ,3,0)</f>
        <v>0</v>
      </c>
      <c r="S1704" s="14">
        <f>VLOOKUP($B1704,[2]Sheet3!$G:$CZ,4,0)</f>
        <v>0</v>
      </c>
      <c r="T1704" s="14">
        <f>VLOOKUP($B1704,[2]Sheet3!$G:$CZ,5,0)</f>
        <v>0</v>
      </c>
      <c r="U1704" s="14">
        <f>VLOOKUP($B1704,[2]Sheet3!$G:$CZ,6,0)</f>
        <v>0</v>
      </c>
      <c r="V1704" s="14">
        <f>VLOOKUP($B1704,[2]Sheet3!$G:$CZ,7,0)</f>
        <v>0</v>
      </c>
      <c r="W1704" s="14">
        <f>VLOOKUP($B1704,[2]Sheet3!$G:$CZ,8,0)</f>
        <v>0</v>
      </c>
      <c r="X1704" s="14">
        <f>VLOOKUP($B1704,[2]Sheet3!$G:$CZ,9,0)</f>
        <v>0</v>
      </c>
      <c r="Y1704" s="14">
        <f>VLOOKUP($B1704,[2]Sheet3!$G:$CZ,10,0)</f>
        <v>0</v>
      </c>
      <c r="Z1704" s="14">
        <f>VLOOKUP($B1704,[2]Sheet3!$G:$CZ,11,0)</f>
        <v>0</v>
      </c>
      <c r="AA1704" s="14">
        <f>VLOOKUP($B1704,[2]Sheet3!$G:$CZ,12,0)</f>
        <v>0</v>
      </c>
      <c r="AB1704" s="14">
        <f>VLOOKUP($B1704,[2]Sheet3!$G:$CZ,13,0)</f>
        <v>0</v>
      </c>
      <c r="AC1704" s="14">
        <f>VLOOKUP($B1704,[2]Sheet3!$G:$CZ,14,0)</f>
        <v>0</v>
      </c>
      <c r="AD1704" s="14">
        <f>VLOOKUP($B1704,[2]Sheet3!$G:$CZ,15,0)</f>
        <v>0</v>
      </c>
      <c r="AE1704" s="14">
        <f>VLOOKUP($B1704,[2]Sheet3!$G:$CZ,16,0)</f>
        <v>0</v>
      </c>
      <c r="AF1704" s="14">
        <f>VLOOKUP($B1704,[2]Sheet3!$G:$CZ,17,0)</f>
        <v>0</v>
      </c>
      <c r="AG1704" s="14">
        <f>VLOOKUP($B1704,[2]Sheet3!$G:$CZ,18,0)</f>
        <v>0</v>
      </c>
      <c r="AH1704" s="14">
        <f>VLOOKUP($B1704,[2]Sheet3!$G:$CZ,19,0)</f>
        <v>0</v>
      </c>
      <c r="AI1704" s="14">
        <f>VLOOKUP($B1704,[2]Sheet3!$G:$CZ,20,0)</f>
        <v>0</v>
      </c>
      <c r="AJ1704" s="14">
        <f>VLOOKUP($B1704,[2]Sheet3!$G:$CZ,21,0)</f>
        <v>0</v>
      </c>
      <c r="AK1704" s="14">
        <f>VLOOKUP($B1704,[2]Sheet3!$G:$CZ,22,0)</f>
        <v>0</v>
      </c>
      <c r="AL1704" s="14">
        <f>VLOOKUP($B1704,[2]Sheet3!$G:$CZ,23,0)</f>
        <v>0</v>
      </c>
      <c r="AM1704" s="14">
        <f>VLOOKUP($B1704,[2]Sheet3!$G:$CZ,24,0)</f>
        <v>0</v>
      </c>
      <c r="AN1704" s="14">
        <f>VLOOKUP($B1704,[2]Sheet3!$G:$CZ,25,0)</f>
        <v>0</v>
      </c>
      <c r="AO1704" s="14">
        <f>VLOOKUP($B1704,[2]Sheet3!$G:$CZ,26,0)</f>
        <v>0</v>
      </c>
      <c r="AP1704" s="14">
        <f>VLOOKUP($B1704,[2]Sheet3!$G:$CZ,27,0)</f>
        <v>0</v>
      </c>
      <c r="AQ1704" s="14">
        <f>VLOOKUP($B1704,[2]Sheet3!$G:$CZ,28,0)</f>
        <v>0</v>
      </c>
      <c r="AR1704" s="14">
        <f>VLOOKUP($B1704,[2]Sheet3!$G:$CZ,29,0)</f>
        <v>0</v>
      </c>
      <c r="AS1704" s="14">
        <f>VLOOKUP($B1704,[2]Sheet3!$G:$CZ,30,0)</f>
        <v>0</v>
      </c>
      <c r="AT1704" s="14">
        <f>VLOOKUP($B1704,[2]Sheet3!$G:$CZ,31,0)</f>
        <v>0</v>
      </c>
      <c r="AU1704" s="14">
        <f>VLOOKUP($B1704,[2]Sheet3!$G:$CZ,32,0)</f>
        <v>0</v>
      </c>
      <c r="AV1704" s="14">
        <f>VLOOKUP($B1704,[2]Sheet3!$G:$CZ,33,0)</f>
        <v>0</v>
      </c>
      <c r="AW1704" s="14">
        <f>VLOOKUP($B1704,[2]Sheet3!$G:$CZ,34,0)</f>
        <v>0</v>
      </c>
      <c r="AX1704" s="14">
        <f>VLOOKUP($B1704,[2]Sheet3!$G:$CZ,35,0)</f>
        <v>0</v>
      </c>
      <c r="AY1704" s="14">
        <f>VLOOKUP($B1704,[2]Sheet3!$G:$CZ,36,0)</f>
        <v>0</v>
      </c>
      <c r="AZ1704" s="14">
        <f>VLOOKUP($B1704,[2]Sheet3!$G:$CZ,37,0)</f>
        <v>0</v>
      </c>
      <c r="BA1704" s="14">
        <f>VLOOKUP($B1704,[2]Sheet3!$G:$CZ,38,0)</f>
        <v>0</v>
      </c>
      <c r="BB1704" s="14">
        <f>VLOOKUP($B1704,[2]Sheet3!$G:$CZ,39,0)</f>
        <v>0</v>
      </c>
      <c r="BC1704" s="14">
        <f>VLOOKUP($B1704,[2]Sheet3!$G:$CZ,40,0)</f>
        <v>0</v>
      </c>
      <c r="BD1704" s="14">
        <f>VLOOKUP($B1704,[2]Sheet3!$G:$CZ,41,0)</f>
        <v>0</v>
      </c>
      <c r="BE1704" s="14">
        <f>VLOOKUP($B1704,[2]Sheet3!$G:$CZ,42,0)</f>
        <v>0</v>
      </c>
      <c r="BF1704" s="14">
        <f>VLOOKUP($B1704,[2]Sheet3!$G:$CZ,43,0)</f>
        <v>0</v>
      </c>
      <c r="BG1704" s="14">
        <f>VLOOKUP($B1704,[2]Sheet3!$G:$CZ,44,0)</f>
        <v>0</v>
      </c>
      <c r="BH1704" s="14">
        <f>VLOOKUP($B1704,[2]Sheet3!$G:$CZ,45,0)</f>
        <v>0</v>
      </c>
      <c r="BI1704" s="14">
        <f>VLOOKUP($B1704,[2]Sheet3!$G:$CZ,46,0)</f>
        <v>0</v>
      </c>
      <c r="BJ1704" s="14">
        <f>VLOOKUP($B1704,[2]Sheet3!$G:$CZ,47,0)</f>
        <v>0</v>
      </c>
      <c r="BK1704" s="14">
        <f>VLOOKUP($B1704,[2]Sheet3!$G:$CZ,48,0)</f>
        <v>0</v>
      </c>
      <c r="BL1704" s="14">
        <f>VLOOKUP($B1704,[2]Sheet3!$G:$CZ,49,0)</f>
        <v>0</v>
      </c>
      <c r="BM1704" s="14">
        <f>VLOOKUP($B1704,[2]Sheet3!$G:$CZ,50,0)</f>
        <v>0</v>
      </c>
      <c r="BN1704" s="14">
        <f>VLOOKUP($B1704,[2]Sheet3!$G:$CZ,51,0)</f>
        <v>0</v>
      </c>
      <c r="BO1704" s="14">
        <f>VLOOKUP($B1704,[2]Sheet3!$G:$CZ,52,0)</f>
        <v>0</v>
      </c>
      <c r="BP1704" s="14">
        <f>VLOOKUP($B1704,[2]Sheet3!$G:$CZ,53,0)</f>
        <v>0</v>
      </c>
      <c r="BQ1704" s="14">
        <f>VLOOKUP($B1704,[2]Sheet3!$G:$CZ,54,0)</f>
        <v>0</v>
      </c>
      <c r="BR1704" s="14">
        <f>VLOOKUP($B1704,[2]Sheet3!$G:$CZ,55,0)</f>
        <v>0</v>
      </c>
      <c r="BS1704" s="14">
        <f>VLOOKUP($B1704,[2]Sheet3!$G:$CZ,56,0)</f>
        <v>0</v>
      </c>
      <c r="BT1704" s="14">
        <f>VLOOKUP($B1704,[2]Sheet3!$G:$CZ,57,0)</f>
        <v>0</v>
      </c>
      <c r="BU1704" s="14">
        <f>VLOOKUP($B1704,[2]Sheet3!$G:$CZ,58,0)</f>
        <v>0</v>
      </c>
      <c r="BV1704" s="14">
        <f>VLOOKUP($B1704,[2]Sheet3!$G:$CZ,59,0)</f>
        <v>0</v>
      </c>
      <c r="BW1704" s="14">
        <f>VLOOKUP($B1704,[2]Sheet3!$G:$CZ,60,0)</f>
        <v>0</v>
      </c>
      <c r="BX1704" s="14">
        <f>VLOOKUP($B1704,[2]Sheet3!$G:$CZ,61,0)</f>
        <v>0</v>
      </c>
      <c r="BY1704" s="14">
        <f>VLOOKUP($B1704,[2]Sheet3!$G:$CZ,62,0)</f>
        <v>0</v>
      </c>
      <c r="BZ1704" s="14">
        <f>VLOOKUP($B1704,[2]Sheet3!$G:$CZ,63,0)</f>
        <v>0</v>
      </c>
      <c r="CA1704" s="14">
        <f>VLOOKUP($B1704,[2]Sheet3!$G:$CZ,64,0)</f>
        <v>0</v>
      </c>
      <c r="CB1704" s="14">
        <f>VLOOKUP($B1704,[2]Sheet3!$G:$CZ,65,0)</f>
        <v>0</v>
      </c>
      <c r="CC1704" s="14">
        <f>VLOOKUP($B1704,[2]Sheet3!$G:$CZ,66,0)</f>
        <v>0</v>
      </c>
      <c r="CD1704" s="14">
        <f>VLOOKUP($B1704,[2]Sheet3!$G:$CZ,67,0)</f>
        <v>0</v>
      </c>
      <c r="CE1704" s="14">
        <f>VLOOKUP($B1704,[2]Sheet3!$G:$CZ,68,0)</f>
        <v>0</v>
      </c>
      <c r="CF1704" s="14">
        <f>VLOOKUP($B1704,[2]Sheet3!$G:$CZ,69,0)</f>
        <v>0</v>
      </c>
      <c r="CG1704" s="14">
        <f>VLOOKUP($B1704,[2]Sheet3!$G:$CZ,70,0)</f>
        <v>0</v>
      </c>
      <c r="CH1704" s="14">
        <f>VLOOKUP($B1704,[2]Sheet3!$G:$CZ,71,0)</f>
        <v>0</v>
      </c>
      <c r="CI1704" s="14">
        <f>VLOOKUP($B1704,[2]Sheet3!$G:$CZ,72,0)</f>
        <v>0</v>
      </c>
      <c r="CJ1704" s="14">
        <f>VLOOKUP($B1704,[2]Sheet3!$G:$CZ,73,0)</f>
        <v>0</v>
      </c>
      <c r="CK1704" s="14">
        <f>VLOOKUP($B1704,[2]Sheet3!$G:$CZ,74,0)</f>
        <v>0</v>
      </c>
      <c r="CL1704" s="14">
        <f>VLOOKUP($B1704,[2]Sheet3!$G:$CZ,75,0)</f>
        <v>0</v>
      </c>
      <c r="CM1704" s="14">
        <f>VLOOKUP($B1704,[2]Sheet3!$G:$CZ,76,0)</f>
        <v>0</v>
      </c>
      <c r="CN1704" s="14">
        <f>VLOOKUP($B1704,[2]Sheet3!$G:$CZ,77,0)</f>
        <v>0</v>
      </c>
      <c r="CO1704" s="14">
        <f>VLOOKUP($B1704,[2]Sheet3!$G:$CZ,78,0)</f>
        <v>0</v>
      </c>
      <c r="CP1704" s="14">
        <f>VLOOKUP($B1704,[2]Sheet3!$G:$CZ,79,0)</f>
        <v>0</v>
      </c>
      <c r="CQ1704" s="14">
        <f>VLOOKUP($B1704,[2]Sheet3!$G:$CZ,80,0)</f>
        <v>0</v>
      </c>
      <c r="CR1704" s="14">
        <f>VLOOKUP($B1704,[2]Sheet3!$G:$CZ,81,0)</f>
        <v>0</v>
      </c>
      <c r="CS1704" s="14">
        <f>VLOOKUP($B1704,[2]Sheet3!$G:$CZ,82,0)</f>
        <v>0</v>
      </c>
      <c r="CT1704" s="14">
        <f>VLOOKUP($B1704,[2]Sheet3!$G:$CZ,83,0)</f>
        <v>0</v>
      </c>
      <c r="CU1704" s="14">
        <f>VLOOKUP($B1704,[2]Sheet3!$G:$CZ,84,0)</f>
        <v>0</v>
      </c>
      <c r="CV1704" s="14">
        <f>VLOOKUP($B1704,[2]Sheet3!$G:$CZ,85,0)</f>
        <v>0</v>
      </c>
      <c r="CW1704" s="14">
        <f>VLOOKUP($B1704,[2]Sheet3!$G:$CZ,86,0)</f>
        <v>0</v>
      </c>
      <c r="CX1704" s="14">
        <f>VLOOKUP($B1704,[2]Sheet3!$G:$CZ,87,0)</f>
        <v>0</v>
      </c>
      <c r="CY1704" s="14">
        <f>VLOOKUP($B1704,[2]Sheet3!$G:$CZ,88,0)</f>
        <v>0</v>
      </c>
      <c r="CZ1704" s="14">
        <f>VLOOKUP($B1704,[2]Sheet3!$G:$CZ,89,0)</f>
        <v>0</v>
      </c>
      <c r="DA1704" s="14">
        <f>VLOOKUP($B1704,[2]Sheet3!$G:$CZ,90,0)</f>
        <v>0</v>
      </c>
      <c r="DB1704" s="14">
        <f>VLOOKUP($B1704,[2]Sheet3!$G:$CZ,91,0)</f>
        <v>0</v>
      </c>
      <c r="DC1704" s="14">
        <f>VLOOKUP($B1704,[2]Sheet3!$G:$CZ,92,0)</f>
        <v>0</v>
      </c>
      <c r="DD1704" s="14">
        <f>VLOOKUP($B1704,[2]Sheet3!$G:$CZ,93,0)</f>
        <v>0</v>
      </c>
      <c r="DE1704" s="14">
        <f>VLOOKUP($B1704,[2]Sheet3!$G:$CZ,94,0)</f>
        <v>0</v>
      </c>
      <c r="DF1704" s="14">
        <f>VLOOKUP($B1704,[2]Sheet3!$G:$CZ,95,0)</f>
        <v>0</v>
      </c>
      <c r="DG1704" s="14">
        <f>VLOOKUP($B1704,[2]Sheet3!$G:$CZ,96,0)</f>
        <v>0</v>
      </c>
      <c r="DH1704" s="14">
        <f>VLOOKUP($B1704,[2]Sheet3!$G:$CZ,97,0)</f>
        <v>0</v>
      </c>
      <c r="DI1704" s="14">
        <f>VLOOKUP($B1704,[2]Sheet3!$G:$CZ,98,0)</f>
        <v>0</v>
      </c>
    </row>
    <row r="1705" spans="1:113" x14ac:dyDescent="0.3">
      <c r="A1705" s="9" t="str">
        <f t="shared" si="80"/>
        <v>N83864</v>
      </c>
      <c r="B1705" s="15" t="s">
        <v>3467</v>
      </c>
      <c r="C1705" s="15" t="s">
        <v>3468</v>
      </c>
      <c r="F1705" s="7" t="s">
        <v>15</v>
      </c>
      <c r="G1705" s="12" t="s">
        <v>5197</v>
      </c>
      <c r="H1705" s="12" t="str">
        <f>VLOOKUP($B1705,[1]Sheet1!$A:$G,5,0)</f>
        <v>rohit.jakhar@redingtongroup.com</v>
      </c>
      <c r="I1705" s="12" t="str">
        <f>VLOOKUP($B1705,[1]Sheet1!$A:$G,7,0)</f>
        <v>jitender.chopra@redingtongroup.com</v>
      </c>
      <c r="J1705" s="12" t="s">
        <v>82</v>
      </c>
      <c r="K1705" s="7"/>
      <c r="L1705" s="7"/>
      <c r="M1705" s="8"/>
      <c r="N1705" s="7" t="str">
        <f t="shared" si="78"/>
        <v>rohit.jakhar@redingtongroup.com; jitender.chopra@redingtongroup.com; nilesh.phirke@redingtongroup.com;christopher.joseph@redingtongroup.com</v>
      </c>
      <c r="O1705" s="7" t="str">
        <f t="shared" si="79"/>
        <v>N83864</v>
      </c>
      <c r="P1705" s="8" t="s">
        <v>5215</v>
      </c>
      <c r="Q1705" s="14">
        <f>VLOOKUP($B1705,[2]Sheet3!$G:$CZ,2,0)</f>
        <v>2400300402</v>
      </c>
      <c r="R1705" s="14">
        <f>VLOOKUP($B1705,[2]Sheet3!$G:$CZ,3,0)</f>
        <v>0</v>
      </c>
      <c r="S1705" s="14">
        <f>VLOOKUP($B1705,[2]Sheet3!$G:$CZ,4,0)</f>
        <v>0</v>
      </c>
      <c r="T1705" s="14">
        <f>VLOOKUP($B1705,[2]Sheet3!$G:$CZ,5,0)</f>
        <v>0</v>
      </c>
      <c r="U1705" s="14">
        <f>VLOOKUP($B1705,[2]Sheet3!$G:$CZ,6,0)</f>
        <v>0</v>
      </c>
      <c r="V1705" s="14">
        <f>VLOOKUP($B1705,[2]Sheet3!$G:$CZ,7,0)</f>
        <v>0</v>
      </c>
      <c r="W1705" s="14">
        <f>VLOOKUP($B1705,[2]Sheet3!$G:$CZ,8,0)</f>
        <v>0</v>
      </c>
      <c r="X1705" s="14">
        <f>VLOOKUP($B1705,[2]Sheet3!$G:$CZ,9,0)</f>
        <v>0</v>
      </c>
      <c r="Y1705" s="14">
        <f>VLOOKUP($B1705,[2]Sheet3!$G:$CZ,10,0)</f>
        <v>0</v>
      </c>
      <c r="Z1705" s="14">
        <f>VLOOKUP($B1705,[2]Sheet3!$G:$CZ,11,0)</f>
        <v>0</v>
      </c>
      <c r="AA1705" s="14">
        <f>VLOOKUP($B1705,[2]Sheet3!$G:$CZ,12,0)</f>
        <v>0</v>
      </c>
      <c r="AB1705" s="14">
        <f>VLOOKUP($B1705,[2]Sheet3!$G:$CZ,13,0)</f>
        <v>0</v>
      </c>
      <c r="AC1705" s="14">
        <f>VLOOKUP($B1705,[2]Sheet3!$G:$CZ,14,0)</f>
        <v>0</v>
      </c>
      <c r="AD1705" s="14">
        <f>VLOOKUP($B1705,[2]Sheet3!$G:$CZ,15,0)</f>
        <v>0</v>
      </c>
      <c r="AE1705" s="14">
        <f>VLOOKUP($B1705,[2]Sheet3!$G:$CZ,16,0)</f>
        <v>0</v>
      </c>
      <c r="AF1705" s="14">
        <f>VLOOKUP($B1705,[2]Sheet3!$G:$CZ,17,0)</f>
        <v>0</v>
      </c>
      <c r="AG1705" s="14">
        <f>VLOOKUP($B1705,[2]Sheet3!$G:$CZ,18,0)</f>
        <v>0</v>
      </c>
      <c r="AH1705" s="14">
        <f>VLOOKUP($B1705,[2]Sheet3!$G:$CZ,19,0)</f>
        <v>0</v>
      </c>
      <c r="AI1705" s="14">
        <f>VLOOKUP($B1705,[2]Sheet3!$G:$CZ,20,0)</f>
        <v>0</v>
      </c>
      <c r="AJ1705" s="14">
        <f>VLOOKUP($B1705,[2]Sheet3!$G:$CZ,21,0)</f>
        <v>0</v>
      </c>
      <c r="AK1705" s="14">
        <f>VLOOKUP($B1705,[2]Sheet3!$G:$CZ,22,0)</f>
        <v>0</v>
      </c>
      <c r="AL1705" s="14">
        <f>VLOOKUP($B1705,[2]Sheet3!$G:$CZ,23,0)</f>
        <v>0</v>
      </c>
      <c r="AM1705" s="14">
        <f>VLOOKUP($B1705,[2]Sheet3!$G:$CZ,24,0)</f>
        <v>0</v>
      </c>
      <c r="AN1705" s="14">
        <f>VLOOKUP($B1705,[2]Sheet3!$G:$CZ,25,0)</f>
        <v>0</v>
      </c>
      <c r="AO1705" s="14">
        <f>VLOOKUP($B1705,[2]Sheet3!$G:$CZ,26,0)</f>
        <v>0</v>
      </c>
      <c r="AP1705" s="14">
        <f>VLOOKUP($B1705,[2]Sheet3!$G:$CZ,27,0)</f>
        <v>0</v>
      </c>
      <c r="AQ1705" s="14">
        <f>VLOOKUP($B1705,[2]Sheet3!$G:$CZ,28,0)</f>
        <v>0</v>
      </c>
      <c r="AR1705" s="14">
        <f>VLOOKUP($B1705,[2]Sheet3!$G:$CZ,29,0)</f>
        <v>0</v>
      </c>
      <c r="AS1705" s="14">
        <f>VLOOKUP($B1705,[2]Sheet3!$G:$CZ,30,0)</f>
        <v>0</v>
      </c>
      <c r="AT1705" s="14">
        <f>VLOOKUP($B1705,[2]Sheet3!$G:$CZ,31,0)</f>
        <v>0</v>
      </c>
      <c r="AU1705" s="14">
        <f>VLOOKUP($B1705,[2]Sheet3!$G:$CZ,32,0)</f>
        <v>0</v>
      </c>
      <c r="AV1705" s="14">
        <f>VLOOKUP($B1705,[2]Sheet3!$G:$CZ,33,0)</f>
        <v>0</v>
      </c>
      <c r="AW1705" s="14">
        <f>VLOOKUP($B1705,[2]Sheet3!$G:$CZ,34,0)</f>
        <v>0</v>
      </c>
      <c r="AX1705" s="14">
        <f>VLOOKUP($B1705,[2]Sheet3!$G:$CZ,35,0)</f>
        <v>0</v>
      </c>
      <c r="AY1705" s="14">
        <f>VLOOKUP($B1705,[2]Sheet3!$G:$CZ,36,0)</f>
        <v>0</v>
      </c>
      <c r="AZ1705" s="14">
        <f>VLOOKUP($B1705,[2]Sheet3!$G:$CZ,37,0)</f>
        <v>0</v>
      </c>
      <c r="BA1705" s="14">
        <f>VLOOKUP($B1705,[2]Sheet3!$G:$CZ,38,0)</f>
        <v>0</v>
      </c>
      <c r="BB1705" s="14">
        <f>VLOOKUP($B1705,[2]Sheet3!$G:$CZ,39,0)</f>
        <v>0</v>
      </c>
      <c r="BC1705" s="14">
        <f>VLOOKUP($B1705,[2]Sheet3!$G:$CZ,40,0)</f>
        <v>0</v>
      </c>
      <c r="BD1705" s="14">
        <f>VLOOKUP($B1705,[2]Sheet3!$G:$CZ,41,0)</f>
        <v>0</v>
      </c>
      <c r="BE1705" s="14">
        <f>VLOOKUP($B1705,[2]Sheet3!$G:$CZ,42,0)</f>
        <v>0</v>
      </c>
      <c r="BF1705" s="14">
        <f>VLOOKUP($B1705,[2]Sheet3!$G:$CZ,43,0)</f>
        <v>0</v>
      </c>
      <c r="BG1705" s="14">
        <f>VLOOKUP($B1705,[2]Sheet3!$G:$CZ,44,0)</f>
        <v>0</v>
      </c>
      <c r="BH1705" s="14">
        <f>VLOOKUP($B1705,[2]Sheet3!$G:$CZ,45,0)</f>
        <v>0</v>
      </c>
      <c r="BI1705" s="14">
        <f>VLOOKUP($B1705,[2]Sheet3!$G:$CZ,46,0)</f>
        <v>0</v>
      </c>
      <c r="BJ1705" s="14">
        <f>VLOOKUP($B1705,[2]Sheet3!$G:$CZ,47,0)</f>
        <v>0</v>
      </c>
      <c r="BK1705" s="14">
        <f>VLOOKUP($B1705,[2]Sheet3!$G:$CZ,48,0)</f>
        <v>0</v>
      </c>
      <c r="BL1705" s="14">
        <f>VLOOKUP($B1705,[2]Sheet3!$G:$CZ,49,0)</f>
        <v>0</v>
      </c>
      <c r="BM1705" s="14">
        <f>VLOOKUP($B1705,[2]Sheet3!$G:$CZ,50,0)</f>
        <v>0</v>
      </c>
      <c r="BN1705" s="14">
        <f>VLOOKUP($B1705,[2]Sheet3!$G:$CZ,51,0)</f>
        <v>0</v>
      </c>
      <c r="BO1705" s="14">
        <f>VLOOKUP($B1705,[2]Sheet3!$G:$CZ,52,0)</f>
        <v>0</v>
      </c>
      <c r="BP1705" s="14">
        <f>VLOOKUP($B1705,[2]Sheet3!$G:$CZ,53,0)</f>
        <v>0</v>
      </c>
      <c r="BQ1705" s="14">
        <f>VLOOKUP($B1705,[2]Sheet3!$G:$CZ,54,0)</f>
        <v>0</v>
      </c>
      <c r="BR1705" s="14">
        <f>VLOOKUP($B1705,[2]Sheet3!$G:$CZ,55,0)</f>
        <v>0</v>
      </c>
      <c r="BS1705" s="14">
        <f>VLOOKUP($B1705,[2]Sheet3!$G:$CZ,56,0)</f>
        <v>0</v>
      </c>
      <c r="BT1705" s="14">
        <f>VLOOKUP($B1705,[2]Sheet3!$G:$CZ,57,0)</f>
        <v>0</v>
      </c>
      <c r="BU1705" s="14">
        <f>VLOOKUP($B1705,[2]Sheet3!$G:$CZ,58,0)</f>
        <v>0</v>
      </c>
      <c r="BV1705" s="14">
        <f>VLOOKUP($B1705,[2]Sheet3!$G:$CZ,59,0)</f>
        <v>0</v>
      </c>
      <c r="BW1705" s="14">
        <f>VLOOKUP($B1705,[2]Sheet3!$G:$CZ,60,0)</f>
        <v>0</v>
      </c>
      <c r="BX1705" s="14">
        <f>VLOOKUP($B1705,[2]Sheet3!$G:$CZ,61,0)</f>
        <v>0</v>
      </c>
      <c r="BY1705" s="14">
        <f>VLOOKUP($B1705,[2]Sheet3!$G:$CZ,62,0)</f>
        <v>0</v>
      </c>
      <c r="BZ1705" s="14">
        <f>VLOOKUP($B1705,[2]Sheet3!$G:$CZ,63,0)</f>
        <v>0</v>
      </c>
      <c r="CA1705" s="14">
        <f>VLOOKUP($B1705,[2]Sheet3!$G:$CZ,64,0)</f>
        <v>0</v>
      </c>
      <c r="CB1705" s="14">
        <f>VLOOKUP($B1705,[2]Sheet3!$G:$CZ,65,0)</f>
        <v>0</v>
      </c>
      <c r="CC1705" s="14">
        <f>VLOOKUP($B1705,[2]Sheet3!$G:$CZ,66,0)</f>
        <v>0</v>
      </c>
      <c r="CD1705" s="14">
        <f>VLOOKUP($B1705,[2]Sheet3!$G:$CZ,67,0)</f>
        <v>0</v>
      </c>
      <c r="CE1705" s="14">
        <f>VLOOKUP($B1705,[2]Sheet3!$G:$CZ,68,0)</f>
        <v>0</v>
      </c>
      <c r="CF1705" s="14">
        <f>VLOOKUP($B1705,[2]Sheet3!$G:$CZ,69,0)</f>
        <v>0</v>
      </c>
      <c r="CG1705" s="14">
        <f>VLOOKUP($B1705,[2]Sheet3!$G:$CZ,70,0)</f>
        <v>0</v>
      </c>
      <c r="CH1705" s="14">
        <f>VLOOKUP($B1705,[2]Sheet3!$G:$CZ,71,0)</f>
        <v>0</v>
      </c>
      <c r="CI1705" s="14">
        <f>VLOOKUP($B1705,[2]Sheet3!$G:$CZ,72,0)</f>
        <v>0</v>
      </c>
      <c r="CJ1705" s="14">
        <f>VLOOKUP($B1705,[2]Sheet3!$G:$CZ,73,0)</f>
        <v>0</v>
      </c>
      <c r="CK1705" s="14">
        <f>VLOOKUP($B1705,[2]Sheet3!$G:$CZ,74,0)</f>
        <v>0</v>
      </c>
      <c r="CL1705" s="14">
        <f>VLOOKUP($B1705,[2]Sheet3!$G:$CZ,75,0)</f>
        <v>0</v>
      </c>
      <c r="CM1705" s="14">
        <f>VLOOKUP($B1705,[2]Sheet3!$G:$CZ,76,0)</f>
        <v>0</v>
      </c>
      <c r="CN1705" s="14">
        <f>VLOOKUP($B1705,[2]Sheet3!$G:$CZ,77,0)</f>
        <v>0</v>
      </c>
      <c r="CO1705" s="14">
        <f>VLOOKUP($B1705,[2]Sheet3!$G:$CZ,78,0)</f>
        <v>0</v>
      </c>
      <c r="CP1705" s="14">
        <f>VLOOKUP($B1705,[2]Sheet3!$G:$CZ,79,0)</f>
        <v>0</v>
      </c>
      <c r="CQ1705" s="14">
        <f>VLOOKUP($B1705,[2]Sheet3!$G:$CZ,80,0)</f>
        <v>0</v>
      </c>
      <c r="CR1705" s="14">
        <f>VLOOKUP($B1705,[2]Sheet3!$G:$CZ,81,0)</f>
        <v>0</v>
      </c>
      <c r="CS1705" s="14">
        <f>VLOOKUP($B1705,[2]Sheet3!$G:$CZ,82,0)</f>
        <v>0</v>
      </c>
      <c r="CT1705" s="14">
        <f>VLOOKUP($B1705,[2]Sheet3!$G:$CZ,83,0)</f>
        <v>0</v>
      </c>
      <c r="CU1705" s="14">
        <f>VLOOKUP($B1705,[2]Sheet3!$G:$CZ,84,0)</f>
        <v>0</v>
      </c>
      <c r="CV1705" s="14">
        <f>VLOOKUP($B1705,[2]Sheet3!$G:$CZ,85,0)</f>
        <v>0</v>
      </c>
      <c r="CW1705" s="14">
        <f>VLOOKUP($B1705,[2]Sheet3!$G:$CZ,86,0)</f>
        <v>0</v>
      </c>
      <c r="CX1705" s="14">
        <f>VLOOKUP($B1705,[2]Sheet3!$G:$CZ,87,0)</f>
        <v>0</v>
      </c>
      <c r="CY1705" s="14">
        <f>VLOOKUP($B1705,[2]Sheet3!$G:$CZ,88,0)</f>
        <v>0</v>
      </c>
      <c r="CZ1705" s="14">
        <f>VLOOKUP($B1705,[2]Sheet3!$G:$CZ,89,0)</f>
        <v>0</v>
      </c>
      <c r="DA1705" s="14">
        <f>VLOOKUP($B1705,[2]Sheet3!$G:$CZ,90,0)</f>
        <v>0</v>
      </c>
      <c r="DB1705" s="14">
        <f>VLOOKUP($B1705,[2]Sheet3!$G:$CZ,91,0)</f>
        <v>0</v>
      </c>
      <c r="DC1705" s="14">
        <f>VLOOKUP($B1705,[2]Sheet3!$G:$CZ,92,0)</f>
        <v>0</v>
      </c>
      <c r="DD1705" s="14">
        <f>VLOOKUP($B1705,[2]Sheet3!$G:$CZ,93,0)</f>
        <v>0</v>
      </c>
      <c r="DE1705" s="14">
        <f>VLOOKUP($B1705,[2]Sheet3!$G:$CZ,94,0)</f>
        <v>0</v>
      </c>
      <c r="DF1705" s="14">
        <f>VLOOKUP($B1705,[2]Sheet3!$G:$CZ,95,0)</f>
        <v>0</v>
      </c>
      <c r="DG1705" s="14">
        <f>VLOOKUP($B1705,[2]Sheet3!$G:$CZ,96,0)</f>
        <v>0</v>
      </c>
      <c r="DH1705" s="14">
        <f>VLOOKUP($B1705,[2]Sheet3!$G:$CZ,97,0)</f>
        <v>0</v>
      </c>
      <c r="DI1705" s="14">
        <f>VLOOKUP($B1705,[2]Sheet3!$G:$CZ,98,0)</f>
        <v>0</v>
      </c>
    </row>
    <row r="1706" spans="1:113" x14ac:dyDescent="0.3">
      <c r="A1706" s="9" t="str">
        <f t="shared" si="80"/>
        <v>E43243</v>
      </c>
      <c r="B1706" s="15" t="s">
        <v>3469</v>
      </c>
      <c r="C1706" s="15" t="s">
        <v>3470</v>
      </c>
      <c r="F1706" s="7" t="s">
        <v>15</v>
      </c>
      <c r="G1706" s="12" t="s">
        <v>5198</v>
      </c>
      <c r="H1706" s="12" t="str">
        <f>VLOOKUP($B1706,[1]Sheet1!$A:$G,5,0)</f>
        <v>ezaz.ahmad@redingtongroup.com</v>
      </c>
      <c r="I1706" s="12" t="str">
        <f>VLOOKUP($B1706,[1]Sheet1!$A:$G,7,0)</f>
        <v>jaswinder.singh@redingtongroup.com</v>
      </c>
      <c r="J1706" s="12" t="s">
        <v>82</v>
      </c>
      <c r="K1706" s="7"/>
      <c r="L1706" s="7"/>
      <c r="M1706" s="8"/>
      <c r="N1706" s="7" t="str">
        <f t="shared" si="78"/>
        <v>ezaz.ahmad@redingtongroup.com; jaswinder.singh@redingtongroup.com; nilesh.phirke@redingtongroup.com;christopher.joseph@redingtongroup.com</v>
      </c>
      <c r="O1706" s="7" t="str">
        <f t="shared" si="79"/>
        <v>E43243</v>
      </c>
      <c r="P1706" s="8" t="s">
        <v>5215</v>
      </c>
      <c r="Q1706" s="14">
        <f>VLOOKUP($B1706,[2]Sheet3!$G:$CZ,2,0)</f>
        <v>2400307464</v>
      </c>
      <c r="R1706" s="14">
        <f>VLOOKUP($B1706,[2]Sheet3!$G:$CZ,3,0)</f>
        <v>0</v>
      </c>
      <c r="S1706" s="14">
        <f>VLOOKUP($B1706,[2]Sheet3!$G:$CZ,4,0)</f>
        <v>0</v>
      </c>
      <c r="T1706" s="14">
        <f>VLOOKUP($B1706,[2]Sheet3!$G:$CZ,5,0)</f>
        <v>0</v>
      </c>
      <c r="U1706" s="14">
        <f>VLOOKUP($B1706,[2]Sheet3!$G:$CZ,6,0)</f>
        <v>0</v>
      </c>
      <c r="V1706" s="14">
        <f>VLOOKUP($B1706,[2]Sheet3!$G:$CZ,7,0)</f>
        <v>0</v>
      </c>
      <c r="W1706" s="14">
        <f>VLOOKUP($B1706,[2]Sheet3!$G:$CZ,8,0)</f>
        <v>0</v>
      </c>
      <c r="X1706" s="14">
        <f>VLOOKUP($B1706,[2]Sheet3!$G:$CZ,9,0)</f>
        <v>0</v>
      </c>
      <c r="Y1706" s="14">
        <f>VLOOKUP($B1706,[2]Sheet3!$G:$CZ,10,0)</f>
        <v>0</v>
      </c>
      <c r="Z1706" s="14">
        <f>VLOOKUP($B1706,[2]Sheet3!$G:$CZ,11,0)</f>
        <v>0</v>
      </c>
      <c r="AA1706" s="14">
        <f>VLOOKUP($B1706,[2]Sheet3!$G:$CZ,12,0)</f>
        <v>0</v>
      </c>
      <c r="AB1706" s="14">
        <f>VLOOKUP($B1706,[2]Sheet3!$G:$CZ,13,0)</f>
        <v>0</v>
      </c>
      <c r="AC1706" s="14">
        <f>VLOOKUP($B1706,[2]Sheet3!$G:$CZ,14,0)</f>
        <v>0</v>
      </c>
      <c r="AD1706" s="14">
        <f>VLOOKUP($B1706,[2]Sheet3!$G:$CZ,15,0)</f>
        <v>0</v>
      </c>
      <c r="AE1706" s="14">
        <f>VLOOKUP($B1706,[2]Sheet3!$G:$CZ,16,0)</f>
        <v>0</v>
      </c>
      <c r="AF1706" s="14">
        <f>VLOOKUP($B1706,[2]Sheet3!$G:$CZ,17,0)</f>
        <v>0</v>
      </c>
      <c r="AG1706" s="14">
        <f>VLOOKUP($B1706,[2]Sheet3!$G:$CZ,18,0)</f>
        <v>0</v>
      </c>
      <c r="AH1706" s="14">
        <f>VLOOKUP($B1706,[2]Sheet3!$G:$CZ,19,0)</f>
        <v>0</v>
      </c>
      <c r="AI1706" s="14">
        <f>VLOOKUP($B1706,[2]Sheet3!$G:$CZ,20,0)</f>
        <v>0</v>
      </c>
      <c r="AJ1706" s="14">
        <f>VLOOKUP($B1706,[2]Sheet3!$G:$CZ,21,0)</f>
        <v>0</v>
      </c>
      <c r="AK1706" s="14">
        <f>VLOOKUP($B1706,[2]Sheet3!$G:$CZ,22,0)</f>
        <v>0</v>
      </c>
      <c r="AL1706" s="14">
        <f>VLOOKUP($B1706,[2]Sheet3!$G:$CZ,23,0)</f>
        <v>0</v>
      </c>
      <c r="AM1706" s="14">
        <f>VLOOKUP($B1706,[2]Sheet3!$G:$CZ,24,0)</f>
        <v>0</v>
      </c>
      <c r="AN1706" s="14">
        <f>VLOOKUP($B1706,[2]Sheet3!$G:$CZ,25,0)</f>
        <v>0</v>
      </c>
      <c r="AO1706" s="14">
        <f>VLOOKUP($B1706,[2]Sheet3!$G:$CZ,26,0)</f>
        <v>0</v>
      </c>
      <c r="AP1706" s="14">
        <f>VLOOKUP($B1706,[2]Sheet3!$G:$CZ,27,0)</f>
        <v>0</v>
      </c>
      <c r="AQ1706" s="14">
        <f>VLOOKUP($B1706,[2]Sheet3!$G:$CZ,28,0)</f>
        <v>0</v>
      </c>
      <c r="AR1706" s="14">
        <f>VLOOKUP($B1706,[2]Sheet3!$G:$CZ,29,0)</f>
        <v>0</v>
      </c>
      <c r="AS1706" s="14">
        <f>VLOOKUP($B1706,[2]Sheet3!$G:$CZ,30,0)</f>
        <v>0</v>
      </c>
      <c r="AT1706" s="14">
        <f>VLOOKUP($B1706,[2]Sheet3!$G:$CZ,31,0)</f>
        <v>0</v>
      </c>
      <c r="AU1706" s="14">
        <f>VLOOKUP($B1706,[2]Sheet3!$G:$CZ,32,0)</f>
        <v>0</v>
      </c>
      <c r="AV1706" s="14">
        <f>VLOOKUP($B1706,[2]Sheet3!$G:$CZ,33,0)</f>
        <v>0</v>
      </c>
      <c r="AW1706" s="14">
        <f>VLOOKUP($B1706,[2]Sheet3!$G:$CZ,34,0)</f>
        <v>0</v>
      </c>
      <c r="AX1706" s="14">
        <f>VLOOKUP($B1706,[2]Sheet3!$G:$CZ,35,0)</f>
        <v>0</v>
      </c>
      <c r="AY1706" s="14">
        <f>VLOOKUP($B1706,[2]Sheet3!$G:$CZ,36,0)</f>
        <v>0</v>
      </c>
      <c r="AZ1706" s="14">
        <f>VLOOKUP($B1706,[2]Sheet3!$G:$CZ,37,0)</f>
        <v>0</v>
      </c>
      <c r="BA1706" s="14">
        <f>VLOOKUP($B1706,[2]Sheet3!$G:$CZ,38,0)</f>
        <v>0</v>
      </c>
      <c r="BB1706" s="14">
        <f>VLOOKUP($B1706,[2]Sheet3!$G:$CZ,39,0)</f>
        <v>0</v>
      </c>
      <c r="BC1706" s="14">
        <f>VLOOKUP($B1706,[2]Sheet3!$G:$CZ,40,0)</f>
        <v>0</v>
      </c>
      <c r="BD1706" s="14">
        <f>VLOOKUP($B1706,[2]Sheet3!$G:$CZ,41,0)</f>
        <v>0</v>
      </c>
      <c r="BE1706" s="14">
        <f>VLOOKUP($B1706,[2]Sheet3!$G:$CZ,42,0)</f>
        <v>0</v>
      </c>
      <c r="BF1706" s="14">
        <f>VLOOKUP($B1706,[2]Sheet3!$G:$CZ,43,0)</f>
        <v>0</v>
      </c>
      <c r="BG1706" s="14">
        <f>VLOOKUP($B1706,[2]Sheet3!$G:$CZ,44,0)</f>
        <v>0</v>
      </c>
      <c r="BH1706" s="14">
        <f>VLOOKUP($B1706,[2]Sheet3!$G:$CZ,45,0)</f>
        <v>0</v>
      </c>
      <c r="BI1706" s="14">
        <f>VLOOKUP($B1706,[2]Sheet3!$G:$CZ,46,0)</f>
        <v>0</v>
      </c>
      <c r="BJ1706" s="14">
        <f>VLOOKUP($B1706,[2]Sheet3!$G:$CZ,47,0)</f>
        <v>0</v>
      </c>
      <c r="BK1706" s="14">
        <f>VLOOKUP($B1706,[2]Sheet3!$G:$CZ,48,0)</f>
        <v>0</v>
      </c>
      <c r="BL1706" s="14">
        <f>VLOOKUP($B1706,[2]Sheet3!$G:$CZ,49,0)</f>
        <v>0</v>
      </c>
      <c r="BM1706" s="14">
        <f>VLOOKUP($B1706,[2]Sheet3!$G:$CZ,50,0)</f>
        <v>0</v>
      </c>
      <c r="BN1706" s="14">
        <f>VLOOKUP($B1706,[2]Sheet3!$G:$CZ,51,0)</f>
        <v>0</v>
      </c>
      <c r="BO1706" s="14">
        <f>VLOOKUP($B1706,[2]Sheet3!$G:$CZ,52,0)</f>
        <v>0</v>
      </c>
      <c r="BP1706" s="14">
        <f>VLOOKUP($B1706,[2]Sheet3!$G:$CZ,53,0)</f>
        <v>0</v>
      </c>
      <c r="BQ1706" s="14">
        <f>VLOOKUP($B1706,[2]Sheet3!$G:$CZ,54,0)</f>
        <v>0</v>
      </c>
      <c r="BR1706" s="14">
        <f>VLOOKUP($B1706,[2]Sheet3!$G:$CZ,55,0)</f>
        <v>0</v>
      </c>
      <c r="BS1706" s="14">
        <f>VLOOKUP($B1706,[2]Sheet3!$G:$CZ,56,0)</f>
        <v>0</v>
      </c>
      <c r="BT1706" s="14">
        <f>VLOOKUP($B1706,[2]Sheet3!$G:$CZ,57,0)</f>
        <v>0</v>
      </c>
      <c r="BU1706" s="14">
        <f>VLOOKUP($B1706,[2]Sheet3!$G:$CZ,58,0)</f>
        <v>0</v>
      </c>
      <c r="BV1706" s="14">
        <f>VLOOKUP($B1706,[2]Sheet3!$G:$CZ,59,0)</f>
        <v>0</v>
      </c>
      <c r="BW1706" s="14">
        <f>VLOOKUP($B1706,[2]Sheet3!$G:$CZ,60,0)</f>
        <v>0</v>
      </c>
      <c r="BX1706" s="14">
        <f>VLOOKUP($B1706,[2]Sheet3!$G:$CZ,61,0)</f>
        <v>0</v>
      </c>
      <c r="BY1706" s="14">
        <f>VLOOKUP($B1706,[2]Sheet3!$G:$CZ,62,0)</f>
        <v>0</v>
      </c>
      <c r="BZ1706" s="14">
        <f>VLOOKUP($B1706,[2]Sheet3!$G:$CZ,63,0)</f>
        <v>0</v>
      </c>
      <c r="CA1706" s="14">
        <f>VLOOKUP($B1706,[2]Sheet3!$G:$CZ,64,0)</f>
        <v>0</v>
      </c>
      <c r="CB1706" s="14">
        <f>VLOOKUP($B1706,[2]Sheet3!$G:$CZ,65,0)</f>
        <v>0</v>
      </c>
      <c r="CC1706" s="14">
        <f>VLOOKUP($B1706,[2]Sheet3!$G:$CZ,66,0)</f>
        <v>0</v>
      </c>
      <c r="CD1706" s="14">
        <f>VLOOKUP($B1706,[2]Sheet3!$G:$CZ,67,0)</f>
        <v>0</v>
      </c>
      <c r="CE1706" s="14">
        <f>VLOOKUP($B1706,[2]Sheet3!$G:$CZ,68,0)</f>
        <v>0</v>
      </c>
      <c r="CF1706" s="14">
        <f>VLOOKUP($B1706,[2]Sheet3!$G:$CZ,69,0)</f>
        <v>0</v>
      </c>
      <c r="CG1706" s="14">
        <f>VLOOKUP($B1706,[2]Sheet3!$G:$CZ,70,0)</f>
        <v>0</v>
      </c>
      <c r="CH1706" s="14">
        <f>VLOOKUP($B1706,[2]Sheet3!$G:$CZ,71,0)</f>
        <v>0</v>
      </c>
      <c r="CI1706" s="14">
        <f>VLOOKUP($B1706,[2]Sheet3!$G:$CZ,72,0)</f>
        <v>0</v>
      </c>
      <c r="CJ1706" s="14">
        <f>VLOOKUP($B1706,[2]Sheet3!$G:$CZ,73,0)</f>
        <v>0</v>
      </c>
      <c r="CK1706" s="14">
        <f>VLOOKUP($B1706,[2]Sheet3!$G:$CZ,74,0)</f>
        <v>0</v>
      </c>
      <c r="CL1706" s="14">
        <f>VLOOKUP($B1706,[2]Sheet3!$G:$CZ,75,0)</f>
        <v>0</v>
      </c>
      <c r="CM1706" s="14">
        <f>VLOOKUP($B1706,[2]Sheet3!$G:$CZ,76,0)</f>
        <v>0</v>
      </c>
      <c r="CN1706" s="14">
        <f>VLOOKUP($B1706,[2]Sheet3!$G:$CZ,77,0)</f>
        <v>0</v>
      </c>
      <c r="CO1706" s="14">
        <f>VLOOKUP($B1706,[2]Sheet3!$G:$CZ,78,0)</f>
        <v>0</v>
      </c>
      <c r="CP1706" s="14">
        <f>VLOOKUP($B1706,[2]Sheet3!$G:$CZ,79,0)</f>
        <v>0</v>
      </c>
      <c r="CQ1706" s="14">
        <f>VLOOKUP($B1706,[2]Sheet3!$G:$CZ,80,0)</f>
        <v>0</v>
      </c>
      <c r="CR1706" s="14">
        <f>VLOOKUP($B1706,[2]Sheet3!$G:$CZ,81,0)</f>
        <v>0</v>
      </c>
      <c r="CS1706" s="14">
        <f>VLOOKUP($B1706,[2]Sheet3!$G:$CZ,82,0)</f>
        <v>0</v>
      </c>
      <c r="CT1706" s="14">
        <f>VLOOKUP($B1706,[2]Sheet3!$G:$CZ,83,0)</f>
        <v>0</v>
      </c>
      <c r="CU1706" s="14">
        <f>VLOOKUP($B1706,[2]Sheet3!$G:$CZ,84,0)</f>
        <v>0</v>
      </c>
      <c r="CV1706" s="14">
        <f>VLOOKUP($B1706,[2]Sheet3!$G:$CZ,85,0)</f>
        <v>0</v>
      </c>
      <c r="CW1706" s="14">
        <f>VLOOKUP($B1706,[2]Sheet3!$G:$CZ,86,0)</f>
        <v>0</v>
      </c>
      <c r="CX1706" s="14">
        <f>VLOOKUP($B1706,[2]Sheet3!$G:$CZ,87,0)</f>
        <v>0</v>
      </c>
      <c r="CY1706" s="14">
        <f>VLOOKUP($B1706,[2]Sheet3!$G:$CZ,88,0)</f>
        <v>0</v>
      </c>
      <c r="CZ1706" s="14">
        <f>VLOOKUP($B1706,[2]Sheet3!$G:$CZ,89,0)</f>
        <v>0</v>
      </c>
      <c r="DA1706" s="14">
        <f>VLOOKUP($B1706,[2]Sheet3!$G:$CZ,90,0)</f>
        <v>0</v>
      </c>
      <c r="DB1706" s="14">
        <f>VLOOKUP($B1706,[2]Sheet3!$G:$CZ,91,0)</f>
        <v>0</v>
      </c>
      <c r="DC1706" s="14">
        <f>VLOOKUP($B1706,[2]Sheet3!$G:$CZ,92,0)</f>
        <v>0</v>
      </c>
      <c r="DD1706" s="14">
        <f>VLOOKUP($B1706,[2]Sheet3!$G:$CZ,93,0)</f>
        <v>0</v>
      </c>
      <c r="DE1706" s="14">
        <f>VLOOKUP($B1706,[2]Sheet3!$G:$CZ,94,0)</f>
        <v>0</v>
      </c>
      <c r="DF1706" s="14">
        <f>VLOOKUP($B1706,[2]Sheet3!$G:$CZ,95,0)</f>
        <v>0</v>
      </c>
      <c r="DG1706" s="14">
        <f>VLOOKUP($B1706,[2]Sheet3!$G:$CZ,96,0)</f>
        <v>0</v>
      </c>
      <c r="DH1706" s="14">
        <f>VLOOKUP($B1706,[2]Sheet3!$G:$CZ,97,0)</f>
        <v>0</v>
      </c>
      <c r="DI1706" s="14">
        <f>VLOOKUP($B1706,[2]Sheet3!$G:$CZ,98,0)</f>
        <v>0</v>
      </c>
    </row>
    <row r="1707" spans="1:113" x14ac:dyDescent="0.3">
      <c r="A1707" s="9" t="str">
        <f t="shared" si="80"/>
        <v>E13118</v>
      </c>
      <c r="B1707" s="15" t="s">
        <v>3471</v>
      </c>
      <c r="C1707" s="15" t="s">
        <v>3472</v>
      </c>
      <c r="F1707" s="7" t="s">
        <v>15</v>
      </c>
      <c r="G1707" s="12" t="s">
        <v>5199</v>
      </c>
      <c r="H1707" s="12" t="str">
        <f>VLOOKUP($B1707,[1]Sheet1!$A:$G,5,0)</f>
        <v>manish.kumar@redingtongroup.com</v>
      </c>
      <c r="I1707" s="12" t="str">
        <f>VLOOKUP($B1707,[1]Sheet1!$A:$G,7,0)</f>
        <v>jaswinder.singh@redingtongroup.com</v>
      </c>
      <c r="J1707" s="12" t="s">
        <v>82</v>
      </c>
      <c r="K1707" s="7"/>
      <c r="L1707" s="7"/>
      <c r="M1707" s="8"/>
      <c r="N1707" s="7" t="str">
        <f t="shared" si="78"/>
        <v>manish.kumar@redingtongroup.com; jaswinder.singh@redingtongroup.com; nilesh.phirke@redingtongroup.com;christopher.joseph@redingtongroup.com</v>
      </c>
      <c r="O1707" s="7" t="str">
        <f t="shared" si="79"/>
        <v>E13118</v>
      </c>
      <c r="P1707" s="8" t="s">
        <v>5215</v>
      </c>
      <c r="Q1707" s="14">
        <f>VLOOKUP($B1707,[2]Sheet3!$G:$CZ,2,0)</f>
        <v>2400307649</v>
      </c>
      <c r="R1707" s="14">
        <f>VLOOKUP($B1707,[2]Sheet3!$G:$CZ,3,0)</f>
        <v>0</v>
      </c>
      <c r="S1707" s="14">
        <f>VLOOKUP($B1707,[2]Sheet3!$G:$CZ,4,0)</f>
        <v>0</v>
      </c>
      <c r="T1707" s="14">
        <f>VLOOKUP($B1707,[2]Sheet3!$G:$CZ,5,0)</f>
        <v>0</v>
      </c>
      <c r="U1707" s="14">
        <f>VLOOKUP($B1707,[2]Sheet3!$G:$CZ,6,0)</f>
        <v>0</v>
      </c>
      <c r="V1707" s="14">
        <f>VLOOKUP($B1707,[2]Sheet3!$G:$CZ,7,0)</f>
        <v>0</v>
      </c>
      <c r="W1707" s="14">
        <f>VLOOKUP($B1707,[2]Sheet3!$G:$CZ,8,0)</f>
        <v>0</v>
      </c>
      <c r="X1707" s="14">
        <f>VLOOKUP($B1707,[2]Sheet3!$G:$CZ,9,0)</f>
        <v>0</v>
      </c>
      <c r="Y1707" s="14">
        <f>VLOOKUP($B1707,[2]Sheet3!$G:$CZ,10,0)</f>
        <v>0</v>
      </c>
      <c r="Z1707" s="14">
        <f>VLOOKUP($B1707,[2]Sheet3!$G:$CZ,11,0)</f>
        <v>0</v>
      </c>
      <c r="AA1707" s="14">
        <f>VLOOKUP($B1707,[2]Sheet3!$G:$CZ,12,0)</f>
        <v>0</v>
      </c>
      <c r="AB1707" s="14">
        <f>VLOOKUP($B1707,[2]Sheet3!$G:$CZ,13,0)</f>
        <v>0</v>
      </c>
      <c r="AC1707" s="14">
        <f>VLOOKUP($B1707,[2]Sheet3!$G:$CZ,14,0)</f>
        <v>0</v>
      </c>
      <c r="AD1707" s="14">
        <f>VLOOKUP($B1707,[2]Sheet3!$G:$CZ,15,0)</f>
        <v>0</v>
      </c>
      <c r="AE1707" s="14">
        <f>VLOOKUP($B1707,[2]Sheet3!$G:$CZ,16,0)</f>
        <v>0</v>
      </c>
      <c r="AF1707" s="14">
        <f>VLOOKUP($B1707,[2]Sheet3!$G:$CZ,17,0)</f>
        <v>0</v>
      </c>
      <c r="AG1707" s="14">
        <f>VLOOKUP($B1707,[2]Sheet3!$G:$CZ,18,0)</f>
        <v>0</v>
      </c>
      <c r="AH1707" s="14">
        <f>VLOOKUP($B1707,[2]Sheet3!$G:$CZ,19,0)</f>
        <v>0</v>
      </c>
      <c r="AI1707" s="14">
        <f>VLOOKUP($B1707,[2]Sheet3!$G:$CZ,20,0)</f>
        <v>0</v>
      </c>
      <c r="AJ1707" s="14">
        <f>VLOOKUP($B1707,[2]Sheet3!$G:$CZ,21,0)</f>
        <v>0</v>
      </c>
      <c r="AK1707" s="14">
        <f>VLOOKUP($B1707,[2]Sheet3!$G:$CZ,22,0)</f>
        <v>0</v>
      </c>
      <c r="AL1707" s="14">
        <f>VLOOKUP($B1707,[2]Sheet3!$G:$CZ,23,0)</f>
        <v>0</v>
      </c>
      <c r="AM1707" s="14">
        <f>VLOOKUP($B1707,[2]Sheet3!$G:$CZ,24,0)</f>
        <v>0</v>
      </c>
      <c r="AN1707" s="14">
        <f>VLOOKUP($B1707,[2]Sheet3!$G:$CZ,25,0)</f>
        <v>0</v>
      </c>
      <c r="AO1707" s="14">
        <f>VLOOKUP($B1707,[2]Sheet3!$G:$CZ,26,0)</f>
        <v>0</v>
      </c>
      <c r="AP1707" s="14">
        <f>VLOOKUP($B1707,[2]Sheet3!$G:$CZ,27,0)</f>
        <v>0</v>
      </c>
      <c r="AQ1707" s="14">
        <f>VLOOKUP($B1707,[2]Sheet3!$G:$CZ,28,0)</f>
        <v>0</v>
      </c>
      <c r="AR1707" s="14">
        <f>VLOOKUP($B1707,[2]Sheet3!$G:$CZ,29,0)</f>
        <v>0</v>
      </c>
      <c r="AS1707" s="14">
        <f>VLOOKUP($B1707,[2]Sheet3!$G:$CZ,30,0)</f>
        <v>0</v>
      </c>
      <c r="AT1707" s="14">
        <f>VLOOKUP($B1707,[2]Sheet3!$G:$CZ,31,0)</f>
        <v>0</v>
      </c>
      <c r="AU1707" s="14">
        <f>VLOOKUP($B1707,[2]Sheet3!$G:$CZ,32,0)</f>
        <v>0</v>
      </c>
      <c r="AV1707" s="14">
        <f>VLOOKUP($B1707,[2]Sheet3!$G:$CZ,33,0)</f>
        <v>0</v>
      </c>
      <c r="AW1707" s="14">
        <f>VLOOKUP($B1707,[2]Sheet3!$G:$CZ,34,0)</f>
        <v>0</v>
      </c>
      <c r="AX1707" s="14">
        <f>VLOOKUP($B1707,[2]Sheet3!$G:$CZ,35,0)</f>
        <v>0</v>
      </c>
      <c r="AY1707" s="14">
        <f>VLOOKUP($B1707,[2]Sheet3!$G:$CZ,36,0)</f>
        <v>0</v>
      </c>
      <c r="AZ1707" s="14">
        <f>VLOOKUP($B1707,[2]Sheet3!$G:$CZ,37,0)</f>
        <v>0</v>
      </c>
      <c r="BA1707" s="14">
        <f>VLOOKUP($B1707,[2]Sheet3!$G:$CZ,38,0)</f>
        <v>0</v>
      </c>
      <c r="BB1707" s="14">
        <f>VLOOKUP($B1707,[2]Sheet3!$G:$CZ,39,0)</f>
        <v>0</v>
      </c>
      <c r="BC1707" s="14">
        <f>VLOOKUP($B1707,[2]Sheet3!$G:$CZ,40,0)</f>
        <v>0</v>
      </c>
      <c r="BD1707" s="14">
        <f>VLOOKUP($B1707,[2]Sheet3!$G:$CZ,41,0)</f>
        <v>0</v>
      </c>
      <c r="BE1707" s="14">
        <f>VLOOKUP($B1707,[2]Sheet3!$G:$CZ,42,0)</f>
        <v>0</v>
      </c>
      <c r="BF1707" s="14">
        <f>VLOOKUP($B1707,[2]Sheet3!$G:$CZ,43,0)</f>
        <v>0</v>
      </c>
      <c r="BG1707" s="14">
        <f>VLOOKUP($B1707,[2]Sheet3!$G:$CZ,44,0)</f>
        <v>0</v>
      </c>
      <c r="BH1707" s="14">
        <f>VLOOKUP($B1707,[2]Sheet3!$G:$CZ,45,0)</f>
        <v>0</v>
      </c>
      <c r="BI1707" s="14">
        <f>VLOOKUP($B1707,[2]Sheet3!$G:$CZ,46,0)</f>
        <v>0</v>
      </c>
      <c r="BJ1707" s="14">
        <f>VLOOKUP($B1707,[2]Sheet3!$G:$CZ,47,0)</f>
        <v>0</v>
      </c>
      <c r="BK1707" s="14">
        <f>VLOOKUP($B1707,[2]Sheet3!$G:$CZ,48,0)</f>
        <v>0</v>
      </c>
      <c r="BL1707" s="14">
        <f>VLOOKUP($B1707,[2]Sheet3!$G:$CZ,49,0)</f>
        <v>0</v>
      </c>
      <c r="BM1707" s="14">
        <f>VLOOKUP($B1707,[2]Sheet3!$G:$CZ,50,0)</f>
        <v>0</v>
      </c>
      <c r="BN1707" s="14">
        <f>VLOOKUP($B1707,[2]Sheet3!$G:$CZ,51,0)</f>
        <v>0</v>
      </c>
      <c r="BO1707" s="14">
        <f>VLOOKUP($B1707,[2]Sheet3!$G:$CZ,52,0)</f>
        <v>0</v>
      </c>
      <c r="BP1707" s="14">
        <f>VLOOKUP($B1707,[2]Sheet3!$G:$CZ,53,0)</f>
        <v>0</v>
      </c>
      <c r="BQ1707" s="14">
        <f>VLOOKUP($B1707,[2]Sheet3!$G:$CZ,54,0)</f>
        <v>0</v>
      </c>
      <c r="BR1707" s="14">
        <f>VLOOKUP($B1707,[2]Sheet3!$G:$CZ,55,0)</f>
        <v>0</v>
      </c>
      <c r="BS1707" s="14">
        <f>VLOOKUP($B1707,[2]Sheet3!$G:$CZ,56,0)</f>
        <v>0</v>
      </c>
      <c r="BT1707" s="14">
        <f>VLOOKUP($B1707,[2]Sheet3!$G:$CZ,57,0)</f>
        <v>0</v>
      </c>
      <c r="BU1707" s="14">
        <f>VLOOKUP($B1707,[2]Sheet3!$G:$CZ,58,0)</f>
        <v>0</v>
      </c>
      <c r="BV1707" s="14">
        <f>VLOOKUP($B1707,[2]Sheet3!$G:$CZ,59,0)</f>
        <v>0</v>
      </c>
      <c r="BW1707" s="14">
        <f>VLOOKUP($B1707,[2]Sheet3!$G:$CZ,60,0)</f>
        <v>0</v>
      </c>
      <c r="BX1707" s="14">
        <f>VLOOKUP($B1707,[2]Sheet3!$G:$CZ,61,0)</f>
        <v>0</v>
      </c>
      <c r="BY1707" s="14">
        <f>VLOOKUP($B1707,[2]Sheet3!$G:$CZ,62,0)</f>
        <v>0</v>
      </c>
      <c r="BZ1707" s="14">
        <f>VLOOKUP($B1707,[2]Sheet3!$G:$CZ,63,0)</f>
        <v>0</v>
      </c>
      <c r="CA1707" s="14">
        <f>VLOOKUP($B1707,[2]Sheet3!$G:$CZ,64,0)</f>
        <v>0</v>
      </c>
      <c r="CB1707" s="14">
        <f>VLOOKUP($B1707,[2]Sheet3!$G:$CZ,65,0)</f>
        <v>0</v>
      </c>
      <c r="CC1707" s="14">
        <f>VLOOKUP($B1707,[2]Sheet3!$G:$CZ,66,0)</f>
        <v>0</v>
      </c>
      <c r="CD1707" s="14">
        <f>VLOOKUP($B1707,[2]Sheet3!$G:$CZ,67,0)</f>
        <v>0</v>
      </c>
      <c r="CE1707" s="14">
        <f>VLOOKUP($B1707,[2]Sheet3!$G:$CZ,68,0)</f>
        <v>0</v>
      </c>
      <c r="CF1707" s="14">
        <f>VLOOKUP($B1707,[2]Sheet3!$G:$CZ,69,0)</f>
        <v>0</v>
      </c>
      <c r="CG1707" s="14">
        <f>VLOOKUP($B1707,[2]Sheet3!$G:$CZ,70,0)</f>
        <v>0</v>
      </c>
      <c r="CH1707" s="14">
        <f>VLOOKUP($B1707,[2]Sheet3!$G:$CZ,71,0)</f>
        <v>0</v>
      </c>
      <c r="CI1707" s="14">
        <f>VLOOKUP($B1707,[2]Sheet3!$G:$CZ,72,0)</f>
        <v>0</v>
      </c>
      <c r="CJ1707" s="14">
        <f>VLOOKUP($B1707,[2]Sheet3!$G:$CZ,73,0)</f>
        <v>0</v>
      </c>
      <c r="CK1707" s="14">
        <f>VLOOKUP($B1707,[2]Sheet3!$G:$CZ,74,0)</f>
        <v>0</v>
      </c>
      <c r="CL1707" s="14">
        <f>VLOOKUP($B1707,[2]Sheet3!$G:$CZ,75,0)</f>
        <v>0</v>
      </c>
      <c r="CM1707" s="14">
        <f>VLOOKUP($B1707,[2]Sheet3!$G:$CZ,76,0)</f>
        <v>0</v>
      </c>
      <c r="CN1707" s="14">
        <f>VLOOKUP($B1707,[2]Sheet3!$G:$CZ,77,0)</f>
        <v>0</v>
      </c>
      <c r="CO1707" s="14">
        <f>VLOOKUP($B1707,[2]Sheet3!$G:$CZ,78,0)</f>
        <v>0</v>
      </c>
      <c r="CP1707" s="14">
        <f>VLOOKUP($B1707,[2]Sheet3!$G:$CZ,79,0)</f>
        <v>0</v>
      </c>
      <c r="CQ1707" s="14">
        <f>VLOOKUP($B1707,[2]Sheet3!$G:$CZ,80,0)</f>
        <v>0</v>
      </c>
      <c r="CR1707" s="14">
        <f>VLOOKUP($B1707,[2]Sheet3!$G:$CZ,81,0)</f>
        <v>0</v>
      </c>
      <c r="CS1707" s="14">
        <f>VLOOKUP($B1707,[2]Sheet3!$G:$CZ,82,0)</f>
        <v>0</v>
      </c>
      <c r="CT1707" s="14">
        <f>VLOOKUP($B1707,[2]Sheet3!$G:$CZ,83,0)</f>
        <v>0</v>
      </c>
      <c r="CU1707" s="14">
        <f>VLOOKUP($B1707,[2]Sheet3!$G:$CZ,84,0)</f>
        <v>0</v>
      </c>
      <c r="CV1707" s="14">
        <f>VLOOKUP($B1707,[2]Sheet3!$G:$CZ,85,0)</f>
        <v>0</v>
      </c>
      <c r="CW1707" s="14">
        <f>VLOOKUP($B1707,[2]Sheet3!$G:$CZ,86,0)</f>
        <v>0</v>
      </c>
      <c r="CX1707" s="14">
        <f>VLOOKUP($B1707,[2]Sheet3!$G:$CZ,87,0)</f>
        <v>0</v>
      </c>
      <c r="CY1707" s="14">
        <f>VLOOKUP($B1707,[2]Sheet3!$G:$CZ,88,0)</f>
        <v>0</v>
      </c>
      <c r="CZ1707" s="14">
        <f>VLOOKUP($B1707,[2]Sheet3!$G:$CZ,89,0)</f>
        <v>0</v>
      </c>
      <c r="DA1707" s="14">
        <f>VLOOKUP($B1707,[2]Sheet3!$G:$CZ,90,0)</f>
        <v>0</v>
      </c>
      <c r="DB1707" s="14">
        <f>VLOOKUP($B1707,[2]Sheet3!$G:$CZ,91,0)</f>
        <v>0</v>
      </c>
      <c r="DC1707" s="14">
        <f>VLOOKUP($B1707,[2]Sheet3!$G:$CZ,92,0)</f>
        <v>0</v>
      </c>
      <c r="DD1707" s="14">
        <f>VLOOKUP($B1707,[2]Sheet3!$G:$CZ,93,0)</f>
        <v>0</v>
      </c>
      <c r="DE1707" s="14">
        <f>VLOOKUP($B1707,[2]Sheet3!$G:$CZ,94,0)</f>
        <v>0</v>
      </c>
      <c r="DF1707" s="14">
        <f>VLOOKUP($B1707,[2]Sheet3!$G:$CZ,95,0)</f>
        <v>0</v>
      </c>
      <c r="DG1707" s="14">
        <f>VLOOKUP($B1707,[2]Sheet3!$G:$CZ,96,0)</f>
        <v>0</v>
      </c>
      <c r="DH1707" s="14">
        <f>VLOOKUP($B1707,[2]Sheet3!$G:$CZ,97,0)</f>
        <v>0</v>
      </c>
      <c r="DI1707" s="14">
        <f>VLOOKUP($B1707,[2]Sheet3!$G:$CZ,98,0)</f>
        <v>0</v>
      </c>
    </row>
    <row r="1708" spans="1:113" x14ac:dyDescent="0.3">
      <c r="A1708" s="9" t="str">
        <f t="shared" si="80"/>
        <v>N14112</v>
      </c>
      <c r="B1708" s="15" t="s">
        <v>3473</v>
      </c>
      <c r="C1708" s="15" t="s">
        <v>3474</v>
      </c>
      <c r="F1708" s="7" t="s">
        <v>15</v>
      </c>
      <c r="G1708" s="12" t="s">
        <v>5200</v>
      </c>
      <c r="H1708" s="12" t="str">
        <f>VLOOKUP($B1708,[1]Sheet1!$A:$G,5,0)</f>
        <v>dheeraj.sharma@redingtongroup.com</v>
      </c>
      <c r="I1708" s="12" t="str">
        <f>VLOOKUP($B1708,[1]Sheet1!$A:$G,7,0)</f>
        <v>sidharth.eknath@redingtongroup.com</v>
      </c>
      <c r="J1708" s="12" t="s">
        <v>82</v>
      </c>
      <c r="K1708" s="7"/>
      <c r="L1708" s="7"/>
      <c r="M1708" s="8"/>
      <c r="N1708" s="7" t="str">
        <f t="shared" si="78"/>
        <v>dheeraj.sharma@redingtongroup.com; sidharth.eknath@redingtongroup.com; nilesh.phirke@redingtongroup.com;christopher.joseph@redingtongroup.com</v>
      </c>
      <c r="O1708" s="7" t="str">
        <f t="shared" si="79"/>
        <v>N14112</v>
      </c>
      <c r="P1708" s="8" t="s">
        <v>5215</v>
      </c>
      <c r="Q1708" s="14">
        <f>VLOOKUP($B1708,[2]Sheet3!$G:$CZ,2,0)</f>
        <v>2400307872</v>
      </c>
      <c r="R1708" s="14">
        <f>VLOOKUP($B1708,[2]Sheet3!$G:$CZ,3,0)</f>
        <v>0</v>
      </c>
      <c r="S1708" s="14">
        <f>VLOOKUP($B1708,[2]Sheet3!$G:$CZ,4,0)</f>
        <v>0</v>
      </c>
      <c r="T1708" s="14">
        <f>VLOOKUP($B1708,[2]Sheet3!$G:$CZ,5,0)</f>
        <v>0</v>
      </c>
      <c r="U1708" s="14">
        <f>VLOOKUP($B1708,[2]Sheet3!$G:$CZ,6,0)</f>
        <v>0</v>
      </c>
      <c r="V1708" s="14">
        <f>VLOOKUP($B1708,[2]Sheet3!$G:$CZ,7,0)</f>
        <v>0</v>
      </c>
      <c r="W1708" s="14">
        <f>VLOOKUP($B1708,[2]Sheet3!$G:$CZ,8,0)</f>
        <v>0</v>
      </c>
      <c r="X1708" s="14">
        <f>VLOOKUP($B1708,[2]Sheet3!$G:$CZ,9,0)</f>
        <v>0</v>
      </c>
      <c r="Y1708" s="14">
        <f>VLOOKUP($B1708,[2]Sheet3!$G:$CZ,10,0)</f>
        <v>0</v>
      </c>
      <c r="Z1708" s="14">
        <f>VLOOKUP($B1708,[2]Sheet3!$G:$CZ,11,0)</f>
        <v>0</v>
      </c>
      <c r="AA1708" s="14">
        <f>VLOOKUP($B1708,[2]Sheet3!$G:$CZ,12,0)</f>
        <v>0</v>
      </c>
      <c r="AB1708" s="14">
        <f>VLOOKUP($B1708,[2]Sheet3!$G:$CZ,13,0)</f>
        <v>0</v>
      </c>
      <c r="AC1708" s="14">
        <f>VLOOKUP($B1708,[2]Sheet3!$G:$CZ,14,0)</f>
        <v>0</v>
      </c>
      <c r="AD1708" s="14">
        <f>VLOOKUP($B1708,[2]Sheet3!$G:$CZ,15,0)</f>
        <v>0</v>
      </c>
      <c r="AE1708" s="14">
        <f>VLOOKUP($B1708,[2]Sheet3!$G:$CZ,16,0)</f>
        <v>0</v>
      </c>
      <c r="AF1708" s="14">
        <f>VLOOKUP($B1708,[2]Sheet3!$G:$CZ,17,0)</f>
        <v>0</v>
      </c>
      <c r="AG1708" s="14">
        <f>VLOOKUP($B1708,[2]Sheet3!$G:$CZ,18,0)</f>
        <v>0</v>
      </c>
      <c r="AH1708" s="14">
        <f>VLOOKUP($B1708,[2]Sheet3!$G:$CZ,19,0)</f>
        <v>0</v>
      </c>
      <c r="AI1708" s="14">
        <f>VLOOKUP($B1708,[2]Sheet3!$G:$CZ,20,0)</f>
        <v>0</v>
      </c>
      <c r="AJ1708" s="14">
        <f>VLOOKUP($B1708,[2]Sheet3!$G:$CZ,21,0)</f>
        <v>0</v>
      </c>
      <c r="AK1708" s="14">
        <f>VLOOKUP($B1708,[2]Sheet3!$G:$CZ,22,0)</f>
        <v>0</v>
      </c>
      <c r="AL1708" s="14">
        <f>VLOOKUP($B1708,[2]Sheet3!$G:$CZ,23,0)</f>
        <v>0</v>
      </c>
      <c r="AM1708" s="14">
        <f>VLOOKUP($B1708,[2]Sheet3!$G:$CZ,24,0)</f>
        <v>0</v>
      </c>
      <c r="AN1708" s="14">
        <f>VLOOKUP($B1708,[2]Sheet3!$G:$CZ,25,0)</f>
        <v>0</v>
      </c>
      <c r="AO1708" s="14">
        <f>VLOOKUP($B1708,[2]Sheet3!$G:$CZ,26,0)</f>
        <v>0</v>
      </c>
      <c r="AP1708" s="14">
        <f>VLOOKUP($B1708,[2]Sheet3!$G:$CZ,27,0)</f>
        <v>0</v>
      </c>
      <c r="AQ1708" s="14">
        <f>VLOOKUP($B1708,[2]Sheet3!$G:$CZ,28,0)</f>
        <v>0</v>
      </c>
      <c r="AR1708" s="14">
        <f>VLOOKUP($B1708,[2]Sheet3!$G:$CZ,29,0)</f>
        <v>0</v>
      </c>
      <c r="AS1708" s="14">
        <f>VLOOKUP($B1708,[2]Sheet3!$G:$CZ,30,0)</f>
        <v>0</v>
      </c>
      <c r="AT1708" s="14">
        <f>VLOOKUP($B1708,[2]Sheet3!$G:$CZ,31,0)</f>
        <v>0</v>
      </c>
      <c r="AU1708" s="14">
        <f>VLOOKUP($B1708,[2]Sheet3!$G:$CZ,32,0)</f>
        <v>0</v>
      </c>
      <c r="AV1708" s="14">
        <f>VLOOKUP($B1708,[2]Sheet3!$G:$CZ,33,0)</f>
        <v>0</v>
      </c>
      <c r="AW1708" s="14">
        <f>VLOOKUP($B1708,[2]Sheet3!$G:$CZ,34,0)</f>
        <v>0</v>
      </c>
      <c r="AX1708" s="14">
        <f>VLOOKUP($B1708,[2]Sheet3!$G:$CZ,35,0)</f>
        <v>0</v>
      </c>
      <c r="AY1708" s="14">
        <f>VLOOKUP($B1708,[2]Sheet3!$G:$CZ,36,0)</f>
        <v>0</v>
      </c>
      <c r="AZ1708" s="14">
        <f>VLOOKUP($B1708,[2]Sheet3!$G:$CZ,37,0)</f>
        <v>0</v>
      </c>
      <c r="BA1708" s="14">
        <f>VLOOKUP($B1708,[2]Sheet3!$G:$CZ,38,0)</f>
        <v>0</v>
      </c>
      <c r="BB1708" s="14">
        <f>VLOOKUP($B1708,[2]Sheet3!$G:$CZ,39,0)</f>
        <v>0</v>
      </c>
      <c r="BC1708" s="14">
        <f>VLOOKUP($B1708,[2]Sheet3!$G:$CZ,40,0)</f>
        <v>0</v>
      </c>
      <c r="BD1708" s="14">
        <f>VLOOKUP($B1708,[2]Sheet3!$G:$CZ,41,0)</f>
        <v>0</v>
      </c>
      <c r="BE1708" s="14">
        <f>VLOOKUP($B1708,[2]Sheet3!$G:$CZ,42,0)</f>
        <v>0</v>
      </c>
      <c r="BF1708" s="14">
        <f>VLOOKUP($B1708,[2]Sheet3!$G:$CZ,43,0)</f>
        <v>0</v>
      </c>
      <c r="BG1708" s="14">
        <f>VLOOKUP($B1708,[2]Sheet3!$G:$CZ,44,0)</f>
        <v>0</v>
      </c>
      <c r="BH1708" s="14">
        <f>VLOOKUP($B1708,[2]Sheet3!$G:$CZ,45,0)</f>
        <v>0</v>
      </c>
      <c r="BI1708" s="14">
        <f>VLOOKUP($B1708,[2]Sheet3!$G:$CZ,46,0)</f>
        <v>0</v>
      </c>
      <c r="BJ1708" s="14">
        <f>VLOOKUP($B1708,[2]Sheet3!$G:$CZ,47,0)</f>
        <v>0</v>
      </c>
      <c r="BK1708" s="14">
        <f>VLOOKUP($B1708,[2]Sheet3!$G:$CZ,48,0)</f>
        <v>0</v>
      </c>
      <c r="BL1708" s="14">
        <f>VLOOKUP($B1708,[2]Sheet3!$G:$CZ,49,0)</f>
        <v>0</v>
      </c>
      <c r="BM1708" s="14">
        <f>VLOOKUP($B1708,[2]Sheet3!$G:$CZ,50,0)</f>
        <v>0</v>
      </c>
      <c r="BN1708" s="14">
        <f>VLOOKUP($B1708,[2]Sheet3!$G:$CZ,51,0)</f>
        <v>0</v>
      </c>
      <c r="BO1708" s="14">
        <f>VLOOKUP($B1708,[2]Sheet3!$G:$CZ,52,0)</f>
        <v>0</v>
      </c>
      <c r="BP1708" s="14">
        <f>VLOOKUP($B1708,[2]Sheet3!$G:$CZ,53,0)</f>
        <v>0</v>
      </c>
      <c r="BQ1708" s="14">
        <f>VLOOKUP($B1708,[2]Sheet3!$G:$CZ,54,0)</f>
        <v>0</v>
      </c>
      <c r="BR1708" s="14">
        <f>VLOOKUP($B1708,[2]Sheet3!$G:$CZ,55,0)</f>
        <v>0</v>
      </c>
      <c r="BS1708" s="14">
        <f>VLOOKUP($B1708,[2]Sheet3!$G:$CZ,56,0)</f>
        <v>0</v>
      </c>
      <c r="BT1708" s="14">
        <f>VLOOKUP($B1708,[2]Sheet3!$G:$CZ,57,0)</f>
        <v>0</v>
      </c>
      <c r="BU1708" s="14">
        <f>VLOOKUP($B1708,[2]Sheet3!$G:$CZ,58,0)</f>
        <v>0</v>
      </c>
      <c r="BV1708" s="14">
        <f>VLOOKUP($B1708,[2]Sheet3!$G:$CZ,59,0)</f>
        <v>0</v>
      </c>
      <c r="BW1708" s="14">
        <f>VLOOKUP($B1708,[2]Sheet3!$G:$CZ,60,0)</f>
        <v>0</v>
      </c>
      <c r="BX1708" s="14">
        <f>VLOOKUP($B1708,[2]Sheet3!$G:$CZ,61,0)</f>
        <v>0</v>
      </c>
      <c r="BY1708" s="14">
        <f>VLOOKUP($B1708,[2]Sheet3!$G:$CZ,62,0)</f>
        <v>0</v>
      </c>
      <c r="BZ1708" s="14">
        <f>VLOOKUP($B1708,[2]Sheet3!$G:$CZ,63,0)</f>
        <v>0</v>
      </c>
      <c r="CA1708" s="14">
        <f>VLOOKUP($B1708,[2]Sheet3!$G:$CZ,64,0)</f>
        <v>0</v>
      </c>
      <c r="CB1708" s="14">
        <f>VLOOKUP($B1708,[2]Sheet3!$G:$CZ,65,0)</f>
        <v>0</v>
      </c>
      <c r="CC1708" s="14">
        <f>VLOOKUP($B1708,[2]Sheet3!$G:$CZ,66,0)</f>
        <v>0</v>
      </c>
      <c r="CD1708" s="14">
        <f>VLOOKUP($B1708,[2]Sheet3!$G:$CZ,67,0)</f>
        <v>0</v>
      </c>
      <c r="CE1708" s="14">
        <f>VLOOKUP($B1708,[2]Sheet3!$G:$CZ,68,0)</f>
        <v>0</v>
      </c>
      <c r="CF1708" s="14">
        <f>VLOOKUP($B1708,[2]Sheet3!$G:$CZ,69,0)</f>
        <v>0</v>
      </c>
      <c r="CG1708" s="14">
        <f>VLOOKUP($B1708,[2]Sheet3!$G:$CZ,70,0)</f>
        <v>0</v>
      </c>
      <c r="CH1708" s="14">
        <f>VLOOKUP($B1708,[2]Sheet3!$G:$CZ,71,0)</f>
        <v>0</v>
      </c>
      <c r="CI1708" s="14">
        <f>VLOOKUP($B1708,[2]Sheet3!$G:$CZ,72,0)</f>
        <v>0</v>
      </c>
      <c r="CJ1708" s="14">
        <f>VLOOKUP($B1708,[2]Sheet3!$G:$CZ,73,0)</f>
        <v>0</v>
      </c>
      <c r="CK1708" s="14">
        <f>VLOOKUP($B1708,[2]Sheet3!$G:$CZ,74,0)</f>
        <v>0</v>
      </c>
      <c r="CL1708" s="14">
        <f>VLOOKUP($B1708,[2]Sheet3!$G:$CZ,75,0)</f>
        <v>0</v>
      </c>
      <c r="CM1708" s="14">
        <f>VLOOKUP($B1708,[2]Sheet3!$G:$CZ,76,0)</f>
        <v>0</v>
      </c>
      <c r="CN1708" s="14">
        <f>VLOOKUP($B1708,[2]Sheet3!$G:$CZ,77,0)</f>
        <v>0</v>
      </c>
      <c r="CO1708" s="14">
        <f>VLOOKUP($B1708,[2]Sheet3!$G:$CZ,78,0)</f>
        <v>0</v>
      </c>
      <c r="CP1708" s="14">
        <f>VLOOKUP($B1708,[2]Sheet3!$G:$CZ,79,0)</f>
        <v>0</v>
      </c>
      <c r="CQ1708" s="14">
        <f>VLOOKUP($B1708,[2]Sheet3!$G:$CZ,80,0)</f>
        <v>0</v>
      </c>
      <c r="CR1708" s="14">
        <f>VLOOKUP($B1708,[2]Sheet3!$G:$CZ,81,0)</f>
        <v>0</v>
      </c>
      <c r="CS1708" s="14">
        <f>VLOOKUP($B1708,[2]Sheet3!$G:$CZ,82,0)</f>
        <v>0</v>
      </c>
      <c r="CT1708" s="14">
        <f>VLOOKUP($B1708,[2]Sheet3!$G:$CZ,83,0)</f>
        <v>0</v>
      </c>
      <c r="CU1708" s="14">
        <f>VLOOKUP($B1708,[2]Sheet3!$G:$CZ,84,0)</f>
        <v>0</v>
      </c>
      <c r="CV1708" s="14">
        <f>VLOOKUP($B1708,[2]Sheet3!$G:$CZ,85,0)</f>
        <v>0</v>
      </c>
      <c r="CW1708" s="14">
        <f>VLOOKUP($B1708,[2]Sheet3!$G:$CZ,86,0)</f>
        <v>0</v>
      </c>
      <c r="CX1708" s="14">
        <f>VLOOKUP($B1708,[2]Sheet3!$G:$CZ,87,0)</f>
        <v>0</v>
      </c>
      <c r="CY1708" s="14">
        <f>VLOOKUP($B1708,[2]Sheet3!$G:$CZ,88,0)</f>
        <v>0</v>
      </c>
      <c r="CZ1708" s="14">
        <f>VLOOKUP($B1708,[2]Sheet3!$G:$CZ,89,0)</f>
        <v>0</v>
      </c>
      <c r="DA1708" s="14">
        <f>VLOOKUP($B1708,[2]Sheet3!$G:$CZ,90,0)</f>
        <v>0</v>
      </c>
      <c r="DB1708" s="14">
        <f>VLOOKUP($B1708,[2]Sheet3!$G:$CZ,91,0)</f>
        <v>0</v>
      </c>
      <c r="DC1708" s="14">
        <f>VLOOKUP($B1708,[2]Sheet3!$G:$CZ,92,0)</f>
        <v>0</v>
      </c>
      <c r="DD1708" s="14">
        <f>VLOOKUP($B1708,[2]Sheet3!$G:$CZ,93,0)</f>
        <v>0</v>
      </c>
      <c r="DE1708" s="14">
        <f>VLOOKUP($B1708,[2]Sheet3!$G:$CZ,94,0)</f>
        <v>0</v>
      </c>
      <c r="DF1708" s="14">
        <f>VLOOKUP($B1708,[2]Sheet3!$G:$CZ,95,0)</f>
        <v>0</v>
      </c>
      <c r="DG1708" s="14">
        <f>VLOOKUP($B1708,[2]Sheet3!$G:$CZ,96,0)</f>
        <v>0</v>
      </c>
      <c r="DH1708" s="14">
        <f>VLOOKUP($B1708,[2]Sheet3!$G:$CZ,97,0)</f>
        <v>0</v>
      </c>
      <c r="DI1708" s="14">
        <f>VLOOKUP($B1708,[2]Sheet3!$G:$CZ,98,0)</f>
        <v>0</v>
      </c>
    </row>
    <row r="1709" spans="1:113" x14ac:dyDescent="0.3">
      <c r="A1709" s="9" t="str">
        <f t="shared" si="80"/>
        <v>S26307</v>
      </c>
      <c r="B1709" s="15" t="s">
        <v>3475</v>
      </c>
      <c r="C1709" s="15" t="s">
        <v>3476</v>
      </c>
      <c r="F1709" s="7" t="s">
        <v>15</v>
      </c>
      <c r="G1709" s="12" t="s">
        <v>5201</v>
      </c>
      <c r="H1709" s="12" t="str">
        <f>VLOOKUP($B1709,[1]Sheet1!$A:$G,5,0)</f>
        <v>kamal.punjabi@redingtongroup.com</v>
      </c>
      <c r="I1709" s="12" t="str">
        <f>VLOOKUP($B1709,[1]Sheet1!$A:$G,7,0)</f>
        <v>vikram.kumar@redingtongroup.com</v>
      </c>
      <c r="J1709" s="12" t="s">
        <v>82</v>
      </c>
      <c r="K1709" s="7"/>
      <c r="L1709" s="7"/>
      <c r="M1709" s="8"/>
      <c r="N1709" s="7" t="str">
        <f t="shared" si="78"/>
        <v>kamal.punjabi@redingtongroup.com; vikram.kumar@redingtongroup.com; nilesh.phirke@redingtongroup.com;christopher.joseph@redingtongroup.com</v>
      </c>
      <c r="O1709" s="7" t="str">
        <f t="shared" si="79"/>
        <v>S26307</v>
      </c>
      <c r="P1709" s="8" t="s">
        <v>5215</v>
      </c>
      <c r="Q1709" s="14">
        <f>VLOOKUP($B1709,[2]Sheet3!$G:$CZ,2,0)</f>
        <v>2400300865</v>
      </c>
      <c r="R1709" s="14">
        <f>VLOOKUP($B1709,[2]Sheet3!$G:$CZ,3,0)</f>
        <v>0</v>
      </c>
      <c r="S1709" s="14">
        <f>VLOOKUP($B1709,[2]Sheet3!$G:$CZ,4,0)</f>
        <v>0</v>
      </c>
      <c r="T1709" s="14">
        <f>VLOOKUP($B1709,[2]Sheet3!$G:$CZ,5,0)</f>
        <v>0</v>
      </c>
      <c r="U1709" s="14">
        <f>VLOOKUP($B1709,[2]Sheet3!$G:$CZ,6,0)</f>
        <v>0</v>
      </c>
      <c r="V1709" s="14">
        <f>VLOOKUP($B1709,[2]Sheet3!$G:$CZ,7,0)</f>
        <v>0</v>
      </c>
      <c r="W1709" s="14">
        <f>VLOOKUP($B1709,[2]Sheet3!$G:$CZ,8,0)</f>
        <v>0</v>
      </c>
      <c r="X1709" s="14">
        <f>VLOOKUP($B1709,[2]Sheet3!$G:$CZ,9,0)</f>
        <v>0</v>
      </c>
      <c r="Y1709" s="14">
        <f>VLOOKUP($B1709,[2]Sheet3!$G:$CZ,10,0)</f>
        <v>0</v>
      </c>
      <c r="Z1709" s="14">
        <f>VLOOKUP($B1709,[2]Sheet3!$G:$CZ,11,0)</f>
        <v>0</v>
      </c>
      <c r="AA1709" s="14">
        <f>VLOOKUP($B1709,[2]Sheet3!$G:$CZ,12,0)</f>
        <v>0</v>
      </c>
      <c r="AB1709" s="14">
        <f>VLOOKUP($B1709,[2]Sheet3!$G:$CZ,13,0)</f>
        <v>0</v>
      </c>
      <c r="AC1709" s="14">
        <f>VLOOKUP($B1709,[2]Sheet3!$G:$CZ,14,0)</f>
        <v>0</v>
      </c>
      <c r="AD1709" s="14">
        <f>VLOOKUP($B1709,[2]Sheet3!$G:$CZ,15,0)</f>
        <v>0</v>
      </c>
      <c r="AE1709" s="14">
        <f>VLOOKUP($B1709,[2]Sheet3!$G:$CZ,16,0)</f>
        <v>0</v>
      </c>
      <c r="AF1709" s="14">
        <f>VLOOKUP($B1709,[2]Sheet3!$G:$CZ,17,0)</f>
        <v>0</v>
      </c>
      <c r="AG1709" s="14">
        <f>VLOOKUP($B1709,[2]Sheet3!$G:$CZ,18,0)</f>
        <v>0</v>
      </c>
      <c r="AH1709" s="14">
        <f>VLOOKUP($B1709,[2]Sheet3!$G:$CZ,19,0)</f>
        <v>0</v>
      </c>
      <c r="AI1709" s="14">
        <f>VLOOKUP($B1709,[2]Sheet3!$G:$CZ,20,0)</f>
        <v>0</v>
      </c>
      <c r="AJ1709" s="14">
        <f>VLOOKUP($B1709,[2]Sheet3!$G:$CZ,21,0)</f>
        <v>0</v>
      </c>
      <c r="AK1709" s="14">
        <f>VLOOKUP($B1709,[2]Sheet3!$G:$CZ,22,0)</f>
        <v>0</v>
      </c>
      <c r="AL1709" s="14">
        <f>VLOOKUP($B1709,[2]Sheet3!$G:$CZ,23,0)</f>
        <v>0</v>
      </c>
      <c r="AM1709" s="14">
        <f>VLOOKUP($B1709,[2]Sheet3!$G:$CZ,24,0)</f>
        <v>0</v>
      </c>
      <c r="AN1709" s="14">
        <f>VLOOKUP($B1709,[2]Sheet3!$G:$CZ,25,0)</f>
        <v>0</v>
      </c>
      <c r="AO1709" s="14">
        <f>VLOOKUP($B1709,[2]Sheet3!$G:$CZ,26,0)</f>
        <v>0</v>
      </c>
      <c r="AP1709" s="14">
        <f>VLOOKUP($B1709,[2]Sheet3!$G:$CZ,27,0)</f>
        <v>0</v>
      </c>
      <c r="AQ1709" s="14">
        <f>VLOOKUP($B1709,[2]Sheet3!$G:$CZ,28,0)</f>
        <v>0</v>
      </c>
      <c r="AR1709" s="14">
        <f>VLOOKUP($B1709,[2]Sheet3!$G:$CZ,29,0)</f>
        <v>0</v>
      </c>
      <c r="AS1709" s="14">
        <f>VLOOKUP($B1709,[2]Sheet3!$G:$CZ,30,0)</f>
        <v>0</v>
      </c>
      <c r="AT1709" s="14">
        <f>VLOOKUP($B1709,[2]Sheet3!$G:$CZ,31,0)</f>
        <v>0</v>
      </c>
      <c r="AU1709" s="14">
        <f>VLOOKUP($B1709,[2]Sheet3!$G:$CZ,32,0)</f>
        <v>0</v>
      </c>
      <c r="AV1709" s="14">
        <f>VLOOKUP($B1709,[2]Sheet3!$G:$CZ,33,0)</f>
        <v>0</v>
      </c>
      <c r="AW1709" s="14">
        <f>VLOOKUP($B1709,[2]Sheet3!$G:$CZ,34,0)</f>
        <v>0</v>
      </c>
      <c r="AX1709" s="14">
        <f>VLOOKUP($B1709,[2]Sheet3!$G:$CZ,35,0)</f>
        <v>0</v>
      </c>
      <c r="AY1709" s="14">
        <f>VLOOKUP($B1709,[2]Sheet3!$G:$CZ,36,0)</f>
        <v>0</v>
      </c>
      <c r="AZ1709" s="14">
        <f>VLOOKUP($B1709,[2]Sheet3!$G:$CZ,37,0)</f>
        <v>0</v>
      </c>
      <c r="BA1709" s="14">
        <f>VLOOKUP($B1709,[2]Sheet3!$G:$CZ,38,0)</f>
        <v>0</v>
      </c>
      <c r="BB1709" s="14">
        <f>VLOOKUP($B1709,[2]Sheet3!$G:$CZ,39,0)</f>
        <v>0</v>
      </c>
      <c r="BC1709" s="14">
        <f>VLOOKUP($B1709,[2]Sheet3!$G:$CZ,40,0)</f>
        <v>0</v>
      </c>
      <c r="BD1709" s="14">
        <f>VLOOKUP($B1709,[2]Sheet3!$G:$CZ,41,0)</f>
        <v>0</v>
      </c>
      <c r="BE1709" s="14">
        <f>VLOOKUP($B1709,[2]Sheet3!$G:$CZ,42,0)</f>
        <v>0</v>
      </c>
      <c r="BF1709" s="14">
        <f>VLOOKUP($B1709,[2]Sheet3!$G:$CZ,43,0)</f>
        <v>0</v>
      </c>
      <c r="BG1709" s="14">
        <f>VLOOKUP($B1709,[2]Sheet3!$G:$CZ,44,0)</f>
        <v>0</v>
      </c>
      <c r="BH1709" s="14">
        <f>VLOOKUP($B1709,[2]Sheet3!$G:$CZ,45,0)</f>
        <v>0</v>
      </c>
      <c r="BI1709" s="14">
        <f>VLOOKUP($B1709,[2]Sheet3!$G:$CZ,46,0)</f>
        <v>0</v>
      </c>
      <c r="BJ1709" s="14">
        <f>VLOOKUP($B1709,[2]Sheet3!$G:$CZ,47,0)</f>
        <v>0</v>
      </c>
      <c r="BK1709" s="14">
        <f>VLOOKUP($B1709,[2]Sheet3!$G:$CZ,48,0)</f>
        <v>0</v>
      </c>
      <c r="BL1709" s="14">
        <f>VLOOKUP($B1709,[2]Sheet3!$G:$CZ,49,0)</f>
        <v>0</v>
      </c>
      <c r="BM1709" s="14">
        <f>VLOOKUP($B1709,[2]Sheet3!$G:$CZ,50,0)</f>
        <v>0</v>
      </c>
      <c r="BN1709" s="14">
        <f>VLOOKUP($B1709,[2]Sheet3!$G:$CZ,51,0)</f>
        <v>0</v>
      </c>
      <c r="BO1709" s="14">
        <f>VLOOKUP($B1709,[2]Sheet3!$G:$CZ,52,0)</f>
        <v>0</v>
      </c>
      <c r="BP1709" s="14">
        <f>VLOOKUP($B1709,[2]Sheet3!$G:$CZ,53,0)</f>
        <v>0</v>
      </c>
      <c r="BQ1709" s="14">
        <f>VLOOKUP($B1709,[2]Sheet3!$G:$CZ,54,0)</f>
        <v>0</v>
      </c>
      <c r="BR1709" s="14">
        <f>VLOOKUP($B1709,[2]Sheet3!$G:$CZ,55,0)</f>
        <v>0</v>
      </c>
      <c r="BS1709" s="14">
        <f>VLOOKUP($B1709,[2]Sheet3!$G:$CZ,56,0)</f>
        <v>0</v>
      </c>
      <c r="BT1709" s="14">
        <f>VLOOKUP($B1709,[2]Sheet3!$G:$CZ,57,0)</f>
        <v>0</v>
      </c>
      <c r="BU1709" s="14">
        <f>VLOOKUP($B1709,[2]Sheet3!$G:$CZ,58,0)</f>
        <v>0</v>
      </c>
      <c r="BV1709" s="14">
        <f>VLOOKUP($B1709,[2]Sheet3!$G:$CZ,59,0)</f>
        <v>0</v>
      </c>
      <c r="BW1709" s="14">
        <f>VLOOKUP($B1709,[2]Sheet3!$G:$CZ,60,0)</f>
        <v>0</v>
      </c>
      <c r="BX1709" s="14">
        <f>VLOOKUP($B1709,[2]Sheet3!$G:$CZ,61,0)</f>
        <v>0</v>
      </c>
      <c r="BY1709" s="14">
        <f>VLOOKUP($B1709,[2]Sheet3!$G:$CZ,62,0)</f>
        <v>0</v>
      </c>
      <c r="BZ1709" s="14">
        <f>VLOOKUP($B1709,[2]Sheet3!$G:$CZ,63,0)</f>
        <v>0</v>
      </c>
      <c r="CA1709" s="14">
        <f>VLOOKUP($B1709,[2]Sheet3!$G:$CZ,64,0)</f>
        <v>0</v>
      </c>
      <c r="CB1709" s="14">
        <f>VLOOKUP($B1709,[2]Sheet3!$G:$CZ,65,0)</f>
        <v>0</v>
      </c>
      <c r="CC1709" s="14">
        <f>VLOOKUP($B1709,[2]Sheet3!$G:$CZ,66,0)</f>
        <v>0</v>
      </c>
      <c r="CD1709" s="14">
        <f>VLOOKUP($B1709,[2]Sheet3!$G:$CZ,67,0)</f>
        <v>0</v>
      </c>
      <c r="CE1709" s="14">
        <f>VLOOKUP($B1709,[2]Sheet3!$G:$CZ,68,0)</f>
        <v>0</v>
      </c>
      <c r="CF1709" s="14">
        <f>VLOOKUP($B1709,[2]Sheet3!$G:$CZ,69,0)</f>
        <v>0</v>
      </c>
      <c r="CG1709" s="14">
        <f>VLOOKUP($B1709,[2]Sheet3!$G:$CZ,70,0)</f>
        <v>0</v>
      </c>
      <c r="CH1709" s="14">
        <f>VLOOKUP($B1709,[2]Sheet3!$G:$CZ,71,0)</f>
        <v>0</v>
      </c>
      <c r="CI1709" s="14">
        <f>VLOOKUP($B1709,[2]Sheet3!$G:$CZ,72,0)</f>
        <v>0</v>
      </c>
      <c r="CJ1709" s="14">
        <f>VLOOKUP($B1709,[2]Sheet3!$G:$CZ,73,0)</f>
        <v>0</v>
      </c>
      <c r="CK1709" s="14">
        <f>VLOOKUP($B1709,[2]Sheet3!$G:$CZ,74,0)</f>
        <v>0</v>
      </c>
      <c r="CL1709" s="14">
        <f>VLOOKUP($B1709,[2]Sheet3!$G:$CZ,75,0)</f>
        <v>0</v>
      </c>
      <c r="CM1709" s="14">
        <f>VLOOKUP($B1709,[2]Sheet3!$G:$CZ,76,0)</f>
        <v>0</v>
      </c>
      <c r="CN1709" s="14">
        <f>VLOOKUP($B1709,[2]Sheet3!$G:$CZ,77,0)</f>
        <v>0</v>
      </c>
      <c r="CO1709" s="14">
        <f>VLOOKUP($B1709,[2]Sheet3!$G:$CZ,78,0)</f>
        <v>0</v>
      </c>
      <c r="CP1709" s="14">
        <f>VLOOKUP($B1709,[2]Sheet3!$G:$CZ,79,0)</f>
        <v>0</v>
      </c>
      <c r="CQ1709" s="14">
        <f>VLOOKUP($B1709,[2]Sheet3!$G:$CZ,80,0)</f>
        <v>0</v>
      </c>
      <c r="CR1709" s="14">
        <f>VLOOKUP($B1709,[2]Sheet3!$G:$CZ,81,0)</f>
        <v>0</v>
      </c>
      <c r="CS1709" s="14">
        <f>VLOOKUP($B1709,[2]Sheet3!$G:$CZ,82,0)</f>
        <v>0</v>
      </c>
      <c r="CT1709" s="14">
        <f>VLOOKUP($B1709,[2]Sheet3!$G:$CZ,83,0)</f>
        <v>0</v>
      </c>
      <c r="CU1709" s="14">
        <f>VLOOKUP($B1709,[2]Sheet3!$G:$CZ,84,0)</f>
        <v>0</v>
      </c>
      <c r="CV1709" s="14">
        <f>VLOOKUP($B1709,[2]Sheet3!$G:$CZ,85,0)</f>
        <v>0</v>
      </c>
      <c r="CW1709" s="14">
        <f>VLOOKUP($B1709,[2]Sheet3!$G:$CZ,86,0)</f>
        <v>0</v>
      </c>
      <c r="CX1709" s="14">
        <f>VLOOKUP($B1709,[2]Sheet3!$G:$CZ,87,0)</f>
        <v>0</v>
      </c>
      <c r="CY1709" s="14">
        <f>VLOOKUP($B1709,[2]Sheet3!$G:$CZ,88,0)</f>
        <v>0</v>
      </c>
      <c r="CZ1709" s="14">
        <f>VLOOKUP($B1709,[2]Sheet3!$G:$CZ,89,0)</f>
        <v>0</v>
      </c>
      <c r="DA1709" s="14">
        <f>VLOOKUP($B1709,[2]Sheet3!$G:$CZ,90,0)</f>
        <v>0</v>
      </c>
      <c r="DB1709" s="14">
        <f>VLOOKUP($B1709,[2]Sheet3!$G:$CZ,91,0)</f>
        <v>0</v>
      </c>
      <c r="DC1709" s="14">
        <f>VLOOKUP($B1709,[2]Sheet3!$G:$CZ,92,0)</f>
        <v>0</v>
      </c>
      <c r="DD1709" s="14">
        <f>VLOOKUP($B1709,[2]Sheet3!$G:$CZ,93,0)</f>
        <v>0</v>
      </c>
      <c r="DE1709" s="14">
        <f>VLOOKUP($B1709,[2]Sheet3!$G:$CZ,94,0)</f>
        <v>0</v>
      </c>
      <c r="DF1709" s="14">
        <f>VLOOKUP($B1709,[2]Sheet3!$G:$CZ,95,0)</f>
        <v>0</v>
      </c>
      <c r="DG1709" s="14">
        <f>VLOOKUP($B1709,[2]Sheet3!$G:$CZ,96,0)</f>
        <v>0</v>
      </c>
      <c r="DH1709" s="14">
        <f>VLOOKUP($B1709,[2]Sheet3!$G:$CZ,97,0)</f>
        <v>0</v>
      </c>
      <c r="DI1709" s="14">
        <f>VLOOKUP($B1709,[2]Sheet3!$G:$CZ,98,0)</f>
        <v>0</v>
      </c>
    </row>
    <row r="1710" spans="1:113" x14ac:dyDescent="0.3">
      <c r="A1710" s="9" t="str">
        <f t="shared" si="80"/>
        <v>N43788</v>
      </c>
      <c r="B1710" s="15" t="s">
        <v>3477</v>
      </c>
      <c r="C1710" s="15" t="s">
        <v>3478</v>
      </c>
      <c r="F1710" s="7" t="s">
        <v>15</v>
      </c>
      <c r="G1710" s="12" t="s">
        <v>5202</v>
      </c>
      <c r="H1710" s="12" t="str">
        <f>VLOOKUP($B1710,[1]Sheet1!$A:$G,5,0)</f>
        <v>raghvendra.singh@redingtongroup.com</v>
      </c>
      <c r="I1710" s="12" t="str">
        <f>VLOOKUP($B1710,[1]Sheet1!$A:$G,7,0)</f>
        <v>sidharth.eknath@redingtongroup.com</v>
      </c>
      <c r="J1710" s="12" t="s">
        <v>82</v>
      </c>
      <c r="K1710" s="7"/>
      <c r="L1710" s="7"/>
      <c r="M1710" s="8"/>
      <c r="N1710" s="7" t="str">
        <f t="shared" si="78"/>
        <v>raghvendra.singh@redingtongroup.com; sidharth.eknath@redingtongroup.com; nilesh.phirke@redingtongroup.com;christopher.joseph@redingtongroup.com</v>
      </c>
      <c r="O1710" s="7" t="str">
        <f t="shared" si="79"/>
        <v>N43788</v>
      </c>
      <c r="P1710" s="8" t="s">
        <v>5215</v>
      </c>
      <c r="Q1710" s="14">
        <f>VLOOKUP($B1710,[2]Sheet3!$G:$CZ,2,0)</f>
        <v>2400301797</v>
      </c>
      <c r="R1710" s="14">
        <f>VLOOKUP($B1710,[2]Sheet3!$G:$CZ,3,0)</f>
        <v>0</v>
      </c>
      <c r="S1710" s="14">
        <f>VLOOKUP($B1710,[2]Sheet3!$G:$CZ,4,0)</f>
        <v>0</v>
      </c>
      <c r="T1710" s="14">
        <f>VLOOKUP($B1710,[2]Sheet3!$G:$CZ,5,0)</f>
        <v>0</v>
      </c>
      <c r="U1710" s="14">
        <f>VLOOKUP($B1710,[2]Sheet3!$G:$CZ,6,0)</f>
        <v>0</v>
      </c>
      <c r="V1710" s="14">
        <f>VLOOKUP($B1710,[2]Sheet3!$G:$CZ,7,0)</f>
        <v>0</v>
      </c>
      <c r="W1710" s="14">
        <f>VLOOKUP($B1710,[2]Sheet3!$G:$CZ,8,0)</f>
        <v>0</v>
      </c>
      <c r="X1710" s="14">
        <f>VLOOKUP($B1710,[2]Sheet3!$G:$CZ,9,0)</f>
        <v>0</v>
      </c>
      <c r="Y1710" s="14">
        <f>VLOOKUP($B1710,[2]Sheet3!$G:$CZ,10,0)</f>
        <v>0</v>
      </c>
      <c r="Z1710" s="14">
        <f>VLOOKUP($B1710,[2]Sheet3!$G:$CZ,11,0)</f>
        <v>0</v>
      </c>
      <c r="AA1710" s="14">
        <f>VLOOKUP($B1710,[2]Sheet3!$G:$CZ,12,0)</f>
        <v>0</v>
      </c>
      <c r="AB1710" s="14">
        <f>VLOOKUP($B1710,[2]Sheet3!$G:$CZ,13,0)</f>
        <v>0</v>
      </c>
      <c r="AC1710" s="14">
        <f>VLOOKUP($B1710,[2]Sheet3!$G:$CZ,14,0)</f>
        <v>0</v>
      </c>
      <c r="AD1710" s="14">
        <f>VLOOKUP($B1710,[2]Sheet3!$G:$CZ,15,0)</f>
        <v>0</v>
      </c>
      <c r="AE1710" s="14">
        <f>VLOOKUP($B1710,[2]Sheet3!$G:$CZ,16,0)</f>
        <v>0</v>
      </c>
      <c r="AF1710" s="14">
        <f>VLOOKUP($B1710,[2]Sheet3!$G:$CZ,17,0)</f>
        <v>0</v>
      </c>
      <c r="AG1710" s="14">
        <f>VLOOKUP($B1710,[2]Sheet3!$G:$CZ,18,0)</f>
        <v>0</v>
      </c>
      <c r="AH1710" s="14">
        <f>VLOOKUP($B1710,[2]Sheet3!$G:$CZ,19,0)</f>
        <v>0</v>
      </c>
      <c r="AI1710" s="14">
        <f>VLOOKUP($B1710,[2]Sheet3!$G:$CZ,20,0)</f>
        <v>0</v>
      </c>
      <c r="AJ1710" s="14">
        <f>VLOOKUP($B1710,[2]Sheet3!$G:$CZ,21,0)</f>
        <v>0</v>
      </c>
      <c r="AK1710" s="14">
        <f>VLOOKUP($B1710,[2]Sheet3!$G:$CZ,22,0)</f>
        <v>0</v>
      </c>
      <c r="AL1710" s="14">
        <f>VLOOKUP($B1710,[2]Sheet3!$G:$CZ,23,0)</f>
        <v>0</v>
      </c>
      <c r="AM1710" s="14">
        <f>VLOOKUP($B1710,[2]Sheet3!$G:$CZ,24,0)</f>
        <v>0</v>
      </c>
      <c r="AN1710" s="14">
        <f>VLOOKUP($B1710,[2]Sheet3!$G:$CZ,25,0)</f>
        <v>0</v>
      </c>
      <c r="AO1710" s="14">
        <f>VLOOKUP($B1710,[2]Sheet3!$G:$CZ,26,0)</f>
        <v>0</v>
      </c>
      <c r="AP1710" s="14">
        <f>VLOOKUP($B1710,[2]Sheet3!$G:$CZ,27,0)</f>
        <v>0</v>
      </c>
      <c r="AQ1710" s="14">
        <f>VLOOKUP($B1710,[2]Sheet3!$G:$CZ,28,0)</f>
        <v>0</v>
      </c>
      <c r="AR1710" s="14">
        <f>VLOOKUP($B1710,[2]Sheet3!$G:$CZ,29,0)</f>
        <v>0</v>
      </c>
      <c r="AS1710" s="14">
        <f>VLOOKUP($B1710,[2]Sheet3!$G:$CZ,30,0)</f>
        <v>0</v>
      </c>
      <c r="AT1710" s="14">
        <f>VLOOKUP($B1710,[2]Sheet3!$G:$CZ,31,0)</f>
        <v>0</v>
      </c>
      <c r="AU1710" s="14">
        <f>VLOOKUP($B1710,[2]Sheet3!$G:$CZ,32,0)</f>
        <v>0</v>
      </c>
      <c r="AV1710" s="14">
        <f>VLOOKUP($B1710,[2]Sheet3!$G:$CZ,33,0)</f>
        <v>0</v>
      </c>
      <c r="AW1710" s="14">
        <f>VLOOKUP($B1710,[2]Sheet3!$G:$CZ,34,0)</f>
        <v>0</v>
      </c>
      <c r="AX1710" s="14">
        <f>VLOOKUP($B1710,[2]Sheet3!$G:$CZ,35,0)</f>
        <v>0</v>
      </c>
      <c r="AY1710" s="14">
        <f>VLOOKUP($B1710,[2]Sheet3!$G:$CZ,36,0)</f>
        <v>0</v>
      </c>
      <c r="AZ1710" s="14">
        <f>VLOOKUP($B1710,[2]Sheet3!$G:$CZ,37,0)</f>
        <v>0</v>
      </c>
      <c r="BA1710" s="14">
        <f>VLOOKUP($B1710,[2]Sheet3!$G:$CZ,38,0)</f>
        <v>0</v>
      </c>
      <c r="BB1710" s="14">
        <f>VLOOKUP($B1710,[2]Sheet3!$G:$CZ,39,0)</f>
        <v>0</v>
      </c>
      <c r="BC1710" s="14">
        <f>VLOOKUP($B1710,[2]Sheet3!$G:$CZ,40,0)</f>
        <v>0</v>
      </c>
      <c r="BD1710" s="14">
        <f>VLOOKUP($B1710,[2]Sheet3!$G:$CZ,41,0)</f>
        <v>0</v>
      </c>
      <c r="BE1710" s="14">
        <f>VLOOKUP($B1710,[2]Sheet3!$G:$CZ,42,0)</f>
        <v>0</v>
      </c>
      <c r="BF1710" s="14">
        <f>VLOOKUP($B1710,[2]Sheet3!$G:$CZ,43,0)</f>
        <v>0</v>
      </c>
      <c r="BG1710" s="14">
        <f>VLOOKUP($B1710,[2]Sheet3!$G:$CZ,44,0)</f>
        <v>0</v>
      </c>
      <c r="BH1710" s="14">
        <f>VLOOKUP($B1710,[2]Sheet3!$G:$CZ,45,0)</f>
        <v>0</v>
      </c>
      <c r="BI1710" s="14">
        <f>VLOOKUP($B1710,[2]Sheet3!$G:$CZ,46,0)</f>
        <v>0</v>
      </c>
      <c r="BJ1710" s="14">
        <f>VLOOKUP($B1710,[2]Sheet3!$G:$CZ,47,0)</f>
        <v>0</v>
      </c>
      <c r="BK1710" s="14">
        <f>VLOOKUP($B1710,[2]Sheet3!$G:$CZ,48,0)</f>
        <v>0</v>
      </c>
      <c r="BL1710" s="14">
        <f>VLOOKUP($B1710,[2]Sheet3!$G:$CZ,49,0)</f>
        <v>0</v>
      </c>
      <c r="BM1710" s="14">
        <f>VLOOKUP($B1710,[2]Sheet3!$G:$CZ,50,0)</f>
        <v>0</v>
      </c>
      <c r="BN1710" s="14">
        <f>VLOOKUP($B1710,[2]Sheet3!$G:$CZ,51,0)</f>
        <v>0</v>
      </c>
      <c r="BO1710" s="14">
        <f>VLOOKUP($B1710,[2]Sheet3!$G:$CZ,52,0)</f>
        <v>0</v>
      </c>
      <c r="BP1710" s="14">
        <f>VLOOKUP($B1710,[2]Sheet3!$G:$CZ,53,0)</f>
        <v>0</v>
      </c>
      <c r="BQ1710" s="14">
        <f>VLOOKUP($B1710,[2]Sheet3!$G:$CZ,54,0)</f>
        <v>0</v>
      </c>
      <c r="BR1710" s="14">
        <f>VLOOKUP($B1710,[2]Sheet3!$G:$CZ,55,0)</f>
        <v>0</v>
      </c>
      <c r="BS1710" s="14">
        <f>VLOOKUP($B1710,[2]Sheet3!$G:$CZ,56,0)</f>
        <v>0</v>
      </c>
      <c r="BT1710" s="14">
        <f>VLOOKUP($B1710,[2]Sheet3!$G:$CZ,57,0)</f>
        <v>0</v>
      </c>
      <c r="BU1710" s="14">
        <f>VLOOKUP($B1710,[2]Sheet3!$G:$CZ,58,0)</f>
        <v>0</v>
      </c>
      <c r="BV1710" s="14">
        <f>VLOOKUP($B1710,[2]Sheet3!$G:$CZ,59,0)</f>
        <v>0</v>
      </c>
      <c r="BW1710" s="14">
        <f>VLOOKUP($B1710,[2]Sheet3!$G:$CZ,60,0)</f>
        <v>0</v>
      </c>
      <c r="BX1710" s="14">
        <f>VLOOKUP($B1710,[2]Sheet3!$G:$CZ,61,0)</f>
        <v>0</v>
      </c>
      <c r="BY1710" s="14">
        <f>VLOOKUP($B1710,[2]Sheet3!$G:$CZ,62,0)</f>
        <v>0</v>
      </c>
      <c r="BZ1710" s="14">
        <f>VLOOKUP($B1710,[2]Sheet3!$G:$CZ,63,0)</f>
        <v>0</v>
      </c>
      <c r="CA1710" s="14">
        <f>VLOOKUP($B1710,[2]Sheet3!$G:$CZ,64,0)</f>
        <v>0</v>
      </c>
      <c r="CB1710" s="14">
        <f>VLOOKUP($B1710,[2]Sheet3!$G:$CZ,65,0)</f>
        <v>0</v>
      </c>
      <c r="CC1710" s="14">
        <f>VLOOKUP($B1710,[2]Sheet3!$G:$CZ,66,0)</f>
        <v>0</v>
      </c>
      <c r="CD1710" s="14">
        <f>VLOOKUP($B1710,[2]Sheet3!$G:$CZ,67,0)</f>
        <v>0</v>
      </c>
      <c r="CE1710" s="14">
        <f>VLOOKUP($B1710,[2]Sheet3!$G:$CZ,68,0)</f>
        <v>0</v>
      </c>
      <c r="CF1710" s="14">
        <f>VLOOKUP($B1710,[2]Sheet3!$G:$CZ,69,0)</f>
        <v>0</v>
      </c>
      <c r="CG1710" s="14">
        <f>VLOOKUP($B1710,[2]Sheet3!$G:$CZ,70,0)</f>
        <v>0</v>
      </c>
      <c r="CH1710" s="14">
        <f>VLOOKUP($B1710,[2]Sheet3!$G:$CZ,71,0)</f>
        <v>0</v>
      </c>
      <c r="CI1710" s="14">
        <f>VLOOKUP($B1710,[2]Sheet3!$G:$CZ,72,0)</f>
        <v>0</v>
      </c>
      <c r="CJ1710" s="14">
        <f>VLOOKUP($B1710,[2]Sheet3!$G:$CZ,73,0)</f>
        <v>0</v>
      </c>
      <c r="CK1710" s="14">
        <f>VLOOKUP($B1710,[2]Sheet3!$G:$CZ,74,0)</f>
        <v>0</v>
      </c>
      <c r="CL1710" s="14">
        <f>VLOOKUP($B1710,[2]Sheet3!$G:$CZ,75,0)</f>
        <v>0</v>
      </c>
      <c r="CM1710" s="14">
        <f>VLOOKUP($B1710,[2]Sheet3!$G:$CZ,76,0)</f>
        <v>0</v>
      </c>
      <c r="CN1710" s="14">
        <f>VLOOKUP($B1710,[2]Sheet3!$G:$CZ,77,0)</f>
        <v>0</v>
      </c>
      <c r="CO1710" s="14">
        <f>VLOOKUP($B1710,[2]Sheet3!$G:$CZ,78,0)</f>
        <v>0</v>
      </c>
      <c r="CP1710" s="14">
        <f>VLOOKUP($B1710,[2]Sheet3!$G:$CZ,79,0)</f>
        <v>0</v>
      </c>
      <c r="CQ1710" s="14">
        <f>VLOOKUP($B1710,[2]Sheet3!$G:$CZ,80,0)</f>
        <v>0</v>
      </c>
      <c r="CR1710" s="14">
        <f>VLOOKUP($B1710,[2]Sheet3!$G:$CZ,81,0)</f>
        <v>0</v>
      </c>
      <c r="CS1710" s="14">
        <f>VLOOKUP($B1710,[2]Sheet3!$G:$CZ,82,0)</f>
        <v>0</v>
      </c>
      <c r="CT1710" s="14">
        <f>VLOOKUP($B1710,[2]Sheet3!$G:$CZ,83,0)</f>
        <v>0</v>
      </c>
      <c r="CU1710" s="14">
        <f>VLOOKUP($B1710,[2]Sheet3!$G:$CZ,84,0)</f>
        <v>0</v>
      </c>
      <c r="CV1710" s="14">
        <f>VLOOKUP($B1710,[2]Sheet3!$G:$CZ,85,0)</f>
        <v>0</v>
      </c>
      <c r="CW1710" s="14">
        <f>VLOOKUP($B1710,[2]Sheet3!$G:$CZ,86,0)</f>
        <v>0</v>
      </c>
      <c r="CX1710" s="14">
        <f>VLOOKUP($B1710,[2]Sheet3!$G:$CZ,87,0)</f>
        <v>0</v>
      </c>
      <c r="CY1710" s="14">
        <f>VLOOKUP($B1710,[2]Sheet3!$G:$CZ,88,0)</f>
        <v>0</v>
      </c>
      <c r="CZ1710" s="14">
        <f>VLOOKUP($B1710,[2]Sheet3!$G:$CZ,89,0)</f>
        <v>0</v>
      </c>
      <c r="DA1710" s="14">
        <f>VLOOKUP($B1710,[2]Sheet3!$G:$CZ,90,0)</f>
        <v>0</v>
      </c>
      <c r="DB1710" s="14">
        <f>VLOOKUP($B1710,[2]Sheet3!$G:$CZ,91,0)</f>
        <v>0</v>
      </c>
      <c r="DC1710" s="14">
        <f>VLOOKUP($B1710,[2]Sheet3!$G:$CZ,92,0)</f>
        <v>0</v>
      </c>
      <c r="DD1710" s="14">
        <f>VLOOKUP($B1710,[2]Sheet3!$G:$CZ,93,0)</f>
        <v>0</v>
      </c>
      <c r="DE1710" s="14">
        <f>VLOOKUP($B1710,[2]Sheet3!$G:$CZ,94,0)</f>
        <v>0</v>
      </c>
      <c r="DF1710" s="14">
        <f>VLOOKUP($B1710,[2]Sheet3!$G:$CZ,95,0)</f>
        <v>0</v>
      </c>
      <c r="DG1710" s="14">
        <f>VLOOKUP($B1710,[2]Sheet3!$G:$CZ,96,0)</f>
        <v>0</v>
      </c>
      <c r="DH1710" s="14">
        <f>VLOOKUP($B1710,[2]Sheet3!$G:$CZ,97,0)</f>
        <v>0</v>
      </c>
      <c r="DI1710" s="14">
        <f>VLOOKUP($B1710,[2]Sheet3!$G:$CZ,98,0)</f>
        <v>0</v>
      </c>
    </row>
    <row r="1711" spans="1:113" x14ac:dyDescent="0.3">
      <c r="A1711" s="9" t="str">
        <f t="shared" si="80"/>
        <v>N83871</v>
      </c>
      <c r="B1711" s="15" t="s">
        <v>3479</v>
      </c>
      <c r="C1711" s="15" t="s">
        <v>3102</v>
      </c>
      <c r="F1711" s="7" t="s">
        <v>15</v>
      </c>
      <c r="G1711" s="12" t="s">
        <v>5203</v>
      </c>
      <c r="H1711" s="12" t="str">
        <f>VLOOKUP($B1711,[1]Sheet1!$A:$G,5,0)</f>
        <v>rohit.jakhar@redingtongroup.com</v>
      </c>
      <c r="I1711" s="12" t="str">
        <f>VLOOKUP($B1711,[1]Sheet1!$A:$G,7,0)</f>
        <v>jitender.chopra@redingtongroup.com</v>
      </c>
      <c r="J1711" s="12" t="s">
        <v>82</v>
      </c>
      <c r="K1711" s="7"/>
      <c r="L1711" s="7"/>
      <c r="M1711" s="8"/>
      <c r="N1711" s="7" t="str">
        <f t="shared" si="78"/>
        <v>rohit.jakhar@redingtongroup.com; jitender.chopra@redingtongroup.com; nilesh.phirke@redingtongroup.com;christopher.joseph@redingtongroup.com</v>
      </c>
      <c r="O1711" s="7" t="str">
        <f t="shared" si="79"/>
        <v>N83871</v>
      </c>
      <c r="P1711" s="8" t="s">
        <v>5215</v>
      </c>
      <c r="Q1711" s="14">
        <f>VLOOKUP($B1711,[2]Sheet3!$G:$CZ,2,0)</f>
        <v>2400300490</v>
      </c>
      <c r="R1711" s="14">
        <f>VLOOKUP($B1711,[2]Sheet3!$G:$CZ,3,0)</f>
        <v>0</v>
      </c>
      <c r="S1711" s="14">
        <f>VLOOKUP($B1711,[2]Sheet3!$G:$CZ,4,0)</f>
        <v>0</v>
      </c>
      <c r="T1711" s="14">
        <f>VLOOKUP($B1711,[2]Sheet3!$G:$CZ,5,0)</f>
        <v>0</v>
      </c>
      <c r="U1711" s="14">
        <f>VLOOKUP($B1711,[2]Sheet3!$G:$CZ,6,0)</f>
        <v>0</v>
      </c>
      <c r="V1711" s="14">
        <f>VLOOKUP($B1711,[2]Sheet3!$G:$CZ,7,0)</f>
        <v>0</v>
      </c>
      <c r="W1711" s="14">
        <f>VLOOKUP($B1711,[2]Sheet3!$G:$CZ,8,0)</f>
        <v>0</v>
      </c>
      <c r="X1711" s="14">
        <f>VLOOKUP($B1711,[2]Sheet3!$G:$CZ,9,0)</f>
        <v>0</v>
      </c>
      <c r="Y1711" s="14">
        <f>VLOOKUP($B1711,[2]Sheet3!$G:$CZ,10,0)</f>
        <v>0</v>
      </c>
      <c r="Z1711" s="14">
        <f>VLOOKUP($B1711,[2]Sheet3!$G:$CZ,11,0)</f>
        <v>0</v>
      </c>
      <c r="AA1711" s="14">
        <f>VLOOKUP($B1711,[2]Sheet3!$G:$CZ,12,0)</f>
        <v>0</v>
      </c>
      <c r="AB1711" s="14">
        <f>VLOOKUP($B1711,[2]Sheet3!$G:$CZ,13,0)</f>
        <v>0</v>
      </c>
      <c r="AC1711" s="14">
        <f>VLOOKUP($B1711,[2]Sheet3!$G:$CZ,14,0)</f>
        <v>0</v>
      </c>
      <c r="AD1711" s="14">
        <f>VLOOKUP($B1711,[2]Sheet3!$G:$CZ,15,0)</f>
        <v>0</v>
      </c>
      <c r="AE1711" s="14">
        <f>VLOOKUP($B1711,[2]Sheet3!$G:$CZ,16,0)</f>
        <v>0</v>
      </c>
      <c r="AF1711" s="14">
        <f>VLOOKUP($B1711,[2]Sheet3!$G:$CZ,17,0)</f>
        <v>0</v>
      </c>
      <c r="AG1711" s="14">
        <f>VLOOKUP($B1711,[2]Sheet3!$G:$CZ,18,0)</f>
        <v>0</v>
      </c>
      <c r="AH1711" s="14">
        <f>VLOOKUP($B1711,[2]Sheet3!$G:$CZ,19,0)</f>
        <v>0</v>
      </c>
      <c r="AI1711" s="14">
        <f>VLOOKUP($B1711,[2]Sheet3!$G:$CZ,20,0)</f>
        <v>0</v>
      </c>
      <c r="AJ1711" s="14">
        <f>VLOOKUP($B1711,[2]Sheet3!$G:$CZ,21,0)</f>
        <v>0</v>
      </c>
      <c r="AK1711" s="14">
        <f>VLOOKUP($B1711,[2]Sheet3!$G:$CZ,22,0)</f>
        <v>0</v>
      </c>
      <c r="AL1711" s="14">
        <f>VLOOKUP($B1711,[2]Sheet3!$G:$CZ,23,0)</f>
        <v>0</v>
      </c>
      <c r="AM1711" s="14">
        <f>VLOOKUP($B1711,[2]Sheet3!$G:$CZ,24,0)</f>
        <v>0</v>
      </c>
      <c r="AN1711" s="14">
        <f>VLOOKUP($B1711,[2]Sheet3!$G:$CZ,25,0)</f>
        <v>0</v>
      </c>
      <c r="AO1711" s="14">
        <f>VLOOKUP($B1711,[2]Sheet3!$G:$CZ,26,0)</f>
        <v>0</v>
      </c>
      <c r="AP1711" s="14">
        <f>VLOOKUP($B1711,[2]Sheet3!$G:$CZ,27,0)</f>
        <v>0</v>
      </c>
      <c r="AQ1711" s="14">
        <f>VLOOKUP($B1711,[2]Sheet3!$G:$CZ,28,0)</f>
        <v>0</v>
      </c>
      <c r="AR1711" s="14">
        <f>VLOOKUP($B1711,[2]Sheet3!$G:$CZ,29,0)</f>
        <v>0</v>
      </c>
      <c r="AS1711" s="14">
        <f>VLOOKUP($B1711,[2]Sheet3!$G:$CZ,30,0)</f>
        <v>0</v>
      </c>
      <c r="AT1711" s="14">
        <f>VLOOKUP($B1711,[2]Sheet3!$G:$CZ,31,0)</f>
        <v>0</v>
      </c>
      <c r="AU1711" s="14">
        <f>VLOOKUP($B1711,[2]Sheet3!$G:$CZ,32,0)</f>
        <v>0</v>
      </c>
      <c r="AV1711" s="14">
        <f>VLOOKUP($B1711,[2]Sheet3!$G:$CZ,33,0)</f>
        <v>0</v>
      </c>
      <c r="AW1711" s="14">
        <f>VLOOKUP($B1711,[2]Sheet3!$G:$CZ,34,0)</f>
        <v>0</v>
      </c>
      <c r="AX1711" s="14">
        <f>VLOOKUP($B1711,[2]Sheet3!$G:$CZ,35,0)</f>
        <v>0</v>
      </c>
      <c r="AY1711" s="14">
        <f>VLOOKUP($B1711,[2]Sheet3!$G:$CZ,36,0)</f>
        <v>0</v>
      </c>
      <c r="AZ1711" s="14">
        <f>VLOOKUP($B1711,[2]Sheet3!$G:$CZ,37,0)</f>
        <v>0</v>
      </c>
      <c r="BA1711" s="14">
        <f>VLOOKUP($B1711,[2]Sheet3!$G:$CZ,38,0)</f>
        <v>0</v>
      </c>
      <c r="BB1711" s="14">
        <f>VLOOKUP($B1711,[2]Sheet3!$G:$CZ,39,0)</f>
        <v>0</v>
      </c>
      <c r="BC1711" s="14">
        <f>VLOOKUP($B1711,[2]Sheet3!$G:$CZ,40,0)</f>
        <v>0</v>
      </c>
      <c r="BD1711" s="14">
        <f>VLOOKUP($B1711,[2]Sheet3!$G:$CZ,41,0)</f>
        <v>0</v>
      </c>
      <c r="BE1711" s="14">
        <f>VLOOKUP($B1711,[2]Sheet3!$G:$CZ,42,0)</f>
        <v>0</v>
      </c>
      <c r="BF1711" s="14">
        <f>VLOOKUP($B1711,[2]Sheet3!$G:$CZ,43,0)</f>
        <v>0</v>
      </c>
      <c r="BG1711" s="14">
        <f>VLOOKUP($B1711,[2]Sheet3!$G:$CZ,44,0)</f>
        <v>0</v>
      </c>
      <c r="BH1711" s="14">
        <f>VLOOKUP($B1711,[2]Sheet3!$G:$CZ,45,0)</f>
        <v>0</v>
      </c>
      <c r="BI1711" s="14">
        <f>VLOOKUP($B1711,[2]Sheet3!$G:$CZ,46,0)</f>
        <v>0</v>
      </c>
      <c r="BJ1711" s="14">
        <f>VLOOKUP($B1711,[2]Sheet3!$G:$CZ,47,0)</f>
        <v>0</v>
      </c>
      <c r="BK1711" s="14">
        <f>VLOOKUP($B1711,[2]Sheet3!$G:$CZ,48,0)</f>
        <v>0</v>
      </c>
      <c r="BL1711" s="14">
        <f>VLOOKUP($B1711,[2]Sheet3!$G:$CZ,49,0)</f>
        <v>0</v>
      </c>
      <c r="BM1711" s="14">
        <f>VLOOKUP($B1711,[2]Sheet3!$G:$CZ,50,0)</f>
        <v>0</v>
      </c>
      <c r="BN1711" s="14">
        <f>VLOOKUP($B1711,[2]Sheet3!$G:$CZ,51,0)</f>
        <v>0</v>
      </c>
      <c r="BO1711" s="14">
        <f>VLOOKUP($B1711,[2]Sheet3!$G:$CZ,52,0)</f>
        <v>0</v>
      </c>
      <c r="BP1711" s="14">
        <f>VLOOKUP($B1711,[2]Sheet3!$G:$CZ,53,0)</f>
        <v>0</v>
      </c>
      <c r="BQ1711" s="14">
        <f>VLOOKUP($B1711,[2]Sheet3!$G:$CZ,54,0)</f>
        <v>0</v>
      </c>
      <c r="BR1711" s="14">
        <f>VLOOKUP($B1711,[2]Sheet3!$G:$CZ,55,0)</f>
        <v>0</v>
      </c>
      <c r="BS1711" s="14">
        <f>VLOOKUP($B1711,[2]Sheet3!$G:$CZ,56,0)</f>
        <v>0</v>
      </c>
      <c r="BT1711" s="14">
        <f>VLOOKUP($B1711,[2]Sheet3!$G:$CZ,57,0)</f>
        <v>0</v>
      </c>
      <c r="BU1711" s="14">
        <f>VLOOKUP($B1711,[2]Sheet3!$G:$CZ,58,0)</f>
        <v>0</v>
      </c>
      <c r="BV1711" s="14">
        <f>VLOOKUP($B1711,[2]Sheet3!$G:$CZ,59,0)</f>
        <v>0</v>
      </c>
      <c r="BW1711" s="14">
        <f>VLOOKUP($B1711,[2]Sheet3!$G:$CZ,60,0)</f>
        <v>0</v>
      </c>
      <c r="BX1711" s="14">
        <f>VLOOKUP($B1711,[2]Sheet3!$G:$CZ,61,0)</f>
        <v>0</v>
      </c>
      <c r="BY1711" s="14">
        <f>VLOOKUP($B1711,[2]Sheet3!$G:$CZ,62,0)</f>
        <v>0</v>
      </c>
      <c r="BZ1711" s="14">
        <f>VLOOKUP($B1711,[2]Sheet3!$G:$CZ,63,0)</f>
        <v>0</v>
      </c>
      <c r="CA1711" s="14">
        <f>VLOOKUP($B1711,[2]Sheet3!$G:$CZ,64,0)</f>
        <v>0</v>
      </c>
      <c r="CB1711" s="14">
        <f>VLOOKUP($B1711,[2]Sheet3!$G:$CZ,65,0)</f>
        <v>0</v>
      </c>
      <c r="CC1711" s="14">
        <f>VLOOKUP($B1711,[2]Sheet3!$G:$CZ,66,0)</f>
        <v>0</v>
      </c>
      <c r="CD1711" s="14">
        <f>VLOOKUP($B1711,[2]Sheet3!$G:$CZ,67,0)</f>
        <v>0</v>
      </c>
      <c r="CE1711" s="14">
        <f>VLOOKUP($B1711,[2]Sheet3!$G:$CZ,68,0)</f>
        <v>0</v>
      </c>
      <c r="CF1711" s="14">
        <f>VLOOKUP($B1711,[2]Sheet3!$G:$CZ,69,0)</f>
        <v>0</v>
      </c>
      <c r="CG1711" s="14">
        <f>VLOOKUP($B1711,[2]Sheet3!$G:$CZ,70,0)</f>
        <v>0</v>
      </c>
      <c r="CH1711" s="14">
        <f>VLOOKUP($B1711,[2]Sheet3!$G:$CZ,71,0)</f>
        <v>0</v>
      </c>
      <c r="CI1711" s="14">
        <f>VLOOKUP($B1711,[2]Sheet3!$G:$CZ,72,0)</f>
        <v>0</v>
      </c>
      <c r="CJ1711" s="14">
        <f>VLOOKUP($B1711,[2]Sheet3!$G:$CZ,73,0)</f>
        <v>0</v>
      </c>
      <c r="CK1711" s="14">
        <f>VLOOKUP($B1711,[2]Sheet3!$G:$CZ,74,0)</f>
        <v>0</v>
      </c>
      <c r="CL1711" s="14">
        <f>VLOOKUP($B1711,[2]Sheet3!$G:$CZ,75,0)</f>
        <v>0</v>
      </c>
      <c r="CM1711" s="14">
        <f>VLOOKUP($B1711,[2]Sheet3!$G:$CZ,76,0)</f>
        <v>0</v>
      </c>
      <c r="CN1711" s="14">
        <f>VLOOKUP($B1711,[2]Sheet3!$G:$CZ,77,0)</f>
        <v>0</v>
      </c>
      <c r="CO1711" s="14">
        <f>VLOOKUP($B1711,[2]Sheet3!$G:$CZ,78,0)</f>
        <v>0</v>
      </c>
      <c r="CP1711" s="14">
        <f>VLOOKUP($B1711,[2]Sheet3!$G:$CZ,79,0)</f>
        <v>0</v>
      </c>
      <c r="CQ1711" s="14">
        <f>VLOOKUP($B1711,[2]Sheet3!$G:$CZ,80,0)</f>
        <v>0</v>
      </c>
      <c r="CR1711" s="14">
        <f>VLOOKUP($B1711,[2]Sheet3!$G:$CZ,81,0)</f>
        <v>0</v>
      </c>
      <c r="CS1711" s="14">
        <f>VLOOKUP($B1711,[2]Sheet3!$G:$CZ,82,0)</f>
        <v>0</v>
      </c>
      <c r="CT1711" s="14">
        <f>VLOOKUP($B1711,[2]Sheet3!$G:$CZ,83,0)</f>
        <v>0</v>
      </c>
      <c r="CU1711" s="14">
        <f>VLOOKUP($B1711,[2]Sheet3!$G:$CZ,84,0)</f>
        <v>0</v>
      </c>
      <c r="CV1711" s="14">
        <f>VLOOKUP($B1711,[2]Sheet3!$G:$CZ,85,0)</f>
        <v>0</v>
      </c>
      <c r="CW1711" s="14">
        <f>VLOOKUP($B1711,[2]Sheet3!$G:$CZ,86,0)</f>
        <v>0</v>
      </c>
      <c r="CX1711" s="14">
        <f>VLOOKUP($B1711,[2]Sheet3!$G:$CZ,87,0)</f>
        <v>0</v>
      </c>
      <c r="CY1711" s="14">
        <f>VLOOKUP($B1711,[2]Sheet3!$G:$CZ,88,0)</f>
        <v>0</v>
      </c>
      <c r="CZ1711" s="14">
        <f>VLOOKUP($B1711,[2]Sheet3!$G:$CZ,89,0)</f>
        <v>0</v>
      </c>
      <c r="DA1711" s="14">
        <f>VLOOKUP($B1711,[2]Sheet3!$G:$CZ,90,0)</f>
        <v>0</v>
      </c>
      <c r="DB1711" s="14">
        <f>VLOOKUP($B1711,[2]Sheet3!$G:$CZ,91,0)</f>
        <v>0</v>
      </c>
      <c r="DC1711" s="14">
        <f>VLOOKUP($B1711,[2]Sheet3!$G:$CZ,92,0)</f>
        <v>0</v>
      </c>
      <c r="DD1711" s="14">
        <f>VLOOKUP($B1711,[2]Sheet3!$G:$CZ,93,0)</f>
        <v>0</v>
      </c>
      <c r="DE1711" s="14">
        <f>VLOOKUP($B1711,[2]Sheet3!$G:$CZ,94,0)</f>
        <v>0</v>
      </c>
      <c r="DF1711" s="14">
        <f>VLOOKUP($B1711,[2]Sheet3!$G:$CZ,95,0)</f>
        <v>0</v>
      </c>
      <c r="DG1711" s="14">
        <f>VLOOKUP($B1711,[2]Sheet3!$G:$CZ,96,0)</f>
        <v>0</v>
      </c>
      <c r="DH1711" s="14">
        <f>VLOOKUP($B1711,[2]Sheet3!$G:$CZ,97,0)</f>
        <v>0</v>
      </c>
      <c r="DI1711" s="14">
        <f>VLOOKUP($B1711,[2]Sheet3!$G:$CZ,98,0)</f>
        <v>0</v>
      </c>
    </row>
    <row r="1712" spans="1:113" x14ac:dyDescent="0.3">
      <c r="A1712" s="9" t="str">
        <f t="shared" si="80"/>
        <v>N43728</v>
      </c>
      <c r="B1712" s="15" t="s">
        <v>3480</v>
      </c>
      <c r="C1712" s="15" t="s">
        <v>3481</v>
      </c>
      <c r="F1712" s="7" t="s">
        <v>15</v>
      </c>
      <c r="G1712" s="12" t="s">
        <v>5204</v>
      </c>
      <c r="H1712" s="12" t="str">
        <f>VLOOKUP($B1712,[1]Sheet1!$A:$G,5,0)</f>
        <v>harsh.ahuja@redingtongroup.com</v>
      </c>
      <c r="I1712" s="12" t="str">
        <f>VLOOKUP($B1712,[1]Sheet1!$A:$G,7,0)</f>
        <v>sidharth.eknath@redingtongroup.com</v>
      </c>
      <c r="J1712" s="12" t="s">
        <v>82</v>
      </c>
      <c r="K1712" s="7"/>
      <c r="L1712" s="7"/>
      <c r="M1712" s="8"/>
      <c r="N1712" s="7" t="str">
        <f t="shared" si="78"/>
        <v>harsh.ahuja@redingtongroup.com; sidharth.eknath@redingtongroup.com; nilesh.phirke@redingtongroup.com;christopher.joseph@redingtongroup.com</v>
      </c>
      <c r="O1712" s="7" t="str">
        <f t="shared" si="79"/>
        <v>N43728</v>
      </c>
      <c r="P1712" s="8" t="s">
        <v>5215</v>
      </c>
      <c r="Q1712" s="14">
        <f>VLOOKUP($B1712,[2]Sheet3!$G:$CZ,2,0)</f>
        <v>2400302353</v>
      </c>
      <c r="R1712" s="14">
        <f>VLOOKUP($B1712,[2]Sheet3!$G:$CZ,3,0)</f>
        <v>0</v>
      </c>
      <c r="S1712" s="14">
        <f>VLOOKUP($B1712,[2]Sheet3!$G:$CZ,4,0)</f>
        <v>0</v>
      </c>
      <c r="T1712" s="14">
        <f>VLOOKUP($B1712,[2]Sheet3!$G:$CZ,5,0)</f>
        <v>0</v>
      </c>
      <c r="U1712" s="14">
        <f>VLOOKUP($B1712,[2]Sheet3!$G:$CZ,6,0)</f>
        <v>0</v>
      </c>
      <c r="V1712" s="14">
        <f>VLOOKUP($B1712,[2]Sheet3!$G:$CZ,7,0)</f>
        <v>0</v>
      </c>
      <c r="W1712" s="14">
        <f>VLOOKUP($B1712,[2]Sheet3!$G:$CZ,8,0)</f>
        <v>0</v>
      </c>
      <c r="X1712" s="14">
        <f>VLOOKUP($B1712,[2]Sheet3!$G:$CZ,9,0)</f>
        <v>0</v>
      </c>
      <c r="Y1712" s="14">
        <f>VLOOKUP($B1712,[2]Sheet3!$G:$CZ,10,0)</f>
        <v>0</v>
      </c>
      <c r="Z1712" s="14">
        <f>VLOOKUP($B1712,[2]Sheet3!$G:$CZ,11,0)</f>
        <v>0</v>
      </c>
      <c r="AA1712" s="14">
        <f>VLOOKUP($B1712,[2]Sheet3!$G:$CZ,12,0)</f>
        <v>0</v>
      </c>
      <c r="AB1712" s="14">
        <f>VLOOKUP($B1712,[2]Sheet3!$G:$CZ,13,0)</f>
        <v>0</v>
      </c>
      <c r="AC1712" s="14">
        <f>VLOOKUP($B1712,[2]Sheet3!$G:$CZ,14,0)</f>
        <v>0</v>
      </c>
      <c r="AD1712" s="14">
        <f>VLOOKUP($B1712,[2]Sheet3!$G:$CZ,15,0)</f>
        <v>0</v>
      </c>
      <c r="AE1712" s="14">
        <f>VLOOKUP($B1712,[2]Sheet3!$G:$CZ,16,0)</f>
        <v>0</v>
      </c>
      <c r="AF1712" s="14">
        <f>VLOOKUP($B1712,[2]Sheet3!$G:$CZ,17,0)</f>
        <v>0</v>
      </c>
      <c r="AG1712" s="14">
        <f>VLOOKUP($B1712,[2]Sheet3!$G:$CZ,18,0)</f>
        <v>0</v>
      </c>
      <c r="AH1712" s="14">
        <f>VLOOKUP($B1712,[2]Sheet3!$G:$CZ,19,0)</f>
        <v>0</v>
      </c>
      <c r="AI1712" s="14">
        <f>VLOOKUP($B1712,[2]Sheet3!$G:$CZ,20,0)</f>
        <v>0</v>
      </c>
      <c r="AJ1712" s="14">
        <f>VLOOKUP($B1712,[2]Sheet3!$G:$CZ,21,0)</f>
        <v>0</v>
      </c>
      <c r="AK1712" s="14">
        <f>VLOOKUP($B1712,[2]Sheet3!$G:$CZ,22,0)</f>
        <v>0</v>
      </c>
      <c r="AL1712" s="14">
        <f>VLOOKUP($B1712,[2]Sheet3!$G:$CZ,23,0)</f>
        <v>0</v>
      </c>
      <c r="AM1712" s="14">
        <f>VLOOKUP($B1712,[2]Sheet3!$G:$CZ,24,0)</f>
        <v>0</v>
      </c>
      <c r="AN1712" s="14">
        <f>VLOOKUP($B1712,[2]Sheet3!$G:$CZ,25,0)</f>
        <v>0</v>
      </c>
      <c r="AO1712" s="14">
        <f>VLOOKUP($B1712,[2]Sheet3!$G:$CZ,26,0)</f>
        <v>0</v>
      </c>
      <c r="AP1712" s="14">
        <f>VLOOKUP($B1712,[2]Sheet3!$G:$CZ,27,0)</f>
        <v>0</v>
      </c>
      <c r="AQ1712" s="14">
        <f>VLOOKUP($B1712,[2]Sheet3!$G:$CZ,28,0)</f>
        <v>0</v>
      </c>
      <c r="AR1712" s="14">
        <f>VLOOKUP($B1712,[2]Sheet3!$G:$CZ,29,0)</f>
        <v>0</v>
      </c>
      <c r="AS1712" s="14">
        <f>VLOOKUP($B1712,[2]Sheet3!$G:$CZ,30,0)</f>
        <v>0</v>
      </c>
      <c r="AT1712" s="14">
        <f>VLOOKUP($B1712,[2]Sheet3!$G:$CZ,31,0)</f>
        <v>0</v>
      </c>
      <c r="AU1712" s="14">
        <f>VLOOKUP($B1712,[2]Sheet3!$G:$CZ,32,0)</f>
        <v>0</v>
      </c>
      <c r="AV1712" s="14">
        <f>VLOOKUP($B1712,[2]Sheet3!$G:$CZ,33,0)</f>
        <v>0</v>
      </c>
      <c r="AW1712" s="14">
        <f>VLOOKUP($B1712,[2]Sheet3!$G:$CZ,34,0)</f>
        <v>0</v>
      </c>
      <c r="AX1712" s="14">
        <f>VLOOKUP($B1712,[2]Sheet3!$G:$CZ,35,0)</f>
        <v>0</v>
      </c>
      <c r="AY1712" s="14">
        <f>VLOOKUP($B1712,[2]Sheet3!$G:$CZ,36,0)</f>
        <v>0</v>
      </c>
      <c r="AZ1712" s="14">
        <f>VLOOKUP($B1712,[2]Sheet3!$G:$CZ,37,0)</f>
        <v>0</v>
      </c>
      <c r="BA1712" s="14">
        <f>VLOOKUP($B1712,[2]Sheet3!$G:$CZ,38,0)</f>
        <v>0</v>
      </c>
      <c r="BB1712" s="14">
        <f>VLOOKUP($B1712,[2]Sheet3!$G:$CZ,39,0)</f>
        <v>0</v>
      </c>
      <c r="BC1712" s="14">
        <f>VLOOKUP($B1712,[2]Sheet3!$G:$CZ,40,0)</f>
        <v>0</v>
      </c>
      <c r="BD1712" s="14">
        <f>VLOOKUP($B1712,[2]Sheet3!$G:$CZ,41,0)</f>
        <v>0</v>
      </c>
      <c r="BE1712" s="14">
        <f>VLOOKUP($B1712,[2]Sheet3!$G:$CZ,42,0)</f>
        <v>0</v>
      </c>
      <c r="BF1712" s="14">
        <f>VLOOKUP($B1712,[2]Sheet3!$G:$CZ,43,0)</f>
        <v>0</v>
      </c>
      <c r="BG1712" s="14">
        <f>VLOOKUP($B1712,[2]Sheet3!$G:$CZ,44,0)</f>
        <v>0</v>
      </c>
      <c r="BH1712" s="14">
        <f>VLOOKUP($B1712,[2]Sheet3!$G:$CZ,45,0)</f>
        <v>0</v>
      </c>
      <c r="BI1712" s="14">
        <f>VLOOKUP($B1712,[2]Sheet3!$G:$CZ,46,0)</f>
        <v>0</v>
      </c>
      <c r="BJ1712" s="14">
        <f>VLOOKUP($B1712,[2]Sheet3!$G:$CZ,47,0)</f>
        <v>0</v>
      </c>
      <c r="BK1712" s="14">
        <f>VLOOKUP($B1712,[2]Sheet3!$G:$CZ,48,0)</f>
        <v>0</v>
      </c>
      <c r="BL1712" s="14">
        <f>VLOOKUP($B1712,[2]Sheet3!$G:$CZ,49,0)</f>
        <v>0</v>
      </c>
      <c r="BM1712" s="14">
        <f>VLOOKUP($B1712,[2]Sheet3!$G:$CZ,50,0)</f>
        <v>0</v>
      </c>
      <c r="BN1712" s="14">
        <f>VLOOKUP($B1712,[2]Sheet3!$G:$CZ,51,0)</f>
        <v>0</v>
      </c>
      <c r="BO1712" s="14">
        <f>VLOOKUP($B1712,[2]Sheet3!$G:$CZ,52,0)</f>
        <v>0</v>
      </c>
      <c r="BP1712" s="14">
        <f>VLOOKUP($B1712,[2]Sheet3!$G:$CZ,53,0)</f>
        <v>0</v>
      </c>
      <c r="BQ1712" s="14">
        <f>VLOOKUP($B1712,[2]Sheet3!$G:$CZ,54,0)</f>
        <v>0</v>
      </c>
      <c r="BR1712" s="14">
        <f>VLOOKUP($B1712,[2]Sheet3!$G:$CZ,55,0)</f>
        <v>0</v>
      </c>
      <c r="BS1712" s="14">
        <f>VLOOKUP($B1712,[2]Sheet3!$G:$CZ,56,0)</f>
        <v>0</v>
      </c>
      <c r="BT1712" s="14">
        <f>VLOOKUP($B1712,[2]Sheet3!$G:$CZ,57,0)</f>
        <v>0</v>
      </c>
      <c r="BU1712" s="14">
        <f>VLOOKUP($B1712,[2]Sheet3!$G:$CZ,58,0)</f>
        <v>0</v>
      </c>
      <c r="BV1712" s="14">
        <f>VLOOKUP($B1712,[2]Sheet3!$G:$CZ,59,0)</f>
        <v>0</v>
      </c>
      <c r="BW1712" s="14">
        <f>VLOOKUP($B1712,[2]Sheet3!$G:$CZ,60,0)</f>
        <v>0</v>
      </c>
      <c r="BX1712" s="14">
        <f>VLOOKUP($B1712,[2]Sheet3!$G:$CZ,61,0)</f>
        <v>0</v>
      </c>
      <c r="BY1712" s="14">
        <f>VLOOKUP($B1712,[2]Sheet3!$G:$CZ,62,0)</f>
        <v>0</v>
      </c>
      <c r="BZ1712" s="14">
        <f>VLOOKUP($B1712,[2]Sheet3!$G:$CZ,63,0)</f>
        <v>0</v>
      </c>
      <c r="CA1712" s="14">
        <f>VLOOKUP($B1712,[2]Sheet3!$G:$CZ,64,0)</f>
        <v>0</v>
      </c>
      <c r="CB1712" s="14">
        <f>VLOOKUP($B1712,[2]Sheet3!$G:$CZ,65,0)</f>
        <v>0</v>
      </c>
      <c r="CC1712" s="14">
        <f>VLOOKUP($B1712,[2]Sheet3!$G:$CZ,66,0)</f>
        <v>0</v>
      </c>
      <c r="CD1712" s="14">
        <f>VLOOKUP($B1712,[2]Sheet3!$G:$CZ,67,0)</f>
        <v>0</v>
      </c>
      <c r="CE1712" s="14">
        <f>VLOOKUP($B1712,[2]Sheet3!$G:$CZ,68,0)</f>
        <v>0</v>
      </c>
      <c r="CF1712" s="14">
        <f>VLOOKUP($B1712,[2]Sheet3!$G:$CZ,69,0)</f>
        <v>0</v>
      </c>
      <c r="CG1712" s="14">
        <f>VLOOKUP($B1712,[2]Sheet3!$G:$CZ,70,0)</f>
        <v>0</v>
      </c>
      <c r="CH1712" s="14">
        <f>VLOOKUP($B1712,[2]Sheet3!$G:$CZ,71,0)</f>
        <v>0</v>
      </c>
      <c r="CI1712" s="14">
        <f>VLOOKUP($B1712,[2]Sheet3!$G:$CZ,72,0)</f>
        <v>0</v>
      </c>
      <c r="CJ1712" s="14">
        <f>VLOOKUP($B1712,[2]Sheet3!$G:$CZ,73,0)</f>
        <v>0</v>
      </c>
      <c r="CK1712" s="14">
        <f>VLOOKUP($B1712,[2]Sheet3!$G:$CZ,74,0)</f>
        <v>0</v>
      </c>
      <c r="CL1712" s="14">
        <f>VLOOKUP($B1712,[2]Sheet3!$G:$CZ,75,0)</f>
        <v>0</v>
      </c>
      <c r="CM1712" s="14">
        <f>VLOOKUP($B1712,[2]Sheet3!$G:$CZ,76,0)</f>
        <v>0</v>
      </c>
      <c r="CN1712" s="14">
        <f>VLOOKUP($B1712,[2]Sheet3!$G:$CZ,77,0)</f>
        <v>0</v>
      </c>
      <c r="CO1712" s="14">
        <f>VLOOKUP($B1712,[2]Sheet3!$G:$CZ,78,0)</f>
        <v>0</v>
      </c>
      <c r="CP1712" s="14">
        <f>VLOOKUP($B1712,[2]Sheet3!$G:$CZ,79,0)</f>
        <v>0</v>
      </c>
      <c r="CQ1712" s="14">
        <f>VLOOKUP($B1712,[2]Sheet3!$G:$CZ,80,0)</f>
        <v>0</v>
      </c>
      <c r="CR1712" s="14">
        <f>VLOOKUP($B1712,[2]Sheet3!$G:$CZ,81,0)</f>
        <v>0</v>
      </c>
      <c r="CS1712" s="14">
        <f>VLOOKUP($B1712,[2]Sheet3!$G:$CZ,82,0)</f>
        <v>0</v>
      </c>
      <c r="CT1712" s="14">
        <f>VLOOKUP($B1712,[2]Sheet3!$G:$CZ,83,0)</f>
        <v>0</v>
      </c>
      <c r="CU1712" s="14">
        <f>VLOOKUP($B1712,[2]Sheet3!$G:$CZ,84,0)</f>
        <v>0</v>
      </c>
      <c r="CV1712" s="14">
        <f>VLOOKUP($B1712,[2]Sheet3!$G:$CZ,85,0)</f>
        <v>0</v>
      </c>
      <c r="CW1712" s="14">
        <f>VLOOKUP($B1712,[2]Sheet3!$G:$CZ,86,0)</f>
        <v>0</v>
      </c>
      <c r="CX1712" s="14">
        <f>VLOOKUP($B1712,[2]Sheet3!$G:$CZ,87,0)</f>
        <v>0</v>
      </c>
      <c r="CY1712" s="14">
        <f>VLOOKUP($B1712,[2]Sheet3!$G:$CZ,88,0)</f>
        <v>0</v>
      </c>
      <c r="CZ1712" s="14">
        <f>VLOOKUP($B1712,[2]Sheet3!$G:$CZ,89,0)</f>
        <v>0</v>
      </c>
      <c r="DA1712" s="14">
        <f>VLOOKUP($B1712,[2]Sheet3!$G:$CZ,90,0)</f>
        <v>0</v>
      </c>
      <c r="DB1712" s="14">
        <f>VLOOKUP($B1712,[2]Sheet3!$G:$CZ,91,0)</f>
        <v>0</v>
      </c>
      <c r="DC1712" s="14">
        <f>VLOOKUP($B1712,[2]Sheet3!$G:$CZ,92,0)</f>
        <v>0</v>
      </c>
      <c r="DD1712" s="14">
        <f>VLOOKUP($B1712,[2]Sheet3!$G:$CZ,93,0)</f>
        <v>0</v>
      </c>
      <c r="DE1712" s="14">
        <f>VLOOKUP($B1712,[2]Sheet3!$G:$CZ,94,0)</f>
        <v>0</v>
      </c>
      <c r="DF1712" s="14">
        <f>VLOOKUP($B1712,[2]Sheet3!$G:$CZ,95,0)</f>
        <v>0</v>
      </c>
      <c r="DG1712" s="14">
        <f>VLOOKUP($B1712,[2]Sheet3!$G:$CZ,96,0)</f>
        <v>0</v>
      </c>
      <c r="DH1712" s="14">
        <f>VLOOKUP($B1712,[2]Sheet3!$G:$CZ,97,0)</f>
        <v>0</v>
      </c>
      <c r="DI1712" s="14">
        <f>VLOOKUP($B1712,[2]Sheet3!$G:$CZ,98,0)</f>
        <v>0</v>
      </c>
    </row>
    <row r="1713" spans="1:113" x14ac:dyDescent="0.3">
      <c r="A1713" s="9" t="str">
        <f t="shared" si="80"/>
        <v>W14352</v>
      </c>
      <c r="B1713" s="15" t="s">
        <v>426</v>
      </c>
      <c r="C1713" s="15" t="s">
        <v>449</v>
      </c>
      <c r="F1713" s="7" t="s">
        <v>15</v>
      </c>
      <c r="G1713" s="12" t="s">
        <v>5205</v>
      </c>
      <c r="H1713" s="12" t="str">
        <f>VLOOKUP($B1713,[1]Sheet1!$A:$G,5,0)</f>
        <v>imtiyaz.shaikh@redingtongroup.com</v>
      </c>
      <c r="I1713" s="12" t="str">
        <f>VLOOKUP($B1713,[1]Sheet1!$A:$G,7,0)</f>
        <v>rohan.vora@redingtongroup.com</v>
      </c>
      <c r="J1713" s="12" t="s">
        <v>82</v>
      </c>
      <c r="K1713" s="7"/>
      <c r="L1713" s="7"/>
      <c r="M1713" s="8"/>
      <c r="N1713" s="7" t="str">
        <f t="shared" si="78"/>
        <v>imtiyaz.shaikh@redingtongroup.com; rohan.vora@redingtongroup.com; nilesh.phirke@redingtongroup.com;christopher.joseph@redingtongroup.com</v>
      </c>
      <c r="O1713" s="7" t="str">
        <f t="shared" si="79"/>
        <v>W14352</v>
      </c>
      <c r="P1713" s="8" t="s">
        <v>5215</v>
      </c>
      <c r="Q1713" s="14">
        <f>VLOOKUP($B1713,[2]Sheet3!$G:$CZ,2,0)</f>
        <v>2400304510</v>
      </c>
      <c r="R1713" s="14">
        <f>VLOOKUP($B1713,[2]Sheet3!$G:$CZ,3,0)</f>
        <v>0</v>
      </c>
      <c r="S1713" s="14">
        <f>VLOOKUP($B1713,[2]Sheet3!$G:$CZ,4,0)</f>
        <v>0</v>
      </c>
      <c r="T1713" s="14">
        <f>VLOOKUP($B1713,[2]Sheet3!$G:$CZ,5,0)</f>
        <v>0</v>
      </c>
      <c r="U1713" s="14">
        <f>VLOOKUP($B1713,[2]Sheet3!$G:$CZ,6,0)</f>
        <v>0</v>
      </c>
      <c r="V1713" s="14">
        <f>VLOOKUP($B1713,[2]Sheet3!$G:$CZ,7,0)</f>
        <v>0</v>
      </c>
      <c r="W1713" s="14">
        <f>VLOOKUP($B1713,[2]Sheet3!$G:$CZ,8,0)</f>
        <v>0</v>
      </c>
      <c r="X1713" s="14">
        <f>VLOOKUP($B1713,[2]Sheet3!$G:$CZ,9,0)</f>
        <v>0</v>
      </c>
      <c r="Y1713" s="14">
        <f>VLOOKUP($B1713,[2]Sheet3!$G:$CZ,10,0)</f>
        <v>0</v>
      </c>
      <c r="Z1713" s="14">
        <f>VLOOKUP($B1713,[2]Sheet3!$G:$CZ,11,0)</f>
        <v>0</v>
      </c>
      <c r="AA1713" s="14">
        <f>VLOOKUP($B1713,[2]Sheet3!$G:$CZ,12,0)</f>
        <v>0</v>
      </c>
      <c r="AB1713" s="14">
        <f>VLOOKUP($B1713,[2]Sheet3!$G:$CZ,13,0)</f>
        <v>0</v>
      </c>
      <c r="AC1713" s="14">
        <f>VLOOKUP($B1713,[2]Sheet3!$G:$CZ,14,0)</f>
        <v>0</v>
      </c>
      <c r="AD1713" s="14">
        <f>VLOOKUP($B1713,[2]Sheet3!$G:$CZ,15,0)</f>
        <v>0</v>
      </c>
      <c r="AE1713" s="14">
        <f>VLOOKUP($B1713,[2]Sheet3!$G:$CZ,16,0)</f>
        <v>0</v>
      </c>
      <c r="AF1713" s="14">
        <f>VLOOKUP($B1713,[2]Sheet3!$G:$CZ,17,0)</f>
        <v>0</v>
      </c>
      <c r="AG1713" s="14">
        <f>VLOOKUP($B1713,[2]Sheet3!$G:$CZ,18,0)</f>
        <v>0</v>
      </c>
      <c r="AH1713" s="14">
        <f>VLOOKUP($B1713,[2]Sheet3!$G:$CZ,19,0)</f>
        <v>0</v>
      </c>
      <c r="AI1713" s="14">
        <f>VLOOKUP($B1713,[2]Sheet3!$G:$CZ,20,0)</f>
        <v>0</v>
      </c>
      <c r="AJ1713" s="14">
        <f>VLOOKUP($B1713,[2]Sheet3!$G:$CZ,21,0)</f>
        <v>0</v>
      </c>
      <c r="AK1713" s="14">
        <f>VLOOKUP($B1713,[2]Sheet3!$G:$CZ,22,0)</f>
        <v>0</v>
      </c>
      <c r="AL1713" s="14">
        <f>VLOOKUP($B1713,[2]Sheet3!$G:$CZ,23,0)</f>
        <v>0</v>
      </c>
      <c r="AM1713" s="14">
        <f>VLOOKUP($B1713,[2]Sheet3!$G:$CZ,24,0)</f>
        <v>0</v>
      </c>
      <c r="AN1713" s="14">
        <f>VLOOKUP($B1713,[2]Sheet3!$G:$CZ,25,0)</f>
        <v>0</v>
      </c>
      <c r="AO1713" s="14">
        <f>VLOOKUP($B1713,[2]Sheet3!$G:$CZ,26,0)</f>
        <v>0</v>
      </c>
      <c r="AP1713" s="14">
        <f>VLOOKUP($B1713,[2]Sheet3!$G:$CZ,27,0)</f>
        <v>0</v>
      </c>
      <c r="AQ1713" s="14">
        <f>VLOOKUP($B1713,[2]Sheet3!$G:$CZ,28,0)</f>
        <v>0</v>
      </c>
      <c r="AR1713" s="14">
        <f>VLOOKUP($B1713,[2]Sheet3!$G:$CZ,29,0)</f>
        <v>0</v>
      </c>
      <c r="AS1713" s="14">
        <f>VLOOKUP($B1713,[2]Sheet3!$G:$CZ,30,0)</f>
        <v>0</v>
      </c>
      <c r="AT1713" s="14">
        <f>VLOOKUP($B1713,[2]Sheet3!$G:$CZ,31,0)</f>
        <v>0</v>
      </c>
      <c r="AU1713" s="14">
        <f>VLOOKUP($B1713,[2]Sheet3!$G:$CZ,32,0)</f>
        <v>0</v>
      </c>
      <c r="AV1713" s="14">
        <f>VLOOKUP($B1713,[2]Sheet3!$G:$CZ,33,0)</f>
        <v>0</v>
      </c>
      <c r="AW1713" s="14">
        <f>VLOOKUP($B1713,[2]Sheet3!$G:$CZ,34,0)</f>
        <v>0</v>
      </c>
      <c r="AX1713" s="14">
        <f>VLOOKUP($B1713,[2]Sheet3!$G:$CZ,35,0)</f>
        <v>0</v>
      </c>
      <c r="AY1713" s="14">
        <f>VLOOKUP($B1713,[2]Sheet3!$G:$CZ,36,0)</f>
        <v>0</v>
      </c>
      <c r="AZ1713" s="14">
        <f>VLOOKUP($B1713,[2]Sheet3!$G:$CZ,37,0)</f>
        <v>0</v>
      </c>
      <c r="BA1713" s="14">
        <f>VLOOKUP($B1713,[2]Sheet3!$G:$CZ,38,0)</f>
        <v>0</v>
      </c>
      <c r="BB1713" s="14">
        <f>VLOOKUP($B1713,[2]Sheet3!$G:$CZ,39,0)</f>
        <v>0</v>
      </c>
      <c r="BC1713" s="14">
        <f>VLOOKUP($B1713,[2]Sheet3!$G:$CZ,40,0)</f>
        <v>0</v>
      </c>
      <c r="BD1713" s="14">
        <f>VLOOKUP($B1713,[2]Sheet3!$G:$CZ,41,0)</f>
        <v>0</v>
      </c>
      <c r="BE1713" s="14">
        <f>VLOOKUP($B1713,[2]Sheet3!$G:$CZ,42,0)</f>
        <v>0</v>
      </c>
      <c r="BF1713" s="14">
        <f>VLOOKUP($B1713,[2]Sheet3!$G:$CZ,43,0)</f>
        <v>0</v>
      </c>
      <c r="BG1713" s="14">
        <f>VLOOKUP($B1713,[2]Sheet3!$G:$CZ,44,0)</f>
        <v>0</v>
      </c>
      <c r="BH1713" s="14">
        <f>VLOOKUP($B1713,[2]Sheet3!$G:$CZ,45,0)</f>
        <v>0</v>
      </c>
      <c r="BI1713" s="14">
        <f>VLOOKUP($B1713,[2]Sheet3!$G:$CZ,46,0)</f>
        <v>0</v>
      </c>
      <c r="BJ1713" s="14">
        <f>VLOOKUP($B1713,[2]Sheet3!$G:$CZ,47,0)</f>
        <v>0</v>
      </c>
      <c r="BK1713" s="14">
        <f>VLOOKUP($B1713,[2]Sheet3!$G:$CZ,48,0)</f>
        <v>0</v>
      </c>
      <c r="BL1713" s="14">
        <f>VLOOKUP($B1713,[2]Sheet3!$G:$CZ,49,0)</f>
        <v>0</v>
      </c>
      <c r="BM1713" s="14">
        <f>VLOOKUP($B1713,[2]Sheet3!$G:$CZ,50,0)</f>
        <v>0</v>
      </c>
      <c r="BN1713" s="14">
        <f>VLOOKUP($B1713,[2]Sheet3!$G:$CZ,51,0)</f>
        <v>0</v>
      </c>
      <c r="BO1713" s="14">
        <f>VLOOKUP($B1713,[2]Sheet3!$G:$CZ,52,0)</f>
        <v>0</v>
      </c>
      <c r="BP1713" s="14">
        <f>VLOOKUP($B1713,[2]Sheet3!$G:$CZ,53,0)</f>
        <v>0</v>
      </c>
      <c r="BQ1713" s="14">
        <f>VLOOKUP($B1713,[2]Sheet3!$G:$CZ,54,0)</f>
        <v>0</v>
      </c>
      <c r="BR1713" s="14">
        <f>VLOOKUP($B1713,[2]Sheet3!$G:$CZ,55,0)</f>
        <v>0</v>
      </c>
      <c r="BS1713" s="14">
        <f>VLOOKUP($B1713,[2]Sheet3!$G:$CZ,56,0)</f>
        <v>0</v>
      </c>
      <c r="BT1713" s="14">
        <f>VLOOKUP($B1713,[2]Sheet3!$G:$CZ,57,0)</f>
        <v>0</v>
      </c>
      <c r="BU1713" s="14">
        <f>VLOOKUP($B1713,[2]Sheet3!$G:$CZ,58,0)</f>
        <v>0</v>
      </c>
      <c r="BV1713" s="14">
        <f>VLOOKUP($B1713,[2]Sheet3!$G:$CZ,59,0)</f>
        <v>0</v>
      </c>
      <c r="BW1713" s="14">
        <f>VLOOKUP($B1713,[2]Sheet3!$G:$CZ,60,0)</f>
        <v>0</v>
      </c>
      <c r="BX1713" s="14">
        <f>VLOOKUP($B1713,[2]Sheet3!$G:$CZ,61,0)</f>
        <v>0</v>
      </c>
      <c r="BY1713" s="14">
        <f>VLOOKUP($B1713,[2]Sheet3!$G:$CZ,62,0)</f>
        <v>0</v>
      </c>
      <c r="BZ1713" s="14">
        <f>VLOOKUP($B1713,[2]Sheet3!$G:$CZ,63,0)</f>
        <v>0</v>
      </c>
      <c r="CA1713" s="14">
        <f>VLOOKUP($B1713,[2]Sheet3!$G:$CZ,64,0)</f>
        <v>0</v>
      </c>
      <c r="CB1713" s="14">
        <f>VLOOKUP($B1713,[2]Sheet3!$G:$CZ,65,0)</f>
        <v>0</v>
      </c>
      <c r="CC1713" s="14">
        <f>VLOOKUP($B1713,[2]Sheet3!$G:$CZ,66,0)</f>
        <v>0</v>
      </c>
      <c r="CD1713" s="14">
        <f>VLOOKUP($B1713,[2]Sheet3!$G:$CZ,67,0)</f>
        <v>0</v>
      </c>
      <c r="CE1713" s="14">
        <f>VLOOKUP($B1713,[2]Sheet3!$G:$CZ,68,0)</f>
        <v>0</v>
      </c>
      <c r="CF1713" s="14">
        <f>VLOOKUP($B1713,[2]Sheet3!$G:$CZ,69,0)</f>
        <v>0</v>
      </c>
      <c r="CG1713" s="14">
        <f>VLOOKUP($B1713,[2]Sheet3!$G:$CZ,70,0)</f>
        <v>0</v>
      </c>
      <c r="CH1713" s="14">
        <f>VLOOKUP($B1713,[2]Sheet3!$G:$CZ,71,0)</f>
        <v>0</v>
      </c>
      <c r="CI1713" s="14">
        <f>VLOOKUP($B1713,[2]Sheet3!$G:$CZ,72,0)</f>
        <v>0</v>
      </c>
      <c r="CJ1713" s="14">
        <f>VLOOKUP($B1713,[2]Sheet3!$G:$CZ,73,0)</f>
        <v>0</v>
      </c>
      <c r="CK1713" s="14">
        <f>VLOOKUP($B1713,[2]Sheet3!$G:$CZ,74,0)</f>
        <v>0</v>
      </c>
      <c r="CL1713" s="14">
        <f>VLOOKUP($B1713,[2]Sheet3!$G:$CZ,75,0)</f>
        <v>0</v>
      </c>
      <c r="CM1713" s="14">
        <f>VLOOKUP($B1713,[2]Sheet3!$G:$CZ,76,0)</f>
        <v>0</v>
      </c>
      <c r="CN1713" s="14">
        <f>VLOOKUP($B1713,[2]Sheet3!$G:$CZ,77,0)</f>
        <v>0</v>
      </c>
      <c r="CO1713" s="14">
        <f>VLOOKUP($B1713,[2]Sheet3!$G:$CZ,78,0)</f>
        <v>0</v>
      </c>
      <c r="CP1713" s="14">
        <f>VLOOKUP($B1713,[2]Sheet3!$G:$CZ,79,0)</f>
        <v>0</v>
      </c>
      <c r="CQ1713" s="14">
        <f>VLOOKUP($B1713,[2]Sheet3!$G:$CZ,80,0)</f>
        <v>0</v>
      </c>
      <c r="CR1713" s="14">
        <f>VLOOKUP($B1713,[2]Sheet3!$G:$CZ,81,0)</f>
        <v>0</v>
      </c>
      <c r="CS1713" s="14">
        <f>VLOOKUP($B1713,[2]Sheet3!$G:$CZ,82,0)</f>
        <v>0</v>
      </c>
      <c r="CT1713" s="14">
        <f>VLOOKUP($B1713,[2]Sheet3!$G:$CZ,83,0)</f>
        <v>0</v>
      </c>
      <c r="CU1713" s="14">
        <f>VLOOKUP($B1713,[2]Sheet3!$G:$CZ,84,0)</f>
        <v>0</v>
      </c>
      <c r="CV1713" s="14">
        <f>VLOOKUP($B1713,[2]Sheet3!$G:$CZ,85,0)</f>
        <v>0</v>
      </c>
      <c r="CW1713" s="14">
        <f>VLOOKUP($B1713,[2]Sheet3!$G:$CZ,86,0)</f>
        <v>0</v>
      </c>
      <c r="CX1713" s="14">
        <f>VLOOKUP($B1713,[2]Sheet3!$G:$CZ,87,0)</f>
        <v>0</v>
      </c>
      <c r="CY1713" s="14">
        <f>VLOOKUP($B1713,[2]Sheet3!$G:$CZ,88,0)</f>
        <v>0</v>
      </c>
      <c r="CZ1713" s="14">
        <f>VLOOKUP($B1713,[2]Sheet3!$G:$CZ,89,0)</f>
        <v>0</v>
      </c>
      <c r="DA1713" s="14">
        <f>VLOOKUP($B1713,[2]Sheet3!$G:$CZ,90,0)</f>
        <v>0</v>
      </c>
      <c r="DB1713" s="14">
        <f>VLOOKUP($B1713,[2]Sheet3!$G:$CZ,91,0)</f>
        <v>0</v>
      </c>
      <c r="DC1713" s="14">
        <f>VLOOKUP($B1713,[2]Sheet3!$G:$CZ,92,0)</f>
        <v>0</v>
      </c>
      <c r="DD1713" s="14">
        <f>VLOOKUP($B1713,[2]Sheet3!$G:$CZ,93,0)</f>
        <v>0</v>
      </c>
      <c r="DE1713" s="14">
        <f>VLOOKUP($B1713,[2]Sheet3!$G:$CZ,94,0)</f>
        <v>0</v>
      </c>
      <c r="DF1713" s="14">
        <f>VLOOKUP($B1713,[2]Sheet3!$G:$CZ,95,0)</f>
        <v>0</v>
      </c>
      <c r="DG1713" s="14">
        <f>VLOOKUP($B1713,[2]Sheet3!$G:$CZ,96,0)</f>
        <v>0</v>
      </c>
      <c r="DH1713" s="14">
        <f>VLOOKUP($B1713,[2]Sheet3!$G:$CZ,97,0)</f>
        <v>0</v>
      </c>
      <c r="DI1713" s="14">
        <f>VLOOKUP($B1713,[2]Sheet3!$G:$CZ,98,0)</f>
        <v>0</v>
      </c>
    </row>
    <row r="1714" spans="1:113" x14ac:dyDescent="0.3">
      <c r="A1714" s="9" t="str">
        <f t="shared" si="80"/>
        <v>ND3107</v>
      </c>
      <c r="B1714" s="15" t="s">
        <v>3482</v>
      </c>
      <c r="C1714" s="15" t="s">
        <v>3483</v>
      </c>
      <c r="F1714" s="7" t="s">
        <v>15</v>
      </c>
      <c r="G1714" s="12" t="s">
        <v>5206</v>
      </c>
      <c r="H1714" s="12" t="str">
        <f>VLOOKUP($B1714,[1]Sheet1!$A:$G,5,0)</f>
        <v>pankaj.ahujaM@redingtongroup.com</v>
      </c>
      <c r="I1714" s="12" t="str">
        <f>VLOOKUP($B1714,[1]Sheet1!$A:$G,7,0)</f>
        <v>sidharth.eknath@redingtongroup.com</v>
      </c>
      <c r="J1714" s="12" t="s">
        <v>82</v>
      </c>
      <c r="K1714" s="7"/>
      <c r="L1714" s="7"/>
      <c r="M1714" s="8"/>
      <c r="N1714" s="7" t="str">
        <f t="shared" si="78"/>
        <v>pankaj.ahujaM@redingtongroup.com; sidharth.eknath@redingtongroup.com; nilesh.phirke@redingtongroup.com;christopher.joseph@redingtongroup.com</v>
      </c>
      <c r="O1714" s="7" t="str">
        <f t="shared" si="79"/>
        <v>ND3107</v>
      </c>
      <c r="P1714" s="8" t="s">
        <v>5215</v>
      </c>
      <c r="Q1714" s="14">
        <f>VLOOKUP($B1714,[2]Sheet3!$G:$CZ,2,0)</f>
        <v>2400300158</v>
      </c>
      <c r="R1714" s="14">
        <f>VLOOKUP($B1714,[2]Sheet3!$G:$CZ,3,0)</f>
        <v>0</v>
      </c>
      <c r="S1714" s="14">
        <f>VLOOKUP($B1714,[2]Sheet3!$G:$CZ,4,0)</f>
        <v>0</v>
      </c>
      <c r="T1714" s="14">
        <f>VLOOKUP($B1714,[2]Sheet3!$G:$CZ,5,0)</f>
        <v>0</v>
      </c>
      <c r="U1714" s="14">
        <f>VLOOKUP($B1714,[2]Sheet3!$G:$CZ,6,0)</f>
        <v>0</v>
      </c>
      <c r="V1714" s="14">
        <f>VLOOKUP($B1714,[2]Sheet3!$G:$CZ,7,0)</f>
        <v>0</v>
      </c>
      <c r="W1714" s="14">
        <f>VLOOKUP($B1714,[2]Sheet3!$G:$CZ,8,0)</f>
        <v>0</v>
      </c>
      <c r="X1714" s="14">
        <f>VLOOKUP($B1714,[2]Sheet3!$G:$CZ,9,0)</f>
        <v>0</v>
      </c>
      <c r="Y1714" s="14">
        <f>VLOOKUP($B1714,[2]Sheet3!$G:$CZ,10,0)</f>
        <v>0</v>
      </c>
      <c r="Z1714" s="14">
        <f>VLOOKUP($B1714,[2]Sheet3!$G:$CZ,11,0)</f>
        <v>0</v>
      </c>
      <c r="AA1714" s="14">
        <f>VLOOKUP($B1714,[2]Sheet3!$G:$CZ,12,0)</f>
        <v>0</v>
      </c>
      <c r="AB1714" s="14">
        <f>VLOOKUP($B1714,[2]Sheet3!$G:$CZ,13,0)</f>
        <v>0</v>
      </c>
      <c r="AC1714" s="14">
        <f>VLOOKUP($B1714,[2]Sheet3!$G:$CZ,14,0)</f>
        <v>0</v>
      </c>
      <c r="AD1714" s="14">
        <f>VLOOKUP($B1714,[2]Sheet3!$G:$CZ,15,0)</f>
        <v>0</v>
      </c>
      <c r="AE1714" s="14">
        <f>VLOOKUP($B1714,[2]Sheet3!$G:$CZ,16,0)</f>
        <v>0</v>
      </c>
      <c r="AF1714" s="14">
        <f>VLOOKUP($B1714,[2]Sheet3!$G:$CZ,17,0)</f>
        <v>0</v>
      </c>
      <c r="AG1714" s="14">
        <f>VLOOKUP($B1714,[2]Sheet3!$G:$CZ,18,0)</f>
        <v>0</v>
      </c>
      <c r="AH1714" s="14">
        <f>VLOOKUP($B1714,[2]Sheet3!$G:$CZ,19,0)</f>
        <v>0</v>
      </c>
      <c r="AI1714" s="14">
        <f>VLOOKUP($B1714,[2]Sheet3!$G:$CZ,20,0)</f>
        <v>0</v>
      </c>
      <c r="AJ1714" s="14">
        <f>VLOOKUP($B1714,[2]Sheet3!$G:$CZ,21,0)</f>
        <v>0</v>
      </c>
      <c r="AK1714" s="14">
        <f>VLOOKUP($B1714,[2]Sheet3!$G:$CZ,22,0)</f>
        <v>0</v>
      </c>
      <c r="AL1714" s="14">
        <f>VLOOKUP($B1714,[2]Sheet3!$G:$CZ,23,0)</f>
        <v>0</v>
      </c>
      <c r="AM1714" s="14">
        <f>VLOOKUP($B1714,[2]Sheet3!$G:$CZ,24,0)</f>
        <v>0</v>
      </c>
      <c r="AN1714" s="14">
        <f>VLOOKUP($B1714,[2]Sheet3!$G:$CZ,25,0)</f>
        <v>0</v>
      </c>
      <c r="AO1714" s="14">
        <f>VLOOKUP($B1714,[2]Sheet3!$G:$CZ,26,0)</f>
        <v>0</v>
      </c>
      <c r="AP1714" s="14">
        <f>VLOOKUP($B1714,[2]Sheet3!$G:$CZ,27,0)</f>
        <v>0</v>
      </c>
      <c r="AQ1714" s="14">
        <f>VLOOKUP($B1714,[2]Sheet3!$G:$CZ,28,0)</f>
        <v>0</v>
      </c>
      <c r="AR1714" s="14">
        <f>VLOOKUP($B1714,[2]Sheet3!$G:$CZ,29,0)</f>
        <v>0</v>
      </c>
      <c r="AS1714" s="14">
        <f>VLOOKUP($B1714,[2]Sheet3!$G:$CZ,30,0)</f>
        <v>0</v>
      </c>
      <c r="AT1714" s="14">
        <f>VLOOKUP($B1714,[2]Sheet3!$G:$CZ,31,0)</f>
        <v>0</v>
      </c>
      <c r="AU1714" s="14">
        <f>VLOOKUP($B1714,[2]Sheet3!$G:$CZ,32,0)</f>
        <v>0</v>
      </c>
      <c r="AV1714" s="14">
        <f>VLOOKUP($B1714,[2]Sheet3!$G:$CZ,33,0)</f>
        <v>0</v>
      </c>
      <c r="AW1714" s="14">
        <f>VLOOKUP($B1714,[2]Sheet3!$G:$CZ,34,0)</f>
        <v>0</v>
      </c>
      <c r="AX1714" s="14">
        <f>VLOOKUP($B1714,[2]Sheet3!$G:$CZ,35,0)</f>
        <v>0</v>
      </c>
      <c r="AY1714" s="14">
        <f>VLOOKUP($B1714,[2]Sheet3!$G:$CZ,36,0)</f>
        <v>0</v>
      </c>
      <c r="AZ1714" s="14">
        <f>VLOOKUP($B1714,[2]Sheet3!$G:$CZ,37,0)</f>
        <v>0</v>
      </c>
      <c r="BA1714" s="14">
        <f>VLOOKUP($B1714,[2]Sheet3!$G:$CZ,38,0)</f>
        <v>0</v>
      </c>
      <c r="BB1714" s="14">
        <f>VLOOKUP($B1714,[2]Sheet3!$G:$CZ,39,0)</f>
        <v>0</v>
      </c>
      <c r="BC1714" s="14">
        <f>VLOOKUP($B1714,[2]Sheet3!$G:$CZ,40,0)</f>
        <v>0</v>
      </c>
      <c r="BD1714" s="14">
        <f>VLOOKUP($B1714,[2]Sheet3!$G:$CZ,41,0)</f>
        <v>0</v>
      </c>
      <c r="BE1714" s="14">
        <f>VLOOKUP($B1714,[2]Sheet3!$G:$CZ,42,0)</f>
        <v>0</v>
      </c>
      <c r="BF1714" s="14">
        <f>VLOOKUP($B1714,[2]Sheet3!$G:$CZ,43,0)</f>
        <v>0</v>
      </c>
      <c r="BG1714" s="14">
        <f>VLOOKUP($B1714,[2]Sheet3!$G:$CZ,44,0)</f>
        <v>0</v>
      </c>
      <c r="BH1714" s="14">
        <f>VLOOKUP($B1714,[2]Sheet3!$G:$CZ,45,0)</f>
        <v>0</v>
      </c>
      <c r="BI1714" s="14">
        <f>VLOOKUP($B1714,[2]Sheet3!$G:$CZ,46,0)</f>
        <v>0</v>
      </c>
      <c r="BJ1714" s="14">
        <f>VLOOKUP($B1714,[2]Sheet3!$G:$CZ,47,0)</f>
        <v>0</v>
      </c>
      <c r="BK1714" s="14">
        <f>VLOOKUP($B1714,[2]Sheet3!$G:$CZ,48,0)</f>
        <v>0</v>
      </c>
      <c r="BL1714" s="14">
        <f>VLOOKUP($B1714,[2]Sheet3!$G:$CZ,49,0)</f>
        <v>0</v>
      </c>
      <c r="BM1714" s="14">
        <f>VLOOKUP($B1714,[2]Sheet3!$G:$CZ,50,0)</f>
        <v>0</v>
      </c>
      <c r="BN1714" s="14">
        <f>VLOOKUP($B1714,[2]Sheet3!$G:$CZ,51,0)</f>
        <v>0</v>
      </c>
      <c r="BO1714" s="14">
        <f>VLOOKUP($B1714,[2]Sheet3!$G:$CZ,52,0)</f>
        <v>0</v>
      </c>
      <c r="BP1714" s="14">
        <f>VLOOKUP($B1714,[2]Sheet3!$G:$CZ,53,0)</f>
        <v>0</v>
      </c>
      <c r="BQ1714" s="14">
        <f>VLOOKUP($B1714,[2]Sheet3!$G:$CZ,54,0)</f>
        <v>0</v>
      </c>
      <c r="BR1714" s="14">
        <f>VLOOKUP($B1714,[2]Sheet3!$G:$CZ,55,0)</f>
        <v>0</v>
      </c>
      <c r="BS1714" s="14">
        <f>VLOOKUP($B1714,[2]Sheet3!$G:$CZ,56,0)</f>
        <v>0</v>
      </c>
      <c r="BT1714" s="14">
        <f>VLOOKUP($B1714,[2]Sheet3!$G:$CZ,57,0)</f>
        <v>0</v>
      </c>
      <c r="BU1714" s="14">
        <f>VLOOKUP($B1714,[2]Sheet3!$G:$CZ,58,0)</f>
        <v>0</v>
      </c>
      <c r="BV1714" s="14">
        <f>VLOOKUP($B1714,[2]Sheet3!$G:$CZ,59,0)</f>
        <v>0</v>
      </c>
      <c r="BW1714" s="14">
        <f>VLOOKUP($B1714,[2]Sheet3!$G:$CZ,60,0)</f>
        <v>0</v>
      </c>
      <c r="BX1714" s="14">
        <f>VLOOKUP($B1714,[2]Sheet3!$G:$CZ,61,0)</f>
        <v>0</v>
      </c>
      <c r="BY1714" s="14">
        <f>VLOOKUP($B1714,[2]Sheet3!$G:$CZ,62,0)</f>
        <v>0</v>
      </c>
      <c r="BZ1714" s="14">
        <f>VLOOKUP($B1714,[2]Sheet3!$G:$CZ,63,0)</f>
        <v>0</v>
      </c>
      <c r="CA1714" s="14">
        <f>VLOOKUP($B1714,[2]Sheet3!$G:$CZ,64,0)</f>
        <v>0</v>
      </c>
      <c r="CB1714" s="14">
        <f>VLOOKUP($B1714,[2]Sheet3!$G:$CZ,65,0)</f>
        <v>0</v>
      </c>
      <c r="CC1714" s="14">
        <f>VLOOKUP($B1714,[2]Sheet3!$G:$CZ,66,0)</f>
        <v>0</v>
      </c>
      <c r="CD1714" s="14">
        <f>VLOOKUP($B1714,[2]Sheet3!$G:$CZ,67,0)</f>
        <v>0</v>
      </c>
      <c r="CE1714" s="14">
        <f>VLOOKUP($B1714,[2]Sheet3!$G:$CZ,68,0)</f>
        <v>0</v>
      </c>
      <c r="CF1714" s="14">
        <f>VLOOKUP($B1714,[2]Sheet3!$G:$CZ,69,0)</f>
        <v>0</v>
      </c>
      <c r="CG1714" s="14">
        <f>VLOOKUP($B1714,[2]Sheet3!$G:$CZ,70,0)</f>
        <v>0</v>
      </c>
      <c r="CH1714" s="14">
        <f>VLOOKUP($B1714,[2]Sheet3!$G:$CZ,71,0)</f>
        <v>0</v>
      </c>
      <c r="CI1714" s="14">
        <f>VLOOKUP($B1714,[2]Sheet3!$G:$CZ,72,0)</f>
        <v>0</v>
      </c>
      <c r="CJ1714" s="14">
        <f>VLOOKUP($B1714,[2]Sheet3!$G:$CZ,73,0)</f>
        <v>0</v>
      </c>
      <c r="CK1714" s="14">
        <f>VLOOKUP($B1714,[2]Sheet3!$G:$CZ,74,0)</f>
        <v>0</v>
      </c>
      <c r="CL1714" s="14">
        <f>VLOOKUP($B1714,[2]Sheet3!$G:$CZ,75,0)</f>
        <v>0</v>
      </c>
      <c r="CM1714" s="14">
        <f>VLOOKUP($B1714,[2]Sheet3!$G:$CZ,76,0)</f>
        <v>0</v>
      </c>
      <c r="CN1714" s="14">
        <f>VLOOKUP($B1714,[2]Sheet3!$G:$CZ,77,0)</f>
        <v>0</v>
      </c>
      <c r="CO1714" s="14">
        <f>VLOOKUP($B1714,[2]Sheet3!$G:$CZ,78,0)</f>
        <v>0</v>
      </c>
      <c r="CP1714" s="14">
        <f>VLOOKUP($B1714,[2]Sheet3!$G:$CZ,79,0)</f>
        <v>0</v>
      </c>
      <c r="CQ1714" s="14">
        <f>VLOOKUP($B1714,[2]Sheet3!$G:$CZ,80,0)</f>
        <v>0</v>
      </c>
      <c r="CR1714" s="14">
        <f>VLOOKUP($B1714,[2]Sheet3!$G:$CZ,81,0)</f>
        <v>0</v>
      </c>
      <c r="CS1714" s="14">
        <f>VLOOKUP($B1714,[2]Sheet3!$G:$CZ,82,0)</f>
        <v>0</v>
      </c>
      <c r="CT1714" s="14">
        <f>VLOOKUP($B1714,[2]Sheet3!$G:$CZ,83,0)</f>
        <v>0</v>
      </c>
      <c r="CU1714" s="14">
        <f>VLOOKUP($B1714,[2]Sheet3!$G:$CZ,84,0)</f>
        <v>0</v>
      </c>
      <c r="CV1714" s="14">
        <f>VLOOKUP($B1714,[2]Sheet3!$G:$CZ,85,0)</f>
        <v>0</v>
      </c>
      <c r="CW1714" s="14">
        <f>VLOOKUP($B1714,[2]Sheet3!$G:$CZ,86,0)</f>
        <v>0</v>
      </c>
      <c r="CX1714" s="14">
        <f>VLOOKUP($B1714,[2]Sheet3!$G:$CZ,87,0)</f>
        <v>0</v>
      </c>
      <c r="CY1714" s="14">
        <f>VLOOKUP($B1714,[2]Sheet3!$G:$CZ,88,0)</f>
        <v>0</v>
      </c>
      <c r="CZ1714" s="14">
        <f>VLOOKUP($B1714,[2]Sheet3!$G:$CZ,89,0)</f>
        <v>0</v>
      </c>
      <c r="DA1714" s="14">
        <f>VLOOKUP($B1714,[2]Sheet3!$G:$CZ,90,0)</f>
        <v>0</v>
      </c>
      <c r="DB1714" s="14">
        <f>VLOOKUP($B1714,[2]Sheet3!$G:$CZ,91,0)</f>
        <v>0</v>
      </c>
      <c r="DC1714" s="14">
        <f>VLOOKUP($B1714,[2]Sheet3!$G:$CZ,92,0)</f>
        <v>0</v>
      </c>
      <c r="DD1714" s="14">
        <f>VLOOKUP($B1714,[2]Sheet3!$G:$CZ,93,0)</f>
        <v>0</v>
      </c>
      <c r="DE1714" s="14">
        <f>VLOOKUP($B1714,[2]Sheet3!$G:$CZ,94,0)</f>
        <v>0</v>
      </c>
      <c r="DF1714" s="14">
        <f>VLOOKUP($B1714,[2]Sheet3!$G:$CZ,95,0)</f>
        <v>0</v>
      </c>
      <c r="DG1714" s="14">
        <f>VLOOKUP($B1714,[2]Sheet3!$G:$CZ,96,0)</f>
        <v>0</v>
      </c>
      <c r="DH1714" s="14">
        <f>VLOOKUP($B1714,[2]Sheet3!$G:$CZ,97,0)</f>
        <v>0</v>
      </c>
      <c r="DI1714" s="14">
        <f>VLOOKUP($B1714,[2]Sheet3!$G:$CZ,98,0)</f>
        <v>0</v>
      </c>
    </row>
    <row r="1715" spans="1:113" x14ac:dyDescent="0.3">
      <c r="A1715" s="9" t="str">
        <f t="shared" si="80"/>
        <v>S26225</v>
      </c>
      <c r="B1715" s="15" t="s">
        <v>3484</v>
      </c>
      <c r="C1715" s="15" t="s">
        <v>1905</v>
      </c>
      <c r="F1715" s="7" t="s">
        <v>15</v>
      </c>
      <c r="G1715" s="12" t="s">
        <v>5207</v>
      </c>
      <c r="H1715" s="12" t="str">
        <f>VLOOKUP($B1715,[1]Sheet1!$A:$G,5,0)</f>
        <v>kamal.punjabi@redingtongroup.com</v>
      </c>
      <c r="I1715" s="12" t="str">
        <f>VLOOKUP($B1715,[1]Sheet1!$A:$G,7,0)</f>
        <v>vikram.kumar@redingtongroup.com</v>
      </c>
      <c r="J1715" s="12" t="s">
        <v>82</v>
      </c>
      <c r="K1715" s="7"/>
      <c r="L1715" s="7"/>
      <c r="M1715" s="8"/>
      <c r="N1715" s="7" t="str">
        <f t="shared" si="78"/>
        <v>kamal.punjabi@redingtongroup.com; vikram.kumar@redingtongroup.com; nilesh.phirke@redingtongroup.com;christopher.joseph@redingtongroup.com</v>
      </c>
      <c r="O1715" s="7" t="str">
        <f t="shared" si="79"/>
        <v>S26225</v>
      </c>
      <c r="P1715" s="8" t="s">
        <v>5215</v>
      </c>
      <c r="Q1715" s="14">
        <f>VLOOKUP($B1715,[2]Sheet3!$G:$CZ,2,0)</f>
        <v>2400301608</v>
      </c>
      <c r="R1715" s="14">
        <f>VLOOKUP($B1715,[2]Sheet3!$G:$CZ,3,0)</f>
        <v>0</v>
      </c>
      <c r="S1715" s="14">
        <f>VLOOKUP($B1715,[2]Sheet3!$G:$CZ,4,0)</f>
        <v>0</v>
      </c>
      <c r="T1715" s="14">
        <f>VLOOKUP($B1715,[2]Sheet3!$G:$CZ,5,0)</f>
        <v>0</v>
      </c>
      <c r="U1715" s="14">
        <f>VLOOKUP($B1715,[2]Sheet3!$G:$CZ,6,0)</f>
        <v>0</v>
      </c>
      <c r="V1715" s="14">
        <f>VLOOKUP($B1715,[2]Sheet3!$G:$CZ,7,0)</f>
        <v>0</v>
      </c>
      <c r="W1715" s="14">
        <f>VLOOKUP($B1715,[2]Sheet3!$G:$CZ,8,0)</f>
        <v>0</v>
      </c>
      <c r="X1715" s="14">
        <f>VLOOKUP($B1715,[2]Sheet3!$G:$CZ,9,0)</f>
        <v>0</v>
      </c>
      <c r="Y1715" s="14">
        <f>VLOOKUP($B1715,[2]Sheet3!$G:$CZ,10,0)</f>
        <v>0</v>
      </c>
      <c r="Z1715" s="14">
        <f>VLOOKUP($B1715,[2]Sheet3!$G:$CZ,11,0)</f>
        <v>0</v>
      </c>
      <c r="AA1715" s="14">
        <f>VLOOKUP($B1715,[2]Sheet3!$G:$CZ,12,0)</f>
        <v>0</v>
      </c>
      <c r="AB1715" s="14">
        <f>VLOOKUP($B1715,[2]Sheet3!$G:$CZ,13,0)</f>
        <v>0</v>
      </c>
      <c r="AC1715" s="14">
        <f>VLOOKUP($B1715,[2]Sheet3!$G:$CZ,14,0)</f>
        <v>0</v>
      </c>
      <c r="AD1715" s="14">
        <f>VLOOKUP($B1715,[2]Sheet3!$G:$CZ,15,0)</f>
        <v>0</v>
      </c>
      <c r="AE1715" s="14">
        <f>VLOOKUP($B1715,[2]Sheet3!$G:$CZ,16,0)</f>
        <v>0</v>
      </c>
      <c r="AF1715" s="14">
        <f>VLOOKUP($B1715,[2]Sheet3!$G:$CZ,17,0)</f>
        <v>0</v>
      </c>
      <c r="AG1715" s="14">
        <f>VLOOKUP($B1715,[2]Sheet3!$G:$CZ,18,0)</f>
        <v>0</v>
      </c>
      <c r="AH1715" s="14">
        <f>VLOOKUP($B1715,[2]Sheet3!$G:$CZ,19,0)</f>
        <v>0</v>
      </c>
      <c r="AI1715" s="14">
        <f>VLOOKUP($B1715,[2]Sheet3!$G:$CZ,20,0)</f>
        <v>0</v>
      </c>
      <c r="AJ1715" s="14">
        <f>VLOOKUP($B1715,[2]Sheet3!$G:$CZ,21,0)</f>
        <v>0</v>
      </c>
      <c r="AK1715" s="14">
        <f>VLOOKUP($B1715,[2]Sheet3!$G:$CZ,22,0)</f>
        <v>0</v>
      </c>
      <c r="AL1715" s="14">
        <f>VLOOKUP($B1715,[2]Sheet3!$G:$CZ,23,0)</f>
        <v>0</v>
      </c>
      <c r="AM1715" s="14">
        <f>VLOOKUP($B1715,[2]Sheet3!$G:$CZ,24,0)</f>
        <v>0</v>
      </c>
      <c r="AN1715" s="14">
        <f>VLOOKUP($B1715,[2]Sheet3!$G:$CZ,25,0)</f>
        <v>0</v>
      </c>
      <c r="AO1715" s="14">
        <f>VLOOKUP($B1715,[2]Sheet3!$G:$CZ,26,0)</f>
        <v>0</v>
      </c>
      <c r="AP1715" s="14">
        <f>VLOOKUP($B1715,[2]Sheet3!$G:$CZ,27,0)</f>
        <v>0</v>
      </c>
      <c r="AQ1715" s="14">
        <f>VLOOKUP($B1715,[2]Sheet3!$G:$CZ,28,0)</f>
        <v>0</v>
      </c>
      <c r="AR1715" s="14">
        <f>VLOOKUP($B1715,[2]Sheet3!$G:$CZ,29,0)</f>
        <v>0</v>
      </c>
      <c r="AS1715" s="14">
        <f>VLOOKUP($B1715,[2]Sheet3!$G:$CZ,30,0)</f>
        <v>0</v>
      </c>
      <c r="AT1715" s="14">
        <f>VLOOKUP($B1715,[2]Sheet3!$G:$CZ,31,0)</f>
        <v>0</v>
      </c>
      <c r="AU1715" s="14">
        <f>VLOOKUP($B1715,[2]Sheet3!$G:$CZ,32,0)</f>
        <v>0</v>
      </c>
      <c r="AV1715" s="14">
        <f>VLOOKUP($B1715,[2]Sheet3!$G:$CZ,33,0)</f>
        <v>0</v>
      </c>
      <c r="AW1715" s="14">
        <f>VLOOKUP($B1715,[2]Sheet3!$G:$CZ,34,0)</f>
        <v>0</v>
      </c>
      <c r="AX1715" s="14">
        <f>VLOOKUP($B1715,[2]Sheet3!$G:$CZ,35,0)</f>
        <v>0</v>
      </c>
      <c r="AY1715" s="14">
        <f>VLOOKUP($B1715,[2]Sheet3!$G:$CZ,36,0)</f>
        <v>0</v>
      </c>
      <c r="AZ1715" s="14">
        <f>VLOOKUP($B1715,[2]Sheet3!$G:$CZ,37,0)</f>
        <v>0</v>
      </c>
      <c r="BA1715" s="14">
        <f>VLOOKUP($B1715,[2]Sheet3!$G:$CZ,38,0)</f>
        <v>0</v>
      </c>
      <c r="BB1715" s="14">
        <f>VLOOKUP($B1715,[2]Sheet3!$G:$CZ,39,0)</f>
        <v>0</v>
      </c>
      <c r="BC1715" s="14">
        <f>VLOOKUP($B1715,[2]Sheet3!$G:$CZ,40,0)</f>
        <v>0</v>
      </c>
      <c r="BD1715" s="14">
        <f>VLOOKUP($B1715,[2]Sheet3!$G:$CZ,41,0)</f>
        <v>0</v>
      </c>
      <c r="BE1715" s="14">
        <f>VLOOKUP($B1715,[2]Sheet3!$G:$CZ,42,0)</f>
        <v>0</v>
      </c>
      <c r="BF1715" s="14">
        <f>VLOOKUP($B1715,[2]Sheet3!$G:$CZ,43,0)</f>
        <v>0</v>
      </c>
      <c r="BG1715" s="14">
        <f>VLOOKUP($B1715,[2]Sheet3!$G:$CZ,44,0)</f>
        <v>0</v>
      </c>
      <c r="BH1715" s="14">
        <f>VLOOKUP($B1715,[2]Sheet3!$G:$CZ,45,0)</f>
        <v>0</v>
      </c>
      <c r="BI1715" s="14">
        <f>VLOOKUP($B1715,[2]Sheet3!$G:$CZ,46,0)</f>
        <v>0</v>
      </c>
      <c r="BJ1715" s="14">
        <f>VLOOKUP($B1715,[2]Sheet3!$G:$CZ,47,0)</f>
        <v>0</v>
      </c>
      <c r="BK1715" s="14">
        <f>VLOOKUP($B1715,[2]Sheet3!$G:$CZ,48,0)</f>
        <v>0</v>
      </c>
      <c r="BL1715" s="14">
        <f>VLOOKUP($B1715,[2]Sheet3!$G:$CZ,49,0)</f>
        <v>0</v>
      </c>
      <c r="BM1715" s="14">
        <f>VLOOKUP($B1715,[2]Sheet3!$G:$CZ,50,0)</f>
        <v>0</v>
      </c>
      <c r="BN1715" s="14">
        <f>VLOOKUP($B1715,[2]Sheet3!$G:$CZ,51,0)</f>
        <v>0</v>
      </c>
      <c r="BO1715" s="14">
        <f>VLOOKUP($B1715,[2]Sheet3!$G:$CZ,52,0)</f>
        <v>0</v>
      </c>
      <c r="BP1715" s="14">
        <f>VLOOKUP($B1715,[2]Sheet3!$G:$CZ,53,0)</f>
        <v>0</v>
      </c>
      <c r="BQ1715" s="14">
        <f>VLOOKUP($B1715,[2]Sheet3!$G:$CZ,54,0)</f>
        <v>0</v>
      </c>
      <c r="BR1715" s="14">
        <f>VLOOKUP($B1715,[2]Sheet3!$G:$CZ,55,0)</f>
        <v>0</v>
      </c>
      <c r="BS1715" s="14">
        <f>VLOOKUP($B1715,[2]Sheet3!$G:$CZ,56,0)</f>
        <v>0</v>
      </c>
      <c r="BT1715" s="14">
        <f>VLOOKUP($B1715,[2]Sheet3!$G:$CZ,57,0)</f>
        <v>0</v>
      </c>
      <c r="BU1715" s="14">
        <f>VLOOKUP($B1715,[2]Sheet3!$G:$CZ,58,0)</f>
        <v>0</v>
      </c>
      <c r="BV1715" s="14">
        <f>VLOOKUP($B1715,[2]Sheet3!$G:$CZ,59,0)</f>
        <v>0</v>
      </c>
      <c r="BW1715" s="14">
        <f>VLOOKUP($B1715,[2]Sheet3!$G:$CZ,60,0)</f>
        <v>0</v>
      </c>
      <c r="BX1715" s="14">
        <f>VLOOKUP($B1715,[2]Sheet3!$G:$CZ,61,0)</f>
        <v>0</v>
      </c>
      <c r="BY1715" s="14">
        <f>VLOOKUP($B1715,[2]Sheet3!$G:$CZ,62,0)</f>
        <v>0</v>
      </c>
      <c r="BZ1715" s="14">
        <f>VLOOKUP($B1715,[2]Sheet3!$G:$CZ,63,0)</f>
        <v>0</v>
      </c>
      <c r="CA1715" s="14">
        <f>VLOOKUP($B1715,[2]Sheet3!$G:$CZ,64,0)</f>
        <v>0</v>
      </c>
      <c r="CB1715" s="14">
        <f>VLOOKUP($B1715,[2]Sheet3!$G:$CZ,65,0)</f>
        <v>0</v>
      </c>
      <c r="CC1715" s="14">
        <f>VLOOKUP($B1715,[2]Sheet3!$G:$CZ,66,0)</f>
        <v>0</v>
      </c>
      <c r="CD1715" s="14">
        <f>VLOOKUP($B1715,[2]Sheet3!$G:$CZ,67,0)</f>
        <v>0</v>
      </c>
      <c r="CE1715" s="14">
        <f>VLOOKUP($B1715,[2]Sheet3!$G:$CZ,68,0)</f>
        <v>0</v>
      </c>
      <c r="CF1715" s="14">
        <f>VLOOKUP($B1715,[2]Sheet3!$G:$CZ,69,0)</f>
        <v>0</v>
      </c>
      <c r="CG1715" s="14">
        <f>VLOOKUP($B1715,[2]Sheet3!$G:$CZ,70,0)</f>
        <v>0</v>
      </c>
      <c r="CH1715" s="14">
        <f>VLOOKUP($B1715,[2]Sheet3!$G:$CZ,71,0)</f>
        <v>0</v>
      </c>
      <c r="CI1715" s="14">
        <f>VLOOKUP($B1715,[2]Sheet3!$G:$CZ,72,0)</f>
        <v>0</v>
      </c>
      <c r="CJ1715" s="14">
        <f>VLOOKUP($B1715,[2]Sheet3!$G:$CZ,73,0)</f>
        <v>0</v>
      </c>
      <c r="CK1715" s="14">
        <f>VLOOKUP($B1715,[2]Sheet3!$G:$CZ,74,0)</f>
        <v>0</v>
      </c>
      <c r="CL1715" s="14">
        <f>VLOOKUP($B1715,[2]Sheet3!$G:$CZ,75,0)</f>
        <v>0</v>
      </c>
      <c r="CM1715" s="14">
        <f>VLOOKUP($B1715,[2]Sheet3!$G:$CZ,76,0)</f>
        <v>0</v>
      </c>
      <c r="CN1715" s="14">
        <f>VLOOKUP($B1715,[2]Sheet3!$G:$CZ,77,0)</f>
        <v>0</v>
      </c>
      <c r="CO1715" s="14">
        <f>VLOOKUP($B1715,[2]Sheet3!$G:$CZ,78,0)</f>
        <v>0</v>
      </c>
      <c r="CP1715" s="14">
        <f>VLOOKUP($B1715,[2]Sheet3!$G:$CZ,79,0)</f>
        <v>0</v>
      </c>
      <c r="CQ1715" s="14">
        <f>VLOOKUP($B1715,[2]Sheet3!$G:$CZ,80,0)</f>
        <v>0</v>
      </c>
      <c r="CR1715" s="14">
        <f>VLOOKUP($B1715,[2]Sheet3!$G:$CZ,81,0)</f>
        <v>0</v>
      </c>
      <c r="CS1715" s="14">
        <f>VLOOKUP($B1715,[2]Sheet3!$G:$CZ,82,0)</f>
        <v>0</v>
      </c>
      <c r="CT1715" s="14">
        <f>VLOOKUP($B1715,[2]Sheet3!$G:$CZ,83,0)</f>
        <v>0</v>
      </c>
      <c r="CU1715" s="14">
        <f>VLOOKUP($B1715,[2]Sheet3!$G:$CZ,84,0)</f>
        <v>0</v>
      </c>
      <c r="CV1715" s="14">
        <f>VLOOKUP($B1715,[2]Sheet3!$G:$CZ,85,0)</f>
        <v>0</v>
      </c>
      <c r="CW1715" s="14">
        <f>VLOOKUP($B1715,[2]Sheet3!$G:$CZ,86,0)</f>
        <v>0</v>
      </c>
      <c r="CX1715" s="14">
        <f>VLOOKUP($B1715,[2]Sheet3!$G:$CZ,87,0)</f>
        <v>0</v>
      </c>
      <c r="CY1715" s="14">
        <f>VLOOKUP($B1715,[2]Sheet3!$G:$CZ,88,0)</f>
        <v>0</v>
      </c>
      <c r="CZ1715" s="14">
        <f>VLOOKUP($B1715,[2]Sheet3!$G:$CZ,89,0)</f>
        <v>0</v>
      </c>
      <c r="DA1715" s="14">
        <f>VLOOKUP($B1715,[2]Sheet3!$G:$CZ,90,0)</f>
        <v>0</v>
      </c>
      <c r="DB1715" s="14">
        <f>VLOOKUP($B1715,[2]Sheet3!$G:$CZ,91,0)</f>
        <v>0</v>
      </c>
      <c r="DC1715" s="14">
        <f>VLOOKUP($B1715,[2]Sheet3!$G:$CZ,92,0)</f>
        <v>0</v>
      </c>
      <c r="DD1715" s="14">
        <f>VLOOKUP($B1715,[2]Sheet3!$G:$CZ,93,0)</f>
        <v>0</v>
      </c>
      <c r="DE1715" s="14">
        <f>VLOOKUP($B1715,[2]Sheet3!$G:$CZ,94,0)</f>
        <v>0</v>
      </c>
      <c r="DF1715" s="14">
        <f>VLOOKUP($B1715,[2]Sheet3!$G:$CZ,95,0)</f>
        <v>0</v>
      </c>
      <c r="DG1715" s="14">
        <f>VLOOKUP($B1715,[2]Sheet3!$G:$CZ,96,0)</f>
        <v>0</v>
      </c>
      <c r="DH1715" s="14">
        <f>VLOOKUP($B1715,[2]Sheet3!$G:$CZ,97,0)</f>
        <v>0</v>
      </c>
      <c r="DI1715" s="14">
        <f>VLOOKUP($B1715,[2]Sheet3!$G:$CZ,98,0)</f>
        <v>0</v>
      </c>
    </row>
    <row r="1716" spans="1:113" x14ac:dyDescent="0.3">
      <c r="A1716" s="9" t="str">
        <f t="shared" si="80"/>
        <v>W33464</v>
      </c>
      <c r="B1716" s="15" t="s">
        <v>3485</v>
      </c>
      <c r="C1716" s="15" t="s">
        <v>3486</v>
      </c>
      <c r="F1716" s="7" t="s">
        <v>15</v>
      </c>
      <c r="G1716" s="12" t="s">
        <v>5208</v>
      </c>
      <c r="H1716" s="12" t="str">
        <f>VLOOKUP($B1716,[1]Sheet1!$A:$G,5,0)</f>
        <v>krunal.shah@redingtongroup.com</v>
      </c>
      <c r="I1716" s="12" t="str">
        <f>VLOOKUP($B1716,[1]Sheet1!$A:$G,7,0)</f>
        <v>rohan.vora@redingtongroup.com</v>
      </c>
      <c r="J1716" s="12" t="s">
        <v>82</v>
      </c>
      <c r="K1716" s="7"/>
      <c r="L1716" s="7"/>
      <c r="M1716" s="8"/>
      <c r="N1716" s="7" t="str">
        <f t="shared" si="78"/>
        <v>krunal.shah@redingtongroup.com; rohan.vora@redingtongroup.com; nilesh.phirke@redingtongroup.com;christopher.joseph@redingtongroup.com</v>
      </c>
      <c r="O1716" s="7" t="str">
        <f t="shared" si="79"/>
        <v>W33464</v>
      </c>
      <c r="P1716" s="8" t="s">
        <v>5215</v>
      </c>
      <c r="Q1716" s="14">
        <f>VLOOKUP($B1716,[2]Sheet3!$G:$CZ,2,0)</f>
        <v>2400301617</v>
      </c>
      <c r="R1716" s="14">
        <f>VLOOKUP($B1716,[2]Sheet3!$G:$CZ,3,0)</f>
        <v>0</v>
      </c>
      <c r="S1716" s="14">
        <f>VLOOKUP($B1716,[2]Sheet3!$G:$CZ,4,0)</f>
        <v>0</v>
      </c>
      <c r="T1716" s="14">
        <f>VLOOKUP($B1716,[2]Sheet3!$G:$CZ,5,0)</f>
        <v>0</v>
      </c>
      <c r="U1716" s="14">
        <f>VLOOKUP($B1716,[2]Sheet3!$G:$CZ,6,0)</f>
        <v>0</v>
      </c>
      <c r="V1716" s="14">
        <f>VLOOKUP($B1716,[2]Sheet3!$G:$CZ,7,0)</f>
        <v>0</v>
      </c>
      <c r="W1716" s="14">
        <f>VLOOKUP($B1716,[2]Sheet3!$G:$CZ,8,0)</f>
        <v>0</v>
      </c>
      <c r="X1716" s="14">
        <f>VLOOKUP($B1716,[2]Sheet3!$G:$CZ,9,0)</f>
        <v>0</v>
      </c>
      <c r="Y1716" s="14">
        <f>VLOOKUP($B1716,[2]Sheet3!$G:$CZ,10,0)</f>
        <v>0</v>
      </c>
      <c r="Z1716" s="14">
        <f>VLOOKUP($B1716,[2]Sheet3!$G:$CZ,11,0)</f>
        <v>0</v>
      </c>
      <c r="AA1716" s="14">
        <f>VLOOKUP($B1716,[2]Sheet3!$G:$CZ,12,0)</f>
        <v>0</v>
      </c>
      <c r="AB1716" s="14">
        <f>VLOOKUP($B1716,[2]Sheet3!$G:$CZ,13,0)</f>
        <v>0</v>
      </c>
      <c r="AC1716" s="14">
        <f>VLOOKUP($B1716,[2]Sheet3!$G:$CZ,14,0)</f>
        <v>0</v>
      </c>
      <c r="AD1716" s="14">
        <f>VLOOKUP($B1716,[2]Sheet3!$G:$CZ,15,0)</f>
        <v>0</v>
      </c>
      <c r="AE1716" s="14">
        <f>VLOOKUP($B1716,[2]Sheet3!$G:$CZ,16,0)</f>
        <v>0</v>
      </c>
      <c r="AF1716" s="14">
        <f>VLOOKUP($B1716,[2]Sheet3!$G:$CZ,17,0)</f>
        <v>0</v>
      </c>
      <c r="AG1716" s="14">
        <f>VLOOKUP($B1716,[2]Sheet3!$G:$CZ,18,0)</f>
        <v>0</v>
      </c>
      <c r="AH1716" s="14">
        <f>VLOOKUP($B1716,[2]Sheet3!$G:$CZ,19,0)</f>
        <v>0</v>
      </c>
      <c r="AI1716" s="14">
        <f>VLOOKUP($B1716,[2]Sheet3!$G:$CZ,20,0)</f>
        <v>0</v>
      </c>
      <c r="AJ1716" s="14">
        <f>VLOOKUP($B1716,[2]Sheet3!$G:$CZ,21,0)</f>
        <v>0</v>
      </c>
      <c r="AK1716" s="14">
        <f>VLOOKUP($B1716,[2]Sheet3!$G:$CZ,22,0)</f>
        <v>0</v>
      </c>
      <c r="AL1716" s="14">
        <f>VLOOKUP($B1716,[2]Sheet3!$G:$CZ,23,0)</f>
        <v>0</v>
      </c>
      <c r="AM1716" s="14">
        <f>VLOOKUP($B1716,[2]Sheet3!$G:$CZ,24,0)</f>
        <v>0</v>
      </c>
      <c r="AN1716" s="14">
        <f>VLOOKUP($B1716,[2]Sheet3!$G:$CZ,25,0)</f>
        <v>0</v>
      </c>
      <c r="AO1716" s="14">
        <f>VLOOKUP($B1716,[2]Sheet3!$G:$CZ,26,0)</f>
        <v>0</v>
      </c>
      <c r="AP1716" s="14">
        <f>VLOOKUP($B1716,[2]Sheet3!$G:$CZ,27,0)</f>
        <v>0</v>
      </c>
      <c r="AQ1716" s="14">
        <f>VLOOKUP($B1716,[2]Sheet3!$G:$CZ,28,0)</f>
        <v>0</v>
      </c>
      <c r="AR1716" s="14">
        <f>VLOOKUP($B1716,[2]Sheet3!$G:$CZ,29,0)</f>
        <v>0</v>
      </c>
      <c r="AS1716" s="14">
        <f>VLOOKUP($B1716,[2]Sheet3!$G:$CZ,30,0)</f>
        <v>0</v>
      </c>
      <c r="AT1716" s="14">
        <f>VLOOKUP($B1716,[2]Sheet3!$G:$CZ,31,0)</f>
        <v>0</v>
      </c>
      <c r="AU1716" s="14">
        <f>VLOOKUP($B1716,[2]Sheet3!$G:$CZ,32,0)</f>
        <v>0</v>
      </c>
      <c r="AV1716" s="14">
        <f>VLOOKUP($B1716,[2]Sheet3!$G:$CZ,33,0)</f>
        <v>0</v>
      </c>
      <c r="AW1716" s="14">
        <f>VLOOKUP($B1716,[2]Sheet3!$G:$CZ,34,0)</f>
        <v>0</v>
      </c>
      <c r="AX1716" s="14">
        <f>VLOOKUP($B1716,[2]Sheet3!$G:$CZ,35,0)</f>
        <v>0</v>
      </c>
      <c r="AY1716" s="14">
        <f>VLOOKUP($B1716,[2]Sheet3!$G:$CZ,36,0)</f>
        <v>0</v>
      </c>
      <c r="AZ1716" s="14">
        <f>VLOOKUP($B1716,[2]Sheet3!$G:$CZ,37,0)</f>
        <v>0</v>
      </c>
      <c r="BA1716" s="14">
        <f>VLOOKUP($B1716,[2]Sheet3!$G:$CZ,38,0)</f>
        <v>0</v>
      </c>
      <c r="BB1716" s="14">
        <f>VLOOKUP($B1716,[2]Sheet3!$G:$CZ,39,0)</f>
        <v>0</v>
      </c>
      <c r="BC1716" s="14">
        <f>VLOOKUP($B1716,[2]Sheet3!$G:$CZ,40,0)</f>
        <v>0</v>
      </c>
      <c r="BD1716" s="14">
        <f>VLOOKUP($B1716,[2]Sheet3!$G:$CZ,41,0)</f>
        <v>0</v>
      </c>
      <c r="BE1716" s="14">
        <f>VLOOKUP($B1716,[2]Sheet3!$G:$CZ,42,0)</f>
        <v>0</v>
      </c>
      <c r="BF1716" s="14">
        <f>VLOOKUP($B1716,[2]Sheet3!$G:$CZ,43,0)</f>
        <v>0</v>
      </c>
      <c r="BG1716" s="14">
        <f>VLOOKUP($B1716,[2]Sheet3!$G:$CZ,44,0)</f>
        <v>0</v>
      </c>
      <c r="BH1716" s="14">
        <f>VLOOKUP($B1716,[2]Sheet3!$G:$CZ,45,0)</f>
        <v>0</v>
      </c>
      <c r="BI1716" s="14">
        <f>VLOOKUP($B1716,[2]Sheet3!$G:$CZ,46,0)</f>
        <v>0</v>
      </c>
      <c r="BJ1716" s="14">
        <f>VLOOKUP($B1716,[2]Sheet3!$G:$CZ,47,0)</f>
        <v>0</v>
      </c>
      <c r="BK1716" s="14">
        <f>VLOOKUP($B1716,[2]Sheet3!$G:$CZ,48,0)</f>
        <v>0</v>
      </c>
      <c r="BL1716" s="14">
        <f>VLOOKUP($B1716,[2]Sheet3!$G:$CZ,49,0)</f>
        <v>0</v>
      </c>
      <c r="BM1716" s="14">
        <f>VLOOKUP($B1716,[2]Sheet3!$G:$CZ,50,0)</f>
        <v>0</v>
      </c>
      <c r="BN1716" s="14">
        <f>VLOOKUP($B1716,[2]Sheet3!$G:$CZ,51,0)</f>
        <v>0</v>
      </c>
      <c r="BO1716" s="14">
        <f>VLOOKUP($B1716,[2]Sheet3!$G:$CZ,52,0)</f>
        <v>0</v>
      </c>
      <c r="BP1716" s="14">
        <f>VLOOKUP($B1716,[2]Sheet3!$G:$CZ,53,0)</f>
        <v>0</v>
      </c>
      <c r="BQ1716" s="14">
        <f>VLOOKUP($B1716,[2]Sheet3!$G:$CZ,54,0)</f>
        <v>0</v>
      </c>
      <c r="BR1716" s="14">
        <f>VLOOKUP($B1716,[2]Sheet3!$G:$CZ,55,0)</f>
        <v>0</v>
      </c>
      <c r="BS1716" s="14">
        <f>VLOOKUP($B1716,[2]Sheet3!$G:$CZ,56,0)</f>
        <v>0</v>
      </c>
      <c r="BT1716" s="14">
        <f>VLOOKUP($B1716,[2]Sheet3!$G:$CZ,57,0)</f>
        <v>0</v>
      </c>
      <c r="BU1716" s="14">
        <f>VLOOKUP($B1716,[2]Sheet3!$G:$CZ,58,0)</f>
        <v>0</v>
      </c>
      <c r="BV1716" s="14">
        <f>VLOOKUP($B1716,[2]Sheet3!$G:$CZ,59,0)</f>
        <v>0</v>
      </c>
      <c r="BW1716" s="14">
        <f>VLOOKUP($B1716,[2]Sheet3!$G:$CZ,60,0)</f>
        <v>0</v>
      </c>
      <c r="BX1716" s="14">
        <f>VLOOKUP($B1716,[2]Sheet3!$G:$CZ,61,0)</f>
        <v>0</v>
      </c>
      <c r="BY1716" s="14">
        <f>VLOOKUP($B1716,[2]Sheet3!$G:$CZ,62,0)</f>
        <v>0</v>
      </c>
      <c r="BZ1716" s="14">
        <f>VLOOKUP($B1716,[2]Sheet3!$G:$CZ,63,0)</f>
        <v>0</v>
      </c>
      <c r="CA1716" s="14">
        <f>VLOOKUP($B1716,[2]Sheet3!$G:$CZ,64,0)</f>
        <v>0</v>
      </c>
      <c r="CB1716" s="14">
        <f>VLOOKUP($B1716,[2]Sheet3!$G:$CZ,65,0)</f>
        <v>0</v>
      </c>
      <c r="CC1716" s="14">
        <f>VLOOKUP($B1716,[2]Sheet3!$G:$CZ,66,0)</f>
        <v>0</v>
      </c>
      <c r="CD1716" s="14">
        <f>VLOOKUP($B1716,[2]Sheet3!$G:$CZ,67,0)</f>
        <v>0</v>
      </c>
      <c r="CE1716" s="14">
        <f>VLOOKUP($B1716,[2]Sheet3!$G:$CZ,68,0)</f>
        <v>0</v>
      </c>
      <c r="CF1716" s="14">
        <f>VLOOKUP($B1716,[2]Sheet3!$G:$CZ,69,0)</f>
        <v>0</v>
      </c>
      <c r="CG1716" s="14">
        <f>VLOOKUP($B1716,[2]Sheet3!$G:$CZ,70,0)</f>
        <v>0</v>
      </c>
      <c r="CH1716" s="14">
        <f>VLOOKUP($B1716,[2]Sheet3!$G:$CZ,71,0)</f>
        <v>0</v>
      </c>
      <c r="CI1716" s="14">
        <f>VLOOKUP($B1716,[2]Sheet3!$G:$CZ,72,0)</f>
        <v>0</v>
      </c>
      <c r="CJ1716" s="14">
        <f>VLOOKUP($B1716,[2]Sheet3!$G:$CZ,73,0)</f>
        <v>0</v>
      </c>
      <c r="CK1716" s="14">
        <f>VLOOKUP($B1716,[2]Sheet3!$G:$CZ,74,0)</f>
        <v>0</v>
      </c>
      <c r="CL1716" s="14">
        <f>VLOOKUP($B1716,[2]Sheet3!$G:$CZ,75,0)</f>
        <v>0</v>
      </c>
      <c r="CM1716" s="14">
        <f>VLOOKUP($B1716,[2]Sheet3!$G:$CZ,76,0)</f>
        <v>0</v>
      </c>
      <c r="CN1716" s="14">
        <f>VLOOKUP($B1716,[2]Sheet3!$G:$CZ,77,0)</f>
        <v>0</v>
      </c>
      <c r="CO1716" s="14">
        <f>VLOOKUP($B1716,[2]Sheet3!$G:$CZ,78,0)</f>
        <v>0</v>
      </c>
      <c r="CP1716" s="14">
        <f>VLOOKUP($B1716,[2]Sheet3!$G:$CZ,79,0)</f>
        <v>0</v>
      </c>
      <c r="CQ1716" s="14">
        <f>VLOOKUP($B1716,[2]Sheet3!$G:$CZ,80,0)</f>
        <v>0</v>
      </c>
      <c r="CR1716" s="14">
        <f>VLOOKUP($B1716,[2]Sheet3!$G:$CZ,81,0)</f>
        <v>0</v>
      </c>
      <c r="CS1716" s="14">
        <f>VLOOKUP($B1716,[2]Sheet3!$G:$CZ,82,0)</f>
        <v>0</v>
      </c>
      <c r="CT1716" s="14">
        <f>VLOOKUP($B1716,[2]Sheet3!$G:$CZ,83,0)</f>
        <v>0</v>
      </c>
      <c r="CU1716" s="14">
        <f>VLOOKUP($B1716,[2]Sheet3!$G:$CZ,84,0)</f>
        <v>0</v>
      </c>
      <c r="CV1716" s="14">
        <f>VLOOKUP($B1716,[2]Sheet3!$G:$CZ,85,0)</f>
        <v>0</v>
      </c>
      <c r="CW1716" s="14">
        <f>VLOOKUP($B1716,[2]Sheet3!$G:$CZ,86,0)</f>
        <v>0</v>
      </c>
      <c r="CX1716" s="14">
        <f>VLOOKUP($B1716,[2]Sheet3!$G:$CZ,87,0)</f>
        <v>0</v>
      </c>
      <c r="CY1716" s="14">
        <f>VLOOKUP($B1716,[2]Sheet3!$G:$CZ,88,0)</f>
        <v>0</v>
      </c>
      <c r="CZ1716" s="14">
        <f>VLOOKUP($B1716,[2]Sheet3!$G:$CZ,89,0)</f>
        <v>0</v>
      </c>
      <c r="DA1716" s="14">
        <f>VLOOKUP($B1716,[2]Sheet3!$G:$CZ,90,0)</f>
        <v>0</v>
      </c>
      <c r="DB1716" s="14">
        <f>VLOOKUP($B1716,[2]Sheet3!$G:$CZ,91,0)</f>
        <v>0</v>
      </c>
      <c r="DC1716" s="14">
        <f>VLOOKUP($B1716,[2]Sheet3!$G:$CZ,92,0)</f>
        <v>0</v>
      </c>
      <c r="DD1716" s="14">
        <f>VLOOKUP($B1716,[2]Sheet3!$G:$CZ,93,0)</f>
        <v>0</v>
      </c>
      <c r="DE1716" s="14">
        <f>VLOOKUP($B1716,[2]Sheet3!$G:$CZ,94,0)</f>
        <v>0</v>
      </c>
      <c r="DF1716" s="14">
        <f>VLOOKUP($B1716,[2]Sheet3!$G:$CZ,95,0)</f>
        <v>0</v>
      </c>
      <c r="DG1716" s="14">
        <f>VLOOKUP($B1716,[2]Sheet3!$G:$CZ,96,0)</f>
        <v>0</v>
      </c>
      <c r="DH1716" s="14">
        <f>VLOOKUP($B1716,[2]Sheet3!$G:$CZ,97,0)</f>
        <v>0</v>
      </c>
      <c r="DI1716" s="14">
        <f>VLOOKUP($B1716,[2]Sheet3!$G:$CZ,98,0)</f>
        <v>0</v>
      </c>
    </row>
    <row r="1717" spans="1:113" x14ac:dyDescent="0.3">
      <c r="A1717" s="9" t="str">
        <f t="shared" si="80"/>
        <v>NA3153</v>
      </c>
      <c r="B1717" s="15" t="s">
        <v>3487</v>
      </c>
      <c r="C1717" s="15" t="s">
        <v>3488</v>
      </c>
      <c r="F1717" s="7" t="s">
        <v>15</v>
      </c>
      <c r="G1717" s="12" t="s">
        <v>5209</v>
      </c>
      <c r="H1717" s="12" t="str">
        <f>VLOOKUP($B1717,[1]Sheet1!$A:$G,5,0)</f>
        <v>himanshu.anand@redingtongroup.com</v>
      </c>
      <c r="I1717" s="12" t="str">
        <f>VLOOKUP($B1717,[1]Sheet1!$A:$G,7,0)</f>
        <v>jitender.chopra@redingtongroup.com</v>
      </c>
      <c r="J1717" s="12" t="s">
        <v>82</v>
      </c>
      <c r="K1717" s="7"/>
      <c r="L1717" s="7"/>
      <c r="M1717" s="8"/>
      <c r="N1717" s="7" t="str">
        <f t="shared" si="78"/>
        <v>himanshu.anand@redingtongroup.com; jitender.chopra@redingtongroup.com; nilesh.phirke@redingtongroup.com;christopher.joseph@redingtongroup.com</v>
      </c>
      <c r="O1717" s="7" t="str">
        <f t="shared" si="79"/>
        <v>NA3153</v>
      </c>
      <c r="P1717" s="8" t="s">
        <v>5215</v>
      </c>
      <c r="Q1717" s="14">
        <f>VLOOKUP($B1717,[2]Sheet3!$G:$CZ,2,0)</f>
        <v>2400300716</v>
      </c>
      <c r="R1717" s="14">
        <f>VLOOKUP($B1717,[2]Sheet3!$G:$CZ,3,0)</f>
        <v>0</v>
      </c>
      <c r="S1717" s="14">
        <f>VLOOKUP($B1717,[2]Sheet3!$G:$CZ,4,0)</f>
        <v>0</v>
      </c>
      <c r="T1717" s="14">
        <f>VLOOKUP($B1717,[2]Sheet3!$G:$CZ,5,0)</f>
        <v>0</v>
      </c>
      <c r="U1717" s="14">
        <f>VLOOKUP($B1717,[2]Sheet3!$G:$CZ,6,0)</f>
        <v>0</v>
      </c>
      <c r="V1717" s="14">
        <f>VLOOKUP($B1717,[2]Sheet3!$G:$CZ,7,0)</f>
        <v>0</v>
      </c>
      <c r="W1717" s="14">
        <f>VLOOKUP($B1717,[2]Sheet3!$G:$CZ,8,0)</f>
        <v>0</v>
      </c>
      <c r="X1717" s="14">
        <f>VLOOKUP($B1717,[2]Sheet3!$G:$CZ,9,0)</f>
        <v>0</v>
      </c>
      <c r="Y1717" s="14">
        <f>VLOOKUP($B1717,[2]Sheet3!$G:$CZ,10,0)</f>
        <v>0</v>
      </c>
      <c r="Z1717" s="14">
        <f>VLOOKUP($B1717,[2]Sheet3!$G:$CZ,11,0)</f>
        <v>0</v>
      </c>
      <c r="AA1717" s="14">
        <f>VLOOKUP($B1717,[2]Sheet3!$G:$CZ,12,0)</f>
        <v>0</v>
      </c>
      <c r="AB1717" s="14">
        <f>VLOOKUP($B1717,[2]Sheet3!$G:$CZ,13,0)</f>
        <v>0</v>
      </c>
      <c r="AC1717" s="14">
        <f>VLOOKUP($B1717,[2]Sheet3!$G:$CZ,14,0)</f>
        <v>0</v>
      </c>
      <c r="AD1717" s="14">
        <f>VLOOKUP($B1717,[2]Sheet3!$G:$CZ,15,0)</f>
        <v>0</v>
      </c>
      <c r="AE1717" s="14">
        <f>VLOOKUP($B1717,[2]Sheet3!$G:$CZ,16,0)</f>
        <v>0</v>
      </c>
      <c r="AF1717" s="14">
        <f>VLOOKUP($B1717,[2]Sheet3!$G:$CZ,17,0)</f>
        <v>0</v>
      </c>
      <c r="AG1717" s="14">
        <f>VLOOKUP($B1717,[2]Sheet3!$G:$CZ,18,0)</f>
        <v>0</v>
      </c>
      <c r="AH1717" s="14">
        <f>VLOOKUP($B1717,[2]Sheet3!$G:$CZ,19,0)</f>
        <v>0</v>
      </c>
      <c r="AI1717" s="14">
        <f>VLOOKUP($B1717,[2]Sheet3!$G:$CZ,20,0)</f>
        <v>0</v>
      </c>
      <c r="AJ1717" s="14">
        <f>VLOOKUP($B1717,[2]Sheet3!$G:$CZ,21,0)</f>
        <v>0</v>
      </c>
      <c r="AK1717" s="14">
        <f>VLOOKUP($B1717,[2]Sheet3!$G:$CZ,22,0)</f>
        <v>0</v>
      </c>
      <c r="AL1717" s="14">
        <f>VLOOKUP($B1717,[2]Sheet3!$G:$CZ,23,0)</f>
        <v>0</v>
      </c>
      <c r="AM1717" s="14">
        <f>VLOOKUP($B1717,[2]Sheet3!$G:$CZ,24,0)</f>
        <v>0</v>
      </c>
      <c r="AN1717" s="14">
        <f>VLOOKUP($B1717,[2]Sheet3!$G:$CZ,25,0)</f>
        <v>0</v>
      </c>
      <c r="AO1717" s="14">
        <f>VLOOKUP($B1717,[2]Sheet3!$G:$CZ,26,0)</f>
        <v>0</v>
      </c>
      <c r="AP1717" s="14">
        <f>VLOOKUP($B1717,[2]Sheet3!$G:$CZ,27,0)</f>
        <v>0</v>
      </c>
      <c r="AQ1717" s="14">
        <f>VLOOKUP($B1717,[2]Sheet3!$G:$CZ,28,0)</f>
        <v>0</v>
      </c>
      <c r="AR1717" s="14">
        <f>VLOOKUP($B1717,[2]Sheet3!$G:$CZ,29,0)</f>
        <v>0</v>
      </c>
      <c r="AS1717" s="14">
        <f>VLOOKUP($B1717,[2]Sheet3!$G:$CZ,30,0)</f>
        <v>0</v>
      </c>
      <c r="AT1717" s="14">
        <f>VLOOKUP($B1717,[2]Sheet3!$G:$CZ,31,0)</f>
        <v>0</v>
      </c>
      <c r="AU1717" s="14">
        <f>VLOOKUP($B1717,[2]Sheet3!$G:$CZ,32,0)</f>
        <v>0</v>
      </c>
      <c r="AV1717" s="14">
        <f>VLOOKUP($B1717,[2]Sheet3!$G:$CZ,33,0)</f>
        <v>0</v>
      </c>
      <c r="AW1717" s="14">
        <f>VLOOKUP($B1717,[2]Sheet3!$G:$CZ,34,0)</f>
        <v>0</v>
      </c>
      <c r="AX1717" s="14">
        <f>VLOOKUP($B1717,[2]Sheet3!$G:$CZ,35,0)</f>
        <v>0</v>
      </c>
      <c r="AY1717" s="14">
        <f>VLOOKUP($B1717,[2]Sheet3!$G:$CZ,36,0)</f>
        <v>0</v>
      </c>
      <c r="AZ1717" s="14">
        <f>VLOOKUP($B1717,[2]Sheet3!$G:$CZ,37,0)</f>
        <v>0</v>
      </c>
      <c r="BA1717" s="14">
        <f>VLOOKUP($B1717,[2]Sheet3!$G:$CZ,38,0)</f>
        <v>0</v>
      </c>
      <c r="BB1717" s="14">
        <f>VLOOKUP($B1717,[2]Sheet3!$G:$CZ,39,0)</f>
        <v>0</v>
      </c>
      <c r="BC1717" s="14">
        <f>VLOOKUP($B1717,[2]Sheet3!$G:$CZ,40,0)</f>
        <v>0</v>
      </c>
      <c r="BD1717" s="14">
        <f>VLOOKUP($B1717,[2]Sheet3!$G:$CZ,41,0)</f>
        <v>0</v>
      </c>
      <c r="BE1717" s="14">
        <f>VLOOKUP($B1717,[2]Sheet3!$G:$CZ,42,0)</f>
        <v>0</v>
      </c>
      <c r="BF1717" s="14">
        <f>VLOOKUP($B1717,[2]Sheet3!$G:$CZ,43,0)</f>
        <v>0</v>
      </c>
      <c r="BG1717" s="14">
        <f>VLOOKUP($B1717,[2]Sheet3!$G:$CZ,44,0)</f>
        <v>0</v>
      </c>
      <c r="BH1717" s="14">
        <f>VLOOKUP($B1717,[2]Sheet3!$G:$CZ,45,0)</f>
        <v>0</v>
      </c>
      <c r="BI1717" s="14">
        <f>VLOOKUP($B1717,[2]Sheet3!$G:$CZ,46,0)</f>
        <v>0</v>
      </c>
      <c r="BJ1717" s="14">
        <f>VLOOKUP($B1717,[2]Sheet3!$G:$CZ,47,0)</f>
        <v>0</v>
      </c>
      <c r="BK1717" s="14">
        <f>VLOOKUP($B1717,[2]Sheet3!$G:$CZ,48,0)</f>
        <v>0</v>
      </c>
      <c r="BL1717" s="14">
        <f>VLOOKUP($B1717,[2]Sheet3!$G:$CZ,49,0)</f>
        <v>0</v>
      </c>
      <c r="BM1717" s="14">
        <f>VLOOKUP($B1717,[2]Sheet3!$G:$CZ,50,0)</f>
        <v>0</v>
      </c>
      <c r="BN1717" s="14">
        <f>VLOOKUP($B1717,[2]Sheet3!$G:$CZ,51,0)</f>
        <v>0</v>
      </c>
      <c r="BO1717" s="14">
        <f>VLOOKUP($B1717,[2]Sheet3!$G:$CZ,52,0)</f>
        <v>0</v>
      </c>
      <c r="BP1717" s="14">
        <f>VLOOKUP($B1717,[2]Sheet3!$G:$CZ,53,0)</f>
        <v>0</v>
      </c>
      <c r="BQ1717" s="14">
        <f>VLOOKUP($B1717,[2]Sheet3!$G:$CZ,54,0)</f>
        <v>0</v>
      </c>
      <c r="BR1717" s="14">
        <f>VLOOKUP($B1717,[2]Sheet3!$G:$CZ,55,0)</f>
        <v>0</v>
      </c>
      <c r="BS1717" s="14">
        <f>VLOOKUP($B1717,[2]Sheet3!$G:$CZ,56,0)</f>
        <v>0</v>
      </c>
      <c r="BT1717" s="14">
        <f>VLOOKUP($B1717,[2]Sheet3!$G:$CZ,57,0)</f>
        <v>0</v>
      </c>
      <c r="BU1717" s="14">
        <f>VLOOKUP($B1717,[2]Sheet3!$G:$CZ,58,0)</f>
        <v>0</v>
      </c>
      <c r="BV1717" s="14">
        <f>VLOOKUP($B1717,[2]Sheet3!$G:$CZ,59,0)</f>
        <v>0</v>
      </c>
      <c r="BW1717" s="14">
        <f>VLOOKUP($B1717,[2]Sheet3!$G:$CZ,60,0)</f>
        <v>0</v>
      </c>
      <c r="BX1717" s="14">
        <f>VLOOKUP($B1717,[2]Sheet3!$G:$CZ,61,0)</f>
        <v>0</v>
      </c>
      <c r="BY1717" s="14">
        <f>VLOOKUP($B1717,[2]Sheet3!$G:$CZ,62,0)</f>
        <v>0</v>
      </c>
      <c r="BZ1717" s="14">
        <f>VLOOKUP($B1717,[2]Sheet3!$G:$CZ,63,0)</f>
        <v>0</v>
      </c>
      <c r="CA1717" s="14">
        <f>VLOOKUP($B1717,[2]Sheet3!$G:$CZ,64,0)</f>
        <v>0</v>
      </c>
      <c r="CB1717" s="14">
        <f>VLOOKUP($B1717,[2]Sheet3!$G:$CZ,65,0)</f>
        <v>0</v>
      </c>
      <c r="CC1717" s="14">
        <f>VLOOKUP($B1717,[2]Sheet3!$G:$CZ,66,0)</f>
        <v>0</v>
      </c>
      <c r="CD1717" s="14">
        <f>VLOOKUP($B1717,[2]Sheet3!$G:$CZ,67,0)</f>
        <v>0</v>
      </c>
      <c r="CE1717" s="14">
        <f>VLOOKUP($B1717,[2]Sheet3!$G:$CZ,68,0)</f>
        <v>0</v>
      </c>
      <c r="CF1717" s="14">
        <f>VLOOKUP($B1717,[2]Sheet3!$G:$CZ,69,0)</f>
        <v>0</v>
      </c>
      <c r="CG1717" s="14">
        <f>VLOOKUP($B1717,[2]Sheet3!$G:$CZ,70,0)</f>
        <v>0</v>
      </c>
      <c r="CH1717" s="14">
        <f>VLOOKUP($B1717,[2]Sheet3!$G:$CZ,71,0)</f>
        <v>0</v>
      </c>
      <c r="CI1717" s="14">
        <f>VLOOKUP($B1717,[2]Sheet3!$G:$CZ,72,0)</f>
        <v>0</v>
      </c>
      <c r="CJ1717" s="14">
        <f>VLOOKUP($B1717,[2]Sheet3!$G:$CZ,73,0)</f>
        <v>0</v>
      </c>
      <c r="CK1717" s="14">
        <f>VLOOKUP($B1717,[2]Sheet3!$G:$CZ,74,0)</f>
        <v>0</v>
      </c>
      <c r="CL1717" s="14">
        <f>VLOOKUP($B1717,[2]Sheet3!$G:$CZ,75,0)</f>
        <v>0</v>
      </c>
      <c r="CM1717" s="14">
        <f>VLOOKUP($B1717,[2]Sheet3!$G:$CZ,76,0)</f>
        <v>0</v>
      </c>
      <c r="CN1717" s="14">
        <f>VLOOKUP($B1717,[2]Sheet3!$G:$CZ,77,0)</f>
        <v>0</v>
      </c>
      <c r="CO1717" s="14">
        <f>VLOOKUP($B1717,[2]Sheet3!$G:$CZ,78,0)</f>
        <v>0</v>
      </c>
      <c r="CP1717" s="14">
        <f>VLOOKUP($B1717,[2]Sheet3!$G:$CZ,79,0)</f>
        <v>0</v>
      </c>
      <c r="CQ1717" s="14">
        <f>VLOOKUP($B1717,[2]Sheet3!$G:$CZ,80,0)</f>
        <v>0</v>
      </c>
      <c r="CR1717" s="14">
        <f>VLOOKUP($B1717,[2]Sheet3!$G:$CZ,81,0)</f>
        <v>0</v>
      </c>
      <c r="CS1717" s="14">
        <f>VLOOKUP($B1717,[2]Sheet3!$G:$CZ,82,0)</f>
        <v>0</v>
      </c>
      <c r="CT1717" s="14">
        <f>VLOOKUP($B1717,[2]Sheet3!$G:$CZ,83,0)</f>
        <v>0</v>
      </c>
      <c r="CU1717" s="14">
        <f>VLOOKUP($B1717,[2]Sheet3!$G:$CZ,84,0)</f>
        <v>0</v>
      </c>
      <c r="CV1717" s="14">
        <f>VLOOKUP($B1717,[2]Sheet3!$G:$CZ,85,0)</f>
        <v>0</v>
      </c>
      <c r="CW1717" s="14">
        <f>VLOOKUP($B1717,[2]Sheet3!$G:$CZ,86,0)</f>
        <v>0</v>
      </c>
      <c r="CX1717" s="14">
        <f>VLOOKUP($B1717,[2]Sheet3!$G:$CZ,87,0)</f>
        <v>0</v>
      </c>
      <c r="CY1717" s="14">
        <f>VLOOKUP($B1717,[2]Sheet3!$G:$CZ,88,0)</f>
        <v>0</v>
      </c>
      <c r="CZ1717" s="14">
        <f>VLOOKUP($B1717,[2]Sheet3!$G:$CZ,89,0)</f>
        <v>0</v>
      </c>
      <c r="DA1717" s="14">
        <f>VLOOKUP($B1717,[2]Sheet3!$G:$CZ,90,0)</f>
        <v>0</v>
      </c>
      <c r="DB1717" s="14">
        <f>VLOOKUP($B1717,[2]Sheet3!$G:$CZ,91,0)</f>
        <v>0</v>
      </c>
      <c r="DC1717" s="14">
        <f>VLOOKUP($B1717,[2]Sheet3!$G:$CZ,92,0)</f>
        <v>0</v>
      </c>
      <c r="DD1717" s="14">
        <f>VLOOKUP($B1717,[2]Sheet3!$G:$CZ,93,0)</f>
        <v>0</v>
      </c>
      <c r="DE1717" s="14">
        <f>VLOOKUP($B1717,[2]Sheet3!$G:$CZ,94,0)</f>
        <v>0</v>
      </c>
      <c r="DF1717" s="14">
        <f>VLOOKUP($B1717,[2]Sheet3!$G:$CZ,95,0)</f>
        <v>0</v>
      </c>
      <c r="DG1717" s="14">
        <f>VLOOKUP($B1717,[2]Sheet3!$G:$CZ,96,0)</f>
        <v>0</v>
      </c>
      <c r="DH1717" s="14">
        <f>VLOOKUP($B1717,[2]Sheet3!$G:$CZ,97,0)</f>
        <v>0</v>
      </c>
      <c r="DI1717" s="14">
        <f>VLOOKUP($B1717,[2]Sheet3!$G:$CZ,98,0)</f>
        <v>0</v>
      </c>
    </row>
    <row r="1718" spans="1:113" x14ac:dyDescent="0.3">
      <c r="A1718" s="9" t="str">
        <f t="shared" si="80"/>
        <v>W53295</v>
      </c>
      <c r="B1718" s="15" t="s">
        <v>3489</v>
      </c>
      <c r="C1718" s="15" t="s">
        <v>3490</v>
      </c>
      <c r="F1718" s="7" t="s">
        <v>15</v>
      </c>
      <c r="G1718" s="12" t="s">
        <v>5210</v>
      </c>
      <c r="H1718" s="12" t="str">
        <f>VLOOKUP($B1718,[1]Sheet1!$A:$G,5,0)</f>
        <v>abhishek.vinod@redingtongroup.com</v>
      </c>
      <c r="I1718" s="12" t="str">
        <f>VLOOKUP($B1718,[1]Sheet1!$A:$G,7,0)</f>
        <v>dilip.vishwa@redingtongroup.com</v>
      </c>
      <c r="J1718" s="12" t="s">
        <v>82</v>
      </c>
      <c r="K1718" s="7"/>
      <c r="L1718" s="7"/>
      <c r="M1718" s="8"/>
      <c r="N1718" s="7" t="str">
        <f t="shared" si="78"/>
        <v>abhishek.vinod@redingtongroup.com; dilip.vishwa@redingtongroup.com; nilesh.phirke@redingtongroup.com;christopher.joseph@redingtongroup.com</v>
      </c>
      <c r="O1718" s="7" t="str">
        <f t="shared" si="79"/>
        <v>W53295</v>
      </c>
      <c r="P1718" s="8" t="s">
        <v>5215</v>
      </c>
      <c r="Q1718" s="14">
        <f>VLOOKUP($B1718,[2]Sheet3!$G:$CZ,2,0)</f>
        <v>2400299902</v>
      </c>
      <c r="R1718" s="14">
        <f>VLOOKUP($B1718,[2]Sheet3!$G:$CZ,3,0)</f>
        <v>0</v>
      </c>
      <c r="S1718" s="14">
        <f>VLOOKUP($B1718,[2]Sheet3!$G:$CZ,4,0)</f>
        <v>0</v>
      </c>
      <c r="T1718" s="14">
        <f>VLOOKUP($B1718,[2]Sheet3!$G:$CZ,5,0)</f>
        <v>0</v>
      </c>
      <c r="U1718" s="14">
        <f>VLOOKUP($B1718,[2]Sheet3!$G:$CZ,6,0)</f>
        <v>0</v>
      </c>
      <c r="V1718" s="14">
        <f>VLOOKUP($B1718,[2]Sheet3!$G:$CZ,7,0)</f>
        <v>0</v>
      </c>
      <c r="W1718" s="14">
        <f>VLOOKUP($B1718,[2]Sheet3!$G:$CZ,8,0)</f>
        <v>0</v>
      </c>
      <c r="X1718" s="14">
        <f>VLOOKUP($B1718,[2]Sheet3!$G:$CZ,9,0)</f>
        <v>0</v>
      </c>
      <c r="Y1718" s="14">
        <f>VLOOKUP($B1718,[2]Sheet3!$G:$CZ,10,0)</f>
        <v>0</v>
      </c>
      <c r="Z1718" s="14">
        <f>VLOOKUP($B1718,[2]Sheet3!$G:$CZ,11,0)</f>
        <v>0</v>
      </c>
      <c r="AA1718" s="14">
        <f>VLOOKUP($B1718,[2]Sheet3!$G:$CZ,12,0)</f>
        <v>0</v>
      </c>
      <c r="AB1718" s="14">
        <f>VLOOKUP($B1718,[2]Sheet3!$G:$CZ,13,0)</f>
        <v>0</v>
      </c>
      <c r="AC1718" s="14">
        <f>VLOOKUP($B1718,[2]Sheet3!$G:$CZ,14,0)</f>
        <v>0</v>
      </c>
      <c r="AD1718" s="14">
        <f>VLOOKUP($B1718,[2]Sheet3!$G:$CZ,15,0)</f>
        <v>0</v>
      </c>
      <c r="AE1718" s="14">
        <f>VLOOKUP($B1718,[2]Sheet3!$G:$CZ,16,0)</f>
        <v>0</v>
      </c>
      <c r="AF1718" s="14">
        <f>VLOOKUP($B1718,[2]Sheet3!$G:$CZ,17,0)</f>
        <v>0</v>
      </c>
      <c r="AG1718" s="14">
        <f>VLOOKUP($B1718,[2]Sheet3!$G:$CZ,18,0)</f>
        <v>0</v>
      </c>
      <c r="AH1718" s="14">
        <f>VLOOKUP($B1718,[2]Sheet3!$G:$CZ,19,0)</f>
        <v>0</v>
      </c>
      <c r="AI1718" s="14">
        <f>VLOOKUP($B1718,[2]Sheet3!$G:$CZ,20,0)</f>
        <v>0</v>
      </c>
      <c r="AJ1718" s="14">
        <f>VLOOKUP($B1718,[2]Sheet3!$G:$CZ,21,0)</f>
        <v>0</v>
      </c>
      <c r="AK1718" s="14">
        <f>VLOOKUP($B1718,[2]Sheet3!$G:$CZ,22,0)</f>
        <v>0</v>
      </c>
      <c r="AL1718" s="14">
        <f>VLOOKUP($B1718,[2]Sheet3!$G:$CZ,23,0)</f>
        <v>0</v>
      </c>
      <c r="AM1718" s="14">
        <f>VLOOKUP($B1718,[2]Sheet3!$G:$CZ,24,0)</f>
        <v>0</v>
      </c>
      <c r="AN1718" s="14">
        <f>VLOOKUP($B1718,[2]Sheet3!$G:$CZ,25,0)</f>
        <v>0</v>
      </c>
      <c r="AO1718" s="14">
        <f>VLOOKUP($B1718,[2]Sheet3!$G:$CZ,26,0)</f>
        <v>0</v>
      </c>
      <c r="AP1718" s="14">
        <f>VLOOKUP($B1718,[2]Sheet3!$G:$CZ,27,0)</f>
        <v>0</v>
      </c>
      <c r="AQ1718" s="14">
        <f>VLOOKUP($B1718,[2]Sheet3!$G:$CZ,28,0)</f>
        <v>0</v>
      </c>
      <c r="AR1718" s="14">
        <f>VLOOKUP($B1718,[2]Sheet3!$G:$CZ,29,0)</f>
        <v>0</v>
      </c>
      <c r="AS1718" s="14">
        <f>VLOOKUP($B1718,[2]Sheet3!$G:$CZ,30,0)</f>
        <v>0</v>
      </c>
      <c r="AT1718" s="14">
        <f>VLOOKUP($B1718,[2]Sheet3!$G:$CZ,31,0)</f>
        <v>0</v>
      </c>
      <c r="AU1718" s="14">
        <f>VLOOKUP($B1718,[2]Sheet3!$G:$CZ,32,0)</f>
        <v>0</v>
      </c>
      <c r="AV1718" s="14">
        <f>VLOOKUP($B1718,[2]Sheet3!$G:$CZ,33,0)</f>
        <v>0</v>
      </c>
      <c r="AW1718" s="14">
        <f>VLOOKUP($B1718,[2]Sheet3!$G:$CZ,34,0)</f>
        <v>0</v>
      </c>
      <c r="AX1718" s="14">
        <f>VLOOKUP($B1718,[2]Sheet3!$G:$CZ,35,0)</f>
        <v>0</v>
      </c>
      <c r="AY1718" s="14">
        <f>VLOOKUP($B1718,[2]Sheet3!$G:$CZ,36,0)</f>
        <v>0</v>
      </c>
      <c r="AZ1718" s="14">
        <f>VLOOKUP($B1718,[2]Sheet3!$G:$CZ,37,0)</f>
        <v>0</v>
      </c>
      <c r="BA1718" s="14">
        <f>VLOOKUP($B1718,[2]Sheet3!$G:$CZ,38,0)</f>
        <v>0</v>
      </c>
      <c r="BB1718" s="14">
        <f>VLOOKUP($B1718,[2]Sheet3!$G:$CZ,39,0)</f>
        <v>0</v>
      </c>
      <c r="BC1718" s="14">
        <f>VLOOKUP($B1718,[2]Sheet3!$G:$CZ,40,0)</f>
        <v>0</v>
      </c>
      <c r="BD1718" s="14">
        <f>VLOOKUP($B1718,[2]Sheet3!$G:$CZ,41,0)</f>
        <v>0</v>
      </c>
      <c r="BE1718" s="14">
        <f>VLOOKUP($B1718,[2]Sheet3!$G:$CZ,42,0)</f>
        <v>0</v>
      </c>
      <c r="BF1718" s="14">
        <f>VLOOKUP($B1718,[2]Sheet3!$G:$CZ,43,0)</f>
        <v>0</v>
      </c>
      <c r="BG1718" s="14">
        <f>VLOOKUP($B1718,[2]Sheet3!$G:$CZ,44,0)</f>
        <v>0</v>
      </c>
      <c r="BH1718" s="14">
        <f>VLOOKUP($B1718,[2]Sheet3!$G:$CZ,45,0)</f>
        <v>0</v>
      </c>
      <c r="BI1718" s="14">
        <f>VLOOKUP($B1718,[2]Sheet3!$G:$CZ,46,0)</f>
        <v>0</v>
      </c>
      <c r="BJ1718" s="14">
        <f>VLOOKUP($B1718,[2]Sheet3!$G:$CZ,47,0)</f>
        <v>0</v>
      </c>
      <c r="BK1718" s="14">
        <f>VLOOKUP($B1718,[2]Sheet3!$G:$CZ,48,0)</f>
        <v>0</v>
      </c>
      <c r="BL1718" s="14">
        <f>VLOOKUP($B1718,[2]Sheet3!$G:$CZ,49,0)</f>
        <v>0</v>
      </c>
      <c r="BM1718" s="14">
        <f>VLOOKUP($B1718,[2]Sheet3!$G:$CZ,50,0)</f>
        <v>0</v>
      </c>
      <c r="BN1718" s="14">
        <f>VLOOKUP($B1718,[2]Sheet3!$G:$CZ,51,0)</f>
        <v>0</v>
      </c>
      <c r="BO1718" s="14">
        <f>VLOOKUP($B1718,[2]Sheet3!$G:$CZ,52,0)</f>
        <v>0</v>
      </c>
      <c r="BP1718" s="14">
        <f>VLOOKUP($B1718,[2]Sheet3!$G:$CZ,53,0)</f>
        <v>0</v>
      </c>
      <c r="BQ1718" s="14">
        <f>VLOOKUP($B1718,[2]Sheet3!$G:$CZ,54,0)</f>
        <v>0</v>
      </c>
      <c r="BR1718" s="14">
        <f>VLOOKUP($B1718,[2]Sheet3!$G:$CZ,55,0)</f>
        <v>0</v>
      </c>
      <c r="BS1718" s="14">
        <f>VLOOKUP($B1718,[2]Sheet3!$G:$CZ,56,0)</f>
        <v>0</v>
      </c>
      <c r="BT1718" s="14">
        <f>VLOOKUP($B1718,[2]Sheet3!$G:$CZ,57,0)</f>
        <v>0</v>
      </c>
      <c r="BU1718" s="14">
        <f>VLOOKUP($B1718,[2]Sheet3!$G:$CZ,58,0)</f>
        <v>0</v>
      </c>
      <c r="BV1718" s="14">
        <f>VLOOKUP($B1718,[2]Sheet3!$G:$CZ,59,0)</f>
        <v>0</v>
      </c>
      <c r="BW1718" s="14">
        <f>VLOOKUP($B1718,[2]Sheet3!$G:$CZ,60,0)</f>
        <v>0</v>
      </c>
      <c r="BX1718" s="14">
        <f>VLOOKUP($B1718,[2]Sheet3!$G:$CZ,61,0)</f>
        <v>0</v>
      </c>
      <c r="BY1718" s="14">
        <f>VLOOKUP($B1718,[2]Sheet3!$G:$CZ,62,0)</f>
        <v>0</v>
      </c>
      <c r="BZ1718" s="14">
        <f>VLOOKUP($B1718,[2]Sheet3!$G:$CZ,63,0)</f>
        <v>0</v>
      </c>
      <c r="CA1718" s="14">
        <f>VLOOKUP($B1718,[2]Sheet3!$G:$CZ,64,0)</f>
        <v>0</v>
      </c>
      <c r="CB1718" s="14">
        <f>VLOOKUP($B1718,[2]Sheet3!$G:$CZ,65,0)</f>
        <v>0</v>
      </c>
      <c r="CC1718" s="14">
        <f>VLOOKUP($B1718,[2]Sheet3!$G:$CZ,66,0)</f>
        <v>0</v>
      </c>
      <c r="CD1718" s="14">
        <f>VLOOKUP($B1718,[2]Sheet3!$G:$CZ,67,0)</f>
        <v>0</v>
      </c>
      <c r="CE1718" s="14">
        <f>VLOOKUP($B1718,[2]Sheet3!$G:$CZ,68,0)</f>
        <v>0</v>
      </c>
      <c r="CF1718" s="14">
        <f>VLOOKUP($B1718,[2]Sheet3!$G:$CZ,69,0)</f>
        <v>0</v>
      </c>
      <c r="CG1718" s="14">
        <f>VLOOKUP($B1718,[2]Sheet3!$G:$CZ,70,0)</f>
        <v>0</v>
      </c>
      <c r="CH1718" s="14">
        <f>VLOOKUP($B1718,[2]Sheet3!$G:$CZ,71,0)</f>
        <v>0</v>
      </c>
      <c r="CI1718" s="14">
        <f>VLOOKUP($B1718,[2]Sheet3!$G:$CZ,72,0)</f>
        <v>0</v>
      </c>
      <c r="CJ1718" s="14">
        <f>VLOOKUP($B1718,[2]Sheet3!$G:$CZ,73,0)</f>
        <v>0</v>
      </c>
      <c r="CK1718" s="14">
        <f>VLOOKUP($B1718,[2]Sheet3!$G:$CZ,74,0)</f>
        <v>0</v>
      </c>
      <c r="CL1718" s="14">
        <f>VLOOKUP($B1718,[2]Sheet3!$G:$CZ,75,0)</f>
        <v>0</v>
      </c>
      <c r="CM1718" s="14">
        <f>VLOOKUP($B1718,[2]Sheet3!$G:$CZ,76,0)</f>
        <v>0</v>
      </c>
      <c r="CN1718" s="14">
        <f>VLOOKUP($B1718,[2]Sheet3!$G:$CZ,77,0)</f>
        <v>0</v>
      </c>
      <c r="CO1718" s="14">
        <f>VLOOKUP($B1718,[2]Sheet3!$G:$CZ,78,0)</f>
        <v>0</v>
      </c>
      <c r="CP1718" s="14">
        <f>VLOOKUP($B1718,[2]Sheet3!$G:$CZ,79,0)</f>
        <v>0</v>
      </c>
      <c r="CQ1718" s="14">
        <f>VLOOKUP($B1718,[2]Sheet3!$G:$CZ,80,0)</f>
        <v>0</v>
      </c>
      <c r="CR1718" s="14">
        <f>VLOOKUP($B1718,[2]Sheet3!$G:$CZ,81,0)</f>
        <v>0</v>
      </c>
      <c r="CS1718" s="14">
        <f>VLOOKUP($B1718,[2]Sheet3!$G:$CZ,82,0)</f>
        <v>0</v>
      </c>
      <c r="CT1718" s="14">
        <f>VLOOKUP($B1718,[2]Sheet3!$G:$CZ,83,0)</f>
        <v>0</v>
      </c>
      <c r="CU1718" s="14">
        <f>VLOOKUP($B1718,[2]Sheet3!$G:$CZ,84,0)</f>
        <v>0</v>
      </c>
      <c r="CV1718" s="14">
        <f>VLOOKUP($B1718,[2]Sheet3!$G:$CZ,85,0)</f>
        <v>0</v>
      </c>
      <c r="CW1718" s="14">
        <f>VLOOKUP($B1718,[2]Sheet3!$G:$CZ,86,0)</f>
        <v>0</v>
      </c>
      <c r="CX1718" s="14">
        <f>VLOOKUP($B1718,[2]Sheet3!$G:$CZ,87,0)</f>
        <v>0</v>
      </c>
      <c r="CY1718" s="14">
        <f>VLOOKUP($B1718,[2]Sheet3!$G:$CZ,88,0)</f>
        <v>0</v>
      </c>
      <c r="CZ1718" s="14">
        <f>VLOOKUP($B1718,[2]Sheet3!$G:$CZ,89,0)</f>
        <v>0</v>
      </c>
      <c r="DA1718" s="14">
        <f>VLOOKUP($B1718,[2]Sheet3!$G:$CZ,90,0)</f>
        <v>0</v>
      </c>
      <c r="DB1718" s="14">
        <f>VLOOKUP($B1718,[2]Sheet3!$G:$CZ,91,0)</f>
        <v>0</v>
      </c>
      <c r="DC1718" s="14">
        <f>VLOOKUP($B1718,[2]Sheet3!$G:$CZ,92,0)</f>
        <v>0</v>
      </c>
      <c r="DD1718" s="14">
        <f>VLOOKUP($B1718,[2]Sheet3!$G:$CZ,93,0)</f>
        <v>0</v>
      </c>
      <c r="DE1718" s="14">
        <f>VLOOKUP($B1718,[2]Sheet3!$G:$CZ,94,0)</f>
        <v>0</v>
      </c>
      <c r="DF1718" s="14">
        <f>VLOOKUP($B1718,[2]Sheet3!$G:$CZ,95,0)</f>
        <v>0</v>
      </c>
      <c r="DG1718" s="14">
        <f>VLOOKUP($B1718,[2]Sheet3!$G:$CZ,96,0)</f>
        <v>0</v>
      </c>
      <c r="DH1718" s="14">
        <f>VLOOKUP($B1718,[2]Sheet3!$G:$CZ,97,0)</f>
        <v>0</v>
      </c>
      <c r="DI1718" s="14">
        <f>VLOOKUP($B1718,[2]Sheet3!$G:$CZ,98,0)</f>
        <v>0</v>
      </c>
    </row>
    <row r="1719" spans="1:113" x14ac:dyDescent="0.3">
      <c r="A1719" s="9" t="str">
        <f t="shared" si="80"/>
        <v>N50284</v>
      </c>
      <c r="B1719" s="15" t="s">
        <v>3491</v>
      </c>
      <c r="C1719" s="15" t="s">
        <v>3492</v>
      </c>
      <c r="F1719" s="7" t="s">
        <v>15</v>
      </c>
      <c r="G1719" s="12" t="s">
        <v>5211</v>
      </c>
      <c r="H1719" s="12" t="str">
        <f>VLOOKUP($B1719,[1]Sheet1!$A:$G,5,0)</f>
        <v>rohit.arora@redingtongroup.com</v>
      </c>
      <c r="I1719" s="12" t="str">
        <f>VLOOKUP($B1719,[1]Sheet1!$A:$G,7,0)</f>
        <v>jitender.chopra@redingtongroup.com</v>
      </c>
      <c r="J1719" s="12" t="s">
        <v>82</v>
      </c>
      <c r="K1719" s="7"/>
      <c r="L1719" s="7"/>
      <c r="M1719" s="8"/>
      <c r="N1719" s="7" t="str">
        <f t="shared" si="78"/>
        <v>rohit.arora@redingtongroup.com; jitender.chopra@redingtongroup.com; nilesh.phirke@redingtongroup.com;christopher.joseph@redingtongroup.com</v>
      </c>
      <c r="O1719" s="7" t="str">
        <f t="shared" si="79"/>
        <v>N50284</v>
      </c>
      <c r="P1719" s="8" t="s">
        <v>5215</v>
      </c>
      <c r="Q1719" s="14">
        <f>VLOOKUP($B1719,[2]Sheet3!$G:$CZ,2,0)</f>
        <v>2400302206</v>
      </c>
      <c r="R1719" s="14">
        <f>VLOOKUP($B1719,[2]Sheet3!$G:$CZ,3,0)</f>
        <v>0</v>
      </c>
      <c r="S1719" s="14">
        <f>VLOOKUP($B1719,[2]Sheet3!$G:$CZ,4,0)</f>
        <v>0</v>
      </c>
      <c r="T1719" s="14">
        <f>VLOOKUP($B1719,[2]Sheet3!$G:$CZ,5,0)</f>
        <v>0</v>
      </c>
      <c r="U1719" s="14">
        <f>VLOOKUP($B1719,[2]Sheet3!$G:$CZ,6,0)</f>
        <v>0</v>
      </c>
      <c r="V1719" s="14">
        <f>VLOOKUP($B1719,[2]Sheet3!$G:$CZ,7,0)</f>
        <v>0</v>
      </c>
      <c r="W1719" s="14">
        <f>VLOOKUP($B1719,[2]Sheet3!$G:$CZ,8,0)</f>
        <v>0</v>
      </c>
      <c r="X1719" s="14">
        <f>VLOOKUP($B1719,[2]Sheet3!$G:$CZ,9,0)</f>
        <v>0</v>
      </c>
      <c r="Y1719" s="14">
        <f>VLOOKUP($B1719,[2]Sheet3!$G:$CZ,10,0)</f>
        <v>0</v>
      </c>
      <c r="Z1719" s="14">
        <f>VLOOKUP($B1719,[2]Sheet3!$G:$CZ,11,0)</f>
        <v>0</v>
      </c>
      <c r="AA1719" s="14">
        <f>VLOOKUP($B1719,[2]Sheet3!$G:$CZ,12,0)</f>
        <v>0</v>
      </c>
      <c r="AB1719" s="14">
        <f>VLOOKUP($B1719,[2]Sheet3!$G:$CZ,13,0)</f>
        <v>0</v>
      </c>
      <c r="AC1719" s="14">
        <f>VLOOKUP($B1719,[2]Sheet3!$G:$CZ,14,0)</f>
        <v>0</v>
      </c>
      <c r="AD1719" s="14">
        <f>VLOOKUP($B1719,[2]Sheet3!$G:$CZ,15,0)</f>
        <v>0</v>
      </c>
      <c r="AE1719" s="14">
        <f>VLOOKUP($B1719,[2]Sheet3!$G:$CZ,16,0)</f>
        <v>0</v>
      </c>
      <c r="AF1719" s="14">
        <f>VLOOKUP($B1719,[2]Sheet3!$G:$CZ,17,0)</f>
        <v>0</v>
      </c>
      <c r="AG1719" s="14">
        <f>VLOOKUP($B1719,[2]Sheet3!$G:$CZ,18,0)</f>
        <v>0</v>
      </c>
      <c r="AH1719" s="14">
        <f>VLOOKUP($B1719,[2]Sheet3!$G:$CZ,19,0)</f>
        <v>0</v>
      </c>
      <c r="AI1719" s="14">
        <f>VLOOKUP($B1719,[2]Sheet3!$G:$CZ,20,0)</f>
        <v>0</v>
      </c>
      <c r="AJ1719" s="14">
        <f>VLOOKUP($B1719,[2]Sheet3!$G:$CZ,21,0)</f>
        <v>0</v>
      </c>
      <c r="AK1719" s="14">
        <f>VLOOKUP($B1719,[2]Sheet3!$G:$CZ,22,0)</f>
        <v>0</v>
      </c>
      <c r="AL1719" s="14">
        <f>VLOOKUP($B1719,[2]Sheet3!$G:$CZ,23,0)</f>
        <v>0</v>
      </c>
      <c r="AM1719" s="14">
        <f>VLOOKUP($B1719,[2]Sheet3!$G:$CZ,24,0)</f>
        <v>0</v>
      </c>
      <c r="AN1719" s="14">
        <f>VLOOKUP($B1719,[2]Sheet3!$G:$CZ,25,0)</f>
        <v>0</v>
      </c>
      <c r="AO1719" s="14">
        <f>VLOOKUP($B1719,[2]Sheet3!$G:$CZ,26,0)</f>
        <v>0</v>
      </c>
      <c r="AP1719" s="14">
        <f>VLOOKUP($B1719,[2]Sheet3!$G:$CZ,27,0)</f>
        <v>0</v>
      </c>
      <c r="AQ1719" s="14">
        <f>VLOOKUP($B1719,[2]Sheet3!$G:$CZ,28,0)</f>
        <v>0</v>
      </c>
      <c r="AR1719" s="14">
        <f>VLOOKUP($B1719,[2]Sheet3!$G:$CZ,29,0)</f>
        <v>0</v>
      </c>
      <c r="AS1719" s="14">
        <f>VLOOKUP($B1719,[2]Sheet3!$G:$CZ,30,0)</f>
        <v>0</v>
      </c>
      <c r="AT1719" s="14">
        <f>VLOOKUP($B1719,[2]Sheet3!$G:$CZ,31,0)</f>
        <v>0</v>
      </c>
      <c r="AU1719" s="14">
        <f>VLOOKUP($B1719,[2]Sheet3!$G:$CZ,32,0)</f>
        <v>0</v>
      </c>
      <c r="AV1719" s="14">
        <f>VLOOKUP($B1719,[2]Sheet3!$G:$CZ,33,0)</f>
        <v>0</v>
      </c>
      <c r="AW1719" s="14">
        <f>VLOOKUP($B1719,[2]Sheet3!$G:$CZ,34,0)</f>
        <v>0</v>
      </c>
      <c r="AX1719" s="14">
        <f>VLOOKUP($B1719,[2]Sheet3!$G:$CZ,35,0)</f>
        <v>0</v>
      </c>
      <c r="AY1719" s="14">
        <f>VLOOKUP($B1719,[2]Sheet3!$G:$CZ,36,0)</f>
        <v>0</v>
      </c>
      <c r="AZ1719" s="14">
        <f>VLOOKUP($B1719,[2]Sheet3!$G:$CZ,37,0)</f>
        <v>0</v>
      </c>
      <c r="BA1719" s="14">
        <f>VLOOKUP($B1719,[2]Sheet3!$G:$CZ,38,0)</f>
        <v>0</v>
      </c>
      <c r="BB1719" s="14">
        <f>VLOOKUP($B1719,[2]Sheet3!$G:$CZ,39,0)</f>
        <v>0</v>
      </c>
      <c r="BC1719" s="14">
        <f>VLOOKUP($B1719,[2]Sheet3!$G:$CZ,40,0)</f>
        <v>0</v>
      </c>
      <c r="BD1719" s="14">
        <f>VLOOKUP($B1719,[2]Sheet3!$G:$CZ,41,0)</f>
        <v>0</v>
      </c>
      <c r="BE1719" s="14">
        <f>VLOOKUP($B1719,[2]Sheet3!$G:$CZ,42,0)</f>
        <v>0</v>
      </c>
      <c r="BF1719" s="14">
        <f>VLOOKUP($B1719,[2]Sheet3!$G:$CZ,43,0)</f>
        <v>0</v>
      </c>
      <c r="BG1719" s="14">
        <f>VLOOKUP($B1719,[2]Sheet3!$G:$CZ,44,0)</f>
        <v>0</v>
      </c>
      <c r="BH1719" s="14">
        <f>VLOOKUP($B1719,[2]Sheet3!$G:$CZ,45,0)</f>
        <v>0</v>
      </c>
      <c r="BI1719" s="14">
        <f>VLOOKUP($B1719,[2]Sheet3!$G:$CZ,46,0)</f>
        <v>0</v>
      </c>
      <c r="BJ1719" s="14">
        <f>VLOOKUP($B1719,[2]Sheet3!$G:$CZ,47,0)</f>
        <v>0</v>
      </c>
      <c r="BK1719" s="14">
        <f>VLOOKUP($B1719,[2]Sheet3!$G:$CZ,48,0)</f>
        <v>0</v>
      </c>
      <c r="BL1719" s="14">
        <f>VLOOKUP($B1719,[2]Sheet3!$G:$CZ,49,0)</f>
        <v>0</v>
      </c>
      <c r="BM1719" s="14">
        <f>VLOOKUP($B1719,[2]Sheet3!$G:$CZ,50,0)</f>
        <v>0</v>
      </c>
      <c r="BN1719" s="14">
        <f>VLOOKUP($B1719,[2]Sheet3!$G:$CZ,51,0)</f>
        <v>0</v>
      </c>
      <c r="BO1719" s="14">
        <f>VLOOKUP($B1719,[2]Sheet3!$G:$CZ,52,0)</f>
        <v>0</v>
      </c>
      <c r="BP1719" s="14">
        <f>VLOOKUP($B1719,[2]Sheet3!$G:$CZ,53,0)</f>
        <v>0</v>
      </c>
      <c r="BQ1719" s="14">
        <f>VLOOKUP($B1719,[2]Sheet3!$G:$CZ,54,0)</f>
        <v>0</v>
      </c>
      <c r="BR1719" s="14">
        <f>VLOOKUP($B1719,[2]Sheet3!$G:$CZ,55,0)</f>
        <v>0</v>
      </c>
      <c r="BS1719" s="14">
        <f>VLOOKUP($B1719,[2]Sheet3!$G:$CZ,56,0)</f>
        <v>0</v>
      </c>
      <c r="BT1719" s="14">
        <f>VLOOKUP($B1719,[2]Sheet3!$G:$CZ,57,0)</f>
        <v>0</v>
      </c>
      <c r="BU1719" s="14">
        <f>VLOOKUP($B1719,[2]Sheet3!$G:$CZ,58,0)</f>
        <v>0</v>
      </c>
      <c r="BV1719" s="14">
        <f>VLOOKUP($B1719,[2]Sheet3!$G:$CZ,59,0)</f>
        <v>0</v>
      </c>
      <c r="BW1719" s="14">
        <f>VLOOKUP($B1719,[2]Sheet3!$G:$CZ,60,0)</f>
        <v>0</v>
      </c>
      <c r="BX1719" s="14">
        <f>VLOOKUP($B1719,[2]Sheet3!$G:$CZ,61,0)</f>
        <v>0</v>
      </c>
      <c r="BY1719" s="14">
        <f>VLOOKUP($B1719,[2]Sheet3!$G:$CZ,62,0)</f>
        <v>0</v>
      </c>
      <c r="BZ1719" s="14">
        <f>VLOOKUP($B1719,[2]Sheet3!$G:$CZ,63,0)</f>
        <v>0</v>
      </c>
      <c r="CA1719" s="14">
        <f>VLOOKUP($B1719,[2]Sheet3!$G:$CZ,64,0)</f>
        <v>0</v>
      </c>
      <c r="CB1719" s="14">
        <f>VLOOKUP($B1719,[2]Sheet3!$G:$CZ,65,0)</f>
        <v>0</v>
      </c>
      <c r="CC1719" s="14">
        <f>VLOOKUP($B1719,[2]Sheet3!$G:$CZ,66,0)</f>
        <v>0</v>
      </c>
      <c r="CD1719" s="14">
        <f>VLOOKUP($B1719,[2]Sheet3!$G:$CZ,67,0)</f>
        <v>0</v>
      </c>
      <c r="CE1719" s="14">
        <f>VLOOKUP($B1719,[2]Sheet3!$G:$CZ,68,0)</f>
        <v>0</v>
      </c>
      <c r="CF1719" s="14">
        <f>VLOOKUP($B1719,[2]Sheet3!$G:$CZ,69,0)</f>
        <v>0</v>
      </c>
      <c r="CG1719" s="14">
        <f>VLOOKUP($B1719,[2]Sheet3!$G:$CZ,70,0)</f>
        <v>0</v>
      </c>
      <c r="CH1719" s="14">
        <f>VLOOKUP($B1719,[2]Sheet3!$G:$CZ,71,0)</f>
        <v>0</v>
      </c>
      <c r="CI1719" s="14">
        <f>VLOOKUP($B1719,[2]Sheet3!$G:$CZ,72,0)</f>
        <v>0</v>
      </c>
      <c r="CJ1719" s="14">
        <f>VLOOKUP($B1719,[2]Sheet3!$G:$CZ,73,0)</f>
        <v>0</v>
      </c>
      <c r="CK1719" s="14">
        <f>VLOOKUP($B1719,[2]Sheet3!$G:$CZ,74,0)</f>
        <v>0</v>
      </c>
      <c r="CL1719" s="14">
        <f>VLOOKUP($B1719,[2]Sheet3!$G:$CZ,75,0)</f>
        <v>0</v>
      </c>
      <c r="CM1719" s="14">
        <f>VLOOKUP($B1719,[2]Sheet3!$G:$CZ,76,0)</f>
        <v>0</v>
      </c>
      <c r="CN1719" s="14">
        <f>VLOOKUP($B1719,[2]Sheet3!$G:$CZ,77,0)</f>
        <v>0</v>
      </c>
      <c r="CO1719" s="14">
        <f>VLOOKUP($B1719,[2]Sheet3!$G:$CZ,78,0)</f>
        <v>0</v>
      </c>
      <c r="CP1719" s="14">
        <f>VLOOKUP($B1719,[2]Sheet3!$G:$CZ,79,0)</f>
        <v>0</v>
      </c>
      <c r="CQ1719" s="14">
        <f>VLOOKUP($B1719,[2]Sheet3!$G:$CZ,80,0)</f>
        <v>0</v>
      </c>
      <c r="CR1719" s="14">
        <f>VLOOKUP($B1719,[2]Sheet3!$G:$CZ,81,0)</f>
        <v>0</v>
      </c>
      <c r="CS1719" s="14">
        <f>VLOOKUP($B1719,[2]Sheet3!$G:$CZ,82,0)</f>
        <v>0</v>
      </c>
      <c r="CT1719" s="14">
        <f>VLOOKUP($B1719,[2]Sheet3!$G:$CZ,83,0)</f>
        <v>0</v>
      </c>
      <c r="CU1719" s="14">
        <f>VLOOKUP($B1719,[2]Sheet3!$G:$CZ,84,0)</f>
        <v>0</v>
      </c>
      <c r="CV1719" s="14">
        <f>VLOOKUP($B1719,[2]Sheet3!$G:$CZ,85,0)</f>
        <v>0</v>
      </c>
      <c r="CW1719" s="14">
        <f>VLOOKUP($B1719,[2]Sheet3!$G:$CZ,86,0)</f>
        <v>0</v>
      </c>
      <c r="CX1719" s="14">
        <f>VLOOKUP($B1719,[2]Sheet3!$G:$CZ,87,0)</f>
        <v>0</v>
      </c>
      <c r="CY1719" s="14">
        <f>VLOOKUP($B1719,[2]Sheet3!$G:$CZ,88,0)</f>
        <v>0</v>
      </c>
      <c r="CZ1719" s="14">
        <f>VLOOKUP($B1719,[2]Sheet3!$G:$CZ,89,0)</f>
        <v>0</v>
      </c>
      <c r="DA1719" s="14">
        <f>VLOOKUP($B1719,[2]Sheet3!$G:$CZ,90,0)</f>
        <v>0</v>
      </c>
      <c r="DB1719" s="14">
        <f>VLOOKUP($B1719,[2]Sheet3!$G:$CZ,91,0)</f>
        <v>0</v>
      </c>
      <c r="DC1719" s="14">
        <f>VLOOKUP($B1719,[2]Sheet3!$G:$CZ,92,0)</f>
        <v>0</v>
      </c>
      <c r="DD1719" s="14">
        <f>VLOOKUP($B1719,[2]Sheet3!$G:$CZ,93,0)</f>
        <v>0</v>
      </c>
      <c r="DE1719" s="14">
        <f>VLOOKUP($B1719,[2]Sheet3!$G:$CZ,94,0)</f>
        <v>0</v>
      </c>
      <c r="DF1719" s="14">
        <f>VLOOKUP($B1719,[2]Sheet3!$G:$CZ,95,0)</f>
        <v>0</v>
      </c>
      <c r="DG1719" s="14">
        <f>VLOOKUP($B1719,[2]Sheet3!$G:$CZ,96,0)</f>
        <v>0</v>
      </c>
      <c r="DH1719" s="14">
        <f>VLOOKUP($B1719,[2]Sheet3!$G:$CZ,97,0)</f>
        <v>0</v>
      </c>
      <c r="DI1719" s="14">
        <f>VLOOKUP($B1719,[2]Sheet3!$G:$CZ,98,0)</f>
        <v>0</v>
      </c>
    </row>
    <row r="1720" spans="1:113" x14ac:dyDescent="0.3">
      <c r="A1720" s="9" t="str">
        <f t="shared" si="80"/>
        <v>N73202</v>
      </c>
      <c r="B1720" s="15" t="s">
        <v>3493</v>
      </c>
      <c r="C1720" s="15" t="s">
        <v>3494</v>
      </c>
      <c r="F1720" s="7" t="s">
        <v>15</v>
      </c>
      <c r="G1720" s="12" t="s">
        <v>5212</v>
      </c>
      <c r="H1720" s="12" t="str">
        <f>VLOOKUP($B1720,[1]Sheet1!$A:$G,5,0)</f>
        <v>ajay.sharma@redingtongroup.com</v>
      </c>
      <c r="I1720" s="12" t="str">
        <f>VLOOKUP($B1720,[1]Sheet1!$A:$G,7,0)</f>
        <v>sidharth.eknath@redingtongroup.com</v>
      </c>
      <c r="J1720" s="12" t="s">
        <v>82</v>
      </c>
      <c r="K1720" s="7"/>
      <c r="L1720" s="7"/>
      <c r="M1720" s="8"/>
      <c r="N1720" s="7" t="str">
        <f t="shared" si="78"/>
        <v>ajay.sharma@redingtongroup.com; sidharth.eknath@redingtongroup.com; nilesh.phirke@redingtongroup.com;christopher.joseph@redingtongroup.com</v>
      </c>
      <c r="O1720" s="7" t="str">
        <f t="shared" si="79"/>
        <v>N73202</v>
      </c>
      <c r="P1720" s="8" t="s">
        <v>5215</v>
      </c>
      <c r="Q1720" s="14">
        <f>VLOOKUP($B1720,[2]Sheet3!$G:$CZ,2,0)</f>
        <v>2400302331</v>
      </c>
      <c r="R1720" s="14">
        <f>VLOOKUP($B1720,[2]Sheet3!$G:$CZ,3,0)</f>
        <v>0</v>
      </c>
      <c r="S1720" s="14">
        <f>VLOOKUP($B1720,[2]Sheet3!$G:$CZ,4,0)</f>
        <v>0</v>
      </c>
      <c r="T1720" s="14">
        <f>VLOOKUP($B1720,[2]Sheet3!$G:$CZ,5,0)</f>
        <v>0</v>
      </c>
      <c r="U1720" s="14">
        <f>VLOOKUP($B1720,[2]Sheet3!$G:$CZ,6,0)</f>
        <v>0</v>
      </c>
      <c r="V1720" s="14">
        <f>VLOOKUP($B1720,[2]Sheet3!$G:$CZ,7,0)</f>
        <v>0</v>
      </c>
      <c r="W1720" s="14">
        <f>VLOOKUP($B1720,[2]Sheet3!$G:$CZ,8,0)</f>
        <v>0</v>
      </c>
      <c r="X1720" s="14">
        <f>VLOOKUP($B1720,[2]Sheet3!$G:$CZ,9,0)</f>
        <v>0</v>
      </c>
      <c r="Y1720" s="14">
        <f>VLOOKUP($B1720,[2]Sheet3!$G:$CZ,10,0)</f>
        <v>0</v>
      </c>
      <c r="Z1720" s="14">
        <f>VLOOKUP($B1720,[2]Sheet3!$G:$CZ,11,0)</f>
        <v>0</v>
      </c>
      <c r="AA1720" s="14">
        <f>VLOOKUP($B1720,[2]Sheet3!$G:$CZ,12,0)</f>
        <v>0</v>
      </c>
      <c r="AB1720" s="14">
        <f>VLOOKUP($B1720,[2]Sheet3!$G:$CZ,13,0)</f>
        <v>0</v>
      </c>
      <c r="AC1720" s="14">
        <f>VLOOKUP($B1720,[2]Sheet3!$G:$CZ,14,0)</f>
        <v>0</v>
      </c>
      <c r="AD1720" s="14">
        <f>VLOOKUP($B1720,[2]Sheet3!$G:$CZ,15,0)</f>
        <v>0</v>
      </c>
      <c r="AE1720" s="14">
        <f>VLOOKUP($B1720,[2]Sheet3!$G:$CZ,16,0)</f>
        <v>0</v>
      </c>
      <c r="AF1720" s="14">
        <f>VLOOKUP($B1720,[2]Sheet3!$G:$CZ,17,0)</f>
        <v>0</v>
      </c>
      <c r="AG1720" s="14">
        <f>VLOOKUP($B1720,[2]Sheet3!$G:$CZ,18,0)</f>
        <v>0</v>
      </c>
      <c r="AH1720" s="14">
        <f>VLOOKUP($B1720,[2]Sheet3!$G:$CZ,19,0)</f>
        <v>0</v>
      </c>
      <c r="AI1720" s="14">
        <f>VLOOKUP($B1720,[2]Sheet3!$G:$CZ,20,0)</f>
        <v>0</v>
      </c>
      <c r="AJ1720" s="14">
        <f>VLOOKUP($B1720,[2]Sheet3!$G:$CZ,21,0)</f>
        <v>0</v>
      </c>
      <c r="AK1720" s="14">
        <f>VLOOKUP($B1720,[2]Sheet3!$G:$CZ,22,0)</f>
        <v>0</v>
      </c>
      <c r="AL1720" s="14">
        <f>VLOOKUP($B1720,[2]Sheet3!$G:$CZ,23,0)</f>
        <v>0</v>
      </c>
      <c r="AM1720" s="14">
        <f>VLOOKUP($B1720,[2]Sheet3!$G:$CZ,24,0)</f>
        <v>0</v>
      </c>
      <c r="AN1720" s="14">
        <f>VLOOKUP($B1720,[2]Sheet3!$G:$CZ,25,0)</f>
        <v>0</v>
      </c>
      <c r="AO1720" s="14">
        <f>VLOOKUP($B1720,[2]Sheet3!$G:$CZ,26,0)</f>
        <v>0</v>
      </c>
      <c r="AP1720" s="14">
        <f>VLOOKUP($B1720,[2]Sheet3!$G:$CZ,27,0)</f>
        <v>0</v>
      </c>
      <c r="AQ1720" s="14">
        <f>VLOOKUP($B1720,[2]Sheet3!$G:$CZ,28,0)</f>
        <v>0</v>
      </c>
      <c r="AR1720" s="14">
        <f>VLOOKUP($B1720,[2]Sheet3!$G:$CZ,29,0)</f>
        <v>0</v>
      </c>
      <c r="AS1720" s="14">
        <f>VLOOKUP($B1720,[2]Sheet3!$G:$CZ,30,0)</f>
        <v>0</v>
      </c>
      <c r="AT1720" s="14">
        <f>VLOOKUP($B1720,[2]Sheet3!$G:$CZ,31,0)</f>
        <v>0</v>
      </c>
      <c r="AU1720" s="14">
        <f>VLOOKUP($B1720,[2]Sheet3!$G:$CZ,32,0)</f>
        <v>0</v>
      </c>
      <c r="AV1720" s="14">
        <f>VLOOKUP($B1720,[2]Sheet3!$G:$CZ,33,0)</f>
        <v>0</v>
      </c>
      <c r="AW1720" s="14">
        <f>VLOOKUP($B1720,[2]Sheet3!$G:$CZ,34,0)</f>
        <v>0</v>
      </c>
      <c r="AX1720" s="14">
        <f>VLOOKUP($B1720,[2]Sheet3!$G:$CZ,35,0)</f>
        <v>0</v>
      </c>
      <c r="AY1720" s="14">
        <f>VLOOKUP($B1720,[2]Sheet3!$G:$CZ,36,0)</f>
        <v>0</v>
      </c>
      <c r="AZ1720" s="14">
        <f>VLOOKUP($B1720,[2]Sheet3!$G:$CZ,37,0)</f>
        <v>0</v>
      </c>
      <c r="BA1720" s="14">
        <f>VLOOKUP($B1720,[2]Sheet3!$G:$CZ,38,0)</f>
        <v>0</v>
      </c>
      <c r="BB1720" s="14">
        <f>VLOOKUP($B1720,[2]Sheet3!$G:$CZ,39,0)</f>
        <v>0</v>
      </c>
      <c r="BC1720" s="14">
        <f>VLOOKUP($B1720,[2]Sheet3!$G:$CZ,40,0)</f>
        <v>0</v>
      </c>
      <c r="BD1720" s="14">
        <f>VLOOKUP($B1720,[2]Sheet3!$G:$CZ,41,0)</f>
        <v>0</v>
      </c>
      <c r="BE1720" s="14">
        <f>VLOOKUP($B1720,[2]Sheet3!$G:$CZ,42,0)</f>
        <v>0</v>
      </c>
      <c r="BF1720" s="14">
        <f>VLOOKUP($B1720,[2]Sheet3!$G:$CZ,43,0)</f>
        <v>0</v>
      </c>
      <c r="BG1720" s="14">
        <f>VLOOKUP($B1720,[2]Sheet3!$G:$CZ,44,0)</f>
        <v>0</v>
      </c>
      <c r="BH1720" s="14">
        <f>VLOOKUP($B1720,[2]Sheet3!$G:$CZ,45,0)</f>
        <v>0</v>
      </c>
      <c r="BI1720" s="14">
        <f>VLOOKUP($B1720,[2]Sheet3!$G:$CZ,46,0)</f>
        <v>0</v>
      </c>
      <c r="BJ1720" s="14">
        <f>VLOOKUP($B1720,[2]Sheet3!$G:$CZ,47,0)</f>
        <v>0</v>
      </c>
      <c r="BK1720" s="14">
        <f>VLOOKUP($B1720,[2]Sheet3!$G:$CZ,48,0)</f>
        <v>0</v>
      </c>
      <c r="BL1720" s="14">
        <f>VLOOKUP($B1720,[2]Sheet3!$G:$CZ,49,0)</f>
        <v>0</v>
      </c>
      <c r="BM1720" s="14">
        <f>VLOOKUP($B1720,[2]Sheet3!$G:$CZ,50,0)</f>
        <v>0</v>
      </c>
      <c r="BN1720" s="14">
        <f>VLOOKUP($B1720,[2]Sheet3!$G:$CZ,51,0)</f>
        <v>0</v>
      </c>
      <c r="BO1720" s="14">
        <f>VLOOKUP($B1720,[2]Sheet3!$G:$CZ,52,0)</f>
        <v>0</v>
      </c>
      <c r="BP1720" s="14">
        <f>VLOOKUP($B1720,[2]Sheet3!$G:$CZ,53,0)</f>
        <v>0</v>
      </c>
      <c r="BQ1720" s="14">
        <f>VLOOKUP($B1720,[2]Sheet3!$G:$CZ,54,0)</f>
        <v>0</v>
      </c>
      <c r="BR1720" s="14">
        <f>VLOOKUP($B1720,[2]Sheet3!$G:$CZ,55,0)</f>
        <v>0</v>
      </c>
      <c r="BS1720" s="14">
        <f>VLOOKUP($B1720,[2]Sheet3!$G:$CZ,56,0)</f>
        <v>0</v>
      </c>
      <c r="BT1720" s="14">
        <f>VLOOKUP($B1720,[2]Sheet3!$G:$CZ,57,0)</f>
        <v>0</v>
      </c>
      <c r="BU1720" s="14">
        <f>VLOOKUP($B1720,[2]Sheet3!$G:$CZ,58,0)</f>
        <v>0</v>
      </c>
      <c r="BV1720" s="14">
        <f>VLOOKUP($B1720,[2]Sheet3!$G:$CZ,59,0)</f>
        <v>0</v>
      </c>
      <c r="BW1720" s="14">
        <f>VLOOKUP($B1720,[2]Sheet3!$G:$CZ,60,0)</f>
        <v>0</v>
      </c>
      <c r="BX1720" s="14">
        <f>VLOOKUP($B1720,[2]Sheet3!$G:$CZ,61,0)</f>
        <v>0</v>
      </c>
      <c r="BY1720" s="14">
        <f>VLOOKUP($B1720,[2]Sheet3!$G:$CZ,62,0)</f>
        <v>0</v>
      </c>
      <c r="BZ1720" s="14">
        <f>VLOOKUP($B1720,[2]Sheet3!$G:$CZ,63,0)</f>
        <v>0</v>
      </c>
      <c r="CA1720" s="14">
        <f>VLOOKUP($B1720,[2]Sheet3!$G:$CZ,64,0)</f>
        <v>0</v>
      </c>
      <c r="CB1720" s="14">
        <f>VLOOKUP($B1720,[2]Sheet3!$G:$CZ,65,0)</f>
        <v>0</v>
      </c>
      <c r="CC1720" s="14">
        <f>VLOOKUP($B1720,[2]Sheet3!$G:$CZ,66,0)</f>
        <v>0</v>
      </c>
      <c r="CD1720" s="14">
        <f>VLOOKUP($B1720,[2]Sheet3!$G:$CZ,67,0)</f>
        <v>0</v>
      </c>
      <c r="CE1720" s="14">
        <f>VLOOKUP($B1720,[2]Sheet3!$G:$CZ,68,0)</f>
        <v>0</v>
      </c>
      <c r="CF1720" s="14">
        <f>VLOOKUP($B1720,[2]Sheet3!$G:$CZ,69,0)</f>
        <v>0</v>
      </c>
      <c r="CG1720" s="14">
        <f>VLOOKUP($B1720,[2]Sheet3!$G:$CZ,70,0)</f>
        <v>0</v>
      </c>
      <c r="CH1720" s="14">
        <f>VLOOKUP($B1720,[2]Sheet3!$G:$CZ,71,0)</f>
        <v>0</v>
      </c>
      <c r="CI1720" s="14">
        <f>VLOOKUP($B1720,[2]Sheet3!$G:$CZ,72,0)</f>
        <v>0</v>
      </c>
      <c r="CJ1720" s="14">
        <f>VLOOKUP($B1720,[2]Sheet3!$G:$CZ,73,0)</f>
        <v>0</v>
      </c>
      <c r="CK1720" s="14">
        <f>VLOOKUP($B1720,[2]Sheet3!$G:$CZ,74,0)</f>
        <v>0</v>
      </c>
      <c r="CL1720" s="14">
        <f>VLOOKUP($B1720,[2]Sheet3!$G:$CZ,75,0)</f>
        <v>0</v>
      </c>
      <c r="CM1720" s="14">
        <f>VLOOKUP($B1720,[2]Sheet3!$G:$CZ,76,0)</f>
        <v>0</v>
      </c>
      <c r="CN1720" s="14">
        <f>VLOOKUP($B1720,[2]Sheet3!$G:$CZ,77,0)</f>
        <v>0</v>
      </c>
      <c r="CO1720" s="14">
        <f>VLOOKUP($B1720,[2]Sheet3!$G:$CZ,78,0)</f>
        <v>0</v>
      </c>
      <c r="CP1720" s="14">
        <f>VLOOKUP($B1720,[2]Sheet3!$G:$CZ,79,0)</f>
        <v>0</v>
      </c>
      <c r="CQ1720" s="14">
        <f>VLOOKUP($B1720,[2]Sheet3!$G:$CZ,80,0)</f>
        <v>0</v>
      </c>
      <c r="CR1720" s="14">
        <f>VLOOKUP($B1720,[2]Sheet3!$G:$CZ,81,0)</f>
        <v>0</v>
      </c>
      <c r="CS1720" s="14">
        <f>VLOOKUP($B1720,[2]Sheet3!$G:$CZ,82,0)</f>
        <v>0</v>
      </c>
      <c r="CT1720" s="14">
        <f>VLOOKUP($B1720,[2]Sheet3!$G:$CZ,83,0)</f>
        <v>0</v>
      </c>
      <c r="CU1720" s="14">
        <f>VLOOKUP($B1720,[2]Sheet3!$G:$CZ,84,0)</f>
        <v>0</v>
      </c>
      <c r="CV1720" s="14">
        <f>VLOOKUP($B1720,[2]Sheet3!$G:$CZ,85,0)</f>
        <v>0</v>
      </c>
      <c r="CW1720" s="14">
        <f>VLOOKUP($B1720,[2]Sheet3!$G:$CZ,86,0)</f>
        <v>0</v>
      </c>
      <c r="CX1720" s="14">
        <f>VLOOKUP($B1720,[2]Sheet3!$G:$CZ,87,0)</f>
        <v>0</v>
      </c>
      <c r="CY1720" s="14">
        <f>VLOOKUP($B1720,[2]Sheet3!$G:$CZ,88,0)</f>
        <v>0</v>
      </c>
      <c r="CZ1720" s="14">
        <f>VLOOKUP($B1720,[2]Sheet3!$G:$CZ,89,0)</f>
        <v>0</v>
      </c>
      <c r="DA1720" s="14">
        <f>VLOOKUP($B1720,[2]Sheet3!$G:$CZ,90,0)</f>
        <v>0</v>
      </c>
      <c r="DB1720" s="14">
        <f>VLOOKUP($B1720,[2]Sheet3!$G:$CZ,91,0)</f>
        <v>0</v>
      </c>
      <c r="DC1720" s="14">
        <f>VLOOKUP($B1720,[2]Sheet3!$G:$CZ,92,0)</f>
        <v>0</v>
      </c>
      <c r="DD1720" s="14">
        <f>VLOOKUP($B1720,[2]Sheet3!$G:$CZ,93,0)</f>
        <v>0</v>
      </c>
      <c r="DE1720" s="14">
        <f>VLOOKUP($B1720,[2]Sheet3!$G:$CZ,94,0)</f>
        <v>0</v>
      </c>
      <c r="DF1720" s="14">
        <f>VLOOKUP($B1720,[2]Sheet3!$G:$CZ,95,0)</f>
        <v>0</v>
      </c>
      <c r="DG1720" s="14">
        <f>VLOOKUP($B1720,[2]Sheet3!$G:$CZ,96,0)</f>
        <v>0</v>
      </c>
      <c r="DH1720" s="14">
        <f>VLOOKUP($B1720,[2]Sheet3!$G:$CZ,97,0)</f>
        <v>0</v>
      </c>
      <c r="DI1720" s="14">
        <f>VLOOKUP($B1720,[2]Sheet3!$G:$CZ,98,0)</f>
        <v>0</v>
      </c>
    </row>
    <row r="1721" spans="1:113" x14ac:dyDescent="0.3">
      <c r="A1721" s="9" t="str">
        <f t="shared" si="80"/>
        <v>N53110</v>
      </c>
      <c r="B1721" s="15" t="s">
        <v>3495</v>
      </c>
      <c r="C1721" s="15" t="s">
        <v>3496</v>
      </c>
      <c r="F1721" s="7" t="s">
        <v>15</v>
      </c>
      <c r="G1721" s="12" t="s">
        <v>5213</v>
      </c>
      <c r="H1721" s="12" t="str">
        <f>VLOOKUP($B1721,[1]Sheet1!$A:$G,5,0)</f>
        <v>rohit.arora@redingtongroup.com</v>
      </c>
      <c r="I1721" s="12" t="str">
        <f>VLOOKUP($B1721,[1]Sheet1!$A:$G,7,0)</f>
        <v>jitender.chopra@redingtongroup.com</v>
      </c>
      <c r="J1721" s="12" t="s">
        <v>82</v>
      </c>
      <c r="K1721" s="7"/>
      <c r="L1721" s="7"/>
      <c r="M1721" s="8"/>
      <c r="N1721" s="7" t="str">
        <f t="shared" si="78"/>
        <v>rohit.arora@redingtongroup.com; jitender.chopra@redingtongroup.com; nilesh.phirke@redingtongroup.com;christopher.joseph@redingtongroup.com</v>
      </c>
      <c r="O1721" s="7" t="str">
        <f t="shared" si="79"/>
        <v>N53110</v>
      </c>
      <c r="P1721" s="8" t="s">
        <v>5215</v>
      </c>
      <c r="Q1721" s="14">
        <f>VLOOKUP($B1721,[2]Sheet3!$G:$CZ,2,0)</f>
        <v>2400302196</v>
      </c>
      <c r="R1721" s="14">
        <f>VLOOKUP($B1721,[2]Sheet3!$G:$CZ,3,0)</f>
        <v>0</v>
      </c>
      <c r="S1721" s="14">
        <f>VLOOKUP($B1721,[2]Sheet3!$G:$CZ,4,0)</f>
        <v>0</v>
      </c>
      <c r="T1721" s="14">
        <f>VLOOKUP($B1721,[2]Sheet3!$G:$CZ,5,0)</f>
        <v>0</v>
      </c>
      <c r="U1721" s="14">
        <f>VLOOKUP($B1721,[2]Sheet3!$G:$CZ,6,0)</f>
        <v>0</v>
      </c>
      <c r="V1721" s="14">
        <f>VLOOKUP($B1721,[2]Sheet3!$G:$CZ,7,0)</f>
        <v>0</v>
      </c>
      <c r="W1721" s="14">
        <f>VLOOKUP($B1721,[2]Sheet3!$G:$CZ,8,0)</f>
        <v>0</v>
      </c>
      <c r="X1721" s="14">
        <f>VLOOKUP($B1721,[2]Sheet3!$G:$CZ,9,0)</f>
        <v>0</v>
      </c>
      <c r="Y1721" s="14">
        <f>VLOOKUP($B1721,[2]Sheet3!$G:$CZ,10,0)</f>
        <v>0</v>
      </c>
      <c r="Z1721" s="14">
        <f>VLOOKUP($B1721,[2]Sheet3!$G:$CZ,11,0)</f>
        <v>0</v>
      </c>
      <c r="AA1721" s="14">
        <f>VLOOKUP($B1721,[2]Sheet3!$G:$CZ,12,0)</f>
        <v>0</v>
      </c>
      <c r="AB1721" s="14">
        <f>VLOOKUP($B1721,[2]Sheet3!$G:$CZ,13,0)</f>
        <v>0</v>
      </c>
      <c r="AC1721" s="14">
        <f>VLOOKUP($B1721,[2]Sheet3!$G:$CZ,14,0)</f>
        <v>0</v>
      </c>
      <c r="AD1721" s="14">
        <f>VLOOKUP($B1721,[2]Sheet3!$G:$CZ,15,0)</f>
        <v>0</v>
      </c>
      <c r="AE1721" s="14">
        <f>VLOOKUP($B1721,[2]Sheet3!$G:$CZ,16,0)</f>
        <v>0</v>
      </c>
      <c r="AF1721" s="14">
        <f>VLOOKUP($B1721,[2]Sheet3!$G:$CZ,17,0)</f>
        <v>0</v>
      </c>
      <c r="AG1721" s="14">
        <f>VLOOKUP($B1721,[2]Sheet3!$G:$CZ,18,0)</f>
        <v>0</v>
      </c>
      <c r="AH1721" s="14">
        <f>VLOOKUP($B1721,[2]Sheet3!$G:$CZ,19,0)</f>
        <v>0</v>
      </c>
      <c r="AI1721" s="14">
        <f>VLOOKUP($B1721,[2]Sheet3!$G:$CZ,20,0)</f>
        <v>0</v>
      </c>
      <c r="AJ1721" s="14">
        <f>VLOOKUP($B1721,[2]Sheet3!$G:$CZ,21,0)</f>
        <v>0</v>
      </c>
      <c r="AK1721" s="14">
        <f>VLOOKUP($B1721,[2]Sheet3!$G:$CZ,22,0)</f>
        <v>0</v>
      </c>
      <c r="AL1721" s="14">
        <f>VLOOKUP($B1721,[2]Sheet3!$G:$CZ,23,0)</f>
        <v>0</v>
      </c>
      <c r="AM1721" s="14">
        <f>VLOOKUP($B1721,[2]Sheet3!$G:$CZ,24,0)</f>
        <v>0</v>
      </c>
      <c r="AN1721" s="14">
        <f>VLOOKUP($B1721,[2]Sheet3!$G:$CZ,25,0)</f>
        <v>0</v>
      </c>
      <c r="AO1721" s="14">
        <f>VLOOKUP($B1721,[2]Sheet3!$G:$CZ,26,0)</f>
        <v>0</v>
      </c>
      <c r="AP1721" s="14">
        <f>VLOOKUP($B1721,[2]Sheet3!$G:$CZ,27,0)</f>
        <v>0</v>
      </c>
      <c r="AQ1721" s="14">
        <f>VLOOKUP($B1721,[2]Sheet3!$G:$CZ,28,0)</f>
        <v>0</v>
      </c>
      <c r="AR1721" s="14">
        <f>VLOOKUP($B1721,[2]Sheet3!$G:$CZ,29,0)</f>
        <v>0</v>
      </c>
      <c r="AS1721" s="14">
        <f>VLOOKUP($B1721,[2]Sheet3!$G:$CZ,30,0)</f>
        <v>0</v>
      </c>
      <c r="AT1721" s="14">
        <f>VLOOKUP($B1721,[2]Sheet3!$G:$CZ,31,0)</f>
        <v>0</v>
      </c>
      <c r="AU1721" s="14">
        <f>VLOOKUP($B1721,[2]Sheet3!$G:$CZ,32,0)</f>
        <v>0</v>
      </c>
      <c r="AV1721" s="14">
        <f>VLOOKUP($B1721,[2]Sheet3!$G:$CZ,33,0)</f>
        <v>0</v>
      </c>
      <c r="AW1721" s="14">
        <f>VLOOKUP($B1721,[2]Sheet3!$G:$CZ,34,0)</f>
        <v>0</v>
      </c>
      <c r="AX1721" s="14">
        <f>VLOOKUP($B1721,[2]Sheet3!$G:$CZ,35,0)</f>
        <v>0</v>
      </c>
      <c r="AY1721" s="14">
        <f>VLOOKUP($B1721,[2]Sheet3!$G:$CZ,36,0)</f>
        <v>0</v>
      </c>
      <c r="AZ1721" s="14">
        <f>VLOOKUP($B1721,[2]Sheet3!$G:$CZ,37,0)</f>
        <v>0</v>
      </c>
      <c r="BA1721" s="14">
        <f>VLOOKUP($B1721,[2]Sheet3!$G:$CZ,38,0)</f>
        <v>0</v>
      </c>
      <c r="BB1721" s="14">
        <f>VLOOKUP($B1721,[2]Sheet3!$G:$CZ,39,0)</f>
        <v>0</v>
      </c>
      <c r="BC1721" s="14">
        <f>VLOOKUP($B1721,[2]Sheet3!$G:$CZ,40,0)</f>
        <v>0</v>
      </c>
      <c r="BD1721" s="14">
        <f>VLOOKUP($B1721,[2]Sheet3!$G:$CZ,41,0)</f>
        <v>0</v>
      </c>
      <c r="BE1721" s="14">
        <f>VLOOKUP($B1721,[2]Sheet3!$G:$CZ,42,0)</f>
        <v>0</v>
      </c>
      <c r="BF1721" s="14">
        <f>VLOOKUP($B1721,[2]Sheet3!$G:$CZ,43,0)</f>
        <v>0</v>
      </c>
      <c r="BG1721" s="14">
        <f>VLOOKUP($B1721,[2]Sheet3!$G:$CZ,44,0)</f>
        <v>0</v>
      </c>
      <c r="BH1721" s="14">
        <f>VLOOKUP($B1721,[2]Sheet3!$G:$CZ,45,0)</f>
        <v>0</v>
      </c>
      <c r="BI1721" s="14">
        <f>VLOOKUP($B1721,[2]Sheet3!$G:$CZ,46,0)</f>
        <v>0</v>
      </c>
      <c r="BJ1721" s="14">
        <f>VLOOKUP($B1721,[2]Sheet3!$G:$CZ,47,0)</f>
        <v>0</v>
      </c>
      <c r="BK1721" s="14">
        <f>VLOOKUP($B1721,[2]Sheet3!$G:$CZ,48,0)</f>
        <v>0</v>
      </c>
      <c r="BL1721" s="14">
        <f>VLOOKUP($B1721,[2]Sheet3!$G:$CZ,49,0)</f>
        <v>0</v>
      </c>
      <c r="BM1721" s="14">
        <f>VLOOKUP($B1721,[2]Sheet3!$G:$CZ,50,0)</f>
        <v>0</v>
      </c>
      <c r="BN1721" s="14">
        <f>VLOOKUP($B1721,[2]Sheet3!$G:$CZ,51,0)</f>
        <v>0</v>
      </c>
      <c r="BO1721" s="14">
        <f>VLOOKUP($B1721,[2]Sheet3!$G:$CZ,52,0)</f>
        <v>0</v>
      </c>
      <c r="BP1721" s="14">
        <f>VLOOKUP($B1721,[2]Sheet3!$G:$CZ,53,0)</f>
        <v>0</v>
      </c>
      <c r="BQ1721" s="14">
        <f>VLOOKUP($B1721,[2]Sheet3!$G:$CZ,54,0)</f>
        <v>0</v>
      </c>
      <c r="BR1721" s="14">
        <f>VLOOKUP($B1721,[2]Sheet3!$G:$CZ,55,0)</f>
        <v>0</v>
      </c>
      <c r="BS1721" s="14">
        <f>VLOOKUP($B1721,[2]Sheet3!$G:$CZ,56,0)</f>
        <v>0</v>
      </c>
      <c r="BT1721" s="14">
        <f>VLOOKUP($B1721,[2]Sheet3!$G:$CZ,57,0)</f>
        <v>0</v>
      </c>
      <c r="BU1721" s="14">
        <f>VLOOKUP($B1721,[2]Sheet3!$G:$CZ,58,0)</f>
        <v>0</v>
      </c>
      <c r="BV1721" s="14">
        <f>VLOOKUP($B1721,[2]Sheet3!$G:$CZ,59,0)</f>
        <v>0</v>
      </c>
      <c r="BW1721" s="14">
        <f>VLOOKUP($B1721,[2]Sheet3!$G:$CZ,60,0)</f>
        <v>0</v>
      </c>
      <c r="BX1721" s="14">
        <f>VLOOKUP($B1721,[2]Sheet3!$G:$CZ,61,0)</f>
        <v>0</v>
      </c>
      <c r="BY1721" s="14">
        <f>VLOOKUP($B1721,[2]Sheet3!$G:$CZ,62,0)</f>
        <v>0</v>
      </c>
      <c r="BZ1721" s="14">
        <f>VLOOKUP($B1721,[2]Sheet3!$G:$CZ,63,0)</f>
        <v>0</v>
      </c>
      <c r="CA1721" s="14">
        <f>VLOOKUP($B1721,[2]Sheet3!$G:$CZ,64,0)</f>
        <v>0</v>
      </c>
      <c r="CB1721" s="14">
        <f>VLOOKUP($B1721,[2]Sheet3!$G:$CZ,65,0)</f>
        <v>0</v>
      </c>
      <c r="CC1721" s="14">
        <f>VLOOKUP($B1721,[2]Sheet3!$G:$CZ,66,0)</f>
        <v>0</v>
      </c>
      <c r="CD1721" s="14">
        <f>VLOOKUP($B1721,[2]Sheet3!$G:$CZ,67,0)</f>
        <v>0</v>
      </c>
      <c r="CE1721" s="14">
        <f>VLOOKUP($B1721,[2]Sheet3!$G:$CZ,68,0)</f>
        <v>0</v>
      </c>
      <c r="CF1721" s="14">
        <f>VLOOKUP($B1721,[2]Sheet3!$G:$CZ,69,0)</f>
        <v>0</v>
      </c>
      <c r="CG1721" s="14">
        <f>VLOOKUP($B1721,[2]Sheet3!$G:$CZ,70,0)</f>
        <v>0</v>
      </c>
      <c r="CH1721" s="14">
        <f>VLOOKUP($B1721,[2]Sheet3!$G:$CZ,71,0)</f>
        <v>0</v>
      </c>
      <c r="CI1721" s="14">
        <f>VLOOKUP($B1721,[2]Sheet3!$G:$CZ,72,0)</f>
        <v>0</v>
      </c>
      <c r="CJ1721" s="14">
        <f>VLOOKUP($B1721,[2]Sheet3!$G:$CZ,73,0)</f>
        <v>0</v>
      </c>
      <c r="CK1721" s="14">
        <f>VLOOKUP($B1721,[2]Sheet3!$G:$CZ,74,0)</f>
        <v>0</v>
      </c>
      <c r="CL1721" s="14">
        <f>VLOOKUP($B1721,[2]Sheet3!$G:$CZ,75,0)</f>
        <v>0</v>
      </c>
      <c r="CM1721" s="14">
        <f>VLOOKUP($B1721,[2]Sheet3!$G:$CZ,76,0)</f>
        <v>0</v>
      </c>
      <c r="CN1721" s="14">
        <f>VLOOKUP($B1721,[2]Sheet3!$G:$CZ,77,0)</f>
        <v>0</v>
      </c>
      <c r="CO1721" s="14">
        <f>VLOOKUP($B1721,[2]Sheet3!$G:$CZ,78,0)</f>
        <v>0</v>
      </c>
      <c r="CP1721" s="14">
        <f>VLOOKUP($B1721,[2]Sheet3!$G:$CZ,79,0)</f>
        <v>0</v>
      </c>
      <c r="CQ1721" s="14">
        <f>VLOOKUP($B1721,[2]Sheet3!$G:$CZ,80,0)</f>
        <v>0</v>
      </c>
      <c r="CR1721" s="14">
        <f>VLOOKUP($B1721,[2]Sheet3!$G:$CZ,81,0)</f>
        <v>0</v>
      </c>
      <c r="CS1721" s="14">
        <f>VLOOKUP($B1721,[2]Sheet3!$G:$CZ,82,0)</f>
        <v>0</v>
      </c>
      <c r="CT1721" s="14">
        <f>VLOOKUP($B1721,[2]Sheet3!$G:$CZ,83,0)</f>
        <v>0</v>
      </c>
      <c r="CU1721" s="14">
        <f>VLOOKUP($B1721,[2]Sheet3!$G:$CZ,84,0)</f>
        <v>0</v>
      </c>
      <c r="CV1721" s="14">
        <f>VLOOKUP($B1721,[2]Sheet3!$G:$CZ,85,0)</f>
        <v>0</v>
      </c>
      <c r="CW1721" s="14">
        <f>VLOOKUP($B1721,[2]Sheet3!$G:$CZ,86,0)</f>
        <v>0</v>
      </c>
      <c r="CX1721" s="14">
        <f>VLOOKUP($B1721,[2]Sheet3!$G:$CZ,87,0)</f>
        <v>0</v>
      </c>
      <c r="CY1721" s="14">
        <f>VLOOKUP($B1721,[2]Sheet3!$G:$CZ,88,0)</f>
        <v>0</v>
      </c>
      <c r="CZ1721" s="14">
        <f>VLOOKUP($B1721,[2]Sheet3!$G:$CZ,89,0)</f>
        <v>0</v>
      </c>
      <c r="DA1721" s="14">
        <f>VLOOKUP($B1721,[2]Sheet3!$G:$CZ,90,0)</f>
        <v>0</v>
      </c>
      <c r="DB1721" s="14">
        <f>VLOOKUP($B1721,[2]Sheet3!$G:$CZ,91,0)</f>
        <v>0</v>
      </c>
      <c r="DC1721" s="14">
        <f>VLOOKUP($B1721,[2]Sheet3!$G:$CZ,92,0)</f>
        <v>0</v>
      </c>
      <c r="DD1721" s="14">
        <f>VLOOKUP($B1721,[2]Sheet3!$G:$CZ,93,0)</f>
        <v>0</v>
      </c>
      <c r="DE1721" s="14">
        <f>VLOOKUP($B1721,[2]Sheet3!$G:$CZ,94,0)</f>
        <v>0</v>
      </c>
      <c r="DF1721" s="14">
        <f>VLOOKUP($B1721,[2]Sheet3!$G:$CZ,95,0)</f>
        <v>0</v>
      </c>
      <c r="DG1721" s="14">
        <f>VLOOKUP($B1721,[2]Sheet3!$G:$CZ,96,0)</f>
        <v>0</v>
      </c>
      <c r="DH1721" s="14">
        <f>VLOOKUP($B1721,[2]Sheet3!$G:$CZ,97,0)</f>
        <v>0</v>
      </c>
      <c r="DI1721" s="14">
        <f>VLOOKUP($B1721,[2]Sheet3!$G:$CZ,98,0)</f>
        <v>0</v>
      </c>
    </row>
    <row r="1722" spans="1:113" x14ac:dyDescent="0.3">
      <c r="A1722" s="9" t="str">
        <f t="shared" si="80"/>
        <v>N83275</v>
      </c>
      <c r="B1722" s="15" t="s">
        <v>576</v>
      </c>
      <c r="C1722" s="15" t="s">
        <v>577</v>
      </c>
      <c r="F1722" s="7" t="s">
        <v>15</v>
      </c>
      <c r="G1722" s="12" t="s">
        <v>5214</v>
      </c>
      <c r="H1722" s="12" t="str">
        <f>VLOOKUP($B1722,[1]Sheet1!$A:$G,5,0)</f>
        <v>neeraj.bhatt@redingtongroup.com</v>
      </c>
      <c r="I1722" s="12" t="str">
        <f>VLOOKUP($B1722,[1]Sheet1!$A:$G,7,0)</f>
        <v>sidharth.eknath@redingtongroup.com</v>
      </c>
      <c r="J1722" s="12" t="s">
        <v>82</v>
      </c>
      <c r="K1722" s="7"/>
      <c r="L1722" s="7"/>
      <c r="M1722" s="8"/>
      <c r="N1722" s="7" t="str">
        <f t="shared" si="78"/>
        <v>neeraj.bhatt@redingtongroup.com; sidharth.eknath@redingtongroup.com; nilesh.phirke@redingtongroup.com;christopher.joseph@redingtongroup.com</v>
      </c>
      <c r="O1722" s="7" t="str">
        <f t="shared" si="79"/>
        <v>N83275</v>
      </c>
      <c r="P1722" s="8" t="s">
        <v>5215</v>
      </c>
      <c r="Q1722" s="14">
        <f>VLOOKUP($B1722,[2]Sheet3!$G:$CZ,2,0)</f>
        <v>2400299802</v>
      </c>
      <c r="R1722" s="14">
        <f>VLOOKUP($B1722,[2]Sheet3!$G:$CZ,3,0)</f>
        <v>0</v>
      </c>
      <c r="S1722" s="14">
        <f>VLOOKUP($B1722,[2]Sheet3!$G:$CZ,4,0)</f>
        <v>0</v>
      </c>
      <c r="T1722" s="14">
        <f>VLOOKUP($B1722,[2]Sheet3!$G:$CZ,5,0)</f>
        <v>0</v>
      </c>
      <c r="U1722" s="14">
        <f>VLOOKUP($B1722,[2]Sheet3!$G:$CZ,6,0)</f>
        <v>0</v>
      </c>
      <c r="V1722" s="14">
        <f>VLOOKUP($B1722,[2]Sheet3!$G:$CZ,7,0)</f>
        <v>0</v>
      </c>
      <c r="W1722" s="14">
        <f>VLOOKUP($B1722,[2]Sheet3!$G:$CZ,8,0)</f>
        <v>0</v>
      </c>
      <c r="X1722" s="14">
        <f>VLOOKUP($B1722,[2]Sheet3!$G:$CZ,9,0)</f>
        <v>0</v>
      </c>
      <c r="Y1722" s="14">
        <f>VLOOKUP($B1722,[2]Sheet3!$G:$CZ,10,0)</f>
        <v>0</v>
      </c>
      <c r="Z1722" s="14">
        <f>VLOOKUP($B1722,[2]Sheet3!$G:$CZ,11,0)</f>
        <v>0</v>
      </c>
      <c r="AA1722" s="14">
        <f>VLOOKUP($B1722,[2]Sheet3!$G:$CZ,12,0)</f>
        <v>0</v>
      </c>
      <c r="AB1722" s="14">
        <f>VLOOKUP($B1722,[2]Sheet3!$G:$CZ,13,0)</f>
        <v>0</v>
      </c>
      <c r="AC1722" s="14">
        <f>VLOOKUP($B1722,[2]Sheet3!$G:$CZ,14,0)</f>
        <v>0</v>
      </c>
      <c r="AD1722" s="14">
        <f>VLOOKUP($B1722,[2]Sheet3!$G:$CZ,15,0)</f>
        <v>0</v>
      </c>
      <c r="AE1722" s="14">
        <f>VLOOKUP($B1722,[2]Sheet3!$G:$CZ,16,0)</f>
        <v>0</v>
      </c>
      <c r="AF1722" s="14">
        <f>VLOOKUP($B1722,[2]Sheet3!$G:$CZ,17,0)</f>
        <v>0</v>
      </c>
      <c r="AG1722" s="14">
        <f>VLOOKUP($B1722,[2]Sheet3!$G:$CZ,18,0)</f>
        <v>0</v>
      </c>
      <c r="AH1722" s="14">
        <f>VLOOKUP($B1722,[2]Sheet3!$G:$CZ,19,0)</f>
        <v>0</v>
      </c>
      <c r="AI1722" s="14">
        <f>VLOOKUP($B1722,[2]Sheet3!$G:$CZ,20,0)</f>
        <v>0</v>
      </c>
      <c r="AJ1722" s="14">
        <f>VLOOKUP($B1722,[2]Sheet3!$G:$CZ,21,0)</f>
        <v>0</v>
      </c>
      <c r="AK1722" s="14">
        <f>VLOOKUP($B1722,[2]Sheet3!$G:$CZ,22,0)</f>
        <v>0</v>
      </c>
      <c r="AL1722" s="14">
        <f>VLOOKUP($B1722,[2]Sheet3!$G:$CZ,23,0)</f>
        <v>0</v>
      </c>
      <c r="AM1722" s="14">
        <f>VLOOKUP($B1722,[2]Sheet3!$G:$CZ,24,0)</f>
        <v>0</v>
      </c>
      <c r="AN1722" s="14">
        <f>VLOOKUP($B1722,[2]Sheet3!$G:$CZ,25,0)</f>
        <v>0</v>
      </c>
      <c r="AO1722" s="14">
        <f>VLOOKUP($B1722,[2]Sheet3!$G:$CZ,26,0)</f>
        <v>0</v>
      </c>
      <c r="AP1722" s="14">
        <f>VLOOKUP($B1722,[2]Sheet3!$G:$CZ,27,0)</f>
        <v>0</v>
      </c>
      <c r="AQ1722" s="14">
        <f>VLOOKUP($B1722,[2]Sheet3!$G:$CZ,28,0)</f>
        <v>0</v>
      </c>
      <c r="AR1722" s="14">
        <f>VLOOKUP($B1722,[2]Sheet3!$G:$CZ,29,0)</f>
        <v>0</v>
      </c>
      <c r="AS1722" s="14">
        <f>VLOOKUP($B1722,[2]Sheet3!$G:$CZ,30,0)</f>
        <v>0</v>
      </c>
      <c r="AT1722" s="14">
        <f>VLOOKUP($B1722,[2]Sheet3!$G:$CZ,31,0)</f>
        <v>0</v>
      </c>
      <c r="AU1722" s="14">
        <f>VLOOKUP($B1722,[2]Sheet3!$G:$CZ,32,0)</f>
        <v>0</v>
      </c>
      <c r="AV1722" s="14">
        <f>VLOOKUP($B1722,[2]Sheet3!$G:$CZ,33,0)</f>
        <v>0</v>
      </c>
      <c r="AW1722" s="14">
        <f>VLOOKUP($B1722,[2]Sheet3!$G:$CZ,34,0)</f>
        <v>0</v>
      </c>
      <c r="AX1722" s="14">
        <f>VLOOKUP($B1722,[2]Sheet3!$G:$CZ,35,0)</f>
        <v>0</v>
      </c>
      <c r="AY1722" s="14">
        <f>VLOOKUP($B1722,[2]Sheet3!$G:$CZ,36,0)</f>
        <v>0</v>
      </c>
      <c r="AZ1722" s="14">
        <f>VLOOKUP($B1722,[2]Sheet3!$G:$CZ,37,0)</f>
        <v>0</v>
      </c>
      <c r="BA1722" s="14">
        <f>VLOOKUP($B1722,[2]Sheet3!$G:$CZ,38,0)</f>
        <v>0</v>
      </c>
      <c r="BB1722" s="14">
        <f>VLOOKUP($B1722,[2]Sheet3!$G:$CZ,39,0)</f>
        <v>0</v>
      </c>
      <c r="BC1722" s="14">
        <f>VLOOKUP($B1722,[2]Sheet3!$G:$CZ,40,0)</f>
        <v>0</v>
      </c>
      <c r="BD1722" s="14">
        <f>VLOOKUP($B1722,[2]Sheet3!$G:$CZ,41,0)</f>
        <v>0</v>
      </c>
      <c r="BE1722" s="14">
        <f>VLOOKUP($B1722,[2]Sheet3!$G:$CZ,42,0)</f>
        <v>0</v>
      </c>
      <c r="BF1722" s="14">
        <f>VLOOKUP($B1722,[2]Sheet3!$G:$CZ,43,0)</f>
        <v>0</v>
      </c>
      <c r="BG1722" s="14">
        <f>VLOOKUP($B1722,[2]Sheet3!$G:$CZ,44,0)</f>
        <v>0</v>
      </c>
      <c r="BH1722" s="14">
        <f>VLOOKUP($B1722,[2]Sheet3!$G:$CZ,45,0)</f>
        <v>0</v>
      </c>
      <c r="BI1722" s="14">
        <f>VLOOKUP($B1722,[2]Sheet3!$G:$CZ,46,0)</f>
        <v>0</v>
      </c>
      <c r="BJ1722" s="14">
        <f>VLOOKUP($B1722,[2]Sheet3!$G:$CZ,47,0)</f>
        <v>0</v>
      </c>
      <c r="BK1722" s="14">
        <f>VLOOKUP($B1722,[2]Sheet3!$G:$CZ,48,0)</f>
        <v>0</v>
      </c>
      <c r="BL1722" s="14">
        <f>VLOOKUP($B1722,[2]Sheet3!$G:$CZ,49,0)</f>
        <v>0</v>
      </c>
      <c r="BM1722" s="14">
        <f>VLOOKUP($B1722,[2]Sheet3!$G:$CZ,50,0)</f>
        <v>0</v>
      </c>
      <c r="BN1722" s="14">
        <f>VLOOKUP($B1722,[2]Sheet3!$G:$CZ,51,0)</f>
        <v>0</v>
      </c>
      <c r="BO1722" s="14">
        <f>VLOOKUP($B1722,[2]Sheet3!$G:$CZ,52,0)</f>
        <v>0</v>
      </c>
      <c r="BP1722" s="14">
        <f>VLOOKUP($B1722,[2]Sheet3!$G:$CZ,53,0)</f>
        <v>0</v>
      </c>
      <c r="BQ1722" s="14">
        <f>VLOOKUP($B1722,[2]Sheet3!$G:$CZ,54,0)</f>
        <v>0</v>
      </c>
      <c r="BR1722" s="14">
        <f>VLOOKUP($B1722,[2]Sheet3!$G:$CZ,55,0)</f>
        <v>0</v>
      </c>
      <c r="BS1722" s="14">
        <f>VLOOKUP($B1722,[2]Sheet3!$G:$CZ,56,0)</f>
        <v>0</v>
      </c>
      <c r="BT1722" s="14">
        <f>VLOOKUP($B1722,[2]Sheet3!$G:$CZ,57,0)</f>
        <v>0</v>
      </c>
      <c r="BU1722" s="14">
        <f>VLOOKUP($B1722,[2]Sheet3!$G:$CZ,58,0)</f>
        <v>0</v>
      </c>
      <c r="BV1722" s="14">
        <f>VLOOKUP($B1722,[2]Sheet3!$G:$CZ,59,0)</f>
        <v>0</v>
      </c>
      <c r="BW1722" s="14">
        <f>VLOOKUP($B1722,[2]Sheet3!$G:$CZ,60,0)</f>
        <v>0</v>
      </c>
      <c r="BX1722" s="14">
        <f>VLOOKUP($B1722,[2]Sheet3!$G:$CZ,61,0)</f>
        <v>0</v>
      </c>
      <c r="BY1722" s="14">
        <f>VLOOKUP($B1722,[2]Sheet3!$G:$CZ,62,0)</f>
        <v>0</v>
      </c>
      <c r="BZ1722" s="14">
        <f>VLOOKUP($B1722,[2]Sheet3!$G:$CZ,63,0)</f>
        <v>0</v>
      </c>
      <c r="CA1722" s="14">
        <f>VLOOKUP($B1722,[2]Sheet3!$G:$CZ,64,0)</f>
        <v>0</v>
      </c>
      <c r="CB1722" s="14">
        <f>VLOOKUP($B1722,[2]Sheet3!$G:$CZ,65,0)</f>
        <v>0</v>
      </c>
      <c r="CC1722" s="14">
        <f>VLOOKUP($B1722,[2]Sheet3!$G:$CZ,66,0)</f>
        <v>0</v>
      </c>
      <c r="CD1722" s="14">
        <f>VLOOKUP($B1722,[2]Sheet3!$G:$CZ,67,0)</f>
        <v>0</v>
      </c>
      <c r="CE1722" s="14">
        <f>VLOOKUP($B1722,[2]Sheet3!$G:$CZ,68,0)</f>
        <v>0</v>
      </c>
      <c r="CF1722" s="14">
        <f>VLOOKUP($B1722,[2]Sheet3!$G:$CZ,69,0)</f>
        <v>0</v>
      </c>
      <c r="CG1722" s="14">
        <f>VLOOKUP($B1722,[2]Sheet3!$G:$CZ,70,0)</f>
        <v>0</v>
      </c>
      <c r="CH1722" s="14">
        <f>VLOOKUP($B1722,[2]Sheet3!$G:$CZ,71,0)</f>
        <v>0</v>
      </c>
      <c r="CI1722" s="14">
        <f>VLOOKUP($B1722,[2]Sheet3!$G:$CZ,72,0)</f>
        <v>0</v>
      </c>
      <c r="CJ1722" s="14">
        <f>VLOOKUP($B1722,[2]Sheet3!$G:$CZ,73,0)</f>
        <v>0</v>
      </c>
      <c r="CK1722" s="14">
        <f>VLOOKUP($B1722,[2]Sheet3!$G:$CZ,74,0)</f>
        <v>0</v>
      </c>
      <c r="CL1722" s="14">
        <f>VLOOKUP($B1722,[2]Sheet3!$G:$CZ,75,0)</f>
        <v>0</v>
      </c>
      <c r="CM1722" s="14">
        <f>VLOOKUP($B1722,[2]Sheet3!$G:$CZ,76,0)</f>
        <v>0</v>
      </c>
      <c r="CN1722" s="14">
        <f>VLOOKUP($B1722,[2]Sheet3!$G:$CZ,77,0)</f>
        <v>0</v>
      </c>
      <c r="CO1722" s="14">
        <f>VLOOKUP($B1722,[2]Sheet3!$G:$CZ,78,0)</f>
        <v>0</v>
      </c>
      <c r="CP1722" s="14">
        <f>VLOOKUP($B1722,[2]Sheet3!$G:$CZ,79,0)</f>
        <v>0</v>
      </c>
      <c r="CQ1722" s="14">
        <f>VLOOKUP($B1722,[2]Sheet3!$G:$CZ,80,0)</f>
        <v>0</v>
      </c>
      <c r="CR1722" s="14">
        <f>VLOOKUP($B1722,[2]Sheet3!$G:$CZ,81,0)</f>
        <v>0</v>
      </c>
      <c r="CS1722" s="14">
        <f>VLOOKUP($B1722,[2]Sheet3!$G:$CZ,82,0)</f>
        <v>0</v>
      </c>
      <c r="CT1722" s="14">
        <f>VLOOKUP($B1722,[2]Sheet3!$G:$CZ,83,0)</f>
        <v>0</v>
      </c>
      <c r="CU1722" s="14">
        <f>VLOOKUP($B1722,[2]Sheet3!$G:$CZ,84,0)</f>
        <v>0</v>
      </c>
      <c r="CV1722" s="14">
        <f>VLOOKUP($B1722,[2]Sheet3!$G:$CZ,85,0)</f>
        <v>0</v>
      </c>
      <c r="CW1722" s="14">
        <f>VLOOKUP($B1722,[2]Sheet3!$G:$CZ,86,0)</f>
        <v>0</v>
      </c>
      <c r="CX1722" s="14">
        <f>VLOOKUP($B1722,[2]Sheet3!$G:$CZ,87,0)</f>
        <v>0</v>
      </c>
      <c r="CY1722" s="14">
        <f>VLOOKUP($B1722,[2]Sheet3!$G:$CZ,88,0)</f>
        <v>0</v>
      </c>
      <c r="CZ1722" s="14">
        <f>VLOOKUP($B1722,[2]Sheet3!$G:$CZ,89,0)</f>
        <v>0</v>
      </c>
      <c r="DA1722" s="14">
        <f>VLOOKUP($B1722,[2]Sheet3!$G:$CZ,90,0)</f>
        <v>0</v>
      </c>
      <c r="DB1722" s="14">
        <f>VLOOKUP($B1722,[2]Sheet3!$G:$CZ,91,0)</f>
        <v>0</v>
      </c>
      <c r="DC1722" s="14">
        <f>VLOOKUP($B1722,[2]Sheet3!$G:$CZ,92,0)</f>
        <v>0</v>
      </c>
      <c r="DD1722" s="14">
        <f>VLOOKUP($B1722,[2]Sheet3!$G:$CZ,93,0)</f>
        <v>0</v>
      </c>
      <c r="DE1722" s="14">
        <f>VLOOKUP($B1722,[2]Sheet3!$G:$CZ,94,0)</f>
        <v>0</v>
      </c>
      <c r="DF1722" s="14">
        <f>VLOOKUP($B1722,[2]Sheet3!$G:$CZ,95,0)</f>
        <v>0</v>
      </c>
      <c r="DG1722" s="14">
        <f>VLOOKUP($B1722,[2]Sheet3!$G:$CZ,96,0)</f>
        <v>0</v>
      </c>
      <c r="DH1722" s="14">
        <f>VLOOKUP($B1722,[2]Sheet3!$G:$CZ,97,0)</f>
        <v>0</v>
      </c>
      <c r="DI1722" s="14">
        <f>VLOOKUP($B1722,[2]Sheet3!$G:$CZ,98,0)</f>
        <v>0</v>
      </c>
    </row>
  </sheetData>
  <autoFilter ref="A1:DI1722" xr:uid="{00000000-0001-0000-0000-000000000000}"/>
  <phoneticPr fontId="3" type="noConversion"/>
  <pageMargins left="0.75" right="0.75" top="1" bottom="1" header="0.5" footer="0.5"/>
  <pageSetup scale="88" fitToHeight="2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29770-2137-4DB7-874A-30B2E6657BB3}">
  <sheetPr codeName="Sheet3"/>
  <dimension ref="A1"/>
  <sheetViews>
    <sheetView workbookViewId="0">
      <selection activeCell="G11" sqref="G11"/>
    </sheetView>
  </sheetViews>
  <sheetFormatPr defaultRowHeight="12.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7</xdr:col>
                <xdr:colOff>387350</xdr:colOff>
                <xdr:row>3</xdr:row>
                <xdr:rowOff>25400</xdr:rowOff>
              </from>
              <to>
                <xdr:col>9</xdr:col>
                <xdr:colOff>228600</xdr:colOff>
                <xdr:row>5</xdr:row>
                <xdr:rowOff>114300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E62AC-F46D-4567-AD4C-2F517AAC875C}">
  <sheetPr codeName="Sheet2">
    <tabColor rgb="FFC00000"/>
  </sheetPr>
  <dimension ref="A1"/>
  <sheetViews>
    <sheetView showGridLines="0" zoomScale="73" workbookViewId="0">
      <selection activeCell="E22" sqref="E22"/>
    </sheetView>
  </sheetViews>
  <sheetFormatPr defaultRowHeight="12.5" x14ac:dyDescent="0.25"/>
  <cols>
    <col min="1" max="16384" width="8.7265625" style="13"/>
  </cols>
  <sheetData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79918f6-a69b-4b33-8166-e897131f7346}" enabled="0" method="" siteId="{e79918f6-a69b-4b33-8166-e897131f734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RD</vt:lpstr>
      <vt:lpstr>Sheet1</vt:lpstr>
      <vt:lpstr>Bot</vt:lpstr>
      <vt:lpstr>RD!Print_Titles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Eswari</dc:creator>
  <cp:lastModifiedBy>Kartheeswaran S</cp:lastModifiedBy>
  <dcterms:created xsi:type="dcterms:W3CDTF">2011-05-11T04:18:43Z</dcterms:created>
  <dcterms:modified xsi:type="dcterms:W3CDTF">2024-05-06T18:13:23Z</dcterms:modified>
</cp:coreProperties>
</file>